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T:\1_TMS\Appraisal_System\Skill Map and Performance Report\2017\"/>
    </mc:Choice>
  </mc:AlternateContent>
  <bookViews>
    <workbookView xWindow="-15" yWindow="0" windowWidth="12870" windowHeight="9660" tabRatio="748" firstSheet="1" activeTab="7"/>
  </bookViews>
  <sheets>
    <sheet name="Personal_Development" sheetId="14" r:id="rId1"/>
    <sheet name="Kaizen" sheetId="17" r:id="rId2"/>
    <sheet name="Safety Idea" sheetId="19" r:id="rId3"/>
    <sheet name="Compulsory Training" sheetId="16" r:id="rId4"/>
    <sheet name="Attendance" sheetId="20" r:id="rId5"/>
    <sheet name="Misconduct" sheetId="23" r:id="rId6"/>
    <sheet name="Point table" sheetId="24" r:id="rId7"/>
    <sheet name="Final Upload" sheetId="2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\I" localSheetId="5">[1]賃金ﾃﾞｰﾀﾍﾞｰｽ!#REF!</definedName>
    <definedName name="\Q" localSheetId="5">[1]賃金ﾃﾞｰﾀﾍﾞｰｽ!#REF!</definedName>
    <definedName name="_??_????" localSheetId="5">#REF!</definedName>
    <definedName name="_??_????_1" localSheetId="5">#REF!</definedName>
    <definedName name="_??_????_10" localSheetId="5">#REF!</definedName>
    <definedName name="_??_????_13" localSheetId="5">#REF!</definedName>
    <definedName name="_??_????_15" localSheetId="5">#REF!</definedName>
    <definedName name="_??_????_16" localSheetId="5">#REF!</definedName>
    <definedName name="_??_????_18" localSheetId="5">#REF!</definedName>
    <definedName name="_??_????_19" localSheetId="5">#REF!</definedName>
    <definedName name="_??_????_2" localSheetId="5">#REF!</definedName>
    <definedName name="_??_????_23" localSheetId="5">#REF!</definedName>
    <definedName name="_??_????_24" localSheetId="5">#REF!</definedName>
    <definedName name="_??_????_3" localSheetId="5">#REF!</definedName>
    <definedName name="_??_????_4" localSheetId="5">#REF!</definedName>
    <definedName name="_??_????_5" localSheetId="5">#REF!</definedName>
    <definedName name="_??_????_6" localSheetId="5">#REF!</definedName>
    <definedName name="_??_????_8" localSheetId="5">#REF!</definedName>
    <definedName name="__??_????" localSheetId="5">#REF!</definedName>
    <definedName name="__??_????_1" localSheetId="5">#REF!</definedName>
    <definedName name="__??_????_10" localSheetId="5">#REF!</definedName>
    <definedName name="__??_????_13" localSheetId="5">#REF!</definedName>
    <definedName name="__??_????_15" localSheetId="5">#REF!</definedName>
    <definedName name="__??_????_16" localSheetId="5">#REF!</definedName>
    <definedName name="__??_????_18" localSheetId="5">#REF!</definedName>
    <definedName name="__??_????_19" localSheetId="5">#REF!</definedName>
    <definedName name="__??_????_2" localSheetId="5">#REF!</definedName>
    <definedName name="__??_????_23" localSheetId="5">#REF!</definedName>
    <definedName name="__??_????_24" localSheetId="5">#REF!</definedName>
    <definedName name="__??_????_3" localSheetId="5">#REF!</definedName>
    <definedName name="__??_????_4" localSheetId="5">#REF!</definedName>
    <definedName name="__??_????_5" localSheetId="5">#REF!</definedName>
    <definedName name="__??_????_6" localSheetId="5">#REF!</definedName>
    <definedName name="__??_????_8" localSheetId="5">#REF!</definedName>
    <definedName name="___??_????" localSheetId="5">#REF!</definedName>
    <definedName name="___??_????_1" localSheetId="5">#REF!</definedName>
    <definedName name="___??_????_10" localSheetId="5">#REF!</definedName>
    <definedName name="___??_????_13" localSheetId="5">#REF!</definedName>
    <definedName name="___??_????_15" localSheetId="5">#REF!</definedName>
    <definedName name="___??_????_16" localSheetId="5">#REF!</definedName>
    <definedName name="___??_????_18" localSheetId="5">#REF!</definedName>
    <definedName name="___??_????_19" localSheetId="5">#REF!</definedName>
    <definedName name="___??_????_2" localSheetId="5">#REF!</definedName>
    <definedName name="___??_????_23" localSheetId="5">#REF!</definedName>
    <definedName name="___??_????_24" localSheetId="5">#REF!</definedName>
    <definedName name="___??_????_3" localSheetId="5">#REF!</definedName>
    <definedName name="___??_????_4" localSheetId="5">#REF!</definedName>
    <definedName name="___??_????_5" localSheetId="5">#REF!</definedName>
    <definedName name="___??_????_6" localSheetId="5">#REF!</definedName>
    <definedName name="___??_????_8" localSheetId="5">#REF!</definedName>
    <definedName name="____??_????" localSheetId="5">#REF!</definedName>
    <definedName name="____??_????_1" localSheetId="5">#REF!</definedName>
    <definedName name="____??_????_10" localSheetId="5">#REF!</definedName>
    <definedName name="____??_????_13" localSheetId="5">#REF!</definedName>
    <definedName name="____??_????_15" localSheetId="5">#REF!</definedName>
    <definedName name="____??_????_16" localSheetId="5">#REF!</definedName>
    <definedName name="____??_????_18" localSheetId="5">#REF!</definedName>
    <definedName name="____??_????_19" localSheetId="5">#REF!</definedName>
    <definedName name="____??_????_2" localSheetId="5">#REF!</definedName>
    <definedName name="____??_????_23" localSheetId="5">#REF!</definedName>
    <definedName name="____??_????_24" localSheetId="5">#REF!</definedName>
    <definedName name="____??_????_3" localSheetId="5">#REF!</definedName>
    <definedName name="____??_????_4" localSheetId="5">#REF!</definedName>
    <definedName name="____??_????_5" localSheetId="5">#REF!</definedName>
    <definedName name="____??_????_6" localSheetId="5">#REF!</definedName>
    <definedName name="____??_????_8" localSheetId="5">#REF!</definedName>
    <definedName name="_____??_????" localSheetId="5">#REF!</definedName>
    <definedName name="_____??_????_1" localSheetId="5">#REF!</definedName>
    <definedName name="_____??_????_10" localSheetId="5">#REF!</definedName>
    <definedName name="_____??_????_13" localSheetId="5">#REF!</definedName>
    <definedName name="_____??_????_15" localSheetId="5">#REF!</definedName>
    <definedName name="_____??_????_16" localSheetId="5">#REF!</definedName>
    <definedName name="_____??_????_18" localSheetId="5">#REF!</definedName>
    <definedName name="_____??_????_19" localSheetId="5">#REF!</definedName>
    <definedName name="_____??_????_2" localSheetId="5">#REF!</definedName>
    <definedName name="_____??_????_23" localSheetId="5">#REF!</definedName>
    <definedName name="_____??_????_24" localSheetId="5">#REF!</definedName>
    <definedName name="_____??_????_3" localSheetId="5">#REF!</definedName>
    <definedName name="_____??_????_4" localSheetId="5">#REF!</definedName>
    <definedName name="_____??_????_5" localSheetId="5">#REF!</definedName>
    <definedName name="_____??_????_6" localSheetId="5">#REF!</definedName>
    <definedName name="_____??_????_8" localSheetId="5">#REF!</definedName>
    <definedName name="______??_????" localSheetId="5">#REF!</definedName>
    <definedName name="______??_????_1" localSheetId="5">#REF!</definedName>
    <definedName name="______??_????_10" localSheetId="5">#REF!</definedName>
    <definedName name="______??_????_13" localSheetId="5">#REF!</definedName>
    <definedName name="______??_????_15" localSheetId="5">#REF!</definedName>
    <definedName name="______??_????_16" localSheetId="5">#REF!</definedName>
    <definedName name="______??_????_18" localSheetId="5">#REF!</definedName>
    <definedName name="______??_????_19" localSheetId="5">#REF!</definedName>
    <definedName name="______??_????_2" localSheetId="5">#REF!</definedName>
    <definedName name="______??_????_23" localSheetId="5">#REF!</definedName>
    <definedName name="______??_????_24" localSheetId="5">#REF!</definedName>
    <definedName name="______??_????_3" localSheetId="5">#REF!</definedName>
    <definedName name="______??_????_4" localSheetId="5">#REF!</definedName>
    <definedName name="______??_????_5" localSheetId="5">#REF!</definedName>
    <definedName name="______??_????_6" localSheetId="5">#REF!</definedName>
    <definedName name="______??_????_8" localSheetId="5">#REF!</definedName>
    <definedName name="_______??_????" localSheetId="5">#REF!</definedName>
    <definedName name="_______??_????_1" localSheetId="5">#REF!</definedName>
    <definedName name="_______??_????_10" localSheetId="5">#REF!</definedName>
    <definedName name="_______??_????_13" localSheetId="5">#REF!</definedName>
    <definedName name="_______??_????_15" localSheetId="5">#REF!</definedName>
    <definedName name="_______??_????_16" localSheetId="5">#REF!</definedName>
    <definedName name="_______??_????_18" localSheetId="5">#REF!</definedName>
    <definedName name="_______??_????_19" localSheetId="5">#REF!</definedName>
    <definedName name="_______??_????_2" localSheetId="5">#REF!</definedName>
    <definedName name="_______??_????_23" localSheetId="5">#REF!</definedName>
    <definedName name="_______??_????_24" localSheetId="5">#REF!</definedName>
    <definedName name="_______??_????_3" localSheetId="5">#REF!</definedName>
    <definedName name="_______??_????_4" localSheetId="5">#REF!</definedName>
    <definedName name="_______??_????_5" localSheetId="5">#REF!</definedName>
    <definedName name="_______??_????_6" localSheetId="5">#REF!</definedName>
    <definedName name="_______??_????_8" localSheetId="5">#REF!</definedName>
    <definedName name="________??_????" localSheetId="5">#REF!</definedName>
    <definedName name="________??_????_1" localSheetId="5">#REF!</definedName>
    <definedName name="________??_????_10" localSheetId="5">#REF!</definedName>
    <definedName name="________??_????_13" localSheetId="5">#REF!</definedName>
    <definedName name="________??_????_15" localSheetId="5">#REF!</definedName>
    <definedName name="________??_????_16" localSheetId="5">#REF!</definedName>
    <definedName name="________??_????_18" localSheetId="5">#REF!</definedName>
    <definedName name="________??_????_19" localSheetId="5">#REF!</definedName>
    <definedName name="________??_????_2" localSheetId="5">#REF!</definedName>
    <definedName name="________??_????_23" localSheetId="5">#REF!</definedName>
    <definedName name="________??_????_24" localSheetId="5">#REF!</definedName>
    <definedName name="________??_????_3" localSheetId="5">#REF!</definedName>
    <definedName name="________??_????_4" localSheetId="5">#REF!</definedName>
    <definedName name="________??_????_5" localSheetId="5">#REF!</definedName>
    <definedName name="________??_????_6" localSheetId="5">#REF!</definedName>
    <definedName name="________??_????_8" localSheetId="5">#REF!</definedName>
    <definedName name="_________??_????" localSheetId="5">#REF!</definedName>
    <definedName name="_________??_????_1" localSheetId="5">#REF!</definedName>
    <definedName name="_________??_????_10" localSheetId="5">#REF!</definedName>
    <definedName name="_________??_????_13" localSheetId="5">#REF!</definedName>
    <definedName name="_________??_????_15" localSheetId="5">#REF!</definedName>
    <definedName name="_________??_????_16" localSheetId="5">#REF!</definedName>
    <definedName name="_________??_????_18" localSheetId="5">#REF!</definedName>
    <definedName name="_________??_????_19" localSheetId="5">#REF!</definedName>
    <definedName name="_________??_????_2" localSheetId="5">#REF!</definedName>
    <definedName name="_________??_????_23" localSheetId="5">#REF!</definedName>
    <definedName name="_________??_????_24" localSheetId="5">#REF!</definedName>
    <definedName name="_________??_????_3" localSheetId="5">#REF!</definedName>
    <definedName name="_________??_????_4" localSheetId="5">#REF!</definedName>
    <definedName name="_________??_????_5" localSheetId="5">#REF!</definedName>
    <definedName name="_________??_????_6" localSheetId="5">#REF!</definedName>
    <definedName name="_________??_????_8" localSheetId="5">#REF!</definedName>
    <definedName name="__________??_????" localSheetId="5">#REF!</definedName>
    <definedName name="__________??_????_1" localSheetId="5">#REF!</definedName>
    <definedName name="__________??_????_10" localSheetId="5">#REF!</definedName>
    <definedName name="__________??_????_13" localSheetId="5">#REF!</definedName>
    <definedName name="__________??_????_15" localSheetId="5">#REF!</definedName>
    <definedName name="__________??_????_16" localSheetId="5">#REF!</definedName>
    <definedName name="__________??_????_18" localSheetId="5">#REF!</definedName>
    <definedName name="__________??_????_19" localSheetId="5">#REF!</definedName>
    <definedName name="__________??_????_2" localSheetId="5">#REF!</definedName>
    <definedName name="__________??_????_23" localSheetId="5">#REF!</definedName>
    <definedName name="__________??_????_24" localSheetId="5">#REF!</definedName>
    <definedName name="__________??_????_3" localSheetId="5">#REF!</definedName>
    <definedName name="__________??_????_4" localSheetId="5">#REF!</definedName>
    <definedName name="__________??_????_5" localSheetId="5">#REF!</definedName>
    <definedName name="__________??_????_6" localSheetId="5">#REF!</definedName>
    <definedName name="__________??_????_8" localSheetId="5">#REF!</definedName>
    <definedName name="___________??_????" localSheetId="5">#REF!</definedName>
    <definedName name="___________??_????_1" localSheetId="5">#REF!</definedName>
    <definedName name="___________??_????_15" localSheetId="5">#REF!</definedName>
    <definedName name="___________??_????_18" localSheetId="5">#REF!</definedName>
    <definedName name="___________??_????_19" localSheetId="5">#REF!</definedName>
    <definedName name="___________??_????_2" localSheetId="5">#REF!</definedName>
    <definedName name="___________??_????_23" localSheetId="5">#REF!</definedName>
    <definedName name="___________??_????_24" localSheetId="5">#REF!</definedName>
    <definedName name="___________??_????_3" localSheetId="5">#REF!</definedName>
    <definedName name="___________??_????_4" localSheetId="5">#REF!</definedName>
    <definedName name="___________??_????_5" localSheetId="5">#REF!</definedName>
    <definedName name="____________??_????" localSheetId="5">#REF!</definedName>
    <definedName name="____________??_????_1" localSheetId="5">#REF!</definedName>
    <definedName name="____________??_????_15" localSheetId="5">#REF!</definedName>
    <definedName name="____________??_????_18" localSheetId="5">#REF!</definedName>
    <definedName name="____________??_????_19" localSheetId="5">#REF!</definedName>
    <definedName name="____________??_????_2" localSheetId="5">#REF!</definedName>
    <definedName name="____________??_????_23" localSheetId="5">#REF!</definedName>
    <definedName name="____________??_????_24" localSheetId="5">#REF!</definedName>
    <definedName name="____________??_????_3" localSheetId="5">#REF!</definedName>
    <definedName name="____________??_????_4" localSheetId="5">#REF!</definedName>
    <definedName name="____________??_????_5" localSheetId="5">#REF!</definedName>
    <definedName name="_____________??_????" localSheetId="5">#REF!</definedName>
    <definedName name="_____________??_????_1" localSheetId="5">#REF!</definedName>
    <definedName name="_____________??_????_15" localSheetId="5">#REF!</definedName>
    <definedName name="_____________??_????_18" localSheetId="5">#REF!</definedName>
    <definedName name="_____________??_????_19" localSheetId="5">#REF!</definedName>
    <definedName name="_____________??_????_2" localSheetId="5">#REF!</definedName>
    <definedName name="_____________??_????_23" localSheetId="5">#REF!</definedName>
    <definedName name="_____________??_????_24" localSheetId="5">#REF!</definedName>
    <definedName name="_____________??_????_3" localSheetId="5">#REF!</definedName>
    <definedName name="_____________??_????_4" localSheetId="5">#REF!</definedName>
    <definedName name="_____________??_????_5" localSheetId="5">#REF!</definedName>
    <definedName name="______________??_????" localSheetId="5">#REF!</definedName>
    <definedName name="______________??_????_1" localSheetId="5">#REF!</definedName>
    <definedName name="______________??_????_15" localSheetId="5">#REF!</definedName>
    <definedName name="______________??_????_18" localSheetId="5">#REF!</definedName>
    <definedName name="______________??_????_19" localSheetId="5">#REF!</definedName>
    <definedName name="______________??_????_23" localSheetId="5">#REF!</definedName>
    <definedName name="______________??_????_24" localSheetId="5">#REF!</definedName>
    <definedName name="_______________??_????" localSheetId="5">#REF!</definedName>
    <definedName name="_______________??_????_1" localSheetId="5">#REF!</definedName>
    <definedName name="_______________??_????_15" localSheetId="5">#REF!</definedName>
    <definedName name="_______________??_????_18" localSheetId="5">#REF!</definedName>
    <definedName name="_______________??_????_19" localSheetId="5">#REF!</definedName>
    <definedName name="_______________??_????_2" localSheetId="5">#REF!</definedName>
    <definedName name="_______________??_????_23" localSheetId="5">#REF!</definedName>
    <definedName name="_______________??_????_24" localSheetId="5">#REF!</definedName>
    <definedName name="_______________??_????_3" localSheetId="5">#REF!</definedName>
    <definedName name="_______________??_????_4" localSheetId="5">#REF!</definedName>
    <definedName name="_______________??_????_5" localSheetId="5">#REF!</definedName>
    <definedName name="________________??_????" localSheetId="5">#REF!</definedName>
    <definedName name="________________??_????_1" localSheetId="5">#REF!</definedName>
    <definedName name="________________??_????_15" localSheetId="5">#REF!</definedName>
    <definedName name="________________??_????_18" localSheetId="5">#REF!</definedName>
    <definedName name="________________??_????_19" localSheetId="5">#REF!</definedName>
    <definedName name="________________??_????_2" localSheetId="5">#REF!</definedName>
    <definedName name="________________??_????_23" localSheetId="5">#REF!</definedName>
    <definedName name="________________??_????_24" localSheetId="5">#REF!</definedName>
    <definedName name="________________??_????_3" localSheetId="5">#REF!</definedName>
    <definedName name="________________??_????_4" localSheetId="5">#REF!</definedName>
    <definedName name="________________??_????_5" localSheetId="5">#REF!</definedName>
    <definedName name="_________________??_????" localSheetId="5">#REF!</definedName>
    <definedName name="_________________??_????_1" localSheetId="5">#REF!</definedName>
    <definedName name="_________________??_????_15" localSheetId="5">#REF!</definedName>
    <definedName name="_________________??_????_18" localSheetId="5">#REF!</definedName>
    <definedName name="_________________??_????_19" localSheetId="5">#REF!</definedName>
    <definedName name="_________________??_????_2" localSheetId="5">#REF!</definedName>
    <definedName name="_________________??_????_23" localSheetId="5">#REF!</definedName>
    <definedName name="_________________??_????_24" localSheetId="5">#REF!</definedName>
    <definedName name="_________________??_????_3" localSheetId="5">#REF!</definedName>
    <definedName name="_________________??_????_4" localSheetId="5">#REF!</definedName>
    <definedName name="_________________??_????_5" localSheetId="5">#REF!</definedName>
    <definedName name="__________________??_????" localSheetId="5">#REF!</definedName>
    <definedName name="__________________??_????_1" localSheetId="5">#REF!</definedName>
    <definedName name="__________________??_????_15" localSheetId="5">#REF!</definedName>
    <definedName name="__________________??_????_18" localSheetId="5">#REF!</definedName>
    <definedName name="__________________??_????_19" localSheetId="5">#REF!</definedName>
    <definedName name="__________________??_????_23" localSheetId="5">#REF!</definedName>
    <definedName name="__________________??_????_24" localSheetId="5">#REF!</definedName>
    <definedName name="___________________??_????" localSheetId="5">#REF!</definedName>
    <definedName name="___________________??_????_1" localSheetId="5">#REF!</definedName>
    <definedName name="___________________??_????_15" localSheetId="5">#REF!</definedName>
    <definedName name="___________________??_????_18" localSheetId="5">#REF!</definedName>
    <definedName name="___________________??_????_19" localSheetId="5">#REF!</definedName>
    <definedName name="___________________??_????_2" localSheetId="5">#REF!</definedName>
    <definedName name="___________________??_????_23" localSheetId="5">#REF!</definedName>
    <definedName name="___________________??_????_24" localSheetId="5">#REF!</definedName>
    <definedName name="___________________??_????_3" localSheetId="5">#REF!</definedName>
    <definedName name="___________________??_????_4" localSheetId="5">#REF!</definedName>
    <definedName name="___________________??_????_5" localSheetId="5">#REF!</definedName>
    <definedName name="____________________??_????" localSheetId="5">#REF!</definedName>
    <definedName name="____________________??_????_1" localSheetId="5">#REF!</definedName>
    <definedName name="____________________??_????_15" localSheetId="5">#REF!</definedName>
    <definedName name="____________________??_????_18" localSheetId="5">#REF!</definedName>
    <definedName name="____________________??_????_19" localSheetId="5">#REF!</definedName>
    <definedName name="____________________??_????_23" localSheetId="5">#REF!</definedName>
    <definedName name="____________________??_????_24" localSheetId="5">#REF!</definedName>
    <definedName name="_____________________??_????" localSheetId="5">#REF!</definedName>
    <definedName name="_____________________??_????_15" localSheetId="5">#REF!</definedName>
    <definedName name="_____________________??_????_18" localSheetId="5">#REF!</definedName>
    <definedName name="_____________________??_????_19" localSheetId="5">#REF!</definedName>
    <definedName name="_____________________??_????_23" localSheetId="5">#REF!</definedName>
    <definedName name="_____________________??_????_24" localSheetId="5">#REF!</definedName>
    <definedName name="______________________??_????" localSheetId="5">#REF!</definedName>
    <definedName name="______________________??_????_1" localSheetId="5">#REF!</definedName>
    <definedName name="_______________________??_????" localSheetId="5">#REF!</definedName>
    <definedName name="_______________________??_????_1" localSheetId="5">#REF!</definedName>
    <definedName name="_______________________??_????_15" localSheetId="5">#REF!</definedName>
    <definedName name="_______________________??_????_18" localSheetId="5">#REF!</definedName>
    <definedName name="_______________________??_????_19" localSheetId="5">#REF!</definedName>
    <definedName name="_______________________??_????_23" localSheetId="5">#REF!</definedName>
    <definedName name="_______________________??_????_24" localSheetId="5">#REF!</definedName>
    <definedName name="________________________??_????" localSheetId="5">#REF!</definedName>
    <definedName name="________________________??_????_1" localSheetId="5">#REF!</definedName>
    <definedName name="________________________??_????_15" localSheetId="5">#REF!</definedName>
    <definedName name="________________________??_????_18" localSheetId="5">#REF!</definedName>
    <definedName name="________________________??_????_19" localSheetId="5">#REF!</definedName>
    <definedName name="________________________??_????_23" localSheetId="5">#REF!</definedName>
    <definedName name="________________________??_????_24" localSheetId="5">#REF!</definedName>
    <definedName name="_________________________??_????" localSheetId="5">#REF!</definedName>
    <definedName name="_________________________??_????_15" localSheetId="5">#REF!</definedName>
    <definedName name="_________________________??_????_18" localSheetId="5">#REF!</definedName>
    <definedName name="_________________________??_????_19" localSheetId="5">#REF!</definedName>
    <definedName name="_________________________??_????_23" localSheetId="5">#REF!</definedName>
    <definedName name="_________________________??_????_24" localSheetId="5">#REF!</definedName>
    <definedName name="__________________________??_????" localSheetId="5">#REF!</definedName>
    <definedName name="__________________________??_????_1" localSheetId="5">#REF!</definedName>
    <definedName name="__________________________??_????_15" localSheetId="5">#REF!</definedName>
    <definedName name="__________________________??_????_18" localSheetId="5">#REF!</definedName>
    <definedName name="__________________________??_????_19" localSheetId="5">#REF!</definedName>
    <definedName name="__________________________??_????_23" localSheetId="5">#REF!</definedName>
    <definedName name="__________________________??_????_24" localSheetId="5">#REF!</definedName>
    <definedName name="___________________________??_????" localSheetId="5">#REF!</definedName>
    <definedName name="___________________________??_????_15" localSheetId="5">#REF!</definedName>
    <definedName name="___________________________??_????_18" localSheetId="5">#REF!</definedName>
    <definedName name="___________________________??_????_19" localSheetId="5">#REF!</definedName>
    <definedName name="___________________________??_????_23" localSheetId="5">#REF!</definedName>
    <definedName name="___________________________??_????_24" localSheetId="5">#REF!</definedName>
    <definedName name="____________________________??_????" localSheetId="5">#REF!</definedName>
    <definedName name="____________________________??_????_15" localSheetId="5">#REF!</definedName>
    <definedName name="____________________________??_????_18" localSheetId="5">#REF!</definedName>
    <definedName name="____________________________??_????_19" localSheetId="5">#REF!</definedName>
    <definedName name="____________________________??_????_23" localSheetId="5">#REF!</definedName>
    <definedName name="____________________________??_????_24" localSheetId="5">#REF!</definedName>
    <definedName name="_____________________________??_????" localSheetId="5">#REF!</definedName>
    <definedName name="______________________________??_????" localSheetId="5">#REF!</definedName>
    <definedName name="______________________________??_????_15" localSheetId="5">#REF!</definedName>
    <definedName name="______________________________??_????_18" localSheetId="5">#REF!</definedName>
    <definedName name="______________________________??_????_19" localSheetId="5">#REF!</definedName>
    <definedName name="______________________________??_????_23" localSheetId="5">#REF!</definedName>
    <definedName name="______________________________??_????_24" localSheetId="5">#REF!</definedName>
    <definedName name="_______________________________??_????" localSheetId="5">#REF!</definedName>
    <definedName name="________________________________??_????" localSheetId="5">#REF!</definedName>
    <definedName name="_________________________________??_????" localSheetId="5">#REF!</definedName>
    <definedName name="__________________________________??_????" localSheetId="5">#REF!</definedName>
    <definedName name="___________________________________??_????" localSheetId="5">#REF!</definedName>
    <definedName name="____________________________________??_????" localSheetId="5">#REF!</definedName>
    <definedName name="_____________________________________??_????" localSheetId="5">#REF!</definedName>
    <definedName name="______________________________________??_????" localSheetId="5">#REF!</definedName>
    <definedName name="_______________________________________??_????" localSheetId="5">#REF!</definedName>
    <definedName name="________________________________________??_????" localSheetId="5">#REF!</definedName>
    <definedName name="_________________________________________??_????" localSheetId="5">#REF!</definedName>
    <definedName name="__________________________________________??_????" localSheetId="5">#REF!</definedName>
    <definedName name="___________________________________________??_????" localSheetId="5">#REF!</definedName>
    <definedName name="____________________________________________??_????" localSheetId="5">#REF!</definedName>
    <definedName name="_____________________________________________??_????" localSheetId="5">#REF!</definedName>
    <definedName name="______________________________________________??_????" localSheetId="5">#REF!</definedName>
    <definedName name="_______________________________________________??_????" localSheetId="5">#REF!</definedName>
    <definedName name="________________________________________________??_????" localSheetId="5">#REF!</definedName>
    <definedName name="_________________________________________________??_????" localSheetId="5">#REF!</definedName>
    <definedName name="__________________________________________________??_????" localSheetId="5">#REF!</definedName>
    <definedName name="____________________________________________________??_????" localSheetId="5">#REF!</definedName>
    <definedName name="_____________________________________________________??_????" localSheetId="5">#REF!</definedName>
    <definedName name="_______________________________________________________??_????" localSheetId="5">#REF!</definedName>
    <definedName name="_________________________________________________________??_????" localSheetId="5">#REF!</definedName>
    <definedName name="__________________________________________________________??_????" localSheetId="5">#REF!</definedName>
    <definedName name="___________________________________________________________??_????" localSheetId="5">#REF!</definedName>
    <definedName name="_____________________________________________________________??_????" localSheetId="5">#REF!</definedName>
    <definedName name="____________________________________________________________k246" localSheetId="5">#REF!</definedName>
    <definedName name="____________________________________________________________K369" localSheetId="5">#REF!</definedName>
    <definedName name="____________________________________________________________K480" localSheetId="5">#REF!</definedName>
    <definedName name="__________________________________________________________k246" localSheetId="5">#REF!</definedName>
    <definedName name="__________________________________________________________K369" localSheetId="5">#REF!</definedName>
    <definedName name="__________________________________________________________K480" localSheetId="5">#REF!</definedName>
    <definedName name="_________________________________________________________k246" localSheetId="5">#REF!</definedName>
    <definedName name="_________________________________________________________K369" localSheetId="5">#REF!</definedName>
    <definedName name="_________________________________________________________K480" localSheetId="5">#REF!</definedName>
    <definedName name="________________________________________________________k246" localSheetId="5">#REF!</definedName>
    <definedName name="________________________________________________________K369" localSheetId="5">#REF!</definedName>
    <definedName name="________________________________________________________K480" localSheetId="5">#REF!</definedName>
    <definedName name="_______________________________________________________k246" localSheetId="5">#REF!</definedName>
    <definedName name="_______________________________________________________K369" localSheetId="5">#REF!</definedName>
    <definedName name="_______________________________________________________K480" localSheetId="5">#REF!</definedName>
    <definedName name="______________________________________________________k246" localSheetId="5">#REF!</definedName>
    <definedName name="______________________________________________________K369" localSheetId="5">#REF!</definedName>
    <definedName name="______________________________________________________K480" localSheetId="5">#REF!</definedName>
    <definedName name="_____________________________________________________k246" localSheetId="5">#REF!</definedName>
    <definedName name="_____________________________________________________K369" localSheetId="5">#REF!</definedName>
    <definedName name="_____________________________________________________K480" localSheetId="5">#REF!</definedName>
    <definedName name="___________________________________________________k246" localSheetId="5">#REF!</definedName>
    <definedName name="___________________________________________________K369" localSheetId="5">#REF!</definedName>
    <definedName name="___________________________________________________K480" localSheetId="5">#REF!</definedName>
    <definedName name="__________________________________________________k246" localSheetId="5">#REF!</definedName>
    <definedName name="__________________________________________________K369" localSheetId="5">#REF!</definedName>
    <definedName name="__________________________________________________K480" localSheetId="5">#REF!</definedName>
    <definedName name="_________________________________________________k246" localSheetId="5">#REF!</definedName>
    <definedName name="_________________________________________________K369" localSheetId="5">#REF!</definedName>
    <definedName name="_________________________________________________K480" localSheetId="5">#REF!</definedName>
    <definedName name="________________________________________________k246" localSheetId="5">#REF!</definedName>
    <definedName name="________________________________________________K369" localSheetId="5">#REF!</definedName>
    <definedName name="________________________________________________K480" localSheetId="5">#REF!</definedName>
    <definedName name="_______________________________________________k246" localSheetId="5">#REF!</definedName>
    <definedName name="_______________________________________________K369" localSheetId="5">#REF!</definedName>
    <definedName name="_______________________________________________K480" localSheetId="5">#REF!</definedName>
    <definedName name="______________________________________________k246" localSheetId="5">#REF!</definedName>
    <definedName name="______________________________________________K369" localSheetId="5">#REF!</definedName>
    <definedName name="______________________________________________K480" localSheetId="5">#REF!</definedName>
    <definedName name="_____________________________________________k246" localSheetId="5">#REF!</definedName>
    <definedName name="_____________________________________________K369" localSheetId="5">#REF!</definedName>
    <definedName name="_____________________________________________K480" localSheetId="5">#REF!</definedName>
    <definedName name="____________________________________________k246" localSheetId="5">#REF!</definedName>
    <definedName name="____________________________________________K369" localSheetId="5">#REF!</definedName>
    <definedName name="____________________________________________K480" localSheetId="5">#REF!</definedName>
    <definedName name="___________________________________________k246" localSheetId="5">#REF!</definedName>
    <definedName name="___________________________________________K369" localSheetId="5">#REF!</definedName>
    <definedName name="___________________________________________K480" localSheetId="5">#REF!</definedName>
    <definedName name="__________________________________________k246" localSheetId="5">#REF!</definedName>
    <definedName name="__________________________________________K369" localSheetId="5">#REF!</definedName>
    <definedName name="__________________________________________K480" localSheetId="5">#REF!</definedName>
    <definedName name="_________________________________________k246" localSheetId="5">#REF!</definedName>
    <definedName name="_________________________________________K369" localSheetId="5">#REF!</definedName>
    <definedName name="_________________________________________K480" localSheetId="5">#REF!</definedName>
    <definedName name="________________________________________k246" localSheetId="5">#REF!</definedName>
    <definedName name="________________________________________K369" localSheetId="5">#REF!</definedName>
    <definedName name="________________________________________K480" localSheetId="5">#REF!</definedName>
    <definedName name="_______________________________________k246" localSheetId="5">#REF!</definedName>
    <definedName name="_______________________________________K369" localSheetId="5">#REF!</definedName>
    <definedName name="_______________________________________K480" localSheetId="5">#REF!</definedName>
    <definedName name="______________________________________k246" localSheetId="5">#REF!</definedName>
    <definedName name="______________________________________K369" localSheetId="5">#REF!</definedName>
    <definedName name="______________________________________K480" localSheetId="5">#REF!</definedName>
    <definedName name="_____________________________________k246" localSheetId="5">#REF!</definedName>
    <definedName name="_____________________________________K369" localSheetId="5">#REF!</definedName>
    <definedName name="_____________________________________K480" localSheetId="5">#REF!</definedName>
    <definedName name="____________________________________k246" localSheetId="5">#REF!</definedName>
    <definedName name="____________________________________K369" localSheetId="5">#REF!</definedName>
    <definedName name="____________________________________K480" localSheetId="5">#REF!</definedName>
    <definedName name="___________________________________k246" localSheetId="5">#REF!</definedName>
    <definedName name="___________________________________K369" localSheetId="5">#REF!</definedName>
    <definedName name="___________________________________K480" localSheetId="5">#REF!</definedName>
    <definedName name="__________________________________k246" localSheetId="5">#REF!</definedName>
    <definedName name="__________________________________K369" localSheetId="5">#REF!</definedName>
    <definedName name="__________________________________K480" localSheetId="5">#REF!</definedName>
    <definedName name="_________________________________k246" localSheetId="5">#REF!</definedName>
    <definedName name="_________________________________K369" localSheetId="5">#REF!</definedName>
    <definedName name="_________________________________K480" localSheetId="5">#REF!</definedName>
    <definedName name="________________________________k246" localSheetId="5">#REF!</definedName>
    <definedName name="________________________________K369" localSheetId="5">#REF!</definedName>
    <definedName name="________________________________K480" localSheetId="5">#REF!</definedName>
    <definedName name="_______________________________A300000" localSheetId="5">#REF!</definedName>
    <definedName name="_______________________________A300016" localSheetId="5">#REF!</definedName>
    <definedName name="_______________________________k246" localSheetId="5">#REF!</definedName>
    <definedName name="_______________________________K369" localSheetId="5">#REF!</definedName>
    <definedName name="_______________________________K480" localSheetId="5">#REF!</definedName>
    <definedName name="______________________________k246" localSheetId="5">#REF!</definedName>
    <definedName name="______________________________K369" localSheetId="5">#REF!</definedName>
    <definedName name="______________________________K480" localSheetId="5">#REF!</definedName>
    <definedName name="_____________________________A300000" localSheetId="5">#REF!</definedName>
    <definedName name="_____________________________A300016" localSheetId="5">#REF!</definedName>
    <definedName name="_____________________________k246" localSheetId="5">#REF!</definedName>
    <definedName name="_____________________________K369" localSheetId="5">#REF!</definedName>
    <definedName name="_____________________________K480" localSheetId="5">#REF!</definedName>
    <definedName name="____________________________A300000" localSheetId="5">#REF!</definedName>
    <definedName name="____________________________A300016" localSheetId="5">#REF!</definedName>
    <definedName name="____________________________k246" localSheetId="5">#REF!</definedName>
    <definedName name="____________________________K369" localSheetId="5">#REF!</definedName>
    <definedName name="____________________________K480" localSheetId="5">#REF!</definedName>
    <definedName name="___________________________A300000" localSheetId="5">#REF!</definedName>
    <definedName name="___________________________A300016" localSheetId="5">#REF!</definedName>
    <definedName name="___________________________k246" localSheetId="5">#REF!</definedName>
    <definedName name="___________________________K369" localSheetId="5">#REF!</definedName>
    <definedName name="___________________________K480" localSheetId="5">#REF!</definedName>
    <definedName name="__________________________A300000" localSheetId="5">#REF!</definedName>
    <definedName name="__________________________A300016" localSheetId="5">#REF!</definedName>
    <definedName name="__________________________k246" localSheetId="5">#REF!</definedName>
    <definedName name="__________________________K369" localSheetId="5">#REF!</definedName>
    <definedName name="__________________________K480" localSheetId="5">#REF!</definedName>
    <definedName name="_________________________A300000" localSheetId="5">#REF!</definedName>
    <definedName name="_________________________A300016" localSheetId="5">#REF!</definedName>
    <definedName name="_________________________DEO4" localSheetId="5">#REF!</definedName>
    <definedName name="_________________________DRY3" localSheetId="5">#REF!</definedName>
    <definedName name="_________________________HWT5" localSheetId="5">#REF!</definedName>
    <definedName name="_________________________k246" localSheetId="5">#REF!</definedName>
    <definedName name="_________________________K369" localSheetId="5">#REF!</definedName>
    <definedName name="_________________________K480" localSheetId="5">#REF!</definedName>
    <definedName name="_________________________NZL5" localSheetId="5">#REF!</definedName>
    <definedName name="_________________________VAL3" localSheetId="5">#REF!</definedName>
    <definedName name="________________________A300000" localSheetId="5">#REF!</definedName>
    <definedName name="________________________A300016" localSheetId="5">#REF!</definedName>
    <definedName name="________________________CON1" localSheetId="5">#REF!</definedName>
    <definedName name="________________________CON2" localSheetId="5">#REF!</definedName>
    <definedName name="________________________CON3" localSheetId="5">#REF!</definedName>
    <definedName name="________________________DEO1" localSheetId="5">#REF!</definedName>
    <definedName name="________________________DEO2" localSheetId="5">#REF!</definedName>
    <definedName name="________________________DEO3" localSheetId="5">#REF!</definedName>
    <definedName name="________________________DEO5" localSheetId="5">#REF!</definedName>
    <definedName name="________________________DEO6" localSheetId="5">#REF!</definedName>
    <definedName name="________________________DRY1" localSheetId="5">#REF!</definedName>
    <definedName name="________________________DRY2" localSheetId="5">#REF!</definedName>
    <definedName name="________________________DRY4" localSheetId="5">#REF!</definedName>
    <definedName name="________________________DRY5" localSheetId="5">#REF!</definedName>
    <definedName name="________________________DRY6" localSheetId="5">#REF!</definedName>
    <definedName name="________________________DRY7" localSheetId="5">#REF!</definedName>
    <definedName name="________________________HAR1" localSheetId="5">#REF!</definedName>
    <definedName name="________________________HAR10" localSheetId="5">#REF!</definedName>
    <definedName name="________________________HAR2" localSheetId="5">#REF!</definedName>
    <definedName name="________________________HAR3" localSheetId="5">#REF!</definedName>
    <definedName name="________________________HAR4" localSheetId="5">#REF!</definedName>
    <definedName name="________________________HAR5" localSheetId="5">#REF!</definedName>
    <definedName name="________________________HAR6" localSheetId="5">#REF!</definedName>
    <definedName name="________________________HAR7" localSheetId="5">#REF!</definedName>
    <definedName name="________________________HAR8" localSheetId="5">#REF!</definedName>
    <definedName name="________________________HAR9" localSheetId="5">#REF!</definedName>
    <definedName name="________________________HWT1" localSheetId="5">#REF!</definedName>
    <definedName name="________________________HWT2" localSheetId="5">#REF!</definedName>
    <definedName name="________________________HWT3" localSheetId="5">#REF!</definedName>
    <definedName name="________________________HWT6" localSheetId="5">#REF!</definedName>
    <definedName name="________________________HWT7" localSheetId="5">#REF!</definedName>
    <definedName name="________________________k246" localSheetId="5">#REF!</definedName>
    <definedName name="________________________K369" localSheetId="5">#REF!</definedName>
    <definedName name="________________________K480" localSheetId="5">#REF!</definedName>
    <definedName name="________________________NZL1" localSheetId="5">#REF!</definedName>
    <definedName name="________________________NZL2" localSheetId="5">#REF!</definedName>
    <definedName name="________________________NZL3" localSheetId="5">#REF!</definedName>
    <definedName name="________________________NZL4" localSheetId="5">#REF!</definedName>
    <definedName name="________________________NZL6" localSheetId="5">#REF!</definedName>
    <definedName name="________________________NZL7" localSheetId="5">#REF!</definedName>
    <definedName name="________________________NZL8" localSheetId="5">#REF!</definedName>
    <definedName name="________________________OPA1" localSheetId="5">#REF!</definedName>
    <definedName name="________________________OPA2" localSheetId="5">#REF!</definedName>
    <definedName name="________________________PA1" localSheetId="5">#REF!</definedName>
    <definedName name="________________________PA2" localSheetId="5">#REF!</definedName>
    <definedName name="________________________PA3" localSheetId="5">#REF!</definedName>
    <definedName name="________________________PA4" localSheetId="5">#REF!</definedName>
    <definedName name="________________________PA5" localSheetId="5">#REF!</definedName>
    <definedName name="________________________PC1" localSheetId="5">#REF!</definedName>
    <definedName name="________________________PC2" localSheetId="5">#REF!</definedName>
    <definedName name="________________________PC3" localSheetId="5">#REF!</definedName>
    <definedName name="________________________PC4" localSheetId="5">#REF!</definedName>
    <definedName name="________________________PC5" localSheetId="5">#REF!</definedName>
    <definedName name="________________________REM1" localSheetId="5">#REF!</definedName>
    <definedName name="________________________REM2" localSheetId="5">#REF!</definedName>
    <definedName name="________________________REM3" localSheetId="5">#REF!</definedName>
    <definedName name="________________________REM4" localSheetId="5">#REF!</definedName>
    <definedName name="________________________REM5" localSheetId="5">#REF!</definedName>
    <definedName name="________________________REM6" localSheetId="5">#REF!</definedName>
    <definedName name="________________________REM7" localSheetId="5">#REF!</definedName>
    <definedName name="________________________REM8" localSheetId="5">#REF!</definedName>
    <definedName name="________________________REM9" localSheetId="5">#REF!</definedName>
    <definedName name="________________________VAL1" localSheetId="5">#REF!</definedName>
    <definedName name="________________________VAL2" localSheetId="5">#REF!</definedName>
    <definedName name="_______________________DEO4" localSheetId="5">#REF!</definedName>
    <definedName name="_______________________DRY3" localSheetId="5">#REF!</definedName>
    <definedName name="_______________________HWT5" localSheetId="5">#REF!</definedName>
    <definedName name="_______________________k246" localSheetId="5">#REF!</definedName>
    <definedName name="_______________________K369" localSheetId="5">#REF!</definedName>
    <definedName name="_______________________K480" localSheetId="5">#REF!</definedName>
    <definedName name="_______________________NZL5" localSheetId="5">#REF!</definedName>
    <definedName name="_______________________VAL3" localSheetId="5">#REF!</definedName>
    <definedName name="______________________A300000" localSheetId="5">#REF!</definedName>
    <definedName name="______________________A300016" localSheetId="5">#REF!</definedName>
    <definedName name="______________________CON1" localSheetId="5">#REF!</definedName>
    <definedName name="______________________CON2" localSheetId="5">#REF!</definedName>
    <definedName name="______________________CON3" localSheetId="5">#REF!</definedName>
    <definedName name="______________________DEO1" localSheetId="5">#REF!</definedName>
    <definedName name="______________________DEO2" localSheetId="5">#REF!</definedName>
    <definedName name="______________________DEO3" localSheetId="5">#REF!</definedName>
    <definedName name="______________________DEO4" localSheetId="5">#REF!</definedName>
    <definedName name="______________________DEO5" localSheetId="5">#REF!</definedName>
    <definedName name="______________________DEO6" localSheetId="5">#REF!</definedName>
    <definedName name="______________________DRY1" localSheetId="5">#REF!</definedName>
    <definedName name="______________________DRY2" localSheetId="5">#REF!</definedName>
    <definedName name="______________________DRY3" localSheetId="5">#REF!</definedName>
    <definedName name="______________________DRY4" localSheetId="5">#REF!</definedName>
    <definedName name="______________________DRY5" localSheetId="5">#REF!</definedName>
    <definedName name="______________________DRY6" localSheetId="5">#REF!</definedName>
    <definedName name="______________________DRY7" localSheetId="5">#REF!</definedName>
    <definedName name="______________________HAR1" localSheetId="5">#REF!</definedName>
    <definedName name="______________________HAR10" localSheetId="5">#REF!</definedName>
    <definedName name="______________________HAR2" localSheetId="5">#REF!</definedName>
    <definedName name="______________________HAR3" localSheetId="5">#REF!</definedName>
    <definedName name="______________________HAR4" localSheetId="5">#REF!</definedName>
    <definedName name="______________________HAR5" localSheetId="5">#REF!</definedName>
    <definedName name="______________________HAR6" localSheetId="5">#REF!</definedName>
    <definedName name="______________________HAR7" localSheetId="5">#REF!</definedName>
    <definedName name="______________________HAR8" localSheetId="5">#REF!</definedName>
    <definedName name="______________________HAR9" localSheetId="5">#REF!</definedName>
    <definedName name="______________________HWT1" localSheetId="5">#REF!</definedName>
    <definedName name="______________________HWT2" localSheetId="5">#REF!</definedName>
    <definedName name="______________________HWT3" localSheetId="5">#REF!</definedName>
    <definedName name="______________________HWT5" localSheetId="5">#REF!</definedName>
    <definedName name="______________________HWT6" localSheetId="5">#REF!</definedName>
    <definedName name="______________________HWT7" localSheetId="5">#REF!</definedName>
    <definedName name="______________________k246" localSheetId="5">#REF!</definedName>
    <definedName name="______________________K369" localSheetId="5">#REF!</definedName>
    <definedName name="______________________K480" localSheetId="5">#REF!</definedName>
    <definedName name="______________________NZL1" localSheetId="5">#REF!</definedName>
    <definedName name="______________________NZL2" localSheetId="5">#REF!</definedName>
    <definedName name="______________________NZL3" localSheetId="5">#REF!</definedName>
    <definedName name="______________________NZL4" localSheetId="5">#REF!</definedName>
    <definedName name="______________________NZL5" localSheetId="5">#REF!</definedName>
    <definedName name="______________________NZL6" localSheetId="5">#REF!</definedName>
    <definedName name="______________________NZL7" localSheetId="5">#REF!</definedName>
    <definedName name="______________________NZL8" localSheetId="5">#REF!</definedName>
    <definedName name="______________________OPA1" localSheetId="5">#REF!</definedName>
    <definedName name="______________________OPA2" localSheetId="5">#REF!</definedName>
    <definedName name="______________________PA1" localSheetId="5">#REF!</definedName>
    <definedName name="______________________PA2" localSheetId="5">#REF!</definedName>
    <definedName name="______________________PA3" localSheetId="5">#REF!</definedName>
    <definedName name="______________________PA4" localSheetId="5">#REF!</definedName>
    <definedName name="______________________PA5" localSheetId="5">#REF!</definedName>
    <definedName name="______________________PC1" localSheetId="5">#REF!</definedName>
    <definedName name="______________________PC2" localSheetId="5">#REF!</definedName>
    <definedName name="______________________PC3" localSheetId="5">#REF!</definedName>
    <definedName name="______________________PC4" localSheetId="5">#REF!</definedName>
    <definedName name="______________________PC5" localSheetId="5">#REF!</definedName>
    <definedName name="______________________REM1" localSheetId="5">#REF!</definedName>
    <definedName name="______________________REM2" localSheetId="5">#REF!</definedName>
    <definedName name="______________________REM3" localSheetId="5">#REF!</definedName>
    <definedName name="______________________REM4" localSheetId="5">#REF!</definedName>
    <definedName name="______________________REM5" localSheetId="5">#REF!</definedName>
    <definedName name="______________________REM6" localSheetId="5">#REF!</definedName>
    <definedName name="______________________REM7" localSheetId="5">#REF!</definedName>
    <definedName name="______________________REM8" localSheetId="5">#REF!</definedName>
    <definedName name="______________________REM9" localSheetId="5">#REF!</definedName>
    <definedName name="______________________VAL1" localSheetId="5">#REF!</definedName>
    <definedName name="______________________VAL2" localSheetId="5">#REF!</definedName>
    <definedName name="______________________VAL3" localSheetId="5">#REF!</definedName>
    <definedName name="_____________________A300000" localSheetId="5">#REF!</definedName>
    <definedName name="_____________________A300016" localSheetId="5">#REF!</definedName>
    <definedName name="_____________________CON1" localSheetId="5">#REF!</definedName>
    <definedName name="_____________________CON2" localSheetId="5">#REF!</definedName>
    <definedName name="_____________________CON3" localSheetId="5">#REF!</definedName>
    <definedName name="_____________________DEO1" localSheetId="5">#REF!</definedName>
    <definedName name="_____________________DEO2" localSheetId="5">#REF!</definedName>
    <definedName name="_____________________DEO3" localSheetId="5">#REF!</definedName>
    <definedName name="_____________________DEO4" localSheetId="5">#REF!</definedName>
    <definedName name="_____________________DEO5" localSheetId="5">#REF!</definedName>
    <definedName name="_____________________DEO6" localSheetId="5">#REF!</definedName>
    <definedName name="_____________________din1" localSheetId="5">#REF!</definedName>
    <definedName name="_____________________DRY1" localSheetId="5">#REF!</definedName>
    <definedName name="_____________________DRY2" localSheetId="5">#REF!</definedName>
    <definedName name="_____________________DRY3" localSheetId="5">#REF!</definedName>
    <definedName name="_____________________DRY4" localSheetId="5">#REF!</definedName>
    <definedName name="_____________________DRY5" localSheetId="5">#REF!</definedName>
    <definedName name="_____________________DRY6" localSheetId="5">#REF!</definedName>
    <definedName name="_____________________DRY7" localSheetId="5">#REF!</definedName>
    <definedName name="_____________________HAR1" localSheetId="5">#REF!</definedName>
    <definedName name="_____________________HAR10" localSheetId="5">#REF!</definedName>
    <definedName name="_____________________HAR2" localSheetId="5">#REF!</definedName>
    <definedName name="_____________________HAR3" localSheetId="5">#REF!</definedName>
    <definedName name="_____________________HAR4" localSheetId="5">#REF!</definedName>
    <definedName name="_____________________HAR5" localSheetId="5">#REF!</definedName>
    <definedName name="_____________________HAR6" localSheetId="5">#REF!</definedName>
    <definedName name="_____________________HAR7" localSheetId="5">#REF!</definedName>
    <definedName name="_____________________HAR8" localSheetId="5">#REF!</definedName>
    <definedName name="_____________________HAR9" localSheetId="5">#REF!</definedName>
    <definedName name="_____________________HWT1" localSheetId="5">#REF!</definedName>
    <definedName name="_____________________HWT2" localSheetId="5">#REF!</definedName>
    <definedName name="_____________________HWT3" localSheetId="5">#REF!</definedName>
    <definedName name="_____________________HWT5" localSheetId="5">#REF!</definedName>
    <definedName name="_____________________HWT6" localSheetId="5">#REF!</definedName>
    <definedName name="_____________________HWT7" localSheetId="5">#REF!</definedName>
    <definedName name="_____________________k246" localSheetId="5">#REF!</definedName>
    <definedName name="_____________________K369" localSheetId="5">#REF!</definedName>
    <definedName name="_____________________K480" localSheetId="5">#REF!</definedName>
    <definedName name="_____________________NZL1" localSheetId="5">#REF!</definedName>
    <definedName name="_____________________NZL2" localSheetId="5">#REF!</definedName>
    <definedName name="_____________________NZL3" localSheetId="5">#REF!</definedName>
    <definedName name="_____________________NZL4" localSheetId="5">#REF!</definedName>
    <definedName name="_____________________NZL5" localSheetId="5">#REF!</definedName>
    <definedName name="_____________________NZL6" localSheetId="5">#REF!</definedName>
    <definedName name="_____________________NZL7" localSheetId="5">#REF!</definedName>
    <definedName name="_____________________NZL8" localSheetId="5">#REF!</definedName>
    <definedName name="_____________________OPA1" localSheetId="5">#REF!</definedName>
    <definedName name="_____________________OPA2" localSheetId="5">#REF!</definedName>
    <definedName name="_____________________PA1" localSheetId="5">#REF!</definedName>
    <definedName name="_____________________PA2" localSheetId="5">#REF!</definedName>
    <definedName name="_____________________PA3" localSheetId="5">#REF!</definedName>
    <definedName name="_____________________PA4" localSheetId="5">#REF!</definedName>
    <definedName name="_____________________PA5" localSheetId="5">#REF!</definedName>
    <definedName name="_____________________PC1" localSheetId="5">#REF!</definedName>
    <definedName name="_____________________PC2" localSheetId="5">#REF!</definedName>
    <definedName name="_____________________PC3" localSheetId="5">#REF!</definedName>
    <definedName name="_____________________PC4" localSheetId="5">#REF!</definedName>
    <definedName name="_____________________PC5" localSheetId="5">#REF!</definedName>
    <definedName name="_____________________REM1" localSheetId="5">#REF!</definedName>
    <definedName name="_____________________REM2" localSheetId="5">#REF!</definedName>
    <definedName name="_____________________REM3" localSheetId="5">#REF!</definedName>
    <definedName name="_____________________REM4" localSheetId="5">#REF!</definedName>
    <definedName name="_____________________REM5" localSheetId="5">#REF!</definedName>
    <definedName name="_____________________REM6" localSheetId="5">#REF!</definedName>
    <definedName name="_____________________REM7" localSheetId="5">#REF!</definedName>
    <definedName name="_____________________REM8" localSheetId="5">#REF!</definedName>
    <definedName name="_____________________REM9" localSheetId="5">#REF!</definedName>
    <definedName name="_____________________VAL1" localSheetId="5">#REF!</definedName>
    <definedName name="_____________________VAL2" localSheetId="5">#REF!</definedName>
    <definedName name="_____________________VAL3" localSheetId="5">#REF!</definedName>
    <definedName name="____________________A300000" localSheetId="5">#REF!</definedName>
    <definedName name="____________________A300016" localSheetId="5">#REF!</definedName>
    <definedName name="____________________CON1" localSheetId="5">#REF!</definedName>
    <definedName name="____________________CON2" localSheetId="5">#REF!</definedName>
    <definedName name="____________________CON3" localSheetId="5">#REF!</definedName>
    <definedName name="____________________DEO1" localSheetId="5">#REF!</definedName>
    <definedName name="____________________DEO2" localSheetId="5">#REF!</definedName>
    <definedName name="____________________DEO3" localSheetId="5">#REF!</definedName>
    <definedName name="____________________DEO5" localSheetId="5">#REF!</definedName>
    <definedName name="____________________DEO6" localSheetId="5">#REF!</definedName>
    <definedName name="____________________din1" localSheetId="5">#REF!</definedName>
    <definedName name="____________________DRY1" localSheetId="5">#REF!</definedName>
    <definedName name="____________________DRY2" localSheetId="5">#REF!</definedName>
    <definedName name="____________________DRY4" localSheetId="5">#REF!</definedName>
    <definedName name="____________________DRY5" localSheetId="5">#REF!</definedName>
    <definedName name="____________________DRY6" localSheetId="5">#REF!</definedName>
    <definedName name="____________________DRY7" localSheetId="5">#REF!</definedName>
    <definedName name="____________________HAR1" localSheetId="5">#REF!</definedName>
    <definedName name="____________________HAR10" localSheetId="5">#REF!</definedName>
    <definedName name="____________________HAR2" localSheetId="5">#REF!</definedName>
    <definedName name="____________________HAR3" localSheetId="5">#REF!</definedName>
    <definedName name="____________________HAR4" localSheetId="5">#REF!</definedName>
    <definedName name="____________________HAR5" localSheetId="5">#REF!</definedName>
    <definedName name="____________________HAR6" localSheetId="5">#REF!</definedName>
    <definedName name="____________________HAR7" localSheetId="5">#REF!</definedName>
    <definedName name="____________________HAR8" localSheetId="5">#REF!</definedName>
    <definedName name="____________________HAR9" localSheetId="5">#REF!</definedName>
    <definedName name="____________________HWT1" localSheetId="5">#REF!</definedName>
    <definedName name="____________________HWT2" localSheetId="5">#REF!</definedName>
    <definedName name="____________________HWT3" localSheetId="5">#REF!</definedName>
    <definedName name="____________________HWT6" localSheetId="5">#REF!</definedName>
    <definedName name="____________________HWT7" localSheetId="5">#REF!</definedName>
    <definedName name="____________________k246" localSheetId="5">#REF!</definedName>
    <definedName name="____________________K369" localSheetId="5">#REF!</definedName>
    <definedName name="____________________K480" localSheetId="5">#REF!</definedName>
    <definedName name="____________________NZL1" localSheetId="5">#REF!</definedName>
    <definedName name="____________________NZL2" localSheetId="5">#REF!</definedName>
    <definedName name="____________________NZL3" localSheetId="5">#REF!</definedName>
    <definedName name="____________________NZL4" localSheetId="5">#REF!</definedName>
    <definedName name="____________________NZL6" localSheetId="5">#REF!</definedName>
    <definedName name="____________________NZL7" localSheetId="5">#REF!</definedName>
    <definedName name="____________________NZL8" localSheetId="5">#REF!</definedName>
    <definedName name="____________________OPA1" localSheetId="5">#REF!</definedName>
    <definedName name="____________________OPA2" localSheetId="5">#REF!</definedName>
    <definedName name="____________________PA1" localSheetId="5">#REF!</definedName>
    <definedName name="____________________PA2" localSheetId="5">#REF!</definedName>
    <definedName name="____________________PA3" localSheetId="5">#REF!</definedName>
    <definedName name="____________________PA4" localSheetId="5">#REF!</definedName>
    <definedName name="____________________PA5" localSheetId="5">#REF!</definedName>
    <definedName name="____________________PC1" localSheetId="5">#REF!</definedName>
    <definedName name="____________________PC2" localSheetId="5">#REF!</definedName>
    <definedName name="____________________PC3" localSheetId="5">#REF!</definedName>
    <definedName name="____________________PC4" localSheetId="5">#REF!</definedName>
    <definedName name="____________________PC5" localSheetId="5">#REF!</definedName>
    <definedName name="____________________REM1" localSheetId="5">#REF!</definedName>
    <definedName name="____________________REM2" localSheetId="5">#REF!</definedName>
    <definedName name="____________________REM3" localSheetId="5">#REF!</definedName>
    <definedName name="____________________REM4" localSheetId="5">#REF!</definedName>
    <definedName name="____________________REM5" localSheetId="5">#REF!</definedName>
    <definedName name="____________________REM6" localSheetId="5">#REF!</definedName>
    <definedName name="____________________REM7" localSheetId="5">#REF!</definedName>
    <definedName name="____________________REM8" localSheetId="5">#REF!</definedName>
    <definedName name="____________________REM9" localSheetId="5">#REF!</definedName>
    <definedName name="____________________VAL1" localSheetId="5">#REF!</definedName>
    <definedName name="____________________VAL2" localSheetId="5">#REF!</definedName>
    <definedName name="___________________A300000" localSheetId="5">#REF!</definedName>
    <definedName name="___________________A300016" localSheetId="5">#REF!</definedName>
    <definedName name="___________________DEO4" localSheetId="5">#REF!</definedName>
    <definedName name="___________________din1" localSheetId="5">#REF!</definedName>
    <definedName name="___________________DRY3" localSheetId="5">#REF!</definedName>
    <definedName name="___________________HWT5" localSheetId="5">#REF!</definedName>
    <definedName name="___________________k246" localSheetId="5">#REF!</definedName>
    <definedName name="___________________K369" localSheetId="5">#REF!</definedName>
    <definedName name="___________________K480" localSheetId="5">#REF!</definedName>
    <definedName name="___________________NZL5" localSheetId="5">#REF!</definedName>
    <definedName name="___________________VAL3" localSheetId="5">#REF!</definedName>
    <definedName name="__________________A300000" localSheetId="5">#REF!</definedName>
    <definedName name="__________________A300016" localSheetId="5">#REF!</definedName>
    <definedName name="__________________CON1" localSheetId="5">#REF!</definedName>
    <definedName name="__________________CON2" localSheetId="5">#REF!</definedName>
    <definedName name="__________________CON3" localSheetId="5">#REF!</definedName>
    <definedName name="__________________DEO1" localSheetId="5">#REF!</definedName>
    <definedName name="__________________DEO2" localSheetId="5">#REF!</definedName>
    <definedName name="__________________DEO3" localSheetId="5">#REF!</definedName>
    <definedName name="__________________DEO4" localSheetId="5">#REF!</definedName>
    <definedName name="__________________DEO5" localSheetId="5">#REF!</definedName>
    <definedName name="__________________DEO6" localSheetId="5">#REF!</definedName>
    <definedName name="__________________din1" localSheetId="5">#REF!</definedName>
    <definedName name="__________________DRY1" localSheetId="5">#REF!</definedName>
    <definedName name="__________________DRY2" localSheetId="5">#REF!</definedName>
    <definedName name="__________________DRY3" localSheetId="5">#REF!</definedName>
    <definedName name="__________________DRY4" localSheetId="5">#REF!</definedName>
    <definedName name="__________________DRY5" localSheetId="5">#REF!</definedName>
    <definedName name="__________________DRY6" localSheetId="5">#REF!</definedName>
    <definedName name="__________________DRY7" localSheetId="5">#REF!</definedName>
    <definedName name="__________________HAR1" localSheetId="5">#REF!</definedName>
    <definedName name="__________________HAR10" localSheetId="5">#REF!</definedName>
    <definedName name="__________________HAR2" localSheetId="5">#REF!</definedName>
    <definedName name="__________________HAR3" localSheetId="5">#REF!</definedName>
    <definedName name="__________________HAR4" localSheetId="5">#REF!</definedName>
    <definedName name="__________________HAR5" localSheetId="5">#REF!</definedName>
    <definedName name="__________________HAR6" localSheetId="5">#REF!</definedName>
    <definedName name="__________________HAR7" localSheetId="5">#REF!</definedName>
    <definedName name="__________________HAR8" localSheetId="5">#REF!</definedName>
    <definedName name="__________________HAR9" localSheetId="5">#REF!</definedName>
    <definedName name="__________________HWT1" localSheetId="5">#REF!</definedName>
    <definedName name="__________________HWT2" localSheetId="5">#REF!</definedName>
    <definedName name="__________________HWT3" localSheetId="5">#REF!</definedName>
    <definedName name="__________________HWT4" localSheetId="5">#REF!</definedName>
    <definedName name="__________________HWT5" localSheetId="5">#REF!</definedName>
    <definedName name="__________________HWT6" localSheetId="5">#REF!</definedName>
    <definedName name="__________________HWT7" localSheetId="5">#REF!</definedName>
    <definedName name="__________________k246" localSheetId="5">#REF!</definedName>
    <definedName name="__________________K369" localSheetId="5">#REF!</definedName>
    <definedName name="__________________K480" localSheetId="5">#REF!</definedName>
    <definedName name="__________________NZL1" localSheetId="5">#REF!</definedName>
    <definedName name="__________________NZL2" localSheetId="5">#REF!</definedName>
    <definedName name="__________________NZL3" localSheetId="5">#REF!</definedName>
    <definedName name="__________________NZL4" localSheetId="5">#REF!</definedName>
    <definedName name="__________________NZL5" localSheetId="5">#REF!</definedName>
    <definedName name="__________________NZL6" localSheetId="5">#REF!</definedName>
    <definedName name="__________________NZL7" localSheetId="5">#REF!</definedName>
    <definedName name="__________________NZL8" localSheetId="5">#REF!</definedName>
    <definedName name="__________________OPA1" localSheetId="5">#REF!</definedName>
    <definedName name="__________________OPA2" localSheetId="5">#REF!</definedName>
    <definedName name="__________________PA1" localSheetId="5">#REF!</definedName>
    <definedName name="__________________PA2" localSheetId="5">#REF!</definedName>
    <definedName name="__________________PA3" localSheetId="5">#REF!</definedName>
    <definedName name="__________________PA4" localSheetId="5">#REF!</definedName>
    <definedName name="__________________PA5" localSheetId="5">#REF!</definedName>
    <definedName name="__________________PC1" localSheetId="5">#REF!</definedName>
    <definedName name="__________________PC2" localSheetId="5">#REF!</definedName>
    <definedName name="__________________PC3" localSheetId="5">#REF!</definedName>
    <definedName name="__________________PC4" localSheetId="5">#REF!</definedName>
    <definedName name="__________________PC5" localSheetId="5">#REF!</definedName>
    <definedName name="__________________PC6" localSheetId="5">#REF!</definedName>
    <definedName name="__________________REM1" localSheetId="5">#REF!</definedName>
    <definedName name="__________________REM2" localSheetId="5">#REF!</definedName>
    <definedName name="__________________REM3" localSheetId="5">#REF!</definedName>
    <definedName name="__________________REM4" localSheetId="5">#REF!</definedName>
    <definedName name="__________________REM5" localSheetId="5">#REF!</definedName>
    <definedName name="__________________REM6" localSheetId="5">#REF!</definedName>
    <definedName name="__________________REM7" localSheetId="5">#REF!</definedName>
    <definedName name="__________________REM8" localSheetId="5">#REF!</definedName>
    <definedName name="__________________REM9" localSheetId="5">#REF!</definedName>
    <definedName name="__________________VAL1" localSheetId="5">#REF!</definedName>
    <definedName name="__________________VAL2" localSheetId="5">#REF!</definedName>
    <definedName name="__________________VAL3" localSheetId="5">#REF!</definedName>
    <definedName name="_________________A300000" localSheetId="5">#REF!</definedName>
    <definedName name="_________________A300016" localSheetId="5">#REF!</definedName>
    <definedName name="_________________CON1" localSheetId="5">#REF!</definedName>
    <definedName name="_________________CON2" localSheetId="5">#REF!</definedName>
    <definedName name="_________________CON3" localSheetId="5">#REF!</definedName>
    <definedName name="_________________DEO1" localSheetId="5">#REF!</definedName>
    <definedName name="_________________DEO2" localSheetId="5">#REF!</definedName>
    <definedName name="_________________DEO3" localSheetId="5">#REF!</definedName>
    <definedName name="_________________DEO4" localSheetId="5">#REF!</definedName>
    <definedName name="_________________DEO5" localSheetId="5">#REF!</definedName>
    <definedName name="_________________DEO6" localSheetId="5">#REF!</definedName>
    <definedName name="_________________din1" localSheetId="5">#REF!</definedName>
    <definedName name="_________________DRY1" localSheetId="5">#REF!</definedName>
    <definedName name="_________________DRY2" localSheetId="5">#REF!</definedName>
    <definedName name="_________________DRY3" localSheetId="5">#REF!</definedName>
    <definedName name="_________________DRY4" localSheetId="5">#REF!</definedName>
    <definedName name="_________________DRY5" localSheetId="5">#REF!</definedName>
    <definedName name="_________________DRY6" localSheetId="5">#REF!</definedName>
    <definedName name="_________________DRY7" localSheetId="5">#REF!</definedName>
    <definedName name="_________________HAR1" localSheetId="5">#REF!</definedName>
    <definedName name="_________________HAR10" localSheetId="5">#REF!</definedName>
    <definedName name="_________________HAR2" localSheetId="5">#REF!</definedName>
    <definedName name="_________________HAR3" localSheetId="5">#REF!</definedName>
    <definedName name="_________________HAR4" localSheetId="5">#REF!</definedName>
    <definedName name="_________________HAR5" localSheetId="5">#REF!</definedName>
    <definedName name="_________________HAR6" localSheetId="5">#REF!</definedName>
    <definedName name="_________________HAR7" localSheetId="5">#REF!</definedName>
    <definedName name="_________________HAR8" localSheetId="5">#REF!</definedName>
    <definedName name="_________________HAR9" localSheetId="5">#REF!</definedName>
    <definedName name="_________________HWT1" localSheetId="5">#REF!</definedName>
    <definedName name="_________________HWT2" localSheetId="5">#REF!</definedName>
    <definedName name="_________________HWT3" localSheetId="5">#REF!</definedName>
    <definedName name="_________________HWT5" localSheetId="5">#REF!</definedName>
    <definedName name="_________________HWT6" localSheetId="5">#REF!</definedName>
    <definedName name="_________________HWT7" localSheetId="5">#REF!</definedName>
    <definedName name="_________________k246" localSheetId="5">#REF!</definedName>
    <definedName name="_________________K369" localSheetId="5">#REF!</definedName>
    <definedName name="_________________K480" localSheetId="5">#REF!</definedName>
    <definedName name="_________________NZL1" localSheetId="5">#REF!</definedName>
    <definedName name="_________________NZL2" localSheetId="5">#REF!</definedName>
    <definedName name="_________________NZL3" localSheetId="5">#REF!</definedName>
    <definedName name="_________________NZL4" localSheetId="5">#REF!</definedName>
    <definedName name="_________________NZL5" localSheetId="5">#REF!</definedName>
    <definedName name="_________________NZL6" localSheetId="5">#REF!</definedName>
    <definedName name="_________________NZL7" localSheetId="5">#REF!</definedName>
    <definedName name="_________________NZL8" localSheetId="5">#REF!</definedName>
    <definedName name="_________________OPA1" localSheetId="5">#REF!</definedName>
    <definedName name="_________________OPA2" localSheetId="5">#REF!</definedName>
    <definedName name="_________________PA1" localSheetId="5">#REF!</definedName>
    <definedName name="_________________PA2" localSheetId="5">#REF!</definedName>
    <definedName name="_________________PA3" localSheetId="5">#REF!</definedName>
    <definedName name="_________________PA4" localSheetId="5">#REF!</definedName>
    <definedName name="_________________PA5" localSheetId="5">#REF!</definedName>
    <definedName name="_________________PC1" localSheetId="5">#REF!</definedName>
    <definedName name="_________________PC2" localSheetId="5">#REF!</definedName>
    <definedName name="_________________PC3" localSheetId="5">#REF!</definedName>
    <definedName name="_________________PC4" localSheetId="5">#REF!</definedName>
    <definedName name="_________________PC5" localSheetId="5">#REF!</definedName>
    <definedName name="_________________REM1" localSheetId="5">#REF!</definedName>
    <definedName name="_________________REM2" localSheetId="5">#REF!</definedName>
    <definedName name="_________________REM3" localSheetId="5">#REF!</definedName>
    <definedName name="_________________REM4" localSheetId="5">#REF!</definedName>
    <definedName name="_________________REM5" localSheetId="5">#REF!</definedName>
    <definedName name="_________________REM6" localSheetId="5">#REF!</definedName>
    <definedName name="_________________REM7" localSheetId="5">#REF!</definedName>
    <definedName name="_________________REM8" localSheetId="5">#REF!</definedName>
    <definedName name="_________________REM9" localSheetId="5">#REF!</definedName>
    <definedName name="_________________VAL1" localSheetId="5">#REF!</definedName>
    <definedName name="_________________VAL2" localSheetId="5">#REF!</definedName>
    <definedName name="_________________VAL3" localSheetId="5">#REF!</definedName>
    <definedName name="________________A300000" localSheetId="5">#REF!</definedName>
    <definedName name="________________A300016" localSheetId="5">#REF!</definedName>
    <definedName name="________________CON1" localSheetId="5">#REF!</definedName>
    <definedName name="________________CON2" localSheetId="5">#REF!</definedName>
    <definedName name="________________CON3" localSheetId="5">#REF!</definedName>
    <definedName name="________________DEO1" localSheetId="5">#REF!</definedName>
    <definedName name="________________DEO2" localSheetId="5">#REF!</definedName>
    <definedName name="________________DEO3" localSheetId="5">#REF!</definedName>
    <definedName name="________________DEO4" localSheetId="5">#REF!</definedName>
    <definedName name="________________DEO5" localSheetId="5">#REF!</definedName>
    <definedName name="________________DEO6" localSheetId="5">#REF!</definedName>
    <definedName name="________________din1" localSheetId="5">#REF!</definedName>
    <definedName name="________________DRY1" localSheetId="5">#REF!</definedName>
    <definedName name="________________DRY2" localSheetId="5">#REF!</definedName>
    <definedName name="________________DRY3" localSheetId="5">#REF!</definedName>
    <definedName name="________________DRY4" localSheetId="5">#REF!</definedName>
    <definedName name="________________DRY5" localSheetId="5">#REF!</definedName>
    <definedName name="________________DRY6" localSheetId="5">#REF!</definedName>
    <definedName name="________________DRY7" localSheetId="5">#REF!</definedName>
    <definedName name="________________HAR1" localSheetId="5">#REF!</definedName>
    <definedName name="________________HAR10" localSheetId="5">#REF!</definedName>
    <definedName name="________________HAR2" localSheetId="5">#REF!</definedName>
    <definedName name="________________HAR3" localSheetId="5">#REF!</definedName>
    <definedName name="________________HAR4" localSheetId="5">#REF!</definedName>
    <definedName name="________________HAR5" localSheetId="5">#REF!</definedName>
    <definedName name="________________HAR6" localSheetId="5">#REF!</definedName>
    <definedName name="________________HAR7" localSheetId="5">#REF!</definedName>
    <definedName name="________________HAR8" localSheetId="5">#REF!</definedName>
    <definedName name="________________HAR9" localSheetId="5">#REF!</definedName>
    <definedName name="________________HWT1" localSheetId="5">#REF!</definedName>
    <definedName name="________________HWT2" localSheetId="5">#REF!</definedName>
    <definedName name="________________HWT3" localSheetId="5">#REF!</definedName>
    <definedName name="________________HWT4" localSheetId="5">#REF!</definedName>
    <definedName name="________________HWT5" localSheetId="5">#REF!</definedName>
    <definedName name="________________HWT6" localSheetId="5">#REF!</definedName>
    <definedName name="________________HWT7" localSheetId="5">#REF!</definedName>
    <definedName name="________________k246" localSheetId="5">#REF!</definedName>
    <definedName name="________________K369" localSheetId="5">#REF!</definedName>
    <definedName name="________________K480" localSheetId="5">#REF!</definedName>
    <definedName name="________________NZL1" localSheetId="5">#REF!</definedName>
    <definedName name="________________NZL2" localSheetId="5">#REF!</definedName>
    <definedName name="________________NZL3" localSheetId="5">#REF!</definedName>
    <definedName name="________________NZL4" localSheetId="5">#REF!</definedName>
    <definedName name="________________NZL5" localSheetId="5">#REF!</definedName>
    <definedName name="________________NZL6" localSheetId="5">#REF!</definedName>
    <definedName name="________________NZL7" localSheetId="5">#REF!</definedName>
    <definedName name="________________NZL8" localSheetId="5">#REF!</definedName>
    <definedName name="________________OPA1" localSheetId="5">#REF!</definedName>
    <definedName name="________________OPA2" localSheetId="5">#REF!</definedName>
    <definedName name="________________PA1" localSheetId="5">#REF!</definedName>
    <definedName name="________________PA2" localSheetId="5">#REF!</definedName>
    <definedName name="________________PA3" localSheetId="5">#REF!</definedName>
    <definedName name="________________PA4" localSheetId="5">#REF!</definedName>
    <definedName name="________________PA5" localSheetId="5">#REF!</definedName>
    <definedName name="________________PC1" localSheetId="5">#REF!</definedName>
    <definedName name="________________PC2" localSheetId="5">#REF!</definedName>
    <definedName name="________________PC3" localSheetId="5">#REF!</definedName>
    <definedName name="________________PC4" localSheetId="5">#REF!</definedName>
    <definedName name="________________PC5" localSheetId="5">#REF!</definedName>
    <definedName name="________________PC6" localSheetId="5">#REF!</definedName>
    <definedName name="________________REM1" localSheetId="5">#REF!</definedName>
    <definedName name="________________REM2" localSheetId="5">#REF!</definedName>
    <definedName name="________________REM3" localSheetId="5">#REF!</definedName>
    <definedName name="________________REM4" localSheetId="5">#REF!</definedName>
    <definedName name="________________REM5" localSheetId="5">#REF!</definedName>
    <definedName name="________________REM6" localSheetId="5">#REF!</definedName>
    <definedName name="________________REM7" localSheetId="5">#REF!</definedName>
    <definedName name="________________REM8" localSheetId="5">#REF!</definedName>
    <definedName name="________________REM9" localSheetId="5">#REF!</definedName>
    <definedName name="________________VAL1" localSheetId="5">#REF!</definedName>
    <definedName name="________________VAL2" localSheetId="5">#REF!</definedName>
    <definedName name="________________VAL3" localSheetId="5">#REF!</definedName>
    <definedName name="_______________A300000" localSheetId="5">#REF!</definedName>
    <definedName name="_______________A300016" localSheetId="5">#REF!</definedName>
    <definedName name="_______________CON1" localSheetId="5">#REF!</definedName>
    <definedName name="_______________CON2" localSheetId="5">#REF!</definedName>
    <definedName name="_______________CON3" localSheetId="5">#REF!</definedName>
    <definedName name="_______________DEO1" localSheetId="5">#REF!</definedName>
    <definedName name="_______________DEO2" localSheetId="5">#REF!</definedName>
    <definedName name="_______________DEO3" localSheetId="5">#REF!</definedName>
    <definedName name="_______________DEO4" localSheetId="5">#REF!</definedName>
    <definedName name="_______________DEO5" localSheetId="5">#REF!</definedName>
    <definedName name="_______________DEO6" localSheetId="5">#REF!</definedName>
    <definedName name="_______________din1" localSheetId="5">#REF!</definedName>
    <definedName name="_______________DRY1" localSheetId="5">#REF!</definedName>
    <definedName name="_______________DRY2" localSheetId="5">#REF!</definedName>
    <definedName name="_______________DRY3" localSheetId="5">#REF!</definedName>
    <definedName name="_______________DRY4" localSheetId="5">#REF!</definedName>
    <definedName name="_______________DRY5" localSheetId="5">#REF!</definedName>
    <definedName name="_______________DRY6" localSheetId="5">#REF!</definedName>
    <definedName name="_______________DRY7" localSheetId="5">#REF!</definedName>
    <definedName name="_______________HAR1" localSheetId="5">#REF!</definedName>
    <definedName name="_______________HAR10" localSheetId="5">#REF!</definedName>
    <definedName name="_______________HAR2" localSheetId="5">#REF!</definedName>
    <definedName name="_______________HAR3" localSheetId="5">#REF!</definedName>
    <definedName name="_______________HAR4" localSheetId="5">#REF!</definedName>
    <definedName name="_______________HAR5" localSheetId="5">#REF!</definedName>
    <definedName name="_______________HAR6" localSheetId="5">#REF!</definedName>
    <definedName name="_______________HAR7" localSheetId="5">#REF!</definedName>
    <definedName name="_______________HAR8" localSheetId="5">#REF!</definedName>
    <definedName name="_______________HAR9" localSheetId="5">#REF!</definedName>
    <definedName name="_______________HWT1" localSheetId="5">#REF!</definedName>
    <definedName name="_______________HWT2" localSheetId="5">#REF!</definedName>
    <definedName name="_______________HWT3" localSheetId="5">#REF!</definedName>
    <definedName name="_______________HWT4" localSheetId="5">#REF!</definedName>
    <definedName name="_______________HWT5" localSheetId="5">#REF!</definedName>
    <definedName name="_______________HWT6" localSheetId="5">#REF!</definedName>
    <definedName name="_______________HWT7" localSheetId="5">#REF!</definedName>
    <definedName name="_______________k246" localSheetId="5">#REF!</definedName>
    <definedName name="_______________K369" localSheetId="5">#REF!</definedName>
    <definedName name="_______________K480" localSheetId="5">#REF!</definedName>
    <definedName name="_______________NZL1" localSheetId="5">#REF!</definedName>
    <definedName name="_______________NZL2" localSheetId="5">#REF!</definedName>
    <definedName name="_______________NZL3" localSheetId="5">#REF!</definedName>
    <definedName name="_______________NZL4" localSheetId="5">#REF!</definedName>
    <definedName name="_______________NZL5" localSheetId="5">#REF!</definedName>
    <definedName name="_______________NZL6" localSheetId="5">#REF!</definedName>
    <definedName name="_______________NZL7" localSheetId="5">#REF!</definedName>
    <definedName name="_______________NZL8" localSheetId="5">#REF!</definedName>
    <definedName name="_______________OPA1" localSheetId="5">#REF!</definedName>
    <definedName name="_______________OPA2" localSheetId="5">#REF!</definedName>
    <definedName name="_______________PA1" localSheetId="5">#REF!</definedName>
    <definedName name="_______________PA2" localSheetId="5">#REF!</definedName>
    <definedName name="_______________PA3" localSheetId="5">#REF!</definedName>
    <definedName name="_______________PA4" localSheetId="5">#REF!</definedName>
    <definedName name="_______________PA5" localSheetId="5">#REF!</definedName>
    <definedName name="_______________PC1" localSheetId="5">#REF!</definedName>
    <definedName name="_______________PC2" localSheetId="5">#REF!</definedName>
    <definedName name="_______________PC3" localSheetId="5">#REF!</definedName>
    <definedName name="_______________PC4" localSheetId="5">#REF!</definedName>
    <definedName name="_______________PC5" localSheetId="5">#REF!</definedName>
    <definedName name="_______________PC6" localSheetId="5">#REF!</definedName>
    <definedName name="_______________REM1" localSheetId="5">#REF!</definedName>
    <definedName name="_______________REM2" localSheetId="5">#REF!</definedName>
    <definedName name="_______________REM3" localSheetId="5">#REF!</definedName>
    <definedName name="_______________REM4" localSheetId="5">#REF!</definedName>
    <definedName name="_______________REM5" localSheetId="5">#REF!</definedName>
    <definedName name="_______________REM6" localSheetId="5">#REF!</definedName>
    <definedName name="_______________REM7" localSheetId="5">#REF!</definedName>
    <definedName name="_______________REM8" localSheetId="5">#REF!</definedName>
    <definedName name="_______________REM9" localSheetId="5">#REF!</definedName>
    <definedName name="_______________VAL1" localSheetId="5">#REF!</definedName>
    <definedName name="_______________VAL2" localSheetId="5">#REF!</definedName>
    <definedName name="_______________VAL3" localSheetId="5">#REF!</definedName>
    <definedName name="______________A300000" localSheetId="5">#REF!</definedName>
    <definedName name="______________A300016" localSheetId="5">#REF!</definedName>
    <definedName name="______________CON1" localSheetId="5">#REF!</definedName>
    <definedName name="______________CON2" localSheetId="5">#REF!</definedName>
    <definedName name="______________CON3" localSheetId="5">#REF!</definedName>
    <definedName name="______________DEO1" localSheetId="5">#REF!</definedName>
    <definedName name="______________DEO2" localSheetId="5">#REF!</definedName>
    <definedName name="______________DEO3" localSheetId="5">#REF!</definedName>
    <definedName name="______________DEO4" localSheetId="5">#REF!</definedName>
    <definedName name="______________DEO5" localSheetId="5">#REF!</definedName>
    <definedName name="______________DEO6" localSheetId="5">#REF!</definedName>
    <definedName name="______________din1" localSheetId="5">#REF!</definedName>
    <definedName name="______________DRY1" localSheetId="5">#REF!</definedName>
    <definedName name="______________DRY2" localSheetId="5">#REF!</definedName>
    <definedName name="______________DRY3" localSheetId="5">#REF!</definedName>
    <definedName name="______________DRY4" localSheetId="5">#REF!</definedName>
    <definedName name="______________DRY5" localSheetId="5">#REF!</definedName>
    <definedName name="______________DRY6" localSheetId="5">#REF!</definedName>
    <definedName name="______________DRY7" localSheetId="5">#REF!</definedName>
    <definedName name="______________HAR1" localSheetId="5">#REF!</definedName>
    <definedName name="______________HAR10" localSheetId="5">#REF!</definedName>
    <definedName name="______________HAR2" localSheetId="5">#REF!</definedName>
    <definedName name="______________HAR3" localSheetId="5">#REF!</definedName>
    <definedName name="______________HAR4" localSheetId="5">#REF!</definedName>
    <definedName name="______________HAR5" localSheetId="5">#REF!</definedName>
    <definedName name="______________HAR6" localSheetId="5">#REF!</definedName>
    <definedName name="______________HAR7" localSheetId="5">#REF!</definedName>
    <definedName name="______________HAR8" localSheetId="5">#REF!</definedName>
    <definedName name="______________HAR9" localSheetId="5">#REF!</definedName>
    <definedName name="______________HWT1" localSheetId="5">#REF!</definedName>
    <definedName name="______________HWT2" localSheetId="5">#REF!</definedName>
    <definedName name="______________HWT3" localSheetId="5">#REF!</definedName>
    <definedName name="______________HWT4" localSheetId="5">#REF!</definedName>
    <definedName name="______________HWT5" localSheetId="5">#REF!</definedName>
    <definedName name="______________HWT6" localSheetId="5">#REF!</definedName>
    <definedName name="______________HWT7" localSheetId="5">#REF!</definedName>
    <definedName name="______________k246" localSheetId="5">#REF!</definedName>
    <definedName name="______________K369" localSheetId="5">#REF!</definedName>
    <definedName name="______________K480" localSheetId="5">#REF!</definedName>
    <definedName name="______________NZL1" localSheetId="5">#REF!</definedName>
    <definedName name="______________NZL2" localSheetId="5">#REF!</definedName>
    <definedName name="______________NZL3" localSheetId="5">#REF!</definedName>
    <definedName name="______________NZL4" localSheetId="5">#REF!</definedName>
    <definedName name="______________NZL5" localSheetId="5">#REF!</definedName>
    <definedName name="______________NZL6" localSheetId="5">#REF!</definedName>
    <definedName name="______________NZL7" localSheetId="5">#REF!</definedName>
    <definedName name="______________NZL8" localSheetId="5">#REF!</definedName>
    <definedName name="______________OPA1" localSheetId="5">#REF!</definedName>
    <definedName name="______________OPA2" localSheetId="5">#REF!</definedName>
    <definedName name="______________PA1" localSheetId="5">#REF!</definedName>
    <definedName name="______________PA2" localSheetId="5">#REF!</definedName>
    <definedName name="______________PA3" localSheetId="5">#REF!</definedName>
    <definedName name="______________PA4" localSheetId="5">#REF!</definedName>
    <definedName name="______________PA5" localSheetId="5">#REF!</definedName>
    <definedName name="______________PC1" localSheetId="5">#REF!</definedName>
    <definedName name="______________PC2" localSheetId="5">#REF!</definedName>
    <definedName name="______________PC3" localSheetId="5">#REF!</definedName>
    <definedName name="______________PC4" localSheetId="5">#REF!</definedName>
    <definedName name="______________PC5" localSheetId="5">#REF!</definedName>
    <definedName name="______________PC6" localSheetId="5">#REF!</definedName>
    <definedName name="______________REM1" localSheetId="5">#REF!</definedName>
    <definedName name="______________REM2" localSheetId="5">#REF!</definedName>
    <definedName name="______________REM3" localSheetId="5">#REF!</definedName>
    <definedName name="______________REM4" localSheetId="5">#REF!</definedName>
    <definedName name="______________REM5" localSheetId="5">#REF!</definedName>
    <definedName name="______________REM6" localSheetId="5">#REF!</definedName>
    <definedName name="______________REM7" localSheetId="5">#REF!</definedName>
    <definedName name="______________REM8" localSheetId="5">#REF!</definedName>
    <definedName name="______________REM9" localSheetId="5">#REF!</definedName>
    <definedName name="______________VAL1" localSheetId="5">#REF!</definedName>
    <definedName name="______________VAL2" localSheetId="5">#REF!</definedName>
    <definedName name="______________VAL3" localSheetId="5">#REF!</definedName>
    <definedName name="_____________A300000" localSheetId="5">#REF!</definedName>
    <definedName name="_____________A300016" localSheetId="5">#REF!</definedName>
    <definedName name="_____________CON1" localSheetId="5">#REF!</definedName>
    <definedName name="_____________CON2" localSheetId="5">#REF!</definedName>
    <definedName name="_____________CON3" localSheetId="5">#REF!</definedName>
    <definedName name="_____________DEO1" localSheetId="5">#REF!</definedName>
    <definedName name="_____________DEO2" localSheetId="5">#REF!</definedName>
    <definedName name="_____________DEO3" localSheetId="5">#REF!</definedName>
    <definedName name="_____________DEO4" localSheetId="5">#REF!</definedName>
    <definedName name="_____________DEO5" localSheetId="5">#REF!</definedName>
    <definedName name="_____________DEO6" localSheetId="5">#REF!</definedName>
    <definedName name="_____________din1" localSheetId="5">#REF!</definedName>
    <definedName name="_____________DRY1" localSheetId="5">#REF!</definedName>
    <definedName name="_____________DRY2" localSheetId="5">#REF!</definedName>
    <definedName name="_____________DRY3" localSheetId="5">#REF!</definedName>
    <definedName name="_____________DRY4" localSheetId="5">#REF!</definedName>
    <definedName name="_____________DRY5" localSheetId="5">#REF!</definedName>
    <definedName name="_____________DRY6" localSheetId="5">#REF!</definedName>
    <definedName name="_____________DRY7" localSheetId="5">#REF!</definedName>
    <definedName name="_____________HAR1" localSheetId="5">#REF!</definedName>
    <definedName name="_____________HAR10" localSheetId="5">#REF!</definedName>
    <definedName name="_____________HAR2" localSheetId="5">#REF!</definedName>
    <definedName name="_____________HAR3" localSheetId="5">#REF!</definedName>
    <definedName name="_____________HAR4" localSheetId="5">#REF!</definedName>
    <definedName name="_____________HAR5" localSheetId="5">#REF!</definedName>
    <definedName name="_____________HAR6" localSheetId="5">#REF!</definedName>
    <definedName name="_____________HAR7" localSheetId="5">#REF!</definedName>
    <definedName name="_____________HAR8" localSheetId="5">#REF!</definedName>
    <definedName name="_____________HAR9" localSheetId="5">#REF!</definedName>
    <definedName name="_____________HWT1" localSheetId="5">#REF!</definedName>
    <definedName name="_____________HWT2" localSheetId="5">#REF!</definedName>
    <definedName name="_____________HWT3" localSheetId="5">#REF!</definedName>
    <definedName name="_____________HWT5" localSheetId="5">#REF!</definedName>
    <definedName name="_____________HWT6" localSheetId="5">#REF!</definedName>
    <definedName name="_____________HWT7" localSheetId="5">#REF!</definedName>
    <definedName name="_____________k246" localSheetId="5">#REF!</definedName>
    <definedName name="_____________K369" localSheetId="5">#REF!</definedName>
    <definedName name="_____________K480" localSheetId="5">#REF!</definedName>
    <definedName name="_____________NZL1" localSheetId="5">#REF!</definedName>
    <definedName name="_____________NZL2" localSheetId="5">#REF!</definedName>
    <definedName name="_____________NZL3" localSheetId="5">#REF!</definedName>
    <definedName name="_____________NZL4" localSheetId="5">#REF!</definedName>
    <definedName name="_____________NZL5" localSheetId="5">#REF!</definedName>
    <definedName name="_____________NZL6" localSheetId="5">#REF!</definedName>
    <definedName name="_____________NZL7" localSheetId="5">#REF!</definedName>
    <definedName name="_____________NZL8" localSheetId="5">#REF!</definedName>
    <definedName name="_____________OPA1" localSheetId="5">#REF!</definedName>
    <definedName name="_____________OPA2" localSheetId="5">#REF!</definedName>
    <definedName name="_____________PA1" localSheetId="5">#REF!</definedName>
    <definedName name="_____________PA2" localSheetId="5">#REF!</definedName>
    <definedName name="_____________PA3" localSheetId="5">#REF!</definedName>
    <definedName name="_____________PA4" localSheetId="5">#REF!</definedName>
    <definedName name="_____________PA5" localSheetId="5">#REF!</definedName>
    <definedName name="_____________PC1" localSheetId="5">#REF!</definedName>
    <definedName name="_____________PC2" localSheetId="5">#REF!</definedName>
    <definedName name="_____________PC3" localSheetId="5">#REF!</definedName>
    <definedName name="_____________PC4" localSheetId="5">#REF!</definedName>
    <definedName name="_____________PC5" localSheetId="5">#REF!</definedName>
    <definedName name="_____________REM1" localSheetId="5">#REF!</definedName>
    <definedName name="_____________REM2" localSheetId="5">#REF!</definedName>
    <definedName name="_____________REM3" localSheetId="5">#REF!</definedName>
    <definedName name="_____________REM4" localSheetId="5">#REF!</definedName>
    <definedName name="_____________REM5" localSheetId="5">#REF!</definedName>
    <definedName name="_____________REM6" localSheetId="5">#REF!</definedName>
    <definedName name="_____________REM7" localSheetId="5">#REF!</definedName>
    <definedName name="_____________REM8" localSheetId="5">#REF!</definedName>
    <definedName name="_____________REM9" localSheetId="5">#REF!</definedName>
    <definedName name="_____________VAL1" localSheetId="5">#REF!</definedName>
    <definedName name="_____________VAL2" localSheetId="5">#REF!</definedName>
    <definedName name="_____________VAL3" localSheetId="5">#REF!</definedName>
    <definedName name="____________A300000" localSheetId="5">#REF!</definedName>
    <definedName name="____________A300016" localSheetId="5">#REF!</definedName>
    <definedName name="____________CON1" localSheetId="5">#REF!</definedName>
    <definedName name="____________CON2" localSheetId="5">#REF!</definedName>
    <definedName name="____________CON3" localSheetId="5">#REF!</definedName>
    <definedName name="____________DEO1" localSheetId="5">#REF!</definedName>
    <definedName name="____________DEO2" localSheetId="5">#REF!</definedName>
    <definedName name="____________DEO3" localSheetId="5">#REF!</definedName>
    <definedName name="____________DEO4" localSheetId="5">#REF!</definedName>
    <definedName name="____________DEO5" localSheetId="5">#REF!</definedName>
    <definedName name="____________DEO6" localSheetId="5">#REF!</definedName>
    <definedName name="____________din1" localSheetId="5">#REF!</definedName>
    <definedName name="____________DRY1" localSheetId="5">#REF!</definedName>
    <definedName name="____________DRY2" localSheetId="5">#REF!</definedName>
    <definedName name="____________DRY3" localSheetId="5">#REF!</definedName>
    <definedName name="____________DRY4" localSheetId="5">#REF!</definedName>
    <definedName name="____________DRY5" localSheetId="5">#REF!</definedName>
    <definedName name="____________DRY6" localSheetId="5">#REF!</definedName>
    <definedName name="____________DRY7" localSheetId="5">#REF!</definedName>
    <definedName name="____________HAR1" localSheetId="5">#REF!</definedName>
    <definedName name="____________HAR10" localSheetId="5">#REF!</definedName>
    <definedName name="____________HAR2" localSheetId="5">#REF!</definedName>
    <definedName name="____________HAR3" localSheetId="5">#REF!</definedName>
    <definedName name="____________HAR4" localSheetId="5">#REF!</definedName>
    <definedName name="____________HAR5" localSheetId="5">#REF!</definedName>
    <definedName name="____________HAR6" localSheetId="5">#REF!</definedName>
    <definedName name="____________HAR7" localSheetId="5">#REF!</definedName>
    <definedName name="____________HAR8" localSheetId="5">#REF!</definedName>
    <definedName name="____________HAR9" localSheetId="5">#REF!</definedName>
    <definedName name="____________HWT1" localSheetId="5">#REF!</definedName>
    <definedName name="____________HWT2" localSheetId="5">#REF!</definedName>
    <definedName name="____________HWT3" localSheetId="5">#REF!</definedName>
    <definedName name="____________HWT4" localSheetId="5">#REF!</definedName>
    <definedName name="____________HWT5" localSheetId="5">#REF!</definedName>
    <definedName name="____________HWT6" localSheetId="5">#REF!</definedName>
    <definedName name="____________HWT7" localSheetId="5">#REF!</definedName>
    <definedName name="____________k246" localSheetId="5">#REF!</definedName>
    <definedName name="____________K369" localSheetId="5">#REF!</definedName>
    <definedName name="____________K480" localSheetId="5">#REF!</definedName>
    <definedName name="____________NZL1" localSheetId="5">#REF!</definedName>
    <definedName name="____________NZL2" localSheetId="5">#REF!</definedName>
    <definedName name="____________NZL3" localSheetId="5">#REF!</definedName>
    <definedName name="____________NZL4" localSheetId="5">#REF!</definedName>
    <definedName name="____________NZL5" localSheetId="5">#REF!</definedName>
    <definedName name="____________NZL6" localSheetId="5">#REF!</definedName>
    <definedName name="____________NZL7" localSheetId="5">#REF!</definedName>
    <definedName name="____________NZL8" localSheetId="5">#REF!</definedName>
    <definedName name="____________OPA1" localSheetId="5">#REF!</definedName>
    <definedName name="____________OPA2" localSheetId="5">#REF!</definedName>
    <definedName name="____________PA1" localSheetId="5">#REF!</definedName>
    <definedName name="____________PA2" localSheetId="5">#REF!</definedName>
    <definedName name="____________PA3" localSheetId="5">#REF!</definedName>
    <definedName name="____________PA4" localSheetId="5">#REF!</definedName>
    <definedName name="____________PA5" localSheetId="5">#REF!</definedName>
    <definedName name="____________PC1" localSheetId="5">#REF!</definedName>
    <definedName name="____________PC2" localSheetId="5">#REF!</definedName>
    <definedName name="____________PC3" localSheetId="5">#REF!</definedName>
    <definedName name="____________PC4" localSheetId="5">#REF!</definedName>
    <definedName name="____________PC5" localSheetId="5">#REF!</definedName>
    <definedName name="____________PC6" localSheetId="5">#REF!</definedName>
    <definedName name="____________REM1" localSheetId="5">#REF!</definedName>
    <definedName name="____________REM2" localSheetId="5">#REF!</definedName>
    <definedName name="____________REM3" localSheetId="5">#REF!</definedName>
    <definedName name="____________REM4" localSheetId="5">#REF!</definedName>
    <definedName name="____________REM5" localSheetId="5">#REF!</definedName>
    <definedName name="____________REM6" localSheetId="5">#REF!</definedName>
    <definedName name="____________REM7" localSheetId="5">#REF!</definedName>
    <definedName name="____________REM8" localSheetId="5">#REF!</definedName>
    <definedName name="____________REM9" localSheetId="5">#REF!</definedName>
    <definedName name="____________VAL1" localSheetId="5">#REF!</definedName>
    <definedName name="____________VAL2" localSheetId="5">#REF!</definedName>
    <definedName name="____________VAL3" localSheetId="5">#REF!</definedName>
    <definedName name="___________A300000" localSheetId="5">#REF!</definedName>
    <definedName name="___________A300016" localSheetId="5">#REF!</definedName>
    <definedName name="___________CON1" localSheetId="5">#REF!</definedName>
    <definedName name="___________CON2" localSheetId="5">#REF!</definedName>
    <definedName name="___________CON3" localSheetId="5">#REF!</definedName>
    <definedName name="___________DEO1" localSheetId="5">#REF!</definedName>
    <definedName name="___________DEO2" localSheetId="5">#REF!</definedName>
    <definedName name="___________DEO3" localSheetId="5">#REF!</definedName>
    <definedName name="___________DEO4" localSheetId="5">#REF!</definedName>
    <definedName name="___________DEO5" localSheetId="5">#REF!</definedName>
    <definedName name="___________DEO6" localSheetId="5">#REF!</definedName>
    <definedName name="___________din1" localSheetId="5">#REF!</definedName>
    <definedName name="___________DRY1" localSheetId="5">#REF!</definedName>
    <definedName name="___________DRY2" localSheetId="5">#REF!</definedName>
    <definedName name="___________DRY3" localSheetId="5">#REF!</definedName>
    <definedName name="___________DRY4" localSheetId="5">#REF!</definedName>
    <definedName name="___________DRY5" localSheetId="5">#REF!</definedName>
    <definedName name="___________DRY6" localSheetId="5">#REF!</definedName>
    <definedName name="___________DRY7" localSheetId="5">#REF!</definedName>
    <definedName name="___________HAR1" localSheetId="5">#REF!</definedName>
    <definedName name="___________HAR10" localSheetId="5">#REF!</definedName>
    <definedName name="___________HAR2" localSheetId="5">#REF!</definedName>
    <definedName name="___________HAR3" localSheetId="5">#REF!</definedName>
    <definedName name="___________HAR4" localSheetId="5">#REF!</definedName>
    <definedName name="___________HAR5" localSheetId="5">#REF!</definedName>
    <definedName name="___________HAR6" localSheetId="5">#REF!</definedName>
    <definedName name="___________HAR7" localSheetId="5">#REF!</definedName>
    <definedName name="___________HAR8" localSheetId="5">#REF!</definedName>
    <definedName name="___________HAR9" localSheetId="5">#REF!</definedName>
    <definedName name="___________HWT1" localSheetId="5">#REF!</definedName>
    <definedName name="___________HWT2" localSheetId="5">#REF!</definedName>
    <definedName name="___________HWT3" localSheetId="5">#REF!</definedName>
    <definedName name="___________HWT4" localSheetId="5">#REF!</definedName>
    <definedName name="___________HWT5" localSheetId="5">#REF!</definedName>
    <definedName name="___________HWT6" localSheetId="5">#REF!</definedName>
    <definedName name="___________HWT7" localSheetId="5">#REF!</definedName>
    <definedName name="___________k246" localSheetId="5">#REF!</definedName>
    <definedName name="___________K369" localSheetId="5">#REF!</definedName>
    <definedName name="___________K480" localSheetId="5">#REF!</definedName>
    <definedName name="___________NZL1" localSheetId="5">#REF!</definedName>
    <definedName name="___________NZL2" localSheetId="5">#REF!</definedName>
    <definedName name="___________NZL3" localSheetId="5">#REF!</definedName>
    <definedName name="___________NZL4" localSheetId="5">#REF!</definedName>
    <definedName name="___________NZL5" localSheetId="5">#REF!</definedName>
    <definedName name="___________NZL6" localSheetId="5">#REF!</definedName>
    <definedName name="___________NZL7" localSheetId="5">#REF!</definedName>
    <definedName name="___________NZL8" localSheetId="5">#REF!</definedName>
    <definedName name="___________OPA1" localSheetId="5">#REF!</definedName>
    <definedName name="___________OPA2" localSheetId="5">#REF!</definedName>
    <definedName name="___________PA1" localSheetId="5">#REF!</definedName>
    <definedName name="___________PA2" localSheetId="5">#REF!</definedName>
    <definedName name="___________PA3" localSheetId="5">#REF!</definedName>
    <definedName name="___________PA4" localSheetId="5">#REF!</definedName>
    <definedName name="___________PA5" localSheetId="5">#REF!</definedName>
    <definedName name="___________PC1" localSheetId="5">#REF!</definedName>
    <definedName name="___________PC2" localSheetId="5">#REF!</definedName>
    <definedName name="___________PC3" localSheetId="5">#REF!</definedName>
    <definedName name="___________PC4" localSheetId="5">#REF!</definedName>
    <definedName name="___________PC5" localSheetId="5">#REF!</definedName>
    <definedName name="___________PC6" localSheetId="5">#REF!</definedName>
    <definedName name="___________REM1" localSheetId="5">#REF!</definedName>
    <definedName name="___________REM2" localSheetId="5">#REF!</definedName>
    <definedName name="___________REM3" localSheetId="5">#REF!</definedName>
    <definedName name="___________REM4" localSheetId="5">#REF!</definedName>
    <definedName name="___________REM5" localSheetId="5">#REF!</definedName>
    <definedName name="___________REM6" localSheetId="5">#REF!</definedName>
    <definedName name="___________REM7" localSheetId="5">#REF!</definedName>
    <definedName name="___________REM8" localSheetId="5">#REF!</definedName>
    <definedName name="___________REM9" localSheetId="5">#REF!</definedName>
    <definedName name="___________VAL1" localSheetId="5">#REF!</definedName>
    <definedName name="___________VAL2" localSheetId="5">#REF!</definedName>
    <definedName name="___________VAL3" localSheetId="5">#REF!</definedName>
    <definedName name="__________A300000" localSheetId="5">#REF!</definedName>
    <definedName name="__________A300016" localSheetId="5">#REF!</definedName>
    <definedName name="__________CON1" localSheetId="5">#REF!</definedName>
    <definedName name="__________CON2" localSheetId="5">#REF!</definedName>
    <definedName name="__________CON3" localSheetId="5">#REF!</definedName>
    <definedName name="__________DEO1" localSheetId="5">#REF!</definedName>
    <definedName name="__________DEO2" localSheetId="5">#REF!</definedName>
    <definedName name="__________DEO3" localSheetId="5">#REF!</definedName>
    <definedName name="__________DEO4" localSheetId="5">#REF!</definedName>
    <definedName name="__________DEO5" localSheetId="5">#REF!</definedName>
    <definedName name="__________DEO6" localSheetId="5">#REF!</definedName>
    <definedName name="__________din1" localSheetId="5">#REF!</definedName>
    <definedName name="__________DRY1" localSheetId="5">#REF!</definedName>
    <definedName name="__________DRY2" localSheetId="5">#REF!</definedName>
    <definedName name="__________DRY3" localSheetId="5">#REF!</definedName>
    <definedName name="__________DRY4" localSheetId="5">#REF!</definedName>
    <definedName name="__________DRY5" localSheetId="5">#REF!</definedName>
    <definedName name="__________DRY6" localSheetId="5">#REF!</definedName>
    <definedName name="__________DRY7" localSheetId="5">#REF!</definedName>
    <definedName name="__________HAR1" localSheetId="5">#REF!</definedName>
    <definedName name="__________HAR10" localSheetId="5">#REF!</definedName>
    <definedName name="__________HAR2" localSheetId="5">#REF!</definedName>
    <definedName name="__________HAR3" localSheetId="5">#REF!</definedName>
    <definedName name="__________HAR4" localSheetId="5">#REF!</definedName>
    <definedName name="__________HAR5" localSheetId="5">#REF!</definedName>
    <definedName name="__________HAR6" localSheetId="5">#REF!</definedName>
    <definedName name="__________HAR7" localSheetId="5">#REF!</definedName>
    <definedName name="__________HAR8" localSheetId="5">#REF!</definedName>
    <definedName name="__________HAR9" localSheetId="5">#REF!</definedName>
    <definedName name="__________HWT1" localSheetId="5">#REF!</definedName>
    <definedName name="__________HWT2" localSheetId="5">#REF!</definedName>
    <definedName name="__________HWT3" localSheetId="5">#REF!</definedName>
    <definedName name="__________HWT4" localSheetId="5">#REF!</definedName>
    <definedName name="__________HWT5" localSheetId="5">#REF!</definedName>
    <definedName name="__________HWT6" localSheetId="5">#REF!</definedName>
    <definedName name="__________HWT7" localSheetId="5">#REF!</definedName>
    <definedName name="__________k246" localSheetId="5">#REF!</definedName>
    <definedName name="__________K369" localSheetId="5">#REF!</definedName>
    <definedName name="__________K480" localSheetId="5">#REF!</definedName>
    <definedName name="__________NZL1" localSheetId="5">#REF!</definedName>
    <definedName name="__________NZL2" localSheetId="5">#REF!</definedName>
    <definedName name="__________NZL3" localSheetId="5">#REF!</definedName>
    <definedName name="__________NZL4" localSheetId="5">#REF!</definedName>
    <definedName name="__________NZL5" localSheetId="5">#REF!</definedName>
    <definedName name="__________NZL6" localSheetId="5">#REF!</definedName>
    <definedName name="__________NZL7" localSheetId="5">#REF!</definedName>
    <definedName name="__________NZL8" localSheetId="5">#REF!</definedName>
    <definedName name="__________OPA1" localSheetId="5">#REF!</definedName>
    <definedName name="__________OPA2" localSheetId="5">#REF!</definedName>
    <definedName name="__________PA1" localSheetId="5">#REF!</definedName>
    <definedName name="__________PA2" localSheetId="5">#REF!</definedName>
    <definedName name="__________PA3" localSheetId="5">#REF!</definedName>
    <definedName name="__________PA4" localSheetId="5">#REF!</definedName>
    <definedName name="__________PA5" localSheetId="5">#REF!</definedName>
    <definedName name="__________PC1" localSheetId="5">#REF!</definedName>
    <definedName name="__________PC2" localSheetId="5">#REF!</definedName>
    <definedName name="__________PC3" localSheetId="5">#REF!</definedName>
    <definedName name="__________PC4" localSheetId="5">#REF!</definedName>
    <definedName name="__________PC5" localSheetId="5">#REF!</definedName>
    <definedName name="__________PC6" localSheetId="5">#REF!</definedName>
    <definedName name="__________REM1" localSheetId="5">#REF!</definedName>
    <definedName name="__________REM2" localSheetId="5">#REF!</definedName>
    <definedName name="__________REM3" localSheetId="5">#REF!</definedName>
    <definedName name="__________REM4" localSheetId="5">#REF!</definedName>
    <definedName name="__________REM5" localSheetId="5">#REF!</definedName>
    <definedName name="__________REM6" localSheetId="5">#REF!</definedName>
    <definedName name="__________REM7" localSheetId="5">#REF!</definedName>
    <definedName name="__________REM8" localSheetId="5">#REF!</definedName>
    <definedName name="__________REM9" localSheetId="5">#REF!</definedName>
    <definedName name="__________VAL1" localSheetId="5">#REF!</definedName>
    <definedName name="__________VAL2" localSheetId="5">#REF!</definedName>
    <definedName name="__________VAL3" localSheetId="5">#REF!</definedName>
    <definedName name="_________A300000" localSheetId="5">#REF!</definedName>
    <definedName name="_________A300016" localSheetId="5">#REF!</definedName>
    <definedName name="_________CON1" localSheetId="5">#REF!</definedName>
    <definedName name="_________CON2" localSheetId="5">#REF!</definedName>
    <definedName name="_________CON3" localSheetId="5">#REF!</definedName>
    <definedName name="_________DEO1" localSheetId="5">#REF!</definedName>
    <definedName name="_________DEO2" localSheetId="5">#REF!</definedName>
    <definedName name="_________DEO3" localSheetId="5">#REF!</definedName>
    <definedName name="_________DEO4" localSheetId="5">[2]JUL!#REF!</definedName>
    <definedName name="_________DEO5" localSheetId="5">#REF!</definedName>
    <definedName name="_________DEO6" localSheetId="5">#REF!</definedName>
    <definedName name="_________din1" localSheetId="5">#REF!</definedName>
    <definedName name="_________DRY1" localSheetId="5">#REF!</definedName>
    <definedName name="_________DRY2" localSheetId="5">#REF!</definedName>
    <definedName name="_________DRY3" localSheetId="5">[2]JUL!#REF!</definedName>
    <definedName name="_________DRY4" localSheetId="5">#REF!</definedName>
    <definedName name="_________DRY5" localSheetId="5">#REF!</definedName>
    <definedName name="_________DRY6" localSheetId="5">#REF!</definedName>
    <definedName name="_________DRY7" localSheetId="5">#REF!</definedName>
    <definedName name="_________HAR1" localSheetId="5">#REF!</definedName>
    <definedName name="_________HAR10" localSheetId="5">#REF!</definedName>
    <definedName name="_________HAR2" localSheetId="5">#REF!</definedName>
    <definedName name="_________HAR3" localSheetId="5">#REF!</definedName>
    <definedName name="_________HAR4" localSheetId="5">#REF!</definedName>
    <definedName name="_________HAR5" localSheetId="5">#REF!</definedName>
    <definedName name="_________HAR6" localSheetId="5">#REF!</definedName>
    <definedName name="_________HAR7" localSheetId="5">#REF!</definedName>
    <definedName name="_________HAR8" localSheetId="5">#REF!</definedName>
    <definedName name="_________HAR9" localSheetId="5">#REF!</definedName>
    <definedName name="_________HWT1" localSheetId="5">#REF!</definedName>
    <definedName name="_________HWT2" localSheetId="5">#REF!</definedName>
    <definedName name="_________HWT3" localSheetId="5">#REF!</definedName>
    <definedName name="_________HWT4" localSheetId="5">#REF!</definedName>
    <definedName name="_________HWT5" localSheetId="5">[2]JUL!#REF!</definedName>
    <definedName name="_________HWT6" localSheetId="5">#REF!</definedName>
    <definedName name="_________HWT7" localSheetId="5">#REF!</definedName>
    <definedName name="_________k246" localSheetId="5">#REF!</definedName>
    <definedName name="_________K369" localSheetId="5">#REF!</definedName>
    <definedName name="_________K480" localSheetId="5">#REF!</definedName>
    <definedName name="_________NZL1" localSheetId="5">#REF!</definedName>
    <definedName name="_________NZL2" localSheetId="5">#REF!</definedName>
    <definedName name="_________NZL3" localSheetId="5">#REF!</definedName>
    <definedName name="_________NZL4" localSheetId="5">#REF!</definedName>
    <definedName name="_________NZL5" localSheetId="5">[2]JUL!#REF!</definedName>
    <definedName name="_________NZL6" localSheetId="5">#REF!</definedName>
    <definedName name="_________NZL7" localSheetId="5">#REF!</definedName>
    <definedName name="_________NZL8" localSheetId="5">#REF!</definedName>
    <definedName name="_________OPA1" localSheetId="5">#REF!</definedName>
    <definedName name="_________OPA2" localSheetId="5">#REF!</definedName>
    <definedName name="_________PA1" localSheetId="5">#REF!</definedName>
    <definedName name="_________PA2" localSheetId="5">#REF!</definedName>
    <definedName name="_________PA3" localSheetId="5">#REF!</definedName>
    <definedName name="_________PA4" localSheetId="5">#REF!</definedName>
    <definedName name="_________PA5" localSheetId="5">#REF!</definedName>
    <definedName name="_________PC1" localSheetId="5">#REF!</definedName>
    <definedName name="_________PC2" localSheetId="5">#REF!</definedName>
    <definedName name="_________PC3" localSheetId="5">#REF!</definedName>
    <definedName name="_________PC4" localSheetId="5">#REF!</definedName>
    <definedName name="_________PC5" localSheetId="5">#REF!</definedName>
    <definedName name="_________PC6" localSheetId="5">#REF!</definedName>
    <definedName name="_________REM1" localSheetId="5">#REF!</definedName>
    <definedName name="_________REM2" localSheetId="5">#REF!</definedName>
    <definedName name="_________REM3" localSheetId="5">#REF!</definedName>
    <definedName name="_________REM4" localSheetId="5">#REF!</definedName>
    <definedName name="_________REM5" localSheetId="5">#REF!</definedName>
    <definedName name="_________REM6" localSheetId="5">#REF!</definedName>
    <definedName name="_________REM7" localSheetId="5">#REF!</definedName>
    <definedName name="_________REM8" localSheetId="5">#REF!</definedName>
    <definedName name="_________REM9" localSheetId="5">#REF!</definedName>
    <definedName name="_________VAL1" localSheetId="5">#REF!</definedName>
    <definedName name="_________VAL2" localSheetId="5">#REF!</definedName>
    <definedName name="_________VAL3" localSheetId="5">[2]JUL!#REF!</definedName>
    <definedName name="________A300000" localSheetId="5">#REF!</definedName>
    <definedName name="________A300016" localSheetId="5">#REF!</definedName>
    <definedName name="________DEO3">'[3]PLANING SUB'!$AN$119</definedName>
    <definedName name="________DEO4" localSheetId="5">[2]JUL!#REF!</definedName>
    <definedName name="________din1" localSheetId="5">#REF!</definedName>
    <definedName name="________DRY3" localSheetId="5">[2]JUL!#REF!</definedName>
    <definedName name="________HAR10">'[3]PLANING SUB'!$AN$334</definedName>
    <definedName name="________HAR2">'[3]PLANING SUB'!$AN$294</definedName>
    <definedName name="________HAR3">'[3]PLANING SUB'!$AN$299</definedName>
    <definedName name="________HAR4">'[3]PLANING SUB'!$AN$304</definedName>
    <definedName name="________HAR5">'[3]PLANING SUB'!$AN$309</definedName>
    <definedName name="________HAR6">'[3]PLANING SUB'!$AN$314</definedName>
    <definedName name="________HAR7">'[3]PLANING SUB'!$AN$319</definedName>
    <definedName name="________HAR8">'[3]PLANING SUB'!$AN$324</definedName>
    <definedName name="________HAR9">'[3]PLANING SUB'!$AN$329</definedName>
    <definedName name="________HWT1">'[3]PLANING SUB'!$AN$204</definedName>
    <definedName name="________HWT2">'[3]PLANING SUB'!$AN$209</definedName>
    <definedName name="________HWT3">'[3]PLANING SUB'!$AN$214</definedName>
    <definedName name="________HWT4" localSheetId="5">#REF!</definedName>
    <definedName name="________HWT5" localSheetId="5">[2]JUL!#REF!</definedName>
    <definedName name="________k246" localSheetId="5">#REF!</definedName>
    <definedName name="________K369" localSheetId="5">#REF!</definedName>
    <definedName name="________K480" localSheetId="5">#REF!</definedName>
    <definedName name="________NZL5" localSheetId="5">[2]JUL!#REF!</definedName>
    <definedName name="________PA1">'[3]PLANING SUB'!$AN$24</definedName>
    <definedName name="________PA2">'[3]PLANING SUB'!$AN$29</definedName>
    <definedName name="________PA3">'[3]PLANING SUB'!$AN$34</definedName>
    <definedName name="________PA4">'[3]PLANING SUB'!$AN$39</definedName>
    <definedName name="________PA5">'[3]PLANING SUB'!$AN$44</definedName>
    <definedName name="________PC1">'[3]PLANING SUB'!$AN$259</definedName>
    <definedName name="________PC2">'[3]PLANING SUB'!$AN$264</definedName>
    <definedName name="________PC3">'[3]PLANING SUB'!$AN$269</definedName>
    <definedName name="________PC4">'[3]PLANING SUB'!$AN$274</definedName>
    <definedName name="________PC5">'[3]PLANING SUB'!$AN$279</definedName>
    <definedName name="________PC6" localSheetId="5">#REF!</definedName>
    <definedName name="________REM6">'[3]PLANING SUB'!$AN$364</definedName>
    <definedName name="________REM7">'[3]PLANING SUB'!$AN$369</definedName>
    <definedName name="________REM8">'[3]PLANING SUB'!$AN$374</definedName>
    <definedName name="________REM9">'[3]PLANING SUB'!$AN$379</definedName>
    <definedName name="________VAL1">'[3]PLANING SUB'!$AN$184</definedName>
    <definedName name="________VAL2">'[3]PLANING SUB'!$AN$189</definedName>
    <definedName name="________VAL3" localSheetId="5">[2]JUL!#REF!</definedName>
    <definedName name="_______A300000" localSheetId="5">#REF!</definedName>
    <definedName name="_______A300016" localSheetId="5">#REF!</definedName>
    <definedName name="_______DEO3">'[3]PLANING SUB'!$AN$119</definedName>
    <definedName name="_______DEO4" localSheetId="5">[2]JUL!#REF!</definedName>
    <definedName name="_______din1" localSheetId="5">#REF!</definedName>
    <definedName name="_______DRY3" localSheetId="5">[2]JUL!#REF!</definedName>
    <definedName name="_______HAR10">'[3]PLANING SUB'!$AN$334</definedName>
    <definedName name="_______HAR2">'[3]PLANING SUB'!$AN$294</definedName>
    <definedName name="_______HAR3">'[3]PLANING SUB'!$AN$299</definedName>
    <definedName name="_______HAR4">'[3]PLANING SUB'!$AN$304</definedName>
    <definedName name="_______HAR5">'[3]PLANING SUB'!$AN$309</definedName>
    <definedName name="_______HAR6">'[3]PLANING SUB'!$AN$314</definedName>
    <definedName name="_______HAR7">'[3]PLANING SUB'!$AN$319</definedName>
    <definedName name="_______HAR8">'[3]PLANING SUB'!$AN$324</definedName>
    <definedName name="_______HAR9">'[3]PLANING SUB'!$AN$329</definedName>
    <definedName name="_______HWT1">'[3]PLANING SUB'!$AN$204</definedName>
    <definedName name="_______HWT2">'[3]PLANING SUB'!$AN$209</definedName>
    <definedName name="_______HWT3">'[3]PLANING SUB'!$AN$214</definedName>
    <definedName name="_______HWT4" localSheetId="5">#REF!</definedName>
    <definedName name="_______HWT5" localSheetId="5">[2]JUL!#REF!</definedName>
    <definedName name="_______k246" localSheetId="5">#REF!</definedName>
    <definedName name="_______K369" localSheetId="5">#REF!</definedName>
    <definedName name="_______K480" localSheetId="5">#REF!</definedName>
    <definedName name="_______NZL5" localSheetId="5">[2]JUL!#REF!</definedName>
    <definedName name="_______PA1">'[3]PLANING SUB'!$AN$24</definedName>
    <definedName name="_______PA2">'[3]PLANING SUB'!$AN$29</definedName>
    <definedName name="_______PA3">'[3]PLANING SUB'!$AN$34</definedName>
    <definedName name="_______PA4">'[3]PLANING SUB'!$AN$39</definedName>
    <definedName name="_______PA5">'[3]PLANING SUB'!$AN$44</definedName>
    <definedName name="_______PC1">'[3]PLANING SUB'!$AN$259</definedName>
    <definedName name="_______PC2">'[3]PLANING SUB'!$AN$264</definedName>
    <definedName name="_______PC3">'[3]PLANING SUB'!$AN$269</definedName>
    <definedName name="_______PC4">'[3]PLANING SUB'!$AN$274</definedName>
    <definedName name="_______PC5">'[3]PLANING SUB'!$AN$279</definedName>
    <definedName name="_______PC6" localSheetId="5">#REF!</definedName>
    <definedName name="_______REM6">'[3]PLANING SUB'!$AN$364</definedName>
    <definedName name="_______REM7">'[3]PLANING SUB'!$AN$369</definedName>
    <definedName name="_______REM8">'[3]PLANING SUB'!$AN$374</definedName>
    <definedName name="_______REM9">'[3]PLANING SUB'!$AN$379</definedName>
    <definedName name="_______VAL1">'[3]PLANING SUB'!$AN$184</definedName>
    <definedName name="_______VAL2">'[3]PLANING SUB'!$AN$189</definedName>
    <definedName name="_______VAL3" localSheetId="5">[2]JUL!#REF!</definedName>
    <definedName name="______A300000" localSheetId="5">#REF!</definedName>
    <definedName name="______A300016" localSheetId="5">#REF!</definedName>
    <definedName name="______DEO3">'[3]PLANING SUB'!$AN$119</definedName>
    <definedName name="______DEO4" localSheetId="5">[2]JUL!#REF!</definedName>
    <definedName name="______din1" localSheetId="5">#REF!</definedName>
    <definedName name="______DRY3" localSheetId="5">[2]JUL!#REF!</definedName>
    <definedName name="______HAR10">'[3]PLANING SUB'!$AN$334</definedName>
    <definedName name="______HAR2">'[3]PLANING SUB'!$AN$294</definedName>
    <definedName name="______HAR3">'[3]PLANING SUB'!$AN$299</definedName>
    <definedName name="______HAR4">'[3]PLANING SUB'!$AN$304</definedName>
    <definedName name="______HAR5">'[3]PLANING SUB'!$AN$309</definedName>
    <definedName name="______HAR6">'[3]PLANING SUB'!$AN$314</definedName>
    <definedName name="______HAR7">'[3]PLANING SUB'!$AN$319</definedName>
    <definedName name="______HAR8">'[3]PLANING SUB'!$AN$324</definedName>
    <definedName name="______HAR9">'[3]PLANING SUB'!$AN$329</definedName>
    <definedName name="______HWT1">'[3]PLANING SUB'!$AN$204</definedName>
    <definedName name="______HWT2">'[3]PLANING SUB'!$AN$209</definedName>
    <definedName name="______HWT3">'[3]PLANING SUB'!$AN$214</definedName>
    <definedName name="______HWT4" localSheetId="5">#REF!</definedName>
    <definedName name="______HWT5" localSheetId="5">[2]JUL!#REF!</definedName>
    <definedName name="______k246" localSheetId="5">#REF!</definedName>
    <definedName name="______K369" localSheetId="5">#REF!</definedName>
    <definedName name="______K480" localSheetId="5">#REF!</definedName>
    <definedName name="______NZL5" localSheetId="5">[2]JUL!#REF!</definedName>
    <definedName name="______PA1">'[3]PLANING SUB'!$AN$24</definedName>
    <definedName name="______PA2">'[3]PLANING SUB'!$AN$29</definedName>
    <definedName name="______PA3">'[3]PLANING SUB'!$AN$34</definedName>
    <definedName name="______PA4">'[3]PLANING SUB'!$AN$39</definedName>
    <definedName name="______PA5">'[3]PLANING SUB'!$AN$44</definedName>
    <definedName name="______PC1">'[3]PLANING SUB'!$AN$259</definedName>
    <definedName name="______PC2">'[3]PLANING SUB'!$AN$264</definedName>
    <definedName name="______PC3">'[3]PLANING SUB'!$AN$269</definedName>
    <definedName name="______PC4">'[3]PLANING SUB'!$AN$274</definedName>
    <definedName name="______PC5">'[3]PLANING SUB'!$AN$279</definedName>
    <definedName name="______PC6" localSheetId="5">#REF!</definedName>
    <definedName name="______REM6">'[3]PLANING SUB'!$AN$364</definedName>
    <definedName name="______REM7">'[3]PLANING SUB'!$AN$369</definedName>
    <definedName name="______REM8">'[3]PLANING SUB'!$AN$374</definedName>
    <definedName name="______REM9">'[3]PLANING SUB'!$AN$379</definedName>
    <definedName name="______VAL1">'[3]PLANING SUB'!$AN$184</definedName>
    <definedName name="______VAL2">'[3]PLANING SUB'!$AN$189</definedName>
    <definedName name="______VAL3" localSheetId="5">[2]JUL!#REF!</definedName>
    <definedName name="_____A300000" localSheetId="5">#REF!</definedName>
    <definedName name="_____A300016" localSheetId="5">#REF!</definedName>
    <definedName name="_____DEO3">'[3]PLANING SUB'!$AN$119</definedName>
    <definedName name="_____DEO4" localSheetId="5">[2]JUL!#REF!</definedName>
    <definedName name="_____din1" localSheetId="5">#REF!</definedName>
    <definedName name="_____DRY3" localSheetId="5">[2]JUL!#REF!</definedName>
    <definedName name="_____HAR10">'[3]PLANING SUB'!$AN$334</definedName>
    <definedName name="_____HAR2">'[3]PLANING SUB'!$AN$294</definedName>
    <definedName name="_____HAR3">'[3]PLANING SUB'!$AN$299</definedName>
    <definedName name="_____HAR4">'[3]PLANING SUB'!$AN$304</definedName>
    <definedName name="_____HAR5">'[3]PLANING SUB'!$AN$309</definedName>
    <definedName name="_____HAR6">'[3]PLANING SUB'!$AN$314</definedName>
    <definedName name="_____HAR7">'[3]PLANING SUB'!$AN$319</definedName>
    <definedName name="_____HAR8">'[3]PLANING SUB'!$AN$324</definedName>
    <definedName name="_____HAR9">'[3]PLANING SUB'!$AN$329</definedName>
    <definedName name="_____HWT1">'[3]PLANING SUB'!$AN$204</definedName>
    <definedName name="_____HWT2">'[3]PLANING SUB'!$AN$209</definedName>
    <definedName name="_____HWT3">'[3]PLANING SUB'!$AN$214</definedName>
    <definedName name="_____HWT4" localSheetId="5">#REF!</definedName>
    <definedName name="_____HWT5" localSheetId="5">[2]JUL!#REF!</definedName>
    <definedName name="_____k246" localSheetId="5">#REF!</definedName>
    <definedName name="_____K369" localSheetId="5">#REF!</definedName>
    <definedName name="_____K480" localSheetId="5">#REF!</definedName>
    <definedName name="_____NZL5" localSheetId="5">[2]JUL!#REF!</definedName>
    <definedName name="_____PA1">'[3]PLANING SUB'!$AN$24</definedName>
    <definedName name="_____PA2">'[3]PLANING SUB'!$AN$29</definedName>
    <definedName name="_____PA3">'[3]PLANING SUB'!$AN$34</definedName>
    <definedName name="_____PA4">'[3]PLANING SUB'!$AN$39</definedName>
    <definedName name="_____PA5">'[3]PLANING SUB'!$AN$44</definedName>
    <definedName name="_____PC1">'[3]PLANING SUB'!$AN$259</definedName>
    <definedName name="_____PC2">'[3]PLANING SUB'!$AN$264</definedName>
    <definedName name="_____PC3">'[3]PLANING SUB'!$AN$269</definedName>
    <definedName name="_____PC4">'[3]PLANING SUB'!$AN$274</definedName>
    <definedName name="_____PC5">'[3]PLANING SUB'!$AN$279</definedName>
    <definedName name="_____PC6" localSheetId="5">#REF!</definedName>
    <definedName name="_____REM6">'[3]PLANING SUB'!$AN$364</definedName>
    <definedName name="_____REM7">'[3]PLANING SUB'!$AN$369</definedName>
    <definedName name="_____REM8">'[3]PLANING SUB'!$AN$374</definedName>
    <definedName name="_____REM9">'[3]PLANING SUB'!$AN$379</definedName>
    <definedName name="_____VAL1">'[3]PLANING SUB'!$AN$184</definedName>
    <definedName name="_____VAL2">'[3]PLANING SUB'!$AN$189</definedName>
    <definedName name="_____VAL3" localSheetId="5">[2]JUL!#REF!</definedName>
    <definedName name="____A300000" localSheetId="5">#REF!</definedName>
    <definedName name="____A300016" localSheetId="5">#REF!</definedName>
    <definedName name="____DEO3">'[3]PLANING SUB'!$AN$119</definedName>
    <definedName name="____DEO4" localSheetId="5">[2]JUL!#REF!</definedName>
    <definedName name="____din1" localSheetId="5">#REF!</definedName>
    <definedName name="____DRY3" localSheetId="5">[2]JUL!#REF!</definedName>
    <definedName name="____HAR10">'[3]PLANING SUB'!$AN$334</definedName>
    <definedName name="____HAR2">'[3]PLANING SUB'!$AN$294</definedName>
    <definedName name="____HAR3">'[3]PLANING SUB'!$AN$299</definedName>
    <definedName name="____HAR4">'[3]PLANING SUB'!$AN$304</definedName>
    <definedName name="____HAR5">'[3]PLANING SUB'!$AN$309</definedName>
    <definedName name="____HAR6">'[3]PLANING SUB'!$AN$314</definedName>
    <definedName name="____HAR7">'[3]PLANING SUB'!$AN$319</definedName>
    <definedName name="____HAR8">'[3]PLANING SUB'!$AN$324</definedName>
    <definedName name="____HAR9">'[3]PLANING SUB'!$AN$329</definedName>
    <definedName name="____HWT1">'[3]PLANING SUB'!$AN$204</definedName>
    <definedName name="____HWT2">'[3]PLANING SUB'!$AN$209</definedName>
    <definedName name="____HWT3">'[3]PLANING SUB'!$AN$214</definedName>
    <definedName name="____HWT4" localSheetId="5">#REF!</definedName>
    <definedName name="____HWT5" localSheetId="5">[2]JUL!#REF!</definedName>
    <definedName name="____k246" localSheetId="5">#REF!</definedName>
    <definedName name="____K369" localSheetId="5">#REF!</definedName>
    <definedName name="____K480" localSheetId="5">#REF!</definedName>
    <definedName name="____k542" localSheetId="5">#REF!</definedName>
    <definedName name="____NZL5" localSheetId="5">[2]JUL!#REF!</definedName>
    <definedName name="____PA1">'[3]PLANING SUB'!$AN$24</definedName>
    <definedName name="____PA2">'[3]PLANING SUB'!$AN$29</definedName>
    <definedName name="____PA3">'[3]PLANING SUB'!$AN$34</definedName>
    <definedName name="____PA4">'[3]PLANING SUB'!$AN$39</definedName>
    <definedName name="____PA5">'[3]PLANING SUB'!$AN$44</definedName>
    <definedName name="____PC1">'[3]PLANING SUB'!$AN$259</definedName>
    <definedName name="____PC2">'[3]PLANING SUB'!$AN$264</definedName>
    <definedName name="____PC3">'[3]PLANING SUB'!$AN$269</definedName>
    <definedName name="____PC4">'[3]PLANING SUB'!$AN$274</definedName>
    <definedName name="____PC5">'[3]PLANING SUB'!$AN$279</definedName>
    <definedName name="____PC6" localSheetId="5">#REF!</definedName>
    <definedName name="____REM6">'[3]PLANING SUB'!$AN$364</definedName>
    <definedName name="____REM7">'[3]PLANING SUB'!$AN$369</definedName>
    <definedName name="____REM8">'[3]PLANING SUB'!$AN$374</definedName>
    <definedName name="____REM9">'[3]PLANING SUB'!$AN$379</definedName>
    <definedName name="____VAL1">'[3]PLANING SUB'!$AN$184</definedName>
    <definedName name="____VAL2">'[3]PLANING SUB'!$AN$189</definedName>
    <definedName name="____VAL3" localSheetId="5">[2]JUL!#REF!</definedName>
    <definedName name="___2_??_????" localSheetId="5">#REF!</definedName>
    <definedName name="___A300000" localSheetId="5">#REF!</definedName>
    <definedName name="___A300016" localSheetId="5">#REF!</definedName>
    <definedName name="___CON1" localSheetId="5">#REF!</definedName>
    <definedName name="___CON2" localSheetId="5">#REF!</definedName>
    <definedName name="___CON3" localSheetId="5">#REF!</definedName>
    <definedName name="___DEO1" localSheetId="5">#REF!</definedName>
    <definedName name="___DEO2" localSheetId="5">#REF!</definedName>
    <definedName name="___DEO3" localSheetId="5">#REF!</definedName>
    <definedName name="___DEO4" localSheetId="5">#REF!</definedName>
    <definedName name="___DEO5" localSheetId="5">#REF!</definedName>
    <definedName name="___DEO6" localSheetId="5">#REF!</definedName>
    <definedName name="___din1" localSheetId="5">#REF!</definedName>
    <definedName name="___DRY1" localSheetId="5">#REF!</definedName>
    <definedName name="___DRY2" localSheetId="5">#REF!</definedName>
    <definedName name="___DRY3" localSheetId="5">#REF!</definedName>
    <definedName name="___DRY4" localSheetId="5">#REF!</definedName>
    <definedName name="___DRY5" localSheetId="5">#REF!</definedName>
    <definedName name="___DRY6" localSheetId="5">#REF!</definedName>
    <definedName name="___DRY7" localSheetId="5">#REF!</definedName>
    <definedName name="___HAR1" localSheetId="5">#REF!</definedName>
    <definedName name="___HAR10" localSheetId="5">#REF!</definedName>
    <definedName name="___HAR2" localSheetId="5">#REF!</definedName>
    <definedName name="___HAR3" localSheetId="5">#REF!</definedName>
    <definedName name="___HAR4" localSheetId="5">#REF!</definedName>
    <definedName name="___HAR5" localSheetId="5">#REF!</definedName>
    <definedName name="___HAR6" localSheetId="5">#REF!</definedName>
    <definedName name="___HAR7" localSheetId="5">#REF!</definedName>
    <definedName name="___HAR8" localSheetId="5">#REF!</definedName>
    <definedName name="___HAR9" localSheetId="5">#REF!</definedName>
    <definedName name="___HWT1" localSheetId="5">#REF!</definedName>
    <definedName name="___HWT2" localSheetId="5">#REF!</definedName>
    <definedName name="___HWT3" localSheetId="5">#REF!</definedName>
    <definedName name="___HWT4" localSheetId="5">#REF!</definedName>
    <definedName name="___HWT5" localSheetId="5">#REF!</definedName>
    <definedName name="___HWT6" localSheetId="5">#REF!</definedName>
    <definedName name="___HWT7" localSheetId="5">#REF!</definedName>
    <definedName name="___k246" localSheetId="5">#REF!</definedName>
    <definedName name="___K369" localSheetId="5">#REF!</definedName>
    <definedName name="___K480" localSheetId="5">#REF!</definedName>
    <definedName name="___k542" localSheetId="5">#REF!</definedName>
    <definedName name="___NZL1" localSheetId="5">#REF!</definedName>
    <definedName name="___NZL2" localSheetId="5">#REF!</definedName>
    <definedName name="___NZL3" localSheetId="5">#REF!</definedName>
    <definedName name="___NZL4" localSheetId="5">#REF!</definedName>
    <definedName name="___NZL5" localSheetId="5">#REF!</definedName>
    <definedName name="___NZL6" localSheetId="5">#REF!</definedName>
    <definedName name="___NZL7" localSheetId="5">#REF!</definedName>
    <definedName name="___NZL8" localSheetId="5">#REF!</definedName>
    <definedName name="___OPA1" localSheetId="5">#REF!</definedName>
    <definedName name="___OPA2" localSheetId="5">#REF!</definedName>
    <definedName name="___PA1" localSheetId="5">#REF!</definedName>
    <definedName name="___PA2" localSheetId="5">#REF!</definedName>
    <definedName name="___PA3" localSheetId="5">#REF!</definedName>
    <definedName name="___PA4" localSheetId="5">#REF!</definedName>
    <definedName name="___PA5" localSheetId="5">#REF!</definedName>
    <definedName name="___PC1" localSheetId="5">#REF!</definedName>
    <definedName name="___PC2" localSheetId="5">#REF!</definedName>
    <definedName name="___PC3" localSheetId="5">#REF!</definedName>
    <definedName name="___PC4" localSheetId="5">#REF!</definedName>
    <definedName name="___PC5" localSheetId="5">#REF!</definedName>
    <definedName name="___PC6" localSheetId="5">#REF!</definedName>
    <definedName name="___REM1" localSheetId="5">#REF!</definedName>
    <definedName name="___REM2" localSheetId="5">#REF!</definedName>
    <definedName name="___REM3" localSheetId="5">#REF!</definedName>
    <definedName name="___REM4" localSheetId="5">#REF!</definedName>
    <definedName name="___REM5" localSheetId="5">#REF!</definedName>
    <definedName name="___REM6" localSheetId="5">#REF!</definedName>
    <definedName name="___REM7" localSheetId="5">#REF!</definedName>
    <definedName name="___REM8" localSheetId="5">#REF!</definedName>
    <definedName name="___REM9" localSheetId="5">#REF!</definedName>
    <definedName name="___VAL1" localSheetId="5">#REF!</definedName>
    <definedName name="___VAL2" localSheetId="5">#REF!</definedName>
    <definedName name="___VAL3" localSheetId="5">#REF!</definedName>
    <definedName name="__1_??_????" localSheetId="5">#REF!</definedName>
    <definedName name="__10_??_????_23" localSheetId="5">#REF!</definedName>
    <definedName name="__11_??_????_24" localSheetId="5">#REF!</definedName>
    <definedName name="__12_??_????_3" localSheetId="5">#REF!</definedName>
    <definedName name="__13_??_????_4" localSheetId="5">#REF!</definedName>
    <definedName name="__14_??_????_5" localSheetId="5">#REF!</definedName>
    <definedName name="__15_??_????_6" localSheetId="5">#REF!</definedName>
    <definedName name="__16_??_????_8" localSheetId="5">#REF!</definedName>
    <definedName name="__2_??_????" localSheetId="5">#REF!</definedName>
    <definedName name="__2_??_????_1" localSheetId="5">#REF!</definedName>
    <definedName name="__3_??_????_10" localSheetId="5">#REF!</definedName>
    <definedName name="__4_??_????_13" localSheetId="5">#REF!</definedName>
    <definedName name="__5_??_????_15" localSheetId="5">#REF!</definedName>
    <definedName name="__6_??_????_16" localSheetId="5">#REF!</definedName>
    <definedName name="__7_??_????_18" localSheetId="5">#REF!</definedName>
    <definedName name="__8_??_????_19" localSheetId="5">#REF!</definedName>
    <definedName name="__9_??_????" localSheetId="5">#REF!</definedName>
    <definedName name="__9_??_????_2" localSheetId="5">#REF!</definedName>
    <definedName name="__A300000" localSheetId="5">#REF!</definedName>
    <definedName name="__A300016" localSheetId="5">#REF!</definedName>
    <definedName name="__DEO3">'[3]PLANING SUB'!$AN$119</definedName>
    <definedName name="__DEO4" localSheetId="5">#REF!</definedName>
    <definedName name="__din1" localSheetId="5">#REF!</definedName>
    <definedName name="__DRY3" localSheetId="5">#REF!</definedName>
    <definedName name="__HAR10">'[3]PLANING SUB'!$AN$334</definedName>
    <definedName name="__HAR2">'[3]PLANING SUB'!$AN$294</definedName>
    <definedName name="__HAR3">'[3]PLANING SUB'!$AN$299</definedName>
    <definedName name="__HAR4">'[3]PLANING SUB'!$AN$304</definedName>
    <definedName name="__HAR5">'[3]PLANING SUB'!$AN$309</definedName>
    <definedName name="__HAR6">'[3]PLANING SUB'!$AN$314</definedName>
    <definedName name="__HAR7">'[3]PLANING SUB'!$AN$319</definedName>
    <definedName name="__HAR8">'[3]PLANING SUB'!$AN$324</definedName>
    <definedName name="__HAR9">'[3]PLANING SUB'!$AN$329</definedName>
    <definedName name="__HWT1">'[3]PLANING SUB'!$AN$204</definedName>
    <definedName name="__HWT2">'[3]PLANING SUB'!$AN$209</definedName>
    <definedName name="__HWT3">'[3]PLANING SUB'!$AN$214</definedName>
    <definedName name="__HWT4" localSheetId="5">#REF!</definedName>
    <definedName name="__HWT5" localSheetId="5">#REF!</definedName>
    <definedName name="__k246" localSheetId="5">#REF!</definedName>
    <definedName name="__K369" localSheetId="5">#REF!</definedName>
    <definedName name="__K480" localSheetId="5">#REF!</definedName>
    <definedName name="__k542" localSheetId="5">#REF!</definedName>
    <definedName name="__NZL5" localSheetId="5">#REF!</definedName>
    <definedName name="__PA1">'[3]PLANING SUB'!$AN$24</definedName>
    <definedName name="__PA2">'[3]PLANING SUB'!$AN$29</definedName>
    <definedName name="__PA3">'[3]PLANING SUB'!$AN$34</definedName>
    <definedName name="__PA4">'[3]PLANING SUB'!$AN$39</definedName>
    <definedName name="__PA5">'[3]PLANING SUB'!$AN$44</definedName>
    <definedName name="__PC1">'[3]PLANING SUB'!$AN$259</definedName>
    <definedName name="__PC2">'[3]PLANING SUB'!$AN$264</definedName>
    <definedName name="__PC3">'[3]PLANING SUB'!$AN$269</definedName>
    <definedName name="__PC4">'[3]PLANING SUB'!$AN$274</definedName>
    <definedName name="__PC5">'[3]PLANING SUB'!$AN$279</definedName>
    <definedName name="__PC6" localSheetId="5">#REF!</definedName>
    <definedName name="__REM6">'[3]PLANING SUB'!$AN$364</definedName>
    <definedName name="__REM7">'[3]PLANING SUB'!$AN$369</definedName>
    <definedName name="__REM8">'[3]PLANING SUB'!$AN$374</definedName>
    <definedName name="__REM9">'[3]PLANING SUB'!$AN$379</definedName>
    <definedName name="__VAL1">'[3]PLANING SUB'!$AN$184</definedName>
    <definedName name="__VAL2">'[3]PLANING SUB'!$AN$189</definedName>
    <definedName name="__VAL3" localSheetId="5">#REF!</definedName>
    <definedName name="_1_??_????" localSheetId="5">#REF!</definedName>
    <definedName name="_10_??_????_15" localSheetId="5">#REF!</definedName>
    <definedName name="_10_??_????_2" localSheetId="5">#REF!</definedName>
    <definedName name="_10_??_????_23" localSheetId="5">#REF!</definedName>
    <definedName name="_10_??_????_24" localSheetId="5">#REF!</definedName>
    <definedName name="_10_??_????_3" localSheetId="5">#REF!</definedName>
    <definedName name="_10_??_????_4" localSheetId="5">#REF!</definedName>
    <definedName name="_105_??_????_2" localSheetId="5">#REF!</definedName>
    <definedName name="_11_??_????_15" localSheetId="5">#REF!</definedName>
    <definedName name="_11_??_????_23" localSheetId="5">#REF!</definedName>
    <definedName name="_11_??_????_24" localSheetId="5">#REF!</definedName>
    <definedName name="_11_??_????_4" localSheetId="5">#REF!</definedName>
    <definedName name="_11_??_????_5" localSheetId="5">#REF!</definedName>
    <definedName name="_11_??_????_6" localSheetId="5">#REF!</definedName>
    <definedName name="_110_??_????_23" localSheetId="5">#REF!</definedName>
    <definedName name="_115_??_????_24" localSheetId="5">#REF!</definedName>
    <definedName name="_12_??_????_1" localSheetId="5">#REF!</definedName>
    <definedName name="_12_??_????_16" localSheetId="5">#REF!</definedName>
    <definedName name="_12_??_????_24" localSheetId="5">#REF!</definedName>
    <definedName name="_12_??_????_3" localSheetId="5">#REF!</definedName>
    <definedName name="_12_??_????_5" localSheetId="5">#REF!</definedName>
    <definedName name="_12_??_????_8" localSheetId="5">#REF!</definedName>
    <definedName name="_13_??_????_3" localSheetId="5">#REF!</definedName>
    <definedName name="_13_??_????_4" localSheetId="5">#REF!</definedName>
    <definedName name="_130_??_????_3" localSheetId="5">#REF!</definedName>
    <definedName name="_14_??_????_10" localSheetId="5">#REF!</definedName>
    <definedName name="_14_??_????_18" localSheetId="5">#REF!</definedName>
    <definedName name="_14_??_????_4" localSheetId="5">#REF!</definedName>
    <definedName name="_14_??_????_5" localSheetId="5">#REF!</definedName>
    <definedName name="_145_??_????_4" localSheetId="5">#REF!</definedName>
    <definedName name="_15_??_????" localSheetId="5">#REF!</definedName>
    <definedName name="_15_??_????_5" localSheetId="5">#REF!</definedName>
    <definedName name="_15_??_????_6" localSheetId="5">#REF!</definedName>
    <definedName name="_16_??_????_13" localSheetId="5">#REF!</definedName>
    <definedName name="_16_??_????_18" localSheetId="5">#REF!</definedName>
    <definedName name="_16_??_????_19" localSheetId="5">#REF!</definedName>
    <definedName name="_16_??_????_6" localSheetId="5">#REF!</definedName>
    <definedName name="_16_??_????_8" localSheetId="5">#REF!</definedName>
    <definedName name="_160_??_????_5" localSheetId="5">#REF!</definedName>
    <definedName name="_17_??_????_15" localSheetId="5">#REF!</definedName>
    <definedName name="_17_??_????_8" localSheetId="5">#REF!</definedName>
    <definedName name="_175_??_????_6" localSheetId="5">#REF!</definedName>
    <definedName name="_18_??_????_2" localSheetId="5">#REF!</definedName>
    <definedName name="_19_??_????_15" localSheetId="5">#REF!</definedName>
    <definedName name="_190_??_????_8" localSheetId="5">#REF!</definedName>
    <definedName name="_2_????_??" localSheetId="5">#REF!</definedName>
    <definedName name="_2_????_??_1" localSheetId="5">#REF!</definedName>
    <definedName name="_2_????_??_10" localSheetId="5">#REF!</definedName>
    <definedName name="_2_????_??_13" localSheetId="5">#REF!</definedName>
    <definedName name="_2_????_??_15" localSheetId="5">#REF!</definedName>
    <definedName name="_2_????_??_16" localSheetId="5">#REF!</definedName>
    <definedName name="_2_????_??_18" localSheetId="5">#REF!</definedName>
    <definedName name="_2_????_??_19" localSheetId="5">#REF!</definedName>
    <definedName name="_2_????_??_2" localSheetId="5">#REF!</definedName>
    <definedName name="_2_????_??_23" localSheetId="5">#REF!</definedName>
    <definedName name="_2_????_??_24" localSheetId="5">#REF!</definedName>
    <definedName name="_2_????_??_3" localSheetId="5">#REF!</definedName>
    <definedName name="_2_????_??_4" localSheetId="5">#REF!</definedName>
    <definedName name="_2_????_??_5" localSheetId="5">#REF!</definedName>
    <definedName name="_2_????_??_6" localSheetId="5">#REF!</definedName>
    <definedName name="_2_????_??_8" localSheetId="5">#REF!</definedName>
    <definedName name="_2_??_????" localSheetId="5">#REF!</definedName>
    <definedName name="_2_??_????_1" localSheetId="5">#REF!</definedName>
    <definedName name="_2_稼動日数_前月" localSheetId="5">#REF!</definedName>
    <definedName name="_2_稼動日数_前月_1" localSheetId="5">#REF!</definedName>
    <definedName name="_2_稼動日数_前月_10" localSheetId="5">#REF!</definedName>
    <definedName name="_2_稼動日数_前月_13" localSheetId="5">#REF!</definedName>
    <definedName name="_2_稼動日数_前月_14" localSheetId="5">#REF!</definedName>
    <definedName name="_2_稼動日数_前月_15" localSheetId="5">#REF!</definedName>
    <definedName name="_2_稼動日数_前月_16" localSheetId="5">#REF!</definedName>
    <definedName name="_2_稼動日数_前月_17" localSheetId="5">#REF!</definedName>
    <definedName name="_2_稼動日数_前月_18" localSheetId="5">#REF!</definedName>
    <definedName name="_2_稼動日数_前月_19" localSheetId="5">#REF!</definedName>
    <definedName name="_2_稼動日数_前月_2" localSheetId="5">#REF!</definedName>
    <definedName name="_2_稼動日数_前月_2_1" localSheetId="5">#REF!</definedName>
    <definedName name="_2_稼動日数_前月_22" localSheetId="5">#REF!</definedName>
    <definedName name="_2_稼動日数_前月_23" localSheetId="5">#REF!</definedName>
    <definedName name="_2_稼動日数_前月_24" localSheetId="5">#REF!</definedName>
    <definedName name="_2_稼動日数_前月_3" localSheetId="5">#REF!</definedName>
    <definedName name="_2_稼動日数_前月_4" localSheetId="5">#REF!</definedName>
    <definedName name="_2_稼動日数_前月_5" localSheetId="5">#REF!</definedName>
    <definedName name="_2_稼動日数_前月_6" localSheetId="5">#REF!</definedName>
    <definedName name="_2_稼動日数_前月_8" localSheetId="5">#REF!</definedName>
    <definedName name="_20_??_????_23" localSheetId="5">#REF!</definedName>
    <definedName name="_21_??_????_16" localSheetId="5">#REF!</definedName>
    <definedName name="_21_??_????_19" localSheetId="5">#REF!</definedName>
    <definedName name="_22_??_????_18" localSheetId="5">#REF!</definedName>
    <definedName name="_22_??_????_24" localSheetId="5">#REF!</definedName>
    <definedName name="_24_??_????_18" localSheetId="5">#REF!</definedName>
    <definedName name="_24_??_????_3" localSheetId="5">#REF!</definedName>
    <definedName name="_26_??_????_2" localSheetId="5">#REF!</definedName>
    <definedName name="_26_??_????_4" localSheetId="5">#REF!</definedName>
    <definedName name="_27_??_????_19" localSheetId="5">#REF!</definedName>
    <definedName name="_28_??_????_5" localSheetId="5">#REF!</definedName>
    <definedName name="_3_??_????" localSheetId="5">#REF!</definedName>
    <definedName name="_3_??_????_1" localSheetId="5">#REF!</definedName>
    <definedName name="_3_??_????_10" localSheetId="5">#REF!</definedName>
    <definedName name="_3_??_????_15" localSheetId="5">#REF!</definedName>
    <definedName name="_30_??_????_1" localSheetId="5">#REF!</definedName>
    <definedName name="_30_??_????_2" localSheetId="5">#REF!</definedName>
    <definedName name="_30_??_????_6" localSheetId="5">#REF!</definedName>
    <definedName name="_31_??_????_23" localSheetId="5">#REF!</definedName>
    <definedName name="_32_??_????_8" localSheetId="5">#REF!</definedName>
    <definedName name="_33_??_????_2" localSheetId="5">#REF!</definedName>
    <definedName name="_33_??_????_23" localSheetId="5">#REF!</definedName>
    <definedName name="_36_??_????_24" localSheetId="5">#REF!</definedName>
    <definedName name="_38_??_????_23" localSheetId="5">#REF!</definedName>
    <definedName name="_39_??_????_3" localSheetId="5">#REF!</definedName>
    <definedName name="_4_??_????" localSheetId="5">#REF!</definedName>
    <definedName name="_4_??_????_1" localSheetId="5">#REF!</definedName>
    <definedName name="_4_??_????_10" localSheetId="5">#REF!</definedName>
    <definedName name="_4_??_????_13" localSheetId="5">#REF!</definedName>
    <definedName name="_4_??_????_15" localSheetId="5">#REF!</definedName>
    <definedName name="_4_??_????_18" localSheetId="5">#REF!</definedName>
    <definedName name="_41_??_????_3" localSheetId="5">#REF!</definedName>
    <definedName name="_42_??_????_4" localSheetId="5">#REF!</definedName>
    <definedName name="_43_??_????_24" localSheetId="5">#REF!</definedName>
    <definedName name="_45_??_????_10" localSheetId="5">#REF!</definedName>
    <definedName name="_45_??_????_5" localSheetId="5">#REF!</definedName>
    <definedName name="_46_??_????_4" localSheetId="5">#REF!</definedName>
    <definedName name="_47_??_????_6" localSheetId="5">#REF!</definedName>
    <definedName name="_49_??_????_3" localSheetId="5">#REF!</definedName>
    <definedName name="_49_??_????_8" localSheetId="5">#REF!</definedName>
    <definedName name="_5_??_????_13" localSheetId="5">#REF!</definedName>
    <definedName name="_5_??_????_15" localSheetId="5">#REF!</definedName>
    <definedName name="_5_??_????_18" localSheetId="5">#REF!</definedName>
    <definedName name="_5_??_????_19" localSheetId="5">#REF!</definedName>
    <definedName name="_51_??_????_5" localSheetId="5">#REF!</definedName>
    <definedName name="_55_??_????_4" localSheetId="5">#REF!</definedName>
    <definedName name="_6_??_????" localSheetId="5">#REF!</definedName>
    <definedName name="_6_??_????_1" localSheetId="5">#REF!</definedName>
    <definedName name="_6_??_????_10" localSheetId="5">#REF!</definedName>
    <definedName name="_6_??_????_15" localSheetId="5">#REF!</definedName>
    <definedName name="_6_??_????_16" localSheetId="5">#REF!</definedName>
    <definedName name="_6_??_????_19" localSheetId="5">#REF!</definedName>
    <definedName name="_6_??_????_2" localSheetId="5">#REF!</definedName>
    <definedName name="_6_??_????_23" localSheetId="5">#REF!</definedName>
    <definedName name="_60_??_????_13" localSheetId="5">#REF!</definedName>
    <definedName name="_61_??_????_5" localSheetId="5">#REF!</definedName>
    <definedName name="_65_??_????_15" localSheetId="5">#REF!</definedName>
    <definedName name="_7_??_????_16" localSheetId="5">#REF!</definedName>
    <definedName name="_7_??_????_18" localSheetId="5">#REF!</definedName>
    <definedName name="_7_??_????_2" localSheetId="5">#REF!</definedName>
    <definedName name="_7_??_????_23" localSheetId="5">#REF!</definedName>
    <definedName name="_7_??_????_24" localSheetId="5">#REF!</definedName>
    <definedName name="_8_??_????_13" localSheetId="5">#REF!</definedName>
    <definedName name="_8_??_????_18" localSheetId="5">#REF!</definedName>
    <definedName name="_8_??_????_19" localSheetId="5">#REF!</definedName>
    <definedName name="_8_??_????_23" localSheetId="5">#REF!</definedName>
    <definedName name="_8_??_????_24" localSheetId="5">#REF!</definedName>
    <definedName name="_80_??_????_16" localSheetId="5">#REF!</definedName>
    <definedName name="_85_??_????_18" localSheetId="5">#REF!</definedName>
    <definedName name="_9_??_????" localSheetId="5">#REF!</definedName>
    <definedName name="_9_??_????_19" localSheetId="5">#REF!</definedName>
    <definedName name="_9_??_????_2" localSheetId="5">#REF!</definedName>
    <definedName name="_9_??_????_23" localSheetId="5">#REF!</definedName>
    <definedName name="_9_??_????_24" localSheetId="5">#REF!</definedName>
    <definedName name="_9_??_????_3" localSheetId="5">#REF!</definedName>
    <definedName name="_90_??_????_19" localSheetId="5">#REF!</definedName>
    <definedName name="_A300000" localSheetId="5">#REF!</definedName>
    <definedName name="_A300016" localSheetId="5">#REF!</definedName>
    <definedName name="_CON1" localSheetId="5">#REF!</definedName>
    <definedName name="_CON2" localSheetId="5">#REF!</definedName>
    <definedName name="_CON3" localSheetId="5">#REF!</definedName>
    <definedName name="_DEO1" localSheetId="5">#REF!</definedName>
    <definedName name="_DEO2" localSheetId="5">#REF!</definedName>
    <definedName name="_DEO3" localSheetId="5">#REF!</definedName>
    <definedName name="_DEO4" localSheetId="5">#REF!</definedName>
    <definedName name="_DEO5" localSheetId="5">#REF!</definedName>
    <definedName name="_DEO6" localSheetId="5">#REF!</definedName>
    <definedName name="_din1" localSheetId="5">#REF!</definedName>
    <definedName name="_DRY1" localSheetId="5">#REF!</definedName>
    <definedName name="_DRY2" localSheetId="5">#REF!</definedName>
    <definedName name="_DRY3" localSheetId="5">#REF!</definedName>
    <definedName name="_DRY4" localSheetId="5">#REF!</definedName>
    <definedName name="_DRY5" localSheetId="5">#REF!</definedName>
    <definedName name="_DRY6" localSheetId="5">#REF!</definedName>
    <definedName name="_DRY7" localSheetId="5">#REF!</definedName>
    <definedName name="_Fill" localSheetId="4" hidden="1">#REF!</definedName>
    <definedName name="_Fill" localSheetId="3" hidden="1">#REF!</definedName>
    <definedName name="_Fill" localSheetId="1" hidden="1">#REF!</definedName>
    <definedName name="_Fill" localSheetId="5" hidden="1">#REF!</definedName>
    <definedName name="_Fill" localSheetId="0" hidden="1">#REF!</definedName>
    <definedName name="_Fill" localSheetId="2" hidden="1">#REF!</definedName>
    <definedName name="_xlnm._FilterDatabase" localSheetId="4" hidden="1">Attendance!$B$2:$BP$1233</definedName>
    <definedName name="_xlnm._FilterDatabase" localSheetId="3" hidden="1">'Compulsory Training'!$B$2:$V$1179</definedName>
    <definedName name="_xlnm._FilterDatabase" localSheetId="7" hidden="1">'Final Upload'!$A$1:$K$3742</definedName>
    <definedName name="_xlnm._FilterDatabase" localSheetId="1" hidden="1">Kaizen!$A$2:$Y$1113</definedName>
    <definedName name="_xlnm._FilterDatabase" localSheetId="5" hidden="1">Misconduct!$A$2:$N$1022</definedName>
    <definedName name="_xlnm._FilterDatabase" localSheetId="0" hidden="1">Personal_Development!$A$3:$DN$1124</definedName>
    <definedName name="_xlnm._FilterDatabase" localSheetId="2" hidden="1">'Safety Idea'!$B$2:$X$1101</definedName>
    <definedName name="_HAR1" localSheetId="5">#REF!</definedName>
    <definedName name="_HAR10" localSheetId="5">#REF!</definedName>
    <definedName name="_HAR2" localSheetId="5">#REF!</definedName>
    <definedName name="_HAR3" localSheetId="5">#REF!</definedName>
    <definedName name="_HAR4" localSheetId="5">#REF!</definedName>
    <definedName name="_HAR5" localSheetId="5">#REF!</definedName>
    <definedName name="_HAR6" localSheetId="5">#REF!</definedName>
    <definedName name="_HAR7" localSheetId="5">#REF!</definedName>
    <definedName name="_HAR8" localSheetId="5">#REF!</definedName>
    <definedName name="_HAR9" localSheetId="5">#REF!</definedName>
    <definedName name="_HWT1" localSheetId="5">#REF!</definedName>
    <definedName name="_HWT2" localSheetId="5">#REF!</definedName>
    <definedName name="_HWT3" localSheetId="5">#REF!</definedName>
    <definedName name="_HWT4" localSheetId="5">#REF!</definedName>
    <definedName name="_HWT5" localSheetId="5">#REF!</definedName>
    <definedName name="_HWT6" localSheetId="5">#REF!</definedName>
    <definedName name="_HWT7" localSheetId="5">#REF!</definedName>
    <definedName name="_I" localSheetId="5">[1]賃金ﾃﾞｰﾀﾍﾞｰｽ!#REF!</definedName>
    <definedName name="_k246" localSheetId="5">#REF!</definedName>
    <definedName name="_K369" localSheetId="5">#REF!</definedName>
    <definedName name="_K480" localSheetId="5">#REF!</definedName>
    <definedName name="_k542" localSheetId="5">#REF!</definedName>
    <definedName name="_Key1" localSheetId="4" hidden="1">[1]賃金ﾃﾞｰﾀﾍﾞｰｽ!#REF!</definedName>
    <definedName name="_Key1" localSheetId="3" hidden="1">[1]賃金ﾃﾞｰﾀﾍﾞｰｽ!#REF!</definedName>
    <definedName name="_Key1" localSheetId="1" hidden="1">[1]賃金ﾃﾞｰﾀﾍﾞｰｽ!#REF!</definedName>
    <definedName name="_Key1" localSheetId="5" hidden="1">[1]賃金ﾃﾞｰﾀﾍﾞｰｽ!#REF!</definedName>
    <definedName name="_Key1" localSheetId="0" hidden="1">[1]賃金ﾃﾞｰﾀﾍﾞｰｽ!#REF!</definedName>
    <definedName name="_Key1" localSheetId="2" hidden="1">[1]賃金ﾃﾞｰﾀﾍﾞｰｽ!#REF!</definedName>
    <definedName name="_Key2" localSheetId="4" hidden="1">[4]労務費ﾃｰﾌﾞﾙ!#REF!</definedName>
    <definedName name="_Key2" localSheetId="3" hidden="1">[4]労務費ﾃｰﾌﾞﾙ!#REF!</definedName>
    <definedName name="_Key2" localSheetId="1" hidden="1">[4]労務費ﾃｰﾌﾞﾙ!#REF!</definedName>
    <definedName name="_Key2" localSheetId="5" hidden="1">[4]労務費ﾃｰﾌﾞﾙ!#REF!</definedName>
    <definedName name="_Key2" localSheetId="0" hidden="1">[4]労務費ﾃｰﾌﾞﾙ!#REF!</definedName>
    <definedName name="_Key2" localSheetId="2" hidden="1">[4]労務費ﾃｰﾌﾞﾙ!#REF!</definedName>
    <definedName name="_NZL1" localSheetId="5">#REF!</definedName>
    <definedName name="_NZL2" localSheetId="5">#REF!</definedName>
    <definedName name="_NZL3" localSheetId="5">#REF!</definedName>
    <definedName name="_NZL4" localSheetId="5">#REF!</definedName>
    <definedName name="_NZL5" localSheetId="5">#REF!</definedName>
    <definedName name="_NZL6" localSheetId="5">#REF!</definedName>
    <definedName name="_NZL7" localSheetId="5">#REF!</definedName>
    <definedName name="_NZL8" localSheetId="5">#REF!</definedName>
    <definedName name="_OPA1" localSheetId="5">#REF!</definedName>
    <definedName name="_OPA2" localSheetId="5">#REF!</definedName>
    <definedName name="_P1" localSheetId="5">#REF!</definedName>
    <definedName name="_P2" localSheetId="5">#REF!</definedName>
    <definedName name="_PA1" localSheetId="5">#REF!</definedName>
    <definedName name="_PA2" localSheetId="5">#REF!</definedName>
    <definedName name="_PA3" localSheetId="5">#REF!</definedName>
    <definedName name="_PA4" localSheetId="5">#REF!</definedName>
    <definedName name="_PA5" localSheetId="5">#REF!</definedName>
    <definedName name="_PC1" localSheetId="5">#REF!</definedName>
    <definedName name="_PC2" localSheetId="5">#REF!</definedName>
    <definedName name="_PC3" localSheetId="5">#REF!</definedName>
    <definedName name="_PC4" localSheetId="5">#REF!</definedName>
    <definedName name="_PC5" localSheetId="5">#REF!</definedName>
    <definedName name="_PC6" localSheetId="5">#REF!</definedName>
    <definedName name="_PKG2" localSheetId="5">#REF!</definedName>
    <definedName name="_PM0045" localSheetId="5">[1]賃金ﾃﾞｰﾀﾍﾞｰｽ!#REF!</definedName>
    <definedName name="_Q" localSheetId="5">[1]賃金ﾃﾞｰﾀﾍﾞｰｽ!#REF!</definedName>
    <definedName name="_REM1" localSheetId="5">#REF!</definedName>
    <definedName name="_REM2" localSheetId="5">#REF!</definedName>
    <definedName name="_REM3" localSheetId="5">#REF!</definedName>
    <definedName name="_REM4" localSheetId="5">#REF!</definedName>
    <definedName name="_REM5" localSheetId="5">#REF!</definedName>
    <definedName name="_REM6" localSheetId="5">#REF!</definedName>
    <definedName name="_REM7" localSheetId="5">#REF!</definedName>
    <definedName name="_REM8" localSheetId="5">#REF!</definedName>
    <definedName name="_REM9" localSheetId="5">#REF!</definedName>
    <definedName name="_Sort" localSheetId="4" hidden="1">[4]労務費ﾃｰﾌﾞﾙ!#REF!</definedName>
    <definedName name="_Sort" localSheetId="3" hidden="1">[4]労務費ﾃｰﾌﾞﾙ!#REF!</definedName>
    <definedName name="_Sort" localSheetId="1" hidden="1">[4]労務費ﾃｰﾌﾞﾙ!#REF!</definedName>
    <definedName name="_Sort" localSheetId="5" hidden="1">[4]労務費ﾃｰﾌﾞﾙ!#REF!</definedName>
    <definedName name="_Sort" localSheetId="0" hidden="1">[4]労務費ﾃｰﾌﾞﾙ!#REF!</definedName>
    <definedName name="_Sort" localSheetId="2" hidden="1">[4]労務費ﾃｰﾌﾞﾙ!#REF!</definedName>
    <definedName name="_VAL1" localSheetId="5">#REF!</definedName>
    <definedName name="_VAL2" localSheetId="5">#REF!</definedName>
    <definedName name="_VAL3" localSheetId="5">#REF!</definedName>
    <definedName name="a">[5]Tracking!$AF$26:$AG$37</definedName>
    <definedName name="a__pastikan_quick_fasterner_dicantum_sempurna_diantara___valve_body_dan_valve_main_body_._arah_yang_betul_dan_tidak_gap_." localSheetId="5">#REF!</definedName>
    <definedName name="a_16">[6]Tracking!$AF$26:$AG$37</definedName>
    <definedName name="a_17">[7]Tracking!$AF$26:$AG$37</definedName>
    <definedName name="a_18">[7]Tracking!$AF$26:$AG$37</definedName>
    <definedName name="a_19">[7]Tracking!$AF$26:$AG$37</definedName>
    <definedName name="a_2">[8]Tracking!$AF$26:$AG$37</definedName>
    <definedName name="a_22">[7]Tracking!$AF$26:$AG$37</definedName>
    <definedName name="a_23">[7]Tracking!$AF$26:$AG$37</definedName>
    <definedName name="a_24">[7]Tracking!$AF$26:$AG$37</definedName>
    <definedName name="a_3">[6]Tracking!$AF$26:$AG$37</definedName>
    <definedName name="a_4">[6]Tracking!$AF$26:$AG$37</definedName>
    <definedName name="a_5">[6]Tracking!$AF$26:$AG$37</definedName>
    <definedName name="a_6">[6]Tracking!$AF$26:$AG$37</definedName>
    <definedName name="a_8">[6]Tracking!$AF$26:$AG$37</definedName>
    <definedName name="aa">[9]Tracking!$AF$26:$AG$37</definedName>
    <definedName name="aaa" localSheetId="5">#REF!</definedName>
    <definedName name="aaa_1" localSheetId="5">#REF!</definedName>
    <definedName name="aaa_10" localSheetId="5">#REF!</definedName>
    <definedName name="aaa_13" localSheetId="5">#REF!</definedName>
    <definedName name="aaa_14" localSheetId="5">#REF!</definedName>
    <definedName name="aaa_15" localSheetId="5">#REF!</definedName>
    <definedName name="aaa_16" localSheetId="5">#REF!</definedName>
    <definedName name="aaa_17" localSheetId="5">#REF!</definedName>
    <definedName name="aaa_18" localSheetId="5">#REF!</definedName>
    <definedName name="aaa_19" localSheetId="5">#REF!</definedName>
    <definedName name="aaa_2" localSheetId="5">#REF!</definedName>
    <definedName name="aaa_2_1" localSheetId="5">#REF!</definedName>
    <definedName name="aaa_22" localSheetId="5">#REF!</definedName>
    <definedName name="aaa_23" localSheetId="5">#REF!</definedName>
    <definedName name="aaa_24" localSheetId="5">#REF!</definedName>
    <definedName name="aaa_3" localSheetId="5">#REF!</definedName>
    <definedName name="aaa_4" localSheetId="5">#REF!</definedName>
    <definedName name="aaa_5" localSheetId="5">#REF!</definedName>
    <definedName name="aaa_6" localSheetId="5">#REF!</definedName>
    <definedName name="aaa_8" localSheetId="5">#REF!</definedName>
    <definedName name="aaaa" localSheetId="5">#REF!</definedName>
    <definedName name="aaaa_1" localSheetId="5">#REF!</definedName>
    <definedName name="aaaaaaa1" localSheetId="5">#REF!</definedName>
    <definedName name="aasd" localSheetId="5">#REF!</definedName>
    <definedName name="aasd_1" localSheetId="5">#REF!</definedName>
    <definedName name="aasd_10" localSheetId="5">#REF!</definedName>
    <definedName name="aasd_13" localSheetId="5">#REF!</definedName>
    <definedName name="aasd_15" localSheetId="5">#REF!</definedName>
    <definedName name="aasd_16" localSheetId="5">#REF!</definedName>
    <definedName name="aasd_17" localSheetId="5">#REF!</definedName>
    <definedName name="aasd_18" localSheetId="5">#REF!</definedName>
    <definedName name="aasd_19" localSheetId="5">#REF!</definedName>
    <definedName name="aasd_2" localSheetId="5">#REF!</definedName>
    <definedName name="aasd_23" localSheetId="5">#REF!</definedName>
    <definedName name="aasd_24" localSheetId="5">#REF!</definedName>
    <definedName name="aasd_3" localSheetId="5">#REF!</definedName>
    <definedName name="aasd_4" localSheetId="5">#REF!</definedName>
    <definedName name="aasd_5" localSheetId="5">#REF!</definedName>
    <definedName name="aasd_6" localSheetId="5">#REF!</definedName>
    <definedName name="aasd_8" localSheetId="5">#REF!</definedName>
    <definedName name="ab" localSheetId="5">#REF!</definedName>
    <definedName name="ab_1" localSheetId="5">#REF!</definedName>
    <definedName name="ac" localSheetId="5">#REF!</definedName>
    <definedName name="ADMIN_JP_JISEKI_??????" localSheetId="5">#REF!</definedName>
    <definedName name="ADMIN_JP_JISEKI_??????_1" localSheetId="5">#REF!</definedName>
    <definedName name="ADMIN_JP_JISEKI_??????_10" localSheetId="5">#REF!</definedName>
    <definedName name="ADMIN_JP_JISEKI_??????_13" localSheetId="5">#REF!</definedName>
    <definedName name="ADMIN_JP_JISEKI_??????_15" localSheetId="5">#REF!</definedName>
    <definedName name="ADMIN_JP_JISEKI_??????_16" localSheetId="5">#REF!</definedName>
    <definedName name="ADMIN_JP_JISEKI_??????_18" localSheetId="5">#REF!</definedName>
    <definedName name="ADMIN_JP_JISEKI_??????_19" localSheetId="5">#REF!</definedName>
    <definedName name="ADMIN_JP_JISEKI_??????_2" localSheetId="5">#REF!</definedName>
    <definedName name="ADMIN_JP_JISEKI_??????_23" localSheetId="5">#REF!</definedName>
    <definedName name="ADMIN_JP_JISEKI_??????_24" localSheetId="5">#REF!</definedName>
    <definedName name="ADMIN_JP_JISEKI_??????_3" localSheetId="5">#REF!</definedName>
    <definedName name="ADMIN_JP_JISEKI_??????_4" localSheetId="5">#REF!</definedName>
    <definedName name="ADMIN_JP_JISEKI_??????_5" localSheetId="5">#REF!</definedName>
    <definedName name="ADMIN_JP_JISEKI_??????_6" localSheetId="5">#REF!</definedName>
    <definedName name="ADMIN_JP_JISEKI_??????_8" localSheetId="5">#REF!</definedName>
    <definedName name="ADMIN_JP_JISEKI_出荷クエリー" localSheetId="5">#REF!</definedName>
    <definedName name="ADMIN_JP_JISEKI_出荷クエリー_1" localSheetId="5">#REF!</definedName>
    <definedName name="ADMIN_JP_JISEKI_出荷クエリー_10" localSheetId="5">#REF!</definedName>
    <definedName name="ADMIN_JP_JISEKI_出荷クエリー_13" localSheetId="5">#REF!</definedName>
    <definedName name="ADMIN_JP_JISEKI_出荷クエリー_14" localSheetId="5">#REF!</definedName>
    <definedName name="ADMIN_JP_JISEKI_出荷クエリー_15" localSheetId="5">#REF!</definedName>
    <definedName name="ADMIN_JP_JISEKI_出荷クエリー_16" localSheetId="5">#REF!</definedName>
    <definedName name="ADMIN_JP_JISEKI_出荷クエリー_17" localSheetId="5">#REF!</definedName>
    <definedName name="ADMIN_JP_JISEKI_出荷クエリー_18" localSheetId="5">#REF!</definedName>
    <definedName name="ADMIN_JP_JISEKI_出荷クエリー_19" localSheetId="5">#REF!</definedName>
    <definedName name="ADMIN_JP_JISEKI_出荷クエリー_2" localSheetId="5">#REF!</definedName>
    <definedName name="ADMIN_JP_JISEKI_出荷クエリー_2_1" localSheetId="5">#REF!</definedName>
    <definedName name="ADMIN_JP_JISEKI_出荷クエリー_22" localSheetId="5">#REF!</definedName>
    <definedName name="ADMIN_JP_JISEKI_出荷クエリー_23" localSheetId="5">#REF!</definedName>
    <definedName name="ADMIN_JP_JISEKI_出荷クエリー_24" localSheetId="5">#REF!</definedName>
    <definedName name="ADMIN_JP_JISEKI_出荷クエリー_3" localSheetId="5">#REF!</definedName>
    <definedName name="ADMIN_JP_JISEKI_出荷クエリー_4" localSheetId="5">#REF!</definedName>
    <definedName name="ADMIN_JP_JISEKI_出荷クエリー_5" localSheetId="5">#REF!</definedName>
    <definedName name="ADMIN_JP_JISEKI_出荷クエリー_6" localSheetId="5">#REF!</definedName>
    <definedName name="ADMIN_JP_JISEKI_出荷クエリー_8" localSheetId="5">#REF!</definedName>
    <definedName name="ama" localSheetId="5">#REF!</definedName>
    <definedName name="as" localSheetId="5">#REF!</definedName>
    <definedName name="as_1" localSheetId="5">#REF!</definedName>
    <definedName name="as_10" localSheetId="5">#REF!</definedName>
    <definedName name="as_13" localSheetId="5">#REF!</definedName>
    <definedName name="as_16" localSheetId="5">#REF!</definedName>
    <definedName name="as_6" localSheetId="5">#REF!</definedName>
    <definedName name="as_8" localSheetId="5">#REF!</definedName>
    <definedName name="asd" localSheetId="5">#REF!</definedName>
    <definedName name="asd_1" localSheetId="5">#REF!</definedName>
    <definedName name="asd_10" localSheetId="5">#REF!</definedName>
    <definedName name="asd_16" localSheetId="5">#REF!</definedName>
    <definedName name="asd_6" localSheetId="5">#REF!</definedName>
    <definedName name="asd_8" localSheetId="5">#REF!</definedName>
    <definedName name="asddsa" localSheetId="5">#REF!</definedName>
    <definedName name="ase" localSheetId="5">#REF!</definedName>
    <definedName name="ase_1" localSheetId="5">#REF!</definedName>
    <definedName name="ase_10" localSheetId="5">#REF!</definedName>
    <definedName name="ase_16" localSheetId="5">#REF!</definedName>
    <definedName name="ase_6" localSheetId="5">#REF!</definedName>
    <definedName name="ase_8" localSheetId="5">#REF!</definedName>
    <definedName name="Attach" localSheetId="5">#REF!</definedName>
    <definedName name="Attach_1" localSheetId="5">#REF!</definedName>
    <definedName name="Attach_10" localSheetId="5">#REF!</definedName>
    <definedName name="Attach_13" localSheetId="5">#REF!</definedName>
    <definedName name="Attach_15" localSheetId="5">#REF!</definedName>
    <definedName name="Attach_16" localSheetId="5">#REF!</definedName>
    <definedName name="Attach_2" localSheetId="5">#REF!</definedName>
    <definedName name="Attach_24" localSheetId="5">#REF!</definedName>
    <definedName name="Attach_6" localSheetId="5">#REF!</definedName>
    <definedName name="Attach_8" localSheetId="5">#REF!</definedName>
    <definedName name="awak" localSheetId="5">#REF!</definedName>
    <definedName name="az" localSheetId="5">#REF!</definedName>
    <definedName name="az_1" localSheetId="5">#REF!</definedName>
    <definedName name="az_13" localSheetId="5">#REF!</definedName>
    <definedName name="ba" localSheetId="5">#REF!</definedName>
    <definedName name="bb" localSheetId="5">#REF!</definedName>
    <definedName name="bbb" localSheetId="5">#REF!</definedName>
    <definedName name="bbb_1" localSheetId="5">#REF!</definedName>
    <definedName name="bbb_10" localSheetId="5">#REF!</definedName>
    <definedName name="bbb_13" localSheetId="5">#REF!</definedName>
    <definedName name="bbb_14" localSheetId="5">#REF!</definedName>
    <definedName name="bbb_15" localSheetId="5">#REF!</definedName>
    <definedName name="bbb_16" localSheetId="5">#REF!</definedName>
    <definedName name="bbb_17" localSheetId="5">#REF!</definedName>
    <definedName name="bbb_18" localSheetId="5">#REF!</definedName>
    <definedName name="bbb_19" localSheetId="5">#REF!</definedName>
    <definedName name="bbb_2" localSheetId="5">#REF!</definedName>
    <definedName name="bbb_2_1" localSheetId="5">#REF!</definedName>
    <definedName name="bbb_22" localSheetId="5">#REF!</definedName>
    <definedName name="bbb_23" localSheetId="5">#REF!</definedName>
    <definedName name="bbb_24" localSheetId="5">#REF!</definedName>
    <definedName name="bbb_3" localSheetId="5">#REF!</definedName>
    <definedName name="bbb_4" localSheetId="5">#REF!</definedName>
    <definedName name="bbb_5" localSheetId="5">#REF!</definedName>
    <definedName name="bbb_6" localSheetId="5">#REF!</definedName>
    <definedName name="bbb_8" localSheetId="5">#REF!</definedName>
    <definedName name="bbbbb" localSheetId="5">#REF!</definedName>
    <definedName name="BBOARD1" localSheetId="5">#REF!</definedName>
    <definedName name="BBOARD2" localSheetId="5">#REF!</definedName>
    <definedName name="BDA" localSheetId="5">#REF!</definedName>
    <definedName name="beyge" localSheetId="5">#REF!</definedName>
    <definedName name="beyge_1" localSheetId="5">#REF!</definedName>
    <definedName name="beyge_13" localSheetId="5">#REF!</definedName>
    <definedName name="bhgu" localSheetId="5">#REF!</definedName>
    <definedName name="bhgu_1" localSheetId="5">#REF!</definedName>
    <definedName name="bhgu_13" localSheetId="5">#REF!</definedName>
    <definedName name="BPLATE1" localSheetId="5">#REF!</definedName>
    <definedName name="BPLATE2" localSheetId="5">#REF!</definedName>
    <definedName name="BPLATE3" localSheetId="5">#REF!</definedName>
    <definedName name="BPLATE4" localSheetId="5">#REF!</definedName>
    <definedName name="BRTH" localSheetId="5">#REF!</definedName>
    <definedName name="BUDGETM_15">'[10]Budget By Month'!$E$7:$R$83</definedName>
    <definedName name="BUDGETM_16">'[6]Budget By Month'!$E$7:$R$83</definedName>
    <definedName name="BUDGETM_17">'[7]Budget By Month'!$E$7:$R$83</definedName>
    <definedName name="BUDGETM_18">'[7]Budget By Month'!$E$7:$R$83</definedName>
    <definedName name="BUDGETM_19">'[7]Budget By Month'!$E$7:$R$83</definedName>
    <definedName name="BUDGETM_2">'[8]Budget By Month'!$E$7:$R$83</definedName>
    <definedName name="BUDGETM_22">'[7]Budget By Month'!$E$7:$R$83</definedName>
    <definedName name="BUDGETM_23">'[7]Budget By Month'!$E$7:$R$83</definedName>
    <definedName name="BUDGETM_24">'[7]Budget By Month'!$E$7:$R$83</definedName>
    <definedName name="BUDGETM_3">'[6]Budget By Month'!$E$7:$R$83</definedName>
    <definedName name="BUDGETM_4">'[6]Budget By Month'!$E$7:$R$83</definedName>
    <definedName name="BUDGETM_5">'[6]Budget By Month'!$E$7:$R$83</definedName>
    <definedName name="BUDGETM_6">'[6]Budget By Month'!$E$7:$R$83</definedName>
    <definedName name="BUDGETM_8">'[6]Budget By Month'!$E$7:$R$83</definedName>
    <definedName name="caution" localSheetId="5">#REF!</definedName>
    <definedName name="ccc" localSheetId="5">#REF!</definedName>
    <definedName name="ccc_10" localSheetId="5">#REF!</definedName>
    <definedName name="ccc_16" localSheetId="5">#REF!</definedName>
    <definedName name="ccc_6" localSheetId="5">#REF!</definedName>
    <definedName name="ccc_8" localSheetId="5">#REF!</definedName>
    <definedName name="CHANDRAN" localSheetId="5">[1]賃金ﾃﾞｰﾀﾍﾞｰｽ!#REF!</definedName>
    <definedName name="CHARTMONT" localSheetId="5">#REF!</definedName>
    <definedName name="CHARTMONT_1" localSheetId="5">#REF!</definedName>
    <definedName name="CHARTMONT_10" localSheetId="5">#REF!</definedName>
    <definedName name="CHARTMONT_13" localSheetId="5">#REF!</definedName>
    <definedName name="CHARTMONT_14" localSheetId="5">#REF!</definedName>
    <definedName name="CHARTMONT_15" localSheetId="5">#REF!</definedName>
    <definedName name="CHARTMONT_16" localSheetId="5">#REF!</definedName>
    <definedName name="CHARTMONT_17" localSheetId="5">#REF!</definedName>
    <definedName name="CHARTMONT_18" localSheetId="5">#REF!</definedName>
    <definedName name="CHARTMONT_19" localSheetId="5">#REF!</definedName>
    <definedName name="CHARTMONT_2" localSheetId="5">#REF!</definedName>
    <definedName name="CHARTMONT_2_1" localSheetId="5">#REF!</definedName>
    <definedName name="CHARTMONT_22" localSheetId="5">#REF!</definedName>
    <definedName name="CHARTMONT_23" localSheetId="5">#REF!</definedName>
    <definedName name="CHARTMONT_24" localSheetId="5">#REF!</definedName>
    <definedName name="CHARTMONT_3" localSheetId="5">#REF!</definedName>
    <definedName name="CHARTMONT_4" localSheetId="5">#REF!</definedName>
    <definedName name="CHARTMONT_5" localSheetId="5">#REF!</definedName>
    <definedName name="CHARTMONT_6" localSheetId="5">#REF!</definedName>
    <definedName name="CHARTMONT_8" localSheetId="5">#REF!</definedName>
    <definedName name="CHARTMONTH_15">'[10]Budget By Month'!$AA$26:$AC$41</definedName>
    <definedName name="CHARTMONTH_16">'[6]Budget By Month'!$AA$26:$AC$41</definedName>
    <definedName name="CHARTMONTH_17">'[7]Budget By Month'!$AA$26:$AC$41</definedName>
    <definedName name="CHARTMONTH_18">'[7]Budget By Month'!$AA$26:$AC$41</definedName>
    <definedName name="CHARTMONTH_19">'[7]Budget By Month'!$AA$26:$AC$41</definedName>
    <definedName name="CHARTMONTH_2">'[8]Budget By Month'!$AA$26:$AC$41</definedName>
    <definedName name="CHARTMONTH_22">'[7]Budget By Month'!$AA$26:$AC$41</definedName>
    <definedName name="CHARTMONTH_23">'[7]Budget By Month'!$AA$26:$AC$41</definedName>
    <definedName name="CHARTMONTH_24">'[7]Budget By Month'!$AA$26:$AC$41</definedName>
    <definedName name="CHARTMONTH_3">'[6]Budget By Month'!$AA$26:$AC$41</definedName>
    <definedName name="CHARTMONTH_4">'[6]Budget By Month'!$AA$26:$AC$41</definedName>
    <definedName name="CHARTMONTH_5">'[6]Budget By Month'!$AA$26:$AC$41</definedName>
    <definedName name="CHARTMONTH_6">'[6]Budget By Month'!$AA$26:$AC$41</definedName>
    <definedName name="CHARTMONTH_8">'[6]Budget By Month'!$AA$26:$AC$41</definedName>
    <definedName name="copy">[11]Tracking!$D$7:$Q$84</definedName>
    <definedName name="copy_10">[12]Tracking!$D$7:$Q$84</definedName>
    <definedName name="copy_16">[12]Tracking!$D$7:$Q$84</definedName>
    <definedName name="copy_6">[12]Tracking!$D$7:$Q$84</definedName>
    <definedName name="copy_8">[12]Tracking!$D$7:$Q$84</definedName>
    <definedName name="CRIC_Prtr" localSheetId="5">#REF!</definedName>
    <definedName name="crt" localSheetId="5">#REF!</definedName>
    <definedName name="crt_1" localSheetId="5">#REF!</definedName>
    <definedName name="crt_10" localSheetId="5">#REF!</definedName>
    <definedName name="crt_16" localSheetId="5">#REF!</definedName>
    <definedName name="crt_6" localSheetId="5">#REF!</definedName>
    <definedName name="crt_8" localSheetId="5">#REF!</definedName>
    <definedName name="DA" localSheetId="5">#REF!</definedName>
    <definedName name="_xlnm.Database" localSheetId="5">'[13]中期原価&amp;改善内訳'!#REF!</definedName>
    <definedName name="_xlnm.Database">'[13]中期原価&amp;改善内訳'!#REF!</definedName>
    <definedName name="dc">[14]Tracking!$AE$26:$AF$37</definedName>
    <definedName name="dd" localSheetId="5">#REF!</definedName>
    <definedName name="dd_1" localSheetId="5">#REF!</definedName>
    <definedName name="dd_10" localSheetId="5">#REF!</definedName>
    <definedName name="dd_16" localSheetId="5">#REF!</definedName>
    <definedName name="dd_6" localSheetId="5">#REF!</definedName>
    <definedName name="dd_8" localSheetId="5">#REF!</definedName>
    <definedName name="de" localSheetId="5">#REF!</definedName>
    <definedName name="de_1" localSheetId="5">#REF!</definedName>
    <definedName name="de_10" localSheetId="5">#REF!</definedName>
    <definedName name="de_16" localSheetId="5">#REF!</definedName>
    <definedName name="de_6" localSheetId="5">#REF!</definedName>
    <definedName name="de_8" localSheetId="5">#REF!</definedName>
    <definedName name="der" localSheetId="5">#REF!</definedName>
    <definedName name="der_1" localSheetId="5">#REF!</definedName>
    <definedName name="der_10" localSheetId="5">#REF!</definedName>
    <definedName name="der_16" localSheetId="5">#REF!</definedName>
    <definedName name="der_6" localSheetId="5">#REF!</definedName>
    <definedName name="der_8" localSheetId="5">#REF!</definedName>
    <definedName name="din" localSheetId="5">#REF!</definedName>
    <definedName name="djsua" localSheetId="5">#REF!</definedName>
    <definedName name="djsua_1" localSheetId="5">#REF!</definedName>
    <definedName name="djsua_13" localSheetId="5">#REF!</definedName>
    <definedName name="DMC" localSheetId="5">#REF!</definedName>
    <definedName name="DMC_10" localSheetId="5">#REF!</definedName>
    <definedName name="DMC_16" localSheetId="5">#REF!</definedName>
    <definedName name="DMC_6" localSheetId="5">#REF!</definedName>
    <definedName name="DMC_8" localSheetId="5">#REF!</definedName>
    <definedName name="ds" localSheetId="5">#REF!</definedName>
    <definedName name="dscd" localSheetId="5">#REF!</definedName>
    <definedName name="DT" localSheetId="5">#REF!</definedName>
    <definedName name="DT_10" localSheetId="5">#REF!</definedName>
    <definedName name="DT_13" localSheetId="5">#REF!</definedName>
    <definedName name="DT_14" localSheetId="5">#REF!</definedName>
    <definedName name="DT_15" localSheetId="5">#REF!</definedName>
    <definedName name="DT_16" localSheetId="5">#REF!</definedName>
    <definedName name="DT_23" localSheetId="5">#REF!</definedName>
    <definedName name="DT_24" localSheetId="5">#REF!</definedName>
    <definedName name="DT_6" localSheetId="5">#REF!</definedName>
    <definedName name="DT_8" localSheetId="5">#REF!</definedName>
    <definedName name="edn" localSheetId="5">#REF!</definedName>
    <definedName name="eee" localSheetId="5">#REF!</definedName>
    <definedName name="eee_1" localSheetId="5">#REF!</definedName>
    <definedName name="eee_10" localSheetId="5">#REF!</definedName>
    <definedName name="eee_16" localSheetId="5">#REF!</definedName>
    <definedName name="eee_6" localSheetId="5">#REF!</definedName>
    <definedName name="eee_8" localSheetId="5">#REF!</definedName>
    <definedName name="er" localSheetId="5">#REF!</definedName>
    <definedName name="ew" localSheetId="5">#REF!</definedName>
    <definedName name="ew_1" localSheetId="5">#REF!</definedName>
    <definedName name="ew_10" localSheetId="5">#REF!</definedName>
    <definedName name="ew_16" localSheetId="5">#REF!</definedName>
    <definedName name="ew_6" localSheetId="5">#REF!</definedName>
    <definedName name="ew_8" localSheetId="5">#REF!</definedName>
    <definedName name="Excel_BuiltIn__FilterDatabase_10" localSheetId="5">'[15]4-1-4A'!#REF!</definedName>
    <definedName name="Excel_BuiltIn__FilterDatabase_2" localSheetId="5">'[15]1-1-1'!#REF!</definedName>
    <definedName name="Excel_BuiltIn__FilterDatabase_3" localSheetId="5">'[16]1-1-1 '!#REF!</definedName>
    <definedName name="Excel_BuiltIn__FilterDatabase_3_1" localSheetId="5">'[17]1-1-1 '!#REF!</definedName>
    <definedName name="Excel_BuiltIn__FilterDatabase_3_10" localSheetId="5">'[18]1-1-1 '!#REF!</definedName>
    <definedName name="Excel_BuiltIn__FilterDatabase_3_16" localSheetId="5">'[18]1-1-1 '!#REF!</definedName>
    <definedName name="Excel_BuiltIn__FilterDatabase_3_8" localSheetId="5">'[18]1-1-1 '!#REF!</definedName>
    <definedName name="Excel_BuiltIn__FilterDatabase_4" localSheetId="5">'[16] 1-2-1 '!#REF!</definedName>
    <definedName name="Excel_BuiltIn__FilterDatabase_4_10" localSheetId="5">'[18] 1-2-1 '!#REF!</definedName>
    <definedName name="Excel_BuiltIn__FilterDatabase_4_16" localSheetId="5">'[18] 1-2-1 '!#REF!</definedName>
    <definedName name="Excel_BuiltIn__FilterDatabase_4_8" localSheetId="5">'[18] 1-2-1 '!#REF!</definedName>
    <definedName name="Excel_BuiltIn__FilterDatabase_8" localSheetId="5">'[16]4-1-1C'!#REF!</definedName>
    <definedName name="Excel_BuiltIn__FilterDatabase_8_1" localSheetId="5">'[17]4-1-1C'!#REF!</definedName>
    <definedName name="Excel_BuiltIn__FilterDatabase_8_10" localSheetId="5">'[18]4-1-1C'!#REF!</definedName>
    <definedName name="Excel_BuiltIn__FilterDatabase_8_16" localSheetId="5">'[18]4-1-1C'!#REF!</definedName>
    <definedName name="Excel_BuiltIn__FilterDatabase_8_8" localSheetId="5">'[18]4-1-1C'!#REF!</definedName>
    <definedName name="Excel_BuiltIn_Database" localSheetId="5">'[11]中期原価&amp;改善内訳'!#REF!</definedName>
    <definedName name="Excel_BuiltIn_Print_Area" localSheetId="5">[19]労務費ﾃｰﾌﾞﾙ!#REF!</definedName>
    <definedName name="Excel_BuiltIn_Print_Titles" localSheetId="5">[19]労務費ﾃｰﾌﾞﾙ!#REF!</definedName>
    <definedName name="Excel_BuiltIn_Print_Titles_24" localSheetId="5">#REF!</definedName>
    <definedName name="f" localSheetId="5">#REF!</definedName>
    <definedName name="F.Material" localSheetId="5">#REF!</definedName>
    <definedName name="F.Material_1" localSheetId="5">#REF!</definedName>
    <definedName name="F.Material_10" localSheetId="5">#REF!</definedName>
    <definedName name="F.Material_13" localSheetId="5">#REF!</definedName>
    <definedName name="F.Material_14" localSheetId="5">#REF!</definedName>
    <definedName name="F.Material_15" localSheetId="5">#REF!</definedName>
    <definedName name="F.Material_16" localSheetId="5">#REF!</definedName>
    <definedName name="F.Material_17" localSheetId="5">#REF!</definedName>
    <definedName name="F.Material_18" localSheetId="5">#REF!</definedName>
    <definedName name="F.Material_19" localSheetId="5">#REF!</definedName>
    <definedName name="F.Material_2" localSheetId="5">#REF!</definedName>
    <definedName name="F.Material_2_1" localSheetId="5">#REF!</definedName>
    <definedName name="F.Material_22" localSheetId="5">#REF!</definedName>
    <definedName name="F.Material_23" localSheetId="5">#REF!</definedName>
    <definedName name="F.Material_24" localSheetId="5">#REF!</definedName>
    <definedName name="F.Material_3" localSheetId="5">#REF!</definedName>
    <definedName name="F.Material_4" localSheetId="5">#REF!</definedName>
    <definedName name="F.Material_5" localSheetId="5">#REF!</definedName>
    <definedName name="F.Material_6" localSheetId="5">#REF!</definedName>
    <definedName name="F.Material_8" localSheetId="5">#REF!</definedName>
    <definedName name="fafafa" localSheetId="5">#REF!</definedName>
    <definedName name="FASDF" localSheetId="5">#REF!</definedName>
    <definedName name="FCOV1" localSheetId="5">#REF!</definedName>
    <definedName name="FCOV2" localSheetId="5">#REF!</definedName>
    <definedName name="fdgdfg" localSheetId="5">#REF!</definedName>
    <definedName name="fdgdfg_1" localSheetId="5">#REF!</definedName>
    <definedName name="fdgdfg_10" localSheetId="5">#REF!</definedName>
    <definedName name="fdgdfg_16" localSheetId="5">#REF!</definedName>
    <definedName name="fdgdfg_6" localSheetId="5">#REF!</definedName>
    <definedName name="fdgdfg_8" localSheetId="5">#REF!</definedName>
    <definedName name="FEBRUARY" localSheetId="5">#REF!</definedName>
    <definedName name="FEBRUARY_1" localSheetId="5">#REF!</definedName>
    <definedName name="FEBRUARY_10" localSheetId="5">#REF!</definedName>
    <definedName name="FEBRUARY_16" localSheetId="5">#REF!</definedName>
    <definedName name="FEBRUARY_6" localSheetId="5">#REF!</definedName>
    <definedName name="FEBRUARY_8" localSheetId="5">#REF!</definedName>
    <definedName name="fgh" localSheetId="5">#REF!</definedName>
    <definedName name="FIL" localSheetId="5">#REF!</definedName>
    <definedName name="fila" localSheetId="5">#REF!</definedName>
    <definedName name="fila_1" localSheetId="5">#REF!</definedName>
    <definedName name="fila_10" localSheetId="5">#REF!</definedName>
    <definedName name="fila_16" localSheetId="5">#REF!</definedName>
    <definedName name="fila_6" localSheetId="5">#REF!</definedName>
    <definedName name="fila_8" localSheetId="5">#REF!</definedName>
    <definedName name="FLCON" localSheetId="5">#REF!</definedName>
    <definedName name="g" localSheetId="5">#REF!</definedName>
    <definedName name="g_1" localSheetId="5">#REF!</definedName>
    <definedName name="g_10" localSheetId="5">#REF!</definedName>
    <definedName name="g_16" localSheetId="5">#REF!</definedName>
    <definedName name="g_6" localSheetId="5">#REF!</definedName>
    <definedName name="g_8" localSheetId="5">#REF!</definedName>
    <definedName name="gc" localSheetId="5">#REF!</definedName>
    <definedName name="gg" localSheetId="5">#REF!</definedName>
    <definedName name="gggg" localSheetId="5">#REF!</definedName>
    <definedName name="gh" localSheetId="5">#REF!</definedName>
    <definedName name="gh_1" localSheetId="5">#REF!</definedName>
    <definedName name="gh_10" localSheetId="5">#REF!</definedName>
    <definedName name="gh_13" localSheetId="5">#REF!</definedName>
    <definedName name="gh_16" localSheetId="5">#REF!</definedName>
    <definedName name="gh_6" localSheetId="5">#REF!</definedName>
    <definedName name="gh_8" localSheetId="5">#REF!</definedName>
    <definedName name="gomala" localSheetId="5">#REF!</definedName>
    <definedName name="gsdfg" localSheetId="5">#REF!</definedName>
    <definedName name="gsdfg_1" localSheetId="5">#REF!</definedName>
    <definedName name="gsdfg_10" localSheetId="5">#REF!</definedName>
    <definedName name="gsdfg_16" localSheetId="5">#REF!</definedName>
    <definedName name="gsdfg_6" localSheetId="5">#REF!</definedName>
    <definedName name="gsdfg_8" localSheetId="5">#REF!</definedName>
    <definedName name="gutr" localSheetId="5">#REF!</definedName>
    <definedName name="gutr_1" localSheetId="5">#REF!</definedName>
    <definedName name="gutr_10" localSheetId="5">#REF!</definedName>
    <definedName name="gutr_16" localSheetId="5">#REF!</definedName>
    <definedName name="gutr_6" localSheetId="5">#REF!</definedName>
    <definedName name="gutr_8" localSheetId="5">#REF!</definedName>
    <definedName name="h" localSheetId="5">#REF!</definedName>
    <definedName name="H_管理リスト2" localSheetId="5">#REF!</definedName>
    <definedName name="HARYATI" localSheetId="5">[20]労務費ﾃｰﾌﾞﾙ!#REF!</definedName>
    <definedName name="HIDEBUDGET_13">'[6]Budget By Month'!$J$1:$P$1</definedName>
    <definedName name="HIDEBUDGET_14">'[10]Budget By Month'!$J$1:$P$1</definedName>
    <definedName name="HIDEBUDGET_15">'[10]Budget By Month'!$J$1:$P$1</definedName>
    <definedName name="HIDEBUDGET_16">'[6]Budget By Month'!$J$1:$P$1</definedName>
    <definedName name="HIDEBUDGET_17">'[7]Budget By Month'!$J$1:$P$1</definedName>
    <definedName name="HIDEBUDGET_18">'[7]Budget By Month'!$J$1:$P$1</definedName>
    <definedName name="HIDEBUDGET_19">'[7]Budget By Month'!$J$1:$P$1</definedName>
    <definedName name="HIDEBUDGET_2">'[8]Budget By Month'!$J$1:$P$1</definedName>
    <definedName name="HIDEBUDGET_22">'[7]Budget By Month'!$J$1:$P$1</definedName>
    <definedName name="HIDEBUDGET_23">'[7]Budget By Month'!$J$1:$P$1</definedName>
    <definedName name="HIDEBUDGET_24">'[7]Budget By Month'!$J$1:$P$1</definedName>
    <definedName name="HIDEBUDGET_3">'[6]Budget By Month'!$J$1:$P$1</definedName>
    <definedName name="HIDEBUDGET_4">'[6]Budget By Month'!$J$1:$P$1</definedName>
    <definedName name="HIDEBUDGET_5">'[6]Budget By Month'!$J$1:$P$1</definedName>
    <definedName name="HIDEBUDGET_6">'[6]Budget By Month'!$J$1:$P$1</definedName>
    <definedName name="HIDEBUDGET_8">'[6]Budget By Month'!$J$1:$P$1</definedName>
    <definedName name="HIDETRACKING">[5]Tracking!$H$1:$O$2</definedName>
    <definedName name="HIDETRACKING_1">[6]Tracking!$H$1:$O$2</definedName>
    <definedName name="HIDETRACKING_10">[6]Tracking!$H$1:$O$2</definedName>
    <definedName name="HIDETRACKING_13">[6]Tracking!$H$1:$O$2</definedName>
    <definedName name="HIDETRACKING_14">[10]Tracking!$H$1:$O$2</definedName>
    <definedName name="HIDETRACKING_15">[10]Tracking!$H$1:$O$2</definedName>
    <definedName name="HIDETRACKING_16">[6]Tracking!$H$1:$O$2</definedName>
    <definedName name="HIDETRACKING_17">[7]Tracking!$H$1:$O$2</definedName>
    <definedName name="HIDETRACKING_18">[7]Tracking!$H$1:$O$2</definedName>
    <definedName name="HIDETRACKING_19">[7]Tracking!$H$1:$O$2</definedName>
    <definedName name="HIDETRACKING_2">[8]Tracking!$H$1:$O$2</definedName>
    <definedName name="HIDETRACKING_22">[7]Tracking!$H$1:$O$2</definedName>
    <definedName name="HIDETRACKING_23">[7]Tracking!$H$1:$O$2</definedName>
    <definedName name="HIDETRACKING_24">[7]Tracking!$H$1:$O$2</definedName>
    <definedName name="HIDETRACKING_3">[6]Tracking!$H$1:$O$2</definedName>
    <definedName name="HIDETRACKING_4">[6]Tracking!$H$1:$O$2</definedName>
    <definedName name="HIDETRACKING_5">[6]Tracking!$H$1:$O$2</definedName>
    <definedName name="HIDETRACKING_6">[6]Tracking!$H$1:$O$2</definedName>
    <definedName name="HIDETRACKING_8">[6]Tracking!$H$1:$O$2</definedName>
    <definedName name="HJBJ">[8]Tracking!$AF$26:$AG$37</definedName>
    <definedName name="hjk" localSheetId="5">#REF!</definedName>
    <definedName name="hjk_1" localSheetId="5">#REF!</definedName>
    <definedName name="hjk_10" localSheetId="5">#REF!</definedName>
    <definedName name="hjk_16" localSheetId="5">#REF!</definedName>
    <definedName name="hjk_6" localSheetId="5">#REF!</definedName>
    <definedName name="hjk_8" localSheetId="5">#REF!</definedName>
    <definedName name="hwt" localSheetId="5">#REF!</definedName>
    <definedName name="ID" localSheetId="1">#REF!</definedName>
    <definedName name="ID" localSheetId="0">#REF!</definedName>
    <definedName name="IDEA" localSheetId="5">#REF!</definedName>
    <definedName name="iza" localSheetId="5">#REF!</definedName>
    <definedName name="j" localSheetId="5">#REF!</definedName>
    <definedName name="jali" localSheetId="5">#REF!</definedName>
    <definedName name="jalijawa" localSheetId="5">#REF!</definedName>
    <definedName name="jalijawa1" localSheetId="5">#REF!</definedName>
    <definedName name="jalijawa2" localSheetId="5">#REF!</definedName>
    <definedName name="jawa" localSheetId="5">#REF!</definedName>
    <definedName name="jj" localSheetId="5">#REF!</definedName>
    <definedName name="JJJ" localSheetId="5">#REF!</definedName>
    <definedName name="JJK" localSheetId="5">#REF!</definedName>
    <definedName name="JK" localSheetId="5">#REF!</definedName>
    <definedName name="JMJKLK" localSheetId="5">#REF!</definedName>
    <definedName name="ju" localSheetId="5">#REF!</definedName>
    <definedName name="JUHAIDA" localSheetId="5">#REF!</definedName>
    <definedName name="jui" localSheetId="5">#REF!</definedName>
    <definedName name="july2" localSheetId="5">#REF!</definedName>
    <definedName name="JVAL" localSheetId="5">#REF!</definedName>
    <definedName name="K" localSheetId="4" hidden="1">[4]労務費ﾃｰﾌﾞﾙ!#REF!</definedName>
    <definedName name="K" localSheetId="3" hidden="1">[4]労務費ﾃｰﾌﾞﾙ!#REF!</definedName>
    <definedName name="K" localSheetId="1" hidden="1">[4]労務費ﾃｰﾌﾞﾙ!#REF!</definedName>
    <definedName name="K" localSheetId="5" hidden="1">[4]労務費ﾃｰﾌﾞﾙ!#REF!</definedName>
    <definedName name="K" localSheetId="0" hidden="1">[4]労務費ﾃｰﾌﾞﾙ!#REF!</definedName>
    <definedName name="K" localSheetId="2" hidden="1">[4]労務費ﾃｰﾌﾞﾙ!#REF!</definedName>
    <definedName name="K_?????????" localSheetId="5">#REF!</definedName>
    <definedName name="K_?????????_1" localSheetId="5">#REF!</definedName>
    <definedName name="K_?????????_10" localSheetId="5">#REF!</definedName>
    <definedName name="K_?????????_13" localSheetId="5">#REF!</definedName>
    <definedName name="K_?????????_15" localSheetId="5">#REF!</definedName>
    <definedName name="K_?????????_16" localSheetId="5">#REF!</definedName>
    <definedName name="K_?????????_18" localSheetId="5">#REF!</definedName>
    <definedName name="K_?????????_19" localSheetId="5">#REF!</definedName>
    <definedName name="K_?????????_2" localSheetId="5">#REF!</definedName>
    <definedName name="K_?????????_23" localSheetId="5">#REF!</definedName>
    <definedName name="K_?????????_24" localSheetId="5">#REF!</definedName>
    <definedName name="K_?????????_3" localSheetId="5">#REF!</definedName>
    <definedName name="K_?????????_4" localSheetId="5">#REF!</definedName>
    <definedName name="K_?????????_5" localSheetId="5">#REF!</definedName>
    <definedName name="K_?????????_6" localSheetId="5">#REF!</definedName>
    <definedName name="K_?????????_8" localSheetId="5">#REF!</definedName>
    <definedName name="K_確定アタッチ船出力" localSheetId="5">#REF!</definedName>
    <definedName name="K_確定アタッチ船出力_1" localSheetId="5">#REF!</definedName>
    <definedName name="K_確定アタッチ船出力_10" localSheetId="5">#REF!</definedName>
    <definedName name="K_確定アタッチ船出力_13" localSheetId="5">#REF!</definedName>
    <definedName name="K_確定アタッチ船出力_14" localSheetId="5">#REF!</definedName>
    <definedName name="K_確定アタッチ船出力_15" localSheetId="5">#REF!</definedName>
    <definedName name="K_確定アタッチ船出力_16" localSheetId="5">#REF!</definedName>
    <definedName name="K_確定アタッチ船出力_17" localSheetId="5">#REF!</definedName>
    <definedName name="K_確定アタッチ船出力_18" localSheetId="5">#REF!</definedName>
    <definedName name="K_確定アタッチ船出力_19" localSheetId="5">#REF!</definedName>
    <definedName name="K_確定アタッチ船出力_2" localSheetId="5">#REF!</definedName>
    <definedName name="K_確定アタッチ船出力_2_1" localSheetId="5">#REF!</definedName>
    <definedName name="K_確定アタッチ船出力_22" localSheetId="5">#REF!</definedName>
    <definedName name="K_確定アタッチ船出力_23" localSheetId="5">#REF!</definedName>
    <definedName name="K_確定アタッチ船出力_24" localSheetId="5">#REF!</definedName>
    <definedName name="K_確定アタッチ船出力_3" localSheetId="5">#REF!</definedName>
    <definedName name="K_確定アタッチ船出力_4" localSheetId="5">#REF!</definedName>
    <definedName name="K_確定アタッチ船出力_5" localSheetId="5">#REF!</definedName>
    <definedName name="K_確定アタッチ船出力_6" localSheetId="5">#REF!</definedName>
    <definedName name="K_確定アタッチ船出力_8" localSheetId="5">#REF!</definedName>
    <definedName name="k170_980122_kdb" localSheetId="5">#REF!</definedName>
    <definedName name="k246_1" localSheetId="5">#REF!</definedName>
    <definedName name="k246_10" localSheetId="5">#REF!</definedName>
    <definedName name="k246_16" localSheetId="5">#REF!</definedName>
    <definedName name="k246_6" localSheetId="5">#REF!</definedName>
    <definedName name="k246_8" localSheetId="5">#REF!</definedName>
    <definedName name="K369_1" localSheetId="5">#REF!</definedName>
    <definedName name="K369_10" localSheetId="5">#REF!</definedName>
    <definedName name="K369_16" localSheetId="5">#REF!</definedName>
    <definedName name="K369_6" localSheetId="5">#REF!</definedName>
    <definedName name="K369_8" localSheetId="5">#REF!</definedName>
    <definedName name="K480_1" localSheetId="5">#REF!</definedName>
    <definedName name="K480_10" localSheetId="5">#REF!</definedName>
    <definedName name="K480_16" localSheetId="5">#REF!</definedName>
    <definedName name="K480_6" localSheetId="5">#REF!</definedName>
    <definedName name="K480_8" localSheetId="5">#REF!</definedName>
    <definedName name="K480_K280????_????_????" localSheetId="5">#REF!</definedName>
    <definedName name="K480_K280????_????_????_1" localSheetId="5">#REF!</definedName>
    <definedName name="K480_K280????_????_????_10" localSheetId="5">#REF!</definedName>
    <definedName name="K480_K280????_????_????_13" localSheetId="5">#REF!</definedName>
    <definedName name="K480_K280????_????_????_15" localSheetId="5">#REF!</definedName>
    <definedName name="K480_K280????_????_????_16" localSheetId="5">#REF!</definedName>
    <definedName name="K480_K280????_????_????_18" localSheetId="5">#REF!</definedName>
    <definedName name="K480_K280????_????_????_19" localSheetId="5">#REF!</definedName>
    <definedName name="K480_K280????_????_????_2" localSheetId="5">#REF!</definedName>
    <definedName name="K480_K280????_????_????_23" localSheetId="5">#REF!</definedName>
    <definedName name="K480_K280????_????_????_24" localSheetId="5">#REF!</definedName>
    <definedName name="K480_K280????_????_????_3" localSheetId="5">#REF!</definedName>
    <definedName name="K480_K280????_????_????_4" localSheetId="5">#REF!</definedName>
    <definedName name="K480_K280????_????_????_5" localSheetId="5">#REF!</definedName>
    <definedName name="K480_K280????_????_????_6" localSheetId="5">#REF!</definedName>
    <definedName name="K480_K280????_????_????_8" localSheetId="5">#REF!</definedName>
    <definedName name="K480_K280????_????1" localSheetId="5">#REF!</definedName>
    <definedName name="K480_K280????_????1_1" localSheetId="5">#REF!</definedName>
    <definedName name="K480_K280????_????1_10" localSheetId="5">#REF!</definedName>
    <definedName name="K480_K280????_????1_13" localSheetId="5">#REF!</definedName>
    <definedName name="K480_K280????_????1_15" localSheetId="5">#REF!</definedName>
    <definedName name="K480_K280????_????1_16" localSheetId="5">#REF!</definedName>
    <definedName name="K480_K280????_????1_18" localSheetId="5">#REF!</definedName>
    <definedName name="K480_K280????_????1_19" localSheetId="5">#REF!</definedName>
    <definedName name="K480_K280????_????1_2" localSheetId="5">#REF!</definedName>
    <definedName name="K480_K280????_????1_23" localSheetId="5">#REF!</definedName>
    <definedName name="K480_K280????_????1_24" localSheetId="5">#REF!</definedName>
    <definedName name="K480_K280????_????1_3" localSheetId="5">#REF!</definedName>
    <definedName name="K480_K280????_????1_4" localSheetId="5">#REF!</definedName>
    <definedName name="K480_K280????_????1_5" localSheetId="5">#REF!</definedName>
    <definedName name="K480_K280????_????1_6" localSheetId="5">#REF!</definedName>
    <definedName name="K480_K280????_????1_8" localSheetId="5">#REF!</definedName>
    <definedName name="K480_K280出荷実績_クエリー_クエリー" localSheetId="5">#REF!</definedName>
    <definedName name="K480_K280出荷実績_クエリー_クエリー_1" localSheetId="5">#REF!</definedName>
    <definedName name="K480_K280出荷実績_クエリー_クエリー_10" localSheetId="5">#REF!</definedName>
    <definedName name="K480_K280出荷実績_クエリー_クエリー_13" localSheetId="5">#REF!</definedName>
    <definedName name="K480_K280出荷実績_クエリー_クエリー_14" localSheetId="5">#REF!</definedName>
    <definedName name="K480_K280出荷実績_クエリー_クエリー_15" localSheetId="5">#REF!</definedName>
    <definedName name="K480_K280出荷実績_クエリー_クエリー_16" localSheetId="5">#REF!</definedName>
    <definedName name="K480_K280出荷実績_クエリー_クエリー_17" localSheetId="5">#REF!</definedName>
    <definedName name="K480_K280出荷実績_クエリー_クエリー_18" localSheetId="5">#REF!</definedName>
    <definedName name="K480_K280出荷実績_クエリー_クエリー_19" localSheetId="5">#REF!</definedName>
    <definedName name="K480_K280出荷実績_クエリー_クエリー_2" localSheetId="5">#REF!</definedName>
    <definedName name="K480_K280出荷実績_クエリー_クエリー_2_1" localSheetId="5">#REF!</definedName>
    <definedName name="K480_K280出荷実績_クエリー_クエリー_22" localSheetId="5">#REF!</definedName>
    <definedName name="K480_K280出荷実績_クエリー_クエリー_23" localSheetId="5">#REF!</definedName>
    <definedName name="K480_K280出荷実績_クエリー_クエリー_24" localSheetId="5">#REF!</definedName>
    <definedName name="K480_K280出荷実績_クエリー_クエリー_3" localSheetId="5">#REF!</definedName>
    <definedName name="K480_K280出荷実績_クエリー_クエリー_4" localSheetId="5">#REF!</definedName>
    <definedName name="K480_K280出荷実績_クエリー_クエリー_5" localSheetId="5">#REF!</definedName>
    <definedName name="K480_K280出荷実績_クエリー_クエリー_6" localSheetId="5">#REF!</definedName>
    <definedName name="K480_K280出荷実績_クエリー_クエリー_8" localSheetId="5">#REF!</definedName>
    <definedName name="K480_K280出荷実績_クエリー1" localSheetId="5">#REF!</definedName>
    <definedName name="K480_K280出荷実績_クエリー1_1" localSheetId="5">#REF!</definedName>
    <definedName name="K480_K280出荷実績_クエリー1_10" localSheetId="5">#REF!</definedName>
    <definedName name="K480_K280出荷実績_クエリー1_13" localSheetId="5">#REF!</definedName>
    <definedName name="K480_K280出荷実績_クエリー1_14" localSheetId="5">#REF!</definedName>
    <definedName name="K480_K280出荷実績_クエリー1_15" localSheetId="5">#REF!</definedName>
    <definedName name="K480_K280出荷実績_クエリー1_16" localSheetId="5">#REF!</definedName>
    <definedName name="K480_K280出荷実績_クエリー1_17" localSheetId="5">#REF!</definedName>
    <definedName name="K480_K280出荷実績_クエリー1_18" localSheetId="5">#REF!</definedName>
    <definedName name="K480_K280出荷実績_クエリー1_19" localSheetId="5">#REF!</definedName>
    <definedName name="K480_K280出荷実績_クエリー1_2" localSheetId="5">#REF!</definedName>
    <definedName name="K480_K280出荷実績_クエリー1_2_1" localSheetId="5">#REF!</definedName>
    <definedName name="K480_K280出荷実績_クエリー1_22" localSheetId="5">#REF!</definedName>
    <definedName name="K480_K280出荷実績_クエリー1_23" localSheetId="5">#REF!</definedName>
    <definedName name="K480_K280出荷実績_クエリー1_24" localSheetId="5">#REF!</definedName>
    <definedName name="K480_K280出荷実績_クエリー1_3" localSheetId="5">#REF!</definedName>
    <definedName name="K480_K280出荷実績_クエリー1_4" localSheetId="5">#REF!</definedName>
    <definedName name="K480_K280出荷実績_クエリー1_5" localSheetId="5">#REF!</definedName>
    <definedName name="K480_K280出荷実績_クエリー1_6" localSheetId="5">#REF!</definedName>
    <definedName name="K480_K280出荷実績_クエリー1_8" localSheetId="5">#REF!</definedName>
    <definedName name="KK" localSheetId="5">[20]労務費ﾃｰﾌﾞﾙ!#REF!</definedName>
    <definedName name="kkk" localSheetId="5">#REF!</definedName>
    <definedName name="kkk_10" localSheetId="5">#REF!</definedName>
    <definedName name="kkk_16" localSheetId="5">#REF!</definedName>
    <definedName name="kkk_6" localSheetId="5">#REF!</definedName>
    <definedName name="kkk_8" localSheetId="5">#REF!</definedName>
    <definedName name="koi" localSheetId="5">#REF!</definedName>
    <definedName name="koi_1" localSheetId="5">#REF!</definedName>
    <definedName name="koi_10" localSheetId="5">#REF!</definedName>
    <definedName name="koi_16" localSheetId="5">#REF!</definedName>
    <definedName name="koi_6" localSheetId="5">#REF!</definedName>
    <definedName name="koi_8" localSheetId="5">#REF!</definedName>
    <definedName name="kop" localSheetId="5">#REF!</definedName>
    <definedName name="kop_1" localSheetId="5">#REF!</definedName>
    <definedName name="kop_10" localSheetId="5">#REF!</definedName>
    <definedName name="kop_16" localSheetId="5">#REF!</definedName>
    <definedName name="kop_6" localSheetId="5">#REF!</definedName>
    <definedName name="kop_8" localSheetId="5">#REF!</definedName>
    <definedName name="kuching" localSheetId="5">#REF!</definedName>
    <definedName name="kyt" localSheetId="5">#REF!</definedName>
    <definedName name="kyt_1" localSheetId="5">#REF!</definedName>
    <definedName name="kyt_10" localSheetId="5">#REF!</definedName>
    <definedName name="kyt_16" localSheetId="5">#REF!</definedName>
    <definedName name="kyt_6" localSheetId="5">#REF!</definedName>
    <definedName name="kyt_8" localSheetId="5">#REF!</definedName>
    <definedName name="l" localSheetId="5">#REF!</definedName>
    <definedName name="lop" localSheetId="5">#REF!</definedName>
    <definedName name="lop_1" localSheetId="5">#REF!</definedName>
    <definedName name="lop_10" localSheetId="5">#REF!</definedName>
    <definedName name="lop_16" localSheetId="5">#REF!</definedName>
    <definedName name="lop_6" localSheetId="5">#REF!</definedName>
    <definedName name="lop_8" localSheetId="5">#REF!</definedName>
    <definedName name="M" localSheetId="5">#REF!</definedName>
    <definedName name="M_10" localSheetId="5">#REF!</definedName>
    <definedName name="M_16" localSheetId="5">#REF!</definedName>
    <definedName name="M_6" localSheetId="5">#REF!</definedName>
    <definedName name="M_8" localSheetId="5">#REF!</definedName>
    <definedName name="M_対象分解_a" localSheetId="5">#REF!</definedName>
    <definedName name="M_対象分解_ca" localSheetId="5">#REF!</definedName>
    <definedName name="ma" localSheetId="5">#REF!</definedName>
    <definedName name="malzii" localSheetId="5">#REF!</definedName>
    <definedName name="Material" localSheetId="5">#REF!</definedName>
    <definedName name="Material_1" localSheetId="5">#REF!</definedName>
    <definedName name="Material_10" localSheetId="5">#REF!</definedName>
    <definedName name="Material_13" localSheetId="5">#REF!</definedName>
    <definedName name="Material_14" localSheetId="5">#REF!</definedName>
    <definedName name="Material_15" localSheetId="5">#REF!</definedName>
    <definedName name="Material_16" localSheetId="5">#REF!</definedName>
    <definedName name="Material_17" localSheetId="5">#REF!</definedName>
    <definedName name="Material_18" localSheetId="5">#REF!</definedName>
    <definedName name="Material_19" localSheetId="5">#REF!</definedName>
    <definedName name="Material_2" localSheetId="5">#REF!</definedName>
    <definedName name="Material_2_1" localSheetId="5">#REF!</definedName>
    <definedName name="Material_22" localSheetId="5">#REF!</definedName>
    <definedName name="Material_23" localSheetId="5">#REF!</definedName>
    <definedName name="Material_24" localSheetId="5">#REF!</definedName>
    <definedName name="Material_3" localSheetId="5">#REF!</definedName>
    <definedName name="Material_4" localSheetId="5">#REF!</definedName>
    <definedName name="Material_5" localSheetId="5">#REF!</definedName>
    <definedName name="Material_6" localSheetId="5">#REF!</definedName>
    <definedName name="Material_8" localSheetId="5">#REF!</definedName>
    <definedName name="Matesial" localSheetId="5">#REF!</definedName>
    <definedName name="Matesial_10" localSheetId="5">#REF!</definedName>
    <definedName name="Matesial_13" localSheetId="5">#REF!</definedName>
    <definedName name="Matesial_14" localSheetId="5">#REF!</definedName>
    <definedName name="Matesial_15" localSheetId="5">#REF!</definedName>
    <definedName name="Matesial_16" localSheetId="5">#REF!</definedName>
    <definedName name="Matesial_23" localSheetId="5">#REF!</definedName>
    <definedName name="Matesial_24" localSheetId="5">#REF!</definedName>
    <definedName name="Matesial_6" localSheetId="5">#REF!</definedName>
    <definedName name="Matesial_8" localSheetId="5">#REF!</definedName>
    <definedName name="MBOL" localSheetId="5">#REF!</definedName>
    <definedName name="MIS" localSheetId="5">'[21]4-1-1C'!#REF!</definedName>
    <definedName name="mishd" localSheetId="5">#REF!</definedName>
    <definedName name="mjk" localSheetId="5">#REF!</definedName>
    <definedName name="mjk_1" localSheetId="5">#REF!</definedName>
    <definedName name="mjk_10" localSheetId="5">#REF!</definedName>
    <definedName name="mjk_13" localSheetId="5">#REF!</definedName>
    <definedName name="mjk_16" localSheetId="5">#REF!</definedName>
    <definedName name="mjk_6" localSheetId="5">#REF!</definedName>
    <definedName name="mjk_8" localSheetId="5">#REF!</definedName>
    <definedName name="mnzloi" localSheetId="5">#REF!</definedName>
    <definedName name="MOL" localSheetId="5">#REF!</definedName>
    <definedName name="MOL_10" localSheetId="5">#REF!</definedName>
    <definedName name="MOL_16" localSheetId="5">#REF!</definedName>
    <definedName name="MOL_6" localSheetId="5">#REF!</definedName>
    <definedName name="MOL_8" localSheetId="5">#REF!</definedName>
    <definedName name="MONTHS" localSheetId="5">#REF!</definedName>
    <definedName name="MONTHS_1" localSheetId="5">#REF!</definedName>
    <definedName name="MONTHS_10" localSheetId="5">#REF!</definedName>
    <definedName name="MONTHS_13" localSheetId="5">#REF!</definedName>
    <definedName name="MONTHS_14" localSheetId="5">#REF!</definedName>
    <definedName name="MONTHS_15" localSheetId="5">#REF!</definedName>
    <definedName name="MONTHS_16" localSheetId="5">#REF!</definedName>
    <definedName name="MONTHS_17" localSheetId="5">#REF!</definedName>
    <definedName name="MONTHS_18" localSheetId="5">#REF!</definedName>
    <definedName name="MONTHS_19" localSheetId="5">#REF!</definedName>
    <definedName name="MONTHS_2" localSheetId="5">#REF!</definedName>
    <definedName name="MONTHS_2_1" localSheetId="5">#REF!</definedName>
    <definedName name="MONTHS_22" localSheetId="5">#REF!</definedName>
    <definedName name="MONTHS_23" localSheetId="5">#REF!</definedName>
    <definedName name="MONTHS_24" localSheetId="5">#REF!</definedName>
    <definedName name="MONTHS_3" localSheetId="5">#REF!</definedName>
    <definedName name="MONTHS_4" localSheetId="5">#REF!</definedName>
    <definedName name="MONTHS_5" localSheetId="5">#REF!</definedName>
    <definedName name="MONTHS_6" localSheetId="5">#REF!</definedName>
    <definedName name="MONTHS_8" localSheetId="5">#REF!</definedName>
    <definedName name="MONTHSA_15">[10]Tracking!$AE$26:$AF$37</definedName>
    <definedName name="MONTHSA_16">[6]Tracking!$AE$26:$AF$37</definedName>
    <definedName name="MONTHSA_17">[7]Tracking!$AE$26:$AF$37</definedName>
    <definedName name="MONTHSA_18">[7]Tracking!$AE$26:$AF$37</definedName>
    <definedName name="MONTHSA_19">[7]Tracking!$AE$26:$AF$37</definedName>
    <definedName name="MONTHSA_2">[8]Tracking!$AE$26:$AF$37</definedName>
    <definedName name="MONTHSA_22">[7]Tracking!$AE$26:$AF$37</definedName>
    <definedName name="MONTHSA_23">[7]Tracking!$AE$26:$AF$37</definedName>
    <definedName name="MONTHSA_24">[7]Tracking!$AE$26:$AF$37</definedName>
    <definedName name="MONTHSA_3">[6]Tracking!$AE$26:$AF$37</definedName>
    <definedName name="MONTHSA_4">[6]Tracking!$AE$26:$AF$37</definedName>
    <definedName name="MONTHSA_5">[6]Tracking!$AE$26:$AF$37</definedName>
    <definedName name="MONTHSA_6">[6]Tracking!$AE$26:$AF$37</definedName>
    <definedName name="MONTHSA_8">[6]Tracking!$AE$26:$AF$37</definedName>
    <definedName name="MONTHSB">[5]Tracking!$AF$26:$AG$37</definedName>
    <definedName name="MONTHSB_1">[6]Tracking!$AF$26:$AG$37</definedName>
    <definedName name="MONTHSB_10">[6]Tracking!$AF$26:$AG$37</definedName>
    <definedName name="MONTHSB_13">[6]Tracking!$AF$26:$AG$37</definedName>
    <definedName name="MONTHSB_14">[10]Tracking!$AF$26:$AG$37</definedName>
    <definedName name="MONTHSB_15">[10]Tracking!$AF$26:$AG$37</definedName>
    <definedName name="MONTHSB_16">[6]Tracking!$AF$26:$AG$37</definedName>
    <definedName name="MONTHSB_17">[7]Tracking!$AF$26:$AG$37</definedName>
    <definedName name="MONTHSB_18">[7]Tracking!$AF$26:$AG$37</definedName>
    <definedName name="MONTHSB_19">[7]Tracking!$AF$26:$AG$37</definedName>
    <definedName name="MONTHSB_2">[8]Tracking!$AF$26:$AG$37</definedName>
    <definedName name="MONTHSB_22">[7]Tracking!$AF$26:$AG$37</definedName>
    <definedName name="MONTHSB_23">[7]Tracking!$AF$26:$AG$37</definedName>
    <definedName name="MONTHSB_24">[7]Tracking!$AF$26:$AG$37</definedName>
    <definedName name="MONTHSB_3">[6]Tracking!$AF$26:$AG$37</definedName>
    <definedName name="MONTHSB_4">[6]Tracking!$AF$26:$AG$37</definedName>
    <definedName name="MONTHSB_5">[6]Tracking!$AF$26:$AG$37</definedName>
    <definedName name="MONTHSB_6">[6]Tracking!$AF$26:$AG$37</definedName>
    <definedName name="MONTHSB_8">[6]Tracking!$AF$26:$AG$37</definedName>
    <definedName name="MONTHSC">[5]Tracking!$AB$26:$AD$40</definedName>
    <definedName name="MONTHSC_1">[6]Tracking!$AB$26:$AD$40</definedName>
    <definedName name="MONTHSC_10">[6]Tracking!$AB$26:$AD$40</definedName>
    <definedName name="MONTHSC_13">[6]Tracking!$AB$26:$AD$40</definedName>
    <definedName name="MONTHSC_14">[10]Tracking!$AB$26:$AD$40</definedName>
    <definedName name="MONTHSC_15">[10]Tracking!$AB$26:$AD$40</definedName>
    <definedName name="MONTHSC_16">[6]Tracking!$AB$26:$AD$40</definedName>
    <definedName name="MONTHSC_17">[7]Tracking!$AB$26:$AD$40</definedName>
    <definedName name="MONTHSC_18">[7]Tracking!$AB$26:$AD$40</definedName>
    <definedName name="MONTHSC_19">[7]Tracking!$AB$26:$AD$40</definedName>
    <definedName name="MONTHSC_2">[8]Tracking!$AB$26:$AD$40</definedName>
    <definedName name="MONTHSC_22">[7]Tracking!$AB$26:$AD$40</definedName>
    <definedName name="MONTHSC_23">[7]Tracking!$AB$26:$AD$40</definedName>
    <definedName name="MONTHSC_24">[7]Tracking!$AB$26:$AD$40</definedName>
    <definedName name="MONTHSC_3">[6]Tracking!$AB$26:$AD$40</definedName>
    <definedName name="MONTHSC_4">[6]Tracking!$AB$26:$AD$40</definedName>
    <definedName name="MONTHSC_5">[6]Tracking!$AB$26:$AD$40</definedName>
    <definedName name="MONTHSC_6">[6]Tracking!$AB$26:$AD$40</definedName>
    <definedName name="MONTHSC_8">[6]Tracking!$AB$26:$AD$40</definedName>
    <definedName name="MONTHSD">[5]Tracking!$AF$26:$AH$38</definedName>
    <definedName name="MONTHSD_1">[6]Tracking!$AF$26:$AH$38</definedName>
    <definedName name="MONTHSD_10">[6]Tracking!$AF$26:$AH$38</definedName>
    <definedName name="MONTHSD_13">[6]Tracking!$AF$26:$AH$38</definedName>
    <definedName name="MONTHSD_14">[10]Tracking!$AF$26:$AH$38</definedName>
    <definedName name="MONTHSD_15">[10]Tracking!$AF$26:$AH$38</definedName>
    <definedName name="MONTHSD_16">[6]Tracking!$AF$26:$AH$38</definedName>
    <definedName name="MONTHSD_17">[7]Tracking!$AF$26:$AH$38</definedName>
    <definedName name="MONTHSD_18">[7]Tracking!$AF$26:$AH$38</definedName>
    <definedName name="MONTHSD_19">[7]Tracking!$AF$26:$AH$38</definedName>
    <definedName name="MONTHSD_2">[8]Tracking!$AF$26:$AH$38</definedName>
    <definedName name="MONTHSD_22">[7]Tracking!$AF$26:$AH$38</definedName>
    <definedName name="MONTHSD_23">[7]Tracking!$AF$26:$AH$38</definedName>
    <definedName name="MONTHSD_24">[7]Tracking!$AF$26:$AH$38</definedName>
    <definedName name="MONTHSD_3">[6]Tracking!$AF$26:$AH$38</definedName>
    <definedName name="MONTHSD_4">[6]Tracking!$AF$26:$AH$38</definedName>
    <definedName name="MONTHSD_5">[6]Tracking!$AF$26:$AH$38</definedName>
    <definedName name="MONTHSD_6">[6]Tracking!$AF$26:$AH$38</definedName>
    <definedName name="MONTHSD_8">[6]Tracking!$AF$26:$AH$38</definedName>
    <definedName name="MONTHSE">[5]Comparison!$R$26:$T$40</definedName>
    <definedName name="MONTHSE_1">[6]Comparison!$R$26:$T$40</definedName>
    <definedName name="MONTHSE_10">[6]Comparison!$R$26:$T$40</definedName>
    <definedName name="MONTHSE_13">[6]Comparison!$R$26:$T$40</definedName>
    <definedName name="MONTHSE_14">[10]Comparison!$R$26:$T$40</definedName>
    <definedName name="MONTHSE_15">[10]Comparison!$R$26:$T$40</definedName>
    <definedName name="MONTHSE_16">[6]Comparison!$R$26:$T$40</definedName>
    <definedName name="MONTHSE_17">[7]Comparison!$R$26:$T$40</definedName>
    <definedName name="MONTHSE_18">[7]Comparison!$R$26:$T$40</definedName>
    <definedName name="MONTHSE_19">[7]Comparison!$R$26:$T$40</definedName>
    <definedName name="MONTHSE_2">[8]Comparison!$R$26:$T$40</definedName>
    <definedName name="MONTHSE_22">[7]Comparison!$R$26:$T$40</definedName>
    <definedName name="MONTHSE_23">[7]Comparison!$R$26:$T$40</definedName>
    <definedName name="MONTHSE_24">[7]Comparison!$R$26:$T$40</definedName>
    <definedName name="MONTHSE_3">[6]Comparison!$R$26:$T$40</definedName>
    <definedName name="MONTHSE_4">[6]Comparison!$R$26:$T$40</definedName>
    <definedName name="MONTHSE_5">[6]Comparison!$R$26:$T$40</definedName>
    <definedName name="MONTHSE_6">[6]Comparison!$R$26:$T$40</definedName>
    <definedName name="MONTHSE_8">[6]Comparison!$R$26:$T$40</definedName>
    <definedName name="MONTHSLY" localSheetId="5">#REF!</definedName>
    <definedName name="MONTHSLY_10" localSheetId="5">#REF!</definedName>
    <definedName name="MONTHSLY_13" localSheetId="5">#REF!</definedName>
    <definedName name="MONTHSLY_14" localSheetId="5">#REF!</definedName>
    <definedName name="MONTHSLY_15" localSheetId="5">#REF!</definedName>
    <definedName name="MONTHSLY_16" localSheetId="5">#REF!</definedName>
    <definedName name="MONTHSLY_23" localSheetId="5">#REF!</definedName>
    <definedName name="MONTHSLY_24" localSheetId="5">#REF!</definedName>
    <definedName name="MONTHSLY_6" localSheetId="5">#REF!</definedName>
    <definedName name="MONTHSLY_8" localSheetId="5">#REF!</definedName>
    <definedName name="moth" localSheetId="5">#REF!</definedName>
    <definedName name="MOTO" localSheetId="5">#REF!</definedName>
    <definedName name="mum" localSheetId="5">#REF!</definedName>
    <definedName name="mum_1" localSheetId="5">#REF!</definedName>
    <definedName name="mum_10" localSheetId="5">#REF!</definedName>
    <definedName name="mum_16" localSheetId="5">#REF!</definedName>
    <definedName name="mum_6" localSheetId="5">#REF!</definedName>
    <definedName name="mum_8" localSheetId="5">#REF!</definedName>
    <definedName name="n" localSheetId="5">#REF!</definedName>
    <definedName name="n_1" localSheetId="5">#REF!</definedName>
    <definedName name="n_10" localSheetId="5">#REF!</definedName>
    <definedName name="n_16" localSheetId="5">#REF!</definedName>
    <definedName name="n_6" localSheetId="5">#REF!</definedName>
    <definedName name="n_8" localSheetId="5">#REF!</definedName>
    <definedName name="NAM" localSheetId="5">#REF!</definedName>
    <definedName name="NAM_10" localSheetId="5">#REF!</definedName>
    <definedName name="NAM_16" localSheetId="5">#REF!</definedName>
    <definedName name="NAM_6" localSheetId="5">#REF!</definedName>
    <definedName name="NAM_8" localSheetId="5">#REF!</definedName>
    <definedName name="NAME" localSheetId="5">OFFSET('[22]Staff list'!$A$1,0,0,COUNTA('[22]Staff list'!#REF!),5)</definedName>
    <definedName name="nazl" localSheetId="5">#REF!</definedName>
    <definedName name="nazli" localSheetId="5">#REF!</definedName>
    <definedName name="nazli_1" localSheetId="5">#REF!</definedName>
    <definedName name="nazli_13" localSheetId="5">#REF!</definedName>
    <definedName name="NAZLIN" localSheetId="5">#REF!</definedName>
    <definedName name="new" localSheetId="5">#REF!</definedName>
    <definedName name="nina" localSheetId="5">#REF!</definedName>
    <definedName name="NJJ" localSheetId="5">[1]賃金ﾃﾞｰﾀﾍﾞｰｽ!#REF!</definedName>
    <definedName name="nnnnnnnn" localSheetId="5">#REF!</definedName>
    <definedName name="nnzzz" localSheetId="5">#REF!</definedName>
    <definedName name="noi" localSheetId="5">#REF!</definedName>
    <definedName name="none" localSheetId="5">#REF!</definedName>
    <definedName name="nzb" localSheetId="5">#REF!</definedName>
    <definedName name="OCT" localSheetId="5">[23]出荷台数!#REF!</definedName>
    <definedName name="OO" localSheetId="4" hidden="1">[4]労務費ﾃｰﾌﾞﾙ!#REF!</definedName>
    <definedName name="OO" localSheetId="3" hidden="1">[4]労務費ﾃｰﾌﾞﾙ!#REF!</definedName>
    <definedName name="OO" localSheetId="1" hidden="1">[4]労務費ﾃｰﾌﾞﾙ!#REF!</definedName>
    <definedName name="OO" localSheetId="5" hidden="1">[4]労務費ﾃｰﾌﾞﾙ!#REF!</definedName>
    <definedName name="OO" localSheetId="0" hidden="1">[4]労務費ﾃｰﾌﾞﾙ!#REF!</definedName>
    <definedName name="OO" localSheetId="2" hidden="1">[4]労務費ﾃｰﾌﾞﾙ!#REF!</definedName>
    <definedName name="ooo" localSheetId="5">#REF!</definedName>
    <definedName name="ooo_1" localSheetId="5">#REF!</definedName>
    <definedName name="ooo_10" localSheetId="5">#REF!</definedName>
    <definedName name="ooo_13" localSheetId="5">#REF!</definedName>
    <definedName name="ooo_16" localSheetId="5">#REF!</definedName>
    <definedName name="ooo_6" localSheetId="5">#REF!</definedName>
    <definedName name="ooo_8" localSheetId="5">#REF!</definedName>
    <definedName name="p" localSheetId="5">#REF!</definedName>
    <definedName name="pama" localSheetId="5">#REF!</definedName>
    <definedName name="pmmmm" localSheetId="5">[19]労務費ﾃｰﾌﾞﾙ!#REF!</definedName>
    <definedName name="pppppppppppppppppppppp" localSheetId="5">#REF!</definedName>
    <definedName name="PRINT" localSheetId="5">#REF!</definedName>
    <definedName name="_xlnm.Print_Area" localSheetId="5">[20]労務費ﾃｰﾌﾞﾙ!#REF!</definedName>
    <definedName name="_xlnm.Print_Area">[20]労務費ﾃｰﾌﾞﾙ!#REF!</definedName>
    <definedName name="PRINT_AREA_MI" localSheetId="5">[20]労務費ﾃｰﾌﾞﾙ!#REF!</definedName>
    <definedName name="_xlnm.Print_Titles" localSheetId="5">[20]労務費ﾃｰﾌﾞﾙ!#REF!</definedName>
    <definedName name="_xlnm.Print_Titles">[20]労務費ﾃｰﾌﾞﾙ!#REF!</definedName>
    <definedName name="PRINT_TITLES_MI" localSheetId="5">[20]労務費ﾃｰﾌﾞﾙ!#REF!</definedName>
    <definedName name="Pro" localSheetId="5">#REF!</definedName>
    <definedName name="Pro_1" localSheetId="5">#REF!</definedName>
    <definedName name="Pro_10" localSheetId="5">#REF!</definedName>
    <definedName name="Pro_13" localSheetId="5">#REF!</definedName>
    <definedName name="Pro_16" localSheetId="5">#REF!</definedName>
    <definedName name="Pro_6" localSheetId="5">#REF!</definedName>
    <definedName name="Pro_8" localSheetId="5">#REF!</definedName>
    <definedName name="PTOUCH" localSheetId="5">[19]労務費ﾃｰﾌﾞﾙ!#REF!</definedName>
    <definedName name="PUMP1" localSheetId="5">#REF!</definedName>
    <definedName name="PUMP2" localSheetId="5">#REF!</definedName>
    <definedName name="PUMP3" localSheetId="5">#REF!</definedName>
    <definedName name="q" localSheetId="5">#REF!</definedName>
    <definedName name="q_1" localSheetId="5">#REF!</definedName>
    <definedName name="q_10" localSheetId="5">#REF!</definedName>
    <definedName name="q_16" localSheetId="5">#REF!</definedName>
    <definedName name="q_6" localSheetId="5">#REF!</definedName>
    <definedName name="q_8" localSheetId="5">#REF!</definedName>
    <definedName name="Q_検索一覧表" localSheetId="5">#REF!</definedName>
    <definedName name="qqq" localSheetId="5">#REF!</definedName>
    <definedName name="qqq_1" localSheetId="5">#REF!</definedName>
    <definedName name="qqq_10" localSheetId="5">#REF!</definedName>
    <definedName name="qqq_13" localSheetId="5">#REF!</definedName>
    <definedName name="qqq_14" localSheetId="5">#REF!</definedName>
    <definedName name="qqq_15" localSheetId="5">#REF!</definedName>
    <definedName name="qqq_16" localSheetId="5">#REF!</definedName>
    <definedName name="qqq_17" localSheetId="5">#REF!</definedName>
    <definedName name="qqq_18" localSheetId="5">#REF!</definedName>
    <definedName name="qqq_19" localSheetId="5">#REF!</definedName>
    <definedName name="qqq_2" localSheetId="5">#REF!</definedName>
    <definedName name="qqq_2_1" localSheetId="5">#REF!</definedName>
    <definedName name="qqq_22" localSheetId="5">#REF!</definedName>
    <definedName name="qqq_23" localSheetId="5">#REF!</definedName>
    <definedName name="qqq_24" localSheetId="5">#REF!</definedName>
    <definedName name="qqq_3" localSheetId="5">#REF!</definedName>
    <definedName name="qqq_4" localSheetId="5">#REF!</definedName>
    <definedName name="qqq_5" localSheetId="5">#REF!</definedName>
    <definedName name="qqq_6" localSheetId="5">#REF!</definedName>
    <definedName name="qqq_8" localSheetId="5">#REF!</definedName>
    <definedName name="qww" localSheetId="5">#REF!</definedName>
    <definedName name="qww_1" localSheetId="5">#REF!</definedName>
    <definedName name="qww_10" localSheetId="5">#REF!</definedName>
    <definedName name="qww_13" localSheetId="5">#REF!</definedName>
    <definedName name="qww_15" localSheetId="5">#REF!</definedName>
    <definedName name="qww_16" localSheetId="5">#REF!</definedName>
    <definedName name="qww_17" localSheetId="5">#REF!</definedName>
    <definedName name="qww_18" localSheetId="5">#REF!</definedName>
    <definedName name="qww_19" localSheetId="5">#REF!</definedName>
    <definedName name="qww_2" localSheetId="5">#REF!</definedName>
    <definedName name="qww_23" localSheetId="5">#REF!</definedName>
    <definedName name="qww_24" localSheetId="5">#REF!</definedName>
    <definedName name="qww_3" localSheetId="5">#REF!</definedName>
    <definedName name="qww_4" localSheetId="5">#REF!</definedName>
    <definedName name="qww_5" localSheetId="5">#REF!</definedName>
    <definedName name="qww_6" localSheetId="5">#REF!</definedName>
    <definedName name="qww_8" localSheetId="5">#REF!</definedName>
    <definedName name="RAHMAT" localSheetId="5">#REF!</definedName>
    <definedName name="Ralf_15">[24]Tracking!$AF$26:$AG$37</definedName>
    <definedName name="Ralf_16">[24]Tracking!$AF$26:$AG$37</definedName>
    <definedName name="Ralf_17">[25]Tracking!$AF$26:$AG$37</definedName>
    <definedName name="Ralf_18">[26]Tracking!$AF$26:$AG$37</definedName>
    <definedName name="Ralf_19">[26]Tracking!$AF$26:$AG$37</definedName>
    <definedName name="Ralf_2">[8]Tracking!$AF$26:$AG$37</definedName>
    <definedName name="Ralf_23">[27]Tracking!$AF$26:$AG$37</definedName>
    <definedName name="Ralf_24">[27]Tracking!$AF$26:$AG$37</definedName>
    <definedName name="Ralf_3">[28]Tracking!$AF$26:$AG$37</definedName>
    <definedName name="Ralf_4">[28]Tracking!$AF$26:$AG$37</definedName>
    <definedName name="Ralf_5">[28]Tracking!$AF$26:$AG$37</definedName>
    <definedName name="Ralf_6">[24]Tracking!$AF$26:$AG$37</definedName>
    <definedName name="Ralf_8">[24]Tracking!$AF$26:$AG$37</definedName>
    <definedName name="recovery" localSheetId="5">#REF!</definedName>
    <definedName name="REJECT" localSheetId="5">[1]賃金ﾃﾞｰﾀﾍﾞｰｽ!#REF!</definedName>
    <definedName name="res" localSheetId="5">#REF!</definedName>
    <definedName name="rrrre" localSheetId="5">#REF!</definedName>
    <definedName name="rrrre_1" localSheetId="5">#REF!</definedName>
    <definedName name="rrrre_10" localSheetId="5">#REF!</definedName>
    <definedName name="rrrre_13" localSheetId="5">#REF!</definedName>
    <definedName name="rrrre_16" localSheetId="5">#REF!</definedName>
    <definedName name="rrrre_6" localSheetId="5">#REF!</definedName>
    <definedName name="rrrre_8" localSheetId="5">#REF!</definedName>
    <definedName name="rt" localSheetId="5">#REF!</definedName>
    <definedName name="rt_1" localSheetId="5">#REF!</definedName>
    <definedName name="rt_10" localSheetId="5">#REF!</definedName>
    <definedName name="rt_16" localSheetId="5">#REF!</definedName>
    <definedName name="rt_6" localSheetId="5">#REF!</definedName>
    <definedName name="rt_8" localSheetId="5">#REF!</definedName>
    <definedName name="ryousi_db" localSheetId="5">#REF!</definedName>
    <definedName name="s" localSheetId="5">#REF!</definedName>
    <definedName name="s_10" localSheetId="5">#REF!</definedName>
    <definedName name="s_16" localSheetId="5">#REF!</definedName>
    <definedName name="s_6" localSheetId="5">#REF!</definedName>
    <definedName name="s_8" localSheetId="5">#REF!</definedName>
    <definedName name="S_初回アタッチ作成" localSheetId="5">#REF!</definedName>
    <definedName name="S_初回アタッチ作成_10" localSheetId="5">#REF!</definedName>
    <definedName name="S_初回アタッチ作成_16" localSheetId="5">#REF!</definedName>
    <definedName name="S_初回アタッチ作成_6" localSheetId="5">#REF!</definedName>
    <definedName name="S_初回アタッチ作成_8" localSheetId="5">#REF!</definedName>
    <definedName name="S37.06.01" localSheetId="5">[20]労務費ﾃｰﾌﾞﾙ!#REF!</definedName>
    <definedName name="saw" localSheetId="5">#REF!</definedName>
    <definedName name="saw_1" localSheetId="5">#REF!</definedName>
    <definedName name="saw_10" localSheetId="5">#REF!</definedName>
    <definedName name="saw_16" localSheetId="5">#REF!</definedName>
    <definedName name="saw_6" localSheetId="5">#REF!</definedName>
    <definedName name="saw_8" localSheetId="5">#REF!</definedName>
    <definedName name="saya" localSheetId="5">#REF!</definedName>
    <definedName name="saya_1" localSheetId="5">#REF!</definedName>
    <definedName name="saya_13" localSheetId="5">#REF!</definedName>
    <definedName name="SE" localSheetId="5">#REF!</definedName>
    <definedName name="Sec_Blank_Format" localSheetId="5">[1]賃金ﾃﾞｰﾀﾍﾞｰｽ!#REF!</definedName>
    <definedName name="seihin_master" localSheetId="5">#REF!</definedName>
    <definedName name="SEIHINSEIKYU_SELECT" localSheetId="5">#REF!</definedName>
    <definedName name="SNH" localSheetId="5">#REF!</definedName>
    <definedName name="SNH_1" localSheetId="5">#REF!</definedName>
    <definedName name="SNH_10" localSheetId="5">#REF!</definedName>
    <definedName name="SNH_13" localSheetId="5">#REF!</definedName>
    <definedName name="SNH_15" localSheetId="5">#REF!</definedName>
    <definedName name="SNH_16" localSheetId="5">#REF!</definedName>
    <definedName name="SNH_2" localSheetId="5">#REF!</definedName>
    <definedName name="SNH_24" localSheetId="5">#REF!</definedName>
    <definedName name="SNH_6" localSheetId="5">#REF!</definedName>
    <definedName name="SNH_8" localSheetId="5">#REF!</definedName>
    <definedName name="ss" localSheetId="5">#REF!</definedName>
    <definedName name="ss_10" localSheetId="5">#REF!</definedName>
    <definedName name="ss_16" localSheetId="5">#REF!</definedName>
    <definedName name="ss_6" localSheetId="5">#REF!</definedName>
    <definedName name="ss_8" localSheetId="5">#REF!</definedName>
    <definedName name="ssddf" localSheetId="5">#REF!</definedName>
    <definedName name="SSS" localSheetId="5">#REF!</definedName>
    <definedName name="ssssss" localSheetId="5">#REF!</definedName>
    <definedName name="Start" localSheetId="5">#REF!</definedName>
    <definedName name="Start_10" localSheetId="5">#REF!</definedName>
    <definedName name="Start_16" localSheetId="5">#REF!</definedName>
    <definedName name="Start_6" localSheetId="5">#REF!</definedName>
    <definedName name="Start_8" localSheetId="5">#REF!</definedName>
    <definedName name="STATIONARY" localSheetId="5">#REF!</definedName>
    <definedName name="STATIONARY_10" localSheetId="5">#REF!</definedName>
    <definedName name="STATIONARY_16" localSheetId="5">#REF!</definedName>
    <definedName name="STATIONARY_6" localSheetId="5">#REF!</definedName>
    <definedName name="STATIONARY_8" localSheetId="5">#REF!</definedName>
    <definedName name="STR" localSheetId="5">#REF!</definedName>
    <definedName name="SVAL" localSheetId="5">#REF!</definedName>
    <definedName name="ter" localSheetId="5">#REF!</definedName>
    <definedName name="TEST" localSheetId="5">#REF!</definedName>
    <definedName name="tkmdb" localSheetId="5">#REF!</definedName>
    <definedName name="TRACKING_13">[6]Tracking!$D$7:$Q$84</definedName>
    <definedName name="TRACKING_14">[10]Tracking!$D$7:$Q$84</definedName>
    <definedName name="TRACKING_15">[10]Tracking!$D$7:$Q$84</definedName>
    <definedName name="TRACKING_16">[6]Tracking!$D$7:$Q$84</definedName>
    <definedName name="TRACKING_17">[7]Tracking!$D$7:$Q$84</definedName>
    <definedName name="TRACKING_18">[7]Tracking!$D$7:$Q$84</definedName>
    <definedName name="TRACKING_19">[7]Tracking!$D$7:$Q$84</definedName>
    <definedName name="TRACKING_2">[8]Tracking!$D$7:$Q$84</definedName>
    <definedName name="TRACKING_22">[7]Tracking!$D$7:$Q$84</definedName>
    <definedName name="TRACKING_23">[7]Tracking!$D$7:$Q$84</definedName>
    <definedName name="TRACKING_24">[7]Tracking!$D$7:$Q$84</definedName>
    <definedName name="TRACKING_3">[6]Tracking!$D$7:$Q$84</definedName>
    <definedName name="TRACKING_4">[6]Tracking!$D$7:$Q$84</definedName>
    <definedName name="TRACKING_5">[6]Tracking!$D$7:$Q$84</definedName>
    <definedName name="TRACKING_6">[6]Tracking!$D$7:$Q$84</definedName>
    <definedName name="TRACKING_8">[6]Tracking!$D$7:$Q$84</definedName>
    <definedName name="trainer">#REF!</definedName>
    <definedName name="TSC_OEM_DB" localSheetId="5">#REF!</definedName>
    <definedName name="u.case" localSheetId="5">#REF!</definedName>
    <definedName name="u.case_1" localSheetId="5">#REF!</definedName>
    <definedName name="u.case_10" localSheetId="5">#REF!</definedName>
    <definedName name="u.case_16" localSheetId="5">#REF!</definedName>
    <definedName name="u.case_6" localSheetId="5">#REF!</definedName>
    <definedName name="u.case_8" localSheetId="5">#REF!</definedName>
    <definedName name="uio" localSheetId="5">#REF!</definedName>
    <definedName name="uio_1" localSheetId="5">#REF!</definedName>
    <definedName name="uio_10" localSheetId="5">#REF!</definedName>
    <definedName name="uio_16" localSheetId="5">#REF!</definedName>
    <definedName name="uio_6" localSheetId="5">#REF!</definedName>
    <definedName name="uio_8" localSheetId="5">#REF!</definedName>
    <definedName name="UU" localSheetId="5">[20]労務費ﾃｰﾌﾞﾙ!#REF!</definedName>
    <definedName name="valve1" localSheetId="5">#REF!</definedName>
    <definedName name="vfdvsfv" localSheetId="5">#REF!</definedName>
    <definedName name="w.i" localSheetId="5">#REF!</definedName>
    <definedName name="was" localSheetId="5">#REF!</definedName>
    <definedName name="was_10" localSheetId="5">#REF!</definedName>
    <definedName name="was_13" localSheetId="5">#REF!</definedName>
    <definedName name="was_14" localSheetId="5">#REF!</definedName>
    <definedName name="was_15" localSheetId="5">#REF!</definedName>
    <definedName name="was_16" localSheetId="5">#REF!</definedName>
    <definedName name="was_23" localSheetId="5">#REF!</definedName>
    <definedName name="was_24" localSheetId="5">#REF!</definedName>
    <definedName name="was_6" localSheetId="5">#REF!</definedName>
    <definedName name="was_8" localSheetId="5">#REF!</definedName>
    <definedName name="WHA" localSheetId="5">#REF!</definedName>
    <definedName name="WHA_10" localSheetId="5">#REF!</definedName>
    <definedName name="WHA_16" localSheetId="5">#REF!</definedName>
    <definedName name="WHA_6" localSheetId="5">#REF!</definedName>
    <definedName name="WHA_8" localSheetId="5">#REF!</definedName>
    <definedName name="WHS" localSheetId="5">#REF!</definedName>
    <definedName name="WHS_10" localSheetId="5">#REF!</definedName>
    <definedName name="WHS_16" localSheetId="5">#REF!</definedName>
    <definedName name="WHS_6" localSheetId="5">#REF!</definedName>
    <definedName name="WHS_8" localSheetId="5">#REF!</definedName>
    <definedName name="wi" localSheetId="5">#REF!</definedName>
    <definedName name="WK_SEIKYU_KOSU" localSheetId="5">#REF!</definedName>
    <definedName name="WTS" localSheetId="5">#REF!</definedName>
    <definedName name="WTS_10" localSheetId="5">#REF!</definedName>
    <definedName name="WTS_13" localSheetId="5">#REF!</definedName>
    <definedName name="WTS_14" localSheetId="5">#REF!</definedName>
    <definedName name="WTS_15" localSheetId="5">#REF!</definedName>
    <definedName name="WTS_16" localSheetId="5">#REF!</definedName>
    <definedName name="WTS_23" localSheetId="5">#REF!</definedName>
    <definedName name="WTS_24" localSheetId="5">#REF!</definedName>
    <definedName name="WTS_6" localSheetId="5">#REF!</definedName>
    <definedName name="WTS_8" localSheetId="5">#REF!</definedName>
    <definedName name="WTS_M" localSheetId="5">#REF!</definedName>
    <definedName name="WTS_M_10" localSheetId="5">#REF!</definedName>
    <definedName name="WTS_M_13" localSheetId="5">#REF!</definedName>
    <definedName name="WTS_M_14" localSheetId="5">#REF!</definedName>
    <definedName name="WTS_M_15" localSheetId="5">#REF!</definedName>
    <definedName name="WTS_M_16" localSheetId="5">#REF!</definedName>
    <definedName name="WTS_M_23" localSheetId="5">#REF!</definedName>
    <definedName name="WTS_M_24" localSheetId="5">#REF!</definedName>
    <definedName name="WTS_M_6" localSheetId="5">#REF!</definedName>
    <definedName name="WTS_M_8" localSheetId="5">#REF!</definedName>
    <definedName name="www" localSheetId="5">#REF!</definedName>
    <definedName name="www_1" localSheetId="5">#REF!</definedName>
    <definedName name="www_10" localSheetId="5">#REF!</definedName>
    <definedName name="www_13" localSheetId="5">#REF!</definedName>
    <definedName name="www_15" localSheetId="5">#REF!</definedName>
    <definedName name="www_16" localSheetId="5">#REF!</definedName>
    <definedName name="www_17" localSheetId="5">#REF!</definedName>
    <definedName name="www_18" localSheetId="5">#REF!</definedName>
    <definedName name="www_19" localSheetId="5">#REF!</definedName>
    <definedName name="www_2" localSheetId="5">#REF!</definedName>
    <definedName name="www_23" localSheetId="5">#REF!</definedName>
    <definedName name="www_24" localSheetId="5">#REF!</definedName>
    <definedName name="www_3" localSheetId="5">#REF!</definedName>
    <definedName name="www_4" localSheetId="5">#REF!</definedName>
    <definedName name="www_5" localSheetId="5">#REF!</definedName>
    <definedName name="www_6" localSheetId="5">#REF!</definedName>
    <definedName name="www_8" localSheetId="5">#REF!</definedName>
    <definedName name="wwww" localSheetId="5">#REF!</definedName>
    <definedName name="wwww_10" localSheetId="5">#REF!</definedName>
    <definedName name="wwww_16" localSheetId="5">#REF!</definedName>
    <definedName name="wwww_6" localSheetId="5">#REF!</definedName>
    <definedName name="wwww_8" localSheetId="5">#REF!</definedName>
    <definedName name="XLS" localSheetId="5">#REF!</definedName>
    <definedName name="xls." localSheetId="5">#REF!</definedName>
    <definedName name="xssssjkk" localSheetId="5">[23]出荷台数!#REF!</definedName>
    <definedName name="XX" localSheetId="5">#REF!</definedName>
    <definedName name="XXX" localSheetId="5">#REF!</definedName>
    <definedName name="xxxxxx" localSheetId="5">'[15]4-1-1C'!#REF!</definedName>
    <definedName name="yui" localSheetId="5">#REF!</definedName>
    <definedName name="yui_1" localSheetId="5">#REF!</definedName>
    <definedName name="yui_10" localSheetId="5">#REF!</definedName>
    <definedName name="yui_16" localSheetId="5">#REF!</definedName>
    <definedName name="yui_6" localSheetId="5">#REF!</definedName>
    <definedName name="yui_8" localSheetId="5">#REF!</definedName>
    <definedName name="z" localSheetId="5">#REF!</definedName>
    <definedName name="z_10" localSheetId="5">#REF!</definedName>
    <definedName name="z_16" localSheetId="5">#REF!</definedName>
    <definedName name="z_6" localSheetId="5">#REF!</definedName>
    <definedName name="z_8" localSheetId="5">#REF!</definedName>
    <definedName name="za" localSheetId="5">#REF!</definedName>
    <definedName name="za_1" localSheetId="5">#REF!</definedName>
    <definedName name="za_13" localSheetId="5">#REF!</definedName>
    <definedName name="ZAMRI" localSheetId="5">#REF!</definedName>
    <definedName name="zzz" localSheetId="5">#REF!</definedName>
    <definedName name="zzzzz" localSheetId="5">#REF!</definedName>
    <definedName name="今日の日" localSheetId="5">#REF!</definedName>
    <definedName name="今日の日_10" localSheetId="5">#REF!</definedName>
    <definedName name="今日の日_16" localSheetId="5">#REF!</definedName>
    <definedName name="今日の日_6" localSheetId="5">#REF!</definedName>
    <definedName name="今日の日_8" localSheetId="5">#REF!</definedName>
    <definedName name="出荷台数1月" localSheetId="5">[29]出荷台数!#REF!</definedName>
    <definedName name="出荷台数2月" localSheetId="5">[29]出荷台数!#REF!</definedName>
    <definedName name="出荷台数3月" localSheetId="5">[29]出荷台数!#REF!</definedName>
    <definedName name="出荷台数合計" localSheetId="5">[29]出荷台数!#REF!</definedName>
    <definedName name="分割4" localSheetId="5">[30]設定ｼｰﾄ!#REF!</definedName>
    <definedName name="分割5" localSheetId="5">[30]設定ｼｰﾄ!#REF!</definedName>
    <definedName name="前月_出荷実績" localSheetId="5">#REF!</definedName>
    <definedName name="前月_出荷実績_1" localSheetId="5">#REF!</definedName>
    <definedName name="前月_出荷実績_10" localSheetId="5">#REF!</definedName>
    <definedName name="前月_出荷実績_13" localSheetId="5">#REF!</definedName>
    <definedName name="前月_出荷実績_14" localSheetId="5">#REF!</definedName>
    <definedName name="前月_出荷実績_15" localSheetId="5">#REF!</definedName>
    <definedName name="前月_出荷実績_16" localSheetId="5">#REF!</definedName>
    <definedName name="前月_出荷実績_17" localSheetId="5">#REF!</definedName>
    <definedName name="前月_出荷実績_18" localSheetId="5">#REF!</definedName>
    <definedName name="前月_出荷実績_19" localSheetId="5">#REF!</definedName>
    <definedName name="前月_出荷実績_2" localSheetId="5">#REF!</definedName>
    <definedName name="前月_出荷実績_2_1" localSheetId="5">#REF!</definedName>
    <definedName name="前月_出荷実績_22" localSheetId="5">#REF!</definedName>
    <definedName name="前月_出荷実績_23" localSheetId="5">#REF!</definedName>
    <definedName name="前月_出荷実績_24" localSheetId="5">#REF!</definedName>
    <definedName name="前月_出荷実績_3" localSheetId="5">#REF!</definedName>
    <definedName name="前月_出荷実績_4" localSheetId="5">#REF!</definedName>
    <definedName name="前月_出荷実績_5" localSheetId="5">#REF!</definedName>
    <definedName name="前月_出荷実績_6" localSheetId="5">#REF!</definedName>
    <definedName name="前月_出荷実績_8" localSheetId="5">#REF!</definedName>
    <definedName name="品" localSheetId="4" hidden="1">[29]労務費ﾃｰﾌﾞﾙ!#REF!</definedName>
    <definedName name="品" localSheetId="3" hidden="1">[29]労務費ﾃｰﾌﾞﾙ!#REF!</definedName>
    <definedName name="品" localSheetId="1" hidden="1">[29]労務費ﾃｰﾌﾞﾙ!#REF!</definedName>
    <definedName name="品" localSheetId="5" hidden="1">[29]労務費ﾃｰﾌﾞﾙ!#REF!</definedName>
    <definedName name="品" localSheetId="0" hidden="1">[29]労務費ﾃｰﾌﾞﾙ!#REF!</definedName>
    <definedName name="品" localSheetId="2" hidden="1">[29]労務費ﾃｰﾌﾞﾙ!#REF!</definedName>
    <definedName name="品保" localSheetId="5">[29]労務費ﾃｰﾌﾞﾙ!#REF!</definedName>
    <definedName name="投資費用" localSheetId="5">#REF!</definedName>
    <definedName name="投資費用_1" localSheetId="5">#REF!</definedName>
    <definedName name="投資費用_10" localSheetId="5">#REF!</definedName>
    <definedName name="投資費用_13" localSheetId="5">#REF!</definedName>
    <definedName name="投資費用_15" localSheetId="5">#REF!</definedName>
    <definedName name="投資費用_16" localSheetId="5">#REF!</definedName>
    <definedName name="投資費用_24" localSheetId="5">#REF!</definedName>
    <definedName name="投資費用_6" localSheetId="5">#REF!</definedName>
    <definedName name="投資費用_8" localSheetId="5">#REF!</definedName>
    <definedName name="日別情報" localSheetId="5">#REF!</definedName>
    <definedName name="日別情報_1" localSheetId="5">#REF!</definedName>
    <definedName name="日別情報_10" localSheetId="5">#REF!</definedName>
    <definedName name="日別情報_13" localSheetId="5">#REF!</definedName>
    <definedName name="日別情報_15" localSheetId="5">#REF!</definedName>
    <definedName name="日別情報_16" localSheetId="5">#REF!</definedName>
    <definedName name="日別情報_24" localSheetId="5">#REF!</definedName>
    <definedName name="日別情報_6" localSheetId="5">#REF!</definedName>
    <definedName name="日別情報_8" localSheetId="5">#REF!</definedName>
    <definedName name="表2" localSheetId="5">#REF!</definedName>
    <definedName name="表2_10" localSheetId="5">#REF!</definedName>
    <definedName name="表2_16" localSheetId="5">#REF!</definedName>
    <definedName name="表2_6" localSheetId="5">#REF!</definedName>
    <definedName name="表2_8" localSheetId="5">#REF!</definedName>
    <definedName name="表3" localSheetId="5">#REF!</definedName>
    <definedName name="表3_10" localSheetId="5">#REF!</definedName>
    <definedName name="表3_16" localSheetId="5">#REF!</definedName>
    <definedName name="表3_6" localSheetId="5">#REF!</definedName>
    <definedName name="表3_8" localSheetId="5">#REF!</definedName>
    <definedName name="表4" localSheetId="5">#REF!</definedName>
    <definedName name="表4_10" localSheetId="5">#REF!</definedName>
    <definedName name="表4_16" localSheetId="5">#REF!</definedName>
    <definedName name="表4_6" localSheetId="5">#REF!</definedName>
    <definedName name="表4_8" localSheetId="5">#REF!</definedName>
    <definedName name="表5" localSheetId="5">#REF!</definedName>
    <definedName name="表5_10" localSheetId="5">#REF!</definedName>
    <definedName name="表5_16" localSheetId="5">#REF!</definedName>
    <definedName name="表5_6" localSheetId="5">#REF!</definedName>
    <definedName name="表5_8" localSheetId="5">#REF!</definedName>
    <definedName name="表6" localSheetId="5">#REF!</definedName>
    <definedName name="表6_10" localSheetId="5">#REF!</definedName>
    <definedName name="表6_16" localSheetId="5">#REF!</definedName>
    <definedName name="表6_6" localSheetId="5">#REF!</definedName>
    <definedName name="表6_8" localSheetId="5">#REF!</definedName>
    <definedName name="部品使用金額_集計" localSheetId="5">#REF!</definedName>
    <definedName name="開始の日" localSheetId="5">#REF!</definedName>
    <definedName name="開始の日_10" localSheetId="5">#REF!</definedName>
    <definedName name="開始の日_16" localSheetId="5">#REF!</definedName>
    <definedName name="開始の日_6" localSheetId="5">#REF!</definedName>
    <definedName name="開始の日_8" localSheetId="5">#REF!</definedName>
    <definedName name="集計" localSheetId="5">#REF!</definedName>
  </definedNames>
  <calcPr calcId="152511"/>
</workbook>
</file>

<file path=xl/calcChain.xml><?xml version="1.0" encoding="utf-8"?>
<calcChain xmlns="http://schemas.openxmlformats.org/spreadsheetml/2006/main">
  <c r="B1078" i="23" l="1"/>
  <c r="C1078" i="23"/>
  <c r="D1078" i="23"/>
  <c r="E1078" i="23"/>
  <c r="F1078" i="23"/>
  <c r="G1078" i="23"/>
  <c r="H1078" i="23"/>
  <c r="I1078" i="23"/>
  <c r="J1078" i="23"/>
  <c r="B1079" i="23"/>
  <c r="C1079" i="23"/>
  <c r="D1079" i="23"/>
  <c r="E1079" i="23"/>
  <c r="F1079" i="23"/>
  <c r="G1079" i="23"/>
  <c r="H1079" i="23"/>
  <c r="I1079" i="23"/>
  <c r="J1079" i="23"/>
  <c r="B1080" i="23"/>
  <c r="C1080" i="23"/>
  <c r="D1080" i="23"/>
  <c r="E1080" i="23"/>
  <c r="F1080" i="23"/>
  <c r="G1080" i="23"/>
  <c r="H1080" i="23"/>
  <c r="I1080" i="23"/>
  <c r="J1080" i="23"/>
  <c r="B1081" i="23"/>
  <c r="C1081" i="23"/>
  <c r="D1081" i="23"/>
  <c r="E1081" i="23"/>
  <c r="F1081" i="23"/>
  <c r="G1081" i="23"/>
  <c r="H1081" i="23"/>
  <c r="I1081" i="23"/>
  <c r="J1081" i="23"/>
  <c r="B1082" i="23"/>
  <c r="C1082" i="23"/>
  <c r="D1082" i="23"/>
  <c r="E1082" i="23"/>
  <c r="F1082" i="23"/>
  <c r="G1082" i="23"/>
  <c r="H1082" i="23"/>
  <c r="I1082" i="23"/>
  <c r="J1082" i="23"/>
  <c r="B1083" i="23"/>
  <c r="C1083" i="23"/>
  <c r="D1083" i="23"/>
  <c r="E1083" i="23"/>
  <c r="F1083" i="23"/>
  <c r="G1083" i="23"/>
  <c r="H1083" i="23"/>
  <c r="I1083" i="23"/>
  <c r="J1083" i="23"/>
  <c r="B1084" i="23"/>
  <c r="C1084" i="23"/>
  <c r="D1084" i="23"/>
  <c r="E1084" i="23"/>
  <c r="F1084" i="23"/>
  <c r="G1084" i="23"/>
  <c r="H1084" i="23"/>
  <c r="I1084" i="23"/>
  <c r="J1084" i="23"/>
  <c r="B1085" i="23"/>
  <c r="C1085" i="23"/>
  <c r="D1085" i="23"/>
  <c r="E1085" i="23"/>
  <c r="F1085" i="23"/>
  <c r="G1085" i="23"/>
  <c r="H1085" i="23"/>
  <c r="I1085" i="23"/>
  <c r="J1085" i="23"/>
  <c r="B1086" i="23"/>
  <c r="C1086" i="23"/>
  <c r="D1086" i="23"/>
  <c r="E1086" i="23"/>
  <c r="F1086" i="23"/>
  <c r="G1086" i="23"/>
  <c r="H1086" i="23"/>
  <c r="I1086" i="23"/>
  <c r="J1086" i="23"/>
  <c r="B1087" i="23"/>
  <c r="C1087" i="23"/>
  <c r="D1087" i="23"/>
  <c r="E1087" i="23"/>
  <c r="F1087" i="23"/>
  <c r="G1087" i="23"/>
  <c r="H1087" i="23"/>
  <c r="I1087" i="23"/>
  <c r="J1087" i="23"/>
  <c r="B1088" i="23"/>
  <c r="C1088" i="23"/>
  <c r="D1088" i="23"/>
  <c r="E1088" i="23"/>
  <c r="F1088" i="23"/>
  <c r="G1088" i="23"/>
  <c r="H1088" i="23"/>
  <c r="I1088" i="23"/>
  <c r="J1088" i="23"/>
  <c r="B1089" i="23"/>
  <c r="C1089" i="23"/>
  <c r="D1089" i="23"/>
  <c r="E1089" i="23"/>
  <c r="F1089" i="23"/>
  <c r="G1089" i="23"/>
  <c r="H1089" i="23"/>
  <c r="I1089" i="23"/>
  <c r="J1089" i="23"/>
  <c r="B1090" i="23"/>
  <c r="C1090" i="23"/>
  <c r="D1090" i="23"/>
  <c r="E1090" i="23"/>
  <c r="F1090" i="23"/>
  <c r="G1090" i="23"/>
  <c r="H1090" i="23"/>
  <c r="I1090" i="23"/>
  <c r="J1090" i="23"/>
  <c r="B1091" i="23"/>
  <c r="C1091" i="23"/>
  <c r="D1091" i="23"/>
  <c r="E1091" i="23"/>
  <c r="F1091" i="23"/>
  <c r="G1091" i="23"/>
  <c r="H1091" i="23"/>
  <c r="I1091" i="23"/>
  <c r="J1091" i="23"/>
  <c r="B1092" i="23"/>
  <c r="C1092" i="23"/>
  <c r="D1092" i="23"/>
  <c r="E1092" i="23"/>
  <c r="F1092" i="23"/>
  <c r="G1092" i="23"/>
  <c r="H1092" i="23"/>
  <c r="I1092" i="23"/>
  <c r="J1092" i="23"/>
  <c r="B1062" i="23"/>
  <c r="C1062" i="23"/>
  <c r="D1062" i="23"/>
  <c r="E1062" i="23"/>
  <c r="F1062" i="23"/>
  <c r="G1062" i="23"/>
  <c r="H1062" i="23"/>
  <c r="I1062" i="23"/>
  <c r="J1062" i="23"/>
  <c r="B1063" i="23"/>
  <c r="C1063" i="23"/>
  <c r="D1063" i="23"/>
  <c r="E1063" i="23"/>
  <c r="F1063" i="23"/>
  <c r="G1063" i="23"/>
  <c r="H1063" i="23"/>
  <c r="I1063" i="23"/>
  <c r="J1063" i="23"/>
  <c r="B1064" i="23"/>
  <c r="C1064" i="23"/>
  <c r="D1064" i="23"/>
  <c r="E1064" i="23"/>
  <c r="F1064" i="23"/>
  <c r="G1064" i="23"/>
  <c r="H1064" i="23"/>
  <c r="I1064" i="23"/>
  <c r="J1064" i="23"/>
  <c r="B1065" i="23"/>
  <c r="C1065" i="23"/>
  <c r="D1065" i="23"/>
  <c r="E1065" i="23"/>
  <c r="F1065" i="23"/>
  <c r="G1065" i="23"/>
  <c r="H1065" i="23"/>
  <c r="I1065" i="23"/>
  <c r="J1065" i="23"/>
  <c r="B1066" i="23"/>
  <c r="C1066" i="23"/>
  <c r="D1066" i="23"/>
  <c r="E1066" i="23"/>
  <c r="F1066" i="23"/>
  <c r="G1066" i="23"/>
  <c r="H1066" i="23"/>
  <c r="I1066" i="23"/>
  <c r="J1066" i="23"/>
  <c r="B1067" i="23"/>
  <c r="C1067" i="23"/>
  <c r="D1067" i="23"/>
  <c r="E1067" i="23"/>
  <c r="F1067" i="23"/>
  <c r="G1067" i="23"/>
  <c r="H1067" i="23"/>
  <c r="I1067" i="23"/>
  <c r="J1067" i="23"/>
  <c r="B1068" i="23"/>
  <c r="C1068" i="23"/>
  <c r="D1068" i="23"/>
  <c r="E1068" i="23"/>
  <c r="F1068" i="23"/>
  <c r="G1068" i="23"/>
  <c r="H1068" i="23"/>
  <c r="I1068" i="23"/>
  <c r="J1068" i="23"/>
  <c r="B1069" i="23"/>
  <c r="C1069" i="23"/>
  <c r="D1069" i="23"/>
  <c r="E1069" i="23"/>
  <c r="F1069" i="23"/>
  <c r="G1069" i="23"/>
  <c r="H1069" i="23"/>
  <c r="I1069" i="23"/>
  <c r="J1069" i="23"/>
  <c r="B1070" i="23"/>
  <c r="C1070" i="23"/>
  <c r="D1070" i="23"/>
  <c r="E1070" i="23"/>
  <c r="F1070" i="23"/>
  <c r="G1070" i="23"/>
  <c r="H1070" i="23"/>
  <c r="I1070" i="23"/>
  <c r="J1070" i="23"/>
  <c r="B1071" i="23"/>
  <c r="C1071" i="23"/>
  <c r="D1071" i="23"/>
  <c r="E1071" i="23"/>
  <c r="F1071" i="23"/>
  <c r="G1071" i="23"/>
  <c r="H1071" i="23"/>
  <c r="I1071" i="23"/>
  <c r="J1071" i="23"/>
  <c r="B1072" i="23"/>
  <c r="C1072" i="23"/>
  <c r="D1072" i="23"/>
  <c r="E1072" i="23"/>
  <c r="F1072" i="23"/>
  <c r="G1072" i="23"/>
  <c r="H1072" i="23"/>
  <c r="I1072" i="23"/>
  <c r="J1072" i="23"/>
  <c r="B1073" i="23"/>
  <c r="C1073" i="23"/>
  <c r="D1073" i="23"/>
  <c r="E1073" i="23"/>
  <c r="F1073" i="23"/>
  <c r="G1073" i="23"/>
  <c r="H1073" i="23"/>
  <c r="I1073" i="23"/>
  <c r="J1073" i="23"/>
  <c r="B1074" i="23"/>
  <c r="C1074" i="23"/>
  <c r="D1074" i="23"/>
  <c r="E1074" i="23"/>
  <c r="F1074" i="23"/>
  <c r="G1074" i="23"/>
  <c r="H1074" i="23"/>
  <c r="I1074" i="23"/>
  <c r="J1074" i="23"/>
  <c r="B1075" i="23"/>
  <c r="C1075" i="23"/>
  <c r="D1075" i="23"/>
  <c r="E1075" i="23"/>
  <c r="F1075" i="23"/>
  <c r="G1075" i="23"/>
  <c r="H1075" i="23"/>
  <c r="I1075" i="23"/>
  <c r="J1075" i="23"/>
  <c r="B1076" i="23"/>
  <c r="C1076" i="23"/>
  <c r="D1076" i="23"/>
  <c r="E1076" i="23"/>
  <c r="F1076" i="23"/>
  <c r="G1076" i="23"/>
  <c r="H1076" i="23"/>
  <c r="I1076" i="23"/>
  <c r="J1076" i="23"/>
  <c r="B1077" i="23"/>
  <c r="C1077" i="23"/>
  <c r="D1077" i="23"/>
  <c r="E1077" i="23"/>
  <c r="F1077" i="23"/>
  <c r="G1077" i="23"/>
  <c r="H1077" i="23"/>
  <c r="I1077" i="23"/>
  <c r="J1077" i="23"/>
  <c r="B995" i="20"/>
  <c r="C995" i="20"/>
  <c r="D995" i="20"/>
  <c r="E995" i="20"/>
  <c r="F995" i="20"/>
  <c r="G995" i="20"/>
  <c r="H995" i="20"/>
  <c r="I995" i="20"/>
  <c r="J995" i="20"/>
  <c r="W995" i="20"/>
  <c r="AJ995" i="20"/>
  <c r="AW995" i="20"/>
  <c r="BN995" i="20"/>
  <c r="B996" i="20"/>
  <c r="C996" i="20"/>
  <c r="D996" i="20"/>
  <c r="E996" i="20"/>
  <c r="F996" i="20"/>
  <c r="G996" i="20"/>
  <c r="H996" i="20"/>
  <c r="I996" i="20"/>
  <c r="J996" i="20"/>
  <c r="W996" i="20"/>
  <c r="AJ996" i="20"/>
  <c r="AW996" i="20"/>
  <c r="BN996" i="20"/>
  <c r="B997" i="20"/>
  <c r="C997" i="20"/>
  <c r="D997" i="20"/>
  <c r="E997" i="20"/>
  <c r="F997" i="20"/>
  <c r="G997" i="20"/>
  <c r="H997" i="20"/>
  <c r="I997" i="20"/>
  <c r="J997" i="20"/>
  <c r="W997" i="20"/>
  <c r="AX997" i="20" s="1"/>
  <c r="AJ997" i="20"/>
  <c r="AW997" i="20"/>
  <c r="BN997" i="20"/>
  <c r="BO997" i="20"/>
  <c r="BP997" i="20" s="1"/>
  <c r="B998" i="20"/>
  <c r="C998" i="20"/>
  <c r="D998" i="20"/>
  <c r="E998" i="20"/>
  <c r="F998" i="20"/>
  <c r="G998" i="20"/>
  <c r="H998" i="20"/>
  <c r="I998" i="20"/>
  <c r="J998" i="20"/>
  <c r="W998" i="20"/>
  <c r="AJ998" i="20"/>
  <c r="AW998" i="20"/>
  <c r="BN998" i="20"/>
  <c r="B999" i="20"/>
  <c r="C999" i="20"/>
  <c r="D999" i="20"/>
  <c r="E999" i="20"/>
  <c r="F999" i="20"/>
  <c r="G999" i="20"/>
  <c r="H999" i="20"/>
  <c r="I999" i="20"/>
  <c r="J999" i="20"/>
  <c r="W999" i="20"/>
  <c r="AJ999" i="20"/>
  <c r="AW999" i="20"/>
  <c r="BN999" i="20"/>
  <c r="B1000" i="20"/>
  <c r="C1000" i="20"/>
  <c r="D1000" i="20"/>
  <c r="E1000" i="20"/>
  <c r="F1000" i="20"/>
  <c r="G1000" i="20"/>
  <c r="H1000" i="20"/>
  <c r="I1000" i="20"/>
  <c r="J1000" i="20"/>
  <c r="W1000" i="20"/>
  <c r="AJ1000" i="20"/>
  <c r="AW1000" i="20"/>
  <c r="BN1000" i="20"/>
  <c r="B1001" i="20"/>
  <c r="C1001" i="20"/>
  <c r="D1001" i="20"/>
  <c r="E1001" i="20"/>
  <c r="F1001" i="20"/>
  <c r="G1001" i="20"/>
  <c r="H1001" i="20"/>
  <c r="I1001" i="20"/>
  <c r="J1001" i="20"/>
  <c r="W1001" i="20"/>
  <c r="AX1001" i="20" s="1"/>
  <c r="AJ1001" i="20"/>
  <c r="AW1001" i="20"/>
  <c r="BN1001" i="20"/>
  <c r="BO1001" i="20"/>
  <c r="BP1001" i="20" s="1"/>
  <c r="B1002" i="20"/>
  <c r="C1002" i="20"/>
  <c r="D1002" i="20"/>
  <c r="E1002" i="20"/>
  <c r="F1002" i="20"/>
  <c r="G1002" i="20"/>
  <c r="H1002" i="20"/>
  <c r="I1002" i="20"/>
  <c r="J1002" i="20"/>
  <c r="W1002" i="20"/>
  <c r="AJ1002" i="20"/>
  <c r="AW1002" i="20"/>
  <c r="BN1002" i="20"/>
  <c r="B1003" i="20"/>
  <c r="C1003" i="20"/>
  <c r="D1003" i="20"/>
  <c r="E1003" i="20"/>
  <c r="F1003" i="20"/>
  <c r="G1003" i="20"/>
  <c r="H1003" i="20"/>
  <c r="I1003" i="20"/>
  <c r="J1003" i="20"/>
  <c r="W1003" i="20"/>
  <c r="AJ1003" i="20"/>
  <c r="AW1003" i="20"/>
  <c r="BN1003" i="20"/>
  <c r="B1004" i="20"/>
  <c r="C1004" i="20"/>
  <c r="D1004" i="20"/>
  <c r="E1004" i="20"/>
  <c r="F1004" i="20"/>
  <c r="G1004" i="20"/>
  <c r="H1004" i="20"/>
  <c r="I1004" i="20"/>
  <c r="J1004" i="20"/>
  <c r="W1004" i="20"/>
  <c r="AJ1004" i="20"/>
  <c r="AW1004" i="20"/>
  <c r="BN1004" i="20"/>
  <c r="B1005" i="20"/>
  <c r="C1005" i="20"/>
  <c r="D1005" i="20"/>
  <c r="E1005" i="20"/>
  <c r="F1005" i="20"/>
  <c r="G1005" i="20"/>
  <c r="H1005" i="20"/>
  <c r="I1005" i="20"/>
  <c r="J1005" i="20"/>
  <c r="W1005" i="20"/>
  <c r="AX1005" i="20" s="1"/>
  <c r="AJ1005" i="20"/>
  <c r="AW1005" i="20"/>
  <c r="BN1005" i="20"/>
  <c r="BO1005" i="20"/>
  <c r="BP1005" i="20" s="1"/>
  <c r="B1006" i="20"/>
  <c r="C1006" i="20"/>
  <c r="D1006" i="20"/>
  <c r="E1006" i="20"/>
  <c r="F1006" i="20"/>
  <c r="G1006" i="20"/>
  <c r="H1006" i="20"/>
  <c r="I1006" i="20"/>
  <c r="J1006" i="20"/>
  <c r="W1006" i="20"/>
  <c r="AJ1006" i="20"/>
  <c r="AW1006" i="20"/>
  <c r="BN1006" i="20"/>
  <c r="B1007" i="20"/>
  <c r="C1007" i="20"/>
  <c r="D1007" i="20"/>
  <c r="E1007" i="20"/>
  <c r="F1007" i="20"/>
  <c r="G1007" i="20"/>
  <c r="H1007" i="20"/>
  <c r="I1007" i="20"/>
  <c r="J1007" i="20"/>
  <c r="W1007" i="20"/>
  <c r="AJ1007" i="20"/>
  <c r="AW1007" i="20"/>
  <c r="BN1007" i="20"/>
  <c r="B1008" i="20"/>
  <c r="C1008" i="20"/>
  <c r="D1008" i="20"/>
  <c r="E1008" i="20"/>
  <c r="F1008" i="20"/>
  <c r="G1008" i="20"/>
  <c r="H1008" i="20"/>
  <c r="I1008" i="20"/>
  <c r="J1008" i="20"/>
  <c r="W1008" i="20"/>
  <c r="AJ1008" i="20"/>
  <c r="AW1008" i="20"/>
  <c r="BN1008" i="20"/>
  <c r="B1009" i="20"/>
  <c r="C1009" i="20"/>
  <c r="D1009" i="20"/>
  <c r="E1009" i="20"/>
  <c r="F1009" i="20"/>
  <c r="G1009" i="20"/>
  <c r="H1009" i="20"/>
  <c r="I1009" i="20"/>
  <c r="J1009" i="20"/>
  <c r="W1009" i="20"/>
  <c r="AX1009" i="20" s="1"/>
  <c r="AJ1009" i="20"/>
  <c r="AW1009" i="20"/>
  <c r="BN1009" i="20"/>
  <c r="BO1009" i="20"/>
  <c r="BP1009" i="20" s="1"/>
  <c r="B1010" i="20"/>
  <c r="C1010" i="20"/>
  <c r="D1010" i="20"/>
  <c r="E1010" i="20"/>
  <c r="F1010" i="20"/>
  <c r="G1010" i="20"/>
  <c r="H1010" i="20"/>
  <c r="I1010" i="20"/>
  <c r="J1010" i="20"/>
  <c r="W1010" i="20"/>
  <c r="AJ1010" i="20"/>
  <c r="AW1010" i="20"/>
  <c r="BN1010" i="20"/>
  <c r="B1011" i="20"/>
  <c r="C1011" i="20"/>
  <c r="D1011" i="20"/>
  <c r="E1011" i="20"/>
  <c r="F1011" i="20"/>
  <c r="G1011" i="20"/>
  <c r="H1011" i="20"/>
  <c r="I1011" i="20"/>
  <c r="J1011" i="20"/>
  <c r="W1011" i="20"/>
  <c r="AJ1011" i="20"/>
  <c r="AW1011" i="20"/>
  <c r="BN1011" i="20"/>
  <c r="B1012" i="20"/>
  <c r="C1012" i="20"/>
  <c r="D1012" i="20"/>
  <c r="E1012" i="20"/>
  <c r="F1012" i="20"/>
  <c r="G1012" i="20"/>
  <c r="H1012" i="20"/>
  <c r="I1012" i="20"/>
  <c r="J1012" i="20"/>
  <c r="W1012" i="20"/>
  <c r="AJ1012" i="20"/>
  <c r="AW1012" i="20"/>
  <c r="BN1012" i="20"/>
  <c r="B1013" i="20"/>
  <c r="C1013" i="20"/>
  <c r="D1013" i="20"/>
  <c r="E1013" i="20"/>
  <c r="F1013" i="20"/>
  <c r="G1013" i="20"/>
  <c r="H1013" i="20"/>
  <c r="I1013" i="20"/>
  <c r="J1013" i="20"/>
  <c r="W1013" i="20"/>
  <c r="AX1013" i="20" s="1"/>
  <c r="AJ1013" i="20"/>
  <c r="AW1013" i="20"/>
  <c r="BN1013" i="20"/>
  <c r="BO1013" i="20"/>
  <c r="BP1013" i="20" s="1"/>
  <c r="B1014" i="20"/>
  <c r="C1014" i="20"/>
  <c r="D1014" i="20"/>
  <c r="E1014" i="20"/>
  <c r="F1014" i="20"/>
  <c r="G1014" i="20"/>
  <c r="H1014" i="20"/>
  <c r="I1014" i="20"/>
  <c r="J1014" i="20"/>
  <c r="W1014" i="20"/>
  <c r="AJ1014" i="20"/>
  <c r="AW1014" i="20"/>
  <c r="BN1014" i="20"/>
  <c r="B1015" i="20"/>
  <c r="C1015" i="20"/>
  <c r="D1015" i="20"/>
  <c r="E1015" i="20"/>
  <c r="F1015" i="20"/>
  <c r="G1015" i="20"/>
  <c r="H1015" i="20"/>
  <c r="I1015" i="20"/>
  <c r="J1015" i="20"/>
  <c r="W1015" i="20"/>
  <c r="AJ1015" i="20"/>
  <c r="AW1015" i="20"/>
  <c r="BN1015" i="20"/>
  <c r="B1016" i="20"/>
  <c r="C1016" i="20"/>
  <c r="D1016" i="20"/>
  <c r="E1016" i="20"/>
  <c r="F1016" i="20"/>
  <c r="G1016" i="20"/>
  <c r="H1016" i="20"/>
  <c r="I1016" i="20"/>
  <c r="J1016" i="20"/>
  <c r="W1016" i="20"/>
  <c r="AJ1016" i="20"/>
  <c r="AW1016" i="20"/>
  <c r="BN1016" i="20"/>
  <c r="B1017" i="20"/>
  <c r="C1017" i="20"/>
  <c r="D1017" i="20"/>
  <c r="E1017" i="20"/>
  <c r="F1017" i="20"/>
  <c r="G1017" i="20"/>
  <c r="H1017" i="20"/>
  <c r="I1017" i="20"/>
  <c r="J1017" i="20"/>
  <c r="W1017" i="20"/>
  <c r="AX1017" i="20" s="1"/>
  <c r="AJ1017" i="20"/>
  <c r="AW1017" i="20"/>
  <c r="BN1017" i="20"/>
  <c r="BO1017" i="20"/>
  <c r="BP1017" i="20" s="1"/>
  <c r="B1018" i="20"/>
  <c r="C1018" i="20"/>
  <c r="D1018" i="20"/>
  <c r="E1018" i="20"/>
  <c r="F1018" i="20"/>
  <c r="G1018" i="20"/>
  <c r="H1018" i="20"/>
  <c r="I1018" i="20"/>
  <c r="J1018" i="20"/>
  <c r="W1018" i="20"/>
  <c r="AJ1018" i="20"/>
  <c r="AW1018" i="20"/>
  <c r="BN1018" i="20"/>
  <c r="B1019" i="20"/>
  <c r="C1019" i="20"/>
  <c r="D1019" i="20"/>
  <c r="E1019" i="20"/>
  <c r="F1019" i="20"/>
  <c r="G1019" i="20"/>
  <c r="H1019" i="20"/>
  <c r="I1019" i="20"/>
  <c r="J1019" i="20"/>
  <c r="W1019" i="20"/>
  <c r="AJ1019" i="20"/>
  <c r="AW1019" i="20"/>
  <c r="BN1019" i="20"/>
  <c r="B1020" i="20"/>
  <c r="C1020" i="20"/>
  <c r="D1020" i="20"/>
  <c r="E1020" i="20"/>
  <c r="F1020" i="20"/>
  <c r="G1020" i="20"/>
  <c r="H1020" i="20"/>
  <c r="I1020" i="20"/>
  <c r="J1020" i="20"/>
  <c r="W1020" i="20"/>
  <c r="AJ1020" i="20"/>
  <c r="AW1020" i="20"/>
  <c r="BN1020" i="20"/>
  <c r="B1021" i="20"/>
  <c r="C1021" i="20"/>
  <c r="D1021" i="20"/>
  <c r="E1021" i="20"/>
  <c r="F1021" i="20"/>
  <c r="G1021" i="20"/>
  <c r="H1021" i="20"/>
  <c r="I1021" i="20"/>
  <c r="J1021" i="20"/>
  <c r="W1021" i="20"/>
  <c r="AX1021" i="20" s="1"/>
  <c r="AJ1021" i="20"/>
  <c r="AW1021" i="20"/>
  <c r="BN1021" i="20"/>
  <c r="BO1021" i="20"/>
  <c r="BP1021" i="20" s="1"/>
  <c r="B1022" i="20"/>
  <c r="C1022" i="20"/>
  <c r="D1022" i="20"/>
  <c r="E1022" i="20"/>
  <c r="F1022" i="20"/>
  <c r="G1022" i="20"/>
  <c r="H1022" i="20"/>
  <c r="I1022" i="20"/>
  <c r="J1022" i="20"/>
  <c r="W1022" i="20"/>
  <c r="AJ1022" i="20"/>
  <c r="AW1022" i="20"/>
  <c r="BN1022" i="20"/>
  <c r="B1023" i="20"/>
  <c r="C1023" i="20"/>
  <c r="D1023" i="20"/>
  <c r="E1023" i="20"/>
  <c r="F1023" i="20"/>
  <c r="G1023" i="20"/>
  <c r="H1023" i="20"/>
  <c r="I1023" i="20"/>
  <c r="J1023" i="20"/>
  <c r="W1023" i="20"/>
  <c r="AJ1023" i="20"/>
  <c r="AW1023" i="20"/>
  <c r="BN1023" i="20"/>
  <c r="B1024" i="20"/>
  <c r="C1024" i="20"/>
  <c r="D1024" i="20"/>
  <c r="E1024" i="20"/>
  <c r="F1024" i="20"/>
  <c r="G1024" i="20"/>
  <c r="H1024" i="20"/>
  <c r="I1024" i="20"/>
  <c r="J1024" i="20"/>
  <c r="W1024" i="20"/>
  <c r="AJ1024" i="20"/>
  <c r="AW1024" i="20"/>
  <c r="BN1024" i="20"/>
  <c r="B1025" i="20"/>
  <c r="C1025" i="20"/>
  <c r="D1025" i="20"/>
  <c r="E1025" i="20"/>
  <c r="F1025" i="20"/>
  <c r="G1025" i="20"/>
  <c r="H1025" i="20"/>
  <c r="I1025" i="20"/>
  <c r="J1025" i="20"/>
  <c r="W1025" i="20"/>
  <c r="AX1025" i="20" s="1"/>
  <c r="AJ1025" i="20"/>
  <c r="AW1025" i="20"/>
  <c r="BN1025" i="20"/>
  <c r="BO1025" i="20"/>
  <c r="BP1025" i="20" s="1"/>
  <c r="B1026" i="20"/>
  <c r="C1026" i="20"/>
  <c r="D1026" i="20"/>
  <c r="E1026" i="20"/>
  <c r="F1026" i="20"/>
  <c r="G1026" i="20"/>
  <c r="H1026" i="20"/>
  <c r="I1026" i="20"/>
  <c r="J1026" i="20"/>
  <c r="W1026" i="20"/>
  <c r="AJ1026" i="20"/>
  <c r="AW1026" i="20"/>
  <c r="BN1026" i="20"/>
  <c r="B1027" i="20"/>
  <c r="C1027" i="20"/>
  <c r="D1027" i="20"/>
  <c r="E1027" i="20"/>
  <c r="F1027" i="20"/>
  <c r="G1027" i="20"/>
  <c r="H1027" i="20"/>
  <c r="I1027" i="20"/>
  <c r="J1027" i="20"/>
  <c r="W1027" i="20"/>
  <c r="AJ1027" i="20"/>
  <c r="AW1027" i="20"/>
  <c r="BN1027" i="20"/>
  <c r="B1028" i="20"/>
  <c r="C1028" i="20"/>
  <c r="D1028" i="20"/>
  <c r="E1028" i="20"/>
  <c r="F1028" i="20"/>
  <c r="G1028" i="20"/>
  <c r="H1028" i="20"/>
  <c r="I1028" i="20"/>
  <c r="J1028" i="20"/>
  <c r="W1028" i="20"/>
  <c r="AJ1028" i="20"/>
  <c r="AW1028" i="20"/>
  <c r="BN1028" i="20"/>
  <c r="B1029" i="20"/>
  <c r="C1029" i="20"/>
  <c r="D1029" i="20"/>
  <c r="E1029" i="20"/>
  <c r="F1029" i="20"/>
  <c r="G1029" i="20"/>
  <c r="H1029" i="20"/>
  <c r="I1029" i="20"/>
  <c r="J1029" i="20"/>
  <c r="W1029" i="20"/>
  <c r="AX1029" i="20" s="1"/>
  <c r="AJ1029" i="20"/>
  <c r="AW1029" i="20"/>
  <c r="BN1029" i="20"/>
  <c r="BO1029" i="20"/>
  <c r="BP1029" i="20" s="1"/>
  <c r="B1030" i="20"/>
  <c r="C1030" i="20"/>
  <c r="D1030" i="20"/>
  <c r="E1030" i="20"/>
  <c r="F1030" i="20"/>
  <c r="G1030" i="20"/>
  <c r="H1030" i="20"/>
  <c r="I1030" i="20"/>
  <c r="J1030" i="20"/>
  <c r="W1030" i="20"/>
  <c r="AJ1030" i="20"/>
  <c r="AW1030" i="20"/>
  <c r="BN1030" i="20"/>
  <c r="B1031" i="20"/>
  <c r="C1031" i="20"/>
  <c r="D1031" i="20"/>
  <c r="E1031" i="20"/>
  <c r="F1031" i="20"/>
  <c r="G1031" i="20"/>
  <c r="H1031" i="20"/>
  <c r="I1031" i="20"/>
  <c r="J1031" i="20"/>
  <c r="W1031" i="20"/>
  <c r="AJ1031" i="20"/>
  <c r="AW1031" i="20"/>
  <c r="BN1031" i="20"/>
  <c r="B1032" i="20"/>
  <c r="C1032" i="20"/>
  <c r="D1032" i="20"/>
  <c r="E1032" i="20"/>
  <c r="F1032" i="20"/>
  <c r="G1032" i="20"/>
  <c r="H1032" i="20"/>
  <c r="I1032" i="20"/>
  <c r="J1032" i="20"/>
  <c r="W1032" i="20"/>
  <c r="AJ1032" i="20"/>
  <c r="AW1032" i="20"/>
  <c r="BN1032" i="20"/>
  <c r="B1033" i="20"/>
  <c r="C1033" i="20"/>
  <c r="D1033" i="20"/>
  <c r="E1033" i="20"/>
  <c r="F1033" i="20"/>
  <c r="G1033" i="20"/>
  <c r="H1033" i="20"/>
  <c r="I1033" i="20"/>
  <c r="J1033" i="20"/>
  <c r="W1033" i="20"/>
  <c r="AX1033" i="20" s="1"/>
  <c r="AJ1033" i="20"/>
  <c r="AW1033" i="20"/>
  <c r="BN1033" i="20"/>
  <c r="BO1033" i="20"/>
  <c r="BP1033" i="20" s="1"/>
  <c r="B1034" i="20"/>
  <c r="C1034" i="20"/>
  <c r="D1034" i="20"/>
  <c r="E1034" i="20"/>
  <c r="F1034" i="20"/>
  <c r="G1034" i="20"/>
  <c r="H1034" i="20"/>
  <c r="I1034" i="20"/>
  <c r="J1034" i="20"/>
  <c r="W1034" i="20"/>
  <c r="AJ1034" i="20"/>
  <c r="AW1034" i="20"/>
  <c r="BN1034" i="20"/>
  <c r="B1035" i="20"/>
  <c r="C1035" i="20"/>
  <c r="D1035" i="20"/>
  <c r="E1035" i="20"/>
  <c r="F1035" i="20"/>
  <c r="G1035" i="20"/>
  <c r="H1035" i="20"/>
  <c r="I1035" i="20"/>
  <c r="J1035" i="20"/>
  <c r="W1035" i="20"/>
  <c r="AJ1035" i="20"/>
  <c r="AW1035" i="20"/>
  <c r="BN1035" i="20"/>
  <c r="B1036" i="20"/>
  <c r="C1036" i="20"/>
  <c r="D1036" i="20"/>
  <c r="E1036" i="20"/>
  <c r="F1036" i="20"/>
  <c r="G1036" i="20"/>
  <c r="H1036" i="20"/>
  <c r="I1036" i="20"/>
  <c r="J1036" i="20"/>
  <c r="W1036" i="20"/>
  <c r="AJ1036" i="20"/>
  <c r="AW1036" i="20"/>
  <c r="BN1036" i="20"/>
  <c r="B1037" i="20"/>
  <c r="C1037" i="20"/>
  <c r="D1037" i="20"/>
  <c r="E1037" i="20"/>
  <c r="F1037" i="20"/>
  <c r="G1037" i="20"/>
  <c r="H1037" i="20"/>
  <c r="I1037" i="20"/>
  <c r="J1037" i="20"/>
  <c r="W1037" i="20"/>
  <c r="AJ1037" i="20"/>
  <c r="AW1037" i="20"/>
  <c r="BN1037" i="20"/>
  <c r="B1038" i="20"/>
  <c r="C1038" i="20"/>
  <c r="D1038" i="20"/>
  <c r="E1038" i="20"/>
  <c r="F1038" i="20"/>
  <c r="G1038" i="20"/>
  <c r="H1038" i="20"/>
  <c r="I1038" i="20"/>
  <c r="J1038" i="20"/>
  <c r="W1038" i="20"/>
  <c r="AJ1038" i="20"/>
  <c r="AX1038" i="20" s="1"/>
  <c r="BO1038" i="20" s="1"/>
  <c r="AW1038" i="20"/>
  <c r="BN1038" i="20"/>
  <c r="BP1038" i="20"/>
  <c r="B1039" i="20"/>
  <c r="C1039" i="20"/>
  <c r="D1039" i="20"/>
  <c r="E1039" i="20"/>
  <c r="F1039" i="20"/>
  <c r="G1039" i="20"/>
  <c r="H1039" i="20"/>
  <c r="I1039" i="20"/>
  <c r="J1039" i="20"/>
  <c r="W1039" i="20"/>
  <c r="AJ1039" i="20"/>
  <c r="AW1039" i="20"/>
  <c r="BN1039" i="20"/>
  <c r="B1040" i="20"/>
  <c r="C1040" i="20"/>
  <c r="D1040" i="20"/>
  <c r="E1040" i="20"/>
  <c r="F1040" i="20"/>
  <c r="G1040" i="20"/>
  <c r="H1040" i="20"/>
  <c r="I1040" i="20"/>
  <c r="J1040" i="20"/>
  <c r="W1040" i="20"/>
  <c r="AJ1040" i="20"/>
  <c r="AW1040" i="20"/>
  <c r="BN1040" i="20"/>
  <c r="B1041" i="20"/>
  <c r="C1041" i="20"/>
  <c r="D1041" i="20"/>
  <c r="E1041" i="20"/>
  <c r="F1041" i="20"/>
  <c r="G1041" i="20"/>
  <c r="H1041" i="20"/>
  <c r="I1041" i="20"/>
  <c r="J1041" i="20"/>
  <c r="W1041" i="20"/>
  <c r="AJ1041" i="20"/>
  <c r="AW1041" i="20"/>
  <c r="BN1041" i="20"/>
  <c r="B1042" i="20"/>
  <c r="C1042" i="20"/>
  <c r="D1042" i="20"/>
  <c r="E1042" i="20"/>
  <c r="F1042" i="20"/>
  <c r="G1042" i="20"/>
  <c r="H1042" i="20"/>
  <c r="I1042" i="20"/>
  <c r="J1042" i="20"/>
  <c r="W1042" i="20"/>
  <c r="AJ1042" i="20"/>
  <c r="AX1042" i="20" s="1"/>
  <c r="BO1042" i="20" s="1"/>
  <c r="AW1042" i="20"/>
  <c r="BN1042" i="20"/>
  <c r="BP1042" i="20"/>
  <c r="B1043" i="20"/>
  <c r="C1043" i="20"/>
  <c r="D1043" i="20"/>
  <c r="E1043" i="20"/>
  <c r="F1043" i="20"/>
  <c r="G1043" i="20"/>
  <c r="H1043" i="20"/>
  <c r="I1043" i="20"/>
  <c r="J1043" i="20"/>
  <c r="W1043" i="20"/>
  <c r="AJ1043" i="20"/>
  <c r="AW1043" i="20"/>
  <c r="BN1043" i="20"/>
  <c r="B1044" i="20"/>
  <c r="C1044" i="20"/>
  <c r="D1044" i="20"/>
  <c r="E1044" i="20"/>
  <c r="F1044" i="20"/>
  <c r="G1044" i="20"/>
  <c r="H1044" i="20"/>
  <c r="I1044" i="20"/>
  <c r="J1044" i="20"/>
  <c r="W1044" i="20"/>
  <c r="AJ1044" i="20"/>
  <c r="AW1044" i="20"/>
  <c r="BN1044" i="20"/>
  <c r="B1045" i="20"/>
  <c r="C1045" i="20"/>
  <c r="D1045" i="20"/>
  <c r="E1045" i="20"/>
  <c r="F1045" i="20"/>
  <c r="G1045" i="20"/>
  <c r="H1045" i="20"/>
  <c r="I1045" i="20"/>
  <c r="J1045" i="20"/>
  <c r="W1045" i="20"/>
  <c r="AJ1045" i="20"/>
  <c r="AW1045" i="20"/>
  <c r="BN1045" i="20"/>
  <c r="B1046" i="20"/>
  <c r="C1046" i="20"/>
  <c r="D1046" i="20"/>
  <c r="E1046" i="20"/>
  <c r="F1046" i="20"/>
  <c r="G1046" i="20"/>
  <c r="H1046" i="20"/>
  <c r="I1046" i="20"/>
  <c r="J1046" i="20"/>
  <c r="W1046" i="20"/>
  <c r="AJ1046" i="20"/>
  <c r="AX1046" i="20" s="1"/>
  <c r="BO1046" i="20" s="1"/>
  <c r="AW1046" i="20"/>
  <c r="BN1046" i="20"/>
  <c r="BP1046" i="20"/>
  <c r="B1047" i="20"/>
  <c r="C1047" i="20"/>
  <c r="D1047" i="20"/>
  <c r="E1047" i="20"/>
  <c r="F1047" i="20"/>
  <c r="G1047" i="20"/>
  <c r="H1047" i="20"/>
  <c r="I1047" i="20"/>
  <c r="J1047" i="20"/>
  <c r="W1047" i="20"/>
  <c r="AJ1047" i="20"/>
  <c r="AW1047" i="20"/>
  <c r="BN1047" i="20"/>
  <c r="B1048" i="20"/>
  <c r="C1048" i="20"/>
  <c r="D1048" i="20"/>
  <c r="E1048" i="20"/>
  <c r="F1048" i="20"/>
  <c r="G1048" i="20"/>
  <c r="H1048" i="20"/>
  <c r="I1048" i="20"/>
  <c r="J1048" i="20"/>
  <c r="W1048" i="20"/>
  <c r="AJ1048" i="20"/>
  <c r="AW1048" i="20"/>
  <c r="BN1048" i="20"/>
  <c r="B1049" i="20"/>
  <c r="C1049" i="20"/>
  <c r="D1049" i="20"/>
  <c r="E1049" i="20"/>
  <c r="F1049" i="20"/>
  <c r="G1049" i="20"/>
  <c r="H1049" i="20"/>
  <c r="I1049" i="20"/>
  <c r="J1049" i="20"/>
  <c r="W1049" i="20"/>
  <c r="AJ1049" i="20"/>
  <c r="AW1049" i="20"/>
  <c r="BN1049" i="20"/>
  <c r="B1050" i="20"/>
  <c r="C1050" i="20"/>
  <c r="D1050" i="20"/>
  <c r="E1050" i="20"/>
  <c r="F1050" i="20"/>
  <c r="G1050" i="20"/>
  <c r="H1050" i="20"/>
  <c r="I1050" i="20"/>
  <c r="J1050" i="20"/>
  <c r="W1050" i="20"/>
  <c r="AJ1050" i="20"/>
  <c r="AX1050" i="20" s="1"/>
  <c r="BO1050" i="20" s="1"/>
  <c r="AW1050" i="20"/>
  <c r="BN1050" i="20"/>
  <c r="BP1050" i="20"/>
  <c r="B1051" i="20"/>
  <c r="C1051" i="20"/>
  <c r="D1051" i="20"/>
  <c r="E1051" i="20"/>
  <c r="F1051" i="20"/>
  <c r="G1051" i="20"/>
  <c r="H1051" i="20"/>
  <c r="I1051" i="20"/>
  <c r="J1051" i="20"/>
  <c r="W1051" i="20"/>
  <c r="AJ1051" i="20"/>
  <c r="AW1051" i="20"/>
  <c r="BN1051" i="20"/>
  <c r="B1052" i="20"/>
  <c r="C1052" i="20"/>
  <c r="D1052" i="20"/>
  <c r="E1052" i="20"/>
  <c r="F1052" i="20"/>
  <c r="G1052" i="20"/>
  <c r="H1052" i="20"/>
  <c r="I1052" i="20"/>
  <c r="J1052" i="20"/>
  <c r="W1052" i="20"/>
  <c r="AJ1052" i="20"/>
  <c r="AW1052" i="20"/>
  <c r="BN1052" i="20"/>
  <c r="B1053" i="20"/>
  <c r="C1053" i="20"/>
  <c r="D1053" i="20"/>
  <c r="E1053" i="20"/>
  <c r="F1053" i="20"/>
  <c r="G1053" i="20"/>
  <c r="H1053" i="20"/>
  <c r="I1053" i="20"/>
  <c r="J1053" i="20"/>
  <c r="W1053" i="20"/>
  <c r="AJ1053" i="20"/>
  <c r="AW1053" i="20"/>
  <c r="BN1053" i="20"/>
  <c r="B1054" i="20"/>
  <c r="C1054" i="20"/>
  <c r="D1054" i="20"/>
  <c r="E1054" i="20"/>
  <c r="F1054" i="20"/>
  <c r="G1054" i="20"/>
  <c r="H1054" i="20"/>
  <c r="I1054" i="20"/>
  <c r="J1054" i="20"/>
  <c r="W1054" i="20"/>
  <c r="AJ1054" i="20"/>
  <c r="AX1054" i="20" s="1"/>
  <c r="BO1054" i="20" s="1"/>
  <c r="AW1054" i="20"/>
  <c r="BN1054" i="20"/>
  <c r="BP1054" i="20"/>
  <c r="B1055" i="20"/>
  <c r="C1055" i="20"/>
  <c r="D1055" i="20"/>
  <c r="E1055" i="20"/>
  <c r="F1055" i="20"/>
  <c r="G1055" i="20"/>
  <c r="H1055" i="20"/>
  <c r="I1055" i="20"/>
  <c r="J1055" i="20"/>
  <c r="W1055" i="20"/>
  <c r="AJ1055" i="20"/>
  <c r="AW1055" i="20"/>
  <c r="BN1055" i="20"/>
  <c r="B1056" i="20"/>
  <c r="C1056" i="20"/>
  <c r="D1056" i="20"/>
  <c r="E1056" i="20"/>
  <c r="F1056" i="20"/>
  <c r="G1056" i="20"/>
  <c r="H1056" i="20"/>
  <c r="I1056" i="20"/>
  <c r="J1056" i="20"/>
  <c r="W1056" i="20"/>
  <c r="AJ1056" i="20"/>
  <c r="AX1056" i="20" s="1"/>
  <c r="BO1056" i="20" s="1"/>
  <c r="BP1056" i="20" s="1"/>
  <c r="AW1056" i="20"/>
  <c r="BN1056" i="20"/>
  <c r="B1057" i="20"/>
  <c r="C1057" i="20"/>
  <c r="D1057" i="20"/>
  <c r="E1057" i="20"/>
  <c r="F1057" i="20"/>
  <c r="G1057" i="20"/>
  <c r="H1057" i="20"/>
  <c r="I1057" i="20"/>
  <c r="J1057" i="20"/>
  <c r="W1057" i="20"/>
  <c r="AJ1057" i="20"/>
  <c r="AW1057" i="20"/>
  <c r="BN1057" i="20"/>
  <c r="B1058" i="20"/>
  <c r="C1058" i="20"/>
  <c r="D1058" i="20"/>
  <c r="E1058" i="20"/>
  <c r="F1058" i="20"/>
  <c r="G1058" i="20"/>
  <c r="H1058" i="20"/>
  <c r="I1058" i="20"/>
  <c r="J1058" i="20"/>
  <c r="W1058" i="20"/>
  <c r="AJ1058" i="20"/>
  <c r="AX1058" i="20" s="1"/>
  <c r="BO1058" i="20" s="1"/>
  <c r="AW1058" i="20"/>
  <c r="BN1058" i="20"/>
  <c r="BP1058" i="20"/>
  <c r="B1059" i="20"/>
  <c r="C1059" i="20"/>
  <c r="D1059" i="20"/>
  <c r="E1059" i="20"/>
  <c r="F1059" i="20"/>
  <c r="G1059" i="20"/>
  <c r="H1059" i="20"/>
  <c r="I1059" i="20"/>
  <c r="J1059" i="20"/>
  <c r="W1059" i="20"/>
  <c r="AJ1059" i="20"/>
  <c r="AW1059" i="20"/>
  <c r="BN1059" i="20"/>
  <c r="B1060" i="20"/>
  <c r="C1060" i="20"/>
  <c r="D1060" i="20"/>
  <c r="E1060" i="20"/>
  <c r="F1060" i="20"/>
  <c r="G1060" i="20"/>
  <c r="H1060" i="20"/>
  <c r="I1060" i="20"/>
  <c r="J1060" i="20"/>
  <c r="W1060" i="20"/>
  <c r="AJ1060" i="20"/>
  <c r="AX1060" i="20" s="1"/>
  <c r="BO1060" i="20" s="1"/>
  <c r="BP1060" i="20" s="1"/>
  <c r="AW1060" i="20"/>
  <c r="BN1060" i="20"/>
  <c r="B1061" i="20"/>
  <c r="C1061" i="20"/>
  <c r="D1061" i="20"/>
  <c r="E1061" i="20"/>
  <c r="F1061" i="20"/>
  <c r="G1061" i="20"/>
  <c r="H1061" i="20"/>
  <c r="I1061" i="20"/>
  <c r="J1061" i="20"/>
  <c r="W1061" i="20"/>
  <c r="AJ1061" i="20"/>
  <c r="AW1061" i="20"/>
  <c r="BN1061" i="20"/>
  <c r="B1062" i="20"/>
  <c r="C1062" i="20"/>
  <c r="D1062" i="20"/>
  <c r="E1062" i="20"/>
  <c r="F1062" i="20"/>
  <c r="G1062" i="20"/>
  <c r="H1062" i="20"/>
  <c r="I1062" i="20"/>
  <c r="J1062" i="20"/>
  <c r="W1062" i="20"/>
  <c r="AJ1062" i="20"/>
  <c r="AX1062" i="20" s="1"/>
  <c r="BO1062" i="20" s="1"/>
  <c r="AW1062" i="20"/>
  <c r="BN1062" i="20"/>
  <c r="BP1062" i="20"/>
  <c r="B1063" i="20"/>
  <c r="C1063" i="20"/>
  <c r="D1063" i="20"/>
  <c r="E1063" i="20"/>
  <c r="F1063" i="20"/>
  <c r="G1063" i="20"/>
  <c r="H1063" i="20"/>
  <c r="I1063" i="20"/>
  <c r="J1063" i="20"/>
  <c r="W1063" i="20"/>
  <c r="AJ1063" i="20"/>
  <c r="AW1063" i="20"/>
  <c r="BN1063" i="20"/>
  <c r="B1064" i="20"/>
  <c r="C1064" i="20"/>
  <c r="D1064" i="20"/>
  <c r="E1064" i="20"/>
  <c r="F1064" i="20"/>
  <c r="G1064" i="20"/>
  <c r="H1064" i="20"/>
  <c r="I1064" i="20"/>
  <c r="J1064" i="20"/>
  <c r="W1064" i="20"/>
  <c r="AJ1064" i="20"/>
  <c r="AX1064" i="20" s="1"/>
  <c r="BO1064" i="20" s="1"/>
  <c r="BP1064" i="20" s="1"/>
  <c r="AW1064" i="20"/>
  <c r="BN1064" i="20"/>
  <c r="B1065" i="20"/>
  <c r="C1065" i="20"/>
  <c r="D1065" i="20"/>
  <c r="E1065" i="20"/>
  <c r="F1065" i="20"/>
  <c r="G1065" i="20"/>
  <c r="H1065" i="20"/>
  <c r="I1065" i="20"/>
  <c r="J1065" i="20"/>
  <c r="W1065" i="20"/>
  <c r="AJ1065" i="20"/>
  <c r="AW1065" i="20"/>
  <c r="BN1065" i="20"/>
  <c r="B1066" i="20"/>
  <c r="C1066" i="20"/>
  <c r="D1066" i="20"/>
  <c r="E1066" i="20"/>
  <c r="F1066" i="20"/>
  <c r="G1066" i="20"/>
  <c r="H1066" i="20"/>
  <c r="I1066" i="20"/>
  <c r="J1066" i="20"/>
  <c r="W1066" i="20"/>
  <c r="AJ1066" i="20"/>
  <c r="AX1066" i="20" s="1"/>
  <c r="BO1066" i="20" s="1"/>
  <c r="AW1066" i="20"/>
  <c r="BN1066" i="20"/>
  <c r="BP1066" i="20"/>
  <c r="B1067" i="20"/>
  <c r="C1067" i="20"/>
  <c r="D1067" i="20"/>
  <c r="E1067" i="20"/>
  <c r="F1067" i="20"/>
  <c r="G1067" i="20"/>
  <c r="H1067" i="20"/>
  <c r="I1067" i="20"/>
  <c r="J1067" i="20"/>
  <c r="W1067" i="20"/>
  <c r="AJ1067" i="20"/>
  <c r="AW1067" i="20"/>
  <c r="BN1067" i="20"/>
  <c r="B1068" i="20"/>
  <c r="C1068" i="20"/>
  <c r="D1068" i="20"/>
  <c r="E1068" i="20"/>
  <c r="F1068" i="20"/>
  <c r="G1068" i="20"/>
  <c r="H1068" i="20"/>
  <c r="I1068" i="20"/>
  <c r="J1068" i="20"/>
  <c r="W1068" i="20"/>
  <c r="AJ1068" i="20"/>
  <c r="AX1068" i="20" s="1"/>
  <c r="BO1068" i="20" s="1"/>
  <c r="BP1068" i="20" s="1"/>
  <c r="AW1068" i="20"/>
  <c r="BN1068" i="20"/>
  <c r="B1069" i="20"/>
  <c r="C1069" i="20"/>
  <c r="D1069" i="20"/>
  <c r="E1069" i="20"/>
  <c r="F1069" i="20"/>
  <c r="G1069" i="20"/>
  <c r="H1069" i="20"/>
  <c r="I1069" i="20"/>
  <c r="J1069" i="20"/>
  <c r="W1069" i="20"/>
  <c r="AJ1069" i="20"/>
  <c r="AW1069" i="20"/>
  <c r="BN1069" i="20"/>
  <c r="B1070" i="20"/>
  <c r="C1070" i="20"/>
  <c r="D1070" i="20"/>
  <c r="E1070" i="20"/>
  <c r="F1070" i="20"/>
  <c r="G1070" i="20"/>
  <c r="H1070" i="20"/>
  <c r="I1070" i="20"/>
  <c r="J1070" i="20"/>
  <c r="W1070" i="20"/>
  <c r="AJ1070" i="20"/>
  <c r="AX1070" i="20" s="1"/>
  <c r="BO1070" i="20" s="1"/>
  <c r="AW1070" i="20"/>
  <c r="BN1070" i="20"/>
  <c r="BP1070" i="20"/>
  <c r="B1071" i="20"/>
  <c r="C1071" i="20"/>
  <c r="D1071" i="20"/>
  <c r="E1071" i="20"/>
  <c r="F1071" i="20"/>
  <c r="G1071" i="20"/>
  <c r="H1071" i="20"/>
  <c r="I1071" i="20"/>
  <c r="J1071" i="20"/>
  <c r="W1071" i="20"/>
  <c r="AJ1071" i="20"/>
  <c r="AW1071" i="20"/>
  <c r="BN1071" i="20"/>
  <c r="B1072" i="20"/>
  <c r="C1072" i="20"/>
  <c r="D1072" i="20"/>
  <c r="E1072" i="20"/>
  <c r="F1072" i="20"/>
  <c r="G1072" i="20"/>
  <c r="H1072" i="20"/>
  <c r="I1072" i="20"/>
  <c r="J1072" i="20"/>
  <c r="W1072" i="20"/>
  <c r="AJ1072" i="20"/>
  <c r="AX1072" i="20" s="1"/>
  <c r="BO1072" i="20" s="1"/>
  <c r="BP1072" i="20" s="1"/>
  <c r="AW1072" i="20"/>
  <c r="BN1072" i="20"/>
  <c r="B1073" i="20"/>
  <c r="C1073" i="20"/>
  <c r="D1073" i="20"/>
  <c r="E1073" i="20"/>
  <c r="F1073" i="20"/>
  <c r="G1073" i="20"/>
  <c r="H1073" i="20"/>
  <c r="I1073" i="20"/>
  <c r="J1073" i="20"/>
  <c r="W1073" i="20"/>
  <c r="AJ1073" i="20"/>
  <c r="AW1073" i="20"/>
  <c r="BN1073" i="20"/>
  <c r="B1074" i="20"/>
  <c r="C1074" i="20"/>
  <c r="D1074" i="20"/>
  <c r="E1074" i="20"/>
  <c r="F1074" i="20"/>
  <c r="G1074" i="20"/>
  <c r="H1074" i="20"/>
  <c r="I1074" i="20"/>
  <c r="J1074" i="20"/>
  <c r="W1074" i="20"/>
  <c r="AJ1074" i="20"/>
  <c r="AX1074" i="20" s="1"/>
  <c r="BO1074" i="20" s="1"/>
  <c r="AW1074" i="20"/>
  <c r="BN1074" i="20"/>
  <c r="BP1074" i="20"/>
  <c r="B1075" i="20"/>
  <c r="C1075" i="20"/>
  <c r="D1075" i="20"/>
  <c r="E1075" i="20"/>
  <c r="F1075" i="20"/>
  <c r="G1075" i="20"/>
  <c r="H1075" i="20"/>
  <c r="I1075" i="20"/>
  <c r="J1075" i="20"/>
  <c r="W1075" i="20"/>
  <c r="AJ1075" i="20"/>
  <c r="AW1075" i="20"/>
  <c r="BN1075" i="20"/>
  <c r="B1076" i="20"/>
  <c r="C1076" i="20"/>
  <c r="D1076" i="20"/>
  <c r="E1076" i="20"/>
  <c r="F1076" i="20"/>
  <c r="G1076" i="20"/>
  <c r="H1076" i="20"/>
  <c r="I1076" i="20"/>
  <c r="J1076" i="20"/>
  <c r="W1076" i="20"/>
  <c r="AJ1076" i="20"/>
  <c r="AX1076" i="20" s="1"/>
  <c r="BO1076" i="20" s="1"/>
  <c r="BP1076" i="20" s="1"/>
  <c r="AW1076" i="20"/>
  <c r="BN1076" i="20"/>
  <c r="B1077" i="20"/>
  <c r="C1077" i="20"/>
  <c r="D1077" i="20"/>
  <c r="E1077" i="20"/>
  <c r="F1077" i="20"/>
  <c r="G1077" i="20"/>
  <c r="H1077" i="20"/>
  <c r="I1077" i="20"/>
  <c r="J1077" i="20"/>
  <c r="W1077" i="20"/>
  <c r="AJ1077" i="20"/>
  <c r="AW1077" i="20"/>
  <c r="BN1077" i="20"/>
  <c r="B1078" i="20"/>
  <c r="C1078" i="20"/>
  <c r="D1078" i="20"/>
  <c r="E1078" i="20"/>
  <c r="F1078" i="20"/>
  <c r="G1078" i="20"/>
  <c r="H1078" i="20"/>
  <c r="I1078" i="20"/>
  <c r="J1078" i="20"/>
  <c r="W1078" i="20"/>
  <c r="AJ1078" i="20"/>
  <c r="AX1078" i="20" s="1"/>
  <c r="BO1078" i="20" s="1"/>
  <c r="AW1078" i="20"/>
  <c r="BN1078" i="20"/>
  <c r="BP1078" i="20"/>
  <c r="B1079" i="20"/>
  <c r="C1079" i="20"/>
  <c r="D1079" i="20"/>
  <c r="E1079" i="20"/>
  <c r="F1079" i="20"/>
  <c r="G1079" i="20"/>
  <c r="H1079" i="20"/>
  <c r="I1079" i="20"/>
  <c r="J1079" i="20"/>
  <c r="W1079" i="20"/>
  <c r="AJ1079" i="20"/>
  <c r="AW1079" i="20"/>
  <c r="BN1079" i="20"/>
  <c r="B1080" i="20"/>
  <c r="C1080" i="20"/>
  <c r="D1080" i="20"/>
  <c r="E1080" i="20"/>
  <c r="F1080" i="20"/>
  <c r="G1080" i="20"/>
  <c r="H1080" i="20"/>
  <c r="I1080" i="20"/>
  <c r="J1080" i="20"/>
  <c r="W1080" i="20"/>
  <c r="AJ1080" i="20"/>
  <c r="AW1080" i="20"/>
  <c r="AX1080" i="20"/>
  <c r="BO1080" i="20" s="1"/>
  <c r="BP1080" i="20" s="1"/>
  <c r="BN1080" i="20"/>
  <c r="B1081" i="20"/>
  <c r="C1081" i="20"/>
  <c r="D1081" i="20"/>
  <c r="E1081" i="20"/>
  <c r="F1081" i="20"/>
  <c r="G1081" i="20"/>
  <c r="H1081" i="20"/>
  <c r="I1081" i="20"/>
  <c r="J1081" i="20"/>
  <c r="W1081" i="20"/>
  <c r="AJ1081" i="20"/>
  <c r="AW1081" i="20"/>
  <c r="AX1081" i="20"/>
  <c r="BO1081" i="20" s="1"/>
  <c r="BP1081" i="20" s="1"/>
  <c r="BN1081" i="20"/>
  <c r="B1082" i="20"/>
  <c r="C1082" i="20"/>
  <c r="D1082" i="20"/>
  <c r="E1082" i="20"/>
  <c r="F1082" i="20"/>
  <c r="G1082" i="20"/>
  <c r="H1082" i="20"/>
  <c r="I1082" i="20"/>
  <c r="J1082" i="20"/>
  <c r="W1082" i="20"/>
  <c r="AJ1082" i="20"/>
  <c r="AW1082" i="20"/>
  <c r="AX1082" i="20"/>
  <c r="BO1082" i="20" s="1"/>
  <c r="BP1082" i="20" s="1"/>
  <c r="BN1082" i="20"/>
  <c r="B1083" i="20"/>
  <c r="C1083" i="20"/>
  <c r="D1083" i="20"/>
  <c r="E1083" i="20"/>
  <c r="F1083" i="20"/>
  <c r="G1083" i="20"/>
  <c r="H1083" i="20"/>
  <c r="I1083" i="20"/>
  <c r="J1083" i="20"/>
  <c r="W1083" i="20"/>
  <c r="AJ1083" i="20"/>
  <c r="AW1083" i="20"/>
  <c r="AX1083" i="20"/>
  <c r="BO1083" i="20" s="1"/>
  <c r="BP1083" i="20" s="1"/>
  <c r="BN1083" i="20"/>
  <c r="B1084" i="20"/>
  <c r="C1084" i="20"/>
  <c r="D1084" i="20"/>
  <c r="E1084" i="20"/>
  <c r="F1084" i="20"/>
  <c r="G1084" i="20"/>
  <c r="H1084" i="20"/>
  <c r="I1084" i="20"/>
  <c r="J1084" i="20"/>
  <c r="W1084" i="20"/>
  <c r="AJ1084" i="20"/>
  <c r="AW1084" i="20"/>
  <c r="AX1084" i="20"/>
  <c r="BO1084" i="20" s="1"/>
  <c r="BP1084" i="20" s="1"/>
  <c r="BN1084" i="20"/>
  <c r="B1085" i="20"/>
  <c r="C1085" i="20"/>
  <c r="D1085" i="20"/>
  <c r="E1085" i="20"/>
  <c r="F1085" i="20"/>
  <c r="G1085" i="20"/>
  <c r="H1085" i="20"/>
  <c r="I1085" i="20"/>
  <c r="J1085" i="20"/>
  <c r="W1085" i="20"/>
  <c r="AJ1085" i="20"/>
  <c r="AW1085" i="20"/>
  <c r="AX1085" i="20"/>
  <c r="BO1085" i="20" s="1"/>
  <c r="BP1085" i="20" s="1"/>
  <c r="BN1085" i="20"/>
  <c r="B1086" i="20"/>
  <c r="C1086" i="20"/>
  <c r="D1086" i="20"/>
  <c r="E1086" i="20"/>
  <c r="F1086" i="20"/>
  <c r="G1086" i="20"/>
  <c r="H1086" i="20"/>
  <c r="I1086" i="20"/>
  <c r="J1086" i="20"/>
  <c r="W1086" i="20"/>
  <c r="AJ1086" i="20"/>
  <c r="AW1086" i="20"/>
  <c r="AX1086" i="20"/>
  <c r="BO1086" i="20" s="1"/>
  <c r="BP1086" i="20" s="1"/>
  <c r="BN1086" i="20"/>
  <c r="B1087" i="20"/>
  <c r="C1087" i="20"/>
  <c r="D1087" i="20"/>
  <c r="E1087" i="20"/>
  <c r="F1087" i="20"/>
  <c r="G1087" i="20"/>
  <c r="H1087" i="20"/>
  <c r="I1087" i="20"/>
  <c r="J1087" i="20"/>
  <c r="W1087" i="20"/>
  <c r="AJ1087" i="20"/>
  <c r="AW1087" i="20"/>
  <c r="AX1087" i="20"/>
  <c r="BO1087" i="20" s="1"/>
  <c r="BP1087" i="20" s="1"/>
  <c r="BN1087" i="20"/>
  <c r="B1088" i="20"/>
  <c r="C1088" i="20"/>
  <c r="D1088" i="20"/>
  <c r="E1088" i="20"/>
  <c r="F1088" i="20"/>
  <c r="G1088" i="20"/>
  <c r="H1088" i="20"/>
  <c r="I1088" i="20"/>
  <c r="J1088" i="20"/>
  <c r="W1088" i="20"/>
  <c r="AJ1088" i="20"/>
  <c r="AW1088" i="20"/>
  <c r="AX1088" i="20"/>
  <c r="BO1088" i="20" s="1"/>
  <c r="BP1088" i="20" s="1"/>
  <c r="BN1088" i="20"/>
  <c r="B1089" i="20"/>
  <c r="C1089" i="20"/>
  <c r="D1089" i="20"/>
  <c r="E1089" i="20"/>
  <c r="F1089" i="20"/>
  <c r="G1089" i="20"/>
  <c r="H1089" i="20"/>
  <c r="I1089" i="20"/>
  <c r="J1089" i="20"/>
  <c r="W1089" i="20"/>
  <c r="AJ1089" i="20"/>
  <c r="AW1089" i="20"/>
  <c r="AX1089" i="20"/>
  <c r="BO1089" i="20" s="1"/>
  <c r="BP1089" i="20" s="1"/>
  <c r="BN1089" i="20"/>
  <c r="B1090" i="20"/>
  <c r="C1090" i="20"/>
  <c r="D1090" i="20"/>
  <c r="E1090" i="20"/>
  <c r="F1090" i="20"/>
  <c r="G1090" i="20"/>
  <c r="H1090" i="20"/>
  <c r="I1090" i="20"/>
  <c r="J1090" i="20"/>
  <c r="W1090" i="20"/>
  <c r="AJ1090" i="20"/>
  <c r="AW1090" i="20"/>
  <c r="AX1090" i="20"/>
  <c r="BO1090" i="20" s="1"/>
  <c r="BP1090" i="20" s="1"/>
  <c r="BN1090" i="20"/>
  <c r="B1091" i="20"/>
  <c r="C1091" i="20"/>
  <c r="D1091" i="20"/>
  <c r="E1091" i="20"/>
  <c r="F1091" i="20"/>
  <c r="G1091" i="20"/>
  <c r="H1091" i="20"/>
  <c r="I1091" i="20"/>
  <c r="J1091" i="20"/>
  <c r="W1091" i="20"/>
  <c r="AJ1091" i="20"/>
  <c r="AW1091" i="20"/>
  <c r="AX1091" i="20"/>
  <c r="BO1091" i="20" s="1"/>
  <c r="BP1091" i="20" s="1"/>
  <c r="BN1091" i="20"/>
  <c r="B1092" i="20"/>
  <c r="C1092" i="20"/>
  <c r="D1092" i="20"/>
  <c r="E1092" i="20"/>
  <c r="F1092" i="20"/>
  <c r="G1092" i="20"/>
  <c r="H1092" i="20"/>
  <c r="I1092" i="20"/>
  <c r="J1092" i="20"/>
  <c r="W1092" i="20"/>
  <c r="AJ1092" i="20"/>
  <c r="AW1092" i="20"/>
  <c r="AX1092" i="20"/>
  <c r="BO1092" i="20" s="1"/>
  <c r="BP1092" i="20" s="1"/>
  <c r="BN1092" i="20"/>
  <c r="B1093" i="20"/>
  <c r="C1093" i="20"/>
  <c r="D1093" i="20"/>
  <c r="E1093" i="20"/>
  <c r="F1093" i="20"/>
  <c r="G1093" i="20"/>
  <c r="H1093" i="20"/>
  <c r="I1093" i="20"/>
  <c r="J1093" i="20"/>
  <c r="W1093" i="20"/>
  <c r="AJ1093" i="20"/>
  <c r="AW1093" i="20"/>
  <c r="AX1093" i="20"/>
  <c r="BO1093" i="20" s="1"/>
  <c r="BP1093" i="20" s="1"/>
  <c r="BN1093" i="20"/>
  <c r="B1094" i="20"/>
  <c r="C1094" i="20"/>
  <c r="D1094" i="20"/>
  <c r="E1094" i="20"/>
  <c r="F1094" i="20"/>
  <c r="G1094" i="20"/>
  <c r="H1094" i="20"/>
  <c r="I1094" i="20"/>
  <c r="J1094" i="20"/>
  <c r="W1094" i="20"/>
  <c r="AJ1094" i="20"/>
  <c r="AW1094" i="20"/>
  <c r="AX1094" i="20"/>
  <c r="BO1094" i="20" s="1"/>
  <c r="BP1094" i="20" s="1"/>
  <c r="BN1094" i="20"/>
  <c r="B1095" i="20"/>
  <c r="C1095" i="20"/>
  <c r="D1095" i="20"/>
  <c r="E1095" i="20"/>
  <c r="F1095" i="20"/>
  <c r="G1095" i="20"/>
  <c r="H1095" i="20"/>
  <c r="I1095" i="20"/>
  <c r="J1095" i="20"/>
  <c r="W1095" i="20"/>
  <c r="AJ1095" i="20"/>
  <c r="AW1095" i="20"/>
  <c r="AX1095" i="20"/>
  <c r="BO1095" i="20" s="1"/>
  <c r="BP1095" i="20" s="1"/>
  <c r="BN1095" i="20"/>
  <c r="B1096" i="20"/>
  <c r="C1096" i="20"/>
  <c r="D1096" i="20"/>
  <c r="E1096" i="20"/>
  <c r="F1096" i="20"/>
  <c r="G1096" i="20"/>
  <c r="H1096" i="20"/>
  <c r="I1096" i="20"/>
  <c r="J1096" i="20"/>
  <c r="W1096" i="20"/>
  <c r="AJ1096" i="20"/>
  <c r="AW1096" i="20"/>
  <c r="AX1096" i="20"/>
  <c r="BO1096" i="20" s="1"/>
  <c r="BP1096" i="20" s="1"/>
  <c r="BN1096" i="20"/>
  <c r="B1097" i="20"/>
  <c r="C1097" i="20"/>
  <c r="D1097" i="20"/>
  <c r="E1097" i="20"/>
  <c r="F1097" i="20"/>
  <c r="G1097" i="20"/>
  <c r="H1097" i="20"/>
  <c r="I1097" i="20"/>
  <c r="J1097" i="20"/>
  <c r="W1097" i="20"/>
  <c r="AJ1097" i="20"/>
  <c r="AW1097" i="20"/>
  <c r="AX1097" i="20"/>
  <c r="BO1097" i="20" s="1"/>
  <c r="BP1097" i="20" s="1"/>
  <c r="BN1097" i="20"/>
  <c r="B1098" i="20"/>
  <c r="C1098" i="20"/>
  <c r="D1098" i="20"/>
  <c r="E1098" i="20"/>
  <c r="F1098" i="20"/>
  <c r="G1098" i="20"/>
  <c r="H1098" i="20"/>
  <c r="I1098" i="20"/>
  <c r="J1098" i="20"/>
  <c r="W1098" i="20"/>
  <c r="AJ1098" i="20"/>
  <c r="AW1098" i="20"/>
  <c r="AX1098" i="20"/>
  <c r="BO1098" i="20" s="1"/>
  <c r="BP1098" i="20" s="1"/>
  <c r="BN1098" i="20"/>
  <c r="B1099" i="20"/>
  <c r="C1099" i="20"/>
  <c r="D1099" i="20"/>
  <c r="E1099" i="20"/>
  <c r="F1099" i="20"/>
  <c r="G1099" i="20"/>
  <c r="H1099" i="20"/>
  <c r="I1099" i="20"/>
  <c r="J1099" i="20"/>
  <c r="W1099" i="20"/>
  <c r="AJ1099" i="20"/>
  <c r="AX1099" i="20" s="1"/>
  <c r="BO1099" i="20" s="1"/>
  <c r="BP1099" i="20" s="1"/>
  <c r="AW1099" i="20"/>
  <c r="BN1099" i="20"/>
  <c r="B1100" i="20"/>
  <c r="C1100" i="20"/>
  <c r="D1100" i="20"/>
  <c r="E1100" i="20"/>
  <c r="F1100" i="20"/>
  <c r="G1100" i="20"/>
  <c r="H1100" i="20"/>
  <c r="I1100" i="20"/>
  <c r="J1100" i="20"/>
  <c r="W1100" i="20"/>
  <c r="AJ1100" i="20"/>
  <c r="AW1100" i="20"/>
  <c r="AX1100" i="20"/>
  <c r="BO1100" i="20" s="1"/>
  <c r="BP1100" i="20" s="1"/>
  <c r="BN1100" i="20"/>
  <c r="B1101" i="20"/>
  <c r="C1101" i="20"/>
  <c r="D1101" i="20"/>
  <c r="E1101" i="20"/>
  <c r="F1101" i="20"/>
  <c r="G1101" i="20"/>
  <c r="H1101" i="20"/>
  <c r="I1101" i="20"/>
  <c r="J1101" i="20"/>
  <c r="W1101" i="20"/>
  <c r="AJ1101" i="20"/>
  <c r="AW1101" i="20"/>
  <c r="AX1101" i="20"/>
  <c r="BO1101" i="20" s="1"/>
  <c r="BP1101" i="20" s="1"/>
  <c r="BN1101" i="20"/>
  <c r="B1102" i="20"/>
  <c r="C1102" i="20"/>
  <c r="D1102" i="20"/>
  <c r="E1102" i="20"/>
  <c r="F1102" i="20"/>
  <c r="G1102" i="20"/>
  <c r="H1102" i="20"/>
  <c r="I1102" i="20"/>
  <c r="J1102" i="20"/>
  <c r="W1102" i="20"/>
  <c r="AJ1102" i="20"/>
  <c r="AW1102" i="20"/>
  <c r="AX1102" i="20"/>
  <c r="BO1102" i="20" s="1"/>
  <c r="BP1102" i="20" s="1"/>
  <c r="BN1102" i="20"/>
  <c r="B1103" i="20"/>
  <c r="C1103" i="20"/>
  <c r="D1103" i="20"/>
  <c r="E1103" i="20"/>
  <c r="F1103" i="20"/>
  <c r="G1103" i="20"/>
  <c r="H1103" i="20"/>
  <c r="I1103" i="20"/>
  <c r="J1103" i="20"/>
  <c r="W1103" i="20"/>
  <c r="AJ1103" i="20"/>
  <c r="AW1103" i="20"/>
  <c r="AX1103" i="20"/>
  <c r="BO1103" i="20" s="1"/>
  <c r="BP1103" i="20" s="1"/>
  <c r="BN1103" i="20"/>
  <c r="B1104" i="20"/>
  <c r="C1104" i="20"/>
  <c r="D1104" i="20"/>
  <c r="E1104" i="20"/>
  <c r="F1104" i="20"/>
  <c r="G1104" i="20"/>
  <c r="H1104" i="20"/>
  <c r="I1104" i="20"/>
  <c r="J1104" i="20"/>
  <c r="W1104" i="20"/>
  <c r="AJ1104" i="20"/>
  <c r="AW1104" i="20"/>
  <c r="AX1104" i="20"/>
  <c r="BO1104" i="20" s="1"/>
  <c r="BP1104" i="20" s="1"/>
  <c r="BN1104" i="20"/>
  <c r="B1105" i="20"/>
  <c r="C1105" i="20"/>
  <c r="D1105" i="20"/>
  <c r="E1105" i="20"/>
  <c r="F1105" i="20"/>
  <c r="G1105" i="20"/>
  <c r="H1105" i="20"/>
  <c r="I1105" i="20"/>
  <c r="J1105" i="20"/>
  <c r="W1105" i="20"/>
  <c r="AJ1105" i="20"/>
  <c r="AW1105" i="20"/>
  <c r="AX1105" i="20"/>
  <c r="BO1105" i="20" s="1"/>
  <c r="BP1105" i="20" s="1"/>
  <c r="BN1105" i="20"/>
  <c r="B1106" i="20"/>
  <c r="C1106" i="20"/>
  <c r="D1106" i="20"/>
  <c r="E1106" i="20"/>
  <c r="F1106" i="20"/>
  <c r="G1106" i="20"/>
  <c r="H1106" i="20"/>
  <c r="I1106" i="20"/>
  <c r="J1106" i="20"/>
  <c r="W1106" i="20"/>
  <c r="AJ1106" i="20"/>
  <c r="AW1106" i="20"/>
  <c r="AX1106" i="20"/>
  <c r="BO1106" i="20" s="1"/>
  <c r="BP1106" i="20" s="1"/>
  <c r="BN1106" i="20"/>
  <c r="B1107" i="20"/>
  <c r="C1107" i="20"/>
  <c r="D1107" i="20"/>
  <c r="E1107" i="20"/>
  <c r="F1107" i="20"/>
  <c r="G1107" i="20"/>
  <c r="H1107" i="20"/>
  <c r="I1107" i="20"/>
  <c r="J1107" i="20"/>
  <c r="W1107" i="20"/>
  <c r="AJ1107" i="20"/>
  <c r="AW1107" i="20"/>
  <c r="AX1107" i="20"/>
  <c r="BO1107" i="20" s="1"/>
  <c r="BP1107" i="20" s="1"/>
  <c r="BN1107" i="20"/>
  <c r="B1108" i="20"/>
  <c r="C1108" i="20"/>
  <c r="D1108" i="20"/>
  <c r="E1108" i="20"/>
  <c r="F1108" i="20"/>
  <c r="G1108" i="20"/>
  <c r="H1108" i="20"/>
  <c r="I1108" i="20"/>
  <c r="J1108" i="20"/>
  <c r="W1108" i="20"/>
  <c r="AJ1108" i="20"/>
  <c r="AW1108" i="20"/>
  <c r="AX1108" i="20"/>
  <c r="BO1108" i="20" s="1"/>
  <c r="BP1108" i="20" s="1"/>
  <c r="BN1108" i="20"/>
  <c r="B1109" i="20"/>
  <c r="C1109" i="20"/>
  <c r="D1109" i="20"/>
  <c r="E1109" i="20"/>
  <c r="F1109" i="20"/>
  <c r="G1109" i="20"/>
  <c r="H1109" i="20"/>
  <c r="I1109" i="20"/>
  <c r="J1109" i="20"/>
  <c r="W1109" i="20"/>
  <c r="AJ1109" i="20"/>
  <c r="AW1109" i="20"/>
  <c r="AX1109" i="20"/>
  <c r="BO1109" i="20" s="1"/>
  <c r="BP1109" i="20" s="1"/>
  <c r="BN1109" i="20"/>
  <c r="B1110" i="20"/>
  <c r="C1110" i="20"/>
  <c r="D1110" i="20"/>
  <c r="E1110" i="20"/>
  <c r="F1110" i="20"/>
  <c r="G1110" i="20"/>
  <c r="H1110" i="20"/>
  <c r="I1110" i="20"/>
  <c r="J1110" i="20"/>
  <c r="W1110" i="20"/>
  <c r="AJ1110" i="20"/>
  <c r="AW1110" i="20"/>
  <c r="AX1110" i="20"/>
  <c r="BO1110" i="20" s="1"/>
  <c r="BP1110" i="20" s="1"/>
  <c r="BN1110" i="20"/>
  <c r="B1111" i="20"/>
  <c r="C1111" i="20"/>
  <c r="D1111" i="20"/>
  <c r="E1111" i="20"/>
  <c r="F1111" i="20"/>
  <c r="G1111" i="20"/>
  <c r="H1111" i="20"/>
  <c r="I1111" i="20"/>
  <c r="J1111" i="20"/>
  <c r="W1111" i="20"/>
  <c r="AJ1111" i="20"/>
  <c r="AW1111" i="20"/>
  <c r="AX1111" i="20"/>
  <c r="BO1111" i="20" s="1"/>
  <c r="BP1111" i="20" s="1"/>
  <c r="BN1111" i="20"/>
  <c r="B1112" i="20"/>
  <c r="C1112" i="20"/>
  <c r="D1112" i="20"/>
  <c r="E1112" i="20"/>
  <c r="F1112" i="20"/>
  <c r="G1112" i="20"/>
  <c r="H1112" i="20"/>
  <c r="I1112" i="20"/>
  <c r="J1112" i="20"/>
  <c r="W1112" i="20"/>
  <c r="AJ1112" i="20"/>
  <c r="AW1112" i="20"/>
  <c r="AX1112" i="20"/>
  <c r="BO1112" i="20" s="1"/>
  <c r="BP1112" i="20" s="1"/>
  <c r="BN1112" i="20"/>
  <c r="B1113" i="20"/>
  <c r="C1113" i="20"/>
  <c r="D1113" i="20"/>
  <c r="E1113" i="20"/>
  <c r="F1113" i="20"/>
  <c r="G1113" i="20"/>
  <c r="H1113" i="20"/>
  <c r="I1113" i="20"/>
  <c r="J1113" i="20"/>
  <c r="W1113" i="20"/>
  <c r="AJ1113" i="20"/>
  <c r="AW1113" i="20"/>
  <c r="AX1113" i="20"/>
  <c r="BO1113" i="20" s="1"/>
  <c r="BP1113" i="20" s="1"/>
  <c r="BN1113" i="20"/>
  <c r="B1114" i="20"/>
  <c r="C1114" i="20"/>
  <c r="D1114" i="20"/>
  <c r="E1114" i="20"/>
  <c r="F1114" i="20"/>
  <c r="G1114" i="20"/>
  <c r="H1114" i="20"/>
  <c r="I1114" i="20"/>
  <c r="J1114" i="20"/>
  <c r="W1114" i="20"/>
  <c r="AJ1114" i="20"/>
  <c r="AW1114" i="20"/>
  <c r="AX1114" i="20"/>
  <c r="BO1114" i="20" s="1"/>
  <c r="BP1114" i="20" s="1"/>
  <c r="BN1114" i="20"/>
  <c r="B1115" i="20"/>
  <c r="C1115" i="20"/>
  <c r="D1115" i="20"/>
  <c r="E1115" i="20"/>
  <c r="F1115" i="20"/>
  <c r="G1115" i="20"/>
  <c r="H1115" i="20"/>
  <c r="I1115" i="20"/>
  <c r="J1115" i="20"/>
  <c r="W1115" i="20"/>
  <c r="AJ1115" i="20"/>
  <c r="AW1115" i="20"/>
  <c r="AX1115" i="20"/>
  <c r="BO1115" i="20" s="1"/>
  <c r="BP1115" i="20" s="1"/>
  <c r="BN1115" i="20"/>
  <c r="B1116" i="20"/>
  <c r="C1116" i="20"/>
  <c r="D1116" i="20"/>
  <c r="E1116" i="20"/>
  <c r="F1116" i="20"/>
  <c r="G1116" i="20"/>
  <c r="H1116" i="20"/>
  <c r="I1116" i="20"/>
  <c r="J1116" i="20"/>
  <c r="W1116" i="20"/>
  <c r="AJ1116" i="20"/>
  <c r="AW1116" i="20"/>
  <c r="AX1116" i="20"/>
  <c r="BO1116" i="20" s="1"/>
  <c r="BP1116" i="20" s="1"/>
  <c r="BN1116" i="20"/>
  <c r="B1117" i="20"/>
  <c r="C1117" i="20"/>
  <c r="D1117" i="20"/>
  <c r="E1117" i="20"/>
  <c r="F1117" i="20"/>
  <c r="G1117" i="20"/>
  <c r="H1117" i="20"/>
  <c r="I1117" i="20"/>
  <c r="J1117" i="20"/>
  <c r="W1117" i="20"/>
  <c r="AJ1117" i="20"/>
  <c r="AW1117" i="20"/>
  <c r="AX1117" i="20"/>
  <c r="BO1117" i="20" s="1"/>
  <c r="BP1117" i="20" s="1"/>
  <c r="BN1117" i="20"/>
  <c r="B1118" i="20"/>
  <c r="C1118" i="20"/>
  <c r="D1118" i="20"/>
  <c r="E1118" i="20"/>
  <c r="F1118" i="20"/>
  <c r="G1118" i="20"/>
  <c r="H1118" i="20"/>
  <c r="I1118" i="20"/>
  <c r="J1118" i="20"/>
  <c r="W1118" i="20"/>
  <c r="AJ1118" i="20"/>
  <c r="AW1118" i="20"/>
  <c r="AX1118" i="20"/>
  <c r="BO1118" i="20" s="1"/>
  <c r="BP1118" i="20" s="1"/>
  <c r="BN1118" i="20"/>
  <c r="B1119" i="20"/>
  <c r="C1119" i="20"/>
  <c r="D1119" i="20"/>
  <c r="E1119" i="20"/>
  <c r="F1119" i="20"/>
  <c r="G1119" i="20"/>
  <c r="H1119" i="20"/>
  <c r="I1119" i="20"/>
  <c r="J1119" i="20"/>
  <c r="W1119" i="20"/>
  <c r="AJ1119" i="20"/>
  <c r="AW1119" i="20"/>
  <c r="AX1119" i="20"/>
  <c r="BO1119" i="20" s="1"/>
  <c r="BP1119" i="20" s="1"/>
  <c r="BN1119" i="20"/>
  <c r="B1120" i="20"/>
  <c r="C1120" i="20"/>
  <c r="D1120" i="20"/>
  <c r="E1120" i="20"/>
  <c r="F1120" i="20"/>
  <c r="G1120" i="20"/>
  <c r="H1120" i="20"/>
  <c r="I1120" i="20"/>
  <c r="J1120" i="20"/>
  <c r="W1120" i="20"/>
  <c r="AJ1120" i="20"/>
  <c r="AW1120" i="20"/>
  <c r="AX1120" i="20"/>
  <c r="BO1120" i="20" s="1"/>
  <c r="BP1120" i="20" s="1"/>
  <c r="BN1120" i="20"/>
  <c r="B1121" i="20"/>
  <c r="C1121" i="20"/>
  <c r="D1121" i="20"/>
  <c r="E1121" i="20"/>
  <c r="F1121" i="20"/>
  <c r="G1121" i="20"/>
  <c r="H1121" i="20"/>
  <c r="I1121" i="20"/>
  <c r="J1121" i="20"/>
  <c r="W1121" i="20"/>
  <c r="AJ1121" i="20"/>
  <c r="AW1121" i="20"/>
  <c r="AX1121" i="20"/>
  <c r="BO1121" i="20" s="1"/>
  <c r="BP1121" i="20" s="1"/>
  <c r="BN1121" i="20"/>
  <c r="B1122" i="20"/>
  <c r="C1122" i="20"/>
  <c r="D1122" i="20"/>
  <c r="E1122" i="20"/>
  <c r="F1122" i="20"/>
  <c r="G1122" i="20"/>
  <c r="H1122" i="20"/>
  <c r="I1122" i="20"/>
  <c r="J1122" i="20"/>
  <c r="W1122" i="20"/>
  <c r="AJ1122" i="20"/>
  <c r="AW1122" i="20"/>
  <c r="AX1122" i="20"/>
  <c r="BO1122" i="20" s="1"/>
  <c r="BP1122" i="20" s="1"/>
  <c r="BN1122" i="20"/>
  <c r="B1123" i="20"/>
  <c r="C1123" i="20"/>
  <c r="D1123" i="20"/>
  <c r="E1123" i="20"/>
  <c r="F1123" i="20"/>
  <c r="G1123" i="20"/>
  <c r="H1123" i="20"/>
  <c r="I1123" i="20"/>
  <c r="J1123" i="20"/>
  <c r="W1123" i="20"/>
  <c r="AJ1123" i="20"/>
  <c r="AW1123" i="20"/>
  <c r="AX1123" i="20"/>
  <c r="BO1123" i="20" s="1"/>
  <c r="BP1123" i="20" s="1"/>
  <c r="BN1123" i="20"/>
  <c r="B1124" i="20"/>
  <c r="C1124" i="20"/>
  <c r="D1124" i="20"/>
  <c r="E1124" i="20"/>
  <c r="F1124" i="20"/>
  <c r="G1124" i="20"/>
  <c r="H1124" i="20"/>
  <c r="I1124" i="20"/>
  <c r="J1124" i="20"/>
  <c r="W1124" i="20"/>
  <c r="AJ1124" i="20"/>
  <c r="AW1124" i="20"/>
  <c r="AX1124" i="20"/>
  <c r="BO1124" i="20" s="1"/>
  <c r="BP1124" i="20" s="1"/>
  <c r="BN1124" i="20"/>
  <c r="B1125" i="20"/>
  <c r="C1125" i="20"/>
  <c r="D1125" i="20"/>
  <c r="E1125" i="20"/>
  <c r="F1125" i="20"/>
  <c r="G1125" i="20"/>
  <c r="H1125" i="20"/>
  <c r="I1125" i="20"/>
  <c r="J1125" i="20"/>
  <c r="W1125" i="20"/>
  <c r="AJ1125" i="20"/>
  <c r="AW1125" i="20"/>
  <c r="AX1125" i="20"/>
  <c r="BO1125" i="20" s="1"/>
  <c r="BP1125" i="20" s="1"/>
  <c r="BN1125" i="20"/>
  <c r="B1126" i="20"/>
  <c r="C1126" i="20"/>
  <c r="D1126" i="20"/>
  <c r="E1126" i="20"/>
  <c r="F1126" i="20"/>
  <c r="G1126" i="20"/>
  <c r="H1126" i="20"/>
  <c r="I1126" i="20"/>
  <c r="J1126" i="20"/>
  <c r="W1126" i="20"/>
  <c r="AJ1126" i="20"/>
  <c r="AW1126" i="20"/>
  <c r="AX1126" i="20"/>
  <c r="BO1126" i="20" s="1"/>
  <c r="BP1126" i="20" s="1"/>
  <c r="BN1126" i="20"/>
  <c r="B1127" i="20"/>
  <c r="C1127" i="20"/>
  <c r="D1127" i="20"/>
  <c r="E1127" i="20"/>
  <c r="F1127" i="20"/>
  <c r="G1127" i="20"/>
  <c r="H1127" i="20"/>
  <c r="I1127" i="20"/>
  <c r="J1127" i="20"/>
  <c r="W1127" i="20"/>
  <c r="AJ1127" i="20"/>
  <c r="AW1127" i="20"/>
  <c r="AX1127" i="20"/>
  <c r="BO1127" i="20" s="1"/>
  <c r="BP1127" i="20" s="1"/>
  <c r="BN1127" i="20"/>
  <c r="B1128" i="20"/>
  <c r="C1128" i="20"/>
  <c r="D1128" i="20"/>
  <c r="E1128" i="20"/>
  <c r="F1128" i="20"/>
  <c r="G1128" i="20"/>
  <c r="H1128" i="20"/>
  <c r="I1128" i="20"/>
  <c r="J1128" i="20"/>
  <c r="W1128" i="20"/>
  <c r="AJ1128" i="20"/>
  <c r="AW1128" i="20"/>
  <c r="AX1128" i="20"/>
  <c r="BO1128" i="20" s="1"/>
  <c r="BP1128" i="20" s="1"/>
  <c r="BN1128" i="20"/>
  <c r="B1129" i="20"/>
  <c r="C1129" i="20"/>
  <c r="D1129" i="20"/>
  <c r="E1129" i="20"/>
  <c r="F1129" i="20"/>
  <c r="G1129" i="20"/>
  <c r="H1129" i="20"/>
  <c r="I1129" i="20"/>
  <c r="J1129" i="20"/>
  <c r="W1129" i="20"/>
  <c r="AJ1129" i="20"/>
  <c r="AW1129" i="20"/>
  <c r="AX1129" i="20"/>
  <c r="BO1129" i="20" s="1"/>
  <c r="BP1129" i="20" s="1"/>
  <c r="BN1129" i="20"/>
  <c r="B1130" i="20"/>
  <c r="C1130" i="20"/>
  <c r="D1130" i="20"/>
  <c r="E1130" i="20"/>
  <c r="F1130" i="20"/>
  <c r="G1130" i="20"/>
  <c r="H1130" i="20"/>
  <c r="I1130" i="20"/>
  <c r="J1130" i="20"/>
  <c r="W1130" i="20"/>
  <c r="AJ1130" i="20"/>
  <c r="AW1130" i="20"/>
  <c r="AX1130" i="20"/>
  <c r="BO1130" i="20" s="1"/>
  <c r="BP1130" i="20" s="1"/>
  <c r="BN1130" i="20"/>
  <c r="B1131" i="20"/>
  <c r="C1131" i="20"/>
  <c r="D1131" i="20"/>
  <c r="E1131" i="20"/>
  <c r="F1131" i="20"/>
  <c r="G1131" i="20"/>
  <c r="H1131" i="20"/>
  <c r="I1131" i="20"/>
  <c r="J1131" i="20"/>
  <c r="W1131" i="20"/>
  <c r="AJ1131" i="20"/>
  <c r="AW1131" i="20"/>
  <c r="AX1131" i="20"/>
  <c r="BO1131" i="20" s="1"/>
  <c r="BP1131" i="20" s="1"/>
  <c r="BN1131" i="20"/>
  <c r="B1132" i="20"/>
  <c r="C1132" i="20"/>
  <c r="D1132" i="20"/>
  <c r="E1132" i="20"/>
  <c r="F1132" i="20"/>
  <c r="G1132" i="20"/>
  <c r="H1132" i="20"/>
  <c r="I1132" i="20"/>
  <c r="J1132" i="20"/>
  <c r="W1132" i="20"/>
  <c r="AJ1132" i="20"/>
  <c r="AW1132" i="20"/>
  <c r="AX1132" i="20"/>
  <c r="BO1132" i="20" s="1"/>
  <c r="BP1132" i="20" s="1"/>
  <c r="BN1132" i="20"/>
  <c r="B1133" i="20"/>
  <c r="C1133" i="20"/>
  <c r="D1133" i="20"/>
  <c r="E1133" i="20"/>
  <c r="F1133" i="20"/>
  <c r="G1133" i="20"/>
  <c r="H1133" i="20"/>
  <c r="I1133" i="20"/>
  <c r="J1133" i="20"/>
  <c r="W1133" i="20"/>
  <c r="AJ1133" i="20"/>
  <c r="AW1133" i="20"/>
  <c r="AX1133" i="20"/>
  <c r="BO1133" i="20" s="1"/>
  <c r="BP1133" i="20" s="1"/>
  <c r="BN1133" i="20"/>
  <c r="B1134" i="20"/>
  <c r="C1134" i="20"/>
  <c r="D1134" i="20"/>
  <c r="E1134" i="20"/>
  <c r="F1134" i="20"/>
  <c r="G1134" i="20"/>
  <c r="H1134" i="20"/>
  <c r="I1134" i="20"/>
  <c r="J1134" i="20"/>
  <c r="W1134" i="20"/>
  <c r="AJ1134" i="20"/>
  <c r="AW1134" i="20"/>
  <c r="AX1134" i="20"/>
  <c r="BO1134" i="20" s="1"/>
  <c r="BP1134" i="20" s="1"/>
  <c r="BN1134" i="20"/>
  <c r="B1135" i="20"/>
  <c r="C1135" i="20"/>
  <c r="D1135" i="20"/>
  <c r="E1135" i="20"/>
  <c r="F1135" i="20"/>
  <c r="G1135" i="20"/>
  <c r="H1135" i="20"/>
  <c r="I1135" i="20"/>
  <c r="J1135" i="20"/>
  <c r="W1135" i="20"/>
  <c r="AJ1135" i="20"/>
  <c r="AW1135" i="20"/>
  <c r="AX1135" i="20"/>
  <c r="BO1135" i="20" s="1"/>
  <c r="BP1135" i="20" s="1"/>
  <c r="BN1135" i="20"/>
  <c r="B1136" i="20"/>
  <c r="C1136" i="20"/>
  <c r="D1136" i="20"/>
  <c r="E1136" i="20"/>
  <c r="F1136" i="20"/>
  <c r="G1136" i="20"/>
  <c r="H1136" i="20"/>
  <c r="I1136" i="20"/>
  <c r="J1136" i="20"/>
  <c r="W1136" i="20"/>
  <c r="AJ1136" i="20"/>
  <c r="AW1136" i="20"/>
  <c r="AX1136" i="20"/>
  <c r="BO1136" i="20" s="1"/>
  <c r="BP1136" i="20" s="1"/>
  <c r="BN1136" i="20"/>
  <c r="B1137" i="20"/>
  <c r="C1137" i="20"/>
  <c r="D1137" i="20"/>
  <c r="E1137" i="20"/>
  <c r="F1137" i="20"/>
  <c r="G1137" i="20"/>
  <c r="H1137" i="20"/>
  <c r="I1137" i="20"/>
  <c r="J1137" i="20"/>
  <c r="W1137" i="20"/>
  <c r="AJ1137" i="20"/>
  <c r="AW1137" i="20"/>
  <c r="AX1137" i="20"/>
  <c r="BO1137" i="20" s="1"/>
  <c r="BP1137" i="20" s="1"/>
  <c r="BN1137" i="20"/>
  <c r="B1138" i="20"/>
  <c r="C1138" i="20"/>
  <c r="D1138" i="20"/>
  <c r="E1138" i="20"/>
  <c r="F1138" i="20"/>
  <c r="G1138" i="20"/>
  <c r="H1138" i="20"/>
  <c r="I1138" i="20"/>
  <c r="J1138" i="20"/>
  <c r="W1138" i="20"/>
  <c r="AJ1138" i="20"/>
  <c r="AW1138" i="20"/>
  <c r="AX1138" i="20"/>
  <c r="BO1138" i="20" s="1"/>
  <c r="BP1138" i="20" s="1"/>
  <c r="BN1138" i="20"/>
  <c r="B1139" i="20"/>
  <c r="C1139" i="20"/>
  <c r="D1139" i="20"/>
  <c r="E1139" i="20"/>
  <c r="F1139" i="20"/>
  <c r="G1139" i="20"/>
  <c r="H1139" i="20"/>
  <c r="I1139" i="20"/>
  <c r="J1139" i="20"/>
  <c r="W1139" i="20"/>
  <c r="AJ1139" i="20"/>
  <c r="AW1139" i="20"/>
  <c r="AX1139" i="20"/>
  <c r="BO1139" i="20" s="1"/>
  <c r="BP1139" i="20" s="1"/>
  <c r="BN1139" i="20"/>
  <c r="B1140" i="20"/>
  <c r="C1140" i="20"/>
  <c r="D1140" i="20"/>
  <c r="E1140" i="20"/>
  <c r="F1140" i="20"/>
  <c r="G1140" i="20"/>
  <c r="H1140" i="20"/>
  <c r="I1140" i="20"/>
  <c r="J1140" i="20"/>
  <c r="W1140" i="20"/>
  <c r="AJ1140" i="20"/>
  <c r="AW1140" i="20"/>
  <c r="AX1140" i="20"/>
  <c r="BO1140" i="20" s="1"/>
  <c r="BP1140" i="20" s="1"/>
  <c r="BN1140" i="20"/>
  <c r="B1141" i="20"/>
  <c r="C1141" i="20"/>
  <c r="D1141" i="20"/>
  <c r="E1141" i="20"/>
  <c r="F1141" i="20"/>
  <c r="G1141" i="20"/>
  <c r="H1141" i="20"/>
  <c r="I1141" i="20"/>
  <c r="J1141" i="20"/>
  <c r="W1141" i="20"/>
  <c r="AJ1141" i="20"/>
  <c r="AW1141" i="20"/>
  <c r="AX1141" i="20"/>
  <c r="BO1141" i="20" s="1"/>
  <c r="BP1141" i="20" s="1"/>
  <c r="BN1141" i="20"/>
  <c r="B1142" i="20"/>
  <c r="C1142" i="20"/>
  <c r="D1142" i="20"/>
  <c r="E1142" i="20"/>
  <c r="F1142" i="20"/>
  <c r="G1142" i="20"/>
  <c r="H1142" i="20"/>
  <c r="I1142" i="20"/>
  <c r="J1142" i="20"/>
  <c r="W1142" i="20"/>
  <c r="AJ1142" i="20"/>
  <c r="AW1142" i="20"/>
  <c r="AX1142" i="20"/>
  <c r="BO1142" i="20" s="1"/>
  <c r="BP1142" i="20" s="1"/>
  <c r="BN1142" i="20"/>
  <c r="B1143" i="20"/>
  <c r="C1143" i="20"/>
  <c r="D1143" i="20"/>
  <c r="E1143" i="20"/>
  <c r="F1143" i="20"/>
  <c r="G1143" i="20"/>
  <c r="H1143" i="20"/>
  <c r="I1143" i="20"/>
  <c r="J1143" i="20"/>
  <c r="W1143" i="20"/>
  <c r="AJ1143" i="20"/>
  <c r="AW1143" i="20"/>
  <c r="AX1143" i="20"/>
  <c r="BO1143" i="20" s="1"/>
  <c r="BP1143" i="20" s="1"/>
  <c r="BN1143" i="20"/>
  <c r="B1144" i="20"/>
  <c r="C1144" i="20"/>
  <c r="D1144" i="20"/>
  <c r="E1144" i="20"/>
  <c r="F1144" i="20"/>
  <c r="G1144" i="20"/>
  <c r="H1144" i="20"/>
  <c r="I1144" i="20"/>
  <c r="J1144" i="20"/>
  <c r="W1144" i="20"/>
  <c r="AJ1144" i="20"/>
  <c r="AW1144" i="20"/>
  <c r="AX1144" i="20"/>
  <c r="BO1144" i="20" s="1"/>
  <c r="BP1144" i="20" s="1"/>
  <c r="BN1144" i="20"/>
  <c r="B1145" i="20"/>
  <c r="C1145" i="20"/>
  <c r="D1145" i="20"/>
  <c r="E1145" i="20"/>
  <c r="F1145" i="20"/>
  <c r="G1145" i="20"/>
  <c r="H1145" i="20"/>
  <c r="I1145" i="20"/>
  <c r="J1145" i="20"/>
  <c r="W1145" i="20"/>
  <c r="AJ1145" i="20"/>
  <c r="AW1145" i="20"/>
  <c r="AX1145" i="20"/>
  <c r="BO1145" i="20" s="1"/>
  <c r="BP1145" i="20" s="1"/>
  <c r="BN1145" i="20"/>
  <c r="B1146" i="20"/>
  <c r="C1146" i="20"/>
  <c r="D1146" i="20"/>
  <c r="E1146" i="20"/>
  <c r="F1146" i="20"/>
  <c r="G1146" i="20"/>
  <c r="H1146" i="20"/>
  <c r="I1146" i="20"/>
  <c r="J1146" i="20"/>
  <c r="W1146" i="20"/>
  <c r="AJ1146" i="20"/>
  <c r="AW1146" i="20"/>
  <c r="AX1146" i="20"/>
  <c r="BO1146" i="20" s="1"/>
  <c r="BP1146" i="20" s="1"/>
  <c r="BN1146" i="20"/>
  <c r="B1147" i="20"/>
  <c r="C1147" i="20"/>
  <c r="D1147" i="20"/>
  <c r="E1147" i="20"/>
  <c r="F1147" i="20"/>
  <c r="G1147" i="20"/>
  <c r="H1147" i="20"/>
  <c r="I1147" i="20"/>
  <c r="J1147" i="20"/>
  <c r="W1147" i="20"/>
  <c r="AJ1147" i="20"/>
  <c r="AW1147" i="20"/>
  <c r="AX1147" i="20"/>
  <c r="BO1147" i="20" s="1"/>
  <c r="BP1147" i="20" s="1"/>
  <c r="BN1147" i="20"/>
  <c r="B1148" i="20"/>
  <c r="C1148" i="20"/>
  <c r="D1148" i="20"/>
  <c r="E1148" i="20"/>
  <c r="F1148" i="20"/>
  <c r="G1148" i="20"/>
  <c r="H1148" i="20"/>
  <c r="I1148" i="20"/>
  <c r="J1148" i="20"/>
  <c r="W1148" i="20"/>
  <c r="AJ1148" i="20"/>
  <c r="AW1148" i="20"/>
  <c r="AX1148" i="20"/>
  <c r="BO1148" i="20" s="1"/>
  <c r="BP1148" i="20" s="1"/>
  <c r="BN1148" i="20"/>
  <c r="B1149" i="20"/>
  <c r="C1149" i="20"/>
  <c r="D1149" i="20"/>
  <c r="E1149" i="20"/>
  <c r="F1149" i="20"/>
  <c r="G1149" i="20"/>
  <c r="H1149" i="20"/>
  <c r="I1149" i="20"/>
  <c r="J1149" i="20"/>
  <c r="W1149" i="20"/>
  <c r="AJ1149" i="20"/>
  <c r="AW1149" i="20"/>
  <c r="AX1149" i="20"/>
  <c r="BO1149" i="20" s="1"/>
  <c r="BP1149" i="20" s="1"/>
  <c r="BN1149" i="20"/>
  <c r="B1150" i="20"/>
  <c r="C1150" i="20"/>
  <c r="D1150" i="20"/>
  <c r="E1150" i="20"/>
  <c r="F1150" i="20"/>
  <c r="G1150" i="20"/>
  <c r="H1150" i="20"/>
  <c r="I1150" i="20"/>
  <c r="J1150" i="20"/>
  <c r="W1150" i="20"/>
  <c r="AJ1150" i="20"/>
  <c r="AW1150" i="20"/>
  <c r="AX1150" i="20"/>
  <c r="BO1150" i="20" s="1"/>
  <c r="BP1150" i="20" s="1"/>
  <c r="BN1150" i="20"/>
  <c r="B1151" i="20"/>
  <c r="C1151" i="20"/>
  <c r="D1151" i="20"/>
  <c r="E1151" i="20"/>
  <c r="F1151" i="20"/>
  <c r="G1151" i="20"/>
  <c r="H1151" i="20"/>
  <c r="I1151" i="20"/>
  <c r="J1151" i="20"/>
  <c r="W1151" i="20"/>
  <c r="AJ1151" i="20"/>
  <c r="AW1151" i="20"/>
  <c r="AX1151" i="20"/>
  <c r="BO1151" i="20" s="1"/>
  <c r="BP1151" i="20" s="1"/>
  <c r="BN1151" i="20"/>
  <c r="B1152" i="20"/>
  <c r="C1152" i="20"/>
  <c r="D1152" i="20"/>
  <c r="E1152" i="20"/>
  <c r="F1152" i="20"/>
  <c r="G1152" i="20"/>
  <c r="H1152" i="20"/>
  <c r="I1152" i="20"/>
  <c r="J1152" i="20"/>
  <c r="W1152" i="20"/>
  <c r="AJ1152" i="20"/>
  <c r="AW1152" i="20"/>
  <c r="AX1152" i="20"/>
  <c r="BO1152" i="20" s="1"/>
  <c r="BP1152" i="20" s="1"/>
  <c r="BN1152" i="20"/>
  <c r="B1153" i="20"/>
  <c r="C1153" i="20"/>
  <c r="D1153" i="20"/>
  <c r="E1153" i="20"/>
  <c r="F1153" i="20"/>
  <c r="G1153" i="20"/>
  <c r="H1153" i="20"/>
  <c r="I1153" i="20"/>
  <c r="J1153" i="20"/>
  <c r="W1153" i="20"/>
  <c r="AJ1153" i="20"/>
  <c r="AW1153" i="20"/>
  <c r="AX1153" i="20"/>
  <c r="BO1153" i="20" s="1"/>
  <c r="BP1153" i="20" s="1"/>
  <c r="BN1153" i="20"/>
  <c r="B1154" i="20"/>
  <c r="C1154" i="20"/>
  <c r="D1154" i="20"/>
  <c r="E1154" i="20"/>
  <c r="F1154" i="20"/>
  <c r="G1154" i="20"/>
  <c r="H1154" i="20"/>
  <c r="I1154" i="20"/>
  <c r="J1154" i="20"/>
  <c r="W1154" i="20"/>
  <c r="AJ1154" i="20"/>
  <c r="AW1154" i="20"/>
  <c r="AX1154" i="20"/>
  <c r="BO1154" i="20" s="1"/>
  <c r="BP1154" i="20" s="1"/>
  <c r="BN1154" i="20"/>
  <c r="B1155" i="20"/>
  <c r="C1155" i="20"/>
  <c r="D1155" i="20"/>
  <c r="E1155" i="20"/>
  <c r="F1155" i="20"/>
  <c r="G1155" i="20"/>
  <c r="H1155" i="20"/>
  <c r="I1155" i="20"/>
  <c r="J1155" i="20"/>
  <c r="W1155" i="20"/>
  <c r="AJ1155" i="20"/>
  <c r="AW1155" i="20"/>
  <c r="AX1155" i="20"/>
  <c r="BO1155" i="20" s="1"/>
  <c r="BP1155" i="20" s="1"/>
  <c r="BN1155" i="20"/>
  <c r="B1156" i="20"/>
  <c r="C1156" i="20"/>
  <c r="D1156" i="20"/>
  <c r="E1156" i="20"/>
  <c r="F1156" i="20"/>
  <c r="G1156" i="20"/>
  <c r="H1156" i="20"/>
  <c r="I1156" i="20"/>
  <c r="J1156" i="20"/>
  <c r="W1156" i="20"/>
  <c r="AJ1156" i="20"/>
  <c r="AW1156" i="20"/>
  <c r="AX1156" i="20"/>
  <c r="BO1156" i="20" s="1"/>
  <c r="BP1156" i="20" s="1"/>
  <c r="BN1156" i="20"/>
  <c r="B1157" i="20"/>
  <c r="C1157" i="20"/>
  <c r="D1157" i="20"/>
  <c r="E1157" i="20"/>
  <c r="F1157" i="20"/>
  <c r="G1157" i="20"/>
  <c r="H1157" i="20"/>
  <c r="I1157" i="20"/>
  <c r="J1157" i="20"/>
  <c r="W1157" i="20"/>
  <c r="AJ1157" i="20"/>
  <c r="AW1157" i="20"/>
  <c r="AX1157" i="20"/>
  <c r="BO1157" i="20" s="1"/>
  <c r="BP1157" i="20" s="1"/>
  <c r="BN1157" i="20"/>
  <c r="B1158" i="20"/>
  <c r="C1158" i="20"/>
  <c r="D1158" i="20"/>
  <c r="E1158" i="20"/>
  <c r="F1158" i="20"/>
  <c r="G1158" i="20"/>
  <c r="H1158" i="20"/>
  <c r="I1158" i="20"/>
  <c r="J1158" i="20"/>
  <c r="W1158" i="20"/>
  <c r="AJ1158" i="20"/>
  <c r="AW1158" i="20"/>
  <c r="AX1158" i="20"/>
  <c r="BO1158" i="20" s="1"/>
  <c r="BP1158" i="20" s="1"/>
  <c r="BN1158" i="20"/>
  <c r="B1159" i="20"/>
  <c r="C1159" i="20"/>
  <c r="D1159" i="20"/>
  <c r="E1159" i="20"/>
  <c r="F1159" i="20"/>
  <c r="G1159" i="20"/>
  <c r="H1159" i="20"/>
  <c r="I1159" i="20"/>
  <c r="J1159" i="20"/>
  <c r="W1159" i="20"/>
  <c r="AJ1159" i="20"/>
  <c r="AW1159" i="20"/>
  <c r="AX1159" i="20"/>
  <c r="BO1159" i="20" s="1"/>
  <c r="BP1159" i="20" s="1"/>
  <c r="BN1159" i="20"/>
  <c r="B1160" i="20"/>
  <c r="C1160" i="20"/>
  <c r="D1160" i="20"/>
  <c r="E1160" i="20"/>
  <c r="F1160" i="20"/>
  <c r="G1160" i="20"/>
  <c r="H1160" i="20"/>
  <c r="I1160" i="20"/>
  <c r="J1160" i="20"/>
  <c r="W1160" i="20"/>
  <c r="AJ1160" i="20"/>
  <c r="AW1160" i="20"/>
  <c r="AX1160" i="20"/>
  <c r="BO1160" i="20" s="1"/>
  <c r="BP1160" i="20" s="1"/>
  <c r="BN1160" i="20"/>
  <c r="B1161" i="20"/>
  <c r="C1161" i="20"/>
  <c r="D1161" i="20"/>
  <c r="E1161" i="20"/>
  <c r="F1161" i="20"/>
  <c r="G1161" i="20"/>
  <c r="H1161" i="20"/>
  <c r="I1161" i="20"/>
  <c r="J1161" i="20"/>
  <c r="W1161" i="20"/>
  <c r="AJ1161" i="20"/>
  <c r="AW1161" i="20"/>
  <c r="AX1161" i="20"/>
  <c r="BO1161" i="20" s="1"/>
  <c r="BP1161" i="20" s="1"/>
  <c r="BN1161" i="20"/>
  <c r="B1162" i="20"/>
  <c r="C1162" i="20"/>
  <c r="D1162" i="20"/>
  <c r="E1162" i="20"/>
  <c r="F1162" i="20"/>
  <c r="G1162" i="20"/>
  <c r="H1162" i="20"/>
  <c r="I1162" i="20"/>
  <c r="J1162" i="20"/>
  <c r="W1162" i="20"/>
  <c r="AJ1162" i="20"/>
  <c r="AW1162" i="20"/>
  <c r="AX1162" i="20"/>
  <c r="BO1162" i="20" s="1"/>
  <c r="BP1162" i="20" s="1"/>
  <c r="BN1162" i="20"/>
  <c r="B1163" i="20"/>
  <c r="C1163" i="20"/>
  <c r="D1163" i="20"/>
  <c r="E1163" i="20"/>
  <c r="F1163" i="20"/>
  <c r="G1163" i="20"/>
  <c r="H1163" i="20"/>
  <c r="I1163" i="20"/>
  <c r="J1163" i="20"/>
  <c r="W1163" i="20"/>
  <c r="AJ1163" i="20"/>
  <c r="AW1163" i="20"/>
  <c r="AX1163" i="20"/>
  <c r="BO1163" i="20" s="1"/>
  <c r="BP1163" i="20" s="1"/>
  <c r="BN1163" i="20"/>
  <c r="B1164" i="20"/>
  <c r="C1164" i="20"/>
  <c r="D1164" i="20"/>
  <c r="E1164" i="20"/>
  <c r="F1164" i="20"/>
  <c r="G1164" i="20"/>
  <c r="H1164" i="20"/>
  <c r="I1164" i="20"/>
  <c r="J1164" i="20"/>
  <c r="W1164" i="20"/>
  <c r="AJ1164" i="20"/>
  <c r="AW1164" i="20"/>
  <c r="AX1164" i="20"/>
  <c r="BO1164" i="20" s="1"/>
  <c r="BP1164" i="20" s="1"/>
  <c r="BN1164" i="20"/>
  <c r="B1165" i="20"/>
  <c r="C1165" i="20"/>
  <c r="D1165" i="20"/>
  <c r="E1165" i="20"/>
  <c r="F1165" i="20"/>
  <c r="G1165" i="20"/>
  <c r="H1165" i="20"/>
  <c r="I1165" i="20"/>
  <c r="J1165" i="20"/>
  <c r="W1165" i="20"/>
  <c r="AJ1165" i="20"/>
  <c r="AW1165" i="20"/>
  <c r="AX1165" i="20"/>
  <c r="BO1165" i="20" s="1"/>
  <c r="BP1165" i="20" s="1"/>
  <c r="BN1165" i="20"/>
  <c r="B1166" i="20"/>
  <c r="C1166" i="20"/>
  <c r="D1166" i="20"/>
  <c r="E1166" i="20"/>
  <c r="F1166" i="20"/>
  <c r="G1166" i="20"/>
  <c r="H1166" i="20"/>
  <c r="I1166" i="20"/>
  <c r="J1166" i="20"/>
  <c r="W1166" i="20"/>
  <c r="AJ1166" i="20"/>
  <c r="AW1166" i="20"/>
  <c r="AX1166" i="20"/>
  <c r="BO1166" i="20" s="1"/>
  <c r="BP1166" i="20" s="1"/>
  <c r="BN1166" i="20"/>
  <c r="B1167" i="20"/>
  <c r="C1167" i="20"/>
  <c r="D1167" i="20"/>
  <c r="E1167" i="20"/>
  <c r="F1167" i="20"/>
  <c r="G1167" i="20"/>
  <c r="H1167" i="20"/>
  <c r="I1167" i="20"/>
  <c r="J1167" i="20"/>
  <c r="W1167" i="20"/>
  <c r="AJ1167" i="20"/>
  <c r="AW1167" i="20"/>
  <c r="AX1167" i="20"/>
  <c r="BO1167" i="20" s="1"/>
  <c r="BP1167" i="20" s="1"/>
  <c r="BN1167" i="20"/>
  <c r="B1168" i="20"/>
  <c r="C1168" i="20"/>
  <c r="D1168" i="20"/>
  <c r="E1168" i="20"/>
  <c r="F1168" i="20"/>
  <c r="G1168" i="20"/>
  <c r="H1168" i="20"/>
  <c r="I1168" i="20"/>
  <c r="J1168" i="20"/>
  <c r="W1168" i="20"/>
  <c r="AJ1168" i="20"/>
  <c r="AW1168" i="20"/>
  <c r="AX1168" i="20"/>
  <c r="BO1168" i="20" s="1"/>
  <c r="BP1168" i="20" s="1"/>
  <c r="BN1168" i="20"/>
  <c r="B1169" i="20"/>
  <c r="C1169" i="20"/>
  <c r="D1169" i="20"/>
  <c r="E1169" i="20"/>
  <c r="F1169" i="20"/>
  <c r="G1169" i="20"/>
  <c r="H1169" i="20"/>
  <c r="I1169" i="20"/>
  <c r="J1169" i="20"/>
  <c r="W1169" i="20"/>
  <c r="AJ1169" i="20"/>
  <c r="AW1169" i="20"/>
  <c r="AX1169" i="20"/>
  <c r="BO1169" i="20" s="1"/>
  <c r="BP1169" i="20" s="1"/>
  <c r="BN1169" i="20"/>
  <c r="B1170" i="20"/>
  <c r="C1170" i="20"/>
  <c r="D1170" i="20"/>
  <c r="E1170" i="20"/>
  <c r="F1170" i="20"/>
  <c r="G1170" i="20"/>
  <c r="H1170" i="20"/>
  <c r="I1170" i="20"/>
  <c r="J1170" i="20"/>
  <c r="W1170" i="20"/>
  <c r="AJ1170" i="20"/>
  <c r="AW1170" i="20"/>
  <c r="AX1170" i="20"/>
  <c r="BO1170" i="20" s="1"/>
  <c r="BP1170" i="20" s="1"/>
  <c r="BN1170" i="20"/>
  <c r="B1171" i="20"/>
  <c r="C1171" i="20"/>
  <c r="D1171" i="20"/>
  <c r="E1171" i="20"/>
  <c r="F1171" i="20"/>
  <c r="G1171" i="20"/>
  <c r="H1171" i="20"/>
  <c r="I1171" i="20"/>
  <c r="J1171" i="20"/>
  <c r="W1171" i="20"/>
  <c r="AJ1171" i="20"/>
  <c r="AW1171" i="20"/>
  <c r="AX1171" i="20"/>
  <c r="BO1171" i="20" s="1"/>
  <c r="BP1171" i="20" s="1"/>
  <c r="BN1171" i="20"/>
  <c r="B1172" i="20"/>
  <c r="C1172" i="20"/>
  <c r="D1172" i="20"/>
  <c r="E1172" i="20"/>
  <c r="F1172" i="20"/>
  <c r="G1172" i="20"/>
  <c r="H1172" i="20"/>
  <c r="I1172" i="20"/>
  <c r="J1172" i="20"/>
  <c r="W1172" i="20"/>
  <c r="AJ1172" i="20"/>
  <c r="AW1172" i="20"/>
  <c r="AX1172" i="20"/>
  <c r="BO1172" i="20" s="1"/>
  <c r="BP1172" i="20" s="1"/>
  <c r="BN1172" i="20"/>
  <c r="B1173" i="20"/>
  <c r="C1173" i="20"/>
  <c r="D1173" i="20"/>
  <c r="E1173" i="20"/>
  <c r="F1173" i="20"/>
  <c r="G1173" i="20"/>
  <c r="H1173" i="20"/>
  <c r="I1173" i="20"/>
  <c r="J1173" i="20"/>
  <c r="W1173" i="20"/>
  <c r="AJ1173" i="20"/>
  <c r="AW1173" i="20"/>
  <c r="AX1173" i="20"/>
  <c r="BO1173" i="20" s="1"/>
  <c r="BP1173" i="20" s="1"/>
  <c r="BN1173" i="20"/>
  <c r="B1174" i="20"/>
  <c r="C1174" i="20"/>
  <c r="D1174" i="20"/>
  <c r="E1174" i="20"/>
  <c r="F1174" i="20"/>
  <c r="G1174" i="20"/>
  <c r="H1174" i="20"/>
  <c r="I1174" i="20"/>
  <c r="J1174" i="20"/>
  <c r="W1174" i="20"/>
  <c r="AJ1174" i="20"/>
  <c r="AW1174" i="20"/>
  <c r="AX1174" i="20"/>
  <c r="BO1174" i="20" s="1"/>
  <c r="BP1174" i="20" s="1"/>
  <c r="BN1174" i="20"/>
  <c r="B1175" i="20"/>
  <c r="C1175" i="20"/>
  <c r="D1175" i="20"/>
  <c r="E1175" i="20"/>
  <c r="F1175" i="20"/>
  <c r="G1175" i="20"/>
  <c r="H1175" i="20"/>
  <c r="I1175" i="20"/>
  <c r="J1175" i="20"/>
  <c r="W1175" i="20"/>
  <c r="AJ1175" i="20"/>
  <c r="AW1175" i="20"/>
  <c r="AX1175" i="20"/>
  <c r="BO1175" i="20" s="1"/>
  <c r="BP1175" i="20" s="1"/>
  <c r="BN1175" i="20"/>
  <c r="B1176" i="20"/>
  <c r="C1176" i="20"/>
  <c r="D1176" i="20"/>
  <c r="E1176" i="20"/>
  <c r="F1176" i="20"/>
  <c r="G1176" i="20"/>
  <c r="H1176" i="20"/>
  <c r="I1176" i="20"/>
  <c r="J1176" i="20"/>
  <c r="W1176" i="20"/>
  <c r="AJ1176" i="20"/>
  <c r="AW1176" i="20"/>
  <c r="AX1176" i="20"/>
  <c r="BO1176" i="20" s="1"/>
  <c r="BP1176" i="20" s="1"/>
  <c r="BN1176" i="20"/>
  <c r="B1177" i="20"/>
  <c r="C1177" i="20"/>
  <c r="D1177" i="20"/>
  <c r="E1177" i="20"/>
  <c r="F1177" i="20"/>
  <c r="G1177" i="20"/>
  <c r="H1177" i="20"/>
  <c r="I1177" i="20"/>
  <c r="J1177" i="20"/>
  <c r="W1177" i="20"/>
  <c r="AJ1177" i="20"/>
  <c r="AW1177" i="20"/>
  <c r="AX1177" i="20"/>
  <c r="BO1177" i="20" s="1"/>
  <c r="BP1177" i="20" s="1"/>
  <c r="BN1177" i="20"/>
  <c r="B1178" i="20"/>
  <c r="C1178" i="20"/>
  <c r="D1178" i="20"/>
  <c r="E1178" i="20"/>
  <c r="F1178" i="20"/>
  <c r="G1178" i="20"/>
  <c r="H1178" i="20"/>
  <c r="I1178" i="20"/>
  <c r="J1178" i="20"/>
  <c r="W1178" i="20"/>
  <c r="AJ1178" i="20"/>
  <c r="AW1178" i="20"/>
  <c r="AX1178" i="20"/>
  <c r="BO1178" i="20" s="1"/>
  <c r="BP1178" i="20" s="1"/>
  <c r="BN1178" i="20"/>
  <c r="B1179" i="20"/>
  <c r="C1179" i="20"/>
  <c r="D1179" i="20"/>
  <c r="E1179" i="20"/>
  <c r="F1179" i="20"/>
  <c r="G1179" i="20"/>
  <c r="H1179" i="20"/>
  <c r="I1179" i="20"/>
  <c r="J1179" i="20"/>
  <c r="W1179" i="20"/>
  <c r="AJ1179" i="20"/>
  <c r="AW1179" i="20"/>
  <c r="AX1179" i="20"/>
  <c r="BO1179" i="20" s="1"/>
  <c r="BP1179" i="20" s="1"/>
  <c r="BN1179" i="20"/>
  <c r="B1180" i="20"/>
  <c r="C1180" i="20"/>
  <c r="D1180" i="20"/>
  <c r="E1180" i="20"/>
  <c r="F1180" i="20"/>
  <c r="G1180" i="20"/>
  <c r="H1180" i="20"/>
  <c r="I1180" i="20"/>
  <c r="J1180" i="20"/>
  <c r="W1180" i="20"/>
  <c r="AJ1180" i="20"/>
  <c r="AW1180" i="20"/>
  <c r="AX1180" i="20"/>
  <c r="BO1180" i="20" s="1"/>
  <c r="BP1180" i="20" s="1"/>
  <c r="BN1180" i="20"/>
  <c r="B1181" i="20"/>
  <c r="C1181" i="20"/>
  <c r="D1181" i="20"/>
  <c r="E1181" i="20"/>
  <c r="F1181" i="20"/>
  <c r="G1181" i="20"/>
  <c r="H1181" i="20"/>
  <c r="I1181" i="20"/>
  <c r="J1181" i="20"/>
  <c r="W1181" i="20"/>
  <c r="AJ1181" i="20"/>
  <c r="AW1181" i="20"/>
  <c r="AX1181" i="20"/>
  <c r="BO1181" i="20" s="1"/>
  <c r="BP1181" i="20" s="1"/>
  <c r="BN1181" i="20"/>
  <c r="B1182" i="20"/>
  <c r="C1182" i="20"/>
  <c r="D1182" i="20"/>
  <c r="E1182" i="20"/>
  <c r="F1182" i="20"/>
  <c r="G1182" i="20"/>
  <c r="H1182" i="20"/>
  <c r="I1182" i="20"/>
  <c r="J1182" i="20"/>
  <c r="W1182" i="20"/>
  <c r="AJ1182" i="20"/>
  <c r="AW1182" i="20"/>
  <c r="AX1182" i="20"/>
  <c r="BO1182" i="20" s="1"/>
  <c r="BP1182" i="20" s="1"/>
  <c r="BN1182" i="20"/>
  <c r="B1183" i="20"/>
  <c r="C1183" i="20"/>
  <c r="D1183" i="20"/>
  <c r="E1183" i="20"/>
  <c r="F1183" i="20"/>
  <c r="G1183" i="20"/>
  <c r="H1183" i="20"/>
  <c r="I1183" i="20"/>
  <c r="J1183" i="20"/>
  <c r="W1183" i="20"/>
  <c r="AJ1183" i="20"/>
  <c r="AW1183" i="20"/>
  <c r="AX1183" i="20"/>
  <c r="BO1183" i="20" s="1"/>
  <c r="BP1183" i="20" s="1"/>
  <c r="BN1183" i="20"/>
  <c r="B1184" i="20"/>
  <c r="C1184" i="20"/>
  <c r="D1184" i="20"/>
  <c r="E1184" i="20"/>
  <c r="F1184" i="20"/>
  <c r="G1184" i="20"/>
  <c r="H1184" i="20"/>
  <c r="I1184" i="20"/>
  <c r="J1184" i="20"/>
  <c r="W1184" i="20"/>
  <c r="AJ1184" i="20"/>
  <c r="AW1184" i="20"/>
  <c r="AX1184" i="20"/>
  <c r="BO1184" i="20" s="1"/>
  <c r="BP1184" i="20" s="1"/>
  <c r="BN1184" i="20"/>
  <c r="B1185" i="20"/>
  <c r="C1185" i="20"/>
  <c r="D1185" i="20"/>
  <c r="E1185" i="20"/>
  <c r="F1185" i="20"/>
  <c r="G1185" i="20"/>
  <c r="H1185" i="20"/>
  <c r="I1185" i="20"/>
  <c r="J1185" i="20"/>
  <c r="W1185" i="20"/>
  <c r="AJ1185" i="20"/>
  <c r="AW1185" i="20"/>
  <c r="AX1185" i="20"/>
  <c r="BO1185" i="20" s="1"/>
  <c r="BP1185" i="20" s="1"/>
  <c r="BN1185" i="20"/>
  <c r="B1186" i="20"/>
  <c r="C1186" i="20"/>
  <c r="D1186" i="20"/>
  <c r="E1186" i="20"/>
  <c r="F1186" i="20"/>
  <c r="G1186" i="20"/>
  <c r="H1186" i="20"/>
  <c r="I1186" i="20"/>
  <c r="J1186" i="20"/>
  <c r="W1186" i="20"/>
  <c r="AJ1186" i="20"/>
  <c r="AW1186" i="20"/>
  <c r="AX1186" i="20"/>
  <c r="BO1186" i="20" s="1"/>
  <c r="BP1186" i="20" s="1"/>
  <c r="BN1186" i="20"/>
  <c r="B1187" i="20"/>
  <c r="C1187" i="20"/>
  <c r="D1187" i="20"/>
  <c r="E1187" i="20"/>
  <c r="F1187" i="20"/>
  <c r="G1187" i="20"/>
  <c r="H1187" i="20"/>
  <c r="I1187" i="20"/>
  <c r="J1187" i="20"/>
  <c r="W1187" i="20"/>
  <c r="AJ1187" i="20"/>
  <c r="AW1187" i="20"/>
  <c r="AX1187" i="20"/>
  <c r="BO1187" i="20" s="1"/>
  <c r="BP1187" i="20" s="1"/>
  <c r="BN1187" i="20"/>
  <c r="B1188" i="20"/>
  <c r="C1188" i="20"/>
  <c r="D1188" i="20"/>
  <c r="E1188" i="20"/>
  <c r="F1188" i="20"/>
  <c r="G1188" i="20"/>
  <c r="H1188" i="20"/>
  <c r="I1188" i="20"/>
  <c r="J1188" i="20"/>
  <c r="W1188" i="20"/>
  <c r="AJ1188" i="20"/>
  <c r="AW1188" i="20"/>
  <c r="AX1188" i="20"/>
  <c r="BO1188" i="20" s="1"/>
  <c r="BP1188" i="20" s="1"/>
  <c r="BN1188" i="20"/>
  <c r="B1189" i="20"/>
  <c r="C1189" i="20"/>
  <c r="D1189" i="20"/>
  <c r="E1189" i="20"/>
  <c r="F1189" i="20"/>
  <c r="G1189" i="20"/>
  <c r="H1189" i="20"/>
  <c r="I1189" i="20"/>
  <c r="J1189" i="20"/>
  <c r="W1189" i="20"/>
  <c r="AJ1189" i="20"/>
  <c r="AW1189" i="20"/>
  <c r="AX1189" i="20"/>
  <c r="BO1189" i="20" s="1"/>
  <c r="BP1189" i="20" s="1"/>
  <c r="BN1189" i="20"/>
  <c r="B1190" i="20"/>
  <c r="C1190" i="20"/>
  <c r="D1190" i="20"/>
  <c r="E1190" i="20"/>
  <c r="F1190" i="20"/>
  <c r="G1190" i="20"/>
  <c r="H1190" i="20"/>
  <c r="I1190" i="20"/>
  <c r="J1190" i="20"/>
  <c r="W1190" i="20"/>
  <c r="AJ1190" i="20"/>
  <c r="AW1190" i="20"/>
  <c r="AX1190" i="20"/>
  <c r="BO1190" i="20" s="1"/>
  <c r="BP1190" i="20" s="1"/>
  <c r="BN1190" i="20"/>
  <c r="B1191" i="20"/>
  <c r="C1191" i="20"/>
  <c r="D1191" i="20"/>
  <c r="E1191" i="20"/>
  <c r="F1191" i="20"/>
  <c r="G1191" i="20"/>
  <c r="H1191" i="20"/>
  <c r="I1191" i="20"/>
  <c r="J1191" i="20"/>
  <c r="W1191" i="20"/>
  <c r="AJ1191" i="20"/>
  <c r="AW1191" i="20"/>
  <c r="AX1191" i="20"/>
  <c r="BO1191" i="20" s="1"/>
  <c r="BP1191" i="20" s="1"/>
  <c r="BN1191" i="20"/>
  <c r="B1192" i="20"/>
  <c r="C1192" i="20"/>
  <c r="D1192" i="20"/>
  <c r="E1192" i="20"/>
  <c r="F1192" i="20"/>
  <c r="G1192" i="20"/>
  <c r="H1192" i="20"/>
  <c r="I1192" i="20"/>
  <c r="J1192" i="20"/>
  <c r="W1192" i="20"/>
  <c r="AJ1192" i="20"/>
  <c r="AW1192" i="20"/>
  <c r="AX1192" i="20"/>
  <c r="BO1192" i="20" s="1"/>
  <c r="BP1192" i="20" s="1"/>
  <c r="BN1192" i="20"/>
  <c r="B1193" i="20"/>
  <c r="C1193" i="20"/>
  <c r="D1193" i="20"/>
  <c r="E1193" i="20"/>
  <c r="F1193" i="20"/>
  <c r="G1193" i="20"/>
  <c r="H1193" i="20"/>
  <c r="I1193" i="20"/>
  <c r="J1193" i="20"/>
  <c r="W1193" i="20"/>
  <c r="AJ1193" i="20"/>
  <c r="AW1193" i="20"/>
  <c r="AX1193" i="20"/>
  <c r="BO1193" i="20" s="1"/>
  <c r="BP1193" i="20" s="1"/>
  <c r="BN1193" i="20"/>
  <c r="B1194" i="20"/>
  <c r="C1194" i="20"/>
  <c r="D1194" i="20"/>
  <c r="E1194" i="20"/>
  <c r="F1194" i="20"/>
  <c r="G1194" i="20"/>
  <c r="H1194" i="20"/>
  <c r="I1194" i="20"/>
  <c r="J1194" i="20"/>
  <c r="W1194" i="20"/>
  <c r="AJ1194" i="20"/>
  <c r="AW1194" i="20"/>
  <c r="AX1194" i="20"/>
  <c r="BO1194" i="20" s="1"/>
  <c r="BP1194" i="20" s="1"/>
  <c r="BN1194" i="20"/>
  <c r="B1195" i="20"/>
  <c r="C1195" i="20"/>
  <c r="D1195" i="20"/>
  <c r="E1195" i="20"/>
  <c r="F1195" i="20"/>
  <c r="G1195" i="20"/>
  <c r="H1195" i="20"/>
  <c r="I1195" i="20"/>
  <c r="J1195" i="20"/>
  <c r="W1195" i="20"/>
  <c r="AJ1195" i="20"/>
  <c r="AW1195" i="20"/>
  <c r="AX1195" i="20"/>
  <c r="BO1195" i="20" s="1"/>
  <c r="BP1195" i="20" s="1"/>
  <c r="BN1195" i="20"/>
  <c r="B1196" i="20"/>
  <c r="C1196" i="20"/>
  <c r="D1196" i="20"/>
  <c r="E1196" i="20"/>
  <c r="F1196" i="20"/>
  <c r="G1196" i="20"/>
  <c r="H1196" i="20"/>
  <c r="I1196" i="20"/>
  <c r="J1196" i="20"/>
  <c r="W1196" i="20"/>
  <c r="AJ1196" i="20"/>
  <c r="AW1196" i="20"/>
  <c r="AX1196" i="20"/>
  <c r="BO1196" i="20" s="1"/>
  <c r="BP1196" i="20" s="1"/>
  <c r="BN1196" i="20"/>
  <c r="B1197" i="20"/>
  <c r="C1197" i="20"/>
  <c r="D1197" i="20"/>
  <c r="E1197" i="20"/>
  <c r="F1197" i="20"/>
  <c r="G1197" i="20"/>
  <c r="H1197" i="20"/>
  <c r="I1197" i="20"/>
  <c r="J1197" i="20"/>
  <c r="W1197" i="20"/>
  <c r="AJ1197" i="20"/>
  <c r="AW1197" i="20"/>
  <c r="AX1197" i="20"/>
  <c r="BO1197" i="20" s="1"/>
  <c r="BP1197" i="20" s="1"/>
  <c r="BN1197" i="20"/>
  <c r="B1198" i="20"/>
  <c r="C1198" i="20"/>
  <c r="D1198" i="20"/>
  <c r="E1198" i="20"/>
  <c r="F1198" i="20"/>
  <c r="G1198" i="20"/>
  <c r="H1198" i="20"/>
  <c r="I1198" i="20"/>
  <c r="J1198" i="20"/>
  <c r="W1198" i="20"/>
  <c r="AJ1198" i="20"/>
  <c r="AW1198" i="20"/>
  <c r="AX1198" i="20"/>
  <c r="BO1198" i="20" s="1"/>
  <c r="BP1198" i="20" s="1"/>
  <c r="BN1198" i="20"/>
  <c r="B1199" i="20"/>
  <c r="C1199" i="20"/>
  <c r="D1199" i="20"/>
  <c r="E1199" i="20"/>
  <c r="F1199" i="20"/>
  <c r="G1199" i="20"/>
  <c r="H1199" i="20"/>
  <c r="I1199" i="20"/>
  <c r="J1199" i="20"/>
  <c r="W1199" i="20"/>
  <c r="AJ1199" i="20"/>
  <c r="AW1199" i="20"/>
  <c r="AX1199" i="20"/>
  <c r="BO1199" i="20" s="1"/>
  <c r="BP1199" i="20" s="1"/>
  <c r="BN1199" i="20"/>
  <c r="B1200" i="20"/>
  <c r="C1200" i="20"/>
  <c r="D1200" i="20"/>
  <c r="E1200" i="20"/>
  <c r="F1200" i="20"/>
  <c r="G1200" i="20"/>
  <c r="H1200" i="20"/>
  <c r="I1200" i="20"/>
  <c r="J1200" i="20"/>
  <c r="W1200" i="20"/>
  <c r="AJ1200" i="20"/>
  <c r="AW1200" i="20"/>
  <c r="AX1200" i="20"/>
  <c r="BO1200" i="20" s="1"/>
  <c r="BP1200" i="20" s="1"/>
  <c r="BN1200" i="20"/>
  <c r="B1201" i="20"/>
  <c r="C1201" i="20"/>
  <c r="D1201" i="20"/>
  <c r="E1201" i="20"/>
  <c r="F1201" i="20"/>
  <c r="G1201" i="20"/>
  <c r="H1201" i="20"/>
  <c r="I1201" i="20"/>
  <c r="J1201" i="20"/>
  <c r="W1201" i="20"/>
  <c r="AJ1201" i="20"/>
  <c r="AW1201" i="20"/>
  <c r="AX1201" i="20"/>
  <c r="BO1201" i="20" s="1"/>
  <c r="BP1201" i="20" s="1"/>
  <c r="BN1201" i="20"/>
  <c r="B1202" i="20"/>
  <c r="C1202" i="20"/>
  <c r="D1202" i="20"/>
  <c r="E1202" i="20"/>
  <c r="F1202" i="20"/>
  <c r="G1202" i="20"/>
  <c r="H1202" i="20"/>
  <c r="I1202" i="20"/>
  <c r="J1202" i="20"/>
  <c r="W1202" i="20"/>
  <c r="AJ1202" i="20"/>
  <c r="AW1202" i="20"/>
  <c r="AX1202" i="20"/>
  <c r="BO1202" i="20" s="1"/>
  <c r="BP1202" i="20" s="1"/>
  <c r="BN1202" i="20"/>
  <c r="B1203" i="20"/>
  <c r="C1203" i="20"/>
  <c r="D1203" i="20"/>
  <c r="E1203" i="20"/>
  <c r="F1203" i="20"/>
  <c r="G1203" i="20"/>
  <c r="H1203" i="20"/>
  <c r="I1203" i="20"/>
  <c r="J1203" i="20"/>
  <c r="W1203" i="20"/>
  <c r="AJ1203" i="20"/>
  <c r="AW1203" i="20"/>
  <c r="AX1203" i="20"/>
  <c r="BO1203" i="20" s="1"/>
  <c r="BP1203" i="20" s="1"/>
  <c r="BN1203" i="20"/>
  <c r="B1204" i="20"/>
  <c r="C1204" i="20"/>
  <c r="D1204" i="20"/>
  <c r="E1204" i="20"/>
  <c r="F1204" i="20"/>
  <c r="G1204" i="20"/>
  <c r="H1204" i="20"/>
  <c r="I1204" i="20"/>
  <c r="J1204" i="20"/>
  <c r="W1204" i="20"/>
  <c r="AJ1204" i="20"/>
  <c r="AW1204" i="20"/>
  <c r="AX1204" i="20"/>
  <c r="BO1204" i="20" s="1"/>
  <c r="BP1204" i="20" s="1"/>
  <c r="BN1204" i="20"/>
  <c r="B1205" i="20"/>
  <c r="C1205" i="20"/>
  <c r="D1205" i="20"/>
  <c r="E1205" i="20"/>
  <c r="F1205" i="20"/>
  <c r="G1205" i="20"/>
  <c r="H1205" i="20"/>
  <c r="I1205" i="20"/>
  <c r="J1205" i="20"/>
  <c r="W1205" i="20"/>
  <c r="AJ1205" i="20"/>
  <c r="AW1205" i="20"/>
  <c r="AX1205" i="20"/>
  <c r="BO1205" i="20" s="1"/>
  <c r="BP1205" i="20" s="1"/>
  <c r="BN1205" i="20"/>
  <c r="B1206" i="20"/>
  <c r="C1206" i="20"/>
  <c r="D1206" i="20"/>
  <c r="E1206" i="20"/>
  <c r="F1206" i="20"/>
  <c r="G1206" i="20"/>
  <c r="H1206" i="20"/>
  <c r="I1206" i="20"/>
  <c r="J1206" i="20"/>
  <c r="W1206" i="20"/>
  <c r="AJ1206" i="20"/>
  <c r="AW1206" i="20"/>
  <c r="AX1206" i="20"/>
  <c r="BO1206" i="20" s="1"/>
  <c r="BP1206" i="20" s="1"/>
  <c r="BN1206" i="20"/>
  <c r="B1207" i="20"/>
  <c r="C1207" i="20"/>
  <c r="D1207" i="20"/>
  <c r="E1207" i="20"/>
  <c r="F1207" i="20"/>
  <c r="G1207" i="20"/>
  <c r="H1207" i="20"/>
  <c r="I1207" i="20"/>
  <c r="J1207" i="20"/>
  <c r="W1207" i="20"/>
  <c r="AJ1207" i="20"/>
  <c r="AW1207" i="20"/>
  <c r="AX1207" i="20"/>
  <c r="BO1207" i="20" s="1"/>
  <c r="BP1207" i="20" s="1"/>
  <c r="BN1207" i="20"/>
  <c r="B1208" i="20"/>
  <c r="C1208" i="20"/>
  <c r="D1208" i="20"/>
  <c r="E1208" i="20"/>
  <c r="F1208" i="20"/>
  <c r="G1208" i="20"/>
  <c r="H1208" i="20"/>
  <c r="I1208" i="20"/>
  <c r="J1208" i="20"/>
  <c r="W1208" i="20"/>
  <c r="AJ1208" i="20"/>
  <c r="AW1208" i="20"/>
  <c r="AX1208" i="20"/>
  <c r="BO1208" i="20" s="1"/>
  <c r="BP1208" i="20" s="1"/>
  <c r="BN1208" i="20"/>
  <c r="B1209" i="20"/>
  <c r="C1209" i="20"/>
  <c r="D1209" i="20"/>
  <c r="E1209" i="20"/>
  <c r="F1209" i="20"/>
  <c r="G1209" i="20"/>
  <c r="H1209" i="20"/>
  <c r="I1209" i="20"/>
  <c r="J1209" i="20"/>
  <c r="W1209" i="20"/>
  <c r="AJ1209" i="20"/>
  <c r="AW1209" i="20"/>
  <c r="AX1209" i="20"/>
  <c r="BO1209" i="20" s="1"/>
  <c r="BP1209" i="20" s="1"/>
  <c r="BN1209" i="20"/>
  <c r="B1210" i="20"/>
  <c r="C1210" i="20"/>
  <c r="D1210" i="20"/>
  <c r="E1210" i="20"/>
  <c r="F1210" i="20"/>
  <c r="G1210" i="20"/>
  <c r="H1210" i="20"/>
  <c r="I1210" i="20"/>
  <c r="J1210" i="20"/>
  <c r="W1210" i="20"/>
  <c r="AJ1210" i="20"/>
  <c r="AW1210" i="20"/>
  <c r="AX1210" i="20"/>
  <c r="BO1210" i="20" s="1"/>
  <c r="BP1210" i="20" s="1"/>
  <c r="BN1210" i="20"/>
  <c r="B1211" i="20"/>
  <c r="C1211" i="20"/>
  <c r="D1211" i="20"/>
  <c r="E1211" i="20"/>
  <c r="F1211" i="20"/>
  <c r="G1211" i="20"/>
  <c r="H1211" i="20"/>
  <c r="I1211" i="20"/>
  <c r="J1211" i="20"/>
  <c r="W1211" i="20"/>
  <c r="AJ1211" i="20"/>
  <c r="AW1211" i="20"/>
  <c r="AX1211" i="20"/>
  <c r="BO1211" i="20" s="1"/>
  <c r="BP1211" i="20" s="1"/>
  <c r="BN1211" i="20"/>
  <c r="B1212" i="20"/>
  <c r="C1212" i="20"/>
  <c r="D1212" i="20"/>
  <c r="E1212" i="20"/>
  <c r="F1212" i="20"/>
  <c r="G1212" i="20"/>
  <c r="H1212" i="20"/>
  <c r="I1212" i="20"/>
  <c r="J1212" i="20"/>
  <c r="W1212" i="20"/>
  <c r="AJ1212" i="20"/>
  <c r="AW1212" i="20"/>
  <c r="AX1212" i="20"/>
  <c r="BO1212" i="20" s="1"/>
  <c r="BP1212" i="20" s="1"/>
  <c r="BN1212" i="20"/>
  <c r="B1213" i="20"/>
  <c r="C1213" i="20"/>
  <c r="D1213" i="20"/>
  <c r="E1213" i="20"/>
  <c r="F1213" i="20"/>
  <c r="G1213" i="20"/>
  <c r="H1213" i="20"/>
  <c r="I1213" i="20"/>
  <c r="J1213" i="20"/>
  <c r="W1213" i="20"/>
  <c r="AJ1213" i="20"/>
  <c r="AW1213" i="20"/>
  <c r="AX1213" i="20"/>
  <c r="BO1213" i="20" s="1"/>
  <c r="BP1213" i="20" s="1"/>
  <c r="BN1213" i="20"/>
  <c r="B1214" i="20"/>
  <c r="C1214" i="20"/>
  <c r="D1214" i="20"/>
  <c r="E1214" i="20"/>
  <c r="F1214" i="20"/>
  <c r="G1214" i="20"/>
  <c r="H1214" i="20"/>
  <c r="I1214" i="20"/>
  <c r="J1214" i="20"/>
  <c r="W1214" i="20"/>
  <c r="AJ1214" i="20"/>
  <c r="AW1214" i="20"/>
  <c r="AX1214" i="20"/>
  <c r="BO1214" i="20" s="1"/>
  <c r="BP1214" i="20" s="1"/>
  <c r="BN1214" i="20"/>
  <c r="B1215" i="20"/>
  <c r="C1215" i="20"/>
  <c r="D1215" i="20"/>
  <c r="E1215" i="20"/>
  <c r="F1215" i="20"/>
  <c r="G1215" i="20"/>
  <c r="H1215" i="20"/>
  <c r="I1215" i="20"/>
  <c r="J1215" i="20"/>
  <c r="W1215" i="20"/>
  <c r="AJ1215" i="20"/>
  <c r="AW1215" i="20"/>
  <c r="AX1215" i="20"/>
  <c r="BO1215" i="20" s="1"/>
  <c r="BP1215" i="20" s="1"/>
  <c r="BN1215" i="20"/>
  <c r="B1216" i="20"/>
  <c r="C1216" i="20"/>
  <c r="D1216" i="20"/>
  <c r="E1216" i="20"/>
  <c r="F1216" i="20"/>
  <c r="G1216" i="20"/>
  <c r="H1216" i="20"/>
  <c r="I1216" i="20"/>
  <c r="J1216" i="20"/>
  <c r="W1216" i="20"/>
  <c r="AJ1216" i="20"/>
  <c r="AW1216" i="20"/>
  <c r="AX1216" i="20"/>
  <c r="BO1216" i="20" s="1"/>
  <c r="BP1216" i="20" s="1"/>
  <c r="BN1216" i="20"/>
  <c r="B1217" i="20"/>
  <c r="C1217" i="20"/>
  <c r="D1217" i="20"/>
  <c r="E1217" i="20"/>
  <c r="F1217" i="20"/>
  <c r="G1217" i="20"/>
  <c r="H1217" i="20"/>
  <c r="I1217" i="20"/>
  <c r="J1217" i="20"/>
  <c r="W1217" i="20"/>
  <c r="AJ1217" i="20"/>
  <c r="AW1217" i="20"/>
  <c r="AX1217" i="20"/>
  <c r="BO1217" i="20" s="1"/>
  <c r="BP1217" i="20" s="1"/>
  <c r="BN1217" i="20"/>
  <c r="B1218" i="20"/>
  <c r="C1218" i="20"/>
  <c r="D1218" i="20"/>
  <c r="E1218" i="20"/>
  <c r="F1218" i="20"/>
  <c r="G1218" i="20"/>
  <c r="H1218" i="20"/>
  <c r="I1218" i="20"/>
  <c r="J1218" i="20"/>
  <c r="W1218" i="20"/>
  <c r="AJ1218" i="20"/>
  <c r="AW1218" i="20"/>
  <c r="AX1218" i="20"/>
  <c r="BO1218" i="20" s="1"/>
  <c r="BP1218" i="20" s="1"/>
  <c r="BN1218" i="20"/>
  <c r="B1219" i="20"/>
  <c r="C1219" i="20"/>
  <c r="D1219" i="20"/>
  <c r="E1219" i="20"/>
  <c r="F1219" i="20"/>
  <c r="G1219" i="20"/>
  <c r="H1219" i="20"/>
  <c r="I1219" i="20"/>
  <c r="J1219" i="20"/>
  <c r="W1219" i="20"/>
  <c r="AJ1219" i="20"/>
  <c r="AW1219" i="20"/>
  <c r="AX1219" i="20"/>
  <c r="BO1219" i="20" s="1"/>
  <c r="BP1219" i="20" s="1"/>
  <c r="BN1219" i="20"/>
  <c r="B1220" i="20"/>
  <c r="C1220" i="20"/>
  <c r="D1220" i="20"/>
  <c r="E1220" i="20"/>
  <c r="F1220" i="20"/>
  <c r="G1220" i="20"/>
  <c r="H1220" i="20"/>
  <c r="I1220" i="20"/>
  <c r="J1220" i="20"/>
  <c r="W1220" i="20"/>
  <c r="AJ1220" i="20"/>
  <c r="AW1220" i="20"/>
  <c r="AX1220" i="20"/>
  <c r="BO1220" i="20" s="1"/>
  <c r="BP1220" i="20" s="1"/>
  <c r="BN1220" i="20"/>
  <c r="B1221" i="20"/>
  <c r="C1221" i="20"/>
  <c r="D1221" i="20"/>
  <c r="E1221" i="20"/>
  <c r="F1221" i="20"/>
  <c r="G1221" i="20"/>
  <c r="H1221" i="20"/>
  <c r="I1221" i="20"/>
  <c r="J1221" i="20"/>
  <c r="W1221" i="20"/>
  <c r="AJ1221" i="20"/>
  <c r="AW1221" i="20"/>
  <c r="AX1221" i="20"/>
  <c r="BO1221" i="20" s="1"/>
  <c r="BP1221" i="20" s="1"/>
  <c r="BN1221" i="20"/>
  <c r="B1222" i="20"/>
  <c r="C1222" i="20"/>
  <c r="D1222" i="20"/>
  <c r="E1222" i="20"/>
  <c r="F1222" i="20"/>
  <c r="G1222" i="20"/>
  <c r="H1222" i="20"/>
  <c r="I1222" i="20"/>
  <c r="J1222" i="20"/>
  <c r="W1222" i="20"/>
  <c r="AJ1222" i="20"/>
  <c r="AW1222" i="20"/>
  <c r="AX1222" i="20"/>
  <c r="BO1222" i="20" s="1"/>
  <c r="BP1222" i="20" s="1"/>
  <c r="BN1222" i="20"/>
  <c r="B1223" i="20"/>
  <c r="C1223" i="20"/>
  <c r="D1223" i="20"/>
  <c r="E1223" i="20"/>
  <c r="F1223" i="20"/>
  <c r="G1223" i="20"/>
  <c r="H1223" i="20"/>
  <c r="I1223" i="20"/>
  <c r="J1223" i="20"/>
  <c r="W1223" i="20"/>
  <c r="AJ1223" i="20"/>
  <c r="AW1223" i="20"/>
  <c r="AX1223" i="20"/>
  <c r="BO1223" i="20" s="1"/>
  <c r="BP1223" i="20" s="1"/>
  <c r="BN1223" i="20"/>
  <c r="B1224" i="20"/>
  <c r="C1224" i="20"/>
  <c r="D1224" i="20"/>
  <c r="E1224" i="20"/>
  <c r="F1224" i="20"/>
  <c r="G1224" i="20"/>
  <c r="H1224" i="20"/>
  <c r="I1224" i="20"/>
  <c r="J1224" i="20"/>
  <c r="W1224" i="20"/>
  <c r="AJ1224" i="20"/>
  <c r="AW1224" i="20"/>
  <c r="AX1224" i="20"/>
  <c r="BO1224" i="20" s="1"/>
  <c r="BP1224" i="20" s="1"/>
  <c r="BN1224" i="20"/>
  <c r="B1225" i="20"/>
  <c r="C1225" i="20"/>
  <c r="D1225" i="20"/>
  <c r="E1225" i="20"/>
  <c r="F1225" i="20"/>
  <c r="G1225" i="20"/>
  <c r="H1225" i="20"/>
  <c r="I1225" i="20"/>
  <c r="J1225" i="20"/>
  <c r="W1225" i="20"/>
  <c r="AJ1225" i="20"/>
  <c r="AW1225" i="20"/>
  <c r="AX1225" i="20"/>
  <c r="BO1225" i="20" s="1"/>
  <c r="BP1225" i="20" s="1"/>
  <c r="BN1225" i="20"/>
  <c r="B1226" i="20"/>
  <c r="C1226" i="20"/>
  <c r="D1226" i="20"/>
  <c r="E1226" i="20"/>
  <c r="F1226" i="20"/>
  <c r="G1226" i="20"/>
  <c r="H1226" i="20"/>
  <c r="I1226" i="20"/>
  <c r="J1226" i="20"/>
  <c r="W1226" i="20"/>
  <c r="AJ1226" i="20"/>
  <c r="AW1226" i="20"/>
  <c r="AX1226" i="20"/>
  <c r="BO1226" i="20" s="1"/>
  <c r="BP1226" i="20" s="1"/>
  <c r="BN1226" i="20"/>
  <c r="B1227" i="20"/>
  <c r="C1227" i="20"/>
  <c r="D1227" i="20"/>
  <c r="E1227" i="20"/>
  <c r="F1227" i="20"/>
  <c r="G1227" i="20"/>
  <c r="H1227" i="20"/>
  <c r="I1227" i="20"/>
  <c r="J1227" i="20"/>
  <c r="W1227" i="20"/>
  <c r="AJ1227" i="20"/>
  <c r="AW1227" i="20"/>
  <c r="AX1227" i="20"/>
  <c r="BO1227" i="20" s="1"/>
  <c r="BP1227" i="20" s="1"/>
  <c r="BN1227" i="20"/>
  <c r="B1228" i="20"/>
  <c r="C1228" i="20"/>
  <c r="D1228" i="20"/>
  <c r="E1228" i="20"/>
  <c r="F1228" i="20"/>
  <c r="G1228" i="20"/>
  <c r="H1228" i="20"/>
  <c r="I1228" i="20"/>
  <c r="J1228" i="20"/>
  <c r="W1228" i="20"/>
  <c r="AJ1228" i="20"/>
  <c r="AW1228" i="20"/>
  <c r="AX1228" i="20"/>
  <c r="BO1228" i="20" s="1"/>
  <c r="BP1228" i="20" s="1"/>
  <c r="BN1228" i="20"/>
  <c r="B1229" i="20"/>
  <c r="C1229" i="20"/>
  <c r="D1229" i="20"/>
  <c r="E1229" i="20"/>
  <c r="F1229" i="20"/>
  <c r="G1229" i="20"/>
  <c r="H1229" i="20"/>
  <c r="I1229" i="20"/>
  <c r="J1229" i="20"/>
  <c r="W1229" i="20"/>
  <c r="AJ1229" i="20"/>
  <c r="AW1229" i="20"/>
  <c r="AX1229" i="20"/>
  <c r="BO1229" i="20" s="1"/>
  <c r="BP1229" i="20" s="1"/>
  <c r="BN1229" i="20"/>
  <c r="B1230" i="20"/>
  <c r="C1230" i="20"/>
  <c r="D1230" i="20"/>
  <c r="E1230" i="20"/>
  <c r="F1230" i="20"/>
  <c r="G1230" i="20"/>
  <c r="H1230" i="20"/>
  <c r="I1230" i="20"/>
  <c r="J1230" i="20"/>
  <c r="W1230" i="20"/>
  <c r="AJ1230" i="20"/>
  <c r="AW1230" i="20"/>
  <c r="AX1230" i="20"/>
  <c r="BO1230" i="20" s="1"/>
  <c r="BP1230" i="20" s="1"/>
  <c r="BN1230" i="20"/>
  <c r="AX1079" i="20" l="1"/>
  <c r="BO1079" i="20" s="1"/>
  <c r="BP1079" i="20" s="1"/>
  <c r="AX1075" i="20"/>
  <c r="BO1075" i="20" s="1"/>
  <c r="BP1075" i="20" s="1"/>
  <c r="AX1071" i="20"/>
  <c r="BO1071" i="20" s="1"/>
  <c r="BP1071" i="20" s="1"/>
  <c r="AX1067" i="20"/>
  <c r="BO1067" i="20" s="1"/>
  <c r="BP1067" i="20" s="1"/>
  <c r="AX1063" i="20"/>
  <c r="BO1063" i="20" s="1"/>
  <c r="BP1063" i="20" s="1"/>
  <c r="AX1059" i="20"/>
  <c r="BO1059" i="20" s="1"/>
  <c r="BP1059" i="20" s="1"/>
  <c r="AX1055" i="20"/>
  <c r="BO1055" i="20" s="1"/>
  <c r="BP1055" i="20" s="1"/>
  <c r="AX1051" i="20"/>
  <c r="BO1051" i="20" s="1"/>
  <c r="BP1051" i="20" s="1"/>
  <c r="AX1047" i="20"/>
  <c r="BO1047" i="20" s="1"/>
  <c r="BP1047" i="20" s="1"/>
  <c r="AX1043" i="20"/>
  <c r="BO1043" i="20" s="1"/>
  <c r="BP1043" i="20" s="1"/>
  <c r="AX1039" i="20"/>
  <c r="BO1039" i="20" s="1"/>
  <c r="BP1039" i="20" s="1"/>
  <c r="AX1034" i="20"/>
  <c r="BO1034" i="20" s="1"/>
  <c r="BP1034" i="20" s="1"/>
  <c r="AX1030" i="20"/>
  <c r="BO1030" i="20" s="1"/>
  <c r="BP1030" i="20" s="1"/>
  <c r="AX1026" i="20"/>
  <c r="BO1026" i="20" s="1"/>
  <c r="BP1026" i="20" s="1"/>
  <c r="AX1022" i="20"/>
  <c r="BO1022" i="20" s="1"/>
  <c r="BP1022" i="20" s="1"/>
  <c r="AX1018" i="20"/>
  <c r="BO1018" i="20" s="1"/>
  <c r="BP1018" i="20" s="1"/>
  <c r="AX1014" i="20"/>
  <c r="BO1014" i="20" s="1"/>
  <c r="BP1014" i="20" s="1"/>
  <c r="AX1010" i="20"/>
  <c r="BO1010" i="20" s="1"/>
  <c r="BP1010" i="20" s="1"/>
  <c r="AX1006" i="20"/>
  <c r="BO1006" i="20" s="1"/>
  <c r="BP1006" i="20" s="1"/>
  <c r="AX1002" i="20"/>
  <c r="BO1002" i="20" s="1"/>
  <c r="BP1002" i="20" s="1"/>
  <c r="AX998" i="20"/>
  <c r="BO998" i="20" s="1"/>
  <c r="BP998" i="20" s="1"/>
  <c r="AX1052" i="20"/>
  <c r="BO1052" i="20" s="1"/>
  <c r="BP1052" i="20" s="1"/>
  <c r="AX1048" i="20"/>
  <c r="BO1048" i="20" s="1"/>
  <c r="BP1048" i="20" s="1"/>
  <c r="AX1044" i="20"/>
  <c r="BO1044" i="20" s="1"/>
  <c r="BP1044" i="20" s="1"/>
  <c r="AX1040" i="20"/>
  <c r="BO1040" i="20" s="1"/>
  <c r="BP1040" i="20" s="1"/>
  <c r="AX1035" i="20"/>
  <c r="BO1035" i="20" s="1"/>
  <c r="BP1035" i="20" s="1"/>
  <c r="AX1031" i="20"/>
  <c r="BO1031" i="20" s="1"/>
  <c r="BP1031" i="20" s="1"/>
  <c r="AX1027" i="20"/>
  <c r="BO1027" i="20" s="1"/>
  <c r="BP1027" i="20" s="1"/>
  <c r="AX1023" i="20"/>
  <c r="BO1023" i="20" s="1"/>
  <c r="BP1023" i="20" s="1"/>
  <c r="AX1019" i="20"/>
  <c r="BO1019" i="20" s="1"/>
  <c r="BP1019" i="20" s="1"/>
  <c r="AX1015" i="20"/>
  <c r="BO1015" i="20" s="1"/>
  <c r="BP1015" i="20" s="1"/>
  <c r="AX1011" i="20"/>
  <c r="BO1011" i="20" s="1"/>
  <c r="BP1011" i="20" s="1"/>
  <c r="AX1007" i="20"/>
  <c r="BO1007" i="20" s="1"/>
  <c r="BP1007" i="20" s="1"/>
  <c r="AX1003" i="20"/>
  <c r="BO1003" i="20" s="1"/>
  <c r="BP1003" i="20" s="1"/>
  <c r="AX999" i="20"/>
  <c r="BO999" i="20" s="1"/>
  <c r="BP999" i="20" s="1"/>
  <c r="AX995" i="20"/>
  <c r="BO995" i="20" s="1"/>
  <c r="BP995" i="20" s="1"/>
  <c r="AX1077" i="20"/>
  <c r="BO1077" i="20" s="1"/>
  <c r="BP1077" i="20" s="1"/>
  <c r="AX1073" i="20"/>
  <c r="BO1073" i="20" s="1"/>
  <c r="BP1073" i="20" s="1"/>
  <c r="AX1069" i="20"/>
  <c r="BO1069" i="20" s="1"/>
  <c r="BP1069" i="20" s="1"/>
  <c r="AX1065" i="20"/>
  <c r="BO1065" i="20" s="1"/>
  <c r="BP1065" i="20" s="1"/>
  <c r="AX1061" i="20"/>
  <c r="BO1061" i="20" s="1"/>
  <c r="BP1061" i="20" s="1"/>
  <c r="AX1057" i="20"/>
  <c r="BO1057" i="20" s="1"/>
  <c r="BP1057" i="20" s="1"/>
  <c r="AX1053" i="20"/>
  <c r="BO1053" i="20" s="1"/>
  <c r="BP1053" i="20" s="1"/>
  <c r="AX1049" i="20"/>
  <c r="BO1049" i="20" s="1"/>
  <c r="BP1049" i="20" s="1"/>
  <c r="AX1045" i="20"/>
  <c r="BO1045" i="20" s="1"/>
  <c r="BP1045" i="20" s="1"/>
  <c r="AX1041" i="20"/>
  <c r="BO1041" i="20" s="1"/>
  <c r="BP1041" i="20" s="1"/>
  <c r="AX1037" i="20"/>
  <c r="BO1037" i="20" s="1"/>
  <c r="BP1037" i="20" s="1"/>
  <c r="AX1036" i="20"/>
  <c r="BO1036" i="20" s="1"/>
  <c r="BP1036" i="20" s="1"/>
  <c r="AX1032" i="20"/>
  <c r="BO1032" i="20" s="1"/>
  <c r="BP1032" i="20" s="1"/>
  <c r="AX1028" i="20"/>
  <c r="BO1028" i="20" s="1"/>
  <c r="BP1028" i="20" s="1"/>
  <c r="AX1024" i="20"/>
  <c r="BO1024" i="20" s="1"/>
  <c r="BP1024" i="20" s="1"/>
  <c r="AX1020" i="20"/>
  <c r="BO1020" i="20" s="1"/>
  <c r="BP1020" i="20" s="1"/>
  <c r="AX1016" i="20"/>
  <c r="BO1016" i="20" s="1"/>
  <c r="BP1016" i="20" s="1"/>
  <c r="AX1012" i="20"/>
  <c r="BO1012" i="20" s="1"/>
  <c r="BP1012" i="20" s="1"/>
  <c r="AX1008" i="20"/>
  <c r="BO1008" i="20" s="1"/>
  <c r="BP1008" i="20" s="1"/>
  <c r="AX1004" i="20"/>
  <c r="BO1004" i="20" s="1"/>
  <c r="BP1004" i="20" s="1"/>
  <c r="AX1000" i="20"/>
  <c r="BO1000" i="20" s="1"/>
  <c r="BP1000" i="20" s="1"/>
  <c r="AX996" i="20"/>
  <c r="BO996" i="20" s="1"/>
  <c r="BP996" i="20" s="1"/>
  <c r="D3" i="20"/>
  <c r="AZ516" i="20"/>
  <c r="BA190" i="20" l="1"/>
  <c r="AZ163" i="20"/>
  <c r="BA151" i="20"/>
  <c r="BA584" i="20"/>
  <c r="DG1072" i="14" l="1"/>
  <c r="DD1072" i="14"/>
  <c r="DA1072" i="14"/>
  <c r="CX1072" i="14"/>
  <c r="CU1072" i="14"/>
  <c r="CR1072" i="14"/>
  <c r="CO1072" i="14"/>
  <c r="CL1072" i="14"/>
  <c r="CI1072" i="14"/>
  <c r="CF1072" i="14"/>
  <c r="CC1072" i="14"/>
  <c r="BZ1072" i="14"/>
  <c r="BW1072" i="14"/>
  <c r="BT1072" i="14"/>
  <c r="BQ1072" i="14"/>
  <c r="BN1072" i="14"/>
  <c r="BK1072" i="14"/>
  <c r="BH1072" i="14"/>
  <c r="BE1072" i="14"/>
  <c r="BB1072" i="14"/>
  <c r="AY1072" i="14"/>
  <c r="AV1072" i="14"/>
  <c r="AS1072" i="14"/>
  <c r="AP1072" i="14"/>
  <c r="AM1072" i="14"/>
  <c r="AJ1072" i="14"/>
  <c r="AG1072" i="14"/>
  <c r="AD1072" i="14"/>
  <c r="AA1072" i="14"/>
  <c r="X1072" i="14"/>
  <c r="U1072" i="14"/>
  <c r="R1072" i="14"/>
  <c r="O1072" i="14"/>
  <c r="L1072" i="14"/>
  <c r="DG1071" i="14"/>
  <c r="DD1071" i="14"/>
  <c r="DA1071" i="14"/>
  <c r="CX1071" i="14"/>
  <c r="CU1071" i="14"/>
  <c r="CR1071" i="14"/>
  <c r="CO1071" i="14"/>
  <c r="CL1071" i="14"/>
  <c r="CI1071" i="14"/>
  <c r="CF1071" i="14"/>
  <c r="CC1071" i="14"/>
  <c r="BZ1071" i="14"/>
  <c r="BW1071" i="14"/>
  <c r="BT1071" i="14"/>
  <c r="BQ1071" i="14"/>
  <c r="BN1071" i="14"/>
  <c r="BK1071" i="14"/>
  <c r="BH1071" i="14"/>
  <c r="BE1071" i="14"/>
  <c r="BB1071" i="14"/>
  <c r="AY1071" i="14"/>
  <c r="AV1071" i="14"/>
  <c r="AS1071" i="14"/>
  <c r="AP1071" i="14"/>
  <c r="AM1071" i="14"/>
  <c r="AJ1071" i="14"/>
  <c r="AG1071" i="14"/>
  <c r="AD1071" i="14"/>
  <c r="AA1071" i="14"/>
  <c r="X1071" i="14"/>
  <c r="U1071" i="14"/>
  <c r="R1071" i="14"/>
  <c r="O1071" i="14"/>
  <c r="L1071" i="14"/>
  <c r="DG1070" i="14"/>
  <c r="DD1070" i="14"/>
  <c r="DA1070" i="14"/>
  <c r="CX1070" i="14"/>
  <c r="CU1070" i="14"/>
  <c r="CR1070" i="14"/>
  <c r="CO1070" i="14"/>
  <c r="CL1070" i="14"/>
  <c r="CI1070" i="14"/>
  <c r="CF1070" i="14"/>
  <c r="CC1070" i="14"/>
  <c r="BZ1070" i="14"/>
  <c r="BW1070" i="14"/>
  <c r="BT1070" i="14"/>
  <c r="BQ1070" i="14"/>
  <c r="BN1070" i="14"/>
  <c r="BK1070" i="14"/>
  <c r="BH1070" i="14"/>
  <c r="BE1070" i="14"/>
  <c r="BB1070" i="14"/>
  <c r="AY1070" i="14"/>
  <c r="AV1070" i="14"/>
  <c r="AS1070" i="14"/>
  <c r="AP1070" i="14"/>
  <c r="AM1070" i="14"/>
  <c r="AJ1070" i="14"/>
  <c r="AG1070" i="14"/>
  <c r="AD1070" i="14"/>
  <c r="AA1070" i="14"/>
  <c r="X1070" i="14"/>
  <c r="U1070" i="14"/>
  <c r="R1070" i="14"/>
  <c r="O1070" i="14"/>
  <c r="L1070" i="14"/>
  <c r="DG1069" i="14"/>
  <c r="DD1069" i="14"/>
  <c r="DA1069" i="14"/>
  <c r="CX1069" i="14"/>
  <c r="CU1069" i="14"/>
  <c r="CR1069" i="14"/>
  <c r="CO1069" i="14"/>
  <c r="CL1069" i="14"/>
  <c r="CI1069" i="14"/>
  <c r="CF1069" i="14"/>
  <c r="CC1069" i="14"/>
  <c r="BZ1069" i="14"/>
  <c r="BW1069" i="14"/>
  <c r="BT1069" i="14"/>
  <c r="BQ1069" i="14"/>
  <c r="BN1069" i="14"/>
  <c r="BK1069" i="14"/>
  <c r="BH1069" i="14"/>
  <c r="BE1069" i="14"/>
  <c r="BB1069" i="14"/>
  <c r="AY1069" i="14"/>
  <c r="AV1069" i="14"/>
  <c r="AS1069" i="14"/>
  <c r="AP1069" i="14"/>
  <c r="AM1069" i="14"/>
  <c r="AJ1069" i="14"/>
  <c r="AG1069" i="14"/>
  <c r="AD1069" i="14"/>
  <c r="AA1069" i="14"/>
  <c r="X1069" i="14"/>
  <c r="U1069" i="14"/>
  <c r="R1069" i="14"/>
  <c r="O1069" i="14"/>
  <c r="L1069" i="14"/>
  <c r="DG1068" i="14"/>
  <c r="DD1068" i="14"/>
  <c r="DA1068" i="14"/>
  <c r="CX1068" i="14"/>
  <c r="CU1068" i="14"/>
  <c r="CR1068" i="14"/>
  <c r="CO1068" i="14"/>
  <c r="CL1068" i="14"/>
  <c r="CI1068" i="14"/>
  <c r="CF1068" i="14"/>
  <c r="CC1068" i="14"/>
  <c r="BZ1068" i="14"/>
  <c r="BW1068" i="14"/>
  <c r="BT1068" i="14"/>
  <c r="BQ1068" i="14"/>
  <c r="BN1068" i="14"/>
  <c r="BK1068" i="14"/>
  <c r="BH1068" i="14"/>
  <c r="BE1068" i="14"/>
  <c r="BB1068" i="14"/>
  <c r="AY1068" i="14"/>
  <c r="AV1068" i="14"/>
  <c r="AS1068" i="14"/>
  <c r="AP1068" i="14"/>
  <c r="AM1068" i="14"/>
  <c r="AJ1068" i="14"/>
  <c r="AG1068" i="14"/>
  <c r="AD1068" i="14"/>
  <c r="AA1068" i="14"/>
  <c r="X1068" i="14"/>
  <c r="U1068" i="14"/>
  <c r="R1068" i="14"/>
  <c r="O1068" i="14"/>
  <c r="L1068" i="14"/>
  <c r="DG1067" i="14"/>
  <c r="DD1067" i="14"/>
  <c r="DA1067" i="14"/>
  <c r="CX1067" i="14"/>
  <c r="CU1067" i="14"/>
  <c r="CR1067" i="14"/>
  <c r="CO1067" i="14"/>
  <c r="CL1067" i="14"/>
  <c r="CI1067" i="14"/>
  <c r="CF1067" i="14"/>
  <c r="CC1067" i="14"/>
  <c r="BZ1067" i="14"/>
  <c r="BW1067" i="14"/>
  <c r="BT1067" i="14"/>
  <c r="BQ1067" i="14"/>
  <c r="BN1067" i="14"/>
  <c r="BK1067" i="14"/>
  <c r="BH1067" i="14"/>
  <c r="BE1067" i="14"/>
  <c r="BB1067" i="14"/>
  <c r="AY1067" i="14"/>
  <c r="AV1067" i="14"/>
  <c r="AS1067" i="14"/>
  <c r="AP1067" i="14"/>
  <c r="AM1067" i="14"/>
  <c r="AJ1067" i="14"/>
  <c r="AG1067" i="14"/>
  <c r="AD1067" i="14"/>
  <c r="AA1067" i="14"/>
  <c r="X1067" i="14"/>
  <c r="U1067" i="14"/>
  <c r="R1067" i="14"/>
  <c r="O1067" i="14"/>
  <c r="L1067" i="14"/>
  <c r="DG1066" i="14"/>
  <c r="DD1066" i="14"/>
  <c r="DA1066" i="14"/>
  <c r="CX1066" i="14"/>
  <c r="CU1066" i="14"/>
  <c r="CR1066" i="14"/>
  <c r="CO1066" i="14"/>
  <c r="CL1066" i="14"/>
  <c r="CI1066" i="14"/>
  <c r="CF1066" i="14"/>
  <c r="CC1066" i="14"/>
  <c r="BZ1066" i="14"/>
  <c r="BW1066" i="14"/>
  <c r="BT1066" i="14"/>
  <c r="BQ1066" i="14"/>
  <c r="BN1066" i="14"/>
  <c r="BK1066" i="14"/>
  <c r="BH1066" i="14"/>
  <c r="BE1066" i="14"/>
  <c r="BB1066" i="14"/>
  <c r="AY1066" i="14"/>
  <c r="AV1066" i="14"/>
  <c r="AS1066" i="14"/>
  <c r="AP1066" i="14"/>
  <c r="AM1066" i="14"/>
  <c r="AJ1066" i="14"/>
  <c r="AG1066" i="14"/>
  <c r="AD1066" i="14"/>
  <c r="AA1066" i="14"/>
  <c r="X1066" i="14"/>
  <c r="U1066" i="14"/>
  <c r="R1066" i="14"/>
  <c r="O1066" i="14"/>
  <c r="L1066" i="14"/>
  <c r="DG1065" i="14"/>
  <c r="DD1065" i="14"/>
  <c r="DA1065" i="14"/>
  <c r="CX1065" i="14"/>
  <c r="CU1065" i="14"/>
  <c r="CR1065" i="14"/>
  <c r="CO1065" i="14"/>
  <c r="CL1065" i="14"/>
  <c r="CI1065" i="14"/>
  <c r="CF1065" i="14"/>
  <c r="CC1065" i="14"/>
  <c r="BZ1065" i="14"/>
  <c r="BW1065" i="14"/>
  <c r="BT1065" i="14"/>
  <c r="BQ1065" i="14"/>
  <c r="BN1065" i="14"/>
  <c r="BK1065" i="14"/>
  <c r="BH1065" i="14"/>
  <c r="BE1065" i="14"/>
  <c r="BB1065" i="14"/>
  <c r="AY1065" i="14"/>
  <c r="AV1065" i="14"/>
  <c r="AS1065" i="14"/>
  <c r="AP1065" i="14"/>
  <c r="AM1065" i="14"/>
  <c r="AJ1065" i="14"/>
  <c r="AG1065" i="14"/>
  <c r="AD1065" i="14"/>
  <c r="AA1065" i="14"/>
  <c r="X1065" i="14"/>
  <c r="U1065" i="14"/>
  <c r="R1065" i="14"/>
  <c r="O1065" i="14"/>
  <c r="L1065" i="14"/>
  <c r="DG1064" i="14"/>
  <c r="DD1064" i="14"/>
  <c r="DA1064" i="14"/>
  <c r="CX1064" i="14"/>
  <c r="CU1064" i="14"/>
  <c r="CR1064" i="14"/>
  <c r="CO1064" i="14"/>
  <c r="CL1064" i="14"/>
  <c r="CI1064" i="14"/>
  <c r="CF1064" i="14"/>
  <c r="CC1064" i="14"/>
  <c r="BZ1064" i="14"/>
  <c r="BW1064" i="14"/>
  <c r="BT1064" i="14"/>
  <c r="BQ1064" i="14"/>
  <c r="BN1064" i="14"/>
  <c r="BK1064" i="14"/>
  <c r="BH1064" i="14"/>
  <c r="BE1064" i="14"/>
  <c r="BB1064" i="14"/>
  <c r="AY1064" i="14"/>
  <c r="AV1064" i="14"/>
  <c r="AS1064" i="14"/>
  <c r="AP1064" i="14"/>
  <c r="AM1064" i="14"/>
  <c r="AJ1064" i="14"/>
  <c r="AG1064" i="14"/>
  <c r="AD1064" i="14"/>
  <c r="AA1064" i="14"/>
  <c r="X1064" i="14"/>
  <c r="U1064" i="14"/>
  <c r="R1064" i="14"/>
  <c r="O1064" i="14"/>
  <c r="L1064" i="14"/>
  <c r="DG1063" i="14"/>
  <c r="DD1063" i="14"/>
  <c r="DA1063" i="14"/>
  <c r="CX1063" i="14"/>
  <c r="CU1063" i="14"/>
  <c r="CR1063" i="14"/>
  <c r="CO1063" i="14"/>
  <c r="CL1063" i="14"/>
  <c r="CI1063" i="14"/>
  <c r="CF1063" i="14"/>
  <c r="CC1063" i="14"/>
  <c r="BZ1063" i="14"/>
  <c r="BW1063" i="14"/>
  <c r="BT1063" i="14"/>
  <c r="BQ1063" i="14"/>
  <c r="BN1063" i="14"/>
  <c r="BK1063" i="14"/>
  <c r="BH1063" i="14"/>
  <c r="BE1063" i="14"/>
  <c r="BB1063" i="14"/>
  <c r="AY1063" i="14"/>
  <c r="AV1063" i="14"/>
  <c r="AS1063" i="14"/>
  <c r="AP1063" i="14"/>
  <c r="AM1063" i="14"/>
  <c r="AJ1063" i="14"/>
  <c r="AG1063" i="14"/>
  <c r="AD1063" i="14"/>
  <c r="AA1063" i="14"/>
  <c r="X1063" i="14"/>
  <c r="U1063" i="14"/>
  <c r="R1063" i="14"/>
  <c r="O1063" i="14"/>
  <c r="L1063" i="14"/>
  <c r="DG1062" i="14"/>
  <c r="DD1062" i="14"/>
  <c r="DA1062" i="14"/>
  <c r="CX1062" i="14"/>
  <c r="CU1062" i="14"/>
  <c r="CR1062" i="14"/>
  <c r="CO1062" i="14"/>
  <c r="CL1062" i="14"/>
  <c r="CI1062" i="14"/>
  <c r="CF1062" i="14"/>
  <c r="CC1062" i="14"/>
  <c r="BZ1062" i="14"/>
  <c r="BW1062" i="14"/>
  <c r="BT1062" i="14"/>
  <c r="BQ1062" i="14"/>
  <c r="BN1062" i="14"/>
  <c r="BK1062" i="14"/>
  <c r="BH1062" i="14"/>
  <c r="BE1062" i="14"/>
  <c r="BB1062" i="14"/>
  <c r="AY1062" i="14"/>
  <c r="AV1062" i="14"/>
  <c r="AS1062" i="14"/>
  <c r="AP1062" i="14"/>
  <c r="AM1062" i="14"/>
  <c r="AJ1062" i="14"/>
  <c r="AG1062" i="14"/>
  <c r="AD1062" i="14"/>
  <c r="AA1062" i="14"/>
  <c r="X1062" i="14"/>
  <c r="U1062" i="14"/>
  <c r="R1062" i="14"/>
  <c r="O1062" i="14"/>
  <c r="L1062" i="14"/>
  <c r="BP844" i="20" l="1"/>
  <c r="AZ556" i="20" l="1"/>
  <c r="CI520" i="14" l="1"/>
  <c r="CI519" i="14"/>
  <c r="CI518" i="14"/>
  <c r="CI517" i="14"/>
  <c r="CI516" i="14"/>
  <c r="CI515" i="14"/>
  <c r="CI514" i="14"/>
  <c r="CI513" i="14"/>
  <c r="CI512" i="14"/>
  <c r="CI511" i="14"/>
  <c r="CI510" i="14"/>
  <c r="CI509" i="14"/>
  <c r="CI508" i="14"/>
  <c r="CI507" i="14"/>
  <c r="CI506" i="14"/>
  <c r="CI505" i="14"/>
  <c r="CI504" i="14"/>
  <c r="CI503" i="14"/>
  <c r="CI502" i="14"/>
  <c r="CI501" i="14"/>
  <c r="CI500" i="14"/>
  <c r="CI499" i="14"/>
  <c r="CI498" i="14"/>
  <c r="CI497" i="14"/>
  <c r="CI496" i="14"/>
  <c r="CI495" i="14"/>
  <c r="CI494" i="14"/>
  <c r="CI493" i="14"/>
  <c r="CI492" i="14"/>
  <c r="CI491" i="14"/>
  <c r="CI490" i="14"/>
  <c r="CI489" i="14"/>
  <c r="CI488" i="14"/>
  <c r="CI487" i="14"/>
  <c r="CI486" i="14"/>
  <c r="CI485" i="14"/>
  <c r="CI484" i="14"/>
  <c r="CI483" i="14"/>
  <c r="CI482" i="14"/>
  <c r="CI481" i="14"/>
  <c r="CI480" i="14"/>
  <c r="CI479" i="14"/>
  <c r="CI478" i="14"/>
  <c r="CI477" i="14"/>
  <c r="CI476" i="14"/>
  <c r="CI475" i="14"/>
  <c r="CI474" i="14"/>
  <c r="CI473" i="14"/>
  <c r="CI472" i="14"/>
  <c r="CI471" i="14"/>
  <c r="CI470" i="14"/>
  <c r="CI469" i="14"/>
  <c r="CI468" i="14"/>
  <c r="CI467" i="14"/>
  <c r="CI466" i="14"/>
  <c r="CI465" i="14"/>
  <c r="CI464" i="14"/>
  <c r="CI463" i="14"/>
  <c r="CI462" i="14"/>
  <c r="CI461" i="14"/>
  <c r="CI460" i="14"/>
  <c r="CI459" i="14"/>
  <c r="CI458" i="14"/>
  <c r="CI457" i="14"/>
  <c r="CI456" i="14"/>
  <c r="CI455" i="14"/>
  <c r="CI454" i="14"/>
  <c r="CI453" i="14"/>
  <c r="BW481" i="14"/>
  <c r="BW480" i="14"/>
  <c r="BW479" i="14"/>
  <c r="CF481" i="14"/>
  <c r="CF480" i="14"/>
  <c r="CF479" i="14"/>
  <c r="CC481" i="14"/>
  <c r="CC480" i="14"/>
  <c r="CC479" i="14"/>
  <c r="BZ481" i="14"/>
  <c r="BZ480" i="14"/>
  <c r="BZ479" i="14"/>
  <c r="DG1061" i="14" l="1"/>
  <c r="DD1061" i="14"/>
  <c r="DA1061" i="14"/>
  <c r="CX1061" i="14"/>
  <c r="CU1061" i="14"/>
  <c r="CR1061" i="14"/>
  <c r="CO1061" i="14"/>
  <c r="CL1061" i="14"/>
  <c r="CI1061" i="14"/>
  <c r="CF1061" i="14"/>
  <c r="CC1061" i="14"/>
  <c r="BZ1061" i="14"/>
  <c r="BW1061" i="14"/>
  <c r="BT1061" i="14"/>
  <c r="BQ1061" i="14"/>
  <c r="BN1061" i="14"/>
  <c r="BK1061" i="14"/>
  <c r="BH1061" i="14"/>
  <c r="BE1061" i="14"/>
  <c r="BB1061" i="14"/>
  <c r="AY1061" i="14"/>
  <c r="AV1061" i="14"/>
  <c r="AS1061" i="14"/>
  <c r="AP1061" i="14"/>
  <c r="AM1061" i="14"/>
  <c r="AJ1061" i="14"/>
  <c r="AG1061" i="14"/>
  <c r="AD1061" i="14"/>
  <c r="AA1061" i="14"/>
  <c r="X1061" i="14"/>
  <c r="U1061" i="14"/>
  <c r="R1061" i="14"/>
  <c r="O1061" i="14"/>
  <c r="L1061" i="14"/>
  <c r="CR470" i="14" l="1"/>
  <c r="CU470" i="14"/>
  <c r="CX470" i="14"/>
  <c r="DA470" i="14"/>
  <c r="DD470" i="14"/>
  <c r="DG470" i="14"/>
  <c r="DG460" i="14"/>
  <c r="DD460" i="14"/>
  <c r="DA460" i="14"/>
  <c r="CX460" i="14"/>
  <c r="CU460" i="14"/>
  <c r="CR460" i="14"/>
  <c r="DG469" i="14"/>
  <c r="DG468" i="14"/>
  <c r="DG467" i="14"/>
  <c r="DG466" i="14"/>
  <c r="DG465" i="14"/>
  <c r="DG464" i="14"/>
  <c r="DG463" i="14"/>
  <c r="DG462" i="14"/>
  <c r="DG461" i="14"/>
  <c r="DD469" i="14"/>
  <c r="DD468" i="14"/>
  <c r="DD467" i="14"/>
  <c r="DD466" i="14"/>
  <c r="DD465" i="14"/>
  <c r="DD464" i="14"/>
  <c r="DD463" i="14"/>
  <c r="DD462" i="14"/>
  <c r="DD461" i="14"/>
  <c r="DA469" i="14"/>
  <c r="DA468" i="14"/>
  <c r="DA467" i="14"/>
  <c r="DA466" i="14"/>
  <c r="DA465" i="14"/>
  <c r="DA464" i="14"/>
  <c r="DA463" i="14"/>
  <c r="DA462" i="14"/>
  <c r="DA461" i="14"/>
  <c r="CX469" i="14"/>
  <c r="CX468" i="14"/>
  <c r="CX467" i="14"/>
  <c r="CX466" i="14"/>
  <c r="CX465" i="14"/>
  <c r="CX464" i="14"/>
  <c r="CX463" i="14"/>
  <c r="CX462" i="14"/>
  <c r="CX461" i="14"/>
  <c r="CU469" i="14"/>
  <c r="CU468" i="14"/>
  <c r="CU467" i="14"/>
  <c r="CU466" i="14"/>
  <c r="CU465" i="14"/>
  <c r="CU464" i="14"/>
  <c r="CU463" i="14"/>
  <c r="CU462" i="14"/>
  <c r="CU461" i="14"/>
  <c r="AJ816" i="14"/>
  <c r="AG816" i="14"/>
  <c r="AD816" i="14"/>
  <c r="AA816" i="14"/>
  <c r="X816" i="14"/>
  <c r="U816" i="14"/>
  <c r="AV816" i="14" l="1"/>
  <c r="AS816" i="14"/>
  <c r="AP816" i="14"/>
  <c r="AM816" i="14"/>
  <c r="AJ161" i="14"/>
  <c r="AG161" i="14"/>
  <c r="AD161" i="14"/>
  <c r="AA161" i="14"/>
  <c r="X115" i="14"/>
  <c r="U115" i="14"/>
  <c r="AA9" i="14"/>
  <c r="DG1060" i="14" l="1"/>
  <c r="DD1060" i="14"/>
  <c r="DA1060" i="14"/>
  <c r="CX1060" i="14"/>
  <c r="CU1060" i="14"/>
  <c r="CR1060" i="14"/>
  <c r="CO1060" i="14"/>
  <c r="CL1060" i="14"/>
  <c r="CI1060" i="14"/>
  <c r="CF1060" i="14"/>
  <c r="CC1060" i="14"/>
  <c r="BZ1060" i="14"/>
  <c r="BW1060" i="14"/>
  <c r="BT1060" i="14"/>
  <c r="BQ1060" i="14"/>
  <c r="BN1060" i="14"/>
  <c r="BK1060" i="14"/>
  <c r="BH1060" i="14"/>
  <c r="BE1060" i="14"/>
  <c r="BB1060" i="14"/>
  <c r="AY1060" i="14"/>
  <c r="AV1060" i="14"/>
  <c r="AS1060" i="14"/>
  <c r="AP1060" i="14"/>
  <c r="AM1060" i="14"/>
  <c r="AJ1060" i="14"/>
  <c r="AG1060" i="14"/>
  <c r="AD1060" i="14"/>
  <c r="AA1060" i="14"/>
  <c r="X1060" i="14"/>
  <c r="U1060" i="14"/>
  <c r="R1060" i="14"/>
  <c r="O1060" i="14"/>
  <c r="L1060" i="14"/>
  <c r="DG1059" i="14"/>
  <c r="DD1059" i="14"/>
  <c r="DA1059" i="14"/>
  <c r="CX1059" i="14"/>
  <c r="CU1059" i="14"/>
  <c r="CR1059" i="14"/>
  <c r="CO1059" i="14"/>
  <c r="CL1059" i="14"/>
  <c r="CI1059" i="14"/>
  <c r="CF1059" i="14"/>
  <c r="CC1059" i="14"/>
  <c r="BZ1059" i="14"/>
  <c r="BW1059" i="14"/>
  <c r="BT1059" i="14"/>
  <c r="BQ1059" i="14"/>
  <c r="BN1059" i="14"/>
  <c r="BK1059" i="14"/>
  <c r="BH1059" i="14"/>
  <c r="BE1059" i="14"/>
  <c r="BB1059" i="14"/>
  <c r="AY1059" i="14"/>
  <c r="AV1059" i="14"/>
  <c r="AS1059" i="14"/>
  <c r="AP1059" i="14"/>
  <c r="AM1059" i="14"/>
  <c r="AJ1059" i="14"/>
  <c r="AG1059" i="14"/>
  <c r="AD1059" i="14"/>
  <c r="AA1059" i="14"/>
  <c r="X1059" i="14"/>
  <c r="U1059" i="14"/>
  <c r="R1059" i="14"/>
  <c r="O1059" i="14"/>
  <c r="L1059" i="14"/>
  <c r="DJ1059" i="14" s="1"/>
  <c r="DJ1060" i="14" l="1"/>
  <c r="DI1060" i="14"/>
  <c r="DI1059" i="14"/>
  <c r="DG1058" i="14"/>
  <c r="DD1058" i="14"/>
  <c r="DA1058" i="14"/>
  <c r="CX1058" i="14"/>
  <c r="CU1058" i="14"/>
  <c r="CR1058" i="14"/>
  <c r="CO1058" i="14"/>
  <c r="CL1058" i="14"/>
  <c r="CI1058" i="14"/>
  <c r="CF1058" i="14"/>
  <c r="CC1058" i="14"/>
  <c r="BZ1058" i="14"/>
  <c r="BW1058" i="14"/>
  <c r="BT1058" i="14"/>
  <c r="BQ1058" i="14"/>
  <c r="BN1058" i="14"/>
  <c r="BK1058" i="14"/>
  <c r="BH1058" i="14"/>
  <c r="BE1058" i="14"/>
  <c r="BB1058" i="14"/>
  <c r="AY1058" i="14"/>
  <c r="AV1058" i="14"/>
  <c r="AS1058" i="14"/>
  <c r="AP1058" i="14"/>
  <c r="AM1058" i="14"/>
  <c r="AJ1058" i="14"/>
  <c r="AG1058" i="14"/>
  <c r="AD1058" i="14"/>
  <c r="AA1058" i="14"/>
  <c r="X1058" i="14"/>
  <c r="U1058" i="14"/>
  <c r="R1058" i="14"/>
  <c r="O1058" i="14"/>
  <c r="L1058" i="14"/>
  <c r="DG1057" i="14"/>
  <c r="DD1057" i="14"/>
  <c r="DA1057" i="14"/>
  <c r="CX1057" i="14"/>
  <c r="CU1057" i="14"/>
  <c r="CR1057" i="14"/>
  <c r="CO1057" i="14"/>
  <c r="CL1057" i="14"/>
  <c r="CI1057" i="14"/>
  <c r="CF1057" i="14"/>
  <c r="CC1057" i="14"/>
  <c r="BZ1057" i="14"/>
  <c r="BW1057" i="14"/>
  <c r="BT1057" i="14"/>
  <c r="BQ1057" i="14"/>
  <c r="BN1057" i="14"/>
  <c r="BK1057" i="14"/>
  <c r="BH1057" i="14"/>
  <c r="BE1057" i="14"/>
  <c r="BB1057" i="14"/>
  <c r="AY1057" i="14"/>
  <c r="AV1057" i="14"/>
  <c r="AS1057" i="14"/>
  <c r="AP1057" i="14"/>
  <c r="AM1057" i="14"/>
  <c r="AJ1057" i="14"/>
  <c r="AG1057" i="14"/>
  <c r="AD1057" i="14"/>
  <c r="AA1057" i="14"/>
  <c r="X1057" i="14"/>
  <c r="U1057" i="14"/>
  <c r="R1057" i="14"/>
  <c r="O1057" i="14"/>
  <c r="L1057" i="14"/>
  <c r="DG1056" i="14"/>
  <c r="DD1056" i="14"/>
  <c r="DA1056" i="14"/>
  <c r="CX1056" i="14"/>
  <c r="CU1056" i="14"/>
  <c r="CR1056" i="14"/>
  <c r="CO1056" i="14"/>
  <c r="CL1056" i="14"/>
  <c r="CI1056" i="14"/>
  <c r="CF1056" i="14"/>
  <c r="CC1056" i="14"/>
  <c r="BZ1056" i="14"/>
  <c r="BW1056" i="14"/>
  <c r="BT1056" i="14"/>
  <c r="BQ1056" i="14"/>
  <c r="BN1056" i="14"/>
  <c r="BK1056" i="14"/>
  <c r="BH1056" i="14"/>
  <c r="BE1056" i="14"/>
  <c r="BB1056" i="14"/>
  <c r="AY1056" i="14"/>
  <c r="AV1056" i="14"/>
  <c r="AS1056" i="14"/>
  <c r="AP1056" i="14"/>
  <c r="AM1056" i="14"/>
  <c r="AJ1056" i="14"/>
  <c r="AG1056" i="14"/>
  <c r="AD1056" i="14"/>
  <c r="AA1056" i="14"/>
  <c r="X1056" i="14"/>
  <c r="U1056" i="14"/>
  <c r="R1056" i="14"/>
  <c r="O1056" i="14"/>
  <c r="DI1056" i="14" s="1"/>
  <c r="L1056" i="14"/>
  <c r="DG1055" i="14"/>
  <c r="DD1055" i="14"/>
  <c r="DA1055" i="14"/>
  <c r="CX1055" i="14"/>
  <c r="CU1055" i="14"/>
  <c r="CR1055" i="14"/>
  <c r="CO1055" i="14"/>
  <c r="CL1055" i="14"/>
  <c r="CI1055" i="14"/>
  <c r="CF1055" i="14"/>
  <c r="CC1055" i="14"/>
  <c r="BZ1055" i="14"/>
  <c r="BW1055" i="14"/>
  <c r="BT1055" i="14"/>
  <c r="BQ1055" i="14"/>
  <c r="BN1055" i="14"/>
  <c r="BK1055" i="14"/>
  <c r="BH1055" i="14"/>
  <c r="BE1055" i="14"/>
  <c r="BB1055" i="14"/>
  <c r="AY1055" i="14"/>
  <c r="AV1055" i="14"/>
  <c r="AS1055" i="14"/>
  <c r="AP1055" i="14"/>
  <c r="AM1055" i="14"/>
  <c r="AJ1055" i="14"/>
  <c r="AG1055" i="14"/>
  <c r="AD1055" i="14"/>
  <c r="AA1055" i="14"/>
  <c r="X1055" i="14"/>
  <c r="U1055" i="14"/>
  <c r="R1055" i="14"/>
  <c r="O1055" i="14"/>
  <c r="L1055" i="14"/>
  <c r="DI1057" i="14" l="1"/>
  <c r="DJ1058" i="14"/>
  <c r="DJ1055" i="14"/>
  <c r="DJ1057" i="14"/>
  <c r="DI1055" i="14"/>
  <c r="DJ1056" i="14"/>
  <c r="DI1058" i="14"/>
  <c r="W1101" i="19"/>
  <c r="X1101" i="19" s="1"/>
  <c r="I1101" i="19"/>
  <c r="H1101" i="19"/>
  <c r="G1101" i="19"/>
  <c r="F1101" i="19"/>
  <c r="E1101" i="19"/>
  <c r="D1101" i="19"/>
  <c r="C1101" i="19"/>
  <c r="B1101" i="19"/>
  <c r="W1100" i="19"/>
  <c r="X1100" i="19" s="1"/>
  <c r="I1100" i="19"/>
  <c r="H1100" i="19"/>
  <c r="G1100" i="19"/>
  <c r="F1100" i="19"/>
  <c r="E1100" i="19"/>
  <c r="D1100" i="19"/>
  <c r="C1100" i="19"/>
  <c r="B1100" i="19"/>
  <c r="W1099" i="19"/>
  <c r="X1099" i="19" s="1"/>
  <c r="I1099" i="19"/>
  <c r="H1099" i="19"/>
  <c r="G1099" i="19"/>
  <c r="F1099" i="19"/>
  <c r="E1099" i="19"/>
  <c r="D1099" i="19"/>
  <c r="C1099" i="19"/>
  <c r="B1099" i="19"/>
  <c r="W1098" i="19"/>
  <c r="X1098" i="19" s="1"/>
  <c r="I1098" i="19"/>
  <c r="H1098" i="19"/>
  <c r="G1098" i="19"/>
  <c r="F1098" i="19"/>
  <c r="E1098" i="19"/>
  <c r="D1098" i="19"/>
  <c r="C1098" i="19"/>
  <c r="B1098" i="19"/>
  <c r="W1097" i="19"/>
  <c r="X1097" i="19" s="1"/>
  <c r="I1097" i="19"/>
  <c r="H1097" i="19"/>
  <c r="G1097" i="19"/>
  <c r="F1097" i="19"/>
  <c r="E1097" i="19"/>
  <c r="D1097" i="19"/>
  <c r="C1097" i="19"/>
  <c r="B1097" i="19"/>
  <c r="W1096" i="19"/>
  <c r="X1096" i="19" s="1"/>
  <c r="I1096" i="19"/>
  <c r="H1096" i="19"/>
  <c r="G1096" i="19"/>
  <c r="F1096" i="19"/>
  <c r="E1096" i="19"/>
  <c r="D1096" i="19"/>
  <c r="C1096" i="19"/>
  <c r="B1096" i="19"/>
  <c r="W1095" i="19"/>
  <c r="X1095" i="19" s="1"/>
  <c r="I1095" i="19"/>
  <c r="H1095" i="19"/>
  <c r="G1095" i="19"/>
  <c r="F1095" i="19"/>
  <c r="E1095" i="19"/>
  <c r="D1095" i="19"/>
  <c r="C1095" i="19"/>
  <c r="B1095" i="19"/>
  <c r="W1094" i="19"/>
  <c r="X1094" i="19" s="1"/>
  <c r="I1094" i="19"/>
  <c r="H1094" i="19"/>
  <c r="G1094" i="19"/>
  <c r="F1094" i="19"/>
  <c r="E1094" i="19"/>
  <c r="D1094" i="19"/>
  <c r="C1094" i="19"/>
  <c r="B1094" i="19"/>
  <c r="W1093" i="19"/>
  <c r="X1093" i="19" s="1"/>
  <c r="I1093" i="19"/>
  <c r="H1093" i="19"/>
  <c r="G1093" i="19"/>
  <c r="F1093" i="19"/>
  <c r="E1093" i="19"/>
  <c r="D1093" i="19"/>
  <c r="C1093" i="19"/>
  <c r="B1093" i="19"/>
  <c r="W1092" i="19"/>
  <c r="X1092" i="19" s="1"/>
  <c r="I1092" i="19"/>
  <c r="H1092" i="19"/>
  <c r="G1092" i="19"/>
  <c r="F1092" i="19"/>
  <c r="E1092" i="19"/>
  <c r="D1092" i="19"/>
  <c r="C1092" i="19"/>
  <c r="B1092" i="19"/>
  <c r="W1091" i="19"/>
  <c r="X1091" i="19" s="1"/>
  <c r="I1091" i="19"/>
  <c r="H1091" i="19"/>
  <c r="G1091" i="19"/>
  <c r="F1091" i="19"/>
  <c r="E1091" i="19"/>
  <c r="D1091" i="19"/>
  <c r="C1091" i="19"/>
  <c r="B1091" i="19"/>
  <c r="W1090" i="19"/>
  <c r="X1090" i="19" s="1"/>
  <c r="I1090" i="19"/>
  <c r="H1090" i="19"/>
  <c r="G1090" i="19"/>
  <c r="F1090" i="19"/>
  <c r="E1090" i="19"/>
  <c r="D1090" i="19"/>
  <c r="C1090" i="19"/>
  <c r="B1090" i="19"/>
  <c r="W1089" i="19"/>
  <c r="X1089" i="19" s="1"/>
  <c r="I1089" i="19"/>
  <c r="H1089" i="19"/>
  <c r="G1089" i="19"/>
  <c r="F1089" i="19"/>
  <c r="E1089" i="19"/>
  <c r="D1089" i="19"/>
  <c r="C1089" i="19"/>
  <c r="B1089" i="19"/>
  <c r="W1088" i="19"/>
  <c r="X1088" i="19" s="1"/>
  <c r="I1088" i="19"/>
  <c r="H1088" i="19"/>
  <c r="G1088" i="19"/>
  <c r="F1088" i="19"/>
  <c r="E1088" i="19"/>
  <c r="D1088" i="19"/>
  <c r="C1088" i="19"/>
  <c r="B1088" i="19"/>
  <c r="W1087" i="19"/>
  <c r="X1087" i="19" s="1"/>
  <c r="I1087" i="19"/>
  <c r="H1087" i="19"/>
  <c r="G1087" i="19"/>
  <c r="F1087" i="19"/>
  <c r="E1087" i="19"/>
  <c r="D1087" i="19"/>
  <c r="C1087" i="19"/>
  <c r="B1087" i="19"/>
  <c r="W1086" i="19"/>
  <c r="X1086" i="19" s="1"/>
  <c r="I1086" i="19"/>
  <c r="H1086" i="19"/>
  <c r="G1086" i="19"/>
  <c r="F1086" i="19"/>
  <c r="E1086" i="19"/>
  <c r="D1086" i="19"/>
  <c r="C1086" i="19"/>
  <c r="B1086" i="19"/>
  <c r="W1085" i="19"/>
  <c r="X1085" i="19" s="1"/>
  <c r="I1085" i="19"/>
  <c r="H1085" i="19"/>
  <c r="G1085" i="19"/>
  <c r="F1085" i="19"/>
  <c r="E1085" i="19"/>
  <c r="D1085" i="19"/>
  <c r="C1085" i="19"/>
  <c r="B1085" i="19"/>
  <c r="W1084" i="19"/>
  <c r="X1084" i="19" s="1"/>
  <c r="I1084" i="19"/>
  <c r="H1084" i="19"/>
  <c r="G1084" i="19"/>
  <c r="F1084" i="19"/>
  <c r="E1084" i="19"/>
  <c r="D1084" i="19"/>
  <c r="C1084" i="19"/>
  <c r="B1084" i="19"/>
  <c r="W1083" i="19"/>
  <c r="X1083" i="19" s="1"/>
  <c r="I1083" i="19"/>
  <c r="H1083" i="19"/>
  <c r="G1083" i="19"/>
  <c r="F1083" i="19"/>
  <c r="E1083" i="19"/>
  <c r="D1083" i="19"/>
  <c r="C1083" i="19"/>
  <c r="B1083" i="19"/>
  <c r="W1082" i="19"/>
  <c r="X1082" i="19" s="1"/>
  <c r="I1082" i="19"/>
  <c r="H1082" i="19"/>
  <c r="G1082" i="19"/>
  <c r="F1082" i="19"/>
  <c r="E1082" i="19"/>
  <c r="D1082" i="19"/>
  <c r="C1082" i="19"/>
  <c r="B1082" i="19"/>
  <c r="W1081" i="19"/>
  <c r="X1081" i="19" s="1"/>
  <c r="I1081" i="19"/>
  <c r="H1081" i="19"/>
  <c r="G1081" i="19"/>
  <c r="F1081" i="19"/>
  <c r="E1081" i="19"/>
  <c r="D1081" i="19"/>
  <c r="C1081" i="19"/>
  <c r="B1081" i="19"/>
  <c r="W1080" i="19"/>
  <c r="X1080" i="19" s="1"/>
  <c r="I1080" i="19"/>
  <c r="H1080" i="19"/>
  <c r="G1080" i="19"/>
  <c r="F1080" i="19"/>
  <c r="E1080" i="19"/>
  <c r="D1080" i="19"/>
  <c r="C1080" i="19"/>
  <c r="B1080" i="19"/>
  <c r="W1079" i="19"/>
  <c r="X1079" i="19" s="1"/>
  <c r="I1079" i="19"/>
  <c r="H1079" i="19"/>
  <c r="G1079" i="19"/>
  <c r="F1079" i="19"/>
  <c r="E1079" i="19"/>
  <c r="D1079" i="19"/>
  <c r="C1079" i="19"/>
  <c r="B1079" i="19"/>
  <c r="W1078" i="19"/>
  <c r="X1078" i="19" s="1"/>
  <c r="I1078" i="19"/>
  <c r="H1078" i="19"/>
  <c r="G1078" i="19"/>
  <c r="F1078" i="19"/>
  <c r="E1078" i="19"/>
  <c r="D1078" i="19"/>
  <c r="C1078" i="19"/>
  <c r="B1078" i="19"/>
  <c r="W1077" i="19"/>
  <c r="X1077" i="19" s="1"/>
  <c r="I1077" i="19"/>
  <c r="H1077" i="19"/>
  <c r="G1077" i="19"/>
  <c r="F1077" i="19"/>
  <c r="E1077" i="19"/>
  <c r="D1077" i="19"/>
  <c r="C1077" i="19"/>
  <c r="B1077" i="19"/>
  <c r="W1076" i="19"/>
  <c r="X1076" i="19" s="1"/>
  <c r="I1076" i="19"/>
  <c r="H1076" i="19"/>
  <c r="G1076" i="19"/>
  <c r="F1076" i="19"/>
  <c r="E1076" i="19"/>
  <c r="D1076" i="19"/>
  <c r="C1076" i="19"/>
  <c r="B1076" i="19"/>
  <c r="W1075" i="19"/>
  <c r="X1075" i="19" s="1"/>
  <c r="I1075" i="19"/>
  <c r="H1075" i="19"/>
  <c r="G1075" i="19"/>
  <c r="F1075" i="19"/>
  <c r="E1075" i="19"/>
  <c r="D1075" i="19"/>
  <c r="C1075" i="19"/>
  <c r="B1075" i="19"/>
  <c r="W1074" i="19"/>
  <c r="X1074" i="19" s="1"/>
  <c r="I1074" i="19"/>
  <c r="H1074" i="19"/>
  <c r="G1074" i="19"/>
  <c r="F1074" i="19"/>
  <c r="E1074" i="19"/>
  <c r="D1074" i="19"/>
  <c r="C1074" i="19"/>
  <c r="B1074" i="19"/>
  <c r="W1073" i="19"/>
  <c r="X1073" i="19" s="1"/>
  <c r="I1073" i="19"/>
  <c r="H1073" i="19"/>
  <c r="G1073" i="19"/>
  <c r="F1073" i="19"/>
  <c r="E1073" i="19"/>
  <c r="D1073" i="19"/>
  <c r="C1073" i="19"/>
  <c r="B1073" i="19"/>
  <c r="W1072" i="19"/>
  <c r="X1072" i="19" s="1"/>
  <c r="I1072" i="19"/>
  <c r="H1072" i="19"/>
  <c r="G1072" i="19"/>
  <c r="F1072" i="19"/>
  <c r="E1072" i="19"/>
  <c r="D1072" i="19"/>
  <c r="C1072" i="19"/>
  <c r="B1072" i="19"/>
  <c r="W1071" i="19"/>
  <c r="X1071" i="19" s="1"/>
  <c r="I1071" i="19"/>
  <c r="H1071" i="19"/>
  <c r="G1071" i="19"/>
  <c r="F1071" i="19"/>
  <c r="E1071" i="19"/>
  <c r="D1071" i="19"/>
  <c r="C1071" i="19"/>
  <c r="B1071" i="19"/>
  <c r="W1070" i="19"/>
  <c r="X1070" i="19" s="1"/>
  <c r="I1070" i="19"/>
  <c r="H1070" i="19"/>
  <c r="G1070" i="19"/>
  <c r="F1070" i="19"/>
  <c r="E1070" i="19"/>
  <c r="D1070" i="19"/>
  <c r="C1070" i="19"/>
  <c r="B1070" i="19"/>
  <c r="W1069" i="19"/>
  <c r="X1069" i="19" s="1"/>
  <c r="I1069" i="19"/>
  <c r="H1069" i="19"/>
  <c r="G1069" i="19"/>
  <c r="F1069" i="19"/>
  <c r="E1069" i="19"/>
  <c r="D1069" i="19"/>
  <c r="C1069" i="19"/>
  <c r="B1069" i="19"/>
  <c r="W1068" i="19"/>
  <c r="X1068" i="19" s="1"/>
  <c r="I1068" i="19"/>
  <c r="H1068" i="19"/>
  <c r="G1068" i="19"/>
  <c r="F1068" i="19"/>
  <c r="E1068" i="19"/>
  <c r="D1068" i="19"/>
  <c r="C1068" i="19"/>
  <c r="B1068" i="19"/>
  <c r="W1067" i="19"/>
  <c r="X1067" i="19" s="1"/>
  <c r="I1067" i="19"/>
  <c r="H1067" i="19"/>
  <c r="G1067" i="19"/>
  <c r="F1067" i="19"/>
  <c r="E1067" i="19"/>
  <c r="D1067" i="19"/>
  <c r="C1067" i="19"/>
  <c r="B1067" i="19"/>
  <c r="W1066" i="19"/>
  <c r="X1066" i="19" s="1"/>
  <c r="I1066" i="19"/>
  <c r="H1066" i="19"/>
  <c r="G1066" i="19"/>
  <c r="F1066" i="19"/>
  <c r="E1066" i="19"/>
  <c r="D1066" i="19"/>
  <c r="C1066" i="19"/>
  <c r="B1066" i="19"/>
  <c r="W1065" i="19"/>
  <c r="X1065" i="19" s="1"/>
  <c r="I1065" i="19"/>
  <c r="H1065" i="19"/>
  <c r="G1065" i="19"/>
  <c r="F1065" i="19"/>
  <c r="E1065" i="19"/>
  <c r="D1065" i="19"/>
  <c r="C1065" i="19"/>
  <c r="B1065" i="19"/>
  <c r="W1064" i="19"/>
  <c r="X1064" i="19" s="1"/>
  <c r="I1064" i="19"/>
  <c r="H1064" i="19"/>
  <c r="G1064" i="19"/>
  <c r="F1064" i="19"/>
  <c r="E1064" i="19"/>
  <c r="D1064" i="19"/>
  <c r="C1064" i="19"/>
  <c r="B1064" i="19"/>
  <c r="W1063" i="19"/>
  <c r="X1063" i="19" s="1"/>
  <c r="I1063" i="19"/>
  <c r="H1063" i="19"/>
  <c r="G1063" i="19"/>
  <c r="F1063" i="19"/>
  <c r="E1063" i="19"/>
  <c r="D1063" i="19"/>
  <c r="C1063" i="19"/>
  <c r="B1063" i="19"/>
  <c r="W1062" i="19"/>
  <c r="X1062" i="19" s="1"/>
  <c r="I1062" i="19"/>
  <c r="H1062" i="19"/>
  <c r="G1062" i="19"/>
  <c r="F1062" i="19"/>
  <c r="E1062" i="19"/>
  <c r="D1062" i="19"/>
  <c r="C1062" i="19"/>
  <c r="B1062" i="19"/>
  <c r="W1061" i="19"/>
  <c r="X1061" i="19" s="1"/>
  <c r="I1061" i="19"/>
  <c r="H1061" i="19"/>
  <c r="G1061" i="19"/>
  <c r="F1061" i="19"/>
  <c r="E1061" i="19"/>
  <c r="D1061" i="19"/>
  <c r="C1061" i="19"/>
  <c r="B1061" i="19"/>
  <c r="W1060" i="19"/>
  <c r="X1060" i="19" s="1"/>
  <c r="I1060" i="19"/>
  <c r="H1060" i="19"/>
  <c r="G1060" i="19"/>
  <c r="F1060" i="19"/>
  <c r="E1060" i="19"/>
  <c r="D1060" i="19"/>
  <c r="C1060" i="19"/>
  <c r="B1060" i="19"/>
  <c r="W1059" i="19"/>
  <c r="X1059" i="19" s="1"/>
  <c r="I1059" i="19"/>
  <c r="H1059" i="19"/>
  <c r="G1059" i="19"/>
  <c r="F1059" i="19"/>
  <c r="E1059" i="19"/>
  <c r="D1059" i="19"/>
  <c r="C1059" i="19"/>
  <c r="B1059" i="19"/>
  <c r="W1058" i="19"/>
  <c r="X1058" i="19" s="1"/>
  <c r="I1058" i="19"/>
  <c r="H1058" i="19"/>
  <c r="G1058" i="19"/>
  <c r="F1058" i="19"/>
  <c r="E1058" i="19"/>
  <c r="D1058" i="19"/>
  <c r="C1058" i="19"/>
  <c r="B1058" i="19"/>
  <c r="W1057" i="19"/>
  <c r="X1057" i="19" s="1"/>
  <c r="I1057" i="19"/>
  <c r="H1057" i="19"/>
  <c r="G1057" i="19"/>
  <c r="F1057" i="19"/>
  <c r="E1057" i="19"/>
  <c r="D1057" i="19"/>
  <c r="C1057" i="19"/>
  <c r="B1057" i="19"/>
  <c r="W1056" i="19"/>
  <c r="X1056" i="19" s="1"/>
  <c r="I1056" i="19"/>
  <c r="H1056" i="19"/>
  <c r="G1056" i="19"/>
  <c r="F1056" i="19"/>
  <c r="E1056" i="19"/>
  <c r="D1056" i="19"/>
  <c r="C1056" i="19"/>
  <c r="B1056" i="19"/>
  <c r="W1055" i="19"/>
  <c r="X1055" i="19" s="1"/>
  <c r="I1055" i="19"/>
  <c r="H1055" i="19"/>
  <c r="G1055" i="19"/>
  <c r="F1055" i="19"/>
  <c r="E1055" i="19"/>
  <c r="D1055" i="19"/>
  <c r="C1055" i="19"/>
  <c r="B1055" i="19"/>
  <c r="W1054" i="19"/>
  <c r="X1054" i="19" s="1"/>
  <c r="I1054" i="19"/>
  <c r="H1054" i="19"/>
  <c r="G1054" i="19"/>
  <c r="F1054" i="19"/>
  <c r="E1054" i="19"/>
  <c r="D1054" i="19"/>
  <c r="C1054" i="19"/>
  <c r="B1054" i="19"/>
  <c r="W1053" i="19"/>
  <c r="X1053" i="19" s="1"/>
  <c r="I1053" i="19"/>
  <c r="H1053" i="19"/>
  <c r="G1053" i="19"/>
  <c r="F1053" i="19"/>
  <c r="E1053" i="19"/>
  <c r="D1053" i="19"/>
  <c r="C1053" i="19"/>
  <c r="B1053" i="19"/>
  <c r="W1052" i="19"/>
  <c r="X1052" i="19" s="1"/>
  <c r="I1052" i="19"/>
  <c r="H1052" i="19"/>
  <c r="G1052" i="19"/>
  <c r="F1052" i="19"/>
  <c r="E1052" i="19"/>
  <c r="D1052" i="19"/>
  <c r="C1052" i="19"/>
  <c r="B1052" i="19"/>
  <c r="W1051" i="19"/>
  <c r="X1051" i="19" s="1"/>
  <c r="I1051" i="19"/>
  <c r="H1051" i="19"/>
  <c r="G1051" i="19"/>
  <c r="F1051" i="19"/>
  <c r="E1051" i="19"/>
  <c r="D1051" i="19"/>
  <c r="C1051" i="19"/>
  <c r="B1051" i="19"/>
  <c r="W1050" i="19"/>
  <c r="X1050" i="19" s="1"/>
  <c r="I1050" i="19"/>
  <c r="H1050" i="19"/>
  <c r="G1050" i="19"/>
  <c r="F1050" i="19"/>
  <c r="E1050" i="19"/>
  <c r="D1050" i="19"/>
  <c r="C1050" i="19"/>
  <c r="B1050" i="19"/>
  <c r="W1049" i="19"/>
  <c r="X1049" i="19" s="1"/>
  <c r="I1049" i="19"/>
  <c r="H1049" i="19"/>
  <c r="G1049" i="19"/>
  <c r="F1049" i="19"/>
  <c r="E1049" i="19"/>
  <c r="D1049" i="19"/>
  <c r="C1049" i="19"/>
  <c r="B1049" i="19"/>
  <c r="W1048" i="19"/>
  <c r="X1048" i="19" s="1"/>
  <c r="I1048" i="19"/>
  <c r="H1048" i="19"/>
  <c r="G1048" i="19"/>
  <c r="F1048" i="19"/>
  <c r="E1048" i="19"/>
  <c r="D1048" i="19"/>
  <c r="C1048" i="19"/>
  <c r="B1048" i="19"/>
  <c r="W1047" i="19"/>
  <c r="X1047" i="19" s="1"/>
  <c r="I1047" i="19"/>
  <c r="H1047" i="19"/>
  <c r="G1047" i="19"/>
  <c r="F1047" i="19"/>
  <c r="E1047" i="19"/>
  <c r="D1047" i="19"/>
  <c r="C1047" i="19"/>
  <c r="B1047" i="19"/>
  <c r="W1046" i="19"/>
  <c r="X1046" i="19" s="1"/>
  <c r="I1046" i="19"/>
  <c r="H1046" i="19"/>
  <c r="G1046" i="19"/>
  <c r="F1046" i="19"/>
  <c r="E1046" i="19"/>
  <c r="D1046" i="19"/>
  <c r="C1046" i="19"/>
  <c r="B1046" i="19"/>
  <c r="W1045" i="19"/>
  <c r="X1045" i="19" s="1"/>
  <c r="I1045" i="19"/>
  <c r="H1045" i="19"/>
  <c r="G1045" i="19"/>
  <c r="F1045" i="19"/>
  <c r="E1045" i="19"/>
  <c r="D1045" i="19"/>
  <c r="C1045" i="19"/>
  <c r="B1045" i="19"/>
  <c r="W1044" i="19"/>
  <c r="X1044" i="19" s="1"/>
  <c r="I1044" i="19"/>
  <c r="H1044" i="19"/>
  <c r="G1044" i="19"/>
  <c r="F1044" i="19"/>
  <c r="E1044" i="19"/>
  <c r="D1044" i="19"/>
  <c r="C1044" i="19"/>
  <c r="B1044" i="19"/>
  <c r="W1043" i="19"/>
  <c r="X1043" i="19" s="1"/>
  <c r="I1043" i="19"/>
  <c r="H1043" i="19"/>
  <c r="G1043" i="19"/>
  <c r="F1043" i="19"/>
  <c r="E1043" i="19"/>
  <c r="D1043" i="19"/>
  <c r="C1043" i="19"/>
  <c r="B1043" i="19"/>
  <c r="W1042" i="19"/>
  <c r="X1042" i="19" s="1"/>
  <c r="I1042" i="19"/>
  <c r="H1042" i="19"/>
  <c r="G1042" i="19"/>
  <c r="F1042" i="19"/>
  <c r="E1042" i="19"/>
  <c r="D1042" i="19"/>
  <c r="C1042" i="19"/>
  <c r="B1042" i="19"/>
  <c r="W1041" i="19"/>
  <c r="X1041" i="19" s="1"/>
  <c r="I1041" i="19"/>
  <c r="H1041" i="19"/>
  <c r="G1041" i="19"/>
  <c r="F1041" i="19"/>
  <c r="E1041" i="19"/>
  <c r="D1041" i="19"/>
  <c r="C1041" i="19"/>
  <c r="B1041" i="19"/>
  <c r="W1040" i="19"/>
  <c r="X1040" i="19" s="1"/>
  <c r="I1040" i="19"/>
  <c r="H1040" i="19"/>
  <c r="G1040" i="19"/>
  <c r="F1040" i="19"/>
  <c r="E1040" i="19"/>
  <c r="D1040" i="19"/>
  <c r="C1040" i="19"/>
  <c r="B1040" i="19"/>
  <c r="W1039" i="19"/>
  <c r="X1039" i="19" s="1"/>
  <c r="I1039" i="19"/>
  <c r="H1039" i="19"/>
  <c r="G1039" i="19"/>
  <c r="F1039" i="19"/>
  <c r="E1039" i="19"/>
  <c r="D1039" i="19"/>
  <c r="C1039" i="19"/>
  <c r="B1039" i="19"/>
  <c r="W1038" i="19"/>
  <c r="X1038" i="19" s="1"/>
  <c r="I1038" i="19"/>
  <c r="H1038" i="19"/>
  <c r="G1038" i="19"/>
  <c r="F1038" i="19"/>
  <c r="E1038" i="19"/>
  <c r="D1038" i="19"/>
  <c r="C1038" i="19"/>
  <c r="B1038" i="19"/>
  <c r="W1037" i="19"/>
  <c r="X1037" i="19" s="1"/>
  <c r="I1037" i="19"/>
  <c r="H1037" i="19"/>
  <c r="G1037" i="19"/>
  <c r="F1037" i="19"/>
  <c r="E1037" i="19"/>
  <c r="D1037" i="19"/>
  <c r="C1037" i="19"/>
  <c r="B1037" i="19"/>
  <c r="W1036" i="19"/>
  <c r="X1036" i="19" s="1"/>
  <c r="I1036" i="19"/>
  <c r="H1036" i="19"/>
  <c r="G1036" i="19"/>
  <c r="F1036" i="19"/>
  <c r="E1036" i="19"/>
  <c r="D1036" i="19"/>
  <c r="C1036" i="19"/>
  <c r="B1036" i="19"/>
  <c r="W1035" i="19"/>
  <c r="X1035" i="19" s="1"/>
  <c r="I1035" i="19"/>
  <c r="H1035" i="19"/>
  <c r="G1035" i="19"/>
  <c r="F1035" i="19"/>
  <c r="E1035" i="19"/>
  <c r="D1035" i="19"/>
  <c r="C1035" i="19"/>
  <c r="B1035" i="19"/>
  <c r="W1034" i="19"/>
  <c r="X1034" i="19" s="1"/>
  <c r="I1034" i="19"/>
  <c r="H1034" i="19"/>
  <c r="G1034" i="19"/>
  <c r="F1034" i="19"/>
  <c r="E1034" i="19"/>
  <c r="D1034" i="19"/>
  <c r="C1034" i="19"/>
  <c r="B1034" i="19"/>
  <c r="W1033" i="19"/>
  <c r="X1033" i="19" s="1"/>
  <c r="I1033" i="19"/>
  <c r="H1033" i="19"/>
  <c r="G1033" i="19"/>
  <c r="F1033" i="19"/>
  <c r="E1033" i="19"/>
  <c r="D1033" i="19"/>
  <c r="C1033" i="19"/>
  <c r="B1033" i="19"/>
  <c r="W1032" i="19"/>
  <c r="X1032" i="19" s="1"/>
  <c r="I1032" i="19"/>
  <c r="H1032" i="19"/>
  <c r="G1032" i="19"/>
  <c r="F1032" i="19"/>
  <c r="E1032" i="19"/>
  <c r="D1032" i="19"/>
  <c r="C1032" i="19"/>
  <c r="B1032" i="19"/>
  <c r="W1031" i="19"/>
  <c r="X1031" i="19" s="1"/>
  <c r="I1031" i="19"/>
  <c r="H1031" i="19"/>
  <c r="G1031" i="19"/>
  <c r="F1031" i="19"/>
  <c r="E1031" i="19"/>
  <c r="D1031" i="19"/>
  <c r="C1031" i="19"/>
  <c r="B1031" i="19"/>
  <c r="W1030" i="19"/>
  <c r="X1030" i="19" s="1"/>
  <c r="I1030" i="19"/>
  <c r="H1030" i="19"/>
  <c r="G1030" i="19"/>
  <c r="F1030" i="19"/>
  <c r="E1030" i="19"/>
  <c r="D1030" i="19"/>
  <c r="C1030" i="19"/>
  <c r="B1030" i="19"/>
  <c r="W1029" i="19"/>
  <c r="X1029" i="19" s="1"/>
  <c r="I1029" i="19"/>
  <c r="H1029" i="19"/>
  <c r="G1029" i="19"/>
  <c r="F1029" i="19"/>
  <c r="E1029" i="19"/>
  <c r="D1029" i="19"/>
  <c r="C1029" i="19"/>
  <c r="B1029" i="19"/>
  <c r="W1028" i="19"/>
  <c r="X1028" i="19" s="1"/>
  <c r="I1028" i="19"/>
  <c r="H1028" i="19"/>
  <c r="G1028" i="19"/>
  <c r="F1028" i="19"/>
  <c r="E1028" i="19"/>
  <c r="D1028" i="19"/>
  <c r="C1028" i="19"/>
  <c r="B1028" i="19"/>
  <c r="W1027" i="19"/>
  <c r="X1027" i="19" s="1"/>
  <c r="I1027" i="19"/>
  <c r="H1027" i="19"/>
  <c r="G1027" i="19"/>
  <c r="F1027" i="19"/>
  <c r="E1027" i="19"/>
  <c r="D1027" i="19"/>
  <c r="C1027" i="19"/>
  <c r="B1027" i="19"/>
  <c r="W1026" i="19"/>
  <c r="X1026" i="19" s="1"/>
  <c r="I1026" i="19"/>
  <c r="H1026" i="19"/>
  <c r="G1026" i="19"/>
  <c r="F1026" i="19"/>
  <c r="E1026" i="19"/>
  <c r="D1026" i="19"/>
  <c r="C1026" i="19"/>
  <c r="B1026" i="19"/>
  <c r="W1025" i="19"/>
  <c r="X1025" i="19" s="1"/>
  <c r="I1025" i="19"/>
  <c r="H1025" i="19"/>
  <c r="G1025" i="19"/>
  <c r="F1025" i="19"/>
  <c r="E1025" i="19"/>
  <c r="D1025" i="19"/>
  <c r="C1025" i="19"/>
  <c r="B1025" i="19"/>
  <c r="W1024" i="19"/>
  <c r="X1024" i="19" s="1"/>
  <c r="I1024" i="19"/>
  <c r="H1024" i="19"/>
  <c r="G1024" i="19"/>
  <c r="F1024" i="19"/>
  <c r="E1024" i="19"/>
  <c r="D1024" i="19"/>
  <c r="C1024" i="19"/>
  <c r="B1024" i="19"/>
  <c r="W1023" i="19"/>
  <c r="X1023" i="19" s="1"/>
  <c r="I1023" i="19"/>
  <c r="H1023" i="19"/>
  <c r="G1023" i="19"/>
  <c r="F1023" i="19"/>
  <c r="E1023" i="19"/>
  <c r="D1023" i="19"/>
  <c r="C1023" i="19"/>
  <c r="B1023" i="19"/>
  <c r="W1022" i="19"/>
  <c r="X1022" i="19" s="1"/>
  <c r="I1022" i="19"/>
  <c r="H1022" i="19"/>
  <c r="G1022" i="19"/>
  <c r="F1022" i="19"/>
  <c r="E1022" i="19"/>
  <c r="D1022" i="19"/>
  <c r="C1022" i="19"/>
  <c r="B1022" i="19"/>
  <c r="W1021" i="19"/>
  <c r="X1021" i="19" s="1"/>
  <c r="I1021" i="19"/>
  <c r="H1021" i="19"/>
  <c r="G1021" i="19"/>
  <c r="F1021" i="19"/>
  <c r="E1021" i="19"/>
  <c r="D1021" i="19"/>
  <c r="C1021" i="19"/>
  <c r="B1021" i="19"/>
  <c r="W1020" i="19"/>
  <c r="X1020" i="19" s="1"/>
  <c r="I1020" i="19"/>
  <c r="H1020" i="19"/>
  <c r="G1020" i="19"/>
  <c r="F1020" i="19"/>
  <c r="E1020" i="19"/>
  <c r="D1020" i="19"/>
  <c r="C1020" i="19"/>
  <c r="B1020" i="19"/>
  <c r="W1019" i="19"/>
  <c r="X1019" i="19" s="1"/>
  <c r="I1019" i="19"/>
  <c r="H1019" i="19"/>
  <c r="G1019" i="19"/>
  <c r="F1019" i="19"/>
  <c r="E1019" i="19"/>
  <c r="D1019" i="19"/>
  <c r="C1019" i="19"/>
  <c r="B1019" i="19"/>
  <c r="W1018" i="19"/>
  <c r="X1018" i="19" s="1"/>
  <c r="I1018" i="19"/>
  <c r="H1018" i="19"/>
  <c r="G1018" i="19"/>
  <c r="F1018" i="19"/>
  <c r="E1018" i="19"/>
  <c r="D1018" i="19"/>
  <c r="C1018" i="19"/>
  <c r="B1018" i="19"/>
  <c r="W1017" i="19"/>
  <c r="X1017" i="19" s="1"/>
  <c r="I1017" i="19"/>
  <c r="H1017" i="19"/>
  <c r="G1017" i="19"/>
  <c r="F1017" i="19"/>
  <c r="E1017" i="19"/>
  <c r="D1017" i="19"/>
  <c r="C1017" i="19"/>
  <c r="B1017" i="19"/>
  <c r="W1016" i="19"/>
  <c r="X1016" i="19" s="1"/>
  <c r="I1016" i="19"/>
  <c r="H1016" i="19"/>
  <c r="G1016" i="19"/>
  <c r="F1016" i="19"/>
  <c r="E1016" i="19"/>
  <c r="D1016" i="19"/>
  <c r="C1016" i="19"/>
  <c r="B1016" i="19"/>
  <c r="W1015" i="19"/>
  <c r="X1015" i="19" s="1"/>
  <c r="I1015" i="19"/>
  <c r="H1015" i="19"/>
  <c r="G1015" i="19"/>
  <c r="F1015" i="19"/>
  <c r="E1015" i="19"/>
  <c r="D1015" i="19"/>
  <c r="C1015" i="19"/>
  <c r="B1015" i="19"/>
  <c r="W1014" i="19"/>
  <c r="X1014" i="19" s="1"/>
  <c r="I1014" i="19"/>
  <c r="H1014" i="19"/>
  <c r="G1014" i="19"/>
  <c r="F1014" i="19"/>
  <c r="E1014" i="19"/>
  <c r="D1014" i="19"/>
  <c r="C1014" i="19"/>
  <c r="B1014" i="19"/>
  <c r="W1013" i="19"/>
  <c r="X1013" i="19" s="1"/>
  <c r="I1013" i="19"/>
  <c r="H1013" i="19"/>
  <c r="G1013" i="19"/>
  <c r="F1013" i="19"/>
  <c r="E1013" i="19"/>
  <c r="D1013" i="19"/>
  <c r="C1013" i="19"/>
  <c r="B1013" i="19"/>
  <c r="W1012" i="19"/>
  <c r="X1012" i="19" s="1"/>
  <c r="I1012" i="19"/>
  <c r="H1012" i="19"/>
  <c r="G1012" i="19"/>
  <c r="F1012" i="19"/>
  <c r="E1012" i="19"/>
  <c r="D1012" i="19"/>
  <c r="C1012" i="19"/>
  <c r="B1012" i="19"/>
  <c r="W1011" i="19"/>
  <c r="X1011" i="19" s="1"/>
  <c r="I1011" i="19"/>
  <c r="H1011" i="19"/>
  <c r="G1011" i="19"/>
  <c r="F1011" i="19"/>
  <c r="E1011" i="19"/>
  <c r="D1011" i="19"/>
  <c r="C1011" i="19"/>
  <c r="B1011" i="19"/>
  <c r="W1010" i="19"/>
  <c r="X1010" i="19" s="1"/>
  <c r="I1010" i="19"/>
  <c r="H1010" i="19"/>
  <c r="G1010" i="19"/>
  <c r="F1010" i="19"/>
  <c r="E1010" i="19"/>
  <c r="D1010" i="19"/>
  <c r="C1010" i="19"/>
  <c r="B1010" i="19"/>
  <c r="W1009" i="19"/>
  <c r="X1009" i="19" s="1"/>
  <c r="I1009" i="19"/>
  <c r="H1009" i="19"/>
  <c r="G1009" i="19"/>
  <c r="F1009" i="19"/>
  <c r="E1009" i="19"/>
  <c r="D1009" i="19"/>
  <c r="C1009" i="19"/>
  <c r="B1009" i="19"/>
  <c r="W1008" i="19"/>
  <c r="X1008" i="19" s="1"/>
  <c r="I1008" i="19"/>
  <c r="H1008" i="19"/>
  <c r="G1008" i="19"/>
  <c r="F1008" i="19"/>
  <c r="E1008" i="19"/>
  <c r="D1008" i="19"/>
  <c r="C1008" i="19"/>
  <c r="B1008" i="19"/>
  <c r="W1007" i="19"/>
  <c r="X1007" i="19" s="1"/>
  <c r="I1007" i="19"/>
  <c r="H1007" i="19"/>
  <c r="G1007" i="19"/>
  <c r="F1007" i="19"/>
  <c r="E1007" i="19"/>
  <c r="D1007" i="19"/>
  <c r="C1007" i="19"/>
  <c r="B1007" i="19"/>
  <c r="W1006" i="19"/>
  <c r="X1006" i="19" s="1"/>
  <c r="I1006" i="19"/>
  <c r="H1006" i="19"/>
  <c r="G1006" i="19"/>
  <c r="F1006" i="19"/>
  <c r="E1006" i="19"/>
  <c r="D1006" i="19"/>
  <c r="C1006" i="19"/>
  <c r="B1006" i="19"/>
  <c r="W1005" i="19"/>
  <c r="X1005" i="19" s="1"/>
  <c r="I1005" i="19"/>
  <c r="H1005" i="19"/>
  <c r="G1005" i="19"/>
  <c r="F1005" i="19"/>
  <c r="E1005" i="19"/>
  <c r="D1005" i="19"/>
  <c r="C1005" i="19"/>
  <c r="B1005" i="19"/>
  <c r="W1004" i="19"/>
  <c r="X1004" i="19" s="1"/>
  <c r="I1004" i="19"/>
  <c r="H1004" i="19"/>
  <c r="G1004" i="19"/>
  <c r="F1004" i="19"/>
  <c r="E1004" i="19"/>
  <c r="D1004" i="19"/>
  <c r="C1004" i="19"/>
  <c r="B1004" i="19"/>
  <c r="W1003" i="19"/>
  <c r="X1003" i="19" s="1"/>
  <c r="I1003" i="19"/>
  <c r="H1003" i="19"/>
  <c r="G1003" i="19"/>
  <c r="F1003" i="19"/>
  <c r="E1003" i="19"/>
  <c r="D1003" i="19"/>
  <c r="C1003" i="19"/>
  <c r="B1003" i="19"/>
  <c r="W1002" i="19"/>
  <c r="X1002" i="19" s="1"/>
  <c r="I1002" i="19"/>
  <c r="H1002" i="19"/>
  <c r="G1002" i="19"/>
  <c r="F1002" i="19"/>
  <c r="E1002" i="19"/>
  <c r="D1002" i="19"/>
  <c r="C1002" i="19"/>
  <c r="B1002" i="19"/>
  <c r="W1001" i="19"/>
  <c r="X1001" i="19" s="1"/>
  <c r="I1001" i="19"/>
  <c r="H1001" i="19"/>
  <c r="G1001" i="19"/>
  <c r="F1001" i="19"/>
  <c r="E1001" i="19"/>
  <c r="D1001" i="19"/>
  <c r="C1001" i="19"/>
  <c r="B1001" i="19"/>
  <c r="W1000" i="19"/>
  <c r="X1000" i="19" s="1"/>
  <c r="I1000" i="19"/>
  <c r="H1000" i="19"/>
  <c r="G1000" i="19"/>
  <c r="F1000" i="19"/>
  <c r="E1000" i="19"/>
  <c r="D1000" i="19"/>
  <c r="C1000" i="19"/>
  <c r="B1000" i="19"/>
  <c r="W999" i="19"/>
  <c r="X999" i="19" s="1"/>
  <c r="I999" i="19"/>
  <c r="H999" i="19"/>
  <c r="G999" i="19"/>
  <c r="F999" i="19"/>
  <c r="E999" i="19"/>
  <c r="D999" i="19"/>
  <c r="C999" i="19"/>
  <c r="B999" i="19"/>
  <c r="W998" i="19"/>
  <c r="X998" i="19" s="1"/>
  <c r="I998" i="19"/>
  <c r="H998" i="19"/>
  <c r="G998" i="19"/>
  <c r="F998" i="19"/>
  <c r="E998" i="19"/>
  <c r="D998" i="19"/>
  <c r="C998" i="19"/>
  <c r="B998" i="19"/>
  <c r="W997" i="19"/>
  <c r="X997" i="19" s="1"/>
  <c r="I997" i="19"/>
  <c r="H997" i="19"/>
  <c r="G997" i="19"/>
  <c r="F997" i="19"/>
  <c r="E997" i="19"/>
  <c r="D997" i="19"/>
  <c r="C997" i="19"/>
  <c r="B997" i="19"/>
  <c r="W996" i="19"/>
  <c r="X996" i="19" s="1"/>
  <c r="I996" i="19"/>
  <c r="H996" i="19"/>
  <c r="G996" i="19"/>
  <c r="F996" i="19"/>
  <c r="E996" i="19"/>
  <c r="D996" i="19"/>
  <c r="C996" i="19"/>
  <c r="B996" i="19"/>
  <c r="W995" i="19"/>
  <c r="X995" i="19" s="1"/>
  <c r="I995" i="19"/>
  <c r="H995" i="19"/>
  <c r="G995" i="19"/>
  <c r="F995" i="19"/>
  <c r="E995" i="19"/>
  <c r="D995" i="19"/>
  <c r="C995" i="19"/>
  <c r="B995" i="19"/>
  <c r="D1229" i="26" l="1"/>
  <c r="C1229" i="26"/>
  <c r="B1229" i="26"/>
  <c r="A1229" i="26"/>
  <c r="C1228" i="26"/>
  <c r="B1228" i="26"/>
  <c r="A1228" i="26"/>
  <c r="C1227" i="26"/>
  <c r="B1227" i="26"/>
  <c r="A1227" i="26"/>
  <c r="C1226" i="26"/>
  <c r="B1226" i="26"/>
  <c r="A1226" i="26"/>
  <c r="D1225" i="26"/>
  <c r="C1225" i="26"/>
  <c r="B1225" i="26"/>
  <c r="A1225" i="26"/>
  <c r="C1224" i="26"/>
  <c r="B1224" i="26"/>
  <c r="A1224" i="26"/>
  <c r="C1223" i="26"/>
  <c r="B1223" i="26"/>
  <c r="A1223" i="26"/>
  <c r="C1222" i="26"/>
  <c r="B1222" i="26"/>
  <c r="A1222" i="26"/>
  <c r="D1221" i="26"/>
  <c r="C1221" i="26"/>
  <c r="B1221" i="26"/>
  <c r="A1221" i="26"/>
  <c r="C1220" i="26"/>
  <c r="B1220" i="26"/>
  <c r="A1220" i="26"/>
  <c r="C1219" i="26"/>
  <c r="B1219" i="26"/>
  <c r="A1219" i="26"/>
  <c r="C1218" i="26"/>
  <c r="B1218" i="26"/>
  <c r="A1218" i="26"/>
  <c r="D1217" i="26"/>
  <c r="C1217" i="26"/>
  <c r="B1217" i="26"/>
  <c r="A1217" i="26"/>
  <c r="C1216" i="26"/>
  <c r="B1216" i="26"/>
  <c r="A1216" i="26"/>
  <c r="C1215" i="26"/>
  <c r="B1215" i="26"/>
  <c r="A1215" i="26"/>
  <c r="D1214" i="26"/>
  <c r="C1214" i="26"/>
  <c r="B1214" i="26"/>
  <c r="A1214" i="26"/>
  <c r="D1213" i="26"/>
  <c r="C1213" i="26"/>
  <c r="B1213" i="26"/>
  <c r="A1213" i="26"/>
  <c r="C1212" i="26"/>
  <c r="B1212" i="26"/>
  <c r="A1212" i="26"/>
  <c r="C1211" i="26"/>
  <c r="B1211" i="26"/>
  <c r="A1211" i="26"/>
  <c r="D1210" i="26"/>
  <c r="C1210" i="26"/>
  <c r="B1210" i="26"/>
  <c r="A1210" i="26"/>
  <c r="D1209" i="26"/>
  <c r="C1209" i="26"/>
  <c r="B1209" i="26"/>
  <c r="A1209" i="26"/>
  <c r="C1208" i="26"/>
  <c r="B1208" i="26"/>
  <c r="A1208" i="26"/>
  <c r="C1207" i="26"/>
  <c r="B1207" i="26"/>
  <c r="A1207" i="26"/>
  <c r="D1206" i="26"/>
  <c r="C1206" i="26"/>
  <c r="B1206" i="26"/>
  <c r="A1206" i="26"/>
  <c r="D1205" i="26"/>
  <c r="C1205" i="26"/>
  <c r="B1205" i="26"/>
  <c r="A1205" i="26"/>
  <c r="C1204" i="26"/>
  <c r="B1204" i="26"/>
  <c r="A1204" i="26"/>
  <c r="C1203" i="26"/>
  <c r="B1203" i="26"/>
  <c r="A1203" i="26"/>
  <c r="D1202" i="26"/>
  <c r="C1202" i="26"/>
  <c r="B1202" i="26"/>
  <c r="A1202" i="26"/>
  <c r="D1201" i="26"/>
  <c r="C1201" i="26"/>
  <c r="B1201" i="26"/>
  <c r="A1201" i="26"/>
  <c r="C1200" i="26"/>
  <c r="B1200" i="26"/>
  <c r="A1200" i="26"/>
  <c r="C1199" i="26"/>
  <c r="B1199" i="26"/>
  <c r="A1199" i="26"/>
  <c r="D1198" i="26"/>
  <c r="C1198" i="26"/>
  <c r="B1198" i="26"/>
  <c r="A1198" i="26"/>
  <c r="D1197" i="26"/>
  <c r="C1197" i="26"/>
  <c r="B1197" i="26"/>
  <c r="A1197" i="26"/>
  <c r="C1196" i="26"/>
  <c r="B1196" i="26"/>
  <c r="A1196" i="26"/>
  <c r="C1195" i="26"/>
  <c r="B1195" i="26"/>
  <c r="A1195" i="26"/>
  <c r="D1194" i="26"/>
  <c r="C1194" i="26"/>
  <c r="B1194" i="26"/>
  <c r="A1194" i="26"/>
  <c r="D1193" i="26"/>
  <c r="C1193" i="26"/>
  <c r="B1193" i="26"/>
  <c r="A1193" i="26"/>
  <c r="C1192" i="26"/>
  <c r="B1192" i="26"/>
  <c r="A1192" i="26"/>
  <c r="C1191" i="26"/>
  <c r="B1191" i="26"/>
  <c r="A1191" i="26"/>
  <c r="D1190" i="26"/>
  <c r="C1190" i="26"/>
  <c r="B1190" i="26"/>
  <c r="A1190" i="26"/>
  <c r="D1189" i="26"/>
  <c r="C1189" i="26"/>
  <c r="B1189" i="26"/>
  <c r="A1189" i="26"/>
  <c r="C1188" i="26"/>
  <c r="B1188" i="26"/>
  <c r="A1188" i="26"/>
  <c r="C1187" i="26"/>
  <c r="B1187" i="26"/>
  <c r="A1187" i="26"/>
  <c r="C1186" i="26"/>
  <c r="B1186" i="26"/>
  <c r="A1186" i="26"/>
  <c r="D1185" i="26"/>
  <c r="C1185" i="26"/>
  <c r="B1185" i="26"/>
  <c r="A1185" i="26"/>
  <c r="D1184" i="26"/>
  <c r="C1184" i="26"/>
  <c r="B1184" i="26"/>
  <c r="A1184" i="26"/>
  <c r="C1183" i="26"/>
  <c r="B1183" i="26"/>
  <c r="A1183" i="26"/>
  <c r="C1182" i="26"/>
  <c r="B1182" i="26"/>
  <c r="A1182" i="26"/>
  <c r="D1181" i="26"/>
  <c r="C1181" i="26"/>
  <c r="B1181" i="26"/>
  <c r="A1181" i="26"/>
  <c r="D1180" i="26"/>
  <c r="C1180" i="26"/>
  <c r="B1180" i="26"/>
  <c r="A1180" i="26"/>
  <c r="C1179" i="26"/>
  <c r="B1179" i="26"/>
  <c r="A1179" i="26"/>
  <c r="C1178" i="26"/>
  <c r="B1178" i="26"/>
  <c r="A1178" i="26"/>
  <c r="D1177" i="26"/>
  <c r="C1177" i="26"/>
  <c r="B1177" i="26"/>
  <c r="A1177" i="26"/>
  <c r="D1176" i="26"/>
  <c r="C1176" i="26"/>
  <c r="B1176" i="26"/>
  <c r="A1176" i="26"/>
  <c r="C1175" i="26"/>
  <c r="B1175" i="26"/>
  <c r="A1175" i="26"/>
  <c r="C1174" i="26"/>
  <c r="B1174" i="26"/>
  <c r="A1174" i="26"/>
  <c r="D1173" i="26"/>
  <c r="C1173" i="26"/>
  <c r="B1173" i="26"/>
  <c r="A1173" i="26"/>
  <c r="D1172" i="26"/>
  <c r="C1172" i="26"/>
  <c r="B1172" i="26"/>
  <c r="A1172" i="26"/>
  <c r="C1171" i="26"/>
  <c r="B1171" i="26"/>
  <c r="A1171" i="26"/>
  <c r="C1170" i="26"/>
  <c r="B1170" i="26"/>
  <c r="A1170" i="26"/>
  <c r="D1169" i="26"/>
  <c r="C1169" i="26"/>
  <c r="B1169" i="26"/>
  <c r="A1169" i="26"/>
  <c r="D1168" i="26"/>
  <c r="C1168" i="26"/>
  <c r="B1168" i="26"/>
  <c r="A1168" i="26"/>
  <c r="C1167" i="26"/>
  <c r="B1167" i="26"/>
  <c r="A1167" i="26"/>
  <c r="C1166" i="26"/>
  <c r="B1166" i="26"/>
  <c r="A1166" i="26"/>
  <c r="D1165" i="26"/>
  <c r="C1165" i="26"/>
  <c r="B1165" i="26"/>
  <c r="A1165" i="26"/>
  <c r="D1164" i="26"/>
  <c r="C1164" i="26"/>
  <c r="B1164" i="26"/>
  <c r="A1164" i="26"/>
  <c r="C1163" i="26"/>
  <c r="B1163" i="26"/>
  <c r="A1163" i="26"/>
  <c r="C1162" i="26"/>
  <c r="B1162" i="26"/>
  <c r="A1162" i="26"/>
  <c r="D1161" i="26"/>
  <c r="C1161" i="26"/>
  <c r="B1161" i="26"/>
  <c r="A1161" i="26"/>
  <c r="D1160" i="26"/>
  <c r="C1160" i="26"/>
  <c r="B1160" i="26"/>
  <c r="A1160" i="26"/>
  <c r="C1159" i="26"/>
  <c r="B1159" i="26"/>
  <c r="A1159" i="26"/>
  <c r="C1158" i="26"/>
  <c r="B1158" i="26"/>
  <c r="A1158" i="26"/>
  <c r="D1157" i="26"/>
  <c r="C1157" i="26"/>
  <c r="B1157" i="26"/>
  <c r="A1157" i="26"/>
  <c r="D1156" i="26"/>
  <c r="C1156" i="26"/>
  <c r="B1156" i="26"/>
  <c r="A1156" i="26"/>
  <c r="C1155" i="26"/>
  <c r="B1155" i="26"/>
  <c r="A1155" i="26"/>
  <c r="C1154" i="26"/>
  <c r="B1154" i="26"/>
  <c r="A1154" i="26"/>
  <c r="C1153" i="26"/>
  <c r="B1153" i="26"/>
  <c r="A1153" i="26"/>
  <c r="D1152" i="26"/>
  <c r="C1152" i="26"/>
  <c r="B1152" i="26"/>
  <c r="A1152" i="26"/>
  <c r="D1151" i="26"/>
  <c r="C1151" i="26"/>
  <c r="B1151" i="26"/>
  <c r="A1151" i="26"/>
  <c r="C1150" i="26"/>
  <c r="B1150" i="26"/>
  <c r="A1150" i="26"/>
  <c r="C1149" i="26"/>
  <c r="B1149" i="26"/>
  <c r="A1149" i="26"/>
  <c r="D1148" i="26"/>
  <c r="C1148" i="26"/>
  <c r="B1148" i="26"/>
  <c r="A1148" i="26"/>
  <c r="D1147" i="26"/>
  <c r="C1147" i="26"/>
  <c r="B1147" i="26"/>
  <c r="A1147" i="26"/>
  <c r="C1146" i="26"/>
  <c r="B1146" i="26"/>
  <c r="A1146" i="26"/>
  <c r="C1145" i="26"/>
  <c r="B1145" i="26"/>
  <c r="A1145" i="26"/>
  <c r="D1144" i="26"/>
  <c r="C1144" i="26"/>
  <c r="B1144" i="26"/>
  <c r="A1144" i="26"/>
  <c r="D1143" i="26"/>
  <c r="C1143" i="26"/>
  <c r="B1143" i="26"/>
  <c r="A1143" i="26"/>
  <c r="C1142" i="26"/>
  <c r="B1142" i="26"/>
  <c r="A1142" i="26"/>
  <c r="C1141" i="26"/>
  <c r="B1141" i="26"/>
  <c r="A1141" i="26"/>
  <c r="D1140" i="26"/>
  <c r="C1140" i="26"/>
  <c r="B1140" i="26"/>
  <c r="A1140" i="26"/>
  <c r="D1139" i="26"/>
  <c r="C1139" i="26"/>
  <c r="B1139" i="26"/>
  <c r="A1139" i="26"/>
  <c r="C1138" i="26"/>
  <c r="B1138" i="26"/>
  <c r="A1138" i="26"/>
  <c r="C1137" i="26"/>
  <c r="B1137" i="26"/>
  <c r="A1137" i="26"/>
  <c r="D1136" i="26"/>
  <c r="C1136" i="26"/>
  <c r="B1136" i="26"/>
  <c r="A1136" i="26"/>
  <c r="D1135" i="26"/>
  <c r="C1135" i="26"/>
  <c r="B1135" i="26"/>
  <c r="A1135" i="26"/>
  <c r="C1134" i="26"/>
  <c r="B1134" i="26"/>
  <c r="A1134" i="26"/>
  <c r="C1133" i="26"/>
  <c r="B1133" i="26"/>
  <c r="A1133" i="26"/>
  <c r="D1132" i="26"/>
  <c r="C1132" i="26"/>
  <c r="B1132" i="26"/>
  <c r="A1132" i="26"/>
  <c r="D1131" i="26"/>
  <c r="C1131" i="26"/>
  <c r="B1131" i="26"/>
  <c r="A1131" i="26"/>
  <c r="C1130" i="26"/>
  <c r="B1130" i="26"/>
  <c r="A1130" i="26"/>
  <c r="C1129" i="26"/>
  <c r="B1129" i="26"/>
  <c r="A1129" i="26"/>
  <c r="D1128" i="26"/>
  <c r="C1128" i="26"/>
  <c r="B1128" i="26"/>
  <c r="A1128" i="26"/>
  <c r="D1127" i="26"/>
  <c r="C1127" i="26"/>
  <c r="B1127" i="26"/>
  <c r="A1127" i="26"/>
  <c r="C1126" i="26"/>
  <c r="B1126" i="26"/>
  <c r="A1126" i="26"/>
  <c r="C1125" i="26"/>
  <c r="B1125" i="26"/>
  <c r="A1125" i="26"/>
  <c r="D1124" i="26"/>
  <c r="C1124" i="26"/>
  <c r="B1124" i="26"/>
  <c r="A1124" i="26"/>
  <c r="C1123" i="26"/>
  <c r="B1123" i="26"/>
  <c r="A1123" i="26"/>
  <c r="C1122" i="26"/>
  <c r="B1122" i="26"/>
  <c r="A1122" i="26"/>
  <c r="C1121" i="26"/>
  <c r="B1121" i="26"/>
  <c r="D1121" i="26" s="1"/>
  <c r="A1121" i="26"/>
  <c r="C1120" i="26"/>
  <c r="B1120" i="26"/>
  <c r="D1120" i="26" s="1"/>
  <c r="A1120" i="26"/>
  <c r="C1119" i="26"/>
  <c r="B1119" i="26"/>
  <c r="D1119" i="26" s="1"/>
  <c r="A1119" i="26"/>
  <c r="C1118" i="26"/>
  <c r="B1118" i="26"/>
  <c r="A1118" i="26"/>
  <c r="C1117" i="26"/>
  <c r="B1117" i="26"/>
  <c r="A1117" i="26"/>
  <c r="C1116" i="26"/>
  <c r="B1116" i="26"/>
  <c r="D1116" i="26" s="1"/>
  <c r="A1116" i="26"/>
  <c r="C1115" i="26"/>
  <c r="B1115" i="26"/>
  <c r="D1115" i="26" s="1"/>
  <c r="A1115" i="26"/>
  <c r="C1114" i="26"/>
  <c r="B1114" i="26"/>
  <c r="A1114" i="26"/>
  <c r="C1113" i="26"/>
  <c r="B1113" i="26"/>
  <c r="A1113" i="26"/>
  <c r="C1112" i="26"/>
  <c r="B1112" i="26"/>
  <c r="D1112" i="26" s="1"/>
  <c r="A1112" i="26"/>
  <c r="C1111" i="26"/>
  <c r="B1111" i="26"/>
  <c r="A1111" i="26"/>
  <c r="C1110" i="26"/>
  <c r="B1110" i="26"/>
  <c r="A1110" i="26"/>
  <c r="D1109" i="26"/>
  <c r="C1109" i="26"/>
  <c r="B1109" i="26"/>
  <c r="A1109" i="26"/>
  <c r="D1108" i="26"/>
  <c r="C1108" i="26"/>
  <c r="B1108" i="26"/>
  <c r="A1108" i="26"/>
  <c r="C1107" i="26"/>
  <c r="B1107" i="26"/>
  <c r="A1107" i="26"/>
  <c r="C1106" i="26"/>
  <c r="B1106" i="26"/>
  <c r="A1106" i="26"/>
  <c r="C1105" i="26"/>
  <c r="B1105" i="26"/>
  <c r="D1105" i="26" s="1"/>
  <c r="A1105" i="26"/>
  <c r="C1104" i="26"/>
  <c r="B1104" i="26"/>
  <c r="D1104" i="26" s="1"/>
  <c r="A1104" i="26"/>
  <c r="C1103" i="26"/>
  <c r="B1103" i="26"/>
  <c r="A1103" i="26"/>
  <c r="C1102" i="26"/>
  <c r="B1102" i="26"/>
  <c r="A1102" i="26"/>
  <c r="C1101" i="26"/>
  <c r="B1101" i="26"/>
  <c r="A1101" i="26"/>
  <c r="C1100" i="26"/>
  <c r="B1100" i="26"/>
  <c r="D1100" i="26" s="1"/>
  <c r="A1100" i="26"/>
  <c r="C1099" i="26"/>
  <c r="B1099" i="26"/>
  <c r="D1099" i="26" s="1"/>
  <c r="A1099" i="26"/>
  <c r="C1098" i="26"/>
  <c r="B1098" i="26"/>
  <c r="A1098" i="26"/>
  <c r="C1097" i="26"/>
  <c r="B1097" i="26"/>
  <c r="A1097" i="26"/>
  <c r="C1096" i="26"/>
  <c r="B1096" i="26"/>
  <c r="D1096" i="26" s="1"/>
  <c r="A1096" i="26"/>
  <c r="C1095" i="26"/>
  <c r="B1095" i="26"/>
  <c r="D1095" i="26" s="1"/>
  <c r="A1095" i="26"/>
  <c r="C1094" i="26"/>
  <c r="B1094" i="26"/>
  <c r="A1094" i="26"/>
  <c r="C1093" i="26"/>
  <c r="B1093" i="26"/>
  <c r="A1093" i="26"/>
  <c r="C1092" i="26"/>
  <c r="B1092" i="26"/>
  <c r="D1092" i="26" s="1"/>
  <c r="A1092" i="26"/>
  <c r="C1091" i="26"/>
  <c r="B1091" i="26"/>
  <c r="D1091" i="26" s="1"/>
  <c r="A1091" i="26"/>
  <c r="C1090" i="26"/>
  <c r="B1090" i="26"/>
  <c r="A1090" i="26"/>
  <c r="C1089" i="26"/>
  <c r="B1089" i="26"/>
  <c r="A1089" i="26"/>
  <c r="C1088" i="26"/>
  <c r="B1088" i="26"/>
  <c r="D1088" i="26" s="1"/>
  <c r="A1088" i="26"/>
  <c r="C1087" i="26"/>
  <c r="B1087" i="26"/>
  <c r="D1087" i="26" s="1"/>
  <c r="A1087" i="26"/>
  <c r="C1086" i="26"/>
  <c r="B1086" i="26"/>
  <c r="A1086" i="26"/>
  <c r="C1085" i="26"/>
  <c r="B1085" i="26"/>
  <c r="A1085" i="26"/>
  <c r="D1084" i="26"/>
  <c r="C1084" i="26"/>
  <c r="B1084" i="26"/>
  <c r="A1084" i="26"/>
  <c r="D1083" i="26"/>
  <c r="C1083" i="26"/>
  <c r="B1083" i="26"/>
  <c r="A1083" i="26"/>
  <c r="C1082" i="26"/>
  <c r="B1082" i="26"/>
  <c r="A1082" i="26"/>
  <c r="C1081" i="26"/>
  <c r="B1081" i="26"/>
  <c r="A1081" i="26"/>
  <c r="C1080" i="26"/>
  <c r="B1080" i="26"/>
  <c r="D1080" i="26" s="1"/>
  <c r="A1080" i="26"/>
  <c r="C1079" i="26"/>
  <c r="B1079" i="26"/>
  <c r="D1079" i="26" s="1"/>
  <c r="A1079" i="26"/>
  <c r="C1078" i="26"/>
  <c r="B1078" i="26"/>
  <c r="A1078" i="26"/>
  <c r="C1077" i="26"/>
  <c r="B1077" i="26"/>
  <c r="A1077" i="26"/>
  <c r="C1076" i="26"/>
  <c r="B1076" i="26"/>
  <c r="D1076" i="26" s="1"/>
  <c r="A1076" i="26"/>
  <c r="C1075" i="26"/>
  <c r="B1075" i="26"/>
  <c r="D1075" i="26" s="1"/>
  <c r="A1075" i="26"/>
  <c r="C1074" i="26"/>
  <c r="B1074" i="26"/>
  <c r="A1074" i="26"/>
  <c r="C1073" i="26"/>
  <c r="B1073" i="26"/>
  <c r="A1073" i="26"/>
  <c r="C1072" i="26"/>
  <c r="B1072" i="26"/>
  <c r="D1072" i="26" s="1"/>
  <c r="A1072" i="26"/>
  <c r="C1071" i="26"/>
  <c r="B1071" i="26"/>
  <c r="D1071" i="26" s="1"/>
  <c r="A1071" i="26"/>
  <c r="C1070" i="26"/>
  <c r="B1070" i="26"/>
  <c r="A1070" i="26"/>
  <c r="C1069" i="26"/>
  <c r="B1069" i="26"/>
  <c r="A1069" i="26"/>
  <c r="C1068" i="26"/>
  <c r="B1068" i="26"/>
  <c r="A1068" i="26"/>
  <c r="C1067" i="26"/>
  <c r="B1067" i="26"/>
  <c r="A1067" i="26"/>
  <c r="C1066" i="26"/>
  <c r="B1066" i="26"/>
  <c r="A1066" i="26"/>
  <c r="C1065" i="26"/>
  <c r="B1065" i="26"/>
  <c r="A1065" i="26"/>
  <c r="C1064" i="26"/>
  <c r="B1064" i="26"/>
  <c r="A1064" i="26"/>
  <c r="C1063" i="26"/>
  <c r="B1063" i="26"/>
  <c r="A1063" i="26"/>
  <c r="C1062" i="26"/>
  <c r="B1062" i="26"/>
  <c r="A1062" i="26"/>
  <c r="C1061" i="26"/>
  <c r="B1061" i="26"/>
  <c r="A1061" i="26"/>
  <c r="C1060" i="26"/>
  <c r="B1060" i="26"/>
  <c r="A1060" i="26"/>
  <c r="C1059" i="26"/>
  <c r="B1059" i="26"/>
  <c r="A1059" i="26"/>
  <c r="C1058" i="26"/>
  <c r="B1058" i="26"/>
  <c r="A1058" i="26"/>
  <c r="C1057" i="26"/>
  <c r="B1057" i="26"/>
  <c r="A1057" i="26"/>
  <c r="C1056" i="26"/>
  <c r="B1056" i="26"/>
  <c r="A1056" i="26"/>
  <c r="C1055" i="26"/>
  <c r="B1055" i="26"/>
  <c r="A1055" i="26"/>
  <c r="C1054" i="26"/>
  <c r="B1054" i="26"/>
  <c r="A1054" i="26"/>
  <c r="C1053" i="26"/>
  <c r="B1053" i="26"/>
  <c r="A1053" i="26"/>
  <c r="C1052" i="26"/>
  <c r="B1052" i="26"/>
  <c r="A1052" i="26"/>
  <c r="C1051" i="26"/>
  <c r="B1051" i="26"/>
  <c r="A1051" i="26"/>
  <c r="C1050" i="26"/>
  <c r="B1050" i="26"/>
  <c r="A1050" i="26"/>
  <c r="C1049" i="26"/>
  <c r="B1049" i="26"/>
  <c r="A1049" i="26"/>
  <c r="C1048" i="26"/>
  <c r="B1048" i="26"/>
  <c r="A1048" i="26"/>
  <c r="C1047" i="26"/>
  <c r="B1047" i="26"/>
  <c r="A1047" i="26"/>
  <c r="C1046" i="26"/>
  <c r="B1046" i="26"/>
  <c r="A1046" i="26"/>
  <c r="C1045" i="26"/>
  <c r="B1045" i="26"/>
  <c r="A1045" i="26"/>
  <c r="C1044" i="26"/>
  <c r="B1044" i="26"/>
  <c r="A1044" i="26"/>
  <c r="C1043" i="26"/>
  <c r="B1043" i="26"/>
  <c r="A1043" i="26"/>
  <c r="C1042" i="26"/>
  <c r="B1042" i="26"/>
  <c r="A1042" i="26"/>
  <c r="C1041" i="26"/>
  <c r="B1041" i="26"/>
  <c r="A1041" i="26"/>
  <c r="C1040" i="26"/>
  <c r="B1040" i="26"/>
  <c r="A1040" i="26"/>
  <c r="C1039" i="26"/>
  <c r="B1039" i="26"/>
  <c r="A1039" i="26"/>
  <c r="C1038" i="26"/>
  <c r="B1038" i="26"/>
  <c r="A1038" i="26"/>
  <c r="C1037" i="26"/>
  <c r="B1037" i="26"/>
  <c r="A1037" i="26"/>
  <c r="C1036" i="26"/>
  <c r="B1036" i="26"/>
  <c r="A1036" i="26"/>
  <c r="C1035" i="26"/>
  <c r="B1035" i="26"/>
  <c r="A1035" i="26"/>
  <c r="C1034" i="26"/>
  <c r="B1034" i="26"/>
  <c r="A1034" i="26"/>
  <c r="C1033" i="26"/>
  <c r="B1033" i="26"/>
  <c r="A1033" i="26"/>
  <c r="C1032" i="26"/>
  <c r="B1032" i="26"/>
  <c r="A1032" i="26"/>
  <c r="C1031" i="26"/>
  <c r="B1031" i="26"/>
  <c r="A1031" i="26"/>
  <c r="C1030" i="26"/>
  <c r="B1030" i="26"/>
  <c r="A1030" i="26"/>
  <c r="C1029" i="26"/>
  <c r="B1029" i="26"/>
  <c r="A1029" i="26"/>
  <c r="C1028" i="26"/>
  <c r="B1028" i="26"/>
  <c r="A1028" i="26"/>
  <c r="C1027" i="26"/>
  <c r="B1027" i="26"/>
  <c r="A1027" i="26"/>
  <c r="C1026" i="26"/>
  <c r="B1026" i="26"/>
  <c r="A1026" i="26"/>
  <c r="C1025" i="26"/>
  <c r="B1025" i="26"/>
  <c r="A1025" i="26"/>
  <c r="C1024" i="26"/>
  <c r="B1024" i="26"/>
  <c r="A1024" i="26"/>
  <c r="C1023" i="26"/>
  <c r="B1023" i="26"/>
  <c r="A1023" i="26"/>
  <c r="C1022" i="26"/>
  <c r="B1022" i="26"/>
  <c r="A1022" i="26"/>
  <c r="C1021" i="26"/>
  <c r="B1021" i="26"/>
  <c r="A1021" i="26"/>
  <c r="C1230" i="26"/>
  <c r="C1020" i="26"/>
  <c r="B1020" i="26"/>
  <c r="A1020" i="26"/>
  <c r="C1019" i="26"/>
  <c r="B1019" i="26"/>
  <c r="A1019" i="26"/>
  <c r="A1230" i="26"/>
  <c r="B1230" i="26"/>
  <c r="A1231" i="26"/>
  <c r="B1231" i="26"/>
  <c r="C1231" i="26"/>
  <c r="A1232" i="26"/>
  <c r="B1232" i="26"/>
  <c r="C1232" i="26"/>
  <c r="A1233" i="26"/>
  <c r="B1233" i="26"/>
  <c r="C1233" i="26"/>
  <c r="A1234" i="26"/>
  <c r="B1234" i="26"/>
  <c r="C1234" i="26"/>
  <c r="A1235" i="26"/>
  <c r="B1235" i="26"/>
  <c r="C1235" i="26"/>
  <c r="A1236" i="26"/>
  <c r="B1236" i="26"/>
  <c r="C1236" i="26"/>
  <c r="A1237" i="26"/>
  <c r="B1237" i="26"/>
  <c r="C1237" i="26"/>
  <c r="A1238" i="26"/>
  <c r="B1238" i="26"/>
  <c r="C1238" i="26"/>
  <c r="A1239" i="26"/>
  <c r="B1239" i="26"/>
  <c r="C1239" i="26"/>
  <c r="A1240" i="26"/>
  <c r="B1240" i="26"/>
  <c r="C1240" i="26"/>
  <c r="A1241" i="26"/>
  <c r="B1241" i="26"/>
  <c r="C1241" i="26"/>
  <c r="A1242" i="26"/>
  <c r="B1242" i="26"/>
  <c r="C1242" i="26"/>
  <c r="D1242" i="26"/>
  <c r="A1243" i="26"/>
  <c r="B1243" i="26"/>
  <c r="C1243" i="26"/>
  <c r="A1244" i="26"/>
  <c r="B1244" i="26"/>
  <c r="C1244" i="26"/>
  <c r="A1245" i="26"/>
  <c r="B1245" i="26"/>
  <c r="C1245" i="26"/>
  <c r="A1246" i="26"/>
  <c r="B1246" i="26"/>
  <c r="C1246" i="26"/>
  <c r="A1247" i="26"/>
  <c r="B1247" i="26"/>
  <c r="C1247" i="26"/>
  <c r="A1248" i="26"/>
  <c r="B1248" i="26"/>
  <c r="C1248" i="26"/>
  <c r="A1249" i="26"/>
  <c r="B1249" i="26"/>
  <c r="C1249" i="26"/>
  <c r="A1250" i="26"/>
  <c r="B1250" i="26"/>
  <c r="C1250" i="26"/>
  <c r="A1251" i="26"/>
  <c r="B1251" i="26"/>
  <c r="C1251" i="26"/>
  <c r="A1252" i="26"/>
  <c r="B1252" i="26"/>
  <c r="C1252" i="26"/>
  <c r="A1253" i="26"/>
  <c r="B1253" i="26"/>
  <c r="C1253" i="26"/>
  <c r="D1253" i="26"/>
  <c r="A1254" i="26"/>
  <c r="B1254" i="26"/>
  <c r="C1254" i="26"/>
  <c r="D1254" i="26"/>
  <c r="A1255" i="26"/>
  <c r="B1255" i="26"/>
  <c r="C1255" i="26"/>
  <c r="A1256" i="26"/>
  <c r="B1256" i="26"/>
  <c r="C1256" i="26"/>
  <c r="A1257" i="26"/>
  <c r="B1257" i="26"/>
  <c r="C1257" i="26"/>
  <c r="A1258" i="26"/>
  <c r="B1258" i="26"/>
  <c r="C1258" i="26"/>
  <c r="A1259" i="26"/>
  <c r="B1259" i="26"/>
  <c r="C1259" i="26"/>
  <c r="A1260" i="26"/>
  <c r="B1260" i="26"/>
  <c r="D1260" i="26" s="1"/>
  <c r="C1260" i="26"/>
  <c r="A1261" i="26"/>
  <c r="B1261" i="26"/>
  <c r="C1261" i="26"/>
  <c r="A1262" i="26"/>
  <c r="B1262" i="26"/>
  <c r="C1262" i="26"/>
  <c r="D1262" i="26"/>
  <c r="A1263" i="26"/>
  <c r="B1263" i="26"/>
  <c r="C1263" i="26"/>
  <c r="A1264" i="26"/>
  <c r="B1264" i="26"/>
  <c r="D1264" i="26" s="1"/>
  <c r="C1264" i="26"/>
  <c r="A1265" i="26"/>
  <c r="B1265" i="26"/>
  <c r="C1265" i="26"/>
  <c r="D1265" i="26"/>
  <c r="A1266" i="26"/>
  <c r="B1266" i="26"/>
  <c r="C1266" i="26"/>
  <c r="D1266" i="26"/>
  <c r="A1267" i="26"/>
  <c r="B1267" i="26"/>
  <c r="C1267" i="26"/>
  <c r="A1268" i="26"/>
  <c r="B1268" i="26"/>
  <c r="D1268" i="26" s="1"/>
  <c r="C1268" i="26"/>
  <c r="A1269" i="26"/>
  <c r="B1269" i="26"/>
  <c r="C1269" i="26"/>
  <c r="A1270" i="26"/>
  <c r="B1270" i="26"/>
  <c r="C1270" i="26"/>
  <c r="A1271" i="26"/>
  <c r="B1271" i="26"/>
  <c r="C1271" i="26"/>
  <c r="A1272" i="26"/>
  <c r="B1272" i="26"/>
  <c r="C1272" i="26"/>
  <c r="A1273" i="26"/>
  <c r="B1273" i="26"/>
  <c r="C1273" i="26"/>
  <c r="D1273" i="26"/>
  <c r="A1274" i="26"/>
  <c r="B1274" i="26"/>
  <c r="D1274" i="26" s="1"/>
  <c r="C1274" i="26"/>
  <c r="A1275" i="26"/>
  <c r="B1275" i="26"/>
  <c r="C1275" i="26"/>
  <c r="A1276" i="26"/>
  <c r="B1276" i="26"/>
  <c r="C1276" i="26"/>
  <c r="A1277" i="26"/>
  <c r="B1277" i="26"/>
  <c r="C1277" i="26"/>
  <c r="A1278" i="26"/>
  <c r="B1278" i="26"/>
  <c r="C1278" i="26"/>
  <c r="A1279" i="26"/>
  <c r="B1279" i="26"/>
  <c r="C1279" i="26"/>
  <c r="A1280" i="26"/>
  <c r="B1280" i="26"/>
  <c r="D1280" i="26" s="1"/>
  <c r="C1280" i="26"/>
  <c r="A1281" i="26"/>
  <c r="B1281" i="26"/>
  <c r="C1281" i="26"/>
  <c r="A1282" i="26"/>
  <c r="B1282" i="26"/>
  <c r="D1282" i="26" s="1"/>
  <c r="C1282" i="26"/>
  <c r="A1283" i="26"/>
  <c r="B1283" i="26"/>
  <c r="C1283" i="26"/>
  <c r="A1284" i="26"/>
  <c r="B1284" i="26"/>
  <c r="C1284" i="26"/>
  <c r="A1285" i="26"/>
  <c r="B1285" i="26"/>
  <c r="C1285" i="26"/>
  <c r="A1286" i="26"/>
  <c r="B1286" i="26"/>
  <c r="C1286" i="26"/>
  <c r="A1287" i="26"/>
  <c r="B1287" i="26"/>
  <c r="C1287" i="26"/>
  <c r="A1288" i="26"/>
  <c r="B1288" i="26"/>
  <c r="C1288" i="26"/>
  <c r="A1289" i="26"/>
  <c r="B1289" i="26"/>
  <c r="C1289" i="26"/>
  <c r="A1290" i="26"/>
  <c r="B1290" i="26"/>
  <c r="C1290" i="26"/>
  <c r="D1290" i="26"/>
  <c r="A1291" i="26"/>
  <c r="B1291" i="26"/>
  <c r="C1291" i="26"/>
  <c r="A1292" i="26"/>
  <c r="B1292" i="26"/>
  <c r="C1292" i="26"/>
  <c r="A1293" i="26"/>
  <c r="B1293" i="26"/>
  <c r="C1293" i="26"/>
  <c r="A1294" i="26"/>
  <c r="B1294" i="26"/>
  <c r="C1294" i="26"/>
  <c r="A1295" i="26"/>
  <c r="B1295" i="26"/>
  <c r="C1295" i="26"/>
  <c r="A1296" i="26"/>
  <c r="B1296" i="26"/>
  <c r="C1296" i="26"/>
  <c r="A1297" i="26"/>
  <c r="B1297" i="26"/>
  <c r="C1297" i="26"/>
  <c r="A1298" i="26"/>
  <c r="B1298" i="26"/>
  <c r="C1298" i="26"/>
  <c r="D1298" i="26"/>
  <c r="A1299" i="26"/>
  <c r="B1299" i="26"/>
  <c r="C1299" i="26"/>
  <c r="A1300" i="26"/>
  <c r="B1300" i="26"/>
  <c r="C1300" i="26"/>
  <c r="A1301" i="26"/>
  <c r="B1301" i="26"/>
  <c r="C1301" i="26"/>
  <c r="A1302" i="26"/>
  <c r="B1302" i="26"/>
  <c r="C1302" i="26"/>
  <c r="A1303" i="26"/>
  <c r="B1303" i="26"/>
  <c r="C1303" i="26"/>
  <c r="A1304" i="26"/>
  <c r="B1304" i="26"/>
  <c r="C1304" i="26"/>
  <c r="A1305" i="26"/>
  <c r="B1305" i="26"/>
  <c r="C1305" i="26"/>
  <c r="A1306" i="26"/>
  <c r="B1306" i="26"/>
  <c r="C1306" i="26"/>
  <c r="D1306" i="26"/>
  <c r="A1307" i="26"/>
  <c r="B1307" i="26"/>
  <c r="C1307" i="26"/>
  <c r="A1308" i="26"/>
  <c r="B1308" i="26"/>
  <c r="C1308" i="26"/>
  <c r="A1309" i="26"/>
  <c r="B1309" i="26"/>
  <c r="D1309" i="26" s="1"/>
  <c r="C1309" i="26"/>
  <c r="A1310" i="26"/>
  <c r="B1310" i="26"/>
  <c r="C1310" i="26"/>
  <c r="A1311" i="26"/>
  <c r="B1311" i="26"/>
  <c r="D1311" i="26" s="1"/>
  <c r="C1311" i="26"/>
  <c r="A1312" i="26"/>
  <c r="B1312" i="26"/>
  <c r="C1312" i="26"/>
  <c r="A1313" i="26"/>
  <c r="B1313" i="26"/>
  <c r="C1313" i="26"/>
  <c r="A1314" i="26"/>
  <c r="B1314" i="26"/>
  <c r="C1314" i="26"/>
  <c r="D1314" i="26"/>
  <c r="A1315" i="26"/>
  <c r="B1315" i="26"/>
  <c r="C1315" i="26"/>
  <c r="A1316" i="26"/>
  <c r="B1316" i="26"/>
  <c r="C1316" i="26"/>
  <c r="A1317" i="26"/>
  <c r="B1317" i="26"/>
  <c r="C1317" i="26"/>
  <c r="A1318" i="26"/>
  <c r="B1318" i="26"/>
  <c r="C1318" i="26"/>
  <c r="A1319" i="26"/>
  <c r="B1319" i="26"/>
  <c r="C1319" i="26"/>
  <c r="A1320" i="26"/>
  <c r="B1320" i="26"/>
  <c r="C1320" i="26"/>
  <c r="D1320" i="26"/>
  <c r="A1321" i="26"/>
  <c r="B1321" i="26"/>
  <c r="C1321" i="26"/>
  <c r="A1322" i="26"/>
  <c r="B1322" i="26"/>
  <c r="C1322" i="26"/>
  <c r="A1323" i="26"/>
  <c r="B1323" i="26"/>
  <c r="C1323" i="26"/>
  <c r="A1324" i="26"/>
  <c r="B1324" i="26"/>
  <c r="D1324" i="26" s="1"/>
  <c r="C1324" i="26"/>
  <c r="A1325" i="26"/>
  <c r="B1325" i="26"/>
  <c r="D1325" i="26" s="1"/>
  <c r="C1325" i="26"/>
  <c r="A1326" i="26"/>
  <c r="B1326" i="26"/>
  <c r="C1326" i="26"/>
  <c r="A1327" i="26"/>
  <c r="B1327" i="26"/>
  <c r="D1327" i="26" s="1"/>
  <c r="C1327" i="26"/>
  <c r="A1328" i="26"/>
  <c r="B1328" i="26"/>
  <c r="D1328" i="26" s="1"/>
  <c r="C1328" i="26"/>
  <c r="A1329" i="26"/>
  <c r="B1329" i="26"/>
  <c r="C1329" i="26"/>
  <c r="D1329" i="26"/>
  <c r="A1330" i="26"/>
  <c r="B1330" i="26"/>
  <c r="C1330" i="26"/>
  <c r="A1331" i="26"/>
  <c r="B1331" i="26"/>
  <c r="D1331" i="26" s="1"/>
  <c r="C1331" i="26"/>
  <c r="A1332" i="26"/>
  <c r="B1332" i="26"/>
  <c r="C1332" i="26"/>
  <c r="A1333" i="26"/>
  <c r="B1333" i="26"/>
  <c r="D1333" i="26" s="1"/>
  <c r="C1333" i="26"/>
  <c r="A1334" i="26"/>
  <c r="B1334" i="26"/>
  <c r="C1334" i="26"/>
  <c r="A1335" i="26"/>
  <c r="B1335" i="26"/>
  <c r="C1335" i="26"/>
  <c r="A1336" i="26"/>
  <c r="B1336" i="26"/>
  <c r="C1336" i="26"/>
  <c r="A1337" i="26"/>
  <c r="B1337" i="26"/>
  <c r="D1337" i="26" s="1"/>
  <c r="C1337" i="26"/>
  <c r="A1338" i="26"/>
  <c r="B1338" i="26"/>
  <c r="C1338" i="26"/>
  <c r="A1339" i="26"/>
  <c r="B1339" i="26"/>
  <c r="D1339" i="26" s="1"/>
  <c r="C1339" i="26"/>
  <c r="A1340" i="26"/>
  <c r="B1340" i="26"/>
  <c r="C1340" i="26"/>
  <c r="D1340" i="26"/>
  <c r="A1341" i="26"/>
  <c r="B1341" i="26"/>
  <c r="D1341" i="26" s="1"/>
  <c r="C1341" i="26"/>
  <c r="A1342" i="26"/>
  <c r="B1342" i="26"/>
  <c r="C1342" i="26"/>
  <c r="A1343" i="26"/>
  <c r="B1343" i="26"/>
  <c r="C1343" i="26"/>
  <c r="A1344" i="26"/>
  <c r="B1344" i="26"/>
  <c r="C1344" i="26"/>
  <c r="A1345" i="26"/>
  <c r="B1345" i="26"/>
  <c r="C1345" i="26"/>
  <c r="A1346" i="26"/>
  <c r="B1346" i="26"/>
  <c r="C1346" i="26"/>
  <c r="A1347" i="26"/>
  <c r="B1347" i="26"/>
  <c r="C1347" i="26"/>
  <c r="A1348" i="26"/>
  <c r="B1348" i="26"/>
  <c r="D1348" i="26" s="1"/>
  <c r="C1348" i="26"/>
  <c r="A1349" i="26"/>
  <c r="B1349" i="26"/>
  <c r="C1349" i="26"/>
  <c r="A1350" i="26"/>
  <c r="B1350" i="26"/>
  <c r="C1350" i="26"/>
  <c r="A1351" i="26"/>
  <c r="B1351" i="26"/>
  <c r="C1351" i="26"/>
  <c r="A1352" i="26"/>
  <c r="B1352" i="26"/>
  <c r="D1352" i="26" s="1"/>
  <c r="C1352" i="26"/>
  <c r="A1353" i="26"/>
  <c r="B1353" i="26"/>
  <c r="C1353" i="26"/>
  <c r="A1354" i="26"/>
  <c r="B1354" i="26"/>
  <c r="C1354" i="26"/>
  <c r="A1355" i="26"/>
  <c r="B1355" i="26"/>
  <c r="C1355" i="26"/>
  <c r="A1356" i="26"/>
  <c r="B1356" i="26"/>
  <c r="D1356" i="26" s="1"/>
  <c r="C1356" i="26"/>
  <c r="A1357" i="26"/>
  <c r="B1357" i="26"/>
  <c r="C1357" i="26"/>
  <c r="A1358" i="26"/>
  <c r="B1358" i="26"/>
  <c r="C1358" i="26"/>
  <c r="A1359" i="26"/>
  <c r="B1359" i="26"/>
  <c r="C1359" i="26"/>
  <c r="A1360" i="26"/>
  <c r="B1360" i="26"/>
  <c r="D1360" i="26" s="1"/>
  <c r="C1360" i="26"/>
  <c r="A1361" i="26"/>
  <c r="B1361" i="26"/>
  <c r="C1361" i="26"/>
  <c r="A1362" i="26"/>
  <c r="B1362" i="26"/>
  <c r="C1362" i="26"/>
  <c r="A1363" i="26"/>
  <c r="B1363" i="26"/>
  <c r="C1363" i="26"/>
  <c r="A1364" i="26"/>
  <c r="B1364" i="26"/>
  <c r="D1364" i="26" s="1"/>
  <c r="C1364" i="26"/>
  <c r="A1365" i="26"/>
  <c r="B1365" i="26"/>
  <c r="C1365" i="26"/>
  <c r="A1366" i="26"/>
  <c r="B1366" i="26"/>
  <c r="C1366" i="26"/>
  <c r="A1367" i="26"/>
  <c r="B1367" i="26"/>
  <c r="C1367" i="26"/>
  <c r="A1368" i="26"/>
  <c r="B1368" i="26"/>
  <c r="D1368" i="26" s="1"/>
  <c r="C1368" i="26"/>
  <c r="A1369" i="26"/>
  <c r="B1369" i="26"/>
  <c r="C1369" i="26"/>
  <c r="A1370" i="26"/>
  <c r="B1370" i="26"/>
  <c r="C1370" i="26"/>
  <c r="A1371" i="26"/>
  <c r="B1371" i="26"/>
  <c r="C1371" i="26"/>
  <c r="A1372" i="26"/>
  <c r="B1372" i="26"/>
  <c r="D1372" i="26" s="1"/>
  <c r="C1372" i="26"/>
  <c r="A1373" i="26"/>
  <c r="B1373" i="26"/>
  <c r="C1373" i="26"/>
  <c r="A1374" i="26"/>
  <c r="B1374" i="26"/>
  <c r="C1374" i="26"/>
  <c r="A1375" i="26"/>
  <c r="B1375" i="26"/>
  <c r="C1375" i="26"/>
  <c r="A1376" i="26"/>
  <c r="B1376" i="26"/>
  <c r="D1376" i="26" s="1"/>
  <c r="C1376" i="26"/>
  <c r="A1377" i="26"/>
  <c r="B1377" i="26"/>
  <c r="C1377" i="26"/>
  <c r="A1378" i="26"/>
  <c r="B1378" i="26"/>
  <c r="C1378" i="26"/>
  <c r="A1379" i="26"/>
  <c r="B1379" i="26"/>
  <c r="C1379" i="26"/>
  <c r="A1380" i="26"/>
  <c r="B1380" i="26"/>
  <c r="D1380" i="26" s="1"/>
  <c r="C1380" i="26"/>
  <c r="A1381" i="26"/>
  <c r="B1381" i="26"/>
  <c r="C1381" i="26"/>
  <c r="A1382" i="26"/>
  <c r="B1382" i="26"/>
  <c r="C1382" i="26"/>
  <c r="A1383" i="26"/>
  <c r="B1383" i="26"/>
  <c r="C1383" i="26"/>
  <c r="A1384" i="26"/>
  <c r="B1384" i="26"/>
  <c r="D1384" i="26" s="1"/>
  <c r="C1384" i="26"/>
  <c r="A1385" i="26"/>
  <c r="B1385" i="26"/>
  <c r="C1385" i="26"/>
  <c r="A1386" i="26"/>
  <c r="B1386" i="26"/>
  <c r="C1386" i="26"/>
  <c r="D1386" i="26"/>
  <c r="A1387" i="26"/>
  <c r="B1387" i="26"/>
  <c r="C1387" i="26"/>
  <c r="D1387" i="26"/>
  <c r="A1388" i="26"/>
  <c r="B1388" i="26"/>
  <c r="D1388" i="26" s="1"/>
  <c r="C1388" i="26"/>
  <c r="A1389" i="26"/>
  <c r="B1389" i="26"/>
  <c r="C1389" i="26"/>
  <c r="A1390" i="26"/>
  <c r="B1390" i="26"/>
  <c r="C1390" i="26"/>
  <c r="A1391" i="26"/>
  <c r="B1391" i="26"/>
  <c r="C1391" i="26"/>
  <c r="A1392" i="26"/>
  <c r="B1392" i="26"/>
  <c r="D1392" i="26" s="1"/>
  <c r="C1392" i="26"/>
  <c r="A1393" i="26"/>
  <c r="B1393" i="26"/>
  <c r="C1393" i="26"/>
  <c r="A1394" i="26"/>
  <c r="B1394" i="26"/>
  <c r="C1394" i="26"/>
  <c r="D1394" i="26"/>
  <c r="A1395" i="26"/>
  <c r="B1395" i="26"/>
  <c r="C1395" i="26"/>
  <c r="D1395" i="26"/>
  <c r="A1396" i="26"/>
  <c r="B1396" i="26"/>
  <c r="D1396" i="26" s="1"/>
  <c r="C1396" i="26"/>
  <c r="A1397" i="26"/>
  <c r="B1397" i="26"/>
  <c r="C1397" i="26"/>
  <c r="A1398" i="26"/>
  <c r="B1398" i="26"/>
  <c r="C1398" i="26"/>
  <c r="A1399" i="26"/>
  <c r="B1399" i="26"/>
  <c r="C1399" i="26"/>
  <c r="A1400" i="26"/>
  <c r="B1400" i="26"/>
  <c r="D1400" i="26" s="1"/>
  <c r="C1400" i="26"/>
  <c r="A1401" i="26"/>
  <c r="B1401" i="26"/>
  <c r="C1401" i="26"/>
  <c r="A1402" i="26"/>
  <c r="B1402" i="26"/>
  <c r="C1402" i="26"/>
  <c r="D1402" i="26"/>
  <c r="A1403" i="26"/>
  <c r="B1403" i="26"/>
  <c r="C1403" i="26"/>
  <c r="D1403" i="26"/>
  <c r="A1404" i="26"/>
  <c r="B1404" i="26"/>
  <c r="D1404" i="26" s="1"/>
  <c r="C1404" i="26"/>
  <c r="A1405" i="26"/>
  <c r="B1405" i="26"/>
  <c r="C1405" i="26"/>
  <c r="A1406" i="26"/>
  <c r="B1406" i="26"/>
  <c r="C1406" i="26"/>
  <c r="A1407" i="26"/>
  <c r="B1407" i="26"/>
  <c r="C1407" i="26"/>
  <c r="A1408" i="26"/>
  <c r="B1408" i="26"/>
  <c r="D1408" i="26" s="1"/>
  <c r="C1408" i="26"/>
  <c r="A1409" i="26"/>
  <c r="B1409" i="26"/>
  <c r="C1409" i="26"/>
  <c r="A1410" i="26"/>
  <c r="B1410" i="26"/>
  <c r="C1410" i="26"/>
  <c r="D1410" i="26"/>
  <c r="C1017" i="26"/>
  <c r="B1017" i="26"/>
  <c r="A1017" i="26"/>
  <c r="C1016" i="26"/>
  <c r="B1016" i="26"/>
  <c r="A1016" i="26"/>
  <c r="C1015" i="26"/>
  <c r="B1015" i="26"/>
  <c r="A1015" i="26"/>
  <c r="C1014" i="26"/>
  <c r="B1014" i="26"/>
  <c r="A1014" i="26"/>
  <c r="C1013" i="26"/>
  <c r="B1013" i="26"/>
  <c r="A1013" i="26"/>
  <c r="C1012" i="26"/>
  <c r="B1012" i="26"/>
  <c r="A1012" i="26"/>
  <c r="C1011" i="26"/>
  <c r="B1011" i="26"/>
  <c r="A1011" i="26"/>
  <c r="C1010" i="26"/>
  <c r="B1010" i="26"/>
  <c r="A1010" i="26"/>
  <c r="C1009" i="26"/>
  <c r="B1009" i="26"/>
  <c r="A1009" i="26"/>
  <c r="C1008" i="26"/>
  <c r="B1008" i="26"/>
  <c r="A1008" i="26"/>
  <c r="C1007" i="26"/>
  <c r="B1007" i="26"/>
  <c r="A1007" i="26"/>
  <c r="C1006" i="26"/>
  <c r="B1006" i="26"/>
  <c r="A1006" i="26"/>
  <c r="C1005" i="26"/>
  <c r="B1005" i="26"/>
  <c r="A1005" i="26"/>
  <c r="C1004" i="26"/>
  <c r="B1004" i="26"/>
  <c r="A1004" i="26"/>
  <c r="C1003" i="26"/>
  <c r="B1003" i="26"/>
  <c r="A1003" i="26"/>
  <c r="C1002" i="26"/>
  <c r="B1002" i="26"/>
  <c r="A1002" i="26"/>
  <c r="C1001" i="26"/>
  <c r="B1001" i="26"/>
  <c r="A1001" i="26"/>
  <c r="C1000" i="26"/>
  <c r="B1000" i="26"/>
  <c r="A1000" i="26"/>
  <c r="C999" i="26"/>
  <c r="B999" i="26"/>
  <c r="A999" i="26"/>
  <c r="C998" i="26"/>
  <c r="B998" i="26"/>
  <c r="A998" i="26"/>
  <c r="C997" i="26"/>
  <c r="B997" i="26"/>
  <c r="A997" i="26"/>
  <c r="C996" i="26"/>
  <c r="B996" i="26"/>
  <c r="A996" i="26"/>
  <c r="C995" i="26"/>
  <c r="B995" i="26"/>
  <c r="A995" i="26"/>
  <c r="C994" i="26"/>
  <c r="B994" i="26"/>
  <c r="A994" i="26"/>
  <c r="C993" i="26"/>
  <c r="B993" i="26"/>
  <c r="A993" i="26"/>
  <c r="I1061" i="23"/>
  <c r="H1061" i="23"/>
  <c r="G1061" i="23"/>
  <c r="F1061" i="23"/>
  <c r="E1061" i="23"/>
  <c r="D1061" i="23"/>
  <c r="C1061" i="23"/>
  <c r="B1061" i="23"/>
  <c r="I1060" i="23"/>
  <c r="H1060" i="23"/>
  <c r="G1060" i="23"/>
  <c r="F1060" i="23"/>
  <c r="E1060" i="23"/>
  <c r="D1060" i="23"/>
  <c r="C1060" i="23"/>
  <c r="B1060" i="23"/>
  <c r="I1059" i="23"/>
  <c r="H1059" i="23"/>
  <c r="G1059" i="23"/>
  <c r="F1059" i="23"/>
  <c r="E1059" i="23"/>
  <c r="D1059" i="23"/>
  <c r="C1059" i="23"/>
  <c r="B1059" i="23"/>
  <c r="I1058" i="23"/>
  <c r="H1058" i="23"/>
  <c r="G1058" i="23"/>
  <c r="F1058" i="23"/>
  <c r="E1058" i="23"/>
  <c r="D1058" i="23"/>
  <c r="C1058" i="23"/>
  <c r="B1058" i="23"/>
  <c r="I1057" i="23"/>
  <c r="H1057" i="23"/>
  <c r="G1057" i="23"/>
  <c r="F1057" i="23"/>
  <c r="E1057" i="23"/>
  <c r="D1057" i="23"/>
  <c r="C1057" i="23"/>
  <c r="B1057" i="23"/>
  <c r="I1056" i="23"/>
  <c r="H1056" i="23"/>
  <c r="G1056" i="23"/>
  <c r="F1056" i="23"/>
  <c r="E1056" i="23"/>
  <c r="D1056" i="23"/>
  <c r="C1056" i="23"/>
  <c r="B1056" i="23"/>
  <c r="I1055" i="23"/>
  <c r="H1055" i="23"/>
  <c r="G1055" i="23"/>
  <c r="F1055" i="23"/>
  <c r="E1055" i="23"/>
  <c r="D1055" i="23"/>
  <c r="C1055" i="23"/>
  <c r="B1055" i="23"/>
  <c r="I1054" i="23"/>
  <c r="H1054" i="23"/>
  <c r="G1054" i="23"/>
  <c r="F1054" i="23"/>
  <c r="E1054" i="23"/>
  <c r="D1054" i="23"/>
  <c r="C1054" i="23"/>
  <c r="B1054" i="23"/>
  <c r="I1053" i="23"/>
  <c r="H1053" i="23"/>
  <c r="G1053" i="23"/>
  <c r="F1053" i="23"/>
  <c r="E1053" i="23"/>
  <c r="D1053" i="23"/>
  <c r="C1053" i="23"/>
  <c r="B1053" i="23"/>
  <c r="I1052" i="23"/>
  <c r="H1052" i="23"/>
  <c r="G1052" i="23"/>
  <c r="F1052" i="23"/>
  <c r="E1052" i="23"/>
  <c r="D1052" i="23"/>
  <c r="C1052" i="23"/>
  <c r="B1052" i="23"/>
  <c r="I1051" i="23"/>
  <c r="H1051" i="23"/>
  <c r="G1051" i="23"/>
  <c r="F1051" i="23"/>
  <c r="E1051" i="23"/>
  <c r="D1051" i="23"/>
  <c r="C1051" i="23"/>
  <c r="B1051" i="23"/>
  <c r="I1050" i="23"/>
  <c r="H1050" i="23"/>
  <c r="G1050" i="23"/>
  <c r="F1050" i="23"/>
  <c r="E1050" i="23"/>
  <c r="D1050" i="23"/>
  <c r="C1050" i="23"/>
  <c r="B1050" i="23"/>
  <c r="I1049" i="23"/>
  <c r="H1049" i="23"/>
  <c r="G1049" i="23"/>
  <c r="F1049" i="23"/>
  <c r="E1049" i="23"/>
  <c r="D1049" i="23"/>
  <c r="C1049" i="23"/>
  <c r="B1049" i="23"/>
  <c r="I1048" i="23"/>
  <c r="H1048" i="23"/>
  <c r="G1048" i="23"/>
  <c r="F1048" i="23"/>
  <c r="E1048" i="23"/>
  <c r="D1048" i="23"/>
  <c r="C1048" i="23"/>
  <c r="B1048" i="23"/>
  <c r="I1047" i="23"/>
  <c r="H1047" i="23"/>
  <c r="G1047" i="23"/>
  <c r="F1047" i="23"/>
  <c r="E1047" i="23"/>
  <c r="D1047" i="23"/>
  <c r="C1047" i="23"/>
  <c r="B1047" i="23"/>
  <c r="I1046" i="23"/>
  <c r="H1046" i="23"/>
  <c r="G1046" i="23"/>
  <c r="F1046" i="23"/>
  <c r="E1046" i="23"/>
  <c r="D1046" i="23"/>
  <c r="C1046" i="23"/>
  <c r="B1046" i="23"/>
  <c r="I1045" i="23"/>
  <c r="H1045" i="23"/>
  <c r="G1045" i="23"/>
  <c r="F1045" i="23"/>
  <c r="E1045" i="23"/>
  <c r="D1045" i="23"/>
  <c r="C1045" i="23"/>
  <c r="B1045" i="23"/>
  <c r="I1044" i="23"/>
  <c r="H1044" i="23"/>
  <c r="G1044" i="23"/>
  <c r="F1044" i="23"/>
  <c r="E1044" i="23"/>
  <c r="D1044" i="23"/>
  <c r="C1044" i="23"/>
  <c r="B1044" i="23"/>
  <c r="I1043" i="23"/>
  <c r="H1043" i="23"/>
  <c r="G1043" i="23"/>
  <c r="F1043" i="23"/>
  <c r="E1043" i="23"/>
  <c r="D1043" i="23"/>
  <c r="C1043" i="23"/>
  <c r="B1043" i="23"/>
  <c r="I1042" i="23"/>
  <c r="H1042" i="23"/>
  <c r="G1042" i="23"/>
  <c r="F1042" i="23"/>
  <c r="E1042" i="23"/>
  <c r="D1042" i="23"/>
  <c r="C1042" i="23"/>
  <c r="B1042" i="23"/>
  <c r="I1041" i="23"/>
  <c r="H1041" i="23"/>
  <c r="G1041" i="23"/>
  <c r="F1041" i="23"/>
  <c r="E1041" i="23"/>
  <c r="D1041" i="23"/>
  <c r="C1041" i="23"/>
  <c r="B1041" i="23"/>
  <c r="I1040" i="23"/>
  <c r="H1040" i="23"/>
  <c r="G1040" i="23"/>
  <c r="F1040" i="23"/>
  <c r="E1040" i="23"/>
  <c r="D1040" i="23"/>
  <c r="C1040" i="23"/>
  <c r="B1040" i="23"/>
  <c r="I1039" i="23"/>
  <c r="H1039" i="23"/>
  <c r="G1039" i="23"/>
  <c r="F1039" i="23"/>
  <c r="E1039" i="23"/>
  <c r="D1039" i="23"/>
  <c r="C1039" i="23"/>
  <c r="B1039" i="23"/>
  <c r="I1038" i="23"/>
  <c r="H1038" i="23"/>
  <c r="G1038" i="23"/>
  <c r="F1038" i="23"/>
  <c r="E1038" i="23"/>
  <c r="D1038" i="23"/>
  <c r="C1038" i="23"/>
  <c r="B1038" i="23"/>
  <c r="I1037" i="23"/>
  <c r="H1037" i="23"/>
  <c r="G1037" i="23"/>
  <c r="F1037" i="23"/>
  <c r="E1037" i="23"/>
  <c r="D1037" i="23"/>
  <c r="C1037" i="23"/>
  <c r="B1037" i="23"/>
  <c r="I1036" i="23"/>
  <c r="H1036" i="23"/>
  <c r="G1036" i="23"/>
  <c r="F1036" i="23"/>
  <c r="E1036" i="23"/>
  <c r="D1036" i="23"/>
  <c r="C1036" i="23"/>
  <c r="B1036" i="23"/>
  <c r="I1035" i="23"/>
  <c r="H1035" i="23"/>
  <c r="G1035" i="23"/>
  <c r="F1035" i="23"/>
  <c r="E1035" i="23"/>
  <c r="D1035" i="23"/>
  <c r="C1035" i="23"/>
  <c r="B1035" i="23"/>
  <c r="I1034" i="23"/>
  <c r="H1034" i="23"/>
  <c r="G1034" i="23"/>
  <c r="F1034" i="23"/>
  <c r="E1034" i="23"/>
  <c r="D1034" i="23"/>
  <c r="C1034" i="23"/>
  <c r="B1034" i="23"/>
  <c r="I1033" i="23"/>
  <c r="H1033" i="23"/>
  <c r="G1033" i="23"/>
  <c r="F1033" i="23"/>
  <c r="E1033" i="23"/>
  <c r="D1033" i="23"/>
  <c r="C1033" i="23"/>
  <c r="B1033" i="23"/>
  <c r="I1032" i="23"/>
  <c r="H1032" i="23"/>
  <c r="G1032" i="23"/>
  <c r="F1032" i="23"/>
  <c r="E1032" i="23"/>
  <c r="D1032" i="23"/>
  <c r="C1032" i="23"/>
  <c r="B1032" i="23"/>
  <c r="I1031" i="23"/>
  <c r="H1031" i="23"/>
  <c r="G1031" i="23"/>
  <c r="F1031" i="23"/>
  <c r="E1031" i="23"/>
  <c r="D1031" i="23"/>
  <c r="C1031" i="23"/>
  <c r="B1031" i="23"/>
  <c r="I1030" i="23"/>
  <c r="H1030" i="23"/>
  <c r="G1030" i="23"/>
  <c r="F1030" i="23"/>
  <c r="E1030" i="23"/>
  <c r="D1030" i="23"/>
  <c r="C1030" i="23"/>
  <c r="B1030" i="23"/>
  <c r="I1029" i="23"/>
  <c r="H1029" i="23"/>
  <c r="G1029" i="23"/>
  <c r="F1029" i="23"/>
  <c r="E1029" i="23"/>
  <c r="D1029" i="23"/>
  <c r="C1029" i="23"/>
  <c r="B1029" i="23"/>
  <c r="I1028" i="23"/>
  <c r="H1028" i="23"/>
  <c r="G1028" i="23"/>
  <c r="F1028" i="23"/>
  <c r="E1028" i="23"/>
  <c r="D1028" i="23"/>
  <c r="C1028" i="23"/>
  <c r="B1028" i="23"/>
  <c r="I1027" i="23"/>
  <c r="H1027" i="23"/>
  <c r="G1027" i="23"/>
  <c r="F1027" i="23"/>
  <c r="E1027" i="23"/>
  <c r="D1027" i="23"/>
  <c r="C1027" i="23"/>
  <c r="B1027" i="23"/>
  <c r="I1026" i="23"/>
  <c r="H1026" i="23"/>
  <c r="G1026" i="23"/>
  <c r="F1026" i="23"/>
  <c r="E1026" i="23"/>
  <c r="D1026" i="23"/>
  <c r="C1026" i="23"/>
  <c r="B1026" i="23"/>
  <c r="I1025" i="23"/>
  <c r="H1025" i="23"/>
  <c r="G1025" i="23"/>
  <c r="F1025" i="23"/>
  <c r="E1025" i="23"/>
  <c r="D1025" i="23"/>
  <c r="C1025" i="23"/>
  <c r="B1025" i="23"/>
  <c r="I1024" i="23"/>
  <c r="H1024" i="23"/>
  <c r="G1024" i="23"/>
  <c r="F1024" i="23"/>
  <c r="E1024" i="23"/>
  <c r="D1024" i="23"/>
  <c r="C1024" i="23"/>
  <c r="B1024" i="23"/>
  <c r="I1023" i="23"/>
  <c r="H1023" i="23"/>
  <c r="G1023" i="23"/>
  <c r="F1023" i="23"/>
  <c r="E1023" i="23"/>
  <c r="D1023" i="23"/>
  <c r="C1023" i="23"/>
  <c r="B1023" i="23"/>
  <c r="I1022" i="23"/>
  <c r="H1022" i="23"/>
  <c r="G1022" i="23"/>
  <c r="F1022" i="23"/>
  <c r="E1022" i="23"/>
  <c r="D1022" i="23"/>
  <c r="C1022" i="23"/>
  <c r="B1022" i="23"/>
  <c r="I1021" i="23"/>
  <c r="H1021" i="23"/>
  <c r="G1021" i="23"/>
  <c r="F1021" i="23"/>
  <c r="E1021" i="23"/>
  <c r="D1021" i="23"/>
  <c r="C1021" i="23"/>
  <c r="B1021" i="23"/>
  <c r="B1020" i="23"/>
  <c r="C1020" i="23"/>
  <c r="D1020" i="23"/>
  <c r="E1020" i="23"/>
  <c r="F1020" i="23"/>
  <c r="G1020" i="23"/>
  <c r="H1020" i="23"/>
  <c r="I1020" i="23"/>
  <c r="I1019" i="23"/>
  <c r="H1019" i="23"/>
  <c r="G1019" i="23"/>
  <c r="F1019" i="23"/>
  <c r="E1019" i="23"/>
  <c r="D1019" i="23"/>
  <c r="C1019" i="23"/>
  <c r="B1019" i="23"/>
  <c r="I1018" i="23"/>
  <c r="H1018" i="23"/>
  <c r="G1018" i="23"/>
  <c r="F1018" i="23"/>
  <c r="E1018" i="23"/>
  <c r="D1018" i="23"/>
  <c r="C1018" i="23"/>
  <c r="B1018" i="23"/>
  <c r="I1017" i="23"/>
  <c r="H1017" i="23"/>
  <c r="G1017" i="23"/>
  <c r="F1017" i="23"/>
  <c r="E1017" i="23"/>
  <c r="D1017" i="23"/>
  <c r="C1017" i="23"/>
  <c r="B1017" i="23"/>
  <c r="I1016" i="23"/>
  <c r="H1016" i="23"/>
  <c r="G1016" i="23"/>
  <c r="F1016" i="23"/>
  <c r="E1016" i="23"/>
  <c r="D1016" i="23"/>
  <c r="C1016" i="23"/>
  <c r="B1016" i="23"/>
  <c r="I1015" i="23"/>
  <c r="H1015" i="23"/>
  <c r="G1015" i="23"/>
  <c r="F1015" i="23"/>
  <c r="E1015" i="23"/>
  <c r="D1015" i="23"/>
  <c r="C1015" i="23"/>
  <c r="B1015" i="23"/>
  <c r="I1014" i="23"/>
  <c r="H1014" i="23"/>
  <c r="G1014" i="23"/>
  <c r="F1014" i="23"/>
  <c r="E1014" i="23"/>
  <c r="D1014" i="23"/>
  <c r="C1014" i="23"/>
  <c r="B1014" i="23"/>
  <c r="I1013" i="23"/>
  <c r="H1013" i="23"/>
  <c r="G1013" i="23"/>
  <c r="F1013" i="23"/>
  <c r="E1013" i="23"/>
  <c r="D1013" i="23"/>
  <c r="C1013" i="23"/>
  <c r="B1013" i="23"/>
  <c r="I1012" i="23"/>
  <c r="H1012" i="23"/>
  <c r="G1012" i="23"/>
  <c r="F1012" i="23"/>
  <c r="E1012" i="23"/>
  <c r="D1012" i="23"/>
  <c r="C1012" i="23"/>
  <c r="B1012" i="23"/>
  <c r="I1011" i="23"/>
  <c r="H1011" i="23"/>
  <c r="G1011" i="23"/>
  <c r="F1011" i="23"/>
  <c r="E1011" i="23"/>
  <c r="D1011" i="23"/>
  <c r="C1011" i="23"/>
  <c r="B1011" i="23"/>
  <c r="I1010" i="23"/>
  <c r="H1010" i="23"/>
  <c r="G1010" i="23"/>
  <c r="F1010" i="23"/>
  <c r="E1010" i="23"/>
  <c r="D1010" i="23"/>
  <c r="C1010" i="23"/>
  <c r="B1010" i="23"/>
  <c r="I1009" i="23"/>
  <c r="H1009" i="23"/>
  <c r="G1009" i="23"/>
  <c r="F1009" i="23"/>
  <c r="E1009" i="23"/>
  <c r="D1009" i="23"/>
  <c r="C1009" i="23"/>
  <c r="B1009" i="23"/>
  <c r="I1008" i="23"/>
  <c r="H1008" i="23"/>
  <c r="G1008" i="23"/>
  <c r="F1008" i="23"/>
  <c r="E1008" i="23"/>
  <c r="D1008" i="23"/>
  <c r="C1008" i="23"/>
  <c r="B1008" i="23"/>
  <c r="I1007" i="23"/>
  <c r="H1007" i="23"/>
  <c r="G1007" i="23"/>
  <c r="F1007" i="23"/>
  <c r="E1007" i="23"/>
  <c r="D1007" i="23"/>
  <c r="C1007" i="23"/>
  <c r="B1007" i="23"/>
  <c r="I1006" i="23"/>
  <c r="H1006" i="23"/>
  <c r="G1006" i="23"/>
  <c r="F1006" i="23"/>
  <c r="E1006" i="23"/>
  <c r="D1006" i="23"/>
  <c r="C1006" i="23"/>
  <c r="B1006" i="23"/>
  <c r="I1005" i="23"/>
  <c r="H1005" i="23"/>
  <c r="G1005" i="23"/>
  <c r="F1005" i="23"/>
  <c r="E1005" i="23"/>
  <c r="D1005" i="23"/>
  <c r="C1005" i="23"/>
  <c r="B1005" i="23"/>
  <c r="I1004" i="23"/>
  <c r="H1004" i="23"/>
  <c r="G1004" i="23"/>
  <c r="F1004" i="23"/>
  <c r="E1004" i="23"/>
  <c r="D1004" i="23"/>
  <c r="C1004" i="23"/>
  <c r="B1004" i="23"/>
  <c r="I1003" i="23"/>
  <c r="H1003" i="23"/>
  <c r="G1003" i="23"/>
  <c r="F1003" i="23"/>
  <c r="E1003" i="23"/>
  <c r="D1003" i="23"/>
  <c r="C1003" i="23"/>
  <c r="B1003" i="23"/>
  <c r="I1002" i="23"/>
  <c r="H1002" i="23"/>
  <c r="G1002" i="23"/>
  <c r="F1002" i="23"/>
  <c r="E1002" i="23"/>
  <c r="D1002" i="23"/>
  <c r="C1002" i="23"/>
  <c r="B1002" i="23"/>
  <c r="I1001" i="23"/>
  <c r="H1001" i="23"/>
  <c r="G1001" i="23"/>
  <c r="F1001" i="23"/>
  <c r="E1001" i="23"/>
  <c r="D1001" i="23"/>
  <c r="C1001" i="23"/>
  <c r="B1001" i="23"/>
  <c r="I1000" i="23"/>
  <c r="H1000" i="23"/>
  <c r="G1000" i="23"/>
  <c r="F1000" i="23"/>
  <c r="E1000" i="23"/>
  <c r="D1000" i="23"/>
  <c r="C1000" i="23"/>
  <c r="B1000" i="23"/>
  <c r="I999" i="23"/>
  <c r="H999" i="23"/>
  <c r="G999" i="23"/>
  <c r="F999" i="23"/>
  <c r="E999" i="23"/>
  <c r="D999" i="23"/>
  <c r="C999" i="23"/>
  <c r="B999" i="23"/>
  <c r="I998" i="23"/>
  <c r="H998" i="23"/>
  <c r="G998" i="23"/>
  <c r="F998" i="23"/>
  <c r="E998" i="23"/>
  <c r="D998" i="23"/>
  <c r="C998" i="23"/>
  <c r="B998" i="23"/>
  <c r="I997" i="23"/>
  <c r="H997" i="23"/>
  <c r="G997" i="23"/>
  <c r="F997" i="23"/>
  <c r="E997" i="23"/>
  <c r="D997" i="23"/>
  <c r="C997" i="23"/>
  <c r="B997" i="23"/>
  <c r="I996" i="23"/>
  <c r="H996" i="23"/>
  <c r="G996" i="23"/>
  <c r="F996" i="23"/>
  <c r="E996" i="23"/>
  <c r="D996" i="23"/>
  <c r="C996" i="23"/>
  <c r="B996" i="23"/>
  <c r="I995" i="23"/>
  <c r="H995" i="23"/>
  <c r="G995" i="23"/>
  <c r="F995" i="23"/>
  <c r="E995" i="23"/>
  <c r="D995" i="23"/>
  <c r="C995" i="23"/>
  <c r="B995" i="23"/>
  <c r="U1179" i="16"/>
  <c r="R1179" i="16"/>
  <c r="O1179" i="16"/>
  <c r="L1179" i="16"/>
  <c r="J1179" i="16"/>
  <c r="I1179" i="16"/>
  <c r="H1179" i="16"/>
  <c r="G1179" i="16"/>
  <c r="F1179" i="16"/>
  <c r="E1179" i="16"/>
  <c r="D1179" i="16"/>
  <c r="C1179" i="16"/>
  <c r="B1179" i="16"/>
  <c r="U1178" i="16"/>
  <c r="R1178" i="16"/>
  <c r="O1178" i="16"/>
  <c r="L1178" i="16"/>
  <c r="J1178" i="16"/>
  <c r="I1178" i="16"/>
  <c r="H1178" i="16"/>
  <c r="G1178" i="16"/>
  <c r="F1178" i="16"/>
  <c r="E1178" i="16"/>
  <c r="D1178" i="16"/>
  <c r="C1178" i="16"/>
  <c r="B1178" i="16"/>
  <c r="U1177" i="16"/>
  <c r="R1177" i="16"/>
  <c r="O1177" i="16"/>
  <c r="L1177" i="16"/>
  <c r="J1177" i="16"/>
  <c r="I1177" i="16"/>
  <c r="H1177" i="16"/>
  <c r="G1177" i="16"/>
  <c r="F1177" i="16"/>
  <c r="E1177" i="16"/>
  <c r="D1177" i="16"/>
  <c r="C1177" i="16"/>
  <c r="B1177" i="16"/>
  <c r="U1176" i="16"/>
  <c r="R1176" i="16"/>
  <c r="O1176" i="16"/>
  <c r="L1176" i="16"/>
  <c r="J1176" i="16"/>
  <c r="I1176" i="16"/>
  <c r="H1176" i="16"/>
  <c r="G1176" i="16"/>
  <c r="F1176" i="16"/>
  <c r="E1176" i="16"/>
  <c r="D1176" i="16"/>
  <c r="C1176" i="16"/>
  <c r="B1176" i="16"/>
  <c r="U1175" i="16"/>
  <c r="R1175" i="16"/>
  <c r="O1175" i="16"/>
  <c r="L1175" i="16"/>
  <c r="J1175" i="16"/>
  <c r="I1175" i="16"/>
  <c r="H1175" i="16"/>
  <c r="G1175" i="16"/>
  <c r="F1175" i="16"/>
  <c r="E1175" i="16"/>
  <c r="D1175" i="16"/>
  <c r="C1175" i="16"/>
  <c r="B1175" i="16"/>
  <c r="U1174" i="16"/>
  <c r="R1174" i="16"/>
  <c r="O1174" i="16"/>
  <c r="L1174" i="16"/>
  <c r="J1174" i="16"/>
  <c r="I1174" i="16"/>
  <c r="H1174" i="16"/>
  <c r="G1174" i="16"/>
  <c r="F1174" i="16"/>
  <c r="E1174" i="16"/>
  <c r="D1174" i="16"/>
  <c r="C1174" i="16"/>
  <c r="B1174" i="16"/>
  <c r="U1173" i="16"/>
  <c r="R1173" i="16"/>
  <c r="O1173" i="16"/>
  <c r="L1173" i="16"/>
  <c r="J1173" i="16"/>
  <c r="I1173" i="16"/>
  <c r="H1173" i="16"/>
  <c r="G1173" i="16"/>
  <c r="F1173" i="16"/>
  <c r="E1173" i="16"/>
  <c r="D1173" i="16"/>
  <c r="C1173" i="16"/>
  <c r="B1173" i="16"/>
  <c r="U1172" i="16"/>
  <c r="R1172" i="16"/>
  <c r="O1172" i="16"/>
  <c r="L1172" i="16"/>
  <c r="J1172" i="16"/>
  <c r="I1172" i="16"/>
  <c r="H1172" i="16"/>
  <c r="G1172" i="16"/>
  <c r="F1172" i="16"/>
  <c r="E1172" i="16"/>
  <c r="D1172" i="16"/>
  <c r="C1172" i="16"/>
  <c r="B1172" i="16"/>
  <c r="U1171" i="16"/>
  <c r="R1171" i="16"/>
  <c r="O1171" i="16"/>
  <c r="L1171" i="16"/>
  <c r="J1171" i="16"/>
  <c r="I1171" i="16"/>
  <c r="H1171" i="16"/>
  <c r="G1171" i="16"/>
  <c r="F1171" i="16"/>
  <c r="E1171" i="16"/>
  <c r="D1171" i="16"/>
  <c r="C1171" i="16"/>
  <c r="B1171" i="16"/>
  <c r="U1170" i="16"/>
  <c r="R1170" i="16"/>
  <c r="O1170" i="16"/>
  <c r="L1170" i="16"/>
  <c r="J1170" i="16"/>
  <c r="I1170" i="16"/>
  <c r="H1170" i="16"/>
  <c r="G1170" i="16"/>
  <c r="F1170" i="16"/>
  <c r="E1170" i="16"/>
  <c r="D1170" i="16"/>
  <c r="C1170" i="16"/>
  <c r="B1170" i="16"/>
  <c r="U1169" i="16"/>
  <c r="R1169" i="16"/>
  <c r="O1169" i="16"/>
  <c r="L1169" i="16"/>
  <c r="J1169" i="16"/>
  <c r="I1169" i="16"/>
  <c r="H1169" i="16"/>
  <c r="G1169" i="16"/>
  <c r="F1169" i="16"/>
  <c r="E1169" i="16"/>
  <c r="D1169" i="16"/>
  <c r="C1169" i="16"/>
  <c r="B1169" i="16"/>
  <c r="U1168" i="16"/>
  <c r="R1168" i="16"/>
  <c r="O1168" i="16"/>
  <c r="L1168" i="16"/>
  <c r="J1168" i="16"/>
  <c r="I1168" i="16"/>
  <c r="H1168" i="16"/>
  <c r="G1168" i="16"/>
  <c r="F1168" i="16"/>
  <c r="E1168" i="16"/>
  <c r="D1168" i="16"/>
  <c r="C1168" i="16"/>
  <c r="B1168" i="16"/>
  <c r="U1167" i="16"/>
  <c r="R1167" i="16"/>
  <c r="O1167" i="16"/>
  <c r="L1167" i="16"/>
  <c r="J1167" i="16"/>
  <c r="I1167" i="16"/>
  <c r="H1167" i="16"/>
  <c r="G1167" i="16"/>
  <c r="F1167" i="16"/>
  <c r="E1167" i="16"/>
  <c r="D1167" i="16"/>
  <c r="C1167" i="16"/>
  <c r="B1167" i="16"/>
  <c r="U1166" i="16"/>
  <c r="R1166" i="16"/>
  <c r="O1166" i="16"/>
  <c r="L1166" i="16"/>
  <c r="J1166" i="16"/>
  <c r="I1166" i="16"/>
  <c r="H1166" i="16"/>
  <c r="G1166" i="16"/>
  <c r="F1166" i="16"/>
  <c r="E1166" i="16"/>
  <c r="D1166" i="16"/>
  <c r="C1166" i="16"/>
  <c r="B1166" i="16"/>
  <c r="U1165" i="16"/>
  <c r="R1165" i="16"/>
  <c r="O1165" i="16"/>
  <c r="L1165" i="16"/>
  <c r="J1165" i="16"/>
  <c r="I1165" i="16"/>
  <c r="H1165" i="16"/>
  <c r="G1165" i="16"/>
  <c r="F1165" i="16"/>
  <c r="E1165" i="16"/>
  <c r="D1165" i="16"/>
  <c r="C1165" i="16"/>
  <c r="B1165" i="16"/>
  <c r="U1164" i="16"/>
  <c r="R1164" i="16"/>
  <c r="O1164" i="16"/>
  <c r="L1164" i="16"/>
  <c r="J1164" i="16"/>
  <c r="I1164" i="16"/>
  <c r="H1164" i="16"/>
  <c r="G1164" i="16"/>
  <c r="F1164" i="16"/>
  <c r="E1164" i="16"/>
  <c r="D1164" i="16"/>
  <c r="C1164" i="16"/>
  <c r="B1164" i="16"/>
  <c r="U1163" i="16"/>
  <c r="R1163" i="16"/>
  <c r="O1163" i="16"/>
  <c r="L1163" i="16"/>
  <c r="J1163" i="16"/>
  <c r="I1163" i="16"/>
  <c r="H1163" i="16"/>
  <c r="G1163" i="16"/>
  <c r="F1163" i="16"/>
  <c r="E1163" i="16"/>
  <c r="D1163" i="16"/>
  <c r="C1163" i="16"/>
  <c r="B1163" i="16"/>
  <c r="U1162" i="16"/>
  <c r="R1162" i="16"/>
  <c r="O1162" i="16"/>
  <c r="L1162" i="16"/>
  <c r="J1162" i="16"/>
  <c r="I1162" i="16"/>
  <c r="H1162" i="16"/>
  <c r="G1162" i="16"/>
  <c r="F1162" i="16"/>
  <c r="E1162" i="16"/>
  <c r="D1162" i="16"/>
  <c r="C1162" i="16"/>
  <c r="B1162" i="16"/>
  <c r="U1161" i="16"/>
  <c r="R1161" i="16"/>
  <c r="O1161" i="16"/>
  <c r="L1161" i="16"/>
  <c r="J1161" i="16"/>
  <c r="I1161" i="16"/>
  <c r="H1161" i="16"/>
  <c r="G1161" i="16"/>
  <c r="F1161" i="16"/>
  <c r="E1161" i="16"/>
  <c r="D1161" i="16"/>
  <c r="C1161" i="16"/>
  <c r="B1161" i="16"/>
  <c r="U1160" i="16"/>
  <c r="R1160" i="16"/>
  <c r="O1160" i="16"/>
  <c r="L1160" i="16"/>
  <c r="J1160" i="16"/>
  <c r="I1160" i="16"/>
  <c r="H1160" i="16"/>
  <c r="G1160" i="16"/>
  <c r="F1160" i="16"/>
  <c r="E1160" i="16"/>
  <c r="D1160" i="16"/>
  <c r="C1160" i="16"/>
  <c r="B1160" i="16"/>
  <c r="U1159" i="16"/>
  <c r="R1159" i="16"/>
  <c r="O1159" i="16"/>
  <c r="L1159" i="16"/>
  <c r="J1159" i="16"/>
  <c r="I1159" i="16"/>
  <c r="H1159" i="16"/>
  <c r="G1159" i="16"/>
  <c r="F1159" i="16"/>
  <c r="E1159" i="16"/>
  <c r="D1159" i="16"/>
  <c r="C1159" i="16"/>
  <c r="B1159" i="16"/>
  <c r="U1158" i="16"/>
  <c r="R1158" i="16"/>
  <c r="O1158" i="16"/>
  <c r="L1158" i="16"/>
  <c r="J1158" i="16"/>
  <c r="I1158" i="16"/>
  <c r="H1158" i="16"/>
  <c r="G1158" i="16"/>
  <c r="F1158" i="16"/>
  <c r="E1158" i="16"/>
  <c r="D1158" i="16"/>
  <c r="C1158" i="16"/>
  <c r="B1158" i="16"/>
  <c r="U1157" i="16"/>
  <c r="R1157" i="16"/>
  <c r="O1157" i="16"/>
  <c r="L1157" i="16"/>
  <c r="J1157" i="16"/>
  <c r="I1157" i="16"/>
  <c r="H1157" i="16"/>
  <c r="G1157" i="16"/>
  <c r="F1157" i="16"/>
  <c r="E1157" i="16"/>
  <c r="D1157" i="16"/>
  <c r="C1157" i="16"/>
  <c r="B1157" i="16"/>
  <c r="U1156" i="16"/>
  <c r="R1156" i="16"/>
  <c r="O1156" i="16"/>
  <c r="L1156" i="16"/>
  <c r="J1156" i="16"/>
  <c r="I1156" i="16"/>
  <c r="H1156" i="16"/>
  <c r="G1156" i="16"/>
  <c r="F1156" i="16"/>
  <c r="E1156" i="16"/>
  <c r="D1156" i="16"/>
  <c r="C1156" i="16"/>
  <c r="B1156" i="16"/>
  <c r="U1155" i="16"/>
  <c r="R1155" i="16"/>
  <c r="O1155" i="16"/>
  <c r="L1155" i="16"/>
  <c r="J1155" i="16"/>
  <c r="I1155" i="16"/>
  <c r="H1155" i="16"/>
  <c r="G1155" i="16"/>
  <c r="F1155" i="16"/>
  <c r="E1155" i="16"/>
  <c r="D1155" i="16"/>
  <c r="C1155" i="16"/>
  <c r="B1155" i="16"/>
  <c r="U1154" i="16"/>
  <c r="R1154" i="16"/>
  <c r="O1154" i="16"/>
  <c r="L1154" i="16"/>
  <c r="J1154" i="16"/>
  <c r="I1154" i="16"/>
  <c r="H1154" i="16"/>
  <c r="G1154" i="16"/>
  <c r="F1154" i="16"/>
  <c r="E1154" i="16"/>
  <c r="D1154" i="16"/>
  <c r="C1154" i="16"/>
  <c r="B1154" i="16"/>
  <c r="U1153" i="16"/>
  <c r="R1153" i="16"/>
  <c r="O1153" i="16"/>
  <c r="L1153" i="16"/>
  <c r="J1153" i="16"/>
  <c r="I1153" i="16"/>
  <c r="H1153" i="16"/>
  <c r="G1153" i="16"/>
  <c r="F1153" i="16"/>
  <c r="E1153" i="16"/>
  <c r="D1153" i="16"/>
  <c r="C1153" i="16"/>
  <c r="B1153" i="16"/>
  <c r="U1152" i="16"/>
  <c r="R1152" i="16"/>
  <c r="O1152" i="16"/>
  <c r="L1152" i="16"/>
  <c r="J1152" i="16"/>
  <c r="I1152" i="16"/>
  <c r="H1152" i="16"/>
  <c r="G1152" i="16"/>
  <c r="F1152" i="16"/>
  <c r="E1152" i="16"/>
  <c r="D1152" i="16"/>
  <c r="C1152" i="16"/>
  <c r="B1152" i="16"/>
  <c r="U1151" i="16"/>
  <c r="R1151" i="16"/>
  <c r="O1151" i="16"/>
  <c r="L1151" i="16"/>
  <c r="J1151" i="16"/>
  <c r="I1151" i="16"/>
  <c r="H1151" i="16"/>
  <c r="G1151" i="16"/>
  <c r="F1151" i="16"/>
  <c r="E1151" i="16"/>
  <c r="D1151" i="16"/>
  <c r="C1151" i="16"/>
  <c r="B1151" i="16"/>
  <c r="U1150" i="16"/>
  <c r="R1150" i="16"/>
  <c r="O1150" i="16"/>
  <c r="L1150" i="16"/>
  <c r="J1150" i="16"/>
  <c r="I1150" i="16"/>
  <c r="H1150" i="16"/>
  <c r="G1150" i="16"/>
  <c r="F1150" i="16"/>
  <c r="E1150" i="16"/>
  <c r="D1150" i="16"/>
  <c r="C1150" i="16"/>
  <c r="B1150" i="16"/>
  <c r="U1149" i="16"/>
  <c r="R1149" i="16"/>
  <c r="O1149" i="16"/>
  <c r="L1149" i="16"/>
  <c r="J1149" i="16"/>
  <c r="I1149" i="16"/>
  <c r="H1149" i="16"/>
  <c r="G1149" i="16"/>
  <c r="F1149" i="16"/>
  <c r="E1149" i="16"/>
  <c r="D1149" i="16"/>
  <c r="C1149" i="16"/>
  <c r="B1149" i="16"/>
  <c r="U1148" i="16"/>
  <c r="R1148" i="16"/>
  <c r="O1148" i="16"/>
  <c r="L1148" i="16"/>
  <c r="J1148" i="16"/>
  <c r="I1148" i="16"/>
  <c r="H1148" i="16"/>
  <c r="G1148" i="16"/>
  <c r="F1148" i="16"/>
  <c r="E1148" i="16"/>
  <c r="D1148" i="16"/>
  <c r="C1148" i="16"/>
  <c r="B1148" i="16"/>
  <c r="U1147" i="16"/>
  <c r="R1147" i="16"/>
  <c r="O1147" i="16"/>
  <c r="L1147" i="16"/>
  <c r="J1147" i="16"/>
  <c r="I1147" i="16"/>
  <c r="H1147" i="16"/>
  <c r="G1147" i="16"/>
  <c r="F1147" i="16"/>
  <c r="E1147" i="16"/>
  <c r="D1147" i="16"/>
  <c r="C1147" i="16"/>
  <c r="B1147" i="16"/>
  <c r="U1146" i="16"/>
  <c r="R1146" i="16"/>
  <c r="O1146" i="16"/>
  <c r="L1146" i="16"/>
  <c r="J1146" i="16"/>
  <c r="I1146" i="16"/>
  <c r="H1146" i="16"/>
  <c r="G1146" i="16"/>
  <c r="F1146" i="16"/>
  <c r="E1146" i="16"/>
  <c r="D1146" i="16"/>
  <c r="C1146" i="16"/>
  <c r="B1146" i="16"/>
  <c r="U1145" i="16"/>
  <c r="R1145" i="16"/>
  <c r="O1145" i="16"/>
  <c r="L1145" i="16"/>
  <c r="J1145" i="16"/>
  <c r="I1145" i="16"/>
  <c r="H1145" i="16"/>
  <c r="G1145" i="16"/>
  <c r="F1145" i="16"/>
  <c r="E1145" i="16"/>
  <c r="D1145" i="16"/>
  <c r="C1145" i="16"/>
  <c r="B1145" i="16"/>
  <c r="U1144" i="16"/>
  <c r="R1144" i="16"/>
  <c r="O1144" i="16"/>
  <c r="L1144" i="16"/>
  <c r="J1144" i="16"/>
  <c r="I1144" i="16"/>
  <c r="H1144" i="16"/>
  <c r="G1144" i="16"/>
  <c r="F1144" i="16"/>
  <c r="E1144" i="16"/>
  <c r="D1144" i="16"/>
  <c r="C1144" i="16"/>
  <c r="B1144" i="16"/>
  <c r="U1143" i="16"/>
  <c r="R1143" i="16"/>
  <c r="O1143" i="16"/>
  <c r="L1143" i="16"/>
  <c r="J1143" i="16"/>
  <c r="I1143" i="16"/>
  <c r="H1143" i="16"/>
  <c r="G1143" i="16"/>
  <c r="F1143" i="16"/>
  <c r="E1143" i="16"/>
  <c r="D1143" i="16"/>
  <c r="C1143" i="16"/>
  <c r="B1143" i="16"/>
  <c r="U1142" i="16"/>
  <c r="R1142" i="16"/>
  <c r="O1142" i="16"/>
  <c r="L1142" i="16"/>
  <c r="J1142" i="16"/>
  <c r="I1142" i="16"/>
  <c r="H1142" i="16"/>
  <c r="G1142" i="16"/>
  <c r="F1142" i="16"/>
  <c r="E1142" i="16"/>
  <c r="D1142" i="16"/>
  <c r="C1142" i="16"/>
  <c r="B1142" i="16"/>
  <c r="U1141" i="16"/>
  <c r="R1141" i="16"/>
  <c r="O1141" i="16"/>
  <c r="L1141" i="16"/>
  <c r="J1141" i="16"/>
  <c r="I1141" i="16"/>
  <c r="H1141" i="16"/>
  <c r="G1141" i="16"/>
  <c r="F1141" i="16"/>
  <c r="E1141" i="16"/>
  <c r="D1141" i="16"/>
  <c r="C1141" i="16"/>
  <c r="B1141" i="16"/>
  <c r="U1140" i="16"/>
  <c r="R1140" i="16"/>
  <c r="O1140" i="16"/>
  <c r="L1140" i="16"/>
  <c r="J1140" i="16"/>
  <c r="I1140" i="16"/>
  <c r="H1140" i="16"/>
  <c r="G1140" i="16"/>
  <c r="F1140" i="16"/>
  <c r="E1140" i="16"/>
  <c r="D1140" i="16"/>
  <c r="C1140" i="16"/>
  <c r="B1140" i="16"/>
  <c r="U1139" i="16"/>
  <c r="R1139" i="16"/>
  <c r="O1139" i="16"/>
  <c r="L1139" i="16"/>
  <c r="J1139" i="16"/>
  <c r="I1139" i="16"/>
  <c r="H1139" i="16"/>
  <c r="G1139" i="16"/>
  <c r="F1139" i="16"/>
  <c r="E1139" i="16"/>
  <c r="D1139" i="16"/>
  <c r="C1139" i="16"/>
  <c r="B1139" i="16"/>
  <c r="U1138" i="16"/>
  <c r="R1138" i="16"/>
  <c r="O1138" i="16"/>
  <c r="L1138" i="16"/>
  <c r="J1138" i="16"/>
  <c r="I1138" i="16"/>
  <c r="H1138" i="16"/>
  <c r="G1138" i="16"/>
  <c r="F1138" i="16"/>
  <c r="E1138" i="16"/>
  <c r="D1138" i="16"/>
  <c r="C1138" i="16"/>
  <c r="B1138" i="16"/>
  <c r="U1137" i="16"/>
  <c r="R1137" i="16"/>
  <c r="O1137" i="16"/>
  <c r="L1137" i="16"/>
  <c r="J1137" i="16"/>
  <c r="I1137" i="16"/>
  <c r="H1137" i="16"/>
  <c r="G1137" i="16"/>
  <c r="F1137" i="16"/>
  <c r="E1137" i="16"/>
  <c r="D1137" i="16"/>
  <c r="C1137" i="16"/>
  <c r="B1137" i="16"/>
  <c r="U1136" i="16"/>
  <c r="R1136" i="16"/>
  <c r="O1136" i="16"/>
  <c r="L1136" i="16"/>
  <c r="J1136" i="16"/>
  <c r="I1136" i="16"/>
  <c r="H1136" i="16"/>
  <c r="G1136" i="16"/>
  <c r="F1136" i="16"/>
  <c r="E1136" i="16"/>
  <c r="D1136" i="16"/>
  <c r="C1136" i="16"/>
  <c r="B1136" i="16"/>
  <c r="U1135" i="16"/>
  <c r="R1135" i="16"/>
  <c r="O1135" i="16"/>
  <c r="L1135" i="16"/>
  <c r="J1135" i="16"/>
  <c r="I1135" i="16"/>
  <c r="H1135" i="16"/>
  <c r="G1135" i="16"/>
  <c r="F1135" i="16"/>
  <c r="E1135" i="16"/>
  <c r="D1135" i="16"/>
  <c r="C1135" i="16"/>
  <c r="B1135" i="16"/>
  <c r="U1134" i="16"/>
  <c r="R1134" i="16"/>
  <c r="O1134" i="16"/>
  <c r="L1134" i="16"/>
  <c r="J1134" i="16"/>
  <c r="I1134" i="16"/>
  <c r="H1134" i="16"/>
  <c r="G1134" i="16"/>
  <c r="F1134" i="16"/>
  <c r="E1134" i="16"/>
  <c r="D1134" i="16"/>
  <c r="C1134" i="16"/>
  <c r="B1134" i="16"/>
  <c r="U1133" i="16"/>
  <c r="R1133" i="16"/>
  <c r="O1133" i="16"/>
  <c r="L1133" i="16"/>
  <c r="J1133" i="16"/>
  <c r="I1133" i="16"/>
  <c r="H1133" i="16"/>
  <c r="G1133" i="16"/>
  <c r="F1133" i="16"/>
  <c r="E1133" i="16"/>
  <c r="D1133" i="16"/>
  <c r="C1133" i="16"/>
  <c r="B1133" i="16"/>
  <c r="U1132" i="16"/>
  <c r="R1132" i="16"/>
  <c r="O1132" i="16"/>
  <c r="L1132" i="16"/>
  <c r="J1132" i="16"/>
  <c r="I1132" i="16"/>
  <c r="H1132" i="16"/>
  <c r="G1132" i="16"/>
  <c r="F1132" i="16"/>
  <c r="E1132" i="16"/>
  <c r="D1132" i="16"/>
  <c r="C1132" i="16"/>
  <c r="B1132" i="16"/>
  <c r="U1131" i="16"/>
  <c r="R1131" i="16"/>
  <c r="O1131" i="16"/>
  <c r="L1131" i="16"/>
  <c r="J1131" i="16"/>
  <c r="I1131" i="16"/>
  <c r="H1131" i="16"/>
  <c r="G1131" i="16"/>
  <c r="F1131" i="16"/>
  <c r="E1131" i="16"/>
  <c r="D1131" i="16"/>
  <c r="C1131" i="16"/>
  <c r="B1131" i="16"/>
  <c r="U1130" i="16"/>
  <c r="R1130" i="16"/>
  <c r="O1130" i="16"/>
  <c r="L1130" i="16"/>
  <c r="J1130" i="16"/>
  <c r="I1130" i="16"/>
  <c r="H1130" i="16"/>
  <c r="G1130" i="16"/>
  <c r="F1130" i="16"/>
  <c r="E1130" i="16"/>
  <c r="D1130" i="16"/>
  <c r="C1130" i="16"/>
  <c r="B1130" i="16"/>
  <c r="U1129" i="16"/>
  <c r="R1129" i="16"/>
  <c r="O1129" i="16"/>
  <c r="L1129" i="16"/>
  <c r="J1129" i="16"/>
  <c r="I1129" i="16"/>
  <c r="H1129" i="16"/>
  <c r="G1129" i="16"/>
  <c r="F1129" i="16"/>
  <c r="E1129" i="16"/>
  <c r="D1129" i="16"/>
  <c r="C1129" i="16"/>
  <c r="B1129" i="16"/>
  <c r="U1128" i="16"/>
  <c r="R1128" i="16"/>
  <c r="O1128" i="16"/>
  <c r="L1128" i="16"/>
  <c r="J1128" i="16"/>
  <c r="I1128" i="16"/>
  <c r="H1128" i="16"/>
  <c r="G1128" i="16"/>
  <c r="F1128" i="16"/>
  <c r="E1128" i="16"/>
  <c r="D1128" i="16"/>
  <c r="C1128" i="16"/>
  <c r="B1128" i="16"/>
  <c r="U1127" i="16"/>
  <c r="R1127" i="16"/>
  <c r="O1127" i="16"/>
  <c r="L1127" i="16"/>
  <c r="J1127" i="16"/>
  <c r="I1127" i="16"/>
  <c r="H1127" i="16"/>
  <c r="G1127" i="16"/>
  <c r="F1127" i="16"/>
  <c r="E1127" i="16"/>
  <c r="D1127" i="16"/>
  <c r="C1127" i="16"/>
  <c r="B1127" i="16"/>
  <c r="U1126" i="16"/>
  <c r="R1126" i="16"/>
  <c r="O1126" i="16"/>
  <c r="L1126" i="16"/>
  <c r="J1126" i="16"/>
  <c r="I1126" i="16"/>
  <c r="H1126" i="16"/>
  <c r="G1126" i="16"/>
  <c r="F1126" i="16"/>
  <c r="E1126" i="16"/>
  <c r="D1126" i="16"/>
  <c r="C1126" i="16"/>
  <c r="B1126" i="16"/>
  <c r="U1125" i="16"/>
  <c r="R1125" i="16"/>
  <c r="O1125" i="16"/>
  <c r="L1125" i="16"/>
  <c r="J1125" i="16"/>
  <c r="I1125" i="16"/>
  <c r="H1125" i="16"/>
  <c r="G1125" i="16"/>
  <c r="F1125" i="16"/>
  <c r="E1125" i="16"/>
  <c r="D1125" i="16"/>
  <c r="C1125" i="16"/>
  <c r="B1125" i="16"/>
  <c r="U1124" i="16"/>
  <c r="R1124" i="16"/>
  <c r="O1124" i="16"/>
  <c r="L1124" i="16"/>
  <c r="J1124" i="16"/>
  <c r="I1124" i="16"/>
  <c r="H1124" i="16"/>
  <c r="G1124" i="16"/>
  <c r="F1124" i="16"/>
  <c r="E1124" i="16"/>
  <c r="D1124" i="16"/>
  <c r="C1124" i="16"/>
  <c r="B1124" i="16"/>
  <c r="U1123" i="16"/>
  <c r="R1123" i="16"/>
  <c r="O1123" i="16"/>
  <c r="L1123" i="16"/>
  <c r="J1123" i="16"/>
  <c r="I1123" i="16"/>
  <c r="H1123" i="16"/>
  <c r="G1123" i="16"/>
  <c r="F1123" i="16"/>
  <c r="E1123" i="16"/>
  <c r="D1123" i="16"/>
  <c r="C1123" i="16"/>
  <c r="B1123" i="16"/>
  <c r="U1122" i="16"/>
  <c r="R1122" i="16"/>
  <c r="O1122" i="16"/>
  <c r="L1122" i="16"/>
  <c r="I1122" i="16"/>
  <c r="H1122" i="16"/>
  <c r="G1122" i="16"/>
  <c r="F1122" i="16"/>
  <c r="E1122" i="16"/>
  <c r="D1122" i="16"/>
  <c r="C1122" i="16"/>
  <c r="B1122" i="16"/>
  <c r="U1121" i="16"/>
  <c r="R1121" i="16"/>
  <c r="O1121" i="16"/>
  <c r="L1121" i="16"/>
  <c r="I1121" i="16"/>
  <c r="H1121" i="16"/>
  <c r="G1121" i="16"/>
  <c r="F1121" i="16"/>
  <c r="E1121" i="16"/>
  <c r="D1121" i="16"/>
  <c r="C1121" i="16"/>
  <c r="B1121" i="16"/>
  <c r="U1120" i="16"/>
  <c r="R1120" i="16"/>
  <c r="O1120" i="16"/>
  <c r="L1120" i="16"/>
  <c r="I1120" i="16"/>
  <c r="H1120" i="16"/>
  <c r="G1120" i="16"/>
  <c r="F1120" i="16"/>
  <c r="E1120" i="16"/>
  <c r="D1120" i="16"/>
  <c r="C1120" i="16"/>
  <c r="B1120" i="16"/>
  <c r="U1119" i="16"/>
  <c r="R1119" i="16"/>
  <c r="O1119" i="16"/>
  <c r="L1119" i="16"/>
  <c r="I1119" i="16"/>
  <c r="H1119" i="16"/>
  <c r="G1119" i="16"/>
  <c r="F1119" i="16"/>
  <c r="E1119" i="16"/>
  <c r="D1119" i="16"/>
  <c r="C1119" i="16"/>
  <c r="B1119" i="16"/>
  <c r="U1118" i="16"/>
  <c r="R1118" i="16"/>
  <c r="O1118" i="16"/>
  <c r="L1118" i="16"/>
  <c r="I1118" i="16"/>
  <c r="H1118" i="16"/>
  <c r="G1118" i="16"/>
  <c r="F1118" i="16"/>
  <c r="E1118" i="16"/>
  <c r="D1118" i="16"/>
  <c r="C1118" i="16"/>
  <c r="B1118" i="16"/>
  <c r="U1117" i="16"/>
  <c r="R1117" i="16"/>
  <c r="O1117" i="16"/>
  <c r="L1117" i="16"/>
  <c r="I1117" i="16"/>
  <c r="H1117" i="16"/>
  <c r="G1117" i="16"/>
  <c r="F1117" i="16"/>
  <c r="E1117" i="16"/>
  <c r="D1117" i="16"/>
  <c r="C1117" i="16"/>
  <c r="B1117" i="16"/>
  <c r="U1116" i="16"/>
  <c r="R1116" i="16"/>
  <c r="O1116" i="16"/>
  <c r="L1116" i="16"/>
  <c r="I1116" i="16"/>
  <c r="H1116" i="16"/>
  <c r="G1116" i="16"/>
  <c r="F1116" i="16"/>
  <c r="E1116" i="16"/>
  <c r="D1116" i="16"/>
  <c r="C1116" i="16"/>
  <c r="B1116" i="16"/>
  <c r="U1115" i="16"/>
  <c r="R1115" i="16"/>
  <c r="O1115" i="16"/>
  <c r="L1115" i="16"/>
  <c r="I1115" i="16"/>
  <c r="H1115" i="16"/>
  <c r="G1115" i="16"/>
  <c r="F1115" i="16"/>
  <c r="E1115" i="16"/>
  <c r="D1115" i="16"/>
  <c r="C1115" i="16"/>
  <c r="B1115" i="16"/>
  <c r="U1114" i="16"/>
  <c r="R1114" i="16"/>
  <c r="O1114" i="16"/>
  <c r="L1114" i="16"/>
  <c r="I1114" i="16"/>
  <c r="H1114" i="16"/>
  <c r="G1114" i="16"/>
  <c r="F1114" i="16"/>
  <c r="E1114" i="16"/>
  <c r="D1114" i="16"/>
  <c r="C1114" i="16"/>
  <c r="B1114" i="16"/>
  <c r="U1113" i="16"/>
  <c r="R1113" i="16"/>
  <c r="O1113" i="16"/>
  <c r="L1113" i="16"/>
  <c r="I1113" i="16"/>
  <c r="H1113" i="16"/>
  <c r="G1113" i="16"/>
  <c r="F1113" i="16"/>
  <c r="E1113" i="16"/>
  <c r="D1113" i="16"/>
  <c r="C1113" i="16"/>
  <c r="B1113" i="16"/>
  <c r="U1112" i="16"/>
  <c r="R1112" i="16"/>
  <c r="O1112" i="16"/>
  <c r="L1112" i="16"/>
  <c r="I1112" i="16"/>
  <c r="H1112" i="16"/>
  <c r="G1112" i="16"/>
  <c r="F1112" i="16"/>
  <c r="E1112" i="16"/>
  <c r="D1112" i="16"/>
  <c r="C1112" i="16"/>
  <c r="B1112" i="16"/>
  <c r="U1111" i="16"/>
  <c r="R1111" i="16"/>
  <c r="O1111" i="16"/>
  <c r="L1111" i="16"/>
  <c r="I1111" i="16"/>
  <c r="H1111" i="16"/>
  <c r="G1111" i="16"/>
  <c r="F1111" i="16"/>
  <c r="E1111" i="16"/>
  <c r="D1111" i="16"/>
  <c r="C1111" i="16"/>
  <c r="B1111" i="16"/>
  <c r="U1110" i="16"/>
  <c r="R1110" i="16"/>
  <c r="O1110" i="16"/>
  <c r="L1110" i="16"/>
  <c r="I1110" i="16"/>
  <c r="H1110" i="16"/>
  <c r="G1110" i="16"/>
  <c r="F1110" i="16"/>
  <c r="E1110" i="16"/>
  <c r="D1110" i="16"/>
  <c r="C1110" i="16"/>
  <c r="B1110" i="16"/>
  <c r="U1109" i="16"/>
  <c r="R1109" i="16"/>
  <c r="O1109" i="16"/>
  <c r="L1109" i="16"/>
  <c r="I1109" i="16"/>
  <c r="H1109" i="16"/>
  <c r="G1109" i="16"/>
  <c r="F1109" i="16"/>
  <c r="E1109" i="16"/>
  <c r="D1109" i="16"/>
  <c r="C1109" i="16"/>
  <c r="B1109" i="16"/>
  <c r="U1108" i="16"/>
  <c r="R1108" i="16"/>
  <c r="O1108" i="16"/>
  <c r="L1108" i="16"/>
  <c r="I1108" i="16"/>
  <c r="H1108" i="16"/>
  <c r="G1108" i="16"/>
  <c r="F1108" i="16"/>
  <c r="E1108" i="16"/>
  <c r="D1108" i="16"/>
  <c r="C1108" i="16"/>
  <c r="B1108" i="16"/>
  <c r="U1107" i="16"/>
  <c r="R1107" i="16"/>
  <c r="O1107" i="16"/>
  <c r="L1107" i="16"/>
  <c r="I1107" i="16"/>
  <c r="H1107" i="16"/>
  <c r="G1107" i="16"/>
  <c r="F1107" i="16"/>
  <c r="E1107" i="16"/>
  <c r="D1107" i="16"/>
  <c r="C1107" i="16"/>
  <c r="B1107" i="16"/>
  <c r="U1106" i="16"/>
  <c r="R1106" i="16"/>
  <c r="O1106" i="16"/>
  <c r="L1106" i="16"/>
  <c r="I1106" i="16"/>
  <c r="H1106" i="16"/>
  <c r="G1106" i="16"/>
  <c r="F1106" i="16"/>
  <c r="E1106" i="16"/>
  <c r="D1106" i="16"/>
  <c r="C1106" i="16"/>
  <c r="B1106" i="16"/>
  <c r="U1105" i="16"/>
  <c r="R1105" i="16"/>
  <c r="O1105" i="16"/>
  <c r="L1105" i="16"/>
  <c r="I1105" i="16"/>
  <c r="H1105" i="16"/>
  <c r="G1105" i="16"/>
  <c r="F1105" i="16"/>
  <c r="E1105" i="16"/>
  <c r="D1105" i="16"/>
  <c r="C1105" i="16"/>
  <c r="B1105" i="16"/>
  <c r="U1104" i="16"/>
  <c r="R1104" i="16"/>
  <c r="O1104" i="16"/>
  <c r="L1104" i="16"/>
  <c r="I1104" i="16"/>
  <c r="H1104" i="16"/>
  <c r="G1104" i="16"/>
  <c r="F1104" i="16"/>
  <c r="E1104" i="16"/>
  <c r="D1104" i="16"/>
  <c r="C1104" i="16"/>
  <c r="B1104" i="16"/>
  <c r="U1103" i="16"/>
  <c r="R1103" i="16"/>
  <c r="O1103" i="16"/>
  <c r="L1103" i="16"/>
  <c r="I1103" i="16"/>
  <c r="H1103" i="16"/>
  <c r="G1103" i="16"/>
  <c r="F1103" i="16"/>
  <c r="E1103" i="16"/>
  <c r="D1103" i="16"/>
  <c r="C1103" i="16"/>
  <c r="B1103" i="16"/>
  <c r="U1102" i="16"/>
  <c r="R1102" i="16"/>
  <c r="O1102" i="16"/>
  <c r="L1102" i="16"/>
  <c r="I1102" i="16"/>
  <c r="H1102" i="16"/>
  <c r="G1102" i="16"/>
  <c r="F1102" i="16"/>
  <c r="E1102" i="16"/>
  <c r="D1102" i="16"/>
  <c r="C1102" i="16"/>
  <c r="B1102" i="16"/>
  <c r="U1101" i="16"/>
  <c r="R1101" i="16"/>
  <c r="O1101" i="16"/>
  <c r="L1101" i="16"/>
  <c r="I1101" i="16"/>
  <c r="H1101" i="16"/>
  <c r="G1101" i="16"/>
  <c r="F1101" i="16"/>
  <c r="E1101" i="16"/>
  <c r="D1101" i="16"/>
  <c r="C1101" i="16"/>
  <c r="B1101" i="16"/>
  <c r="U1100" i="16"/>
  <c r="R1100" i="16"/>
  <c r="O1100" i="16"/>
  <c r="L1100" i="16"/>
  <c r="I1100" i="16"/>
  <c r="H1100" i="16"/>
  <c r="G1100" i="16"/>
  <c r="F1100" i="16"/>
  <c r="E1100" i="16"/>
  <c r="D1100" i="16"/>
  <c r="C1100" i="16"/>
  <c r="B1100" i="16"/>
  <c r="U1099" i="16"/>
  <c r="R1099" i="16"/>
  <c r="O1099" i="16"/>
  <c r="L1099" i="16"/>
  <c r="I1099" i="16"/>
  <c r="H1099" i="16"/>
  <c r="G1099" i="16"/>
  <c r="F1099" i="16"/>
  <c r="E1099" i="16"/>
  <c r="D1099" i="16"/>
  <c r="C1099" i="16"/>
  <c r="B1099" i="16"/>
  <c r="U1098" i="16"/>
  <c r="R1098" i="16"/>
  <c r="O1098" i="16"/>
  <c r="L1098" i="16"/>
  <c r="I1098" i="16"/>
  <c r="H1098" i="16"/>
  <c r="G1098" i="16"/>
  <c r="F1098" i="16"/>
  <c r="E1098" i="16"/>
  <c r="D1098" i="16"/>
  <c r="C1098" i="16"/>
  <c r="B1098" i="16"/>
  <c r="U1097" i="16"/>
  <c r="R1097" i="16"/>
  <c r="O1097" i="16"/>
  <c r="L1097" i="16"/>
  <c r="I1097" i="16"/>
  <c r="H1097" i="16"/>
  <c r="G1097" i="16"/>
  <c r="F1097" i="16"/>
  <c r="E1097" i="16"/>
  <c r="D1097" i="16"/>
  <c r="C1097" i="16"/>
  <c r="B1097" i="16"/>
  <c r="U1096" i="16"/>
  <c r="R1096" i="16"/>
  <c r="O1096" i="16"/>
  <c r="L1096" i="16"/>
  <c r="I1096" i="16"/>
  <c r="H1096" i="16"/>
  <c r="G1096" i="16"/>
  <c r="F1096" i="16"/>
  <c r="E1096" i="16"/>
  <c r="D1096" i="16"/>
  <c r="C1096" i="16"/>
  <c r="B1096" i="16"/>
  <c r="U1095" i="16"/>
  <c r="R1095" i="16"/>
  <c r="O1095" i="16"/>
  <c r="L1095" i="16"/>
  <c r="I1095" i="16"/>
  <c r="H1095" i="16"/>
  <c r="G1095" i="16"/>
  <c r="F1095" i="16"/>
  <c r="E1095" i="16"/>
  <c r="D1095" i="16"/>
  <c r="C1095" i="16"/>
  <c r="B1095" i="16"/>
  <c r="U1094" i="16"/>
  <c r="R1094" i="16"/>
  <c r="O1094" i="16"/>
  <c r="L1094" i="16"/>
  <c r="I1094" i="16"/>
  <c r="H1094" i="16"/>
  <c r="G1094" i="16"/>
  <c r="F1094" i="16"/>
  <c r="E1094" i="16"/>
  <c r="D1094" i="16"/>
  <c r="C1094" i="16"/>
  <c r="B1094" i="16"/>
  <c r="U1093" i="16"/>
  <c r="R1093" i="16"/>
  <c r="O1093" i="16"/>
  <c r="L1093" i="16"/>
  <c r="I1093" i="16"/>
  <c r="H1093" i="16"/>
  <c r="G1093" i="16"/>
  <c r="F1093" i="16"/>
  <c r="E1093" i="16"/>
  <c r="D1093" i="16"/>
  <c r="C1093" i="16"/>
  <c r="B1093" i="16"/>
  <c r="U1092" i="16"/>
  <c r="R1092" i="16"/>
  <c r="O1092" i="16"/>
  <c r="L1092" i="16"/>
  <c r="I1092" i="16"/>
  <c r="H1092" i="16"/>
  <c r="G1092" i="16"/>
  <c r="F1092" i="16"/>
  <c r="E1092" i="16"/>
  <c r="D1092" i="16"/>
  <c r="C1092" i="16"/>
  <c r="B1092" i="16"/>
  <c r="U1091" i="16"/>
  <c r="R1091" i="16"/>
  <c r="O1091" i="16"/>
  <c r="L1091" i="16"/>
  <c r="I1091" i="16"/>
  <c r="H1091" i="16"/>
  <c r="G1091" i="16"/>
  <c r="F1091" i="16"/>
  <c r="E1091" i="16"/>
  <c r="D1091" i="16"/>
  <c r="C1091" i="16"/>
  <c r="B1091" i="16"/>
  <c r="U1090" i="16"/>
  <c r="R1090" i="16"/>
  <c r="O1090" i="16"/>
  <c r="L1090" i="16"/>
  <c r="I1090" i="16"/>
  <c r="H1090" i="16"/>
  <c r="G1090" i="16"/>
  <c r="F1090" i="16"/>
  <c r="E1090" i="16"/>
  <c r="D1090" i="16"/>
  <c r="C1090" i="16"/>
  <c r="B1090" i="16"/>
  <c r="U1089" i="16"/>
  <c r="R1089" i="16"/>
  <c r="O1089" i="16"/>
  <c r="L1089" i="16"/>
  <c r="I1089" i="16"/>
  <c r="H1089" i="16"/>
  <c r="G1089" i="16"/>
  <c r="F1089" i="16"/>
  <c r="E1089" i="16"/>
  <c r="D1089" i="16"/>
  <c r="C1089" i="16"/>
  <c r="B1089" i="16"/>
  <c r="U1088" i="16"/>
  <c r="R1088" i="16"/>
  <c r="O1088" i="16"/>
  <c r="L1088" i="16"/>
  <c r="I1088" i="16"/>
  <c r="H1088" i="16"/>
  <c r="G1088" i="16"/>
  <c r="F1088" i="16"/>
  <c r="E1088" i="16"/>
  <c r="D1088" i="16"/>
  <c r="C1088" i="16"/>
  <c r="B1088" i="16"/>
  <c r="U1087" i="16"/>
  <c r="R1087" i="16"/>
  <c r="O1087" i="16"/>
  <c r="L1087" i="16"/>
  <c r="I1087" i="16"/>
  <c r="H1087" i="16"/>
  <c r="G1087" i="16"/>
  <c r="F1087" i="16"/>
  <c r="E1087" i="16"/>
  <c r="D1087" i="16"/>
  <c r="C1087" i="16"/>
  <c r="B1087" i="16"/>
  <c r="U1086" i="16"/>
  <c r="R1086" i="16"/>
  <c r="O1086" i="16"/>
  <c r="L1086" i="16"/>
  <c r="I1086" i="16"/>
  <c r="H1086" i="16"/>
  <c r="G1086" i="16"/>
  <c r="F1086" i="16"/>
  <c r="E1086" i="16"/>
  <c r="D1086" i="16"/>
  <c r="C1086" i="16"/>
  <c r="B1086" i="16"/>
  <c r="U1085" i="16"/>
  <c r="R1085" i="16"/>
  <c r="O1085" i="16"/>
  <c r="L1085" i="16"/>
  <c r="I1085" i="16"/>
  <c r="H1085" i="16"/>
  <c r="G1085" i="16"/>
  <c r="F1085" i="16"/>
  <c r="E1085" i="16"/>
  <c r="D1085" i="16"/>
  <c r="C1085" i="16"/>
  <c r="B1085" i="16"/>
  <c r="U1084" i="16"/>
  <c r="R1084" i="16"/>
  <c r="O1084" i="16"/>
  <c r="L1084" i="16"/>
  <c r="I1084" i="16"/>
  <c r="H1084" i="16"/>
  <c r="G1084" i="16"/>
  <c r="F1084" i="16"/>
  <c r="E1084" i="16"/>
  <c r="D1084" i="16"/>
  <c r="C1084" i="16"/>
  <c r="B1084" i="16"/>
  <c r="U1083" i="16"/>
  <c r="R1083" i="16"/>
  <c r="O1083" i="16"/>
  <c r="L1083" i="16"/>
  <c r="I1083" i="16"/>
  <c r="H1083" i="16"/>
  <c r="G1083" i="16"/>
  <c r="F1083" i="16"/>
  <c r="E1083" i="16"/>
  <c r="D1083" i="16"/>
  <c r="C1083" i="16"/>
  <c r="B1083" i="16"/>
  <c r="U1082" i="16"/>
  <c r="R1082" i="16"/>
  <c r="O1082" i="16"/>
  <c r="L1082" i="16"/>
  <c r="I1082" i="16"/>
  <c r="H1082" i="16"/>
  <c r="G1082" i="16"/>
  <c r="F1082" i="16"/>
  <c r="E1082" i="16"/>
  <c r="D1082" i="16"/>
  <c r="C1082" i="16"/>
  <c r="B1082" i="16"/>
  <c r="U1081" i="16"/>
  <c r="R1081" i="16"/>
  <c r="O1081" i="16"/>
  <c r="L1081" i="16"/>
  <c r="I1081" i="16"/>
  <c r="H1081" i="16"/>
  <c r="G1081" i="16"/>
  <c r="F1081" i="16"/>
  <c r="E1081" i="16"/>
  <c r="D1081" i="16"/>
  <c r="C1081" i="16"/>
  <c r="B1081" i="16"/>
  <c r="U1080" i="16"/>
  <c r="R1080" i="16"/>
  <c r="O1080" i="16"/>
  <c r="L1080" i="16"/>
  <c r="I1080" i="16"/>
  <c r="H1080" i="16"/>
  <c r="G1080" i="16"/>
  <c r="F1080" i="16"/>
  <c r="E1080" i="16"/>
  <c r="D1080" i="16"/>
  <c r="C1080" i="16"/>
  <c r="B1080" i="16"/>
  <c r="U1079" i="16"/>
  <c r="R1079" i="16"/>
  <c r="O1079" i="16"/>
  <c r="L1079" i="16"/>
  <c r="I1079" i="16"/>
  <c r="H1079" i="16"/>
  <c r="G1079" i="16"/>
  <c r="F1079" i="16"/>
  <c r="E1079" i="16"/>
  <c r="D1079" i="16"/>
  <c r="C1079" i="16"/>
  <c r="B1079" i="16"/>
  <c r="U1078" i="16"/>
  <c r="R1078" i="16"/>
  <c r="O1078" i="16"/>
  <c r="L1078" i="16"/>
  <c r="I1078" i="16"/>
  <c r="H1078" i="16"/>
  <c r="G1078" i="16"/>
  <c r="F1078" i="16"/>
  <c r="E1078" i="16"/>
  <c r="D1078" i="16"/>
  <c r="C1078" i="16"/>
  <c r="B1078" i="16"/>
  <c r="U1077" i="16"/>
  <c r="R1077" i="16"/>
  <c r="O1077" i="16"/>
  <c r="L1077" i="16"/>
  <c r="I1077" i="16"/>
  <c r="H1077" i="16"/>
  <c r="G1077" i="16"/>
  <c r="F1077" i="16"/>
  <c r="E1077" i="16"/>
  <c r="D1077" i="16"/>
  <c r="C1077" i="16"/>
  <c r="B1077" i="16"/>
  <c r="U1076" i="16"/>
  <c r="R1076" i="16"/>
  <c r="O1076" i="16"/>
  <c r="L1076" i="16"/>
  <c r="I1076" i="16"/>
  <c r="H1076" i="16"/>
  <c r="G1076" i="16"/>
  <c r="F1076" i="16"/>
  <c r="E1076" i="16"/>
  <c r="D1076" i="16"/>
  <c r="C1076" i="16"/>
  <c r="B1076" i="16"/>
  <c r="U1075" i="16"/>
  <c r="R1075" i="16"/>
  <c r="O1075" i="16"/>
  <c r="L1075" i="16"/>
  <c r="I1075" i="16"/>
  <c r="H1075" i="16"/>
  <c r="G1075" i="16"/>
  <c r="F1075" i="16"/>
  <c r="E1075" i="16"/>
  <c r="D1075" i="16"/>
  <c r="C1075" i="16"/>
  <c r="B1075" i="16"/>
  <c r="U1074" i="16"/>
  <c r="R1074" i="16"/>
  <c r="O1074" i="16"/>
  <c r="L1074" i="16"/>
  <c r="I1074" i="16"/>
  <c r="H1074" i="16"/>
  <c r="G1074" i="16"/>
  <c r="F1074" i="16"/>
  <c r="E1074" i="16"/>
  <c r="D1074" i="16"/>
  <c r="C1074" i="16"/>
  <c r="B1074" i="16"/>
  <c r="U1073" i="16"/>
  <c r="R1073" i="16"/>
  <c r="O1073" i="16"/>
  <c r="L1073" i="16"/>
  <c r="I1073" i="16"/>
  <c r="H1073" i="16"/>
  <c r="G1073" i="16"/>
  <c r="F1073" i="16"/>
  <c r="E1073" i="16"/>
  <c r="D1073" i="16"/>
  <c r="C1073" i="16"/>
  <c r="B1073" i="16"/>
  <c r="U1072" i="16"/>
  <c r="R1072" i="16"/>
  <c r="O1072" i="16"/>
  <c r="L1072" i="16"/>
  <c r="I1072" i="16"/>
  <c r="H1072" i="16"/>
  <c r="G1072" i="16"/>
  <c r="F1072" i="16"/>
  <c r="E1072" i="16"/>
  <c r="D1072" i="16"/>
  <c r="C1072" i="16"/>
  <c r="B1072" i="16"/>
  <c r="U1071" i="16"/>
  <c r="R1071" i="16"/>
  <c r="O1071" i="16"/>
  <c r="L1071" i="16"/>
  <c r="I1071" i="16"/>
  <c r="H1071" i="16"/>
  <c r="G1071" i="16"/>
  <c r="F1071" i="16"/>
  <c r="E1071" i="16"/>
  <c r="D1071" i="16"/>
  <c r="C1071" i="16"/>
  <c r="B1071" i="16"/>
  <c r="U1070" i="16"/>
  <c r="R1070" i="16"/>
  <c r="O1070" i="16"/>
  <c r="L1070" i="16"/>
  <c r="I1070" i="16"/>
  <c r="H1070" i="16"/>
  <c r="G1070" i="16"/>
  <c r="F1070" i="16"/>
  <c r="E1070" i="16"/>
  <c r="D1070" i="16"/>
  <c r="C1070" i="16"/>
  <c r="B1070" i="16"/>
  <c r="U1069" i="16"/>
  <c r="R1069" i="16"/>
  <c r="O1069" i="16"/>
  <c r="L1069" i="16"/>
  <c r="I1069" i="16"/>
  <c r="H1069" i="16"/>
  <c r="G1069" i="16"/>
  <c r="F1069" i="16"/>
  <c r="E1069" i="16"/>
  <c r="D1069" i="16"/>
  <c r="C1069" i="16"/>
  <c r="B1069" i="16"/>
  <c r="U1068" i="16"/>
  <c r="R1068" i="16"/>
  <c r="O1068" i="16"/>
  <c r="L1068" i="16"/>
  <c r="I1068" i="16"/>
  <c r="H1068" i="16"/>
  <c r="G1068" i="16"/>
  <c r="F1068" i="16"/>
  <c r="E1068" i="16"/>
  <c r="D1068" i="16"/>
  <c r="C1068" i="16"/>
  <c r="B1068" i="16"/>
  <c r="U1067" i="16"/>
  <c r="R1067" i="16"/>
  <c r="O1067" i="16"/>
  <c r="L1067" i="16"/>
  <c r="I1067" i="16"/>
  <c r="H1067" i="16"/>
  <c r="G1067" i="16"/>
  <c r="F1067" i="16"/>
  <c r="E1067" i="16"/>
  <c r="D1067" i="16"/>
  <c r="C1067" i="16"/>
  <c r="B1067" i="16"/>
  <c r="U1066" i="16"/>
  <c r="R1066" i="16"/>
  <c r="O1066" i="16"/>
  <c r="L1066" i="16"/>
  <c r="I1066" i="16"/>
  <c r="H1066" i="16"/>
  <c r="G1066" i="16"/>
  <c r="F1066" i="16"/>
  <c r="E1066" i="16"/>
  <c r="D1066" i="16"/>
  <c r="C1066" i="16"/>
  <c r="B1066" i="16"/>
  <c r="U1065" i="16"/>
  <c r="R1065" i="16"/>
  <c r="O1065" i="16"/>
  <c r="L1065" i="16"/>
  <c r="I1065" i="16"/>
  <c r="H1065" i="16"/>
  <c r="G1065" i="16"/>
  <c r="F1065" i="16"/>
  <c r="E1065" i="16"/>
  <c r="D1065" i="16"/>
  <c r="C1065" i="16"/>
  <c r="B1065" i="16"/>
  <c r="U1064" i="16"/>
  <c r="R1064" i="16"/>
  <c r="O1064" i="16"/>
  <c r="L1064" i="16"/>
  <c r="I1064" i="16"/>
  <c r="H1064" i="16"/>
  <c r="G1064" i="16"/>
  <c r="F1064" i="16"/>
  <c r="E1064" i="16"/>
  <c r="D1064" i="16"/>
  <c r="C1064" i="16"/>
  <c r="B1064" i="16"/>
  <c r="U1063" i="16"/>
  <c r="R1063" i="16"/>
  <c r="O1063" i="16"/>
  <c r="L1063" i="16"/>
  <c r="I1063" i="16"/>
  <c r="H1063" i="16"/>
  <c r="G1063" i="16"/>
  <c r="F1063" i="16"/>
  <c r="E1063" i="16"/>
  <c r="D1063" i="16"/>
  <c r="C1063" i="16"/>
  <c r="B1063" i="16"/>
  <c r="U1062" i="16"/>
  <c r="R1062" i="16"/>
  <c r="O1062" i="16"/>
  <c r="L1062" i="16"/>
  <c r="I1062" i="16"/>
  <c r="H1062" i="16"/>
  <c r="G1062" i="16"/>
  <c r="F1062" i="16"/>
  <c r="E1062" i="16"/>
  <c r="D1062" i="16"/>
  <c r="C1062" i="16"/>
  <c r="B1062" i="16"/>
  <c r="U1061" i="16"/>
  <c r="R1061" i="16"/>
  <c r="O1061" i="16"/>
  <c r="L1061" i="16"/>
  <c r="I1061" i="16"/>
  <c r="H1061" i="16"/>
  <c r="G1061" i="16"/>
  <c r="F1061" i="16"/>
  <c r="E1061" i="16"/>
  <c r="D1061" i="16"/>
  <c r="C1061" i="16"/>
  <c r="B1061" i="16"/>
  <c r="U1060" i="16"/>
  <c r="R1060" i="16"/>
  <c r="O1060" i="16"/>
  <c r="L1060" i="16"/>
  <c r="I1060" i="16"/>
  <c r="H1060" i="16"/>
  <c r="G1060" i="16"/>
  <c r="F1060" i="16"/>
  <c r="E1060" i="16"/>
  <c r="D1060" i="16"/>
  <c r="C1060" i="16"/>
  <c r="B1060" i="16"/>
  <c r="U1059" i="16"/>
  <c r="R1059" i="16"/>
  <c r="O1059" i="16"/>
  <c r="L1059" i="16"/>
  <c r="I1059" i="16"/>
  <c r="H1059" i="16"/>
  <c r="G1059" i="16"/>
  <c r="F1059" i="16"/>
  <c r="E1059" i="16"/>
  <c r="D1059" i="16"/>
  <c r="C1059" i="16"/>
  <c r="B1059" i="16"/>
  <c r="U1058" i="16"/>
  <c r="R1058" i="16"/>
  <c r="O1058" i="16"/>
  <c r="L1058" i="16"/>
  <c r="I1058" i="16"/>
  <c r="H1058" i="16"/>
  <c r="G1058" i="16"/>
  <c r="F1058" i="16"/>
  <c r="E1058" i="16"/>
  <c r="D1058" i="16"/>
  <c r="C1058" i="16"/>
  <c r="B1058" i="16"/>
  <c r="U1057" i="16"/>
  <c r="R1057" i="16"/>
  <c r="O1057" i="16"/>
  <c r="L1057" i="16"/>
  <c r="I1057" i="16"/>
  <c r="H1057" i="16"/>
  <c r="G1057" i="16"/>
  <c r="F1057" i="16"/>
  <c r="E1057" i="16"/>
  <c r="D1057" i="16"/>
  <c r="C1057" i="16"/>
  <c r="B1057" i="16"/>
  <c r="U1056" i="16"/>
  <c r="R1056" i="16"/>
  <c r="O1056" i="16"/>
  <c r="L1056" i="16"/>
  <c r="I1056" i="16"/>
  <c r="H1056" i="16"/>
  <c r="G1056" i="16"/>
  <c r="F1056" i="16"/>
  <c r="E1056" i="16"/>
  <c r="D1056" i="16"/>
  <c r="C1056" i="16"/>
  <c r="B1056" i="16"/>
  <c r="U1055" i="16"/>
  <c r="R1055" i="16"/>
  <c r="O1055" i="16"/>
  <c r="L1055" i="16"/>
  <c r="I1055" i="16"/>
  <c r="H1055" i="16"/>
  <c r="G1055" i="16"/>
  <c r="F1055" i="16"/>
  <c r="E1055" i="16"/>
  <c r="D1055" i="16"/>
  <c r="C1055" i="16"/>
  <c r="B1055" i="16"/>
  <c r="U1054" i="16"/>
  <c r="R1054" i="16"/>
  <c r="O1054" i="16"/>
  <c r="L1054" i="16"/>
  <c r="I1054" i="16"/>
  <c r="H1054" i="16"/>
  <c r="G1054" i="16"/>
  <c r="F1054" i="16"/>
  <c r="E1054" i="16"/>
  <c r="D1054" i="16"/>
  <c r="C1054" i="16"/>
  <c r="B1054" i="16"/>
  <c r="U1053" i="16"/>
  <c r="R1053" i="16"/>
  <c r="O1053" i="16"/>
  <c r="L1053" i="16"/>
  <c r="I1053" i="16"/>
  <c r="H1053" i="16"/>
  <c r="G1053" i="16"/>
  <c r="F1053" i="16"/>
  <c r="E1053" i="16"/>
  <c r="D1053" i="16"/>
  <c r="C1053" i="16"/>
  <c r="B1053" i="16"/>
  <c r="U1052" i="16"/>
  <c r="R1052" i="16"/>
  <c r="O1052" i="16"/>
  <c r="L1052" i="16"/>
  <c r="I1052" i="16"/>
  <c r="H1052" i="16"/>
  <c r="G1052" i="16"/>
  <c r="F1052" i="16"/>
  <c r="E1052" i="16"/>
  <c r="D1052" i="16"/>
  <c r="C1052" i="16"/>
  <c r="B1052" i="16"/>
  <c r="U1051" i="16"/>
  <c r="R1051" i="16"/>
  <c r="O1051" i="16"/>
  <c r="L1051" i="16"/>
  <c r="I1051" i="16"/>
  <c r="H1051" i="16"/>
  <c r="G1051" i="16"/>
  <c r="F1051" i="16"/>
  <c r="E1051" i="16"/>
  <c r="D1051" i="16"/>
  <c r="C1051" i="16"/>
  <c r="B1051" i="16"/>
  <c r="U1050" i="16"/>
  <c r="R1050" i="16"/>
  <c r="O1050" i="16"/>
  <c r="L1050" i="16"/>
  <c r="I1050" i="16"/>
  <c r="H1050" i="16"/>
  <c r="G1050" i="16"/>
  <c r="F1050" i="16"/>
  <c r="E1050" i="16"/>
  <c r="D1050" i="16"/>
  <c r="C1050" i="16"/>
  <c r="B1050" i="16"/>
  <c r="U1049" i="16"/>
  <c r="R1049" i="16"/>
  <c r="O1049" i="16"/>
  <c r="L1049" i="16"/>
  <c r="I1049" i="16"/>
  <c r="H1049" i="16"/>
  <c r="G1049" i="16"/>
  <c r="F1049" i="16"/>
  <c r="E1049" i="16"/>
  <c r="D1049" i="16"/>
  <c r="C1049" i="16"/>
  <c r="B1049" i="16"/>
  <c r="U1048" i="16"/>
  <c r="R1048" i="16"/>
  <c r="O1048" i="16"/>
  <c r="L1048" i="16"/>
  <c r="I1048" i="16"/>
  <c r="H1048" i="16"/>
  <c r="G1048" i="16"/>
  <c r="F1048" i="16"/>
  <c r="E1048" i="16"/>
  <c r="D1048" i="16"/>
  <c r="C1048" i="16"/>
  <c r="B1048" i="16"/>
  <c r="U1047" i="16"/>
  <c r="R1047" i="16"/>
  <c r="O1047" i="16"/>
  <c r="L1047" i="16"/>
  <c r="I1047" i="16"/>
  <c r="H1047" i="16"/>
  <c r="G1047" i="16"/>
  <c r="F1047" i="16"/>
  <c r="E1047" i="16"/>
  <c r="D1047" i="16"/>
  <c r="C1047" i="16"/>
  <c r="B1047" i="16"/>
  <c r="U1046" i="16"/>
  <c r="R1046" i="16"/>
  <c r="O1046" i="16"/>
  <c r="L1046" i="16"/>
  <c r="I1046" i="16"/>
  <c r="H1046" i="16"/>
  <c r="G1046" i="16"/>
  <c r="F1046" i="16"/>
  <c r="E1046" i="16"/>
  <c r="D1046" i="16"/>
  <c r="C1046" i="16"/>
  <c r="B1046" i="16"/>
  <c r="U1045" i="16"/>
  <c r="R1045" i="16"/>
  <c r="O1045" i="16"/>
  <c r="L1045" i="16"/>
  <c r="I1045" i="16"/>
  <c r="H1045" i="16"/>
  <c r="G1045" i="16"/>
  <c r="F1045" i="16"/>
  <c r="E1045" i="16"/>
  <c r="D1045" i="16"/>
  <c r="C1045" i="16"/>
  <c r="B1045" i="16"/>
  <c r="U1044" i="16"/>
  <c r="R1044" i="16"/>
  <c r="O1044" i="16"/>
  <c r="L1044" i="16"/>
  <c r="I1044" i="16"/>
  <c r="H1044" i="16"/>
  <c r="G1044" i="16"/>
  <c r="F1044" i="16"/>
  <c r="E1044" i="16"/>
  <c r="D1044" i="16"/>
  <c r="C1044" i="16"/>
  <c r="B1044" i="16"/>
  <c r="U1043" i="16"/>
  <c r="R1043" i="16"/>
  <c r="O1043" i="16"/>
  <c r="L1043" i="16"/>
  <c r="I1043" i="16"/>
  <c r="H1043" i="16"/>
  <c r="G1043" i="16"/>
  <c r="F1043" i="16"/>
  <c r="E1043" i="16"/>
  <c r="D1043" i="16"/>
  <c r="C1043" i="16"/>
  <c r="B1043" i="16"/>
  <c r="U1042" i="16"/>
  <c r="R1042" i="16"/>
  <c r="O1042" i="16"/>
  <c r="L1042" i="16"/>
  <c r="I1042" i="16"/>
  <c r="H1042" i="16"/>
  <c r="G1042" i="16"/>
  <c r="F1042" i="16"/>
  <c r="E1042" i="16"/>
  <c r="D1042" i="16"/>
  <c r="C1042" i="16"/>
  <c r="B1042" i="16"/>
  <c r="U1041" i="16"/>
  <c r="R1041" i="16"/>
  <c r="O1041" i="16"/>
  <c r="L1041" i="16"/>
  <c r="I1041" i="16"/>
  <c r="H1041" i="16"/>
  <c r="G1041" i="16"/>
  <c r="F1041" i="16"/>
  <c r="E1041" i="16"/>
  <c r="D1041" i="16"/>
  <c r="C1041" i="16"/>
  <c r="B1041" i="16"/>
  <c r="U1040" i="16"/>
  <c r="R1040" i="16"/>
  <c r="O1040" i="16"/>
  <c r="L1040" i="16"/>
  <c r="I1040" i="16"/>
  <c r="H1040" i="16"/>
  <c r="G1040" i="16"/>
  <c r="F1040" i="16"/>
  <c r="E1040" i="16"/>
  <c r="D1040" i="16"/>
  <c r="C1040" i="16"/>
  <c r="B1040" i="16"/>
  <c r="U1039" i="16"/>
  <c r="R1039" i="16"/>
  <c r="O1039" i="16"/>
  <c r="L1039" i="16"/>
  <c r="I1039" i="16"/>
  <c r="H1039" i="16"/>
  <c r="G1039" i="16"/>
  <c r="F1039" i="16"/>
  <c r="E1039" i="16"/>
  <c r="D1039" i="16"/>
  <c r="C1039" i="16"/>
  <c r="B1039" i="16"/>
  <c r="U1038" i="16"/>
  <c r="R1038" i="16"/>
  <c r="O1038" i="16"/>
  <c r="L1038" i="16"/>
  <c r="I1038" i="16"/>
  <c r="H1038" i="16"/>
  <c r="G1038" i="16"/>
  <c r="F1038" i="16"/>
  <c r="E1038" i="16"/>
  <c r="D1038" i="16"/>
  <c r="C1038" i="16"/>
  <c r="B1038" i="16"/>
  <c r="U1037" i="16"/>
  <c r="R1037" i="16"/>
  <c r="O1037" i="16"/>
  <c r="L1037" i="16"/>
  <c r="I1037" i="16"/>
  <c r="H1037" i="16"/>
  <c r="G1037" i="16"/>
  <c r="F1037" i="16"/>
  <c r="E1037" i="16"/>
  <c r="D1037" i="16"/>
  <c r="C1037" i="16"/>
  <c r="B1037" i="16"/>
  <c r="U1036" i="16"/>
  <c r="R1036" i="16"/>
  <c r="O1036" i="16"/>
  <c r="L1036" i="16"/>
  <c r="I1036" i="16"/>
  <c r="H1036" i="16"/>
  <c r="G1036" i="16"/>
  <c r="F1036" i="16"/>
  <c r="E1036" i="16"/>
  <c r="D1036" i="16"/>
  <c r="C1036" i="16"/>
  <c r="B1036" i="16"/>
  <c r="U1035" i="16"/>
  <c r="R1035" i="16"/>
  <c r="O1035" i="16"/>
  <c r="L1035" i="16"/>
  <c r="I1035" i="16"/>
  <c r="H1035" i="16"/>
  <c r="G1035" i="16"/>
  <c r="F1035" i="16"/>
  <c r="E1035" i="16"/>
  <c r="D1035" i="16"/>
  <c r="C1035" i="16"/>
  <c r="B1035" i="16"/>
  <c r="U1034" i="16"/>
  <c r="R1034" i="16"/>
  <c r="O1034" i="16"/>
  <c r="L1034" i="16"/>
  <c r="I1034" i="16"/>
  <c r="H1034" i="16"/>
  <c r="G1034" i="16"/>
  <c r="F1034" i="16"/>
  <c r="E1034" i="16"/>
  <c r="D1034" i="16"/>
  <c r="C1034" i="16"/>
  <c r="B1034" i="16"/>
  <c r="U1033" i="16"/>
  <c r="R1033" i="16"/>
  <c r="O1033" i="16"/>
  <c r="L1033" i="16"/>
  <c r="I1033" i="16"/>
  <c r="H1033" i="16"/>
  <c r="G1033" i="16"/>
  <c r="F1033" i="16"/>
  <c r="E1033" i="16"/>
  <c r="D1033" i="16"/>
  <c r="C1033" i="16"/>
  <c r="B1033" i="16"/>
  <c r="U1032" i="16"/>
  <c r="R1032" i="16"/>
  <c r="O1032" i="16"/>
  <c r="L1032" i="16"/>
  <c r="I1032" i="16"/>
  <c r="H1032" i="16"/>
  <c r="G1032" i="16"/>
  <c r="F1032" i="16"/>
  <c r="E1032" i="16"/>
  <c r="D1032" i="16"/>
  <c r="C1032" i="16"/>
  <c r="B1032" i="16"/>
  <c r="W1112" i="17"/>
  <c r="X1112" i="17" s="1"/>
  <c r="I1112" i="17"/>
  <c r="H1112" i="17"/>
  <c r="G1112" i="17"/>
  <c r="F1112" i="17"/>
  <c r="E1112" i="17"/>
  <c r="D1112" i="17"/>
  <c r="C1112" i="17"/>
  <c r="B1112" i="17"/>
  <c r="W1111" i="17"/>
  <c r="X1111" i="17" s="1"/>
  <c r="I1111" i="17"/>
  <c r="H1111" i="17"/>
  <c r="G1111" i="17"/>
  <c r="F1111" i="17"/>
  <c r="E1111" i="17"/>
  <c r="D1111" i="17"/>
  <c r="C1111" i="17"/>
  <c r="B1111" i="17"/>
  <c r="W1110" i="17"/>
  <c r="X1110" i="17" s="1"/>
  <c r="I1110" i="17"/>
  <c r="H1110" i="17"/>
  <c r="G1110" i="17"/>
  <c r="F1110" i="17"/>
  <c r="E1110" i="17"/>
  <c r="D1110" i="17"/>
  <c r="C1110" i="17"/>
  <c r="B1110" i="17"/>
  <c r="W1109" i="17"/>
  <c r="X1109" i="17" s="1"/>
  <c r="I1109" i="17"/>
  <c r="H1109" i="17"/>
  <c r="G1109" i="17"/>
  <c r="F1109" i="17"/>
  <c r="E1109" i="17"/>
  <c r="D1109" i="17"/>
  <c r="C1109" i="17"/>
  <c r="B1109" i="17"/>
  <c r="W1108" i="17"/>
  <c r="X1108" i="17" s="1"/>
  <c r="I1108" i="17"/>
  <c r="H1108" i="17"/>
  <c r="G1108" i="17"/>
  <c r="F1108" i="17"/>
  <c r="E1108" i="17"/>
  <c r="D1108" i="17"/>
  <c r="C1108" i="17"/>
  <c r="B1108" i="17"/>
  <c r="W1107" i="17"/>
  <c r="X1107" i="17" s="1"/>
  <c r="I1107" i="17"/>
  <c r="H1107" i="17"/>
  <c r="G1107" i="17"/>
  <c r="F1107" i="17"/>
  <c r="E1107" i="17"/>
  <c r="D1107" i="17"/>
  <c r="C1107" i="17"/>
  <c r="B1107" i="17"/>
  <c r="W1106" i="17"/>
  <c r="X1106" i="17" s="1"/>
  <c r="I1106" i="17"/>
  <c r="H1106" i="17"/>
  <c r="G1106" i="17"/>
  <c r="F1106" i="17"/>
  <c r="E1106" i="17"/>
  <c r="D1106" i="17"/>
  <c r="C1106" i="17"/>
  <c r="B1106" i="17"/>
  <c r="W1105" i="17"/>
  <c r="X1105" i="17" s="1"/>
  <c r="I1105" i="17"/>
  <c r="H1105" i="17"/>
  <c r="G1105" i="17"/>
  <c r="F1105" i="17"/>
  <c r="E1105" i="17"/>
  <c r="D1105" i="17"/>
  <c r="C1105" i="17"/>
  <c r="B1105" i="17"/>
  <c r="W1104" i="17"/>
  <c r="X1104" i="17" s="1"/>
  <c r="I1104" i="17"/>
  <c r="H1104" i="17"/>
  <c r="G1104" i="17"/>
  <c r="F1104" i="17"/>
  <c r="E1104" i="17"/>
  <c r="D1104" i="17"/>
  <c r="C1104" i="17"/>
  <c r="B1104" i="17"/>
  <c r="W1103" i="17"/>
  <c r="X1103" i="17" s="1"/>
  <c r="I1103" i="17"/>
  <c r="H1103" i="17"/>
  <c r="G1103" i="17"/>
  <c r="F1103" i="17"/>
  <c r="E1103" i="17"/>
  <c r="D1103" i="17"/>
  <c r="C1103" i="17"/>
  <c r="B1103" i="17"/>
  <c r="W1102" i="17"/>
  <c r="X1102" i="17" s="1"/>
  <c r="I1102" i="17"/>
  <c r="H1102" i="17"/>
  <c r="G1102" i="17"/>
  <c r="F1102" i="17"/>
  <c r="E1102" i="17"/>
  <c r="D1102" i="17"/>
  <c r="C1102" i="17"/>
  <c r="B1102" i="17"/>
  <c r="W1101" i="17"/>
  <c r="X1101" i="17" s="1"/>
  <c r="I1101" i="17"/>
  <c r="H1101" i="17"/>
  <c r="G1101" i="17"/>
  <c r="F1101" i="17"/>
  <c r="E1101" i="17"/>
  <c r="D1101" i="17"/>
  <c r="C1101" i="17"/>
  <c r="B1101" i="17"/>
  <c r="W1100" i="17"/>
  <c r="X1100" i="17" s="1"/>
  <c r="I1100" i="17"/>
  <c r="H1100" i="17"/>
  <c r="G1100" i="17"/>
  <c r="F1100" i="17"/>
  <c r="E1100" i="17"/>
  <c r="D1100" i="17"/>
  <c r="C1100" i="17"/>
  <c r="B1100" i="17"/>
  <c r="W1099" i="17"/>
  <c r="X1099" i="17" s="1"/>
  <c r="I1099" i="17"/>
  <c r="H1099" i="17"/>
  <c r="G1099" i="17"/>
  <c r="F1099" i="17"/>
  <c r="E1099" i="17"/>
  <c r="D1099" i="17"/>
  <c r="C1099" i="17"/>
  <c r="B1099" i="17"/>
  <c r="W1098" i="17"/>
  <c r="X1098" i="17" s="1"/>
  <c r="I1098" i="17"/>
  <c r="H1098" i="17"/>
  <c r="G1098" i="17"/>
  <c r="F1098" i="17"/>
  <c r="E1098" i="17"/>
  <c r="D1098" i="17"/>
  <c r="C1098" i="17"/>
  <c r="B1098" i="17"/>
  <c r="W1097" i="17"/>
  <c r="X1097" i="17" s="1"/>
  <c r="I1097" i="17"/>
  <c r="H1097" i="17"/>
  <c r="G1097" i="17"/>
  <c r="F1097" i="17"/>
  <c r="E1097" i="17"/>
  <c r="D1097" i="17"/>
  <c r="C1097" i="17"/>
  <c r="B1097" i="17"/>
  <c r="W1096" i="17"/>
  <c r="X1096" i="17" s="1"/>
  <c r="I1096" i="17"/>
  <c r="H1096" i="17"/>
  <c r="G1096" i="17"/>
  <c r="F1096" i="17"/>
  <c r="E1096" i="17"/>
  <c r="D1096" i="17"/>
  <c r="C1096" i="17"/>
  <c r="B1096" i="17"/>
  <c r="W1095" i="17"/>
  <c r="X1095" i="17" s="1"/>
  <c r="I1095" i="17"/>
  <c r="H1095" i="17"/>
  <c r="G1095" i="17"/>
  <c r="F1095" i="17"/>
  <c r="E1095" i="17"/>
  <c r="D1095" i="17"/>
  <c r="C1095" i="17"/>
  <c r="B1095" i="17"/>
  <c r="W1094" i="17"/>
  <c r="X1094" i="17" s="1"/>
  <c r="I1094" i="17"/>
  <c r="H1094" i="17"/>
  <c r="G1094" i="17"/>
  <c r="F1094" i="17"/>
  <c r="E1094" i="17"/>
  <c r="D1094" i="17"/>
  <c r="C1094" i="17"/>
  <c r="B1094" i="17"/>
  <c r="W1093" i="17"/>
  <c r="X1093" i="17" s="1"/>
  <c r="I1093" i="17"/>
  <c r="H1093" i="17"/>
  <c r="G1093" i="17"/>
  <c r="F1093" i="17"/>
  <c r="E1093" i="17"/>
  <c r="D1093" i="17"/>
  <c r="C1093" i="17"/>
  <c r="B1093" i="17"/>
  <c r="W1092" i="17"/>
  <c r="X1092" i="17" s="1"/>
  <c r="I1092" i="17"/>
  <c r="H1092" i="17"/>
  <c r="G1092" i="17"/>
  <c r="F1092" i="17"/>
  <c r="E1092" i="17"/>
  <c r="D1092" i="17"/>
  <c r="C1092" i="17"/>
  <c r="B1092" i="17"/>
  <c r="W1091" i="17"/>
  <c r="X1091" i="17" s="1"/>
  <c r="I1091" i="17"/>
  <c r="H1091" i="17"/>
  <c r="G1091" i="17"/>
  <c r="F1091" i="17"/>
  <c r="E1091" i="17"/>
  <c r="D1091" i="17"/>
  <c r="C1091" i="17"/>
  <c r="B1091" i="17"/>
  <c r="W1090" i="17"/>
  <c r="X1090" i="17" s="1"/>
  <c r="I1090" i="17"/>
  <c r="H1090" i="17"/>
  <c r="G1090" i="17"/>
  <c r="F1090" i="17"/>
  <c r="E1090" i="17"/>
  <c r="D1090" i="17"/>
  <c r="C1090" i="17"/>
  <c r="B1090" i="17"/>
  <c r="W1089" i="17"/>
  <c r="X1089" i="17" s="1"/>
  <c r="I1089" i="17"/>
  <c r="H1089" i="17"/>
  <c r="G1089" i="17"/>
  <c r="F1089" i="17"/>
  <c r="E1089" i="17"/>
  <c r="D1089" i="17"/>
  <c r="C1089" i="17"/>
  <c r="B1089" i="17"/>
  <c r="W1088" i="17"/>
  <c r="X1088" i="17" s="1"/>
  <c r="I1088" i="17"/>
  <c r="H1088" i="17"/>
  <c r="G1088" i="17"/>
  <c r="F1088" i="17"/>
  <c r="E1088" i="17"/>
  <c r="D1088" i="17"/>
  <c r="C1088" i="17"/>
  <c r="B1088" i="17"/>
  <c r="W1087" i="17"/>
  <c r="X1087" i="17" s="1"/>
  <c r="I1087" i="17"/>
  <c r="H1087" i="17"/>
  <c r="G1087" i="17"/>
  <c r="F1087" i="17"/>
  <c r="E1087" i="17"/>
  <c r="D1087" i="17"/>
  <c r="C1087" i="17"/>
  <c r="B1087" i="17"/>
  <c r="W1086" i="17"/>
  <c r="X1086" i="17" s="1"/>
  <c r="I1086" i="17"/>
  <c r="H1086" i="17"/>
  <c r="G1086" i="17"/>
  <c r="F1086" i="17"/>
  <c r="E1086" i="17"/>
  <c r="D1086" i="17"/>
  <c r="C1086" i="17"/>
  <c r="B1086" i="17"/>
  <c r="W1085" i="17"/>
  <c r="X1085" i="17" s="1"/>
  <c r="I1085" i="17"/>
  <c r="H1085" i="17"/>
  <c r="G1085" i="17"/>
  <c r="F1085" i="17"/>
  <c r="E1085" i="17"/>
  <c r="D1085" i="17"/>
  <c r="C1085" i="17"/>
  <c r="B1085" i="17"/>
  <c r="W1084" i="17"/>
  <c r="X1084" i="17" s="1"/>
  <c r="I1084" i="17"/>
  <c r="H1084" i="17"/>
  <c r="G1084" i="17"/>
  <c r="F1084" i="17"/>
  <c r="E1084" i="17"/>
  <c r="D1084" i="17"/>
  <c r="C1084" i="17"/>
  <c r="B1084" i="17"/>
  <c r="W1083" i="17"/>
  <c r="X1083" i="17" s="1"/>
  <c r="I1083" i="17"/>
  <c r="H1083" i="17"/>
  <c r="G1083" i="17"/>
  <c r="F1083" i="17"/>
  <c r="E1083" i="17"/>
  <c r="D1083" i="17"/>
  <c r="C1083" i="17"/>
  <c r="B1083" i="17"/>
  <c r="W1082" i="17"/>
  <c r="X1082" i="17" s="1"/>
  <c r="I1082" i="17"/>
  <c r="H1082" i="17"/>
  <c r="G1082" i="17"/>
  <c r="F1082" i="17"/>
  <c r="E1082" i="17"/>
  <c r="D1082" i="17"/>
  <c r="C1082" i="17"/>
  <c r="B1082" i="17"/>
  <c r="W1081" i="17"/>
  <c r="X1081" i="17" s="1"/>
  <c r="I1081" i="17"/>
  <c r="H1081" i="17"/>
  <c r="G1081" i="17"/>
  <c r="F1081" i="17"/>
  <c r="E1081" i="17"/>
  <c r="D1081" i="17"/>
  <c r="C1081" i="17"/>
  <c r="B1081" i="17"/>
  <c r="W1080" i="17"/>
  <c r="X1080" i="17" s="1"/>
  <c r="I1080" i="17"/>
  <c r="H1080" i="17"/>
  <c r="G1080" i="17"/>
  <c r="F1080" i="17"/>
  <c r="E1080" i="17"/>
  <c r="D1080" i="17"/>
  <c r="C1080" i="17"/>
  <c r="B1080" i="17"/>
  <c r="W1079" i="17"/>
  <c r="X1079" i="17" s="1"/>
  <c r="I1079" i="17"/>
  <c r="H1079" i="17"/>
  <c r="G1079" i="17"/>
  <c r="F1079" i="17"/>
  <c r="E1079" i="17"/>
  <c r="D1079" i="17"/>
  <c r="C1079" i="17"/>
  <c r="B1079" i="17"/>
  <c r="W1078" i="17"/>
  <c r="X1078" i="17" s="1"/>
  <c r="I1078" i="17"/>
  <c r="H1078" i="17"/>
  <c r="G1078" i="17"/>
  <c r="F1078" i="17"/>
  <c r="E1078" i="17"/>
  <c r="D1078" i="17"/>
  <c r="C1078" i="17"/>
  <c r="B1078" i="17"/>
  <c r="W1077" i="17"/>
  <c r="X1077" i="17" s="1"/>
  <c r="I1077" i="17"/>
  <c r="H1077" i="17"/>
  <c r="G1077" i="17"/>
  <c r="F1077" i="17"/>
  <c r="E1077" i="17"/>
  <c r="D1077" i="17"/>
  <c r="C1077" i="17"/>
  <c r="B1077" i="17"/>
  <c r="W1076" i="17"/>
  <c r="X1076" i="17" s="1"/>
  <c r="I1076" i="17"/>
  <c r="H1076" i="17"/>
  <c r="G1076" i="17"/>
  <c r="F1076" i="17"/>
  <c r="E1076" i="17"/>
  <c r="D1076" i="17"/>
  <c r="C1076" i="17"/>
  <c r="B1076" i="17"/>
  <c r="W1075" i="17"/>
  <c r="X1075" i="17" s="1"/>
  <c r="I1075" i="17"/>
  <c r="H1075" i="17"/>
  <c r="G1075" i="17"/>
  <c r="F1075" i="17"/>
  <c r="E1075" i="17"/>
  <c r="D1075" i="17"/>
  <c r="C1075" i="17"/>
  <c r="B1075" i="17"/>
  <c r="W1074" i="17"/>
  <c r="X1074" i="17" s="1"/>
  <c r="I1074" i="17"/>
  <c r="H1074" i="17"/>
  <c r="G1074" i="17"/>
  <c r="F1074" i="17"/>
  <c r="E1074" i="17"/>
  <c r="D1074" i="17"/>
  <c r="C1074" i="17"/>
  <c r="B1074" i="17"/>
  <c r="W1073" i="17"/>
  <c r="X1073" i="17" s="1"/>
  <c r="I1073" i="17"/>
  <c r="H1073" i="17"/>
  <c r="G1073" i="17"/>
  <c r="F1073" i="17"/>
  <c r="E1073" i="17"/>
  <c r="D1073" i="17"/>
  <c r="C1073" i="17"/>
  <c r="B1073" i="17"/>
  <c r="W1072" i="17"/>
  <c r="X1072" i="17" s="1"/>
  <c r="I1072" i="17"/>
  <c r="H1072" i="17"/>
  <c r="G1072" i="17"/>
  <c r="F1072" i="17"/>
  <c r="E1072" i="17"/>
  <c r="D1072" i="17"/>
  <c r="C1072" i="17"/>
  <c r="B1072" i="17"/>
  <c r="W1071" i="17"/>
  <c r="X1071" i="17" s="1"/>
  <c r="I1071" i="17"/>
  <c r="H1071" i="17"/>
  <c r="G1071" i="17"/>
  <c r="F1071" i="17"/>
  <c r="E1071" i="17"/>
  <c r="D1071" i="17"/>
  <c r="C1071" i="17"/>
  <c r="B1071" i="17"/>
  <c r="W1070" i="17"/>
  <c r="X1070" i="17" s="1"/>
  <c r="I1070" i="17"/>
  <c r="H1070" i="17"/>
  <c r="G1070" i="17"/>
  <c r="F1070" i="17"/>
  <c r="E1070" i="17"/>
  <c r="D1070" i="17"/>
  <c r="C1070" i="17"/>
  <c r="B1070" i="17"/>
  <c r="W1069" i="17"/>
  <c r="X1069" i="17" s="1"/>
  <c r="I1069" i="17"/>
  <c r="H1069" i="17"/>
  <c r="G1069" i="17"/>
  <c r="F1069" i="17"/>
  <c r="E1069" i="17"/>
  <c r="D1069" i="17"/>
  <c r="C1069" i="17"/>
  <c r="B1069" i="17"/>
  <c r="W1068" i="17"/>
  <c r="X1068" i="17" s="1"/>
  <c r="I1068" i="17"/>
  <c r="H1068" i="17"/>
  <c r="G1068" i="17"/>
  <c r="F1068" i="17"/>
  <c r="E1068" i="17"/>
  <c r="D1068" i="17"/>
  <c r="C1068" i="17"/>
  <c r="B1068" i="17"/>
  <c r="W1067" i="17"/>
  <c r="X1067" i="17" s="1"/>
  <c r="I1067" i="17"/>
  <c r="H1067" i="17"/>
  <c r="G1067" i="17"/>
  <c r="F1067" i="17"/>
  <c r="E1067" i="17"/>
  <c r="D1067" i="17"/>
  <c r="C1067" i="17"/>
  <c r="B1067" i="17"/>
  <c r="W1066" i="17"/>
  <c r="X1066" i="17" s="1"/>
  <c r="I1066" i="17"/>
  <c r="H1066" i="17"/>
  <c r="G1066" i="17"/>
  <c r="F1066" i="17"/>
  <c r="E1066" i="17"/>
  <c r="D1066" i="17"/>
  <c r="C1066" i="17"/>
  <c r="B1066" i="17"/>
  <c r="W1065" i="17"/>
  <c r="X1065" i="17" s="1"/>
  <c r="I1065" i="17"/>
  <c r="H1065" i="17"/>
  <c r="G1065" i="17"/>
  <c r="F1065" i="17"/>
  <c r="E1065" i="17"/>
  <c r="D1065" i="17"/>
  <c r="C1065" i="17"/>
  <c r="B1065" i="17"/>
  <c r="W1064" i="17"/>
  <c r="X1064" i="17" s="1"/>
  <c r="I1064" i="17"/>
  <c r="H1064" i="17"/>
  <c r="G1064" i="17"/>
  <c r="F1064" i="17"/>
  <c r="E1064" i="17"/>
  <c r="D1064" i="17"/>
  <c r="C1064" i="17"/>
  <c r="B1064" i="17"/>
  <c r="W1063" i="17"/>
  <c r="X1063" i="17" s="1"/>
  <c r="I1063" i="17"/>
  <c r="H1063" i="17"/>
  <c r="G1063" i="17"/>
  <c r="F1063" i="17"/>
  <c r="E1063" i="17"/>
  <c r="D1063" i="17"/>
  <c r="C1063" i="17"/>
  <c r="B1063" i="17"/>
  <c r="W1062" i="17"/>
  <c r="X1062" i="17" s="1"/>
  <c r="I1062" i="17"/>
  <c r="H1062" i="17"/>
  <c r="G1062" i="17"/>
  <c r="F1062" i="17"/>
  <c r="E1062" i="17"/>
  <c r="D1062" i="17"/>
  <c r="C1062" i="17"/>
  <c r="B1062" i="17"/>
  <c r="W1061" i="17"/>
  <c r="X1061" i="17" s="1"/>
  <c r="I1061" i="17"/>
  <c r="H1061" i="17"/>
  <c r="G1061" i="17"/>
  <c r="F1061" i="17"/>
  <c r="E1061" i="17"/>
  <c r="D1061" i="17"/>
  <c r="C1061" i="17"/>
  <c r="B1061" i="17"/>
  <c r="W1060" i="17"/>
  <c r="X1060" i="17" s="1"/>
  <c r="I1060" i="17"/>
  <c r="H1060" i="17"/>
  <c r="G1060" i="17"/>
  <c r="F1060" i="17"/>
  <c r="E1060" i="17"/>
  <c r="D1060" i="17"/>
  <c r="C1060" i="17"/>
  <c r="B1060" i="17"/>
  <c r="W1059" i="17"/>
  <c r="X1059" i="17" s="1"/>
  <c r="I1059" i="17"/>
  <c r="H1059" i="17"/>
  <c r="G1059" i="17"/>
  <c r="F1059" i="17"/>
  <c r="E1059" i="17"/>
  <c r="D1059" i="17"/>
  <c r="C1059" i="17"/>
  <c r="B1059" i="17"/>
  <c r="W1058" i="17"/>
  <c r="X1058" i="17" s="1"/>
  <c r="I1058" i="17"/>
  <c r="H1058" i="17"/>
  <c r="G1058" i="17"/>
  <c r="F1058" i="17"/>
  <c r="E1058" i="17"/>
  <c r="D1058" i="17"/>
  <c r="C1058" i="17"/>
  <c r="B1058" i="17"/>
  <c r="W1057" i="17"/>
  <c r="X1057" i="17" s="1"/>
  <c r="I1057" i="17"/>
  <c r="H1057" i="17"/>
  <c r="G1057" i="17"/>
  <c r="F1057" i="17"/>
  <c r="E1057" i="17"/>
  <c r="D1057" i="17"/>
  <c r="C1057" i="17"/>
  <c r="B1057" i="17"/>
  <c r="W1056" i="17"/>
  <c r="X1056" i="17" s="1"/>
  <c r="I1056" i="17"/>
  <c r="H1056" i="17"/>
  <c r="G1056" i="17"/>
  <c r="F1056" i="17"/>
  <c r="E1056" i="17"/>
  <c r="D1056" i="17"/>
  <c r="C1056" i="17"/>
  <c r="B1056" i="17"/>
  <c r="W1055" i="17"/>
  <c r="X1055" i="17" s="1"/>
  <c r="I1055" i="17"/>
  <c r="H1055" i="17"/>
  <c r="G1055" i="17"/>
  <c r="F1055" i="17"/>
  <c r="E1055" i="17"/>
  <c r="D1055" i="17"/>
  <c r="C1055" i="17"/>
  <c r="B1055" i="17"/>
  <c r="W1054" i="17"/>
  <c r="X1054" i="17" s="1"/>
  <c r="I1054" i="17"/>
  <c r="H1054" i="17"/>
  <c r="G1054" i="17"/>
  <c r="F1054" i="17"/>
  <c r="E1054" i="17"/>
  <c r="D1054" i="17"/>
  <c r="C1054" i="17"/>
  <c r="B1054" i="17"/>
  <c r="W1053" i="17"/>
  <c r="X1053" i="17" s="1"/>
  <c r="I1053" i="17"/>
  <c r="H1053" i="17"/>
  <c r="G1053" i="17"/>
  <c r="F1053" i="17"/>
  <c r="E1053" i="17"/>
  <c r="D1053" i="17"/>
  <c r="C1053" i="17"/>
  <c r="B1053" i="17"/>
  <c r="W1052" i="17"/>
  <c r="X1052" i="17" s="1"/>
  <c r="I1052" i="17"/>
  <c r="H1052" i="17"/>
  <c r="G1052" i="17"/>
  <c r="F1052" i="17"/>
  <c r="E1052" i="17"/>
  <c r="D1052" i="17"/>
  <c r="C1052" i="17"/>
  <c r="B1052" i="17"/>
  <c r="W1051" i="17"/>
  <c r="X1051" i="17" s="1"/>
  <c r="I1051" i="17"/>
  <c r="H1051" i="17"/>
  <c r="G1051" i="17"/>
  <c r="F1051" i="17"/>
  <c r="E1051" i="17"/>
  <c r="D1051" i="17"/>
  <c r="C1051" i="17"/>
  <c r="B1051" i="17"/>
  <c r="W1050" i="17"/>
  <c r="X1050" i="17" s="1"/>
  <c r="I1050" i="17"/>
  <c r="H1050" i="17"/>
  <c r="G1050" i="17"/>
  <c r="F1050" i="17"/>
  <c r="E1050" i="17"/>
  <c r="D1050" i="17"/>
  <c r="C1050" i="17"/>
  <c r="B1050" i="17"/>
  <c r="W1049" i="17"/>
  <c r="X1049" i="17" s="1"/>
  <c r="I1049" i="17"/>
  <c r="H1049" i="17"/>
  <c r="G1049" i="17"/>
  <c r="F1049" i="17"/>
  <c r="E1049" i="17"/>
  <c r="D1049" i="17"/>
  <c r="C1049" i="17"/>
  <c r="B1049" i="17"/>
  <c r="W1048" i="17"/>
  <c r="X1048" i="17" s="1"/>
  <c r="I1048" i="17"/>
  <c r="H1048" i="17"/>
  <c r="G1048" i="17"/>
  <c r="F1048" i="17"/>
  <c r="E1048" i="17"/>
  <c r="D1048" i="17"/>
  <c r="C1048" i="17"/>
  <c r="B1048" i="17"/>
  <c r="W1047" i="17"/>
  <c r="X1047" i="17" s="1"/>
  <c r="I1047" i="17"/>
  <c r="H1047" i="17"/>
  <c r="G1047" i="17"/>
  <c r="F1047" i="17"/>
  <c r="E1047" i="17"/>
  <c r="D1047" i="17"/>
  <c r="C1047" i="17"/>
  <c r="B1047" i="17"/>
  <c r="W1046" i="17"/>
  <c r="X1046" i="17" s="1"/>
  <c r="I1046" i="17"/>
  <c r="H1046" i="17"/>
  <c r="G1046" i="17"/>
  <c r="F1046" i="17"/>
  <c r="E1046" i="17"/>
  <c r="D1046" i="17"/>
  <c r="C1046" i="17"/>
  <c r="B1046" i="17"/>
  <c r="W1045" i="17"/>
  <c r="X1045" i="17" s="1"/>
  <c r="I1045" i="17"/>
  <c r="H1045" i="17"/>
  <c r="G1045" i="17"/>
  <c r="F1045" i="17"/>
  <c r="E1045" i="17"/>
  <c r="D1045" i="17"/>
  <c r="C1045" i="17"/>
  <c r="B1045" i="17"/>
  <c r="W1044" i="17"/>
  <c r="X1044" i="17" s="1"/>
  <c r="I1044" i="17"/>
  <c r="H1044" i="17"/>
  <c r="G1044" i="17"/>
  <c r="F1044" i="17"/>
  <c r="E1044" i="17"/>
  <c r="D1044" i="17"/>
  <c r="C1044" i="17"/>
  <c r="B1044" i="17"/>
  <c r="W1043" i="17"/>
  <c r="X1043" i="17" s="1"/>
  <c r="I1043" i="17"/>
  <c r="H1043" i="17"/>
  <c r="G1043" i="17"/>
  <c r="F1043" i="17"/>
  <c r="E1043" i="17"/>
  <c r="D1043" i="17"/>
  <c r="C1043" i="17"/>
  <c r="B1043" i="17"/>
  <c r="W1042" i="17"/>
  <c r="X1042" i="17" s="1"/>
  <c r="I1042" i="17"/>
  <c r="H1042" i="17"/>
  <c r="G1042" i="17"/>
  <c r="F1042" i="17"/>
  <c r="E1042" i="17"/>
  <c r="D1042" i="17"/>
  <c r="C1042" i="17"/>
  <c r="B1042" i="17"/>
  <c r="W1041" i="17"/>
  <c r="X1041" i="17" s="1"/>
  <c r="I1041" i="17"/>
  <c r="H1041" i="17"/>
  <c r="G1041" i="17"/>
  <c r="F1041" i="17"/>
  <c r="E1041" i="17"/>
  <c r="D1041" i="17"/>
  <c r="C1041" i="17"/>
  <c r="B1041" i="17"/>
  <c r="W1040" i="17"/>
  <c r="X1040" i="17" s="1"/>
  <c r="I1040" i="17"/>
  <c r="H1040" i="17"/>
  <c r="G1040" i="17"/>
  <c r="F1040" i="17"/>
  <c r="E1040" i="17"/>
  <c r="D1040" i="17"/>
  <c r="C1040" i="17"/>
  <c r="B1040" i="17"/>
  <c r="W1039" i="17"/>
  <c r="X1039" i="17" s="1"/>
  <c r="I1039" i="17"/>
  <c r="H1039" i="17"/>
  <c r="G1039" i="17"/>
  <c r="F1039" i="17"/>
  <c r="E1039" i="17"/>
  <c r="D1039" i="17"/>
  <c r="C1039" i="17"/>
  <c r="B1039" i="17"/>
  <c r="W1038" i="17"/>
  <c r="X1038" i="17" s="1"/>
  <c r="I1038" i="17"/>
  <c r="H1038" i="17"/>
  <c r="G1038" i="17"/>
  <c r="F1038" i="17"/>
  <c r="E1038" i="17"/>
  <c r="D1038" i="17"/>
  <c r="C1038" i="17"/>
  <c r="B1038" i="17"/>
  <c r="W1037" i="17"/>
  <c r="X1037" i="17" s="1"/>
  <c r="I1037" i="17"/>
  <c r="H1037" i="17"/>
  <c r="G1037" i="17"/>
  <c r="F1037" i="17"/>
  <c r="E1037" i="17"/>
  <c r="D1037" i="17"/>
  <c r="C1037" i="17"/>
  <c r="B1037" i="17"/>
  <c r="W1036" i="17"/>
  <c r="X1036" i="17" s="1"/>
  <c r="I1036" i="17"/>
  <c r="H1036" i="17"/>
  <c r="G1036" i="17"/>
  <c r="F1036" i="17"/>
  <c r="E1036" i="17"/>
  <c r="D1036" i="17"/>
  <c r="C1036" i="17"/>
  <c r="B1036" i="17"/>
  <c r="W1035" i="17"/>
  <c r="X1035" i="17" s="1"/>
  <c r="I1035" i="17"/>
  <c r="H1035" i="17"/>
  <c r="G1035" i="17"/>
  <c r="F1035" i="17"/>
  <c r="E1035" i="17"/>
  <c r="D1035" i="17"/>
  <c r="C1035" i="17"/>
  <c r="B1035" i="17"/>
  <c r="W1034" i="17"/>
  <c r="X1034" i="17" s="1"/>
  <c r="I1034" i="17"/>
  <c r="H1034" i="17"/>
  <c r="G1034" i="17"/>
  <c r="F1034" i="17"/>
  <c r="E1034" i="17"/>
  <c r="D1034" i="17"/>
  <c r="C1034" i="17"/>
  <c r="B1034" i="17"/>
  <c r="W1033" i="17"/>
  <c r="X1033" i="17" s="1"/>
  <c r="I1033" i="17"/>
  <c r="H1033" i="17"/>
  <c r="G1033" i="17"/>
  <c r="F1033" i="17"/>
  <c r="E1033" i="17"/>
  <c r="D1033" i="17"/>
  <c r="C1033" i="17"/>
  <c r="B1033" i="17"/>
  <c r="W1032" i="17"/>
  <c r="X1032" i="17" s="1"/>
  <c r="I1032" i="17"/>
  <c r="H1032" i="17"/>
  <c r="G1032" i="17"/>
  <c r="F1032" i="17"/>
  <c r="E1032" i="17"/>
  <c r="D1032" i="17"/>
  <c r="C1032" i="17"/>
  <c r="B1032" i="17"/>
  <c r="W1031" i="17"/>
  <c r="X1031" i="17" s="1"/>
  <c r="I1031" i="17"/>
  <c r="H1031" i="17"/>
  <c r="G1031" i="17"/>
  <c r="F1031" i="17"/>
  <c r="E1031" i="17"/>
  <c r="D1031" i="17"/>
  <c r="C1031" i="17"/>
  <c r="B1031" i="17"/>
  <c r="DG1054" i="14"/>
  <c r="DD1054" i="14"/>
  <c r="DA1054" i="14"/>
  <c r="CX1054" i="14"/>
  <c r="CU1054" i="14"/>
  <c r="CR1054" i="14"/>
  <c r="CO1054" i="14"/>
  <c r="CL1054" i="14"/>
  <c r="CI1054" i="14"/>
  <c r="CF1054" i="14"/>
  <c r="CC1054" i="14"/>
  <c r="BZ1054" i="14"/>
  <c r="BW1054" i="14"/>
  <c r="BT1054" i="14"/>
  <c r="BQ1054" i="14"/>
  <c r="BN1054" i="14"/>
  <c r="BK1054" i="14"/>
  <c r="BH1054" i="14"/>
  <c r="BE1054" i="14"/>
  <c r="BB1054" i="14"/>
  <c r="AY1054" i="14"/>
  <c r="AV1054" i="14"/>
  <c r="AS1054" i="14"/>
  <c r="AP1054" i="14"/>
  <c r="AM1054" i="14"/>
  <c r="AJ1054" i="14"/>
  <c r="AG1054" i="14"/>
  <c r="AD1054" i="14"/>
  <c r="AA1054" i="14"/>
  <c r="X1054" i="14"/>
  <c r="U1054" i="14"/>
  <c r="R1054" i="14"/>
  <c r="O1054" i="14"/>
  <c r="L1054" i="14"/>
  <c r="DG1053" i="14"/>
  <c r="DD1053" i="14"/>
  <c r="DA1053" i="14"/>
  <c r="CX1053" i="14"/>
  <c r="CU1053" i="14"/>
  <c r="CR1053" i="14"/>
  <c r="CO1053" i="14"/>
  <c r="CL1053" i="14"/>
  <c r="CI1053" i="14"/>
  <c r="CF1053" i="14"/>
  <c r="CC1053" i="14"/>
  <c r="BZ1053" i="14"/>
  <c r="BW1053" i="14"/>
  <c r="BT1053" i="14"/>
  <c r="BQ1053" i="14"/>
  <c r="BN1053" i="14"/>
  <c r="BK1053" i="14"/>
  <c r="BH1053" i="14"/>
  <c r="BE1053" i="14"/>
  <c r="BB1053" i="14"/>
  <c r="AY1053" i="14"/>
  <c r="AV1053" i="14"/>
  <c r="AS1053" i="14"/>
  <c r="AP1053" i="14"/>
  <c r="AM1053" i="14"/>
  <c r="AJ1053" i="14"/>
  <c r="AG1053" i="14"/>
  <c r="AD1053" i="14"/>
  <c r="AA1053" i="14"/>
  <c r="X1053" i="14"/>
  <c r="U1053" i="14"/>
  <c r="R1053" i="14"/>
  <c r="O1053" i="14"/>
  <c r="L1053" i="14"/>
  <c r="DG1052" i="14"/>
  <c r="DD1052" i="14"/>
  <c r="DA1052" i="14"/>
  <c r="CX1052" i="14"/>
  <c r="CU1052" i="14"/>
  <c r="CR1052" i="14"/>
  <c r="CO1052" i="14"/>
  <c r="CL1052" i="14"/>
  <c r="CI1052" i="14"/>
  <c r="CF1052" i="14"/>
  <c r="CC1052" i="14"/>
  <c r="BZ1052" i="14"/>
  <c r="BW1052" i="14"/>
  <c r="BT1052" i="14"/>
  <c r="BQ1052" i="14"/>
  <c r="BN1052" i="14"/>
  <c r="BK1052" i="14"/>
  <c r="BH1052" i="14"/>
  <c r="BE1052" i="14"/>
  <c r="BB1052" i="14"/>
  <c r="AY1052" i="14"/>
  <c r="AV1052" i="14"/>
  <c r="AS1052" i="14"/>
  <c r="AP1052" i="14"/>
  <c r="AM1052" i="14"/>
  <c r="AJ1052" i="14"/>
  <c r="AG1052" i="14"/>
  <c r="AD1052" i="14"/>
  <c r="AA1052" i="14"/>
  <c r="X1052" i="14"/>
  <c r="U1052" i="14"/>
  <c r="R1052" i="14"/>
  <c r="O1052" i="14"/>
  <c r="L1052" i="14"/>
  <c r="DG1051" i="14"/>
  <c r="DD1051" i="14"/>
  <c r="DA1051" i="14"/>
  <c r="CX1051" i="14"/>
  <c r="CU1051" i="14"/>
  <c r="CR1051" i="14"/>
  <c r="CO1051" i="14"/>
  <c r="CL1051" i="14"/>
  <c r="CI1051" i="14"/>
  <c r="CF1051" i="14"/>
  <c r="CC1051" i="14"/>
  <c r="BZ1051" i="14"/>
  <c r="BW1051" i="14"/>
  <c r="BT1051" i="14"/>
  <c r="BQ1051" i="14"/>
  <c r="BN1051" i="14"/>
  <c r="BK1051" i="14"/>
  <c r="BH1051" i="14"/>
  <c r="BE1051" i="14"/>
  <c r="BB1051" i="14"/>
  <c r="AY1051" i="14"/>
  <c r="AV1051" i="14"/>
  <c r="AS1051" i="14"/>
  <c r="AP1051" i="14"/>
  <c r="AM1051" i="14"/>
  <c r="AJ1051" i="14"/>
  <c r="AG1051" i="14"/>
  <c r="AD1051" i="14"/>
  <c r="AA1051" i="14"/>
  <c r="X1051" i="14"/>
  <c r="U1051" i="14"/>
  <c r="R1051" i="14"/>
  <c r="O1051" i="14"/>
  <c r="L1051" i="14"/>
  <c r="DG1050" i="14"/>
  <c r="DD1050" i="14"/>
  <c r="DA1050" i="14"/>
  <c r="CX1050" i="14"/>
  <c r="CU1050" i="14"/>
  <c r="CR1050" i="14"/>
  <c r="CO1050" i="14"/>
  <c r="CL1050" i="14"/>
  <c r="CI1050" i="14"/>
  <c r="CF1050" i="14"/>
  <c r="CC1050" i="14"/>
  <c r="BZ1050" i="14"/>
  <c r="BW1050" i="14"/>
  <c r="BT1050" i="14"/>
  <c r="BQ1050" i="14"/>
  <c r="BN1050" i="14"/>
  <c r="BK1050" i="14"/>
  <c r="BH1050" i="14"/>
  <c r="BE1050" i="14"/>
  <c r="BB1050" i="14"/>
  <c r="AY1050" i="14"/>
  <c r="AV1050" i="14"/>
  <c r="AS1050" i="14"/>
  <c r="AP1050" i="14"/>
  <c r="AM1050" i="14"/>
  <c r="AJ1050" i="14"/>
  <c r="AG1050" i="14"/>
  <c r="AD1050" i="14"/>
  <c r="AA1050" i="14"/>
  <c r="X1050" i="14"/>
  <c r="U1050" i="14"/>
  <c r="R1050" i="14"/>
  <c r="O1050" i="14"/>
  <c r="L1050" i="14"/>
  <c r="DG1049" i="14"/>
  <c r="DD1049" i="14"/>
  <c r="DA1049" i="14"/>
  <c r="CX1049" i="14"/>
  <c r="CU1049" i="14"/>
  <c r="CR1049" i="14"/>
  <c r="CO1049" i="14"/>
  <c r="CL1049" i="14"/>
  <c r="CI1049" i="14"/>
  <c r="CF1049" i="14"/>
  <c r="CC1049" i="14"/>
  <c r="BZ1049" i="14"/>
  <c r="BW1049" i="14"/>
  <c r="BT1049" i="14"/>
  <c r="BQ1049" i="14"/>
  <c r="BN1049" i="14"/>
  <c r="BK1049" i="14"/>
  <c r="BH1049" i="14"/>
  <c r="BE1049" i="14"/>
  <c r="BB1049" i="14"/>
  <c r="AY1049" i="14"/>
  <c r="AV1049" i="14"/>
  <c r="AS1049" i="14"/>
  <c r="AP1049" i="14"/>
  <c r="AM1049" i="14"/>
  <c r="AJ1049" i="14"/>
  <c r="AG1049" i="14"/>
  <c r="AD1049" i="14"/>
  <c r="AA1049" i="14"/>
  <c r="X1049" i="14"/>
  <c r="U1049" i="14"/>
  <c r="R1049" i="14"/>
  <c r="O1049" i="14"/>
  <c r="L1049" i="14"/>
  <c r="DG1048" i="14"/>
  <c r="DD1048" i="14"/>
  <c r="DA1048" i="14"/>
  <c r="CX1048" i="14"/>
  <c r="CU1048" i="14"/>
  <c r="CR1048" i="14"/>
  <c r="CO1048" i="14"/>
  <c r="CL1048" i="14"/>
  <c r="CI1048" i="14"/>
  <c r="CF1048" i="14"/>
  <c r="CC1048" i="14"/>
  <c r="BZ1048" i="14"/>
  <c r="BW1048" i="14"/>
  <c r="BT1048" i="14"/>
  <c r="BQ1048" i="14"/>
  <c r="BN1048" i="14"/>
  <c r="BK1048" i="14"/>
  <c r="BH1048" i="14"/>
  <c r="BE1048" i="14"/>
  <c r="BB1048" i="14"/>
  <c r="AY1048" i="14"/>
  <c r="AV1048" i="14"/>
  <c r="AS1048" i="14"/>
  <c r="AP1048" i="14"/>
  <c r="AM1048" i="14"/>
  <c r="AJ1048" i="14"/>
  <c r="AG1048" i="14"/>
  <c r="AD1048" i="14"/>
  <c r="AA1048" i="14"/>
  <c r="X1048" i="14"/>
  <c r="U1048" i="14"/>
  <c r="R1048" i="14"/>
  <c r="O1048" i="14"/>
  <c r="L1048" i="14"/>
  <c r="DG1047" i="14"/>
  <c r="DD1047" i="14"/>
  <c r="DA1047" i="14"/>
  <c r="CX1047" i="14"/>
  <c r="CU1047" i="14"/>
  <c r="CR1047" i="14"/>
  <c r="CO1047" i="14"/>
  <c r="CL1047" i="14"/>
  <c r="CI1047" i="14"/>
  <c r="CF1047" i="14"/>
  <c r="CC1047" i="14"/>
  <c r="BZ1047" i="14"/>
  <c r="BW1047" i="14"/>
  <c r="BT1047" i="14"/>
  <c r="BQ1047" i="14"/>
  <c r="BN1047" i="14"/>
  <c r="BK1047" i="14"/>
  <c r="BH1047" i="14"/>
  <c r="BE1047" i="14"/>
  <c r="BB1047" i="14"/>
  <c r="AY1047" i="14"/>
  <c r="AV1047" i="14"/>
  <c r="AS1047" i="14"/>
  <c r="AP1047" i="14"/>
  <c r="AM1047" i="14"/>
  <c r="AJ1047" i="14"/>
  <c r="AG1047" i="14"/>
  <c r="AD1047" i="14"/>
  <c r="AA1047" i="14"/>
  <c r="X1047" i="14"/>
  <c r="U1047" i="14"/>
  <c r="R1047" i="14"/>
  <c r="O1047" i="14"/>
  <c r="L1047" i="14"/>
  <c r="DG1046" i="14"/>
  <c r="DD1046" i="14"/>
  <c r="DA1046" i="14"/>
  <c r="CX1046" i="14"/>
  <c r="CU1046" i="14"/>
  <c r="CR1046" i="14"/>
  <c r="CO1046" i="14"/>
  <c r="CL1046" i="14"/>
  <c r="CI1046" i="14"/>
  <c r="CF1046" i="14"/>
  <c r="CC1046" i="14"/>
  <c r="BZ1046" i="14"/>
  <c r="BW1046" i="14"/>
  <c r="BT1046" i="14"/>
  <c r="BQ1046" i="14"/>
  <c r="BN1046" i="14"/>
  <c r="BK1046" i="14"/>
  <c r="BH1046" i="14"/>
  <c r="BE1046" i="14"/>
  <c r="BB1046" i="14"/>
  <c r="AY1046" i="14"/>
  <c r="AV1046" i="14"/>
  <c r="AS1046" i="14"/>
  <c r="AP1046" i="14"/>
  <c r="AM1046" i="14"/>
  <c r="AJ1046" i="14"/>
  <c r="AG1046" i="14"/>
  <c r="AD1046" i="14"/>
  <c r="AA1046" i="14"/>
  <c r="X1046" i="14"/>
  <c r="U1046" i="14"/>
  <c r="R1046" i="14"/>
  <c r="O1046" i="14"/>
  <c r="L1046" i="14"/>
  <c r="DG1045" i="14"/>
  <c r="DD1045" i="14"/>
  <c r="DA1045" i="14"/>
  <c r="CX1045" i="14"/>
  <c r="CU1045" i="14"/>
  <c r="CR1045" i="14"/>
  <c r="CO1045" i="14"/>
  <c r="CL1045" i="14"/>
  <c r="CI1045" i="14"/>
  <c r="CF1045" i="14"/>
  <c r="CC1045" i="14"/>
  <c r="BZ1045" i="14"/>
  <c r="BW1045" i="14"/>
  <c r="BT1045" i="14"/>
  <c r="BQ1045" i="14"/>
  <c r="BN1045" i="14"/>
  <c r="BK1045" i="14"/>
  <c r="BH1045" i="14"/>
  <c r="BE1045" i="14"/>
  <c r="BB1045" i="14"/>
  <c r="AY1045" i="14"/>
  <c r="AV1045" i="14"/>
  <c r="AS1045" i="14"/>
  <c r="AP1045" i="14"/>
  <c r="AM1045" i="14"/>
  <c r="AJ1045" i="14"/>
  <c r="AG1045" i="14"/>
  <c r="AD1045" i="14"/>
  <c r="AA1045" i="14"/>
  <c r="X1045" i="14"/>
  <c r="U1045" i="14"/>
  <c r="R1045" i="14"/>
  <c r="O1045" i="14"/>
  <c r="L1045" i="14"/>
  <c r="DG1044" i="14"/>
  <c r="DD1044" i="14"/>
  <c r="DA1044" i="14"/>
  <c r="CX1044" i="14"/>
  <c r="CU1044" i="14"/>
  <c r="CR1044" i="14"/>
  <c r="CO1044" i="14"/>
  <c r="CL1044" i="14"/>
  <c r="CI1044" i="14"/>
  <c r="CF1044" i="14"/>
  <c r="CC1044" i="14"/>
  <c r="BZ1044" i="14"/>
  <c r="BW1044" i="14"/>
  <c r="BT1044" i="14"/>
  <c r="BQ1044" i="14"/>
  <c r="BN1044" i="14"/>
  <c r="BK1044" i="14"/>
  <c r="BH1044" i="14"/>
  <c r="BE1044" i="14"/>
  <c r="BB1044" i="14"/>
  <c r="AY1044" i="14"/>
  <c r="AV1044" i="14"/>
  <c r="AS1044" i="14"/>
  <c r="AP1044" i="14"/>
  <c r="AM1044" i="14"/>
  <c r="AJ1044" i="14"/>
  <c r="AG1044" i="14"/>
  <c r="AD1044" i="14"/>
  <c r="AA1044" i="14"/>
  <c r="X1044" i="14"/>
  <c r="U1044" i="14"/>
  <c r="R1044" i="14"/>
  <c r="O1044" i="14"/>
  <c r="L1044" i="14"/>
  <c r="DG1043" i="14"/>
  <c r="DD1043" i="14"/>
  <c r="DA1043" i="14"/>
  <c r="CX1043" i="14"/>
  <c r="CU1043" i="14"/>
  <c r="CR1043" i="14"/>
  <c r="CO1043" i="14"/>
  <c r="CL1043" i="14"/>
  <c r="CI1043" i="14"/>
  <c r="CF1043" i="14"/>
  <c r="CC1043" i="14"/>
  <c r="BZ1043" i="14"/>
  <c r="BW1043" i="14"/>
  <c r="BT1043" i="14"/>
  <c r="BQ1043" i="14"/>
  <c r="BN1043" i="14"/>
  <c r="BK1043" i="14"/>
  <c r="BH1043" i="14"/>
  <c r="BE1043" i="14"/>
  <c r="BB1043" i="14"/>
  <c r="AY1043" i="14"/>
  <c r="AV1043" i="14"/>
  <c r="AS1043" i="14"/>
  <c r="AP1043" i="14"/>
  <c r="AM1043" i="14"/>
  <c r="AJ1043" i="14"/>
  <c r="AG1043" i="14"/>
  <c r="AD1043" i="14"/>
  <c r="AA1043" i="14"/>
  <c r="X1043" i="14"/>
  <c r="U1043" i="14"/>
  <c r="R1043" i="14"/>
  <c r="O1043" i="14"/>
  <c r="L1043" i="14"/>
  <c r="DG1042" i="14"/>
  <c r="DD1042" i="14"/>
  <c r="DA1042" i="14"/>
  <c r="CX1042" i="14"/>
  <c r="CU1042" i="14"/>
  <c r="CR1042" i="14"/>
  <c r="CO1042" i="14"/>
  <c r="CL1042" i="14"/>
  <c r="CI1042" i="14"/>
  <c r="CF1042" i="14"/>
  <c r="CC1042" i="14"/>
  <c r="BZ1042" i="14"/>
  <c r="BW1042" i="14"/>
  <c r="BT1042" i="14"/>
  <c r="BQ1042" i="14"/>
  <c r="BN1042" i="14"/>
  <c r="BK1042" i="14"/>
  <c r="BH1042" i="14"/>
  <c r="BE1042" i="14"/>
  <c r="BB1042" i="14"/>
  <c r="AY1042" i="14"/>
  <c r="AV1042" i="14"/>
  <c r="AS1042" i="14"/>
  <c r="AP1042" i="14"/>
  <c r="AM1042" i="14"/>
  <c r="AJ1042" i="14"/>
  <c r="AG1042" i="14"/>
  <c r="AD1042" i="14"/>
  <c r="AA1042" i="14"/>
  <c r="X1042" i="14"/>
  <c r="U1042" i="14"/>
  <c r="R1042" i="14"/>
  <c r="O1042" i="14"/>
  <c r="L1042" i="14"/>
  <c r="DG1041" i="14"/>
  <c r="DD1041" i="14"/>
  <c r="DA1041" i="14"/>
  <c r="CX1041" i="14"/>
  <c r="CU1041" i="14"/>
  <c r="CR1041" i="14"/>
  <c r="CO1041" i="14"/>
  <c r="CL1041" i="14"/>
  <c r="CI1041" i="14"/>
  <c r="CF1041" i="14"/>
  <c r="CC1041" i="14"/>
  <c r="BZ1041" i="14"/>
  <c r="BW1041" i="14"/>
  <c r="BT1041" i="14"/>
  <c r="BQ1041" i="14"/>
  <c r="BN1041" i="14"/>
  <c r="BK1041" i="14"/>
  <c r="BH1041" i="14"/>
  <c r="BE1041" i="14"/>
  <c r="BB1041" i="14"/>
  <c r="AY1041" i="14"/>
  <c r="AV1041" i="14"/>
  <c r="AS1041" i="14"/>
  <c r="AP1041" i="14"/>
  <c r="AM1041" i="14"/>
  <c r="AJ1041" i="14"/>
  <c r="AG1041" i="14"/>
  <c r="AD1041" i="14"/>
  <c r="AA1041" i="14"/>
  <c r="X1041" i="14"/>
  <c r="U1041" i="14"/>
  <c r="R1041" i="14"/>
  <c r="O1041" i="14"/>
  <c r="L1041" i="14"/>
  <c r="DG1040" i="14"/>
  <c r="DD1040" i="14"/>
  <c r="DA1040" i="14"/>
  <c r="CX1040" i="14"/>
  <c r="CU1040" i="14"/>
  <c r="CR1040" i="14"/>
  <c r="CO1040" i="14"/>
  <c r="CL1040" i="14"/>
  <c r="CI1040" i="14"/>
  <c r="CF1040" i="14"/>
  <c r="CC1040" i="14"/>
  <c r="BZ1040" i="14"/>
  <c r="BW1040" i="14"/>
  <c r="BT1040" i="14"/>
  <c r="BQ1040" i="14"/>
  <c r="BN1040" i="14"/>
  <c r="BK1040" i="14"/>
  <c r="BH1040" i="14"/>
  <c r="BE1040" i="14"/>
  <c r="BB1040" i="14"/>
  <c r="AY1040" i="14"/>
  <c r="AV1040" i="14"/>
  <c r="AS1040" i="14"/>
  <c r="AP1040" i="14"/>
  <c r="AM1040" i="14"/>
  <c r="AJ1040" i="14"/>
  <c r="AG1040" i="14"/>
  <c r="AD1040" i="14"/>
  <c r="AA1040" i="14"/>
  <c r="X1040" i="14"/>
  <c r="U1040" i="14"/>
  <c r="R1040" i="14"/>
  <c r="O1040" i="14"/>
  <c r="L1040" i="14"/>
  <c r="DG1039" i="14"/>
  <c r="DD1039" i="14"/>
  <c r="DA1039" i="14"/>
  <c r="CX1039" i="14"/>
  <c r="CU1039" i="14"/>
  <c r="CR1039" i="14"/>
  <c r="CO1039" i="14"/>
  <c r="CL1039" i="14"/>
  <c r="CI1039" i="14"/>
  <c r="CF1039" i="14"/>
  <c r="CC1039" i="14"/>
  <c r="BZ1039" i="14"/>
  <c r="BW1039" i="14"/>
  <c r="BT1039" i="14"/>
  <c r="BQ1039" i="14"/>
  <c r="BN1039" i="14"/>
  <c r="BK1039" i="14"/>
  <c r="BH1039" i="14"/>
  <c r="BE1039" i="14"/>
  <c r="BB1039" i="14"/>
  <c r="AY1039" i="14"/>
  <c r="AV1039" i="14"/>
  <c r="AS1039" i="14"/>
  <c r="AP1039" i="14"/>
  <c r="AM1039" i="14"/>
  <c r="AJ1039" i="14"/>
  <c r="AG1039" i="14"/>
  <c r="AD1039" i="14"/>
  <c r="AA1039" i="14"/>
  <c r="X1039" i="14"/>
  <c r="U1039" i="14"/>
  <c r="R1039" i="14"/>
  <c r="O1039" i="14"/>
  <c r="L1039" i="14"/>
  <c r="DG1038" i="14"/>
  <c r="DD1038" i="14"/>
  <c r="DA1038" i="14"/>
  <c r="CX1038" i="14"/>
  <c r="CU1038" i="14"/>
  <c r="CR1038" i="14"/>
  <c r="CO1038" i="14"/>
  <c r="CL1038" i="14"/>
  <c r="CI1038" i="14"/>
  <c r="CF1038" i="14"/>
  <c r="CC1038" i="14"/>
  <c r="BZ1038" i="14"/>
  <c r="BW1038" i="14"/>
  <c r="BT1038" i="14"/>
  <c r="BQ1038" i="14"/>
  <c r="BN1038" i="14"/>
  <c r="BK1038" i="14"/>
  <c r="BH1038" i="14"/>
  <c r="BE1038" i="14"/>
  <c r="BB1038" i="14"/>
  <c r="AY1038" i="14"/>
  <c r="AV1038" i="14"/>
  <c r="AS1038" i="14"/>
  <c r="AP1038" i="14"/>
  <c r="AM1038" i="14"/>
  <c r="AJ1038" i="14"/>
  <c r="AG1038" i="14"/>
  <c r="AD1038" i="14"/>
  <c r="AA1038" i="14"/>
  <c r="X1038" i="14"/>
  <c r="U1038" i="14"/>
  <c r="R1038" i="14"/>
  <c r="O1038" i="14"/>
  <c r="L1038" i="14"/>
  <c r="DG1037" i="14"/>
  <c r="DD1037" i="14"/>
  <c r="DA1037" i="14"/>
  <c r="CX1037" i="14"/>
  <c r="CU1037" i="14"/>
  <c r="CR1037" i="14"/>
  <c r="CO1037" i="14"/>
  <c r="CL1037" i="14"/>
  <c r="CI1037" i="14"/>
  <c r="CF1037" i="14"/>
  <c r="CC1037" i="14"/>
  <c r="BZ1037" i="14"/>
  <c r="BW1037" i="14"/>
  <c r="BT1037" i="14"/>
  <c r="BQ1037" i="14"/>
  <c r="BN1037" i="14"/>
  <c r="BK1037" i="14"/>
  <c r="BH1037" i="14"/>
  <c r="BE1037" i="14"/>
  <c r="BB1037" i="14"/>
  <c r="AY1037" i="14"/>
  <c r="AV1037" i="14"/>
  <c r="AS1037" i="14"/>
  <c r="AP1037" i="14"/>
  <c r="AM1037" i="14"/>
  <c r="AJ1037" i="14"/>
  <c r="AG1037" i="14"/>
  <c r="AD1037" i="14"/>
  <c r="AA1037" i="14"/>
  <c r="X1037" i="14"/>
  <c r="U1037" i="14"/>
  <c r="R1037" i="14"/>
  <c r="O1037" i="14"/>
  <c r="L1037" i="14"/>
  <c r="DG1036" i="14"/>
  <c r="DD1036" i="14"/>
  <c r="DA1036" i="14"/>
  <c r="CX1036" i="14"/>
  <c r="CU1036" i="14"/>
  <c r="CR1036" i="14"/>
  <c r="CO1036" i="14"/>
  <c r="CL1036" i="14"/>
  <c r="CI1036" i="14"/>
  <c r="CF1036" i="14"/>
  <c r="CC1036" i="14"/>
  <c r="BZ1036" i="14"/>
  <c r="BW1036" i="14"/>
  <c r="BT1036" i="14"/>
  <c r="BQ1036" i="14"/>
  <c r="BN1036" i="14"/>
  <c r="BK1036" i="14"/>
  <c r="BH1036" i="14"/>
  <c r="BE1036" i="14"/>
  <c r="BB1036" i="14"/>
  <c r="AY1036" i="14"/>
  <c r="AV1036" i="14"/>
  <c r="AS1036" i="14"/>
  <c r="AP1036" i="14"/>
  <c r="AM1036" i="14"/>
  <c r="AJ1036" i="14"/>
  <c r="AG1036" i="14"/>
  <c r="AD1036" i="14"/>
  <c r="AA1036" i="14"/>
  <c r="X1036" i="14"/>
  <c r="U1036" i="14"/>
  <c r="R1036" i="14"/>
  <c r="O1036" i="14"/>
  <c r="L1036" i="14"/>
  <c r="DG1035" i="14"/>
  <c r="DD1035" i="14"/>
  <c r="DA1035" i="14"/>
  <c r="CX1035" i="14"/>
  <c r="CU1035" i="14"/>
  <c r="CR1035" i="14"/>
  <c r="CO1035" i="14"/>
  <c r="CL1035" i="14"/>
  <c r="CI1035" i="14"/>
  <c r="CF1035" i="14"/>
  <c r="CC1035" i="14"/>
  <c r="BZ1035" i="14"/>
  <c r="BW1035" i="14"/>
  <c r="BT1035" i="14"/>
  <c r="BQ1035" i="14"/>
  <c r="BN1035" i="14"/>
  <c r="BK1035" i="14"/>
  <c r="BH1035" i="14"/>
  <c r="BE1035" i="14"/>
  <c r="BB1035" i="14"/>
  <c r="AY1035" i="14"/>
  <c r="AV1035" i="14"/>
  <c r="AS1035" i="14"/>
  <c r="AP1035" i="14"/>
  <c r="AM1035" i="14"/>
  <c r="AJ1035" i="14"/>
  <c r="AG1035" i="14"/>
  <c r="AD1035" i="14"/>
  <c r="AA1035" i="14"/>
  <c r="X1035" i="14"/>
  <c r="U1035" i="14"/>
  <c r="R1035" i="14"/>
  <c r="O1035" i="14"/>
  <c r="L1035" i="14"/>
  <c r="DG1034" i="14"/>
  <c r="DD1034" i="14"/>
  <c r="DA1034" i="14"/>
  <c r="CX1034" i="14"/>
  <c r="CU1034" i="14"/>
  <c r="CR1034" i="14"/>
  <c r="CO1034" i="14"/>
  <c r="CL1034" i="14"/>
  <c r="CI1034" i="14"/>
  <c r="CF1034" i="14"/>
  <c r="CC1034" i="14"/>
  <c r="BZ1034" i="14"/>
  <c r="BW1034" i="14"/>
  <c r="BT1034" i="14"/>
  <c r="BQ1034" i="14"/>
  <c r="BN1034" i="14"/>
  <c r="BK1034" i="14"/>
  <c r="BH1034" i="14"/>
  <c r="BE1034" i="14"/>
  <c r="BB1034" i="14"/>
  <c r="AY1034" i="14"/>
  <c r="AV1034" i="14"/>
  <c r="AS1034" i="14"/>
  <c r="AP1034" i="14"/>
  <c r="AM1034" i="14"/>
  <c r="AJ1034" i="14"/>
  <c r="AG1034" i="14"/>
  <c r="AD1034" i="14"/>
  <c r="AA1034" i="14"/>
  <c r="X1034" i="14"/>
  <c r="U1034" i="14"/>
  <c r="R1034" i="14"/>
  <c r="O1034" i="14"/>
  <c r="L1034" i="14"/>
  <c r="DG1033" i="14"/>
  <c r="DD1033" i="14"/>
  <c r="DA1033" i="14"/>
  <c r="CX1033" i="14"/>
  <c r="CU1033" i="14"/>
  <c r="CR1033" i="14"/>
  <c r="CO1033" i="14"/>
  <c r="CL1033" i="14"/>
  <c r="CI1033" i="14"/>
  <c r="CF1033" i="14"/>
  <c r="CC1033" i="14"/>
  <c r="BZ1033" i="14"/>
  <c r="BW1033" i="14"/>
  <c r="BT1033" i="14"/>
  <c r="BQ1033" i="14"/>
  <c r="BN1033" i="14"/>
  <c r="BK1033" i="14"/>
  <c r="BH1033" i="14"/>
  <c r="BE1033" i="14"/>
  <c r="BB1033" i="14"/>
  <c r="AY1033" i="14"/>
  <c r="AV1033" i="14"/>
  <c r="AS1033" i="14"/>
  <c r="AP1033" i="14"/>
  <c r="AM1033" i="14"/>
  <c r="AJ1033" i="14"/>
  <c r="AG1033" i="14"/>
  <c r="AD1033" i="14"/>
  <c r="AA1033" i="14"/>
  <c r="X1033" i="14"/>
  <c r="U1033" i="14"/>
  <c r="R1033" i="14"/>
  <c r="O1033" i="14"/>
  <c r="L1033" i="14"/>
  <c r="DG1032" i="14"/>
  <c r="DD1032" i="14"/>
  <c r="DA1032" i="14"/>
  <c r="CX1032" i="14"/>
  <c r="CU1032" i="14"/>
  <c r="CR1032" i="14"/>
  <c r="CO1032" i="14"/>
  <c r="CL1032" i="14"/>
  <c r="CI1032" i="14"/>
  <c r="CF1032" i="14"/>
  <c r="CC1032" i="14"/>
  <c r="BZ1032" i="14"/>
  <c r="BW1032" i="14"/>
  <c r="BT1032" i="14"/>
  <c r="BQ1032" i="14"/>
  <c r="BN1032" i="14"/>
  <c r="BK1032" i="14"/>
  <c r="BH1032" i="14"/>
  <c r="BE1032" i="14"/>
  <c r="BB1032" i="14"/>
  <c r="AY1032" i="14"/>
  <c r="AV1032" i="14"/>
  <c r="AS1032" i="14"/>
  <c r="AP1032" i="14"/>
  <c r="AM1032" i="14"/>
  <c r="AJ1032" i="14"/>
  <c r="AG1032" i="14"/>
  <c r="AD1032" i="14"/>
  <c r="AA1032" i="14"/>
  <c r="X1032" i="14"/>
  <c r="U1032" i="14"/>
  <c r="R1032" i="14"/>
  <c r="O1032" i="14"/>
  <c r="L1032" i="14"/>
  <c r="DG1103" i="14"/>
  <c r="DD1103" i="14"/>
  <c r="DA1103" i="14"/>
  <c r="CX1103" i="14"/>
  <c r="CU1103" i="14"/>
  <c r="CR1103" i="14"/>
  <c r="CO1103" i="14"/>
  <c r="CL1103" i="14"/>
  <c r="CI1103" i="14"/>
  <c r="CF1103" i="14"/>
  <c r="CC1103" i="14"/>
  <c r="BZ1103" i="14"/>
  <c r="BW1103" i="14"/>
  <c r="BT1103" i="14"/>
  <c r="BQ1103" i="14"/>
  <c r="BN1103" i="14"/>
  <c r="BK1103" i="14"/>
  <c r="BH1103" i="14"/>
  <c r="BE1103" i="14"/>
  <c r="BB1103" i="14"/>
  <c r="AY1103" i="14"/>
  <c r="AV1103" i="14"/>
  <c r="AS1103" i="14"/>
  <c r="AP1103" i="14"/>
  <c r="AM1103" i="14"/>
  <c r="AJ1103" i="14"/>
  <c r="AG1103" i="14"/>
  <c r="AD1103" i="14"/>
  <c r="AA1103" i="14"/>
  <c r="X1103" i="14"/>
  <c r="U1103" i="14"/>
  <c r="R1103" i="14"/>
  <c r="O1103" i="14"/>
  <c r="L1103" i="14"/>
  <c r="J1103" i="14"/>
  <c r="J1102" i="17" s="1"/>
  <c r="DG1102" i="14"/>
  <c r="DD1102" i="14"/>
  <c r="DA1102" i="14"/>
  <c r="CX1102" i="14"/>
  <c r="CU1102" i="14"/>
  <c r="CR1102" i="14"/>
  <c r="CO1102" i="14"/>
  <c r="CL1102" i="14"/>
  <c r="CI1102" i="14"/>
  <c r="CF1102" i="14"/>
  <c r="CC1102" i="14"/>
  <c r="BZ1102" i="14"/>
  <c r="BW1102" i="14"/>
  <c r="BT1102" i="14"/>
  <c r="BQ1102" i="14"/>
  <c r="BN1102" i="14"/>
  <c r="BK1102" i="14"/>
  <c r="BH1102" i="14"/>
  <c r="BE1102" i="14"/>
  <c r="BB1102" i="14"/>
  <c r="AY1102" i="14"/>
  <c r="AV1102" i="14"/>
  <c r="AS1102" i="14"/>
  <c r="AP1102" i="14"/>
  <c r="AM1102" i="14"/>
  <c r="AJ1102" i="14"/>
  <c r="AG1102" i="14"/>
  <c r="AD1102" i="14"/>
  <c r="AA1102" i="14"/>
  <c r="X1102" i="14"/>
  <c r="U1102" i="14"/>
  <c r="R1102" i="14"/>
  <c r="O1102" i="14"/>
  <c r="L1102" i="14"/>
  <c r="J1102" i="14"/>
  <c r="DG1101" i="14"/>
  <c r="DD1101" i="14"/>
  <c r="DA1101" i="14"/>
  <c r="CX1101" i="14"/>
  <c r="CU1101" i="14"/>
  <c r="CR1101" i="14"/>
  <c r="CO1101" i="14"/>
  <c r="CL1101" i="14"/>
  <c r="CI1101" i="14"/>
  <c r="CF1101" i="14"/>
  <c r="CC1101" i="14"/>
  <c r="BZ1101" i="14"/>
  <c r="BW1101" i="14"/>
  <c r="BT1101" i="14"/>
  <c r="BQ1101" i="14"/>
  <c r="BN1101" i="14"/>
  <c r="BK1101" i="14"/>
  <c r="BH1101" i="14"/>
  <c r="BE1101" i="14"/>
  <c r="BB1101" i="14"/>
  <c r="AY1101" i="14"/>
  <c r="AV1101" i="14"/>
  <c r="AS1101" i="14"/>
  <c r="AP1101" i="14"/>
  <c r="AM1101" i="14"/>
  <c r="AJ1101" i="14"/>
  <c r="AG1101" i="14"/>
  <c r="AD1101" i="14"/>
  <c r="AA1101" i="14"/>
  <c r="X1101" i="14"/>
  <c r="U1101" i="14"/>
  <c r="R1101" i="14"/>
  <c r="O1101" i="14"/>
  <c r="L1101" i="14"/>
  <c r="J1101" i="14"/>
  <c r="DG1100" i="14"/>
  <c r="DD1100" i="14"/>
  <c r="DA1100" i="14"/>
  <c r="CX1100" i="14"/>
  <c r="CU1100" i="14"/>
  <c r="CR1100" i="14"/>
  <c r="CO1100" i="14"/>
  <c r="CL1100" i="14"/>
  <c r="CI1100" i="14"/>
  <c r="CF1100" i="14"/>
  <c r="CC1100" i="14"/>
  <c r="BZ1100" i="14"/>
  <c r="BW1100" i="14"/>
  <c r="BT1100" i="14"/>
  <c r="BQ1100" i="14"/>
  <c r="BN1100" i="14"/>
  <c r="BK1100" i="14"/>
  <c r="BH1100" i="14"/>
  <c r="BE1100" i="14"/>
  <c r="BB1100" i="14"/>
  <c r="AY1100" i="14"/>
  <c r="AV1100" i="14"/>
  <c r="AS1100" i="14"/>
  <c r="AP1100" i="14"/>
  <c r="AM1100" i="14"/>
  <c r="AJ1100" i="14"/>
  <c r="AG1100" i="14"/>
  <c r="AD1100" i="14"/>
  <c r="AA1100" i="14"/>
  <c r="X1100" i="14"/>
  <c r="U1100" i="14"/>
  <c r="R1100" i="14"/>
  <c r="O1100" i="14"/>
  <c r="L1100" i="14"/>
  <c r="J1100" i="14"/>
  <c r="DG1099" i="14"/>
  <c r="DD1099" i="14"/>
  <c r="DA1099" i="14"/>
  <c r="CX1099" i="14"/>
  <c r="CU1099" i="14"/>
  <c r="CR1099" i="14"/>
  <c r="CO1099" i="14"/>
  <c r="CL1099" i="14"/>
  <c r="CI1099" i="14"/>
  <c r="CF1099" i="14"/>
  <c r="CC1099" i="14"/>
  <c r="BZ1099" i="14"/>
  <c r="BW1099" i="14"/>
  <c r="BT1099" i="14"/>
  <c r="BQ1099" i="14"/>
  <c r="BN1099" i="14"/>
  <c r="BK1099" i="14"/>
  <c r="BH1099" i="14"/>
  <c r="BE1099" i="14"/>
  <c r="BB1099" i="14"/>
  <c r="AY1099" i="14"/>
  <c r="AV1099" i="14"/>
  <c r="AS1099" i="14"/>
  <c r="AP1099" i="14"/>
  <c r="AM1099" i="14"/>
  <c r="AJ1099" i="14"/>
  <c r="AG1099" i="14"/>
  <c r="AD1099" i="14"/>
  <c r="AA1099" i="14"/>
  <c r="X1099" i="14"/>
  <c r="U1099" i="14"/>
  <c r="R1099" i="14"/>
  <c r="O1099" i="14"/>
  <c r="L1099" i="14"/>
  <c r="J1099" i="14"/>
  <c r="J1098" i="19" s="1"/>
  <c r="DG1098" i="14"/>
  <c r="DD1098" i="14"/>
  <c r="DA1098" i="14"/>
  <c r="CX1098" i="14"/>
  <c r="CU1098" i="14"/>
  <c r="CR1098" i="14"/>
  <c r="CO1098" i="14"/>
  <c r="CL1098" i="14"/>
  <c r="CI1098" i="14"/>
  <c r="CF1098" i="14"/>
  <c r="CC1098" i="14"/>
  <c r="BZ1098" i="14"/>
  <c r="BW1098" i="14"/>
  <c r="BT1098" i="14"/>
  <c r="BQ1098" i="14"/>
  <c r="BN1098" i="14"/>
  <c r="BK1098" i="14"/>
  <c r="BH1098" i="14"/>
  <c r="BE1098" i="14"/>
  <c r="BB1098" i="14"/>
  <c r="AY1098" i="14"/>
  <c r="AV1098" i="14"/>
  <c r="AS1098" i="14"/>
  <c r="AP1098" i="14"/>
  <c r="AM1098" i="14"/>
  <c r="AJ1098" i="14"/>
  <c r="AG1098" i="14"/>
  <c r="AD1098" i="14"/>
  <c r="AA1098" i="14"/>
  <c r="X1098" i="14"/>
  <c r="U1098" i="14"/>
  <c r="R1098" i="14"/>
  <c r="O1098" i="14"/>
  <c r="L1098" i="14"/>
  <c r="J1098" i="14"/>
  <c r="DG1097" i="14"/>
  <c r="DD1097" i="14"/>
  <c r="DA1097" i="14"/>
  <c r="CX1097" i="14"/>
  <c r="CU1097" i="14"/>
  <c r="CR1097" i="14"/>
  <c r="CO1097" i="14"/>
  <c r="CL1097" i="14"/>
  <c r="CI1097" i="14"/>
  <c r="CF1097" i="14"/>
  <c r="CC1097" i="14"/>
  <c r="BZ1097" i="14"/>
  <c r="BW1097" i="14"/>
  <c r="BT1097" i="14"/>
  <c r="BQ1097" i="14"/>
  <c r="BN1097" i="14"/>
  <c r="BK1097" i="14"/>
  <c r="BH1097" i="14"/>
  <c r="BE1097" i="14"/>
  <c r="BB1097" i="14"/>
  <c r="AY1097" i="14"/>
  <c r="AV1097" i="14"/>
  <c r="AS1097" i="14"/>
  <c r="AP1097" i="14"/>
  <c r="AM1097" i="14"/>
  <c r="AJ1097" i="14"/>
  <c r="AG1097" i="14"/>
  <c r="AD1097" i="14"/>
  <c r="AA1097" i="14"/>
  <c r="X1097" i="14"/>
  <c r="U1097" i="14"/>
  <c r="R1097" i="14"/>
  <c r="O1097" i="14"/>
  <c r="L1097" i="14"/>
  <c r="J1097" i="14"/>
  <c r="DG1096" i="14"/>
  <c r="DD1096" i="14"/>
  <c r="DA1096" i="14"/>
  <c r="CX1096" i="14"/>
  <c r="CU1096" i="14"/>
  <c r="CR1096" i="14"/>
  <c r="CO1096" i="14"/>
  <c r="CL1096" i="14"/>
  <c r="CI1096" i="14"/>
  <c r="CF1096" i="14"/>
  <c r="CC1096" i="14"/>
  <c r="BZ1096" i="14"/>
  <c r="BW1096" i="14"/>
  <c r="BT1096" i="14"/>
  <c r="BQ1096" i="14"/>
  <c r="BN1096" i="14"/>
  <c r="BK1096" i="14"/>
  <c r="BH1096" i="14"/>
  <c r="BE1096" i="14"/>
  <c r="BB1096" i="14"/>
  <c r="AY1096" i="14"/>
  <c r="AV1096" i="14"/>
  <c r="AS1096" i="14"/>
  <c r="AP1096" i="14"/>
  <c r="AM1096" i="14"/>
  <c r="AJ1096" i="14"/>
  <c r="AG1096" i="14"/>
  <c r="AD1096" i="14"/>
  <c r="AA1096" i="14"/>
  <c r="X1096" i="14"/>
  <c r="U1096" i="14"/>
  <c r="R1096" i="14"/>
  <c r="O1096" i="14"/>
  <c r="L1096" i="14"/>
  <c r="J1096" i="14"/>
  <c r="DG1095" i="14"/>
  <c r="DD1095" i="14"/>
  <c r="DA1095" i="14"/>
  <c r="CX1095" i="14"/>
  <c r="CU1095" i="14"/>
  <c r="CR1095" i="14"/>
  <c r="CO1095" i="14"/>
  <c r="CL1095" i="14"/>
  <c r="CI1095" i="14"/>
  <c r="CF1095" i="14"/>
  <c r="CC1095" i="14"/>
  <c r="BZ1095" i="14"/>
  <c r="BW1095" i="14"/>
  <c r="BT1095" i="14"/>
  <c r="BQ1095" i="14"/>
  <c r="BN1095" i="14"/>
  <c r="BK1095" i="14"/>
  <c r="BH1095" i="14"/>
  <c r="BE1095" i="14"/>
  <c r="BB1095" i="14"/>
  <c r="AY1095" i="14"/>
  <c r="AV1095" i="14"/>
  <c r="AS1095" i="14"/>
  <c r="AP1095" i="14"/>
  <c r="AM1095" i="14"/>
  <c r="AJ1095" i="14"/>
  <c r="AG1095" i="14"/>
  <c r="AD1095" i="14"/>
  <c r="AA1095" i="14"/>
  <c r="X1095" i="14"/>
  <c r="U1095" i="14"/>
  <c r="R1095" i="14"/>
  <c r="O1095" i="14"/>
  <c r="L1095" i="14"/>
  <c r="J1095" i="14"/>
  <c r="J1094" i="19" s="1"/>
  <c r="DG1094" i="14"/>
  <c r="DD1094" i="14"/>
  <c r="DA1094" i="14"/>
  <c r="CX1094" i="14"/>
  <c r="CU1094" i="14"/>
  <c r="CR1094" i="14"/>
  <c r="CO1094" i="14"/>
  <c r="CL1094" i="14"/>
  <c r="CI1094" i="14"/>
  <c r="CF1094" i="14"/>
  <c r="CC1094" i="14"/>
  <c r="BZ1094" i="14"/>
  <c r="BW1094" i="14"/>
  <c r="BT1094" i="14"/>
  <c r="BQ1094" i="14"/>
  <c r="BN1094" i="14"/>
  <c r="BK1094" i="14"/>
  <c r="BH1094" i="14"/>
  <c r="BE1094" i="14"/>
  <c r="BB1094" i="14"/>
  <c r="AY1094" i="14"/>
  <c r="AV1094" i="14"/>
  <c r="AS1094" i="14"/>
  <c r="AP1094" i="14"/>
  <c r="AM1094" i="14"/>
  <c r="AJ1094" i="14"/>
  <c r="AG1094" i="14"/>
  <c r="AD1094" i="14"/>
  <c r="AA1094" i="14"/>
  <c r="X1094" i="14"/>
  <c r="U1094" i="14"/>
  <c r="R1094" i="14"/>
  <c r="O1094" i="14"/>
  <c r="L1094" i="14"/>
  <c r="J1094" i="14"/>
  <c r="DG1093" i="14"/>
  <c r="DD1093" i="14"/>
  <c r="DA1093" i="14"/>
  <c r="CX1093" i="14"/>
  <c r="CU1093" i="14"/>
  <c r="CR1093" i="14"/>
  <c r="CO1093" i="14"/>
  <c r="CL1093" i="14"/>
  <c r="CI1093" i="14"/>
  <c r="CF1093" i="14"/>
  <c r="CC1093" i="14"/>
  <c r="BZ1093" i="14"/>
  <c r="BW1093" i="14"/>
  <c r="BT1093" i="14"/>
  <c r="BQ1093" i="14"/>
  <c r="BN1093" i="14"/>
  <c r="BK1093" i="14"/>
  <c r="BH1093" i="14"/>
  <c r="BE1093" i="14"/>
  <c r="BB1093" i="14"/>
  <c r="AY1093" i="14"/>
  <c r="AV1093" i="14"/>
  <c r="AS1093" i="14"/>
  <c r="AP1093" i="14"/>
  <c r="AM1093" i="14"/>
  <c r="AJ1093" i="14"/>
  <c r="AG1093" i="14"/>
  <c r="AD1093" i="14"/>
  <c r="AA1093" i="14"/>
  <c r="X1093" i="14"/>
  <c r="U1093" i="14"/>
  <c r="R1093" i="14"/>
  <c r="O1093" i="14"/>
  <c r="L1093" i="14"/>
  <c r="J1093" i="14"/>
  <c r="DG1092" i="14"/>
  <c r="DD1092" i="14"/>
  <c r="DA1092" i="14"/>
  <c r="CX1092" i="14"/>
  <c r="CU1092" i="14"/>
  <c r="CR1092" i="14"/>
  <c r="CO1092" i="14"/>
  <c r="CL1092" i="14"/>
  <c r="CI1092" i="14"/>
  <c r="CF1092" i="14"/>
  <c r="CC1092" i="14"/>
  <c r="BZ1092" i="14"/>
  <c r="BW1092" i="14"/>
  <c r="BT1092" i="14"/>
  <c r="BQ1092" i="14"/>
  <c r="BN1092" i="14"/>
  <c r="BK1092" i="14"/>
  <c r="BH1092" i="14"/>
  <c r="BE1092" i="14"/>
  <c r="BB1092" i="14"/>
  <c r="AY1092" i="14"/>
  <c r="AV1092" i="14"/>
  <c r="AS1092" i="14"/>
  <c r="AP1092" i="14"/>
  <c r="AM1092" i="14"/>
  <c r="AJ1092" i="14"/>
  <c r="AG1092" i="14"/>
  <c r="AD1092" i="14"/>
  <c r="AA1092" i="14"/>
  <c r="X1092" i="14"/>
  <c r="U1092" i="14"/>
  <c r="R1092" i="14"/>
  <c r="O1092" i="14"/>
  <c r="L1092" i="14"/>
  <c r="J1092" i="14"/>
  <c r="DG1091" i="14"/>
  <c r="DD1091" i="14"/>
  <c r="DA1091" i="14"/>
  <c r="CX1091" i="14"/>
  <c r="CU1091" i="14"/>
  <c r="CR1091" i="14"/>
  <c r="CO1091" i="14"/>
  <c r="CL1091" i="14"/>
  <c r="CI1091" i="14"/>
  <c r="CF1091" i="14"/>
  <c r="CC1091" i="14"/>
  <c r="BZ1091" i="14"/>
  <c r="BW1091" i="14"/>
  <c r="BT1091" i="14"/>
  <c r="BQ1091" i="14"/>
  <c r="BN1091" i="14"/>
  <c r="BK1091" i="14"/>
  <c r="BH1091" i="14"/>
  <c r="BE1091" i="14"/>
  <c r="BB1091" i="14"/>
  <c r="AY1091" i="14"/>
  <c r="AV1091" i="14"/>
  <c r="AS1091" i="14"/>
  <c r="AP1091" i="14"/>
  <c r="AM1091" i="14"/>
  <c r="AJ1091" i="14"/>
  <c r="AG1091" i="14"/>
  <c r="AD1091" i="14"/>
  <c r="AA1091" i="14"/>
  <c r="X1091" i="14"/>
  <c r="U1091" i="14"/>
  <c r="R1091" i="14"/>
  <c r="O1091" i="14"/>
  <c r="L1091" i="14"/>
  <c r="J1091" i="14"/>
  <c r="J1090" i="19" s="1"/>
  <c r="DG1090" i="14"/>
  <c r="DD1090" i="14"/>
  <c r="DA1090" i="14"/>
  <c r="CX1090" i="14"/>
  <c r="CU1090" i="14"/>
  <c r="CR1090" i="14"/>
  <c r="CO1090" i="14"/>
  <c r="CL1090" i="14"/>
  <c r="CI1090" i="14"/>
  <c r="CF1090" i="14"/>
  <c r="CC1090" i="14"/>
  <c r="BZ1090" i="14"/>
  <c r="BW1090" i="14"/>
  <c r="BT1090" i="14"/>
  <c r="BQ1090" i="14"/>
  <c r="BN1090" i="14"/>
  <c r="BK1090" i="14"/>
  <c r="BH1090" i="14"/>
  <c r="BE1090" i="14"/>
  <c r="BB1090" i="14"/>
  <c r="AY1090" i="14"/>
  <c r="AV1090" i="14"/>
  <c r="AS1090" i="14"/>
  <c r="AP1090" i="14"/>
  <c r="AM1090" i="14"/>
  <c r="AJ1090" i="14"/>
  <c r="AG1090" i="14"/>
  <c r="AD1090" i="14"/>
  <c r="AA1090" i="14"/>
  <c r="X1090" i="14"/>
  <c r="U1090" i="14"/>
  <c r="R1090" i="14"/>
  <c r="O1090" i="14"/>
  <c r="L1090" i="14"/>
  <c r="J1090" i="14"/>
  <c r="DG1089" i="14"/>
  <c r="DD1089" i="14"/>
  <c r="DA1089" i="14"/>
  <c r="CX1089" i="14"/>
  <c r="CU1089" i="14"/>
  <c r="CR1089" i="14"/>
  <c r="CO1089" i="14"/>
  <c r="CL1089" i="14"/>
  <c r="CI1089" i="14"/>
  <c r="CF1089" i="14"/>
  <c r="CC1089" i="14"/>
  <c r="BZ1089" i="14"/>
  <c r="BW1089" i="14"/>
  <c r="BT1089" i="14"/>
  <c r="BQ1089" i="14"/>
  <c r="BN1089" i="14"/>
  <c r="BK1089" i="14"/>
  <c r="BH1089" i="14"/>
  <c r="BE1089" i="14"/>
  <c r="BB1089" i="14"/>
  <c r="AY1089" i="14"/>
  <c r="AV1089" i="14"/>
  <c r="AS1089" i="14"/>
  <c r="AP1089" i="14"/>
  <c r="AM1089" i="14"/>
  <c r="AJ1089" i="14"/>
  <c r="AG1089" i="14"/>
  <c r="AD1089" i="14"/>
  <c r="AA1089" i="14"/>
  <c r="X1089" i="14"/>
  <c r="U1089" i="14"/>
  <c r="R1089" i="14"/>
  <c r="O1089" i="14"/>
  <c r="L1089" i="14"/>
  <c r="J1089" i="14"/>
  <c r="DG1088" i="14"/>
  <c r="DD1088" i="14"/>
  <c r="DA1088" i="14"/>
  <c r="CX1088" i="14"/>
  <c r="CU1088" i="14"/>
  <c r="CR1088" i="14"/>
  <c r="CO1088" i="14"/>
  <c r="CL1088" i="14"/>
  <c r="CI1088" i="14"/>
  <c r="CF1088" i="14"/>
  <c r="CC1088" i="14"/>
  <c r="BZ1088" i="14"/>
  <c r="BW1088" i="14"/>
  <c r="BT1088" i="14"/>
  <c r="BQ1088" i="14"/>
  <c r="BN1088" i="14"/>
  <c r="BK1088" i="14"/>
  <c r="BH1088" i="14"/>
  <c r="BE1088" i="14"/>
  <c r="BB1088" i="14"/>
  <c r="AY1088" i="14"/>
  <c r="AV1088" i="14"/>
  <c r="AS1088" i="14"/>
  <c r="AP1088" i="14"/>
  <c r="AM1088" i="14"/>
  <c r="AJ1088" i="14"/>
  <c r="AG1088" i="14"/>
  <c r="AD1088" i="14"/>
  <c r="AA1088" i="14"/>
  <c r="X1088" i="14"/>
  <c r="U1088" i="14"/>
  <c r="R1088" i="14"/>
  <c r="O1088" i="14"/>
  <c r="L1088" i="14"/>
  <c r="J1088" i="14"/>
  <c r="DG1087" i="14"/>
  <c r="DD1087" i="14"/>
  <c r="DA1087" i="14"/>
  <c r="CX1087" i="14"/>
  <c r="CU1087" i="14"/>
  <c r="CR1087" i="14"/>
  <c r="CO1087" i="14"/>
  <c r="CL1087" i="14"/>
  <c r="CI1087" i="14"/>
  <c r="CF1087" i="14"/>
  <c r="CC1087" i="14"/>
  <c r="BZ1087" i="14"/>
  <c r="BW1087" i="14"/>
  <c r="BT1087" i="14"/>
  <c r="BQ1087" i="14"/>
  <c r="BN1087" i="14"/>
  <c r="BK1087" i="14"/>
  <c r="BH1087" i="14"/>
  <c r="BE1087" i="14"/>
  <c r="BB1087" i="14"/>
  <c r="AY1087" i="14"/>
  <c r="AV1087" i="14"/>
  <c r="AS1087" i="14"/>
  <c r="AP1087" i="14"/>
  <c r="AM1087" i="14"/>
  <c r="AJ1087" i="14"/>
  <c r="AG1087" i="14"/>
  <c r="AD1087" i="14"/>
  <c r="AA1087" i="14"/>
  <c r="X1087" i="14"/>
  <c r="U1087" i="14"/>
  <c r="R1087" i="14"/>
  <c r="O1087" i="14"/>
  <c r="L1087" i="14"/>
  <c r="J1087" i="14"/>
  <c r="J1086" i="19" s="1"/>
  <c r="DG1086" i="14"/>
  <c r="DD1086" i="14"/>
  <c r="DA1086" i="14"/>
  <c r="CX1086" i="14"/>
  <c r="CU1086" i="14"/>
  <c r="CR1086" i="14"/>
  <c r="CO1086" i="14"/>
  <c r="CL1086" i="14"/>
  <c r="CI1086" i="14"/>
  <c r="CF1086" i="14"/>
  <c r="CC1086" i="14"/>
  <c r="BZ1086" i="14"/>
  <c r="BW1086" i="14"/>
  <c r="BT1086" i="14"/>
  <c r="BQ1086" i="14"/>
  <c r="BN1086" i="14"/>
  <c r="BK1086" i="14"/>
  <c r="BH1086" i="14"/>
  <c r="BE1086" i="14"/>
  <c r="BB1086" i="14"/>
  <c r="AY1086" i="14"/>
  <c r="AV1086" i="14"/>
  <c r="AS1086" i="14"/>
  <c r="AP1086" i="14"/>
  <c r="AM1086" i="14"/>
  <c r="AJ1086" i="14"/>
  <c r="AG1086" i="14"/>
  <c r="AD1086" i="14"/>
  <c r="AA1086" i="14"/>
  <c r="X1086" i="14"/>
  <c r="U1086" i="14"/>
  <c r="R1086" i="14"/>
  <c r="O1086" i="14"/>
  <c r="L1086" i="14"/>
  <c r="J1086" i="14"/>
  <c r="DG1085" i="14"/>
  <c r="DD1085" i="14"/>
  <c r="DA1085" i="14"/>
  <c r="CX1085" i="14"/>
  <c r="CU1085" i="14"/>
  <c r="CR1085" i="14"/>
  <c r="CO1085" i="14"/>
  <c r="CL1085" i="14"/>
  <c r="CI1085" i="14"/>
  <c r="CF1085" i="14"/>
  <c r="CC1085" i="14"/>
  <c r="BZ1085" i="14"/>
  <c r="BW1085" i="14"/>
  <c r="BT1085" i="14"/>
  <c r="BQ1085" i="14"/>
  <c r="BN1085" i="14"/>
  <c r="BK1085" i="14"/>
  <c r="BH1085" i="14"/>
  <c r="BE1085" i="14"/>
  <c r="BB1085" i="14"/>
  <c r="AY1085" i="14"/>
  <c r="AV1085" i="14"/>
  <c r="AS1085" i="14"/>
  <c r="AP1085" i="14"/>
  <c r="AM1085" i="14"/>
  <c r="AJ1085" i="14"/>
  <c r="AG1085" i="14"/>
  <c r="AD1085" i="14"/>
  <c r="AA1085" i="14"/>
  <c r="X1085" i="14"/>
  <c r="U1085" i="14"/>
  <c r="R1085" i="14"/>
  <c r="O1085" i="14"/>
  <c r="L1085" i="14"/>
  <c r="J1085" i="14"/>
  <c r="DG1084" i="14"/>
  <c r="DD1084" i="14"/>
  <c r="DA1084" i="14"/>
  <c r="CX1084" i="14"/>
  <c r="CU1084" i="14"/>
  <c r="CR1084" i="14"/>
  <c r="CO1084" i="14"/>
  <c r="CL1084" i="14"/>
  <c r="CI1084" i="14"/>
  <c r="CF1084" i="14"/>
  <c r="CC1084" i="14"/>
  <c r="BZ1084" i="14"/>
  <c r="BW1084" i="14"/>
  <c r="BT1084" i="14"/>
  <c r="BQ1084" i="14"/>
  <c r="BN1084" i="14"/>
  <c r="BK1084" i="14"/>
  <c r="BH1084" i="14"/>
  <c r="BE1084" i="14"/>
  <c r="BB1084" i="14"/>
  <c r="AY1084" i="14"/>
  <c r="AV1084" i="14"/>
  <c r="AS1084" i="14"/>
  <c r="AP1084" i="14"/>
  <c r="AM1084" i="14"/>
  <c r="AJ1084" i="14"/>
  <c r="AG1084" i="14"/>
  <c r="AD1084" i="14"/>
  <c r="AA1084" i="14"/>
  <c r="X1084" i="14"/>
  <c r="U1084" i="14"/>
  <c r="R1084" i="14"/>
  <c r="O1084" i="14"/>
  <c r="L1084" i="14"/>
  <c r="J1084" i="14"/>
  <c r="DG1083" i="14"/>
  <c r="DD1083" i="14"/>
  <c r="DA1083" i="14"/>
  <c r="CX1083" i="14"/>
  <c r="CU1083" i="14"/>
  <c r="CR1083" i="14"/>
  <c r="CO1083" i="14"/>
  <c r="CL1083" i="14"/>
  <c r="CI1083" i="14"/>
  <c r="CF1083" i="14"/>
  <c r="CC1083" i="14"/>
  <c r="BZ1083" i="14"/>
  <c r="BW1083" i="14"/>
  <c r="BT1083" i="14"/>
  <c r="BQ1083" i="14"/>
  <c r="BN1083" i="14"/>
  <c r="BK1083" i="14"/>
  <c r="BH1083" i="14"/>
  <c r="BE1083" i="14"/>
  <c r="BB1083" i="14"/>
  <c r="AY1083" i="14"/>
  <c r="AV1083" i="14"/>
  <c r="AS1083" i="14"/>
  <c r="AP1083" i="14"/>
  <c r="AM1083" i="14"/>
  <c r="AJ1083" i="14"/>
  <c r="AG1083" i="14"/>
  <c r="AD1083" i="14"/>
  <c r="AA1083" i="14"/>
  <c r="X1083" i="14"/>
  <c r="U1083" i="14"/>
  <c r="R1083" i="14"/>
  <c r="O1083" i="14"/>
  <c r="L1083" i="14"/>
  <c r="J1083" i="14"/>
  <c r="J1082" i="19" s="1"/>
  <c r="DG1082" i="14"/>
  <c r="DD1082" i="14"/>
  <c r="DA1082" i="14"/>
  <c r="CX1082" i="14"/>
  <c r="CU1082" i="14"/>
  <c r="CR1082" i="14"/>
  <c r="CO1082" i="14"/>
  <c r="CL1082" i="14"/>
  <c r="CI1082" i="14"/>
  <c r="CF1082" i="14"/>
  <c r="CC1082" i="14"/>
  <c r="BZ1082" i="14"/>
  <c r="BW1082" i="14"/>
  <c r="BT1082" i="14"/>
  <c r="BQ1082" i="14"/>
  <c r="BN1082" i="14"/>
  <c r="BK1082" i="14"/>
  <c r="BH1082" i="14"/>
  <c r="BE1082" i="14"/>
  <c r="BB1082" i="14"/>
  <c r="AY1082" i="14"/>
  <c r="AV1082" i="14"/>
  <c r="AS1082" i="14"/>
  <c r="AP1082" i="14"/>
  <c r="AM1082" i="14"/>
  <c r="AJ1082" i="14"/>
  <c r="AG1082" i="14"/>
  <c r="AD1082" i="14"/>
  <c r="AA1082" i="14"/>
  <c r="X1082" i="14"/>
  <c r="U1082" i="14"/>
  <c r="R1082" i="14"/>
  <c r="O1082" i="14"/>
  <c r="L1082" i="14"/>
  <c r="J1082" i="14"/>
  <c r="DG1081" i="14"/>
  <c r="DD1081" i="14"/>
  <c r="DA1081" i="14"/>
  <c r="CX1081" i="14"/>
  <c r="CU1081" i="14"/>
  <c r="CR1081" i="14"/>
  <c r="CO1081" i="14"/>
  <c r="CL1081" i="14"/>
  <c r="CI1081" i="14"/>
  <c r="CF1081" i="14"/>
  <c r="CC1081" i="14"/>
  <c r="BZ1081" i="14"/>
  <c r="BW1081" i="14"/>
  <c r="BT1081" i="14"/>
  <c r="BQ1081" i="14"/>
  <c r="BN1081" i="14"/>
  <c r="BK1081" i="14"/>
  <c r="BH1081" i="14"/>
  <c r="BE1081" i="14"/>
  <c r="BB1081" i="14"/>
  <c r="AY1081" i="14"/>
  <c r="AV1081" i="14"/>
  <c r="AS1081" i="14"/>
  <c r="AP1081" i="14"/>
  <c r="AM1081" i="14"/>
  <c r="AJ1081" i="14"/>
  <c r="AG1081" i="14"/>
  <c r="AD1081" i="14"/>
  <c r="AA1081" i="14"/>
  <c r="X1081" i="14"/>
  <c r="U1081" i="14"/>
  <c r="R1081" i="14"/>
  <c r="O1081" i="14"/>
  <c r="L1081" i="14"/>
  <c r="J1081" i="14"/>
  <c r="DG1080" i="14"/>
  <c r="DD1080" i="14"/>
  <c r="DA1080" i="14"/>
  <c r="CX1080" i="14"/>
  <c r="CU1080" i="14"/>
  <c r="CR1080" i="14"/>
  <c r="CO1080" i="14"/>
  <c r="CL1080" i="14"/>
  <c r="CI1080" i="14"/>
  <c r="CF1080" i="14"/>
  <c r="CC1080" i="14"/>
  <c r="BZ1080" i="14"/>
  <c r="BW1080" i="14"/>
  <c r="BT1080" i="14"/>
  <c r="BQ1080" i="14"/>
  <c r="BN1080" i="14"/>
  <c r="BK1080" i="14"/>
  <c r="BH1080" i="14"/>
  <c r="BE1080" i="14"/>
  <c r="BB1080" i="14"/>
  <c r="AY1080" i="14"/>
  <c r="AV1080" i="14"/>
  <c r="AS1080" i="14"/>
  <c r="AP1080" i="14"/>
  <c r="AM1080" i="14"/>
  <c r="AJ1080" i="14"/>
  <c r="AG1080" i="14"/>
  <c r="AD1080" i="14"/>
  <c r="AA1080" i="14"/>
  <c r="X1080" i="14"/>
  <c r="U1080" i="14"/>
  <c r="R1080" i="14"/>
  <c r="O1080" i="14"/>
  <c r="L1080" i="14"/>
  <c r="J1080" i="14"/>
  <c r="DG1079" i="14"/>
  <c r="DD1079" i="14"/>
  <c r="DA1079" i="14"/>
  <c r="CX1079" i="14"/>
  <c r="CU1079" i="14"/>
  <c r="CR1079" i="14"/>
  <c r="CO1079" i="14"/>
  <c r="CL1079" i="14"/>
  <c r="CI1079" i="14"/>
  <c r="CF1079" i="14"/>
  <c r="CC1079" i="14"/>
  <c r="BZ1079" i="14"/>
  <c r="BW1079" i="14"/>
  <c r="BT1079" i="14"/>
  <c r="BQ1079" i="14"/>
  <c r="BN1079" i="14"/>
  <c r="BK1079" i="14"/>
  <c r="BH1079" i="14"/>
  <c r="BE1079" i="14"/>
  <c r="BB1079" i="14"/>
  <c r="AY1079" i="14"/>
  <c r="AV1079" i="14"/>
  <c r="AS1079" i="14"/>
  <c r="AP1079" i="14"/>
  <c r="AM1079" i="14"/>
  <c r="AJ1079" i="14"/>
  <c r="AG1079" i="14"/>
  <c r="AD1079" i="14"/>
  <c r="AA1079" i="14"/>
  <c r="X1079" i="14"/>
  <c r="U1079" i="14"/>
  <c r="R1079" i="14"/>
  <c r="O1079" i="14"/>
  <c r="L1079" i="14"/>
  <c r="J1079" i="14"/>
  <c r="J1078" i="19" s="1"/>
  <c r="DG1078" i="14"/>
  <c r="DD1078" i="14"/>
  <c r="DA1078" i="14"/>
  <c r="CX1078" i="14"/>
  <c r="CU1078" i="14"/>
  <c r="CR1078" i="14"/>
  <c r="CO1078" i="14"/>
  <c r="CL1078" i="14"/>
  <c r="CI1078" i="14"/>
  <c r="CF1078" i="14"/>
  <c r="CC1078" i="14"/>
  <c r="BZ1078" i="14"/>
  <c r="BW1078" i="14"/>
  <c r="BT1078" i="14"/>
  <c r="BQ1078" i="14"/>
  <c r="BN1078" i="14"/>
  <c r="BK1078" i="14"/>
  <c r="BH1078" i="14"/>
  <c r="BE1078" i="14"/>
  <c r="BB1078" i="14"/>
  <c r="AY1078" i="14"/>
  <c r="AV1078" i="14"/>
  <c r="AS1078" i="14"/>
  <c r="AP1078" i="14"/>
  <c r="AM1078" i="14"/>
  <c r="AJ1078" i="14"/>
  <c r="AG1078" i="14"/>
  <c r="AD1078" i="14"/>
  <c r="AA1078" i="14"/>
  <c r="X1078" i="14"/>
  <c r="U1078" i="14"/>
  <c r="R1078" i="14"/>
  <c r="O1078" i="14"/>
  <c r="L1078" i="14"/>
  <c r="J1078" i="14"/>
  <c r="DG1077" i="14"/>
  <c r="DD1077" i="14"/>
  <c r="DA1077" i="14"/>
  <c r="CX1077" i="14"/>
  <c r="CU1077" i="14"/>
  <c r="CR1077" i="14"/>
  <c r="CO1077" i="14"/>
  <c r="CL1077" i="14"/>
  <c r="CI1077" i="14"/>
  <c r="CF1077" i="14"/>
  <c r="CC1077" i="14"/>
  <c r="BZ1077" i="14"/>
  <c r="BW1077" i="14"/>
  <c r="BT1077" i="14"/>
  <c r="BQ1077" i="14"/>
  <c r="BN1077" i="14"/>
  <c r="BK1077" i="14"/>
  <c r="BH1077" i="14"/>
  <c r="BE1077" i="14"/>
  <c r="BB1077" i="14"/>
  <c r="AY1077" i="14"/>
  <c r="AV1077" i="14"/>
  <c r="AS1077" i="14"/>
  <c r="AP1077" i="14"/>
  <c r="AM1077" i="14"/>
  <c r="AJ1077" i="14"/>
  <c r="AG1077" i="14"/>
  <c r="AD1077" i="14"/>
  <c r="AA1077" i="14"/>
  <c r="X1077" i="14"/>
  <c r="U1077" i="14"/>
  <c r="R1077" i="14"/>
  <c r="O1077" i="14"/>
  <c r="L1077" i="14"/>
  <c r="J1077" i="14"/>
  <c r="DG1076" i="14"/>
  <c r="DD1076" i="14"/>
  <c r="DA1076" i="14"/>
  <c r="CX1076" i="14"/>
  <c r="CU1076" i="14"/>
  <c r="CR1076" i="14"/>
  <c r="CO1076" i="14"/>
  <c r="CL1076" i="14"/>
  <c r="CI1076" i="14"/>
  <c r="CF1076" i="14"/>
  <c r="CC1076" i="14"/>
  <c r="BZ1076" i="14"/>
  <c r="BW1076" i="14"/>
  <c r="BT1076" i="14"/>
  <c r="BQ1076" i="14"/>
  <c r="BN1076" i="14"/>
  <c r="BK1076" i="14"/>
  <c r="BH1076" i="14"/>
  <c r="BE1076" i="14"/>
  <c r="BB1076" i="14"/>
  <c r="AY1076" i="14"/>
  <c r="AV1076" i="14"/>
  <c r="AS1076" i="14"/>
  <c r="AP1076" i="14"/>
  <c r="AM1076" i="14"/>
  <c r="AJ1076" i="14"/>
  <c r="AG1076" i="14"/>
  <c r="AD1076" i="14"/>
  <c r="AA1076" i="14"/>
  <c r="X1076" i="14"/>
  <c r="U1076" i="14"/>
  <c r="R1076" i="14"/>
  <c r="O1076" i="14"/>
  <c r="L1076" i="14"/>
  <c r="J1076" i="14"/>
  <c r="DG1075" i="14"/>
  <c r="DD1075" i="14"/>
  <c r="DA1075" i="14"/>
  <c r="CX1075" i="14"/>
  <c r="CU1075" i="14"/>
  <c r="CR1075" i="14"/>
  <c r="CO1075" i="14"/>
  <c r="CL1075" i="14"/>
  <c r="CI1075" i="14"/>
  <c r="CF1075" i="14"/>
  <c r="CC1075" i="14"/>
  <c r="BZ1075" i="14"/>
  <c r="BW1075" i="14"/>
  <c r="BT1075" i="14"/>
  <c r="BQ1075" i="14"/>
  <c r="BN1075" i="14"/>
  <c r="BK1075" i="14"/>
  <c r="BH1075" i="14"/>
  <c r="BE1075" i="14"/>
  <c r="BB1075" i="14"/>
  <c r="AY1075" i="14"/>
  <c r="AV1075" i="14"/>
  <c r="AS1075" i="14"/>
  <c r="AP1075" i="14"/>
  <c r="AM1075" i="14"/>
  <c r="AJ1075" i="14"/>
  <c r="AG1075" i="14"/>
  <c r="AD1075" i="14"/>
  <c r="AA1075" i="14"/>
  <c r="X1075" i="14"/>
  <c r="U1075" i="14"/>
  <c r="R1075" i="14"/>
  <c r="O1075" i="14"/>
  <c r="L1075" i="14"/>
  <c r="J1075" i="14"/>
  <c r="J1074" i="19" s="1"/>
  <c r="DG1074" i="14"/>
  <c r="DD1074" i="14"/>
  <c r="DA1074" i="14"/>
  <c r="CX1074" i="14"/>
  <c r="CU1074" i="14"/>
  <c r="CR1074" i="14"/>
  <c r="CO1074" i="14"/>
  <c r="CL1074" i="14"/>
  <c r="CI1074" i="14"/>
  <c r="CF1074" i="14"/>
  <c r="CC1074" i="14"/>
  <c r="BZ1074" i="14"/>
  <c r="BW1074" i="14"/>
  <c r="BT1074" i="14"/>
  <c r="BQ1074" i="14"/>
  <c r="BN1074" i="14"/>
  <c r="BK1074" i="14"/>
  <c r="BH1074" i="14"/>
  <c r="BE1074" i="14"/>
  <c r="BB1074" i="14"/>
  <c r="AY1074" i="14"/>
  <c r="AV1074" i="14"/>
  <c r="AS1074" i="14"/>
  <c r="AP1074" i="14"/>
  <c r="AM1074" i="14"/>
  <c r="AJ1074" i="14"/>
  <c r="AG1074" i="14"/>
  <c r="AD1074" i="14"/>
  <c r="AA1074" i="14"/>
  <c r="X1074" i="14"/>
  <c r="U1074" i="14"/>
  <c r="R1074" i="14"/>
  <c r="O1074" i="14"/>
  <c r="L1074" i="14"/>
  <c r="J1074" i="14"/>
  <c r="J1073" i="16" s="1"/>
  <c r="DG1073" i="14"/>
  <c r="DD1073" i="14"/>
  <c r="DA1073" i="14"/>
  <c r="CX1073" i="14"/>
  <c r="CU1073" i="14"/>
  <c r="CR1073" i="14"/>
  <c r="CO1073" i="14"/>
  <c r="CL1073" i="14"/>
  <c r="CI1073" i="14"/>
  <c r="CF1073" i="14"/>
  <c r="CC1073" i="14"/>
  <c r="BZ1073" i="14"/>
  <c r="BW1073" i="14"/>
  <c r="BT1073" i="14"/>
  <c r="BQ1073" i="14"/>
  <c r="BN1073" i="14"/>
  <c r="BK1073" i="14"/>
  <c r="BH1073" i="14"/>
  <c r="BE1073" i="14"/>
  <c r="BB1073" i="14"/>
  <c r="AY1073" i="14"/>
  <c r="AV1073" i="14"/>
  <c r="AS1073" i="14"/>
  <c r="AP1073" i="14"/>
  <c r="AM1073" i="14"/>
  <c r="AJ1073" i="14"/>
  <c r="AG1073" i="14"/>
  <c r="AD1073" i="14"/>
  <c r="AA1073" i="14"/>
  <c r="X1073" i="14"/>
  <c r="U1073" i="14"/>
  <c r="R1073" i="14"/>
  <c r="O1073" i="14"/>
  <c r="L1073" i="14"/>
  <c r="J1073" i="14"/>
  <c r="J1072" i="17" s="1"/>
  <c r="DJ1072" i="14"/>
  <c r="J1072" i="14"/>
  <c r="DI1071" i="14"/>
  <c r="J1071" i="14"/>
  <c r="J1070" i="14"/>
  <c r="J1069" i="19" s="1"/>
  <c r="J1069" i="14"/>
  <c r="DJ1068" i="14"/>
  <c r="J1068" i="14"/>
  <c r="J1067" i="19" s="1"/>
  <c r="DI1067" i="14"/>
  <c r="J1067" i="14"/>
  <c r="J1066" i="19" s="1"/>
  <c r="J1066" i="14"/>
  <c r="J1065" i="19" s="1"/>
  <c r="J1065" i="14"/>
  <c r="J1064" i="19" s="1"/>
  <c r="DJ1064" i="14"/>
  <c r="J1064" i="14"/>
  <c r="J1063" i="19" s="1"/>
  <c r="DI1063" i="14"/>
  <c r="J1063" i="14"/>
  <c r="J1062" i="14"/>
  <c r="J1061" i="14"/>
  <c r="J1060" i="14"/>
  <c r="J1059" i="19" s="1"/>
  <c r="J1059" i="14"/>
  <c r="J1058" i="23" s="1"/>
  <c r="J1058" i="14"/>
  <c r="J1057" i="19" s="1"/>
  <c r="J1057" i="14"/>
  <c r="J1056" i="14"/>
  <c r="J1055" i="19" s="1"/>
  <c r="J1055" i="14"/>
  <c r="J1054" i="16" s="1"/>
  <c r="J1054" i="14"/>
  <c r="J1053" i="16" s="1"/>
  <c r="J1053" i="14"/>
  <c r="J1052" i="14"/>
  <c r="J1051" i="14"/>
  <c r="J1050" i="16" s="1"/>
  <c r="J1050" i="14"/>
  <c r="J1049" i="14"/>
  <c r="J1048" i="14"/>
  <c r="J1047" i="14"/>
  <c r="J1046" i="16" s="1"/>
  <c r="J1046" i="14"/>
  <c r="J1045" i="16" s="1"/>
  <c r="J1045" i="14"/>
  <c r="J1044" i="14"/>
  <c r="J1043" i="14"/>
  <c r="J1042" i="16" s="1"/>
  <c r="J1042" i="14"/>
  <c r="J1041" i="14"/>
  <c r="J1040" i="14"/>
  <c r="J1039" i="14"/>
  <c r="J1038" i="16" s="1"/>
  <c r="J1038" i="14"/>
  <c r="J1037" i="16" s="1"/>
  <c r="J1037" i="14"/>
  <c r="J1036" i="14"/>
  <c r="J1035" i="14"/>
  <c r="J1034" i="16" s="1"/>
  <c r="J1034" i="14"/>
  <c r="J1033" i="14"/>
  <c r="J1038" i="17" l="1"/>
  <c r="DI1080" i="14"/>
  <c r="DI1084" i="14"/>
  <c r="DI1088" i="14"/>
  <c r="DI1092" i="14"/>
  <c r="DI1096" i="14"/>
  <c r="DI1100" i="14"/>
  <c r="DJ1075" i="14"/>
  <c r="DK1075" i="14" s="1"/>
  <c r="DL1075" i="14" s="1"/>
  <c r="J1046" i="17"/>
  <c r="DI1103" i="14"/>
  <c r="DJ1032" i="14"/>
  <c r="DJ1034" i="14"/>
  <c r="DK1034" i="14" s="1"/>
  <c r="DL1034" i="14" s="1"/>
  <c r="D1031" i="26" s="1"/>
  <c r="DJ1036" i="14"/>
  <c r="DJ1038" i="14"/>
  <c r="DJ1040" i="14"/>
  <c r="DJ1042" i="14"/>
  <c r="DJ1044" i="14"/>
  <c r="DJ1046" i="14"/>
  <c r="DJ1048" i="14"/>
  <c r="DJ1050" i="14"/>
  <c r="DK1050" i="14" s="1"/>
  <c r="DL1050" i="14" s="1"/>
  <c r="D1047" i="26" s="1"/>
  <c r="DJ1052" i="14"/>
  <c r="DJ1054" i="14"/>
  <c r="J1033" i="19"/>
  <c r="J1033" i="23"/>
  <c r="J1033" i="17"/>
  <c r="J1066" i="17"/>
  <c r="J1035" i="19"/>
  <c r="J1035" i="17"/>
  <c r="J1035" i="16"/>
  <c r="J1039" i="19"/>
  <c r="J1039" i="17"/>
  <c r="J1039" i="16"/>
  <c r="J1043" i="19"/>
  <c r="J1043" i="17"/>
  <c r="J1043" i="16"/>
  <c r="J1047" i="19"/>
  <c r="J1047" i="17"/>
  <c r="J1047" i="16"/>
  <c r="J1051" i="19"/>
  <c r="J1051" i="17"/>
  <c r="J1051" i="16"/>
  <c r="DI1075" i="14"/>
  <c r="J1075" i="19"/>
  <c r="J1075" i="17"/>
  <c r="J1075" i="16"/>
  <c r="J1076" i="19"/>
  <c r="J1076" i="16"/>
  <c r="J1080" i="19"/>
  <c r="J1080" i="16"/>
  <c r="J1084" i="19"/>
  <c r="J1084" i="16"/>
  <c r="J1088" i="19"/>
  <c r="J1088" i="16"/>
  <c r="J1092" i="19"/>
  <c r="J1092" i="16"/>
  <c r="DJ1094" i="14"/>
  <c r="DK1094" i="14" s="1"/>
  <c r="DL1094" i="14" s="1"/>
  <c r="J1096" i="19"/>
  <c r="J1096" i="16"/>
  <c r="DJ1098" i="14"/>
  <c r="J1100" i="19"/>
  <c r="J1100" i="16"/>
  <c r="J1034" i="17"/>
  <c r="J1042" i="17"/>
  <c r="J1050" i="17"/>
  <c r="J1074" i="17"/>
  <c r="J1082" i="17"/>
  <c r="J1090" i="17"/>
  <c r="J1098" i="17"/>
  <c r="J1067" i="16"/>
  <c r="J1082" i="16"/>
  <c r="J1098" i="16"/>
  <c r="J1039" i="23"/>
  <c r="J1032" i="19"/>
  <c r="J1032" i="16"/>
  <c r="J1032" i="23"/>
  <c r="J1036" i="19"/>
  <c r="J1036" i="16"/>
  <c r="J1036" i="23"/>
  <c r="J1040" i="19"/>
  <c r="J1040" i="16"/>
  <c r="J1040" i="23"/>
  <c r="J1044" i="19"/>
  <c r="J1044" i="16"/>
  <c r="J1044" i="23"/>
  <c r="J1048" i="19"/>
  <c r="J1048" i="16"/>
  <c r="J1048" i="23"/>
  <c r="J1052" i="19"/>
  <c r="J1052" i="16"/>
  <c r="J1052" i="23"/>
  <c r="J1056" i="19"/>
  <c r="J1056" i="17"/>
  <c r="J1060" i="19"/>
  <c r="J1060" i="23"/>
  <c r="J1068" i="19"/>
  <c r="J1068" i="17"/>
  <c r="J1071" i="19"/>
  <c r="J1071" i="16"/>
  <c r="DI1076" i="14"/>
  <c r="DJ1077" i="14"/>
  <c r="DJ1078" i="14"/>
  <c r="DI1079" i="14"/>
  <c r="J1079" i="19"/>
  <c r="J1079" i="17"/>
  <c r="J1079" i="16"/>
  <c r="DJ1080" i="14"/>
  <c r="DK1080" i="14" s="1"/>
  <c r="DL1080" i="14" s="1"/>
  <c r="DJ1081" i="14"/>
  <c r="DJ1082" i="14"/>
  <c r="DI1083" i="14"/>
  <c r="J1083" i="19"/>
  <c r="J1083" i="17"/>
  <c r="J1083" i="16"/>
  <c r="DJ1084" i="14"/>
  <c r="DK1084" i="14" s="1"/>
  <c r="DL1084" i="14" s="1"/>
  <c r="DJ1085" i="14"/>
  <c r="DJ1086" i="14"/>
  <c r="DI1087" i="14"/>
  <c r="J1087" i="19"/>
  <c r="J1087" i="17"/>
  <c r="J1087" i="16"/>
  <c r="DJ1088" i="14"/>
  <c r="DK1088" i="14" s="1"/>
  <c r="DL1088" i="14" s="1"/>
  <c r="DJ1089" i="14"/>
  <c r="DJ1090" i="14"/>
  <c r="DI1091" i="14"/>
  <c r="J1091" i="19"/>
  <c r="J1091" i="17"/>
  <c r="J1091" i="16"/>
  <c r="DJ1092" i="14"/>
  <c r="DJ1093" i="14"/>
  <c r="DI1094" i="14"/>
  <c r="DI1095" i="14"/>
  <c r="J1095" i="19"/>
  <c r="J1095" i="17"/>
  <c r="J1095" i="16"/>
  <c r="DJ1096" i="14"/>
  <c r="DJ1097" i="14"/>
  <c r="DI1098" i="14"/>
  <c r="DK1098" i="14" s="1"/>
  <c r="DL1098" i="14" s="1"/>
  <c r="DI1099" i="14"/>
  <c r="J1099" i="19"/>
  <c r="J1099" i="17"/>
  <c r="J1099" i="16"/>
  <c r="DJ1100" i="14"/>
  <c r="DJ1101" i="14"/>
  <c r="DI1102" i="14"/>
  <c r="J1032" i="17"/>
  <c r="J1040" i="17"/>
  <c r="J1048" i="17"/>
  <c r="J1080" i="17"/>
  <c r="J1088" i="17"/>
  <c r="J1096" i="17"/>
  <c r="J1086" i="16"/>
  <c r="J1102" i="16"/>
  <c r="J1043" i="23"/>
  <c r="J1037" i="19"/>
  <c r="J1037" i="23"/>
  <c r="J1037" i="17"/>
  <c r="J1041" i="19"/>
  <c r="J1041" i="23"/>
  <c r="J1041" i="17"/>
  <c r="J1045" i="19"/>
  <c r="J1045" i="23"/>
  <c r="J1045" i="17"/>
  <c r="J1049" i="19"/>
  <c r="J1049" i="23"/>
  <c r="J1049" i="17"/>
  <c r="J1053" i="19"/>
  <c r="J1053" i="23"/>
  <c r="J1053" i="17"/>
  <c r="J1061" i="19"/>
  <c r="J1061" i="23"/>
  <c r="J1078" i="17"/>
  <c r="J1086" i="17"/>
  <c r="J1094" i="17"/>
  <c r="J1047" i="23"/>
  <c r="J1073" i="19"/>
  <c r="J1073" i="17"/>
  <c r="J1074" i="16"/>
  <c r="J1090" i="16"/>
  <c r="J1034" i="19"/>
  <c r="J1034" i="23"/>
  <c r="J1038" i="19"/>
  <c r="J1038" i="23"/>
  <c r="J1042" i="19"/>
  <c r="J1042" i="23"/>
  <c r="J1046" i="19"/>
  <c r="J1046" i="23"/>
  <c r="J1050" i="19"/>
  <c r="J1050" i="23"/>
  <c r="J1054" i="19"/>
  <c r="J1054" i="23"/>
  <c r="J1058" i="19"/>
  <c r="J1058" i="16"/>
  <c r="J1058" i="17"/>
  <c r="J1062" i="19"/>
  <c r="J1062" i="16"/>
  <c r="J1062" i="17"/>
  <c r="J1070" i="19"/>
  <c r="J1070" i="17"/>
  <c r="J1072" i="19"/>
  <c r="J1072" i="16"/>
  <c r="DJ1076" i="14"/>
  <c r="J1077" i="19"/>
  <c r="J1077" i="17"/>
  <c r="J1077" i="16"/>
  <c r="DJ1079" i="14"/>
  <c r="J1081" i="19"/>
  <c r="J1081" i="17"/>
  <c r="J1081" i="16"/>
  <c r="DJ1083" i="14"/>
  <c r="J1085" i="19"/>
  <c r="J1085" i="17"/>
  <c r="J1085" i="16"/>
  <c r="DJ1087" i="14"/>
  <c r="J1089" i="19"/>
  <c r="J1089" i="17"/>
  <c r="J1089" i="16"/>
  <c r="J1093" i="19"/>
  <c r="J1093" i="17"/>
  <c r="J1093" i="16"/>
  <c r="J1097" i="19"/>
  <c r="J1097" i="17"/>
  <c r="J1097" i="16"/>
  <c r="J1101" i="19"/>
  <c r="J1101" i="17"/>
  <c r="J1101" i="16"/>
  <c r="DJ1103" i="14"/>
  <c r="J1036" i="17"/>
  <c r="J1044" i="17"/>
  <c r="J1052" i="17"/>
  <c r="J1076" i="17"/>
  <c r="J1084" i="17"/>
  <c r="J1092" i="17"/>
  <c r="J1100" i="17"/>
  <c r="J1033" i="16"/>
  <c r="J1041" i="16"/>
  <c r="J1049" i="16"/>
  <c r="J1066" i="16"/>
  <c r="J1078" i="16"/>
  <c r="J1094" i="16"/>
  <c r="J1035" i="23"/>
  <c r="J1051" i="23"/>
  <c r="DJ1102" i="14"/>
  <c r="DJ1033" i="14"/>
  <c r="DJ1035" i="14"/>
  <c r="DK1035" i="14" s="1"/>
  <c r="DL1035" i="14" s="1"/>
  <c r="D1032" i="26" s="1"/>
  <c r="DJ1037" i="14"/>
  <c r="DJ1039" i="14"/>
  <c r="DJ1041" i="14"/>
  <c r="DJ1043" i="14"/>
  <c r="DJ1045" i="14"/>
  <c r="DJ1047" i="14"/>
  <c r="DJ1049" i="14"/>
  <c r="DJ1051" i="14"/>
  <c r="DJ1053" i="14"/>
  <c r="J1064" i="17"/>
  <c r="J1063" i="16"/>
  <c r="J1064" i="16"/>
  <c r="J1068" i="16"/>
  <c r="J1061" i="17"/>
  <c r="J1063" i="17"/>
  <c r="J1065" i="17"/>
  <c r="J1067" i="17"/>
  <c r="J1069" i="17"/>
  <c r="J1071" i="17"/>
  <c r="J1061" i="16"/>
  <c r="J1065" i="16"/>
  <c r="J1069" i="16"/>
  <c r="J1070" i="16"/>
  <c r="J1060" i="17"/>
  <c r="J1060" i="16"/>
  <c r="X1103" i="16"/>
  <c r="X1135" i="16"/>
  <c r="W1036" i="16"/>
  <c r="W1040" i="16"/>
  <c r="W1048" i="16"/>
  <c r="W1060" i="16"/>
  <c r="X1067" i="16"/>
  <c r="W1065" i="16"/>
  <c r="X1080" i="16"/>
  <c r="W1081" i="16"/>
  <c r="W1097" i="16"/>
  <c r="W1032" i="16"/>
  <c r="W1044" i="16"/>
  <c r="X1059" i="16"/>
  <c r="W1068" i="16"/>
  <c r="X1083" i="16"/>
  <c r="W1084" i="16"/>
  <c r="X1100" i="16"/>
  <c r="W1116" i="16"/>
  <c r="X1062" i="16"/>
  <c r="X1086" i="16"/>
  <c r="X1105" i="16"/>
  <c r="W1110" i="16"/>
  <c r="X1121" i="16"/>
  <c r="X1125" i="16"/>
  <c r="W1126" i="16"/>
  <c r="X1141" i="16"/>
  <c r="W1142" i="16"/>
  <c r="X1157" i="16"/>
  <c r="W1158" i="16"/>
  <c r="X1173" i="16"/>
  <c r="W1174" i="16"/>
  <c r="X1151" i="16"/>
  <c r="X1167" i="16"/>
  <c r="X1179" i="16"/>
  <c r="X1060" i="16"/>
  <c r="X1065" i="16"/>
  <c r="X1068" i="16"/>
  <c r="X1070" i="16"/>
  <c r="W1073" i="16"/>
  <c r="X1073" i="16"/>
  <c r="X1075" i="16"/>
  <c r="W1076" i="16"/>
  <c r="X1076" i="16"/>
  <c r="X1078" i="16"/>
  <c r="X1097" i="16"/>
  <c r="X1110" i="16"/>
  <c r="Y1110" i="16" s="1"/>
  <c r="Z1110" i="16" s="1"/>
  <c r="X1119" i="16"/>
  <c r="X1126" i="16"/>
  <c r="X1142" i="16"/>
  <c r="X1158" i="16"/>
  <c r="X1174" i="16"/>
  <c r="Y1174" i="16" s="1"/>
  <c r="Z1174" i="16" s="1"/>
  <c r="X1082" i="16"/>
  <c r="W1085" i="16"/>
  <c r="X1085" i="16"/>
  <c r="X1087" i="16"/>
  <c r="W1088" i="16"/>
  <c r="X1107" i="16"/>
  <c r="X1113" i="16"/>
  <c r="W1114" i="16"/>
  <c r="X1114" i="16"/>
  <c r="X1123" i="16"/>
  <c r="X1129" i="16"/>
  <c r="W1130" i="16"/>
  <c r="X1130" i="16"/>
  <c r="X1139" i="16"/>
  <c r="X1145" i="16"/>
  <c r="W1146" i="16"/>
  <c r="X1146" i="16"/>
  <c r="X1155" i="16"/>
  <c r="X1161" i="16"/>
  <c r="W1162" i="16"/>
  <c r="X1162" i="16"/>
  <c r="X1171" i="16"/>
  <c r="X1177" i="16"/>
  <c r="W1178" i="16"/>
  <c r="X1178" i="16"/>
  <c r="W1061" i="16"/>
  <c r="X1061" i="16"/>
  <c r="X1063" i="16"/>
  <c r="W1064" i="16"/>
  <c r="X1064" i="16"/>
  <c r="Y1064" i="16" s="1"/>
  <c r="Z1064" i="16" s="1"/>
  <c r="X1066" i="16"/>
  <c r="W1069" i="16"/>
  <c r="X1069" i="16"/>
  <c r="X1071" i="16"/>
  <c r="W1072" i="16"/>
  <c r="X1072" i="16"/>
  <c r="X1074" i="16"/>
  <c r="W1077" i="16"/>
  <c r="X1077" i="16"/>
  <c r="X1079" i="16"/>
  <c r="W1080" i="16"/>
  <c r="X1088" i="16"/>
  <c r="Y1088" i="16" s="1"/>
  <c r="Z1088" i="16" s="1"/>
  <c r="W1089" i="16"/>
  <c r="X1089" i="16"/>
  <c r="X1091" i="16"/>
  <c r="W1092" i="16"/>
  <c r="X1098" i="16"/>
  <c r="W1102" i="16"/>
  <c r="X1102" i="16"/>
  <c r="X1108" i="16"/>
  <c r="X1111" i="16"/>
  <c r="W1118" i="16"/>
  <c r="X1118" i="16"/>
  <c r="X1127" i="16"/>
  <c r="X1133" i="16"/>
  <c r="W1134" i="16"/>
  <c r="X1134" i="16"/>
  <c r="X1143" i="16"/>
  <c r="X1149" i="16"/>
  <c r="W1150" i="16"/>
  <c r="X1150" i="16"/>
  <c r="X1159" i="16"/>
  <c r="X1165" i="16"/>
  <c r="W1166" i="16"/>
  <c r="X1166" i="16"/>
  <c r="X1175" i="16"/>
  <c r="X1081" i="16"/>
  <c r="X1084" i="16"/>
  <c r="X1092" i="16"/>
  <c r="W1093" i="16"/>
  <c r="X1093" i="16"/>
  <c r="X1099" i="16"/>
  <c r="W1106" i="16"/>
  <c r="X1106" i="16"/>
  <c r="X1115" i="16"/>
  <c r="W1122" i="16"/>
  <c r="X1122" i="16"/>
  <c r="X1131" i="16"/>
  <c r="X1137" i="16"/>
  <c r="W1138" i="16"/>
  <c r="X1138" i="16"/>
  <c r="X1147" i="16"/>
  <c r="X1153" i="16"/>
  <c r="W1154" i="16"/>
  <c r="X1154" i="16"/>
  <c r="X1163" i="16"/>
  <c r="X1169" i="16"/>
  <c r="W1170" i="16"/>
  <c r="X1170" i="16"/>
  <c r="X1050" i="16"/>
  <c r="X1051" i="16"/>
  <c r="X1055" i="16"/>
  <c r="W1056" i="16"/>
  <c r="W1057" i="16"/>
  <c r="X1058" i="16"/>
  <c r="X1056" i="16"/>
  <c r="X1054" i="16"/>
  <c r="X1057" i="16"/>
  <c r="Y1057" i="16" s="1"/>
  <c r="Z1057" i="16" s="1"/>
  <c r="J1057" i="23"/>
  <c r="J1056" i="16"/>
  <c r="J1055" i="23"/>
  <c r="J1059" i="23"/>
  <c r="J1057" i="16"/>
  <c r="J1055" i="17"/>
  <c r="J1055" i="16"/>
  <c r="J1054" i="17"/>
  <c r="J1057" i="17"/>
  <c r="J1059" i="17"/>
  <c r="J1059" i="16"/>
  <c r="J1056" i="23"/>
  <c r="D1231" i="26"/>
  <c r="D1406" i="26"/>
  <c r="D1398" i="26"/>
  <c r="D1390" i="26"/>
  <c r="D1344" i="26"/>
  <c r="D1343" i="26"/>
  <c r="D1323" i="26"/>
  <c r="D1310" i="26"/>
  <c r="D1281" i="26"/>
  <c r="D1272" i="26"/>
  <c r="D1233" i="26"/>
  <c r="D1407" i="26"/>
  <c r="D1399" i="26"/>
  <c r="D1391" i="26"/>
  <c r="D1241" i="26"/>
  <c r="D1073" i="26"/>
  <c r="D1077" i="26"/>
  <c r="D1081" i="26"/>
  <c r="D1085" i="26"/>
  <c r="D1090" i="26"/>
  <c r="D1094" i="26"/>
  <c r="D1107" i="26"/>
  <c r="D1111" i="26"/>
  <c r="D1117" i="26"/>
  <c r="D1089" i="26"/>
  <c r="D1093" i="26"/>
  <c r="D1097" i="26"/>
  <c r="D1113" i="26"/>
  <c r="D1070" i="26"/>
  <c r="D1074" i="26"/>
  <c r="D1078" i="26"/>
  <c r="D1082" i="26"/>
  <c r="D1086" i="26"/>
  <c r="D1098" i="26"/>
  <c r="D1101" i="26"/>
  <c r="D1103" i="26"/>
  <c r="D1110" i="26"/>
  <c r="D1114" i="26"/>
  <c r="D1106" i="26"/>
  <c r="D1122" i="26"/>
  <c r="D1125" i="26"/>
  <c r="D1130" i="26"/>
  <c r="D1102" i="26"/>
  <c r="D1118" i="26"/>
  <c r="D1123" i="26"/>
  <c r="D1126" i="26"/>
  <c r="D1138" i="26"/>
  <c r="D1142" i="26"/>
  <c r="D1133" i="26"/>
  <c r="D1129" i="26"/>
  <c r="D1134" i="26"/>
  <c r="D1155" i="26"/>
  <c r="D1159" i="26"/>
  <c r="D1163" i="26"/>
  <c r="D1167" i="26"/>
  <c r="D1175" i="26"/>
  <c r="D1146" i="26"/>
  <c r="D1150" i="26"/>
  <c r="D1154" i="26"/>
  <c r="D1158" i="26"/>
  <c r="D1162" i="26"/>
  <c r="D1166" i="26"/>
  <c r="D1179" i="26"/>
  <c r="D1187" i="26"/>
  <c r="D1191" i="26"/>
  <c r="D1137" i="26"/>
  <c r="D1141" i="26"/>
  <c r="D1145" i="26"/>
  <c r="D1149" i="26"/>
  <c r="D1153" i="26"/>
  <c r="D1183" i="26"/>
  <c r="D1171" i="26"/>
  <c r="D1199" i="26"/>
  <c r="D1207" i="26"/>
  <c r="D1170" i="26"/>
  <c r="D1174" i="26"/>
  <c r="D1178" i="26"/>
  <c r="D1182" i="26"/>
  <c r="D1186" i="26"/>
  <c r="D1195" i="26"/>
  <c r="D1203" i="26"/>
  <c r="D1211" i="26"/>
  <c r="D1188" i="26"/>
  <c r="D1192" i="26"/>
  <c r="D1196" i="26"/>
  <c r="D1200" i="26"/>
  <c r="D1204" i="26"/>
  <c r="D1208" i="26"/>
  <c r="D1212" i="26"/>
  <c r="D1215" i="26"/>
  <c r="D1219" i="26"/>
  <c r="D1223" i="26"/>
  <c r="D1227" i="26"/>
  <c r="D1216" i="26"/>
  <c r="D1220" i="26"/>
  <c r="D1224" i="26"/>
  <c r="D1228" i="26"/>
  <c r="D1218" i="26"/>
  <c r="D1222" i="26"/>
  <c r="D1226" i="26"/>
  <c r="D1303" i="26"/>
  <c r="D1301" i="26"/>
  <c r="D1287" i="26"/>
  <c r="D1250" i="26"/>
  <c r="D1234" i="26"/>
  <c r="D1230" i="26"/>
  <c r="D1294" i="26"/>
  <c r="D1277" i="26"/>
  <c r="D1256" i="26"/>
  <c r="D1245" i="26"/>
  <c r="D1382" i="26"/>
  <c r="D1374" i="26"/>
  <c r="D1366" i="26"/>
  <c r="D1358" i="26"/>
  <c r="D1354" i="26"/>
  <c r="D1350" i="26"/>
  <c r="D1346" i="26"/>
  <c r="D1345" i="26"/>
  <c r="D1336" i="26"/>
  <c r="D1335" i="26"/>
  <c r="D1332" i="26"/>
  <c r="D1319" i="26"/>
  <c r="D1317" i="26"/>
  <c r="D1295" i="26"/>
  <c r="D1293" i="26"/>
  <c r="D1284" i="26"/>
  <c r="D1257" i="26"/>
  <c r="D1237" i="26"/>
  <c r="D1378" i="26"/>
  <c r="D1370" i="26"/>
  <c r="D1362" i="26"/>
  <c r="D1383" i="26"/>
  <c r="D1379" i="26"/>
  <c r="D1375" i="26"/>
  <c r="D1371" i="26"/>
  <c r="D1367" i="26"/>
  <c r="D1363" i="26"/>
  <c r="D1359" i="26"/>
  <c r="D1355" i="26"/>
  <c r="D1351" i="26"/>
  <c r="D1347" i="26"/>
  <c r="D1302" i="26"/>
  <c r="D1285" i="26"/>
  <c r="D1276" i="26"/>
  <c r="D1269" i="26"/>
  <c r="D1261" i="26"/>
  <c r="D1249" i="26"/>
  <c r="D1246" i="26"/>
  <c r="D1238" i="26"/>
  <c r="D1409" i="26"/>
  <c r="D1405" i="26"/>
  <c r="D1401" i="26"/>
  <c r="D1397" i="26"/>
  <c r="D1393" i="26"/>
  <c r="D1389" i="26"/>
  <c r="D1385" i="26"/>
  <c r="D1381" i="26"/>
  <c r="D1377" i="26"/>
  <c r="D1373" i="26"/>
  <c r="D1369" i="26"/>
  <c r="D1365" i="26"/>
  <c r="D1361" i="26"/>
  <c r="D1357" i="26"/>
  <c r="D1353" i="26"/>
  <c r="D1349" i="26"/>
  <c r="D1321" i="26"/>
  <c r="D1315" i="26"/>
  <c r="D1313" i="26"/>
  <c r="D1342" i="26"/>
  <c r="D1334" i="26"/>
  <c r="D1326" i="26"/>
  <c r="D1322" i="26"/>
  <c r="D1308" i="26"/>
  <c r="D1338" i="26"/>
  <c r="D1330" i="26"/>
  <c r="D1318" i="26"/>
  <c r="D1316" i="26"/>
  <c r="D1307" i="26"/>
  <c r="D1305" i="26"/>
  <c r="D1299" i="26"/>
  <c r="D1297" i="26"/>
  <c r="D1291" i="26"/>
  <c r="D1289" i="26"/>
  <c r="D1252" i="26"/>
  <c r="D1300" i="26"/>
  <c r="D1292" i="26"/>
  <c r="D1312" i="26"/>
  <c r="D1304" i="26"/>
  <c r="D1296" i="26"/>
  <c r="D1288" i="26"/>
  <c r="D1286" i="26"/>
  <c r="D1283" i="26"/>
  <c r="D1278" i="26"/>
  <c r="D1275" i="26"/>
  <c r="D1270" i="26"/>
  <c r="D1258" i="26"/>
  <c r="D1248" i="26"/>
  <c r="D1267" i="26"/>
  <c r="D1259" i="26"/>
  <c r="D1251" i="26"/>
  <c r="D1244" i="26"/>
  <c r="D1240" i="26"/>
  <c r="D1236" i="26"/>
  <c r="D1232" i="26"/>
  <c r="D1279" i="26"/>
  <c r="D1271" i="26"/>
  <c r="D1263" i="26"/>
  <c r="D1255" i="26"/>
  <c r="D1247" i="26"/>
  <c r="D1243" i="26"/>
  <c r="D1239" i="26"/>
  <c r="D1235" i="26"/>
  <c r="W1098" i="16"/>
  <c r="X1104" i="16"/>
  <c r="X1112" i="16"/>
  <c r="W1058" i="16"/>
  <c r="W1059" i="16"/>
  <c r="W1062" i="16"/>
  <c r="W1063" i="16"/>
  <c r="W1066" i="16"/>
  <c r="Y1066" i="16" s="1"/>
  <c r="Z1066" i="16" s="1"/>
  <c r="W1067" i="16"/>
  <c r="W1070" i="16"/>
  <c r="W1071" i="16"/>
  <c r="W1074" i="16"/>
  <c r="W1075" i="16"/>
  <c r="W1078" i="16"/>
  <c r="W1079" i="16"/>
  <c r="W1082" i="16"/>
  <c r="W1083" i="16"/>
  <c r="W1086" i="16"/>
  <c r="W1087" i="16"/>
  <c r="X1090" i="16"/>
  <c r="W1090" i="16"/>
  <c r="W1091" i="16"/>
  <c r="X1094" i="16"/>
  <c r="W1094" i="16"/>
  <c r="X1101" i="16"/>
  <c r="X1109" i="16"/>
  <c r="X1117" i="16"/>
  <c r="X1120" i="16"/>
  <c r="X1124" i="16"/>
  <c r="X1128" i="16"/>
  <c r="X1132" i="16"/>
  <c r="W1136" i="16"/>
  <c r="W1140" i="16"/>
  <c r="W1144" i="16"/>
  <c r="W1148" i="16"/>
  <c r="W1152" i="16"/>
  <c r="X1156" i="16"/>
  <c r="X1160" i="16"/>
  <c r="X1164" i="16"/>
  <c r="X1168" i="16"/>
  <c r="X1172" i="16"/>
  <c r="X1176" i="16"/>
  <c r="X1095" i="16"/>
  <c r="W1095" i="16"/>
  <c r="W1096" i="16"/>
  <c r="X1116" i="16"/>
  <c r="Y1116" i="16" s="1"/>
  <c r="Z1116" i="16" s="1"/>
  <c r="X1136" i="16"/>
  <c r="X1140" i="16"/>
  <c r="X1144" i="16"/>
  <c r="X1148" i="16"/>
  <c r="X1152" i="16"/>
  <c r="X1096" i="16"/>
  <c r="W1099" i="16"/>
  <c r="W1101" i="16"/>
  <c r="W1103" i="16"/>
  <c r="W1105" i="16"/>
  <c r="W1107" i="16"/>
  <c r="W1109" i="16"/>
  <c r="W1111" i="16"/>
  <c r="W1113" i="16"/>
  <c r="W1115" i="16"/>
  <c r="W1117" i="16"/>
  <c r="W1119" i="16"/>
  <c r="W1121" i="16"/>
  <c r="W1123" i="16"/>
  <c r="W1125" i="16"/>
  <c r="W1127" i="16"/>
  <c r="W1129" i="16"/>
  <c r="W1131" i="16"/>
  <c r="W1133" i="16"/>
  <c r="Y1133" i="16" s="1"/>
  <c r="Z1133" i="16" s="1"/>
  <c r="W1135" i="16"/>
  <c r="W1137" i="16"/>
  <c r="W1139" i="16"/>
  <c r="W1141" i="16"/>
  <c r="Y1141" i="16" s="1"/>
  <c r="Z1141" i="16" s="1"/>
  <c r="W1143" i="16"/>
  <c r="W1145" i="16"/>
  <c r="W1147" i="16"/>
  <c r="W1149" i="16"/>
  <c r="Y1149" i="16" s="1"/>
  <c r="Z1149" i="16" s="1"/>
  <c r="W1151" i="16"/>
  <c r="W1153" i="16"/>
  <c r="W1155" i="16"/>
  <c r="W1157" i="16"/>
  <c r="W1159" i="16"/>
  <c r="W1161" i="16"/>
  <c r="W1163" i="16"/>
  <c r="W1165" i="16"/>
  <c r="Y1165" i="16" s="1"/>
  <c r="Z1165" i="16" s="1"/>
  <c r="W1167" i="16"/>
  <c r="W1169" i="16"/>
  <c r="W1171" i="16"/>
  <c r="W1173" i="16"/>
  <c r="Y1173" i="16" s="1"/>
  <c r="Z1173" i="16" s="1"/>
  <c r="W1175" i="16"/>
  <c r="W1177" i="16"/>
  <c r="W1179" i="16"/>
  <c r="W1100" i="16"/>
  <c r="W1104" i="16"/>
  <c r="W1108" i="16"/>
  <c r="W1112" i="16"/>
  <c r="W1120" i="16"/>
  <c r="W1124" i="16"/>
  <c r="W1128" i="16"/>
  <c r="W1132" i="16"/>
  <c r="W1156" i="16"/>
  <c r="W1160" i="16"/>
  <c r="W1164" i="16"/>
  <c r="W1168" i="16"/>
  <c r="W1172" i="16"/>
  <c r="W1176" i="16"/>
  <c r="X1032" i="16"/>
  <c r="X1033" i="16"/>
  <c r="X1036" i="16"/>
  <c r="Y1036" i="16" s="1"/>
  <c r="Z1036" i="16" s="1"/>
  <c r="X1037" i="16"/>
  <c r="X1040" i="16"/>
  <c r="X1041" i="16"/>
  <c r="X1044" i="16"/>
  <c r="X1045" i="16"/>
  <c r="X1048" i="16"/>
  <c r="X1049" i="16"/>
  <c r="W1049" i="16"/>
  <c r="W1052" i="16"/>
  <c r="W1034" i="16"/>
  <c r="W1038" i="16"/>
  <c r="W1042" i="16"/>
  <c r="W1046" i="16"/>
  <c r="X1052" i="16"/>
  <c r="X1053" i="16"/>
  <c r="X1034" i="16"/>
  <c r="X1035" i="16"/>
  <c r="X1038" i="16"/>
  <c r="X1039" i="16"/>
  <c r="X1042" i="16"/>
  <c r="X1043" i="16"/>
  <c r="X1046" i="16"/>
  <c r="X1047" i="16"/>
  <c r="W1050" i="16"/>
  <c r="W1054" i="16"/>
  <c r="W1035" i="16"/>
  <c r="W1039" i="16"/>
  <c r="W1043" i="16"/>
  <c r="W1047" i="16"/>
  <c r="W1051" i="16"/>
  <c r="W1055" i="16"/>
  <c r="W1053" i="16"/>
  <c r="W1033" i="16"/>
  <c r="W1037" i="16"/>
  <c r="W1041" i="16"/>
  <c r="W1045" i="16"/>
  <c r="DK1103" i="14"/>
  <c r="DL1103" i="14" s="1"/>
  <c r="DK1102" i="14"/>
  <c r="DL1102" i="14" s="1"/>
  <c r="DI1032" i="14"/>
  <c r="DI1033" i="14"/>
  <c r="DI1034" i="14"/>
  <c r="DI1035" i="14"/>
  <c r="DI1036" i="14"/>
  <c r="DK1036" i="14" s="1"/>
  <c r="DL1036" i="14" s="1"/>
  <c r="D1033" i="26" s="1"/>
  <c r="DI1037" i="14"/>
  <c r="DI1038" i="14"/>
  <c r="DI1039" i="14"/>
  <c r="DK1039" i="14" s="1"/>
  <c r="DL1039" i="14" s="1"/>
  <c r="D1036" i="26" s="1"/>
  <c r="DI1040" i="14"/>
  <c r="DK1040" i="14" s="1"/>
  <c r="DL1040" i="14" s="1"/>
  <c r="D1037" i="26" s="1"/>
  <c r="DI1041" i="14"/>
  <c r="DI1042" i="14"/>
  <c r="DI1043" i="14"/>
  <c r="DI1044" i="14"/>
  <c r="DK1044" i="14" s="1"/>
  <c r="DL1044" i="14" s="1"/>
  <c r="D1041" i="26" s="1"/>
  <c r="DI1045" i="14"/>
  <c r="DI1046" i="14"/>
  <c r="DI1047" i="14"/>
  <c r="DK1047" i="14" s="1"/>
  <c r="DL1047" i="14" s="1"/>
  <c r="D1044" i="26" s="1"/>
  <c r="DI1048" i="14"/>
  <c r="DK1048" i="14" s="1"/>
  <c r="DL1048" i="14" s="1"/>
  <c r="D1045" i="26" s="1"/>
  <c r="DI1049" i="14"/>
  <c r="DI1050" i="14"/>
  <c r="DI1051" i="14"/>
  <c r="DI1052" i="14"/>
  <c r="DI1053" i="14"/>
  <c r="DI1054" i="14"/>
  <c r="DK1055" i="14"/>
  <c r="DL1055" i="14" s="1"/>
  <c r="D1052" i="26" s="1"/>
  <c r="DK1059" i="14"/>
  <c r="DL1059" i="14" s="1"/>
  <c r="D1056" i="26" s="1"/>
  <c r="DK1060" i="14"/>
  <c r="DL1060" i="14" s="1"/>
  <c r="D1057" i="26" s="1"/>
  <c r="DJ1061" i="14"/>
  <c r="DI1061" i="14"/>
  <c r="DJ1063" i="14"/>
  <c r="DK1063" i="14" s="1"/>
  <c r="DL1063" i="14" s="1"/>
  <c r="D1060" i="26" s="1"/>
  <c r="DI1064" i="14"/>
  <c r="DK1064" i="14" s="1"/>
  <c r="DL1064" i="14" s="1"/>
  <c r="D1061" i="26" s="1"/>
  <c r="DJ1065" i="14"/>
  <c r="DI1065" i="14"/>
  <c r="DJ1067" i="14"/>
  <c r="DK1067" i="14" s="1"/>
  <c r="DL1067" i="14" s="1"/>
  <c r="D1064" i="26" s="1"/>
  <c r="DI1068" i="14"/>
  <c r="DK1068" i="14" s="1"/>
  <c r="DL1068" i="14" s="1"/>
  <c r="D1065" i="26" s="1"/>
  <c r="DJ1069" i="14"/>
  <c r="DI1069" i="14"/>
  <c r="DJ1071" i="14"/>
  <c r="DK1071" i="14" s="1"/>
  <c r="DL1071" i="14" s="1"/>
  <c r="D1068" i="26" s="1"/>
  <c r="DI1072" i="14"/>
  <c r="DK1072" i="14" s="1"/>
  <c r="DL1072" i="14" s="1"/>
  <c r="D1069" i="26" s="1"/>
  <c r="DJ1073" i="14"/>
  <c r="DI1073" i="14"/>
  <c r="DK1076" i="14"/>
  <c r="DL1076" i="14" s="1"/>
  <c r="DK1079" i="14"/>
  <c r="DL1079" i="14" s="1"/>
  <c r="DK1083" i="14"/>
  <c r="DL1083" i="14" s="1"/>
  <c r="DK1087" i="14"/>
  <c r="DL1087" i="14" s="1"/>
  <c r="DK1056" i="14"/>
  <c r="DL1056" i="14" s="1"/>
  <c r="D1053" i="26" s="1"/>
  <c r="DK1042" i="14"/>
  <c r="DL1042" i="14" s="1"/>
  <c r="D1039" i="26" s="1"/>
  <c r="DJ1062" i="14"/>
  <c r="DI1062" i="14"/>
  <c r="DJ1066" i="14"/>
  <c r="DI1066" i="14"/>
  <c r="DJ1070" i="14"/>
  <c r="DI1070" i="14"/>
  <c r="DJ1074" i="14"/>
  <c r="DI1074" i="14"/>
  <c r="DK1052" i="14"/>
  <c r="DL1052" i="14" s="1"/>
  <c r="D1049" i="26" s="1"/>
  <c r="DK1092" i="14"/>
  <c r="DL1092" i="14" s="1"/>
  <c r="DK1096" i="14"/>
  <c r="DL1096" i="14" s="1"/>
  <c r="DK1100" i="14"/>
  <c r="DL1100" i="14" s="1"/>
  <c r="DI1078" i="14"/>
  <c r="DK1078" i="14" s="1"/>
  <c r="DL1078" i="14" s="1"/>
  <c r="DI1082" i="14"/>
  <c r="DI1086" i="14"/>
  <c r="DK1086" i="14" s="1"/>
  <c r="DL1086" i="14" s="1"/>
  <c r="DI1090" i="14"/>
  <c r="DK1090" i="14" s="1"/>
  <c r="DL1090" i="14" s="1"/>
  <c r="DJ1091" i="14"/>
  <c r="DK1091" i="14" s="1"/>
  <c r="DL1091" i="14" s="1"/>
  <c r="DJ1095" i="14"/>
  <c r="DK1095" i="14" s="1"/>
  <c r="DL1095" i="14" s="1"/>
  <c r="DJ1099" i="14"/>
  <c r="DK1099" i="14" s="1"/>
  <c r="DL1099" i="14" s="1"/>
  <c r="DI1077" i="14"/>
  <c r="DK1077" i="14" s="1"/>
  <c r="DL1077" i="14" s="1"/>
  <c r="DI1081" i="14"/>
  <c r="DK1081" i="14" s="1"/>
  <c r="DL1081" i="14" s="1"/>
  <c r="DI1085" i="14"/>
  <c r="DK1085" i="14" s="1"/>
  <c r="DL1085" i="14" s="1"/>
  <c r="DI1089" i="14"/>
  <c r="DK1089" i="14" s="1"/>
  <c r="DL1089" i="14" s="1"/>
  <c r="DI1093" i="14"/>
  <c r="DK1093" i="14" s="1"/>
  <c r="DL1093" i="14" s="1"/>
  <c r="DI1097" i="14"/>
  <c r="DK1097" i="14" s="1"/>
  <c r="DL1097" i="14" s="1"/>
  <c r="DI1101" i="14"/>
  <c r="DK1101" i="14" s="1"/>
  <c r="DL1101" i="14" s="1"/>
  <c r="DG1112" i="14"/>
  <c r="DD1112" i="14"/>
  <c r="DA1112" i="14"/>
  <c r="CX1112" i="14"/>
  <c r="CU1112" i="14"/>
  <c r="CR1112" i="14"/>
  <c r="CO1112" i="14"/>
  <c r="CL1112" i="14"/>
  <c r="CI1112" i="14"/>
  <c r="CF1112" i="14"/>
  <c r="CC1112" i="14"/>
  <c r="BZ1112" i="14"/>
  <c r="BW1112" i="14"/>
  <c r="BT1112" i="14"/>
  <c r="BQ1112" i="14"/>
  <c r="BN1112" i="14"/>
  <c r="BK1112" i="14"/>
  <c r="BH1112" i="14"/>
  <c r="BE1112" i="14"/>
  <c r="BB1112" i="14"/>
  <c r="AY1112" i="14"/>
  <c r="AV1112" i="14"/>
  <c r="AS1112" i="14"/>
  <c r="AP1112" i="14"/>
  <c r="AM1112" i="14"/>
  <c r="AJ1112" i="14"/>
  <c r="AG1112" i="14"/>
  <c r="AD1112" i="14"/>
  <c r="AA1112" i="14"/>
  <c r="X1112" i="14"/>
  <c r="U1112" i="14"/>
  <c r="R1112" i="14"/>
  <c r="O1112" i="14"/>
  <c r="L1112" i="14"/>
  <c r="J1112" i="14"/>
  <c r="DG1111" i="14"/>
  <c r="DD1111" i="14"/>
  <c r="DA1111" i="14"/>
  <c r="CX1111" i="14"/>
  <c r="CU1111" i="14"/>
  <c r="CR1111" i="14"/>
  <c r="CO1111" i="14"/>
  <c r="CL1111" i="14"/>
  <c r="CI1111" i="14"/>
  <c r="CF1111" i="14"/>
  <c r="CC1111" i="14"/>
  <c r="BZ1111" i="14"/>
  <c r="BW1111" i="14"/>
  <c r="BT1111" i="14"/>
  <c r="BQ1111" i="14"/>
  <c r="BN1111" i="14"/>
  <c r="BK1111" i="14"/>
  <c r="BH1111" i="14"/>
  <c r="BE1111" i="14"/>
  <c r="BB1111" i="14"/>
  <c r="AY1111" i="14"/>
  <c r="AV1111" i="14"/>
  <c r="AS1111" i="14"/>
  <c r="AP1111" i="14"/>
  <c r="AM1111" i="14"/>
  <c r="AJ1111" i="14"/>
  <c r="AG1111" i="14"/>
  <c r="AD1111" i="14"/>
  <c r="AA1111" i="14"/>
  <c r="X1111" i="14"/>
  <c r="U1111" i="14"/>
  <c r="R1111" i="14"/>
  <c r="O1111" i="14"/>
  <c r="L1111" i="14"/>
  <c r="J1111" i="14"/>
  <c r="DG1110" i="14"/>
  <c r="DD1110" i="14"/>
  <c r="DA1110" i="14"/>
  <c r="CX1110" i="14"/>
  <c r="CU1110" i="14"/>
  <c r="CR1110" i="14"/>
  <c r="CO1110" i="14"/>
  <c r="CL1110" i="14"/>
  <c r="CI1110" i="14"/>
  <c r="CF1110" i="14"/>
  <c r="CC1110" i="14"/>
  <c r="BZ1110" i="14"/>
  <c r="BW1110" i="14"/>
  <c r="BT1110" i="14"/>
  <c r="BQ1110" i="14"/>
  <c r="BN1110" i="14"/>
  <c r="BK1110" i="14"/>
  <c r="BH1110" i="14"/>
  <c r="BE1110" i="14"/>
  <c r="BB1110" i="14"/>
  <c r="AY1110" i="14"/>
  <c r="AV1110" i="14"/>
  <c r="AS1110" i="14"/>
  <c r="AP1110" i="14"/>
  <c r="AM1110" i="14"/>
  <c r="AJ1110" i="14"/>
  <c r="AG1110" i="14"/>
  <c r="AD1110" i="14"/>
  <c r="AA1110" i="14"/>
  <c r="X1110" i="14"/>
  <c r="U1110" i="14"/>
  <c r="R1110" i="14"/>
  <c r="O1110" i="14"/>
  <c r="L1110" i="14"/>
  <c r="J1110" i="14"/>
  <c r="DG1109" i="14"/>
  <c r="DD1109" i="14"/>
  <c r="DA1109" i="14"/>
  <c r="CX1109" i="14"/>
  <c r="CU1109" i="14"/>
  <c r="CR1109" i="14"/>
  <c r="CO1109" i="14"/>
  <c r="CL1109" i="14"/>
  <c r="CI1109" i="14"/>
  <c r="CF1109" i="14"/>
  <c r="CC1109" i="14"/>
  <c r="BZ1109" i="14"/>
  <c r="BW1109" i="14"/>
  <c r="BT1109" i="14"/>
  <c r="BQ1109" i="14"/>
  <c r="BN1109" i="14"/>
  <c r="BK1109" i="14"/>
  <c r="BH1109" i="14"/>
  <c r="BE1109" i="14"/>
  <c r="BB1109" i="14"/>
  <c r="AY1109" i="14"/>
  <c r="AV1109" i="14"/>
  <c r="AS1109" i="14"/>
  <c r="AP1109" i="14"/>
  <c r="AM1109" i="14"/>
  <c r="AJ1109" i="14"/>
  <c r="AG1109" i="14"/>
  <c r="AD1109" i="14"/>
  <c r="AA1109" i="14"/>
  <c r="X1109" i="14"/>
  <c r="U1109" i="14"/>
  <c r="R1109" i="14"/>
  <c r="O1109" i="14"/>
  <c r="L1109" i="14"/>
  <c r="J1109" i="14"/>
  <c r="DG1108" i="14"/>
  <c r="DD1108" i="14"/>
  <c r="DA1108" i="14"/>
  <c r="CX1108" i="14"/>
  <c r="CU1108" i="14"/>
  <c r="CR1108" i="14"/>
  <c r="CO1108" i="14"/>
  <c r="CL1108" i="14"/>
  <c r="CI1108" i="14"/>
  <c r="CF1108" i="14"/>
  <c r="CC1108" i="14"/>
  <c r="BZ1108" i="14"/>
  <c r="BW1108" i="14"/>
  <c r="BT1108" i="14"/>
  <c r="BQ1108" i="14"/>
  <c r="BN1108" i="14"/>
  <c r="BK1108" i="14"/>
  <c r="BH1108" i="14"/>
  <c r="BE1108" i="14"/>
  <c r="BB1108" i="14"/>
  <c r="AY1108" i="14"/>
  <c r="AV1108" i="14"/>
  <c r="AS1108" i="14"/>
  <c r="AP1108" i="14"/>
  <c r="AM1108" i="14"/>
  <c r="AJ1108" i="14"/>
  <c r="AG1108" i="14"/>
  <c r="AD1108" i="14"/>
  <c r="AA1108" i="14"/>
  <c r="X1108" i="14"/>
  <c r="U1108" i="14"/>
  <c r="R1108" i="14"/>
  <c r="O1108" i="14"/>
  <c r="L1108" i="14"/>
  <c r="J1108" i="14"/>
  <c r="DG1107" i="14"/>
  <c r="DD1107" i="14"/>
  <c r="DA1107" i="14"/>
  <c r="CX1107" i="14"/>
  <c r="CU1107" i="14"/>
  <c r="CR1107" i="14"/>
  <c r="CO1107" i="14"/>
  <c r="CL1107" i="14"/>
  <c r="CI1107" i="14"/>
  <c r="CF1107" i="14"/>
  <c r="CC1107" i="14"/>
  <c r="BZ1107" i="14"/>
  <c r="BW1107" i="14"/>
  <c r="BT1107" i="14"/>
  <c r="BQ1107" i="14"/>
  <c r="BN1107" i="14"/>
  <c r="BK1107" i="14"/>
  <c r="BH1107" i="14"/>
  <c r="BE1107" i="14"/>
  <c r="BB1107" i="14"/>
  <c r="AY1107" i="14"/>
  <c r="AV1107" i="14"/>
  <c r="AS1107" i="14"/>
  <c r="AP1107" i="14"/>
  <c r="AM1107" i="14"/>
  <c r="AJ1107" i="14"/>
  <c r="AG1107" i="14"/>
  <c r="AD1107" i="14"/>
  <c r="AA1107" i="14"/>
  <c r="X1107" i="14"/>
  <c r="U1107" i="14"/>
  <c r="R1107" i="14"/>
  <c r="O1107" i="14"/>
  <c r="L1107" i="14"/>
  <c r="J1107" i="14"/>
  <c r="DG1106" i="14"/>
  <c r="DD1106" i="14"/>
  <c r="DA1106" i="14"/>
  <c r="CX1106" i="14"/>
  <c r="CU1106" i="14"/>
  <c r="CR1106" i="14"/>
  <c r="CO1106" i="14"/>
  <c r="CL1106" i="14"/>
  <c r="CI1106" i="14"/>
  <c r="CF1106" i="14"/>
  <c r="CC1106" i="14"/>
  <c r="BZ1106" i="14"/>
  <c r="BW1106" i="14"/>
  <c r="BT1106" i="14"/>
  <c r="BQ1106" i="14"/>
  <c r="BN1106" i="14"/>
  <c r="BK1106" i="14"/>
  <c r="BH1106" i="14"/>
  <c r="BE1106" i="14"/>
  <c r="BB1106" i="14"/>
  <c r="AY1106" i="14"/>
  <c r="AV1106" i="14"/>
  <c r="AS1106" i="14"/>
  <c r="AP1106" i="14"/>
  <c r="AM1106" i="14"/>
  <c r="AJ1106" i="14"/>
  <c r="AG1106" i="14"/>
  <c r="AD1106" i="14"/>
  <c r="AA1106" i="14"/>
  <c r="X1106" i="14"/>
  <c r="U1106" i="14"/>
  <c r="R1106" i="14"/>
  <c r="O1106" i="14"/>
  <c r="L1106" i="14"/>
  <c r="J1106" i="14"/>
  <c r="DG1105" i="14"/>
  <c r="DD1105" i="14"/>
  <c r="DA1105" i="14"/>
  <c r="CX1105" i="14"/>
  <c r="CU1105" i="14"/>
  <c r="CR1105" i="14"/>
  <c r="CO1105" i="14"/>
  <c r="CL1105" i="14"/>
  <c r="CI1105" i="14"/>
  <c r="CF1105" i="14"/>
  <c r="CC1105" i="14"/>
  <c r="BZ1105" i="14"/>
  <c r="BW1105" i="14"/>
  <c r="BT1105" i="14"/>
  <c r="BQ1105" i="14"/>
  <c r="BN1105" i="14"/>
  <c r="BK1105" i="14"/>
  <c r="BH1105" i="14"/>
  <c r="BE1105" i="14"/>
  <c r="BB1105" i="14"/>
  <c r="AY1105" i="14"/>
  <c r="AV1105" i="14"/>
  <c r="AS1105" i="14"/>
  <c r="AP1105" i="14"/>
  <c r="AM1105" i="14"/>
  <c r="AJ1105" i="14"/>
  <c r="AG1105" i="14"/>
  <c r="AD1105" i="14"/>
  <c r="AA1105" i="14"/>
  <c r="X1105" i="14"/>
  <c r="U1105" i="14"/>
  <c r="R1105" i="14"/>
  <c r="O1105" i="14"/>
  <c r="L1105" i="14"/>
  <c r="J1105" i="14"/>
  <c r="DG1104" i="14"/>
  <c r="DD1104" i="14"/>
  <c r="DA1104" i="14"/>
  <c r="CX1104" i="14"/>
  <c r="CU1104" i="14"/>
  <c r="CR1104" i="14"/>
  <c r="CO1104" i="14"/>
  <c r="CL1104" i="14"/>
  <c r="CI1104" i="14"/>
  <c r="CF1104" i="14"/>
  <c r="CC1104" i="14"/>
  <c r="BZ1104" i="14"/>
  <c r="BW1104" i="14"/>
  <c r="BT1104" i="14"/>
  <c r="BQ1104" i="14"/>
  <c r="BN1104" i="14"/>
  <c r="BK1104" i="14"/>
  <c r="BH1104" i="14"/>
  <c r="BE1104" i="14"/>
  <c r="BB1104" i="14"/>
  <c r="AY1104" i="14"/>
  <c r="AV1104" i="14"/>
  <c r="AS1104" i="14"/>
  <c r="AP1104" i="14"/>
  <c r="AM1104" i="14"/>
  <c r="AJ1104" i="14"/>
  <c r="AG1104" i="14"/>
  <c r="AD1104" i="14"/>
  <c r="AA1104" i="14"/>
  <c r="X1104" i="14"/>
  <c r="U1104" i="14"/>
  <c r="R1104" i="14"/>
  <c r="O1104" i="14"/>
  <c r="L1104" i="14"/>
  <c r="J1104" i="14"/>
  <c r="DG1113" i="14"/>
  <c r="DD1113" i="14"/>
  <c r="DA1113" i="14"/>
  <c r="CX1113" i="14"/>
  <c r="CU1113" i="14"/>
  <c r="CR1113" i="14"/>
  <c r="CO1113" i="14"/>
  <c r="CL1113" i="14"/>
  <c r="CI1113" i="14"/>
  <c r="CF1113" i="14"/>
  <c r="CC1113" i="14"/>
  <c r="BZ1113" i="14"/>
  <c r="BW1113" i="14"/>
  <c r="BT1113" i="14"/>
  <c r="BQ1113" i="14"/>
  <c r="BN1113" i="14"/>
  <c r="BK1113" i="14"/>
  <c r="BH1113" i="14"/>
  <c r="BE1113" i="14"/>
  <c r="BB1113" i="14"/>
  <c r="AY1113" i="14"/>
  <c r="AV1113" i="14"/>
  <c r="AS1113" i="14"/>
  <c r="AP1113" i="14"/>
  <c r="AM1113" i="14"/>
  <c r="AJ1113" i="14"/>
  <c r="AG1113" i="14"/>
  <c r="AD1113" i="14"/>
  <c r="AA1113" i="14"/>
  <c r="X1113" i="14"/>
  <c r="U1113" i="14"/>
  <c r="R1113" i="14"/>
  <c r="O1113" i="14"/>
  <c r="L1113" i="14"/>
  <c r="J1113" i="14"/>
  <c r="DK1051" i="14" l="1"/>
  <c r="DL1051" i="14" s="1"/>
  <c r="D1048" i="26" s="1"/>
  <c r="DK1043" i="14"/>
  <c r="DL1043" i="14" s="1"/>
  <c r="D1040" i="26" s="1"/>
  <c r="DK1082" i="14"/>
  <c r="DL1082" i="14" s="1"/>
  <c r="DJ1113" i="14"/>
  <c r="DJ1107" i="14"/>
  <c r="DI1113" i="14"/>
  <c r="DK1113" i="14" s="1"/>
  <c r="DL1113" i="14" s="1"/>
  <c r="J1112" i="16"/>
  <c r="J1112" i="17"/>
  <c r="DJ1105" i="14"/>
  <c r="DJ1108" i="14"/>
  <c r="J1108" i="16"/>
  <c r="J1108" i="17"/>
  <c r="DI1111" i="14"/>
  <c r="J1104" i="16"/>
  <c r="J1104" i="17"/>
  <c r="DJ1106" i="14"/>
  <c r="DI1107" i="14"/>
  <c r="J1103" i="17"/>
  <c r="J1103" i="16"/>
  <c r="DI1105" i="14"/>
  <c r="DI1109" i="14"/>
  <c r="J1111" i="17"/>
  <c r="J1111" i="16"/>
  <c r="J1109" i="17"/>
  <c r="J1109" i="16"/>
  <c r="DJ1104" i="14"/>
  <c r="DJ1109" i="14"/>
  <c r="DJ1110" i="14"/>
  <c r="DI1112" i="14"/>
  <c r="J1107" i="17"/>
  <c r="J1107" i="16"/>
  <c r="J1106" i="16"/>
  <c r="J1106" i="17"/>
  <c r="J1110" i="16"/>
  <c r="J1110" i="17"/>
  <c r="J1105" i="17"/>
  <c r="J1105" i="16"/>
  <c r="Y1089" i="16"/>
  <c r="Z1089" i="16" s="1"/>
  <c r="Y1170" i="16"/>
  <c r="Z1170" i="16" s="1"/>
  <c r="Y1048" i="16"/>
  <c r="Z1048" i="16" s="1"/>
  <c r="Y1140" i="16"/>
  <c r="Z1140" i="16" s="1"/>
  <c r="Y1051" i="16"/>
  <c r="Z1051" i="16" s="1"/>
  <c r="Y1179" i="16"/>
  <c r="Z1179" i="16" s="1"/>
  <c r="Y1115" i="16"/>
  <c r="Z1115" i="16" s="1"/>
  <c r="Y1077" i="16"/>
  <c r="Z1077" i="16" s="1"/>
  <c r="Y1061" i="16"/>
  <c r="Z1061" i="16" s="1"/>
  <c r="Y1085" i="16"/>
  <c r="Z1085" i="16" s="1"/>
  <c r="Y1097" i="16"/>
  <c r="Z1097" i="16" s="1"/>
  <c r="Y1068" i="16"/>
  <c r="Z1068" i="16" s="1"/>
  <c r="Y1081" i="16"/>
  <c r="Z1081" i="16" s="1"/>
  <c r="Y1177" i="16"/>
  <c r="Z1177" i="16" s="1"/>
  <c r="Y1169" i="16"/>
  <c r="Z1169" i="16" s="1"/>
  <c r="Y1161" i="16"/>
  <c r="Z1161" i="16" s="1"/>
  <c r="Y1145" i="16"/>
  <c r="Z1145" i="16" s="1"/>
  <c r="Y1137" i="16"/>
  <c r="Z1137" i="16" s="1"/>
  <c r="Y1129" i="16"/>
  <c r="Z1129" i="16" s="1"/>
  <c r="Y1113" i="16"/>
  <c r="Z1113" i="16" s="1"/>
  <c r="Y1070" i="16"/>
  <c r="Z1070" i="16" s="1"/>
  <c r="Y1138" i="16"/>
  <c r="Z1138" i="16" s="1"/>
  <c r="Y1178" i="16"/>
  <c r="Z1178" i="16" s="1"/>
  <c r="Y1111" i="16"/>
  <c r="Z1111" i="16" s="1"/>
  <c r="Y1067" i="16"/>
  <c r="Z1067" i="16" s="1"/>
  <c r="Y1098" i="16"/>
  <c r="Z1098" i="16" s="1"/>
  <c r="Y1072" i="16"/>
  <c r="Z1072" i="16" s="1"/>
  <c r="Y1151" i="16"/>
  <c r="Z1151" i="16" s="1"/>
  <c r="Y1103" i="16"/>
  <c r="Z1103" i="16" s="1"/>
  <c r="Y1084" i="16"/>
  <c r="Z1084" i="16" s="1"/>
  <c r="Y1076" i="16"/>
  <c r="Z1076" i="16" s="1"/>
  <c r="Y1082" i="16"/>
  <c r="Z1082" i="16" s="1"/>
  <c r="Y1074" i="16"/>
  <c r="Z1074" i="16" s="1"/>
  <c r="Y1143" i="16"/>
  <c r="Z1143" i="16" s="1"/>
  <c r="Y1044" i="16"/>
  <c r="Z1044" i="16" s="1"/>
  <c r="Y1157" i="16"/>
  <c r="Z1157" i="16" s="1"/>
  <c r="Y1125" i="16"/>
  <c r="Z1125" i="16" s="1"/>
  <c r="Y1086" i="16"/>
  <c r="Z1086" i="16" s="1"/>
  <c r="Y1078" i="16"/>
  <c r="Z1078" i="16" s="1"/>
  <c r="Y1154" i="16"/>
  <c r="Z1154" i="16" s="1"/>
  <c r="Y1122" i="16"/>
  <c r="Z1122" i="16" s="1"/>
  <c r="Y1162" i="16"/>
  <c r="Z1162" i="16" s="1"/>
  <c r="Y1146" i="16"/>
  <c r="Z1146" i="16" s="1"/>
  <c r="Y1130" i="16"/>
  <c r="Z1130" i="16" s="1"/>
  <c r="Y1060" i="16"/>
  <c r="Z1060" i="16" s="1"/>
  <c r="Y1135" i="16"/>
  <c r="Z1135" i="16" s="1"/>
  <c r="Y1050" i="16"/>
  <c r="Z1050" i="16" s="1"/>
  <c r="Y1037" i="16"/>
  <c r="Z1037" i="16" s="1"/>
  <c r="Y1171" i="16"/>
  <c r="Z1171" i="16" s="1"/>
  <c r="Y1163" i="16"/>
  <c r="Z1163" i="16" s="1"/>
  <c r="Y1147" i="16"/>
  <c r="Z1147" i="16" s="1"/>
  <c r="Y1131" i="16"/>
  <c r="Z1131" i="16" s="1"/>
  <c r="Y1123" i="16"/>
  <c r="Z1123" i="16" s="1"/>
  <c r="Y1107" i="16"/>
  <c r="Z1107" i="16" s="1"/>
  <c r="Y1065" i="16"/>
  <c r="Z1065" i="16" s="1"/>
  <c r="Y1040" i="16"/>
  <c r="Z1040" i="16" s="1"/>
  <c r="Y1032" i="16"/>
  <c r="Z1032" i="16" s="1"/>
  <c r="Y1099" i="16"/>
  <c r="Z1099" i="16" s="1"/>
  <c r="Y1144" i="16"/>
  <c r="Z1144" i="16" s="1"/>
  <c r="Y1087" i="16"/>
  <c r="Z1087" i="16" s="1"/>
  <c r="Y1079" i="16"/>
  <c r="Z1079" i="16" s="1"/>
  <c r="Y1063" i="16"/>
  <c r="Z1063" i="16" s="1"/>
  <c r="Y1093" i="16"/>
  <c r="Z1093" i="16" s="1"/>
  <c r="Y1121" i="16"/>
  <c r="Z1121" i="16" s="1"/>
  <c r="Y1062" i="16"/>
  <c r="Z1062" i="16" s="1"/>
  <c r="Y1155" i="16"/>
  <c r="Z1155" i="16" s="1"/>
  <c r="Y1139" i="16"/>
  <c r="Z1139" i="16" s="1"/>
  <c r="Y1142" i="16"/>
  <c r="Z1142" i="16" s="1"/>
  <c r="Y1158" i="16"/>
  <c r="Z1158" i="16" s="1"/>
  <c r="Y1126" i="16"/>
  <c r="Z1126" i="16" s="1"/>
  <c r="Y1119" i="16"/>
  <c r="Z1119" i="16" s="1"/>
  <c r="Y1083" i="16"/>
  <c r="Z1083" i="16" s="1"/>
  <c r="Y1056" i="16"/>
  <c r="Z1056" i="16" s="1"/>
  <c r="Y1106" i="16"/>
  <c r="Z1106" i="16" s="1"/>
  <c r="Y1092" i="16"/>
  <c r="Z1092" i="16" s="1"/>
  <c r="Y1166" i="16"/>
  <c r="Z1166" i="16" s="1"/>
  <c r="Y1150" i="16"/>
  <c r="Z1150" i="16" s="1"/>
  <c r="Y1134" i="16"/>
  <c r="Z1134" i="16" s="1"/>
  <c r="Y1118" i="16"/>
  <c r="Z1118" i="16" s="1"/>
  <c r="Y1102" i="16"/>
  <c r="Z1102" i="16" s="1"/>
  <c r="Y1069" i="16"/>
  <c r="Z1069" i="16" s="1"/>
  <c r="Y1114" i="16"/>
  <c r="Z1114" i="16" s="1"/>
  <c r="Y1073" i="16"/>
  <c r="Z1073" i="16" s="1"/>
  <c r="Y1080" i="16"/>
  <c r="Z1080" i="16" s="1"/>
  <c r="Y1127" i="16"/>
  <c r="Z1127" i="16" s="1"/>
  <c r="Y1071" i="16"/>
  <c r="Z1071" i="16" s="1"/>
  <c r="Y1054" i="16"/>
  <c r="Z1054" i="16" s="1"/>
  <c r="Y1175" i="16"/>
  <c r="Z1175" i="16" s="1"/>
  <c r="Y1105" i="16"/>
  <c r="Z1105" i="16" s="1"/>
  <c r="Y1091" i="16"/>
  <c r="Z1091" i="16" s="1"/>
  <c r="Y1153" i="16"/>
  <c r="Z1153" i="16" s="1"/>
  <c r="Y1108" i="16"/>
  <c r="Z1108" i="16" s="1"/>
  <c r="Y1053" i="16"/>
  <c r="Z1053" i="16" s="1"/>
  <c r="Y1055" i="16"/>
  <c r="Z1055" i="16" s="1"/>
  <c r="Y1100" i="16"/>
  <c r="Z1100" i="16" s="1"/>
  <c r="Y1167" i="16"/>
  <c r="Z1167" i="16" s="1"/>
  <c r="Y1159" i="16"/>
  <c r="Z1159" i="16" s="1"/>
  <c r="Y1075" i="16"/>
  <c r="Z1075" i="16" s="1"/>
  <c r="Y1059" i="16"/>
  <c r="Z1059" i="16" s="1"/>
  <c r="Y1095" i="16"/>
  <c r="Z1095" i="16" s="1"/>
  <c r="Y1112" i="16"/>
  <c r="Z1112" i="16" s="1"/>
  <c r="Y1176" i="16"/>
  <c r="Z1176" i="16" s="1"/>
  <c r="Y1168" i="16"/>
  <c r="Z1168" i="16" s="1"/>
  <c r="Y1160" i="16"/>
  <c r="Z1160" i="16" s="1"/>
  <c r="Y1120" i="16"/>
  <c r="Z1120" i="16" s="1"/>
  <c r="Y1090" i="16"/>
  <c r="Z1090" i="16" s="1"/>
  <c r="Y1041" i="16"/>
  <c r="Z1041" i="16" s="1"/>
  <c r="Y1039" i="16"/>
  <c r="Z1039" i="16" s="1"/>
  <c r="Y1038" i="16"/>
  <c r="Z1038" i="16" s="1"/>
  <c r="Y1033" i="16"/>
  <c r="Z1033" i="16" s="1"/>
  <c r="Y1058" i="16"/>
  <c r="Z1058" i="16" s="1"/>
  <c r="Y1035" i="16"/>
  <c r="Z1035" i="16" s="1"/>
  <c r="Y1034" i="16"/>
  <c r="Z1034" i="16" s="1"/>
  <c r="Y1052" i="16"/>
  <c r="Z1052" i="16" s="1"/>
  <c r="Y1096" i="16"/>
  <c r="Z1096" i="16" s="1"/>
  <c r="Y1117" i="16"/>
  <c r="Z1117" i="16" s="1"/>
  <c r="Y1101" i="16"/>
  <c r="Z1101" i="16" s="1"/>
  <c r="Y1104" i="16"/>
  <c r="Z1104" i="16" s="1"/>
  <c r="Y1152" i="16"/>
  <c r="Z1152" i="16" s="1"/>
  <c r="Y1136" i="16"/>
  <c r="Z1136" i="16" s="1"/>
  <c r="Y1172" i="16"/>
  <c r="Z1172" i="16" s="1"/>
  <c r="Y1164" i="16"/>
  <c r="Z1164" i="16" s="1"/>
  <c r="Y1156" i="16"/>
  <c r="Z1156" i="16" s="1"/>
  <c r="Y1132" i="16"/>
  <c r="Z1132" i="16" s="1"/>
  <c r="Y1124" i="16"/>
  <c r="Z1124" i="16" s="1"/>
  <c r="Y1128" i="16"/>
  <c r="Z1128" i="16" s="1"/>
  <c r="Y1043" i="16"/>
  <c r="Z1043" i="16" s="1"/>
  <c r="Y1046" i="16"/>
  <c r="Z1046" i="16" s="1"/>
  <c r="Y1049" i="16"/>
  <c r="Z1049" i="16" s="1"/>
  <c r="Y1148" i="16"/>
  <c r="Z1148" i="16" s="1"/>
  <c r="Y1109" i="16"/>
  <c r="Z1109" i="16" s="1"/>
  <c r="Y1094" i="16"/>
  <c r="Z1094" i="16" s="1"/>
  <c r="Y1047" i="16"/>
  <c r="Z1047" i="16" s="1"/>
  <c r="Y1045" i="16"/>
  <c r="Z1045" i="16" s="1"/>
  <c r="Y1042" i="16"/>
  <c r="Z1042" i="16" s="1"/>
  <c r="DK1074" i="14"/>
  <c r="DL1074" i="14" s="1"/>
  <c r="DK1066" i="14"/>
  <c r="DL1066" i="14" s="1"/>
  <c r="D1063" i="26" s="1"/>
  <c r="DK1058" i="14"/>
  <c r="DL1058" i="14" s="1"/>
  <c r="D1055" i="26" s="1"/>
  <c r="DK1041" i="14"/>
  <c r="DL1041" i="14" s="1"/>
  <c r="D1038" i="26" s="1"/>
  <c r="DK1033" i="14"/>
  <c r="DL1033" i="14" s="1"/>
  <c r="D1030" i="26" s="1"/>
  <c r="DK1037" i="14"/>
  <c r="DL1037" i="14" s="1"/>
  <c r="D1034" i="26" s="1"/>
  <c r="DK1070" i="14"/>
  <c r="DL1070" i="14" s="1"/>
  <c r="D1067" i="26" s="1"/>
  <c r="DK1062" i="14"/>
  <c r="DL1062" i="14" s="1"/>
  <c r="D1059" i="26" s="1"/>
  <c r="DK1054" i="14"/>
  <c r="DL1054" i="14" s="1"/>
  <c r="D1051" i="26" s="1"/>
  <c r="DK1046" i="14"/>
  <c r="DL1046" i="14" s="1"/>
  <c r="D1043" i="26" s="1"/>
  <c r="DK1038" i="14"/>
  <c r="DL1038" i="14" s="1"/>
  <c r="D1035" i="26" s="1"/>
  <c r="DK1045" i="14"/>
  <c r="DL1045" i="14" s="1"/>
  <c r="D1042" i="26" s="1"/>
  <c r="DK1109" i="14"/>
  <c r="DL1109" i="14" s="1"/>
  <c r="DK1073" i="14"/>
  <c r="DL1073" i="14" s="1"/>
  <c r="DK1069" i="14"/>
  <c r="DL1069" i="14" s="1"/>
  <c r="D1066" i="26" s="1"/>
  <c r="DK1065" i="14"/>
  <c r="DL1065" i="14" s="1"/>
  <c r="D1062" i="26" s="1"/>
  <c r="DK1061" i="14"/>
  <c r="DL1061" i="14" s="1"/>
  <c r="D1058" i="26" s="1"/>
  <c r="DK1057" i="14"/>
  <c r="DL1057" i="14" s="1"/>
  <c r="D1054" i="26" s="1"/>
  <c r="DK1053" i="14"/>
  <c r="DL1053" i="14" s="1"/>
  <c r="D1050" i="26" s="1"/>
  <c r="DK1049" i="14"/>
  <c r="DL1049" i="14" s="1"/>
  <c r="D1046" i="26" s="1"/>
  <c r="DK1107" i="14"/>
  <c r="DL1107" i="14" s="1"/>
  <c r="DI1108" i="14"/>
  <c r="DK1108" i="14" s="1"/>
  <c r="DL1108" i="14" s="1"/>
  <c r="DJ1112" i="14"/>
  <c r="DK1112" i="14" s="1"/>
  <c r="DL1112" i="14" s="1"/>
  <c r="DI1106" i="14"/>
  <c r="DK1106" i="14" s="1"/>
  <c r="DL1106" i="14" s="1"/>
  <c r="DI1110" i="14"/>
  <c r="DK1110" i="14" s="1"/>
  <c r="DL1110" i="14" s="1"/>
  <c r="DJ1111" i="14"/>
  <c r="DK1111" i="14" s="1"/>
  <c r="DL1111" i="14" s="1"/>
  <c r="DI1104" i="14"/>
  <c r="DK1104" i="14" s="1"/>
  <c r="DL1104" i="14" s="1"/>
  <c r="E7" i="20"/>
  <c r="DK1105" i="14" l="1"/>
  <c r="DL1105" i="14" s="1"/>
  <c r="BL1231" i="20"/>
  <c r="E55" i="19" l="1"/>
  <c r="D830" i="19" l="1"/>
  <c r="U1031" i="16" l="1"/>
  <c r="R1031" i="16"/>
  <c r="O1031" i="16"/>
  <c r="L1031" i="16"/>
  <c r="I1031" i="16"/>
  <c r="H1031" i="16"/>
  <c r="G1031" i="16"/>
  <c r="F1031" i="16"/>
  <c r="E1031" i="16"/>
  <c r="D1031" i="16"/>
  <c r="C1031" i="16"/>
  <c r="B1031" i="16"/>
  <c r="W1031" i="16" l="1"/>
  <c r="X1031" i="16"/>
  <c r="U1030" i="16"/>
  <c r="R1030" i="16"/>
  <c r="O1030" i="16"/>
  <c r="L1030" i="16"/>
  <c r="I1030" i="16"/>
  <c r="H1030" i="16"/>
  <c r="G1030" i="16"/>
  <c r="F1030" i="16"/>
  <c r="E1030" i="16"/>
  <c r="D1030" i="16"/>
  <c r="C1030" i="16"/>
  <c r="B1030" i="16"/>
  <c r="U1029" i="16"/>
  <c r="R1029" i="16"/>
  <c r="O1029" i="16"/>
  <c r="L1029" i="16"/>
  <c r="I1029" i="16"/>
  <c r="H1029" i="16"/>
  <c r="G1029" i="16"/>
  <c r="F1029" i="16"/>
  <c r="E1029" i="16"/>
  <c r="D1029" i="16"/>
  <c r="C1029" i="16"/>
  <c r="B1029" i="16"/>
  <c r="U1028" i="16"/>
  <c r="R1028" i="16"/>
  <c r="O1028" i="16"/>
  <c r="L1028" i="16"/>
  <c r="I1028" i="16"/>
  <c r="H1028" i="16"/>
  <c r="G1028" i="16"/>
  <c r="F1028" i="16"/>
  <c r="E1028" i="16"/>
  <c r="D1028" i="16"/>
  <c r="C1028" i="16"/>
  <c r="B1028" i="16"/>
  <c r="U1027" i="16"/>
  <c r="R1027" i="16"/>
  <c r="O1027" i="16"/>
  <c r="L1027" i="16"/>
  <c r="I1027" i="16"/>
  <c r="H1027" i="16"/>
  <c r="G1027" i="16"/>
  <c r="F1027" i="16"/>
  <c r="E1027" i="16"/>
  <c r="D1027" i="16"/>
  <c r="C1027" i="16"/>
  <c r="B1027" i="16"/>
  <c r="U1026" i="16"/>
  <c r="R1026" i="16"/>
  <c r="O1026" i="16"/>
  <c r="L1026" i="16"/>
  <c r="I1026" i="16"/>
  <c r="H1026" i="16"/>
  <c r="G1026" i="16"/>
  <c r="F1026" i="16"/>
  <c r="E1026" i="16"/>
  <c r="D1026" i="16"/>
  <c r="C1026" i="16"/>
  <c r="B1026" i="16"/>
  <c r="U1025" i="16"/>
  <c r="R1025" i="16"/>
  <c r="O1025" i="16"/>
  <c r="L1025" i="16"/>
  <c r="I1025" i="16"/>
  <c r="H1025" i="16"/>
  <c r="G1025" i="16"/>
  <c r="F1025" i="16"/>
  <c r="E1025" i="16"/>
  <c r="D1025" i="16"/>
  <c r="C1025" i="16"/>
  <c r="B1025" i="16"/>
  <c r="U1024" i="16"/>
  <c r="R1024" i="16"/>
  <c r="O1024" i="16"/>
  <c r="L1024" i="16"/>
  <c r="I1024" i="16"/>
  <c r="H1024" i="16"/>
  <c r="G1024" i="16"/>
  <c r="F1024" i="16"/>
  <c r="E1024" i="16"/>
  <c r="D1024" i="16"/>
  <c r="C1024" i="16"/>
  <c r="B1024" i="16"/>
  <c r="U1023" i="16"/>
  <c r="R1023" i="16"/>
  <c r="O1023" i="16"/>
  <c r="L1023" i="16"/>
  <c r="I1023" i="16"/>
  <c r="H1023" i="16"/>
  <c r="G1023" i="16"/>
  <c r="F1023" i="16"/>
  <c r="E1023" i="16"/>
  <c r="D1023" i="16"/>
  <c r="C1023" i="16"/>
  <c r="B1023" i="16"/>
  <c r="U1022" i="16"/>
  <c r="R1022" i="16"/>
  <c r="O1022" i="16"/>
  <c r="L1022" i="16"/>
  <c r="I1022" i="16"/>
  <c r="H1022" i="16"/>
  <c r="G1022" i="16"/>
  <c r="F1022" i="16"/>
  <c r="E1022" i="16"/>
  <c r="D1022" i="16"/>
  <c r="C1022" i="16"/>
  <c r="B1022" i="16"/>
  <c r="U1021" i="16"/>
  <c r="R1021" i="16"/>
  <c r="O1021" i="16"/>
  <c r="L1021" i="16"/>
  <c r="I1021" i="16"/>
  <c r="H1021" i="16"/>
  <c r="G1021" i="16"/>
  <c r="F1021" i="16"/>
  <c r="E1021" i="16"/>
  <c r="D1021" i="16"/>
  <c r="C1021" i="16"/>
  <c r="B1021" i="16"/>
  <c r="U1020" i="16"/>
  <c r="R1020" i="16"/>
  <c r="O1020" i="16"/>
  <c r="L1020" i="16"/>
  <c r="I1020" i="16"/>
  <c r="H1020" i="16"/>
  <c r="G1020" i="16"/>
  <c r="F1020" i="16"/>
  <c r="E1020" i="16"/>
  <c r="D1020" i="16"/>
  <c r="C1020" i="16"/>
  <c r="B1020" i="16"/>
  <c r="U1019" i="16"/>
  <c r="R1019" i="16"/>
  <c r="O1019" i="16"/>
  <c r="L1019" i="16"/>
  <c r="I1019" i="16"/>
  <c r="H1019" i="16"/>
  <c r="G1019" i="16"/>
  <c r="F1019" i="16"/>
  <c r="E1019" i="16"/>
  <c r="D1019" i="16"/>
  <c r="C1019" i="16"/>
  <c r="B1019" i="16"/>
  <c r="U1018" i="16"/>
  <c r="R1018" i="16"/>
  <c r="O1018" i="16"/>
  <c r="L1018" i="16"/>
  <c r="I1018" i="16"/>
  <c r="H1018" i="16"/>
  <c r="G1018" i="16"/>
  <c r="F1018" i="16"/>
  <c r="E1018" i="16"/>
  <c r="D1018" i="16"/>
  <c r="C1018" i="16"/>
  <c r="B1018" i="16"/>
  <c r="U1017" i="16"/>
  <c r="R1017" i="16"/>
  <c r="O1017" i="16"/>
  <c r="L1017" i="16"/>
  <c r="I1017" i="16"/>
  <c r="H1017" i="16"/>
  <c r="G1017" i="16"/>
  <c r="F1017" i="16"/>
  <c r="E1017" i="16"/>
  <c r="D1017" i="16"/>
  <c r="C1017" i="16"/>
  <c r="B1017" i="16"/>
  <c r="U1016" i="16"/>
  <c r="R1016" i="16"/>
  <c r="O1016" i="16"/>
  <c r="L1016" i="16"/>
  <c r="I1016" i="16"/>
  <c r="H1016" i="16"/>
  <c r="G1016" i="16"/>
  <c r="F1016" i="16"/>
  <c r="E1016" i="16"/>
  <c r="D1016" i="16"/>
  <c r="C1016" i="16"/>
  <c r="B1016" i="16"/>
  <c r="U1015" i="16"/>
  <c r="R1015" i="16"/>
  <c r="O1015" i="16"/>
  <c r="L1015" i="16"/>
  <c r="I1015" i="16"/>
  <c r="H1015" i="16"/>
  <c r="G1015" i="16"/>
  <c r="F1015" i="16"/>
  <c r="E1015" i="16"/>
  <c r="D1015" i="16"/>
  <c r="C1015" i="16"/>
  <c r="B1015" i="16"/>
  <c r="U1014" i="16"/>
  <c r="R1014" i="16"/>
  <c r="O1014" i="16"/>
  <c r="L1014" i="16"/>
  <c r="I1014" i="16"/>
  <c r="H1014" i="16"/>
  <c r="G1014" i="16"/>
  <c r="F1014" i="16"/>
  <c r="E1014" i="16"/>
  <c r="D1014" i="16"/>
  <c r="C1014" i="16"/>
  <c r="B1014" i="16"/>
  <c r="U1013" i="16"/>
  <c r="R1013" i="16"/>
  <c r="O1013" i="16"/>
  <c r="L1013" i="16"/>
  <c r="I1013" i="16"/>
  <c r="H1013" i="16"/>
  <c r="G1013" i="16"/>
  <c r="F1013" i="16"/>
  <c r="E1013" i="16"/>
  <c r="D1013" i="16"/>
  <c r="C1013" i="16"/>
  <c r="B1013" i="16"/>
  <c r="U1012" i="16"/>
  <c r="R1012" i="16"/>
  <c r="O1012" i="16"/>
  <c r="L1012" i="16"/>
  <c r="I1012" i="16"/>
  <c r="H1012" i="16"/>
  <c r="G1012" i="16"/>
  <c r="F1012" i="16"/>
  <c r="E1012" i="16"/>
  <c r="D1012" i="16"/>
  <c r="C1012" i="16"/>
  <c r="B1012" i="16"/>
  <c r="U1011" i="16"/>
  <c r="R1011" i="16"/>
  <c r="O1011" i="16"/>
  <c r="L1011" i="16"/>
  <c r="I1011" i="16"/>
  <c r="H1011" i="16"/>
  <c r="G1011" i="16"/>
  <c r="F1011" i="16"/>
  <c r="E1011" i="16"/>
  <c r="D1011" i="16"/>
  <c r="C1011" i="16"/>
  <c r="B1011" i="16"/>
  <c r="U1010" i="16"/>
  <c r="R1010" i="16"/>
  <c r="O1010" i="16"/>
  <c r="L1010" i="16"/>
  <c r="I1010" i="16"/>
  <c r="H1010" i="16"/>
  <c r="G1010" i="16"/>
  <c r="F1010" i="16"/>
  <c r="E1010" i="16"/>
  <c r="D1010" i="16"/>
  <c r="C1010" i="16"/>
  <c r="B1010" i="16"/>
  <c r="U1009" i="16"/>
  <c r="R1009" i="16"/>
  <c r="O1009" i="16"/>
  <c r="L1009" i="16"/>
  <c r="I1009" i="16"/>
  <c r="H1009" i="16"/>
  <c r="G1009" i="16"/>
  <c r="F1009" i="16"/>
  <c r="E1009" i="16"/>
  <c r="D1009" i="16"/>
  <c r="C1009" i="16"/>
  <c r="B1009" i="16"/>
  <c r="U1008" i="16"/>
  <c r="R1008" i="16"/>
  <c r="O1008" i="16"/>
  <c r="L1008" i="16"/>
  <c r="I1008" i="16"/>
  <c r="H1008" i="16"/>
  <c r="G1008" i="16"/>
  <c r="F1008" i="16"/>
  <c r="E1008" i="16"/>
  <c r="D1008" i="16"/>
  <c r="C1008" i="16"/>
  <c r="B1008" i="16"/>
  <c r="U1007" i="16"/>
  <c r="R1007" i="16"/>
  <c r="O1007" i="16"/>
  <c r="L1007" i="16"/>
  <c r="I1007" i="16"/>
  <c r="H1007" i="16"/>
  <c r="G1007" i="16"/>
  <c r="F1007" i="16"/>
  <c r="E1007" i="16"/>
  <c r="D1007" i="16"/>
  <c r="C1007" i="16"/>
  <c r="B1007" i="16"/>
  <c r="U1006" i="16"/>
  <c r="R1006" i="16"/>
  <c r="O1006" i="16"/>
  <c r="L1006" i="16"/>
  <c r="I1006" i="16"/>
  <c r="H1006" i="16"/>
  <c r="G1006" i="16"/>
  <c r="F1006" i="16"/>
  <c r="E1006" i="16"/>
  <c r="D1006" i="16"/>
  <c r="C1006" i="16"/>
  <c r="B1006" i="16"/>
  <c r="U1005" i="16"/>
  <c r="R1005" i="16"/>
  <c r="O1005" i="16"/>
  <c r="L1005" i="16"/>
  <c r="I1005" i="16"/>
  <c r="H1005" i="16"/>
  <c r="G1005" i="16"/>
  <c r="F1005" i="16"/>
  <c r="E1005" i="16"/>
  <c r="D1005" i="16"/>
  <c r="C1005" i="16"/>
  <c r="B1005" i="16"/>
  <c r="U1004" i="16"/>
  <c r="R1004" i="16"/>
  <c r="O1004" i="16"/>
  <c r="L1004" i="16"/>
  <c r="I1004" i="16"/>
  <c r="H1004" i="16"/>
  <c r="G1004" i="16"/>
  <c r="F1004" i="16"/>
  <c r="E1004" i="16"/>
  <c r="D1004" i="16"/>
  <c r="C1004" i="16"/>
  <c r="B1004" i="16"/>
  <c r="U1003" i="16"/>
  <c r="R1003" i="16"/>
  <c r="O1003" i="16"/>
  <c r="L1003" i="16"/>
  <c r="I1003" i="16"/>
  <c r="H1003" i="16"/>
  <c r="G1003" i="16"/>
  <c r="F1003" i="16"/>
  <c r="E1003" i="16"/>
  <c r="D1003" i="16"/>
  <c r="C1003" i="16"/>
  <c r="B1003" i="16"/>
  <c r="U1002" i="16"/>
  <c r="R1002" i="16"/>
  <c r="O1002" i="16"/>
  <c r="L1002" i="16"/>
  <c r="I1002" i="16"/>
  <c r="H1002" i="16"/>
  <c r="G1002" i="16"/>
  <c r="F1002" i="16"/>
  <c r="E1002" i="16"/>
  <c r="D1002" i="16"/>
  <c r="C1002" i="16"/>
  <c r="B1002" i="16"/>
  <c r="U1001" i="16"/>
  <c r="R1001" i="16"/>
  <c r="O1001" i="16"/>
  <c r="L1001" i="16"/>
  <c r="I1001" i="16"/>
  <c r="H1001" i="16"/>
  <c r="G1001" i="16"/>
  <c r="F1001" i="16"/>
  <c r="E1001" i="16"/>
  <c r="D1001" i="16"/>
  <c r="C1001" i="16"/>
  <c r="B1001" i="16"/>
  <c r="U1000" i="16"/>
  <c r="R1000" i="16"/>
  <c r="O1000" i="16"/>
  <c r="L1000" i="16"/>
  <c r="I1000" i="16"/>
  <c r="H1000" i="16"/>
  <c r="G1000" i="16"/>
  <c r="F1000" i="16"/>
  <c r="E1000" i="16"/>
  <c r="D1000" i="16"/>
  <c r="C1000" i="16"/>
  <c r="B1000" i="16"/>
  <c r="U999" i="16"/>
  <c r="R999" i="16"/>
  <c r="O999" i="16"/>
  <c r="L999" i="16"/>
  <c r="I999" i="16"/>
  <c r="H999" i="16"/>
  <c r="G999" i="16"/>
  <c r="F999" i="16"/>
  <c r="E999" i="16"/>
  <c r="D999" i="16"/>
  <c r="C999" i="16"/>
  <c r="B999" i="16"/>
  <c r="U998" i="16"/>
  <c r="R998" i="16"/>
  <c r="O998" i="16"/>
  <c r="L998" i="16"/>
  <c r="I998" i="16"/>
  <c r="H998" i="16"/>
  <c r="G998" i="16"/>
  <c r="F998" i="16"/>
  <c r="E998" i="16"/>
  <c r="D998" i="16"/>
  <c r="C998" i="16"/>
  <c r="B998" i="16"/>
  <c r="U997" i="16"/>
  <c r="R997" i="16"/>
  <c r="O997" i="16"/>
  <c r="L997" i="16"/>
  <c r="I997" i="16"/>
  <c r="H997" i="16"/>
  <c r="G997" i="16"/>
  <c r="F997" i="16"/>
  <c r="E997" i="16"/>
  <c r="D997" i="16"/>
  <c r="C997" i="16"/>
  <c r="B997" i="16"/>
  <c r="U996" i="16"/>
  <c r="R996" i="16"/>
  <c r="O996" i="16"/>
  <c r="L996" i="16"/>
  <c r="I996" i="16"/>
  <c r="H996" i="16"/>
  <c r="G996" i="16"/>
  <c r="F996" i="16"/>
  <c r="E996" i="16"/>
  <c r="D996" i="16"/>
  <c r="C996" i="16"/>
  <c r="B996" i="16"/>
  <c r="U995" i="16"/>
  <c r="R995" i="16"/>
  <c r="O995" i="16"/>
  <c r="L995" i="16"/>
  <c r="I995" i="16"/>
  <c r="H995" i="16"/>
  <c r="G995" i="16"/>
  <c r="F995" i="16"/>
  <c r="E995" i="16"/>
  <c r="D995" i="16"/>
  <c r="C995" i="16"/>
  <c r="B995" i="16"/>
  <c r="Y1031" i="16" l="1"/>
  <c r="Z1031" i="16" s="1"/>
  <c r="W1013" i="16"/>
  <c r="W1024" i="16"/>
  <c r="W999" i="16"/>
  <c r="X1001" i="16"/>
  <c r="X1002" i="16"/>
  <c r="X1010" i="16"/>
  <c r="X1021" i="16"/>
  <c r="X995" i="16"/>
  <c r="X1007" i="16"/>
  <c r="W1030" i="16"/>
  <c r="X1004" i="16"/>
  <c r="W1005" i="16"/>
  <c r="X1005" i="16"/>
  <c r="X1016" i="16"/>
  <c r="X1030" i="16"/>
  <c r="X997" i="16"/>
  <c r="X998" i="16"/>
  <c r="W998" i="16"/>
  <c r="X1000" i="16"/>
  <c r="W1001" i="16"/>
  <c r="Y1001" i="16" s="1"/>
  <c r="Z1001" i="16" s="1"/>
  <c r="W1004" i="16"/>
  <c r="X1012" i="16"/>
  <c r="X1015" i="16"/>
  <c r="X1018" i="16"/>
  <c r="W1018" i="16"/>
  <c r="X1026" i="16"/>
  <c r="W1027" i="16"/>
  <c r="X1027" i="16"/>
  <c r="X1029" i="16"/>
  <c r="W996" i="16"/>
  <c r="X999" i="16"/>
  <c r="Y999" i="16" s="1"/>
  <c r="Z999" i="16" s="1"/>
  <c r="W1008" i="16"/>
  <c r="W1017" i="16"/>
  <c r="X1017" i="16"/>
  <c r="X1019" i="16"/>
  <c r="W1022" i="16"/>
  <c r="X1025" i="16"/>
  <c r="X1028" i="16"/>
  <c r="W1028" i="16"/>
  <c r="W1002" i="16"/>
  <c r="W1010" i="16"/>
  <c r="X1013" i="16"/>
  <c r="X996" i="16"/>
  <c r="W997" i="16"/>
  <c r="W1000" i="16"/>
  <c r="X1003" i="16"/>
  <c r="X1006" i="16"/>
  <c r="W1006" i="16"/>
  <c r="X1008" i="16"/>
  <c r="W1009" i="16"/>
  <c r="X1009" i="16"/>
  <c r="X1011" i="16"/>
  <c r="X1014" i="16"/>
  <c r="X1020" i="16"/>
  <c r="W1020" i="16"/>
  <c r="X1022" i="16"/>
  <c r="W1023" i="16"/>
  <c r="X1023" i="16"/>
  <c r="W1026" i="16"/>
  <c r="W1021" i="16"/>
  <c r="X1024" i="16"/>
  <c r="W1025" i="16"/>
  <c r="W1029" i="16"/>
  <c r="W1014" i="16"/>
  <c r="W995" i="16"/>
  <c r="W1003" i="16"/>
  <c r="W1007" i="16"/>
  <c r="Y1007" i="16" s="1"/>
  <c r="Z1007" i="16" s="1"/>
  <c r="W1011" i="16"/>
  <c r="W1015" i="16"/>
  <c r="W1019" i="16"/>
  <c r="W1012" i="16"/>
  <c r="W1016" i="16"/>
  <c r="W1030" i="17"/>
  <c r="X1030" i="17" s="1"/>
  <c r="I1030" i="17"/>
  <c r="H1030" i="17"/>
  <c r="G1030" i="17"/>
  <c r="F1030" i="17"/>
  <c r="E1030" i="17"/>
  <c r="D1030" i="17"/>
  <c r="C1030" i="17"/>
  <c r="B1030" i="17"/>
  <c r="W1029" i="17"/>
  <c r="X1029" i="17" s="1"/>
  <c r="I1029" i="17"/>
  <c r="H1029" i="17"/>
  <c r="G1029" i="17"/>
  <c r="F1029" i="17"/>
  <c r="E1029" i="17"/>
  <c r="D1029" i="17"/>
  <c r="C1029" i="17"/>
  <c r="B1029" i="17"/>
  <c r="W1028" i="17"/>
  <c r="X1028" i="17" s="1"/>
  <c r="I1028" i="17"/>
  <c r="H1028" i="17"/>
  <c r="G1028" i="17"/>
  <c r="F1028" i="17"/>
  <c r="E1028" i="17"/>
  <c r="D1028" i="17"/>
  <c r="C1028" i="17"/>
  <c r="B1028" i="17"/>
  <c r="W1027" i="17"/>
  <c r="X1027" i="17" s="1"/>
  <c r="I1027" i="17"/>
  <c r="H1027" i="17"/>
  <c r="G1027" i="17"/>
  <c r="F1027" i="17"/>
  <c r="E1027" i="17"/>
  <c r="D1027" i="17"/>
  <c r="C1027" i="17"/>
  <c r="B1027" i="17"/>
  <c r="W1026" i="17"/>
  <c r="X1026" i="17" s="1"/>
  <c r="I1026" i="17"/>
  <c r="H1026" i="17"/>
  <c r="G1026" i="17"/>
  <c r="F1026" i="17"/>
  <c r="E1026" i="17"/>
  <c r="D1026" i="17"/>
  <c r="C1026" i="17"/>
  <c r="B1026" i="17"/>
  <c r="W1025" i="17"/>
  <c r="X1025" i="17" s="1"/>
  <c r="I1025" i="17"/>
  <c r="H1025" i="17"/>
  <c r="G1025" i="17"/>
  <c r="F1025" i="17"/>
  <c r="E1025" i="17"/>
  <c r="D1025" i="17"/>
  <c r="C1025" i="17"/>
  <c r="B1025" i="17"/>
  <c r="W1024" i="17"/>
  <c r="X1024" i="17" s="1"/>
  <c r="I1024" i="17"/>
  <c r="H1024" i="17"/>
  <c r="G1024" i="17"/>
  <c r="F1024" i="17"/>
  <c r="E1024" i="17"/>
  <c r="D1024" i="17"/>
  <c r="C1024" i="17"/>
  <c r="B1024" i="17"/>
  <c r="W1023" i="17"/>
  <c r="X1023" i="17" s="1"/>
  <c r="I1023" i="17"/>
  <c r="H1023" i="17"/>
  <c r="G1023" i="17"/>
  <c r="F1023" i="17"/>
  <c r="E1023" i="17"/>
  <c r="D1023" i="17"/>
  <c r="C1023" i="17"/>
  <c r="B1023" i="17"/>
  <c r="W1022" i="17"/>
  <c r="X1022" i="17" s="1"/>
  <c r="I1022" i="17"/>
  <c r="H1022" i="17"/>
  <c r="G1022" i="17"/>
  <c r="F1022" i="17"/>
  <c r="E1022" i="17"/>
  <c r="D1022" i="17"/>
  <c r="C1022" i="17"/>
  <c r="B1022" i="17"/>
  <c r="W1021" i="17"/>
  <c r="X1021" i="17" s="1"/>
  <c r="I1021" i="17"/>
  <c r="H1021" i="17"/>
  <c r="G1021" i="17"/>
  <c r="F1021" i="17"/>
  <c r="E1021" i="17"/>
  <c r="D1021" i="17"/>
  <c r="C1021" i="17"/>
  <c r="B1021" i="17"/>
  <c r="W1020" i="17"/>
  <c r="X1020" i="17" s="1"/>
  <c r="I1020" i="17"/>
  <c r="H1020" i="17"/>
  <c r="G1020" i="17"/>
  <c r="F1020" i="17"/>
  <c r="E1020" i="17"/>
  <c r="D1020" i="17"/>
  <c r="C1020" i="17"/>
  <c r="B1020" i="17"/>
  <c r="DG1000" i="14"/>
  <c r="DD1000" i="14"/>
  <c r="DA1000" i="14"/>
  <c r="CX1000" i="14"/>
  <c r="CU1000" i="14"/>
  <c r="CR1000" i="14"/>
  <c r="CO1000" i="14"/>
  <c r="CL1000" i="14"/>
  <c r="CI1000" i="14"/>
  <c r="CF1000" i="14"/>
  <c r="CC1000" i="14"/>
  <c r="BZ1000" i="14"/>
  <c r="BW1000" i="14"/>
  <c r="BT1000" i="14"/>
  <c r="BQ1000" i="14"/>
  <c r="BN1000" i="14"/>
  <c r="BK1000" i="14"/>
  <c r="BH1000" i="14"/>
  <c r="BE1000" i="14"/>
  <c r="BB1000" i="14"/>
  <c r="AY1000" i="14"/>
  <c r="AV1000" i="14"/>
  <c r="AS1000" i="14"/>
  <c r="AP1000" i="14"/>
  <c r="AM1000" i="14"/>
  <c r="AJ1000" i="14"/>
  <c r="AG1000" i="14"/>
  <c r="AD1000" i="14"/>
  <c r="AA1000" i="14"/>
  <c r="X1000" i="14"/>
  <c r="U1000" i="14"/>
  <c r="R1000" i="14"/>
  <c r="O1000" i="14"/>
  <c r="L1000" i="14"/>
  <c r="DG1008" i="14"/>
  <c r="DD1008" i="14"/>
  <c r="DA1008" i="14"/>
  <c r="CX1008" i="14"/>
  <c r="CU1008" i="14"/>
  <c r="CR1008" i="14"/>
  <c r="CO1008" i="14"/>
  <c r="CL1008" i="14"/>
  <c r="CI1008" i="14"/>
  <c r="CF1008" i="14"/>
  <c r="CC1008" i="14"/>
  <c r="BZ1008" i="14"/>
  <c r="BW1008" i="14"/>
  <c r="BT1008" i="14"/>
  <c r="BQ1008" i="14"/>
  <c r="BN1008" i="14"/>
  <c r="BK1008" i="14"/>
  <c r="BH1008" i="14"/>
  <c r="BE1008" i="14"/>
  <c r="BB1008" i="14"/>
  <c r="AY1008" i="14"/>
  <c r="AV1008" i="14"/>
  <c r="AS1008" i="14"/>
  <c r="AP1008" i="14"/>
  <c r="AM1008" i="14"/>
  <c r="AJ1008" i="14"/>
  <c r="AG1008" i="14"/>
  <c r="AD1008" i="14"/>
  <c r="AA1008" i="14"/>
  <c r="X1008" i="14"/>
  <c r="U1008" i="14"/>
  <c r="R1008" i="14"/>
  <c r="O1008" i="14"/>
  <c r="L1008" i="14"/>
  <c r="DG1007" i="14"/>
  <c r="DD1007" i="14"/>
  <c r="DA1007" i="14"/>
  <c r="CX1007" i="14"/>
  <c r="CU1007" i="14"/>
  <c r="CR1007" i="14"/>
  <c r="CO1007" i="14"/>
  <c r="CL1007" i="14"/>
  <c r="CI1007" i="14"/>
  <c r="CF1007" i="14"/>
  <c r="CC1007" i="14"/>
  <c r="BZ1007" i="14"/>
  <c r="BW1007" i="14"/>
  <c r="BT1007" i="14"/>
  <c r="BQ1007" i="14"/>
  <c r="BN1007" i="14"/>
  <c r="BK1007" i="14"/>
  <c r="BH1007" i="14"/>
  <c r="BE1007" i="14"/>
  <c r="BB1007" i="14"/>
  <c r="AY1007" i="14"/>
  <c r="AV1007" i="14"/>
  <c r="AS1007" i="14"/>
  <c r="AP1007" i="14"/>
  <c r="AM1007" i="14"/>
  <c r="AJ1007" i="14"/>
  <c r="AD1007" i="14"/>
  <c r="AA1007" i="14"/>
  <c r="X1007" i="14"/>
  <c r="U1007" i="14"/>
  <c r="R1007" i="14"/>
  <c r="O1007" i="14"/>
  <c r="L1007" i="14"/>
  <c r="DG1021" i="14"/>
  <c r="DD1021" i="14"/>
  <c r="DA1021" i="14"/>
  <c r="CX1021" i="14"/>
  <c r="CU1021" i="14"/>
  <c r="CR1021" i="14"/>
  <c r="CO1021" i="14"/>
  <c r="CL1021" i="14"/>
  <c r="CI1021" i="14"/>
  <c r="CF1021" i="14"/>
  <c r="CC1021" i="14"/>
  <c r="BZ1021" i="14"/>
  <c r="BW1021" i="14"/>
  <c r="BT1021" i="14"/>
  <c r="BQ1021" i="14"/>
  <c r="BN1021" i="14"/>
  <c r="BK1021" i="14"/>
  <c r="BH1021" i="14"/>
  <c r="BE1021" i="14"/>
  <c r="BB1021" i="14"/>
  <c r="AY1021" i="14"/>
  <c r="AV1021" i="14"/>
  <c r="AS1021" i="14"/>
  <c r="AP1021" i="14"/>
  <c r="AM1021" i="14"/>
  <c r="AJ1021" i="14"/>
  <c r="AG1021" i="14"/>
  <c r="AD1021" i="14"/>
  <c r="AA1021" i="14"/>
  <c r="X1021" i="14"/>
  <c r="U1021" i="14"/>
  <c r="R1021" i="14"/>
  <c r="O1021" i="14"/>
  <c r="L1021" i="14"/>
  <c r="DG1006" i="14"/>
  <c r="DD1006" i="14"/>
  <c r="DA1006" i="14"/>
  <c r="CX1006" i="14"/>
  <c r="CU1006" i="14"/>
  <c r="CR1006" i="14"/>
  <c r="CO1006" i="14"/>
  <c r="CL1006" i="14"/>
  <c r="CI1006" i="14"/>
  <c r="CF1006" i="14"/>
  <c r="CC1006" i="14"/>
  <c r="BZ1006" i="14"/>
  <c r="BW1006" i="14"/>
  <c r="BT1006" i="14"/>
  <c r="BQ1006" i="14"/>
  <c r="BN1006" i="14"/>
  <c r="BK1006" i="14"/>
  <c r="BH1006" i="14"/>
  <c r="BE1006" i="14"/>
  <c r="BB1006" i="14"/>
  <c r="AY1006" i="14"/>
  <c r="AV1006" i="14"/>
  <c r="AS1006" i="14"/>
  <c r="AP1006" i="14"/>
  <c r="AM1006" i="14"/>
  <c r="AJ1006" i="14"/>
  <c r="AG1006" i="14"/>
  <c r="AD1006" i="14"/>
  <c r="AA1006" i="14"/>
  <c r="X1006" i="14"/>
  <c r="U1006" i="14"/>
  <c r="R1006" i="14"/>
  <c r="O1006" i="14"/>
  <c r="L1006" i="14"/>
  <c r="DG1005" i="14"/>
  <c r="DD1005" i="14"/>
  <c r="DA1005" i="14"/>
  <c r="CX1005" i="14"/>
  <c r="CU1005" i="14"/>
  <c r="CR1005" i="14"/>
  <c r="CO1005" i="14"/>
  <c r="CL1005" i="14"/>
  <c r="CI1005" i="14"/>
  <c r="CF1005" i="14"/>
  <c r="CC1005" i="14"/>
  <c r="BZ1005" i="14"/>
  <c r="BW1005" i="14"/>
  <c r="BT1005" i="14"/>
  <c r="BQ1005" i="14"/>
  <c r="BN1005" i="14"/>
  <c r="BK1005" i="14"/>
  <c r="BH1005" i="14"/>
  <c r="BE1005" i="14"/>
  <c r="BB1005" i="14"/>
  <c r="AY1005" i="14"/>
  <c r="AV1005" i="14"/>
  <c r="AS1005" i="14"/>
  <c r="AP1005" i="14"/>
  <c r="AM1005" i="14"/>
  <c r="AJ1005" i="14"/>
  <c r="AG1005" i="14"/>
  <c r="AD1005" i="14"/>
  <c r="AA1005" i="14"/>
  <c r="X1005" i="14"/>
  <c r="U1005" i="14"/>
  <c r="R1005" i="14"/>
  <c r="O1005" i="14"/>
  <c r="L1005" i="14"/>
  <c r="J995" i="14"/>
  <c r="L995" i="14"/>
  <c r="O995" i="14"/>
  <c r="R995" i="14"/>
  <c r="U995" i="14"/>
  <c r="X995" i="14"/>
  <c r="AA995" i="14"/>
  <c r="AD995" i="14"/>
  <c r="AG995" i="14"/>
  <c r="AJ995" i="14"/>
  <c r="AM995" i="14"/>
  <c r="AP995" i="14"/>
  <c r="J996" i="14"/>
  <c r="J997" i="14"/>
  <c r="J998" i="14"/>
  <c r="J999" i="14"/>
  <c r="J1001" i="14"/>
  <c r="J1002" i="14"/>
  <c r="J1003" i="14"/>
  <c r="J1004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DG1030" i="14"/>
  <c r="DD1030" i="14"/>
  <c r="DA1030" i="14"/>
  <c r="CX1030" i="14"/>
  <c r="CU1030" i="14"/>
  <c r="CR1030" i="14"/>
  <c r="CO1030" i="14"/>
  <c r="CL1030" i="14"/>
  <c r="CI1030" i="14"/>
  <c r="CF1030" i="14"/>
  <c r="CC1030" i="14"/>
  <c r="BZ1030" i="14"/>
  <c r="BW1030" i="14"/>
  <c r="BT1030" i="14"/>
  <c r="BQ1030" i="14"/>
  <c r="BN1030" i="14"/>
  <c r="BK1030" i="14"/>
  <c r="BH1030" i="14"/>
  <c r="BE1030" i="14"/>
  <c r="BB1030" i="14"/>
  <c r="AY1030" i="14"/>
  <c r="AV1030" i="14"/>
  <c r="AS1030" i="14"/>
  <c r="AP1030" i="14"/>
  <c r="AM1030" i="14"/>
  <c r="AJ1030" i="14"/>
  <c r="AG1030" i="14"/>
  <c r="AD1030" i="14"/>
  <c r="AA1030" i="14"/>
  <c r="X1030" i="14"/>
  <c r="U1030" i="14"/>
  <c r="R1030" i="14"/>
  <c r="O1030" i="14"/>
  <c r="L1030" i="14"/>
  <c r="DG1022" i="14"/>
  <c r="DD1022" i="14"/>
  <c r="DA1022" i="14"/>
  <c r="CX1022" i="14"/>
  <c r="CU1022" i="14"/>
  <c r="CR1022" i="14"/>
  <c r="CO1022" i="14"/>
  <c r="CL1022" i="14"/>
  <c r="CI1022" i="14"/>
  <c r="CF1022" i="14"/>
  <c r="CC1022" i="14"/>
  <c r="BZ1022" i="14"/>
  <c r="BW1022" i="14"/>
  <c r="BT1022" i="14"/>
  <c r="BQ1022" i="14"/>
  <c r="BN1022" i="14"/>
  <c r="BK1022" i="14"/>
  <c r="BH1022" i="14"/>
  <c r="BE1022" i="14"/>
  <c r="BB1022" i="14"/>
  <c r="AY1022" i="14"/>
  <c r="AV1022" i="14"/>
  <c r="AS1022" i="14"/>
  <c r="AP1022" i="14"/>
  <c r="AM1022" i="14"/>
  <c r="AJ1022" i="14"/>
  <c r="AG1022" i="14"/>
  <c r="AD1022" i="14"/>
  <c r="AA1022" i="14"/>
  <c r="X1022" i="14"/>
  <c r="U1022" i="14"/>
  <c r="R1022" i="14"/>
  <c r="O1022" i="14"/>
  <c r="L1022" i="14"/>
  <c r="DG1020" i="14"/>
  <c r="DD1020" i="14"/>
  <c r="DA1020" i="14"/>
  <c r="CX1020" i="14"/>
  <c r="CU1020" i="14"/>
  <c r="CR1020" i="14"/>
  <c r="CO1020" i="14"/>
  <c r="CL1020" i="14"/>
  <c r="CI1020" i="14"/>
  <c r="CF1020" i="14"/>
  <c r="CC1020" i="14"/>
  <c r="BZ1020" i="14"/>
  <c r="BW1020" i="14"/>
  <c r="BT1020" i="14"/>
  <c r="BQ1020" i="14"/>
  <c r="BN1020" i="14"/>
  <c r="BK1020" i="14"/>
  <c r="BH1020" i="14"/>
  <c r="BE1020" i="14"/>
  <c r="BB1020" i="14"/>
  <c r="AY1020" i="14"/>
  <c r="AV1020" i="14"/>
  <c r="AS1020" i="14"/>
  <c r="AP1020" i="14"/>
  <c r="AM1020" i="14"/>
  <c r="AJ1020" i="14"/>
  <c r="AG1020" i="14"/>
  <c r="AD1020" i="14"/>
  <c r="AA1020" i="14"/>
  <c r="X1020" i="14"/>
  <c r="U1020" i="14"/>
  <c r="R1020" i="14"/>
  <c r="O1020" i="14"/>
  <c r="L1020" i="14"/>
  <c r="DG1019" i="14"/>
  <c r="DD1019" i="14"/>
  <c r="DA1019" i="14"/>
  <c r="CX1019" i="14"/>
  <c r="CU1019" i="14"/>
  <c r="CR1019" i="14"/>
  <c r="CO1019" i="14"/>
  <c r="CL1019" i="14"/>
  <c r="CI1019" i="14"/>
  <c r="CF1019" i="14"/>
  <c r="CC1019" i="14"/>
  <c r="BZ1019" i="14"/>
  <c r="BW1019" i="14"/>
  <c r="BT1019" i="14"/>
  <c r="BQ1019" i="14"/>
  <c r="BN1019" i="14"/>
  <c r="BK1019" i="14"/>
  <c r="BH1019" i="14"/>
  <c r="BE1019" i="14"/>
  <c r="BB1019" i="14"/>
  <c r="AY1019" i="14"/>
  <c r="AV1019" i="14"/>
  <c r="AS1019" i="14"/>
  <c r="AP1019" i="14"/>
  <c r="AM1019" i="14"/>
  <c r="AJ1019" i="14"/>
  <c r="AG1019" i="14"/>
  <c r="AD1019" i="14"/>
  <c r="AA1019" i="14"/>
  <c r="X1019" i="14"/>
  <c r="U1019" i="14"/>
  <c r="R1019" i="14"/>
  <c r="O1019" i="14"/>
  <c r="L1019" i="14"/>
  <c r="DG1018" i="14"/>
  <c r="DD1018" i="14"/>
  <c r="DA1018" i="14"/>
  <c r="CX1018" i="14"/>
  <c r="CU1018" i="14"/>
  <c r="CR1018" i="14"/>
  <c r="CO1018" i="14"/>
  <c r="CL1018" i="14"/>
  <c r="CI1018" i="14"/>
  <c r="CF1018" i="14"/>
  <c r="CC1018" i="14"/>
  <c r="BZ1018" i="14"/>
  <c r="BW1018" i="14"/>
  <c r="BT1018" i="14"/>
  <c r="BQ1018" i="14"/>
  <c r="BN1018" i="14"/>
  <c r="BK1018" i="14"/>
  <c r="BH1018" i="14"/>
  <c r="BE1018" i="14"/>
  <c r="BB1018" i="14"/>
  <c r="AY1018" i="14"/>
  <c r="AV1018" i="14"/>
  <c r="AS1018" i="14"/>
  <c r="AP1018" i="14"/>
  <c r="AM1018" i="14"/>
  <c r="AJ1018" i="14"/>
  <c r="AG1018" i="14"/>
  <c r="AD1018" i="14"/>
  <c r="AA1018" i="14"/>
  <c r="X1018" i="14"/>
  <c r="U1018" i="14"/>
  <c r="R1018" i="14"/>
  <c r="O1018" i="14"/>
  <c r="L1018" i="14"/>
  <c r="DG1017" i="14"/>
  <c r="DD1017" i="14"/>
  <c r="DA1017" i="14"/>
  <c r="CX1017" i="14"/>
  <c r="CU1017" i="14"/>
  <c r="CR1017" i="14"/>
  <c r="CO1017" i="14"/>
  <c r="CL1017" i="14"/>
  <c r="CI1017" i="14"/>
  <c r="CF1017" i="14"/>
  <c r="CC1017" i="14"/>
  <c r="BZ1017" i="14"/>
  <c r="BW1017" i="14"/>
  <c r="BT1017" i="14"/>
  <c r="BQ1017" i="14"/>
  <c r="BN1017" i="14"/>
  <c r="BK1017" i="14"/>
  <c r="BH1017" i="14"/>
  <c r="BE1017" i="14"/>
  <c r="BB1017" i="14"/>
  <c r="AY1017" i="14"/>
  <c r="AV1017" i="14"/>
  <c r="AS1017" i="14"/>
  <c r="AP1017" i="14"/>
  <c r="AM1017" i="14"/>
  <c r="AJ1017" i="14"/>
  <c r="AG1017" i="14"/>
  <c r="AD1017" i="14"/>
  <c r="AA1017" i="14"/>
  <c r="X1017" i="14"/>
  <c r="U1017" i="14"/>
  <c r="R1017" i="14"/>
  <c r="O1017" i="14"/>
  <c r="L1017" i="14"/>
  <c r="DG1003" i="14"/>
  <c r="DD1003" i="14"/>
  <c r="DA1003" i="14"/>
  <c r="CX1003" i="14"/>
  <c r="CU1003" i="14"/>
  <c r="CR1003" i="14"/>
  <c r="CO1003" i="14"/>
  <c r="CL1003" i="14"/>
  <c r="CI1003" i="14"/>
  <c r="CF1003" i="14"/>
  <c r="CC1003" i="14"/>
  <c r="BZ1003" i="14"/>
  <c r="BW1003" i="14"/>
  <c r="BT1003" i="14"/>
  <c r="BQ1003" i="14"/>
  <c r="BN1003" i="14"/>
  <c r="BK1003" i="14"/>
  <c r="BH1003" i="14"/>
  <c r="BE1003" i="14"/>
  <c r="BB1003" i="14"/>
  <c r="AY1003" i="14"/>
  <c r="AV1003" i="14"/>
  <c r="AS1003" i="14"/>
  <c r="AP1003" i="14"/>
  <c r="AM1003" i="14"/>
  <c r="AJ1003" i="14"/>
  <c r="AG1003" i="14"/>
  <c r="AD1003" i="14"/>
  <c r="AA1003" i="14"/>
  <c r="X1003" i="14"/>
  <c r="U1003" i="14"/>
  <c r="R1003" i="14"/>
  <c r="O1003" i="14"/>
  <c r="L1003" i="14"/>
  <c r="DG1002" i="14"/>
  <c r="DD1002" i="14"/>
  <c r="DA1002" i="14"/>
  <c r="CX1002" i="14"/>
  <c r="CU1002" i="14"/>
  <c r="CR1002" i="14"/>
  <c r="CO1002" i="14"/>
  <c r="CL1002" i="14"/>
  <c r="CI1002" i="14"/>
  <c r="CF1002" i="14"/>
  <c r="CC1002" i="14"/>
  <c r="BZ1002" i="14"/>
  <c r="BW1002" i="14"/>
  <c r="BT1002" i="14"/>
  <c r="BQ1002" i="14"/>
  <c r="BN1002" i="14"/>
  <c r="BK1002" i="14"/>
  <c r="BH1002" i="14"/>
  <c r="BE1002" i="14"/>
  <c r="BB1002" i="14"/>
  <c r="AY1002" i="14"/>
  <c r="AV1002" i="14"/>
  <c r="AS1002" i="14"/>
  <c r="AP1002" i="14"/>
  <c r="AM1002" i="14"/>
  <c r="AJ1002" i="14"/>
  <c r="AG1002" i="14"/>
  <c r="AD1002" i="14"/>
  <c r="AA1002" i="14"/>
  <c r="X1002" i="14"/>
  <c r="U1002" i="14"/>
  <c r="R1002" i="14"/>
  <c r="O1002" i="14"/>
  <c r="L1002" i="14"/>
  <c r="DG1001" i="14"/>
  <c r="DD1001" i="14"/>
  <c r="DA1001" i="14"/>
  <c r="CX1001" i="14"/>
  <c r="CU1001" i="14"/>
  <c r="CR1001" i="14"/>
  <c r="CO1001" i="14"/>
  <c r="CL1001" i="14"/>
  <c r="CI1001" i="14"/>
  <c r="CF1001" i="14"/>
  <c r="CC1001" i="14"/>
  <c r="BZ1001" i="14"/>
  <c r="BW1001" i="14"/>
  <c r="BT1001" i="14"/>
  <c r="BQ1001" i="14"/>
  <c r="BN1001" i="14"/>
  <c r="BK1001" i="14"/>
  <c r="BH1001" i="14"/>
  <c r="BE1001" i="14"/>
  <c r="BB1001" i="14"/>
  <c r="AY1001" i="14"/>
  <c r="AV1001" i="14"/>
  <c r="AS1001" i="14"/>
  <c r="AP1001" i="14"/>
  <c r="AM1001" i="14"/>
  <c r="AJ1001" i="14"/>
  <c r="AG1001" i="14"/>
  <c r="AD1001" i="14"/>
  <c r="AA1001" i="14"/>
  <c r="X1001" i="14"/>
  <c r="U1001" i="14"/>
  <c r="R1001" i="14"/>
  <c r="O1001" i="14"/>
  <c r="L1001" i="14"/>
  <c r="DG1031" i="14"/>
  <c r="DD1031" i="14"/>
  <c r="DA1031" i="14"/>
  <c r="CX1031" i="14"/>
  <c r="CU1031" i="14"/>
  <c r="CR1031" i="14"/>
  <c r="CO1031" i="14"/>
  <c r="CL1031" i="14"/>
  <c r="CI1031" i="14"/>
  <c r="CF1031" i="14"/>
  <c r="CC1031" i="14"/>
  <c r="BZ1031" i="14"/>
  <c r="BW1031" i="14"/>
  <c r="BT1031" i="14"/>
  <c r="BQ1031" i="14"/>
  <c r="BN1031" i="14"/>
  <c r="BK1031" i="14"/>
  <c r="BH1031" i="14"/>
  <c r="BE1031" i="14"/>
  <c r="BB1031" i="14"/>
  <c r="AY1031" i="14"/>
  <c r="AV1031" i="14"/>
  <c r="AS1031" i="14"/>
  <c r="AP1031" i="14"/>
  <c r="AM1031" i="14"/>
  <c r="AJ1031" i="14"/>
  <c r="AG1031" i="14"/>
  <c r="AD1031" i="14"/>
  <c r="AA1031" i="14"/>
  <c r="X1031" i="14"/>
  <c r="U1031" i="14"/>
  <c r="R1031" i="14"/>
  <c r="O1031" i="14"/>
  <c r="L1031" i="14"/>
  <c r="DG1029" i="14"/>
  <c r="DD1029" i="14"/>
  <c r="DA1029" i="14"/>
  <c r="CX1029" i="14"/>
  <c r="CU1029" i="14"/>
  <c r="CR1029" i="14"/>
  <c r="CO1029" i="14"/>
  <c r="CL1029" i="14"/>
  <c r="CI1029" i="14"/>
  <c r="CF1029" i="14"/>
  <c r="CC1029" i="14"/>
  <c r="BZ1029" i="14"/>
  <c r="BW1029" i="14"/>
  <c r="BT1029" i="14"/>
  <c r="BQ1029" i="14"/>
  <c r="BN1029" i="14"/>
  <c r="BK1029" i="14"/>
  <c r="BH1029" i="14"/>
  <c r="BE1029" i="14"/>
  <c r="BB1029" i="14"/>
  <c r="AY1029" i="14"/>
  <c r="AV1029" i="14"/>
  <c r="AS1029" i="14"/>
  <c r="AP1029" i="14"/>
  <c r="AM1029" i="14"/>
  <c r="AJ1029" i="14"/>
  <c r="AG1029" i="14"/>
  <c r="AD1029" i="14"/>
  <c r="AA1029" i="14"/>
  <c r="X1029" i="14"/>
  <c r="U1029" i="14"/>
  <c r="R1029" i="14"/>
  <c r="O1029" i="14"/>
  <c r="L1029" i="14"/>
  <c r="DG1028" i="14"/>
  <c r="DD1028" i="14"/>
  <c r="DA1028" i="14"/>
  <c r="CX1028" i="14"/>
  <c r="CU1028" i="14"/>
  <c r="CR1028" i="14"/>
  <c r="CO1028" i="14"/>
  <c r="CL1028" i="14"/>
  <c r="CI1028" i="14"/>
  <c r="CF1028" i="14"/>
  <c r="CC1028" i="14"/>
  <c r="BZ1028" i="14"/>
  <c r="BW1028" i="14"/>
  <c r="BT1028" i="14"/>
  <c r="BQ1028" i="14"/>
  <c r="BN1028" i="14"/>
  <c r="BK1028" i="14"/>
  <c r="BH1028" i="14"/>
  <c r="BE1028" i="14"/>
  <c r="BB1028" i="14"/>
  <c r="AY1028" i="14"/>
  <c r="AV1028" i="14"/>
  <c r="AS1028" i="14"/>
  <c r="AP1028" i="14"/>
  <c r="AM1028" i="14"/>
  <c r="AJ1028" i="14"/>
  <c r="AG1028" i="14"/>
  <c r="AD1028" i="14"/>
  <c r="AA1028" i="14"/>
  <c r="X1028" i="14"/>
  <c r="U1028" i="14"/>
  <c r="R1028" i="14"/>
  <c r="O1028" i="14"/>
  <c r="L1028" i="14"/>
  <c r="DJ1028" i="14" s="1"/>
  <c r="DG1027" i="14"/>
  <c r="DD1027" i="14"/>
  <c r="DA1027" i="14"/>
  <c r="CX1027" i="14"/>
  <c r="CU1027" i="14"/>
  <c r="CR1027" i="14"/>
  <c r="CO1027" i="14"/>
  <c r="CL1027" i="14"/>
  <c r="CI1027" i="14"/>
  <c r="CF1027" i="14"/>
  <c r="CC1027" i="14"/>
  <c r="BZ1027" i="14"/>
  <c r="BW1027" i="14"/>
  <c r="BT1027" i="14"/>
  <c r="BQ1027" i="14"/>
  <c r="BN1027" i="14"/>
  <c r="BK1027" i="14"/>
  <c r="BH1027" i="14"/>
  <c r="BE1027" i="14"/>
  <c r="BB1027" i="14"/>
  <c r="AY1027" i="14"/>
  <c r="AV1027" i="14"/>
  <c r="AS1027" i="14"/>
  <c r="AP1027" i="14"/>
  <c r="AM1027" i="14"/>
  <c r="AJ1027" i="14"/>
  <c r="AG1027" i="14"/>
  <c r="AD1027" i="14"/>
  <c r="AA1027" i="14"/>
  <c r="X1027" i="14"/>
  <c r="U1027" i="14"/>
  <c r="R1027" i="14"/>
  <c r="O1027" i="14"/>
  <c r="L1027" i="14"/>
  <c r="DG1026" i="14"/>
  <c r="DD1026" i="14"/>
  <c r="DA1026" i="14"/>
  <c r="CX1026" i="14"/>
  <c r="CU1026" i="14"/>
  <c r="CR1026" i="14"/>
  <c r="CO1026" i="14"/>
  <c r="CL1026" i="14"/>
  <c r="CI1026" i="14"/>
  <c r="CF1026" i="14"/>
  <c r="CC1026" i="14"/>
  <c r="BZ1026" i="14"/>
  <c r="BW1026" i="14"/>
  <c r="BT1026" i="14"/>
  <c r="BQ1026" i="14"/>
  <c r="BN1026" i="14"/>
  <c r="BK1026" i="14"/>
  <c r="BH1026" i="14"/>
  <c r="BE1026" i="14"/>
  <c r="BB1026" i="14"/>
  <c r="AY1026" i="14"/>
  <c r="AV1026" i="14"/>
  <c r="AS1026" i="14"/>
  <c r="AP1026" i="14"/>
  <c r="AM1026" i="14"/>
  <c r="AJ1026" i="14"/>
  <c r="AG1026" i="14"/>
  <c r="AD1026" i="14"/>
  <c r="AA1026" i="14"/>
  <c r="X1026" i="14"/>
  <c r="U1026" i="14"/>
  <c r="R1026" i="14"/>
  <c r="O1026" i="14"/>
  <c r="L1026" i="14"/>
  <c r="DJ1026" i="14" s="1"/>
  <c r="DG1025" i="14"/>
  <c r="DD1025" i="14"/>
  <c r="DA1025" i="14"/>
  <c r="CX1025" i="14"/>
  <c r="CU1025" i="14"/>
  <c r="CR1025" i="14"/>
  <c r="CO1025" i="14"/>
  <c r="CL1025" i="14"/>
  <c r="CI1025" i="14"/>
  <c r="CF1025" i="14"/>
  <c r="CC1025" i="14"/>
  <c r="BZ1025" i="14"/>
  <c r="BW1025" i="14"/>
  <c r="BT1025" i="14"/>
  <c r="BQ1025" i="14"/>
  <c r="BN1025" i="14"/>
  <c r="BK1025" i="14"/>
  <c r="BH1025" i="14"/>
  <c r="BE1025" i="14"/>
  <c r="BB1025" i="14"/>
  <c r="AY1025" i="14"/>
  <c r="AV1025" i="14"/>
  <c r="AS1025" i="14"/>
  <c r="AP1025" i="14"/>
  <c r="AM1025" i="14"/>
  <c r="AJ1025" i="14"/>
  <c r="AG1025" i="14"/>
  <c r="AD1025" i="14"/>
  <c r="AA1025" i="14"/>
  <c r="X1025" i="14"/>
  <c r="U1025" i="14"/>
  <c r="R1025" i="14"/>
  <c r="O1025" i="14"/>
  <c r="L1025" i="14"/>
  <c r="DG1024" i="14"/>
  <c r="DD1024" i="14"/>
  <c r="DA1024" i="14"/>
  <c r="CX1024" i="14"/>
  <c r="CU1024" i="14"/>
  <c r="CR1024" i="14"/>
  <c r="CO1024" i="14"/>
  <c r="CL1024" i="14"/>
  <c r="CI1024" i="14"/>
  <c r="CF1024" i="14"/>
  <c r="CC1024" i="14"/>
  <c r="BZ1024" i="14"/>
  <c r="BW1024" i="14"/>
  <c r="BT1024" i="14"/>
  <c r="BQ1024" i="14"/>
  <c r="BN1024" i="14"/>
  <c r="BK1024" i="14"/>
  <c r="BH1024" i="14"/>
  <c r="BE1024" i="14"/>
  <c r="BB1024" i="14"/>
  <c r="AY1024" i="14"/>
  <c r="AV1024" i="14"/>
  <c r="AS1024" i="14"/>
  <c r="AP1024" i="14"/>
  <c r="AM1024" i="14"/>
  <c r="AJ1024" i="14"/>
  <c r="AG1024" i="14"/>
  <c r="AD1024" i="14"/>
  <c r="AA1024" i="14"/>
  <c r="X1024" i="14"/>
  <c r="U1024" i="14"/>
  <c r="R1024" i="14"/>
  <c r="O1024" i="14"/>
  <c r="L1024" i="14"/>
  <c r="DJ1024" i="14" s="1"/>
  <c r="DG1023" i="14"/>
  <c r="DD1023" i="14"/>
  <c r="DA1023" i="14"/>
  <c r="CX1023" i="14"/>
  <c r="CU1023" i="14"/>
  <c r="CR1023" i="14"/>
  <c r="CO1023" i="14"/>
  <c r="CL1023" i="14"/>
  <c r="CI1023" i="14"/>
  <c r="CF1023" i="14"/>
  <c r="CC1023" i="14"/>
  <c r="BZ1023" i="14"/>
  <c r="BW1023" i="14"/>
  <c r="BT1023" i="14"/>
  <c r="BQ1023" i="14"/>
  <c r="BN1023" i="14"/>
  <c r="BK1023" i="14"/>
  <c r="BH1023" i="14"/>
  <c r="BE1023" i="14"/>
  <c r="BB1023" i="14"/>
  <c r="AY1023" i="14"/>
  <c r="AV1023" i="14"/>
  <c r="AS1023" i="14"/>
  <c r="AP1023" i="14"/>
  <c r="AM1023" i="14"/>
  <c r="AJ1023" i="14"/>
  <c r="AG1023" i="14"/>
  <c r="AD1023" i="14"/>
  <c r="AA1023" i="14"/>
  <c r="X1023" i="14"/>
  <c r="U1023" i="14"/>
  <c r="R1023" i="14"/>
  <c r="O1023" i="14"/>
  <c r="L1023" i="14"/>
  <c r="DG1016" i="14"/>
  <c r="DD1016" i="14"/>
  <c r="DA1016" i="14"/>
  <c r="CX1016" i="14"/>
  <c r="CU1016" i="14"/>
  <c r="CR1016" i="14"/>
  <c r="CO1016" i="14"/>
  <c r="CL1016" i="14"/>
  <c r="CI1016" i="14"/>
  <c r="CF1016" i="14"/>
  <c r="CC1016" i="14"/>
  <c r="BZ1016" i="14"/>
  <c r="BW1016" i="14"/>
  <c r="BT1016" i="14"/>
  <c r="BQ1016" i="14"/>
  <c r="BN1016" i="14"/>
  <c r="BK1016" i="14"/>
  <c r="BH1016" i="14"/>
  <c r="BE1016" i="14"/>
  <c r="BB1016" i="14"/>
  <c r="AY1016" i="14"/>
  <c r="AV1016" i="14"/>
  <c r="AS1016" i="14"/>
  <c r="AP1016" i="14"/>
  <c r="AM1016" i="14"/>
  <c r="AJ1016" i="14"/>
  <c r="AG1016" i="14"/>
  <c r="AD1016" i="14"/>
  <c r="AA1016" i="14"/>
  <c r="X1016" i="14"/>
  <c r="U1016" i="14"/>
  <c r="R1016" i="14"/>
  <c r="O1016" i="14"/>
  <c r="L1016" i="14"/>
  <c r="DG1015" i="14"/>
  <c r="DD1015" i="14"/>
  <c r="DA1015" i="14"/>
  <c r="CX1015" i="14"/>
  <c r="CU1015" i="14"/>
  <c r="CR1015" i="14"/>
  <c r="CO1015" i="14"/>
  <c r="CL1015" i="14"/>
  <c r="CI1015" i="14"/>
  <c r="CF1015" i="14"/>
  <c r="CC1015" i="14"/>
  <c r="BZ1015" i="14"/>
  <c r="BW1015" i="14"/>
  <c r="BT1015" i="14"/>
  <c r="BQ1015" i="14"/>
  <c r="BN1015" i="14"/>
  <c r="BK1015" i="14"/>
  <c r="BH1015" i="14"/>
  <c r="BE1015" i="14"/>
  <c r="BB1015" i="14"/>
  <c r="AY1015" i="14"/>
  <c r="AV1015" i="14"/>
  <c r="AS1015" i="14"/>
  <c r="AP1015" i="14"/>
  <c r="AM1015" i="14"/>
  <c r="AJ1015" i="14"/>
  <c r="AG1015" i="14"/>
  <c r="AD1015" i="14"/>
  <c r="AA1015" i="14"/>
  <c r="X1015" i="14"/>
  <c r="U1015" i="14"/>
  <c r="R1015" i="14"/>
  <c r="O1015" i="14"/>
  <c r="L1015" i="14"/>
  <c r="DG1014" i="14"/>
  <c r="DD1014" i="14"/>
  <c r="DA1014" i="14"/>
  <c r="CX1014" i="14"/>
  <c r="CU1014" i="14"/>
  <c r="CR1014" i="14"/>
  <c r="CO1014" i="14"/>
  <c r="CL1014" i="14"/>
  <c r="CI1014" i="14"/>
  <c r="CF1014" i="14"/>
  <c r="CC1014" i="14"/>
  <c r="BZ1014" i="14"/>
  <c r="BW1014" i="14"/>
  <c r="BT1014" i="14"/>
  <c r="BQ1014" i="14"/>
  <c r="BN1014" i="14"/>
  <c r="BK1014" i="14"/>
  <c r="BH1014" i="14"/>
  <c r="BE1014" i="14"/>
  <c r="BB1014" i="14"/>
  <c r="AY1014" i="14"/>
  <c r="AV1014" i="14"/>
  <c r="AS1014" i="14"/>
  <c r="AP1014" i="14"/>
  <c r="AM1014" i="14"/>
  <c r="AJ1014" i="14"/>
  <c r="AG1014" i="14"/>
  <c r="AD1014" i="14"/>
  <c r="AA1014" i="14"/>
  <c r="X1014" i="14"/>
  <c r="U1014" i="14"/>
  <c r="R1014" i="14"/>
  <c r="O1014" i="14"/>
  <c r="L1014" i="14"/>
  <c r="DG1013" i="14"/>
  <c r="DD1013" i="14"/>
  <c r="DA1013" i="14"/>
  <c r="CX1013" i="14"/>
  <c r="CU1013" i="14"/>
  <c r="CR1013" i="14"/>
  <c r="CO1013" i="14"/>
  <c r="CL1013" i="14"/>
  <c r="CI1013" i="14"/>
  <c r="CF1013" i="14"/>
  <c r="CC1013" i="14"/>
  <c r="BZ1013" i="14"/>
  <c r="BW1013" i="14"/>
  <c r="BT1013" i="14"/>
  <c r="BQ1013" i="14"/>
  <c r="BN1013" i="14"/>
  <c r="BK1013" i="14"/>
  <c r="BH1013" i="14"/>
  <c r="BE1013" i="14"/>
  <c r="BB1013" i="14"/>
  <c r="AY1013" i="14"/>
  <c r="AV1013" i="14"/>
  <c r="AS1013" i="14"/>
  <c r="AP1013" i="14"/>
  <c r="AM1013" i="14"/>
  <c r="AJ1013" i="14"/>
  <c r="AG1013" i="14"/>
  <c r="AD1013" i="14"/>
  <c r="AA1013" i="14"/>
  <c r="X1013" i="14"/>
  <c r="U1013" i="14"/>
  <c r="R1013" i="14"/>
  <c r="O1013" i="14"/>
  <c r="L1013" i="14"/>
  <c r="DG1012" i="14"/>
  <c r="DD1012" i="14"/>
  <c r="DA1012" i="14"/>
  <c r="CX1012" i="14"/>
  <c r="CU1012" i="14"/>
  <c r="CR1012" i="14"/>
  <c r="CO1012" i="14"/>
  <c r="CL1012" i="14"/>
  <c r="CI1012" i="14"/>
  <c r="CF1012" i="14"/>
  <c r="CC1012" i="14"/>
  <c r="BZ1012" i="14"/>
  <c r="BW1012" i="14"/>
  <c r="BT1012" i="14"/>
  <c r="BQ1012" i="14"/>
  <c r="BN1012" i="14"/>
  <c r="BK1012" i="14"/>
  <c r="BH1012" i="14"/>
  <c r="BE1012" i="14"/>
  <c r="BB1012" i="14"/>
  <c r="AY1012" i="14"/>
  <c r="AV1012" i="14"/>
  <c r="AS1012" i="14"/>
  <c r="AP1012" i="14"/>
  <c r="AM1012" i="14"/>
  <c r="AJ1012" i="14"/>
  <c r="AG1012" i="14"/>
  <c r="AD1012" i="14"/>
  <c r="AA1012" i="14"/>
  <c r="X1012" i="14"/>
  <c r="U1012" i="14"/>
  <c r="R1012" i="14"/>
  <c r="O1012" i="14"/>
  <c r="L1012" i="14"/>
  <c r="DG1011" i="14"/>
  <c r="DD1011" i="14"/>
  <c r="DA1011" i="14"/>
  <c r="CX1011" i="14"/>
  <c r="CU1011" i="14"/>
  <c r="CR1011" i="14"/>
  <c r="CO1011" i="14"/>
  <c r="CL1011" i="14"/>
  <c r="CI1011" i="14"/>
  <c r="CF1011" i="14"/>
  <c r="CC1011" i="14"/>
  <c r="BZ1011" i="14"/>
  <c r="BW1011" i="14"/>
  <c r="BT1011" i="14"/>
  <c r="BQ1011" i="14"/>
  <c r="BN1011" i="14"/>
  <c r="BK1011" i="14"/>
  <c r="BH1011" i="14"/>
  <c r="BE1011" i="14"/>
  <c r="BB1011" i="14"/>
  <c r="AY1011" i="14"/>
  <c r="AV1011" i="14"/>
  <c r="AS1011" i="14"/>
  <c r="AP1011" i="14"/>
  <c r="AM1011" i="14"/>
  <c r="AJ1011" i="14"/>
  <c r="AG1011" i="14"/>
  <c r="AD1011" i="14"/>
  <c r="AA1011" i="14"/>
  <c r="X1011" i="14"/>
  <c r="U1011" i="14"/>
  <c r="R1011" i="14"/>
  <c r="O1011" i="14"/>
  <c r="L1011" i="14"/>
  <c r="DG1010" i="14"/>
  <c r="DD1010" i="14"/>
  <c r="DA1010" i="14"/>
  <c r="CX1010" i="14"/>
  <c r="CU1010" i="14"/>
  <c r="CR1010" i="14"/>
  <c r="CO1010" i="14"/>
  <c r="CL1010" i="14"/>
  <c r="CI1010" i="14"/>
  <c r="CF1010" i="14"/>
  <c r="CC1010" i="14"/>
  <c r="BZ1010" i="14"/>
  <c r="BW1010" i="14"/>
  <c r="BT1010" i="14"/>
  <c r="BQ1010" i="14"/>
  <c r="BN1010" i="14"/>
  <c r="BK1010" i="14"/>
  <c r="BH1010" i="14"/>
  <c r="BE1010" i="14"/>
  <c r="BB1010" i="14"/>
  <c r="AY1010" i="14"/>
  <c r="AV1010" i="14"/>
  <c r="AS1010" i="14"/>
  <c r="AP1010" i="14"/>
  <c r="AM1010" i="14"/>
  <c r="AJ1010" i="14"/>
  <c r="AG1010" i="14"/>
  <c r="AD1010" i="14"/>
  <c r="AA1010" i="14"/>
  <c r="X1010" i="14"/>
  <c r="U1010" i="14"/>
  <c r="R1010" i="14"/>
  <c r="O1010" i="14"/>
  <c r="L1010" i="14"/>
  <c r="DG1009" i="14"/>
  <c r="DD1009" i="14"/>
  <c r="DA1009" i="14"/>
  <c r="CX1009" i="14"/>
  <c r="CU1009" i="14"/>
  <c r="CR1009" i="14"/>
  <c r="CO1009" i="14"/>
  <c r="CL1009" i="14"/>
  <c r="CI1009" i="14"/>
  <c r="CF1009" i="14"/>
  <c r="CC1009" i="14"/>
  <c r="BZ1009" i="14"/>
  <c r="BW1009" i="14"/>
  <c r="BT1009" i="14"/>
  <c r="BQ1009" i="14"/>
  <c r="BN1009" i="14"/>
  <c r="BK1009" i="14"/>
  <c r="BH1009" i="14"/>
  <c r="BE1009" i="14"/>
  <c r="BB1009" i="14"/>
  <c r="AY1009" i="14"/>
  <c r="AV1009" i="14"/>
  <c r="AS1009" i="14"/>
  <c r="AP1009" i="14"/>
  <c r="AM1009" i="14"/>
  <c r="AJ1009" i="14"/>
  <c r="AG1009" i="14"/>
  <c r="AD1009" i="14"/>
  <c r="AA1009" i="14"/>
  <c r="X1009" i="14"/>
  <c r="U1009" i="14"/>
  <c r="R1009" i="14"/>
  <c r="O1009" i="14"/>
  <c r="L1009" i="14"/>
  <c r="DG1004" i="14"/>
  <c r="DD1004" i="14"/>
  <c r="DA1004" i="14"/>
  <c r="CX1004" i="14"/>
  <c r="CU1004" i="14"/>
  <c r="CR1004" i="14"/>
  <c r="CO1004" i="14"/>
  <c r="CL1004" i="14"/>
  <c r="CI1004" i="14"/>
  <c r="CF1004" i="14"/>
  <c r="CC1004" i="14"/>
  <c r="BZ1004" i="14"/>
  <c r="BW1004" i="14"/>
  <c r="BT1004" i="14"/>
  <c r="BQ1004" i="14"/>
  <c r="BN1004" i="14"/>
  <c r="BK1004" i="14"/>
  <c r="BH1004" i="14"/>
  <c r="BE1004" i="14"/>
  <c r="BB1004" i="14"/>
  <c r="AY1004" i="14"/>
  <c r="AV1004" i="14"/>
  <c r="AS1004" i="14"/>
  <c r="AP1004" i="14"/>
  <c r="AM1004" i="14"/>
  <c r="AJ1004" i="14"/>
  <c r="AG1004" i="14"/>
  <c r="AD1004" i="14"/>
  <c r="AA1004" i="14"/>
  <c r="X1004" i="14"/>
  <c r="U1004" i="14"/>
  <c r="R1004" i="14"/>
  <c r="O1004" i="14"/>
  <c r="L1004" i="14"/>
  <c r="DG999" i="14"/>
  <c r="DD999" i="14"/>
  <c r="DA999" i="14"/>
  <c r="CX999" i="14"/>
  <c r="CU999" i="14"/>
  <c r="CR999" i="14"/>
  <c r="CO999" i="14"/>
  <c r="CL999" i="14"/>
  <c r="CI999" i="14"/>
  <c r="CF999" i="14"/>
  <c r="CC999" i="14"/>
  <c r="BZ999" i="14"/>
  <c r="BW999" i="14"/>
  <c r="BT999" i="14"/>
  <c r="BQ999" i="14"/>
  <c r="BN999" i="14"/>
  <c r="BK999" i="14"/>
  <c r="BH999" i="14"/>
  <c r="BE999" i="14"/>
  <c r="BB999" i="14"/>
  <c r="AY999" i="14"/>
  <c r="AV999" i="14"/>
  <c r="AS999" i="14"/>
  <c r="AP999" i="14"/>
  <c r="AM999" i="14"/>
  <c r="AJ999" i="14"/>
  <c r="AG999" i="14"/>
  <c r="AD999" i="14"/>
  <c r="AA999" i="14"/>
  <c r="X999" i="14"/>
  <c r="U999" i="14"/>
  <c r="R999" i="14"/>
  <c r="O999" i="14"/>
  <c r="L999" i="14"/>
  <c r="DG998" i="14"/>
  <c r="DD998" i="14"/>
  <c r="DA998" i="14"/>
  <c r="CX998" i="14"/>
  <c r="CU998" i="14"/>
  <c r="CR998" i="14"/>
  <c r="CO998" i="14"/>
  <c r="CL998" i="14"/>
  <c r="CI998" i="14"/>
  <c r="CF998" i="14"/>
  <c r="CC998" i="14"/>
  <c r="BZ998" i="14"/>
  <c r="BW998" i="14"/>
  <c r="BT998" i="14"/>
  <c r="BQ998" i="14"/>
  <c r="BN998" i="14"/>
  <c r="BK998" i="14"/>
  <c r="BH998" i="14"/>
  <c r="BE998" i="14"/>
  <c r="BB998" i="14"/>
  <c r="AY998" i="14"/>
  <c r="AV998" i="14"/>
  <c r="AS998" i="14"/>
  <c r="AP998" i="14"/>
  <c r="AM998" i="14"/>
  <c r="AJ998" i="14"/>
  <c r="AG998" i="14"/>
  <c r="AD998" i="14"/>
  <c r="AA998" i="14"/>
  <c r="X998" i="14"/>
  <c r="U998" i="14"/>
  <c r="R998" i="14"/>
  <c r="O998" i="14"/>
  <c r="L998" i="14"/>
  <c r="DG997" i="14"/>
  <c r="DD997" i="14"/>
  <c r="DA997" i="14"/>
  <c r="CX997" i="14"/>
  <c r="CU997" i="14"/>
  <c r="CR997" i="14"/>
  <c r="CO997" i="14"/>
  <c r="CL997" i="14"/>
  <c r="CI997" i="14"/>
  <c r="CF997" i="14"/>
  <c r="CC997" i="14"/>
  <c r="BZ997" i="14"/>
  <c r="BW997" i="14"/>
  <c r="BT997" i="14"/>
  <c r="BQ997" i="14"/>
  <c r="BN997" i="14"/>
  <c r="BK997" i="14"/>
  <c r="BH997" i="14"/>
  <c r="BE997" i="14"/>
  <c r="BB997" i="14"/>
  <c r="AY997" i="14"/>
  <c r="AV997" i="14"/>
  <c r="AS997" i="14"/>
  <c r="AP997" i="14"/>
  <c r="AM997" i="14"/>
  <c r="AJ997" i="14"/>
  <c r="AG997" i="14"/>
  <c r="AD997" i="14"/>
  <c r="AA997" i="14"/>
  <c r="X997" i="14"/>
  <c r="U997" i="14"/>
  <c r="R997" i="14"/>
  <c r="O997" i="14"/>
  <c r="L997" i="14"/>
  <c r="DG996" i="14"/>
  <c r="DD996" i="14"/>
  <c r="DA996" i="14"/>
  <c r="CX996" i="14"/>
  <c r="CU996" i="14"/>
  <c r="CR996" i="14"/>
  <c r="CO996" i="14"/>
  <c r="CL996" i="14"/>
  <c r="CI996" i="14"/>
  <c r="CF996" i="14"/>
  <c r="CC996" i="14"/>
  <c r="BZ996" i="14"/>
  <c r="BW996" i="14"/>
  <c r="BT996" i="14"/>
  <c r="BQ996" i="14"/>
  <c r="BN996" i="14"/>
  <c r="BK996" i="14"/>
  <c r="BH996" i="14"/>
  <c r="BE996" i="14"/>
  <c r="BB996" i="14"/>
  <c r="AY996" i="14"/>
  <c r="AV996" i="14"/>
  <c r="AS996" i="14"/>
  <c r="AP996" i="14"/>
  <c r="AM996" i="14"/>
  <c r="AJ996" i="14"/>
  <c r="AG996" i="14"/>
  <c r="AD996" i="14"/>
  <c r="AA996" i="14"/>
  <c r="X996" i="14"/>
  <c r="U996" i="14"/>
  <c r="R996" i="14"/>
  <c r="O996" i="14"/>
  <c r="L996" i="14"/>
  <c r="DG995" i="14"/>
  <c r="DD995" i="14"/>
  <c r="DA995" i="14"/>
  <c r="CX995" i="14"/>
  <c r="CU995" i="14"/>
  <c r="CR995" i="14"/>
  <c r="CO995" i="14"/>
  <c r="CL995" i="14"/>
  <c r="CI995" i="14"/>
  <c r="CF995" i="14"/>
  <c r="CC995" i="14"/>
  <c r="BZ995" i="14"/>
  <c r="BW995" i="14"/>
  <c r="BT995" i="14"/>
  <c r="BQ995" i="14"/>
  <c r="BN995" i="14"/>
  <c r="BK995" i="14"/>
  <c r="BH995" i="14"/>
  <c r="BE995" i="14"/>
  <c r="BB995" i="14"/>
  <c r="AY995" i="14"/>
  <c r="AV995" i="14"/>
  <c r="AS995" i="14"/>
  <c r="DG1123" i="14"/>
  <c r="DD1123" i="14"/>
  <c r="DA1123" i="14"/>
  <c r="CX1123" i="14"/>
  <c r="CU1123" i="14"/>
  <c r="CR1123" i="14"/>
  <c r="CO1123" i="14"/>
  <c r="CL1123" i="14"/>
  <c r="CI1123" i="14"/>
  <c r="CF1123" i="14"/>
  <c r="CC1123" i="14"/>
  <c r="BZ1123" i="14"/>
  <c r="BW1123" i="14"/>
  <c r="BT1123" i="14"/>
  <c r="BQ1123" i="14"/>
  <c r="BN1123" i="14"/>
  <c r="BK1123" i="14"/>
  <c r="BH1123" i="14"/>
  <c r="BE1123" i="14"/>
  <c r="BB1123" i="14"/>
  <c r="AY1123" i="14"/>
  <c r="AV1123" i="14"/>
  <c r="AS1123" i="14"/>
  <c r="AP1123" i="14"/>
  <c r="AM1123" i="14"/>
  <c r="AJ1123" i="14"/>
  <c r="AG1123" i="14"/>
  <c r="AD1123" i="14"/>
  <c r="AA1123" i="14"/>
  <c r="X1123" i="14"/>
  <c r="U1123" i="14"/>
  <c r="R1123" i="14"/>
  <c r="O1123" i="14"/>
  <c r="L1123" i="14"/>
  <c r="J1123" i="14"/>
  <c r="J1122" i="16" s="1"/>
  <c r="DG1122" i="14"/>
  <c r="DD1122" i="14"/>
  <c r="DA1122" i="14"/>
  <c r="CX1122" i="14"/>
  <c r="CU1122" i="14"/>
  <c r="CR1122" i="14"/>
  <c r="CO1122" i="14"/>
  <c r="CL1122" i="14"/>
  <c r="CI1122" i="14"/>
  <c r="CF1122" i="14"/>
  <c r="CC1122" i="14"/>
  <c r="BZ1122" i="14"/>
  <c r="BW1122" i="14"/>
  <c r="BT1122" i="14"/>
  <c r="BQ1122" i="14"/>
  <c r="BN1122" i="14"/>
  <c r="BK1122" i="14"/>
  <c r="BH1122" i="14"/>
  <c r="BE1122" i="14"/>
  <c r="BB1122" i="14"/>
  <c r="AY1122" i="14"/>
  <c r="AV1122" i="14"/>
  <c r="AS1122" i="14"/>
  <c r="AP1122" i="14"/>
  <c r="AM1122" i="14"/>
  <c r="AJ1122" i="14"/>
  <c r="AG1122" i="14"/>
  <c r="AD1122" i="14"/>
  <c r="AA1122" i="14"/>
  <c r="X1122" i="14"/>
  <c r="U1122" i="14"/>
  <c r="R1122" i="14"/>
  <c r="O1122" i="14"/>
  <c r="L1122" i="14"/>
  <c r="DJ1122" i="14" s="1"/>
  <c r="J1122" i="14"/>
  <c r="J1121" i="16" s="1"/>
  <c r="DG1121" i="14"/>
  <c r="DD1121" i="14"/>
  <c r="DA1121" i="14"/>
  <c r="CX1121" i="14"/>
  <c r="CU1121" i="14"/>
  <c r="CR1121" i="14"/>
  <c r="CO1121" i="14"/>
  <c r="CL1121" i="14"/>
  <c r="CI1121" i="14"/>
  <c r="CF1121" i="14"/>
  <c r="CC1121" i="14"/>
  <c r="BZ1121" i="14"/>
  <c r="BW1121" i="14"/>
  <c r="BT1121" i="14"/>
  <c r="BQ1121" i="14"/>
  <c r="BN1121" i="14"/>
  <c r="BK1121" i="14"/>
  <c r="BH1121" i="14"/>
  <c r="BE1121" i="14"/>
  <c r="BB1121" i="14"/>
  <c r="AY1121" i="14"/>
  <c r="AV1121" i="14"/>
  <c r="AS1121" i="14"/>
  <c r="AP1121" i="14"/>
  <c r="AM1121" i="14"/>
  <c r="AJ1121" i="14"/>
  <c r="AG1121" i="14"/>
  <c r="AD1121" i="14"/>
  <c r="AA1121" i="14"/>
  <c r="X1121" i="14"/>
  <c r="U1121" i="14"/>
  <c r="R1121" i="14"/>
  <c r="O1121" i="14"/>
  <c r="L1121" i="14"/>
  <c r="J1121" i="14"/>
  <c r="J1120" i="16" s="1"/>
  <c r="DG1120" i="14"/>
  <c r="DD1120" i="14"/>
  <c r="DA1120" i="14"/>
  <c r="CX1120" i="14"/>
  <c r="CU1120" i="14"/>
  <c r="CR1120" i="14"/>
  <c r="CO1120" i="14"/>
  <c r="CL1120" i="14"/>
  <c r="CI1120" i="14"/>
  <c r="CF1120" i="14"/>
  <c r="CC1120" i="14"/>
  <c r="BZ1120" i="14"/>
  <c r="BW1120" i="14"/>
  <c r="BT1120" i="14"/>
  <c r="BQ1120" i="14"/>
  <c r="BN1120" i="14"/>
  <c r="BK1120" i="14"/>
  <c r="BH1120" i="14"/>
  <c r="BE1120" i="14"/>
  <c r="BB1120" i="14"/>
  <c r="AY1120" i="14"/>
  <c r="AV1120" i="14"/>
  <c r="AS1120" i="14"/>
  <c r="AP1120" i="14"/>
  <c r="AM1120" i="14"/>
  <c r="AJ1120" i="14"/>
  <c r="AG1120" i="14"/>
  <c r="AD1120" i="14"/>
  <c r="AA1120" i="14"/>
  <c r="X1120" i="14"/>
  <c r="U1120" i="14"/>
  <c r="R1120" i="14"/>
  <c r="O1120" i="14"/>
  <c r="L1120" i="14"/>
  <c r="J1120" i="14"/>
  <c r="J1119" i="16" s="1"/>
  <c r="DG1119" i="14"/>
  <c r="DD1119" i="14"/>
  <c r="DA1119" i="14"/>
  <c r="CX1119" i="14"/>
  <c r="CU1119" i="14"/>
  <c r="CR1119" i="14"/>
  <c r="CO1119" i="14"/>
  <c r="CL1119" i="14"/>
  <c r="CI1119" i="14"/>
  <c r="CF1119" i="14"/>
  <c r="CC1119" i="14"/>
  <c r="BZ1119" i="14"/>
  <c r="BW1119" i="14"/>
  <c r="BT1119" i="14"/>
  <c r="BQ1119" i="14"/>
  <c r="BN1119" i="14"/>
  <c r="BK1119" i="14"/>
  <c r="BH1119" i="14"/>
  <c r="BE1119" i="14"/>
  <c r="BB1119" i="14"/>
  <c r="AY1119" i="14"/>
  <c r="AV1119" i="14"/>
  <c r="AS1119" i="14"/>
  <c r="AP1119" i="14"/>
  <c r="AM1119" i="14"/>
  <c r="AJ1119" i="14"/>
  <c r="AG1119" i="14"/>
  <c r="AD1119" i="14"/>
  <c r="AA1119" i="14"/>
  <c r="X1119" i="14"/>
  <c r="U1119" i="14"/>
  <c r="R1119" i="14"/>
  <c r="O1119" i="14"/>
  <c r="L1119" i="14"/>
  <c r="J1119" i="14"/>
  <c r="J1118" i="16" s="1"/>
  <c r="DG1118" i="14"/>
  <c r="DD1118" i="14"/>
  <c r="DA1118" i="14"/>
  <c r="CX1118" i="14"/>
  <c r="CU1118" i="14"/>
  <c r="CR1118" i="14"/>
  <c r="CO1118" i="14"/>
  <c r="CL1118" i="14"/>
  <c r="CI1118" i="14"/>
  <c r="CF1118" i="14"/>
  <c r="CC1118" i="14"/>
  <c r="BZ1118" i="14"/>
  <c r="BW1118" i="14"/>
  <c r="BT1118" i="14"/>
  <c r="BQ1118" i="14"/>
  <c r="BN1118" i="14"/>
  <c r="BK1118" i="14"/>
  <c r="BH1118" i="14"/>
  <c r="BE1118" i="14"/>
  <c r="BB1118" i="14"/>
  <c r="AY1118" i="14"/>
  <c r="AV1118" i="14"/>
  <c r="AS1118" i="14"/>
  <c r="AP1118" i="14"/>
  <c r="AM1118" i="14"/>
  <c r="AJ1118" i="14"/>
  <c r="AG1118" i="14"/>
  <c r="AD1118" i="14"/>
  <c r="AA1118" i="14"/>
  <c r="X1118" i="14"/>
  <c r="U1118" i="14"/>
  <c r="R1118" i="14"/>
  <c r="O1118" i="14"/>
  <c r="L1118" i="14"/>
  <c r="DJ1118" i="14" s="1"/>
  <c r="J1118" i="14"/>
  <c r="J1117" i="16" s="1"/>
  <c r="DG1117" i="14"/>
  <c r="DD1117" i="14"/>
  <c r="DA1117" i="14"/>
  <c r="CX1117" i="14"/>
  <c r="CU1117" i="14"/>
  <c r="CR1117" i="14"/>
  <c r="CO1117" i="14"/>
  <c r="CL1117" i="14"/>
  <c r="CI1117" i="14"/>
  <c r="CF1117" i="14"/>
  <c r="CC1117" i="14"/>
  <c r="BZ1117" i="14"/>
  <c r="BW1117" i="14"/>
  <c r="BT1117" i="14"/>
  <c r="BQ1117" i="14"/>
  <c r="BN1117" i="14"/>
  <c r="BK1117" i="14"/>
  <c r="BH1117" i="14"/>
  <c r="BE1117" i="14"/>
  <c r="BB1117" i="14"/>
  <c r="AY1117" i="14"/>
  <c r="AV1117" i="14"/>
  <c r="AS1117" i="14"/>
  <c r="AP1117" i="14"/>
  <c r="AM1117" i="14"/>
  <c r="AJ1117" i="14"/>
  <c r="AG1117" i="14"/>
  <c r="AD1117" i="14"/>
  <c r="AA1117" i="14"/>
  <c r="X1117" i="14"/>
  <c r="U1117" i="14"/>
  <c r="R1117" i="14"/>
  <c r="O1117" i="14"/>
  <c r="L1117" i="14"/>
  <c r="J1117" i="14"/>
  <c r="J1116" i="16" s="1"/>
  <c r="DG1116" i="14"/>
  <c r="DD1116" i="14"/>
  <c r="DA1116" i="14"/>
  <c r="CX1116" i="14"/>
  <c r="CU1116" i="14"/>
  <c r="CR1116" i="14"/>
  <c r="CO1116" i="14"/>
  <c r="CL1116" i="14"/>
  <c r="CI1116" i="14"/>
  <c r="CF1116" i="14"/>
  <c r="CC1116" i="14"/>
  <c r="BZ1116" i="14"/>
  <c r="BW1116" i="14"/>
  <c r="BT1116" i="14"/>
  <c r="BQ1116" i="14"/>
  <c r="BN1116" i="14"/>
  <c r="BK1116" i="14"/>
  <c r="BH1116" i="14"/>
  <c r="BE1116" i="14"/>
  <c r="BB1116" i="14"/>
  <c r="AY1116" i="14"/>
  <c r="AV1116" i="14"/>
  <c r="AS1116" i="14"/>
  <c r="AP1116" i="14"/>
  <c r="AM1116" i="14"/>
  <c r="AJ1116" i="14"/>
  <c r="AG1116" i="14"/>
  <c r="AD1116" i="14"/>
  <c r="AA1116" i="14"/>
  <c r="X1116" i="14"/>
  <c r="U1116" i="14"/>
  <c r="R1116" i="14"/>
  <c r="O1116" i="14"/>
  <c r="L1116" i="14"/>
  <c r="J1116" i="14"/>
  <c r="J1115" i="16" s="1"/>
  <c r="DG1115" i="14"/>
  <c r="DD1115" i="14"/>
  <c r="DA1115" i="14"/>
  <c r="CX1115" i="14"/>
  <c r="CU1115" i="14"/>
  <c r="CR1115" i="14"/>
  <c r="CO1115" i="14"/>
  <c r="CL1115" i="14"/>
  <c r="CI1115" i="14"/>
  <c r="CF1115" i="14"/>
  <c r="CC1115" i="14"/>
  <c r="BZ1115" i="14"/>
  <c r="BW1115" i="14"/>
  <c r="BT1115" i="14"/>
  <c r="BQ1115" i="14"/>
  <c r="BN1115" i="14"/>
  <c r="BK1115" i="14"/>
  <c r="BH1115" i="14"/>
  <c r="BE1115" i="14"/>
  <c r="BB1115" i="14"/>
  <c r="AY1115" i="14"/>
  <c r="AV1115" i="14"/>
  <c r="AS1115" i="14"/>
  <c r="AP1115" i="14"/>
  <c r="AM1115" i="14"/>
  <c r="AJ1115" i="14"/>
  <c r="AG1115" i="14"/>
  <c r="AD1115" i="14"/>
  <c r="AA1115" i="14"/>
  <c r="X1115" i="14"/>
  <c r="U1115" i="14"/>
  <c r="R1115" i="14"/>
  <c r="O1115" i="14"/>
  <c r="DI1115" i="14" s="1"/>
  <c r="L1115" i="14"/>
  <c r="J1115" i="14"/>
  <c r="J1114" i="16" s="1"/>
  <c r="DG1114" i="14"/>
  <c r="DD1114" i="14"/>
  <c r="DA1114" i="14"/>
  <c r="CX1114" i="14"/>
  <c r="CU1114" i="14"/>
  <c r="CR1114" i="14"/>
  <c r="CO1114" i="14"/>
  <c r="CL1114" i="14"/>
  <c r="CI1114" i="14"/>
  <c r="CF1114" i="14"/>
  <c r="CC1114" i="14"/>
  <c r="BZ1114" i="14"/>
  <c r="BW1114" i="14"/>
  <c r="BT1114" i="14"/>
  <c r="BQ1114" i="14"/>
  <c r="BN1114" i="14"/>
  <c r="BK1114" i="14"/>
  <c r="BH1114" i="14"/>
  <c r="BE1114" i="14"/>
  <c r="BB1114" i="14"/>
  <c r="AY1114" i="14"/>
  <c r="AV1114" i="14"/>
  <c r="AS1114" i="14"/>
  <c r="AP1114" i="14"/>
  <c r="AM1114" i="14"/>
  <c r="AJ1114" i="14"/>
  <c r="AG1114" i="14"/>
  <c r="AD1114" i="14"/>
  <c r="AA1114" i="14"/>
  <c r="X1114" i="14"/>
  <c r="U1114" i="14"/>
  <c r="R1114" i="14"/>
  <c r="O1114" i="14"/>
  <c r="L1114" i="14"/>
  <c r="DJ1114" i="14" s="1"/>
  <c r="J1114" i="14"/>
  <c r="J1113" i="16" s="1"/>
  <c r="J1032" i="14"/>
  <c r="J1031" i="14"/>
  <c r="J1030" i="17" s="1"/>
  <c r="J1030" i="14"/>
  <c r="J1029" i="14"/>
  <c r="J1028" i="17" s="1"/>
  <c r="J1028" i="14"/>
  <c r="J1027" i="14"/>
  <c r="J1026" i="14"/>
  <c r="J1025" i="14"/>
  <c r="J1024" i="17" s="1"/>
  <c r="J1024" i="14"/>
  <c r="J1023" i="14"/>
  <c r="J1022" i="14"/>
  <c r="DJ1031" i="14" l="1"/>
  <c r="J1022" i="19"/>
  <c r="J1022" i="23"/>
  <c r="J1022" i="16"/>
  <c r="DJ1117" i="14"/>
  <c r="DI1118" i="14"/>
  <c r="DI1119" i="14"/>
  <c r="DJ1120" i="14"/>
  <c r="DJ1121" i="14"/>
  <c r="DI1122" i="14"/>
  <c r="DI1123" i="14"/>
  <c r="J1026" i="19"/>
  <c r="J1026" i="23"/>
  <c r="J1026" i="16"/>
  <c r="J1023" i="19"/>
  <c r="J1023" i="23"/>
  <c r="J1023" i="16"/>
  <c r="J1027" i="19"/>
  <c r="J1027" i="23"/>
  <c r="J1027" i="16"/>
  <c r="J1031" i="16"/>
  <c r="J1031" i="19"/>
  <c r="J1031" i="17"/>
  <c r="J1031" i="23"/>
  <c r="DI1023" i="14"/>
  <c r="DI1024" i="14"/>
  <c r="DI1025" i="14"/>
  <c r="DI1027" i="14"/>
  <c r="DI1028" i="14"/>
  <c r="DJ1029" i="14"/>
  <c r="J1022" i="17"/>
  <c r="J1026" i="17"/>
  <c r="J1021" i="19"/>
  <c r="J1021" i="23"/>
  <c r="J1021" i="16"/>
  <c r="J1025" i="19"/>
  <c r="J1025" i="23"/>
  <c r="J1025" i="16"/>
  <c r="J1029" i="19"/>
  <c r="J1029" i="23"/>
  <c r="J1029" i="16"/>
  <c r="J1030" i="19"/>
  <c r="J1030" i="23"/>
  <c r="J1030" i="16"/>
  <c r="J1024" i="19"/>
  <c r="J1024" i="23"/>
  <c r="J1024" i="16"/>
  <c r="J1028" i="19"/>
  <c r="J1028" i="23"/>
  <c r="J1028" i="16"/>
  <c r="DJ1025" i="14"/>
  <c r="J1021" i="17"/>
  <c r="J1023" i="17"/>
  <c r="J1025" i="17"/>
  <c r="J1027" i="17"/>
  <c r="J1029" i="17"/>
  <c r="Y1024" i="16"/>
  <c r="Z1024" i="16" s="1"/>
  <c r="J1018" i="16"/>
  <c r="J1018" i="19"/>
  <c r="J1018" i="23"/>
  <c r="J1014" i="16"/>
  <c r="J1014" i="19"/>
  <c r="J1014" i="23"/>
  <c r="J1010" i="16"/>
  <c r="J1010" i="19"/>
  <c r="J1010" i="23"/>
  <c r="J1002" i="16"/>
  <c r="J1002" i="19"/>
  <c r="J1002" i="23"/>
  <c r="J997" i="16"/>
  <c r="J997" i="19"/>
  <c r="J997" i="23"/>
  <c r="J1017" i="16"/>
  <c r="J1017" i="19"/>
  <c r="J1017" i="23"/>
  <c r="J1013" i="16"/>
  <c r="J1013" i="19"/>
  <c r="J1013" i="23"/>
  <c r="J1009" i="16"/>
  <c r="J1009" i="19"/>
  <c r="J1009" i="23"/>
  <c r="J1001" i="16"/>
  <c r="J1001" i="19"/>
  <c r="J1001" i="23"/>
  <c r="J996" i="16"/>
  <c r="J996" i="19"/>
  <c r="J996" i="23"/>
  <c r="J1016" i="16"/>
  <c r="J1016" i="19"/>
  <c r="J1016" i="23"/>
  <c r="J1012" i="16"/>
  <c r="J1012" i="19"/>
  <c r="J1012" i="23"/>
  <c r="J1008" i="16"/>
  <c r="J1008" i="19"/>
  <c r="J1008" i="23"/>
  <c r="J1000" i="16"/>
  <c r="J1000" i="19"/>
  <c r="J1000" i="23"/>
  <c r="J995" i="16"/>
  <c r="J995" i="19"/>
  <c r="J995" i="23"/>
  <c r="J1019" i="16"/>
  <c r="J1019" i="19"/>
  <c r="J1019" i="23"/>
  <c r="J1015" i="16"/>
  <c r="J1015" i="19"/>
  <c r="J1015" i="23"/>
  <c r="J1011" i="16"/>
  <c r="J1011" i="19"/>
  <c r="J1011" i="23"/>
  <c r="J1003" i="16"/>
  <c r="J1003" i="19"/>
  <c r="J1003" i="23"/>
  <c r="J998" i="16"/>
  <c r="J998" i="19"/>
  <c r="J998" i="23"/>
  <c r="Y1021" i="16"/>
  <c r="Z1021" i="16" s="1"/>
  <c r="DI1116" i="14"/>
  <c r="DI1120" i="14"/>
  <c r="DK1120" i="14" s="1"/>
  <c r="DL1120" i="14" s="1"/>
  <c r="DJ1115" i="14"/>
  <c r="DJ1123" i="14"/>
  <c r="DK1123" i="14" s="1"/>
  <c r="DL1123" i="14" s="1"/>
  <c r="DJ1116" i="14"/>
  <c r="Y1008" i="16"/>
  <c r="Z1008" i="16" s="1"/>
  <c r="DJ995" i="14"/>
  <c r="DI997" i="14"/>
  <c r="DI998" i="14"/>
  <c r="DJ1009" i="14"/>
  <c r="DJ1013" i="14"/>
  <c r="DI1001" i="14"/>
  <c r="DJ1002" i="14"/>
  <c r="DJ1003" i="14"/>
  <c r="DI1020" i="14"/>
  <c r="DJ1006" i="14"/>
  <c r="DK1024" i="14"/>
  <c r="DK1028" i="14"/>
  <c r="DJ1023" i="14"/>
  <c r="DK1023" i="14" s="1"/>
  <c r="DL1023" i="14" s="1"/>
  <c r="D1020" i="26" s="1"/>
  <c r="DJ1027" i="14"/>
  <c r="DK1027" i="14" s="1"/>
  <c r="DL1027" i="14" s="1"/>
  <c r="D1024" i="26" s="1"/>
  <c r="DI1031" i="14"/>
  <c r="DK1031" i="14" s="1"/>
  <c r="DL1031" i="14" s="1"/>
  <c r="D1028" i="26" s="1"/>
  <c r="DJ1022" i="14"/>
  <c r="DI1017" i="14"/>
  <c r="Y996" i="16"/>
  <c r="Z996" i="16" s="1"/>
  <c r="Y1013" i="16"/>
  <c r="Z1013" i="16" s="1"/>
  <c r="Y1010" i="16"/>
  <c r="Z1010" i="16" s="1"/>
  <c r="Y1016" i="16"/>
  <c r="Z1016" i="16" s="1"/>
  <c r="Y1014" i="16"/>
  <c r="Z1014" i="16" s="1"/>
  <c r="Y1002" i="16"/>
  <c r="Z1002" i="16" s="1"/>
  <c r="Y1015" i="16"/>
  <c r="Z1015" i="16" s="1"/>
  <c r="Y1004" i="16"/>
  <c r="Z1004" i="16" s="1"/>
  <c r="Y1030" i="16"/>
  <c r="Z1030" i="16" s="1"/>
  <c r="Y1025" i="16"/>
  <c r="Z1025" i="16" s="1"/>
  <c r="Y1000" i="16"/>
  <c r="Z1000" i="16" s="1"/>
  <c r="Y1020" i="16"/>
  <c r="Z1020" i="16" s="1"/>
  <c r="Y1009" i="16"/>
  <c r="Z1009" i="16" s="1"/>
  <c r="Y1017" i="16"/>
  <c r="Z1017" i="16" s="1"/>
  <c r="Y1027" i="16"/>
  <c r="Z1027" i="16" s="1"/>
  <c r="Y997" i="16"/>
  <c r="Z997" i="16" s="1"/>
  <c r="Y1005" i="16"/>
  <c r="Z1005" i="16" s="1"/>
  <c r="Y1023" i="16"/>
  <c r="Z1023" i="16" s="1"/>
  <c r="Y1019" i="16"/>
  <c r="Z1019" i="16" s="1"/>
  <c r="Y1029" i="16"/>
  <c r="Z1029" i="16" s="1"/>
  <c r="Y995" i="16"/>
  <c r="Z995" i="16" s="1"/>
  <c r="Y1011" i="16"/>
  <c r="Z1011" i="16" s="1"/>
  <c r="Y1026" i="16"/>
  <c r="Z1026" i="16" s="1"/>
  <c r="Y998" i="16"/>
  <c r="Z998" i="16" s="1"/>
  <c r="Y1012" i="16"/>
  <c r="Z1012" i="16" s="1"/>
  <c r="Y1022" i="16"/>
  <c r="Z1022" i="16" s="1"/>
  <c r="Y1028" i="16"/>
  <c r="Z1028" i="16" s="1"/>
  <c r="Y1018" i="16"/>
  <c r="Z1018" i="16" s="1"/>
  <c r="Y1003" i="16"/>
  <c r="Z1003" i="16" s="1"/>
  <c r="Y1006" i="16"/>
  <c r="Z1006" i="16" s="1"/>
  <c r="DI1000" i="14"/>
  <c r="DJ1000" i="14"/>
  <c r="DJ1008" i="14"/>
  <c r="DI1008" i="14"/>
  <c r="DJ1007" i="14"/>
  <c r="DI1007" i="14"/>
  <c r="DJ999" i="14"/>
  <c r="DJ1010" i="14"/>
  <c r="DJ1014" i="14"/>
  <c r="DI1003" i="14"/>
  <c r="DI1018" i="14"/>
  <c r="DJ998" i="14"/>
  <c r="DJ1012" i="14"/>
  <c r="DJ1019" i="14"/>
  <c r="DJ1021" i="14"/>
  <c r="DJ996" i="14"/>
  <c r="DJ1004" i="14"/>
  <c r="DI1010" i="14"/>
  <c r="DI1011" i="14"/>
  <c r="DI1014" i="14"/>
  <c r="DJ1015" i="14"/>
  <c r="DJ1016" i="14"/>
  <c r="DJ997" i="14"/>
  <c r="DI1004" i="14"/>
  <c r="DI1012" i="14"/>
  <c r="DI1016" i="14"/>
  <c r="DJ1001" i="14"/>
  <c r="DJ1020" i="14"/>
  <c r="DI1021" i="14"/>
  <c r="DI1006" i="14"/>
  <c r="DJ1005" i="14"/>
  <c r="DI1005" i="14"/>
  <c r="DJ1030" i="14"/>
  <c r="DI1030" i="14"/>
  <c r="DJ1017" i="14"/>
  <c r="DI1022" i="14"/>
  <c r="DJ1018" i="14"/>
  <c r="DI1019" i="14"/>
  <c r="DI1002" i="14"/>
  <c r="DK1025" i="14"/>
  <c r="DL1025" i="14" s="1"/>
  <c r="D1022" i="26" s="1"/>
  <c r="DI1029" i="14"/>
  <c r="DK1029" i="14" s="1"/>
  <c r="DL1029" i="14" s="1"/>
  <c r="D1026" i="26" s="1"/>
  <c r="DI1026" i="14"/>
  <c r="DK1026" i="14" s="1"/>
  <c r="DL1026" i="14" s="1"/>
  <c r="D1023" i="26" s="1"/>
  <c r="DI1015" i="14"/>
  <c r="DJ1011" i="14"/>
  <c r="DI1009" i="14"/>
  <c r="DI1013" i="14"/>
  <c r="DI995" i="14"/>
  <c r="DI999" i="14"/>
  <c r="DI996" i="14"/>
  <c r="DK1115" i="14"/>
  <c r="DL1115" i="14" s="1"/>
  <c r="DK1118" i="14"/>
  <c r="DL1118" i="14" s="1"/>
  <c r="DK1122" i="14"/>
  <c r="DL1122" i="14" s="1"/>
  <c r="DI1114" i="14"/>
  <c r="DK1114" i="14" s="1"/>
  <c r="DL1114" i="14" s="1"/>
  <c r="DJ1119" i="14"/>
  <c r="DK1119" i="14" s="1"/>
  <c r="DL1119" i="14" s="1"/>
  <c r="DI1117" i="14"/>
  <c r="DK1117" i="14" s="1"/>
  <c r="DL1117" i="14" s="1"/>
  <c r="DI1121" i="14"/>
  <c r="DK1121" i="14" s="1"/>
  <c r="DL1121" i="14" s="1"/>
  <c r="DK1032" i="14"/>
  <c r="DL1032" i="14" s="1"/>
  <c r="D1029" i="26" s="1"/>
  <c r="DL1028" i="14"/>
  <c r="D1025" i="26" s="1"/>
  <c r="DL1024" i="14"/>
  <c r="D1021" i="26" s="1"/>
  <c r="AZ141" i="20"/>
  <c r="AZ500" i="20"/>
  <c r="AZ197" i="20"/>
  <c r="DK1002" i="14" l="1"/>
  <c r="DK1006" i="14"/>
  <c r="DK1022" i="14"/>
  <c r="DL1022" i="14" s="1"/>
  <c r="D1019" i="26" s="1"/>
  <c r="DK995" i="14"/>
  <c r="DK1116" i="14"/>
  <c r="DL1116" i="14" s="1"/>
  <c r="DK999" i="14"/>
  <c r="DK998" i="14"/>
  <c r="DK1013" i="14"/>
  <c r="DK1020" i="14"/>
  <c r="DK1017" i="14"/>
  <c r="DK1001" i="14"/>
  <c r="DK997" i="14"/>
  <c r="DK996" i="14"/>
  <c r="DK1011" i="14"/>
  <c r="DK1018" i="14"/>
  <c r="DK1021" i="14"/>
  <c r="DK1009" i="14"/>
  <c r="DK1003" i="14"/>
  <c r="DK1007" i="14"/>
  <c r="DK1000" i="14"/>
  <c r="DK1004" i="14"/>
  <c r="DK1030" i="14"/>
  <c r="DL1030" i="14" s="1"/>
  <c r="D1027" i="26" s="1"/>
  <c r="DK1015" i="14"/>
  <c r="DK1008" i="14"/>
  <c r="DK1014" i="14"/>
  <c r="DK1012" i="14"/>
  <c r="DK1019" i="14"/>
  <c r="DK1010" i="14"/>
  <c r="DK1016" i="14"/>
  <c r="DK1005" i="14"/>
  <c r="BA513" i="20"/>
  <c r="BA306" i="20"/>
  <c r="E214" i="17" l="1"/>
  <c r="B3" i="17"/>
  <c r="DG994" i="14" l="1"/>
  <c r="DG993" i="14"/>
  <c r="DG992" i="14"/>
  <c r="DG991" i="14"/>
  <c r="DG990" i="14"/>
  <c r="DG989" i="14"/>
  <c r="DG988" i="14"/>
  <c r="DG987" i="14"/>
  <c r="DG986" i="14"/>
  <c r="DG985" i="14"/>
  <c r="DG984" i="14"/>
  <c r="DG983" i="14"/>
  <c r="DG982" i="14"/>
  <c r="DG981" i="14"/>
  <c r="DG980" i="14"/>
  <c r="DG979" i="14"/>
  <c r="DG978" i="14"/>
  <c r="DG977" i="14"/>
  <c r="DG976" i="14"/>
  <c r="DG975" i="14"/>
  <c r="DG974" i="14"/>
  <c r="DG973" i="14"/>
  <c r="DG972" i="14"/>
  <c r="DG971" i="14"/>
  <c r="DG970" i="14"/>
  <c r="DG969" i="14"/>
  <c r="DG968" i="14"/>
  <c r="DG967" i="14"/>
  <c r="DG966" i="14"/>
  <c r="DG965" i="14"/>
  <c r="DG964" i="14"/>
  <c r="DG963" i="14"/>
  <c r="DG962" i="14"/>
  <c r="DG961" i="14"/>
  <c r="DG960" i="14"/>
  <c r="DG959" i="14"/>
  <c r="DG958" i="14"/>
  <c r="DG957" i="14"/>
  <c r="DG956" i="14"/>
  <c r="DG955" i="14"/>
  <c r="DG954" i="14"/>
  <c r="DG953" i="14"/>
  <c r="DG952" i="14"/>
  <c r="DG951" i="14"/>
  <c r="DG950" i="14"/>
  <c r="DG949" i="14"/>
  <c r="DG948" i="14"/>
  <c r="DG947" i="14"/>
  <c r="DG946" i="14"/>
  <c r="DG945" i="14"/>
  <c r="DG944" i="14"/>
  <c r="DG943" i="14"/>
  <c r="DG942" i="14"/>
  <c r="DG941" i="14"/>
  <c r="DG940" i="14"/>
  <c r="DG939" i="14"/>
  <c r="DG938" i="14"/>
  <c r="DG937" i="14"/>
  <c r="DG936" i="14"/>
  <c r="DG935" i="14"/>
  <c r="DG934" i="14"/>
  <c r="DG933" i="14"/>
  <c r="DG932" i="14"/>
  <c r="DG931" i="14"/>
  <c r="DG930" i="14"/>
  <c r="DG929" i="14"/>
  <c r="DG928" i="14"/>
  <c r="DG927" i="14"/>
  <c r="DG926" i="14"/>
  <c r="DG925" i="14"/>
  <c r="DG924" i="14"/>
  <c r="DG923" i="14"/>
  <c r="DG922" i="14"/>
  <c r="DG921" i="14"/>
  <c r="DG920" i="14"/>
  <c r="DG919" i="14"/>
  <c r="DG918" i="14"/>
  <c r="DG917" i="14"/>
  <c r="DG916" i="14"/>
  <c r="DG915" i="14"/>
  <c r="DG914" i="14"/>
  <c r="DG913" i="14"/>
  <c r="DG912" i="14"/>
  <c r="DG911" i="14"/>
  <c r="DG910" i="14"/>
  <c r="DG909" i="14"/>
  <c r="DG908" i="14"/>
  <c r="DG907" i="14"/>
  <c r="DG906" i="14"/>
  <c r="DG905" i="14"/>
  <c r="DG904" i="14"/>
  <c r="DG903" i="14"/>
  <c r="DG902" i="14"/>
  <c r="DG901" i="14"/>
  <c r="DG900" i="14"/>
  <c r="DG899" i="14"/>
  <c r="DG898" i="14"/>
  <c r="DG897" i="14"/>
  <c r="DG896" i="14"/>
  <c r="DG895" i="14"/>
  <c r="DG894" i="14"/>
  <c r="DG893" i="14"/>
  <c r="DG892" i="14"/>
  <c r="DG891" i="14"/>
  <c r="DG890" i="14"/>
  <c r="DG889" i="14"/>
  <c r="DG888" i="14"/>
  <c r="DG887" i="14"/>
  <c r="DG886" i="14"/>
  <c r="DG885" i="14"/>
  <c r="DG884" i="14"/>
  <c r="DG883" i="14"/>
  <c r="DG882" i="14"/>
  <c r="DG881" i="14"/>
  <c r="DG880" i="14"/>
  <c r="DG879" i="14"/>
  <c r="DG878" i="14"/>
  <c r="DG877" i="14"/>
  <c r="DG876" i="14"/>
  <c r="DG875" i="14"/>
  <c r="DG874" i="14"/>
  <c r="DG873" i="14"/>
  <c r="DG872" i="14"/>
  <c r="DG871" i="14"/>
  <c r="DG870" i="14"/>
  <c r="DG869" i="14"/>
  <c r="DG868" i="14"/>
  <c r="DG867" i="14"/>
  <c r="DG866" i="14"/>
  <c r="DG865" i="14"/>
  <c r="DG864" i="14"/>
  <c r="DG863" i="14"/>
  <c r="DG862" i="14"/>
  <c r="DG861" i="14"/>
  <c r="DG860" i="14"/>
  <c r="DG859" i="14"/>
  <c r="DG858" i="14"/>
  <c r="DG857" i="14"/>
  <c r="DG856" i="14"/>
  <c r="DG855" i="14"/>
  <c r="DG854" i="14"/>
  <c r="DG853" i="14"/>
  <c r="DG852" i="14"/>
  <c r="DG851" i="14"/>
  <c r="DG850" i="14"/>
  <c r="DG849" i="14"/>
  <c r="DG848" i="14"/>
  <c r="DG847" i="14"/>
  <c r="DG846" i="14"/>
  <c r="DG845" i="14"/>
  <c r="DG844" i="14"/>
  <c r="DG843" i="14"/>
  <c r="DG842" i="14"/>
  <c r="DG841" i="14"/>
  <c r="DG840" i="14"/>
  <c r="DG839" i="14"/>
  <c r="DG838" i="14"/>
  <c r="DG837" i="14"/>
  <c r="DG836" i="14"/>
  <c r="DG835" i="14"/>
  <c r="DG834" i="14"/>
  <c r="DG833" i="14"/>
  <c r="DG832" i="14"/>
  <c r="DG831" i="14"/>
  <c r="DG830" i="14"/>
  <c r="DG829" i="14"/>
  <c r="DG828" i="14"/>
  <c r="DG827" i="14"/>
  <c r="DG826" i="14"/>
  <c r="DG825" i="14"/>
  <c r="DG824" i="14"/>
  <c r="DG823" i="14"/>
  <c r="DG822" i="14"/>
  <c r="DG821" i="14"/>
  <c r="DG820" i="14"/>
  <c r="DG819" i="14"/>
  <c r="DG818" i="14"/>
  <c r="DG817" i="14"/>
  <c r="DG816" i="14"/>
  <c r="DG815" i="14"/>
  <c r="DG814" i="14"/>
  <c r="DG813" i="14"/>
  <c r="DG812" i="14"/>
  <c r="DG811" i="14"/>
  <c r="DG810" i="14"/>
  <c r="DG809" i="14"/>
  <c r="DG808" i="14"/>
  <c r="DG807" i="14"/>
  <c r="DG806" i="14"/>
  <c r="DG805" i="14"/>
  <c r="DG804" i="14"/>
  <c r="DG803" i="14"/>
  <c r="DG802" i="14"/>
  <c r="DG801" i="14"/>
  <c r="DG800" i="14"/>
  <c r="DG799" i="14"/>
  <c r="DG798" i="14"/>
  <c r="DG797" i="14"/>
  <c r="DG796" i="14"/>
  <c r="DG795" i="14"/>
  <c r="DG794" i="14"/>
  <c r="DG793" i="14"/>
  <c r="DG792" i="14"/>
  <c r="DG791" i="14"/>
  <c r="DG790" i="14"/>
  <c r="DG789" i="14"/>
  <c r="DG788" i="14"/>
  <c r="DG787" i="14"/>
  <c r="DG786" i="14"/>
  <c r="DG785" i="14"/>
  <c r="DG784" i="14"/>
  <c r="DG783" i="14"/>
  <c r="DG782" i="14"/>
  <c r="DG781" i="14"/>
  <c r="DG780" i="14"/>
  <c r="DG779" i="14"/>
  <c r="DG778" i="14"/>
  <c r="DG777" i="14"/>
  <c r="DG776" i="14"/>
  <c r="DG775" i="14"/>
  <c r="DG774" i="14"/>
  <c r="DG773" i="14"/>
  <c r="DG772" i="14"/>
  <c r="DG771" i="14"/>
  <c r="DG770" i="14"/>
  <c r="DG769" i="14"/>
  <c r="DG768" i="14"/>
  <c r="DG767" i="14"/>
  <c r="DG766" i="14"/>
  <c r="DG765" i="14"/>
  <c r="DG764" i="14"/>
  <c r="DG763" i="14"/>
  <c r="DG762" i="14"/>
  <c r="DG761" i="14"/>
  <c r="DG760" i="14"/>
  <c r="DG759" i="14"/>
  <c r="DG758" i="14"/>
  <c r="DG757" i="14"/>
  <c r="DG756" i="14"/>
  <c r="DG755" i="14"/>
  <c r="DG754" i="14"/>
  <c r="DG753" i="14"/>
  <c r="DG752" i="14"/>
  <c r="DG751" i="14"/>
  <c r="DG750" i="14"/>
  <c r="DG749" i="14"/>
  <c r="DG748" i="14"/>
  <c r="DG747" i="14"/>
  <c r="DG746" i="14"/>
  <c r="DG745" i="14"/>
  <c r="DG744" i="14"/>
  <c r="DG743" i="14"/>
  <c r="DG742" i="14"/>
  <c r="DG741" i="14"/>
  <c r="DG740" i="14"/>
  <c r="DG739" i="14"/>
  <c r="DG738" i="14"/>
  <c r="DG737" i="14"/>
  <c r="DG736" i="14"/>
  <c r="DG735" i="14"/>
  <c r="DG734" i="14"/>
  <c r="DG733" i="14"/>
  <c r="DG732" i="14"/>
  <c r="DG731" i="14"/>
  <c r="DG730" i="14"/>
  <c r="DG729" i="14"/>
  <c r="DG728" i="14"/>
  <c r="DG727" i="14"/>
  <c r="DG726" i="14"/>
  <c r="DG725" i="14"/>
  <c r="DG724" i="14"/>
  <c r="DG723" i="14"/>
  <c r="DG722" i="14"/>
  <c r="DG721" i="14"/>
  <c r="DG720" i="14"/>
  <c r="DG719" i="14"/>
  <c r="DG718" i="14"/>
  <c r="DG717" i="14"/>
  <c r="DG716" i="14"/>
  <c r="DG715" i="14"/>
  <c r="DG714" i="14"/>
  <c r="DG713" i="14"/>
  <c r="DG712" i="14"/>
  <c r="DG711" i="14"/>
  <c r="DG710" i="14"/>
  <c r="DG709" i="14"/>
  <c r="DG708" i="14"/>
  <c r="DG707" i="14"/>
  <c r="DG706" i="14"/>
  <c r="DG705" i="14"/>
  <c r="DG704" i="14"/>
  <c r="DG703" i="14"/>
  <c r="DG702" i="14"/>
  <c r="DG701" i="14"/>
  <c r="DG700" i="14"/>
  <c r="DG699" i="14"/>
  <c r="DG698" i="14"/>
  <c r="DG697" i="14"/>
  <c r="DG696" i="14"/>
  <c r="DG695" i="14"/>
  <c r="DG694" i="14"/>
  <c r="DG693" i="14"/>
  <c r="DG692" i="14"/>
  <c r="DG691" i="14"/>
  <c r="DG690" i="14"/>
  <c r="DG689" i="14"/>
  <c r="DG688" i="14"/>
  <c r="DG687" i="14"/>
  <c r="DG686" i="14"/>
  <c r="DG685" i="14"/>
  <c r="DG684" i="14"/>
  <c r="DG683" i="14"/>
  <c r="DG682" i="14"/>
  <c r="DG681" i="14"/>
  <c r="DG680" i="14"/>
  <c r="DG679" i="14"/>
  <c r="DG678" i="14"/>
  <c r="DG677" i="14"/>
  <c r="DG676" i="14"/>
  <c r="DG675" i="14"/>
  <c r="DG674" i="14"/>
  <c r="DG673" i="14"/>
  <c r="DG672" i="14"/>
  <c r="DG671" i="14"/>
  <c r="DG670" i="14"/>
  <c r="DG669" i="14"/>
  <c r="DG668" i="14"/>
  <c r="DG667" i="14"/>
  <c r="DG666" i="14"/>
  <c r="DG665" i="14"/>
  <c r="DG664" i="14"/>
  <c r="DG663" i="14"/>
  <c r="DG662" i="14"/>
  <c r="DG661" i="14"/>
  <c r="DG660" i="14"/>
  <c r="DG659" i="14"/>
  <c r="DG658" i="14"/>
  <c r="DG657" i="14"/>
  <c r="DG656" i="14"/>
  <c r="DG655" i="14"/>
  <c r="DG654" i="14"/>
  <c r="DG653" i="14"/>
  <c r="DG652" i="14"/>
  <c r="DG651" i="14"/>
  <c r="DG650" i="14"/>
  <c r="DG649" i="14"/>
  <c r="DG648" i="14"/>
  <c r="DG647" i="14"/>
  <c r="DG646" i="14"/>
  <c r="DG645" i="14"/>
  <c r="DG644" i="14"/>
  <c r="DG643" i="14"/>
  <c r="DG642" i="14"/>
  <c r="DG641" i="14"/>
  <c r="DG640" i="14"/>
  <c r="DG639" i="14"/>
  <c r="DG638" i="14"/>
  <c r="DG637" i="14"/>
  <c r="DG636" i="14"/>
  <c r="DG635" i="14"/>
  <c r="DG634" i="14"/>
  <c r="DG633" i="14"/>
  <c r="DG632" i="14"/>
  <c r="DG631" i="14"/>
  <c r="DG630" i="14"/>
  <c r="DG629" i="14"/>
  <c r="DG628" i="14"/>
  <c r="DG627" i="14"/>
  <c r="DG626" i="14"/>
  <c r="DG625" i="14"/>
  <c r="DG624" i="14"/>
  <c r="DG623" i="14"/>
  <c r="DG622" i="14"/>
  <c r="DG621" i="14"/>
  <c r="DG620" i="14"/>
  <c r="DG619" i="14"/>
  <c r="DG618" i="14"/>
  <c r="DG617" i="14"/>
  <c r="DG616" i="14"/>
  <c r="DG615" i="14"/>
  <c r="DG614" i="14"/>
  <c r="DG613" i="14"/>
  <c r="DG612" i="14"/>
  <c r="DG611" i="14"/>
  <c r="DG610" i="14"/>
  <c r="DG609" i="14"/>
  <c r="DG608" i="14"/>
  <c r="DG607" i="14"/>
  <c r="DG606" i="14"/>
  <c r="DG605" i="14"/>
  <c r="DG604" i="14"/>
  <c r="DG603" i="14"/>
  <c r="DG602" i="14"/>
  <c r="DG601" i="14"/>
  <c r="DG600" i="14"/>
  <c r="DG599" i="14"/>
  <c r="DG598" i="14"/>
  <c r="DG597" i="14"/>
  <c r="DG596" i="14"/>
  <c r="DG595" i="14"/>
  <c r="DG594" i="14"/>
  <c r="DG593" i="14"/>
  <c r="DG592" i="14"/>
  <c r="DG591" i="14"/>
  <c r="DG590" i="14"/>
  <c r="DG589" i="14"/>
  <c r="DG588" i="14"/>
  <c r="DG587" i="14"/>
  <c r="DG586" i="14"/>
  <c r="DG585" i="14"/>
  <c r="DG584" i="14"/>
  <c r="DG583" i="14"/>
  <c r="DG582" i="14"/>
  <c r="DG581" i="14"/>
  <c r="DG580" i="14"/>
  <c r="DG579" i="14"/>
  <c r="DG578" i="14"/>
  <c r="DG577" i="14"/>
  <c r="DG576" i="14"/>
  <c r="DG575" i="14"/>
  <c r="DG574" i="14"/>
  <c r="DG573" i="14"/>
  <c r="DG572" i="14"/>
  <c r="DG571" i="14"/>
  <c r="DG570" i="14"/>
  <c r="DG569" i="14"/>
  <c r="DG568" i="14"/>
  <c r="DG567" i="14"/>
  <c r="DG566" i="14"/>
  <c r="DG565" i="14"/>
  <c r="DG564" i="14"/>
  <c r="DG563" i="14"/>
  <c r="DG562" i="14"/>
  <c r="DG561" i="14"/>
  <c r="DG560" i="14"/>
  <c r="DG559" i="14"/>
  <c r="DG558" i="14"/>
  <c r="DG557" i="14"/>
  <c r="DG556" i="14"/>
  <c r="DG555" i="14"/>
  <c r="DG554" i="14"/>
  <c r="DG553" i="14"/>
  <c r="DG552" i="14"/>
  <c r="DG551" i="14"/>
  <c r="DG550" i="14"/>
  <c r="DG549" i="14"/>
  <c r="DG548" i="14"/>
  <c r="DG547" i="14"/>
  <c r="DG546" i="14"/>
  <c r="DG545" i="14"/>
  <c r="DG544" i="14"/>
  <c r="DG543" i="14"/>
  <c r="DG542" i="14"/>
  <c r="DG541" i="14"/>
  <c r="DG540" i="14"/>
  <c r="DG539" i="14"/>
  <c r="DG538" i="14"/>
  <c r="DG537" i="14"/>
  <c r="DG536" i="14"/>
  <c r="DG535" i="14"/>
  <c r="DG534" i="14"/>
  <c r="DG533" i="14"/>
  <c r="DG532" i="14"/>
  <c r="DG531" i="14"/>
  <c r="DG530" i="14"/>
  <c r="DG529" i="14"/>
  <c r="DG528" i="14"/>
  <c r="DG527" i="14"/>
  <c r="DG526" i="14"/>
  <c r="DG525" i="14"/>
  <c r="DG524" i="14"/>
  <c r="DG523" i="14"/>
  <c r="DG522" i="14"/>
  <c r="DG521" i="14"/>
  <c r="DG520" i="14"/>
  <c r="DG519" i="14"/>
  <c r="DG518" i="14"/>
  <c r="DG517" i="14"/>
  <c r="DG516" i="14"/>
  <c r="DG515" i="14"/>
  <c r="DG514" i="14"/>
  <c r="DG513" i="14"/>
  <c r="DG512" i="14"/>
  <c r="DG511" i="14"/>
  <c r="DG510" i="14"/>
  <c r="DG509" i="14"/>
  <c r="DG508" i="14"/>
  <c r="DG507" i="14"/>
  <c r="DG506" i="14"/>
  <c r="DG505" i="14"/>
  <c r="DG504" i="14"/>
  <c r="DG503" i="14"/>
  <c r="DG502" i="14"/>
  <c r="DG501" i="14"/>
  <c r="DG500" i="14"/>
  <c r="DG499" i="14"/>
  <c r="DG498" i="14"/>
  <c r="DG497" i="14"/>
  <c r="DG496" i="14"/>
  <c r="DG495" i="14"/>
  <c r="DG494" i="14"/>
  <c r="DG493" i="14"/>
  <c r="DG492" i="14"/>
  <c r="DG491" i="14"/>
  <c r="DG490" i="14"/>
  <c r="DG489" i="14"/>
  <c r="DG488" i="14"/>
  <c r="DG487" i="14"/>
  <c r="DG486" i="14"/>
  <c r="DG485" i="14"/>
  <c r="DG484" i="14"/>
  <c r="DG483" i="14"/>
  <c r="DG482" i="14"/>
  <c r="DG481" i="14"/>
  <c r="DG480" i="14"/>
  <c r="DG479" i="14"/>
  <c r="DG478" i="14"/>
  <c r="DG477" i="14"/>
  <c r="DG476" i="14"/>
  <c r="DG475" i="14"/>
  <c r="DG474" i="14"/>
  <c r="DG473" i="14"/>
  <c r="DG472" i="14"/>
  <c r="DG471" i="14"/>
  <c r="DG459" i="14"/>
  <c r="DG458" i="14"/>
  <c r="DG457" i="14"/>
  <c r="DG456" i="14"/>
  <c r="DG455" i="14"/>
  <c r="DG454" i="14"/>
  <c r="DG453" i="14"/>
  <c r="DG452" i="14"/>
  <c r="DG451" i="14"/>
  <c r="DG450" i="14"/>
  <c r="DG449" i="14"/>
  <c r="DG448" i="14"/>
  <c r="DG447" i="14"/>
  <c r="DG446" i="14"/>
  <c r="DG445" i="14"/>
  <c r="DG444" i="14"/>
  <c r="DG443" i="14"/>
  <c r="DG442" i="14"/>
  <c r="DG441" i="14"/>
  <c r="DG440" i="14"/>
  <c r="DG439" i="14"/>
  <c r="DG438" i="14"/>
  <c r="DG437" i="14"/>
  <c r="DG436" i="14"/>
  <c r="DG435" i="14"/>
  <c r="DG434" i="14"/>
  <c r="DG433" i="14"/>
  <c r="DG432" i="14"/>
  <c r="DG431" i="14"/>
  <c r="DG430" i="14"/>
  <c r="DG429" i="14"/>
  <c r="DG428" i="14"/>
  <c r="DG427" i="14"/>
  <c r="DG426" i="14"/>
  <c r="DG425" i="14"/>
  <c r="DG424" i="14"/>
  <c r="DG423" i="14"/>
  <c r="DG422" i="14"/>
  <c r="DG421" i="14"/>
  <c r="DG420" i="14"/>
  <c r="DG419" i="14"/>
  <c r="DG418" i="14"/>
  <c r="DG417" i="14"/>
  <c r="DG416" i="14"/>
  <c r="DG415" i="14"/>
  <c r="DG414" i="14"/>
  <c r="DG413" i="14"/>
  <c r="DG412" i="14"/>
  <c r="DG411" i="14"/>
  <c r="DG410" i="14"/>
  <c r="DG409" i="14"/>
  <c r="DG408" i="14"/>
  <c r="DG407" i="14"/>
  <c r="DG406" i="14"/>
  <c r="DG405" i="14"/>
  <c r="DG404" i="14"/>
  <c r="DG403" i="14"/>
  <c r="DG402" i="14"/>
  <c r="DG401" i="14"/>
  <c r="DG400" i="14"/>
  <c r="DG399" i="14"/>
  <c r="DG398" i="14"/>
  <c r="DG397" i="14"/>
  <c r="DG396" i="14"/>
  <c r="DG395" i="14"/>
  <c r="DG394" i="14"/>
  <c r="DG393" i="14"/>
  <c r="DG392" i="14"/>
  <c r="DG391" i="14"/>
  <c r="DG390" i="14"/>
  <c r="DG389" i="14"/>
  <c r="DG388" i="14"/>
  <c r="DG387" i="14"/>
  <c r="DG386" i="14"/>
  <c r="DG385" i="14"/>
  <c r="DG384" i="14"/>
  <c r="DG383" i="14"/>
  <c r="DG382" i="14"/>
  <c r="DG381" i="14"/>
  <c r="DG380" i="14"/>
  <c r="DG379" i="14"/>
  <c r="DG378" i="14"/>
  <c r="DG377" i="14"/>
  <c r="DG376" i="14"/>
  <c r="DG375" i="14"/>
  <c r="DG374" i="14"/>
  <c r="DG373" i="14"/>
  <c r="DG372" i="14"/>
  <c r="DG371" i="14"/>
  <c r="DG370" i="14"/>
  <c r="DG369" i="14"/>
  <c r="DG368" i="14"/>
  <c r="DG367" i="14"/>
  <c r="DG366" i="14"/>
  <c r="DG365" i="14"/>
  <c r="DG364" i="14"/>
  <c r="DG363" i="14"/>
  <c r="DG362" i="14"/>
  <c r="DG361" i="14"/>
  <c r="DG360" i="14"/>
  <c r="DG359" i="14"/>
  <c r="DG358" i="14"/>
  <c r="DG357" i="14"/>
  <c r="DG356" i="14"/>
  <c r="DG355" i="14"/>
  <c r="DG354" i="14"/>
  <c r="DG353" i="14"/>
  <c r="DG352" i="14"/>
  <c r="DG351" i="14"/>
  <c r="DG350" i="14"/>
  <c r="DG349" i="14"/>
  <c r="DG348" i="14"/>
  <c r="DG347" i="14"/>
  <c r="DG346" i="14"/>
  <c r="DG345" i="14"/>
  <c r="DG344" i="14"/>
  <c r="DG343" i="14"/>
  <c r="DG342" i="14"/>
  <c r="DG341" i="14"/>
  <c r="DG340" i="14"/>
  <c r="DG339" i="14"/>
  <c r="DG338" i="14"/>
  <c r="DG337" i="14"/>
  <c r="DG336" i="14"/>
  <c r="DG335" i="14"/>
  <c r="DG334" i="14"/>
  <c r="DG333" i="14"/>
  <c r="DG332" i="14"/>
  <c r="DG331" i="14"/>
  <c r="DG330" i="14"/>
  <c r="DG329" i="14"/>
  <c r="DG328" i="14"/>
  <c r="DG327" i="14"/>
  <c r="DG326" i="14"/>
  <c r="DG325" i="14"/>
  <c r="DG324" i="14"/>
  <c r="DG323" i="14"/>
  <c r="DG322" i="14"/>
  <c r="DG321" i="14"/>
  <c r="DG320" i="14"/>
  <c r="DG319" i="14"/>
  <c r="DG318" i="14"/>
  <c r="DG317" i="14"/>
  <c r="DG316" i="14"/>
  <c r="DG315" i="14"/>
  <c r="DG314" i="14"/>
  <c r="DG313" i="14"/>
  <c r="DG312" i="14"/>
  <c r="DG311" i="14"/>
  <c r="DG310" i="14"/>
  <c r="DG309" i="14"/>
  <c r="DG308" i="14"/>
  <c r="DG307" i="14"/>
  <c r="DG306" i="14"/>
  <c r="DG305" i="14"/>
  <c r="DG304" i="14"/>
  <c r="DG303" i="14"/>
  <c r="DG302" i="14"/>
  <c r="DG301" i="14"/>
  <c r="DG300" i="14"/>
  <c r="DG299" i="14"/>
  <c r="DG298" i="14"/>
  <c r="DG297" i="14"/>
  <c r="DG296" i="14"/>
  <c r="DG295" i="14"/>
  <c r="DG294" i="14"/>
  <c r="DG293" i="14"/>
  <c r="DG292" i="14"/>
  <c r="DG291" i="14"/>
  <c r="DG290" i="14"/>
  <c r="DG289" i="14"/>
  <c r="DG288" i="14"/>
  <c r="DG287" i="14"/>
  <c r="DG286" i="14"/>
  <c r="DG285" i="14"/>
  <c r="DG284" i="14"/>
  <c r="DG283" i="14"/>
  <c r="DG282" i="14"/>
  <c r="DG281" i="14"/>
  <c r="DG280" i="14"/>
  <c r="DG279" i="14"/>
  <c r="DG278" i="14"/>
  <c r="DG277" i="14"/>
  <c r="DG276" i="14"/>
  <c r="DG275" i="14"/>
  <c r="DG274" i="14"/>
  <c r="DG273" i="14"/>
  <c r="DG272" i="14"/>
  <c r="DG271" i="14"/>
  <c r="DG270" i="14"/>
  <c r="DG269" i="14"/>
  <c r="DG268" i="14"/>
  <c r="DG267" i="14"/>
  <c r="DG266" i="14"/>
  <c r="DG265" i="14"/>
  <c r="DG264" i="14"/>
  <c r="DG263" i="14"/>
  <c r="DG262" i="14"/>
  <c r="DG261" i="14"/>
  <c r="DG260" i="14"/>
  <c r="DG259" i="14"/>
  <c r="DG258" i="14"/>
  <c r="DG257" i="14"/>
  <c r="DG256" i="14"/>
  <c r="DG255" i="14"/>
  <c r="DG254" i="14"/>
  <c r="DG253" i="14"/>
  <c r="DG252" i="14"/>
  <c r="DG251" i="14"/>
  <c r="DG250" i="14"/>
  <c r="DG249" i="14"/>
  <c r="DG248" i="14"/>
  <c r="DG247" i="14"/>
  <c r="DG246" i="14"/>
  <c r="DG245" i="14"/>
  <c r="DG244" i="14"/>
  <c r="DG243" i="14"/>
  <c r="DG242" i="14"/>
  <c r="DG241" i="14"/>
  <c r="DG240" i="14"/>
  <c r="DG239" i="14"/>
  <c r="DG238" i="14"/>
  <c r="DG237" i="14"/>
  <c r="DG236" i="14"/>
  <c r="DG235" i="14"/>
  <c r="DG234" i="14"/>
  <c r="DG233" i="14"/>
  <c r="DG232" i="14"/>
  <c r="DG231" i="14"/>
  <c r="DG230" i="14"/>
  <c r="DG229" i="14"/>
  <c r="DG228" i="14"/>
  <c r="DG227" i="14"/>
  <c r="DG226" i="14"/>
  <c r="DG225" i="14"/>
  <c r="DG224" i="14"/>
  <c r="DG223" i="14"/>
  <c r="DG222" i="14"/>
  <c r="DG221" i="14"/>
  <c r="DG220" i="14"/>
  <c r="DG219" i="14"/>
  <c r="DG218" i="14"/>
  <c r="DG217" i="14"/>
  <c r="DG216" i="14"/>
  <c r="DG215" i="14"/>
  <c r="DG214" i="14"/>
  <c r="DG213" i="14"/>
  <c r="DG212" i="14"/>
  <c r="DG211" i="14"/>
  <c r="DG210" i="14"/>
  <c r="DG209" i="14"/>
  <c r="DG208" i="14"/>
  <c r="DG207" i="14"/>
  <c r="DG206" i="14"/>
  <c r="DG205" i="14"/>
  <c r="DG204" i="14"/>
  <c r="DG203" i="14"/>
  <c r="DG202" i="14"/>
  <c r="DG201" i="14"/>
  <c r="DG200" i="14"/>
  <c r="DG199" i="14"/>
  <c r="DG198" i="14"/>
  <c r="DG197" i="14"/>
  <c r="DG196" i="14"/>
  <c r="DG195" i="14"/>
  <c r="DG194" i="14"/>
  <c r="DG193" i="14"/>
  <c r="DG192" i="14"/>
  <c r="DG191" i="14"/>
  <c r="DG190" i="14"/>
  <c r="DG189" i="14"/>
  <c r="DG188" i="14"/>
  <c r="DG187" i="14"/>
  <c r="DG186" i="14"/>
  <c r="DG185" i="14"/>
  <c r="DG184" i="14"/>
  <c r="DG183" i="14"/>
  <c r="DG182" i="14"/>
  <c r="DG181" i="14"/>
  <c r="DG180" i="14"/>
  <c r="DG179" i="14"/>
  <c r="DG178" i="14"/>
  <c r="DG177" i="14"/>
  <c r="DG176" i="14"/>
  <c r="DG175" i="14"/>
  <c r="DG174" i="14"/>
  <c r="DG173" i="14"/>
  <c r="DG172" i="14"/>
  <c r="DG171" i="14"/>
  <c r="DG170" i="14"/>
  <c r="DG169" i="14"/>
  <c r="DG168" i="14"/>
  <c r="DG167" i="14"/>
  <c r="DG166" i="14"/>
  <c r="DG165" i="14"/>
  <c r="DG164" i="14"/>
  <c r="DG163" i="14"/>
  <c r="DG162" i="14"/>
  <c r="DG161" i="14"/>
  <c r="DG160" i="14"/>
  <c r="DG159" i="14"/>
  <c r="DG158" i="14"/>
  <c r="DG157" i="14"/>
  <c r="DG156" i="14"/>
  <c r="DG155" i="14"/>
  <c r="DG154" i="14"/>
  <c r="DG153" i="14"/>
  <c r="DG152" i="14"/>
  <c r="DG151" i="14"/>
  <c r="DG150" i="14"/>
  <c r="DG149" i="14"/>
  <c r="DG148" i="14"/>
  <c r="DG147" i="14"/>
  <c r="DG146" i="14"/>
  <c r="DG145" i="14"/>
  <c r="DG144" i="14"/>
  <c r="DG143" i="14"/>
  <c r="DG142" i="14"/>
  <c r="DG141" i="14"/>
  <c r="DG140" i="14"/>
  <c r="DG139" i="14"/>
  <c r="DG138" i="14"/>
  <c r="DG137" i="14"/>
  <c r="DG136" i="14"/>
  <c r="DG135" i="14"/>
  <c r="DG134" i="14"/>
  <c r="DG133" i="14"/>
  <c r="DG132" i="14"/>
  <c r="DG131" i="14"/>
  <c r="DG130" i="14"/>
  <c r="DG129" i="14"/>
  <c r="DG128" i="14"/>
  <c r="DG127" i="14"/>
  <c r="DG126" i="14"/>
  <c r="DG125" i="14"/>
  <c r="DG124" i="14"/>
  <c r="DG123" i="14"/>
  <c r="DG122" i="14"/>
  <c r="DG121" i="14"/>
  <c r="DG120" i="14"/>
  <c r="DG119" i="14"/>
  <c r="DG118" i="14"/>
  <c r="DG117" i="14"/>
  <c r="DG116" i="14"/>
  <c r="DG115" i="14"/>
  <c r="DG114" i="14"/>
  <c r="DG113" i="14"/>
  <c r="DG112" i="14"/>
  <c r="DG111" i="14"/>
  <c r="DG110" i="14"/>
  <c r="DG109" i="14"/>
  <c r="DG108" i="14"/>
  <c r="DG107" i="14"/>
  <c r="DG106" i="14"/>
  <c r="DG105" i="14"/>
  <c r="DG104" i="14"/>
  <c r="DG103" i="14"/>
  <c r="DG102" i="14"/>
  <c r="DG101" i="14"/>
  <c r="DG100" i="14"/>
  <c r="DG99" i="14"/>
  <c r="DG98" i="14"/>
  <c r="DG97" i="14"/>
  <c r="DG96" i="14"/>
  <c r="DG95" i="14"/>
  <c r="DG94" i="14"/>
  <c r="DG93" i="14"/>
  <c r="DG92" i="14"/>
  <c r="DG91" i="14"/>
  <c r="DG90" i="14"/>
  <c r="DG89" i="14"/>
  <c r="DG88" i="14"/>
  <c r="DG87" i="14"/>
  <c r="DG86" i="14"/>
  <c r="DG85" i="14"/>
  <c r="DG84" i="14"/>
  <c r="DG83" i="14"/>
  <c r="DG82" i="14"/>
  <c r="DG81" i="14"/>
  <c r="DG80" i="14"/>
  <c r="DG79" i="14"/>
  <c r="DG78" i="14"/>
  <c r="DG77" i="14"/>
  <c r="DG76" i="14"/>
  <c r="DG75" i="14"/>
  <c r="DG74" i="14"/>
  <c r="DG73" i="14"/>
  <c r="DG72" i="14"/>
  <c r="DG71" i="14"/>
  <c r="DG70" i="14"/>
  <c r="DG69" i="14"/>
  <c r="DG68" i="14"/>
  <c r="DG67" i="14"/>
  <c r="DG66" i="14"/>
  <c r="DG65" i="14"/>
  <c r="DG64" i="14"/>
  <c r="DG63" i="14"/>
  <c r="DG62" i="14"/>
  <c r="DG61" i="14"/>
  <c r="DG60" i="14"/>
  <c r="DG59" i="14"/>
  <c r="DG58" i="14"/>
  <c r="DG57" i="14"/>
  <c r="DG56" i="14"/>
  <c r="DG55" i="14"/>
  <c r="DG54" i="14"/>
  <c r="DG53" i="14"/>
  <c r="DG52" i="14"/>
  <c r="DG51" i="14"/>
  <c r="DG50" i="14"/>
  <c r="DG49" i="14"/>
  <c r="DG48" i="14"/>
  <c r="DG47" i="14"/>
  <c r="DG46" i="14"/>
  <c r="DG45" i="14"/>
  <c r="DG44" i="14"/>
  <c r="DG43" i="14"/>
  <c r="DG42" i="14"/>
  <c r="DG41" i="14"/>
  <c r="DG40" i="14"/>
  <c r="DG39" i="14"/>
  <c r="DG38" i="14"/>
  <c r="DG37" i="14"/>
  <c r="DG36" i="14"/>
  <c r="DG35" i="14"/>
  <c r="DG34" i="14"/>
  <c r="DG33" i="14"/>
  <c r="DG32" i="14"/>
  <c r="DG31" i="14"/>
  <c r="DG30" i="14"/>
  <c r="DG29" i="14"/>
  <c r="DG28" i="14"/>
  <c r="DG27" i="14"/>
  <c r="DG26" i="14"/>
  <c r="DG25" i="14"/>
  <c r="DG24" i="14"/>
  <c r="DG23" i="14"/>
  <c r="DG22" i="14"/>
  <c r="DG21" i="14"/>
  <c r="DG20" i="14"/>
  <c r="DG19" i="14"/>
  <c r="DG18" i="14"/>
  <c r="DG17" i="14"/>
  <c r="DG16" i="14"/>
  <c r="DG15" i="14"/>
  <c r="DG14" i="14"/>
  <c r="DG13" i="14"/>
  <c r="DG12" i="14"/>
  <c r="DG11" i="14"/>
  <c r="DG10" i="14"/>
  <c r="DG9" i="14"/>
  <c r="DG8" i="14"/>
  <c r="DG7" i="14"/>
  <c r="DG6" i="14"/>
  <c r="DG5" i="14"/>
  <c r="DD994" i="14"/>
  <c r="DD993" i="14"/>
  <c r="DD992" i="14"/>
  <c r="DD991" i="14"/>
  <c r="DD990" i="14"/>
  <c r="DD989" i="14"/>
  <c r="DD988" i="14"/>
  <c r="DD987" i="14"/>
  <c r="DD986" i="14"/>
  <c r="DD985" i="14"/>
  <c r="DD984" i="14"/>
  <c r="DD983" i="14"/>
  <c r="DD982" i="14"/>
  <c r="DD981" i="14"/>
  <c r="DD980" i="14"/>
  <c r="DD979" i="14"/>
  <c r="DD978" i="14"/>
  <c r="DD977" i="14"/>
  <c r="DD976" i="14"/>
  <c r="DD975" i="14"/>
  <c r="DD974" i="14"/>
  <c r="DD973" i="14"/>
  <c r="DD972" i="14"/>
  <c r="DD971" i="14"/>
  <c r="DD970" i="14"/>
  <c r="DD969" i="14"/>
  <c r="DD968" i="14"/>
  <c r="DD967" i="14"/>
  <c r="DD966" i="14"/>
  <c r="DD965" i="14"/>
  <c r="DD964" i="14"/>
  <c r="DD963" i="14"/>
  <c r="DD962" i="14"/>
  <c r="DD961" i="14"/>
  <c r="DD960" i="14"/>
  <c r="DD959" i="14"/>
  <c r="DD958" i="14"/>
  <c r="DD957" i="14"/>
  <c r="DD956" i="14"/>
  <c r="DD955" i="14"/>
  <c r="DD954" i="14"/>
  <c r="DD953" i="14"/>
  <c r="DD952" i="14"/>
  <c r="DD951" i="14"/>
  <c r="DD950" i="14"/>
  <c r="DD949" i="14"/>
  <c r="DD948" i="14"/>
  <c r="DD947" i="14"/>
  <c r="DD946" i="14"/>
  <c r="DD945" i="14"/>
  <c r="DD944" i="14"/>
  <c r="DD943" i="14"/>
  <c r="DD942" i="14"/>
  <c r="DD941" i="14"/>
  <c r="DD940" i="14"/>
  <c r="DD939" i="14"/>
  <c r="DD938" i="14"/>
  <c r="DD937" i="14"/>
  <c r="DD936" i="14"/>
  <c r="DD935" i="14"/>
  <c r="DD934" i="14"/>
  <c r="DD933" i="14"/>
  <c r="DD932" i="14"/>
  <c r="DD931" i="14"/>
  <c r="DD930" i="14"/>
  <c r="DD929" i="14"/>
  <c r="DD928" i="14"/>
  <c r="DD927" i="14"/>
  <c r="DD926" i="14"/>
  <c r="DD925" i="14"/>
  <c r="DD924" i="14"/>
  <c r="DD923" i="14"/>
  <c r="DD922" i="14"/>
  <c r="DD921" i="14"/>
  <c r="DD920" i="14"/>
  <c r="DD919" i="14"/>
  <c r="DD918" i="14"/>
  <c r="DD917" i="14"/>
  <c r="DD916" i="14"/>
  <c r="DD915" i="14"/>
  <c r="DD914" i="14"/>
  <c r="DD913" i="14"/>
  <c r="DD912" i="14"/>
  <c r="DD911" i="14"/>
  <c r="DD910" i="14"/>
  <c r="DD909" i="14"/>
  <c r="DD908" i="14"/>
  <c r="DD907" i="14"/>
  <c r="DD906" i="14"/>
  <c r="DD905" i="14"/>
  <c r="DD904" i="14"/>
  <c r="DD903" i="14"/>
  <c r="DD902" i="14"/>
  <c r="DD901" i="14"/>
  <c r="DD900" i="14"/>
  <c r="DD899" i="14"/>
  <c r="DD898" i="14"/>
  <c r="DD897" i="14"/>
  <c r="DD896" i="14"/>
  <c r="DD895" i="14"/>
  <c r="DD894" i="14"/>
  <c r="DD893" i="14"/>
  <c r="DD892" i="14"/>
  <c r="DD891" i="14"/>
  <c r="DD890" i="14"/>
  <c r="DD889" i="14"/>
  <c r="DD888" i="14"/>
  <c r="DD887" i="14"/>
  <c r="DD886" i="14"/>
  <c r="DD885" i="14"/>
  <c r="DD884" i="14"/>
  <c r="DD883" i="14"/>
  <c r="DD882" i="14"/>
  <c r="DD881" i="14"/>
  <c r="DD880" i="14"/>
  <c r="DD879" i="14"/>
  <c r="DD878" i="14"/>
  <c r="DD877" i="14"/>
  <c r="DD876" i="14"/>
  <c r="DD875" i="14"/>
  <c r="DD874" i="14"/>
  <c r="DD873" i="14"/>
  <c r="DD872" i="14"/>
  <c r="DD871" i="14"/>
  <c r="DD870" i="14"/>
  <c r="DD869" i="14"/>
  <c r="DD868" i="14"/>
  <c r="DD867" i="14"/>
  <c r="DD866" i="14"/>
  <c r="DD865" i="14"/>
  <c r="DD864" i="14"/>
  <c r="DD863" i="14"/>
  <c r="DD862" i="14"/>
  <c r="DD861" i="14"/>
  <c r="DD860" i="14"/>
  <c r="DD859" i="14"/>
  <c r="DD858" i="14"/>
  <c r="DD857" i="14"/>
  <c r="DD856" i="14"/>
  <c r="DD855" i="14"/>
  <c r="DD854" i="14"/>
  <c r="DD853" i="14"/>
  <c r="DD852" i="14"/>
  <c r="DD851" i="14"/>
  <c r="DD850" i="14"/>
  <c r="DD849" i="14"/>
  <c r="DD848" i="14"/>
  <c r="DD847" i="14"/>
  <c r="DD846" i="14"/>
  <c r="DD845" i="14"/>
  <c r="DD844" i="14"/>
  <c r="DD843" i="14"/>
  <c r="DD842" i="14"/>
  <c r="DD841" i="14"/>
  <c r="DD840" i="14"/>
  <c r="DD839" i="14"/>
  <c r="DD838" i="14"/>
  <c r="DD837" i="14"/>
  <c r="DD836" i="14"/>
  <c r="DD835" i="14"/>
  <c r="DD834" i="14"/>
  <c r="DD833" i="14"/>
  <c r="DD832" i="14"/>
  <c r="DD831" i="14"/>
  <c r="DD830" i="14"/>
  <c r="DD829" i="14"/>
  <c r="DD828" i="14"/>
  <c r="DD827" i="14"/>
  <c r="DD826" i="14"/>
  <c r="DD825" i="14"/>
  <c r="DD824" i="14"/>
  <c r="DD823" i="14"/>
  <c r="DD822" i="14"/>
  <c r="DD821" i="14"/>
  <c r="DD820" i="14"/>
  <c r="DD819" i="14"/>
  <c r="DD818" i="14"/>
  <c r="DD817" i="14"/>
  <c r="DD816" i="14"/>
  <c r="DD815" i="14"/>
  <c r="DD814" i="14"/>
  <c r="DD813" i="14"/>
  <c r="DD812" i="14"/>
  <c r="DD811" i="14"/>
  <c r="DD810" i="14"/>
  <c r="DD809" i="14"/>
  <c r="DD808" i="14"/>
  <c r="DD807" i="14"/>
  <c r="DD806" i="14"/>
  <c r="DD805" i="14"/>
  <c r="DD804" i="14"/>
  <c r="DD803" i="14"/>
  <c r="DD802" i="14"/>
  <c r="DD801" i="14"/>
  <c r="DD800" i="14"/>
  <c r="DD799" i="14"/>
  <c r="DD798" i="14"/>
  <c r="DD797" i="14"/>
  <c r="DD796" i="14"/>
  <c r="DD795" i="14"/>
  <c r="DD794" i="14"/>
  <c r="DD793" i="14"/>
  <c r="DD792" i="14"/>
  <c r="DD791" i="14"/>
  <c r="DD790" i="14"/>
  <c r="DD789" i="14"/>
  <c r="DD788" i="14"/>
  <c r="DD787" i="14"/>
  <c r="DD786" i="14"/>
  <c r="DD785" i="14"/>
  <c r="DD784" i="14"/>
  <c r="DD783" i="14"/>
  <c r="DD782" i="14"/>
  <c r="DD781" i="14"/>
  <c r="DD780" i="14"/>
  <c r="DD779" i="14"/>
  <c r="DD778" i="14"/>
  <c r="DD777" i="14"/>
  <c r="DD776" i="14"/>
  <c r="DD775" i="14"/>
  <c r="DD774" i="14"/>
  <c r="DD773" i="14"/>
  <c r="DD772" i="14"/>
  <c r="DD771" i="14"/>
  <c r="DD770" i="14"/>
  <c r="DD769" i="14"/>
  <c r="DD768" i="14"/>
  <c r="DD767" i="14"/>
  <c r="DD766" i="14"/>
  <c r="DD765" i="14"/>
  <c r="DD764" i="14"/>
  <c r="DD763" i="14"/>
  <c r="DD762" i="14"/>
  <c r="DD761" i="14"/>
  <c r="DD760" i="14"/>
  <c r="DD759" i="14"/>
  <c r="DD758" i="14"/>
  <c r="DD757" i="14"/>
  <c r="DD756" i="14"/>
  <c r="DD755" i="14"/>
  <c r="DD754" i="14"/>
  <c r="DD753" i="14"/>
  <c r="DD752" i="14"/>
  <c r="DD751" i="14"/>
  <c r="DD750" i="14"/>
  <c r="DD749" i="14"/>
  <c r="DD748" i="14"/>
  <c r="DD747" i="14"/>
  <c r="DD746" i="14"/>
  <c r="DD745" i="14"/>
  <c r="DD744" i="14"/>
  <c r="DD743" i="14"/>
  <c r="DD742" i="14"/>
  <c r="DD741" i="14"/>
  <c r="DD740" i="14"/>
  <c r="DD739" i="14"/>
  <c r="DD738" i="14"/>
  <c r="DD737" i="14"/>
  <c r="DD736" i="14"/>
  <c r="DD735" i="14"/>
  <c r="DD734" i="14"/>
  <c r="DD733" i="14"/>
  <c r="DD732" i="14"/>
  <c r="DD731" i="14"/>
  <c r="DD730" i="14"/>
  <c r="DD729" i="14"/>
  <c r="DD728" i="14"/>
  <c r="DD727" i="14"/>
  <c r="DD726" i="14"/>
  <c r="DD725" i="14"/>
  <c r="DD724" i="14"/>
  <c r="DD723" i="14"/>
  <c r="DD722" i="14"/>
  <c r="DD721" i="14"/>
  <c r="DD720" i="14"/>
  <c r="DD719" i="14"/>
  <c r="DD718" i="14"/>
  <c r="DD717" i="14"/>
  <c r="DD716" i="14"/>
  <c r="DD715" i="14"/>
  <c r="DD714" i="14"/>
  <c r="DD713" i="14"/>
  <c r="DD712" i="14"/>
  <c r="DD711" i="14"/>
  <c r="DD710" i="14"/>
  <c r="DD709" i="14"/>
  <c r="DD708" i="14"/>
  <c r="DD707" i="14"/>
  <c r="DD706" i="14"/>
  <c r="DD705" i="14"/>
  <c r="DD704" i="14"/>
  <c r="DD703" i="14"/>
  <c r="DD702" i="14"/>
  <c r="DD701" i="14"/>
  <c r="DD700" i="14"/>
  <c r="DD699" i="14"/>
  <c r="DD698" i="14"/>
  <c r="DD697" i="14"/>
  <c r="DD696" i="14"/>
  <c r="DD695" i="14"/>
  <c r="DD694" i="14"/>
  <c r="DD693" i="14"/>
  <c r="DD692" i="14"/>
  <c r="DD691" i="14"/>
  <c r="DD690" i="14"/>
  <c r="DD689" i="14"/>
  <c r="DD688" i="14"/>
  <c r="DD687" i="14"/>
  <c r="DD686" i="14"/>
  <c r="DD685" i="14"/>
  <c r="DD684" i="14"/>
  <c r="DD683" i="14"/>
  <c r="DD682" i="14"/>
  <c r="DD681" i="14"/>
  <c r="DD680" i="14"/>
  <c r="DD679" i="14"/>
  <c r="DD678" i="14"/>
  <c r="DD677" i="14"/>
  <c r="DD676" i="14"/>
  <c r="DD675" i="14"/>
  <c r="DD674" i="14"/>
  <c r="DD673" i="14"/>
  <c r="DD672" i="14"/>
  <c r="DD671" i="14"/>
  <c r="DD670" i="14"/>
  <c r="DD669" i="14"/>
  <c r="DD668" i="14"/>
  <c r="DD667" i="14"/>
  <c r="DD666" i="14"/>
  <c r="DD665" i="14"/>
  <c r="DD664" i="14"/>
  <c r="DD663" i="14"/>
  <c r="DD662" i="14"/>
  <c r="DD661" i="14"/>
  <c r="DD660" i="14"/>
  <c r="DD659" i="14"/>
  <c r="DD658" i="14"/>
  <c r="DD657" i="14"/>
  <c r="DD656" i="14"/>
  <c r="DD655" i="14"/>
  <c r="DD654" i="14"/>
  <c r="DD653" i="14"/>
  <c r="DD652" i="14"/>
  <c r="DD651" i="14"/>
  <c r="DD650" i="14"/>
  <c r="DD649" i="14"/>
  <c r="DD648" i="14"/>
  <c r="DD647" i="14"/>
  <c r="DD646" i="14"/>
  <c r="DD645" i="14"/>
  <c r="DD644" i="14"/>
  <c r="DD643" i="14"/>
  <c r="DD642" i="14"/>
  <c r="DD641" i="14"/>
  <c r="DD640" i="14"/>
  <c r="DD639" i="14"/>
  <c r="DD638" i="14"/>
  <c r="DD637" i="14"/>
  <c r="DD636" i="14"/>
  <c r="DD635" i="14"/>
  <c r="DD634" i="14"/>
  <c r="DD633" i="14"/>
  <c r="DD632" i="14"/>
  <c r="DD631" i="14"/>
  <c r="DD630" i="14"/>
  <c r="DD629" i="14"/>
  <c r="DD628" i="14"/>
  <c r="DD627" i="14"/>
  <c r="DD626" i="14"/>
  <c r="DD625" i="14"/>
  <c r="DD624" i="14"/>
  <c r="DD623" i="14"/>
  <c r="DD622" i="14"/>
  <c r="DD621" i="14"/>
  <c r="DD620" i="14"/>
  <c r="DD619" i="14"/>
  <c r="DD618" i="14"/>
  <c r="DD617" i="14"/>
  <c r="DD616" i="14"/>
  <c r="DD615" i="14"/>
  <c r="DD614" i="14"/>
  <c r="DD613" i="14"/>
  <c r="DD612" i="14"/>
  <c r="DD611" i="14"/>
  <c r="DD610" i="14"/>
  <c r="DD609" i="14"/>
  <c r="DD608" i="14"/>
  <c r="DD607" i="14"/>
  <c r="DD606" i="14"/>
  <c r="DD605" i="14"/>
  <c r="DD604" i="14"/>
  <c r="DD603" i="14"/>
  <c r="DD602" i="14"/>
  <c r="DD601" i="14"/>
  <c r="DD600" i="14"/>
  <c r="DD599" i="14"/>
  <c r="DD598" i="14"/>
  <c r="DD597" i="14"/>
  <c r="DD596" i="14"/>
  <c r="DD595" i="14"/>
  <c r="DD594" i="14"/>
  <c r="DD593" i="14"/>
  <c r="DD592" i="14"/>
  <c r="DD591" i="14"/>
  <c r="DD590" i="14"/>
  <c r="DD589" i="14"/>
  <c r="DD588" i="14"/>
  <c r="DD587" i="14"/>
  <c r="DD586" i="14"/>
  <c r="DD585" i="14"/>
  <c r="DD584" i="14"/>
  <c r="DD583" i="14"/>
  <c r="DD582" i="14"/>
  <c r="DD581" i="14"/>
  <c r="DD580" i="14"/>
  <c r="DD579" i="14"/>
  <c r="DD578" i="14"/>
  <c r="DD577" i="14"/>
  <c r="DD576" i="14"/>
  <c r="DD575" i="14"/>
  <c r="DD574" i="14"/>
  <c r="DD573" i="14"/>
  <c r="DD572" i="14"/>
  <c r="DD571" i="14"/>
  <c r="DD570" i="14"/>
  <c r="DD569" i="14"/>
  <c r="DD568" i="14"/>
  <c r="DD567" i="14"/>
  <c r="DD566" i="14"/>
  <c r="DD565" i="14"/>
  <c r="DD564" i="14"/>
  <c r="DD563" i="14"/>
  <c r="DD562" i="14"/>
  <c r="DD561" i="14"/>
  <c r="DD560" i="14"/>
  <c r="DD559" i="14"/>
  <c r="DD558" i="14"/>
  <c r="DD557" i="14"/>
  <c r="DD556" i="14"/>
  <c r="DD555" i="14"/>
  <c r="DD554" i="14"/>
  <c r="DD553" i="14"/>
  <c r="DD552" i="14"/>
  <c r="DD551" i="14"/>
  <c r="DD550" i="14"/>
  <c r="DD549" i="14"/>
  <c r="DD548" i="14"/>
  <c r="DD547" i="14"/>
  <c r="DD546" i="14"/>
  <c r="DD545" i="14"/>
  <c r="DD544" i="14"/>
  <c r="DD543" i="14"/>
  <c r="DD542" i="14"/>
  <c r="DD541" i="14"/>
  <c r="DD540" i="14"/>
  <c r="DD539" i="14"/>
  <c r="DD538" i="14"/>
  <c r="DD537" i="14"/>
  <c r="DD536" i="14"/>
  <c r="DD535" i="14"/>
  <c r="DD534" i="14"/>
  <c r="DD533" i="14"/>
  <c r="DD532" i="14"/>
  <c r="DD531" i="14"/>
  <c r="DD530" i="14"/>
  <c r="DD529" i="14"/>
  <c r="DD528" i="14"/>
  <c r="DD527" i="14"/>
  <c r="DD526" i="14"/>
  <c r="DD525" i="14"/>
  <c r="DD524" i="14"/>
  <c r="DD523" i="14"/>
  <c r="DD522" i="14"/>
  <c r="DD521" i="14"/>
  <c r="DD520" i="14"/>
  <c r="DD519" i="14"/>
  <c r="DD518" i="14"/>
  <c r="DD517" i="14"/>
  <c r="DD516" i="14"/>
  <c r="DD515" i="14"/>
  <c r="DD514" i="14"/>
  <c r="DD513" i="14"/>
  <c r="DD512" i="14"/>
  <c r="DD511" i="14"/>
  <c r="DD510" i="14"/>
  <c r="DD509" i="14"/>
  <c r="DD508" i="14"/>
  <c r="DD507" i="14"/>
  <c r="DD506" i="14"/>
  <c r="DD505" i="14"/>
  <c r="DD504" i="14"/>
  <c r="DD503" i="14"/>
  <c r="DD502" i="14"/>
  <c r="DD501" i="14"/>
  <c r="DD500" i="14"/>
  <c r="DD499" i="14"/>
  <c r="DD498" i="14"/>
  <c r="DD497" i="14"/>
  <c r="DD496" i="14"/>
  <c r="DD495" i="14"/>
  <c r="DD494" i="14"/>
  <c r="DD493" i="14"/>
  <c r="DD492" i="14"/>
  <c r="DD491" i="14"/>
  <c r="DD490" i="14"/>
  <c r="DD489" i="14"/>
  <c r="DD488" i="14"/>
  <c r="DD487" i="14"/>
  <c r="DD486" i="14"/>
  <c r="DD485" i="14"/>
  <c r="DD484" i="14"/>
  <c r="DD483" i="14"/>
  <c r="DD482" i="14"/>
  <c r="DD481" i="14"/>
  <c r="DD480" i="14"/>
  <c r="DD479" i="14"/>
  <c r="DD478" i="14"/>
  <c r="DD477" i="14"/>
  <c r="DD476" i="14"/>
  <c r="DD475" i="14"/>
  <c r="DD474" i="14"/>
  <c r="DD473" i="14"/>
  <c r="DD472" i="14"/>
  <c r="DD471" i="14"/>
  <c r="DD459" i="14"/>
  <c r="DD458" i="14"/>
  <c r="DD457" i="14"/>
  <c r="DD456" i="14"/>
  <c r="DD455" i="14"/>
  <c r="DD454" i="14"/>
  <c r="DD453" i="14"/>
  <c r="DD452" i="14"/>
  <c r="DD451" i="14"/>
  <c r="DD450" i="14"/>
  <c r="DD449" i="14"/>
  <c r="DD448" i="14"/>
  <c r="DD447" i="14"/>
  <c r="DD446" i="14"/>
  <c r="DD445" i="14"/>
  <c r="DD444" i="14"/>
  <c r="DD443" i="14"/>
  <c r="DD442" i="14"/>
  <c r="DD441" i="14"/>
  <c r="DD440" i="14"/>
  <c r="DD439" i="14"/>
  <c r="DD438" i="14"/>
  <c r="DD437" i="14"/>
  <c r="DD436" i="14"/>
  <c r="DD435" i="14"/>
  <c r="DD434" i="14"/>
  <c r="DD433" i="14"/>
  <c r="DD432" i="14"/>
  <c r="DD431" i="14"/>
  <c r="DD430" i="14"/>
  <c r="DD429" i="14"/>
  <c r="DD428" i="14"/>
  <c r="DD427" i="14"/>
  <c r="DD426" i="14"/>
  <c r="DD425" i="14"/>
  <c r="DD424" i="14"/>
  <c r="DD423" i="14"/>
  <c r="DD422" i="14"/>
  <c r="DD421" i="14"/>
  <c r="DD420" i="14"/>
  <c r="DD419" i="14"/>
  <c r="DD418" i="14"/>
  <c r="DD417" i="14"/>
  <c r="DD416" i="14"/>
  <c r="DD415" i="14"/>
  <c r="DD414" i="14"/>
  <c r="DD413" i="14"/>
  <c r="DD412" i="14"/>
  <c r="DD411" i="14"/>
  <c r="DD410" i="14"/>
  <c r="DD409" i="14"/>
  <c r="DD408" i="14"/>
  <c r="DD407" i="14"/>
  <c r="DD406" i="14"/>
  <c r="DD405" i="14"/>
  <c r="DD404" i="14"/>
  <c r="DD403" i="14"/>
  <c r="DD402" i="14"/>
  <c r="DD401" i="14"/>
  <c r="DD400" i="14"/>
  <c r="DD399" i="14"/>
  <c r="DD398" i="14"/>
  <c r="DD397" i="14"/>
  <c r="DD396" i="14"/>
  <c r="DD395" i="14"/>
  <c r="DD394" i="14"/>
  <c r="DD393" i="14"/>
  <c r="DD392" i="14"/>
  <c r="DD391" i="14"/>
  <c r="DD390" i="14"/>
  <c r="DD389" i="14"/>
  <c r="DD388" i="14"/>
  <c r="DD387" i="14"/>
  <c r="DD386" i="14"/>
  <c r="DD385" i="14"/>
  <c r="DD384" i="14"/>
  <c r="DD383" i="14"/>
  <c r="DD382" i="14"/>
  <c r="DD381" i="14"/>
  <c r="DD380" i="14"/>
  <c r="DD379" i="14"/>
  <c r="DD378" i="14"/>
  <c r="DD377" i="14"/>
  <c r="DD376" i="14"/>
  <c r="DD375" i="14"/>
  <c r="DD374" i="14"/>
  <c r="DD373" i="14"/>
  <c r="DD372" i="14"/>
  <c r="DD371" i="14"/>
  <c r="DD370" i="14"/>
  <c r="DD369" i="14"/>
  <c r="DD368" i="14"/>
  <c r="DD367" i="14"/>
  <c r="DD366" i="14"/>
  <c r="DD365" i="14"/>
  <c r="DD364" i="14"/>
  <c r="DD363" i="14"/>
  <c r="DD362" i="14"/>
  <c r="DD361" i="14"/>
  <c r="DD360" i="14"/>
  <c r="DD359" i="14"/>
  <c r="DD358" i="14"/>
  <c r="DD357" i="14"/>
  <c r="DD356" i="14"/>
  <c r="DD355" i="14"/>
  <c r="DD354" i="14"/>
  <c r="DD353" i="14"/>
  <c r="DD352" i="14"/>
  <c r="DD351" i="14"/>
  <c r="DD350" i="14"/>
  <c r="DD349" i="14"/>
  <c r="DD348" i="14"/>
  <c r="DD347" i="14"/>
  <c r="DD346" i="14"/>
  <c r="DD345" i="14"/>
  <c r="DD344" i="14"/>
  <c r="DD343" i="14"/>
  <c r="DD342" i="14"/>
  <c r="DD341" i="14"/>
  <c r="DD340" i="14"/>
  <c r="DD339" i="14"/>
  <c r="DD338" i="14"/>
  <c r="DD337" i="14"/>
  <c r="DD336" i="14"/>
  <c r="DD335" i="14"/>
  <c r="DD334" i="14"/>
  <c r="DD333" i="14"/>
  <c r="DD332" i="14"/>
  <c r="DD331" i="14"/>
  <c r="DD330" i="14"/>
  <c r="DD329" i="14"/>
  <c r="DD328" i="14"/>
  <c r="DD327" i="14"/>
  <c r="DD326" i="14"/>
  <c r="DD325" i="14"/>
  <c r="DD324" i="14"/>
  <c r="DD323" i="14"/>
  <c r="DD322" i="14"/>
  <c r="DD321" i="14"/>
  <c r="DD320" i="14"/>
  <c r="DD319" i="14"/>
  <c r="DD318" i="14"/>
  <c r="DD317" i="14"/>
  <c r="DD316" i="14"/>
  <c r="DD315" i="14"/>
  <c r="DD314" i="14"/>
  <c r="DD313" i="14"/>
  <c r="DD312" i="14"/>
  <c r="DD311" i="14"/>
  <c r="DD310" i="14"/>
  <c r="DD309" i="14"/>
  <c r="DD308" i="14"/>
  <c r="DD307" i="14"/>
  <c r="DD306" i="14"/>
  <c r="DD305" i="14"/>
  <c r="DD304" i="14"/>
  <c r="DD303" i="14"/>
  <c r="DD302" i="14"/>
  <c r="DD301" i="14"/>
  <c r="DD300" i="14"/>
  <c r="DD299" i="14"/>
  <c r="DD298" i="14"/>
  <c r="DD297" i="14"/>
  <c r="DD296" i="14"/>
  <c r="DD295" i="14"/>
  <c r="DD294" i="14"/>
  <c r="DD293" i="14"/>
  <c r="DD292" i="14"/>
  <c r="DD291" i="14"/>
  <c r="DD290" i="14"/>
  <c r="DD289" i="14"/>
  <c r="DD288" i="14"/>
  <c r="DD287" i="14"/>
  <c r="DD286" i="14"/>
  <c r="DD285" i="14"/>
  <c r="DD284" i="14"/>
  <c r="DD283" i="14"/>
  <c r="DD282" i="14"/>
  <c r="DD281" i="14"/>
  <c r="DD280" i="14"/>
  <c r="DD279" i="14"/>
  <c r="DD278" i="14"/>
  <c r="DD277" i="14"/>
  <c r="DD276" i="14"/>
  <c r="DD275" i="14"/>
  <c r="DD274" i="14"/>
  <c r="DD273" i="14"/>
  <c r="DD272" i="14"/>
  <c r="DD271" i="14"/>
  <c r="DD270" i="14"/>
  <c r="DD269" i="14"/>
  <c r="DD268" i="14"/>
  <c r="DD267" i="14"/>
  <c r="DD266" i="14"/>
  <c r="DD265" i="14"/>
  <c r="DD264" i="14"/>
  <c r="DD263" i="14"/>
  <c r="DD262" i="14"/>
  <c r="DD261" i="14"/>
  <c r="DD260" i="14"/>
  <c r="DD259" i="14"/>
  <c r="DD258" i="14"/>
  <c r="DD257" i="14"/>
  <c r="DD256" i="14"/>
  <c r="DD255" i="14"/>
  <c r="DD254" i="14"/>
  <c r="DD253" i="14"/>
  <c r="DD252" i="14"/>
  <c r="DD251" i="14"/>
  <c r="DD250" i="14"/>
  <c r="DD249" i="14"/>
  <c r="DD248" i="14"/>
  <c r="DD247" i="14"/>
  <c r="DD246" i="14"/>
  <c r="DD245" i="14"/>
  <c r="DD244" i="14"/>
  <c r="DD243" i="14"/>
  <c r="DD242" i="14"/>
  <c r="DD241" i="14"/>
  <c r="DD240" i="14"/>
  <c r="DD239" i="14"/>
  <c r="DD238" i="14"/>
  <c r="DD237" i="14"/>
  <c r="DD236" i="14"/>
  <c r="DD235" i="14"/>
  <c r="DD234" i="14"/>
  <c r="DD233" i="14"/>
  <c r="DD232" i="14"/>
  <c r="DD231" i="14"/>
  <c r="DD230" i="14"/>
  <c r="DD229" i="14"/>
  <c r="DD228" i="14"/>
  <c r="DD227" i="14"/>
  <c r="DD226" i="14"/>
  <c r="DD225" i="14"/>
  <c r="DD224" i="14"/>
  <c r="DD223" i="14"/>
  <c r="DD222" i="14"/>
  <c r="DD221" i="14"/>
  <c r="DD220" i="14"/>
  <c r="DD219" i="14"/>
  <c r="DD218" i="14"/>
  <c r="DD217" i="14"/>
  <c r="DD216" i="14"/>
  <c r="DD215" i="14"/>
  <c r="DD214" i="14"/>
  <c r="DD213" i="14"/>
  <c r="DD212" i="14"/>
  <c r="DD211" i="14"/>
  <c r="DD210" i="14"/>
  <c r="DD209" i="14"/>
  <c r="DD208" i="14"/>
  <c r="DD207" i="14"/>
  <c r="DD206" i="14"/>
  <c r="DD205" i="14"/>
  <c r="DD204" i="14"/>
  <c r="DD203" i="14"/>
  <c r="DD202" i="14"/>
  <c r="DD201" i="14"/>
  <c r="DD200" i="14"/>
  <c r="DD199" i="14"/>
  <c r="DD198" i="14"/>
  <c r="DD197" i="14"/>
  <c r="DD196" i="14"/>
  <c r="DD195" i="14"/>
  <c r="DD194" i="14"/>
  <c r="DD193" i="14"/>
  <c r="DD192" i="14"/>
  <c r="DD191" i="14"/>
  <c r="DD190" i="14"/>
  <c r="DD189" i="14"/>
  <c r="DD188" i="14"/>
  <c r="DD187" i="14"/>
  <c r="DD186" i="14"/>
  <c r="DD185" i="14"/>
  <c r="DD184" i="14"/>
  <c r="DD183" i="14"/>
  <c r="DD182" i="14"/>
  <c r="DD181" i="14"/>
  <c r="DD180" i="14"/>
  <c r="DD179" i="14"/>
  <c r="DD178" i="14"/>
  <c r="DD177" i="14"/>
  <c r="DD176" i="14"/>
  <c r="DD175" i="14"/>
  <c r="DD174" i="14"/>
  <c r="DD173" i="14"/>
  <c r="DD172" i="14"/>
  <c r="DD171" i="14"/>
  <c r="DD170" i="14"/>
  <c r="DD169" i="14"/>
  <c r="DD168" i="14"/>
  <c r="DD167" i="14"/>
  <c r="DD166" i="14"/>
  <c r="DD165" i="14"/>
  <c r="DD164" i="14"/>
  <c r="DD163" i="14"/>
  <c r="DD162" i="14"/>
  <c r="DD161" i="14"/>
  <c r="DD160" i="14"/>
  <c r="DD159" i="14"/>
  <c r="DD158" i="14"/>
  <c r="DD157" i="14"/>
  <c r="DD156" i="14"/>
  <c r="DD155" i="14"/>
  <c r="DD154" i="14"/>
  <c r="DD153" i="14"/>
  <c r="DD152" i="14"/>
  <c r="DD151" i="14"/>
  <c r="DD150" i="14"/>
  <c r="DD149" i="14"/>
  <c r="DD148" i="14"/>
  <c r="DD147" i="14"/>
  <c r="DD146" i="14"/>
  <c r="DD145" i="14"/>
  <c r="DD144" i="14"/>
  <c r="DD143" i="14"/>
  <c r="DD142" i="14"/>
  <c r="DD141" i="14"/>
  <c r="DD140" i="14"/>
  <c r="DD139" i="14"/>
  <c r="DD138" i="14"/>
  <c r="DD137" i="14"/>
  <c r="DD136" i="14"/>
  <c r="DD135" i="14"/>
  <c r="DD134" i="14"/>
  <c r="DD133" i="14"/>
  <c r="DD132" i="14"/>
  <c r="DD131" i="14"/>
  <c r="DD130" i="14"/>
  <c r="DD129" i="14"/>
  <c r="DD128" i="14"/>
  <c r="DD127" i="14"/>
  <c r="DD126" i="14"/>
  <c r="DD125" i="14"/>
  <c r="DD124" i="14"/>
  <c r="DD123" i="14"/>
  <c r="DD122" i="14"/>
  <c r="DD121" i="14"/>
  <c r="DD120" i="14"/>
  <c r="DD119" i="14"/>
  <c r="DD118" i="14"/>
  <c r="DD117" i="14"/>
  <c r="DD116" i="14"/>
  <c r="DD115" i="14"/>
  <c r="DD114" i="14"/>
  <c r="DD113" i="14"/>
  <c r="DD112" i="14"/>
  <c r="DD111" i="14"/>
  <c r="DD110" i="14"/>
  <c r="DD109" i="14"/>
  <c r="DD108" i="14"/>
  <c r="DD107" i="14"/>
  <c r="DD106" i="14"/>
  <c r="DD105" i="14"/>
  <c r="DD104" i="14"/>
  <c r="DD103" i="14"/>
  <c r="DD102" i="14"/>
  <c r="DD101" i="14"/>
  <c r="DD100" i="14"/>
  <c r="DD99" i="14"/>
  <c r="DD98" i="14"/>
  <c r="DD97" i="14"/>
  <c r="DD96" i="14"/>
  <c r="DD95" i="14"/>
  <c r="DD94" i="14"/>
  <c r="DD93" i="14"/>
  <c r="DD92" i="14"/>
  <c r="DD91" i="14"/>
  <c r="DD90" i="14"/>
  <c r="DD89" i="14"/>
  <c r="DD88" i="14"/>
  <c r="DD87" i="14"/>
  <c r="DD86" i="14"/>
  <c r="DD85" i="14"/>
  <c r="DD84" i="14"/>
  <c r="DD83" i="14"/>
  <c r="DD82" i="14"/>
  <c r="DD81" i="14"/>
  <c r="DD80" i="14"/>
  <c r="DD79" i="14"/>
  <c r="DD78" i="14"/>
  <c r="DD77" i="14"/>
  <c r="DD76" i="14"/>
  <c r="DD75" i="14"/>
  <c r="DD74" i="14"/>
  <c r="DD73" i="14"/>
  <c r="DD72" i="14"/>
  <c r="DD71" i="14"/>
  <c r="DD70" i="14"/>
  <c r="DD69" i="14"/>
  <c r="DD68" i="14"/>
  <c r="DD67" i="14"/>
  <c r="DD66" i="14"/>
  <c r="DD65" i="14"/>
  <c r="DD64" i="14"/>
  <c r="DD63" i="14"/>
  <c r="DD62" i="14"/>
  <c r="DD61" i="14"/>
  <c r="DD60" i="14"/>
  <c r="DD59" i="14"/>
  <c r="DD58" i="14"/>
  <c r="DD57" i="14"/>
  <c r="DD56" i="14"/>
  <c r="DD55" i="14"/>
  <c r="DD54" i="14"/>
  <c r="DD53" i="14"/>
  <c r="DD52" i="14"/>
  <c r="DD51" i="14"/>
  <c r="DD50" i="14"/>
  <c r="DD49" i="14"/>
  <c r="DD48" i="14"/>
  <c r="DD47" i="14"/>
  <c r="DD46" i="14"/>
  <c r="DD45" i="14"/>
  <c r="DD44" i="14"/>
  <c r="DD43" i="14"/>
  <c r="DD42" i="14"/>
  <c r="DD41" i="14"/>
  <c r="DD40" i="14"/>
  <c r="DD39" i="14"/>
  <c r="DD38" i="14"/>
  <c r="DD37" i="14"/>
  <c r="DD36" i="14"/>
  <c r="DD35" i="14"/>
  <c r="DD34" i="14"/>
  <c r="DD33" i="14"/>
  <c r="DD32" i="14"/>
  <c r="DD31" i="14"/>
  <c r="DD30" i="14"/>
  <c r="DD29" i="14"/>
  <c r="DD28" i="14"/>
  <c r="DD27" i="14"/>
  <c r="DD26" i="14"/>
  <c r="DD25" i="14"/>
  <c r="DD24" i="14"/>
  <c r="DD23" i="14"/>
  <c r="DD22" i="14"/>
  <c r="DD21" i="14"/>
  <c r="DD20" i="14"/>
  <c r="DD19" i="14"/>
  <c r="DD18" i="14"/>
  <c r="DD17" i="14"/>
  <c r="DD16" i="14"/>
  <c r="DD15" i="14"/>
  <c r="DD14" i="14"/>
  <c r="DD13" i="14"/>
  <c r="DD12" i="14"/>
  <c r="DD11" i="14"/>
  <c r="DD10" i="14"/>
  <c r="DD9" i="14"/>
  <c r="DD8" i="14"/>
  <c r="DD7" i="14"/>
  <c r="DD6" i="14"/>
  <c r="DD5" i="14"/>
  <c r="DA994" i="14"/>
  <c r="DA993" i="14"/>
  <c r="DA992" i="14"/>
  <c r="DA991" i="14"/>
  <c r="DA990" i="14"/>
  <c r="DA989" i="14"/>
  <c r="DA988" i="14"/>
  <c r="DA987" i="14"/>
  <c r="DA986" i="14"/>
  <c r="DA985" i="14"/>
  <c r="DA984" i="14"/>
  <c r="DA983" i="14"/>
  <c r="DA982" i="14"/>
  <c r="DA981" i="14"/>
  <c r="DA980" i="14"/>
  <c r="DA979" i="14"/>
  <c r="DA978" i="14"/>
  <c r="DA977" i="14"/>
  <c r="DA976" i="14"/>
  <c r="DA975" i="14"/>
  <c r="DA974" i="14"/>
  <c r="DA973" i="14"/>
  <c r="DA972" i="14"/>
  <c r="DA971" i="14"/>
  <c r="DA970" i="14"/>
  <c r="DA969" i="14"/>
  <c r="DA968" i="14"/>
  <c r="DA967" i="14"/>
  <c r="DA966" i="14"/>
  <c r="DA965" i="14"/>
  <c r="DA964" i="14"/>
  <c r="DA963" i="14"/>
  <c r="DA962" i="14"/>
  <c r="DA961" i="14"/>
  <c r="DA960" i="14"/>
  <c r="DA959" i="14"/>
  <c r="DA958" i="14"/>
  <c r="DA957" i="14"/>
  <c r="DA956" i="14"/>
  <c r="DA955" i="14"/>
  <c r="DA954" i="14"/>
  <c r="DA953" i="14"/>
  <c r="DA952" i="14"/>
  <c r="DA951" i="14"/>
  <c r="DA950" i="14"/>
  <c r="DA949" i="14"/>
  <c r="DA948" i="14"/>
  <c r="DA947" i="14"/>
  <c r="DA946" i="14"/>
  <c r="DA945" i="14"/>
  <c r="DA944" i="14"/>
  <c r="DA943" i="14"/>
  <c r="DA942" i="14"/>
  <c r="DA941" i="14"/>
  <c r="DA940" i="14"/>
  <c r="DA939" i="14"/>
  <c r="DA938" i="14"/>
  <c r="DA937" i="14"/>
  <c r="DA936" i="14"/>
  <c r="DA935" i="14"/>
  <c r="DA934" i="14"/>
  <c r="DA933" i="14"/>
  <c r="DA932" i="14"/>
  <c r="DA931" i="14"/>
  <c r="DA930" i="14"/>
  <c r="DA929" i="14"/>
  <c r="DA928" i="14"/>
  <c r="DA927" i="14"/>
  <c r="DA926" i="14"/>
  <c r="DA925" i="14"/>
  <c r="DA924" i="14"/>
  <c r="DA923" i="14"/>
  <c r="DA922" i="14"/>
  <c r="DA921" i="14"/>
  <c r="DA920" i="14"/>
  <c r="DA919" i="14"/>
  <c r="DA918" i="14"/>
  <c r="DA917" i="14"/>
  <c r="DA916" i="14"/>
  <c r="DA915" i="14"/>
  <c r="DA914" i="14"/>
  <c r="DA913" i="14"/>
  <c r="DA912" i="14"/>
  <c r="DA911" i="14"/>
  <c r="DA910" i="14"/>
  <c r="DA909" i="14"/>
  <c r="DA908" i="14"/>
  <c r="DA907" i="14"/>
  <c r="DA906" i="14"/>
  <c r="DA905" i="14"/>
  <c r="DA904" i="14"/>
  <c r="DA903" i="14"/>
  <c r="DA902" i="14"/>
  <c r="DA901" i="14"/>
  <c r="DA900" i="14"/>
  <c r="DA899" i="14"/>
  <c r="DA898" i="14"/>
  <c r="DA897" i="14"/>
  <c r="DA896" i="14"/>
  <c r="DA895" i="14"/>
  <c r="DA894" i="14"/>
  <c r="DA893" i="14"/>
  <c r="DA892" i="14"/>
  <c r="DA891" i="14"/>
  <c r="DA890" i="14"/>
  <c r="DA889" i="14"/>
  <c r="DA888" i="14"/>
  <c r="DA887" i="14"/>
  <c r="DA886" i="14"/>
  <c r="DA885" i="14"/>
  <c r="DA884" i="14"/>
  <c r="DA883" i="14"/>
  <c r="DA882" i="14"/>
  <c r="DA881" i="14"/>
  <c r="DA880" i="14"/>
  <c r="DA879" i="14"/>
  <c r="DA878" i="14"/>
  <c r="DA877" i="14"/>
  <c r="DA876" i="14"/>
  <c r="DA875" i="14"/>
  <c r="DA874" i="14"/>
  <c r="DA873" i="14"/>
  <c r="DA872" i="14"/>
  <c r="DA871" i="14"/>
  <c r="DA870" i="14"/>
  <c r="DA869" i="14"/>
  <c r="DA868" i="14"/>
  <c r="DA867" i="14"/>
  <c r="DA866" i="14"/>
  <c r="DA865" i="14"/>
  <c r="DA864" i="14"/>
  <c r="DA863" i="14"/>
  <c r="DA862" i="14"/>
  <c r="DA861" i="14"/>
  <c r="DA860" i="14"/>
  <c r="DA859" i="14"/>
  <c r="DA858" i="14"/>
  <c r="DA857" i="14"/>
  <c r="DA856" i="14"/>
  <c r="DA855" i="14"/>
  <c r="DA854" i="14"/>
  <c r="DA853" i="14"/>
  <c r="DA852" i="14"/>
  <c r="DA851" i="14"/>
  <c r="DA850" i="14"/>
  <c r="DA849" i="14"/>
  <c r="DA848" i="14"/>
  <c r="DA847" i="14"/>
  <c r="DA846" i="14"/>
  <c r="DA845" i="14"/>
  <c r="DA844" i="14"/>
  <c r="DA843" i="14"/>
  <c r="DA842" i="14"/>
  <c r="DA841" i="14"/>
  <c r="DA840" i="14"/>
  <c r="DA839" i="14"/>
  <c r="DA838" i="14"/>
  <c r="DA837" i="14"/>
  <c r="DA836" i="14"/>
  <c r="DA835" i="14"/>
  <c r="DA834" i="14"/>
  <c r="DA833" i="14"/>
  <c r="DA832" i="14"/>
  <c r="DA831" i="14"/>
  <c r="DA830" i="14"/>
  <c r="DA829" i="14"/>
  <c r="DA828" i="14"/>
  <c r="DA827" i="14"/>
  <c r="DA826" i="14"/>
  <c r="DA825" i="14"/>
  <c r="DA824" i="14"/>
  <c r="DA823" i="14"/>
  <c r="DA822" i="14"/>
  <c r="DA821" i="14"/>
  <c r="DA820" i="14"/>
  <c r="DA819" i="14"/>
  <c r="DA818" i="14"/>
  <c r="DA817" i="14"/>
  <c r="DA816" i="14"/>
  <c r="DA815" i="14"/>
  <c r="DA814" i="14"/>
  <c r="DA813" i="14"/>
  <c r="DA812" i="14"/>
  <c r="DA811" i="14"/>
  <c r="DA810" i="14"/>
  <c r="DA809" i="14"/>
  <c r="DA808" i="14"/>
  <c r="DA807" i="14"/>
  <c r="DA806" i="14"/>
  <c r="DA805" i="14"/>
  <c r="DA804" i="14"/>
  <c r="DA803" i="14"/>
  <c r="DA802" i="14"/>
  <c r="DA801" i="14"/>
  <c r="DA800" i="14"/>
  <c r="DA799" i="14"/>
  <c r="DA798" i="14"/>
  <c r="DA797" i="14"/>
  <c r="DA796" i="14"/>
  <c r="DA795" i="14"/>
  <c r="DA794" i="14"/>
  <c r="DA793" i="14"/>
  <c r="DA792" i="14"/>
  <c r="DA791" i="14"/>
  <c r="DA790" i="14"/>
  <c r="DA789" i="14"/>
  <c r="DA788" i="14"/>
  <c r="DA787" i="14"/>
  <c r="DA786" i="14"/>
  <c r="DA785" i="14"/>
  <c r="DA784" i="14"/>
  <c r="DA783" i="14"/>
  <c r="DA782" i="14"/>
  <c r="DA781" i="14"/>
  <c r="DA780" i="14"/>
  <c r="DA779" i="14"/>
  <c r="DA778" i="14"/>
  <c r="DA777" i="14"/>
  <c r="DA776" i="14"/>
  <c r="DA775" i="14"/>
  <c r="DA774" i="14"/>
  <c r="DA773" i="14"/>
  <c r="DA772" i="14"/>
  <c r="DA771" i="14"/>
  <c r="DA770" i="14"/>
  <c r="DA769" i="14"/>
  <c r="DA768" i="14"/>
  <c r="DA767" i="14"/>
  <c r="DA766" i="14"/>
  <c r="DA765" i="14"/>
  <c r="DA764" i="14"/>
  <c r="DA763" i="14"/>
  <c r="DA762" i="14"/>
  <c r="DA761" i="14"/>
  <c r="DA760" i="14"/>
  <c r="DA759" i="14"/>
  <c r="DA758" i="14"/>
  <c r="DA757" i="14"/>
  <c r="DA756" i="14"/>
  <c r="DA755" i="14"/>
  <c r="DA754" i="14"/>
  <c r="DA753" i="14"/>
  <c r="DA752" i="14"/>
  <c r="DA751" i="14"/>
  <c r="DA750" i="14"/>
  <c r="DA749" i="14"/>
  <c r="DA748" i="14"/>
  <c r="DA747" i="14"/>
  <c r="DA746" i="14"/>
  <c r="DA745" i="14"/>
  <c r="DA744" i="14"/>
  <c r="DA743" i="14"/>
  <c r="DA742" i="14"/>
  <c r="DA741" i="14"/>
  <c r="DA740" i="14"/>
  <c r="DA739" i="14"/>
  <c r="DA738" i="14"/>
  <c r="DA737" i="14"/>
  <c r="DA736" i="14"/>
  <c r="DA735" i="14"/>
  <c r="DA734" i="14"/>
  <c r="DA733" i="14"/>
  <c r="DA732" i="14"/>
  <c r="DA731" i="14"/>
  <c r="DA730" i="14"/>
  <c r="DA729" i="14"/>
  <c r="DA728" i="14"/>
  <c r="DA727" i="14"/>
  <c r="DA726" i="14"/>
  <c r="DA725" i="14"/>
  <c r="DA724" i="14"/>
  <c r="DA723" i="14"/>
  <c r="DA722" i="14"/>
  <c r="DA721" i="14"/>
  <c r="DA720" i="14"/>
  <c r="DA719" i="14"/>
  <c r="DA718" i="14"/>
  <c r="DA717" i="14"/>
  <c r="DA716" i="14"/>
  <c r="DA715" i="14"/>
  <c r="DA714" i="14"/>
  <c r="DA713" i="14"/>
  <c r="DA712" i="14"/>
  <c r="DA711" i="14"/>
  <c r="DA710" i="14"/>
  <c r="DA709" i="14"/>
  <c r="DA708" i="14"/>
  <c r="DA707" i="14"/>
  <c r="DA706" i="14"/>
  <c r="DA705" i="14"/>
  <c r="DA704" i="14"/>
  <c r="DA703" i="14"/>
  <c r="DA702" i="14"/>
  <c r="DA701" i="14"/>
  <c r="DA700" i="14"/>
  <c r="DA699" i="14"/>
  <c r="DA698" i="14"/>
  <c r="DA697" i="14"/>
  <c r="DA696" i="14"/>
  <c r="DA695" i="14"/>
  <c r="DA694" i="14"/>
  <c r="DA693" i="14"/>
  <c r="DA692" i="14"/>
  <c r="DA691" i="14"/>
  <c r="DA690" i="14"/>
  <c r="DA689" i="14"/>
  <c r="DA688" i="14"/>
  <c r="DA687" i="14"/>
  <c r="DA686" i="14"/>
  <c r="DA685" i="14"/>
  <c r="DA684" i="14"/>
  <c r="DA683" i="14"/>
  <c r="DA682" i="14"/>
  <c r="DA681" i="14"/>
  <c r="DA680" i="14"/>
  <c r="DA679" i="14"/>
  <c r="DA678" i="14"/>
  <c r="DA677" i="14"/>
  <c r="DA676" i="14"/>
  <c r="DA675" i="14"/>
  <c r="DA674" i="14"/>
  <c r="DA673" i="14"/>
  <c r="DA672" i="14"/>
  <c r="DA671" i="14"/>
  <c r="DA670" i="14"/>
  <c r="DA669" i="14"/>
  <c r="DA668" i="14"/>
  <c r="DA667" i="14"/>
  <c r="DA666" i="14"/>
  <c r="DA665" i="14"/>
  <c r="DA664" i="14"/>
  <c r="DA663" i="14"/>
  <c r="DA662" i="14"/>
  <c r="DA661" i="14"/>
  <c r="DA660" i="14"/>
  <c r="DA659" i="14"/>
  <c r="DA658" i="14"/>
  <c r="DA657" i="14"/>
  <c r="DA656" i="14"/>
  <c r="DA655" i="14"/>
  <c r="DA654" i="14"/>
  <c r="DA653" i="14"/>
  <c r="DA652" i="14"/>
  <c r="DA651" i="14"/>
  <c r="DA650" i="14"/>
  <c r="DA649" i="14"/>
  <c r="DA648" i="14"/>
  <c r="DA647" i="14"/>
  <c r="DA646" i="14"/>
  <c r="DA645" i="14"/>
  <c r="DA644" i="14"/>
  <c r="DA643" i="14"/>
  <c r="DA642" i="14"/>
  <c r="DA641" i="14"/>
  <c r="DA640" i="14"/>
  <c r="DA639" i="14"/>
  <c r="DA638" i="14"/>
  <c r="DA637" i="14"/>
  <c r="DA636" i="14"/>
  <c r="DA635" i="14"/>
  <c r="DA634" i="14"/>
  <c r="DA633" i="14"/>
  <c r="DA632" i="14"/>
  <c r="DA631" i="14"/>
  <c r="DA630" i="14"/>
  <c r="DA629" i="14"/>
  <c r="DA628" i="14"/>
  <c r="DA627" i="14"/>
  <c r="DA626" i="14"/>
  <c r="DA625" i="14"/>
  <c r="DA624" i="14"/>
  <c r="DA623" i="14"/>
  <c r="DA622" i="14"/>
  <c r="DA621" i="14"/>
  <c r="DA620" i="14"/>
  <c r="DA619" i="14"/>
  <c r="DA618" i="14"/>
  <c r="DA617" i="14"/>
  <c r="DA616" i="14"/>
  <c r="DA615" i="14"/>
  <c r="DA614" i="14"/>
  <c r="DA613" i="14"/>
  <c r="DA612" i="14"/>
  <c r="DA611" i="14"/>
  <c r="DA610" i="14"/>
  <c r="DA609" i="14"/>
  <c r="DA608" i="14"/>
  <c r="DA607" i="14"/>
  <c r="DA606" i="14"/>
  <c r="DA605" i="14"/>
  <c r="DA604" i="14"/>
  <c r="DA603" i="14"/>
  <c r="DA602" i="14"/>
  <c r="DA601" i="14"/>
  <c r="DA600" i="14"/>
  <c r="DA599" i="14"/>
  <c r="DA598" i="14"/>
  <c r="DA597" i="14"/>
  <c r="DA596" i="14"/>
  <c r="DA595" i="14"/>
  <c r="DA594" i="14"/>
  <c r="DA593" i="14"/>
  <c r="DA592" i="14"/>
  <c r="DA591" i="14"/>
  <c r="DA590" i="14"/>
  <c r="DA589" i="14"/>
  <c r="DA588" i="14"/>
  <c r="DA587" i="14"/>
  <c r="DA586" i="14"/>
  <c r="DA585" i="14"/>
  <c r="DA584" i="14"/>
  <c r="DA583" i="14"/>
  <c r="DA582" i="14"/>
  <c r="DA581" i="14"/>
  <c r="DA580" i="14"/>
  <c r="DA579" i="14"/>
  <c r="DA578" i="14"/>
  <c r="DA577" i="14"/>
  <c r="DA576" i="14"/>
  <c r="DA575" i="14"/>
  <c r="DA574" i="14"/>
  <c r="DA573" i="14"/>
  <c r="DA572" i="14"/>
  <c r="DA571" i="14"/>
  <c r="DA570" i="14"/>
  <c r="DA569" i="14"/>
  <c r="DA568" i="14"/>
  <c r="DA567" i="14"/>
  <c r="DA566" i="14"/>
  <c r="DA565" i="14"/>
  <c r="DA564" i="14"/>
  <c r="DA563" i="14"/>
  <c r="DA562" i="14"/>
  <c r="DA561" i="14"/>
  <c r="DA560" i="14"/>
  <c r="DA559" i="14"/>
  <c r="DA558" i="14"/>
  <c r="DA557" i="14"/>
  <c r="DA556" i="14"/>
  <c r="DA555" i="14"/>
  <c r="DA554" i="14"/>
  <c r="DA553" i="14"/>
  <c r="DA552" i="14"/>
  <c r="DA551" i="14"/>
  <c r="DA550" i="14"/>
  <c r="DA549" i="14"/>
  <c r="DA548" i="14"/>
  <c r="DA547" i="14"/>
  <c r="DA546" i="14"/>
  <c r="DA545" i="14"/>
  <c r="DA544" i="14"/>
  <c r="DA543" i="14"/>
  <c r="DA542" i="14"/>
  <c r="DA541" i="14"/>
  <c r="DA540" i="14"/>
  <c r="DA539" i="14"/>
  <c r="DA538" i="14"/>
  <c r="DA537" i="14"/>
  <c r="DA536" i="14"/>
  <c r="DA535" i="14"/>
  <c r="DA534" i="14"/>
  <c r="DA533" i="14"/>
  <c r="DA532" i="14"/>
  <c r="DA531" i="14"/>
  <c r="DA530" i="14"/>
  <c r="DA529" i="14"/>
  <c r="DA528" i="14"/>
  <c r="DA527" i="14"/>
  <c r="DA526" i="14"/>
  <c r="DA525" i="14"/>
  <c r="DA524" i="14"/>
  <c r="DA523" i="14"/>
  <c r="DA522" i="14"/>
  <c r="DA521" i="14"/>
  <c r="DA520" i="14"/>
  <c r="DA519" i="14"/>
  <c r="DA518" i="14"/>
  <c r="DA517" i="14"/>
  <c r="DA516" i="14"/>
  <c r="DA515" i="14"/>
  <c r="DA514" i="14"/>
  <c r="DA513" i="14"/>
  <c r="DA512" i="14"/>
  <c r="DA511" i="14"/>
  <c r="DA510" i="14"/>
  <c r="DA509" i="14"/>
  <c r="DA508" i="14"/>
  <c r="DA507" i="14"/>
  <c r="DA506" i="14"/>
  <c r="DA505" i="14"/>
  <c r="DA504" i="14"/>
  <c r="DA503" i="14"/>
  <c r="DA502" i="14"/>
  <c r="DA501" i="14"/>
  <c r="DA500" i="14"/>
  <c r="DA499" i="14"/>
  <c r="DA498" i="14"/>
  <c r="DA497" i="14"/>
  <c r="DA496" i="14"/>
  <c r="DA495" i="14"/>
  <c r="DA494" i="14"/>
  <c r="DA493" i="14"/>
  <c r="DA492" i="14"/>
  <c r="DA491" i="14"/>
  <c r="DA490" i="14"/>
  <c r="DA489" i="14"/>
  <c r="DA488" i="14"/>
  <c r="DA487" i="14"/>
  <c r="DA486" i="14"/>
  <c r="DA485" i="14"/>
  <c r="DA484" i="14"/>
  <c r="DA483" i="14"/>
  <c r="DA482" i="14"/>
  <c r="DA481" i="14"/>
  <c r="DA480" i="14"/>
  <c r="DA479" i="14"/>
  <c r="DA478" i="14"/>
  <c r="DA477" i="14"/>
  <c r="DA476" i="14"/>
  <c r="DA475" i="14"/>
  <c r="DA474" i="14"/>
  <c r="DA473" i="14"/>
  <c r="DA472" i="14"/>
  <c r="DA471" i="14"/>
  <c r="DA459" i="14"/>
  <c r="DA458" i="14"/>
  <c r="DA457" i="14"/>
  <c r="DA456" i="14"/>
  <c r="DA455" i="14"/>
  <c r="DA454" i="14"/>
  <c r="DA453" i="14"/>
  <c r="DA452" i="14"/>
  <c r="DA451" i="14"/>
  <c r="DA450" i="14"/>
  <c r="DA449" i="14"/>
  <c r="DA448" i="14"/>
  <c r="DA447" i="14"/>
  <c r="DA446" i="14"/>
  <c r="DA445" i="14"/>
  <c r="DA444" i="14"/>
  <c r="DA443" i="14"/>
  <c r="DA442" i="14"/>
  <c r="DA441" i="14"/>
  <c r="DA440" i="14"/>
  <c r="DA439" i="14"/>
  <c r="DA438" i="14"/>
  <c r="DA437" i="14"/>
  <c r="DA436" i="14"/>
  <c r="DA435" i="14"/>
  <c r="DA434" i="14"/>
  <c r="DA433" i="14"/>
  <c r="DA432" i="14"/>
  <c r="DA431" i="14"/>
  <c r="DA430" i="14"/>
  <c r="DA429" i="14"/>
  <c r="DA428" i="14"/>
  <c r="DA427" i="14"/>
  <c r="DA426" i="14"/>
  <c r="DA425" i="14"/>
  <c r="DA424" i="14"/>
  <c r="DA423" i="14"/>
  <c r="DA422" i="14"/>
  <c r="DA421" i="14"/>
  <c r="DA420" i="14"/>
  <c r="DA419" i="14"/>
  <c r="DA418" i="14"/>
  <c r="DA417" i="14"/>
  <c r="DA416" i="14"/>
  <c r="DA415" i="14"/>
  <c r="DA414" i="14"/>
  <c r="DA413" i="14"/>
  <c r="DA412" i="14"/>
  <c r="DA411" i="14"/>
  <c r="DA410" i="14"/>
  <c r="DA409" i="14"/>
  <c r="DA408" i="14"/>
  <c r="DA407" i="14"/>
  <c r="DA406" i="14"/>
  <c r="DA405" i="14"/>
  <c r="DA404" i="14"/>
  <c r="DA403" i="14"/>
  <c r="DA402" i="14"/>
  <c r="DA401" i="14"/>
  <c r="DA400" i="14"/>
  <c r="DA399" i="14"/>
  <c r="DA398" i="14"/>
  <c r="DA397" i="14"/>
  <c r="DA396" i="14"/>
  <c r="DA395" i="14"/>
  <c r="DA394" i="14"/>
  <c r="DA393" i="14"/>
  <c r="DA392" i="14"/>
  <c r="DA391" i="14"/>
  <c r="DA390" i="14"/>
  <c r="DA389" i="14"/>
  <c r="DA388" i="14"/>
  <c r="DA387" i="14"/>
  <c r="DA386" i="14"/>
  <c r="DA385" i="14"/>
  <c r="DA384" i="14"/>
  <c r="DA383" i="14"/>
  <c r="DA382" i="14"/>
  <c r="DA381" i="14"/>
  <c r="DA380" i="14"/>
  <c r="DA379" i="14"/>
  <c r="DA378" i="14"/>
  <c r="DA377" i="14"/>
  <c r="DA376" i="14"/>
  <c r="DA375" i="14"/>
  <c r="DA374" i="14"/>
  <c r="DA373" i="14"/>
  <c r="DA372" i="14"/>
  <c r="DA371" i="14"/>
  <c r="DA370" i="14"/>
  <c r="DA369" i="14"/>
  <c r="DA368" i="14"/>
  <c r="DA367" i="14"/>
  <c r="DA366" i="14"/>
  <c r="DA365" i="14"/>
  <c r="DA364" i="14"/>
  <c r="DA363" i="14"/>
  <c r="DA362" i="14"/>
  <c r="DA361" i="14"/>
  <c r="DA360" i="14"/>
  <c r="DA359" i="14"/>
  <c r="DA358" i="14"/>
  <c r="DA357" i="14"/>
  <c r="DA356" i="14"/>
  <c r="DA355" i="14"/>
  <c r="DA354" i="14"/>
  <c r="DA353" i="14"/>
  <c r="DA352" i="14"/>
  <c r="DA351" i="14"/>
  <c r="DA350" i="14"/>
  <c r="DA349" i="14"/>
  <c r="DA348" i="14"/>
  <c r="DA347" i="14"/>
  <c r="DA346" i="14"/>
  <c r="DA345" i="14"/>
  <c r="DA344" i="14"/>
  <c r="DA343" i="14"/>
  <c r="DA342" i="14"/>
  <c r="DA341" i="14"/>
  <c r="DA340" i="14"/>
  <c r="DA339" i="14"/>
  <c r="DA338" i="14"/>
  <c r="DA337" i="14"/>
  <c r="DA336" i="14"/>
  <c r="DA335" i="14"/>
  <c r="DA334" i="14"/>
  <c r="DA333" i="14"/>
  <c r="DA332" i="14"/>
  <c r="DA331" i="14"/>
  <c r="DA330" i="14"/>
  <c r="DA329" i="14"/>
  <c r="DA328" i="14"/>
  <c r="DA327" i="14"/>
  <c r="DA326" i="14"/>
  <c r="DA325" i="14"/>
  <c r="DA324" i="14"/>
  <c r="DA323" i="14"/>
  <c r="DA322" i="14"/>
  <c r="DA321" i="14"/>
  <c r="DA320" i="14"/>
  <c r="DA319" i="14"/>
  <c r="DA318" i="14"/>
  <c r="DA317" i="14"/>
  <c r="DA316" i="14"/>
  <c r="DA315" i="14"/>
  <c r="DA314" i="14"/>
  <c r="DA313" i="14"/>
  <c r="DA312" i="14"/>
  <c r="DA311" i="14"/>
  <c r="DA310" i="14"/>
  <c r="DA309" i="14"/>
  <c r="DA308" i="14"/>
  <c r="DA307" i="14"/>
  <c r="DA306" i="14"/>
  <c r="DA305" i="14"/>
  <c r="DA304" i="14"/>
  <c r="DA303" i="14"/>
  <c r="DA302" i="14"/>
  <c r="DA301" i="14"/>
  <c r="DA300" i="14"/>
  <c r="DA299" i="14"/>
  <c r="DA298" i="14"/>
  <c r="DA297" i="14"/>
  <c r="DA296" i="14"/>
  <c r="DA295" i="14"/>
  <c r="DA294" i="14"/>
  <c r="DA293" i="14"/>
  <c r="DA292" i="14"/>
  <c r="DA291" i="14"/>
  <c r="DA290" i="14"/>
  <c r="DA289" i="14"/>
  <c r="DA288" i="14"/>
  <c r="DA287" i="14"/>
  <c r="DA286" i="14"/>
  <c r="DA285" i="14"/>
  <c r="DA284" i="14"/>
  <c r="DA283" i="14"/>
  <c r="DA282" i="14"/>
  <c r="DA281" i="14"/>
  <c r="DA280" i="14"/>
  <c r="DA279" i="14"/>
  <c r="DA278" i="14"/>
  <c r="DA277" i="14"/>
  <c r="DA276" i="14"/>
  <c r="DA275" i="14"/>
  <c r="DA274" i="14"/>
  <c r="DA273" i="14"/>
  <c r="DA272" i="14"/>
  <c r="DA271" i="14"/>
  <c r="DA270" i="14"/>
  <c r="DA269" i="14"/>
  <c r="DA268" i="14"/>
  <c r="DA267" i="14"/>
  <c r="DA266" i="14"/>
  <c r="DA265" i="14"/>
  <c r="DA264" i="14"/>
  <c r="DA263" i="14"/>
  <c r="DA262" i="14"/>
  <c r="DA261" i="14"/>
  <c r="DA260" i="14"/>
  <c r="DA259" i="14"/>
  <c r="DA258" i="14"/>
  <c r="DA257" i="14"/>
  <c r="DA256" i="14"/>
  <c r="DA255" i="14"/>
  <c r="DA254" i="14"/>
  <c r="DA253" i="14"/>
  <c r="DA252" i="14"/>
  <c r="DA251" i="14"/>
  <c r="DA250" i="14"/>
  <c r="DA249" i="14"/>
  <c r="DA248" i="14"/>
  <c r="DA247" i="14"/>
  <c r="DA246" i="14"/>
  <c r="DA245" i="14"/>
  <c r="DA244" i="14"/>
  <c r="DA243" i="14"/>
  <c r="DA242" i="14"/>
  <c r="DA241" i="14"/>
  <c r="DA240" i="14"/>
  <c r="DA239" i="14"/>
  <c r="DA238" i="14"/>
  <c r="DA237" i="14"/>
  <c r="DA236" i="14"/>
  <c r="DA235" i="14"/>
  <c r="DA234" i="14"/>
  <c r="DA233" i="14"/>
  <c r="DA232" i="14"/>
  <c r="DA231" i="14"/>
  <c r="DA230" i="14"/>
  <c r="DA229" i="14"/>
  <c r="DA228" i="14"/>
  <c r="DA227" i="14"/>
  <c r="DA226" i="14"/>
  <c r="DA225" i="14"/>
  <c r="DA224" i="14"/>
  <c r="DA223" i="14"/>
  <c r="DA222" i="14"/>
  <c r="DA221" i="14"/>
  <c r="DA220" i="14"/>
  <c r="DA219" i="14"/>
  <c r="DA218" i="14"/>
  <c r="DA217" i="14"/>
  <c r="DA216" i="14"/>
  <c r="DA215" i="14"/>
  <c r="DA214" i="14"/>
  <c r="DA213" i="14"/>
  <c r="DA212" i="14"/>
  <c r="DA211" i="14"/>
  <c r="DA210" i="14"/>
  <c r="DA209" i="14"/>
  <c r="DA208" i="14"/>
  <c r="DA207" i="14"/>
  <c r="DA206" i="14"/>
  <c r="DA205" i="14"/>
  <c r="DA204" i="14"/>
  <c r="DA203" i="14"/>
  <c r="DA202" i="14"/>
  <c r="DA201" i="14"/>
  <c r="DA200" i="14"/>
  <c r="DA199" i="14"/>
  <c r="DA198" i="14"/>
  <c r="DA197" i="14"/>
  <c r="DA196" i="14"/>
  <c r="DA195" i="14"/>
  <c r="DA194" i="14"/>
  <c r="DA193" i="14"/>
  <c r="DA192" i="14"/>
  <c r="DA191" i="14"/>
  <c r="DA190" i="14"/>
  <c r="DA189" i="14"/>
  <c r="DA188" i="14"/>
  <c r="DA187" i="14"/>
  <c r="DA186" i="14"/>
  <c r="DA185" i="14"/>
  <c r="DA184" i="14"/>
  <c r="DA183" i="14"/>
  <c r="DA182" i="14"/>
  <c r="DA181" i="14"/>
  <c r="DA180" i="14"/>
  <c r="DA179" i="14"/>
  <c r="DA178" i="14"/>
  <c r="DA177" i="14"/>
  <c r="DA176" i="14"/>
  <c r="DA175" i="14"/>
  <c r="DA174" i="14"/>
  <c r="DA173" i="14"/>
  <c r="DA172" i="14"/>
  <c r="DA171" i="14"/>
  <c r="DA170" i="14"/>
  <c r="DA169" i="14"/>
  <c r="DA168" i="14"/>
  <c r="DA167" i="14"/>
  <c r="DA166" i="14"/>
  <c r="DA165" i="14"/>
  <c r="DA164" i="14"/>
  <c r="DA163" i="14"/>
  <c r="DA162" i="14"/>
  <c r="DA161" i="14"/>
  <c r="DA160" i="14"/>
  <c r="DA159" i="14"/>
  <c r="DA158" i="14"/>
  <c r="DA157" i="14"/>
  <c r="DA156" i="14"/>
  <c r="DA155" i="14"/>
  <c r="DA154" i="14"/>
  <c r="DA153" i="14"/>
  <c r="DA152" i="14"/>
  <c r="DA151" i="14"/>
  <c r="DA150" i="14"/>
  <c r="DA149" i="14"/>
  <c r="DA148" i="14"/>
  <c r="DA147" i="14"/>
  <c r="DA146" i="14"/>
  <c r="DA145" i="14"/>
  <c r="DA144" i="14"/>
  <c r="DA143" i="14"/>
  <c r="DA142" i="14"/>
  <c r="DA141" i="14"/>
  <c r="DA140" i="14"/>
  <c r="DA139" i="14"/>
  <c r="DA138" i="14"/>
  <c r="DA137" i="14"/>
  <c r="DA136" i="14"/>
  <c r="DA135" i="14"/>
  <c r="DA134" i="14"/>
  <c r="DA133" i="14"/>
  <c r="DA132" i="14"/>
  <c r="DA131" i="14"/>
  <c r="DA130" i="14"/>
  <c r="DA129" i="14"/>
  <c r="DA128" i="14"/>
  <c r="DA127" i="14"/>
  <c r="DA126" i="14"/>
  <c r="DA125" i="14"/>
  <c r="DA124" i="14"/>
  <c r="DA123" i="14"/>
  <c r="DA122" i="14"/>
  <c r="DA121" i="14"/>
  <c r="DA120" i="14"/>
  <c r="DA119" i="14"/>
  <c r="DA118" i="14"/>
  <c r="DA117" i="14"/>
  <c r="DA116" i="14"/>
  <c r="DA115" i="14"/>
  <c r="DA114" i="14"/>
  <c r="DA113" i="14"/>
  <c r="DA112" i="14"/>
  <c r="DA111" i="14"/>
  <c r="DA110" i="14"/>
  <c r="DA109" i="14"/>
  <c r="DA108" i="14"/>
  <c r="DA107" i="14"/>
  <c r="DA106" i="14"/>
  <c r="DA105" i="14"/>
  <c r="DA104" i="14"/>
  <c r="DA103" i="14"/>
  <c r="DA102" i="14"/>
  <c r="DA101" i="14"/>
  <c r="DA100" i="14"/>
  <c r="DA99" i="14"/>
  <c r="DA98" i="14"/>
  <c r="DA97" i="14"/>
  <c r="DA96" i="14"/>
  <c r="DA95" i="14"/>
  <c r="DA94" i="14"/>
  <c r="DA93" i="14"/>
  <c r="DA92" i="14"/>
  <c r="DA91" i="14"/>
  <c r="DA90" i="14"/>
  <c r="DA89" i="14"/>
  <c r="DA88" i="14"/>
  <c r="DA87" i="14"/>
  <c r="DA86" i="14"/>
  <c r="DA85" i="14"/>
  <c r="DA84" i="14"/>
  <c r="DA83" i="14"/>
  <c r="DA82" i="14"/>
  <c r="DA81" i="14"/>
  <c r="DA80" i="14"/>
  <c r="DA79" i="14"/>
  <c r="DA78" i="14"/>
  <c r="DA77" i="14"/>
  <c r="DA76" i="14"/>
  <c r="DA75" i="14"/>
  <c r="DA74" i="14"/>
  <c r="DA73" i="14"/>
  <c r="DA72" i="14"/>
  <c r="DA71" i="14"/>
  <c r="DA70" i="14"/>
  <c r="DA69" i="14"/>
  <c r="DA68" i="14"/>
  <c r="DA67" i="14"/>
  <c r="DA66" i="14"/>
  <c r="DA65" i="14"/>
  <c r="DA64" i="14"/>
  <c r="DA63" i="14"/>
  <c r="DA62" i="14"/>
  <c r="DA61" i="14"/>
  <c r="DA60" i="14"/>
  <c r="DA59" i="14"/>
  <c r="DA58" i="14"/>
  <c r="DA57" i="14"/>
  <c r="DA56" i="14"/>
  <c r="DA55" i="14"/>
  <c r="DA54" i="14"/>
  <c r="DA53" i="14"/>
  <c r="DA52" i="14"/>
  <c r="DA51" i="14"/>
  <c r="DA50" i="14"/>
  <c r="DA49" i="14"/>
  <c r="DA48" i="14"/>
  <c r="DA47" i="14"/>
  <c r="DA46" i="14"/>
  <c r="DA45" i="14"/>
  <c r="DA44" i="14"/>
  <c r="DA43" i="14"/>
  <c r="DA42" i="14"/>
  <c r="DA41" i="14"/>
  <c r="DA40" i="14"/>
  <c r="DA39" i="14"/>
  <c r="DA38" i="14"/>
  <c r="DA37" i="14"/>
  <c r="DA36" i="14"/>
  <c r="DA35" i="14"/>
  <c r="DA34" i="14"/>
  <c r="DA33" i="14"/>
  <c r="DA32" i="14"/>
  <c r="DA31" i="14"/>
  <c r="DA30" i="14"/>
  <c r="DA29" i="14"/>
  <c r="DA28" i="14"/>
  <c r="DA27" i="14"/>
  <c r="DA26" i="14"/>
  <c r="DA25" i="14"/>
  <c r="DA24" i="14"/>
  <c r="DA23" i="14"/>
  <c r="DA22" i="14"/>
  <c r="DA21" i="14"/>
  <c r="DA20" i="14"/>
  <c r="DA19" i="14"/>
  <c r="DA18" i="14"/>
  <c r="DA17" i="14"/>
  <c r="DA16" i="14"/>
  <c r="DA15" i="14"/>
  <c r="DA14" i="14"/>
  <c r="DA13" i="14"/>
  <c r="DA12" i="14"/>
  <c r="DA11" i="14"/>
  <c r="DA10" i="14"/>
  <c r="DA9" i="14"/>
  <c r="DA8" i="14"/>
  <c r="DA7" i="14"/>
  <c r="DA6" i="14"/>
  <c r="DA5" i="14"/>
  <c r="CX994" i="14"/>
  <c r="CX993" i="14"/>
  <c r="CX992" i="14"/>
  <c r="CX991" i="14"/>
  <c r="CX990" i="14"/>
  <c r="CX989" i="14"/>
  <c r="CX988" i="14"/>
  <c r="CX987" i="14"/>
  <c r="CX986" i="14"/>
  <c r="CX985" i="14"/>
  <c r="CX984" i="14"/>
  <c r="CX983" i="14"/>
  <c r="CX982" i="14"/>
  <c r="CX981" i="14"/>
  <c r="CX980" i="14"/>
  <c r="CX979" i="14"/>
  <c r="CX978" i="14"/>
  <c r="CX977" i="14"/>
  <c r="CX976" i="14"/>
  <c r="CX975" i="14"/>
  <c r="CX974" i="14"/>
  <c r="CX973" i="14"/>
  <c r="CX972" i="14"/>
  <c r="CX971" i="14"/>
  <c r="CX970" i="14"/>
  <c r="CX969" i="14"/>
  <c r="CX968" i="14"/>
  <c r="CX967" i="14"/>
  <c r="CX966" i="14"/>
  <c r="CX965" i="14"/>
  <c r="CX964" i="14"/>
  <c r="CX963" i="14"/>
  <c r="CX962" i="14"/>
  <c r="CX961" i="14"/>
  <c r="CX960" i="14"/>
  <c r="CX959" i="14"/>
  <c r="CX958" i="14"/>
  <c r="CX957" i="14"/>
  <c r="CX956" i="14"/>
  <c r="CX955" i="14"/>
  <c r="CX954" i="14"/>
  <c r="CX953" i="14"/>
  <c r="CX952" i="14"/>
  <c r="CX951" i="14"/>
  <c r="CX950" i="14"/>
  <c r="CX949" i="14"/>
  <c r="CX948" i="14"/>
  <c r="CX947" i="14"/>
  <c r="CX946" i="14"/>
  <c r="CX945" i="14"/>
  <c r="CX944" i="14"/>
  <c r="CX943" i="14"/>
  <c r="CX942" i="14"/>
  <c r="CX941" i="14"/>
  <c r="CX940" i="14"/>
  <c r="CX939" i="14"/>
  <c r="CX938" i="14"/>
  <c r="CX937" i="14"/>
  <c r="CX936" i="14"/>
  <c r="CX935" i="14"/>
  <c r="CX934" i="14"/>
  <c r="CX933" i="14"/>
  <c r="CX932" i="14"/>
  <c r="CX931" i="14"/>
  <c r="CX930" i="14"/>
  <c r="CX929" i="14"/>
  <c r="CX928" i="14"/>
  <c r="CX927" i="14"/>
  <c r="CX926" i="14"/>
  <c r="CX925" i="14"/>
  <c r="CX924" i="14"/>
  <c r="CX923" i="14"/>
  <c r="CX922" i="14"/>
  <c r="CX921" i="14"/>
  <c r="CX920" i="14"/>
  <c r="CX919" i="14"/>
  <c r="CX918" i="14"/>
  <c r="CX917" i="14"/>
  <c r="CX916" i="14"/>
  <c r="CX915" i="14"/>
  <c r="CX914" i="14"/>
  <c r="CX913" i="14"/>
  <c r="CX912" i="14"/>
  <c r="CX911" i="14"/>
  <c r="CX910" i="14"/>
  <c r="CX909" i="14"/>
  <c r="CX908" i="14"/>
  <c r="CX907" i="14"/>
  <c r="CX906" i="14"/>
  <c r="CX905" i="14"/>
  <c r="CX904" i="14"/>
  <c r="CX903" i="14"/>
  <c r="CX902" i="14"/>
  <c r="CX901" i="14"/>
  <c r="CX900" i="14"/>
  <c r="CX899" i="14"/>
  <c r="CX898" i="14"/>
  <c r="CX897" i="14"/>
  <c r="CX896" i="14"/>
  <c r="CX895" i="14"/>
  <c r="CX894" i="14"/>
  <c r="CX893" i="14"/>
  <c r="CX892" i="14"/>
  <c r="CX891" i="14"/>
  <c r="CX890" i="14"/>
  <c r="CX889" i="14"/>
  <c r="CX888" i="14"/>
  <c r="CX887" i="14"/>
  <c r="CX886" i="14"/>
  <c r="CX885" i="14"/>
  <c r="CX884" i="14"/>
  <c r="CX883" i="14"/>
  <c r="CX882" i="14"/>
  <c r="CX881" i="14"/>
  <c r="CX880" i="14"/>
  <c r="CX879" i="14"/>
  <c r="CX878" i="14"/>
  <c r="CX877" i="14"/>
  <c r="CX876" i="14"/>
  <c r="CX875" i="14"/>
  <c r="CX874" i="14"/>
  <c r="CX873" i="14"/>
  <c r="CX872" i="14"/>
  <c r="CX871" i="14"/>
  <c r="CX870" i="14"/>
  <c r="CX869" i="14"/>
  <c r="CX868" i="14"/>
  <c r="CX867" i="14"/>
  <c r="CX866" i="14"/>
  <c r="CX865" i="14"/>
  <c r="CX864" i="14"/>
  <c r="CX863" i="14"/>
  <c r="CX862" i="14"/>
  <c r="CX861" i="14"/>
  <c r="CX860" i="14"/>
  <c r="CX859" i="14"/>
  <c r="CX858" i="14"/>
  <c r="CX857" i="14"/>
  <c r="CX856" i="14"/>
  <c r="CX855" i="14"/>
  <c r="CX854" i="14"/>
  <c r="CX853" i="14"/>
  <c r="CX852" i="14"/>
  <c r="CX851" i="14"/>
  <c r="CX850" i="14"/>
  <c r="CX849" i="14"/>
  <c r="CX848" i="14"/>
  <c r="CX847" i="14"/>
  <c r="CX846" i="14"/>
  <c r="CX845" i="14"/>
  <c r="CX844" i="14"/>
  <c r="CX843" i="14"/>
  <c r="CX842" i="14"/>
  <c r="CX841" i="14"/>
  <c r="CX840" i="14"/>
  <c r="CX839" i="14"/>
  <c r="CX838" i="14"/>
  <c r="CX837" i="14"/>
  <c r="CX836" i="14"/>
  <c r="CX835" i="14"/>
  <c r="CX834" i="14"/>
  <c r="CX833" i="14"/>
  <c r="CX832" i="14"/>
  <c r="CX831" i="14"/>
  <c r="CX830" i="14"/>
  <c r="CX829" i="14"/>
  <c r="CX828" i="14"/>
  <c r="CX827" i="14"/>
  <c r="CX826" i="14"/>
  <c r="CX825" i="14"/>
  <c r="CX824" i="14"/>
  <c r="CX823" i="14"/>
  <c r="CX822" i="14"/>
  <c r="CX821" i="14"/>
  <c r="CX820" i="14"/>
  <c r="CX819" i="14"/>
  <c r="CX818" i="14"/>
  <c r="CX817" i="14"/>
  <c r="CX816" i="14"/>
  <c r="CX815" i="14"/>
  <c r="CX814" i="14"/>
  <c r="CX813" i="14"/>
  <c r="CX812" i="14"/>
  <c r="CX811" i="14"/>
  <c r="CX810" i="14"/>
  <c r="CX809" i="14"/>
  <c r="CX808" i="14"/>
  <c r="CX807" i="14"/>
  <c r="CX806" i="14"/>
  <c r="CX805" i="14"/>
  <c r="CX804" i="14"/>
  <c r="CX803" i="14"/>
  <c r="CX802" i="14"/>
  <c r="CX801" i="14"/>
  <c r="CX800" i="14"/>
  <c r="CX799" i="14"/>
  <c r="CX798" i="14"/>
  <c r="CX797" i="14"/>
  <c r="CX796" i="14"/>
  <c r="CX795" i="14"/>
  <c r="CX794" i="14"/>
  <c r="CX793" i="14"/>
  <c r="CX792" i="14"/>
  <c r="CX791" i="14"/>
  <c r="CX790" i="14"/>
  <c r="CX789" i="14"/>
  <c r="CX788" i="14"/>
  <c r="CX787" i="14"/>
  <c r="CX786" i="14"/>
  <c r="CX785" i="14"/>
  <c r="CX784" i="14"/>
  <c r="CX783" i="14"/>
  <c r="CX782" i="14"/>
  <c r="CX781" i="14"/>
  <c r="CX780" i="14"/>
  <c r="CX779" i="14"/>
  <c r="CX778" i="14"/>
  <c r="CX777" i="14"/>
  <c r="CX776" i="14"/>
  <c r="CX775" i="14"/>
  <c r="CX774" i="14"/>
  <c r="CX773" i="14"/>
  <c r="CX772" i="14"/>
  <c r="CX771" i="14"/>
  <c r="CX770" i="14"/>
  <c r="CX769" i="14"/>
  <c r="CX768" i="14"/>
  <c r="CX767" i="14"/>
  <c r="CX766" i="14"/>
  <c r="CX765" i="14"/>
  <c r="CX764" i="14"/>
  <c r="CX763" i="14"/>
  <c r="CX762" i="14"/>
  <c r="CX761" i="14"/>
  <c r="CX760" i="14"/>
  <c r="CX759" i="14"/>
  <c r="CX758" i="14"/>
  <c r="CX757" i="14"/>
  <c r="CX756" i="14"/>
  <c r="CX755" i="14"/>
  <c r="CX754" i="14"/>
  <c r="CX753" i="14"/>
  <c r="CX752" i="14"/>
  <c r="CX751" i="14"/>
  <c r="CX750" i="14"/>
  <c r="CX749" i="14"/>
  <c r="CX748" i="14"/>
  <c r="CX747" i="14"/>
  <c r="CX746" i="14"/>
  <c r="CX745" i="14"/>
  <c r="CX744" i="14"/>
  <c r="CX743" i="14"/>
  <c r="CX742" i="14"/>
  <c r="CX741" i="14"/>
  <c r="CX740" i="14"/>
  <c r="CX739" i="14"/>
  <c r="CX738" i="14"/>
  <c r="CX737" i="14"/>
  <c r="CX736" i="14"/>
  <c r="CX735" i="14"/>
  <c r="CX734" i="14"/>
  <c r="CX733" i="14"/>
  <c r="CX732" i="14"/>
  <c r="CX731" i="14"/>
  <c r="CX730" i="14"/>
  <c r="CX729" i="14"/>
  <c r="CX728" i="14"/>
  <c r="CX727" i="14"/>
  <c r="CX726" i="14"/>
  <c r="CX725" i="14"/>
  <c r="CX724" i="14"/>
  <c r="CX723" i="14"/>
  <c r="CX722" i="14"/>
  <c r="CX721" i="14"/>
  <c r="CX720" i="14"/>
  <c r="CX719" i="14"/>
  <c r="CX718" i="14"/>
  <c r="CX717" i="14"/>
  <c r="CX716" i="14"/>
  <c r="CX715" i="14"/>
  <c r="CX714" i="14"/>
  <c r="CX713" i="14"/>
  <c r="CX712" i="14"/>
  <c r="CX711" i="14"/>
  <c r="CX710" i="14"/>
  <c r="CX709" i="14"/>
  <c r="CX708" i="14"/>
  <c r="CX707" i="14"/>
  <c r="CX706" i="14"/>
  <c r="CX705" i="14"/>
  <c r="CX704" i="14"/>
  <c r="CX703" i="14"/>
  <c r="CX702" i="14"/>
  <c r="CX701" i="14"/>
  <c r="CX700" i="14"/>
  <c r="CX699" i="14"/>
  <c r="CX698" i="14"/>
  <c r="CX697" i="14"/>
  <c r="CX696" i="14"/>
  <c r="CX695" i="14"/>
  <c r="CX694" i="14"/>
  <c r="CX693" i="14"/>
  <c r="CX692" i="14"/>
  <c r="CX691" i="14"/>
  <c r="CX690" i="14"/>
  <c r="CX689" i="14"/>
  <c r="CX688" i="14"/>
  <c r="CX687" i="14"/>
  <c r="CX686" i="14"/>
  <c r="CX685" i="14"/>
  <c r="CX684" i="14"/>
  <c r="CX683" i="14"/>
  <c r="CX682" i="14"/>
  <c r="CX681" i="14"/>
  <c r="CX680" i="14"/>
  <c r="CX679" i="14"/>
  <c r="CX678" i="14"/>
  <c r="CX677" i="14"/>
  <c r="CX676" i="14"/>
  <c r="CX675" i="14"/>
  <c r="CX674" i="14"/>
  <c r="CX673" i="14"/>
  <c r="CX672" i="14"/>
  <c r="CX671" i="14"/>
  <c r="CX670" i="14"/>
  <c r="CX669" i="14"/>
  <c r="CX668" i="14"/>
  <c r="CX667" i="14"/>
  <c r="CX666" i="14"/>
  <c r="CX665" i="14"/>
  <c r="CX664" i="14"/>
  <c r="CX663" i="14"/>
  <c r="CX662" i="14"/>
  <c r="CX661" i="14"/>
  <c r="CX660" i="14"/>
  <c r="CX659" i="14"/>
  <c r="CX658" i="14"/>
  <c r="CX657" i="14"/>
  <c r="CX656" i="14"/>
  <c r="CX655" i="14"/>
  <c r="CX654" i="14"/>
  <c r="CX653" i="14"/>
  <c r="CX652" i="14"/>
  <c r="CX651" i="14"/>
  <c r="CX650" i="14"/>
  <c r="CX649" i="14"/>
  <c r="CX648" i="14"/>
  <c r="CX647" i="14"/>
  <c r="CX646" i="14"/>
  <c r="CX645" i="14"/>
  <c r="CX644" i="14"/>
  <c r="CX643" i="14"/>
  <c r="CX642" i="14"/>
  <c r="CX641" i="14"/>
  <c r="CX640" i="14"/>
  <c r="CX639" i="14"/>
  <c r="CX638" i="14"/>
  <c r="CX637" i="14"/>
  <c r="CX636" i="14"/>
  <c r="CX635" i="14"/>
  <c r="CX634" i="14"/>
  <c r="CX633" i="14"/>
  <c r="CX632" i="14"/>
  <c r="CX631" i="14"/>
  <c r="CX630" i="14"/>
  <c r="CX629" i="14"/>
  <c r="CX628" i="14"/>
  <c r="CX627" i="14"/>
  <c r="CX626" i="14"/>
  <c r="CX625" i="14"/>
  <c r="CX624" i="14"/>
  <c r="CX623" i="14"/>
  <c r="CX622" i="14"/>
  <c r="CX621" i="14"/>
  <c r="CX620" i="14"/>
  <c r="CX619" i="14"/>
  <c r="CX618" i="14"/>
  <c r="CX617" i="14"/>
  <c r="CX616" i="14"/>
  <c r="CX615" i="14"/>
  <c r="CX614" i="14"/>
  <c r="CX613" i="14"/>
  <c r="CX612" i="14"/>
  <c r="CX611" i="14"/>
  <c r="CX610" i="14"/>
  <c r="CX609" i="14"/>
  <c r="CX608" i="14"/>
  <c r="CX607" i="14"/>
  <c r="CX606" i="14"/>
  <c r="CX605" i="14"/>
  <c r="CX604" i="14"/>
  <c r="CX603" i="14"/>
  <c r="CX602" i="14"/>
  <c r="CX601" i="14"/>
  <c r="CX600" i="14"/>
  <c r="CX599" i="14"/>
  <c r="CX598" i="14"/>
  <c r="CX597" i="14"/>
  <c r="CX596" i="14"/>
  <c r="CX595" i="14"/>
  <c r="CX594" i="14"/>
  <c r="CX593" i="14"/>
  <c r="CX592" i="14"/>
  <c r="CX591" i="14"/>
  <c r="CX590" i="14"/>
  <c r="CX589" i="14"/>
  <c r="CX588" i="14"/>
  <c r="CX587" i="14"/>
  <c r="CX586" i="14"/>
  <c r="CX585" i="14"/>
  <c r="CX584" i="14"/>
  <c r="CX583" i="14"/>
  <c r="CX582" i="14"/>
  <c r="CX581" i="14"/>
  <c r="CX580" i="14"/>
  <c r="CX579" i="14"/>
  <c r="CX578" i="14"/>
  <c r="CX577" i="14"/>
  <c r="CX576" i="14"/>
  <c r="CX575" i="14"/>
  <c r="CX574" i="14"/>
  <c r="CX573" i="14"/>
  <c r="CX572" i="14"/>
  <c r="CX571" i="14"/>
  <c r="CX570" i="14"/>
  <c r="CX569" i="14"/>
  <c r="CX568" i="14"/>
  <c r="CX567" i="14"/>
  <c r="CX566" i="14"/>
  <c r="CX565" i="14"/>
  <c r="CX564" i="14"/>
  <c r="CX563" i="14"/>
  <c r="CX562" i="14"/>
  <c r="CX561" i="14"/>
  <c r="CX560" i="14"/>
  <c r="CX559" i="14"/>
  <c r="CX558" i="14"/>
  <c r="CX557" i="14"/>
  <c r="CX556" i="14"/>
  <c r="CX555" i="14"/>
  <c r="CX554" i="14"/>
  <c r="CX553" i="14"/>
  <c r="CX552" i="14"/>
  <c r="CX551" i="14"/>
  <c r="CX550" i="14"/>
  <c r="CX549" i="14"/>
  <c r="CX548" i="14"/>
  <c r="CX547" i="14"/>
  <c r="CX546" i="14"/>
  <c r="CX545" i="14"/>
  <c r="CX544" i="14"/>
  <c r="CX543" i="14"/>
  <c r="CX542" i="14"/>
  <c r="CX541" i="14"/>
  <c r="CX540" i="14"/>
  <c r="CX539" i="14"/>
  <c r="CX538" i="14"/>
  <c r="CX537" i="14"/>
  <c r="CX536" i="14"/>
  <c r="CX535" i="14"/>
  <c r="CX534" i="14"/>
  <c r="CX533" i="14"/>
  <c r="CX532" i="14"/>
  <c r="CX531" i="14"/>
  <c r="CX530" i="14"/>
  <c r="CX529" i="14"/>
  <c r="CX528" i="14"/>
  <c r="CX527" i="14"/>
  <c r="CX526" i="14"/>
  <c r="CX525" i="14"/>
  <c r="CX524" i="14"/>
  <c r="CX523" i="14"/>
  <c r="CX522" i="14"/>
  <c r="CX521" i="14"/>
  <c r="CX520" i="14"/>
  <c r="CX519" i="14"/>
  <c r="CX518" i="14"/>
  <c r="CX517" i="14"/>
  <c r="CX516" i="14"/>
  <c r="CX515" i="14"/>
  <c r="CX514" i="14"/>
  <c r="CX513" i="14"/>
  <c r="CX512" i="14"/>
  <c r="CX511" i="14"/>
  <c r="CX510" i="14"/>
  <c r="CX509" i="14"/>
  <c r="CX508" i="14"/>
  <c r="CX507" i="14"/>
  <c r="CX506" i="14"/>
  <c r="CX505" i="14"/>
  <c r="CX504" i="14"/>
  <c r="CX503" i="14"/>
  <c r="CX502" i="14"/>
  <c r="CX501" i="14"/>
  <c r="CX500" i="14"/>
  <c r="CX499" i="14"/>
  <c r="CX498" i="14"/>
  <c r="CX497" i="14"/>
  <c r="CX496" i="14"/>
  <c r="CX495" i="14"/>
  <c r="CX494" i="14"/>
  <c r="CX493" i="14"/>
  <c r="CX492" i="14"/>
  <c r="CX491" i="14"/>
  <c r="CX490" i="14"/>
  <c r="CX489" i="14"/>
  <c r="CX488" i="14"/>
  <c r="CX487" i="14"/>
  <c r="CX486" i="14"/>
  <c r="CX485" i="14"/>
  <c r="CX484" i="14"/>
  <c r="CX483" i="14"/>
  <c r="CX482" i="14"/>
  <c r="CX481" i="14"/>
  <c r="CX480" i="14"/>
  <c r="CX479" i="14"/>
  <c r="CX478" i="14"/>
  <c r="CX477" i="14"/>
  <c r="CX476" i="14"/>
  <c r="CX475" i="14"/>
  <c r="CX474" i="14"/>
  <c r="CX473" i="14"/>
  <c r="CX472" i="14"/>
  <c r="CX471" i="14"/>
  <c r="CX459" i="14"/>
  <c r="CX458" i="14"/>
  <c r="CX457" i="14"/>
  <c r="CX456" i="14"/>
  <c r="CX455" i="14"/>
  <c r="CX454" i="14"/>
  <c r="CX453" i="14"/>
  <c r="CX452" i="14"/>
  <c r="CX451" i="14"/>
  <c r="CX450" i="14"/>
  <c r="CX449" i="14"/>
  <c r="CX448" i="14"/>
  <c r="CX447" i="14"/>
  <c r="CX446" i="14"/>
  <c r="CX445" i="14"/>
  <c r="CX444" i="14"/>
  <c r="CX443" i="14"/>
  <c r="CX442" i="14"/>
  <c r="CX441" i="14"/>
  <c r="CX440" i="14"/>
  <c r="CX439" i="14"/>
  <c r="CX438" i="14"/>
  <c r="CX437" i="14"/>
  <c r="CX436" i="14"/>
  <c r="CX435" i="14"/>
  <c r="CX434" i="14"/>
  <c r="CX433" i="14"/>
  <c r="CX432" i="14"/>
  <c r="CX431" i="14"/>
  <c r="CX430" i="14"/>
  <c r="CX429" i="14"/>
  <c r="CX428" i="14"/>
  <c r="CX427" i="14"/>
  <c r="CX426" i="14"/>
  <c r="CX425" i="14"/>
  <c r="CX424" i="14"/>
  <c r="CX423" i="14"/>
  <c r="CX422" i="14"/>
  <c r="CX421" i="14"/>
  <c r="CX420" i="14"/>
  <c r="CX419" i="14"/>
  <c r="CX418" i="14"/>
  <c r="CX417" i="14"/>
  <c r="CX416" i="14"/>
  <c r="CX415" i="14"/>
  <c r="CX414" i="14"/>
  <c r="CX413" i="14"/>
  <c r="CX412" i="14"/>
  <c r="CX411" i="14"/>
  <c r="CX410" i="14"/>
  <c r="CX409" i="14"/>
  <c r="CX408" i="14"/>
  <c r="CX407" i="14"/>
  <c r="CX406" i="14"/>
  <c r="CX405" i="14"/>
  <c r="CX404" i="14"/>
  <c r="CX403" i="14"/>
  <c r="CX402" i="14"/>
  <c r="CX401" i="14"/>
  <c r="CX400" i="14"/>
  <c r="CX399" i="14"/>
  <c r="CX398" i="14"/>
  <c r="CX397" i="14"/>
  <c r="CX396" i="14"/>
  <c r="CX395" i="14"/>
  <c r="CX394" i="14"/>
  <c r="CX393" i="14"/>
  <c r="CX392" i="14"/>
  <c r="CX391" i="14"/>
  <c r="CX390" i="14"/>
  <c r="CX389" i="14"/>
  <c r="CX388" i="14"/>
  <c r="CX387" i="14"/>
  <c r="CX386" i="14"/>
  <c r="CX385" i="14"/>
  <c r="CX384" i="14"/>
  <c r="CX383" i="14"/>
  <c r="CX382" i="14"/>
  <c r="CX381" i="14"/>
  <c r="CX380" i="14"/>
  <c r="CX379" i="14"/>
  <c r="CX378" i="14"/>
  <c r="CX377" i="14"/>
  <c r="CX376" i="14"/>
  <c r="CX375" i="14"/>
  <c r="CX374" i="14"/>
  <c r="CX373" i="14"/>
  <c r="CX372" i="14"/>
  <c r="CX371" i="14"/>
  <c r="CX370" i="14"/>
  <c r="CX369" i="14"/>
  <c r="CX368" i="14"/>
  <c r="CX367" i="14"/>
  <c r="CX366" i="14"/>
  <c r="CX365" i="14"/>
  <c r="CX364" i="14"/>
  <c r="CX363" i="14"/>
  <c r="CX362" i="14"/>
  <c r="CX361" i="14"/>
  <c r="CX360" i="14"/>
  <c r="CX359" i="14"/>
  <c r="CX358" i="14"/>
  <c r="CX357" i="14"/>
  <c r="CX356" i="14"/>
  <c r="CX355" i="14"/>
  <c r="CX354" i="14"/>
  <c r="CX353" i="14"/>
  <c r="CX352" i="14"/>
  <c r="CX351" i="14"/>
  <c r="CX350" i="14"/>
  <c r="CX349" i="14"/>
  <c r="CX348" i="14"/>
  <c r="CX347" i="14"/>
  <c r="CX346" i="14"/>
  <c r="CX345" i="14"/>
  <c r="CX344" i="14"/>
  <c r="CX343" i="14"/>
  <c r="CX342" i="14"/>
  <c r="CX341" i="14"/>
  <c r="CX340" i="14"/>
  <c r="CX339" i="14"/>
  <c r="CX338" i="14"/>
  <c r="CX337" i="14"/>
  <c r="CX336" i="14"/>
  <c r="CX335" i="14"/>
  <c r="CX334" i="14"/>
  <c r="CX333" i="14"/>
  <c r="CX332" i="14"/>
  <c r="CX331" i="14"/>
  <c r="CX330" i="14"/>
  <c r="CX329" i="14"/>
  <c r="CX328" i="14"/>
  <c r="CX327" i="14"/>
  <c r="CX326" i="14"/>
  <c r="CX325" i="14"/>
  <c r="CX324" i="14"/>
  <c r="CX323" i="14"/>
  <c r="CX322" i="14"/>
  <c r="CX321" i="14"/>
  <c r="CX320" i="14"/>
  <c r="CX319" i="14"/>
  <c r="CX318" i="14"/>
  <c r="CX317" i="14"/>
  <c r="CX316" i="14"/>
  <c r="CX315" i="14"/>
  <c r="CX314" i="14"/>
  <c r="CX313" i="14"/>
  <c r="CX312" i="14"/>
  <c r="CX311" i="14"/>
  <c r="CX310" i="14"/>
  <c r="CX309" i="14"/>
  <c r="CX308" i="14"/>
  <c r="CX307" i="14"/>
  <c r="CX306" i="14"/>
  <c r="CX305" i="14"/>
  <c r="CX304" i="14"/>
  <c r="CX303" i="14"/>
  <c r="CX302" i="14"/>
  <c r="CX301" i="14"/>
  <c r="CX300" i="14"/>
  <c r="CX299" i="14"/>
  <c r="CX298" i="14"/>
  <c r="CX297" i="14"/>
  <c r="CX296" i="14"/>
  <c r="CX295" i="14"/>
  <c r="CX294" i="14"/>
  <c r="CX293" i="14"/>
  <c r="CX292" i="14"/>
  <c r="CX291" i="14"/>
  <c r="CX290" i="14"/>
  <c r="CX289" i="14"/>
  <c r="CX288" i="14"/>
  <c r="CX287" i="14"/>
  <c r="CX286" i="14"/>
  <c r="CX285" i="14"/>
  <c r="CX284" i="14"/>
  <c r="CX283" i="14"/>
  <c r="CX282" i="14"/>
  <c r="CX281" i="14"/>
  <c r="CX280" i="14"/>
  <c r="CX279" i="14"/>
  <c r="CX278" i="14"/>
  <c r="CX277" i="14"/>
  <c r="CX276" i="14"/>
  <c r="CX275" i="14"/>
  <c r="CX274" i="14"/>
  <c r="CX273" i="14"/>
  <c r="CX272" i="14"/>
  <c r="CX271" i="14"/>
  <c r="CX270" i="14"/>
  <c r="CX269" i="14"/>
  <c r="CX268" i="14"/>
  <c r="CX267" i="14"/>
  <c r="CX266" i="14"/>
  <c r="CX265" i="14"/>
  <c r="CX264" i="14"/>
  <c r="CX263" i="14"/>
  <c r="CX262" i="14"/>
  <c r="CX261" i="14"/>
  <c r="CX260" i="14"/>
  <c r="CX259" i="14"/>
  <c r="CX258" i="14"/>
  <c r="CX257" i="14"/>
  <c r="CX256" i="14"/>
  <c r="CX255" i="14"/>
  <c r="CX254" i="14"/>
  <c r="CX253" i="14"/>
  <c r="CX252" i="14"/>
  <c r="CX251" i="14"/>
  <c r="CX250" i="14"/>
  <c r="CX249" i="14"/>
  <c r="CX248" i="14"/>
  <c r="CX247" i="14"/>
  <c r="CX246" i="14"/>
  <c r="CX245" i="14"/>
  <c r="CX244" i="14"/>
  <c r="CX243" i="14"/>
  <c r="CX242" i="14"/>
  <c r="CX241" i="14"/>
  <c r="CX240" i="14"/>
  <c r="CX239" i="14"/>
  <c r="CX238" i="14"/>
  <c r="CX237" i="14"/>
  <c r="CX236" i="14"/>
  <c r="CX235" i="14"/>
  <c r="CX234" i="14"/>
  <c r="CX233" i="14"/>
  <c r="CX232" i="14"/>
  <c r="CX231" i="14"/>
  <c r="CX230" i="14"/>
  <c r="CX229" i="14"/>
  <c r="CX228" i="14"/>
  <c r="CX227" i="14"/>
  <c r="CX226" i="14"/>
  <c r="CX225" i="14"/>
  <c r="CX224" i="14"/>
  <c r="CX223" i="14"/>
  <c r="CX222" i="14"/>
  <c r="CX221" i="14"/>
  <c r="CX220" i="14"/>
  <c r="CX219" i="14"/>
  <c r="CX218" i="14"/>
  <c r="CX217" i="14"/>
  <c r="CX216" i="14"/>
  <c r="CX215" i="14"/>
  <c r="CX214" i="14"/>
  <c r="CX213" i="14"/>
  <c r="CX212" i="14"/>
  <c r="CX211" i="14"/>
  <c r="CX210" i="14"/>
  <c r="CX209" i="14"/>
  <c r="CX208" i="14"/>
  <c r="CX207" i="14"/>
  <c r="CX206" i="14"/>
  <c r="CX205" i="14"/>
  <c r="CX204" i="14"/>
  <c r="CX203" i="14"/>
  <c r="CX202" i="14"/>
  <c r="CX201" i="14"/>
  <c r="CX200" i="14"/>
  <c r="CX199" i="14"/>
  <c r="CX198" i="14"/>
  <c r="CX197" i="14"/>
  <c r="CX196" i="14"/>
  <c r="CX195" i="14"/>
  <c r="CX194" i="14"/>
  <c r="CX193" i="14"/>
  <c r="CX192" i="14"/>
  <c r="CX191" i="14"/>
  <c r="CX190" i="14"/>
  <c r="CX189" i="14"/>
  <c r="CX188" i="14"/>
  <c r="CX187" i="14"/>
  <c r="CX186" i="14"/>
  <c r="CX185" i="14"/>
  <c r="CX184" i="14"/>
  <c r="CX183" i="14"/>
  <c r="CX182" i="14"/>
  <c r="CX181" i="14"/>
  <c r="CX180" i="14"/>
  <c r="CX179" i="14"/>
  <c r="CX178" i="14"/>
  <c r="CX177" i="14"/>
  <c r="CX176" i="14"/>
  <c r="CX175" i="14"/>
  <c r="CX174" i="14"/>
  <c r="CX173" i="14"/>
  <c r="CX172" i="14"/>
  <c r="CX171" i="14"/>
  <c r="CX170" i="14"/>
  <c r="CX169" i="14"/>
  <c r="CX168" i="14"/>
  <c r="CX167" i="14"/>
  <c r="CX166" i="14"/>
  <c r="CX165" i="14"/>
  <c r="CX164" i="14"/>
  <c r="CX163" i="14"/>
  <c r="CX162" i="14"/>
  <c r="CX161" i="14"/>
  <c r="CX160" i="14"/>
  <c r="CX159" i="14"/>
  <c r="CX158" i="14"/>
  <c r="CX157" i="14"/>
  <c r="CX156" i="14"/>
  <c r="CX155" i="14"/>
  <c r="CX154" i="14"/>
  <c r="CX153" i="14"/>
  <c r="CX152" i="14"/>
  <c r="CX151" i="14"/>
  <c r="CX150" i="14"/>
  <c r="CX149" i="14"/>
  <c r="CX148" i="14"/>
  <c r="CX147" i="14"/>
  <c r="CX146" i="14"/>
  <c r="CX145" i="14"/>
  <c r="CX144" i="14"/>
  <c r="CX143" i="14"/>
  <c r="CX142" i="14"/>
  <c r="CX141" i="14"/>
  <c r="CX140" i="14"/>
  <c r="CX139" i="14"/>
  <c r="CX138" i="14"/>
  <c r="CX137" i="14"/>
  <c r="CX136" i="14"/>
  <c r="CX135" i="14"/>
  <c r="CX134" i="14"/>
  <c r="CX133" i="14"/>
  <c r="CX132" i="14"/>
  <c r="CX131" i="14"/>
  <c r="CX130" i="14"/>
  <c r="CX129" i="14"/>
  <c r="CX128" i="14"/>
  <c r="CX127" i="14"/>
  <c r="CX126" i="14"/>
  <c r="CX125" i="14"/>
  <c r="CX124" i="14"/>
  <c r="CX123" i="14"/>
  <c r="CX122" i="14"/>
  <c r="CX121" i="14"/>
  <c r="CX120" i="14"/>
  <c r="CX119" i="14"/>
  <c r="CX118" i="14"/>
  <c r="CX117" i="14"/>
  <c r="CX116" i="14"/>
  <c r="CX115" i="14"/>
  <c r="CX114" i="14"/>
  <c r="CX113" i="14"/>
  <c r="CX112" i="14"/>
  <c r="CX111" i="14"/>
  <c r="CX110" i="14"/>
  <c r="CX109" i="14"/>
  <c r="CX108" i="14"/>
  <c r="CX107" i="14"/>
  <c r="CX106" i="14"/>
  <c r="CX105" i="14"/>
  <c r="CX104" i="14"/>
  <c r="CX103" i="14"/>
  <c r="CX102" i="14"/>
  <c r="CX101" i="14"/>
  <c r="CX100" i="14"/>
  <c r="CX99" i="14"/>
  <c r="CX98" i="14"/>
  <c r="CX97" i="14"/>
  <c r="CX96" i="14"/>
  <c r="CX95" i="14"/>
  <c r="CX94" i="14"/>
  <c r="CX93" i="14"/>
  <c r="CX92" i="14"/>
  <c r="CX91" i="14"/>
  <c r="CX90" i="14"/>
  <c r="CX89" i="14"/>
  <c r="CX88" i="14"/>
  <c r="CX87" i="14"/>
  <c r="CX86" i="14"/>
  <c r="CX85" i="14"/>
  <c r="CX84" i="14"/>
  <c r="CX83" i="14"/>
  <c r="CX82" i="14"/>
  <c r="CX81" i="14"/>
  <c r="CX80" i="14"/>
  <c r="CX79" i="14"/>
  <c r="CX78" i="14"/>
  <c r="CX77" i="14"/>
  <c r="CX76" i="14"/>
  <c r="CX75" i="14"/>
  <c r="CX74" i="14"/>
  <c r="CX73" i="14"/>
  <c r="CX72" i="14"/>
  <c r="CX71" i="14"/>
  <c r="CX70" i="14"/>
  <c r="CX69" i="14"/>
  <c r="CX68" i="14"/>
  <c r="CX67" i="14"/>
  <c r="CX66" i="14"/>
  <c r="CX65" i="14"/>
  <c r="CX64" i="14"/>
  <c r="CX63" i="14"/>
  <c r="CX62" i="14"/>
  <c r="CX61" i="14"/>
  <c r="CX60" i="14"/>
  <c r="CX59" i="14"/>
  <c r="CX58" i="14"/>
  <c r="CX57" i="14"/>
  <c r="CX56" i="14"/>
  <c r="CX55" i="14"/>
  <c r="CX54" i="14"/>
  <c r="CX53" i="14"/>
  <c r="CX52" i="14"/>
  <c r="CX51" i="14"/>
  <c r="CX50" i="14"/>
  <c r="CX49" i="14"/>
  <c r="CX48" i="14"/>
  <c r="CX47" i="14"/>
  <c r="CX46" i="14"/>
  <c r="CX45" i="14"/>
  <c r="CX44" i="14"/>
  <c r="CX43" i="14"/>
  <c r="CX42" i="14"/>
  <c r="CX41" i="14"/>
  <c r="CX40" i="14"/>
  <c r="CX39" i="14"/>
  <c r="CX38" i="14"/>
  <c r="CX37" i="14"/>
  <c r="CX36" i="14"/>
  <c r="CX35" i="14"/>
  <c r="CX34" i="14"/>
  <c r="CX33" i="14"/>
  <c r="CX32" i="14"/>
  <c r="CX31" i="14"/>
  <c r="CX30" i="14"/>
  <c r="CX29" i="14"/>
  <c r="CX28" i="14"/>
  <c r="CX27" i="14"/>
  <c r="CX26" i="14"/>
  <c r="CX25" i="14"/>
  <c r="CX24" i="14"/>
  <c r="CX23" i="14"/>
  <c r="CX22" i="14"/>
  <c r="CX21" i="14"/>
  <c r="CX20" i="14"/>
  <c r="CX19" i="14"/>
  <c r="CX18" i="14"/>
  <c r="CX17" i="14"/>
  <c r="CX16" i="14"/>
  <c r="CX15" i="14"/>
  <c r="CX14" i="14"/>
  <c r="CX13" i="14"/>
  <c r="CX12" i="14"/>
  <c r="CX11" i="14"/>
  <c r="CX10" i="14"/>
  <c r="CX9" i="14"/>
  <c r="CX8" i="14"/>
  <c r="CX7" i="14"/>
  <c r="CX6" i="14"/>
  <c r="CX5" i="14"/>
  <c r="CU994" i="14"/>
  <c r="CU993" i="14"/>
  <c r="CU992" i="14"/>
  <c r="CU991" i="14"/>
  <c r="CU990" i="14"/>
  <c r="CU989" i="14"/>
  <c r="CU988" i="14"/>
  <c r="CU987" i="14"/>
  <c r="CU986" i="14"/>
  <c r="CU985" i="14"/>
  <c r="CU984" i="14"/>
  <c r="CU983" i="14"/>
  <c r="CU982" i="14"/>
  <c r="CU981" i="14"/>
  <c r="CU980" i="14"/>
  <c r="CU979" i="14"/>
  <c r="CU978" i="14"/>
  <c r="CU977" i="14"/>
  <c r="CU976" i="14"/>
  <c r="CU975" i="14"/>
  <c r="CU974" i="14"/>
  <c r="CU973" i="14"/>
  <c r="CU972" i="14"/>
  <c r="CU971" i="14"/>
  <c r="CU970" i="14"/>
  <c r="CU969" i="14"/>
  <c r="CU968" i="14"/>
  <c r="CU967" i="14"/>
  <c r="CU966" i="14"/>
  <c r="CU965" i="14"/>
  <c r="CU964" i="14"/>
  <c r="CU963" i="14"/>
  <c r="CU962" i="14"/>
  <c r="CU961" i="14"/>
  <c r="CU960" i="14"/>
  <c r="CU959" i="14"/>
  <c r="CU958" i="14"/>
  <c r="CU957" i="14"/>
  <c r="CU956" i="14"/>
  <c r="CU955" i="14"/>
  <c r="CU954" i="14"/>
  <c r="CU953" i="14"/>
  <c r="CU952" i="14"/>
  <c r="CU951" i="14"/>
  <c r="CU950" i="14"/>
  <c r="CU949" i="14"/>
  <c r="CU948" i="14"/>
  <c r="CU947" i="14"/>
  <c r="CU946" i="14"/>
  <c r="CU945" i="14"/>
  <c r="CU944" i="14"/>
  <c r="CU943" i="14"/>
  <c r="CU942" i="14"/>
  <c r="CU941" i="14"/>
  <c r="CU940" i="14"/>
  <c r="CU939" i="14"/>
  <c r="CU938" i="14"/>
  <c r="CU937" i="14"/>
  <c r="CU936" i="14"/>
  <c r="CU935" i="14"/>
  <c r="CU934" i="14"/>
  <c r="CU933" i="14"/>
  <c r="CU932" i="14"/>
  <c r="CU931" i="14"/>
  <c r="CU930" i="14"/>
  <c r="CU929" i="14"/>
  <c r="CU928" i="14"/>
  <c r="CU927" i="14"/>
  <c r="CU926" i="14"/>
  <c r="CU925" i="14"/>
  <c r="CU924" i="14"/>
  <c r="CU923" i="14"/>
  <c r="CU922" i="14"/>
  <c r="CU921" i="14"/>
  <c r="CU920" i="14"/>
  <c r="CU919" i="14"/>
  <c r="CU918" i="14"/>
  <c r="CU917" i="14"/>
  <c r="CU916" i="14"/>
  <c r="CU915" i="14"/>
  <c r="CU914" i="14"/>
  <c r="CU913" i="14"/>
  <c r="CU912" i="14"/>
  <c r="CU911" i="14"/>
  <c r="CU910" i="14"/>
  <c r="CU909" i="14"/>
  <c r="CU908" i="14"/>
  <c r="CU907" i="14"/>
  <c r="CU906" i="14"/>
  <c r="CU905" i="14"/>
  <c r="CU904" i="14"/>
  <c r="CU903" i="14"/>
  <c r="CU902" i="14"/>
  <c r="CU901" i="14"/>
  <c r="CU900" i="14"/>
  <c r="CU899" i="14"/>
  <c r="CU898" i="14"/>
  <c r="CU897" i="14"/>
  <c r="CU896" i="14"/>
  <c r="CU895" i="14"/>
  <c r="CU894" i="14"/>
  <c r="CU893" i="14"/>
  <c r="CU892" i="14"/>
  <c r="CU891" i="14"/>
  <c r="CU890" i="14"/>
  <c r="CU889" i="14"/>
  <c r="CU888" i="14"/>
  <c r="CU887" i="14"/>
  <c r="CU886" i="14"/>
  <c r="CU885" i="14"/>
  <c r="CU884" i="14"/>
  <c r="CU883" i="14"/>
  <c r="CU882" i="14"/>
  <c r="CU881" i="14"/>
  <c r="CU880" i="14"/>
  <c r="CU879" i="14"/>
  <c r="CU878" i="14"/>
  <c r="CU877" i="14"/>
  <c r="CU876" i="14"/>
  <c r="CU875" i="14"/>
  <c r="CU874" i="14"/>
  <c r="CU873" i="14"/>
  <c r="CU872" i="14"/>
  <c r="CU871" i="14"/>
  <c r="CU870" i="14"/>
  <c r="CU869" i="14"/>
  <c r="CU868" i="14"/>
  <c r="CU867" i="14"/>
  <c r="CU866" i="14"/>
  <c r="CU865" i="14"/>
  <c r="CU864" i="14"/>
  <c r="CU863" i="14"/>
  <c r="CU862" i="14"/>
  <c r="CU861" i="14"/>
  <c r="CU860" i="14"/>
  <c r="CU859" i="14"/>
  <c r="CU858" i="14"/>
  <c r="CU857" i="14"/>
  <c r="CU856" i="14"/>
  <c r="CU855" i="14"/>
  <c r="CU854" i="14"/>
  <c r="CU853" i="14"/>
  <c r="CU852" i="14"/>
  <c r="CU851" i="14"/>
  <c r="CU850" i="14"/>
  <c r="CU849" i="14"/>
  <c r="CU848" i="14"/>
  <c r="CU847" i="14"/>
  <c r="CU846" i="14"/>
  <c r="CU845" i="14"/>
  <c r="CU844" i="14"/>
  <c r="CU843" i="14"/>
  <c r="CU842" i="14"/>
  <c r="CU841" i="14"/>
  <c r="CU840" i="14"/>
  <c r="CU839" i="14"/>
  <c r="CU838" i="14"/>
  <c r="CU837" i="14"/>
  <c r="CU836" i="14"/>
  <c r="CU835" i="14"/>
  <c r="CU834" i="14"/>
  <c r="CU833" i="14"/>
  <c r="CU832" i="14"/>
  <c r="CU831" i="14"/>
  <c r="CU830" i="14"/>
  <c r="CU829" i="14"/>
  <c r="CU828" i="14"/>
  <c r="CU827" i="14"/>
  <c r="CU826" i="14"/>
  <c r="CU825" i="14"/>
  <c r="CU824" i="14"/>
  <c r="CU823" i="14"/>
  <c r="CU822" i="14"/>
  <c r="CU821" i="14"/>
  <c r="CU820" i="14"/>
  <c r="CU819" i="14"/>
  <c r="CU818" i="14"/>
  <c r="CU817" i="14"/>
  <c r="CU816" i="14"/>
  <c r="CU815" i="14"/>
  <c r="CU814" i="14"/>
  <c r="CU813" i="14"/>
  <c r="CU812" i="14"/>
  <c r="CU811" i="14"/>
  <c r="CU810" i="14"/>
  <c r="CU809" i="14"/>
  <c r="CU808" i="14"/>
  <c r="CU807" i="14"/>
  <c r="CU806" i="14"/>
  <c r="CU805" i="14"/>
  <c r="CU804" i="14"/>
  <c r="CU803" i="14"/>
  <c r="CU802" i="14"/>
  <c r="CU801" i="14"/>
  <c r="CU800" i="14"/>
  <c r="CU799" i="14"/>
  <c r="CU798" i="14"/>
  <c r="CU797" i="14"/>
  <c r="CU796" i="14"/>
  <c r="CU795" i="14"/>
  <c r="CU794" i="14"/>
  <c r="CU793" i="14"/>
  <c r="CU792" i="14"/>
  <c r="CU791" i="14"/>
  <c r="CU790" i="14"/>
  <c r="CU789" i="14"/>
  <c r="CU788" i="14"/>
  <c r="CU787" i="14"/>
  <c r="CU786" i="14"/>
  <c r="CU785" i="14"/>
  <c r="CU784" i="14"/>
  <c r="CU783" i="14"/>
  <c r="CU782" i="14"/>
  <c r="CU781" i="14"/>
  <c r="CU780" i="14"/>
  <c r="CU779" i="14"/>
  <c r="CU778" i="14"/>
  <c r="CU777" i="14"/>
  <c r="CU776" i="14"/>
  <c r="CU775" i="14"/>
  <c r="CU774" i="14"/>
  <c r="CU773" i="14"/>
  <c r="CU772" i="14"/>
  <c r="CU771" i="14"/>
  <c r="CU770" i="14"/>
  <c r="CU769" i="14"/>
  <c r="CU768" i="14"/>
  <c r="CU767" i="14"/>
  <c r="CU766" i="14"/>
  <c r="CU765" i="14"/>
  <c r="CU764" i="14"/>
  <c r="CU763" i="14"/>
  <c r="CU762" i="14"/>
  <c r="CU761" i="14"/>
  <c r="CU760" i="14"/>
  <c r="CU759" i="14"/>
  <c r="CU758" i="14"/>
  <c r="CU757" i="14"/>
  <c r="CU756" i="14"/>
  <c r="CU755" i="14"/>
  <c r="CU754" i="14"/>
  <c r="CU753" i="14"/>
  <c r="CU752" i="14"/>
  <c r="CU751" i="14"/>
  <c r="CU750" i="14"/>
  <c r="CU749" i="14"/>
  <c r="CU748" i="14"/>
  <c r="CU747" i="14"/>
  <c r="CU746" i="14"/>
  <c r="CU745" i="14"/>
  <c r="CU744" i="14"/>
  <c r="CU743" i="14"/>
  <c r="CU742" i="14"/>
  <c r="CU741" i="14"/>
  <c r="CU740" i="14"/>
  <c r="CU739" i="14"/>
  <c r="CU738" i="14"/>
  <c r="CU737" i="14"/>
  <c r="CU736" i="14"/>
  <c r="CU735" i="14"/>
  <c r="CU734" i="14"/>
  <c r="CU733" i="14"/>
  <c r="CU732" i="14"/>
  <c r="CU731" i="14"/>
  <c r="CU730" i="14"/>
  <c r="CU729" i="14"/>
  <c r="CU728" i="14"/>
  <c r="CU727" i="14"/>
  <c r="CU726" i="14"/>
  <c r="CU725" i="14"/>
  <c r="CU724" i="14"/>
  <c r="CU723" i="14"/>
  <c r="CU722" i="14"/>
  <c r="CU721" i="14"/>
  <c r="CU720" i="14"/>
  <c r="CU719" i="14"/>
  <c r="CU718" i="14"/>
  <c r="CU717" i="14"/>
  <c r="CU716" i="14"/>
  <c r="CU715" i="14"/>
  <c r="CU714" i="14"/>
  <c r="CU713" i="14"/>
  <c r="CU712" i="14"/>
  <c r="CU711" i="14"/>
  <c r="CU710" i="14"/>
  <c r="CU709" i="14"/>
  <c r="CU708" i="14"/>
  <c r="CU707" i="14"/>
  <c r="CU706" i="14"/>
  <c r="CU705" i="14"/>
  <c r="CU704" i="14"/>
  <c r="CU703" i="14"/>
  <c r="CU702" i="14"/>
  <c r="CU701" i="14"/>
  <c r="CU700" i="14"/>
  <c r="CU699" i="14"/>
  <c r="CU698" i="14"/>
  <c r="CU697" i="14"/>
  <c r="CU696" i="14"/>
  <c r="CU695" i="14"/>
  <c r="CU694" i="14"/>
  <c r="CU693" i="14"/>
  <c r="CU692" i="14"/>
  <c r="CU691" i="14"/>
  <c r="CU690" i="14"/>
  <c r="CU689" i="14"/>
  <c r="CU688" i="14"/>
  <c r="CU687" i="14"/>
  <c r="CU686" i="14"/>
  <c r="CU685" i="14"/>
  <c r="CU684" i="14"/>
  <c r="CU683" i="14"/>
  <c r="CU682" i="14"/>
  <c r="CU681" i="14"/>
  <c r="CU680" i="14"/>
  <c r="CU679" i="14"/>
  <c r="CU678" i="14"/>
  <c r="CU677" i="14"/>
  <c r="CU676" i="14"/>
  <c r="CU675" i="14"/>
  <c r="CU674" i="14"/>
  <c r="CU673" i="14"/>
  <c r="CU672" i="14"/>
  <c r="CU671" i="14"/>
  <c r="CU670" i="14"/>
  <c r="CU669" i="14"/>
  <c r="CU668" i="14"/>
  <c r="CU667" i="14"/>
  <c r="CU666" i="14"/>
  <c r="CU665" i="14"/>
  <c r="CU664" i="14"/>
  <c r="CU663" i="14"/>
  <c r="CU662" i="14"/>
  <c r="CU661" i="14"/>
  <c r="CU660" i="14"/>
  <c r="CU659" i="14"/>
  <c r="CU658" i="14"/>
  <c r="CU657" i="14"/>
  <c r="CU656" i="14"/>
  <c r="CU655" i="14"/>
  <c r="CU654" i="14"/>
  <c r="CU653" i="14"/>
  <c r="CU652" i="14"/>
  <c r="CU651" i="14"/>
  <c r="CU650" i="14"/>
  <c r="CU649" i="14"/>
  <c r="CU648" i="14"/>
  <c r="CU647" i="14"/>
  <c r="CU646" i="14"/>
  <c r="CU645" i="14"/>
  <c r="CU644" i="14"/>
  <c r="CU643" i="14"/>
  <c r="CU642" i="14"/>
  <c r="CU641" i="14"/>
  <c r="CU640" i="14"/>
  <c r="CU639" i="14"/>
  <c r="CU638" i="14"/>
  <c r="CU637" i="14"/>
  <c r="CU636" i="14"/>
  <c r="CU635" i="14"/>
  <c r="CU634" i="14"/>
  <c r="CU633" i="14"/>
  <c r="CU632" i="14"/>
  <c r="CU631" i="14"/>
  <c r="CU630" i="14"/>
  <c r="CU629" i="14"/>
  <c r="CU628" i="14"/>
  <c r="CU627" i="14"/>
  <c r="CU626" i="14"/>
  <c r="CU625" i="14"/>
  <c r="CU624" i="14"/>
  <c r="CU623" i="14"/>
  <c r="CU622" i="14"/>
  <c r="CU621" i="14"/>
  <c r="CU620" i="14"/>
  <c r="CU619" i="14"/>
  <c r="CU618" i="14"/>
  <c r="CU617" i="14"/>
  <c r="CU616" i="14"/>
  <c r="CU615" i="14"/>
  <c r="CU614" i="14"/>
  <c r="CU613" i="14"/>
  <c r="CU612" i="14"/>
  <c r="CU611" i="14"/>
  <c r="CU610" i="14"/>
  <c r="CU609" i="14"/>
  <c r="CU608" i="14"/>
  <c r="CU607" i="14"/>
  <c r="CU606" i="14"/>
  <c r="CU605" i="14"/>
  <c r="CU604" i="14"/>
  <c r="CU603" i="14"/>
  <c r="CU602" i="14"/>
  <c r="CU601" i="14"/>
  <c r="CU600" i="14"/>
  <c r="CU599" i="14"/>
  <c r="CU598" i="14"/>
  <c r="CU597" i="14"/>
  <c r="CU596" i="14"/>
  <c r="CU595" i="14"/>
  <c r="CU594" i="14"/>
  <c r="CU593" i="14"/>
  <c r="CU592" i="14"/>
  <c r="CU591" i="14"/>
  <c r="CU590" i="14"/>
  <c r="CU589" i="14"/>
  <c r="CU588" i="14"/>
  <c r="CU587" i="14"/>
  <c r="CU586" i="14"/>
  <c r="CU585" i="14"/>
  <c r="CU584" i="14"/>
  <c r="CU583" i="14"/>
  <c r="CU582" i="14"/>
  <c r="CU581" i="14"/>
  <c r="CU580" i="14"/>
  <c r="CU579" i="14"/>
  <c r="CU578" i="14"/>
  <c r="CU577" i="14"/>
  <c r="CU576" i="14"/>
  <c r="CU575" i="14"/>
  <c r="CU574" i="14"/>
  <c r="CU573" i="14"/>
  <c r="CU572" i="14"/>
  <c r="CU571" i="14"/>
  <c r="CU570" i="14"/>
  <c r="CU569" i="14"/>
  <c r="CU568" i="14"/>
  <c r="CU567" i="14"/>
  <c r="CU566" i="14"/>
  <c r="CU565" i="14"/>
  <c r="CU564" i="14"/>
  <c r="CU563" i="14"/>
  <c r="CU562" i="14"/>
  <c r="CU561" i="14"/>
  <c r="CU560" i="14"/>
  <c r="CU559" i="14"/>
  <c r="CU558" i="14"/>
  <c r="CU557" i="14"/>
  <c r="CU556" i="14"/>
  <c r="CU555" i="14"/>
  <c r="CU554" i="14"/>
  <c r="CU553" i="14"/>
  <c r="CU552" i="14"/>
  <c r="CU551" i="14"/>
  <c r="CU550" i="14"/>
  <c r="CU549" i="14"/>
  <c r="CU548" i="14"/>
  <c r="CU547" i="14"/>
  <c r="CU546" i="14"/>
  <c r="CU545" i="14"/>
  <c r="CU544" i="14"/>
  <c r="CU543" i="14"/>
  <c r="CU542" i="14"/>
  <c r="CU541" i="14"/>
  <c r="CU540" i="14"/>
  <c r="CU539" i="14"/>
  <c r="CU538" i="14"/>
  <c r="CU537" i="14"/>
  <c r="CU536" i="14"/>
  <c r="CU535" i="14"/>
  <c r="CU534" i="14"/>
  <c r="CU533" i="14"/>
  <c r="CU532" i="14"/>
  <c r="CU531" i="14"/>
  <c r="CU530" i="14"/>
  <c r="CU529" i="14"/>
  <c r="CU528" i="14"/>
  <c r="CU527" i="14"/>
  <c r="CU526" i="14"/>
  <c r="CU525" i="14"/>
  <c r="CU524" i="14"/>
  <c r="CU523" i="14"/>
  <c r="CU522" i="14"/>
  <c r="CU521" i="14"/>
  <c r="CU520" i="14"/>
  <c r="CU519" i="14"/>
  <c r="CU518" i="14"/>
  <c r="CU517" i="14"/>
  <c r="CU516" i="14"/>
  <c r="CU515" i="14"/>
  <c r="CU514" i="14"/>
  <c r="CU513" i="14"/>
  <c r="CU512" i="14"/>
  <c r="CU511" i="14"/>
  <c r="CU510" i="14"/>
  <c r="CU509" i="14"/>
  <c r="CU508" i="14"/>
  <c r="CU507" i="14"/>
  <c r="CU506" i="14"/>
  <c r="CU505" i="14"/>
  <c r="CU504" i="14"/>
  <c r="CU503" i="14"/>
  <c r="CU502" i="14"/>
  <c r="CU501" i="14"/>
  <c r="CU500" i="14"/>
  <c r="CU499" i="14"/>
  <c r="CU498" i="14"/>
  <c r="CU497" i="14"/>
  <c r="CU496" i="14"/>
  <c r="CU495" i="14"/>
  <c r="CU494" i="14"/>
  <c r="CU493" i="14"/>
  <c r="CU492" i="14"/>
  <c r="CU491" i="14"/>
  <c r="CU490" i="14"/>
  <c r="CU489" i="14"/>
  <c r="CU488" i="14"/>
  <c r="CU487" i="14"/>
  <c r="CU486" i="14"/>
  <c r="CU485" i="14"/>
  <c r="CU484" i="14"/>
  <c r="CU483" i="14"/>
  <c r="CU482" i="14"/>
  <c r="CU481" i="14"/>
  <c r="CU480" i="14"/>
  <c r="CU479" i="14"/>
  <c r="CU478" i="14"/>
  <c r="CU477" i="14"/>
  <c r="CU476" i="14"/>
  <c r="CU475" i="14"/>
  <c r="CU474" i="14"/>
  <c r="CU473" i="14"/>
  <c r="CU472" i="14"/>
  <c r="CU471" i="14"/>
  <c r="CU459" i="14"/>
  <c r="CU458" i="14"/>
  <c r="CU457" i="14"/>
  <c r="CU456" i="14"/>
  <c r="CU455" i="14"/>
  <c r="CU454" i="14"/>
  <c r="CU453" i="14"/>
  <c r="CU452" i="14"/>
  <c r="CU451" i="14"/>
  <c r="CU450" i="14"/>
  <c r="CU449" i="14"/>
  <c r="CU448" i="14"/>
  <c r="CU447" i="14"/>
  <c r="CU446" i="14"/>
  <c r="CU445" i="14"/>
  <c r="CU444" i="14"/>
  <c r="CU443" i="14"/>
  <c r="CU442" i="14"/>
  <c r="CU441" i="14"/>
  <c r="CU440" i="14"/>
  <c r="CU439" i="14"/>
  <c r="CU438" i="14"/>
  <c r="CU437" i="14"/>
  <c r="CU436" i="14"/>
  <c r="CU435" i="14"/>
  <c r="CU434" i="14"/>
  <c r="CU433" i="14"/>
  <c r="CU432" i="14"/>
  <c r="CU431" i="14"/>
  <c r="CU430" i="14"/>
  <c r="CU429" i="14"/>
  <c r="CU428" i="14"/>
  <c r="CU427" i="14"/>
  <c r="CU426" i="14"/>
  <c r="CU425" i="14"/>
  <c r="CU424" i="14"/>
  <c r="CU423" i="14"/>
  <c r="CU422" i="14"/>
  <c r="CU421" i="14"/>
  <c r="CU420" i="14"/>
  <c r="CU419" i="14"/>
  <c r="CU418" i="14"/>
  <c r="CU417" i="14"/>
  <c r="CU416" i="14"/>
  <c r="CU415" i="14"/>
  <c r="CU414" i="14"/>
  <c r="CU413" i="14"/>
  <c r="CU412" i="14"/>
  <c r="CU411" i="14"/>
  <c r="CU410" i="14"/>
  <c r="CU409" i="14"/>
  <c r="CU408" i="14"/>
  <c r="CU407" i="14"/>
  <c r="CU406" i="14"/>
  <c r="CU405" i="14"/>
  <c r="CU404" i="14"/>
  <c r="CU403" i="14"/>
  <c r="CU402" i="14"/>
  <c r="CU401" i="14"/>
  <c r="CU400" i="14"/>
  <c r="CU399" i="14"/>
  <c r="CU398" i="14"/>
  <c r="CU397" i="14"/>
  <c r="CU396" i="14"/>
  <c r="CU395" i="14"/>
  <c r="CU394" i="14"/>
  <c r="CU393" i="14"/>
  <c r="CU392" i="14"/>
  <c r="CU391" i="14"/>
  <c r="CU390" i="14"/>
  <c r="CU389" i="14"/>
  <c r="CU388" i="14"/>
  <c r="CU387" i="14"/>
  <c r="CU386" i="14"/>
  <c r="CU385" i="14"/>
  <c r="CU384" i="14"/>
  <c r="CU383" i="14"/>
  <c r="CU382" i="14"/>
  <c r="CU381" i="14"/>
  <c r="CU380" i="14"/>
  <c r="CU379" i="14"/>
  <c r="CU378" i="14"/>
  <c r="CU377" i="14"/>
  <c r="CU376" i="14"/>
  <c r="CU375" i="14"/>
  <c r="CU374" i="14"/>
  <c r="CU373" i="14"/>
  <c r="CU372" i="14"/>
  <c r="CU371" i="14"/>
  <c r="CU370" i="14"/>
  <c r="CU369" i="14"/>
  <c r="CU368" i="14"/>
  <c r="CU367" i="14"/>
  <c r="CU366" i="14"/>
  <c r="CU365" i="14"/>
  <c r="CU364" i="14"/>
  <c r="CU363" i="14"/>
  <c r="CU362" i="14"/>
  <c r="CU361" i="14"/>
  <c r="CU360" i="14"/>
  <c r="CU359" i="14"/>
  <c r="CU358" i="14"/>
  <c r="CU357" i="14"/>
  <c r="CU356" i="14"/>
  <c r="CU355" i="14"/>
  <c r="CU354" i="14"/>
  <c r="CU353" i="14"/>
  <c r="CU352" i="14"/>
  <c r="CU351" i="14"/>
  <c r="CU350" i="14"/>
  <c r="CU349" i="14"/>
  <c r="CU348" i="14"/>
  <c r="CU347" i="14"/>
  <c r="CU346" i="14"/>
  <c r="CU345" i="14"/>
  <c r="CU344" i="14"/>
  <c r="CU343" i="14"/>
  <c r="CU342" i="14"/>
  <c r="CU341" i="14"/>
  <c r="CU340" i="14"/>
  <c r="CU339" i="14"/>
  <c r="CU338" i="14"/>
  <c r="CU337" i="14"/>
  <c r="CU336" i="14"/>
  <c r="CU335" i="14"/>
  <c r="CU334" i="14"/>
  <c r="CU333" i="14"/>
  <c r="CU332" i="14"/>
  <c r="CU331" i="14"/>
  <c r="CU330" i="14"/>
  <c r="CU329" i="14"/>
  <c r="CU328" i="14"/>
  <c r="CU327" i="14"/>
  <c r="CU326" i="14"/>
  <c r="CU325" i="14"/>
  <c r="CU324" i="14"/>
  <c r="CU323" i="14"/>
  <c r="CU322" i="14"/>
  <c r="CU321" i="14"/>
  <c r="CU320" i="14"/>
  <c r="CU319" i="14"/>
  <c r="CU318" i="14"/>
  <c r="CU317" i="14"/>
  <c r="CU316" i="14"/>
  <c r="CU315" i="14"/>
  <c r="CU314" i="14"/>
  <c r="CU313" i="14"/>
  <c r="CU312" i="14"/>
  <c r="CU311" i="14"/>
  <c r="CU310" i="14"/>
  <c r="CU309" i="14"/>
  <c r="CU308" i="14"/>
  <c r="CU307" i="14"/>
  <c r="CU306" i="14"/>
  <c r="CU305" i="14"/>
  <c r="CU304" i="14"/>
  <c r="CU303" i="14"/>
  <c r="CU302" i="14"/>
  <c r="CU301" i="14"/>
  <c r="CU300" i="14"/>
  <c r="CU299" i="14"/>
  <c r="CU298" i="14"/>
  <c r="CU297" i="14"/>
  <c r="CU296" i="14"/>
  <c r="CU295" i="14"/>
  <c r="CU294" i="14"/>
  <c r="CU293" i="14"/>
  <c r="CU292" i="14"/>
  <c r="CU291" i="14"/>
  <c r="CU290" i="14"/>
  <c r="CU289" i="14"/>
  <c r="CU288" i="14"/>
  <c r="CU287" i="14"/>
  <c r="CU286" i="14"/>
  <c r="CU285" i="14"/>
  <c r="CU284" i="14"/>
  <c r="CU283" i="14"/>
  <c r="CU282" i="14"/>
  <c r="CU281" i="14"/>
  <c r="CU280" i="14"/>
  <c r="CU279" i="14"/>
  <c r="CU278" i="14"/>
  <c r="CU277" i="14"/>
  <c r="CU276" i="14"/>
  <c r="CU275" i="14"/>
  <c r="CU274" i="14"/>
  <c r="CU273" i="14"/>
  <c r="CU272" i="14"/>
  <c r="CU271" i="14"/>
  <c r="CU270" i="14"/>
  <c r="CU269" i="14"/>
  <c r="CU268" i="14"/>
  <c r="CU267" i="14"/>
  <c r="CU266" i="14"/>
  <c r="CU265" i="14"/>
  <c r="CU264" i="14"/>
  <c r="CU263" i="14"/>
  <c r="CU262" i="14"/>
  <c r="CU261" i="14"/>
  <c r="CU260" i="14"/>
  <c r="CU259" i="14"/>
  <c r="CU258" i="14"/>
  <c r="CU257" i="14"/>
  <c r="CU256" i="14"/>
  <c r="CU255" i="14"/>
  <c r="CU254" i="14"/>
  <c r="CU253" i="14"/>
  <c r="CU252" i="14"/>
  <c r="CU251" i="14"/>
  <c r="CU250" i="14"/>
  <c r="CU249" i="14"/>
  <c r="CU248" i="14"/>
  <c r="CU247" i="14"/>
  <c r="CU246" i="14"/>
  <c r="CU245" i="14"/>
  <c r="CU244" i="14"/>
  <c r="CU243" i="14"/>
  <c r="CU242" i="14"/>
  <c r="CU241" i="14"/>
  <c r="CU240" i="14"/>
  <c r="CU239" i="14"/>
  <c r="CU238" i="14"/>
  <c r="CU237" i="14"/>
  <c r="CU236" i="14"/>
  <c r="CU235" i="14"/>
  <c r="CU234" i="14"/>
  <c r="CU233" i="14"/>
  <c r="CU232" i="14"/>
  <c r="CU231" i="14"/>
  <c r="CU230" i="14"/>
  <c r="CU229" i="14"/>
  <c r="CU228" i="14"/>
  <c r="CU227" i="14"/>
  <c r="CU226" i="14"/>
  <c r="CU225" i="14"/>
  <c r="CU224" i="14"/>
  <c r="CU223" i="14"/>
  <c r="CU222" i="14"/>
  <c r="CU221" i="14"/>
  <c r="CU220" i="14"/>
  <c r="CU219" i="14"/>
  <c r="CU218" i="14"/>
  <c r="CU217" i="14"/>
  <c r="CU216" i="14"/>
  <c r="CU215" i="14"/>
  <c r="CU214" i="14"/>
  <c r="CU213" i="14"/>
  <c r="CU212" i="14"/>
  <c r="CU211" i="14"/>
  <c r="CU210" i="14"/>
  <c r="CU209" i="14"/>
  <c r="CU208" i="14"/>
  <c r="CU207" i="14"/>
  <c r="CU206" i="14"/>
  <c r="CU205" i="14"/>
  <c r="CU204" i="14"/>
  <c r="CU203" i="14"/>
  <c r="CU202" i="14"/>
  <c r="CU201" i="14"/>
  <c r="CU200" i="14"/>
  <c r="CU199" i="14"/>
  <c r="CU198" i="14"/>
  <c r="CU197" i="14"/>
  <c r="CU196" i="14"/>
  <c r="CU195" i="14"/>
  <c r="CU194" i="14"/>
  <c r="CU193" i="14"/>
  <c r="CU192" i="14"/>
  <c r="CU191" i="14"/>
  <c r="CU190" i="14"/>
  <c r="CU189" i="14"/>
  <c r="CU188" i="14"/>
  <c r="CU187" i="14"/>
  <c r="CU186" i="14"/>
  <c r="CU185" i="14"/>
  <c r="CU184" i="14"/>
  <c r="CU183" i="14"/>
  <c r="CU182" i="14"/>
  <c r="CU181" i="14"/>
  <c r="CU180" i="14"/>
  <c r="CU179" i="14"/>
  <c r="CU178" i="14"/>
  <c r="CU177" i="14"/>
  <c r="CU176" i="14"/>
  <c r="CU175" i="14"/>
  <c r="CU174" i="14"/>
  <c r="CU173" i="14"/>
  <c r="CU172" i="14"/>
  <c r="CU171" i="14"/>
  <c r="CU170" i="14"/>
  <c r="CU169" i="14"/>
  <c r="CU168" i="14"/>
  <c r="CU167" i="14"/>
  <c r="CU166" i="14"/>
  <c r="CU165" i="14"/>
  <c r="CU164" i="14"/>
  <c r="CU163" i="14"/>
  <c r="CU162" i="14"/>
  <c r="CU161" i="14"/>
  <c r="CU160" i="14"/>
  <c r="CU159" i="14"/>
  <c r="CU158" i="14"/>
  <c r="CU157" i="14"/>
  <c r="CU156" i="14"/>
  <c r="CU155" i="14"/>
  <c r="CU154" i="14"/>
  <c r="CU153" i="14"/>
  <c r="CU152" i="14"/>
  <c r="CU151" i="14"/>
  <c r="CU150" i="14"/>
  <c r="CU149" i="14"/>
  <c r="CU148" i="14"/>
  <c r="CU147" i="14"/>
  <c r="CU146" i="14"/>
  <c r="CU145" i="14"/>
  <c r="CU144" i="14"/>
  <c r="CU143" i="14"/>
  <c r="CU142" i="14"/>
  <c r="CU141" i="14"/>
  <c r="CU140" i="14"/>
  <c r="CU139" i="14"/>
  <c r="CU138" i="14"/>
  <c r="CU137" i="14"/>
  <c r="CU136" i="14"/>
  <c r="CU135" i="14"/>
  <c r="CU134" i="14"/>
  <c r="CU133" i="14"/>
  <c r="CU132" i="14"/>
  <c r="CU131" i="14"/>
  <c r="CU130" i="14"/>
  <c r="CU129" i="14"/>
  <c r="CU128" i="14"/>
  <c r="CU127" i="14"/>
  <c r="CU126" i="14"/>
  <c r="CU125" i="14"/>
  <c r="CU124" i="14"/>
  <c r="CU123" i="14"/>
  <c r="CU122" i="14"/>
  <c r="CU121" i="14"/>
  <c r="CU120" i="14"/>
  <c r="CU119" i="14"/>
  <c r="CU118" i="14"/>
  <c r="CU117" i="14"/>
  <c r="CU116" i="14"/>
  <c r="CU115" i="14"/>
  <c r="CU114" i="14"/>
  <c r="CU113" i="14"/>
  <c r="CU112" i="14"/>
  <c r="CU111" i="14"/>
  <c r="CU110" i="14"/>
  <c r="CU109" i="14"/>
  <c r="CU108" i="14"/>
  <c r="CU107" i="14"/>
  <c r="CU106" i="14"/>
  <c r="CU105" i="14"/>
  <c r="CU104" i="14"/>
  <c r="CU103" i="14"/>
  <c r="CU102" i="14"/>
  <c r="CU101" i="14"/>
  <c r="CU100" i="14"/>
  <c r="CU99" i="14"/>
  <c r="CU98" i="14"/>
  <c r="CU97" i="14"/>
  <c r="CU96" i="14"/>
  <c r="CU95" i="14"/>
  <c r="CU94" i="14"/>
  <c r="CU93" i="14"/>
  <c r="CU92" i="14"/>
  <c r="CU91" i="14"/>
  <c r="CU90" i="14"/>
  <c r="CU89" i="14"/>
  <c r="CU88" i="14"/>
  <c r="CU87" i="14"/>
  <c r="CU86" i="14"/>
  <c r="CU85" i="14"/>
  <c r="CU84" i="14"/>
  <c r="CU83" i="14"/>
  <c r="CU82" i="14"/>
  <c r="CU81" i="14"/>
  <c r="CU80" i="14"/>
  <c r="CU79" i="14"/>
  <c r="CU78" i="14"/>
  <c r="CU77" i="14"/>
  <c r="CU76" i="14"/>
  <c r="CU75" i="14"/>
  <c r="CU74" i="14"/>
  <c r="CU73" i="14"/>
  <c r="CU72" i="14"/>
  <c r="CU71" i="14"/>
  <c r="CU70" i="14"/>
  <c r="CU69" i="14"/>
  <c r="CU68" i="14"/>
  <c r="CU67" i="14"/>
  <c r="CU66" i="14"/>
  <c r="CU65" i="14"/>
  <c r="CU64" i="14"/>
  <c r="CU63" i="14"/>
  <c r="CU62" i="14"/>
  <c r="CU61" i="14"/>
  <c r="CU60" i="14"/>
  <c r="CU59" i="14"/>
  <c r="CU58" i="14"/>
  <c r="CU57" i="14"/>
  <c r="CU56" i="14"/>
  <c r="CU55" i="14"/>
  <c r="CU54" i="14"/>
  <c r="CU53" i="14"/>
  <c r="CU52" i="14"/>
  <c r="CU51" i="14"/>
  <c r="CU50" i="14"/>
  <c r="CU49" i="14"/>
  <c r="CU48" i="14"/>
  <c r="CU47" i="14"/>
  <c r="CU46" i="14"/>
  <c r="CU45" i="14"/>
  <c r="CU44" i="14"/>
  <c r="CU43" i="14"/>
  <c r="CU42" i="14"/>
  <c r="CU41" i="14"/>
  <c r="CU40" i="14"/>
  <c r="CU39" i="14"/>
  <c r="CU38" i="14"/>
  <c r="CU37" i="14"/>
  <c r="CU36" i="14"/>
  <c r="CU35" i="14"/>
  <c r="CU34" i="14"/>
  <c r="CU33" i="14"/>
  <c r="CU32" i="14"/>
  <c r="CU31" i="14"/>
  <c r="CU30" i="14"/>
  <c r="CU29" i="14"/>
  <c r="CU28" i="14"/>
  <c r="CU27" i="14"/>
  <c r="CU26" i="14"/>
  <c r="CU25" i="14"/>
  <c r="CU24" i="14"/>
  <c r="CU23" i="14"/>
  <c r="CU22" i="14"/>
  <c r="CU21" i="14"/>
  <c r="CU20" i="14"/>
  <c r="CU19" i="14"/>
  <c r="CU18" i="14"/>
  <c r="CU17" i="14"/>
  <c r="CU16" i="14"/>
  <c r="CU15" i="14"/>
  <c r="CU14" i="14"/>
  <c r="CU13" i="14"/>
  <c r="CU12" i="14"/>
  <c r="CU11" i="14"/>
  <c r="CU10" i="14"/>
  <c r="CU9" i="14"/>
  <c r="CU8" i="14"/>
  <c r="CU7" i="14"/>
  <c r="CU6" i="14"/>
  <c r="CU5" i="14"/>
  <c r="CR994" i="14"/>
  <c r="CR993" i="14"/>
  <c r="CR992" i="14"/>
  <c r="CR991" i="14"/>
  <c r="CR990" i="14"/>
  <c r="CR989" i="14"/>
  <c r="CR988" i="14"/>
  <c r="CR987" i="14"/>
  <c r="CR986" i="14"/>
  <c r="CR985" i="14"/>
  <c r="CR984" i="14"/>
  <c r="CR983" i="14"/>
  <c r="CR982" i="14"/>
  <c r="CR981" i="14"/>
  <c r="CR980" i="14"/>
  <c r="CR979" i="14"/>
  <c r="CR978" i="14"/>
  <c r="CR977" i="14"/>
  <c r="CR976" i="14"/>
  <c r="CR975" i="14"/>
  <c r="CR974" i="14"/>
  <c r="CR973" i="14"/>
  <c r="CR972" i="14"/>
  <c r="CR971" i="14"/>
  <c r="CR970" i="14"/>
  <c r="CR969" i="14"/>
  <c r="CR968" i="14"/>
  <c r="CR967" i="14"/>
  <c r="CR966" i="14"/>
  <c r="CR965" i="14"/>
  <c r="CR964" i="14"/>
  <c r="CR963" i="14"/>
  <c r="CR962" i="14"/>
  <c r="CR961" i="14"/>
  <c r="CR960" i="14"/>
  <c r="CR959" i="14"/>
  <c r="CR958" i="14"/>
  <c r="CR957" i="14"/>
  <c r="CR956" i="14"/>
  <c r="CR955" i="14"/>
  <c r="CR954" i="14"/>
  <c r="CR953" i="14"/>
  <c r="CR952" i="14"/>
  <c r="CR951" i="14"/>
  <c r="CR950" i="14"/>
  <c r="CR949" i="14"/>
  <c r="CR948" i="14"/>
  <c r="CR947" i="14"/>
  <c r="CR946" i="14"/>
  <c r="CR945" i="14"/>
  <c r="CR944" i="14"/>
  <c r="CR943" i="14"/>
  <c r="CR942" i="14"/>
  <c r="CR941" i="14"/>
  <c r="CR940" i="14"/>
  <c r="CR939" i="14"/>
  <c r="CR938" i="14"/>
  <c r="CR937" i="14"/>
  <c r="CR936" i="14"/>
  <c r="CR935" i="14"/>
  <c r="CR934" i="14"/>
  <c r="CR933" i="14"/>
  <c r="CR932" i="14"/>
  <c r="CR931" i="14"/>
  <c r="CR930" i="14"/>
  <c r="CR929" i="14"/>
  <c r="CR928" i="14"/>
  <c r="CR927" i="14"/>
  <c r="CR926" i="14"/>
  <c r="CR925" i="14"/>
  <c r="CR924" i="14"/>
  <c r="CR923" i="14"/>
  <c r="CR922" i="14"/>
  <c r="CR921" i="14"/>
  <c r="CR920" i="14"/>
  <c r="CR919" i="14"/>
  <c r="CR918" i="14"/>
  <c r="CR917" i="14"/>
  <c r="CR916" i="14"/>
  <c r="CR915" i="14"/>
  <c r="CR914" i="14"/>
  <c r="CR913" i="14"/>
  <c r="CR912" i="14"/>
  <c r="CR911" i="14"/>
  <c r="CR910" i="14"/>
  <c r="CR909" i="14"/>
  <c r="CR908" i="14"/>
  <c r="CR907" i="14"/>
  <c r="CR906" i="14"/>
  <c r="CR905" i="14"/>
  <c r="CR904" i="14"/>
  <c r="CR903" i="14"/>
  <c r="CR902" i="14"/>
  <c r="CR901" i="14"/>
  <c r="CR900" i="14"/>
  <c r="CR899" i="14"/>
  <c r="CR898" i="14"/>
  <c r="CR897" i="14"/>
  <c r="CR896" i="14"/>
  <c r="CR895" i="14"/>
  <c r="CR894" i="14"/>
  <c r="CR893" i="14"/>
  <c r="CR892" i="14"/>
  <c r="CR891" i="14"/>
  <c r="CR890" i="14"/>
  <c r="CR889" i="14"/>
  <c r="CR888" i="14"/>
  <c r="CR887" i="14"/>
  <c r="CR886" i="14"/>
  <c r="CR885" i="14"/>
  <c r="CR884" i="14"/>
  <c r="CR883" i="14"/>
  <c r="CR882" i="14"/>
  <c r="CR881" i="14"/>
  <c r="CR880" i="14"/>
  <c r="CR879" i="14"/>
  <c r="CR878" i="14"/>
  <c r="CR877" i="14"/>
  <c r="CR876" i="14"/>
  <c r="CR875" i="14"/>
  <c r="CR874" i="14"/>
  <c r="CR873" i="14"/>
  <c r="CR872" i="14"/>
  <c r="CR871" i="14"/>
  <c r="CR870" i="14"/>
  <c r="CR869" i="14"/>
  <c r="CR868" i="14"/>
  <c r="CR867" i="14"/>
  <c r="CR866" i="14"/>
  <c r="CR865" i="14"/>
  <c r="CR864" i="14"/>
  <c r="CR863" i="14"/>
  <c r="CR862" i="14"/>
  <c r="CR861" i="14"/>
  <c r="CR860" i="14"/>
  <c r="CR859" i="14"/>
  <c r="CR858" i="14"/>
  <c r="CR857" i="14"/>
  <c r="CR856" i="14"/>
  <c r="CR855" i="14"/>
  <c r="CR854" i="14"/>
  <c r="CR853" i="14"/>
  <c r="CR852" i="14"/>
  <c r="CR851" i="14"/>
  <c r="CR850" i="14"/>
  <c r="CR849" i="14"/>
  <c r="CR848" i="14"/>
  <c r="CR847" i="14"/>
  <c r="CR846" i="14"/>
  <c r="CR845" i="14"/>
  <c r="CR844" i="14"/>
  <c r="CR843" i="14"/>
  <c r="CR842" i="14"/>
  <c r="CR841" i="14"/>
  <c r="CR840" i="14"/>
  <c r="CR839" i="14"/>
  <c r="CR838" i="14"/>
  <c r="CR837" i="14"/>
  <c r="CR836" i="14"/>
  <c r="CR835" i="14"/>
  <c r="CR834" i="14"/>
  <c r="CR833" i="14"/>
  <c r="CR832" i="14"/>
  <c r="CR831" i="14"/>
  <c r="CR830" i="14"/>
  <c r="CR829" i="14"/>
  <c r="CR828" i="14"/>
  <c r="CR827" i="14"/>
  <c r="CR826" i="14"/>
  <c r="CR825" i="14"/>
  <c r="CR824" i="14"/>
  <c r="CR823" i="14"/>
  <c r="CR822" i="14"/>
  <c r="CR821" i="14"/>
  <c r="CR820" i="14"/>
  <c r="CR819" i="14"/>
  <c r="CR818" i="14"/>
  <c r="CR817" i="14"/>
  <c r="CR816" i="14"/>
  <c r="CR815" i="14"/>
  <c r="CR814" i="14"/>
  <c r="CR813" i="14"/>
  <c r="CR812" i="14"/>
  <c r="CR811" i="14"/>
  <c r="CR810" i="14"/>
  <c r="CR809" i="14"/>
  <c r="CR808" i="14"/>
  <c r="CR807" i="14"/>
  <c r="CR806" i="14"/>
  <c r="CR805" i="14"/>
  <c r="CR804" i="14"/>
  <c r="CR803" i="14"/>
  <c r="CR802" i="14"/>
  <c r="CR801" i="14"/>
  <c r="CR800" i="14"/>
  <c r="CR799" i="14"/>
  <c r="CR798" i="14"/>
  <c r="CR797" i="14"/>
  <c r="CR796" i="14"/>
  <c r="CR795" i="14"/>
  <c r="CR794" i="14"/>
  <c r="CR793" i="14"/>
  <c r="CR792" i="14"/>
  <c r="CR791" i="14"/>
  <c r="CR790" i="14"/>
  <c r="CR789" i="14"/>
  <c r="CR788" i="14"/>
  <c r="CR787" i="14"/>
  <c r="CR786" i="14"/>
  <c r="CR785" i="14"/>
  <c r="CR784" i="14"/>
  <c r="CR783" i="14"/>
  <c r="CR782" i="14"/>
  <c r="CR781" i="14"/>
  <c r="CR780" i="14"/>
  <c r="CR779" i="14"/>
  <c r="CR778" i="14"/>
  <c r="CR777" i="14"/>
  <c r="CR776" i="14"/>
  <c r="CR775" i="14"/>
  <c r="CR774" i="14"/>
  <c r="CR773" i="14"/>
  <c r="CR772" i="14"/>
  <c r="CR771" i="14"/>
  <c r="CR770" i="14"/>
  <c r="CR769" i="14"/>
  <c r="CR768" i="14"/>
  <c r="CR767" i="14"/>
  <c r="CR766" i="14"/>
  <c r="CR765" i="14"/>
  <c r="CR764" i="14"/>
  <c r="CR763" i="14"/>
  <c r="CR762" i="14"/>
  <c r="CR761" i="14"/>
  <c r="CR760" i="14"/>
  <c r="CR759" i="14"/>
  <c r="CR758" i="14"/>
  <c r="CR757" i="14"/>
  <c r="CR756" i="14"/>
  <c r="CR755" i="14"/>
  <c r="CR754" i="14"/>
  <c r="CR753" i="14"/>
  <c r="CR752" i="14"/>
  <c r="CR751" i="14"/>
  <c r="CR750" i="14"/>
  <c r="CR749" i="14"/>
  <c r="CR748" i="14"/>
  <c r="CR747" i="14"/>
  <c r="CR746" i="14"/>
  <c r="CR745" i="14"/>
  <c r="CR744" i="14"/>
  <c r="CR743" i="14"/>
  <c r="CR742" i="14"/>
  <c r="CR741" i="14"/>
  <c r="CR740" i="14"/>
  <c r="CR739" i="14"/>
  <c r="CR738" i="14"/>
  <c r="CR737" i="14"/>
  <c r="CR736" i="14"/>
  <c r="CR735" i="14"/>
  <c r="CR734" i="14"/>
  <c r="CR733" i="14"/>
  <c r="CR732" i="14"/>
  <c r="CR731" i="14"/>
  <c r="CR730" i="14"/>
  <c r="CR729" i="14"/>
  <c r="CR728" i="14"/>
  <c r="CR727" i="14"/>
  <c r="CR726" i="14"/>
  <c r="CR725" i="14"/>
  <c r="CR724" i="14"/>
  <c r="CR723" i="14"/>
  <c r="CR722" i="14"/>
  <c r="CR721" i="14"/>
  <c r="CR720" i="14"/>
  <c r="CR719" i="14"/>
  <c r="CR718" i="14"/>
  <c r="CR717" i="14"/>
  <c r="CR716" i="14"/>
  <c r="CR715" i="14"/>
  <c r="CR714" i="14"/>
  <c r="CR713" i="14"/>
  <c r="CR712" i="14"/>
  <c r="CR711" i="14"/>
  <c r="CR710" i="14"/>
  <c r="CR709" i="14"/>
  <c r="CR708" i="14"/>
  <c r="CR707" i="14"/>
  <c r="CR706" i="14"/>
  <c r="CR705" i="14"/>
  <c r="CR704" i="14"/>
  <c r="CR703" i="14"/>
  <c r="CR702" i="14"/>
  <c r="CR701" i="14"/>
  <c r="CR700" i="14"/>
  <c r="CR699" i="14"/>
  <c r="CR698" i="14"/>
  <c r="CR697" i="14"/>
  <c r="CR696" i="14"/>
  <c r="CR695" i="14"/>
  <c r="CR694" i="14"/>
  <c r="CR693" i="14"/>
  <c r="CR692" i="14"/>
  <c r="CR691" i="14"/>
  <c r="CR690" i="14"/>
  <c r="CR689" i="14"/>
  <c r="CR688" i="14"/>
  <c r="CR687" i="14"/>
  <c r="CR686" i="14"/>
  <c r="CR685" i="14"/>
  <c r="CR684" i="14"/>
  <c r="CR683" i="14"/>
  <c r="CR682" i="14"/>
  <c r="CR681" i="14"/>
  <c r="CR680" i="14"/>
  <c r="CR679" i="14"/>
  <c r="CR678" i="14"/>
  <c r="CR677" i="14"/>
  <c r="CR676" i="14"/>
  <c r="CR675" i="14"/>
  <c r="CR674" i="14"/>
  <c r="CR673" i="14"/>
  <c r="CR672" i="14"/>
  <c r="CR671" i="14"/>
  <c r="CR670" i="14"/>
  <c r="CR669" i="14"/>
  <c r="CR668" i="14"/>
  <c r="CR667" i="14"/>
  <c r="CR666" i="14"/>
  <c r="CR665" i="14"/>
  <c r="CR664" i="14"/>
  <c r="CR663" i="14"/>
  <c r="CR662" i="14"/>
  <c r="CR661" i="14"/>
  <c r="CR660" i="14"/>
  <c r="CR659" i="14"/>
  <c r="CR658" i="14"/>
  <c r="CR657" i="14"/>
  <c r="CR656" i="14"/>
  <c r="CR655" i="14"/>
  <c r="CR654" i="14"/>
  <c r="CR653" i="14"/>
  <c r="CR652" i="14"/>
  <c r="CR651" i="14"/>
  <c r="CR650" i="14"/>
  <c r="CR649" i="14"/>
  <c r="CR648" i="14"/>
  <c r="CR647" i="14"/>
  <c r="CR646" i="14"/>
  <c r="CR645" i="14"/>
  <c r="CR644" i="14"/>
  <c r="CR643" i="14"/>
  <c r="CR642" i="14"/>
  <c r="CR641" i="14"/>
  <c r="CR640" i="14"/>
  <c r="CR639" i="14"/>
  <c r="CR638" i="14"/>
  <c r="CR637" i="14"/>
  <c r="CR636" i="14"/>
  <c r="CR635" i="14"/>
  <c r="CR634" i="14"/>
  <c r="CR633" i="14"/>
  <c r="CR632" i="14"/>
  <c r="CR631" i="14"/>
  <c r="CR630" i="14"/>
  <c r="CR629" i="14"/>
  <c r="CR628" i="14"/>
  <c r="CR627" i="14"/>
  <c r="CR626" i="14"/>
  <c r="CR625" i="14"/>
  <c r="CR624" i="14"/>
  <c r="CR623" i="14"/>
  <c r="CR622" i="14"/>
  <c r="CR621" i="14"/>
  <c r="CR620" i="14"/>
  <c r="CR619" i="14"/>
  <c r="CR618" i="14"/>
  <c r="CR617" i="14"/>
  <c r="CR616" i="14"/>
  <c r="CR615" i="14"/>
  <c r="CR614" i="14"/>
  <c r="CR613" i="14"/>
  <c r="CR612" i="14"/>
  <c r="CR611" i="14"/>
  <c r="CR610" i="14"/>
  <c r="CR609" i="14"/>
  <c r="CR608" i="14"/>
  <c r="CR607" i="14"/>
  <c r="CR606" i="14"/>
  <c r="CR605" i="14"/>
  <c r="CR604" i="14"/>
  <c r="CR603" i="14"/>
  <c r="CR602" i="14"/>
  <c r="CR601" i="14"/>
  <c r="CR600" i="14"/>
  <c r="CR599" i="14"/>
  <c r="CR598" i="14"/>
  <c r="CR597" i="14"/>
  <c r="CR596" i="14"/>
  <c r="CR595" i="14"/>
  <c r="CR594" i="14"/>
  <c r="CR593" i="14"/>
  <c r="CR592" i="14"/>
  <c r="CR591" i="14"/>
  <c r="CR590" i="14"/>
  <c r="CR589" i="14"/>
  <c r="CR588" i="14"/>
  <c r="CR587" i="14"/>
  <c r="CR586" i="14"/>
  <c r="CR585" i="14"/>
  <c r="CR584" i="14"/>
  <c r="CR583" i="14"/>
  <c r="CR582" i="14"/>
  <c r="CR581" i="14"/>
  <c r="CR580" i="14"/>
  <c r="CR579" i="14"/>
  <c r="CR578" i="14"/>
  <c r="CR577" i="14"/>
  <c r="CR576" i="14"/>
  <c r="CR575" i="14"/>
  <c r="CR574" i="14"/>
  <c r="CR573" i="14"/>
  <c r="CR572" i="14"/>
  <c r="CR571" i="14"/>
  <c r="CR570" i="14"/>
  <c r="CR569" i="14"/>
  <c r="CR568" i="14"/>
  <c r="CR567" i="14"/>
  <c r="CR566" i="14"/>
  <c r="CR565" i="14"/>
  <c r="CR564" i="14"/>
  <c r="CR563" i="14"/>
  <c r="CR562" i="14"/>
  <c r="CR561" i="14"/>
  <c r="CR560" i="14"/>
  <c r="CR559" i="14"/>
  <c r="CR558" i="14"/>
  <c r="CR557" i="14"/>
  <c r="CR556" i="14"/>
  <c r="CR555" i="14"/>
  <c r="CR554" i="14"/>
  <c r="CR553" i="14"/>
  <c r="CR552" i="14"/>
  <c r="CR551" i="14"/>
  <c r="CR550" i="14"/>
  <c r="CR549" i="14"/>
  <c r="CR548" i="14"/>
  <c r="CR547" i="14"/>
  <c r="CR546" i="14"/>
  <c r="CR545" i="14"/>
  <c r="CR544" i="14"/>
  <c r="CR543" i="14"/>
  <c r="CR542" i="14"/>
  <c r="CR541" i="14"/>
  <c r="CR540" i="14"/>
  <c r="CR539" i="14"/>
  <c r="CR538" i="14"/>
  <c r="CR537" i="14"/>
  <c r="CR536" i="14"/>
  <c r="CR535" i="14"/>
  <c r="CR534" i="14"/>
  <c r="CR533" i="14"/>
  <c r="CR532" i="14"/>
  <c r="CR531" i="14"/>
  <c r="CR530" i="14"/>
  <c r="CR529" i="14"/>
  <c r="CR528" i="14"/>
  <c r="CR527" i="14"/>
  <c r="CR526" i="14"/>
  <c r="CR525" i="14"/>
  <c r="CR524" i="14"/>
  <c r="CR523" i="14"/>
  <c r="CR522" i="14"/>
  <c r="CR521" i="14"/>
  <c r="CR520" i="14"/>
  <c r="CR519" i="14"/>
  <c r="CR518" i="14"/>
  <c r="CR517" i="14"/>
  <c r="CR516" i="14"/>
  <c r="CR515" i="14"/>
  <c r="CR514" i="14"/>
  <c r="CR513" i="14"/>
  <c r="CR512" i="14"/>
  <c r="CR511" i="14"/>
  <c r="CR510" i="14"/>
  <c r="CR509" i="14"/>
  <c r="CR508" i="14"/>
  <c r="CR507" i="14"/>
  <c r="CR506" i="14"/>
  <c r="CR505" i="14"/>
  <c r="CR504" i="14"/>
  <c r="CR503" i="14"/>
  <c r="CR502" i="14"/>
  <c r="CR501" i="14"/>
  <c r="CR500" i="14"/>
  <c r="CR499" i="14"/>
  <c r="CR498" i="14"/>
  <c r="CR497" i="14"/>
  <c r="CR496" i="14"/>
  <c r="CR495" i="14"/>
  <c r="CR494" i="14"/>
  <c r="CR493" i="14"/>
  <c r="CR492" i="14"/>
  <c r="CR491" i="14"/>
  <c r="CR490" i="14"/>
  <c r="CR489" i="14"/>
  <c r="CR488" i="14"/>
  <c r="CR487" i="14"/>
  <c r="CR486" i="14"/>
  <c r="CR485" i="14"/>
  <c r="CR484" i="14"/>
  <c r="CR483" i="14"/>
  <c r="CR482" i="14"/>
  <c r="CR481" i="14"/>
  <c r="CR480" i="14"/>
  <c r="CR479" i="14"/>
  <c r="CR478" i="14"/>
  <c r="CR477" i="14"/>
  <c r="CR476" i="14"/>
  <c r="CR475" i="14"/>
  <c r="CR474" i="14"/>
  <c r="CR473" i="14"/>
  <c r="CR472" i="14"/>
  <c r="CR471" i="14"/>
  <c r="CR469" i="14"/>
  <c r="CR468" i="14"/>
  <c r="CR467" i="14"/>
  <c r="CR466" i="14"/>
  <c r="CR465" i="14"/>
  <c r="CR464" i="14"/>
  <c r="CR463" i="14"/>
  <c r="CR462" i="14"/>
  <c r="CR461" i="14"/>
  <c r="CR459" i="14"/>
  <c r="CR458" i="14"/>
  <c r="CR457" i="14"/>
  <c r="CR456" i="14"/>
  <c r="CR455" i="14"/>
  <c r="CR454" i="14"/>
  <c r="CR453" i="14"/>
  <c r="CR452" i="14"/>
  <c r="CR451" i="14"/>
  <c r="CR450" i="14"/>
  <c r="CR449" i="14"/>
  <c r="CR448" i="14"/>
  <c r="CR447" i="14"/>
  <c r="CR446" i="14"/>
  <c r="CR445" i="14"/>
  <c r="CR444" i="14"/>
  <c r="CR443" i="14"/>
  <c r="CR442" i="14"/>
  <c r="CR441" i="14"/>
  <c r="CR440" i="14"/>
  <c r="CR439" i="14"/>
  <c r="CR438" i="14"/>
  <c r="CR437" i="14"/>
  <c r="CR436" i="14"/>
  <c r="CR435" i="14"/>
  <c r="CR434" i="14"/>
  <c r="CR433" i="14"/>
  <c r="CR432" i="14"/>
  <c r="CR431" i="14"/>
  <c r="CR430" i="14"/>
  <c r="CR429" i="14"/>
  <c r="CR428" i="14"/>
  <c r="CR427" i="14"/>
  <c r="CR426" i="14"/>
  <c r="CR425" i="14"/>
  <c r="CR424" i="14"/>
  <c r="CR423" i="14"/>
  <c r="CR422" i="14"/>
  <c r="CR421" i="14"/>
  <c r="CR420" i="14"/>
  <c r="CR419" i="14"/>
  <c r="CR418" i="14"/>
  <c r="CR417" i="14"/>
  <c r="CR416" i="14"/>
  <c r="CR415" i="14"/>
  <c r="CR414" i="14"/>
  <c r="CR413" i="14"/>
  <c r="CR412" i="14"/>
  <c r="CR411" i="14"/>
  <c r="CR410" i="14"/>
  <c r="CR409" i="14"/>
  <c r="CR408" i="14"/>
  <c r="CR407" i="14"/>
  <c r="CR406" i="14"/>
  <c r="CR405" i="14"/>
  <c r="CR404" i="14"/>
  <c r="CR403" i="14"/>
  <c r="CR402" i="14"/>
  <c r="CR401" i="14"/>
  <c r="CR400" i="14"/>
  <c r="CR399" i="14"/>
  <c r="CR398" i="14"/>
  <c r="CR397" i="14"/>
  <c r="CR396" i="14"/>
  <c r="CR395" i="14"/>
  <c r="CR394" i="14"/>
  <c r="CR393" i="14"/>
  <c r="CR392" i="14"/>
  <c r="CR391" i="14"/>
  <c r="CR390" i="14"/>
  <c r="CR389" i="14"/>
  <c r="CR388" i="14"/>
  <c r="CR387" i="14"/>
  <c r="CR386" i="14"/>
  <c r="CR385" i="14"/>
  <c r="CR384" i="14"/>
  <c r="CR383" i="14"/>
  <c r="CR382" i="14"/>
  <c r="CR381" i="14"/>
  <c r="CR380" i="14"/>
  <c r="CR379" i="14"/>
  <c r="CR378" i="14"/>
  <c r="CR377" i="14"/>
  <c r="CR376" i="14"/>
  <c r="CR375" i="14"/>
  <c r="CR374" i="14"/>
  <c r="CR373" i="14"/>
  <c r="CR372" i="14"/>
  <c r="CR371" i="14"/>
  <c r="CR370" i="14"/>
  <c r="CR369" i="14"/>
  <c r="CR368" i="14"/>
  <c r="CR367" i="14"/>
  <c r="CR366" i="14"/>
  <c r="CR365" i="14"/>
  <c r="CR364" i="14"/>
  <c r="CR363" i="14"/>
  <c r="CR362" i="14"/>
  <c r="CR361" i="14"/>
  <c r="CR360" i="14"/>
  <c r="CR359" i="14"/>
  <c r="CR358" i="14"/>
  <c r="CR357" i="14"/>
  <c r="CR356" i="14"/>
  <c r="CR355" i="14"/>
  <c r="CR354" i="14"/>
  <c r="CR353" i="14"/>
  <c r="CR352" i="14"/>
  <c r="CR351" i="14"/>
  <c r="CR350" i="14"/>
  <c r="CR349" i="14"/>
  <c r="CR348" i="14"/>
  <c r="CR347" i="14"/>
  <c r="CR346" i="14"/>
  <c r="CR345" i="14"/>
  <c r="CR344" i="14"/>
  <c r="CR343" i="14"/>
  <c r="CR342" i="14"/>
  <c r="CR341" i="14"/>
  <c r="CR340" i="14"/>
  <c r="CR339" i="14"/>
  <c r="CR338" i="14"/>
  <c r="CR337" i="14"/>
  <c r="CR336" i="14"/>
  <c r="CR335" i="14"/>
  <c r="CR334" i="14"/>
  <c r="CR333" i="14"/>
  <c r="CR332" i="14"/>
  <c r="CR331" i="14"/>
  <c r="CR330" i="14"/>
  <c r="CR329" i="14"/>
  <c r="CR328" i="14"/>
  <c r="CR327" i="14"/>
  <c r="CR326" i="14"/>
  <c r="CR325" i="14"/>
  <c r="CR324" i="14"/>
  <c r="CR323" i="14"/>
  <c r="CR322" i="14"/>
  <c r="CR321" i="14"/>
  <c r="CR320" i="14"/>
  <c r="CR319" i="14"/>
  <c r="CR318" i="14"/>
  <c r="CR317" i="14"/>
  <c r="CR316" i="14"/>
  <c r="CR315" i="14"/>
  <c r="CR314" i="14"/>
  <c r="CR313" i="14"/>
  <c r="CR312" i="14"/>
  <c r="CR311" i="14"/>
  <c r="CR310" i="14"/>
  <c r="CR309" i="14"/>
  <c r="CR308" i="14"/>
  <c r="CR307" i="14"/>
  <c r="CR306" i="14"/>
  <c r="CR305" i="14"/>
  <c r="CR304" i="14"/>
  <c r="CR303" i="14"/>
  <c r="CR302" i="14"/>
  <c r="CR301" i="14"/>
  <c r="CR300" i="14"/>
  <c r="CR299" i="14"/>
  <c r="CR298" i="14"/>
  <c r="CR297" i="14"/>
  <c r="CR296" i="14"/>
  <c r="CR295" i="14"/>
  <c r="CR294" i="14"/>
  <c r="CR293" i="14"/>
  <c r="CR292" i="14"/>
  <c r="CR291" i="14"/>
  <c r="CR290" i="14"/>
  <c r="CR289" i="14"/>
  <c r="CR288" i="14"/>
  <c r="CR287" i="14"/>
  <c r="CR286" i="14"/>
  <c r="CR285" i="14"/>
  <c r="CR284" i="14"/>
  <c r="CR283" i="14"/>
  <c r="CR282" i="14"/>
  <c r="CR281" i="14"/>
  <c r="CR280" i="14"/>
  <c r="CR279" i="14"/>
  <c r="CR278" i="14"/>
  <c r="CR277" i="14"/>
  <c r="CR276" i="14"/>
  <c r="CR275" i="14"/>
  <c r="CR274" i="14"/>
  <c r="CR273" i="14"/>
  <c r="CR272" i="14"/>
  <c r="CR271" i="14"/>
  <c r="CR270" i="14"/>
  <c r="CR269" i="14"/>
  <c r="CR268" i="14"/>
  <c r="CR267" i="14"/>
  <c r="CR266" i="14"/>
  <c r="CR265" i="14"/>
  <c r="CR264" i="14"/>
  <c r="CR263" i="14"/>
  <c r="CR262" i="14"/>
  <c r="CR261" i="14"/>
  <c r="CR260" i="14"/>
  <c r="CR259" i="14"/>
  <c r="CR258" i="14"/>
  <c r="CR257" i="14"/>
  <c r="CR256" i="14"/>
  <c r="CR255" i="14"/>
  <c r="CR254" i="14"/>
  <c r="CR253" i="14"/>
  <c r="CR252" i="14"/>
  <c r="CR251" i="14"/>
  <c r="CR250" i="14"/>
  <c r="CR249" i="14"/>
  <c r="CR248" i="14"/>
  <c r="CR247" i="14"/>
  <c r="CR246" i="14"/>
  <c r="CR245" i="14"/>
  <c r="CR244" i="14"/>
  <c r="CR243" i="14"/>
  <c r="CR242" i="14"/>
  <c r="CR241" i="14"/>
  <c r="CR240" i="14"/>
  <c r="CR239" i="14"/>
  <c r="CR238" i="14"/>
  <c r="CR237" i="14"/>
  <c r="CR236" i="14"/>
  <c r="CR235" i="14"/>
  <c r="CR234" i="14"/>
  <c r="CR233" i="14"/>
  <c r="CR232" i="14"/>
  <c r="CR231" i="14"/>
  <c r="CR230" i="14"/>
  <c r="CR229" i="14"/>
  <c r="CR228" i="14"/>
  <c r="CR227" i="14"/>
  <c r="CR226" i="14"/>
  <c r="CR225" i="14"/>
  <c r="CR224" i="14"/>
  <c r="CR223" i="14"/>
  <c r="CR222" i="14"/>
  <c r="CR221" i="14"/>
  <c r="CR220" i="14"/>
  <c r="CR219" i="14"/>
  <c r="CR218" i="14"/>
  <c r="CR217" i="14"/>
  <c r="CR216" i="14"/>
  <c r="CR215" i="14"/>
  <c r="CR214" i="14"/>
  <c r="CR213" i="14"/>
  <c r="CR212" i="14"/>
  <c r="CR211" i="14"/>
  <c r="CR210" i="14"/>
  <c r="CR209" i="14"/>
  <c r="CR208" i="14"/>
  <c r="CR207" i="14"/>
  <c r="CR206" i="14"/>
  <c r="CR205" i="14"/>
  <c r="CR204" i="14"/>
  <c r="CR203" i="14"/>
  <c r="CR202" i="14"/>
  <c r="CR201" i="14"/>
  <c r="CR200" i="14"/>
  <c r="CR199" i="14"/>
  <c r="CR198" i="14"/>
  <c r="CR197" i="14"/>
  <c r="CR196" i="14"/>
  <c r="CR195" i="14"/>
  <c r="CR194" i="14"/>
  <c r="CR193" i="14"/>
  <c r="CR192" i="14"/>
  <c r="CR191" i="14"/>
  <c r="CR190" i="14"/>
  <c r="CR189" i="14"/>
  <c r="CR188" i="14"/>
  <c r="CR187" i="14"/>
  <c r="CR186" i="14"/>
  <c r="CR185" i="14"/>
  <c r="CR184" i="14"/>
  <c r="CR183" i="14"/>
  <c r="CR182" i="14"/>
  <c r="CR181" i="14"/>
  <c r="CR180" i="14"/>
  <c r="CR179" i="14"/>
  <c r="CR178" i="14"/>
  <c r="CR177" i="14"/>
  <c r="CR176" i="14"/>
  <c r="CR175" i="14"/>
  <c r="CR174" i="14"/>
  <c r="CR173" i="14"/>
  <c r="CR172" i="14"/>
  <c r="CR171" i="14"/>
  <c r="CR170" i="14"/>
  <c r="CR169" i="14"/>
  <c r="CR168" i="14"/>
  <c r="CR167" i="14"/>
  <c r="CR166" i="14"/>
  <c r="CR165" i="14"/>
  <c r="CR164" i="14"/>
  <c r="CR163" i="14"/>
  <c r="CR162" i="14"/>
  <c r="CR161" i="14"/>
  <c r="CR160" i="14"/>
  <c r="CR159" i="14"/>
  <c r="CR158" i="14"/>
  <c r="CR157" i="14"/>
  <c r="CR156" i="14"/>
  <c r="CR155" i="14"/>
  <c r="CR154" i="14"/>
  <c r="CR153" i="14"/>
  <c r="CR152" i="14"/>
  <c r="CR151" i="14"/>
  <c r="CR150" i="14"/>
  <c r="CR149" i="14"/>
  <c r="CR148" i="14"/>
  <c r="CR147" i="14"/>
  <c r="CR146" i="14"/>
  <c r="CR145" i="14"/>
  <c r="CR144" i="14"/>
  <c r="CR143" i="14"/>
  <c r="CR142" i="14"/>
  <c r="CR141" i="14"/>
  <c r="CR140" i="14"/>
  <c r="CR139" i="14"/>
  <c r="CR138" i="14"/>
  <c r="CR137" i="14"/>
  <c r="CR136" i="14"/>
  <c r="CR135" i="14"/>
  <c r="CR134" i="14"/>
  <c r="CR133" i="14"/>
  <c r="CR132" i="14"/>
  <c r="CR131" i="14"/>
  <c r="CR130" i="14"/>
  <c r="CR129" i="14"/>
  <c r="CR128" i="14"/>
  <c r="CR127" i="14"/>
  <c r="CR126" i="14"/>
  <c r="CR125" i="14"/>
  <c r="CR124" i="14"/>
  <c r="CR123" i="14"/>
  <c r="CR122" i="14"/>
  <c r="CR121" i="14"/>
  <c r="CR120" i="14"/>
  <c r="CR119" i="14"/>
  <c r="CR118" i="14"/>
  <c r="CR117" i="14"/>
  <c r="CR116" i="14"/>
  <c r="CR115" i="14"/>
  <c r="CR114" i="14"/>
  <c r="CR113" i="14"/>
  <c r="CR112" i="14"/>
  <c r="CR111" i="14"/>
  <c r="CR110" i="14"/>
  <c r="CR109" i="14"/>
  <c r="CR108" i="14"/>
  <c r="CR107" i="14"/>
  <c r="CR106" i="14"/>
  <c r="CR105" i="14"/>
  <c r="CR104" i="14"/>
  <c r="CR103" i="14"/>
  <c r="CR102" i="14"/>
  <c r="CR101" i="14"/>
  <c r="CR100" i="14"/>
  <c r="CR99" i="14"/>
  <c r="CR98" i="14"/>
  <c r="CR97" i="14"/>
  <c r="CR96" i="14"/>
  <c r="CR95" i="14"/>
  <c r="CR94" i="14"/>
  <c r="CR93" i="14"/>
  <c r="CR92" i="14"/>
  <c r="CR91" i="14"/>
  <c r="CR90" i="14"/>
  <c r="CR89" i="14"/>
  <c r="CR88" i="14"/>
  <c r="CR87" i="14"/>
  <c r="CR86" i="14"/>
  <c r="CR85" i="14"/>
  <c r="CR84" i="14"/>
  <c r="CR83" i="14"/>
  <c r="CR82" i="14"/>
  <c r="CR81" i="14"/>
  <c r="CR80" i="14"/>
  <c r="CR79" i="14"/>
  <c r="CR78" i="14"/>
  <c r="CR77" i="14"/>
  <c r="CR76" i="14"/>
  <c r="CR75" i="14"/>
  <c r="CR74" i="14"/>
  <c r="CR73" i="14"/>
  <c r="CR72" i="14"/>
  <c r="CR71" i="14"/>
  <c r="CR70" i="14"/>
  <c r="CR69" i="14"/>
  <c r="CR68" i="14"/>
  <c r="CR67" i="14"/>
  <c r="CR66" i="14"/>
  <c r="CR65" i="14"/>
  <c r="CR64" i="14"/>
  <c r="CR63" i="14"/>
  <c r="CR62" i="14"/>
  <c r="CR61" i="14"/>
  <c r="CR60" i="14"/>
  <c r="CR59" i="14"/>
  <c r="CR58" i="14"/>
  <c r="CR57" i="14"/>
  <c r="CR56" i="14"/>
  <c r="CR55" i="14"/>
  <c r="CR54" i="14"/>
  <c r="CR53" i="14"/>
  <c r="CR52" i="14"/>
  <c r="CR51" i="14"/>
  <c r="CR50" i="14"/>
  <c r="CR49" i="14"/>
  <c r="CR48" i="14"/>
  <c r="CR47" i="14"/>
  <c r="CR46" i="14"/>
  <c r="CR45" i="14"/>
  <c r="CR44" i="14"/>
  <c r="CR43" i="14"/>
  <c r="CR42" i="14"/>
  <c r="CR41" i="14"/>
  <c r="CR40" i="14"/>
  <c r="CR39" i="14"/>
  <c r="CR38" i="14"/>
  <c r="CR37" i="14"/>
  <c r="CR36" i="14"/>
  <c r="CR35" i="14"/>
  <c r="CR34" i="14"/>
  <c r="CR33" i="14"/>
  <c r="CR32" i="14"/>
  <c r="CR31" i="14"/>
  <c r="CR30" i="14"/>
  <c r="CR29" i="14"/>
  <c r="CR28" i="14"/>
  <c r="CR27" i="14"/>
  <c r="CR26" i="14"/>
  <c r="CR25" i="14"/>
  <c r="CR24" i="14"/>
  <c r="CR23" i="14"/>
  <c r="CR22" i="14"/>
  <c r="CR21" i="14"/>
  <c r="CR20" i="14"/>
  <c r="CR19" i="14"/>
  <c r="CR18" i="14"/>
  <c r="CR17" i="14"/>
  <c r="CR16" i="14"/>
  <c r="CR15" i="14"/>
  <c r="CR14" i="14"/>
  <c r="CR13" i="14"/>
  <c r="CR12" i="14"/>
  <c r="CR11" i="14"/>
  <c r="CR10" i="14"/>
  <c r="CR9" i="14"/>
  <c r="CR8" i="14"/>
  <c r="CR7" i="14"/>
  <c r="CR6" i="14"/>
  <c r="CR5" i="14"/>
  <c r="CO994" i="14"/>
  <c r="CO993" i="14"/>
  <c r="CO992" i="14"/>
  <c r="CO991" i="14"/>
  <c r="CO990" i="14"/>
  <c r="CO989" i="14"/>
  <c r="CO988" i="14"/>
  <c r="CO987" i="14"/>
  <c r="CO986" i="14"/>
  <c r="CO985" i="14"/>
  <c r="CO984" i="14"/>
  <c r="CO983" i="14"/>
  <c r="CO982" i="14"/>
  <c r="CO981" i="14"/>
  <c r="CO980" i="14"/>
  <c r="CO979" i="14"/>
  <c r="CO978" i="14"/>
  <c r="CO977" i="14"/>
  <c r="CO976" i="14"/>
  <c r="CO975" i="14"/>
  <c r="CO974" i="14"/>
  <c r="CO973" i="14"/>
  <c r="CO972" i="14"/>
  <c r="CO971" i="14"/>
  <c r="CO970" i="14"/>
  <c r="CO969" i="14"/>
  <c r="CO968" i="14"/>
  <c r="CO967" i="14"/>
  <c r="CO966" i="14"/>
  <c r="CO965" i="14"/>
  <c r="CO964" i="14"/>
  <c r="CO963" i="14"/>
  <c r="CO962" i="14"/>
  <c r="CO961" i="14"/>
  <c r="CO960" i="14"/>
  <c r="CO959" i="14"/>
  <c r="CO958" i="14"/>
  <c r="CO957" i="14"/>
  <c r="CO956" i="14"/>
  <c r="CO955" i="14"/>
  <c r="CO954" i="14"/>
  <c r="CO953" i="14"/>
  <c r="CO952" i="14"/>
  <c r="CO951" i="14"/>
  <c r="CO950" i="14"/>
  <c r="CO949" i="14"/>
  <c r="CO948" i="14"/>
  <c r="CO947" i="14"/>
  <c r="CO946" i="14"/>
  <c r="CO945" i="14"/>
  <c r="CO944" i="14"/>
  <c r="CO943" i="14"/>
  <c r="CO942" i="14"/>
  <c r="CO941" i="14"/>
  <c r="CO940" i="14"/>
  <c r="CO939" i="14"/>
  <c r="CO938" i="14"/>
  <c r="CO937" i="14"/>
  <c r="CO936" i="14"/>
  <c r="CO935" i="14"/>
  <c r="CO934" i="14"/>
  <c r="CO933" i="14"/>
  <c r="CO932" i="14"/>
  <c r="CO931" i="14"/>
  <c r="CO930" i="14"/>
  <c r="CO929" i="14"/>
  <c r="CO928" i="14"/>
  <c r="CO927" i="14"/>
  <c r="CO926" i="14"/>
  <c r="CO925" i="14"/>
  <c r="CO924" i="14"/>
  <c r="CO923" i="14"/>
  <c r="CO922" i="14"/>
  <c r="CO921" i="14"/>
  <c r="CO920" i="14"/>
  <c r="CO919" i="14"/>
  <c r="CO918" i="14"/>
  <c r="CO917" i="14"/>
  <c r="CO916" i="14"/>
  <c r="CO915" i="14"/>
  <c r="CO914" i="14"/>
  <c r="CO913" i="14"/>
  <c r="CO912" i="14"/>
  <c r="CO911" i="14"/>
  <c r="CO910" i="14"/>
  <c r="CO909" i="14"/>
  <c r="CO908" i="14"/>
  <c r="CO907" i="14"/>
  <c r="CO906" i="14"/>
  <c r="CO905" i="14"/>
  <c r="CO904" i="14"/>
  <c r="CO903" i="14"/>
  <c r="CO902" i="14"/>
  <c r="CO901" i="14"/>
  <c r="CO900" i="14"/>
  <c r="CO899" i="14"/>
  <c r="CO898" i="14"/>
  <c r="CO897" i="14"/>
  <c r="CO896" i="14"/>
  <c r="CO895" i="14"/>
  <c r="CO894" i="14"/>
  <c r="CO893" i="14"/>
  <c r="CO892" i="14"/>
  <c r="CO891" i="14"/>
  <c r="CO890" i="14"/>
  <c r="CO889" i="14"/>
  <c r="CO888" i="14"/>
  <c r="CO887" i="14"/>
  <c r="CO886" i="14"/>
  <c r="CO885" i="14"/>
  <c r="CO884" i="14"/>
  <c r="CO883" i="14"/>
  <c r="CO882" i="14"/>
  <c r="CO881" i="14"/>
  <c r="CO880" i="14"/>
  <c r="CO879" i="14"/>
  <c r="CO878" i="14"/>
  <c r="CO877" i="14"/>
  <c r="CO876" i="14"/>
  <c r="CO875" i="14"/>
  <c r="CO874" i="14"/>
  <c r="CO873" i="14"/>
  <c r="CO872" i="14"/>
  <c r="CO871" i="14"/>
  <c r="CO870" i="14"/>
  <c r="CO869" i="14"/>
  <c r="CO868" i="14"/>
  <c r="CO867" i="14"/>
  <c r="CO866" i="14"/>
  <c r="CO865" i="14"/>
  <c r="CO864" i="14"/>
  <c r="CO863" i="14"/>
  <c r="CO862" i="14"/>
  <c r="CO861" i="14"/>
  <c r="CO860" i="14"/>
  <c r="CO859" i="14"/>
  <c r="CO858" i="14"/>
  <c r="CO857" i="14"/>
  <c r="CO856" i="14"/>
  <c r="CO855" i="14"/>
  <c r="CO854" i="14"/>
  <c r="CO853" i="14"/>
  <c r="CO852" i="14"/>
  <c r="CO851" i="14"/>
  <c r="CO850" i="14"/>
  <c r="CO849" i="14"/>
  <c r="CO848" i="14"/>
  <c r="CO847" i="14"/>
  <c r="CO846" i="14"/>
  <c r="CO845" i="14"/>
  <c r="CO844" i="14"/>
  <c r="CO843" i="14"/>
  <c r="CO842" i="14"/>
  <c r="CO841" i="14"/>
  <c r="CO840" i="14"/>
  <c r="CO839" i="14"/>
  <c r="CO838" i="14"/>
  <c r="CO837" i="14"/>
  <c r="CO836" i="14"/>
  <c r="CO835" i="14"/>
  <c r="CO834" i="14"/>
  <c r="CO833" i="14"/>
  <c r="CO832" i="14"/>
  <c r="CO831" i="14"/>
  <c r="CO830" i="14"/>
  <c r="CO829" i="14"/>
  <c r="CO828" i="14"/>
  <c r="CO827" i="14"/>
  <c r="CO826" i="14"/>
  <c r="CO825" i="14"/>
  <c r="CO824" i="14"/>
  <c r="CO823" i="14"/>
  <c r="CO822" i="14"/>
  <c r="CO821" i="14"/>
  <c r="CO820" i="14"/>
  <c r="CO819" i="14"/>
  <c r="CO818" i="14"/>
  <c r="CO817" i="14"/>
  <c r="CO816" i="14"/>
  <c r="CO815" i="14"/>
  <c r="CO814" i="14"/>
  <c r="CO813" i="14"/>
  <c r="CO812" i="14"/>
  <c r="CO811" i="14"/>
  <c r="CO810" i="14"/>
  <c r="CO809" i="14"/>
  <c r="CO808" i="14"/>
  <c r="CO807" i="14"/>
  <c r="CO806" i="14"/>
  <c r="CO805" i="14"/>
  <c r="CO804" i="14"/>
  <c r="CO803" i="14"/>
  <c r="CO802" i="14"/>
  <c r="CO801" i="14"/>
  <c r="CO800" i="14"/>
  <c r="CO799" i="14"/>
  <c r="CO798" i="14"/>
  <c r="CO797" i="14"/>
  <c r="CO796" i="14"/>
  <c r="CO795" i="14"/>
  <c r="CO794" i="14"/>
  <c r="CO793" i="14"/>
  <c r="CO792" i="14"/>
  <c r="CO791" i="14"/>
  <c r="CO790" i="14"/>
  <c r="CO789" i="14"/>
  <c r="CO788" i="14"/>
  <c r="CO787" i="14"/>
  <c r="CO786" i="14"/>
  <c r="CO785" i="14"/>
  <c r="CO784" i="14"/>
  <c r="CO783" i="14"/>
  <c r="CO782" i="14"/>
  <c r="CO781" i="14"/>
  <c r="CO780" i="14"/>
  <c r="CO779" i="14"/>
  <c r="CO778" i="14"/>
  <c r="CO777" i="14"/>
  <c r="CO776" i="14"/>
  <c r="CO775" i="14"/>
  <c r="CO774" i="14"/>
  <c r="CO773" i="14"/>
  <c r="CO772" i="14"/>
  <c r="CO771" i="14"/>
  <c r="CO770" i="14"/>
  <c r="CO769" i="14"/>
  <c r="CO768" i="14"/>
  <c r="CO767" i="14"/>
  <c r="CO766" i="14"/>
  <c r="CO765" i="14"/>
  <c r="CO764" i="14"/>
  <c r="CO763" i="14"/>
  <c r="CO762" i="14"/>
  <c r="CO761" i="14"/>
  <c r="CO760" i="14"/>
  <c r="CO759" i="14"/>
  <c r="CO758" i="14"/>
  <c r="CO757" i="14"/>
  <c r="CO756" i="14"/>
  <c r="CO755" i="14"/>
  <c r="CO754" i="14"/>
  <c r="CO753" i="14"/>
  <c r="CO752" i="14"/>
  <c r="CO751" i="14"/>
  <c r="CO750" i="14"/>
  <c r="CO749" i="14"/>
  <c r="CO748" i="14"/>
  <c r="CO747" i="14"/>
  <c r="CO746" i="14"/>
  <c r="CO745" i="14"/>
  <c r="CO744" i="14"/>
  <c r="CO743" i="14"/>
  <c r="CO742" i="14"/>
  <c r="CO741" i="14"/>
  <c r="CO740" i="14"/>
  <c r="CO739" i="14"/>
  <c r="CO738" i="14"/>
  <c r="CO737" i="14"/>
  <c r="CO736" i="14"/>
  <c r="CO735" i="14"/>
  <c r="CO734" i="14"/>
  <c r="CO733" i="14"/>
  <c r="CO732" i="14"/>
  <c r="CO731" i="14"/>
  <c r="CO730" i="14"/>
  <c r="CO729" i="14"/>
  <c r="CO728" i="14"/>
  <c r="CO727" i="14"/>
  <c r="CO726" i="14"/>
  <c r="CO725" i="14"/>
  <c r="CO724" i="14"/>
  <c r="CO723" i="14"/>
  <c r="CO722" i="14"/>
  <c r="CO721" i="14"/>
  <c r="CO720" i="14"/>
  <c r="CO719" i="14"/>
  <c r="CO718" i="14"/>
  <c r="CO717" i="14"/>
  <c r="CO716" i="14"/>
  <c r="CO715" i="14"/>
  <c r="CO714" i="14"/>
  <c r="CO713" i="14"/>
  <c r="CO712" i="14"/>
  <c r="CO711" i="14"/>
  <c r="CO710" i="14"/>
  <c r="CO709" i="14"/>
  <c r="CO708" i="14"/>
  <c r="CO707" i="14"/>
  <c r="CO706" i="14"/>
  <c r="CO705" i="14"/>
  <c r="CO704" i="14"/>
  <c r="CO703" i="14"/>
  <c r="CO702" i="14"/>
  <c r="CO701" i="14"/>
  <c r="CO700" i="14"/>
  <c r="CO699" i="14"/>
  <c r="CO698" i="14"/>
  <c r="CO697" i="14"/>
  <c r="CO696" i="14"/>
  <c r="CO695" i="14"/>
  <c r="CO694" i="14"/>
  <c r="CO693" i="14"/>
  <c r="CO692" i="14"/>
  <c r="CO691" i="14"/>
  <c r="CO690" i="14"/>
  <c r="CO689" i="14"/>
  <c r="CO688" i="14"/>
  <c r="CO687" i="14"/>
  <c r="CO686" i="14"/>
  <c r="CO685" i="14"/>
  <c r="CO684" i="14"/>
  <c r="CO683" i="14"/>
  <c r="CO682" i="14"/>
  <c r="CO681" i="14"/>
  <c r="CO680" i="14"/>
  <c r="CO679" i="14"/>
  <c r="CO678" i="14"/>
  <c r="CO677" i="14"/>
  <c r="CO676" i="14"/>
  <c r="CO675" i="14"/>
  <c r="CO674" i="14"/>
  <c r="CO673" i="14"/>
  <c r="CO672" i="14"/>
  <c r="CO671" i="14"/>
  <c r="CO670" i="14"/>
  <c r="CO669" i="14"/>
  <c r="CO668" i="14"/>
  <c r="CO667" i="14"/>
  <c r="CO666" i="14"/>
  <c r="CO665" i="14"/>
  <c r="CO664" i="14"/>
  <c r="CO663" i="14"/>
  <c r="CO662" i="14"/>
  <c r="CO661" i="14"/>
  <c r="CO660" i="14"/>
  <c r="CO659" i="14"/>
  <c r="CO658" i="14"/>
  <c r="CO657" i="14"/>
  <c r="CO656" i="14"/>
  <c r="CO655" i="14"/>
  <c r="CO654" i="14"/>
  <c r="CO653" i="14"/>
  <c r="CO652" i="14"/>
  <c r="CO651" i="14"/>
  <c r="CO650" i="14"/>
  <c r="CO649" i="14"/>
  <c r="CO648" i="14"/>
  <c r="CO647" i="14"/>
  <c r="CO646" i="14"/>
  <c r="CO645" i="14"/>
  <c r="CO644" i="14"/>
  <c r="CO643" i="14"/>
  <c r="CO642" i="14"/>
  <c r="CO641" i="14"/>
  <c r="CO640" i="14"/>
  <c r="CO639" i="14"/>
  <c r="CO638" i="14"/>
  <c r="CO637" i="14"/>
  <c r="CO636" i="14"/>
  <c r="CO635" i="14"/>
  <c r="CO634" i="14"/>
  <c r="CO633" i="14"/>
  <c r="CO632" i="14"/>
  <c r="CO631" i="14"/>
  <c r="CO630" i="14"/>
  <c r="CO629" i="14"/>
  <c r="CO628" i="14"/>
  <c r="CO627" i="14"/>
  <c r="CO626" i="14"/>
  <c r="CO625" i="14"/>
  <c r="CO624" i="14"/>
  <c r="CO623" i="14"/>
  <c r="CO622" i="14"/>
  <c r="CO621" i="14"/>
  <c r="CO620" i="14"/>
  <c r="CO619" i="14"/>
  <c r="CO618" i="14"/>
  <c r="CO617" i="14"/>
  <c r="CO616" i="14"/>
  <c r="CO615" i="14"/>
  <c r="CO614" i="14"/>
  <c r="CO613" i="14"/>
  <c r="CO612" i="14"/>
  <c r="CO611" i="14"/>
  <c r="CO610" i="14"/>
  <c r="CO609" i="14"/>
  <c r="CO608" i="14"/>
  <c r="CO607" i="14"/>
  <c r="CO606" i="14"/>
  <c r="CO605" i="14"/>
  <c r="CO604" i="14"/>
  <c r="CO603" i="14"/>
  <c r="CO602" i="14"/>
  <c r="CO601" i="14"/>
  <c r="CO600" i="14"/>
  <c r="CO599" i="14"/>
  <c r="CO598" i="14"/>
  <c r="CO597" i="14"/>
  <c r="CO596" i="14"/>
  <c r="CO595" i="14"/>
  <c r="CO594" i="14"/>
  <c r="CO593" i="14"/>
  <c r="CO592" i="14"/>
  <c r="CO591" i="14"/>
  <c r="CO590" i="14"/>
  <c r="CO589" i="14"/>
  <c r="CO588" i="14"/>
  <c r="CO587" i="14"/>
  <c r="CO586" i="14"/>
  <c r="CO585" i="14"/>
  <c r="CO584" i="14"/>
  <c r="CO583" i="14"/>
  <c r="CO582" i="14"/>
  <c r="CO581" i="14"/>
  <c r="CO580" i="14"/>
  <c r="CO579" i="14"/>
  <c r="CO578" i="14"/>
  <c r="CO577" i="14"/>
  <c r="CO576" i="14"/>
  <c r="CO575" i="14"/>
  <c r="CO574" i="14"/>
  <c r="CO573" i="14"/>
  <c r="CO572" i="14"/>
  <c r="CO571" i="14"/>
  <c r="CO570" i="14"/>
  <c r="CO569" i="14"/>
  <c r="CO568" i="14"/>
  <c r="CO567" i="14"/>
  <c r="CO566" i="14"/>
  <c r="CO565" i="14"/>
  <c r="CO564" i="14"/>
  <c r="CO563" i="14"/>
  <c r="CO562" i="14"/>
  <c r="CO561" i="14"/>
  <c r="CO560" i="14"/>
  <c r="CO559" i="14"/>
  <c r="CO558" i="14"/>
  <c r="CO557" i="14"/>
  <c r="CO556" i="14"/>
  <c r="CO555" i="14"/>
  <c r="CO554" i="14"/>
  <c r="CO553" i="14"/>
  <c r="CO552" i="14"/>
  <c r="CO551" i="14"/>
  <c r="CO550" i="14"/>
  <c r="CO549" i="14"/>
  <c r="CO548" i="14"/>
  <c r="CO547" i="14"/>
  <c r="CO546" i="14"/>
  <c r="CO545" i="14"/>
  <c r="CO544" i="14"/>
  <c r="CO543" i="14"/>
  <c r="CO542" i="14"/>
  <c r="CO541" i="14"/>
  <c r="CO540" i="14"/>
  <c r="CO539" i="14"/>
  <c r="CO538" i="14"/>
  <c r="CO537" i="14"/>
  <c r="CO536" i="14"/>
  <c r="CO535" i="14"/>
  <c r="CO534" i="14"/>
  <c r="CO533" i="14"/>
  <c r="CO532" i="14"/>
  <c r="CO531" i="14"/>
  <c r="CO530" i="14"/>
  <c r="CO529" i="14"/>
  <c r="CO528" i="14"/>
  <c r="CO527" i="14"/>
  <c r="CO526" i="14"/>
  <c r="CO525" i="14"/>
  <c r="CO524" i="14"/>
  <c r="CO523" i="14"/>
  <c r="CO522" i="14"/>
  <c r="CO521" i="14"/>
  <c r="CO520" i="14"/>
  <c r="CO519" i="14"/>
  <c r="CO518" i="14"/>
  <c r="CO517" i="14"/>
  <c r="CO516" i="14"/>
  <c r="CO515" i="14"/>
  <c r="CO514" i="14"/>
  <c r="CO513" i="14"/>
  <c r="CO512" i="14"/>
  <c r="CO511" i="14"/>
  <c r="CO510" i="14"/>
  <c r="CO509" i="14"/>
  <c r="CO508" i="14"/>
  <c r="CO507" i="14"/>
  <c r="CO506" i="14"/>
  <c r="CO505" i="14"/>
  <c r="CO504" i="14"/>
  <c r="CO503" i="14"/>
  <c r="CO502" i="14"/>
  <c r="CO501" i="14"/>
  <c r="CO500" i="14"/>
  <c r="CO499" i="14"/>
  <c r="CO498" i="14"/>
  <c r="CO497" i="14"/>
  <c r="CO496" i="14"/>
  <c r="CO495" i="14"/>
  <c r="CO494" i="14"/>
  <c r="CO493" i="14"/>
  <c r="CO492" i="14"/>
  <c r="CO491" i="14"/>
  <c r="CO490" i="14"/>
  <c r="CO489" i="14"/>
  <c r="CO488" i="14"/>
  <c r="CO487" i="14"/>
  <c r="CO486" i="14"/>
  <c r="CO485" i="14"/>
  <c r="CO484" i="14"/>
  <c r="CO483" i="14"/>
  <c r="CO482" i="14"/>
  <c r="CO481" i="14"/>
  <c r="CO480" i="14"/>
  <c r="CO479" i="14"/>
  <c r="CO478" i="14"/>
  <c r="CO477" i="14"/>
  <c r="CO476" i="14"/>
  <c r="CO475" i="14"/>
  <c r="CO474" i="14"/>
  <c r="CO473" i="14"/>
  <c r="CO472" i="14"/>
  <c r="CO471" i="14"/>
  <c r="CO470" i="14"/>
  <c r="CO469" i="14"/>
  <c r="CO468" i="14"/>
  <c r="CO467" i="14"/>
  <c r="CO466" i="14"/>
  <c r="CO465" i="14"/>
  <c r="CO464" i="14"/>
  <c r="CO463" i="14"/>
  <c r="CO462" i="14"/>
  <c r="CO461" i="14"/>
  <c r="CO460" i="14"/>
  <c r="CO459" i="14"/>
  <c r="CO458" i="14"/>
  <c r="CO457" i="14"/>
  <c r="CO456" i="14"/>
  <c r="CO455" i="14"/>
  <c r="CO454" i="14"/>
  <c r="CO453" i="14"/>
  <c r="CO452" i="14"/>
  <c r="CO451" i="14"/>
  <c r="CO450" i="14"/>
  <c r="CO449" i="14"/>
  <c r="CO448" i="14"/>
  <c r="CO447" i="14"/>
  <c r="CO446" i="14"/>
  <c r="CO445" i="14"/>
  <c r="CO444" i="14"/>
  <c r="CO443" i="14"/>
  <c r="CO442" i="14"/>
  <c r="CO441" i="14"/>
  <c r="CO440" i="14"/>
  <c r="CO439" i="14"/>
  <c r="CO438" i="14"/>
  <c r="CO437" i="14"/>
  <c r="CO436" i="14"/>
  <c r="CO435" i="14"/>
  <c r="CO434" i="14"/>
  <c r="CO433" i="14"/>
  <c r="CO432" i="14"/>
  <c r="CO431" i="14"/>
  <c r="CO430" i="14"/>
  <c r="CO429" i="14"/>
  <c r="CO428" i="14"/>
  <c r="CO427" i="14"/>
  <c r="CO426" i="14"/>
  <c r="CO425" i="14"/>
  <c r="CO424" i="14"/>
  <c r="CO423" i="14"/>
  <c r="CO422" i="14"/>
  <c r="CO421" i="14"/>
  <c r="CO420" i="14"/>
  <c r="CO419" i="14"/>
  <c r="CO418" i="14"/>
  <c r="CO417" i="14"/>
  <c r="CO416" i="14"/>
  <c r="CO415" i="14"/>
  <c r="CO414" i="14"/>
  <c r="CO413" i="14"/>
  <c r="CO412" i="14"/>
  <c r="CO411" i="14"/>
  <c r="CO410" i="14"/>
  <c r="CO409" i="14"/>
  <c r="CO408" i="14"/>
  <c r="CO407" i="14"/>
  <c r="CO406" i="14"/>
  <c r="CO405" i="14"/>
  <c r="CO404" i="14"/>
  <c r="CO403" i="14"/>
  <c r="CO402" i="14"/>
  <c r="CO401" i="14"/>
  <c r="CO400" i="14"/>
  <c r="CO399" i="14"/>
  <c r="CO398" i="14"/>
  <c r="CO397" i="14"/>
  <c r="CO396" i="14"/>
  <c r="CO395" i="14"/>
  <c r="CO394" i="14"/>
  <c r="CO393" i="14"/>
  <c r="CO392" i="14"/>
  <c r="CO391" i="14"/>
  <c r="CO390" i="14"/>
  <c r="CO389" i="14"/>
  <c r="CO388" i="14"/>
  <c r="CO387" i="14"/>
  <c r="CO386" i="14"/>
  <c r="CO385" i="14"/>
  <c r="CO384" i="14"/>
  <c r="CO383" i="14"/>
  <c r="CO382" i="14"/>
  <c r="CO381" i="14"/>
  <c r="CO380" i="14"/>
  <c r="CO379" i="14"/>
  <c r="CO378" i="14"/>
  <c r="CO377" i="14"/>
  <c r="CO376" i="14"/>
  <c r="CO375" i="14"/>
  <c r="CO374" i="14"/>
  <c r="CO373" i="14"/>
  <c r="CO372" i="14"/>
  <c r="CO371" i="14"/>
  <c r="CO370" i="14"/>
  <c r="CO369" i="14"/>
  <c r="CO368" i="14"/>
  <c r="CO367" i="14"/>
  <c r="CO366" i="14"/>
  <c r="CO365" i="14"/>
  <c r="CO364" i="14"/>
  <c r="CO363" i="14"/>
  <c r="CO362" i="14"/>
  <c r="CO361" i="14"/>
  <c r="CO360" i="14"/>
  <c r="CO359" i="14"/>
  <c r="CO358" i="14"/>
  <c r="CO357" i="14"/>
  <c r="CO356" i="14"/>
  <c r="CO355" i="14"/>
  <c r="CO354" i="14"/>
  <c r="CO353" i="14"/>
  <c r="CO352" i="14"/>
  <c r="CO351" i="14"/>
  <c r="CO350" i="14"/>
  <c r="CO349" i="14"/>
  <c r="CO348" i="14"/>
  <c r="CO347" i="14"/>
  <c r="CO346" i="14"/>
  <c r="CO345" i="14"/>
  <c r="CO344" i="14"/>
  <c r="CO343" i="14"/>
  <c r="CO342" i="14"/>
  <c r="CO341" i="14"/>
  <c r="CO340" i="14"/>
  <c r="CO339" i="14"/>
  <c r="CO338" i="14"/>
  <c r="CO337" i="14"/>
  <c r="CO336" i="14"/>
  <c r="CO335" i="14"/>
  <c r="CO334" i="14"/>
  <c r="CO333" i="14"/>
  <c r="CO332" i="14"/>
  <c r="CO331" i="14"/>
  <c r="CO330" i="14"/>
  <c r="CO329" i="14"/>
  <c r="CO328" i="14"/>
  <c r="CO327" i="14"/>
  <c r="CO326" i="14"/>
  <c r="CO325" i="14"/>
  <c r="CO324" i="14"/>
  <c r="CO323" i="14"/>
  <c r="CO322" i="14"/>
  <c r="CO321" i="14"/>
  <c r="CO320" i="14"/>
  <c r="CO319" i="14"/>
  <c r="CO318" i="14"/>
  <c r="CO317" i="14"/>
  <c r="CO316" i="14"/>
  <c r="CO315" i="14"/>
  <c r="CO314" i="14"/>
  <c r="CO313" i="14"/>
  <c r="CO312" i="14"/>
  <c r="CO311" i="14"/>
  <c r="CO310" i="14"/>
  <c r="CO309" i="14"/>
  <c r="CO308" i="14"/>
  <c r="CO307" i="14"/>
  <c r="CO306" i="14"/>
  <c r="CO305" i="14"/>
  <c r="CO304" i="14"/>
  <c r="CO303" i="14"/>
  <c r="CO302" i="14"/>
  <c r="CO301" i="14"/>
  <c r="CO300" i="14"/>
  <c r="CO299" i="14"/>
  <c r="CO298" i="14"/>
  <c r="CO297" i="14"/>
  <c r="CO296" i="14"/>
  <c r="CO295" i="14"/>
  <c r="CO294" i="14"/>
  <c r="CO293" i="14"/>
  <c r="CO292" i="14"/>
  <c r="CO291" i="14"/>
  <c r="CO290" i="14"/>
  <c r="CO289" i="14"/>
  <c r="CO288" i="14"/>
  <c r="CO287" i="14"/>
  <c r="CO286" i="14"/>
  <c r="CO285" i="14"/>
  <c r="CO284" i="14"/>
  <c r="CO283" i="14"/>
  <c r="CO282" i="14"/>
  <c r="CO281" i="14"/>
  <c r="CO280" i="14"/>
  <c r="CO279" i="14"/>
  <c r="CO278" i="14"/>
  <c r="CO277" i="14"/>
  <c r="CO276" i="14"/>
  <c r="CO275" i="14"/>
  <c r="CO274" i="14"/>
  <c r="CO273" i="14"/>
  <c r="CO272" i="14"/>
  <c r="CO271" i="14"/>
  <c r="CO270" i="14"/>
  <c r="CO269" i="14"/>
  <c r="CO268" i="14"/>
  <c r="CO267" i="14"/>
  <c r="CO266" i="14"/>
  <c r="CO265" i="14"/>
  <c r="CO264" i="14"/>
  <c r="CO263" i="14"/>
  <c r="CO262" i="14"/>
  <c r="CO261" i="14"/>
  <c r="CO260" i="14"/>
  <c r="CO259" i="14"/>
  <c r="CO258" i="14"/>
  <c r="CO257" i="14"/>
  <c r="CO256" i="14"/>
  <c r="CO255" i="14"/>
  <c r="CO254" i="14"/>
  <c r="CO253" i="14"/>
  <c r="CO252" i="14"/>
  <c r="CO251" i="14"/>
  <c r="CO250" i="14"/>
  <c r="CO249" i="14"/>
  <c r="CO248" i="14"/>
  <c r="CO247" i="14"/>
  <c r="CO246" i="14"/>
  <c r="CO245" i="14"/>
  <c r="CO244" i="14"/>
  <c r="CO243" i="14"/>
  <c r="CO242" i="14"/>
  <c r="CO241" i="14"/>
  <c r="CO240" i="14"/>
  <c r="CO239" i="14"/>
  <c r="CO238" i="14"/>
  <c r="CO237" i="14"/>
  <c r="CO236" i="14"/>
  <c r="CO235" i="14"/>
  <c r="CO234" i="14"/>
  <c r="CO233" i="14"/>
  <c r="CO232" i="14"/>
  <c r="CO231" i="14"/>
  <c r="CO230" i="14"/>
  <c r="CO229" i="14"/>
  <c r="CO228" i="14"/>
  <c r="CO227" i="14"/>
  <c r="CO226" i="14"/>
  <c r="CO225" i="14"/>
  <c r="CO224" i="14"/>
  <c r="CO223" i="14"/>
  <c r="CO222" i="14"/>
  <c r="CO221" i="14"/>
  <c r="CO220" i="14"/>
  <c r="CO219" i="14"/>
  <c r="CO218" i="14"/>
  <c r="CO217" i="14"/>
  <c r="CO216" i="14"/>
  <c r="CO215" i="14"/>
  <c r="CO214" i="14"/>
  <c r="CO213" i="14"/>
  <c r="CO212" i="14"/>
  <c r="CO211" i="14"/>
  <c r="CO210" i="14"/>
  <c r="CO209" i="14"/>
  <c r="CO208" i="14"/>
  <c r="CO207" i="14"/>
  <c r="CO206" i="14"/>
  <c r="CO205" i="14"/>
  <c r="CO204" i="14"/>
  <c r="CO203" i="14"/>
  <c r="CO202" i="14"/>
  <c r="CO201" i="14"/>
  <c r="CO200" i="14"/>
  <c r="CO199" i="14"/>
  <c r="CO198" i="14"/>
  <c r="CO197" i="14"/>
  <c r="CO196" i="14"/>
  <c r="CO195" i="14"/>
  <c r="CO194" i="14"/>
  <c r="CO193" i="14"/>
  <c r="CO192" i="14"/>
  <c r="CO191" i="14"/>
  <c r="CO190" i="14"/>
  <c r="CO189" i="14"/>
  <c r="CO188" i="14"/>
  <c r="CO187" i="14"/>
  <c r="CO186" i="14"/>
  <c r="CO185" i="14"/>
  <c r="CO184" i="14"/>
  <c r="CO183" i="14"/>
  <c r="CO182" i="14"/>
  <c r="CO181" i="14"/>
  <c r="CO180" i="14"/>
  <c r="CO179" i="14"/>
  <c r="CO178" i="14"/>
  <c r="CO177" i="14"/>
  <c r="CO176" i="14"/>
  <c r="CO175" i="14"/>
  <c r="CO174" i="14"/>
  <c r="CO173" i="14"/>
  <c r="CO172" i="14"/>
  <c r="CO171" i="14"/>
  <c r="CO170" i="14"/>
  <c r="CO169" i="14"/>
  <c r="CO168" i="14"/>
  <c r="CO167" i="14"/>
  <c r="CO166" i="14"/>
  <c r="CO165" i="14"/>
  <c r="CO164" i="14"/>
  <c r="CO163" i="14"/>
  <c r="CO162" i="14"/>
  <c r="CO161" i="14"/>
  <c r="CO160" i="14"/>
  <c r="CO159" i="14"/>
  <c r="CO158" i="14"/>
  <c r="CO157" i="14"/>
  <c r="CO156" i="14"/>
  <c r="CO155" i="14"/>
  <c r="CO154" i="14"/>
  <c r="CO153" i="14"/>
  <c r="CO152" i="14"/>
  <c r="CO151" i="14"/>
  <c r="CO150" i="14"/>
  <c r="CO149" i="14"/>
  <c r="CO148" i="14"/>
  <c r="CO147" i="14"/>
  <c r="CO146" i="14"/>
  <c r="CO145" i="14"/>
  <c r="CO144" i="14"/>
  <c r="CO143" i="14"/>
  <c r="CO142" i="14"/>
  <c r="CO141" i="14"/>
  <c r="CO140" i="14"/>
  <c r="CO139" i="14"/>
  <c r="CO138" i="14"/>
  <c r="CO137" i="14"/>
  <c r="CO136" i="14"/>
  <c r="CO135" i="14"/>
  <c r="CO134" i="14"/>
  <c r="CO133" i="14"/>
  <c r="CO132" i="14"/>
  <c r="CO131" i="14"/>
  <c r="CO130" i="14"/>
  <c r="CO129" i="14"/>
  <c r="CO128" i="14"/>
  <c r="CO127" i="14"/>
  <c r="CO126" i="14"/>
  <c r="CO125" i="14"/>
  <c r="CO124" i="14"/>
  <c r="CO123" i="14"/>
  <c r="CO122" i="14"/>
  <c r="CO121" i="14"/>
  <c r="CO120" i="14"/>
  <c r="CO119" i="14"/>
  <c r="CO118" i="14"/>
  <c r="CO117" i="14"/>
  <c r="CO116" i="14"/>
  <c r="CO115" i="14"/>
  <c r="CO114" i="14"/>
  <c r="CO113" i="14"/>
  <c r="CO112" i="14"/>
  <c r="CO111" i="14"/>
  <c r="CO110" i="14"/>
  <c r="CO109" i="14"/>
  <c r="CO108" i="14"/>
  <c r="CO107" i="14"/>
  <c r="CO106" i="14"/>
  <c r="CO105" i="14"/>
  <c r="CO104" i="14"/>
  <c r="CO103" i="14"/>
  <c r="CO102" i="14"/>
  <c r="CO101" i="14"/>
  <c r="CO100" i="14"/>
  <c r="CO99" i="14"/>
  <c r="CO98" i="14"/>
  <c r="CO97" i="14"/>
  <c r="CO96" i="14"/>
  <c r="CO95" i="14"/>
  <c r="CO94" i="14"/>
  <c r="CO93" i="14"/>
  <c r="CO92" i="14"/>
  <c r="CO91" i="14"/>
  <c r="CO90" i="14"/>
  <c r="CO89" i="14"/>
  <c r="CO88" i="14"/>
  <c r="CO87" i="14"/>
  <c r="CO86" i="14"/>
  <c r="CO85" i="14"/>
  <c r="CO84" i="14"/>
  <c r="CO83" i="14"/>
  <c r="CO82" i="14"/>
  <c r="CO81" i="14"/>
  <c r="CO80" i="14"/>
  <c r="CO79" i="14"/>
  <c r="CO78" i="14"/>
  <c r="CO77" i="14"/>
  <c r="CO76" i="14"/>
  <c r="CO75" i="14"/>
  <c r="CO74" i="14"/>
  <c r="CO73" i="14"/>
  <c r="CO72" i="14"/>
  <c r="CO71" i="14"/>
  <c r="CO70" i="14"/>
  <c r="CO69" i="14"/>
  <c r="CO68" i="14"/>
  <c r="CO67" i="14"/>
  <c r="CO66" i="14"/>
  <c r="CO65" i="14"/>
  <c r="CO64" i="14"/>
  <c r="CO63" i="14"/>
  <c r="CO62" i="14"/>
  <c r="CO61" i="14"/>
  <c r="CO60" i="14"/>
  <c r="CO59" i="14"/>
  <c r="CO58" i="14"/>
  <c r="CO57" i="14"/>
  <c r="CO56" i="14"/>
  <c r="CO55" i="14"/>
  <c r="CO54" i="14"/>
  <c r="CO53" i="14"/>
  <c r="CO52" i="14"/>
  <c r="CO51" i="14"/>
  <c r="CO50" i="14"/>
  <c r="CO49" i="14"/>
  <c r="CO48" i="14"/>
  <c r="CO47" i="14"/>
  <c r="CO46" i="14"/>
  <c r="CO45" i="14"/>
  <c r="CO44" i="14"/>
  <c r="CO43" i="14"/>
  <c r="CO42" i="14"/>
  <c r="CO41" i="14"/>
  <c r="CO40" i="14"/>
  <c r="CO39" i="14"/>
  <c r="CO38" i="14"/>
  <c r="CO37" i="14"/>
  <c r="CO36" i="14"/>
  <c r="CO35" i="14"/>
  <c r="CO34" i="14"/>
  <c r="CO33" i="14"/>
  <c r="CO32" i="14"/>
  <c r="CO31" i="14"/>
  <c r="CO30" i="14"/>
  <c r="CO29" i="14"/>
  <c r="CO28" i="14"/>
  <c r="CO27" i="14"/>
  <c r="CO26" i="14"/>
  <c r="CO25" i="14"/>
  <c r="CO24" i="14"/>
  <c r="CO23" i="14"/>
  <c r="CO22" i="14"/>
  <c r="CO21" i="14"/>
  <c r="CO20" i="14"/>
  <c r="CO19" i="14"/>
  <c r="CO18" i="14"/>
  <c r="CO17" i="14"/>
  <c r="CO16" i="14"/>
  <c r="CO15" i="14"/>
  <c r="CO14" i="14"/>
  <c r="CO13" i="14"/>
  <c r="CO12" i="14"/>
  <c r="CO11" i="14"/>
  <c r="CO10" i="14"/>
  <c r="CO9" i="14"/>
  <c r="CO8" i="14"/>
  <c r="CO7" i="14"/>
  <c r="CO6" i="14"/>
  <c r="CO5" i="14"/>
  <c r="CL994" i="14"/>
  <c r="CL993" i="14"/>
  <c r="CL992" i="14"/>
  <c r="CL991" i="14"/>
  <c r="CL990" i="14"/>
  <c r="CL989" i="14"/>
  <c r="CL988" i="14"/>
  <c r="CL987" i="14"/>
  <c r="CL986" i="14"/>
  <c r="CL985" i="14"/>
  <c r="CL984" i="14"/>
  <c r="CL983" i="14"/>
  <c r="CL982" i="14"/>
  <c r="CL981" i="14"/>
  <c r="CL980" i="14"/>
  <c r="CL979" i="14"/>
  <c r="CL978" i="14"/>
  <c r="CL977" i="14"/>
  <c r="CL976" i="14"/>
  <c r="CL975" i="14"/>
  <c r="CL974" i="14"/>
  <c r="CL973" i="14"/>
  <c r="CL972" i="14"/>
  <c r="CL971" i="14"/>
  <c r="CL970" i="14"/>
  <c r="CL969" i="14"/>
  <c r="CL968" i="14"/>
  <c r="CL967" i="14"/>
  <c r="CL966" i="14"/>
  <c r="CL965" i="14"/>
  <c r="CL964" i="14"/>
  <c r="CL963" i="14"/>
  <c r="CL962" i="14"/>
  <c r="CL961" i="14"/>
  <c r="CL960" i="14"/>
  <c r="CL959" i="14"/>
  <c r="CL958" i="14"/>
  <c r="CL957" i="14"/>
  <c r="CL956" i="14"/>
  <c r="CL955" i="14"/>
  <c r="CL954" i="14"/>
  <c r="CL953" i="14"/>
  <c r="CL952" i="14"/>
  <c r="CL951" i="14"/>
  <c r="CL950" i="14"/>
  <c r="CL949" i="14"/>
  <c r="CL948" i="14"/>
  <c r="CL947" i="14"/>
  <c r="CL946" i="14"/>
  <c r="CL945" i="14"/>
  <c r="CL944" i="14"/>
  <c r="CL943" i="14"/>
  <c r="CL942" i="14"/>
  <c r="CL941" i="14"/>
  <c r="CL940" i="14"/>
  <c r="CL939" i="14"/>
  <c r="CL938" i="14"/>
  <c r="CL937" i="14"/>
  <c r="CL936" i="14"/>
  <c r="CL935" i="14"/>
  <c r="CL934" i="14"/>
  <c r="CL933" i="14"/>
  <c r="CL932" i="14"/>
  <c r="CL931" i="14"/>
  <c r="CL930" i="14"/>
  <c r="CL929" i="14"/>
  <c r="CL928" i="14"/>
  <c r="CL927" i="14"/>
  <c r="CL926" i="14"/>
  <c r="CL925" i="14"/>
  <c r="CL924" i="14"/>
  <c r="CL923" i="14"/>
  <c r="CL922" i="14"/>
  <c r="CL921" i="14"/>
  <c r="CL920" i="14"/>
  <c r="CL919" i="14"/>
  <c r="CL918" i="14"/>
  <c r="CL917" i="14"/>
  <c r="CL916" i="14"/>
  <c r="CL915" i="14"/>
  <c r="CL914" i="14"/>
  <c r="CL913" i="14"/>
  <c r="CL912" i="14"/>
  <c r="CL911" i="14"/>
  <c r="CL910" i="14"/>
  <c r="CL909" i="14"/>
  <c r="CL908" i="14"/>
  <c r="CL907" i="14"/>
  <c r="CL906" i="14"/>
  <c r="CL905" i="14"/>
  <c r="CL904" i="14"/>
  <c r="CL903" i="14"/>
  <c r="CL902" i="14"/>
  <c r="CL901" i="14"/>
  <c r="CL900" i="14"/>
  <c r="CL899" i="14"/>
  <c r="CL898" i="14"/>
  <c r="CL897" i="14"/>
  <c r="CL896" i="14"/>
  <c r="CL895" i="14"/>
  <c r="CL894" i="14"/>
  <c r="CL893" i="14"/>
  <c r="CL892" i="14"/>
  <c r="CL891" i="14"/>
  <c r="CL890" i="14"/>
  <c r="CL889" i="14"/>
  <c r="CL888" i="14"/>
  <c r="CL887" i="14"/>
  <c r="CL886" i="14"/>
  <c r="CL885" i="14"/>
  <c r="CL884" i="14"/>
  <c r="CL883" i="14"/>
  <c r="CL882" i="14"/>
  <c r="CL881" i="14"/>
  <c r="CL880" i="14"/>
  <c r="CL879" i="14"/>
  <c r="CL878" i="14"/>
  <c r="CL877" i="14"/>
  <c r="CL876" i="14"/>
  <c r="CL875" i="14"/>
  <c r="CL874" i="14"/>
  <c r="CL873" i="14"/>
  <c r="CL872" i="14"/>
  <c r="CL871" i="14"/>
  <c r="CL870" i="14"/>
  <c r="CL869" i="14"/>
  <c r="CL868" i="14"/>
  <c r="CL867" i="14"/>
  <c r="CL866" i="14"/>
  <c r="CL865" i="14"/>
  <c r="CL864" i="14"/>
  <c r="CL863" i="14"/>
  <c r="CL862" i="14"/>
  <c r="CL861" i="14"/>
  <c r="CL860" i="14"/>
  <c r="CL859" i="14"/>
  <c r="CL858" i="14"/>
  <c r="CL857" i="14"/>
  <c r="CL856" i="14"/>
  <c r="CL855" i="14"/>
  <c r="CL854" i="14"/>
  <c r="CL853" i="14"/>
  <c r="CL852" i="14"/>
  <c r="CL851" i="14"/>
  <c r="CL850" i="14"/>
  <c r="CL849" i="14"/>
  <c r="CL848" i="14"/>
  <c r="CL847" i="14"/>
  <c r="CL846" i="14"/>
  <c r="CL845" i="14"/>
  <c r="CL844" i="14"/>
  <c r="CL843" i="14"/>
  <c r="CL842" i="14"/>
  <c r="CL841" i="14"/>
  <c r="CL840" i="14"/>
  <c r="CL839" i="14"/>
  <c r="CL838" i="14"/>
  <c r="CL837" i="14"/>
  <c r="CL836" i="14"/>
  <c r="CL835" i="14"/>
  <c r="CL834" i="14"/>
  <c r="CL833" i="14"/>
  <c r="CL832" i="14"/>
  <c r="CL831" i="14"/>
  <c r="CL830" i="14"/>
  <c r="CL829" i="14"/>
  <c r="CL828" i="14"/>
  <c r="CL827" i="14"/>
  <c r="CL826" i="14"/>
  <c r="CL825" i="14"/>
  <c r="CL824" i="14"/>
  <c r="CL823" i="14"/>
  <c r="CL822" i="14"/>
  <c r="CL821" i="14"/>
  <c r="CL820" i="14"/>
  <c r="CL819" i="14"/>
  <c r="CL818" i="14"/>
  <c r="CL817" i="14"/>
  <c r="CL816" i="14"/>
  <c r="CL815" i="14"/>
  <c r="CL814" i="14"/>
  <c r="CL813" i="14"/>
  <c r="CL812" i="14"/>
  <c r="CL811" i="14"/>
  <c r="CL810" i="14"/>
  <c r="CL809" i="14"/>
  <c r="CL808" i="14"/>
  <c r="CL807" i="14"/>
  <c r="CL806" i="14"/>
  <c r="CL805" i="14"/>
  <c r="CL804" i="14"/>
  <c r="CL803" i="14"/>
  <c r="CL802" i="14"/>
  <c r="CL801" i="14"/>
  <c r="CL800" i="14"/>
  <c r="CL799" i="14"/>
  <c r="CL798" i="14"/>
  <c r="CL797" i="14"/>
  <c r="CL796" i="14"/>
  <c r="CL795" i="14"/>
  <c r="CL794" i="14"/>
  <c r="CL793" i="14"/>
  <c r="CL792" i="14"/>
  <c r="CL791" i="14"/>
  <c r="CL790" i="14"/>
  <c r="CL789" i="14"/>
  <c r="CL788" i="14"/>
  <c r="CL787" i="14"/>
  <c r="CL786" i="14"/>
  <c r="CL785" i="14"/>
  <c r="CL784" i="14"/>
  <c r="CL783" i="14"/>
  <c r="CL782" i="14"/>
  <c r="CL781" i="14"/>
  <c r="CL780" i="14"/>
  <c r="CL779" i="14"/>
  <c r="CL778" i="14"/>
  <c r="CL777" i="14"/>
  <c r="CL776" i="14"/>
  <c r="CL775" i="14"/>
  <c r="CL774" i="14"/>
  <c r="CL773" i="14"/>
  <c r="CL772" i="14"/>
  <c r="CL771" i="14"/>
  <c r="CL770" i="14"/>
  <c r="CL769" i="14"/>
  <c r="CL768" i="14"/>
  <c r="CL767" i="14"/>
  <c r="CL766" i="14"/>
  <c r="CL765" i="14"/>
  <c r="CL764" i="14"/>
  <c r="CL763" i="14"/>
  <c r="CL762" i="14"/>
  <c r="CL761" i="14"/>
  <c r="CL760" i="14"/>
  <c r="CL759" i="14"/>
  <c r="CL758" i="14"/>
  <c r="CL757" i="14"/>
  <c r="CL756" i="14"/>
  <c r="CL755" i="14"/>
  <c r="CL754" i="14"/>
  <c r="CL753" i="14"/>
  <c r="CL752" i="14"/>
  <c r="CL751" i="14"/>
  <c r="CL750" i="14"/>
  <c r="CL749" i="14"/>
  <c r="CL748" i="14"/>
  <c r="CL747" i="14"/>
  <c r="CL746" i="14"/>
  <c r="CL745" i="14"/>
  <c r="CL744" i="14"/>
  <c r="CL743" i="14"/>
  <c r="CL742" i="14"/>
  <c r="CL741" i="14"/>
  <c r="CL740" i="14"/>
  <c r="CL739" i="14"/>
  <c r="CL738" i="14"/>
  <c r="CL737" i="14"/>
  <c r="CL736" i="14"/>
  <c r="CL735" i="14"/>
  <c r="CL734" i="14"/>
  <c r="CL733" i="14"/>
  <c r="CL732" i="14"/>
  <c r="CL731" i="14"/>
  <c r="CL730" i="14"/>
  <c r="CL729" i="14"/>
  <c r="CL728" i="14"/>
  <c r="CL727" i="14"/>
  <c r="CL726" i="14"/>
  <c r="CL725" i="14"/>
  <c r="CL724" i="14"/>
  <c r="CL723" i="14"/>
  <c r="CL722" i="14"/>
  <c r="CL721" i="14"/>
  <c r="CL720" i="14"/>
  <c r="CL719" i="14"/>
  <c r="CL718" i="14"/>
  <c r="CL717" i="14"/>
  <c r="CL716" i="14"/>
  <c r="CL715" i="14"/>
  <c r="CL714" i="14"/>
  <c r="CL713" i="14"/>
  <c r="CL712" i="14"/>
  <c r="CL711" i="14"/>
  <c r="CL710" i="14"/>
  <c r="CL709" i="14"/>
  <c r="CL708" i="14"/>
  <c r="CL707" i="14"/>
  <c r="CL706" i="14"/>
  <c r="CL705" i="14"/>
  <c r="CL704" i="14"/>
  <c r="CL703" i="14"/>
  <c r="CL702" i="14"/>
  <c r="CL701" i="14"/>
  <c r="CL700" i="14"/>
  <c r="CL699" i="14"/>
  <c r="CL698" i="14"/>
  <c r="CL697" i="14"/>
  <c r="CL696" i="14"/>
  <c r="CL695" i="14"/>
  <c r="CL694" i="14"/>
  <c r="CL693" i="14"/>
  <c r="CL692" i="14"/>
  <c r="CL691" i="14"/>
  <c r="CL690" i="14"/>
  <c r="CL689" i="14"/>
  <c r="CL688" i="14"/>
  <c r="CL687" i="14"/>
  <c r="CL686" i="14"/>
  <c r="CL685" i="14"/>
  <c r="CL684" i="14"/>
  <c r="CL683" i="14"/>
  <c r="CL682" i="14"/>
  <c r="CL681" i="14"/>
  <c r="CL680" i="14"/>
  <c r="CL679" i="14"/>
  <c r="CL678" i="14"/>
  <c r="CL677" i="14"/>
  <c r="CL676" i="14"/>
  <c r="CL675" i="14"/>
  <c r="CL674" i="14"/>
  <c r="CL673" i="14"/>
  <c r="CL672" i="14"/>
  <c r="CL671" i="14"/>
  <c r="CL670" i="14"/>
  <c r="CL669" i="14"/>
  <c r="CL668" i="14"/>
  <c r="CL667" i="14"/>
  <c r="CL666" i="14"/>
  <c r="CL665" i="14"/>
  <c r="CL664" i="14"/>
  <c r="CL663" i="14"/>
  <c r="CL662" i="14"/>
  <c r="CL661" i="14"/>
  <c r="CL660" i="14"/>
  <c r="CL659" i="14"/>
  <c r="CL658" i="14"/>
  <c r="CL657" i="14"/>
  <c r="CL656" i="14"/>
  <c r="CL655" i="14"/>
  <c r="CL654" i="14"/>
  <c r="CL653" i="14"/>
  <c r="CL652" i="14"/>
  <c r="CL651" i="14"/>
  <c r="CL650" i="14"/>
  <c r="CL649" i="14"/>
  <c r="CL648" i="14"/>
  <c r="CL647" i="14"/>
  <c r="CL646" i="14"/>
  <c r="CL645" i="14"/>
  <c r="CL644" i="14"/>
  <c r="CL643" i="14"/>
  <c r="CL642" i="14"/>
  <c r="CL641" i="14"/>
  <c r="CL640" i="14"/>
  <c r="CL639" i="14"/>
  <c r="CL638" i="14"/>
  <c r="CL637" i="14"/>
  <c r="CL636" i="14"/>
  <c r="CL635" i="14"/>
  <c r="CL634" i="14"/>
  <c r="CL633" i="14"/>
  <c r="CL632" i="14"/>
  <c r="CL631" i="14"/>
  <c r="CL630" i="14"/>
  <c r="CL629" i="14"/>
  <c r="CL628" i="14"/>
  <c r="CL627" i="14"/>
  <c r="CL626" i="14"/>
  <c r="CL625" i="14"/>
  <c r="CL624" i="14"/>
  <c r="CL623" i="14"/>
  <c r="CL622" i="14"/>
  <c r="CL621" i="14"/>
  <c r="CL620" i="14"/>
  <c r="CL619" i="14"/>
  <c r="CL618" i="14"/>
  <c r="CL617" i="14"/>
  <c r="CL616" i="14"/>
  <c r="CL615" i="14"/>
  <c r="CL614" i="14"/>
  <c r="CL613" i="14"/>
  <c r="CL612" i="14"/>
  <c r="CL611" i="14"/>
  <c r="CL610" i="14"/>
  <c r="CL609" i="14"/>
  <c r="CL608" i="14"/>
  <c r="CL607" i="14"/>
  <c r="CL606" i="14"/>
  <c r="CL605" i="14"/>
  <c r="CL604" i="14"/>
  <c r="CL603" i="14"/>
  <c r="CL602" i="14"/>
  <c r="CL601" i="14"/>
  <c r="CL600" i="14"/>
  <c r="CL599" i="14"/>
  <c r="CL598" i="14"/>
  <c r="CL597" i="14"/>
  <c r="CL596" i="14"/>
  <c r="CL595" i="14"/>
  <c r="CL594" i="14"/>
  <c r="CL593" i="14"/>
  <c r="CL592" i="14"/>
  <c r="CL591" i="14"/>
  <c r="CL590" i="14"/>
  <c r="CL589" i="14"/>
  <c r="CL588" i="14"/>
  <c r="CL587" i="14"/>
  <c r="CL586" i="14"/>
  <c r="CL585" i="14"/>
  <c r="CL584" i="14"/>
  <c r="CL583" i="14"/>
  <c r="CL582" i="14"/>
  <c r="CL581" i="14"/>
  <c r="CL580" i="14"/>
  <c r="CL579" i="14"/>
  <c r="CL578" i="14"/>
  <c r="CL577" i="14"/>
  <c r="CL576" i="14"/>
  <c r="CL575" i="14"/>
  <c r="CL574" i="14"/>
  <c r="CL573" i="14"/>
  <c r="CL572" i="14"/>
  <c r="CL571" i="14"/>
  <c r="CL570" i="14"/>
  <c r="CL569" i="14"/>
  <c r="CL568" i="14"/>
  <c r="CL567" i="14"/>
  <c r="CL566" i="14"/>
  <c r="CL565" i="14"/>
  <c r="CL564" i="14"/>
  <c r="CL563" i="14"/>
  <c r="CL562" i="14"/>
  <c r="CL561" i="14"/>
  <c r="CL560" i="14"/>
  <c r="CL559" i="14"/>
  <c r="CL558" i="14"/>
  <c r="CL557" i="14"/>
  <c r="CL556" i="14"/>
  <c r="CL555" i="14"/>
  <c r="CL554" i="14"/>
  <c r="CL553" i="14"/>
  <c r="CL552" i="14"/>
  <c r="CL551" i="14"/>
  <c r="CL550" i="14"/>
  <c r="CL549" i="14"/>
  <c r="CL548" i="14"/>
  <c r="CL547" i="14"/>
  <c r="CL546" i="14"/>
  <c r="CL545" i="14"/>
  <c r="CL544" i="14"/>
  <c r="CL543" i="14"/>
  <c r="CL542" i="14"/>
  <c r="CL541" i="14"/>
  <c r="CL540" i="14"/>
  <c r="CL539" i="14"/>
  <c r="CL538" i="14"/>
  <c r="CL537" i="14"/>
  <c r="CL536" i="14"/>
  <c r="CL535" i="14"/>
  <c r="CL534" i="14"/>
  <c r="CL533" i="14"/>
  <c r="CL532" i="14"/>
  <c r="CL531" i="14"/>
  <c r="CL530" i="14"/>
  <c r="CL529" i="14"/>
  <c r="CL528" i="14"/>
  <c r="CL527" i="14"/>
  <c r="CL526" i="14"/>
  <c r="CL525" i="14"/>
  <c r="CL524" i="14"/>
  <c r="CL523" i="14"/>
  <c r="CL522" i="14"/>
  <c r="CL521" i="14"/>
  <c r="CL520" i="14"/>
  <c r="CL519" i="14"/>
  <c r="CL518" i="14"/>
  <c r="CL517" i="14"/>
  <c r="CL516" i="14"/>
  <c r="CL515" i="14"/>
  <c r="CL514" i="14"/>
  <c r="CL513" i="14"/>
  <c r="CL512" i="14"/>
  <c r="CL511" i="14"/>
  <c r="CL510" i="14"/>
  <c r="CL509" i="14"/>
  <c r="CL508" i="14"/>
  <c r="CL507" i="14"/>
  <c r="CL506" i="14"/>
  <c r="CL505" i="14"/>
  <c r="CL504" i="14"/>
  <c r="CL503" i="14"/>
  <c r="CL502" i="14"/>
  <c r="CL501" i="14"/>
  <c r="CL500" i="14"/>
  <c r="CL499" i="14"/>
  <c r="CL498" i="14"/>
  <c r="CL497" i="14"/>
  <c r="CL496" i="14"/>
  <c r="CL495" i="14"/>
  <c r="CL494" i="14"/>
  <c r="CL493" i="14"/>
  <c r="CL492" i="14"/>
  <c r="CL491" i="14"/>
  <c r="CL490" i="14"/>
  <c r="CL489" i="14"/>
  <c r="CL488" i="14"/>
  <c r="CL487" i="14"/>
  <c r="CL486" i="14"/>
  <c r="CL485" i="14"/>
  <c r="CL484" i="14"/>
  <c r="CL483" i="14"/>
  <c r="CL482" i="14"/>
  <c r="CL481" i="14"/>
  <c r="CL480" i="14"/>
  <c r="CL479" i="14"/>
  <c r="CL478" i="14"/>
  <c r="CL477" i="14"/>
  <c r="CL476" i="14"/>
  <c r="CL475" i="14"/>
  <c r="CL474" i="14"/>
  <c r="CL473" i="14"/>
  <c r="CL472" i="14"/>
  <c r="CL471" i="14"/>
  <c r="CL470" i="14"/>
  <c r="CL469" i="14"/>
  <c r="CL468" i="14"/>
  <c r="CL467" i="14"/>
  <c r="CL466" i="14"/>
  <c r="CL465" i="14"/>
  <c r="CL464" i="14"/>
  <c r="CL463" i="14"/>
  <c r="CL462" i="14"/>
  <c r="CL461" i="14"/>
  <c r="CL460" i="14"/>
  <c r="CL459" i="14"/>
  <c r="CL458" i="14"/>
  <c r="CL457" i="14"/>
  <c r="CL456" i="14"/>
  <c r="CL455" i="14"/>
  <c r="CL454" i="14"/>
  <c r="CL453" i="14"/>
  <c r="CL452" i="14"/>
  <c r="CL451" i="14"/>
  <c r="CL450" i="14"/>
  <c r="CL449" i="14"/>
  <c r="CL448" i="14"/>
  <c r="CL447" i="14"/>
  <c r="CL446" i="14"/>
  <c r="CL445" i="14"/>
  <c r="CL444" i="14"/>
  <c r="CL443" i="14"/>
  <c r="CL442" i="14"/>
  <c r="CL441" i="14"/>
  <c r="CL440" i="14"/>
  <c r="CL439" i="14"/>
  <c r="CL438" i="14"/>
  <c r="CL437" i="14"/>
  <c r="CL436" i="14"/>
  <c r="CL435" i="14"/>
  <c r="CL434" i="14"/>
  <c r="CL433" i="14"/>
  <c r="CL432" i="14"/>
  <c r="CL431" i="14"/>
  <c r="CL430" i="14"/>
  <c r="CL429" i="14"/>
  <c r="CL428" i="14"/>
  <c r="CL427" i="14"/>
  <c r="CL426" i="14"/>
  <c r="CL425" i="14"/>
  <c r="CL424" i="14"/>
  <c r="CL423" i="14"/>
  <c r="CL422" i="14"/>
  <c r="CL421" i="14"/>
  <c r="CL420" i="14"/>
  <c r="CL419" i="14"/>
  <c r="CL418" i="14"/>
  <c r="CL417" i="14"/>
  <c r="CL416" i="14"/>
  <c r="CL415" i="14"/>
  <c r="CL414" i="14"/>
  <c r="CL413" i="14"/>
  <c r="CL412" i="14"/>
  <c r="CL411" i="14"/>
  <c r="CL410" i="14"/>
  <c r="CL409" i="14"/>
  <c r="CL408" i="14"/>
  <c r="CL407" i="14"/>
  <c r="CL406" i="14"/>
  <c r="CL405" i="14"/>
  <c r="CL404" i="14"/>
  <c r="CL403" i="14"/>
  <c r="CL402" i="14"/>
  <c r="CL401" i="14"/>
  <c r="CL400" i="14"/>
  <c r="CL399" i="14"/>
  <c r="CL398" i="14"/>
  <c r="CL397" i="14"/>
  <c r="CL396" i="14"/>
  <c r="CL395" i="14"/>
  <c r="CL394" i="14"/>
  <c r="CL393" i="14"/>
  <c r="CL392" i="14"/>
  <c r="CL391" i="14"/>
  <c r="CL390" i="14"/>
  <c r="CL389" i="14"/>
  <c r="CL388" i="14"/>
  <c r="CL387" i="14"/>
  <c r="CL386" i="14"/>
  <c r="CL385" i="14"/>
  <c r="CL384" i="14"/>
  <c r="CL383" i="14"/>
  <c r="CL382" i="14"/>
  <c r="CL381" i="14"/>
  <c r="CL380" i="14"/>
  <c r="CL379" i="14"/>
  <c r="CL378" i="14"/>
  <c r="CL377" i="14"/>
  <c r="CL376" i="14"/>
  <c r="CL375" i="14"/>
  <c r="CL374" i="14"/>
  <c r="CL373" i="14"/>
  <c r="CL372" i="14"/>
  <c r="CL371" i="14"/>
  <c r="CL370" i="14"/>
  <c r="CL369" i="14"/>
  <c r="CL368" i="14"/>
  <c r="CL367" i="14"/>
  <c r="CL366" i="14"/>
  <c r="CL365" i="14"/>
  <c r="CL364" i="14"/>
  <c r="CL363" i="14"/>
  <c r="CL362" i="14"/>
  <c r="CL361" i="14"/>
  <c r="CL360" i="14"/>
  <c r="CL359" i="14"/>
  <c r="CL358" i="14"/>
  <c r="CL357" i="14"/>
  <c r="CL356" i="14"/>
  <c r="CL355" i="14"/>
  <c r="CL354" i="14"/>
  <c r="CL353" i="14"/>
  <c r="CL352" i="14"/>
  <c r="CL351" i="14"/>
  <c r="CL350" i="14"/>
  <c r="CL349" i="14"/>
  <c r="CL348" i="14"/>
  <c r="CL347" i="14"/>
  <c r="CL346" i="14"/>
  <c r="CL345" i="14"/>
  <c r="CL344" i="14"/>
  <c r="CL343" i="14"/>
  <c r="CL342" i="14"/>
  <c r="CL341" i="14"/>
  <c r="CL340" i="14"/>
  <c r="CL339" i="14"/>
  <c r="CL338" i="14"/>
  <c r="CL337" i="14"/>
  <c r="CL336" i="14"/>
  <c r="CL335" i="14"/>
  <c r="CL334" i="14"/>
  <c r="CL333" i="14"/>
  <c r="CL332" i="14"/>
  <c r="CL331" i="14"/>
  <c r="CL330" i="14"/>
  <c r="CL329" i="14"/>
  <c r="CL328" i="14"/>
  <c r="CL327" i="14"/>
  <c r="CL326" i="14"/>
  <c r="CL325" i="14"/>
  <c r="CL324" i="14"/>
  <c r="CL323" i="14"/>
  <c r="CL322" i="14"/>
  <c r="CL321" i="14"/>
  <c r="CL320" i="14"/>
  <c r="CL319" i="14"/>
  <c r="CL318" i="14"/>
  <c r="CL317" i="14"/>
  <c r="CL316" i="14"/>
  <c r="CL315" i="14"/>
  <c r="CL314" i="14"/>
  <c r="CL313" i="14"/>
  <c r="CL312" i="14"/>
  <c r="CL311" i="14"/>
  <c r="CL310" i="14"/>
  <c r="CL309" i="14"/>
  <c r="CL308" i="14"/>
  <c r="CL307" i="14"/>
  <c r="CL306" i="14"/>
  <c r="CL305" i="14"/>
  <c r="CL304" i="14"/>
  <c r="CL303" i="14"/>
  <c r="CL302" i="14"/>
  <c r="CL301" i="14"/>
  <c r="CL300" i="14"/>
  <c r="CL299" i="14"/>
  <c r="CL298" i="14"/>
  <c r="CL297" i="14"/>
  <c r="CL296" i="14"/>
  <c r="CL295" i="14"/>
  <c r="CL294" i="14"/>
  <c r="CL293" i="14"/>
  <c r="CL292" i="14"/>
  <c r="CL291" i="14"/>
  <c r="CL290" i="14"/>
  <c r="CL289" i="14"/>
  <c r="CL288" i="14"/>
  <c r="CL287" i="14"/>
  <c r="CL286" i="14"/>
  <c r="CL285" i="14"/>
  <c r="CL284" i="14"/>
  <c r="CL283" i="14"/>
  <c r="CL282" i="14"/>
  <c r="CL281" i="14"/>
  <c r="CL280" i="14"/>
  <c r="CL279" i="14"/>
  <c r="CL278" i="14"/>
  <c r="CL277" i="14"/>
  <c r="CL276" i="14"/>
  <c r="CL275" i="14"/>
  <c r="CL274" i="14"/>
  <c r="CL273" i="14"/>
  <c r="CL272" i="14"/>
  <c r="CL271" i="14"/>
  <c r="CL270" i="14"/>
  <c r="CL269" i="14"/>
  <c r="CL268" i="14"/>
  <c r="CL267" i="14"/>
  <c r="CL266" i="14"/>
  <c r="CL265" i="14"/>
  <c r="CL264" i="14"/>
  <c r="CL263" i="14"/>
  <c r="CL262" i="14"/>
  <c r="CL261" i="14"/>
  <c r="CL260" i="14"/>
  <c r="CL259" i="14"/>
  <c r="CL258" i="14"/>
  <c r="CL257" i="14"/>
  <c r="CL256" i="14"/>
  <c r="CL255" i="14"/>
  <c r="CL254" i="14"/>
  <c r="CL253" i="14"/>
  <c r="CL252" i="14"/>
  <c r="CL251" i="14"/>
  <c r="CL250" i="14"/>
  <c r="CL249" i="14"/>
  <c r="CL248" i="14"/>
  <c r="CL247" i="14"/>
  <c r="CL246" i="14"/>
  <c r="CL245" i="14"/>
  <c r="CL244" i="14"/>
  <c r="CL243" i="14"/>
  <c r="CL242" i="14"/>
  <c r="CL241" i="14"/>
  <c r="CL240" i="14"/>
  <c r="CL239" i="14"/>
  <c r="CL238" i="14"/>
  <c r="CL237" i="14"/>
  <c r="CL236" i="14"/>
  <c r="CL235" i="14"/>
  <c r="CL234" i="14"/>
  <c r="CL233" i="14"/>
  <c r="CL232" i="14"/>
  <c r="CL231" i="14"/>
  <c r="CL230" i="14"/>
  <c r="CL229" i="14"/>
  <c r="CL228" i="14"/>
  <c r="CL227" i="14"/>
  <c r="CL226" i="14"/>
  <c r="CL225" i="14"/>
  <c r="CL224" i="14"/>
  <c r="CL223" i="14"/>
  <c r="CL222" i="14"/>
  <c r="CL221" i="14"/>
  <c r="CL220" i="14"/>
  <c r="CL219" i="14"/>
  <c r="CL218" i="14"/>
  <c r="CL217" i="14"/>
  <c r="CL216" i="14"/>
  <c r="CL215" i="14"/>
  <c r="CL214" i="14"/>
  <c r="CL213" i="14"/>
  <c r="CL212" i="14"/>
  <c r="CL211" i="14"/>
  <c r="CL210" i="14"/>
  <c r="CL209" i="14"/>
  <c r="CL208" i="14"/>
  <c r="CL207" i="14"/>
  <c r="CL206" i="14"/>
  <c r="CL205" i="14"/>
  <c r="CL204" i="14"/>
  <c r="CL203" i="14"/>
  <c r="CL202" i="14"/>
  <c r="CL201" i="14"/>
  <c r="CL200" i="14"/>
  <c r="CL199" i="14"/>
  <c r="CL198" i="14"/>
  <c r="CL197" i="14"/>
  <c r="CL196" i="14"/>
  <c r="CL195" i="14"/>
  <c r="CL194" i="14"/>
  <c r="CL193" i="14"/>
  <c r="CL192" i="14"/>
  <c r="CL191" i="14"/>
  <c r="CL190" i="14"/>
  <c r="CL189" i="14"/>
  <c r="CL188" i="14"/>
  <c r="CL187" i="14"/>
  <c r="CL186" i="14"/>
  <c r="CL185" i="14"/>
  <c r="CL184" i="14"/>
  <c r="CL183" i="14"/>
  <c r="CL182" i="14"/>
  <c r="CL181" i="14"/>
  <c r="CL180" i="14"/>
  <c r="CL179" i="14"/>
  <c r="CL178" i="14"/>
  <c r="CL177" i="14"/>
  <c r="CL176" i="14"/>
  <c r="CL175" i="14"/>
  <c r="CL174" i="14"/>
  <c r="CL173" i="14"/>
  <c r="CL172" i="14"/>
  <c r="CL171" i="14"/>
  <c r="CL170" i="14"/>
  <c r="CL169" i="14"/>
  <c r="CL168" i="14"/>
  <c r="CL167" i="14"/>
  <c r="CL166" i="14"/>
  <c r="CL165" i="14"/>
  <c r="CL164" i="14"/>
  <c r="CL163" i="14"/>
  <c r="CL162" i="14"/>
  <c r="CL161" i="14"/>
  <c r="CL160" i="14"/>
  <c r="CL159" i="14"/>
  <c r="CL158" i="14"/>
  <c r="CL157" i="14"/>
  <c r="CL156" i="14"/>
  <c r="CL155" i="14"/>
  <c r="CL154" i="14"/>
  <c r="CL153" i="14"/>
  <c r="CL152" i="14"/>
  <c r="CL151" i="14"/>
  <c r="CL150" i="14"/>
  <c r="CL149" i="14"/>
  <c r="CL148" i="14"/>
  <c r="CL147" i="14"/>
  <c r="CL146" i="14"/>
  <c r="CL145" i="14"/>
  <c r="CL144" i="14"/>
  <c r="CL143" i="14"/>
  <c r="CL142" i="14"/>
  <c r="CL141" i="14"/>
  <c r="CL140" i="14"/>
  <c r="CL139" i="14"/>
  <c r="CL138" i="14"/>
  <c r="CL137" i="14"/>
  <c r="CL136" i="14"/>
  <c r="CL135" i="14"/>
  <c r="CL134" i="14"/>
  <c r="CL133" i="14"/>
  <c r="CL132" i="14"/>
  <c r="CL131" i="14"/>
  <c r="CL130" i="14"/>
  <c r="CL129" i="14"/>
  <c r="CL128" i="14"/>
  <c r="CL127" i="14"/>
  <c r="CL126" i="14"/>
  <c r="CL125" i="14"/>
  <c r="CL124" i="14"/>
  <c r="CL123" i="14"/>
  <c r="CL122" i="14"/>
  <c r="CL121" i="14"/>
  <c r="CL120" i="14"/>
  <c r="CL119" i="14"/>
  <c r="CL118" i="14"/>
  <c r="CL117" i="14"/>
  <c r="CL116" i="14"/>
  <c r="CL115" i="14"/>
  <c r="CL114" i="14"/>
  <c r="CL113" i="14"/>
  <c r="CL112" i="14"/>
  <c r="CL111" i="14"/>
  <c r="CL110" i="14"/>
  <c r="CL109" i="14"/>
  <c r="CL108" i="14"/>
  <c r="CL107" i="14"/>
  <c r="CL106" i="14"/>
  <c r="CL105" i="14"/>
  <c r="CL104" i="14"/>
  <c r="CL103" i="14"/>
  <c r="CL102" i="14"/>
  <c r="CL101" i="14"/>
  <c r="CL100" i="14"/>
  <c r="CL99" i="14"/>
  <c r="CL98" i="14"/>
  <c r="CL97" i="14"/>
  <c r="CL96" i="14"/>
  <c r="CL95" i="14"/>
  <c r="CL94" i="14"/>
  <c r="CL93" i="14"/>
  <c r="CL92" i="14"/>
  <c r="CL91" i="14"/>
  <c r="CL90" i="14"/>
  <c r="CL89" i="14"/>
  <c r="CL88" i="14"/>
  <c r="CL87" i="14"/>
  <c r="CL86" i="14"/>
  <c r="CL85" i="14"/>
  <c r="CL84" i="14"/>
  <c r="CL83" i="14"/>
  <c r="CL82" i="14"/>
  <c r="CL81" i="14"/>
  <c r="CL80" i="14"/>
  <c r="CL79" i="14"/>
  <c r="CL78" i="14"/>
  <c r="CL77" i="14"/>
  <c r="CL76" i="14"/>
  <c r="CL75" i="14"/>
  <c r="CL74" i="14"/>
  <c r="CL73" i="14"/>
  <c r="CL72" i="14"/>
  <c r="CL71" i="14"/>
  <c r="CL70" i="14"/>
  <c r="CL69" i="14"/>
  <c r="CL68" i="14"/>
  <c r="CL67" i="14"/>
  <c r="CL66" i="14"/>
  <c r="CL65" i="14"/>
  <c r="CL64" i="14"/>
  <c r="CL63" i="14"/>
  <c r="CL62" i="14"/>
  <c r="CL61" i="14"/>
  <c r="CL60" i="14"/>
  <c r="CL59" i="14"/>
  <c r="CL58" i="14"/>
  <c r="CL57" i="14"/>
  <c r="CL56" i="14"/>
  <c r="CL55" i="14"/>
  <c r="CL54" i="14"/>
  <c r="CL53" i="14"/>
  <c r="CL52" i="14"/>
  <c r="CL51" i="14"/>
  <c r="CL50" i="14"/>
  <c r="CL49" i="14"/>
  <c r="CL48" i="14"/>
  <c r="CL47" i="14"/>
  <c r="CL46" i="14"/>
  <c r="CL45" i="14"/>
  <c r="CL44" i="14"/>
  <c r="CL43" i="14"/>
  <c r="CL42" i="14"/>
  <c r="CL41" i="14"/>
  <c r="CL40" i="14"/>
  <c r="CL39" i="14"/>
  <c r="CL38" i="14"/>
  <c r="CL37" i="14"/>
  <c r="CL36" i="14"/>
  <c r="CL35" i="14"/>
  <c r="CL34" i="14"/>
  <c r="CL33" i="14"/>
  <c r="CL32" i="14"/>
  <c r="CL31" i="14"/>
  <c r="CL30" i="14"/>
  <c r="CL29" i="14"/>
  <c r="CL28" i="14"/>
  <c r="CL27" i="14"/>
  <c r="CL26" i="14"/>
  <c r="CL25" i="14"/>
  <c r="CL24" i="14"/>
  <c r="CL23" i="14"/>
  <c r="CL22" i="14"/>
  <c r="CL21" i="14"/>
  <c r="CL20" i="14"/>
  <c r="CL19" i="14"/>
  <c r="CL18" i="14"/>
  <c r="CL17" i="14"/>
  <c r="CL16" i="14"/>
  <c r="CL15" i="14"/>
  <c r="CL14" i="14"/>
  <c r="CL13" i="14"/>
  <c r="CL12" i="14"/>
  <c r="CL11" i="14"/>
  <c r="CL10" i="14"/>
  <c r="CL9" i="14"/>
  <c r="CL8" i="14"/>
  <c r="CL7" i="14"/>
  <c r="CL6" i="14"/>
  <c r="CL5" i="14"/>
  <c r="CI994" i="14"/>
  <c r="CI993" i="14"/>
  <c r="CI992" i="14"/>
  <c r="CI991" i="14"/>
  <c r="CI990" i="14"/>
  <c r="CI989" i="14"/>
  <c r="CI988" i="14"/>
  <c r="CI987" i="14"/>
  <c r="CI986" i="14"/>
  <c r="CI985" i="14"/>
  <c r="CI984" i="14"/>
  <c r="CI983" i="14"/>
  <c r="CI982" i="14"/>
  <c r="CI981" i="14"/>
  <c r="CI980" i="14"/>
  <c r="CI979" i="14"/>
  <c r="CI978" i="14"/>
  <c r="CI977" i="14"/>
  <c r="CI976" i="14"/>
  <c r="CI975" i="14"/>
  <c r="CI974" i="14"/>
  <c r="CI973" i="14"/>
  <c r="CI972" i="14"/>
  <c r="CI971" i="14"/>
  <c r="CI970" i="14"/>
  <c r="CI969" i="14"/>
  <c r="CI968" i="14"/>
  <c r="CI967" i="14"/>
  <c r="CI966" i="14"/>
  <c r="CI965" i="14"/>
  <c r="CI964" i="14"/>
  <c r="CI963" i="14"/>
  <c r="CI962" i="14"/>
  <c r="CI961" i="14"/>
  <c r="CI960" i="14"/>
  <c r="CI959" i="14"/>
  <c r="CI958" i="14"/>
  <c r="CI957" i="14"/>
  <c r="CI956" i="14"/>
  <c r="CI955" i="14"/>
  <c r="CI954" i="14"/>
  <c r="CI953" i="14"/>
  <c r="CI952" i="14"/>
  <c r="CI951" i="14"/>
  <c r="CI950" i="14"/>
  <c r="CI949" i="14"/>
  <c r="CI948" i="14"/>
  <c r="CI947" i="14"/>
  <c r="CI946" i="14"/>
  <c r="CI945" i="14"/>
  <c r="CI944" i="14"/>
  <c r="CI943" i="14"/>
  <c r="CI942" i="14"/>
  <c r="CI941" i="14"/>
  <c r="CI940" i="14"/>
  <c r="CI939" i="14"/>
  <c r="CI938" i="14"/>
  <c r="CI937" i="14"/>
  <c r="CI936" i="14"/>
  <c r="CI935" i="14"/>
  <c r="CI934" i="14"/>
  <c r="CI933" i="14"/>
  <c r="CI932" i="14"/>
  <c r="CI931" i="14"/>
  <c r="CI930" i="14"/>
  <c r="CI929" i="14"/>
  <c r="CI928" i="14"/>
  <c r="CI927" i="14"/>
  <c r="CI926" i="14"/>
  <c r="CI925" i="14"/>
  <c r="CI924" i="14"/>
  <c r="CI923" i="14"/>
  <c r="CI922" i="14"/>
  <c r="CI921" i="14"/>
  <c r="CI920" i="14"/>
  <c r="CI919" i="14"/>
  <c r="CI918" i="14"/>
  <c r="CI917" i="14"/>
  <c r="CI916" i="14"/>
  <c r="CI915" i="14"/>
  <c r="CI914" i="14"/>
  <c r="CI913" i="14"/>
  <c r="CI912" i="14"/>
  <c r="CI911" i="14"/>
  <c r="CI910" i="14"/>
  <c r="CI909" i="14"/>
  <c r="CI908" i="14"/>
  <c r="CI907" i="14"/>
  <c r="CI906" i="14"/>
  <c r="CI905" i="14"/>
  <c r="CI904" i="14"/>
  <c r="CI903" i="14"/>
  <c r="CI902" i="14"/>
  <c r="CI901" i="14"/>
  <c r="CI900" i="14"/>
  <c r="CI899" i="14"/>
  <c r="CI898" i="14"/>
  <c r="CI897" i="14"/>
  <c r="CI896" i="14"/>
  <c r="CI895" i="14"/>
  <c r="CI894" i="14"/>
  <c r="CI893" i="14"/>
  <c r="CI892" i="14"/>
  <c r="CI891" i="14"/>
  <c r="CI890" i="14"/>
  <c r="CI889" i="14"/>
  <c r="CI888" i="14"/>
  <c r="CI887" i="14"/>
  <c r="CI886" i="14"/>
  <c r="CI885" i="14"/>
  <c r="CI884" i="14"/>
  <c r="CI883" i="14"/>
  <c r="CI882" i="14"/>
  <c r="CI881" i="14"/>
  <c r="CI880" i="14"/>
  <c r="CI879" i="14"/>
  <c r="CI878" i="14"/>
  <c r="CI877" i="14"/>
  <c r="CI876" i="14"/>
  <c r="CI875" i="14"/>
  <c r="CI874" i="14"/>
  <c r="CI873" i="14"/>
  <c r="CI872" i="14"/>
  <c r="CI871" i="14"/>
  <c r="CI870" i="14"/>
  <c r="CI869" i="14"/>
  <c r="CI868" i="14"/>
  <c r="CI867" i="14"/>
  <c r="CI866" i="14"/>
  <c r="CI865" i="14"/>
  <c r="CI864" i="14"/>
  <c r="CI863" i="14"/>
  <c r="CI862" i="14"/>
  <c r="CI861" i="14"/>
  <c r="CI860" i="14"/>
  <c r="CI859" i="14"/>
  <c r="CI858" i="14"/>
  <c r="CI857" i="14"/>
  <c r="CI856" i="14"/>
  <c r="CI855" i="14"/>
  <c r="CI854" i="14"/>
  <c r="CI853" i="14"/>
  <c r="CI852" i="14"/>
  <c r="CI851" i="14"/>
  <c r="CI850" i="14"/>
  <c r="CI849" i="14"/>
  <c r="CI848" i="14"/>
  <c r="CI847" i="14"/>
  <c r="CI846" i="14"/>
  <c r="CI845" i="14"/>
  <c r="CI844" i="14"/>
  <c r="CI843" i="14"/>
  <c r="CI842" i="14"/>
  <c r="CI841" i="14"/>
  <c r="CI840" i="14"/>
  <c r="CI839" i="14"/>
  <c r="CI838" i="14"/>
  <c r="CI837" i="14"/>
  <c r="CI836" i="14"/>
  <c r="CI835" i="14"/>
  <c r="CI834" i="14"/>
  <c r="CI833" i="14"/>
  <c r="CI832" i="14"/>
  <c r="CI831" i="14"/>
  <c r="CI830" i="14"/>
  <c r="CI829" i="14"/>
  <c r="CI828" i="14"/>
  <c r="CI827" i="14"/>
  <c r="CI826" i="14"/>
  <c r="CI825" i="14"/>
  <c r="CI824" i="14"/>
  <c r="CI823" i="14"/>
  <c r="CI822" i="14"/>
  <c r="CI821" i="14"/>
  <c r="CI820" i="14"/>
  <c r="CI819" i="14"/>
  <c r="CI818" i="14"/>
  <c r="CI817" i="14"/>
  <c r="CI816" i="14"/>
  <c r="CI815" i="14"/>
  <c r="CI814" i="14"/>
  <c r="CI813" i="14"/>
  <c r="CI812" i="14"/>
  <c r="CI811" i="14"/>
  <c r="CI810" i="14"/>
  <c r="CI809" i="14"/>
  <c r="CI808" i="14"/>
  <c r="CI807" i="14"/>
  <c r="CI806" i="14"/>
  <c r="CI805" i="14"/>
  <c r="CI804" i="14"/>
  <c r="CI803" i="14"/>
  <c r="CI802" i="14"/>
  <c r="CI801" i="14"/>
  <c r="CI800" i="14"/>
  <c r="CI799" i="14"/>
  <c r="CI798" i="14"/>
  <c r="CI797" i="14"/>
  <c r="CI796" i="14"/>
  <c r="CI795" i="14"/>
  <c r="CI794" i="14"/>
  <c r="CI793" i="14"/>
  <c r="CI792" i="14"/>
  <c r="CI791" i="14"/>
  <c r="CI790" i="14"/>
  <c r="CI789" i="14"/>
  <c r="CI788" i="14"/>
  <c r="CI787" i="14"/>
  <c r="CI786" i="14"/>
  <c r="CI785" i="14"/>
  <c r="CI784" i="14"/>
  <c r="CI783" i="14"/>
  <c r="CI782" i="14"/>
  <c r="CI781" i="14"/>
  <c r="CI780" i="14"/>
  <c r="CI779" i="14"/>
  <c r="CI778" i="14"/>
  <c r="CI777" i="14"/>
  <c r="CI776" i="14"/>
  <c r="CI775" i="14"/>
  <c r="CI774" i="14"/>
  <c r="CI773" i="14"/>
  <c r="CI772" i="14"/>
  <c r="CI771" i="14"/>
  <c r="CI770" i="14"/>
  <c r="CI769" i="14"/>
  <c r="CI768" i="14"/>
  <c r="CI767" i="14"/>
  <c r="CI766" i="14"/>
  <c r="CI765" i="14"/>
  <c r="CI764" i="14"/>
  <c r="CI763" i="14"/>
  <c r="CI762" i="14"/>
  <c r="CI761" i="14"/>
  <c r="CI760" i="14"/>
  <c r="CI759" i="14"/>
  <c r="CI758" i="14"/>
  <c r="CI757" i="14"/>
  <c r="CI756" i="14"/>
  <c r="CI755" i="14"/>
  <c r="CI754" i="14"/>
  <c r="CI753" i="14"/>
  <c r="CI752" i="14"/>
  <c r="CI751" i="14"/>
  <c r="CI750" i="14"/>
  <c r="CI749" i="14"/>
  <c r="CI748" i="14"/>
  <c r="CI747" i="14"/>
  <c r="CI746" i="14"/>
  <c r="CI745" i="14"/>
  <c r="CI744" i="14"/>
  <c r="CI743" i="14"/>
  <c r="CI742" i="14"/>
  <c r="CI741" i="14"/>
  <c r="CI740" i="14"/>
  <c r="CI739" i="14"/>
  <c r="CI738" i="14"/>
  <c r="CI737" i="14"/>
  <c r="CI736" i="14"/>
  <c r="CI735" i="14"/>
  <c r="CI734" i="14"/>
  <c r="CI733" i="14"/>
  <c r="CI732" i="14"/>
  <c r="CI731" i="14"/>
  <c r="CI730" i="14"/>
  <c r="CI729" i="14"/>
  <c r="CI728" i="14"/>
  <c r="CI727" i="14"/>
  <c r="CI726" i="14"/>
  <c r="CI725" i="14"/>
  <c r="CI724" i="14"/>
  <c r="CI723" i="14"/>
  <c r="CI722" i="14"/>
  <c r="CI721" i="14"/>
  <c r="CI720" i="14"/>
  <c r="CI719" i="14"/>
  <c r="CI718" i="14"/>
  <c r="CI717" i="14"/>
  <c r="CI716" i="14"/>
  <c r="CI715" i="14"/>
  <c r="CI714" i="14"/>
  <c r="CI713" i="14"/>
  <c r="CI712" i="14"/>
  <c r="CI711" i="14"/>
  <c r="CI710" i="14"/>
  <c r="CI709" i="14"/>
  <c r="CI708" i="14"/>
  <c r="CI707" i="14"/>
  <c r="CI706" i="14"/>
  <c r="CI705" i="14"/>
  <c r="CI704" i="14"/>
  <c r="CI703" i="14"/>
  <c r="CI702" i="14"/>
  <c r="CI701" i="14"/>
  <c r="CI700" i="14"/>
  <c r="CI699" i="14"/>
  <c r="CI698" i="14"/>
  <c r="CI697" i="14"/>
  <c r="CI696" i="14"/>
  <c r="CI695" i="14"/>
  <c r="CI694" i="14"/>
  <c r="CI693" i="14"/>
  <c r="CI692" i="14"/>
  <c r="CI691" i="14"/>
  <c r="CI690" i="14"/>
  <c r="CI689" i="14"/>
  <c r="CI688" i="14"/>
  <c r="CI687" i="14"/>
  <c r="CI686" i="14"/>
  <c r="CI685" i="14"/>
  <c r="CI684" i="14"/>
  <c r="CI683" i="14"/>
  <c r="CI682" i="14"/>
  <c r="CI681" i="14"/>
  <c r="CI680" i="14"/>
  <c r="CI679" i="14"/>
  <c r="CI678" i="14"/>
  <c r="CI677" i="14"/>
  <c r="CI676" i="14"/>
  <c r="CI675" i="14"/>
  <c r="CI674" i="14"/>
  <c r="CI673" i="14"/>
  <c r="CI672" i="14"/>
  <c r="CI671" i="14"/>
  <c r="CI670" i="14"/>
  <c r="CI669" i="14"/>
  <c r="CI668" i="14"/>
  <c r="CI667" i="14"/>
  <c r="CI666" i="14"/>
  <c r="CI665" i="14"/>
  <c r="CI664" i="14"/>
  <c r="CI663" i="14"/>
  <c r="CI662" i="14"/>
  <c r="CI661" i="14"/>
  <c r="CI660" i="14"/>
  <c r="CI659" i="14"/>
  <c r="CI658" i="14"/>
  <c r="CI657" i="14"/>
  <c r="CI656" i="14"/>
  <c r="CI655" i="14"/>
  <c r="CI654" i="14"/>
  <c r="CI653" i="14"/>
  <c r="CI652" i="14"/>
  <c r="CI651" i="14"/>
  <c r="CI650" i="14"/>
  <c r="CI649" i="14"/>
  <c r="CI648" i="14"/>
  <c r="CI647" i="14"/>
  <c r="CI646" i="14"/>
  <c r="CI645" i="14"/>
  <c r="CI644" i="14"/>
  <c r="CI643" i="14"/>
  <c r="CI642" i="14"/>
  <c r="CI641" i="14"/>
  <c r="CI640" i="14"/>
  <c r="CI639" i="14"/>
  <c r="CI638" i="14"/>
  <c r="CI637" i="14"/>
  <c r="CI636" i="14"/>
  <c r="CI635" i="14"/>
  <c r="CI634" i="14"/>
  <c r="CI633" i="14"/>
  <c r="CI632" i="14"/>
  <c r="CI631" i="14"/>
  <c r="CI630" i="14"/>
  <c r="CI629" i="14"/>
  <c r="CI628" i="14"/>
  <c r="CI627" i="14"/>
  <c r="CI626" i="14"/>
  <c r="CI625" i="14"/>
  <c r="CI624" i="14"/>
  <c r="CI623" i="14"/>
  <c r="CI622" i="14"/>
  <c r="CI621" i="14"/>
  <c r="CI620" i="14"/>
  <c r="CI619" i="14"/>
  <c r="CI618" i="14"/>
  <c r="CI617" i="14"/>
  <c r="CI616" i="14"/>
  <c r="CI615" i="14"/>
  <c r="CI614" i="14"/>
  <c r="CI613" i="14"/>
  <c r="CI612" i="14"/>
  <c r="CI611" i="14"/>
  <c r="CI610" i="14"/>
  <c r="CI609" i="14"/>
  <c r="CI608" i="14"/>
  <c r="CI607" i="14"/>
  <c r="CI606" i="14"/>
  <c r="CI605" i="14"/>
  <c r="CI604" i="14"/>
  <c r="CI603" i="14"/>
  <c r="CI602" i="14"/>
  <c r="CI601" i="14"/>
  <c r="CI600" i="14"/>
  <c r="CI599" i="14"/>
  <c r="CI598" i="14"/>
  <c r="CI597" i="14"/>
  <c r="CI596" i="14"/>
  <c r="CI595" i="14"/>
  <c r="CI594" i="14"/>
  <c r="CI593" i="14"/>
  <c r="CI592" i="14"/>
  <c r="CI591" i="14"/>
  <c r="CI590" i="14"/>
  <c r="CI589" i="14"/>
  <c r="CI588" i="14"/>
  <c r="CI587" i="14"/>
  <c r="CI586" i="14"/>
  <c r="CI585" i="14"/>
  <c r="CI584" i="14"/>
  <c r="CI583" i="14"/>
  <c r="CI582" i="14"/>
  <c r="CI581" i="14"/>
  <c r="CI580" i="14"/>
  <c r="CI579" i="14"/>
  <c r="CI578" i="14"/>
  <c r="CI577" i="14"/>
  <c r="CI576" i="14"/>
  <c r="CI575" i="14"/>
  <c r="CI574" i="14"/>
  <c r="CI573" i="14"/>
  <c r="CI572" i="14"/>
  <c r="CI571" i="14"/>
  <c r="CI570" i="14"/>
  <c r="CI569" i="14"/>
  <c r="CI568" i="14"/>
  <c r="CI567" i="14"/>
  <c r="CI566" i="14"/>
  <c r="CI565" i="14"/>
  <c r="CI564" i="14"/>
  <c r="CI563" i="14"/>
  <c r="CI562" i="14"/>
  <c r="CI561" i="14"/>
  <c r="CI560" i="14"/>
  <c r="CI559" i="14"/>
  <c r="CI558" i="14"/>
  <c r="CI557" i="14"/>
  <c r="CI556" i="14"/>
  <c r="CI555" i="14"/>
  <c r="CI554" i="14"/>
  <c r="CI553" i="14"/>
  <c r="CI552" i="14"/>
  <c r="CI551" i="14"/>
  <c r="CI550" i="14"/>
  <c r="CI549" i="14"/>
  <c r="CI548" i="14"/>
  <c r="CI547" i="14"/>
  <c r="CI546" i="14"/>
  <c r="CI545" i="14"/>
  <c r="CI544" i="14"/>
  <c r="CI543" i="14"/>
  <c r="CI542" i="14"/>
  <c r="CI541" i="14"/>
  <c r="CI540" i="14"/>
  <c r="CI539" i="14"/>
  <c r="CI538" i="14"/>
  <c r="CI537" i="14"/>
  <c r="CI536" i="14"/>
  <c r="CI535" i="14"/>
  <c r="CI534" i="14"/>
  <c r="CI533" i="14"/>
  <c r="CI532" i="14"/>
  <c r="CI531" i="14"/>
  <c r="CI530" i="14"/>
  <c r="CI529" i="14"/>
  <c r="CI528" i="14"/>
  <c r="CI527" i="14"/>
  <c r="CI526" i="14"/>
  <c r="CI525" i="14"/>
  <c r="CI524" i="14"/>
  <c r="CI523" i="14"/>
  <c r="CI522" i="14"/>
  <c r="CI521" i="14"/>
  <c r="CI452" i="14"/>
  <c r="CI451" i="14"/>
  <c r="CI450" i="14"/>
  <c r="CI449" i="14"/>
  <c r="CI448" i="14"/>
  <c r="CI447" i="14"/>
  <c r="CI446" i="14"/>
  <c r="CI445" i="14"/>
  <c r="CI444" i="14"/>
  <c r="CI443" i="14"/>
  <c r="CI442" i="14"/>
  <c r="CI441" i="14"/>
  <c r="CI440" i="14"/>
  <c r="CI439" i="14"/>
  <c r="CI438" i="14"/>
  <c r="CI437" i="14"/>
  <c r="CI436" i="14"/>
  <c r="CI435" i="14"/>
  <c r="CI434" i="14"/>
  <c r="CI433" i="14"/>
  <c r="CI432" i="14"/>
  <c r="CI431" i="14"/>
  <c r="CI430" i="14"/>
  <c r="CI429" i="14"/>
  <c r="CI428" i="14"/>
  <c r="CI427" i="14"/>
  <c r="CI426" i="14"/>
  <c r="CI425" i="14"/>
  <c r="CI424" i="14"/>
  <c r="CI423" i="14"/>
  <c r="CI422" i="14"/>
  <c r="CI421" i="14"/>
  <c r="CI420" i="14"/>
  <c r="CI419" i="14"/>
  <c r="CI418" i="14"/>
  <c r="CI417" i="14"/>
  <c r="CI416" i="14"/>
  <c r="CI415" i="14"/>
  <c r="CI414" i="14"/>
  <c r="CI413" i="14"/>
  <c r="CI412" i="14"/>
  <c r="CI411" i="14"/>
  <c r="CI410" i="14"/>
  <c r="CI409" i="14"/>
  <c r="CI408" i="14"/>
  <c r="CI407" i="14"/>
  <c r="CI406" i="14"/>
  <c r="CI405" i="14"/>
  <c r="CI404" i="14"/>
  <c r="CI403" i="14"/>
  <c r="CI402" i="14"/>
  <c r="CI401" i="14"/>
  <c r="CI400" i="14"/>
  <c r="CI399" i="14"/>
  <c r="CI398" i="14"/>
  <c r="CI397" i="14"/>
  <c r="CI396" i="14"/>
  <c r="CI395" i="14"/>
  <c r="CI394" i="14"/>
  <c r="CI393" i="14"/>
  <c r="CI392" i="14"/>
  <c r="CI391" i="14"/>
  <c r="CI390" i="14"/>
  <c r="CI389" i="14"/>
  <c r="CI388" i="14"/>
  <c r="CI387" i="14"/>
  <c r="CI386" i="14"/>
  <c r="CI385" i="14"/>
  <c r="CI384" i="14"/>
  <c r="CI383" i="14"/>
  <c r="CI382" i="14"/>
  <c r="CI381" i="14"/>
  <c r="CI380" i="14"/>
  <c r="CI379" i="14"/>
  <c r="CI378" i="14"/>
  <c r="CI377" i="14"/>
  <c r="CI376" i="14"/>
  <c r="CI375" i="14"/>
  <c r="CI374" i="14"/>
  <c r="CI373" i="14"/>
  <c r="CI372" i="14"/>
  <c r="CI371" i="14"/>
  <c r="CI370" i="14"/>
  <c r="CI369" i="14"/>
  <c r="CI368" i="14"/>
  <c r="CI367" i="14"/>
  <c r="CI366" i="14"/>
  <c r="CI365" i="14"/>
  <c r="CI364" i="14"/>
  <c r="CI363" i="14"/>
  <c r="CI362" i="14"/>
  <c r="CI361" i="14"/>
  <c r="CI360" i="14"/>
  <c r="CI359" i="14"/>
  <c r="CI358" i="14"/>
  <c r="CI357" i="14"/>
  <c r="CI356" i="14"/>
  <c r="CI355" i="14"/>
  <c r="CI354" i="14"/>
  <c r="CI353" i="14"/>
  <c r="CI352" i="14"/>
  <c r="CI351" i="14"/>
  <c r="CI350" i="14"/>
  <c r="CI349" i="14"/>
  <c r="CI348" i="14"/>
  <c r="CI347" i="14"/>
  <c r="CI346" i="14"/>
  <c r="CI345" i="14"/>
  <c r="CI344" i="14"/>
  <c r="CI343" i="14"/>
  <c r="CI342" i="14"/>
  <c r="CI341" i="14"/>
  <c r="CI340" i="14"/>
  <c r="CI339" i="14"/>
  <c r="CI338" i="14"/>
  <c r="CI337" i="14"/>
  <c r="CI336" i="14"/>
  <c r="CI335" i="14"/>
  <c r="CI334" i="14"/>
  <c r="CI333" i="14"/>
  <c r="CI332" i="14"/>
  <c r="CI331" i="14"/>
  <c r="CI330" i="14"/>
  <c r="CI329" i="14"/>
  <c r="CI328" i="14"/>
  <c r="CI327" i="14"/>
  <c r="CI326" i="14"/>
  <c r="CI325" i="14"/>
  <c r="CI324" i="14"/>
  <c r="CI323" i="14"/>
  <c r="CI322" i="14"/>
  <c r="CI321" i="14"/>
  <c r="CI320" i="14"/>
  <c r="CI319" i="14"/>
  <c r="CI318" i="14"/>
  <c r="CI317" i="14"/>
  <c r="CI316" i="14"/>
  <c r="CI315" i="14"/>
  <c r="CI314" i="14"/>
  <c r="CI313" i="14"/>
  <c r="CI312" i="14"/>
  <c r="CI311" i="14"/>
  <c r="CI310" i="14"/>
  <c r="CI309" i="14"/>
  <c r="CI308" i="14"/>
  <c r="CI307" i="14"/>
  <c r="CI306" i="14"/>
  <c r="CI305" i="14"/>
  <c r="CI304" i="14"/>
  <c r="CI303" i="14"/>
  <c r="CI302" i="14"/>
  <c r="CI301" i="14"/>
  <c r="CI300" i="14"/>
  <c r="CI299" i="14"/>
  <c r="CI298" i="14"/>
  <c r="CI297" i="14"/>
  <c r="CI296" i="14"/>
  <c r="CI295" i="14"/>
  <c r="CI294" i="14"/>
  <c r="CI293" i="14"/>
  <c r="CI292" i="14"/>
  <c r="CI291" i="14"/>
  <c r="CI290" i="14"/>
  <c r="CI289" i="14"/>
  <c r="CI288" i="14"/>
  <c r="CI287" i="14"/>
  <c r="CI286" i="14"/>
  <c r="CI285" i="14"/>
  <c r="CI284" i="14"/>
  <c r="CI283" i="14"/>
  <c r="CI282" i="14"/>
  <c r="CI281" i="14"/>
  <c r="CI280" i="14"/>
  <c r="CI279" i="14"/>
  <c r="CI278" i="14"/>
  <c r="CI277" i="14"/>
  <c r="CI276" i="14"/>
  <c r="CI275" i="14"/>
  <c r="CI274" i="14"/>
  <c r="CI273" i="14"/>
  <c r="CI272" i="14"/>
  <c r="CI271" i="14"/>
  <c r="CI270" i="14"/>
  <c r="CI269" i="14"/>
  <c r="CI268" i="14"/>
  <c r="CI267" i="14"/>
  <c r="CI266" i="14"/>
  <c r="CI265" i="14"/>
  <c r="CI264" i="14"/>
  <c r="CI263" i="14"/>
  <c r="CI262" i="14"/>
  <c r="CI261" i="14"/>
  <c r="CI260" i="14"/>
  <c r="CI259" i="14"/>
  <c r="CI258" i="14"/>
  <c r="CI257" i="14"/>
  <c r="CI256" i="14"/>
  <c r="CI255" i="14"/>
  <c r="CI254" i="14"/>
  <c r="CI253" i="14"/>
  <c r="CI252" i="14"/>
  <c r="CI251" i="14"/>
  <c r="CI250" i="14"/>
  <c r="CI249" i="14"/>
  <c r="CI248" i="14"/>
  <c r="CI247" i="14"/>
  <c r="CI246" i="14"/>
  <c r="CI245" i="14"/>
  <c r="CI244" i="14"/>
  <c r="CI243" i="14"/>
  <c r="CI242" i="14"/>
  <c r="CI241" i="14"/>
  <c r="CI240" i="14"/>
  <c r="CI239" i="14"/>
  <c r="CI238" i="14"/>
  <c r="CI237" i="14"/>
  <c r="CI236" i="14"/>
  <c r="CI235" i="14"/>
  <c r="CI234" i="14"/>
  <c r="CI233" i="14"/>
  <c r="CI232" i="14"/>
  <c r="CI231" i="14"/>
  <c r="CI230" i="14"/>
  <c r="CI229" i="14"/>
  <c r="CI228" i="14"/>
  <c r="CI227" i="14"/>
  <c r="CI226" i="14"/>
  <c r="CI225" i="14"/>
  <c r="CI224" i="14"/>
  <c r="CI223" i="14"/>
  <c r="CI222" i="14"/>
  <c r="CI221" i="14"/>
  <c r="CI220" i="14"/>
  <c r="CI219" i="14"/>
  <c r="CI218" i="14"/>
  <c r="CI217" i="14"/>
  <c r="CI216" i="14"/>
  <c r="CI215" i="14"/>
  <c r="CI214" i="14"/>
  <c r="CI213" i="14"/>
  <c r="CI212" i="14"/>
  <c r="CI211" i="14"/>
  <c r="CI210" i="14"/>
  <c r="CI209" i="14"/>
  <c r="CI208" i="14"/>
  <c r="CI207" i="14"/>
  <c r="CI206" i="14"/>
  <c r="CI205" i="14"/>
  <c r="CI204" i="14"/>
  <c r="CI203" i="14"/>
  <c r="CI202" i="14"/>
  <c r="CI201" i="14"/>
  <c r="CI200" i="14"/>
  <c r="CI199" i="14"/>
  <c r="CI198" i="14"/>
  <c r="CI197" i="14"/>
  <c r="CI196" i="14"/>
  <c r="CI195" i="14"/>
  <c r="CI194" i="14"/>
  <c r="CI193" i="14"/>
  <c r="CI192" i="14"/>
  <c r="CI191" i="14"/>
  <c r="CI190" i="14"/>
  <c r="CI189" i="14"/>
  <c r="CI188" i="14"/>
  <c r="CI187" i="14"/>
  <c r="CI186" i="14"/>
  <c r="CI185" i="14"/>
  <c r="CI184" i="14"/>
  <c r="CI183" i="14"/>
  <c r="CI182" i="14"/>
  <c r="CI181" i="14"/>
  <c r="CI180" i="14"/>
  <c r="CI179" i="14"/>
  <c r="CI178" i="14"/>
  <c r="CI177" i="14"/>
  <c r="CI176" i="14"/>
  <c r="CI175" i="14"/>
  <c r="CI174" i="14"/>
  <c r="CI173" i="14"/>
  <c r="CI172" i="14"/>
  <c r="CI171" i="14"/>
  <c r="CI170" i="14"/>
  <c r="CI169" i="14"/>
  <c r="CI168" i="14"/>
  <c r="CI167" i="14"/>
  <c r="CI166" i="14"/>
  <c r="CI165" i="14"/>
  <c r="CI164" i="14"/>
  <c r="CI163" i="14"/>
  <c r="CI162" i="14"/>
  <c r="CI161" i="14"/>
  <c r="CI160" i="14"/>
  <c r="CI159" i="14"/>
  <c r="CI158" i="14"/>
  <c r="CI157" i="14"/>
  <c r="CI156" i="14"/>
  <c r="CI155" i="14"/>
  <c r="CI154" i="14"/>
  <c r="CI153" i="14"/>
  <c r="CI152" i="14"/>
  <c r="CI151" i="14"/>
  <c r="CI150" i="14"/>
  <c r="CI149" i="14"/>
  <c r="CI148" i="14"/>
  <c r="CI147" i="14"/>
  <c r="CI146" i="14"/>
  <c r="CI145" i="14"/>
  <c r="CI144" i="14"/>
  <c r="CI143" i="14"/>
  <c r="CI142" i="14"/>
  <c r="CI141" i="14"/>
  <c r="CI140" i="14"/>
  <c r="CI139" i="14"/>
  <c r="CI138" i="14"/>
  <c r="CI137" i="14"/>
  <c r="CI136" i="14"/>
  <c r="CI135" i="14"/>
  <c r="CI134" i="14"/>
  <c r="CI133" i="14"/>
  <c r="CI132" i="14"/>
  <c r="CI131" i="14"/>
  <c r="CI130" i="14"/>
  <c r="CI129" i="14"/>
  <c r="CI128" i="14"/>
  <c r="CI127" i="14"/>
  <c r="CI126" i="14"/>
  <c r="CI125" i="14"/>
  <c r="CI124" i="14"/>
  <c r="CI123" i="14"/>
  <c r="CI122" i="14"/>
  <c r="CI121" i="14"/>
  <c r="CI120" i="14"/>
  <c r="CI119" i="14"/>
  <c r="CI118" i="14"/>
  <c r="CI117" i="14"/>
  <c r="CI116" i="14"/>
  <c r="CI115" i="14"/>
  <c r="CI114" i="14"/>
  <c r="CI113" i="14"/>
  <c r="CI112" i="14"/>
  <c r="CI111" i="14"/>
  <c r="CI110" i="14"/>
  <c r="CI109" i="14"/>
  <c r="CI108" i="14"/>
  <c r="CI107" i="14"/>
  <c r="CI106" i="14"/>
  <c r="CI105" i="14"/>
  <c r="CI104" i="14"/>
  <c r="CI103" i="14"/>
  <c r="CI102" i="14"/>
  <c r="CI101" i="14"/>
  <c r="CI100" i="14"/>
  <c r="CI99" i="14"/>
  <c r="CI98" i="14"/>
  <c r="CI97" i="14"/>
  <c r="CI96" i="14"/>
  <c r="CI95" i="14"/>
  <c r="CI94" i="14"/>
  <c r="CI93" i="14"/>
  <c r="CI92" i="14"/>
  <c r="CI91" i="14"/>
  <c r="CI90" i="14"/>
  <c r="CI89" i="14"/>
  <c r="CI88" i="14"/>
  <c r="CI87" i="14"/>
  <c r="CI86" i="14"/>
  <c r="CI85" i="14"/>
  <c r="CI84" i="14"/>
  <c r="CI83" i="14"/>
  <c r="CI82" i="14"/>
  <c r="CI81" i="14"/>
  <c r="CI80" i="14"/>
  <c r="CI79" i="14"/>
  <c r="CI78" i="14"/>
  <c r="CI77" i="14"/>
  <c r="CI76" i="14"/>
  <c r="CI75" i="14"/>
  <c r="CI74" i="14"/>
  <c r="CI73" i="14"/>
  <c r="CI72" i="14"/>
  <c r="CI71" i="14"/>
  <c r="CI70" i="14"/>
  <c r="CI69" i="14"/>
  <c r="CI68" i="14"/>
  <c r="CI67" i="14"/>
  <c r="CI66" i="14"/>
  <c r="CI65" i="14"/>
  <c r="CI64" i="14"/>
  <c r="CI63" i="14"/>
  <c r="CI62" i="14"/>
  <c r="CI61" i="14"/>
  <c r="CI60" i="14"/>
  <c r="CI59" i="14"/>
  <c r="CI58" i="14"/>
  <c r="CI57" i="14"/>
  <c r="CI56" i="14"/>
  <c r="CI55" i="14"/>
  <c r="CI54" i="14"/>
  <c r="CI53" i="14"/>
  <c r="CI52" i="14"/>
  <c r="CI51" i="14"/>
  <c r="CI50" i="14"/>
  <c r="CI49" i="14"/>
  <c r="CI48" i="14"/>
  <c r="CI47" i="14"/>
  <c r="CI46" i="14"/>
  <c r="CI45" i="14"/>
  <c r="CI44" i="14"/>
  <c r="CI43" i="14"/>
  <c r="CI42" i="14"/>
  <c r="CI41" i="14"/>
  <c r="CI40" i="14"/>
  <c r="CI39" i="14"/>
  <c r="CI38" i="14"/>
  <c r="CI37" i="14"/>
  <c r="CI36" i="14"/>
  <c r="CI35" i="14"/>
  <c r="CI34" i="14"/>
  <c r="CI33" i="14"/>
  <c r="CI32" i="14"/>
  <c r="CI31" i="14"/>
  <c r="CI30" i="14"/>
  <c r="CI29" i="14"/>
  <c r="CI28" i="14"/>
  <c r="CI27" i="14"/>
  <c r="CI26" i="14"/>
  <c r="CI25" i="14"/>
  <c r="CI24" i="14"/>
  <c r="CI23" i="14"/>
  <c r="CI22" i="14"/>
  <c r="CI21" i="14"/>
  <c r="CI20" i="14"/>
  <c r="CI19" i="14"/>
  <c r="CI18" i="14"/>
  <c r="CI17" i="14"/>
  <c r="CI16" i="14"/>
  <c r="CI15" i="14"/>
  <c r="CI14" i="14"/>
  <c r="CI13" i="14"/>
  <c r="CI12" i="14"/>
  <c r="CI11" i="14"/>
  <c r="CI10" i="14"/>
  <c r="CI9" i="14"/>
  <c r="CI8" i="14"/>
  <c r="CI7" i="14"/>
  <c r="CI6" i="14"/>
  <c r="CI5" i="14"/>
  <c r="CF994" i="14"/>
  <c r="CF993" i="14"/>
  <c r="CF992" i="14"/>
  <c r="CF991" i="14"/>
  <c r="CF990" i="14"/>
  <c r="CF989" i="14"/>
  <c r="CF988" i="14"/>
  <c r="CF987" i="14"/>
  <c r="CF986" i="14"/>
  <c r="CF985" i="14"/>
  <c r="CF984" i="14"/>
  <c r="CF983" i="14"/>
  <c r="CF982" i="14"/>
  <c r="CF981" i="14"/>
  <c r="CF980" i="14"/>
  <c r="CF979" i="14"/>
  <c r="CF978" i="14"/>
  <c r="CF977" i="14"/>
  <c r="CF976" i="14"/>
  <c r="CF975" i="14"/>
  <c r="CF974" i="14"/>
  <c r="CF973" i="14"/>
  <c r="CF972" i="14"/>
  <c r="CF971" i="14"/>
  <c r="CF970" i="14"/>
  <c r="CF969" i="14"/>
  <c r="CF968" i="14"/>
  <c r="CF967" i="14"/>
  <c r="CF966" i="14"/>
  <c r="CF965" i="14"/>
  <c r="CF964" i="14"/>
  <c r="CF963" i="14"/>
  <c r="CF962" i="14"/>
  <c r="CF961" i="14"/>
  <c r="CF960" i="14"/>
  <c r="CF959" i="14"/>
  <c r="CF958" i="14"/>
  <c r="CF957" i="14"/>
  <c r="CF956" i="14"/>
  <c r="CF955" i="14"/>
  <c r="CF954" i="14"/>
  <c r="CF953" i="14"/>
  <c r="CF952" i="14"/>
  <c r="CF951" i="14"/>
  <c r="CF950" i="14"/>
  <c r="CF949" i="14"/>
  <c r="CF948" i="14"/>
  <c r="CF947" i="14"/>
  <c r="CF946" i="14"/>
  <c r="CF945" i="14"/>
  <c r="CF944" i="14"/>
  <c r="CF943" i="14"/>
  <c r="CF942" i="14"/>
  <c r="CF941" i="14"/>
  <c r="CF940" i="14"/>
  <c r="CF939" i="14"/>
  <c r="CF938" i="14"/>
  <c r="CF937" i="14"/>
  <c r="CF936" i="14"/>
  <c r="CF935" i="14"/>
  <c r="CF934" i="14"/>
  <c r="CF933" i="14"/>
  <c r="CF932" i="14"/>
  <c r="CF931" i="14"/>
  <c r="CF930" i="14"/>
  <c r="CF929" i="14"/>
  <c r="CF928" i="14"/>
  <c r="CF927" i="14"/>
  <c r="CF926" i="14"/>
  <c r="CF925" i="14"/>
  <c r="CF924" i="14"/>
  <c r="CF923" i="14"/>
  <c r="CF922" i="14"/>
  <c r="CF921" i="14"/>
  <c r="CF920" i="14"/>
  <c r="CF919" i="14"/>
  <c r="CF918" i="14"/>
  <c r="CF917" i="14"/>
  <c r="CF916" i="14"/>
  <c r="CF915" i="14"/>
  <c r="CF914" i="14"/>
  <c r="CF913" i="14"/>
  <c r="CF912" i="14"/>
  <c r="CF911" i="14"/>
  <c r="CF910" i="14"/>
  <c r="CF909" i="14"/>
  <c r="CF908" i="14"/>
  <c r="CF907" i="14"/>
  <c r="CF906" i="14"/>
  <c r="CF905" i="14"/>
  <c r="CF904" i="14"/>
  <c r="CF903" i="14"/>
  <c r="CF902" i="14"/>
  <c r="CF901" i="14"/>
  <c r="CF900" i="14"/>
  <c r="CF899" i="14"/>
  <c r="CF898" i="14"/>
  <c r="CF897" i="14"/>
  <c r="CF896" i="14"/>
  <c r="CF895" i="14"/>
  <c r="CF894" i="14"/>
  <c r="CF893" i="14"/>
  <c r="CF892" i="14"/>
  <c r="CF891" i="14"/>
  <c r="CF890" i="14"/>
  <c r="CF889" i="14"/>
  <c r="CF888" i="14"/>
  <c r="CF887" i="14"/>
  <c r="CF886" i="14"/>
  <c r="CF885" i="14"/>
  <c r="CF884" i="14"/>
  <c r="CF883" i="14"/>
  <c r="CF882" i="14"/>
  <c r="CF881" i="14"/>
  <c r="CF880" i="14"/>
  <c r="CF879" i="14"/>
  <c r="CF878" i="14"/>
  <c r="CF877" i="14"/>
  <c r="CF876" i="14"/>
  <c r="CF875" i="14"/>
  <c r="CF874" i="14"/>
  <c r="CF873" i="14"/>
  <c r="CF872" i="14"/>
  <c r="CF871" i="14"/>
  <c r="CF870" i="14"/>
  <c r="CF869" i="14"/>
  <c r="CF868" i="14"/>
  <c r="CF867" i="14"/>
  <c r="CF866" i="14"/>
  <c r="CF865" i="14"/>
  <c r="CF864" i="14"/>
  <c r="CF863" i="14"/>
  <c r="CF862" i="14"/>
  <c r="CF861" i="14"/>
  <c r="CF860" i="14"/>
  <c r="CF859" i="14"/>
  <c r="CF858" i="14"/>
  <c r="CF857" i="14"/>
  <c r="CF856" i="14"/>
  <c r="CF855" i="14"/>
  <c r="CF854" i="14"/>
  <c r="CF853" i="14"/>
  <c r="CF852" i="14"/>
  <c r="CF851" i="14"/>
  <c r="CF850" i="14"/>
  <c r="CF849" i="14"/>
  <c r="CF848" i="14"/>
  <c r="CF847" i="14"/>
  <c r="CF846" i="14"/>
  <c r="CF845" i="14"/>
  <c r="CF844" i="14"/>
  <c r="CF843" i="14"/>
  <c r="CF842" i="14"/>
  <c r="CF841" i="14"/>
  <c r="CF840" i="14"/>
  <c r="CF839" i="14"/>
  <c r="CF838" i="14"/>
  <c r="CF837" i="14"/>
  <c r="CF836" i="14"/>
  <c r="CF835" i="14"/>
  <c r="CF834" i="14"/>
  <c r="CF833" i="14"/>
  <c r="CF832" i="14"/>
  <c r="CF831" i="14"/>
  <c r="CF830" i="14"/>
  <c r="CF829" i="14"/>
  <c r="CF828" i="14"/>
  <c r="CF827" i="14"/>
  <c r="CF826" i="14"/>
  <c r="CF825" i="14"/>
  <c r="CF824" i="14"/>
  <c r="CF823" i="14"/>
  <c r="CF822" i="14"/>
  <c r="CF821" i="14"/>
  <c r="CF820" i="14"/>
  <c r="CF819" i="14"/>
  <c r="CF818" i="14"/>
  <c r="CF817" i="14"/>
  <c r="CF816" i="14"/>
  <c r="CF815" i="14"/>
  <c r="CF814" i="14"/>
  <c r="CF813" i="14"/>
  <c r="CF812" i="14"/>
  <c r="CF811" i="14"/>
  <c r="CF810" i="14"/>
  <c r="CF809" i="14"/>
  <c r="CF808" i="14"/>
  <c r="CF807" i="14"/>
  <c r="CF806" i="14"/>
  <c r="CF805" i="14"/>
  <c r="CF804" i="14"/>
  <c r="CF803" i="14"/>
  <c r="CF802" i="14"/>
  <c r="CF801" i="14"/>
  <c r="CF800" i="14"/>
  <c r="CF799" i="14"/>
  <c r="CF798" i="14"/>
  <c r="CF797" i="14"/>
  <c r="CF796" i="14"/>
  <c r="CF795" i="14"/>
  <c r="CF794" i="14"/>
  <c r="CF793" i="14"/>
  <c r="CF792" i="14"/>
  <c r="CF791" i="14"/>
  <c r="CF790" i="14"/>
  <c r="CF789" i="14"/>
  <c r="CF788" i="14"/>
  <c r="CF787" i="14"/>
  <c r="CF786" i="14"/>
  <c r="CF785" i="14"/>
  <c r="CF784" i="14"/>
  <c r="CF783" i="14"/>
  <c r="CF782" i="14"/>
  <c r="CF781" i="14"/>
  <c r="CF780" i="14"/>
  <c r="CF779" i="14"/>
  <c r="CF778" i="14"/>
  <c r="CF777" i="14"/>
  <c r="CF776" i="14"/>
  <c r="CF775" i="14"/>
  <c r="CF774" i="14"/>
  <c r="CF773" i="14"/>
  <c r="CF772" i="14"/>
  <c r="CF771" i="14"/>
  <c r="CF770" i="14"/>
  <c r="CF769" i="14"/>
  <c r="CF768" i="14"/>
  <c r="CF767" i="14"/>
  <c r="CF766" i="14"/>
  <c r="CF765" i="14"/>
  <c r="CF764" i="14"/>
  <c r="CF763" i="14"/>
  <c r="CF762" i="14"/>
  <c r="CF761" i="14"/>
  <c r="CF760" i="14"/>
  <c r="CF759" i="14"/>
  <c r="CF758" i="14"/>
  <c r="CF757" i="14"/>
  <c r="CF756" i="14"/>
  <c r="CF755" i="14"/>
  <c r="CF754" i="14"/>
  <c r="CF753" i="14"/>
  <c r="CF752" i="14"/>
  <c r="CF751" i="14"/>
  <c r="CF750" i="14"/>
  <c r="CF749" i="14"/>
  <c r="CF748" i="14"/>
  <c r="CF747" i="14"/>
  <c r="CF746" i="14"/>
  <c r="CF745" i="14"/>
  <c r="CF744" i="14"/>
  <c r="CF743" i="14"/>
  <c r="CF742" i="14"/>
  <c r="CF741" i="14"/>
  <c r="CF740" i="14"/>
  <c r="CF739" i="14"/>
  <c r="CF738" i="14"/>
  <c r="CF737" i="14"/>
  <c r="CF736" i="14"/>
  <c r="CF735" i="14"/>
  <c r="CF734" i="14"/>
  <c r="CF733" i="14"/>
  <c r="CF732" i="14"/>
  <c r="CF731" i="14"/>
  <c r="CF730" i="14"/>
  <c r="CF729" i="14"/>
  <c r="CF728" i="14"/>
  <c r="CF727" i="14"/>
  <c r="CF726" i="14"/>
  <c r="CF725" i="14"/>
  <c r="CF724" i="14"/>
  <c r="CF723" i="14"/>
  <c r="CF722" i="14"/>
  <c r="CF721" i="14"/>
  <c r="CF720" i="14"/>
  <c r="CF719" i="14"/>
  <c r="CF718" i="14"/>
  <c r="CF717" i="14"/>
  <c r="CF716" i="14"/>
  <c r="CF715" i="14"/>
  <c r="CF714" i="14"/>
  <c r="CF713" i="14"/>
  <c r="CF712" i="14"/>
  <c r="CF711" i="14"/>
  <c r="CF710" i="14"/>
  <c r="CF709" i="14"/>
  <c r="CF708" i="14"/>
  <c r="CF707" i="14"/>
  <c r="CF706" i="14"/>
  <c r="CF705" i="14"/>
  <c r="CF704" i="14"/>
  <c r="CF703" i="14"/>
  <c r="CF702" i="14"/>
  <c r="CF701" i="14"/>
  <c r="CF700" i="14"/>
  <c r="CF699" i="14"/>
  <c r="CF698" i="14"/>
  <c r="CF697" i="14"/>
  <c r="CF696" i="14"/>
  <c r="CF695" i="14"/>
  <c r="CF694" i="14"/>
  <c r="CF693" i="14"/>
  <c r="CF692" i="14"/>
  <c r="CF691" i="14"/>
  <c r="CF690" i="14"/>
  <c r="CF689" i="14"/>
  <c r="CF688" i="14"/>
  <c r="CF687" i="14"/>
  <c r="CF686" i="14"/>
  <c r="CF685" i="14"/>
  <c r="CF684" i="14"/>
  <c r="CF683" i="14"/>
  <c r="CF682" i="14"/>
  <c r="CF681" i="14"/>
  <c r="CF680" i="14"/>
  <c r="CF679" i="14"/>
  <c r="CF678" i="14"/>
  <c r="CF677" i="14"/>
  <c r="CF676" i="14"/>
  <c r="CF675" i="14"/>
  <c r="CF674" i="14"/>
  <c r="CF673" i="14"/>
  <c r="CF672" i="14"/>
  <c r="CF671" i="14"/>
  <c r="CF670" i="14"/>
  <c r="CF669" i="14"/>
  <c r="CF668" i="14"/>
  <c r="CF667" i="14"/>
  <c r="CF666" i="14"/>
  <c r="CF665" i="14"/>
  <c r="CF664" i="14"/>
  <c r="CF663" i="14"/>
  <c r="CF662" i="14"/>
  <c r="CF661" i="14"/>
  <c r="CF660" i="14"/>
  <c r="CF659" i="14"/>
  <c r="CF658" i="14"/>
  <c r="CF657" i="14"/>
  <c r="CF656" i="14"/>
  <c r="CF655" i="14"/>
  <c r="CF654" i="14"/>
  <c r="CF653" i="14"/>
  <c r="CF652" i="14"/>
  <c r="CF651" i="14"/>
  <c r="CF650" i="14"/>
  <c r="CF649" i="14"/>
  <c r="CF648" i="14"/>
  <c r="CF647" i="14"/>
  <c r="CF646" i="14"/>
  <c r="CF645" i="14"/>
  <c r="CF644" i="14"/>
  <c r="CF643" i="14"/>
  <c r="CF642" i="14"/>
  <c r="CF641" i="14"/>
  <c r="CF640" i="14"/>
  <c r="CF639" i="14"/>
  <c r="CF638" i="14"/>
  <c r="CF637" i="14"/>
  <c r="CF636" i="14"/>
  <c r="CF635" i="14"/>
  <c r="CF634" i="14"/>
  <c r="CF633" i="14"/>
  <c r="CF632" i="14"/>
  <c r="CF631" i="14"/>
  <c r="CF630" i="14"/>
  <c r="CF629" i="14"/>
  <c r="CF628" i="14"/>
  <c r="CF627" i="14"/>
  <c r="CF626" i="14"/>
  <c r="CF625" i="14"/>
  <c r="CF624" i="14"/>
  <c r="CF623" i="14"/>
  <c r="CF622" i="14"/>
  <c r="CF621" i="14"/>
  <c r="CF620" i="14"/>
  <c r="CF619" i="14"/>
  <c r="CF618" i="14"/>
  <c r="CF617" i="14"/>
  <c r="CF616" i="14"/>
  <c r="CF615" i="14"/>
  <c r="CF614" i="14"/>
  <c r="CF613" i="14"/>
  <c r="CF612" i="14"/>
  <c r="CF611" i="14"/>
  <c r="CF610" i="14"/>
  <c r="CF609" i="14"/>
  <c r="CF608" i="14"/>
  <c r="CF607" i="14"/>
  <c r="CF606" i="14"/>
  <c r="CF605" i="14"/>
  <c r="CF604" i="14"/>
  <c r="CF603" i="14"/>
  <c r="CF602" i="14"/>
  <c r="CF601" i="14"/>
  <c r="CF600" i="14"/>
  <c r="CF599" i="14"/>
  <c r="CF598" i="14"/>
  <c r="CF597" i="14"/>
  <c r="CF596" i="14"/>
  <c r="CF595" i="14"/>
  <c r="CF594" i="14"/>
  <c r="CF593" i="14"/>
  <c r="CF592" i="14"/>
  <c r="CF591" i="14"/>
  <c r="CF590" i="14"/>
  <c r="CF589" i="14"/>
  <c r="CF588" i="14"/>
  <c r="CF587" i="14"/>
  <c r="CF586" i="14"/>
  <c r="CF585" i="14"/>
  <c r="CF584" i="14"/>
  <c r="CF583" i="14"/>
  <c r="CF582" i="14"/>
  <c r="CF581" i="14"/>
  <c r="CF580" i="14"/>
  <c r="CF579" i="14"/>
  <c r="CF578" i="14"/>
  <c r="CF577" i="14"/>
  <c r="CF576" i="14"/>
  <c r="CF575" i="14"/>
  <c r="CF574" i="14"/>
  <c r="CF573" i="14"/>
  <c r="CF572" i="14"/>
  <c r="CF571" i="14"/>
  <c r="CF570" i="14"/>
  <c r="CF569" i="14"/>
  <c r="CF568" i="14"/>
  <c r="CF567" i="14"/>
  <c r="CF566" i="14"/>
  <c r="CF565" i="14"/>
  <c r="CF564" i="14"/>
  <c r="CF563" i="14"/>
  <c r="CF562" i="14"/>
  <c r="CF561" i="14"/>
  <c r="CF560" i="14"/>
  <c r="CF559" i="14"/>
  <c r="CF558" i="14"/>
  <c r="CF557" i="14"/>
  <c r="CF556" i="14"/>
  <c r="CF555" i="14"/>
  <c r="CF554" i="14"/>
  <c r="CF553" i="14"/>
  <c r="CF552" i="14"/>
  <c r="CF551" i="14"/>
  <c r="CF550" i="14"/>
  <c r="CF549" i="14"/>
  <c r="CF548" i="14"/>
  <c r="CF547" i="14"/>
  <c r="CF546" i="14"/>
  <c r="CF545" i="14"/>
  <c r="CF544" i="14"/>
  <c r="CF543" i="14"/>
  <c r="CF542" i="14"/>
  <c r="CF541" i="14"/>
  <c r="CF540" i="14"/>
  <c r="CF539" i="14"/>
  <c r="CF538" i="14"/>
  <c r="CF537" i="14"/>
  <c r="CF536" i="14"/>
  <c r="CF535" i="14"/>
  <c r="CF534" i="14"/>
  <c r="CF533" i="14"/>
  <c r="CF532" i="14"/>
  <c r="CF531" i="14"/>
  <c r="CF530" i="14"/>
  <c r="CF529" i="14"/>
  <c r="CF528" i="14"/>
  <c r="CF527" i="14"/>
  <c r="CF526" i="14"/>
  <c r="CF525" i="14"/>
  <c r="CF524" i="14"/>
  <c r="CF523" i="14"/>
  <c r="CF522" i="14"/>
  <c r="CF521" i="14"/>
  <c r="CF520" i="14"/>
  <c r="CF519" i="14"/>
  <c r="CF518" i="14"/>
  <c r="CF517" i="14"/>
  <c r="CF516" i="14"/>
  <c r="CF515" i="14"/>
  <c r="CF514" i="14"/>
  <c r="CF513" i="14"/>
  <c r="CF512" i="14"/>
  <c r="CF511" i="14"/>
  <c r="CF510" i="14"/>
  <c r="CF509" i="14"/>
  <c r="CF508" i="14"/>
  <c r="CF507" i="14"/>
  <c r="CF506" i="14"/>
  <c r="CF505" i="14"/>
  <c r="CF504" i="14"/>
  <c r="CF503" i="14"/>
  <c r="CF502" i="14"/>
  <c r="CF501" i="14"/>
  <c r="CF500" i="14"/>
  <c r="CF499" i="14"/>
  <c r="CF498" i="14"/>
  <c r="CF497" i="14"/>
  <c r="CF496" i="14"/>
  <c r="CF495" i="14"/>
  <c r="CF494" i="14"/>
  <c r="CF493" i="14"/>
  <c r="CF492" i="14"/>
  <c r="CF491" i="14"/>
  <c r="CF490" i="14"/>
  <c r="CF489" i="14"/>
  <c r="CF488" i="14"/>
  <c r="CF487" i="14"/>
  <c r="CF486" i="14"/>
  <c r="CF485" i="14"/>
  <c r="CF484" i="14"/>
  <c r="CF483" i="14"/>
  <c r="CF482" i="14"/>
  <c r="CF478" i="14"/>
  <c r="CF477" i="14"/>
  <c r="CF476" i="14"/>
  <c r="CF475" i="14"/>
  <c r="CF474" i="14"/>
  <c r="CF473" i="14"/>
  <c r="CF472" i="14"/>
  <c r="CF471" i="14"/>
  <c r="CF470" i="14"/>
  <c r="CF469" i="14"/>
  <c r="CF468" i="14"/>
  <c r="CF467" i="14"/>
  <c r="CF466" i="14"/>
  <c r="CF465" i="14"/>
  <c r="CF464" i="14"/>
  <c r="CF463" i="14"/>
  <c r="CF462" i="14"/>
  <c r="CF461" i="14"/>
  <c r="CF460" i="14"/>
  <c r="CF459" i="14"/>
  <c r="CF458" i="14"/>
  <c r="CF457" i="14"/>
  <c r="CF456" i="14"/>
  <c r="CF455" i="14"/>
  <c r="CF454" i="14"/>
  <c r="CF453" i="14"/>
  <c r="CF452" i="14"/>
  <c r="CF451" i="14"/>
  <c r="CF450" i="14"/>
  <c r="CF449" i="14"/>
  <c r="CF448" i="14"/>
  <c r="CF447" i="14"/>
  <c r="CF446" i="14"/>
  <c r="CF445" i="14"/>
  <c r="CF444" i="14"/>
  <c r="CF443" i="14"/>
  <c r="CF442" i="14"/>
  <c r="CF441" i="14"/>
  <c r="CF440" i="14"/>
  <c r="CF439" i="14"/>
  <c r="CF438" i="14"/>
  <c r="CF437" i="14"/>
  <c r="CF436" i="14"/>
  <c r="CF435" i="14"/>
  <c r="CF434" i="14"/>
  <c r="CF433" i="14"/>
  <c r="CF432" i="14"/>
  <c r="CF431" i="14"/>
  <c r="CF430" i="14"/>
  <c r="CF429" i="14"/>
  <c r="CF428" i="14"/>
  <c r="CF427" i="14"/>
  <c r="CF426" i="14"/>
  <c r="CF425" i="14"/>
  <c r="CF424" i="14"/>
  <c r="CF423" i="14"/>
  <c r="CF422" i="14"/>
  <c r="CF421" i="14"/>
  <c r="CF420" i="14"/>
  <c r="CF419" i="14"/>
  <c r="CF418" i="14"/>
  <c r="CF417" i="14"/>
  <c r="CF416" i="14"/>
  <c r="CF415" i="14"/>
  <c r="CF414" i="14"/>
  <c r="CF413" i="14"/>
  <c r="CF412" i="14"/>
  <c r="CF411" i="14"/>
  <c r="CF410" i="14"/>
  <c r="CF409" i="14"/>
  <c r="CF408" i="14"/>
  <c r="CF407" i="14"/>
  <c r="CF406" i="14"/>
  <c r="CF405" i="14"/>
  <c r="CF404" i="14"/>
  <c r="CF403" i="14"/>
  <c r="CF402" i="14"/>
  <c r="CF401" i="14"/>
  <c r="CF400" i="14"/>
  <c r="CF399" i="14"/>
  <c r="CF398" i="14"/>
  <c r="CF397" i="14"/>
  <c r="CF396" i="14"/>
  <c r="CF395" i="14"/>
  <c r="CF394" i="14"/>
  <c r="CF393" i="14"/>
  <c r="CF392" i="14"/>
  <c r="CF391" i="14"/>
  <c r="CF390" i="14"/>
  <c r="CF389" i="14"/>
  <c r="CF388" i="14"/>
  <c r="CF387" i="14"/>
  <c r="CF386" i="14"/>
  <c r="CF385" i="14"/>
  <c r="CF384" i="14"/>
  <c r="CF383" i="14"/>
  <c r="CF382" i="14"/>
  <c r="CF381" i="14"/>
  <c r="CF380" i="14"/>
  <c r="CF379" i="14"/>
  <c r="CF378" i="14"/>
  <c r="CF377" i="14"/>
  <c r="CF376" i="14"/>
  <c r="CF375" i="14"/>
  <c r="CF374" i="14"/>
  <c r="CF373" i="14"/>
  <c r="CF372" i="14"/>
  <c r="CF371" i="14"/>
  <c r="CF370" i="14"/>
  <c r="CF369" i="14"/>
  <c r="CF368" i="14"/>
  <c r="CF367" i="14"/>
  <c r="CF366" i="14"/>
  <c r="CF365" i="14"/>
  <c r="CF364" i="14"/>
  <c r="CF363" i="14"/>
  <c r="CF362" i="14"/>
  <c r="CF361" i="14"/>
  <c r="CF360" i="14"/>
  <c r="CF359" i="14"/>
  <c r="CF358" i="14"/>
  <c r="CF357" i="14"/>
  <c r="CF356" i="14"/>
  <c r="CF355" i="14"/>
  <c r="CF354" i="14"/>
  <c r="CF353" i="14"/>
  <c r="CF352" i="14"/>
  <c r="CF351" i="14"/>
  <c r="CF350" i="14"/>
  <c r="CF349" i="14"/>
  <c r="CF348" i="14"/>
  <c r="CF347" i="14"/>
  <c r="CF346" i="14"/>
  <c r="CF345" i="14"/>
  <c r="CF344" i="14"/>
  <c r="CF343" i="14"/>
  <c r="CF342" i="14"/>
  <c r="CF341" i="14"/>
  <c r="CF340" i="14"/>
  <c r="CF339" i="14"/>
  <c r="CF338" i="14"/>
  <c r="CF337" i="14"/>
  <c r="CF336" i="14"/>
  <c r="CF335" i="14"/>
  <c r="CF334" i="14"/>
  <c r="CF333" i="14"/>
  <c r="CF332" i="14"/>
  <c r="CF331" i="14"/>
  <c r="CF330" i="14"/>
  <c r="CF329" i="14"/>
  <c r="CF328" i="14"/>
  <c r="CF327" i="14"/>
  <c r="CF326" i="14"/>
  <c r="CF325" i="14"/>
  <c r="CF324" i="14"/>
  <c r="CF323" i="14"/>
  <c r="CF322" i="14"/>
  <c r="CF321" i="14"/>
  <c r="CF320" i="14"/>
  <c r="CF319" i="14"/>
  <c r="CF318" i="14"/>
  <c r="CF317" i="14"/>
  <c r="CF316" i="14"/>
  <c r="CF315" i="14"/>
  <c r="CF314" i="14"/>
  <c r="CF313" i="14"/>
  <c r="CF312" i="14"/>
  <c r="CF311" i="14"/>
  <c r="CF310" i="14"/>
  <c r="CF309" i="14"/>
  <c r="CF308" i="14"/>
  <c r="CF307" i="14"/>
  <c r="CF306" i="14"/>
  <c r="CF305" i="14"/>
  <c r="CF304" i="14"/>
  <c r="CF303" i="14"/>
  <c r="CF302" i="14"/>
  <c r="CF301" i="14"/>
  <c r="CF300" i="14"/>
  <c r="CF299" i="14"/>
  <c r="CF298" i="14"/>
  <c r="CF297" i="14"/>
  <c r="CF296" i="14"/>
  <c r="CF295" i="14"/>
  <c r="CF294" i="14"/>
  <c r="CF293" i="14"/>
  <c r="CF292" i="14"/>
  <c r="CF291" i="14"/>
  <c r="CF290" i="14"/>
  <c r="CF289" i="14"/>
  <c r="CF288" i="14"/>
  <c r="CF287" i="14"/>
  <c r="CF286" i="14"/>
  <c r="CF285" i="14"/>
  <c r="CF284" i="14"/>
  <c r="CF283" i="14"/>
  <c r="CF282" i="14"/>
  <c r="CF281" i="14"/>
  <c r="CF280" i="14"/>
  <c r="CF279" i="14"/>
  <c r="CF278" i="14"/>
  <c r="CF277" i="14"/>
  <c r="CF276" i="14"/>
  <c r="CF275" i="14"/>
  <c r="CF274" i="14"/>
  <c r="CF273" i="14"/>
  <c r="CF272" i="14"/>
  <c r="CF271" i="14"/>
  <c r="CF270" i="14"/>
  <c r="CF269" i="14"/>
  <c r="CF268" i="14"/>
  <c r="CF267" i="14"/>
  <c r="CF266" i="14"/>
  <c r="CF265" i="14"/>
  <c r="CF264" i="14"/>
  <c r="CF263" i="14"/>
  <c r="CF262" i="14"/>
  <c r="CF261" i="14"/>
  <c r="CF260" i="14"/>
  <c r="CF259" i="14"/>
  <c r="CF258" i="14"/>
  <c r="CF257" i="14"/>
  <c r="CF256" i="14"/>
  <c r="CF255" i="14"/>
  <c r="CF254" i="14"/>
  <c r="CF253" i="14"/>
  <c r="CF252" i="14"/>
  <c r="CF251" i="14"/>
  <c r="CF250" i="14"/>
  <c r="CF249" i="14"/>
  <c r="CF248" i="14"/>
  <c r="CF247" i="14"/>
  <c r="CF246" i="14"/>
  <c r="CF245" i="14"/>
  <c r="CF244" i="14"/>
  <c r="CF243" i="14"/>
  <c r="CF242" i="14"/>
  <c r="CF241" i="14"/>
  <c r="CF240" i="14"/>
  <c r="CF239" i="14"/>
  <c r="CF238" i="14"/>
  <c r="CF237" i="14"/>
  <c r="CF236" i="14"/>
  <c r="CF235" i="14"/>
  <c r="CF234" i="14"/>
  <c r="CF233" i="14"/>
  <c r="CF232" i="14"/>
  <c r="CF231" i="14"/>
  <c r="CF230" i="14"/>
  <c r="CF229" i="14"/>
  <c r="CF228" i="14"/>
  <c r="CF227" i="14"/>
  <c r="CF226" i="14"/>
  <c r="CF225" i="14"/>
  <c r="CF224" i="14"/>
  <c r="CF223" i="14"/>
  <c r="CF222" i="14"/>
  <c r="CF221" i="14"/>
  <c r="CF220" i="14"/>
  <c r="CF219" i="14"/>
  <c r="CF218" i="14"/>
  <c r="CF217" i="14"/>
  <c r="CF216" i="14"/>
  <c r="CF215" i="14"/>
  <c r="CF214" i="14"/>
  <c r="CF213" i="14"/>
  <c r="CF212" i="14"/>
  <c r="CF211" i="14"/>
  <c r="CF210" i="14"/>
  <c r="CF209" i="14"/>
  <c r="CF208" i="14"/>
  <c r="CF207" i="14"/>
  <c r="CF206" i="14"/>
  <c r="CF205" i="14"/>
  <c r="CF204" i="14"/>
  <c r="CF203" i="14"/>
  <c r="CF202" i="14"/>
  <c r="CF201" i="14"/>
  <c r="CF200" i="14"/>
  <c r="CF199" i="14"/>
  <c r="CF198" i="14"/>
  <c r="CF197" i="14"/>
  <c r="CF196" i="14"/>
  <c r="CF195" i="14"/>
  <c r="CF194" i="14"/>
  <c r="CF193" i="14"/>
  <c r="CF192" i="14"/>
  <c r="CF191" i="14"/>
  <c r="CF190" i="14"/>
  <c r="CF189" i="14"/>
  <c r="CF188" i="14"/>
  <c r="CF187" i="14"/>
  <c r="CF186" i="14"/>
  <c r="CF185" i="14"/>
  <c r="CF184" i="14"/>
  <c r="CF183" i="14"/>
  <c r="CF182" i="14"/>
  <c r="CF181" i="14"/>
  <c r="CF180" i="14"/>
  <c r="CF179" i="14"/>
  <c r="CF178" i="14"/>
  <c r="CF177" i="14"/>
  <c r="CF176" i="14"/>
  <c r="CF175" i="14"/>
  <c r="CF174" i="14"/>
  <c r="CF173" i="14"/>
  <c r="CF172" i="14"/>
  <c r="CF171" i="14"/>
  <c r="CF170" i="14"/>
  <c r="CF169" i="14"/>
  <c r="CF168" i="14"/>
  <c r="CF167" i="14"/>
  <c r="CF166" i="14"/>
  <c r="CF165" i="14"/>
  <c r="CF164" i="14"/>
  <c r="CF163" i="14"/>
  <c r="CF162" i="14"/>
  <c r="CF161" i="14"/>
  <c r="CF160" i="14"/>
  <c r="CF159" i="14"/>
  <c r="CF158" i="14"/>
  <c r="CF157" i="14"/>
  <c r="CF156" i="14"/>
  <c r="CF155" i="14"/>
  <c r="CF154" i="14"/>
  <c r="CF153" i="14"/>
  <c r="CF152" i="14"/>
  <c r="CF151" i="14"/>
  <c r="CF150" i="14"/>
  <c r="CF149" i="14"/>
  <c r="CF148" i="14"/>
  <c r="CF147" i="14"/>
  <c r="CF146" i="14"/>
  <c r="CF145" i="14"/>
  <c r="CF144" i="14"/>
  <c r="CF143" i="14"/>
  <c r="CF142" i="14"/>
  <c r="CF141" i="14"/>
  <c r="CF140" i="14"/>
  <c r="CF139" i="14"/>
  <c r="CF138" i="14"/>
  <c r="CF137" i="14"/>
  <c r="CF136" i="14"/>
  <c r="CF135" i="14"/>
  <c r="CF134" i="14"/>
  <c r="CF133" i="14"/>
  <c r="CF132" i="14"/>
  <c r="CF131" i="14"/>
  <c r="CF130" i="14"/>
  <c r="CF129" i="14"/>
  <c r="CF128" i="14"/>
  <c r="CF127" i="14"/>
  <c r="CF126" i="14"/>
  <c r="CF125" i="14"/>
  <c r="CF124" i="14"/>
  <c r="CF123" i="14"/>
  <c r="CF122" i="14"/>
  <c r="CF121" i="14"/>
  <c r="CF120" i="14"/>
  <c r="CF119" i="14"/>
  <c r="CF118" i="14"/>
  <c r="CF117" i="14"/>
  <c r="CF116" i="14"/>
  <c r="CF115" i="14"/>
  <c r="CF114" i="14"/>
  <c r="CF113" i="14"/>
  <c r="CF112" i="14"/>
  <c r="CF111" i="14"/>
  <c r="CF110" i="14"/>
  <c r="CF109" i="14"/>
  <c r="CF108" i="14"/>
  <c r="CF107" i="14"/>
  <c r="CF106" i="14"/>
  <c r="CF105" i="14"/>
  <c r="CF104" i="14"/>
  <c r="CF103" i="14"/>
  <c r="CF102" i="14"/>
  <c r="CF101" i="14"/>
  <c r="CF100" i="14"/>
  <c r="CF99" i="14"/>
  <c r="CF98" i="14"/>
  <c r="CF97" i="14"/>
  <c r="CF96" i="14"/>
  <c r="CF95" i="14"/>
  <c r="CF94" i="14"/>
  <c r="CF93" i="14"/>
  <c r="CF92" i="14"/>
  <c r="CF91" i="14"/>
  <c r="CF90" i="14"/>
  <c r="CF89" i="14"/>
  <c r="CF88" i="14"/>
  <c r="CF87" i="14"/>
  <c r="CF86" i="14"/>
  <c r="CF85" i="14"/>
  <c r="CF84" i="14"/>
  <c r="CF83" i="14"/>
  <c r="CF82" i="14"/>
  <c r="CF81" i="14"/>
  <c r="CF80" i="14"/>
  <c r="CF79" i="14"/>
  <c r="CF78" i="14"/>
  <c r="CF77" i="14"/>
  <c r="CF76" i="14"/>
  <c r="CF75" i="14"/>
  <c r="CF74" i="14"/>
  <c r="CF73" i="14"/>
  <c r="CF72" i="14"/>
  <c r="CF71" i="14"/>
  <c r="CF70" i="14"/>
  <c r="CF69" i="14"/>
  <c r="CF68" i="14"/>
  <c r="CF67" i="14"/>
  <c r="CF66" i="14"/>
  <c r="CF65" i="14"/>
  <c r="CF64" i="14"/>
  <c r="CF63" i="14"/>
  <c r="CF62" i="14"/>
  <c r="CF61" i="14"/>
  <c r="CF60" i="14"/>
  <c r="CF59" i="14"/>
  <c r="CF58" i="14"/>
  <c r="CF57" i="14"/>
  <c r="CF56" i="14"/>
  <c r="CF55" i="14"/>
  <c r="CF54" i="14"/>
  <c r="CF53" i="14"/>
  <c r="CF52" i="14"/>
  <c r="CF51" i="14"/>
  <c r="CF50" i="14"/>
  <c r="CF49" i="14"/>
  <c r="CF48" i="14"/>
  <c r="CF47" i="14"/>
  <c r="CF46" i="14"/>
  <c r="CF45" i="14"/>
  <c r="CF44" i="14"/>
  <c r="CF43" i="14"/>
  <c r="CF42" i="14"/>
  <c r="CF41" i="14"/>
  <c r="CF40" i="14"/>
  <c r="CF39" i="14"/>
  <c r="CF38" i="14"/>
  <c r="CF37" i="14"/>
  <c r="CF36" i="14"/>
  <c r="CF35" i="14"/>
  <c r="CF34" i="14"/>
  <c r="CF33" i="14"/>
  <c r="CF32" i="14"/>
  <c r="CF31" i="14"/>
  <c r="CF30" i="14"/>
  <c r="CF29" i="14"/>
  <c r="CF28" i="14"/>
  <c r="CF27" i="14"/>
  <c r="CF26" i="14"/>
  <c r="CF25" i="14"/>
  <c r="CF24" i="14"/>
  <c r="CF23" i="14"/>
  <c r="CF22" i="14"/>
  <c r="CF21" i="14"/>
  <c r="CF20" i="14"/>
  <c r="CF19" i="14"/>
  <c r="CF18" i="14"/>
  <c r="CF17" i="14"/>
  <c r="CF16" i="14"/>
  <c r="CF15" i="14"/>
  <c r="CF14" i="14"/>
  <c r="CF13" i="14"/>
  <c r="CF12" i="14"/>
  <c r="CF11" i="14"/>
  <c r="CF10" i="14"/>
  <c r="CF9" i="14"/>
  <c r="CF8" i="14"/>
  <c r="CF7" i="14"/>
  <c r="CF6" i="14"/>
  <c r="CF5" i="14"/>
  <c r="CC994" i="14"/>
  <c r="CC993" i="14"/>
  <c r="CC992" i="14"/>
  <c r="CC991" i="14"/>
  <c r="CC990" i="14"/>
  <c r="CC989" i="14"/>
  <c r="CC988" i="14"/>
  <c r="CC987" i="14"/>
  <c r="CC986" i="14"/>
  <c r="CC985" i="14"/>
  <c r="CC984" i="14"/>
  <c r="CC983" i="14"/>
  <c r="CC982" i="14"/>
  <c r="CC981" i="14"/>
  <c r="CC980" i="14"/>
  <c r="CC979" i="14"/>
  <c r="CC978" i="14"/>
  <c r="CC977" i="14"/>
  <c r="CC976" i="14"/>
  <c r="CC975" i="14"/>
  <c r="CC974" i="14"/>
  <c r="CC973" i="14"/>
  <c r="CC972" i="14"/>
  <c r="CC971" i="14"/>
  <c r="CC970" i="14"/>
  <c r="CC969" i="14"/>
  <c r="CC968" i="14"/>
  <c r="CC967" i="14"/>
  <c r="CC966" i="14"/>
  <c r="CC965" i="14"/>
  <c r="CC964" i="14"/>
  <c r="CC963" i="14"/>
  <c r="CC962" i="14"/>
  <c r="CC961" i="14"/>
  <c r="CC960" i="14"/>
  <c r="CC959" i="14"/>
  <c r="CC958" i="14"/>
  <c r="CC957" i="14"/>
  <c r="CC956" i="14"/>
  <c r="CC955" i="14"/>
  <c r="CC954" i="14"/>
  <c r="CC953" i="14"/>
  <c r="CC952" i="14"/>
  <c r="CC951" i="14"/>
  <c r="CC950" i="14"/>
  <c r="CC949" i="14"/>
  <c r="CC948" i="14"/>
  <c r="CC947" i="14"/>
  <c r="CC946" i="14"/>
  <c r="CC945" i="14"/>
  <c r="CC944" i="14"/>
  <c r="CC943" i="14"/>
  <c r="CC942" i="14"/>
  <c r="CC941" i="14"/>
  <c r="CC940" i="14"/>
  <c r="CC939" i="14"/>
  <c r="CC938" i="14"/>
  <c r="CC937" i="14"/>
  <c r="CC936" i="14"/>
  <c r="CC935" i="14"/>
  <c r="CC934" i="14"/>
  <c r="CC933" i="14"/>
  <c r="CC932" i="14"/>
  <c r="CC931" i="14"/>
  <c r="CC930" i="14"/>
  <c r="CC929" i="14"/>
  <c r="CC928" i="14"/>
  <c r="CC927" i="14"/>
  <c r="CC926" i="14"/>
  <c r="CC925" i="14"/>
  <c r="CC924" i="14"/>
  <c r="CC923" i="14"/>
  <c r="CC922" i="14"/>
  <c r="CC921" i="14"/>
  <c r="CC920" i="14"/>
  <c r="CC919" i="14"/>
  <c r="CC918" i="14"/>
  <c r="CC917" i="14"/>
  <c r="CC916" i="14"/>
  <c r="CC915" i="14"/>
  <c r="CC914" i="14"/>
  <c r="CC913" i="14"/>
  <c r="CC912" i="14"/>
  <c r="CC911" i="14"/>
  <c r="CC910" i="14"/>
  <c r="CC909" i="14"/>
  <c r="CC908" i="14"/>
  <c r="CC907" i="14"/>
  <c r="CC906" i="14"/>
  <c r="CC905" i="14"/>
  <c r="CC904" i="14"/>
  <c r="CC903" i="14"/>
  <c r="CC902" i="14"/>
  <c r="CC901" i="14"/>
  <c r="CC900" i="14"/>
  <c r="CC899" i="14"/>
  <c r="CC898" i="14"/>
  <c r="CC897" i="14"/>
  <c r="CC896" i="14"/>
  <c r="CC895" i="14"/>
  <c r="CC894" i="14"/>
  <c r="CC893" i="14"/>
  <c r="CC892" i="14"/>
  <c r="CC891" i="14"/>
  <c r="CC890" i="14"/>
  <c r="CC889" i="14"/>
  <c r="CC888" i="14"/>
  <c r="CC887" i="14"/>
  <c r="CC886" i="14"/>
  <c r="CC885" i="14"/>
  <c r="CC884" i="14"/>
  <c r="CC883" i="14"/>
  <c r="CC882" i="14"/>
  <c r="CC881" i="14"/>
  <c r="CC880" i="14"/>
  <c r="CC879" i="14"/>
  <c r="CC878" i="14"/>
  <c r="CC877" i="14"/>
  <c r="CC876" i="14"/>
  <c r="CC875" i="14"/>
  <c r="CC874" i="14"/>
  <c r="CC873" i="14"/>
  <c r="CC872" i="14"/>
  <c r="CC871" i="14"/>
  <c r="CC870" i="14"/>
  <c r="CC869" i="14"/>
  <c r="CC868" i="14"/>
  <c r="CC867" i="14"/>
  <c r="CC866" i="14"/>
  <c r="CC865" i="14"/>
  <c r="CC864" i="14"/>
  <c r="CC863" i="14"/>
  <c r="CC862" i="14"/>
  <c r="CC861" i="14"/>
  <c r="CC860" i="14"/>
  <c r="CC859" i="14"/>
  <c r="CC858" i="14"/>
  <c r="CC857" i="14"/>
  <c r="CC856" i="14"/>
  <c r="CC855" i="14"/>
  <c r="CC854" i="14"/>
  <c r="CC853" i="14"/>
  <c r="CC852" i="14"/>
  <c r="CC851" i="14"/>
  <c r="CC850" i="14"/>
  <c r="CC849" i="14"/>
  <c r="CC848" i="14"/>
  <c r="CC847" i="14"/>
  <c r="CC846" i="14"/>
  <c r="CC845" i="14"/>
  <c r="CC844" i="14"/>
  <c r="CC843" i="14"/>
  <c r="CC842" i="14"/>
  <c r="CC841" i="14"/>
  <c r="CC840" i="14"/>
  <c r="CC839" i="14"/>
  <c r="CC838" i="14"/>
  <c r="CC837" i="14"/>
  <c r="CC836" i="14"/>
  <c r="CC835" i="14"/>
  <c r="CC834" i="14"/>
  <c r="CC833" i="14"/>
  <c r="CC832" i="14"/>
  <c r="CC831" i="14"/>
  <c r="CC830" i="14"/>
  <c r="CC829" i="14"/>
  <c r="CC828" i="14"/>
  <c r="CC827" i="14"/>
  <c r="CC826" i="14"/>
  <c r="CC825" i="14"/>
  <c r="CC824" i="14"/>
  <c r="CC823" i="14"/>
  <c r="CC822" i="14"/>
  <c r="CC821" i="14"/>
  <c r="CC820" i="14"/>
  <c r="CC819" i="14"/>
  <c r="CC818" i="14"/>
  <c r="CC817" i="14"/>
  <c r="CC816" i="14"/>
  <c r="CC815" i="14"/>
  <c r="CC814" i="14"/>
  <c r="CC813" i="14"/>
  <c r="CC812" i="14"/>
  <c r="CC811" i="14"/>
  <c r="CC810" i="14"/>
  <c r="CC809" i="14"/>
  <c r="CC808" i="14"/>
  <c r="CC807" i="14"/>
  <c r="CC806" i="14"/>
  <c r="CC805" i="14"/>
  <c r="CC804" i="14"/>
  <c r="CC803" i="14"/>
  <c r="CC802" i="14"/>
  <c r="CC801" i="14"/>
  <c r="CC800" i="14"/>
  <c r="CC799" i="14"/>
  <c r="CC798" i="14"/>
  <c r="CC797" i="14"/>
  <c r="CC796" i="14"/>
  <c r="CC795" i="14"/>
  <c r="CC794" i="14"/>
  <c r="CC793" i="14"/>
  <c r="CC792" i="14"/>
  <c r="CC791" i="14"/>
  <c r="CC790" i="14"/>
  <c r="CC789" i="14"/>
  <c r="CC788" i="14"/>
  <c r="CC787" i="14"/>
  <c r="CC786" i="14"/>
  <c r="CC785" i="14"/>
  <c r="CC784" i="14"/>
  <c r="CC783" i="14"/>
  <c r="CC782" i="14"/>
  <c r="CC781" i="14"/>
  <c r="CC780" i="14"/>
  <c r="CC779" i="14"/>
  <c r="CC778" i="14"/>
  <c r="CC777" i="14"/>
  <c r="CC776" i="14"/>
  <c r="CC775" i="14"/>
  <c r="CC774" i="14"/>
  <c r="CC773" i="14"/>
  <c r="CC772" i="14"/>
  <c r="CC771" i="14"/>
  <c r="CC770" i="14"/>
  <c r="CC769" i="14"/>
  <c r="CC768" i="14"/>
  <c r="CC767" i="14"/>
  <c r="CC766" i="14"/>
  <c r="CC765" i="14"/>
  <c r="CC764" i="14"/>
  <c r="CC763" i="14"/>
  <c r="CC762" i="14"/>
  <c r="CC761" i="14"/>
  <c r="CC760" i="14"/>
  <c r="CC759" i="14"/>
  <c r="CC758" i="14"/>
  <c r="CC757" i="14"/>
  <c r="CC756" i="14"/>
  <c r="CC755" i="14"/>
  <c r="CC754" i="14"/>
  <c r="CC753" i="14"/>
  <c r="CC752" i="14"/>
  <c r="CC751" i="14"/>
  <c r="CC750" i="14"/>
  <c r="CC749" i="14"/>
  <c r="CC748" i="14"/>
  <c r="CC747" i="14"/>
  <c r="CC746" i="14"/>
  <c r="CC745" i="14"/>
  <c r="CC744" i="14"/>
  <c r="CC743" i="14"/>
  <c r="CC742" i="14"/>
  <c r="CC741" i="14"/>
  <c r="CC740" i="14"/>
  <c r="CC739" i="14"/>
  <c r="CC738" i="14"/>
  <c r="CC737" i="14"/>
  <c r="CC736" i="14"/>
  <c r="CC735" i="14"/>
  <c r="CC734" i="14"/>
  <c r="CC733" i="14"/>
  <c r="CC732" i="14"/>
  <c r="CC731" i="14"/>
  <c r="CC730" i="14"/>
  <c r="CC729" i="14"/>
  <c r="CC728" i="14"/>
  <c r="CC727" i="14"/>
  <c r="CC726" i="14"/>
  <c r="CC725" i="14"/>
  <c r="CC724" i="14"/>
  <c r="CC723" i="14"/>
  <c r="CC722" i="14"/>
  <c r="CC721" i="14"/>
  <c r="CC720" i="14"/>
  <c r="CC719" i="14"/>
  <c r="CC718" i="14"/>
  <c r="CC717" i="14"/>
  <c r="CC716" i="14"/>
  <c r="CC715" i="14"/>
  <c r="CC714" i="14"/>
  <c r="CC713" i="14"/>
  <c r="CC712" i="14"/>
  <c r="CC711" i="14"/>
  <c r="CC710" i="14"/>
  <c r="CC709" i="14"/>
  <c r="CC708" i="14"/>
  <c r="CC707" i="14"/>
  <c r="CC706" i="14"/>
  <c r="CC705" i="14"/>
  <c r="CC704" i="14"/>
  <c r="CC703" i="14"/>
  <c r="CC702" i="14"/>
  <c r="CC701" i="14"/>
  <c r="CC700" i="14"/>
  <c r="CC699" i="14"/>
  <c r="CC698" i="14"/>
  <c r="CC697" i="14"/>
  <c r="CC696" i="14"/>
  <c r="CC695" i="14"/>
  <c r="CC694" i="14"/>
  <c r="CC693" i="14"/>
  <c r="CC692" i="14"/>
  <c r="CC691" i="14"/>
  <c r="CC690" i="14"/>
  <c r="CC689" i="14"/>
  <c r="CC688" i="14"/>
  <c r="CC687" i="14"/>
  <c r="CC686" i="14"/>
  <c r="CC685" i="14"/>
  <c r="CC684" i="14"/>
  <c r="CC683" i="14"/>
  <c r="CC682" i="14"/>
  <c r="CC681" i="14"/>
  <c r="CC680" i="14"/>
  <c r="CC679" i="14"/>
  <c r="CC678" i="14"/>
  <c r="CC677" i="14"/>
  <c r="CC676" i="14"/>
  <c r="CC675" i="14"/>
  <c r="CC674" i="14"/>
  <c r="CC673" i="14"/>
  <c r="CC672" i="14"/>
  <c r="CC671" i="14"/>
  <c r="CC670" i="14"/>
  <c r="CC669" i="14"/>
  <c r="CC668" i="14"/>
  <c r="CC667" i="14"/>
  <c r="CC666" i="14"/>
  <c r="CC665" i="14"/>
  <c r="CC664" i="14"/>
  <c r="CC663" i="14"/>
  <c r="CC662" i="14"/>
  <c r="CC661" i="14"/>
  <c r="CC660" i="14"/>
  <c r="CC659" i="14"/>
  <c r="CC658" i="14"/>
  <c r="CC657" i="14"/>
  <c r="CC656" i="14"/>
  <c r="CC655" i="14"/>
  <c r="CC654" i="14"/>
  <c r="CC653" i="14"/>
  <c r="CC652" i="14"/>
  <c r="CC651" i="14"/>
  <c r="CC650" i="14"/>
  <c r="CC649" i="14"/>
  <c r="CC648" i="14"/>
  <c r="CC647" i="14"/>
  <c r="CC646" i="14"/>
  <c r="CC645" i="14"/>
  <c r="CC644" i="14"/>
  <c r="CC643" i="14"/>
  <c r="CC642" i="14"/>
  <c r="CC641" i="14"/>
  <c r="CC640" i="14"/>
  <c r="CC639" i="14"/>
  <c r="CC638" i="14"/>
  <c r="CC637" i="14"/>
  <c r="CC636" i="14"/>
  <c r="CC635" i="14"/>
  <c r="CC634" i="14"/>
  <c r="CC633" i="14"/>
  <c r="CC632" i="14"/>
  <c r="CC631" i="14"/>
  <c r="CC630" i="14"/>
  <c r="CC629" i="14"/>
  <c r="CC628" i="14"/>
  <c r="CC627" i="14"/>
  <c r="CC626" i="14"/>
  <c r="CC625" i="14"/>
  <c r="CC624" i="14"/>
  <c r="CC623" i="14"/>
  <c r="CC622" i="14"/>
  <c r="CC621" i="14"/>
  <c r="CC620" i="14"/>
  <c r="CC619" i="14"/>
  <c r="CC618" i="14"/>
  <c r="CC617" i="14"/>
  <c r="CC616" i="14"/>
  <c r="CC615" i="14"/>
  <c r="CC614" i="14"/>
  <c r="CC613" i="14"/>
  <c r="CC612" i="14"/>
  <c r="CC611" i="14"/>
  <c r="CC610" i="14"/>
  <c r="CC609" i="14"/>
  <c r="CC608" i="14"/>
  <c r="CC607" i="14"/>
  <c r="CC606" i="14"/>
  <c r="CC605" i="14"/>
  <c r="CC604" i="14"/>
  <c r="CC603" i="14"/>
  <c r="CC602" i="14"/>
  <c r="CC601" i="14"/>
  <c r="CC600" i="14"/>
  <c r="CC599" i="14"/>
  <c r="CC598" i="14"/>
  <c r="CC597" i="14"/>
  <c r="CC596" i="14"/>
  <c r="CC595" i="14"/>
  <c r="CC594" i="14"/>
  <c r="CC593" i="14"/>
  <c r="CC592" i="14"/>
  <c r="CC591" i="14"/>
  <c r="CC590" i="14"/>
  <c r="CC589" i="14"/>
  <c r="CC588" i="14"/>
  <c r="CC587" i="14"/>
  <c r="CC586" i="14"/>
  <c r="CC585" i="14"/>
  <c r="CC584" i="14"/>
  <c r="CC583" i="14"/>
  <c r="CC582" i="14"/>
  <c r="CC581" i="14"/>
  <c r="CC580" i="14"/>
  <c r="CC579" i="14"/>
  <c r="CC578" i="14"/>
  <c r="CC577" i="14"/>
  <c r="CC576" i="14"/>
  <c r="CC575" i="14"/>
  <c r="CC574" i="14"/>
  <c r="CC573" i="14"/>
  <c r="CC572" i="14"/>
  <c r="CC571" i="14"/>
  <c r="CC570" i="14"/>
  <c r="CC569" i="14"/>
  <c r="CC568" i="14"/>
  <c r="CC567" i="14"/>
  <c r="CC566" i="14"/>
  <c r="CC565" i="14"/>
  <c r="CC564" i="14"/>
  <c r="CC563" i="14"/>
  <c r="CC562" i="14"/>
  <c r="CC561" i="14"/>
  <c r="CC560" i="14"/>
  <c r="CC559" i="14"/>
  <c r="CC558" i="14"/>
  <c r="CC557" i="14"/>
  <c r="CC556" i="14"/>
  <c r="CC555" i="14"/>
  <c r="CC554" i="14"/>
  <c r="CC553" i="14"/>
  <c r="CC552" i="14"/>
  <c r="CC551" i="14"/>
  <c r="CC550" i="14"/>
  <c r="CC549" i="14"/>
  <c r="CC548" i="14"/>
  <c r="CC547" i="14"/>
  <c r="CC546" i="14"/>
  <c r="CC545" i="14"/>
  <c r="CC544" i="14"/>
  <c r="CC543" i="14"/>
  <c r="CC542" i="14"/>
  <c r="CC541" i="14"/>
  <c r="CC540" i="14"/>
  <c r="CC539" i="14"/>
  <c r="CC538" i="14"/>
  <c r="CC537" i="14"/>
  <c r="CC536" i="14"/>
  <c r="CC535" i="14"/>
  <c r="CC534" i="14"/>
  <c r="CC533" i="14"/>
  <c r="CC532" i="14"/>
  <c r="CC531" i="14"/>
  <c r="CC530" i="14"/>
  <c r="CC529" i="14"/>
  <c r="CC528" i="14"/>
  <c r="CC527" i="14"/>
  <c r="CC526" i="14"/>
  <c r="CC525" i="14"/>
  <c r="CC524" i="14"/>
  <c r="CC523" i="14"/>
  <c r="CC522" i="14"/>
  <c r="CC521" i="14"/>
  <c r="CC520" i="14"/>
  <c r="CC519" i="14"/>
  <c r="CC518" i="14"/>
  <c r="CC517" i="14"/>
  <c r="CC516" i="14"/>
  <c r="CC515" i="14"/>
  <c r="CC514" i="14"/>
  <c r="CC513" i="14"/>
  <c r="CC512" i="14"/>
  <c r="CC511" i="14"/>
  <c r="CC510" i="14"/>
  <c r="CC509" i="14"/>
  <c r="CC508" i="14"/>
  <c r="CC507" i="14"/>
  <c r="CC506" i="14"/>
  <c r="CC505" i="14"/>
  <c r="CC504" i="14"/>
  <c r="CC503" i="14"/>
  <c r="CC502" i="14"/>
  <c r="CC501" i="14"/>
  <c r="CC500" i="14"/>
  <c r="CC499" i="14"/>
  <c r="CC498" i="14"/>
  <c r="CC497" i="14"/>
  <c r="CC496" i="14"/>
  <c r="CC495" i="14"/>
  <c r="CC494" i="14"/>
  <c r="CC493" i="14"/>
  <c r="CC492" i="14"/>
  <c r="CC491" i="14"/>
  <c r="CC490" i="14"/>
  <c r="CC489" i="14"/>
  <c r="CC488" i="14"/>
  <c r="CC487" i="14"/>
  <c r="CC486" i="14"/>
  <c r="CC485" i="14"/>
  <c r="CC484" i="14"/>
  <c r="CC483" i="14"/>
  <c r="CC482" i="14"/>
  <c r="CC478" i="14"/>
  <c r="CC477" i="14"/>
  <c r="CC476" i="14"/>
  <c r="CC475" i="14"/>
  <c r="CC474" i="14"/>
  <c r="CC473" i="14"/>
  <c r="CC472" i="14"/>
  <c r="CC471" i="14"/>
  <c r="CC470" i="14"/>
  <c r="CC469" i="14"/>
  <c r="CC468" i="14"/>
  <c r="CC467" i="14"/>
  <c r="CC466" i="14"/>
  <c r="CC465" i="14"/>
  <c r="CC464" i="14"/>
  <c r="CC463" i="14"/>
  <c r="CC462" i="14"/>
  <c r="CC461" i="14"/>
  <c r="CC460" i="14"/>
  <c r="CC459" i="14"/>
  <c r="CC458" i="14"/>
  <c r="CC457" i="14"/>
  <c r="CC456" i="14"/>
  <c r="CC455" i="14"/>
  <c r="CC454" i="14"/>
  <c r="CC453" i="14"/>
  <c r="CC452" i="14"/>
  <c r="CC451" i="14"/>
  <c r="CC450" i="14"/>
  <c r="CC449" i="14"/>
  <c r="CC448" i="14"/>
  <c r="CC447" i="14"/>
  <c r="CC446" i="14"/>
  <c r="CC445" i="14"/>
  <c r="CC444" i="14"/>
  <c r="CC443" i="14"/>
  <c r="CC442" i="14"/>
  <c r="CC441" i="14"/>
  <c r="CC440" i="14"/>
  <c r="CC439" i="14"/>
  <c r="CC438" i="14"/>
  <c r="CC437" i="14"/>
  <c r="CC436" i="14"/>
  <c r="CC435" i="14"/>
  <c r="CC434" i="14"/>
  <c r="CC433" i="14"/>
  <c r="CC432" i="14"/>
  <c r="CC431" i="14"/>
  <c r="CC430" i="14"/>
  <c r="CC429" i="14"/>
  <c r="CC428" i="14"/>
  <c r="CC427" i="14"/>
  <c r="CC426" i="14"/>
  <c r="CC425" i="14"/>
  <c r="CC424" i="14"/>
  <c r="CC423" i="14"/>
  <c r="CC422" i="14"/>
  <c r="CC421" i="14"/>
  <c r="CC420" i="14"/>
  <c r="CC419" i="14"/>
  <c r="CC418" i="14"/>
  <c r="CC417" i="14"/>
  <c r="CC416" i="14"/>
  <c r="CC415" i="14"/>
  <c r="CC414" i="14"/>
  <c r="CC413" i="14"/>
  <c r="CC412" i="14"/>
  <c r="CC411" i="14"/>
  <c r="CC410" i="14"/>
  <c r="CC409" i="14"/>
  <c r="CC408" i="14"/>
  <c r="CC407" i="14"/>
  <c r="CC406" i="14"/>
  <c r="CC405" i="14"/>
  <c r="CC404" i="14"/>
  <c r="CC403" i="14"/>
  <c r="CC402" i="14"/>
  <c r="CC401" i="14"/>
  <c r="CC400" i="14"/>
  <c r="CC399" i="14"/>
  <c r="CC398" i="14"/>
  <c r="CC397" i="14"/>
  <c r="CC396" i="14"/>
  <c r="CC395" i="14"/>
  <c r="CC394" i="14"/>
  <c r="CC393" i="14"/>
  <c r="CC392" i="14"/>
  <c r="CC391" i="14"/>
  <c r="CC390" i="14"/>
  <c r="CC389" i="14"/>
  <c r="CC388" i="14"/>
  <c r="CC387" i="14"/>
  <c r="CC386" i="14"/>
  <c r="CC385" i="14"/>
  <c r="CC384" i="14"/>
  <c r="CC383" i="14"/>
  <c r="CC382" i="14"/>
  <c r="CC381" i="14"/>
  <c r="CC380" i="14"/>
  <c r="CC379" i="14"/>
  <c r="CC378" i="14"/>
  <c r="CC377" i="14"/>
  <c r="CC376" i="14"/>
  <c r="CC375" i="14"/>
  <c r="CC374" i="14"/>
  <c r="CC373" i="14"/>
  <c r="CC372" i="14"/>
  <c r="CC371" i="14"/>
  <c r="CC370" i="14"/>
  <c r="CC369" i="14"/>
  <c r="CC368" i="14"/>
  <c r="CC367" i="14"/>
  <c r="CC366" i="14"/>
  <c r="CC365" i="14"/>
  <c r="CC364" i="14"/>
  <c r="CC363" i="14"/>
  <c r="CC362" i="14"/>
  <c r="CC361" i="14"/>
  <c r="CC360" i="14"/>
  <c r="CC359" i="14"/>
  <c r="CC358" i="14"/>
  <c r="CC357" i="14"/>
  <c r="CC356" i="14"/>
  <c r="CC355" i="14"/>
  <c r="CC354" i="14"/>
  <c r="CC353" i="14"/>
  <c r="CC352" i="14"/>
  <c r="CC351" i="14"/>
  <c r="CC350" i="14"/>
  <c r="CC349" i="14"/>
  <c r="CC348" i="14"/>
  <c r="CC347" i="14"/>
  <c r="CC346" i="14"/>
  <c r="CC345" i="14"/>
  <c r="CC344" i="14"/>
  <c r="CC343" i="14"/>
  <c r="CC342" i="14"/>
  <c r="CC341" i="14"/>
  <c r="CC340" i="14"/>
  <c r="CC339" i="14"/>
  <c r="CC338" i="14"/>
  <c r="CC337" i="14"/>
  <c r="CC336" i="14"/>
  <c r="CC335" i="14"/>
  <c r="CC334" i="14"/>
  <c r="CC333" i="14"/>
  <c r="CC332" i="14"/>
  <c r="CC331" i="14"/>
  <c r="CC330" i="14"/>
  <c r="CC329" i="14"/>
  <c r="CC328" i="14"/>
  <c r="CC327" i="14"/>
  <c r="CC326" i="14"/>
  <c r="CC325" i="14"/>
  <c r="CC324" i="14"/>
  <c r="CC323" i="14"/>
  <c r="CC322" i="14"/>
  <c r="CC321" i="14"/>
  <c r="CC320" i="14"/>
  <c r="CC319" i="14"/>
  <c r="CC318" i="14"/>
  <c r="CC317" i="14"/>
  <c r="CC316" i="14"/>
  <c r="CC315" i="14"/>
  <c r="CC314" i="14"/>
  <c r="CC313" i="14"/>
  <c r="CC312" i="14"/>
  <c r="CC311" i="14"/>
  <c r="CC310" i="14"/>
  <c r="CC309" i="14"/>
  <c r="CC308" i="14"/>
  <c r="CC307" i="14"/>
  <c r="CC306" i="14"/>
  <c r="CC305" i="14"/>
  <c r="CC304" i="14"/>
  <c r="CC303" i="14"/>
  <c r="CC302" i="14"/>
  <c r="CC301" i="14"/>
  <c r="CC300" i="14"/>
  <c r="CC299" i="14"/>
  <c r="CC298" i="14"/>
  <c r="CC297" i="14"/>
  <c r="CC296" i="14"/>
  <c r="CC295" i="14"/>
  <c r="CC294" i="14"/>
  <c r="CC293" i="14"/>
  <c r="CC292" i="14"/>
  <c r="CC291" i="14"/>
  <c r="CC290" i="14"/>
  <c r="CC289" i="14"/>
  <c r="CC288" i="14"/>
  <c r="CC287" i="14"/>
  <c r="CC286" i="14"/>
  <c r="CC285" i="14"/>
  <c r="CC284" i="14"/>
  <c r="CC283" i="14"/>
  <c r="CC282" i="14"/>
  <c r="CC281" i="14"/>
  <c r="CC280" i="14"/>
  <c r="CC279" i="14"/>
  <c r="CC278" i="14"/>
  <c r="CC277" i="14"/>
  <c r="CC276" i="14"/>
  <c r="CC275" i="14"/>
  <c r="CC274" i="14"/>
  <c r="CC273" i="14"/>
  <c r="CC272" i="14"/>
  <c r="CC271" i="14"/>
  <c r="CC270" i="14"/>
  <c r="CC269" i="14"/>
  <c r="CC268" i="14"/>
  <c r="CC267" i="14"/>
  <c r="CC266" i="14"/>
  <c r="CC265" i="14"/>
  <c r="CC264" i="14"/>
  <c r="CC263" i="14"/>
  <c r="CC262" i="14"/>
  <c r="CC261" i="14"/>
  <c r="CC260" i="14"/>
  <c r="CC259" i="14"/>
  <c r="CC258" i="14"/>
  <c r="CC257" i="14"/>
  <c r="CC256" i="14"/>
  <c r="CC255" i="14"/>
  <c r="CC254" i="14"/>
  <c r="CC253" i="14"/>
  <c r="CC252" i="14"/>
  <c r="CC251" i="14"/>
  <c r="CC250" i="14"/>
  <c r="CC249" i="14"/>
  <c r="CC248" i="14"/>
  <c r="CC247" i="14"/>
  <c r="CC246" i="14"/>
  <c r="CC245" i="14"/>
  <c r="CC244" i="14"/>
  <c r="CC243" i="14"/>
  <c r="CC242" i="14"/>
  <c r="CC241" i="14"/>
  <c r="CC240" i="14"/>
  <c r="CC239" i="14"/>
  <c r="CC238" i="14"/>
  <c r="CC237" i="14"/>
  <c r="CC236" i="14"/>
  <c r="CC235" i="14"/>
  <c r="CC234" i="14"/>
  <c r="CC233" i="14"/>
  <c r="CC232" i="14"/>
  <c r="CC231" i="14"/>
  <c r="CC230" i="14"/>
  <c r="CC229" i="14"/>
  <c r="CC228" i="14"/>
  <c r="CC227" i="14"/>
  <c r="CC226" i="14"/>
  <c r="CC225" i="14"/>
  <c r="CC224" i="14"/>
  <c r="CC223" i="14"/>
  <c r="CC222" i="14"/>
  <c r="CC221" i="14"/>
  <c r="CC220" i="14"/>
  <c r="CC219" i="14"/>
  <c r="CC218" i="14"/>
  <c r="CC217" i="14"/>
  <c r="CC216" i="14"/>
  <c r="CC215" i="14"/>
  <c r="CC214" i="14"/>
  <c r="CC213" i="14"/>
  <c r="CC212" i="14"/>
  <c r="CC211" i="14"/>
  <c r="CC210" i="14"/>
  <c r="CC209" i="14"/>
  <c r="CC208" i="14"/>
  <c r="CC207" i="14"/>
  <c r="CC206" i="14"/>
  <c r="CC205" i="14"/>
  <c r="CC204" i="14"/>
  <c r="CC203" i="14"/>
  <c r="CC202" i="14"/>
  <c r="CC201" i="14"/>
  <c r="CC200" i="14"/>
  <c r="CC199" i="14"/>
  <c r="CC198" i="14"/>
  <c r="CC197" i="14"/>
  <c r="CC196" i="14"/>
  <c r="CC195" i="14"/>
  <c r="CC194" i="14"/>
  <c r="CC193" i="14"/>
  <c r="CC192" i="14"/>
  <c r="CC191" i="14"/>
  <c r="CC190" i="14"/>
  <c r="CC189" i="14"/>
  <c r="CC188" i="14"/>
  <c r="CC187" i="14"/>
  <c r="CC186" i="14"/>
  <c r="CC185" i="14"/>
  <c r="CC184" i="14"/>
  <c r="CC183" i="14"/>
  <c r="CC182" i="14"/>
  <c r="CC181" i="14"/>
  <c r="CC180" i="14"/>
  <c r="CC179" i="14"/>
  <c r="CC178" i="14"/>
  <c r="CC177" i="14"/>
  <c r="CC176" i="14"/>
  <c r="CC175" i="14"/>
  <c r="CC174" i="14"/>
  <c r="CC173" i="14"/>
  <c r="CC172" i="14"/>
  <c r="CC171" i="14"/>
  <c r="CC170" i="14"/>
  <c r="CC169" i="14"/>
  <c r="CC168" i="14"/>
  <c r="CC167" i="14"/>
  <c r="CC166" i="14"/>
  <c r="CC165" i="14"/>
  <c r="CC164" i="14"/>
  <c r="CC163" i="14"/>
  <c r="CC162" i="14"/>
  <c r="CC161" i="14"/>
  <c r="CC160" i="14"/>
  <c r="CC159" i="14"/>
  <c r="CC158" i="14"/>
  <c r="CC157" i="14"/>
  <c r="CC156" i="14"/>
  <c r="CC155" i="14"/>
  <c r="CC154" i="14"/>
  <c r="CC153" i="14"/>
  <c r="CC152" i="14"/>
  <c r="CC151" i="14"/>
  <c r="CC150" i="14"/>
  <c r="CC149" i="14"/>
  <c r="CC148" i="14"/>
  <c r="CC147" i="14"/>
  <c r="CC146" i="14"/>
  <c r="CC145" i="14"/>
  <c r="CC144" i="14"/>
  <c r="CC143" i="14"/>
  <c r="CC142" i="14"/>
  <c r="CC141" i="14"/>
  <c r="CC140" i="14"/>
  <c r="CC139" i="14"/>
  <c r="CC138" i="14"/>
  <c r="CC137" i="14"/>
  <c r="CC136" i="14"/>
  <c r="CC135" i="14"/>
  <c r="CC134" i="14"/>
  <c r="CC133" i="14"/>
  <c r="CC132" i="14"/>
  <c r="CC131" i="14"/>
  <c r="CC130" i="14"/>
  <c r="CC129" i="14"/>
  <c r="CC128" i="14"/>
  <c r="CC127" i="14"/>
  <c r="CC126" i="14"/>
  <c r="CC125" i="14"/>
  <c r="CC124" i="14"/>
  <c r="CC123" i="14"/>
  <c r="CC122" i="14"/>
  <c r="CC121" i="14"/>
  <c r="CC120" i="14"/>
  <c r="CC119" i="14"/>
  <c r="CC118" i="14"/>
  <c r="CC117" i="14"/>
  <c r="CC116" i="14"/>
  <c r="CC115" i="14"/>
  <c r="CC114" i="14"/>
  <c r="CC113" i="14"/>
  <c r="CC112" i="14"/>
  <c r="CC111" i="14"/>
  <c r="CC110" i="14"/>
  <c r="CC109" i="14"/>
  <c r="CC108" i="14"/>
  <c r="CC107" i="14"/>
  <c r="CC106" i="14"/>
  <c r="CC105" i="14"/>
  <c r="CC104" i="14"/>
  <c r="CC103" i="14"/>
  <c r="CC102" i="14"/>
  <c r="CC101" i="14"/>
  <c r="CC100" i="14"/>
  <c r="CC99" i="14"/>
  <c r="CC98" i="14"/>
  <c r="CC97" i="14"/>
  <c r="CC96" i="14"/>
  <c r="CC95" i="14"/>
  <c r="CC94" i="14"/>
  <c r="CC93" i="14"/>
  <c r="CC92" i="14"/>
  <c r="CC91" i="14"/>
  <c r="CC90" i="14"/>
  <c r="CC89" i="14"/>
  <c r="CC88" i="14"/>
  <c r="CC87" i="14"/>
  <c r="CC86" i="14"/>
  <c r="CC85" i="14"/>
  <c r="CC84" i="14"/>
  <c r="CC83" i="14"/>
  <c r="CC82" i="14"/>
  <c r="CC81" i="14"/>
  <c r="CC80" i="14"/>
  <c r="CC79" i="14"/>
  <c r="CC78" i="14"/>
  <c r="CC77" i="14"/>
  <c r="CC76" i="14"/>
  <c r="CC75" i="14"/>
  <c r="CC74" i="14"/>
  <c r="CC73" i="14"/>
  <c r="CC72" i="14"/>
  <c r="CC71" i="14"/>
  <c r="CC70" i="14"/>
  <c r="CC69" i="14"/>
  <c r="CC68" i="14"/>
  <c r="CC67" i="14"/>
  <c r="CC66" i="14"/>
  <c r="CC65" i="14"/>
  <c r="CC64" i="14"/>
  <c r="CC63" i="14"/>
  <c r="CC62" i="14"/>
  <c r="CC61" i="14"/>
  <c r="CC60" i="14"/>
  <c r="CC59" i="14"/>
  <c r="CC58" i="14"/>
  <c r="CC57" i="14"/>
  <c r="CC56" i="14"/>
  <c r="CC55" i="14"/>
  <c r="CC54" i="14"/>
  <c r="CC53" i="14"/>
  <c r="CC52" i="14"/>
  <c r="CC51" i="14"/>
  <c r="CC50" i="14"/>
  <c r="CC49" i="14"/>
  <c r="CC48" i="14"/>
  <c r="CC47" i="14"/>
  <c r="CC46" i="14"/>
  <c r="CC45" i="14"/>
  <c r="CC44" i="14"/>
  <c r="CC43" i="14"/>
  <c r="CC42" i="14"/>
  <c r="CC41" i="14"/>
  <c r="CC40" i="14"/>
  <c r="CC39" i="14"/>
  <c r="CC38" i="14"/>
  <c r="CC37" i="14"/>
  <c r="CC36" i="14"/>
  <c r="CC35" i="14"/>
  <c r="CC34" i="14"/>
  <c r="CC33" i="14"/>
  <c r="CC32" i="14"/>
  <c r="CC31" i="14"/>
  <c r="CC30" i="14"/>
  <c r="CC29" i="14"/>
  <c r="CC28" i="14"/>
  <c r="CC27" i="14"/>
  <c r="CC26" i="14"/>
  <c r="CC25" i="14"/>
  <c r="CC24" i="14"/>
  <c r="CC23" i="14"/>
  <c r="CC22" i="14"/>
  <c r="CC21" i="14"/>
  <c r="CC20" i="14"/>
  <c r="CC19" i="14"/>
  <c r="CC18" i="14"/>
  <c r="CC17" i="14"/>
  <c r="CC16" i="14"/>
  <c r="CC15" i="14"/>
  <c r="CC14" i="14"/>
  <c r="CC13" i="14"/>
  <c r="CC12" i="14"/>
  <c r="CC11" i="14"/>
  <c r="CC10" i="14"/>
  <c r="CC9" i="14"/>
  <c r="CC8" i="14"/>
  <c r="CC7" i="14"/>
  <c r="CC6" i="14"/>
  <c r="CC5" i="14"/>
  <c r="BZ994" i="14"/>
  <c r="BZ993" i="14"/>
  <c r="BZ992" i="14"/>
  <c r="BZ991" i="14"/>
  <c r="BZ990" i="14"/>
  <c r="BZ989" i="14"/>
  <c r="BZ988" i="14"/>
  <c r="BZ987" i="14"/>
  <c r="BZ986" i="14"/>
  <c r="BZ985" i="14"/>
  <c r="BZ984" i="14"/>
  <c r="BZ983" i="14"/>
  <c r="BZ982" i="14"/>
  <c r="BZ981" i="14"/>
  <c r="BZ980" i="14"/>
  <c r="BZ979" i="14"/>
  <c r="BZ978" i="14"/>
  <c r="BZ977" i="14"/>
  <c r="BZ976" i="14"/>
  <c r="BZ975" i="14"/>
  <c r="BZ974" i="14"/>
  <c r="BZ973" i="14"/>
  <c r="BZ972" i="14"/>
  <c r="BZ971" i="14"/>
  <c r="BZ970" i="14"/>
  <c r="BZ969" i="14"/>
  <c r="BZ968" i="14"/>
  <c r="BZ967" i="14"/>
  <c r="BZ966" i="14"/>
  <c r="BZ965" i="14"/>
  <c r="BZ964" i="14"/>
  <c r="BZ963" i="14"/>
  <c r="BZ962" i="14"/>
  <c r="BZ961" i="14"/>
  <c r="BZ960" i="14"/>
  <c r="BZ959" i="14"/>
  <c r="BZ958" i="14"/>
  <c r="BZ957" i="14"/>
  <c r="BZ956" i="14"/>
  <c r="BZ955" i="14"/>
  <c r="BZ954" i="14"/>
  <c r="BZ953" i="14"/>
  <c r="BZ952" i="14"/>
  <c r="BZ951" i="14"/>
  <c r="BZ950" i="14"/>
  <c r="BZ949" i="14"/>
  <c r="BZ948" i="14"/>
  <c r="BZ947" i="14"/>
  <c r="BZ946" i="14"/>
  <c r="BZ945" i="14"/>
  <c r="BZ944" i="14"/>
  <c r="BZ943" i="14"/>
  <c r="BZ942" i="14"/>
  <c r="BZ941" i="14"/>
  <c r="BZ940" i="14"/>
  <c r="BZ939" i="14"/>
  <c r="BZ938" i="14"/>
  <c r="BZ937" i="14"/>
  <c r="BZ936" i="14"/>
  <c r="BZ935" i="14"/>
  <c r="BZ934" i="14"/>
  <c r="BZ933" i="14"/>
  <c r="BZ932" i="14"/>
  <c r="BZ931" i="14"/>
  <c r="BZ930" i="14"/>
  <c r="BZ929" i="14"/>
  <c r="BZ928" i="14"/>
  <c r="BZ927" i="14"/>
  <c r="BZ926" i="14"/>
  <c r="BZ925" i="14"/>
  <c r="BZ924" i="14"/>
  <c r="BZ923" i="14"/>
  <c r="BZ922" i="14"/>
  <c r="BZ921" i="14"/>
  <c r="BZ920" i="14"/>
  <c r="BZ919" i="14"/>
  <c r="BZ918" i="14"/>
  <c r="BZ917" i="14"/>
  <c r="BZ916" i="14"/>
  <c r="BZ915" i="14"/>
  <c r="BZ914" i="14"/>
  <c r="BZ913" i="14"/>
  <c r="BZ912" i="14"/>
  <c r="BZ911" i="14"/>
  <c r="BZ910" i="14"/>
  <c r="BZ909" i="14"/>
  <c r="BZ908" i="14"/>
  <c r="BZ907" i="14"/>
  <c r="BZ906" i="14"/>
  <c r="BZ905" i="14"/>
  <c r="BZ904" i="14"/>
  <c r="BZ903" i="14"/>
  <c r="BZ902" i="14"/>
  <c r="BZ901" i="14"/>
  <c r="BZ900" i="14"/>
  <c r="BZ899" i="14"/>
  <c r="BZ898" i="14"/>
  <c r="BZ897" i="14"/>
  <c r="BZ896" i="14"/>
  <c r="BZ895" i="14"/>
  <c r="BZ894" i="14"/>
  <c r="BZ893" i="14"/>
  <c r="BZ892" i="14"/>
  <c r="BZ891" i="14"/>
  <c r="BZ890" i="14"/>
  <c r="BZ889" i="14"/>
  <c r="BZ888" i="14"/>
  <c r="BZ887" i="14"/>
  <c r="BZ886" i="14"/>
  <c r="BZ885" i="14"/>
  <c r="BZ884" i="14"/>
  <c r="BZ883" i="14"/>
  <c r="BZ882" i="14"/>
  <c r="BZ881" i="14"/>
  <c r="BZ880" i="14"/>
  <c r="BZ879" i="14"/>
  <c r="BZ878" i="14"/>
  <c r="BZ877" i="14"/>
  <c r="BZ876" i="14"/>
  <c r="BZ875" i="14"/>
  <c r="BZ874" i="14"/>
  <c r="BZ873" i="14"/>
  <c r="BZ872" i="14"/>
  <c r="BZ871" i="14"/>
  <c r="BZ870" i="14"/>
  <c r="BZ869" i="14"/>
  <c r="BZ868" i="14"/>
  <c r="BZ867" i="14"/>
  <c r="BZ866" i="14"/>
  <c r="BZ865" i="14"/>
  <c r="BZ864" i="14"/>
  <c r="BZ863" i="14"/>
  <c r="BZ862" i="14"/>
  <c r="BZ861" i="14"/>
  <c r="BZ860" i="14"/>
  <c r="BZ859" i="14"/>
  <c r="BZ858" i="14"/>
  <c r="BZ857" i="14"/>
  <c r="BZ856" i="14"/>
  <c r="BZ855" i="14"/>
  <c r="BZ854" i="14"/>
  <c r="BZ853" i="14"/>
  <c r="BZ852" i="14"/>
  <c r="BZ851" i="14"/>
  <c r="BZ850" i="14"/>
  <c r="BZ849" i="14"/>
  <c r="BZ848" i="14"/>
  <c r="BZ847" i="14"/>
  <c r="BZ846" i="14"/>
  <c r="BZ845" i="14"/>
  <c r="BZ844" i="14"/>
  <c r="BZ843" i="14"/>
  <c r="BZ842" i="14"/>
  <c r="BZ841" i="14"/>
  <c r="BZ840" i="14"/>
  <c r="BZ839" i="14"/>
  <c r="BZ838" i="14"/>
  <c r="BZ837" i="14"/>
  <c r="BZ836" i="14"/>
  <c r="BZ835" i="14"/>
  <c r="BZ834" i="14"/>
  <c r="BZ833" i="14"/>
  <c r="BZ832" i="14"/>
  <c r="BZ831" i="14"/>
  <c r="BZ830" i="14"/>
  <c r="BZ829" i="14"/>
  <c r="BZ828" i="14"/>
  <c r="BZ827" i="14"/>
  <c r="BZ826" i="14"/>
  <c r="BZ825" i="14"/>
  <c r="BZ824" i="14"/>
  <c r="BZ823" i="14"/>
  <c r="BZ822" i="14"/>
  <c r="BZ821" i="14"/>
  <c r="BZ820" i="14"/>
  <c r="BZ819" i="14"/>
  <c r="BZ818" i="14"/>
  <c r="BZ817" i="14"/>
  <c r="BZ816" i="14"/>
  <c r="BZ815" i="14"/>
  <c r="BZ814" i="14"/>
  <c r="BZ813" i="14"/>
  <c r="BZ812" i="14"/>
  <c r="BZ811" i="14"/>
  <c r="BZ810" i="14"/>
  <c r="BZ809" i="14"/>
  <c r="BZ808" i="14"/>
  <c r="BZ807" i="14"/>
  <c r="BZ806" i="14"/>
  <c r="BZ805" i="14"/>
  <c r="BZ804" i="14"/>
  <c r="BZ803" i="14"/>
  <c r="BZ802" i="14"/>
  <c r="BZ801" i="14"/>
  <c r="BZ800" i="14"/>
  <c r="BZ799" i="14"/>
  <c r="BZ798" i="14"/>
  <c r="BZ797" i="14"/>
  <c r="BZ796" i="14"/>
  <c r="BZ795" i="14"/>
  <c r="BZ794" i="14"/>
  <c r="BZ793" i="14"/>
  <c r="BZ792" i="14"/>
  <c r="BZ791" i="14"/>
  <c r="BZ790" i="14"/>
  <c r="BZ789" i="14"/>
  <c r="BZ788" i="14"/>
  <c r="BZ787" i="14"/>
  <c r="BZ786" i="14"/>
  <c r="BZ785" i="14"/>
  <c r="BZ784" i="14"/>
  <c r="BZ783" i="14"/>
  <c r="BZ782" i="14"/>
  <c r="BZ781" i="14"/>
  <c r="BZ780" i="14"/>
  <c r="BZ779" i="14"/>
  <c r="BZ778" i="14"/>
  <c r="BZ777" i="14"/>
  <c r="BZ776" i="14"/>
  <c r="BZ775" i="14"/>
  <c r="BZ774" i="14"/>
  <c r="BZ773" i="14"/>
  <c r="BZ772" i="14"/>
  <c r="BZ771" i="14"/>
  <c r="BZ770" i="14"/>
  <c r="BZ769" i="14"/>
  <c r="BZ768" i="14"/>
  <c r="BZ767" i="14"/>
  <c r="BZ766" i="14"/>
  <c r="BZ765" i="14"/>
  <c r="BZ764" i="14"/>
  <c r="BZ763" i="14"/>
  <c r="BZ762" i="14"/>
  <c r="BZ761" i="14"/>
  <c r="BZ760" i="14"/>
  <c r="BZ759" i="14"/>
  <c r="BZ758" i="14"/>
  <c r="BZ757" i="14"/>
  <c r="BZ756" i="14"/>
  <c r="BZ755" i="14"/>
  <c r="BZ754" i="14"/>
  <c r="BZ753" i="14"/>
  <c r="BZ752" i="14"/>
  <c r="BZ751" i="14"/>
  <c r="BZ750" i="14"/>
  <c r="BZ749" i="14"/>
  <c r="BZ748" i="14"/>
  <c r="BZ747" i="14"/>
  <c r="BZ746" i="14"/>
  <c r="BZ745" i="14"/>
  <c r="BZ744" i="14"/>
  <c r="BZ743" i="14"/>
  <c r="BZ742" i="14"/>
  <c r="BZ741" i="14"/>
  <c r="BZ740" i="14"/>
  <c r="BZ739" i="14"/>
  <c r="BZ738" i="14"/>
  <c r="BZ737" i="14"/>
  <c r="BZ736" i="14"/>
  <c r="BZ735" i="14"/>
  <c r="BZ734" i="14"/>
  <c r="BZ733" i="14"/>
  <c r="BZ732" i="14"/>
  <c r="BZ731" i="14"/>
  <c r="BZ730" i="14"/>
  <c r="BZ729" i="14"/>
  <c r="BZ728" i="14"/>
  <c r="BZ727" i="14"/>
  <c r="BZ726" i="14"/>
  <c r="BZ725" i="14"/>
  <c r="BZ724" i="14"/>
  <c r="BZ723" i="14"/>
  <c r="BZ722" i="14"/>
  <c r="BZ721" i="14"/>
  <c r="BZ720" i="14"/>
  <c r="BZ719" i="14"/>
  <c r="BZ718" i="14"/>
  <c r="BZ717" i="14"/>
  <c r="BZ716" i="14"/>
  <c r="BZ715" i="14"/>
  <c r="BZ714" i="14"/>
  <c r="BZ713" i="14"/>
  <c r="BZ712" i="14"/>
  <c r="BZ711" i="14"/>
  <c r="BZ710" i="14"/>
  <c r="BZ709" i="14"/>
  <c r="BZ708" i="14"/>
  <c r="BZ707" i="14"/>
  <c r="BZ706" i="14"/>
  <c r="BZ705" i="14"/>
  <c r="BZ704" i="14"/>
  <c r="BZ703" i="14"/>
  <c r="BZ702" i="14"/>
  <c r="BZ701" i="14"/>
  <c r="BZ700" i="14"/>
  <c r="BZ699" i="14"/>
  <c r="BZ698" i="14"/>
  <c r="BZ697" i="14"/>
  <c r="BZ696" i="14"/>
  <c r="BZ695" i="14"/>
  <c r="BZ694" i="14"/>
  <c r="BZ693" i="14"/>
  <c r="BZ692" i="14"/>
  <c r="BZ691" i="14"/>
  <c r="BZ690" i="14"/>
  <c r="BZ689" i="14"/>
  <c r="BZ688" i="14"/>
  <c r="BZ687" i="14"/>
  <c r="BZ686" i="14"/>
  <c r="BZ685" i="14"/>
  <c r="BZ684" i="14"/>
  <c r="BZ683" i="14"/>
  <c r="BZ682" i="14"/>
  <c r="BZ681" i="14"/>
  <c r="BZ680" i="14"/>
  <c r="BZ679" i="14"/>
  <c r="BZ678" i="14"/>
  <c r="BZ677" i="14"/>
  <c r="BZ676" i="14"/>
  <c r="BZ675" i="14"/>
  <c r="BZ674" i="14"/>
  <c r="BZ673" i="14"/>
  <c r="BZ672" i="14"/>
  <c r="BZ671" i="14"/>
  <c r="BZ670" i="14"/>
  <c r="BZ669" i="14"/>
  <c r="BZ668" i="14"/>
  <c r="BZ667" i="14"/>
  <c r="BZ666" i="14"/>
  <c r="BZ665" i="14"/>
  <c r="BZ664" i="14"/>
  <c r="BZ663" i="14"/>
  <c r="BZ662" i="14"/>
  <c r="BZ661" i="14"/>
  <c r="BZ660" i="14"/>
  <c r="BZ659" i="14"/>
  <c r="BZ658" i="14"/>
  <c r="BZ657" i="14"/>
  <c r="BZ656" i="14"/>
  <c r="BZ655" i="14"/>
  <c r="BZ654" i="14"/>
  <c r="BZ653" i="14"/>
  <c r="BZ652" i="14"/>
  <c r="BZ651" i="14"/>
  <c r="BZ650" i="14"/>
  <c r="BZ649" i="14"/>
  <c r="BZ648" i="14"/>
  <c r="BZ647" i="14"/>
  <c r="BZ646" i="14"/>
  <c r="BZ645" i="14"/>
  <c r="BZ644" i="14"/>
  <c r="BZ643" i="14"/>
  <c r="BZ642" i="14"/>
  <c r="BZ641" i="14"/>
  <c r="BZ640" i="14"/>
  <c r="BZ639" i="14"/>
  <c r="BZ638" i="14"/>
  <c r="BZ637" i="14"/>
  <c r="BZ636" i="14"/>
  <c r="BZ635" i="14"/>
  <c r="BZ634" i="14"/>
  <c r="BZ633" i="14"/>
  <c r="BZ632" i="14"/>
  <c r="BZ631" i="14"/>
  <c r="BZ630" i="14"/>
  <c r="BZ629" i="14"/>
  <c r="BZ628" i="14"/>
  <c r="BZ627" i="14"/>
  <c r="BZ626" i="14"/>
  <c r="BZ625" i="14"/>
  <c r="BZ624" i="14"/>
  <c r="BZ623" i="14"/>
  <c r="BZ622" i="14"/>
  <c r="BZ621" i="14"/>
  <c r="BZ620" i="14"/>
  <c r="BZ619" i="14"/>
  <c r="BZ618" i="14"/>
  <c r="BZ617" i="14"/>
  <c r="BZ616" i="14"/>
  <c r="BZ615" i="14"/>
  <c r="BZ614" i="14"/>
  <c r="BZ613" i="14"/>
  <c r="BZ612" i="14"/>
  <c r="BZ611" i="14"/>
  <c r="BZ610" i="14"/>
  <c r="BZ609" i="14"/>
  <c r="BZ608" i="14"/>
  <c r="BZ607" i="14"/>
  <c r="BZ606" i="14"/>
  <c r="BZ605" i="14"/>
  <c r="BZ604" i="14"/>
  <c r="BZ603" i="14"/>
  <c r="BZ602" i="14"/>
  <c r="BZ601" i="14"/>
  <c r="BZ600" i="14"/>
  <c r="BZ599" i="14"/>
  <c r="BZ598" i="14"/>
  <c r="BZ597" i="14"/>
  <c r="BZ596" i="14"/>
  <c r="BZ595" i="14"/>
  <c r="BZ594" i="14"/>
  <c r="BZ593" i="14"/>
  <c r="BZ592" i="14"/>
  <c r="BZ591" i="14"/>
  <c r="BZ590" i="14"/>
  <c r="BZ589" i="14"/>
  <c r="BZ588" i="14"/>
  <c r="BZ587" i="14"/>
  <c r="BZ586" i="14"/>
  <c r="BZ585" i="14"/>
  <c r="BZ584" i="14"/>
  <c r="BZ583" i="14"/>
  <c r="BZ582" i="14"/>
  <c r="BZ581" i="14"/>
  <c r="BZ580" i="14"/>
  <c r="BZ579" i="14"/>
  <c r="BZ578" i="14"/>
  <c r="BZ577" i="14"/>
  <c r="BZ576" i="14"/>
  <c r="BZ575" i="14"/>
  <c r="BZ574" i="14"/>
  <c r="BZ573" i="14"/>
  <c r="BZ572" i="14"/>
  <c r="BZ571" i="14"/>
  <c r="BZ570" i="14"/>
  <c r="BZ569" i="14"/>
  <c r="BZ568" i="14"/>
  <c r="BZ567" i="14"/>
  <c r="BZ566" i="14"/>
  <c r="BZ565" i="14"/>
  <c r="BZ564" i="14"/>
  <c r="BZ563" i="14"/>
  <c r="BZ562" i="14"/>
  <c r="BZ561" i="14"/>
  <c r="BZ560" i="14"/>
  <c r="BZ559" i="14"/>
  <c r="BZ558" i="14"/>
  <c r="BZ557" i="14"/>
  <c r="BZ556" i="14"/>
  <c r="BZ555" i="14"/>
  <c r="BZ554" i="14"/>
  <c r="BZ553" i="14"/>
  <c r="BZ552" i="14"/>
  <c r="BZ551" i="14"/>
  <c r="BZ550" i="14"/>
  <c r="BZ549" i="14"/>
  <c r="BZ548" i="14"/>
  <c r="BZ547" i="14"/>
  <c r="BZ546" i="14"/>
  <c r="BZ545" i="14"/>
  <c r="BZ544" i="14"/>
  <c r="BZ543" i="14"/>
  <c r="BZ542" i="14"/>
  <c r="BZ541" i="14"/>
  <c r="BZ540" i="14"/>
  <c r="BZ539" i="14"/>
  <c r="BZ538" i="14"/>
  <c r="BZ537" i="14"/>
  <c r="BZ536" i="14"/>
  <c r="BZ535" i="14"/>
  <c r="BZ534" i="14"/>
  <c r="BZ533" i="14"/>
  <c r="BZ532" i="14"/>
  <c r="BZ531" i="14"/>
  <c r="BZ530" i="14"/>
  <c r="BZ529" i="14"/>
  <c r="BZ528" i="14"/>
  <c r="BZ527" i="14"/>
  <c r="BZ526" i="14"/>
  <c r="BZ525" i="14"/>
  <c r="BZ524" i="14"/>
  <c r="BZ523" i="14"/>
  <c r="BZ522" i="14"/>
  <c r="BZ521" i="14"/>
  <c r="BZ520" i="14"/>
  <c r="BZ519" i="14"/>
  <c r="BZ518" i="14"/>
  <c r="BZ517" i="14"/>
  <c r="BZ516" i="14"/>
  <c r="BZ515" i="14"/>
  <c r="BZ514" i="14"/>
  <c r="BZ513" i="14"/>
  <c r="BZ512" i="14"/>
  <c r="BZ511" i="14"/>
  <c r="BZ510" i="14"/>
  <c r="BZ509" i="14"/>
  <c r="BZ508" i="14"/>
  <c r="BZ507" i="14"/>
  <c r="BZ506" i="14"/>
  <c r="BZ505" i="14"/>
  <c r="BZ504" i="14"/>
  <c r="BZ503" i="14"/>
  <c r="BZ502" i="14"/>
  <c r="BZ501" i="14"/>
  <c r="BZ500" i="14"/>
  <c r="BZ499" i="14"/>
  <c r="BZ498" i="14"/>
  <c r="BZ497" i="14"/>
  <c r="BZ496" i="14"/>
  <c r="BZ495" i="14"/>
  <c r="BZ494" i="14"/>
  <c r="BZ493" i="14"/>
  <c r="BZ492" i="14"/>
  <c r="BZ491" i="14"/>
  <c r="BZ490" i="14"/>
  <c r="BZ489" i="14"/>
  <c r="BZ488" i="14"/>
  <c r="BZ487" i="14"/>
  <c r="BZ486" i="14"/>
  <c r="BZ485" i="14"/>
  <c r="BZ484" i="14"/>
  <c r="BZ483" i="14"/>
  <c r="BZ482" i="14"/>
  <c r="BZ478" i="14"/>
  <c r="BZ477" i="14"/>
  <c r="BZ476" i="14"/>
  <c r="BZ475" i="14"/>
  <c r="BZ474" i="14"/>
  <c r="BZ473" i="14"/>
  <c r="BZ472" i="14"/>
  <c r="BZ471" i="14"/>
  <c r="BZ470" i="14"/>
  <c r="BZ469" i="14"/>
  <c r="BZ468" i="14"/>
  <c r="BZ467" i="14"/>
  <c r="BZ466" i="14"/>
  <c r="BZ465" i="14"/>
  <c r="BZ464" i="14"/>
  <c r="BZ463" i="14"/>
  <c r="BZ462" i="14"/>
  <c r="BZ461" i="14"/>
  <c r="BZ460" i="14"/>
  <c r="BZ459" i="14"/>
  <c r="BZ458" i="14"/>
  <c r="BZ457" i="14"/>
  <c r="BZ456" i="14"/>
  <c r="BZ455" i="14"/>
  <c r="BZ454" i="14"/>
  <c r="BZ453" i="14"/>
  <c r="BZ452" i="14"/>
  <c r="BZ451" i="14"/>
  <c r="BZ450" i="14"/>
  <c r="BZ449" i="14"/>
  <c r="BZ448" i="14"/>
  <c r="BZ447" i="14"/>
  <c r="BZ446" i="14"/>
  <c r="BZ445" i="14"/>
  <c r="BZ444" i="14"/>
  <c r="BZ443" i="14"/>
  <c r="BZ442" i="14"/>
  <c r="BZ441" i="14"/>
  <c r="BZ440" i="14"/>
  <c r="BZ439" i="14"/>
  <c r="BZ438" i="14"/>
  <c r="BZ437" i="14"/>
  <c r="BZ436" i="14"/>
  <c r="BZ435" i="14"/>
  <c r="BZ434" i="14"/>
  <c r="BZ433" i="14"/>
  <c r="BZ432" i="14"/>
  <c r="BZ431" i="14"/>
  <c r="BZ430" i="14"/>
  <c r="BZ429" i="14"/>
  <c r="BZ428" i="14"/>
  <c r="BZ427" i="14"/>
  <c r="BZ426" i="14"/>
  <c r="BZ425" i="14"/>
  <c r="BZ424" i="14"/>
  <c r="BZ423" i="14"/>
  <c r="BZ422" i="14"/>
  <c r="BZ421" i="14"/>
  <c r="BZ420" i="14"/>
  <c r="BZ419" i="14"/>
  <c r="BZ418" i="14"/>
  <c r="BZ417" i="14"/>
  <c r="BZ416" i="14"/>
  <c r="BZ415" i="14"/>
  <c r="BZ414" i="14"/>
  <c r="BZ413" i="14"/>
  <c r="BZ412" i="14"/>
  <c r="BZ411" i="14"/>
  <c r="BZ410" i="14"/>
  <c r="BZ409" i="14"/>
  <c r="BZ408" i="14"/>
  <c r="BZ407" i="14"/>
  <c r="BZ406" i="14"/>
  <c r="BZ405" i="14"/>
  <c r="BZ404" i="14"/>
  <c r="BZ403" i="14"/>
  <c r="BZ402" i="14"/>
  <c r="BZ401" i="14"/>
  <c r="BZ400" i="14"/>
  <c r="BZ399" i="14"/>
  <c r="BZ398" i="14"/>
  <c r="BZ397" i="14"/>
  <c r="BZ396" i="14"/>
  <c r="BZ395" i="14"/>
  <c r="BZ394" i="14"/>
  <c r="BZ393" i="14"/>
  <c r="BZ392" i="14"/>
  <c r="BZ391" i="14"/>
  <c r="BZ390" i="14"/>
  <c r="BZ389" i="14"/>
  <c r="BZ388" i="14"/>
  <c r="BZ387" i="14"/>
  <c r="BZ386" i="14"/>
  <c r="BZ385" i="14"/>
  <c r="BZ384" i="14"/>
  <c r="BZ383" i="14"/>
  <c r="BZ382" i="14"/>
  <c r="BZ381" i="14"/>
  <c r="BZ380" i="14"/>
  <c r="BZ379" i="14"/>
  <c r="BZ378" i="14"/>
  <c r="BZ377" i="14"/>
  <c r="BZ376" i="14"/>
  <c r="BZ375" i="14"/>
  <c r="BZ374" i="14"/>
  <c r="BZ373" i="14"/>
  <c r="BZ372" i="14"/>
  <c r="BZ371" i="14"/>
  <c r="BZ370" i="14"/>
  <c r="BZ369" i="14"/>
  <c r="BZ368" i="14"/>
  <c r="BZ367" i="14"/>
  <c r="BZ366" i="14"/>
  <c r="BZ365" i="14"/>
  <c r="BZ364" i="14"/>
  <c r="BZ363" i="14"/>
  <c r="BZ362" i="14"/>
  <c r="BZ361" i="14"/>
  <c r="BZ360" i="14"/>
  <c r="BZ359" i="14"/>
  <c r="BZ358" i="14"/>
  <c r="BZ357" i="14"/>
  <c r="BZ356" i="14"/>
  <c r="BZ355" i="14"/>
  <c r="BZ354" i="14"/>
  <c r="BZ353" i="14"/>
  <c r="BZ352" i="14"/>
  <c r="BZ351" i="14"/>
  <c r="BZ350" i="14"/>
  <c r="BZ349" i="14"/>
  <c r="BZ348" i="14"/>
  <c r="BZ347" i="14"/>
  <c r="BZ346" i="14"/>
  <c r="BZ345" i="14"/>
  <c r="BZ344" i="14"/>
  <c r="BZ343" i="14"/>
  <c r="BZ342" i="14"/>
  <c r="BZ341" i="14"/>
  <c r="BZ340" i="14"/>
  <c r="BZ339" i="14"/>
  <c r="BZ338" i="14"/>
  <c r="BZ337" i="14"/>
  <c r="BZ336" i="14"/>
  <c r="BZ335" i="14"/>
  <c r="BZ334" i="14"/>
  <c r="BZ333" i="14"/>
  <c r="BZ332" i="14"/>
  <c r="BZ331" i="14"/>
  <c r="BZ330" i="14"/>
  <c r="BZ329" i="14"/>
  <c r="BZ328" i="14"/>
  <c r="BZ327" i="14"/>
  <c r="BZ326" i="14"/>
  <c r="BZ325" i="14"/>
  <c r="BZ324" i="14"/>
  <c r="BZ323" i="14"/>
  <c r="BZ322" i="14"/>
  <c r="BZ321" i="14"/>
  <c r="BZ320" i="14"/>
  <c r="BZ319" i="14"/>
  <c r="BZ318" i="14"/>
  <c r="BZ317" i="14"/>
  <c r="BZ316" i="14"/>
  <c r="BZ315" i="14"/>
  <c r="BZ314" i="14"/>
  <c r="BZ313" i="14"/>
  <c r="BZ312" i="14"/>
  <c r="BZ311" i="14"/>
  <c r="BZ310" i="14"/>
  <c r="BZ309" i="14"/>
  <c r="BZ308" i="14"/>
  <c r="BZ307" i="14"/>
  <c r="BZ306" i="14"/>
  <c r="BZ305" i="14"/>
  <c r="BZ304" i="14"/>
  <c r="BZ303" i="14"/>
  <c r="BZ302" i="14"/>
  <c r="BZ301" i="14"/>
  <c r="BZ300" i="14"/>
  <c r="BZ299" i="14"/>
  <c r="BZ298" i="14"/>
  <c r="BZ297" i="14"/>
  <c r="BZ296" i="14"/>
  <c r="BZ295" i="14"/>
  <c r="BZ294" i="14"/>
  <c r="BZ293" i="14"/>
  <c r="BZ292" i="14"/>
  <c r="BZ291" i="14"/>
  <c r="BZ290" i="14"/>
  <c r="BZ289" i="14"/>
  <c r="BZ288" i="14"/>
  <c r="BZ287" i="14"/>
  <c r="BZ286" i="14"/>
  <c r="BZ285" i="14"/>
  <c r="BZ284" i="14"/>
  <c r="BZ283" i="14"/>
  <c r="BZ282" i="14"/>
  <c r="BZ281" i="14"/>
  <c r="BZ280" i="14"/>
  <c r="BZ279" i="14"/>
  <c r="BZ278" i="14"/>
  <c r="BZ277" i="14"/>
  <c r="BZ276" i="14"/>
  <c r="BZ275" i="14"/>
  <c r="BZ274" i="14"/>
  <c r="BZ273" i="14"/>
  <c r="BZ272" i="14"/>
  <c r="BZ271" i="14"/>
  <c r="BZ270" i="14"/>
  <c r="BZ269" i="14"/>
  <c r="BZ268" i="14"/>
  <c r="BZ267" i="14"/>
  <c r="BZ266" i="14"/>
  <c r="BZ265" i="14"/>
  <c r="BZ264" i="14"/>
  <c r="BZ263" i="14"/>
  <c r="BZ262" i="14"/>
  <c r="BZ261" i="14"/>
  <c r="BZ260" i="14"/>
  <c r="BZ259" i="14"/>
  <c r="BZ258" i="14"/>
  <c r="BZ257" i="14"/>
  <c r="BZ256" i="14"/>
  <c r="BZ255" i="14"/>
  <c r="BZ254" i="14"/>
  <c r="BZ253" i="14"/>
  <c r="BZ252" i="14"/>
  <c r="BZ251" i="14"/>
  <c r="BZ250" i="14"/>
  <c r="BZ249" i="14"/>
  <c r="BZ248" i="14"/>
  <c r="BZ247" i="14"/>
  <c r="BZ246" i="14"/>
  <c r="BZ245" i="14"/>
  <c r="BZ244" i="14"/>
  <c r="BZ243" i="14"/>
  <c r="BZ242" i="14"/>
  <c r="BZ241" i="14"/>
  <c r="BZ240" i="14"/>
  <c r="BZ239" i="14"/>
  <c r="BZ238" i="14"/>
  <c r="BZ237" i="14"/>
  <c r="BZ236" i="14"/>
  <c r="BZ235" i="14"/>
  <c r="BZ234" i="14"/>
  <c r="BZ233" i="14"/>
  <c r="BZ232" i="14"/>
  <c r="BZ231" i="14"/>
  <c r="BZ230" i="14"/>
  <c r="BZ229" i="14"/>
  <c r="BZ228" i="14"/>
  <c r="BZ227" i="14"/>
  <c r="BZ226" i="14"/>
  <c r="BZ225" i="14"/>
  <c r="BZ224" i="14"/>
  <c r="BZ223" i="14"/>
  <c r="BZ222" i="14"/>
  <c r="BZ221" i="14"/>
  <c r="BZ220" i="14"/>
  <c r="BZ219" i="14"/>
  <c r="BZ218" i="14"/>
  <c r="BZ217" i="14"/>
  <c r="BZ216" i="14"/>
  <c r="BZ215" i="14"/>
  <c r="BZ214" i="14"/>
  <c r="BZ213" i="14"/>
  <c r="BZ212" i="14"/>
  <c r="BZ211" i="14"/>
  <c r="BZ210" i="14"/>
  <c r="BZ209" i="14"/>
  <c r="BZ208" i="14"/>
  <c r="BZ207" i="14"/>
  <c r="BZ206" i="14"/>
  <c r="BZ205" i="14"/>
  <c r="BZ204" i="14"/>
  <c r="BZ203" i="14"/>
  <c r="BZ202" i="14"/>
  <c r="BZ201" i="14"/>
  <c r="BZ200" i="14"/>
  <c r="BZ199" i="14"/>
  <c r="BZ198" i="14"/>
  <c r="BZ197" i="14"/>
  <c r="BZ196" i="14"/>
  <c r="BZ195" i="14"/>
  <c r="BZ194" i="14"/>
  <c r="BZ193" i="14"/>
  <c r="BZ192" i="14"/>
  <c r="BZ191" i="14"/>
  <c r="BZ190" i="14"/>
  <c r="BZ189" i="14"/>
  <c r="BZ188" i="14"/>
  <c r="BZ187" i="14"/>
  <c r="BZ186" i="14"/>
  <c r="BZ185" i="14"/>
  <c r="BZ184" i="14"/>
  <c r="BZ183" i="14"/>
  <c r="BZ182" i="14"/>
  <c r="BZ181" i="14"/>
  <c r="BZ180" i="14"/>
  <c r="BZ179" i="14"/>
  <c r="BZ178" i="14"/>
  <c r="BZ177" i="14"/>
  <c r="BZ176" i="14"/>
  <c r="BZ175" i="14"/>
  <c r="BZ174" i="14"/>
  <c r="BZ173" i="14"/>
  <c r="BZ172" i="14"/>
  <c r="BZ171" i="14"/>
  <c r="BZ170" i="14"/>
  <c r="BZ169" i="14"/>
  <c r="BZ168" i="14"/>
  <c r="BZ167" i="14"/>
  <c r="BZ166" i="14"/>
  <c r="BZ165" i="14"/>
  <c r="BZ164" i="14"/>
  <c r="BZ163" i="14"/>
  <c r="BZ162" i="14"/>
  <c r="BZ161" i="14"/>
  <c r="BZ160" i="14"/>
  <c r="BZ159" i="14"/>
  <c r="BZ158" i="14"/>
  <c r="BZ157" i="14"/>
  <c r="BZ156" i="14"/>
  <c r="BZ155" i="14"/>
  <c r="BZ154" i="14"/>
  <c r="BZ153" i="14"/>
  <c r="BZ152" i="14"/>
  <c r="BZ151" i="14"/>
  <c r="BZ150" i="14"/>
  <c r="BZ149" i="14"/>
  <c r="BZ148" i="14"/>
  <c r="BZ147" i="14"/>
  <c r="BZ146" i="14"/>
  <c r="BZ145" i="14"/>
  <c r="BZ144" i="14"/>
  <c r="BZ143" i="14"/>
  <c r="BZ142" i="14"/>
  <c r="BZ141" i="14"/>
  <c r="BZ140" i="14"/>
  <c r="BZ139" i="14"/>
  <c r="BZ138" i="14"/>
  <c r="BZ137" i="14"/>
  <c r="BZ136" i="14"/>
  <c r="BZ135" i="14"/>
  <c r="BZ134" i="14"/>
  <c r="BZ133" i="14"/>
  <c r="BZ132" i="14"/>
  <c r="BZ131" i="14"/>
  <c r="BZ130" i="14"/>
  <c r="BZ129" i="14"/>
  <c r="BZ128" i="14"/>
  <c r="BZ127" i="14"/>
  <c r="BZ126" i="14"/>
  <c r="BZ125" i="14"/>
  <c r="BZ124" i="14"/>
  <c r="BZ123" i="14"/>
  <c r="BZ122" i="14"/>
  <c r="BZ121" i="14"/>
  <c r="BZ120" i="14"/>
  <c r="BZ119" i="14"/>
  <c r="BZ118" i="14"/>
  <c r="BZ117" i="14"/>
  <c r="BZ116" i="14"/>
  <c r="BZ115" i="14"/>
  <c r="BZ114" i="14"/>
  <c r="BZ113" i="14"/>
  <c r="BZ112" i="14"/>
  <c r="BZ111" i="14"/>
  <c r="BZ110" i="14"/>
  <c r="BZ109" i="14"/>
  <c r="BZ108" i="14"/>
  <c r="BZ107" i="14"/>
  <c r="BZ106" i="14"/>
  <c r="BZ105" i="14"/>
  <c r="BZ104" i="14"/>
  <c r="BZ103" i="14"/>
  <c r="BZ102" i="14"/>
  <c r="BZ101" i="14"/>
  <c r="BZ100" i="14"/>
  <c r="BZ99" i="14"/>
  <c r="BZ98" i="14"/>
  <c r="BZ97" i="14"/>
  <c r="BZ96" i="14"/>
  <c r="BZ95" i="14"/>
  <c r="BZ94" i="14"/>
  <c r="BZ93" i="14"/>
  <c r="BZ92" i="14"/>
  <c r="BZ91" i="14"/>
  <c r="BZ90" i="14"/>
  <c r="BZ89" i="14"/>
  <c r="BZ88" i="14"/>
  <c r="BZ87" i="14"/>
  <c r="BZ86" i="14"/>
  <c r="BZ85" i="14"/>
  <c r="BZ84" i="14"/>
  <c r="BZ83" i="14"/>
  <c r="BZ82" i="14"/>
  <c r="BZ81" i="14"/>
  <c r="BZ80" i="14"/>
  <c r="BZ79" i="14"/>
  <c r="BZ78" i="14"/>
  <c r="BZ77" i="14"/>
  <c r="BZ76" i="14"/>
  <c r="BZ75" i="14"/>
  <c r="BZ74" i="14"/>
  <c r="BZ73" i="14"/>
  <c r="BZ72" i="14"/>
  <c r="BZ71" i="14"/>
  <c r="BZ70" i="14"/>
  <c r="BZ69" i="14"/>
  <c r="BZ68" i="14"/>
  <c r="BZ67" i="14"/>
  <c r="BZ66" i="14"/>
  <c r="BZ65" i="14"/>
  <c r="BZ64" i="14"/>
  <c r="BZ63" i="14"/>
  <c r="BZ62" i="14"/>
  <c r="BZ61" i="14"/>
  <c r="BZ60" i="14"/>
  <c r="BZ59" i="14"/>
  <c r="BZ58" i="14"/>
  <c r="BZ57" i="14"/>
  <c r="BZ56" i="14"/>
  <c r="BZ55" i="14"/>
  <c r="BZ54" i="14"/>
  <c r="BZ53" i="14"/>
  <c r="BZ52" i="14"/>
  <c r="BZ51" i="14"/>
  <c r="BZ50" i="14"/>
  <c r="BZ49" i="14"/>
  <c r="BZ48" i="14"/>
  <c r="BZ47" i="14"/>
  <c r="BZ46" i="14"/>
  <c r="BZ45" i="14"/>
  <c r="BZ44" i="14"/>
  <c r="BZ43" i="14"/>
  <c r="BZ42" i="14"/>
  <c r="BZ41" i="14"/>
  <c r="BZ40" i="14"/>
  <c r="BZ39" i="14"/>
  <c r="BZ38" i="14"/>
  <c r="BZ37" i="14"/>
  <c r="BZ36" i="14"/>
  <c r="BZ35" i="14"/>
  <c r="BZ34" i="14"/>
  <c r="BZ33" i="14"/>
  <c r="BZ32" i="14"/>
  <c r="BZ31" i="14"/>
  <c r="BZ30" i="14"/>
  <c r="BZ29" i="14"/>
  <c r="BZ28" i="14"/>
  <c r="BZ27" i="14"/>
  <c r="BZ26" i="14"/>
  <c r="BZ25" i="14"/>
  <c r="BZ24" i="14"/>
  <c r="BZ23" i="14"/>
  <c r="BZ22" i="14"/>
  <c r="BZ21" i="14"/>
  <c r="BZ20" i="14"/>
  <c r="BZ19" i="14"/>
  <c r="BZ18" i="14"/>
  <c r="BZ17" i="14"/>
  <c r="BZ16" i="14"/>
  <c r="BZ15" i="14"/>
  <c r="BZ14" i="14"/>
  <c r="BZ13" i="14"/>
  <c r="BZ12" i="14"/>
  <c r="BZ11" i="14"/>
  <c r="BZ10" i="14"/>
  <c r="BZ9" i="14"/>
  <c r="BZ8" i="14"/>
  <c r="BZ7" i="14"/>
  <c r="BZ6" i="14"/>
  <c r="BZ5" i="14"/>
  <c r="BW994" i="14"/>
  <c r="BW993" i="14"/>
  <c r="BW992" i="14"/>
  <c r="BW991" i="14"/>
  <c r="BW990" i="14"/>
  <c r="BW989" i="14"/>
  <c r="BW988" i="14"/>
  <c r="BW987" i="14"/>
  <c r="BW986" i="14"/>
  <c r="BW985" i="14"/>
  <c r="BW984" i="14"/>
  <c r="BW983" i="14"/>
  <c r="BW982" i="14"/>
  <c r="BW981" i="14"/>
  <c r="BW980" i="14"/>
  <c r="BW979" i="14"/>
  <c r="BW978" i="14"/>
  <c r="BW977" i="14"/>
  <c r="BW976" i="14"/>
  <c r="BW975" i="14"/>
  <c r="BW974" i="14"/>
  <c r="BW973" i="14"/>
  <c r="BW972" i="14"/>
  <c r="BW971" i="14"/>
  <c r="BW970" i="14"/>
  <c r="BW969" i="14"/>
  <c r="BW968" i="14"/>
  <c r="BW967" i="14"/>
  <c r="BW966" i="14"/>
  <c r="BW965" i="14"/>
  <c r="BW964" i="14"/>
  <c r="BW963" i="14"/>
  <c r="BW962" i="14"/>
  <c r="BW961" i="14"/>
  <c r="BW960" i="14"/>
  <c r="BW959" i="14"/>
  <c r="BW958" i="14"/>
  <c r="BW957" i="14"/>
  <c r="BW956" i="14"/>
  <c r="BW955" i="14"/>
  <c r="BW954" i="14"/>
  <c r="BW953" i="14"/>
  <c r="BW952" i="14"/>
  <c r="BW951" i="14"/>
  <c r="BW950" i="14"/>
  <c r="BW949" i="14"/>
  <c r="BW948" i="14"/>
  <c r="BW947" i="14"/>
  <c r="BW946" i="14"/>
  <c r="BW945" i="14"/>
  <c r="BW944" i="14"/>
  <c r="BW943" i="14"/>
  <c r="BW942" i="14"/>
  <c r="BW941" i="14"/>
  <c r="BW940" i="14"/>
  <c r="BW939" i="14"/>
  <c r="BW938" i="14"/>
  <c r="BW937" i="14"/>
  <c r="BW936" i="14"/>
  <c r="BW935" i="14"/>
  <c r="BW934" i="14"/>
  <c r="BW933" i="14"/>
  <c r="BW932" i="14"/>
  <c r="BW931" i="14"/>
  <c r="BW930" i="14"/>
  <c r="BW929" i="14"/>
  <c r="BW928" i="14"/>
  <c r="BW927" i="14"/>
  <c r="BW926" i="14"/>
  <c r="BW925" i="14"/>
  <c r="BW924" i="14"/>
  <c r="BW923" i="14"/>
  <c r="BW922" i="14"/>
  <c r="BW921" i="14"/>
  <c r="BW920" i="14"/>
  <c r="BW919" i="14"/>
  <c r="BW918" i="14"/>
  <c r="BW917" i="14"/>
  <c r="BW916" i="14"/>
  <c r="BW915" i="14"/>
  <c r="BW914" i="14"/>
  <c r="BW913" i="14"/>
  <c r="BW912" i="14"/>
  <c r="BW911" i="14"/>
  <c r="BW910" i="14"/>
  <c r="BW909" i="14"/>
  <c r="BW908" i="14"/>
  <c r="BW907" i="14"/>
  <c r="BW906" i="14"/>
  <c r="BW905" i="14"/>
  <c r="BW904" i="14"/>
  <c r="BW903" i="14"/>
  <c r="BW902" i="14"/>
  <c r="BW901" i="14"/>
  <c r="BW900" i="14"/>
  <c r="BW899" i="14"/>
  <c r="BW898" i="14"/>
  <c r="BW897" i="14"/>
  <c r="BW896" i="14"/>
  <c r="BW895" i="14"/>
  <c r="BW894" i="14"/>
  <c r="BW893" i="14"/>
  <c r="BW892" i="14"/>
  <c r="BW891" i="14"/>
  <c r="BW890" i="14"/>
  <c r="BW889" i="14"/>
  <c r="BW888" i="14"/>
  <c r="BW887" i="14"/>
  <c r="BW886" i="14"/>
  <c r="BW885" i="14"/>
  <c r="BW884" i="14"/>
  <c r="BW883" i="14"/>
  <c r="BW882" i="14"/>
  <c r="BW881" i="14"/>
  <c r="BW880" i="14"/>
  <c r="BW879" i="14"/>
  <c r="BW878" i="14"/>
  <c r="BW877" i="14"/>
  <c r="BW876" i="14"/>
  <c r="BW875" i="14"/>
  <c r="BW874" i="14"/>
  <c r="BW873" i="14"/>
  <c r="BW872" i="14"/>
  <c r="BW871" i="14"/>
  <c r="BW870" i="14"/>
  <c r="BW869" i="14"/>
  <c r="BW868" i="14"/>
  <c r="BW867" i="14"/>
  <c r="BW866" i="14"/>
  <c r="BW865" i="14"/>
  <c r="BW864" i="14"/>
  <c r="BW863" i="14"/>
  <c r="BW862" i="14"/>
  <c r="BW861" i="14"/>
  <c r="BW860" i="14"/>
  <c r="BW859" i="14"/>
  <c r="BW858" i="14"/>
  <c r="BW857" i="14"/>
  <c r="BW856" i="14"/>
  <c r="BW855" i="14"/>
  <c r="BW854" i="14"/>
  <c r="BW853" i="14"/>
  <c r="BW852" i="14"/>
  <c r="BW851" i="14"/>
  <c r="BW850" i="14"/>
  <c r="BW849" i="14"/>
  <c r="BW848" i="14"/>
  <c r="BW847" i="14"/>
  <c r="BW846" i="14"/>
  <c r="BW845" i="14"/>
  <c r="BW844" i="14"/>
  <c r="BW843" i="14"/>
  <c r="BW842" i="14"/>
  <c r="BW841" i="14"/>
  <c r="BW840" i="14"/>
  <c r="BW839" i="14"/>
  <c r="BW838" i="14"/>
  <c r="BW837" i="14"/>
  <c r="BW836" i="14"/>
  <c r="BW835" i="14"/>
  <c r="BW834" i="14"/>
  <c r="BW833" i="14"/>
  <c r="BW832" i="14"/>
  <c r="BW831" i="14"/>
  <c r="BW830" i="14"/>
  <c r="BW829" i="14"/>
  <c r="BW828" i="14"/>
  <c r="BW827" i="14"/>
  <c r="BW826" i="14"/>
  <c r="BW825" i="14"/>
  <c r="BW824" i="14"/>
  <c r="BW823" i="14"/>
  <c r="BW822" i="14"/>
  <c r="BW821" i="14"/>
  <c r="BW820" i="14"/>
  <c r="BW819" i="14"/>
  <c r="BW818" i="14"/>
  <c r="BW817" i="14"/>
  <c r="BW816" i="14"/>
  <c r="BW815" i="14"/>
  <c r="BW814" i="14"/>
  <c r="BW813" i="14"/>
  <c r="BW812" i="14"/>
  <c r="BW811" i="14"/>
  <c r="BW810" i="14"/>
  <c r="BW809" i="14"/>
  <c r="BW808" i="14"/>
  <c r="BW807" i="14"/>
  <c r="BW806" i="14"/>
  <c r="BW805" i="14"/>
  <c r="BW804" i="14"/>
  <c r="BW803" i="14"/>
  <c r="BW802" i="14"/>
  <c r="BW801" i="14"/>
  <c r="BW800" i="14"/>
  <c r="BW799" i="14"/>
  <c r="BW798" i="14"/>
  <c r="BW797" i="14"/>
  <c r="BW796" i="14"/>
  <c r="BW795" i="14"/>
  <c r="BW794" i="14"/>
  <c r="BW793" i="14"/>
  <c r="BW792" i="14"/>
  <c r="BW791" i="14"/>
  <c r="BW790" i="14"/>
  <c r="BW789" i="14"/>
  <c r="BW788" i="14"/>
  <c r="BW787" i="14"/>
  <c r="BW786" i="14"/>
  <c r="BW785" i="14"/>
  <c r="BW784" i="14"/>
  <c r="BW783" i="14"/>
  <c r="BW782" i="14"/>
  <c r="BW781" i="14"/>
  <c r="BW780" i="14"/>
  <c r="BW779" i="14"/>
  <c r="BW778" i="14"/>
  <c r="BW777" i="14"/>
  <c r="BW776" i="14"/>
  <c r="BW775" i="14"/>
  <c r="BW774" i="14"/>
  <c r="BW773" i="14"/>
  <c r="BW772" i="14"/>
  <c r="BW771" i="14"/>
  <c r="BW770" i="14"/>
  <c r="BW769" i="14"/>
  <c r="BW768" i="14"/>
  <c r="BW767" i="14"/>
  <c r="BW766" i="14"/>
  <c r="BW765" i="14"/>
  <c r="BW764" i="14"/>
  <c r="BW763" i="14"/>
  <c r="BW762" i="14"/>
  <c r="BW761" i="14"/>
  <c r="BW760" i="14"/>
  <c r="BW759" i="14"/>
  <c r="BW758" i="14"/>
  <c r="BW757" i="14"/>
  <c r="BW756" i="14"/>
  <c r="BW755" i="14"/>
  <c r="BW754" i="14"/>
  <c r="BW753" i="14"/>
  <c r="BW752" i="14"/>
  <c r="BW751" i="14"/>
  <c r="BW750" i="14"/>
  <c r="BW749" i="14"/>
  <c r="BW748" i="14"/>
  <c r="BW747" i="14"/>
  <c r="BW746" i="14"/>
  <c r="BW745" i="14"/>
  <c r="BW744" i="14"/>
  <c r="BW743" i="14"/>
  <c r="BW742" i="14"/>
  <c r="BW741" i="14"/>
  <c r="BW740" i="14"/>
  <c r="BW739" i="14"/>
  <c r="BW738" i="14"/>
  <c r="BW737" i="14"/>
  <c r="BW736" i="14"/>
  <c r="BW735" i="14"/>
  <c r="BW734" i="14"/>
  <c r="BW733" i="14"/>
  <c r="BW732" i="14"/>
  <c r="BW731" i="14"/>
  <c r="BW730" i="14"/>
  <c r="BW729" i="14"/>
  <c r="BW728" i="14"/>
  <c r="BW727" i="14"/>
  <c r="BW726" i="14"/>
  <c r="BW725" i="14"/>
  <c r="BW724" i="14"/>
  <c r="BW723" i="14"/>
  <c r="BW722" i="14"/>
  <c r="BW721" i="14"/>
  <c r="BW720" i="14"/>
  <c r="BW719" i="14"/>
  <c r="BW718" i="14"/>
  <c r="BW717" i="14"/>
  <c r="BW716" i="14"/>
  <c r="BW715" i="14"/>
  <c r="BW714" i="14"/>
  <c r="BW713" i="14"/>
  <c r="BW712" i="14"/>
  <c r="BW711" i="14"/>
  <c r="BW710" i="14"/>
  <c r="BW709" i="14"/>
  <c r="BW708" i="14"/>
  <c r="BW707" i="14"/>
  <c r="BW706" i="14"/>
  <c r="BW705" i="14"/>
  <c r="BW704" i="14"/>
  <c r="BW703" i="14"/>
  <c r="BW702" i="14"/>
  <c r="BW701" i="14"/>
  <c r="BW700" i="14"/>
  <c r="BW699" i="14"/>
  <c r="BW698" i="14"/>
  <c r="BW697" i="14"/>
  <c r="BW696" i="14"/>
  <c r="BW695" i="14"/>
  <c r="BW694" i="14"/>
  <c r="BW693" i="14"/>
  <c r="BW692" i="14"/>
  <c r="BW691" i="14"/>
  <c r="BW690" i="14"/>
  <c r="BW689" i="14"/>
  <c r="BW688" i="14"/>
  <c r="BW687" i="14"/>
  <c r="BW686" i="14"/>
  <c r="BW685" i="14"/>
  <c r="BW684" i="14"/>
  <c r="BW683" i="14"/>
  <c r="BW682" i="14"/>
  <c r="BW681" i="14"/>
  <c r="BW680" i="14"/>
  <c r="BW679" i="14"/>
  <c r="BW678" i="14"/>
  <c r="BW677" i="14"/>
  <c r="BW676" i="14"/>
  <c r="BW675" i="14"/>
  <c r="BW674" i="14"/>
  <c r="BW673" i="14"/>
  <c r="BW672" i="14"/>
  <c r="BW671" i="14"/>
  <c r="BW670" i="14"/>
  <c r="BW669" i="14"/>
  <c r="BW668" i="14"/>
  <c r="BW667" i="14"/>
  <c r="BW666" i="14"/>
  <c r="BW665" i="14"/>
  <c r="BW664" i="14"/>
  <c r="BW663" i="14"/>
  <c r="BW662" i="14"/>
  <c r="BW661" i="14"/>
  <c r="BW660" i="14"/>
  <c r="BW659" i="14"/>
  <c r="BW658" i="14"/>
  <c r="BW657" i="14"/>
  <c r="BW656" i="14"/>
  <c r="BW655" i="14"/>
  <c r="BW654" i="14"/>
  <c r="BW653" i="14"/>
  <c r="BW652" i="14"/>
  <c r="BW651" i="14"/>
  <c r="BW650" i="14"/>
  <c r="BW649" i="14"/>
  <c r="BW648" i="14"/>
  <c r="BW647" i="14"/>
  <c r="BW646" i="14"/>
  <c r="BW645" i="14"/>
  <c r="BW644" i="14"/>
  <c r="BW643" i="14"/>
  <c r="BW642" i="14"/>
  <c r="BW641" i="14"/>
  <c r="BW640" i="14"/>
  <c r="BW639" i="14"/>
  <c r="BW638" i="14"/>
  <c r="BW637" i="14"/>
  <c r="BW636" i="14"/>
  <c r="BW635" i="14"/>
  <c r="BW634" i="14"/>
  <c r="BW633" i="14"/>
  <c r="BW632" i="14"/>
  <c r="BW631" i="14"/>
  <c r="BW630" i="14"/>
  <c r="BW629" i="14"/>
  <c r="BW628" i="14"/>
  <c r="BW627" i="14"/>
  <c r="BW626" i="14"/>
  <c r="BW625" i="14"/>
  <c r="BW624" i="14"/>
  <c r="BW623" i="14"/>
  <c r="BW622" i="14"/>
  <c r="BW621" i="14"/>
  <c r="BW620" i="14"/>
  <c r="BW619" i="14"/>
  <c r="BW618" i="14"/>
  <c r="BW617" i="14"/>
  <c r="BW616" i="14"/>
  <c r="BW615" i="14"/>
  <c r="BW614" i="14"/>
  <c r="BW613" i="14"/>
  <c r="BW612" i="14"/>
  <c r="BW611" i="14"/>
  <c r="BW610" i="14"/>
  <c r="BW609" i="14"/>
  <c r="BW608" i="14"/>
  <c r="BW607" i="14"/>
  <c r="BW606" i="14"/>
  <c r="BW605" i="14"/>
  <c r="BW604" i="14"/>
  <c r="BW603" i="14"/>
  <c r="BW602" i="14"/>
  <c r="BW601" i="14"/>
  <c r="BW600" i="14"/>
  <c r="BW599" i="14"/>
  <c r="BW598" i="14"/>
  <c r="BW597" i="14"/>
  <c r="BW596" i="14"/>
  <c r="BW595" i="14"/>
  <c r="BW594" i="14"/>
  <c r="BW593" i="14"/>
  <c r="BW592" i="14"/>
  <c r="BW591" i="14"/>
  <c r="BW590" i="14"/>
  <c r="BW589" i="14"/>
  <c r="BW588" i="14"/>
  <c r="BW587" i="14"/>
  <c r="BW586" i="14"/>
  <c r="BW585" i="14"/>
  <c r="BW584" i="14"/>
  <c r="BW583" i="14"/>
  <c r="BW582" i="14"/>
  <c r="BW581" i="14"/>
  <c r="BW580" i="14"/>
  <c r="BW579" i="14"/>
  <c r="BW578" i="14"/>
  <c r="BW577" i="14"/>
  <c r="BW576" i="14"/>
  <c r="BW575" i="14"/>
  <c r="BW574" i="14"/>
  <c r="BW573" i="14"/>
  <c r="BW572" i="14"/>
  <c r="BW571" i="14"/>
  <c r="BW570" i="14"/>
  <c r="BW569" i="14"/>
  <c r="BW568" i="14"/>
  <c r="BW567" i="14"/>
  <c r="BW566" i="14"/>
  <c r="BW565" i="14"/>
  <c r="BW564" i="14"/>
  <c r="BW563" i="14"/>
  <c r="BW562" i="14"/>
  <c r="BW561" i="14"/>
  <c r="BW560" i="14"/>
  <c r="BW559" i="14"/>
  <c r="BW558" i="14"/>
  <c r="BW557" i="14"/>
  <c r="BW556" i="14"/>
  <c r="BW555" i="14"/>
  <c r="BW554" i="14"/>
  <c r="BW553" i="14"/>
  <c r="BW552" i="14"/>
  <c r="BW551" i="14"/>
  <c r="BW550" i="14"/>
  <c r="BW549" i="14"/>
  <c r="BW548" i="14"/>
  <c r="BW547" i="14"/>
  <c r="BW546" i="14"/>
  <c r="BW545" i="14"/>
  <c r="BW544" i="14"/>
  <c r="BW543" i="14"/>
  <c r="BW542" i="14"/>
  <c r="BW541" i="14"/>
  <c r="BW540" i="14"/>
  <c r="BW539" i="14"/>
  <c r="BW538" i="14"/>
  <c r="BW537" i="14"/>
  <c r="BW536" i="14"/>
  <c r="BW535" i="14"/>
  <c r="BW534" i="14"/>
  <c r="BW533" i="14"/>
  <c r="BW532" i="14"/>
  <c r="BW531" i="14"/>
  <c r="BW530" i="14"/>
  <c r="BW529" i="14"/>
  <c r="BW528" i="14"/>
  <c r="BW527" i="14"/>
  <c r="BW526" i="14"/>
  <c r="BW525" i="14"/>
  <c r="BW524" i="14"/>
  <c r="BW523" i="14"/>
  <c r="BW522" i="14"/>
  <c r="BW521" i="14"/>
  <c r="BW520" i="14"/>
  <c r="BW519" i="14"/>
  <c r="BW518" i="14"/>
  <c r="BW517" i="14"/>
  <c r="BW516" i="14"/>
  <c r="BW515" i="14"/>
  <c r="BW514" i="14"/>
  <c r="BW513" i="14"/>
  <c r="BW512" i="14"/>
  <c r="BW511" i="14"/>
  <c r="BW510" i="14"/>
  <c r="BW509" i="14"/>
  <c r="BW508" i="14"/>
  <c r="BW507" i="14"/>
  <c r="BW506" i="14"/>
  <c r="BW505" i="14"/>
  <c r="BW504" i="14"/>
  <c r="BW503" i="14"/>
  <c r="BW502" i="14"/>
  <c r="BW501" i="14"/>
  <c r="BW500" i="14"/>
  <c r="BW499" i="14"/>
  <c r="BW498" i="14"/>
  <c r="BW497" i="14"/>
  <c r="BW496" i="14"/>
  <c r="BW495" i="14"/>
  <c r="BW494" i="14"/>
  <c r="BW493" i="14"/>
  <c r="BW492" i="14"/>
  <c r="BW491" i="14"/>
  <c r="BW490" i="14"/>
  <c r="BW489" i="14"/>
  <c r="BW488" i="14"/>
  <c r="BW487" i="14"/>
  <c r="BW486" i="14"/>
  <c r="BW485" i="14"/>
  <c r="BW484" i="14"/>
  <c r="BW483" i="14"/>
  <c r="BW482" i="14"/>
  <c r="BW478" i="14"/>
  <c r="BW477" i="14"/>
  <c r="BW476" i="14"/>
  <c r="BW475" i="14"/>
  <c r="BW474" i="14"/>
  <c r="BW473" i="14"/>
  <c r="BW472" i="14"/>
  <c r="BW471" i="14"/>
  <c r="BW470" i="14"/>
  <c r="BW469" i="14"/>
  <c r="BW468" i="14"/>
  <c r="BW467" i="14"/>
  <c r="BW466" i="14"/>
  <c r="BW465" i="14"/>
  <c r="BW464" i="14"/>
  <c r="BW463" i="14"/>
  <c r="BW462" i="14"/>
  <c r="BW461" i="14"/>
  <c r="BW460" i="14"/>
  <c r="BW459" i="14"/>
  <c r="BW458" i="14"/>
  <c r="BW457" i="14"/>
  <c r="BW456" i="14"/>
  <c r="BW455" i="14"/>
  <c r="BW454" i="14"/>
  <c r="BW453" i="14"/>
  <c r="BW452" i="14"/>
  <c r="BW451" i="14"/>
  <c r="BW450" i="14"/>
  <c r="BW449" i="14"/>
  <c r="BW448" i="14"/>
  <c r="BW447" i="14"/>
  <c r="BW446" i="14"/>
  <c r="BW445" i="14"/>
  <c r="BW444" i="14"/>
  <c r="BW443" i="14"/>
  <c r="BW442" i="14"/>
  <c r="BW441" i="14"/>
  <c r="BW440" i="14"/>
  <c r="BW439" i="14"/>
  <c r="BW438" i="14"/>
  <c r="BW437" i="14"/>
  <c r="BW436" i="14"/>
  <c r="BW435" i="14"/>
  <c r="BW434" i="14"/>
  <c r="BW433" i="14"/>
  <c r="BW432" i="14"/>
  <c r="BW431" i="14"/>
  <c r="BW430" i="14"/>
  <c r="BW429" i="14"/>
  <c r="BW428" i="14"/>
  <c r="BW427" i="14"/>
  <c r="BW426" i="14"/>
  <c r="BW425" i="14"/>
  <c r="BW424" i="14"/>
  <c r="BW423" i="14"/>
  <c r="BW422" i="14"/>
  <c r="BW421" i="14"/>
  <c r="BW420" i="14"/>
  <c r="BW419" i="14"/>
  <c r="BW418" i="14"/>
  <c r="BW417" i="14"/>
  <c r="BW416" i="14"/>
  <c r="BW415" i="14"/>
  <c r="BW414" i="14"/>
  <c r="BW413" i="14"/>
  <c r="BW412" i="14"/>
  <c r="BW411" i="14"/>
  <c r="BW410" i="14"/>
  <c r="BW409" i="14"/>
  <c r="BW408" i="14"/>
  <c r="BW407" i="14"/>
  <c r="BW406" i="14"/>
  <c r="BW405" i="14"/>
  <c r="BW404" i="14"/>
  <c r="BW403" i="14"/>
  <c r="BW402" i="14"/>
  <c r="BW401" i="14"/>
  <c r="BW400" i="14"/>
  <c r="BW399" i="14"/>
  <c r="BW398" i="14"/>
  <c r="BW397" i="14"/>
  <c r="BW396" i="14"/>
  <c r="BW395" i="14"/>
  <c r="BW394" i="14"/>
  <c r="BW393" i="14"/>
  <c r="BW392" i="14"/>
  <c r="BW391" i="14"/>
  <c r="BW390" i="14"/>
  <c r="BW389" i="14"/>
  <c r="BW388" i="14"/>
  <c r="BW387" i="14"/>
  <c r="BW386" i="14"/>
  <c r="BW385" i="14"/>
  <c r="BW384" i="14"/>
  <c r="BW383" i="14"/>
  <c r="BW382" i="14"/>
  <c r="BW381" i="14"/>
  <c r="BW380" i="14"/>
  <c r="BW379" i="14"/>
  <c r="BW378" i="14"/>
  <c r="BW377" i="14"/>
  <c r="BW376" i="14"/>
  <c r="BW375" i="14"/>
  <c r="BW374" i="14"/>
  <c r="BW373" i="14"/>
  <c r="BW372" i="14"/>
  <c r="BW371" i="14"/>
  <c r="BW370" i="14"/>
  <c r="BW369" i="14"/>
  <c r="BW368" i="14"/>
  <c r="BW367" i="14"/>
  <c r="BW366" i="14"/>
  <c r="BW365" i="14"/>
  <c r="BW364" i="14"/>
  <c r="BW363" i="14"/>
  <c r="BW362" i="14"/>
  <c r="BW361" i="14"/>
  <c r="BW360" i="14"/>
  <c r="BW359" i="14"/>
  <c r="BW358" i="14"/>
  <c r="BW357" i="14"/>
  <c r="BW356" i="14"/>
  <c r="BW355" i="14"/>
  <c r="BW354" i="14"/>
  <c r="BW353" i="14"/>
  <c r="BW352" i="14"/>
  <c r="BW351" i="14"/>
  <c r="BW350" i="14"/>
  <c r="BW349" i="14"/>
  <c r="BW348" i="14"/>
  <c r="BW347" i="14"/>
  <c r="BW346" i="14"/>
  <c r="BW345" i="14"/>
  <c r="BW344" i="14"/>
  <c r="BW343" i="14"/>
  <c r="BW342" i="14"/>
  <c r="BW341" i="14"/>
  <c r="BW340" i="14"/>
  <c r="BW339" i="14"/>
  <c r="BW338" i="14"/>
  <c r="BW337" i="14"/>
  <c r="BW336" i="14"/>
  <c r="BW335" i="14"/>
  <c r="BW334" i="14"/>
  <c r="BW333" i="14"/>
  <c r="BW332" i="14"/>
  <c r="BW331" i="14"/>
  <c r="BW330" i="14"/>
  <c r="BW329" i="14"/>
  <c r="BW328" i="14"/>
  <c r="BW327" i="14"/>
  <c r="BW326" i="14"/>
  <c r="BW325" i="14"/>
  <c r="BW324" i="14"/>
  <c r="BW323" i="14"/>
  <c r="BW322" i="14"/>
  <c r="BW321" i="14"/>
  <c r="BW320" i="14"/>
  <c r="BW319" i="14"/>
  <c r="BW318" i="14"/>
  <c r="BW317" i="14"/>
  <c r="BW316" i="14"/>
  <c r="BW315" i="14"/>
  <c r="BW314" i="14"/>
  <c r="BW313" i="14"/>
  <c r="BW312" i="14"/>
  <c r="BW311" i="14"/>
  <c r="BW310" i="14"/>
  <c r="BW309" i="14"/>
  <c r="BW308" i="14"/>
  <c r="BW307" i="14"/>
  <c r="BW306" i="14"/>
  <c r="BW305" i="14"/>
  <c r="BW304" i="14"/>
  <c r="BW303" i="14"/>
  <c r="BW302" i="14"/>
  <c r="BW301" i="14"/>
  <c r="BW300" i="14"/>
  <c r="BW299" i="14"/>
  <c r="BW298" i="14"/>
  <c r="BW297" i="14"/>
  <c r="BW296" i="14"/>
  <c r="BW295" i="14"/>
  <c r="BW294" i="14"/>
  <c r="BW293" i="14"/>
  <c r="BW292" i="14"/>
  <c r="BW291" i="14"/>
  <c r="BW290" i="14"/>
  <c r="BW289" i="14"/>
  <c r="BW288" i="14"/>
  <c r="BW287" i="14"/>
  <c r="BW286" i="14"/>
  <c r="BW285" i="14"/>
  <c r="BW284" i="14"/>
  <c r="BW283" i="14"/>
  <c r="BW282" i="14"/>
  <c r="BW281" i="14"/>
  <c r="BW280" i="14"/>
  <c r="BW279" i="14"/>
  <c r="BW278" i="14"/>
  <c r="BW277" i="14"/>
  <c r="BW276" i="14"/>
  <c r="BW275" i="14"/>
  <c r="BW274" i="14"/>
  <c r="BW273" i="14"/>
  <c r="BW272" i="14"/>
  <c r="BW271" i="14"/>
  <c r="BW270" i="14"/>
  <c r="BW269" i="14"/>
  <c r="BW268" i="14"/>
  <c r="BW267" i="14"/>
  <c r="BW266" i="14"/>
  <c r="BW265" i="14"/>
  <c r="BW264" i="14"/>
  <c r="BW263" i="14"/>
  <c r="BW262" i="14"/>
  <c r="BW261" i="14"/>
  <c r="BW260" i="14"/>
  <c r="BW259" i="14"/>
  <c r="BW258" i="14"/>
  <c r="BW257" i="14"/>
  <c r="BW256" i="14"/>
  <c r="BW255" i="14"/>
  <c r="BW254" i="14"/>
  <c r="BW253" i="14"/>
  <c r="BW252" i="14"/>
  <c r="BW251" i="14"/>
  <c r="BW250" i="14"/>
  <c r="BW249" i="14"/>
  <c r="BW248" i="14"/>
  <c r="BW247" i="14"/>
  <c r="BW246" i="14"/>
  <c r="BW245" i="14"/>
  <c r="BW244" i="14"/>
  <c r="BW243" i="14"/>
  <c r="BW242" i="14"/>
  <c r="BW241" i="14"/>
  <c r="BW240" i="14"/>
  <c r="BW239" i="14"/>
  <c r="BW238" i="14"/>
  <c r="BW237" i="14"/>
  <c r="BW236" i="14"/>
  <c r="BW235" i="14"/>
  <c r="BW234" i="14"/>
  <c r="BW233" i="14"/>
  <c r="BW232" i="14"/>
  <c r="BW231" i="14"/>
  <c r="BW230" i="14"/>
  <c r="BW229" i="14"/>
  <c r="BW228" i="14"/>
  <c r="BW227" i="14"/>
  <c r="BW226" i="14"/>
  <c r="BW225" i="14"/>
  <c r="BW224" i="14"/>
  <c r="BW223" i="14"/>
  <c r="BW222" i="14"/>
  <c r="BW221" i="14"/>
  <c r="BW220" i="14"/>
  <c r="BW219" i="14"/>
  <c r="BW218" i="14"/>
  <c r="BW217" i="14"/>
  <c r="BW216" i="14"/>
  <c r="BW215" i="14"/>
  <c r="BW214" i="14"/>
  <c r="BW213" i="14"/>
  <c r="BW212" i="14"/>
  <c r="BW211" i="14"/>
  <c r="BW210" i="14"/>
  <c r="BW209" i="14"/>
  <c r="BW208" i="14"/>
  <c r="BW207" i="14"/>
  <c r="BW206" i="14"/>
  <c r="BW205" i="14"/>
  <c r="BW204" i="14"/>
  <c r="BW203" i="14"/>
  <c r="BW202" i="14"/>
  <c r="BW201" i="14"/>
  <c r="BW200" i="14"/>
  <c r="BW199" i="14"/>
  <c r="BW198" i="14"/>
  <c r="BW197" i="14"/>
  <c r="BW196" i="14"/>
  <c r="BW195" i="14"/>
  <c r="BW194" i="14"/>
  <c r="BW193" i="14"/>
  <c r="BW192" i="14"/>
  <c r="BW191" i="14"/>
  <c r="BW190" i="14"/>
  <c r="BW189" i="14"/>
  <c r="BW188" i="14"/>
  <c r="BW187" i="14"/>
  <c r="BW186" i="14"/>
  <c r="BW185" i="14"/>
  <c r="BW184" i="14"/>
  <c r="BW183" i="14"/>
  <c r="BW182" i="14"/>
  <c r="BW181" i="14"/>
  <c r="BW180" i="14"/>
  <c r="BW179" i="14"/>
  <c r="BW178" i="14"/>
  <c r="BW177" i="14"/>
  <c r="BW176" i="14"/>
  <c r="BW175" i="14"/>
  <c r="BW174" i="14"/>
  <c r="BW173" i="14"/>
  <c r="BW172" i="14"/>
  <c r="BW171" i="14"/>
  <c r="BW170" i="14"/>
  <c r="BW169" i="14"/>
  <c r="BW168" i="14"/>
  <c r="BW167" i="14"/>
  <c r="BW166" i="14"/>
  <c r="BW165" i="14"/>
  <c r="BW164" i="14"/>
  <c r="BW163" i="14"/>
  <c r="BW162" i="14"/>
  <c r="BW161" i="14"/>
  <c r="BW160" i="14"/>
  <c r="BW159" i="14"/>
  <c r="BW158" i="14"/>
  <c r="BW157" i="14"/>
  <c r="BW156" i="14"/>
  <c r="BW155" i="14"/>
  <c r="BW154" i="14"/>
  <c r="BW153" i="14"/>
  <c r="BW152" i="14"/>
  <c r="BW151" i="14"/>
  <c r="BW150" i="14"/>
  <c r="BW149" i="14"/>
  <c r="BW148" i="14"/>
  <c r="BW147" i="14"/>
  <c r="BW146" i="14"/>
  <c r="BW145" i="14"/>
  <c r="BW144" i="14"/>
  <c r="BW143" i="14"/>
  <c r="BW142" i="14"/>
  <c r="BW141" i="14"/>
  <c r="BW140" i="14"/>
  <c r="BW139" i="14"/>
  <c r="BW138" i="14"/>
  <c r="BW137" i="14"/>
  <c r="BW136" i="14"/>
  <c r="BW135" i="14"/>
  <c r="BW134" i="14"/>
  <c r="BW133" i="14"/>
  <c r="BW132" i="14"/>
  <c r="BW131" i="14"/>
  <c r="BW130" i="14"/>
  <c r="BW129" i="14"/>
  <c r="BW128" i="14"/>
  <c r="BW127" i="14"/>
  <c r="BW126" i="14"/>
  <c r="BW125" i="14"/>
  <c r="BW124" i="14"/>
  <c r="BW123" i="14"/>
  <c r="BW122" i="14"/>
  <c r="BW121" i="14"/>
  <c r="BW120" i="14"/>
  <c r="BW119" i="14"/>
  <c r="BW118" i="14"/>
  <c r="BW117" i="14"/>
  <c r="BW116" i="14"/>
  <c r="BW115" i="14"/>
  <c r="BW114" i="14"/>
  <c r="BW113" i="14"/>
  <c r="BW112" i="14"/>
  <c r="BW111" i="14"/>
  <c r="BW110" i="14"/>
  <c r="BW109" i="14"/>
  <c r="BW108" i="14"/>
  <c r="BW107" i="14"/>
  <c r="BW106" i="14"/>
  <c r="BW105" i="14"/>
  <c r="BW104" i="14"/>
  <c r="BW103" i="14"/>
  <c r="BW102" i="14"/>
  <c r="BW101" i="14"/>
  <c r="BW100" i="14"/>
  <c r="BW99" i="14"/>
  <c r="BW98" i="14"/>
  <c r="BW97" i="14"/>
  <c r="BW96" i="14"/>
  <c r="BW95" i="14"/>
  <c r="BW94" i="14"/>
  <c r="BW93" i="14"/>
  <c r="BW92" i="14"/>
  <c r="BW91" i="14"/>
  <c r="BW90" i="14"/>
  <c r="BW89" i="14"/>
  <c r="BW88" i="14"/>
  <c r="BW87" i="14"/>
  <c r="BW86" i="14"/>
  <c r="BW85" i="14"/>
  <c r="BW84" i="14"/>
  <c r="BW83" i="14"/>
  <c r="BW82" i="14"/>
  <c r="BW81" i="14"/>
  <c r="BW80" i="14"/>
  <c r="BW79" i="14"/>
  <c r="BW78" i="14"/>
  <c r="BW77" i="14"/>
  <c r="BW76" i="14"/>
  <c r="BW75" i="14"/>
  <c r="BW74" i="14"/>
  <c r="BW73" i="14"/>
  <c r="BW72" i="14"/>
  <c r="BW71" i="14"/>
  <c r="BW70" i="14"/>
  <c r="BW69" i="14"/>
  <c r="BW68" i="14"/>
  <c r="BW67" i="14"/>
  <c r="BW66" i="14"/>
  <c r="BW65" i="14"/>
  <c r="BW64" i="14"/>
  <c r="BW63" i="14"/>
  <c r="BW62" i="14"/>
  <c r="BW61" i="14"/>
  <c r="BW60" i="14"/>
  <c r="BW59" i="14"/>
  <c r="BW58" i="14"/>
  <c r="BW57" i="14"/>
  <c r="BW56" i="14"/>
  <c r="BW55" i="14"/>
  <c r="BW54" i="14"/>
  <c r="BW53" i="14"/>
  <c r="BW52" i="14"/>
  <c r="BW51" i="14"/>
  <c r="BW50" i="14"/>
  <c r="BW49" i="14"/>
  <c r="BW48" i="14"/>
  <c r="BW47" i="14"/>
  <c r="BW46" i="14"/>
  <c r="BW45" i="14"/>
  <c r="BW44" i="14"/>
  <c r="BW43" i="14"/>
  <c r="BW42" i="14"/>
  <c r="BW41" i="14"/>
  <c r="BW40" i="14"/>
  <c r="BW39" i="14"/>
  <c r="BW38" i="14"/>
  <c r="BW37" i="14"/>
  <c r="BW36" i="14"/>
  <c r="BW35" i="14"/>
  <c r="BW34" i="14"/>
  <c r="BW33" i="14"/>
  <c r="BW32" i="14"/>
  <c r="BW31" i="14"/>
  <c r="BW30" i="14"/>
  <c r="BW29" i="14"/>
  <c r="BW28" i="14"/>
  <c r="BW27" i="14"/>
  <c r="BW26" i="14"/>
  <c r="BW25" i="14"/>
  <c r="BW24" i="14"/>
  <c r="BW23" i="14"/>
  <c r="BW22" i="14"/>
  <c r="BW21" i="14"/>
  <c r="BW20" i="14"/>
  <c r="BW19" i="14"/>
  <c r="BW18" i="14"/>
  <c r="BW17" i="14"/>
  <c r="BW16" i="14"/>
  <c r="BW15" i="14"/>
  <c r="BW14" i="14"/>
  <c r="BW13" i="14"/>
  <c r="BW12" i="14"/>
  <c r="BW11" i="14"/>
  <c r="BW10" i="14"/>
  <c r="BW9" i="14"/>
  <c r="BW8" i="14"/>
  <c r="BW7" i="14"/>
  <c r="BW6" i="14"/>
  <c r="BW5" i="14"/>
  <c r="BT994" i="14"/>
  <c r="BT993" i="14"/>
  <c r="BT992" i="14"/>
  <c r="BT991" i="14"/>
  <c r="BT990" i="14"/>
  <c r="BT989" i="14"/>
  <c r="BT988" i="14"/>
  <c r="BT987" i="14"/>
  <c r="BT986" i="14"/>
  <c r="BT985" i="14"/>
  <c r="BT984" i="14"/>
  <c r="BT983" i="14"/>
  <c r="BT982" i="14"/>
  <c r="BT981" i="14"/>
  <c r="BT980" i="14"/>
  <c r="BT979" i="14"/>
  <c r="BT978" i="14"/>
  <c r="BT977" i="14"/>
  <c r="BT976" i="14"/>
  <c r="BT975" i="14"/>
  <c r="BT974" i="14"/>
  <c r="BT973" i="14"/>
  <c r="BT972" i="14"/>
  <c r="BT971" i="14"/>
  <c r="BT970" i="14"/>
  <c r="BT969" i="14"/>
  <c r="BT968" i="14"/>
  <c r="BT967" i="14"/>
  <c r="BT966" i="14"/>
  <c r="BT965" i="14"/>
  <c r="BT964" i="14"/>
  <c r="BT963" i="14"/>
  <c r="BT962" i="14"/>
  <c r="BT961" i="14"/>
  <c r="BT960" i="14"/>
  <c r="BT959" i="14"/>
  <c r="BT958" i="14"/>
  <c r="BT957" i="14"/>
  <c r="BT956" i="14"/>
  <c r="BT955" i="14"/>
  <c r="BT954" i="14"/>
  <c r="BT953" i="14"/>
  <c r="BT952" i="14"/>
  <c r="BT951" i="14"/>
  <c r="BT950" i="14"/>
  <c r="BT949" i="14"/>
  <c r="BT948" i="14"/>
  <c r="BT947" i="14"/>
  <c r="BT946" i="14"/>
  <c r="BT945" i="14"/>
  <c r="BT944" i="14"/>
  <c r="BT943" i="14"/>
  <c r="BT942" i="14"/>
  <c r="BT941" i="14"/>
  <c r="BT940" i="14"/>
  <c r="BT939" i="14"/>
  <c r="BT938" i="14"/>
  <c r="BT937" i="14"/>
  <c r="BT936" i="14"/>
  <c r="BT935" i="14"/>
  <c r="BT934" i="14"/>
  <c r="BT933" i="14"/>
  <c r="BT932" i="14"/>
  <c r="BT931" i="14"/>
  <c r="BT930" i="14"/>
  <c r="BT929" i="14"/>
  <c r="BT928" i="14"/>
  <c r="BT927" i="14"/>
  <c r="BT926" i="14"/>
  <c r="BT925" i="14"/>
  <c r="BT924" i="14"/>
  <c r="BT923" i="14"/>
  <c r="BT922" i="14"/>
  <c r="BT921" i="14"/>
  <c r="BT920" i="14"/>
  <c r="BT919" i="14"/>
  <c r="BT918" i="14"/>
  <c r="BT917" i="14"/>
  <c r="BT916" i="14"/>
  <c r="BT915" i="14"/>
  <c r="BT914" i="14"/>
  <c r="BT913" i="14"/>
  <c r="BT912" i="14"/>
  <c r="BT911" i="14"/>
  <c r="BT910" i="14"/>
  <c r="BT909" i="14"/>
  <c r="BT908" i="14"/>
  <c r="BT907" i="14"/>
  <c r="BT906" i="14"/>
  <c r="BT905" i="14"/>
  <c r="BT904" i="14"/>
  <c r="BT903" i="14"/>
  <c r="BT902" i="14"/>
  <c r="BT901" i="14"/>
  <c r="BT900" i="14"/>
  <c r="BT899" i="14"/>
  <c r="BT898" i="14"/>
  <c r="BT897" i="14"/>
  <c r="BT896" i="14"/>
  <c r="BT895" i="14"/>
  <c r="BT894" i="14"/>
  <c r="BT893" i="14"/>
  <c r="BT892" i="14"/>
  <c r="BT891" i="14"/>
  <c r="BT890" i="14"/>
  <c r="BT889" i="14"/>
  <c r="BT888" i="14"/>
  <c r="BT887" i="14"/>
  <c r="BT886" i="14"/>
  <c r="BT885" i="14"/>
  <c r="BT884" i="14"/>
  <c r="BT883" i="14"/>
  <c r="BT882" i="14"/>
  <c r="BT881" i="14"/>
  <c r="BT880" i="14"/>
  <c r="BT879" i="14"/>
  <c r="BT878" i="14"/>
  <c r="BT877" i="14"/>
  <c r="BT876" i="14"/>
  <c r="BT875" i="14"/>
  <c r="BT874" i="14"/>
  <c r="BT873" i="14"/>
  <c r="BT872" i="14"/>
  <c r="BT871" i="14"/>
  <c r="BT870" i="14"/>
  <c r="BT869" i="14"/>
  <c r="BT868" i="14"/>
  <c r="BT867" i="14"/>
  <c r="BT866" i="14"/>
  <c r="BT865" i="14"/>
  <c r="BT864" i="14"/>
  <c r="BT863" i="14"/>
  <c r="BT862" i="14"/>
  <c r="BT861" i="14"/>
  <c r="BT860" i="14"/>
  <c r="BT859" i="14"/>
  <c r="BT858" i="14"/>
  <c r="BT857" i="14"/>
  <c r="BT856" i="14"/>
  <c r="BT855" i="14"/>
  <c r="BT854" i="14"/>
  <c r="BT853" i="14"/>
  <c r="BT852" i="14"/>
  <c r="BT851" i="14"/>
  <c r="BT850" i="14"/>
  <c r="BT849" i="14"/>
  <c r="BT848" i="14"/>
  <c r="BT847" i="14"/>
  <c r="BT846" i="14"/>
  <c r="BT845" i="14"/>
  <c r="BT844" i="14"/>
  <c r="BT843" i="14"/>
  <c r="BT842" i="14"/>
  <c r="BT841" i="14"/>
  <c r="BT840" i="14"/>
  <c r="BT839" i="14"/>
  <c r="BT838" i="14"/>
  <c r="BT837" i="14"/>
  <c r="BT836" i="14"/>
  <c r="BT835" i="14"/>
  <c r="BT834" i="14"/>
  <c r="BT833" i="14"/>
  <c r="BT832" i="14"/>
  <c r="BT831" i="14"/>
  <c r="BT830" i="14"/>
  <c r="BT829" i="14"/>
  <c r="BT828" i="14"/>
  <c r="BT827" i="14"/>
  <c r="BT826" i="14"/>
  <c r="BT825" i="14"/>
  <c r="BT824" i="14"/>
  <c r="BT823" i="14"/>
  <c r="BT822" i="14"/>
  <c r="BT821" i="14"/>
  <c r="BT820" i="14"/>
  <c r="BT819" i="14"/>
  <c r="BT818" i="14"/>
  <c r="BT817" i="14"/>
  <c r="BT816" i="14"/>
  <c r="BT815" i="14"/>
  <c r="BT814" i="14"/>
  <c r="BT813" i="14"/>
  <c r="BT812" i="14"/>
  <c r="BT811" i="14"/>
  <c r="BT810" i="14"/>
  <c r="BT809" i="14"/>
  <c r="BT808" i="14"/>
  <c r="BT807" i="14"/>
  <c r="BT806" i="14"/>
  <c r="BT805" i="14"/>
  <c r="BT804" i="14"/>
  <c r="BT803" i="14"/>
  <c r="BT802" i="14"/>
  <c r="BT801" i="14"/>
  <c r="BT800" i="14"/>
  <c r="BT799" i="14"/>
  <c r="BT798" i="14"/>
  <c r="BT797" i="14"/>
  <c r="BT796" i="14"/>
  <c r="BT795" i="14"/>
  <c r="BT794" i="14"/>
  <c r="BT793" i="14"/>
  <c r="BT792" i="14"/>
  <c r="BT791" i="14"/>
  <c r="BT790" i="14"/>
  <c r="BT789" i="14"/>
  <c r="BT788" i="14"/>
  <c r="BT787" i="14"/>
  <c r="BT786" i="14"/>
  <c r="BT785" i="14"/>
  <c r="BT784" i="14"/>
  <c r="BT783" i="14"/>
  <c r="BT782" i="14"/>
  <c r="BT781" i="14"/>
  <c r="BT780" i="14"/>
  <c r="BT779" i="14"/>
  <c r="BT778" i="14"/>
  <c r="BT777" i="14"/>
  <c r="BT776" i="14"/>
  <c r="BT775" i="14"/>
  <c r="BT774" i="14"/>
  <c r="BT773" i="14"/>
  <c r="BT772" i="14"/>
  <c r="BT771" i="14"/>
  <c r="BT770" i="14"/>
  <c r="BT769" i="14"/>
  <c r="BT768" i="14"/>
  <c r="BT767" i="14"/>
  <c r="BT766" i="14"/>
  <c r="BT765" i="14"/>
  <c r="BT764" i="14"/>
  <c r="BT763" i="14"/>
  <c r="BT762" i="14"/>
  <c r="BT761" i="14"/>
  <c r="BT760" i="14"/>
  <c r="BT759" i="14"/>
  <c r="BT758" i="14"/>
  <c r="BT757" i="14"/>
  <c r="BT756" i="14"/>
  <c r="BT755" i="14"/>
  <c r="BT754" i="14"/>
  <c r="BT753" i="14"/>
  <c r="BT752" i="14"/>
  <c r="BT751" i="14"/>
  <c r="BT750" i="14"/>
  <c r="BT749" i="14"/>
  <c r="BT748" i="14"/>
  <c r="BT747" i="14"/>
  <c r="BT746" i="14"/>
  <c r="BT745" i="14"/>
  <c r="BT744" i="14"/>
  <c r="BT743" i="14"/>
  <c r="BT742" i="14"/>
  <c r="BT741" i="14"/>
  <c r="BT740" i="14"/>
  <c r="BT739" i="14"/>
  <c r="BT738" i="14"/>
  <c r="BT737" i="14"/>
  <c r="BT736" i="14"/>
  <c r="BT735" i="14"/>
  <c r="BT734" i="14"/>
  <c r="BT733" i="14"/>
  <c r="BT732" i="14"/>
  <c r="BT731" i="14"/>
  <c r="BT730" i="14"/>
  <c r="BT729" i="14"/>
  <c r="BT728" i="14"/>
  <c r="BT727" i="14"/>
  <c r="BT726" i="14"/>
  <c r="BT725" i="14"/>
  <c r="BT724" i="14"/>
  <c r="BT723" i="14"/>
  <c r="BT722" i="14"/>
  <c r="BT721" i="14"/>
  <c r="BT720" i="14"/>
  <c r="BT719" i="14"/>
  <c r="BT718" i="14"/>
  <c r="BT717" i="14"/>
  <c r="BT716" i="14"/>
  <c r="BT715" i="14"/>
  <c r="BT714" i="14"/>
  <c r="BT713" i="14"/>
  <c r="BT712" i="14"/>
  <c r="BT711" i="14"/>
  <c r="BT710" i="14"/>
  <c r="BT709" i="14"/>
  <c r="BT708" i="14"/>
  <c r="BT707" i="14"/>
  <c r="BT706" i="14"/>
  <c r="BT705" i="14"/>
  <c r="BT704" i="14"/>
  <c r="BT703" i="14"/>
  <c r="BT702" i="14"/>
  <c r="BT701" i="14"/>
  <c r="BT700" i="14"/>
  <c r="BT699" i="14"/>
  <c r="BT698" i="14"/>
  <c r="BT697" i="14"/>
  <c r="BT696" i="14"/>
  <c r="BT695" i="14"/>
  <c r="BT694" i="14"/>
  <c r="BT693" i="14"/>
  <c r="BT692" i="14"/>
  <c r="BT691" i="14"/>
  <c r="BT690" i="14"/>
  <c r="BT689" i="14"/>
  <c r="BT688" i="14"/>
  <c r="BT687" i="14"/>
  <c r="BT686" i="14"/>
  <c r="BT685" i="14"/>
  <c r="BT684" i="14"/>
  <c r="BT683" i="14"/>
  <c r="BT682" i="14"/>
  <c r="BT681" i="14"/>
  <c r="BT680" i="14"/>
  <c r="BT679" i="14"/>
  <c r="BT678" i="14"/>
  <c r="BT677" i="14"/>
  <c r="BT676" i="14"/>
  <c r="BT675" i="14"/>
  <c r="BT674" i="14"/>
  <c r="BT673" i="14"/>
  <c r="BT672" i="14"/>
  <c r="BT671" i="14"/>
  <c r="BT670" i="14"/>
  <c r="BT669" i="14"/>
  <c r="BT668" i="14"/>
  <c r="BT667" i="14"/>
  <c r="BT666" i="14"/>
  <c r="BT665" i="14"/>
  <c r="BT664" i="14"/>
  <c r="BT663" i="14"/>
  <c r="BT662" i="14"/>
  <c r="BT661" i="14"/>
  <c r="BT660" i="14"/>
  <c r="BT659" i="14"/>
  <c r="BT658" i="14"/>
  <c r="BT657" i="14"/>
  <c r="BT656" i="14"/>
  <c r="BT655" i="14"/>
  <c r="BT654" i="14"/>
  <c r="BT653" i="14"/>
  <c r="BT652" i="14"/>
  <c r="BT651" i="14"/>
  <c r="BT650" i="14"/>
  <c r="BT649" i="14"/>
  <c r="BT648" i="14"/>
  <c r="BT647" i="14"/>
  <c r="BT646" i="14"/>
  <c r="BT645" i="14"/>
  <c r="BT644" i="14"/>
  <c r="BT643" i="14"/>
  <c r="BT642" i="14"/>
  <c r="BT641" i="14"/>
  <c r="BT640" i="14"/>
  <c r="BT639" i="14"/>
  <c r="BT638" i="14"/>
  <c r="BT637" i="14"/>
  <c r="BT636" i="14"/>
  <c r="BT635" i="14"/>
  <c r="BT634" i="14"/>
  <c r="BT633" i="14"/>
  <c r="BT632" i="14"/>
  <c r="BT631" i="14"/>
  <c r="BT630" i="14"/>
  <c r="BT629" i="14"/>
  <c r="BT628" i="14"/>
  <c r="BT627" i="14"/>
  <c r="BT626" i="14"/>
  <c r="BT625" i="14"/>
  <c r="BT624" i="14"/>
  <c r="BT623" i="14"/>
  <c r="BT622" i="14"/>
  <c r="BT621" i="14"/>
  <c r="BT620" i="14"/>
  <c r="BT619" i="14"/>
  <c r="BT618" i="14"/>
  <c r="BT617" i="14"/>
  <c r="BT616" i="14"/>
  <c r="BT615" i="14"/>
  <c r="BT614" i="14"/>
  <c r="BT613" i="14"/>
  <c r="BT612" i="14"/>
  <c r="BT611" i="14"/>
  <c r="BT610" i="14"/>
  <c r="BT609" i="14"/>
  <c r="BT608" i="14"/>
  <c r="BT607" i="14"/>
  <c r="BT606" i="14"/>
  <c r="BT605" i="14"/>
  <c r="BT604" i="14"/>
  <c r="BT603" i="14"/>
  <c r="BT602" i="14"/>
  <c r="BT601" i="14"/>
  <c r="BT600" i="14"/>
  <c r="BT599" i="14"/>
  <c r="BT598" i="14"/>
  <c r="BT597" i="14"/>
  <c r="BT596" i="14"/>
  <c r="BT595" i="14"/>
  <c r="BT594" i="14"/>
  <c r="BT593" i="14"/>
  <c r="BT592" i="14"/>
  <c r="BT591" i="14"/>
  <c r="BT590" i="14"/>
  <c r="BT589" i="14"/>
  <c r="BT588" i="14"/>
  <c r="BT587" i="14"/>
  <c r="BT586" i="14"/>
  <c r="BT585" i="14"/>
  <c r="BT584" i="14"/>
  <c r="BT583" i="14"/>
  <c r="BT582" i="14"/>
  <c r="BT581" i="14"/>
  <c r="BT580" i="14"/>
  <c r="BT579" i="14"/>
  <c r="BT578" i="14"/>
  <c r="BT577" i="14"/>
  <c r="BT576" i="14"/>
  <c r="BT575" i="14"/>
  <c r="BT574" i="14"/>
  <c r="BT573" i="14"/>
  <c r="BT572" i="14"/>
  <c r="BT571" i="14"/>
  <c r="BT570" i="14"/>
  <c r="BT569" i="14"/>
  <c r="BT568" i="14"/>
  <c r="BT567" i="14"/>
  <c r="BT566" i="14"/>
  <c r="BT565" i="14"/>
  <c r="BT564" i="14"/>
  <c r="BT563" i="14"/>
  <c r="BT562" i="14"/>
  <c r="BT561" i="14"/>
  <c r="BT560" i="14"/>
  <c r="BT559" i="14"/>
  <c r="BT558" i="14"/>
  <c r="BT557" i="14"/>
  <c r="BT556" i="14"/>
  <c r="BT555" i="14"/>
  <c r="BT554" i="14"/>
  <c r="BT553" i="14"/>
  <c r="BT552" i="14"/>
  <c r="BT551" i="14"/>
  <c r="BT550" i="14"/>
  <c r="BT549" i="14"/>
  <c r="BT548" i="14"/>
  <c r="BT547" i="14"/>
  <c r="BT546" i="14"/>
  <c r="BT545" i="14"/>
  <c r="BT544" i="14"/>
  <c r="BT543" i="14"/>
  <c r="BT542" i="14"/>
  <c r="BT541" i="14"/>
  <c r="BT540" i="14"/>
  <c r="BT539" i="14"/>
  <c r="BT538" i="14"/>
  <c r="BT537" i="14"/>
  <c r="BT536" i="14"/>
  <c r="BT535" i="14"/>
  <c r="BT534" i="14"/>
  <c r="BT533" i="14"/>
  <c r="BT532" i="14"/>
  <c r="BT531" i="14"/>
  <c r="BT530" i="14"/>
  <c r="BT529" i="14"/>
  <c r="BT528" i="14"/>
  <c r="BT527" i="14"/>
  <c r="BT526" i="14"/>
  <c r="BT525" i="14"/>
  <c r="BT524" i="14"/>
  <c r="BT523" i="14"/>
  <c r="BT522" i="14"/>
  <c r="BT521" i="14"/>
  <c r="BT520" i="14"/>
  <c r="BT519" i="14"/>
  <c r="BT518" i="14"/>
  <c r="BT517" i="14"/>
  <c r="BT516" i="14"/>
  <c r="BT515" i="14"/>
  <c r="BT514" i="14"/>
  <c r="BT513" i="14"/>
  <c r="BT512" i="14"/>
  <c r="BT511" i="14"/>
  <c r="BT510" i="14"/>
  <c r="BT509" i="14"/>
  <c r="BT508" i="14"/>
  <c r="BT507" i="14"/>
  <c r="BT506" i="14"/>
  <c r="BT505" i="14"/>
  <c r="BT504" i="14"/>
  <c r="BT503" i="14"/>
  <c r="BT502" i="14"/>
  <c r="BT501" i="14"/>
  <c r="BT500" i="14"/>
  <c r="BT499" i="14"/>
  <c r="BT498" i="14"/>
  <c r="BT497" i="14"/>
  <c r="BT496" i="14"/>
  <c r="BT495" i="14"/>
  <c r="BT494" i="14"/>
  <c r="BT493" i="14"/>
  <c r="BT492" i="14"/>
  <c r="BT491" i="14"/>
  <c r="BT490" i="14"/>
  <c r="BT489" i="14"/>
  <c r="BT488" i="14"/>
  <c r="BT487" i="14"/>
  <c r="BT486" i="14"/>
  <c r="BT485" i="14"/>
  <c r="BT484" i="14"/>
  <c r="BT483" i="14"/>
  <c r="BT482" i="14"/>
  <c r="BT481" i="14"/>
  <c r="BT480" i="14"/>
  <c r="BT479" i="14"/>
  <c r="BT478" i="14"/>
  <c r="BT477" i="14"/>
  <c r="BT476" i="14"/>
  <c r="BT475" i="14"/>
  <c r="BT474" i="14"/>
  <c r="BT473" i="14"/>
  <c r="BT472" i="14"/>
  <c r="BT471" i="14"/>
  <c r="BT470" i="14"/>
  <c r="BT469" i="14"/>
  <c r="BT468" i="14"/>
  <c r="BT467" i="14"/>
  <c r="BT466" i="14"/>
  <c r="BT465" i="14"/>
  <c r="BT464" i="14"/>
  <c r="BT463" i="14"/>
  <c r="BT462" i="14"/>
  <c r="BT461" i="14"/>
  <c r="BT460" i="14"/>
  <c r="BT459" i="14"/>
  <c r="BT458" i="14"/>
  <c r="BT457" i="14"/>
  <c r="BT456" i="14"/>
  <c r="BT455" i="14"/>
  <c r="BT454" i="14"/>
  <c r="BT453" i="14"/>
  <c r="BT452" i="14"/>
  <c r="BT451" i="14"/>
  <c r="BT450" i="14"/>
  <c r="BT449" i="14"/>
  <c r="BT448" i="14"/>
  <c r="BT447" i="14"/>
  <c r="BT446" i="14"/>
  <c r="BT445" i="14"/>
  <c r="BT444" i="14"/>
  <c r="BT443" i="14"/>
  <c r="BT442" i="14"/>
  <c r="BT441" i="14"/>
  <c r="BT440" i="14"/>
  <c r="BT439" i="14"/>
  <c r="BT438" i="14"/>
  <c r="BT437" i="14"/>
  <c r="BT436" i="14"/>
  <c r="BT435" i="14"/>
  <c r="BT434" i="14"/>
  <c r="BT433" i="14"/>
  <c r="BT432" i="14"/>
  <c r="BT431" i="14"/>
  <c r="BT430" i="14"/>
  <c r="BT429" i="14"/>
  <c r="BT428" i="14"/>
  <c r="BT427" i="14"/>
  <c r="BT426" i="14"/>
  <c r="BT425" i="14"/>
  <c r="BT424" i="14"/>
  <c r="BT423" i="14"/>
  <c r="BT422" i="14"/>
  <c r="BT421" i="14"/>
  <c r="BT420" i="14"/>
  <c r="BT419" i="14"/>
  <c r="BT418" i="14"/>
  <c r="BT417" i="14"/>
  <c r="BT416" i="14"/>
  <c r="BT415" i="14"/>
  <c r="BT414" i="14"/>
  <c r="BT413" i="14"/>
  <c r="BT412" i="14"/>
  <c r="BT411" i="14"/>
  <c r="BT410" i="14"/>
  <c r="BT409" i="14"/>
  <c r="BT408" i="14"/>
  <c r="BT407" i="14"/>
  <c r="BT406" i="14"/>
  <c r="BT405" i="14"/>
  <c r="BT404" i="14"/>
  <c r="BT403" i="14"/>
  <c r="BT402" i="14"/>
  <c r="BT401" i="14"/>
  <c r="BT400" i="14"/>
  <c r="BT399" i="14"/>
  <c r="BT398" i="14"/>
  <c r="BT397" i="14"/>
  <c r="BT396" i="14"/>
  <c r="BT395" i="14"/>
  <c r="BT394" i="14"/>
  <c r="BT393" i="14"/>
  <c r="BT392" i="14"/>
  <c r="BT391" i="14"/>
  <c r="BT390" i="14"/>
  <c r="BT389" i="14"/>
  <c r="BT388" i="14"/>
  <c r="BT387" i="14"/>
  <c r="BT386" i="14"/>
  <c r="BT385" i="14"/>
  <c r="BT384" i="14"/>
  <c r="BT383" i="14"/>
  <c r="BT382" i="14"/>
  <c r="BT381" i="14"/>
  <c r="BT380" i="14"/>
  <c r="BT379" i="14"/>
  <c r="BT378" i="14"/>
  <c r="BT377" i="14"/>
  <c r="BT376" i="14"/>
  <c r="BT375" i="14"/>
  <c r="BT374" i="14"/>
  <c r="BT373" i="14"/>
  <c r="BT372" i="14"/>
  <c r="BT371" i="14"/>
  <c r="BT370" i="14"/>
  <c r="BT369" i="14"/>
  <c r="BT368" i="14"/>
  <c r="BT367" i="14"/>
  <c r="BT366" i="14"/>
  <c r="BT365" i="14"/>
  <c r="BT364" i="14"/>
  <c r="BT363" i="14"/>
  <c r="BT362" i="14"/>
  <c r="BT361" i="14"/>
  <c r="BT360" i="14"/>
  <c r="BT359" i="14"/>
  <c r="BT358" i="14"/>
  <c r="BT357" i="14"/>
  <c r="BT356" i="14"/>
  <c r="BT355" i="14"/>
  <c r="BT354" i="14"/>
  <c r="BT353" i="14"/>
  <c r="BT352" i="14"/>
  <c r="BT351" i="14"/>
  <c r="BT350" i="14"/>
  <c r="BT349" i="14"/>
  <c r="BT348" i="14"/>
  <c r="BT347" i="14"/>
  <c r="BT346" i="14"/>
  <c r="BT345" i="14"/>
  <c r="BT344" i="14"/>
  <c r="BT343" i="14"/>
  <c r="BT342" i="14"/>
  <c r="BT341" i="14"/>
  <c r="BT340" i="14"/>
  <c r="BT339" i="14"/>
  <c r="BT338" i="14"/>
  <c r="BT337" i="14"/>
  <c r="BT336" i="14"/>
  <c r="BT335" i="14"/>
  <c r="BT334" i="14"/>
  <c r="BT333" i="14"/>
  <c r="BT332" i="14"/>
  <c r="BT331" i="14"/>
  <c r="BT330" i="14"/>
  <c r="BT329" i="14"/>
  <c r="BT328" i="14"/>
  <c r="BT327" i="14"/>
  <c r="BT326" i="14"/>
  <c r="BT325" i="14"/>
  <c r="BT324" i="14"/>
  <c r="BT323" i="14"/>
  <c r="BT322" i="14"/>
  <c r="BT321" i="14"/>
  <c r="BT320" i="14"/>
  <c r="BT319" i="14"/>
  <c r="BT318" i="14"/>
  <c r="BT317" i="14"/>
  <c r="BT316" i="14"/>
  <c r="BT315" i="14"/>
  <c r="BT314" i="14"/>
  <c r="BT313" i="14"/>
  <c r="BT312" i="14"/>
  <c r="BT311" i="14"/>
  <c r="BT310" i="14"/>
  <c r="BT309" i="14"/>
  <c r="BT308" i="14"/>
  <c r="BT307" i="14"/>
  <c r="BT306" i="14"/>
  <c r="BT305" i="14"/>
  <c r="BT304" i="14"/>
  <c r="BT303" i="14"/>
  <c r="BT302" i="14"/>
  <c r="BT301" i="14"/>
  <c r="BT300" i="14"/>
  <c r="BT299" i="14"/>
  <c r="BT298" i="14"/>
  <c r="BT297" i="14"/>
  <c r="BT296" i="14"/>
  <c r="BT295" i="14"/>
  <c r="BT294" i="14"/>
  <c r="BT293" i="14"/>
  <c r="BT292" i="14"/>
  <c r="BT291" i="14"/>
  <c r="BT290" i="14"/>
  <c r="BT289" i="14"/>
  <c r="BT288" i="14"/>
  <c r="BT287" i="14"/>
  <c r="BT286" i="14"/>
  <c r="BT285" i="14"/>
  <c r="BT284" i="14"/>
  <c r="BT283" i="14"/>
  <c r="BT282" i="14"/>
  <c r="BT281" i="14"/>
  <c r="BT280" i="14"/>
  <c r="BT279" i="14"/>
  <c r="BT278" i="14"/>
  <c r="BT277" i="14"/>
  <c r="BT276" i="14"/>
  <c r="BT275" i="14"/>
  <c r="BT274" i="14"/>
  <c r="BT273" i="14"/>
  <c r="BT272" i="14"/>
  <c r="BT271" i="14"/>
  <c r="BT270" i="14"/>
  <c r="BT269" i="14"/>
  <c r="BT268" i="14"/>
  <c r="BT267" i="14"/>
  <c r="BT266" i="14"/>
  <c r="BT265" i="14"/>
  <c r="BT264" i="14"/>
  <c r="BT263" i="14"/>
  <c r="BT262" i="14"/>
  <c r="BT261" i="14"/>
  <c r="BT260" i="14"/>
  <c r="BT259" i="14"/>
  <c r="BT258" i="14"/>
  <c r="BT257" i="14"/>
  <c r="BT256" i="14"/>
  <c r="BT255" i="14"/>
  <c r="BT254" i="14"/>
  <c r="BT253" i="14"/>
  <c r="BT252" i="14"/>
  <c r="BT251" i="14"/>
  <c r="BT250" i="14"/>
  <c r="BT249" i="14"/>
  <c r="BT248" i="14"/>
  <c r="BT247" i="14"/>
  <c r="BT246" i="14"/>
  <c r="BT245" i="14"/>
  <c r="BT244" i="14"/>
  <c r="BT243" i="14"/>
  <c r="BT242" i="14"/>
  <c r="BT241" i="14"/>
  <c r="BT240" i="14"/>
  <c r="BT239" i="14"/>
  <c r="BT238" i="14"/>
  <c r="BT237" i="14"/>
  <c r="BT236" i="14"/>
  <c r="BT235" i="14"/>
  <c r="BT234" i="14"/>
  <c r="BT233" i="14"/>
  <c r="BT232" i="14"/>
  <c r="BT231" i="14"/>
  <c r="BT230" i="14"/>
  <c r="BT229" i="14"/>
  <c r="BT228" i="14"/>
  <c r="BT227" i="14"/>
  <c r="BT226" i="14"/>
  <c r="BT225" i="14"/>
  <c r="BT224" i="14"/>
  <c r="BT223" i="14"/>
  <c r="BT222" i="14"/>
  <c r="BT221" i="14"/>
  <c r="BT220" i="14"/>
  <c r="BT219" i="14"/>
  <c r="BT218" i="14"/>
  <c r="BT217" i="14"/>
  <c r="BT216" i="14"/>
  <c r="BT215" i="14"/>
  <c r="BT214" i="14"/>
  <c r="BT213" i="14"/>
  <c r="BT212" i="14"/>
  <c r="BT211" i="14"/>
  <c r="BT210" i="14"/>
  <c r="BT209" i="14"/>
  <c r="BT208" i="14"/>
  <c r="BT207" i="14"/>
  <c r="BT206" i="14"/>
  <c r="BT205" i="14"/>
  <c r="BT204" i="14"/>
  <c r="BT203" i="14"/>
  <c r="BT202" i="14"/>
  <c r="BT201" i="14"/>
  <c r="BT200" i="14"/>
  <c r="BT199" i="14"/>
  <c r="BT198" i="14"/>
  <c r="BT197" i="14"/>
  <c r="BT196" i="14"/>
  <c r="BT195" i="14"/>
  <c r="BT194" i="14"/>
  <c r="BT193" i="14"/>
  <c r="BT192" i="14"/>
  <c r="BT191" i="14"/>
  <c r="BT190" i="14"/>
  <c r="BT189" i="14"/>
  <c r="BT188" i="14"/>
  <c r="BT187" i="14"/>
  <c r="BT186" i="14"/>
  <c r="BT185" i="14"/>
  <c r="BT184" i="14"/>
  <c r="BT183" i="14"/>
  <c r="BT182" i="14"/>
  <c r="BT181" i="14"/>
  <c r="BT180" i="14"/>
  <c r="BT179" i="14"/>
  <c r="BT178" i="14"/>
  <c r="BT177" i="14"/>
  <c r="BT176" i="14"/>
  <c r="BT175" i="14"/>
  <c r="BT174" i="14"/>
  <c r="BT173" i="14"/>
  <c r="BT172" i="14"/>
  <c r="BT171" i="14"/>
  <c r="BT170" i="14"/>
  <c r="BT169" i="14"/>
  <c r="BT168" i="14"/>
  <c r="BT167" i="14"/>
  <c r="BT166" i="14"/>
  <c r="BT165" i="14"/>
  <c r="BT164" i="14"/>
  <c r="BT163" i="14"/>
  <c r="BT162" i="14"/>
  <c r="BT161" i="14"/>
  <c r="BT160" i="14"/>
  <c r="BT159" i="14"/>
  <c r="BT158" i="14"/>
  <c r="BT157" i="14"/>
  <c r="BT156" i="14"/>
  <c r="BT155" i="14"/>
  <c r="BT154" i="14"/>
  <c r="BT153" i="14"/>
  <c r="BT152" i="14"/>
  <c r="BT151" i="14"/>
  <c r="BT150" i="14"/>
  <c r="BT149" i="14"/>
  <c r="BT148" i="14"/>
  <c r="BT147" i="14"/>
  <c r="BT146" i="14"/>
  <c r="BT145" i="14"/>
  <c r="BT144" i="14"/>
  <c r="BT143" i="14"/>
  <c r="BT142" i="14"/>
  <c r="BT141" i="14"/>
  <c r="BT140" i="14"/>
  <c r="BT139" i="14"/>
  <c r="BT138" i="14"/>
  <c r="BT137" i="14"/>
  <c r="BT136" i="14"/>
  <c r="BT135" i="14"/>
  <c r="BT134" i="14"/>
  <c r="BT133" i="14"/>
  <c r="BT132" i="14"/>
  <c r="BT131" i="14"/>
  <c r="BT130" i="14"/>
  <c r="BT129" i="14"/>
  <c r="BT128" i="14"/>
  <c r="BT127" i="14"/>
  <c r="BT126" i="14"/>
  <c r="BT125" i="14"/>
  <c r="BT124" i="14"/>
  <c r="BT123" i="14"/>
  <c r="BT122" i="14"/>
  <c r="BT121" i="14"/>
  <c r="BT120" i="14"/>
  <c r="BT119" i="14"/>
  <c r="BT118" i="14"/>
  <c r="BT117" i="14"/>
  <c r="BT116" i="14"/>
  <c r="BT115" i="14"/>
  <c r="BT114" i="14"/>
  <c r="BT113" i="14"/>
  <c r="BT112" i="14"/>
  <c r="BT111" i="14"/>
  <c r="BT110" i="14"/>
  <c r="BT109" i="14"/>
  <c r="BT108" i="14"/>
  <c r="BT107" i="14"/>
  <c r="BT106" i="14"/>
  <c r="BT105" i="14"/>
  <c r="BT104" i="14"/>
  <c r="BT103" i="14"/>
  <c r="BT102" i="14"/>
  <c r="BT101" i="14"/>
  <c r="BT100" i="14"/>
  <c r="BT99" i="14"/>
  <c r="BT98" i="14"/>
  <c r="BT97" i="14"/>
  <c r="BT96" i="14"/>
  <c r="BT95" i="14"/>
  <c r="BT94" i="14"/>
  <c r="BT93" i="14"/>
  <c r="BT92" i="14"/>
  <c r="BT91" i="14"/>
  <c r="BT90" i="14"/>
  <c r="BT89" i="14"/>
  <c r="BT88" i="14"/>
  <c r="BT87" i="14"/>
  <c r="BT86" i="14"/>
  <c r="BT85" i="14"/>
  <c r="BT84" i="14"/>
  <c r="BT83" i="14"/>
  <c r="BT82" i="14"/>
  <c r="BT81" i="14"/>
  <c r="BT80" i="14"/>
  <c r="BT79" i="14"/>
  <c r="BT78" i="14"/>
  <c r="BT77" i="14"/>
  <c r="BT76" i="14"/>
  <c r="BT75" i="14"/>
  <c r="BT74" i="14"/>
  <c r="BT73" i="14"/>
  <c r="BT72" i="14"/>
  <c r="BT71" i="14"/>
  <c r="BT70" i="14"/>
  <c r="BT69" i="14"/>
  <c r="BT68" i="14"/>
  <c r="BT67" i="14"/>
  <c r="BT66" i="14"/>
  <c r="BT65" i="14"/>
  <c r="BT64" i="14"/>
  <c r="BT63" i="14"/>
  <c r="BT62" i="14"/>
  <c r="BT61" i="14"/>
  <c r="BT60" i="14"/>
  <c r="BT59" i="14"/>
  <c r="BT58" i="14"/>
  <c r="BT57" i="14"/>
  <c r="BT56" i="14"/>
  <c r="BT55" i="14"/>
  <c r="BT54" i="14"/>
  <c r="BT53" i="14"/>
  <c r="BT52" i="14"/>
  <c r="BT51" i="14"/>
  <c r="BT50" i="14"/>
  <c r="BT49" i="14"/>
  <c r="BT48" i="14"/>
  <c r="BT47" i="14"/>
  <c r="BT46" i="14"/>
  <c r="BT45" i="14"/>
  <c r="BT44" i="14"/>
  <c r="BT43" i="14"/>
  <c r="BT42" i="14"/>
  <c r="BT41" i="14"/>
  <c r="BT40" i="14"/>
  <c r="BT39" i="14"/>
  <c r="BT38" i="14"/>
  <c r="BT37" i="14"/>
  <c r="BT36" i="14"/>
  <c r="BT35" i="14"/>
  <c r="BT34" i="14"/>
  <c r="BT33" i="14"/>
  <c r="BT32" i="14"/>
  <c r="BT31" i="14"/>
  <c r="BT30" i="14"/>
  <c r="BT29" i="14"/>
  <c r="BT28" i="14"/>
  <c r="BT27" i="14"/>
  <c r="BT26" i="14"/>
  <c r="BT25" i="14"/>
  <c r="BT24" i="14"/>
  <c r="BT23" i="14"/>
  <c r="BT22" i="14"/>
  <c r="BT21" i="14"/>
  <c r="BT20" i="14"/>
  <c r="BT19" i="14"/>
  <c r="BT18" i="14"/>
  <c r="BT17" i="14"/>
  <c r="BT16" i="14"/>
  <c r="BT15" i="14"/>
  <c r="BT14" i="14"/>
  <c r="BT13" i="14"/>
  <c r="BT12" i="14"/>
  <c r="BT11" i="14"/>
  <c r="BT10" i="14"/>
  <c r="BT9" i="14"/>
  <c r="BT8" i="14"/>
  <c r="BT7" i="14"/>
  <c r="BT6" i="14"/>
  <c r="BT5" i="14"/>
  <c r="BQ994" i="14"/>
  <c r="BQ993" i="14"/>
  <c r="BQ992" i="14"/>
  <c r="BQ991" i="14"/>
  <c r="BQ990" i="14"/>
  <c r="BQ989" i="14"/>
  <c r="BQ988" i="14"/>
  <c r="BQ987" i="14"/>
  <c r="BQ986" i="14"/>
  <c r="BQ985" i="14"/>
  <c r="BQ984" i="14"/>
  <c r="BQ983" i="14"/>
  <c r="BQ982" i="14"/>
  <c r="BQ981" i="14"/>
  <c r="BQ980" i="14"/>
  <c r="BQ979" i="14"/>
  <c r="BQ978" i="14"/>
  <c r="BQ977" i="14"/>
  <c r="BQ976" i="14"/>
  <c r="BQ975" i="14"/>
  <c r="BQ974" i="14"/>
  <c r="BQ973" i="14"/>
  <c r="BQ972" i="14"/>
  <c r="BQ971" i="14"/>
  <c r="BQ970" i="14"/>
  <c r="BQ969" i="14"/>
  <c r="BQ968" i="14"/>
  <c r="BQ967" i="14"/>
  <c r="BQ966" i="14"/>
  <c r="BQ965" i="14"/>
  <c r="BQ964" i="14"/>
  <c r="BQ963" i="14"/>
  <c r="BQ962" i="14"/>
  <c r="BQ961" i="14"/>
  <c r="BQ960" i="14"/>
  <c r="BQ959" i="14"/>
  <c r="BQ958" i="14"/>
  <c r="BQ957" i="14"/>
  <c r="BQ956" i="14"/>
  <c r="BQ955" i="14"/>
  <c r="BQ954" i="14"/>
  <c r="BQ953" i="14"/>
  <c r="BQ952" i="14"/>
  <c r="BQ951" i="14"/>
  <c r="BQ950" i="14"/>
  <c r="BQ949" i="14"/>
  <c r="BQ948" i="14"/>
  <c r="BQ947" i="14"/>
  <c r="BQ946" i="14"/>
  <c r="BQ945" i="14"/>
  <c r="BQ944" i="14"/>
  <c r="BQ943" i="14"/>
  <c r="BQ942" i="14"/>
  <c r="BQ941" i="14"/>
  <c r="BQ940" i="14"/>
  <c r="BQ939" i="14"/>
  <c r="BQ938" i="14"/>
  <c r="BQ937" i="14"/>
  <c r="BQ936" i="14"/>
  <c r="BQ935" i="14"/>
  <c r="BQ934" i="14"/>
  <c r="BQ933" i="14"/>
  <c r="BQ932" i="14"/>
  <c r="BQ931" i="14"/>
  <c r="BQ930" i="14"/>
  <c r="BQ929" i="14"/>
  <c r="BQ928" i="14"/>
  <c r="BQ927" i="14"/>
  <c r="BQ926" i="14"/>
  <c r="BQ925" i="14"/>
  <c r="BQ924" i="14"/>
  <c r="BQ923" i="14"/>
  <c r="BQ922" i="14"/>
  <c r="BQ921" i="14"/>
  <c r="BQ920" i="14"/>
  <c r="BQ919" i="14"/>
  <c r="BQ918" i="14"/>
  <c r="BQ917" i="14"/>
  <c r="BQ916" i="14"/>
  <c r="BQ915" i="14"/>
  <c r="BQ914" i="14"/>
  <c r="BQ913" i="14"/>
  <c r="BQ912" i="14"/>
  <c r="BQ911" i="14"/>
  <c r="BQ910" i="14"/>
  <c r="BQ909" i="14"/>
  <c r="BQ908" i="14"/>
  <c r="BQ907" i="14"/>
  <c r="BQ906" i="14"/>
  <c r="BQ905" i="14"/>
  <c r="BQ904" i="14"/>
  <c r="BQ903" i="14"/>
  <c r="BQ902" i="14"/>
  <c r="BQ901" i="14"/>
  <c r="BQ900" i="14"/>
  <c r="BQ899" i="14"/>
  <c r="BQ898" i="14"/>
  <c r="BQ897" i="14"/>
  <c r="BQ896" i="14"/>
  <c r="BQ895" i="14"/>
  <c r="BQ894" i="14"/>
  <c r="BQ893" i="14"/>
  <c r="BQ892" i="14"/>
  <c r="BQ891" i="14"/>
  <c r="BQ890" i="14"/>
  <c r="BQ889" i="14"/>
  <c r="BQ888" i="14"/>
  <c r="BQ887" i="14"/>
  <c r="BQ886" i="14"/>
  <c r="BQ885" i="14"/>
  <c r="BQ884" i="14"/>
  <c r="BQ883" i="14"/>
  <c r="BQ882" i="14"/>
  <c r="BQ881" i="14"/>
  <c r="BQ880" i="14"/>
  <c r="BQ879" i="14"/>
  <c r="BQ878" i="14"/>
  <c r="BQ877" i="14"/>
  <c r="BQ876" i="14"/>
  <c r="BQ875" i="14"/>
  <c r="BQ874" i="14"/>
  <c r="BQ873" i="14"/>
  <c r="BQ872" i="14"/>
  <c r="BQ871" i="14"/>
  <c r="BQ870" i="14"/>
  <c r="BQ869" i="14"/>
  <c r="BQ868" i="14"/>
  <c r="BQ867" i="14"/>
  <c r="BQ866" i="14"/>
  <c r="BQ865" i="14"/>
  <c r="BQ864" i="14"/>
  <c r="BQ863" i="14"/>
  <c r="BQ862" i="14"/>
  <c r="BQ861" i="14"/>
  <c r="BQ860" i="14"/>
  <c r="BQ859" i="14"/>
  <c r="BQ858" i="14"/>
  <c r="BQ857" i="14"/>
  <c r="BQ856" i="14"/>
  <c r="BQ855" i="14"/>
  <c r="BQ854" i="14"/>
  <c r="BQ853" i="14"/>
  <c r="BQ852" i="14"/>
  <c r="BQ851" i="14"/>
  <c r="BQ850" i="14"/>
  <c r="BQ849" i="14"/>
  <c r="BQ848" i="14"/>
  <c r="BQ847" i="14"/>
  <c r="BQ846" i="14"/>
  <c r="BQ845" i="14"/>
  <c r="BQ844" i="14"/>
  <c r="BQ843" i="14"/>
  <c r="BQ842" i="14"/>
  <c r="BQ841" i="14"/>
  <c r="BQ840" i="14"/>
  <c r="BQ839" i="14"/>
  <c r="BQ838" i="14"/>
  <c r="BQ837" i="14"/>
  <c r="BQ836" i="14"/>
  <c r="BQ835" i="14"/>
  <c r="BQ834" i="14"/>
  <c r="BQ833" i="14"/>
  <c r="BQ832" i="14"/>
  <c r="BQ831" i="14"/>
  <c r="BQ830" i="14"/>
  <c r="BQ829" i="14"/>
  <c r="BQ828" i="14"/>
  <c r="BQ827" i="14"/>
  <c r="BQ826" i="14"/>
  <c r="BQ825" i="14"/>
  <c r="BQ824" i="14"/>
  <c r="BQ823" i="14"/>
  <c r="BQ822" i="14"/>
  <c r="BQ821" i="14"/>
  <c r="BQ820" i="14"/>
  <c r="BQ819" i="14"/>
  <c r="BQ818" i="14"/>
  <c r="BQ817" i="14"/>
  <c r="BQ816" i="14"/>
  <c r="BQ815" i="14"/>
  <c r="BQ814" i="14"/>
  <c r="BQ813" i="14"/>
  <c r="BQ812" i="14"/>
  <c r="BQ811" i="14"/>
  <c r="BQ810" i="14"/>
  <c r="BQ809" i="14"/>
  <c r="BQ808" i="14"/>
  <c r="BQ807" i="14"/>
  <c r="BQ806" i="14"/>
  <c r="BQ805" i="14"/>
  <c r="BQ804" i="14"/>
  <c r="BQ803" i="14"/>
  <c r="BQ802" i="14"/>
  <c r="BQ801" i="14"/>
  <c r="BQ800" i="14"/>
  <c r="BQ799" i="14"/>
  <c r="BQ798" i="14"/>
  <c r="BQ797" i="14"/>
  <c r="BQ796" i="14"/>
  <c r="BQ795" i="14"/>
  <c r="BQ794" i="14"/>
  <c r="BQ793" i="14"/>
  <c r="BQ792" i="14"/>
  <c r="BQ791" i="14"/>
  <c r="BQ790" i="14"/>
  <c r="BQ789" i="14"/>
  <c r="BQ788" i="14"/>
  <c r="BQ787" i="14"/>
  <c r="BQ786" i="14"/>
  <c r="BQ785" i="14"/>
  <c r="BQ784" i="14"/>
  <c r="BQ783" i="14"/>
  <c r="BQ782" i="14"/>
  <c r="BQ781" i="14"/>
  <c r="BQ780" i="14"/>
  <c r="BQ779" i="14"/>
  <c r="BQ778" i="14"/>
  <c r="BQ777" i="14"/>
  <c r="BQ776" i="14"/>
  <c r="BQ775" i="14"/>
  <c r="BQ774" i="14"/>
  <c r="BQ773" i="14"/>
  <c r="BQ772" i="14"/>
  <c r="BQ771" i="14"/>
  <c r="BQ770" i="14"/>
  <c r="BQ769" i="14"/>
  <c r="BQ768" i="14"/>
  <c r="BQ767" i="14"/>
  <c r="BQ766" i="14"/>
  <c r="BQ765" i="14"/>
  <c r="BQ764" i="14"/>
  <c r="BQ763" i="14"/>
  <c r="BQ762" i="14"/>
  <c r="BQ761" i="14"/>
  <c r="BQ760" i="14"/>
  <c r="BQ759" i="14"/>
  <c r="BQ758" i="14"/>
  <c r="BQ757" i="14"/>
  <c r="BQ756" i="14"/>
  <c r="BQ755" i="14"/>
  <c r="BQ754" i="14"/>
  <c r="BQ753" i="14"/>
  <c r="BQ752" i="14"/>
  <c r="BQ751" i="14"/>
  <c r="BQ750" i="14"/>
  <c r="BQ749" i="14"/>
  <c r="BQ748" i="14"/>
  <c r="BQ747" i="14"/>
  <c r="BQ746" i="14"/>
  <c r="BQ745" i="14"/>
  <c r="BQ744" i="14"/>
  <c r="BQ743" i="14"/>
  <c r="BQ742" i="14"/>
  <c r="BQ741" i="14"/>
  <c r="BQ740" i="14"/>
  <c r="BQ739" i="14"/>
  <c r="BQ738" i="14"/>
  <c r="BQ737" i="14"/>
  <c r="BQ736" i="14"/>
  <c r="BQ735" i="14"/>
  <c r="BQ734" i="14"/>
  <c r="BQ733" i="14"/>
  <c r="BQ732" i="14"/>
  <c r="BQ731" i="14"/>
  <c r="BQ730" i="14"/>
  <c r="BQ729" i="14"/>
  <c r="BQ728" i="14"/>
  <c r="BQ727" i="14"/>
  <c r="BQ726" i="14"/>
  <c r="BQ725" i="14"/>
  <c r="BQ724" i="14"/>
  <c r="BQ723" i="14"/>
  <c r="BQ722" i="14"/>
  <c r="BQ721" i="14"/>
  <c r="BQ720" i="14"/>
  <c r="BQ719" i="14"/>
  <c r="BQ718" i="14"/>
  <c r="BQ717" i="14"/>
  <c r="BQ716" i="14"/>
  <c r="BQ715" i="14"/>
  <c r="BQ714" i="14"/>
  <c r="BQ713" i="14"/>
  <c r="BQ712" i="14"/>
  <c r="BQ711" i="14"/>
  <c r="BQ710" i="14"/>
  <c r="BQ709" i="14"/>
  <c r="BQ708" i="14"/>
  <c r="BQ707" i="14"/>
  <c r="BQ706" i="14"/>
  <c r="BQ705" i="14"/>
  <c r="BQ704" i="14"/>
  <c r="BQ703" i="14"/>
  <c r="BQ702" i="14"/>
  <c r="BQ701" i="14"/>
  <c r="BQ700" i="14"/>
  <c r="BQ699" i="14"/>
  <c r="BQ698" i="14"/>
  <c r="BQ697" i="14"/>
  <c r="BQ696" i="14"/>
  <c r="BQ695" i="14"/>
  <c r="BQ694" i="14"/>
  <c r="BQ693" i="14"/>
  <c r="BQ692" i="14"/>
  <c r="BQ691" i="14"/>
  <c r="BQ690" i="14"/>
  <c r="BQ689" i="14"/>
  <c r="BQ688" i="14"/>
  <c r="BQ687" i="14"/>
  <c r="BQ686" i="14"/>
  <c r="BQ685" i="14"/>
  <c r="BQ684" i="14"/>
  <c r="BQ683" i="14"/>
  <c r="BQ682" i="14"/>
  <c r="BQ681" i="14"/>
  <c r="BQ680" i="14"/>
  <c r="BQ679" i="14"/>
  <c r="BQ678" i="14"/>
  <c r="BQ677" i="14"/>
  <c r="BQ676" i="14"/>
  <c r="BQ675" i="14"/>
  <c r="BQ674" i="14"/>
  <c r="BQ673" i="14"/>
  <c r="BQ672" i="14"/>
  <c r="BQ671" i="14"/>
  <c r="BQ670" i="14"/>
  <c r="BQ669" i="14"/>
  <c r="BQ668" i="14"/>
  <c r="BQ667" i="14"/>
  <c r="BQ666" i="14"/>
  <c r="BQ665" i="14"/>
  <c r="BQ664" i="14"/>
  <c r="BQ663" i="14"/>
  <c r="BQ662" i="14"/>
  <c r="BQ661" i="14"/>
  <c r="BQ660" i="14"/>
  <c r="BQ659" i="14"/>
  <c r="BQ658" i="14"/>
  <c r="BQ657" i="14"/>
  <c r="BQ656" i="14"/>
  <c r="BQ655" i="14"/>
  <c r="BQ654" i="14"/>
  <c r="BQ653" i="14"/>
  <c r="BQ652" i="14"/>
  <c r="BQ651" i="14"/>
  <c r="BQ650" i="14"/>
  <c r="BQ649" i="14"/>
  <c r="BQ648" i="14"/>
  <c r="BQ647" i="14"/>
  <c r="BQ646" i="14"/>
  <c r="BQ645" i="14"/>
  <c r="BQ644" i="14"/>
  <c r="BQ643" i="14"/>
  <c r="BQ642" i="14"/>
  <c r="BQ641" i="14"/>
  <c r="BQ640" i="14"/>
  <c r="BQ639" i="14"/>
  <c r="BQ638" i="14"/>
  <c r="BQ637" i="14"/>
  <c r="BQ636" i="14"/>
  <c r="BQ635" i="14"/>
  <c r="BQ634" i="14"/>
  <c r="BQ633" i="14"/>
  <c r="BQ632" i="14"/>
  <c r="BQ631" i="14"/>
  <c r="BQ630" i="14"/>
  <c r="BQ629" i="14"/>
  <c r="BQ628" i="14"/>
  <c r="BQ627" i="14"/>
  <c r="BQ626" i="14"/>
  <c r="BQ625" i="14"/>
  <c r="BQ624" i="14"/>
  <c r="BQ623" i="14"/>
  <c r="BQ622" i="14"/>
  <c r="BQ621" i="14"/>
  <c r="BQ620" i="14"/>
  <c r="BQ619" i="14"/>
  <c r="BQ618" i="14"/>
  <c r="BQ617" i="14"/>
  <c r="BQ616" i="14"/>
  <c r="BQ615" i="14"/>
  <c r="BQ614" i="14"/>
  <c r="BQ613" i="14"/>
  <c r="BQ612" i="14"/>
  <c r="BQ611" i="14"/>
  <c r="BQ610" i="14"/>
  <c r="BQ609" i="14"/>
  <c r="BQ608" i="14"/>
  <c r="BQ607" i="14"/>
  <c r="BQ606" i="14"/>
  <c r="BQ605" i="14"/>
  <c r="BQ604" i="14"/>
  <c r="BQ603" i="14"/>
  <c r="BQ602" i="14"/>
  <c r="BQ601" i="14"/>
  <c r="BQ600" i="14"/>
  <c r="BQ599" i="14"/>
  <c r="BQ598" i="14"/>
  <c r="BQ597" i="14"/>
  <c r="BQ596" i="14"/>
  <c r="BQ595" i="14"/>
  <c r="BQ594" i="14"/>
  <c r="BQ593" i="14"/>
  <c r="BQ592" i="14"/>
  <c r="BQ591" i="14"/>
  <c r="BQ590" i="14"/>
  <c r="BQ589" i="14"/>
  <c r="BQ588" i="14"/>
  <c r="BQ587" i="14"/>
  <c r="BQ586" i="14"/>
  <c r="BQ585" i="14"/>
  <c r="BQ584" i="14"/>
  <c r="BQ583" i="14"/>
  <c r="BQ582" i="14"/>
  <c r="BQ581" i="14"/>
  <c r="BQ580" i="14"/>
  <c r="BQ579" i="14"/>
  <c r="BQ578" i="14"/>
  <c r="BQ577" i="14"/>
  <c r="BQ576" i="14"/>
  <c r="BQ575" i="14"/>
  <c r="BQ574" i="14"/>
  <c r="BQ573" i="14"/>
  <c r="BQ572" i="14"/>
  <c r="BQ571" i="14"/>
  <c r="BQ570" i="14"/>
  <c r="BQ569" i="14"/>
  <c r="BQ568" i="14"/>
  <c r="BQ567" i="14"/>
  <c r="BQ566" i="14"/>
  <c r="BQ565" i="14"/>
  <c r="BQ564" i="14"/>
  <c r="BQ563" i="14"/>
  <c r="BQ562" i="14"/>
  <c r="BQ561" i="14"/>
  <c r="BQ560" i="14"/>
  <c r="BQ559" i="14"/>
  <c r="BQ558" i="14"/>
  <c r="BQ557" i="14"/>
  <c r="BQ556" i="14"/>
  <c r="BQ555" i="14"/>
  <c r="BQ554" i="14"/>
  <c r="BQ553" i="14"/>
  <c r="BQ552" i="14"/>
  <c r="BQ551" i="14"/>
  <c r="BQ550" i="14"/>
  <c r="BQ549" i="14"/>
  <c r="BQ548" i="14"/>
  <c r="BQ547" i="14"/>
  <c r="BQ546" i="14"/>
  <c r="BQ545" i="14"/>
  <c r="BQ544" i="14"/>
  <c r="BQ543" i="14"/>
  <c r="BQ542" i="14"/>
  <c r="BQ541" i="14"/>
  <c r="BQ540" i="14"/>
  <c r="BQ539" i="14"/>
  <c r="BQ538" i="14"/>
  <c r="BQ537" i="14"/>
  <c r="BQ536" i="14"/>
  <c r="BQ535" i="14"/>
  <c r="BQ534" i="14"/>
  <c r="BQ533" i="14"/>
  <c r="BQ532" i="14"/>
  <c r="BQ531" i="14"/>
  <c r="BQ530" i="14"/>
  <c r="BQ529" i="14"/>
  <c r="BQ528" i="14"/>
  <c r="BQ527" i="14"/>
  <c r="BQ526" i="14"/>
  <c r="BQ525" i="14"/>
  <c r="BQ524" i="14"/>
  <c r="BQ523" i="14"/>
  <c r="BQ522" i="14"/>
  <c r="BQ521" i="14"/>
  <c r="BQ520" i="14"/>
  <c r="BQ519" i="14"/>
  <c r="BQ518" i="14"/>
  <c r="BQ517" i="14"/>
  <c r="BQ516" i="14"/>
  <c r="BQ515" i="14"/>
  <c r="BQ514" i="14"/>
  <c r="BQ513" i="14"/>
  <c r="BQ512" i="14"/>
  <c r="BQ511" i="14"/>
  <c r="BQ510" i="14"/>
  <c r="BQ509" i="14"/>
  <c r="BQ508" i="14"/>
  <c r="BQ507" i="14"/>
  <c r="BQ506" i="14"/>
  <c r="BQ505" i="14"/>
  <c r="BQ504" i="14"/>
  <c r="BQ503" i="14"/>
  <c r="BQ502" i="14"/>
  <c r="BQ501" i="14"/>
  <c r="BQ500" i="14"/>
  <c r="BQ499" i="14"/>
  <c r="BQ498" i="14"/>
  <c r="BQ497" i="14"/>
  <c r="BQ496" i="14"/>
  <c r="BQ495" i="14"/>
  <c r="BQ494" i="14"/>
  <c r="BQ493" i="14"/>
  <c r="BQ492" i="14"/>
  <c r="BQ491" i="14"/>
  <c r="BQ490" i="14"/>
  <c r="BQ489" i="14"/>
  <c r="BQ488" i="14"/>
  <c r="BQ487" i="14"/>
  <c r="BQ486" i="14"/>
  <c r="BQ485" i="14"/>
  <c r="BQ484" i="14"/>
  <c r="BQ483" i="14"/>
  <c r="BQ482" i="14"/>
  <c r="BQ481" i="14"/>
  <c r="BQ480" i="14"/>
  <c r="BQ479" i="14"/>
  <c r="BQ478" i="14"/>
  <c r="BQ477" i="14"/>
  <c r="BQ476" i="14"/>
  <c r="BQ475" i="14"/>
  <c r="BQ474" i="14"/>
  <c r="BQ473" i="14"/>
  <c r="BQ472" i="14"/>
  <c r="BQ471" i="14"/>
  <c r="BQ470" i="14"/>
  <c r="BQ469" i="14"/>
  <c r="BQ468" i="14"/>
  <c r="BQ467" i="14"/>
  <c r="BQ466" i="14"/>
  <c r="BQ465" i="14"/>
  <c r="BQ464" i="14"/>
  <c r="BQ463" i="14"/>
  <c r="BQ462" i="14"/>
  <c r="BQ461" i="14"/>
  <c r="BQ460" i="14"/>
  <c r="BQ459" i="14"/>
  <c r="BQ458" i="14"/>
  <c r="BQ457" i="14"/>
  <c r="BQ456" i="14"/>
  <c r="BQ455" i="14"/>
  <c r="BQ454" i="14"/>
  <c r="BQ453" i="14"/>
  <c r="BQ452" i="14"/>
  <c r="BQ451" i="14"/>
  <c r="BQ450" i="14"/>
  <c r="BQ449" i="14"/>
  <c r="BQ448" i="14"/>
  <c r="BQ447" i="14"/>
  <c r="BQ446" i="14"/>
  <c r="BQ445" i="14"/>
  <c r="BQ444" i="14"/>
  <c r="BQ443" i="14"/>
  <c r="BQ442" i="14"/>
  <c r="BQ441" i="14"/>
  <c r="BQ440" i="14"/>
  <c r="BQ439" i="14"/>
  <c r="BQ438" i="14"/>
  <c r="BQ437" i="14"/>
  <c r="BQ436" i="14"/>
  <c r="BQ435" i="14"/>
  <c r="BQ434" i="14"/>
  <c r="BQ433" i="14"/>
  <c r="BQ432" i="14"/>
  <c r="BQ431" i="14"/>
  <c r="BQ430" i="14"/>
  <c r="BQ429" i="14"/>
  <c r="BQ428" i="14"/>
  <c r="BQ427" i="14"/>
  <c r="BQ426" i="14"/>
  <c r="BQ425" i="14"/>
  <c r="BQ424" i="14"/>
  <c r="BQ423" i="14"/>
  <c r="BQ422" i="14"/>
  <c r="BQ421" i="14"/>
  <c r="BQ420" i="14"/>
  <c r="BQ419" i="14"/>
  <c r="BQ418" i="14"/>
  <c r="BQ417" i="14"/>
  <c r="BQ416" i="14"/>
  <c r="BQ415" i="14"/>
  <c r="BQ414" i="14"/>
  <c r="BQ413" i="14"/>
  <c r="BQ412" i="14"/>
  <c r="BQ411" i="14"/>
  <c r="BQ410" i="14"/>
  <c r="BQ409" i="14"/>
  <c r="BQ408" i="14"/>
  <c r="BQ407" i="14"/>
  <c r="BQ406" i="14"/>
  <c r="BQ405" i="14"/>
  <c r="BQ404" i="14"/>
  <c r="BQ403" i="14"/>
  <c r="BQ402" i="14"/>
  <c r="BQ401" i="14"/>
  <c r="BQ400" i="14"/>
  <c r="BQ399" i="14"/>
  <c r="BQ398" i="14"/>
  <c r="BQ397" i="14"/>
  <c r="BQ396" i="14"/>
  <c r="BQ395" i="14"/>
  <c r="BQ394" i="14"/>
  <c r="BQ393" i="14"/>
  <c r="BQ392" i="14"/>
  <c r="BQ391" i="14"/>
  <c r="BQ390" i="14"/>
  <c r="BQ389" i="14"/>
  <c r="BQ388" i="14"/>
  <c r="BQ387" i="14"/>
  <c r="BQ386" i="14"/>
  <c r="BQ385" i="14"/>
  <c r="BQ384" i="14"/>
  <c r="BQ383" i="14"/>
  <c r="BQ382" i="14"/>
  <c r="BQ381" i="14"/>
  <c r="BQ380" i="14"/>
  <c r="BQ379" i="14"/>
  <c r="BQ378" i="14"/>
  <c r="BQ377" i="14"/>
  <c r="BQ376" i="14"/>
  <c r="BQ375" i="14"/>
  <c r="BQ374" i="14"/>
  <c r="BQ373" i="14"/>
  <c r="BQ372" i="14"/>
  <c r="BQ371" i="14"/>
  <c r="BQ370" i="14"/>
  <c r="BQ369" i="14"/>
  <c r="BQ368" i="14"/>
  <c r="BQ367" i="14"/>
  <c r="BQ366" i="14"/>
  <c r="BQ365" i="14"/>
  <c r="BQ364" i="14"/>
  <c r="BQ363" i="14"/>
  <c r="BQ362" i="14"/>
  <c r="BQ361" i="14"/>
  <c r="BQ360" i="14"/>
  <c r="BQ359" i="14"/>
  <c r="BQ358" i="14"/>
  <c r="BQ357" i="14"/>
  <c r="BQ356" i="14"/>
  <c r="BQ355" i="14"/>
  <c r="BQ354" i="14"/>
  <c r="BQ353" i="14"/>
  <c r="BQ352" i="14"/>
  <c r="BQ351" i="14"/>
  <c r="BQ350" i="14"/>
  <c r="BQ349" i="14"/>
  <c r="BQ348" i="14"/>
  <c r="BQ347" i="14"/>
  <c r="BQ346" i="14"/>
  <c r="BQ345" i="14"/>
  <c r="BQ344" i="14"/>
  <c r="BQ343" i="14"/>
  <c r="BQ342" i="14"/>
  <c r="BQ341" i="14"/>
  <c r="BQ340" i="14"/>
  <c r="BQ339" i="14"/>
  <c r="BQ338" i="14"/>
  <c r="BQ337" i="14"/>
  <c r="BQ336" i="14"/>
  <c r="BQ335" i="14"/>
  <c r="BQ334" i="14"/>
  <c r="BQ333" i="14"/>
  <c r="BQ332" i="14"/>
  <c r="BQ331" i="14"/>
  <c r="BQ330" i="14"/>
  <c r="BQ329" i="14"/>
  <c r="BQ328" i="14"/>
  <c r="BQ327" i="14"/>
  <c r="BQ326" i="14"/>
  <c r="BQ325" i="14"/>
  <c r="BQ324" i="14"/>
  <c r="BQ323" i="14"/>
  <c r="BQ322" i="14"/>
  <c r="BQ321" i="14"/>
  <c r="BQ320" i="14"/>
  <c r="BQ319" i="14"/>
  <c r="BQ318" i="14"/>
  <c r="BQ317" i="14"/>
  <c r="BQ316" i="14"/>
  <c r="BQ315" i="14"/>
  <c r="BQ314" i="14"/>
  <c r="BQ313" i="14"/>
  <c r="BQ312" i="14"/>
  <c r="BQ311" i="14"/>
  <c r="BQ310" i="14"/>
  <c r="BQ309" i="14"/>
  <c r="BQ308" i="14"/>
  <c r="BQ307" i="14"/>
  <c r="BQ306" i="14"/>
  <c r="BQ305" i="14"/>
  <c r="BQ304" i="14"/>
  <c r="BQ303" i="14"/>
  <c r="BQ302" i="14"/>
  <c r="BQ301" i="14"/>
  <c r="BQ300" i="14"/>
  <c r="BQ299" i="14"/>
  <c r="BQ298" i="14"/>
  <c r="BQ297" i="14"/>
  <c r="BQ296" i="14"/>
  <c r="BQ295" i="14"/>
  <c r="BQ294" i="14"/>
  <c r="BQ293" i="14"/>
  <c r="BQ292" i="14"/>
  <c r="BQ291" i="14"/>
  <c r="BQ290" i="14"/>
  <c r="BQ289" i="14"/>
  <c r="BQ288" i="14"/>
  <c r="BQ287" i="14"/>
  <c r="BQ286" i="14"/>
  <c r="BQ285" i="14"/>
  <c r="BQ284" i="14"/>
  <c r="BQ283" i="14"/>
  <c r="BQ282" i="14"/>
  <c r="BQ281" i="14"/>
  <c r="BQ280" i="14"/>
  <c r="BQ279" i="14"/>
  <c r="BQ278" i="14"/>
  <c r="BQ277" i="14"/>
  <c r="BQ276" i="14"/>
  <c r="BQ275" i="14"/>
  <c r="BQ274" i="14"/>
  <c r="BQ273" i="14"/>
  <c r="BQ272" i="14"/>
  <c r="BQ271" i="14"/>
  <c r="BQ270" i="14"/>
  <c r="BQ269" i="14"/>
  <c r="BQ268" i="14"/>
  <c r="BQ267" i="14"/>
  <c r="BQ266" i="14"/>
  <c r="BQ265" i="14"/>
  <c r="BQ264" i="14"/>
  <c r="BQ263" i="14"/>
  <c r="BQ262" i="14"/>
  <c r="BQ261" i="14"/>
  <c r="BQ260" i="14"/>
  <c r="BQ259" i="14"/>
  <c r="BQ258" i="14"/>
  <c r="BQ257" i="14"/>
  <c r="BQ256" i="14"/>
  <c r="BQ255" i="14"/>
  <c r="BQ254" i="14"/>
  <c r="BQ253" i="14"/>
  <c r="BQ252" i="14"/>
  <c r="BQ251" i="14"/>
  <c r="BQ250" i="14"/>
  <c r="BQ249" i="14"/>
  <c r="BQ248" i="14"/>
  <c r="BQ247" i="14"/>
  <c r="BQ246" i="14"/>
  <c r="BQ245" i="14"/>
  <c r="BQ244" i="14"/>
  <c r="BQ243" i="14"/>
  <c r="BQ242" i="14"/>
  <c r="BQ241" i="14"/>
  <c r="BQ240" i="14"/>
  <c r="BQ239" i="14"/>
  <c r="BQ238" i="14"/>
  <c r="BQ237" i="14"/>
  <c r="BQ236" i="14"/>
  <c r="BQ235" i="14"/>
  <c r="BQ234" i="14"/>
  <c r="BQ233" i="14"/>
  <c r="BQ232" i="14"/>
  <c r="BQ231" i="14"/>
  <c r="BQ230" i="14"/>
  <c r="BQ229" i="14"/>
  <c r="BQ228" i="14"/>
  <c r="BQ227" i="14"/>
  <c r="BQ226" i="14"/>
  <c r="BQ225" i="14"/>
  <c r="BQ224" i="14"/>
  <c r="BQ223" i="14"/>
  <c r="BQ222" i="14"/>
  <c r="BQ221" i="14"/>
  <c r="BQ220" i="14"/>
  <c r="BQ219" i="14"/>
  <c r="BQ218" i="14"/>
  <c r="BQ217" i="14"/>
  <c r="BQ216" i="14"/>
  <c r="BQ215" i="14"/>
  <c r="BQ214" i="14"/>
  <c r="BQ213" i="14"/>
  <c r="BQ212" i="14"/>
  <c r="BQ211" i="14"/>
  <c r="BQ210" i="14"/>
  <c r="BQ209" i="14"/>
  <c r="BQ208" i="14"/>
  <c r="BQ207" i="14"/>
  <c r="BQ206" i="14"/>
  <c r="BQ205" i="14"/>
  <c r="BQ204" i="14"/>
  <c r="BQ203" i="14"/>
  <c r="BQ202" i="14"/>
  <c r="BQ201" i="14"/>
  <c r="BQ200" i="14"/>
  <c r="BQ199" i="14"/>
  <c r="BQ198" i="14"/>
  <c r="BQ197" i="14"/>
  <c r="BQ196" i="14"/>
  <c r="BQ195" i="14"/>
  <c r="BQ194" i="14"/>
  <c r="BQ193" i="14"/>
  <c r="BQ192" i="14"/>
  <c r="BQ191" i="14"/>
  <c r="BQ190" i="14"/>
  <c r="BQ189" i="14"/>
  <c r="BQ188" i="14"/>
  <c r="BQ187" i="14"/>
  <c r="BQ186" i="14"/>
  <c r="BQ185" i="14"/>
  <c r="BQ184" i="14"/>
  <c r="BQ183" i="14"/>
  <c r="BQ182" i="14"/>
  <c r="BQ181" i="14"/>
  <c r="BQ180" i="14"/>
  <c r="BQ179" i="14"/>
  <c r="BQ178" i="14"/>
  <c r="BQ177" i="14"/>
  <c r="BQ176" i="14"/>
  <c r="BQ175" i="14"/>
  <c r="BQ174" i="14"/>
  <c r="BQ173" i="14"/>
  <c r="BQ172" i="14"/>
  <c r="BQ171" i="14"/>
  <c r="BQ170" i="14"/>
  <c r="BQ169" i="14"/>
  <c r="BQ168" i="14"/>
  <c r="BQ167" i="14"/>
  <c r="BQ166" i="14"/>
  <c r="BQ165" i="14"/>
  <c r="BQ164" i="14"/>
  <c r="BQ163" i="14"/>
  <c r="BQ162" i="14"/>
  <c r="BQ161" i="14"/>
  <c r="BQ160" i="14"/>
  <c r="BQ159" i="14"/>
  <c r="BQ158" i="14"/>
  <c r="BQ157" i="14"/>
  <c r="BQ156" i="14"/>
  <c r="BQ155" i="14"/>
  <c r="BQ154" i="14"/>
  <c r="BQ153" i="14"/>
  <c r="BQ152" i="14"/>
  <c r="BQ151" i="14"/>
  <c r="BQ150" i="14"/>
  <c r="BQ149" i="14"/>
  <c r="BQ148" i="14"/>
  <c r="BQ147" i="14"/>
  <c r="BQ146" i="14"/>
  <c r="BQ145" i="14"/>
  <c r="BQ144" i="14"/>
  <c r="BQ143" i="14"/>
  <c r="BQ142" i="14"/>
  <c r="BQ141" i="14"/>
  <c r="BQ140" i="14"/>
  <c r="BQ139" i="14"/>
  <c r="BQ138" i="14"/>
  <c r="BQ137" i="14"/>
  <c r="BQ136" i="14"/>
  <c r="BQ135" i="14"/>
  <c r="BQ134" i="14"/>
  <c r="BQ133" i="14"/>
  <c r="BQ132" i="14"/>
  <c r="BQ131" i="14"/>
  <c r="BQ130" i="14"/>
  <c r="BQ129" i="14"/>
  <c r="BQ128" i="14"/>
  <c r="BQ127" i="14"/>
  <c r="BQ126" i="14"/>
  <c r="BQ125" i="14"/>
  <c r="BQ124" i="14"/>
  <c r="BQ123" i="14"/>
  <c r="BQ122" i="14"/>
  <c r="BQ121" i="14"/>
  <c r="BQ120" i="14"/>
  <c r="BQ119" i="14"/>
  <c r="BQ118" i="14"/>
  <c r="BQ117" i="14"/>
  <c r="BQ116" i="14"/>
  <c r="BQ115" i="14"/>
  <c r="BQ114" i="14"/>
  <c r="BQ113" i="14"/>
  <c r="BQ112" i="14"/>
  <c r="BQ111" i="14"/>
  <c r="BQ110" i="14"/>
  <c r="BQ109" i="14"/>
  <c r="BQ108" i="14"/>
  <c r="BQ107" i="14"/>
  <c r="BQ106" i="14"/>
  <c r="BQ105" i="14"/>
  <c r="BQ104" i="14"/>
  <c r="BQ103" i="14"/>
  <c r="BQ102" i="14"/>
  <c r="BQ101" i="14"/>
  <c r="BQ100" i="14"/>
  <c r="BQ99" i="14"/>
  <c r="BQ98" i="14"/>
  <c r="BQ97" i="14"/>
  <c r="BQ96" i="14"/>
  <c r="BQ95" i="14"/>
  <c r="BQ94" i="14"/>
  <c r="BQ93" i="14"/>
  <c r="BQ92" i="14"/>
  <c r="BQ91" i="14"/>
  <c r="BQ90" i="14"/>
  <c r="BQ89" i="14"/>
  <c r="BQ88" i="14"/>
  <c r="BQ87" i="14"/>
  <c r="BQ86" i="14"/>
  <c r="BQ85" i="14"/>
  <c r="BQ84" i="14"/>
  <c r="BQ83" i="14"/>
  <c r="BQ82" i="14"/>
  <c r="BQ81" i="14"/>
  <c r="BQ80" i="14"/>
  <c r="BQ79" i="14"/>
  <c r="BQ78" i="14"/>
  <c r="BQ77" i="14"/>
  <c r="BQ76" i="14"/>
  <c r="BQ75" i="14"/>
  <c r="BQ74" i="14"/>
  <c r="BQ73" i="14"/>
  <c r="BQ72" i="14"/>
  <c r="BQ71" i="14"/>
  <c r="BQ70" i="14"/>
  <c r="BQ69" i="14"/>
  <c r="BQ68" i="14"/>
  <c r="BQ67" i="14"/>
  <c r="BQ66" i="14"/>
  <c r="BQ65" i="14"/>
  <c r="BQ64" i="14"/>
  <c r="BQ63" i="14"/>
  <c r="BQ62" i="14"/>
  <c r="BQ61" i="14"/>
  <c r="BQ60" i="14"/>
  <c r="BQ59" i="14"/>
  <c r="BQ58" i="14"/>
  <c r="BQ57" i="14"/>
  <c r="BQ56" i="14"/>
  <c r="BQ55" i="14"/>
  <c r="BQ54" i="14"/>
  <c r="BQ53" i="14"/>
  <c r="BQ52" i="14"/>
  <c r="BQ51" i="14"/>
  <c r="BQ50" i="14"/>
  <c r="BQ49" i="14"/>
  <c r="BQ48" i="14"/>
  <c r="BQ47" i="14"/>
  <c r="BQ46" i="14"/>
  <c r="BQ45" i="14"/>
  <c r="BQ44" i="14"/>
  <c r="BQ43" i="14"/>
  <c r="BQ42" i="14"/>
  <c r="BQ41" i="14"/>
  <c r="BQ40" i="14"/>
  <c r="BQ39" i="14"/>
  <c r="BQ38" i="14"/>
  <c r="BQ37" i="14"/>
  <c r="BQ36" i="14"/>
  <c r="BQ35" i="14"/>
  <c r="BQ34" i="14"/>
  <c r="BQ33" i="14"/>
  <c r="BQ32" i="14"/>
  <c r="BQ31" i="14"/>
  <c r="BQ30" i="14"/>
  <c r="BQ29" i="14"/>
  <c r="BQ28" i="14"/>
  <c r="BQ27" i="14"/>
  <c r="BQ26" i="14"/>
  <c r="BQ25" i="14"/>
  <c r="BQ24" i="14"/>
  <c r="BQ23" i="14"/>
  <c r="BQ22" i="14"/>
  <c r="BQ21" i="14"/>
  <c r="BQ20" i="14"/>
  <c r="BQ19" i="14"/>
  <c r="BQ18" i="14"/>
  <c r="BQ17" i="14"/>
  <c r="BQ16" i="14"/>
  <c r="BQ15" i="14"/>
  <c r="BQ14" i="14"/>
  <c r="BQ13" i="14"/>
  <c r="BQ12" i="14"/>
  <c r="BQ11" i="14"/>
  <c r="BQ10" i="14"/>
  <c r="BQ9" i="14"/>
  <c r="BQ8" i="14"/>
  <c r="BQ7" i="14"/>
  <c r="BQ6" i="14"/>
  <c r="BQ5" i="14"/>
  <c r="BN994" i="14"/>
  <c r="BN993" i="14"/>
  <c r="BN992" i="14"/>
  <c r="BN991" i="14"/>
  <c r="BN990" i="14"/>
  <c r="BN989" i="14"/>
  <c r="BN988" i="14"/>
  <c r="BN987" i="14"/>
  <c r="BN986" i="14"/>
  <c r="BN985" i="14"/>
  <c r="BN984" i="14"/>
  <c r="BN983" i="14"/>
  <c r="BN982" i="14"/>
  <c r="BN981" i="14"/>
  <c r="BN980" i="14"/>
  <c r="BN979" i="14"/>
  <c r="BN978" i="14"/>
  <c r="BN977" i="14"/>
  <c r="BN976" i="14"/>
  <c r="BN975" i="14"/>
  <c r="BN974" i="14"/>
  <c r="BN973" i="14"/>
  <c r="BN972" i="14"/>
  <c r="BN971" i="14"/>
  <c r="BN970" i="14"/>
  <c r="BN969" i="14"/>
  <c r="BN968" i="14"/>
  <c r="BN967" i="14"/>
  <c r="BN966" i="14"/>
  <c r="BN965" i="14"/>
  <c r="BN964" i="14"/>
  <c r="BN963" i="14"/>
  <c r="BN962" i="14"/>
  <c r="BN961" i="14"/>
  <c r="BN960" i="14"/>
  <c r="BN959" i="14"/>
  <c r="BN958" i="14"/>
  <c r="BN957" i="14"/>
  <c r="BN956" i="14"/>
  <c r="BN955" i="14"/>
  <c r="BN954" i="14"/>
  <c r="BN953" i="14"/>
  <c r="BN952" i="14"/>
  <c r="BN951" i="14"/>
  <c r="BN950" i="14"/>
  <c r="BN949" i="14"/>
  <c r="BN948" i="14"/>
  <c r="BN947" i="14"/>
  <c r="BN946" i="14"/>
  <c r="BN945" i="14"/>
  <c r="BN944" i="14"/>
  <c r="BN943" i="14"/>
  <c r="BN942" i="14"/>
  <c r="BN941" i="14"/>
  <c r="BN940" i="14"/>
  <c r="BN939" i="14"/>
  <c r="BN938" i="14"/>
  <c r="BN937" i="14"/>
  <c r="BN936" i="14"/>
  <c r="BN935" i="14"/>
  <c r="BN934" i="14"/>
  <c r="BN933" i="14"/>
  <c r="BN932" i="14"/>
  <c r="BN931" i="14"/>
  <c r="BN930" i="14"/>
  <c r="BN929" i="14"/>
  <c r="BN928" i="14"/>
  <c r="BN927" i="14"/>
  <c r="BN926" i="14"/>
  <c r="BN925" i="14"/>
  <c r="BN924" i="14"/>
  <c r="BN923" i="14"/>
  <c r="BN922" i="14"/>
  <c r="BN921" i="14"/>
  <c r="BN920" i="14"/>
  <c r="BN919" i="14"/>
  <c r="BN918" i="14"/>
  <c r="BN917" i="14"/>
  <c r="BN916" i="14"/>
  <c r="BN915" i="14"/>
  <c r="BN914" i="14"/>
  <c r="BN913" i="14"/>
  <c r="BN912" i="14"/>
  <c r="BN911" i="14"/>
  <c r="BN910" i="14"/>
  <c r="BN909" i="14"/>
  <c r="BN908" i="14"/>
  <c r="BN907" i="14"/>
  <c r="BN906" i="14"/>
  <c r="BN905" i="14"/>
  <c r="BN904" i="14"/>
  <c r="BN903" i="14"/>
  <c r="BN902" i="14"/>
  <c r="BN901" i="14"/>
  <c r="BN900" i="14"/>
  <c r="BN899" i="14"/>
  <c r="BN898" i="14"/>
  <c r="BN897" i="14"/>
  <c r="BN896" i="14"/>
  <c r="BN895" i="14"/>
  <c r="BN894" i="14"/>
  <c r="BN893" i="14"/>
  <c r="BN892" i="14"/>
  <c r="BN891" i="14"/>
  <c r="BN890" i="14"/>
  <c r="BN889" i="14"/>
  <c r="BN888" i="14"/>
  <c r="BN887" i="14"/>
  <c r="BN886" i="14"/>
  <c r="BN885" i="14"/>
  <c r="BN884" i="14"/>
  <c r="BN883" i="14"/>
  <c r="BN882" i="14"/>
  <c r="BN881" i="14"/>
  <c r="BN880" i="14"/>
  <c r="BN879" i="14"/>
  <c r="BN878" i="14"/>
  <c r="BN877" i="14"/>
  <c r="BN876" i="14"/>
  <c r="BN875" i="14"/>
  <c r="BN874" i="14"/>
  <c r="BN873" i="14"/>
  <c r="BN872" i="14"/>
  <c r="BN871" i="14"/>
  <c r="BN870" i="14"/>
  <c r="BN869" i="14"/>
  <c r="BN868" i="14"/>
  <c r="BN867" i="14"/>
  <c r="BN866" i="14"/>
  <c r="BN865" i="14"/>
  <c r="BN864" i="14"/>
  <c r="BN863" i="14"/>
  <c r="BN862" i="14"/>
  <c r="BN861" i="14"/>
  <c r="BN860" i="14"/>
  <c r="BN859" i="14"/>
  <c r="BN858" i="14"/>
  <c r="BN857" i="14"/>
  <c r="BN856" i="14"/>
  <c r="BN855" i="14"/>
  <c r="BN854" i="14"/>
  <c r="BN853" i="14"/>
  <c r="BN852" i="14"/>
  <c r="BN851" i="14"/>
  <c r="BN850" i="14"/>
  <c r="BN849" i="14"/>
  <c r="BN848" i="14"/>
  <c r="BN847" i="14"/>
  <c r="BN846" i="14"/>
  <c r="BN845" i="14"/>
  <c r="BN844" i="14"/>
  <c r="BN843" i="14"/>
  <c r="BN842" i="14"/>
  <c r="BN841" i="14"/>
  <c r="BN840" i="14"/>
  <c r="BN839" i="14"/>
  <c r="BN838" i="14"/>
  <c r="BN837" i="14"/>
  <c r="BN836" i="14"/>
  <c r="BN835" i="14"/>
  <c r="BN834" i="14"/>
  <c r="BN833" i="14"/>
  <c r="BN832" i="14"/>
  <c r="BN831" i="14"/>
  <c r="BN830" i="14"/>
  <c r="BN829" i="14"/>
  <c r="BN828" i="14"/>
  <c r="BN827" i="14"/>
  <c r="BN826" i="14"/>
  <c r="BN825" i="14"/>
  <c r="BN824" i="14"/>
  <c r="BN823" i="14"/>
  <c r="BN822" i="14"/>
  <c r="BN821" i="14"/>
  <c r="BN820" i="14"/>
  <c r="BN819" i="14"/>
  <c r="BN818" i="14"/>
  <c r="BN817" i="14"/>
  <c r="BN816" i="14"/>
  <c r="BN815" i="14"/>
  <c r="BN814" i="14"/>
  <c r="BN813" i="14"/>
  <c r="BN812" i="14"/>
  <c r="BN811" i="14"/>
  <c r="BN810" i="14"/>
  <c r="BN809" i="14"/>
  <c r="BN808" i="14"/>
  <c r="BN807" i="14"/>
  <c r="BN806" i="14"/>
  <c r="BN805" i="14"/>
  <c r="BN804" i="14"/>
  <c r="BN803" i="14"/>
  <c r="BN802" i="14"/>
  <c r="BN801" i="14"/>
  <c r="BN800" i="14"/>
  <c r="BN799" i="14"/>
  <c r="BN798" i="14"/>
  <c r="BN797" i="14"/>
  <c r="BN796" i="14"/>
  <c r="BN795" i="14"/>
  <c r="BN794" i="14"/>
  <c r="BN793" i="14"/>
  <c r="BN792" i="14"/>
  <c r="BN791" i="14"/>
  <c r="BN790" i="14"/>
  <c r="BN789" i="14"/>
  <c r="BN788" i="14"/>
  <c r="BN787" i="14"/>
  <c r="BN786" i="14"/>
  <c r="BN785" i="14"/>
  <c r="BN784" i="14"/>
  <c r="BN783" i="14"/>
  <c r="BN782" i="14"/>
  <c r="BN781" i="14"/>
  <c r="BN780" i="14"/>
  <c r="BN779" i="14"/>
  <c r="BN778" i="14"/>
  <c r="BN777" i="14"/>
  <c r="BN776" i="14"/>
  <c r="BN775" i="14"/>
  <c r="BN774" i="14"/>
  <c r="BN773" i="14"/>
  <c r="BN772" i="14"/>
  <c r="BN771" i="14"/>
  <c r="BN770" i="14"/>
  <c r="BN769" i="14"/>
  <c r="BN768" i="14"/>
  <c r="BN767" i="14"/>
  <c r="BN766" i="14"/>
  <c r="BN765" i="14"/>
  <c r="BN764" i="14"/>
  <c r="BN763" i="14"/>
  <c r="BN762" i="14"/>
  <c r="BN761" i="14"/>
  <c r="BN760" i="14"/>
  <c r="BN759" i="14"/>
  <c r="BN758" i="14"/>
  <c r="BN757" i="14"/>
  <c r="BN756" i="14"/>
  <c r="BN755" i="14"/>
  <c r="BN754" i="14"/>
  <c r="BN753" i="14"/>
  <c r="BN752" i="14"/>
  <c r="BN751" i="14"/>
  <c r="BN750" i="14"/>
  <c r="BN749" i="14"/>
  <c r="BN748" i="14"/>
  <c r="BN747" i="14"/>
  <c r="BN746" i="14"/>
  <c r="BN745" i="14"/>
  <c r="BN744" i="14"/>
  <c r="BN743" i="14"/>
  <c r="BN742" i="14"/>
  <c r="BN741" i="14"/>
  <c r="BN740" i="14"/>
  <c r="BN739" i="14"/>
  <c r="BN738" i="14"/>
  <c r="BN737" i="14"/>
  <c r="BN736" i="14"/>
  <c r="BN735" i="14"/>
  <c r="BN734" i="14"/>
  <c r="BN733" i="14"/>
  <c r="BN732" i="14"/>
  <c r="BN731" i="14"/>
  <c r="BN730" i="14"/>
  <c r="BN729" i="14"/>
  <c r="BN728" i="14"/>
  <c r="BN727" i="14"/>
  <c r="BN726" i="14"/>
  <c r="BN725" i="14"/>
  <c r="BN724" i="14"/>
  <c r="BN723" i="14"/>
  <c r="BN722" i="14"/>
  <c r="BN721" i="14"/>
  <c r="BN720" i="14"/>
  <c r="BN719" i="14"/>
  <c r="BN718" i="14"/>
  <c r="BN717" i="14"/>
  <c r="BN716" i="14"/>
  <c r="BN715" i="14"/>
  <c r="BN714" i="14"/>
  <c r="BN713" i="14"/>
  <c r="BN712" i="14"/>
  <c r="BN711" i="14"/>
  <c r="BN710" i="14"/>
  <c r="BN709" i="14"/>
  <c r="BN708" i="14"/>
  <c r="BN707" i="14"/>
  <c r="BN706" i="14"/>
  <c r="BN705" i="14"/>
  <c r="BN704" i="14"/>
  <c r="BN703" i="14"/>
  <c r="BN702" i="14"/>
  <c r="BN701" i="14"/>
  <c r="BN700" i="14"/>
  <c r="BN699" i="14"/>
  <c r="BN698" i="14"/>
  <c r="BN697" i="14"/>
  <c r="BN696" i="14"/>
  <c r="BN695" i="14"/>
  <c r="BN694" i="14"/>
  <c r="BN693" i="14"/>
  <c r="BN692" i="14"/>
  <c r="BN691" i="14"/>
  <c r="BN690" i="14"/>
  <c r="BN689" i="14"/>
  <c r="BN688" i="14"/>
  <c r="BN687" i="14"/>
  <c r="BN686" i="14"/>
  <c r="BN685" i="14"/>
  <c r="BN684" i="14"/>
  <c r="BN683" i="14"/>
  <c r="BN682" i="14"/>
  <c r="BN681" i="14"/>
  <c r="BN680" i="14"/>
  <c r="BN679" i="14"/>
  <c r="BN678" i="14"/>
  <c r="BN677" i="14"/>
  <c r="BN676" i="14"/>
  <c r="BN675" i="14"/>
  <c r="BN674" i="14"/>
  <c r="BN673" i="14"/>
  <c r="BN672" i="14"/>
  <c r="BN671" i="14"/>
  <c r="BN670" i="14"/>
  <c r="BN669" i="14"/>
  <c r="BN668" i="14"/>
  <c r="BN667" i="14"/>
  <c r="BN666" i="14"/>
  <c r="BN665" i="14"/>
  <c r="BN664" i="14"/>
  <c r="BN663" i="14"/>
  <c r="BN662" i="14"/>
  <c r="BN661" i="14"/>
  <c r="BN660" i="14"/>
  <c r="BN659" i="14"/>
  <c r="BN658" i="14"/>
  <c r="BN657" i="14"/>
  <c r="BN656" i="14"/>
  <c r="BN655" i="14"/>
  <c r="BN654" i="14"/>
  <c r="BN653" i="14"/>
  <c r="BN652" i="14"/>
  <c r="BN651" i="14"/>
  <c r="BN650" i="14"/>
  <c r="BN649" i="14"/>
  <c r="BN648" i="14"/>
  <c r="BN647" i="14"/>
  <c r="BN646" i="14"/>
  <c r="BN645" i="14"/>
  <c r="BN644" i="14"/>
  <c r="BN643" i="14"/>
  <c r="BN642" i="14"/>
  <c r="BN641" i="14"/>
  <c r="BN640" i="14"/>
  <c r="BN639" i="14"/>
  <c r="BN638" i="14"/>
  <c r="BN637" i="14"/>
  <c r="BN636" i="14"/>
  <c r="BN635" i="14"/>
  <c r="BN634" i="14"/>
  <c r="BN633" i="14"/>
  <c r="BN632" i="14"/>
  <c r="BN631" i="14"/>
  <c r="BN630" i="14"/>
  <c r="BN629" i="14"/>
  <c r="BN628" i="14"/>
  <c r="BN627" i="14"/>
  <c r="BN626" i="14"/>
  <c r="BN625" i="14"/>
  <c r="BN624" i="14"/>
  <c r="BN623" i="14"/>
  <c r="BN622" i="14"/>
  <c r="BN621" i="14"/>
  <c r="BN620" i="14"/>
  <c r="BN619" i="14"/>
  <c r="BN618" i="14"/>
  <c r="BN617" i="14"/>
  <c r="BN616" i="14"/>
  <c r="BN615" i="14"/>
  <c r="BN614" i="14"/>
  <c r="BN613" i="14"/>
  <c r="BN612" i="14"/>
  <c r="BN611" i="14"/>
  <c r="BN610" i="14"/>
  <c r="BN609" i="14"/>
  <c r="BN608" i="14"/>
  <c r="BN607" i="14"/>
  <c r="BN606" i="14"/>
  <c r="BN605" i="14"/>
  <c r="BN604" i="14"/>
  <c r="BN603" i="14"/>
  <c r="BN602" i="14"/>
  <c r="BN601" i="14"/>
  <c r="BN600" i="14"/>
  <c r="BN599" i="14"/>
  <c r="BN598" i="14"/>
  <c r="BN597" i="14"/>
  <c r="BN596" i="14"/>
  <c r="BN595" i="14"/>
  <c r="BN594" i="14"/>
  <c r="BN593" i="14"/>
  <c r="BN592" i="14"/>
  <c r="BN591" i="14"/>
  <c r="BN590" i="14"/>
  <c r="BN589" i="14"/>
  <c r="BN588" i="14"/>
  <c r="BN587" i="14"/>
  <c r="BN586" i="14"/>
  <c r="BN585" i="14"/>
  <c r="BN584" i="14"/>
  <c r="BN583" i="14"/>
  <c r="BN582" i="14"/>
  <c r="BN581" i="14"/>
  <c r="BN580" i="14"/>
  <c r="BN579" i="14"/>
  <c r="BN578" i="14"/>
  <c r="BN577" i="14"/>
  <c r="BN576" i="14"/>
  <c r="BN575" i="14"/>
  <c r="BN574" i="14"/>
  <c r="BN573" i="14"/>
  <c r="BN572" i="14"/>
  <c r="BN571" i="14"/>
  <c r="BN570" i="14"/>
  <c r="BN569" i="14"/>
  <c r="BN568" i="14"/>
  <c r="BN567" i="14"/>
  <c r="BN566" i="14"/>
  <c r="BN565" i="14"/>
  <c r="BN564" i="14"/>
  <c r="BN563" i="14"/>
  <c r="BN562" i="14"/>
  <c r="BN561" i="14"/>
  <c r="BN560" i="14"/>
  <c r="BN559" i="14"/>
  <c r="BN558" i="14"/>
  <c r="BN557" i="14"/>
  <c r="BN556" i="14"/>
  <c r="BN555" i="14"/>
  <c r="BN554" i="14"/>
  <c r="BN553" i="14"/>
  <c r="BN552" i="14"/>
  <c r="BN551" i="14"/>
  <c r="BN550" i="14"/>
  <c r="BN549" i="14"/>
  <c r="BN548" i="14"/>
  <c r="BN547" i="14"/>
  <c r="BN546" i="14"/>
  <c r="BN545" i="14"/>
  <c r="BN544" i="14"/>
  <c r="BN543" i="14"/>
  <c r="BN542" i="14"/>
  <c r="BN541" i="14"/>
  <c r="BN540" i="14"/>
  <c r="BN539" i="14"/>
  <c r="BN538" i="14"/>
  <c r="BN537" i="14"/>
  <c r="BN536" i="14"/>
  <c r="BN535" i="14"/>
  <c r="BN534" i="14"/>
  <c r="BN533" i="14"/>
  <c r="BN532" i="14"/>
  <c r="BN531" i="14"/>
  <c r="BN530" i="14"/>
  <c r="BN529" i="14"/>
  <c r="BN528" i="14"/>
  <c r="BN527" i="14"/>
  <c r="BN526" i="14"/>
  <c r="BN525" i="14"/>
  <c r="BN524" i="14"/>
  <c r="BN523" i="14"/>
  <c r="BN522" i="14"/>
  <c r="BN521" i="14"/>
  <c r="BN520" i="14"/>
  <c r="BN519" i="14"/>
  <c r="BN518" i="14"/>
  <c r="BN517" i="14"/>
  <c r="BN516" i="14"/>
  <c r="BN515" i="14"/>
  <c r="BN514" i="14"/>
  <c r="BN513" i="14"/>
  <c r="BN512" i="14"/>
  <c r="BN511" i="14"/>
  <c r="BN510" i="14"/>
  <c r="BN509" i="14"/>
  <c r="BN508" i="14"/>
  <c r="BN507" i="14"/>
  <c r="BN506" i="14"/>
  <c r="BN505" i="14"/>
  <c r="BN504" i="14"/>
  <c r="BN503" i="14"/>
  <c r="BN502" i="14"/>
  <c r="BN501" i="14"/>
  <c r="BN500" i="14"/>
  <c r="BN499" i="14"/>
  <c r="BN498" i="14"/>
  <c r="BN497" i="14"/>
  <c r="BN496" i="14"/>
  <c r="BN495" i="14"/>
  <c r="BN494" i="14"/>
  <c r="BN493" i="14"/>
  <c r="BN492" i="14"/>
  <c r="BN491" i="14"/>
  <c r="BN490" i="14"/>
  <c r="BN489" i="14"/>
  <c r="BN488" i="14"/>
  <c r="BN487" i="14"/>
  <c r="BN486" i="14"/>
  <c r="BN485" i="14"/>
  <c r="BN484" i="14"/>
  <c r="BN483" i="14"/>
  <c r="BN482" i="14"/>
  <c r="BN481" i="14"/>
  <c r="BN480" i="14"/>
  <c r="BN479" i="14"/>
  <c r="BN478" i="14"/>
  <c r="BN477" i="14"/>
  <c r="BN476" i="14"/>
  <c r="BN475" i="14"/>
  <c r="BN474" i="14"/>
  <c r="BN473" i="14"/>
  <c r="BN472" i="14"/>
  <c r="BN471" i="14"/>
  <c r="BN470" i="14"/>
  <c r="BN469" i="14"/>
  <c r="BN468" i="14"/>
  <c r="BN467" i="14"/>
  <c r="BN466" i="14"/>
  <c r="BN465" i="14"/>
  <c r="BN464" i="14"/>
  <c r="BN463" i="14"/>
  <c r="BN462" i="14"/>
  <c r="BN461" i="14"/>
  <c r="BN460" i="14"/>
  <c r="BN459" i="14"/>
  <c r="BN458" i="14"/>
  <c r="BN457" i="14"/>
  <c r="BN456" i="14"/>
  <c r="BN455" i="14"/>
  <c r="BN454" i="14"/>
  <c r="BN453" i="14"/>
  <c r="BN452" i="14"/>
  <c r="BN451" i="14"/>
  <c r="BN450" i="14"/>
  <c r="BN449" i="14"/>
  <c r="BN448" i="14"/>
  <c r="BN447" i="14"/>
  <c r="BN446" i="14"/>
  <c r="BN445" i="14"/>
  <c r="BN444" i="14"/>
  <c r="BN443" i="14"/>
  <c r="BN442" i="14"/>
  <c r="BN441" i="14"/>
  <c r="BN440" i="14"/>
  <c r="BN439" i="14"/>
  <c r="BN438" i="14"/>
  <c r="BN437" i="14"/>
  <c r="BN436" i="14"/>
  <c r="BN435" i="14"/>
  <c r="BN434" i="14"/>
  <c r="BN433" i="14"/>
  <c r="BN432" i="14"/>
  <c r="BN431" i="14"/>
  <c r="BN430" i="14"/>
  <c r="BN429" i="14"/>
  <c r="BN428" i="14"/>
  <c r="BN427" i="14"/>
  <c r="BN426" i="14"/>
  <c r="BN425" i="14"/>
  <c r="BN424" i="14"/>
  <c r="BN423" i="14"/>
  <c r="BN422" i="14"/>
  <c r="BN421" i="14"/>
  <c r="BN420" i="14"/>
  <c r="BN419" i="14"/>
  <c r="BN418" i="14"/>
  <c r="BN417" i="14"/>
  <c r="BN416" i="14"/>
  <c r="BN415" i="14"/>
  <c r="BN414" i="14"/>
  <c r="BN413" i="14"/>
  <c r="BN412" i="14"/>
  <c r="BN411" i="14"/>
  <c r="BN410" i="14"/>
  <c r="BN409" i="14"/>
  <c r="BN408" i="14"/>
  <c r="BN407" i="14"/>
  <c r="BN406" i="14"/>
  <c r="BN405" i="14"/>
  <c r="BN404" i="14"/>
  <c r="BN403" i="14"/>
  <c r="BN402" i="14"/>
  <c r="BN401" i="14"/>
  <c r="BN400" i="14"/>
  <c r="BN399" i="14"/>
  <c r="BN398" i="14"/>
  <c r="BN397" i="14"/>
  <c r="BN396" i="14"/>
  <c r="BN395" i="14"/>
  <c r="BN394" i="14"/>
  <c r="BN393" i="14"/>
  <c r="BN392" i="14"/>
  <c r="BN391" i="14"/>
  <c r="BN390" i="14"/>
  <c r="BN389" i="14"/>
  <c r="BN388" i="14"/>
  <c r="BN387" i="14"/>
  <c r="BN386" i="14"/>
  <c r="BN385" i="14"/>
  <c r="BN384" i="14"/>
  <c r="BN383" i="14"/>
  <c r="BN382" i="14"/>
  <c r="BN381" i="14"/>
  <c r="BN380" i="14"/>
  <c r="BN379" i="14"/>
  <c r="BN378" i="14"/>
  <c r="BN377" i="14"/>
  <c r="BN376" i="14"/>
  <c r="BN375" i="14"/>
  <c r="BN374" i="14"/>
  <c r="BN373" i="14"/>
  <c r="BN372" i="14"/>
  <c r="BN371" i="14"/>
  <c r="BN370" i="14"/>
  <c r="BN369" i="14"/>
  <c r="BN368" i="14"/>
  <c r="BN367" i="14"/>
  <c r="BN366" i="14"/>
  <c r="BN365" i="14"/>
  <c r="BN364" i="14"/>
  <c r="BN363" i="14"/>
  <c r="BN362" i="14"/>
  <c r="BN361" i="14"/>
  <c r="BN360" i="14"/>
  <c r="BN359" i="14"/>
  <c r="BN358" i="14"/>
  <c r="BN357" i="14"/>
  <c r="BN356" i="14"/>
  <c r="BN355" i="14"/>
  <c r="BN354" i="14"/>
  <c r="BN353" i="14"/>
  <c r="BN352" i="14"/>
  <c r="BN351" i="14"/>
  <c r="BN350" i="14"/>
  <c r="BN349" i="14"/>
  <c r="BN348" i="14"/>
  <c r="BN347" i="14"/>
  <c r="BN346" i="14"/>
  <c r="BN345" i="14"/>
  <c r="BN344" i="14"/>
  <c r="BN343" i="14"/>
  <c r="BN342" i="14"/>
  <c r="BN341" i="14"/>
  <c r="BN340" i="14"/>
  <c r="BN339" i="14"/>
  <c r="BN338" i="14"/>
  <c r="BN337" i="14"/>
  <c r="BN336" i="14"/>
  <c r="BN335" i="14"/>
  <c r="BN334" i="14"/>
  <c r="BN333" i="14"/>
  <c r="BN332" i="14"/>
  <c r="BN331" i="14"/>
  <c r="BN330" i="14"/>
  <c r="BN329" i="14"/>
  <c r="BN328" i="14"/>
  <c r="BN327" i="14"/>
  <c r="BN326" i="14"/>
  <c r="BN325" i="14"/>
  <c r="BN324" i="14"/>
  <c r="BN323" i="14"/>
  <c r="BN322" i="14"/>
  <c r="BN321" i="14"/>
  <c r="BN320" i="14"/>
  <c r="BN319" i="14"/>
  <c r="BN318" i="14"/>
  <c r="BN317" i="14"/>
  <c r="BN316" i="14"/>
  <c r="BN315" i="14"/>
  <c r="BN314" i="14"/>
  <c r="BN313" i="14"/>
  <c r="BN312" i="14"/>
  <c r="BN311" i="14"/>
  <c r="BN310" i="14"/>
  <c r="BN309" i="14"/>
  <c r="BN308" i="14"/>
  <c r="BN307" i="14"/>
  <c r="BN306" i="14"/>
  <c r="BN305" i="14"/>
  <c r="BN304" i="14"/>
  <c r="BN303" i="14"/>
  <c r="BN302" i="14"/>
  <c r="BN301" i="14"/>
  <c r="BN300" i="14"/>
  <c r="BN299" i="14"/>
  <c r="BN298" i="14"/>
  <c r="BN297" i="14"/>
  <c r="BN296" i="14"/>
  <c r="BN295" i="14"/>
  <c r="BN294" i="14"/>
  <c r="BN293" i="14"/>
  <c r="BN292" i="14"/>
  <c r="BN291" i="14"/>
  <c r="BN290" i="14"/>
  <c r="BN289" i="14"/>
  <c r="BN288" i="14"/>
  <c r="BN287" i="14"/>
  <c r="BN286" i="14"/>
  <c r="BN285" i="14"/>
  <c r="BN284" i="14"/>
  <c r="BN283" i="14"/>
  <c r="BN282" i="14"/>
  <c r="BN281" i="14"/>
  <c r="BN280" i="14"/>
  <c r="BN279" i="14"/>
  <c r="BN278" i="14"/>
  <c r="BN277" i="14"/>
  <c r="BN276" i="14"/>
  <c r="BN275" i="14"/>
  <c r="BN274" i="14"/>
  <c r="BN273" i="14"/>
  <c r="BN272" i="14"/>
  <c r="BN271" i="14"/>
  <c r="BN270" i="14"/>
  <c r="BN269" i="14"/>
  <c r="BN268" i="14"/>
  <c r="BN267" i="14"/>
  <c r="BN266" i="14"/>
  <c r="BN265" i="14"/>
  <c r="BN264" i="14"/>
  <c r="BN263" i="14"/>
  <c r="BN262" i="14"/>
  <c r="BN261" i="14"/>
  <c r="BN260" i="14"/>
  <c r="BN259" i="14"/>
  <c r="BN258" i="14"/>
  <c r="BN257" i="14"/>
  <c r="BN256" i="14"/>
  <c r="BN255" i="14"/>
  <c r="BN254" i="14"/>
  <c r="BN253" i="14"/>
  <c r="BN252" i="14"/>
  <c r="BN251" i="14"/>
  <c r="BN250" i="14"/>
  <c r="BN249" i="14"/>
  <c r="BN248" i="14"/>
  <c r="BN247" i="14"/>
  <c r="BN246" i="14"/>
  <c r="BN245" i="14"/>
  <c r="BN244" i="14"/>
  <c r="BN243" i="14"/>
  <c r="BN242" i="14"/>
  <c r="BN241" i="14"/>
  <c r="BN240" i="14"/>
  <c r="BN239" i="14"/>
  <c r="BN238" i="14"/>
  <c r="BN237" i="14"/>
  <c r="BN236" i="14"/>
  <c r="BN235" i="14"/>
  <c r="BN234" i="14"/>
  <c r="BN233" i="14"/>
  <c r="BN232" i="14"/>
  <c r="BN231" i="14"/>
  <c r="BN230" i="14"/>
  <c r="BN229" i="14"/>
  <c r="BN228" i="14"/>
  <c r="BN227" i="14"/>
  <c r="BN226" i="14"/>
  <c r="BN225" i="14"/>
  <c r="BN224" i="14"/>
  <c r="BN223" i="14"/>
  <c r="BN222" i="14"/>
  <c r="BN221" i="14"/>
  <c r="BN220" i="14"/>
  <c r="BN219" i="14"/>
  <c r="BN218" i="14"/>
  <c r="BN217" i="14"/>
  <c r="BN216" i="14"/>
  <c r="BN215" i="14"/>
  <c r="BN214" i="14"/>
  <c r="BN213" i="14"/>
  <c r="BN212" i="14"/>
  <c r="BN211" i="14"/>
  <c r="BN210" i="14"/>
  <c r="BN209" i="14"/>
  <c r="BN208" i="14"/>
  <c r="BN207" i="14"/>
  <c r="BN206" i="14"/>
  <c r="BN205" i="14"/>
  <c r="BN204" i="14"/>
  <c r="BN203" i="14"/>
  <c r="BN202" i="14"/>
  <c r="BN201" i="14"/>
  <c r="BN200" i="14"/>
  <c r="BN199" i="14"/>
  <c r="BN198" i="14"/>
  <c r="BN197" i="14"/>
  <c r="BN196" i="14"/>
  <c r="BN195" i="14"/>
  <c r="BN194" i="14"/>
  <c r="BN193" i="14"/>
  <c r="BN192" i="14"/>
  <c r="BN191" i="14"/>
  <c r="BN190" i="14"/>
  <c r="BN189" i="14"/>
  <c r="BN188" i="14"/>
  <c r="BN187" i="14"/>
  <c r="BN186" i="14"/>
  <c r="BN185" i="14"/>
  <c r="BN184" i="14"/>
  <c r="BN183" i="14"/>
  <c r="BN182" i="14"/>
  <c r="BN181" i="14"/>
  <c r="BN180" i="14"/>
  <c r="BN179" i="14"/>
  <c r="BN178" i="14"/>
  <c r="BN177" i="14"/>
  <c r="BN176" i="14"/>
  <c r="BN175" i="14"/>
  <c r="BN174" i="14"/>
  <c r="BN173" i="14"/>
  <c r="BN172" i="14"/>
  <c r="BN171" i="14"/>
  <c r="BN170" i="14"/>
  <c r="BN169" i="14"/>
  <c r="BN168" i="14"/>
  <c r="BN167" i="14"/>
  <c r="BN166" i="14"/>
  <c r="BN165" i="14"/>
  <c r="BN164" i="14"/>
  <c r="BN163" i="14"/>
  <c r="BN162" i="14"/>
  <c r="BN161" i="14"/>
  <c r="BN160" i="14"/>
  <c r="BN159" i="14"/>
  <c r="BN158" i="14"/>
  <c r="BN157" i="14"/>
  <c r="BN156" i="14"/>
  <c r="BN155" i="14"/>
  <c r="BN154" i="14"/>
  <c r="BN153" i="14"/>
  <c r="BN152" i="14"/>
  <c r="BN151" i="14"/>
  <c r="BN150" i="14"/>
  <c r="BN149" i="14"/>
  <c r="BN148" i="14"/>
  <c r="BN147" i="14"/>
  <c r="BN146" i="14"/>
  <c r="BN145" i="14"/>
  <c r="BN144" i="14"/>
  <c r="BN143" i="14"/>
  <c r="BN142" i="14"/>
  <c r="BN141" i="14"/>
  <c r="BN140" i="14"/>
  <c r="BN139" i="14"/>
  <c r="BN138" i="14"/>
  <c r="BN137" i="14"/>
  <c r="BN136" i="14"/>
  <c r="BN135" i="14"/>
  <c r="BN134" i="14"/>
  <c r="BN133" i="14"/>
  <c r="BN132" i="14"/>
  <c r="BN131" i="14"/>
  <c r="BN130" i="14"/>
  <c r="BN129" i="14"/>
  <c r="BN128" i="14"/>
  <c r="BN127" i="14"/>
  <c r="BN126" i="14"/>
  <c r="BN125" i="14"/>
  <c r="BN124" i="14"/>
  <c r="BN123" i="14"/>
  <c r="BN122" i="14"/>
  <c r="BN121" i="14"/>
  <c r="BN120" i="14"/>
  <c r="BN119" i="14"/>
  <c r="BN118" i="14"/>
  <c r="BN117" i="14"/>
  <c r="BN116" i="14"/>
  <c r="BN115" i="14"/>
  <c r="BN114" i="14"/>
  <c r="BN113" i="14"/>
  <c r="BN112" i="14"/>
  <c r="BN111" i="14"/>
  <c r="BN110" i="14"/>
  <c r="BN109" i="14"/>
  <c r="BN108" i="14"/>
  <c r="BN107" i="14"/>
  <c r="BN106" i="14"/>
  <c r="BN105" i="14"/>
  <c r="BN104" i="14"/>
  <c r="BN103" i="14"/>
  <c r="BN102" i="14"/>
  <c r="BN101" i="14"/>
  <c r="BN100" i="14"/>
  <c r="BN99" i="14"/>
  <c r="BN98" i="14"/>
  <c r="BN97" i="14"/>
  <c r="BN96" i="14"/>
  <c r="BN95" i="14"/>
  <c r="BN94" i="14"/>
  <c r="BN93" i="14"/>
  <c r="BN92" i="14"/>
  <c r="BN91" i="14"/>
  <c r="BN90" i="14"/>
  <c r="BN89" i="14"/>
  <c r="BN88" i="14"/>
  <c r="BN87" i="14"/>
  <c r="BN86" i="14"/>
  <c r="BN85" i="14"/>
  <c r="BN84" i="14"/>
  <c r="BN83" i="14"/>
  <c r="BN82" i="14"/>
  <c r="BN81" i="14"/>
  <c r="BN80" i="14"/>
  <c r="BN79" i="14"/>
  <c r="BN78" i="14"/>
  <c r="BN77" i="14"/>
  <c r="BN76" i="14"/>
  <c r="BN75" i="14"/>
  <c r="BN74" i="14"/>
  <c r="BN73" i="14"/>
  <c r="BN72" i="14"/>
  <c r="BN71" i="14"/>
  <c r="BN70" i="14"/>
  <c r="BN69" i="14"/>
  <c r="BN68" i="14"/>
  <c r="BN67" i="14"/>
  <c r="BN66" i="14"/>
  <c r="BN65" i="14"/>
  <c r="BN64" i="14"/>
  <c r="BN63" i="14"/>
  <c r="BN62" i="14"/>
  <c r="BN61" i="14"/>
  <c r="BN60" i="14"/>
  <c r="BN59" i="14"/>
  <c r="BN58" i="14"/>
  <c r="BN57" i="14"/>
  <c r="BN56" i="14"/>
  <c r="BN55" i="14"/>
  <c r="BN54" i="14"/>
  <c r="BN53" i="14"/>
  <c r="BN52" i="14"/>
  <c r="BN51" i="14"/>
  <c r="BN50" i="14"/>
  <c r="BN49" i="14"/>
  <c r="BN48" i="14"/>
  <c r="BN47" i="14"/>
  <c r="BN46" i="14"/>
  <c r="BN45" i="14"/>
  <c r="BN44" i="14"/>
  <c r="BN43" i="14"/>
  <c r="BN42" i="14"/>
  <c r="BN41" i="14"/>
  <c r="BN40" i="14"/>
  <c r="BN39" i="14"/>
  <c r="BN38" i="14"/>
  <c r="BN37" i="14"/>
  <c r="BN36" i="14"/>
  <c r="BN35" i="14"/>
  <c r="BN34" i="14"/>
  <c r="BN33" i="14"/>
  <c r="BN32" i="14"/>
  <c r="BN31" i="14"/>
  <c r="BN30" i="14"/>
  <c r="BN29" i="14"/>
  <c r="BN28" i="14"/>
  <c r="BN27" i="14"/>
  <c r="BN26" i="14"/>
  <c r="BN25" i="14"/>
  <c r="BN24" i="14"/>
  <c r="BN23" i="14"/>
  <c r="BN22" i="14"/>
  <c r="BN21" i="14"/>
  <c r="BN20" i="14"/>
  <c r="BN19" i="14"/>
  <c r="BN18" i="14"/>
  <c r="BN17" i="14"/>
  <c r="BN16" i="14"/>
  <c r="BN15" i="14"/>
  <c r="BN14" i="14"/>
  <c r="BN13" i="14"/>
  <c r="BN12" i="14"/>
  <c r="BN11" i="14"/>
  <c r="BN10" i="14"/>
  <c r="BN9" i="14"/>
  <c r="BN8" i="14"/>
  <c r="BN7" i="14"/>
  <c r="BN6" i="14"/>
  <c r="BN5" i="14"/>
  <c r="BK994" i="14"/>
  <c r="BK993" i="14"/>
  <c r="BK992" i="14"/>
  <c r="BK991" i="14"/>
  <c r="BK990" i="14"/>
  <c r="BK989" i="14"/>
  <c r="BK988" i="14"/>
  <c r="BK987" i="14"/>
  <c r="BK986" i="14"/>
  <c r="BK985" i="14"/>
  <c r="BK984" i="14"/>
  <c r="BK983" i="14"/>
  <c r="BK982" i="14"/>
  <c r="BK981" i="14"/>
  <c r="BK980" i="14"/>
  <c r="BK979" i="14"/>
  <c r="BK978" i="14"/>
  <c r="BK977" i="14"/>
  <c r="BK976" i="14"/>
  <c r="BK975" i="14"/>
  <c r="BK974" i="14"/>
  <c r="BK973" i="14"/>
  <c r="BK972" i="14"/>
  <c r="BK971" i="14"/>
  <c r="BK970" i="14"/>
  <c r="BK969" i="14"/>
  <c r="BK968" i="14"/>
  <c r="BK967" i="14"/>
  <c r="BK966" i="14"/>
  <c r="BK965" i="14"/>
  <c r="BK964" i="14"/>
  <c r="BK963" i="14"/>
  <c r="BK962" i="14"/>
  <c r="BK961" i="14"/>
  <c r="BK960" i="14"/>
  <c r="BK959" i="14"/>
  <c r="BK958" i="14"/>
  <c r="BK957" i="14"/>
  <c r="BK956" i="14"/>
  <c r="BK955" i="14"/>
  <c r="BK954" i="14"/>
  <c r="BK953" i="14"/>
  <c r="BK952" i="14"/>
  <c r="BK951" i="14"/>
  <c r="BK950" i="14"/>
  <c r="BK949" i="14"/>
  <c r="BK948" i="14"/>
  <c r="BK947" i="14"/>
  <c r="BK946" i="14"/>
  <c r="BK945" i="14"/>
  <c r="BK944" i="14"/>
  <c r="BK943" i="14"/>
  <c r="BK942" i="14"/>
  <c r="BK941" i="14"/>
  <c r="BK940" i="14"/>
  <c r="BK939" i="14"/>
  <c r="BK938" i="14"/>
  <c r="BK937" i="14"/>
  <c r="BK936" i="14"/>
  <c r="BK935" i="14"/>
  <c r="BK934" i="14"/>
  <c r="BK933" i="14"/>
  <c r="BK932" i="14"/>
  <c r="BK931" i="14"/>
  <c r="BK930" i="14"/>
  <c r="BK929" i="14"/>
  <c r="BK928" i="14"/>
  <c r="BK927" i="14"/>
  <c r="BK926" i="14"/>
  <c r="BK925" i="14"/>
  <c r="BK924" i="14"/>
  <c r="BK923" i="14"/>
  <c r="BK922" i="14"/>
  <c r="BK921" i="14"/>
  <c r="BK920" i="14"/>
  <c r="BK919" i="14"/>
  <c r="BK918" i="14"/>
  <c r="BK917" i="14"/>
  <c r="BK916" i="14"/>
  <c r="BK915" i="14"/>
  <c r="BK914" i="14"/>
  <c r="BK913" i="14"/>
  <c r="BK912" i="14"/>
  <c r="BK911" i="14"/>
  <c r="BK910" i="14"/>
  <c r="BK909" i="14"/>
  <c r="BK908" i="14"/>
  <c r="BK907" i="14"/>
  <c r="BK906" i="14"/>
  <c r="BK905" i="14"/>
  <c r="BK904" i="14"/>
  <c r="BK903" i="14"/>
  <c r="BK902" i="14"/>
  <c r="BK901" i="14"/>
  <c r="BK900" i="14"/>
  <c r="BK899" i="14"/>
  <c r="BK898" i="14"/>
  <c r="BK897" i="14"/>
  <c r="BK896" i="14"/>
  <c r="BK895" i="14"/>
  <c r="BK894" i="14"/>
  <c r="BK893" i="14"/>
  <c r="BK892" i="14"/>
  <c r="BK891" i="14"/>
  <c r="BK890" i="14"/>
  <c r="BK889" i="14"/>
  <c r="BK888" i="14"/>
  <c r="BK887" i="14"/>
  <c r="BK886" i="14"/>
  <c r="BK885" i="14"/>
  <c r="BK884" i="14"/>
  <c r="BK883" i="14"/>
  <c r="BK882" i="14"/>
  <c r="BK881" i="14"/>
  <c r="BK880" i="14"/>
  <c r="BK879" i="14"/>
  <c r="BK878" i="14"/>
  <c r="BK877" i="14"/>
  <c r="BK876" i="14"/>
  <c r="BK875" i="14"/>
  <c r="BK874" i="14"/>
  <c r="BK873" i="14"/>
  <c r="BK872" i="14"/>
  <c r="BK871" i="14"/>
  <c r="BK870" i="14"/>
  <c r="BK869" i="14"/>
  <c r="BK868" i="14"/>
  <c r="BK867" i="14"/>
  <c r="BK866" i="14"/>
  <c r="BK865" i="14"/>
  <c r="BK864" i="14"/>
  <c r="BK863" i="14"/>
  <c r="BK862" i="14"/>
  <c r="BK861" i="14"/>
  <c r="BK860" i="14"/>
  <c r="BK859" i="14"/>
  <c r="BK858" i="14"/>
  <c r="BK857" i="14"/>
  <c r="BK856" i="14"/>
  <c r="BK855" i="14"/>
  <c r="BK854" i="14"/>
  <c r="BK853" i="14"/>
  <c r="BK852" i="14"/>
  <c r="BK851" i="14"/>
  <c r="BK850" i="14"/>
  <c r="BK849" i="14"/>
  <c r="BK848" i="14"/>
  <c r="BK847" i="14"/>
  <c r="BK846" i="14"/>
  <c r="BK845" i="14"/>
  <c r="BK844" i="14"/>
  <c r="BK843" i="14"/>
  <c r="BK842" i="14"/>
  <c r="BK841" i="14"/>
  <c r="BK840" i="14"/>
  <c r="BK839" i="14"/>
  <c r="BK838" i="14"/>
  <c r="BK837" i="14"/>
  <c r="BK836" i="14"/>
  <c r="BK835" i="14"/>
  <c r="BK834" i="14"/>
  <c r="BK833" i="14"/>
  <c r="BK832" i="14"/>
  <c r="BK831" i="14"/>
  <c r="BK830" i="14"/>
  <c r="BK829" i="14"/>
  <c r="BK828" i="14"/>
  <c r="BK827" i="14"/>
  <c r="BK826" i="14"/>
  <c r="BK825" i="14"/>
  <c r="BK824" i="14"/>
  <c r="BK823" i="14"/>
  <c r="BK822" i="14"/>
  <c r="BK821" i="14"/>
  <c r="BK820" i="14"/>
  <c r="BK819" i="14"/>
  <c r="BK818" i="14"/>
  <c r="BK817" i="14"/>
  <c r="BK816" i="14"/>
  <c r="BK815" i="14"/>
  <c r="BK814" i="14"/>
  <c r="BK813" i="14"/>
  <c r="BK812" i="14"/>
  <c r="BK811" i="14"/>
  <c r="BK810" i="14"/>
  <c r="BK809" i="14"/>
  <c r="BK808" i="14"/>
  <c r="BK807" i="14"/>
  <c r="BK806" i="14"/>
  <c r="BK805" i="14"/>
  <c r="BK804" i="14"/>
  <c r="BK803" i="14"/>
  <c r="BK802" i="14"/>
  <c r="BK801" i="14"/>
  <c r="BK800" i="14"/>
  <c r="BK799" i="14"/>
  <c r="BK798" i="14"/>
  <c r="BK797" i="14"/>
  <c r="BK796" i="14"/>
  <c r="BK795" i="14"/>
  <c r="BK794" i="14"/>
  <c r="BK793" i="14"/>
  <c r="BK792" i="14"/>
  <c r="BK791" i="14"/>
  <c r="BK790" i="14"/>
  <c r="BK789" i="14"/>
  <c r="BK788" i="14"/>
  <c r="BK787" i="14"/>
  <c r="BK786" i="14"/>
  <c r="BK785" i="14"/>
  <c r="BK784" i="14"/>
  <c r="BK783" i="14"/>
  <c r="BK782" i="14"/>
  <c r="BK781" i="14"/>
  <c r="BK780" i="14"/>
  <c r="BK779" i="14"/>
  <c r="BK778" i="14"/>
  <c r="BK777" i="14"/>
  <c r="BK776" i="14"/>
  <c r="BK775" i="14"/>
  <c r="BK774" i="14"/>
  <c r="BK773" i="14"/>
  <c r="BK772" i="14"/>
  <c r="BK771" i="14"/>
  <c r="BK770" i="14"/>
  <c r="BK769" i="14"/>
  <c r="BK768" i="14"/>
  <c r="BK767" i="14"/>
  <c r="BK766" i="14"/>
  <c r="BK765" i="14"/>
  <c r="BK764" i="14"/>
  <c r="BK763" i="14"/>
  <c r="BK762" i="14"/>
  <c r="BK761" i="14"/>
  <c r="BK760" i="14"/>
  <c r="BK759" i="14"/>
  <c r="BK758" i="14"/>
  <c r="BK757" i="14"/>
  <c r="BK756" i="14"/>
  <c r="BK755" i="14"/>
  <c r="BK754" i="14"/>
  <c r="BK753" i="14"/>
  <c r="BK752" i="14"/>
  <c r="BK751" i="14"/>
  <c r="BK750" i="14"/>
  <c r="BK749" i="14"/>
  <c r="BK748" i="14"/>
  <c r="BK747" i="14"/>
  <c r="BK746" i="14"/>
  <c r="BK745" i="14"/>
  <c r="BK744" i="14"/>
  <c r="BK743" i="14"/>
  <c r="BK742" i="14"/>
  <c r="BK741" i="14"/>
  <c r="BK740" i="14"/>
  <c r="BK739" i="14"/>
  <c r="BK738" i="14"/>
  <c r="BK737" i="14"/>
  <c r="BK736" i="14"/>
  <c r="BK735" i="14"/>
  <c r="BK734" i="14"/>
  <c r="BK733" i="14"/>
  <c r="BK732" i="14"/>
  <c r="BK731" i="14"/>
  <c r="BK730" i="14"/>
  <c r="BK729" i="14"/>
  <c r="BK728" i="14"/>
  <c r="BK727" i="14"/>
  <c r="BK726" i="14"/>
  <c r="BK725" i="14"/>
  <c r="BK724" i="14"/>
  <c r="BK723" i="14"/>
  <c r="BK722" i="14"/>
  <c r="BK721" i="14"/>
  <c r="BK720" i="14"/>
  <c r="BK719" i="14"/>
  <c r="BK718" i="14"/>
  <c r="BK717" i="14"/>
  <c r="BK716" i="14"/>
  <c r="BK715" i="14"/>
  <c r="BK714" i="14"/>
  <c r="BK713" i="14"/>
  <c r="BK712" i="14"/>
  <c r="BK711" i="14"/>
  <c r="BK710" i="14"/>
  <c r="BK709" i="14"/>
  <c r="BK708" i="14"/>
  <c r="BK707" i="14"/>
  <c r="BK706" i="14"/>
  <c r="BK705" i="14"/>
  <c r="BK704" i="14"/>
  <c r="BK703" i="14"/>
  <c r="BK702" i="14"/>
  <c r="BK701" i="14"/>
  <c r="BK700" i="14"/>
  <c r="BK699" i="14"/>
  <c r="BK698" i="14"/>
  <c r="BK697" i="14"/>
  <c r="BK696" i="14"/>
  <c r="BK695" i="14"/>
  <c r="BK694" i="14"/>
  <c r="BK693" i="14"/>
  <c r="BK692" i="14"/>
  <c r="BK691" i="14"/>
  <c r="BK690" i="14"/>
  <c r="BK689" i="14"/>
  <c r="BK688" i="14"/>
  <c r="BK687" i="14"/>
  <c r="BK686" i="14"/>
  <c r="BK685" i="14"/>
  <c r="BK684" i="14"/>
  <c r="BK683" i="14"/>
  <c r="BK682" i="14"/>
  <c r="BK681" i="14"/>
  <c r="BK680" i="14"/>
  <c r="BK679" i="14"/>
  <c r="BK678" i="14"/>
  <c r="BK677" i="14"/>
  <c r="BK676" i="14"/>
  <c r="BK675" i="14"/>
  <c r="BK674" i="14"/>
  <c r="BK673" i="14"/>
  <c r="BK672" i="14"/>
  <c r="BK671" i="14"/>
  <c r="BK670" i="14"/>
  <c r="BK669" i="14"/>
  <c r="BK668" i="14"/>
  <c r="BK667" i="14"/>
  <c r="BK666" i="14"/>
  <c r="BK665" i="14"/>
  <c r="BK664" i="14"/>
  <c r="BK663" i="14"/>
  <c r="BK662" i="14"/>
  <c r="BK661" i="14"/>
  <c r="BK660" i="14"/>
  <c r="BK659" i="14"/>
  <c r="BK658" i="14"/>
  <c r="BK657" i="14"/>
  <c r="BK656" i="14"/>
  <c r="BK655" i="14"/>
  <c r="BK654" i="14"/>
  <c r="BK653" i="14"/>
  <c r="BK652" i="14"/>
  <c r="BK651" i="14"/>
  <c r="BK650" i="14"/>
  <c r="BK649" i="14"/>
  <c r="BK648" i="14"/>
  <c r="BK647" i="14"/>
  <c r="BK646" i="14"/>
  <c r="BK645" i="14"/>
  <c r="BK644" i="14"/>
  <c r="BK643" i="14"/>
  <c r="BK642" i="14"/>
  <c r="BK641" i="14"/>
  <c r="BK640" i="14"/>
  <c r="BK639" i="14"/>
  <c r="BK638" i="14"/>
  <c r="BK637" i="14"/>
  <c r="BK636" i="14"/>
  <c r="BK635" i="14"/>
  <c r="BK634" i="14"/>
  <c r="BK633" i="14"/>
  <c r="BK632" i="14"/>
  <c r="BK631" i="14"/>
  <c r="BK630" i="14"/>
  <c r="BK629" i="14"/>
  <c r="BK628" i="14"/>
  <c r="BK627" i="14"/>
  <c r="BK626" i="14"/>
  <c r="BK625" i="14"/>
  <c r="BK624" i="14"/>
  <c r="BK623" i="14"/>
  <c r="BK622" i="14"/>
  <c r="BK621" i="14"/>
  <c r="BK620" i="14"/>
  <c r="BK619" i="14"/>
  <c r="BK618" i="14"/>
  <c r="BK617" i="14"/>
  <c r="BK616" i="14"/>
  <c r="BK615" i="14"/>
  <c r="BK614" i="14"/>
  <c r="BK613" i="14"/>
  <c r="BK612" i="14"/>
  <c r="BK611" i="14"/>
  <c r="BK610" i="14"/>
  <c r="BK609" i="14"/>
  <c r="BK608" i="14"/>
  <c r="BK607" i="14"/>
  <c r="BK606" i="14"/>
  <c r="BK605" i="14"/>
  <c r="BK604" i="14"/>
  <c r="BK603" i="14"/>
  <c r="BK602" i="14"/>
  <c r="BK601" i="14"/>
  <c r="BK600" i="14"/>
  <c r="BK599" i="14"/>
  <c r="BK598" i="14"/>
  <c r="BK597" i="14"/>
  <c r="BK596" i="14"/>
  <c r="BK595" i="14"/>
  <c r="BK594" i="14"/>
  <c r="BK593" i="14"/>
  <c r="BK592" i="14"/>
  <c r="BK591" i="14"/>
  <c r="BK590" i="14"/>
  <c r="BK589" i="14"/>
  <c r="BK588" i="14"/>
  <c r="BK587" i="14"/>
  <c r="BK586" i="14"/>
  <c r="BK585" i="14"/>
  <c r="BK584" i="14"/>
  <c r="BK583" i="14"/>
  <c r="BK582" i="14"/>
  <c r="BK581" i="14"/>
  <c r="BK580" i="14"/>
  <c r="BK579" i="14"/>
  <c r="BK578" i="14"/>
  <c r="BK577" i="14"/>
  <c r="BK576" i="14"/>
  <c r="BK575" i="14"/>
  <c r="BK574" i="14"/>
  <c r="BK573" i="14"/>
  <c r="BK572" i="14"/>
  <c r="BK571" i="14"/>
  <c r="BK570" i="14"/>
  <c r="BK569" i="14"/>
  <c r="BK568" i="14"/>
  <c r="BK567" i="14"/>
  <c r="BK566" i="14"/>
  <c r="BK565" i="14"/>
  <c r="BK564" i="14"/>
  <c r="BK563" i="14"/>
  <c r="BK562" i="14"/>
  <c r="BK561" i="14"/>
  <c r="BK560" i="14"/>
  <c r="BK559" i="14"/>
  <c r="BK558" i="14"/>
  <c r="BK557" i="14"/>
  <c r="BK556" i="14"/>
  <c r="BK555" i="14"/>
  <c r="BK554" i="14"/>
  <c r="BK553" i="14"/>
  <c r="BK552" i="14"/>
  <c r="BK551" i="14"/>
  <c r="BK550" i="14"/>
  <c r="BK549" i="14"/>
  <c r="BK548" i="14"/>
  <c r="BK547" i="14"/>
  <c r="BK546" i="14"/>
  <c r="BK545" i="14"/>
  <c r="BK544" i="14"/>
  <c r="BK543" i="14"/>
  <c r="BK542" i="14"/>
  <c r="BK541" i="14"/>
  <c r="BK540" i="14"/>
  <c r="BK539" i="14"/>
  <c r="BK538" i="14"/>
  <c r="BK537" i="14"/>
  <c r="BK536" i="14"/>
  <c r="BK535" i="14"/>
  <c r="BK534" i="14"/>
  <c r="BK533" i="14"/>
  <c r="BK532" i="14"/>
  <c r="BK531" i="14"/>
  <c r="BK530" i="14"/>
  <c r="BK529" i="14"/>
  <c r="BK528" i="14"/>
  <c r="BK527" i="14"/>
  <c r="BK526" i="14"/>
  <c r="BK525" i="14"/>
  <c r="BK524" i="14"/>
  <c r="BK523" i="14"/>
  <c r="BK522" i="14"/>
  <c r="BK521" i="14"/>
  <c r="BK520" i="14"/>
  <c r="BK519" i="14"/>
  <c r="BK518" i="14"/>
  <c r="BK517" i="14"/>
  <c r="BK516" i="14"/>
  <c r="BK515" i="14"/>
  <c r="BK514" i="14"/>
  <c r="BK513" i="14"/>
  <c r="BK512" i="14"/>
  <c r="BK511" i="14"/>
  <c r="BK510" i="14"/>
  <c r="BK509" i="14"/>
  <c r="BK508" i="14"/>
  <c r="BK507" i="14"/>
  <c r="BK506" i="14"/>
  <c r="BK505" i="14"/>
  <c r="BK504" i="14"/>
  <c r="BK503" i="14"/>
  <c r="BK502" i="14"/>
  <c r="BK501" i="14"/>
  <c r="BK500" i="14"/>
  <c r="BK499" i="14"/>
  <c r="BK498" i="14"/>
  <c r="BK497" i="14"/>
  <c r="BK496" i="14"/>
  <c r="BK495" i="14"/>
  <c r="BK494" i="14"/>
  <c r="BK493" i="14"/>
  <c r="BK492" i="14"/>
  <c r="BK491" i="14"/>
  <c r="BK490" i="14"/>
  <c r="BK489" i="14"/>
  <c r="BK488" i="14"/>
  <c r="BK487" i="14"/>
  <c r="BK486" i="14"/>
  <c r="BK485" i="14"/>
  <c r="BK484" i="14"/>
  <c r="BK483" i="14"/>
  <c r="BK482" i="14"/>
  <c r="BK481" i="14"/>
  <c r="BK480" i="14"/>
  <c r="BK479" i="14"/>
  <c r="BK478" i="14"/>
  <c r="BK477" i="14"/>
  <c r="BK476" i="14"/>
  <c r="BK475" i="14"/>
  <c r="BK474" i="14"/>
  <c r="BK473" i="14"/>
  <c r="BK472" i="14"/>
  <c r="BK471" i="14"/>
  <c r="BK470" i="14"/>
  <c r="BK469" i="14"/>
  <c r="BK468" i="14"/>
  <c r="BK467" i="14"/>
  <c r="BK466" i="14"/>
  <c r="BK465" i="14"/>
  <c r="BK464" i="14"/>
  <c r="BK463" i="14"/>
  <c r="BK462" i="14"/>
  <c r="BK461" i="14"/>
  <c r="BK460" i="14"/>
  <c r="BK459" i="14"/>
  <c r="BK458" i="14"/>
  <c r="BK457" i="14"/>
  <c r="BK456" i="14"/>
  <c r="BK455" i="14"/>
  <c r="BK454" i="14"/>
  <c r="BK453" i="14"/>
  <c r="BK452" i="14"/>
  <c r="BK451" i="14"/>
  <c r="BK450" i="14"/>
  <c r="BK449" i="14"/>
  <c r="BK448" i="14"/>
  <c r="BK447" i="14"/>
  <c r="BK446" i="14"/>
  <c r="BK445" i="14"/>
  <c r="BK444" i="14"/>
  <c r="BK443" i="14"/>
  <c r="BK442" i="14"/>
  <c r="BK441" i="14"/>
  <c r="BK440" i="14"/>
  <c r="BK439" i="14"/>
  <c r="BK438" i="14"/>
  <c r="BK437" i="14"/>
  <c r="BK436" i="14"/>
  <c r="BK435" i="14"/>
  <c r="BK434" i="14"/>
  <c r="BK433" i="14"/>
  <c r="BK432" i="14"/>
  <c r="BK431" i="14"/>
  <c r="BK430" i="14"/>
  <c r="BK429" i="14"/>
  <c r="BK428" i="14"/>
  <c r="BK427" i="14"/>
  <c r="BK426" i="14"/>
  <c r="BK425" i="14"/>
  <c r="BK424" i="14"/>
  <c r="BK423" i="14"/>
  <c r="BK422" i="14"/>
  <c r="BK421" i="14"/>
  <c r="BK420" i="14"/>
  <c r="BK419" i="14"/>
  <c r="BK418" i="14"/>
  <c r="BK417" i="14"/>
  <c r="BK416" i="14"/>
  <c r="BK415" i="14"/>
  <c r="BK414" i="14"/>
  <c r="BK413" i="14"/>
  <c r="BK412" i="14"/>
  <c r="BK411" i="14"/>
  <c r="BK410" i="14"/>
  <c r="BK409" i="14"/>
  <c r="BK408" i="14"/>
  <c r="BK407" i="14"/>
  <c r="BK406" i="14"/>
  <c r="BK405" i="14"/>
  <c r="BK404" i="14"/>
  <c r="BK403" i="14"/>
  <c r="BK402" i="14"/>
  <c r="BK401" i="14"/>
  <c r="BK400" i="14"/>
  <c r="BK399" i="14"/>
  <c r="BK398" i="14"/>
  <c r="BK397" i="14"/>
  <c r="BK396" i="14"/>
  <c r="BK395" i="14"/>
  <c r="BK394" i="14"/>
  <c r="BK393" i="14"/>
  <c r="BK392" i="14"/>
  <c r="BK391" i="14"/>
  <c r="BK390" i="14"/>
  <c r="BK389" i="14"/>
  <c r="BK388" i="14"/>
  <c r="BK387" i="14"/>
  <c r="BK386" i="14"/>
  <c r="BK385" i="14"/>
  <c r="BK384" i="14"/>
  <c r="BK383" i="14"/>
  <c r="BK382" i="14"/>
  <c r="BK381" i="14"/>
  <c r="BK380" i="14"/>
  <c r="BK379" i="14"/>
  <c r="BK378" i="14"/>
  <c r="BK377" i="14"/>
  <c r="BK376" i="14"/>
  <c r="BK375" i="14"/>
  <c r="BK374" i="14"/>
  <c r="BK373" i="14"/>
  <c r="BK372" i="14"/>
  <c r="BK371" i="14"/>
  <c r="BK370" i="14"/>
  <c r="BK369" i="14"/>
  <c r="BK368" i="14"/>
  <c r="BK367" i="14"/>
  <c r="BK366" i="14"/>
  <c r="BK365" i="14"/>
  <c r="BK364" i="14"/>
  <c r="BK363" i="14"/>
  <c r="BK362" i="14"/>
  <c r="BK361" i="14"/>
  <c r="BK360" i="14"/>
  <c r="BK359" i="14"/>
  <c r="BK358" i="14"/>
  <c r="BK357" i="14"/>
  <c r="BK356" i="14"/>
  <c r="BK355" i="14"/>
  <c r="BK354" i="14"/>
  <c r="BK353" i="14"/>
  <c r="BK352" i="14"/>
  <c r="BK351" i="14"/>
  <c r="BK350" i="14"/>
  <c r="BK349" i="14"/>
  <c r="BK348" i="14"/>
  <c r="BK347" i="14"/>
  <c r="BK346" i="14"/>
  <c r="BK345" i="14"/>
  <c r="BK344" i="14"/>
  <c r="BK343" i="14"/>
  <c r="BK342" i="14"/>
  <c r="BK341" i="14"/>
  <c r="BK340" i="14"/>
  <c r="BK339" i="14"/>
  <c r="BK338" i="14"/>
  <c r="BK337" i="14"/>
  <c r="BK336" i="14"/>
  <c r="BK335" i="14"/>
  <c r="BK334" i="14"/>
  <c r="BK333" i="14"/>
  <c r="BK332" i="14"/>
  <c r="BK331" i="14"/>
  <c r="BK330" i="14"/>
  <c r="BK329" i="14"/>
  <c r="BK328" i="14"/>
  <c r="BK327" i="14"/>
  <c r="BK326" i="14"/>
  <c r="BK325" i="14"/>
  <c r="BK324" i="14"/>
  <c r="BK323" i="14"/>
  <c r="BK322" i="14"/>
  <c r="BK321" i="14"/>
  <c r="BK320" i="14"/>
  <c r="BK319" i="14"/>
  <c r="BK318" i="14"/>
  <c r="BK317" i="14"/>
  <c r="BK316" i="14"/>
  <c r="BK315" i="14"/>
  <c r="BK314" i="14"/>
  <c r="BK313" i="14"/>
  <c r="BK312" i="14"/>
  <c r="BK311" i="14"/>
  <c r="BK310" i="14"/>
  <c r="BK309" i="14"/>
  <c r="BK308" i="14"/>
  <c r="BK307" i="14"/>
  <c r="BK306" i="14"/>
  <c r="BK305" i="14"/>
  <c r="BK304" i="14"/>
  <c r="BK303" i="14"/>
  <c r="BK302" i="14"/>
  <c r="BK301" i="14"/>
  <c r="BK300" i="14"/>
  <c r="BK299" i="14"/>
  <c r="BK298" i="14"/>
  <c r="BK297" i="14"/>
  <c r="BK296" i="14"/>
  <c r="BK295" i="14"/>
  <c r="BK294" i="14"/>
  <c r="BK293" i="14"/>
  <c r="BK292" i="14"/>
  <c r="BK291" i="14"/>
  <c r="BK290" i="14"/>
  <c r="BK289" i="14"/>
  <c r="BK288" i="14"/>
  <c r="BK287" i="14"/>
  <c r="BK286" i="14"/>
  <c r="BK285" i="14"/>
  <c r="BK284" i="14"/>
  <c r="BK283" i="14"/>
  <c r="BK282" i="14"/>
  <c r="BK281" i="14"/>
  <c r="BK280" i="14"/>
  <c r="BK279" i="14"/>
  <c r="BK278" i="14"/>
  <c r="BK277" i="14"/>
  <c r="BK276" i="14"/>
  <c r="BK275" i="14"/>
  <c r="BK274" i="14"/>
  <c r="BK273" i="14"/>
  <c r="BK272" i="14"/>
  <c r="BK271" i="14"/>
  <c r="BK270" i="14"/>
  <c r="BK269" i="14"/>
  <c r="BK268" i="14"/>
  <c r="BK267" i="14"/>
  <c r="BK266" i="14"/>
  <c r="BK265" i="14"/>
  <c r="BK264" i="14"/>
  <c r="BK263" i="14"/>
  <c r="BK262" i="14"/>
  <c r="BK261" i="14"/>
  <c r="BK260" i="14"/>
  <c r="BK259" i="14"/>
  <c r="BK258" i="14"/>
  <c r="BK257" i="14"/>
  <c r="BK256" i="14"/>
  <c r="BK255" i="14"/>
  <c r="BK254" i="14"/>
  <c r="BK253" i="14"/>
  <c r="BK252" i="14"/>
  <c r="BK251" i="14"/>
  <c r="BK250" i="14"/>
  <c r="BK249" i="14"/>
  <c r="BK248" i="14"/>
  <c r="BK247" i="14"/>
  <c r="BK246" i="14"/>
  <c r="BK245" i="14"/>
  <c r="BK244" i="14"/>
  <c r="BK243" i="14"/>
  <c r="BK242" i="14"/>
  <c r="BK241" i="14"/>
  <c r="BK240" i="14"/>
  <c r="BK239" i="14"/>
  <c r="BK238" i="14"/>
  <c r="BK237" i="14"/>
  <c r="BK236" i="14"/>
  <c r="BK235" i="14"/>
  <c r="BK234" i="14"/>
  <c r="BK233" i="14"/>
  <c r="BK232" i="14"/>
  <c r="BK231" i="14"/>
  <c r="BK230" i="14"/>
  <c r="BK229" i="14"/>
  <c r="BK228" i="14"/>
  <c r="BK227" i="14"/>
  <c r="BK226" i="14"/>
  <c r="BK225" i="14"/>
  <c r="BK224" i="14"/>
  <c r="BK223" i="14"/>
  <c r="BK222" i="14"/>
  <c r="BK221" i="14"/>
  <c r="BK220" i="14"/>
  <c r="BK219" i="14"/>
  <c r="BK218" i="14"/>
  <c r="BK217" i="14"/>
  <c r="BK216" i="14"/>
  <c r="BK215" i="14"/>
  <c r="BK214" i="14"/>
  <c r="BK213" i="14"/>
  <c r="BK212" i="14"/>
  <c r="BK211" i="14"/>
  <c r="BK210" i="14"/>
  <c r="BK209" i="14"/>
  <c r="BK208" i="14"/>
  <c r="BK207" i="14"/>
  <c r="BK206" i="14"/>
  <c r="BK205" i="14"/>
  <c r="BK204" i="14"/>
  <c r="BK203" i="14"/>
  <c r="BK202" i="14"/>
  <c r="BK201" i="14"/>
  <c r="BK200" i="14"/>
  <c r="BK199" i="14"/>
  <c r="BK198" i="14"/>
  <c r="BK197" i="14"/>
  <c r="BK196" i="14"/>
  <c r="BK195" i="14"/>
  <c r="BK194" i="14"/>
  <c r="BK193" i="14"/>
  <c r="BK192" i="14"/>
  <c r="BK191" i="14"/>
  <c r="BK190" i="14"/>
  <c r="BK189" i="14"/>
  <c r="BK188" i="14"/>
  <c r="BK187" i="14"/>
  <c r="BK186" i="14"/>
  <c r="BK185" i="14"/>
  <c r="BK184" i="14"/>
  <c r="BK183" i="14"/>
  <c r="BK182" i="14"/>
  <c r="BK181" i="14"/>
  <c r="BK180" i="14"/>
  <c r="BK179" i="14"/>
  <c r="BK178" i="14"/>
  <c r="BK177" i="14"/>
  <c r="BK176" i="14"/>
  <c r="BK175" i="14"/>
  <c r="BK174" i="14"/>
  <c r="BK173" i="14"/>
  <c r="BK172" i="14"/>
  <c r="BK171" i="14"/>
  <c r="BK170" i="14"/>
  <c r="BK169" i="14"/>
  <c r="BK168" i="14"/>
  <c r="BK167" i="14"/>
  <c r="BK166" i="14"/>
  <c r="BK165" i="14"/>
  <c r="BK164" i="14"/>
  <c r="BK163" i="14"/>
  <c r="BK162" i="14"/>
  <c r="BK161" i="14"/>
  <c r="BK160" i="14"/>
  <c r="BK159" i="14"/>
  <c r="BK158" i="14"/>
  <c r="BK157" i="14"/>
  <c r="BK156" i="14"/>
  <c r="BK155" i="14"/>
  <c r="BK154" i="14"/>
  <c r="BK153" i="14"/>
  <c r="BK152" i="14"/>
  <c r="BK151" i="14"/>
  <c r="BK150" i="14"/>
  <c r="BK149" i="14"/>
  <c r="BK148" i="14"/>
  <c r="BK147" i="14"/>
  <c r="BK146" i="14"/>
  <c r="BK145" i="14"/>
  <c r="BK144" i="14"/>
  <c r="BK143" i="14"/>
  <c r="BK142" i="14"/>
  <c r="BK141" i="14"/>
  <c r="BK140" i="14"/>
  <c r="BK139" i="14"/>
  <c r="BK138" i="14"/>
  <c r="BK137" i="14"/>
  <c r="BK136" i="14"/>
  <c r="BK135" i="14"/>
  <c r="BK134" i="14"/>
  <c r="BK133" i="14"/>
  <c r="BK132" i="14"/>
  <c r="BK131" i="14"/>
  <c r="BK130" i="14"/>
  <c r="BK129" i="14"/>
  <c r="BK128" i="14"/>
  <c r="BK127" i="14"/>
  <c r="BK126" i="14"/>
  <c r="BK125" i="14"/>
  <c r="BK124" i="14"/>
  <c r="BK123" i="14"/>
  <c r="BK122" i="14"/>
  <c r="BK121" i="14"/>
  <c r="BK120" i="14"/>
  <c r="BK119" i="14"/>
  <c r="BK118" i="14"/>
  <c r="BK117" i="14"/>
  <c r="BK116" i="14"/>
  <c r="BK115" i="14"/>
  <c r="BK114" i="14"/>
  <c r="BK113" i="14"/>
  <c r="BK112" i="14"/>
  <c r="BK111" i="14"/>
  <c r="BK110" i="14"/>
  <c r="BK109" i="14"/>
  <c r="BK108" i="14"/>
  <c r="BK107" i="14"/>
  <c r="BK106" i="14"/>
  <c r="BK105" i="14"/>
  <c r="BK104" i="14"/>
  <c r="BK103" i="14"/>
  <c r="BK102" i="14"/>
  <c r="BK101" i="14"/>
  <c r="BK100" i="14"/>
  <c r="BK99" i="14"/>
  <c r="BK98" i="14"/>
  <c r="BK97" i="14"/>
  <c r="BK96" i="14"/>
  <c r="BK95" i="14"/>
  <c r="BK94" i="14"/>
  <c r="BK93" i="14"/>
  <c r="BK92" i="14"/>
  <c r="BK91" i="14"/>
  <c r="BK90" i="14"/>
  <c r="BK89" i="14"/>
  <c r="BK88" i="14"/>
  <c r="BK87" i="14"/>
  <c r="BK86" i="14"/>
  <c r="BK85" i="14"/>
  <c r="BK84" i="14"/>
  <c r="BK83" i="14"/>
  <c r="BK82" i="14"/>
  <c r="BK81" i="14"/>
  <c r="BK80" i="14"/>
  <c r="BK79" i="14"/>
  <c r="BK78" i="14"/>
  <c r="BK77" i="14"/>
  <c r="BK76" i="14"/>
  <c r="BK75" i="14"/>
  <c r="BK74" i="14"/>
  <c r="BK73" i="14"/>
  <c r="BK72" i="14"/>
  <c r="BK71" i="14"/>
  <c r="BK70" i="14"/>
  <c r="BK69" i="14"/>
  <c r="BK68" i="14"/>
  <c r="BK67" i="14"/>
  <c r="BK66" i="14"/>
  <c r="BK65" i="14"/>
  <c r="BK64" i="14"/>
  <c r="BK63" i="14"/>
  <c r="BK62" i="14"/>
  <c r="BK61" i="14"/>
  <c r="BK60" i="14"/>
  <c r="BK59" i="14"/>
  <c r="BK58" i="14"/>
  <c r="BK57" i="14"/>
  <c r="BK56" i="14"/>
  <c r="BK55" i="14"/>
  <c r="BK54" i="14"/>
  <c r="BK53" i="14"/>
  <c r="BK52" i="14"/>
  <c r="BK51" i="14"/>
  <c r="BK50" i="14"/>
  <c r="BK49" i="14"/>
  <c r="BK48" i="14"/>
  <c r="BK47" i="14"/>
  <c r="BK46" i="14"/>
  <c r="BK45" i="14"/>
  <c r="BK44" i="14"/>
  <c r="BK43" i="14"/>
  <c r="BK42" i="14"/>
  <c r="BK41" i="14"/>
  <c r="BK40" i="14"/>
  <c r="BK39" i="14"/>
  <c r="BK38" i="14"/>
  <c r="BK37" i="14"/>
  <c r="BK36" i="14"/>
  <c r="BK35" i="14"/>
  <c r="BK34" i="14"/>
  <c r="BK33" i="14"/>
  <c r="BK32" i="14"/>
  <c r="BK31" i="14"/>
  <c r="BK30" i="14"/>
  <c r="BK29" i="14"/>
  <c r="BK28" i="14"/>
  <c r="BK27" i="14"/>
  <c r="BK26" i="14"/>
  <c r="BK25" i="14"/>
  <c r="BK24" i="14"/>
  <c r="BK23" i="14"/>
  <c r="BK22" i="14"/>
  <c r="BK21" i="14"/>
  <c r="BK20" i="14"/>
  <c r="BK19" i="14"/>
  <c r="BK18" i="14"/>
  <c r="BK17" i="14"/>
  <c r="BK16" i="14"/>
  <c r="BK15" i="14"/>
  <c r="BK14" i="14"/>
  <c r="BK13" i="14"/>
  <c r="BK12" i="14"/>
  <c r="BK11" i="14"/>
  <c r="BK10" i="14"/>
  <c r="BK9" i="14"/>
  <c r="BK8" i="14"/>
  <c r="BK7" i="14"/>
  <c r="BK6" i="14"/>
  <c r="BK5" i="14"/>
  <c r="BH994" i="14"/>
  <c r="BH993" i="14"/>
  <c r="BH992" i="14"/>
  <c r="BH991" i="14"/>
  <c r="BH990" i="14"/>
  <c r="BH989" i="14"/>
  <c r="BH988" i="14"/>
  <c r="BH987" i="14"/>
  <c r="BH986" i="14"/>
  <c r="BH985" i="14"/>
  <c r="BH984" i="14"/>
  <c r="BH983" i="14"/>
  <c r="BH982" i="14"/>
  <c r="BH981" i="14"/>
  <c r="BH980" i="14"/>
  <c r="BH979" i="14"/>
  <c r="BH978" i="14"/>
  <c r="BH977" i="14"/>
  <c r="BH976" i="14"/>
  <c r="BH975" i="14"/>
  <c r="BH974" i="14"/>
  <c r="BH973" i="14"/>
  <c r="BH972" i="14"/>
  <c r="BH971" i="14"/>
  <c r="BH970" i="14"/>
  <c r="BH969" i="14"/>
  <c r="BH968" i="14"/>
  <c r="BH967" i="14"/>
  <c r="BH966" i="14"/>
  <c r="BH965" i="14"/>
  <c r="BH964" i="14"/>
  <c r="BH963" i="14"/>
  <c r="BH962" i="14"/>
  <c r="BH961" i="14"/>
  <c r="BH960" i="14"/>
  <c r="BH959" i="14"/>
  <c r="BH958" i="14"/>
  <c r="BH957" i="14"/>
  <c r="BH956" i="14"/>
  <c r="BH955" i="14"/>
  <c r="BH954" i="14"/>
  <c r="BH953" i="14"/>
  <c r="BH952" i="14"/>
  <c r="BH951" i="14"/>
  <c r="BH950" i="14"/>
  <c r="BH949" i="14"/>
  <c r="BH948" i="14"/>
  <c r="BH947" i="14"/>
  <c r="BH946" i="14"/>
  <c r="BH945" i="14"/>
  <c r="BH944" i="14"/>
  <c r="BH943" i="14"/>
  <c r="BH942" i="14"/>
  <c r="BH941" i="14"/>
  <c r="BH940" i="14"/>
  <c r="BH939" i="14"/>
  <c r="BH938" i="14"/>
  <c r="BH937" i="14"/>
  <c r="BH936" i="14"/>
  <c r="BH935" i="14"/>
  <c r="BH934" i="14"/>
  <c r="BH933" i="14"/>
  <c r="BH932" i="14"/>
  <c r="BH931" i="14"/>
  <c r="BH930" i="14"/>
  <c r="BH929" i="14"/>
  <c r="BH928" i="14"/>
  <c r="BH927" i="14"/>
  <c r="BH926" i="14"/>
  <c r="BH925" i="14"/>
  <c r="BH924" i="14"/>
  <c r="BH923" i="14"/>
  <c r="BH922" i="14"/>
  <c r="BH921" i="14"/>
  <c r="BH920" i="14"/>
  <c r="BH919" i="14"/>
  <c r="BH918" i="14"/>
  <c r="BH917" i="14"/>
  <c r="BH916" i="14"/>
  <c r="BH915" i="14"/>
  <c r="BH914" i="14"/>
  <c r="BH913" i="14"/>
  <c r="BH912" i="14"/>
  <c r="BH911" i="14"/>
  <c r="BH910" i="14"/>
  <c r="BH909" i="14"/>
  <c r="BH908" i="14"/>
  <c r="BH907" i="14"/>
  <c r="BH906" i="14"/>
  <c r="BH905" i="14"/>
  <c r="BH904" i="14"/>
  <c r="BH903" i="14"/>
  <c r="BH902" i="14"/>
  <c r="BH901" i="14"/>
  <c r="BH900" i="14"/>
  <c r="BH899" i="14"/>
  <c r="BH898" i="14"/>
  <c r="BH897" i="14"/>
  <c r="BH896" i="14"/>
  <c r="BH895" i="14"/>
  <c r="BH894" i="14"/>
  <c r="BH893" i="14"/>
  <c r="BH892" i="14"/>
  <c r="BH891" i="14"/>
  <c r="BH890" i="14"/>
  <c r="BH889" i="14"/>
  <c r="BH888" i="14"/>
  <c r="BH887" i="14"/>
  <c r="BH886" i="14"/>
  <c r="BH885" i="14"/>
  <c r="BH884" i="14"/>
  <c r="BH883" i="14"/>
  <c r="BH882" i="14"/>
  <c r="BH881" i="14"/>
  <c r="BH880" i="14"/>
  <c r="BH879" i="14"/>
  <c r="BH878" i="14"/>
  <c r="BH877" i="14"/>
  <c r="BH876" i="14"/>
  <c r="BH875" i="14"/>
  <c r="BH874" i="14"/>
  <c r="BH873" i="14"/>
  <c r="BH872" i="14"/>
  <c r="BH871" i="14"/>
  <c r="BH870" i="14"/>
  <c r="BH869" i="14"/>
  <c r="BH868" i="14"/>
  <c r="BH867" i="14"/>
  <c r="BH866" i="14"/>
  <c r="BH865" i="14"/>
  <c r="BH864" i="14"/>
  <c r="BH863" i="14"/>
  <c r="BH862" i="14"/>
  <c r="BH861" i="14"/>
  <c r="BH860" i="14"/>
  <c r="BH859" i="14"/>
  <c r="BH858" i="14"/>
  <c r="BH857" i="14"/>
  <c r="BH856" i="14"/>
  <c r="BH855" i="14"/>
  <c r="BH854" i="14"/>
  <c r="BH853" i="14"/>
  <c r="BH852" i="14"/>
  <c r="BH851" i="14"/>
  <c r="BH850" i="14"/>
  <c r="BH849" i="14"/>
  <c r="BH848" i="14"/>
  <c r="BH847" i="14"/>
  <c r="BH846" i="14"/>
  <c r="BH845" i="14"/>
  <c r="BH844" i="14"/>
  <c r="BH843" i="14"/>
  <c r="BH842" i="14"/>
  <c r="BH841" i="14"/>
  <c r="BH840" i="14"/>
  <c r="BH839" i="14"/>
  <c r="BH838" i="14"/>
  <c r="BH837" i="14"/>
  <c r="BH836" i="14"/>
  <c r="BH835" i="14"/>
  <c r="BH834" i="14"/>
  <c r="BH833" i="14"/>
  <c r="BH832" i="14"/>
  <c r="BH831" i="14"/>
  <c r="BH830" i="14"/>
  <c r="BH829" i="14"/>
  <c r="BH828" i="14"/>
  <c r="BH827" i="14"/>
  <c r="BH826" i="14"/>
  <c r="BH825" i="14"/>
  <c r="BH824" i="14"/>
  <c r="BH823" i="14"/>
  <c r="BH822" i="14"/>
  <c r="BH821" i="14"/>
  <c r="BH820" i="14"/>
  <c r="BH819" i="14"/>
  <c r="BH818" i="14"/>
  <c r="BH817" i="14"/>
  <c r="BH816" i="14"/>
  <c r="BH815" i="14"/>
  <c r="BH814" i="14"/>
  <c r="BH813" i="14"/>
  <c r="BH812" i="14"/>
  <c r="BH811" i="14"/>
  <c r="BH810" i="14"/>
  <c r="BH809" i="14"/>
  <c r="BH808" i="14"/>
  <c r="BH807" i="14"/>
  <c r="BH806" i="14"/>
  <c r="BH805" i="14"/>
  <c r="BH804" i="14"/>
  <c r="BH803" i="14"/>
  <c r="BH802" i="14"/>
  <c r="BH801" i="14"/>
  <c r="BH800" i="14"/>
  <c r="BH799" i="14"/>
  <c r="BH798" i="14"/>
  <c r="BH797" i="14"/>
  <c r="BH796" i="14"/>
  <c r="BH795" i="14"/>
  <c r="BH794" i="14"/>
  <c r="BH793" i="14"/>
  <c r="BH792" i="14"/>
  <c r="BH791" i="14"/>
  <c r="BH790" i="14"/>
  <c r="BH789" i="14"/>
  <c r="BH788" i="14"/>
  <c r="BH787" i="14"/>
  <c r="BH786" i="14"/>
  <c r="BH785" i="14"/>
  <c r="BH784" i="14"/>
  <c r="BH783" i="14"/>
  <c r="BH782" i="14"/>
  <c r="BH781" i="14"/>
  <c r="BH780" i="14"/>
  <c r="BH779" i="14"/>
  <c r="BH778" i="14"/>
  <c r="BH777" i="14"/>
  <c r="BH776" i="14"/>
  <c r="BH775" i="14"/>
  <c r="BH774" i="14"/>
  <c r="BH773" i="14"/>
  <c r="BH772" i="14"/>
  <c r="BH771" i="14"/>
  <c r="BH770" i="14"/>
  <c r="BH769" i="14"/>
  <c r="BH768" i="14"/>
  <c r="BH767" i="14"/>
  <c r="BH766" i="14"/>
  <c r="BH765" i="14"/>
  <c r="BH764" i="14"/>
  <c r="BH763" i="14"/>
  <c r="BH762" i="14"/>
  <c r="BH761" i="14"/>
  <c r="BH760" i="14"/>
  <c r="BH759" i="14"/>
  <c r="BH758" i="14"/>
  <c r="BH757" i="14"/>
  <c r="BH756" i="14"/>
  <c r="BH755" i="14"/>
  <c r="BH754" i="14"/>
  <c r="BH753" i="14"/>
  <c r="BH752" i="14"/>
  <c r="BH751" i="14"/>
  <c r="BH750" i="14"/>
  <c r="BH749" i="14"/>
  <c r="BH748" i="14"/>
  <c r="BH747" i="14"/>
  <c r="BH746" i="14"/>
  <c r="BH745" i="14"/>
  <c r="BH744" i="14"/>
  <c r="BH743" i="14"/>
  <c r="BH742" i="14"/>
  <c r="BH741" i="14"/>
  <c r="BH740" i="14"/>
  <c r="BH739" i="14"/>
  <c r="BH738" i="14"/>
  <c r="BH737" i="14"/>
  <c r="BH736" i="14"/>
  <c r="BH735" i="14"/>
  <c r="BH734" i="14"/>
  <c r="BH733" i="14"/>
  <c r="BH732" i="14"/>
  <c r="BH731" i="14"/>
  <c r="BH730" i="14"/>
  <c r="BH729" i="14"/>
  <c r="BH728" i="14"/>
  <c r="BH727" i="14"/>
  <c r="BH726" i="14"/>
  <c r="BH725" i="14"/>
  <c r="BH724" i="14"/>
  <c r="BH723" i="14"/>
  <c r="BH722" i="14"/>
  <c r="BH721" i="14"/>
  <c r="BH720" i="14"/>
  <c r="BH719" i="14"/>
  <c r="BH718" i="14"/>
  <c r="BH717" i="14"/>
  <c r="BH716" i="14"/>
  <c r="BH715" i="14"/>
  <c r="BH714" i="14"/>
  <c r="BH713" i="14"/>
  <c r="BH712" i="14"/>
  <c r="BH711" i="14"/>
  <c r="BH710" i="14"/>
  <c r="BH709" i="14"/>
  <c r="BH708" i="14"/>
  <c r="BH707" i="14"/>
  <c r="BH706" i="14"/>
  <c r="BH705" i="14"/>
  <c r="BH704" i="14"/>
  <c r="BH703" i="14"/>
  <c r="BH702" i="14"/>
  <c r="BH701" i="14"/>
  <c r="BH700" i="14"/>
  <c r="BH699" i="14"/>
  <c r="BH698" i="14"/>
  <c r="BH697" i="14"/>
  <c r="BH696" i="14"/>
  <c r="BH695" i="14"/>
  <c r="BH694" i="14"/>
  <c r="BH693" i="14"/>
  <c r="BH692" i="14"/>
  <c r="BH691" i="14"/>
  <c r="BH690" i="14"/>
  <c r="BH689" i="14"/>
  <c r="BH688" i="14"/>
  <c r="BH687" i="14"/>
  <c r="BH686" i="14"/>
  <c r="BH685" i="14"/>
  <c r="BH684" i="14"/>
  <c r="BH683" i="14"/>
  <c r="BH682" i="14"/>
  <c r="BH681" i="14"/>
  <c r="BH680" i="14"/>
  <c r="BH679" i="14"/>
  <c r="BH678" i="14"/>
  <c r="BH677" i="14"/>
  <c r="BH676" i="14"/>
  <c r="BH675" i="14"/>
  <c r="BH674" i="14"/>
  <c r="BH673" i="14"/>
  <c r="BH672" i="14"/>
  <c r="BH671" i="14"/>
  <c r="BH670" i="14"/>
  <c r="BH669" i="14"/>
  <c r="BH668" i="14"/>
  <c r="BH667" i="14"/>
  <c r="BH666" i="14"/>
  <c r="BH665" i="14"/>
  <c r="BH664" i="14"/>
  <c r="BH663" i="14"/>
  <c r="BH662" i="14"/>
  <c r="BH661" i="14"/>
  <c r="BH660" i="14"/>
  <c r="BH659" i="14"/>
  <c r="BH658" i="14"/>
  <c r="BH657" i="14"/>
  <c r="BH656" i="14"/>
  <c r="BH655" i="14"/>
  <c r="BH654" i="14"/>
  <c r="BH653" i="14"/>
  <c r="BH652" i="14"/>
  <c r="BH651" i="14"/>
  <c r="BH650" i="14"/>
  <c r="BH649" i="14"/>
  <c r="BH648" i="14"/>
  <c r="BH647" i="14"/>
  <c r="BH646" i="14"/>
  <c r="BH645" i="14"/>
  <c r="BH644" i="14"/>
  <c r="BH643" i="14"/>
  <c r="BH642" i="14"/>
  <c r="BH641" i="14"/>
  <c r="BH640" i="14"/>
  <c r="BH639" i="14"/>
  <c r="BH638" i="14"/>
  <c r="BH637" i="14"/>
  <c r="BH636" i="14"/>
  <c r="BH635" i="14"/>
  <c r="BH634" i="14"/>
  <c r="BH633" i="14"/>
  <c r="BH632" i="14"/>
  <c r="BH631" i="14"/>
  <c r="BH630" i="14"/>
  <c r="BH629" i="14"/>
  <c r="BH628" i="14"/>
  <c r="BH627" i="14"/>
  <c r="BH626" i="14"/>
  <c r="BH625" i="14"/>
  <c r="BH624" i="14"/>
  <c r="BH623" i="14"/>
  <c r="BH622" i="14"/>
  <c r="BH621" i="14"/>
  <c r="BH620" i="14"/>
  <c r="BH619" i="14"/>
  <c r="BH618" i="14"/>
  <c r="BH617" i="14"/>
  <c r="BH616" i="14"/>
  <c r="BH615" i="14"/>
  <c r="BH614" i="14"/>
  <c r="BH613" i="14"/>
  <c r="BH612" i="14"/>
  <c r="BH611" i="14"/>
  <c r="BH610" i="14"/>
  <c r="BH609" i="14"/>
  <c r="BH608" i="14"/>
  <c r="BH607" i="14"/>
  <c r="BH606" i="14"/>
  <c r="BH605" i="14"/>
  <c r="BH604" i="14"/>
  <c r="BH603" i="14"/>
  <c r="BH602" i="14"/>
  <c r="BH601" i="14"/>
  <c r="BH600" i="14"/>
  <c r="BH599" i="14"/>
  <c r="BH598" i="14"/>
  <c r="BH597" i="14"/>
  <c r="BH596" i="14"/>
  <c r="BH595" i="14"/>
  <c r="BH594" i="14"/>
  <c r="BH593" i="14"/>
  <c r="BH592" i="14"/>
  <c r="BH591" i="14"/>
  <c r="BH590" i="14"/>
  <c r="BH589" i="14"/>
  <c r="BH588" i="14"/>
  <c r="BH587" i="14"/>
  <c r="BH586" i="14"/>
  <c r="BH585" i="14"/>
  <c r="BH584" i="14"/>
  <c r="BH583" i="14"/>
  <c r="BH582" i="14"/>
  <c r="BH581" i="14"/>
  <c r="BH580" i="14"/>
  <c r="BH579" i="14"/>
  <c r="BH578" i="14"/>
  <c r="BH577" i="14"/>
  <c r="BH576" i="14"/>
  <c r="BH575" i="14"/>
  <c r="BH574" i="14"/>
  <c r="BH573" i="14"/>
  <c r="BH572" i="14"/>
  <c r="BH571" i="14"/>
  <c r="BH570" i="14"/>
  <c r="BH569" i="14"/>
  <c r="BH568" i="14"/>
  <c r="BH567" i="14"/>
  <c r="BH566" i="14"/>
  <c r="BH565" i="14"/>
  <c r="BH564" i="14"/>
  <c r="BH563" i="14"/>
  <c r="BH562" i="14"/>
  <c r="BH561" i="14"/>
  <c r="BH560" i="14"/>
  <c r="BH559" i="14"/>
  <c r="BH558" i="14"/>
  <c r="BH557" i="14"/>
  <c r="BH556" i="14"/>
  <c r="BH555" i="14"/>
  <c r="BH554" i="14"/>
  <c r="BH553" i="14"/>
  <c r="BH552" i="14"/>
  <c r="BH551" i="14"/>
  <c r="BH550" i="14"/>
  <c r="BH549" i="14"/>
  <c r="BH548" i="14"/>
  <c r="BH547" i="14"/>
  <c r="BH546" i="14"/>
  <c r="BH545" i="14"/>
  <c r="BH544" i="14"/>
  <c r="BH543" i="14"/>
  <c r="BH542" i="14"/>
  <c r="BH541" i="14"/>
  <c r="BH540" i="14"/>
  <c r="BH539" i="14"/>
  <c r="BH538" i="14"/>
  <c r="BH537" i="14"/>
  <c r="BH536" i="14"/>
  <c r="BH535" i="14"/>
  <c r="BH534" i="14"/>
  <c r="BH533" i="14"/>
  <c r="BH532" i="14"/>
  <c r="BH531" i="14"/>
  <c r="BH530" i="14"/>
  <c r="BH529" i="14"/>
  <c r="BH528" i="14"/>
  <c r="BH527" i="14"/>
  <c r="BH526" i="14"/>
  <c r="BH525" i="14"/>
  <c r="BH524" i="14"/>
  <c r="BH523" i="14"/>
  <c r="BH522" i="14"/>
  <c r="BH521" i="14"/>
  <c r="BH520" i="14"/>
  <c r="BH519" i="14"/>
  <c r="BH518" i="14"/>
  <c r="BH517" i="14"/>
  <c r="BH516" i="14"/>
  <c r="BH515" i="14"/>
  <c r="BH514" i="14"/>
  <c r="BH513" i="14"/>
  <c r="BH512" i="14"/>
  <c r="BH511" i="14"/>
  <c r="BH510" i="14"/>
  <c r="BH509" i="14"/>
  <c r="BH508" i="14"/>
  <c r="BH507" i="14"/>
  <c r="BH506" i="14"/>
  <c r="BH505" i="14"/>
  <c r="BH504" i="14"/>
  <c r="BH503" i="14"/>
  <c r="BH502" i="14"/>
  <c r="BH501" i="14"/>
  <c r="BH500" i="14"/>
  <c r="BH499" i="14"/>
  <c r="BH498" i="14"/>
  <c r="BH497" i="14"/>
  <c r="BH496" i="14"/>
  <c r="BH495" i="14"/>
  <c r="BH494" i="14"/>
  <c r="BH493" i="14"/>
  <c r="BH492" i="14"/>
  <c r="BH491" i="14"/>
  <c r="BH490" i="14"/>
  <c r="BH489" i="14"/>
  <c r="BH488" i="14"/>
  <c r="BH487" i="14"/>
  <c r="BH486" i="14"/>
  <c r="BH485" i="14"/>
  <c r="BH484" i="14"/>
  <c r="BH483" i="14"/>
  <c r="BH482" i="14"/>
  <c r="BH481" i="14"/>
  <c r="BH480" i="14"/>
  <c r="BH479" i="14"/>
  <c r="BH478" i="14"/>
  <c r="BH477" i="14"/>
  <c r="BH476" i="14"/>
  <c r="BH475" i="14"/>
  <c r="BH474" i="14"/>
  <c r="BH473" i="14"/>
  <c r="BH472" i="14"/>
  <c r="BH471" i="14"/>
  <c r="BH470" i="14"/>
  <c r="BH469" i="14"/>
  <c r="BH468" i="14"/>
  <c r="BH467" i="14"/>
  <c r="BH466" i="14"/>
  <c r="BH465" i="14"/>
  <c r="BH464" i="14"/>
  <c r="BH463" i="14"/>
  <c r="BH462" i="14"/>
  <c r="BH461" i="14"/>
  <c r="BH460" i="14"/>
  <c r="BH459" i="14"/>
  <c r="BH458" i="14"/>
  <c r="BH457" i="14"/>
  <c r="BH456" i="14"/>
  <c r="BH455" i="14"/>
  <c r="BH454" i="14"/>
  <c r="BH453" i="14"/>
  <c r="BH452" i="14"/>
  <c r="BH451" i="14"/>
  <c r="BH450" i="14"/>
  <c r="BH449" i="14"/>
  <c r="BH448" i="14"/>
  <c r="BH447" i="14"/>
  <c r="BH446" i="14"/>
  <c r="BH445" i="14"/>
  <c r="BH444" i="14"/>
  <c r="BH443" i="14"/>
  <c r="BH442" i="14"/>
  <c r="BH441" i="14"/>
  <c r="BH440" i="14"/>
  <c r="BH439" i="14"/>
  <c r="BH438" i="14"/>
  <c r="BH437" i="14"/>
  <c r="BH436" i="14"/>
  <c r="BH435" i="14"/>
  <c r="BH434" i="14"/>
  <c r="BH433" i="14"/>
  <c r="BH432" i="14"/>
  <c r="BH431" i="14"/>
  <c r="BH430" i="14"/>
  <c r="BH429" i="14"/>
  <c r="BH428" i="14"/>
  <c r="BH427" i="14"/>
  <c r="BH426" i="14"/>
  <c r="BH425" i="14"/>
  <c r="BH424" i="14"/>
  <c r="BH423" i="14"/>
  <c r="BH422" i="14"/>
  <c r="BH421" i="14"/>
  <c r="BH420" i="14"/>
  <c r="BH419" i="14"/>
  <c r="BH418" i="14"/>
  <c r="BH417" i="14"/>
  <c r="BH416" i="14"/>
  <c r="BH415" i="14"/>
  <c r="BH414" i="14"/>
  <c r="BH413" i="14"/>
  <c r="BH412" i="14"/>
  <c r="BH411" i="14"/>
  <c r="BH410" i="14"/>
  <c r="BH409" i="14"/>
  <c r="BH408" i="14"/>
  <c r="BH407" i="14"/>
  <c r="BH406" i="14"/>
  <c r="BH405" i="14"/>
  <c r="BH404" i="14"/>
  <c r="BH403" i="14"/>
  <c r="BH402" i="14"/>
  <c r="BH401" i="14"/>
  <c r="BH400" i="14"/>
  <c r="BH399" i="14"/>
  <c r="BH398" i="14"/>
  <c r="BH397" i="14"/>
  <c r="BH396" i="14"/>
  <c r="BH395" i="14"/>
  <c r="BH394" i="14"/>
  <c r="BH393" i="14"/>
  <c r="BH392" i="14"/>
  <c r="BH391" i="14"/>
  <c r="BH390" i="14"/>
  <c r="BH389" i="14"/>
  <c r="BH388" i="14"/>
  <c r="BH387" i="14"/>
  <c r="BH386" i="14"/>
  <c r="BH385" i="14"/>
  <c r="BH384" i="14"/>
  <c r="BH383" i="14"/>
  <c r="BH382" i="14"/>
  <c r="BH381" i="14"/>
  <c r="BH380" i="14"/>
  <c r="BH379" i="14"/>
  <c r="BH378" i="14"/>
  <c r="BH377" i="14"/>
  <c r="BH376" i="14"/>
  <c r="BH375" i="14"/>
  <c r="BH374" i="14"/>
  <c r="BH373" i="14"/>
  <c r="BH372" i="14"/>
  <c r="BH371" i="14"/>
  <c r="BH370" i="14"/>
  <c r="BH369" i="14"/>
  <c r="BH368" i="14"/>
  <c r="BH367" i="14"/>
  <c r="BH366" i="14"/>
  <c r="BH365" i="14"/>
  <c r="BH364" i="14"/>
  <c r="BH363" i="14"/>
  <c r="BH362" i="14"/>
  <c r="BH361" i="14"/>
  <c r="BH360" i="14"/>
  <c r="BH359" i="14"/>
  <c r="BH358" i="14"/>
  <c r="BH357" i="14"/>
  <c r="BH356" i="14"/>
  <c r="BH355" i="14"/>
  <c r="BH354" i="14"/>
  <c r="BH353" i="14"/>
  <c r="BH352" i="14"/>
  <c r="BH351" i="14"/>
  <c r="BH350" i="14"/>
  <c r="BH349" i="14"/>
  <c r="BH348" i="14"/>
  <c r="BH347" i="14"/>
  <c r="BH346" i="14"/>
  <c r="BH345" i="14"/>
  <c r="BH344" i="14"/>
  <c r="BH343" i="14"/>
  <c r="BH342" i="14"/>
  <c r="BH341" i="14"/>
  <c r="BH340" i="14"/>
  <c r="BH339" i="14"/>
  <c r="BH338" i="14"/>
  <c r="BH337" i="14"/>
  <c r="BH336" i="14"/>
  <c r="BH335" i="14"/>
  <c r="BH334" i="14"/>
  <c r="BH333" i="14"/>
  <c r="BH332" i="14"/>
  <c r="BH331" i="14"/>
  <c r="BH330" i="14"/>
  <c r="BH329" i="14"/>
  <c r="BH328" i="14"/>
  <c r="BH327" i="14"/>
  <c r="BH326" i="14"/>
  <c r="BH325" i="14"/>
  <c r="BH324" i="14"/>
  <c r="BH323" i="14"/>
  <c r="BH322" i="14"/>
  <c r="BH321" i="14"/>
  <c r="BH320" i="14"/>
  <c r="BH319" i="14"/>
  <c r="BH318" i="14"/>
  <c r="BH317" i="14"/>
  <c r="BH316" i="14"/>
  <c r="BH315" i="14"/>
  <c r="BH314" i="14"/>
  <c r="BH313" i="14"/>
  <c r="BH312" i="14"/>
  <c r="BH311" i="14"/>
  <c r="BH310" i="14"/>
  <c r="BH309" i="14"/>
  <c r="BH308" i="14"/>
  <c r="BH307" i="14"/>
  <c r="BH306" i="14"/>
  <c r="BH305" i="14"/>
  <c r="BH304" i="14"/>
  <c r="BH303" i="14"/>
  <c r="BH302" i="14"/>
  <c r="BH301" i="14"/>
  <c r="BH300" i="14"/>
  <c r="BH299" i="14"/>
  <c r="BH298" i="14"/>
  <c r="BH297" i="14"/>
  <c r="BH296" i="14"/>
  <c r="BH295" i="14"/>
  <c r="BH294" i="14"/>
  <c r="BH293" i="14"/>
  <c r="BH292" i="14"/>
  <c r="BH291" i="14"/>
  <c r="BH290" i="14"/>
  <c r="BH289" i="14"/>
  <c r="BH288" i="14"/>
  <c r="BH287" i="14"/>
  <c r="BH286" i="14"/>
  <c r="BH285" i="14"/>
  <c r="BH284" i="14"/>
  <c r="BH283" i="14"/>
  <c r="BH282" i="14"/>
  <c r="BH281" i="14"/>
  <c r="BH280" i="14"/>
  <c r="BH279" i="14"/>
  <c r="BH278" i="14"/>
  <c r="BH277" i="14"/>
  <c r="BH276" i="14"/>
  <c r="BH275" i="14"/>
  <c r="BH274" i="14"/>
  <c r="BH273" i="14"/>
  <c r="BH272" i="14"/>
  <c r="BH271" i="14"/>
  <c r="BH270" i="14"/>
  <c r="BH269" i="14"/>
  <c r="BH268" i="14"/>
  <c r="BH267" i="14"/>
  <c r="BH266" i="14"/>
  <c r="BH265" i="14"/>
  <c r="BH264" i="14"/>
  <c r="BH263" i="14"/>
  <c r="BH262" i="14"/>
  <c r="BH261" i="14"/>
  <c r="BH260" i="14"/>
  <c r="BH259" i="14"/>
  <c r="BH258" i="14"/>
  <c r="BH257" i="14"/>
  <c r="BH256" i="14"/>
  <c r="BH255" i="14"/>
  <c r="BH254" i="14"/>
  <c r="BH253" i="14"/>
  <c r="BH252" i="14"/>
  <c r="BH251" i="14"/>
  <c r="BH250" i="14"/>
  <c r="BH249" i="14"/>
  <c r="BH248" i="14"/>
  <c r="BH247" i="14"/>
  <c r="BH246" i="14"/>
  <c r="BH245" i="14"/>
  <c r="BH244" i="14"/>
  <c r="BH243" i="14"/>
  <c r="BH242" i="14"/>
  <c r="BH241" i="14"/>
  <c r="BH240" i="14"/>
  <c r="BH239" i="14"/>
  <c r="BH238" i="14"/>
  <c r="BH237" i="14"/>
  <c r="BH236" i="14"/>
  <c r="BH235" i="14"/>
  <c r="BH234" i="14"/>
  <c r="BH233" i="14"/>
  <c r="BH232" i="14"/>
  <c r="BH231" i="14"/>
  <c r="BH230" i="14"/>
  <c r="BH229" i="14"/>
  <c r="BH228" i="14"/>
  <c r="BH227" i="14"/>
  <c r="BH226" i="14"/>
  <c r="BH225" i="14"/>
  <c r="BH224" i="14"/>
  <c r="BH223" i="14"/>
  <c r="BH222" i="14"/>
  <c r="BH221" i="14"/>
  <c r="BH220" i="14"/>
  <c r="BH219" i="14"/>
  <c r="BH218" i="14"/>
  <c r="BH217" i="14"/>
  <c r="BH216" i="14"/>
  <c r="BH215" i="14"/>
  <c r="BH214" i="14"/>
  <c r="BH213" i="14"/>
  <c r="BH212" i="14"/>
  <c r="BH211" i="14"/>
  <c r="BH210" i="14"/>
  <c r="BH209" i="14"/>
  <c r="BH208" i="14"/>
  <c r="BH207" i="14"/>
  <c r="BH206" i="14"/>
  <c r="BH205" i="14"/>
  <c r="BH204" i="14"/>
  <c r="BH203" i="14"/>
  <c r="BH202" i="14"/>
  <c r="BH201" i="14"/>
  <c r="BH200" i="14"/>
  <c r="BH199" i="14"/>
  <c r="BH198" i="14"/>
  <c r="BH197" i="14"/>
  <c r="BH196" i="14"/>
  <c r="BH195" i="14"/>
  <c r="BH194" i="14"/>
  <c r="BH193" i="14"/>
  <c r="BH192" i="14"/>
  <c r="BH191" i="14"/>
  <c r="BH190" i="14"/>
  <c r="BH189" i="14"/>
  <c r="BH188" i="14"/>
  <c r="BH187" i="14"/>
  <c r="BH186" i="14"/>
  <c r="BH185" i="14"/>
  <c r="BH184" i="14"/>
  <c r="BH183" i="14"/>
  <c r="BH182" i="14"/>
  <c r="BH181" i="14"/>
  <c r="BH180" i="14"/>
  <c r="BH179" i="14"/>
  <c r="BH178" i="14"/>
  <c r="BH177" i="14"/>
  <c r="BH176" i="14"/>
  <c r="BH175" i="14"/>
  <c r="BH174" i="14"/>
  <c r="BH173" i="14"/>
  <c r="BH172" i="14"/>
  <c r="BH171" i="14"/>
  <c r="BH170" i="14"/>
  <c r="BH169" i="14"/>
  <c r="BH168" i="14"/>
  <c r="BH167" i="14"/>
  <c r="BH166" i="14"/>
  <c r="BH165" i="14"/>
  <c r="BH164" i="14"/>
  <c r="BH163" i="14"/>
  <c r="BH162" i="14"/>
  <c r="BH161" i="14"/>
  <c r="BH160" i="14"/>
  <c r="BH159" i="14"/>
  <c r="BH158" i="14"/>
  <c r="BH157" i="14"/>
  <c r="BH156" i="14"/>
  <c r="BH155" i="14"/>
  <c r="BH154" i="14"/>
  <c r="BH153" i="14"/>
  <c r="BH152" i="14"/>
  <c r="BH151" i="14"/>
  <c r="BH150" i="14"/>
  <c r="BH149" i="14"/>
  <c r="BH148" i="14"/>
  <c r="BH147" i="14"/>
  <c r="BH146" i="14"/>
  <c r="BH145" i="14"/>
  <c r="BH144" i="14"/>
  <c r="BH143" i="14"/>
  <c r="BH142" i="14"/>
  <c r="BH141" i="14"/>
  <c r="BH140" i="14"/>
  <c r="BH139" i="14"/>
  <c r="BH138" i="14"/>
  <c r="BH137" i="14"/>
  <c r="BH136" i="14"/>
  <c r="BH135" i="14"/>
  <c r="BH134" i="14"/>
  <c r="BH133" i="14"/>
  <c r="BH132" i="14"/>
  <c r="BH131" i="14"/>
  <c r="BH130" i="14"/>
  <c r="BH129" i="14"/>
  <c r="BH128" i="14"/>
  <c r="BH127" i="14"/>
  <c r="BH126" i="14"/>
  <c r="BH125" i="14"/>
  <c r="BH124" i="14"/>
  <c r="BH123" i="14"/>
  <c r="BH122" i="14"/>
  <c r="BH121" i="14"/>
  <c r="BH120" i="14"/>
  <c r="BH119" i="14"/>
  <c r="BH118" i="14"/>
  <c r="BH117" i="14"/>
  <c r="BH116" i="14"/>
  <c r="BH115" i="14"/>
  <c r="BH114" i="14"/>
  <c r="BH113" i="14"/>
  <c r="BH112" i="14"/>
  <c r="BH111" i="14"/>
  <c r="BH110" i="14"/>
  <c r="BH109" i="14"/>
  <c r="BH108" i="14"/>
  <c r="BH107" i="14"/>
  <c r="BH106" i="14"/>
  <c r="BH105" i="14"/>
  <c r="BH104" i="14"/>
  <c r="BH103" i="14"/>
  <c r="BH102" i="14"/>
  <c r="BH101" i="14"/>
  <c r="BH100" i="14"/>
  <c r="BH99" i="14"/>
  <c r="BH98" i="14"/>
  <c r="BH97" i="14"/>
  <c r="BH96" i="14"/>
  <c r="BH95" i="14"/>
  <c r="BH94" i="14"/>
  <c r="BH93" i="14"/>
  <c r="BH92" i="14"/>
  <c r="BH91" i="14"/>
  <c r="BH90" i="14"/>
  <c r="BH89" i="14"/>
  <c r="BH88" i="14"/>
  <c r="BH87" i="14"/>
  <c r="BH86" i="14"/>
  <c r="BH85" i="14"/>
  <c r="BH84" i="14"/>
  <c r="BH83" i="14"/>
  <c r="BH82" i="14"/>
  <c r="BH81" i="14"/>
  <c r="BH80" i="14"/>
  <c r="BH79" i="14"/>
  <c r="BH78" i="14"/>
  <c r="BH77" i="14"/>
  <c r="BH76" i="14"/>
  <c r="BH75" i="14"/>
  <c r="BH74" i="14"/>
  <c r="BH73" i="14"/>
  <c r="BH72" i="14"/>
  <c r="BH71" i="14"/>
  <c r="BH70" i="14"/>
  <c r="BH69" i="14"/>
  <c r="BH68" i="14"/>
  <c r="BH67" i="14"/>
  <c r="BH66" i="14"/>
  <c r="BH65" i="14"/>
  <c r="BH64" i="14"/>
  <c r="BH63" i="14"/>
  <c r="BH62" i="14"/>
  <c r="BH61" i="14"/>
  <c r="BH60" i="14"/>
  <c r="BH59" i="14"/>
  <c r="BH58" i="14"/>
  <c r="BH57" i="14"/>
  <c r="BH56" i="14"/>
  <c r="BH55" i="14"/>
  <c r="BH54" i="14"/>
  <c r="BH53" i="14"/>
  <c r="BH52" i="14"/>
  <c r="BH51" i="14"/>
  <c r="BH50" i="14"/>
  <c r="BH49" i="14"/>
  <c r="BH48" i="14"/>
  <c r="BH47" i="14"/>
  <c r="BH46" i="14"/>
  <c r="BH45" i="14"/>
  <c r="BH44" i="14"/>
  <c r="BH43" i="14"/>
  <c r="BH42" i="14"/>
  <c r="BH41" i="14"/>
  <c r="BH40" i="14"/>
  <c r="BH39" i="14"/>
  <c r="BH38" i="14"/>
  <c r="BH37" i="14"/>
  <c r="BH36" i="14"/>
  <c r="BH35" i="14"/>
  <c r="BH34" i="14"/>
  <c r="BH33" i="14"/>
  <c r="BH32" i="14"/>
  <c r="BH31" i="14"/>
  <c r="BH30" i="14"/>
  <c r="BH29" i="14"/>
  <c r="BH28" i="14"/>
  <c r="BH27" i="14"/>
  <c r="BH26" i="14"/>
  <c r="BH25" i="14"/>
  <c r="BH24" i="14"/>
  <c r="BH23" i="14"/>
  <c r="BH22" i="14"/>
  <c r="BH21" i="14"/>
  <c r="BH20" i="14"/>
  <c r="BH19" i="14"/>
  <c r="BH18" i="14"/>
  <c r="BH17" i="14"/>
  <c r="BH16" i="14"/>
  <c r="BH15" i="14"/>
  <c r="BH14" i="14"/>
  <c r="BH13" i="14"/>
  <c r="BH12" i="14"/>
  <c r="BH11" i="14"/>
  <c r="BH10" i="14"/>
  <c r="BH9" i="14"/>
  <c r="BH8" i="14"/>
  <c r="BH7" i="14"/>
  <c r="BH6" i="14"/>
  <c r="BH5" i="14"/>
  <c r="BE994" i="14"/>
  <c r="BE993" i="14"/>
  <c r="BE992" i="14"/>
  <c r="BE991" i="14"/>
  <c r="BE990" i="14"/>
  <c r="BE989" i="14"/>
  <c r="BE988" i="14"/>
  <c r="BE987" i="14"/>
  <c r="BE986" i="14"/>
  <c r="BE985" i="14"/>
  <c r="BE984" i="14"/>
  <c r="BE983" i="14"/>
  <c r="BE982" i="14"/>
  <c r="BE981" i="14"/>
  <c r="BE980" i="14"/>
  <c r="BE979" i="14"/>
  <c r="BE978" i="14"/>
  <c r="BE977" i="14"/>
  <c r="BE976" i="14"/>
  <c r="BE975" i="14"/>
  <c r="BE974" i="14"/>
  <c r="BE973" i="14"/>
  <c r="BE972" i="14"/>
  <c r="BE971" i="14"/>
  <c r="BE970" i="14"/>
  <c r="BE969" i="14"/>
  <c r="BE968" i="14"/>
  <c r="BE967" i="14"/>
  <c r="BE966" i="14"/>
  <c r="BE965" i="14"/>
  <c r="BE964" i="14"/>
  <c r="BE963" i="14"/>
  <c r="BE962" i="14"/>
  <c r="BE961" i="14"/>
  <c r="BE960" i="14"/>
  <c r="BE959" i="14"/>
  <c r="BE958" i="14"/>
  <c r="BE957" i="14"/>
  <c r="BE956" i="14"/>
  <c r="BE955" i="14"/>
  <c r="BE954" i="14"/>
  <c r="BE953" i="14"/>
  <c r="BE952" i="14"/>
  <c r="BE951" i="14"/>
  <c r="BE950" i="14"/>
  <c r="BE949" i="14"/>
  <c r="BE948" i="14"/>
  <c r="BE947" i="14"/>
  <c r="BE946" i="14"/>
  <c r="BE945" i="14"/>
  <c r="BE944" i="14"/>
  <c r="BE943" i="14"/>
  <c r="BE942" i="14"/>
  <c r="BE941" i="14"/>
  <c r="BE940" i="14"/>
  <c r="BE939" i="14"/>
  <c r="BE938" i="14"/>
  <c r="BE937" i="14"/>
  <c r="BE936" i="14"/>
  <c r="BE935" i="14"/>
  <c r="BE934" i="14"/>
  <c r="BE933" i="14"/>
  <c r="BE932" i="14"/>
  <c r="BE931" i="14"/>
  <c r="BE930" i="14"/>
  <c r="BE929" i="14"/>
  <c r="BE928" i="14"/>
  <c r="BE927" i="14"/>
  <c r="BE926" i="14"/>
  <c r="BE925" i="14"/>
  <c r="BE924" i="14"/>
  <c r="BE923" i="14"/>
  <c r="BE922" i="14"/>
  <c r="BE921" i="14"/>
  <c r="BE920" i="14"/>
  <c r="BE919" i="14"/>
  <c r="BE918" i="14"/>
  <c r="BE917" i="14"/>
  <c r="BE916" i="14"/>
  <c r="BE915" i="14"/>
  <c r="BE914" i="14"/>
  <c r="BE913" i="14"/>
  <c r="BE912" i="14"/>
  <c r="BE911" i="14"/>
  <c r="BE910" i="14"/>
  <c r="BE909" i="14"/>
  <c r="BE908" i="14"/>
  <c r="BE907" i="14"/>
  <c r="BE906" i="14"/>
  <c r="BE905" i="14"/>
  <c r="BE904" i="14"/>
  <c r="BE903" i="14"/>
  <c r="BE902" i="14"/>
  <c r="BE901" i="14"/>
  <c r="BE900" i="14"/>
  <c r="BE899" i="14"/>
  <c r="BE898" i="14"/>
  <c r="BE897" i="14"/>
  <c r="BE896" i="14"/>
  <c r="BE895" i="14"/>
  <c r="BE894" i="14"/>
  <c r="BE893" i="14"/>
  <c r="BE892" i="14"/>
  <c r="BE891" i="14"/>
  <c r="BE890" i="14"/>
  <c r="BE889" i="14"/>
  <c r="BE888" i="14"/>
  <c r="BE887" i="14"/>
  <c r="BE886" i="14"/>
  <c r="BE885" i="14"/>
  <c r="BE884" i="14"/>
  <c r="BE883" i="14"/>
  <c r="BE882" i="14"/>
  <c r="BE881" i="14"/>
  <c r="BE880" i="14"/>
  <c r="BE879" i="14"/>
  <c r="BE878" i="14"/>
  <c r="BE877" i="14"/>
  <c r="BE876" i="14"/>
  <c r="BE875" i="14"/>
  <c r="BE874" i="14"/>
  <c r="BE873" i="14"/>
  <c r="BE872" i="14"/>
  <c r="BE871" i="14"/>
  <c r="BE870" i="14"/>
  <c r="BE869" i="14"/>
  <c r="BE868" i="14"/>
  <c r="BE867" i="14"/>
  <c r="BE866" i="14"/>
  <c r="BE865" i="14"/>
  <c r="BE864" i="14"/>
  <c r="BE863" i="14"/>
  <c r="BE862" i="14"/>
  <c r="BE861" i="14"/>
  <c r="BE860" i="14"/>
  <c r="BE859" i="14"/>
  <c r="BE858" i="14"/>
  <c r="BE857" i="14"/>
  <c r="BE856" i="14"/>
  <c r="BE855" i="14"/>
  <c r="BE854" i="14"/>
  <c r="BE853" i="14"/>
  <c r="BE852" i="14"/>
  <c r="BE851" i="14"/>
  <c r="BE850" i="14"/>
  <c r="BE849" i="14"/>
  <c r="BE848" i="14"/>
  <c r="BE847" i="14"/>
  <c r="BE846" i="14"/>
  <c r="BE845" i="14"/>
  <c r="BE844" i="14"/>
  <c r="BE843" i="14"/>
  <c r="BE842" i="14"/>
  <c r="BE841" i="14"/>
  <c r="BE840" i="14"/>
  <c r="BE839" i="14"/>
  <c r="BE838" i="14"/>
  <c r="BE837" i="14"/>
  <c r="BE836" i="14"/>
  <c r="BE835" i="14"/>
  <c r="BE834" i="14"/>
  <c r="BE833" i="14"/>
  <c r="BE832" i="14"/>
  <c r="BE831" i="14"/>
  <c r="BE830" i="14"/>
  <c r="BE829" i="14"/>
  <c r="BE828" i="14"/>
  <c r="BE827" i="14"/>
  <c r="BE826" i="14"/>
  <c r="BE825" i="14"/>
  <c r="BE824" i="14"/>
  <c r="BE823" i="14"/>
  <c r="BE822" i="14"/>
  <c r="BE821" i="14"/>
  <c r="BE820" i="14"/>
  <c r="BE819" i="14"/>
  <c r="BE818" i="14"/>
  <c r="BE817" i="14"/>
  <c r="BE816" i="14"/>
  <c r="BE815" i="14"/>
  <c r="BE814" i="14"/>
  <c r="BE813" i="14"/>
  <c r="BE812" i="14"/>
  <c r="BE811" i="14"/>
  <c r="BE810" i="14"/>
  <c r="BE809" i="14"/>
  <c r="BE808" i="14"/>
  <c r="BE807" i="14"/>
  <c r="BE806" i="14"/>
  <c r="BE805" i="14"/>
  <c r="BE804" i="14"/>
  <c r="BE803" i="14"/>
  <c r="BE802" i="14"/>
  <c r="BE801" i="14"/>
  <c r="BE800" i="14"/>
  <c r="BE799" i="14"/>
  <c r="BE798" i="14"/>
  <c r="BE797" i="14"/>
  <c r="BE796" i="14"/>
  <c r="BE795" i="14"/>
  <c r="BE794" i="14"/>
  <c r="BE793" i="14"/>
  <c r="BE792" i="14"/>
  <c r="BE791" i="14"/>
  <c r="BE790" i="14"/>
  <c r="BE789" i="14"/>
  <c r="BE788" i="14"/>
  <c r="BE787" i="14"/>
  <c r="BE786" i="14"/>
  <c r="BE785" i="14"/>
  <c r="BE784" i="14"/>
  <c r="BE783" i="14"/>
  <c r="BE782" i="14"/>
  <c r="BE781" i="14"/>
  <c r="BE780" i="14"/>
  <c r="BE779" i="14"/>
  <c r="BE778" i="14"/>
  <c r="BE777" i="14"/>
  <c r="BE776" i="14"/>
  <c r="BE775" i="14"/>
  <c r="BE774" i="14"/>
  <c r="BE773" i="14"/>
  <c r="BE772" i="14"/>
  <c r="BE771" i="14"/>
  <c r="BE770" i="14"/>
  <c r="BE769" i="14"/>
  <c r="BE768" i="14"/>
  <c r="BE767" i="14"/>
  <c r="BE766" i="14"/>
  <c r="BE765" i="14"/>
  <c r="BE764" i="14"/>
  <c r="BE763" i="14"/>
  <c r="BE762" i="14"/>
  <c r="BE761" i="14"/>
  <c r="BE760" i="14"/>
  <c r="BE759" i="14"/>
  <c r="BE758" i="14"/>
  <c r="BE757" i="14"/>
  <c r="BE756" i="14"/>
  <c r="BE755" i="14"/>
  <c r="BE754" i="14"/>
  <c r="BE753" i="14"/>
  <c r="BE752" i="14"/>
  <c r="BE751" i="14"/>
  <c r="BE750" i="14"/>
  <c r="BE749" i="14"/>
  <c r="BE748" i="14"/>
  <c r="BE747" i="14"/>
  <c r="BE746" i="14"/>
  <c r="BE745" i="14"/>
  <c r="BE744" i="14"/>
  <c r="BE743" i="14"/>
  <c r="BE742" i="14"/>
  <c r="BE741" i="14"/>
  <c r="BE740" i="14"/>
  <c r="BE739" i="14"/>
  <c r="BE738" i="14"/>
  <c r="BE737" i="14"/>
  <c r="BE736" i="14"/>
  <c r="BE735" i="14"/>
  <c r="BE734" i="14"/>
  <c r="BE733" i="14"/>
  <c r="BE732" i="14"/>
  <c r="BE731" i="14"/>
  <c r="BE730" i="14"/>
  <c r="BE729" i="14"/>
  <c r="BE728" i="14"/>
  <c r="BE727" i="14"/>
  <c r="BE726" i="14"/>
  <c r="BE725" i="14"/>
  <c r="BE724" i="14"/>
  <c r="BE723" i="14"/>
  <c r="BE722" i="14"/>
  <c r="BE721" i="14"/>
  <c r="BE720" i="14"/>
  <c r="BE719" i="14"/>
  <c r="BE718" i="14"/>
  <c r="BE717" i="14"/>
  <c r="BE716" i="14"/>
  <c r="BE715" i="14"/>
  <c r="BE714" i="14"/>
  <c r="BE713" i="14"/>
  <c r="BE712" i="14"/>
  <c r="BE711" i="14"/>
  <c r="BE710" i="14"/>
  <c r="BE709" i="14"/>
  <c r="BE708" i="14"/>
  <c r="BE707" i="14"/>
  <c r="BE706" i="14"/>
  <c r="BE705" i="14"/>
  <c r="BE704" i="14"/>
  <c r="BE703" i="14"/>
  <c r="BE702" i="14"/>
  <c r="BE701" i="14"/>
  <c r="BE700" i="14"/>
  <c r="BE699" i="14"/>
  <c r="BE698" i="14"/>
  <c r="BE697" i="14"/>
  <c r="BE696" i="14"/>
  <c r="BE695" i="14"/>
  <c r="BE694" i="14"/>
  <c r="BE693" i="14"/>
  <c r="BE692" i="14"/>
  <c r="BE691" i="14"/>
  <c r="BE690" i="14"/>
  <c r="BE689" i="14"/>
  <c r="BE688" i="14"/>
  <c r="BE687" i="14"/>
  <c r="BE686" i="14"/>
  <c r="BE685" i="14"/>
  <c r="BE684" i="14"/>
  <c r="BE683" i="14"/>
  <c r="BE682" i="14"/>
  <c r="BE681" i="14"/>
  <c r="BE680" i="14"/>
  <c r="BE679" i="14"/>
  <c r="BE678" i="14"/>
  <c r="BE677" i="14"/>
  <c r="BE676" i="14"/>
  <c r="BE675" i="14"/>
  <c r="BE674" i="14"/>
  <c r="BE673" i="14"/>
  <c r="BE672" i="14"/>
  <c r="BE671" i="14"/>
  <c r="BE670" i="14"/>
  <c r="BE669" i="14"/>
  <c r="BE668" i="14"/>
  <c r="BE667" i="14"/>
  <c r="BE666" i="14"/>
  <c r="BE665" i="14"/>
  <c r="BE664" i="14"/>
  <c r="BE663" i="14"/>
  <c r="BE662" i="14"/>
  <c r="BE661" i="14"/>
  <c r="BE660" i="14"/>
  <c r="BE659" i="14"/>
  <c r="BE658" i="14"/>
  <c r="BE657" i="14"/>
  <c r="BE656" i="14"/>
  <c r="BE655" i="14"/>
  <c r="BE654" i="14"/>
  <c r="BE653" i="14"/>
  <c r="BE652" i="14"/>
  <c r="BE651" i="14"/>
  <c r="BE650" i="14"/>
  <c r="BE649" i="14"/>
  <c r="BE648" i="14"/>
  <c r="BE647" i="14"/>
  <c r="BE646" i="14"/>
  <c r="BE645" i="14"/>
  <c r="BE644" i="14"/>
  <c r="BE643" i="14"/>
  <c r="BE642" i="14"/>
  <c r="BE641" i="14"/>
  <c r="BE640" i="14"/>
  <c r="BE639" i="14"/>
  <c r="BE638" i="14"/>
  <c r="BE637" i="14"/>
  <c r="BE636" i="14"/>
  <c r="BE635" i="14"/>
  <c r="BE634" i="14"/>
  <c r="BE633" i="14"/>
  <c r="BE632" i="14"/>
  <c r="BE631" i="14"/>
  <c r="BE630" i="14"/>
  <c r="BE629" i="14"/>
  <c r="BE628" i="14"/>
  <c r="BE627" i="14"/>
  <c r="BE626" i="14"/>
  <c r="BE625" i="14"/>
  <c r="BE624" i="14"/>
  <c r="BE623" i="14"/>
  <c r="BE622" i="14"/>
  <c r="BE621" i="14"/>
  <c r="BE620" i="14"/>
  <c r="BE619" i="14"/>
  <c r="BE618" i="14"/>
  <c r="BE617" i="14"/>
  <c r="BE616" i="14"/>
  <c r="BE615" i="14"/>
  <c r="BE614" i="14"/>
  <c r="BE613" i="14"/>
  <c r="BE612" i="14"/>
  <c r="BE611" i="14"/>
  <c r="BE610" i="14"/>
  <c r="BE609" i="14"/>
  <c r="BE608" i="14"/>
  <c r="BE607" i="14"/>
  <c r="BE606" i="14"/>
  <c r="BE605" i="14"/>
  <c r="BE604" i="14"/>
  <c r="BE603" i="14"/>
  <c r="BE602" i="14"/>
  <c r="BE601" i="14"/>
  <c r="BE600" i="14"/>
  <c r="BE599" i="14"/>
  <c r="BE598" i="14"/>
  <c r="BE597" i="14"/>
  <c r="BE596" i="14"/>
  <c r="BE595" i="14"/>
  <c r="BE594" i="14"/>
  <c r="BE593" i="14"/>
  <c r="BE592" i="14"/>
  <c r="BE591" i="14"/>
  <c r="BE590" i="14"/>
  <c r="BE589" i="14"/>
  <c r="BE588" i="14"/>
  <c r="BE587" i="14"/>
  <c r="BE586" i="14"/>
  <c r="BE585" i="14"/>
  <c r="BE584" i="14"/>
  <c r="BE583" i="14"/>
  <c r="BE582" i="14"/>
  <c r="BE581" i="14"/>
  <c r="BE580" i="14"/>
  <c r="BE579" i="14"/>
  <c r="BE578" i="14"/>
  <c r="BE577" i="14"/>
  <c r="BE576" i="14"/>
  <c r="BE575" i="14"/>
  <c r="BE574" i="14"/>
  <c r="BE573" i="14"/>
  <c r="BE572" i="14"/>
  <c r="BE571" i="14"/>
  <c r="BE570" i="14"/>
  <c r="BE569" i="14"/>
  <c r="BE568" i="14"/>
  <c r="BE567" i="14"/>
  <c r="BE566" i="14"/>
  <c r="BE565" i="14"/>
  <c r="BE564" i="14"/>
  <c r="BE563" i="14"/>
  <c r="BE562" i="14"/>
  <c r="BE561" i="14"/>
  <c r="BE560" i="14"/>
  <c r="BE559" i="14"/>
  <c r="BE558" i="14"/>
  <c r="BE557" i="14"/>
  <c r="BE556" i="14"/>
  <c r="BE555" i="14"/>
  <c r="BE554" i="14"/>
  <c r="BE553" i="14"/>
  <c r="BE552" i="14"/>
  <c r="BE551" i="14"/>
  <c r="BE550" i="14"/>
  <c r="BE549" i="14"/>
  <c r="BE548" i="14"/>
  <c r="BE547" i="14"/>
  <c r="BE546" i="14"/>
  <c r="BE545" i="14"/>
  <c r="BE544" i="14"/>
  <c r="BE543" i="14"/>
  <c r="BE542" i="14"/>
  <c r="BE541" i="14"/>
  <c r="BE540" i="14"/>
  <c r="BE539" i="14"/>
  <c r="BE538" i="14"/>
  <c r="BE537" i="14"/>
  <c r="BE536" i="14"/>
  <c r="BE535" i="14"/>
  <c r="BE534" i="14"/>
  <c r="BE533" i="14"/>
  <c r="BE532" i="14"/>
  <c r="BE531" i="14"/>
  <c r="BE530" i="14"/>
  <c r="BE529" i="14"/>
  <c r="BE528" i="14"/>
  <c r="BE527" i="14"/>
  <c r="BE526" i="14"/>
  <c r="BE525" i="14"/>
  <c r="BE524" i="14"/>
  <c r="BE523" i="14"/>
  <c r="BE522" i="14"/>
  <c r="BE521" i="14"/>
  <c r="BE520" i="14"/>
  <c r="BE519" i="14"/>
  <c r="BE518" i="14"/>
  <c r="BE517" i="14"/>
  <c r="BE516" i="14"/>
  <c r="BE515" i="14"/>
  <c r="BE514" i="14"/>
  <c r="BE513" i="14"/>
  <c r="BE512" i="14"/>
  <c r="BE511" i="14"/>
  <c r="BE510" i="14"/>
  <c r="BE509" i="14"/>
  <c r="BE508" i="14"/>
  <c r="BE507" i="14"/>
  <c r="BE506" i="14"/>
  <c r="BE505" i="14"/>
  <c r="BE504" i="14"/>
  <c r="BE503" i="14"/>
  <c r="BE502" i="14"/>
  <c r="BE501" i="14"/>
  <c r="BE500" i="14"/>
  <c r="BE499" i="14"/>
  <c r="BE498" i="14"/>
  <c r="BE497" i="14"/>
  <c r="BE496" i="14"/>
  <c r="BE495" i="14"/>
  <c r="BE494" i="14"/>
  <c r="BE493" i="14"/>
  <c r="BE492" i="14"/>
  <c r="BE491" i="14"/>
  <c r="BE490" i="14"/>
  <c r="BE489" i="14"/>
  <c r="BE488" i="14"/>
  <c r="BE487" i="14"/>
  <c r="BE486" i="14"/>
  <c r="BE485" i="14"/>
  <c r="BE484" i="14"/>
  <c r="BE483" i="14"/>
  <c r="BE482" i="14"/>
  <c r="BE481" i="14"/>
  <c r="BE480" i="14"/>
  <c r="BE479" i="14"/>
  <c r="BE478" i="14"/>
  <c r="BE477" i="14"/>
  <c r="BE476" i="14"/>
  <c r="BE475" i="14"/>
  <c r="BE474" i="14"/>
  <c r="BE473" i="14"/>
  <c r="BE472" i="14"/>
  <c r="BE471" i="14"/>
  <c r="BE470" i="14"/>
  <c r="BE469" i="14"/>
  <c r="BE468" i="14"/>
  <c r="BE467" i="14"/>
  <c r="BE466" i="14"/>
  <c r="BE465" i="14"/>
  <c r="BE464" i="14"/>
  <c r="BE463" i="14"/>
  <c r="BE462" i="14"/>
  <c r="BE461" i="14"/>
  <c r="BE460" i="14"/>
  <c r="BE459" i="14"/>
  <c r="BE458" i="14"/>
  <c r="BE457" i="14"/>
  <c r="BE456" i="14"/>
  <c r="BE455" i="14"/>
  <c r="BE454" i="14"/>
  <c r="BE453" i="14"/>
  <c r="BE452" i="14"/>
  <c r="BE451" i="14"/>
  <c r="BE450" i="14"/>
  <c r="BE449" i="14"/>
  <c r="BE448" i="14"/>
  <c r="BE447" i="14"/>
  <c r="BE446" i="14"/>
  <c r="BE445" i="14"/>
  <c r="BE444" i="14"/>
  <c r="BE443" i="14"/>
  <c r="BE442" i="14"/>
  <c r="BE441" i="14"/>
  <c r="BE440" i="14"/>
  <c r="BE439" i="14"/>
  <c r="BE438" i="14"/>
  <c r="BE437" i="14"/>
  <c r="BE436" i="14"/>
  <c r="BE435" i="14"/>
  <c r="BE434" i="14"/>
  <c r="BE433" i="14"/>
  <c r="BE432" i="14"/>
  <c r="BE431" i="14"/>
  <c r="BE430" i="14"/>
  <c r="BE429" i="14"/>
  <c r="BE428" i="14"/>
  <c r="BE427" i="14"/>
  <c r="BE426" i="14"/>
  <c r="BE425" i="14"/>
  <c r="BE424" i="14"/>
  <c r="BE423" i="14"/>
  <c r="BE422" i="14"/>
  <c r="BE421" i="14"/>
  <c r="BE420" i="14"/>
  <c r="BE419" i="14"/>
  <c r="BE418" i="14"/>
  <c r="BE417" i="14"/>
  <c r="BE416" i="14"/>
  <c r="BE415" i="14"/>
  <c r="BE414" i="14"/>
  <c r="BE413" i="14"/>
  <c r="BE412" i="14"/>
  <c r="BE411" i="14"/>
  <c r="BE410" i="14"/>
  <c r="BE409" i="14"/>
  <c r="BE408" i="14"/>
  <c r="BE407" i="14"/>
  <c r="BE406" i="14"/>
  <c r="BE405" i="14"/>
  <c r="BE404" i="14"/>
  <c r="BE403" i="14"/>
  <c r="BE402" i="14"/>
  <c r="BE401" i="14"/>
  <c r="BE400" i="14"/>
  <c r="BE399" i="14"/>
  <c r="BE398" i="14"/>
  <c r="BE397" i="14"/>
  <c r="BE396" i="14"/>
  <c r="BE395" i="14"/>
  <c r="BE394" i="14"/>
  <c r="BE393" i="14"/>
  <c r="BE392" i="14"/>
  <c r="BE391" i="14"/>
  <c r="BE390" i="14"/>
  <c r="BE389" i="14"/>
  <c r="BE388" i="14"/>
  <c r="BE387" i="14"/>
  <c r="BE386" i="14"/>
  <c r="BE385" i="14"/>
  <c r="BE384" i="14"/>
  <c r="BE383" i="14"/>
  <c r="BE382" i="14"/>
  <c r="BE381" i="14"/>
  <c r="BE380" i="14"/>
  <c r="BE379" i="14"/>
  <c r="BE378" i="14"/>
  <c r="BE377" i="14"/>
  <c r="BE376" i="14"/>
  <c r="BE375" i="14"/>
  <c r="BE374" i="14"/>
  <c r="BE373" i="14"/>
  <c r="BE372" i="14"/>
  <c r="BE371" i="14"/>
  <c r="BE370" i="14"/>
  <c r="BE369" i="14"/>
  <c r="BE368" i="14"/>
  <c r="BE367" i="14"/>
  <c r="BE366" i="14"/>
  <c r="BE365" i="14"/>
  <c r="BE364" i="14"/>
  <c r="BE363" i="14"/>
  <c r="BE362" i="14"/>
  <c r="BE361" i="14"/>
  <c r="BE360" i="14"/>
  <c r="BE359" i="14"/>
  <c r="BE358" i="14"/>
  <c r="BE357" i="14"/>
  <c r="BE356" i="14"/>
  <c r="BE355" i="14"/>
  <c r="BE354" i="14"/>
  <c r="BE353" i="14"/>
  <c r="BE352" i="14"/>
  <c r="BE351" i="14"/>
  <c r="BE350" i="14"/>
  <c r="BE349" i="14"/>
  <c r="BE348" i="14"/>
  <c r="BE347" i="14"/>
  <c r="BE346" i="14"/>
  <c r="BE345" i="14"/>
  <c r="BE344" i="14"/>
  <c r="BE343" i="14"/>
  <c r="BE342" i="14"/>
  <c r="BE341" i="14"/>
  <c r="BE340" i="14"/>
  <c r="BE339" i="14"/>
  <c r="BE338" i="14"/>
  <c r="BE337" i="14"/>
  <c r="BE336" i="14"/>
  <c r="BE335" i="14"/>
  <c r="BE334" i="14"/>
  <c r="BE333" i="14"/>
  <c r="BE332" i="14"/>
  <c r="BE331" i="14"/>
  <c r="BE330" i="14"/>
  <c r="BE329" i="14"/>
  <c r="BE328" i="14"/>
  <c r="BE327" i="14"/>
  <c r="BE326" i="14"/>
  <c r="BE325" i="14"/>
  <c r="BE324" i="14"/>
  <c r="BE323" i="14"/>
  <c r="BE322" i="14"/>
  <c r="BE321" i="14"/>
  <c r="BE320" i="14"/>
  <c r="BE319" i="14"/>
  <c r="BE318" i="14"/>
  <c r="BE317" i="14"/>
  <c r="BE316" i="14"/>
  <c r="BE315" i="14"/>
  <c r="BE314" i="14"/>
  <c r="BE313" i="14"/>
  <c r="BE312" i="14"/>
  <c r="BE311" i="14"/>
  <c r="BE310" i="14"/>
  <c r="BE309" i="14"/>
  <c r="BE308" i="14"/>
  <c r="BE307" i="14"/>
  <c r="BE306" i="14"/>
  <c r="BE305" i="14"/>
  <c r="BE304" i="14"/>
  <c r="BE303" i="14"/>
  <c r="BE302" i="14"/>
  <c r="BE301" i="14"/>
  <c r="BE300" i="14"/>
  <c r="BE299" i="14"/>
  <c r="BE298" i="14"/>
  <c r="BE297" i="14"/>
  <c r="BE296" i="14"/>
  <c r="BE295" i="14"/>
  <c r="BE294" i="14"/>
  <c r="BE293" i="14"/>
  <c r="BE292" i="14"/>
  <c r="BE291" i="14"/>
  <c r="BE290" i="14"/>
  <c r="BE289" i="14"/>
  <c r="BE288" i="14"/>
  <c r="BE287" i="14"/>
  <c r="BE286" i="14"/>
  <c r="BE285" i="14"/>
  <c r="BE284" i="14"/>
  <c r="BE283" i="14"/>
  <c r="BE282" i="14"/>
  <c r="BE281" i="14"/>
  <c r="BE280" i="14"/>
  <c r="BE279" i="14"/>
  <c r="BE278" i="14"/>
  <c r="BE277" i="14"/>
  <c r="BE276" i="14"/>
  <c r="BE275" i="14"/>
  <c r="BE274" i="14"/>
  <c r="BE273" i="14"/>
  <c r="BE272" i="14"/>
  <c r="BE271" i="14"/>
  <c r="BE270" i="14"/>
  <c r="BE269" i="14"/>
  <c r="BE268" i="14"/>
  <c r="BE267" i="14"/>
  <c r="BE266" i="14"/>
  <c r="BE265" i="14"/>
  <c r="BE264" i="14"/>
  <c r="BE263" i="14"/>
  <c r="BE262" i="14"/>
  <c r="BE261" i="14"/>
  <c r="BE260" i="14"/>
  <c r="BE259" i="14"/>
  <c r="BE258" i="14"/>
  <c r="BE257" i="14"/>
  <c r="BE256" i="14"/>
  <c r="BE255" i="14"/>
  <c r="BE254" i="14"/>
  <c r="BE253" i="14"/>
  <c r="BE252" i="14"/>
  <c r="BE251" i="14"/>
  <c r="BE250" i="14"/>
  <c r="BE249" i="14"/>
  <c r="BE248" i="14"/>
  <c r="BE247" i="14"/>
  <c r="BE246" i="14"/>
  <c r="BE245" i="14"/>
  <c r="BE244" i="14"/>
  <c r="BE243" i="14"/>
  <c r="BE242" i="14"/>
  <c r="BE241" i="14"/>
  <c r="BE240" i="14"/>
  <c r="BE239" i="14"/>
  <c r="BE238" i="14"/>
  <c r="BE237" i="14"/>
  <c r="BE236" i="14"/>
  <c r="BE235" i="14"/>
  <c r="BE234" i="14"/>
  <c r="BE233" i="14"/>
  <c r="BE232" i="14"/>
  <c r="BE231" i="14"/>
  <c r="BE230" i="14"/>
  <c r="BE229" i="14"/>
  <c r="BE228" i="14"/>
  <c r="BE227" i="14"/>
  <c r="BE226" i="14"/>
  <c r="BE225" i="14"/>
  <c r="BE224" i="14"/>
  <c r="BE223" i="14"/>
  <c r="BE222" i="14"/>
  <c r="BE221" i="14"/>
  <c r="BE220" i="14"/>
  <c r="BE219" i="14"/>
  <c r="BE218" i="14"/>
  <c r="BE217" i="14"/>
  <c r="BE216" i="14"/>
  <c r="BE215" i="14"/>
  <c r="BE214" i="14"/>
  <c r="BE213" i="14"/>
  <c r="BE212" i="14"/>
  <c r="BE211" i="14"/>
  <c r="BE210" i="14"/>
  <c r="BE209" i="14"/>
  <c r="BE208" i="14"/>
  <c r="BE207" i="14"/>
  <c r="BE206" i="14"/>
  <c r="BE205" i="14"/>
  <c r="BE204" i="14"/>
  <c r="BE203" i="14"/>
  <c r="BE202" i="14"/>
  <c r="BE201" i="14"/>
  <c r="BE200" i="14"/>
  <c r="BE199" i="14"/>
  <c r="BE198" i="14"/>
  <c r="BE197" i="14"/>
  <c r="BE196" i="14"/>
  <c r="BE195" i="14"/>
  <c r="BE194" i="14"/>
  <c r="BE193" i="14"/>
  <c r="BE192" i="14"/>
  <c r="BE191" i="14"/>
  <c r="BE190" i="14"/>
  <c r="BE189" i="14"/>
  <c r="BE188" i="14"/>
  <c r="BE187" i="14"/>
  <c r="BE186" i="14"/>
  <c r="BE185" i="14"/>
  <c r="BE184" i="14"/>
  <c r="BE183" i="14"/>
  <c r="BE182" i="14"/>
  <c r="BE181" i="14"/>
  <c r="BE180" i="14"/>
  <c r="BE179" i="14"/>
  <c r="BE178" i="14"/>
  <c r="BE177" i="14"/>
  <c r="BE176" i="14"/>
  <c r="BE175" i="14"/>
  <c r="BE174" i="14"/>
  <c r="BE173" i="14"/>
  <c r="BE172" i="14"/>
  <c r="BE171" i="14"/>
  <c r="BE170" i="14"/>
  <c r="BE169" i="14"/>
  <c r="BE168" i="14"/>
  <c r="BE167" i="14"/>
  <c r="BE166" i="14"/>
  <c r="BE165" i="14"/>
  <c r="BE164" i="14"/>
  <c r="BE163" i="14"/>
  <c r="BE162" i="14"/>
  <c r="BE161" i="14"/>
  <c r="BE160" i="14"/>
  <c r="BE159" i="14"/>
  <c r="BE158" i="14"/>
  <c r="BE157" i="14"/>
  <c r="BE156" i="14"/>
  <c r="BE155" i="14"/>
  <c r="BE154" i="14"/>
  <c r="BE153" i="14"/>
  <c r="BE152" i="14"/>
  <c r="BE151" i="14"/>
  <c r="BE150" i="14"/>
  <c r="BE149" i="14"/>
  <c r="BE148" i="14"/>
  <c r="BE147" i="14"/>
  <c r="BE146" i="14"/>
  <c r="BE145" i="14"/>
  <c r="BE144" i="14"/>
  <c r="BE143" i="14"/>
  <c r="BE142" i="14"/>
  <c r="BE141" i="14"/>
  <c r="BE140" i="14"/>
  <c r="BE139" i="14"/>
  <c r="BE138" i="14"/>
  <c r="BE137" i="14"/>
  <c r="BE136" i="14"/>
  <c r="BE135" i="14"/>
  <c r="BE134" i="14"/>
  <c r="BE133" i="14"/>
  <c r="BE132" i="14"/>
  <c r="BE131" i="14"/>
  <c r="BE130" i="14"/>
  <c r="BE129" i="14"/>
  <c r="BE128" i="14"/>
  <c r="BE127" i="14"/>
  <c r="BE126" i="14"/>
  <c r="BE125" i="14"/>
  <c r="BE124" i="14"/>
  <c r="BE123" i="14"/>
  <c r="BE122" i="14"/>
  <c r="BE121" i="14"/>
  <c r="BE120" i="14"/>
  <c r="BE119" i="14"/>
  <c r="BE118" i="14"/>
  <c r="BE117" i="14"/>
  <c r="BE116" i="14"/>
  <c r="BE115" i="14"/>
  <c r="BE114" i="14"/>
  <c r="BE113" i="14"/>
  <c r="BE112" i="14"/>
  <c r="BE111" i="14"/>
  <c r="BE110" i="14"/>
  <c r="BE109" i="14"/>
  <c r="BE108" i="14"/>
  <c r="BE107" i="14"/>
  <c r="BE106" i="14"/>
  <c r="BE105" i="14"/>
  <c r="BE104" i="14"/>
  <c r="BE103" i="14"/>
  <c r="BE102" i="14"/>
  <c r="BE101" i="14"/>
  <c r="BE100" i="14"/>
  <c r="BE99" i="14"/>
  <c r="BE98" i="14"/>
  <c r="BE97" i="14"/>
  <c r="BE96" i="14"/>
  <c r="BE95" i="14"/>
  <c r="BE94" i="14"/>
  <c r="BE93" i="14"/>
  <c r="BE92" i="14"/>
  <c r="BE91" i="14"/>
  <c r="BE90" i="14"/>
  <c r="BE89" i="14"/>
  <c r="BE88" i="14"/>
  <c r="BE87" i="14"/>
  <c r="BE86" i="14"/>
  <c r="BE85" i="14"/>
  <c r="BE84" i="14"/>
  <c r="BE83" i="14"/>
  <c r="BE82" i="14"/>
  <c r="BE81" i="14"/>
  <c r="BE80" i="14"/>
  <c r="BE79" i="14"/>
  <c r="BE78" i="14"/>
  <c r="BE77" i="14"/>
  <c r="BE76" i="14"/>
  <c r="BE75" i="14"/>
  <c r="BE74" i="14"/>
  <c r="BE73" i="14"/>
  <c r="BE72" i="14"/>
  <c r="BE71" i="14"/>
  <c r="BE70" i="14"/>
  <c r="BE69" i="14"/>
  <c r="BE68" i="14"/>
  <c r="BE67" i="14"/>
  <c r="BE66" i="14"/>
  <c r="BE65" i="14"/>
  <c r="BE64" i="14"/>
  <c r="BE63" i="14"/>
  <c r="BE62" i="14"/>
  <c r="BE61" i="14"/>
  <c r="BE60" i="14"/>
  <c r="BE59" i="14"/>
  <c r="BE58" i="14"/>
  <c r="BE57" i="14"/>
  <c r="BE56" i="14"/>
  <c r="BE55" i="14"/>
  <c r="BE54" i="14"/>
  <c r="BE53" i="14"/>
  <c r="BE52" i="14"/>
  <c r="BE51" i="14"/>
  <c r="BE50" i="14"/>
  <c r="BE49" i="14"/>
  <c r="BE48" i="14"/>
  <c r="BE47" i="14"/>
  <c r="BE46" i="14"/>
  <c r="BE45" i="14"/>
  <c r="BE44" i="14"/>
  <c r="BE43" i="14"/>
  <c r="BE42" i="14"/>
  <c r="BE41" i="14"/>
  <c r="BE40" i="14"/>
  <c r="BE39" i="14"/>
  <c r="BE38" i="14"/>
  <c r="BE37" i="14"/>
  <c r="BE36" i="14"/>
  <c r="BE35" i="14"/>
  <c r="BE34" i="14"/>
  <c r="BE33" i="14"/>
  <c r="BE32" i="14"/>
  <c r="BE31" i="14"/>
  <c r="BE30" i="14"/>
  <c r="BE29" i="14"/>
  <c r="BE28" i="14"/>
  <c r="BE27" i="14"/>
  <c r="BE26" i="14"/>
  <c r="BE25" i="14"/>
  <c r="BE24" i="14"/>
  <c r="BE23" i="14"/>
  <c r="BE22" i="14"/>
  <c r="BE21" i="14"/>
  <c r="BE20" i="14"/>
  <c r="BE19" i="14"/>
  <c r="BE18" i="14"/>
  <c r="BE17" i="14"/>
  <c r="BE16" i="14"/>
  <c r="BE15" i="14"/>
  <c r="BE14" i="14"/>
  <c r="BE13" i="14"/>
  <c r="BE12" i="14"/>
  <c r="BE11" i="14"/>
  <c r="BE10" i="14"/>
  <c r="BE9" i="14"/>
  <c r="BE8" i="14"/>
  <c r="BE7" i="14"/>
  <c r="BE6" i="14"/>
  <c r="BE5" i="14"/>
  <c r="BB994" i="14"/>
  <c r="BB993" i="14"/>
  <c r="BB992" i="14"/>
  <c r="BB991" i="14"/>
  <c r="BB990" i="14"/>
  <c r="BB989" i="14"/>
  <c r="BB988" i="14"/>
  <c r="BB987" i="14"/>
  <c r="BB986" i="14"/>
  <c r="BB985" i="14"/>
  <c r="BB984" i="14"/>
  <c r="BB983" i="14"/>
  <c r="BB982" i="14"/>
  <c r="BB981" i="14"/>
  <c r="BB980" i="14"/>
  <c r="BB979" i="14"/>
  <c r="BB978" i="14"/>
  <c r="BB977" i="14"/>
  <c r="BB976" i="14"/>
  <c r="BB975" i="14"/>
  <c r="BB974" i="14"/>
  <c r="BB973" i="14"/>
  <c r="BB972" i="14"/>
  <c r="BB971" i="14"/>
  <c r="BB970" i="14"/>
  <c r="BB969" i="14"/>
  <c r="BB968" i="14"/>
  <c r="BB967" i="14"/>
  <c r="BB966" i="14"/>
  <c r="BB965" i="14"/>
  <c r="BB964" i="14"/>
  <c r="BB963" i="14"/>
  <c r="BB962" i="14"/>
  <c r="BB961" i="14"/>
  <c r="BB960" i="14"/>
  <c r="BB959" i="14"/>
  <c r="BB958" i="14"/>
  <c r="BB957" i="14"/>
  <c r="BB956" i="14"/>
  <c r="BB955" i="14"/>
  <c r="BB954" i="14"/>
  <c r="BB953" i="14"/>
  <c r="BB952" i="14"/>
  <c r="BB951" i="14"/>
  <c r="BB950" i="14"/>
  <c r="BB949" i="14"/>
  <c r="BB948" i="14"/>
  <c r="BB947" i="14"/>
  <c r="BB946" i="14"/>
  <c r="BB945" i="14"/>
  <c r="BB944" i="14"/>
  <c r="BB943" i="14"/>
  <c r="BB942" i="14"/>
  <c r="BB941" i="14"/>
  <c r="BB940" i="14"/>
  <c r="BB939" i="14"/>
  <c r="BB938" i="14"/>
  <c r="BB937" i="14"/>
  <c r="BB936" i="14"/>
  <c r="BB935" i="14"/>
  <c r="BB934" i="14"/>
  <c r="BB933" i="14"/>
  <c r="BB932" i="14"/>
  <c r="BB931" i="14"/>
  <c r="BB930" i="14"/>
  <c r="BB929" i="14"/>
  <c r="BB928" i="14"/>
  <c r="BB927" i="14"/>
  <c r="BB926" i="14"/>
  <c r="BB925" i="14"/>
  <c r="BB924" i="14"/>
  <c r="BB923" i="14"/>
  <c r="BB922" i="14"/>
  <c r="BB921" i="14"/>
  <c r="BB920" i="14"/>
  <c r="BB919" i="14"/>
  <c r="BB918" i="14"/>
  <c r="BB917" i="14"/>
  <c r="BB916" i="14"/>
  <c r="BB915" i="14"/>
  <c r="BB914" i="14"/>
  <c r="BB913" i="14"/>
  <c r="BB912" i="14"/>
  <c r="BB911" i="14"/>
  <c r="BB910" i="14"/>
  <c r="BB909" i="14"/>
  <c r="BB908" i="14"/>
  <c r="BB907" i="14"/>
  <c r="BB906" i="14"/>
  <c r="BB905" i="14"/>
  <c r="BB904" i="14"/>
  <c r="BB903" i="14"/>
  <c r="BB902" i="14"/>
  <c r="BB901" i="14"/>
  <c r="BB900" i="14"/>
  <c r="BB899" i="14"/>
  <c r="BB898" i="14"/>
  <c r="BB897" i="14"/>
  <c r="BB896" i="14"/>
  <c r="BB895" i="14"/>
  <c r="BB894" i="14"/>
  <c r="BB893" i="14"/>
  <c r="BB892" i="14"/>
  <c r="BB891" i="14"/>
  <c r="BB890" i="14"/>
  <c r="BB889" i="14"/>
  <c r="BB888" i="14"/>
  <c r="BB887" i="14"/>
  <c r="BB886" i="14"/>
  <c r="BB885" i="14"/>
  <c r="BB884" i="14"/>
  <c r="BB883" i="14"/>
  <c r="BB882" i="14"/>
  <c r="BB881" i="14"/>
  <c r="BB880" i="14"/>
  <c r="BB879" i="14"/>
  <c r="BB878" i="14"/>
  <c r="BB877" i="14"/>
  <c r="BB876" i="14"/>
  <c r="BB875" i="14"/>
  <c r="BB874" i="14"/>
  <c r="BB873" i="14"/>
  <c r="BB872" i="14"/>
  <c r="BB871" i="14"/>
  <c r="BB870" i="14"/>
  <c r="BB869" i="14"/>
  <c r="BB868" i="14"/>
  <c r="BB867" i="14"/>
  <c r="BB866" i="14"/>
  <c r="BB865" i="14"/>
  <c r="BB864" i="14"/>
  <c r="BB863" i="14"/>
  <c r="BB862" i="14"/>
  <c r="BB861" i="14"/>
  <c r="BB860" i="14"/>
  <c r="BB859" i="14"/>
  <c r="BB858" i="14"/>
  <c r="BB857" i="14"/>
  <c r="BB856" i="14"/>
  <c r="BB855" i="14"/>
  <c r="BB854" i="14"/>
  <c r="BB853" i="14"/>
  <c r="BB852" i="14"/>
  <c r="BB851" i="14"/>
  <c r="BB850" i="14"/>
  <c r="BB849" i="14"/>
  <c r="BB848" i="14"/>
  <c r="BB847" i="14"/>
  <c r="BB846" i="14"/>
  <c r="BB845" i="14"/>
  <c r="BB844" i="14"/>
  <c r="BB843" i="14"/>
  <c r="BB842" i="14"/>
  <c r="BB841" i="14"/>
  <c r="BB840" i="14"/>
  <c r="BB839" i="14"/>
  <c r="BB838" i="14"/>
  <c r="BB837" i="14"/>
  <c r="BB836" i="14"/>
  <c r="BB835" i="14"/>
  <c r="BB834" i="14"/>
  <c r="BB833" i="14"/>
  <c r="BB832" i="14"/>
  <c r="BB831" i="14"/>
  <c r="BB830" i="14"/>
  <c r="BB829" i="14"/>
  <c r="BB828" i="14"/>
  <c r="BB827" i="14"/>
  <c r="BB826" i="14"/>
  <c r="BB825" i="14"/>
  <c r="BB824" i="14"/>
  <c r="BB823" i="14"/>
  <c r="BB822" i="14"/>
  <c r="BB821" i="14"/>
  <c r="BB820" i="14"/>
  <c r="BB819" i="14"/>
  <c r="BB818" i="14"/>
  <c r="BB817" i="14"/>
  <c r="BB816" i="14"/>
  <c r="BB815" i="14"/>
  <c r="BB814" i="14"/>
  <c r="BB813" i="14"/>
  <c r="BB812" i="14"/>
  <c r="BB811" i="14"/>
  <c r="BB810" i="14"/>
  <c r="BB809" i="14"/>
  <c r="BB808" i="14"/>
  <c r="BB807" i="14"/>
  <c r="BB806" i="14"/>
  <c r="BB805" i="14"/>
  <c r="BB804" i="14"/>
  <c r="BB803" i="14"/>
  <c r="BB802" i="14"/>
  <c r="BB801" i="14"/>
  <c r="BB800" i="14"/>
  <c r="BB799" i="14"/>
  <c r="BB798" i="14"/>
  <c r="BB797" i="14"/>
  <c r="BB796" i="14"/>
  <c r="BB795" i="14"/>
  <c r="BB794" i="14"/>
  <c r="BB793" i="14"/>
  <c r="BB792" i="14"/>
  <c r="BB791" i="14"/>
  <c r="BB790" i="14"/>
  <c r="BB789" i="14"/>
  <c r="BB788" i="14"/>
  <c r="BB787" i="14"/>
  <c r="BB786" i="14"/>
  <c r="BB785" i="14"/>
  <c r="BB784" i="14"/>
  <c r="BB783" i="14"/>
  <c r="BB782" i="14"/>
  <c r="BB781" i="14"/>
  <c r="BB780" i="14"/>
  <c r="BB779" i="14"/>
  <c r="BB778" i="14"/>
  <c r="BB777" i="14"/>
  <c r="BB776" i="14"/>
  <c r="BB775" i="14"/>
  <c r="BB774" i="14"/>
  <c r="BB773" i="14"/>
  <c r="BB772" i="14"/>
  <c r="BB771" i="14"/>
  <c r="BB770" i="14"/>
  <c r="BB769" i="14"/>
  <c r="BB768" i="14"/>
  <c r="BB767" i="14"/>
  <c r="BB766" i="14"/>
  <c r="BB765" i="14"/>
  <c r="BB764" i="14"/>
  <c r="BB763" i="14"/>
  <c r="BB762" i="14"/>
  <c r="BB761" i="14"/>
  <c r="BB760" i="14"/>
  <c r="BB759" i="14"/>
  <c r="BB758" i="14"/>
  <c r="BB757" i="14"/>
  <c r="BB756" i="14"/>
  <c r="BB755" i="14"/>
  <c r="BB754" i="14"/>
  <c r="BB753" i="14"/>
  <c r="BB752" i="14"/>
  <c r="BB751" i="14"/>
  <c r="BB750" i="14"/>
  <c r="BB749" i="14"/>
  <c r="BB748" i="14"/>
  <c r="BB747" i="14"/>
  <c r="BB746" i="14"/>
  <c r="BB745" i="14"/>
  <c r="BB744" i="14"/>
  <c r="BB743" i="14"/>
  <c r="BB742" i="14"/>
  <c r="BB741" i="14"/>
  <c r="BB740" i="14"/>
  <c r="BB739" i="14"/>
  <c r="BB738" i="14"/>
  <c r="BB737" i="14"/>
  <c r="BB736" i="14"/>
  <c r="BB735" i="14"/>
  <c r="BB734" i="14"/>
  <c r="BB733" i="14"/>
  <c r="BB732" i="14"/>
  <c r="BB731" i="14"/>
  <c r="BB730" i="14"/>
  <c r="BB729" i="14"/>
  <c r="BB728" i="14"/>
  <c r="BB727" i="14"/>
  <c r="BB726" i="14"/>
  <c r="BB725" i="14"/>
  <c r="BB724" i="14"/>
  <c r="BB723" i="14"/>
  <c r="BB722" i="14"/>
  <c r="BB721" i="14"/>
  <c r="BB720" i="14"/>
  <c r="BB719" i="14"/>
  <c r="BB718" i="14"/>
  <c r="BB717" i="14"/>
  <c r="BB716" i="14"/>
  <c r="BB715" i="14"/>
  <c r="BB714" i="14"/>
  <c r="BB713" i="14"/>
  <c r="BB712" i="14"/>
  <c r="BB711" i="14"/>
  <c r="BB710" i="14"/>
  <c r="BB709" i="14"/>
  <c r="BB708" i="14"/>
  <c r="BB707" i="14"/>
  <c r="BB706" i="14"/>
  <c r="BB705" i="14"/>
  <c r="BB704" i="14"/>
  <c r="BB703" i="14"/>
  <c r="BB702" i="14"/>
  <c r="BB701" i="14"/>
  <c r="BB700" i="14"/>
  <c r="BB699" i="14"/>
  <c r="BB698" i="14"/>
  <c r="BB697" i="14"/>
  <c r="BB696" i="14"/>
  <c r="BB695" i="14"/>
  <c r="BB694" i="14"/>
  <c r="BB693" i="14"/>
  <c r="BB692" i="14"/>
  <c r="BB691" i="14"/>
  <c r="BB690" i="14"/>
  <c r="BB689" i="14"/>
  <c r="BB688" i="14"/>
  <c r="BB687" i="14"/>
  <c r="BB686" i="14"/>
  <c r="BB685" i="14"/>
  <c r="BB684" i="14"/>
  <c r="BB683" i="14"/>
  <c r="BB682" i="14"/>
  <c r="BB681" i="14"/>
  <c r="BB680" i="14"/>
  <c r="BB679" i="14"/>
  <c r="BB678" i="14"/>
  <c r="BB677" i="14"/>
  <c r="BB676" i="14"/>
  <c r="BB675" i="14"/>
  <c r="BB674" i="14"/>
  <c r="BB673" i="14"/>
  <c r="BB672" i="14"/>
  <c r="BB671" i="14"/>
  <c r="BB670" i="14"/>
  <c r="BB669" i="14"/>
  <c r="BB668" i="14"/>
  <c r="BB667" i="14"/>
  <c r="BB666" i="14"/>
  <c r="BB665" i="14"/>
  <c r="BB664" i="14"/>
  <c r="BB663" i="14"/>
  <c r="BB662" i="14"/>
  <c r="BB661" i="14"/>
  <c r="BB660" i="14"/>
  <c r="BB659" i="14"/>
  <c r="BB658" i="14"/>
  <c r="BB657" i="14"/>
  <c r="BB656" i="14"/>
  <c r="BB655" i="14"/>
  <c r="BB654" i="14"/>
  <c r="BB653" i="14"/>
  <c r="BB652" i="14"/>
  <c r="BB651" i="14"/>
  <c r="BB650" i="14"/>
  <c r="BB649" i="14"/>
  <c r="BB648" i="14"/>
  <c r="BB647" i="14"/>
  <c r="BB646" i="14"/>
  <c r="BB645" i="14"/>
  <c r="BB644" i="14"/>
  <c r="BB643" i="14"/>
  <c r="BB642" i="14"/>
  <c r="BB641" i="14"/>
  <c r="BB640" i="14"/>
  <c r="BB639" i="14"/>
  <c r="BB638" i="14"/>
  <c r="BB637" i="14"/>
  <c r="BB636" i="14"/>
  <c r="BB635" i="14"/>
  <c r="BB634" i="14"/>
  <c r="BB633" i="14"/>
  <c r="BB632" i="14"/>
  <c r="BB631" i="14"/>
  <c r="BB630" i="14"/>
  <c r="BB629" i="14"/>
  <c r="BB628" i="14"/>
  <c r="BB627" i="14"/>
  <c r="BB626" i="14"/>
  <c r="BB625" i="14"/>
  <c r="BB624" i="14"/>
  <c r="BB623" i="14"/>
  <c r="BB622" i="14"/>
  <c r="BB621" i="14"/>
  <c r="BB620" i="14"/>
  <c r="BB619" i="14"/>
  <c r="BB618" i="14"/>
  <c r="BB617" i="14"/>
  <c r="BB616" i="14"/>
  <c r="BB615" i="14"/>
  <c r="BB614" i="14"/>
  <c r="BB613" i="14"/>
  <c r="BB612" i="14"/>
  <c r="BB611" i="14"/>
  <c r="BB610" i="14"/>
  <c r="BB609" i="14"/>
  <c r="BB608" i="14"/>
  <c r="BB607" i="14"/>
  <c r="BB606" i="14"/>
  <c r="BB605" i="14"/>
  <c r="BB604" i="14"/>
  <c r="BB603" i="14"/>
  <c r="BB602" i="14"/>
  <c r="BB601" i="14"/>
  <c r="BB600" i="14"/>
  <c r="BB599" i="14"/>
  <c r="BB598" i="14"/>
  <c r="BB597" i="14"/>
  <c r="BB596" i="14"/>
  <c r="BB595" i="14"/>
  <c r="BB594" i="14"/>
  <c r="BB593" i="14"/>
  <c r="BB592" i="14"/>
  <c r="BB591" i="14"/>
  <c r="BB590" i="14"/>
  <c r="BB589" i="14"/>
  <c r="BB588" i="14"/>
  <c r="BB587" i="14"/>
  <c r="BB586" i="14"/>
  <c r="BB585" i="14"/>
  <c r="BB584" i="14"/>
  <c r="BB583" i="14"/>
  <c r="BB582" i="14"/>
  <c r="BB581" i="14"/>
  <c r="BB580" i="14"/>
  <c r="BB579" i="14"/>
  <c r="BB578" i="14"/>
  <c r="BB577" i="14"/>
  <c r="BB576" i="14"/>
  <c r="BB575" i="14"/>
  <c r="BB574" i="14"/>
  <c r="BB573" i="14"/>
  <c r="BB572" i="14"/>
  <c r="BB571" i="14"/>
  <c r="BB570" i="14"/>
  <c r="BB569" i="14"/>
  <c r="BB568" i="14"/>
  <c r="BB567" i="14"/>
  <c r="BB566" i="14"/>
  <c r="BB565" i="14"/>
  <c r="BB564" i="14"/>
  <c r="BB563" i="14"/>
  <c r="BB562" i="14"/>
  <c r="BB561" i="14"/>
  <c r="BB560" i="14"/>
  <c r="BB559" i="14"/>
  <c r="BB558" i="14"/>
  <c r="BB557" i="14"/>
  <c r="BB556" i="14"/>
  <c r="BB555" i="14"/>
  <c r="BB554" i="14"/>
  <c r="BB553" i="14"/>
  <c r="BB552" i="14"/>
  <c r="BB551" i="14"/>
  <c r="BB550" i="14"/>
  <c r="BB549" i="14"/>
  <c r="BB548" i="14"/>
  <c r="BB547" i="14"/>
  <c r="BB546" i="14"/>
  <c r="BB545" i="14"/>
  <c r="BB544" i="14"/>
  <c r="BB543" i="14"/>
  <c r="BB542" i="14"/>
  <c r="BB541" i="14"/>
  <c r="BB540" i="14"/>
  <c r="BB539" i="14"/>
  <c r="BB538" i="14"/>
  <c r="BB537" i="14"/>
  <c r="BB536" i="14"/>
  <c r="BB535" i="14"/>
  <c r="BB534" i="14"/>
  <c r="BB533" i="14"/>
  <c r="BB532" i="14"/>
  <c r="BB531" i="14"/>
  <c r="BB530" i="14"/>
  <c r="BB529" i="14"/>
  <c r="BB528" i="14"/>
  <c r="BB527" i="14"/>
  <c r="BB526" i="14"/>
  <c r="BB525" i="14"/>
  <c r="BB524" i="14"/>
  <c r="BB523" i="14"/>
  <c r="BB522" i="14"/>
  <c r="BB521" i="14"/>
  <c r="BB520" i="14"/>
  <c r="BB519" i="14"/>
  <c r="BB518" i="14"/>
  <c r="BB517" i="14"/>
  <c r="BB516" i="14"/>
  <c r="BB515" i="14"/>
  <c r="BB514" i="14"/>
  <c r="BB513" i="14"/>
  <c r="BB512" i="14"/>
  <c r="BB511" i="14"/>
  <c r="BB510" i="14"/>
  <c r="BB509" i="14"/>
  <c r="BB508" i="14"/>
  <c r="BB507" i="14"/>
  <c r="BB506" i="14"/>
  <c r="BB505" i="14"/>
  <c r="BB504" i="14"/>
  <c r="BB503" i="14"/>
  <c r="BB502" i="14"/>
  <c r="BB501" i="14"/>
  <c r="BB500" i="14"/>
  <c r="BB499" i="14"/>
  <c r="BB498" i="14"/>
  <c r="BB497" i="14"/>
  <c r="BB496" i="14"/>
  <c r="BB495" i="14"/>
  <c r="BB494" i="14"/>
  <c r="BB493" i="14"/>
  <c r="BB492" i="14"/>
  <c r="BB491" i="14"/>
  <c r="BB490" i="14"/>
  <c r="BB489" i="14"/>
  <c r="BB488" i="14"/>
  <c r="BB487" i="14"/>
  <c r="BB486" i="14"/>
  <c r="BB485" i="14"/>
  <c r="BB484" i="14"/>
  <c r="BB483" i="14"/>
  <c r="BB482" i="14"/>
  <c r="BB481" i="14"/>
  <c r="BB480" i="14"/>
  <c r="BB479" i="14"/>
  <c r="BB478" i="14"/>
  <c r="BB477" i="14"/>
  <c r="BB476" i="14"/>
  <c r="BB475" i="14"/>
  <c r="BB474" i="14"/>
  <c r="BB473" i="14"/>
  <c r="BB472" i="14"/>
  <c r="BB471" i="14"/>
  <c r="BB470" i="14"/>
  <c r="BB469" i="14"/>
  <c r="BB468" i="14"/>
  <c r="BB467" i="14"/>
  <c r="BB466" i="14"/>
  <c r="BB465" i="14"/>
  <c r="BB464" i="14"/>
  <c r="BB463" i="14"/>
  <c r="BB462" i="14"/>
  <c r="BB461" i="14"/>
  <c r="BB460" i="14"/>
  <c r="BB459" i="14"/>
  <c r="BB458" i="14"/>
  <c r="BB457" i="14"/>
  <c r="BB456" i="14"/>
  <c r="BB455" i="14"/>
  <c r="BB454" i="14"/>
  <c r="BB453" i="14"/>
  <c r="BB452" i="14"/>
  <c r="BB451" i="14"/>
  <c r="BB450" i="14"/>
  <c r="BB449" i="14"/>
  <c r="BB448" i="14"/>
  <c r="BB447" i="14"/>
  <c r="BB446" i="14"/>
  <c r="BB445" i="14"/>
  <c r="BB444" i="14"/>
  <c r="BB443" i="14"/>
  <c r="BB442" i="14"/>
  <c r="BB441" i="14"/>
  <c r="BB440" i="14"/>
  <c r="BB439" i="14"/>
  <c r="BB438" i="14"/>
  <c r="BB437" i="14"/>
  <c r="BB436" i="14"/>
  <c r="BB435" i="14"/>
  <c r="BB434" i="14"/>
  <c r="BB433" i="14"/>
  <c r="BB432" i="14"/>
  <c r="BB431" i="14"/>
  <c r="BB430" i="14"/>
  <c r="BB429" i="14"/>
  <c r="BB428" i="14"/>
  <c r="BB427" i="14"/>
  <c r="BB426" i="14"/>
  <c r="BB425" i="14"/>
  <c r="BB424" i="14"/>
  <c r="BB423" i="14"/>
  <c r="BB422" i="14"/>
  <c r="BB421" i="14"/>
  <c r="BB420" i="14"/>
  <c r="BB419" i="14"/>
  <c r="BB418" i="14"/>
  <c r="BB417" i="14"/>
  <c r="BB416" i="14"/>
  <c r="BB415" i="14"/>
  <c r="BB414" i="14"/>
  <c r="BB413" i="14"/>
  <c r="BB412" i="14"/>
  <c r="BB411" i="14"/>
  <c r="BB410" i="14"/>
  <c r="BB409" i="14"/>
  <c r="BB408" i="14"/>
  <c r="BB407" i="14"/>
  <c r="BB406" i="14"/>
  <c r="BB405" i="14"/>
  <c r="BB404" i="14"/>
  <c r="BB403" i="14"/>
  <c r="BB402" i="14"/>
  <c r="BB401" i="14"/>
  <c r="BB400" i="14"/>
  <c r="BB399" i="14"/>
  <c r="BB398" i="14"/>
  <c r="BB397" i="14"/>
  <c r="BB396" i="14"/>
  <c r="BB395" i="14"/>
  <c r="BB394" i="14"/>
  <c r="BB393" i="14"/>
  <c r="BB392" i="14"/>
  <c r="BB391" i="14"/>
  <c r="BB390" i="14"/>
  <c r="BB389" i="14"/>
  <c r="BB388" i="14"/>
  <c r="BB387" i="14"/>
  <c r="BB386" i="14"/>
  <c r="BB385" i="14"/>
  <c r="BB384" i="14"/>
  <c r="BB383" i="14"/>
  <c r="BB382" i="14"/>
  <c r="BB381" i="14"/>
  <c r="BB380" i="14"/>
  <c r="BB379" i="14"/>
  <c r="BB378" i="14"/>
  <c r="BB377" i="14"/>
  <c r="BB376" i="14"/>
  <c r="BB375" i="14"/>
  <c r="BB374" i="14"/>
  <c r="BB373" i="14"/>
  <c r="BB372" i="14"/>
  <c r="BB371" i="14"/>
  <c r="BB370" i="14"/>
  <c r="BB369" i="14"/>
  <c r="BB368" i="14"/>
  <c r="BB367" i="14"/>
  <c r="BB366" i="14"/>
  <c r="BB365" i="14"/>
  <c r="BB364" i="14"/>
  <c r="BB363" i="14"/>
  <c r="BB362" i="14"/>
  <c r="BB361" i="14"/>
  <c r="BB360" i="14"/>
  <c r="BB359" i="14"/>
  <c r="BB358" i="14"/>
  <c r="BB357" i="14"/>
  <c r="BB356" i="14"/>
  <c r="BB355" i="14"/>
  <c r="BB354" i="14"/>
  <c r="BB353" i="14"/>
  <c r="BB352" i="14"/>
  <c r="BB351" i="14"/>
  <c r="BB350" i="14"/>
  <c r="BB349" i="14"/>
  <c r="BB348" i="14"/>
  <c r="BB347" i="14"/>
  <c r="BB346" i="14"/>
  <c r="BB345" i="14"/>
  <c r="BB344" i="14"/>
  <c r="BB343" i="14"/>
  <c r="BB342" i="14"/>
  <c r="BB341" i="14"/>
  <c r="BB340" i="14"/>
  <c r="BB339" i="14"/>
  <c r="BB338" i="14"/>
  <c r="BB337" i="14"/>
  <c r="BB336" i="14"/>
  <c r="BB335" i="14"/>
  <c r="BB334" i="14"/>
  <c r="BB333" i="14"/>
  <c r="BB332" i="14"/>
  <c r="BB331" i="14"/>
  <c r="BB330" i="14"/>
  <c r="BB329" i="14"/>
  <c r="BB328" i="14"/>
  <c r="BB327" i="14"/>
  <c r="BB326" i="14"/>
  <c r="BB325" i="14"/>
  <c r="BB324" i="14"/>
  <c r="BB323" i="14"/>
  <c r="BB322" i="14"/>
  <c r="BB321" i="14"/>
  <c r="BB320" i="14"/>
  <c r="BB319" i="14"/>
  <c r="BB318" i="14"/>
  <c r="BB317" i="14"/>
  <c r="BB316" i="14"/>
  <c r="BB315" i="14"/>
  <c r="BB314" i="14"/>
  <c r="BB313" i="14"/>
  <c r="BB312" i="14"/>
  <c r="BB311" i="14"/>
  <c r="BB310" i="14"/>
  <c r="BB309" i="14"/>
  <c r="BB308" i="14"/>
  <c r="BB307" i="14"/>
  <c r="BB306" i="14"/>
  <c r="BB305" i="14"/>
  <c r="BB304" i="14"/>
  <c r="BB303" i="14"/>
  <c r="BB302" i="14"/>
  <c r="BB301" i="14"/>
  <c r="BB300" i="14"/>
  <c r="BB299" i="14"/>
  <c r="BB298" i="14"/>
  <c r="BB297" i="14"/>
  <c r="BB296" i="14"/>
  <c r="BB295" i="14"/>
  <c r="BB294" i="14"/>
  <c r="BB293" i="14"/>
  <c r="BB292" i="14"/>
  <c r="BB291" i="14"/>
  <c r="BB290" i="14"/>
  <c r="BB289" i="14"/>
  <c r="BB288" i="14"/>
  <c r="BB287" i="14"/>
  <c r="BB286" i="14"/>
  <c r="BB285" i="14"/>
  <c r="BB284" i="14"/>
  <c r="BB283" i="14"/>
  <c r="BB282" i="14"/>
  <c r="BB281" i="14"/>
  <c r="BB280" i="14"/>
  <c r="BB279" i="14"/>
  <c r="BB278" i="14"/>
  <c r="BB277" i="14"/>
  <c r="BB276" i="14"/>
  <c r="BB275" i="14"/>
  <c r="BB274" i="14"/>
  <c r="BB273" i="14"/>
  <c r="BB272" i="14"/>
  <c r="BB271" i="14"/>
  <c r="BB270" i="14"/>
  <c r="BB269" i="14"/>
  <c r="BB268" i="14"/>
  <c r="BB267" i="14"/>
  <c r="BB266" i="14"/>
  <c r="BB265" i="14"/>
  <c r="BB264" i="14"/>
  <c r="BB263" i="14"/>
  <c r="BB262" i="14"/>
  <c r="BB261" i="14"/>
  <c r="BB260" i="14"/>
  <c r="BB259" i="14"/>
  <c r="BB258" i="14"/>
  <c r="BB257" i="14"/>
  <c r="BB256" i="14"/>
  <c r="BB255" i="14"/>
  <c r="BB254" i="14"/>
  <c r="BB253" i="14"/>
  <c r="BB252" i="14"/>
  <c r="BB251" i="14"/>
  <c r="BB250" i="14"/>
  <c r="BB249" i="14"/>
  <c r="BB248" i="14"/>
  <c r="BB247" i="14"/>
  <c r="BB246" i="14"/>
  <c r="BB245" i="14"/>
  <c r="BB244" i="14"/>
  <c r="BB243" i="14"/>
  <c r="BB242" i="14"/>
  <c r="BB241" i="14"/>
  <c r="BB240" i="14"/>
  <c r="BB239" i="14"/>
  <c r="BB238" i="14"/>
  <c r="BB237" i="14"/>
  <c r="BB236" i="14"/>
  <c r="BB235" i="14"/>
  <c r="BB234" i="14"/>
  <c r="BB233" i="14"/>
  <c r="BB232" i="14"/>
  <c r="BB231" i="14"/>
  <c r="BB230" i="14"/>
  <c r="BB229" i="14"/>
  <c r="BB228" i="14"/>
  <c r="BB227" i="14"/>
  <c r="BB226" i="14"/>
  <c r="BB225" i="14"/>
  <c r="BB224" i="14"/>
  <c r="BB223" i="14"/>
  <c r="BB222" i="14"/>
  <c r="BB221" i="14"/>
  <c r="BB220" i="14"/>
  <c r="BB219" i="14"/>
  <c r="BB218" i="14"/>
  <c r="BB217" i="14"/>
  <c r="BB216" i="14"/>
  <c r="BB215" i="14"/>
  <c r="BB214" i="14"/>
  <c r="BB213" i="14"/>
  <c r="BB212" i="14"/>
  <c r="BB211" i="14"/>
  <c r="BB210" i="14"/>
  <c r="BB209" i="14"/>
  <c r="BB208" i="14"/>
  <c r="BB207" i="14"/>
  <c r="BB206" i="14"/>
  <c r="BB205" i="14"/>
  <c r="BB204" i="14"/>
  <c r="BB203" i="14"/>
  <c r="BB202" i="14"/>
  <c r="BB201" i="14"/>
  <c r="BB200" i="14"/>
  <c r="BB199" i="14"/>
  <c r="BB198" i="14"/>
  <c r="BB197" i="14"/>
  <c r="BB196" i="14"/>
  <c r="BB195" i="14"/>
  <c r="BB194" i="14"/>
  <c r="BB193" i="14"/>
  <c r="BB192" i="14"/>
  <c r="BB191" i="14"/>
  <c r="BB190" i="14"/>
  <c r="BB189" i="14"/>
  <c r="BB188" i="14"/>
  <c r="BB187" i="14"/>
  <c r="BB186" i="14"/>
  <c r="BB185" i="14"/>
  <c r="BB184" i="14"/>
  <c r="BB183" i="14"/>
  <c r="BB182" i="14"/>
  <c r="BB181" i="14"/>
  <c r="BB180" i="14"/>
  <c r="BB179" i="14"/>
  <c r="BB178" i="14"/>
  <c r="BB177" i="14"/>
  <c r="BB176" i="14"/>
  <c r="BB175" i="14"/>
  <c r="BB174" i="14"/>
  <c r="BB173" i="14"/>
  <c r="BB172" i="14"/>
  <c r="BB171" i="14"/>
  <c r="BB170" i="14"/>
  <c r="BB169" i="14"/>
  <c r="BB168" i="14"/>
  <c r="BB167" i="14"/>
  <c r="BB166" i="14"/>
  <c r="BB165" i="14"/>
  <c r="BB164" i="14"/>
  <c r="BB163" i="14"/>
  <c r="BB162" i="14"/>
  <c r="BB161" i="14"/>
  <c r="BB160" i="14"/>
  <c r="BB159" i="14"/>
  <c r="BB158" i="14"/>
  <c r="BB157" i="14"/>
  <c r="BB156" i="14"/>
  <c r="BB155" i="14"/>
  <c r="BB154" i="14"/>
  <c r="BB153" i="14"/>
  <c r="BB152" i="14"/>
  <c r="BB151" i="14"/>
  <c r="BB150" i="14"/>
  <c r="BB149" i="14"/>
  <c r="BB148" i="14"/>
  <c r="BB147" i="14"/>
  <c r="BB146" i="14"/>
  <c r="BB145" i="14"/>
  <c r="BB144" i="14"/>
  <c r="BB143" i="14"/>
  <c r="BB142" i="14"/>
  <c r="BB141" i="14"/>
  <c r="BB140" i="14"/>
  <c r="BB139" i="14"/>
  <c r="BB138" i="14"/>
  <c r="BB137" i="14"/>
  <c r="BB136" i="14"/>
  <c r="BB135" i="14"/>
  <c r="BB134" i="14"/>
  <c r="BB133" i="14"/>
  <c r="BB132" i="14"/>
  <c r="BB131" i="14"/>
  <c r="BB130" i="14"/>
  <c r="BB129" i="14"/>
  <c r="BB128" i="14"/>
  <c r="BB127" i="14"/>
  <c r="BB126" i="14"/>
  <c r="BB125" i="14"/>
  <c r="BB124" i="14"/>
  <c r="BB123" i="14"/>
  <c r="BB122" i="14"/>
  <c r="BB121" i="14"/>
  <c r="BB120" i="14"/>
  <c r="BB119" i="14"/>
  <c r="BB118" i="14"/>
  <c r="BB117" i="14"/>
  <c r="BB116" i="14"/>
  <c r="BB115" i="14"/>
  <c r="BB114" i="14"/>
  <c r="BB113" i="14"/>
  <c r="BB112" i="14"/>
  <c r="BB111" i="14"/>
  <c r="BB110" i="14"/>
  <c r="BB109" i="14"/>
  <c r="BB108" i="14"/>
  <c r="BB107" i="14"/>
  <c r="BB106" i="14"/>
  <c r="BB105" i="14"/>
  <c r="BB104" i="14"/>
  <c r="BB103" i="14"/>
  <c r="BB102" i="14"/>
  <c r="BB101" i="14"/>
  <c r="BB100" i="14"/>
  <c r="BB99" i="14"/>
  <c r="BB98" i="14"/>
  <c r="BB97" i="14"/>
  <c r="BB96" i="14"/>
  <c r="BB95" i="14"/>
  <c r="BB94" i="14"/>
  <c r="BB93" i="14"/>
  <c r="BB92" i="14"/>
  <c r="BB91" i="14"/>
  <c r="BB90" i="14"/>
  <c r="BB89" i="14"/>
  <c r="BB88" i="14"/>
  <c r="BB87" i="14"/>
  <c r="BB86" i="14"/>
  <c r="BB85" i="14"/>
  <c r="BB84" i="14"/>
  <c r="BB83" i="14"/>
  <c r="BB82" i="14"/>
  <c r="BB81" i="14"/>
  <c r="BB80" i="14"/>
  <c r="BB79" i="14"/>
  <c r="BB78" i="14"/>
  <c r="BB77" i="14"/>
  <c r="BB76" i="14"/>
  <c r="BB75" i="14"/>
  <c r="BB74" i="14"/>
  <c r="BB73" i="14"/>
  <c r="BB72" i="14"/>
  <c r="BB71" i="14"/>
  <c r="BB70" i="14"/>
  <c r="BB69" i="14"/>
  <c r="BB68" i="14"/>
  <c r="BB67" i="14"/>
  <c r="BB66" i="14"/>
  <c r="BB65" i="14"/>
  <c r="BB64" i="14"/>
  <c r="BB63" i="14"/>
  <c r="BB62" i="14"/>
  <c r="BB61" i="14"/>
  <c r="BB60" i="14"/>
  <c r="BB59" i="14"/>
  <c r="BB58" i="14"/>
  <c r="BB57" i="14"/>
  <c r="BB56" i="14"/>
  <c r="BB55" i="14"/>
  <c r="BB54" i="14"/>
  <c r="BB53" i="14"/>
  <c r="BB52" i="14"/>
  <c r="BB51" i="14"/>
  <c r="BB50" i="14"/>
  <c r="BB49" i="14"/>
  <c r="BB48" i="14"/>
  <c r="BB47" i="14"/>
  <c r="BB46" i="14"/>
  <c r="BB45" i="14"/>
  <c r="BB44" i="14"/>
  <c r="BB43" i="14"/>
  <c r="BB42" i="14"/>
  <c r="BB41" i="14"/>
  <c r="BB40" i="14"/>
  <c r="BB39" i="14"/>
  <c r="BB38" i="14"/>
  <c r="BB37" i="14"/>
  <c r="BB36" i="14"/>
  <c r="BB35" i="14"/>
  <c r="BB34" i="14"/>
  <c r="BB33" i="14"/>
  <c r="BB32" i="14"/>
  <c r="BB31" i="14"/>
  <c r="BB30" i="14"/>
  <c r="BB29" i="14"/>
  <c r="BB28" i="14"/>
  <c r="BB27" i="14"/>
  <c r="BB26" i="14"/>
  <c r="BB25" i="14"/>
  <c r="BB24" i="14"/>
  <c r="BB23" i="14"/>
  <c r="BB22" i="14"/>
  <c r="BB21" i="14"/>
  <c r="BB20" i="14"/>
  <c r="BB19" i="14"/>
  <c r="BB18" i="14"/>
  <c r="BB17" i="14"/>
  <c r="BB16" i="14"/>
  <c r="BB15" i="14"/>
  <c r="BB14" i="14"/>
  <c r="BB13" i="14"/>
  <c r="BB12" i="14"/>
  <c r="BB11" i="14"/>
  <c r="BB10" i="14"/>
  <c r="BB9" i="14"/>
  <c r="BB8" i="14"/>
  <c r="BB7" i="14"/>
  <c r="BB6" i="14"/>
  <c r="BB5" i="14"/>
  <c r="AY994" i="14"/>
  <c r="AY993" i="14"/>
  <c r="AY992" i="14"/>
  <c r="AY991" i="14"/>
  <c r="AY990" i="14"/>
  <c r="AY989" i="14"/>
  <c r="AY988" i="14"/>
  <c r="AY987" i="14"/>
  <c r="AY986" i="14"/>
  <c r="AY985" i="14"/>
  <c r="AY984" i="14"/>
  <c r="AY983" i="14"/>
  <c r="AY982" i="14"/>
  <c r="AY981" i="14"/>
  <c r="AY980" i="14"/>
  <c r="AY979" i="14"/>
  <c r="AY978" i="14"/>
  <c r="AY977" i="14"/>
  <c r="AY976" i="14"/>
  <c r="AY975" i="14"/>
  <c r="AY974" i="14"/>
  <c r="AY973" i="14"/>
  <c r="AY972" i="14"/>
  <c r="AY971" i="14"/>
  <c r="AY970" i="14"/>
  <c r="AY969" i="14"/>
  <c r="AY968" i="14"/>
  <c r="AY967" i="14"/>
  <c r="AY966" i="14"/>
  <c r="AY965" i="14"/>
  <c r="AY964" i="14"/>
  <c r="AY963" i="14"/>
  <c r="AY962" i="14"/>
  <c r="AY961" i="14"/>
  <c r="AY960" i="14"/>
  <c r="AY959" i="14"/>
  <c r="AY958" i="14"/>
  <c r="AY957" i="14"/>
  <c r="AY956" i="14"/>
  <c r="AY955" i="14"/>
  <c r="AY954" i="14"/>
  <c r="AY953" i="14"/>
  <c r="AY952" i="14"/>
  <c r="AY951" i="14"/>
  <c r="AY950" i="14"/>
  <c r="AY949" i="14"/>
  <c r="AY948" i="14"/>
  <c r="AY947" i="14"/>
  <c r="AY946" i="14"/>
  <c r="AY945" i="14"/>
  <c r="AY944" i="14"/>
  <c r="AY943" i="14"/>
  <c r="AY942" i="14"/>
  <c r="AY941" i="14"/>
  <c r="AY940" i="14"/>
  <c r="AY939" i="14"/>
  <c r="AY938" i="14"/>
  <c r="AY937" i="14"/>
  <c r="AY936" i="14"/>
  <c r="AY935" i="14"/>
  <c r="AY934" i="14"/>
  <c r="AY933" i="14"/>
  <c r="AY932" i="14"/>
  <c r="AY931" i="14"/>
  <c r="AY930" i="14"/>
  <c r="AY929" i="14"/>
  <c r="AY928" i="14"/>
  <c r="AY927" i="14"/>
  <c r="AY926" i="14"/>
  <c r="AY925" i="14"/>
  <c r="AY924" i="14"/>
  <c r="AY923" i="14"/>
  <c r="AY922" i="14"/>
  <c r="AY921" i="14"/>
  <c r="AY920" i="14"/>
  <c r="AY919" i="14"/>
  <c r="AY918" i="14"/>
  <c r="AY917" i="14"/>
  <c r="AY916" i="14"/>
  <c r="AY915" i="14"/>
  <c r="AY914" i="14"/>
  <c r="AY913" i="14"/>
  <c r="AY912" i="14"/>
  <c r="AY911" i="14"/>
  <c r="AY910" i="14"/>
  <c r="AY909" i="14"/>
  <c r="AY908" i="14"/>
  <c r="AY907" i="14"/>
  <c r="AY906" i="14"/>
  <c r="AY905" i="14"/>
  <c r="AY904" i="14"/>
  <c r="AY903" i="14"/>
  <c r="AY902" i="14"/>
  <c r="AY901" i="14"/>
  <c r="AY900" i="14"/>
  <c r="AY899" i="14"/>
  <c r="AY898" i="14"/>
  <c r="AY897" i="14"/>
  <c r="AY896" i="14"/>
  <c r="AY895" i="14"/>
  <c r="AY894" i="14"/>
  <c r="AY893" i="14"/>
  <c r="AY892" i="14"/>
  <c r="AY891" i="14"/>
  <c r="AY890" i="14"/>
  <c r="AY889" i="14"/>
  <c r="AY888" i="14"/>
  <c r="AY887" i="14"/>
  <c r="AY886" i="14"/>
  <c r="AY885" i="14"/>
  <c r="AY884" i="14"/>
  <c r="AY883" i="14"/>
  <c r="AY882" i="14"/>
  <c r="AY881" i="14"/>
  <c r="AY880" i="14"/>
  <c r="AY879" i="14"/>
  <c r="AY878" i="14"/>
  <c r="AY877" i="14"/>
  <c r="AY876" i="14"/>
  <c r="AY875" i="14"/>
  <c r="AY874" i="14"/>
  <c r="AY873" i="14"/>
  <c r="AY872" i="14"/>
  <c r="AY871" i="14"/>
  <c r="AY870" i="14"/>
  <c r="AY869" i="14"/>
  <c r="AY868" i="14"/>
  <c r="AY867" i="14"/>
  <c r="AY866" i="14"/>
  <c r="AY865" i="14"/>
  <c r="AY864" i="14"/>
  <c r="AY863" i="14"/>
  <c r="AY862" i="14"/>
  <c r="AY861" i="14"/>
  <c r="AY860" i="14"/>
  <c r="AY859" i="14"/>
  <c r="AY858" i="14"/>
  <c r="AY857" i="14"/>
  <c r="AY856" i="14"/>
  <c r="AY855" i="14"/>
  <c r="AY854" i="14"/>
  <c r="AY853" i="14"/>
  <c r="AY852" i="14"/>
  <c r="AY851" i="14"/>
  <c r="AY850" i="14"/>
  <c r="AY849" i="14"/>
  <c r="AY848" i="14"/>
  <c r="AY847" i="14"/>
  <c r="AY846" i="14"/>
  <c r="AY845" i="14"/>
  <c r="AY844" i="14"/>
  <c r="AY843" i="14"/>
  <c r="AY842" i="14"/>
  <c r="AY841" i="14"/>
  <c r="AY840" i="14"/>
  <c r="AY839" i="14"/>
  <c r="AY838" i="14"/>
  <c r="AY837" i="14"/>
  <c r="AY836" i="14"/>
  <c r="AY835" i="14"/>
  <c r="AY834" i="14"/>
  <c r="AY833" i="14"/>
  <c r="AY832" i="14"/>
  <c r="AY831" i="14"/>
  <c r="AY830" i="14"/>
  <c r="AY829" i="14"/>
  <c r="AY828" i="14"/>
  <c r="AY827" i="14"/>
  <c r="AY826" i="14"/>
  <c r="AY825" i="14"/>
  <c r="AY824" i="14"/>
  <c r="AY823" i="14"/>
  <c r="AY822" i="14"/>
  <c r="AY821" i="14"/>
  <c r="AY820" i="14"/>
  <c r="AY819" i="14"/>
  <c r="AY818" i="14"/>
  <c r="AY817" i="14"/>
  <c r="AY816" i="14"/>
  <c r="AY815" i="14"/>
  <c r="AY814" i="14"/>
  <c r="AY813" i="14"/>
  <c r="AY812" i="14"/>
  <c r="AY811" i="14"/>
  <c r="AY810" i="14"/>
  <c r="AY809" i="14"/>
  <c r="AY808" i="14"/>
  <c r="AY807" i="14"/>
  <c r="AY806" i="14"/>
  <c r="AY805" i="14"/>
  <c r="AY804" i="14"/>
  <c r="AY803" i="14"/>
  <c r="AY802" i="14"/>
  <c r="AY801" i="14"/>
  <c r="AY800" i="14"/>
  <c r="AY799" i="14"/>
  <c r="AY798" i="14"/>
  <c r="AY797" i="14"/>
  <c r="AY796" i="14"/>
  <c r="AY795" i="14"/>
  <c r="AY794" i="14"/>
  <c r="AY793" i="14"/>
  <c r="AY792" i="14"/>
  <c r="AY791" i="14"/>
  <c r="AY790" i="14"/>
  <c r="AY789" i="14"/>
  <c r="AY788" i="14"/>
  <c r="AY787" i="14"/>
  <c r="AY786" i="14"/>
  <c r="AY785" i="14"/>
  <c r="AY784" i="14"/>
  <c r="AY783" i="14"/>
  <c r="AY782" i="14"/>
  <c r="AY781" i="14"/>
  <c r="AY780" i="14"/>
  <c r="AY779" i="14"/>
  <c r="AY778" i="14"/>
  <c r="AY777" i="14"/>
  <c r="AY776" i="14"/>
  <c r="AY775" i="14"/>
  <c r="AY774" i="14"/>
  <c r="AY773" i="14"/>
  <c r="AY772" i="14"/>
  <c r="AY771" i="14"/>
  <c r="AY770" i="14"/>
  <c r="AY769" i="14"/>
  <c r="AY768" i="14"/>
  <c r="AY767" i="14"/>
  <c r="AY766" i="14"/>
  <c r="AY765" i="14"/>
  <c r="AY764" i="14"/>
  <c r="AY763" i="14"/>
  <c r="AY762" i="14"/>
  <c r="AY761" i="14"/>
  <c r="AY760" i="14"/>
  <c r="AY759" i="14"/>
  <c r="AY758" i="14"/>
  <c r="AY757" i="14"/>
  <c r="AY756" i="14"/>
  <c r="AY755" i="14"/>
  <c r="AY754" i="14"/>
  <c r="AY753" i="14"/>
  <c r="AY752" i="14"/>
  <c r="AY751" i="14"/>
  <c r="AY750" i="14"/>
  <c r="AY749" i="14"/>
  <c r="AY748" i="14"/>
  <c r="AY747" i="14"/>
  <c r="AY746" i="14"/>
  <c r="AY745" i="14"/>
  <c r="AY744" i="14"/>
  <c r="AY743" i="14"/>
  <c r="AY742" i="14"/>
  <c r="AY741" i="14"/>
  <c r="AY740" i="14"/>
  <c r="AY739" i="14"/>
  <c r="AY738" i="14"/>
  <c r="AY737" i="14"/>
  <c r="AY736" i="14"/>
  <c r="AY735" i="14"/>
  <c r="AY734" i="14"/>
  <c r="AY733" i="14"/>
  <c r="AY732" i="14"/>
  <c r="AY731" i="14"/>
  <c r="AY730" i="14"/>
  <c r="AY729" i="14"/>
  <c r="AY728" i="14"/>
  <c r="AY727" i="14"/>
  <c r="AY726" i="14"/>
  <c r="AY725" i="14"/>
  <c r="AY724" i="14"/>
  <c r="AY723" i="14"/>
  <c r="AY722" i="14"/>
  <c r="AY721" i="14"/>
  <c r="AY720" i="14"/>
  <c r="AY719" i="14"/>
  <c r="AY718" i="14"/>
  <c r="AY717" i="14"/>
  <c r="AY716" i="14"/>
  <c r="AY715" i="14"/>
  <c r="AY714" i="14"/>
  <c r="AY713" i="14"/>
  <c r="AY712" i="14"/>
  <c r="AY711" i="14"/>
  <c r="AY710" i="14"/>
  <c r="AY709" i="14"/>
  <c r="AY708" i="14"/>
  <c r="AY707" i="14"/>
  <c r="AY706" i="14"/>
  <c r="AY705" i="14"/>
  <c r="AY704" i="14"/>
  <c r="AY703" i="14"/>
  <c r="AY702" i="14"/>
  <c r="AY701" i="14"/>
  <c r="AY700" i="14"/>
  <c r="AY699" i="14"/>
  <c r="AY698" i="14"/>
  <c r="AY697" i="14"/>
  <c r="AY696" i="14"/>
  <c r="AY695" i="14"/>
  <c r="AY694" i="14"/>
  <c r="AY693" i="14"/>
  <c r="AY692" i="14"/>
  <c r="AY691" i="14"/>
  <c r="AY690" i="14"/>
  <c r="AY689" i="14"/>
  <c r="AY688" i="14"/>
  <c r="AY687" i="14"/>
  <c r="AY686" i="14"/>
  <c r="AY685" i="14"/>
  <c r="AY684" i="14"/>
  <c r="AY683" i="14"/>
  <c r="AY682" i="14"/>
  <c r="AY681" i="14"/>
  <c r="AY680" i="14"/>
  <c r="AY679" i="14"/>
  <c r="AY678" i="14"/>
  <c r="AY677" i="14"/>
  <c r="AY676" i="14"/>
  <c r="AY675" i="14"/>
  <c r="AY674" i="14"/>
  <c r="AY673" i="14"/>
  <c r="AY672" i="14"/>
  <c r="AY671" i="14"/>
  <c r="AY670" i="14"/>
  <c r="AY669" i="14"/>
  <c r="AY668" i="14"/>
  <c r="AY667" i="14"/>
  <c r="AY666" i="14"/>
  <c r="AY665" i="14"/>
  <c r="AY664" i="14"/>
  <c r="AY663" i="14"/>
  <c r="AY662" i="14"/>
  <c r="AY661" i="14"/>
  <c r="AY660" i="14"/>
  <c r="AY659" i="14"/>
  <c r="AY658" i="14"/>
  <c r="AY657" i="14"/>
  <c r="AY656" i="14"/>
  <c r="AY655" i="14"/>
  <c r="AY654" i="14"/>
  <c r="AY653" i="14"/>
  <c r="AY652" i="14"/>
  <c r="AY651" i="14"/>
  <c r="AY650" i="14"/>
  <c r="AY649" i="14"/>
  <c r="AY648" i="14"/>
  <c r="AY647" i="14"/>
  <c r="AY646" i="14"/>
  <c r="AY645" i="14"/>
  <c r="AY644" i="14"/>
  <c r="AY643" i="14"/>
  <c r="AY642" i="14"/>
  <c r="AY641" i="14"/>
  <c r="AY640" i="14"/>
  <c r="AY639" i="14"/>
  <c r="AY638" i="14"/>
  <c r="AY637" i="14"/>
  <c r="AY636" i="14"/>
  <c r="AY635" i="14"/>
  <c r="AY634" i="14"/>
  <c r="AY633" i="14"/>
  <c r="AY632" i="14"/>
  <c r="AY631" i="14"/>
  <c r="AY630" i="14"/>
  <c r="AY629" i="14"/>
  <c r="AY628" i="14"/>
  <c r="AY627" i="14"/>
  <c r="AY626" i="14"/>
  <c r="AY625" i="14"/>
  <c r="AY624" i="14"/>
  <c r="AY623" i="14"/>
  <c r="AY622" i="14"/>
  <c r="AY621" i="14"/>
  <c r="AY620" i="14"/>
  <c r="AY619" i="14"/>
  <c r="AY618" i="14"/>
  <c r="AY617" i="14"/>
  <c r="AY616" i="14"/>
  <c r="AY615" i="14"/>
  <c r="AY614" i="14"/>
  <c r="AY613" i="14"/>
  <c r="AY612" i="14"/>
  <c r="AY611" i="14"/>
  <c r="AY610" i="14"/>
  <c r="AY609" i="14"/>
  <c r="AY608" i="14"/>
  <c r="AY607" i="14"/>
  <c r="AY606" i="14"/>
  <c r="AY605" i="14"/>
  <c r="AY604" i="14"/>
  <c r="AY603" i="14"/>
  <c r="AY602" i="14"/>
  <c r="AY601" i="14"/>
  <c r="AY600" i="14"/>
  <c r="AY599" i="14"/>
  <c r="AY598" i="14"/>
  <c r="AY597" i="14"/>
  <c r="AY596" i="14"/>
  <c r="AY595" i="14"/>
  <c r="AY594" i="14"/>
  <c r="AY593" i="14"/>
  <c r="AY592" i="14"/>
  <c r="AY591" i="14"/>
  <c r="AY590" i="14"/>
  <c r="AY589" i="14"/>
  <c r="AY588" i="14"/>
  <c r="AY587" i="14"/>
  <c r="AY586" i="14"/>
  <c r="AY585" i="14"/>
  <c r="AY584" i="14"/>
  <c r="AY583" i="14"/>
  <c r="AY582" i="14"/>
  <c r="AY581" i="14"/>
  <c r="AY580" i="14"/>
  <c r="AY579" i="14"/>
  <c r="AY578" i="14"/>
  <c r="AY577" i="14"/>
  <c r="AY576" i="14"/>
  <c r="AY575" i="14"/>
  <c r="AY574" i="14"/>
  <c r="AY573" i="14"/>
  <c r="AY572" i="14"/>
  <c r="AY571" i="14"/>
  <c r="AY570" i="14"/>
  <c r="AY569" i="14"/>
  <c r="AY568" i="14"/>
  <c r="AY567" i="14"/>
  <c r="AY566" i="14"/>
  <c r="AY565" i="14"/>
  <c r="AY564" i="14"/>
  <c r="AY563" i="14"/>
  <c r="AY562" i="14"/>
  <c r="AY561" i="14"/>
  <c r="AY560" i="14"/>
  <c r="AY559" i="14"/>
  <c r="AY558" i="14"/>
  <c r="AY557" i="14"/>
  <c r="AY556" i="14"/>
  <c r="AY555" i="14"/>
  <c r="AY554" i="14"/>
  <c r="AY553" i="14"/>
  <c r="AY552" i="14"/>
  <c r="AY551" i="14"/>
  <c r="AY550" i="14"/>
  <c r="AY549" i="14"/>
  <c r="AY548" i="14"/>
  <c r="AY547" i="14"/>
  <c r="AY546" i="14"/>
  <c r="AY545" i="14"/>
  <c r="AY544" i="14"/>
  <c r="AY543" i="14"/>
  <c r="AY542" i="14"/>
  <c r="AY541" i="14"/>
  <c r="AY540" i="14"/>
  <c r="AY539" i="14"/>
  <c r="AY538" i="14"/>
  <c r="AY537" i="14"/>
  <c r="AY536" i="14"/>
  <c r="AY535" i="14"/>
  <c r="AY534" i="14"/>
  <c r="AY533" i="14"/>
  <c r="AY532" i="14"/>
  <c r="AY531" i="14"/>
  <c r="AY530" i="14"/>
  <c r="AY529" i="14"/>
  <c r="AY528" i="14"/>
  <c r="AY527" i="14"/>
  <c r="AY526" i="14"/>
  <c r="AY525" i="14"/>
  <c r="AY524" i="14"/>
  <c r="AY523" i="14"/>
  <c r="AY522" i="14"/>
  <c r="AY521" i="14"/>
  <c r="AY520" i="14"/>
  <c r="AY519" i="14"/>
  <c r="AY518" i="14"/>
  <c r="AY517" i="14"/>
  <c r="AY516" i="14"/>
  <c r="AY515" i="14"/>
  <c r="AY514" i="14"/>
  <c r="AY513" i="14"/>
  <c r="AY512" i="14"/>
  <c r="AY511" i="14"/>
  <c r="AY510" i="14"/>
  <c r="AY509" i="14"/>
  <c r="AY508" i="14"/>
  <c r="AY507" i="14"/>
  <c r="AY506" i="14"/>
  <c r="AY505" i="14"/>
  <c r="AY504" i="14"/>
  <c r="AY503" i="14"/>
  <c r="AY502" i="14"/>
  <c r="AY501" i="14"/>
  <c r="AY500" i="14"/>
  <c r="AY499" i="14"/>
  <c r="AY498" i="14"/>
  <c r="AY497" i="14"/>
  <c r="AY496" i="14"/>
  <c r="AY495" i="14"/>
  <c r="AY494" i="14"/>
  <c r="AY493" i="14"/>
  <c r="AY492" i="14"/>
  <c r="AY491" i="14"/>
  <c r="AY490" i="14"/>
  <c r="AY489" i="14"/>
  <c r="AY488" i="14"/>
  <c r="AY487" i="14"/>
  <c r="AY486" i="14"/>
  <c r="AY485" i="14"/>
  <c r="AY484" i="14"/>
  <c r="AY483" i="14"/>
  <c r="AY482" i="14"/>
  <c r="AY481" i="14"/>
  <c r="AY480" i="14"/>
  <c r="AY479" i="14"/>
  <c r="AY478" i="14"/>
  <c r="AY477" i="14"/>
  <c r="AY476" i="14"/>
  <c r="AY475" i="14"/>
  <c r="AY474" i="14"/>
  <c r="AY473" i="14"/>
  <c r="AY472" i="14"/>
  <c r="AY471" i="14"/>
  <c r="AY470" i="14"/>
  <c r="AY469" i="14"/>
  <c r="AY468" i="14"/>
  <c r="AY467" i="14"/>
  <c r="AY466" i="14"/>
  <c r="AY465" i="14"/>
  <c r="AY464" i="14"/>
  <c r="AY463" i="14"/>
  <c r="AY462" i="14"/>
  <c r="AY461" i="14"/>
  <c r="AY460" i="14"/>
  <c r="AY459" i="14"/>
  <c r="AY458" i="14"/>
  <c r="AY457" i="14"/>
  <c r="AY456" i="14"/>
  <c r="AY455" i="14"/>
  <c r="AY454" i="14"/>
  <c r="AY453" i="14"/>
  <c r="AY452" i="14"/>
  <c r="AY451" i="14"/>
  <c r="AY450" i="14"/>
  <c r="AY449" i="14"/>
  <c r="AY448" i="14"/>
  <c r="AY447" i="14"/>
  <c r="AY446" i="14"/>
  <c r="AY445" i="14"/>
  <c r="AY444" i="14"/>
  <c r="AY443" i="14"/>
  <c r="AY442" i="14"/>
  <c r="AY441" i="14"/>
  <c r="AY440" i="14"/>
  <c r="AY439" i="14"/>
  <c r="AY438" i="14"/>
  <c r="AY437" i="14"/>
  <c r="AY436" i="14"/>
  <c r="AY435" i="14"/>
  <c r="AY434" i="14"/>
  <c r="AY433" i="14"/>
  <c r="AY432" i="14"/>
  <c r="AY431" i="14"/>
  <c r="AY430" i="14"/>
  <c r="AY429" i="14"/>
  <c r="AY428" i="14"/>
  <c r="AY427" i="14"/>
  <c r="AY426" i="14"/>
  <c r="AY425" i="14"/>
  <c r="AY424" i="14"/>
  <c r="AY423" i="14"/>
  <c r="AY422" i="14"/>
  <c r="AY421" i="14"/>
  <c r="AY420" i="14"/>
  <c r="AY419" i="14"/>
  <c r="AY418" i="14"/>
  <c r="AY417" i="14"/>
  <c r="AY416" i="14"/>
  <c r="AY415" i="14"/>
  <c r="AY414" i="14"/>
  <c r="AY413" i="14"/>
  <c r="AY412" i="14"/>
  <c r="AY411" i="14"/>
  <c r="AY410" i="14"/>
  <c r="AY409" i="14"/>
  <c r="AY408" i="14"/>
  <c r="AY407" i="14"/>
  <c r="AY406" i="14"/>
  <c r="AY405" i="14"/>
  <c r="AY404" i="14"/>
  <c r="AY403" i="14"/>
  <c r="AY402" i="14"/>
  <c r="AY401" i="14"/>
  <c r="AY400" i="14"/>
  <c r="AY399" i="14"/>
  <c r="AY398" i="14"/>
  <c r="AY397" i="14"/>
  <c r="AY396" i="14"/>
  <c r="AY395" i="14"/>
  <c r="AY394" i="14"/>
  <c r="AY393" i="14"/>
  <c r="AY392" i="14"/>
  <c r="AY391" i="14"/>
  <c r="AY390" i="14"/>
  <c r="AY389" i="14"/>
  <c r="AY388" i="14"/>
  <c r="AY387" i="14"/>
  <c r="AY386" i="14"/>
  <c r="AY385" i="14"/>
  <c r="AY384" i="14"/>
  <c r="AY383" i="14"/>
  <c r="AY382" i="14"/>
  <c r="AY381" i="14"/>
  <c r="AY380" i="14"/>
  <c r="AY379" i="14"/>
  <c r="AY378" i="14"/>
  <c r="AY377" i="14"/>
  <c r="AY376" i="14"/>
  <c r="AY375" i="14"/>
  <c r="AY374" i="14"/>
  <c r="AY373" i="14"/>
  <c r="AY372" i="14"/>
  <c r="AY371" i="14"/>
  <c r="AY370" i="14"/>
  <c r="AY369" i="14"/>
  <c r="AY368" i="14"/>
  <c r="AY367" i="14"/>
  <c r="AY366" i="14"/>
  <c r="AY365" i="14"/>
  <c r="AY364" i="14"/>
  <c r="AY363" i="14"/>
  <c r="AY362" i="14"/>
  <c r="AY361" i="14"/>
  <c r="AY360" i="14"/>
  <c r="AY359" i="14"/>
  <c r="AY358" i="14"/>
  <c r="AY357" i="14"/>
  <c r="AY356" i="14"/>
  <c r="AY355" i="14"/>
  <c r="AY354" i="14"/>
  <c r="AY353" i="14"/>
  <c r="AY352" i="14"/>
  <c r="AY351" i="14"/>
  <c r="AY350" i="14"/>
  <c r="AY349" i="14"/>
  <c r="AY348" i="14"/>
  <c r="AY347" i="14"/>
  <c r="AY346" i="14"/>
  <c r="AY345" i="14"/>
  <c r="AY344" i="14"/>
  <c r="AY343" i="14"/>
  <c r="AY342" i="14"/>
  <c r="AY341" i="14"/>
  <c r="AY340" i="14"/>
  <c r="AY339" i="14"/>
  <c r="AY338" i="14"/>
  <c r="AY337" i="14"/>
  <c r="AY336" i="14"/>
  <c r="AY335" i="14"/>
  <c r="AY334" i="14"/>
  <c r="AY333" i="14"/>
  <c r="AY332" i="14"/>
  <c r="AY331" i="14"/>
  <c r="AY330" i="14"/>
  <c r="AY329" i="14"/>
  <c r="AY328" i="14"/>
  <c r="AY327" i="14"/>
  <c r="AY326" i="14"/>
  <c r="AY325" i="14"/>
  <c r="AY324" i="14"/>
  <c r="AY323" i="14"/>
  <c r="AY322" i="14"/>
  <c r="AY321" i="14"/>
  <c r="AY320" i="14"/>
  <c r="AY319" i="14"/>
  <c r="AY318" i="14"/>
  <c r="AY317" i="14"/>
  <c r="AY316" i="14"/>
  <c r="AY315" i="14"/>
  <c r="AY314" i="14"/>
  <c r="AY313" i="14"/>
  <c r="AY312" i="14"/>
  <c r="AY311" i="14"/>
  <c r="AY310" i="14"/>
  <c r="AY309" i="14"/>
  <c r="AY308" i="14"/>
  <c r="AY307" i="14"/>
  <c r="AY306" i="14"/>
  <c r="AY305" i="14"/>
  <c r="AY304" i="14"/>
  <c r="AY303" i="14"/>
  <c r="AY302" i="14"/>
  <c r="AY301" i="14"/>
  <c r="AY300" i="14"/>
  <c r="AY299" i="14"/>
  <c r="AY298" i="14"/>
  <c r="AY297" i="14"/>
  <c r="AY296" i="14"/>
  <c r="AY295" i="14"/>
  <c r="AY294" i="14"/>
  <c r="AY293" i="14"/>
  <c r="AY292" i="14"/>
  <c r="AY291" i="14"/>
  <c r="AY290" i="14"/>
  <c r="AY289" i="14"/>
  <c r="AY288" i="14"/>
  <c r="AY287" i="14"/>
  <c r="AY286" i="14"/>
  <c r="AY285" i="14"/>
  <c r="AY284" i="14"/>
  <c r="AY283" i="14"/>
  <c r="AY282" i="14"/>
  <c r="AY281" i="14"/>
  <c r="AY280" i="14"/>
  <c r="AY279" i="14"/>
  <c r="AY278" i="14"/>
  <c r="AY277" i="14"/>
  <c r="AY276" i="14"/>
  <c r="AY275" i="14"/>
  <c r="AY274" i="14"/>
  <c r="AY273" i="14"/>
  <c r="AY272" i="14"/>
  <c r="AY271" i="14"/>
  <c r="AY270" i="14"/>
  <c r="AY269" i="14"/>
  <c r="AY268" i="14"/>
  <c r="AY267" i="14"/>
  <c r="AY266" i="14"/>
  <c r="AY265" i="14"/>
  <c r="AY264" i="14"/>
  <c r="AY263" i="14"/>
  <c r="AY262" i="14"/>
  <c r="AY261" i="14"/>
  <c r="AY260" i="14"/>
  <c r="AY259" i="14"/>
  <c r="AY258" i="14"/>
  <c r="AY257" i="14"/>
  <c r="AY256" i="14"/>
  <c r="AY255" i="14"/>
  <c r="AY254" i="14"/>
  <c r="AY253" i="14"/>
  <c r="AY252" i="14"/>
  <c r="AY251" i="14"/>
  <c r="AY250" i="14"/>
  <c r="AY249" i="14"/>
  <c r="AY248" i="14"/>
  <c r="AY247" i="14"/>
  <c r="AY246" i="14"/>
  <c r="AY245" i="14"/>
  <c r="AY244" i="14"/>
  <c r="AY243" i="14"/>
  <c r="AY242" i="14"/>
  <c r="AY241" i="14"/>
  <c r="AY240" i="14"/>
  <c r="AY239" i="14"/>
  <c r="AY238" i="14"/>
  <c r="AY237" i="14"/>
  <c r="AY236" i="14"/>
  <c r="AY235" i="14"/>
  <c r="AY234" i="14"/>
  <c r="AY233" i="14"/>
  <c r="AY232" i="14"/>
  <c r="AY231" i="14"/>
  <c r="AY230" i="14"/>
  <c r="AY229" i="14"/>
  <c r="AY228" i="14"/>
  <c r="AY227" i="14"/>
  <c r="AY226" i="14"/>
  <c r="AY225" i="14"/>
  <c r="AY224" i="14"/>
  <c r="AY223" i="14"/>
  <c r="AY222" i="14"/>
  <c r="AY221" i="14"/>
  <c r="AY220" i="14"/>
  <c r="AY219" i="14"/>
  <c r="AY218" i="14"/>
  <c r="AY217" i="14"/>
  <c r="AY216" i="14"/>
  <c r="AY215" i="14"/>
  <c r="AY214" i="14"/>
  <c r="AY213" i="14"/>
  <c r="AY212" i="14"/>
  <c r="AY211" i="14"/>
  <c r="AY210" i="14"/>
  <c r="AY209" i="14"/>
  <c r="AY208" i="14"/>
  <c r="AY207" i="14"/>
  <c r="AY206" i="14"/>
  <c r="AY205" i="14"/>
  <c r="AY204" i="14"/>
  <c r="AY203" i="14"/>
  <c r="AY202" i="14"/>
  <c r="AY201" i="14"/>
  <c r="AY200" i="14"/>
  <c r="AY199" i="14"/>
  <c r="AY198" i="14"/>
  <c r="AY197" i="14"/>
  <c r="AY196" i="14"/>
  <c r="AY195" i="14"/>
  <c r="AY194" i="14"/>
  <c r="AY193" i="14"/>
  <c r="AY192" i="14"/>
  <c r="AY191" i="14"/>
  <c r="AY190" i="14"/>
  <c r="AY189" i="14"/>
  <c r="AY188" i="14"/>
  <c r="AY187" i="14"/>
  <c r="AY186" i="14"/>
  <c r="AY185" i="14"/>
  <c r="AY184" i="14"/>
  <c r="AY183" i="14"/>
  <c r="AY182" i="14"/>
  <c r="AY181" i="14"/>
  <c r="AY180" i="14"/>
  <c r="AY179" i="14"/>
  <c r="AY178" i="14"/>
  <c r="AY177" i="14"/>
  <c r="AY176" i="14"/>
  <c r="AY175" i="14"/>
  <c r="AY174" i="14"/>
  <c r="AY173" i="14"/>
  <c r="AY172" i="14"/>
  <c r="AY171" i="14"/>
  <c r="AY170" i="14"/>
  <c r="AY169" i="14"/>
  <c r="AY168" i="14"/>
  <c r="AY167" i="14"/>
  <c r="AY166" i="14"/>
  <c r="AY165" i="14"/>
  <c r="AY164" i="14"/>
  <c r="AY163" i="14"/>
  <c r="AY162" i="14"/>
  <c r="AY161" i="14"/>
  <c r="AY160" i="14"/>
  <c r="AY159" i="14"/>
  <c r="AY158" i="14"/>
  <c r="AY157" i="14"/>
  <c r="AY156" i="14"/>
  <c r="AY155" i="14"/>
  <c r="AY154" i="14"/>
  <c r="AY153" i="14"/>
  <c r="AY152" i="14"/>
  <c r="AY151" i="14"/>
  <c r="AY150" i="14"/>
  <c r="AY149" i="14"/>
  <c r="AY148" i="14"/>
  <c r="AY147" i="14"/>
  <c r="AY146" i="14"/>
  <c r="AY145" i="14"/>
  <c r="AY144" i="14"/>
  <c r="AY143" i="14"/>
  <c r="AY142" i="14"/>
  <c r="AY141" i="14"/>
  <c r="AY140" i="14"/>
  <c r="AY139" i="14"/>
  <c r="AY138" i="14"/>
  <c r="AY137" i="14"/>
  <c r="AY136" i="14"/>
  <c r="AY135" i="14"/>
  <c r="AY134" i="14"/>
  <c r="AY133" i="14"/>
  <c r="AY132" i="14"/>
  <c r="AY131" i="14"/>
  <c r="AY130" i="14"/>
  <c r="AY129" i="14"/>
  <c r="AY128" i="14"/>
  <c r="AY127" i="14"/>
  <c r="AY126" i="14"/>
  <c r="AY125" i="14"/>
  <c r="AY124" i="14"/>
  <c r="AY123" i="14"/>
  <c r="AY122" i="14"/>
  <c r="AY121" i="14"/>
  <c r="AY120" i="14"/>
  <c r="AY119" i="14"/>
  <c r="AY118" i="14"/>
  <c r="AY117" i="14"/>
  <c r="AY116" i="14"/>
  <c r="AY115" i="14"/>
  <c r="AY114" i="14"/>
  <c r="AY113" i="14"/>
  <c r="AY112" i="14"/>
  <c r="AY111" i="14"/>
  <c r="AY110" i="14"/>
  <c r="AY109" i="14"/>
  <c r="AY108" i="14"/>
  <c r="AY107" i="14"/>
  <c r="AY106" i="14"/>
  <c r="AY105" i="14"/>
  <c r="AY104" i="14"/>
  <c r="AY103" i="14"/>
  <c r="AY102" i="14"/>
  <c r="AY101" i="14"/>
  <c r="AY100" i="14"/>
  <c r="AY99" i="14"/>
  <c r="AY98" i="14"/>
  <c r="AY97" i="14"/>
  <c r="AY96" i="14"/>
  <c r="AY95" i="14"/>
  <c r="AY94" i="14"/>
  <c r="AY93" i="14"/>
  <c r="AY92" i="14"/>
  <c r="AY91" i="14"/>
  <c r="AY90" i="14"/>
  <c r="AY89" i="14"/>
  <c r="AY88" i="14"/>
  <c r="AY87" i="14"/>
  <c r="AY86" i="14"/>
  <c r="AY85" i="14"/>
  <c r="AY84" i="14"/>
  <c r="AY83" i="14"/>
  <c r="AY82" i="14"/>
  <c r="AY81" i="14"/>
  <c r="AY80" i="14"/>
  <c r="AY79" i="14"/>
  <c r="AY78" i="14"/>
  <c r="AY77" i="14"/>
  <c r="AY76" i="14"/>
  <c r="AY75" i="14"/>
  <c r="AY74" i="14"/>
  <c r="AY73" i="14"/>
  <c r="AY72" i="14"/>
  <c r="AY71" i="14"/>
  <c r="AY70" i="14"/>
  <c r="AY69" i="14"/>
  <c r="AY68" i="14"/>
  <c r="AY67" i="14"/>
  <c r="AY66" i="14"/>
  <c r="AY65" i="14"/>
  <c r="AY64" i="14"/>
  <c r="AY63" i="14"/>
  <c r="AY62" i="14"/>
  <c r="AY61" i="14"/>
  <c r="AY60" i="14"/>
  <c r="AY59" i="14"/>
  <c r="AY58" i="14"/>
  <c r="AY57" i="14"/>
  <c r="AY56" i="14"/>
  <c r="AY55" i="14"/>
  <c r="AY54" i="14"/>
  <c r="AY53" i="14"/>
  <c r="AY52" i="14"/>
  <c r="AY51" i="14"/>
  <c r="AY50" i="14"/>
  <c r="AY49" i="14"/>
  <c r="AY48" i="14"/>
  <c r="AY47" i="14"/>
  <c r="AY46" i="14"/>
  <c r="AY45" i="14"/>
  <c r="AY44" i="14"/>
  <c r="AY43" i="14"/>
  <c r="AY42" i="14"/>
  <c r="AY41" i="14"/>
  <c r="AY40" i="14"/>
  <c r="AY39" i="14"/>
  <c r="AY38" i="14"/>
  <c r="AY37" i="14"/>
  <c r="AY36" i="14"/>
  <c r="AY35" i="14"/>
  <c r="AY34" i="14"/>
  <c r="AY33" i="14"/>
  <c r="AY32" i="14"/>
  <c r="AY31" i="14"/>
  <c r="AY30" i="14"/>
  <c r="AY29" i="14"/>
  <c r="AY28" i="14"/>
  <c r="AY27" i="14"/>
  <c r="AY26" i="14"/>
  <c r="AY25" i="14"/>
  <c r="AY24" i="14"/>
  <c r="AY23" i="14"/>
  <c r="AY22" i="14"/>
  <c r="AY21" i="14"/>
  <c r="AY20" i="14"/>
  <c r="AY19" i="14"/>
  <c r="AY18" i="14"/>
  <c r="AY17" i="14"/>
  <c r="AY16" i="14"/>
  <c r="AY15" i="14"/>
  <c r="AY14" i="14"/>
  <c r="AY13" i="14"/>
  <c r="AY12" i="14"/>
  <c r="AY11" i="14"/>
  <c r="AY10" i="14"/>
  <c r="AY9" i="14"/>
  <c r="AY8" i="14"/>
  <c r="AY7" i="14"/>
  <c r="AY6" i="14"/>
  <c r="AY5" i="14"/>
  <c r="AV994" i="14"/>
  <c r="AV993" i="14"/>
  <c r="AV992" i="14"/>
  <c r="AV991" i="14"/>
  <c r="AV990" i="14"/>
  <c r="AV989" i="14"/>
  <c r="AV988" i="14"/>
  <c r="AV987" i="14"/>
  <c r="AV986" i="14"/>
  <c r="AV985" i="14"/>
  <c r="AV984" i="14"/>
  <c r="AV983" i="14"/>
  <c r="AV982" i="14"/>
  <c r="AV981" i="14"/>
  <c r="AV980" i="14"/>
  <c r="AV979" i="14"/>
  <c r="AV978" i="14"/>
  <c r="AV977" i="14"/>
  <c r="AV976" i="14"/>
  <c r="AV975" i="14"/>
  <c r="AV974" i="14"/>
  <c r="AV973" i="14"/>
  <c r="AV972" i="14"/>
  <c r="AV971" i="14"/>
  <c r="AV970" i="14"/>
  <c r="AV969" i="14"/>
  <c r="AV968" i="14"/>
  <c r="AV967" i="14"/>
  <c r="AV966" i="14"/>
  <c r="AV965" i="14"/>
  <c r="AV964" i="14"/>
  <c r="AV963" i="14"/>
  <c r="AV962" i="14"/>
  <c r="AV961" i="14"/>
  <c r="AV960" i="14"/>
  <c r="AV959" i="14"/>
  <c r="AV958" i="14"/>
  <c r="AV957" i="14"/>
  <c r="AV956" i="14"/>
  <c r="AV955" i="14"/>
  <c r="AV954" i="14"/>
  <c r="AV953" i="14"/>
  <c r="AV952" i="14"/>
  <c r="AV951" i="14"/>
  <c r="AV950" i="14"/>
  <c r="AV949" i="14"/>
  <c r="AV948" i="14"/>
  <c r="AV947" i="14"/>
  <c r="AV946" i="14"/>
  <c r="AV945" i="14"/>
  <c r="AV944" i="14"/>
  <c r="AV943" i="14"/>
  <c r="AV942" i="14"/>
  <c r="AV941" i="14"/>
  <c r="AV940" i="14"/>
  <c r="AV939" i="14"/>
  <c r="AV938" i="14"/>
  <c r="AV937" i="14"/>
  <c r="AV936" i="14"/>
  <c r="AV935" i="14"/>
  <c r="AV934" i="14"/>
  <c r="AV933" i="14"/>
  <c r="AV932" i="14"/>
  <c r="AV931" i="14"/>
  <c r="AV930" i="14"/>
  <c r="AV929" i="14"/>
  <c r="AV928" i="14"/>
  <c r="AV927" i="14"/>
  <c r="AV926" i="14"/>
  <c r="AV925" i="14"/>
  <c r="AV924" i="14"/>
  <c r="AV923" i="14"/>
  <c r="AV922" i="14"/>
  <c r="AV921" i="14"/>
  <c r="AV920" i="14"/>
  <c r="AV919" i="14"/>
  <c r="AV918" i="14"/>
  <c r="AV917" i="14"/>
  <c r="AV916" i="14"/>
  <c r="AV915" i="14"/>
  <c r="AV914" i="14"/>
  <c r="AV913" i="14"/>
  <c r="AV912" i="14"/>
  <c r="AV911" i="14"/>
  <c r="AV910" i="14"/>
  <c r="AV909" i="14"/>
  <c r="AV908" i="14"/>
  <c r="AV907" i="14"/>
  <c r="AV906" i="14"/>
  <c r="AV905" i="14"/>
  <c r="AV904" i="14"/>
  <c r="AV903" i="14"/>
  <c r="AV902" i="14"/>
  <c r="AV901" i="14"/>
  <c r="AV900" i="14"/>
  <c r="AV899" i="14"/>
  <c r="AV898" i="14"/>
  <c r="AV897" i="14"/>
  <c r="AV896" i="14"/>
  <c r="AV895" i="14"/>
  <c r="AV894" i="14"/>
  <c r="AV893" i="14"/>
  <c r="AV892" i="14"/>
  <c r="AV891" i="14"/>
  <c r="AV890" i="14"/>
  <c r="AV889" i="14"/>
  <c r="AV888" i="14"/>
  <c r="AV887" i="14"/>
  <c r="AV886" i="14"/>
  <c r="AV885" i="14"/>
  <c r="AV884" i="14"/>
  <c r="AV883" i="14"/>
  <c r="AV882" i="14"/>
  <c r="AV881" i="14"/>
  <c r="AV880" i="14"/>
  <c r="AV879" i="14"/>
  <c r="AV878" i="14"/>
  <c r="AV877" i="14"/>
  <c r="AV876" i="14"/>
  <c r="AV875" i="14"/>
  <c r="AV874" i="14"/>
  <c r="AV873" i="14"/>
  <c r="AV872" i="14"/>
  <c r="AV871" i="14"/>
  <c r="AV870" i="14"/>
  <c r="AV869" i="14"/>
  <c r="AV868" i="14"/>
  <c r="AV867" i="14"/>
  <c r="AV866" i="14"/>
  <c r="AV865" i="14"/>
  <c r="AV864" i="14"/>
  <c r="AV863" i="14"/>
  <c r="AV862" i="14"/>
  <c r="AV861" i="14"/>
  <c r="AV860" i="14"/>
  <c r="AV859" i="14"/>
  <c r="AV858" i="14"/>
  <c r="AV857" i="14"/>
  <c r="AV856" i="14"/>
  <c r="AV855" i="14"/>
  <c r="AV854" i="14"/>
  <c r="AV853" i="14"/>
  <c r="AV852" i="14"/>
  <c r="AV851" i="14"/>
  <c r="AV850" i="14"/>
  <c r="AV849" i="14"/>
  <c r="AV848" i="14"/>
  <c r="AV847" i="14"/>
  <c r="AV846" i="14"/>
  <c r="AV845" i="14"/>
  <c r="AV844" i="14"/>
  <c r="AV843" i="14"/>
  <c r="AV842" i="14"/>
  <c r="AV841" i="14"/>
  <c r="AV840" i="14"/>
  <c r="AV839" i="14"/>
  <c r="AV838" i="14"/>
  <c r="AV837" i="14"/>
  <c r="AV836" i="14"/>
  <c r="AV835" i="14"/>
  <c r="AV834" i="14"/>
  <c r="AV833" i="14"/>
  <c r="AV832" i="14"/>
  <c r="AV831" i="14"/>
  <c r="AV830" i="14"/>
  <c r="AV829" i="14"/>
  <c r="AV828" i="14"/>
  <c r="AV827" i="14"/>
  <c r="AV826" i="14"/>
  <c r="AV825" i="14"/>
  <c r="AV824" i="14"/>
  <c r="AV823" i="14"/>
  <c r="AV822" i="14"/>
  <c r="AV821" i="14"/>
  <c r="AV820" i="14"/>
  <c r="AV819" i="14"/>
  <c r="AV818" i="14"/>
  <c r="AV817" i="14"/>
  <c r="AV815" i="14"/>
  <c r="AV814" i="14"/>
  <c r="AV813" i="14"/>
  <c r="AV812" i="14"/>
  <c r="AV811" i="14"/>
  <c r="AV810" i="14"/>
  <c r="AV809" i="14"/>
  <c r="AV808" i="14"/>
  <c r="AV807" i="14"/>
  <c r="AV806" i="14"/>
  <c r="AV805" i="14"/>
  <c r="AV804" i="14"/>
  <c r="AV803" i="14"/>
  <c r="AV802" i="14"/>
  <c r="AV801" i="14"/>
  <c r="AV800" i="14"/>
  <c r="AV799" i="14"/>
  <c r="AV798" i="14"/>
  <c r="AV797" i="14"/>
  <c r="AV796" i="14"/>
  <c r="AV795" i="14"/>
  <c r="AV794" i="14"/>
  <c r="AV793" i="14"/>
  <c r="AV792" i="14"/>
  <c r="AV791" i="14"/>
  <c r="AV790" i="14"/>
  <c r="AV789" i="14"/>
  <c r="AV788" i="14"/>
  <c r="AV787" i="14"/>
  <c r="AV786" i="14"/>
  <c r="AV785" i="14"/>
  <c r="AV784" i="14"/>
  <c r="AV783" i="14"/>
  <c r="AV782" i="14"/>
  <c r="AV781" i="14"/>
  <c r="AV780" i="14"/>
  <c r="AV779" i="14"/>
  <c r="AV778" i="14"/>
  <c r="AV777" i="14"/>
  <c r="AV776" i="14"/>
  <c r="AV775" i="14"/>
  <c r="AV774" i="14"/>
  <c r="AV773" i="14"/>
  <c r="AV772" i="14"/>
  <c r="AV771" i="14"/>
  <c r="AV770" i="14"/>
  <c r="AV769" i="14"/>
  <c r="AV768" i="14"/>
  <c r="AV767" i="14"/>
  <c r="AV766" i="14"/>
  <c r="AV765" i="14"/>
  <c r="AV764" i="14"/>
  <c r="AV763" i="14"/>
  <c r="AV762" i="14"/>
  <c r="AV761" i="14"/>
  <c r="AV760" i="14"/>
  <c r="AV759" i="14"/>
  <c r="AV758" i="14"/>
  <c r="AV757" i="14"/>
  <c r="AV756" i="14"/>
  <c r="AV755" i="14"/>
  <c r="AV754" i="14"/>
  <c r="AV753" i="14"/>
  <c r="AV752" i="14"/>
  <c r="AV751" i="14"/>
  <c r="AV750" i="14"/>
  <c r="AV749" i="14"/>
  <c r="AV748" i="14"/>
  <c r="AV747" i="14"/>
  <c r="AV746" i="14"/>
  <c r="AV745" i="14"/>
  <c r="AV744" i="14"/>
  <c r="AV743" i="14"/>
  <c r="AV742" i="14"/>
  <c r="AV741" i="14"/>
  <c r="AV740" i="14"/>
  <c r="AV739" i="14"/>
  <c r="AV738" i="14"/>
  <c r="AV737" i="14"/>
  <c r="AV736" i="14"/>
  <c r="AV735" i="14"/>
  <c r="AV734" i="14"/>
  <c r="AV733" i="14"/>
  <c r="AV732" i="14"/>
  <c r="AV731" i="14"/>
  <c r="AV730" i="14"/>
  <c r="AV729" i="14"/>
  <c r="AV728" i="14"/>
  <c r="AV727" i="14"/>
  <c r="AV726" i="14"/>
  <c r="AV725" i="14"/>
  <c r="AV724" i="14"/>
  <c r="AV723" i="14"/>
  <c r="AV722" i="14"/>
  <c r="AV721" i="14"/>
  <c r="AV720" i="14"/>
  <c r="AV719" i="14"/>
  <c r="AV718" i="14"/>
  <c r="AV717" i="14"/>
  <c r="AV716" i="14"/>
  <c r="AV715" i="14"/>
  <c r="AV714" i="14"/>
  <c r="AV713" i="14"/>
  <c r="AV712" i="14"/>
  <c r="AV711" i="14"/>
  <c r="AV710" i="14"/>
  <c r="AV709" i="14"/>
  <c r="AV708" i="14"/>
  <c r="AV707" i="14"/>
  <c r="AV706" i="14"/>
  <c r="AV705" i="14"/>
  <c r="AV704" i="14"/>
  <c r="AV703" i="14"/>
  <c r="AV702" i="14"/>
  <c r="AV701" i="14"/>
  <c r="AV700" i="14"/>
  <c r="AV699" i="14"/>
  <c r="AV698" i="14"/>
  <c r="AV697" i="14"/>
  <c r="AV696" i="14"/>
  <c r="AV695" i="14"/>
  <c r="AV694" i="14"/>
  <c r="AV693" i="14"/>
  <c r="AV692" i="14"/>
  <c r="AV691" i="14"/>
  <c r="AV690" i="14"/>
  <c r="AV689" i="14"/>
  <c r="AV688" i="14"/>
  <c r="AV687" i="14"/>
  <c r="AV686" i="14"/>
  <c r="AV685" i="14"/>
  <c r="AV684" i="14"/>
  <c r="AV683" i="14"/>
  <c r="AV682" i="14"/>
  <c r="AV681" i="14"/>
  <c r="AV680" i="14"/>
  <c r="AV679" i="14"/>
  <c r="AV678" i="14"/>
  <c r="AV677" i="14"/>
  <c r="AV676" i="14"/>
  <c r="AV675" i="14"/>
  <c r="AV674" i="14"/>
  <c r="AV673" i="14"/>
  <c r="AV672" i="14"/>
  <c r="AV671" i="14"/>
  <c r="AV670" i="14"/>
  <c r="AV669" i="14"/>
  <c r="AV668" i="14"/>
  <c r="AV667" i="14"/>
  <c r="AV666" i="14"/>
  <c r="AV665" i="14"/>
  <c r="AV664" i="14"/>
  <c r="AV663" i="14"/>
  <c r="AV662" i="14"/>
  <c r="AV661" i="14"/>
  <c r="AV660" i="14"/>
  <c r="AV659" i="14"/>
  <c r="AV658" i="14"/>
  <c r="AV657" i="14"/>
  <c r="AV656" i="14"/>
  <c r="AV655" i="14"/>
  <c r="AV654" i="14"/>
  <c r="AV653" i="14"/>
  <c r="AV652" i="14"/>
  <c r="AV651" i="14"/>
  <c r="AV650" i="14"/>
  <c r="AV649" i="14"/>
  <c r="AV648" i="14"/>
  <c r="AV647" i="14"/>
  <c r="AV646" i="14"/>
  <c r="AV645" i="14"/>
  <c r="AV644" i="14"/>
  <c r="AV643" i="14"/>
  <c r="AV642" i="14"/>
  <c r="AV641" i="14"/>
  <c r="AV640" i="14"/>
  <c r="AV639" i="14"/>
  <c r="AV638" i="14"/>
  <c r="AV637" i="14"/>
  <c r="AV636" i="14"/>
  <c r="AV635" i="14"/>
  <c r="AV634" i="14"/>
  <c r="AV633" i="14"/>
  <c r="AV632" i="14"/>
  <c r="AV631" i="14"/>
  <c r="AV630" i="14"/>
  <c r="AV629" i="14"/>
  <c r="AV628" i="14"/>
  <c r="AV627" i="14"/>
  <c r="AV626" i="14"/>
  <c r="AV625" i="14"/>
  <c r="AV624" i="14"/>
  <c r="AV623" i="14"/>
  <c r="AV622" i="14"/>
  <c r="AV621" i="14"/>
  <c r="AV620" i="14"/>
  <c r="AV619" i="14"/>
  <c r="AV618" i="14"/>
  <c r="AV617" i="14"/>
  <c r="AV616" i="14"/>
  <c r="AV615" i="14"/>
  <c r="AV614" i="14"/>
  <c r="AV613" i="14"/>
  <c r="AV612" i="14"/>
  <c r="AV611" i="14"/>
  <c r="AV610" i="14"/>
  <c r="AV609" i="14"/>
  <c r="AV608" i="14"/>
  <c r="AV607" i="14"/>
  <c r="AV606" i="14"/>
  <c r="AV605" i="14"/>
  <c r="AV604" i="14"/>
  <c r="AV603" i="14"/>
  <c r="AV602" i="14"/>
  <c r="AV601" i="14"/>
  <c r="AV600" i="14"/>
  <c r="AV599" i="14"/>
  <c r="AV598" i="14"/>
  <c r="AV597" i="14"/>
  <c r="AV596" i="14"/>
  <c r="AV595" i="14"/>
  <c r="AV594" i="14"/>
  <c r="AV593" i="14"/>
  <c r="AV592" i="14"/>
  <c r="AV591" i="14"/>
  <c r="AV590" i="14"/>
  <c r="AV589" i="14"/>
  <c r="AV588" i="14"/>
  <c r="AV587" i="14"/>
  <c r="AV586" i="14"/>
  <c r="AV585" i="14"/>
  <c r="AV584" i="14"/>
  <c r="AV583" i="14"/>
  <c r="AV582" i="14"/>
  <c r="AV581" i="14"/>
  <c r="AV580" i="14"/>
  <c r="AV579" i="14"/>
  <c r="AV578" i="14"/>
  <c r="AV577" i="14"/>
  <c r="AV576" i="14"/>
  <c r="AV575" i="14"/>
  <c r="AV574" i="14"/>
  <c r="AV573" i="14"/>
  <c r="AV572" i="14"/>
  <c r="AV571" i="14"/>
  <c r="AV570" i="14"/>
  <c r="AV569" i="14"/>
  <c r="AV568" i="14"/>
  <c r="AV567" i="14"/>
  <c r="AV566" i="14"/>
  <c r="AV565" i="14"/>
  <c r="AV564" i="14"/>
  <c r="AV563" i="14"/>
  <c r="AV562" i="14"/>
  <c r="AV561" i="14"/>
  <c r="AV560" i="14"/>
  <c r="AV559" i="14"/>
  <c r="AV558" i="14"/>
  <c r="AV557" i="14"/>
  <c r="AV556" i="14"/>
  <c r="AV555" i="14"/>
  <c r="AV554" i="14"/>
  <c r="AV553" i="14"/>
  <c r="AV552" i="14"/>
  <c r="AV551" i="14"/>
  <c r="AV550" i="14"/>
  <c r="AV549" i="14"/>
  <c r="AV548" i="14"/>
  <c r="AV547" i="14"/>
  <c r="AV546" i="14"/>
  <c r="AV545" i="14"/>
  <c r="AV544" i="14"/>
  <c r="AV543" i="14"/>
  <c r="AV542" i="14"/>
  <c r="AV541" i="14"/>
  <c r="AV540" i="14"/>
  <c r="AV539" i="14"/>
  <c r="AV538" i="14"/>
  <c r="AV537" i="14"/>
  <c r="AV536" i="14"/>
  <c r="AV535" i="14"/>
  <c r="AV534" i="14"/>
  <c r="AV533" i="14"/>
  <c r="AV532" i="14"/>
  <c r="AV531" i="14"/>
  <c r="AV530" i="14"/>
  <c r="AV529" i="14"/>
  <c r="AV528" i="14"/>
  <c r="AV527" i="14"/>
  <c r="AV526" i="14"/>
  <c r="AV525" i="14"/>
  <c r="AV524" i="14"/>
  <c r="AV523" i="14"/>
  <c r="AV522" i="14"/>
  <c r="AV521" i="14"/>
  <c r="AV520" i="14"/>
  <c r="AV519" i="14"/>
  <c r="AV518" i="14"/>
  <c r="AV517" i="14"/>
  <c r="AV516" i="14"/>
  <c r="AV515" i="14"/>
  <c r="AV514" i="14"/>
  <c r="AV513" i="14"/>
  <c r="AV512" i="14"/>
  <c r="AV511" i="14"/>
  <c r="AV510" i="14"/>
  <c r="AV509" i="14"/>
  <c r="AV508" i="14"/>
  <c r="AV507" i="14"/>
  <c r="AV506" i="14"/>
  <c r="AV505" i="14"/>
  <c r="AV504" i="14"/>
  <c r="AV503" i="14"/>
  <c r="AV502" i="14"/>
  <c r="AV501" i="14"/>
  <c r="AV500" i="14"/>
  <c r="AV499" i="14"/>
  <c r="AV498" i="14"/>
  <c r="AV497" i="14"/>
  <c r="AV496" i="14"/>
  <c r="AV495" i="14"/>
  <c r="AV494" i="14"/>
  <c r="AV493" i="14"/>
  <c r="AV492" i="14"/>
  <c r="AV491" i="14"/>
  <c r="AV490" i="14"/>
  <c r="AV489" i="14"/>
  <c r="AV488" i="14"/>
  <c r="AV487" i="14"/>
  <c r="AV486" i="14"/>
  <c r="AV485" i="14"/>
  <c r="AV484" i="14"/>
  <c r="AV483" i="14"/>
  <c r="AV482" i="14"/>
  <c r="AV481" i="14"/>
  <c r="AV480" i="14"/>
  <c r="AV479" i="14"/>
  <c r="AV478" i="14"/>
  <c r="AV477" i="14"/>
  <c r="AV476" i="14"/>
  <c r="AV475" i="14"/>
  <c r="AV474" i="14"/>
  <c r="AV473" i="14"/>
  <c r="AV472" i="14"/>
  <c r="AV471" i="14"/>
  <c r="AV470" i="14"/>
  <c r="AV469" i="14"/>
  <c r="AV468" i="14"/>
  <c r="AV467" i="14"/>
  <c r="AV466" i="14"/>
  <c r="AV465" i="14"/>
  <c r="AV464" i="14"/>
  <c r="AV463" i="14"/>
  <c r="AV462" i="14"/>
  <c r="AV461" i="14"/>
  <c r="AV460" i="14"/>
  <c r="AV459" i="14"/>
  <c r="AV458" i="14"/>
  <c r="AV457" i="14"/>
  <c r="AV456" i="14"/>
  <c r="AV455" i="14"/>
  <c r="AV454" i="14"/>
  <c r="AV453" i="14"/>
  <c r="AV452" i="14"/>
  <c r="AV451" i="14"/>
  <c r="AV450" i="14"/>
  <c r="AV449" i="14"/>
  <c r="AV448" i="14"/>
  <c r="AV447" i="14"/>
  <c r="AV446" i="14"/>
  <c r="AV445" i="14"/>
  <c r="AV444" i="14"/>
  <c r="AV443" i="14"/>
  <c r="AV442" i="14"/>
  <c r="AV441" i="14"/>
  <c r="AV440" i="14"/>
  <c r="AV439" i="14"/>
  <c r="AV438" i="14"/>
  <c r="AV437" i="14"/>
  <c r="AV436" i="14"/>
  <c r="AV435" i="14"/>
  <c r="AV434" i="14"/>
  <c r="AV433" i="14"/>
  <c r="AV432" i="14"/>
  <c r="AV431" i="14"/>
  <c r="AV430" i="14"/>
  <c r="AV429" i="14"/>
  <c r="AV428" i="14"/>
  <c r="AV427" i="14"/>
  <c r="AV426" i="14"/>
  <c r="AV425" i="14"/>
  <c r="AV424" i="14"/>
  <c r="AV423" i="14"/>
  <c r="AV422" i="14"/>
  <c r="AV421" i="14"/>
  <c r="AV420" i="14"/>
  <c r="AV419" i="14"/>
  <c r="AV418" i="14"/>
  <c r="AV417" i="14"/>
  <c r="AV416" i="14"/>
  <c r="AV415" i="14"/>
  <c r="AV414" i="14"/>
  <c r="AV413" i="14"/>
  <c r="AV412" i="14"/>
  <c r="AV411" i="14"/>
  <c r="AV410" i="14"/>
  <c r="AV409" i="14"/>
  <c r="AV408" i="14"/>
  <c r="AV407" i="14"/>
  <c r="AV406" i="14"/>
  <c r="AV405" i="14"/>
  <c r="AV404" i="14"/>
  <c r="AV403" i="14"/>
  <c r="AV402" i="14"/>
  <c r="AV401" i="14"/>
  <c r="AV400" i="14"/>
  <c r="AV399" i="14"/>
  <c r="AV398" i="14"/>
  <c r="AV397" i="14"/>
  <c r="AV396" i="14"/>
  <c r="AV395" i="14"/>
  <c r="AV394" i="14"/>
  <c r="AV393" i="14"/>
  <c r="AV392" i="14"/>
  <c r="AV391" i="14"/>
  <c r="AV390" i="14"/>
  <c r="AV389" i="14"/>
  <c r="AV388" i="14"/>
  <c r="AV387" i="14"/>
  <c r="AV386" i="14"/>
  <c r="AV385" i="14"/>
  <c r="AV384" i="14"/>
  <c r="AV383" i="14"/>
  <c r="AV382" i="14"/>
  <c r="AV381" i="14"/>
  <c r="AV380" i="14"/>
  <c r="AV379" i="14"/>
  <c r="AV378" i="14"/>
  <c r="AV377" i="14"/>
  <c r="AV376" i="14"/>
  <c r="AV375" i="14"/>
  <c r="AV374" i="14"/>
  <c r="AV373" i="14"/>
  <c r="AV372" i="14"/>
  <c r="AV371" i="14"/>
  <c r="AV370" i="14"/>
  <c r="AV369" i="14"/>
  <c r="AV368" i="14"/>
  <c r="AV367" i="14"/>
  <c r="AV366" i="14"/>
  <c r="AV365" i="14"/>
  <c r="AV364" i="14"/>
  <c r="AV363" i="14"/>
  <c r="AV362" i="14"/>
  <c r="AV361" i="14"/>
  <c r="AV360" i="14"/>
  <c r="AV359" i="14"/>
  <c r="AV358" i="14"/>
  <c r="AV357" i="14"/>
  <c r="AV356" i="14"/>
  <c r="AV355" i="14"/>
  <c r="AV354" i="14"/>
  <c r="AV353" i="14"/>
  <c r="AV352" i="14"/>
  <c r="AV351" i="14"/>
  <c r="AV350" i="14"/>
  <c r="AV349" i="14"/>
  <c r="AV348" i="14"/>
  <c r="AV347" i="14"/>
  <c r="AV346" i="14"/>
  <c r="AV345" i="14"/>
  <c r="AV344" i="14"/>
  <c r="AV343" i="14"/>
  <c r="AV342" i="14"/>
  <c r="AV341" i="14"/>
  <c r="AV340" i="14"/>
  <c r="AV339" i="14"/>
  <c r="AV338" i="14"/>
  <c r="AV337" i="14"/>
  <c r="AV336" i="14"/>
  <c r="AV335" i="14"/>
  <c r="AV334" i="14"/>
  <c r="AV333" i="14"/>
  <c r="AV332" i="14"/>
  <c r="AV331" i="14"/>
  <c r="AV330" i="14"/>
  <c r="AV329" i="14"/>
  <c r="AV328" i="14"/>
  <c r="AV327" i="14"/>
  <c r="AV326" i="14"/>
  <c r="AV325" i="14"/>
  <c r="AV324" i="14"/>
  <c r="AV323" i="14"/>
  <c r="AV322" i="14"/>
  <c r="AV321" i="14"/>
  <c r="AV320" i="14"/>
  <c r="AV319" i="14"/>
  <c r="AV318" i="14"/>
  <c r="AV317" i="14"/>
  <c r="AV316" i="14"/>
  <c r="AV315" i="14"/>
  <c r="AV314" i="14"/>
  <c r="AV313" i="14"/>
  <c r="AV312" i="14"/>
  <c r="AV311" i="14"/>
  <c r="AV310" i="14"/>
  <c r="AV309" i="14"/>
  <c r="AV308" i="14"/>
  <c r="AV307" i="14"/>
  <c r="AV306" i="14"/>
  <c r="AV305" i="14"/>
  <c r="AV304" i="14"/>
  <c r="AV303" i="14"/>
  <c r="AV302" i="14"/>
  <c r="AV301" i="14"/>
  <c r="AV300" i="14"/>
  <c r="AV299" i="14"/>
  <c r="AV298" i="14"/>
  <c r="AV297" i="14"/>
  <c r="AV296" i="14"/>
  <c r="AV295" i="14"/>
  <c r="AV294" i="14"/>
  <c r="AV293" i="14"/>
  <c r="AV292" i="14"/>
  <c r="AV291" i="14"/>
  <c r="AV290" i="14"/>
  <c r="AV289" i="14"/>
  <c r="AV288" i="14"/>
  <c r="AV287" i="14"/>
  <c r="AV286" i="14"/>
  <c r="AV285" i="14"/>
  <c r="AV284" i="14"/>
  <c r="AV283" i="14"/>
  <c r="AV282" i="14"/>
  <c r="AV281" i="14"/>
  <c r="AV280" i="14"/>
  <c r="AV279" i="14"/>
  <c r="AV278" i="14"/>
  <c r="AV277" i="14"/>
  <c r="AV276" i="14"/>
  <c r="AV275" i="14"/>
  <c r="AV274" i="14"/>
  <c r="AV273" i="14"/>
  <c r="AV272" i="14"/>
  <c r="AV271" i="14"/>
  <c r="AV270" i="14"/>
  <c r="AV269" i="14"/>
  <c r="AV268" i="14"/>
  <c r="AV267" i="14"/>
  <c r="AV266" i="14"/>
  <c r="AV265" i="14"/>
  <c r="AV264" i="14"/>
  <c r="AV263" i="14"/>
  <c r="AV262" i="14"/>
  <c r="AV261" i="14"/>
  <c r="AV260" i="14"/>
  <c r="AV259" i="14"/>
  <c r="AV258" i="14"/>
  <c r="AV257" i="14"/>
  <c r="AV256" i="14"/>
  <c r="AV255" i="14"/>
  <c r="AV254" i="14"/>
  <c r="AV253" i="14"/>
  <c r="AV252" i="14"/>
  <c r="AV251" i="14"/>
  <c r="AV250" i="14"/>
  <c r="AV249" i="14"/>
  <c r="AV248" i="14"/>
  <c r="AV247" i="14"/>
  <c r="AV246" i="14"/>
  <c r="AV245" i="14"/>
  <c r="AV244" i="14"/>
  <c r="AV243" i="14"/>
  <c r="AV242" i="14"/>
  <c r="AV241" i="14"/>
  <c r="AV240" i="14"/>
  <c r="AV239" i="14"/>
  <c r="AV238" i="14"/>
  <c r="AV237" i="14"/>
  <c r="AV236" i="14"/>
  <c r="AV235" i="14"/>
  <c r="AV234" i="14"/>
  <c r="AV233" i="14"/>
  <c r="AV232" i="14"/>
  <c r="AV231" i="14"/>
  <c r="AV230" i="14"/>
  <c r="AV229" i="14"/>
  <c r="AV228" i="14"/>
  <c r="AV227" i="14"/>
  <c r="AV226" i="14"/>
  <c r="AV225" i="14"/>
  <c r="AV224" i="14"/>
  <c r="AV223" i="14"/>
  <c r="AV222" i="14"/>
  <c r="AV221" i="14"/>
  <c r="AV220" i="14"/>
  <c r="AV219" i="14"/>
  <c r="AV218" i="14"/>
  <c r="AV217" i="14"/>
  <c r="AV216" i="14"/>
  <c r="AV215" i="14"/>
  <c r="AV214" i="14"/>
  <c r="AV213" i="14"/>
  <c r="AV212" i="14"/>
  <c r="AV211" i="14"/>
  <c r="AV210" i="14"/>
  <c r="AV209" i="14"/>
  <c r="AV208" i="14"/>
  <c r="AV207" i="14"/>
  <c r="AV206" i="14"/>
  <c r="AV205" i="14"/>
  <c r="AV204" i="14"/>
  <c r="AV203" i="14"/>
  <c r="AV202" i="14"/>
  <c r="AV201" i="14"/>
  <c r="AV200" i="14"/>
  <c r="AV199" i="14"/>
  <c r="AV198" i="14"/>
  <c r="AV197" i="14"/>
  <c r="AV196" i="14"/>
  <c r="AV195" i="14"/>
  <c r="AV194" i="14"/>
  <c r="AV193" i="14"/>
  <c r="AV192" i="14"/>
  <c r="AV191" i="14"/>
  <c r="AV190" i="14"/>
  <c r="AV189" i="14"/>
  <c r="AV188" i="14"/>
  <c r="AV187" i="14"/>
  <c r="AV186" i="14"/>
  <c r="AV185" i="14"/>
  <c r="AV184" i="14"/>
  <c r="AV183" i="14"/>
  <c r="AV182" i="14"/>
  <c r="AV181" i="14"/>
  <c r="AV180" i="14"/>
  <c r="AV179" i="14"/>
  <c r="AV178" i="14"/>
  <c r="AV177" i="14"/>
  <c r="AV176" i="14"/>
  <c r="AV175" i="14"/>
  <c r="AV174" i="14"/>
  <c r="AV173" i="14"/>
  <c r="AV172" i="14"/>
  <c r="AV171" i="14"/>
  <c r="AV170" i="14"/>
  <c r="AV169" i="14"/>
  <c r="AV168" i="14"/>
  <c r="AV167" i="14"/>
  <c r="AV166" i="14"/>
  <c r="AV165" i="14"/>
  <c r="AV164" i="14"/>
  <c r="AV163" i="14"/>
  <c r="AV162" i="14"/>
  <c r="AV161" i="14"/>
  <c r="AV160" i="14"/>
  <c r="AV159" i="14"/>
  <c r="AV158" i="14"/>
  <c r="AV157" i="14"/>
  <c r="AV156" i="14"/>
  <c r="AV155" i="14"/>
  <c r="AV154" i="14"/>
  <c r="AV153" i="14"/>
  <c r="AV152" i="14"/>
  <c r="AV151" i="14"/>
  <c r="AV150" i="14"/>
  <c r="AV149" i="14"/>
  <c r="AV148" i="14"/>
  <c r="AV147" i="14"/>
  <c r="AV146" i="14"/>
  <c r="AV145" i="14"/>
  <c r="AV144" i="14"/>
  <c r="AV143" i="14"/>
  <c r="AV142" i="14"/>
  <c r="AV141" i="14"/>
  <c r="AV140" i="14"/>
  <c r="AV139" i="14"/>
  <c r="AV138" i="14"/>
  <c r="AV137" i="14"/>
  <c r="AV136" i="14"/>
  <c r="AV135" i="14"/>
  <c r="AV134" i="14"/>
  <c r="AV133" i="14"/>
  <c r="AV132" i="14"/>
  <c r="AV131" i="14"/>
  <c r="AV130" i="14"/>
  <c r="AV129" i="14"/>
  <c r="AV128" i="14"/>
  <c r="AV127" i="14"/>
  <c r="AV126" i="14"/>
  <c r="AV125" i="14"/>
  <c r="AV124" i="14"/>
  <c r="AV123" i="14"/>
  <c r="AV122" i="14"/>
  <c r="AV121" i="14"/>
  <c r="AV120" i="14"/>
  <c r="AV119" i="14"/>
  <c r="AV118" i="14"/>
  <c r="AV117" i="14"/>
  <c r="AV116" i="14"/>
  <c r="AV115" i="14"/>
  <c r="AV114" i="14"/>
  <c r="AV113" i="14"/>
  <c r="AV112" i="14"/>
  <c r="AV111" i="14"/>
  <c r="AV110" i="14"/>
  <c r="AV109" i="14"/>
  <c r="AV108" i="14"/>
  <c r="AV107" i="14"/>
  <c r="AV106" i="14"/>
  <c r="AV105" i="14"/>
  <c r="AV104" i="14"/>
  <c r="AV103" i="14"/>
  <c r="AV102" i="14"/>
  <c r="AV101" i="14"/>
  <c r="AV100" i="14"/>
  <c r="AV99" i="14"/>
  <c r="AV98" i="14"/>
  <c r="AV97" i="14"/>
  <c r="AV96" i="14"/>
  <c r="AV95" i="14"/>
  <c r="AV94" i="14"/>
  <c r="AV93" i="14"/>
  <c r="AV92" i="14"/>
  <c r="AV91" i="14"/>
  <c r="AV90" i="14"/>
  <c r="AV89" i="14"/>
  <c r="AV88" i="14"/>
  <c r="AV87" i="14"/>
  <c r="AV86" i="14"/>
  <c r="AV85" i="14"/>
  <c r="AV84" i="14"/>
  <c r="AV83" i="14"/>
  <c r="AV82" i="14"/>
  <c r="AV81" i="14"/>
  <c r="AV80" i="14"/>
  <c r="AV79" i="14"/>
  <c r="AV78" i="14"/>
  <c r="AV77" i="14"/>
  <c r="AV76" i="14"/>
  <c r="AV75" i="14"/>
  <c r="AV74" i="14"/>
  <c r="AV73" i="14"/>
  <c r="AV72" i="14"/>
  <c r="AV71" i="14"/>
  <c r="AV70" i="14"/>
  <c r="AV69" i="14"/>
  <c r="AV68" i="14"/>
  <c r="AV67" i="14"/>
  <c r="AV66" i="14"/>
  <c r="AV65" i="14"/>
  <c r="AV64" i="14"/>
  <c r="AV63" i="14"/>
  <c r="AV62" i="14"/>
  <c r="AV61" i="14"/>
  <c r="AV60" i="14"/>
  <c r="AV59" i="14"/>
  <c r="AV58" i="14"/>
  <c r="AV57" i="14"/>
  <c r="AV56" i="14"/>
  <c r="AV55" i="14"/>
  <c r="AV54" i="14"/>
  <c r="AV53" i="14"/>
  <c r="AV52" i="14"/>
  <c r="AV51" i="14"/>
  <c r="AV50" i="14"/>
  <c r="AV49" i="14"/>
  <c r="AV48" i="14"/>
  <c r="AV47" i="14"/>
  <c r="AV46" i="14"/>
  <c r="AV45" i="14"/>
  <c r="AV44" i="14"/>
  <c r="AV43" i="14"/>
  <c r="AV42" i="14"/>
  <c r="AV41" i="14"/>
  <c r="AV40" i="14"/>
  <c r="AV39" i="14"/>
  <c r="AV38" i="14"/>
  <c r="AV37" i="14"/>
  <c r="AV36" i="14"/>
  <c r="AV35" i="14"/>
  <c r="AV34" i="14"/>
  <c r="AV33" i="14"/>
  <c r="AV32" i="14"/>
  <c r="AV31" i="14"/>
  <c r="AV30" i="14"/>
  <c r="AV29" i="14"/>
  <c r="AV28" i="14"/>
  <c r="AV27" i="14"/>
  <c r="AV26" i="14"/>
  <c r="AV25" i="14"/>
  <c r="AV24" i="14"/>
  <c r="AV23" i="14"/>
  <c r="AV22" i="14"/>
  <c r="AV21" i="14"/>
  <c r="AV20" i="14"/>
  <c r="AV19" i="14"/>
  <c r="AV18" i="14"/>
  <c r="AV17" i="14"/>
  <c r="AV16" i="14"/>
  <c r="AV15" i="14"/>
  <c r="AV14" i="14"/>
  <c r="AV13" i="14"/>
  <c r="AV12" i="14"/>
  <c r="AV11" i="14"/>
  <c r="AV10" i="14"/>
  <c r="AV9" i="14"/>
  <c r="AV8" i="14"/>
  <c r="AV7" i="14"/>
  <c r="AV6" i="14"/>
  <c r="AV5" i="14"/>
  <c r="AS994" i="14"/>
  <c r="AS993" i="14"/>
  <c r="AS992" i="14"/>
  <c r="AS991" i="14"/>
  <c r="AS990" i="14"/>
  <c r="AS989" i="14"/>
  <c r="AS988" i="14"/>
  <c r="AS987" i="14"/>
  <c r="AS986" i="14"/>
  <c r="AS985" i="14"/>
  <c r="AS984" i="14"/>
  <c r="AS983" i="14"/>
  <c r="AS982" i="14"/>
  <c r="AS981" i="14"/>
  <c r="AS980" i="14"/>
  <c r="AS979" i="14"/>
  <c r="AS978" i="14"/>
  <c r="AS977" i="14"/>
  <c r="AS976" i="14"/>
  <c r="AS975" i="14"/>
  <c r="AS974" i="14"/>
  <c r="AS973" i="14"/>
  <c r="AS972" i="14"/>
  <c r="AS971" i="14"/>
  <c r="AS970" i="14"/>
  <c r="AS969" i="14"/>
  <c r="AS968" i="14"/>
  <c r="AS967" i="14"/>
  <c r="AS966" i="14"/>
  <c r="AS965" i="14"/>
  <c r="AS964" i="14"/>
  <c r="AS963" i="14"/>
  <c r="AS962" i="14"/>
  <c r="AS961" i="14"/>
  <c r="AS960" i="14"/>
  <c r="AS959" i="14"/>
  <c r="AS958" i="14"/>
  <c r="AS957" i="14"/>
  <c r="AS956" i="14"/>
  <c r="AS955" i="14"/>
  <c r="AS954" i="14"/>
  <c r="AS953" i="14"/>
  <c r="AS952" i="14"/>
  <c r="AS951" i="14"/>
  <c r="AS950" i="14"/>
  <c r="AS949" i="14"/>
  <c r="AS948" i="14"/>
  <c r="AS947" i="14"/>
  <c r="AS946" i="14"/>
  <c r="AS945" i="14"/>
  <c r="AS944" i="14"/>
  <c r="AS943" i="14"/>
  <c r="AS942" i="14"/>
  <c r="AS941" i="14"/>
  <c r="AS940" i="14"/>
  <c r="AS939" i="14"/>
  <c r="AS938" i="14"/>
  <c r="AS937" i="14"/>
  <c r="AS936" i="14"/>
  <c r="AS935" i="14"/>
  <c r="AS934" i="14"/>
  <c r="AS933" i="14"/>
  <c r="AS932" i="14"/>
  <c r="AS931" i="14"/>
  <c r="AS930" i="14"/>
  <c r="AS929" i="14"/>
  <c r="AS928" i="14"/>
  <c r="AS927" i="14"/>
  <c r="AS926" i="14"/>
  <c r="AS925" i="14"/>
  <c r="AS924" i="14"/>
  <c r="AS923" i="14"/>
  <c r="AS922" i="14"/>
  <c r="AS921" i="14"/>
  <c r="AS920" i="14"/>
  <c r="AS919" i="14"/>
  <c r="AS918" i="14"/>
  <c r="AS917" i="14"/>
  <c r="AS916" i="14"/>
  <c r="AS915" i="14"/>
  <c r="AS914" i="14"/>
  <c r="AS913" i="14"/>
  <c r="AS912" i="14"/>
  <c r="AS911" i="14"/>
  <c r="AS910" i="14"/>
  <c r="AS909" i="14"/>
  <c r="AS908" i="14"/>
  <c r="AS907" i="14"/>
  <c r="AS906" i="14"/>
  <c r="AS905" i="14"/>
  <c r="AS904" i="14"/>
  <c r="AS903" i="14"/>
  <c r="AS902" i="14"/>
  <c r="AS901" i="14"/>
  <c r="AS900" i="14"/>
  <c r="AS899" i="14"/>
  <c r="AS898" i="14"/>
  <c r="AS897" i="14"/>
  <c r="AS896" i="14"/>
  <c r="AS895" i="14"/>
  <c r="AS894" i="14"/>
  <c r="AS893" i="14"/>
  <c r="AS892" i="14"/>
  <c r="AS891" i="14"/>
  <c r="AS890" i="14"/>
  <c r="AS889" i="14"/>
  <c r="AS888" i="14"/>
  <c r="AS887" i="14"/>
  <c r="AS886" i="14"/>
  <c r="AS885" i="14"/>
  <c r="AS884" i="14"/>
  <c r="AS883" i="14"/>
  <c r="AS882" i="14"/>
  <c r="AS881" i="14"/>
  <c r="AS880" i="14"/>
  <c r="AS879" i="14"/>
  <c r="AS878" i="14"/>
  <c r="AS877" i="14"/>
  <c r="AS876" i="14"/>
  <c r="AS875" i="14"/>
  <c r="AS874" i="14"/>
  <c r="AS873" i="14"/>
  <c r="AS872" i="14"/>
  <c r="AS871" i="14"/>
  <c r="AS870" i="14"/>
  <c r="AS869" i="14"/>
  <c r="AS868" i="14"/>
  <c r="AS867" i="14"/>
  <c r="AS866" i="14"/>
  <c r="AS865" i="14"/>
  <c r="AS864" i="14"/>
  <c r="AS863" i="14"/>
  <c r="AS862" i="14"/>
  <c r="AS861" i="14"/>
  <c r="AS860" i="14"/>
  <c r="AS859" i="14"/>
  <c r="AS858" i="14"/>
  <c r="AS857" i="14"/>
  <c r="AS856" i="14"/>
  <c r="AS855" i="14"/>
  <c r="AS854" i="14"/>
  <c r="AS853" i="14"/>
  <c r="AS852" i="14"/>
  <c r="AS851" i="14"/>
  <c r="AS850" i="14"/>
  <c r="AS849" i="14"/>
  <c r="AS848" i="14"/>
  <c r="AS847" i="14"/>
  <c r="AS846" i="14"/>
  <c r="AS845" i="14"/>
  <c r="AS844" i="14"/>
  <c r="AS843" i="14"/>
  <c r="AS842" i="14"/>
  <c r="AS841" i="14"/>
  <c r="AS840" i="14"/>
  <c r="AS839" i="14"/>
  <c r="AS838" i="14"/>
  <c r="AS837" i="14"/>
  <c r="AS836" i="14"/>
  <c r="AS835" i="14"/>
  <c r="AS834" i="14"/>
  <c r="AS833" i="14"/>
  <c r="AS832" i="14"/>
  <c r="AS831" i="14"/>
  <c r="AS830" i="14"/>
  <c r="AS829" i="14"/>
  <c r="AS828" i="14"/>
  <c r="AS827" i="14"/>
  <c r="AS826" i="14"/>
  <c r="AS825" i="14"/>
  <c r="AS824" i="14"/>
  <c r="AS823" i="14"/>
  <c r="AS822" i="14"/>
  <c r="AS821" i="14"/>
  <c r="AS820" i="14"/>
  <c r="AS819" i="14"/>
  <c r="AS818" i="14"/>
  <c r="AS817" i="14"/>
  <c r="AS815" i="14"/>
  <c r="AS814" i="14"/>
  <c r="AS813" i="14"/>
  <c r="AS812" i="14"/>
  <c r="AS811" i="14"/>
  <c r="AS810" i="14"/>
  <c r="AS809" i="14"/>
  <c r="AS808" i="14"/>
  <c r="AS807" i="14"/>
  <c r="AS806" i="14"/>
  <c r="AS805" i="14"/>
  <c r="AS804" i="14"/>
  <c r="AS803" i="14"/>
  <c r="AS802" i="14"/>
  <c r="AS801" i="14"/>
  <c r="AS800" i="14"/>
  <c r="AS799" i="14"/>
  <c r="AS798" i="14"/>
  <c r="AS797" i="14"/>
  <c r="AS796" i="14"/>
  <c r="AS795" i="14"/>
  <c r="AS794" i="14"/>
  <c r="AS793" i="14"/>
  <c r="AS792" i="14"/>
  <c r="AS791" i="14"/>
  <c r="AS790" i="14"/>
  <c r="AS789" i="14"/>
  <c r="AS788" i="14"/>
  <c r="AS787" i="14"/>
  <c r="AS786" i="14"/>
  <c r="AS785" i="14"/>
  <c r="AS784" i="14"/>
  <c r="AS783" i="14"/>
  <c r="AS782" i="14"/>
  <c r="AS781" i="14"/>
  <c r="AS780" i="14"/>
  <c r="AS779" i="14"/>
  <c r="AS778" i="14"/>
  <c r="AS777" i="14"/>
  <c r="AS776" i="14"/>
  <c r="AS775" i="14"/>
  <c r="AS774" i="14"/>
  <c r="AS773" i="14"/>
  <c r="AS772" i="14"/>
  <c r="AS771" i="14"/>
  <c r="AS770" i="14"/>
  <c r="AS769" i="14"/>
  <c r="AS768" i="14"/>
  <c r="AS767" i="14"/>
  <c r="AS766" i="14"/>
  <c r="AS765" i="14"/>
  <c r="AS764" i="14"/>
  <c r="AS763" i="14"/>
  <c r="AS762" i="14"/>
  <c r="AS761" i="14"/>
  <c r="AS760" i="14"/>
  <c r="AS759" i="14"/>
  <c r="AS758" i="14"/>
  <c r="AS757" i="14"/>
  <c r="AS756" i="14"/>
  <c r="AS755" i="14"/>
  <c r="AS754" i="14"/>
  <c r="AS753" i="14"/>
  <c r="AS752" i="14"/>
  <c r="AS751" i="14"/>
  <c r="AS750" i="14"/>
  <c r="AS749" i="14"/>
  <c r="AS748" i="14"/>
  <c r="AS747" i="14"/>
  <c r="AS746" i="14"/>
  <c r="AS745" i="14"/>
  <c r="AS744" i="14"/>
  <c r="AS743" i="14"/>
  <c r="AS742" i="14"/>
  <c r="AS741" i="14"/>
  <c r="AS740" i="14"/>
  <c r="AS739" i="14"/>
  <c r="AS738" i="14"/>
  <c r="AS737" i="14"/>
  <c r="AS736" i="14"/>
  <c r="AS735" i="14"/>
  <c r="AS734" i="14"/>
  <c r="AS733" i="14"/>
  <c r="AS732" i="14"/>
  <c r="AS731" i="14"/>
  <c r="AS730" i="14"/>
  <c r="AS729" i="14"/>
  <c r="AS728" i="14"/>
  <c r="AS727" i="14"/>
  <c r="AS726" i="14"/>
  <c r="AS725" i="14"/>
  <c r="AS724" i="14"/>
  <c r="AS723" i="14"/>
  <c r="AS722" i="14"/>
  <c r="AS721" i="14"/>
  <c r="AS720" i="14"/>
  <c r="AS719" i="14"/>
  <c r="AS718" i="14"/>
  <c r="AS717" i="14"/>
  <c r="AS716" i="14"/>
  <c r="AS715" i="14"/>
  <c r="AS714" i="14"/>
  <c r="AS713" i="14"/>
  <c r="AS712" i="14"/>
  <c r="AS711" i="14"/>
  <c r="AS710" i="14"/>
  <c r="AS709" i="14"/>
  <c r="AS708" i="14"/>
  <c r="AS707" i="14"/>
  <c r="AS706" i="14"/>
  <c r="AS705" i="14"/>
  <c r="AS704" i="14"/>
  <c r="AS703" i="14"/>
  <c r="AS702" i="14"/>
  <c r="AS701" i="14"/>
  <c r="AS700" i="14"/>
  <c r="AS699" i="14"/>
  <c r="AS698" i="14"/>
  <c r="AS697" i="14"/>
  <c r="AS696" i="14"/>
  <c r="AS695" i="14"/>
  <c r="AS694" i="14"/>
  <c r="AS693" i="14"/>
  <c r="AS692" i="14"/>
  <c r="AS691" i="14"/>
  <c r="AS690" i="14"/>
  <c r="AS689" i="14"/>
  <c r="AS688" i="14"/>
  <c r="AS687" i="14"/>
  <c r="AS686" i="14"/>
  <c r="AS685" i="14"/>
  <c r="AS684" i="14"/>
  <c r="AS683" i="14"/>
  <c r="AS682" i="14"/>
  <c r="AS681" i="14"/>
  <c r="AS680" i="14"/>
  <c r="AS679" i="14"/>
  <c r="AS678" i="14"/>
  <c r="AS677" i="14"/>
  <c r="AS676" i="14"/>
  <c r="AS675" i="14"/>
  <c r="AS674" i="14"/>
  <c r="AS673" i="14"/>
  <c r="AS672" i="14"/>
  <c r="AS671" i="14"/>
  <c r="AS670" i="14"/>
  <c r="AS669" i="14"/>
  <c r="AS668" i="14"/>
  <c r="AS667" i="14"/>
  <c r="AS666" i="14"/>
  <c r="AS665" i="14"/>
  <c r="AS664" i="14"/>
  <c r="AS663" i="14"/>
  <c r="AS662" i="14"/>
  <c r="AS661" i="14"/>
  <c r="AS660" i="14"/>
  <c r="AS659" i="14"/>
  <c r="AS658" i="14"/>
  <c r="AS657" i="14"/>
  <c r="AS656" i="14"/>
  <c r="AS655" i="14"/>
  <c r="AS654" i="14"/>
  <c r="AS653" i="14"/>
  <c r="AS652" i="14"/>
  <c r="AS651" i="14"/>
  <c r="AS650" i="14"/>
  <c r="AS649" i="14"/>
  <c r="AS648" i="14"/>
  <c r="AS647" i="14"/>
  <c r="AS646" i="14"/>
  <c r="AS645" i="14"/>
  <c r="AS644" i="14"/>
  <c r="AS643" i="14"/>
  <c r="AS642" i="14"/>
  <c r="AS641" i="14"/>
  <c r="AS640" i="14"/>
  <c r="AS639" i="14"/>
  <c r="AS638" i="14"/>
  <c r="AS637" i="14"/>
  <c r="AS636" i="14"/>
  <c r="AS635" i="14"/>
  <c r="AS634" i="14"/>
  <c r="AS633" i="14"/>
  <c r="AS632" i="14"/>
  <c r="AS631" i="14"/>
  <c r="AS630" i="14"/>
  <c r="AS629" i="14"/>
  <c r="AS628" i="14"/>
  <c r="AS627" i="14"/>
  <c r="AS626" i="14"/>
  <c r="AS625" i="14"/>
  <c r="AS624" i="14"/>
  <c r="AS623" i="14"/>
  <c r="AS622" i="14"/>
  <c r="AS621" i="14"/>
  <c r="AS620" i="14"/>
  <c r="AS619" i="14"/>
  <c r="AS618" i="14"/>
  <c r="AS617" i="14"/>
  <c r="AS616" i="14"/>
  <c r="AS615" i="14"/>
  <c r="AS614" i="14"/>
  <c r="AS613" i="14"/>
  <c r="AS612" i="14"/>
  <c r="AS611" i="14"/>
  <c r="AS610" i="14"/>
  <c r="AS609" i="14"/>
  <c r="AS608" i="14"/>
  <c r="AS607" i="14"/>
  <c r="AS606" i="14"/>
  <c r="AS605" i="14"/>
  <c r="AS604" i="14"/>
  <c r="AS603" i="14"/>
  <c r="AS602" i="14"/>
  <c r="AS601" i="14"/>
  <c r="AS600" i="14"/>
  <c r="AS599" i="14"/>
  <c r="AS598" i="14"/>
  <c r="AS597" i="14"/>
  <c r="AS596" i="14"/>
  <c r="AS595" i="14"/>
  <c r="AS594" i="14"/>
  <c r="AS593" i="14"/>
  <c r="AS592" i="14"/>
  <c r="AS591" i="14"/>
  <c r="AS590" i="14"/>
  <c r="AS589" i="14"/>
  <c r="AS588" i="14"/>
  <c r="AS587" i="14"/>
  <c r="AS586" i="14"/>
  <c r="AS585" i="14"/>
  <c r="AS584" i="14"/>
  <c r="AS583" i="14"/>
  <c r="AS582" i="14"/>
  <c r="AS581" i="14"/>
  <c r="AS580" i="14"/>
  <c r="AS579" i="14"/>
  <c r="AS578" i="14"/>
  <c r="AS577" i="14"/>
  <c r="AS576" i="14"/>
  <c r="AS575" i="14"/>
  <c r="AS574" i="14"/>
  <c r="AS573" i="14"/>
  <c r="AS572" i="14"/>
  <c r="AS571" i="14"/>
  <c r="AS570" i="14"/>
  <c r="AS569" i="14"/>
  <c r="AS568" i="14"/>
  <c r="AS567" i="14"/>
  <c r="AS566" i="14"/>
  <c r="AS565" i="14"/>
  <c r="AS564" i="14"/>
  <c r="AS563" i="14"/>
  <c r="AS562" i="14"/>
  <c r="AS561" i="14"/>
  <c r="AS560" i="14"/>
  <c r="AS559" i="14"/>
  <c r="AS558" i="14"/>
  <c r="AS557" i="14"/>
  <c r="AS556" i="14"/>
  <c r="AS555" i="14"/>
  <c r="AS554" i="14"/>
  <c r="AS553" i="14"/>
  <c r="AS552" i="14"/>
  <c r="AS551" i="14"/>
  <c r="AS550" i="14"/>
  <c r="AS549" i="14"/>
  <c r="AS548" i="14"/>
  <c r="AS547" i="14"/>
  <c r="AS546" i="14"/>
  <c r="AS545" i="14"/>
  <c r="AS544" i="14"/>
  <c r="AS543" i="14"/>
  <c r="AS542" i="14"/>
  <c r="AS541" i="14"/>
  <c r="AS540" i="14"/>
  <c r="AS539" i="14"/>
  <c r="AS538" i="14"/>
  <c r="AS537" i="14"/>
  <c r="AS536" i="14"/>
  <c r="AS535" i="14"/>
  <c r="AS534" i="14"/>
  <c r="AS533" i="14"/>
  <c r="AS532" i="14"/>
  <c r="AS531" i="14"/>
  <c r="AS530" i="14"/>
  <c r="AS529" i="14"/>
  <c r="AS528" i="14"/>
  <c r="AS527" i="14"/>
  <c r="AS526" i="14"/>
  <c r="AS525" i="14"/>
  <c r="AS524" i="14"/>
  <c r="AS523" i="14"/>
  <c r="AS522" i="14"/>
  <c r="AS521" i="14"/>
  <c r="AS520" i="14"/>
  <c r="AS519" i="14"/>
  <c r="AS518" i="14"/>
  <c r="AS517" i="14"/>
  <c r="AS516" i="14"/>
  <c r="AS515" i="14"/>
  <c r="AS514" i="14"/>
  <c r="AS513" i="14"/>
  <c r="AS512" i="14"/>
  <c r="AS511" i="14"/>
  <c r="AS510" i="14"/>
  <c r="AS509" i="14"/>
  <c r="AS508" i="14"/>
  <c r="AS507" i="14"/>
  <c r="AS506" i="14"/>
  <c r="AS505" i="14"/>
  <c r="AS504" i="14"/>
  <c r="AS503" i="14"/>
  <c r="AS502" i="14"/>
  <c r="AS501" i="14"/>
  <c r="AS500" i="14"/>
  <c r="AS499" i="14"/>
  <c r="AS498" i="14"/>
  <c r="AS497" i="14"/>
  <c r="AS496" i="14"/>
  <c r="AS495" i="14"/>
  <c r="AS494" i="14"/>
  <c r="AS493" i="14"/>
  <c r="AS492" i="14"/>
  <c r="AS491" i="14"/>
  <c r="AS490" i="14"/>
  <c r="AS489" i="14"/>
  <c r="AS488" i="14"/>
  <c r="AS487" i="14"/>
  <c r="AS486" i="14"/>
  <c r="AS485" i="14"/>
  <c r="AS484" i="14"/>
  <c r="AS483" i="14"/>
  <c r="AS482" i="14"/>
  <c r="AS481" i="14"/>
  <c r="AS480" i="14"/>
  <c r="AS479" i="14"/>
  <c r="AS478" i="14"/>
  <c r="AS477" i="14"/>
  <c r="AS476" i="14"/>
  <c r="AS475" i="14"/>
  <c r="AS474" i="14"/>
  <c r="AS473" i="14"/>
  <c r="AS472" i="14"/>
  <c r="AS471" i="14"/>
  <c r="AS470" i="14"/>
  <c r="AS469" i="14"/>
  <c r="AS468" i="14"/>
  <c r="AS467" i="14"/>
  <c r="AS466" i="14"/>
  <c r="AS465" i="14"/>
  <c r="AS464" i="14"/>
  <c r="AS463" i="14"/>
  <c r="AS462" i="14"/>
  <c r="AS461" i="14"/>
  <c r="AS460" i="14"/>
  <c r="AS459" i="14"/>
  <c r="AS458" i="14"/>
  <c r="AS457" i="14"/>
  <c r="AS456" i="14"/>
  <c r="AS455" i="14"/>
  <c r="AS454" i="14"/>
  <c r="AS453" i="14"/>
  <c r="AS452" i="14"/>
  <c r="AS451" i="14"/>
  <c r="AS450" i="14"/>
  <c r="AS449" i="14"/>
  <c r="AS448" i="14"/>
  <c r="AS447" i="14"/>
  <c r="AS446" i="14"/>
  <c r="AS445" i="14"/>
  <c r="AS444" i="14"/>
  <c r="AS443" i="14"/>
  <c r="AS442" i="14"/>
  <c r="AS441" i="14"/>
  <c r="AS440" i="14"/>
  <c r="AS439" i="14"/>
  <c r="AS438" i="14"/>
  <c r="AS437" i="14"/>
  <c r="AS436" i="14"/>
  <c r="AS435" i="14"/>
  <c r="AS434" i="14"/>
  <c r="AS433" i="14"/>
  <c r="AS432" i="14"/>
  <c r="AS431" i="14"/>
  <c r="AS430" i="14"/>
  <c r="AS429" i="14"/>
  <c r="AS428" i="14"/>
  <c r="AS427" i="14"/>
  <c r="AS426" i="14"/>
  <c r="AS425" i="14"/>
  <c r="AS424" i="14"/>
  <c r="AS423" i="14"/>
  <c r="AS422" i="14"/>
  <c r="AS421" i="14"/>
  <c r="AS420" i="14"/>
  <c r="AS419" i="14"/>
  <c r="AS418" i="14"/>
  <c r="AS417" i="14"/>
  <c r="AS416" i="14"/>
  <c r="AS415" i="14"/>
  <c r="AS414" i="14"/>
  <c r="AS413" i="14"/>
  <c r="AS412" i="14"/>
  <c r="AS411" i="14"/>
  <c r="AS410" i="14"/>
  <c r="AS409" i="14"/>
  <c r="AS408" i="14"/>
  <c r="AS407" i="14"/>
  <c r="AS406" i="14"/>
  <c r="AS405" i="14"/>
  <c r="AS404" i="14"/>
  <c r="AS403" i="14"/>
  <c r="AS402" i="14"/>
  <c r="AS401" i="14"/>
  <c r="AS400" i="14"/>
  <c r="AS399" i="14"/>
  <c r="AS398" i="14"/>
  <c r="AS397" i="14"/>
  <c r="AS396" i="14"/>
  <c r="AS395" i="14"/>
  <c r="AS394" i="14"/>
  <c r="AS393" i="14"/>
  <c r="AS392" i="14"/>
  <c r="AS391" i="14"/>
  <c r="AS390" i="14"/>
  <c r="AS389" i="14"/>
  <c r="AS388" i="14"/>
  <c r="AS387" i="14"/>
  <c r="AS386" i="14"/>
  <c r="AS385" i="14"/>
  <c r="AS384" i="14"/>
  <c r="AS383" i="14"/>
  <c r="AS382" i="14"/>
  <c r="AS381" i="14"/>
  <c r="AS380" i="14"/>
  <c r="AS379" i="14"/>
  <c r="AS378" i="14"/>
  <c r="AS377" i="14"/>
  <c r="AS376" i="14"/>
  <c r="AS375" i="14"/>
  <c r="AS374" i="14"/>
  <c r="AS373" i="14"/>
  <c r="AS372" i="14"/>
  <c r="AS371" i="14"/>
  <c r="AS370" i="14"/>
  <c r="AS369" i="14"/>
  <c r="AS368" i="14"/>
  <c r="AS367" i="14"/>
  <c r="AS366" i="14"/>
  <c r="AS365" i="14"/>
  <c r="AS364" i="14"/>
  <c r="AS363" i="14"/>
  <c r="AS362" i="14"/>
  <c r="AS361" i="14"/>
  <c r="AS360" i="14"/>
  <c r="AS359" i="14"/>
  <c r="AS358" i="14"/>
  <c r="AS357" i="14"/>
  <c r="AS356" i="14"/>
  <c r="AS355" i="14"/>
  <c r="AS354" i="14"/>
  <c r="AS353" i="14"/>
  <c r="AS352" i="14"/>
  <c r="AS351" i="14"/>
  <c r="AS350" i="14"/>
  <c r="AS349" i="14"/>
  <c r="AS348" i="14"/>
  <c r="AS347" i="14"/>
  <c r="AS346" i="14"/>
  <c r="AS345" i="14"/>
  <c r="AS344" i="14"/>
  <c r="AS343" i="14"/>
  <c r="AS342" i="14"/>
  <c r="AS341" i="14"/>
  <c r="AS340" i="14"/>
  <c r="AS339" i="14"/>
  <c r="AS338" i="14"/>
  <c r="AS337" i="14"/>
  <c r="AS336" i="14"/>
  <c r="AS335" i="14"/>
  <c r="AS334" i="14"/>
  <c r="AS333" i="14"/>
  <c r="AS332" i="14"/>
  <c r="AS331" i="14"/>
  <c r="AS330" i="14"/>
  <c r="AS329" i="14"/>
  <c r="AS328" i="14"/>
  <c r="AS327" i="14"/>
  <c r="AS326" i="14"/>
  <c r="AS325" i="14"/>
  <c r="AS324" i="14"/>
  <c r="AS323" i="14"/>
  <c r="AS322" i="14"/>
  <c r="AS321" i="14"/>
  <c r="AS320" i="14"/>
  <c r="AS319" i="14"/>
  <c r="AS318" i="14"/>
  <c r="AS317" i="14"/>
  <c r="AS316" i="14"/>
  <c r="AS315" i="14"/>
  <c r="AS314" i="14"/>
  <c r="AS313" i="14"/>
  <c r="AS312" i="14"/>
  <c r="AS311" i="14"/>
  <c r="AS310" i="14"/>
  <c r="AS309" i="14"/>
  <c r="AS308" i="14"/>
  <c r="AS307" i="14"/>
  <c r="AS306" i="14"/>
  <c r="AS305" i="14"/>
  <c r="AS304" i="14"/>
  <c r="AS303" i="14"/>
  <c r="AS302" i="14"/>
  <c r="AS301" i="14"/>
  <c r="AS300" i="14"/>
  <c r="AS299" i="14"/>
  <c r="AS298" i="14"/>
  <c r="AS297" i="14"/>
  <c r="AS296" i="14"/>
  <c r="AS295" i="14"/>
  <c r="AS294" i="14"/>
  <c r="AS293" i="14"/>
  <c r="AS292" i="14"/>
  <c r="AS291" i="14"/>
  <c r="AS290" i="14"/>
  <c r="AS289" i="14"/>
  <c r="AS288" i="14"/>
  <c r="AS287" i="14"/>
  <c r="AS286" i="14"/>
  <c r="AS285" i="14"/>
  <c r="AS284" i="14"/>
  <c r="AS283" i="14"/>
  <c r="AS282" i="14"/>
  <c r="AS281" i="14"/>
  <c r="AS280" i="14"/>
  <c r="AS279" i="14"/>
  <c r="AS278" i="14"/>
  <c r="AS277" i="14"/>
  <c r="AS276" i="14"/>
  <c r="AS275" i="14"/>
  <c r="AS274" i="14"/>
  <c r="AS273" i="14"/>
  <c r="AS272" i="14"/>
  <c r="AS271" i="14"/>
  <c r="AS270" i="14"/>
  <c r="AS269" i="14"/>
  <c r="AS268" i="14"/>
  <c r="AS267" i="14"/>
  <c r="AS266" i="14"/>
  <c r="AS265" i="14"/>
  <c r="AS264" i="14"/>
  <c r="AS263" i="14"/>
  <c r="AS262" i="14"/>
  <c r="AS261" i="14"/>
  <c r="AS260" i="14"/>
  <c r="AS259" i="14"/>
  <c r="AS258" i="14"/>
  <c r="AS257" i="14"/>
  <c r="AS256" i="14"/>
  <c r="AS255" i="14"/>
  <c r="AS254" i="14"/>
  <c r="AS253" i="14"/>
  <c r="AS252" i="14"/>
  <c r="AS251" i="14"/>
  <c r="AS250" i="14"/>
  <c r="AS249" i="14"/>
  <c r="AS248" i="14"/>
  <c r="AS247" i="14"/>
  <c r="AS246" i="14"/>
  <c r="AS245" i="14"/>
  <c r="AS244" i="14"/>
  <c r="AS243" i="14"/>
  <c r="AS242" i="14"/>
  <c r="AS241" i="14"/>
  <c r="AS240" i="14"/>
  <c r="AS239" i="14"/>
  <c r="AS238" i="14"/>
  <c r="AS237" i="14"/>
  <c r="AS236" i="14"/>
  <c r="AS235" i="14"/>
  <c r="AS234" i="14"/>
  <c r="AS233" i="14"/>
  <c r="AS232" i="14"/>
  <c r="AS231" i="14"/>
  <c r="AS230" i="14"/>
  <c r="AS229" i="14"/>
  <c r="AS228" i="14"/>
  <c r="AS227" i="14"/>
  <c r="AS226" i="14"/>
  <c r="AS225" i="14"/>
  <c r="AS224" i="14"/>
  <c r="AS223" i="14"/>
  <c r="AS222" i="14"/>
  <c r="AS221" i="14"/>
  <c r="AS220" i="14"/>
  <c r="AS219" i="14"/>
  <c r="AS218" i="14"/>
  <c r="AS217" i="14"/>
  <c r="AS216" i="14"/>
  <c r="AS215" i="14"/>
  <c r="AS214" i="14"/>
  <c r="AS213" i="14"/>
  <c r="AS212" i="14"/>
  <c r="AS211" i="14"/>
  <c r="AS210" i="14"/>
  <c r="AS209" i="14"/>
  <c r="AS208" i="14"/>
  <c r="AS207" i="14"/>
  <c r="AS206" i="14"/>
  <c r="AS205" i="14"/>
  <c r="AS204" i="14"/>
  <c r="AS203" i="14"/>
  <c r="AS202" i="14"/>
  <c r="AS201" i="14"/>
  <c r="AS200" i="14"/>
  <c r="AS199" i="14"/>
  <c r="AS198" i="14"/>
  <c r="AS197" i="14"/>
  <c r="AS196" i="14"/>
  <c r="AS195" i="14"/>
  <c r="AS194" i="14"/>
  <c r="AS193" i="14"/>
  <c r="AS192" i="14"/>
  <c r="AS191" i="14"/>
  <c r="AS190" i="14"/>
  <c r="AS189" i="14"/>
  <c r="AS188" i="14"/>
  <c r="AS187" i="14"/>
  <c r="AS186" i="14"/>
  <c r="AS185" i="14"/>
  <c r="AS184" i="14"/>
  <c r="AS183" i="14"/>
  <c r="AS182" i="14"/>
  <c r="AS181" i="14"/>
  <c r="AS180" i="14"/>
  <c r="AS179" i="14"/>
  <c r="AS178" i="14"/>
  <c r="AS177" i="14"/>
  <c r="AS176" i="14"/>
  <c r="AS175" i="14"/>
  <c r="AS174" i="14"/>
  <c r="AS173" i="14"/>
  <c r="AS172" i="14"/>
  <c r="AS171" i="14"/>
  <c r="AS170" i="14"/>
  <c r="AS169" i="14"/>
  <c r="AS168" i="14"/>
  <c r="AS167" i="14"/>
  <c r="AS166" i="14"/>
  <c r="AS165" i="14"/>
  <c r="AS164" i="14"/>
  <c r="AS163" i="14"/>
  <c r="AS162" i="14"/>
  <c r="AS161" i="14"/>
  <c r="AS160" i="14"/>
  <c r="AS159" i="14"/>
  <c r="AS158" i="14"/>
  <c r="AS157" i="14"/>
  <c r="AS156" i="14"/>
  <c r="AS155" i="14"/>
  <c r="AS154" i="14"/>
  <c r="AS153" i="14"/>
  <c r="AS152" i="14"/>
  <c r="AS151" i="14"/>
  <c r="AS150" i="14"/>
  <c r="AS149" i="14"/>
  <c r="AS148" i="14"/>
  <c r="AS147" i="14"/>
  <c r="AS146" i="14"/>
  <c r="AS145" i="14"/>
  <c r="AS144" i="14"/>
  <c r="AS143" i="14"/>
  <c r="AS142" i="14"/>
  <c r="AS141" i="14"/>
  <c r="AS140" i="14"/>
  <c r="AS139" i="14"/>
  <c r="AS138" i="14"/>
  <c r="AS137" i="14"/>
  <c r="AS136" i="14"/>
  <c r="AS135" i="14"/>
  <c r="AS134" i="14"/>
  <c r="AS133" i="14"/>
  <c r="AS132" i="14"/>
  <c r="AS131" i="14"/>
  <c r="AS130" i="14"/>
  <c r="AS129" i="14"/>
  <c r="AS128" i="14"/>
  <c r="AS127" i="14"/>
  <c r="AS126" i="14"/>
  <c r="AS125" i="14"/>
  <c r="AS124" i="14"/>
  <c r="AS123" i="14"/>
  <c r="AS122" i="14"/>
  <c r="AS121" i="14"/>
  <c r="AS120" i="14"/>
  <c r="AS119" i="14"/>
  <c r="AS118" i="14"/>
  <c r="AS117" i="14"/>
  <c r="AS116" i="14"/>
  <c r="AS115" i="14"/>
  <c r="AS114" i="14"/>
  <c r="AS113" i="14"/>
  <c r="AS112" i="14"/>
  <c r="AS111" i="14"/>
  <c r="AS110" i="14"/>
  <c r="AS109" i="14"/>
  <c r="AS108" i="14"/>
  <c r="AS107" i="14"/>
  <c r="AS106" i="14"/>
  <c r="AS105" i="14"/>
  <c r="AS104" i="14"/>
  <c r="AS103" i="14"/>
  <c r="AS102" i="14"/>
  <c r="AS101" i="14"/>
  <c r="AS100" i="14"/>
  <c r="AS99" i="14"/>
  <c r="AS98" i="14"/>
  <c r="AS97" i="14"/>
  <c r="AS96" i="14"/>
  <c r="AS95" i="14"/>
  <c r="AS94" i="14"/>
  <c r="AS93" i="14"/>
  <c r="AS92" i="14"/>
  <c r="AS91" i="14"/>
  <c r="AS90" i="14"/>
  <c r="AS89" i="14"/>
  <c r="AS88" i="14"/>
  <c r="AS87" i="14"/>
  <c r="AS86" i="14"/>
  <c r="AS85" i="14"/>
  <c r="AS84" i="14"/>
  <c r="AS83" i="14"/>
  <c r="AS82" i="14"/>
  <c r="AS81" i="14"/>
  <c r="AS80" i="14"/>
  <c r="AS79" i="14"/>
  <c r="AS78" i="14"/>
  <c r="AS77" i="14"/>
  <c r="AS76" i="14"/>
  <c r="AS75" i="14"/>
  <c r="AS74" i="14"/>
  <c r="AS73" i="14"/>
  <c r="AS72" i="14"/>
  <c r="AS71" i="14"/>
  <c r="AS70" i="14"/>
  <c r="AS69" i="14"/>
  <c r="AS68" i="14"/>
  <c r="AS67" i="14"/>
  <c r="AS66" i="14"/>
  <c r="AS65" i="14"/>
  <c r="AS64" i="14"/>
  <c r="AS63" i="14"/>
  <c r="AS62" i="14"/>
  <c r="AS61" i="14"/>
  <c r="AS60" i="14"/>
  <c r="AS59" i="14"/>
  <c r="AS58" i="14"/>
  <c r="AS57" i="14"/>
  <c r="AS56" i="14"/>
  <c r="AS55" i="14"/>
  <c r="AS54" i="14"/>
  <c r="AS53" i="14"/>
  <c r="AS52" i="14"/>
  <c r="AS51" i="14"/>
  <c r="AS50" i="14"/>
  <c r="AS49" i="14"/>
  <c r="AS48" i="14"/>
  <c r="AS47" i="14"/>
  <c r="AS46" i="14"/>
  <c r="AS45" i="14"/>
  <c r="AS44" i="14"/>
  <c r="AS43" i="14"/>
  <c r="AS42" i="14"/>
  <c r="AS41" i="14"/>
  <c r="AS40" i="14"/>
  <c r="AS39" i="14"/>
  <c r="AS38" i="14"/>
  <c r="AS37" i="14"/>
  <c r="AS36" i="14"/>
  <c r="AS35" i="14"/>
  <c r="AS34" i="14"/>
  <c r="AS33" i="14"/>
  <c r="AS32" i="14"/>
  <c r="AS31" i="14"/>
  <c r="AS30" i="14"/>
  <c r="AS29" i="14"/>
  <c r="AS28" i="14"/>
  <c r="AS27" i="14"/>
  <c r="AS26" i="14"/>
  <c r="AS25" i="14"/>
  <c r="AS24" i="14"/>
  <c r="AS23" i="14"/>
  <c r="AS22" i="14"/>
  <c r="AS21" i="14"/>
  <c r="AS20" i="14"/>
  <c r="AS19" i="14"/>
  <c r="AS18" i="14"/>
  <c r="AS17" i="14"/>
  <c r="AS16" i="14"/>
  <c r="AS15" i="14"/>
  <c r="AS14" i="14"/>
  <c r="AS13" i="14"/>
  <c r="AS12" i="14"/>
  <c r="AS11" i="14"/>
  <c r="AS10" i="14"/>
  <c r="AS9" i="14"/>
  <c r="AS8" i="14"/>
  <c r="AS7" i="14"/>
  <c r="AS6" i="14"/>
  <c r="AS5" i="14"/>
  <c r="AP994" i="14"/>
  <c r="AP993" i="14"/>
  <c r="AP992" i="14"/>
  <c r="AP991" i="14"/>
  <c r="AP990" i="14"/>
  <c r="AP989" i="14"/>
  <c r="AP988" i="14"/>
  <c r="AP987" i="14"/>
  <c r="AP986" i="14"/>
  <c r="AP985" i="14"/>
  <c r="AP984" i="14"/>
  <c r="AP983" i="14"/>
  <c r="AP982" i="14"/>
  <c r="AP981" i="14"/>
  <c r="AP980" i="14"/>
  <c r="AP979" i="14"/>
  <c r="AP978" i="14"/>
  <c r="AP977" i="14"/>
  <c r="AP976" i="14"/>
  <c r="AP975" i="14"/>
  <c r="AP974" i="14"/>
  <c r="AP973" i="14"/>
  <c r="AP972" i="14"/>
  <c r="AP971" i="14"/>
  <c r="AP970" i="14"/>
  <c r="AP969" i="14"/>
  <c r="AP968" i="14"/>
  <c r="AP967" i="14"/>
  <c r="AP966" i="14"/>
  <c r="AP965" i="14"/>
  <c r="AP964" i="14"/>
  <c r="AP963" i="14"/>
  <c r="AP962" i="14"/>
  <c r="AP961" i="14"/>
  <c r="AP960" i="14"/>
  <c r="AP959" i="14"/>
  <c r="AP958" i="14"/>
  <c r="AP957" i="14"/>
  <c r="AP956" i="14"/>
  <c r="AP955" i="14"/>
  <c r="AP954" i="14"/>
  <c r="AP953" i="14"/>
  <c r="AP952" i="14"/>
  <c r="AP951" i="14"/>
  <c r="AP950" i="14"/>
  <c r="AP949" i="14"/>
  <c r="AP948" i="14"/>
  <c r="AP947" i="14"/>
  <c r="AP946" i="14"/>
  <c r="AP945" i="14"/>
  <c r="AP944" i="14"/>
  <c r="AP943" i="14"/>
  <c r="AP942" i="14"/>
  <c r="AP941" i="14"/>
  <c r="AP940" i="14"/>
  <c r="AP939" i="14"/>
  <c r="AP938" i="14"/>
  <c r="AP937" i="14"/>
  <c r="AP936" i="14"/>
  <c r="AP935" i="14"/>
  <c r="AP934" i="14"/>
  <c r="AP933" i="14"/>
  <c r="AP932" i="14"/>
  <c r="AP931" i="14"/>
  <c r="AP930" i="14"/>
  <c r="AP929" i="14"/>
  <c r="AP928" i="14"/>
  <c r="AP927" i="14"/>
  <c r="AP926" i="14"/>
  <c r="AP925" i="14"/>
  <c r="AP924" i="14"/>
  <c r="AP923" i="14"/>
  <c r="AP922" i="14"/>
  <c r="AP921" i="14"/>
  <c r="AP920" i="14"/>
  <c r="AP919" i="14"/>
  <c r="AP918" i="14"/>
  <c r="AP917" i="14"/>
  <c r="AP916" i="14"/>
  <c r="AP915" i="14"/>
  <c r="AP914" i="14"/>
  <c r="AP913" i="14"/>
  <c r="AP912" i="14"/>
  <c r="AP911" i="14"/>
  <c r="AP910" i="14"/>
  <c r="AP909" i="14"/>
  <c r="AP908" i="14"/>
  <c r="AP907" i="14"/>
  <c r="AP906" i="14"/>
  <c r="AP905" i="14"/>
  <c r="AP904" i="14"/>
  <c r="AP903" i="14"/>
  <c r="AP902" i="14"/>
  <c r="AP901" i="14"/>
  <c r="AP900" i="14"/>
  <c r="AP899" i="14"/>
  <c r="AP898" i="14"/>
  <c r="AP897" i="14"/>
  <c r="AP896" i="14"/>
  <c r="AP895" i="14"/>
  <c r="AP894" i="14"/>
  <c r="AP893" i="14"/>
  <c r="AP892" i="14"/>
  <c r="AP891" i="14"/>
  <c r="AP890" i="14"/>
  <c r="AP889" i="14"/>
  <c r="AP888" i="14"/>
  <c r="AP887" i="14"/>
  <c r="AP886" i="14"/>
  <c r="AP885" i="14"/>
  <c r="AP884" i="14"/>
  <c r="AP883" i="14"/>
  <c r="AP882" i="14"/>
  <c r="AP881" i="14"/>
  <c r="AP880" i="14"/>
  <c r="AP879" i="14"/>
  <c r="AP878" i="14"/>
  <c r="AP877" i="14"/>
  <c r="AP876" i="14"/>
  <c r="AP875" i="14"/>
  <c r="AP874" i="14"/>
  <c r="AP873" i="14"/>
  <c r="AP872" i="14"/>
  <c r="AP871" i="14"/>
  <c r="AP870" i="14"/>
  <c r="AP869" i="14"/>
  <c r="AP868" i="14"/>
  <c r="AP867" i="14"/>
  <c r="AP866" i="14"/>
  <c r="AP865" i="14"/>
  <c r="AP864" i="14"/>
  <c r="AP863" i="14"/>
  <c r="AP862" i="14"/>
  <c r="AP861" i="14"/>
  <c r="AP860" i="14"/>
  <c r="AP859" i="14"/>
  <c r="AP858" i="14"/>
  <c r="AP857" i="14"/>
  <c r="AP856" i="14"/>
  <c r="AP855" i="14"/>
  <c r="AP854" i="14"/>
  <c r="AP853" i="14"/>
  <c r="AP852" i="14"/>
  <c r="AP851" i="14"/>
  <c r="AP850" i="14"/>
  <c r="AP849" i="14"/>
  <c r="AP848" i="14"/>
  <c r="AP847" i="14"/>
  <c r="AP846" i="14"/>
  <c r="AP845" i="14"/>
  <c r="AP844" i="14"/>
  <c r="AP843" i="14"/>
  <c r="AP842" i="14"/>
  <c r="AP841" i="14"/>
  <c r="AP840" i="14"/>
  <c r="AP839" i="14"/>
  <c r="AP838" i="14"/>
  <c r="AP837" i="14"/>
  <c r="AP836" i="14"/>
  <c r="AP835" i="14"/>
  <c r="AP834" i="14"/>
  <c r="AP833" i="14"/>
  <c r="AP832" i="14"/>
  <c r="AP831" i="14"/>
  <c r="AP830" i="14"/>
  <c r="AP829" i="14"/>
  <c r="AP828" i="14"/>
  <c r="AP827" i="14"/>
  <c r="AP826" i="14"/>
  <c r="AP825" i="14"/>
  <c r="AP824" i="14"/>
  <c r="AP823" i="14"/>
  <c r="AP822" i="14"/>
  <c r="AP821" i="14"/>
  <c r="AP820" i="14"/>
  <c r="AP819" i="14"/>
  <c r="AP818" i="14"/>
  <c r="AP817" i="14"/>
  <c r="AP815" i="14"/>
  <c r="AP814" i="14"/>
  <c r="AP813" i="14"/>
  <c r="AP812" i="14"/>
  <c r="AP811" i="14"/>
  <c r="AP810" i="14"/>
  <c r="AP809" i="14"/>
  <c r="AP808" i="14"/>
  <c r="AP807" i="14"/>
  <c r="AP806" i="14"/>
  <c r="AP805" i="14"/>
  <c r="AP804" i="14"/>
  <c r="AP803" i="14"/>
  <c r="AP802" i="14"/>
  <c r="AP801" i="14"/>
  <c r="AP800" i="14"/>
  <c r="AP799" i="14"/>
  <c r="AP798" i="14"/>
  <c r="AP797" i="14"/>
  <c r="AP796" i="14"/>
  <c r="AP795" i="14"/>
  <c r="AP794" i="14"/>
  <c r="AP793" i="14"/>
  <c r="AP792" i="14"/>
  <c r="AP791" i="14"/>
  <c r="AP790" i="14"/>
  <c r="AP789" i="14"/>
  <c r="AP788" i="14"/>
  <c r="AP787" i="14"/>
  <c r="AP786" i="14"/>
  <c r="AP785" i="14"/>
  <c r="AP784" i="14"/>
  <c r="AP783" i="14"/>
  <c r="AP782" i="14"/>
  <c r="AP781" i="14"/>
  <c r="AP780" i="14"/>
  <c r="AP779" i="14"/>
  <c r="AP778" i="14"/>
  <c r="AP777" i="14"/>
  <c r="AP776" i="14"/>
  <c r="AP775" i="14"/>
  <c r="AP774" i="14"/>
  <c r="AP773" i="14"/>
  <c r="AP772" i="14"/>
  <c r="AP771" i="14"/>
  <c r="AP770" i="14"/>
  <c r="AP769" i="14"/>
  <c r="AP768" i="14"/>
  <c r="AP767" i="14"/>
  <c r="AP766" i="14"/>
  <c r="AP765" i="14"/>
  <c r="AP764" i="14"/>
  <c r="AP763" i="14"/>
  <c r="AP762" i="14"/>
  <c r="AP761" i="14"/>
  <c r="AP760" i="14"/>
  <c r="AP759" i="14"/>
  <c r="AP758" i="14"/>
  <c r="AP757" i="14"/>
  <c r="AP756" i="14"/>
  <c r="AP755" i="14"/>
  <c r="AP754" i="14"/>
  <c r="AP753" i="14"/>
  <c r="AP752" i="14"/>
  <c r="AP751" i="14"/>
  <c r="AP750" i="14"/>
  <c r="AP749" i="14"/>
  <c r="AP748" i="14"/>
  <c r="AP747" i="14"/>
  <c r="AP746" i="14"/>
  <c r="AP745" i="14"/>
  <c r="AP744" i="14"/>
  <c r="AP743" i="14"/>
  <c r="AP742" i="14"/>
  <c r="AP741" i="14"/>
  <c r="AP740" i="14"/>
  <c r="AP739" i="14"/>
  <c r="AP738" i="14"/>
  <c r="AP737" i="14"/>
  <c r="AP736" i="14"/>
  <c r="AP735" i="14"/>
  <c r="AP734" i="14"/>
  <c r="AP733" i="14"/>
  <c r="AP732" i="14"/>
  <c r="AP731" i="14"/>
  <c r="AP730" i="14"/>
  <c r="AP729" i="14"/>
  <c r="AP728" i="14"/>
  <c r="AP727" i="14"/>
  <c r="AP726" i="14"/>
  <c r="AP725" i="14"/>
  <c r="AP724" i="14"/>
  <c r="AP723" i="14"/>
  <c r="AP722" i="14"/>
  <c r="AP721" i="14"/>
  <c r="AP720" i="14"/>
  <c r="AP719" i="14"/>
  <c r="AP718" i="14"/>
  <c r="AP717" i="14"/>
  <c r="AP716" i="14"/>
  <c r="AP715" i="14"/>
  <c r="AP714" i="14"/>
  <c r="AP713" i="14"/>
  <c r="AP712" i="14"/>
  <c r="AP711" i="14"/>
  <c r="AP710" i="14"/>
  <c r="AP709" i="14"/>
  <c r="AP708" i="14"/>
  <c r="AP707" i="14"/>
  <c r="AP706" i="14"/>
  <c r="AP705" i="14"/>
  <c r="AP704" i="14"/>
  <c r="AP703" i="14"/>
  <c r="AP702" i="14"/>
  <c r="AP701" i="14"/>
  <c r="AP700" i="14"/>
  <c r="AP699" i="14"/>
  <c r="AP698" i="14"/>
  <c r="AP697" i="14"/>
  <c r="AP696" i="14"/>
  <c r="AP695" i="14"/>
  <c r="AP694" i="14"/>
  <c r="AP693" i="14"/>
  <c r="AP692" i="14"/>
  <c r="AP691" i="14"/>
  <c r="AP690" i="14"/>
  <c r="AP689" i="14"/>
  <c r="AP688" i="14"/>
  <c r="AP687" i="14"/>
  <c r="AP686" i="14"/>
  <c r="AP685" i="14"/>
  <c r="AP684" i="14"/>
  <c r="AP683" i="14"/>
  <c r="AP682" i="14"/>
  <c r="AP681" i="14"/>
  <c r="AP680" i="14"/>
  <c r="AP679" i="14"/>
  <c r="AP678" i="14"/>
  <c r="AP677" i="14"/>
  <c r="AP676" i="14"/>
  <c r="AP675" i="14"/>
  <c r="AP674" i="14"/>
  <c r="AP673" i="14"/>
  <c r="AP672" i="14"/>
  <c r="AP671" i="14"/>
  <c r="AP670" i="14"/>
  <c r="AP669" i="14"/>
  <c r="AP668" i="14"/>
  <c r="AP667" i="14"/>
  <c r="AP666" i="14"/>
  <c r="AP665" i="14"/>
  <c r="AP664" i="14"/>
  <c r="AP663" i="14"/>
  <c r="AP662" i="14"/>
  <c r="AP661" i="14"/>
  <c r="AP660" i="14"/>
  <c r="AP659" i="14"/>
  <c r="AP658" i="14"/>
  <c r="AP657" i="14"/>
  <c r="AP656" i="14"/>
  <c r="AP655" i="14"/>
  <c r="AP654" i="14"/>
  <c r="AP653" i="14"/>
  <c r="AP652" i="14"/>
  <c r="AP651" i="14"/>
  <c r="AP650" i="14"/>
  <c r="AP649" i="14"/>
  <c r="AP648" i="14"/>
  <c r="AP647" i="14"/>
  <c r="AP646" i="14"/>
  <c r="AP645" i="14"/>
  <c r="AP644" i="14"/>
  <c r="AP643" i="14"/>
  <c r="AP642" i="14"/>
  <c r="AP641" i="14"/>
  <c r="AP640" i="14"/>
  <c r="AP639" i="14"/>
  <c r="AP638" i="14"/>
  <c r="AP637" i="14"/>
  <c r="AP636" i="14"/>
  <c r="AP635" i="14"/>
  <c r="AP634" i="14"/>
  <c r="AP633" i="14"/>
  <c r="AP632" i="14"/>
  <c r="AP631" i="14"/>
  <c r="AP630" i="14"/>
  <c r="AP629" i="14"/>
  <c r="AP628" i="14"/>
  <c r="AP627" i="14"/>
  <c r="AP626" i="14"/>
  <c r="AP625" i="14"/>
  <c r="AP624" i="14"/>
  <c r="AP623" i="14"/>
  <c r="AP622" i="14"/>
  <c r="AP621" i="14"/>
  <c r="AP620" i="14"/>
  <c r="AP619" i="14"/>
  <c r="AP618" i="14"/>
  <c r="AP617" i="14"/>
  <c r="AP616" i="14"/>
  <c r="AP615" i="14"/>
  <c r="AP614" i="14"/>
  <c r="AP613" i="14"/>
  <c r="AP612" i="14"/>
  <c r="AP611" i="14"/>
  <c r="AP610" i="14"/>
  <c r="AP609" i="14"/>
  <c r="AP608" i="14"/>
  <c r="AP607" i="14"/>
  <c r="AP606" i="14"/>
  <c r="AP605" i="14"/>
  <c r="AP604" i="14"/>
  <c r="AP603" i="14"/>
  <c r="AP602" i="14"/>
  <c r="AP601" i="14"/>
  <c r="AP600" i="14"/>
  <c r="AP599" i="14"/>
  <c r="AP598" i="14"/>
  <c r="AP597" i="14"/>
  <c r="AP596" i="14"/>
  <c r="AP595" i="14"/>
  <c r="AP594" i="14"/>
  <c r="AP593" i="14"/>
  <c r="AP592" i="14"/>
  <c r="AP591" i="14"/>
  <c r="AP590" i="14"/>
  <c r="AP589" i="14"/>
  <c r="AP588" i="14"/>
  <c r="AP587" i="14"/>
  <c r="AP586" i="14"/>
  <c r="AP585" i="14"/>
  <c r="AP584" i="14"/>
  <c r="AP583" i="14"/>
  <c r="AP582" i="14"/>
  <c r="AP581" i="14"/>
  <c r="AP580" i="14"/>
  <c r="AP579" i="14"/>
  <c r="AP578" i="14"/>
  <c r="AP577" i="14"/>
  <c r="AP576" i="14"/>
  <c r="AP575" i="14"/>
  <c r="AP574" i="14"/>
  <c r="AP573" i="14"/>
  <c r="AP572" i="14"/>
  <c r="AP571" i="14"/>
  <c r="AP570" i="14"/>
  <c r="AP569" i="14"/>
  <c r="AP568" i="14"/>
  <c r="AP567" i="14"/>
  <c r="AP566" i="14"/>
  <c r="AP565" i="14"/>
  <c r="AP564" i="14"/>
  <c r="AP563" i="14"/>
  <c r="AP562" i="14"/>
  <c r="AP561" i="14"/>
  <c r="AP560" i="14"/>
  <c r="AP559" i="14"/>
  <c r="AP558" i="14"/>
  <c r="AP557" i="14"/>
  <c r="AP556" i="14"/>
  <c r="AP555" i="14"/>
  <c r="AP554" i="14"/>
  <c r="AP553" i="14"/>
  <c r="AP552" i="14"/>
  <c r="AP551" i="14"/>
  <c r="AP550" i="14"/>
  <c r="AP549" i="14"/>
  <c r="AP548" i="14"/>
  <c r="AP547" i="14"/>
  <c r="AP546" i="14"/>
  <c r="AP545" i="14"/>
  <c r="AP544" i="14"/>
  <c r="AP543" i="14"/>
  <c r="AP542" i="14"/>
  <c r="AP541" i="14"/>
  <c r="AP540" i="14"/>
  <c r="AP539" i="14"/>
  <c r="AP538" i="14"/>
  <c r="AP537" i="14"/>
  <c r="AP536" i="14"/>
  <c r="AP535" i="14"/>
  <c r="AP534" i="14"/>
  <c r="AP533" i="14"/>
  <c r="AP532" i="14"/>
  <c r="AP531" i="14"/>
  <c r="AP530" i="14"/>
  <c r="AP529" i="14"/>
  <c r="AP528" i="14"/>
  <c r="AP527" i="14"/>
  <c r="AP526" i="14"/>
  <c r="AP525" i="14"/>
  <c r="AP524" i="14"/>
  <c r="AP523" i="14"/>
  <c r="AP522" i="14"/>
  <c r="AP521" i="14"/>
  <c r="AP520" i="14"/>
  <c r="AP519" i="14"/>
  <c r="AP518" i="14"/>
  <c r="AP517" i="14"/>
  <c r="AP516" i="14"/>
  <c r="AP515" i="14"/>
  <c r="AP514" i="14"/>
  <c r="AP513" i="14"/>
  <c r="AP512" i="14"/>
  <c r="AP511" i="14"/>
  <c r="AP510" i="14"/>
  <c r="AP509" i="14"/>
  <c r="AP508" i="14"/>
  <c r="AP507" i="14"/>
  <c r="AP506" i="14"/>
  <c r="AP505" i="14"/>
  <c r="AP504" i="14"/>
  <c r="AP503" i="14"/>
  <c r="AP502" i="14"/>
  <c r="AP501" i="14"/>
  <c r="AP500" i="14"/>
  <c r="AP499" i="14"/>
  <c r="AP498" i="14"/>
  <c r="AP497" i="14"/>
  <c r="AP496" i="14"/>
  <c r="AP495" i="14"/>
  <c r="AP494" i="14"/>
  <c r="AP493" i="14"/>
  <c r="AP492" i="14"/>
  <c r="AP491" i="14"/>
  <c r="AP490" i="14"/>
  <c r="AP489" i="14"/>
  <c r="AP488" i="14"/>
  <c r="AP487" i="14"/>
  <c r="AP486" i="14"/>
  <c r="AP485" i="14"/>
  <c r="AP484" i="14"/>
  <c r="AP483" i="14"/>
  <c r="AP482" i="14"/>
  <c r="AP481" i="14"/>
  <c r="AP480" i="14"/>
  <c r="AP479" i="14"/>
  <c r="AP478" i="14"/>
  <c r="AP477" i="14"/>
  <c r="AP476" i="14"/>
  <c r="AP475" i="14"/>
  <c r="AP474" i="14"/>
  <c r="AP473" i="14"/>
  <c r="AP472" i="14"/>
  <c r="AP471" i="14"/>
  <c r="AP470" i="14"/>
  <c r="AP469" i="14"/>
  <c r="AP468" i="14"/>
  <c r="AP467" i="14"/>
  <c r="AP466" i="14"/>
  <c r="AP465" i="14"/>
  <c r="AP464" i="14"/>
  <c r="AP463" i="14"/>
  <c r="AP462" i="14"/>
  <c r="AP461" i="14"/>
  <c r="AP460" i="14"/>
  <c r="AP459" i="14"/>
  <c r="AP458" i="14"/>
  <c r="AP457" i="14"/>
  <c r="AP456" i="14"/>
  <c r="AP455" i="14"/>
  <c r="AP454" i="14"/>
  <c r="AP453" i="14"/>
  <c r="AP452" i="14"/>
  <c r="AP451" i="14"/>
  <c r="AP450" i="14"/>
  <c r="AP449" i="14"/>
  <c r="AP448" i="14"/>
  <c r="AP447" i="14"/>
  <c r="AP446" i="14"/>
  <c r="AP445" i="14"/>
  <c r="AP444" i="14"/>
  <c r="AP443" i="14"/>
  <c r="AP442" i="14"/>
  <c r="AP441" i="14"/>
  <c r="AP440" i="14"/>
  <c r="AP439" i="14"/>
  <c r="AP438" i="14"/>
  <c r="AP437" i="14"/>
  <c r="AP436" i="14"/>
  <c r="AP435" i="14"/>
  <c r="AP434" i="14"/>
  <c r="AP433" i="14"/>
  <c r="AP432" i="14"/>
  <c r="AP431" i="14"/>
  <c r="AP430" i="14"/>
  <c r="AP429" i="14"/>
  <c r="AP428" i="14"/>
  <c r="AP427" i="14"/>
  <c r="AP426" i="14"/>
  <c r="AP425" i="14"/>
  <c r="AP424" i="14"/>
  <c r="AP423" i="14"/>
  <c r="AP422" i="14"/>
  <c r="AP421" i="14"/>
  <c r="AP420" i="14"/>
  <c r="AP419" i="14"/>
  <c r="AP418" i="14"/>
  <c r="AP417" i="14"/>
  <c r="AP416" i="14"/>
  <c r="AP415" i="14"/>
  <c r="AP414" i="14"/>
  <c r="AP413" i="14"/>
  <c r="AP412" i="14"/>
  <c r="AP411" i="14"/>
  <c r="AP410" i="14"/>
  <c r="AP409" i="14"/>
  <c r="AP408" i="14"/>
  <c r="AP407" i="14"/>
  <c r="AP406" i="14"/>
  <c r="AP405" i="14"/>
  <c r="AP404" i="14"/>
  <c r="AP403" i="14"/>
  <c r="AP402" i="14"/>
  <c r="AP401" i="14"/>
  <c r="AP400" i="14"/>
  <c r="AP399" i="14"/>
  <c r="AP398" i="14"/>
  <c r="AP397" i="14"/>
  <c r="AP396" i="14"/>
  <c r="AP395" i="14"/>
  <c r="AP394" i="14"/>
  <c r="AP393" i="14"/>
  <c r="AP392" i="14"/>
  <c r="AP391" i="14"/>
  <c r="AP390" i="14"/>
  <c r="AP389" i="14"/>
  <c r="AP388" i="14"/>
  <c r="AP387" i="14"/>
  <c r="AP386" i="14"/>
  <c r="AP385" i="14"/>
  <c r="AP384" i="14"/>
  <c r="AP383" i="14"/>
  <c r="AP382" i="14"/>
  <c r="AP381" i="14"/>
  <c r="AP380" i="14"/>
  <c r="AP379" i="14"/>
  <c r="AP378" i="14"/>
  <c r="AP377" i="14"/>
  <c r="AP376" i="14"/>
  <c r="AP375" i="14"/>
  <c r="AP374" i="14"/>
  <c r="AP373" i="14"/>
  <c r="AP372" i="14"/>
  <c r="AP371" i="14"/>
  <c r="AP370" i="14"/>
  <c r="AP369" i="14"/>
  <c r="AP368" i="14"/>
  <c r="AP367" i="14"/>
  <c r="AP366" i="14"/>
  <c r="AP365" i="14"/>
  <c r="AP364" i="14"/>
  <c r="AP363" i="14"/>
  <c r="AP362" i="14"/>
  <c r="AP361" i="14"/>
  <c r="AP360" i="14"/>
  <c r="AP359" i="14"/>
  <c r="AP358" i="14"/>
  <c r="AP357" i="14"/>
  <c r="AP356" i="14"/>
  <c r="AP355" i="14"/>
  <c r="AP354" i="14"/>
  <c r="AP353" i="14"/>
  <c r="AP352" i="14"/>
  <c r="AP351" i="14"/>
  <c r="AP350" i="14"/>
  <c r="AP349" i="14"/>
  <c r="AP348" i="14"/>
  <c r="AP347" i="14"/>
  <c r="AP346" i="14"/>
  <c r="AP345" i="14"/>
  <c r="AP344" i="14"/>
  <c r="AP343" i="14"/>
  <c r="AP342" i="14"/>
  <c r="AP341" i="14"/>
  <c r="AP340" i="14"/>
  <c r="AP339" i="14"/>
  <c r="AP338" i="14"/>
  <c r="AP337" i="14"/>
  <c r="AP336" i="14"/>
  <c r="AP335" i="14"/>
  <c r="AP334" i="14"/>
  <c r="AP333" i="14"/>
  <c r="AP332" i="14"/>
  <c r="AP331" i="14"/>
  <c r="AP330" i="14"/>
  <c r="AP329" i="14"/>
  <c r="AP328" i="14"/>
  <c r="AP327" i="14"/>
  <c r="AP326" i="14"/>
  <c r="AP325" i="14"/>
  <c r="AP324" i="14"/>
  <c r="AP323" i="14"/>
  <c r="AP322" i="14"/>
  <c r="AP321" i="14"/>
  <c r="AP320" i="14"/>
  <c r="AP319" i="14"/>
  <c r="AP318" i="14"/>
  <c r="AP317" i="14"/>
  <c r="AP316" i="14"/>
  <c r="AP315" i="14"/>
  <c r="AP314" i="14"/>
  <c r="AP313" i="14"/>
  <c r="AP312" i="14"/>
  <c r="AP311" i="14"/>
  <c r="AP310" i="14"/>
  <c r="AP309" i="14"/>
  <c r="AP308" i="14"/>
  <c r="AP307" i="14"/>
  <c r="AP306" i="14"/>
  <c r="AP305" i="14"/>
  <c r="AP304" i="14"/>
  <c r="AP303" i="14"/>
  <c r="AP302" i="14"/>
  <c r="AP301" i="14"/>
  <c r="AP300" i="14"/>
  <c r="AP299" i="14"/>
  <c r="AP298" i="14"/>
  <c r="AP297" i="14"/>
  <c r="AP296" i="14"/>
  <c r="AP295" i="14"/>
  <c r="AP294" i="14"/>
  <c r="AP293" i="14"/>
  <c r="AP292" i="14"/>
  <c r="AP291" i="14"/>
  <c r="AP290" i="14"/>
  <c r="AP289" i="14"/>
  <c r="AP288" i="14"/>
  <c r="AP287" i="14"/>
  <c r="AP286" i="14"/>
  <c r="AP285" i="14"/>
  <c r="AP284" i="14"/>
  <c r="AP283" i="14"/>
  <c r="AP282" i="14"/>
  <c r="AP281" i="14"/>
  <c r="AP280" i="14"/>
  <c r="AP279" i="14"/>
  <c r="AP278" i="14"/>
  <c r="AP277" i="14"/>
  <c r="AP276" i="14"/>
  <c r="AP275" i="14"/>
  <c r="AP274" i="14"/>
  <c r="AP273" i="14"/>
  <c r="AP272" i="14"/>
  <c r="AP271" i="14"/>
  <c r="AP270" i="14"/>
  <c r="AP269" i="14"/>
  <c r="AP268" i="14"/>
  <c r="AP267" i="14"/>
  <c r="AP266" i="14"/>
  <c r="AP265" i="14"/>
  <c r="AP264" i="14"/>
  <c r="AP263" i="14"/>
  <c r="AP262" i="14"/>
  <c r="AP261" i="14"/>
  <c r="AP260" i="14"/>
  <c r="AP259" i="14"/>
  <c r="AP258" i="14"/>
  <c r="AP257" i="14"/>
  <c r="AP256" i="14"/>
  <c r="AP255" i="14"/>
  <c r="AP254" i="14"/>
  <c r="AP253" i="14"/>
  <c r="AP252" i="14"/>
  <c r="AP251" i="14"/>
  <c r="AP250" i="14"/>
  <c r="AP249" i="14"/>
  <c r="AP248" i="14"/>
  <c r="AP247" i="14"/>
  <c r="AP246" i="14"/>
  <c r="AP245" i="14"/>
  <c r="AP244" i="14"/>
  <c r="AP243" i="14"/>
  <c r="AP242" i="14"/>
  <c r="AP241" i="14"/>
  <c r="AP240" i="14"/>
  <c r="AP239" i="14"/>
  <c r="AP238" i="14"/>
  <c r="AP237" i="14"/>
  <c r="AP236" i="14"/>
  <c r="AP235" i="14"/>
  <c r="AP234" i="14"/>
  <c r="AP233" i="14"/>
  <c r="AP232" i="14"/>
  <c r="AP231" i="14"/>
  <c r="AP230" i="14"/>
  <c r="AP229" i="14"/>
  <c r="AP228" i="14"/>
  <c r="AP227" i="14"/>
  <c r="AP226" i="14"/>
  <c r="AP225" i="14"/>
  <c r="AP224" i="14"/>
  <c r="AP223" i="14"/>
  <c r="AP222" i="14"/>
  <c r="AP221" i="14"/>
  <c r="AP220" i="14"/>
  <c r="AP219" i="14"/>
  <c r="AP218" i="14"/>
  <c r="AP217" i="14"/>
  <c r="AP216" i="14"/>
  <c r="AP215" i="14"/>
  <c r="AP214" i="14"/>
  <c r="AP213" i="14"/>
  <c r="AP212" i="14"/>
  <c r="AP211" i="14"/>
  <c r="AP210" i="14"/>
  <c r="AP209" i="14"/>
  <c r="AP208" i="14"/>
  <c r="AP207" i="14"/>
  <c r="AP206" i="14"/>
  <c r="AP205" i="14"/>
  <c r="AP204" i="14"/>
  <c r="AP203" i="14"/>
  <c r="AP202" i="14"/>
  <c r="AP201" i="14"/>
  <c r="AP200" i="14"/>
  <c r="AP199" i="14"/>
  <c r="AP198" i="14"/>
  <c r="AP197" i="14"/>
  <c r="AP196" i="14"/>
  <c r="AP195" i="14"/>
  <c r="AP194" i="14"/>
  <c r="AP193" i="14"/>
  <c r="AP192" i="14"/>
  <c r="AP191" i="14"/>
  <c r="AP190" i="14"/>
  <c r="AP189" i="14"/>
  <c r="AP188" i="14"/>
  <c r="AP187" i="14"/>
  <c r="AP186" i="14"/>
  <c r="AP185" i="14"/>
  <c r="AP184" i="14"/>
  <c r="AP183" i="14"/>
  <c r="AP182" i="14"/>
  <c r="AP181" i="14"/>
  <c r="AP180" i="14"/>
  <c r="AP179" i="14"/>
  <c r="AP178" i="14"/>
  <c r="AP177" i="14"/>
  <c r="AP176" i="14"/>
  <c r="AP175" i="14"/>
  <c r="AP174" i="14"/>
  <c r="AP173" i="14"/>
  <c r="AP172" i="14"/>
  <c r="AP171" i="14"/>
  <c r="AP170" i="14"/>
  <c r="AP169" i="14"/>
  <c r="AP168" i="14"/>
  <c r="AP167" i="14"/>
  <c r="AP166" i="14"/>
  <c r="AP165" i="14"/>
  <c r="AP164" i="14"/>
  <c r="AP163" i="14"/>
  <c r="AP162" i="14"/>
  <c r="AP161" i="14"/>
  <c r="AP160" i="14"/>
  <c r="AP159" i="14"/>
  <c r="AP158" i="14"/>
  <c r="AP157" i="14"/>
  <c r="AP156" i="14"/>
  <c r="AP155" i="14"/>
  <c r="AP154" i="14"/>
  <c r="AP153" i="14"/>
  <c r="AP152" i="14"/>
  <c r="AP151" i="14"/>
  <c r="AP150" i="14"/>
  <c r="AP149" i="14"/>
  <c r="AP148" i="14"/>
  <c r="AP147" i="14"/>
  <c r="AP146" i="14"/>
  <c r="AP145" i="14"/>
  <c r="AP144" i="14"/>
  <c r="AP143" i="14"/>
  <c r="AP142" i="14"/>
  <c r="AP141" i="14"/>
  <c r="AP140" i="14"/>
  <c r="AP139" i="14"/>
  <c r="AP138" i="14"/>
  <c r="AP137" i="14"/>
  <c r="AP136" i="14"/>
  <c r="AP135" i="14"/>
  <c r="AP134" i="14"/>
  <c r="AP133" i="14"/>
  <c r="AP132" i="14"/>
  <c r="AP131" i="14"/>
  <c r="AP130" i="14"/>
  <c r="AP129" i="14"/>
  <c r="AP128" i="14"/>
  <c r="AP127" i="14"/>
  <c r="AP126" i="14"/>
  <c r="AP125" i="14"/>
  <c r="AP124" i="14"/>
  <c r="AP123" i="14"/>
  <c r="AP122" i="14"/>
  <c r="AP121" i="14"/>
  <c r="AP120" i="14"/>
  <c r="AP119" i="14"/>
  <c r="AP118" i="14"/>
  <c r="AP117" i="14"/>
  <c r="AP116" i="14"/>
  <c r="AP115" i="14"/>
  <c r="AP114" i="14"/>
  <c r="AP113" i="14"/>
  <c r="AP112" i="14"/>
  <c r="AP111" i="14"/>
  <c r="AP110" i="14"/>
  <c r="AP109" i="14"/>
  <c r="AP108" i="14"/>
  <c r="AP107" i="14"/>
  <c r="AP106" i="14"/>
  <c r="AP105" i="14"/>
  <c r="AP104" i="14"/>
  <c r="AP103" i="14"/>
  <c r="AP102" i="14"/>
  <c r="AP101" i="14"/>
  <c r="AP100" i="14"/>
  <c r="AP99" i="14"/>
  <c r="AP98" i="14"/>
  <c r="AP97" i="14"/>
  <c r="AP96" i="14"/>
  <c r="AP95" i="14"/>
  <c r="AP94" i="14"/>
  <c r="AP93" i="14"/>
  <c r="AP92" i="14"/>
  <c r="AP91" i="14"/>
  <c r="AP90" i="14"/>
  <c r="AP89" i="14"/>
  <c r="AP88" i="14"/>
  <c r="AP87" i="14"/>
  <c r="AP86" i="14"/>
  <c r="AP85" i="14"/>
  <c r="AP84" i="14"/>
  <c r="AP83" i="14"/>
  <c r="AP82" i="14"/>
  <c r="AP81" i="14"/>
  <c r="AP80" i="14"/>
  <c r="AP79" i="14"/>
  <c r="AP78" i="14"/>
  <c r="AP77" i="14"/>
  <c r="AP76" i="14"/>
  <c r="AP75" i="14"/>
  <c r="AP74" i="14"/>
  <c r="AP73" i="14"/>
  <c r="AP72" i="14"/>
  <c r="AP71" i="14"/>
  <c r="AP70" i="14"/>
  <c r="AP69" i="14"/>
  <c r="AP68" i="14"/>
  <c r="AP67" i="14"/>
  <c r="AP66" i="14"/>
  <c r="AP65" i="14"/>
  <c r="AP64" i="14"/>
  <c r="AP63" i="14"/>
  <c r="AP62" i="14"/>
  <c r="AP61" i="14"/>
  <c r="AP60" i="14"/>
  <c r="AP59" i="14"/>
  <c r="AP58" i="14"/>
  <c r="AP57" i="14"/>
  <c r="AP56" i="14"/>
  <c r="AP55" i="14"/>
  <c r="AP54" i="14"/>
  <c r="AP53" i="14"/>
  <c r="AP52" i="14"/>
  <c r="AP51" i="14"/>
  <c r="AP50" i="14"/>
  <c r="AP49" i="14"/>
  <c r="AP48" i="14"/>
  <c r="AP47" i="14"/>
  <c r="AP46" i="14"/>
  <c r="AP45" i="14"/>
  <c r="AP44" i="14"/>
  <c r="AP43" i="14"/>
  <c r="AP42" i="14"/>
  <c r="AP41" i="14"/>
  <c r="AP40" i="14"/>
  <c r="AP39" i="14"/>
  <c r="AP38" i="14"/>
  <c r="AP37" i="14"/>
  <c r="AP36" i="14"/>
  <c r="AP35" i="14"/>
  <c r="AP34" i="14"/>
  <c r="AP33" i="14"/>
  <c r="AP32" i="14"/>
  <c r="AP31" i="14"/>
  <c r="AP30" i="14"/>
  <c r="AP29" i="14"/>
  <c r="AP28" i="14"/>
  <c r="AP27" i="14"/>
  <c r="AP26" i="14"/>
  <c r="AP25" i="14"/>
  <c r="AP24" i="14"/>
  <c r="AP23" i="14"/>
  <c r="AP22" i="14"/>
  <c r="AP21" i="14"/>
  <c r="AP20" i="14"/>
  <c r="AP19" i="14"/>
  <c r="AP18" i="14"/>
  <c r="AP17" i="14"/>
  <c r="AP16" i="14"/>
  <c r="AP15" i="14"/>
  <c r="AP14" i="14"/>
  <c r="AP13" i="14"/>
  <c r="AP12" i="14"/>
  <c r="AP11" i="14"/>
  <c r="AP10" i="14"/>
  <c r="AP9" i="14"/>
  <c r="AP8" i="14"/>
  <c r="AP7" i="14"/>
  <c r="AP6" i="14"/>
  <c r="AP5" i="14"/>
  <c r="AM994" i="14"/>
  <c r="AM993" i="14"/>
  <c r="AM992" i="14"/>
  <c r="AM991" i="14"/>
  <c r="AM990" i="14"/>
  <c r="AM989" i="14"/>
  <c r="AM988" i="14"/>
  <c r="AM987" i="14"/>
  <c r="AM986" i="14"/>
  <c r="AM985" i="14"/>
  <c r="AM984" i="14"/>
  <c r="AM983" i="14"/>
  <c r="AM982" i="14"/>
  <c r="AM981" i="14"/>
  <c r="AM980" i="14"/>
  <c r="AM979" i="14"/>
  <c r="AM978" i="14"/>
  <c r="AM977" i="14"/>
  <c r="AM976" i="14"/>
  <c r="AM975" i="14"/>
  <c r="AM974" i="14"/>
  <c r="AM973" i="14"/>
  <c r="AM972" i="14"/>
  <c r="AM971" i="14"/>
  <c r="AM970" i="14"/>
  <c r="AM969" i="14"/>
  <c r="AM968" i="14"/>
  <c r="AM967" i="14"/>
  <c r="AM966" i="14"/>
  <c r="AM965" i="14"/>
  <c r="AM964" i="14"/>
  <c r="AM963" i="14"/>
  <c r="AM962" i="14"/>
  <c r="AM961" i="14"/>
  <c r="AM960" i="14"/>
  <c r="AM959" i="14"/>
  <c r="AM958" i="14"/>
  <c r="AM957" i="14"/>
  <c r="AM956" i="14"/>
  <c r="AM955" i="14"/>
  <c r="AM954" i="14"/>
  <c r="AM953" i="14"/>
  <c r="AM952" i="14"/>
  <c r="AM951" i="14"/>
  <c r="AM950" i="14"/>
  <c r="AM949" i="14"/>
  <c r="AM948" i="14"/>
  <c r="AM947" i="14"/>
  <c r="AM946" i="14"/>
  <c r="AM945" i="14"/>
  <c r="AM944" i="14"/>
  <c r="AM943" i="14"/>
  <c r="AM942" i="14"/>
  <c r="AM941" i="14"/>
  <c r="AM940" i="14"/>
  <c r="AM939" i="14"/>
  <c r="AM938" i="14"/>
  <c r="AM937" i="14"/>
  <c r="AM936" i="14"/>
  <c r="AM935" i="14"/>
  <c r="AM934" i="14"/>
  <c r="AM933" i="14"/>
  <c r="AM932" i="14"/>
  <c r="AM931" i="14"/>
  <c r="AM930" i="14"/>
  <c r="AM929" i="14"/>
  <c r="AM928" i="14"/>
  <c r="AM927" i="14"/>
  <c r="AM926" i="14"/>
  <c r="AM925" i="14"/>
  <c r="AM924" i="14"/>
  <c r="AM923" i="14"/>
  <c r="AM922" i="14"/>
  <c r="AM921" i="14"/>
  <c r="AM920" i="14"/>
  <c r="AM919" i="14"/>
  <c r="AM918" i="14"/>
  <c r="AM917" i="14"/>
  <c r="AM916" i="14"/>
  <c r="AM915" i="14"/>
  <c r="AM914" i="14"/>
  <c r="AM913" i="14"/>
  <c r="AM912" i="14"/>
  <c r="AM911" i="14"/>
  <c r="AM910" i="14"/>
  <c r="AM909" i="14"/>
  <c r="AM908" i="14"/>
  <c r="AM907" i="14"/>
  <c r="AM906" i="14"/>
  <c r="AM905" i="14"/>
  <c r="AM904" i="14"/>
  <c r="AM903" i="14"/>
  <c r="AM902" i="14"/>
  <c r="AM901" i="14"/>
  <c r="AM900" i="14"/>
  <c r="AM899" i="14"/>
  <c r="AM898" i="14"/>
  <c r="AM897" i="14"/>
  <c r="AM896" i="14"/>
  <c r="AM895" i="14"/>
  <c r="AM894" i="14"/>
  <c r="AM893" i="14"/>
  <c r="AM892" i="14"/>
  <c r="AM891" i="14"/>
  <c r="AM890" i="14"/>
  <c r="AM889" i="14"/>
  <c r="AM888" i="14"/>
  <c r="AM887" i="14"/>
  <c r="AM886" i="14"/>
  <c r="AM885" i="14"/>
  <c r="AM884" i="14"/>
  <c r="AM883" i="14"/>
  <c r="AM882" i="14"/>
  <c r="AM881" i="14"/>
  <c r="AM880" i="14"/>
  <c r="AM879" i="14"/>
  <c r="AM878" i="14"/>
  <c r="AM877" i="14"/>
  <c r="AM876" i="14"/>
  <c r="AM875" i="14"/>
  <c r="AM874" i="14"/>
  <c r="AM873" i="14"/>
  <c r="AM872" i="14"/>
  <c r="AM871" i="14"/>
  <c r="AM870" i="14"/>
  <c r="AM869" i="14"/>
  <c r="AM868" i="14"/>
  <c r="AM867" i="14"/>
  <c r="AM866" i="14"/>
  <c r="AM865" i="14"/>
  <c r="AM864" i="14"/>
  <c r="AM863" i="14"/>
  <c r="AM862" i="14"/>
  <c r="AM861" i="14"/>
  <c r="AM860" i="14"/>
  <c r="AM859" i="14"/>
  <c r="AM858" i="14"/>
  <c r="AM857" i="14"/>
  <c r="AM856" i="14"/>
  <c r="AM855" i="14"/>
  <c r="AM854" i="14"/>
  <c r="AM853" i="14"/>
  <c r="AM852" i="14"/>
  <c r="AM851" i="14"/>
  <c r="AM850" i="14"/>
  <c r="AM849" i="14"/>
  <c r="AM848" i="14"/>
  <c r="AM847" i="14"/>
  <c r="AM846" i="14"/>
  <c r="AM845" i="14"/>
  <c r="AM844" i="14"/>
  <c r="AM843" i="14"/>
  <c r="AM842" i="14"/>
  <c r="AM841" i="14"/>
  <c r="AM840" i="14"/>
  <c r="AM839" i="14"/>
  <c r="AM838" i="14"/>
  <c r="AM837" i="14"/>
  <c r="AM836" i="14"/>
  <c r="AM835" i="14"/>
  <c r="AM834" i="14"/>
  <c r="AM833" i="14"/>
  <c r="AM832" i="14"/>
  <c r="AM831" i="14"/>
  <c r="AM830" i="14"/>
  <c r="AM829" i="14"/>
  <c r="AM828" i="14"/>
  <c r="AM827" i="14"/>
  <c r="AM826" i="14"/>
  <c r="AM825" i="14"/>
  <c r="AM824" i="14"/>
  <c r="AM823" i="14"/>
  <c r="AM822" i="14"/>
  <c r="AM821" i="14"/>
  <c r="AM820" i="14"/>
  <c r="AM819" i="14"/>
  <c r="AM818" i="14"/>
  <c r="AM817" i="14"/>
  <c r="AM815" i="14"/>
  <c r="AM814" i="14"/>
  <c r="AM813" i="14"/>
  <c r="AM812" i="14"/>
  <c r="AM811" i="14"/>
  <c r="AM810" i="14"/>
  <c r="AM809" i="14"/>
  <c r="AM808" i="14"/>
  <c r="AM807" i="14"/>
  <c r="AM806" i="14"/>
  <c r="AM805" i="14"/>
  <c r="AM804" i="14"/>
  <c r="AM803" i="14"/>
  <c r="AM802" i="14"/>
  <c r="AM801" i="14"/>
  <c r="AM800" i="14"/>
  <c r="AM799" i="14"/>
  <c r="AM798" i="14"/>
  <c r="AM797" i="14"/>
  <c r="AM796" i="14"/>
  <c r="AM795" i="14"/>
  <c r="AM794" i="14"/>
  <c r="AM793" i="14"/>
  <c r="AM792" i="14"/>
  <c r="AM791" i="14"/>
  <c r="AM790" i="14"/>
  <c r="AM789" i="14"/>
  <c r="AM788" i="14"/>
  <c r="AM787" i="14"/>
  <c r="AM786" i="14"/>
  <c r="AM785" i="14"/>
  <c r="AM784" i="14"/>
  <c r="AM783" i="14"/>
  <c r="AM782" i="14"/>
  <c r="AM781" i="14"/>
  <c r="AM780" i="14"/>
  <c r="AM779" i="14"/>
  <c r="AM778" i="14"/>
  <c r="AM777" i="14"/>
  <c r="AM776" i="14"/>
  <c r="AM775" i="14"/>
  <c r="AM774" i="14"/>
  <c r="AM773" i="14"/>
  <c r="AM772" i="14"/>
  <c r="AM771" i="14"/>
  <c r="AM770" i="14"/>
  <c r="AM769" i="14"/>
  <c r="AM768" i="14"/>
  <c r="AM767" i="14"/>
  <c r="AM766" i="14"/>
  <c r="AM765" i="14"/>
  <c r="AM764" i="14"/>
  <c r="AM763" i="14"/>
  <c r="AM762" i="14"/>
  <c r="AM761" i="14"/>
  <c r="AM760" i="14"/>
  <c r="AM759" i="14"/>
  <c r="AM758" i="14"/>
  <c r="AM757" i="14"/>
  <c r="AM756" i="14"/>
  <c r="AM755" i="14"/>
  <c r="AM754" i="14"/>
  <c r="AM753" i="14"/>
  <c r="AM752" i="14"/>
  <c r="AM751" i="14"/>
  <c r="AM750" i="14"/>
  <c r="AM749" i="14"/>
  <c r="AM748" i="14"/>
  <c r="AM747" i="14"/>
  <c r="AM746" i="14"/>
  <c r="AM745" i="14"/>
  <c r="AM744" i="14"/>
  <c r="AM743" i="14"/>
  <c r="AM742" i="14"/>
  <c r="AM741" i="14"/>
  <c r="AM740" i="14"/>
  <c r="AM739" i="14"/>
  <c r="AM738" i="14"/>
  <c r="AM737" i="14"/>
  <c r="AM736" i="14"/>
  <c r="AM735" i="14"/>
  <c r="AM734" i="14"/>
  <c r="AM733" i="14"/>
  <c r="AM732" i="14"/>
  <c r="AM731" i="14"/>
  <c r="AM730" i="14"/>
  <c r="AM729" i="14"/>
  <c r="AM728" i="14"/>
  <c r="AM727" i="14"/>
  <c r="AM726" i="14"/>
  <c r="AM725" i="14"/>
  <c r="AM724" i="14"/>
  <c r="AM723" i="14"/>
  <c r="AM722" i="14"/>
  <c r="AM721" i="14"/>
  <c r="AM720" i="14"/>
  <c r="AM719" i="14"/>
  <c r="AM718" i="14"/>
  <c r="AM717" i="14"/>
  <c r="AM716" i="14"/>
  <c r="AM715" i="14"/>
  <c r="AM714" i="14"/>
  <c r="AM713" i="14"/>
  <c r="AM712" i="14"/>
  <c r="AM711" i="14"/>
  <c r="AM710" i="14"/>
  <c r="AM709" i="14"/>
  <c r="AM708" i="14"/>
  <c r="AM707" i="14"/>
  <c r="AM706" i="14"/>
  <c r="AM705" i="14"/>
  <c r="AM704" i="14"/>
  <c r="AM703" i="14"/>
  <c r="AM702" i="14"/>
  <c r="AM701" i="14"/>
  <c r="AM700" i="14"/>
  <c r="AM699" i="14"/>
  <c r="AM698" i="14"/>
  <c r="AM697" i="14"/>
  <c r="AM696" i="14"/>
  <c r="AM695" i="14"/>
  <c r="AM694" i="14"/>
  <c r="AM693" i="14"/>
  <c r="AM692" i="14"/>
  <c r="AM691" i="14"/>
  <c r="AM690" i="14"/>
  <c r="AM689" i="14"/>
  <c r="AM688" i="14"/>
  <c r="AM687" i="14"/>
  <c r="AM686" i="14"/>
  <c r="AM685" i="14"/>
  <c r="AM684" i="14"/>
  <c r="AM683" i="14"/>
  <c r="AM682" i="14"/>
  <c r="AM681" i="14"/>
  <c r="AM680" i="14"/>
  <c r="AM679" i="14"/>
  <c r="AM678" i="14"/>
  <c r="AM677" i="14"/>
  <c r="AM676" i="14"/>
  <c r="AM675" i="14"/>
  <c r="AM674" i="14"/>
  <c r="AM673" i="14"/>
  <c r="AM672" i="14"/>
  <c r="AM671" i="14"/>
  <c r="AM670" i="14"/>
  <c r="AM669" i="14"/>
  <c r="AM668" i="14"/>
  <c r="AM667" i="14"/>
  <c r="AM666" i="14"/>
  <c r="AM665" i="14"/>
  <c r="AM664" i="14"/>
  <c r="AM663" i="14"/>
  <c r="AM662" i="14"/>
  <c r="AM661" i="14"/>
  <c r="AM660" i="14"/>
  <c r="AM659" i="14"/>
  <c r="AM658" i="14"/>
  <c r="AM657" i="14"/>
  <c r="AM656" i="14"/>
  <c r="AM655" i="14"/>
  <c r="AM654" i="14"/>
  <c r="AM653" i="14"/>
  <c r="AM652" i="14"/>
  <c r="AM651" i="14"/>
  <c r="AM650" i="14"/>
  <c r="AM649" i="14"/>
  <c r="AM648" i="14"/>
  <c r="AM647" i="14"/>
  <c r="AM646" i="14"/>
  <c r="AM645" i="14"/>
  <c r="AM644" i="14"/>
  <c r="AM643" i="14"/>
  <c r="AM642" i="14"/>
  <c r="AM641" i="14"/>
  <c r="AM640" i="14"/>
  <c r="AM639" i="14"/>
  <c r="AM638" i="14"/>
  <c r="AM637" i="14"/>
  <c r="AM636" i="14"/>
  <c r="AM635" i="14"/>
  <c r="AM634" i="14"/>
  <c r="AM633" i="14"/>
  <c r="AM632" i="14"/>
  <c r="AM631" i="14"/>
  <c r="AM630" i="14"/>
  <c r="AM629" i="14"/>
  <c r="AM628" i="14"/>
  <c r="AM627" i="14"/>
  <c r="AM626" i="14"/>
  <c r="AM625" i="14"/>
  <c r="AM624" i="14"/>
  <c r="AM623" i="14"/>
  <c r="AM622" i="14"/>
  <c r="AM621" i="14"/>
  <c r="AM620" i="14"/>
  <c r="AM619" i="14"/>
  <c r="AM618" i="14"/>
  <c r="AM617" i="14"/>
  <c r="AM616" i="14"/>
  <c r="AM615" i="14"/>
  <c r="AM614" i="14"/>
  <c r="AM613" i="14"/>
  <c r="AM612" i="14"/>
  <c r="AM611" i="14"/>
  <c r="AM610" i="14"/>
  <c r="AM609" i="14"/>
  <c r="AM608" i="14"/>
  <c r="AM607" i="14"/>
  <c r="AM606" i="14"/>
  <c r="AM605" i="14"/>
  <c r="AM604" i="14"/>
  <c r="AM603" i="14"/>
  <c r="AM602" i="14"/>
  <c r="AM601" i="14"/>
  <c r="AM600" i="14"/>
  <c r="AM599" i="14"/>
  <c r="AM598" i="14"/>
  <c r="AM597" i="14"/>
  <c r="AM596" i="14"/>
  <c r="AM595" i="14"/>
  <c r="AM594" i="14"/>
  <c r="AM593" i="14"/>
  <c r="AM592" i="14"/>
  <c r="AM591" i="14"/>
  <c r="AM590" i="14"/>
  <c r="AM589" i="14"/>
  <c r="AM588" i="14"/>
  <c r="AM587" i="14"/>
  <c r="AM586" i="14"/>
  <c r="AM585" i="14"/>
  <c r="AM584" i="14"/>
  <c r="AM583" i="14"/>
  <c r="AM582" i="14"/>
  <c r="AM581" i="14"/>
  <c r="AM580" i="14"/>
  <c r="AM579" i="14"/>
  <c r="AM578" i="14"/>
  <c r="AM577" i="14"/>
  <c r="AM576" i="14"/>
  <c r="AM575" i="14"/>
  <c r="AM574" i="14"/>
  <c r="AM573" i="14"/>
  <c r="AM572" i="14"/>
  <c r="AM571" i="14"/>
  <c r="AM570" i="14"/>
  <c r="AM569" i="14"/>
  <c r="AM568" i="14"/>
  <c r="AM567" i="14"/>
  <c r="AM566" i="14"/>
  <c r="AM565" i="14"/>
  <c r="AM564" i="14"/>
  <c r="AM563" i="14"/>
  <c r="AM562" i="14"/>
  <c r="AM561" i="14"/>
  <c r="AM560" i="14"/>
  <c r="AM559" i="14"/>
  <c r="AM558" i="14"/>
  <c r="AM557" i="14"/>
  <c r="AM556" i="14"/>
  <c r="AM555" i="14"/>
  <c r="AM554" i="14"/>
  <c r="AM553" i="14"/>
  <c r="AM552" i="14"/>
  <c r="AM551" i="14"/>
  <c r="AM550" i="14"/>
  <c r="AM549" i="14"/>
  <c r="AM548" i="14"/>
  <c r="AM547" i="14"/>
  <c r="AM546" i="14"/>
  <c r="AM545" i="14"/>
  <c r="AM544" i="14"/>
  <c r="AM543" i="14"/>
  <c r="AM542" i="14"/>
  <c r="AM541" i="14"/>
  <c r="AM540" i="14"/>
  <c r="AM539" i="14"/>
  <c r="AM538" i="14"/>
  <c r="AM537" i="14"/>
  <c r="AM536" i="14"/>
  <c r="AM535" i="14"/>
  <c r="AM534" i="14"/>
  <c r="AM533" i="14"/>
  <c r="AM532" i="14"/>
  <c r="AM531" i="14"/>
  <c r="AM530" i="14"/>
  <c r="AM529" i="14"/>
  <c r="AM528" i="14"/>
  <c r="AM527" i="14"/>
  <c r="AM526" i="14"/>
  <c r="AM525" i="14"/>
  <c r="AM524" i="14"/>
  <c r="AM523" i="14"/>
  <c r="AM522" i="14"/>
  <c r="AM521" i="14"/>
  <c r="AM520" i="14"/>
  <c r="AM519" i="14"/>
  <c r="AM518" i="14"/>
  <c r="AM517" i="14"/>
  <c r="AM516" i="14"/>
  <c r="AM515" i="14"/>
  <c r="AM514" i="14"/>
  <c r="AM513" i="14"/>
  <c r="AM512" i="14"/>
  <c r="AM511" i="14"/>
  <c r="AM510" i="14"/>
  <c r="AM509" i="14"/>
  <c r="AM508" i="14"/>
  <c r="AM507" i="14"/>
  <c r="AM506" i="14"/>
  <c r="AM505" i="14"/>
  <c r="AM504" i="14"/>
  <c r="AM503" i="14"/>
  <c r="AM502" i="14"/>
  <c r="AM501" i="14"/>
  <c r="AM500" i="14"/>
  <c r="AM499" i="14"/>
  <c r="AM498" i="14"/>
  <c r="AM497" i="14"/>
  <c r="AM496" i="14"/>
  <c r="AM495" i="14"/>
  <c r="AM494" i="14"/>
  <c r="AM493" i="14"/>
  <c r="AM492" i="14"/>
  <c r="AM491" i="14"/>
  <c r="AM490" i="14"/>
  <c r="AM489" i="14"/>
  <c r="AM488" i="14"/>
  <c r="AM487" i="14"/>
  <c r="AM486" i="14"/>
  <c r="AM485" i="14"/>
  <c r="AM484" i="14"/>
  <c r="AM483" i="14"/>
  <c r="AM482" i="14"/>
  <c r="AM481" i="14"/>
  <c r="AM480" i="14"/>
  <c r="AM479" i="14"/>
  <c r="AM478" i="14"/>
  <c r="AM477" i="14"/>
  <c r="AM476" i="14"/>
  <c r="AM475" i="14"/>
  <c r="AM474" i="14"/>
  <c r="AM473" i="14"/>
  <c r="AM472" i="14"/>
  <c r="AM471" i="14"/>
  <c r="AM470" i="14"/>
  <c r="AM469" i="14"/>
  <c r="AM468" i="14"/>
  <c r="AM467" i="14"/>
  <c r="AM466" i="14"/>
  <c r="AM465" i="14"/>
  <c r="AM464" i="14"/>
  <c r="AM463" i="14"/>
  <c r="AM462" i="14"/>
  <c r="AM461" i="14"/>
  <c r="AM460" i="14"/>
  <c r="AM459" i="14"/>
  <c r="AM458" i="14"/>
  <c r="AM457" i="14"/>
  <c r="AM456" i="14"/>
  <c r="AM455" i="14"/>
  <c r="AM454" i="14"/>
  <c r="AM453" i="14"/>
  <c r="AM452" i="14"/>
  <c r="AM451" i="14"/>
  <c r="AM450" i="14"/>
  <c r="AM449" i="14"/>
  <c r="AM448" i="14"/>
  <c r="AM447" i="14"/>
  <c r="AM446" i="14"/>
  <c r="AM445" i="14"/>
  <c r="AM444" i="14"/>
  <c r="AM443" i="14"/>
  <c r="AM442" i="14"/>
  <c r="AM441" i="14"/>
  <c r="AM440" i="14"/>
  <c r="AM439" i="14"/>
  <c r="AM438" i="14"/>
  <c r="AM437" i="14"/>
  <c r="AM436" i="14"/>
  <c r="AM435" i="14"/>
  <c r="AM434" i="14"/>
  <c r="AM433" i="14"/>
  <c r="AM432" i="14"/>
  <c r="AM431" i="14"/>
  <c r="AM430" i="14"/>
  <c r="AM429" i="14"/>
  <c r="AM428" i="14"/>
  <c r="AM427" i="14"/>
  <c r="AM426" i="14"/>
  <c r="AM425" i="14"/>
  <c r="AM424" i="14"/>
  <c r="AM423" i="14"/>
  <c r="AM422" i="14"/>
  <c r="AM421" i="14"/>
  <c r="AM420" i="14"/>
  <c r="AM419" i="14"/>
  <c r="AM418" i="14"/>
  <c r="AM417" i="14"/>
  <c r="AM416" i="14"/>
  <c r="AM415" i="14"/>
  <c r="AM414" i="14"/>
  <c r="AM413" i="14"/>
  <c r="AM412" i="14"/>
  <c r="AM411" i="14"/>
  <c r="AM410" i="14"/>
  <c r="AM409" i="14"/>
  <c r="AM408" i="14"/>
  <c r="AM407" i="14"/>
  <c r="AM406" i="14"/>
  <c r="AM405" i="14"/>
  <c r="AM404" i="14"/>
  <c r="AM403" i="14"/>
  <c r="AM402" i="14"/>
  <c r="AM401" i="14"/>
  <c r="AM400" i="14"/>
  <c r="AM399" i="14"/>
  <c r="AM398" i="14"/>
  <c r="AM397" i="14"/>
  <c r="AM396" i="14"/>
  <c r="AM395" i="14"/>
  <c r="AM394" i="14"/>
  <c r="AM393" i="14"/>
  <c r="AM392" i="14"/>
  <c r="AM391" i="14"/>
  <c r="AM390" i="14"/>
  <c r="AM389" i="14"/>
  <c r="AM388" i="14"/>
  <c r="AM387" i="14"/>
  <c r="AM386" i="14"/>
  <c r="AM385" i="14"/>
  <c r="AM384" i="14"/>
  <c r="AM383" i="14"/>
  <c r="AM382" i="14"/>
  <c r="AM381" i="14"/>
  <c r="AM380" i="14"/>
  <c r="AM379" i="14"/>
  <c r="AM378" i="14"/>
  <c r="AM377" i="14"/>
  <c r="AM376" i="14"/>
  <c r="AM375" i="14"/>
  <c r="AM374" i="14"/>
  <c r="AM373" i="14"/>
  <c r="AM372" i="14"/>
  <c r="AM371" i="14"/>
  <c r="AM370" i="14"/>
  <c r="AM369" i="14"/>
  <c r="AM368" i="14"/>
  <c r="AM367" i="14"/>
  <c r="AM366" i="14"/>
  <c r="AM365" i="14"/>
  <c r="AM364" i="14"/>
  <c r="AM363" i="14"/>
  <c r="AM362" i="14"/>
  <c r="AM361" i="14"/>
  <c r="AM360" i="14"/>
  <c r="AM359" i="14"/>
  <c r="AM358" i="14"/>
  <c r="AM357" i="14"/>
  <c r="AM356" i="14"/>
  <c r="AM355" i="14"/>
  <c r="AM354" i="14"/>
  <c r="AM353" i="14"/>
  <c r="AM352" i="14"/>
  <c r="AM351" i="14"/>
  <c r="AM350" i="14"/>
  <c r="AM349" i="14"/>
  <c r="AM348" i="14"/>
  <c r="AM347" i="14"/>
  <c r="AM346" i="14"/>
  <c r="AM345" i="14"/>
  <c r="AM344" i="14"/>
  <c r="AM343" i="14"/>
  <c r="AM342" i="14"/>
  <c r="AM341" i="14"/>
  <c r="AM340" i="14"/>
  <c r="AM339" i="14"/>
  <c r="AM338" i="14"/>
  <c r="AM337" i="14"/>
  <c r="AM336" i="14"/>
  <c r="AM335" i="14"/>
  <c r="AM334" i="14"/>
  <c r="AM333" i="14"/>
  <c r="AM332" i="14"/>
  <c r="AM331" i="14"/>
  <c r="AM330" i="14"/>
  <c r="AM329" i="14"/>
  <c r="AM328" i="14"/>
  <c r="AM327" i="14"/>
  <c r="AM326" i="14"/>
  <c r="AM325" i="14"/>
  <c r="AM324" i="14"/>
  <c r="AM323" i="14"/>
  <c r="AM322" i="14"/>
  <c r="AM321" i="14"/>
  <c r="AM320" i="14"/>
  <c r="AM319" i="14"/>
  <c r="AM318" i="14"/>
  <c r="AM317" i="14"/>
  <c r="AM316" i="14"/>
  <c r="AM315" i="14"/>
  <c r="AM314" i="14"/>
  <c r="AM313" i="14"/>
  <c r="AM312" i="14"/>
  <c r="AM311" i="14"/>
  <c r="AM310" i="14"/>
  <c r="AM309" i="14"/>
  <c r="AM308" i="14"/>
  <c r="AM307" i="14"/>
  <c r="AM306" i="14"/>
  <c r="AM305" i="14"/>
  <c r="AM304" i="14"/>
  <c r="AM303" i="14"/>
  <c r="AM302" i="14"/>
  <c r="AM301" i="14"/>
  <c r="AM300" i="14"/>
  <c r="AM299" i="14"/>
  <c r="AM298" i="14"/>
  <c r="AM297" i="14"/>
  <c r="AM296" i="14"/>
  <c r="AM295" i="14"/>
  <c r="AM294" i="14"/>
  <c r="AM293" i="14"/>
  <c r="AM292" i="14"/>
  <c r="AM291" i="14"/>
  <c r="AM290" i="14"/>
  <c r="AM289" i="14"/>
  <c r="AM288" i="14"/>
  <c r="AM287" i="14"/>
  <c r="AM286" i="14"/>
  <c r="AM285" i="14"/>
  <c r="AM284" i="14"/>
  <c r="AM283" i="14"/>
  <c r="AM282" i="14"/>
  <c r="AM281" i="14"/>
  <c r="AM280" i="14"/>
  <c r="AM279" i="14"/>
  <c r="AM278" i="14"/>
  <c r="AM277" i="14"/>
  <c r="AM276" i="14"/>
  <c r="AM275" i="14"/>
  <c r="AM274" i="14"/>
  <c r="AM273" i="14"/>
  <c r="AM272" i="14"/>
  <c r="AM271" i="14"/>
  <c r="AM270" i="14"/>
  <c r="AM269" i="14"/>
  <c r="AM268" i="14"/>
  <c r="AM267" i="14"/>
  <c r="AM266" i="14"/>
  <c r="AM265" i="14"/>
  <c r="AM264" i="14"/>
  <c r="AM263" i="14"/>
  <c r="AM262" i="14"/>
  <c r="AM261" i="14"/>
  <c r="AM260" i="14"/>
  <c r="AM259" i="14"/>
  <c r="AM258" i="14"/>
  <c r="AM257" i="14"/>
  <c r="AM256" i="14"/>
  <c r="AM255" i="14"/>
  <c r="AM254" i="14"/>
  <c r="AM253" i="14"/>
  <c r="AM252" i="14"/>
  <c r="AM251" i="14"/>
  <c r="AM250" i="14"/>
  <c r="AM249" i="14"/>
  <c r="AM248" i="14"/>
  <c r="AM247" i="14"/>
  <c r="AM246" i="14"/>
  <c r="AM245" i="14"/>
  <c r="AM244" i="14"/>
  <c r="AM243" i="14"/>
  <c r="AM242" i="14"/>
  <c r="AM241" i="14"/>
  <c r="AM240" i="14"/>
  <c r="AM239" i="14"/>
  <c r="AM238" i="14"/>
  <c r="AM237" i="14"/>
  <c r="AM236" i="14"/>
  <c r="AM235" i="14"/>
  <c r="AM234" i="14"/>
  <c r="AM233" i="14"/>
  <c r="AM232" i="14"/>
  <c r="AM231" i="14"/>
  <c r="AM230" i="14"/>
  <c r="AM229" i="14"/>
  <c r="AM228" i="14"/>
  <c r="AM227" i="14"/>
  <c r="AM226" i="14"/>
  <c r="AM225" i="14"/>
  <c r="AM224" i="14"/>
  <c r="AM223" i="14"/>
  <c r="AM222" i="14"/>
  <c r="AM221" i="14"/>
  <c r="AM220" i="14"/>
  <c r="AM219" i="14"/>
  <c r="AM218" i="14"/>
  <c r="AM217" i="14"/>
  <c r="AM216" i="14"/>
  <c r="AM215" i="14"/>
  <c r="AM214" i="14"/>
  <c r="AM213" i="14"/>
  <c r="AM212" i="14"/>
  <c r="AM211" i="14"/>
  <c r="AM210" i="14"/>
  <c r="AM209" i="14"/>
  <c r="AM208" i="14"/>
  <c r="AM207" i="14"/>
  <c r="AM206" i="14"/>
  <c r="AM205" i="14"/>
  <c r="AM204" i="14"/>
  <c r="AM203" i="14"/>
  <c r="AM202" i="14"/>
  <c r="AM201" i="14"/>
  <c r="AM200" i="14"/>
  <c r="AM199" i="14"/>
  <c r="AM198" i="14"/>
  <c r="AM197" i="14"/>
  <c r="AM196" i="14"/>
  <c r="AM195" i="14"/>
  <c r="AM194" i="14"/>
  <c r="AM193" i="14"/>
  <c r="AM192" i="14"/>
  <c r="AM191" i="14"/>
  <c r="AM190" i="14"/>
  <c r="AM189" i="14"/>
  <c r="AM188" i="14"/>
  <c r="AM187" i="14"/>
  <c r="AM186" i="14"/>
  <c r="AM185" i="14"/>
  <c r="AM184" i="14"/>
  <c r="AM183" i="14"/>
  <c r="AM182" i="14"/>
  <c r="AM181" i="14"/>
  <c r="AM180" i="14"/>
  <c r="AM179" i="14"/>
  <c r="AM178" i="14"/>
  <c r="AM177" i="14"/>
  <c r="AM176" i="14"/>
  <c r="AM175" i="14"/>
  <c r="AM174" i="14"/>
  <c r="AM173" i="14"/>
  <c r="AM172" i="14"/>
  <c r="AM171" i="14"/>
  <c r="AM170" i="14"/>
  <c r="AM169" i="14"/>
  <c r="AM168" i="14"/>
  <c r="AM167" i="14"/>
  <c r="AM166" i="14"/>
  <c r="AM165" i="14"/>
  <c r="AM164" i="14"/>
  <c r="AM163" i="14"/>
  <c r="AM162" i="14"/>
  <c r="AM161" i="14"/>
  <c r="AM160" i="14"/>
  <c r="AM159" i="14"/>
  <c r="AM158" i="14"/>
  <c r="AM157" i="14"/>
  <c r="AM156" i="14"/>
  <c r="AM155" i="14"/>
  <c r="AM154" i="14"/>
  <c r="AM153" i="14"/>
  <c r="AM152" i="14"/>
  <c r="AM151" i="14"/>
  <c r="AM150" i="14"/>
  <c r="AM149" i="14"/>
  <c r="AM148" i="14"/>
  <c r="AM147" i="14"/>
  <c r="AM146" i="14"/>
  <c r="AM145" i="14"/>
  <c r="AM144" i="14"/>
  <c r="AM143" i="14"/>
  <c r="AM142" i="14"/>
  <c r="AM141" i="14"/>
  <c r="AM140" i="14"/>
  <c r="AM139" i="14"/>
  <c r="AM138" i="14"/>
  <c r="AM137" i="14"/>
  <c r="AM136" i="14"/>
  <c r="AM135" i="14"/>
  <c r="AM134" i="14"/>
  <c r="AM133" i="14"/>
  <c r="AM132" i="14"/>
  <c r="AM131" i="14"/>
  <c r="AM130" i="14"/>
  <c r="AM129" i="14"/>
  <c r="AM128" i="14"/>
  <c r="AM127" i="14"/>
  <c r="AM126" i="14"/>
  <c r="AM125" i="14"/>
  <c r="AM124" i="14"/>
  <c r="AM123" i="14"/>
  <c r="AM122" i="14"/>
  <c r="AM121" i="14"/>
  <c r="AM120" i="14"/>
  <c r="AM119" i="14"/>
  <c r="AM118" i="14"/>
  <c r="AM117" i="14"/>
  <c r="AM116" i="14"/>
  <c r="AM115" i="14"/>
  <c r="AM114" i="14"/>
  <c r="AM113" i="14"/>
  <c r="AM112" i="14"/>
  <c r="AM111" i="14"/>
  <c r="AM110" i="14"/>
  <c r="AM109" i="14"/>
  <c r="AM108" i="14"/>
  <c r="AM107" i="14"/>
  <c r="AM106" i="14"/>
  <c r="AM105" i="14"/>
  <c r="AM104" i="14"/>
  <c r="AM103" i="14"/>
  <c r="AM102" i="14"/>
  <c r="AM101" i="14"/>
  <c r="AM100" i="14"/>
  <c r="AM99" i="14"/>
  <c r="AM98" i="14"/>
  <c r="AM97" i="14"/>
  <c r="AM96" i="14"/>
  <c r="AM95" i="14"/>
  <c r="AM94" i="14"/>
  <c r="AM93" i="14"/>
  <c r="AM92" i="14"/>
  <c r="AM91" i="14"/>
  <c r="AM90" i="14"/>
  <c r="AM89" i="14"/>
  <c r="AM88" i="14"/>
  <c r="AM87" i="14"/>
  <c r="AM86" i="14"/>
  <c r="AM85" i="14"/>
  <c r="AM84" i="14"/>
  <c r="AM83" i="14"/>
  <c r="AM82" i="14"/>
  <c r="AM81" i="14"/>
  <c r="AM80" i="14"/>
  <c r="AM79" i="14"/>
  <c r="AM78" i="14"/>
  <c r="AM77" i="14"/>
  <c r="AM76" i="14"/>
  <c r="AM75" i="14"/>
  <c r="AM74" i="14"/>
  <c r="AM73" i="14"/>
  <c r="AM72" i="14"/>
  <c r="AM71" i="14"/>
  <c r="AM70" i="14"/>
  <c r="AM69" i="14"/>
  <c r="AM68" i="14"/>
  <c r="AM67" i="14"/>
  <c r="AM66" i="14"/>
  <c r="AM65" i="14"/>
  <c r="AM64" i="14"/>
  <c r="AM63" i="14"/>
  <c r="AM62" i="14"/>
  <c r="AM61" i="14"/>
  <c r="AM60" i="14"/>
  <c r="AM59" i="14"/>
  <c r="AM58" i="14"/>
  <c r="AM57" i="14"/>
  <c r="AM56" i="14"/>
  <c r="AM55" i="14"/>
  <c r="AM54" i="14"/>
  <c r="AM53" i="14"/>
  <c r="AM52" i="14"/>
  <c r="AM51" i="14"/>
  <c r="AM50" i="14"/>
  <c r="AM49" i="14"/>
  <c r="AM48" i="14"/>
  <c r="AM47" i="14"/>
  <c r="AM46" i="14"/>
  <c r="AM45" i="14"/>
  <c r="AM44" i="14"/>
  <c r="AM43" i="14"/>
  <c r="AM42" i="14"/>
  <c r="AM41" i="14"/>
  <c r="AM40" i="14"/>
  <c r="AM39" i="14"/>
  <c r="AM38" i="14"/>
  <c r="AM37" i="14"/>
  <c r="AM36" i="14"/>
  <c r="AM35" i="14"/>
  <c r="AM34" i="14"/>
  <c r="AM33" i="14"/>
  <c r="AM32" i="14"/>
  <c r="AM31" i="14"/>
  <c r="AM30" i="14"/>
  <c r="AM29" i="14"/>
  <c r="AM28" i="14"/>
  <c r="AM27" i="14"/>
  <c r="AM26" i="14"/>
  <c r="AM25" i="14"/>
  <c r="AM24" i="14"/>
  <c r="AM23" i="14"/>
  <c r="AM22" i="14"/>
  <c r="AM21" i="14"/>
  <c r="AM20" i="14"/>
  <c r="AM19" i="14"/>
  <c r="AM18" i="14"/>
  <c r="AM17" i="14"/>
  <c r="AM16" i="14"/>
  <c r="AM15" i="14"/>
  <c r="AM14" i="14"/>
  <c r="AM13" i="14"/>
  <c r="AM12" i="14"/>
  <c r="AM11" i="14"/>
  <c r="AM10" i="14"/>
  <c r="AM9" i="14"/>
  <c r="AM8" i="14"/>
  <c r="AM7" i="14"/>
  <c r="AM6" i="14"/>
  <c r="AM5" i="14"/>
  <c r="AJ994" i="14"/>
  <c r="AJ993" i="14"/>
  <c r="AJ992" i="14"/>
  <c r="AJ991" i="14"/>
  <c r="AJ990" i="14"/>
  <c r="AJ989" i="14"/>
  <c r="AJ988" i="14"/>
  <c r="AJ987" i="14"/>
  <c r="AJ986" i="14"/>
  <c r="AJ985" i="14"/>
  <c r="AJ984" i="14"/>
  <c r="AJ983" i="14"/>
  <c r="AJ982" i="14"/>
  <c r="AJ981" i="14"/>
  <c r="AJ980" i="14"/>
  <c r="AJ979" i="14"/>
  <c r="AJ978" i="14"/>
  <c r="AJ977" i="14"/>
  <c r="AJ976" i="14"/>
  <c r="AJ975" i="14"/>
  <c r="AJ974" i="14"/>
  <c r="AJ973" i="14"/>
  <c r="AJ972" i="14"/>
  <c r="AJ971" i="14"/>
  <c r="AJ970" i="14"/>
  <c r="AJ969" i="14"/>
  <c r="AJ968" i="14"/>
  <c r="AJ967" i="14"/>
  <c r="AJ966" i="14"/>
  <c r="AJ965" i="14"/>
  <c r="AJ964" i="14"/>
  <c r="AJ963" i="14"/>
  <c r="AJ962" i="14"/>
  <c r="AJ961" i="14"/>
  <c r="AJ960" i="14"/>
  <c r="AJ959" i="14"/>
  <c r="AJ958" i="14"/>
  <c r="AJ957" i="14"/>
  <c r="AJ956" i="14"/>
  <c r="AJ955" i="14"/>
  <c r="AJ954" i="14"/>
  <c r="AJ953" i="14"/>
  <c r="AJ952" i="14"/>
  <c r="AJ951" i="14"/>
  <c r="AJ950" i="14"/>
  <c r="AJ949" i="14"/>
  <c r="AJ948" i="14"/>
  <c r="AJ947" i="14"/>
  <c r="AJ946" i="14"/>
  <c r="AJ945" i="14"/>
  <c r="AJ944" i="14"/>
  <c r="AJ943" i="14"/>
  <c r="AJ942" i="14"/>
  <c r="AJ941" i="14"/>
  <c r="AJ940" i="14"/>
  <c r="AJ939" i="14"/>
  <c r="AJ938" i="14"/>
  <c r="AJ937" i="14"/>
  <c r="AJ936" i="14"/>
  <c r="AJ935" i="14"/>
  <c r="AJ934" i="14"/>
  <c r="AJ933" i="14"/>
  <c r="AJ932" i="14"/>
  <c r="AJ931" i="14"/>
  <c r="AJ930" i="14"/>
  <c r="AJ929" i="14"/>
  <c r="AJ928" i="14"/>
  <c r="AJ927" i="14"/>
  <c r="AJ926" i="14"/>
  <c r="AJ925" i="14"/>
  <c r="AJ924" i="14"/>
  <c r="AJ923" i="14"/>
  <c r="AJ922" i="14"/>
  <c r="AJ921" i="14"/>
  <c r="AJ920" i="14"/>
  <c r="AJ919" i="14"/>
  <c r="AJ918" i="14"/>
  <c r="AJ917" i="14"/>
  <c r="AJ916" i="14"/>
  <c r="AJ915" i="14"/>
  <c r="AJ914" i="14"/>
  <c r="AJ913" i="14"/>
  <c r="AJ912" i="14"/>
  <c r="AJ911" i="14"/>
  <c r="AJ910" i="14"/>
  <c r="AJ909" i="14"/>
  <c r="AJ908" i="14"/>
  <c r="AJ907" i="14"/>
  <c r="AJ906" i="14"/>
  <c r="AJ905" i="14"/>
  <c r="AJ904" i="14"/>
  <c r="AJ903" i="14"/>
  <c r="AJ902" i="14"/>
  <c r="AJ901" i="14"/>
  <c r="AJ900" i="14"/>
  <c r="AJ899" i="14"/>
  <c r="AJ898" i="14"/>
  <c r="AJ897" i="14"/>
  <c r="AJ896" i="14"/>
  <c r="AJ895" i="14"/>
  <c r="AJ894" i="14"/>
  <c r="AJ893" i="14"/>
  <c r="AJ892" i="14"/>
  <c r="AJ891" i="14"/>
  <c r="AJ890" i="14"/>
  <c r="AJ889" i="14"/>
  <c r="AJ888" i="14"/>
  <c r="AJ887" i="14"/>
  <c r="AJ886" i="14"/>
  <c r="AJ885" i="14"/>
  <c r="AJ884" i="14"/>
  <c r="AJ883" i="14"/>
  <c r="AJ882" i="14"/>
  <c r="AJ881" i="14"/>
  <c r="AJ880" i="14"/>
  <c r="AJ879" i="14"/>
  <c r="AJ878" i="14"/>
  <c r="AJ877" i="14"/>
  <c r="AJ876" i="14"/>
  <c r="AJ875" i="14"/>
  <c r="AJ874" i="14"/>
  <c r="AJ873" i="14"/>
  <c r="AJ872" i="14"/>
  <c r="AJ871" i="14"/>
  <c r="AJ870" i="14"/>
  <c r="AJ869" i="14"/>
  <c r="AJ868" i="14"/>
  <c r="AJ867" i="14"/>
  <c r="AJ866" i="14"/>
  <c r="AJ865" i="14"/>
  <c r="AJ864" i="14"/>
  <c r="AJ863" i="14"/>
  <c r="AJ862" i="14"/>
  <c r="AJ861" i="14"/>
  <c r="AJ860" i="14"/>
  <c r="AJ859" i="14"/>
  <c r="AJ858" i="14"/>
  <c r="AJ857" i="14"/>
  <c r="AJ856" i="14"/>
  <c r="AJ855" i="14"/>
  <c r="AJ854" i="14"/>
  <c r="AJ853" i="14"/>
  <c r="AJ852" i="14"/>
  <c r="AJ851" i="14"/>
  <c r="AJ850" i="14"/>
  <c r="AJ849" i="14"/>
  <c r="AJ848" i="14"/>
  <c r="AJ847" i="14"/>
  <c r="AJ846" i="14"/>
  <c r="AJ845" i="14"/>
  <c r="AJ844" i="14"/>
  <c r="AJ843" i="14"/>
  <c r="AJ842" i="14"/>
  <c r="AJ841" i="14"/>
  <c r="AJ840" i="14"/>
  <c r="AJ839" i="14"/>
  <c r="AJ838" i="14"/>
  <c r="AJ837" i="14"/>
  <c r="AJ836" i="14"/>
  <c r="AJ835" i="14"/>
  <c r="AJ834" i="14"/>
  <c r="AJ833" i="14"/>
  <c r="AJ832" i="14"/>
  <c r="AJ831" i="14"/>
  <c r="AJ830" i="14"/>
  <c r="AJ829" i="14"/>
  <c r="AJ828" i="14"/>
  <c r="AJ827" i="14"/>
  <c r="AJ826" i="14"/>
  <c r="AJ825" i="14"/>
  <c r="AJ824" i="14"/>
  <c r="AJ823" i="14"/>
  <c r="AJ822" i="14"/>
  <c r="AJ821" i="14"/>
  <c r="AJ820" i="14"/>
  <c r="AJ819" i="14"/>
  <c r="AJ818" i="14"/>
  <c r="AJ817" i="14"/>
  <c r="AJ815" i="14"/>
  <c r="AJ814" i="14"/>
  <c r="AJ813" i="14"/>
  <c r="AJ812" i="14"/>
  <c r="AJ811" i="14"/>
  <c r="AJ810" i="14"/>
  <c r="AJ809" i="14"/>
  <c r="AJ808" i="14"/>
  <c r="AJ807" i="14"/>
  <c r="AJ806" i="14"/>
  <c r="AJ805" i="14"/>
  <c r="AJ804" i="14"/>
  <c r="AJ803" i="14"/>
  <c r="AJ802" i="14"/>
  <c r="AJ801" i="14"/>
  <c r="AJ800" i="14"/>
  <c r="AJ799" i="14"/>
  <c r="AJ798" i="14"/>
  <c r="AJ797" i="14"/>
  <c r="AJ796" i="14"/>
  <c r="AJ795" i="14"/>
  <c r="AJ794" i="14"/>
  <c r="AJ793" i="14"/>
  <c r="AJ792" i="14"/>
  <c r="AJ791" i="14"/>
  <c r="AJ790" i="14"/>
  <c r="AJ789" i="14"/>
  <c r="AJ788" i="14"/>
  <c r="AJ787" i="14"/>
  <c r="AJ786" i="14"/>
  <c r="AJ785" i="14"/>
  <c r="AJ784" i="14"/>
  <c r="AJ783" i="14"/>
  <c r="AJ782" i="14"/>
  <c r="AJ781" i="14"/>
  <c r="AJ780" i="14"/>
  <c r="AJ779" i="14"/>
  <c r="AJ778" i="14"/>
  <c r="AJ777" i="14"/>
  <c r="AJ776" i="14"/>
  <c r="AJ775" i="14"/>
  <c r="AJ774" i="14"/>
  <c r="AJ773" i="14"/>
  <c r="AJ772" i="14"/>
  <c r="AJ771" i="14"/>
  <c r="AJ770" i="14"/>
  <c r="AJ769" i="14"/>
  <c r="AJ768" i="14"/>
  <c r="AJ767" i="14"/>
  <c r="AJ766" i="14"/>
  <c r="AJ765" i="14"/>
  <c r="AJ764" i="14"/>
  <c r="AJ763" i="14"/>
  <c r="AJ762" i="14"/>
  <c r="AJ761" i="14"/>
  <c r="AJ760" i="14"/>
  <c r="AJ759" i="14"/>
  <c r="AJ758" i="14"/>
  <c r="AJ757" i="14"/>
  <c r="AJ756" i="14"/>
  <c r="AJ755" i="14"/>
  <c r="AJ754" i="14"/>
  <c r="AJ753" i="14"/>
  <c r="AJ752" i="14"/>
  <c r="AJ751" i="14"/>
  <c r="AJ750" i="14"/>
  <c r="AJ749" i="14"/>
  <c r="AJ748" i="14"/>
  <c r="AJ747" i="14"/>
  <c r="AJ746" i="14"/>
  <c r="AJ745" i="14"/>
  <c r="AJ744" i="14"/>
  <c r="AJ743" i="14"/>
  <c r="AJ742" i="14"/>
  <c r="AJ741" i="14"/>
  <c r="AJ740" i="14"/>
  <c r="AJ739" i="14"/>
  <c r="AJ738" i="14"/>
  <c r="AJ737" i="14"/>
  <c r="AJ736" i="14"/>
  <c r="AJ735" i="14"/>
  <c r="AJ734" i="14"/>
  <c r="AJ733" i="14"/>
  <c r="AJ732" i="14"/>
  <c r="AJ731" i="14"/>
  <c r="AJ730" i="14"/>
  <c r="AJ729" i="14"/>
  <c r="AJ728" i="14"/>
  <c r="AJ727" i="14"/>
  <c r="AJ726" i="14"/>
  <c r="AJ725" i="14"/>
  <c r="AJ724" i="14"/>
  <c r="AJ723" i="14"/>
  <c r="AJ722" i="14"/>
  <c r="AJ721" i="14"/>
  <c r="AJ720" i="14"/>
  <c r="AJ719" i="14"/>
  <c r="AJ718" i="14"/>
  <c r="AJ717" i="14"/>
  <c r="AJ716" i="14"/>
  <c r="AJ715" i="14"/>
  <c r="AJ714" i="14"/>
  <c r="AJ713" i="14"/>
  <c r="AJ712" i="14"/>
  <c r="AJ711" i="14"/>
  <c r="AJ710" i="14"/>
  <c r="AJ709" i="14"/>
  <c r="AJ708" i="14"/>
  <c r="AJ707" i="14"/>
  <c r="AJ706" i="14"/>
  <c r="AJ705" i="14"/>
  <c r="AJ704" i="14"/>
  <c r="AJ703" i="14"/>
  <c r="AJ702" i="14"/>
  <c r="AJ701" i="14"/>
  <c r="AJ700" i="14"/>
  <c r="AJ699" i="14"/>
  <c r="AJ698" i="14"/>
  <c r="AJ697" i="14"/>
  <c r="AJ696" i="14"/>
  <c r="AJ695" i="14"/>
  <c r="AJ694" i="14"/>
  <c r="AJ693" i="14"/>
  <c r="AJ692" i="14"/>
  <c r="AJ691" i="14"/>
  <c r="AJ690" i="14"/>
  <c r="AJ689" i="14"/>
  <c r="AJ688" i="14"/>
  <c r="AJ687" i="14"/>
  <c r="AJ686" i="14"/>
  <c r="AJ685" i="14"/>
  <c r="AJ684" i="14"/>
  <c r="AJ683" i="14"/>
  <c r="AJ682" i="14"/>
  <c r="AJ681" i="14"/>
  <c r="AJ680" i="14"/>
  <c r="AJ679" i="14"/>
  <c r="AJ678" i="14"/>
  <c r="AJ677" i="14"/>
  <c r="AJ676" i="14"/>
  <c r="AJ675" i="14"/>
  <c r="AJ674" i="14"/>
  <c r="AJ673" i="14"/>
  <c r="AJ672" i="14"/>
  <c r="AJ671" i="14"/>
  <c r="AJ670" i="14"/>
  <c r="AJ669" i="14"/>
  <c r="AJ668" i="14"/>
  <c r="AJ667" i="14"/>
  <c r="AJ666" i="14"/>
  <c r="AJ665" i="14"/>
  <c r="AJ664" i="14"/>
  <c r="AJ663" i="14"/>
  <c r="AJ662" i="14"/>
  <c r="AJ661" i="14"/>
  <c r="AJ660" i="14"/>
  <c r="AJ659" i="14"/>
  <c r="AJ658" i="14"/>
  <c r="AJ657" i="14"/>
  <c r="AJ656" i="14"/>
  <c r="AJ655" i="14"/>
  <c r="AJ654" i="14"/>
  <c r="AJ653" i="14"/>
  <c r="AJ652" i="14"/>
  <c r="AJ651" i="14"/>
  <c r="AJ650" i="14"/>
  <c r="AJ649" i="14"/>
  <c r="AJ648" i="14"/>
  <c r="AJ647" i="14"/>
  <c r="AJ646" i="14"/>
  <c r="AJ645" i="14"/>
  <c r="AJ644" i="14"/>
  <c r="AJ643" i="14"/>
  <c r="AJ642" i="14"/>
  <c r="AJ641" i="14"/>
  <c r="AJ640" i="14"/>
  <c r="AJ639" i="14"/>
  <c r="AJ638" i="14"/>
  <c r="AJ637" i="14"/>
  <c r="AJ636" i="14"/>
  <c r="AJ635" i="14"/>
  <c r="AJ634" i="14"/>
  <c r="AJ633" i="14"/>
  <c r="AJ632" i="14"/>
  <c r="AJ631" i="14"/>
  <c r="AJ630" i="14"/>
  <c r="AJ629" i="14"/>
  <c r="AJ628" i="14"/>
  <c r="AJ627" i="14"/>
  <c r="AJ626" i="14"/>
  <c r="AJ625" i="14"/>
  <c r="AJ624" i="14"/>
  <c r="AJ623" i="14"/>
  <c r="AJ622" i="14"/>
  <c r="AJ621" i="14"/>
  <c r="AJ620" i="14"/>
  <c r="AJ619" i="14"/>
  <c r="AJ618" i="14"/>
  <c r="AJ617" i="14"/>
  <c r="AJ616" i="14"/>
  <c r="AJ615" i="14"/>
  <c r="AJ614" i="14"/>
  <c r="AJ613" i="14"/>
  <c r="AJ612" i="14"/>
  <c r="AJ611" i="14"/>
  <c r="AJ610" i="14"/>
  <c r="AJ609" i="14"/>
  <c r="AJ608" i="14"/>
  <c r="AJ607" i="14"/>
  <c r="AJ606" i="14"/>
  <c r="AJ605" i="14"/>
  <c r="AJ604" i="14"/>
  <c r="AJ603" i="14"/>
  <c r="AJ602" i="14"/>
  <c r="AJ601" i="14"/>
  <c r="AJ600" i="14"/>
  <c r="AJ599" i="14"/>
  <c r="AJ598" i="14"/>
  <c r="AJ597" i="14"/>
  <c r="AJ596" i="14"/>
  <c r="AJ595" i="14"/>
  <c r="AJ594" i="14"/>
  <c r="AJ593" i="14"/>
  <c r="AJ592" i="14"/>
  <c r="AJ591" i="14"/>
  <c r="AJ590" i="14"/>
  <c r="AJ589" i="14"/>
  <c r="AJ588" i="14"/>
  <c r="AJ587" i="14"/>
  <c r="AJ586" i="14"/>
  <c r="AJ585" i="14"/>
  <c r="AJ584" i="14"/>
  <c r="AJ583" i="14"/>
  <c r="AJ582" i="14"/>
  <c r="AJ581" i="14"/>
  <c r="AJ580" i="14"/>
  <c r="AJ579" i="14"/>
  <c r="AJ578" i="14"/>
  <c r="AJ577" i="14"/>
  <c r="AJ576" i="14"/>
  <c r="AJ575" i="14"/>
  <c r="AJ574" i="14"/>
  <c r="AJ573" i="14"/>
  <c r="AJ572" i="14"/>
  <c r="AJ571" i="14"/>
  <c r="AJ570" i="14"/>
  <c r="AJ569" i="14"/>
  <c r="AJ568" i="14"/>
  <c r="AJ567" i="14"/>
  <c r="AJ566" i="14"/>
  <c r="AJ565" i="14"/>
  <c r="AJ564" i="14"/>
  <c r="AJ563" i="14"/>
  <c r="AJ562" i="14"/>
  <c r="AJ561" i="14"/>
  <c r="AJ560" i="14"/>
  <c r="AJ559" i="14"/>
  <c r="AJ558" i="14"/>
  <c r="AJ557" i="14"/>
  <c r="AJ556" i="14"/>
  <c r="AJ555" i="14"/>
  <c r="AJ554" i="14"/>
  <c r="AJ553" i="14"/>
  <c r="AJ552" i="14"/>
  <c r="AJ551" i="14"/>
  <c r="AJ550" i="14"/>
  <c r="AJ549" i="14"/>
  <c r="AJ548" i="14"/>
  <c r="AJ547" i="14"/>
  <c r="AJ546" i="14"/>
  <c r="AJ545" i="14"/>
  <c r="AJ544" i="14"/>
  <c r="AJ543" i="14"/>
  <c r="AJ542" i="14"/>
  <c r="AJ541" i="14"/>
  <c r="AJ540" i="14"/>
  <c r="AJ539" i="14"/>
  <c r="AJ538" i="14"/>
  <c r="AJ537" i="14"/>
  <c r="AJ536" i="14"/>
  <c r="AJ535" i="14"/>
  <c r="AJ534" i="14"/>
  <c r="AJ533" i="14"/>
  <c r="AJ532" i="14"/>
  <c r="AJ531" i="14"/>
  <c r="AJ530" i="14"/>
  <c r="AJ529" i="14"/>
  <c r="AJ528" i="14"/>
  <c r="AJ527" i="14"/>
  <c r="AJ526" i="14"/>
  <c r="AJ525" i="14"/>
  <c r="AJ524" i="14"/>
  <c r="AJ523" i="14"/>
  <c r="AJ522" i="14"/>
  <c r="AJ521" i="14"/>
  <c r="AJ520" i="14"/>
  <c r="AJ519" i="14"/>
  <c r="AJ518" i="14"/>
  <c r="AJ517" i="14"/>
  <c r="AJ516" i="14"/>
  <c r="AJ515" i="14"/>
  <c r="AJ514" i="14"/>
  <c r="AJ513" i="14"/>
  <c r="AJ512" i="14"/>
  <c r="AJ511" i="14"/>
  <c r="AJ510" i="14"/>
  <c r="AJ509" i="14"/>
  <c r="AJ508" i="14"/>
  <c r="AJ507" i="14"/>
  <c r="AJ506" i="14"/>
  <c r="AJ505" i="14"/>
  <c r="AJ504" i="14"/>
  <c r="AJ503" i="14"/>
  <c r="AJ502" i="14"/>
  <c r="AJ501" i="14"/>
  <c r="AJ500" i="14"/>
  <c r="AJ499" i="14"/>
  <c r="AJ498" i="14"/>
  <c r="AJ497" i="14"/>
  <c r="AJ496" i="14"/>
  <c r="AJ495" i="14"/>
  <c r="AJ494" i="14"/>
  <c r="AJ493" i="14"/>
  <c r="AJ492" i="14"/>
  <c r="AJ491" i="14"/>
  <c r="AJ490" i="14"/>
  <c r="AJ489" i="14"/>
  <c r="AJ488" i="14"/>
  <c r="AJ487" i="14"/>
  <c r="AJ486" i="14"/>
  <c r="AJ485" i="14"/>
  <c r="AJ484" i="14"/>
  <c r="AJ483" i="14"/>
  <c r="AJ482" i="14"/>
  <c r="AJ481" i="14"/>
  <c r="AJ480" i="14"/>
  <c r="AJ479" i="14"/>
  <c r="AJ478" i="14"/>
  <c r="AJ477" i="14"/>
  <c r="AJ476" i="14"/>
  <c r="AJ475" i="14"/>
  <c r="AJ474" i="14"/>
  <c r="AJ473" i="14"/>
  <c r="AJ472" i="14"/>
  <c r="AJ471" i="14"/>
  <c r="AJ470" i="14"/>
  <c r="AJ469" i="14"/>
  <c r="AJ468" i="14"/>
  <c r="AJ467" i="14"/>
  <c r="AJ466" i="14"/>
  <c r="AJ465" i="14"/>
  <c r="AJ464" i="14"/>
  <c r="AJ463" i="14"/>
  <c r="AJ462" i="14"/>
  <c r="AJ461" i="14"/>
  <c r="AJ460" i="14"/>
  <c r="AJ459" i="14"/>
  <c r="AJ458" i="14"/>
  <c r="AJ457" i="14"/>
  <c r="AJ456" i="14"/>
  <c r="AJ455" i="14"/>
  <c r="AJ454" i="14"/>
  <c r="AJ453" i="14"/>
  <c r="AJ452" i="14"/>
  <c r="AJ451" i="14"/>
  <c r="AJ450" i="14"/>
  <c r="AJ449" i="14"/>
  <c r="AJ448" i="14"/>
  <c r="AJ447" i="14"/>
  <c r="AJ446" i="14"/>
  <c r="AJ445" i="14"/>
  <c r="AJ444" i="14"/>
  <c r="AJ443" i="14"/>
  <c r="AJ442" i="14"/>
  <c r="AJ441" i="14"/>
  <c r="AJ440" i="14"/>
  <c r="AJ439" i="14"/>
  <c r="AJ438" i="14"/>
  <c r="AJ437" i="14"/>
  <c r="AJ436" i="14"/>
  <c r="AJ435" i="14"/>
  <c r="AJ434" i="14"/>
  <c r="AJ433" i="14"/>
  <c r="AJ432" i="14"/>
  <c r="AJ431" i="14"/>
  <c r="AJ430" i="14"/>
  <c r="AJ429" i="14"/>
  <c r="AJ428" i="14"/>
  <c r="AJ427" i="14"/>
  <c r="AJ426" i="14"/>
  <c r="AJ425" i="14"/>
  <c r="AJ424" i="14"/>
  <c r="AJ423" i="14"/>
  <c r="AJ422" i="14"/>
  <c r="AJ421" i="14"/>
  <c r="AJ420" i="14"/>
  <c r="AJ419" i="14"/>
  <c r="AJ418" i="14"/>
  <c r="AJ417" i="14"/>
  <c r="AJ416" i="14"/>
  <c r="AJ415" i="14"/>
  <c r="AJ414" i="14"/>
  <c r="AJ413" i="14"/>
  <c r="AJ412" i="14"/>
  <c r="AJ411" i="14"/>
  <c r="AJ410" i="14"/>
  <c r="AJ409" i="14"/>
  <c r="AJ408" i="14"/>
  <c r="AJ407" i="14"/>
  <c r="AJ406" i="14"/>
  <c r="AJ405" i="14"/>
  <c r="AJ404" i="14"/>
  <c r="AJ403" i="14"/>
  <c r="AJ402" i="14"/>
  <c r="AJ401" i="14"/>
  <c r="AJ400" i="14"/>
  <c r="AJ399" i="14"/>
  <c r="AJ398" i="14"/>
  <c r="AJ397" i="14"/>
  <c r="AJ396" i="14"/>
  <c r="AJ395" i="14"/>
  <c r="AJ394" i="14"/>
  <c r="AJ393" i="14"/>
  <c r="AJ392" i="14"/>
  <c r="AJ391" i="14"/>
  <c r="AJ390" i="14"/>
  <c r="AJ389" i="14"/>
  <c r="AJ388" i="14"/>
  <c r="AJ387" i="14"/>
  <c r="AJ386" i="14"/>
  <c r="AJ385" i="14"/>
  <c r="AJ384" i="14"/>
  <c r="AJ383" i="14"/>
  <c r="AJ382" i="14"/>
  <c r="AJ381" i="14"/>
  <c r="AJ380" i="14"/>
  <c r="AJ379" i="14"/>
  <c r="AJ378" i="14"/>
  <c r="AJ377" i="14"/>
  <c r="AJ376" i="14"/>
  <c r="AJ375" i="14"/>
  <c r="AJ374" i="14"/>
  <c r="AJ373" i="14"/>
  <c r="AJ372" i="14"/>
  <c r="AJ371" i="14"/>
  <c r="AJ370" i="14"/>
  <c r="AJ369" i="14"/>
  <c r="AJ368" i="14"/>
  <c r="AJ367" i="14"/>
  <c r="AJ366" i="14"/>
  <c r="AJ365" i="14"/>
  <c r="AJ364" i="14"/>
  <c r="AJ363" i="14"/>
  <c r="AJ362" i="14"/>
  <c r="AJ361" i="14"/>
  <c r="AJ360" i="14"/>
  <c r="AJ359" i="14"/>
  <c r="AJ358" i="14"/>
  <c r="AJ357" i="14"/>
  <c r="AJ356" i="14"/>
  <c r="AJ355" i="14"/>
  <c r="AJ354" i="14"/>
  <c r="AJ353" i="14"/>
  <c r="AJ352" i="14"/>
  <c r="AJ351" i="14"/>
  <c r="AJ350" i="14"/>
  <c r="AJ349" i="14"/>
  <c r="AJ348" i="14"/>
  <c r="AJ347" i="14"/>
  <c r="AJ346" i="14"/>
  <c r="AJ345" i="14"/>
  <c r="AJ344" i="14"/>
  <c r="AJ343" i="14"/>
  <c r="AJ342" i="14"/>
  <c r="AJ341" i="14"/>
  <c r="AJ340" i="14"/>
  <c r="AJ339" i="14"/>
  <c r="AJ338" i="14"/>
  <c r="AJ337" i="14"/>
  <c r="AJ336" i="14"/>
  <c r="AJ335" i="14"/>
  <c r="AJ334" i="14"/>
  <c r="AJ333" i="14"/>
  <c r="AJ332" i="14"/>
  <c r="AJ331" i="14"/>
  <c r="AJ330" i="14"/>
  <c r="AJ329" i="14"/>
  <c r="AJ328" i="14"/>
  <c r="AJ327" i="14"/>
  <c r="AJ326" i="14"/>
  <c r="AJ325" i="14"/>
  <c r="AJ324" i="14"/>
  <c r="AJ323" i="14"/>
  <c r="AJ322" i="14"/>
  <c r="AJ321" i="14"/>
  <c r="AJ320" i="14"/>
  <c r="AJ319" i="14"/>
  <c r="AJ318" i="14"/>
  <c r="AJ317" i="14"/>
  <c r="AJ316" i="14"/>
  <c r="AJ315" i="14"/>
  <c r="AJ314" i="14"/>
  <c r="AJ313" i="14"/>
  <c r="AJ312" i="14"/>
  <c r="AJ311" i="14"/>
  <c r="AJ310" i="14"/>
  <c r="AJ309" i="14"/>
  <c r="AJ308" i="14"/>
  <c r="AJ307" i="14"/>
  <c r="AJ306" i="14"/>
  <c r="AJ305" i="14"/>
  <c r="AJ304" i="14"/>
  <c r="AJ303" i="14"/>
  <c r="AJ302" i="14"/>
  <c r="AJ301" i="14"/>
  <c r="AJ300" i="14"/>
  <c r="AJ299" i="14"/>
  <c r="AJ298" i="14"/>
  <c r="AJ297" i="14"/>
  <c r="AJ296" i="14"/>
  <c r="AJ295" i="14"/>
  <c r="AJ294" i="14"/>
  <c r="AJ293" i="14"/>
  <c r="AJ292" i="14"/>
  <c r="AJ291" i="14"/>
  <c r="AJ290" i="14"/>
  <c r="AJ289" i="14"/>
  <c r="AJ288" i="14"/>
  <c r="AJ287" i="14"/>
  <c r="AJ286" i="14"/>
  <c r="AJ285" i="14"/>
  <c r="AJ284" i="14"/>
  <c r="AJ283" i="14"/>
  <c r="AJ282" i="14"/>
  <c r="AJ281" i="14"/>
  <c r="AJ280" i="14"/>
  <c r="AJ279" i="14"/>
  <c r="AJ278" i="14"/>
  <c r="AJ277" i="14"/>
  <c r="AJ276" i="14"/>
  <c r="AJ275" i="14"/>
  <c r="AJ274" i="14"/>
  <c r="AJ273" i="14"/>
  <c r="AJ272" i="14"/>
  <c r="AJ271" i="14"/>
  <c r="AJ270" i="14"/>
  <c r="AJ269" i="14"/>
  <c r="AJ268" i="14"/>
  <c r="AJ267" i="14"/>
  <c r="AJ266" i="14"/>
  <c r="AJ265" i="14"/>
  <c r="AJ264" i="14"/>
  <c r="AJ263" i="14"/>
  <c r="AJ262" i="14"/>
  <c r="AJ261" i="14"/>
  <c r="AJ260" i="14"/>
  <c r="AJ259" i="14"/>
  <c r="AJ258" i="14"/>
  <c r="AJ257" i="14"/>
  <c r="AJ256" i="14"/>
  <c r="AJ255" i="14"/>
  <c r="AJ254" i="14"/>
  <c r="AJ253" i="14"/>
  <c r="AJ252" i="14"/>
  <c r="AJ251" i="14"/>
  <c r="AJ250" i="14"/>
  <c r="AJ249" i="14"/>
  <c r="AJ248" i="14"/>
  <c r="AJ247" i="14"/>
  <c r="AJ246" i="14"/>
  <c r="AJ245" i="14"/>
  <c r="AJ244" i="14"/>
  <c r="AJ243" i="14"/>
  <c r="AJ242" i="14"/>
  <c r="AJ241" i="14"/>
  <c r="AJ240" i="14"/>
  <c r="AJ239" i="14"/>
  <c r="AJ238" i="14"/>
  <c r="AJ237" i="14"/>
  <c r="AJ236" i="14"/>
  <c r="AJ235" i="14"/>
  <c r="AJ234" i="14"/>
  <c r="AJ233" i="14"/>
  <c r="AJ232" i="14"/>
  <c r="AJ231" i="14"/>
  <c r="AJ230" i="14"/>
  <c r="AJ229" i="14"/>
  <c r="AJ228" i="14"/>
  <c r="AJ227" i="14"/>
  <c r="AJ226" i="14"/>
  <c r="AJ225" i="14"/>
  <c r="AJ224" i="14"/>
  <c r="AJ223" i="14"/>
  <c r="AJ222" i="14"/>
  <c r="AJ221" i="14"/>
  <c r="AJ220" i="14"/>
  <c r="AJ219" i="14"/>
  <c r="AJ218" i="14"/>
  <c r="AJ217" i="14"/>
  <c r="AJ216" i="14"/>
  <c r="AJ215" i="14"/>
  <c r="AJ214" i="14"/>
  <c r="AJ213" i="14"/>
  <c r="AJ212" i="14"/>
  <c r="AJ211" i="14"/>
  <c r="AJ210" i="14"/>
  <c r="AJ209" i="14"/>
  <c r="AJ208" i="14"/>
  <c r="AJ207" i="14"/>
  <c r="AJ206" i="14"/>
  <c r="AJ205" i="14"/>
  <c r="AJ204" i="14"/>
  <c r="AJ203" i="14"/>
  <c r="AJ202" i="14"/>
  <c r="AJ201" i="14"/>
  <c r="AJ200" i="14"/>
  <c r="AJ199" i="14"/>
  <c r="AJ198" i="14"/>
  <c r="AJ197" i="14"/>
  <c r="AJ196" i="14"/>
  <c r="AJ195" i="14"/>
  <c r="AJ194" i="14"/>
  <c r="AJ193" i="14"/>
  <c r="AJ192" i="14"/>
  <c r="AJ191" i="14"/>
  <c r="AJ190" i="14"/>
  <c r="AJ189" i="14"/>
  <c r="AJ188" i="14"/>
  <c r="AJ187" i="14"/>
  <c r="AJ186" i="14"/>
  <c r="AJ185" i="14"/>
  <c r="AJ184" i="14"/>
  <c r="AJ183" i="14"/>
  <c r="AJ182" i="14"/>
  <c r="AJ181" i="14"/>
  <c r="AJ180" i="14"/>
  <c r="AJ179" i="14"/>
  <c r="AJ178" i="14"/>
  <c r="AJ177" i="14"/>
  <c r="AJ176" i="14"/>
  <c r="AJ175" i="14"/>
  <c r="AJ174" i="14"/>
  <c r="AJ173" i="14"/>
  <c r="AJ172" i="14"/>
  <c r="AJ171" i="14"/>
  <c r="AJ170" i="14"/>
  <c r="AJ169" i="14"/>
  <c r="AJ168" i="14"/>
  <c r="AJ167" i="14"/>
  <c r="AJ166" i="14"/>
  <c r="AJ165" i="14"/>
  <c r="AJ164" i="14"/>
  <c r="AJ163" i="14"/>
  <c r="AJ162" i="14"/>
  <c r="AJ160" i="14"/>
  <c r="AJ159" i="14"/>
  <c r="AJ158" i="14"/>
  <c r="AJ157" i="14"/>
  <c r="AJ156" i="14"/>
  <c r="AJ155" i="14"/>
  <c r="AJ154" i="14"/>
  <c r="AJ153" i="14"/>
  <c r="AJ152" i="14"/>
  <c r="AJ151" i="14"/>
  <c r="AJ150" i="14"/>
  <c r="AJ149" i="14"/>
  <c r="AJ148" i="14"/>
  <c r="AJ147" i="14"/>
  <c r="AJ146" i="14"/>
  <c r="AJ145" i="14"/>
  <c r="AJ144" i="14"/>
  <c r="AJ143" i="14"/>
  <c r="AJ142" i="14"/>
  <c r="AJ141" i="14"/>
  <c r="AJ140" i="14"/>
  <c r="AJ139" i="14"/>
  <c r="AJ138" i="14"/>
  <c r="AJ137" i="14"/>
  <c r="AJ136" i="14"/>
  <c r="AJ135" i="14"/>
  <c r="AJ134" i="14"/>
  <c r="AJ133" i="14"/>
  <c r="AJ132" i="14"/>
  <c r="AJ131" i="14"/>
  <c r="AJ130" i="14"/>
  <c r="AJ129" i="14"/>
  <c r="AJ128" i="14"/>
  <c r="AJ127" i="14"/>
  <c r="AJ126" i="14"/>
  <c r="AJ125" i="14"/>
  <c r="AJ124" i="14"/>
  <c r="AJ123" i="14"/>
  <c r="AJ122" i="14"/>
  <c r="AJ121" i="14"/>
  <c r="AJ120" i="14"/>
  <c r="AJ119" i="14"/>
  <c r="AJ118" i="14"/>
  <c r="AJ117" i="14"/>
  <c r="AJ116" i="14"/>
  <c r="AJ115" i="14"/>
  <c r="AJ114" i="14"/>
  <c r="AJ113" i="14"/>
  <c r="AJ112" i="14"/>
  <c r="AJ111" i="14"/>
  <c r="AJ110" i="14"/>
  <c r="AJ109" i="14"/>
  <c r="AJ108" i="14"/>
  <c r="AJ107" i="14"/>
  <c r="AJ106" i="14"/>
  <c r="AJ105" i="14"/>
  <c r="AJ104" i="14"/>
  <c r="AJ103" i="14"/>
  <c r="AJ102" i="14"/>
  <c r="AJ101" i="14"/>
  <c r="AJ100" i="14"/>
  <c r="AJ99" i="14"/>
  <c r="AJ98" i="14"/>
  <c r="AJ97" i="14"/>
  <c r="AJ96" i="14"/>
  <c r="AJ95" i="14"/>
  <c r="AJ94" i="14"/>
  <c r="AJ93" i="14"/>
  <c r="AJ92" i="14"/>
  <c r="AJ91" i="14"/>
  <c r="AJ90" i="14"/>
  <c r="AJ89" i="14"/>
  <c r="AJ88" i="14"/>
  <c r="AJ87" i="14"/>
  <c r="AJ86" i="14"/>
  <c r="AJ85" i="14"/>
  <c r="AJ84" i="14"/>
  <c r="AJ83" i="14"/>
  <c r="AJ82" i="14"/>
  <c r="AJ81" i="14"/>
  <c r="AJ80" i="14"/>
  <c r="AJ79" i="14"/>
  <c r="AJ78" i="14"/>
  <c r="AJ77" i="14"/>
  <c r="AJ76" i="14"/>
  <c r="AJ75" i="14"/>
  <c r="AJ74" i="14"/>
  <c r="AJ73" i="14"/>
  <c r="AJ72" i="14"/>
  <c r="AJ71" i="14"/>
  <c r="AJ70" i="14"/>
  <c r="AJ69" i="14"/>
  <c r="AJ68" i="14"/>
  <c r="AJ67" i="14"/>
  <c r="AJ66" i="14"/>
  <c r="AJ65" i="14"/>
  <c r="AJ64" i="14"/>
  <c r="AJ63" i="14"/>
  <c r="AJ62" i="14"/>
  <c r="AJ61" i="14"/>
  <c r="AJ60" i="14"/>
  <c r="AJ59" i="14"/>
  <c r="AJ58" i="14"/>
  <c r="AJ57" i="14"/>
  <c r="AJ56" i="14"/>
  <c r="AJ55" i="14"/>
  <c r="AJ54" i="14"/>
  <c r="AJ53" i="14"/>
  <c r="AJ52" i="14"/>
  <c r="AJ51" i="14"/>
  <c r="AJ50" i="14"/>
  <c r="AJ49" i="14"/>
  <c r="AJ48" i="14"/>
  <c r="AJ47" i="14"/>
  <c r="AJ46" i="14"/>
  <c r="AJ45" i="14"/>
  <c r="AJ44" i="14"/>
  <c r="AJ43" i="14"/>
  <c r="AJ42" i="14"/>
  <c r="AJ41" i="14"/>
  <c r="AJ40" i="14"/>
  <c r="AJ39" i="14"/>
  <c r="AJ38" i="14"/>
  <c r="AJ37" i="14"/>
  <c r="AJ36" i="14"/>
  <c r="AJ35" i="14"/>
  <c r="AJ34" i="14"/>
  <c r="AJ33" i="14"/>
  <c r="AJ32" i="14"/>
  <c r="AJ31" i="14"/>
  <c r="AJ30" i="14"/>
  <c r="AJ29" i="14"/>
  <c r="AJ28" i="14"/>
  <c r="AJ27" i="14"/>
  <c r="AJ26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3" i="14"/>
  <c r="AJ12" i="14"/>
  <c r="AJ11" i="14"/>
  <c r="AJ10" i="14"/>
  <c r="AJ9" i="14"/>
  <c r="AJ8" i="14"/>
  <c r="AJ7" i="14"/>
  <c r="AJ6" i="14"/>
  <c r="AJ5" i="14"/>
  <c r="AG149" i="14"/>
  <c r="AG148" i="14"/>
  <c r="AG147" i="14"/>
  <c r="AG146" i="14"/>
  <c r="AG145" i="14"/>
  <c r="AG144" i="14"/>
  <c r="AG143" i="14"/>
  <c r="AG142" i="14"/>
  <c r="AG141" i="14"/>
  <c r="AG140" i="14"/>
  <c r="AG139" i="14"/>
  <c r="AG138" i="14"/>
  <c r="AG137" i="14"/>
  <c r="AG136" i="14"/>
  <c r="AG135" i="14"/>
  <c r="AG134" i="14"/>
  <c r="AG133" i="14"/>
  <c r="AG132" i="14"/>
  <c r="AG131" i="14"/>
  <c r="AG130" i="14"/>
  <c r="AG129" i="14"/>
  <c r="AG128" i="14"/>
  <c r="AG127" i="14"/>
  <c r="AG126" i="14"/>
  <c r="AG125" i="14"/>
  <c r="AG124" i="14"/>
  <c r="AG123" i="14"/>
  <c r="AG122" i="14"/>
  <c r="AG121" i="14"/>
  <c r="AG120" i="14"/>
  <c r="AG119" i="14"/>
  <c r="AG118" i="14"/>
  <c r="AG117" i="14"/>
  <c r="AG116" i="14"/>
  <c r="AG115" i="14"/>
  <c r="AG114" i="14"/>
  <c r="AG113" i="14"/>
  <c r="AG112" i="14"/>
  <c r="AG111" i="14"/>
  <c r="AG110" i="14"/>
  <c r="AG109" i="14"/>
  <c r="AG108" i="14"/>
  <c r="AG107" i="14"/>
  <c r="AG106" i="14"/>
  <c r="AG105" i="14"/>
  <c r="AG104" i="14"/>
  <c r="AG103" i="14"/>
  <c r="AG102" i="14"/>
  <c r="AG101" i="14"/>
  <c r="AG100" i="14"/>
  <c r="AG99" i="14"/>
  <c r="AG98" i="14"/>
  <c r="AG97" i="14"/>
  <c r="AG96" i="14"/>
  <c r="AG95" i="14"/>
  <c r="AG94" i="14"/>
  <c r="AG93" i="14"/>
  <c r="AG92" i="14"/>
  <c r="AG91" i="14"/>
  <c r="AG90" i="14"/>
  <c r="AG89" i="14"/>
  <c r="AG88" i="14"/>
  <c r="AG87" i="14"/>
  <c r="AG86" i="14"/>
  <c r="AG85" i="14"/>
  <c r="AG84" i="14"/>
  <c r="AG83" i="14"/>
  <c r="AG82" i="14"/>
  <c r="AG81" i="14"/>
  <c r="AG80" i="14"/>
  <c r="AG79" i="14"/>
  <c r="AG78" i="14"/>
  <c r="AG77" i="14"/>
  <c r="AG76" i="14"/>
  <c r="AG75" i="14"/>
  <c r="AG74" i="14"/>
  <c r="AG73" i="14"/>
  <c r="AG72" i="14"/>
  <c r="AG71" i="14"/>
  <c r="AG70" i="14"/>
  <c r="AG69" i="14"/>
  <c r="AG68" i="14"/>
  <c r="AG67" i="14"/>
  <c r="AG66" i="14"/>
  <c r="AG65" i="14"/>
  <c r="AG64" i="14"/>
  <c r="AG63" i="14"/>
  <c r="AG62" i="14"/>
  <c r="AG61" i="14"/>
  <c r="AG60" i="14"/>
  <c r="AG59" i="14"/>
  <c r="AG58" i="14"/>
  <c r="AG57" i="14"/>
  <c r="AG56" i="14"/>
  <c r="AG55" i="14"/>
  <c r="AG54" i="14"/>
  <c r="AG53" i="14"/>
  <c r="AG52" i="14"/>
  <c r="AG51" i="14"/>
  <c r="AG50" i="14"/>
  <c r="AG49" i="14"/>
  <c r="AG48" i="14"/>
  <c r="AG47" i="14"/>
  <c r="AG46" i="14"/>
  <c r="AG45" i="14"/>
  <c r="AG44" i="14"/>
  <c r="AG43" i="14"/>
  <c r="AG42" i="14"/>
  <c r="AG41" i="14"/>
  <c r="AG40" i="14"/>
  <c r="AG39" i="14"/>
  <c r="AG38" i="14"/>
  <c r="AG37" i="14"/>
  <c r="AG36" i="14"/>
  <c r="AG35" i="14"/>
  <c r="AG34" i="14"/>
  <c r="AG33" i="14"/>
  <c r="AG32" i="14"/>
  <c r="AG31" i="14"/>
  <c r="AG30" i="14"/>
  <c r="AG29" i="14"/>
  <c r="AG28" i="14"/>
  <c r="AG27" i="14"/>
  <c r="AG26" i="14"/>
  <c r="AG25" i="14"/>
  <c r="AG24" i="14"/>
  <c r="AG23" i="14"/>
  <c r="AG22" i="14"/>
  <c r="AG21" i="14"/>
  <c r="AG20" i="14"/>
  <c r="AG19" i="14"/>
  <c r="AG18" i="14"/>
  <c r="AG17" i="14"/>
  <c r="AG16" i="14"/>
  <c r="AG15" i="14"/>
  <c r="AG14" i="14"/>
  <c r="AG13" i="14"/>
  <c r="AG12" i="14"/>
  <c r="AG11" i="14"/>
  <c r="AG10" i="14"/>
  <c r="AG9" i="14"/>
  <c r="AG8" i="14"/>
  <c r="AG7" i="14"/>
  <c r="AG6" i="14"/>
  <c r="AG5" i="14"/>
  <c r="AD994" i="14"/>
  <c r="AD993" i="14"/>
  <c r="AD992" i="14"/>
  <c r="AD991" i="14"/>
  <c r="AD990" i="14"/>
  <c r="AD989" i="14"/>
  <c r="AD988" i="14"/>
  <c r="AD987" i="14"/>
  <c r="AD986" i="14"/>
  <c r="AD985" i="14"/>
  <c r="AD984" i="14"/>
  <c r="AD983" i="14"/>
  <c r="AD982" i="14"/>
  <c r="AD981" i="14"/>
  <c r="AD980" i="14"/>
  <c r="AD979" i="14"/>
  <c r="AD978" i="14"/>
  <c r="AD977" i="14"/>
  <c r="AD976" i="14"/>
  <c r="AD975" i="14"/>
  <c r="AD974" i="14"/>
  <c r="AD973" i="14"/>
  <c r="AD972" i="14"/>
  <c r="AD971" i="14"/>
  <c r="AD970" i="14"/>
  <c r="AD969" i="14"/>
  <c r="AD968" i="14"/>
  <c r="AD967" i="14"/>
  <c r="AD966" i="14"/>
  <c r="AD965" i="14"/>
  <c r="AD964" i="14"/>
  <c r="AD963" i="14"/>
  <c r="AD962" i="14"/>
  <c r="AD961" i="14"/>
  <c r="AD960" i="14"/>
  <c r="AD959" i="14"/>
  <c r="AD958" i="14"/>
  <c r="AD957" i="14"/>
  <c r="AD956" i="14"/>
  <c r="AD955" i="14"/>
  <c r="AD954" i="14"/>
  <c r="AD953" i="14"/>
  <c r="AD952" i="14"/>
  <c r="AD951" i="14"/>
  <c r="AD950" i="14"/>
  <c r="AD949" i="14"/>
  <c r="AD948" i="14"/>
  <c r="AD947" i="14"/>
  <c r="AD946" i="14"/>
  <c r="AD945" i="14"/>
  <c r="AD944" i="14"/>
  <c r="AD943" i="14"/>
  <c r="AD942" i="14"/>
  <c r="AD941" i="14"/>
  <c r="AD940" i="14"/>
  <c r="AD939" i="14"/>
  <c r="AD938" i="14"/>
  <c r="AD937" i="14"/>
  <c r="AD936" i="14"/>
  <c r="AD935" i="14"/>
  <c r="AD934" i="14"/>
  <c r="AD933" i="14"/>
  <c r="AD932" i="14"/>
  <c r="AD931" i="14"/>
  <c r="AD930" i="14"/>
  <c r="AD929" i="14"/>
  <c r="AD928" i="14"/>
  <c r="AD927" i="14"/>
  <c r="AD926" i="14"/>
  <c r="AD925" i="14"/>
  <c r="AD924" i="14"/>
  <c r="AD923" i="14"/>
  <c r="AD922" i="14"/>
  <c r="AD921" i="14"/>
  <c r="AD920" i="14"/>
  <c r="AD919" i="14"/>
  <c r="AD918" i="14"/>
  <c r="AD917" i="14"/>
  <c r="AD916" i="14"/>
  <c r="AD915" i="14"/>
  <c r="AD914" i="14"/>
  <c r="AD913" i="14"/>
  <c r="AD912" i="14"/>
  <c r="AD911" i="14"/>
  <c r="AD910" i="14"/>
  <c r="AD909" i="14"/>
  <c r="AD908" i="14"/>
  <c r="AD907" i="14"/>
  <c r="AD906" i="14"/>
  <c r="AD905" i="14"/>
  <c r="AD904" i="14"/>
  <c r="AD903" i="14"/>
  <c r="AD902" i="14"/>
  <c r="AD901" i="14"/>
  <c r="AD900" i="14"/>
  <c r="AD899" i="14"/>
  <c r="AD898" i="14"/>
  <c r="AD897" i="14"/>
  <c r="AD896" i="14"/>
  <c r="AD895" i="14"/>
  <c r="AD894" i="14"/>
  <c r="AD893" i="14"/>
  <c r="AD892" i="14"/>
  <c r="AD891" i="14"/>
  <c r="AD890" i="14"/>
  <c r="AD889" i="14"/>
  <c r="AD888" i="14"/>
  <c r="AD887" i="14"/>
  <c r="AD886" i="14"/>
  <c r="AD885" i="14"/>
  <c r="AD884" i="14"/>
  <c r="AD883" i="14"/>
  <c r="AD882" i="14"/>
  <c r="AD881" i="14"/>
  <c r="AD880" i="14"/>
  <c r="AD879" i="14"/>
  <c r="AD878" i="14"/>
  <c r="AD877" i="14"/>
  <c r="AD876" i="14"/>
  <c r="AD875" i="14"/>
  <c r="AD874" i="14"/>
  <c r="AD873" i="14"/>
  <c r="AD872" i="14"/>
  <c r="AD871" i="14"/>
  <c r="AD870" i="14"/>
  <c r="AD869" i="14"/>
  <c r="AD868" i="14"/>
  <c r="AD867" i="14"/>
  <c r="AD866" i="14"/>
  <c r="AD865" i="14"/>
  <c r="AD864" i="14"/>
  <c r="AD863" i="14"/>
  <c r="AD862" i="14"/>
  <c r="AD861" i="14"/>
  <c r="AD860" i="14"/>
  <c r="AD859" i="14"/>
  <c r="AD858" i="14"/>
  <c r="AD857" i="14"/>
  <c r="AD856" i="14"/>
  <c r="AD855" i="14"/>
  <c r="AD854" i="14"/>
  <c r="AD853" i="14"/>
  <c r="AD852" i="14"/>
  <c r="AD851" i="14"/>
  <c r="AD850" i="14"/>
  <c r="AD849" i="14"/>
  <c r="AD848" i="14"/>
  <c r="AD847" i="14"/>
  <c r="AD846" i="14"/>
  <c r="AD845" i="14"/>
  <c r="AD844" i="14"/>
  <c r="AD843" i="14"/>
  <c r="AD842" i="14"/>
  <c r="AD841" i="14"/>
  <c r="AD840" i="14"/>
  <c r="AD839" i="14"/>
  <c r="AD838" i="14"/>
  <c r="AD837" i="14"/>
  <c r="AD836" i="14"/>
  <c r="AD835" i="14"/>
  <c r="AD834" i="14"/>
  <c r="AD833" i="14"/>
  <c r="AD832" i="14"/>
  <c r="AD831" i="14"/>
  <c r="AD830" i="14"/>
  <c r="AD829" i="14"/>
  <c r="AD828" i="14"/>
  <c r="AD827" i="14"/>
  <c r="AD826" i="14"/>
  <c r="AD825" i="14"/>
  <c r="AD824" i="14"/>
  <c r="AD823" i="14"/>
  <c r="AD822" i="14"/>
  <c r="AD821" i="14"/>
  <c r="AD820" i="14"/>
  <c r="AD819" i="14"/>
  <c r="AD818" i="14"/>
  <c r="AD817" i="14"/>
  <c r="AD815" i="14"/>
  <c r="AD814" i="14"/>
  <c r="AD813" i="14"/>
  <c r="AD812" i="14"/>
  <c r="AD811" i="14"/>
  <c r="AD810" i="14"/>
  <c r="AD809" i="14"/>
  <c r="AD808" i="14"/>
  <c r="AD807" i="14"/>
  <c r="AD806" i="14"/>
  <c r="AD805" i="14"/>
  <c r="AD804" i="14"/>
  <c r="AD803" i="14"/>
  <c r="AD802" i="14"/>
  <c r="AD801" i="14"/>
  <c r="AD800" i="14"/>
  <c r="AD799" i="14"/>
  <c r="AD798" i="14"/>
  <c r="AD797" i="14"/>
  <c r="AD796" i="14"/>
  <c r="AD795" i="14"/>
  <c r="AD794" i="14"/>
  <c r="AD793" i="14"/>
  <c r="AD792" i="14"/>
  <c r="AD791" i="14"/>
  <c r="AD790" i="14"/>
  <c r="AD789" i="14"/>
  <c r="AD788" i="14"/>
  <c r="AD787" i="14"/>
  <c r="AD786" i="14"/>
  <c r="AD785" i="14"/>
  <c r="AD784" i="14"/>
  <c r="AD783" i="14"/>
  <c r="AD782" i="14"/>
  <c r="AD781" i="14"/>
  <c r="AD780" i="14"/>
  <c r="AD779" i="14"/>
  <c r="AD778" i="14"/>
  <c r="AD777" i="14"/>
  <c r="AD776" i="14"/>
  <c r="AD775" i="14"/>
  <c r="AD774" i="14"/>
  <c r="AD773" i="14"/>
  <c r="AD772" i="14"/>
  <c r="AD771" i="14"/>
  <c r="AD770" i="14"/>
  <c r="AD769" i="14"/>
  <c r="AD768" i="14"/>
  <c r="AD767" i="14"/>
  <c r="AD766" i="14"/>
  <c r="AD765" i="14"/>
  <c r="AD764" i="14"/>
  <c r="AD763" i="14"/>
  <c r="AD762" i="14"/>
  <c r="AD761" i="14"/>
  <c r="AD760" i="14"/>
  <c r="AD759" i="14"/>
  <c r="AD758" i="14"/>
  <c r="AD757" i="14"/>
  <c r="AD756" i="14"/>
  <c r="AD755" i="14"/>
  <c r="AD754" i="14"/>
  <c r="AD753" i="14"/>
  <c r="AD752" i="14"/>
  <c r="AD751" i="14"/>
  <c r="AD750" i="14"/>
  <c r="AD749" i="14"/>
  <c r="AD748" i="14"/>
  <c r="AD747" i="14"/>
  <c r="AD746" i="14"/>
  <c r="AD745" i="14"/>
  <c r="AD744" i="14"/>
  <c r="AD743" i="14"/>
  <c r="AD742" i="14"/>
  <c r="AD741" i="14"/>
  <c r="AD740" i="14"/>
  <c r="AD739" i="14"/>
  <c r="AD738" i="14"/>
  <c r="AD737" i="14"/>
  <c r="AD736" i="14"/>
  <c r="AD735" i="14"/>
  <c r="AD734" i="14"/>
  <c r="AD733" i="14"/>
  <c r="AD732" i="14"/>
  <c r="AD731" i="14"/>
  <c r="AD730" i="14"/>
  <c r="AD729" i="14"/>
  <c r="AD728" i="14"/>
  <c r="AD727" i="14"/>
  <c r="AD726" i="14"/>
  <c r="AD725" i="14"/>
  <c r="AD724" i="14"/>
  <c r="AD723" i="14"/>
  <c r="AD722" i="14"/>
  <c r="AD721" i="14"/>
  <c r="AD720" i="14"/>
  <c r="AD719" i="14"/>
  <c r="AD718" i="14"/>
  <c r="AD717" i="14"/>
  <c r="AD716" i="14"/>
  <c r="AD715" i="14"/>
  <c r="AD714" i="14"/>
  <c r="AD713" i="14"/>
  <c r="AD712" i="14"/>
  <c r="AD711" i="14"/>
  <c r="AD710" i="14"/>
  <c r="AD709" i="14"/>
  <c r="AD708" i="14"/>
  <c r="AD707" i="14"/>
  <c r="AD706" i="14"/>
  <c r="AD705" i="14"/>
  <c r="AD704" i="14"/>
  <c r="AD703" i="14"/>
  <c r="AD702" i="14"/>
  <c r="AD701" i="14"/>
  <c r="AD700" i="14"/>
  <c r="AD699" i="14"/>
  <c r="AD698" i="14"/>
  <c r="AD697" i="14"/>
  <c r="AD696" i="14"/>
  <c r="AD695" i="14"/>
  <c r="AD694" i="14"/>
  <c r="AD693" i="14"/>
  <c r="AD692" i="14"/>
  <c r="AD691" i="14"/>
  <c r="AD690" i="14"/>
  <c r="AD689" i="14"/>
  <c r="AD688" i="14"/>
  <c r="AD687" i="14"/>
  <c r="AD686" i="14"/>
  <c r="AD685" i="14"/>
  <c r="AD684" i="14"/>
  <c r="AD683" i="14"/>
  <c r="AD682" i="14"/>
  <c r="AD681" i="14"/>
  <c r="AD680" i="14"/>
  <c r="AD679" i="14"/>
  <c r="AD678" i="14"/>
  <c r="AD677" i="14"/>
  <c r="AD676" i="14"/>
  <c r="AD675" i="14"/>
  <c r="AD674" i="14"/>
  <c r="AD673" i="14"/>
  <c r="AD672" i="14"/>
  <c r="AD671" i="14"/>
  <c r="AD670" i="14"/>
  <c r="AD669" i="14"/>
  <c r="AD668" i="14"/>
  <c r="AD667" i="14"/>
  <c r="AD666" i="14"/>
  <c r="AD665" i="14"/>
  <c r="AD664" i="14"/>
  <c r="AD663" i="14"/>
  <c r="AD662" i="14"/>
  <c r="AD661" i="14"/>
  <c r="AD660" i="14"/>
  <c r="AD659" i="14"/>
  <c r="AD658" i="14"/>
  <c r="AD657" i="14"/>
  <c r="AD656" i="14"/>
  <c r="AD655" i="14"/>
  <c r="AD654" i="14"/>
  <c r="AD653" i="14"/>
  <c r="AD652" i="14"/>
  <c r="AD651" i="14"/>
  <c r="AD650" i="14"/>
  <c r="AD649" i="14"/>
  <c r="AD648" i="14"/>
  <c r="AD647" i="14"/>
  <c r="AD646" i="14"/>
  <c r="AD645" i="14"/>
  <c r="AD644" i="14"/>
  <c r="AD643" i="14"/>
  <c r="AD642" i="14"/>
  <c r="AD641" i="14"/>
  <c r="AD640" i="14"/>
  <c r="AD639" i="14"/>
  <c r="AD638" i="14"/>
  <c r="AD637" i="14"/>
  <c r="AD636" i="14"/>
  <c r="AD635" i="14"/>
  <c r="AD634" i="14"/>
  <c r="AD633" i="14"/>
  <c r="AD632" i="14"/>
  <c r="AD631" i="14"/>
  <c r="AD630" i="14"/>
  <c r="AD629" i="14"/>
  <c r="AD628" i="14"/>
  <c r="AD627" i="14"/>
  <c r="AD626" i="14"/>
  <c r="AD625" i="14"/>
  <c r="AD624" i="14"/>
  <c r="AD623" i="14"/>
  <c r="AD622" i="14"/>
  <c r="AD621" i="14"/>
  <c r="AD620" i="14"/>
  <c r="AD619" i="14"/>
  <c r="AD618" i="14"/>
  <c r="AD617" i="14"/>
  <c r="AD616" i="14"/>
  <c r="AD615" i="14"/>
  <c r="AD614" i="14"/>
  <c r="AD613" i="14"/>
  <c r="AD612" i="14"/>
  <c r="AD611" i="14"/>
  <c r="AD610" i="14"/>
  <c r="AD609" i="14"/>
  <c r="AD608" i="14"/>
  <c r="AD607" i="14"/>
  <c r="AD606" i="14"/>
  <c r="AD605" i="14"/>
  <c r="AD604" i="14"/>
  <c r="AD603" i="14"/>
  <c r="AD602" i="14"/>
  <c r="AD601" i="14"/>
  <c r="AD600" i="14"/>
  <c r="AD599" i="14"/>
  <c r="AD598" i="14"/>
  <c r="AD597" i="14"/>
  <c r="AD596" i="14"/>
  <c r="AD595" i="14"/>
  <c r="AD594" i="14"/>
  <c r="AD593" i="14"/>
  <c r="AD592" i="14"/>
  <c r="AD591" i="14"/>
  <c r="AD590" i="14"/>
  <c r="AD589" i="14"/>
  <c r="AD588" i="14"/>
  <c r="AD587" i="14"/>
  <c r="AD586" i="14"/>
  <c r="AD585" i="14"/>
  <c r="AD584" i="14"/>
  <c r="AD583" i="14"/>
  <c r="AD582" i="14"/>
  <c r="AD581" i="14"/>
  <c r="AD580" i="14"/>
  <c r="AD579" i="14"/>
  <c r="AD578" i="14"/>
  <c r="AD577" i="14"/>
  <c r="AD576" i="14"/>
  <c r="AD575" i="14"/>
  <c r="AD574" i="14"/>
  <c r="AD573" i="14"/>
  <c r="AD572" i="14"/>
  <c r="AD571" i="14"/>
  <c r="AD570" i="14"/>
  <c r="AD569" i="14"/>
  <c r="AD568" i="14"/>
  <c r="AD567" i="14"/>
  <c r="AD566" i="14"/>
  <c r="AD565" i="14"/>
  <c r="AD564" i="14"/>
  <c r="AD563" i="14"/>
  <c r="AD562" i="14"/>
  <c r="AD561" i="14"/>
  <c r="AD560" i="14"/>
  <c r="AD559" i="14"/>
  <c r="AD558" i="14"/>
  <c r="AD557" i="14"/>
  <c r="AD556" i="14"/>
  <c r="AD555" i="14"/>
  <c r="AD554" i="14"/>
  <c r="AD553" i="14"/>
  <c r="AD552" i="14"/>
  <c r="AD551" i="14"/>
  <c r="AD550" i="14"/>
  <c r="AD549" i="14"/>
  <c r="AD548" i="14"/>
  <c r="AD547" i="14"/>
  <c r="AD546" i="14"/>
  <c r="AD545" i="14"/>
  <c r="AD544" i="14"/>
  <c r="AD543" i="14"/>
  <c r="AD542" i="14"/>
  <c r="AD541" i="14"/>
  <c r="AD540" i="14"/>
  <c r="AD539" i="14"/>
  <c r="AD538" i="14"/>
  <c r="AD537" i="14"/>
  <c r="AD536" i="14"/>
  <c r="AD535" i="14"/>
  <c r="AD534" i="14"/>
  <c r="AD533" i="14"/>
  <c r="AD532" i="14"/>
  <c r="AD531" i="14"/>
  <c r="AD530" i="14"/>
  <c r="AD529" i="14"/>
  <c r="AD528" i="14"/>
  <c r="AD527" i="14"/>
  <c r="AD526" i="14"/>
  <c r="AD525" i="14"/>
  <c r="AD524" i="14"/>
  <c r="AD523" i="14"/>
  <c r="AD522" i="14"/>
  <c r="AD521" i="14"/>
  <c r="AD520" i="14"/>
  <c r="AD519" i="14"/>
  <c r="AD518" i="14"/>
  <c r="AD517" i="14"/>
  <c r="AD516" i="14"/>
  <c r="AD515" i="14"/>
  <c r="AD514" i="14"/>
  <c r="AD513" i="14"/>
  <c r="AD512" i="14"/>
  <c r="AD511" i="14"/>
  <c r="AD510" i="14"/>
  <c r="AD509" i="14"/>
  <c r="AD508" i="14"/>
  <c r="AD507" i="14"/>
  <c r="AD506" i="14"/>
  <c r="AD505" i="14"/>
  <c r="AD504" i="14"/>
  <c r="AD503" i="14"/>
  <c r="AD502" i="14"/>
  <c r="AD501" i="14"/>
  <c r="AD500" i="14"/>
  <c r="AD499" i="14"/>
  <c r="AD498" i="14"/>
  <c r="AD497" i="14"/>
  <c r="AD496" i="14"/>
  <c r="AD495" i="14"/>
  <c r="AD494" i="14"/>
  <c r="AD493" i="14"/>
  <c r="AD492" i="14"/>
  <c r="AD491" i="14"/>
  <c r="AD490" i="14"/>
  <c r="AD489" i="14"/>
  <c r="AD488" i="14"/>
  <c r="AD487" i="14"/>
  <c r="AD486" i="14"/>
  <c r="AD485" i="14"/>
  <c r="AD484" i="14"/>
  <c r="AD483" i="14"/>
  <c r="AD482" i="14"/>
  <c r="AD481" i="14"/>
  <c r="AD480" i="14"/>
  <c r="AD479" i="14"/>
  <c r="AD478" i="14"/>
  <c r="AD477" i="14"/>
  <c r="AD476" i="14"/>
  <c r="AD475" i="14"/>
  <c r="AD474" i="14"/>
  <c r="AD473" i="14"/>
  <c r="AD472" i="14"/>
  <c r="AD471" i="14"/>
  <c r="AD470" i="14"/>
  <c r="AD469" i="14"/>
  <c r="AD468" i="14"/>
  <c r="AD467" i="14"/>
  <c r="AD466" i="14"/>
  <c r="AD465" i="14"/>
  <c r="AD464" i="14"/>
  <c r="AD463" i="14"/>
  <c r="AD462" i="14"/>
  <c r="AD461" i="14"/>
  <c r="AD460" i="14"/>
  <c r="AD459" i="14"/>
  <c r="AD458" i="14"/>
  <c r="AD457" i="14"/>
  <c r="AD456" i="14"/>
  <c r="AD455" i="14"/>
  <c r="AD454" i="14"/>
  <c r="AD453" i="14"/>
  <c r="AD452" i="14"/>
  <c r="AD451" i="14"/>
  <c r="AD450" i="14"/>
  <c r="AD449" i="14"/>
  <c r="AD448" i="14"/>
  <c r="AD447" i="14"/>
  <c r="AD446" i="14"/>
  <c r="AD445" i="14"/>
  <c r="AD444" i="14"/>
  <c r="AD443" i="14"/>
  <c r="AD442" i="14"/>
  <c r="AD441" i="14"/>
  <c r="AD440" i="14"/>
  <c r="AD439" i="14"/>
  <c r="AD438" i="14"/>
  <c r="AD437" i="14"/>
  <c r="AD436" i="14"/>
  <c r="AD435" i="14"/>
  <c r="AD434" i="14"/>
  <c r="AD433" i="14"/>
  <c r="AD432" i="14"/>
  <c r="AD431" i="14"/>
  <c r="AD430" i="14"/>
  <c r="AD429" i="14"/>
  <c r="AD428" i="14"/>
  <c r="AD427" i="14"/>
  <c r="AD426" i="14"/>
  <c r="AD425" i="14"/>
  <c r="AD424" i="14"/>
  <c r="AD423" i="14"/>
  <c r="AD422" i="14"/>
  <c r="AD421" i="14"/>
  <c r="AD420" i="14"/>
  <c r="AD419" i="14"/>
  <c r="AD418" i="14"/>
  <c r="AD417" i="14"/>
  <c r="AD416" i="14"/>
  <c r="AD415" i="14"/>
  <c r="AD414" i="14"/>
  <c r="AD413" i="14"/>
  <c r="AD412" i="14"/>
  <c r="AD411" i="14"/>
  <c r="AD410" i="14"/>
  <c r="AD409" i="14"/>
  <c r="AD408" i="14"/>
  <c r="AD407" i="14"/>
  <c r="AD406" i="14"/>
  <c r="AD405" i="14"/>
  <c r="AD404" i="14"/>
  <c r="AD403" i="14"/>
  <c r="AD402" i="14"/>
  <c r="AD401" i="14"/>
  <c r="AD400" i="14"/>
  <c r="AD399" i="14"/>
  <c r="AD398" i="14"/>
  <c r="AD397" i="14"/>
  <c r="AD396" i="14"/>
  <c r="AD395" i="14"/>
  <c r="AD394" i="14"/>
  <c r="AD393" i="14"/>
  <c r="AD392" i="14"/>
  <c r="AD391" i="14"/>
  <c r="AD390" i="14"/>
  <c r="AD389" i="14"/>
  <c r="AD388" i="14"/>
  <c r="AD387" i="14"/>
  <c r="AD386" i="14"/>
  <c r="AD385" i="14"/>
  <c r="AD384" i="14"/>
  <c r="AD383" i="14"/>
  <c r="AD382" i="14"/>
  <c r="AD381" i="14"/>
  <c r="AD380" i="14"/>
  <c r="AD379" i="14"/>
  <c r="AD378" i="14"/>
  <c r="AD377" i="14"/>
  <c r="AD376" i="14"/>
  <c r="AD375" i="14"/>
  <c r="AD374" i="14"/>
  <c r="AD373" i="14"/>
  <c r="AD372" i="14"/>
  <c r="AD371" i="14"/>
  <c r="AD370" i="14"/>
  <c r="AD369" i="14"/>
  <c r="AD368" i="14"/>
  <c r="AD367" i="14"/>
  <c r="AD366" i="14"/>
  <c r="AD365" i="14"/>
  <c r="AD364" i="14"/>
  <c r="AD363" i="14"/>
  <c r="AD362" i="14"/>
  <c r="AD361" i="14"/>
  <c r="AD360" i="14"/>
  <c r="AD359" i="14"/>
  <c r="AD358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D329" i="14"/>
  <c r="AD328" i="14"/>
  <c r="AD327" i="14"/>
  <c r="AD326" i="14"/>
  <c r="AD325" i="14"/>
  <c r="AD324" i="14"/>
  <c r="AD323" i="14"/>
  <c r="AD322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293" i="14"/>
  <c r="AD292" i="14"/>
  <c r="AD291" i="14"/>
  <c r="AD290" i="14"/>
  <c r="AD289" i="14"/>
  <c r="AD288" i="14"/>
  <c r="AD287" i="14"/>
  <c r="AD286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57" i="14"/>
  <c r="AD256" i="14"/>
  <c r="AD255" i="14"/>
  <c r="AD254" i="14"/>
  <c r="AD253" i="14"/>
  <c r="AD252" i="14"/>
  <c r="AD251" i="14"/>
  <c r="AD250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21" i="14"/>
  <c r="AD220" i="14"/>
  <c r="AD219" i="14"/>
  <c r="AD218" i="14"/>
  <c r="AD217" i="14"/>
  <c r="AD216" i="14"/>
  <c r="AD215" i="14"/>
  <c r="AD214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D185" i="14"/>
  <c r="AD184" i="14"/>
  <c r="AD183" i="14"/>
  <c r="AD182" i="14"/>
  <c r="AD181" i="14"/>
  <c r="AD180" i="14"/>
  <c r="AD179" i="14"/>
  <c r="AD178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49" i="14"/>
  <c r="AD148" i="14"/>
  <c r="AD147" i="14"/>
  <c r="AD146" i="14"/>
  <c r="AD145" i="14"/>
  <c r="AD144" i="14"/>
  <c r="AD143" i="14"/>
  <c r="AD142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13" i="14"/>
  <c r="AD112" i="14"/>
  <c r="AD111" i="14"/>
  <c r="AD110" i="14"/>
  <c r="AD109" i="14"/>
  <c r="AD108" i="14"/>
  <c r="AD107" i="14"/>
  <c r="AD106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77" i="14"/>
  <c r="AD76" i="14"/>
  <c r="AD75" i="14"/>
  <c r="AD74" i="14"/>
  <c r="AD73" i="14"/>
  <c r="AD72" i="14"/>
  <c r="AD71" i="14"/>
  <c r="AD70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41" i="14"/>
  <c r="AD40" i="14"/>
  <c r="AD39" i="14"/>
  <c r="AD38" i="14"/>
  <c r="AD37" i="14"/>
  <c r="AD36" i="14"/>
  <c r="AD35" i="14"/>
  <c r="AD34" i="14"/>
  <c r="AD33" i="14"/>
  <c r="AD32" i="14"/>
  <c r="AD31" i="14"/>
  <c r="AD30" i="14"/>
  <c r="AD29" i="14"/>
  <c r="AD28" i="14"/>
  <c r="AD27" i="14"/>
  <c r="AD26" i="14"/>
  <c r="AD25" i="14"/>
  <c r="AD24" i="14"/>
  <c r="AD23" i="14"/>
  <c r="AD22" i="14"/>
  <c r="AD21" i="14"/>
  <c r="AD20" i="14"/>
  <c r="AD19" i="14"/>
  <c r="AD18" i="14"/>
  <c r="AD17" i="14"/>
  <c r="AD16" i="14"/>
  <c r="AD15" i="14"/>
  <c r="AD14" i="14"/>
  <c r="AD13" i="14"/>
  <c r="AD12" i="14"/>
  <c r="AD11" i="14"/>
  <c r="AD10" i="14"/>
  <c r="AD9" i="14"/>
  <c r="AD8" i="14"/>
  <c r="AD7" i="14"/>
  <c r="AD6" i="14"/>
  <c r="AD5" i="14"/>
  <c r="AA994" i="14"/>
  <c r="AA993" i="14"/>
  <c r="AA992" i="14"/>
  <c r="AA991" i="14"/>
  <c r="AA990" i="14"/>
  <c r="AA989" i="14"/>
  <c r="AA988" i="14"/>
  <c r="AA987" i="14"/>
  <c r="AA986" i="14"/>
  <c r="AA985" i="14"/>
  <c r="AA984" i="14"/>
  <c r="AA983" i="14"/>
  <c r="AA982" i="14"/>
  <c r="AA981" i="14"/>
  <c r="AA980" i="14"/>
  <c r="AA979" i="14"/>
  <c r="AA978" i="14"/>
  <c r="AA977" i="14"/>
  <c r="AA976" i="14"/>
  <c r="AA975" i="14"/>
  <c r="AA974" i="14"/>
  <c r="AA973" i="14"/>
  <c r="AA972" i="14"/>
  <c r="AA971" i="14"/>
  <c r="AA970" i="14"/>
  <c r="AA969" i="14"/>
  <c r="AA968" i="14"/>
  <c r="AA967" i="14"/>
  <c r="AA966" i="14"/>
  <c r="AA965" i="14"/>
  <c r="AA964" i="14"/>
  <c r="AA963" i="14"/>
  <c r="AA962" i="14"/>
  <c r="AA961" i="14"/>
  <c r="AA960" i="14"/>
  <c r="AA959" i="14"/>
  <c r="AA958" i="14"/>
  <c r="AA957" i="14"/>
  <c r="AA956" i="14"/>
  <c r="AA955" i="14"/>
  <c r="AA954" i="14"/>
  <c r="AA953" i="14"/>
  <c r="AA952" i="14"/>
  <c r="AA951" i="14"/>
  <c r="AA950" i="14"/>
  <c r="AA949" i="14"/>
  <c r="AA948" i="14"/>
  <c r="AA947" i="14"/>
  <c r="AA946" i="14"/>
  <c r="AA945" i="14"/>
  <c r="AA944" i="14"/>
  <c r="AA943" i="14"/>
  <c r="AA942" i="14"/>
  <c r="AA941" i="14"/>
  <c r="AA940" i="14"/>
  <c r="AA939" i="14"/>
  <c r="AA938" i="14"/>
  <c r="AA937" i="14"/>
  <c r="AA936" i="14"/>
  <c r="AA935" i="14"/>
  <c r="AA934" i="14"/>
  <c r="AA933" i="14"/>
  <c r="AA932" i="14"/>
  <c r="AA931" i="14"/>
  <c r="AA930" i="14"/>
  <c r="AA929" i="14"/>
  <c r="AA928" i="14"/>
  <c r="AA927" i="14"/>
  <c r="AA926" i="14"/>
  <c r="AA925" i="14"/>
  <c r="AA924" i="14"/>
  <c r="AA923" i="14"/>
  <c r="AA922" i="14"/>
  <c r="AA921" i="14"/>
  <c r="AA920" i="14"/>
  <c r="AA919" i="14"/>
  <c r="AA918" i="14"/>
  <c r="AA917" i="14"/>
  <c r="AA916" i="14"/>
  <c r="AA915" i="14"/>
  <c r="AA914" i="14"/>
  <c r="AA913" i="14"/>
  <c r="AA912" i="14"/>
  <c r="AA911" i="14"/>
  <c r="AA910" i="14"/>
  <c r="AA909" i="14"/>
  <c r="AA908" i="14"/>
  <c r="AA907" i="14"/>
  <c r="AA906" i="14"/>
  <c r="AA905" i="14"/>
  <c r="AA904" i="14"/>
  <c r="AA903" i="14"/>
  <c r="AA902" i="14"/>
  <c r="AA901" i="14"/>
  <c r="AA900" i="14"/>
  <c r="AA899" i="14"/>
  <c r="AA898" i="14"/>
  <c r="AA897" i="14"/>
  <c r="AA896" i="14"/>
  <c r="AA895" i="14"/>
  <c r="AA894" i="14"/>
  <c r="AA893" i="14"/>
  <c r="AA892" i="14"/>
  <c r="AA891" i="14"/>
  <c r="AA890" i="14"/>
  <c r="AA889" i="14"/>
  <c r="AA888" i="14"/>
  <c r="AA887" i="14"/>
  <c r="AA886" i="14"/>
  <c r="AA885" i="14"/>
  <c r="AA884" i="14"/>
  <c r="AA883" i="14"/>
  <c r="AA882" i="14"/>
  <c r="AA881" i="14"/>
  <c r="AA880" i="14"/>
  <c r="AA879" i="14"/>
  <c r="AA878" i="14"/>
  <c r="AA877" i="14"/>
  <c r="AA876" i="14"/>
  <c r="AA875" i="14"/>
  <c r="AA874" i="14"/>
  <c r="AA873" i="14"/>
  <c r="AA872" i="14"/>
  <c r="AA871" i="14"/>
  <c r="AA870" i="14"/>
  <c r="AA869" i="14"/>
  <c r="AA868" i="14"/>
  <c r="AA867" i="14"/>
  <c r="AA866" i="14"/>
  <c r="AA865" i="14"/>
  <c r="AA864" i="14"/>
  <c r="AA863" i="14"/>
  <c r="AA862" i="14"/>
  <c r="AA861" i="14"/>
  <c r="AA860" i="14"/>
  <c r="AA859" i="14"/>
  <c r="AA858" i="14"/>
  <c r="AA857" i="14"/>
  <c r="AA856" i="14"/>
  <c r="AA855" i="14"/>
  <c r="AA854" i="14"/>
  <c r="AA853" i="14"/>
  <c r="AA852" i="14"/>
  <c r="AA851" i="14"/>
  <c r="AA850" i="14"/>
  <c r="AA849" i="14"/>
  <c r="AA848" i="14"/>
  <c r="AA847" i="14"/>
  <c r="AA846" i="14"/>
  <c r="AA845" i="14"/>
  <c r="AA844" i="14"/>
  <c r="AA843" i="14"/>
  <c r="AA842" i="14"/>
  <c r="AA841" i="14"/>
  <c r="AA840" i="14"/>
  <c r="AA839" i="14"/>
  <c r="AA838" i="14"/>
  <c r="AA837" i="14"/>
  <c r="AA836" i="14"/>
  <c r="AA835" i="14"/>
  <c r="AA834" i="14"/>
  <c r="AA833" i="14"/>
  <c r="AA832" i="14"/>
  <c r="AA831" i="14"/>
  <c r="AA830" i="14"/>
  <c r="AA829" i="14"/>
  <c r="AA828" i="14"/>
  <c r="AA827" i="14"/>
  <c r="AA826" i="14"/>
  <c r="AA825" i="14"/>
  <c r="AA824" i="14"/>
  <c r="AA823" i="14"/>
  <c r="AA822" i="14"/>
  <c r="AA821" i="14"/>
  <c r="AA820" i="14"/>
  <c r="AA819" i="14"/>
  <c r="AA818" i="14"/>
  <c r="AA817" i="14"/>
  <c r="AA815" i="14"/>
  <c r="AA814" i="14"/>
  <c r="AA813" i="14"/>
  <c r="AA812" i="14"/>
  <c r="AA811" i="14"/>
  <c r="AA810" i="14"/>
  <c r="AA809" i="14"/>
  <c r="AA808" i="14"/>
  <c r="AA807" i="14"/>
  <c r="AA806" i="14"/>
  <c r="AA805" i="14"/>
  <c r="AA804" i="14"/>
  <c r="AA803" i="14"/>
  <c r="AA802" i="14"/>
  <c r="AA801" i="14"/>
  <c r="AA800" i="14"/>
  <c r="AA799" i="14"/>
  <c r="AA798" i="14"/>
  <c r="AA797" i="14"/>
  <c r="AA796" i="14"/>
  <c r="AA795" i="14"/>
  <c r="AA794" i="14"/>
  <c r="AA793" i="14"/>
  <c r="AA792" i="14"/>
  <c r="AA791" i="14"/>
  <c r="AA790" i="14"/>
  <c r="AA789" i="14"/>
  <c r="AA788" i="14"/>
  <c r="AA787" i="14"/>
  <c r="AA786" i="14"/>
  <c r="AA785" i="14"/>
  <c r="AA784" i="14"/>
  <c r="AA783" i="14"/>
  <c r="AA782" i="14"/>
  <c r="AA781" i="14"/>
  <c r="AA780" i="14"/>
  <c r="AA779" i="14"/>
  <c r="AA778" i="14"/>
  <c r="AA777" i="14"/>
  <c r="AA776" i="14"/>
  <c r="AA775" i="14"/>
  <c r="AA774" i="14"/>
  <c r="AA773" i="14"/>
  <c r="AA772" i="14"/>
  <c r="AA771" i="14"/>
  <c r="AA770" i="14"/>
  <c r="AA769" i="14"/>
  <c r="AA768" i="14"/>
  <c r="AA767" i="14"/>
  <c r="AA766" i="14"/>
  <c r="AA765" i="14"/>
  <c r="AA764" i="14"/>
  <c r="AA763" i="14"/>
  <c r="AA762" i="14"/>
  <c r="AA761" i="14"/>
  <c r="AA760" i="14"/>
  <c r="AA759" i="14"/>
  <c r="AA758" i="14"/>
  <c r="AA757" i="14"/>
  <c r="AA756" i="14"/>
  <c r="AA755" i="14"/>
  <c r="AA754" i="14"/>
  <c r="AA753" i="14"/>
  <c r="AA752" i="14"/>
  <c r="AA751" i="14"/>
  <c r="AA750" i="14"/>
  <c r="AA749" i="14"/>
  <c r="AA748" i="14"/>
  <c r="AA747" i="14"/>
  <c r="AA746" i="14"/>
  <c r="AA745" i="14"/>
  <c r="AA744" i="14"/>
  <c r="AA743" i="14"/>
  <c r="AA742" i="14"/>
  <c r="AA741" i="14"/>
  <c r="AA740" i="14"/>
  <c r="AA739" i="14"/>
  <c r="AA738" i="14"/>
  <c r="AA737" i="14"/>
  <c r="AA736" i="14"/>
  <c r="AA735" i="14"/>
  <c r="AA734" i="14"/>
  <c r="AA733" i="14"/>
  <c r="AA732" i="14"/>
  <c r="AA731" i="14"/>
  <c r="AA730" i="14"/>
  <c r="AA729" i="14"/>
  <c r="AA728" i="14"/>
  <c r="AA727" i="14"/>
  <c r="AA726" i="14"/>
  <c r="AA725" i="14"/>
  <c r="AA724" i="14"/>
  <c r="AA723" i="14"/>
  <c r="AA722" i="14"/>
  <c r="AA721" i="14"/>
  <c r="AA720" i="14"/>
  <c r="AA719" i="14"/>
  <c r="AA718" i="14"/>
  <c r="AA717" i="14"/>
  <c r="AA716" i="14"/>
  <c r="AA715" i="14"/>
  <c r="AA714" i="14"/>
  <c r="AA713" i="14"/>
  <c r="AA712" i="14"/>
  <c r="AA711" i="14"/>
  <c r="AA710" i="14"/>
  <c r="AA709" i="14"/>
  <c r="AA708" i="14"/>
  <c r="AA707" i="14"/>
  <c r="AA706" i="14"/>
  <c r="AA705" i="14"/>
  <c r="AA704" i="14"/>
  <c r="AA703" i="14"/>
  <c r="AA702" i="14"/>
  <c r="AA701" i="14"/>
  <c r="AA700" i="14"/>
  <c r="AA699" i="14"/>
  <c r="AA698" i="14"/>
  <c r="AA697" i="14"/>
  <c r="AA696" i="14"/>
  <c r="AA695" i="14"/>
  <c r="AA694" i="14"/>
  <c r="AA693" i="14"/>
  <c r="AA692" i="14"/>
  <c r="AA691" i="14"/>
  <c r="AA690" i="14"/>
  <c r="AA689" i="14"/>
  <c r="AA688" i="14"/>
  <c r="AA687" i="14"/>
  <c r="AA686" i="14"/>
  <c r="AA685" i="14"/>
  <c r="AA684" i="14"/>
  <c r="AA683" i="14"/>
  <c r="AA682" i="14"/>
  <c r="AA681" i="14"/>
  <c r="AA680" i="14"/>
  <c r="AA679" i="14"/>
  <c r="AA678" i="14"/>
  <c r="AA677" i="14"/>
  <c r="AA676" i="14"/>
  <c r="AA675" i="14"/>
  <c r="AA674" i="14"/>
  <c r="AA673" i="14"/>
  <c r="AA672" i="14"/>
  <c r="AA671" i="14"/>
  <c r="AA670" i="14"/>
  <c r="AA669" i="14"/>
  <c r="AA668" i="14"/>
  <c r="AA667" i="14"/>
  <c r="AA666" i="14"/>
  <c r="AA665" i="14"/>
  <c r="AA664" i="14"/>
  <c r="AA663" i="14"/>
  <c r="AA662" i="14"/>
  <c r="AA661" i="14"/>
  <c r="AA660" i="14"/>
  <c r="AA659" i="14"/>
  <c r="AA658" i="14"/>
  <c r="AA657" i="14"/>
  <c r="AA656" i="14"/>
  <c r="AA655" i="14"/>
  <c r="AA654" i="14"/>
  <c r="AA653" i="14"/>
  <c r="AA652" i="14"/>
  <c r="AA651" i="14"/>
  <c r="AA650" i="14"/>
  <c r="AA649" i="14"/>
  <c r="AA648" i="14"/>
  <c r="AA647" i="14"/>
  <c r="AA646" i="14"/>
  <c r="AA645" i="14"/>
  <c r="AA644" i="14"/>
  <c r="AA643" i="14"/>
  <c r="AA642" i="14"/>
  <c r="AA641" i="14"/>
  <c r="AA640" i="14"/>
  <c r="AA639" i="14"/>
  <c r="AA638" i="14"/>
  <c r="AA637" i="14"/>
  <c r="AA636" i="14"/>
  <c r="AA635" i="14"/>
  <c r="AA634" i="14"/>
  <c r="AA633" i="14"/>
  <c r="AA632" i="14"/>
  <c r="AA631" i="14"/>
  <c r="AA630" i="14"/>
  <c r="AA629" i="14"/>
  <c r="AA628" i="14"/>
  <c r="AA627" i="14"/>
  <c r="AA626" i="14"/>
  <c r="AA625" i="14"/>
  <c r="AA624" i="14"/>
  <c r="AA623" i="14"/>
  <c r="AA622" i="14"/>
  <c r="AA621" i="14"/>
  <c r="AA620" i="14"/>
  <c r="AA619" i="14"/>
  <c r="AA618" i="14"/>
  <c r="AA617" i="14"/>
  <c r="AA616" i="14"/>
  <c r="AA615" i="14"/>
  <c r="AA614" i="14"/>
  <c r="AA613" i="14"/>
  <c r="AA612" i="14"/>
  <c r="AA611" i="14"/>
  <c r="AA610" i="14"/>
  <c r="AA609" i="14"/>
  <c r="AA608" i="14"/>
  <c r="AA607" i="14"/>
  <c r="AA606" i="14"/>
  <c r="AA605" i="14"/>
  <c r="AA604" i="14"/>
  <c r="AA603" i="14"/>
  <c r="AA602" i="14"/>
  <c r="AA601" i="14"/>
  <c r="AA600" i="14"/>
  <c r="AA599" i="14"/>
  <c r="AA598" i="14"/>
  <c r="AA597" i="14"/>
  <c r="AA596" i="14"/>
  <c r="AA595" i="14"/>
  <c r="AA594" i="14"/>
  <c r="AA593" i="14"/>
  <c r="AA592" i="14"/>
  <c r="AA591" i="14"/>
  <c r="AA590" i="14"/>
  <c r="AA589" i="14"/>
  <c r="AA588" i="14"/>
  <c r="AA587" i="14"/>
  <c r="AA586" i="14"/>
  <c r="AA585" i="14"/>
  <c r="AA584" i="14"/>
  <c r="AA583" i="14"/>
  <c r="AA582" i="14"/>
  <c r="AA581" i="14"/>
  <c r="AA580" i="14"/>
  <c r="AA579" i="14"/>
  <c r="AA578" i="14"/>
  <c r="AA577" i="14"/>
  <c r="AA576" i="14"/>
  <c r="AA575" i="14"/>
  <c r="AA574" i="14"/>
  <c r="AA573" i="14"/>
  <c r="AA572" i="14"/>
  <c r="AA571" i="14"/>
  <c r="AA570" i="14"/>
  <c r="AA569" i="14"/>
  <c r="AA568" i="14"/>
  <c r="AA567" i="14"/>
  <c r="AA566" i="14"/>
  <c r="AA565" i="14"/>
  <c r="AA564" i="14"/>
  <c r="AA563" i="14"/>
  <c r="AA562" i="14"/>
  <c r="AA561" i="14"/>
  <c r="AA560" i="14"/>
  <c r="AA559" i="14"/>
  <c r="AA558" i="14"/>
  <c r="AA557" i="14"/>
  <c r="AA556" i="14"/>
  <c r="AA555" i="14"/>
  <c r="AA554" i="14"/>
  <c r="AA553" i="14"/>
  <c r="AA552" i="14"/>
  <c r="AA551" i="14"/>
  <c r="AA550" i="14"/>
  <c r="AA549" i="14"/>
  <c r="AA548" i="14"/>
  <c r="AA547" i="14"/>
  <c r="AA546" i="14"/>
  <c r="AA545" i="14"/>
  <c r="AA544" i="14"/>
  <c r="AA543" i="14"/>
  <c r="AA542" i="14"/>
  <c r="AA541" i="14"/>
  <c r="AA540" i="14"/>
  <c r="AA539" i="14"/>
  <c r="AA538" i="14"/>
  <c r="AA537" i="14"/>
  <c r="AA536" i="14"/>
  <c r="AA535" i="14"/>
  <c r="AA534" i="14"/>
  <c r="AA533" i="14"/>
  <c r="AA532" i="14"/>
  <c r="AA531" i="14"/>
  <c r="AA530" i="14"/>
  <c r="AA529" i="14"/>
  <c r="AA528" i="14"/>
  <c r="AA527" i="14"/>
  <c r="AA526" i="14"/>
  <c r="AA525" i="14"/>
  <c r="AA524" i="14"/>
  <c r="AA523" i="14"/>
  <c r="AA522" i="14"/>
  <c r="AA521" i="14"/>
  <c r="AA520" i="14"/>
  <c r="AA519" i="14"/>
  <c r="AA518" i="14"/>
  <c r="AA517" i="14"/>
  <c r="AA516" i="14"/>
  <c r="AA515" i="14"/>
  <c r="AA514" i="14"/>
  <c r="AA513" i="14"/>
  <c r="AA512" i="14"/>
  <c r="AA511" i="14"/>
  <c r="AA510" i="14"/>
  <c r="AA509" i="14"/>
  <c r="AA508" i="14"/>
  <c r="AA507" i="14"/>
  <c r="AA506" i="14"/>
  <c r="AA505" i="14"/>
  <c r="AA504" i="14"/>
  <c r="AA503" i="14"/>
  <c r="AA502" i="14"/>
  <c r="AA501" i="14"/>
  <c r="AA500" i="14"/>
  <c r="AA499" i="14"/>
  <c r="AA498" i="14"/>
  <c r="AA497" i="14"/>
  <c r="AA496" i="14"/>
  <c r="AA495" i="14"/>
  <c r="AA494" i="14"/>
  <c r="AA493" i="14"/>
  <c r="AA492" i="14"/>
  <c r="AA491" i="14"/>
  <c r="AA490" i="14"/>
  <c r="AA489" i="14"/>
  <c r="AA488" i="14"/>
  <c r="AA487" i="14"/>
  <c r="AA486" i="14"/>
  <c r="AA485" i="14"/>
  <c r="AA484" i="14"/>
  <c r="AA483" i="14"/>
  <c r="AA482" i="14"/>
  <c r="AA481" i="14"/>
  <c r="AA480" i="14"/>
  <c r="AA479" i="14"/>
  <c r="AA478" i="14"/>
  <c r="AA477" i="14"/>
  <c r="AA476" i="14"/>
  <c r="AA475" i="14"/>
  <c r="AA474" i="14"/>
  <c r="AA473" i="14"/>
  <c r="AA472" i="14"/>
  <c r="AA471" i="14"/>
  <c r="AA470" i="14"/>
  <c r="AA469" i="14"/>
  <c r="AA468" i="14"/>
  <c r="AA467" i="14"/>
  <c r="AA466" i="14"/>
  <c r="AA465" i="14"/>
  <c r="AA464" i="14"/>
  <c r="AA463" i="14"/>
  <c r="AA462" i="14"/>
  <c r="AA461" i="14"/>
  <c r="AA460" i="14"/>
  <c r="AA459" i="14"/>
  <c r="AA458" i="14"/>
  <c r="AA457" i="14"/>
  <c r="AA456" i="14"/>
  <c r="AA455" i="14"/>
  <c r="AA454" i="14"/>
  <c r="AA453" i="14"/>
  <c r="AA452" i="14"/>
  <c r="AA451" i="14"/>
  <c r="AA450" i="14"/>
  <c r="AA449" i="14"/>
  <c r="AA448" i="14"/>
  <c r="AA447" i="14"/>
  <c r="AA446" i="14"/>
  <c r="AA445" i="14"/>
  <c r="AA444" i="14"/>
  <c r="AA443" i="14"/>
  <c r="AA442" i="14"/>
  <c r="AA441" i="14"/>
  <c r="AA440" i="14"/>
  <c r="AA439" i="14"/>
  <c r="AA438" i="14"/>
  <c r="AA437" i="14"/>
  <c r="AA436" i="14"/>
  <c r="AA435" i="14"/>
  <c r="AA434" i="14"/>
  <c r="AA433" i="14"/>
  <c r="AA432" i="14"/>
  <c r="AA431" i="14"/>
  <c r="AA430" i="14"/>
  <c r="AA429" i="14"/>
  <c r="AA428" i="14"/>
  <c r="AA427" i="14"/>
  <c r="AA426" i="14"/>
  <c r="AA425" i="14"/>
  <c r="AA424" i="14"/>
  <c r="AA423" i="14"/>
  <c r="AA422" i="14"/>
  <c r="AA421" i="14"/>
  <c r="AA420" i="14"/>
  <c r="AA419" i="14"/>
  <c r="AA418" i="14"/>
  <c r="AA417" i="14"/>
  <c r="AA416" i="14"/>
  <c r="AA415" i="14"/>
  <c r="AA414" i="14"/>
  <c r="AA413" i="14"/>
  <c r="AA412" i="14"/>
  <c r="AA411" i="14"/>
  <c r="AA410" i="14"/>
  <c r="AA409" i="14"/>
  <c r="AA408" i="14"/>
  <c r="AA407" i="14"/>
  <c r="AA406" i="14"/>
  <c r="AA405" i="14"/>
  <c r="AA404" i="14"/>
  <c r="AA403" i="14"/>
  <c r="AA402" i="14"/>
  <c r="AA401" i="14"/>
  <c r="AA400" i="14"/>
  <c r="AA399" i="14"/>
  <c r="AA398" i="14"/>
  <c r="AA397" i="14"/>
  <c r="AA396" i="14"/>
  <c r="AA395" i="14"/>
  <c r="AA394" i="14"/>
  <c r="AA393" i="14"/>
  <c r="AA392" i="14"/>
  <c r="AA391" i="14"/>
  <c r="AA390" i="14"/>
  <c r="AA389" i="14"/>
  <c r="AA388" i="14"/>
  <c r="AA387" i="14"/>
  <c r="AA386" i="14"/>
  <c r="AA385" i="14"/>
  <c r="AA384" i="14"/>
  <c r="AA383" i="14"/>
  <c r="AA382" i="14"/>
  <c r="AA381" i="14"/>
  <c r="AA380" i="14"/>
  <c r="AA379" i="14"/>
  <c r="AA378" i="14"/>
  <c r="AA377" i="14"/>
  <c r="AA376" i="14"/>
  <c r="AA375" i="14"/>
  <c r="AA374" i="14"/>
  <c r="AA373" i="14"/>
  <c r="AA372" i="14"/>
  <c r="AA371" i="14"/>
  <c r="AA370" i="14"/>
  <c r="AA369" i="14"/>
  <c r="AA368" i="14"/>
  <c r="AA367" i="14"/>
  <c r="AA366" i="14"/>
  <c r="AA365" i="14"/>
  <c r="AA364" i="14"/>
  <c r="AA363" i="14"/>
  <c r="AA362" i="14"/>
  <c r="AA361" i="14"/>
  <c r="AA360" i="14"/>
  <c r="AA359" i="14"/>
  <c r="AA358" i="14"/>
  <c r="AA357" i="14"/>
  <c r="AA356" i="14"/>
  <c r="AA355" i="14"/>
  <c r="AA354" i="14"/>
  <c r="AA353" i="14"/>
  <c r="AA352" i="14"/>
  <c r="AA351" i="14"/>
  <c r="AA350" i="14"/>
  <c r="AA349" i="14"/>
  <c r="AA348" i="14"/>
  <c r="AA347" i="14"/>
  <c r="AA346" i="14"/>
  <c r="AA345" i="14"/>
  <c r="AA344" i="14"/>
  <c r="AA343" i="14"/>
  <c r="AA342" i="14"/>
  <c r="AA341" i="14"/>
  <c r="AA340" i="14"/>
  <c r="AA339" i="14"/>
  <c r="AA338" i="14"/>
  <c r="AA337" i="14"/>
  <c r="AA336" i="14"/>
  <c r="AA335" i="14"/>
  <c r="AA334" i="14"/>
  <c r="AA333" i="14"/>
  <c r="AA332" i="14"/>
  <c r="AA331" i="14"/>
  <c r="AA330" i="14"/>
  <c r="AA329" i="14"/>
  <c r="AA328" i="14"/>
  <c r="AA327" i="14"/>
  <c r="AA326" i="14"/>
  <c r="AA325" i="14"/>
  <c r="AA324" i="14"/>
  <c r="AA323" i="14"/>
  <c r="AA322" i="14"/>
  <c r="AA321" i="14"/>
  <c r="AA320" i="14"/>
  <c r="AA319" i="14"/>
  <c r="AA318" i="14"/>
  <c r="AA317" i="14"/>
  <c r="AA316" i="14"/>
  <c r="AA315" i="14"/>
  <c r="AA314" i="14"/>
  <c r="AA313" i="14"/>
  <c r="AA312" i="14"/>
  <c r="AA311" i="14"/>
  <c r="AA310" i="14"/>
  <c r="AA309" i="14"/>
  <c r="AA308" i="14"/>
  <c r="AA307" i="14"/>
  <c r="AA306" i="14"/>
  <c r="AA305" i="14"/>
  <c r="AA304" i="14"/>
  <c r="AA303" i="14"/>
  <c r="AA302" i="14"/>
  <c r="AA301" i="14"/>
  <c r="AA300" i="14"/>
  <c r="AA299" i="14"/>
  <c r="AA298" i="14"/>
  <c r="AA297" i="14"/>
  <c r="AA296" i="14"/>
  <c r="AA295" i="14"/>
  <c r="AA294" i="14"/>
  <c r="AA293" i="14"/>
  <c r="AA292" i="14"/>
  <c r="AA291" i="14"/>
  <c r="AA290" i="14"/>
  <c r="AA289" i="14"/>
  <c r="AA288" i="14"/>
  <c r="AA287" i="14"/>
  <c r="AA286" i="14"/>
  <c r="AA285" i="14"/>
  <c r="AA284" i="14"/>
  <c r="AA283" i="14"/>
  <c r="AA282" i="14"/>
  <c r="AA281" i="14"/>
  <c r="AA280" i="14"/>
  <c r="AA279" i="14"/>
  <c r="AA278" i="14"/>
  <c r="AA277" i="14"/>
  <c r="AA276" i="14"/>
  <c r="AA275" i="14"/>
  <c r="AA274" i="14"/>
  <c r="AA273" i="14"/>
  <c r="AA272" i="14"/>
  <c r="AA271" i="14"/>
  <c r="AA270" i="14"/>
  <c r="AA269" i="14"/>
  <c r="AA268" i="14"/>
  <c r="AA267" i="14"/>
  <c r="AA266" i="14"/>
  <c r="AA265" i="14"/>
  <c r="AA264" i="14"/>
  <c r="AA263" i="14"/>
  <c r="AA262" i="14"/>
  <c r="AA261" i="14"/>
  <c r="AA260" i="14"/>
  <c r="AA259" i="14"/>
  <c r="AA258" i="14"/>
  <c r="AA257" i="14"/>
  <c r="AA256" i="14"/>
  <c r="AA255" i="14"/>
  <c r="AA254" i="14"/>
  <c r="AA253" i="14"/>
  <c r="AA252" i="14"/>
  <c r="AA251" i="14"/>
  <c r="AA250" i="14"/>
  <c r="AA249" i="14"/>
  <c r="AA248" i="14"/>
  <c r="AA247" i="14"/>
  <c r="AA246" i="14"/>
  <c r="AA245" i="14"/>
  <c r="AA244" i="14"/>
  <c r="AA243" i="14"/>
  <c r="AA242" i="14"/>
  <c r="AA241" i="14"/>
  <c r="AA240" i="14"/>
  <c r="AA239" i="14"/>
  <c r="AA238" i="14"/>
  <c r="AA237" i="14"/>
  <c r="AA236" i="14"/>
  <c r="AA235" i="14"/>
  <c r="AA234" i="14"/>
  <c r="AA233" i="14"/>
  <c r="AA232" i="14"/>
  <c r="AA231" i="14"/>
  <c r="AA230" i="14"/>
  <c r="AA229" i="14"/>
  <c r="AA228" i="14"/>
  <c r="AA227" i="14"/>
  <c r="AA226" i="14"/>
  <c r="AA225" i="14"/>
  <c r="AA224" i="14"/>
  <c r="AA223" i="14"/>
  <c r="AA222" i="14"/>
  <c r="AA221" i="14"/>
  <c r="AA220" i="14"/>
  <c r="AA219" i="14"/>
  <c r="AA218" i="14"/>
  <c r="AA217" i="14"/>
  <c r="AA216" i="14"/>
  <c r="AA215" i="14"/>
  <c r="AA214" i="14"/>
  <c r="AA213" i="14"/>
  <c r="AA212" i="14"/>
  <c r="AA211" i="14"/>
  <c r="AA210" i="14"/>
  <c r="AA209" i="14"/>
  <c r="AA208" i="14"/>
  <c r="AA207" i="14"/>
  <c r="AA206" i="14"/>
  <c r="AA205" i="14"/>
  <c r="AA204" i="14"/>
  <c r="AA203" i="14"/>
  <c r="AA202" i="14"/>
  <c r="AA201" i="14"/>
  <c r="AA200" i="14"/>
  <c r="AA199" i="14"/>
  <c r="AA198" i="14"/>
  <c r="AA197" i="14"/>
  <c r="AA196" i="14"/>
  <c r="AA195" i="14"/>
  <c r="AA194" i="14"/>
  <c r="AA193" i="14"/>
  <c r="AA192" i="14"/>
  <c r="AA191" i="14"/>
  <c r="AA190" i="14"/>
  <c r="AA189" i="14"/>
  <c r="AA188" i="14"/>
  <c r="AA187" i="14"/>
  <c r="AA186" i="14"/>
  <c r="AA185" i="14"/>
  <c r="AA184" i="14"/>
  <c r="AA183" i="14"/>
  <c r="AA182" i="14"/>
  <c r="AA181" i="14"/>
  <c r="AA180" i="14"/>
  <c r="AA179" i="14"/>
  <c r="AA178" i="14"/>
  <c r="AA177" i="14"/>
  <c r="AA176" i="14"/>
  <c r="AA175" i="14"/>
  <c r="AA174" i="14"/>
  <c r="AA173" i="14"/>
  <c r="AA172" i="14"/>
  <c r="AA171" i="14"/>
  <c r="AA170" i="14"/>
  <c r="AA169" i="14"/>
  <c r="AA168" i="14"/>
  <c r="AA167" i="14"/>
  <c r="AA166" i="14"/>
  <c r="AA165" i="14"/>
  <c r="AA164" i="14"/>
  <c r="AA163" i="14"/>
  <c r="AA162" i="14"/>
  <c r="AA160" i="14"/>
  <c r="AA159" i="14"/>
  <c r="AA158" i="14"/>
  <c r="AA157" i="14"/>
  <c r="AA156" i="14"/>
  <c r="AA155" i="14"/>
  <c r="AA154" i="14"/>
  <c r="AA153" i="14"/>
  <c r="AA152" i="14"/>
  <c r="AA151" i="14"/>
  <c r="AA150" i="14"/>
  <c r="AA149" i="14"/>
  <c r="AA148" i="14"/>
  <c r="AA147" i="14"/>
  <c r="AA146" i="14"/>
  <c r="AA145" i="14"/>
  <c r="AA144" i="14"/>
  <c r="AA143" i="14"/>
  <c r="AA142" i="14"/>
  <c r="AA141" i="14"/>
  <c r="AA140" i="14"/>
  <c r="AA139" i="14"/>
  <c r="AA138" i="14"/>
  <c r="AA137" i="14"/>
  <c r="AA136" i="14"/>
  <c r="AA135" i="14"/>
  <c r="AA134" i="14"/>
  <c r="AA133" i="14"/>
  <c r="AA132" i="14"/>
  <c r="AA131" i="14"/>
  <c r="AA130" i="14"/>
  <c r="AA129" i="14"/>
  <c r="AA128" i="14"/>
  <c r="AA127" i="14"/>
  <c r="AA126" i="14"/>
  <c r="AA125" i="14"/>
  <c r="AA124" i="14"/>
  <c r="AA123" i="14"/>
  <c r="AA122" i="14"/>
  <c r="AA121" i="14"/>
  <c r="AA120" i="14"/>
  <c r="AA119" i="14"/>
  <c r="AA118" i="14"/>
  <c r="AA117" i="14"/>
  <c r="AA116" i="14"/>
  <c r="AA115" i="14"/>
  <c r="AA114" i="14"/>
  <c r="AA113" i="14"/>
  <c r="AA112" i="14"/>
  <c r="AA111" i="14"/>
  <c r="AA110" i="14"/>
  <c r="AA109" i="14"/>
  <c r="AA108" i="14"/>
  <c r="AA107" i="14"/>
  <c r="AA106" i="14"/>
  <c r="AA105" i="14"/>
  <c r="AA104" i="14"/>
  <c r="AA103" i="14"/>
  <c r="AA102" i="14"/>
  <c r="AA101" i="14"/>
  <c r="AA100" i="14"/>
  <c r="AA99" i="14"/>
  <c r="AA98" i="14"/>
  <c r="AA97" i="14"/>
  <c r="AA96" i="14"/>
  <c r="AA95" i="14"/>
  <c r="AA94" i="14"/>
  <c r="AA93" i="14"/>
  <c r="AA92" i="14"/>
  <c r="AA91" i="14"/>
  <c r="AA90" i="14"/>
  <c r="AA89" i="14"/>
  <c r="AA88" i="14"/>
  <c r="AA87" i="14"/>
  <c r="AA86" i="14"/>
  <c r="AA85" i="14"/>
  <c r="AA84" i="14"/>
  <c r="AA83" i="14"/>
  <c r="AA82" i="14"/>
  <c r="AA81" i="14"/>
  <c r="AA80" i="14"/>
  <c r="AA79" i="14"/>
  <c r="AA78" i="14"/>
  <c r="AA77" i="14"/>
  <c r="AA76" i="14"/>
  <c r="AA75" i="14"/>
  <c r="AA74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61" i="14"/>
  <c r="AA60" i="14"/>
  <c r="AA59" i="14"/>
  <c r="AA58" i="14"/>
  <c r="AA57" i="14"/>
  <c r="AA56" i="14"/>
  <c r="AA55" i="14"/>
  <c r="AA54" i="14"/>
  <c r="AA53" i="14"/>
  <c r="AA52" i="14"/>
  <c r="AA51" i="14"/>
  <c r="AA50" i="14"/>
  <c r="AA49" i="14"/>
  <c r="AA48" i="14"/>
  <c r="AA47" i="14"/>
  <c r="AA46" i="14"/>
  <c r="AA45" i="14"/>
  <c r="AA44" i="14"/>
  <c r="AA43" i="14"/>
  <c r="AA42" i="14"/>
  <c r="AA41" i="14"/>
  <c r="AA40" i="14"/>
  <c r="AA39" i="14"/>
  <c r="AA38" i="14"/>
  <c r="AA37" i="14"/>
  <c r="AA36" i="14"/>
  <c r="AA35" i="14"/>
  <c r="AA34" i="14"/>
  <c r="AA33" i="14"/>
  <c r="AA32" i="14"/>
  <c r="AA31" i="14"/>
  <c r="AA30" i="14"/>
  <c r="AA29" i="14"/>
  <c r="AA28" i="14"/>
  <c r="AA27" i="14"/>
  <c r="AA26" i="14"/>
  <c r="AA25" i="14"/>
  <c r="AA24" i="14"/>
  <c r="AA23" i="14"/>
  <c r="AA22" i="14"/>
  <c r="AA21" i="14"/>
  <c r="AA20" i="14"/>
  <c r="AA19" i="14"/>
  <c r="AA18" i="14"/>
  <c r="AA17" i="14"/>
  <c r="AA16" i="14"/>
  <c r="AA15" i="14"/>
  <c r="AA14" i="14"/>
  <c r="AA13" i="14"/>
  <c r="AA12" i="14"/>
  <c r="AA11" i="14"/>
  <c r="AA10" i="14"/>
  <c r="AA8" i="14"/>
  <c r="AA7" i="14"/>
  <c r="AA6" i="14"/>
  <c r="AA5" i="14"/>
  <c r="X994" i="14"/>
  <c r="X993" i="14"/>
  <c r="X992" i="14"/>
  <c r="X991" i="14"/>
  <c r="X990" i="14"/>
  <c r="X989" i="14"/>
  <c r="X988" i="14"/>
  <c r="X987" i="14"/>
  <c r="X986" i="14"/>
  <c r="X985" i="14"/>
  <c r="X984" i="14"/>
  <c r="X983" i="14"/>
  <c r="X982" i="14"/>
  <c r="X981" i="14"/>
  <c r="X980" i="14"/>
  <c r="X979" i="14"/>
  <c r="X978" i="14"/>
  <c r="X977" i="14"/>
  <c r="X976" i="14"/>
  <c r="X975" i="14"/>
  <c r="X974" i="14"/>
  <c r="X973" i="14"/>
  <c r="X972" i="14"/>
  <c r="X971" i="14"/>
  <c r="X970" i="14"/>
  <c r="X969" i="14"/>
  <c r="X968" i="14"/>
  <c r="X967" i="14"/>
  <c r="X966" i="14"/>
  <c r="X965" i="14"/>
  <c r="X964" i="14"/>
  <c r="X963" i="14"/>
  <c r="X962" i="14"/>
  <c r="X961" i="14"/>
  <c r="X960" i="14"/>
  <c r="X959" i="14"/>
  <c r="X958" i="14"/>
  <c r="X957" i="14"/>
  <c r="X956" i="14"/>
  <c r="X955" i="14"/>
  <c r="X954" i="14"/>
  <c r="X953" i="14"/>
  <c r="X952" i="14"/>
  <c r="X951" i="14"/>
  <c r="X950" i="14"/>
  <c r="X949" i="14"/>
  <c r="X948" i="14"/>
  <c r="X947" i="14"/>
  <c r="X946" i="14"/>
  <c r="X945" i="14"/>
  <c r="X944" i="14"/>
  <c r="X943" i="14"/>
  <c r="X942" i="14"/>
  <c r="X941" i="14"/>
  <c r="X940" i="14"/>
  <c r="X939" i="14"/>
  <c r="X938" i="14"/>
  <c r="X937" i="14"/>
  <c r="X936" i="14"/>
  <c r="X935" i="14"/>
  <c r="X934" i="14"/>
  <c r="X933" i="14"/>
  <c r="X932" i="14"/>
  <c r="X931" i="14"/>
  <c r="X930" i="14"/>
  <c r="X929" i="14"/>
  <c r="X928" i="14"/>
  <c r="X927" i="14"/>
  <c r="X926" i="14"/>
  <c r="X925" i="14"/>
  <c r="X924" i="14"/>
  <c r="X923" i="14"/>
  <c r="X922" i="14"/>
  <c r="X921" i="14"/>
  <c r="X920" i="14"/>
  <c r="X919" i="14"/>
  <c r="X918" i="14"/>
  <c r="X917" i="14"/>
  <c r="X916" i="14"/>
  <c r="X915" i="14"/>
  <c r="X914" i="14"/>
  <c r="X913" i="14"/>
  <c r="X912" i="14"/>
  <c r="X911" i="14"/>
  <c r="X910" i="14"/>
  <c r="X909" i="14"/>
  <c r="X908" i="14"/>
  <c r="X907" i="14"/>
  <c r="X906" i="14"/>
  <c r="X905" i="14"/>
  <c r="X904" i="14"/>
  <c r="X903" i="14"/>
  <c r="X902" i="14"/>
  <c r="X901" i="14"/>
  <c r="X900" i="14"/>
  <c r="X899" i="14"/>
  <c r="X898" i="14"/>
  <c r="X897" i="14"/>
  <c r="X896" i="14"/>
  <c r="X895" i="14"/>
  <c r="X894" i="14"/>
  <c r="X893" i="14"/>
  <c r="X892" i="14"/>
  <c r="X891" i="14"/>
  <c r="X890" i="14"/>
  <c r="X889" i="14"/>
  <c r="X888" i="14"/>
  <c r="X887" i="14"/>
  <c r="X886" i="14"/>
  <c r="X885" i="14"/>
  <c r="X884" i="14"/>
  <c r="X883" i="14"/>
  <c r="X882" i="14"/>
  <c r="X881" i="14"/>
  <c r="X880" i="14"/>
  <c r="X879" i="14"/>
  <c r="X878" i="14"/>
  <c r="X877" i="14"/>
  <c r="X876" i="14"/>
  <c r="X875" i="14"/>
  <c r="X874" i="14"/>
  <c r="X873" i="14"/>
  <c r="X872" i="14"/>
  <c r="X871" i="14"/>
  <c r="X870" i="14"/>
  <c r="X869" i="14"/>
  <c r="X868" i="14"/>
  <c r="X867" i="14"/>
  <c r="X866" i="14"/>
  <c r="X865" i="14"/>
  <c r="X864" i="14"/>
  <c r="X863" i="14"/>
  <c r="X862" i="14"/>
  <c r="X861" i="14"/>
  <c r="X860" i="14"/>
  <c r="X859" i="14"/>
  <c r="X858" i="14"/>
  <c r="X857" i="14"/>
  <c r="X856" i="14"/>
  <c r="X855" i="14"/>
  <c r="X854" i="14"/>
  <c r="X853" i="14"/>
  <c r="X852" i="14"/>
  <c r="X851" i="14"/>
  <c r="X850" i="14"/>
  <c r="X849" i="14"/>
  <c r="X848" i="14"/>
  <c r="X847" i="14"/>
  <c r="X846" i="14"/>
  <c r="X845" i="14"/>
  <c r="X844" i="14"/>
  <c r="X843" i="14"/>
  <c r="X842" i="14"/>
  <c r="X841" i="14"/>
  <c r="X840" i="14"/>
  <c r="X839" i="14"/>
  <c r="X838" i="14"/>
  <c r="X837" i="14"/>
  <c r="X836" i="14"/>
  <c r="X835" i="14"/>
  <c r="X834" i="14"/>
  <c r="X833" i="14"/>
  <c r="X832" i="14"/>
  <c r="X831" i="14"/>
  <c r="X830" i="14"/>
  <c r="X829" i="14"/>
  <c r="X828" i="14"/>
  <c r="X827" i="14"/>
  <c r="X826" i="14"/>
  <c r="X825" i="14"/>
  <c r="X824" i="14"/>
  <c r="X823" i="14"/>
  <c r="X822" i="14"/>
  <c r="X821" i="14"/>
  <c r="X820" i="14"/>
  <c r="X819" i="14"/>
  <c r="X818" i="14"/>
  <c r="X817" i="14"/>
  <c r="X815" i="14"/>
  <c r="X814" i="14"/>
  <c r="X813" i="14"/>
  <c r="X812" i="14"/>
  <c r="X811" i="14"/>
  <c r="X810" i="14"/>
  <c r="X809" i="14"/>
  <c r="X808" i="14"/>
  <c r="X807" i="14"/>
  <c r="X806" i="14"/>
  <c r="X805" i="14"/>
  <c r="X804" i="14"/>
  <c r="X803" i="14"/>
  <c r="X802" i="14"/>
  <c r="X801" i="14"/>
  <c r="X800" i="14"/>
  <c r="X799" i="14"/>
  <c r="X798" i="14"/>
  <c r="X797" i="14"/>
  <c r="X796" i="14"/>
  <c r="X795" i="14"/>
  <c r="X794" i="14"/>
  <c r="X793" i="14"/>
  <c r="X792" i="14"/>
  <c r="X791" i="14"/>
  <c r="X790" i="14"/>
  <c r="X789" i="14"/>
  <c r="X788" i="14"/>
  <c r="X787" i="14"/>
  <c r="X786" i="14"/>
  <c r="X785" i="14"/>
  <c r="X784" i="14"/>
  <c r="X783" i="14"/>
  <c r="X782" i="14"/>
  <c r="X781" i="14"/>
  <c r="X780" i="14"/>
  <c r="X779" i="14"/>
  <c r="X778" i="14"/>
  <c r="X777" i="14"/>
  <c r="X776" i="14"/>
  <c r="X775" i="14"/>
  <c r="X774" i="14"/>
  <c r="X773" i="14"/>
  <c r="X772" i="14"/>
  <c r="X771" i="14"/>
  <c r="X770" i="14"/>
  <c r="X769" i="14"/>
  <c r="X768" i="14"/>
  <c r="X767" i="14"/>
  <c r="X766" i="14"/>
  <c r="X765" i="14"/>
  <c r="X764" i="14"/>
  <c r="X763" i="14"/>
  <c r="X762" i="14"/>
  <c r="X761" i="14"/>
  <c r="X760" i="14"/>
  <c r="X759" i="14"/>
  <c r="X758" i="14"/>
  <c r="X757" i="14"/>
  <c r="X756" i="14"/>
  <c r="X755" i="14"/>
  <c r="X754" i="14"/>
  <c r="X753" i="14"/>
  <c r="X752" i="14"/>
  <c r="X751" i="14"/>
  <c r="X750" i="14"/>
  <c r="X749" i="14"/>
  <c r="X748" i="14"/>
  <c r="X747" i="14"/>
  <c r="X746" i="14"/>
  <c r="X745" i="14"/>
  <c r="X744" i="14"/>
  <c r="X743" i="14"/>
  <c r="X742" i="14"/>
  <c r="X741" i="14"/>
  <c r="X740" i="14"/>
  <c r="X739" i="14"/>
  <c r="X738" i="14"/>
  <c r="X737" i="14"/>
  <c r="X736" i="14"/>
  <c r="X735" i="14"/>
  <c r="X734" i="14"/>
  <c r="X733" i="14"/>
  <c r="X732" i="14"/>
  <c r="X731" i="14"/>
  <c r="X730" i="14"/>
  <c r="X729" i="14"/>
  <c r="X728" i="14"/>
  <c r="X727" i="14"/>
  <c r="X726" i="14"/>
  <c r="X725" i="14"/>
  <c r="X724" i="14"/>
  <c r="X723" i="14"/>
  <c r="X722" i="14"/>
  <c r="X721" i="14"/>
  <c r="X720" i="14"/>
  <c r="X719" i="14"/>
  <c r="X718" i="14"/>
  <c r="X717" i="14"/>
  <c r="X716" i="14"/>
  <c r="X715" i="14"/>
  <c r="X714" i="14"/>
  <c r="X713" i="14"/>
  <c r="X712" i="14"/>
  <c r="X711" i="14"/>
  <c r="X710" i="14"/>
  <c r="X709" i="14"/>
  <c r="X708" i="14"/>
  <c r="X707" i="14"/>
  <c r="X706" i="14"/>
  <c r="X705" i="14"/>
  <c r="X704" i="14"/>
  <c r="X703" i="14"/>
  <c r="X702" i="14"/>
  <c r="X701" i="14"/>
  <c r="X700" i="14"/>
  <c r="X699" i="14"/>
  <c r="X698" i="14"/>
  <c r="X697" i="14"/>
  <c r="X696" i="14"/>
  <c r="X695" i="14"/>
  <c r="X694" i="14"/>
  <c r="X693" i="14"/>
  <c r="X692" i="14"/>
  <c r="X691" i="14"/>
  <c r="X690" i="14"/>
  <c r="X689" i="14"/>
  <c r="X688" i="14"/>
  <c r="X687" i="14"/>
  <c r="X686" i="14"/>
  <c r="X685" i="14"/>
  <c r="X684" i="14"/>
  <c r="X683" i="14"/>
  <c r="X682" i="14"/>
  <c r="X681" i="14"/>
  <c r="X680" i="14"/>
  <c r="X679" i="14"/>
  <c r="X678" i="14"/>
  <c r="X677" i="14"/>
  <c r="X676" i="14"/>
  <c r="X675" i="14"/>
  <c r="X674" i="14"/>
  <c r="X673" i="14"/>
  <c r="X672" i="14"/>
  <c r="X671" i="14"/>
  <c r="X670" i="14"/>
  <c r="X669" i="14"/>
  <c r="X668" i="14"/>
  <c r="X667" i="14"/>
  <c r="X666" i="14"/>
  <c r="X665" i="14"/>
  <c r="X664" i="14"/>
  <c r="X663" i="14"/>
  <c r="X662" i="14"/>
  <c r="X661" i="14"/>
  <c r="X660" i="14"/>
  <c r="X659" i="14"/>
  <c r="X658" i="14"/>
  <c r="X657" i="14"/>
  <c r="X656" i="14"/>
  <c r="X655" i="14"/>
  <c r="X654" i="14"/>
  <c r="X653" i="14"/>
  <c r="X652" i="14"/>
  <c r="X651" i="14"/>
  <c r="X650" i="14"/>
  <c r="X649" i="14"/>
  <c r="X648" i="14"/>
  <c r="X647" i="14"/>
  <c r="X646" i="14"/>
  <c r="X645" i="14"/>
  <c r="X644" i="14"/>
  <c r="X643" i="14"/>
  <c r="X642" i="14"/>
  <c r="X641" i="14"/>
  <c r="X640" i="14"/>
  <c r="X639" i="14"/>
  <c r="X638" i="14"/>
  <c r="X637" i="14"/>
  <c r="X636" i="14"/>
  <c r="X635" i="14"/>
  <c r="X634" i="14"/>
  <c r="X633" i="14"/>
  <c r="X632" i="14"/>
  <c r="X631" i="14"/>
  <c r="X630" i="14"/>
  <c r="X629" i="14"/>
  <c r="X628" i="14"/>
  <c r="X627" i="14"/>
  <c r="X626" i="14"/>
  <c r="X625" i="14"/>
  <c r="X624" i="14"/>
  <c r="X623" i="14"/>
  <c r="X622" i="14"/>
  <c r="X621" i="14"/>
  <c r="X620" i="14"/>
  <c r="X619" i="14"/>
  <c r="X618" i="14"/>
  <c r="X617" i="14"/>
  <c r="X616" i="14"/>
  <c r="X615" i="14"/>
  <c r="X614" i="14"/>
  <c r="X613" i="14"/>
  <c r="X612" i="14"/>
  <c r="X611" i="14"/>
  <c r="X610" i="14"/>
  <c r="X609" i="14"/>
  <c r="X608" i="14"/>
  <c r="X607" i="14"/>
  <c r="X606" i="14"/>
  <c r="X605" i="14"/>
  <c r="X604" i="14"/>
  <c r="X603" i="14"/>
  <c r="X602" i="14"/>
  <c r="X601" i="14"/>
  <c r="X600" i="14"/>
  <c r="X599" i="14"/>
  <c r="X598" i="14"/>
  <c r="X597" i="14"/>
  <c r="X596" i="14"/>
  <c r="X595" i="14"/>
  <c r="X594" i="14"/>
  <c r="X593" i="14"/>
  <c r="X592" i="14"/>
  <c r="X591" i="14"/>
  <c r="X590" i="14"/>
  <c r="X589" i="14"/>
  <c r="X588" i="14"/>
  <c r="X587" i="14"/>
  <c r="X586" i="14"/>
  <c r="X585" i="14"/>
  <c r="X584" i="14"/>
  <c r="X583" i="14"/>
  <c r="X582" i="14"/>
  <c r="X581" i="14"/>
  <c r="X580" i="14"/>
  <c r="X579" i="14"/>
  <c r="X578" i="14"/>
  <c r="X577" i="14"/>
  <c r="X576" i="14"/>
  <c r="X575" i="14"/>
  <c r="X574" i="14"/>
  <c r="X573" i="14"/>
  <c r="X572" i="14"/>
  <c r="X571" i="14"/>
  <c r="X570" i="14"/>
  <c r="X569" i="14"/>
  <c r="X568" i="14"/>
  <c r="X567" i="14"/>
  <c r="X566" i="14"/>
  <c r="X565" i="14"/>
  <c r="X564" i="14"/>
  <c r="X563" i="14"/>
  <c r="X562" i="14"/>
  <c r="X561" i="14"/>
  <c r="X560" i="14"/>
  <c r="X559" i="14"/>
  <c r="X558" i="14"/>
  <c r="X557" i="14"/>
  <c r="X556" i="14"/>
  <c r="X555" i="14"/>
  <c r="X554" i="14"/>
  <c r="X553" i="14"/>
  <c r="X552" i="14"/>
  <c r="X551" i="14"/>
  <c r="X550" i="14"/>
  <c r="X549" i="14"/>
  <c r="X548" i="14"/>
  <c r="X547" i="14"/>
  <c r="X546" i="14"/>
  <c r="X545" i="14"/>
  <c r="X544" i="14"/>
  <c r="X543" i="14"/>
  <c r="X542" i="14"/>
  <c r="X541" i="14"/>
  <c r="X540" i="14"/>
  <c r="X539" i="14"/>
  <c r="X538" i="14"/>
  <c r="X537" i="14"/>
  <c r="X536" i="14"/>
  <c r="X535" i="14"/>
  <c r="X534" i="14"/>
  <c r="X533" i="14"/>
  <c r="X532" i="14"/>
  <c r="X531" i="14"/>
  <c r="X530" i="14"/>
  <c r="X529" i="14"/>
  <c r="X528" i="14"/>
  <c r="X527" i="14"/>
  <c r="X526" i="14"/>
  <c r="X525" i="14"/>
  <c r="X524" i="14"/>
  <c r="X523" i="14"/>
  <c r="X522" i="14"/>
  <c r="X521" i="14"/>
  <c r="X520" i="14"/>
  <c r="X519" i="14"/>
  <c r="X518" i="14"/>
  <c r="X517" i="14"/>
  <c r="X516" i="14"/>
  <c r="X515" i="14"/>
  <c r="X514" i="14"/>
  <c r="X513" i="14"/>
  <c r="X512" i="14"/>
  <c r="X511" i="14"/>
  <c r="X510" i="14"/>
  <c r="X509" i="14"/>
  <c r="X508" i="14"/>
  <c r="X507" i="14"/>
  <c r="X506" i="14"/>
  <c r="X505" i="14"/>
  <c r="X504" i="14"/>
  <c r="X503" i="14"/>
  <c r="X502" i="14"/>
  <c r="X501" i="14"/>
  <c r="X500" i="14"/>
  <c r="X499" i="14"/>
  <c r="X498" i="14"/>
  <c r="X497" i="14"/>
  <c r="X496" i="14"/>
  <c r="X495" i="14"/>
  <c r="X494" i="14"/>
  <c r="X493" i="14"/>
  <c r="X492" i="14"/>
  <c r="X491" i="14"/>
  <c r="X490" i="14"/>
  <c r="X489" i="14"/>
  <c r="X488" i="14"/>
  <c r="X487" i="14"/>
  <c r="X486" i="14"/>
  <c r="X485" i="14"/>
  <c r="X484" i="14"/>
  <c r="X483" i="14"/>
  <c r="X482" i="14"/>
  <c r="X481" i="14"/>
  <c r="X480" i="14"/>
  <c r="X479" i="14"/>
  <c r="X478" i="14"/>
  <c r="X477" i="14"/>
  <c r="X476" i="14"/>
  <c r="X475" i="14"/>
  <c r="X474" i="14"/>
  <c r="X473" i="14"/>
  <c r="X472" i="14"/>
  <c r="X471" i="14"/>
  <c r="X470" i="14"/>
  <c r="X469" i="14"/>
  <c r="X468" i="14"/>
  <c r="X467" i="14"/>
  <c r="X466" i="14"/>
  <c r="X465" i="14"/>
  <c r="X464" i="14"/>
  <c r="X463" i="14"/>
  <c r="X462" i="14"/>
  <c r="X461" i="14"/>
  <c r="X460" i="14"/>
  <c r="X459" i="14"/>
  <c r="X458" i="14"/>
  <c r="X457" i="14"/>
  <c r="X456" i="14"/>
  <c r="X455" i="14"/>
  <c r="X454" i="14"/>
  <c r="X453" i="14"/>
  <c r="X452" i="14"/>
  <c r="X451" i="14"/>
  <c r="X450" i="14"/>
  <c r="X449" i="14"/>
  <c r="X448" i="14"/>
  <c r="X447" i="14"/>
  <c r="X446" i="14"/>
  <c r="X445" i="14"/>
  <c r="X444" i="14"/>
  <c r="X443" i="14"/>
  <c r="X442" i="14"/>
  <c r="X441" i="14"/>
  <c r="X440" i="14"/>
  <c r="X439" i="14"/>
  <c r="X438" i="14"/>
  <c r="X437" i="14"/>
  <c r="X436" i="14"/>
  <c r="X435" i="14"/>
  <c r="X434" i="14"/>
  <c r="X433" i="14"/>
  <c r="X432" i="14"/>
  <c r="X431" i="14"/>
  <c r="X430" i="14"/>
  <c r="X429" i="14"/>
  <c r="X428" i="14"/>
  <c r="X427" i="14"/>
  <c r="X426" i="14"/>
  <c r="X425" i="14"/>
  <c r="X424" i="14"/>
  <c r="X423" i="14"/>
  <c r="X422" i="14"/>
  <c r="X421" i="14"/>
  <c r="X420" i="14"/>
  <c r="X419" i="14"/>
  <c r="X418" i="14"/>
  <c r="X417" i="14"/>
  <c r="X416" i="14"/>
  <c r="X415" i="14"/>
  <c r="X414" i="14"/>
  <c r="X413" i="14"/>
  <c r="X412" i="14"/>
  <c r="X411" i="14"/>
  <c r="X410" i="14"/>
  <c r="X409" i="14"/>
  <c r="X408" i="14"/>
  <c r="X407" i="14"/>
  <c r="X406" i="14"/>
  <c r="X405" i="14"/>
  <c r="X404" i="14"/>
  <c r="X403" i="14"/>
  <c r="X402" i="14"/>
  <c r="X401" i="14"/>
  <c r="X400" i="14"/>
  <c r="X399" i="14"/>
  <c r="X398" i="14"/>
  <c r="X397" i="14"/>
  <c r="X396" i="14"/>
  <c r="X395" i="14"/>
  <c r="X394" i="14"/>
  <c r="X393" i="14"/>
  <c r="X392" i="14"/>
  <c r="X391" i="14"/>
  <c r="X390" i="14"/>
  <c r="X389" i="14"/>
  <c r="X388" i="14"/>
  <c r="X387" i="14"/>
  <c r="X386" i="14"/>
  <c r="X385" i="14"/>
  <c r="X384" i="14"/>
  <c r="X383" i="14"/>
  <c r="X382" i="14"/>
  <c r="X381" i="14"/>
  <c r="X380" i="14"/>
  <c r="X379" i="14"/>
  <c r="X378" i="14"/>
  <c r="X377" i="14"/>
  <c r="X376" i="14"/>
  <c r="X375" i="14"/>
  <c r="X374" i="14"/>
  <c r="X373" i="14"/>
  <c r="X372" i="14"/>
  <c r="X371" i="14"/>
  <c r="X370" i="14"/>
  <c r="X369" i="14"/>
  <c r="X368" i="14"/>
  <c r="X367" i="14"/>
  <c r="X366" i="14"/>
  <c r="X365" i="14"/>
  <c r="X364" i="14"/>
  <c r="X363" i="14"/>
  <c r="X362" i="14"/>
  <c r="X361" i="14"/>
  <c r="X360" i="14"/>
  <c r="X359" i="14"/>
  <c r="X358" i="14"/>
  <c r="X357" i="14"/>
  <c r="X356" i="14"/>
  <c r="X355" i="14"/>
  <c r="X354" i="14"/>
  <c r="X353" i="14"/>
  <c r="X352" i="14"/>
  <c r="X351" i="14"/>
  <c r="X350" i="14"/>
  <c r="X349" i="14"/>
  <c r="X348" i="14"/>
  <c r="X347" i="14"/>
  <c r="X346" i="14"/>
  <c r="X345" i="14"/>
  <c r="X344" i="14"/>
  <c r="X343" i="14"/>
  <c r="X342" i="14"/>
  <c r="X341" i="14"/>
  <c r="X340" i="14"/>
  <c r="X339" i="14"/>
  <c r="X338" i="14"/>
  <c r="X337" i="14"/>
  <c r="X336" i="14"/>
  <c r="X335" i="14"/>
  <c r="X334" i="14"/>
  <c r="X333" i="14"/>
  <c r="X332" i="14"/>
  <c r="X331" i="14"/>
  <c r="X330" i="14"/>
  <c r="X329" i="14"/>
  <c r="X328" i="14"/>
  <c r="X327" i="14"/>
  <c r="X326" i="14"/>
  <c r="X325" i="14"/>
  <c r="X324" i="14"/>
  <c r="X323" i="14"/>
  <c r="X322" i="14"/>
  <c r="X321" i="14"/>
  <c r="X320" i="14"/>
  <c r="X319" i="14"/>
  <c r="X318" i="14"/>
  <c r="X317" i="14"/>
  <c r="X316" i="14"/>
  <c r="X315" i="14"/>
  <c r="X314" i="14"/>
  <c r="X313" i="14"/>
  <c r="X312" i="14"/>
  <c r="X311" i="14"/>
  <c r="X310" i="14"/>
  <c r="X309" i="14"/>
  <c r="X308" i="14"/>
  <c r="X307" i="14"/>
  <c r="X306" i="14"/>
  <c r="X305" i="14"/>
  <c r="X304" i="14"/>
  <c r="X303" i="14"/>
  <c r="X302" i="14"/>
  <c r="X301" i="14"/>
  <c r="X300" i="14"/>
  <c r="X299" i="14"/>
  <c r="X298" i="14"/>
  <c r="X297" i="14"/>
  <c r="X296" i="14"/>
  <c r="X295" i="14"/>
  <c r="X294" i="14"/>
  <c r="X293" i="14"/>
  <c r="X292" i="14"/>
  <c r="X291" i="14"/>
  <c r="X290" i="14"/>
  <c r="X289" i="14"/>
  <c r="X288" i="14"/>
  <c r="X287" i="14"/>
  <c r="X286" i="14"/>
  <c r="X285" i="14"/>
  <c r="X284" i="14"/>
  <c r="X283" i="14"/>
  <c r="X282" i="14"/>
  <c r="X281" i="14"/>
  <c r="X280" i="14"/>
  <c r="X279" i="14"/>
  <c r="X278" i="14"/>
  <c r="X277" i="14"/>
  <c r="X276" i="14"/>
  <c r="X275" i="14"/>
  <c r="X274" i="14"/>
  <c r="X273" i="14"/>
  <c r="X272" i="14"/>
  <c r="X271" i="14"/>
  <c r="X270" i="14"/>
  <c r="X269" i="14"/>
  <c r="X268" i="14"/>
  <c r="X267" i="14"/>
  <c r="X266" i="14"/>
  <c r="X265" i="14"/>
  <c r="X264" i="14"/>
  <c r="X263" i="14"/>
  <c r="X262" i="14"/>
  <c r="X261" i="14"/>
  <c r="X260" i="14"/>
  <c r="X259" i="14"/>
  <c r="X258" i="14"/>
  <c r="X257" i="14"/>
  <c r="X256" i="14"/>
  <c r="X255" i="14"/>
  <c r="X254" i="14"/>
  <c r="X253" i="14"/>
  <c r="X252" i="14"/>
  <c r="X251" i="14"/>
  <c r="X250" i="14"/>
  <c r="X249" i="14"/>
  <c r="X248" i="14"/>
  <c r="X247" i="14"/>
  <c r="X246" i="14"/>
  <c r="X245" i="14"/>
  <c r="X244" i="14"/>
  <c r="X243" i="14"/>
  <c r="X242" i="14"/>
  <c r="X241" i="14"/>
  <c r="X240" i="14"/>
  <c r="X239" i="14"/>
  <c r="X238" i="14"/>
  <c r="X237" i="14"/>
  <c r="X236" i="14"/>
  <c r="X235" i="14"/>
  <c r="X234" i="14"/>
  <c r="X233" i="14"/>
  <c r="X232" i="14"/>
  <c r="X231" i="14"/>
  <c r="X230" i="14"/>
  <c r="X229" i="14"/>
  <c r="X228" i="14"/>
  <c r="X227" i="14"/>
  <c r="X226" i="14"/>
  <c r="X225" i="14"/>
  <c r="X224" i="14"/>
  <c r="X223" i="14"/>
  <c r="X222" i="14"/>
  <c r="X221" i="14"/>
  <c r="X220" i="14"/>
  <c r="X219" i="14"/>
  <c r="X218" i="14"/>
  <c r="X217" i="14"/>
  <c r="X216" i="14"/>
  <c r="X215" i="14"/>
  <c r="X214" i="14"/>
  <c r="X213" i="14"/>
  <c r="X212" i="14"/>
  <c r="X211" i="14"/>
  <c r="X210" i="14"/>
  <c r="X209" i="14"/>
  <c r="X208" i="14"/>
  <c r="X207" i="14"/>
  <c r="X206" i="14"/>
  <c r="X205" i="14"/>
  <c r="X204" i="14"/>
  <c r="X203" i="14"/>
  <c r="X202" i="14"/>
  <c r="X201" i="14"/>
  <c r="X200" i="14"/>
  <c r="X199" i="14"/>
  <c r="X198" i="14"/>
  <c r="X197" i="14"/>
  <c r="X196" i="14"/>
  <c r="X195" i="14"/>
  <c r="X194" i="14"/>
  <c r="X193" i="14"/>
  <c r="X192" i="14"/>
  <c r="X191" i="14"/>
  <c r="X190" i="14"/>
  <c r="X189" i="14"/>
  <c r="X188" i="14"/>
  <c r="X187" i="14"/>
  <c r="X186" i="14"/>
  <c r="X185" i="14"/>
  <c r="X184" i="14"/>
  <c r="X183" i="14"/>
  <c r="X182" i="14"/>
  <c r="X181" i="14"/>
  <c r="X180" i="14"/>
  <c r="X179" i="14"/>
  <c r="X178" i="14"/>
  <c r="X177" i="14"/>
  <c r="X176" i="14"/>
  <c r="X175" i="14"/>
  <c r="X174" i="14"/>
  <c r="X173" i="14"/>
  <c r="X172" i="14"/>
  <c r="X171" i="14"/>
  <c r="X170" i="14"/>
  <c r="X169" i="14"/>
  <c r="X168" i="14"/>
  <c r="X167" i="14"/>
  <c r="X166" i="14"/>
  <c r="X165" i="14"/>
  <c r="X164" i="14"/>
  <c r="X163" i="14"/>
  <c r="X162" i="14"/>
  <c r="X161" i="14"/>
  <c r="X160" i="14"/>
  <c r="X159" i="14"/>
  <c r="X158" i="14"/>
  <c r="X157" i="14"/>
  <c r="X156" i="14"/>
  <c r="X155" i="14"/>
  <c r="X154" i="14"/>
  <c r="X153" i="14"/>
  <c r="X152" i="14"/>
  <c r="X151" i="14"/>
  <c r="X150" i="14"/>
  <c r="X149" i="14"/>
  <c r="X148" i="14"/>
  <c r="X147" i="14"/>
  <c r="X146" i="14"/>
  <c r="X145" i="14"/>
  <c r="X144" i="14"/>
  <c r="X143" i="14"/>
  <c r="X142" i="14"/>
  <c r="X141" i="14"/>
  <c r="X140" i="14"/>
  <c r="X139" i="14"/>
  <c r="X138" i="14"/>
  <c r="X137" i="14"/>
  <c r="X136" i="14"/>
  <c r="X135" i="14"/>
  <c r="X134" i="14"/>
  <c r="X133" i="14"/>
  <c r="X132" i="14"/>
  <c r="X131" i="14"/>
  <c r="X130" i="14"/>
  <c r="X129" i="14"/>
  <c r="X128" i="14"/>
  <c r="X127" i="14"/>
  <c r="X126" i="14"/>
  <c r="X125" i="14"/>
  <c r="X124" i="14"/>
  <c r="X123" i="14"/>
  <c r="X122" i="14"/>
  <c r="X121" i="14"/>
  <c r="X120" i="14"/>
  <c r="X119" i="14"/>
  <c r="X118" i="14"/>
  <c r="X117" i="14"/>
  <c r="X116" i="14"/>
  <c r="X114" i="14"/>
  <c r="X113" i="14"/>
  <c r="X112" i="14"/>
  <c r="X111" i="14"/>
  <c r="X110" i="14"/>
  <c r="X109" i="14"/>
  <c r="X108" i="14"/>
  <c r="X107" i="14"/>
  <c r="X106" i="14"/>
  <c r="X105" i="14"/>
  <c r="X104" i="14"/>
  <c r="X103" i="14"/>
  <c r="X102" i="14"/>
  <c r="X101" i="14"/>
  <c r="X100" i="14"/>
  <c r="X99" i="14"/>
  <c r="X98" i="14"/>
  <c r="X97" i="14"/>
  <c r="X96" i="14"/>
  <c r="X95" i="14"/>
  <c r="X94" i="14"/>
  <c r="X93" i="14"/>
  <c r="X92" i="14"/>
  <c r="X91" i="14"/>
  <c r="X90" i="14"/>
  <c r="X89" i="14"/>
  <c r="X88" i="14"/>
  <c r="X87" i="14"/>
  <c r="X86" i="14"/>
  <c r="X85" i="14"/>
  <c r="X84" i="14"/>
  <c r="X83" i="14"/>
  <c r="X82" i="14"/>
  <c r="X81" i="14"/>
  <c r="X80" i="14"/>
  <c r="X79" i="14"/>
  <c r="X78" i="14"/>
  <c r="X77" i="14"/>
  <c r="X76" i="14"/>
  <c r="X75" i="14"/>
  <c r="X74" i="14"/>
  <c r="X73" i="14"/>
  <c r="X72" i="14"/>
  <c r="X71" i="14"/>
  <c r="X70" i="14"/>
  <c r="X69" i="14"/>
  <c r="X68" i="14"/>
  <c r="X67" i="14"/>
  <c r="X66" i="14"/>
  <c r="X65" i="14"/>
  <c r="X64" i="14"/>
  <c r="X63" i="14"/>
  <c r="X62" i="14"/>
  <c r="X61" i="14"/>
  <c r="X60" i="14"/>
  <c r="X59" i="14"/>
  <c r="X58" i="14"/>
  <c r="X57" i="14"/>
  <c r="X56" i="14"/>
  <c r="X55" i="14"/>
  <c r="X54" i="14"/>
  <c r="X53" i="14"/>
  <c r="X52" i="14"/>
  <c r="X51" i="14"/>
  <c r="X50" i="14"/>
  <c r="X49" i="14"/>
  <c r="X48" i="14"/>
  <c r="X47" i="14"/>
  <c r="X46" i="14"/>
  <c r="X45" i="14"/>
  <c r="X44" i="14"/>
  <c r="X43" i="14"/>
  <c r="X42" i="14"/>
  <c r="X41" i="14"/>
  <c r="X40" i="14"/>
  <c r="X39" i="14"/>
  <c r="X38" i="14"/>
  <c r="X37" i="14"/>
  <c r="X36" i="14"/>
  <c r="X35" i="14"/>
  <c r="X34" i="14"/>
  <c r="X33" i="14"/>
  <c r="X32" i="14"/>
  <c r="X31" i="14"/>
  <c r="X30" i="14"/>
  <c r="X29" i="14"/>
  <c r="X28" i="14"/>
  <c r="X27" i="14"/>
  <c r="X26" i="14"/>
  <c r="X25" i="14"/>
  <c r="X24" i="14"/>
  <c r="X23" i="14"/>
  <c r="X22" i="14"/>
  <c r="X21" i="14"/>
  <c r="X20" i="14"/>
  <c r="X19" i="14"/>
  <c r="X18" i="14"/>
  <c r="X17" i="14"/>
  <c r="X16" i="14"/>
  <c r="X15" i="14"/>
  <c r="X14" i="14"/>
  <c r="X13" i="14"/>
  <c r="X12" i="14"/>
  <c r="X11" i="14"/>
  <c r="X10" i="14"/>
  <c r="X9" i="14"/>
  <c r="X8" i="14"/>
  <c r="X7" i="14"/>
  <c r="X6" i="14"/>
  <c r="X5" i="14"/>
  <c r="U994" i="14"/>
  <c r="U993" i="14"/>
  <c r="U992" i="14"/>
  <c r="U991" i="14"/>
  <c r="U990" i="14"/>
  <c r="U989" i="14"/>
  <c r="U988" i="14"/>
  <c r="U987" i="14"/>
  <c r="U986" i="14"/>
  <c r="U985" i="14"/>
  <c r="U984" i="14"/>
  <c r="U983" i="14"/>
  <c r="U982" i="14"/>
  <c r="U981" i="14"/>
  <c r="U980" i="14"/>
  <c r="U979" i="14"/>
  <c r="U978" i="14"/>
  <c r="U977" i="14"/>
  <c r="U976" i="14"/>
  <c r="U975" i="14"/>
  <c r="U974" i="14"/>
  <c r="U973" i="14"/>
  <c r="U972" i="14"/>
  <c r="U971" i="14"/>
  <c r="U970" i="14"/>
  <c r="U969" i="14"/>
  <c r="U968" i="14"/>
  <c r="U967" i="14"/>
  <c r="U966" i="14"/>
  <c r="U965" i="14"/>
  <c r="U964" i="14"/>
  <c r="U963" i="14"/>
  <c r="U962" i="14"/>
  <c r="U961" i="14"/>
  <c r="U960" i="14"/>
  <c r="U959" i="14"/>
  <c r="U958" i="14"/>
  <c r="U957" i="14"/>
  <c r="U956" i="14"/>
  <c r="U955" i="14"/>
  <c r="U954" i="14"/>
  <c r="U953" i="14"/>
  <c r="U952" i="14"/>
  <c r="U951" i="14"/>
  <c r="U950" i="14"/>
  <c r="U949" i="14"/>
  <c r="U948" i="14"/>
  <c r="U947" i="14"/>
  <c r="U946" i="14"/>
  <c r="U945" i="14"/>
  <c r="U944" i="14"/>
  <c r="U943" i="14"/>
  <c r="U942" i="14"/>
  <c r="U941" i="14"/>
  <c r="U940" i="14"/>
  <c r="U939" i="14"/>
  <c r="U938" i="14"/>
  <c r="U937" i="14"/>
  <c r="U936" i="14"/>
  <c r="U935" i="14"/>
  <c r="U934" i="14"/>
  <c r="U933" i="14"/>
  <c r="U932" i="14"/>
  <c r="U931" i="14"/>
  <c r="U930" i="14"/>
  <c r="U929" i="14"/>
  <c r="U928" i="14"/>
  <c r="U927" i="14"/>
  <c r="U926" i="14"/>
  <c r="U925" i="14"/>
  <c r="U924" i="14"/>
  <c r="U923" i="14"/>
  <c r="U922" i="14"/>
  <c r="U921" i="14"/>
  <c r="U920" i="14"/>
  <c r="U919" i="14"/>
  <c r="U918" i="14"/>
  <c r="U917" i="14"/>
  <c r="U916" i="14"/>
  <c r="U915" i="14"/>
  <c r="U914" i="14"/>
  <c r="U913" i="14"/>
  <c r="U912" i="14"/>
  <c r="U911" i="14"/>
  <c r="U910" i="14"/>
  <c r="U909" i="14"/>
  <c r="U908" i="14"/>
  <c r="U907" i="14"/>
  <c r="U906" i="14"/>
  <c r="U905" i="14"/>
  <c r="U904" i="14"/>
  <c r="U903" i="14"/>
  <c r="U902" i="14"/>
  <c r="U901" i="14"/>
  <c r="U900" i="14"/>
  <c r="U899" i="14"/>
  <c r="U898" i="14"/>
  <c r="U897" i="14"/>
  <c r="U896" i="14"/>
  <c r="U895" i="14"/>
  <c r="U894" i="14"/>
  <c r="U893" i="14"/>
  <c r="U892" i="14"/>
  <c r="U891" i="14"/>
  <c r="U890" i="14"/>
  <c r="U889" i="14"/>
  <c r="U888" i="14"/>
  <c r="U887" i="14"/>
  <c r="U886" i="14"/>
  <c r="U885" i="14"/>
  <c r="U884" i="14"/>
  <c r="U883" i="14"/>
  <c r="U882" i="14"/>
  <c r="U881" i="14"/>
  <c r="U880" i="14"/>
  <c r="U879" i="14"/>
  <c r="U878" i="14"/>
  <c r="U877" i="14"/>
  <c r="U876" i="14"/>
  <c r="U875" i="14"/>
  <c r="U874" i="14"/>
  <c r="U873" i="14"/>
  <c r="U872" i="14"/>
  <c r="U871" i="14"/>
  <c r="U870" i="14"/>
  <c r="U869" i="14"/>
  <c r="U868" i="14"/>
  <c r="U867" i="14"/>
  <c r="U866" i="14"/>
  <c r="U865" i="14"/>
  <c r="U864" i="14"/>
  <c r="U863" i="14"/>
  <c r="U862" i="14"/>
  <c r="U861" i="14"/>
  <c r="U860" i="14"/>
  <c r="U859" i="14"/>
  <c r="U858" i="14"/>
  <c r="U857" i="14"/>
  <c r="U856" i="14"/>
  <c r="U855" i="14"/>
  <c r="U854" i="14"/>
  <c r="U853" i="14"/>
  <c r="U852" i="14"/>
  <c r="U851" i="14"/>
  <c r="U850" i="14"/>
  <c r="U849" i="14"/>
  <c r="U848" i="14"/>
  <c r="U847" i="14"/>
  <c r="U846" i="14"/>
  <c r="U845" i="14"/>
  <c r="U844" i="14"/>
  <c r="U843" i="14"/>
  <c r="U842" i="14"/>
  <c r="U841" i="14"/>
  <c r="U840" i="14"/>
  <c r="U839" i="14"/>
  <c r="U838" i="14"/>
  <c r="U837" i="14"/>
  <c r="U836" i="14"/>
  <c r="U835" i="14"/>
  <c r="U834" i="14"/>
  <c r="U833" i="14"/>
  <c r="U832" i="14"/>
  <c r="U831" i="14"/>
  <c r="U830" i="14"/>
  <c r="U829" i="14"/>
  <c r="U828" i="14"/>
  <c r="U827" i="14"/>
  <c r="U826" i="14"/>
  <c r="U825" i="14"/>
  <c r="U824" i="14"/>
  <c r="U823" i="14"/>
  <c r="U822" i="14"/>
  <c r="U821" i="14"/>
  <c r="U820" i="14"/>
  <c r="U819" i="14"/>
  <c r="U818" i="14"/>
  <c r="U817" i="14"/>
  <c r="U815" i="14"/>
  <c r="U814" i="14"/>
  <c r="U813" i="14"/>
  <c r="U812" i="14"/>
  <c r="U811" i="14"/>
  <c r="U810" i="14"/>
  <c r="U809" i="14"/>
  <c r="U808" i="14"/>
  <c r="U807" i="14"/>
  <c r="U806" i="14"/>
  <c r="U805" i="14"/>
  <c r="U804" i="14"/>
  <c r="U803" i="14"/>
  <c r="U802" i="14"/>
  <c r="U801" i="14"/>
  <c r="U800" i="14"/>
  <c r="U799" i="14"/>
  <c r="U798" i="14"/>
  <c r="U797" i="14"/>
  <c r="U796" i="14"/>
  <c r="U795" i="14"/>
  <c r="U794" i="14"/>
  <c r="U793" i="14"/>
  <c r="U792" i="14"/>
  <c r="U791" i="14"/>
  <c r="U790" i="14"/>
  <c r="U789" i="14"/>
  <c r="U788" i="14"/>
  <c r="U787" i="14"/>
  <c r="U786" i="14"/>
  <c r="U785" i="14"/>
  <c r="U784" i="14"/>
  <c r="U783" i="14"/>
  <c r="U782" i="14"/>
  <c r="U781" i="14"/>
  <c r="U780" i="14"/>
  <c r="U779" i="14"/>
  <c r="U778" i="14"/>
  <c r="U777" i="14"/>
  <c r="U776" i="14"/>
  <c r="U775" i="14"/>
  <c r="U774" i="14"/>
  <c r="U773" i="14"/>
  <c r="U772" i="14"/>
  <c r="U771" i="14"/>
  <c r="U770" i="14"/>
  <c r="U769" i="14"/>
  <c r="U768" i="14"/>
  <c r="U767" i="14"/>
  <c r="U766" i="14"/>
  <c r="U765" i="14"/>
  <c r="U764" i="14"/>
  <c r="U763" i="14"/>
  <c r="U762" i="14"/>
  <c r="U761" i="14"/>
  <c r="U760" i="14"/>
  <c r="U759" i="14"/>
  <c r="U758" i="14"/>
  <c r="U757" i="14"/>
  <c r="U756" i="14"/>
  <c r="U755" i="14"/>
  <c r="U754" i="14"/>
  <c r="U753" i="14"/>
  <c r="U752" i="14"/>
  <c r="U751" i="14"/>
  <c r="U750" i="14"/>
  <c r="U749" i="14"/>
  <c r="U748" i="14"/>
  <c r="U747" i="14"/>
  <c r="U746" i="14"/>
  <c r="U745" i="14"/>
  <c r="U744" i="14"/>
  <c r="U743" i="14"/>
  <c r="U742" i="14"/>
  <c r="U741" i="14"/>
  <c r="U740" i="14"/>
  <c r="U739" i="14"/>
  <c r="U738" i="14"/>
  <c r="U737" i="14"/>
  <c r="U736" i="14"/>
  <c r="U735" i="14"/>
  <c r="U734" i="14"/>
  <c r="U733" i="14"/>
  <c r="U732" i="14"/>
  <c r="U731" i="14"/>
  <c r="U730" i="14"/>
  <c r="U729" i="14"/>
  <c r="U728" i="14"/>
  <c r="U727" i="14"/>
  <c r="U726" i="14"/>
  <c r="U725" i="14"/>
  <c r="U724" i="14"/>
  <c r="U723" i="14"/>
  <c r="U722" i="14"/>
  <c r="U721" i="14"/>
  <c r="U720" i="14"/>
  <c r="U719" i="14"/>
  <c r="U718" i="14"/>
  <c r="U717" i="14"/>
  <c r="U716" i="14"/>
  <c r="U715" i="14"/>
  <c r="U714" i="14"/>
  <c r="U713" i="14"/>
  <c r="U712" i="14"/>
  <c r="U711" i="14"/>
  <c r="U710" i="14"/>
  <c r="U709" i="14"/>
  <c r="U708" i="14"/>
  <c r="U707" i="14"/>
  <c r="U706" i="14"/>
  <c r="U705" i="14"/>
  <c r="U704" i="14"/>
  <c r="U703" i="14"/>
  <c r="U702" i="14"/>
  <c r="U701" i="14"/>
  <c r="U700" i="14"/>
  <c r="U699" i="14"/>
  <c r="U698" i="14"/>
  <c r="U697" i="14"/>
  <c r="U696" i="14"/>
  <c r="U695" i="14"/>
  <c r="U694" i="14"/>
  <c r="U693" i="14"/>
  <c r="U692" i="14"/>
  <c r="U691" i="14"/>
  <c r="U690" i="14"/>
  <c r="U689" i="14"/>
  <c r="U688" i="14"/>
  <c r="U687" i="14"/>
  <c r="U686" i="14"/>
  <c r="U685" i="14"/>
  <c r="U684" i="14"/>
  <c r="U683" i="14"/>
  <c r="U682" i="14"/>
  <c r="U681" i="14"/>
  <c r="U680" i="14"/>
  <c r="U679" i="14"/>
  <c r="U678" i="14"/>
  <c r="U677" i="14"/>
  <c r="U676" i="14"/>
  <c r="U675" i="14"/>
  <c r="U674" i="14"/>
  <c r="U673" i="14"/>
  <c r="U672" i="14"/>
  <c r="U671" i="14"/>
  <c r="U670" i="14"/>
  <c r="U669" i="14"/>
  <c r="U668" i="14"/>
  <c r="U667" i="14"/>
  <c r="U666" i="14"/>
  <c r="U665" i="14"/>
  <c r="U664" i="14"/>
  <c r="U663" i="14"/>
  <c r="U662" i="14"/>
  <c r="U661" i="14"/>
  <c r="U660" i="14"/>
  <c r="U659" i="14"/>
  <c r="U658" i="14"/>
  <c r="U657" i="14"/>
  <c r="U656" i="14"/>
  <c r="U655" i="14"/>
  <c r="U654" i="14"/>
  <c r="U653" i="14"/>
  <c r="U652" i="14"/>
  <c r="U651" i="14"/>
  <c r="U650" i="14"/>
  <c r="U649" i="14"/>
  <c r="U648" i="14"/>
  <c r="U647" i="14"/>
  <c r="U646" i="14"/>
  <c r="U645" i="14"/>
  <c r="U644" i="14"/>
  <c r="U643" i="14"/>
  <c r="U642" i="14"/>
  <c r="U641" i="14"/>
  <c r="U640" i="14"/>
  <c r="U639" i="14"/>
  <c r="U638" i="14"/>
  <c r="U637" i="14"/>
  <c r="U636" i="14"/>
  <c r="U635" i="14"/>
  <c r="U634" i="14"/>
  <c r="U633" i="14"/>
  <c r="U632" i="14"/>
  <c r="U631" i="14"/>
  <c r="U630" i="14"/>
  <c r="U629" i="14"/>
  <c r="U628" i="14"/>
  <c r="U627" i="14"/>
  <c r="U626" i="14"/>
  <c r="U625" i="14"/>
  <c r="U624" i="14"/>
  <c r="U623" i="14"/>
  <c r="U622" i="14"/>
  <c r="U621" i="14"/>
  <c r="U620" i="14"/>
  <c r="U619" i="14"/>
  <c r="U618" i="14"/>
  <c r="U617" i="14"/>
  <c r="U616" i="14"/>
  <c r="U615" i="14"/>
  <c r="U614" i="14"/>
  <c r="U613" i="14"/>
  <c r="U612" i="14"/>
  <c r="U611" i="14"/>
  <c r="U610" i="14"/>
  <c r="U609" i="14"/>
  <c r="U608" i="14"/>
  <c r="U607" i="14"/>
  <c r="U606" i="14"/>
  <c r="U605" i="14"/>
  <c r="U604" i="14"/>
  <c r="U603" i="14"/>
  <c r="U602" i="14"/>
  <c r="U601" i="14"/>
  <c r="U600" i="14"/>
  <c r="U599" i="14"/>
  <c r="U598" i="14"/>
  <c r="U597" i="14"/>
  <c r="U596" i="14"/>
  <c r="U595" i="14"/>
  <c r="U594" i="14"/>
  <c r="U593" i="14"/>
  <c r="U592" i="14"/>
  <c r="U591" i="14"/>
  <c r="U590" i="14"/>
  <c r="U589" i="14"/>
  <c r="U588" i="14"/>
  <c r="U587" i="14"/>
  <c r="U586" i="14"/>
  <c r="U585" i="14"/>
  <c r="U584" i="14"/>
  <c r="U583" i="14"/>
  <c r="U582" i="14"/>
  <c r="U581" i="14"/>
  <c r="U580" i="14"/>
  <c r="U579" i="14"/>
  <c r="U578" i="14"/>
  <c r="U577" i="14"/>
  <c r="U576" i="14"/>
  <c r="U575" i="14"/>
  <c r="U574" i="14"/>
  <c r="U573" i="14"/>
  <c r="U572" i="14"/>
  <c r="U571" i="14"/>
  <c r="U570" i="14"/>
  <c r="U569" i="14"/>
  <c r="U568" i="14"/>
  <c r="U567" i="14"/>
  <c r="U566" i="14"/>
  <c r="U565" i="14"/>
  <c r="U564" i="14"/>
  <c r="U563" i="14"/>
  <c r="U562" i="14"/>
  <c r="U561" i="14"/>
  <c r="U560" i="14"/>
  <c r="U559" i="14"/>
  <c r="U558" i="14"/>
  <c r="U557" i="14"/>
  <c r="U556" i="14"/>
  <c r="U555" i="14"/>
  <c r="U554" i="14"/>
  <c r="U553" i="14"/>
  <c r="U552" i="14"/>
  <c r="U551" i="14"/>
  <c r="U550" i="14"/>
  <c r="U549" i="14"/>
  <c r="U548" i="14"/>
  <c r="U547" i="14"/>
  <c r="U546" i="14"/>
  <c r="U545" i="14"/>
  <c r="U544" i="14"/>
  <c r="U543" i="14"/>
  <c r="U542" i="14"/>
  <c r="U541" i="14"/>
  <c r="U540" i="14"/>
  <c r="U539" i="14"/>
  <c r="U538" i="14"/>
  <c r="U537" i="14"/>
  <c r="U536" i="14"/>
  <c r="U535" i="14"/>
  <c r="U534" i="14"/>
  <c r="U533" i="14"/>
  <c r="U532" i="14"/>
  <c r="U531" i="14"/>
  <c r="U530" i="14"/>
  <c r="U529" i="14"/>
  <c r="U528" i="14"/>
  <c r="U527" i="14"/>
  <c r="U526" i="14"/>
  <c r="U525" i="14"/>
  <c r="U524" i="14"/>
  <c r="U523" i="14"/>
  <c r="U522" i="14"/>
  <c r="U521" i="14"/>
  <c r="U520" i="14"/>
  <c r="U519" i="14"/>
  <c r="U518" i="14"/>
  <c r="U517" i="14"/>
  <c r="U516" i="14"/>
  <c r="U515" i="14"/>
  <c r="U514" i="14"/>
  <c r="U513" i="14"/>
  <c r="U512" i="14"/>
  <c r="U511" i="14"/>
  <c r="U510" i="14"/>
  <c r="U509" i="14"/>
  <c r="U508" i="14"/>
  <c r="U507" i="14"/>
  <c r="U506" i="14"/>
  <c r="U505" i="14"/>
  <c r="U504" i="14"/>
  <c r="U503" i="14"/>
  <c r="U502" i="14"/>
  <c r="U501" i="14"/>
  <c r="U500" i="14"/>
  <c r="U499" i="14"/>
  <c r="U498" i="14"/>
  <c r="U497" i="14"/>
  <c r="U496" i="14"/>
  <c r="U495" i="14"/>
  <c r="U494" i="14"/>
  <c r="U493" i="14"/>
  <c r="U492" i="14"/>
  <c r="U491" i="14"/>
  <c r="U490" i="14"/>
  <c r="U489" i="14"/>
  <c r="U488" i="14"/>
  <c r="U487" i="14"/>
  <c r="U486" i="14"/>
  <c r="U485" i="14"/>
  <c r="U484" i="14"/>
  <c r="U483" i="14"/>
  <c r="U482" i="14"/>
  <c r="U481" i="14"/>
  <c r="U480" i="14"/>
  <c r="U479" i="14"/>
  <c r="U478" i="14"/>
  <c r="U477" i="14"/>
  <c r="U476" i="14"/>
  <c r="U475" i="14"/>
  <c r="U474" i="14"/>
  <c r="U473" i="14"/>
  <c r="U472" i="14"/>
  <c r="U471" i="14"/>
  <c r="U470" i="14"/>
  <c r="U469" i="14"/>
  <c r="U468" i="14"/>
  <c r="U467" i="14"/>
  <c r="U466" i="14"/>
  <c r="U465" i="14"/>
  <c r="U464" i="14"/>
  <c r="U463" i="14"/>
  <c r="U462" i="14"/>
  <c r="U461" i="14"/>
  <c r="U460" i="14"/>
  <c r="U459" i="14"/>
  <c r="U458" i="14"/>
  <c r="U457" i="14"/>
  <c r="U456" i="14"/>
  <c r="U455" i="14"/>
  <c r="U454" i="14"/>
  <c r="U453" i="14"/>
  <c r="U452" i="14"/>
  <c r="U451" i="14"/>
  <c r="U450" i="14"/>
  <c r="U449" i="14"/>
  <c r="U448" i="14"/>
  <c r="U447" i="14"/>
  <c r="U446" i="14"/>
  <c r="U445" i="14"/>
  <c r="U444" i="14"/>
  <c r="U443" i="14"/>
  <c r="U442" i="14"/>
  <c r="U441" i="14"/>
  <c r="U440" i="14"/>
  <c r="U439" i="14"/>
  <c r="U438" i="14"/>
  <c r="U437" i="14"/>
  <c r="U436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9" i="14"/>
  <c r="U8" i="14"/>
  <c r="U7" i="14"/>
  <c r="U6" i="14"/>
  <c r="U5" i="14"/>
  <c r="R994" i="14"/>
  <c r="R993" i="14"/>
  <c r="R992" i="14"/>
  <c r="R991" i="14"/>
  <c r="R990" i="14"/>
  <c r="R989" i="14"/>
  <c r="R988" i="14"/>
  <c r="R987" i="14"/>
  <c r="R986" i="14"/>
  <c r="R985" i="14"/>
  <c r="R984" i="14"/>
  <c r="R983" i="14"/>
  <c r="R982" i="14"/>
  <c r="R981" i="14"/>
  <c r="R980" i="14"/>
  <c r="R979" i="14"/>
  <c r="R978" i="14"/>
  <c r="R977" i="14"/>
  <c r="R976" i="14"/>
  <c r="R975" i="14"/>
  <c r="R974" i="14"/>
  <c r="R973" i="14"/>
  <c r="R972" i="14"/>
  <c r="R971" i="14"/>
  <c r="R970" i="14"/>
  <c r="R969" i="14"/>
  <c r="R968" i="14"/>
  <c r="R967" i="14"/>
  <c r="R966" i="14"/>
  <c r="R965" i="14"/>
  <c r="R964" i="14"/>
  <c r="R963" i="14"/>
  <c r="R962" i="14"/>
  <c r="R961" i="14"/>
  <c r="R960" i="14"/>
  <c r="R959" i="14"/>
  <c r="R958" i="14"/>
  <c r="R957" i="14"/>
  <c r="R956" i="14"/>
  <c r="R955" i="14"/>
  <c r="R954" i="14"/>
  <c r="R953" i="14"/>
  <c r="R952" i="14"/>
  <c r="R951" i="14"/>
  <c r="R950" i="14"/>
  <c r="R949" i="14"/>
  <c r="R948" i="14"/>
  <c r="R947" i="14"/>
  <c r="R946" i="14"/>
  <c r="R945" i="14"/>
  <c r="R944" i="14"/>
  <c r="R943" i="14"/>
  <c r="R942" i="14"/>
  <c r="R941" i="14"/>
  <c r="R940" i="14"/>
  <c r="R939" i="14"/>
  <c r="R938" i="14"/>
  <c r="R937" i="14"/>
  <c r="R936" i="14"/>
  <c r="R935" i="14"/>
  <c r="R934" i="14"/>
  <c r="R933" i="14"/>
  <c r="R932" i="14"/>
  <c r="R931" i="14"/>
  <c r="R930" i="14"/>
  <c r="R929" i="14"/>
  <c r="R928" i="14"/>
  <c r="R927" i="14"/>
  <c r="R926" i="14"/>
  <c r="R925" i="14"/>
  <c r="R924" i="14"/>
  <c r="R923" i="14"/>
  <c r="R922" i="14"/>
  <c r="R921" i="14"/>
  <c r="R920" i="14"/>
  <c r="R919" i="14"/>
  <c r="R918" i="14"/>
  <c r="R917" i="14"/>
  <c r="R916" i="14"/>
  <c r="R915" i="14"/>
  <c r="R914" i="14"/>
  <c r="R913" i="14"/>
  <c r="R912" i="14"/>
  <c r="R911" i="14"/>
  <c r="R910" i="14"/>
  <c r="R909" i="14"/>
  <c r="R908" i="14"/>
  <c r="R907" i="14"/>
  <c r="R906" i="14"/>
  <c r="R905" i="14"/>
  <c r="R904" i="14"/>
  <c r="R903" i="14"/>
  <c r="R902" i="14"/>
  <c r="R901" i="14"/>
  <c r="R900" i="14"/>
  <c r="R899" i="14"/>
  <c r="R898" i="14"/>
  <c r="R897" i="14"/>
  <c r="R896" i="14"/>
  <c r="R895" i="14"/>
  <c r="R894" i="14"/>
  <c r="R893" i="14"/>
  <c r="R892" i="14"/>
  <c r="R891" i="14"/>
  <c r="R890" i="14"/>
  <c r="R889" i="14"/>
  <c r="R888" i="14"/>
  <c r="R887" i="14"/>
  <c r="R886" i="14"/>
  <c r="R885" i="14"/>
  <c r="R884" i="14"/>
  <c r="R883" i="14"/>
  <c r="R882" i="14"/>
  <c r="R881" i="14"/>
  <c r="R880" i="14"/>
  <c r="R879" i="14"/>
  <c r="R878" i="14"/>
  <c r="R877" i="14"/>
  <c r="R876" i="14"/>
  <c r="R875" i="14"/>
  <c r="R874" i="14"/>
  <c r="R873" i="14"/>
  <c r="R872" i="14"/>
  <c r="R871" i="14"/>
  <c r="R870" i="14"/>
  <c r="R869" i="14"/>
  <c r="R868" i="14"/>
  <c r="R867" i="14"/>
  <c r="R866" i="14"/>
  <c r="R865" i="14"/>
  <c r="R864" i="14"/>
  <c r="R863" i="14"/>
  <c r="R862" i="14"/>
  <c r="R861" i="14"/>
  <c r="R860" i="14"/>
  <c r="R859" i="14"/>
  <c r="R858" i="14"/>
  <c r="R857" i="14"/>
  <c r="R856" i="14"/>
  <c r="R855" i="14"/>
  <c r="R854" i="14"/>
  <c r="R853" i="14"/>
  <c r="R852" i="14"/>
  <c r="R851" i="14"/>
  <c r="R850" i="14"/>
  <c r="R849" i="14"/>
  <c r="R848" i="14"/>
  <c r="R847" i="14"/>
  <c r="R846" i="14"/>
  <c r="R845" i="14"/>
  <c r="R844" i="14"/>
  <c r="R843" i="14"/>
  <c r="R842" i="14"/>
  <c r="R841" i="14"/>
  <c r="R840" i="14"/>
  <c r="R839" i="14"/>
  <c r="R838" i="14"/>
  <c r="R837" i="14"/>
  <c r="R836" i="14"/>
  <c r="R835" i="14"/>
  <c r="R834" i="14"/>
  <c r="R833" i="14"/>
  <c r="R832" i="14"/>
  <c r="R831" i="14"/>
  <c r="R830" i="14"/>
  <c r="R829" i="14"/>
  <c r="R828" i="14"/>
  <c r="R827" i="14"/>
  <c r="R826" i="14"/>
  <c r="R825" i="14"/>
  <c r="R824" i="14"/>
  <c r="R823" i="14"/>
  <c r="R822" i="14"/>
  <c r="R821" i="14"/>
  <c r="R820" i="14"/>
  <c r="R819" i="14"/>
  <c r="R818" i="14"/>
  <c r="R817" i="14"/>
  <c r="R816" i="14"/>
  <c r="R815" i="14"/>
  <c r="R814" i="14"/>
  <c r="R813" i="14"/>
  <c r="R812" i="14"/>
  <c r="R811" i="14"/>
  <c r="R810" i="14"/>
  <c r="R809" i="14"/>
  <c r="R808" i="14"/>
  <c r="R807" i="14"/>
  <c r="R806" i="14"/>
  <c r="R805" i="14"/>
  <c r="R804" i="14"/>
  <c r="R803" i="14"/>
  <c r="R802" i="14"/>
  <c r="R801" i="14"/>
  <c r="R800" i="14"/>
  <c r="R799" i="14"/>
  <c r="R798" i="14"/>
  <c r="R797" i="14"/>
  <c r="R796" i="14"/>
  <c r="R795" i="14"/>
  <c r="R794" i="14"/>
  <c r="R793" i="14"/>
  <c r="R792" i="14"/>
  <c r="R791" i="14"/>
  <c r="R790" i="14"/>
  <c r="R789" i="14"/>
  <c r="R788" i="14"/>
  <c r="R787" i="14"/>
  <c r="R786" i="14"/>
  <c r="R785" i="14"/>
  <c r="R784" i="14"/>
  <c r="R783" i="14"/>
  <c r="R782" i="14"/>
  <c r="R781" i="14"/>
  <c r="R780" i="14"/>
  <c r="R779" i="14"/>
  <c r="R778" i="14"/>
  <c r="R777" i="14"/>
  <c r="R776" i="14"/>
  <c r="R775" i="14"/>
  <c r="R774" i="14"/>
  <c r="R773" i="14"/>
  <c r="R772" i="14"/>
  <c r="R771" i="14"/>
  <c r="R770" i="14"/>
  <c r="R769" i="14"/>
  <c r="R768" i="14"/>
  <c r="R767" i="14"/>
  <c r="R766" i="14"/>
  <c r="R765" i="14"/>
  <c r="R764" i="14"/>
  <c r="R763" i="14"/>
  <c r="R762" i="14"/>
  <c r="R761" i="14"/>
  <c r="R760" i="14"/>
  <c r="R759" i="14"/>
  <c r="R758" i="14"/>
  <c r="R757" i="14"/>
  <c r="R756" i="14"/>
  <c r="R755" i="14"/>
  <c r="R754" i="14"/>
  <c r="R753" i="14"/>
  <c r="R752" i="14"/>
  <c r="R751" i="14"/>
  <c r="R750" i="14"/>
  <c r="R749" i="14"/>
  <c r="R748" i="14"/>
  <c r="R747" i="14"/>
  <c r="R746" i="14"/>
  <c r="R745" i="14"/>
  <c r="R744" i="14"/>
  <c r="R743" i="14"/>
  <c r="R742" i="14"/>
  <c r="R741" i="14"/>
  <c r="R740" i="14"/>
  <c r="R739" i="14"/>
  <c r="R738" i="14"/>
  <c r="R737" i="14"/>
  <c r="R736" i="14"/>
  <c r="R735" i="14"/>
  <c r="R734" i="14"/>
  <c r="R733" i="14"/>
  <c r="R732" i="14"/>
  <c r="R731" i="14"/>
  <c r="R730" i="14"/>
  <c r="R729" i="14"/>
  <c r="R728" i="14"/>
  <c r="R727" i="14"/>
  <c r="R726" i="14"/>
  <c r="R725" i="14"/>
  <c r="R724" i="14"/>
  <c r="R723" i="14"/>
  <c r="R722" i="14"/>
  <c r="R721" i="14"/>
  <c r="R720" i="14"/>
  <c r="R719" i="14"/>
  <c r="R718" i="14"/>
  <c r="R717" i="14"/>
  <c r="R716" i="14"/>
  <c r="R715" i="14"/>
  <c r="R714" i="14"/>
  <c r="R713" i="14"/>
  <c r="R712" i="14"/>
  <c r="R711" i="14"/>
  <c r="R710" i="14"/>
  <c r="R709" i="14"/>
  <c r="R708" i="14"/>
  <c r="R707" i="14"/>
  <c r="R706" i="14"/>
  <c r="R705" i="14"/>
  <c r="R704" i="14"/>
  <c r="R703" i="14"/>
  <c r="R702" i="14"/>
  <c r="R701" i="14"/>
  <c r="R700" i="14"/>
  <c r="R699" i="14"/>
  <c r="R698" i="14"/>
  <c r="R697" i="14"/>
  <c r="R696" i="14"/>
  <c r="R695" i="14"/>
  <c r="R694" i="14"/>
  <c r="R693" i="14"/>
  <c r="R692" i="14"/>
  <c r="R691" i="14"/>
  <c r="R690" i="14"/>
  <c r="R689" i="14"/>
  <c r="R688" i="14"/>
  <c r="R687" i="14"/>
  <c r="R686" i="14"/>
  <c r="R685" i="14"/>
  <c r="R684" i="14"/>
  <c r="R683" i="14"/>
  <c r="R682" i="14"/>
  <c r="R681" i="14"/>
  <c r="R680" i="14"/>
  <c r="R679" i="14"/>
  <c r="R678" i="14"/>
  <c r="R677" i="14"/>
  <c r="R676" i="14"/>
  <c r="R675" i="14"/>
  <c r="R674" i="14"/>
  <c r="R673" i="14"/>
  <c r="R672" i="14"/>
  <c r="R671" i="14"/>
  <c r="R670" i="14"/>
  <c r="R669" i="14"/>
  <c r="R668" i="14"/>
  <c r="R667" i="14"/>
  <c r="R666" i="14"/>
  <c r="R665" i="14"/>
  <c r="R664" i="14"/>
  <c r="R663" i="14"/>
  <c r="R662" i="14"/>
  <c r="R661" i="14"/>
  <c r="R660" i="14"/>
  <c r="R659" i="14"/>
  <c r="R658" i="14"/>
  <c r="R657" i="14"/>
  <c r="R656" i="14"/>
  <c r="R655" i="14"/>
  <c r="R654" i="14"/>
  <c r="R653" i="14"/>
  <c r="R652" i="14"/>
  <c r="R651" i="14"/>
  <c r="R650" i="14"/>
  <c r="R649" i="14"/>
  <c r="R648" i="14"/>
  <c r="R647" i="14"/>
  <c r="R646" i="14"/>
  <c r="R645" i="14"/>
  <c r="R644" i="14"/>
  <c r="R643" i="14"/>
  <c r="R642" i="14"/>
  <c r="R641" i="14"/>
  <c r="R640" i="14"/>
  <c r="R639" i="14"/>
  <c r="R638" i="14"/>
  <c r="R637" i="14"/>
  <c r="R636" i="14"/>
  <c r="R635" i="14"/>
  <c r="R634" i="14"/>
  <c r="R633" i="14"/>
  <c r="R632" i="14"/>
  <c r="R631" i="14"/>
  <c r="R630" i="14"/>
  <c r="R629" i="14"/>
  <c r="R628" i="14"/>
  <c r="R627" i="14"/>
  <c r="R626" i="14"/>
  <c r="R625" i="14"/>
  <c r="R624" i="14"/>
  <c r="R623" i="14"/>
  <c r="R622" i="14"/>
  <c r="R621" i="14"/>
  <c r="R620" i="14"/>
  <c r="R619" i="14"/>
  <c r="R618" i="14"/>
  <c r="R617" i="14"/>
  <c r="R616" i="14"/>
  <c r="R615" i="14"/>
  <c r="R614" i="14"/>
  <c r="R613" i="14"/>
  <c r="R612" i="14"/>
  <c r="R611" i="14"/>
  <c r="R610" i="14"/>
  <c r="R609" i="14"/>
  <c r="R608" i="14"/>
  <c r="R607" i="14"/>
  <c r="R606" i="14"/>
  <c r="R605" i="14"/>
  <c r="R604" i="14"/>
  <c r="R603" i="14"/>
  <c r="R602" i="14"/>
  <c r="R601" i="14"/>
  <c r="R600" i="14"/>
  <c r="R599" i="14"/>
  <c r="R598" i="14"/>
  <c r="R597" i="14"/>
  <c r="R596" i="14"/>
  <c r="R595" i="14"/>
  <c r="R594" i="14"/>
  <c r="R593" i="14"/>
  <c r="R592" i="14"/>
  <c r="R591" i="14"/>
  <c r="R590" i="14"/>
  <c r="R589" i="14"/>
  <c r="R588" i="14"/>
  <c r="R587" i="14"/>
  <c r="R586" i="14"/>
  <c r="R585" i="14"/>
  <c r="R584" i="14"/>
  <c r="R583" i="14"/>
  <c r="R582" i="14"/>
  <c r="R581" i="14"/>
  <c r="R580" i="14"/>
  <c r="R579" i="14"/>
  <c r="R578" i="14"/>
  <c r="R577" i="14"/>
  <c r="R576" i="14"/>
  <c r="R575" i="14"/>
  <c r="R574" i="14"/>
  <c r="R573" i="14"/>
  <c r="R572" i="14"/>
  <c r="R571" i="14"/>
  <c r="R570" i="14"/>
  <c r="R569" i="14"/>
  <c r="R568" i="14"/>
  <c r="R567" i="14"/>
  <c r="R566" i="14"/>
  <c r="R565" i="14"/>
  <c r="R564" i="14"/>
  <c r="R563" i="14"/>
  <c r="R562" i="14"/>
  <c r="R561" i="14"/>
  <c r="R560" i="14"/>
  <c r="R559" i="14"/>
  <c r="R558" i="14"/>
  <c r="R557" i="14"/>
  <c r="R556" i="14"/>
  <c r="R555" i="14"/>
  <c r="R554" i="14"/>
  <c r="R553" i="14"/>
  <c r="R552" i="14"/>
  <c r="R551" i="14"/>
  <c r="R550" i="14"/>
  <c r="R549" i="14"/>
  <c r="R548" i="14"/>
  <c r="R547" i="14"/>
  <c r="R546" i="14"/>
  <c r="R545" i="14"/>
  <c r="R544" i="14"/>
  <c r="R543" i="14"/>
  <c r="R542" i="14"/>
  <c r="R541" i="14"/>
  <c r="R540" i="14"/>
  <c r="R539" i="14"/>
  <c r="R538" i="14"/>
  <c r="R537" i="14"/>
  <c r="R536" i="14"/>
  <c r="R535" i="14"/>
  <c r="R534" i="14"/>
  <c r="R533" i="14"/>
  <c r="R532" i="14"/>
  <c r="R531" i="14"/>
  <c r="R530" i="14"/>
  <c r="R529" i="14"/>
  <c r="R528" i="14"/>
  <c r="R527" i="14"/>
  <c r="R526" i="14"/>
  <c r="R525" i="14"/>
  <c r="R524" i="14"/>
  <c r="R523" i="14"/>
  <c r="R522" i="14"/>
  <c r="R521" i="14"/>
  <c r="R520" i="14"/>
  <c r="R519" i="14"/>
  <c r="R518" i="14"/>
  <c r="R517" i="14"/>
  <c r="R516" i="14"/>
  <c r="R515" i="14"/>
  <c r="R514" i="14"/>
  <c r="R513" i="14"/>
  <c r="R512" i="14"/>
  <c r="R511" i="14"/>
  <c r="R510" i="14"/>
  <c r="R509" i="14"/>
  <c r="R508" i="14"/>
  <c r="R507" i="14"/>
  <c r="R506" i="14"/>
  <c r="R505" i="14"/>
  <c r="R504" i="14"/>
  <c r="R503" i="14"/>
  <c r="R502" i="14"/>
  <c r="R501" i="14"/>
  <c r="R500" i="14"/>
  <c r="R499" i="14"/>
  <c r="R498" i="14"/>
  <c r="R497" i="14"/>
  <c r="R496" i="14"/>
  <c r="R495" i="14"/>
  <c r="R494" i="14"/>
  <c r="R493" i="14"/>
  <c r="R492" i="14"/>
  <c r="R491" i="14"/>
  <c r="R490" i="14"/>
  <c r="R489" i="14"/>
  <c r="R488" i="14"/>
  <c r="R487" i="14"/>
  <c r="R486" i="14"/>
  <c r="R485" i="14"/>
  <c r="R484" i="14"/>
  <c r="R483" i="14"/>
  <c r="R482" i="14"/>
  <c r="R481" i="14"/>
  <c r="R480" i="14"/>
  <c r="R479" i="14"/>
  <c r="R478" i="14"/>
  <c r="R477" i="14"/>
  <c r="R476" i="14"/>
  <c r="R475" i="14"/>
  <c r="R474" i="14"/>
  <c r="R473" i="14"/>
  <c r="R472" i="14"/>
  <c r="R471" i="14"/>
  <c r="R470" i="14"/>
  <c r="R469" i="14"/>
  <c r="R468" i="14"/>
  <c r="R467" i="14"/>
  <c r="R466" i="14"/>
  <c r="R465" i="14"/>
  <c r="R464" i="14"/>
  <c r="R463" i="14"/>
  <c r="R462" i="14"/>
  <c r="R461" i="14"/>
  <c r="R460" i="14"/>
  <c r="R459" i="14"/>
  <c r="R458" i="14"/>
  <c r="R457" i="14"/>
  <c r="R456" i="14"/>
  <c r="R455" i="14"/>
  <c r="R454" i="14"/>
  <c r="R453" i="14"/>
  <c r="R452" i="14"/>
  <c r="R451" i="14"/>
  <c r="R450" i="14"/>
  <c r="R449" i="14"/>
  <c r="R448" i="14"/>
  <c r="R447" i="14"/>
  <c r="R446" i="14"/>
  <c r="R445" i="14"/>
  <c r="R444" i="14"/>
  <c r="R443" i="14"/>
  <c r="R442" i="14"/>
  <c r="R441" i="14"/>
  <c r="R440" i="14"/>
  <c r="R439" i="14"/>
  <c r="R438" i="14"/>
  <c r="R437" i="14"/>
  <c r="R436" i="14"/>
  <c r="R435" i="14"/>
  <c r="R434" i="14"/>
  <c r="R433" i="14"/>
  <c r="R432" i="14"/>
  <c r="R431" i="14"/>
  <c r="R430" i="14"/>
  <c r="R429" i="14"/>
  <c r="R428" i="14"/>
  <c r="R427" i="14"/>
  <c r="R426" i="14"/>
  <c r="R425" i="14"/>
  <c r="R424" i="14"/>
  <c r="R423" i="14"/>
  <c r="R422" i="14"/>
  <c r="R421" i="14"/>
  <c r="R420" i="14"/>
  <c r="R419" i="14"/>
  <c r="R418" i="14"/>
  <c r="R417" i="14"/>
  <c r="R416" i="14"/>
  <c r="R415" i="14"/>
  <c r="R414" i="14"/>
  <c r="R413" i="14"/>
  <c r="R412" i="14"/>
  <c r="R411" i="14"/>
  <c r="R410" i="14"/>
  <c r="R409" i="14"/>
  <c r="R408" i="14"/>
  <c r="R407" i="14"/>
  <c r="R406" i="14"/>
  <c r="R405" i="14"/>
  <c r="R404" i="14"/>
  <c r="R403" i="14"/>
  <c r="R402" i="14"/>
  <c r="R401" i="14"/>
  <c r="R400" i="14"/>
  <c r="R399" i="14"/>
  <c r="R398" i="14"/>
  <c r="R397" i="14"/>
  <c r="R396" i="14"/>
  <c r="R395" i="14"/>
  <c r="R394" i="14"/>
  <c r="R393" i="14"/>
  <c r="R392" i="14"/>
  <c r="R391" i="14"/>
  <c r="R390" i="14"/>
  <c r="R389" i="14"/>
  <c r="R388" i="14"/>
  <c r="R387" i="14"/>
  <c r="R386" i="14"/>
  <c r="R385" i="14"/>
  <c r="R384" i="14"/>
  <c r="R383" i="14"/>
  <c r="R382" i="14"/>
  <c r="R381" i="14"/>
  <c r="R380" i="14"/>
  <c r="R379" i="14"/>
  <c r="R378" i="14"/>
  <c r="R377" i="14"/>
  <c r="R376" i="14"/>
  <c r="R375" i="14"/>
  <c r="R374" i="14"/>
  <c r="R373" i="14"/>
  <c r="R372" i="14"/>
  <c r="R371" i="14"/>
  <c r="R370" i="14"/>
  <c r="R369" i="14"/>
  <c r="R368" i="14"/>
  <c r="R367" i="14"/>
  <c r="R366" i="14"/>
  <c r="R365" i="14"/>
  <c r="R364" i="14"/>
  <c r="R363" i="14"/>
  <c r="R362" i="14"/>
  <c r="R361" i="14"/>
  <c r="R360" i="14"/>
  <c r="R359" i="14"/>
  <c r="R358" i="14"/>
  <c r="R357" i="14"/>
  <c r="R356" i="14"/>
  <c r="R355" i="14"/>
  <c r="R354" i="14"/>
  <c r="R353" i="14"/>
  <c r="R352" i="14"/>
  <c r="R351" i="14"/>
  <c r="R350" i="14"/>
  <c r="R349" i="14"/>
  <c r="R348" i="14"/>
  <c r="R347" i="14"/>
  <c r="R346" i="14"/>
  <c r="R345" i="14"/>
  <c r="R344" i="14"/>
  <c r="R343" i="14"/>
  <c r="R342" i="14"/>
  <c r="R341" i="14"/>
  <c r="R340" i="14"/>
  <c r="R339" i="14"/>
  <c r="R338" i="14"/>
  <c r="R337" i="14"/>
  <c r="R336" i="14"/>
  <c r="R335" i="14"/>
  <c r="R334" i="14"/>
  <c r="R333" i="14"/>
  <c r="R332" i="14"/>
  <c r="R331" i="14"/>
  <c r="R330" i="14"/>
  <c r="R329" i="14"/>
  <c r="R328" i="14"/>
  <c r="R327" i="14"/>
  <c r="R326" i="14"/>
  <c r="R325" i="14"/>
  <c r="R324" i="14"/>
  <c r="R323" i="14"/>
  <c r="R322" i="14"/>
  <c r="R321" i="14"/>
  <c r="R320" i="14"/>
  <c r="R319" i="14"/>
  <c r="R318" i="14"/>
  <c r="R317" i="14"/>
  <c r="R316" i="14"/>
  <c r="R315" i="14"/>
  <c r="R314" i="14"/>
  <c r="R313" i="14"/>
  <c r="R312" i="14"/>
  <c r="R311" i="14"/>
  <c r="R310" i="14"/>
  <c r="R309" i="14"/>
  <c r="R308" i="14"/>
  <c r="R307" i="14"/>
  <c r="R306" i="14"/>
  <c r="R305" i="14"/>
  <c r="R304" i="14"/>
  <c r="R303" i="14"/>
  <c r="R302" i="14"/>
  <c r="R301" i="14"/>
  <c r="R300" i="14"/>
  <c r="R299" i="14"/>
  <c r="R298" i="14"/>
  <c r="R297" i="14"/>
  <c r="R296" i="14"/>
  <c r="R295" i="14"/>
  <c r="R294" i="14"/>
  <c r="R293" i="14"/>
  <c r="R292" i="14"/>
  <c r="R291" i="14"/>
  <c r="R290" i="14"/>
  <c r="R289" i="14"/>
  <c r="R288" i="14"/>
  <c r="R287" i="14"/>
  <c r="R286" i="14"/>
  <c r="R285" i="14"/>
  <c r="R284" i="14"/>
  <c r="R283" i="14"/>
  <c r="R282" i="14"/>
  <c r="R281" i="14"/>
  <c r="R280" i="14"/>
  <c r="R279" i="14"/>
  <c r="R278" i="14"/>
  <c r="R277" i="14"/>
  <c r="R276" i="14"/>
  <c r="R275" i="14"/>
  <c r="R274" i="14"/>
  <c r="R273" i="14"/>
  <c r="R272" i="14"/>
  <c r="R271" i="14"/>
  <c r="R270" i="14"/>
  <c r="R269" i="14"/>
  <c r="R268" i="14"/>
  <c r="R267" i="14"/>
  <c r="R266" i="14"/>
  <c r="R265" i="14"/>
  <c r="R264" i="14"/>
  <c r="R263" i="14"/>
  <c r="R262" i="14"/>
  <c r="R261" i="14"/>
  <c r="R260" i="14"/>
  <c r="R259" i="14"/>
  <c r="R258" i="14"/>
  <c r="R257" i="14"/>
  <c r="R256" i="14"/>
  <c r="R255" i="14"/>
  <c r="R254" i="14"/>
  <c r="R253" i="14"/>
  <c r="R252" i="14"/>
  <c r="R251" i="14"/>
  <c r="R250" i="14"/>
  <c r="R249" i="14"/>
  <c r="R248" i="14"/>
  <c r="R247" i="14"/>
  <c r="R246" i="14"/>
  <c r="R245" i="14"/>
  <c r="R244" i="14"/>
  <c r="R243" i="14"/>
  <c r="R242" i="14"/>
  <c r="R241" i="14"/>
  <c r="R240" i="14"/>
  <c r="R239" i="14"/>
  <c r="R238" i="14"/>
  <c r="R237" i="14"/>
  <c r="R236" i="14"/>
  <c r="R235" i="14"/>
  <c r="R234" i="14"/>
  <c r="R233" i="14"/>
  <c r="R232" i="14"/>
  <c r="R231" i="14"/>
  <c r="R230" i="14"/>
  <c r="R229" i="14"/>
  <c r="R228" i="14"/>
  <c r="R227" i="14"/>
  <c r="R226" i="14"/>
  <c r="R225" i="14"/>
  <c r="R224" i="14"/>
  <c r="R223" i="14"/>
  <c r="R222" i="14"/>
  <c r="R221" i="14"/>
  <c r="R220" i="14"/>
  <c r="R219" i="14"/>
  <c r="R218" i="14"/>
  <c r="R217" i="14"/>
  <c r="R216" i="14"/>
  <c r="R215" i="14"/>
  <c r="R214" i="14"/>
  <c r="R213" i="14"/>
  <c r="R212" i="14"/>
  <c r="R211" i="14"/>
  <c r="R210" i="14"/>
  <c r="R209" i="14"/>
  <c r="R208" i="14"/>
  <c r="R207" i="14"/>
  <c r="R206" i="14"/>
  <c r="R205" i="14"/>
  <c r="R204" i="14"/>
  <c r="R203" i="14"/>
  <c r="R202" i="14"/>
  <c r="R201" i="14"/>
  <c r="R200" i="14"/>
  <c r="R199" i="14"/>
  <c r="R198" i="14"/>
  <c r="R197" i="14"/>
  <c r="R196" i="14"/>
  <c r="R195" i="14"/>
  <c r="R194" i="14"/>
  <c r="R193" i="14"/>
  <c r="R192" i="14"/>
  <c r="R191" i="14"/>
  <c r="R190" i="14"/>
  <c r="R189" i="14"/>
  <c r="R188" i="14"/>
  <c r="R187" i="14"/>
  <c r="R186" i="14"/>
  <c r="R185" i="14"/>
  <c r="R184" i="14"/>
  <c r="R183" i="14"/>
  <c r="R182" i="14"/>
  <c r="R181" i="14"/>
  <c r="R180" i="14"/>
  <c r="R179" i="14"/>
  <c r="R178" i="14"/>
  <c r="R177" i="14"/>
  <c r="R176" i="14"/>
  <c r="R175" i="14"/>
  <c r="R174" i="14"/>
  <c r="R173" i="14"/>
  <c r="R172" i="14"/>
  <c r="R171" i="14"/>
  <c r="R170" i="14"/>
  <c r="R169" i="14"/>
  <c r="R168" i="14"/>
  <c r="R167" i="14"/>
  <c r="R166" i="14"/>
  <c r="R165" i="14"/>
  <c r="R164" i="14"/>
  <c r="R163" i="14"/>
  <c r="R162" i="14"/>
  <c r="R161" i="14"/>
  <c r="R160" i="14"/>
  <c r="R159" i="14"/>
  <c r="R158" i="14"/>
  <c r="R157" i="14"/>
  <c r="R156" i="14"/>
  <c r="R155" i="14"/>
  <c r="R154" i="14"/>
  <c r="R153" i="14"/>
  <c r="R152" i="14"/>
  <c r="R151" i="14"/>
  <c r="R150" i="14"/>
  <c r="R149" i="14"/>
  <c r="R148" i="14"/>
  <c r="R147" i="14"/>
  <c r="R146" i="14"/>
  <c r="R145" i="14"/>
  <c r="R144" i="14"/>
  <c r="R143" i="14"/>
  <c r="R142" i="14"/>
  <c r="R141" i="14"/>
  <c r="R140" i="14"/>
  <c r="R139" i="14"/>
  <c r="R138" i="14"/>
  <c r="R137" i="14"/>
  <c r="R136" i="14"/>
  <c r="R135" i="14"/>
  <c r="R134" i="14"/>
  <c r="R133" i="14"/>
  <c r="R132" i="14"/>
  <c r="R131" i="14"/>
  <c r="R130" i="14"/>
  <c r="R129" i="14"/>
  <c r="R128" i="14"/>
  <c r="R127" i="14"/>
  <c r="R126" i="14"/>
  <c r="R125" i="14"/>
  <c r="R124" i="14"/>
  <c r="R123" i="14"/>
  <c r="R122" i="14"/>
  <c r="R121" i="14"/>
  <c r="R120" i="14"/>
  <c r="R119" i="14"/>
  <c r="R118" i="14"/>
  <c r="R117" i="14"/>
  <c r="R116" i="14"/>
  <c r="R115" i="14"/>
  <c r="R114" i="14"/>
  <c r="R113" i="14"/>
  <c r="R112" i="14"/>
  <c r="R111" i="14"/>
  <c r="R110" i="14"/>
  <c r="R109" i="14"/>
  <c r="R108" i="14"/>
  <c r="R107" i="14"/>
  <c r="R106" i="14"/>
  <c r="R105" i="14"/>
  <c r="R104" i="14"/>
  <c r="R103" i="14"/>
  <c r="R102" i="14"/>
  <c r="R101" i="14"/>
  <c r="R100" i="14"/>
  <c r="R99" i="14"/>
  <c r="R98" i="14"/>
  <c r="R97" i="14"/>
  <c r="R96" i="14"/>
  <c r="R95" i="14"/>
  <c r="R94" i="14"/>
  <c r="R93" i="14"/>
  <c r="R92" i="14"/>
  <c r="R91" i="14"/>
  <c r="R90" i="14"/>
  <c r="R89" i="14"/>
  <c r="R88" i="14"/>
  <c r="R87" i="14"/>
  <c r="R86" i="14"/>
  <c r="R85" i="14"/>
  <c r="R84" i="14"/>
  <c r="R83" i="14"/>
  <c r="R82" i="14"/>
  <c r="R81" i="14"/>
  <c r="R80" i="14"/>
  <c r="R79" i="14"/>
  <c r="R78" i="14"/>
  <c r="R77" i="14"/>
  <c r="R76" i="14"/>
  <c r="R75" i="14"/>
  <c r="R74" i="14"/>
  <c r="R73" i="14"/>
  <c r="R72" i="14"/>
  <c r="R71" i="14"/>
  <c r="R70" i="14"/>
  <c r="R69" i="14"/>
  <c r="R68" i="14"/>
  <c r="R67" i="14"/>
  <c r="R66" i="14"/>
  <c r="R65" i="14"/>
  <c r="R64" i="14"/>
  <c r="R63" i="14"/>
  <c r="R62" i="14"/>
  <c r="R61" i="14"/>
  <c r="R60" i="14"/>
  <c r="R59" i="14"/>
  <c r="R58" i="14"/>
  <c r="R57" i="14"/>
  <c r="R56" i="14"/>
  <c r="R55" i="14"/>
  <c r="R54" i="14"/>
  <c r="R53" i="14"/>
  <c r="R52" i="14"/>
  <c r="R51" i="14"/>
  <c r="R50" i="14"/>
  <c r="R49" i="14"/>
  <c r="R48" i="14"/>
  <c r="R47" i="14"/>
  <c r="R46" i="14"/>
  <c r="R45" i="14"/>
  <c r="R44" i="14"/>
  <c r="R43" i="14"/>
  <c r="R42" i="14"/>
  <c r="R41" i="14"/>
  <c r="R40" i="14"/>
  <c r="R39" i="14"/>
  <c r="R38" i="14"/>
  <c r="R37" i="14"/>
  <c r="R36" i="14"/>
  <c r="R35" i="14"/>
  <c r="R34" i="14"/>
  <c r="R33" i="14"/>
  <c r="R32" i="14"/>
  <c r="R31" i="14"/>
  <c r="R30" i="14"/>
  <c r="R29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O994" i="14"/>
  <c r="O993" i="14"/>
  <c r="O992" i="14"/>
  <c r="O991" i="14"/>
  <c r="O990" i="14"/>
  <c r="O989" i="14"/>
  <c r="O988" i="14"/>
  <c r="O987" i="14"/>
  <c r="O986" i="14"/>
  <c r="O985" i="14"/>
  <c r="O984" i="14"/>
  <c r="O983" i="14"/>
  <c r="O982" i="14"/>
  <c r="O981" i="14"/>
  <c r="O980" i="14"/>
  <c r="O979" i="14"/>
  <c r="O978" i="14"/>
  <c r="O977" i="14"/>
  <c r="O976" i="14"/>
  <c r="O975" i="14"/>
  <c r="O974" i="14"/>
  <c r="O973" i="14"/>
  <c r="O972" i="14"/>
  <c r="O971" i="14"/>
  <c r="O970" i="14"/>
  <c r="O969" i="14"/>
  <c r="O968" i="14"/>
  <c r="O967" i="14"/>
  <c r="O966" i="14"/>
  <c r="O965" i="14"/>
  <c r="O964" i="14"/>
  <c r="O963" i="14"/>
  <c r="O962" i="14"/>
  <c r="O961" i="14"/>
  <c r="O960" i="14"/>
  <c r="O959" i="14"/>
  <c r="O958" i="14"/>
  <c r="O957" i="14"/>
  <c r="O956" i="14"/>
  <c r="O955" i="14"/>
  <c r="O954" i="14"/>
  <c r="O953" i="14"/>
  <c r="O952" i="14"/>
  <c r="O951" i="14"/>
  <c r="O950" i="14"/>
  <c r="O949" i="14"/>
  <c r="O948" i="14"/>
  <c r="O947" i="14"/>
  <c r="O946" i="14"/>
  <c r="O945" i="14"/>
  <c r="O944" i="14"/>
  <c r="O943" i="14"/>
  <c r="O942" i="14"/>
  <c r="O941" i="14"/>
  <c r="O940" i="14"/>
  <c r="O939" i="14"/>
  <c r="O938" i="14"/>
  <c r="O937" i="14"/>
  <c r="O936" i="14"/>
  <c r="O935" i="14"/>
  <c r="O934" i="14"/>
  <c r="O933" i="14"/>
  <c r="O932" i="14"/>
  <c r="O931" i="14"/>
  <c r="O930" i="14"/>
  <c r="O929" i="14"/>
  <c r="O928" i="14"/>
  <c r="O927" i="14"/>
  <c r="O926" i="14"/>
  <c r="O925" i="14"/>
  <c r="O924" i="14"/>
  <c r="O923" i="14"/>
  <c r="O922" i="14"/>
  <c r="O921" i="14"/>
  <c r="O920" i="14"/>
  <c r="O919" i="14"/>
  <c r="O918" i="14"/>
  <c r="O917" i="14"/>
  <c r="O916" i="14"/>
  <c r="O915" i="14"/>
  <c r="O914" i="14"/>
  <c r="O913" i="14"/>
  <c r="O912" i="14"/>
  <c r="O911" i="14"/>
  <c r="O910" i="14"/>
  <c r="O909" i="14"/>
  <c r="O908" i="14"/>
  <c r="O907" i="14"/>
  <c r="O906" i="14"/>
  <c r="O905" i="14"/>
  <c r="O904" i="14"/>
  <c r="O903" i="14"/>
  <c r="O902" i="14"/>
  <c r="O901" i="14"/>
  <c r="O900" i="14"/>
  <c r="O899" i="14"/>
  <c r="O898" i="14"/>
  <c r="O897" i="14"/>
  <c r="O896" i="14"/>
  <c r="O895" i="14"/>
  <c r="O894" i="14"/>
  <c r="O893" i="14"/>
  <c r="O892" i="14"/>
  <c r="O891" i="14"/>
  <c r="O890" i="14"/>
  <c r="O889" i="14"/>
  <c r="O888" i="14"/>
  <c r="O887" i="14"/>
  <c r="O886" i="14"/>
  <c r="O885" i="14"/>
  <c r="O884" i="14"/>
  <c r="O883" i="14"/>
  <c r="O882" i="14"/>
  <c r="O881" i="14"/>
  <c r="O880" i="14"/>
  <c r="O879" i="14"/>
  <c r="O878" i="14"/>
  <c r="O877" i="14"/>
  <c r="O876" i="14"/>
  <c r="O875" i="14"/>
  <c r="O874" i="14"/>
  <c r="O873" i="14"/>
  <c r="O872" i="14"/>
  <c r="O871" i="14"/>
  <c r="O870" i="14"/>
  <c r="O869" i="14"/>
  <c r="O868" i="14"/>
  <c r="O867" i="14"/>
  <c r="O866" i="14"/>
  <c r="O865" i="14"/>
  <c r="O864" i="14"/>
  <c r="O863" i="14"/>
  <c r="O862" i="14"/>
  <c r="O861" i="14"/>
  <c r="O860" i="14"/>
  <c r="O859" i="14"/>
  <c r="O858" i="14"/>
  <c r="O857" i="14"/>
  <c r="O856" i="14"/>
  <c r="O855" i="14"/>
  <c r="O854" i="14"/>
  <c r="O853" i="14"/>
  <c r="O852" i="14"/>
  <c r="O851" i="14"/>
  <c r="O850" i="14"/>
  <c r="O849" i="14"/>
  <c r="O848" i="14"/>
  <c r="O847" i="14"/>
  <c r="O846" i="14"/>
  <c r="O845" i="14"/>
  <c r="O844" i="14"/>
  <c r="O843" i="14"/>
  <c r="O842" i="14"/>
  <c r="O841" i="14"/>
  <c r="O840" i="14"/>
  <c r="O839" i="14"/>
  <c r="O838" i="14"/>
  <c r="O837" i="14"/>
  <c r="O836" i="14"/>
  <c r="O835" i="14"/>
  <c r="O834" i="14"/>
  <c r="O833" i="14"/>
  <c r="O832" i="14"/>
  <c r="O831" i="14"/>
  <c r="O830" i="14"/>
  <c r="O829" i="14"/>
  <c r="O828" i="14"/>
  <c r="O827" i="14"/>
  <c r="O826" i="14"/>
  <c r="O825" i="14"/>
  <c r="O824" i="14"/>
  <c r="O823" i="14"/>
  <c r="O822" i="14"/>
  <c r="O821" i="14"/>
  <c r="O820" i="14"/>
  <c r="O819" i="14"/>
  <c r="O818" i="14"/>
  <c r="O817" i="14"/>
  <c r="O816" i="14"/>
  <c r="O815" i="14"/>
  <c r="O814" i="14"/>
  <c r="O813" i="14"/>
  <c r="O812" i="14"/>
  <c r="O811" i="14"/>
  <c r="O810" i="14"/>
  <c r="O809" i="14"/>
  <c r="O808" i="14"/>
  <c r="O807" i="14"/>
  <c r="O806" i="14"/>
  <c r="O805" i="14"/>
  <c r="O804" i="14"/>
  <c r="O803" i="14"/>
  <c r="O802" i="14"/>
  <c r="O801" i="14"/>
  <c r="O800" i="14"/>
  <c r="O799" i="14"/>
  <c r="O798" i="14"/>
  <c r="O797" i="14"/>
  <c r="O796" i="14"/>
  <c r="O795" i="14"/>
  <c r="O794" i="14"/>
  <c r="O793" i="14"/>
  <c r="O792" i="14"/>
  <c r="O791" i="14"/>
  <c r="O790" i="14"/>
  <c r="O789" i="14"/>
  <c r="O788" i="14"/>
  <c r="O787" i="14"/>
  <c r="O786" i="14"/>
  <c r="O785" i="14"/>
  <c r="O784" i="14"/>
  <c r="O783" i="14"/>
  <c r="O782" i="14"/>
  <c r="O781" i="14"/>
  <c r="O780" i="14"/>
  <c r="O779" i="14"/>
  <c r="O778" i="14"/>
  <c r="O777" i="14"/>
  <c r="O776" i="14"/>
  <c r="O775" i="14"/>
  <c r="O774" i="14"/>
  <c r="O773" i="14"/>
  <c r="O772" i="14"/>
  <c r="O771" i="14"/>
  <c r="O770" i="14"/>
  <c r="O769" i="14"/>
  <c r="O768" i="14"/>
  <c r="O767" i="14"/>
  <c r="O766" i="14"/>
  <c r="O765" i="14"/>
  <c r="O764" i="14"/>
  <c r="O763" i="14"/>
  <c r="O762" i="14"/>
  <c r="O761" i="14"/>
  <c r="O760" i="14"/>
  <c r="O759" i="14"/>
  <c r="O758" i="14"/>
  <c r="O757" i="14"/>
  <c r="O756" i="14"/>
  <c r="O755" i="14"/>
  <c r="O754" i="14"/>
  <c r="O753" i="14"/>
  <c r="O752" i="14"/>
  <c r="O751" i="14"/>
  <c r="O750" i="14"/>
  <c r="O749" i="14"/>
  <c r="O748" i="14"/>
  <c r="O747" i="14"/>
  <c r="O746" i="14"/>
  <c r="O745" i="14"/>
  <c r="O744" i="14"/>
  <c r="O743" i="14"/>
  <c r="O742" i="14"/>
  <c r="O741" i="14"/>
  <c r="O740" i="14"/>
  <c r="O739" i="14"/>
  <c r="O738" i="14"/>
  <c r="O737" i="14"/>
  <c r="O736" i="14"/>
  <c r="O735" i="14"/>
  <c r="O734" i="14"/>
  <c r="O733" i="14"/>
  <c r="O732" i="14"/>
  <c r="O731" i="14"/>
  <c r="O730" i="14"/>
  <c r="O729" i="14"/>
  <c r="O728" i="14"/>
  <c r="O727" i="14"/>
  <c r="O726" i="14"/>
  <c r="O725" i="14"/>
  <c r="O724" i="14"/>
  <c r="O723" i="14"/>
  <c r="O722" i="14"/>
  <c r="O721" i="14"/>
  <c r="O720" i="14"/>
  <c r="O719" i="14"/>
  <c r="O718" i="14"/>
  <c r="O717" i="14"/>
  <c r="O716" i="14"/>
  <c r="O715" i="14"/>
  <c r="O714" i="14"/>
  <c r="O713" i="14"/>
  <c r="O712" i="14"/>
  <c r="O711" i="14"/>
  <c r="O710" i="14"/>
  <c r="O709" i="14"/>
  <c r="O708" i="14"/>
  <c r="O707" i="14"/>
  <c r="O706" i="14"/>
  <c r="O705" i="14"/>
  <c r="O704" i="14"/>
  <c r="O703" i="14"/>
  <c r="O702" i="14"/>
  <c r="O701" i="14"/>
  <c r="O700" i="14"/>
  <c r="O699" i="14"/>
  <c r="O698" i="14"/>
  <c r="O697" i="14"/>
  <c r="O696" i="14"/>
  <c r="O695" i="14"/>
  <c r="O694" i="14"/>
  <c r="O693" i="14"/>
  <c r="O692" i="14"/>
  <c r="O691" i="14"/>
  <c r="O690" i="14"/>
  <c r="O689" i="14"/>
  <c r="O688" i="14"/>
  <c r="O687" i="14"/>
  <c r="O686" i="14"/>
  <c r="O685" i="14"/>
  <c r="O684" i="14"/>
  <c r="O683" i="14"/>
  <c r="O682" i="14"/>
  <c r="O681" i="14"/>
  <c r="O680" i="14"/>
  <c r="O679" i="14"/>
  <c r="O678" i="14"/>
  <c r="O677" i="14"/>
  <c r="O676" i="14"/>
  <c r="O675" i="14"/>
  <c r="O674" i="14"/>
  <c r="O673" i="14"/>
  <c r="O672" i="14"/>
  <c r="O671" i="14"/>
  <c r="O670" i="14"/>
  <c r="O669" i="14"/>
  <c r="O668" i="14"/>
  <c r="O667" i="14"/>
  <c r="O666" i="14"/>
  <c r="O665" i="14"/>
  <c r="O664" i="14"/>
  <c r="O663" i="14"/>
  <c r="O662" i="14"/>
  <c r="O661" i="14"/>
  <c r="O660" i="14"/>
  <c r="O659" i="14"/>
  <c r="O658" i="14"/>
  <c r="O657" i="14"/>
  <c r="O656" i="14"/>
  <c r="O655" i="14"/>
  <c r="O654" i="14"/>
  <c r="O653" i="14"/>
  <c r="O652" i="14"/>
  <c r="O651" i="14"/>
  <c r="O650" i="14"/>
  <c r="O649" i="14"/>
  <c r="O648" i="14"/>
  <c r="O647" i="14"/>
  <c r="O646" i="14"/>
  <c r="O645" i="14"/>
  <c r="O644" i="14"/>
  <c r="O643" i="14"/>
  <c r="O642" i="14"/>
  <c r="O641" i="14"/>
  <c r="O640" i="14"/>
  <c r="O639" i="14"/>
  <c r="O638" i="14"/>
  <c r="O637" i="14"/>
  <c r="O636" i="14"/>
  <c r="O635" i="14"/>
  <c r="O634" i="14"/>
  <c r="O633" i="14"/>
  <c r="O632" i="14"/>
  <c r="O631" i="14"/>
  <c r="O630" i="14"/>
  <c r="O629" i="14"/>
  <c r="O628" i="14"/>
  <c r="O627" i="14"/>
  <c r="O626" i="14"/>
  <c r="O625" i="14"/>
  <c r="O624" i="14"/>
  <c r="O623" i="14"/>
  <c r="O622" i="14"/>
  <c r="O621" i="14"/>
  <c r="O620" i="14"/>
  <c r="O619" i="14"/>
  <c r="O618" i="14"/>
  <c r="O617" i="14"/>
  <c r="O616" i="14"/>
  <c r="O615" i="14"/>
  <c r="O614" i="14"/>
  <c r="O613" i="14"/>
  <c r="O612" i="14"/>
  <c r="O611" i="14"/>
  <c r="O610" i="14"/>
  <c r="O609" i="14"/>
  <c r="O608" i="14"/>
  <c r="O607" i="14"/>
  <c r="O606" i="14"/>
  <c r="O605" i="14"/>
  <c r="O604" i="14"/>
  <c r="O603" i="14"/>
  <c r="O602" i="14"/>
  <c r="O601" i="14"/>
  <c r="O600" i="14"/>
  <c r="O599" i="14"/>
  <c r="O598" i="14"/>
  <c r="O597" i="14"/>
  <c r="O596" i="14"/>
  <c r="O595" i="14"/>
  <c r="O594" i="14"/>
  <c r="O593" i="14"/>
  <c r="O592" i="14"/>
  <c r="O591" i="14"/>
  <c r="O590" i="14"/>
  <c r="O589" i="14"/>
  <c r="O588" i="14"/>
  <c r="O587" i="14"/>
  <c r="O586" i="14"/>
  <c r="O585" i="14"/>
  <c r="O584" i="14"/>
  <c r="O583" i="14"/>
  <c r="O582" i="14"/>
  <c r="O581" i="14"/>
  <c r="O580" i="14"/>
  <c r="O579" i="14"/>
  <c r="O578" i="14"/>
  <c r="O577" i="14"/>
  <c r="O576" i="14"/>
  <c r="O575" i="14"/>
  <c r="O574" i="14"/>
  <c r="O573" i="14"/>
  <c r="O572" i="14"/>
  <c r="O571" i="14"/>
  <c r="O570" i="14"/>
  <c r="O569" i="14"/>
  <c r="O568" i="14"/>
  <c r="O567" i="14"/>
  <c r="O566" i="14"/>
  <c r="O565" i="14"/>
  <c r="O564" i="14"/>
  <c r="O563" i="14"/>
  <c r="O562" i="14"/>
  <c r="O561" i="14"/>
  <c r="O560" i="14"/>
  <c r="O559" i="14"/>
  <c r="O558" i="14"/>
  <c r="O557" i="14"/>
  <c r="O556" i="14"/>
  <c r="O555" i="14"/>
  <c r="O554" i="14"/>
  <c r="O553" i="14"/>
  <c r="O552" i="14"/>
  <c r="O551" i="14"/>
  <c r="O550" i="14"/>
  <c r="O549" i="14"/>
  <c r="O548" i="14"/>
  <c r="O547" i="14"/>
  <c r="O546" i="14"/>
  <c r="O545" i="14"/>
  <c r="O544" i="14"/>
  <c r="O543" i="14"/>
  <c r="O542" i="14"/>
  <c r="O541" i="14"/>
  <c r="O540" i="14"/>
  <c r="O539" i="14"/>
  <c r="O538" i="14"/>
  <c r="O537" i="14"/>
  <c r="O536" i="14"/>
  <c r="O535" i="14"/>
  <c r="O534" i="14"/>
  <c r="O533" i="14"/>
  <c r="O532" i="14"/>
  <c r="O531" i="14"/>
  <c r="O530" i="14"/>
  <c r="O529" i="14"/>
  <c r="O528" i="14"/>
  <c r="O527" i="14"/>
  <c r="O526" i="14"/>
  <c r="O525" i="14"/>
  <c r="O524" i="14"/>
  <c r="O523" i="14"/>
  <c r="O522" i="14"/>
  <c r="O521" i="14"/>
  <c r="O520" i="14"/>
  <c r="O519" i="14"/>
  <c r="O518" i="14"/>
  <c r="O517" i="14"/>
  <c r="O516" i="14"/>
  <c r="O515" i="14"/>
  <c r="O514" i="14"/>
  <c r="O513" i="14"/>
  <c r="O512" i="14"/>
  <c r="O511" i="14"/>
  <c r="O510" i="14"/>
  <c r="O509" i="14"/>
  <c r="O508" i="14"/>
  <c r="O507" i="14"/>
  <c r="O506" i="14"/>
  <c r="O505" i="14"/>
  <c r="O504" i="14"/>
  <c r="O503" i="14"/>
  <c r="O502" i="14"/>
  <c r="O501" i="14"/>
  <c r="O500" i="14"/>
  <c r="O499" i="14"/>
  <c r="O498" i="14"/>
  <c r="O497" i="14"/>
  <c r="O496" i="14"/>
  <c r="O495" i="14"/>
  <c r="O494" i="14"/>
  <c r="O493" i="14"/>
  <c r="O492" i="14"/>
  <c r="O491" i="14"/>
  <c r="O490" i="14"/>
  <c r="O489" i="14"/>
  <c r="O488" i="14"/>
  <c r="O487" i="14"/>
  <c r="O486" i="14"/>
  <c r="O485" i="14"/>
  <c r="O484" i="14"/>
  <c r="O483" i="14"/>
  <c r="O482" i="14"/>
  <c r="O481" i="14"/>
  <c r="O480" i="14"/>
  <c r="O479" i="14"/>
  <c r="O478" i="14"/>
  <c r="O477" i="14"/>
  <c r="O476" i="14"/>
  <c r="O475" i="14"/>
  <c r="O474" i="14"/>
  <c r="O473" i="14"/>
  <c r="O472" i="14"/>
  <c r="O471" i="14"/>
  <c r="O470" i="14"/>
  <c r="O469" i="14"/>
  <c r="O468" i="14"/>
  <c r="O467" i="14"/>
  <c r="O466" i="14"/>
  <c r="O465" i="14"/>
  <c r="O464" i="14"/>
  <c r="O463" i="14"/>
  <c r="O462" i="14"/>
  <c r="O461" i="14"/>
  <c r="O460" i="14"/>
  <c r="O459" i="14"/>
  <c r="O458" i="14"/>
  <c r="O457" i="14"/>
  <c r="O456" i="14"/>
  <c r="O455" i="14"/>
  <c r="O454" i="14"/>
  <c r="O453" i="14"/>
  <c r="O452" i="14"/>
  <c r="O451" i="14"/>
  <c r="O450" i="14"/>
  <c r="O449" i="14"/>
  <c r="O448" i="14"/>
  <c r="O447" i="14"/>
  <c r="O446" i="14"/>
  <c r="O445" i="14"/>
  <c r="O444" i="14"/>
  <c r="O443" i="14"/>
  <c r="O442" i="14"/>
  <c r="O441" i="14"/>
  <c r="O440" i="14"/>
  <c r="O439" i="14"/>
  <c r="O438" i="14"/>
  <c r="O437" i="14"/>
  <c r="O436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O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J990" i="14" l="1"/>
  <c r="W1019" i="17"/>
  <c r="X1019" i="17" s="1"/>
  <c r="I1019" i="17"/>
  <c r="H1019" i="17"/>
  <c r="G1019" i="17"/>
  <c r="F1019" i="17"/>
  <c r="E1019" i="17"/>
  <c r="D1019" i="17"/>
  <c r="C1019" i="17"/>
  <c r="B1019" i="17"/>
  <c r="W1018" i="17"/>
  <c r="X1018" i="17" s="1"/>
  <c r="I1018" i="17"/>
  <c r="H1018" i="17"/>
  <c r="G1018" i="17"/>
  <c r="F1018" i="17"/>
  <c r="E1018" i="17"/>
  <c r="D1018" i="17"/>
  <c r="C1018" i="17"/>
  <c r="B1018" i="17"/>
  <c r="W1017" i="17"/>
  <c r="X1017" i="17" s="1"/>
  <c r="I1017" i="17"/>
  <c r="H1017" i="17"/>
  <c r="G1017" i="17"/>
  <c r="F1017" i="17"/>
  <c r="E1017" i="17"/>
  <c r="D1017" i="17"/>
  <c r="C1017" i="17"/>
  <c r="B1017" i="17"/>
  <c r="W1016" i="17"/>
  <c r="X1016" i="17" s="1"/>
  <c r="I1016" i="17"/>
  <c r="H1016" i="17"/>
  <c r="G1016" i="17"/>
  <c r="F1016" i="17"/>
  <c r="E1016" i="17"/>
  <c r="D1016" i="17"/>
  <c r="C1016" i="17"/>
  <c r="B1016" i="17"/>
  <c r="W1015" i="17"/>
  <c r="X1015" i="17" s="1"/>
  <c r="I1015" i="17"/>
  <c r="H1015" i="17"/>
  <c r="G1015" i="17"/>
  <c r="F1015" i="17"/>
  <c r="E1015" i="17"/>
  <c r="D1015" i="17"/>
  <c r="C1015" i="17"/>
  <c r="B1015" i="17"/>
  <c r="W1014" i="17"/>
  <c r="X1014" i="17" s="1"/>
  <c r="I1014" i="17"/>
  <c r="H1014" i="17"/>
  <c r="G1014" i="17"/>
  <c r="F1014" i="17"/>
  <c r="E1014" i="17"/>
  <c r="D1014" i="17"/>
  <c r="C1014" i="17"/>
  <c r="B1014" i="17"/>
  <c r="W1013" i="17"/>
  <c r="X1013" i="17" s="1"/>
  <c r="I1013" i="17"/>
  <c r="H1013" i="17"/>
  <c r="G1013" i="17"/>
  <c r="F1013" i="17"/>
  <c r="E1013" i="17"/>
  <c r="D1013" i="17"/>
  <c r="C1013" i="17"/>
  <c r="B1013" i="17"/>
  <c r="W1012" i="17"/>
  <c r="X1012" i="17" s="1"/>
  <c r="I1012" i="17"/>
  <c r="H1012" i="17"/>
  <c r="G1012" i="17"/>
  <c r="F1012" i="17"/>
  <c r="E1012" i="17"/>
  <c r="D1012" i="17"/>
  <c r="C1012" i="17"/>
  <c r="B1012" i="17"/>
  <c r="W1011" i="17"/>
  <c r="X1011" i="17" s="1"/>
  <c r="I1011" i="17"/>
  <c r="H1011" i="17"/>
  <c r="G1011" i="17"/>
  <c r="F1011" i="17"/>
  <c r="E1011" i="17"/>
  <c r="D1011" i="17"/>
  <c r="C1011" i="17"/>
  <c r="B1011" i="17"/>
  <c r="W1010" i="17"/>
  <c r="X1010" i="17" s="1"/>
  <c r="I1010" i="17"/>
  <c r="H1010" i="17"/>
  <c r="G1010" i="17"/>
  <c r="F1010" i="17"/>
  <c r="E1010" i="17"/>
  <c r="D1010" i="17"/>
  <c r="C1010" i="17"/>
  <c r="B1010" i="17"/>
  <c r="W1009" i="17"/>
  <c r="X1009" i="17" s="1"/>
  <c r="I1009" i="17"/>
  <c r="H1009" i="17"/>
  <c r="G1009" i="17"/>
  <c r="F1009" i="17"/>
  <c r="E1009" i="17"/>
  <c r="D1009" i="17"/>
  <c r="C1009" i="17"/>
  <c r="B1009" i="17"/>
  <c r="W1008" i="17"/>
  <c r="X1008" i="17" s="1"/>
  <c r="I1008" i="17"/>
  <c r="H1008" i="17"/>
  <c r="G1008" i="17"/>
  <c r="F1008" i="17"/>
  <c r="E1008" i="17"/>
  <c r="D1008" i="17"/>
  <c r="C1008" i="17"/>
  <c r="B1008" i="17"/>
  <c r="W1007" i="17"/>
  <c r="X1007" i="17" s="1"/>
  <c r="I1007" i="17"/>
  <c r="H1007" i="17"/>
  <c r="G1007" i="17"/>
  <c r="F1007" i="17"/>
  <c r="E1007" i="17"/>
  <c r="D1007" i="17"/>
  <c r="C1007" i="17"/>
  <c r="B1007" i="17"/>
  <c r="W1006" i="17"/>
  <c r="X1006" i="17" s="1"/>
  <c r="I1006" i="17"/>
  <c r="H1006" i="17"/>
  <c r="G1006" i="17"/>
  <c r="F1006" i="17"/>
  <c r="E1006" i="17"/>
  <c r="D1006" i="17"/>
  <c r="C1006" i="17"/>
  <c r="B1006" i="17"/>
  <c r="W1005" i="17"/>
  <c r="X1005" i="17" s="1"/>
  <c r="I1005" i="17"/>
  <c r="H1005" i="17"/>
  <c r="G1005" i="17"/>
  <c r="F1005" i="17"/>
  <c r="E1005" i="17"/>
  <c r="D1005" i="17"/>
  <c r="C1005" i="17"/>
  <c r="B1005" i="17"/>
  <c r="W1004" i="17"/>
  <c r="X1004" i="17" s="1"/>
  <c r="I1004" i="17"/>
  <c r="H1004" i="17"/>
  <c r="G1004" i="17"/>
  <c r="F1004" i="17"/>
  <c r="E1004" i="17"/>
  <c r="D1004" i="17"/>
  <c r="C1004" i="17"/>
  <c r="B1004" i="17"/>
  <c r="W1003" i="17"/>
  <c r="X1003" i="17" s="1"/>
  <c r="I1003" i="17"/>
  <c r="H1003" i="17"/>
  <c r="G1003" i="17"/>
  <c r="F1003" i="17"/>
  <c r="E1003" i="17"/>
  <c r="D1003" i="17"/>
  <c r="C1003" i="17"/>
  <c r="B1003" i="17"/>
  <c r="W1002" i="17"/>
  <c r="X1002" i="17" s="1"/>
  <c r="I1002" i="17"/>
  <c r="H1002" i="17"/>
  <c r="G1002" i="17"/>
  <c r="F1002" i="17"/>
  <c r="E1002" i="17"/>
  <c r="D1002" i="17"/>
  <c r="C1002" i="17"/>
  <c r="B1002" i="17"/>
  <c r="W1001" i="17"/>
  <c r="X1001" i="17" s="1"/>
  <c r="I1001" i="17"/>
  <c r="H1001" i="17"/>
  <c r="G1001" i="17"/>
  <c r="F1001" i="17"/>
  <c r="E1001" i="17"/>
  <c r="D1001" i="17"/>
  <c r="C1001" i="17"/>
  <c r="B1001" i="17"/>
  <c r="W1000" i="17"/>
  <c r="X1000" i="17" s="1"/>
  <c r="I1000" i="17"/>
  <c r="H1000" i="17"/>
  <c r="G1000" i="17"/>
  <c r="F1000" i="17"/>
  <c r="E1000" i="17"/>
  <c r="D1000" i="17"/>
  <c r="C1000" i="17"/>
  <c r="B1000" i="17"/>
  <c r="W999" i="17"/>
  <c r="X999" i="17" s="1"/>
  <c r="I999" i="17"/>
  <c r="H999" i="17"/>
  <c r="G999" i="17"/>
  <c r="F999" i="17"/>
  <c r="E999" i="17"/>
  <c r="D999" i="17"/>
  <c r="C999" i="17"/>
  <c r="B999" i="17"/>
  <c r="W998" i="17"/>
  <c r="X998" i="17" s="1"/>
  <c r="I998" i="17"/>
  <c r="H998" i="17"/>
  <c r="G998" i="17"/>
  <c r="F998" i="17"/>
  <c r="E998" i="17"/>
  <c r="D998" i="17"/>
  <c r="C998" i="17"/>
  <c r="B998" i="17"/>
  <c r="W997" i="17"/>
  <c r="X997" i="17" s="1"/>
  <c r="I997" i="17"/>
  <c r="H997" i="17"/>
  <c r="G997" i="17"/>
  <c r="F997" i="17"/>
  <c r="E997" i="17"/>
  <c r="D997" i="17"/>
  <c r="C997" i="17"/>
  <c r="B997" i="17"/>
  <c r="W996" i="17"/>
  <c r="X996" i="17" s="1"/>
  <c r="I996" i="17"/>
  <c r="H996" i="17"/>
  <c r="G996" i="17"/>
  <c r="F996" i="17"/>
  <c r="E996" i="17"/>
  <c r="D996" i="17"/>
  <c r="C996" i="17"/>
  <c r="B996" i="17"/>
  <c r="W995" i="17"/>
  <c r="X995" i="17" s="1"/>
  <c r="I995" i="17"/>
  <c r="H995" i="17"/>
  <c r="G995" i="17"/>
  <c r="F995" i="17"/>
  <c r="E995" i="17"/>
  <c r="D995" i="17"/>
  <c r="C995" i="17"/>
  <c r="B995" i="17"/>
  <c r="J1009" i="17"/>
  <c r="J1008" i="17"/>
  <c r="J1008" i="14"/>
  <c r="J1007" i="14"/>
  <c r="J1006" i="14"/>
  <c r="J1005" i="14"/>
  <c r="J1003" i="17"/>
  <c r="J1002" i="17"/>
  <c r="J1001" i="17"/>
  <c r="J1000" i="17"/>
  <c r="J1000" i="14"/>
  <c r="J998" i="17"/>
  <c r="J997" i="17"/>
  <c r="J996" i="17"/>
  <c r="J995" i="17"/>
  <c r="J1019" i="17"/>
  <c r="J1018" i="17"/>
  <c r="J1017" i="17"/>
  <c r="J1016" i="17"/>
  <c r="J1015" i="17"/>
  <c r="J1014" i="17"/>
  <c r="J1013" i="17"/>
  <c r="J1012" i="17"/>
  <c r="J1011" i="17"/>
  <c r="J1010" i="17"/>
  <c r="B4" i="17"/>
  <c r="C4" i="17"/>
  <c r="D4" i="17"/>
  <c r="E4" i="17"/>
  <c r="F4" i="17"/>
  <c r="G4" i="17"/>
  <c r="H4" i="17"/>
  <c r="I4" i="17"/>
  <c r="B5" i="17"/>
  <c r="C5" i="17"/>
  <c r="D5" i="17"/>
  <c r="E5" i="17"/>
  <c r="F5" i="17"/>
  <c r="G5" i="17"/>
  <c r="H5" i="17"/>
  <c r="I5" i="17"/>
  <c r="B6" i="17"/>
  <c r="C6" i="17"/>
  <c r="D6" i="17"/>
  <c r="E6" i="17"/>
  <c r="F6" i="17"/>
  <c r="G6" i="17"/>
  <c r="H6" i="17"/>
  <c r="I6" i="17"/>
  <c r="B7" i="17"/>
  <c r="C7" i="17"/>
  <c r="D7" i="17"/>
  <c r="E7" i="17"/>
  <c r="F7" i="17"/>
  <c r="G7" i="17"/>
  <c r="H7" i="17"/>
  <c r="I7" i="17"/>
  <c r="B8" i="17"/>
  <c r="C8" i="17"/>
  <c r="D8" i="17"/>
  <c r="E8" i="17"/>
  <c r="F8" i="17"/>
  <c r="G8" i="17"/>
  <c r="H8" i="17"/>
  <c r="I8" i="17"/>
  <c r="B9" i="17"/>
  <c r="C9" i="17"/>
  <c r="D9" i="17"/>
  <c r="E9" i="17"/>
  <c r="F9" i="17"/>
  <c r="G9" i="17"/>
  <c r="H9" i="17"/>
  <c r="I9" i="17"/>
  <c r="B10" i="17"/>
  <c r="C10" i="17"/>
  <c r="D10" i="17"/>
  <c r="E10" i="17"/>
  <c r="F10" i="17"/>
  <c r="G10" i="17"/>
  <c r="H10" i="17"/>
  <c r="I10" i="17"/>
  <c r="B11" i="17"/>
  <c r="C11" i="17"/>
  <c r="D11" i="17"/>
  <c r="E11" i="17"/>
  <c r="F11" i="17"/>
  <c r="G11" i="17"/>
  <c r="H11" i="17"/>
  <c r="I11" i="17"/>
  <c r="B12" i="17"/>
  <c r="C12" i="17"/>
  <c r="D12" i="17"/>
  <c r="E12" i="17"/>
  <c r="F12" i="17"/>
  <c r="G12" i="17"/>
  <c r="H12" i="17"/>
  <c r="I12" i="17"/>
  <c r="B13" i="17"/>
  <c r="C13" i="17"/>
  <c r="D13" i="17"/>
  <c r="E13" i="17"/>
  <c r="F13" i="17"/>
  <c r="G13" i="17"/>
  <c r="H13" i="17"/>
  <c r="I13" i="17"/>
  <c r="B14" i="17"/>
  <c r="C14" i="17"/>
  <c r="D14" i="17"/>
  <c r="E14" i="17"/>
  <c r="F14" i="17"/>
  <c r="G14" i="17"/>
  <c r="H14" i="17"/>
  <c r="I14" i="17"/>
  <c r="B15" i="17"/>
  <c r="C15" i="17"/>
  <c r="D15" i="17"/>
  <c r="E15" i="17"/>
  <c r="F15" i="17"/>
  <c r="G15" i="17"/>
  <c r="H15" i="17"/>
  <c r="I15" i="17"/>
  <c r="B16" i="17"/>
  <c r="C16" i="17"/>
  <c r="D16" i="17"/>
  <c r="E16" i="17"/>
  <c r="F16" i="17"/>
  <c r="G16" i="17"/>
  <c r="H16" i="17"/>
  <c r="I16" i="17"/>
  <c r="B17" i="17"/>
  <c r="C17" i="17"/>
  <c r="D17" i="17"/>
  <c r="E17" i="17"/>
  <c r="F17" i="17"/>
  <c r="G17" i="17"/>
  <c r="H17" i="17"/>
  <c r="I17" i="17"/>
  <c r="B18" i="17"/>
  <c r="C18" i="17"/>
  <c r="D18" i="17"/>
  <c r="E18" i="17"/>
  <c r="F18" i="17"/>
  <c r="G18" i="17"/>
  <c r="H18" i="17"/>
  <c r="I18" i="17"/>
  <c r="B19" i="17"/>
  <c r="C19" i="17"/>
  <c r="D19" i="17"/>
  <c r="E19" i="17"/>
  <c r="F19" i="17"/>
  <c r="G19" i="17"/>
  <c r="H19" i="17"/>
  <c r="I19" i="17"/>
  <c r="B20" i="17"/>
  <c r="C20" i="17"/>
  <c r="D20" i="17"/>
  <c r="E20" i="17"/>
  <c r="F20" i="17"/>
  <c r="G20" i="17"/>
  <c r="H20" i="17"/>
  <c r="I20" i="17"/>
  <c r="B21" i="17"/>
  <c r="C21" i="17"/>
  <c r="D21" i="17"/>
  <c r="E21" i="17"/>
  <c r="F21" i="17"/>
  <c r="G21" i="17"/>
  <c r="H21" i="17"/>
  <c r="I21" i="17"/>
  <c r="B22" i="17"/>
  <c r="C22" i="17"/>
  <c r="D22" i="17"/>
  <c r="E22" i="17"/>
  <c r="F22" i="17"/>
  <c r="G22" i="17"/>
  <c r="H22" i="17"/>
  <c r="I22" i="17"/>
  <c r="B23" i="17"/>
  <c r="C23" i="17"/>
  <c r="D23" i="17"/>
  <c r="E23" i="17"/>
  <c r="F23" i="17"/>
  <c r="G23" i="17"/>
  <c r="H23" i="17"/>
  <c r="I23" i="17"/>
  <c r="B24" i="17"/>
  <c r="C24" i="17"/>
  <c r="D24" i="17"/>
  <c r="E24" i="17"/>
  <c r="F24" i="17"/>
  <c r="G24" i="17"/>
  <c r="H24" i="17"/>
  <c r="I24" i="17"/>
  <c r="B25" i="17"/>
  <c r="C25" i="17"/>
  <c r="D25" i="17"/>
  <c r="E25" i="17"/>
  <c r="F25" i="17"/>
  <c r="G25" i="17"/>
  <c r="H25" i="17"/>
  <c r="I25" i="17"/>
  <c r="B26" i="17"/>
  <c r="C26" i="17"/>
  <c r="D26" i="17"/>
  <c r="E26" i="17"/>
  <c r="F26" i="17"/>
  <c r="G26" i="17"/>
  <c r="H26" i="17"/>
  <c r="I26" i="17"/>
  <c r="B27" i="17"/>
  <c r="C27" i="17"/>
  <c r="D27" i="17"/>
  <c r="E27" i="17"/>
  <c r="F27" i="17"/>
  <c r="G27" i="17"/>
  <c r="H27" i="17"/>
  <c r="I27" i="17"/>
  <c r="B28" i="17"/>
  <c r="C28" i="17"/>
  <c r="D28" i="17"/>
  <c r="E28" i="17"/>
  <c r="F28" i="17"/>
  <c r="G28" i="17"/>
  <c r="H28" i="17"/>
  <c r="I28" i="17"/>
  <c r="B29" i="17"/>
  <c r="C29" i="17"/>
  <c r="D29" i="17"/>
  <c r="E29" i="17"/>
  <c r="F29" i="17"/>
  <c r="G29" i="17"/>
  <c r="H29" i="17"/>
  <c r="I29" i="17"/>
  <c r="B30" i="17"/>
  <c r="C30" i="17"/>
  <c r="D30" i="17"/>
  <c r="E30" i="17"/>
  <c r="F30" i="17"/>
  <c r="G30" i="17"/>
  <c r="H30" i="17"/>
  <c r="I30" i="17"/>
  <c r="B31" i="17"/>
  <c r="C31" i="17"/>
  <c r="D31" i="17"/>
  <c r="E31" i="17"/>
  <c r="F31" i="17"/>
  <c r="G31" i="17"/>
  <c r="H31" i="17"/>
  <c r="I31" i="17"/>
  <c r="B32" i="17"/>
  <c r="C32" i="17"/>
  <c r="D32" i="17"/>
  <c r="E32" i="17"/>
  <c r="F32" i="17"/>
  <c r="G32" i="17"/>
  <c r="H32" i="17"/>
  <c r="I32" i="17"/>
  <c r="B33" i="17"/>
  <c r="C33" i="17"/>
  <c r="D33" i="17"/>
  <c r="E33" i="17"/>
  <c r="F33" i="17"/>
  <c r="G33" i="17"/>
  <c r="H33" i="17"/>
  <c r="I33" i="17"/>
  <c r="B34" i="17"/>
  <c r="C34" i="17"/>
  <c r="D34" i="17"/>
  <c r="E34" i="17"/>
  <c r="F34" i="17"/>
  <c r="G34" i="17"/>
  <c r="H34" i="17"/>
  <c r="I34" i="17"/>
  <c r="B35" i="17"/>
  <c r="C35" i="17"/>
  <c r="D35" i="17"/>
  <c r="E35" i="17"/>
  <c r="F35" i="17"/>
  <c r="G35" i="17"/>
  <c r="H35" i="17"/>
  <c r="I35" i="17"/>
  <c r="B36" i="17"/>
  <c r="C36" i="17"/>
  <c r="D36" i="17"/>
  <c r="E36" i="17"/>
  <c r="F36" i="17"/>
  <c r="G36" i="17"/>
  <c r="H36" i="17"/>
  <c r="I36" i="17"/>
  <c r="B37" i="17"/>
  <c r="C37" i="17"/>
  <c r="D37" i="17"/>
  <c r="E37" i="17"/>
  <c r="F37" i="17"/>
  <c r="G37" i="17"/>
  <c r="H37" i="17"/>
  <c r="I37" i="17"/>
  <c r="B38" i="17"/>
  <c r="C38" i="17"/>
  <c r="D38" i="17"/>
  <c r="E38" i="17"/>
  <c r="F38" i="17"/>
  <c r="G38" i="17"/>
  <c r="H38" i="17"/>
  <c r="I38" i="17"/>
  <c r="B39" i="17"/>
  <c r="C39" i="17"/>
  <c r="D39" i="17"/>
  <c r="E39" i="17"/>
  <c r="F39" i="17"/>
  <c r="G39" i="17"/>
  <c r="H39" i="17"/>
  <c r="I39" i="17"/>
  <c r="B40" i="17"/>
  <c r="C40" i="17"/>
  <c r="D40" i="17"/>
  <c r="E40" i="17"/>
  <c r="F40" i="17"/>
  <c r="G40" i="17"/>
  <c r="H40" i="17"/>
  <c r="I40" i="17"/>
  <c r="B41" i="17"/>
  <c r="C41" i="17"/>
  <c r="D41" i="17"/>
  <c r="E41" i="17"/>
  <c r="F41" i="17"/>
  <c r="G41" i="17"/>
  <c r="H41" i="17"/>
  <c r="I41" i="17"/>
  <c r="B42" i="17"/>
  <c r="C42" i="17"/>
  <c r="D42" i="17"/>
  <c r="E42" i="17"/>
  <c r="F42" i="17"/>
  <c r="G42" i="17"/>
  <c r="H42" i="17"/>
  <c r="I42" i="17"/>
  <c r="B43" i="17"/>
  <c r="C43" i="17"/>
  <c r="D43" i="17"/>
  <c r="E43" i="17"/>
  <c r="F43" i="17"/>
  <c r="G43" i="17"/>
  <c r="H43" i="17"/>
  <c r="I43" i="17"/>
  <c r="B44" i="17"/>
  <c r="C44" i="17"/>
  <c r="D44" i="17"/>
  <c r="E44" i="17"/>
  <c r="F44" i="17"/>
  <c r="G44" i="17"/>
  <c r="H44" i="17"/>
  <c r="I44" i="17"/>
  <c r="B45" i="17"/>
  <c r="C45" i="17"/>
  <c r="D45" i="17"/>
  <c r="E45" i="17"/>
  <c r="F45" i="17"/>
  <c r="G45" i="17"/>
  <c r="H45" i="17"/>
  <c r="I45" i="17"/>
  <c r="B46" i="17"/>
  <c r="C46" i="17"/>
  <c r="D46" i="17"/>
  <c r="E46" i="17"/>
  <c r="F46" i="17"/>
  <c r="G46" i="17"/>
  <c r="H46" i="17"/>
  <c r="I46" i="17"/>
  <c r="B47" i="17"/>
  <c r="C47" i="17"/>
  <c r="D47" i="17"/>
  <c r="E47" i="17"/>
  <c r="F47" i="17"/>
  <c r="G47" i="17"/>
  <c r="H47" i="17"/>
  <c r="I47" i="17"/>
  <c r="B48" i="17"/>
  <c r="C48" i="17"/>
  <c r="D48" i="17"/>
  <c r="E48" i="17"/>
  <c r="F48" i="17"/>
  <c r="G48" i="17"/>
  <c r="H48" i="17"/>
  <c r="I48" i="17"/>
  <c r="B49" i="17"/>
  <c r="C49" i="17"/>
  <c r="D49" i="17"/>
  <c r="E49" i="17"/>
  <c r="F49" i="17"/>
  <c r="G49" i="17"/>
  <c r="H49" i="17"/>
  <c r="I49" i="17"/>
  <c r="B50" i="17"/>
  <c r="C50" i="17"/>
  <c r="D50" i="17"/>
  <c r="E50" i="17"/>
  <c r="F50" i="17"/>
  <c r="G50" i="17"/>
  <c r="H50" i="17"/>
  <c r="I50" i="17"/>
  <c r="B51" i="17"/>
  <c r="C51" i="17"/>
  <c r="D51" i="17"/>
  <c r="E51" i="17"/>
  <c r="F51" i="17"/>
  <c r="G51" i="17"/>
  <c r="H51" i="17"/>
  <c r="I51" i="17"/>
  <c r="B52" i="17"/>
  <c r="C52" i="17"/>
  <c r="D52" i="17"/>
  <c r="E52" i="17"/>
  <c r="F52" i="17"/>
  <c r="G52" i="17"/>
  <c r="H52" i="17"/>
  <c r="I52" i="17"/>
  <c r="B53" i="17"/>
  <c r="C53" i="17"/>
  <c r="D53" i="17"/>
  <c r="E53" i="17"/>
  <c r="F53" i="17"/>
  <c r="G53" i="17"/>
  <c r="H53" i="17"/>
  <c r="I53" i="17"/>
  <c r="B54" i="17"/>
  <c r="C54" i="17"/>
  <c r="D54" i="17"/>
  <c r="E54" i="17"/>
  <c r="F54" i="17"/>
  <c r="G54" i="17"/>
  <c r="H54" i="17"/>
  <c r="I54" i="17"/>
  <c r="B55" i="17"/>
  <c r="C55" i="17"/>
  <c r="D55" i="17"/>
  <c r="E55" i="17"/>
  <c r="F55" i="17"/>
  <c r="G55" i="17"/>
  <c r="H55" i="17"/>
  <c r="I55" i="17"/>
  <c r="B56" i="17"/>
  <c r="C56" i="17"/>
  <c r="D56" i="17"/>
  <c r="E56" i="17"/>
  <c r="F56" i="17"/>
  <c r="G56" i="17"/>
  <c r="H56" i="17"/>
  <c r="I56" i="17"/>
  <c r="B57" i="17"/>
  <c r="C57" i="17"/>
  <c r="D57" i="17"/>
  <c r="E57" i="17"/>
  <c r="F57" i="17"/>
  <c r="G57" i="17"/>
  <c r="H57" i="17"/>
  <c r="I57" i="17"/>
  <c r="B58" i="17"/>
  <c r="C58" i="17"/>
  <c r="D58" i="17"/>
  <c r="E58" i="17"/>
  <c r="F58" i="17"/>
  <c r="G58" i="17"/>
  <c r="H58" i="17"/>
  <c r="I58" i="17"/>
  <c r="B59" i="17"/>
  <c r="C59" i="17"/>
  <c r="D59" i="17"/>
  <c r="E59" i="17"/>
  <c r="F59" i="17"/>
  <c r="G59" i="17"/>
  <c r="H59" i="17"/>
  <c r="I59" i="17"/>
  <c r="B60" i="17"/>
  <c r="C60" i="17"/>
  <c r="D60" i="17"/>
  <c r="E60" i="17"/>
  <c r="F60" i="17"/>
  <c r="G60" i="17"/>
  <c r="H60" i="17"/>
  <c r="I60" i="17"/>
  <c r="B61" i="17"/>
  <c r="C61" i="17"/>
  <c r="D61" i="17"/>
  <c r="E61" i="17"/>
  <c r="F61" i="17"/>
  <c r="G61" i="17"/>
  <c r="H61" i="17"/>
  <c r="I61" i="17"/>
  <c r="B62" i="17"/>
  <c r="C62" i="17"/>
  <c r="D62" i="17"/>
  <c r="E62" i="17"/>
  <c r="F62" i="17"/>
  <c r="G62" i="17"/>
  <c r="H62" i="17"/>
  <c r="I62" i="17"/>
  <c r="B63" i="17"/>
  <c r="C63" i="17"/>
  <c r="D63" i="17"/>
  <c r="E63" i="17"/>
  <c r="F63" i="17"/>
  <c r="G63" i="17"/>
  <c r="H63" i="17"/>
  <c r="I63" i="17"/>
  <c r="B64" i="17"/>
  <c r="C64" i="17"/>
  <c r="D64" i="17"/>
  <c r="E64" i="17"/>
  <c r="F64" i="17"/>
  <c r="G64" i="17"/>
  <c r="H64" i="17"/>
  <c r="I64" i="17"/>
  <c r="B65" i="17"/>
  <c r="C65" i="17"/>
  <c r="D65" i="17"/>
  <c r="E65" i="17"/>
  <c r="F65" i="17"/>
  <c r="G65" i="17"/>
  <c r="H65" i="17"/>
  <c r="I65" i="17"/>
  <c r="B66" i="17"/>
  <c r="C66" i="17"/>
  <c r="D66" i="17"/>
  <c r="E66" i="17"/>
  <c r="F66" i="17"/>
  <c r="G66" i="17"/>
  <c r="H66" i="17"/>
  <c r="I66" i="17"/>
  <c r="B67" i="17"/>
  <c r="C67" i="17"/>
  <c r="D67" i="17"/>
  <c r="E67" i="17"/>
  <c r="F67" i="17"/>
  <c r="G67" i="17"/>
  <c r="H67" i="17"/>
  <c r="I67" i="17"/>
  <c r="B68" i="17"/>
  <c r="C68" i="17"/>
  <c r="D68" i="17"/>
  <c r="E68" i="17"/>
  <c r="F68" i="17"/>
  <c r="G68" i="17"/>
  <c r="H68" i="17"/>
  <c r="I68" i="17"/>
  <c r="B69" i="17"/>
  <c r="C69" i="17"/>
  <c r="D69" i="17"/>
  <c r="E69" i="17"/>
  <c r="F69" i="17"/>
  <c r="G69" i="17"/>
  <c r="H69" i="17"/>
  <c r="I69" i="17"/>
  <c r="B70" i="17"/>
  <c r="C70" i="17"/>
  <c r="D70" i="17"/>
  <c r="E70" i="17"/>
  <c r="F70" i="17"/>
  <c r="G70" i="17"/>
  <c r="H70" i="17"/>
  <c r="I70" i="17"/>
  <c r="B71" i="17"/>
  <c r="C71" i="17"/>
  <c r="D71" i="17"/>
  <c r="E71" i="17"/>
  <c r="F71" i="17"/>
  <c r="G71" i="17"/>
  <c r="H71" i="17"/>
  <c r="I71" i="17"/>
  <c r="B72" i="17"/>
  <c r="C72" i="17"/>
  <c r="D72" i="17"/>
  <c r="E72" i="17"/>
  <c r="F72" i="17"/>
  <c r="G72" i="17"/>
  <c r="H72" i="17"/>
  <c r="I72" i="17"/>
  <c r="B73" i="17"/>
  <c r="C73" i="17"/>
  <c r="D73" i="17"/>
  <c r="E73" i="17"/>
  <c r="F73" i="17"/>
  <c r="G73" i="17"/>
  <c r="H73" i="17"/>
  <c r="I73" i="17"/>
  <c r="B74" i="17"/>
  <c r="C74" i="17"/>
  <c r="D74" i="17"/>
  <c r="E74" i="17"/>
  <c r="F74" i="17"/>
  <c r="G74" i="17"/>
  <c r="H74" i="17"/>
  <c r="I74" i="17"/>
  <c r="B75" i="17"/>
  <c r="C75" i="17"/>
  <c r="D75" i="17"/>
  <c r="E75" i="17"/>
  <c r="F75" i="17"/>
  <c r="G75" i="17"/>
  <c r="H75" i="17"/>
  <c r="I75" i="17"/>
  <c r="B76" i="17"/>
  <c r="C76" i="17"/>
  <c r="D76" i="17"/>
  <c r="E76" i="17"/>
  <c r="F76" i="17"/>
  <c r="G76" i="17"/>
  <c r="H76" i="17"/>
  <c r="I76" i="17"/>
  <c r="B77" i="17"/>
  <c r="C77" i="17"/>
  <c r="D77" i="17"/>
  <c r="E77" i="17"/>
  <c r="F77" i="17"/>
  <c r="G77" i="17"/>
  <c r="H77" i="17"/>
  <c r="I77" i="17"/>
  <c r="B78" i="17"/>
  <c r="C78" i="17"/>
  <c r="D78" i="17"/>
  <c r="E78" i="17"/>
  <c r="F78" i="17"/>
  <c r="G78" i="17"/>
  <c r="H78" i="17"/>
  <c r="I78" i="17"/>
  <c r="B79" i="17"/>
  <c r="C79" i="17"/>
  <c r="D79" i="17"/>
  <c r="E79" i="17"/>
  <c r="F79" i="17"/>
  <c r="G79" i="17"/>
  <c r="H79" i="17"/>
  <c r="I79" i="17"/>
  <c r="B80" i="17"/>
  <c r="C80" i="17"/>
  <c r="D80" i="17"/>
  <c r="E80" i="17"/>
  <c r="F80" i="17"/>
  <c r="G80" i="17"/>
  <c r="H80" i="17"/>
  <c r="I80" i="17"/>
  <c r="B81" i="17"/>
  <c r="C81" i="17"/>
  <c r="D81" i="17"/>
  <c r="E81" i="17"/>
  <c r="F81" i="17"/>
  <c r="G81" i="17"/>
  <c r="H81" i="17"/>
  <c r="I81" i="17"/>
  <c r="B82" i="17"/>
  <c r="C82" i="17"/>
  <c r="D82" i="17"/>
  <c r="E82" i="17"/>
  <c r="F82" i="17"/>
  <c r="G82" i="17"/>
  <c r="H82" i="17"/>
  <c r="I82" i="17"/>
  <c r="B83" i="17"/>
  <c r="C83" i="17"/>
  <c r="D83" i="17"/>
  <c r="E83" i="17"/>
  <c r="F83" i="17"/>
  <c r="G83" i="17"/>
  <c r="H83" i="17"/>
  <c r="I83" i="17"/>
  <c r="B84" i="17"/>
  <c r="C84" i="17"/>
  <c r="D84" i="17"/>
  <c r="E84" i="17"/>
  <c r="F84" i="17"/>
  <c r="G84" i="17"/>
  <c r="H84" i="17"/>
  <c r="I84" i="17"/>
  <c r="B85" i="17"/>
  <c r="C85" i="17"/>
  <c r="D85" i="17"/>
  <c r="E85" i="17"/>
  <c r="F85" i="17"/>
  <c r="G85" i="17"/>
  <c r="H85" i="17"/>
  <c r="I85" i="17"/>
  <c r="B86" i="17"/>
  <c r="C86" i="17"/>
  <c r="D86" i="17"/>
  <c r="E86" i="17"/>
  <c r="F86" i="17"/>
  <c r="G86" i="17"/>
  <c r="H86" i="17"/>
  <c r="I86" i="17"/>
  <c r="B87" i="17"/>
  <c r="C87" i="17"/>
  <c r="D87" i="17"/>
  <c r="E87" i="17"/>
  <c r="F87" i="17"/>
  <c r="G87" i="17"/>
  <c r="H87" i="17"/>
  <c r="I87" i="17"/>
  <c r="B88" i="17"/>
  <c r="C88" i="17"/>
  <c r="D88" i="17"/>
  <c r="E88" i="17"/>
  <c r="F88" i="17"/>
  <c r="G88" i="17"/>
  <c r="H88" i="17"/>
  <c r="I88" i="17"/>
  <c r="B89" i="17"/>
  <c r="C89" i="17"/>
  <c r="D89" i="17"/>
  <c r="E89" i="17"/>
  <c r="F89" i="17"/>
  <c r="G89" i="17"/>
  <c r="H89" i="17"/>
  <c r="I89" i="17"/>
  <c r="B90" i="17"/>
  <c r="C90" i="17"/>
  <c r="D90" i="17"/>
  <c r="E90" i="17"/>
  <c r="F90" i="17"/>
  <c r="G90" i="17"/>
  <c r="H90" i="17"/>
  <c r="I90" i="17"/>
  <c r="B91" i="17"/>
  <c r="C91" i="17"/>
  <c r="D91" i="17"/>
  <c r="E91" i="17"/>
  <c r="F91" i="17"/>
  <c r="G91" i="17"/>
  <c r="H91" i="17"/>
  <c r="I91" i="17"/>
  <c r="B92" i="17"/>
  <c r="C92" i="17"/>
  <c r="D92" i="17"/>
  <c r="E92" i="17"/>
  <c r="F92" i="17"/>
  <c r="G92" i="17"/>
  <c r="H92" i="17"/>
  <c r="I92" i="17"/>
  <c r="B93" i="17"/>
  <c r="C93" i="17"/>
  <c r="D93" i="17"/>
  <c r="E93" i="17"/>
  <c r="F93" i="17"/>
  <c r="G93" i="17"/>
  <c r="H93" i="17"/>
  <c r="I93" i="17"/>
  <c r="B94" i="17"/>
  <c r="C94" i="17"/>
  <c r="D94" i="17"/>
  <c r="E94" i="17"/>
  <c r="F94" i="17"/>
  <c r="G94" i="17"/>
  <c r="H94" i="17"/>
  <c r="I94" i="17"/>
  <c r="B95" i="17"/>
  <c r="C95" i="17"/>
  <c r="D95" i="17"/>
  <c r="E95" i="17"/>
  <c r="F95" i="17"/>
  <c r="G95" i="17"/>
  <c r="H95" i="17"/>
  <c r="I95" i="17"/>
  <c r="B96" i="17"/>
  <c r="C96" i="17"/>
  <c r="D96" i="17"/>
  <c r="E96" i="17"/>
  <c r="F96" i="17"/>
  <c r="G96" i="17"/>
  <c r="H96" i="17"/>
  <c r="I96" i="17"/>
  <c r="B97" i="17"/>
  <c r="C97" i="17"/>
  <c r="D97" i="17"/>
  <c r="E97" i="17"/>
  <c r="F97" i="17"/>
  <c r="G97" i="17"/>
  <c r="H97" i="17"/>
  <c r="I97" i="17"/>
  <c r="B98" i="17"/>
  <c r="C98" i="17"/>
  <c r="D98" i="17"/>
  <c r="E98" i="17"/>
  <c r="F98" i="17"/>
  <c r="G98" i="17"/>
  <c r="H98" i="17"/>
  <c r="I98" i="17"/>
  <c r="B99" i="17"/>
  <c r="C99" i="17"/>
  <c r="D99" i="17"/>
  <c r="E99" i="17"/>
  <c r="F99" i="17"/>
  <c r="G99" i="17"/>
  <c r="H99" i="17"/>
  <c r="I99" i="17"/>
  <c r="B100" i="17"/>
  <c r="C100" i="17"/>
  <c r="D100" i="17"/>
  <c r="E100" i="17"/>
  <c r="F100" i="17"/>
  <c r="G100" i="17"/>
  <c r="H100" i="17"/>
  <c r="I100" i="17"/>
  <c r="B101" i="17"/>
  <c r="C101" i="17"/>
  <c r="D101" i="17"/>
  <c r="E101" i="17"/>
  <c r="F101" i="17"/>
  <c r="G101" i="17"/>
  <c r="H101" i="17"/>
  <c r="I101" i="17"/>
  <c r="B102" i="17"/>
  <c r="C102" i="17"/>
  <c r="D102" i="17"/>
  <c r="E102" i="17"/>
  <c r="F102" i="17"/>
  <c r="G102" i="17"/>
  <c r="H102" i="17"/>
  <c r="I102" i="17"/>
  <c r="B103" i="17"/>
  <c r="C103" i="17"/>
  <c r="D103" i="17"/>
  <c r="E103" i="17"/>
  <c r="F103" i="17"/>
  <c r="G103" i="17"/>
  <c r="H103" i="17"/>
  <c r="I103" i="17"/>
  <c r="B104" i="17"/>
  <c r="C104" i="17"/>
  <c r="D104" i="17"/>
  <c r="E104" i="17"/>
  <c r="F104" i="17"/>
  <c r="G104" i="17"/>
  <c r="H104" i="17"/>
  <c r="I104" i="17"/>
  <c r="B105" i="17"/>
  <c r="C105" i="17"/>
  <c r="D105" i="17"/>
  <c r="E105" i="17"/>
  <c r="F105" i="17"/>
  <c r="G105" i="17"/>
  <c r="H105" i="17"/>
  <c r="I105" i="17"/>
  <c r="B106" i="17"/>
  <c r="C106" i="17"/>
  <c r="D106" i="17"/>
  <c r="E106" i="17"/>
  <c r="F106" i="17"/>
  <c r="G106" i="17"/>
  <c r="H106" i="17"/>
  <c r="I106" i="17"/>
  <c r="B107" i="17"/>
  <c r="C107" i="17"/>
  <c r="D107" i="17"/>
  <c r="E107" i="17"/>
  <c r="F107" i="17"/>
  <c r="G107" i="17"/>
  <c r="H107" i="17"/>
  <c r="I107" i="17"/>
  <c r="B108" i="17"/>
  <c r="C108" i="17"/>
  <c r="D108" i="17"/>
  <c r="E108" i="17"/>
  <c r="F108" i="17"/>
  <c r="G108" i="17"/>
  <c r="H108" i="17"/>
  <c r="I108" i="17"/>
  <c r="B109" i="17"/>
  <c r="C109" i="17"/>
  <c r="D109" i="17"/>
  <c r="E109" i="17"/>
  <c r="F109" i="17"/>
  <c r="G109" i="17"/>
  <c r="H109" i="17"/>
  <c r="I109" i="17"/>
  <c r="B110" i="17"/>
  <c r="C110" i="17"/>
  <c r="D110" i="17"/>
  <c r="E110" i="17"/>
  <c r="F110" i="17"/>
  <c r="G110" i="17"/>
  <c r="H110" i="17"/>
  <c r="I110" i="17"/>
  <c r="B111" i="17"/>
  <c r="C111" i="17"/>
  <c r="D111" i="17"/>
  <c r="E111" i="17"/>
  <c r="F111" i="17"/>
  <c r="G111" i="17"/>
  <c r="H111" i="17"/>
  <c r="I111" i="17"/>
  <c r="B112" i="17"/>
  <c r="C112" i="17"/>
  <c r="D112" i="17"/>
  <c r="E112" i="17"/>
  <c r="F112" i="17"/>
  <c r="G112" i="17"/>
  <c r="H112" i="17"/>
  <c r="I112" i="17"/>
  <c r="B113" i="17"/>
  <c r="C113" i="17"/>
  <c r="D113" i="17"/>
  <c r="E113" i="17"/>
  <c r="F113" i="17"/>
  <c r="G113" i="17"/>
  <c r="H113" i="17"/>
  <c r="I113" i="17"/>
  <c r="B114" i="17"/>
  <c r="C114" i="17"/>
  <c r="D114" i="17"/>
  <c r="E114" i="17"/>
  <c r="F114" i="17"/>
  <c r="G114" i="17"/>
  <c r="H114" i="17"/>
  <c r="I114" i="17"/>
  <c r="B115" i="17"/>
  <c r="C115" i="17"/>
  <c r="D115" i="17"/>
  <c r="E115" i="17"/>
  <c r="F115" i="17"/>
  <c r="G115" i="17"/>
  <c r="H115" i="17"/>
  <c r="I115" i="17"/>
  <c r="B116" i="17"/>
  <c r="C116" i="17"/>
  <c r="D116" i="17"/>
  <c r="E116" i="17"/>
  <c r="F116" i="17"/>
  <c r="G116" i="17"/>
  <c r="H116" i="17"/>
  <c r="I116" i="17"/>
  <c r="B117" i="17"/>
  <c r="C117" i="17"/>
  <c r="D117" i="17"/>
  <c r="E117" i="17"/>
  <c r="F117" i="17"/>
  <c r="G117" i="17"/>
  <c r="H117" i="17"/>
  <c r="I117" i="17"/>
  <c r="B118" i="17"/>
  <c r="C118" i="17"/>
  <c r="D118" i="17"/>
  <c r="E118" i="17"/>
  <c r="F118" i="17"/>
  <c r="G118" i="17"/>
  <c r="H118" i="17"/>
  <c r="I118" i="17"/>
  <c r="B119" i="17"/>
  <c r="C119" i="17"/>
  <c r="D119" i="17"/>
  <c r="E119" i="17"/>
  <c r="F119" i="17"/>
  <c r="G119" i="17"/>
  <c r="H119" i="17"/>
  <c r="I119" i="17"/>
  <c r="B120" i="17"/>
  <c r="C120" i="17"/>
  <c r="D120" i="17"/>
  <c r="E120" i="17"/>
  <c r="F120" i="17"/>
  <c r="G120" i="17"/>
  <c r="H120" i="17"/>
  <c r="I120" i="17"/>
  <c r="B121" i="17"/>
  <c r="C121" i="17"/>
  <c r="D121" i="17"/>
  <c r="E121" i="17"/>
  <c r="F121" i="17"/>
  <c r="G121" i="17"/>
  <c r="H121" i="17"/>
  <c r="I121" i="17"/>
  <c r="B122" i="17"/>
  <c r="C122" i="17"/>
  <c r="D122" i="17"/>
  <c r="E122" i="17"/>
  <c r="F122" i="17"/>
  <c r="G122" i="17"/>
  <c r="H122" i="17"/>
  <c r="I122" i="17"/>
  <c r="B123" i="17"/>
  <c r="C123" i="17"/>
  <c r="D123" i="17"/>
  <c r="E123" i="17"/>
  <c r="F123" i="17"/>
  <c r="G123" i="17"/>
  <c r="H123" i="17"/>
  <c r="I123" i="17"/>
  <c r="B124" i="17"/>
  <c r="C124" i="17"/>
  <c r="D124" i="17"/>
  <c r="E124" i="17"/>
  <c r="F124" i="17"/>
  <c r="G124" i="17"/>
  <c r="H124" i="17"/>
  <c r="I124" i="17"/>
  <c r="B125" i="17"/>
  <c r="C125" i="17"/>
  <c r="D125" i="17"/>
  <c r="E125" i="17"/>
  <c r="F125" i="17"/>
  <c r="G125" i="17"/>
  <c r="H125" i="17"/>
  <c r="I125" i="17"/>
  <c r="B126" i="17"/>
  <c r="C126" i="17"/>
  <c r="D126" i="17"/>
  <c r="E126" i="17"/>
  <c r="F126" i="17"/>
  <c r="G126" i="17"/>
  <c r="H126" i="17"/>
  <c r="I126" i="17"/>
  <c r="B127" i="17"/>
  <c r="C127" i="17"/>
  <c r="D127" i="17"/>
  <c r="E127" i="17"/>
  <c r="F127" i="17"/>
  <c r="G127" i="17"/>
  <c r="H127" i="17"/>
  <c r="I127" i="17"/>
  <c r="B128" i="17"/>
  <c r="C128" i="17"/>
  <c r="D128" i="17"/>
  <c r="E128" i="17"/>
  <c r="F128" i="17"/>
  <c r="G128" i="17"/>
  <c r="H128" i="17"/>
  <c r="I128" i="17"/>
  <c r="B129" i="17"/>
  <c r="C129" i="17"/>
  <c r="D129" i="17"/>
  <c r="E129" i="17"/>
  <c r="F129" i="17"/>
  <c r="G129" i="17"/>
  <c r="H129" i="17"/>
  <c r="I129" i="17"/>
  <c r="B130" i="17"/>
  <c r="C130" i="17"/>
  <c r="D130" i="17"/>
  <c r="E130" i="17"/>
  <c r="F130" i="17"/>
  <c r="G130" i="17"/>
  <c r="H130" i="17"/>
  <c r="I130" i="17"/>
  <c r="B131" i="17"/>
  <c r="C131" i="17"/>
  <c r="D131" i="17"/>
  <c r="E131" i="17"/>
  <c r="F131" i="17"/>
  <c r="G131" i="17"/>
  <c r="H131" i="17"/>
  <c r="I131" i="17"/>
  <c r="B132" i="17"/>
  <c r="C132" i="17"/>
  <c r="D132" i="17"/>
  <c r="E132" i="17"/>
  <c r="F132" i="17"/>
  <c r="G132" i="17"/>
  <c r="H132" i="17"/>
  <c r="I132" i="17"/>
  <c r="B133" i="17"/>
  <c r="C133" i="17"/>
  <c r="D133" i="17"/>
  <c r="E133" i="17"/>
  <c r="F133" i="17"/>
  <c r="G133" i="17"/>
  <c r="H133" i="17"/>
  <c r="I133" i="17"/>
  <c r="B134" i="17"/>
  <c r="C134" i="17"/>
  <c r="D134" i="17"/>
  <c r="E134" i="17"/>
  <c r="F134" i="17"/>
  <c r="G134" i="17"/>
  <c r="H134" i="17"/>
  <c r="I134" i="17"/>
  <c r="B135" i="17"/>
  <c r="C135" i="17"/>
  <c r="D135" i="17"/>
  <c r="E135" i="17"/>
  <c r="F135" i="17"/>
  <c r="G135" i="17"/>
  <c r="H135" i="17"/>
  <c r="I135" i="17"/>
  <c r="B136" i="17"/>
  <c r="C136" i="17"/>
  <c r="D136" i="17"/>
  <c r="E136" i="17"/>
  <c r="F136" i="17"/>
  <c r="G136" i="17"/>
  <c r="H136" i="17"/>
  <c r="I136" i="17"/>
  <c r="B137" i="17"/>
  <c r="C137" i="17"/>
  <c r="D137" i="17"/>
  <c r="E137" i="17"/>
  <c r="F137" i="17"/>
  <c r="G137" i="17"/>
  <c r="H137" i="17"/>
  <c r="I137" i="17"/>
  <c r="B138" i="17"/>
  <c r="C138" i="17"/>
  <c r="D138" i="17"/>
  <c r="E138" i="17"/>
  <c r="F138" i="17"/>
  <c r="G138" i="17"/>
  <c r="H138" i="17"/>
  <c r="I138" i="17"/>
  <c r="B139" i="17"/>
  <c r="C139" i="17"/>
  <c r="D139" i="17"/>
  <c r="E139" i="17"/>
  <c r="F139" i="17"/>
  <c r="G139" i="17"/>
  <c r="H139" i="17"/>
  <c r="I139" i="17"/>
  <c r="B140" i="17"/>
  <c r="C140" i="17"/>
  <c r="D140" i="17"/>
  <c r="E140" i="17"/>
  <c r="F140" i="17"/>
  <c r="G140" i="17"/>
  <c r="H140" i="17"/>
  <c r="I140" i="17"/>
  <c r="B141" i="17"/>
  <c r="C141" i="17"/>
  <c r="D141" i="17"/>
  <c r="E141" i="17"/>
  <c r="F141" i="17"/>
  <c r="G141" i="17"/>
  <c r="H141" i="17"/>
  <c r="I141" i="17"/>
  <c r="B142" i="17"/>
  <c r="C142" i="17"/>
  <c r="D142" i="17"/>
  <c r="E142" i="17"/>
  <c r="F142" i="17"/>
  <c r="G142" i="17"/>
  <c r="H142" i="17"/>
  <c r="I142" i="17"/>
  <c r="B143" i="17"/>
  <c r="C143" i="17"/>
  <c r="D143" i="17"/>
  <c r="E143" i="17"/>
  <c r="F143" i="17"/>
  <c r="G143" i="17"/>
  <c r="H143" i="17"/>
  <c r="I143" i="17"/>
  <c r="B144" i="17"/>
  <c r="C144" i="17"/>
  <c r="D144" i="17"/>
  <c r="E144" i="17"/>
  <c r="F144" i="17"/>
  <c r="G144" i="17"/>
  <c r="H144" i="17"/>
  <c r="I144" i="17"/>
  <c r="B145" i="17"/>
  <c r="C145" i="17"/>
  <c r="D145" i="17"/>
  <c r="E145" i="17"/>
  <c r="F145" i="17"/>
  <c r="G145" i="17"/>
  <c r="H145" i="17"/>
  <c r="I145" i="17"/>
  <c r="B146" i="17"/>
  <c r="C146" i="17"/>
  <c r="D146" i="17"/>
  <c r="E146" i="17"/>
  <c r="F146" i="17"/>
  <c r="G146" i="17"/>
  <c r="H146" i="17"/>
  <c r="I146" i="17"/>
  <c r="B147" i="17"/>
  <c r="C147" i="17"/>
  <c r="D147" i="17"/>
  <c r="E147" i="17"/>
  <c r="F147" i="17"/>
  <c r="G147" i="17"/>
  <c r="H147" i="17"/>
  <c r="I147" i="17"/>
  <c r="B148" i="17"/>
  <c r="C148" i="17"/>
  <c r="D148" i="17"/>
  <c r="E148" i="17"/>
  <c r="F148" i="17"/>
  <c r="G148" i="17"/>
  <c r="H148" i="17"/>
  <c r="I148" i="17"/>
  <c r="B149" i="17"/>
  <c r="C149" i="17"/>
  <c r="D149" i="17"/>
  <c r="E149" i="17"/>
  <c r="F149" i="17"/>
  <c r="G149" i="17"/>
  <c r="H149" i="17"/>
  <c r="I149" i="17"/>
  <c r="B150" i="17"/>
  <c r="C150" i="17"/>
  <c r="D150" i="17"/>
  <c r="E150" i="17"/>
  <c r="F150" i="17"/>
  <c r="G150" i="17"/>
  <c r="H150" i="17"/>
  <c r="I150" i="17"/>
  <c r="B151" i="17"/>
  <c r="C151" i="17"/>
  <c r="D151" i="17"/>
  <c r="E151" i="17"/>
  <c r="F151" i="17"/>
  <c r="G151" i="17"/>
  <c r="H151" i="17"/>
  <c r="I151" i="17"/>
  <c r="B152" i="17"/>
  <c r="C152" i="17"/>
  <c r="D152" i="17"/>
  <c r="E152" i="17"/>
  <c r="F152" i="17"/>
  <c r="G152" i="17"/>
  <c r="H152" i="17"/>
  <c r="I152" i="17"/>
  <c r="B153" i="17"/>
  <c r="C153" i="17"/>
  <c r="D153" i="17"/>
  <c r="E153" i="17"/>
  <c r="F153" i="17"/>
  <c r="G153" i="17"/>
  <c r="H153" i="17"/>
  <c r="I153" i="17"/>
  <c r="B154" i="17"/>
  <c r="C154" i="17"/>
  <c r="D154" i="17"/>
  <c r="E154" i="17"/>
  <c r="F154" i="17"/>
  <c r="G154" i="17"/>
  <c r="H154" i="17"/>
  <c r="I154" i="17"/>
  <c r="B155" i="17"/>
  <c r="C155" i="17"/>
  <c r="D155" i="17"/>
  <c r="E155" i="17"/>
  <c r="F155" i="17"/>
  <c r="G155" i="17"/>
  <c r="H155" i="17"/>
  <c r="I155" i="17"/>
  <c r="B156" i="17"/>
  <c r="C156" i="17"/>
  <c r="D156" i="17"/>
  <c r="E156" i="17"/>
  <c r="F156" i="17"/>
  <c r="G156" i="17"/>
  <c r="H156" i="17"/>
  <c r="I156" i="17"/>
  <c r="B157" i="17"/>
  <c r="C157" i="17"/>
  <c r="D157" i="17"/>
  <c r="E157" i="17"/>
  <c r="F157" i="17"/>
  <c r="G157" i="17"/>
  <c r="H157" i="17"/>
  <c r="I157" i="17"/>
  <c r="B158" i="17"/>
  <c r="C158" i="17"/>
  <c r="D158" i="17"/>
  <c r="E158" i="17"/>
  <c r="F158" i="17"/>
  <c r="G158" i="17"/>
  <c r="H158" i="17"/>
  <c r="I158" i="17"/>
  <c r="B159" i="17"/>
  <c r="C159" i="17"/>
  <c r="D159" i="17"/>
  <c r="E159" i="17"/>
  <c r="F159" i="17"/>
  <c r="G159" i="17"/>
  <c r="H159" i="17"/>
  <c r="I159" i="17"/>
  <c r="B160" i="17"/>
  <c r="C160" i="17"/>
  <c r="D160" i="17"/>
  <c r="E160" i="17"/>
  <c r="F160" i="17"/>
  <c r="G160" i="17"/>
  <c r="H160" i="17"/>
  <c r="I160" i="17"/>
  <c r="B161" i="17"/>
  <c r="C161" i="17"/>
  <c r="D161" i="17"/>
  <c r="E161" i="17"/>
  <c r="F161" i="17"/>
  <c r="G161" i="17"/>
  <c r="H161" i="17"/>
  <c r="I161" i="17"/>
  <c r="B162" i="17"/>
  <c r="C162" i="17"/>
  <c r="D162" i="17"/>
  <c r="E162" i="17"/>
  <c r="F162" i="17"/>
  <c r="G162" i="17"/>
  <c r="H162" i="17"/>
  <c r="I162" i="17"/>
  <c r="B163" i="17"/>
  <c r="C163" i="17"/>
  <c r="D163" i="17"/>
  <c r="E163" i="17"/>
  <c r="F163" i="17"/>
  <c r="G163" i="17"/>
  <c r="H163" i="17"/>
  <c r="I163" i="17"/>
  <c r="B164" i="17"/>
  <c r="C164" i="17"/>
  <c r="D164" i="17"/>
  <c r="E164" i="17"/>
  <c r="F164" i="17"/>
  <c r="G164" i="17"/>
  <c r="H164" i="17"/>
  <c r="I164" i="17"/>
  <c r="B165" i="17"/>
  <c r="C165" i="17"/>
  <c r="D165" i="17"/>
  <c r="E165" i="17"/>
  <c r="F165" i="17"/>
  <c r="G165" i="17"/>
  <c r="H165" i="17"/>
  <c r="I165" i="17"/>
  <c r="B166" i="17"/>
  <c r="C166" i="17"/>
  <c r="D166" i="17"/>
  <c r="E166" i="17"/>
  <c r="F166" i="17"/>
  <c r="G166" i="17"/>
  <c r="H166" i="17"/>
  <c r="I166" i="17"/>
  <c r="B167" i="17"/>
  <c r="C167" i="17"/>
  <c r="D167" i="17"/>
  <c r="E167" i="17"/>
  <c r="F167" i="17"/>
  <c r="G167" i="17"/>
  <c r="H167" i="17"/>
  <c r="I167" i="17"/>
  <c r="B168" i="17"/>
  <c r="C168" i="17"/>
  <c r="D168" i="17"/>
  <c r="E168" i="17"/>
  <c r="F168" i="17"/>
  <c r="G168" i="17"/>
  <c r="H168" i="17"/>
  <c r="I168" i="17"/>
  <c r="B169" i="17"/>
  <c r="C169" i="17"/>
  <c r="D169" i="17"/>
  <c r="E169" i="17"/>
  <c r="F169" i="17"/>
  <c r="G169" i="17"/>
  <c r="H169" i="17"/>
  <c r="I169" i="17"/>
  <c r="B170" i="17"/>
  <c r="C170" i="17"/>
  <c r="D170" i="17"/>
  <c r="E170" i="17"/>
  <c r="F170" i="17"/>
  <c r="G170" i="17"/>
  <c r="H170" i="17"/>
  <c r="I170" i="17"/>
  <c r="B171" i="17"/>
  <c r="C171" i="17"/>
  <c r="D171" i="17"/>
  <c r="E171" i="17"/>
  <c r="F171" i="17"/>
  <c r="G171" i="17"/>
  <c r="H171" i="17"/>
  <c r="I171" i="17"/>
  <c r="B172" i="17"/>
  <c r="C172" i="17"/>
  <c r="D172" i="17"/>
  <c r="E172" i="17"/>
  <c r="F172" i="17"/>
  <c r="G172" i="17"/>
  <c r="H172" i="17"/>
  <c r="I172" i="17"/>
  <c r="B173" i="17"/>
  <c r="C173" i="17"/>
  <c r="D173" i="17"/>
  <c r="E173" i="17"/>
  <c r="F173" i="17"/>
  <c r="G173" i="17"/>
  <c r="H173" i="17"/>
  <c r="I173" i="17"/>
  <c r="B174" i="17"/>
  <c r="C174" i="17"/>
  <c r="D174" i="17"/>
  <c r="E174" i="17"/>
  <c r="F174" i="17"/>
  <c r="G174" i="17"/>
  <c r="H174" i="17"/>
  <c r="I174" i="17"/>
  <c r="B175" i="17"/>
  <c r="C175" i="17"/>
  <c r="D175" i="17"/>
  <c r="E175" i="17"/>
  <c r="F175" i="17"/>
  <c r="G175" i="17"/>
  <c r="H175" i="17"/>
  <c r="I175" i="17"/>
  <c r="B176" i="17"/>
  <c r="C176" i="17"/>
  <c r="D176" i="17"/>
  <c r="E176" i="17"/>
  <c r="F176" i="17"/>
  <c r="G176" i="17"/>
  <c r="H176" i="17"/>
  <c r="I176" i="17"/>
  <c r="B177" i="17"/>
  <c r="C177" i="17"/>
  <c r="D177" i="17"/>
  <c r="E177" i="17"/>
  <c r="F177" i="17"/>
  <c r="G177" i="17"/>
  <c r="H177" i="17"/>
  <c r="I177" i="17"/>
  <c r="B178" i="17"/>
  <c r="C178" i="17"/>
  <c r="D178" i="17"/>
  <c r="E178" i="17"/>
  <c r="F178" i="17"/>
  <c r="G178" i="17"/>
  <c r="H178" i="17"/>
  <c r="I178" i="17"/>
  <c r="B179" i="17"/>
  <c r="C179" i="17"/>
  <c r="D179" i="17"/>
  <c r="E179" i="17"/>
  <c r="F179" i="17"/>
  <c r="G179" i="17"/>
  <c r="H179" i="17"/>
  <c r="I179" i="17"/>
  <c r="B180" i="17"/>
  <c r="C180" i="17"/>
  <c r="D180" i="17"/>
  <c r="E180" i="17"/>
  <c r="F180" i="17"/>
  <c r="G180" i="17"/>
  <c r="H180" i="17"/>
  <c r="I180" i="17"/>
  <c r="B181" i="17"/>
  <c r="C181" i="17"/>
  <c r="D181" i="17"/>
  <c r="E181" i="17"/>
  <c r="F181" i="17"/>
  <c r="G181" i="17"/>
  <c r="H181" i="17"/>
  <c r="I181" i="17"/>
  <c r="B182" i="17"/>
  <c r="C182" i="17"/>
  <c r="D182" i="17"/>
  <c r="E182" i="17"/>
  <c r="F182" i="17"/>
  <c r="G182" i="17"/>
  <c r="H182" i="17"/>
  <c r="I182" i="17"/>
  <c r="B183" i="17"/>
  <c r="C183" i="17"/>
  <c r="D183" i="17"/>
  <c r="E183" i="17"/>
  <c r="F183" i="17"/>
  <c r="G183" i="17"/>
  <c r="H183" i="17"/>
  <c r="I183" i="17"/>
  <c r="B184" i="17"/>
  <c r="C184" i="17"/>
  <c r="D184" i="17"/>
  <c r="E184" i="17"/>
  <c r="F184" i="17"/>
  <c r="G184" i="17"/>
  <c r="H184" i="17"/>
  <c r="I184" i="17"/>
  <c r="B185" i="17"/>
  <c r="C185" i="17"/>
  <c r="D185" i="17"/>
  <c r="E185" i="17"/>
  <c r="F185" i="17"/>
  <c r="G185" i="17"/>
  <c r="H185" i="17"/>
  <c r="I185" i="17"/>
  <c r="B186" i="17"/>
  <c r="C186" i="17"/>
  <c r="D186" i="17"/>
  <c r="E186" i="17"/>
  <c r="F186" i="17"/>
  <c r="G186" i="17"/>
  <c r="H186" i="17"/>
  <c r="I186" i="17"/>
  <c r="B187" i="17"/>
  <c r="C187" i="17"/>
  <c r="D187" i="17"/>
  <c r="E187" i="17"/>
  <c r="F187" i="17"/>
  <c r="G187" i="17"/>
  <c r="H187" i="17"/>
  <c r="I187" i="17"/>
  <c r="B188" i="17"/>
  <c r="C188" i="17"/>
  <c r="D188" i="17"/>
  <c r="E188" i="17"/>
  <c r="F188" i="17"/>
  <c r="G188" i="17"/>
  <c r="H188" i="17"/>
  <c r="I188" i="17"/>
  <c r="B189" i="17"/>
  <c r="C189" i="17"/>
  <c r="D189" i="17"/>
  <c r="E189" i="17"/>
  <c r="F189" i="17"/>
  <c r="G189" i="17"/>
  <c r="H189" i="17"/>
  <c r="I189" i="17"/>
  <c r="B190" i="17"/>
  <c r="C190" i="17"/>
  <c r="D190" i="17"/>
  <c r="E190" i="17"/>
  <c r="F190" i="17"/>
  <c r="G190" i="17"/>
  <c r="H190" i="17"/>
  <c r="I190" i="17"/>
  <c r="B191" i="17"/>
  <c r="C191" i="17"/>
  <c r="D191" i="17"/>
  <c r="E191" i="17"/>
  <c r="F191" i="17"/>
  <c r="G191" i="17"/>
  <c r="H191" i="17"/>
  <c r="I191" i="17"/>
  <c r="B192" i="17"/>
  <c r="C192" i="17"/>
  <c r="D192" i="17"/>
  <c r="E192" i="17"/>
  <c r="F192" i="17"/>
  <c r="G192" i="17"/>
  <c r="H192" i="17"/>
  <c r="I192" i="17"/>
  <c r="B193" i="17"/>
  <c r="C193" i="17"/>
  <c r="D193" i="17"/>
  <c r="E193" i="17"/>
  <c r="F193" i="17"/>
  <c r="G193" i="17"/>
  <c r="H193" i="17"/>
  <c r="I193" i="17"/>
  <c r="B194" i="17"/>
  <c r="C194" i="17"/>
  <c r="D194" i="17"/>
  <c r="E194" i="17"/>
  <c r="F194" i="17"/>
  <c r="G194" i="17"/>
  <c r="H194" i="17"/>
  <c r="I194" i="17"/>
  <c r="B195" i="17"/>
  <c r="C195" i="17"/>
  <c r="D195" i="17"/>
  <c r="E195" i="17"/>
  <c r="F195" i="17"/>
  <c r="G195" i="17"/>
  <c r="H195" i="17"/>
  <c r="I195" i="17"/>
  <c r="B196" i="17"/>
  <c r="C196" i="17"/>
  <c r="D196" i="17"/>
  <c r="E196" i="17"/>
  <c r="F196" i="17"/>
  <c r="G196" i="17"/>
  <c r="H196" i="17"/>
  <c r="I196" i="17"/>
  <c r="B197" i="17"/>
  <c r="C197" i="17"/>
  <c r="D197" i="17"/>
  <c r="E197" i="17"/>
  <c r="F197" i="17"/>
  <c r="G197" i="17"/>
  <c r="H197" i="17"/>
  <c r="I197" i="17"/>
  <c r="B198" i="17"/>
  <c r="C198" i="17"/>
  <c r="D198" i="17"/>
  <c r="E198" i="17"/>
  <c r="F198" i="17"/>
  <c r="G198" i="17"/>
  <c r="H198" i="17"/>
  <c r="I198" i="17"/>
  <c r="B199" i="17"/>
  <c r="C199" i="17"/>
  <c r="D199" i="17"/>
  <c r="E199" i="17"/>
  <c r="F199" i="17"/>
  <c r="G199" i="17"/>
  <c r="H199" i="17"/>
  <c r="I199" i="17"/>
  <c r="B200" i="17"/>
  <c r="C200" i="17"/>
  <c r="D200" i="17"/>
  <c r="E200" i="17"/>
  <c r="F200" i="17"/>
  <c r="G200" i="17"/>
  <c r="H200" i="17"/>
  <c r="I200" i="17"/>
  <c r="B201" i="17"/>
  <c r="C201" i="17"/>
  <c r="D201" i="17"/>
  <c r="E201" i="17"/>
  <c r="F201" i="17"/>
  <c r="G201" i="17"/>
  <c r="H201" i="17"/>
  <c r="I201" i="17"/>
  <c r="B202" i="17"/>
  <c r="C202" i="17"/>
  <c r="D202" i="17"/>
  <c r="E202" i="17"/>
  <c r="F202" i="17"/>
  <c r="G202" i="17"/>
  <c r="H202" i="17"/>
  <c r="I202" i="17"/>
  <c r="B203" i="17"/>
  <c r="C203" i="17"/>
  <c r="D203" i="17"/>
  <c r="E203" i="17"/>
  <c r="F203" i="17"/>
  <c r="G203" i="17"/>
  <c r="H203" i="17"/>
  <c r="I203" i="17"/>
  <c r="B204" i="17"/>
  <c r="C204" i="17"/>
  <c r="D204" i="17"/>
  <c r="E204" i="17"/>
  <c r="F204" i="17"/>
  <c r="G204" i="17"/>
  <c r="H204" i="17"/>
  <c r="I204" i="17"/>
  <c r="B205" i="17"/>
  <c r="C205" i="17"/>
  <c r="D205" i="17"/>
  <c r="E205" i="17"/>
  <c r="F205" i="17"/>
  <c r="G205" i="17"/>
  <c r="H205" i="17"/>
  <c r="I205" i="17"/>
  <c r="B206" i="17"/>
  <c r="C206" i="17"/>
  <c r="D206" i="17"/>
  <c r="E206" i="17"/>
  <c r="F206" i="17"/>
  <c r="G206" i="17"/>
  <c r="H206" i="17"/>
  <c r="I206" i="17"/>
  <c r="B207" i="17"/>
  <c r="C207" i="17"/>
  <c r="D207" i="17"/>
  <c r="E207" i="17"/>
  <c r="F207" i="17"/>
  <c r="G207" i="17"/>
  <c r="H207" i="17"/>
  <c r="I207" i="17"/>
  <c r="B208" i="17"/>
  <c r="C208" i="17"/>
  <c r="D208" i="17"/>
  <c r="E208" i="17"/>
  <c r="F208" i="17"/>
  <c r="G208" i="17"/>
  <c r="H208" i="17"/>
  <c r="I208" i="17"/>
  <c r="B209" i="17"/>
  <c r="C209" i="17"/>
  <c r="D209" i="17"/>
  <c r="E209" i="17"/>
  <c r="F209" i="17"/>
  <c r="G209" i="17"/>
  <c r="H209" i="17"/>
  <c r="I209" i="17"/>
  <c r="B210" i="17"/>
  <c r="C210" i="17"/>
  <c r="D210" i="17"/>
  <c r="E210" i="17"/>
  <c r="F210" i="17"/>
  <c r="G210" i="17"/>
  <c r="H210" i="17"/>
  <c r="I210" i="17"/>
  <c r="B211" i="17"/>
  <c r="C211" i="17"/>
  <c r="D211" i="17"/>
  <c r="E211" i="17"/>
  <c r="F211" i="17"/>
  <c r="G211" i="17"/>
  <c r="H211" i="17"/>
  <c r="I211" i="17"/>
  <c r="B212" i="17"/>
  <c r="C212" i="17"/>
  <c r="D212" i="17"/>
  <c r="E212" i="17"/>
  <c r="F212" i="17"/>
  <c r="G212" i="17"/>
  <c r="H212" i="17"/>
  <c r="I212" i="17"/>
  <c r="B213" i="17"/>
  <c r="C213" i="17"/>
  <c r="D213" i="17"/>
  <c r="E213" i="17"/>
  <c r="F213" i="17"/>
  <c r="G213" i="17"/>
  <c r="H213" i="17"/>
  <c r="I213" i="17"/>
  <c r="B214" i="17"/>
  <c r="C214" i="17"/>
  <c r="D214" i="17"/>
  <c r="F214" i="17"/>
  <c r="G214" i="17"/>
  <c r="H214" i="17"/>
  <c r="I214" i="17"/>
  <c r="B215" i="17"/>
  <c r="C215" i="17"/>
  <c r="D215" i="17"/>
  <c r="E215" i="17"/>
  <c r="F215" i="17"/>
  <c r="G215" i="17"/>
  <c r="H215" i="17"/>
  <c r="I215" i="17"/>
  <c r="B216" i="17"/>
  <c r="C216" i="17"/>
  <c r="D216" i="17"/>
  <c r="E216" i="17"/>
  <c r="F216" i="17"/>
  <c r="G216" i="17"/>
  <c r="H216" i="17"/>
  <c r="I216" i="17"/>
  <c r="B217" i="17"/>
  <c r="C217" i="17"/>
  <c r="D217" i="17"/>
  <c r="E217" i="17"/>
  <c r="F217" i="17"/>
  <c r="G217" i="17"/>
  <c r="H217" i="17"/>
  <c r="I217" i="17"/>
  <c r="B218" i="17"/>
  <c r="C218" i="17"/>
  <c r="D218" i="17"/>
  <c r="E218" i="17"/>
  <c r="F218" i="17"/>
  <c r="G218" i="17"/>
  <c r="H218" i="17"/>
  <c r="I218" i="17"/>
  <c r="B219" i="17"/>
  <c r="C219" i="17"/>
  <c r="D219" i="17"/>
  <c r="E219" i="17"/>
  <c r="F219" i="17"/>
  <c r="G219" i="17"/>
  <c r="H219" i="17"/>
  <c r="I219" i="17"/>
  <c r="B220" i="17"/>
  <c r="C220" i="17"/>
  <c r="D220" i="17"/>
  <c r="E220" i="17"/>
  <c r="F220" i="17"/>
  <c r="G220" i="17"/>
  <c r="H220" i="17"/>
  <c r="I220" i="17"/>
  <c r="B221" i="17"/>
  <c r="C221" i="17"/>
  <c r="D221" i="17"/>
  <c r="E221" i="17"/>
  <c r="F221" i="17"/>
  <c r="G221" i="17"/>
  <c r="H221" i="17"/>
  <c r="I221" i="17"/>
  <c r="B222" i="17"/>
  <c r="C222" i="17"/>
  <c r="D222" i="17"/>
  <c r="E222" i="17"/>
  <c r="F222" i="17"/>
  <c r="G222" i="17"/>
  <c r="H222" i="17"/>
  <c r="I222" i="17"/>
  <c r="B223" i="17"/>
  <c r="C223" i="17"/>
  <c r="D223" i="17"/>
  <c r="E223" i="17"/>
  <c r="F223" i="17"/>
  <c r="G223" i="17"/>
  <c r="H223" i="17"/>
  <c r="I223" i="17"/>
  <c r="B224" i="17"/>
  <c r="C224" i="17"/>
  <c r="D224" i="17"/>
  <c r="E224" i="17"/>
  <c r="F224" i="17"/>
  <c r="G224" i="17"/>
  <c r="H224" i="17"/>
  <c r="I224" i="17"/>
  <c r="B225" i="17"/>
  <c r="C225" i="17"/>
  <c r="D225" i="17"/>
  <c r="E225" i="17"/>
  <c r="F225" i="17"/>
  <c r="G225" i="17"/>
  <c r="H225" i="17"/>
  <c r="I225" i="17"/>
  <c r="B226" i="17"/>
  <c r="C226" i="17"/>
  <c r="D226" i="17"/>
  <c r="E226" i="17"/>
  <c r="F226" i="17"/>
  <c r="G226" i="17"/>
  <c r="H226" i="17"/>
  <c r="I226" i="17"/>
  <c r="B227" i="17"/>
  <c r="C227" i="17"/>
  <c r="D227" i="17"/>
  <c r="E227" i="17"/>
  <c r="F227" i="17"/>
  <c r="G227" i="17"/>
  <c r="H227" i="17"/>
  <c r="I227" i="17"/>
  <c r="B228" i="17"/>
  <c r="C228" i="17"/>
  <c r="D228" i="17"/>
  <c r="E228" i="17"/>
  <c r="F228" i="17"/>
  <c r="G228" i="17"/>
  <c r="H228" i="17"/>
  <c r="I228" i="17"/>
  <c r="B229" i="17"/>
  <c r="C229" i="17"/>
  <c r="D229" i="17"/>
  <c r="E229" i="17"/>
  <c r="F229" i="17"/>
  <c r="G229" i="17"/>
  <c r="H229" i="17"/>
  <c r="I229" i="17"/>
  <c r="B230" i="17"/>
  <c r="C230" i="17"/>
  <c r="D230" i="17"/>
  <c r="E230" i="17"/>
  <c r="F230" i="17"/>
  <c r="G230" i="17"/>
  <c r="H230" i="17"/>
  <c r="I230" i="17"/>
  <c r="B231" i="17"/>
  <c r="C231" i="17"/>
  <c r="D231" i="17"/>
  <c r="E231" i="17"/>
  <c r="F231" i="17"/>
  <c r="G231" i="17"/>
  <c r="H231" i="17"/>
  <c r="I231" i="17"/>
  <c r="B232" i="17"/>
  <c r="C232" i="17"/>
  <c r="D232" i="17"/>
  <c r="E232" i="17"/>
  <c r="F232" i="17"/>
  <c r="G232" i="17"/>
  <c r="H232" i="17"/>
  <c r="I232" i="17"/>
  <c r="B233" i="17"/>
  <c r="C233" i="17"/>
  <c r="D233" i="17"/>
  <c r="E233" i="17"/>
  <c r="F233" i="17"/>
  <c r="G233" i="17"/>
  <c r="H233" i="17"/>
  <c r="I233" i="17"/>
  <c r="B234" i="17"/>
  <c r="C234" i="17"/>
  <c r="D234" i="17"/>
  <c r="E234" i="17"/>
  <c r="F234" i="17"/>
  <c r="G234" i="17"/>
  <c r="H234" i="17"/>
  <c r="I234" i="17"/>
  <c r="B235" i="17"/>
  <c r="C235" i="17"/>
  <c r="D235" i="17"/>
  <c r="E235" i="17"/>
  <c r="F235" i="17"/>
  <c r="G235" i="17"/>
  <c r="H235" i="17"/>
  <c r="I235" i="17"/>
  <c r="B236" i="17"/>
  <c r="C236" i="17"/>
  <c r="D236" i="17"/>
  <c r="E236" i="17"/>
  <c r="F236" i="17"/>
  <c r="G236" i="17"/>
  <c r="H236" i="17"/>
  <c r="I236" i="17"/>
  <c r="B237" i="17"/>
  <c r="C237" i="17"/>
  <c r="D237" i="17"/>
  <c r="E237" i="17"/>
  <c r="F237" i="17"/>
  <c r="G237" i="17"/>
  <c r="H237" i="17"/>
  <c r="I237" i="17"/>
  <c r="B238" i="17"/>
  <c r="C238" i="17"/>
  <c r="D238" i="17"/>
  <c r="E238" i="17"/>
  <c r="F238" i="17"/>
  <c r="G238" i="17"/>
  <c r="H238" i="17"/>
  <c r="I238" i="17"/>
  <c r="B239" i="17"/>
  <c r="C239" i="17"/>
  <c r="D239" i="17"/>
  <c r="E239" i="17"/>
  <c r="F239" i="17"/>
  <c r="G239" i="17"/>
  <c r="H239" i="17"/>
  <c r="I239" i="17"/>
  <c r="B240" i="17"/>
  <c r="C240" i="17"/>
  <c r="D240" i="17"/>
  <c r="E240" i="17"/>
  <c r="F240" i="17"/>
  <c r="G240" i="17"/>
  <c r="H240" i="17"/>
  <c r="I240" i="17"/>
  <c r="B241" i="17"/>
  <c r="C241" i="17"/>
  <c r="D241" i="17"/>
  <c r="E241" i="17"/>
  <c r="F241" i="17"/>
  <c r="G241" i="17"/>
  <c r="H241" i="17"/>
  <c r="I241" i="17"/>
  <c r="B242" i="17"/>
  <c r="C242" i="17"/>
  <c r="D242" i="17"/>
  <c r="E242" i="17"/>
  <c r="F242" i="17"/>
  <c r="G242" i="17"/>
  <c r="H242" i="17"/>
  <c r="I242" i="17"/>
  <c r="B243" i="17"/>
  <c r="C243" i="17"/>
  <c r="D243" i="17"/>
  <c r="E243" i="17"/>
  <c r="F243" i="17"/>
  <c r="G243" i="17"/>
  <c r="H243" i="17"/>
  <c r="I243" i="17"/>
  <c r="B244" i="17"/>
  <c r="C244" i="17"/>
  <c r="D244" i="17"/>
  <c r="E244" i="17"/>
  <c r="F244" i="17"/>
  <c r="G244" i="17"/>
  <c r="H244" i="17"/>
  <c r="I244" i="17"/>
  <c r="B245" i="17"/>
  <c r="C245" i="17"/>
  <c r="D245" i="17"/>
  <c r="E245" i="17"/>
  <c r="F245" i="17"/>
  <c r="G245" i="17"/>
  <c r="H245" i="17"/>
  <c r="I245" i="17"/>
  <c r="B246" i="17"/>
  <c r="C246" i="17"/>
  <c r="D246" i="17"/>
  <c r="E246" i="17"/>
  <c r="F246" i="17"/>
  <c r="G246" i="17"/>
  <c r="H246" i="17"/>
  <c r="I246" i="17"/>
  <c r="B247" i="17"/>
  <c r="C247" i="17"/>
  <c r="D247" i="17"/>
  <c r="E247" i="17"/>
  <c r="F247" i="17"/>
  <c r="G247" i="17"/>
  <c r="H247" i="17"/>
  <c r="I247" i="17"/>
  <c r="B248" i="17"/>
  <c r="C248" i="17"/>
  <c r="D248" i="17"/>
  <c r="E248" i="17"/>
  <c r="F248" i="17"/>
  <c r="G248" i="17"/>
  <c r="H248" i="17"/>
  <c r="I248" i="17"/>
  <c r="B249" i="17"/>
  <c r="C249" i="17"/>
  <c r="D249" i="17"/>
  <c r="E249" i="17"/>
  <c r="F249" i="17"/>
  <c r="G249" i="17"/>
  <c r="H249" i="17"/>
  <c r="I249" i="17"/>
  <c r="B250" i="17"/>
  <c r="C250" i="17"/>
  <c r="D250" i="17"/>
  <c r="E250" i="17"/>
  <c r="F250" i="17"/>
  <c r="G250" i="17"/>
  <c r="H250" i="17"/>
  <c r="I250" i="17"/>
  <c r="B251" i="17"/>
  <c r="C251" i="17"/>
  <c r="D251" i="17"/>
  <c r="E251" i="17"/>
  <c r="F251" i="17"/>
  <c r="G251" i="17"/>
  <c r="H251" i="17"/>
  <c r="I251" i="17"/>
  <c r="B252" i="17"/>
  <c r="C252" i="17"/>
  <c r="D252" i="17"/>
  <c r="E252" i="17"/>
  <c r="F252" i="17"/>
  <c r="G252" i="17"/>
  <c r="H252" i="17"/>
  <c r="I252" i="17"/>
  <c r="B253" i="17"/>
  <c r="C253" i="17"/>
  <c r="D253" i="17"/>
  <c r="E253" i="17"/>
  <c r="F253" i="17"/>
  <c r="G253" i="17"/>
  <c r="H253" i="17"/>
  <c r="I253" i="17"/>
  <c r="B254" i="17"/>
  <c r="C254" i="17"/>
  <c r="D254" i="17"/>
  <c r="E254" i="17"/>
  <c r="F254" i="17"/>
  <c r="G254" i="17"/>
  <c r="H254" i="17"/>
  <c r="I254" i="17"/>
  <c r="B255" i="17"/>
  <c r="C255" i="17"/>
  <c r="D255" i="17"/>
  <c r="E255" i="17"/>
  <c r="F255" i="17"/>
  <c r="G255" i="17"/>
  <c r="H255" i="17"/>
  <c r="I255" i="17"/>
  <c r="B256" i="17"/>
  <c r="C256" i="17"/>
  <c r="D256" i="17"/>
  <c r="E256" i="17"/>
  <c r="F256" i="17"/>
  <c r="G256" i="17"/>
  <c r="H256" i="17"/>
  <c r="I256" i="17"/>
  <c r="B257" i="17"/>
  <c r="C257" i="17"/>
  <c r="D257" i="17"/>
  <c r="E257" i="17"/>
  <c r="F257" i="17"/>
  <c r="G257" i="17"/>
  <c r="H257" i="17"/>
  <c r="I257" i="17"/>
  <c r="B258" i="17"/>
  <c r="C258" i="17"/>
  <c r="D258" i="17"/>
  <c r="E258" i="17"/>
  <c r="F258" i="17"/>
  <c r="G258" i="17"/>
  <c r="H258" i="17"/>
  <c r="I258" i="17"/>
  <c r="B259" i="17"/>
  <c r="C259" i="17"/>
  <c r="D259" i="17"/>
  <c r="E259" i="17"/>
  <c r="F259" i="17"/>
  <c r="G259" i="17"/>
  <c r="H259" i="17"/>
  <c r="I259" i="17"/>
  <c r="B260" i="17"/>
  <c r="C260" i="17"/>
  <c r="D260" i="17"/>
  <c r="E260" i="17"/>
  <c r="F260" i="17"/>
  <c r="G260" i="17"/>
  <c r="H260" i="17"/>
  <c r="I260" i="17"/>
  <c r="B261" i="17"/>
  <c r="C261" i="17"/>
  <c r="D261" i="17"/>
  <c r="E261" i="17"/>
  <c r="F261" i="17"/>
  <c r="G261" i="17"/>
  <c r="H261" i="17"/>
  <c r="I261" i="17"/>
  <c r="B262" i="17"/>
  <c r="C262" i="17"/>
  <c r="D262" i="17"/>
  <c r="E262" i="17"/>
  <c r="F262" i="17"/>
  <c r="G262" i="17"/>
  <c r="H262" i="17"/>
  <c r="I262" i="17"/>
  <c r="B263" i="17"/>
  <c r="C263" i="17"/>
  <c r="D263" i="17"/>
  <c r="E263" i="17"/>
  <c r="F263" i="17"/>
  <c r="G263" i="17"/>
  <c r="H263" i="17"/>
  <c r="I263" i="17"/>
  <c r="B264" i="17"/>
  <c r="C264" i="17"/>
  <c r="D264" i="17"/>
  <c r="E264" i="17"/>
  <c r="F264" i="17"/>
  <c r="G264" i="17"/>
  <c r="H264" i="17"/>
  <c r="I264" i="17"/>
  <c r="B265" i="17"/>
  <c r="C265" i="17"/>
  <c r="D265" i="17"/>
  <c r="E265" i="17"/>
  <c r="F265" i="17"/>
  <c r="G265" i="17"/>
  <c r="H265" i="17"/>
  <c r="I265" i="17"/>
  <c r="B266" i="17"/>
  <c r="C266" i="17"/>
  <c r="D266" i="17"/>
  <c r="E266" i="17"/>
  <c r="F266" i="17"/>
  <c r="G266" i="17"/>
  <c r="H266" i="17"/>
  <c r="I266" i="17"/>
  <c r="B267" i="17"/>
  <c r="C267" i="17"/>
  <c r="D267" i="17"/>
  <c r="E267" i="17"/>
  <c r="F267" i="17"/>
  <c r="G267" i="17"/>
  <c r="H267" i="17"/>
  <c r="I267" i="17"/>
  <c r="B268" i="17"/>
  <c r="C268" i="17"/>
  <c r="D268" i="17"/>
  <c r="E268" i="17"/>
  <c r="F268" i="17"/>
  <c r="G268" i="17"/>
  <c r="H268" i="17"/>
  <c r="I268" i="17"/>
  <c r="B269" i="17"/>
  <c r="C269" i="17"/>
  <c r="D269" i="17"/>
  <c r="E269" i="17"/>
  <c r="F269" i="17"/>
  <c r="G269" i="17"/>
  <c r="H269" i="17"/>
  <c r="I269" i="17"/>
  <c r="B270" i="17"/>
  <c r="C270" i="17"/>
  <c r="D270" i="17"/>
  <c r="E270" i="17"/>
  <c r="F270" i="17"/>
  <c r="G270" i="17"/>
  <c r="H270" i="17"/>
  <c r="I270" i="17"/>
  <c r="B271" i="17"/>
  <c r="C271" i="17"/>
  <c r="D271" i="17"/>
  <c r="E271" i="17"/>
  <c r="F271" i="17"/>
  <c r="G271" i="17"/>
  <c r="H271" i="17"/>
  <c r="I271" i="17"/>
  <c r="B272" i="17"/>
  <c r="C272" i="17"/>
  <c r="D272" i="17"/>
  <c r="E272" i="17"/>
  <c r="F272" i="17"/>
  <c r="G272" i="17"/>
  <c r="H272" i="17"/>
  <c r="I272" i="17"/>
  <c r="B273" i="17"/>
  <c r="C273" i="17"/>
  <c r="D273" i="17"/>
  <c r="E273" i="17"/>
  <c r="F273" i="17"/>
  <c r="G273" i="17"/>
  <c r="H273" i="17"/>
  <c r="I273" i="17"/>
  <c r="B274" i="17"/>
  <c r="C274" i="17"/>
  <c r="D274" i="17"/>
  <c r="E274" i="17"/>
  <c r="F274" i="17"/>
  <c r="G274" i="17"/>
  <c r="H274" i="17"/>
  <c r="I274" i="17"/>
  <c r="B275" i="17"/>
  <c r="C275" i="17"/>
  <c r="D275" i="17"/>
  <c r="E275" i="17"/>
  <c r="F275" i="17"/>
  <c r="G275" i="17"/>
  <c r="H275" i="17"/>
  <c r="I275" i="17"/>
  <c r="B276" i="17"/>
  <c r="C276" i="17"/>
  <c r="D276" i="17"/>
  <c r="E276" i="17"/>
  <c r="F276" i="17"/>
  <c r="G276" i="17"/>
  <c r="H276" i="17"/>
  <c r="I276" i="17"/>
  <c r="B277" i="17"/>
  <c r="C277" i="17"/>
  <c r="D277" i="17"/>
  <c r="E277" i="17"/>
  <c r="F277" i="17"/>
  <c r="G277" i="17"/>
  <c r="H277" i="17"/>
  <c r="I277" i="17"/>
  <c r="B278" i="17"/>
  <c r="C278" i="17"/>
  <c r="D278" i="17"/>
  <c r="E278" i="17"/>
  <c r="F278" i="17"/>
  <c r="G278" i="17"/>
  <c r="H278" i="17"/>
  <c r="I278" i="17"/>
  <c r="B279" i="17"/>
  <c r="C279" i="17"/>
  <c r="D279" i="17"/>
  <c r="E279" i="17"/>
  <c r="F279" i="17"/>
  <c r="G279" i="17"/>
  <c r="H279" i="17"/>
  <c r="I279" i="17"/>
  <c r="B280" i="17"/>
  <c r="C280" i="17"/>
  <c r="D280" i="17"/>
  <c r="E280" i="17"/>
  <c r="F280" i="17"/>
  <c r="G280" i="17"/>
  <c r="H280" i="17"/>
  <c r="I280" i="17"/>
  <c r="B281" i="17"/>
  <c r="C281" i="17"/>
  <c r="D281" i="17"/>
  <c r="E281" i="17"/>
  <c r="F281" i="17"/>
  <c r="G281" i="17"/>
  <c r="H281" i="17"/>
  <c r="I281" i="17"/>
  <c r="B282" i="17"/>
  <c r="C282" i="17"/>
  <c r="D282" i="17"/>
  <c r="E282" i="17"/>
  <c r="F282" i="17"/>
  <c r="G282" i="17"/>
  <c r="H282" i="17"/>
  <c r="I282" i="17"/>
  <c r="B283" i="17"/>
  <c r="C283" i="17"/>
  <c r="D283" i="17"/>
  <c r="E283" i="17"/>
  <c r="F283" i="17"/>
  <c r="G283" i="17"/>
  <c r="H283" i="17"/>
  <c r="I283" i="17"/>
  <c r="B284" i="17"/>
  <c r="C284" i="17"/>
  <c r="D284" i="17"/>
  <c r="E284" i="17"/>
  <c r="F284" i="17"/>
  <c r="G284" i="17"/>
  <c r="H284" i="17"/>
  <c r="I284" i="17"/>
  <c r="B285" i="17"/>
  <c r="C285" i="17"/>
  <c r="D285" i="17"/>
  <c r="E285" i="17"/>
  <c r="F285" i="17"/>
  <c r="G285" i="17"/>
  <c r="H285" i="17"/>
  <c r="I285" i="17"/>
  <c r="B286" i="17"/>
  <c r="C286" i="17"/>
  <c r="D286" i="17"/>
  <c r="E286" i="17"/>
  <c r="F286" i="17"/>
  <c r="G286" i="17"/>
  <c r="H286" i="17"/>
  <c r="I286" i="17"/>
  <c r="B287" i="17"/>
  <c r="C287" i="17"/>
  <c r="D287" i="17"/>
  <c r="E287" i="17"/>
  <c r="F287" i="17"/>
  <c r="G287" i="17"/>
  <c r="H287" i="17"/>
  <c r="I287" i="17"/>
  <c r="B288" i="17"/>
  <c r="C288" i="17"/>
  <c r="D288" i="17"/>
  <c r="E288" i="17"/>
  <c r="F288" i="17"/>
  <c r="G288" i="17"/>
  <c r="H288" i="17"/>
  <c r="I288" i="17"/>
  <c r="B289" i="17"/>
  <c r="C289" i="17"/>
  <c r="D289" i="17"/>
  <c r="E289" i="17"/>
  <c r="F289" i="17"/>
  <c r="G289" i="17"/>
  <c r="H289" i="17"/>
  <c r="I289" i="17"/>
  <c r="B290" i="17"/>
  <c r="C290" i="17"/>
  <c r="D290" i="17"/>
  <c r="E290" i="17"/>
  <c r="F290" i="17"/>
  <c r="G290" i="17"/>
  <c r="H290" i="17"/>
  <c r="I290" i="17"/>
  <c r="B291" i="17"/>
  <c r="C291" i="17"/>
  <c r="D291" i="17"/>
  <c r="E291" i="17"/>
  <c r="F291" i="17"/>
  <c r="G291" i="17"/>
  <c r="H291" i="17"/>
  <c r="I291" i="17"/>
  <c r="B292" i="17"/>
  <c r="C292" i="17"/>
  <c r="D292" i="17"/>
  <c r="E292" i="17"/>
  <c r="F292" i="17"/>
  <c r="G292" i="17"/>
  <c r="H292" i="17"/>
  <c r="I292" i="17"/>
  <c r="B293" i="17"/>
  <c r="C293" i="17"/>
  <c r="D293" i="17"/>
  <c r="E293" i="17"/>
  <c r="F293" i="17"/>
  <c r="G293" i="17"/>
  <c r="H293" i="17"/>
  <c r="I293" i="17"/>
  <c r="B294" i="17"/>
  <c r="C294" i="17"/>
  <c r="D294" i="17"/>
  <c r="E294" i="17"/>
  <c r="F294" i="17"/>
  <c r="G294" i="17"/>
  <c r="H294" i="17"/>
  <c r="I294" i="17"/>
  <c r="B295" i="17"/>
  <c r="C295" i="17"/>
  <c r="D295" i="17"/>
  <c r="E295" i="17"/>
  <c r="F295" i="17"/>
  <c r="G295" i="17"/>
  <c r="H295" i="17"/>
  <c r="I295" i="17"/>
  <c r="B296" i="17"/>
  <c r="C296" i="17"/>
  <c r="D296" i="17"/>
  <c r="E296" i="17"/>
  <c r="F296" i="17"/>
  <c r="G296" i="17"/>
  <c r="H296" i="17"/>
  <c r="I296" i="17"/>
  <c r="B297" i="17"/>
  <c r="C297" i="17"/>
  <c r="D297" i="17"/>
  <c r="E297" i="17"/>
  <c r="F297" i="17"/>
  <c r="G297" i="17"/>
  <c r="H297" i="17"/>
  <c r="I297" i="17"/>
  <c r="B298" i="17"/>
  <c r="C298" i="17"/>
  <c r="D298" i="17"/>
  <c r="E298" i="17"/>
  <c r="F298" i="17"/>
  <c r="G298" i="17"/>
  <c r="H298" i="17"/>
  <c r="I298" i="17"/>
  <c r="B299" i="17"/>
  <c r="C299" i="17"/>
  <c r="D299" i="17"/>
  <c r="E299" i="17"/>
  <c r="F299" i="17"/>
  <c r="G299" i="17"/>
  <c r="H299" i="17"/>
  <c r="I299" i="17"/>
  <c r="B300" i="17"/>
  <c r="C300" i="17"/>
  <c r="D300" i="17"/>
  <c r="E300" i="17"/>
  <c r="F300" i="17"/>
  <c r="G300" i="17"/>
  <c r="H300" i="17"/>
  <c r="I300" i="17"/>
  <c r="B301" i="17"/>
  <c r="C301" i="17"/>
  <c r="D301" i="17"/>
  <c r="E301" i="17"/>
  <c r="F301" i="17"/>
  <c r="G301" i="17"/>
  <c r="H301" i="17"/>
  <c r="I301" i="17"/>
  <c r="B302" i="17"/>
  <c r="C302" i="17"/>
  <c r="D302" i="17"/>
  <c r="E302" i="17"/>
  <c r="F302" i="17"/>
  <c r="G302" i="17"/>
  <c r="H302" i="17"/>
  <c r="I302" i="17"/>
  <c r="B303" i="17"/>
  <c r="C303" i="17"/>
  <c r="D303" i="17"/>
  <c r="E303" i="17"/>
  <c r="F303" i="17"/>
  <c r="G303" i="17"/>
  <c r="H303" i="17"/>
  <c r="I303" i="17"/>
  <c r="B304" i="17"/>
  <c r="C304" i="17"/>
  <c r="D304" i="17"/>
  <c r="E304" i="17"/>
  <c r="F304" i="17"/>
  <c r="G304" i="17"/>
  <c r="H304" i="17"/>
  <c r="I304" i="17"/>
  <c r="B305" i="17"/>
  <c r="C305" i="17"/>
  <c r="D305" i="17"/>
  <c r="E305" i="17"/>
  <c r="F305" i="17"/>
  <c r="G305" i="17"/>
  <c r="H305" i="17"/>
  <c r="I305" i="17"/>
  <c r="B306" i="17"/>
  <c r="C306" i="17"/>
  <c r="D306" i="17"/>
  <c r="E306" i="17"/>
  <c r="F306" i="17"/>
  <c r="G306" i="17"/>
  <c r="H306" i="17"/>
  <c r="I306" i="17"/>
  <c r="B307" i="17"/>
  <c r="C307" i="17"/>
  <c r="D307" i="17"/>
  <c r="E307" i="17"/>
  <c r="F307" i="17"/>
  <c r="G307" i="17"/>
  <c r="H307" i="17"/>
  <c r="I307" i="17"/>
  <c r="B308" i="17"/>
  <c r="C308" i="17"/>
  <c r="D308" i="17"/>
  <c r="E308" i="17"/>
  <c r="F308" i="17"/>
  <c r="G308" i="17"/>
  <c r="H308" i="17"/>
  <c r="I308" i="17"/>
  <c r="B309" i="17"/>
  <c r="C309" i="17"/>
  <c r="D309" i="17"/>
  <c r="E309" i="17"/>
  <c r="F309" i="17"/>
  <c r="G309" i="17"/>
  <c r="H309" i="17"/>
  <c r="I309" i="17"/>
  <c r="B310" i="17"/>
  <c r="C310" i="17"/>
  <c r="D310" i="17"/>
  <c r="E310" i="17"/>
  <c r="F310" i="17"/>
  <c r="G310" i="17"/>
  <c r="H310" i="17"/>
  <c r="I310" i="17"/>
  <c r="B311" i="17"/>
  <c r="C311" i="17"/>
  <c r="D311" i="17"/>
  <c r="E311" i="17"/>
  <c r="F311" i="17"/>
  <c r="G311" i="17"/>
  <c r="H311" i="17"/>
  <c r="I311" i="17"/>
  <c r="B312" i="17"/>
  <c r="C312" i="17"/>
  <c r="D312" i="17"/>
  <c r="E312" i="17"/>
  <c r="F312" i="17"/>
  <c r="G312" i="17"/>
  <c r="H312" i="17"/>
  <c r="I312" i="17"/>
  <c r="B313" i="17"/>
  <c r="C313" i="17"/>
  <c r="D313" i="17"/>
  <c r="E313" i="17"/>
  <c r="F313" i="17"/>
  <c r="G313" i="17"/>
  <c r="H313" i="17"/>
  <c r="I313" i="17"/>
  <c r="B314" i="17"/>
  <c r="C314" i="17"/>
  <c r="D314" i="17"/>
  <c r="E314" i="17"/>
  <c r="F314" i="17"/>
  <c r="G314" i="17"/>
  <c r="H314" i="17"/>
  <c r="I314" i="17"/>
  <c r="B315" i="17"/>
  <c r="C315" i="17"/>
  <c r="D315" i="17"/>
  <c r="E315" i="17"/>
  <c r="F315" i="17"/>
  <c r="G315" i="17"/>
  <c r="H315" i="17"/>
  <c r="I315" i="17"/>
  <c r="B316" i="17"/>
  <c r="C316" i="17"/>
  <c r="D316" i="17"/>
  <c r="E316" i="17"/>
  <c r="F316" i="17"/>
  <c r="G316" i="17"/>
  <c r="H316" i="17"/>
  <c r="I316" i="17"/>
  <c r="B317" i="17"/>
  <c r="C317" i="17"/>
  <c r="D317" i="17"/>
  <c r="E317" i="17"/>
  <c r="F317" i="17"/>
  <c r="G317" i="17"/>
  <c r="H317" i="17"/>
  <c r="I317" i="17"/>
  <c r="B318" i="17"/>
  <c r="C318" i="17"/>
  <c r="D318" i="17"/>
  <c r="E318" i="17"/>
  <c r="F318" i="17"/>
  <c r="G318" i="17"/>
  <c r="H318" i="17"/>
  <c r="I318" i="17"/>
  <c r="B319" i="17"/>
  <c r="C319" i="17"/>
  <c r="D319" i="17"/>
  <c r="E319" i="17"/>
  <c r="F319" i="17"/>
  <c r="G319" i="17"/>
  <c r="H319" i="17"/>
  <c r="I319" i="17"/>
  <c r="B320" i="17"/>
  <c r="C320" i="17"/>
  <c r="D320" i="17"/>
  <c r="E320" i="17"/>
  <c r="F320" i="17"/>
  <c r="G320" i="17"/>
  <c r="H320" i="17"/>
  <c r="I320" i="17"/>
  <c r="B321" i="17"/>
  <c r="C321" i="17"/>
  <c r="D321" i="17"/>
  <c r="E321" i="17"/>
  <c r="F321" i="17"/>
  <c r="G321" i="17"/>
  <c r="H321" i="17"/>
  <c r="I321" i="17"/>
  <c r="B322" i="17"/>
  <c r="C322" i="17"/>
  <c r="D322" i="17"/>
  <c r="E322" i="17"/>
  <c r="F322" i="17"/>
  <c r="G322" i="17"/>
  <c r="H322" i="17"/>
  <c r="I322" i="17"/>
  <c r="B323" i="17"/>
  <c r="C323" i="17"/>
  <c r="D323" i="17"/>
  <c r="E323" i="17"/>
  <c r="F323" i="17"/>
  <c r="G323" i="17"/>
  <c r="H323" i="17"/>
  <c r="I323" i="17"/>
  <c r="B324" i="17"/>
  <c r="C324" i="17"/>
  <c r="D324" i="17"/>
  <c r="E324" i="17"/>
  <c r="F324" i="17"/>
  <c r="G324" i="17"/>
  <c r="H324" i="17"/>
  <c r="I324" i="17"/>
  <c r="B325" i="17"/>
  <c r="C325" i="17"/>
  <c r="D325" i="17"/>
  <c r="E325" i="17"/>
  <c r="F325" i="17"/>
  <c r="G325" i="17"/>
  <c r="H325" i="17"/>
  <c r="I325" i="17"/>
  <c r="B326" i="17"/>
  <c r="C326" i="17"/>
  <c r="D326" i="17"/>
  <c r="E326" i="17"/>
  <c r="F326" i="17"/>
  <c r="G326" i="17"/>
  <c r="H326" i="17"/>
  <c r="I326" i="17"/>
  <c r="B327" i="17"/>
  <c r="C327" i="17"/>
  <c r="D327" i="17"/>
  <c r="E327" i="17"/>
  <c r="F327" i="17"/>
  <c r="G327" i="17"/>
  <c r="H327" i="17"/>
  <c r="I327" i="17"/>
  <c r="B328" i="17"/>
  <c r="C328" i="17"/>
  <c r="D328" i="17"/>
  <c r="E328" i="17"/>
  <c r="F328" i="17"/>
  <c r="G328" i="17"/>
  <c r="H328" i="17"/>
  <c r="I328" i="17"/>
  <c r="B329" i="17"/>
  <c r="C329" i="17"/>
  <c r="D329" i="17"/>
  <c r="E329" i="17"/>
  <c r="F329" i="17"/>
  <c r="G329" i="17"/>
  <c r="H329" i="17"/>
  <c r="I329" i="17"/>
  <c r="B330" i="17"/>
  <c r="C330" i="17"/>
  <c r="D330" i="17"/>
  <c r="E330" i="17"/>
  <c r="F330" i="17"/>
  <c r="G330" i="17"/>
  <c r="H330" i="17"/>
  <c r="I330" i="17"/>
  <c r="B331" i="17"/>
  <c r="C331" i="17"/>
  <c r="D331" i="17"/>
  <c r="E331" i="17"/>
  <c r="F331" i="17"/>
  <c r="G331" i="17"/>
  <c r="H331" i="17"/>
  <c r="I331" i="17"/>
  <c r="B332" i="17"/>
  <c r="C332" i="17"/>
  <c r="D332" i="17"/>
  <c r="E332" i="17"/>
  <c r="F332" i="17"/>
  <c r="G332" i="17"/>
  <c r="H332" i="17"/>
  <c r="I332" i="17"/>
  <c r="B333" i="17"/>
  <c r="C333" i="17"/>
  <c r="D333" i="17"/>
  <c r="E333" i="17"/>
  <c r="F333" i="17"/>
  <c r="G333" i="17"/>
  <c r="H333" i="17"/>
  <c r="I333" i="17"/>
  <c r="B334" i="17"/>
  <c r="C334" i="17"/>
  <c r="D334" i="17"/>
  <c r="E334" i="17"/>
  <c r="F334" i="17"/>
  <c r="G334" i="17"/>
  <c r="H334" i="17"/>
  <c r="I334" i="17"/>
  <c r="B335" i="17"/>
  <c r="C335" i="17"/>
  <c r="D335" i="17"/>
  <c r="E335" i="17"/>
  <c r="F335" i="17"/>
  <c r="G335" i="17"/>
  <c r="H335" i="17"/>
  <c r="I335" i="17"/>
  <c r="B336" i="17"/>
  <c r="C336" i="17"/>
  <c r="D336" i="17"/>
  <c r="E336" i="17"/>
  <c r="F336" i="17"/>
  <c r="G336" i="17"/>
  <c r="H336" i="17"/>
  <c r="I336" i="17"/>
  <c r="B337" i="17"/>
  <c r="C337" i="17"/>
  <c r="D337" i="17"/>
  <c r="E337" i="17"/>
  <c r="F337" i="17"/>
  <c r="G337" i="17"/>
  <c r="H337" i="17"/>
  <c r="I337" i="17"/>
  <c r="B338" i="17"/>
  <c r="C338" i="17"/>
  <c r="D338" i="17"/>
  <c r="E338" i="17"/>
  <c r="F338" i="17"/>
  <c r="G338" i="17"/>
  <c r="H338" i="17"/>
  <c r="I338" i="17"/>
  <c r="B339" i="17"/>
  <c r="C339" i="17"/>
  <c r="D339" i="17"/>
  <c r="E339" i="17"/>
  <c r="F339" i="17"/>
  <c r="G339" i="17"/>
  <c r="H339" i="17"/>
  <c r="I339" i="17"/>
  <c r="B340" i="17"/>
  <c r="C340" i="17"/>
  <c r="D340" i="17"/>
  <c r="E340" i="17"/>
  <c r="F340" i="17"/>
  <c r="G340" i="17"/>
  <c r="H340" i="17"/>
  <c r="I340" i="17"/>
  <c r="B341" i="17"/>
  <c r="C341" i="17"/>
  <c r="D341" i="17"/>
  <c r="E341" i="17"/>
  <c r="F341" i="17"/>
  <c r="G341" i="17"/>
  <c r="H341" i="17"/>
  <c r="I341" i="17"/>
  <c r="B342" i="17"/>
  <c r="C342" i="17"/>
  <c r="D342" i="17"/>
  <c r="E342" i="17"/>
  <c r="F342" i="17"/>
  <c r="G342" i="17"/>
  <c r="H342" i="17"/>
  <c r="I342" i="17"/>
  <c r="B343" i="17"/>
  <c r="C343" i="17"/>
  <c r="D343" i="17"/>
  <c r="E343" i="17"/>
  <c r="F343" i="17"/>
  <c r="G343" i="17"/>
  <c r="H343" i="17"/>
  <c r="I343" i="17"/>
  <c r="B344" i="17"/>
  <c r="C344" i="17"/>
  <c r="D344" i="17"/>
  <c r="E344" i="17"/>
  <c r="F344" i="17"/>
  <c r="G344" i="17"/>
  <c r="H344" i="17"/>
  <c r="I344" i="17"/>
  <c r="B345" i="17"/>
  <c r="C345" i="17"/>
  <c r="D345" i="17"/>
  <c r="E345" i="17"/>
  <c r="F345" i="17"/>
  <c r="G345" i="17"/>
  <c r="H345" i="17"/>
  <c r="I345" i="17"/>
  <c r="B346" i="17"/>
  <c r="C346" i="17"/>
  <c r="D346" i="17"/>
  <c r="E346" i="17"/>
  <c r="F346" i="17"/>
  <c r="G346" i="17"/>
  <c r="H346" i="17"/>
  <c r="I346" i="17"/>
  <c r="B347" i="17"/>
  <c r="C347" i="17"/>
  <c r="D347" i="17"/>
  <c r="E347" i="17"/>
  <c r="F347" i="17"/>
  <c r="G347" i="17"/>
  <c r="H347" i="17"/>
  <c r="I347" i="17"/>
  <c r="B348" i="17"/>
  <c r="C348" i="17"/>
  <c r="D348" i="17"/>
  <c r="E348" i="17"/>
  <c r="F348" i="17"/>
  <c r="G348" i="17"/>
  <c r="H348" i="17"/>
  <c r="I348" i="17"/>
  <c r="B349" i="17"/>
  <c r="C349" i="17"/>
  <c r="D349" i="17"/>
  <c r="E349" i="17"/>
  <c r="F349" i="17"/>
  <c r="G349" i="17"/>
  <c r="H349" i="17"/>
  <c r="I349" i="17"/>
  <c r="B350" i="17"/>
  <c r="C350" i="17"/>
  <c r="D350" i="17"/>
  <c r="E350" i="17"/>
  <c r="F350" i="17"/>
  <c r="G350" i="17"/>
  <c r="H350" i="17"/>
  <c r="I350" i="17"/>
  <c r="B351" i="17"/>
  <c r="C351" i="17"/>
  <c r="D351" i="17"/>
  <c r="E351" i="17"/>
  <c r="F351" i="17"/>
  <c r="G351" i="17"/>
  <c r="H351" i="17"/>
  <c r="I351" i="17"/>
  <c r="B352" i="17"/>
  <c r="C352" i="17"/>
  <c r="D352" i="17"/>
  <c r="E352" i="17"/>
  <c r="F352" i="17"/>
  <c r="G352" i="17"/>
  <c r="H352" i="17"/>
  <c r="I352" i="17"/>
  <c r="B353" i="17"/>
  <c r="C353" i="17"/>
  <c r="D353" i="17"/>
  <c r="E353" i="17"/>
  <c r="F353" i="17"/>
  <c r="G353" i="17"/>
  <c r="H353" i="17"/>
  <c r="I353" i="17"/>
  <c r="B354" i="17"/>
  <c r="C354" i="17"/>
  <c r="D354" i="17"/>
  <c r="E354" i="17"/>
  <c r="F354" i="17"/>
  <c r="G354" i="17"/>
  <c r="H354" i="17"/>
  <c r="I354" i="17"/>
  <c r="B355" i="17"/>
  <c r="C355" i="17"/>
  <c r="D355" i="17"/>
  <c r="E355" i="17"/>
  <c r="F355" i="17"/>
  <c r="G355" i="17"/>
  <c r="H355" i="17"/>
  <c r="I355" i="17"/>
  <c r="B356" i="17"/>
  <c r="C356" i="17"/>
  <c r="D356" i="17"/>
  <c r="E356" i="17"/>
  <c r="F356" i="17"/>
  <c r="G356" i="17"/>
  <c r="H356" i="17"/>
  <c r="I356" i="17"/>
  <c r="B357" i="17"/>
  <c r="C357" i="17"/>
  <c r="D357" i="17"/>
  <c r="E357" i="17"/>
  <c r="F357" i="17"/>
  <c r="G357" i="17"/>
  <c r="H357" i="17"/>
  <c r="I357" i="17"/>
  <c r="B358" i="17"/>
  <c r="C358" i="17"/>
  <c r="D358" i="17"/>
  <c r="E358" i="17"/>
  <c r="F358" i="17"/>
  <c r="G358" i="17"/>
  <c r="H358" i="17"/>
  <c r="I358" i="17"/>
  <c r="B359" i="17"/>
  <c r="C359" i="17"/>
  <c r="D359" i="17"/>
  <c r="E359" i="17"/>
  <c r="F359" i="17"/>
  <c r="G359" i="17"/>
  <c r="H359" i="17"/>
  <c r="I359" i="17"/>
  <c r="B360" i="17"/>
  <c r="C360" i="17"/>
  <c r="D360" i="17"/>
  <c r="E360" i="17"/>
  <c r="F360" i="17"/>
  <c r="G360" i="17"/>
  <c r="H360" i="17"/>
  <c r="I360" i="17"/>
  <c r="B361" i="17"/>
  <c r="C361" i="17"/>
  <c r="D361" i="17"/>
  <c r="E361" i="17"/>
  <c r="F361" i="17"/>
  <c r="G361" i="17"/>
  <c r="H361" i="17"/>
  <c r="I361" i="17"/>
  <c r="B362" i="17"/>
  <c r="C362" i="17"/>
  <c r="D362" i="17"/>
  <c r="E362" i="17"/>
  <c r="F362" i="17"/>
  <c r="G362" i="17"/>
  <c r="H362" i="17"/>
  <c r="I362" i="17"/>
  <c r="B363" i="17"/>
  <c r="C363" i="17"/>
  <c r="D363" i="17"/>
  <c r="E363" i="17"/>
  <c r="F363" i="17"/>
  <c r="G363" i="17"/>
  <c r="H363" i="17"/>
  <c r="I363" i="17"/>
  <c r="B364" i="17"/>
  <c r="C364" i="17"/>
  <c r="D364" i="17"/>
  <c r="E364" i="17"/>
  <c r="F364" i="17"/>
  <c r="G364" i="17"/>
  <c r="H364" i="17"/>
  <c r="I364" i="17"/>
  <c r="B365" i="17"/>
  <c r="C365" i="17"/>
  <c r="D365" i="17"/>
  <c r="E365" i="17"/>
  <c r="F365" i="17"/>
  <c r="G365" i="17"/>
  <c r="H365" i="17"/>
  <c r="I365" i="17"/>
  <c r="B366" i="17"/>
  <c r="C366" i="17"/>
  <c r="D366" i="17"/>
  <c r="E366" i="17"/>
  <c r="F366" i="17"/>
  <c r="G366" i="17"/>
  <c r="H366" i="17"/>
  <c r="I366" i="17"/>
  <c r="B367" i="17"/>
  <c r="C367" i="17"/>
  <c r="D367" i="17"/>
  <c r="E367" i="17"/>
  <c r="F367" i="17"/>
  <c r="G367" i="17"/>
  <c r="H367" i="17"/>
  <c r="I367" i="17"/>
  <c r="B368" i="17"/>
  <c r="C368" i="17"/>
  <c r="D368" i="17"/>
  <c r="E368" i="17"/>
  <c r="F368" i="17"/>
  <c r="G368" i="17"/>
  <c r="H368" i="17"/>
  <c r="I368" i="17"/>
  <c r="B369" i="17"/>
  <c r="C369" i="17"/>
  <c r="D369" i="17"/>
  <c r="E369" i="17"/>
  <c r="F369" i="17"/>
  <c r="G369" i="17"/>
  <c r="H369" i="17"/>
  <c r="I369" i="17"/>
  <c r="B370" i="17"/>
  <c r="C370" i="17"/>
  <c r="D370" i="17"/>
  <c r="E370" i="17"/>
  <c r="F370" i="17"/>
  <c r="G370" i="17"/>
  <c r="H370" i="17"/>
  <c r="I370" i="17"/>
  <c r="B371" i="17"/>
  <c r="C371" i="17"/>
  <c r="D371" i="17"/>
  <c r="E371" i="17"/>
  <c r="F371" i="17"/>
  <c r="G371" i="17"/>
  <c r="H371" i="17"/>
  <c r="I371" i="17"/>
  <c r="B372" i="17"/>
  <c r="C372" i="17"/>
  <c r="D372" i="17"/>
  <c r="E372" i="17"/>
  <c r="F372" i="17"/>
  <c r="G372" i="17"/>
  <c r="H372" i="17"/>
  <c r="I372" i="17"/>
  <c r="B373" i="17"/>
  <c r="C373" i="17"/>
  <c r="D373" i="17"/>
  <c r="E373" i="17"/>
  <c r="F373" i="17"/>
  <c r="G373" i="17"/>
  <c r="H373" i="17"/>
  <c r="I373" i="17"/>
  <c r="B374" i="17"/>
  <c r="C374" i="17"/>
  <c r="D374" i="17"/>
  <c r="E374" i="17"/>
  <c r="F374" i="17"/>
  <c r="G374" i="17"/>
  <c r="H374" i="17"/>
  <c r="I374" i="17"/>
  <c r="B375" i="17"/>
  <c r="C375" i="17"/>
  <c r="D375" i="17"/>
  <c r="E375" i="17"/>
  <c r="F375" i="17"/>
  <c r="G375" i="17"/>
  <c r="H375" i="17"/>
  <c r="I375" i="17"/>
  <c r="B376" i="17"/>
  <c r="C376" i="17"/>
  <c r="D376" i="17"/>
  <c r="E376" i="17"/>
  <c r="F376" i="17"/>
  <c r="G376" i="17"/>
  <c r="H376" i="17"/>
  <c r="I376" i="17"/>
  <c r="B377" i="17"/>
  <c r="C377" i="17"/>
  <c r="D377" i="17"/>
  <c r="E377" i="17"/>
  <c r="F377" i="17"/>
  <c r="G377" i="17"/>
  <c r="H377" i="17"/>
  <c r="I377" i="17"/>
  <c r="B378" i="17"/>
  <c r="C378" i="17"/>
  <c r="D378" i="17"/>
  <c r="E378" i="17"/>
  <c r="F378" i="17"/>
  <c r="G378" i="17"/>
  <c r="H378" i="17"/>
  <c r="I378" i="17"/>
  <c r="B379" i="17"/>
  <c r="C379" i="17"/>
  <c r="D379" i="17"/>
  <c r="E379" i="17"/>
  <c r="F379" i="17"/>
  <c r="G379" i="17"/>
  <c r="H379" i="17"/>
  <c r="I379" i="17"/>
  <c r="B380" i="17"/>
  <c r="C380" i="17"/>
  <c r="D380" i="17"/>
  <c r="E380" i="17"/>
  <c r="F380" i="17"/>
  <c r="G380" i="17"/>
  <c r="H380" i="17"/>
  <c r="I380" i="17"/>
  <c r="B381" i="17"/>
  <c r="C381" i="17"/>
  <c r="D381" i="17"/>
  <c r="E381" i="17"/>
  <c r="F381" i="17"/>
  <c r="G381" i="17"/>
  <c r="H381" i="17"/>
  <c r="I381" i="17"/>
  <c r="B382" i="17"/>
  <c r="C382" i="17"/>
  <c r="D382" i="17"/>
  <c r="E382" i="17"/>
  <c r="F382" i="17"/>
  <c r="G382" i="17"/>
  <c r="H382" i="17"/>
  <c r="I382" i="17"/>
  <c r="B383" i="17"/>
  <c r="C383" i="17"/>
  <c r="D383" i="17"/>
  <c r="E383" i="17"/>
  <c r="F383" i="17"/>
  <c r="G383" i="17"/>
  <c r="H383" i="17"/>
  <c r="I383" i="17"/>
  <c r="B384" i="17"/>
  <c r="C384" i="17"/>
  <c r="D384" i="17"/>
  <c r="E384" i="17"/>
  <c r="F384" i="17"/>
  <c r="G384" i="17"/>
  <c r="H384" i="17"/>
  <c r="I384" i="17"/>
  <c r="B385" i="17"/>
  <c r="C385" i="17"/>
  <c r="D385" i="17"/>
  <c r="E385" i="17"/>
  <c r="F385" i="17"/>
  <c r="G385" i="17"/>
  <c r="H385" i="17"/>
  <c r="I385" i="17"/>
  <c r="B386" i="17"/>
  <c r="C386" i="17"/>
  <c r="D386" i="17"/>
  <c r="E386" i="17"/>
  <c r="F386" i="17"/>
  <c r="G386" i="17"/>
  <c r="H386" i="17"/>
  <c r="I386" i="17"/>
  <c r="B387" i="17"/>
  <c r="C387" i="17"/>
  <c r="D387" i="17"/>
  <c r="E387" i="17"/>
  <c r="F387" i="17"/>
  <c r="G387" i="17"/>
  <c r="H387" i="17"/>
  <c r="I387" i="17"/>
  <c r="B388" i="17"/>
  <c r="C388" i="17"/>
  <c r="D388" i="17"/>
  <c r="E388" i="17"/>
  <c r="F388" i="17"/>
  <c r="G388" i="17"/>
  <c r="H388" i="17"/>
  <c r="I388" i="17"/>
  <c r="B389" i="17"/>
  <c r="C389" i="17"/>
  <c r="D389" i="17"/>
  <c r="E389" i="17"/>
  <c r="F389" i="17"/>
  <c r="G389" i="17"/>
  <c r="H389" i="17"/>
  <c r="I389" i="17"/>
  <c r="B390" i="17"/>
  <c r="C390" i="17"/>
  <c r="D390" i="17"/>
  <c r="E390" i="17"/>
  <c r="F390" i="17"/>
  <c r="G390" i="17"/>
  <c r="H390" i="17"/>
  <c r="I390" i="17"/>
  <c r="B391" i="17"/>
  <c r="C391" i="17"/>
  <c r="D391" i="17"/>
  <c r="E391" i="17"/>
  <c r="F391" i="17"/>
  <c r="G391" i="17"/>
  <c r="H391" i="17"/>
  <c r="I391" i="17"/>
  <c r="B392" i="17"/>
  <c r="C392" i="17"/>
  <c r="D392" i="17"/>
  <c r="E392" i="17"/>
  <c r="F392" i="17"/>
  <c r="G392" i="17"/>
  <c r="H392" i="17"/>
  <c r="I392" i="17"/>
  <c r="B393" i="17"/>
  <c r="C393" i="17"/>
  <c r="D393" i="17"/>
  <c r="E393" i="17"/>
  <c r="F393" i="17"/>
  <c r="G393" i="17"/>
  <c r="H393" i="17"/>
  <c r="I393" i="17"/>
  <c r="B394" i="17"/>
  <c r="C394" i="17"/>
  <c r="D394" i="17"/>
  <c r="E394" i="17"/>
  <c r="F394" i="17"/>
  <c r="G394" i="17"/>
  <c r="H394" i="17"/>
  <c r="I394" i="17"/>
  <c r="B395" i="17"/>
  <c r="C395" i="17"/>
  <c r="D395" i="17"/>
  <c r="E395" i="17"/>
  <c r="F395" i="17"/>
  <c r="G395" i="17"/>
  <c r="H395" i="17"/>
  <c r="I395" i="17"/>
  <c r="B396" i="17"/>
  <c r="C396" i="17"/>
  <c r="D396" i="17"/>
  <c r="E396" i="17"/>
  <c r="F396" i="17"/>
  <c r="G396" i="17"/>
  <c r="H396" i="17"/>
  <c r="I396" i="17"/>
  <c r="B397" i="17"/>
  <c r="C397" i="17"/>
  <c r="D397" i="17"/>
  <c r="E397" i="17"/>
  <c r="F397" i="17"/>
  <c r="G397" i="17"/>
  <c r="H397" i="17"/>
  <c r="I397" i="17"/>
  <c r="B398" i="17"/>
  <c r="C398" i="17"/>
  <c r="D398" i="17"/>
  <c r="E398" i="17"/>
  <c r="F398" i="17"/>
  <c r="G398" i="17"/>
  <c r="H398" i="17"/>
  <c r="I398" i="17"/>
  <c r="B399" i="17"/>
  <c r="C399" i="17"/>
  <c r="D399" i="17"/>
  <c r="E399" i="17"/>
  <c r="F399" i="17"/>
  <c r="G399" i="17"/>
  <c r="H399" i="17"/>
  <c r="I399" i="17"/>
  <c r="B400" i="17"/>
  <c r="C400" i="17"/>
  <c r="D400" i="17"/>
  <c r="E400" i="17"/>
  <c r="F400" i="17"/>
  <c r="G400" i="17"/>
  <c r="H400" i="17"/>
  <c r="I400" i="17"/>
  <c r="B401" i="17"/>
  <c r="C401" i="17"/>
  <c r="D401" i="17"/>
  <c r="E401" i="17"/>
  <c r="F401" i="17"/>
  <c r="G401" i="17"/>
  <c r="H401" i="17"/>
  <c r="I401" i="17"/>
  <c r="B402" i="17"/>
  <c r="C402" i="17"/>
  <c r="D402" i="17"/>
  <c r="E402" i="17"/>
  <c r="F402" i="17"/>
  <c r="G402" i="17"/>
  <c r="H402" i="17"/>
  <c r="I402" i="17"/>
  <c r="B403" i="17"/>
  <c r="C403" i="17"/>
  <c r="D403" i="17"/>
  <c r="E403" i="17"/>
  <c r="F403" i="17"/>
  <c r="G403" i="17"/>
  <c r="H403" i="17"/>
  <c r="I403" i="17"/>
  <c r="B404" i="17"/>
  <c r="C404" i="17"/>
  <c r="D404" i="17"/>
  <c r="E404" i="17"/>
  <c r="F404" i="17"/>
  <c r="G404" i="17"/>
  <c r="H404" i="17"/>
  <c r="I404" i="17"/>
  <c r="B405" i="17"/>
  <c r="C405" i="17"/>
  <c r="D405" i="17"/>
  <c r="E405" i="17"/>
  <c r="F405" i="17"/>
  <c r="G405" i="17"/>
  <c r="H405" i="17"/>
  <c r="I405" i="17"/>
  <c r="B406" i="17"/>
  <c r="C406" i="17"/>
  <c r="D406" i="17"/>
  <c r="E406" i="17"/>
  <c r="F406" i="17"/>
  <c r="G406" i="17"/>
  <c r="H406" i="17"/>
  <c r="I406" i="17"/>
  <c r="B407" i="17"/>
  <c r="C407" i="17"/>
  <c r="D407" i="17"/>
  <c r="E407" i="17"/>
  <c r="F407" i="17"/>
  <c r="G407" i="17"/>
  <c r="H407" i="17"/>
  <c r="I407" i="17"/>
  <c r="B408" i="17"/>
  <c r="C408" i="17"/>
  <c r="D408" i="17"/>
  <c r="E408" i="17"/>
  <c r="F408" i="17"/>
  <c r="G408" i="17"/>
  <c r="H408" i="17"/>
  <c r="I408" i="17"/>
  <c r="B409" i="17"/>
  <c r="C409" i="17"/>
  <c r="D409" i="17"/>
  <c r="E409" i="17"/>
  <c r="F409" i="17"/>
  <c r="G409" i="17"/>
  <c r="H409" i="17"/>
  <c r="I409" i="17"/>
  <c r="B410" i="17"/>
  <c r="C410" i="17"/>
  <c r="D410" i="17"/>
  <c r="E410" i="17"/>
  <c r="F410" i="17"/>
  <c r="G410" i="17"/>
  <c r="H410" i="17"/>
  <c r="I410" i="17"/>
  <c r="B411" i="17"/>
  <c r="C411" i="17"/>
  <c r="D411" i="17"/>
  <c r="E411" i="17"/>
  <c r="F411" i="17"/>
  <c r="G411" i="17"/>
  <c r="H411" i="17"/>
  <c r="I411" i="17"/>
  <c r="B412" i="17"/>
  <c r="C412" i="17"/>
  <c r="D412" i="17"/>
  <c r="E412" i="17"/>
  <c r="F412" i="17"/>
  <c r="G412" i="17"/>
  <c r="H412" i="17"/>
  <c r="I412" i="17"/>
  <c r="B413" i="17"/>
  <c r="C413" i="17"/>
  <c r="D413" i="17"/>
  <c r="E413" i="17"/>
  <c r="F413" i="17"/>
  <c r="G413" i="17"/>
  <c r="H413" i="17"/>
  <c r="I413" i="17"/>
  <c r="B414" i="17"/>
  <c r="C414" i="17"/>
  <c r="D414" i="17"/>
  <c r="E414" i="17"/>
  <c r="F414" i="17"/>
  <c r="G414" i="17"/>
  <c r="H414" i="17"/>
  <c r="I414" i="17"/>
  <c r="B415" i="17"/>
  <c r="C415" i="17"/>
  <c r="D415" i="17"/>
  <c r="E415" i="17"/>
  <c r="F415" i="17"/>
  <c r="G415" i="17"/>
  <c r="H415" i="17"/>
  <c r="I415" i="17"/>
  <c r="B416" i="17"/>
  <c r="C416" i="17"/>
  <c r="D416" i="17"/>
  <c r="E416" i="17"/>
  <c r="F416" i="17"/>
  <c r="G416" i="17"/>
  <c r="H416" i="17"/>
  <c r="I416" i="17"/>
  <c r="B417" i="17"/>
  <c r="C417" i="17"/>
  <c r="D417" i="17"/>
  <c r="E417" i="17"/>
  <c r="F417" i="17"/>
  <c r="G417" i="17"/>
  <c r="H417" i="17"/>
  <c r="I417" i="17"/>
  <c r="B418" i="17"/>
  <c r="C418" i="17"/>
  <c r="D418" i="17"/>
  <c r="E418" i="17"/>
  <c r="F418" i="17"/>
  <c r="G418" i="17"/>
  <c r="H418" i="17"/>
  <c r="I418" i="17"/>
  <c r="B419" i="17"/>
  <c r="C419" i="17"/>
  <c r="D419" i="17"/>
  <c r="E419" i="17"/>
  <c r="F419" i="17"/>
  <c r="G419" i="17"/>
  <c r="H419" i="17"/>
  <c r="I419" i="17"/>
  <c r="B420" i="17"/>
  <c r="C420" i="17"/>
  <c r="D420" i="17"/>
  <c r="E420" i="17"/>
  <c r="F420" i="17"/>
  <c r="G420" i="17"/>
  <c r="H420" i="17"/>
  <c r="I420" i="17"/>
  <c r="B421" i="17"/>
  <c r="C421" i="17"/>
  <c r="D421" i="17"/>
  <c r="E421" i="17"/>
  <c r="F421" i="17"/>
  <c r="G421" i="17"/>
  <c r="H421" i="17"/>
  <c r="I421" i="17"/>
  <c r="B422" i="17"/>
  <c r="C422" i="17"/>
  <c r="D422" i="17"/>
  <c r="E422" i="17"/>
  <c r="F422" i="17"/>
  <c r="G422" i="17"/>
  <c r="H422" i="17"/>
  <c r="I422" i="17"/>
  <c r="B423" i="17"/>
  <c r="C423" i="17"/>
  <c r="D423" i="17"/>
  <c r="E423" i="17"/>
  <c r="F423" i="17"/>
  <c r="G423" i="17"/>
  <c r="H423" i="17"/>
  <c r="I423" i="17"/>
  <c r="B424" i="17"/>
  <c r="C424" i="17"/>
  <c r="D424" i="17"/>
  <c r="E424" i="17"/>
  <c r="F424" i="17"/>
  <c r="G424" i="17"/>
  <c r="H424" i="17"/>
  <c r="I424" i="17"/>
  <c r="B425" i="17"/>
  <c r="C425" i="17"/>
  <c r="D425" i="17"/>
  <c r="E425" i="17"/>
  <c r="F425" i="17"/>
  <c r="G425" i="17"/>
  <c r="H425" i="17"/>
  <c r="I425" i="17"/>
  <c r="B426" i="17"/>
  <c r="C426" i="17"/>
  <c r="D426" i="17"/>
  <c r="E426" i="17"/>
  <c r="F426" i="17"/>
  <c r="G426" i="17"/>
  <c r="H426" i="17"/>
  <c r="I426" i="17"/>
  <c r="B427" i="17"/>
  <c r="C427" i="17"/>
  <c r="D427" i="17"/>
  <c r="E427" i="17"/>
  <c r="F427" i="17"/>
  <c r="G427" i="17"/>
  <c r="H427" i="17"/>
  <c r="I427" i="17"/>
  <c r="B428" i="17"/>
  <c r="C428" i="17"/>
  <c r="D428" i="17"/>
  <c r="E428" i="17"/>
  <c r="F428" i="17"/>
  <c r="G428" i="17"/>
  <c r="H428" i="17"/>
  <c r="I428" i="17"/>
  <c r="B429" i="17"/>
  <c r="C429" i="17"/>
  <c r="D429" i="17"/>
  <c r="E429" i="17"/>
  <c r="F429" i="17"/>
  <c r="G429" i="17"/>
  <c r="H429" i="17"/>
  <c r="I429" i="17"/>
  <c r="B430" i="17"/>
  <c r="C430" i="17"/>
  <c r="D430" i="17"/>
  <c r="E430" i="17"/>
  <c r="F430" i="17"/>
  <c r="G430" i="17"/>
  <c r="H430" i="17"/>
  <c r="I430" i="17"/>
  <c r="B431" i="17"/>
  <c r="C431" i="17"/>
  <c r="D431" i="17"/>
  <c r="E431" i="17"/>
  <c r="F431" i="17"/>
  <c r="G431" i="17"/>
  <c r="H431" i="17"/>
  <c r="I431" i="17"/>
  <c r="B432" i="17"/>
  <c r="C432" i="17"/>
  <c r="D432" i="17"/>
  <c r="E432" i="17"/>
  <c r="F432" i="17"/>
  <c r="G432" i="17"/>
  <c r="H432" i="17"/>
  <c r="I432" i="17"/>
  <c r="B433" i="17"/>
  <c r="C433" i="17"/>
  <c r="D433" i="17"/>
  <c r="E433" i="17"/>
  <c r="F433" i="17"/>
  <c r="G433" i="17"/>
  <c r="H433" i="17"/>
  <c r="I433" i="17"/>
  <c r="B434" i="17"/>
  <c r="C434" i="17"/>
  <c r="D434" i="17"/>
  <c r="E434" i="17"/>
  <c r="F434" i="17"/>
  <c r="G434" i="17"/>
  <c r="H434" i="17"/>
  <c r="I434" i="17"/>
  <c r="B435" i="17"/>
  <c r="C435" i="17"/>
  <c r="D435" i="17"/>
  <c r="E435" i="17"/>
  <c r="F435" i="17"/>
  <c r="G435" i="17"/>
  <c r="H435" i="17"/>
  <c r="I435" i="17"/>
  <c r="B436" i="17"/>
  <c r="C436" i="17"/>
  <c r="D436" i="17"/>
  <c r="E436" i="17"/>
  <c r="F436" i="17"/>
  <c r="G436" i="17"/>
  <c r="H436" i="17"/>
  <c r="I436" i="17"/>
  <c r="B437" i="17"/>
  <c r="C437" i="17"/>
  <c r="D437" i="17"/>
  <c r="E437" i="17"/>
  <c r="F437" i="17"/>
  <c r="G437" i="17"/>
  <c r="H437" i="17"/>
  <c r="I437" i="17"/>
  <c r="B438" i="17"/>
  <c r="C438" i="17"/>
  <c r="D438" i="17"/>
  <c r="E438" i="17"/>
  <c r="F438" i="17"/>
  <c r="G438" i="17"/>
  <c r="H438" i="17"/>
  <c r="I438" i="17"/>
  <c r="B439" i="17"/>
  <c r="C439" i="17"/>
  <c r="D439" i="17"/>
  <c r="E439" i="17"/>
  <c r="F439" i="17"/>
  <c r="G439" i="17"/>
  <c r="H439" i="17"/>
  <c r="I439" i="17"/>
  <c r="B440" i="17"/>
  <c r="C440" i="17"/>
  <c r="D440" i="17"/>
  <c r="E440" i="17"/>
  <c r="F440" i="17"/>
  <c r="G440" i="17"/>
  <c r="H440" i="17"/>
  <c r="I440" i="17"/>
  <c r="B441" i="17"/>
  <c r="C441" i="17"/>
  <c r="D441" i="17"/>
  <c r="E441" i="17"/>
  <c r="F441" i="17"/>
  <c r="G441" i="17"/>
  <c r="H441" i="17"/>
  <c r="I441" i="17"/>
  <c r="B442" i="17"/>
  <c r="C442" i="17"/>
  <c r="D442" i="17"/>
  <c r="E442" i="17"/>
  <c r="F442" i="17"/>
  <c r="G442" i="17"/>
  <c r="H442" i="17"/>
  <c r="I442" i="17"/>
  <c r="B443" i="17"/>
  <c r="C443" i="17"/>
  <c r="D443" i="17"/>
  <c r="E443" i="17"/>
  <c r="F443" i="17"/>
  <c r="G443" i="17"/>
  <c r="H443" i="17"/>
  <c r="I443" i="17"/>
  <c r="B444" i="17"/>
  <c r="C444" i="17"/>
  <c r="D444" i="17"/>
  <c r="E444" i="17"/>
  <c r="F444" i="17"/>
  <c r="G444" i="17"/>
  <c r="H444" i="17"/>
  <c r="I444" i="17"/>
  <c r="B445" i="17"/>
  <c r="C445" i="17"/>
  <c r="D445" i="17"/>
  <c r="E445" i="17"/>
  <c r="F445" i="17"/>
  <c r="G445" i="17"/>
  <c r="H445" i="17"/>
  <c r="I445" i="17"/>
  <c r="B446" i="17"/>
  <c r="C446" i="17"/>
  <c r="D446" i="17"/>
  <c r="E446" i="17"/>
  <c r="F446" i="17"/>
  <c r="G446" i="17"/>
  <c r="H446" i="17"/>
  <c r="I446" i="17"/>
  <c r="B447" i="17"/>
  <c r="C447" i="17"/>
  <c r="D447" i="17"/>
  <c r="E447" i="17"/>
  <c r="F447" i="17"/>
  <c r="G447" i="17"/>
  <c r="H447" i="17"/>
  <c r="I447" i="17"/>
  <c r="B448" i="17"/>
  <c r="C448" i="17"/>
  <c r="D448" i="17"/>
  <c r="E448" i="17"/>
  <c r="F448" i="17"/>
  <c r="G448" i="17"/>
  <c r="H448" i="17"/>
  <c r="I448" i="17"/>
  <c r="B449" i="17"/>
  <c r="C449" i="17"/>
  <c r="D449" i="17"/>
  <c r="E449" i="17"/>
  <c r="F449" i="17"/>
  <c r="G449" i="17"/>
  <c r="H449" i="17"/>
  <c r="I449" i="17"/>
  <c r="B450" i="17"/>
  <c r="C450" i="17"/>
  <c r="D450" i="17"/>
  <c r="E450" i="17"/>
  <c r="F450" i="17"/>
  <c r="G450" i="17"/>
  <c r="H450" i="17"/>
  <c r="I450" i="17"/>
  <c r="B451" i="17"/>
  <c r="C451" i="17"/>
  <c r="D451" i="17"/>
  <c r="E451" i="17"/>
  <c r="F451" i="17"/>
  <c r="G451" i="17"/>
  <c r="H451" i="17"/>
  <c r="I451" i="17"/>
  <c r="B452" i="17"/>
  <c r="C452" i="17"/>
  <c r="D452" i="17"/>
  <c r="E452" i="17"/>
  <c r="F452" i="17"/>
  <c r="G452" i="17"/>
  <c r="H452" i="17"/>
  <c r="I452" i="17"/>
  <c r="B453" i="17"/>
  <c r="C453" i="17"/>
  <c r="D453" i="17"/>
  <c r="E453" i="17"/>
  <c r="F453" i="17"/>
  <c r="G453" i="17"/>
  <c r="H453" i="17"/>
  <c r="I453" i="17"/>
  <c r="B454" i="17"/>
  <c r="C454" i="17"/>
  <c r="D454" i="17"/>
  <c r="E454" i="17"/>
  <c r="F454" i="17"/>
  <c r="G454" i="17"/>
  <c r="H454" i="17"/>
  <c r="I454" i="17"/>
  <c r="B455" i="17"/>
  <c r="C455" i="17"/>
  <c r="D455" i="17"/>
  <c r="E455" i="17"/>
  <c r="F455" i="17"/>
  <c r="G455" i="17"/>
  <c r="H455" i="17"/>
  <c r="I455" i="17"/>
  <c r="B456" i="17"/>
  <c r="C456" i="17"/>
  <c r="D456" i="17"/>
  <c r="E456" i="17"/>
  <c r="F456" i="17"/>
  <c r="G456" i="17"/>
  <c r="H456" i="17"/>
  <c r="I456" i="17"/>
  <c r="B457" i="17"/>
  <c r="C457" i="17"/>
  <c r="D457" i="17"/>
  <c r="E457" i="17"/>
  <c r="F457" i="17"/>
  <c r="G457" i="17"/>
  <c r="H457" i="17"/>
  <c r="I457" i="17"/>
  <c r="B458" i="17"/>
  <c r="C458" i="17"/>
  <c r="D458" i="17"/>
  <c r="E458" i="17"/>
  <c r="F458" i="17"/>
  <c r="G458" i="17"/>
  <c r="H458" i="17"/>
  <c r="I458" i="17"/>
  <c r="B459" i="17"/>
  <c r="C459" i="17"/>
  <c r="D459" i="17"/>
  <c r="E459" i="17"/>
  <c r="F459" i="17"/>
  <c r="G459" i="17"/>
  <c r="H459" i="17"/>
  <c r="I459" i="17"/>
  <c r="B460" i="17"/>
  <c r="C460" i="17"/>
  <c r="D460" i="17"/>
  <c r="E460" i="17"/>
  <c r="F460" i="17"/>
  <c r="G460" i="17"/>
  <c r="H460" i="17"/>
  <c r="I460" i="17"/>
  <c r="B461" i="17"/>
  <c r="C461" i="17"/>
  <c r="D461" i="17"/>
  <c r="E461" i="17"/>
  <c r="F461" i="17"/>
  <c r="G461" i="17"/>
  <c r="H461" i="17"/>
  <c r="I461" i="17"/>
  <c r="B462" i="17"/>
  <c r="C462" i="17"/>
  <c r="D462" i="17"/>
  <c r="E462" i="17"/>
  <c r="F462" i="17"/>
  <c r="G462" i="17"/>
  <c r="H462" i="17"/>
  <c r="I462" i="17"/>
  <c r="B463" i="17"/>
  <c r="C463" i="17"/>
  <c r="D463" i="17"/>
  <c r="E463" i="17"/>
  <c r="F463" i="17"/>
  <c r="G463" i="17"/>
  <c r="H463" i="17"/>
  <c r="I463" i="17"/>
  <c r="B464" i="17"/>
  <c r="C464" i="17"/>
  <c r="D464" i="17"/>
  <c r="E464" i="17"/>
  <c r="F464" i="17"/>
  <c r="G464" i="17"/>
  <c r="H464" i="17"/>
  <c r="I464" i="17"/>
  <c r="B465" i="17"/>
  <c r="C465" i="17"/>
  <c r="D465" i="17"/>
  <c r="E465" i="17"/>
  <c r="F465" i="17"/>
  <c r="G465" i="17"/>
  <c r="H465" i="17"/>
  <c r="I465" i="17"/>
  <c r="B466" i="17"/>
  <c r="C466" i="17"/>
  <c r="D466" i="17"/>
  <c r="E466" i="17"/>
  <c r="F466" i="17"/>
  <c r="G466" i="17"/>
  <c r="H466" i="17"/>
  <c r="I466" i="17"/>
  <c r="B467" i="17"/>
  <c r="C467" i="17"/>
  <c r="D467" i="17"/>
  <c r="E467" i="17"/>
  <c r="F467" i="17"/>
  <c r="G467" i="17"/>
  <c r="H467" i="17"/>
  <c r="I467" i="17"/>
  <c r="B468" i="17"/>
  <c r="C468" i="17"/>
  <c r="D468" i="17"/>
  <c r="E468" i="17"/>
  <c r="F468" i="17"/>
  <c r="G468" i="17"/>
  <c r="H468" i="17"/>
  <c r="I468" i="17"/>
  <c r="B469" i="17"/>
  <c r="C469" i="17"/>
  <c r="D469" i="17"/>
  <c r="E469" i="17"/>
  <c r="F469" i="17"/>
  <c r="G469" i="17"/>
  <c r="H469" i="17"/>
  <c r="I469" i="17"/>
  <c r="B470" i="17"/>
  <c r="C470" i="17"/>
  <c r="D470" i="17"/>
  <c r="E470" i="17"/>
  <c r="F470" i="17"/>
  <c r="G470" i="17"/>
  <c r="H470" i="17"/>
  <c r="I470" i="17"/>
  <c r="B471" i="17"/>
  <c r="C471" i="17"/>
  <c r="D471" i="17"/>
  <c r="E471" i="17"/>
  <c r="F471" i="17"/>
  <c r="G471" i="17"/>
  <c r="H471" i="17"/>
  <c r="I471" i="17"/>
  <c r="B472" i="17"/>
  <c r="C472" i="17"/>
  <c r="D472" i="17"/>
  <c r="E472" i="17"/>
  <c r="F472" i="17"/>
  <c r="G472" i="17"/>
  <c r="H472" i="17"/>
  <c r="I472" i="17"/>
  <c r="B473" i="17"/>
  <c r="C473" i="17"/>
  <c r="D473" i="17"/>
  <c r="E473" i="17"/>
  <c r="F473" i="17"/>
  <c r="G473" i="17"/>
  <c r="H473" i="17"/>
  <c r="I473" i="17"/>
  <c r="B474" i="17"/>
  <c r="C474" i="17"/>
  <c r="D474" i="17"/>
  <c r="E474" i="17"/>
  <c r="F474" i="17"/>
  <c r="G474" i="17"/>
  <c r="H474" i="17"/>
  <c r="I474" i="17"/>
  <c r="B475" i="17"/>
  <c r="C475" i="17"/>
  <c r="D475" i="17"/>
  <c r="E475" i="17"/>
  <c r="F475" i="17"/>
  <c r="G475" i="17"/>
  <c r="H475" i="17"/>
  <c r="I475" i="17"/>
  <c r="B476" i="17"/>
  <c r="C476" i="17"/>
  <c r="D476" i="17"/>
  <c r="E476" i="17"/>
  <c r="F476" i="17"/>
  <c r="G476" i="17"/>
  <c r="H476" i="17"/>
  <c r="I476" i="17"/>
  <c r="B477" i="17"/>
  <c r="C477" i="17"/>
  <c r="D477" i="17"/>
  <c r="E477" i="17"/>
  <c r="F477" i="17"/>
  <c r="G477" i="17"/>
  <c r="H477" i="17"/>
  <c r="I477" i="17"/>
  <c r="B478" i="17"/>
  <c r="C478" i="17"/>
  <c r="D478" i="17"/>
  <c r="E478" i="17"/>
  <c r="F478" i="17"/>
  <c r="G478" i="17"/>
  <c r="H478" i="17"/>
  <c r="I478" i="17"/>
  <c r="B479" i="17"/>
  <c r="C479" i="17"/>
  <c r="D479" i="17"/>
  <c r="E479" i="17"/>
  <c r="F479" i="17"/>
  <c r="G479" i="17"/>
  <c r="H479" i="17"/>
  <c r="I479" i="17"/>
  <c r="B480" i="17"/>
  <c r="C480" i="17"/>
  <c r="D480" i="17"/>
  <c r="E480" i="17"/>
  <c r="F480" i="17"/>
  <c r="G480" i="17"/>
  <c r="H480" i="17"/>
  <c r="I480" i="17"/>
  <c r="B481" i="17"/>
  <c r="C481" i="17"/>
  <c r="D481" i="17"/>
  <c r="E481" i="17"/>
  <c r="F481" i="17"/>
  <c r="G481" i="17"/>
  <c r="H481" i="17"/>
  <c r="I481" i="17"/>
  <c r="B482" i="17"/>
  <c r="C482" i="17"/>
  <c r="D482" i="17"/>
  <c r="E482" i="17"/>
  <c r="F482" i="17"/>
  <c r="G482" i="17"/>
  <c r="H482" i="17"/>
  <c r="I482" i="17"/>
  <c r="B483" i="17"/>
  <c r="C483" i="17"/>
  <c r="D483" i="17"/>
  <c r="E483" i="17"/>
  <c r="F483" i="17"/>
  <c r="G483" i="17"/>
  <c r="H483" i="17"/>
  <c r="I483" i="17"/>
  <c r="B484" i="17"/>
  <c r="C484" i="17"/>
  <c r="D484" i="17"/>
  <c r="E484" i="17"/>
  <c r="F484" i="17"/>
  <c r="G484" i="17"/>
  <c r="H484" i="17"/>
  <c r="I484" i="17"/>
  <c r="B485" i="17"/>
  <c r="C485" i="17"/>
  <c r="D485" i="17"/>
  <c r="E485" i="17"/>
  <c r="F485" i="17"/>
  <c r="G485" i="17"/>
  <c r="H485" i="17"/>
  <c r="I485" i="17"/>
  <c r="B486" i="17"/>
  <c r="C486" i="17"/>
  <c r="D486" i="17"/>
  <c r="E486" i="17"/>
  <c r="F486" i="17"/>
  <c r="G486" i="17"/>
  <c r="H486" i="17"/>
  <c r="I486" i="17"/>
  <c r="B487" i="17"/>
  <c r="C487" i="17"/>
  <c r="D487" i="17"/>
  <c r="E487" i="17"/>
  <c r="F487" i="17"/>
  <c r="G487" i="17"/>
  <c r="H487" i="17"/>
  <c r="I487" i="17"/>
  <c r="B488" i="17"/>
  <c r="C488" i="17"/>
  <c r="D488" i="17"/>
  <c r="E488" i="17"/>
  <c r="F488" i="17"/>
  <c r="G488" i="17"/>
  <c r="H488" i="17"/>
  <c r="I488" i="17"/>
  <c r="B489" i="17"/>
  <c r="C489" i="17"/>
  <c r="D489" i="17"/>
  <c r="E489" i="17"/>
  <c r="F489" i="17"/>
  <c r="G489" i="17"/>
  <c r="H489" i="17"/>
  <c r="I489" i="17"/>
  <c r="B490" i="17"/>
  <c r="C490" i="17"/>
  <c r="D490" i="17"/>
  <c r="E490" i="17"/>
  <c r="F490" i="17"/>
  <c r="G490" i="17"/>
  <c r="H490" i="17"/>
  <c r="I490" i="17"/>
  <c r="B491" i="17"/>
  <c r="C491" i="17"/>
  <c r="D491" i="17"/>
  <c r="E491" i="17"/>
  <c r="F491" i="17"/>
  <c r="G491" i="17"/>
  <c r="H491" i="17"/>
  <c r="I491" i="17"/>
  <c r="B492" i="17"/>
  <c r="C492" i="17"/>
  <c r="D492" i="17"/>
  <c r="E492" i="17"/>
  <c r="F492" i="17"/>
  <c r="G492" i="17"/>
  <c r="H492" i="17"/>
  <c r="I492" i="17"/>
  <c r="B493" i="17"/>
  <c r="C493" i="17"/>
  <c r="D493" i="17"/>
  <c r="E493" i="17"/>
  <c r="F493" i="17"/>
  <c r="G493" i="17"/>
  <c r="H493" i="17"/>
  <c r="I493" i="17"/>
  <c r="B494" i="17"/>
  <c r="C494" i="17"/>
  <c r="D494" i="17"/>
  <c r="E494" i="17"/>
  <c r="F494" i="17"/>
  <c r="G494" i="17"/>
  <c r="H494" i="17"/>
  <c r="I494" i="17"/>
  <c r="B495" i="17"/>
  <c r="C495" i="17"/>
  <c r="D495" i="17"/>
  <c r="E495" i="17"/>
  <c r="F495" i="17"/>
  <c r="G495" i="17"/>
  <c r="H495" i="17"/>
  <c r="I495" i="17"/>
  <c r="B496" i="17"/>
  <c r="C496" i="17"/>
  <c r="D496" i="17"/>
  <c r="E496" i="17"/>
  <c r="F496" i="17"/>
  <c r="G496" i="17"/>
  <c r="H496" i="17"/>
  <c r="I496" i="17"/>
  <c r="B497" i="17"/>
  <c r="C497" i="17"/>
  <c r="D497" i="17"/>
  <c r="E497" i="17"/>
  <c r="F497" i="17"/>
  <c r="G497" i="17"/>
  <c r="H497" i="17"/>
  <c r="I497" i="17"/>
  <c r="B498" i="17"/>
  <c r="C498" i="17"/>
  <c r="D498" i="17"/>
  <c r="E498" i="17"/>
  <c r="F498" i="17"/>
  <c r="G498" i="17"/>
  <c r="H498" i="17"/>
  <c r="I498" i="17"/>
  <c r="B499" i="17"/>
  <c r="C499" i="17"/>
  <c r="D499" i="17"/>
  <c r="E499" i="17"/>
  <c r="F499" i="17"/>
  <c r="G499" i="17"/>
  <c r="H499" i="17"/>
  <c r="I499" i="17"/>
  <c r="B500" i="17"/>
  <c r="C500" i="17"/>
  <c r="D500" i="17"/>
  <c r="E500" i="17"/>
  <c r="F500" i="17"/>
  <c r="G500" i="17"/>
  <c r="H500" i="17"/>
  <c r="I500" i="17"/>
  <c r="B501" i="17"/>
  <c r="C501" i="17"/>
  <c r="D501" i="17"/>
  <c r="E501" i="17"/>
  <c r="F501" i="17"/>
  <c r="G501" i="17"/>
  <c r="H501" i="17"/>
  <c r="I501" i="17"/>
  <c r="B502" i="17"/>
  <c r="C502" i="17"/>
  <c r="D502" i="17"/>
  <c r="E502" i="17"/>
  <c r="F502" i="17"/>
  <c r="G502" i="17"/>
  <c r="H502" i="17"/>
  <c r="I502" i="17"/>
  <c r="B503" i="17"/>
  <c r="C503" i="17"/>
  <c r="D503" i="17"/>
  <c r="E503" i="17"/>
  <c r="F503" i="17"/>
  <c r="G503" i="17"/>
  <c r="H503" i="17"/>
  <c r="I503" i="17"/>
  <c r="B504" i="17"/>
  <c r="C504" i="17"/>
  <c r="D504" i="17"/>
  <c r="E504" i="17"/>
  <c r="F504" i="17"/>
  <c r="G504" i="17"/>
  <c r="H504" i="17"/>
  <c r="I504" i="17"/>
  <c r="B505" i="17"/>
  <c r="C505" i="17"/>
  <c r="D505" i="17"/>
  <c r="E505" i="17"/>
  <c r="F505" i="17"/>
  <c r="G505" i="17"/>
  <c r="H505" i="17"/>
  <c r="I505" i="17"/>
  <c r="B506" i="17"/>
  <c r="C506" i="17"/>
  <c r="D506" i="17"/>
  <c r="E506" i="17"/>
  <c r="F506" i="17"/>
  <c r="G506" i="17"/>
  <c r="H506" i="17"/>
  <c r="I506" i="17"/>
  <c r="B507" i="17"/>
  <c r="C507" i="17"/>
  <c r="D507" i="17"/>
  <c r="E507" i="17"/>
  <c r="F507" i="17"/>
  <c r="G507" i="17"/>
  <c r="H507" i="17"/>
  <c r="I507" i="17"/>
  <c r="B508" i="17"/>
  <c r="C508" i="17"/>
  <c r="D508" i="17"/>
  <c r="E508" i="17"/>
  <c r="F508" i="17"/>
  <c r="G508" i="17"/>
  <c r="H508" i="17"/>
  <c r="I508" i="17"/>
  <c r="B509" i="17"/>
  <c r="C509" i="17"/>
  <c r="D509" i="17"/>
  <c r="E509" i="17"/>
  <c r="F509" i="17"/>
  <c r="G509" i="17"/>
  <c r="H509" i="17"/>
  <c r="I509" i="17"/>
  <c r="B510" i="17"/>
  <c r="C510" i="17"/>
  <c r="D510" i="17"/>
  <c r="E510" i="17"/>
  <c r="F510" i="17"/>
  <c r="G510" i="17"/>
  <c r="H510" i="17"/>
  <c r="I510" i="17"/>
  <c r="B511" i="17"/>
  <c r="C511" i="17"/>
  <c r="D511" i="17"/>
  <c r="E511" i="17"/>
  <c r="F511" i="17"/>
  <c r="G511" i="17"/>
  <c r="H511" i="17"/>
  <c r="I511" i="17"/>
  <c r="B512" i="17"/>
  <c r="C512" i="17"/>
  <c r="D512" i="17"/>
  <c r="E512" i="17"/>
  <c r="F512" i="17"/>
  <c r="G512" i="17"/>
  <c r="H512" i="17"/>
  <c r="I512" i="17"/>
  <c r="B513" i="17"/>
  <c r="C513" i="17"/>
  <c r="D513" i="17"/>
  <c r="E513" i="17"/>
  <c r="F513" i="17"/>
  <c r="G513" i="17"/>
  <c r="H513" i="17"/>
  <c r="I513" i="17"/>
  <c r="B514" i="17"/>
  <c r="C514" i="17"/>
  <c r="D514" i="17"/>
  <c r="E514" i="17"/>
  <c r="F514" i="17"/>
  <c r="G514" i="17"/>
  <c r="H514" i="17"/>
  <c r="I514" i="17"/>
  <c r="B515" i="17"/>
  <c r="C515" i="17"/>
  <c r="D515" i="17"/>
  <c r="E515" i="17"/>
  <c r="F515" i="17"/>
  <c r="G515" i="17"/>
  <c r="H515" i="17"/>
  <c r="I515" i="17"/>
  <c r="B516" i="17"/>
  <c r="C516" i="17"/>
  <c r="D516" i="17"/>
  <c r="E516" i="17"/>
  <c r="F516" i="17"/>
  <c r="G516" i="17"/>
  <c r="H516" i="17"/>
  <c r="I516" i="17"/>
  <c r="B517" i="17"/>
  <c r="C517" i="17"/>
  <c r="D517" i="17"/>
  <c r="E517" i="17"/>
  <c r="F517" i="17"/>
  <c r="G517" i="17"/>
  <c r="H517" i="17"/>
  <c r="I517" i="17"/>
  <c r="B518" i="17"/>
  <c r="C518" i="17"/>
  <c r="D518" i="17"/>
  <c r="E518" i="17"/>
  <c r="F518" i="17"/>
  <c r="G518" i="17"/>
  <c r="H518" i="17"/>
  <c r="I518" i="17"/>
  <c r="B519" i="17"/>
  <c r="C519" i="17"/>
  <c r="D519" i="17"/>
  <c r="E519" i="17"/>
  <c r="F519" i="17"/>
  <c r="G519" i="17"/>
  <c r="H519" i="17"/>
  <c r="I519" i="17"/>
  <c r="B520" i="17"/>
  <c r="C520" i="17"/>
  <c r="D520" i="17"/>
  <c r="E520" i="17"/>
  <c r="F520" i="17"/>
  <c r="G520" i="17"/>
  <c r="H520" i="17"/>
  <c r="I520" i="17"/>
  <c r="B521" i="17"/>
  <c r="C521" i="17"/>
  <c r="D521" i="17"/>
  <c r="E521" i="17"/>
  <c r="F521" i="17"/>
  <c r="G521" i="17"/>
  <c r="H521" i="17"/>
  <c r="I521" i="17"/>
  <c r="B522" i="17"/>
  <c r="C522" i="17"/>
  <c r="D522" i="17"/>
  <c r="E522" i="17"/>
  <c r="F522" i="17"/>
  <c r="G522" i="17"/>
  <c r="H522" i="17"/>
  <c r="I522" i="17"/>
  <c r="B523" i="17"/>
  <c r="C523" i="17"/>
  <c r="D523" i="17"/>
  <c r="E523" i="17"/>
  <c r="F523" i="17"/>
  <c r="G523" i="17"/>
  <c r="H523" i="17"/>
  <c r="I523" i="17"/>
  <c r="B524" i="17"/>
  <c r="C524" i="17"/>
  <c r="D524" i="17"/>
  <c r="E524" i="17"/>
  <c r="F524" i="17"/>
  <c r="G524" i="17"/>
  <c r="H524" i="17"/>
  <c r="I524" i="17"/>
  <c r="B525" i="17"/>
  <c r="C525" i="17"/>
  <c r="D525" i="17"/>
  <c r="E525" i="17"/>
  <c r="F525" i="17"/>
  <c r="G525" i="17"/>
  <c r="H525" i="17"/>
  <c r="I525" i="17"/>
  <c r="B526" i="17"/>
  <c r="C526" i="17"/>
  <c r="D526" i="17"/>
  <c r="E526" i="17"/>
  <c r="F526" i="17"/>
  <c r="G526" i="17"/>
  <c r="H526" i="17"/>
  <c r="I526" i="17"/>
  <c r="B527" i="17"/>
  <c r="C527" i="17"/>
  <c r="D527" i="17"/>
  <c r="E527" i="17"/>
  <c r="F527" i="17"/>
  <c r="G527" i="17"/>
  <c r="H527" i="17"/>
  <c r="I527" i="17"/>
  <c r="B528" i="17"/>
  <c r="C528" i="17"/>
  <c r="D528" i="17"/>
  <c r="E528" i="17"/>
  <c r="F528" i="17"/>
  <c r="G528" i="17"/>
  <c r="H528" i="17"/>
  <c r="I528" i="17"/>
  <c r="B529" i="17"/>
  <c r="C529" i="17"/>
  <c r="D529" i="17"/>
  <c r="E529" i="17"/>
  <c r="F529" i="17"/>
  <c r="G529" i="17"/>
  <c r="H529" i="17"/>
  <c r="I529" i="17"/>
  <c r="B530" i="17"/>
  <c r="C530" i="17"/>
  <c r="D530" i="17"/>
  <c r="E530" i="17"/>
  <c r="F530" i="17"/>
  <c r="G530" i="17"/>
  <c r="H530" i="17"/>
  <c r="I530" i="17"/>
  <c r="B531" i="17"/>
  <c r="C531" i="17"/>
  <c r="D531" i="17"/>
  <c r="E531" i="17"/>
  <c r="F531" i="17"/>
  <c r="G531" i="17"/>
  <c r="H531" i="17"/>
  <c r="I531" i="17"/>
  <c r="B532" i="17"/>
  <c r="C532" i="17"/>
  <c r="D532" i="17"/>
  <c r="E532" i="17"/>
  <c r="F532" i="17"/>
  <c r="G532" i="17"/>
  <c r="H532" i="17"/>
  <c r="I532" i="17"/>
  <c r="B533" i="17"/>
  <c r="C533" i="17"/>
  <c r="D533" i="17"/>
  <c r="E533" i="17"/>
  <c r="F533" i="17"/>
  <c r="G533" i="17"/>
  <c r="H533" i="17"/>
  <c r="I533" i="17"/>
  <c r="B534" i="17"/>
  <c r="C534" i="17"/>
  <c r="D534" i="17"/>
  <c r="E534" i="17"/>
  <c r="F534" i="17"/>
  <c r="G534" i="17"/>
  <c r="H534" i="17"/>
  <c r="I534" i="17"/>
  <c r="B535" i="17"/>
  <c r="C535" i="17"/>
  <c r="D535" i="17"/>
  <c r="E535" i="17"/>
  <c r="F535" i="17"/>
  <c r="G535" i="17"/>
  <c r="H535" i="17"/>
  <c r="I535" i="17"/>
  <c r="B536" i="17"/>
  <c r="C536" i="17"/>
  <c r="D536" i="17"/>
  <c r="E536" i="17"/>
  <c r="F536" i="17"/>
  <c r="G536" i="17"/>
  <c r="H536" i="17"/>
  <c r="I536" i="17"/>
  <c r="B537" i="17"/>
  <c r="C537" i="17"/>
  <c r="D537" i="17"/>
  <c r="E537" i="17"/>
  <c r="F537" i="17"/>
  <c r="G537" i="17"/>
  <c r="H537" i="17"/>
  <c r="I537" i="17"/>
  <c r="B538" i="17"/>
  <c r="C538" i="17"/>
  <c r="D538" i="17"/>
  <c r="E538" i="17"/>
  <c r="F538" i="17"/>
  <c r="G538" i="17"/>
  <c r="H538" i="17"/>
  <c r="I538" i="17"/>
  <c r="B539" i="17"/>
  <c r="C539" i="17"/>
  <c r="D539" i="17"/>
  <c r="E539" i="17"/>
  <c r="F539" i="17"/>
  <c r="G539" i="17"/>
  <c r="H539" i="17"/>
  <c r="I539" i="17"/>
  <c r="B540" i="17"/>
  <c r="C540" i="17"/>
  <c r="D540" i="17"/>
  <c r="E540" i="17"/>
  <c r="F540" i="17"/>
  <c r="G540" i="17"/>
  <c r="H540" i="17"/>
  <c r="I540" i="17"/>
  <c r="B541" i="17"/>
  <c r="C541" i="17"/>
  <c r="D541" i="17"/>
  <c r="E541" i="17"/>
  <c r="F541" i="17"/>
  <c r="G541" i="17"/>
  <c r="H541" i="17"/>
  <c r="I541" i="17"/>
  <c r="B542" i="17"/>
  <c r="C542" i="17"/>
  <c r="D542" i="17"/>
  <c r="E542" i="17"/>
  <c r="F542" i="17"/>
  <c r="G542" i="17"/>
  <c r="H542" i="17"/>
  <c r="I542" i="17"/>
  <c r="B543" i="17"/>
  <c r="C543" i="17"/>
  <c r="D543" i="17"/>
  <c r="E543" i="17"/>
  <c r="F543" i="17"/>
  <c r="G543" i="17"/>
  <c r="H543" i="17"/>
  <c r="I543" i="17"/>
  <c r="B544" i="17"/>
  <c r="C544" i="17"/>
  <c r="D544" i="17"/>
  <c r="E544" i="17"/>
  <c r="F544" i="17"/>
  <c r="G544" i="17"/>
  <c r="H544" i="17"/>
  <c r="I544" i="17"/>
  <c r="B545" i="17"/>
  <c r="C545" i="17"/>
  <c r="D545" i="17"/>
  <c r="E545" i="17"/>
  <c r="F545" i="17"/>
  <c r="G545" i="17"/>
  <c r="H545" i="17"/>
  <c r="I545" i="17"/>
  <c r="B546" i="17"/>
  <c r="C546" i="17"/>
  <c r="D546" i="17"/>
  <c r="E546" i="17"/>
  <c r="F546" i="17"/>
  <c r="G546" i="17"/>
  <c r="H546" i="17"/>
  <c r="I546" i="17"/>
  <c r="B547" i="17"/>
  <c r="C547" i="17"/>
  <c r="D547" i="17"/>
  <c r="E547" i="17"/>
  <c r="F547" i="17"/>
  <c r="G547" i="17"/>
  <c r="H547" i="17"/>
  <c r="I547" i="17"/>
  <c r="B548" i="17"/>
  <c r="C548" i="17"/>
  <c r="D548" i="17"/>
  <c r="E548" i="17"/>
  <c r="F548" i="17"/>
  <c r="G548" i="17"/>
  <c r="H548" i="17"/>
  <c r="I548" i="17"/>
  <c r="B549" i="17"/>
  <c r="C549" i="17"/>
  <c r="D549" i="17"/>
  <c r="E549" i="17"/>
  <c r="F549" i="17"/>
  <c r="G549" i="17"/>
  <c r="H549" i="17"/>
  <c r="I549" i="17"/>
  <c r="B550" i="17"/>
  <c r="C550" i="17"/>
  <c r="D550" i="17"/>
  <c r="E550" i="17"/>
  <c r="F550" i="17"/>
  <c r="G550" i="17"/>
  <c r="H550" i="17"/>
  <c r="I550" i="17"/>
  <c r="B551" i="17"/>
  <c r="C551" i="17"/>
  <c r="D551" i="17"/>
  <c r="E551" i="17"/>
  <c r="F551" i="17"/>
  <c r="G551" i="17"/>
  <c r="H551" i="17"/>
  <c r="I551" i="17"/>
  <c r="B552" i="17"/>
  <c r="C552" i="17"/>
  <c r="D552" i="17"/>
  <c r="E552" i="17"/>
  <c r="F552" i="17"/>
  <c r="G552" i="17"/>
  <c r="H552" i="17"/>
  <c r="I552" i="17"/>
  <c r="B553" i="17"/>
  <c r="C553" i="17"/>
  <c r="D553" i="17"/>
  <c r="E553" i="17"/>
  <c r="F553" i="17"/>
  <c r="G553" i="17"/>
  <c r="H553" i="17"/>
  <c r="I553" i="17"/>
  <c r="B554" i="17"/>
  <c r="C554" i="17"/>
  <c r="D554" i="17"/>
  <c r="E554" i="17"/>
  <c r="F554" i="17"/>
  <c r="G554" i="17"/>
  <c r="H554" i="17"/>
  <c r="I554" i="17"/>
  <c r="B555" i="17"/>
  <c r="C555" i="17"/>
  <c r="D555" i="17"/>
  <c r="E555" i="17"/>
  <c r="F555" i="17"/>
  <c r="G555" i="17"/>
  <c r="H555" i="17"/>
  <c r="I555" i="17"/>
  <c r="B556" i="17"/>
  <c r="C556" i="17"/>
  <c r="D556" i="17"/>
  <c r="E556" i="17"/>
  <c r="F556" i="17"/>
  <c r="G556" i="17"/>
  <c r="H556" i="17"/>
  <c r="I556" i="17"/>
  <c r="B557" i="17"/>
  <c r="C557" i="17"/>
  <c r="D557" i="17"/>
  <c r="E557" i="17"/>
  <c r="F557" i="17"/>
  <c r="G557" i="17"/>
  <c r="H557" i="17"/>
  <c r="I557" i="17"/>
  <c r="B558" i="17"/>
  <c r="C558" i="17"/>
  <c r="D558" i="17"/>
  <c r="E558" i="17"/>
  <c r="F558" i="17"/>
  <c r="G558" i="17"/>
  <c r="H558" i="17"/>
  <c r="I558" i="17"/>
  <c r="B559" i="17"/>
  <c r="C559" i="17"/>
  <c r="D559" i="17"/>
  <c r="E559" i="17"/>
  <c r="F559" i="17"/>
  <c r="G559" i="17"/>
  <c r="H559" i="17"/>
  <c r="I559" i="17"/>
  <c r="B560" i="17"/>
  <c r="C560" i="17"/>
  <c r="D560" i="17"/>
  <c r="E560" i="17"/>
  <c r="F560" i="17"/>
  <c r="G560" i="17"/>
  <c r="H560" i="17"/>
  <c r="I560" i="17"/>
  <c r="B561" i="17"/>
  <c r="C561" i="17"/>
  <c r="D561" i="17"/>
  <c r="E561" i="17"/>
  <c r="F561" i="17"/>
  <c r="G561" i="17"/>
  <c r="H561" i="17"/>
  <c r="I561" i="17"/>
  <c r="B562" i="17"/>
  <c r="C562" i="17"/>
  <c r="D562" i="17"/>
  <c r="E562" i="17"/>
  <c r="F562" i="17"/>
  <c r="G562" i="17"/>
  <c r="H562" i="17"/>
  <c r="I562" i="17"/>
  <c r="B563" i="17"/>
  <c r="C563" i="17"/>
  <c r="D563" i="17"/>
  <c r="E563" i="17"/>
  <c r="F563" i="17"/>
  <c r="G563" i="17"/>
  <c r="H563" i="17"/>
  <c r="I563" i="17"/>
  <c r="B564" i="17"/>
  <c r="C564" i="17"/>
  <c r="D564" i="17"/>
  <c r="E564" i="17"/>
  <c r="F564" i="17"/>
  <c r="G564" i="17"/>
  <c r="H564" i="17"/>
  <c r="I564" i="17"/>
  <c r="B565" i="17"/>
  <c r="C565" i="17"/>
  <c r="D565" i="17"/>
  <c r="E565" i="17"/>
  <c r="F565" i="17"/>
  <c r="G565" i="17"/>
  <c r="H565" i="17"/>
  <c r="I565" i="17"/>
  <c r="B566" i="17"/>
  <c r="C566" i="17"/>
  <c r="D566" i="17"/>
  <c r="E566" i="17"/>
  <c r="F566" i="17"/>
  <c r="G566" i="17"/>
  <c r="H566" i="17"/>
  <c r="I566" i="17"/>
  <c r="B567" i="17"/>
  <c r="C567" i="17"/>
  <c r="D567" i="17"/>
  <c r="E567" i="17"/>
  <c r="F567" i="17"/>
  <c r="G567" i="17"/>
  <c r="H567" i="17"/>
  <c r="I567" i="17"/>
  <c r="B568" i="17"/>
  <c r="C568" i="17"/>
  <c r="D568" i="17"/>
  <c r="E568" i="17"/>
  <c r="F568" i="17"/>
  <c r="G568" i="17"/>
  <c r="H568" i="17"/>
  <c r="I568" i="17"/>
  <c r="B569" i="17"/>
  <c r="C569" i="17"/>
  <c r="D569" i="17"/>
  <c r="E569" i="17"/>
  <c r="F569" i="17"/>
  <c r="G569" i="17"/>
  <c r="H569" i="17"/>
  <c r="I569" i="17"/>
  <c r="B570" i="17"/>
  <c r="C570" i="17"/>
  <c r="D570" i="17"/>
  <c r="E570" i="17"/>
  <c r="F570" i="17"/>
  <c r="G570" i="17"/>
  <c r="H570" i="17"/>
  <c r="I570" i="17"/>
  <c r="B571" i="17"/>
  <c r="C571" i="17"/>
  <c r="D571" i="17"/>
  <c r="E571" i="17"/>
  <c r="F571" i="17"/>
  <c r="G571" i="17"/>
  <c r="H571" i="17"/>
  <c r="I571" i="17"/>
  <c r="B572" i="17"/>
  <c r="C572" i="17"/>
  <c r="D572" i="17"/>
  <c r="E572" i="17"/>
  <c r="F572" i="17"/>
  <c r="G572" i="17"/>
  <c r="H572" i="17"/>
  <c r="I572" i="17"/>
  <c r="B573" i="17"/>
  <c r="C573" i="17"/>
  <c r="D573" i="17"/>
  <c r="E573" i="17"/>
  <c r="F573" i="17"/>
  <c r="G573" i="17"/>
  <c r="H573" i="17"/>
  <c r="I573" i="17"/>
  <c r="B574" i="17"/>
  <c r="C574" i="17"/>
  <c r="D574" i="17"/>
  <c r="E574" i="17"/>
  <c r="F574" i="17"/>
  <c r="G574" i="17"/>
  <c r="H574" i="17"/>
  <c r="I574" i="17"/>
  <c r="B575" i="17"/>
  <c r="C575" i="17"/>
  <c r="D575" i="17"/>
  <c r="E575" i="17"/>
  <c r="F575" i="17"/>
  <c r="G575" i="17"/>
  <c r="H575" i="17"/>
  <c r="I575" i="17"/>
  <c r="B576" i="17"/>
  <c r="C576" i="17"/>
  <c r="D576" i="17"/>
  <c r="E576" i="17"/>
  <c r="F576" i="17"/>
  <c r="G576" i="17"/>
  <c r="H576" i="17"/>
  <c r="I576" i="17"/>
  <c r="B577" i="17"/>
  <c r="C577" i="17"/>
  <c r="D577" i="17"/>
  <c r="E577" i="17"/>
  <c r="F577" i="17"/>
  <c r="G577" i="17"/>
  <c r="H577" i="17"/>
  <c r="I577" i="17"/>
  <c r="B578" i="17"/>
  <c r="C578" i="17"/>
  <c r="D578" i="17"/>
  <c r="E578" i="17"/>
  <c r="F578" i="17"/>
  <c r="G578" i="17"/>
  <c r="H578" i="17"/>
  <c r="I578" i="17"/>
  <c r="B579" i="17"/>
  <c r="C579" i="17"/>
  <c r="D579" i="17"/>
  <c r="E579" i="17"/>
  <c r="F579" i="17"/>
  <c r="G579" i="17"/>
  <c r="H579" i="17"/>
  <c r="I579" i="17"/>
  <c r="B580" i="17"/>
  <c r="C580" i="17"/>
  <c r="D580" i="17"/>
  <c r="E580" i="17"/>
  <c r="F580" i="17"/>
  <c r="G580" i="17"/>
  <c r="H580" i="17"/>
  <c r="I580" i="17"/>
  <c r="B581" i="17"/>
  <c r="C581" i="17"/>
  <c r="D581" i="17"/>
  <c r="E581" i="17"/>
  <c r="F581" i="17"/>
  <c r="G581" i="17"/>
  <c r="H581" i="17"/>
  <c r="I581" i="17"/>
  <c r="B582" i="17"/>
  <c r="C582" i="17"/>
  <c r="D582" i="17"/>
  <c r="E582" i="17"/>
  <c r="F582" i="17"/>
  <c r="G582" i="17"/>
  <c r="H582" i="17"/>
  <c r="I582" i="17"/>
  <c r="B583" i="17"/>
  <c r="C583" i="17"/>
  <c r="D583" i="17"/>
  <c r="E583" i="17"/>
  <c r="F583" i="17"/>
  <c r="G583" i="17"/>
  <c r="H583" i="17"/>
  <c r="I583" i="17"/>
  <c r="B584" i="17"/>
  <c r="C584" i="17"/>
  <c r="D584" i="17"/>
  <c r="E584" i="17"/>
  <c r="F584" i="17"/>
  <c r="G584" i="17"/>
  <c r="H584" i="17"/>
  <c r="I584" i="17"/>
  <c r="B585" i="17"/>
  <c r="C585" i="17"/>
  <c r="D585" i="17"/>
  <c r="E585" i="17"/>
  <c r="F585" i="17"/>
  <c r="G585" i="17"/>
  <c r="H585" i="17"/>
  <c r="I585" i="17"/>
  <c r="B586" i="17"/>
  <c r="C586" i="17"/>
  <c r="D586" i="17"/>
  <c r="E586" i="17"/>
  <c r="F586" i="17"/>
  <c r="G586" i="17"/>
  <c r="H586" i="17"/>
  <c r="I586" i="17"/>
  <c r="B587" i="17"/>
  <c r="C587" i="17"/>
  <c r="D587" i="17"/>
  <c r="E587" i="17"/>
  <c r="F587" i="17"/>
  <c r="G587" i="17"/>
  <c r="H587" i="17"/>
  <c r="I587" i="17"/>
  <c r="B588" i="17"/>
  <c r="C588" i="17"/>
  <c r="D588" i="17"/>
  <c r="E588" i="17"/>
  <c r="F588" i="17"/>
  <c r="G588" i="17"/>
  <c r="H588" i="17"/>
  <c r="I588" i="17"/>
  <c r="B589" i="17"/>
  <c r="C589" i="17"/>
  <c r="D589" i="17"/>
  <c r="E589" i="17"/>
  <c r="F589" i="17"/>
  <c r="G589" i="17"/>
  <c r="H589" i="17"/>
  <c r="I589" i="17"/>
  <c r="B590" i="17"/>
  <c r="C590" i="17"/>
  <c r="D590" i="17"/>
  <c r="E590" i="17"/>
  <c r="F590" i="17"/>
  <c r="G590" i="17"/>
  <c r="H590" i="17"/>
  <c r="I590" i="17"/>
  <c r="B591" i="17"/>
  <c r="C591" i="17"/>
  <c r="D591" i="17"/>
  <c r="E591" i="17"/>
  <c r="F591" i="17"/>
  <c r="G591" i="17"/>
  <c r="H591" i="17"/>
  <c r="I591" i="17"/>
  <c r="B592" i="17"/>
  <c r="C592" i="17"/>
  <c r="D592" i="17"/>
  <c r="E592" i="17"/>
  <c r="F592" i="17"/>
  <c r="G592" i="17"/>
  <c r="H592" i="17"/>
  <c r="I592" i="17"/>
  <c r="B593" i="17"/>
  <c r="C593" i="17"/>
  <c r="D593" i="17"/>
  <c r="E593" i="17"/>
  <c r="F593" i="17"/>
  <c r="G593" i="17"/>
  <c r="H593" i="17"/>
  <c r="I593" i="17"/>
  <c r="B594" i="17"/>
  <c r="C594" i="17"/>
  <c r="D594" i="17"/>
  <c r="E594" i="17"/>
  <c r="F594" i="17"/>
  <c r="G594" i="17"/>
  <c r="H594" i="17"/>
  <c r="I594" i="17"/>
  <c r="B595" i="17"/>
  <c r="C595" i="17"/>
  <c r="D595" i="17"/>
  <c r="E595" i="17"/>
  <c r="F595" i="17"/>
  <c r="G595" i="17"/>
  <c r="H595" i="17"/>
  <c r="I595" i="17"/>
  <c r="B596" i="17"/>
  <c r="C596" i="17"/>
  <c r="D596" i="17"/>
  <c r="E596" i="17"/>
  <c r="F596" i="17"/>
  <c r="G596" i="17"/>
  <c r="H596" i="17"/>
  <c r="I596" i="17"/>
  <c r="B597" i="17"/>
  <c r="C597" i="17"/>
  <c r="D597" i="17"/>
  <c r="E597" i="17"/>
  <c r="F597" i="17"/>
  <c r="G597" i="17"/>
  <c r="H597" i="17"/>
  <c r="I597" i="17"/>
  <c r="B598" i="17"/>
  <c r="C598" i="17"/>
  <c r="D598" i="17"/>
  <c r="E598" i="17"/>
  <c r="F598" i="17"/>
  <c r="G598" i="17"/>
  <c r="H598" i="17"/>
  <c r="I598" i="17"/>
  <c r="B599" i="17"/>
  <c r="C599" i="17"/>
  <c r="D599" i="17"/>
  <c r="E599" i="17"/>
  <c r="F599" i="17"/>
  <c r="G599" i="17"/>
  <c r="H599" i="17"/>
  <c r="I599" i="17"/>
  <c r="B600" i="17"/>
  <c r="C600" i="17"/>
  <c r="D600" i="17"/>
  <c r="E600" i="17"/>
  <c r="F600" i="17"/>
  <c r="G600" i="17"/>
  <c r="H600" i="17"/>
  <c r="I600" i="17"/>
  <c r="B601" i="17"/>
  <c r="C601" i="17"/>
  <c r="D601" i="17"/>
  <c r="E601" i="17"/>
  <c r="F601" i="17"/>
  <c r="G601" i="17"/>
  <c r="H601" i="17"/>
  <c r="I601" i="17"/>
  <c r="B602" i="17"/>
  <c r="C602" i="17"/>
  <c r="D602" i="17"/>
  <c r="E602" i="17"/>
  <c r="F602" i="17"/>
  <c r="G602" i="17"/>
  <c r="H602" i="17"/>
  <c r="I602" i="17"/>
  <c r="B603" i="17"/>
  <c r="C603" i="17"/>
  <c r="D603" i="17"/>
  <c r="E603" i="17"/>
  <c r="F603" i="17"/>
  <c r="G603" i="17"/>
  <c r="H603" i="17"/>
  <c r="I603" i="17"/>
  <c r="B604" i="17"/>
  <c r="C604" i="17"/>
  <c r="D604" i="17"/>
  <c r="E604" i="17"/>
  <c r="F604" i="17"/>
  <c r="G604" i="17"/>
  <c r="H604" i="17"/>
  <c r="I604" i="17"/>
  <c r="B605" i="17"/>
  <c r="C605" i="17"/>
  <c r="D605" i="17"/>
  <c r="E605" i="17"/>
  <c r="F605" i="17"/>
  <c r="G605" i="17"/>
  <c r="H605" i="17"/>
  <c r="I605" i="17"/>
  <c r="B606" i="17"/>
  <c r="C606" i="17"/>
  <c r="D606" i="17"/>
  <c r="E606" i="17"/>
  <c r="F606" i="17"/>
  <c r="G606" i="17"/>
  <c r="H606" i="17"/>
  <c r="I606" i="17"/>
  <c r="B607" i="17"/>
  <c r="C607" i="17"/>
  <c r="D607" i="17"/>
  <c r="E607" i="17"/>
  <c r="F607" i="17"/>
  <c r="G607" i="17"/>
  <c r="H607" i="17"/>
  <c r="I607" i="17"/>
  <c r="B608" i="17"/>
  <c r="C608" i="17"/>
  <c r="D608" i="17"/>
  <c r="E608" i="17"/>
  <c r="F608" i="17"/>
  <c r="G608" i="17"/>
  <c r="H608" i="17"/>
  <c r="I608" i="17"/>
  <c r="B609" i="17"/>
  <c r="C609" i="17"/>
  <c r="D609" i="17"/>
  <c r="E609" i="17"/>
  <c r="F609" i="17"/>
  <c r="G609" i="17"/>
  <c r="H609" i="17"/>
  <c r="I609" i="17"/>
  <c r="J609" i="17"/>
  <c r="B610" i="17"/>
  <c r="C610" i="17"/>
  <c r="D610" i="17"/>
  <c r="E610" i="17"/>
  <c r="F610" i="17"/>
  <c r="G610" i="17"/>
  <c r="H610" i="17"/>
  <c r="I610" i="17"/>
  <c r="B611" i="17"/>
  <c r="C611" i="17"/>
  <c r="D611" i="17"/>
  <c r="E611" i="17"/>
  <c r="F611" i="17"/>
  <c r="G611" i="17"/>
  <c r="H611" i="17"/>
  <c r="I611" i="17"/>
  <c r="B612" i="17"/>
  <c r="C612" i="17"/>
  <c r="D612" i="17"/>
  <c r="E612" i="17"/>
  <c r="F612" i="17"/>
  <c r="G612" i="17"/>
  <c r="H612" i="17"/>
  <c r="I612" i="17"/>
  <c r="B613" i="17"/>
  <c r="C613" i="17"/>
  <c r="D613" i="17"/>
  <c r="E613" i="17"/>
  <c r="F613" i="17"/>
  <c r="G613" i="17"/>
  <c r="H613" i="17"/>
  <c r="I613" i="17"/>
  <c r="B614" i="17"/>
  <c r="C614" i="17"/>
  <c r="D614" i="17"/>
  <c r="E614" i="17"/>
  <c r="F614" i="17"/>
  <c r="G614" i="17"/>
  <c r="H614" i="17"/>
  <c r="I614" i="17"/>
  <c r="B615" i="17"/>
  <c r="C615" i="17"/>
  <c r="D615" i="17"/>
  <c r="E615" i="17"/>
  <c r="F615" i="17"/>
  <c r="G615" i="17"/>
  <c r="H615" i="17"/>
  <c r="I615" i="17"/>
  <c r="B616" i="17"/>
  <c r="C616" i="17"/>
  <c r="D616" i="17"/>
  <c r="E616" i="17"/>
  <c r="F616" i="17"/>
  <c r="G616" i="17"/>
  <c r="H616" i="17"/>
  <c r="I616" i="17"/>
  <c r="B617" i="17"/>
  <c r="C617" i="17"/>
  <c r="D617" i="17"/>
  <c r="E617" i="17"/>
  <c r="F617" i="17"/>
  <c r="G617" i="17"/>
  <c r="H617" i="17"/>
  <c r="I617" i="17"/>
  <c r="B618" i="17"/>
  <c r="C618" i="17"/>
  <c r="D618" i="17"/>
  <c r="E618" i="17"/>
  <c r="F618" i="17"/>
  <c r="G618" i="17"/>
  <c r="H618" i="17"/>
  <c r="I618" i="17"/>
  <c r="B619" i="17"/>
  <c r="C619" i="17"/>
  <c r="D619" i="17"/>
  <c r="E619" i="17"/>
  <c r="F619" i="17"/>
  <c r="G619" i="17"/>
  <c r="H619" i="17"/>
  <c r="I619" i="17"/>
  <c r="B620" i="17"/>
  <c r="C620" i="17"/>
  <c r="D620" i="17"/>
  <c r="E620" i="17"/>
  <c r="F620" i="17"/>
  <c r="G620" i="17"/>
  <c r="H620" i="17"/>
  <c r="I620" i="17"/>
  <c r="B621" i="17"/>
  <c r="C621" i="17"/>
  <c r="D621" i="17"/>
  <c r="E621" i="17"/>
  <c r="F621" i="17"/>
  <c r="G621" i="17"/>
  <c r="H621" i="17"/>
  <c r="I621" i="17"/>
  <c r="B622" i="17"/>
  <c r="C622" i="17"/>
  <c r="D622" i="17"/>
  <c r="E622" i="17"/>
  <c r="F622" i="17"/>
  <c r="G622" i="17"/>
  <c r="H622" i="17"/>
  <c r="I622" i="17"/>
  <c r="B623" i="17"/>
  <c r="C623" i="17"/>
  <c r="D623" i="17"/>
  <c r="E623" i="17"/>
  <c r="F623" i="17"/>
  <c r="G623" i="17"/>
  <c r="H623" i="17"/>
  <c r="I623" i="17"/>
  <c r="B624" i="17"/>
  <c r="C624" i="17"/>
  <c r="D624" i="17"/>
  <c r="E624" i="17"/>
  <c r="F624" i="17"/>
  <c r="G624" i="17"/>
  <c r="H624" i="17"/>
  <c r="I624" i="17"/>
  <c r="B625" i="17"/>
  <c r="C625" i="17"/>
  <c r="D625" i="17"/>
  <c r="E625" i="17"/>
  <c r="F625" i="17"/>
  <c r="G625" i="17"/>
  <c r="H625" i="17"/>
  <c r="I625" i="17"/>
  <c r="B626" i="17"/>
  <c r="C626" i="17"/>
  <c r="D626" i="17"/>
  <c r="E626" i="17"/>
  <c r="F626" i="17"/>
  <c r="G626" i="17"/>
  <c r="H626" i="17"/>
  <c r="I626" i="17"/>
  <c r="B627" i="17"/>
  <c r="C627" i="17"/>
  <c r="D627" i="17"/>
  <c r="E627" i="17"/>
  <c r="F627" i="17"/>
  <c r="G627" i="17"/>
  <c r="H627" i="17"/>
  <c r="I627" i="17"/>
  <c r="B628" i="17"/>
  <c r="C628" i="17"/>
  <c r="D628" i="17"/>
  <c r="E628" i="17"/>
  <c r="F628" i="17"/>
  <c r="G628" i="17"/>
  <c r="H628" i="17"/>
  <c r="I628" i="17"/>
  <c r="B629" i="17"/>
  <c r="C629" i="17"/>
  <c r="D629" i="17"/>
  <c r="E629" i="17"/>
  <c r="F629" i="17"/>
  <c r="G629" i="17"/>
  <c r="H629" i="17"/>
  <c r="I629" i="17"/>
  <c r="B630" i="17"/>
  <c r="C630" i="17"/>
  <c r="D630" i="17"/>
  <c r="E630" i="17"/>
  <c r="F630" i="17"/>
  <c r="G630" i="17"/>
  <c r="H630" i="17"/>
  <c r="I630" i="17"/>
  <c r="B631" i="17"/>
  <c r="C631" i="17"/>
  <c r="D631" i="17"/>
  <c r="E631" i="17"/>
  <c r="F631" i="17"/>
  <c r="G631" i="17"/>
  <c r="H631" i="17"/>
  <c r="I631" i="17"/>
  <c r="B632" i="17"/>
  <c r="C632" i="17"/>
  <c r="D632" i="17"/>
  <c r="E632" i="17"/>
  <c r="F632" i="17"/>
  <c r="G632" i="17"/>
  <c r="H632" i="17"/>
  <c r="I632" i="17"/>
  <c r="B633" i="17"/>
  <c r="C633" i="17"/>
  <c r="D633" i="17"/>
  <c r="E633" i="17"/>
  <c r="F633" i="17"/>
  <c r="G633" i="17"/>
  <c r="H633" i="17"/>
  <c r="I633" i="17"/>
  <c r="B634" i="17"/>
  <c r="C634" i="17"/>
  <c r="D634" i="17"/>
  <c r="E634" i="17"/>
  <c r="F634" i="17"/>
  <c r="G634" i="17"/>
  <c r="H634" i="17"/>
  <c r="I634" i="17"/>
  <c r="B635" i="17"/>
  <c r="C635" i="17"/>
  <c r="D635" i="17"/>
  <c r="E635" i="17"/>
  <c r="F635" i="17"/>
  <c r="G635" i="17"/>
  <c r="H635" i="17"/>
  <c r="I635" i="17"/>
  <c r="B636" i="17"/>
  <c r="C636" i="17"/>
  <c r="D636" i="17"/>
  <c r="E636" i="17"/>
  <c r="F636" i="17"/>
  <c r="G636" i="17"/>
  <c r="H636" i="17"/>
  <c r="I636" i="17"/>
  <c r="B637" i="17"/>
  <c r="C637" i="17"/>
  <c r="D637" i="17"/>
  <c r="E637" i="17"/>
  <c r="F637" i="17"/>
  <c r="G637" i="17"/>
  <c r="H637" i="17"/>
  <c r="I637" i="17"/>
  <c r="B638" i="17"/>
  <c r="C638" i="17"/>
  <c r="D638" i="17"/>
  <c r="E638" i="17"/>
  <c r="F638" i="17"/>
  <c r="G638" i="17"/>
  <c r="H638" i="17"/>
  <c r="I638" i="17"/>
  <c r="B639" i="17"/>
  <c r="C639" i="17"/>
  <c r="D639" i="17"/>
  <c r="E639" i="17"/>
  <c r="F639" i="17"/>
  <c r="G639" i="17"/>
  <c r="H639" i="17"/>
  <c r="I639" i="17"/>
  <c r="B640" i="17"/>
  <c r="C640" i="17"/>
  <c r="D640" i="17"/>
  <c r="E640" i="17"/>
  <c r="F640" i="17"/>
  <c r="G640" i="17"/>
  <c r="H640" i="17"/>
  <c r="I640" i="17"/>
  <c r="B641" i="17"/>
  <c r="C641" i="17"/>
  <c r="D641" i="17"/>
  <c r="E641" i="17"/>
  <c r="F641" i="17"/>
  <c r="G641" i="17"/>
  <c r="H641" i="17"/>
  <c r="I641" i="17"/>
  <c r="B642" i="17"/>
  <c r="C642" i="17"/>
  <c r="D642" i="17"/>
  <c r="E642" i="17"/>
  <c r="F642" i="17"/>
  <c r="G642" i="17"/>
  <c r="H642" i="17"/>
  <c r="I642" i="17"/>
  <c r="B643" i="17"/>
  <c r="C643" i="17"/>
  <c r="D643" i="17"/>
  <c r="E643" i="17"/>
  <c r="F643" i="17"/>
  <c r="G643" i="17"/>
  <c r="H643" i="17"/>
  <c r="I643" i="17"/>
  <c r="B644" i="17"/>
  <c r="C644" i="17"/>
  <c r="D644" i="17"/>
  <c r="E644" i="17"/>
  <c r="F644" i="17"/>
  <c r="G644" i="17"/>
  <c r="H644" i="17"/>
  <c r="I644" i="17"/>
  <c r="B645" i="17"/>
  <c r="C645" i="17"/>
  <c r="D645" i="17"/>
  <c r="E645" i="17"/>
  <c r="F645" i="17"/>
  <c r="G645" i="17"/>
  <c r="H645" i="17"/>
  <c r="I645" i="17"/>
  <c r="B646" i="17"/>
  <c r="C646" i="17"/>
  <c r="D646" i="17"/>
  <c r="E646" i="17"/>
  <c r="F646" i="17"/>
  <c r="G646" i="17"/>
  <c r="H646" i="17"/>
  <c r="I646" i="17"/>
  <c r="B647" i="17"/>
  <c r="C647" i="17"/>
  <c r="D647" i="17"/>
  <c r="E647" i="17"/>
  <c r="F647" i="17"/>
  <c r="G647" i="17"/>
  <c r="H647" i="17"/>
  <c r="I647" i="17"/>
  <c r="B648" i="17"/>
  <c r="C648" i="17"/>
  <c r="D648" i="17"/>
  <c r="E648" i="17"/>
  <c r="F648" i="17"/>
  <c r="G648" i="17"/>
  <c r="H648" i="17"/>
  <c r="I648" i="17"/>
  <c r="B649" i="17"/>
  <c r="C649" i="17"/>
  <c r="D649" i="17"/>
  <c r="E649" i="17"/>
  <c r="F649" i="17"/>
  <c r="G649" i="17"/>
  <c r="H649" i="17"/>
  <c r="I649" i="17"/>
  <c r="B650" i="17"/>
  <c r="C650" i="17"/>
  <c r="D650" i="17"/>
  <c r="E650" i="17"/>
  <c r="F650" i="17"/>
  <c r="G650" i="17"/>
  <c r="H650" i="17"/>
  <c r="I650" i="17"/>
  <c r="B651" i="17"/>
  <c r="C651" i="17"/>
  <c r="D651" i="17"/>
  <c r="E651" i="17"/>
  <c r="F651" i="17"/>
  <c r="G651" i="17"/>
  <c r="H651" i="17"/>
  <c r="I651" i="17"/>
  <c r="B652" i="17"/>
  <c r="C652" i="17"/>
  <c r="D652" i="17"/>
  <c r="E652" i="17"/>
  <c r="F652" i="17"/>
  <c r="G652" i="17"/>
  <c r="H652" i="17"/>
  <c r="I652" i="17"/>
  <c r="B653" i="17"/>
  <c r="C653" i="17"/>
  <c r="D653" i="17"/>
  <c r="E653" i="17"/>
  <c r="F653" i="17"/>
  <c r="G653" i="17"/>
  <c r="H653" i="17"/>
  <c r="I653" i="17"/>
  <c r="B654" i="17"/>
  <c r="C654" i="17"/>
  <c r="D654" i="17"/>
  <c r="E654" i="17"/>
  <c r="F654" i="17"/>
  <c r="G654" i="17"/>
  <c r="H654" i="17"/>
  <c r="I654" i="17"/>
  <c r="B655" i="17"/>
  <c r="C655" i="17"/>
  <c r="D655" i="17"/>
  <c r="E655" i="17"/>
  <c r="F655" i="17"/>
  <c r="G655" i="17"/>
  <c r="H655" i="17"/>
  <c r="I655" i="17"/>
  <c r="B656" i="17"/>
  <c r="C656" i="17"/>
  <c r="D656" i="17"/>
  <c r="E656" i="17"/>
  <c r="F656" i="17"/>
  <c r="G656" i="17"/>
  <c r="H656" i="17"/>
  <c r="I656" i="17"/>
  <c r="B657" i="17"/>
  <c r="C657" i="17"/>
  <c r="D657" i="17"/>
  <c r="E657" i="17"/>
  <c r="F657" i="17"/>
  <c r="G657" i="17"/>
  <c r="H657" i="17"/>
  <c r="I657" i="17"/>
  <c r="B658" i="17"/>
  <c r="C658" i="17"/>
  <c r="D658" i="17"/>
  <c r="E658" i="17"/>
  <c r="F658" i="17"/>
  <c r="G658" i="17"/>
  <c r="H658" i="17"/>
  <c r="I658" i="17"/>
  <c r="B659" i="17"/>
  <c r="C659" i="17"/>
  <c r="D659" i="17"/>
  <c r="E659" i="17"/>
  <c r="F659" i="17"/>
  <c r="G659" i="17"/>
  <c r="H659" i="17"/>
  <c r="I659" i="17"/>
  <c r="B660" i="17"/>
  <c r="C660" i="17"/>
  <c r="D660" i="17"/>
  <c r="E660" i="17"/>
  <c r="F660" i="17"/>
  <c r="G660" i="17"/>
  <c r="H660" i="17"/>
  <c r="I660" i="17"/>
  <c r="B661" i="17"/>
  <c r="C661" i="17"/>
  <c r="D661" i="17"/>
  <c r="E661" i="17"/>
  <c r="F661" i="17"/>
  <c r="G661" i="17"/>
  <c r="H661" i="17"/>
  <c r="I661" i="17"/>
  <c r="B662" i="17"/>
  <c r="C662" i="17"/>
  <c r="D662" i="17"/>
  <c r="E662" i="17"/>
  <c r="F662" i="17"/>
  <c r="G662" i="17"/>
  <c r="H662" i="17"/>
  <c r="I662" i="17"/>
  <c r="B663" i="17"/>
  <c r="C663" i="17"/>
  <c r="D663" i="17"/>
  <c r="E663" i="17"/>
  <c r="F663" i="17"/>
  <c r="G663" i="17"/>
  <c r="H663" i="17"/>
  <c r="I663" i="17"/>
  <c r="B664" i="17"/>
  <c r="C664" i="17"/>
  <c r="D664" i="17"/>
  <c r="E664" i="17"/>
  <c r="F664" i="17"/>
  <c r="G664" i="17"/>
  <c r="H664" i="17"/>
  <c r="I664" i="17"/>
  <c r="B665" i="17"/>
  <c r="C665" i="17"/>
  <c r="D665" i="17"/>
  <c r="E665" i="17"/>
  <c r="F665" i="17"/>
  <c r="G665" i="17"/>
  <c r="H665" i="17"/>
  <c r="I665" i="17"/>
  <c r="B666" i="17"/>
  <c r="C666" i="17"/>
  <c r="D666" i="17"/>
  <c r="E666" i="17"/>
  <c r="F666" i="17"/>
  <c r="G666" i="17"/>
  <c r="H666" i="17"/>
  <c r="I666" i="17"/>
  <c r="B667" i="17"/>
  <c r="C667" i="17"/>
  <c r="D667" i="17"/>
  <c r="E667" i="17"/>
  <c r="F667" i="17"/>
  <c r="G667" i="17"/>
  <c r="H667" i="17"/>
  <c r="I667" i="17"/>
  <c r="B668" i="17"/>
  <c r="C668" i="17"/>
  <c r="D668" i="17"/>
  <c r="E668" i="17"/>
  <c r="F668" i="17"/>
  <c r="G668" i="17"/>
  <c r="H668" i="17"/>
  <c r="I668" i="17"/>
  <c r="B669" i="17"/>
  <c r="C669" i="17"/>
  <c r="D669" i="17"/>
  <c r="E669" i="17"/>
  <c r="F669" i="17"/>
  <c r="G669" i="17"/>
  <c r="H669" i="17"/>
  <c r="I669" i="17"/>
  <c r="B670" i="17"/>
  <c r="C670" i="17"/>
  <c r="D670" i="17"/>
  <c r="E670" i="17"/>
  <c r="F670" i="17"/>
  <c r="G670" i="17"/>
  <c r="H670" i="17"/>
  <c r="I670" i="17"/>
  <c r="B671" i="17"/>
  <c r="C671" i="17"/>
  <c r="D671" i="17"/>
  <c r="E671" i="17"/>
  <c r="F671" i="17"/>
  <c r="G671" i="17"/>
  <c r="H671" i="17"/>
  <c r="I671" i="17"/>
  <c r="B672" i="17"/>
  <c r="C672" i="17"/>
  <c r="D672" i="17"/>
  <c r="E672" i="17"/>
  <c r="F672" i="17"/>
  <c r="G672" i="17"/>
  <c r="H672" i="17"/>
  <c r="I672" i="17"/>
  <c r="B673" i="17"/>
  <c r="C673" i="17"/>
  <c r="D673" i="17"/>
  <c r="E673" i="17"/>
  <c r="F673" i="17"/>
  <c r="G673" i="17"/>
  <c r="H673" i="17"/>
  <c r="I673" i="17"/>
  <c r="B674" i="17"/>
  <c r="C674" i="17"/>
  <c r="D674" i="17"/>
  <c r="E674" i="17"/>
  <c r="F674" i="17"/>
  <c r="G674" i="17"/>
  <c r="H674" i="17"/>
  <c r="I674" i="17"/>
  <c r="B675" i="17"/>
  <c r="C675" i="17"/>
  <c r="D675" i="17"/>
  <c r="E675" i="17"/>
  <c r="F675" i="17"/>
  <c r="G675" i="17"/>
  <c r="H675" i="17"/>
  <c r="I675" i="17"/>
  <c r="B676" i="17"/>
  <c r="C676" i="17"/>
  <c r="D676" i="17"/>
  <c r="E676" i="17"/>
  <c r="F676" i="17"/>
  <c r="G676" i="17"/>
  <c r="H676" i="17"/>
  <c r="I676" i="17"/>
  <c r="B677" i="17"/>
  <c r="C677" i="17"/>
  <c r="D677" i="17"/>
  <c r="E677" i="17"/>
  <c r="F677" i="17"/>
  <c r="G677" i="17"/>
  <c r="H677" i="17"/>
  <c r="I677" i="17"/>
  <c r="B678" i="17"/>
  <c r="C678" i="17"/>
  <c r="D678" i="17"/>
  <c r="E678" i="17"/>
  <c r="F678" i="17"/>
  <c r="G678" i="17"/>
  <c r="H678" i="17"/>
  <c r="I678" i="17"/>
  <c r="B679" i="17"/>
  <c r="C679" i="17"/>
  <c r="D679" i="17"/>
  <c r="E679" i="17"/>
  <c r="F679" i="17"/>
  <c r="G679" i="17"/>
  <c r="H679" i="17"/>
  <c r="I679" i="17"/>
  <c r="B680" i="17"/>
  <c r="C680" i="17"/>
  <c r="D680" i="17"/>
  <c r="E680" i="17"/>
  <c r="F680" i="17"/>
  <c r="G680" i="17"/>
  <c r="H680" i="17"/>
  <c r="I680" i="17"/>
  <c r="B681" i="17"/>
  <c r="C681" i="17"/>
  <c r="D681" i="17"/>
  <c r="E681" i="17"/>
  <c r="F681" i="17"/>
  <c r="G681" i="17"/>
  <c r="H681" i="17"/>
  <c r="I681" i="17"/>
  <c r="B682" i="17"/>
  <c r="C682" i="17"/>
  <c r="D682" i="17"/>
  <c r="E682" i="17"/>
  <c r="F682" i="17"/>
  <c r="G682" i="17"/>
  <c r="H682" i="17"/>
  <c r="I682" i="17"/>
  <c r="B683" i="17"/>
  <c r="C683" i="17"/>
  <c r="D683" i="17"/>
  <c r="E683" i="17"/>
  <c r="F683" i="17"/>
  <c r="G683" i="17"/>
  <c r="H683" i="17"/>
  <c r="I683" i="17"/>
  <c r="B684" i="17"/>
  <c r="C684" i="17"/>
  <c r="D684" i="17"/>
  <c r="E684" i="17"/>
  <c r="F684" i="17"/>
  <c r="G684" i="17"/>
  <c r="H684" i="17"/>
  <c r="I684" i="17"/>
  <c r="B685" i="17"/>
  <c r="C685" i="17"/>
  <c r="D685" i="17"/>
  <c r="E685" i="17"/>
  <c r="F685" i="17"/>
  <c r="G685" i="17"/>
  <c r="H685" i="17"/>
  <c r="I685" i="17"/>
  <c r="B686" i="17"/>
  <c r="C686" i="17"/>
  <c r="D686" i="17"/>
  <c r="E686" i="17"/>
  <c r="F686" i="17"/>
  <c r="G686" i="17"/>
  <c r="H686" i="17"/>
  <c r="I686" i="17"/>
  <c r="B687" i="17"/>
  <c r="C687" i="17"/>
  <c r="D687" i="17"/>
  <c r="E687" i="17"/>
  <c r="F687" i="17"/>
  <c r="G687" i="17"/>
  <c r="H687" i="17"/>
  <c r="I687" i="17"/>
  <c r="B688" i="17"/>
  <c r="C688" i="17"/>
  <c r="D688" i="17"/>
  <c r="E688" i="17"/>
  <c r="F688" i="17"/>
  <c r="G688" i="17"/>
  <c r="H688" i="17"/>
  <c r="I688" i="17"/>
  <c r="B689" i="17"/>
  <c r="C689" i="17"/>
  <c r="D689" i="17"/>
  <c r="E689" i="17"/>
  <c r="F689" i="17"/>
  <c r="G689" i="17"/>
  <c r="H689" i="17"/>
  <c r="I689" i="17"/>
  <c r="B690" i="17"/>
  <c r="C690" i="17"/>
  <c r="D690" i="17"/>
  <c r="E690" i="17"/>
  <c r="F690" i="17"/>
  <c r="G690" i="17"/>
  <c r="H690" i="17"/>
  <c r="I690" i="17"/>
  <c r="B691" i="17"/>
  <c r="C691" i="17"/>
  <c r="D691" i="17"/>
  <c r="E691" i="17"/>
  <c r="F691" i="17"/>
  <c r="G691" i="17"/>
  <c r="H691" i="17"/>
  <c r="I691" i="17"/>
  <c r="B692" i="17"/>
  <c r="C692" i="17"/>
  <c r="D692" i="17"/>
  <c r="E692" i="17"/>
  <c r="F692" i="17"/>
  <c r="G692" i="17"/>
  <c r="H692" i="17"/>
  <c r="I692" i="17"/>
  <c r="B693" i="17"/>
  <c r="C693" i="17"/>
  <c r="D693" i="17"/>
  <c r="E693" i="17"/>
  <c r="F693" i="17"/>
  <c r="G693" i="17"/>
  <c r="H693" i="17"/>
  <c r="I693" i="17"/>
  <c r="B694" i="17"/>
  <c r="C694" i="17"/>
  <c r="D694" i="17"/>
  <c r="E694" i="17"/>
  <c r="F694" i="17"/>
  <c r="G694" i="17"/>
  <c r="H694" i="17"/>
  <c r="I694" i="17"/>
  <c r="B695" i="17"/>
  <c r="C695" i="17"/>
  <c r="D695" i="17"/>
  <c r="E695" i="17"/>
  <c r="F695" i="17"/>
  <c r="G695" i="17"/>
  <c r="H695" i="17"/>
  <c r="I695" i="17"/>
  <c r="B696" i="17"/>
  <c r="C696" i="17"/>
  <c r="D696" i="17"/>
  <c r="E696" i="17"/>
  <c r="F696" i="17"/>
  <c r="G696" i="17"/>
  <c r="H696" i="17"/>
  <c r="I696" i="17"/>
  <c r="B697" i="17"/>
  <c r="C697" i="17"/>
  <c r="D697" i="17"/>
  <c r="E697" i="17"/>
  <c r="F697" i="17"/>
  <c r="G697" i="17"/>
  <c r="H697" i="17"/>
  <c r="I697" i="17"/>
  <c r="B698" i="17"/>
  <c r="C698" i="17"/>
  <c r="D698" i="17"/>
  <c r="E698" i="17"/>
  <c r="F698" i="17"/>
  <c r="G698" i="17"/>
  <c r="H698" i="17"/>
  <c r="I698" i="17"/>
  <c r="B699" i="17"/>
  <c r="C699" i="17"/>
  <c r="D699" i="17"/>
  <c r="E699" i="17"/>
  <c r="F699" i="17"/>
  <c r="G699" i="17"/>
  <c r="H699" i="17"/>
  <c r="I699" i="17"/>
  <c r="B700" i="17"/>
  <c r="C700" i="17"/>
  <c r="D700" i="17"/>
  <c r="E700" i="17"/>
  <c r="F700" i="17"/>
  <c r="G700" i="17"/>
  <c r="H700" i="17"/>
  <c r="I700" i="17"/>
  <c r="B701" i="17"/>
  <c r="C701" i="17"/>
  <c r="D701" i="17"/>
  <c r="E701" i="17"/>
  <c r="F701" i="17"/>
  <c r="G701" i="17"/>
  <c r="H701" i="17"/>
  <c r="I701" i="17"/>
  <c r="B702" i="17"/>
  <c r="C702" i="17"/>
  <c r="D702" i="17"/>
  <c r="E702" i="17"/>
  <c r="F702" i="17"/>
  <c r="G702" i="17"/>
  <c r="H702" i="17"/>
  <c r="I702" i="17"/>
  <c r="B703" i="17"/>
  <c r="C703" i="17"/>
  <c r="D703" i="17"/>
  <c r="E703" i="17"/>
  <c r="F703" i="17"/>
  <c r="G703" i="17"/>
  <c r="H703" i="17"/>
  <c r="I703" i="17"/>
  <c r="B704" i="17"/>
  <c r="C704" i="17"/>
  <c r="D704" i="17"/>
  <c r="E704" i="17"/>
  <c r="F704" i="17"/>
  <c r="G704" i="17"/>
  <c r="H704" i="17"/>
  <c r="I704" i="17"/>
  <c r="B705" i="17"/>
  <c r="C705" i="17"/>
  <c r="D705" i="17"/>
  <c r="E705" i="17"/>
  <c r="F705" i="17"/>
  <c r="G705" i="17"/>
  <c r="H705" i="17"/>
  <c r="I705" i="17"/>
  <c r="B706" i="17"/>
  <c r="C706" i="17"/>
  <c r="D706" i="17"/>
  <c r="E706" i="17"/>
  <c r="F706" i="17"/>
  <c r="G706" i="17"/>
  <c r="H706" i="17"/>
  <c r="I706" i="17"/>
  <c r="B707" i="17"/>
  <c r="C707" i="17"/>
  <c r="D707" i="17"/>
  <c r="E707" i="17"/>
  <c r="F707" i="17"/>
  <c r="G707" i="17"/>
  <c r="H707" i="17"/>
  <c r="I707" i="17"/>
  <c r="B708" i="17"/>
  <c r="C708" i="17"/>
  <c r="D708" i="17"/>
  <c r="E708" i="17"/>
  <c r="F708" i="17"/>
  <c r="G708" i="17"/>
  <c r="H708" i="17"/>
  <c r="I708" i="17"/>
  <c r="B709" i="17"/>
  <c r="C709" i="17"/>
  <c r="D709" i="17"/>
  <c r="E709" i="17"/>
  <c r="F709" i="17"/>
  <c r="G709" i="17"/>
  <c r="H709" i="17"/>
  <c r="I709" i="17"/>
  <c r="B710" i="17"/>
  <c r="C710" i="17"/>
  <c r="D710" i="17"/>
  <c r="E710" i="17"/>
  <c r="F710" i="17"/>
  <c r="G710" i="17"/>
  <c r="H710" i="17"/>
  <c r="I710" i="17"/>
  <c r="B711" i="17"/>
  <c r="C711" i="17"/>
  <c r="D711" i="17"/>
  <c r="E711" i="17"/>
  <c r="F711" i="17"/>
  <c r="G711" i="17"/>
  <c r="H711" i="17"/>
  <c r="I711" i="17"/>
  <c r="B712" i="17"/>
  <c r="C712" i="17"/>
  <c r="D712" i="17"/>
  <c r="E712" i="17"/>
  <c r="F712" i="17"/>
  <c r="G712" i="17"/>
  <c r="H712" i="17"/>
  <c r="I712" i="17"/>
  <c r="B713" i="17"/>
  <c r="C713" i="17"/>
  <c r="D713" i="17"/>
  <c r="E713" i="17"/>
  <c r="F713" i="17"/>
  <c r="G713" i="17"/>
  <c r="H713" i="17"/>
  <c r="I713" i="17"/>
  <c r="B714" i="17"/>
  <c r="C714" i="17"/>
  <c r="D714" i="17"/>
  <c r="E714" i="17"/>
  <c r="F714" i="17"/>
  <c r="G714" i="17"/>
  <c r="H714" i="17"/>
  <c r="I714" i="17"/>
  <c r="B715" i="17"/>
  <c r="C715" i="17"/>
  <c r="D715" i="17"/>
  <c r="E715" i="17"/>
  <c r="F715" i="17"/>
  <c r="G715" i="17"/>
  <c r="H715" i="17"/>
  <c r="I715" i="17"/>
  <c r="B716" i="17"/>
  <c r="C716" i="17"/>
  <c r="D716" i="17"/>
  <c r="E716" i="17"/>
  <c r="F716" i="17"/>
  <c r="G716" i="17"/>
  <c r="H716" i="17"/>
  <c r="I716" i="17"/>
  <c r="B717" i="17"/>
  <c r="C717" i="17"/>
  <c r="D717" i="17"/>
  <c r="E717" i="17"/>
  <c r="F717" i="17"/>
  <c r="G717" i="17"/>
  <c r="H717" i="17"/>
  <c r="I717" i="17"/>
  <c r="B718" i="17"/>
  <c r="C718" i="17"/>
  <c r="D718" i="17"/>
  <c r="E718" i="17"/>
  <c r="F718" i="17"/>
  <c r="G718" i="17"/>
  <c r="H718" i="17"/>
  <c r="I718" i="17"/>
  <c r="B719" i="17"/>
  <c r="C719" i="17"/>
  <c r="D719" i="17"/>
  <c r="E719" i="17"/>
  <c r="F719" i="17"/>
  <c r="G719" i="17"/>
  <c r="H719" i="17"/>
  <c r="I719" i="17"/>
  <c r="B720" i="17"/>
  <c r="C720" i="17"/>
  <c r="D720" i="17"/>
  <c r="E720" i="17"/>
  <c r="F720" i="17"/>
  <c r="G720" i="17"/>
  <c r="H720" i="17"/>
  <c r="I720" i="17"/>
  <c r="B721" i="17"/>
  <c r="C721" i="17"/>
  <c r="D721" i="17"/>
  <c r="E721" i="17"/>
  <c r="F721" i="17"/>
  <c r="G721" i="17"/>
  <c r="H721" i="17"/>
  <c r="I721" i="17"/>
  <c r="B722" i="17"/>
  <c r="C722" i="17"/>
  <c r="D722" i="17"/>
  <c r="E722" i="17"/>
  <c r="F722" i="17"/>
  <c r="G722" i="17"/>
  <c r="H722" i="17"/>
  <c r="I722" i="17"/>
  <c r="B723" i="17"/>
  <c r="C723" i="17"/>
  <c r="D723" i="17"/>
  <c r="E723" i="17"/>
  <c r="F723" i="17"/>
  <c r="G723" i="17"/>
  <c r="H723" i="17"/>
  <c r="I723" i="17"/>
  <c r="B724" i="17"/>
  <c r="C724" i="17"/>
  <c r="D724" i="17"/>
  <c r="E724" i="17"/>
  <c r="F724" i="17"/>
  <c r="G724" i="17"/>
  <c r="H724" i="17"/>
  <c r="I724" i="17"/>
  <c r="B725" i="17"/>
  <c r="C725" i="17"/>
  <c r="D725" i="17"/>
  <c r="E725" i="17"/>
  <c r="F725" i="17"/>
  <c r="G725" i="17"/>
  <c r="H725" i="17"/>
  <c r="I725" i="17"/>
  <c r="B726" i="17"/>
  <c r="C726" i="17"/>
  <c r="D726" i="17"/>
  <c r="E726" i="17"/>
  <c r="F726" i="17"/>
  <c r="G726" i="17"/>
  <c r="H726" i="17"/>
  <c r="I726" i="17"/>
  <c r="B727" i="17"/>
  <c r="C727" i="17"/>
  <c r="D727" i="17"/>
  <c r="E727" i="17"/>
  <c r="F727" i="17"/>
  <c r="G727" i="17"/>
  <c r="H727" i="17"/>
  <c r="I727" i="17"/>
  <c r="B728" i="17"/>
  <c r="C728" i="17"/>
  <c r="D728" i="17"/>
  <c r="E728" i="17"/>
  <c r="F728" i="17"/>
  <c r="G728" i="17"/>
  <c r="H728" i="17"/>
  <c r="I728" i="17"/>
  <c r="B729" i="17"/>
  <c r="C729" i="17"/>
  <c r="D729" i="17"/>
  <c r="E729" i="17"/>
  <c r="F729" i="17"/>
  <c r="G729" i="17"/>
  <c r="H729" i="17"/>
  <c r="I729" i="17"/>
  <c r="B730" i="17"/>
  <c r="C730" i="17"/>
  <c r="D730" i="17"/>
  <c r="E730" i="17"/>
  <c r="F730" i="17"/>
  <c r="G730" i="17"/>
  <c r="H730" i="17"/>
  <c r="I730" i="17"/>
  <c r="B731" i="17"/>
  <c r="C731" i="17"/>
  <c r="D731" i="17"/>
  <c r="E731" i="17"/>
  <c r="F731" i="17"/>
  <c r="G731" i="17"/>
  <c r="H731" i="17"/>
  <c r="I731" i="17"/>
  <c r="B732" i="17"/>
  <c r="C732" i="17"/>
  <c r="D732" i="17"/>
  <c r="E732" i="17"/>
  <c r="F732" i="17"/>
  <c r="G732" i="17"/>
  <c r="H732" i="17"/>
  <c r="I732" i="17"/>
  <c r="B733" i="17"/>
  <c r="C733" i="17"/>
  <c r="D733" i="17"/>
  <c r="E733" i="17"/>
  <c r="F733" i="17"/>
  <c r="G733" i="17"/>
  <c r="H733" i="17"/>
  <c r="I733" i="17"/>
  <c r="B734" i="17"/>
  <c r="C734" i="17"/>
  <c r="D734" i="17"/>
  <c r="E734" i="17"/>
  <c r="F734" i="17"/>
  <c r="G734" i="17"/>
  <c r="H734" i="17"/>
  <c r="I734" i="17"/>
  <c r="B735" i="17"/>
  <c r="C735" i="17"/>
  <c r="D735" i="17"/>
  <c r="E735" i="17"/>
  <c r="F735" i="17"/>
  <c r="G735" i="17"/>
  <c r="H735" i="17"/>
  <c r="I735" i="17"/>
  <c r="B736" i="17"/>
  <c r="C736" i="17"/>
  <c r="D736" i="17"/>
  <c r="E736" i="17"/>
  <c r="F736" i="17"/>
  <c r="G736" i="17"/>
  <c r="H736" i="17"/>
  <c r="I736" i="17"/>
  <c r="B737" i="17"/>
  <c r="C737" i="17"/>
  <c r="D737" i="17"/>
  <c r="E737" i="17"/>
  <c r="F737" i="17"/>
  <c r="G737" i="17"/>
  <c r="H737" i="17"/>
  <c r="I737" i="17"/>
  <c r="B738" i="17"/>
  <c r="C738" i="17"/>
  <c r="D738" i="17"/>
  <c r="E738" i="17"/>
  <c r="F738" i="17"/>
  <c r="G738" i="17"/>
  <c r="H738" i="17"/>
  <c r="I738" i="17"/>
  <c r="B739" i="17"/>
  <c r="C739" i="17"/>
  <c r="D739" i="17"/>
  <c r="E739" i="17"/>
  <c r="F739" i="17"/>
  <c r="G739" i="17"/>
  <c r="H739" i="17"/>
  <c r="I739" i="17"/>
  <c r="B740" i="17"/>
  <c r="C740" i="17"/>
  <c r="D740" i="17"/>
  <c r="E740" i="17"/>
  <c r="F740" i="17"/>
  <c r="G740" i="17"/>
  <c r="H740" i="17"/>
  <c r="I740" i="17"/>
  <c r="B741" i="17"/>
  <c r="C741" i="17"/>
  <c r="D741" i="17"/>
  <c r="E741" i="17"/>
  <c r="F741" i="17"/>
  <c r="G741" i="17"/>
  <c r="H741" i="17"/>
  <c r="I741" i="17"/>
  <c r="B742" i="17"/>
  <c r="C742" i="17"/>
  <c r="D742" i="17"/>
  <c r="E742" i="17"/>
  <c r="F742" i="17"/>
  <c r="G742" i="17"/>
  <c r="H742" i="17"/>
  <c r="I742" i="17"/>
  <c r="B743" i="17"/>
  <c r="C743" i="17"/>
  <c r="D743" i="17"/>
  <c r="E743" i="17"/>
  <c r="F743" i="17"/>
  <c r="G743" i="17"/>
  <c r="H743" i="17"/>
  <c r="I743" i="17"/>
  <c r="B744" i="17"/>
  <c r="C744" i="17"/>
  <c r="D744" i="17"/>
  <c r="E744" i="17"/>
  <c r="F744" i="17"/>
  <c r="G744" i="17"/>
  <c r="H744" i="17"/>
  <c r="I744" i="17"/>
  <c r="B745" i="17"/>
  <c r="C745" i="17"/>
  <c r="D745" i="17"/>
  <c r="E745" i="17"/>
  <c r="F745" i="17"/>
  <c r="G745" i="17"/>
  <c r="H745" i="17"/>
  <c r="I745" i="17"/>
  <c r="B746" i="17"/>
  <c r="C746" i="17"/>
  <c r="D746" i="17"/>
  <c r="E746" i="17"/>
  <c r="F746" i="17"/>
  <c r="G746" i="17"/>
  <c r="H746" i="17"/>
  <c r="I746" i="17"/>
  <c r="B747" i="17"/>
  <c r="C747" i="17"/>
  <c r="D747" i="17"/>
  <c r="E747" i="17"/>
  <c r="F747" i="17"/>
  <c r="G747" i="17"/>
  <c r="H747" i="17"/>
  <c r="I747" i="17"/>
  <c r="B748" i="17"/>
  <c r="C748" i="17"/>
  <c r="D748" i="17"/>
  <c r="E748" i="17"/>
  <c r="F748" i="17"/>
  <c r="G748" i="17"/>
  <c r="H748" i="17"/>
  <c r="I748" i="17"/>
  <c r="B749" i="17"/>
  <c r="C749" i="17"/>
  <c r="D749" i="17"/>
  <c r="E749" i="17"/>
  <c r="F749" i="17"/>
  <c r="G749" i="17"/>
  <c r="H749" i="17"/>
  <c r="I749" i="17"/>
  <c r="B750" i="17"/>
  <c r="C750" i="17"/>
  <c r="D750" i="17"/>
  <c r="E750" i="17"/>
  <c r="F750" i="17"/>
  <c r="G750" i="17"/>
  <c r="H750" i="17"/>
  <c r="I750" i="17"/>
  <c r="B751" i="17"/>
  <c r="C751" i="17"/>
  <c r="D751" i="17"/>
  <c r="E751" i="17"/>
  <c r="F751" i="17"/>
  <c r="G751" i="17"/>
  <c r="H751" i="17"/>
  <c r="I751" i="17"/>
  <c r="B752" i="17"/>
  <c r="C752" i="17"/>
  <c r="D752" i="17"/>
  <c r="E752" i="17"/>
  <c r="F752" i="17"/>
  <c r="G752" i="17"/>
  <c r="H752" i="17"/>
  <c r="I752" i="17"/>
  <c r="B753" i="17"/>
  <c r="C753" i="17"/>
  <c r="D753" i="17"/>
  <c r="E753" i="17"/>
  <c r="F753" i="17"/>
  <c r="G753" i="17"/>
  <c r="H753" i="17"/>
  <c r="I753" i="17"/>
  <c r="B754" i="17"/>
  <c r="C754" i="17"/>
  <c r="D754" i="17"/>
  <c r="E754" i="17"/>
  <c r="F754" i="17"/>
  <c r="G754" i="17"/>
  <c r="H754" i="17"/>
  <c r="I754" i="17"/>
  <c r="B755" i="17"/>
  <c r="C755" i="17"/>
  <c r="D755" i="17"/>
  <c r="E755" i="17"/>
  <c r="F755" i="17"/>
  <c r="G755" i="17"/>
  <c r="H755" i="17"/>
  <c r="I755" i="17"/>
  <c r="B756" i="17"/>
  <c r="C756" i="17"/>
  <c r="D756" i="17"/>
  <c r="E756" i="17"/>
  <c r="F756" i="17"/>
  <c r="G756" i="17"/>
  <c r="H756" i="17"/>
  <c r="I756" i="17"/>
  <c r="B757" i="17"/>
  <c r="C757" i="17"/>
  <c r="D757" i="17"/>
  <c r="E757" i="17"/>
  <c r="F757" i="17"/>
  <c r="G757" i="17"/>
  <c r="H757" i="17"/>
  <c r="I757" i="17"/>
  <c r="B758" i="17"/>
  <c r="C758" i="17"/>
  <c r="D758" i="17"/>
  <c r="E758" i="17"/>
  <c r="F758" i="17"/>
  <c r="G758" i="17"/>
  <c r="H758" i="17"/>
  <c r="I758" i="17"/>
  <c r="B759" i="17"/>
  <c r="C759" i="17"/>
  <c r="D759" i="17"/>
  <c r="E759" i="17"/>
  <c r="F759" i="17"/>
  <c r="G759" i="17"/>
  <c r="H759" i="17"/>
  <c r="I759" i="17"/>
  <c r="B760" i="17"/>
  <c r="C760" i="17"/>
  <c r="D760" i="17"/>
  <c r="E760" i="17"/>
  <c r="F760" i="17"/>
  <c r="G760" i="17"/>
  <c r="H760" i="17"/>
  <c r="I760" i="17"/>
  <c r="B761" i="17"/>
  <c r="C761" i="17"/>
  <c r="D761" i="17"/>
  <c r="E761" i="17"/>
  <c r="F761" i="17"/>
  <c r="G761" i="17"/>
  <c r="H761" i="17"/>
  <c r="I761" i="17"/>
  <c r="B762" i="17"/>
  <c r="C762" i="17"/>
  <c r="D762" i="17"/>
  <c r="E762" i="17"/>
  <c r="F762" i="17"/>
  <c r="G762" i="17"/>
  <c r="H762" i="17"/>
  <c r="I762" i="17"/>
  <c r="B763" i="17"/>
  <c r="C763" i="17"/>
  <c r="D763" i="17"/>
  <c r="E763" i="17"/>
  <c r="F763" i="17"/>
  <c r="G763" i="17"/>
  <c r="H763" i="17"/>
  <c r="I763" i="17"/>
  <c r="B764" i="17"/>
  <c r="C764" i="17"/>
  <c r="D764" i="17"/>
  <c r="E764" i="17"/>
  <c r="F764" i="17"/>
  <c r="G764" i="17"/>
  <c r="H764" i="17"/>
  <c r="I764" i="17"/>
  <c r="B765" i="17"/>
  <c r="C765" i="17"/>
  <c r="D765" i="17"/>
  <c r="E765" i="17"/>
  <c r="F765" i="17"/>
  <c r="G765" i="17"/>
  <c r="H765" i="17"/>
  <c r="I765" i="17"/>
  <c r="B766" i="17"/>
  <c r="C766" i="17"/>
  <c r="D766" i="17"/>
  <c r="E766" i="17"/>
  <c r="F766" i="17"/>
  <c r="G766" i="17"/>
  <c r="H766" i="17"/>
  <c r="I766" i="17"/>
  <c r="B767" i="17"/>
  <c r="C767" i="17"/>
  <c r="D767" i="17"/>
  <c r="E767" i="17"/>
  <c r="F767" i="17"/>
  <c r="G767" i="17"/>
  <c r="H767" i="17"/>
  <c r="I767" i="17"/>
  <c r="B768" i="17"/>
  <c r="C768" i="17"/>
  <c r="D768" i="17"/>
  <c r="E768" i="17"/>
  <c r="F768" i="17"/>
  <c r="G768" i="17"/>
  <c r="H768" i="17"/>
  <c r="I768" i="17"/>
  <c r="B769" i="17"/>
  <c r="C769" i="17"/>
  <c r="D769" i="17"/>
  <c r="E769" i="17"/>
  <c r="F769" i="17"/>
  <c r="G769" i="17"/>
  <c r="H769" i="17"/>
  <c r="I769" i="17"/>
  <c r="B770" i="17"/>
  <c r="C770" i="17"/>
  <c r="D770" i="17"/>
  <c r="E770" i="17"/>
  <c r="F770" i="17"/>
  <c r="G770" i="17"/>
  <c r="H770" i="17"/>
  <c r="I770" i="17"/>
  <c r="B771" i="17"/>
  <c r="C771" i="17"/>
  <c r="D771" i="17"/>
  <c r="E771" i="17"/>
  <c r="F771" i="17"/>
  <c r="G771" i="17"/>
  <c r="H771" i="17"/>
  <c r="I771" i="17"/>
  <c r="B772" i="17"/>
  <c r="C772" i="17"/>
  <c r="D772" i="17"/>
  <c r="E772" i="17"/>
  <c r="F772" i="17"/>
  <c r="G772" i="17"/>
  <c r="H772" i="17"/>
  <c r="I772" i="17"/>
  <c r="B773" i="17"/>
  <c r="C773" i="17"/>
  <c r="D773" i="17"/>
  <c r="E773" i="17"/>
  <c r="F773" i="17"/>
  <c r="G773" i="17"/>
  <c r="H773" i="17"/>
  <c r="I773" i="17"/>
  <c r="B774" i="17"/>
  <c r="C774" i="17"/>
  <c r="D774" i="17"/>
  <c r="E774" i="17"/>
  <c r="F774" i="17"/>
  <c r="G774" i="17"/>
  <c r="H774" i="17"/>
  <c r="I774" i="17"/>
  <c r="B775" i="17"/>
  <c r="C775" i="17"/>
  <c r="D775" i="17"/>
  <c r="E775" i="17"/>
  <c r="F775" i="17"/>
  <c r="G775" i="17"/>
  <c r="H775" i="17"/>
  <c r="I775" i="17"/>
  <c r="B776" i="17"/>
  <c r="C776" i="17"/>
  <c r="D776" i="17"/>
  <c r="E776" i="17"/>
  <c r="F776" i="17"/>
  <c r="G776" i="17"/>
  <c r="H776" i="17"/>
  <c r="I776" i="17"/>
  <c r="B777" i="17"/>
  <c r="C777" i="17"/>
  <c r="D777" i="17"/>
  <c r="E777" i="17"/>
  <c r="F777" i="17"/>
  <c r="G777" i="17"/>
  <c r="H777" i="17"/>
  <c r="I777" i="17"/>
  <c r="B778" i="17"/>
  <c r="C778" i="17"/>
  <c r="D778" i="17"/>
  <c r="E778" i="17"/>
  <c r="F778" i="17"/>
  <c r="G778" i="17"/>
  <c r="H778" i="17"/>
  <c r="I778" i="17"/>
  <c r="B779" i="17"/>
  <c r="C779" i="17"/>
  <c r="D779" i="17"/>
  <c r="E779" i="17"/>
  <c r="F779" i="17"/>
  <c r="G779" i="17"/>
  <c r="H779" i="17"/>
  <c r="I779" i="17"/>
  <c r="B780" i="17"/>
  <c r="C780" i="17"/>
  <c r="D780" i="17"/>
  <c r="E780" i="17"/>
  <c r="F780" i="17"/>
  <c r="G780" i="17"/>
  <c r="H780" i="17"/>
  <c r="I780" i="17"/>
  <c r="B781" i="17"/>
  <c r="C781" i="17"/>
  <c r="D781" i="17"/>
  <c r="E781" i="17"/>
  <c r="F781" i="17"/>
  <c r="G781" i="17"/>
  <c r="H781" i="17"/>
  <c r="I781" i="17"/>
  <c r="B782" i="17"/>
  <c r="C782" i="17"/>
  <c r="D782" i="17"/>
  <c r="E782" i="17"/>
  <c r="F782" i="17"/>
  <c r="G782" i="17"/>
  <c r="H782" i="17"/>
  <c r="I782" i="17"/>
  <c r="B783" i="17"/>
  <c r="C783" i="17"/>
  <c r="D783" i="17"/>
  <c r="E783" i="17"/>
  <c r="F783" i="17"/>
  <c r="G783" i="17"/>
  <c r="H783" i="17"/>
  <c r="I783" i="17"/>
  <c r="B784" i="17"/>
  <c r="C784" i="17"/>
  <c r="D784" i="17"/>
  <c r="E784" i="17"/>
  <c r="F784" i="17"/>
  <c r="G784" i="17"/>
  <c r="H784" i="17"/>
  <c r="I784" i="17"/>
  <c r="B785" i="17"/>
  <c r="C785" i="17"/>
  <c r="D785" i="17"/>
  <c r="E785" i="17"/>
  <c r="F785" i="17"/>
  <c r="G785" i="17"/>
  <c r="H785" i="17"/>
  <c r="I785" i="17"/>
  <c r="B786" i="17"/>
  <c r="C786" i="17"/>
  <c r="D786" i="17"/>
  <c r="E786" i="17"/>
  <c r="F786" i="17"/>
  <c r="G786" i="17"/>
  <c r="H786" i="17"/>
  <c r="I786" i="17"/>
  <c r="B787" i="17"/>
  <c r="C787" i="17"/>
  <c r="D787" i="17"/>
  <c r="E787" i="17"/>
  <c r="F787" i="17"/>
  <c r="G787" i="17"/>
  <c r="H787" i="17"/>
  <c r="I787" i="17"/>
  <c r="B788" i="17"/>
  <c r="C788" i="17"/>
  <c r="D788" i="17"/>
  <c r="E788" i="17"/>
  <c r="F788" i="17"/>
  <c r="G788" i="17"/>
  <c r="H788" i="17"/>
  <c r="I788" i="17"/>
  <c r="B789" i="17"/>
  <c r="C789" i="17"/>
  <c r="D789" i="17"/>
  <c r="E789" i="17"/>
  <c r="F789" i="17"/>
  <c r="G789" i="17"/>
  <c r="H789" i="17"/>
  <c r="I789" i="17"/>
  <c r="B790" i="17"/>
  <c r="C790" i="17"/>
  <c r="D790" i="17"/>
  <c r="E790" i="17"/>
  <c r="F790" i="17"/>
  <c r="G790" i="17"/>
  <c r="H790" i="17"/>
  <c r="I790" i="17"/>
  <c r="B791" i="17"/>
  <c r="C791" i="17"/>
  <c r="D791" i="17"/>
  <c r="E791" i="17"/>
  <c r="F791" i="17"/>
  <c r="G791" i="17"/>
  <c r="H791" i="17"/>
  <c r="I791" i="17"/>
  <c r="B792" i="17"/>
  <c r="C792" i="17"/>
  <c r="D792" i="17"/>
  <c r="E792" i="17"/>
  <c r="F792" i="17"/>
  <c r="G792" i="17"/>
  <c r="H792" i="17"/>
  <c r="I792" i="17"/>
  <c r="B793" i="17"/>
  <c r="C793" i="17"/>
  <c r="D793" i="17"/>
  <c r="E793" i="17"/>
  <c r="F793" i="17"/>
  <c r="G793" i="17"/>
  <c r="H793" i="17"/>
  <c r="I793" i="17"/>
  <c r="B794" i="17"/>
  <c r="C794" i="17"/>
  <c r="D794" i="17"/>
  <c r="E794" i="17"/>
  <c r="F794" i="17"/>
  <c r="G794" i="17"/>
  <c r="H794" i="17"/>
  <c r="I794" i="17"/>
  <c r="B795" i="17"/>
  <c r="C795" i="17"/>
  <c r="D795" i="17"/>
  <c r="E795" i="17"/>
  <c r="F795" i="17"/>
  <c r="G795" i="17"/>
  <c r="H795" i="17"/>
  <c r="I795" i="17"/>
  <c r="B796" i="17"/>
  <c r="C796" i="17"/>
  <c r="D796" i="17"/>
  <c r="E796" i="17"/>
  <c r="F796" i="17"/>
  <c r="G796" i="17"/>
  <c r="H796" i="17"/>
  <c r="I796" i="17"/>
  <c r="B797" i="17"/>
  <c r="C797" i="17"/>
  <c r="D797" i="17"/>
  <c r="E797" i="17"/>
  <c r="F797" i="17"/>
  <c r="G797" i="17"/>
  <c r="H797" i="17"/>
  <c r="I797" i="17"/>
  <c r="B798" i="17"/>
  <c r="C798" i="17"/>
  <c r="D798" i="17"/>
  <c r="E798" i="17"/>
  <c r="F798" i="17"/>
  <c r="G798" i="17"/>
  <c r="H798" i="17"/>
  <c r="I798" i="17"/>
  <c r="B799" i="17"/>
  <c r="C799" i="17"/>
  <c r="D799" i="17"/>
  <c r="E799" i="17"/>
  <c r="F799" i="17"/>
  <c r="G799" i="17"/>
  <c r="H799" i="17"/>
  <c r="I799" i="17"/>
  <c r="B800" i="17"/>
  <c r="C800" i="17"/>
  <c r="D800" i="17"/>
  <c r="E800" i="17"/>
  <c r="F800" i="17"/>
  <c r="G800" i="17"/>
  <c r="H800" i="17"/>
  <c r="I800" i="17"/>
  <c r="B801" i="17"/>
  <c r="C801" i="17"/>
  <c r="D801" i="17"/>
  <c r="E801" i="17"/>
  <c r="F801" i="17"/>
  <c r="G801" i="17"/>
  <c r="H801" i="17"/>
  <c r="I801" i="17"/>
  <c r="B802" i="17"/>
  <c r="C802" i="17"/>
  <c r="D802" i="17"/>
  <c r="E802" i="17"/>
  <c r="F802" i="17"/>
  <c r="G802" i="17"/>
  <c r="H802" i="17"/>
  <c r="I802" i="17"/>
  <c r="B803" i="17"/>
  <c r="C803" i="17"/>
  <c r="D803" i="17"/>
  <c r="E803" i="17"/>
  <c r="F803" i="17"/>
  <c r="G803" i="17"/>
  <c r="H803" i="17"/>
  <c r="I803" i="17"/>
  <c r="B804" i="17"/>
  <c r="C804" i="17"/>
  <c r="D804" i="17"/>
  <c r="E804" i="17"/>
  <c r="F804" i="17"/>
  <c r="G804" i="17"/>
  <c r="H804" i="17"/>
  <c r="I804" i="17"/>
  <c r="B805" i="17"/>
  <c r="C805" i="17"/>
  <c r="D805" i="17"/>
  <c r="E805" i="17"/>
  <c r="F805" i="17"/>
  <c r="G805" i="17"/>
  <c r="H805" i="17"/>
  <c r="I805" i="17"/>
  <c r="B806" i="17"/>
  <c r="C806" i="17"/>
  <c r="D806" i="17"/>
  <c r="E806" i="17"/>
  <c r="F806" i="17"/>
  <c r="G806" i="17"/>
  <c r="H806" i="17"/>
  <c r="I806" i="17"/>
  <c r="B807" i="17"/>
  <c r="C807" i="17"/>
  <c r="D807" i="17"/>
  <c r="E807" i="17"/>
  <c r="F807" i="17"/>
  <c r="G807" i="17"/>
  <c r="H807" i="17"/>
  <c r="I807" i="17"/>
  <c r="B808" i="17"/>
  <c r="C808" i="17"/>
  <c r="D808" i="17"/>
  <c r="E808" i="17"/>
  <c r="F808" i="17"/>
  <c r="G808" i="17"/>
  <c r="H808" i="17"/>
  <c r="I808" i="17"/>
  <c r="B809" i="17"/>
  <c r="C809" i="17"/>
  <c r="D809" i="17"/>
  <c r="E809" i="17"/>
  <c r="F809" i="17"/>
  <c r="G809" i="17"/>
  <c r="H809" i="17"/>
  <c r="I809" i="17"/>
  <c r="B810" i="17"/>
  <c r="C810" i="17"/>
  <c r="D810" i="17"/>
  <c r="E810" i="17"/>
  <c r="F810" i="17"/>
  <c r="G810" i="17"/>
  <c r="H810" i="17"/>
  <c r="I810" i="17"/>
  <c r="B811" i="17"/>
  <c r="C811" i="17"/>
  <c r="D811" i="17"/>
  <c r="E811" i="17"/>
  <c r="F811" i="17"/>
  <c r="G811" i="17"/>
  <c r="H811" i="17"/>
  <c r="I811" i="17"/>
  <c r="B812" i="17"/>
  <c r="C812" i="17"/>
  <c r="D812" i="17"/>
  <c r="E812" i="17"/>
  <c r="F812" i="17"/>
  <c r="G812" i="17"/>
  <c r="H812" i="17"/>
  <c r="I812" i="17"/>
  <c r="B813" i="17"/>
  <c r="C813" i="17"/>
  <c r="D813" i="17"/>
  <c r="E813" i="17"/>
  <c r="F813" i="17"/>
  <c r="G813" i="17"/>
  <c r="H813" i="17"/>
  <c r="I813" i="17"/>
  <c r="B814" i="17"/>
  <c r="C814" i="17"/>
  <c r="D814" i="17"/>
  <c r="E814" i="17"/>
  <c r="F814" i="17"/>
  <c r="G814" i="17"/>
  <c r="H814" i="17"/>
  <c r="I814" i="17"/>
  <c r="B815" i="17"/>
  <c r="C815" i="17"/>
  <c r="D815" i="17"/>
  <c r="E815" i="17"/>
  <c r="F815" i="17"/>
  <c r="G815" i="17"/>
  <c r="H815" i="17"/>
  <c r="I815" i="17"/>
  <c r="B816" i="17"/>
  <c r="C816" i="17"/>
  <c r="D816" i="17"/>
  <c r="E816" i="17"/>
  <c r="F816" i="17"/>
  <c r="G816" i="17"/>
  <c r="H816" i="17"/>
  <c r="I816" i="17"/>
  <c r="B817" i="17"/>
  <c r="C817" i="17"/>
  <c r="D817" i="17"/>
  <c r="E817" i="17"/>
  <c r="F817" i="17"/>
  <c r="G817" i="17"/>
  <c r="H817" i="17"/>
  <c r="I817" i="17"/>
  <c r="B818" i="17"/>
  <c r="C818" i="17"/>
  <c r="D818" i="17"/>
  <c r="E818" i="17"/>
  <c r="F818" i="17"/>
  <c r="G818" i="17"/>
  <c r="H818" i="17"/>
  <c r="I818" i="17"/>
  <c r="B819" i="17"/>
  <c r="C819" i="17"/>
  <c r="D819" i="17"/>
  <c r="E819" i="17"/>
  <c r="F819" i="17"/>
  <c r="G819" i="17"/>
  <c r="H819" i="17"/>
  <c r="I819" i="17"/>
  <c r="B820" i="17"/>
  <c r="C820" i="17"/>
  <c r="D820" i="17"/>
  <c r="E820" i="17"/>
  <c r="F820" i="17"/>
  <c r="G820" i="17"/>
  <c r="H820" i="17"/>
  <c r="I820" i="17"/>
  <c r="B821" i="17"/>
  <c r="C821" i="17"/>
  <c r="D821" i="17"/>
  <c r="E821" i="17"/>
  <c r="F821" i="17"/>
  <c r="G821" i="17"/>
  <c r="H821" i="17"/>
  <c r="I821" i="17"/>
  <c r="B822" i="17"/>
  <c r="C822" i="17"/>
  <c r="D822" i="17"/>
  <c r="E822" i="17"/>
  <c r="F822" i="17"/>
  <c r="G822" i="17"/>
  <c r="H822" i="17"/>
  <c r="I822" i="17"/>
  <c r="B823" i="17"/>
  <c r="C823" i="17"/>
  <c r="D823" i="17"/>
  <c r="E823" i="17"/>
  <c r="F823" i="17"/>
  <c r="G823" i="17"/>
  <c r="H823" i="17"/>
  <c r="I823" i="17"/>
  <c r="B824" i="17"/>
  <c r="C824" i="17"/>
  <c r="D824" i="17"/>
  <c r="E824" i="17"/>
  <c r="F824" i="17"/>
  <c r="G824" i="17"/>
  <c r="H824" i="17"/>
  <c r="I824" i="17"/>
  <c r="B825" i="17"/>
  <c r="C825" i="17"/>
  <c r="D825" i="17"/>
  <c r="E825" i="17"/>
  <c r="F825" i="17"/>
  <c r="G825" i="17"/>
  <c r="H825" i="17"/>
  <c r="I825" i="17"/>
  <c r="B826" i="17"/>
  <c r="C826" i="17"/>
  <c r="D826" i="17"/>
  <c r="E826" i="17"/>
  <c r="F826" i="17"/>
  <c r="G826" i="17"/>
  <c r="H826" i="17"/>
  <c r="I826" i="17"/>
  <c r="B827" i="17"/>
  <c r="C827" i="17"/>
  <c r="D827" i="17"/>
  <c r="E827" i="17"/>
  <c r="F827" i="17"/>
  <c r="G827" i="17"/>
  <c r="H827" i="17"/>
  <c r="I827" i="17"/>
  <c r="B828" i="17"/>
  <c r="C828" i="17"/>
  <c r="D828" i="17"/>
  <c r="E828" i="17"/>
  <c r="F828" i="17"/>
  <c r="G828" i="17"/>
  <c r="H828" i="17"/>
  <c r="I828" i="17"/>
  <c r="B829" i="17"/>
  <c r="C829" i="17"/>
  <c r="D829" i="17"/>
  <c r="E829" i="17"/>
  <c r="F829" i="17"/>
  <c r="G829" i="17"/>
  <c r="H829" i="17"/>
  <c r="I829" i="17"/>
  <c r="B830" i="17"/>
  <c r="C830" i="17"/>
  <c r="D830" i="17"/>
  <c r="E830" i="17"/>
  <c r="F830" i="17"/>
  <c r="G830" i="17"/>
  <c r="H830" i="17"/>
  <c r="I830" i="17"/>
  <c r="B831" i="17"/>
  <c r="C831" i="17"/>
  <c r="D831" i="17"/>
  <c r="E831" i="17"/>
  <c r="F831" i="17"/>
  <c r="G831" i="17"/>
  <c r="H831" i="17"/>
  <c r="I831" i="17"/>
  <c r="B832" i="17"/>
  <c r="C832" i="17"/>
  <c r="D832" i="17"/>
  <c r="E832" i="17"/>
  <c r="F832" i="17"/>
  <c r="G832" i="17"/>
  <c r="H832" i="17"/>
  <c r="I832" i="17"/>
  <c r="B833" i="17"/>
  <c r="C833" i="17"/>
  <c r="D833" i="17"/>
  <c r="E833" i="17"/>
  <c r="F833" i="17"/>
  <c r="G833" i="17"/>
  <c r="H833" i="17"/>
  <c r="I833" i="17"/>
  <c r="B834" i="17"/>
  <c r="C834" i="17"/>
  <c r="D834" i="17"/>
  <c r="E834" i="17"/>
  <c r="F834" i="17"/>
  <c r="G834" i="17"/>
  <c r="H834" i="17"/>
  <c r="I834" i="17"/>
  <c r="B835" i="17"/>
  <c r="C835" i="17"/>
  <c r="D835" i="17"/>
  <c r="E835" i="17"/>
  <c r="F835" i="17"/>
  <c r="G835" i="17"/>
  <c r="H835" i="17"/>
  <c r="I835" i="17"/>
  <c r="B836" i="17"/>
  <c r="C836" i="17"/>
  <c r="D836" i="17"/>
  <c r="E836" i="17"/>
  <c r="F836" i="17"/>
  <c r="G836" i="17"/>
  <c r="H836" i="17"/>
  <c r="I836" i="17"/>
  <c r="B837" i="17"/>
  <c r="C837" i="17"/>
  <c r="D837" i="17"/>
  <c r="E837" i="17"/>
  <c r="F837" i="17"/>
  <c r="G837" i="17"/>
  <c r="H837" i="17"/>
  <c r="I837" i="17"/>
  <c r="B838" i="17"/>
  <c r="C838" i="17"/>
  <c r="D838" i="17"/>
  <c r="E838" i="17"/>
  <c r="F838" i="17"/>
  <c r="G838" i="17"/>
  <c r="H838" i="17"/>
  <c r="I838" i="17"/>
  <c r="B839" i="17"/>
  <c r="C839" i="17"/>
  <c r="D839" i="17"/>
  <c r="E839" i="17"/>
  <c r="F839" i="17"/>
  <c r="G839" i="17"/>
  <c r="H839" i="17"/>
  <c r="I839" i="17"/>
  <c r="B840" i="17"/>
  <c r="C840" i="17"/>
  <c r="D840" i="17"/>
  <c r="E840" i="17"/>
  <c r="F840" i="17"/>
  <c r="G840" i="17"/>
  <c r="H840" i="17"/>
  <c r="I840" i="17"/>
  <c r="B841" i="17"/>
  <c r="C841" i="17"/>
  <c r="D841" i="17"/>
  <c r="E841" i="17"/>
  <c r="F841" i="17"/>
  <c r="G841" i="17"/>
  <c r="H841" i="17"/>
  <c r="I841" i="17"/>
  <c r="B842" i="17"/>
  <c r="C842" i="17"/>
  <c r="D842" i="17"/>
  <c r="E842" i="17"/>
  <c r="F842" i="17"/>
  <c r="G842" i="17"/>
  <c r="H842" i="17"/>
  <c r="I842" i="17"/>
  <c r="B843" i="17"/>
  <c r="C843" i="17"/>
  <c r="D843" i="17"/>
  <c r="E843" i="17"/>
  <c r="F843" i="17"/>
  <c r="G843" i="17"/>
  <c r="H843" i="17"/>
  <c r="I843" i="17"/>
  <c r="B844" i="17"/>
  <c r="C844" i="17"/>
  <c r="D844" i="17"/>
  <c r="E844" i="17"/>
  <c r="F844" i="17"/>
  <c r="G844" i="17"/>
  <c r="H844" i="17"/>
  <c r="I844" i="17"/>
  <c r="B845" i="17"/>
  <c r="C845" i="17"/>
  <c r="D845" i="17"/>
  <c r="E845" i="17"/>
  <c r="F845" i="17"/>
  <c r="G845" i="17"/>
  <c r="H845" i="17"/>
  <c r="I845" i="17"/>
  <c r="B846" i="17"/>
  <c r="C846" i="17"/>
  <c r="D846" i="17"/>
  <c r="E846" i="17"/>
  <c r="F846" i="17"/>
  <c r="G846" i="17"/>
  <c r="H846" i="17"/>
  <c r="I846" i="17"/>
  <c r="B847" i="17"/>
  <c r="C847" i="17"/>
  <c r="D847" i="17"/>
  <c r="E847" i="17"/>
  <c r="F847" i="17"/>
  <c r="G847" i="17"/>
  <c r="H847" i="17"/>
  <c r="I847" i="17"/>
  <c r="B848" i="17"/>
  <c r="C848" i="17"/>
  <c r="D848" i="17"/>
  <c r="E848" i="17"/>
  <c r="F848" i="17"/>
  <c r="G848" i="17"/>
  <c r="H848" i="17"/>
  <c r="I848" i="17"/>
  <c r="B849" i="17"/>
  <c r="C849" i="17"/>
  <c r="D849" i="17"/>
  <c r="E849" i="17"/>
  <c r="F849" i="17"/>
  <c r="G849" i="17"/>
  <c r="H849" i="17"/>
  <c r="I849" i="17"/>
  <c r="B850" i="17"/>
  <c r="C850" i="17"/>
  <c r="D850" i="17"/>
  <c r="E850" i="17"/>
  <c r="F850" i="17"/>
  <c r="G850" i="17"/>
  <c r="H850" i="17"/>
  <c r="I850" i="17"/>
  <c r="B851" i="17"/>
  <c r="C851" i="17"/>
  <c r="D851" i="17"/>
  <c r="E851" i="17"/>
  <c r="F851" i="17"/>
  <c r="G851" i="17"/>
  <c r="H851" i="17"/>
  <c r="I851" i="17"/>
  <c r="B852" i="17"/>
  <c r="C852" i="17"/>
  <c r="D852" i="17"/>
  <c r="E852" i="17"/>
  <c r="F852" i="17"/>
  <c r="G852" i="17"/>
  <c r="H852" i="17"/>
  <c r="I852" i="17"/>
  <c r="B853" i="17"/>
  <c r="C853" i="17"/>
  <c r="D853" i="17"/>
  <c r="E853" i="17"/>
  <c r="F853" i="17"/>
  <c r="G853" i="17"/>
  <c r="H853" i="17"/>
  <c r="I853" i="17"/>
  <c r="B854" i="17"/>
  <c r="C854" i="17"/>
  <c r="D854" i="17"/>
  <c r="E854" i="17"/>
  <c r="F854" i="17"/>
  <c r="G854" i="17"/>
  <c r="H854" i="17"/>
  <c r="I854" i="17"/>
  <c r="B855" i="17"/>
  <c r="C855" i="17"/>
  <c r="D855" i="17"/>
  <c r="E855" i="17"/>
  <c r="F855" i="17"/>
  <c r="G855" i="17"/>
  <c r="H855" i="17"/>
  <c r="I855" i="17"/>
  <c r="B856" i="17"/>
  <c r="C856" i="17"/>
  <c r="D856" i="17"/>
  <c r="E856" i="17"/>
  <c r="F856" i="17"/>
  <c r="G856" i="17"/>
  <c r="H856" i="17"/>
  <c r="I856" i="17"/>
  <c r="B857" i="17"/>
  <c r="C857" i="17"/>
  <c r="D857" i="17"/>
  <c r="E857" i="17"/>
  <c r="F857" i="17"/>
  <c r="G857" i="17"/>
  <c r="H857" i="17"/>
  <c r="I857" i="17"/>
  <c r="B858" i="17"/>
  <c r="C858" i="17"/>
  <c r="D858" i="17"/>
  <c r="E858" i="17"/>
  <c r="F858" i="17"/>
  <c r="G858" i="17"/>
  <c r="H858" i="17"/>
  <c r="I858" i="17"/>
  <c r="B859" i="17"/>
  <c r="C859" i="17"/>
  <c r="D859" i="17"/>
  <c r="E859" i="17"/>
  <c r="F859" i="17"/>
  <c r="G859" i="17"/>
  <c r="H859" i="17"/>
  <c r="I859" i="17"/>
  <c r="B860" i="17"/>
  <c r="C860" i="17"/>
  <c r="D860" i="17"/>
  <c r="E860" i="17"/>
  <c r="F860" i="17"/>
  <c r="G860" i="17"/>
  <c r="H860" i="17"/>
  <c r="I860" i="17"/>
  <c r="B861" i="17"/>
  <c r="C861" i="17"/>
  <c r="D861" i="17"/>
  <c r="E861" i="17"/>
  <c r="F861" i="17"/>
  <c r="G861" i="17"/>
  <c r="H861" i="17"/>
  <c r="I861" i="17"/>
  <c r="B862" i="17"/>
  <c r="C862" i="17"/>
  <c r="D862" i="17"/>
  <c r="E862" i="17"/>
  <c r="F862" i="17"/>
  <c r="G862" i="17"/>
  <c r="H862" i="17"/>
  <c r="I862" i="17"/>
  <c r="B863" i="17"/>
  <c r="C863" i="17"/>
  <c r="D863" i="17"/>
  <c r="E863" i="17"/>
  <c r="F863" i="17"/>
  <c r="G863" i="17"/>
  <c r="H863" i="17"/>
  <c r="I863" i="17"/>
  <c r="B864" i="17"/>
  <c r="C864" i="17"/>
  <c r="D864" i="17"/>
  <c r="E864" i="17"/>
  <c r="F864" i="17"/>
  <c r="G864" i="17"/>
  <c r="H864" i="17"/>
  <c r="I864" i="17"/>
  <c r="B865" i="17"/>
  <c r="C865" i="17"/>
  <c r="D865" i="17"/>
  <c r="E865" i="17"/>
  <c r="F865" i="17"/>
  <c r="G865" i="17"/>
  <c r="H865" i="17"/>
  <c r="I865" i="17"/>
  <c r="B866" i="17"/>
  <c r="C866" i="17"/>
  <c r="D866" i="17"/>
  <c r="E866" i="17"/>
  <c r="F866" i="17"/>
  <c r="G866" i="17"/>
  <c r="H866" i="17"/>
  <c r="I866" i="17"/>
  <c r="B867" i="17"/>
  <c r="C867" i="17"/>
  <c r="D867" i="17"/>
  <c r="E867" i="17"/>
  <c r="F867" i="17"/>
  <c r="G867" i="17"/>
  <c r="H867" i="17"/>
  <c r="I867" i="17"/>
  <c r="B868" i="17"/>
  <c r="C868" i="17"/>
  <c r="D868" i="17"/>
  <c r="E868" i="17"/>
  <c r="F868" i="17"/>
  <c r="G868" i="17"/>
  <c r="H868" i="17"/>
  <c r="I868" i="17"/>
  <c r="B869" i="17"/>
  <c r="C869" i="17"/>
  <c r="D869" i="17"/>
  <c r="E869" i="17"/>
  <c r="F869" i="17"/>
  <c r="G869" i="17"/>
  <c r="H869" i="17"/>
  <c r="I869" i="17"/>
  <c r="B870" i="17"/>
  <c r="C870" i="17"/>
  <c r="D870" i="17"/>
  <c r="E870" i="17"/>
  <c r="F870" i="17"/>
  <c r="G870" i="17"/>
  <c r="H870" i="17"/>
  <c r="I870" i="17"/>
  <c r="B871" i="17"/>
  <c r="C871" i="17"/>
  <c r="D871" i="17"/>
  <c r="E871" i="17"/>
  <c r="F871" i="17"/>
  <c r="G871" i="17"/>
  <c r="H871" i="17"/>
  <c r="I871" i="17"/>
  <c r="B872" i="17"/>
  <c r="C872" i="17"/>
  <c r="D872" i="17"/>
  <c r="E872" i="17"/>
  <c r="F872" i="17"/>
  <c r="G872" i="17"/>
  <c r="H872" i="17"/>
  <c r="I872" i="17"/>
  <c r="B873" i="17"/>
  <c r="C873" i="17"/>
  <c r="D873" i="17"/>
  <c r="E873" i="17"/>
  <c r="F873" i="17"/>
  <c r="G873" i="17"/>
  <c r="H873" i="17"/>
  <c r="I873" i="17"/>
  <c r="B874" i="17"/>
  <c r="C874" i="17"/>
  <c r="D874" i="17"/>
  <c r="E874" i="17"/>
  <c r="F874" i="17"/>
  <c r="G874" i="17"/>
  <c r="H874" i="17"/>
  <c r="I874" i="17"/>
  <c r="B875" i="17"/>
  <c r="C875" i="17"/>
  <c r="D875" i="17"/>
  <c r="E875" i="17"/>
  <c r="F875" i="17"/>
  <c r="G875" i="17"/>
  <c r="H875" i="17"/>
  <c r="I875" i="17"/>
  <c r="B876" i="17"/>
  <c r="C876" i="17"/>
  <c r="D876" i="17"/>
  <c r="E876" i="17"/>
  <c r="F876" i="17"/>
  <c r="G876" i="17"/>
  <c r="H876" i="17"/>
  <c r="I876" i="17"/>
  <c r="B877" i="17"/>
  <c r="C877" i="17"/>
  <c r="D877" i="17"/>
  <c r="E877" i="17"/>
  <c r="F877" i="17"/>
  <c r="G877" i="17"/>
  <c r="H877" i="17"/>
  <c r="I877" i="17"/>
  <c r="B878" i="17"/>
  <c r="C878" i="17"/>
  <c r="D878" i="17"/>
  <c r="E878" i="17"/>
  <c r="F878" i="17"/>
  <c r="G878" i="17"/>
  <c r="H878" i="17"/>
  <c r="I878" i="17"/>
  <c r="B879" i="17"/>
  <c r="C879" i="17"/>
  <c r="D879" i="17"/>
  <c r="E879" i="17"/>
  <c r="F879" i="17"/>
  <c r="G879" i="17"/>
  <c r="H879" i="17"/>
  <c r="I879" i="17"/>
  <c r="B880" i="17"/>
  <c r="C880" i="17"/>
  <c r="D880" i="17"/>
  <c r="E880" i="17"/>
  <c r="F880" i="17"/>
  <c r="G880" i="17"/>
  <c r="H880" i="17"/>
  <c r="I880" i="17"/>
  <c r="B881" i="17"/>
  <c r="C881" i="17"/>
  <c r="D881" i="17"/>
  <c r="E881" i="17"/>
  <c r="F881" i="17"/>
  <c r="G881" i="17"/>
  <c r="H881" i="17"/>
  <c r="I881" i="17"/>
  <c r="B882" i="17"/>
  <c r="C882" i="17"/>
  <c r="D882" i="17"/>
  <c r="E882" i="17"/>
  <c r="F882" i="17"/>
  <c r="G882" i="17"/>
  <c r="H882" i="17"/>
  <c r="I882" i="17"/>
  <c r="B883" i="17"/>
  <c r="C883" i="17"/>
  <c r="D883" i="17"/>
  <c r="E883" i="17"/>
  <c r="F883" i="17"/>
  <c r="G883" i="17"/>
  <c r="H883" i="17"/>
  <c r="I883" i="17"/>
  <c r="B884" i="17"/>
  <c r="C884" i="17"/>
  <c r="D884" i="17"/>
  <c r="E884" i="17"/>
  <c r="F884" i="17"/>
  <c r="G884" i="17"/>
  <c r="H884" i="17"/>
  <c r="I884" i="17"/>
  <c r="B885" i="17"/>
  <c r="C885" i="17"/>
  <c r="D885" i="17"/>
  <c r="E885" i="17"/>
  <c r="F885" i="17"/>
  <c r="G885" i="17"/>
  <c r="H885" i="17"/>
  <c r="I885" i="17"/>
  <c r="B886" i="17"/>
  <c r="C886" i="17"/>
  <c r="D886" i="17"/>
  <c r="E886" i="17"/>
  <c r="F886" i="17"/>
  <c r="G886" i="17"/>
  <c r="H886" i="17"/>
  <c r="I886" i="17"/>
  <c r="B887" i="17"/>
  <c r="C887" i="17"/>
  <c r="D887" i="17"/>
  <c r="E887" i="17"/>
  <c r="F887" i="17"/>
  <c r="G887" i="17"/>
  <c r="H887" i="17"/>
  <c r="I887" i="17"/>
  <c r="B888" i="17"/>
  <c r="C888" i="17"/>
  <c r="D888" i="17"/>
  <c r="E888" i="17"/>
  <c r="F888" i="17"/>
  <c r="G888" i="17"/>
  <c r="H888" i="17"/>
  <c r="I888" i="17"/>
  <c r="B889" i="17"/>
  <c r="C889" i="17"/>
  <c r="D889" i="17"/>
  <c r="E889" i="17"/>
  <c r="F889" i="17"/>
  <c r="G889" i="17"/>
  <c r="H889" i="17"/>
  <c r="I889" i="17"/>
  <c r="B890" i="17"/>
  <c r="C890" i="17"/>
  <c r="D890" i="17"/>
  <c r="E890" i="17"/>
  <c r="F890" i="17"/>
  <c r="G890" i="17"/>
  <c r="H890" i="17"/>
  <c r="I890" i="17"/>
  <c r="B891" i="17"/>
  <c r="C891" i="17"/>
  <c r="D891" i="17"/>
  <c r="E891" i="17"/>
  <c r="F891" i="17"/>
  <c r="G891" i="17"/>
  <c r="H891" i="17"/>
  <c r="I891" i="17"/>
  <c r="B892" i="17"/>
  <c r="C892" i="17"/>
  <c r="D892" i="17"/>
  <c r="E892" i="17"/>
  <c r="F892" i="17"/>
  <c r="G892" i="17"/>
  <c r="H892" i="17"/>
  <c r="I892" i="17"/>
  <c r="B893" i="17"/>
  <c r="C893" i="17"/>
  <c r="D893" i="17"/>
  <c r="E893" i="17"/>
  <c r="F893" i="17"/>
  <c r="G893" i="17"/>
  <c r="H893" i="17"/>
  <c r="I893" i="17"/>
  <c r="B894" i="17"/>
  <c r="C894" i="17"/>
  <c r="D894" i="17"/>
  <c r="E894" i="17"/>
  <c r="F894" i="17"/>
  <c r="G894" i="17"/>
  <c r="H894" i="17"/>
  <c r="I894" i="17"/>
  <c r="B895" i="17"/>
  <c r="C895" i="17"/>
  <c r="D895" i="17"/>
  <c r="E895" i="17"/>
  <c r="F895" i="17"/>
  <c r="G895" i="17"/>
  <c r="H895" i="17"/>
  <c r="I895" i="17"/>
  <c r="B896" i="17"/>
  <c r="C896" i="17"/>
  <c r="D896" i="17"/>
  <c r="E896" i="17"/>
  <c r="F896" i="17"/>
  <c r="G896" i="17"/>
  <c r="H896" i="17"/>
  <c r="I896" i="17"/>
  <c r="B897" i="17"/>
  <c r="C897" i="17"/>
  <c r="D897" i="17"/>
  <c r="E897" i="17"/>
  <c r="F897" i="17"/>
  <c r="G897" i="17"/>
  <c r="H897" i="17"/>
  <c r="I897" i="17"/>
  <c r="B898" i="17"/>
  <c r="C898" i="17"/>
  <c r="D898" i="17"/>
  <c r="E898" i="17"/>
  <c r="F898" i="17"/>
  <c r="G898" i="17"/>
  <c r="H898" i="17"/>
  <c r="I898" i="17"/>
  <c r="B899" i="17"/>
  <c r="C899" i="17"/>
  <c r="D899" i="17"/>
  <c r="E899" i="17"/>
  <c r="F899" i="17"/>
  <c r="G899" i="17"/>
  <c r="H899" i="17"/>
  <c r="I899" i="17"/>
  <c r="B900" i="17"/>
  <c r="C900" i="17"/>
  <c r="D900" i="17"/>
  <c r="E900" i="17"/>
  <c r="F900" i="17"/>
  <c r="G900" i="17"/>
  <c r="H900" i="17"/>
  <c r="I900" i="17"/>
  <c r="B901" i="17"/>
  <c r="C901" i="17"/>
  <c r="D901" i="17"/>
  <c r="E901" i="17"/>
  <c r="F901" i="17"/>
  <c r="G901" i="17"/>
  <c r="H901" i="17"/>
  <c r="I901" i="17"/>
  <c r="B902" i="17"/>
  <c r="C902" i="17"/>
  <c r="D902" i="17"/>
  <c r="E902" i="17"/>
  <c r="F902" i="17"/>
  <c r="G902" i="17"/>
  <c r="H902" i="17"/>
  <c r="I902" i="17"/>
  <c r="B903" i="17"/>
  <c r="C903" i="17"/>
  <c r="D903" i="17"/>
  <c r="E903" i="17"/>
  <c r="F903" i="17"/>
  <c r="G903" i="17"/>
  <c r="H903" i="17"/>
  <c r="I903" i="17"/>
  <c r="B904" i="17"/>
  <c r="C904" i="17"/>
  <c r="D904" i="17"/>
  <c r="E904" i="17"/>
  <c r="F904" i="17"/>
  <c r="G904" i="17"/>
  <c r="H904" i="17"/>
  <c r="I904" i="17"/>
  <c r="B905" i="17"/>
  <c r="C905" i="17"/>
  <c r="D905" i="17"/>
  <c r="E905" i="17"/>
  <c r="F905" i="17"/>
  <c r="G905" i="17"/>
  <c r="H905" i="17"/>
  <c r="I905" i="17"/>
  <c r="B906" i="17"/>
  <c r="C906" i="17"/>
  <c r="D906" i="17"/>
  <c r="E906" i="17"/>
  <c r="F906" i="17"/>
  <c r="G906" i="17"/>
  <c r="H906" i="17"/>
  <c r="I906" i="17"/>
  <c r="B907" i="17"/>
  <c r="C907" i="17"/>
  <c r="D907" i="17"/>
  <c r="E907" i="17"/>
  <c r="F907" i="17"/>
  <c r="G907" i="17"/>
  <c r="H907" i="17"/>
  <c r="I907" i="17"/>
  <c r="B908" i="17"/>
  <c r="C908" i="17"/>
  <c r="D908" i="17"/>
  <c r="E908" i="17"/>
  <c r="F908" i="17"/>
  <c r="G908" i="17"/>
  <c r="H908" i="17"/>
  <c r="I908" i="17"/>
  <c r="B909" i="17"/>
  <c r="C909" i="17"/>
  <c r="D909" i="17"/>
  <c r="E909" i="17"/>
  <c r="F909" i="17"/>
  <c r="G909" i="17"/>
  <c r="H909" i="17"/>
  <c r="I909" i="17"/>
  <c r="B910" i="17"/>
  <c r="C910" i="17"/>
  <c r="D910" i="17"/>
  <c r="E910" i="17"/>
  <c r="F910" i="17"/>
  <c r="G910" i="17"/>
  <c r="H910" i="17"/>
  <c r="I910" i="17"/>
  <c r="B911" i="17"/>
  <c r="C911" i="17"/>
  <c r="D911" i="17"/>
  <c r="E911" i="17"/>
  <c r="F911" i="17"/>
  <c r="G911" i="17"/>
  <c r="H911" i="17"/>
  <c r="I911" i="17"/>
  <c r="B912" i="17"/>
  <c r="C912" i="17"/>
  <c r="D912" i="17"/>
  <c r="E912" i="17"/>
  <c r="F912" i="17"/>
  <c r="G912" i="17"/>
  <c r="H912" i="17"/>
  <c r="I912" i="17"/>
  <c r="B913" i="17"/>
  <c r="C913" i="17"/>
  <c r="D913" i="17"/>
  <c r="E913" i="17"/>
  <c r="F913" i="17"/>
  <c r="G913" i="17"/>
  <c r="H913" i="17"/>
  <c r="I913" i="17"/>
  <c r="B914" i="17"/>
  <c r="C914" i="17"/>
  <c r="D914" i="17"/>
  <c r="E914" i="17"/>
  <c r="F914" i="17"/>
  <c r="G914" i="17"/>
  <c r="H914" i="17"/>
  <c r="I914" i="17"/>
  <c r="B915" i="17"/>
  <c r="C915" i="17"/>
  <c r="D915" i="17"/>
  <c r="E915" i="17"/>
  <c r="F915" i="17"/>
  <c r="G915" i="17"/>
  <c r="H915" i="17"/>
  <c r="I915" i="17"/>
  <c r="B916" i="17"/>
  <c r="C916" i="17"/>
  <c r="D916" i="17"/>
  <c r="E916" i="17"/>
  <c r="F916" i="17"/>
  <c r="G916" i="17"/>
  <c r="H916" i="17"/>
  <c r="I916" i="17"/>
  <c r="B917" i="17"/>
  <c r="C917" i="17"/>
  <c r="D917" i="17"/>
  <c r="E917" i="17"/>
  <c r="F917" i="17"/>
  <c r="G917" i="17"/>
  <c r="H917" i="17"/>
  <c r="I917" i="17"/>
  <c r="B918" i="17"/>
  <c r="C918" i="17"/>
  <c r="D918" i="17"/>
  <c r="E918" i="17"/>
  <c r="F918" i="17"/>
  <c r="G918" i="17"/>
  <c r="H918" i="17"/>
  <c r="I918" i="17"/>
  <c r="B919" i="17"/>
  <c r="C919" i="17"/>
  <c r="D919" i="17"/>
  <c r="E919" i="17"/>
  <c r="F919" i="17"/>
  <c r="G919" i="17"/>
  <c r="H919" i="17"/>
  <c r="I919" i="17"/>
  <c r="B920" i="17"/>
  <c r="C920" i="17"/>
  <c r="D920" i="17"/>
  <c r="E920" i="17"/>
  <c r="F920" i="17"/>
  <c r="G920" i="17"/>
  <c r="H920" i="17"/>
  <c r="I920" i="17"/>
  <c r="B921" i="17"/>
  <c r="C921" i="17"/>
  <c r="D921" i="17"/>
  <c r="E921" i="17"/>
  <c r="F921" i="17"/>
  <c r="G921" i="17"/>
  <c r="H921" i="17"/>
  <c r="I921" i="17"/>
  <c r="B922" i="17"/>
  <c r="C922" i="17"/>
  <c r="D922" i="17"/>
  <c r="E922" i="17"/>
  <c r="F922" i="17"/>
  <c r="G922" i="17"/>
  <c r="H922" i="17"/>
  <c r="I922" i="17"/>
  <c r="B923" i="17"/>
  <c r="C923" i="17"/>
  <c r="D923" i="17"/>
  <c r="E923" i="17"/>
  <c r="F923" i="17"/>
  <c r="G923" i="17"/>
  <c r="H923" i="17"/>
  <c r="I923" i="17"/>
  <c r="B924" i="17"/>
  <c r="C924" i="17"/>
  <c r="D924" i="17"/>
  <c r="E924" i="17"/>
  <c r="F924" i="17"/>
  <c r="G924" i="17"/>
  <c r="H924" i="17"/>
  <c r="I924" i="17"/>
  <c r="B925" i="17"/>
  <c r="C925" i="17"/>
  <c r="D925" i="17"/>
  <c r="E925" i="17"/>
  <c r="F925" i="17"/>
  <c r="G925" i="17"/>
  <c r="H925" i="17"/>
  <c r="I925" i="17"/>
  <c r="B926" i="17"/>
  <c r="C926" i="17"/>
  <c r="D926" i="17"/>
  <c r="E926" i="17"/>
  <c r="F926" i="17"/>
  <c r="G926" i="17"/>
  <c r="H926" i="17"/>
  <c r="I926" i="17"/>
  <c r="B927" i="17"/>
  <c r="C927" i="17"/>
  <c r="D927" i="17"/>
  <c r="E927" i="17"/>
  <c r="F927" i="17"/>
  <c r="G927" i="17"/>
  <c r="H927" i="17"/>
  <c r="I927" i="17"/>
  <c r="B928" i="17"/>
  <c r="C928" i="17"/>
  <c r="D928" i="17"/>
  <c r="E928" i="17"/>
  <c r="F928" i="17"/>
  <c r="G928" i="17"/>
  <c r="H928" i="17"/>
  <c r="I928" i="17"/>
  <c r="B929" i="17"/>
  <c r="C929" i="17"/>
  <c r="D929" i="17"/>
  <c r="E929" i="17"/>
  <c r="F929" i="17"/>
  <c r="G929" i="17"/>
  <c r="H929" i="17"/>
  <c r="I929" i="17"/>
  <c r="B930" i="17"/>
  <c r="C930" i="17"/>
  <c r="D930" i="17"/>
  <c r="E930" i="17"/>
  <c r="F930" i="17"/>
  <c r="G930" i="17"/>
  <c r="H930" i="17"/>
  <c r="I930" i="17"/>
  <c r="B931" i="17"/>
  <c r="C931" i="17"/>
  <c r="D931" i="17"/>
  <c r="E931" i="17"/>
  <c r="F931" i="17"/>
  <c r="G931" i="17"/>
  <c r="H931" i="17"/>
  <c r="I931" i="17"/>
  <c r="B932" i="17"/>
  <c r="C932" i="17"/>
  <c r="D932" i="17"/>
  <c r="E932" i="17"/>
  <c r="F932" i="17"/>
  <c r="G932" i="17"/>
  <c r="H932" i="17"/>
  <c r="I932" i="17"/>
  <c r="B933" i="17"/>
  <c r="C933" i="17"/>
  <c r="D933" i="17"/>
  <c r="E933" i="17"/>
  <c r="F933" i="17"/>
  <c r="G933" i="17"/>
  <c r="H933" i="17"/>
  <c r="I933" i="17"/>
  <c r="B934" i="17"/>
  <c r="C934" i="17"/>
  <c r="D934" i="17"/>
  <c r="E934" i="17"/>
  <c r="F934" i="17"/>
  <c r="G934" i="17"/>
  <c r="H934" i="17"/>
  <c r="I934" i="17"/>
  <c r="B935" i="17"/>
  <c r="C935" i="17"/>
  <c r="D935" i="17"/>
  <c r="E935" i="17"/>
  <c r="F935" i="17"/>
  <c r="G935" i="17"/>
  <c r="H935" i="17"/>
  <c r="I935" i="17"/>
  <c r="B936" i="17"/>
  <c r="C936" i="17"/>
  <c r="D936" i="17"/>
  <c r="E936" i="17"/>
  <c r="F936" i="17"/>
  <c r="G936" i="17"/>
  <c r="H936" i="17"/>
  <c r="I936" i="17"/>
  <c r="B937" i="17"/>
  <c r="C937" i="17"/>
  <c r="D937" i="17"/>
  <c r="E937" i="17"/>
  <c r="F937" i="17"/>
  <c r="G937" i="17"/>
  <c r="H937" i="17"/>
  <c r="I937" i="17"/>
  <c r="B938" i="17"/>
  <c r="C938" i="17"/>
  <c r="D938" i="17"/>
  <c r="E938" i="17"/>
  <c r="F938" i="17"/>
  <c r="G938" i="17"/>
  <c r="H938" i="17"/>
  <c r="I938" i="17"/>
  <c r="B939" i="17"/>
  <c r="C939" i="17"/>
  <c r="D939" i="17"/>
  <c r="E939" i="17"/>
  <c r="F939" i="17"/>
  <c r="G939" i="17"/>
  <c r="H939" i="17"/>
  <c r="I939" i="17"/>
  <c r="B940" i="17"/>
  <c r="C940" i="17"/>
  <c r="D940" i="17"/>
  <c r="E940" i="17"/>
  <c r="F940" i="17"/>
  <c r="G940" i="17"/>
  <c r="H940" i="17"/>
  <c r="I940" i="17"/>
  <c r="B941" i="17"/>
  <c r="C941" i="17"/>
  <c r="D941" i="17"/>
  <c r="E941" i="17"/>
  <c r="F941" i="17"/>
  <c r="G941" i="17"/>
  <c r="H941" i="17"/>
  <c r="I941" i="17"/>
  <c r="B942" i="17"/>
  <c r="C942" i="17"/>
  <c r="D942" i="17"/>
  <c r="E942" i="17"/>
  <c r="F942" i="17"/>
  <c r="G942" i="17"/>
  <c r="H942" i="17"/>
  <c r="I942" i="17"/>
  <c r="B943" i="17"/>
  <c r="C943" i="17"/>
  <c r="D943" i="17"/>
  <c r="E943" i="17"/>
  <c r="F943" i="17"/>
  <c r="G943" i="17"/>
  <c r="H943" i="17"/>
  <c r="I943" i="17"/>
  <c r="B944" i="17"/>
  <c r="C944" i="17"/>
  <c r="D944" i="17"/>
  <c r="E944" i="17"/>
  <c r="F944" i="17"/>
  <c r="G944" i="17"/>
  <c r="H944" i="17"/>
  <c r="I944" i="17"/>
  <c r="B945" i="17"/>
  <c r="C945" i="17"/>
  <c r="D945" i="17"/>
  <c r="E945" i="17"/>
  <c r="F945" i="17"/>
  <c r="G945" i="17"/>
  <c r="H945" i="17"/>
  <c r="I945" i="17"/>
  <c r="B946" i="17"/>
  <c r="C946" i="17"/>
  <c r="D946" i="17"/>
  <c r="E946" i="17"/>
  <c r="F946" i="17"/>
  <c r="G946" i="17"/>
  <c r="H946" i="17"/>
  <c r="I946" i="17"/>
  <c r="B947" i="17"/>
  <c r="C947" i="17"/>
  <c r="D947" i="17"/>
  <c r="E947" i="17"/>
  <c r="F947" i="17"/>
  <c r="G947" i="17"/>
  <c r="H947" i="17"/>
  <c r="I947" i="17"/>
  <c r="B948" i="17"/>
  <c r="C948" i="17"/>
  <c r="D948" i="17"/>
  <c r="E948" i="17"/>
  <c r="F948" i="17"/>
  <c r="G948" i="17"/>
  <c r="H948" i="17"/>
  <c r="I948" i="17"/>
  <c r="B949" i="17"/>
  <c r="C949" i="17"/>
  <c r="D949" i="17"/>
  <c r="E949" i="17"/>
  <c r="F949" i="17"/>
  <c r="G949" i="17"/>
  <c r="H949" i="17"/>
  <c r="I949" i="17"/>
  <c r="B950" i="17"/>
  <c r="C950" i="17"/>
  <c r="D950" i="17"/>
  <c r="E950" i="17"/>
  <c r="F950" i="17"/>
  <c r="G950" i="17"/>
  <c r="H950" i="17"/>
  <c r="I950" i="17"/>
  <c r="B951" i="17"/>
  <c r="C951" i="17"/>
  <c r="D951" i="17"/>
  <c r="E951" i="17"/>
  <c r="F951" i="17"/>
  <c r="G951" i="17"/>
  <c r="H951" i="17"/>
  <c r="I951" i="17"/>
  <c r="B952" i="17"/>
  <c r="C952" i="17"/>
  <c r="D952" i="17"/>
  <c r="E952" i="17"/>
  <c r="F952" i="17"/>
  <c r="G952" i="17"/>
  <c r="H952" i="17"/>
  <c r="I952" i="17"/>
  <c r="B953" i="17"/>
  <c r="C953" i="17"/>
  <c r="D953" i="17"/>
  <c r="E953" i="17"/>
  <c r="F953" i="17"/>
  <c r="G953" i="17"/>
  <c r="H953" i="17"/>
  <c r="I953" i="17"/>
  <c r="B954" i="17"/>
  <c r="C954" i="17"/>
  <c r="D954" i="17"/>
  <c r="E954" i="17"/>
  <c r="F954" i="17"/>
  <c r="G954" i="17"/>
  <c r="H954" i="17"/>
  <c r="I954" i="17"/>
  <c r="B955" i="17"/>
  <c r="C955" i="17"/>
  <c r="D955" i="17"/>
  <c r="E955" i="17"/>
  <c r="F955" i="17"/>
  <c r="G955" i="17"/>
  <c r="H955" i="17"/>
  <c r="I955" i="17"/>
  <c r="B956" i="17"/>
  <c r="C956" i="17"/>
  <c r="D956" i="17"/>
  <c r="E956" i="17"/>
  <c r="F956" i="17"/>
  <c r="G956" i="17"/>
  <c r="H956" i="17"/>
  <c r="I956" i="17"/>
  <c r="B957" i="17"/>
  <c r="C957" i="17"/>
  <c r="D957" i="17"/>
  <c r="E957" i="17"/>
  <c r="F957" i="17"/>
  <c r="G957" i="17"/>
  <c r="H957" i="17"/>
  <c r="I957" i="17"/>
  <c r="B958" i="17"/>
  <c r="C958" i="17"/>
  <c r="D958" i="17"/>
  <c r="E958" i="17"/>
  <c r="F958" i="17"/>
  <c r="G958" i="17"/>
  <c r="H958" i="17"/>
  <c r="I958" i="17"/>
  <c r="B959" i="17"/>
  <c r="C959" i="17"/>
  <c r="D959" i="17"/>
  <c r="E959" i="17"/>
  <c r="F959" i="17"/>
  <c r="G959" i="17"/>
  <c r="H959" i="17"/>
  <c r="I959" i="17"/>
  <c r="B960" i="17"/>
  <c r="C960" i="17"/>
  <c r="D960" i="17"/>
  <c r="E960" i="17"/>
  <c r="F960" i="17"/>
  <c r="G960" i="17"/>
  <c r="H960" i="17"/>
  <c r="I960" i="17"/>
  <c r="B961" i="17"/>
  <c r="C961" i="17"/>
  <c r="D961" i="17"/>
  <c r="E961" i="17"/>
  <c r="F961" i="17"/>
  <c r="G961" i="17"/>
  <c r="H961" i="17"/>
  <c r="I961" i="17"/>
  <c r="B962" i="17"/>
  <c r="C962" i="17"/>
  <c r="D962" i="17"/>
  <c r="E962" i="17"/>
  <c r="F962" i="17"/>
  <c r="G962" i="17"/>
  <c r="H962" i="17"/>
  <c r="I962" i="17"/>
  <c r="B963" i="17"/>
  <c r="C963" i="17"/>
  <c r="D963" i="17"/>
  <c r="E963" i="17"/>
  <c r="F963" i="17"/>
  <c r="G963" i="17"/>
  <c r="H963" i="17"/>
  <c r="I963" i="17"/>
  <c r="B964" i="17"/>
  <c r="C964" i="17"/>
  <c r="D964" i="17"/>
  <c r="E964" i="17"/>
  <c r="F964" i="17"/>
  <c r="G964" i="17"/>
  <c r="H964" i="17"/>
  <c r="I964" i="17"/>
  <c r="B965" i="17"/>
  <c r="C965" i="17"/>
  <c r="D965" i="17"/>
  <c r="E965" i="17"/>
  <c r="F965" i="17"/>
  <c r="G965" i="17"/>
  <c r="H965" i="17"/>
  <c r="I965" i="17"/>
  <c r="B966" i="17"/>
  <c r="C966" i="17"/>
  <c r="D966" i="17"/>
  <c r="E966" i="17"/>
  <c r="F966" i="17"/>
  <c r="G966" i="17"/>
  <c r="H966" i="17"/>
  <c r="I966" i="17"/>
  <c r="B967" i="17"/>
  <c r="C967" i="17"/>
  <c r="D967" i="17"/>
  <c r="E967" i="17"/>
  <c r="F967" i="17"/>
  <c r="G967" i="17"/>
  <c r="H967" i="17"/>
  <c r="I967" i="17"/>
  <c r="B968" i="17"/>
  <c r="C968" i="17"/>
  <c r="D968" i="17"/>
  <c r="E968" i="17"/>
  <c r="F968" i="17"/>
  <c r="G968" i="17"/>
  <c r="H968" i="17"/>
  <c r="I968" i="17"/>
  <c r="B969" i="17"/>
  <c r="C969" i="17"/>
  <c r="D969" i="17"/>
  <c r="E969" i="17"/>
  <c r="F969" i="17"/>
  <c r="G969" i="17"/>
  <c r="H969" i="17"/>
  <c r="I969" i="17"/>
  <c r="B970" i="17"/>
  <c r="C970" i="17"/>
  <c r="D970" i="17"/>
  <c r="E970" i="17"/>
  <c r="F970" i="17"/>
  <c r="G970" i="17"/>
  <c r="H970" i="17"/>
  <c r="I970" i="17"/>
  <c r="B971" i="17"/>
  <c r="C971" i="17"/>
  <c r="D971" i="17"/>
  <c r="E971" i="17"/>
  <c r="F971" i="17"/>
  <c r="G971" i="17"/>
  <c r="H971" i="17"/>
  <c r="I971" i="17"/>
  <c r="B972" i="17"/>
  <c r="C972" i="17"/>
  <c r="D972" i="17"/>
  <c r="E972" i="17"/>
  <c r="F972" i="17"/>
  <c r="G972" i="17"/>
  <c r="H972" i="17"/>
  <c r="I972" i="17"/>
  <c r="B973" i="17"/>
  <c r="C973" i="17"/>
  <c r="D973" i="17"/>
  <c r="E973" i="17"/>
  <c r="F973" i="17"/>
  <c r="G973" i="17"/>
  <c r="H973" i="17"/>
  <c r="I973" i="17"/>
  <c r="B974" i="17"/>
  <c r="C974" i="17"/>
  <c r="D974" i="17"/>
  <c r="E974" i="17"/>
  <c r="F974" i="17"/>
  <c r="G974" i="17"/>
  <c r="H974" i="17"/>
  <c r="I974" i="17"/>
  <c r="B975" i="17"/>
  <c r="C975" i="17"/>
  <c r="D975" i="17"/>
  <c r="E975" i="17"/>
  <c r="F975" i="17"/>
  <c r="G975" i="17"/>
  <c r="H975" i="17"/>
  <c r="I975" i="17"/>
  <c r="B976" i="17"/>
  <c r="C976" i="17"/>
  <c r="D976" i="17"/>
  <c r="E976" i="17"/>
  <c r="F976" i="17"/>
  <c r="G976" i="17"/>
  <c r="H976" i="17"/>
  <c r="I976" i="17"/>
  <c r="B977" i="17"/>
  <c r="C977" i="17"/>
  <c r="D977" i="17"/>
  <c r="E977" i="17"/>
  <c r="F977" i="17"/>
  <c r="G977" i="17"/>
  <c r="H977" i="17"/>
  <c r="I977" i="17"/>
  <c r="B978" i="17"/>
  <c r="C978" i="17"/>
  <c r="D978" i="17"/>
  <c r="E978" i="17"/>
  <c r="F978" i="17"/>
  <c r="G978" i="17"/>
  <c r="H978" i="17"/>
  <c r="I978" i="17"/>
  <c r="B979" i="17"/>
  <c r="C979" i="17"/>
  <c r="D979" i="17"/>
  <c r="E979" i="17"/>
  <c r="F979" i="17"/>
  <c r="G979" i="17"/>
  <c r="H979" i="17"/>
  <c r="I979" i="17"/>
  <c r="B980" i="17"/>
  <c r="C980" i="17"/>
  <c r="D980" i="17"/>
  <c r="E980" i="17"/>
  <c r="F980" i="17"/>
  <c r="G980" i="17"/>
  <c r="H980" i="17"/>
  <c r="I980" i="17"/>
  <c r="B981" i="17"/>
  <c r="C981" i="17"/>
  <c r="D981" i="17"/>
  <c r="E981" i="17"/>
  <c r="F981" i="17"/>
  <c r="G981" i="17"/>
  <c r="H981" i="17"/>
  <c r="I981" i="17"/>
  <c r="B982" i="17"/>
  <c r="C982" i="17"/>
  <c r="D982" i="17"/>
  <c r="E982" i="17"/>
  <c r="F982" i="17"/>
  <c r="G982" i="17"/>
  <c r="H982" i="17"/>
  <c r="I982" i="17"/>
  <c r="B983" i="17"/>
  <c r="C983" i="17"/>
  <c r="D983" i="17"/>
  <c r="E983" i="17"/>
  <c r="F983" i="17"/>
  <c r="G983" i="17"/>
  <c r="H983" i="17"/>
  <c r="I983" i="17"/>
  <c r="B984" i="17"/>
  <c r="C984" i="17"/>
  <c r="D984" i="17"/>
  <c r="E984" i="17"/>
  <c r="F984" i="17"/>
  <c r="G984" i="17"/>
  <c r="H984" i="17"/>
  <c r="I984" i="17"/>
  <c r="B985" i="17"/>
  <c r="C985" i="17"/>
  <c r="D985" i="17"/>
  <c r="E985" i="17"/>
  <c r="F985" i="17"/>
  <c r="G985" i="17"/>
  <c r="H985" i="17"/>
  <c r="I985" i="17"/>
  <c r="B986" i="17"/>
  <c r="C986" i="17"/>
  <c r="D986" i="17"/>
  <c r="E986" i="17"/>
  <c r="F986" i="17"/>
  <c r="G986" i="17"/>
  <c r="H986" i="17"/>
  <c r="I986" i="17"/>
  <c r="B987" i="17"/>
  <c r="C987" i="17"/>
  <c r="D987" i="17"/>
  <c r="E987" i="17"/>
  <c r="F987" i="17"/>
  <c r="G987" i="17"/>
  <c r="H987" i="17"/>
  <c r="I987" i="17"/>
  <c r="B988" i="17"/>
  <c r="C988" i="17"/>
  <c r="D988" i="17"/>
  <c r="E988" i="17"/>
  <c r="F988" i="17"/>
  <c r="G988" i="17"/>
  <c r="H988" i="17"/>
  <c r="I988" i="17"/>
  <c r="B989" i="17"/>
  <c r="C989" i="17"/>
  <c r="D989" i="17"/>
  <c r="E989" i="17"/>
  <c r="F989" i="17"/>
  <c r="G989" i="17"/>
  <c r="H989" i="17"/>
  <c r="I989" i="17"/>
  <c r="B990" i="17"/>
  <c r="C990" i="17"/>
  <c r="D990" i="17"/>
  <c r="E990" i="17"/>
  <c r="F990" i="17"/>
  <c r="G990" i="17"/>
  <c r="H990" i="17"/>
  <c r="I990" i="17"/>
  <c r="B991" i="17"/>
  <c r="C991" i="17"/>
  <c r="D991" i="17"/>
  <c r="E991" i="17"/>
  <c r="F991" i="17"/>
  <c r="G991" i="17"/>
  <c r="H991" i="17"/>
  <c r="I991" i="17"/>
  <c r="B992" i="17"/>
  <c r="C992" i="17"/>
  <c r="D992" i="17"/>
  <c r="E992" i="17"/>
  <c r="F992" i="17"/>
  <c r="G992" i="17"/>
  <c r="H992" i="17"/>
  <c r="I992" i="17"/>
  <c r="B993" i="17"/>
  <c r="C993" i="17"/>
  <c r="D993" i="17"/>
  <c r="E993" i="17"/>
  <c r="F993" i="17"/>
  <c r="G993" i="17"/>
  <c r="H993" i="17"/>
  <c r="I993" i="17"/>
  <c r="B994" i="17"/>
  <c r="C994" i="17"/>
  <c r="D994" i="17"/>
  <c r="E994" i="17"/>
  <c r="F994" i="17"/>
  <c r="G994" i="17"/>
  <c r="H994" i="17"/>
  <c r="I994" i="17"/>
  <c r="B844" i="23"/>
  <c r="C844" i="23"/>
  <c r="D844" i="23"/>
  <c r="E844" i="23"/>
  <c r="F844" i="23"/>
  <c r="G844" i="23"/>
  <c r="H844" i="23"/>
  <c r="I844" i="23"/>
  <c r="B844" i="20"/>
  <c r="C844" i="20"/>
  <c r="D844" i="20"/>
  <c r="E844" i="20"/>
  <c r="F844" i="20"/>
  <c r="G844" i="20"/>
  <c r="H844" i="20"/>
  <c r="I844" i="20"/>
  <c r="J1004" i="19" l="1"/>
  <c r="J1004" i="23"/>
  <c r="J1005" i="19"/>
  <c r="J1005" i="23"/>
  <c r="J1006" i="19"/>
  <c r="J1006" i="23"/>
  <c r="J999" i="19"/>
  <c r="J999" i="23"/>
  <c r="J1007" i="19"/>
  <c r="J1007" i="23"/>
  <c r="J1004" i="17"/>
  <c r="J1004" i="16"/>
  <c r="J1005" i="17"/>
  <c r="J1005" i="16"/>
  <c r="J1006" i="17"/>
  <c r="J1006" i="16"/>
  <c r="J999" i="17"/>
  <c r="J999" i="16"/>
  <c r="J1007" i="17"/>
  <c r="J1007" i="16"/>
  <c r="DL1003" i="14"/>
  <c r="D1000" i="26" s="1"/>
  <c r="DL1007" i="14"/>
  <c r="D1004" i="26" s="1"/>
  <c r="DL1016" i="14"/>
  <c r="D1013" i="26" s="1"/>
  <c r="DL1020" i="14"/>
  <c r="D1017" i="26" s="1"/>
  <c r="DL1006" i="14"/>
  <c r="D1003" i="26" s="1"/>
  <c r="DL1012" i="14"/>
  <c r="D1009" i="26" s="1"/>
  <c r="DL999" i="14"/>
  <c r="D996" i="26" s="1"/>
  <c r="DL1010" i="14"/>
  <c r="D1007" i="26" s="1"/>
  <c r="DL1005" i="14"/>
  <c r="D1002" i="26" s="1"/>
  <c r="DL1009" i="14"/>
  <c r="D1006" i="26" s="1"/>
  <c r="DL1004" i="14"/>
  <c r="D1001" i="26" s="1"/>
  <c r="DL1008" i="14"/>
  <c r="D1005" i="26" s="1"/>
  <c r="DL1011" i="14"/>
  <c r="D1008" i="26" s="1"/>
  <c r="DL1014" i="14"/>
  <c r="D1011" i="26" s="1"/>
  <c r="DL1018" i="14"/>
  <c r="D1015" i="26" s="1"/>
  <c r="DL997" i="14" l="1"/>
  <c r="D994" i="26" s="1"/>
  <c r="DL996" i="14"/>
  <c r="D993" i="26" s="1"/>
  <c r="DL1015" i="14"/>
  <c r="D1012" i="26" s="1"/>
  <c r="DL1000" i="14"/>
  <c r="D997" i="26" s="1"/>
  <c r="DL1001" i="14"/>
  <c r="D998" i="26" s="1"/>
  <c r="DL1019" i="14"/>
  <c r="D1016" i="26" s="1"/>
  <c r="DL1002" i="14"/>
  <c r="D999" i="26" s="1"/>
  <c r="DL1017" i="14"/>
  <c r="D1014" i="26" s="1"/>
  <c r="DL1013" i="14"/>
  <c r="D1010" i="26" s="1"/>
  <c r="DL998" i="14"/>
  <c r="D995" i="26" s="1"/>
  <c r="W707" i="17" l="1"/>
  <c r="X707" i="17" s="1"/>
  <c r="U844" i="16"/>
  <c r="R844" i="16"/>
  <c r="O844" i="16"/>
  <c r="L844" i="16"/>
  <c r="I844" i="16"/>
  <c r="H844" i="16"/>
  <c r="G844" i="16"/>
  <c r="F844" i="16"/>
  <c r="E844" i="16"/>
  <c r="D844" i="16"/>
  <c r="C844" i="16"/>
  <c r="B844" i="16"/>
  <c r="W844" i="19"/>
  <c r="X844" i="19" s="1"/>
  <c r="I844" i="19"/>
  <c r="H844" i="19"/>
  <c r="G844" i="19"/>
  <c r="F844" i="19"/>
  <c r="E844" i="19"/>
  <c r="D844" i="19"/>
  <c r="C844" i="19"/>
  <c r="B844" i="19"/>
  <c r="W844" i="16" l="1"/>
  <c r="X844" i="16"/>
  <c r="AG378" i="14"/>
  <c r="Y844" i="16" l="1"/>
  <c r="Z844" i="16" s="1"/>
  <c r="AG929" i="14"/>
  <c r="AG928" i="14"/>
  <c r="BK1231" i="20" l="1"/>
  <c r="J948" i="14" l="1"/>
  <c r="J947" i="17" s="1"/>
  <c r="AG993" i="14"/>
  <c r="AG992" i="14"/>
  <c r="AG991" i="14"/>
  <c r="AG994" i="14"/>
  <c r="AG989" i="14"/>
  <c r="AG988" i="14"/>
  <c r="AG987" i="14"/>
  <c r="AG986" i="14"/>
  <c r="DJ987" i="14" l="1"/>
  <c r="DJ989" i="14"/>
  <c r="DJ988" i="14"/>
  <c r="DJ994" i="14"/>
  <c r="DJ992" i="14"/>
  <c r="DJ986" i="14"/>
  <c r="DJ991" i="14"/>
  <c r="DI991" i="14"/>
  <c r="DI992" i="14"/>
  <c r="DJ993" i="14"/>
  <c r="DK990" i="14"/>
  <c r="DI993" i="14"/>
  <c r="DI994" i="14"/>
  <c r="DI988" i="14"/>
  <c r="DI989" i="14"/>
  <c r="DI987" i="14"/>
  <c r="DI986" i="14"/>
  <c r="BA745" i="20"/>
  <c r="DK991" i="14" l="1"/>
  <c r="DK992" i="14"/>
  <c r="DK993" i="14"/>
  <c r="AZ210" i="20"/>
  <c r="AZ40" i="20"/>
  <c r="AZ29" i="20"/>
  <c r="AW456" i="20"/>
  <c r="J1021" i="14" l="1"/>
  <c r="J994" i="17"/>
  <c r="J994" i="14"/>
  <c r="J993" i="17" s="1"/>
  <c r="J993" i="14"/>
  <c r="J992" i="17" s="1"/>
  <c r="J992" i="14"/>
  <c r="J991" i="17" s="1"/>
  <c r="J991" i="14"/>
  <c r="J990" i="17" s="1"/>
  <c r="J989" i="17"/>
  <c r="J989" i="14"/>
  <c r="J988" i="17" s="1"/>
  <c r="J988" i="14"/>
  <c r="J987" i="17" s="1"/>
  <c r="J987" i="14"/>
  <c r="J986" i="17" s="1"/>
  <c r="J986" i="14"/>
  <c r="J985" i="17" s="1"/>
  <c r="AG985" i="14"/>
  <c r="J985" i="14"/>
  <c r="J984" i="17" s="1"/>
  <c r="AG984" i="14"/>
  <c r="J984" i="14"/>
  <c r="J983" i="17" s="1"/>
  <c r="AG983" i="14"/>
  <c r="J983" i="14"/>
  <c r="J982" i="17" s="1"/>
  <c r="AG982" i="14"/>
  <c r="J982" i="14"/>
  <c r="J981" i="17" s="1"/>
  <c r="AG981" i="14"/>
  <c r="J981" i="14"/>
  <c r="J980" i="17" s="1"/>
  <c r="AG980" i="14"/>
  <c r="J980" i="14"/>
  <c r="J979" i="17" s="1"/>
  <c r="AG979" i="14"/>
  <c r="J979" i="14"/>
  <c r="J978" i="17" s="1"/>
  <c r="AG978" i="14"/>
  <c r="J978" i="14"/>
  <c r="J977" i="17" s="1"/>
  <c r="AG977" i="14"/>
  <c r="J977" i="14"/>
  <c r="J976" i="17" s="1"/>
  <c r="AG976" i="14"/>
  <c r="J976" i="14"/>
  <c r="J975" i="17" s="1"/>
  <c r="AG975" i="14"/>
  <c r="J975" i="14"/>
  <c r="J974" i="17" s="1"/>
  <c r="AG974" i="14"/>
  <c r="J974" i="14"/>
  <c r="J973" i="17" s="1"/>
  <c r="DI973" i="14"/>
  <c r="J973" i="14"/>
  <c r="J972" i="17" s="1"/>
  <c r="AG972" i="14"/>
  <c r="J972" i="14"/>
  <c r="J971" i="17" s="1"/>
  <c r="AG971" i="14"/>
  <c r="J971" i="14"/>
  <c r="J970" i="17" s="1"/>
  <c r="AG970" i="14"/>
  <c r="J970" i="14"/>
  <c r="J969" i="17" s="1"/>
  <c r="AG969" i="14"/>
  <c r="J969" i="14"/>
  <c r="J968" i="17" s="1"/>
  <c r="AG968" i="14"/>
  <c r="J968" i="14"/>
  <c r="J967" i="17" s="1"/>
  <c r="AG967" i="14"/>
  <c r="J967" i="14"/>
  <c r="J966" i="17" s="1"/>
  <c r="AG966" i="14"/>
  <c r="J966" i="14"/>
  <c r="J965" i="17" s="1"/>
  <c r="AG965" i="14"/>
  <c r="J965" i="14"/>
  <c r="J964" i="17" s="1"/>
  <c r="AG964" i="14"/>
  <c r="J964" i="14"/>
  <c r="J963" i="17" s="1"/>
  <c r="AG963" i="14"/>
  <c r="J963" i="14"/>
  <c r="J962" i="17" s="1"/>
  <c r="AG962" i="14"/>
  <c r="J962" i="14"/>
  <c r="J961" i="17" s="1"/>
  <c r="AG961" i="14"/>
  <c r="J961" i="14"/>
  <c r="J960" i="17" s="1"/>
  <c r="AG960" i="14"/>
  <c r="J960" i="14"/>
  <c r="J959" i="17" s="1"/>
  <c r="AG959" i="14"/>
  <c r="J959" i="14"/>
  <c r="J958" i="17" s="1"/>
  <c r="AG958" i="14"/>
  <c r="J958" i="14"/>
  <c r="J957" i="17" s="1"/>
  <c r="AG957" i="14"/>
  <c r="J957" i="14"/>
  <c r="J956" i="17" s="1"/>
  <c r="AG956" i="14"/>
  <c r="J956" i="14"/>
  <c r="J955" i="17" s="1"/>
  <c r="AG955" i="14"/>
  <c r="J955" i="14"/>
  <c r="J954" i="17" s="1"/>
  <c r="AG954" i="14"/>
  <c r="J954" i="14"/>
  <c r="J953" i="17" s="1"/>
  <c r="AG953" i="14"/>
  <c r="J953" i="14"/>
  <c r="J952" i="17" s="1"/>
  <c r="AG952" i="14"/>
  <c r="J952" i="14"/>
  <c r="J951" i="17" s="1"/>
  <c r="DJ951" i="14"/>
  <c r="J951" i="14"/>
  <c r="J950" i="17" s="1"/>
  <c r="AG950" i="14"/>
  <c r="J950" i="14"/>
  <c r="J949" i="17" s="1"/>
  <c r="AG949" i="14"/>
  <c r="J949" i="14"/>
  <c r="J948" i="17" s="1"/>
  <c r="DI947" i="14"/>
  <c r="J947" i="14"/>
  <c r="J946" i="17" s="1"/>
  <c r="AG946" i="14"/>
  <c r="J946" i="14"/>
  <c r="J945" i="17" s="1"/>
  <c r="AG945" i="14"/>
  <c r="J945" i="14"/>
  <c r="J944" i="17" s="1"/>
  <c r="AG944" i="14"/>
  <c r="J944" i="14"/>
  <c r="J943" i="17" s="1"/>
  <c r="AG943" i="14"/>
  <c r="J943" i="14"/>
  <c r="J942" i="17" s="1"/>
  <c r="AG942" i="14"/>
  <c r="J942" i="14"/>
  <c r="J941" i="17" s="1"/>
  <c r="AG941" i="14"/>
  <c r="J941" i="14"/>
  <c r="J940" i="17" s="1"/>
  <c r="AG940" i="14"/>
  <c r="J940" i="14"/>
  <c r="J939" i="17" s="1"/>
  <c r="AG939" i="14"/>
  <c r="J939" i="14"/>
  <c r="J938" i="17" s="1"/>
  <c r="AG938" i="14"/>
  <c r="J938" i="14"/>
  <c r="J937" i="17" s="1"/>
  <c r="AG937" i="14"/>
  <c r="J937" i="14"/>
  <c r="J936" i="17" s="1"/>
  <c r="AG936" i="14"/>
  <c r="J936" i="14"/>
  <c r="J935" i="17" s="1"/>
  <c r="AG935" i="14"/>
  <c r="J935" i="14"/>
  <c r="J934" i="17" s="1"/>
  <c r="AG934" i="14"/>
  <c r="J934" i="14"/>
  <c r="J933" i="17" s="1"/>
  <c r="AG933" i="14"/>
  <c r="J933" i="14"/>
  <c r="J932" i="17" s="1"/>
  <c r="AG932" i="14"/>
  <c r="J932" i="14"/>
  <c r="J931" i="17" s="1"/>
  <c r="AG931" i="14"/>
  <c r="J931" i="14"/>
  <c r="J930" i="17" s="1"/>
  <c r="AG930" i="14"/>
  <c r="J930" i="14"/>
  <c r="J929" i="17" s="1"/>
  <c r="J929" i="14"/>
  <c r="J928" i="17" s="1"/>
  <c r="J928" i="14"/>
  <c r="J927" i="17" s="1"/>
  <c r="AG927" i="14"/>
  <c r="J927" i="14"/>
  <c r="J926" i="17" s="1"/>
  <c r="AG926" i="14"/>
  <c r="J926" i="14"/>
  <c r="J925" i="17" s="1"/>
  <c r="AG925" i="14"/>
  <c r="J925" i="14"/>
  <c r="J924" i="17" s="1"/>
  <c r="AG924" i="14"/>
  <c r="J924" i="14"/>
  <c r="J923" i="17" s="1"/>
  <c r="AG923" i="14"/>
  <c r="J923" i="14"/>
  <c r="J922" i="17" s="1"/>
  <c r="AG922" i="14"/>
  <c r="J922" i="14"/>
  <c r="J921" i="17" s="1"/>
  <c r="AG921" i="14"/>
  <c r="J921" i="14"/>
  <c r="J920" i="17" s="1"/>
  <c r="AG920" i="14"/>
  <c r="J920" i="14"/>
  <c r="J919" i="17" s="1"/>
  <c r="DI919" i="14"/>
  <c r="J919" i="14"/>
  <c r="J918" i="17" s="1"/>
  <c r="AG918" i="14"/>
  <c r="J918" i="14"/>
  <c r="J917" i="17" s="1"/>
  <c r="AG917" i="14"/>
  <c r="J917" i="14"/>
  <c r="J916" i="17" s="1"/>
  <c r="AG916" i="14"/>
  <c r="J916" i="14"/>
  <c r="J915" i="17" s="1"/>
  <c r="AG915" i="14"/>
  <c r="J915" i="14"/>
  <c r="J914" i="17" s="1"/>
  <c r="AG914" i="14"/>
  <c r="J914" i="14"/>
  <c r="J913" i="17" s="1"/>
  <c r="AG913" i="14"/>
  <c r="J913" i="14"/>
  <c r="J912" i="17" s="1"/>
  <c r="AG912" i="14"/>
  <c r="J912" i="14"/>
  <c r="J911" i="17" s="1"/>
  <c r="AG911" i="14"/>
  <c r="J911" i="14"/>
  <c r="J910" i="17" s="1"/>
  <c r="AG910" i="14"/>
  <c r="J910" i="14"/>
  <c r="J909" i="17" s="1"/>
  <c r="AG909" i="14"/>
  <c r="J909" i="14"/>
  <c r="J908" i="17" s="1"/>
  <c r="AG908" i="14"/>
  <c r="J908" i="14"/>
  <c r="J907" i="17" s="1"/>
  <c r="AG907" i="14"/>
  <c r="J907" i="14"/>
  <c r="J906" i="17" s="1"/>
  <c r="AG906" i="14"/>
  <c r="J906" i="14"/>
  <c r="J905" i="17" s="1"/>
  <c r="AG905" i="14"/>
  <c r="J905" i="14"/>
  <c r="J904" i="17" s="1"/>
  <c r="AG904" i="14"/>
  <c r="J904" i="14"/>
  <c r="J903" i="17" s="1"/>
  <c r="AG903" i="14"/>
  <c r="J903" i="14"/>
  <c r="J902" i="17" s="1"/>
  <c r="AG902" i="14"/>
  <c r="J902" i="14"/>
  <c r="J901" i="17" s="1"/>
  <c r="AG901" i="14"/>
  <c r="J901" i="14"/>
  <c r="J900" i="17" s="1"/>
  <c r="AG900" i="14"/>
  <c r="J900" i="14"/>
  <c r="J899" i="17" s="1"/>
  <c r="J899" i="14"/>
  <c r="J898" i="17" s="1"/>
  <c r="AG898" i="14"/>
  <c r="J898" i="14"/>
  <c r="J897" i="17" s="1"/>
  <c r="AG897" i="14"/>
  <c r="J897" i="14"/>
  <c r="J896" i="17" s="1"/>
  <c r="AG896" i="14"/>
  <c r="J896" i="14"/>
  <c r="J895" i="17" s="1"/>
  <c r="AG895" i="14"/>
  <c r="J895" i="14"/>
  <c r="J894" i="17" s="1"/>
  <c r="AG894" i="14"/>
  <c r="J894" i="14"/>
  <c r="J893" i="17" s="1"/>
  <c r="AG893" i="14"/>
  <c r="J893" i="14"/>
  <c r="J892" i="17" s="1"/>
  <c r="AG892" i="14"/>
  <c r="J892" i="14"/>
  <c r="J891" i="17" s="1"/>
  <c r="AG891" i="14"/>
  <c r="J891" i="14"/>
  <c r="J890" i="17" s="1"/>
  <c r="AG890" i="14"/>
  <c r="J890" i="14"/>
  <c r="J889" i="17" s="1"/>
  <c r="AG889" i="14"/>
  <c r="J889" i="14"/>
  <c r="J888" i="17" s="1"/>
  <c r="AG888" i="14"/>
  <c r="J888" i="14"/>
  <c r="J887" i="17" s="1"/>
  <c r="AG887" i="14"/>
  <c r="J887" i="14"/>
  <c r="J886" i="17" s="1"/>
  <c r="AG886" i="14"/>
  <c r="J886" i="14"/>
  <c r="J885" i="17" s="1"/>
  <c r="AG885" i="14"/>
  <c r="J885" i="14"/>
  <c r="J884" i="17" s="1"/>
  <c r="AG884" i="14"/>
  <c r="J884" i="14"/>
  <c r="J883" i="17" s="1"/>
  <c r="AG883" i="14"/>
  <c r="J883" i="14"/>
  <c r="J882" i="17" s="1"/>
  <c r="AG882" i="14"/>
  <c r="J882" i="14"/>
  <c r="J881" i="17" s="1"/>
  <c r="AG881" i="14"/>
  <c r="J881" i="14"/>
  <c r="J880" i="17" s="1"/>
  <c r="AG880" i="14"/>
  <c r="J880" i="14"/>
  <c r="J879" i="17" s="1"/>
  <c r="AG879" i="14"/>
  <c r="J879" i="14"/>
  <c r="J878" i="17" s="1"/>
  <c r="AG878" i="14"/>
  <c r="J878" i="14"/>
  <c r="J877" i="17" s="1"/>
  <c r="AG877" i="14"/>
  <c r="J877" i="14"/>
  <c r="J876" i="17" s="1"/>
  <c r="AG876" i="14"/>
  <c r="J876" i="14"/>
  <c r="J875" i="17" s="1"/>
  <c r="AG875" i="14"/>
  <c r="J875" i="14"/>
  <c r="J874" i="17" s="1"/>
  <c r="AG874" i="14"/>
  <c r="J874" i="14"/>
  <c r="J873" i="17" s="1"/>
  <c r="AG873" i="14"/>
  <c r="J873" i="14"/>
  <c r="J872" i="17" s="1"/>
  <c r="AG872" i="14"/>
  <c r="J872" i="14"/>
  <c r="J871" i="17" s="1"/>
  <c r="AG871" i="14"/>
  <c r="J871" i="14"/>
  <c r="J870" i="17" s="1"/>
  <c r="AG870" i="14"/>
  <c r="J870" i="14"/>
  <c r="J869" i="17" s="1"/>
  <c r="AG869" i="14"/>
  <c r="J869" i="14"/>
  <c r="J868" i="17" s="1"/>
  <c r="AG868" i="14"/>
  <c r="J868" i="14"/>
  <c r="J867" i="17" s="1"/>
  <c r="AG867" i="14"/>
  <c r="J867" i="14"/>
  <c r="J866" i="17" s="1"/>
  <c r="AG866" i="14"/>
  <c r="J866" i="14"/>
  <c r="J865" i="17" s="1"/>
  <c r="AG865" i="14"/>
  <c r="J865" i="14"/>
  <c r="J864" i="17" s="1"/>
  <c r="AG864" i="14"/>
  <c r="J864" i="14"/>
  <c r="J863" i="17" s="1"/>
  <c r="AG863" i="14"/>
  <c r="J863" i="14"/>
  <c r="J862" i="17" s="1"/>
  <c r="AG862" i="14"/>
  <c r="J862" i="14"/>
  <c r="J861" i="17" s="1"/>
  <c r="AG861" i="14"/>
  <c r="J861" i="14"/>
  <c r="J860" i="17" s="1"/>
  <c r="AG860" i="14"/>
  <c r="J860" i="14"/>
  <c r="J859" i="17" s="1"/>
  <c r="AG859" i="14"/>
  <c r="J859" i="14"/>
  <c r="J858" i="17" s="1"/>
  <c r="AG858" i="14"/>
  <c r="J858" i="14"/>
  <c r="J857" i="17" s="1"/>
  <c r="AG857" i="14"/>
  <c r="J857" i="14"/>
  <c r="J856" i="17" s="1"/>
  <c r="AG856" i="14"/>
  <c r="J856" i="14"/>
  <c r="J855" i="17" s="1"/>
  <c r="AG855" i="14"/>
  <c r="J855" i="14"/>
  <c r="J854" i="17" s="1"/>
  <c r="AG854" i="14"/>
  <c r="J854" i="14"/>
  <c r="J853" i="17" s="1"/>
  <c r="AG853" i="14"/>
  <c r="J853" i="14"/>
  <c r="J852" i="17" s="1"/>
  <c r="AG852" i="14"/>
  <c r="J852" i="14"/>
  <c r="J851" i="17" s="1"/>
  <c r="AG851" i="14"/>
  <c r="J851" i="14"/>
  <c r="J850" i="17" s="1"/>
  <c r="AG850" i="14"/>
  <c r="J850" i="14"/>
  <c r="J849" i="17" s="1"/>
  <c r="AG849" i="14"/>
  <c r="J849" i="14"/>
  <c r="J848" i="17" s="1"/>
  <c r="AG848" i="14"/>
  <c r="J848" i="14"/>
  <c r="J847" i="17" s="1"/>
  <c r="AG847" i="14"/>
  <c r="J847" i="14"/>
  <c r="J846" i="17" s="1"/>
  <c r="AG846" i="14"/>
  <c r="J846" i="14"/>
  <c r="J845" i="17" s="1"/>
  <c r="AG845" i="14"/>
  <c r="J845" i="14"/>
  <c r="AG844" i="14"/>
  <c r="J844" i="14"/>
  <c r="J843" i="17" s="1"/>
  <c r="AG843" i="14"/>
  <c r="J843" i="14"/>
  <c r="J842" i="17" s="1"/>
  <c r="AG842" i="14"/>
  <c r="J842" i="14"/>
  <c r="J841" i="17" s="1"/>
  <c r="AG841" i="14"/>
  <c r="J841" i="14"/>
  <c r="J840" i="17" s="1"/>
  <c r="AG840" i="14"/>
  <c r="J840" i="14"/>
  <c r="J839" i="17" s="1"/>
  <c r="AG839" i="14"/>
  <c r="J839" i="14"/>
  <c r="J838" i="17" s="1"/>
  <c r="AG838" i="14"/>
  <c r="J838" i="14"/>
  <c r="J837" i="17" s="1"/>
  <c r="AG837" i="14"/>
  <c r="J837" i="14"/>
  <c r="J836" i="17" s="1"/>
  <c r="AG836" i="14"/>
  <c r="J836" i="14"/>
  <c r="J835" i="17" s="1"/>
  <c r="AG835" i="14"/>
  <c r="J835" i="14"/>
  <c r="J834" i="17" s="1"/>
  <c r="AG834" i="14"/>
  <c r="J834" i="14"/>
  <c r="J833" i="17" s="1"/>
  <c r="AG833" i="14"/>
  <c r="J833" i="14"/>
  <c r="J832" i="17" s="1"/>
  <c r="AG832" i="14"/>
  <c r="J832" i="14"/>
  <c r="J831" i="17" s="1"/>
  <c r="AG831" i="14"/>
  <c r="J831" i="14"/>
  <c r="J830" i="17" s="1"/>
  <c r="AG830" i="14"/>
  <c r="J830" i="14"/>
  <c r="J829" i="17" s="1"/>
  <c r="AG829" i="14"/>
  <c r="J829" i="14"/>
  <c r="J828" i="17" s="1"/>
  <c r="AG828" i="14"/>
  <c r="J828" i="14"/>
  <c r="J827" i="17" s="1"/>
  <c r="AG827" i="14"/>
  <c r="J827" i="14"/>
  <c r="J826" i="17" s="1"/>
  <c r="AG826" i="14"/>
  <c r="J826" i="14"/>
  <c r="J825" i="17" s="1"/>
  <c r="AG825" i="14"/>
  <c r="J825" i="14"/>
  <c r="J824" i="17" s="1"/>
  <c r="AG824" i="14"/>
  <c r="J824" i="14"/>
  <c r="J823" i="17" s="1"/>
  <c r="AG823" i="14"/>
  <c r="J823" i="14"/>
  <c r="J822" i="17" s="1"/>
  <c r="AG822" i="14"/>
  <c r="J822" i="14"/>
  <c r="J821" i="17" s="1"/>
  <c r="AG821" i="14"/>
  <c r="J821" i="14"/>
  <c r="J820" i="17" s="1"/>
  <c r="AG820" i="14"/>
  <c r="J820" i="14"/>
  <c r="J819" i="17" s="1"/>
  <c r="AG819" i="14"/>
  <c r="J819" i="14"/>
  <c r="J818" i="17" s="1"/>
  <c r="AG818" i="14"/>
  <c r="J818" i="14"/>
  <c r="J817" i="17" s="1"/>
  <c r="DI817" i="14"/>
  <c r="J817" i="14"/>
  <c r="J816" i="17" s="1"/>
  <c r="J816" i="14"/>
  <c r="J815" i="17" s="1"/>
  <c r="AG815" i="14"/>
  <c r="J815" i="14"/>
  <c r="J814" i="17" s="1"/>
  <c r="AG814" i="14"/>
  <c r="J814" i="14"/>
  <c r="J813" i="17" s="1"/>
  <c r="AG813" i="14"/>
  <c r="J813" i="14"/>
  <c r="J812" i="17" s="1"/>
  <c r="AG812" i="14"/>
  <c r="J812" i="14"/>
  <c r="J811" i="17" s="1"/>
  <c r="AG811" i="14"/>
  <c r="J811" i="14"/>
  <c r="J810" i="17" s="1"/>
  <c r="AG810" i="14"/>
  <c r="J810" i="14"/>
  <c r="J809" i="17" s="1"/>
  <c r="AG809" i="14"/>
  <c r="J809" i="14"/>
  <c r="J808" i="17" s="1"/>
  <c r="AG808" i="14"/>
  <c r="J808" i="14"/>
  <c r="J807" i="17" s="1"/>
  <c r="AG807" i="14"/>
  <c r="J807" i="14"/>
  <c r="J806" i="17" s="1"/>
  <c r="AG806" i="14"/>
  <c r="J806" i="14"/>
  <c r="J805" i="17" s="1"/>
  <c r="AG805" i="14"/>
  <c r="J805" i="14"/>
  <c r="J804" i="17" s="1"/>
  <c r="AG804" i="14"/>
  <c r="J804" i="14"/>
  <c r="J803" i="17" s="1"/>
  <c r="AG803" i="14"/>
  <c r="J803" i="14"/>
  <c r="J802" i="17" s="1"/>
  <c r="AG802" i="14"/>
  <c r="J802" i="14"/>
  <c r="J801" i="17" s="1"/>
  <c r="AG801" i="14"/>
  <c r="J801" i="14"/>
  <c r="J800" i="17" s="1"/>
  <c r="AG800" i="14"/>
  <c r="J800" i="14"/>
  <c r="J799" i="17" s="1"/>
  <c r="AG799" i="14"/>
  <c r="J799" i="14"/>
  <c r="J798" i="17" s="1"/>
  <c r="AG798" i="14"/>
  <c r="J798" i="14"/>
  <c r="J797" i="17" s="1"/>
  <c r="AG797" i="14"/>
  <c r="J797" i="14"/>
  <c r="J796" i="17" s="1"/>
  <c r="AG796" i="14"/>
  <c r="J796" i="14"/>
  <c r="J795" i="17" s="1"/>
  <c r="AG795" i="14"/>
  <c r="J795" i="14"/>
  <c r="J794" i="17" s="1"/>
  <c r="AG794" i="14"/>
  <c r="J794" i="14"/>
  <c r="J793" i="17" s="1"/>
  <c r="AG793" i="14"/>
  <c r="J793" i="14"/>
  <c r="J792" i="17" s="1"/>
  <c r="AG792" i="14"/>
  <c r="J792" i="14"/>
  <c r="J791" i="17" s="1"/>
  <c r="AG791" i="14"/>
  <c r="J791" i="14"/>
  <c r="J790" i="17" s="1"/>
  <c r="AG790" i="14"/>
  <c r="J790" i="14"/>
  <c r="J789" i="17" s="1"/>
  <c r="AG789" i="14"/>
  <c r="J789" i="14"/>
  <c r="J788" i="17" s="1"/>
  <c r="AG788" i="14"/>
  <c r="J788" i="14"/>
  <c r="J787" i="17" s="1"/>
  <c r="AG787" i="14"/>
  <c r="J787" i="14"/>
  <c r="J786" i="17" s="1"/>
  <c r="AG786" i="14"/>
  <c r="J786" i="14"/>
  <c r="J785" i="17" s="1"/>
  <c r="AG785" i="14"/>
  <c r="J785" i="14"/>
  <c r="J784" i="17" s="1"/>
  <c r="AG784" i="14"/>
  <c r="J784" i="14"/>
  <c r="J783" i="17" s="1"/>
  <c r="AG783" i="14"/>
  <c r="J783" i="14"/>
  <c r="J782" i="17" s="1"/>
  <c r="AG782" i="14"/>
  <c r="J782" i="14"/>
  <c r="J781" i="17" s="1"/>
  <c r="AG781" i="14"/>
  <c r="J781" i="14"/>
  <c r="J780" i="17" s="1"/>
  <c r="AG780" i="14"/>
  <c r="J780" i="14"/>
  <c r="J779" i="17" s="1"/>
  <c r="AG779" i="14"/>
  <c r="J779" i="14"/>
  <c r="J778" i="17" s="1"/>
  <c r="AG778" i="14"/>
  <c r="J778" i="14"/>
  <c r="J777" i="17" s="1"/>
  <c r="AG777" i="14"/>
  <c r="J777" i="14"/>
  <c r="J776" i="17" s="1"/>
  <c r="AG776" i="14"/>
  <c r="J776" i="14"/>
  <c r="J775" i="17" s="1"/>
  <c r="AG775" i="14"/>
  <c r="J775" i="14"/>
  <c r="J774" i="17" s="1"/>
  <c r="AG774" i="14"/>
  <c r="J774" i="14"/>
  <c r="J773" i="17" s="1"/>
  <c r="AG773" i="14"/>
  <c r="J773" i="14"/>
  <c r="J772" i="17" s="1"/>
  <c r="AG772" i="14"/>
  <c r="J772" i="14"/>
  <c r="J771" i="17" s="1"/>
  <c r="AG771" i="14"/>
  <c r="J771" i="14"/>
  <c r="J770" i="17" s="1"/>
  <c r="AG770" i="14"/>
  <c r="J770" i="14"/>
  <c r="J769" i="17" s="1"/>
  <c r="AG769" i="14"/>
  <c r="J769" i="14"/>
  <c r="J768" i="17" s="1"/>
  <c r="AG768" i="14"/>
  <c r="J768" i="14"/>
  <c r="J767" i="17" s="1"/>
  <c r="AG767" i="14"/>
  <c r="J767" i="14"/>
  <c r="J766" i="17" s="1"/>
  <c r="AG766" i="14"/>
  <c r="J766" i="14"/>
  <c r="J765" i="17" s="1"/>
  <c r="AG765" i="14"/>
  <c r="J765" i="14"/>
  <c r="J764" i="17" s="1"/>
  <c r="AG764" i="14"/>
  <c r="J764" i="14"/>
  <c r="J763" i="17" s="1"/>
  <c r="AG763" i="14"/>
  <c r="J763" i="14"/>
  <c r="J762" i="17" s="1"/>
  <c r="AG762" i="14"/>
  <c r="J762" i="14"/>
  <c r="J761" i="17" s="1"/>
  <c r="AG761" i="14"/>
  <c r="J761" i="14"/>
  <c r="J760" i="17" s="1"/>
  <c r="AG760" i="14"/>
  <c r="J760" i="14"/>
  <c r="J759" i="17" s="1"/>
  <c r="AG759" i="14"/>
  <c r="J759" i="14"/>
  <c r="J758" i="17" s="1"/>
  <c r="AG758" i="14"/>
  <c r="J758" i="14"/>
  <c r="J757" i="17" s="1"/>
  <c r="AG757" i="14"/>
  <c r="J757" i="14"/>
  <c r="J756" i="17" s="1"/>
  <c r="AG756" i="14"/>
  <c r="J756" i="14"/>
  <c r="J755" i="17" s="1"/>
  <c r="AG755" i="14"/>
  <c r="J755" i="14"/>
  <c r="J754" i="17" s="1"/>
  <c r="AG754" i="14"/>
  <c r="J754" i="14"/>
  <c r="J753" i="17" s="1"/>
  <c r="AG753" i="14"/>
  <c r="J753" i="14"/>
  <c r="J752" i="17" s="1"/>
  <c r="AG752" i="14"/>
  <c r="J752" i="14"/>
  <c r="J751" i="17" s="1"/>
  <c r="AG751" i="14"/>
  <c r="J751" i="14"/>
  <c r="J750" i="17" s="1"/>
  <c r="AG750" i="14"/>
  <c r="J750" i="14"/>
  <c r="J749" i="17" s="1"/>
  <c r="AG749" i="14"/>
  <c r="J749" i="14"/>
  <c r="J748" i="17" s="1"/>
  <c r="AG748" i="14"/>
  <c r="J748" i="14"/>
  <c r="J747" i="17" s="1"/>
  <c r="AG747" i="14"/>
  <c r="J747" i="14"/>
  <c r="J746" i="17" s="1"/>
  <c r="AG746" i="14"/>
  <c r="J746" i="14"/>
  <c r="J745" i="17" s="1"/>
  <c r="AG745" i="14"/>
  <c r="J745" i="14"/>
  <c r="J744" i="17" s="1"/>
  <c r="AG744" i="14"/>
  <c r="J744" i="14"/>
  <c r="J743" i="17" s="1"/>
  <c r="AG743" i="14"/>
  <c r="J743" i="14"/>
  <c r="J742" i="17" s="1"/>
  <c r="AG742" i="14"/>
  <c r="J742" i="14"/>
  <c r="J741" i="17" s="1"/>
  <c r="AG741" i="14"/>
  <c r="J741" i="14"/>
  <c r="J740" i="17" s="1"/>
  <c r="AG740" i="14"/>
  <c r="J740" i="14"/>
  <c r="J739" i="17" s="1"/>
  <c r="AG739" i="14"/>
  <c r="J739" i="14"/>
  <c r="J738" i="17" s="1"/>
  <c r="AG738" i="14"/>
  <c r="J738" i="14"/>
  <c r="J737" i="17" s="1"/>
  <c r="AG737" i="14"/>
  <c r="J737" i="14"/>
  <c r="J736" i="17" s="1"/>
  <c r="AG736" i="14"/>
  <c r="J736" i="14"/>
  <c r="J735" i="17" s="1"/>
  <c r="AG735" i="14"/>
  <c r="J735" i="14"/>
  <c r="J734" i="17" s="1"/>
  <c r="AG734" i="14"/>
  <c r="J734" i="14"/>
  <c r="J733" i="17" s="1"/>
  <c r="AG733" i="14"/>
  <c r="J733" i="14"/>
  <c r="J732" i="17" s="1"/>
  <c r="AG732" i="14"/>
  <c r="J732" i="14"/>
  <c r="J731" i="17" s="1"/>
  <c r="AG731" i="14"/>
  <c r="J731" i="14"/>
  <c r="J730" i="17" s="1"/>
  <c r="AG730" i="14"/>
  <c r="J730" i="14"/>
  <c r="J729" i="17" s="1"/>
  <c r="AG729" i="14"/>
  <c r="J729" i="14"/>
  <c r="J728" i="17" s="1"/>
  <c r="AG728" i="14"/>
  <c r="J728" i="14"/>
  <c r="J727" i="17" s="1"/>
  <c r="AG727" i="14"/>
  <c r="J727" i="14"/>
  <c r="J726" i="17" s="1"/>
  <c r="AG726" i="14"/>
  <c r="J726" i="14"/>
  <c r="J725" i="17" s="1"/>
  <c r="AG725" i="14"/>
  <c r="J725" i="14"/>
  <c r="J724" i="17" s="1"/>
  <c r="AG724" i="14"/>
  <c r="J724" i="14"/>
  <c r="J723" i="17" s="1"/>
  <c r="AG723" i="14"/>
  <c r="J723" i="14"/>
  <c r="J722" i="17" s="1"/>
  <c r="AG722" i="14"/>
  <c r="J722" i="14"/>
  <c r="J721" i="17" s="1"/>
  <c r="AG721" i="14"/>
  <c r="J721" i="14"/>
  <c r="J720" i="17" s="1"/>
  <c r="AG720" i="14"/>
  <c r="J720" i="14"/>
  <c r="J719" i="17" s="1"/>
  <c r="AG719" i="14"/>
  <c r="J719" i="14"/>
  <c r="J718" i="17" s="1"/>
  <c r="AG718" i="14"/>
  <c r="J718" i="14"/>
  <c r="J717" i="17" s="1"/>
  <c r="AG717" i="14"/>
  <c r="J717" i="14"/>
  <c r="J716" i="17" s="1"/>
  <c r="AG716" i="14"/>
  <c r="J716" i="14"/>
  <c r="J715" i="17" s="1"/>
  <c r="AG715" i="14"/>
  <c r="J715" i="14"/>
  <c r="J714" i="17" s="1"/>
  <c r="AG714" i="14"/>
  <c r="J714" i="14"/>
  <c r="J713" i="17" s="1"/>
  <c r="AG713" i="14"/>
  <c r="J713" i="14"/>
  <c r="J712" i="17" s="1"/>
  <c r="AG712" i="14"/>
  <c r="J712" i="14"/>
  <c r="J711" i="17" s="1"/>
  <c r="AG711" i="14"/>
  <c r="J711" i="14"/>
  <c r="J710" i="17" s="1"/>
  <c r="AG710" i="14"/>
  <c r="J710" i="14"/>
  <c r="J709" i="17" s="1"/>
  <c r="AG709" i="14"/>
  <c r="J709" i="14"/>
  <c r="J708" i="17" s="1"/>
  <c r="AG708" i="14"/>
  <c r="J708" i="14"/>
  <c r="J707" i="17" s="1"/>
  <c r="AG707" i="14"/>
  <c r="J707" i="14"/>
  <c r="J706" i="17" s="1"/>
  <c r="AG706" i="14"/>
  <c r="J706" i="14"/>
  <c r="J705" i="17" s="1"/>
  <c r="AG705" i="14"/>
  <c r="J705" i="14"/>
  <c r="J704" i="17" s="1"/>
  <c r="AG704" i="14"/>
  <c r="J704" i="14"/>
  <c r="J703" i="17" s="1"/>
  <c r="AG703" i="14"/>
  <c r="J703" i="14"/>
  <c r="J702" i="17" s="1"/>
  <c r="AG702" i="14"/>
  <c r="J702" i="14"/>
  <c r="J701" i="17" s="1"/>
  <c r="AG701" i="14"/>
  <c r="J701" i="14"/>
  <c r="J700" i="17" s="1"/>
  <c r="AG700" i="14"/>
  <c r="J700" i="14"/>
  <c r="J699" i="17" s="1"/>
  <c r="AG699" i="14"/>
  <c r="J699" i="14"/>
  <c r="J698" i="17" s="1"/>
  <c r="AG698" i="14"/>
  <c r="J698" i="14"/>
  <c r="J697" i="17" s="1"/>
  <c r="AG697" i="14"/>
  <c r="J697" i="14"/>
  <c r="J696" i="17" s="1"/>
  <c r="AG696" i="14"/>
  <c r="J696" i="14"/>
  <c r="J695" i="17" s="1"/>
  <c r="AG695" i="14"/>
  <c r="J695" i="14"/>
  <c r="J694" i="17" s="1"/>
  <c r="AG694" i="14"/>
  <c r="J694" i="14"/>
  <c r="J693" i="17" s="1"/>
  <c r="AG693" i="14"/>
  <c r="J693" i="14"/>
  <c r="J692" i="17" s="1"/>
  <c r="AG692" i="14"/>
  <c r="J692" i="14"/>
  <c r="J691" i="17" s="1"/>
  <c r="AG691" i="14"/>
  <c r="J691" i="14"/>
  <c r="J690" i="17" s="1"/>
  <c r="AG690" i="14"/>
  <c r="J690" i="14"/>
  <c r="J689" i="17" s="1"/>
  <c r="AG689" i="14"/>
  <c r="J689" i="14"/>
  <c r="J688" i="17" s="1"/>
  <c r="AG688" i="14"/>
  <c r="J688" i="14"/>
  <c r="J687" i="17" s="1"/>
  <c r="AG687" i="14"/>
  <c r="J687" i="14"/>
  <c r="J686" i="17" s="1"/>
  <c r="AG686" i="14"/>
  <c r="J686" i="14"/>
  <c r="J685" i="17" s="1"/>
  <c r="AG685" i="14"/>
  <c r="J685" i="14"/>
  <c r="J684" i="17" s="1"/>
  <c r="AG684" i="14"/>
  <c r="J684" i="14"/>
  <c r="J683" i="17" s="1"/>
  <c r="AG683" i="14"/>
  <c r="J683" i="14"/>
  <c r="J682" i="17" s="1"/>
  <c r="AG682" i="14"/>
  <c r="J682" i="14"/>
  <c r="J681" i="17" s="1"/>
  <c r="AG681" i="14"/>
  <c r="J681" i="14"/>
  <c r="J680" i="17" s="1"/>
  <c r="AG680" i="14"/>
  <c r="J680" i="14"/>
  <c r="J679" i="17" s="1"/>
  <c r="AG679" i="14"/>
  <c r="J679" i="14"/>
  <c r="J678" i="17" s="1"/>
  <c r="AG678" i="14"/>
  <c r="J678" i="14"/>
  <c r="J677" i="17" s="1"/>
  <c r="AG677" i="14"/>
  <c r="J677" i="14"/>
  <c r="J676" i="17" s="1"/>
  <c r="AG676" i="14"/>
  <c r="J676" i="14"/>
  <c r="J675" i="17" s="1"/>
  <c r="AG675" i="14"/>
  <c r="J675" i="14"/>
  <c r="J674" i="17" s="1"/>
  <c r="AG674" i="14"/>
  <c r="J674" i="14"/>
  <c r="J673" i="17" s="1"/>
  <c r="AG673" i="14"/>
  <c r="J673" i="14"/>
  <c r="J672" i="17" s="1"/>
  <c r="AG672" i="14"/>
  <c r="J672" i="14"/>
  <c r="J671" i="17" s="1"/>
  <c r="AG671" i="14"/>
  <c r="J671" i="14"/>
  <c r="J670" i="17" s="1"/>
  <c r="AG670" i="14"/>
  <c r="J670" i="14"/>
  <c r="J669" i="17" s="1"/>
  <c r="AG669" i="14"/>
  <c r="J669" i="14"/>
  <c r="J668" i="17" s="1"/>
  <c r="AG668" i="14"/>
  <c r="J668" i="14"/>
  <c r="J667" i="17" s="1"/>
  <c r="AG667" i="14"/>
  <c r="J667" i="14"/>
  <c r="J666" i="17" s="1"/>
  <c r="AG666" i="14"/>
  <c r="J666" i="14"/>
  <c r="J665" i="17" s="1"/>
  <c r="AG665" i="14"/>
  <c r="J665" i="14"/>
  <c r="J664" i="17" s="1"/>
  <c r="AG664" i="14"/>
  <c r="J664" i="14"/>
  <c r="J663" i="17" s="1"/>
  <c r="AG663" i="14"/>
  <c r="J663" i="14"/>
  <c r="J662" i="17" s="1"/>
  <c r="AG662" i="14"/>
  <c r="J662" i="14"/>
  <c r="J661" i="17" s="1"/>
  <c r="AG661" i="14"/>
  <c r="J661" i="14"/>
  <c r="J660" i="17" s="1"/>
  <c r="AG660" i="14"/>
  <c r="J660" i="14"/>
  <c r="J659" i="17" s="1"/>
  <c r="AG659" i="14"/>
  <c r="J659" i="14"/>
  <c r="J658" i="17" s="1"/>
  <c r="AG658" i="14"/>
  <c r="J658" i="14"/>
  <c r="J657" i="17" s="1"/>
  <c r="AG657" i="14"/>
  <c r="J657" i="14"/>
  <c r="J656" i="17" s="1"/>
  <c r="AG656" i="14"/>
  <c r="J656" i="14"/>
  <c r="J655" i="17" s="1"/>
  <c r="AG655" i="14"/>
  <c r="J655" i="14"/>
  <c r="J654" i="17" s="1"/>
  <c r="AG654" i="14"/>
  <c r="J654" i="14"/>
  <c r="J653" i="17" s="1"/>
  <c r="AG653" i="14"/>
  <c r="J653" i="14"/>
  <c r="J652" i="17" s="1"/>
  <c r="AG652" i="14"/>
  <c r="J652" i="14"/>
  <c r="J651" i="17" s="1"/>
  <c r="AG651" i="14"/>
  <c r="J651" i="14"/>
  <c r="J650" i="17" s="1"/>
  <c r="AG650" i="14"/>
  <c r="J650" i="14"/>
  <c r="J649" i="17" s="1"/>
  <c r="AG649" i="14"/>
  <c r="J649" i="14"/>
  <c r="J648" i="17" s="1"/>
  <c r="AG648" i="14"/>
  <c r="J648" i="14"/>
  <c r="J647" i="17" s="1"/>
  <c r="AG647" i="14"/>
  <c r="J647" i="14"/>
  <c r="J646" i="17" s="1"/>
  <c r="AG646" i="14"/>
  <c r="J646" i="14"/>
  <c r="J645" i="17" s="1"/>
  <c r="AG645" i="14"/>
  <c r="J645" i="14"/>
  <c r="J644" i="17" s="1"/>
  <c r="AG644" i="14"/>
  <c r="J644" i="14"/>
  <c r="J643" i="17" s="1"/>
  <c r="AG643" i="14"/>
  <c r="J643" i="14"/>
  <c r="J642" i="17" s="1"/>
  <c r="AG642" i="14"/>
  <c r="J642" i="14"/>
  <c r="J641" i="17" s="1"/>
  <c r="AG641" i="14"/>
  <c r="J641" i="14"/>
  <c r="J640" i="17" s="1"/>
  <c r="AG640" i="14"/>
  <c r="J640" i="14"/>
  <c r="J639" i="17" s="1"/>
  <c r="AG639" i="14"/>
  <c r="J639" i="14"/>
  <c r="J638" i="17" s="1"/>
  <c r="AG638" i="14"/>
  <c r="J638" i="14"/>
  <c r="J637" i="17" s="1"/>
  <c r="AG637" i="14"/>
  <c r="J637" i="14"/>
  <c r="J636" i="17" s="1"/>
  <c r="AG636" i="14"/>
  <c r="J636" i="14"/>
  <c r="J635" i="17" s="1"/>
  <c r="AG635" i="14"/>
  <c r="J635" i="14"/>
  <c r="J634" i="17" s="1"/>
  <c r="AG634" i="14"/>
  <c r="J634" i="14"/>
  <c r="J633" i="17" s="1"/>
  <c r="AG633" i="14"/>
  <c r="J633" i="14"/>
  <c r="J632" i="17" s="1"/>
  <c r="AG632" i="14"/>
  <c r="J632" i="14"/>
  <c r="J631" i="17" s="1"/>
  <c r="AG631" i="14"/>
  <c r="J631" i="14"/>
  <c r="J630" i="17" s="1"/>
  <c r="AG630" i="14"/>
  <c r="J630" i="14"/>
  <c r="J629" i="17" s="1"/>
  <c r="AG629" i="14"/>
  <c r="J629" i="14"/>
  <c r="J628" i="17" s="1"/>
  <c r="AG628" i="14"/>
  <c r="J628" i="14"/>
  <c r="J627" i="17" s="1"/>
  <c r="AG627" i="14"/>
  <c r="J627" i="14"/>
  <c r="J626" i="17" s="1"/>
  <c r="AG626" i="14"/>
  <c r="J626" i="14"/>
  <c r="J625" i="17" s="1"/>
  <c r="AG625" i="14"/>
  <c r="J625" i="14"/>
  <c r="J624" i="17" s="1"/>
  <c r="AG624" i="14"/>
  <c r="J624" i="14"/>
  <c r="J623" i="17" s="1"/>
  <c r="AG623" i="14"/>
  <c r="J623" i="14"/>
  <c r="J622" i="17" s="1"/>
  <c r="AG622" i="14"/>
  <c r="J622" i="14"/>
  <c r="J621" i="17" s="1"/>
  <c r="AG621" i="14"/>
  <c r="J621" i="14"/>
  <c r="J620" i="17" s="1"/>
  <c r="AG620" i="14"/>
  <c r="J620" i="14"/>
  <c r="J619" i="17" s="1"/>
  <c r="AG619" i="14"/>
  <c r="J619" i="14"/>
  <c r="J618" i="17" s="1"/>
  <c r="AG618" i="14"/>
  <c r="J618" i="14"/>
  <c r="J617" i="17" s="1"/>
  <c r="AG617" i="14"/>
  <c r="J617" i="14"/>
  <c r="J616" i="17" s="1"/>
  <c r="AG616" i="14"/>
  <c r="J616" i="14"/>
  <c r="J615" i="17" s="1"/>
  <c r="AG615" i="14"/>
  <c r="J615" i="14"/>
  <c r="J614" i="17" s="1"/>
  <c r="AG614" i="14"/>
  <c r="J614" i="14"/>
  <c r="J613" i="17" s="1"/>
  <c r="AG613" i="14"/>
  <c r="J613" i="14"/>
  <c r="J612" i="17" s="1"/>
  <c r="AG612" i="14"/>
  <c r="J612" i="14"/>
  <c r="J611" i="17" s="1"/>
  <c r="AG611" i="14"/>
  <c r="J611" i="14"/>
  <c r="J610" i="17" s="1"/>
  <c r="AG610" i="14"/>
  <c r="AG609" i="14"/>
  <c r="J609" i="14"/>
  <c r="J608" i="17" s="1"/>
  <c r="AG608" i="14"/>
  <c r="J608" i="14"/>
  <c r="J607" i="17" s="1"/>
  <c r="AG607" i="14"/>
  <c r="J607" i="14"/>
  <c r="J606" i="17" s="1"/>
  <c r="AG606" i="14"/>
  <c r="J606" i="14"/>
  <c r="J605" i="17" s="1"/>
  <c r="AG605" i="14"/>
  <c r="J605" i="14"/>
  <c r="J604" i="17" s="1"/>
  <c r="AG604" i="14"/>
  <c r="J604" i="14"/>
  <c r="J603" i="17" s="1"/>
  <c r="AG603" i="14"/>
  <c r="J603" i="14"/>
  <c r="J602" i="17" s="1"/>
  <c r="AG602" i="14"/>
  <c r="J602" i="14"/>
  <c r="J601" i="17" s="1"/>
  <c r="AG601" i="14"/>
  <c r="J601" i="14"/>
  <c r="J600" i="17" s="1"/>
  <c r="AG600" i="14"/>
  <c r="J600" i="14"/>
  <c r="J599" i="17" s="1"/>
  <c r="AG599" i="14"/>
  <c r="J599" i="14"/>
  <c r="J598" i="17" s="1"/>
  <c r="AG598" i="14"/>
  <c r="J598" i="14"/>
  <c r="J597" i="17" s="1"/>
  <c r="AG597" i="14"/>
  <c r="J597" i="14"/>
  <c r="J596" i="17" s="1"/>
  <c r="AG596" i="14"/>
  <c r="J596" i="14"/>
  <c r="J595" i="17" s="1"/>
  <c r="AG595" i="14"/>
  <c r="J595" i="14"/>
  <c r="J594" i="17" s="1"/>
  <c r="AG594" i="14"/>
  <c r="J594" i="14"/>
  <c r="J593" i="17" s="1"/>
  <c r="AG593" i="14"/>
  <c r="J593" i="14"/>
  <c r="J592" i="17" s="1"/>
  <c r="AG592" i="14"/>
  <c r="J592" i="14"/>
  <c r="J591" i="17" s="1"/>
  <c r="AG591" i="14"/>
  <c r="J591" i="14"/>
  <c r="J590" i="17" s="1"/>
  <c r="AG590" i="14"/>
  <c r="J590" i="14"/>
  <c r="J589" i="17" s="1"/>
  <c r="AG589" i="14"/>
  <c r="J589" i="14"/>
  <c r="J588" i="17" s="1"/>
  <c r="AG588" i="14"/>
  <c r="J588" i="14"/>
  <c r="J587" i="17" s="1"/>
  <c r="AG587" i="14"/>
  <c r="J587" i="14"/>
  <c r="J586" i="17" s="1"/>
  <c r="AG586" i="14"/>
  <c r="J586" i="14"/>
  <c r="J585" i="17" s="1"/>
  <c r="AG585" i="14"/>
  <c r="J585" i="14"/>
  <c r="J584" i="17" s="1"/>
  <c r="AG584" i="14"/>
  <c r="J584" i="14"/>
  <c r="J583" i="17" s="1"/>
  <c r="AG583" i="14"/>
  <c r="J583" i="14"/>
  <c r="J582" i="17" s="1"/>
  <c r="AG582" i="14"/>
  <c r="J582" i="14"/>
  <c r="J581" i="17" s="1"/>
  <c r="AG581" i="14"/>
  <c r="J581" i="14"/>
  <c r="J580" i="17" s="1"/>
  <c r="AG580" i="14"/>
  <c r="J580" i="14"/>
  <c r="J579" i="17" s="1"/>
  <c r="AG579" i="14"/>
  <c r="J579" i="14"/>
  <c r="J578" i="17" s="1"/>
  <c r="AG578" i="14"/>
  <c r="J578" i="14"/>
  <c r="J577" i="17" s="1"/>
  <c r="AG577" i="14"/>
  <c r="J577" i="14"/>
  <c r="J576" i="17" s="1"/>
  <c r="AG576" i="14"/>
  <c r="J576" i="14"/>
  <c r="J575" i="17" s="1"/>
  <c r="AG575" i="14"/>
  <c r="J575" i="14"/>
  <c r="J574" i="17" s="1"/>
  <c r="AG574" i="14"/>
  <c r="J574" i="14"/>
  <c r="J573" i="17" s="1"/>
  <c r="AG573" i="14"/>
  <c r="J573" i="14"/>
  <c r="J572" i="17" s="1"/>
  <c r="AG572" i="14"/>
  <c r="J572" i="14"/>
  <c r="J571" i="17" s="1"/>
  <c r="AG571" i="14"/>
  <c r="J571" i="14"/>
  <c r="J570" i="17" s="1"/>
  <c r="AG570" i="14"/>
  <c r="J570" i="14"/>
  <c r="J569" i="17" s="1"/>
  <c r="AG569" i="14"/>
  <c r="J569" i="14"/>
  <c r="J568" i="17" s="1"/>
  <c r="AG568" i="14"/>
  <c r="J568" i="14"/>
  <c r="J567" i="17" s="1"/>
  <c r="AG567" i="14"/>
  <c r="J567" i="14"/>
  <c r="J566" i="17" s="1"/>
  <c r="AG566" i="14"/>
  <c r="J566" i="14"/>
  <c r="J565" i="17" s="1"/>
  <c r="AG565" i="14"/>
  <c r="J565" i="14"/>
  <c r="J564" i="17" s="1"/>
  <c r="AG564" i="14"/>
  <c r="J564" i="14"/>
  <c r="J563" i="17" s="1"/>
  <c r="AG563" i="14"/>
  <c r="J563" i="14"/>
  <c r="J562" i="17" s="1"/>
  <c r="AG562" i="14"/>
  <c r="J562" i="14"/>
  <c r="J561" i="17" s="1"/>
  <c r="AG561" i="14"/>
  <c r="J561" i="14"/>
  <c r="J560" i="17" s="1"/>
  <c r="AG560" i="14"/>
  <c r="J560" i="14"/>
  <c r="J559" i="17" s="1"/>
  <c r="AG559" i="14"/>
  <c r="J559" i="14"/>
  <c r="J558" i="17" s="1"/>
  <c r="AG558" i="14"/>
  <c r="J558" i="14"/>
  <c r="J557" i="17" s="1"/>
  <c r="AG557" i="14"/>
  <c r="J557" i="14"/>
  <c r="J556" i="17" s="1"/>
  <c r="AG556" i="14"/>
  <c r="J556" i="14"/>
  <c r="J555" i="17" s="1"/>
  <c r="AG555" i="14"/>
  <c r="J555" i="14"/>
  <c r="J554" i="17" s="1"/>
  <c r="AG554" i="14"/>
  <c r="J554" i="14"/>
  <c r="J553" i="17" s="1"/>
  <c r="AG553" i="14"/>
  <c r="J553" i="14"/>
  <c r="J552" i="17" s="1"/>
  <c r="AG552" i="14"/>
  <c r="J552" i="14"/>
  <c r="J551" i="17" s="1"/>
  <c r="AG551" i="14"/>
  <c r="J551" i="14"/>
  <c r="J550" i="17" s="1"/>
  <c r="AG550" i="14"/>
  <c r="J550" i="14"/>
  <c r="J549" i="17" s="1"/>
  <c r="AG549" i="14"/>
  <c r="J549" i="14"/>
  <c r="J548" i="17" s="1"/>
  <c r="AG548" i="14"/>
  <c r="J548" i="14"/>
  <c r="J547" i="17" s="1"/>
  <c r="AG547" i="14"/>
  <c r="J547" i="14"/>
  <c r="J546" i="17" s="1"/>
  <c r="AG546" i="14"/>
  <c r="J546" i="14"/>
  <c r="J545" i="17" s="1"/>
  <c r="AG545" i="14"/>
  <c r="J545" i="14"/>
  <c r="J544" i="17" s="1"/>
  <c r="AG544" i="14"/>
  <c r="J544" i="14"/>
  <c r="J543" i="17" s="1"/>
  <c r="AG543" i="14"/>
  <c r="J543" i="14"/>
  <c r="J542" i="17" s="1"/>
  <c r="AG542" i="14"/>
  <c r="J542" i="14"/>
  <c r="J541" i="17" s="1"/>
  <c r="AG541" i="14"/>
  <c r="J541" i="14"/>
  <c r="J540" i="17" s="1"/>
  <c r="AG540" i="14"/>
  <c r="J540" i="14"/>
  <c r="J539" i="17" s="1"/>
  <c r="AG539" i="14"/>
  <c r="J539" i="14"/>
  <c r="J538" i="17" s="1"/>
  <c r="AG538" i="14"/>
  <c r="J538" i="14"/>
  <c r="J537" i="17" s="1"/>
  <c r="AG537" i="14"/>
  <c r="J537" i="14"/>
  <c r="J536" i="17" s="1"/>
  <c r="AG536" i="14"/>
  <c r="J536" i="14"/>
  <c r="J535" i="17" s="1"/>
  <c r="AG535" i="14"/>
  <c r="J535" i="14"/>
  <c r="J534" i="17" s="1"/>
  <c r="AG534" i="14"/>
  <c r="J534" i="14"/>
  <c r="J533" i="17" s="1"/>
  <c r="AG533" i="14"/>
  <c r="J533" i="14"/>
  <c r="J532" i="17" s="1"/>
  <c r="AG532" i="14"/>
  <c r="J532" i="14"/>
  <c r="J531" i="17" s="1"/>
  <c r="AG531" i="14"/>
  <c r="J531" i="14"/>
  <c r="J530" i="17" s="1"/>
  <c r="AG530" i="14"/>
  <c r="J530" i="14"/>
  <c r="J529" i="17" s="1"/>
  <c r="AG529" i="14"/>
  <c r="J529" i="14"/>
  <c r="J528" i="17" s="1"/>
  <c r="AG528" i="14"/>
  <c r="J528" i="14"/>
  <c r="J527" i="17" s="1"/>
  <c r="AG527" i="14"/>
  <c r="J527" i="14"/>
  <c r="J526" i="17" s="1"/>
  <c r="AG526" i="14"/>
  <c r="J526" i="14"/>
  <c r="J525" i="17" s="1"/>
  <c r="AG525" i="14"/>
  <c r="J525" i="14"/>
  <c r="J524" i="17" s="1"/>
  <c r="AG524" i="14"/>
  <c r="J524" i="14"/>
  <c r="J523" i="17" s="1"/>
  <c r="AG523" i="14"/>
  <c r="J523" i="14"/>
  <c r="J522" i="17" s="1"/>
  <c r="AG522" i="14"/>
  <c r="J522" i="14"/>
  <c r="J521" i="17" s="1"/>
  <c r="AG521" i="14"/>
  <c r="J521" i="14"/>
  <c r="J520" i="17" s="1"/>
  <c r="AG520" i="14"/>
  <c r="J520" i="14"/>
  <c r="J519" i="17" s="1"/>
  <c r="AG519" i="14"/>
  <c r="J519" i="14"/>
  <c r="J518" i="17" s="1"/>
  <c r="AG518" i="14"/>
  <c r="J518" i="14"/>
  <c r="J517" i="17" s="1"/>
  <c r="AG517" i="14"/>
  <c r="J517" i="14"/>
  <c r="J516" i="17" s="1"/>
  <c r="AG516" i="14"/>
  <c r="J516" i="14"/>
  <c r="J515" i="17" s="1"/>
  <c r="AG515" i="14"/>
  <c r="J515" i="14"/>
  <c r="J514" i="17" s="1"/>
  <c r="AG514" i="14"/>
  <c r="J514" i="14"/>
  <c r="J513" i="17" s="1"/>
  <c r="AG513" i="14"/>
  <c r="J513" i="14"/>
  <c r="J512" i="17" s="1"/>
  <c r="AG512" i="14"/>
  <c r="J512" i="14"/>
  <c r="J511" i="17" s="1"/>
  <c r="AG511" i="14"/>
  <c r="J511" i="14"/>
  <c r="J510" i="17" s="1"/>
  <c r="AG510" i="14"/>
  <c r="J510" i="14"/>
  <c r="J509" i="17" s="1"/>
  <c r="AG509" i="14"/>
  <c r="J509" i="14"/>
  <c r="J508" i="17" s="1"/>
  <c r="AG508" i="14"/>
  <c r="J508" i="14"/>
  <c r="J507" i="17" s="1"/>
  <c r="AG507" i="14"/>
  <c r="J507" i="14"/>
  <c r="J506" i="17" s="1"/>
  <c r="AG506" i="14"/>
  <c r="J506" i="14"/>
  <c r="J505" i="17" s="1"/>
  <c r="AG505" i="14"/>
  <c r="J505" i="14"/>
  <c r="J504" i="17" s="1"/>
  <c r="AG504" i="14"/>
  <c r="J504" i="14"/>
  <c r="J503" i="17" s="1"/>
  <c r="AG503" i="14"/>
  <c r="J503" i="14"/>
  <c r="J502" i="17" s="1"/>
  <c r="AG502" i="14"/>
  <c r="J502" i="14"/>
  <c r="J501" i="17" s="1"/>
  <c r="AG501" i="14"/>
  <c r="J501" i="14"/>
  <c r="J500" i="17" s="1"/>
  <c r="AG500" i="14"/>
  <c r="J500" i="14"/>
  <c r="J499" i="17" s="1"/>
  <c r="AG499" i="14"/>
  <c r="J499" i="14"/>
  <c r="J498" i="17" s="1"/>
  <c r="AG498" i="14"/>
  <c r="J498" i="14"/>
  <c r="J497" i="17" s="1"/>
  <c r="AG497" i="14"/>
  <c r="J497" i="14"/>
  <c r="J496" i="17" s="1"/>
  <c r="AG496" i="14"/>
  <c r="J496" i="14"/>
  <c r="J495" i="17" s="1"/>
  <c r="AG495" i="14"/>
  <c r="J495" i="14"/>
  <c r="J494" i="17" s="1"/>
  <c r="AG494" i="14"/>
  <c r="J494" i="14"/>
  <c r="J493" i="17" s="1"/>
  <c r="AG493" i="14"/>
  <c r="J493" i="14"/>
  <c r="J492" i="17" s="1"/>
  <c r="AG492" i="14"/>
  <c r="J492" i="14"/>
  <c r="J491" i="17" s="1"/>
  <c r="AG491" i="14"/>
  <c r="J491" i="14"/>
  <c r="J490" i="17" s="1"/>
  <c r="AG490" i="14"/>
  <c r="J490" i="14"/>
  <c r="J489" i="17" s="1"/>
  <c r="AG489" i="14"/>
  <c r="J489" i="14"/>
  <c r="J488" i="17" s="1"/>
  <c r="AG488" i="14"/>
  <c r="J488" i="14"/>
  <c r="J487" i="17" s="1"/>
  <c r="AG487" i="14"/>
  <c r="J487" i="14"/>
  <c r="J486" i="17" s="1"/>
  <c r="AG486" i="14"/>
  <c r="J486" i="14"/>
  <c r="J485" i="17" s="1"/>
  <c r="AG485" i="14"/>
  <c r="J485" i="14"/>
  <c r="J484" i="17" s="1"/>
  <c r="AG484" i="14"/>
  <c r="J484" i="14"/>
  <c r="J483" i="17" s="1"/>
  <c r="AG483" i="14"/>
  <c r="J483" i="14"/>
  <c r="J482" i="17" s="1"/>
  <c r="AG482" i="14"/>
  <c r="J482" i="14"/>
  <c r="J481" i="17" s="1"/>
  <c r="AG481" i="14"/>
  <c r="J481" i="14"/>
  <c r="J480" i="17" s="1"/>
  <c r="AG480" i="14"/>
  <c r="J480" i="14"/>
  <c r="J479" i="17" s="1"/>
  <c r="AG479" i="14"/>
  <c r="J479" i="14"/>
  <c r="J478" i="17" s="1"/>
  <c r="AG478" i="14"/>
  <c r="J478" i="14"/>
  <c r="J477" i="17" s="1"/>
  <c r="AG477" i="14"/>
  <c r="J477" i="14"/>
  <c r="J476" i="17" s="1"/>
  <c r="AG476" i="14"/>
  <c r="J476" i="14"/>
  <c r="J475" i="17" s="1"/>
  <c r="AG475" i="14"/>
  <c r="J475" i="14"/>
  <c r="J474" i="17" s="1"/>
  <c r="AG474" i="14"/>
  <c r="J474" i="14"/>
  <c r="J473" i="17" s="1"/>
  <c r="AG473" i="14"/>
  <c r="J473" i="14"/>
  <c r="J472" i="17" s="1"/>
  <c r="AG472" i="14"/>
  <c r="J472" i="14"/>
  <c r="J471" i="17" s="1"/>
  <c r="AG471" i="14"/>
  <c r="J471" i="14"/>
  <c r="J470" i="17" s="1"/>
  <c r="AG470" i="14"/>
  <c r="J470" i="14"/>
  <c r="J469" i="17" s="1"/>
  <c r="AG469" i="14"/>
  <c r="J469" i="14"/>
  <c r="J468" i="17" s="1"/>
  <c r="AG468" i="14"/>
  <c r="J468" i="14"/>
  <c r="J467" i="17" s="1"/>
  <c r="AG467" i="14"/>
  <c r="J467" i="14"/>
  <c r="J466" i="17" s="1"/>
  <c r="AG466" i="14"/>
  <c r="J466" i="14"/>
  <c r="J465" i="17" s="1"/>
  <c r="AG465" i="14"/>
  <c r="J465" i="14"/>
  <c r="J464" i="17" s="1"/>
  <c r="AG464" i="14"/>
  <c r="J464" i="14"/>
  <c r="J463" i="17" s="1"/>
  <c r="AG463" i="14"/>
  <c r="J463" i="14"/>
  <c r="J462" i="17" s="1"/>
  <c r="AG462" i="14"/>
  <c r="J462" i="14"/>
  <c r="J461" i="17" s="1"/>
  <c r="AG461" i="14"/>
  <c r="J461" i="14"/>
  <c r="J460" i="17" s="1"/>
  <c r="AG460" i="14"/>
  <c r="J460" i="14"/>
  <c r="J459" i="17" s="1"/>
  <c r="AG459" i="14"/>
  <c r="J459" i="14"/>
  <c r="J458" i="17" s="1"/>
  <c r="AG458" i="14"/>
  <c r="J458" i="14"/>
  <c r="J457" i="17" s="1"/>
  <c r="AG457" i="14"/>
  <c r="J457" i="14"/>
  <c r="J456" i="17" s="1"/>
  <c r="AG456" i="14"/>
  <c r="J456" i="14"/>
  <c r="J455" i="17" s="1"/>
  <c r="AG455" i="14"/>
  <c r="J455" i="14"/>
  <c r="J454" i="17" s="1"/>
  <c r="AG454" i="14"/>
  <c r="J454" i="14"/>
  <c r="J453" i="17" s="1"/>
  <c r="AG453" i="14"/>
  <c r="J453" i="14"/>
  <c r="J452" i="17" s="1"/>
  <c r="AG452" i="14"/>
  <c r="J452" i="14"/>
  <c r="J451" i="17" s="1"/>
  <c r="AG451" i="14"/>
  <c r="J451" i="14"/>
  <c r="J450" i="17" s="1"/>
  <c r="AG450" i="14"/>
  <c r="J450" i="14"/>
  <c r="J449" i="17" s="1"/>
  <c r="AG449" i="14"/>
  <c r="J449" i="14"/>
  <c r="J448" i="17" s="1"/>
  <c r="AG448" i="14"/>
  <c r="J448" i="14"/>
  <c r="J447" i="17" s="1"/>
  <c r="AG447" i="14"/>
  <c r="J447" i="14"/>
  <c r="J446" i="17" s="1"/>
  <c r="AG446" i="14"/>
  <c r="J446" i="14"/>
  <c r="J445" i="17" s="1"/>
  <c r="AG445" i="14"/>
  <c r="J445" i="14"/>
  <c r="J444" i="17" s="1"/>
  <c r="AG444" i="14"/>
  <c r="J444" i="14"/>
  <c r="J443" i="17" s="1"/>
  <c r="AG443" i="14"/>
  <c r="J443" i="14"/>
  <c r="J442" i="17" s="1"/>
  <c r="AG442" i="14"/>
  <c r="J442" i="14"/>
  <c r="J441" i="17" s="1"/>
  <c r="AG441" i="14"/>
  <c r="J441" i="14"/>
  <c r="J440" i="17" s="1"/>
  <c r="AG440" i="14"/>
  <c r="J440" i="14"/>
  <c r="J439" i="17" s="1"/>
  <c r="AG439" i="14"/>
  <c r="J439" i="14"/>
  <c r="J438" i="17" s="1"/>
  <c r="AG438" i="14"/>
  <c r="J438" i="14"/>
  <c r="J437" i="17" s="1"/>
  <c r="AG437" i="14"/>
  <c r="J437" i="14"/>
  <c r="J436" i="17" s="1"/>
  <c r="AG436" i="14"/>
  <c r="J436" i="14"/>
  <c r="J435" i="17" s="1"/>
  <c r="AG435" i="14"/>
  <c r="J435" i="14"/>
  <c r="J434" i="17" s="1"/>
  <c r="AG434" i="14"/>
  <c r="J434" i="14"/>
  <c r="J433" i="17" s="1"/>
  <c r="AG433" i="14"/>
  <c r="J433" i="14"/>
  <c r="J432" i="17" s="1"/>
  <c r="AG432" i="14"/>
  <c r="J432" i="14"/>
  <c r="J431" i="17" s="1"/>
  <c r="AG431" i="14"/>
  <c r="J431" i="14"/>
  <c r="J430" i="17" s="1"/>
  <c r="AG430" i="14"/>
  <c r="J430" i="14"/>
  <c r="J429" i="17" s="1"/>
  <c r="AG429" i="14"/>
  <c r="J429" i="14"/>
  <c r="J428" i="17" s="1"/>
  <c r="AG428" i="14"/>
  <c r="J428" i="14"/>
  <c r="J427" i="17" s="1"/>
  <c r="AG427" i="14"/>
  <c r="J427" i="14"/>
  <c r="J426" i="17" s="1"/>
  <c r="AG426" i="14"/>
  <c r="J426" i="14"/>
  <c r="J425" i="17" s="1"/>
  <c r="AG425" i="14"/>
  <c r="J425" i="14"/>
  <c r="J424" i="17" s="1"/>
  <c r="AG424" i="14"/>
  <c r="J424" i="14"/>
  <c r="J423" i="17" s="1"/>
  <c r="AG423" i="14"/>
  <c r="J423" i="14"/>
  <c r="J422" i="17" s="1"/>
  <c r="AG422" i="14"/>
  <c r="J422" i="14"/>
  <c r="J421" i="17" s="1"/>
  <c r="AG421" i="14"/>
  <c r="J421" i="14"/>
  <c r="J420" i="17" s="1"/>
  <c r="AG420" i="14"/>
  <c r="J420" i="14"/>
  <c r="J419" i="17" s="1"/>
  <c r="AG419" i="14"/>
  <c r="J419" i="14"/>
  <c r="J418" i="17" s="1"/>
  <c r="AG418" i="14"/>
  <c r="J418" i="14"/>
  <c r="J417" i="17" s="1"/>
  <c r="AG417" i="14"/>
  <c r="J417" i="14"/>
  <c r="J416" i="17" s="1"/>
  <c r="AG416" i="14"/>
  <c r="J416" i="14"/>
  <c r="J415" i="17" s="1"/>
  <c r="AG415" i="14"/>
  <c r="J415" i="14"/>
  <c r="J414" i="17" s="1"/>
  <c r="AG414" i="14"/>
  <c r="J414" i="14"/>
  <c r="J413" i="17" s="1"/>
  <c r="AG413" i="14"/>
  <c r="J413" i="14"/>
  <c r="J412" i="17" s="1"/>
  <c r="AG412" i="14"/>
  <c r="J412" i="14"/>
  <c r="J411" i="17" s="1"/>
  <c r="AG411" i="14"/>
  <c r="J411" i="14"/>
  <c r="J410" i="17" s="1"/>
  <c r="AG410" i="14"/>
  <c r="J410" i="14"/>
  <c r="J409" i="17" s="1"/>
  <c r="AG409" i="14"/>
  <c r="J409" i="14"/>
  <c r="J408" i="17" s="1"/>
  <c r="AG408" i="14"/>
  <c r="J408" i="14"/>
  <c r="J407" i="17" s="1"/>
  <c r="AG407" i="14"/>
  <c r="J407" i="14"/>
  <c r="J406" i="17" s="1"/>
  <c r="AG406" i="14"/>
  <c r="J406" i="14"/>
  <c r="J405" i="17" s="1"/>
  <c r="AG405" i="14"/>
  <c r="J405" i="14"/>
  <c r="J404" i="17" s="1"/>
  <c r="AG404" i="14"/>
  <c r="J404" i="14"/>
  <c r="J403" i="17" s="1"/>
  <c r="AG403" i="14"/>
  <c r="J403" i="14"/>
  <c r="J402" i="17" s="1"/>
  <c r="AG402" i="14"/>
  <c r="J402" i="14"/>
  <c r="J401" i="17" s="1"/>
  <c r="AG401" i="14"/>
  <c r="J401" i="14"/>
  <c r="J400" i="17" s="1"/>
  <c r="AG400" i="14"/>
  <c r="J400" i="14"/>
  <c r="J399" i="17" s="1"/>
  <c r="AG399" i="14"/>
  <c r="J399" i="14"/>
  <c r="J398" i="17" s="1"/>
  <c r="AG398" i="14"/>
  <c r="J398" i="14"/>
  <c r="J397" i="17" s="1"/>
  <c r="AG397" i="14"/>
  <c r="J397" i="14"/>
  <c r="J396" i="17" s="1"/>
  <c r="AG396" i="14"/>
  <c r="J396" i="14"/>
  <c r="J395" i="17" s="1"/>
  <c r="AG395" i="14"/>
  <c r="J395" i="14"/>
  <c r="J394" i="17" s="1"/>
  <c r="AG394" i="14"/>
  <c r="J394" i="14"/>
  <c r="J393" i="17" s="1"/>
  <c r="AG393" i="14"/>
  <c r="J393" i="14"/>
  <c r="J392" i="17" s="1"/>
  <c r="AG392" i="14"/>
  <c r="J392" i="14"/>
  <c r="J391" i="17" s="1"/>
  <c r="AG391" i="14"/>
  <c r="J391" i="14"/>
  <c r="J390" i="17" s="1"/>
  <c r="AG390" i="14"/>
  <c r="J390" i="14"/>
  <c r="J389" i="17" s="1"/>
  <c r="AG389" i="14"/>
  <c r="J389" i="14"/>
  <c r="J388" i="17" s="1"/>
  <c r="AG388" i="14"/>
  <c r="J388" i="14"/>
  <c r="J387" i="17" s="1"/>
  <c r="AG387" i="14"/>
  <c r="J387" i="14"/>
  <c r="J386" i="17" s="1"/>
  <c r="AG386" i="14"/>
  <c r="J386" i="14"/>
  <c r="J385" i="17" s="1"/>
  <c r="AG385" i="14"/>
  <c r="J385" i="14"/>
  <c r="J384" i="17" s="1"/>
  <c r="AG384" i="14"/>
  <c r="J384" i="14"/>
  <c r="J383" i="17" s="1"/>
  <c r="AG383" i="14"/>
  <c r="J383" i="14"/>
  <c r="J382" i="17" s="1"/>
  <c r="AG382" i="14"/>
  <c r="J382" i="14"/>
  <c r="J381" i="17" s="1"/>
  <c r="AG381" i="14"/>
  <c r="J381" i="14"/>
  <c r="J380" i="17" s="1"/>
  <c r="AG380" i="14"/>
  <c r="J380" i="14"/>
  <c r="J379" i="17" s="1"/>
  <c r="AG379" i="14"/>
  <c r="J379" i="14"/>
  <c r="J378" i="17" s="1"/>
  <c r="J378" i="14"/>
  <c r="J377" i="17" s="1"/>
  <c r="AG377" i="14"/>
  <c r="J377" i="14"/>
  <c r="J376" i="17" s="1"/>
  <c r="AG376" i="14"/>
  <c r="J376" i="14"/>
  <c r="J375" i="17" s="1"/>
  <c r="AG375" i="14"/>
  <c r="J375" i="14"/>
  <c r="J374" i="17" s="1"/>
  <c r="AG374" i="14"/>
  <c r="J374" i="14"/>
  <c r="J373" i="17" s="1"/>
  <c r="AG373" i="14"/>
  <c r="J373" i="14"/>
  <c r="J372" i="17" s="1"/>
  <c r="AG372" i="14"/>
  <c r="J372" i="14"/>
  <c r="J371" i="17" s="1"/>
  <c r="AG371" i="14"/>
  <c r="J371" i="14"/>
  <c r="J370" i="17" s="1"/>
  <c r="AG370" i="14"/>
  <c r="J370" i="14"/>
  <c r="J369" i="17" s="1"/>
  <c r="AG369" i="14"/>
  <c r="J369" i="14"/>
  <c r="J368" i="17" s="1"/>
  <c r="AG368" i="14"/>
  <c r="J368" i="14"/>
  <c r="J367" i="17" s="1"/>
  <c r="AG367" i="14"/>
  <c r="J367" i="14"/>
  <c r="J366" i="17" s="1"/>
  <c r="AG366" i="14"/>
  <c r="J366" i="14"/>
  <c r="J365" i="17" s="1"/>
  <c r="AG365" i="14"/>
  <c r="J365" i="14"/>
  <c r="J364" i="17" s="1"/>
  <c r="AG364" i="14"/>
  <c r="J364" i="14"/>
  <c r="J363" i="17" s="1"/>
  <c r="AG363" i="14"/>
  <c r="J363" i="14"/>
  <c r="J362" i="17" s="1"/>
  <c r="AG362" i="14"/>
  <c r="J362" i="14"/>
  <c r="J361" i="17" s="1"/>
  <c r="AG361" i="14"/>
  <c r="J361" i="14"/>
  <c r="J360" i="17" s="1"/>
  <c r="AG360" i="14"/>
  <c r="J360" i="14"/>
  <c r="J359" i="17" s="1"/>
  <c r="AG359" i="14"/>
  <c r="J359" i="14"/>
  <c r="J358" i="17" s="1"/>
  <c r="AG358" i="14"/>
  <c r="J358" i="14"/>
  <c r="J357" i="17" s="1"/>
  <c r="AG357" i="14"/>
  <c r="J357" i="14"/>
  <c r="J356" i="17" s="1"/>
  <c r="AG356" i="14"/>
  <c r="J356" i="14"/>
  <c r="J355" i="17" s="1"/>
  <c r="AG355" i="14"/>
  <c r="J355" i="14"/>
  <c r="J354" i="17" s="1"/>
  <c r="AG354" i="14"/>
  <c r="J354" i="14"/>
  <c r="J353" i="17" s="1"/>
  <c r="AG353" i="14"/>
  <c r="J353" i="14"/>
  <c r="J352" i="17" s="1"/>
  <c r="AG352" i="14"/>
  <c r="J352" i="14"/>
  <c r="J351" i="17" s="1"/>
  <c r="AG351" i="14"/>
  <c r="J351" i="14"/>
  <c r="J350" i="17" s="1"/>
  <c r="AG350" i="14"/>
  <c r="J350" i="14"/>
  <c r="J349" i="17" s="1"/>
  <c r="AG349" i="14"/>
  <c r="J349" i="14"/>
  <c r="J348" i="17" s="1"/>
  <c r="AG348" i="14"/>
  <c r="J348" i="14"/>
  <c r="J347" i="17" s="1"/>
  <c r="AG347" i="14"/>
  <c r="J347" i="14"/>
  <c r="J346" i="17" s="1"/>
  <c r="AG346" i="14"/>
  <c r="J346" i="14"/>
  <c r="J345" i="17" s="1"/>
  <c r="AG345" i="14"/>
  <c r="J345" i="14"/>
  <c r="J344" i="17" s="1"/>
  <c r="AG344" i="14"/>
  <c r="J344" i="14"/>
  <c r="J343" i="17" s="1"/>
  <c r="AG343" i="14"/>
  <c r="J343" i="14"/>
  <c r="J342" i="17" s="1"/>
  <c r="AG342" i="14"/>
  <c r="J342" i="14"/>
  <c r="J341" i="17" s="1"/>
  <c r="AG341" i="14"/>
  <c r="J341" i="14"/>
  <c r="J340" i="17" s="1"/>
  <c r="AG340" i="14"/>
  <c r="J340" i="14"/>
  <c r="J339" i="17" s="1"/>
  <c r="AG339" i="14"/>
  <c r="J339" i="14"/>
  <c r="J338" i="17" s="1"/>
  <c r="AG338" i="14"/>
  <c r="J338" i="14"/>
  <c r="J337" i="17" s="1"/>
  <c r="AG337" i="14"/>
  <c r="J337" i="14"/>
  <c r="J336" i="17" s="1"/>
  <c r="AG336" i="14"/>
  <c r="J336" i="14"/>
  <c r="J335" i="17" s="1"/>
  <c r="AG335" i="14"/>
  <c r="J335" i="14"/>
  <c r="J334" i="17" s="1"/>
  <c r="AG334" i="14"/>
  <c r="J334" i="14"/>
  <c r="J333" i="17" s="1"/>
  <c r="AG333" i="14"/>
  <c r="J333" i="14"/>
  <c r="J332" i="17" s="1"/>
  <c r="AG332" i="14"/>
  <c r="J332" i="14"/>
  <c r="J331" i="17" s="1"/>
  <c r="AG331" i="14"/>
  <c r="J331" i="14"/>
  <c r="J330" i="17" s="1"/>
  <c r="AG330" i="14"/>
  <c r="J330" i="14"/>
  <c r="J329" i="17" s="1"/>
  <c r="AG329" i="14"/>
  <c r="J329" i="14"/>
  <c r="J328" i="17" s="1"/>
  <c r="AG328" i="14"/>
  <c r="J328" i="14"/>
  <c r="J327" i="17" s="1"/>
  <c r="AG327" i="14"/>
  <c r="J327" i="14"/>
  <c r="J326" i="17" s="1"/>
  <c r="AG326" i="14"/>
  <c r="J326" i="14"/>
  <c r="J325" i="17" s="1"/>
  <c r="AG325" i="14"/>
  <c r="J325" i="14"/>
  <c r="J324" i="17" s="1"/>
  <c r="AG324" i="14"/>
  <c r="J324" i="14"/>
  <c r="J323" i="17" s="1"/>
  <c r="AG323" i="14"/>
  <c r="J323" i="14"/>
  <c r="J322" i="17" s="1"/>
  <c r="AG322" i="14"/>
  <c r="J322" i="14"/>
  <c r="J321" i="17" s="1"/>
  <c r="AG321" i="14"/>
  <c r="J321" i="14"/>
  <c r="J320" i="17" s="1"/>
  <c r="AG320" i="14"/>
  <c r="J320" i="14"/>
  <c r="J319" i="17" s="1"/>
  <c r="AG319" i="14"/>
  <c r="J319" i="14"/>
  <c r="J318" i="17" s="1"/>
  <c r="AG318" i="14"/>
  <c r="J318" i="14"/>
  <c r="J317" i="17" s="1"/>
  <c r="AG317" i="14"/>
  <c r="J317" i="14"/>
  <c r="J316" i="17" s="1"/>
  <c r="AG316" i="14"/>
  <c r="J316" i="14"/>
  <c r="J315" i="17" s="1"/>
  <c r="AG315" i="14"/>
  <c r="J315" i="14"/>
  <c r="J314" i="17" s="1"/>
  <c r="AG314" i="14"/>
  <c r="J314" i="14"/>
  <c r="J313" i="17" s="1"/>
  <c r="AG313" i="14"/>
  <c r="J313" i="14"/>
  <c r="J312" i="17" s="1"/>
  <c r="AG312" i="14"/>
  <c r="J312" i="14"/>
  <c r="J311" i="17" s="1"/>
  <c r="AG311" i="14"/>
  <c r="J311" i="14"/>
  <c r="J310" i="17" s="1"/>
  <c r="AG310" i="14"/>
  <c r="J310" i="14"/>
  <c r="J309" i="17" s="1"/>
  <c r="AG309" i="14"/>
  <c r="J309" i="14"/>
  <c r="J308" i="17" s="1"/>
  <c r="AG308" i="14"/>
  <c r="J308" i="14"/>
  <c r="J307" i="17" s="1"/>
  <c r="AG307" i="14"/>
  <c r="J307" i="14"/>
  <c r="J306" i="17" s="1"/>
  <c r="AG306" i="14"/>
  <c r="J306" i="14"/>
  <c r="J305" i="17" s="1"/>
  <c r="AG305" i="14"/>
  <c r="J305" i="14"/>
  <c r="J304" i="17" s="1"/>
  <c r="AG304" i="14"/>
  <c r="J304" i="14"/>
  <c r="J303" i="17" s="1"/>
  <c r="AG303" i="14"/>
  <c r="J303" i="14"/>
  <c r="J302" i="17" s="1"/>
  <c r="AG302" i="14"/>
  <c r="J302" i="14"/>
  <c r="J301" i="17" s="1"/>
  <c r="AG301" i="14"/>
  <c r="J301" i="14"/>
  <c r="J300" i="17" s="1"/>
  <c r="AG300" i="14"/>
  <c r="J300" i="14"/>
  <c r="J299" i="17" s="1"/>
  <c r="AG299" i="14"/>
  <c r="J299" i="14"/>
  <c r="J298" i="17" s="1"/>
  <c r="AG298" i="14"/>
  <c r="J298" i="14"/>
  <c r="J297" i="17" s="1"/>
  <c r="AG297" i="14"/>
  <c r="J297" i="14"/>
  <c r="J296" i="17" s="1"/>
  <c r="AG296" i="14"/>
  <c r="J296" i="14"/>
  <c r="J295" i="17" s="1"/>
  <c r="AG295" i="14"/>
  <c r="J295" i="14"/>
  <c r="J294" i="17" s="1"/>
  <c r="AG294" i="14"/>
  <c r="J294" i="14"/>
  <c r="J293" i="17" s="1"/>
  <c r="AG293" i="14"/>
  <c r="J293" i="14"/>
  <c r="J292" i="17" s="1"/>
  <c r="AG292" i="14"/>
  <c r="J292" i="14"/>
  <c r="J291" i="17" s="1"/>
  <c r="AG291" i="14"/>
  <c r="J291" i="14"/>
  <c r="J290" i="17" s="1"/>
  <c r="AG290" i="14"/>
  <c r="J290" i="14"/>
  <c r="J289" i="17" s="1"/>
  <c r="AG289" i="14"/>
  <c r="J289" i="14"/>
  <c r="J288" i="17" s="1"/>
  <c r="AG288" i="14"/>
  <c r="J288" i="14"/>
  <c r="J287" i="17" s="1"/>
  <c r="AG287" i="14"/>
  <c r="J287" i="14"/>
  <c r="J286" i="17" s="1"/>
  <c r="AG286" i="14"/>
  <c r="J286" i="14"/>
  <c r="J285" i="17" s="1"/>
  <c r="AG285" i="14"/>
  <c r="J285" i="14"/>
  <c r="J284" i="17" s="1"/>
  <c r="AG284" i="14"/>
  <c r="J284" i="14"/>
  <c r="J283" i="17" s="1"/>
  <c r="AG283" i="14"/>
  <c r="J283" i="14"/>
  <c r="J282" i="17" s="1"/>
  <c r="AG282" i="14"/>
  <c r="J282" i="14"/>
  <c r="J281" i="17" s="1"/>
  <c r="AG281" i="14"/>
  <c r="J281" i="14"/>
  <c r="J280" i="17" s="1"/>
  <c r="AG280" i="14"/>
  <c r="J280" i="14"/>
  <c r="J279" i="17" s="1"/>
  <c r="AG279" i="14"/>
  <c r="J279" i="14"/>
  <c r="J278" i="17" s="1"/>
  <c r="AG278" i="14"/>
  <c r="J278" i="14"/>
  <c r="J277" i="17" s="1"/>
  <c r="AG277" i="14"/>
  <c r="J277" i="14"/>
  <c r="J276" i="17" s="1"/>
  <c r="AG276" i="14"/>
  <c r="J276" i="14"/>
  <c r="J275" i="17" s="1"/>
  <c r="AG275" i="14"/>
  <c r="J275" i="14"/>
  <c r="J274" i="17" s="1"/>
  <c r="AG274" i="14"/>
  <c r="J274" i="14"/>
  <c r="J273" i="17" s="1"/>
  <c r="AG273" i="14"/>
  <c r="J273" i="14"/>
  <c r="J272" i="17" s="1"/>
  <c r="AG272" i="14"/>
  <c r="J272" i="14"/>
  <c r="J271" i="17" s="1"/>
  <c r="AG271" i="14"/>
  <c r="J271" i="14"/>
  <c r="J270" i="17" s="1"/>
  <c r="AG270" i="14"/>
  <c r="J270" i="14"/>
  <c r="J269" i="17" s="1"/>
  <c r="AG269" i="14"/>
  <c r="J269" i="14"/>
  <c r="J268" i="17" s="1"/>
  <c r="AG268" i="14"/>
  <c r="J268" i="14"/>
  <c r="J267" i="17" s="1"/>
  <c r="AG267" i="14"/>
  <c r="J267" i="14"/>
  <c r="J266" i="17" s="1"/>
  <c r="AG266" i="14"/>
  <c r="J266" i="14"/>
  <c r="J265" i="17" s="1"/>
  <c r="AG265" i="14"/>
  <c r="J265" i="14"/>
  <c r="J264" i="17" s="1"/>
  <c r="AG264" i="14"/>
  <c r="J264" i="14"/>
  <c r="J263" i="17" s="1"/>
  <c r="AG263" i="14"/>
  <c r="J263" i="14"/>
  <c r="J262" i="17" s="1"/>
  <c r="AG262" i="14"/>
  <c r="J262" i="14"/>
  <c r="J261" i="17" s="1"/>
  <c r="AG261" i="14"/>
  <c r="J261" i="14"/>
  <c r="J260" i="17" s="1"/>
  <c r="AG260" i="14"/>
  <c r="J260" i="14"/>
  <c r="J259" i="17" s="1"/>
  <c r="AG259" i="14"/>
  <c r="J259" i="14"/>
  <c r="J258" i="17" s="1"/>
  <c r="AG258" i="14"/>
  <c r="J258" i="14"/>
  <c r="J257" i="17" s="1"/>
  <c r="AG257" i="14"/>
  <c r="J257" i="14"/>
  <c r="J256" i="17" s="1"/>
  <c r="AG256" i="14"/>
  <c r="J256" i="14"/>
  <c r="J255" i="17" s="1"/>
  <c r="AG255" i="14"/>
  <c r="J255" i="14"/>
  <c r="J254" i="17" s="1"/>
  <c r="AG254" i="14"/>
  <c r="J254" i="14"/>
  <c r="J253" i="17" s="1"/>
  <c r="AG253" i="14"/>
  <c r="J253" i="14"/>
  <c r="J252" i="17" s="1"/>
  <c r="AG252" i="14"/>
  <c r="J252" i="14"/>
  <c r="J251" i="17" s="1"/>
  <c r="AG251" i="14"/>
  <c r="J251" i="14"/>
  <c r="J250" i="17" s="1"/>
  <c r="AG250" i="14"/>
  <c r="J250" i="14"/>
  <c r="J249" i="17" s="1"/>
  <c r="AG249" i="14"/>
  <c r="J249" i="14"/>
  <c r="J248" i="17" s="1"/>
  <c r="AG248" i="14"/>
  <c r="J248" i="14"/>
  <c r="J247" i="17" s="1"/>
  <c r="AG247" i="14"/>
  <c r="J247" i="14"/>
  <c r="J246" i="17" s="1"/>
  <c r="AG246" i="14"/>
  <c r="J246" i="14"/>
  <c r="J245" i="17" s="1"/>
  <c r="AG245" i="14"/>
  <c r="J245" i="14"/>
  <c r="J244" i="17" s="1"/>
  <c r="AG244" i="14"/>
  <c r="J244" i="14"/>
  <c r="J243" i="17" s="1"/>
  <c r="AG243" i="14"/>
  <c r="J243" i="14"/>
  <c r="J242" i="17" s="1"/>
  <c r="AG242" i="14"/>
  <c r="J242" i="14"/>
  <c r="J241" i="17" s="1"/>
  <c r="AG241" i="14"/>
  <c r="J241" i="14"/>
  <c r="J240" i="17" s="1"/>
  <c r="AG240" i="14"/>
  <c r="J240" i="14"/>
  <c r="J239" i="17" s="1"/>
  <c r="AG239" i="14"/>
  <c r="J239" i="14"/>
  <c r="J238" i="17" s="1"/>
  <c r="AG238" i="14"/>
  <c r="J238" i="14"/>
  <c r="J237" i="17" s="1"/>
  <c r="AG237" i="14"/>
  <c r="J237" i="14"/>
  <c r="J236" i="17" s="1"/>
  <c r="AG236" i="14"/>
  <c r="J236" i="14"/>
  <c r="J235" i="17" s="1"/>
  <c r="AG235" i="14"/>
  <c r="J235" i="14"/>
  <c r="J234" i="17" s="1"/>
  <c r="AG234" i="14"/>
  <c r="J234" i="14"/>
  <c r="J233" i="17" s="1"/>
  <c r="AG233" i="14"/>
  <c r="J233" i="14"/>
  <c r="J232" i="17" s="1"/>
  <c r="AG232" i="14"/>
  <c r="J232" i="14"/>
  <c r="J231" i="17" s="1"/>
  <c r="AG231" i="14"/>
  <c r="J231" i="14"/>
  <c r="J230" i="17" s="1"/>
  <c r="AG230" i="14"/>
  <c r="J230" i="14"/>
  <c r="J229" i="17" s="1"/>
  <c r="AG229" i="14"/>
  <c r="J229" i="14"/>
  <c r="J228" i="17" s="1"/>
  <c r="AG228" i="14"/>
  <c r="J228" i="14"/>
  <c r="J227" i="17" s="1"/>
  <c r="AG227" i="14"/>
  <c r="J227" i="14"/>
  <c r="J226" i="17" s="1"/>
  <c r="AG226" i="14"/>
  <c r="J226" i="14"/>
  <c r="J225" i="17" s="1"/>
  <c r="AG225" i="14"/>
  <c r="J225" i="14"/>
  <c r="J224" i="17" s="1"/>
  <c r="AG224" i="14"/>
  <c r="J224" i="14"/>
  <c r="J223" i="17" s="1"/>
  <c r="AG223" i="14"/>
  <c r="J223" i="14"/>
  <c r="J222" i="17" s="1"/>
  <c r="AG222" i="14"/>
  <c r="J222" i="14"/>
  <c r="J221" i="17" s="1"/>
  <c r="AG221" i="14"/>
  <c r="J221" i="14"/>
  <c r="J220" i="17" s="1"/>
  <c r="AG220" i="14"/>
  <c r="J220" i="14"/>
  <c r="J219" i="17" s="1"/>
  <c r="AG219" i="14"/>
  <c r="J219" i="14"/>
  <c r="J218" i="17" s="1"/>
  <c r="AG218" i="14"/>
  <c r="J218" i="14"/>
  <c r="J217" i="17" s="1"/>
  <c r="AG217" i="14"/>
  <c r="J217" i="14"/>
  <c r="J216" i="17" s="1"/>
  <c r="AG216" i="14"/>
  <c r="J216" i="14"/>
  <c r="J215" i="17" s="1"/>
  <c r="AG215" i="14"/>
  <c r="J215" i="14"/>
  <c r="J214" i="17" s="1"/>
  <c r="AG214" i="14"/>
  <c r="J214" i="14"/>
  <c r="J213" i="17" s="1"/>
  <c r="AG213" i="14"/>
  <c r="J213" i="14"/>
  <c r="J212" i="17" s="1"/>
  <c r="AG212" i="14"/>
  <c r="J212" i="14"/>
  <c r="J211" i="17" s="1"/>
  <c r="AG211" i="14"/>
  <c r="J211" i="14"/>
  <c r="J210" i="17" s="1"/>
  <c r="AG210" i="14"/>
  <c r="J210" i="14"/>
  <c r="J209" i="17" s="1"/>
  <c r="AG209" i="14"/>
  <c r="J209" i="14"/>
  <c r="J208" i="17" s="1"/>
  <c r="AG208" i="14"/>
  <c r="J208" i="14"/>
  <c r="J207" i="17" s="1"/>
  <c r="AG207" i="14"/>
  <c r="J207" i="14"/>
  <c r="J206" i="17" s="1"/>
  <c r="AG206" i="14"/>
  <c r="J206" i="14"/>
  <c r="J205" i="17" s="1"/>
  <c r="AG205" i="14"/>
  <c r="J205" i="14"/>
  <c r="J204" i="17" s="1"/>
  <c r="AG204" i="14"/>
  <c r="J204" i="14"/>
  <c r="J203" i="17" s="1"/>
  <c r="AG203" i="14"/>
  <c r="J203" i="14"/>
  <c r="J202" i="17" s="1"/>
  <c r="AG202" i="14"/>
  <c r="J202" i="14"/>
  <c r="J201" i="17" s="1"/>
  <c r="AG201" i="14"/>
  <c r="J201" i="14"/>
  <c r="J200" i="17" s="1"/>
  <c r="AG200" i="14"/>
  <c r="J200" i="14"/>
  <c r="J199" i="17" s="1"/>
  <c r="AG199" i="14"/>
  <c r="J199" i="14"/>
  <c r="J198" i="17" s="1"/>
  <c r="AG198" i="14"/>
  <c r="J198" i="14"/>
  <c r="J197" i="17" s="1"/>
  <c r="AG197" i="14"/>
  <c r="J197" i="14"/>
  <c r="J196" i="17" s="1"/>
  <c r="AG196" i="14"/>
  <c r="J196" i="14"/>
  <c r="J195" i="17" s="1"/>
  <c r="AG195" i="14"/>
  <c r="J195" i="14"/>
  <c r="J194" i="17" s="1"/>
  <c r="AG194" i="14"/>
  <c r="J194" i="14"/>
  <c r="J193" i="17" s="1"/>
  <c r="AG193" i="14"/>
  <c r="J193" i="14"/>
  <c r="J192" i="17" s="1"/>
  <c r="AG192" i="14"/>
  <c r="J192" i="14"/>
  <c r="J191" i="17" s="1"/>
  <c r="AG191" i="14"/>
  <c r="J191" i="14"/>
  <c r="J190" i="17" s="1"/>
  <c r="AG190" i="14"/>
  <c r="J190" i="14"/>
  <c r="J189" i="17" s="1"/>
  <c r="AG189" i="14"/>
  <c r="J189" i="14"/>
  <c r="J188" i="17" s="1"/>
  <c r="AG188" i="14"/>
  <c r="J188" i="14"/>
  <c r="J187" i="17" s="1"/>
  <c r="AG187" i="14"/>
  <c r="J187" i="14"/>
  <c r="J186" i="17" s="1"/>
  <c r="AG186" i="14"/>
  <c r="J186" i="14"/>
  <c r="J185" i="17" s="1"/>
  <c r="AG185" i="14"/>
  <c r="J185" i="14"/>
  <c r="J184" i="17" s="1"/>
  <c r="AG184" i="14"/>
  <c r="J184" i="14"/>
  <c r="J183" i="17" s="1"/>
  <c r="AG183" i="14"/>
  <c r="J183" i="14"/>
  <c r="J182" i="17" s="1"/>
  <c r="AG182" i="14"/>
  <c r="J182" i="14"/>
  <c r="J181" i="17" s="1"/>
  <c r="AG181" i="14"/>
  <c r="J181" i="14"/>
  <c r="J180" i="17" s="1"/>
  <c r="AG180" i="14"/>
  <c r="J180" i="14"/>
  <c r="J179" i="17" s="1"/>
  <c r="AG179" i="14"/>
  <c r="J179" i="14"/>
  <c r="J178" i="17" s="1"/>
  <c r="AG178" i="14"/>
  <c r="J178" i="14"/>
  <c r="J177" i="17" s="1"/>
  <c r="AG177" i="14"/>
  <c r="J177" i="14"/>
  <c r="J176" i="17" s="1"/>
  <c r="AG176" i="14"/>
  <c r="J176" i="14"/>
  <c r="J175" i="17" s="1"/>
  <c r="AG175" i="14"/>
  <c r="J175" i="14"/>
  <c r="J174" i="17" s="1"/>
  <c r="AG174" i="14"/>
  <c r="J174" i="14"/>
  <c r="J173" i="17" s="1"/>
  <c r="AG173" i="14"/>
  <c r="J173" i="14"/>
  <c r="J172" i="17" s="1"/>
  <c r="AG172" i="14"/>
  <c r="J172" i="14"/>
  <c r="J171" i="17" s="1"/>
  <c r="AG171" i="14"/>
  <c r="J171" i="14"/>
  <c r="J170" i="17" s="1"/>
  <c r="AG170" i="14"/>
  <c r="J170" i="14"/>
  <c r="J169" i="17" s="1"/>
  <c r="AG169" i="14"/>
  <c r="J169" i="14"/>
  <c r="J168" i="17" s="1"/>
  <c r="AG168" i="14"/>
  <c r="J168" i="14"/>
  <c r="J167" i="17" s="1"/>
  <c r="AG167" i="14"/>
  <c r="J167" i="14"/>
  <c r="J166" i="17" s="1"/>
  <c r="AG166" i="14"/>
  <c r="J166" i="14"/>
  <c r="J165" i="17" s="1"/>
  <c r="AG165" i="14"/>
  <c r="J165" i="14"/>
  <c r="J164" i="17" s="1"/>
  <c r="AG164" i="14"/>
  <c r="J164" i="14"/>
  <c r="J163" i="17" s="1"/>
  <c r="AG163" i="14"/>
  <c r="J163" i="14"/>
  <c r="J162" i="17" s="1"/>
  <c r="AG162" i="14"/>
  <c r="J162" i="14"/>
  <c r="J161" i="17" s="1"/>
  <c r="J161" i="14"/>
  <c r="J160" i="17" s="1"/>
  <c r="AG160" i="14"/>
  <c r="J160" i="14"/>
  <c r="J159" i="17" s="1"/>
  <c r="AG159" i="14"/>
  <c r="J159" i="14"/>
  <c r="J158" i="17" s="1"/>
  <c r="AG158" i="14"/>
  <c r="J158" i="14"/>
  <c r="J157" i="17" s="1"/>
  <c r="AG157" i="14"/>
  <c r="J157" i="14"/>
  <c r="J156" i="17" s="1"/>
  <c r="AG156" i="14"/>
  <c r="J156" i="14"/>
  <c r="J155" i="17" s="1"/>
  <c r="AG155" i="14"/>
  <c r="J155" i="14"/>
  <c r="J154" i="17" s="1"/>
  <c r="AG154" i="14"/>
  <c r="J154" i="14"/>
  <c r="J153" i="17" s="1"/>
  <c r="AG153" i="14"/>
  <c r="J153" i="14"/>
  <c r="J152" i="17" s="1"/>
  <c r="AG152" i="14"/>
  <c r="J152" i="14"/>
  <c r="J151" i="17" s="1"/>
  <c r="AG151" i="14"/>
  <c r="J151" i="14"/>
  <c r="J150" i="17" s="1"/>
  <c r="J150" i="14"/>
  <c r="J149" i="17" s="1"/>
  <c r="J149" i="14"/>
  <c r="J148" i="17" s="1"/>
  <c r="J148" i="14"/>
  <c r="J147" i="17" s="1"/>
  <c r="J147" i="14"/>
  <c r="J146" i="17" s="1"/>
  <c r="J146" i="14"/>
  <c r="J145" i="17" s="1"/>
  <c r="J145" i="14"/>
  <c r="J144" i="17" s="1"/>
  <c r="J144" i="14"/>
  <c r="J143" i="17" s="1"/>
  <c r="J143" i="14"/>
  <c r="J142" i="17" s="1"/>
  <c r="J142" i="14"/>
  <c r="J141" i="17" s="1"/>
  <c r="J141" i="14"/>
  <c r="J140" i="17" s="1"/>
  <c r="J140" i="14"/>
  <c r="J139" i="17" s="1"/>
  <c r="J139" i="14"/>
  <c r="J138" i="17" s="1"/>
  <c r="J138" i="14"/>
  <c r="J137" i="17" s="1"/>
  <c r="J137" i="14"/>
  <c r="J136" i="17" s="1"/>
  <c r="J136" i="14"/>
  <c r="J135" i="17" s="1"/>
  <c r="J135" i="14"/>
  <c r="J134" i="17" s="1"/>
  <c r="J134" i="14"/>
  <c r="J133" i="17" s="1"/>
  <c r="J133" i="14"/>
  <c r="J132" i="17" s="1"/>
  <c r="J132" i="14"/>
  <c r="J131" i="17" s="1"/>
  <c r="J131" i="14"/>
  <c r="J130" i="17" s="1"/>
  <c r="J130" i="14"/>
  <c r="J129" i="17" s="1"/>
  <c r="J129" i="14"/>
  <c r="J128" i="17" s="1"/>
  <c r="J128" i="14"/>
  <c r="J127" i="17" s="1"/>
  <c r="J127" i="14"/>
  <c r="J126" i="17" s="1"/>
  <c r="J126" i="14"/>
  <c r="J125" i="17" s="1"/>
  <c r="J125" i="14"/>
  <c r="J124" i="17" s="1"/>
  <c r="J124" i="14"/>
  <c r="J123" i="17" s="1"/>
  <c r="J123" i="14"/>
  <c r="J122" i="17" s="1"/>
  <c r="J122" i="14"/>
  <c r="J121" i="17" s="1"/>
  <c r="J121" i="14"/>
  <c r="J120" i="17" s="1"/>
  <c r="J120" i="14"/>
  <c r="J119" i="17" s="1"/>
  <c r="J119" i="14"/>
  <c r="J118" i="17" s="1"/>
  <c r="J118" i="14"/>
  <c r="J117" i="17" s="1"/>
  <c r="J117" i="14"/>
  <c r="J116" i="17" s="1"/>
  <c r="J116" i="14"/>
  <c r="J115" i="17" s="1"/>
  <c r="J115" i="14"/>
  <c r="J114" i="17" s="1"/>
  <c r="J114" i="14"/>
  <c r="J113" i="17" s="1"/>
  <c r="J113" i="14"/>
  <c r="J112" i="17" s="1"/>
  <c r="J112" i="14"/>
  <c r="J111" i="17" s="1"/>
  <c r="J111" i="14"/>
  <c r="J110" i="17" s="1"/>
  <c r="J110" i="14"/>
  <c r="J109" i="17" s="1"/>
  <c r="J109" i="14"/>
  <c r="J108" i="17" s="1"/>
  <c r="J108" i="14"/>
  <c r="J107" i="17" s="1"/>
  <c r="J107" i="14"/>
  <c r="J106" i="17" s="1"/>
  <c r="J106" i="14"/>
  <c r="J105" i="17" s="1"/>
  <c r="J105" i="14"/>
  <c r="J104" i="17" s="1"/>
  <c r="J104" i="14"/>
  <c r="J103" i="17" s="1"/>
  <c r="J103" i="14"/>
  <c r="J102" i="17" s="1"/>
  <c r="J102" i="14"/>
  <c r="J101" i="17" s="1"/>
  <c r="J101" i="14"/>
  <c r="J100" i="17" s="1"/>
  <c r="J100" i="14"/>
  <c r="J99" i="17" s="1"/>
  <c r="J99" i="14"/>
  <c r="J98" i="17" s="1"/>
  <c r="J98" i="14"/>
  <c r="J97" i="17" s="1"/>
  <c r="J97" i="14"/>
  <c r="J96" i="17" s="1"/>
  <c r="J96" i="14"/>
  <c r="J95" i="17" s="1"/>
  <c r="J95" i="14"/>
  <c r="J94" i="17" s="1"/>
  <c r="J94" i="14"/>
  <c r="J93" i="17" s="1"/>
  <c r="J93" i="14"/>
  <c r="J92" i="17" s="1"/>
  <c r="J92" i="14"/>
  <c r="J91" i="17" s="1"/>
  <c r="J91" i="14"/>
  <c r="J90" i="17" s="1"/>
  <c r="J90" i="14"/>
  <c r="J89" i="17" s="1"/>
  <c r="J89" i="14"/>
  <c r="J88" i="17" s="1"/>
  <c r="J88" i="14"/>
  <c r="J87" i="17" s="1"/>
  <c r="J87" i="14"/>
  <c r="J86" i="17" s="1"/>
  <c r="J86" i="14"/>
  <c r="J85" i="17" s="1"/>
  <c r="J85" i="14"/>
  <c r="J84" i="17" s="1"/>
  <c r="J84" i="14"/>
  <c r="J83" i="17" s="1"/>
  <c r="J83" i="14"/>
  <c r="J82" i="17" s="1"/>
  <c r="J82" i="14"/>
  <c r="J81" i="17" s="1"/>
  <c r="J81" i="14"/>
  <c r="J80" i="17" s="1"/>
  <c r="J80" i="14"/>
  <c r="J79" i="17" s="1"/>
  <c r="J79" i="14"/>
  <c r="J78" i="17" s="1"/>
  <c r="J78" i="14"/>
  <c r="J77" i="17" s="1"/>
  <c r="J77" i="14"/>
  <c r="J76" i="17" s="1"/>
  <c r="J76" i="14"/>
  <c r="J75" i="17" s="1"/>
  <c r="J75" i="14"/>
  <c r="J74" i="17" s="1"/>
  <c r="J74" i="14"/>
  <c r="J73" i="17" s="1"/>
  <c r="J73" i="14"/>
  <c r="J72" i="17" s="1"/>
  <c r="J72" i="14"/>
  <c r="J71" i="17" s="1"/>
  <c r="J71" i="14"/>
  <c r="J70" i="17" s="1"/>
  <c r="J70" i="14"/>
  <c r="J69" i="17" s="1"/>
  <c r="J69" i="14"/>
  <c r="J68" i="17" s="1"/>
  <c r="J68" i="14"/>
  <c r="J67" i="17" s="1"/>
  <c r="J67" i="14"/>
  <c r="J66" i="17" s="1"/>
  <c r="J66" i="14"/>
  <c r="J65" i="17" s="1"/>
  <c r="J65" i="14"/>
  <c r="J64" i="17" s="1"/>
  <c r="J64" i="14"/>
  <c r="J63" i="17" s="1"/>
  <c r="J63" i="14"/>
  <c r="J62" i="17" s="1"/>
  <c r="J62" i="14"/>
  <c r="J61" i="17" s="1"/>
  <c r="J61" i="14"/>
  <c r="J60" i="17" s="1"/>
  <c r="J60" i="14"/>
  <c r="J59" i="17" s="1"/>
  <c r="J59" i="14"/>
  <c r="J58" i="17" s="1"/>
  <c r="J58" i="14"/>
  <c r="J57" i="17" s="1"/>
  <c r="J57" i="14"/>
  <c r="J56" i="17" s="1"/>
  <c r="J56" i="14"/>
  <c r="J55" i="17" s="1"/>
  <c r="J55" i="14"/>
  <c r="J54" i="17" s="1"/>
  <c r="J54" i="14"/>
  <c r="J53" i="17" s="1"/>
  <c r="J53" i="14"/>
  <c r="J52" i="17" s="1"/>
  <c r="J52" i="14"/>
  <c r="J51" i="17" s="1"/>
  <c r="J51" i="14"/>
  <c r="J50" i="17" s="1"/>
  <c r="J50" i="14"/>
  <c r="J49" i="17" s="1"/>
  <c r="J49" i="14"/>
  <c r="J48" i="17" s="1"/>
  <c r="J48" i="14"/>
  <c r="J47" i="17" s="1"/>
  <c r="J47" i="14"/>
  <c r="J46" i="17" s="1"/>
  <c r="J46" i="14"/>
  <c r="J45" i="17" s="1"/>
  <c r="J45" i="14"/>
  <c r="J44" i="17" s="1"/>
  <c r="J44" i="14"/>
  <c r="J43" i="17" s="1"/>
  <c r="J43" i="14"/>
  <c r="J42" i="17" s="1"/>
  <c r="J42" i="14"/>
  <c r="J41" i="17" s="1"/>
  <c r="J41" i="14"/>
  <c r="J40" i="17" s="1"/>
  <c r="J40" i="14"/>
  <c r="J39" i="17" s="1"/>
  <c r="J39" i="14"/>
  <c r="J38" i="17" s="1"/>
  <c r="J38" i="14"/>
  <c r="J37" i="17" s="1"/>
  <c r="J37" i="14"/>
  <c r="J36" i="17" s="1"/>
  <c r="J36" i="14"/>
  <c r="J35" i="17" s="1"/>
  <c r="J35" i="14"/>
  <c r="J34" i="17" s="1"/>
  <c r="J34" i="14"/>
  <c r="J33" i="17" s="1"/>
  <c r="J33" i="14"/>
  <c r="J32" i="17" s="1"/>
  <c r="J32" i="14"/>
  <c r="J31" i="17" s="1"/>
  <c r="J31" i="14"/>
  <c r="J30" i="17" s="1"/>
  <c r="J30" i="14"/>
  <c r="J29" i="17" s="1"/>
  <c r="J29" i="14"/>
  <c r="J28" i="17" s="1"/>
  <c r="J28" i="14"/>
  <c r="J27" i="17" s="1"/>
  <c r="J27" i="14"/>
  <c r="J26" i="17" s="1"/>
  <c r="J26" i="14"/>
  <c r="J25" i="17" s="1"/>
  <c r="J25" i="14"/>
  <c r="J24" i="17" s="1"/>
  <c r="J24" i="14"/>
  <c r="J23" i="17" s="1"/>
  <c r="J23" i="14"/>
  <c r="J22" i="17" s="1"/>
  <c r="J22" i="14"/>
  <c r="J21" i="17" s="1"/>
  <c r="J21" i="14"/>
  <c r="J20" i="17" s="1"/>
  <c r="J20" i="14"/>
  <c r="J19" i="17" s="1"/>
  <c r="J19" i="14"/>
  <c r="J18" i="17" s="1"/>
  <c r="J18" i="14"/>
  <c r="J17" i="17" s="1"/>
  <c r="J17" i="14"/>
  <c r="J16" i="17" s="1"/>
  <c r="J16" i="14"/>
  <c r="J15" i="17" s="1"/>
  <c r="J15" i="14"/>
  <c r="J14" i="17" s="1"/>
  <c r="J14" i="14"/>
  <c r="J13" i="17" s="1"/>
  <c r="J13" i="14"/>
  <c r="J12" i="17" s="1"/>
  <c r="J12" i="14"/>
  <c r="J11" i="17" s="1"/>
  <c r="J11" i="14"/>
  <c r="J10" i="17" s="1"/>
  <c r="J10" i="14"/>
  <c r="J9" i="17" s="1"/>
  <c r="J9" i="14"/>
  <c r="J8" i="17" s="1"/>
  <c r="J8" i="14"/>
  <c r="J7" i="17" s="1"/>
  <c r="J7" i="14"/>
  <c r="J6" i="17" s="1"/>
  <c r="J6" i="14"/>
  <c r="J5" i="17" s="1"/>
  <c r="J5" i="14"/>
  <c r="J4" i="17" s="1"/>
  <c r="DG4" i="14"/>
  <c r="DD4" i="14"/>
  <c r="DA4" i="14"/>
  <c r="CX4" i="14"/>
  <c r="CU4" i="14"/>
  <c r="CR4" i="14"/>
  <c r="CO4" i="14"/>
  <c r="CL4" i="14"/>
  <c r="CI4" i="14"/>
  <c r="CF4" i="14"/>
  <c r="CC4" i="14"/>
  <c r="BZ4" i="14"/>
  <c r="BW4" i="14"/>
  <c r="BT4" i="14"/>
  <c r="BQ4" i="14"/>
  <c r="BN4" i="14"/>
  <c r="BK4" i="14"/>
  <c r="BH4" i="14"/>
  <c r="BE4" i="14"/>
  <c r="BB4" i="14"/>
  <c r="AY4" i="14"/>
  <c r="AV4" i="14"/>
  <c r="AS4" i="14"/>
  <c r="AP4" i="14"/>
  <c r="AM4" i="14"/>
  <c r="AJ4" i="14"/>
  <c r="AG4" i="14"/>
  <c r="AD4" i="14"/>
  <c r="AA4" i="14"/>
  <c r="X4" i="14"/>
  <c r="U4" i="14"/>
  <c r="R4" i="14"/>
  <c r="O4" i="14"/>
  <c r="L4" i="14"/>
  <c r="J4" i="14"/>
  <c r="J1020" i="19" l="1"/>
  <c r="J1020" i="23"/>
  <c r="J1020" i="16"/>
  <c r="J1020" i="17"/>
  <c r="J844" i="17"/>
  <c r="J844" i="20"/>
  <c r="J844" i="23"/>
  <c r="J844" i="19"/>
  <c r="J844" i="16"/>
  <c r="DI846" i="14"/>
  <c r="DJ845" i="14"/>
  <c r="DI845" i="14"/>
  <c r="DI848" i="14"/>
  <c r="DI847" i="14"/>
  <c r="DI976" i="14"/>
  <c r="DJ977" i="14"/>
  <c r="DI980" i="14"/>
  <c r="DJ981" i="14"/>
  <c r="DI984" i="14"/>
  <c r="DJ985" i="14"/>
  <c r="DJ933" i="14"/>
  <c r="DI157" i="14"/>
  <c r="DI165" i="14"/>
  <c r="DJ166" i="14"/>
  <c r="DI169" i="14"/>
  <c r="DJ170" i="14"/>
  <c r="DI173" i="14"/>
  <c r="DJ174" i="14"/>
  <c r="DI177" i="14"/>
  <c r="DJ178" i="14"/>
  <c r="DI181" i="14"/>
  <c r="DJ182" i="14"/>
  <c r="DI189" i="14"/>
  <c r="DJ190" i="14"/>
  <c r="DI193" i="14"/>
  <c r="DJ194" i="14"/>
  <c r="DI197" i="14"/>
  <c r="DJ198" i="14"/>
  <c r="DI201" i="14"/>
  <c r="DJ202" i="14"/>
  <c r="DI205" i="14"/>
  <c r="DJ206" i="14"/>
  <c r="DI209" i="14"/>
  <c r="DI213" i="14"/>
  <c r="DJ216" i="14"/>
  <c r="DI217" i="14"/>
  <c r="DJ220" i="14"/>
  <c r="DI221" i="14"/>
  <c r="DI225" i="14"/>
  <c r="DJ228" i="14"/>
  <c r="DJ229" i="14"/>
  <c r="DI233" i="14"/>
  <c r="DI237" i="14"/>
  <c r="DI241" i="14"/>
  <c r="DI245" i="14"/>
  <c r="DI249" i="14"/>
  <c r="DI253" i="14"/>
  <c r="DI257" i="14"/>
  <c r="DI261" i="14"/>
  <c r="DI265" i="14"/>
  <c r="DI269" i="14"/>
  <c r="DI273" i="14"/>
  <c r="DI277" i="14"/>
  <c r="DI281" i="14"/>
  <c r="DI289" i="14"/>
  <c r="DI293" i="14"/>
  <c r="DI297" i="14"/>
  <c r="DI301" i="14"/>
  <c r="DI305" i="14"/>
  <c r="DI309" i="14"/>
  <c r="DJ311" i="14"/>
  <c r="DJ319" i="14"/>
  <c r="DJ327" i="14"/>
  <c r="DJ335" i="14"/>
  <c r="DJ347" i="14"/>
  <c r="DJ355" i="14"/>
  <c r="DJ363" i="14"/>
  <c r="DJ371" i="14"/>
  <c r="DJ817" i="14"/>
  <c r="DK817" i="14" s="1"/>
  <c r="DL817" i="14" s="1"/>
  <c r="DJ970" i="14"/>
  <c r="DJ947" i="14"/>
  <c r="DK947" i="14" s="1"/>
  <c r="DL947" i="14" s="1"/>
  <c r="DJ224" i="14"/>
  <c r="DI185" i="14"/>
  <c r="DJ591" i="14"/>
  <c r="DJ595" i="14"/>
  <c r="DJ607" i="14"/>
  <c r="DJ611" i="14"/>
  <c r="DJ623" i="14"/>
  <c r="DJ627" i="14"/>
  <c r="DJ639" i="14"/>
  <c r="DJ647" i="14"/>
  <c r="DJ663" i="14"/>
  <c r="DJ671" i="14"/>
  <c r="DJ725" i="14"/>
  <c r="DJ733" i="14"/>
  <c r="DJ749" i="14"/>
  <c r="DJ765" i="14"/>
  <c r="DJ783" i="14"/>
  <c r="DJ829" i="14"/>
  <c r="DI831" i="14"/>
  <c r="DJ833" i="14"/>
  <c r="DJ918" i="14"/>
  <c r="DJ919" i="14"/>
  <c r="DK919" i="14" s="1"/>
  <c r="DL919" i="14" s="1"/>
  <c r="DJ973" i="14"/>
  <c r="DK973" i="14" s="1"/>
  <c r="DL973" i="14" s="1"/>
  <c r="DI951" i="14"/>
  <c r="DK951" i="14" s="1"/>
  <c r="DL951" i="14" s="1"/>
  <c r="DI111" i="14"/>
  <c r="DJ121" i="14"/>
  <c r="DJ129" i="14"/>
  <c r="DI131" i="14"/>
  <c r="DJ141" i="14"/>
  <c r="DJ352" i="14"/>
  <c r="DJ360" i="14"/>
  <c r="DI929" i="14"/>
  <c r="DJ929" i="14"/>
  <c r="DI285" i="14"/>
  <c r="DJ113" i="14"/>
  <c r="DI115" i="14"/>
  <c r="DJ117" i="14"/>
  <c r="DJ125" i="14"/>
  <c r="DI127" i="14"/>
  <c r="DJ133" i="14"/>
  <c r="DJ149" i="14"/>
  <c r="DJ156" i="14"/>
  <c r="DJ332" i="14"/>
  <c r="DJ344" i="14"/>
  <c r="DJ138" i="14"/>
  <c r="DJ146" i="14"/>
  <c r="DJ158" i="14"/>
  <c r="DJ314" i="14"/>
  <c r="DI315" i="14"/>
  <c r="DJ322" i="14"/>
  <c r="DI323" i="14"/>
  <c r="DJ330" i="14"/>
  <c r="DI331" i="14"/>
  <c r="DJ338" i="14"/>
  <c r="DI339" i="14"/>
  <c r="DJ342" i="14"/>
  <c r="DI343" i="14"/>
  <c r="DJ350" i="14"/>
  <c r="DI351" i="14"/>
  <c r="DI359" i="14"/>
  <c r="DI119" i="14"/>
  <c r="DI123" i="14"/>
  <c r="DJ164" i="14"/>
  <c r="DJ316" i="14"/>
  <c r="DJ324" i="14"/>
  <c r="DJ368" i="14"/>
  <c r="DJ376" i="14"/>
  <c r="DJ137" i="14"/>
  <c r="DJ145" i="14"/>
  <c r="DJ152" i="14"/>
  <c r="DJ160" i="14"/>
  <c r="DJ312" i="14"/>
  <c r="DJ320" i="14"/>
  <c r="DJ328" i="14"/>
  <c r="DJ336" i="14"/>
  <c r="DJ340" i="14"/>
  <c r="DJ348" i="14"/>
  <c r="DJ356" i="14"/>
  <c r="DJ364" i="14"/>
  <c r="DJ366" i="14"/>
  <c r="DI367" i="14"/>
  <c r="DJ374" i="14"/>
  <c r="DI375" i="14"/>
  <c r="DI378" i="14"/>
  <c r="DI584" i="14"/>
  <c r="DJ587" i="14"/>
  <c r="DI600" i="14"/>
  <c r="DJ603" i="14"/>
  <c r="DI616" i="14"/>
  <c r="DJ619" i="14"/>
  <c r="DI632" i="14"/>
  <c r="DJ635" i="14"/>
  <c r="DI652" i="14"/>
  <c r="DJ654" i="14"/>
  <c r="DJ655" i="14"/>
  <c r="DJ679" i="14"/>
  <c r="DI688" i="14"/>
  <c r="DJ691" i="14"/>
  <c r="DJ694" i="14"/>
  <c r="DJ713" i="14"/>
  <c r="DJ715" i="14"/>
  <c r="DJ717" i="14"/>
  <c r="DJ719" i="14"/>
  <c r="DI720" i="14"/>
  <c r="DJ743" i="14"/>
  <c r="DI744" i="14"/>
  <c r="DJ759" i="14"/>
  <c r="DI760" i="14"/>
  <c r="DJ775" i="14"/>
  <c r="DI776" i="14"/>
  <c r="DJ827" i="14"/>
  <c r="DI828" i="14"/>
  <c r="DI918" i="14"/>
  <c r="DJ932" i="14"/>
  <c r="DI950" i="14"/>
  <c r="DJ372" i="14"/>
  <c r="DI379" i="14"/>
  <c r="DI383" i="14"/>
  <c r="DI387" i="14"/>
  <c r="DI391" i="14"/>
  <c r="DI395" i="14"/>
  <c r="DI399" i="14"/>
  <c r="DI403" i="14"/>
  <c r="DI407" i="14"/>
  <c r="DI411" i="14"/>
  <c r="DI415" i="14"/>
  <c r="DI419" i="14"/>
  <c r="DI423" i="14"/>
  <c r="DI427" i="14"/>
  <c r="DI431" i="14"/>
  <c r="DI435" i="14"/>
  <c r="DI439" i="14"/>
  <c r="DI443" i="14"/>
  <c r="DI445" i="14"/>
  <c r="DI447" i="14"/>
  <c r="DI449" i="14"/>
  <c r="DI451" i="14"/>
  <c r="DI453" i="14"/>
  <c r="DI455" i="14"/>
  <c r="DI457" i="14"/>
  <c r="DI459" i="14"/>
  <c r="DI461" i="14"/>
  <c r="DI463" i="14"/>
  <c r="DI465" i="14"/>
  <c r="DI467" i="14"/>
  <c r="DI469" i="14"/>
  <c r="DI471" i="14"/>
  <c r="DI473" i="14"/>
  <c r="DI475" i="14"/>
  <c r="DI477" i="14"/>
  <c r="DI479" i="14"/>
  <c r="DI481" i="14"/>
  <c r="DI483" i="14"/>
  <c r="DJ488" i="14"/>
  <c r="DJ496" i="14"/>
  <c r="DJ499" i="14"/>
  <c r="DJ503" i="14"/>
  <c r="DJ507" i="14"/>
  <c r="DJ511" i="14"/>
  <c r="DJ515" i="14"/>
  <c r="DJ519" i="14"/>
  <c r="DJ523" i="14"/>
  <c r="DJ527" i="14"/>
  <c r="DJ531" i="14"/>
  <c r="DJ535" i="14"/>
  <c r="DJ539" i="14"/>
  <c r="DJ543" i="14"/>
  <c r="DJ547" i="14"/>
  <c r="DJ551" i="14"/>
  <c r="DJ555" i="14"/>
  <c r="DJ559" i="14"/>
  <c r="DJ563" i="14"/>
  <c r="DJ567" i="14"/>
  <c r="DJ571" i="14"/>
  <c r="DJ575" i="14"/>
  <c r="DJ579" i="14"/>
  <c r="DI583" i="14"/>
  <c r="DI599" i="14"/>
  <c r="DI615" i="14"/>
  <c r="DI631" i="14"/>
  <c r="DI650" i="14"/>
  <c r="DI651" i="14"/>
  <c r="DJ687" i="14"/>
  <c r="DJ703" i="14"/>
  <c r="DJ721" i="14"/>
  <c r="DJ737" i="14"/>
  <c r="DJ741" i="14"/>
  <c r="DJ753" i="14"/>
  <c r="DJ757" i="14"/>
  <c r="DJ773" i="14"/>
  <c r="DJ825" i="14"/>
  <c r="DJ837" i="14"/>
  <c r="DJ841" i="14"/>
  <c r="DJ914" i="14"/>
  <c r="DJ924" i="14"/>
  <c r="DI926" i="14"/>
  <c r="DJ941" i="14"/>
  <c r="DJ945" i="14"/>
  <c r="DJ962" i="14"/>
  <c r="DJ966" i="14"/>
  <c r="DJ644" i="14"/>
  <c r="DI646" i="14"/>
  <c r="DI674" i="14"/>
  <c r="DJ676" i="14"/>
  <c r="DI698" i="14"/>
  <c r="DJ700" i="14"/>
  <c r="DI737" i="14"/>
  <c r="DI753" i="14"/>
  <c r="DI769" i="14"/>
  <c r="DI785" i="14"/>
  <c r="DJ787" i="14"/>
  <c r="DJ788" i="14"/>
  <c r="DI789" i="14"/>
  <c r="DI821" i="14"/>
  <c r="DJ850" i="14"/>
  <c r="DJ921" i="14"/>
  <c r="DI940" i="14"/>
  <c r="DI961" i="14"/>
  <c r="DJ186" i="14"/>
  <c r="DI9" i="14"/>
  <c r="DI13" i="14"/>
  <c r="DI17" i="14"/>
  <c r="DI21" i="14"/>
  <c r="DI25" i="14"/>
  <c r="DI29" i="14"/>
  <c r="DI33" i="14"/>
  <c r="DI37" i="14"/>
  <c r="DI41" i="14"/>
  <c r="DI45" i="14"/>
  <c r="DI49" i="14"/>
  <c r="DI53" i="14"/>
  <c r="DJ135" i="14"/>
  <c r="DI5" i="14"/>
  <c r="DJ4" i="14"/>
  <c r="DJ8" i="14"/>
  <c r="DJ12" i="14"/>
  <c r="DJ16" i="14"/>
  <c r="DJ20" i="14"/>
  <c r="DJ143" i="14"/>
  <c r="DJ212" i="14"/>
  <c r="DI57" i="14"/>
  <c r="DI61" i="14"/>
  <c r="DI65" i="14"/>
  <c r="DI69" i="14"/>
  <c r="DI73" i="14"/>
  <c r="DI77" i="14"/>
  <c r="DI81" i="14"/>
  <c r="DI85" i="14"/>
  <c r="DI89" i="14"/>
  <c r="DI93" i="14"/>
  <c r="DI97" i="14"/>
  <c r="DI101" i="14"/>
  <c r="DI105" i="14"/>
  <c r="DI109" i="14"/>
  <c r="DJ134" i="14"/>
  <c r="DJ142" i="14"/>
  <c r="DI150" i="14"/>
  <c r="DI153" i="14"/>
  <c r="DI161" i="14"/>
  <c r="DI211" i="14"/>
  <c r="DJ213" i="14"/>
  <c r="DI215" i="14"/>
  <c r="DJ217" i="14"/>
  <c r="DI219" i="14"/>
  <c r="DJ221" i="14"/>
  <c r="DI223" i="14"/>
  <c r="DJ225" i="14"/>
  <c r="DI227" i="14"/>
  <c r="DI231" i="14"/>
  <c r="DI235" i="14"/>
  <c r="DI239" i="14"/>
  <c r="DI243" i="14"/>
  <c r="DI247" i="14"/>
  <c r="DI251" i="14"/>
  <c r="DJ258" i="14"/>
  <c r="DJ259" i="14"/>
  <c r="DJ262" i="14"/>
  <c r="DJ263" i="14"/>
  <c r="DJ266" i="14"/>
  <c r="DJ267" i="14"/>
  <c r="DJ270" i="14"/>
  <c r="DJ271" i="14"/>
  <c r="DJ274" i="14"/>
  <c r="DJ275" i="14"/>
  <c r="DJ278" i="14"/>
  <c r="DJ279" i="14"/>
  <c r="DJ282" i="14"/>
  <c r="DJ283" i="14"/>
  <c r="DJ286" i="14"/>
  <c r="DJ287" i="14"/>
  <c r="DJ290" i="14"/>
  <c r="DJ291" i="14"/>
  <c r="DJ294" i="14"/>
  <c r="DJ295" i="14"/>
  <c r="DJ298" i="14"/>
  <c r="DJ299" i="14"/>
  <c r="DJ302" i="14"/>
  <c r="DJ303" i="14"/>
  <c r="DJ306" i="14"/>
  <c r="DJ307" i="14"/>
  <c r="DJ310" i="14"/>
  <c r="DI311" i="14"/>
  <c r="DJ318" i="14"/>
  <c r="DI319" i="14"/>
  <c r="DJ326" i="14"/>
  <c r="DI327" i="14"/>
  <c r="DJ334" i="14"/>
  <c r="DI335" i="14"/>
  <c r="DJ339" i="14"/>
  <c r="DJ351" i="14"/>
  <c r="DJ367" i="14"/>
  <c r="DJ24" i="14"/>
  <c r="DJ25" i="14"/>
  <c r="DJ28" i="14"/>
  <c r="DJ29" i="14"/>
  <c r="DI30" i="14"/>
  <c r="DJ31" i="14"/>
  <c r="DJ32" i="14"/>
  <c r="DJ33" i="14"/>
  <c r="DI34" i="14"/>
  <c r="DJ35" i="14"/>
  <c r="DJ36" i="14"/>
  <c r="DJ37" i="14"/>
  <c r="DK37" i="14" s="1"/>
  <c r="DL37" i="14" s="1"/>
  <c r="DI38" i="14"/>
  <c r="DJ39" i="14"/>
  <c r="DJ40" i="14"/>
  <c r="DJ41" i="14"/>
  <c r="DI42" i="14"/>
  <c r="DJ43" i="14"/>
  <c r="DJ44" i="14"/>
  <c r="DJ45" i="14"/>
  <c r="DI46" i="14"/>
  <c r="DJ47" i="14"/>
  <c r="DJ48" i="14"/>
  <c r="DJ49" i="14"/>
  <c r="DI50" i="14"/>
  <c r="DJ51" i="14"/>
  <c r="DJ52" i="14"/>
  <c r="DJ53" i="14"/>
  <c r="DK53" i="14" s="1"/>
  <c r="DL53" i="14" s="1"/>
  <c r="DI54" i="14"/>
  <c r="DJ55" i="14"/>
  <c r="DJ56" i="14"/>
  <c r="DJ57" i="14"/>
  <c r="DI58" i="14"/>
  <c r="DJ59" i="14"/>
  <c r="DJ60" i="14"/>
  <c r="DJ61" i="14"/>
  <c r="DI62" i="14"/>
  <c r="DJ63" i="14"/>
  <c r="DJ64" i="14"/>
  <c r="DJ65" i="14"/>
  <c r="DK65" i="14" s="1"/>
  <c r="DL65" i="14" s="1"/>
  <c r="DI66" i="14"/>
  <c r="DJ67" i="14"/>
  <c r="DJ68" i="14"/>
  <c r="DJ69" i="14"/>
  <c r="DI70" i="14"/>
  <c r="DJ71" i="14"/>
  <c r="DJ72" i="14"/>
  <c r="DJ73" i="14"/>
  <c r="DI74" i="14"/>
  <c r="DJ75" i="14"/>
  <c r="DJ76" i="14"/>
  <c r="DJ77" i="14"/>
  <c r="DI78" i="14"/>
  <c r="DJ79" i="14"/>
  <c r="DJ80" i="14"/>
  <c r="DJ81" i="14"/>
  <c r="DK81" i="14" s="1"/>
  <c r="DL81" i="14" s="1"/>
  <c r="DI82" i="14"/>
  <c r="DJ83" i="14"/>
  <c r="DJ84" i="14"/>
  <c r="DJ85" i="14"/>
  <c r="DI86" i="14"/>
  <c r="DJ87" i="14"/>
  <c r="DJ88" i="14"/>
  <c r="DJ89" i="14"/>
  <c r="DI90" i="14"/>
  <c r="DJ91" i="14"/>
  <c r="DJ92" i="14"/>
  <c r="DJ93" i="14"/>
  <c r="DI94" i="14"/>
  <c r="DJ95" i="14"/>
  <c r="DJ96" i="14"/>
  <c r="DJ97" i="14"/>
  <c r="DK97" i="14" s="1"/>
  <c r="DL97" i="14" s="1"/>
  <c r="DI98" i="14"/>
  <c r="DJ99" i="14"/>
  <c r="DJ100" i="14"/>
  <c r="DJ101" i="14"/>
  <c r="DI102" i="14"/>
  <c r="DJ103" i="14"/>
  <c r="DJ104" i="14"/>
  <c r="DJ105" i="14"/>
  <c r="DI106" i="14"/>
  <c r="DJ107" i="14"/>
  <c r="DJ108" i="14"/>
  <c r="DJ109" i="14"/>
  <c r="DI110" i="14"/>
  <c r="DI114" i="14"/>
  <c r="DI118" i="14"/>
  <c r="DI122" i="14"/>
  <c r="DI126" i="14"/>
  <c r="DI130" i="14"/>
  <c r="DI133" i="14"/>
  <c r="DI136" i="14"/>
  <c r="DI139" i="14"/>
  <c r="DI141" i="14"/>
  <c r="DK141" i="14" s="1"/>
  <c r="DL141" i="14" s="1"/>
  <c r="DI144" i="14"/>
  <c r="DI147" i="14"/>
  <c r="DI149" i="14"/>
  <c r="DJ150" i="14"/>
  <c r="DK150" i="14" s="1"/>
  <c r="DL150" i="14" s="1"/>
  <c r="DI154" i="14"/>
  <c r="DJ155" i="14"/>
  <c r="DI162" i="14"/>
  <c r="DJ163" i="14"/>
  <c r="DJ231" i="14"/>
  <c r="DJ235" i="14"/>
  <c r="DJ239" i="14"/>
  <c r="DJ243" i="14"/>
  <c r="DJ247" i="14"/>
  <c r="DJ251" i="14"/>
  <c r="DJ331" i="14"/>
  <c r="DJ343" i="14"/>
  <c r="DK343" i="14" s="1"/>
  <c r="DL343" i="14" s="1"/>
  <c r="DJ358" i="14"/>
  <c r="DJ359" i="14"/>
  <c r="DJ375" i="14"/>
  <c r="DJ315" i="14"/>
  <c r="DK315" i="14" s="1"/>
  <c r="DL315" i="14" s="1"/>
  <c r="DJ323" i="14"/>
  <c r="DI4" i="14"/>
  <c r="DJ5" i="14"/>
  <c r="DJ6" i="14"/>
  <c r="DI7" i="14"/>
  <c r="DI8" i="14"/>
  <c r="DJ9" i="14"/>
  <c r="DK9" i="14" s="1"/>
  <c r="DL9" i="14" s="1"/>
  <c r="DJ10" i="14"/>
  <c r="DI11" i="14"/>
  <c r="DI12" i="14"/>
  <c r="DJ13" i="14"/>
  <c r="DJ14" i="14"/>
  <c r="DI15" i="14"/>
  <c r="DI16" i="14"/>
  <c r="DJ17" i="14"/>
  <c r="DJ18" i="14"/>
  <c r="DI19" i="14"/>
  <c r="DI20" i="14"/>
  <c r="DJ21" i="14"/>
  <c r="DJ22" i="14"/>
  <c r="DI23" i="14"/>
  <c r="DI24" i="14"/>
  <c r="DJ26" i="14"/>
  <c r="DI27" i="14"/>
  <c r="DJ30" i="14"/>
  <c r="DI31" i="14"/>
  <c r="DJ34" i="14"/>
  <c r="DK34" i="14" s="1"/>
  <c r="DL34" i="14" s="1"/>
  <c r="DI35" i="14"/>
  <c r="DJ38" i="14"/>
  <c r="DI39" i="14"/>
  <c r="DJ42" i="14"/>
  <c r="DK42" i="14" s="1"/>
  <c r="DL42" i="14" s="1"/>
  <c r="DI43" i="14"/>
  <c r="DJ46" i="14"/>
  <c r="DI47" i="14"/>
  <c r="DJ50" i="14"/>
  <c r="DK50" i="14" s="1"/>
  <c r="DL50" i="14" s="1"/>
  <c r="DI51" i="14"/>
  <c r="DJ54" i="14"/>
  <c r="DI55" i="14"/>
  <c r="DJ58" i="14"/>
  <c r="DK58" i="14" s="1"/>
  <c r="DL58" i="14" s="1"/>
  <c r="DI59" i="14"/>
  <c r="DJ62" i="14"/>
  <c r="DI63" i="14"/>
  <c r="DJ66" i="14"/>
  <c r="DK66" i="14" s="1"/>
  <c r="DL66" i="14" s="1"/>
  <c r="DI67" i="14"/>
  <c r="DJ70" i="14"/>
  <c r="DI71" i="14"/>
  <c r="DJ74" i="14"/>
  <c r="DK74" i="14" s="1"/>
  <c r="DL74" i="14" s="1"/>
  <c r="DI75" i="14"/>
  <c r="DJ78" i="14"/>
  <c r="DI79" i="14"/>
  <c r="DJ82" i="14"/>
  <c r="DK82" i="14" s="1"/>
  <c r="DL82" i="14" s="1"/>
  <c r="DI83" i="14"/>
  <c r="DJ86" i="14"/>
  <c r="DI87" i="14"/>
  <c r="DJ90" i="14"/>
  <c r="DK90" i="14" s="1"/>
  <c r="DL90" i="14" s="1"/>
  <c r="DI91" i="14"/>
  <c r="DJ94" i="14"/>
  <c r="DI95" i="14"/>
  <c r="DJ98" i="14"/>
  <c r="DK98" i="14" s="1"/>
  <c r="DL98" i="14" s="1"/>
  <c r="DI99" i="14"/>
  <c r="DJ102" i="14"/>
  <c r="DI103" i="14"/>
  <c r="DJ106" i="14"/>
  <c r="DK106" i="14" s="1"/>
  <c r="DL106" i="14" s="1"/>
  <c r="DI107" i="14"/>
  <c r="DK107" i="14" s="1"/>
  <c r="DL107" i="14" s="1"/>
  <c r="DJ110" i="14"/>
  <c r="DI112" i="14"/>
  <c r="DJ114" i="14"/>
  <c r="DI116" i="14"/>
  <c r="DJ118" i="14"/>
  <c r="DK118" i="14" s="1"/>
  <c r="DL118" i="14" s="1"/>
  <c r="DI120" i="14"/>
  <c r="DJ122" i="14"/>
  <c r="DI124" i="14"/>
  <c r="DJ126" i="14"/>
  <c r="DI128" i="14"/>
  <c r="DJ130" i="14"/>
  <c r="DI132" i="14"/>
  <c r="DI135" i="14"/>
  <c r="DI137" i="14"/>
  <c r="DJ139" i="14"/>
  <c r="DK139" i="14" s="1"/>
  <c r="DL139" i="14" s="1"/>
  <c r="DI140" i="14"/>
  <c r="DI143" i="14"/>
  <c r="DI145" i="14"/>
  <c r="DJ147" i="14"/>
  <c r="DI148" i="14"/>
  <c r="DJ151" i="14"/>
  <c r="DJ154" i="14"/>
  <c r="DI158" i="14"/>
  <c r="DJ159" i="14"/>
  <c r="DJ162" i="14"/>
  <c r="DI210" i="14"/>
  <c r="DI212" i="14"/>
  <c r="DJ583" i="14"/>
  <c r="DK583" i="14" s="1"/>
  <c r="DL583" i="14" s="1"/>
  <c r="DJ599" i="14"/>
  <c r="DK599" i="14" s="1"/>
  <c r="DL599" i="14" s="1"/>
  <c r="DJ615" i="14"/>
  <c r="DK615" i="14" s="1"/>
  <c r="DL615" i="14" s="1"/>
  <c r="DJ631" i="14"/>
  <c r="DK631" i="14" s="1"/>
  <c r="DL631" i="14" s="1"/>
  <c r="DJ651" i="14"/>
  <c r="DI729" i="14"/>
  <c r="DJ729" i="14"/>
  <c r="DI916" i="14"/>
  <c r="DJ916" i="14"/>
  <c r="DJ378" i="14"/>
  <c r="DI486" i="14"/>
  <c r="DI490" i="14"/>
  <c r="DI494" i="14"/>
  <c r="DI498" i="14"/>
  <c r="DI502" i="14"/>
  <c r="DI506" i="14"/>
  <c r="DI510" i="14"/>
  <c r="DI514" i="14"/>
  <c r="DI518" i="14"/>
  <c r="DI522" i="14"/>
  <c r="DI526" i="14"/>
  <c r="DI530" i="14"/>
  <c r="DI534" i="14"/>
  <c r="DI538" i="14"/>
  <c r="DI542" i="14"/>
  <c r="DI546" i="14"/>
  <c r="DI550" i="14"/>
  <c r="DI554" i="14"/>
  <c r="DI558" i="14"/>
  <c r="DI562" i="14"/>
  <c r="DI566" i="14"/>
  <c r="DI570" i="14"/>
  <c r="DI574" i="14"/>
  <c r="DI578" i="14"/>
  <c r="DI582" i="14"/>
  <c r="DI586" i="14"/>
  <c r="DI587" i="14"/>
  <c r="DI588" i="14"/>
  <c r="DJ596" i="14"/>
  <c r="DI598" i="14"/>
  <c r="DI602" i="14"/>
  <c r="DI603" i="14"/>
  <c r="DI604" i="14"/>
  <c r="DJ612" i="14"/>
  <c r="DI614" i="14"/>
  <c r="DI618" i="14"/>
  <c r="DI619" i="14"/>
  <c r="DI620" i="14"/>
  <c r="DJ628" i="14"/>
  <c r="DI630" i="14"/>
  <c r="DI634" i="14"/>
  <c r="DI635" i="14"/>
  <c r="DI636" i="14"/>
  <c r="DJ643" i="14"/>
  <c r="DI656" i="14"/>
  <c r="DJ659" i="14"/>
  <c r="DJ662" i="14"/>
  <c r="DI704" i="14"/>
  <c r="DJ707" i="14"/>
  <c r="DJ709" i="14"/>
  <c r="DJ711" i="14"/>
  <c r="DI923" i="14"/>
  <c r="DJ923" i="14"/>
  <c r="DJ346" i="14"/>
  <c r="DI347" i="14"/>
  <c r="DJ354" i="14"/>
  <c r="DI355" i="14"/>
  <c r="DK355" i="14" s="1"/>
  <c r="DL355" i="14" s="1"/>
  <c r="DJ362" i="14"/>
  <c r="DI363" i="14"/>
  <c r="DJ370" i="14"/>
  <c r="DI371" i="14"/>
  <c r="DI591" i="14"/>
  <c r="DI592" i="14"/>
  <c r="DI607" i="14"/>
  <c r="DI608" i="14"/>
  <c r="DI623" i="14"/>
  <c r="DI624" i="14"/>
  <c r="DI639" i="14"/>
  <c r="DI640" i="14"/>
  <c r="DI672" i="14"/>
  <c r="DJ675" i="14"/>
  <c r="DJ678" i="14"/>
  <c r="DI690" i="14"/>
  <c r="DJ692" i="14"/>
  <c r="DJ727" i="14"/>
  <c r="DI728" i="14"/>
  <c r="DI745" i="14"/>
  <c r="DJ745" i="14"/>
  <c r="DK918" i="14"/>
  <c r="DL918" i="14" s="1"/>
  <c r="DI937" i="14"/>
  <c r="DJ937" i="14"/>
  <c r="DI214" i="14"/>
  <c r="DI216" i="14"/>
  <c r="DI218" i="14"/>
  <c r="DI220" i="14"/>
  <c r="DI222" i="14"/>
  <c r="DI224" i="14"/>
  <c r="DK224" i="14" s="1"/>
  <c r="DL224" i="14" s="1"/>
  <c r="DI226" i="14"/>
  <c r="DI228" i="14"/>
  <c r="DJ380" i="14"/>
  <c r="DJ384" i="14"/>
  <c r="DJ388" i="14"/>
  <c r="DJ392" i="14"/>
  <c r="DJ396" i="14"/>
  <c r="DJ400" i="14"/>
  <c r="DJ404" i="14"/>
  <c r="DJ408" i="14"/>
  <c r="DJ412" i="14"/>
  <c r="DJ416" i="14"/>
  <c r="DJ420" i="14"/>
  <c r="DJ424" i="14"/>
  <c r="DJ428" i="14"/>
  <c r="DJ432" i="14"/>
  <c r="DJ436" i="14"/>
  <c r="DJ440" i="14"/>
  <c r="DJ444" i="14"/>
  <c r="DJ448" i="14"/>
  <c r="DJ452" i="14"/>
  <c r="DJ456" i="14"/>
  <c r="DJ460" i="14"/>
  <c r="DJ464" i="14"/>
  <c r="DJ468" i="14"/>
  <c r="DJ472" i="14"/>
  <c r="DJ476" i="14"/>
  <c r="DJ480" i="14"/>
  <c r="DJ484" i="14"/>
  <c r="DI488" i="14"/>
  <c r="DJ492" i="14"/>
  <c r="DI496" i="14"/>
  <c r="DJ588" i="14"/>
  <c r="DK588" i="14" s="1"/>
  <c r="DL588" i="14" s="1"/>
  <c r="DI590" i="14"/>
  <c r="DI594" i="14"/>
  <c r="DI595" i="14"/>
  <c r="DI596" i="14"/>
  <c r="DJ604" i="14"/>
  <c r="DK604" i="14" s="1"/>
  <c r="DL604" i="14" s="1"/>
  <c r="DI606" i="14"/>
  <c r="DI610" i="14"/>
  <c r="DI611" i="14"/>
  <c r="DK611" i="14" s="1"/>
  <c r="DL611" i="14" s="1"/>
  <c r="DI612" i="14"/>
  <c r="DJ620" i="14"/>
  <c r="DK620" i="14" s="1"/>
  <c r="DL620" i="14" s="1"/>
  <c r="DI622" i="14"/>
  <c r="DI626" i="14"/>
  <c r="DI627" i="14"/>
  <c r="DI628" i="14"/>
  <c r="DJ636" i="14"/>
  <c r="DK636" i="14" s="1"/>
  <c r="DL636" i="14" s="1"/>
  <c r="DI647" i="14"/>
  <c r="DK647" i="14" s="1"/>
  <c r="DL647" i="14" s="1"/>
  <c r="DI648" i="14"/>
  <c r="DJ657" i="14"/>
  <c r="DI658" i="14"/>
  <c r="DJ660" i="14"/>
  <c r="DJ665" i="14"/>
  <c r="DI666" i="14"/>
  <c r="DJ668" i="14"/>
  <c r="DI680" i="14"/>
  <c r="DJ683" i="14"/>
  <c r="DJ686" i="14"/>
  <c r="DJ695" i="14"/>
  <c r="DI706" i="14"/>
  <c r="DI710" i="14"/>
  <c r="DI714" i="14"/>
  <c r="DI718" i="14"/>
  <c r="DI721" i="14"/>
  <c r="DJ735" i="14"/>
  <c r="DI736" i="14"/>
  <c r="DJ769" i="14"/>
  <c r="DK769" i="14" s="1"/>
  <c r="DL769" i="14" s="1"/>
  <c r="DJ821" i="14"/>
  <c r="DK821" i="14" s="1"/>
  <c r="DL821" i="14" s="1"/>
  <c r="DJ846" i="14"/>
  <c r="DJ927" i="14"/>
  <c r="DJ954" i="14"/>
  <c r="DI958" i="14"/>
  <c r="DJ958" i="14"/>
  <c r="DI638" i="14"/>
  <c r="DI642" i="14"/>
  <c r="DI643" i="14"/>
  <c r="DI644" i="14"/>
  <c r="DJ652" i="14"/>
  <c r="DI664" i="14"/>
  <c r="DJ667" i="14"/>
  <c r="DJ670" i="14"/>
  <c r="DI682" i="14"/>
  <c r="DJ684" i="14"/>
  <c r="DI696" i="14"/>
  <c r="DJ699" i="14"/>
  <c r="DJ702" i="14"/>
  <c r="DI725" i="14"/>
  <c r="DJ731" i="14"/>
  <c r="DI732" i="14"/>
  <c r="DI741" i="14"/>
  <c r="DJ747" i="14"/>
  <c r="DI748" i="14"/>
  <c r="DI757" i="14"/>
  <c r="DJ763" i="14"/>
  <c r="DI764" i="14"/>
  <c r="DI773" i="14"/>
  <c r="DJ779" i="14"/>
  <c r="DI780" i="14"/>
  <c r="DI793" i="14"/>
  <c r="DJ796" i="14"/>
  <c r="DI797" i="14"/>
  <c r="DI801" i="14"/>
  <c r="DJ804" i="14"/>
  <c r="DI805" i="14"/>
  <c r="DI809" i="14"/>
  <c r="DJ812" i="14"/>
  <c r="DI813" i="14"/>
  <c r="DJ816" i="14"/>
  <c r="DI819" i="14"/>
  <c r="DI825" i="14"/>
  <c r="DJ831" i="14"/>
  <c r="DI832" i="14"/>
  <c r="DI835" i="14"/>
  <c r="DJ844" i="14"/>
  <c r="DI850" i="14"/>
  <c r="DI853" i="14"/>
  <c r="DI857" i="14"/>
  <c r="DI861" i="14"/>
  <c r="DI865" i="14"/>
  <c r="DI869" i="14"/>
  <c r="DI873" i="14"/>
  <c r="DI877" i="14"/>
  <c r="DI881" i="14"/>
  <c r="DI885" i="14"/>
  <c r="DJ886" i="14"/>
  <c r="DI889" i="14"/>
  <c r="DJ890" i="14"/>
  <c r="DI893" i="14"/>
  <c r="DJ894" i="14"/>
  <c r="DI897" i="14"/>
  <c r="DJ898" i="14"/>
  <c r="DI900" i="14"/>
  <c r="DJ901" i="14"/>
  <c r="DI904" i="14"/>
  <c r="DJ905" i="14"/>
  <c r="DI908" i="14"/>
  <c r="DJ909" i="14"/>
  <c r="DJ915" i="14"/>
  <c r="DI927" i="14"/>
  <c r="DJ936" i="14"/>
  <c r="DI941" i="14"/>
  <c r="DI944" i="14"/>
  <c r="DI962" i="14"/>
  <c r="DI965" i="14"/>
  <c r="DJ751" i="14"/>
  <c r="DI752" i="14"/>
  <c r="DI761" i="14"/>
  <c r="DJ767" i="14"/>
  <c r="DI768" i="14"/>
  <c r="DI777" i="14"/>
  <c r="DI783" i="14"/>
  <c r="DJ819" i="14"/>
  <c r="DI820" i="14"/>
  <c r="DI823" i="14"/>
  <c r="DI829" i="14"/>
  <c r="DJ835" i="14"/>
  <c r="DI836" i="14"/>
  <c r="DI839" i="14"/>
  <c r="DI901" i="14"/>
  <c r="DI905" i="14"/>
  <c r="DI909" i="14"/>
  <c r="DI914" i="14"/>
  <c r="DI917" i="14"/>
  <c r="DJ920" i="14"/>
  <c r="DI932" i="14"/>
  <c r="DJ940" i="14"/>
  <c r="DI945" i="14"/>
  <c r="DI953" i="14"/>
  <c r="DI966" i="14"/>
  <c r="DI969" i="14"/>
  <c r="DJ723" i="14"/>
  <c r="DI724" i="14"/>
  <c r="DI733" i="14"/>
  <c r="DJ739" i="14"/>
  <c r="DI740" i="14"/>
  <c r="DI749" i="14"/>
  <c r="DJ755" i="14"/>
  <c r="DI756" i="14"/>
  <c r="DJ761" i="14"/>
  <c r="DI765" i="14"/>
  <c r="DJ771" i="14"/>
  <c r="DI772" i="14"/>
  <c r="DJ777" i="14"/>
  <c r="DI781" i="14"/>
  <c r="DJ823" i="14"/>
  <c r="DI824" i="14"/>
  <c r="DI827" i="14"/>
  <c r="DJ839" i="14"/>
  <c r="DI840" i="14"/>
  <c r="DI843" i="14"/>
  <c r="DJ854" i="14"/>
  <c r="DJ858" i="14"/>
  <c r="DJ862" i="14"/>
  <c r="DJ866" i="14"/>
  <c r="DJ870" i="14"/>
  <c r="DJ872" i="14"/>
  <c r="DJ874" i="14"/>
  <c r="DJ876" i="14"/>
  <c r="DJ878" i="14"/>
  <c r="DJ880" i="14"/>
  <c r="DJ882" i="14"/>
  <c r="DJ900" i="14"/>
  <c r="DJ904" i="14"/>
  <c r="DJ908" i="14"/>
  <c r="DI913" i="14"/>
  <c r="DI922" i="14"/>
  <c r="DI933" i="14"/>
  <c r="DI936" i="14"/>
  <c r="DJ944" i="14"/>
  <c r="DI954" i="14"/>
  <c r="DI957" i="14"/>
  <c r="DI970" i="14"/>
  <c r="DJ7" i="14"/>
  <c r="DJ11" i="14"/>
  <c r="DI14" i="14"/>
  <c r="DJ19" i="14"/>
  <c r="DI22" i="14"/>
  <c r="DJ23" i="14"/>
  <c r="DI6" i="14"/>
  <c r="DI10" i="14"/>
  <c r="DJ15" i="14"/>
  <c r="DI18" i="14"/>
  <c r="DI26" i="14"/>
  <c r="DJ27" i="14"/>
  <c r="DJ132" i="14"/>
  <c r="DI134" i="14"/>
  <c r="DJ136" i="14"/>
  <c r="DI138" i="14"/>
  <c r="DJ140" i="14"/>
  <c r="DI142" i="14"/>
  <c r="DJ144" i="14"/>
  <c r="DI146" i="14"/>
  <c r="DJ148" i="14"/>
  <c r="DI151" i="14"/>
  <c r="DI152" i="14"/>
  <c r="DJ153" i="14"/>
  <c r="DI155" i="14"/>
  <c r="DI156" i="14"/>
  <c r="DJ157" i="14"/>
  <c r="DI159" i="14"/>
  <c r="DI160" i="14"/>
  <c r="DJ161" i="14"/>
  <c r="DI163" i="14"/>
  <c r="DI164" i="14"/>
  <c r="DJ165" i="14"/>
  <c r="DI166" i="14"/>
  <c r="DJ167" i="14"/>
  <c r="DI167" i="14"/>
  <c r="DJ169" i="14"/>
  <c r="DI170" i="14"/>
  <c r="DJ171" i="14"/>
  <c r="DI171" i="14"/>
  <c r="DJ173" i="14"/>
  <c r="DI174" i="14"/>
  <c r="DJ175" i="14"/>
  <c r="DI175" i="14"/>
  <c r="DJ177" i="14"/>
  <c r="DI178" i="14"/>
  <c r="DJ179" i="14"/>
  <c r="DI179" i="14"/>
  <c r="DJ181" i="14"/>
  <c r="DI182" i="14"/>
  <c r="DJ183" i="14"/>
  <c r="DI183" i="14"/>
  <c r="DJ185" i="14"/>
  <c r="DI186" i="14"/>
  <c r="DJ187" i="14"/>
  <c r="DI187" i="14"/>
  <c r="DJ189" i="14"/>
  <c r="DI190" i="14"/>
  <c r="DJ191" i="14"/>
  <c r="DI191" i="14"/>
  <c r="DJ193" i="14"/>
  <c r="DI194" i="14"/>
  <c r="DJ195" i="14"/>
  <c r="DI195" i="14"/>
  <c r="DJ197" i="14"/>
  <c r="DI198" i="14"/>
  <c r="DJ199" i="14"/>
  <c r="DI199" i="14"/>
  <c r="DJ201" i="14"/>
  <c r="DI202" i="14"/>
  <c r="DJ203" i="14"/>
  <c r="DI203" i="14"/>
  <c r="DJ205" i="14"/>
  <c r="DI206" i="14"/>
  <c r="DJ207" i="14"/>
  <c r="DI207" i="14"/>
  <c r="DJ209" i="14"/>
  <c r="DI28" i="14"/>
  <c r="DI32" i="14"/>
  <c r="DI36" i="14"/>
  <c r="DI40" i="14"/>
  <c r="DI44" i="14"/>
  <c r="DI48" i="14"/>
  <c r="DI52" i="14"/>
  <c r="DI56" i="14"/>
  <c r="DI60" i="14"/>
  <c r="DI64" i="14"/>
  <c r="DI68" i="14"/>
  <c r="DI72" i="14"/>
  <c r="DI76" i="14"/>
  <c r="DI80" i="14"/>
  <c r="DI84" i="14"/>
  <c r="DI88" i="14"/>
  <c r="DI92" i="14"/>
  <c r="DI96" i="14"/>
  <c r="DI100" i="14"/>
  <c r="DI104" i="14"/>
  <c r="DI108" i="14"/>
  <c r="DJ111" i="14"/>
  <c r="DJ112" i="14"/>
  <c r="DI113" i="14"/>
  <c r="DJ115" i="14"/>
  <c r="DJ116" i="14"/>
  <c r="DI117" i="14"/>
  <c r="DJ119" i="14"/>
  <c r="DJ120" i="14"/>
  <c r="DI121" i="14"/>
  <c r="DJ123" i="14"/>
  <c r="DJ124" i="14"/>
  <c r="DI125" i="14"/>
  <c r="DJ127" i="14"/>
  <c r="DJ128" i="14"/>
  <c r="DI129" i="14"/>
  <c r="DJ131" i="14"/>
  <c r="DJ168" i="14"/>
  <c r="DI168" i="14"/>
  <c r="DJ172" i="14"/>
  <c r="DI172" i="14"/>
  <c r="DJ176" i="14"/>
  <c r="DI176" i="14"/>
  <c r="DJ180" i="14"/>
  <c r="DI180" i="14"/>
  <c r="DJ184" i="14"/>
  <c r="DI184" i="14"/>
  <c r="DJ188" i="14"/>
  <c r="DI188" i="14"/>
  <c r="DJ192" i="14"/>
  <c r="DI192" i="14"/>
  <c r="DJ196" i="14"/>
  <c r="DI196" i="14"/>
  <c r="DJ200" i="14"/>
  <c r="DI200" i="14"/>
  <c r="DJ204" i="14"/>
  <c r="DI204" i="14"/>
  <c r="DJ208" i="14"/>
  <c r="DI208" i="14"/>
  <c r="DJ255" i="14"/>
  <c r="DI255" i="14"/>
  <c r="DI259" i="14"/>
  <c r="DI263" i="14"/>
  <c r="DI267" i="14"/>
  <c r="DI271" i="14"/>
  <c r="DI275" i="14"/>
  <c r="DI279" i="14"/>
  <c r="DI283" i="14"/>
  <c r="DI287" i="14"/>
  <c r="DI291" i="14"/>
  <c r="DI295" i="14"/>
  <c r="DI299" i="14"/>
  <c r="DI303" i="14"/>
  <c r="DI307" i="14"/>
  <c r="DI381" i="14"/>
  <c r="DJ381" i="14"/>
  <c r="DI389" i="14"/>
  <c r="DJ389" i="14"/>
  <c r="DI397" i="14"/>
  <c r="DJ397" i="14"/>
  <c r="DI405" i="14"/>
  <c r="DJ405" i="14"/>
  <c r="DI413" i="14"/>
  <c r="DJ413" i="14"/>
  <c r="DI421" i="14"/>
  <c r="DJ421" i="14"/>
  <c r="DI429" i="14"/>
  <c r="DJ429" i="14"/>
  <c r="DI437" i="14"/>
  <c r="DJ437" i="14"/>
  <c r="DJ210" i="14"/>
  <c r="DJ211" i="14"/>
  <c r="DJ214" i="14"/>
  <c r="DJ215" i="14"/>
  <c r="DJ218" i="14"/>
  <c r="DJ219" i="14"/>
  <c r="DJ222" i="14"/>
  <c r="DJ223" i="14"/>
  <c r="DJ226" i="14"/>
  <c r="DJ227" i="14"/>
  <c r="DI229" i="14"/>
  <c r="DJ234" i="14"/>
  <c r="DI234" i="14"/>
  <c r="DI236" i="14"/>
  <c r="DJ236" i="14"/>
  <c r="DJ242" i="14"/>
  <c r="DI242" i="14"/>
  <c r="DI244" i="14"/>
  <c r="DJ244" i="14"/>
  <c r="DJ250" i="14"/>
  <c r="DI250" i="14"/>
  <c r="DI252" i="14"/>
  <c r="DJ252" i="14"/>
  <c r="DJ230" i="14"/>
  <c r="DI230" i="14"/>
  <c r="DI256" i="14"/>
  <c r="DJ256" i="14"/>
  <c r="DI260" i="14"/>
  <c r="DJ260" i="14"/>
  <c r="DI264" i="14"/>
  <c r="DJ264" i="14"/>
  <c r="DI268" i="14"/>
  <c r="DJ268" i="14"/>
  <c r="DI272" i="14"/>
  <c r="DJ272" i="14"/>
  <c r="DI276" i="14"/>
  <c r="DJ276" i="14"/>
  <c r="DI280" i="14"/>
  <c r="DJ280" i="14"/>
  <c r="DI284" i="14"/>
  <c r="DJ284" i="14"/>
  <c r="DI288" i="14"/>
  <c r="DJ288" i="14"/>
  <c r="DI292" i="14"/>
  <c r="DJ292" i="14"/>
  <c r="DI296" i="14"/>
  <c r="DJ296" i="14"/>
  <c r="DI300" i="14"/>
  <c r="DJ300" i="14"/>
  <c r="DI304" i="14"/>
  <c r="DJ304" i="14"/>
  <c r="DI308" i="14"/>
  <c r="DJ308" i="14"/>
  <c r="DI385" i="14"/>
  <c r="DJ385" i="14"/>
  <c r="DI393" i="14"/>
  <c r="DJ393" i="14"/>
  <c r="DI401" i="14"/>
  <c r="DJ401" i="14"/>
  <c r="DI409" i="14"/>
  <c r="DJ409" i="14"/>
  <c r="DI417" i="14"/>
  <c r="DJ417" i="14"/>
  <c r="DI425" i="14"/>
  <c r="DJ425" i="14"/>
  <c r="DI433" i="14"/>
  <c r="DJ433" i="14"/>
  <c r="DI441" i="14"/>
  <c r="DJ441" i="14"/>
  <c r="DI232" i="14"/>
  <c r="DJ232" i="14"/>
  <c r="DJ238" i="14"/>
  <c r="DI238" i="14"/>
  <c r="DI240" i="14"/>
  <c r="DJ240" i="14"/>
  <c r="DJ246" i="14"/>
  <c r="DI246" i="14"/>
  <c r="DI248" i="14"/>
  <c r="DJ248" i="14"/>
  <c r="DJ254" i="14"/>
  <c r="DI254" i="14"/>
  <c r="DI485" i="14"/>
  <c r="DJ485" i="14"/>
  <c r="DJ491" i="14"/>
  <c r="DI491" i="14"/>
  <c r="DI493" i="14"/>
  <c r="DJ493" i="14"/>
  <c r="DI705" i="14"/>
  <c r="DJ705" i="14"/>
  <c r="DJ708" i="14"/>
  <c r="DI708" i="14"/>
  <c r="DJ712" i="14"/>
  <c r="DI712" i="14"/>
  <c r="DJ716" i="14"/>
  <c r="DI716" i="14"/>
  <c r="DJ847" i="14"/>
  <c r="DI380" i="14"/>
  <c r="DJ382" i="14"/>
  <c r="DI382" i="14"/>
  <c r="DI384" i="14"/>
  <c r="DJ386" i="14"/>
  <c r="DI386" i="14"/>
  <c r="DI388" i="14"/>
  <c r="DJ390" i="14"/>
  <c r="DI390" i="14"/>
  <c r="DI392" i="14"/>
  <c r="DJ394" i="14"/>
  <c r="DI394" i="14"/>
  <c r="DI396" i="14"/>
  <c r="DJ398" i="14"/>
  <c r="DI398" i="14"/>
  <c r="DI400" i="14"/>
  <c r="DJ402" i="14"/>
  <c r="DI402" i="14"/>
  <c r="DI404" i="14"/>
  <c r="DJ406" i="14"/>
  <c r="DI406" i="14"/>
  <c r="DI408" i="14"/>
  <c r="DJ410" i="14"/>
  <c r="DI410" i="14"/>
  <c r="DI412" i="14"/>
  <c r="DJ414" i="14"/>
  <c r="DI414" i="14"/>
  <c r="DI416" i="14"/>
  <c r="DJ418" i="14"/>
  <c r="DI418" i="14"/>
  <c r="DI420" i="14"/>
  <c r="DJ422" i="14"/>
  <c r="DI422" i="14"/>
  <c r="DI424" i="14"/>
  <c r="DJ426" i="14"/>
  <c r="DI426" i="14"/>
  <c r="DI428" i="14"/>
  <c r="DJ430" i="14"/>
  <c r="DI430" i="14"/>
  <c r="DI432" i="14"/>
  <c r="DJ434" i="14"/>
  <c r="DI434" i="14"/>
  <c r="DI436" i="14"/>
  <c r="DJ438" i="14"/>
  <c r="DI438" i="14"/>
  <c r="DI440" i="14"/>
  <c r="DJ442" i="14"/>
  <c r="DI442" i="14"/>
  <c r="DI444" i="14"/>
  <c r="DJ446" i="14"/>
  <c r="DI446" i="14"/>
  <c r="DI448" i="14"/>
  <c r="DJ450" i="14"/>
  <c r="DI450" i="14"/>
  <c r="DI452" i="14"/>
  <c r="DJ454" i="14"/>
  <c r="DI454" i="14"/>
  <c r="DI456" i="14"/>
  <c r="DJ458" i="14"/>
  <c r="DI458" i="14"/>
  <c r="DI460" i="14"/>
  <c r="DJ462" i="14"/>
  <c r="DI462" i="14"/>
  <c r="DI464" i="14"/>
  <c r="DJ466" i="14"/>
  <c r="DI466" i="14"/>
  <c r="DI468" i="14"/>
  <c r="DJ470" i="14"/>
  <c r="DI470" i="14"/>
  <c r="DI472" i="14"/>
  <c r="DJ474" i="14"/>
  <c r="DI474" i="14"/>
  <c r="DI476" i="14"/>
  <c r="DJ478" i="14"/>
  <c r="DI478" i="14"/>
  <c r="DI480" i="14"/>
  <c r="DJ482" i="14"/>
  <c r="DI482" i="14"/>
  <c r="DI484" i="14"/>
  <c r="DI492" i="14"/>
  <c r="DI499" i="14"/>
  <c r="DI503" i="14"/>
  <c r="DI507" i="14"/>
  <c r="DI511" i="14"/>
  <c r="DI515" i="14"/>
  <c r="DI519" i="14"/>
  <c r="DI523" i="14"/>
  <c r="DI527" i="14"/>
  <c r="DI531" i="14"/>
  <c r="DI535" i="14"/>
  <c r="DI539" i="14"/>
  <c r="DI543" i="14"/>
  <c r="DI547" i="14"/>
  <c r="DI551" i="14"/>
  <c r="DI555" i="14"/>
  <c r="DI559" i="14"/>
  <c r="DI563" i="14"/>
  <c r="DI567" i="14"/>
  <c r="DI571" i="14"/>
  <c r="DI575" i="14"/>
  <c r="DI579" i="14"/>
  <c r="DI689" i="14"/>
  <c r="DJ689" i="14"/>
  <c r="DJ233" i="14"/>
  <c r="DJ237" i="14"/>
  <c r="DJ241" i="14"/>
  <c r="DJ245" i="14"/>
  <c r="DJ249" i="14"/>
  <c r="DJ253" i="14"/>
  <c r="DJ257" i="14"/>
  <c r="DI258" i="14"/>
  <c r="DJ261" i="14"/>
  <c r="DI262" i="14"/>
  <c r="DJ265" i="14"/>
  <c r="DI266" i="14"/>
  <c r="DJ269" i="14"/>
  <c r="DI270" i="14"/>
  <c r="DJ273" i="14"/>
  <c r="DI274" i="14"/>
  <c r="DJ277" i="14"/>
  <c r="DI278" i="14"/>
  <c r="DJ281" i="14"/>
  <c r="DI282" i="14"/>
  <c r="DJ285" i="14"/>
  <c r="DI286" i="14"/>
  <c r="DJ289" i="14"/>
  <c r="DI290" i="14"/>
  <c r="DJ293" i="14"/>
  <c r="DI294" i="14"/>
  <c r="DJ297" i="14"/>
  <c r="DI298" i="14"/>
  <c r="DJ301" i="14"/>
  <c r="DI302" i="14"/>
  <c r="DJ305" i="14"/>
  <c r="DI306" i="14"/>
  <c r="DJ309" i="14"/>
  <c r="DI310" i="14"/>
  <c r="DI312" i="14"/>
  <c r="DI314" i="14"/>
  <c r="DI316" i="14"/>
  <c r="DI318" i="14"/>
  <c r="DI320" i="14"/>
  <c r="DI322" i="14"/>
  <c r="DI324" i="14"/>
  <c r="DI326" i="14"/>
  <c r="DI328" i="14"/>
  <c r="DI330" i="14"/>
  <c r="DI332" i="14"/>
  <c r="DI334" i="14"/>
  <c r="DI336" i="14"/>
  <c r="DI338" i="14"/>
  <c r="DI340" i="14"/>
  <c r="DI342" i="14"/>
  <c r="DI344" i="14"/>
  <c r="DI346" i="14"/>
  <c r="DI348" i="14"/>
  <c r="DI350" i="14"/>
  <c r="DI352" i="14"/>
  <c r="DI354" i="14"/>
  <c r="DI356" i="14"/>
  <c r="DI358" i="14"/>
  <c r="DI360" i="14"/>
  <c r="DI362" i="14"/>
  <c r="DI364" i="14"/>
  <c r="DI366" i="14"/>
  <c r="DI368" i="14"/>
  <c r="DI370" i="14"/>
  <c r="DI372" i="14"/>
  <c r="DI374" i="14"/>
  <c r="DI376" i="14"/>
  <c r="DJ445" i="14"/>
  <c r="DJ449" i="14"/>
  <c r="DJ453" i="14"/>
  <c r="DJ457" i="14"/>
  <c r="DJ461" i="14"/>
  <c r="DJ465" i="14"/>
  <c r="DJ469" i="14"/>
  <c r="DJ473" i="14"/>
  <c r="DJ477" i="14"/>
  <c r="DJ481" i="14"/>
  <c r="DJ487" i="14"/>
  <c r="DI487" i="14"/>
  <c r="DI489" i="14"/>
  <c r="DJ489" i="14"/>
  <c r="DJ495" i="14"/>
  <c r="DI495" i="14"/>
  <c r="DI497" i="14"/>
  <c r="DJ497" i="14"/>
  <c r="DJ501" i="14"/>
  <c r="DI501" i="14"/>
  <c r="DJ505" i="14"/>
  <c r="DI505" i="14"/>
  <c r="DJ509" i="14"/>
  <c r="DI509" i="14"/>
  <c r="DJ513" i="14"/>
  <c r="DI513" i="14"/>
  <c r="DJ517" i="14"/>
  <c r="DI517" i="14"/>
  <c r="DJ521" i="14"/>
  <c r="DI521" i="14"/>
  <c r="DJ525" i="14"/>
  <c r="DI525" i="14"/>
  <c r="DJ529" i="14"/>
  <c r="DI529" i="14"/>
  <c r="DJ533" i="14"/>
  <c r="DI533" i="14"/>
  <c r="DJ537" i="14"/>
  <c r="DI537" i="14"/>
  <c r="DJ541" i="14"/>
  <c r="DI541" i="14"/>
  <c r="DJ545" i="14"/>
  <c r="DI545" i="14"/>
  <c r="DJ549" i="14"/>
  <c r="DI549" i="14"/>
  <c r="DJ553" i="14"/>
  <c r="DI553" i="14"/>
  <c r="DJ557" i="14"/>
  <c r="DI557" i="14"/>
  <c r="DJ561" i="14"/>
  <c r="DI561" i="14"/>
  <c r="DJ565" i="14"/>
  <c r="DI565" i="14"/>
  <c r="DJ569" i="14"/>
  <c r="DI569" i="14"/>
  <c r="DJ573" i="14"/>
  <c r="DI573" i="14"/>
  <c r="DJ577" i="14"/>
  <c r="DI577" i="14"/>
  <c r="DJ581" i="14"/>
  <c r="DI581" i="14"/>
  <c r="DI673" i="14"/>
  <c r="DJ673" i="14"/>
  <c r="DJ313" i="14"/>
  <c r="DI313" i="14"/>
  <c r="DJ317" i="14"/>
  <c r="DI317" i="14"/>
  <c r="DJ321" i="14"/>
  <c r="DI321" i="14"/>
  <c r="DJ325" i="14"/>
  <c r="DI325" i="14"/>
  <c r="DJ329" i="14"/>
  <c r="DI329" i="14"/>
  <c r="DJ333" i="14"/>
  <c r="DI333" i="14"/>
  <c r="DJ337" i="14"/>
  <c r="DI337" i="14"/>
  <c r="DJ341" i="14"/>
  <c r="DI341" i="14"/>
  <c r="DJ345" i="14"/>
  <c r="DI345" i="14"/>
  <c r="DJ349" i="14"/>
  <c r="DI349" i="14"/>
  <c r="DJ353" i="14"/>
  <c r="DI353" i="14"/>
  <c r="DJ357" i="14"/>
  <c r="DI357" i="14"/>
  <c r="DJ361" i="14"/>
  <c r="DI361" i="14"/>
  <c r="DJ365" i="14"/>
  <c r="DI365" i="14"/>
  <c r="DJ369" i="14"/>
  <c r="DI369" i="14"/>
  <c r="DJ373" i="14"/>
  <c r="DI373" i="14"/>
  <c r="DJ377" i="14"/>
  <c r="DI377" i="14"/>
  <c r="DJ379" i="14"/>
  <c r="DJ383" i="14"/>
  <c r="DJ387" i="14"/>
  <c r="DJ391" i="14"/>
  <c r="DJ395" i="14"/>
  <c r="DJ399" i="14"/>
  <c r="DJ403" i="14"/>
  <c r="DJ407" i="14"/>
  <c r="DJ411" i="14"/>
  <c r="DJ415" i="14"/>
  <c r="DJ419" i="14"/>
  <c r="DJ423" i="14"/>
  <c r="DJ427" i="14"/>
  <c r="DJ431" i="14"/>
  <c r="DJ435" i="14"/>
  <c r="DJ439" i="14"/>
  <c r="DJ443" i="14"/>
  <c r="DJ447" i="14"/>
  <c r="DJ451" i="14"/>
  <c r="DJ455" i="14"/>
  <c r="DJ459" i="14"/>
  <c r="DJ463" i="14"/>
  <c r="DJ467" i="14"/>
  <c r="DJ471" i="14"/>
  <c r="DJ475" i="14"/>
  <c r="DJ479" i="14"/>
  <c r="DJ483" i="14"/>
  <c r="DI500" i="14"/>
  <c r="DJ500" i="14"/>
  <c r="DI504" i="14"/>
  <c r="DJ504" i="14"/>
  <c r="DI508" i="14"/>
  <c r="DJ508" i="14"/>
  <c r="DI512" i="14"/>
  <c r="DJ512" i="14"/>
  <c r="DI516" i="14"/>
  <c r="DJ516" i="14"/>
  <c r="DI520" i="14"/>
  <c r="DJ520" i="14"/>
  <c r="DI524" i="14"/>
  <c r="DJ524" i="14"/>
  <c r="DI528" i="14"/>
  <c r="DJ528" i="14"/>
  <c r="DI532" i="14"/>
  <c r="DJ532" i="14"/>
  <c r="DI536" i="14"/>
  <c r="DJ536" i="14"/>
  <c r="DI540" i="14"/>
  <c r="DJ540" i="14"/>
  <c r="DI544" i="14"/>
  <c r="DJ544" i="14"/>
  <c r="DI548" i="14"/>
  <c r="DJ548" i="14"/>
  <c r="DI552" i="14"/>
  <c r="DJ552" i="14"/>
  <c r="DI556" i="14"/>
  <c r="DJ556" i="14"/>
  <c r="DI560" i="14"/>
  <c r="DJ560" i="14"/>
  <c r="DI564" i="14"/>
  <c r="DJ564" i="14"/>
  <c r="DI568" i="14"/>
  <c r="DJ568" i="14"/>
  <c r="DI572" i="14"/>
  <c r="DJ572" i="14"/>
  <c r="DI576" i="14"/>
  <c r="DJ576" i="14"/>
  <c r="DI580" i="14"/>
  <c r="DJ580" i="14"/>
  <c r="DI589" i="14"/>
  <c r="DJ589" i="14"/>
  <c r="DI597" i="14"/>
  <c r="DJ597" i="14"/>
  <c r="DI605" i="14"/>
  <c r="DJ605" i="14"/>
  <c r="DI613" i="14"/>
  <c r="DJ613" i="14"/>
  <c r="DI621" i="14"/>
  <c r="DJ621" i="14"/>
  <c r="DI629" i="14"/>
  <c r="DJ629" i="14"/>
  <c r="DI637" i="14"/>
  <c r="DJ637" i="14"/>
  <c r="DI645" i="14"/>
  <c r="DJ645" i="14"/>
  <c r="DI653" i="14"/>
  <c r="DJ653" i="14"/>
  <c r="DJ486" i="14"/>
  <c r="DJ490" i="14"/>
  <c r="DJ494" i="14"/>
  <c r="DJ498" i="14"/>
  <c r="DJ502" i="14"/>
  <c r="DJ506" i="14"/>
  <c r="DJ510" i="14"/>
  <c r="DJ514" i="14"/>
  <c r="DJ518" i="14"/>
  <c r="DJ522" i="14"/>
  <c r="DJ526" i="14"/>
  <c r="DJ530" i="14"/>
  <c r="DJ534" i="14"/>
  <c r="DJ538" i="14"/>
  <c r="DJ542" i="14"/>
  <c r="DJ546" i="14"/>
  <c r="DJ550" i="14"/>
  <c r="DJ554" i="14"/>
  <c r="DJ558" i="14"/>
  <c r="DJ562" i="14"/>
  <c r="DJ566" i="14"/>
  <c r="DJ570" i="14"/>
  <c r="DJ574" i="14"/>
  <c r="DJ578" i="14"/>
  <c r="DI681" i="14"/>
  <c r="DJ681" i="14"/>
  <c r="DI697" i="14"/>
  <c r="DJ697" i="14"/>
  <c r="DJ584" i="14"/>
  <c r="DI585" i="14"/>
  <c r="DJ585" i="14"/>
  <c r="DJ592" i="14"/>
  <c r="DI593" i="14"/>
  <c r="DJ593" i="14"/>
  <c r="DJ600" i="14"/>
  <c r="DI601" i="14"/>
  <c r="DJ601" i="14"/>
  <c r="DJ608" i="14"/>
  <c r="DI609" i="14"/>
  <c r="DJ609" i="14"/>
  <c r="DJ616" i="14"/>
  <c r="DI617" i="14"/>
  <c r="DJ617" i="14"/>
  <c r="DJ624" i="14"/>
  <c r="DI625" i="14"/>
  <c r="DJ625" i="14"/>
  <c r="DJ632" i="14"/>
  <c r="DI633" i="14"/>
  <c r="DJ633" i="14"/>
  <c r="DJ640" i="14"/>
  <c r="DI641" i="14"/>
  <c r="DJ641" i="14"/>
  <c r="DJ648" i="14"/>
  <c r="DI649" i="14"/>
  <c r="DJ649" i="14"/>
  <c r="DI661" i="14"/>
  <c r="DJ795" i="14"/>
  <c r="DI795" i="14"/>
  <c r="DJ803" i="14"/>
  <c r="DI803" i="14"/>
  <c r="DJ811" i="14"/>
  <c r="DI811" i="14"/>
  <c r="DJ661" i="14"/>
  <c r="DI669" i="14"/>
  <c r="DJ669" i="14"/>
  <c r="DI677" i="14"/>
  <c r="DJ677" i="14"/>
  <c r="DI685" i="14"/>
  <c r="DJ685" i="14"/>
  <c r="DI693" i="14"/>
  <c r="DJ693" i="14"/>
  <c r="DI701" i="14"/>
  <c r="DJ701" i="14"/>
  <c r="DJ782" i="14"/>
  <c r="DI782" i="14"/>
  <c r="DJ582" i="14"/>
  <c r="DJ586" i="14"/>
  <c r="DJ590" i="14"/>
  <c r="DJ594" i="14"/>
  <c r="DJ598" i="14"/>
  <c r="DJ602" i="14"/>
  <c r="DJ606" i="14"/>
  <c r="DJ610" i="14"/>
  <c r="DJ614" i="14"/>
  <c r="DJ618" i="14"/>
  <c r="DJ622" i="14"/>
  <c r="DJ626" i="14"/>
  <c r="DJ630" i="14"/>
  <c r="DJ634" i="14"/>
  <c r="DJ638" i="14"/>
  <c r="DJ642" i="14"/>
  <c r="DK642" i="14" s="1"/>
  <c r="DL642" i="14" s="1"/>
  <c r="DJ646" i="14"/>
  <c r="DJ650" i="14"/>
  <c r="DI654" i="14"/>
  <c r="DJ656" i="14"/>
  <c r="DI657" i="14"/>
  <c r="DJ658" i="14"/>
  <c r="DI660" i="14"/>
  <c r="DI662" i="14"/>
  <c r="DJ664" i="14"/>
  <c r="DI665" i="14"/>
  <c r="DJ666" i="14"/>
  <c r="DI668" i="14"/>
  <c r="DI670" i="14"/>
  <c r="DJ672" i="14"/>
  <c r="DJ674" i="14"/>
  <c r="DI676" i="14"/>
  <c r="DI678" i="14"/>
  <c r="DJ680" i="14"/>
  <c r="DJ682" i="14"/>
  <c r="DI684" i="14"/>
  <c r="DK684" i="14" s="1"/>
  <c r="DL684" i="14" s="1"/>
  <c r="DI686" i="14"/>
  <c r="DJ688" i="14"/>
  <c r="DJ690" i="14"/>
  <c r="DI692" i="14"/>
  <c r="DI694" i="14"/>
  <c r="DJ696" i="14"/>
  <c r="DJ698" i="14"/>
  <c r="DI700" i="14"/>
  <c r="DI702" i="14"/>
  <c r="DJ704" i="14"/>
  <c r="DJ706" i="14"/>
  <c r="DI790" i="14"/>
  <c r="DJ790" i="14"/>
  <c r="DI798" i="14"/>
  <c r="DJ798" i="14"/>
  <c r="DI806" i="14"/>
  <c r="DJ806" i="14"/>
  <c r="DI814" i="14"/>
  <c r="DJ814" i="14"/>
  <c r="DJ851" i="14"/>
  <c r="DI851" i="14"/>
  <c r="DJ859" i="14"/>
  <c r="DI859" i="14"/>
  <c r="DJ867" i="14"/>
  <c r="DI867" i="14"/>
  <c r="DJ875" i="14"/>
  <c r="DI875" i="14"/>
  <c r="DJ883" i="14"/>
  <c r="DI883" i="14"/>
  <c r="DJ902" i="14"/>
  <c r="DI902" i="14"/>
  <c r="DJ906" i="14"/>
  <c r="DI906" i="14"/>
  <c r="DJ910" i="14"/>
  <c r="DI910" i="14"/>
  <c r="DI709" i="14"/>
  <c r="DJ710" i="14"/>
  <c r="DI713" i="14"/>
  <c r="DJ714" i="14"/>
  <c r="DI717" i="14"/>
  <c r="DJ718" i="14"/>
  <c r="DJ784" i="14"/>
  <c r="DJ786" i="14"/>
  <c r="DI786" i="14"/>
  <c r="DI787" i="14"/>
  <c r="DJ791" i="14"/>
  <c r="DI791" i="14"/>
  <c r="DJ792" i="14"/>
  <c r="DI794" i="14"/>
  <c r="DJ794" i="14"/>
  <c r="DJ799" i="14"/>
  <c r="DI799" i="14"/>
  <c r="DJ800" i="14"/>
  <c r="DI802" i="14"/>
  <c r="DJ802" i="14"/>
  <c r="DJ807" i="14"/>
  <c r="DI807" i="14"/>
  <c r="DJ808" i="14"/>
  <c r="DI810" i="14"/>
  <c r="DJ810" i="14"/>
  <c r="DJ849" i="14"/>
  <c r="DI849" i="14"/>
  <c r="DI655" i="14"/>
  <c r="DI659" i="14"/>
  <c r="DI663" i="14"/>
  <c r="DI667" i="14"/>
  <c r="DI671" i="14"/>
  <c r="DI675" i="14"/>
  <c r="DI679" i="14"/>
  <c r="DI683" i="14"/>
  <c r="DI687" i="14"/>
  <c r="DI691" i="14"/>
  <c r="DI695" i="14"/>
  <c r="DI699" i="14"/>
  <c r="DI703" i="14"/>
  <c r="DI707" i="14"/>
  <c r="DI711" i="14"/>
  <c r="DI715" i="14"/>
  <c r="DI719" i="14"/>
  <c r="DJ720" i="14"/>
  <c r="DJ722" i="14"/>
  <c r="DI722" i="14"/>
  <c r="DI723" i="14"/>
  <c r="DJ724" i="14"/>
  <c r="DJ726" i="14"/>
  <c r="DI726" i="14"/>
  <c r="DI727" i="14"/>
  <c r="DJ728" i="14"/>
  <c r="DJ730" i="14"/>
  <c r="DI730" i="14"/>
  <c r="DI731" i="14"/>
  <c r="DJ732" i="14"/>
  <c r="DJ734" i="14"/>
  <c r="DI734" i="14"/>
  <c r="DI735" i="14"/>
  <c r="DJ736" i="14"/>
  <c r="DJ738" i="14"/>
  <c r="DI738" i="14"/>
  <c r="DI739" i="14"/>
  <c r="DJ740" i="14"/>
  <c r="DJ742" i="14"/>
  <c r="DI742" i="14"/>
  <c r="DI743" i="14"/>
  <c r="DJ744" i="14"/>
  <c r="DJ746" i="14"/>
  <c r="DI746" i="14"/>
  <c r="DI747" i="14"/>
  <c r="DJ748" i="14"/>
  <c r="DJ750" i="14"/>
  <c r="DI750" i="14"/>
  <c r="DI751" i="14"/>
  <c r="DJ752" i="14"/>
  <c r="DJ754" i="14"/>
  <c r="DI754" i="14"/>
  <c r="DI755" i="14"/>
  <c r="DJ756" i="14"/>
  <c r="DJ758" i="14"/>
  <c r="DI758" i="14"/>
  <c r="DI759" i="14"/>
  <c r="DJ760" i="14"/>
  <c r="DJ762" i="14"/>
  <c r="DI762" i="14"/>
  <c r="DI763" i="14"/>
  <c r="DJ764" i="14"/>
  <c r="DK764" i="14" s="1"/>
  <c r="DL764" i="14" s="1"/>
  <c r="DJ766" i="14"/>
  <c r="DI766" i="14"/>
  <c r="DI767" i="14"/>
  <c r="DJ768" i="14"/>
  <c r="DJ770" i="14"/>
  <c r="DI770" i="14"/>
  <c r="DI771" i="14"/>
  <c r="DJ772" i="14"/>
  <c r="DJ774" i="14"/>
  <c r="DI774" i="14"/>
  <c r="DI775" i="14"/>
  <c r="DJ776" i="14"/>
  <c r="DJ778" i="14"/>
  <c r="DI778" i="14"/>
  <c r="DI779" i="14"/>
  <c r="DJ780" i="14"/>
  <c r="DJ781" i="14"/>
  <c r="DJ785" i="14"/>
  <c r="DJ789" i="14"/>
  <c r="DI792" i="14"/>
  <c r="DI796" i="14"/>
  <c r="DI800" i="14"/>
  <c r="DI804" i="14"/>
  <c r="DI808" i="14"/>
  <c r="DI812" i="14"/>
  <c r="DJ848" i="14"/>
  <c r="DJ793" i="14"/>
  <c r="DJ797" i="14"/>
  <c r="DJ801" i="14"/>
  <c r="DJ805" i="14"/>
  <c r="DJ809" i="14"/>
  <c r="DJ813" i="14"/>
  <c r="DJ818" i="14"/>
  <c r="DI818" i="14"/>
  <c r="DJ820" i="14"/>
  <c r="DJ822" i="14"/>
  <c r="DI822" i="14"/>
  <c r="DJ824" i="14"/>
  <c r="DJ826" i="14"/>
  <c r="DI826" i="14"/>
  <c r="DJ828" i="14"/>
  <c r="DJ830" i="14"/>
  <c r="DI830" i="14"/>
  <c r="DJ832" i="14"/>
  <c r="DJ834" i="14"/>
  <c r="DI834" i="14"/>
  <c r="DJ836" i="14"/>
  <c r="DJ838" i="14"/>
  <c r="DI838" i="14"/>
  <c r="DJ840" i="14"/>
  <c r="DJ842" i="14"/>
  <c r="DI842" i="14"/>
  <c r="DI844" i="14"/>
  <c r="DJ855" i="14"/>
  <c r="DI855" i="14"/>
  <c r="DJ863" i="14"/>
  <c r="DI863" i="14"/>
  <c r="DJ871" i="14"/>
  <c r="DI871" i="14"/>
  <c r="DJ879" i="14"/>
  <c r="DI879" i="14"/>
  <c r="DJ930" i="14"/>
  <c r="DI930" i="14"/>
  <c r="DJ946" i="14"/>
  <c r="DI946" i="14"/>
  <c r="DI784" i="14"/>
  <c r="DI788" i="14"/>
  <c r="DJ815" i="14"/>
  <c r="DI815" i="14"/>
  <c r="DI816" i="14"/>
  <c r="DI833" i="14"/>
  <c r="DI837" i="14"/>
  <c r="DI841" i="14"/>
  <c r="DJ885" i="14"/>
  <c r="DI886" i="14"/>
  <c r="DJ887" i="14"/>
  <c r="DI887" i="14"/>
  <c r="DJ889" i="14"/>
  <c r="DI890" i="14"/>
  <c r="DJ891" i="14"/>
  <c r="DI891" i="14"/>
  <c r="DJ893" i="14"/>
  <c r="DI894" i="14"/>
  <c r="DJ895" i="14"/>
  <c r="DI895" i="14"/>
  <c r="DJ897" i="14"/>
  <c r="DI898" i="14"/>
  <c r="DJ899" i="14"/>
  <c r="DI899" i="14"/>
  <c r="DJ903" i="14"/>
  <c r="DI903" i="14"/>
  <c r="DJ907" i="14"/>
  <c r="DI907" i="14"/>
  <c r="DJ911" i="14"/>
  <c r="DI911" i="14"/>
  <c r="DJ934" i="14"/>
  <c r="DI934" i="14"/>
  <c r="DI852" i="14"/>
  <c r="DJ853" i="14"/>
  <c r="DI856" i="14"/>
  <c r="DJ857" i="14"/>
  <c r="DI860" i="14"/>
  <c r="DJ861" i="14"/>
  <c r="DI864" i="14"/>
  <c r="DJ865" i="14"/>
  <c r="DI868" i="14"/>
  <c r="DJ869" i="14"/>
  <c r="DI872" i="14"/>
  <c r="DJ873" i="14"/>
  <c r="DI876" i="14"/>
  <c r="DJ877" i="14"/>
  <c r="DI880" i="14"/>
  <c r="DJ881" i="14"/>
  <c r="DJ884" i="14"/>
  <c r="DI884" i="14"/>
  <c r="DJ888" i="14"/>
  <c r="DI888" i="14"/>
  <c r="DJ892" i="14"/>
  <c r="DI892" i="14"/>
  <c r="DJ896" i="14"/>
  <c r="DI896" i="14"/>
  <c r="DJ938" i="14"/>
  <c r="DI938" i="14"/>
  <c r="DJ843" i="14"/>
  <c r="DJ852" i="14"/>
  <c r="DI854" i="14"/>
  <c r="DJ856" i="14"/>
  <c r="DI858" i="14"/>
  <c r="DJ860" i="14"/>
  <c r="DI862" i="14"/>
  <c r="DJ864" i="14"/>
  <c r="DI866" i="14"/>
  <c r="DJ868" i="14"/>
  <c r="DI870" i="14"/>
  <c r="DI874" i="14"/>
  <c r="DI878" i="14"/>
  <c r="DI882" i="14"/>
  <c r="DJ942" i="14"/>
  <c r="DI942" i="14"/>
  <c r="DI912" i="14"/>
  <c r="DJ931" i="14"/>
  <c r="DI931" i="14"/>
  <c r="DJ935" i="14"/>
  <c r="DI935" i="14"/>
  <c r="DJ939" i="14"/>
  <c r="DI939" i="14"/>
  <c r="DJ943" i="14"/>
  <c r="DI943" i="14"/>
  <c r="DJ974" i="14"/>
  <c r="DI974" i="14"/>
  <c r="DJ976" i="14"/>
  <c r="DI977" i="14"/>
  <c r="DJ978" i="14"/>
  <c r="DI978" i="14"/>
  <c r="DJ980" i="14"/>
  <c r="DI981" i="14"/>
  <c r="DJ982" i="14"/>
  <c r="DI982" i="14"/>
  <c r="DJ984" i="14"/>
  <c r="DI985" i="14"/>
  <c r="DK987" i="14"/>
  <c r="DL987" i="14" s="1"/>
  <c r="DK989" i="14"/>
  <c r="DL989" i="14" s="1"/>
  <c r="DL991" i="14"/>
  <c r="DL992" i="14"/>
  <c r="DJ926" i="14"/>
  <c r="DJ928" i="14"/>
  <c r="DI928" i="14"/>
  <c r="DJ950" i="14"/>
  <c r="DJ953" i="14"/>
  <c r="DJ955" i="14"/>
  <c r="DI955" i="14"/>
  <c r="DJ957" i="14"/>
  <c r="DJ959" i="14"/>
  <c r="DI959" i="14"/>
  <c r="DJ961" i="14"/>
  <c r="DJ963" i="14"/>
  <c r="DI963" i="14"/>
  <c r="DJ965" i="14"/>
  <c r="DJ967" i="14"/>
  <c r="DI967" i="14"/>
  <c r="DJ969" i="14"/>
  <c r="DJ971" i="14"/>
  <c r="DI971" i="14"/>
  <c r="DJ975" i="14"/>
  <c r="DI975" i="14"/>
  <c r="DJ979" i="14"/>
  <c r="DI979" i="14"/>
  <c r="DJ983" i="14"/>
  <c r="DI983" i="14"/>
  <c r="DJ912" i="14"/>
  <c r="DJ913" i="14"/>
  <c r="DI915" i="14"/>
  <c r="DJ917" i="14"/>
  <c r="DI920" i="14"/>
  <c r="DI921" i="14"/>
  <c r="DJ922" i="14"/>
  <c r="DI924" i="14"/>
  <c r="DJ925" i="14"/>
  <c r="DI925" i="14"/>
  <c r="DJ949" i="14"/>
  <c r="DI949" i="14"/>
  <c r="DJ952" i="14"/>
  <c r="DI952" i="14"/>
  <c r="DJ956" i="14"/>
  <c r="DI956" i="14"/>
  <c r="DJ960" i="14"/>
  <c r="DI960" i="14"/>
  <c r="DJ964" i="14"/>
  <c r="DI964" i="14"/>
  <c r="DJ968" i="14"/>
  <c r="DI968" i="14"/>
  <c r="DJ972" i="14"/>
  <c r="DI972" i="14"/>
  <c r="DK984" i="14" l="1"/>
  <c r="DL984" i="14" s="1"/>
  <c r="DK976" i="14"/>
  <c r="DL976" i="14" s="1"/>
  <c r="DK423" i="14"/>
  <c r="DL423" i="14" s="1"/>
  <c r="DK391" i="14"/>
  <c r="DL391" i="14" s="1"/>
  <c r="DK344" i="14"/>
  <c r="DL344" i="14" s="1"/>
  <c r="DK312" i="14"/>
  <c r="DL312" i="14" s="1"/>
  <c r="DK837" i="14"/>
  <c r="DL837" i="14" s="1"/>
  <c r="DK760" i="14"/>
  <c r="DL760" i="14" s="1"/>
  <c r="DK720" i="14"/>
  <c r="DL720" i="14" s="1"/>
  <c r="DK363" i="14"/>
  <c r="DL363" i="14" s="1"/>
  <c r="DK439" i="14"/>
  <c r="DL439" i="14" s="1"/>
  <c r="DK407" i="14"/>
  <c r="DL407" i="14" s="1"/>
  <c r="DK473" i="14"/>
  <c r="DL473" i="14" s="1"/>
  <c r="DK457" i="14"/>
  <c r="DL457" i="14" s="1"/>
  <c r="DK305" i="14"/>
  <c r="DL305" i="14" s="1"/>
  <c r="DK289" i="14"/>
  <c r="DL289" i="14" s="1"/>
  <c r="DK921" i="14"/>
  <c r="DL921" i="14" s="1"/>
  <c r="DK598" i="14"/>
  <c r="DL598" i="14" s="1"/>
  <c r="DK765" i="14"/>
  <c r="DL765" i="14" s="1"/>
  <c r="DK652" i="14"/>
  <c r="DL652" i="14" s="1"/>
  <c r="DK944" i="14"/>
  <c r="DL944" i="14" s="1"/>
  <c r="DK823" i="14"/>
  <c r="DL823" i="14" s="1"/>
  <c r="DK202" i="14"/>
  <c r="DL202" i="14" s="1"/>
  <c r="DK194" i="14"/>
  <c r="DL194" i="14" s="1"/>
  <c r="DK186" i="14"/>
  <c r="DL186" i="14" s="1"/>
  <c r="DK182" i="14"/>
  <c r="DL182" i="14" s="1"/>
  <c r="DK174" i="14"/>
  <c r="DL174" i="14" s="1"/>
  <c r="DK166" i="14"/>
  <c r="DL166" i="14" s="1"/>
  <c r="DK161" i="14"/>
  <c r="DL161" i="14" s="1"/>
  <c r="DK134" i="14"/>
  <c r="DL134" i="14" s="1"/>
  <c r="DK962" i="14"/>
  <c r="DL962" i="14" s="1"/>
  <c r="DK850" i="14"/>
  <c r="DL850" i="14" s="1"/>
  <c r="DK980" i="14"/>
  <c r="DL980" i="14" s="1"/>
  <c r="DK477" i="14"/>
  <c r="DL477" i="14" s="1"/>
  <c r="DK461" i="14"/>
  <c r="DL461" i="14" s="1"/>
  <c r="DK445" i="14"/>
  <c r="DL445" i="14" s="1"/>
  <c r="DK338" i="14"/>
  <c r="DL338" i="14" s="1"/>
  <c r="DK322" i="14"/>
  <c r="DL322" i="14" s="1"/>
  <c r="DK245" i="14"/>
  <c r="DL245" i="14" s="1"/>
  <c r="DK571" i="14"/>
  <c r="DL571" i="14" s="1"/>
  <c r="DK555" i="14"/>
  <c r="DL555" i="14" s="1"/>
  <c r="DK539" i="14"/>
  <c r="DL539" i="14" s="1"/>
  <c r="DK523" i="14"/>
  <c r="DL523" i="14" s="1"/>
  <c r="DK507" i="14"/>
  <c r="DL507" i="14" s="1"/>
  <c r="DK785" i="14"/>
  <c r="DL785" i="14" s="1"/>
  <c r="DK311" i="14"/>
  <c r="DL311" i="14" s="1"/>
  <c r="DK961" i="14"/>
  <c r="DL961" i="14" s="1"/>
  <c r="DL995" i="14"/>
  <c r="DK646" i="14"/>
  <c r="DL646" i="14" s="1"/>
  <c r="DK368" i="14"/>
  <c r="DL368" i="14" s="1"/>
  <c r="DK352" i="14"/>
  <c r="DL352" i="14" s="1"/>
  <c r="DK328" i="14"/>
  <c r="DL328" i="14" s="1"/>
  <c r="DK297" i="14"/>
  <c r="DL297" i="14" s="1"/>
  <c r="DK229" i="14"/>
  <c r="DL229" i="14" s="1"/>
  <c r="DK303" i="14"/>
  <c r="DL303" i="14" s="1"/>
  <c r="DK287" i="14"/>
  <c r="DL287" i="14" s="1"/>
  <c r="DK271" i="14"/>
  <c r="DL271" i="14" s="1"/>
  <c r="DK125" i="14"/>
  <c r="DL125" i="14" s="1"/>
  <c r="DK156" i="14"/>
  <c r="DL156" i="14" s="1"/>
  <c r="DK829" i="14"/>
  <c r="DL829" i="14" s="1"/>
  <c r="DK347" i="14"/>
  <c r="DL347" i="14" s="1"/>
  <c r="DK920" i="14"/>
  <c r="DL920" i="14" s="1"/>
  <c r="DK965" i="14"/>
  <c r="DL965" i="14" s="1"/>
  <c r="DK776" i="14"/>
  <c r="DL776" i="14" s="1"/>
  <c r="DK744" i="14"/>
  <c r="DL744" i="14" s="1"/>
  <c r="DK728" i="14"/>
  <c r="DL728" i="14" s="1"/>
  <c r="DK691" i="14"/>
  <c r="DL691" i="14" s="1"/>
  <c r="DK717" i="14"/>
  <c r="DL717" i="14" s="1"/>
  <c r="DK700" i="14"/>
  <c r="DL700" i="14" s="1"/>
  <c r="DK626" i="14"/>
  <c r="DL626" i="14" s="1"/>
  <c r="DK469" i="14"/>
  <c r="DL469" i="14" s="1"/>
  <c r="DK453" i="14"/>
  <c r="DL453" i="14" s="1"/>
  <c r="DK374" i="14"/>
  <c r="DL374" i="14" s="1"/>
  <c r="DK358" i="14"/>
  <c r="DL358" i="14" s="1"/>
  <c r="DK350" i="14"/>
  <c r="DL350" i="14" s="1"/>
  <c r="DK209" i="14"/>
  <c r="DL209" i="14" s="1"/>
  <c r="DK201" i="14"/>
  <c r="DL201" i="14" s="1"/>
  <c r="DK193" i="14"/>
  <c r="DL193" i="14" s="1"/>
  <c r="DK185" i="14"/>
  <c r="DL185" i="14" s="1"/>
  <c r="DK181" i="14"/>
  <c r="DL181" i="14" s="1"/>
  <c r="DK173" i="14"/>
  <c r="DL173" i="14" s="1"/>
  <c r="DK165" i="14"/>
  <c r="DL165" i="14" s="1"/>
  <c r="DK733" i="14"/>
  <c r="DL733" i="14" s="1"/>
  <c r="DK654" i="14"/>
  <c r="DL654" i="14" s="1"/>
  <c r="DK431" i="14"/>
  <c r="DL431" i="14" s="1"/>
  <c r="DK415" i="14"/>
  <c r="DL415" i="14" s="1"/>
  <c r="DK399" i="14"/>
  <c r="DL399" i="14" s="1"/>
  <c r="DK383" i="14"/>
  <c r="DL383" i="14" s="1"/>
  <c r="DK356" i="14"/>
  <c r="DL356" i="14" s="1"/>
  <c r="DK285" i="14"/>
  <c r="DL285" i="14" s="1"/>
  <c r="DK277" i="14"/>
  <c r="DL277" i="14" s="1"/>
  <c r="DK261" i="14"/>
  <c r="DL261" i="14" s="1"/>
  <c r="DK295" i="14"/>
  <c r="DL295" i="14" s="1"/>
  <c r="DK279" i="14"/>
  <c r="DL279" i="14" s="1"/>
  <c r="DK263" i="14"/>
  <c r="DL263" i="14" s="1"/>
  <c r="DK123" i="14"/>
  <c r="DL123" i="14" s="1"/>
  <c r="DK68" i="14"/>
  <c r="DL68" i="14" s="1"/>
  <c r="DK52" i="14"/>
  <c r="DL52" i="14" s="1"/>
  <c r="DK36" i="14"/>
  <c r="DL36" i="14" s="1"/>
  <c r="DK153" i="14"/>
  <c r="DL153" i="14" s="1"/>
  <c r="DK146" i="14"/>
  <c r="DL146" i="14" s="1"/>
  <c r="DK932" i="14"/>
  <c r="DL932" i="14" s="1"/>
  <c r="DK220" i="14"/>
  <c r="DL220" i="14" s="1"/>
  <c r="DK76" i="14"/>
  <c r="DL76" i="14" s="1"/>
  <c r="DK60" i="14"/>
  <c r="DL60" i="14" s="1"/>
  <c r="DK44" i="14"/>
  <c r="DL44" i="14" s="1"/>
  <c r="DK28" i="14"/>
  <c r="DL28" i="14" s="1"/>
  <c r="DK945" i="14"/>
  <c r="DL945" i="14" s="1"/>
  <c r="DK104" i="14"/>
  <c r="DL104" i="14" s="1"/>
  <c r="DK88" i="14"/>
  <c r="DL88" i="14" s="1"/>
  <c r="DK72" i="14"/>
  <c r="DL72" i="14" s="1"/>
  <c r="DK56" i="14"/>
  <c r="DL56" i="14" s="1"/>
  <c r="DK40" i="14"/>
  <c r="DL40" i="14" s="1"/>
  <c r="DK15" i="14"/>
  <c r="DL15" i="14" s="1"/>
  <c r="DK914" i="14"/>
  <c r="DL914" i="14" s="1"/>
  <c r="DK845" i="14"/>
  <c r="DL845" i="14" s="1"/>
  <c r="DK835" i="14"/>
  <c r="DL835" i="14" s="1"/>
  <c r="DK819" i="14"/>
  <c r="DL819" i="14" s="1"/>
  <c r="DK813" i="14"/>
  <c r="DL813" i="14" s="1"/>
  <c r="DK704" i="14"/>
  <c r="DL704" i="14" s="1"/>
  <c r="DK618" i="14"/>
  <c r="DL618" i="14" s="1"/>
  <c r="DK370" i="14"/>
  <c r="DL370" i="14" s="1"/>
  <c r="DK354" i="14"/>
  <c r="DL354" i="14" s="1"/>
  <c r="DK773" i="14"/>
  <c r="DL773" i="14" s="1"/>
  <c r="DK488" i="14"/>
  <c r="DL488" i="14" s="1"/>
  <c r="DK619" i="14"/>
  <c r="DL619" i="14" s="1"/>
  <c r="DK630" i="14"/>
  <c r="DL630" i="14" s="1"/>
  <c r="DK578" i="14"/>
  <c r="DL578" i="14" s="1"/>
  <c r="DK562" i="14"/>
  <c r="DL562" i="14" s="1"/>
  <c r="DK546" i="14"/>
  <c r="DL546" i="14" s="1"/>
  <c r="DK530" i="14"/>
  <c r="DL530" i="14" s="1"/>
  <c r="DK514" i="14"/>
  <c r="DL514" i="14" s="1"/>
  <c r="DK498" i="14"/>
  <c r="DL498" i="14" s="1"/>
  <c r="DK223" i="14"/>
  <c r="DL223" i="14" s="1"/>
  <c r="DK215" i="14"/>
  <c r="DL215" i="14" s="1"/>
  <c r="DK121" i="14"/>
  <c r="DL121" i="14" s="1"/>
  <c r="DK64" i="14"/>
  <c r="DL64" i="14" s="1"/>
  <c r="DK48" i="14"/>
  <c r="DL48" i="14" s="1"/>
  <c r="DK32" i="14"/>
  <c r="DL32" i="14" s="1"/>
  <c r="DK152" i="14"/>
  <c r="DL152" i="14" s="1"/>
  <c r="DK566" i="14"/>
  <c r="DL566" i="14" s="1"/>
  <c r="DK550" i="14"/>
  <c r="DL550" i="14" s="1"/>
  <c r="DK534" i="14"/>
  <c r="DL534" i="14" s="1"/>
  <c r="DK518" i="14"/>
  <c r="DL518" i="14" s="1"/>
  <c r="DK502" i="14"/>
  <c r="DL502" i="14" s="1"/>
  <c r="DK486" i="14"/>
  <c r="DL486" i="14" s="1"/>
  <c r="DK985" i="14"/>
  <c r="DL985" i="14" s="1"/>
  <c r="DK977" i="14"/>
  <c r="DL977" i="14" s="1"/>
  <c r="DK861" i="14"/>
  <c r="DL861" i="14" s="1"/>
  <c r="DK678" i="14"/>
  <c r="DL678" i="14" s="1"/>
  <c r="DK664" i="14"/>
  <c r="DL664" i="14" s="1"/>
  <c r="DK874" i="14"/>
  <c r="DL874" i="14" s="1"/>
  <c r="DK877" i="14"/>
  <c r="DL877" i="14" s="1"/>
  <c r="DK793" i="14"/>
  <c r="DL793" i="14" s="1"/>
  <c r="DK706" i="14"/>
  <c r="DL706" i="14" s="1"/>
  <c r="DK660" i="14"/>
  <c r="DL660" i="14" s="1"/>
  <c r="DK804" i="14"/>
  <c r="DL804" i="14" s="1"/>
  <c r="DK747" i="14"/>
  <c r="DL747" i="14" s="1"/>
  <c r="DK840" i="14"/>
  <c r="DL840" i="14" s="1"/>
  <c r="DK680" i="14"/>
  <c r="DL680" i="14" s="1"/>
  <c r="DK737" i="14"/>
  <c r="DL737" i="14" s="1"/>
  <c r="DK643" i="14"/>
  <c r="DL643" i="14" s="1"/>
  <c r="DK923" i="14"/>
  <c r="DL923" i="14" s="1"/>
  <c r="DK729" i="14"/>
  <c r="DL729" i="14" s="1"/>
  <c r="DK937" i="14"/>
  <c r="DL937" i="14" s="1"/>
  <c r="DK832" i="14"/>
  <c r="DL832" i="14" s="1"/>
  <c r="DK748" i="14"/>
  <c r="DL748" i="14" s="1"/>
  <c r="DK707" i="14"/>
  <c r="DL707" i="14" s="1"/>
  <c r="DK898" i="14"/>
  <c r="DL898" i="14" s="1"/>
  <c r="DK890" i="14"/>
  <c r="DL890" i="14" s="1"/>
  <c r="DK690" i="14"/>
  <c r="DL690" i="14" s="1"/>
  <c r="DK674" i="14"/>
  <c r="DL674" i="14" s="1"/>
  <c r="DK590" i="14"/>
  <c r="DL590" i="14" s="1"/>
  <c r="DK640" i="14"/>
  <c r="DL640" i="14" s="1"/>
  <c r="DK608" i="14"/>
  <c r="DL608" i="14" s="1"/>
  <c r="DK306" i="14"/>
  <c r="DL306" i="14" s="1"/>
  <c r="DK298" i="14"/>
  <c r="DL298" i="14" s="1"/>
  <c r="DK290" i="14"/>
  <c r="DL290" i="14" s="1"/>
  <c r="DK282" i="14"/>
  <c r="DL282" i="14" s="1"/>
  <c r="DK274" i="14"/>
  <c r="DL274" i="14" s="1"/>
  <c r="DK266" i="14"/>
  <c r="DL266" i="14" s="1"/>
  <c r="DK258" i="14"/>
  <c r="DL258" i="14" s="1"/>
  <c r="DK596" i="14"/>
  <c r="DL596" i="14" s="1"/>
  <c r="DK351" i="14"/>
  <c r="DL351" i="14" s="1"/>
  <c r="DK323" i="14"/>
  <c r="DL323" i="14" s="1"/>
  <c r="DK831" i="14"/>
  <c r="DL831" i="14" s="1"/>
  <c r="DL1021" i="14"/>
  <c r="DK876" i="14"/>
  <c r="DL876" i="14" s="1"/>
  <c r="DK759" i="14"/>
  <c r="DL759" i="14" s="1"/>
  <c r="DK739" i="14"/>
  <c r="DL739" i="14" s="1"/>
  <c r="DK735" i="14"/>
  <c r="DL735" i="14" s="1"/>
  <c r="DK731" i="14"/>
  <c r="DL731" i="14" s="1"/>
  <c r="DK719" i="14"/>
  <c r="DL719" i="14" s="1"/>
  <c r="DK687" i="14"/>
  <c r="DL687" i="14" s="1"/>
  <c r="DK655" i="14"/>
  <c r="DL655" i="14" s="1"/>
  <c r="DK696" i="14"/>
  <c r="DL696" i="14" s="1"/>
  <c r="DK665" i="14"/>
  <c r="DL665" i="14" s="1"/>
  <c r="DK634" i="14"/>
  <c r="DL634" i="14" s="1"/>
  <c r="DK648" i="14"/>
  <c r="DL648" i="14" s="1"/>
  <c r="DK471" i="14"/>
  <c r="DL471" i="14" s="1"/>
  <c r="DK455" i="14"/>
  <c r="DL455" i="14" s="1"/>
  <c r="DK376" i="14"/>
  <c r="DL376" i="14" s="1"/>
  <c r="DK360" i="14"/>
  <c r="DL360" i="14" s="1"/>
  <c r="DK336" i="14"/>
  <c r="DL336" i="14" s="1"/>
  <c r="DK281" i="14"/>
  <c r="DL281" i="14" s="1"/>
  <c r="DK265" i="14"/>
  <c r="DL265" i="14" s="1"/>
  <c r="DK129" i="14"/>
  <c r="DL129" i="14" s="1"/>
  <c r="DK113" i="14"/>
  <c r="DL113" i="14" s="1"/>
  <c r="DK160" i="14"/>
  <c r="DL160" i="14" s="1"/>
  <c r="DK924" i="14"/>
  <c r="DL924" i="14" s="1"/>
  <c r="DK950" i="14"/>
  <c r="DL950" i="14" s="1"/>
  <c r="DK881" i="14"/>
  <c r="DL881" i="14" s="1"/>
  <c r="DK865" i="14"/>
  <c r="DL865" i="14" s="1"/>
  <c r="DK816" i="14"/>
  <c r="DL816" i="14" s="1"/>
  <c r="DK824" i="14"/>
  <c r="DL824" i="14" s="1"/>
  <c r="DK805" i="14"/>
  <c r="DL805" i="14" s="1"/>
  <c r="DK683" i="14"/>
  <c r="DL683" i="14" s="1"/>
  <c r="DK667" i="14"/>
  <c r="DL667" i="14" s="1"/>
  <c r="DK694" i="14"/>
  <c r="DL694" i="14" s="1"/>
  <c r="DK582" i="14"/>
  <c r="DL582" i="14" s="1"/>
  <c r="DK435" i="14"/>
  <c r="DL435" i="14" s="1"/>
  <c r="DK419" i="14"/>
  <c r="DL419" i="14" s="1"/>
  <c r="DK403" i="14"/>
  <c r="DL403" i="14" s="1"/>
  <c r="DK387" i="14"/>
  <c r="DL387" i="14" s="1"/>
  <c r="DK334" i="14"/>
  <c r="DL334" i="14" s="1"/>
  <c r="DK318" i="14"/>
  <c r="DL318" i="14" s="1"/>
  <c r="DK164" i="14"/>
  <c r="DL164" i="14" s="1"/>
  <c r="DK970" i="14"/>
  <c r="DL970" i="14" s="1"/>
  <c r="DK749" i="14"/>
  <c r="DL749" i="14" s="1"/>
  <c r="DK917" i="14"/>
  <c r="DL917" i="14" s="1"/>
  <c r="DK969" i="14"/>
  <c r="DL969" i="14" s="1"/>
  <c r="DK796" i="14"/>
  <c r="DL796" i="14" s="1"/>
  <c r="DK663" i="14"/>
  <c r="DL663" i="14" s="1"/>
  <c r="DK787" i="14"/>
  <c r="DL787" i="14" s="1"/>
  <c r="DK710" i="14"/>
  <c r="DL710" i="14" s="1"/>
  <c r="DK656" i="14"/>
  <c r="DL656" i="14" s="1"/>
  <c r="DK632" i="14"/>
  <c r="DL632" i="14" s="1"/>
  <c r="DK600" i="14"/>
  <c r="DL600" i="14" s="1"/>
  <c r="DK479" i="14"/>
  <c r="DL479" i="14" s="1"/>
  <c r="DK463" i="14"/>
  <c r="DL463" i="14" s="1"/>
  <c r="DK447" i="14"/>
  <c r="DL447" i="14" s="1"/>
  <c r="DK364" i="14"/>
  <c r="DL364" i="14" s="1"/>
  <c r="DK332" i="14"/>
  <c r="DL332" i="14" s="1"/>
  <c r="DK301" i="14"/>
  <c r="DL301" i="14" s="1"/>
  <c r="DK249" i="14"/>
  <c r="DL249" i="14" s="1"/>
  <c r="DK233" i="14"/>
  <c r="DL233" i="14" s="1"/>
  <c r="DK575" i="14"/>
  <c r="DL575" i="14" s="1"/>
  <c r="DK559" i="14"/>
  <c r="DL559" i="14" s="1"/>
  <c r="DK543" i="14"/>
  <c r="DL543" i="14" s="1"/>
  <c r="DK527" i="14"/>
  <c r="DL527" i="14" s="1"/>
  <c r="DK511" i="14"/>
  <c r="DL511" i="14" s="1"/>
  <c r="DK127" i="14"/>
  <c r="DL127" i="14" s="1"/>
  <c r="DK136" i="14"/>
  <c r="DL136" i="14" s="1"/>
  <c r="DK827" i="14"/>
  <c r="DL827" i="14" s="1"/>
  <c r="DK623" i="14"/>
  <c r="DL623" i="14" s="1"/>
  <c r="DK591" i="14"/>
  <c r="DL591" i="14" s="1"/>
  <c r="DK158" i="14"/>
  <c r="DL158" i="14" s="1"/>
  <c r="DK375" i="14"/>
  <c r="DL375" i="14" s="1"/>
  <c r="DK319" i="14"/>
  <c r="DL319" i="14" s="1"/>
  <c r="DK915" i="14"/>
  <c r="DL915" i="14" s="1"/>
  <c r="DK913" i="14"/>
  <c r="DL913" i="14" s="1"/>
  <c r="DK771" i="14"/>
  <c r="DL771" i="14" s="1"/>
  <c r="DK755" i="14"/>
  <c r="DL755" i="14" s="1"/>
  <c r="DK862" i="14"/>
  <c r="DL862" i="14" s="1"/>
  <c r="DK848" i="14"/>
  <c r="DL848" i="14" s="1"/>
  <c r="DK882" i="14"/>
  <c r="DL882" i="14" s="1"/>
  <c r="DK897" i="14"/>
  <c r="DL897" i="14" s="1"/>
  <c r="DK889" i="14"/>
  <c r="DL889" i="14" s="1"/>
  <c r="DK752" i="14"/>
  <c r="DL752" i="14" s="1"/>
  <c r="DK922" i="14"/>
  <c r="DL922" i="14" s="1"/>
  <c r="DK686" i="14"/>
  <c r="DL686" i="14" s="1"/>
  <c r="DK670" i="14"/>
  <c r="DL670" i="14" s="1"/>
  <c r="DK657" i="14"/>
  <c r="DL657" i="14" s="1"/>
  <c r="DK866" i="14"/>
  <c r="DL866" i="14" s="1"/>
  <c r="DK843" i="14"/>
  <c r="DL843" i="14" s="1"/>
  <c r="DK797" i="14"/>
  <c r="DL797" i="14" s="1"/>
  <c r="DK772" i="14"/>
  <c r="DL772" i="14" s="1"/>
  <c r="DK756" i="14"/>
  <c r="DL756" i="14" s="1"/>
  <c r="DK740" i="14"/>
  <c r="DL740" i="14" s="1"/>
  <c r="DK736" i="14"/>
  <c r="DL736" i="14" s="1"/>
  <c r="DK732" i="14"/>
  <c r="DL732" i="14" s="1"/>
  <c r="DK659" i="14"/>
  <c r="DL659" i="14" s="1"/>
  <c r="DK709" i="14"/>
  <c r="DL709" i="14" s="1"/>
  <c r="DK128" i="14"/>
  <c r="DL128" i="14" s="1"/>
  <c r="DK112" i="14"/>
  <c r="DL112" i="14" s="1"/>
  <c r="DK100" i="14"/>
  <c r="DL100" i="14" s="1"/>
  <c r="DK84" i="14"/>
  <c r="DL84" i="14" s="1"/>
  <c r="DK825" i="14"/>
  <c r="DL825" i="14" s="1"/>
  <c r="DK741" i="14"/>
  <c r="DL741" i="14" s="1"/>
  <c r="DK496" i="14"/>
  <c r="DL496" i="14" s="1"/>
  <c r="DK587" i="14"/>
  <c r="DL587" i="14" s="1"/>
  <c r="DK339" i="14"/>
  <c r="DL339" i="14" s="1"/>
  <c r="DK221" i="14"/>
  <c r="DL221" i="14" s="1"/>
  <c r="DK213" i="14"/>
  <c r="DL213" i="14" s="1"/>
  <c r="DK783" i="14"/>
  <c r="DL783" i="14" s="1"/>
  <c r="DK206" i="14"/>
  <c r="DL206" i="14" s="1"/>
  <c r="DK198" i="14"/>
  <c r="DL198" i="14" s="1"/>
  <c r="DK190" i="14"/>
  <c r="DL190" i="14" s="1"/>
  <c r="DK178" i="14"/>
  <c r="DL178" i="14" s="1"/>
  <c r="DK170" i="14"/>
  <c r="DL170" i="14" s="1"/>
  <c r="DK668" i="14"/>
  <c r="DL668" i="14" s="1"/>
  <c r="DK662" i="14"/>
  <c r="DL662" i="14" s="1"/>
  <c r="DK610" i="14"/>
  <c r="DL610" i="14" s="1"/>
  <c r="DK721" i="14"/>
  <c r="DL721" i="14" s="1"/>
  <c r="DK894" i="14"/>
  <c r="DL894" i="14" s="1"/>
  <c r="DK886" i="14"/>
  <c r="DL886" i="14" s="1"/>
  <c r="DK574" i="14"/>
  <c r="DL574" i="14" s="1"/>
  <c r="DK558" i="14"/>
  <c r="DL558" i="14" s="1"/>
  <c r="DK542" i="14"/>
  <c r="DL542" i="14" s="1"/>
  <c r="DK526" i="14"/>
  <c r="DL526" i="14" s="1"/>
  <c r="DK510" i="14"/>
  <c r="DL510" i="14" s="1"/>
  <c r="DK494" i="14"/>
  <c r="DL494" i="14" s="1"/>
  <c r="DK320" i="14"/>
  <c r="DL320" i="14" s="1"/>
  <c r="DK273" i="14"/>
  <c r="DL273" i="14" s="1"/>
  <c r="DK257" i="14"/>
  <c r="DL257" i="14" s="1"/>
  <c r="DK241" i="14"/>
  <c r="DL241" i="14" s="1"/>
  <c r="DK567" i="14"/>
  <c r="DL567" i="14" s="1"/>
  <c r="DK551" i="14"/>
  <c r="DL551" i="14" s="1"/>
  <c r="DK535" i="14"/>
  <c r="DL535" i="14" s="1"/>
  <c r="DK519" i="14"/>
  <c r="DL519" i="14" s="1"/>
  <c r="DK503" i="14"/>
  <c r="DL503" i="14" s="1"/>
  <c r="DK780" i="14"/>
  <c r="DL780" i="14" s="1"/>
  <c r="DK768" i="14"/>
  <c r="DL768" i="14" s="1"/>
  <c r="DK724" i="14"/>
  <c r="DL724" i="14" s="1"/>
  <c r="DK675" i="14"/>
  <c r="DL675" i="14" s="1"/>
  <c r="DK651" i="14"/>
  <c r="DL651" i="14" s="1"/>
  <c r="DK226" i="14"/>
  <c r="DL226" i="14" s="1"/>
  <c r="DK218" i="14"/>
  <c r="DL218" i="14" s="1"/>
  <c r="DK251" i="14"/>
  <c r="DL251" i="14" s="1"/>
  <c r="DK235" i="14"/>
  <c r="DL235" i="14" s="1"/>
  <c r="DK210" i="14"/>
  <c r="DL210" i="14" s="1"/>
  <c r="DK120" i="14"/>
  <c r="DL120" i="14" s="1"/>
  <c r="DK839" i="14"/>
  <c r="DL839" i="14" s="1"/>
  <c r="DK155" i="14"/>
  <c r="DL155" i="14" s="1"/>
  <c r="DK239" i="14"/>
  <c r="DL239" i="14" s="1"/>
  <c r="DK908" i="14"/>
  <c r="DL908" i="14" s="1"/>
  <c r="DK247" i="14"/>
  <c r="DL247" i="14" s="1"/>
  <c r="DK231" i="14"/>
  <c r="DL231" i="14" s="1"/>
  <c r="DK941" i="14"/>
  <c r="DL941" i="14" s="1"/>
  <c r="DK367" i="14"/>
  <c r="DL367" i="14" s="1"/>
  <c r="DK725" i="14"/>
  <c r="DL725" i="14" s="1"/>
  <c r="DK639" i="14"/>
  <c r="DL639" i="14" s="1"/>
  <c r="DK607" i="14"/>
  <c r="DL607" i="14" s="1"/>
  <c r="DK335" i="14"/>
  <c r="DL335" i="14" s="1"/>
  <c r="DK988" i="14"/>
  <c r="DL988" i="14" s="1"/>
  <c r="DK981" i="14"/>
  <c r="DL981" i="14" s="1"/>
  <c r="DK858" i="14"/>
  <c r="DL858" i="14" s="1"/>
  <c r="DK873" i="14"/>
  <c r="DL873" i="14" s="1"/>
  <c r="DK857" i="14"/>
  <c r="DL857" i="14" s="1"/>
  <c r="DK836" i="14"/>
  <c r="DL836" i="14" s="1"/>
  <c r="DK820" i="14"/>
  <c r="DL820" i="14" s="1"/>
  <c r="DK789" i="14"/>
  <c r="DL789" i="14" s="1"/>
  <c r="DK775" i="14"/>
  <c r="DL775" i="14" s="1"/>
  <c r="DK763" i="14"/>
  <c r="DL763" i="14" s="1"/>
  <c r="DK751" i="14"/>
  <c r="DL751" i="14" s="1"/>
  <c r="DK743" i="14"/>
  <c r="DL743" i="14" s="1"/>
  <c r="DK727" i="14"/>
  <c r="DL727" i="14" s="1"/>
  <c r="DK698" i="14"/>
  <c r="DL698" i="14" s="1"/>
  <c r="DK682" i="14"/>
  <c r="DL682" i="14" s="1"/>
  <c r="DK638" i="14"/>
  <c r="DL638" i="14" s="1"/>
  <c r="DK622" i="14"/>
  <c r="DL622" i="14" s="1"/>
  <c r="DK616" i="14"/>
  <c r="DL616" i="14" s="1"/>
  <c r="DK584" i="14"/>
  <c r="DL584" i="14" s="1"/>
  <c r="DK483" i="14"/>
  <c r="DL483" i="14" s="1"/>
  <c r="DK467" i="14"/>
  <c r="DL467" i="14" s="1"/>
  <c r="DK451" i="14"/>
  <c r="DL451" i="14" s="1"/>
  <c r="DK326" i="14"/>
  <c r="DL326" i="14" s="1"/>
  <c r="DK310" i="14"/>
  <c r="DL310" i="14" s="1"/>
  <c r="DK302" i="14"/>
  <c r="DL302" i="14" s="1"/>
  <c r="DK294" i="14"/>
  <c r="DL294" i="14" s="1"/>
  <c r="DK286" i="14"/>
  <c r="DL286" i="14" s="1"/>
  <c r="DK278" i="14"/>
  <c r="DL278" i="14" s="1"/>
  <c r="DK270" i="14"/>
  <c r="DL270" i="14" s="1"/>
  <c r="DK262" i="14"/>
  <c r="DL262" i="14" s="1"/>
  <c r="DK124" i="14"/>
  <c r="DL124" i="14" s="1"/>
  <c r="DK119" i="14"/>
  <c r="DL119" i="14" s="1"/>
  <c r="DK22" i="14"/>
  <c r="DL22" i="14" s="1"/>
  <c r="DK757" i="14"/>
  <c r="DL757" i="14" s="1"/>
  <c r="DK644" i="14"/>
  <c r="DL644" i="14" s="1"/>
  <c r="DK953" i="14"/>
  <c r="DL953" i="14" s="1"/>
  <c r="DK880" i="14"/>
  <c r="DL880" i="14" s="1"/>
  <c r="DK872" i="14"/>
  <c r="DL872" i="14" s="1"/>
  <c r="DK841" i="14"/>
  <c r="DL841" i="14" s="1"/>
  <c r="DK715" i="14"/>
  <c r="DL715" i="14" s="1"/>
  <c r="DK688" i="14"/>
  <c r="DL688" i="14" s="1"/>
  <c r="DK658" i="14"/>
  <c r="DL658" i="14" s="1"/>
  <c r="DK650" i="14"/>
  <c r="DL650" i="14" s="1"/>
  <c r="DK602" i="14"/>
  <c r="DL602" i="14" s="1"/>
  <c r="DK624" i="14"/>
  <c r="DL624" i="14" s="1"/>
  <c r="DK592" i="14"/>
  <c r="DL592" i="14" s="1"/>
  <c r="DK348" i="14"/>
  <c r="DL348" i="14" s="1"/>
  <c r="DK324" i="14"/>
  <c r="DL324" i="14" s="1"/>
  <c r="DK309" i="14"/>
  <c r="DL309" i="14" s="1"/>
  <c r="DK293" i="14"/>
  <c r="DL293" i="14" s="1"/>
  <c r="DK117" i="14"/>
  <c r="DL117" i="14" s="1"/>
  <c r="DK138" i="14"/>
  <c r="DL138" i="14" s="1"/>
  <c r="DK228" i="14"/>
  <c r="DL228" i="14" s="1"/>
  <c r="DL993" i="14"/>
  <c r="DK844" i="14"/>
  <c r="DL844" i="14" s="1"/>
  <c r="DK801" i="14"/>
  <c r="DL801" i="14" s="1"/>
  <c r="DK812" i="14"/>
  <c r="DL812" i="14" s="1"/>
  <c r="DK781" i="14"/>
  <c r="DL781" i="14" s="1"/>
  <c r="DK711" i="14"/>
  <c r="DL711" i="14" s="1"/>
  <c r="DK695" i="14"/>
  <c r="DL695" i="14" s="1"/>
  <c r="DK718" i="14"/>
  <c r="DL718" i="14" s="1"/>
  <c r="DK702" i="14"/>
  <c r="DL702" i="14" s="1"/>
  <c r="DK614" i="14"/>
  <c r="DL614" i="14" s="1"/>
  <c r="DK475" i="14"/>
  <c r="DL475" i="14" s="1"/>
  <c r="DK459" i="14"/>
  <c r="DL459" i="14" s="1"/>
  <c r="DK443" i="14"/>
  <c r="DL443" i="14" s="1"/>
  <c r="DK427" i="14"/>
  <c r="DL427" i="14" s="1"/>
  <c r="DK411" i="14"/>
  <c r="DL411" i="14" s="1"/>
  <c r="DK395" i="14"/>
  <c r="DL395" i="14" s="1"/>
  <c r="DK379" i="14"/>
  <c r="DL379" i="14" s="1"/>
  <c r="DK111" i="14"/>
  <c r="DL111" i="14" s="1"/>
  <c r="DK157" i="14"/>
  <c r="DL157" i="14" s="1"/>
  <c r="DK70" i="14"/>
  <c r="DL70" i="14" s="1"/>
  <c r="DK331" i="14"/>
  <c r="DL331" i="14" s="1"/>
  <c r="DK149" i="14"/>
  <c r="DL149" i="14" s="1"/>
  <c r="DK116" i="14"/>
  <c r="DL116" i="14" s="1"/>
  <c r="DK163" i="14"/>
  <c r="DL163" i="14" s="1"/>
  <c r="DK6" i="14"/>
  <c r="DL6" i="14" s="1"/>
  <c r="DK14" i="14"/>
  <c r="DL14" i="14" s="1"/>
  <c r="DK371" i="14"/>
  <c r="DL371" i="14" s="1"/>
  <c r="DK145" i="14"/>
  <c r="DL145" i="14" s="1"/>
  <c r="DK217" i="14"/>
  <c r="DL217" i="14" s="1"/>
  <c r="DK480" i="14"/>
  <c r="DL480" i="14" s="1"/>
  <c r="DK464" i="14"/>
  <c r="DL464" i="14" s="1"/>
  <c r="DK448" i="14"/>
  <c r="DL448" i="14" s="1"/>
  <c r="DK432" i="14"/>
  <c r="DL432" i="14" s="1"/>
  <c r="DK416" i="14"/>
  <c r="DL416" i="14" s="1"/>
  <c r="DK400" i="14"/>
  <c r="DL400" i="14" s="1"/>
  <c r="DK384" i="14"/>
  <c r="DL384" i="14" s="1"/>
  <c r="DK18" i="14"/>
  <c r="DL18" i="14" s="1"/>
  <c r="DK940" i="14"/>
  <c r="DL940" i="14" s="1"/>
  <c r="DK96" i="14"/>
  <c r="DL96" i="14" s="1"/>
  <c r="DK80" i="14"/>
  <c r="DL80" i="14" s="1"/>
  <c r="DK904" i="14"/>
  <c r="DL904" i="14" s="1"/>
  <c r="DK777" i="14"/>
  <c r="DL777" i="14" s="1"/>
  <c r="DK761" i="14"/>
  <c r="DL761" i="14" s="1"/>
  <c r="DK745" i="14"/>
  <c r="DL745" i="14" s="1"/>
  <c r="DK23" i="14"/>
  <c r="DL23" i="14" s="1"/>
  <c r="DK11" i="14"/>
  <c r="DL11" i="14" s="1"/>
  <c r="DK900" i="14"/>
  <c r="DL900" i="14" s="1"/>
  <c r="DK628" i="14"/>
  <c r="DL628" i="14" s="1"/>
  <c r="DK612" i="14"/>
  <c r="DL612" i="14" s="1"/>
  <c r="DK86" i="14"/>
  <c r="DL86" i="14" s="1"/>
  <c r="DK54" i="14"/>
  <c r="DL54" i="14" s="1"/>
  <c r="DK30" i="14"/>
  <c r="DL30" i="14" s="1"/>
  <c r="DK243" i="14"/>
  <c r="DL243" i="14" s="1"/>
  <c r="DK753" i="14"/>
  <c r="DL753" i="14" s="1"/>
  <c r="DK635" i="14"/>
  <c r="DL635" i="14" s="1"/>
  <c r="DK603" i="14"/>
  <c r="DL603" i="14" s="1"/>
  <c r="DK359" i="14"/>
  <c r="DL359" i="14" s="1"/>
  <c r="DK627" i="14"/>
  <c r="DL627" i="14" s="1"/>
  <c r="DK595" i="14"/>
  <c r="DL595" i="14" s="1"/>
  <c r="DK327" i="14"/>
  <c r="DL327" i="14" s="1"/>
  <c r="DK933" i="14"/>
  <c r="DL933" i="14" s="1"/>
  <c r="DK926" i="14"/>
  <c r="DL926" i="14" s="1"/>
  <c r="DK878" i="14"/>
  <c r="DL878" i="14" s="1"/>
  <c r="DK893" i="14"/>
  <c r="DL893" i="14" s="1"/>
  <c r="DK885" i="14"/>
  <c r="DL885" i="14" s="1"/>
  <c r="DK809" i="14"/>
  <c r="DL809" i="14" s="1"/>
  <c r="DK779" i="14"/>
  <c r="DL779" i="14" s="1"/>
  <c r="DK767" i="14"/>
  <c r="DL767" i="14" s="1"/>
  <c r="DK723" i="14"/>
  <c r="DL723" i="14" s="1"/>
  <c r="DK703" i="14"/>
  <c r="DL703" i="14" s="1"/>
  <c r="DK671" i="14"/>
  <c r="DL671" i="14" s="1"/>
  <c r="DK714" i="14"/>
  <c r="DL714" i="14" s="1"/>
  <c r="DK692" i="14"/>
  <c r="DL692" i="14" s="1"/>
  <c r="DK676" i="14"/>
  <c r="DL676" i="14" s="1"/>
  <c r="DK594" i="14"/>
  <c r="DL594" i="14" s="1"/>
  <c r="DK366" i="14"/>
  <c r="DL366" i="14" s="1"/>
  <c r="DK342" i="14"/>
  <c r="DL342" i="14" s="1"/>
  <c r="DK253" i="14"/>
  <c r="DL253" i="14" s="1"/>
  <c r="DK237" i="14"/>
  <c r="DL237" i="14" s="1"/>
  <c r="DK579" i="14"/>
  <c r="DL579" i="14" s="1"/>
  <c r="DK563" i="14"/>
  <c r="DL563" i="14" s="1"/>
  <c r="DK547" i="14"/>
  <c r="DL547" i="14" s="1"/>
  <c r="DK531" i="14"/>
  <c r="DL531" i="14" s="1"/>
  <c r="DK515" i="14"/>
  <c r="DL515" i="14" s="1"/>
  <c r="DK499" i="14"/>
  <c r="DL499" i="14" s="1"/>
  <c r="DK476" i="14"/>
  <c r="DL476" i="14" s="1"/>
  <c r="DK460" i="14"/>
  <c r="DL460" i="14" s="1"/>
  <c r="DK444" i="14"/>
  <c r="DL444" i="14" s="1"/>
  <c r="DK428" i="14"/>
  <c r="DL428" i="14" s="1"/>
  <c r="DK412" i="14"/>
  <c r="DL412" i="14" s="1"/>
  <c r="DK396" i="14"/>
  <c r="DL396" i="14" s="1"/>
  <c r="DK380" i="14"/>
  <c r="DL380" i="14" s="1"/>
  <c r="DK307" i="14"/>
  <c r="DL307" i="14" s="1"/>
  <c r="DK291" i="14"/>
  <c r="DL291" i="14" s="1"/>
  <c r="DK275" i="14"/>
  <c r="DL275" i="14" s="1"/>
  <c r="DK259" i="14"/>
  <c r="DL259" i="14" s="1"/>
  <c r="DK26" i="14"/>
  <c r="DL26" i="14" s="1"/>
  <c r="DK137" i="14"/>
  <c r="DL137" i="14" s="1"/>
  <c r="DK225" i="14"/>
  <c r="DL225" i="14" s="1"/>
  <c r="DK957" i="14"/>
  <c r="DL957" i="14" s="1"/>
  <c r="DK833" i="14"/>
  <c r="DL833" i="14" s="1"/>
  <c r="DK788" i="14"/>
  <c r="DL788" i="14" s="1"/>
  <c r="DK699" i="14"/>
  <c r="DL699" i="14" s="1"/>
  <c r="DK713" i="14"/>
  <c r="DL713" i="14" s="1"/>
  <c r="DK666" i="14"/>
  <c r="DL666" i="14" s="1"/>
  <c r="DK606" i="14"/>
  <c r="DL606" i="14" s="1"/>
  <c r="DK570" i="14"/>
  <c r="DL570" i="14" s="1"/>
  <c r="DK554" i="14"/>
  <c r="DL554" i="14" s="1"/>
  <c r="DK538" i="14"/>
  <c r="DL538" i="14" s="1"/>
  <c r="DK522" i="14"/>
  <c r="DL522" i="14" s="1"/>
  <c r="DK506" i="14"/>
  <c r="DL506" i="14" s="1"/>
  <c r="DK490" i="14"/>
  <c r="DL490" i="14" s="1"/>
  <c r="DK481" i="14"/>
  <c r="DL481" i="14" s="1"/>
  <c r="DK465" i="14"/>
  <c r="DL465" i="14" s="1"/>
  <c r="DK449" i="14"/>
  <c r="DL449" i="14" s="1"/>
  <c r="DK372" i="14"/>
  <c r="DL372" i="14" s="1"/>
  <c r="DK340" i="14"/>
  <c r="DL340" i="14" s="1"/>
  <c r="DK316" i="14"/>
  <c r="DL316" i="14" s="1"/>
  <c r="DK269" i="14"/>
  <c r="DL269" i="14" s="1"/>
  <c r="DK492" i="14"/>
  <c r="DL492" i="14" s="1"/>
  <c r="DK222" i="14"/>
  <c r="DL222" i="14" s="1"/>
  <c r="DK214" i="14"/>
  <c r="DL214" i="14" s="1"/>
  <c r="DK131" i="14"/>
  <c r="DL131" i="14" s="1"/>
  <c r="DK115" i="14"/>
  <c r="DL115" i="14" s="1"/>
  <c r="DK142" i="14"/>
  <c r="DL142" i="14" s="1"/>
  <c r="DK966" i="14"/>
  <c r="DL966" i="14" s="1"/>
  <c r="DK378" i="14"/>
  <c r="DL378" i="14" s="1"/>
  <c r="DK162" i="14"/>
  <c r="DL162" i="14" s="1"/>
  <c r="DK135" i="14"/>
  <c r="DL135" i="14" s="1"/>
  <c r="DK94" i="14"/>
  <c r="DL94" i="14" s="1"/>
  <c r="DK78" i="14"/>
  <c r="DL78" i="14" s="1"/>
  <c r="DK62" i="14"/>
  <c r="DL62" i="14" s="1"/>
  <c r="DK46" i="14"/>
  <c r="DL46" i="14" s="1"/>
  <c r="DK38" i="14"/>
  <c r="DL38" i="14" s="1"/>
  <c r="DK133" i="14"/>
  <c r="DL133" i="14" s="1"/>
  <c r="DK870" i="14"/>
  <c r="DL870" i="14" s="1"/>
  <c r="DK854" i="14"/>
  <c r="DL854" i="14" s="1"/>
  <c r="DK869" i="14"/>
  <c r="DL869" i="14" s="1"/>
  <c r="DK853" i="14"/>
  <c r="DL853" i="14" s="1"/>
  <c r="DK828" i="14"/>
  <c r="DL828" i="14" s="1"/>
  <c r="DK679" i="14"/>
  <c r="DL679" i="14" s="1"/>
  <c r="DK672" i="14"/>
  <c r="DL672" i="14" s="1"/>
  <c r="DK586" i="14"/>
  <c r="DL586" i="14" s="1"/>
  <c r="DK362" i="14"/>
  <c r="DL362" i="14" s="1"/>
  <c r="DK346" i="14"/>
  <c r="DL346" i="14" s="1"/>
  <c r="DK330" i="14"/>
  <c r="DL330" i="14" s="1"/>
  <c r="DK314" i="14"/>
  <c r="DL314" i="14" s="1"/>
  <c r="DK227" i="14"/>
  <c r="DL227" i="14" s="1"/>
  <c r="DK219" i="14"/>
  <c r="DL219" i="14" s="1"/>
  <c r="DK211" i="14"/>
  <c r="DL211" i="14" s="1"/>
  <c r="DK299" i="14"/>
  <c r="DL299" i="14" s="1"/>
  <c r="DK283" i="14"/>
  <c r="DL283" i="14" s="1"/>
  <c r="DK267" i="14"/>
  <c r="DL267" i="14" s="1"/>
  <c r="DK205" i="14"/>
  <c r="DL205" i="14" s="1"/>
  <c r="DK197" i="14"/>
  <c r="DL197" i="14" s="1"/>
  <c r="DK189" i="14"/>
  <c r="DL189" i="14" s="1"/>
  <c r="DK177" i="14"/>
  <c r="DL177" i="14" s="1"/>
  <c r="DK169" i="14"/>
  <c r="DL169" i="14" s="1"/>
  <c r="DK216" i="14"/>
  <c r="DL216" i="14" s="1"/>
  <c r="DK154" i="14"/>
  <c r="DL154" i="14" s="1"/>
  <c r="DK109" i="14"/>
  <c r="DL109" i="14" s="1"/>
  <c r="DK93" i="14"/>
  <c r="DL93" i="14" s="1"/>
  <c r="DK77" i="14"/>
  <c r="DL77" i="14" s="1"/>
  <c r="DK61" i="14"/>
  <c r="DL61" i="14" s="1"/>
  <c r="DK49" i="14"/>
  <c r="DL49" i="14" s="1"/>
  <c r="DK33" i="14"/>
  <c r="DL33" i="14" s="1"/>
  <c r="DK144" i="14"/>
  <c r="DL144" i="14" s="1"/>
  <c r="DK7" i="14"/>
  <c r="DL7" i="14" s="1"/>
  <c r="DK130" i="14"/>
  <c r="DL130" i="14" s="1"/>
  <c r="DK484" i="14"/>
  <c r="DL484" i="14" s="1"/>
  <c r="DK468" i="14"/>
  <c r="DL468" i="14" s="1"/>
  <c r="DK452" i="14"/>
  <c r="DL452" i="14" s="1"/>
  <c r="DK436" i="14"/>
  <c r="DL436" i="14" s="1"/>
  <c r="DK420" i="14"/>
  <c r="DL420" i="14" s="1"/>
  <c r="DK404" i="14"/>
  <c r="DL404" i="14" s="1"/>
  <c r="DK388" i="14"/>
  <c r="DL388" i="14" s="1"/>
  <c r="DK108" i="14"/>
  <c r="DL108" i="14" s="1"/>
  <c r="DK92" i="14"/>
  <c r="DL92" i="14" s="1"/>
  <c r="DK151" i="14"/>
  <c r="DL151" i="14" s="1"/>
  <c r="DK19" i="14"/>
  <c r="DL19" i="14" s="1"/>
  <c r="DK17" i="14"/>
  <c r="DL17" i="14" s="1"/>
  <c r="DK159" i="14"/>
  <c r="DL159" i="14" s="1"/>
  <c r="DK27" i="14"/>
  <c r="DL27" i="14" s="1"/>
  <c r="DK10" i="14"/>
  <c r="DL10" i="14" s="1"/>
  <c r="DK103" i="14"/>
  <c r="DL103" i="14" s="1"/>
  <c r="DK105" i="14"/>
  <c r="DL105" i="14" s="1"/>
  <c r="DK89" i="14"/>
  <c r="DL89" i="14" s="1"/>
  <c r="DK73" i="14"/>
  <c r="DL73" i="14" s="1"/>
  <c r="DK57" i="14"/>
  <c r="DL57" i="14" s="1"/>
  <c r="DK45" i="14"/>
  <c r="DL45" i="14" s="1"/>
  <c r="DK29" i="14"/>
  <c r="DL29" i="14" s="1"/>
  <c r="DK377" i="14"/>
  <c r="DL377" i="14" s="1"/>
  <c r="DK369" i="14"/>
  <c r="DL369" i="14" s="1"/>
  <c r="DK361" i="14"/>
  <c r="DL361" i="14" s="1"/>
  <c r="DK353" i="14"/>
  <c r="DL353" i="14" s="1"/>
  <c r="DK345" i="14"/>
  <c r="DL345" i="14" s="1"/>
  <c r="DK337" i="14"/>
  <c r="DL337" i="14" s="1"/>
  <c r="DK329" i="14"/>
  <c r="DL329" i="14" s="1"/>
  <c r="DK321" i="14"/>
  <c r="DL321" i="14" s="1"/>
  <c r="DK313" i="14"/>
  <c r="DL313" i="14" s="1"/>
  <c r="DK466" i="14"/>
  <c r="DL466" i="14" s="1"/>
  <c r="DK148" i="14"/>
  <c r="DL148" i="14" s="1"/>
  <c r="DK140" i="14"/>
  <c r="DL140" i="14" s="1"/>
  <c r="DK132" i="14"/>
  <c r="DL132" i="14" s="1"/>
  <c r="DK114" i="14"/>
  <c r="DL114" i="14" s="1"/>
  <c r="DK13" i="14"/>
  <c r="DL13" i="14" s="1"/>
  <c r="DK5" i="14"/>
  <c r="DL5" i="14" s="1"/>
  <c r="DK101" i="14"/>
  <c r="DL101" i="14" s="1"/>
  <c r="DK896" i="14"/>
  <c r="DL896" i="14" s="1"/>
  <c r="DK888" i="14"/>
  <c r="DL888" i="14" s="1"/>
  <c r="DK810" i="14"/>
  <c r="DL810" i="14" s="1"/>
  <c r="DK472" i="14"/>
  <c r="DL472" i="14" s="1"/>
  <c r="DK456" i="14"/>
  <c r="DL456" i="14" s="1"/>
  <c r="DK440" i="14"/>
  <c r="DL440" i="14" s="1"/>
  <c r="DK424" i="14"/>
  <c r="DL424" i="14" s="1"/>
  <c r="DK408" i="14"/>
  <c r="DL408" i="14" s="1"/>
  <c r="DK392" i="14"/>
  <c r="DL392" i="14" s="1"/>
  <c r="DK85" i="14"/>
  <c r="DL85" i="14" s="1"/>
  <c r="DK69" i="14"/>
  <c r="DL69" i="14" s="1"/>
  <c r="DK41" i="14"/>
  <c r="DL41" i="14" s="1"/>
  <c r="DK126" i="14"/>
  <c r="DL126" i="14" s="1"/>
  <c r="DK110" i="14"/>
  <c r="DL110" i="14" s="1"/>
  <c r="DK102" i="14"/>
  <c r="DL102" i="14" s="1"/>
  <c r="DK916" i="14"/>
  <c r="DL916" i="14" s="1"/>
  <c r="DK25" i="14"/>
  <c r="DL25" i="14" s="1"/>
  <c r="DK929" i="14"/>
  <c r="DL929" i="14" s="1"/>
  <c r="DK806" i="14"/>
  <c r="DL806" i="14" s="1"/>
  <c r="DK790" i="14"/>
  <c r="DL790" i="14" s="1"/>
  <c r="DK693" i="14"/>
  <c r="DL693" i="14" s="1"/>
  <c r="DK677" i="14"/>
  <c r="DL677" i="14" s="1"/>
  <c r="DK649" i="14"/>
  <c r="DL649" i="14" s="1"/>
  <c r="DK617" i="14"/>
  <c r="DL617" i="14" s="1"/>
  <c r="DK716" i="14"/>
  <c r="DL716" i="14" s="1"/>
  <c r="DK708" i="14"/>
  <c r="DL708" i="14" s="1"/>
  <c r="DK493" i="14"/>
  <c r="DL493" i="14" s="1"/>
  <c r="DK485" i="14"/>
  <c r="DL485" i="14" s="1"/>
  <c r="DK429" i="14"/>
  <c r="DL429" i="14" s="1"/>
  <c r="DK413" i="14"/>
  <c r="DL413" i="14" s="1"/>
  <c r="DK397" i="14"/>
  <c r="DL397" i="14" s="1"/>
  <c r="DK381" i="14"/>
  <c r="DL381" i="14" s="1"/>
  <c r="DK230" i="14"/>
  <c r="DL230" i="14" s="1"/>
  <c r="DK250" i="14"/>
  <c r="DL250" i="14" s="1"/>
  <c r="DK242" i="14"/>
  <c r="DL242" i="14" s="1"/>
  <c r="DK234" i="14"/>
  <c r="DL234" i="14" s="1"/>
  <c r="DK629" i="14"/>
  <c r="DL629" i="14" s="1"/>
  <c r="DK597" i="14"/>
  <c r="DL597" i="14" s="1"/>
  <c r="DK482" i="14"/>
  <c r="DL482" i="14" s="1"/>
  <c r="DK450" i="14"/>
  <c r="DL450" i="14" s="1"/>
  <c r="DK434" i="14"/>
  <c r="DL434" i="14" s="1"/>
  <c r="DK418" i="14"/>
  <c r="DL418" i="14" s="1"/>
  <c r="DK402" i="14"/>
  <c r="DL402" i="14" s="1"/>
  <c r="DK386" i="14"/>
  <c r="DL386" i="14" s="1"/>
  <c r="DK958" i="14"/>
  <c r="DL958" i="14" s="1"/>
  <c r="DK846" i="14"/>
  <c r="DL846" i="14" s="1"/>
  <c r="DK147" i="14"/>
  <c r="DL147" i="14" s="1"/>
  <c r="DK122" i="14"/>
  <c r="DL122" i="14" s="1"/>
  <c r="DK21" i="14"/>
  <c r="DL21" i="14" s="1"/>
  <c r="DK834" i="14"/>
  <c r="DL834" i="14" s="1"/>
  <c r="DK818" i="14"/>
  <c r="DL818" i="14" s="1"/>
  <c r="DK778" i="14"/>
  <c r="DL778" i="14" s="1"/>
  <c r="DK774" i="14"/>
  <c r="DL774" i="14" s="1"/>
  <c r="DK770" i="14"/>
  <c r="DL770" i="14" s="1"/>
  <c r="DK766" i="14"/>
  <c r="DL766" i="14" s="1"/>
  <c r="DK762" i="14"/>
  <c r="DL762" i="14" s="1"/>
  <c r="DK758" i="14"/>
  <c r="DL758" i="14" s="1"/>
  <c r="DK474" i="14"/>
  <c r="DL474" i="14" s="1"/>
  <c r="DK458" i="14"/>
  <c r="DL458" i="14" s="1"/>
  <c r="DK442" i="14"/>
  <c r="DL442" i="14" s="1"/>
  <c r="DK426" i="14"/>
  <c r="DL426" i="14" s="1"/>
  <c r="DK410" i="14"/>
  <c r="DL410" i="14" s="1"/>
  <c r="DK394" i="14"/>
  <c r="DL394" i="14" s="1"/>
  <c r="DK254" i="14"/>
  <c r="DL254" i="14" s="1"/>
  <c r="DK246" i="14"/>
  <c r="DL246" i="14" s="1"/>
  <c r="DK238" i="14"/>
  <c r="DL238" i="14" s="1"/>
  <c r="DK585" i="14"/>
  <c r="DL585" i="14" s="1"/>
  <c r="DK580" i="14"/>
  <c r="DL580" i="14" s="1"/>
  <c r="DK572" i="14"/>
  <c r="DL572" i="14" s="1"/>
  <c r="DK564" i="14"/>
  <c r="DL564" i="14" s="1"/>
  <c r="DK556" i="14"/>
  <c r="DL556" i="14" s="1"/>
  <c r="DK548" i="14"/>
  <c r="DL548" i="14" s="1"/>
  <c r="DK540" i="14"/>
  <c r="DL540" i="14" s="1"/>
  <c r="DK532" i="14"/>
  <c r="DL532" i="14" s="1"/>
  <c r="DK524" i="14"/>
  <c r="DL524" i="14" s="1"/>
  <c r="DK516" i="14"/>
  <c r="DL516" i="14" s="1"/>
  <c r="DK508" i="14"/>
  <c r="DL508" i="14" s="1"/>
  <c r="DK500" i="14"/>
  <c r="DL500" i="14" s="1"/>
  <c r="DK847" i="14"/>
  <c r="DL847" i="14" s="1"/>
  <c r="DK712" i="14"/>
  <c r="DL712" i="14" s="1"/>
  <c r="DK967" i="14"/>
  <c r="DL967" i="14" s="1"/>
  <c r="DL990" i="14"/>
  <c r="DK942" i="14"/>
  <c r="DL942" i="14" s="1"/>
  <c r="DK938" i="14"/>
  <c r="DL938" i="14" s="1"/>
  <c r="DK863" i="14"/>
  <c r="DL863" i="14" s="1"/>
  <c r="DK807" i="14"/>
  <c r="DL807" i="14" s="1"/>
  <c r="DK792" i="14"/>
  <c r="DL792" i="14" s="1"/>
  <c r="DK906" i="14"/>
  <c r="DL906" i="14" s="1"/>
  <c r="DK883" i="14"/>
  <c r="DL883" i="14" s="1"/>
  <c r="DK867" i="14"/>
  <c r="DL867" i="14" s="1"/>
  <c r="DK851" i="14"/>
  <c r="DL851" i="14" s="1"/>
  <c r="DK661" i="14"/>
  <c r="DL661" i="14" s="1"/>
  <c r="DK803" i="14"/>
  <c r="DL803" i="14" s="1"/>
  <c r="DK478" i="14"/>
  <c r="DL478" i="14" s="1"/>
  <c r="DK462" i="14"/>
  <c r="DL462" i="14" s="1"/>
  <c r="DK446" i="14"/>
  <c r="DL446" i="14" s="1"/>
  <c r="DK430" i="14"/>
  <c r="DL430" i="14" s="1"/>
  <c r="DK414" i="14"/>
  <c r="DL414" i="14" s="1"/>
  <c r="DK398" i="14"/>
  <c r="DL398" i="14" s="1"/>
  <c r="DK382" i="14"/>
  <c r="DL382" i="14" s="1"/>
  <c r="DK954" i="14"/>
  <c r="DL954" i="14" s="1"/>
  <c r="DK99" i="14"/>
  <c r="DL99" i="14" s="1"/>
  <c r="DK95" i="14"/>
  <c r="DL95" i="14" s="1"/>
  <c r="DK91" i="14"/>
  <c r="DL91" i="14" s="1"/>
  <c r="DK87" i="14"/>
  <c r="DL87" i="14" s="1"/>
  <c r="DK83" i="14"/>
  <c r="DL83" i="14" s="1"/>
  <c r="DK79" i="14"/>
  <c r="DL79" i="14" s="1"/>
  <c r="DK75" i="14"/>
  <c r="DL75" i="14" s="1"/>
  <c r="DK71" i="14"/>
  <c r="DL71" i="14" s="1"/>
  <c r="DK67" i="14"/>
  <c r="DL67" i="14" s="1"/>
  <c r="DK63" i="14"/>
  <c r="DL63" i="14" s="1"/>
  <c r="DK59" i="14"/>
  <c r="DL59" i="14" s="1"/>
  <c r="DK55" i="14"/>
  <c r="DL55" i="14" s="1"/>
  <c r="DK51" i="14"/>
  <c r="DL51" i="14" s="1"/>
  <c r="DK47" i="14"/>
  <c r="DL47" i="14" s="1"/>
  <c r="DK43" i="14"/>
  <c r="DL43" i="14" s="1"/>
  <c r="DK39" i="14"/>
  <c r="DL39" i="14" s="1"/>
  <c r="DK35" i="14"/>
  <c r="DL35" i="14" s="1"/>
  <c r="DK31" i="14"/>
  <c r="DL31" i="14" s="1"/>
  <c r="DK20" i="14"/>
  <c r="DL20" i="14" s="1"/>
  <c r="DK4" i="14"/>
  <c r="DL4" i="14" s="1"/>
  <c r="DK892" i="14"/>
  <c r="DL892" i="14" s="1"/>
  <c r="DK884" i="14"/>
  <c r="DL884" i="14" s="1"/>
  <c r="DK842" i="14"/>
  <c r="DL842" i="14" s="1"/>
  <c r="DK826" i="14"/>
  <c r="DL826" i="14" s="1"/>
  <c r="DK802" i="14"/>
  <c r="DL802" i="14" s="1"/>
  <c r="DK577" i="14"/>
  <c r="DL577" i="14" s="1"/>
  <c r="DK569" i="14"/>
  <c r="DL569" i="14" s="1"/>
  <c r="DK561" i="14"/>
  <c r="DL561" i="14" s="1"/>
  <c r="DK553" i="14"/>
  <c r="DL553" i="14" s="1"/>
  <c r="DK545" i="14"/>
  <c r="DL545" i="14" s="1"/>
  <c r="DK537" i="14"/>
  <c r="DL537" i="14" s="1"/>
  <c r="DK529" i="14"/>
  <c r="DL529" i="14" s="1"/>
  <c r="DK521" i="14"/>
  <c r="DL521" i="14" s="1"/>
  <c r="DK513" i="14"/>
  <c r="DL513" i="14" s="1"/>
  <c r="DK505" i="14"/>
  <c r="DL505" i="14" s="1"/>
  <c r="DK909" i="14"/>
  <c r="DL909" i="14" s="1"/>
  <c r="DK901" i="14"/>
  <c r="DL901" i="14" s="1"/>
  <c r="DK927" i="14"/>
  <c r="DL927" i="14" s="1"/>
  <c r="DK24" i="14"/>
  <c r="DL24" i="14" s="1"/>
  <c r="DK212" i="14"/>
  <c r="DL212" i="14" s="1"/>
  <c r="DK16" i="14"/>
  <c r="DL16" i="14" s="1"/>
  <c r="DK959" i="14"/>
  <c r="DL959" i="14" s="1"/>
  <c r="DK811" i="14"/>
  <c r="DL811" i="14" s="1"/>
  <c r="DK625" i="14"/>
  <c r="DL625" i="14" s="1"/>
  <c r="DK593" i="14"/>
  <c r="DL593" i="14" s="1"/>
  <c r="DK637" i="14"/>
  <c r="DL637" i="14" s="1"/>
  <c r="DK605" i="14"/>
  <c r="DL605" i="14" s="1"/>
  <c r="DK936" i="14"/>
  <c r="DL936" i="14" s="1"/>
  <c r="DK143" i="14"/>
  <c r="DL143" i="14" s="1"/>
  <c r="DK12" i="14"/>
  <c r="DL12" i="14" s="1"/>
  <c r="DK437" i="14"/>
  <c r="DL437" i="14" s="1"/>
  <c r="DK421" i="14"/>
  <c r="DL421" i="14" s="1"/>
  <c r="DK405" i="14"/>
  <c r="DL405" i="14" s="1"/>
  <c r="DK389" i="14"/>
  <c r="DL389" i="14" s="1"/>
  <c r="DK905" i="14"/>
  <c r="DL905" i="14" s="1"/>
  <c r="DK8" i="14"/>
  <c r="DL8" i="14" s="1"/>
  <c r="DK972" i="14"/>
  <c r="DL972" i="14" s="1"/>
  <c r="DK964" i="14"/>
  <c r="DL964" i="14" s="1"/>
  <c r="DK956" i="14"/>
  <c r="DL956" i="14" s="1"/>
  <c r="DK949" i="14"/>
  <c r="DL949" i="14" s="1"/>
  <c r="DK983" i="14"/>
  <c r="DL983" i="14" s="1"/>
  <c r="DK975" i="14"/>
  <c r="DL975" i="14" s="1"/>
  <c r="DK963" i="14"/>
  <c r="DL963" i="14" s="1"/>
  <c r="DK994" i="14"/>
  <c r="DL994" i="14" s="1"/>
  <c r="DK943" i="14"/>
  <c r="DL943" i="14" s="1"/>
  <c r="DK935" i="14"/>
  <c r="DL935" i="14" s="1"/>
  <c r="DK864" i="14"/>
  <c r="DL864" i="14" s="1"/>
  <c r="DK856" i="14"/>
  <c r="DL856" i="14" s="1"/>
  <c r="DK911" i="14"/>
  <c r="DL911" i="14" s="1"/>
  <c r="DK903" i="14"/>
  <c r="DL903" i="14" s="1"/>
  <c r="DK815" i="14"/>
  <c r="DL815" i="14" s="1"/>
  <c r="DK946" i="14"/>
  <c r="DL946" i="14" s="1"/>
  <c r="DK879" i="14"/>
  <c r="DL879" i="14" s="1"/>
  <c r="DK871" i="14"/>
  <c r="DL871" i="14" s="1"/>
  <c r="DK838" i="14"/>
  <c r="DL838" i="14" s="1"/>
  <c r="DK822" i="14"/>
  <c r="DL822" i="14" s="1"/>
  <c r="DK799" i="14"/>
  <c r="DL799" i="14" s="1"/>
  <c r="DK786" i="14"/>
  <c r="DL786" i="14" s="1"/>
  <c r="DK373" i="14"/>
  <c r="DL373" i="14" s="1"/>
  <c r="DK365" i="14"/>
  <c r="DL365" i="14" s="1"/>
  <c r="DK357" i="14"/>
  <c r="DL357" i="14" s="1"/>
  <c r="DK349" i="14"/>
  <c r="DL349" i="14" s="1"/>
  <c r="DK341" i="14"/>
  <c r="DL341" i="14" s="1"/>
  <c r="DK333" i="14"/>
  <c r="DL333" i="14" s="1"/>
  <c r="DK325" i="14"/>
  <c r="DL325" i="14" s="1"/>
  <c r="DK317" i="14"/>
  <c r="DL317" i="14" s="1"/>
  <c r="DK581" i="14"/>
  <c r="DL581" i="14" s="1"/>
  <c r="DK573" i="14"/>
  <c r="DL573" i="14" s="1"/>
  <c r="DK565" i="14"/>
  <c r="DL565" i="14" s="1"/>
  <c r="DK557" i="14"/>
  <c r="DL557" i="14" s="1"/>
  <c r="DK549" i="14"/>
  <c r="DL549" i="14" s="1"/>
  <c r="DK541" i="14"/>
  <c r="DL541" i="14" s="1"/>
  <c r="DK533" i="14"/>
  <c r="DL533" i="14" s="1"/>
  <c r="DK525" i="14"/>
  <c r="DL525" i="14" s="1"/>
  <c r="DK517" i="14"/>
  <c r="DL517" i="14" s="1"/>
  <c r="DK509" i="14"/>
  <c r="DL509" i="14" s="1"/>
  <c r="DK501" i="14"/>
  <c r="DL501" i="14" s="1"/>
  <c r="DK495" i="14"/>
  <c r="DL495" i="14" s="1"/>
  <c r="DK487" i="14"/>
  <c r="DL487" i="14" s="1"/>
  <c r="DK689" i="14"/>
  <c r="DL689" i="14" s="1"/>
  <c r="DK470" i="14"/>
  <c r="DL470" i="14" s="1"/>
  <c r="DK454" i="14"/>
  <c r="DL454" i="14" s="1"/>
  <c r="DK438" i="14"/>
  <c r="DL438" i="14" s="1"/>
  <c r="DK422" i="14"/>
  <c r="DL422" i="14" s="1"/>
  <c r="DK406" i="14"/>
  <c r="DL406" i="14" s="1"/>
  <c r="DK390" i="14"/>
  <c r="DL390" i="14" s="1"/>
  <c r="DK705" i="14"/>
  <c r="DL705" i="14" s="1"/>
  <c r="DK433" i="14"/>
  <c r="DL433" i="14" s="1"/>
  <c r="DK417" i="14"/>
  <c r="DL417" i="14" s="1"/>
  <c r="DK401" i="14"/>
  <c r="DL401" i="14" s="1"/>
  <c r="DK385" i="14"/>
  <c r="DL385" i="14" s="1"/>
  <c r="DK304" i="14"/>
  <c r="DL304" i="14" s="1"/>
  <c r="DK296" i="14"/>
  <c r="DL296" i="14" s="1"/>
  <c r="DK288" i="14"/>
  <c r="DL288" i="14" s="1"/>
  <c r="DK280" i="14"/>
  <c r="DL280" i="14" s="1"/>
  <c r="DK272" i="14"/>
  <c r="DL272" i="14" s="1"/>
  <c r="DK264" i="14"/>
  <c r="DL264" i="14" s="1"/>
  <c r="DK256" i="14"/>
  <c r="DL256" i="14" s="1"/>
  <c r="DK252" i="14"/>
  <c r="DL252" i="14" s="1"/>
  <c r="DK244" i="14"/>
  <c r="DL244" i="14" s="1"/>
  <c r="DK236" i="14"/>
  <c r="DL236" i="14" s="1"/>
  <c r="DK204" i="14"/>
  <c r="DL204" i="14" s="1"/>
  <c r="DK196" i="14"/>
  <c r="DL196" i="14" s="1"/>
  <c r="DK188" i="14"/>
  <c r="DL188" i="14" s="1"/>
  <c r="DK180" i="14"/>
  <c r="DL180" i="14" s="1"/>
  <c r="DK172" i="14"/>
  <c r="DL172" i="14" s="1"/>
  <c r="DK207" i="14"/>
  <c r="DL207" i="14" s="1"/>
  <c r="DK203" i="14"/>
  <c r="DL203" i="14" s="1"/>
  <c r="DK199" i="14"/>
  <c r="DL199" i="14" s="1"/>
  <c r="DK195" i="14"/>
  <c r="DL195" i="14" s="1"/>
  <c r="DK191" i="14"/>
  <c r="DL191" i="14" s="1"/>
  <c r="DK187" i="14"/>
  <c r="DL187" i="14" s="1"/>
  <c r="DK183" i="14"/>
  <c r="DL183" i="14" s="1"/>
  <c r="DK179" i="14"/>
  <c r="DL179" i="14" s="1"/>
  <c r="DK175" i="14"/>
  <c r="DL175" i="14" s="1"/>
  <c r="DK171" i="14"/>
  <c r="DL171" i="14" s="1"/>
  <c r="DK167" i="14"/>
  <c r="DL167" i="14" s="1"/>
  <c r="DK754" i="14"/>
  <c r="DL754" i="14" s="1"/>
  <c r="DK750" i="14"/>
  <c r="DL750" i="14" s="1"/>
  <c r="DK746" i="14"/>
  <c r="DL746" i="14" s="1"/>
  <c r="DK742" i="14"/>
  <c r="DL742" i="14" s="1"/>
  <c r="DK738" i="14"/>
  <c r="DL738" i="14" s="1"/>
  <c r="DK734" i="14"/>
  <c r="DL734" i="14" s="1"/>
  <c r="DK730" i="14"/>
  <c r="DL730" i="14" s="1"/>
  <c r="DK726" i="14"/>
  <c r="DL726" i="14" s="1"/>
  <c r="DK722" i="14"/>
  <c r="DL722" i="14" s="1"/>
  <c r="DK849" i="14"/>
  <c r="DL849" i="14" s="1"/>
  <c r="DK808" i="14"/>
  <c r="DL808" i="14" s="1"/>
  <c r="DK794" i="14"/>
  <c r="DL794" i="14" s="1"/>
  <c r="DK791" i="14"/>
  <c r="DL791" i="14" s="1"/>
  <c r="DK784" i="14"/>
  <c r="DL784" i="14" s="1"/>
  <c r="DK910" i="14"/>
  <c r="DL910" i="14" s="1"/>
  <c r="DK902" i="14"/>
  <c r="DL902" i="14" s="1"/>
  <c r="DK875" i="14"/>
  <c r="DL875" i="14" s="1"/>
  <c r="DK859" i="14"/>
  <c r="DL859" i="14" s="1"/>
  <c r="DK814" i="14"/>
  <c r="DL814" i="14" s="1"/>
  <c r="DK798" i="14"/>
  <c r="DL798" i="14" s="1"/>
  <c r="DK782" i="14"/>
  <c r="DL782" i="14" s="1"/>
  <c r="DK795" i="14"/>
  <c r="DL795" i="14" s="1"/>
  <c r="DK633" i="14"/>
  <c r="DL633" i="14" s="1"/>
  <c r="DK601" i="14"/>
  <c r="DL601" i="14" s="1"/>
  <c r="DK645" i="14"/>
  <c r="DL645" i="14" s="1"/>
  <c r="DK613" i="14"/>
  <c r="DL613" i="14" s="1"/>
  <c r="DK673" i="14"/>
  <c r="DL673" i="14" s="1"/>
  <c r="DK497" i="14"/>
  <c r="DL497" i="14" s="1"/>
  <c r="DK489" i="14"/>
  <c r="DL489" i="14" s="1"/>
  <c r="DK968" i="14"/>
  <c r="DL968" i="14" s="1"/>
  <c r="DK960" i="14"/>
  <c r="DL960" i="14" s="1"/>
  <c r="DK952" i="14"/>
  <c r="DL952" i="14" s="1"/>
  <c r="DK925" i="14"/>
  <c r="DL925" i="14" s="1"/>
  <c r="DK912" i="14"/>
  <c r="DL912" i="14" s="1"/>
  <c r="DK979" i="14"/>
  <c r="DL979" i="14" s="1"/>
  <c r="DK971" i="14"/>
  <c r="DL971" i="14" s="1"/>
  <c r="DK955" i="14"/>
  <c r="DL955" i="14" s="1"/>
  <c r="DK928" i="14"/>
  <c r="DL928" i="14" s="1"/>
  <c r="DK986" i="14"/>
  <c r="DL986" i="14" s="1"/>
  <c r="DK982" i="14"/>
  <c r="DL982" i="14" s="1"/>
  <c r="DK978" i="14"/>
  <c r="DL978" i="14" s="1"/>
  <c r="DK974" i="14"/>
  <c r="DL974" i="14" s="1"/>
  <c r="DK939" i="14"/>
  <c r="DL939" i="14" s="1"/>
  <c r="DK931" i="14"/>
  <c r="DL931" i="14" s="1"/>
  <c r="DK868" i="14"/>
  <c r="DL868" i="14" s="1"/>
  <c r="DK860" i="14"/>
  <c r="DL860" i="14" s="1"/>
  <c r="DK852" i="14"/>
  <c r="DL852" i="14" s="1"/>
  <c r="DK934" i="14"/>
  <c r="DL934" i="14" s="1"/>
  <c r="DK907" i="14"/>
  <c r="DL907" i="14" s="1"/>
  <c r="DK899" i="14"/>
  <c r="DL899" i="14" s="1"/>
  <c r="DK895" i="14"/>
  <c r="DL895" i="14" s="1"/>
  <c r="DK891" i="14"/>
  <c r="DL891" i="14" s="1"/>
  <c r="DK887" i="14"/>
  <c r="DL887" i="14" s="1"/>
  <c r="DK930" i="14"/>
  <c r="DL930" i="14" s="1"/>
  <c r="DK855" i="14"/>
  <c r="DL855" i="14" s="1"/>
  <c r="DK830" i="14"/>
  <c r="DL830" i="14" s="1"/>
  <c r="DK800" i="14"/>
  <c r="DL800" i="14" s="1"/>
  <c r="DK701" i="14"/>
  <c r="DL701" i="14" s="1"/>
  <c r="DK685" i="14"/>
  <c r="DL685" i="14" s="1"/>
  <c r="DK669" i="14"/>
  <c r="DL669" i="14" s="1"/>
  <c r="DK641" i="14"/>
  <c r="DL641" i="14" s="1"/>
  <c r="DK609" i="14"/>
  <c r="DL609" i="14" s="1"/>
  <c r="DK697" i="14"/>
  <c r="DL697" i="14" s="1"/>
  <c r="DK681" i="14"/>
  <c r="DL681" i="14" s="1"/>
  <c r="DK653" i="14"/>
  <c r="DL653" i="14" s="1"/>
  <c r="DK621" i="14"/>
  <c r="DL621" i="14" s="1"/>
  <c r="DK589" i="14"/>
  <c r="DL589" i="14" s="1"/>
  <c r="DK576" i="14"/>
  <c r="DL576" i="14" s="1"/>
  <c r="DK568" i="14"/>
  <c r="DL568" i="14" s="1"/>
  <c r="DK560" i="14"/>
  <c r="DL560" i="14" s="1"/>
  <c r="DK552" i="14"/>
  <c r="DL552" i="14" s="1"/>
  <c r="DK544" i="14"/>
  <c r="DL544" i="14" s="1"/>
  <c r="DK536" i="14"/>
  <c r="DL536" i="14" s="1"/>
  <c r="DK528" i="14"/>
  <c r="DL528" i="14" s="1"/>
  <c r="DK520" i="14"/>
  <c r="DL520" i="14" s="1"/>
  <c r="DK512" i="14"/>
  <c r="DL512" i="14" s="1"/>
  <c r="DK504" i="14"/>
  <c r="DL504" i="14" s="1"/>
  <c r="DK491" i="14"/>
  <c r="DL491" i="14" s="1"/>
  <c r="DK248" i="14"/>
  <c r="DL248" i="14" s="1"/>
  <c r="DK240" i="14"/>
  <c r="DL240" i="14" s="1"/>
  <c r="DK232" i="14"/>
  <c r="DL232" i="14" s="1"/>
  <c r="DK441" i="14"/>
  <c r="DL441" i="14" s="1"/>
  <c r="DK425" i="14"/>
  <c r="DL425" i="14" s="1"/>
  <c r="DK409" i="14"/>
  <c r="DL409" i="14" s="1"/>
  <c r="DK393" i="14"/>
  <c r="DL393" i="14" s="1"/>
  <c r="DK308" i="14"/>
  <c r="DL308" i="14" s="1"/>
  <c r="DK300" i="14"/>
  <c r="DL300" i="14" s="1"/>
  <c r="DK292" i="14"/>
  <c r="DL292" i="14" s="1"/>
  <c r="DK284" i="14"/>
  <c r="DL284" i="14" s="1"/>
  <c r="DK276" i="14"/>
  <c r="DL276" i="14" s="1"/>
  <c r="DK268" i="14"/>
  <c r="DL268" i="14" s="1"/>
  <c r="DK260" i="14"/>
  <c r="DL260" i="14" s="1"/>
  <c r="DK255" i="14"/>
  <c r="DL255" i="14" s="1"/>
  <c r="DK208" i="14"/>
  <c r="DL208" i="14" s="1"/>
  <c r="DK200" i="14"/>
  <c r="DL200" i="14" s="1"/>
  <c r="DK192" i="14"/>
  <c r="DL192" i="14" s="1"/>
  <c r="DK184" i="14"/>
  <c r="DL184" i="14" s="1"/>
  <c r="DK176" i="14"/>
  <c r="DL176" i="14" s="1"/>
  <c r="DK168" i="14"/>
  <c r="DL168" i="14" s="1"/>
  <c r="BJ1231" i="20"/>
  <c r="AZ558" i="20" l="1"/>
  <c r="BA227" i="20"/>
  <c r="AZ38" i="20" l="1"/>
  <c r="R929" i="16" l="1"/>
  <c r="O929" i="16"/>
  <c r="L929" i="16"/>
  <c r="BI1231" i="20" l="1"/>
  <c r="G895" i="19" l="1"/>
  <c r="AW783" i="20" l="1"/>
  <c r="BA50" i="20" l="1"/>
  <c r="BH1231" i="20" l="1"/>
  <c r="D200" i="19" l="1"/>
  <c r="AZ428" i="20" l="1"/>
  <c r="BA372" i="20"/>
  <c r="AZ418" i="20"/>
  <c r="BG1231" i="20" l="1"/>
  <c r="BA525" i="20" l="1"/>
  <c r="BA675" i="20" l="1"/>
  <c r="BA180" i="20"/>
  <c r="BA125" i="20"/>
  <c r="E785" i="19" l="1"/>
  <c r="C3742" i="26" l="1"/>
  <c r="B3742" i="26"/>
  <c r="A3742" i="26"/>
  <c r="C3741" i="26"/>
  <c r="B3741" i="26"/>
  <c r="A3741" i="26"/>
  <c r="C3740" i="26"/>
  <c r="B3740" i="26"/>
  <c r="D3740" i="26" s="1"/>
  <c r="A3740" i="26"/>
  <c r="C3739" i="26"/>
  <c r="B3739" i="26"/>
  <c r="D3739" i="26" s="1"/>
  <c r="A3739" i="26"/>
  <c r="C3738" i="26"/>
  <c r="B3738" i="26"/>
  <c r="A3738" i="26"/>
  <c r="C3737" i="26"/>
  <c r="B3737" i="26"/>
  <c r="A3737" i="26"/>
  <c r="C3736" i="26"/>
  <c r="B3736" i="26"/>
  <c r="D3736" i="26" s="1"/>
  <c r="A3736" i="26"/>
  <c r="C3735" i="26"/>
  <c r="B3735" i="26"/>
  <c r="D3735" i="26" s="1"/>
  <c r="A3735" i="26"/>
  <c r="C3734" i="26"/>
  <c r="B3734" i="26"/>
  <c r="A3734" i="26"/>
  <c r="C3733" i="26"/>
  <c r="B3733" i="26"/>
  <c r="A3733" i="26"/>
  <c r="C3732" i="26"/>
  <c r="B3732" i="26"/>
  <c r="D3732" i="26" s="1"/>
  <c r="A3732" i="26"/>
  <c r="C3731" i="26"/>
  <c r="B3731" i="26"/>
  <c r="D3731" i="26" s="1"/>
  <c r="A3731" i="26"/>
  <c r="C3730" i="26"/>
  <c r="B3730" i="26"/>
  <c r="A3730" i="26"/>
  <c r="C3729" i="26"/>
  <c r="B3729" i="26"/>
  <c r="A3729" i="26"/>
  <c r="C3728" i="26"/>
  <c r="B3728" i="26"/>
  <c r="D3728" i="26" s="1"/>
  <c r="A3728" i="26"/>
  <c r="C3727" i="26"/>
  <c r="B3727" i="26"/>
  <c r="D3727" i="26" s="1"/>
  <c r="A3727" i="26"/>
  <c r="C3726" i="26"/>
  <c r="B3726" i="26"/>
  <c r="A3726" i="26"/>
  <c r="C3725" i="26"/>
  <c r="B3725" i="26"/>
  <c r="A3725" i="26"/>
  <c r="C3724" i="26"/>
  <c r="B3724" i="26"/>
  <c r="D3724" i="26" s="1"/>
  <c r="A3724" i="26"/>
  <c r="C3723" i="26"/>
  <c r="B3723" i="26"/>
  <c r="D3723" i="26" s="1"/>
  <c r="A3723" i="26"/>
  <c r="C3722" i="26"/>
  <c r="B3722" i="26"/>
  <c r="A3722" i="26"/>
  <c r="C3721" i="26"/>
  <c r="B3721" i="26"/>
  <c r="A3721" i="26"/>
  <c r="C3720" i="26"/>
  <c r="B3720" i="26"/>
  <c r="D3720" i="26" s="1"/>
  <c r="A3720" i="26"/>
  <c r="C3719" i="26"/>
  <c r="B3719" i="26"/>
  <c r="D3719" i="26" s="1"/>
  <c r="A3719" i="26"/>
  <c r="C3718" i="26"/>
  <c r="B3718" i="26"/>
  <c r="A3718" i="26"/>
  <c r="C3717" i="26"/>
  <c r="B3717" i="26"/>
  <c r="A3717" i="26"/>
  <c r="C3716" i="26"/>
  <c r="B3716" i="26"/>
  <c r="D3716" i="26" s="1"/>
  <c r="A3716" i="26"/>
  <c r="C3715" i="26"/>
  <c r="B3715" i="26"/>
  <c r="D3715" i="26" s="1"/>
  <c r="A3715" i="26"/>
  <c r="C3714" i="26"/>
  <c r="B3714" i="26"/>
  <c r="A3714" i="26"/>
  <c r="C3713" i="26"/>
  <c r="B3713" i="26"/>
  <c r="A3713" i="26"/>
  <c r="C3712" i="26"/>
  <c r="B3712" i="26"/>
  <c r="D3712" i="26" s="1"/>
  <c r="A3712" i="26"/>
  <c r="C3711" i="26"/>
  <c r="B3711" i="26"/>
  <c r="D3711" i="26" s="1"/>
  <c r="A3711" i="26"/>
  <c r="C3710" i="26"/>
  <c r="B3710" i="26"/>
  <c r="A3710" i="26"/>
  <c r="C3709" i="26"/>
  <c r="B3709" i="26"/>
  <c r="A3709" i="26"/>
  <c r="C3708" i="26"/>
  <c r="B3708" i="26"/>
  <c r="D3708" i="26" s="1"/>
  <c r="A3708" i="26"/>
  <c r="C3707" i="26"/>
  <c r="B3707" i="26"/>
  <c r="D3707" i="26" s="1"/>
  <c r="A3707" i="26"/>
  <c r="C3706" i="26"/>
  <c r="B3706" i="26"/>
  <c r="A3706" i="26"/>
  <c r="C3705" i="26"/>
  <c r="B3705" i="26"/>
  <c r="A3705" i="26"/>
  <c r="C3704" i="26"/>
  <c r="B3704" i="26"/>
  <c r="D3704" i="26" s="1"/>
  <c r="A3704" i="26"/>
  <c r="C3703" i="26"/>
  <c r="B3703" i="26"/>
  <c r="D3703" i="26" s="1"/>
  <c r="A3703" i="26"/>
  <c r="C3702" i="26"/>
  <c r="B3702" i="26"/>
  <c r="A3702" i="26"/>
  <c r="C3701" i="26"/>
  <c r="B3701" i="26"/>
  <c r="A3701" i="26"/>
  <c r="C3700" i="26"/>
  <c r="B3700" i="26"/>
  <c r="A3700" i="26"/>
  <c r="C3699" i="26"/>
  <c r="B3699" i="26"/>
  <c r="A3699" i="26"/>
  <c r="C3698" i="26"/>
  <c r="B3698" i="26"/>
  <c r="D3698" i="26" s="1"/>
  <c r="A3698" i="26"/>
  <c r="C3697" i="26"/>
  <c r="B3697" i="26"/>
  <c r="D3697" i="26" s="1"/>
  <c r="A3697" i="26"/>
  <c r="C3696" i="26"/>
  <c r="B3696" i="26"/>
  <c r="A3696" i="26"/>
  <c r="C3695" i="26"/>
  <c r="B3695" i="26"/>
  <c r="A3695" i="26"/>
  <c r="C3694" i="26"/>
  <c r="B3694" i="26"/>
  <c r="D3694" i="26" s="1"/>
  <c r="A3694" i="26"/>
  <c r="C3693" i="26"/>
  <c r="B3693" i="26"/>
  <c r="D3693" i="26" s="1"/>
  <c r="A3693" i="26"/>
  <c r="C3692" i="26"/>
  <c r="B3692" i="26"/>
  <c r="A3692" i="26"/>
  <c r="C3691" i="26"/>
  <c r="B3691" i="26"/>
  <c r="A3691" i="26"/>
  <c r="C3690" i="26"/>
  <c r="B3690" i="26"/>
  <c r="D3690" i="26" s="1"/>
  <c r="A3690" i="26"/>
  <c r="C3689" i="26"/>
  <c r="B3689" i="26"/>
  <c r="D3689" i="26" s="1"/>
  <c r="A3689" i="26"/>
  <c r="C3688" i="26"/>
  <c r="B3688" i="26"/>
  <c r="A3688" i="26"/>
  <c r="C3687" i="26"/>
  <c r="B3687" i="26"/>
  <c r="A3687" i="26"/>
  <c r="C3686" i="26"/>
  <c r="B3686" i="26"/>
  <c r="D3686" i="26" s="1"/>
  <c r="A3686" i="26"/>
  <c r="C3685" i="26"/>
  <c r="B3685" i="26"/>
  <c r="D3685" i="26" s="1"/>
  <c r="A3685" i="26"/>
  <c r="C3684" i="26"/>
  <c r="B3684" i="26"/>
  <c r="A3684" i="26"/>
  <c r="C3683" i="26"/>
  <c r="B3683" i="26"/>
  <c r="A3683" i="26"/>
  <c r="C3682" i="26"/>
  <c r="B3682" i="26"/>
  <c r="D3682" i="26" s="1"/>
  <c r="A3682" i="26"/>
  <c r="C3681" i="26"/>
  <c r="B3681" i="26"/>
  <c r="D3681" i="26" s="1"/>
  <c r="A3681" i="26"/>
  <c r="C3680" i="26"/>
  <c r="B3680" i="26"/>
  <c r="A3680" i="26"/>
  <c r="C3679" i="26"/>
  <c r="B3679" i="26"/>
  <c r="A3679" i="26"/>
  <c r="C3678" i="26"/>
  <c r="B3678" i="26"/>
  <c r="D3678" i="26" s="1"/>
  <c r="A3678" i="26"/>
  <c r="C3677" i="26"/>
  <c r="B3677" i="26"/>
  <c r="D3677" i="26" s="1"/>
  <c r="A3677" i="26"/>
  <c r="C3676" i="26"/>
  <c r="B3676" i="26"/>
  <c r="A3676" i="26"/>
  <c r="C3675" i="26"/>
  <c r="B3675" i="26"/>
  <c r="A3675" i="26"/>
  <c r="C3674" i="26"/>
  <c r="B3674" i="26"/>
  <c r="D3674" i="26" s="1"/>
  <c r="A3674" i="26"/>
  <c r="C3673" i="26"/>
  <c r="B3673" i="26"/>
  <c r="D3673" i="26" s="1"/>
  <c r="A3673" i="26"/>
  <c r="C3672" i="26"/>
  <c r="B3672" i="26"/>
  <c r="A3672" i="26"/>
  <c r="C3671" i="26"/>
  <c r="B3671" i="26"/>
  <c r="A3671" i="26"/>
  <c r="C3670" i="26"/>
  <c r="B3670" i="26"/>
  <c r="D3670" i="26" s="1"/>
  <c r="A3670" i="26"/>
  <c r="C3669" i="26"/>
  <c r="B3669" i="26"/>
  <c r="D3669" i="26" s="1"/>
  <c r="A3669" i="26"/>
  <c r="C3668" i="26"/>
  <c r="B3668" i="26"/>
  <c r="A3668" i="26"/>
  <c r="C3667" i="26"/>
  <c r="B3667" i="26"/>
  <c r="A3667" i="26"/>
  <c r="C3666" i="26"/>
  <c r="B3666" i="26"/>
  <c r="D3666" i="26" s="1"/>
  <c r="A3666" i="26"/>
  <c r="C3665" i="26"/>
  <c r="B3665" i="26"/>
  <c r="D3665" i="26" s="1"/>
  <c r="A3665" i="26"/>
  <c r="C3664" i="26"/>
  <c r="B3664" i="26"/>
  <c r="A3664" i="26"/>
  <c r="C3663" i="26"/>
  <c r="B3663" i="26"/>
  <c r="A3663" i="26"/>
  <c r="C3662" i="26"/>
  <c r="B3662" i="26"/>
  <c r="D3662" i="26" s="1"/>
  <c r="A3662" i="26"/>
  <c r="C3661" i="26"/>
  <c r="B3661" i="26"/>
  <c r="D3661" i="26" s="1"/>
  <c r="A3661" i="26"/>
  <c r="C3660" i="26"/>
  <c r="B3660" i="26"/>
  <c r="A3660" i="26"/>
  <c r="C3659" i="26"/>
  <c r="B3659" i="26"/>
  <c r="A3659" i="26"/>
  <c r="C3658" i="26"/>
  <c r="B3658" i="26"/>
  <c r="D3658" i="26" s="1"/>
  <c r="A3658" i="26"/>
  <c r="C3657" i="26"/>
  <c r="B3657" i="26"/>
  <c r="A3657" i="26"/>
  <c r="C3656" i="26"/>
  <c r="B3656" i="26"/>
  <c r="A3656" i="26"/>
  <c r="C3655" i="26"/>
  <c r="B3655" i="26"/>
  <c r="A3655" i="26"/>
  <c r="C3654" i="26"/>
  <c r="B3654" i="26"/>
  <c r="D3654" i="26" s="1"/>
  <c r="A3654" i="26"/>
  <c r="C3653" i="26"/>
  <c r="B3653" i="26"/>
  <c r="A3653" i="26"/>
  <c r="C3652" i="26"/>
  <c r="B3652" i="26"/>
  <c r="A3652" i="26"/>
  <c r="C3651" i="26"/>
  <c r="B3651" i="26"/>
  <c r="A3651" i="26"/>
  <c r="C3650" i="26"/>
  <c r="B3650" i="26"/>
  <c r="D3650" i="26" s="1"/>
  <c r="A3650" i="26"/>
  <c r="C3649" i="26"/>
  <c r="B3649" i="26"/>
  <c r="A3649" i="26"/>
  <c r="C3648" i="26"/>
  <c r="B3648" i="26"/>
  <c r="A3648" i="26"/>
  <c r="C3647" i="26"/>
  <c r="B3647" i="26"/>
  <c r="A3647" i="26"/>
  <c r="C3646" i="26"/>
  <c r="B3646" i="26"/>
  <c r="A3646" i="26"/>
  <c r="C3645" i="26"/>
  <c r="B3645" i="26"/>
  <c r="A3645" i="26"/>
  <c r="C3644" i="26"/>
  <c r="B3644" i="26"/>
  <c r="D3644" i="26" s="1"/>
  <c r="A3644" i="26"/>
  <c r="C3643" i="26"/>
  <c r="B3643" i="26"/>
  <c r="D3643" i="26" s="1"/>
  <c r="A3643" i="26"/>
  <c r="C3642" i="26"/>
  <c r="B3642" i="26"/>
  <c r="A3642" i="26"/>
  <c r="C3641" i="26"/>
  <c r="B3641" i="26"/>
  <c r="A3641" i="26"/>
  <c r="C3640" i="26"/>
  <c r="B3640" i="26"/>
  <c r="D3640" i="26" s="1"/>
  <c r="A3640" i="26"/>
  <c r="C3639" i="26"/>
  <c r="B3639" i="26"/>
  <c r="D3639" i="26" s="1"/>
  <c r="A3639" i="26"/>
  <c r="C3638" i="26"/>
  <c r="B3638" i="26"/>
  <c r="A3638" i="26"/>
  <c r="C3637" i="26"/>
  <c r="B3637" i="26"/>
  <c r="A3637" i="26"/>
  <c r="C3636" i="26"/>
  <c r="B3636" i="26"/>
  <c r="D3636" i="26" s="1"/>
  <c r="A3636" i="26"/>
  <c r="C3635" i="26"/>
  <c r="B3635" i="26"/>
  <c r="D3635" i="26" s="1"/>
  <c r="A3635" i="26"/>
  <c r="C3634" i="26"/>
  <c r="B3634" i="26"/>
  <c r="A3634" i="26"/>
  <c r="C3633" i="26"/>
  <c r="B3633" i="26"/>
  <c r="A3633" i="26"/>
  <c r="C3632" i="26"/>
  <c r="B3632" i="26"/>
  <c r="D3632" i="26" s="1"/>
  <c r="A3632" i="26"/>
  <c r="C3631" i="26"/>
  <c r="B3631" i="26"/>
  <c r="D3631" i="26" s="1"/>
  <c r="A3631" i="26"/>
  <c r="C3630" i="26"/>
  <c r="B3630" i="26"/>
  <c r="A3630" i="26"/>
  <c r="C3629" i="26"/>
  <c r="B3629" i="26"/>
  <c r="A3629" i="26"/>
  <c r="C3628" i="26"/>
  <c r="B3628" i="26"/>
  <c r="D3628" i="26" s="1"/>
  <c r="A3628" i="26"/>
  <c r="C3627" i="26"/>
  <c r="B3627" i="26"/>
  <c r="D3627" i="26" s="1"/>
  <c r="A3627" i="26"/>
  <c r="C3626" i="26"/>
  <c r="B3626" i="26"/>
  <c r="A3626" i="26"/>
  <c r="C3625" i="26"/>
  <c r="B3625" i="26"/>
  <c r="A3625" i="26"/>
  <c r="C3624" i="26"/>
  <c r="B3624" i="26"/>
  <c r="D3624" i="26" s="1"/>
  <c r="A3624" i="26"/>
  <c r="C3623" i="26"/>
  <c r="B3623" i="26"/>
  <c r="D3623" i="26" s="1"/>
  <c r="A3623" i="26"/>
  <c r="C3622" i="26"/>
  <c r="B3622" i="26"/>
  <c r="A3622" i="26"/>
  <c r="C3621" i="26"/>
  <c r="B3621" i="26"/>
  <c r="A3621" i="26"/>
  <c r="C3620" i="26"/>
  <c r="B3620" i="26"/>
  <c r="D3620" i="26" s="1"/>
  <c r="A3620" i="26"/>
  <c r="C3619" i="26"/>
  <c r="B3619" i="26"/>
  <c r="D3619" i="26" s="1"/>
  <c r="A3619" i="26"/>
  <c r="C3618" i="26"/>
  <c r="B3618" i="26"/>
  <c r="A3618" i="26"/>
  <c r="C3617" i="26"/>
  <c r="B3617" i="26"/>
  <c r="A3617" i="26"/>
  <c r="C3616" i="26"/>
  <c r="B3616" i="26"/>
  <c r="D3616" i="26" s="1"/>
  <c r="A3616" i="26"/>
  <c r="C3615" i="26"/>
  <c r="B3615" i="26"/>
  <c r="D3615" i="26" s="1"/>
  <c r="A3615" i="26"/>
  <c r="C3614" i="26"/>
  <c r="B3614" i="26"/>
  <c r="A3614" i="26"/>
  <c r="C3613" i="26"/>
  <c r="B3613" i="26"/>
  <c r="A3613" i="26"/>
  <c r="C3612" i="26"/>
  <c r="B3612" i="26"/>
  <c r="D3612" i="26" s="1"/>
  <c r="A3612" i="26"/>
  <c r="C3611" i="26"/>
  <c r="B3611" i="26"/>
  <c r="D3611" i="26" s="1"/>
  <c r="A3611" i="26"/>
  <c r="C3610" i="26"/>
  <c r="B3610" i="26"/>
  <c r="A3610" i="26"/>
  <c r="C3609" i="26"/>
  <c r="B3609" i="26"/>
  <c r="A3609" i="26"/>
  <c r="C3608" i="26"/>
  <c r="B3608" i="26"/>
  <c r="D3608" i="26" s="1"/>
  <c r="A3608" i="26"/>
  <c r="C3607" i="26"/>
  <c r="B3607" i="26"/>
  <c r="D3607" i="26" s="1"/>
  <c r="A3607" i="26"/>
  <c r="C3606" i="26"/>
  <c r="B3606" i="26"/>
  <c r="A3606" i="26"/>
  <c r="C3605" i="26"/>
  <c r="B3605" i="26"/>
  <c r="A3605" i="26"/>
  <c r="C3604" i="26"/>
  <c r="B3604" i="26"/>
  <c r="D3604" i="26" s="1"/>
  <c r="A3604" i="26"/>
  <c r="C3603" i="26"/>
  <c r="B3603" i="26"/>
  <c r="A3603" i="26"/>
  <c r="C3602" i="26"/>
  <c r="B3602" i="26"/>
  <c r="A3602" i="26"/>
  <c r="C3601" i="26"/>
  <c r="B3601" i="26"/>
  <c r="D3601" i="26" s="1"/>
  <c r="A3601" i="26"/>
  <c r="C3600" i="26"/>
  <c r="B3600" i="26"/>
  <c r="D3600" i="26" s="1"/>
  <c r="A3600" i="26"/>
  <c r="C3599" i="26"/>
  <c r="B3599" i="26"/>
  <c r="A3599" i="26"/>
  <c r="C3598" i="26"/>
  <c r="B3598" i="26"/>
  <c r="A3598" i="26"/>
  <c r="C3597" i="26"/>
  <c r="B3597" i="26"/>
  <c r="D3597" i="26" s="1"/>
  <c r="A3597" i="26"/>
  <c r="C3596" i="26"/>
  <c r="B3596" i="26"/>
  <c r="D3596" i="26" s="1"/>
  <c r="A3596" i="26"/>
  <c r="C3595" i="26"/>
  <c r="B3595" i="26"/>
  <c r="D3595" i="26" s="1"/>
  <c r="A3595" i="26"/>
  <c r="C3594" i="26"/>
  <c r="B3594" i="26"/>
  <c r="A3594" i="26"/>
  <c r="C3593" i="26"/>
  <c r="B3593" i="26"/>
  <c r="D3593" i="26" s="1"/>
  <c r="A3593" i="26"/>
  <c r="C3592" i="26"/>
  <c r="B3592" i="26"/>
  <c r="D3592" i="26" s="1"/>
  <c r="A3592" i="26"/>
  <c r="C3591" i="26"/>
  <c r="B3591" i="26"/>
  <c r="D3591" i="26" s="1"/>
  <c r="A3591" i="26"/>
  <c r="C3590" i="26"/>
  <c r="B3590" i="26"/>
  <c r="A3590" i="26"/>
  <c r="C3589" i="26"/>
  <c r="B3589" i="26"/>
  <c r="D3589" i="26" s="1"/>
  <c r="A3589" i="26"/>
  <c r="C3588" i="26"/>
  <c r="B3588" i="26"/>
  <c r="D3588" i="26" s="1"/>
  <c r="A3588" i="26"/>
  <c r="C3587" i="26"/>
  <c r="B3587" i="26"/>
  <c r="D3587" i="26" s="1"/>
  <c r="A3587" i="26"/>
  <c r="C3586" i="26"/>
  <c r="B3586" i="26"/>
  <c r="A3586" i="26"/>
  <c r="C3585" i="26"/>
  <c r="B3585" i="26"/>
  <c r="D3585" i="26" s="1"/>
  <c r="A3585" i="26"/>
  <c r="C3584" i="26"/>
  <c r="B3584" i="26"/>
  <c r="D3584" i="26" s="1"/>
  <c r="A3584" i="26"/>
  <c r="C3583" i="26"/>
  <c r="B3583" i="26"/>
  <c r="D3583" i="26" s="1"/>
  <c r="A3583" i="26"/>
  <c r="C3582" i="26"/>
  <c r="B3582" i="26"/>
  <c r="A3582" i="26"/>
  <c r="C3581" i="26"/>
  <c r="B3581" i="26"/>
  <c r="D3581" i="26" s="1"/>
  <c r="A3581" i="26"/>
  <c r="C3580" i="26"/>
  <c r="B3580" i="26"/>
  <c r="D3580" i="26" s="1"/>
  <c r="A3580" i="26"/>
  <c r="C3579" i="26"/>
  <c r="B3579" i="26"/>
  <c r="D3579" i="26" s="1"/>
  <c r="A3579" i="26"/>
  <c r="C3578" i="26"/>
  <c r="B3578" i="26"/>
  <c r="A3578" i="26"/>
  <c r="C3577" i="26"/>
  <c r="B3577" i="26"/>
  <c r="A3577" i="26"/>
  <c r="C3576" i="26"/>
  <c r="B3576" i="26"/>
  <c r="D3576" i="26" s="1"/>
  <c r="A3576" i="26"/>
  <c r="C3575" i="26"/>
  <c r="B3575" i="26"/>
  <c r="D3575" i="26" s="1"/>
  <c r="A3575" i="26"/>
  <c r="C3574" i="26"/>
  <c r="B3574" i="26"/>
  <c r="A3574" i="26"/>
  <c r="C3573" i="26"/>
  <c r="B3573" i="26"/>
  <c r="A3573" i="26"/>
  <c r="C3572" i="26"/>
  <c r="B3572" i="26"/>
  <c r="D3572" i="26" s="1"/>
  <c r="A3572" i="26"/>
  <c r="C3571" i="26"/>
  <c r="B3571" i="26"/>
  <c r="D3571" i="26" s="1"/>
  <c r="A3571" i="26"/>
  <c r="C3570" i="26"/>
  <c r="B3570" i="26"/>
  <c r="A3570" i="26"/>
  <c r="C3569" i="26"/>
  <c r="B3569" i="26"/>
  <c r="A3569" i="26"/>
  <c r="C3568" i="26"/>
  <c r="B3568" i="26"/>
  <c r="D3568" i="26" s="1"/>
  <c r="A3568" i="26"/>
  <c r="C3567" i="26"/>
  <c r="B3567" i="26"/>
  <c r="D3567" i="26" s="1"/>
  <c r="A3567" i="26"/>
  <c r="C3566" i="26"/>
  <c r="B3566" i="26"/>
  <c r="A3566" i="26"/>
  <c r="C3565" i="26"/>
  <c r="B3565" i="26"/>
  <c r="A3565" i="26"/>
  <c r="C3564" i="26"/>
  <c r="B3564" i="26"/>
  <c r="D3564" i="26" s="1"/>
  <c r="A3564" i="26"/>
  <c r="C3563" i="26"/>
  <c r="B3563" i="26"/>
  <c r="D3563" i="26" s="1"/>
  <c r="A3563" i="26"/>
  <c r="C3562" i="26"/>
  <c r="B3562" i="26"/>
  <c r="A3562" i="26"/>
  <c r="C3561" i="26"/>
  <c r="B3561" i="26"/>
  <c r="A3561" i="26"/>
  <c r="C3560" i="26"/>
  <c r="B3560" i="26"/>
  <c r="D3560" i="26" s="1"/>
  <c r="A3560" i="26"/>
  <c r="C3559" i="26"/>
  <c r="B3559" i="26"/>
  <c r="D3559" i="26" s="1"/>
  <c r="A3559" i="26"/>
  <c r="C3558" i="26"/>
  <c r="B3558" i="26"/>
  <c r="A3558" i="26"/>
  <c r="C3557" i="26"/>
  <c r="B3557" i="26"/>
  <c r="A3557" i="26"/>
  <c r="C3556" i="26"/>
  <c r="B3556" i="26"/>
  <c r="D3556" i="26" s="1"/>
  <c r="A3556" i="26"/>
  <c r="C3555" i="26"/>
  <c r="B3555" i="26"/>
  <c r="D3555" i="26" s="1"/>
  <c r="A3555" i="26"/>
  <c r="C3554" i="26"/>
  <c r="B3554" i="26"/>
  <c r="A3554" i="26"/>
  <c r="C3553" i="26"/>
  <c r="B3553" i="26"/>
  <c r="A3553" i="26"/>
  <c r="C3552" i="26"/>
  <c r="B3552" i="26"/>
  <c r="D3552" i="26" s="1"/>
  <c r="A3552" i="26"/>
  <c r="C3551" i="26"/>
  <c r="B3551" i="26"/>
  <c r="D3551" i="26" s="1"/>
  <c r="A3551" i="26"/>
  <c r="C3550" i="26"/>
  <c r="B3550" i="26"/>
  <c r="A3550" i="26"/>
  <c r="C3549" i="26"/>
  <c r="B3549" i="26"/>
  <c r="A3549" i="26"/>
  <c r="C3548" i="26"/>
  <c r="B3548" i="26"/>
  <c r="D3548" i="26" s="1"/>
  <c r="A3548" i="26"/>
  <c r="C3547" i="26"/>
  <c r="B3547" i="26"/>
  <c r="D3547" i="26" s="1"/>
  <c r="A3547" i="26"/>
  <c r="C3546" i="26"/>
  <c r="B3546" i="26"/>
  <c r="A3546" i="26"/>
  <c r="C3545" i="26"/>
  <c r="B3545" i="26"/>
  <c r="A3545" i="26"/>
  <c r="C3544" i="26"/>
  <c r="B3544" i="26"/>
  <c r="D3544" i="26" s="1"/>
  <c r="A3544" i="26"/>
  <c r="C3543" i="26"/>
  <c r="B3543" i="26"/>
  <c r="D3543" i="26" s="1"/>
  <c r="A3543" i="26"/>
  <c r="C3542" i="26"/>
  <c r="B3542" i="26"/>
  <c r="A3542" i="26"/>
  <c r="C3541" i="26"/>
  <c r="B3541" i="26"/>
  <c r="A3541" i="26"/>
  <c r="C3540" i="26"/>
  <c r="B3540" i="26"/>
  <c r="D3540" i="26" s="1"/>
  <c r="A3540" i="26"/>
  <c r="C3539" i="26"/>
  <c r="B3539" i="26"/>
  <c r="D3539" i="26" s="1"/>
  <c r="A3539" i="26"/>
  <c r="C3538" i="26"/>
  <c r="B3538" i="26"/>
  <c r="A3538" i="26"/>
  <c r="C3537" i="26"/>
  <c r="B3537" i="26"/>
  <c r="A3537" i="26"/>
  <c r="C3536" i="26"/>
  <c r="B3536" i="26"/>
  <c r="D3536" i="26" s="1"/>
  <c r="A3536" i="26"/>
  <c r="C3535" i="26"/>
  <c r="B3535" i="26"/>
  <c r="D3535" i="26" s="1"/>
  <c r="A3535" i="26"/>
  <c r="C3534" i="26"/>
  <c r="B3534" i="26"/>
  <c r="A3534" i="26"/>
  <c r="C3533" i="26"/>
  <c r="B3533" i="26"/>
  <c r="D3533" i="26" s="1"/>
  <c r="A3533" i="26"/>
  <c r="C3532" i="26"/>
  <c r="B3532" i="26"/>
  <c r="D3532" i="26" s="1"/>
  <c r="A3532" i="26"/>
  <c r="C3531" i="26"/>
  <c r="B3531" i="26"/>
  <c r="A3531" i="26"/>
  <c r="C3530" i="26"/>
  <c r="B3530" i="26"/>
  <c r="A3530" i="26"/>
  <c r="C3529" i="26"/>
  <c r="B3529" i="26"/>
  <c r="D3529" i="26" s="1"/>
  <c r="A3529" i="26"/>
  <c r="C3528" i="26"/>
  <c r="B3528" i="26"/>
  <c r="D3528" i="26" s="1"/>
  <c r="A3528" i="26"/>
  <c r="C3527" i="26"/>
  <c r="B3527" i="26"/>
  <c r="A3527" i="26"/>
  <c r="C3526" i="26"/>
  <c r="B3526" i="26"/>
  <c r="A3526" i="26"/>
  <c r="C3525" i="26"/>
  <c r="B3525" i="26"/>
  <c r="D3525" i="26" s="1"/>
  <c r="A3525" i="26"/>
  <c r="C3524" i="26"/>
  <c r="B3524" i="26"/>
  <c r="A3524" i="26"/>
  <c r="C3523" i="26"/>
  <c r="B3523" i="26"/>
  <c r="D3523" i="26" s="1"/>
  <c r="A3523" i="26"/>
  <c r="C3522" i="26"/>
  <c r="B3522" i="26"/>
  <c r="D3522" i="26" s="1"/>
  <c r="A3522" i="26"/>
  <c r="C3521" i="26"/>
  <c r="B3521" i="26"/>
  <c r="A3521" i="26"/>
  <c r="C3520" i="26"/>
  <c r="B3520" i="26"/>
  <c r="A3520" i="26"/>
  <c r="C3519" i="26"/>
  <c r="B3519" i="26"/>
  <c r="A3519" i="26"/>
  <c r="C3518" i="26"/>
  <c r="B3518" i="26"/>
  <c r="D3518" i="26" s="1"/>
  <c r="A3518" i="26"/>
  <c r="C3517" i="26"/>
  <c r="B3517" i="26"/>
  <c r="D3517" i="26" s="1"/>
  <c r="A3517" i="26"/>
  <c r="C3516" i="26"/>
  <c r="B3516" i="26"/>
  <c r="A3516" i="26"/>
  <c r="C3515" i="26"/>
  <c r="B3515" i="26"/>
  <c r="D3515" i="26" s="1"/>
  <c r="A3515" i="26"/>
  <c r="C3514" i="26"/>
  <c r="B3514" i="26"/>
  <c r="D3514" i="26" s="1"/>
  <c r="A3514" i="26"/>
  <c r="C3513" i="26"/>
  <c r="B3513" i="26"/>
  <c r="D3513" i="26" s="1"/>
  <c r="A3513" i="26"/>
  <c r="C3512" i="26"/>
  <c r="B3512" i="26"/>
  <c r="A3512" i="26"/>
  <c r="C3511" i="26"/>
  <c r="B3511" i="26"/>
  <c r="D3511" i="26" s="1"/>
  <c r="A3511" i="26"/>
  <c r="C3510" i="26"/>
  <c r="B3510" i="26"/>
  <c r="D3510" i="26" s="1"/>
  <c r="A3510" i="26"/>
  <c r="C3509" i="26"/>
  <c r="B3509" i="26"/>
  <c r="D3509" i="26" s="1"/>
  <c r="A3509" i="26"/>
  <c r="C3508" i="26"/>
  <c r="B3508" i="26"/>
  <c r="A3508" i="26"/>
  <c r="C3507" i="26"/>
  <c r="B3507" i="26"/>
  <c r="D3507" i="26" s="1"/>
  <c r="A3507" i="26"/>
  <c r="C3506" i="26"/>
  <c r="B3506" i="26"/>
  <c r="D3506" i="26" s="1"/>
  <c r="A3506" i="26"/>
  <c r="C3505" i="26"/>
  <c r="B3505" i="26"/>
  <c r="D3505" i="26" s="1"/>
  <c r="A3505" i="26"/>
  <c r="C3504" i="26"/>
  <c r="B3504" i="26"/>
  <c r="A3504" i="26"/>
  <c r="C3503" i="26"/>
  <c r="B3503" i="26"/>
  <c r="D3503" i="26" s="1"/>
  <c r="A3503" i="26"/>
  <c r="C3502" i="26"/>
  <c r="B3502" i="26"/>
  <c r="D3502" i="26" s="1"/>
  <c r="A3502" i="26"/>
  <c r="C3501" i="26"/>
  <c r="B3501" i="26"/>
  <c r="D3501" i="26" s="1"/>
  <c r="A3501" i="26"/>
  <c r="C3500" i="26"/>
  <c r="B3500" i="26"/>
  <c r="A3500" i="26"/>
  <c r="C3499" i="26"/>
  <c r="B3499" i="26"/>
  <c r="D3499" i="26" s="1"/>
  <c r="A3499" i="26"/>
  <c r="C3498" i="26"/>
  <c r="B3498" i="26"/>
  <c r="D3498" i="26" s="1"/>
  <c r="A3498" i="26"/>
  <c r="C3497" i="26"/>
  <c r="B3497" i="26"/>
  <c r="D3497" i="26" s="1"/>
  <c r="A3497" i="26"/>
  <c r="C3496" i="26"/>
  <c r="B3496" i="26"/>
  <c r="A3496" i="26"/>
  <c r="C3495" i="26"/>
  <c r="B3495" i="26"/>
  <c r="D3495" i="26" s="1"/>
  <c r="A3495" i="26"/>
  <c r="C3494" i="26"/>
  <c r="B3494" i="26"/>
  <c r="D3494" i="26" s="1"/>
  <c r="A3494" i="26"/>
  <c r="C3493" i="26"/>
  <c r="B3493" i="26"/>
  <c r="D3493" i="26" s="1"/>
  <c r="A3493" i="26"/>
  <c r="C3492" i="26"/>
  <c r="B3492" i="26"/>
  <c r="A3492" i="26"/>
  <c r="C3491" i="26"/>
  <c r="B3491" i="26"/>
  <c r="D3491" i="26" s="1"/>
  <c r="A3491" i="26"/>
  <c r="C3490" i="26"/>
  <c r="B3490" i="26"/>
  <c r="D3490" i="26" s="1"/>
  <c r="A3490" i="26"/>
  <c r="C3489" i="26"/>
  <c r="B3489" i="26"/>
  <c r="D3489" i="26" s="1"/>
  <c r="A3489" i="26"/>
  <c r="C3488" i="26"/>
  <c r="B3488" i="26"/>
  <c r="A3488" i="26"/>
  <c r="C3487" i="26"/>
  <c r="B3487" i="26"/>
  <c r="D3487" i="26" s="1"/>
  <c r="A3487" i="26"/>
  <c r="C3486" i="26"/>
  <c r="B3486" i="26"/>
  <c r="D3486" i="26" s="1"/>
  <c r="A3486" i="26"/>
  <c r="C3485" i="26"/>
  <c r="B3485" i="26"/>
  <c r="D3485" i="26" s="1"/>
  <c r="A3485" i="26"/>
  <c r="C3484" i="26"/>
  <c r="B3484" i="26"/>
  <c r="A3484" i="26"/>
  <c r="C3483" i="26"/>
  <c r="B3483" i="26"/>
  <c r="D3483" i="26" s="1"/>
  <c r="A3483" i="26"/>
  <c r="C3482" i="26"/>
  <c r="B3482" i="26"/>
  <c r="D3482" i="26" s="1"/>
  <c r="A3482" i="26"/>
  <c r="C3481" i="26"/>
  <c r="B3481" i="26"/>
  <c r="D3481" i="26" s="1"/>
  <c r="A3481" i="26"/>
  <c r="C3480" i="26"/>
  <c r="B3480" i="26"/>
  <c r="A3480" i="26"/>
  <c r="C3479" i="26"/>
  <c r="B3479" i="26"/>
  <c r="D3479" i="26" s="1"/>
  <c r="A3479" i="26"/>
  <c r="C3478" i="26"/>
  <c r="B3478" i="26"/>
  <c r="D3478" i="26" s="1"/>
  <c r="A3478" i="26"/>
  <c r="C3477" i="26"/>
  <c r="B3477" i="26"/>
  <c r="D3477" i="26" s="1"/>
  <c r="A3477" i="26"/>
  <c r="C3476" i="26"/>
  <c r="B3476" i="26"/>
  <c r="A3476" i="26"/>
  <c r="C3475" i="26"/>
  <c r="B3475" i="26"/>
  <c r="D3475" i="26" s="1"/>
  <c r="A3475" i="26"/>
  <c r="C3474" i="26"/>
  <c r="B3474" i="26"/>
  <c r="D3474" i="26" s="1"/>
  <c r="A3474" i="26"/>
  <c r="C3473" i="26"/>
  <c r="B3473" i="26"/>
  <c r="D3473" i="26" s="1"/>
  <c r="A3473" i="26"/>
  <c r="C3472" i="26"/>
  <c r="B3472" i="26"/>
  <c r="A3472" i="26"/>
  <c r="C3471" i="26"/>
  <c r="B3471" i="26"/>
  <c r="D3471" i="26" s="1"/>
  <c r="A3471" i="26"/>
  <c r="C3470" i="26"/>
  <c r="B3470" i="26"/>
  <c r="D3470" i="26" s="1"/>
  <c r="A3470" i="26"/>
  <c r="C3469" i="26"/>
  <c r="B3469" i="26"/>
  <c r="D3469" i="26" s="1"/>
  <c r="A3469" i="26"/>
  <c r="C3468" i="26"/>
  <c r="B3468" i="26"/>
  <c r="A3468" i="26"/>
  <c r="C3467" i="26"/>
  <c r="B3467" i="26"/>
  <c r="D3467" i="26" s="1"/>
  <c r="A3467" i="26"/>
  <c r="C3466" i="26"/>
  <c r="B3466" i="26"/>
  <c r="D3466" i="26" s="1"/>
  <c r="A3466" i="26"/>
  <c r="C3465" i="26"/>
  <c r="B3465" i="26"/>
  <c r="D3465" i="26" s="1"/>
  <c r="A3465" i="26"/>
  <c r="C3464" i="26"/>
  <c r="B3464" i="26"/>
  <c r="A3464" i="26"/>
  <c r="C3463" i="26"/>
  <c r="B3463" i="26"/>
  <c r="D3463" i="26" s="1"/>
  <c r="A3463" i="26"/>
  <c r="C3462" i="26"/>
  <c r="B3462" i="26"/>
  <c r="D3462" i="26" s="1"/>
  <c r="A3462" i="26"/>
  <c r="C3461" i="26"/>
  <c r="B3461" i="26"/>
  <c r="D3461" i="26" s="1"/>
  <c r="A3461" i="26"/>
  <c r="C3460" i="26"/>
  <c r="B3460" i="26"/>
  <c r="A3460" i="26"/>
  <c r="C3459" i="26"/>
  <c r="B3459" i="26"/>
  <c r="D3459" i="26" s="1"/>
  <c r="A3459" i="26"/>
  <c r="C3458" i="26"/>
  <c r="B3458" i="26"/>
  <c r="D3458" i="26" s="1"/>
  <c r="A3458" i="26"/>
  <c r="C3457" i="26"/>
  <c r="B3457" i="26"/>
  <c r="D3457" i="26" s="1"/>
  <c r="A3457" i="26"/>
  <c r="C3456" i="26"/>
  <c r="B3456" i="26"/>
  <c r="A3456" i="26"/>
  <c r="C3455" i="26"/>
  <c r="B3455" i="26"/>
  <c r="A3455" i="26"/>
  <c r="C3454" i="26"/>
  <c r="B3454" i="26"/>
  <c r="D3454" i="26" s="1"/>
  <c r="A3454" i="26"/>
  <c r="C3453" i="26"/>
  <c r="B3453" i="26"/>
  <c r="D3453" i="26" s="1"/>
  <c r="A3453" i="26"/>
  <c r="C3452" i="26"/>
  <c r="B3452" i="26"/>
  <c r="A3452" i="26"/>
  <c r="C3451" i="26"/>
  <c r="B3451" i="26"/>
  <c r="A3451" i="26"/>
  <c r="C3450" i="26"/>
  <c r="B3450" i="26"/>
  <c r="D3450" i="26" s="1"/>
  <c r="A3450" i="26"/>
  <c r="C3449" i="26"/>
  <c r="B3449" i="26"/>
  <c r="D3449" i="26" s="1"/>
  <c r="A3449" i="26"/>
  <c r="C3448" i="26"/>
  <c r="B3448" i="26"/>
  <c r="A3448" i="26"/>
  <c r="C3447" i="26"/>
  <c r="B3447" i="26"/>
  <c r="A3447" i="26"/>
  <c r="C3446" i="26"/>
  <c r="B3446" i="26"/>
  <c r="D3446" i="26" s="1"/>
  <c r="A3446" i="26"/>
  <c r="C3445" i="26"/>
  <c r="B3445" i="26"/>
  <c r="D3445" i="26" s="1"/>
  <c r="A3445" i="26"/>
  <c r="C3444" i="26"/>
  <c r="B3444" i="26"/>
  <c r="A3444" i="26"/>
  <c r="C3443" i="26"/>
  <c r="B3443" i="26"/>
  <c r="A3443" i="26"/>
  <c r="C3442" i="26"/>
  <c r="B3442" i="26"/>
  <c r="D3442" i="26" s="1"/>
  <c r="A3442" i="26"/>
  <c r="C3441" i="26"/>
  <c r="B3441" i="26"/>
  <c r="D3441" i="26" s="1"/>
  <c r="A3441" i="26"/>
  <c r="C3440" i="26"/>
  <c r="B3440" i="26"/>
  <c r="A3440" i="26"/>
  <c r="C3439" i="26"/>
  <c r="B3439" i="26"/>
  <c r="A3439" i="26"/>
  <c r="C3438" i="26"/>
  <c r="B3438" i="26"/>
  <c r="D3438" i="26" s="1"/>
  <c r="A3438" i="26"/>
  <c r="C3437" i="26"/>
  <c r="B3437" i="26"/>
  <c r="D3437" i="26" s="1"/>
  <c r="A3437" i="26"/>
  <c r="C3436" i="26"/>
  <c r="B3436" i="26"/>
  <c r="A3436" i="26"/>
  <c r="C3435" i="26"/>
  <c r="B3435" i="26"/>
  <c r="A3435" i="26"/>
  <c r="C3434" i="26"/>
  <c r="B3434" i="26"/>
  <c r="D3434" i="26" s="1"/>
  <c r="A3434" i="26"/>
  <c r="C3433" i="26"/>
  <c r="B3433" i="26"/>
  <c r="D3433" i="26" s="1"/>
  <c r="A3433" i="26"/>
  <c r="C3432" i="26"/>
  <c r="B3432" i="26"/>
  <c r="A3432" i="26"/>
  <c r="C3431" i="26"/>
  <c r="B3431" i="26"/>
  <c r="A3431" i="26"/>
  <c r="C3430" i="26"/>
  <c r="B3430" i="26"/>
  <c r="D3430" i="26" s="1"/>
  <c r="A3430" i="26"/>
  <c r="C3429" i="26"/>
  <c r="B3429" i="26"/>
  <c r="D3429" i="26" s="1"/>
  <c r="A3429" i="26"/>
  <c r="C3428" i="26"/>
  <c r="B3428" i="26"/>
  <c r="A3428" i="26"/>
  <c r="C3427" i="26"/>
  <c r="B3427" i="26"/>
  <c r="A3427" i="26"/>
  <c r="C3426" i="26"/>
  <c r="B3426" i="26"/>
  <c r="D3426" i="26" s="1"/>
  <c r="A3426" i="26"/>
  <c r="C3425" i="26"/>
  <c r="B3425" i="26"/>
  <c r="D3425" i="26" s="1"/>
  <c r="A3425" i="26"/>
  <c r="C3424" i="26"/>
  <c r="B3424" i="26"/>
  <c r="A3424" i="26"/>
  <c r="C3423" i="26"/>
  <c r="B3423" i="26"/>
  <c r="A3423" i="26"/>
  <c r="C3422" i="26"/>
  <c r="B3422" i="26"/>
  <c r="D3422" i="26" s="1"/>
  <c r="A3422" i="26"/>
  <c r="C3421" i="26"/>
  <c r="B3421" i="26"/>
  <c r="D3421" i="26" s="1"/>
  <c r="A3421" i="26"/>
  <c r="C3420" i="26"/>
  <c r="B3420" i="26"/>
  <c r="A3420" i="26"/>
  <c r="C3419" i="26"/>
  <c r="B3419" i="26"/>
  <c r="A3419" i="26"/>
  <c r="C3418" i="26"/>
  <c r="B3418" i="26"/>
  <c r="D3418" i="26" s="1"/>
  <c r="A3418" i="26"/>
  <c r="C3417" i="26"/>
  <c r="B3417" i="26"/>
  <c r="D3417" i="26" s="1"/>
  <c r="A3417" i="26"/>
  <c r="C3416" i="26"/>
  <c r="B3416" i="26"/>
  <c r="A3416" i="26"/>
  <c r="C3415" i="26"/>
  <c r="B3415" i="26"/>
  <c r="A3415" i="26"/>
  <c r="C3414" i="26"/>
  <c r="B3414" i="26"/>
  <c r="D3414" i="26" s="1"/>
  <c r="A3414" i="26"/>
  <c r="C3413" i="26"/>
  <c r="B3413" i="26"/>
  <c r="D3413" i="26" s="1"/>
  <c r="A3413" i="26"/>
  <c r="C3412" i="26"/>
  <c r="B3412" i="26"/>
  <c r="A3412" i="26"/>
  <c r="C3411" i="26"/>
  <c r="B3411" i="26"/>
  <c r="A3411" i="26"/>
  <c r="C3410" i="26"/>
  <c r="B3410" i="26"/>
  <c r="D3410" i="26" s="1"/>
  <c r="A3410" i="26"/>
  <c r="C3409" i="26"/>
  <c r="B3409" i="26"/>
  <c r="D3409" i="26" s="1"/>
  <c r="A3409" i="26"/>
  <c r="C3408" i="26"/>
  <c r="B3408" i="26"/>
  <c r="A3408" i="26"/>
  <c r="C3407" i="26"/>
  <c r="B3407" i="26"/>
  <c r="A3407" i="26"/>
  <c r="C3406" i="26"/>
  <c r="B3406" i="26"/>
  <c r="D3406" i="26" s="1"/>
  <c r="A3406" i="26"/>
  <c r="C3405" i="26"/>
  <c r="B3405" i="26"/>
  <c r="D3405" i="26" s="1"/>
  <c r="A3405" i="26"/>
  <c r="C3404" i="26"/>
  <c r="B3404" i="26"/>
  <c r="A3404" i="26"/>
  <c r="C3403" i="26"/>
  <c r="B3403" i="26"/>
  <c r="A3403" i="26"/>
  <c r="C3402" i="26"/>
  <c r="B3402" i="26"/>
  <c r="D3402" i="26" s="1"/>
  <c r="A3402" i="26"/>
  <c r="C3401" i="26"/>
  <c r="B3401" i="26"/>
  <c r="D3401" i="26" s="1"/>
  <c r="A3401" i="26"/>
  <c r="C3400" i="26"/>
  <c r="B3400" i="26"/>
  <c r="A3400" i="26"/>
  <c r="C3399" i="26"/>
  <c r="B3399" i="26"/>
  <c r="A3399" i="26"/>
  <c r="C3398" i="26"/>
  <c r="B3398" i="26"/>
  <c r="D3398" i="26" s="1"/>
  <c r="A3398" i="26"/>
  <c r="C3397" i="26"/>
  <c r="B3397" i="26"/>
  <c r="D3397" i="26" s="1"/>
  <c r="A3397" i="26"/>
  <c r="C3396" i="26"/>
  <c r="B3396" i="26"/>
  <c r="A3396" i="26"/>
  <c r="C3395" i="26"/>
  <c r="B3395" i="26"/>
  <c r="A3395" i="26"/>
  <c r="C3394" i="26"/>
  <c r="B3394" i="26"/>
  <c r="D3394" i="26" s="1"/>
  <c r="A3394" i="26"/>
  <c r="C3393" i="26"/>
  <c r="B3393" i="26"/>
  <c r="D3393" i="26" s="1"/>
  <c r="A3393" i="26"/>
  <c r="C3392" i="26"/>
  <c r="B3392" i="26"/>
  <c r="A3392" i="26"/>
  <c r="C3391" i="26"/>
  <c r="B3391" i="26"/>
  <c r="A3391" i="26"/>
  <c r="C3390" i="26"/>
  <c r="B3390" i="26"/>
  <c r="D3390" i="26" s="1"/>
  <c r="A3390" i="26"/>
  <c r="C3389" i="26"/>
  <c r="B3389" i="26"/>
  <c r="D3389" i="26" s="1"/>
  <c r="A3389" i="26"/>
  <c r="C3388" i="26"/>
  <c r="B3388" i="26"/>
  <c r="A3388" i="26"/>
  <c r="C3387" i="26"/>
  <c r="B3387" i="26"/>
  <c r="A3387" i="26"/>
  <c r="C3386" i="26"/>
  <c r="B3386" i="26"/>
  <c r="D3386" i="26" s="1"/>
  <c r="A3386" i="26"/>
  <c r="C3385" i="26"/>
  <c r="B3385" i="26"/>
  <c r="D3385" i="26" s="1"/>
  <c r="A3385" i="26"/>
  <c r="C3384" i="26"/>
  <c r="B3384" i="26"/>
  <c r="A3384" i="26"/>
  <c r="C3383" i="26"/>
  <c r="B3383" i="26"/>
  <c r="A3383" i="26"/>
  <c r="C3382" i="26"/>
  <c r="B3382" i="26"/>
  <c r="D3382" i="26" s="1"/>
  <c r="A3382" i="26"/>
  <c r="C3381" i="26"/>
  <c r="B3381" i="26"/>
  <c r="D3381" i="26" s="1"/>
  <c r="A3381" i="26"/>
  <c r="C3380" i="26"/>
  <c r="B3380" i="26"/>
  <c r="A3380" i="26"/>
  <c r="C3379" i="26"/>
  <c r="B3379" i="26"/>
  <c r="A3379" i="26"/>
  <c r="C3378" i="26"/>
  <c r="B3378" i="26"/>
  <c r="D3378" i="26" s="1"/>
  <c r="A3378" i="26"/>
  <c r="C3377" i="26"/>
  <c r="B3377" i="26"/>
  <c r="D3377" i="26" s="1"/>
  <c r="A3377" i="26"/>
  <c r="C3376" i="26"/>
  <c r="B3376" i="26"/>
  <c r="A3376" i="26"/>
  <c r="C3375" i="26"/>
  <c r="B3375" i="26"/>
  <c r="A3375" i="26"/>
  <c r="C3374" i="26"/>
  <c r="B3374" i="26"/>
  <c r="D3374" i="26" s="1"/>
  <c r="A3374" i="26"/>
  <c r="C3373" i="26"/>
  <c r="B3373" i="26"/>
  <c r="D3373" i="26" s="1"/>
  <c r="A3373" i="26"/>
  <c r="C3372" i="26"/>
  <c r="B3372" i="26"/>
  <c r="A3372" i="26"/>
  <c r="C3371" i="26"/>
  <c r="B3371" i="26"/>
  <c r="A3371" i="26"/>
  <c r="C3370" i="26"/>
  <c r="B3370" i="26"/>
  <c r="D3370" i="26" s="1"/>
  <c r="A3370" i="26"/>
  <c r="C3369" i="26"/>
  <c r="B3369" i="26"/>
  <c r="D3369" i="26" s="1"/>
  <c r="A3369" i="26"/>
  <c r="C3368" i="26"/>
  <c r="B3368" i="26"/>
  <c r="A3368" i="26"/>
  <c r="C3367" i="26"/>
  <c r="B3367" i="26"/>
  <c r="A3367" i="26"/>
  <c r="C3366" i="26"/>
  <c r="B3366" i="26"/>
  <c r="D3366" i="26" s="1"/>
  <c r="A3366" i="26"/>
  <c r="C3365" i="26"/>
  <c r="B3365" i="26"/>
  <c r="D3365" i="26" s="1"/>
  <c r="A3365" i="26"/>
  <c r="C3364" i="26"/>
  <c r="B3364" i="26"/>
  <c r="A3364" i="26"/>
  <c r="C3363" i="26"/>
  <c r="B3363" i="26"/>
  <c r="A3363" i="26"/>
  <c r="C3362" i="26"/>
  <c r="B3362" i="26"/>
  <c r="D3362" i="26" s="1"/>
  <c r="A3362" i="26"/>
  <c r="C3361" i="26"/>
  <c r="B3361" i="26"/>
  <c r="D3361" i="26" s="1"/>
  <c r="A3361" i="26"/>
  <c r="C3360" i="26"/>
  <c r="B3360" i="26"/>
  <c r="A3360" i="26"/>
  <c r="C3359" i="26"/>
  <c r="B3359" i="26"/>
  <c r="A3359" i="26"/>
  <c r="C3358" i="26"/>
  <c r="B3358" i="26"/>
  <c r="D3358" i="26" s="1"/>
  <c r="A3358" i="26"/>
  <c r="C3357" i="26"/>
  <c r="B3357" i="26"/>
  <c r="D3357" i="26" s="1"/>
  <c r="A3357" i="26"/>
  <c r="C3356" i="26"/>
  <c r="B3356" i="26"/>
  <c r="A3356" i="26"/>
  <c r="C3355" i="26"/>
  <c r="B3355" i="26"/>
  <c r="A3355" i="26"/>
  <c r="C3354" i="26"/>
  <c r="B3354" i="26"/>
  <c r="D3354" i="26" s="1"/>
  <c r="A3354" i="26"/>
  <c r="C3353" i="26"/>
  <c r="B3353" i="26"/>
  <c r="D3353" i="26" s="1"/>
  <c r="A3353" i="26"/>
  <c r="C3352" i="26"/>
  <c r="B3352" i="26"/>
  <c r="A3352" i="26"/>
  <c r="C3351" i="26"/>
  <c r="B3351" i="26"/>
  <c r="A3351" i="26"/>
  <c r="C3350" i="26"/>
  <c r="B3350" i="26"/>
  <c r="D3350" i="26" s="1"/>
  <c r="A3350" i="26"/>
  <c r="C3349" i="26"/>
  <c r="B3349" i="26"/>
  <c r="D3349" i="26" s="1"/>
  <c r="A3349" i="26"/>
  <c r="C3348" i="26"/>
  <c r="B3348" i="26"/>
  <c r="A3348" i="26"/>
  <c r="C3347" i="26"/>
  <c r="B3347" i="26"/>
  <c r="A3347" i="26"/>
  <c r="C3346" i="26"/>
  <c r="B3346" i="26"/>
  <c r="D3346" i="26" s="1"/>
  <c r="A3346" i="26"/>
  <c r="C3345" i="26"/>
  <c r="B3345" i="26"/>
  <c r="D3345" i="26" s="1"/>
  <c r="A3345" i="26"/>
  <c r="C3344" i="26"/>
  <c r="B3344" i="26"/>
  <c r="A3344" i="26"/>
  <c r="C3343" i="26"/>
  <c r="B3343" i="26"/>
  <c r="A3343" i="26"/>
  <c r="C3342" i="26"/>
  <c r="B3342" i="26"/>
  <c r="D3342" i="26" s="1"/>
  <c r="A3342" i="26"/>
  <c r="C3341" i="26"/>
  <c r="B3341" i="26"/>
  <c r="D3341" i="26" s="1"/>
  <c r="A3341" i="26"/>
  <c r="C3340" i="26"/>
  <c r="B3340" i="26"/>
  <c r="A3340" i="26"/>
  <c r="C3339" i="26"/>
  <c r="B3339" i="26"/>
  <c r="A3339" i="26"/>
  <c r="C3338" i="26"/>
  <c r="B3338" i="26"/>
  <c r="D3338" i="26" s="1"/>
  <c r="A3338" i="26"/>
  <c r="C3337" i="26"/>
  <c r="B3337" i="26"/>
  <c r="D3337" i="26" s="1"/>
  <c r="A3337" i="26"/>
  <c r="C3336" i="26"/>
  <c r="B3336" i="26"/>
  <c r="A3336" i="26"/>
  <c r="C3335" i="26"/>
  <c r="B3335" i="26"/>
  <c r="A3335" i="26"/>
  <c r="C3334" i="26"/>
  <c r="B3334" i="26"/>
  <c r="D3334" i="26" s="1"/>
  <c r="A3334" i="26"/>
  <c r="C3333" i="26"/>
  <c r="B3333" i="26"/>
  <c r="D3333" i="26" s="1"/>
  <c r="A3333" i="26"/>
  <c r="C3332" i="26"/>
  <c r="B3332" i="26"/>
  <c r="A3332" i="26"/>
  <c r="C3331" i="26"/>
  <c r="B3331" i="26"/>
  <c r="A3331" i="26"/>
  <c r="C3330" i="26"/>
  <c r="B3330" i="26"/>
  <c r="D3330" i="26" s="1"/>
  <c r="A3330" i="26"/>
  <c r="C3329" i="26"/>
  <c r="B3329" i="26"/>
  <c r="D3329" i="26" s="1"/>
  <c r="A3329" i="26"/>
  <c r="C3328" i="26"/>
  <c r="B3328" i="26"/>
  <c r="A3328" i="26"/>
  <c r="C3327" i="26"/>
  <c r="B3327" i="26"/>
  <c r="A3327" i="26"/>
  <c r="C3326" i="26"/>
  <c r="B3326" i="26"/>
  <c r="D3326" i="26" s="1"/>
  <c r="A3326" i="26"/>
  <c r="C3325" i="26"/>
  <c r="B3325" i="26"/>
  <c r="D3325" i="26" s="1"/>
  <c r="A3325" i="26"/>
  <c r="C3324" i="26"/>
  <c r="B3324" i="26"/>
  <c r="A3324" i="26"/>
  <c r="C3323" i="26"/>
  <c r="B3323" i="26"/>
  <c r="A3323" i="26"/>
  <c r="C3322" i="26"/>
  <c r="B3322" i="26"/>
  <c r="D3322" i="26" s="1"/>
  <c r="A3322" i="26"/>
  <c r="C3321" i="26"/>
  <c r="B3321" i="26"/>
  <c r="D3321" i="26" s="1"/>
  <c r="A3321" i="26"/>
  <c r="C3320" i="26"/>
  <c r="B3320" i="26"/>
  <c r="A3320" i="26"/>
  <c r="C3319" i="26"/>
  <c r="B3319" i="26"/>
  <c r="A3319" i="26"/>
  <c r="C3318" i="26"/>
  <c r="B3318" i="26"/>
  <c r="D3318" i="26" s="1"/>
  <c r="A3318" i="26"/>
  <c r="C3317" i="26"/>
  <c r="B3317" i="26"/>
  <c r="D3317" i="26" s="1"/>
  <c r="A3317" i="26"/>
  <c r="C3316" i="26"/>
  <c r="B3316" i="26"/>
  <c r="A3316" i="26"/>
  <c r="C3315" i="26"/>
  <c r="B3315" i="26"/>
  <c r="A3315" i="26"/>
  <c r="C3314" i="26"/>
  <c r="B3314" i="26"/>
  <c r="D3314" i="26" s="1"/>
  <c r="A3314" i="26"/>
  <c r="C3313" i="26"/>
  <c r="B3313" i="26"/>
  <c r="D3313" i="26" s="1"/>
  <c r="A3313" i="26"/>
  <c r="C3312" i="26"/>
  <c r="B3312" i="26"/>
  <c r="A3312" i="26"/>
  <c r="C3311" i="26"/>
  <c r="B3311" i="26"/>
  <c r="A3311" i="26"/>
  <c r="C3310" i="26"/>
  <c r="B3310" i="26"/>
  <c r="D3310" i="26" s="1"/>
  <c r="A3310" i="26"/>
  <c r="C3309" i="26"/>
  <c r="B3309" i="26"/>
  <c r="D3309" i="26" s="1"/>
  <c r="A3309" i="26"/>
  <c r="C3308" i="26"/>
  <c r="B3308" i="26"/>
  <c r="A3308" i="26"/>
  <c r="C3307" i="26"/>
  <c r="B3307" i="26"/>
  <c r="A3307" i="26"/>
  <c r="C3306" i="26"/>
  <c r="B3306" i="26"/>
  <c r="D3306" i="26" s="1"/>
  <c r="A3306" i="26"/>
  <c r="C3305" i="26"/>
  <c r="B3305" i="26"/>
  <c r="D3305" i="26" s="1"/>
  <c r="A3305" i="26"/>
  <c r="C3304" i="26"/>
  <c r="B3304" i="26"/>
  <c r="A3304" i="26"/>
  <c r="C3303" i="26"/>
  <c r="B3303" i="26"/>
  <c r="A3303" i="26"/>
  <c r="C3302" i="26"/>
  <c r="B3302" i="26"/>
  <c r="D3302" i="26" s="1"/>
  <c r="A3302" i="26"/>
  <c r="C3301" i="26"/>
  <c r="B3301" i="26"/>
  <c r="D3301" i="26" s="1"/>
  <c r="A3301" i="26"/>
  <c r="C3300" i="26"/>
  <c r="B3300" i="26"/>
  <c r="A3300" i="26"/>
  <c r="C3299" i="26"/>
  <c r="B3299" i="26"/>
  <c r="A3299" i="26"/>
  <c r="C3298" i="26"/>
  <c r="B3298" i="26"/>
  <c r="D3298" i="26" s="1"/>
  <c r="A3298" i="26"/>
  <c r="C3297" i="26"/>
  <c r="B3297" i="26"/>
  <c r="D3297" i="26" s="1"/>
  <c r="A3297" i="26"/>
  <c r="C3296" i="26"/>
  <c r="B3296" i="26"/>
  <c r="A3296" i="26"/>
  <c r="C3295" i="26"/>
  <c r="B3295" i="26"/>
  <c r="A3295" i="26"/>
  <c r="C3294" i="26"/>
  <c r="B3294" i="26"/>
  <c r="D3294" i="26" s="1"/>
  <c r="A3294" i="26"/>
  <c r="C3293" i="26"/>
  <c r="B3293" i="26"/>
  <c r="D3293" i="26" s="1"/>
  <c r="A3293" i="26"/>
  <c r="C3292" i="26"/>
  <c r="B3292" i="26"/>
  <c r="A3292" i="26"/>
  <c r="C3291" i="26"/>
  <c r="B3291" i="26"/>
  <c r="A3291" i="26"/>
  <c r="C3290" i="26"/>
  <c r="B3290" i="26"/>
  <c r="D3290" i="26" s="1"/>
  <c r="A3290" i="26"/>
  <c r="C3289" i="26"/>
  <c r="B3289" i="26"/>
  <c r="D3289" i="26" s="1"/>
  <c r="A3289" i="26"/>
  <c r="C3288" i="26"/>
  <c r="B3288" i="26"/>
  <c r="A3288" i="26"/>
  <c r="C3287" i="26"/>
  <c r="B3287" i="26"/>
  <c r="A3287" i="26"/>
  <c r="C3286" i="26"/>
  <c r="B3286" i="26"/>
  <c r="D3286" i="26" s="1"/>
  <c r="A3286" i="26"/>
  <c r="C3285" i="26"/>
  <c r="B3285" i="26"/>
  <c r="D3285" i="26" s="1"/>
  <c r="A3285" i="26"/>
  <c r="C3284" i="26"/>
  <c r="B3284" i="26"/>
  <c r="A3284" i="26"/>
  <c r="C3283" i="26"/>
  <c r="B3283" i="26"/>
  <c r="A3283" i="26"/>
  <c r="C3282" i="26"/>
  <c r="B3282" i="26"/>
  <c r="D3282" i="26" s="1"/>
  <c r="A3282" i="26"/>
  <c r="C3281" i="26"/>
  <c r="B3281" i="26"/>
  <c r="D3281" i="26" s="1"/>
  <c r="A3281" i="26"/>
  <c r="C3280" i="26"/>
  <c r="B3280" i="26"/>
  <c r="A3280" i="26"/>
  <c r="C3279" i="26"/>
  <c r="B3279" i="26"/>
  <c r="A3279" i="26"/>
  <c r="C3278" i="26"/>
  <c r="B3278" i="26"/>
  <c r="D3278" i="26" s="1"/>
  <c r="A3278" i="26"/>
  <c r="C3277" i="26"/>
  <c r="B3277" i="26"/>
  <c r="D3277" i="26" s="1"/>
  <c r="A3277" i="26"/>
  <c r="C3276" i="26"/>
  <c r="B3276" i="26"/>
  <c r="A3276" i="26"/>
  <c r="C3275" i="26"/>
  <c r="B3275" i="26"/>
  <c r="A3275" i="26"/>
  <c r="C3274" i="26"/>
  <c r="B3274" i="26"/>
  <c r="D3274" i="26" s="1"/>
  <c r="A3274" i="26"/>
  <c r="C3273" i="26"/>
  <c r="B3273" i="26"/>
  <c r="D3273" i="26" s="1"/>
  <c r="A3273" i="26"/>
  <c r="C3272" i="26"/>
  <c r="B3272" i="26"/>
  <c r="A3272" i="26"/>
  <c r="C3271" i="26"/>
  <c r="B3271" i="26"/>
  <c r="A3271" i="26"/>
  <c r="C3270" i="26"/>
  <c r="B3270" i="26"/>
  <c r="D3270" i="26" s="1"/>
  <c r="A3270" i="26"/>
  <c r="C3269" i="26"/>
  <c r="B3269" i="26"/>
  <c r="D3269" i="26" s="1"/>
  <c r="A3269" i="26"/>
  <c r="C3268" i="26"/>
  <c r="B3268" i="26"/>
  <c r="A3268" i="26"/>
  <c r="C3267" i="26"/>
  <c r="B3267" i="26"/>
  <c r="A3267" i="26"/>
  <c r="C3266" i="26"/>
  <c r="B3266" i="26"/>
  <c r="D3266" i="26" s="1"/>
  <c r="A3266" i="26"/>
  <c r="C3265" i="26"/>
  <c r="B3265" i="26"/>
  <c r="D3265" i="26" s="1"/>
  <c r="A3265" i="26"/>
  <c r="C3264" i="26"/>
  <c r="B3264" i="26"/>
  <c r="A3264" i="26"/>
  <c r="C3263" i="26"/>
  <c r="B3263" i="26"/>
  <c r="A3263" i="26"/>
  <c r="C3262" i="26"/>
  <c r="B3262" i="26"/>
  <c r="D3262" i="26" s="1"/>
  <c r="A3262" i="26"/>
  <c r="C3261" i="26"/>
  <c r="B3261" i="26"/>
  <c r="D3261" i="26" s="1"/>
  <c r="A3261" i="26"/>
  <c r="C3260" i="26"/>
  <c r="B3260" i="26"/>
  <c r="A3260" i="26"/>
  <c r="C3259" i="26"/>
  <c r="B3259" i="26"/>
  <c r="A3259" i="26"/>
  <c r="C3258" i="26"/>
  <c r="B3258" i="26"/>
  <c r="D3258" i="26" s="1"/>
  <c r="A3258" i="26"/>
  <c r="C3257" i="26"/>
  <c r="B3257" i="26"/>
  <c r="D3257" i="26" s="1"/>
  <c r="A3257" i="26"/>
  <c r="C3256" i="26"/>
  <c r="B3256" i="26"/>
  <c r="A3256" i="26"/>
  <c r="C3255" i="26"/>
  <c r="B3255" i="26"/>
  <c r="A3255" i="26"/>
  <c r="C3254" i="26"/>
  <c r="B3254" i="26"/>
  <c r="D3254" i="26" s="1"/>
  <c r="A3254" i="26"/>
  <c r="C3253" i="26"/>
  <c r="B3253" i="26"/>
  <c r="D3253" i="26" s="1"/>
  <c r="A3253" i="26"/>
  <c r="C3252" i="26"/>
  <c r="B3252" i="26"/>
  <c r="A3252" i="26"/>
  <c r="C3251" i="26"/>
  <c r="B3251" i="26"/>
  <c r="A3251" i="26"/>
  <c r="C3250" i="26"/>
  <c r="B3250" i="26"/>
  <c r="D3250" i="26" s="1"/>
  <c r="A3250" i="26"/>
  <c r="C3249" i="26"/>
  <c r="B3249" i="26"/>
  <c r="D3249" i="26" s="1"/>
  <c r="A3249" i="26"/>
  <c r="C3248" i="26"/>
  <c r="B3248" i="26"/>
  <c r="A3248" i="26"/>
  <c r="C3247" i="26"/>
  <c r="B3247" i="26"/>
  <c r="A3247" i="26"/>
  <c r="C3246" i="26"/>
  <c r="B3246" i="26"/>
  <c r="D3246" i="26" s="1"/>
  <c r="A3246" i="26"/>
  <c r="C3245" i="26"/>
  <c r="B3245" i="26"/>
  <c r="D3245" i="26" s="1"/>
  <c r="A3245" i="26"/>
  <c r="C3244" i="26"/>
  <c r="B3244" i="26"/>
  <c r="A3244" i="26"/>
  <c r="C3243" i="26"/>
  <c r="B3243" i="26"/>
  <c r="A3243" i="26"/>
  <c r="C3242" i="26"/>
  <c r="B3242" i="26"/>
  <c r="D3242" i="26" s="1"/>
  <c r="A3242" i="26"/>
  <c r="C3241" i="26"/>
  <c r="B3241" i="26"/>
  <c r="D3241" i="26" s="1"/>
  <c r="A3241" i="26"/>
  <c r="C3240" i="26"/>
  <c r="B3240" i="26"/>
  <c r="A3240" i="26"/>
  <c r="C3239" i="26"/>
  <c r="B3239" i="26"/>
  <c r="A3239" i="26"/>
  <c r="C3238" i="26"/>
  <c r="B3238" i="26"/>
  <c r="D3238" i="26" s="1"/>
  <c r="A3238" i="26"/>
  <c r="C3237" i="26"/>
  <c r="B3237" i="26"/>
  <c r="D3237" i="26" s="1"/>
  <c r="A3237" i="26"/>
  <c r="C3236" i="26"/>
  <c r="B3236" i="26"/>
  <c r="A3236" i="26"/>
  <c r="C3235" i="26"/>
  <c r="B3235" i="26"/>
  <c r="A3235" i="26"/>
  <c r="C3234" i="26"/>
  <c r="B3234" i="26"/>
  <c r="D3234" i="26" s="1"/>
  <c r="A3234" i="26"/>
  <c r="C3233" i="26"/>
  <c r="B3233" i="26"/>
  <c r="D3233" i="26" s="1"/>
  <c r="A3233" i="26"/>
  <c r="C3232" i="26"/>
  <c r="B3232" i="26"/>
  <c r="A3232" i="26"/>
  <c r="C3231" i="26"/>
  <c r="B3231" i="26"/>
  <c r="A3231" i="26"/>
  <c r="C3230" i="26"/>
  <c r="B3230" i="26"/>
  <c r="D3230" i="26" s="1"/>
  <c r="A3230" i="26"/>
  <c r="C3229" i="26"/>
  <c r="B3229" i="26"/>
  <c r="D3229" i="26" s="1"/>
  <c r="A3229" i="26"/>
  <c r="C3228" i="26"/>
  <c r="B3228" i="26"/>
  <c r="A3228" i="26"/>
  <c r="C3227" i="26"/>
  <c r="B3227" i="26"/>
  <c r="A3227" i="26"/>
  <c r="C3226" i="26"/>
  <c r="B3226" i="26"/>
  <c r="D3226" i="26" s="1"/>
  <c r="A3226" i="26"/>
  <c r="C3225" i="26"/>
  <c r="B3225" i="26"/>
  <c r="D3225" i="26" s="1"/>
  <c r="A3225" i="26"/>
  <c r="C3224" i="26"/>
  <c r="B3224" i="26"/>
  <c r="A3224" i="26"/>
  <c r="C3223" i="26"/>
  <c r="B3223" i="26"/>
  <c r="A3223" i="26"/>
  <c r="C3222" i="26"/>
  <c r="B3222" i="26"/>
  <c r="D3222" i="26" s="1"/>
  <c r="A3222" i="26"/>
  <c r="C3221" i="26"/>
  <c r="B3221" i="26"/>
  <c r="A3221" i="26"/>
  <c r="C3220" i="26"/>
  <c r="B3220" i="26"/>
  <c r="A3220" i="26"/>
  <c r="C3219" i="26"/>
  <c r="B3219" i="26"/>
  <c r="A3219" i="26"/>
  <c r="C3218" i="26"/>
  <c r="B3218" i="26"/>
  <c r="D3218" i="26" s="1"/>
  <c r="A3218" i="26"/>
  <c r="C3217" i="26"/>
  <c r="B3217" i="26"/>
  <c r="A3217" i="26"/>
  <c r="C3216" i="26"/>
  <c r="B3216" i="26"/>
  <c r="A3216" i="26"/>
  <c r="C3215" i="26"/>
  <c r="B3215" i="26"/>
  <c r="A3215" i="26"/>
  <c r="C3214" i="26"/>
  <c r="B3214" i="26"/>
  <c r="D3214" i="26" s="1"/>
  <c r="A3214" i="26"/>
  <c r="C3213" i="26"/>
  <c r="B3213" i="26"/>
  <c r="A3213" i="26"/>
  <c r="C3212" i="26"/>
  <c r="B3212" i="26"/>
  <c r="A3212" i="26"/>
  <c r="C3211" i="26"/>
  <c r="B3211" i="26"/>
  <c r="A3211" i="26"/>
  <c r="C3210" i="26"/>
  <c r="B3210" i="26"/>
  <c r="D3210" i="26" s="1"/>
  <c r="A3210" i="26"/>
  <c r="C3209" i="26"/>
  <c r="B3209" i="26"/>
  <c r="A3209" i="26"/>
  <c r="C3208" i="26"/>
  <c r="B3208" i="26"/>
  <c r="A3208" i="26"/>
  <c r="C3207" i="26"/>
  <c r="B3207" i="26"/>
  <c r="A3207" i="26"/>
  <c r="C3206" i="26"/>
  <c r="B3206" i="26"/>
  <c r="D3206" i="26" s="1"/>
  <c r="A3206" i="26"/>
  <c r="C3205" i="26"/>
  <c r="B3205" i="26"/>
  <c r="A3205" i="26"/>
  <c r="C3204" i="26"/>
  <c r="B3204" i="26"/>
  <c r="A3204" i="26"/>
  <c r="C3203" i="26"/>
  <c r="B3203" i="26"/>
  <c r="A3203" i="26"/>
  <c r="C3202" i="26"/>
  <c r="B3202" i="26"/>
  <c r="D3202" i="26" s="1"/>
  <c r="A3202" i="26"/>
  <c r="C3201" i="26"/>
  <c r="B3201" i="26"/>
  <c r="A3201" i="26"/>
  <c r="C3200" i="26"/>
  <c r="B3200" i="26"/>
  <c r="A3200" i="26"/>
  <c r="C3199" i="26"/>
  <c r="B3199" i="26"/>
  <c r="A3199" i="26"/>
  <c r="C3198" i="26"/>
  <c r="B3198" i="26"/>
  <c r="D3198" i="26" s="1"/>
  <c r="A3198" i="26"/>
  <c r="C3197" i="26"/>
  <c r="B3197" i="26"/>
  <c r="A3197" i="26"/>
  <c r="C3196" i="26"/>
  <c r="B3196" i="26"/>
  <c r="A3196" i="26"/>
  <c r="C3195" i="26"/>
  <c r="B3195" i="26"/>
  <c r="A3195" i="26"/>
  <c r="C3194" i="26"/>
  <c r="B3194" i="26"/>
  <c r="D3194" i="26" s="1"/>
  <c r="A3194" i="26"/>
  <c r="C3193" i="26"/>
  <c r="B3193" i="26"/>
  <c r="A3193" i="26"/>
  <c r="C3192" i="26"/>
  <c r="B3192" i="26"/>
  <c r="A3192" i="26"/>
  <c r="C3191" i="26"/>
  <c r="B3191" i="26"/>
  <c r="A3191" i="26"/>
  <c r="C3190" i="26"/>
  <c r="B3190" i="26"/>
  <c r="D3190" i="26" s="1"/>
  <c r="A3190" i="26"/>
  <c r="C3189" i="26"/>
  <c r="B3189" i="26"/>
  <c r="A3189" i="26"/>
  <c r="C3188" i="26"/>
  <c r="B3188" i="26"/>
  <c r="A3188" i="26"/>
  <c r="C3187" i="26"/>
  <c r="B3187" i="26"/>
  <c r="A3187" i="26"/>
  <c r="C3186" i="26"/>
  <c r="B3186" i="26"/>
  <c r="D3186" i="26" s="1"/>
  <c r="A3186" i="26"/>
  <c r="C3185" i="26"/>
  <c r="B3185" i="26"/>
  <c r="A3185" i="26"/>
  <c r="C3184" i="26"/>
  <c r="B3184" i="26"/>
  <c r="A3184" i="26"/>
  <c r="C3183" i="26"/>
  <c r="B3183" i="26"/>
  <c r="A3183" i="26"/>
  <c r="C3182" i="26"/>
  <c r="B3182" i="26"/>
  <c r="D3182" i="26" s="1"/>
  <c r="A3182" i="26"/>
  <c r="C3181" i="26"/>
  <c r="B3181" i="26"/>
  <c r="A3181" i="26"/>
  <c r="C3180" i="26"/>
  <c r="B3180" i="26"/>
  <c r="A3180" i="26"/>
  <c r="C3179" i="26"/>
  <c r="B3179" i="26"/>
  <c r="A3179" i="26"/>
  <c r="C3178" i="26"/>
  <c r="B3178" i="26"/>
  <c r="D3178" i="26" s="1"/>
  <c r="A3178" i="26"/>
  <c r="C3177" i="26"/>
  <c r="B3177" i="26"/>
  <c r="A3177" i="26"/>
  <c r="C3176" i="26"/>
  <c r="B3176" i="26"/>
  <c r="A3176" i="26"/>
  <c r="C3175" i="26"/>
  <c r="B3175" i="26"/>
  <c r="A3175" i="26"/>
  <c r="C3174" i="26"/>
  <c r="B3174" i="26"/>
  <c r="D3174" i="26" s="1"/>
  <c r="A3174" i="26"/>
  <c r="C3173" i="26"/>
  <c r="B3173" i="26"/>
  <c r="A3173" i="26"/>
  <c r="C3172" i="26"/>
  <c r="B3172" i="26"/>
  <c r="A3172" i="26"/>
  <c r="C3171" i="26"/>
  <c r="B3171" i="26"/>
  <c r="A3171" i="26"/>
  <c r="C3170" i="26"/>
  <c r="B3170" i="26"/>
  <c r="D3170" i="26" s="1"/>
  <c r="A3170" i="26"/>
  <c r="C3169" i="26"/>
  <c r="B3169" i="26"/>
  <c r="A3169" i="26"/>
  <c r="C3168" i="26"/>
  <c r="B3168" i="26"/>
  <c r="A3168" i="26"/>
  <c r="C3167" i="26"/>
  <c r="B3167" i="26"/>
  <c r="A3167" i="26"/>
  <c r="C3166" i="26"/>
  <c r="B3166" i="26"/>
  <c r="D3166" i="26" s="1"/>
  <c r="A3166" i="26"/>
  <c r="C3165" i="26"/>
  <c r="B3165" i="26"/>
  <c r="A3165" i="26"/>
  <c r="C3164" i="26"/>
  <c r="B3164" i="26"/>
  <c r="A3164" i="26"/>
  <c r="C3163" i="26"/>
  <c r="B3163" i="26"/>
  <c r="A3163" i="26"/>
  <c r="C3162" i="26"/>
  <c r="B3162" i="26"/>
  <c r="D3162" i="26" s="1"/>
  <c r="A3162" i="26"/>
  <c r="C3161" i="26"/>
  <c r="B3161" i="26"/>
  <c r="A3161" i="26"/>
  <c r="C3160" i="26"/>
  <c r="B3160" i="26"/>
  <c r="A3160" i="26"/>
  <c r="C3159" i="26"/>
  <c r="B3159" i="26"/>
  <c r="A3159" i="26"/>
  <c r="C3158" i="26"/>
  <c r="B3158" i="26"/>
  <c r="D3158" i="26" s="1"/>
  <c r="A3158" i="26"/>
  <c r="C3157" i="26"/>
  <c r="B3157" i="26"/>
  <c r="A3157" i="26"/>
  <c r="C3156" i="26"/>
  <c r="B3156" i="26"/>
  <c r="A3156" i="26"/>
  <c r="C3155" i="26"/>
  <c r="B3155" i="26"/>
  <c r="A3155" i="26"/>
  <c r="C3154" i="26"/>
  <c r="B3154" i="26"/>
  <c r="D3154" i="26" s="1"/>
  <c r="A3154" i="26"/>
  <c r="C3153" i="26"/>
  <c r="B3153" i="26"/>
  <c r="D3153" i="26" s="1"/>
  <c r="A3153" i="26"/>
  <c r="C3152" i="26"/>
  <c r="B3152" i="26"/>
  <c r="A3152" i="26"/>
  <c r="C3151" i="26"/>
  <c r="B3151" i="26"/>
  <c r="A3151" i="26"/>
  <c r="C3150" i="26"/>
  <c r="B3150" i="26"/>
  <c r="D3150" i="26" s="1"/>
  <c r="A3150" i="26"/>
  <c r="C3149" i="26"/>
  <c r="B3149" i="26"/>
  <c r="D3149" i="26" s="1"/>
  <c r="A3149" i="26"/>
  <c r="C3148" i="26"/>
  <c r="B3148" i="26"/>
  <c r="A3148" i="26"/>
  <c r="C3147" i="26"/>
  <c r="B3147" i="26"/>
  <c r="A3147" i="26"/>
  <c r="C3146" i="26"/>
  <c r="B3146" i="26"/>
  <c r="D3146" i="26" s="1"/>
  <c r="A3146" i="26"/>
  <c r="C3145" i="26"/>
  <c r="B3145" i="26"/>
  <c r="D3145" i="26" s="1"/>
  <c r="A3145" i="26"/>
  <c r="C3144" i="26"/>
  <c r="B3144" i="26"/>
  <c r="A3144" i="26"/>
  <c r="C3143" i="26"/>
  <c r="B3143" i="26"/>
  <c r="A3143" i="26"/>
  <c r="C3142" i="26"/>
  <c r="B3142" i="26"/>
  <c r="D3142" i="26" s="1"/>
  <c r="A3142" i="26"/>
  <c r="C3141" i="26"/>
  <c r="B3141" i="26"/>
  <c r="D3141" i="26" s="1"/>
  <c r="A3141" i="26"/>
  <c r="C3140" i="26"/>
  <c r="B3140" i="26"/>
  <c r="A3140" i="26"/>
  <c r="C3139" i="26"/>
  <c r="B3139" i="26"/>
  <c r="A3139" i="26"/>
  <c r="C3138" i="26"/>
  <c r="B3138" i="26"/>
  <c r="D3138" i="26" s="1"/>
  <c r="A3138" i="26"/>
  <c r="C3137" i="26"/>
  <c r="B3137" i="26"/>
  <c r="D3137" i="26" s="1"/>
  <c r="A3137" i="26"/>
  <c r="C3136" i="26"/>
  <c r="B3136" i="26"/>
  <c r="A3136" i="26"/>
  <c r="C3135" i="26"/>
  <c r="B3135" i="26"/>
  <c r="D3135" i="26" s="1"/>
  <c r="A3135" i="26"/>
  <c r="C3134" i="26"/>
  <c r="B3134" i="26"/>
  <c r="D3134" i="26" s="1"/>
  <c r="A3134" i="26"/>
  <c r="C3133" i="26"/>
  <c r="B3133" i="26"/>
  <c r="D3133" i="26" s="1"/>
  <c r="A3133" i="26"/>
  <c r="C3132" i="26"/>
  <c r="B3132" i="26"/>
  <c r="A3132" i="26"/>
  <c r="C3131" i="26"/>
  <c r="B3131" i="26"/>
  <c r="D3131" i="26" s="1"/>
  <c r="A3131" i="26"/>
  <c r="C3130" i="26"/>
  <c r="B3130" i="26"/>
  <c r="D3130" i="26" s="1"/>
  <c r="A3130" i="26"/>
  <c r="C3129" i="26"/>
  <c r="B3129" i="26"/>
  <c r="D3129" i="26" s="1"/>
  <c r="A3129" i="26"/>
  <c r="C3128" i="26"/>
  <c r="B3128" i="26"/>
  <c r="A3128" i="26"/>
  <c r="C3127" i="26"/>
  <c r="B3127" i="26"/>
  <c r="D3127" i="26" s="1"/>
  <c r="A3127" i="26"/>
  <c r="C3126" i="26"/>
  <c r="B3126" i="26"/>
  <c r="D3126" i="26" s="1"/>
  <c r="A3126" i="26"/>
  <c r="C3125" i="26"/>
  <c r="B3125" i="26"/>
  <c r="D3125" i="26" s="1"/>
  <c r="A3125" i="26"/>
  <c r="C3124" i="26"/>
  <c r="B3124" i="26"/>
  <c r="A3124" i="26"/>
  <c r="C3123" i="26"/>
  <c r="B3123" i="26"/>
  <c r="D3123" i="26" s="1"/>
  <c r="A3123" i="26"/>
  <c r="C3122" i="26"/>
  <c r="B3122" i="26"/>
  <c r="D3122" i="26" s="1"/>
  <c r="A3122" i="26"/>
  <c r="C3121" i="26"/>
  <c r="B3121" i="26"/>
  <c r="D3121" i="26" s="1"/>
  <c r="A3121" i="26"/>
  <c r="C3120" i="26"/>
  <c r="B3120" i="26"/>
  <c r="A3120" i="26"/>
  <c r="C3119" i="26"/>
  <c r="B3119" i="26"/>
  <c r="D3119" i="26" s="1"/>
  <c r="A3119" i="26"/>
  <c r="C3118" i="26"/>
  <c r="B3118" i="26"/>
  <c r="D3118" i="26" s="1"/>
  <c r="A3118" i="26"/>
  <c r="C3117" i="26"/>
  <c r="B3117" i="26"/>
  <c r="D3117" i="26" s="1"/>
  <c r="A3117" i="26"/>
  <c r="C3116" i="26"/>
  <c r="B3116" i="26"/>
  <c r="A3116" i="26"/>
  <c r="C3115" i="26"/>
  <c r="B3115" i="26"/>
  <c r="D3115" i="26" s="1"/>
  <c r="A3115" i="26"/>
  <c r="C3114" i="26"/>
  <c r="B3114" i="26"/>
  <c r="D3114" i="26" s="1"/>
  <c r="A3114" i="26"/>
  <c r="C3113" i="26"/>
  <c r="B3113" i="26"/>
  <c r="D3113" i="26" s="1"/>
  <c r="A3113" i="26"/>
  <c r="C3112" i="26"/>
  <c r="B3112" i="26"/>
  <c r="A3112" i="26"/>
  <c r="C3111" i="26"/>
  <c r="B3111" i="26"/>
  <c r="D3111" i="26" s="1"/>
  <c r="A3111" i="26"/>
  <c r="C3110" i="26"/>
  <c r="B3110" i="26"/>
  <c r="D3110" i="26" s="1"/>
  <c r="A3110" i="26"/>
  <c r="C3109" i="26"/>
  <c r="B3109" i="26"/>
  <c r="D3109" i="26" s="1"/>
  <c r="A3109" i="26"/>
  <c r="C3108" i="26"/>
  <c r="B3108" i="26"/>
  <c r="A3108" i="26"/>
  <c r="C3107" i="26"/>
  <c r="B3107" i="26"/>
  <c r="D3107" i="26" s="1"/>
  <c r="A3107" i="26"/>
  <c r="C3106" i="26"/>
  <c r="B3106" i="26"/>
  <c r="D3106" i="26" s="1"/>
  <c r="A3106" i="26"/>
  <c r="C3105" i="26"/>
  <c r="B3105" i="26"/>
  <c r="D3105" i="26" s="1"/>
  <c r="A3105" i="26"/>
  <c r="C3104" i="26"/>
  <c r="B3104" i="26"/>
  <c r="A3104" i="26"/>
  <c r="C3103" i="26"/>
  <c r="B3103" i="26"/>
  <c r="D3103" i="26" s="1"/>
  <c r="A3103" i="26"/>
  <c r="C3102" i="26"/>
  <c r="B3102" i="26"/>
  <c r="D3102" i="26" s="1"/>
  <c r="A3102" i="26"/>
  <c r="C3101" i="26"/>
  <c r="B3101" i="26"/>
  <c r="D3101" i="26" s="1"/>
  <c r="A3101" i="26"/>
  <c r="C3100" i="26"/>
  <c r="B3100" i="26"/>
  <c r="A3100" i="26"/>
  <c r="C3099" i="26"/>
  <c r="B3099" i="26"/>
  <c r="D3099" i="26" s="1"/>
  <c r="A3099" i="26"/>
  <c r="C3098" i="26"/>
  <c r="B3098" i="26"/>
  <c r="D3098" i="26" s="1"/>
  <c r="A3098" i="26"/>
  <c r="C3097" i="26"/>
  <c r="B3097" i="26"/>
  <c r="D3097" i="26" s="1"/>
  <c r="A3097" i="26"/>
  <c r="C3096" i="26"/>
  <c r="B3096" i="26"/>
  <c r="A3096" i="26"/>
  <c r="C3095" i="26"/>
  <c r="B3095" i="26"/>
  <c r="D3095" i="26" s="1"/>
  <c r="A3095" i="26"/>
  <c r="C3094" i="26"/>
  <c r="B3094" i="26"/>
  <c r="D3094" i="26" s="1"/>
  <c r="A3094" i="26"/>
  <c r="C3093" i="26"/>
  <c r="B3093" i="26"/>
  <c r="D3093" i="26" s="1"/>
  <c r="A3093" i="26"/>
  <c r="C3092" i="26"/>
  <c r="B3092" i="26"/>
  <c r="A3092" i="26"/>
  <c r="C3091" i="26"/>
  <c r="B3091" i="26"/>
  <c r="D3091" i="26" s="1"/>
  <c r="A3091" i="26"/>
  <c r="C3090" i="26"/>
  <c r="B3090" i="26"/>
  <c r="D3090" i="26" s="1"/>
  <c r="A3090" i="26"/>
  <c r="C3089" i="26"/>
  <c r="B3089" i="26"/>
  <c r="D3089" i="26" s="1"/>
  <c r="A3089" i="26"/>
  <c r="C3088" i="26"/>
  <c r="B3088" i="26"/>
  <c r="A3088" i="26"/>
  <c r="C3087" i="26"/>
  <c r="B3087" i="26"/>
  <c r="D3087" i="26" s="1"/>
  <c r="A3087" i="26"/>
  <c r="C3086" i="26"/>
  <c r="B3086" i="26"/>
  <c r="D3086" i="26" s="1"/>
  <c r="A3086" i="26"/>
  <c r="C3085" i="26"/>
  <c r="B3085" i="26"/>
  <c r="D3085" i="26" s="1"/>
  <c r="A3085" i="26"/>
  <c r="C3084" i="26"/>
  <c r="B3084" i="26"/>
  <c r="A3084" i="26"/>
  <c r="C3083" i="26"/>
  <c r="B3083" i="26"/>
  <c r="D3083" i="26" s="1"/>
  <c r="A3083" i="26"/>
  <c r="C3082" i="26"/>
  <c r="B3082" i="26"/>
  <c r="D3082" i="26" s="1"/>
  <c r="A3082" i="26"/>
  <c r="C3081" i="26"/>
  <c r="B3081" i="26"/>
  <c r="D3081" i="26" s="1"/>
  <c r="A3081" i="26"/>
  <c r="C3080" i="26"/>
  <c r="B3080" i="26"/>
  <c r="A3080" i="26"/>
  <c r="C3079" i="26"/>
  <c r="B3079" i="26"/>
  <c r="A3079" i="26"/>
  <c r="C3078" i="26"/>
  <c r="B3078" i="26"/>
  <c r="A3078" i="26"/>
  <c r="C3077" i="26"/>
  <c r="B3077" i="26"/>
  <c r="D3077" i="26" s="1"/>
  <c r="A3077" i="26"/>
  <c r="C3076" i="26"/>
  <c r="B3076" i="26"/>
  <c r="D3076" i="26" s="1"/>
  <c r="A3076" i="26"/>
  <c r="C3075" i="26"/>
  <c r="B3075" i="26"/>
  <c r="A3075" i="26"/>
  <c r="C3074" i="26"/>
  <c r="B3074" i="26"/>
  <c r="A3074" i="26"/>
  <c r="C3073" i="26"/>
  <c r="B3073" i="26"/>
  <c r="D3073" i="26" s="1"/>
  <c r="A3073" i="26"/>
  <c r="C3072" i="26"/>
  <c r="B3072" i="26"/>
  <c r="D3072" i="26" s="1"/>
  <c r="A3072" i="26"/>
  <c r="C3071" i="26"/>
  <c r="B3071" i="26"/>
  <c r="A3071" i="26"/>
  <c r="C3070" i="26"/>
  <c r="B3070" i="26"/>
  <c r="A3070" i="26"/>
  <c r="C3069" i="26"/>
  <c r="B3069" i="26"/>
  <c r="D3069" i="26" s="1"/>
  <c r="A3069" i="26"/>
  <c r="C3068" i="26"/>
  <c r="B3068" i="26"/>
  <c r="D3068" i="26" s="1"/>
  <c r="A3068" i="26"/>
  <c r="C3067" i="26"/>
  <c r="B3067" i="26"/>
  <c r="A3067" i="26"/>
  <c r="C3066" i="26"/>
  <c r="B3066" i="26"/>
  <c r="A3066" i="26"/>
  <c r="C3065" i="26"/>
  <c r="B3065" i="26"/>
  <c r="D3065" i="26" s="1"/>
  <c r="A3065" i="26"/>
  <c r="C3064" i="26"/>
  <c r="B3064" i="26"/>
  <c r="D3064" i="26" s="1"/>
  <c r="A3064" i="26"/>
  <c r="C3063" i="26"/>
  <c r="B3063" i="26"/>
  <c r="A3063" i="26"/>
  <c r="C3062" i="26"/>
  <c r="B3062" i="26"/>
  <c r="A3062" i="26"/>
  <c r="C3061" i="26"/>
  <c r="B3061" i="26"/>
  <c r="D3061" i="26" s="1"/>
  <c r="A3061" i="26"/>
  <c r="C3060" i="26"/>
  <c r="B3060" i="26"/>
  <c r="D3060" i="26" s="1"/>
  <c r="A3060" i="26"/>
  <c r="C3059" i="26"/>
  <c r="B3059" i="26"/>
  <c r="A3059" i="26"/>
  <c r="C3058" i="26"/>
  <c r="B3058" i="26"/>
  <c r="A3058" i="26"/>
  <c r="C3057" i="26"/>
  <c r="B3057" i="26"/>
  <c r="D3057" i="26" s="1"/>
  <c r="A3057" i="26"/>
  <c r="C3056" i="26"/>
  <c r="B3056" i="26"/>
  <c r="D3056" i="26" s="1"/>
  <c r="A3056" i="26"/>
  <c r="C3055" i="26"/>
  <c r="B3055" i="26"/>
  <c r="A3055" i="26"/>
  <c r="C3054" i="26"/>
  <c r="B3054" i="26"/>
  <c r="A3054" i="26"/>
  <c r="C3053" i="26"/>
  <c r="B3053" i="26"/>
  <c r="D3053" i="26" s="1"/>
  <c r="A3053" i="26"/>
  <c r="C3052" i="26"/>
  <c r="B3052" i="26"/>
  <c r="D3052" i="26" s="1"/>
  <c r="A3052" i="26"/>
  <c r="C3051" i="26"/>
  <c r="B3051" i="26"/>
  <c r="A3051" i="26"/>
  <c r="C3050" i="26"/>
  <c r="B3050" i="26"/>
  <c r="A3050" i="26"/>
  <c r="C3049" i="26"/>
  <c r="B3049" i="26"/>
  <c r="D3049" i="26" s="1"/>
  <c r="A3049" i="26"/>
  <c r="C3048" i="26"/>
  <c r="B3048" i="26"/>
  <c r="D3048" i="26" s="1"/>
  <c r="A3048" i="26"/>
  <c r="C3047" i="26"/>
  <c r="B3047" i="26"/>
  <c r="A3047" i="26"/>
  <c r="C3046" i="26"/>
  <c r="B3046" i="26"/>
  <c r="A3046" i="26"/>
  <c r="C3045" i="26"/>
  <c r="B3045" i="26"/>
  <c r="D3045" i="26" s="1"/>
  <c r="A3045" i="26"/>
  <c r="C3044" i="26"/>
  <c r="B3044" i="26"/>
  <c r="D3044" i="26" s="1"/>
  <c r="A3044" i="26"/>
  <c r="C3043" i="26"/>
  <c r="B3043" i="26"/>
  <c r="A3043" i="26"/>
  <c r="C3042" i="26"/>
  <c r="B3042" i="26"/>
  <c r="A3042" i="26"/>
  <c r="C3041" i="26"/>
  <c r="B3041" i="26"/>
  <c r="D3041" i="26" s="1"/>
  <c r="A3041" i="26"/>
  <c r="C3040" i="26"/>
  <c r="B3040" i="26"/>
  <c r="D3040" i="26" s="1"/>
  <c r="A3040" i="26"/>
  <c r="C3039" i="26"/>
  <c r="B3039" i="26"/>
  <c r="A3039" i="26"/>
  <c r="C3038" i="26"/>
  <c r="B3038" i="26"/>
  <c r="A3038" i="26"/>
  <c r="C3037" i="26"/>
  <c r="B3037" i="26"/>
  <c r="D3037" i="26" s="1"/>
  <c r="A3037" i="26"/>
  <c r="C3036" i="26"/>
  <c r="B3036" i="26"/>
  <c r="D3036" i="26" s="1"/>
  <c r="A3036" i="26"/>
  <c r="C3035" i="26"/>
  <c r="B3035" i="26"/>
  <c r="A3035" i="26"/>
  <c r="C3034" i="26"/>
  <c r="B3034" i="26"/>
  <c r="A3034" i="26"/>
  <c r="C3033" i="26"/>
  <c r="B3033" i="26"/>
  <c r="D3033" i="26" s="1"/>
  <c r="A3033" i="26"/>
  <c r="C3032" i="26"/>
  <c r="B3032" i="26"/>
  <c r="D3032" i="26" s="1"/>
  <c r="A3032" i="26"/>
  <c r="C3031" i="26"/>
  <c r="B3031" i="26"/>
  <c r="A3031" i="26"/>
  <c r="C3030" i="26"/>
  <c r="B3030" i="26"/>
  <c r="A3030" i="26"/>
  <c r="C3029" i="26"/>
  <c r="B3029" i="26"/>
  <c r="D3029" i="26" s="1"/>
  <c r="A3029" i="26"/>
  <c r="C3028" i="26"/>
  <c r="B3028" i="26"/>
  <c r="D3028" i="26" s="1"/>
  <c r="A3028" i="26"/>
  <c r="C3027" i="26"/>
  <c r="B3027" i="26"/>
  <c r="A3027" i="26"/>
  <c r="C3026" i="26"/>
  <c r="B3026" i="26"/>
  <c r="A3026" i="26"/>
  <c r="C3025" i="26"/>
  <c r="B3025" i="26"/>
  <c r="D3025" i="26" s="1"/>
  <c r="A3025" i="26"/>
  <c r="C3024" i="26"/>
  <c r="B3024" i="26"/>
  <c r="D3024" i="26" s="1"/>
  <c r="A3024" i="26"/>
  <c r="C3023" i="26"/>
  <c r="B3023" i="26"/>
  <c r="A3023" i="26"/>
  <c r="C3022" i="26"/>
  <c r="B3022" i="26"/>
  <c r="A3022" i="26"/>
  <c r="C3021" i="26"/>
  <c r="B3021" i="26"/>
  <c r="D3021" i="26" s="1"/>
  <c r="A3021" i="26"/>
  <c r="C3020" i="26"/>
  <c r="B3020" i="26"/>
  <c r="D3020" i="26" s="1"/>
  <c r="A3020" i="26"/>
  <c r="C3019" i="26"/>
  <c r="B3019" i="26"/>
  <c r="A3019" i="26"/>
  <c r="C3018" i="26"/>
  <c r="B3018" i="26"/>
  <c r="A3018" i="26"/>
  <c r="C3017" i="26"/>
  <c r="B3017" i="26"/>
  <c r="D3017" i="26" s="1"/>
  <c r="A3017" i="26"/>
  <c r="C3016" i="26"/>
  <c r="B3016" i="26"/>
  <c r="D3016" i="26" s="1"/>
  <c r="A3016" i="26"/>
  <c r="C3015" i="26"/>
  <c r="B3015" i="26"/>
  <c r="A3015" i="26"/>
  <c r="C3014" i="26"/>
  <c r="B3014" i="26"/>
  <c r="A3014" i="26"/>
  <c r="C3013" i="26"/>
  <c r="B3013" i="26"/>
  <c r="D3013" i="26" s="1"/>
  <c r="A3013" i="26"/>
  <c r="C3012" i="26"/>
  <c r="B3012" i="26"/>
  <c r="D3012" i="26" s="1"/>
  <c r="A3012" i="26"/>
  <c r="C3011" i="26"/>
  <c r="B3011" i="26"/>
  <c r="A3011" i="26"/>
  <c r="C3010" i="26"/>
  <c r="B3010" i="26"/>
  <c r="A3010" i="26"/>
  <c r="C3009" i="26"/>
  <c r="B3009" i="26"/>
  <c r="D3009" i="26" s="1"/>
  <c r="A3009" i="26"/>
  <c r="C3008" i="26"/>
  <c r="B3008" i="26"/>
  <c r="D3008" i="26" s="1"/>
  <c r="A3008" i="26"/>
  <c r="C3007" i="26"/>
  <c r="B3007" i="26"/>
  <c r="A3007" i="26"/>
  <c r="C3006" i="26"/>
  <c r="B3006" i="26"/>
  <c r="A3006" i="26"/>
  <c r="C3005" i="26"/>
  <c r="B3005" i="26"/>
  <c r="D3005" i="26" s="1"/>
  <c r="A3005" i="26"/>
  <c r="C3004" i="26"/>
  <c r="B3004" i="26"/>
  <c r="D3004" i="26" s="1"/>
  <c r="A3004" i="26"/>
  <c r="C3003" i="26"/>
  <c r="B3003" i="26"/>
  <c r="A3003" i="26"/>
  <c r="C3002" i="26"/>
  <c r="B3002" i="26"/>
  <c r="A3002" i="26"/>
  <c r="C3001" i="26"/>
  <c r="B3001" i="26"/>
  <c r="D3001" i="26" s="1"/>
  <c r="A3001" i="26"/>
  <c r="C3000" i="26"/>
  <c r="B3000" i="26"/>
  <c r="D3000" i="26" s="1"/>
  <c r="A3000" i="26"/>
  <c r="C2999" i="26"/>
  <c r="B2999" i="26"/>
  <c r="A2999" i="26"/>
  <c r="C2998" i="26"/>
  <c r="B2998" i="26"/>
  <c r="A2998" i="26"/>
  <c r="C2997" i="26"/>
  <c r="B2997" i="26"/>
  <c r="D2997" i="26" s="1"/>
  <c r="A2997" i="26"/>
  <c r="C2996" i="26"/>
  <c r="B2996" i="26"/>
  <c r="D2996" i="26" s="1"/>
  <c r="A2996" i="26"/>
  <c r="C2995" i="26"/>
  <c r="B2995" i="26"/>
  <c r="A2995" i="26"/>
  <c r="C2994" i="26"/>
  <c r="B2994" i="26"/>
  <c r="A2994" i="26"/>
  <c r="C2993" i="26"/>
  <c r="B2993" i="26"/>
  <c r="D2993" i="26" s="1"/>
  <c r="A2993" i="26"/>
  <c r="C2992" i="26"/>
  <c r="B2992" i="26"/>
  <c r="D2992" i="26" s="1"/>
  <c r="A2992" i="26"/>
  <c r="C2991" i="26"/>
  <c r="B2991" i="26"/>
  <c r="A2991" i="26"/>
  <c r="C2990" i="26"/>
  <c r="B2990" i="26"/>
  <c r="A2990" i="26"/>
  <c r="C2989" i="26"/>
  <c r="B2989" i="26"/>
  <c r="D2989" i="26" s="1"/>
  <c r="A2989" i="26"/>
  <c r="C2988" i="26"/>
  <c r="B2988" i="26"/>
  <c r="D2988" i="26" s="1"/>
  <c r="A2988" i="26"/>
  <c r="C2987" i="26"/>
  <c r="B2987" i="26"/>
  <c r="A2987" i="26"/>
  <c r="C2986" i="26"/>
  <c r="B2986" i="26"/>
  <c r="A2986" i="26"/>
  <c r="C2985" i="26"/>
  <c r="B2985" i="26"/>
  <c r="D2985" i="26" s="1"/>
  <c r="A2985" i="26"/>
  <c r="C2984" i="26"/>
  <c r="B2984" i="26"/>
  <c r="D2984" i="26" s="1"/>
  <c r="A2984" i="26"/>
  <c r="C2983" i="26"/>
  <c r="B2983" i="26"/>
  <c r="A2983" i="26"/>
  <c r="C2982" i="26"/>
  <c r="B2982" i="26"/>
  <c r="A2982" i="26"/>
  <c r="C2981" i="26"/>
  <c r="B2981" i="26"/>
  <c r="D2981" i="26" s="1"/>
  <c r="A2981" i="26"/>
  <c r="C2980" i="26"/>
  <c r="B2980" i="26"/>
  <c r="D2980" i="26" s="1"/>
  <c r="A2980" i="26"/>
  <c r="C2979" i="26"/>
  <c r="B2979" i="26"/>
  <c r="A2979" i="26"/>
  <c r="C2978" i="26"/>
  <c r="B2978" i="26"/>
  <c r="A2978" i="26"/>
  <c r="C2977" i="26"/>
  <c r="B2977" i="26"/>
  <c r="D2977" i="26" s="1"/>
  <c r="A2977" i="26"/>
  <c r="C2976" i="26"/>
  <c r="B2976" i="26"/>
  <c r="D2976" i="26" s="1"/>
  <c r="A2976" i="26"/>
  <c r="C2975" i="26"/>
  <c r="B2975" i="26"/>
  <c r="A2975" i="26"/>
  <c r="C2974" i="26"/>
  <c r="B2974" i="26"/>
  <c r="A2974" i="26"/>
  <c r="C2973" i="26"/>
  <c r="B2973" i="26"/>
  <c r="D2973" i="26" s="1"/>
  <c r="A2973" i="26"/>
  <c r="C2972" i="26"/>
  <c r="B2972" i="26"/>
  <c r="D2972" i="26" s="1"/>
  <c r="A2972" i="26"/>
  <c r="C2971" i="26"/>
  <c r="B2971" i="26"/>
  <c r="A2971" i="26"/>
  <c r="C2970" i="26"/>
  <c r="B2970" i="26"/>
  <c r="A2970" i="26"/>
  <c r="C2969" i="26"/>
  <c r="B2969" i="26"/>
  <c r="D2969" i="26" s="1"/>
  <c r="A2969" i="26"/>
  <c r="C2968" i="26"/>
  <c r="B2968" i="26"/>
  <c r="D2968" i="26" s="1"/>
  <c r="A2968" i="26"/>
  <c r="C2967" i="26"/>
  <c r="B2967" i="26"/>
  <c r="A2967" i="26"/>
  <c r="C2966" i="26"/>
  <c r="B2966" i="26"/>
  <c r="A2966" i="26"/>
  <c r="C2965" i="26"/>
  <c r="B2965" i="26"/>
  <c r="D2965" i="26" s="1"/>
  <c r="A2965" i="26"/>
  <c r="C2964" i="26"/>
  <c r="B2964" i="26"/>
  <c r="D2964" i="26" s="1"/>
  <c r="A2964" i="26"/>
  <c r="C2963" i="26"/>
  <c r="B2963" i="26"/>
  <c r="A2963" i="26"/>
  <c r="C2962" i="26"/>
  <c r="B2962" i="26"/>
  <c r="A2962" i="26"/>
  <c r="C2961" i="26"/>
  <c r="B2961" i="26"/>
  <c r="D2961" i="26" s="1"/>
  <c r="A2961" i="26"/>
  <c r="C2960" i="26"/>
  <c r="B2960" i="26"/>
  <c r="D2960" i="26" s="1"/>
  <c r="A2960" i="26"/>
  <c r="C2959" i="26"/>
  <c r="B2959" i="26"/>
  <c r="A2959" i="26"/>
  <c r="C2958" i="26"/>
  <c r="B2958" i="26"/>
  <c r="A2958" i="26"/>
  <c r="C2957" i="26"/>
  <c r="B2957" i="26"/>
  <c r="D2957" i="26" s="1"/>
  <c r="A2957" i="26"/>
  <c r="C2956" i="26"/>
  <c r="B2956" i="26"/>
  <c r="D2956" i="26" s="1"/>
  <c r="A2956" i="26"/>
  <c r="C2955" i="26"/>
  <c r="B2955" i="26"/>
  <c r="A2955" i="26"/>
  <c r="C2954" i="26"/>
  <c r="B2954" i="26"/>
  <c r="A2954" i="26"/>
  <c r="C2953" i="26"/>
  <c r="B2953" i="26"/>
  <c r="D2953" i="26" s="1"/>
  <c r="A2953" i="26"/>
  <c r="C2952" i="26"/>
  <c r="B2952" i="26"/>
  <c r="D2952" i="26" s="1"/>
  <c r="A2952" i="26"/>
  <c r="C2951" i="26"/>
  <c r="B2951" i="26"/>
  <c r="A2951" i="26"/>
  <c r="C2950" i="26"/>
  <c r="B2950" i="26"/>
  <c r="A2950" i="26"/>
  <c r="C2949" i="26"/>
  <c r="B2949" i="26"/>
  <c r="D2949" i="26" s="1"/>
  <c r="A2949" i="26"/>
  <c r="C2948" i="26"/>
  <c r="B2948" i="26"/>
  <c r="D2948" i="26" s="1"/>
  <c r="A2948" i="26"/>
  <c r="C2947" i="26"/>
  <c r="B2947" i="26"/>
  <c r="A2947" i="26"/>
  <c r="C2946" i="26"/>
  <c r="B2946" i="26"/>
  <c r="A2946" i="26"/>
  <c r="C2945" i="26"/>
  <c r="B2945" i="26"/>
  <c r="D2945" i="26" s="1"/>
  <c r="A2945" i="26"/>
  <c r="C2944" i="26"/>
  <c r="B2944" i="26"/>
  <c r="D2944" i="26" s="1"/>
  <c r="A2944" i="26"/>
  <c r="C2943" i="26"/>
  <c r="B2943" i="26"/>
  <c r="A2943" i="26"/>
  <c r="C2942" i="26"/>
  <c r="B2942" i="26"/>
  <c r="A2942" i="26"/>
  <c r="C2941" i="26"/>
  <c r="B2941" i="26"/>
  <c r="D2941" i="26" s="1"/>
  <c r="A2941" i="26"/>
  <c r="C2940" i="26"/>
  <c r="B2940" i="26"/>
  <c r="D2940" i="26" s="1"/>
  <c r="A2940" i="26"/>
  <c r="C2939" i="26"/>
  <c r="B2939" i="26"/>
  <c r="A2939" i="26"/>
  <c r="C2938" i="26"/>
  <c r="B2938" i="26"/>
  <c r="A2938" i="26"/>
  <c r="C2937" i="26"/>
  <c r="B2937" i="26"/>
  <c r="D2937" i="26" s="1"/>
  <c r="A2937" i="26"/>
  <c r="C2936" i="26"/>
  <c r="B2936" i="26"/>
  <c r="D2936" i="26" s="1"/>
  <c r="A2936" i="26"/>
  <c r="C2935" i="26"/>
  <c r="B2935" i="26"/>
  <c r="A2935" i="26"/>
  <c r="C2934" i="26"/>
  <c r="B2934" i="26"/>
  <c r="A2934" i="26"/>
  <c r="C2933" i="26"/>
  <c r="B2933" i="26"/>
  <c r="D2933" i="26" s="1"/>
  <c r="A2933" i="26"/>
  <c r="C2932" i="26"/>
  <c r="B2932" i="26"/>
  <c r="D2932" i="26" s="1"/>
  <c r="A2932" i="26"/>
  <c r="C2931" i="26"/>
  <c r="B2931" i="26"/>
  <c r="A2931" i="26"/>
  <c r="C2930" i="26"/>
  <c r="B2930" i="26"/>
  <c r="A2930" i="26"/>
  <c r="C2929" i="26"/>
  <c r="B2929" i="26"/>
  <c r="D2929" i="26" s="1"/>
  <c r="A2929" i="26"/>
  <c r="C2928" i="26"/>
  <c r="B2928" i="26"/>
  <c r="D2928" i="26" s="1"/>
  <c r="A2928" i="26"/>
  <c r="C2927" i="26"/>
  <c r="B2927" i="26"/>
  <c r="A2927" i="26"/>
  <c r="C2926" i="26"/>
  <c r="B2926" i="26"/>
  <c r="A2926" i="26"/>
  <c r="C2925" i="26"/>
  <c r="B2925" i="26"/>
  <c r="D2925" i="26" s="1"/>
  <c r="A2925" i="26"/>
  <c r="C2924" i="26"/>
  <c r="B2924" i="26"/>
  <c r="D2924" i="26" s="1"/>
  <c r="A2924" i="26"/>
  <c r="C2923" i="26"/>
  <c r="B2923" i="26"/>
  <c r="A2923" i="26"/>
  <c r="C2922" i="26"/>
  <c r="B2922" i="26"/>
  <c r="A2922" i="26"/>
  <c r="C2921" i="26"/>
  <c r="B2921" i="26"/>
  <c r="D2921" i="26" s="1"/>
  <c r="A2921" i="26"/>
  <c r="C2920" i="26"/>
  <c r="B2920" i="26"/>
  <c r="D2920" i="26" s="1"/>
  <c r="A2920" i="26"/>
  <c r="C2919" i="26"/>
  <c r="B2919" i="26"/>
  <c r="A2919" i="26"/>
  <c r="C2918" i="26"/>
  <c r="B2918" i="26"/>
  <c r="A2918" i="26"/>
  <c r="C2917" i="26"/>
  <c r="B2917" i="26"/>
  <c r="D2917" i="26" s="1"/>
  <c r="A2917" i="26"/>
  <c r="C2916" i="26"/>
  <c r="B2916" i="26"/>
  <c r="D2916" i="26" s="1"/>
  <c r="A2916" i="26"/>
  <c r="C2915" i="26"/>
  <c r="B2915" i="26"/>
  <c r="A2915" i="26"/>
  <c r="C2914" i="26"/>
  <c r="B2914" i="26"/>
  <c r="A2914" i="26"/>
  <c r="C2913" i="26"/>
  <c r="B2913" i="26"/>
  <c r="D2913" i="26" s="1"/>
  <c r="A2913" i="26"/>
  <c r="C2912" i="26"/>
  <c r="B2912" i="26"/>
  <c r="D2912" i="26" s="1"/>
  <c r="A2912" i="26"/>
  <c r="C2911" i="26"/>
  <c r="B2911" i="26"/>
  <c r="A2911" i="26"/>
  <c r="C2910" i="26"/>
  <c r="B2910" i="26"/>
  <c r="A2910" i="26"/>
  <c r="C2909" i="26"/>
  <c r="B2909" i="26"/>
  <c r="D2909" i="26" s="1"/>
  <c r="A2909" i="26"/>
  <c r="C2908" i="26"/>
  <c r="B2908" i="26"/>
  <c r="D2908" i="26" s="1"/>
  <c r="A2908" i="26"/>
  <c r="C2907" i="26"/>
  <c r="B2907" i="26"/>
  <c r="A2907" i="26"/>
  <c r="C2906" i="26"/>
  <c r="B2906" i="26"/>
  <c r="A2906" i="26"/>
  <c r="C2905" i="26"/>
  <c r="B2905" i="26"/>
  <c r="D2905" i="26" s="1"/>
  <c r="A2905" i="26"/>
  <c r="C2904" i="26"/>
  <c r="B2904" i="26"/>
  <c r="D2904" i="26" s="1"/>
  <c r="A2904" i="26"/>
  <c r="C2903" i="26"/>
  <c r="B2903" i="26"/>
  <c r="A2903" i="26"/>
  <c r="C2902" i="26"/>
  <c r="B2902" i="26"/>
  <c r="A2902" i="26"/>
  <c r="C2901" i="26"/>
  <c r="B2901" i="26"/>
  <c r="D2901" i="26" s="1"/>
  <c r="A2901" i="26"/>
  <c r="C2900" i="26"/>
  <c r="B2900" i="26"/>
  <c r="D2900" i="26" s="1"/>
  <c r="A2900" i="26"/>
  <c r="C2899" i="26"/>
  <c r="B2899" i="26"/>
  <c r="A2899" i="26"/>
  <c r="C2898" i="26"/>
  <c r="B2898" i="26"/>
  <c r="A2898" i="26"/>
  <c r="C2897" i="26"/>
  <c r="B2897" i="26"/>
  <c r="D2897" i="26" s="1"/>
  <c r="A2897" i="26"/>
  <c r="C2896" i="26"/>
  <c r="B2896" i="26"/>
  <c r="D2896" i="26" s="1"/>
  <c r="A2896" i="26"/>
  <c r="C2895" i="26"/>
  <c r="B2895" i="26"/>
  <c r="A2895" i="26"/>
  <c r="C2894" i="26"/>
  <c r="B2894" i="26"/>
  <c r="A2894" i="26"/>
  <c r="C2893" i="26"/>
  <c r="B2893" i="26"/>
  <c r="D2893" i="26" s="1"/>
  <c r="A2893" i="26"/>
  <c r="C2892" i="26"/>
  <c r="B2892" i="26"/>
  <c r="D2892" i="26" s="1"/>
  <c r="A2892" i="26"/>
  <c r="C2891" i="26"/>
  <c r="B2891" i="26"/>
  <c r="A2891" i="26"/>
  <c r="C2890" i="26"/>
  <c r="B2890" i="26"/>
  <c r="A2890" i="26"/>
  <c r="C2889" i="26"/>
  <c r="B2889" i="26"/>
  <c r="D2889" i="26" s="1"/>
  <c r="A2889" i="26"/>
  <c r="C2888" i="26"/>
  <c r="B2888" i="26"/>
  <c r="D2888" i="26" s="1"/>
  <c r="A2888" i="26"/>
  <c r="C2887" i="26"/>
  <c r="B2887" i="26"/>
  <c r="A2887" i="26"/>
  <c r="C2886" i="26"/>
  <c r="B2886" i="26"/>
  <c r="A2886" i="26"/>
  <c r="C2885" i="26"/>
  <c r="B2885" i="26"/>
  <c r="D2885" i="26" s="1"/>
  <c r="A2885" i="26"/>
  <c r="C2884" i="26"/>
  <c r="B2884" i="26"/>
  <c r="D2884" i="26" s="1"/>
  <c r="A2884" i="26"/>
  <c r="C2883" i="26"/>
  <c r="B2883" i="26"/>
  <c r="A2883" i="26"/>
  <c r="C2882" i="26"/>
  <c r="B2882" i="26"/>
  <c r="A2882" i="26"/>
  <c r="C2881" i="26"/>
  <c r="B2881" i="26"/>
  <c r="D2881" i="26" s="1"/>
  <c r="A2881" i="26"/>
  <c r="C2880" i="26"/>
  <c r="B2880" i="26"/>
  <c r="D2880" i="26" s="1"/>
  <c r="A2880" i="26"/>
  <c r="C2879" i="26"/>
  <c r="B2879" i="26"/>
  <c r="A2879" i="26"/>
  <c r="C2878" i="26"/>
  <c r="B2878" i="26"/>
  <c r="A2878" i="26"/>
  <c r="C2877" i="26"/>
  <c r="B2877" i="26"/>
  <c r="D2877" i="26" s="1"/>
  <c r="A2877" i="26"/>
  <c r="C2876" i="26"/>
  <c r="B2876" i="26"/>
  <c r="D2876" i="26" s="1"/>
  <c r="A2876" i="26"/>
  <c r="C2875" i="26"/>
  <c r="B2875" i="26"/>
  <c r="A2875" i="26"/>
  <c r="C2874" i="26"/>
  <c r="B2874" i="26"/>
  <c r="A2874" i="26"/>
  <c r="C2873" i="26"/>
  <c r="B2873" i="26"/>
  <c r="D2873" i="26" s="1"/>
  <c r="A2873" i="26"/>
  <c r="C2872" i="26"/>
  <c r="B2872" i="26"/>
  <c r="D2872" i="26" s="1"/>
  <c r="A2872" i="26"/>
  <c r="C2871" i="26"/>
  <c r="B2871" i="26"/>
  <c r="A2871" i="26"/>
  <c r="C2870" i="26"/>
  <c r="B2870" i="26"/>
  <c r="A2870" i="26"/>
  <c r="C2869" i="26"/>
  <c r="B2869" i="26"/>
  <c r="D2869" i="26" s="1"/>
  <c r="A2869" i="26"/>
  <c r="C2868" i="26"/>
  <c r="B2868" i="26"/>
  <c r="D2868" i="26" s="1"/>
  <c r="A2868" i="26"/>
  <c r="C2867" i="26"/>
  <c r="B2867" i="26"/>
  <c r="A2867" i="26"/>
  <c r="C2866" i="26"/>
  <c r="B2866" i="26"/>
  <c r="A2866" i="26"/>
  <c r="C2865" i="26"/>
  <c r="B2865" i="26"/>
  <c r="D2865" i="26" s="1"/>
  <c r="A2865" i="26"/>
  <c r="C2864" i="26"/>
  <c r="B2864" i="26"/>
  <c r="D2864" i="26" s="1"/>
  <c r="A2864" i="26"/>
  <c r="C2863" i="26"/>
  <c r="B2863" i="26"/>
  <c r="A2863" i="26"/>
  <c r="C2862" i="26"/>
  <c r="B2862" i="26"/>
  <c r="A2862" i="26"/>
  <c r="C2861" i="26"/>
  <c r="B2861" i="26"/>
  <c r="D2861" i="26" s="1"/>
  <c r="A2861" i="26"/>
  <c r="C2860" i="26"/>
  <c r="B2860" i="26"/>
  <c r="D2860" i="26" s="1"/>
  <c r="A2860" i="26"/>
  <c r="C2859" i="26"/>
  <c r="B2859" i="26"/>
  <c r="A2859" i="26"/>
  <c r="C2858" i="26"/>
  <c r="B2858" i="26"/>
  <c r="A2858" i="26"/>
  <c r="C2857" i="26"/>
  <c r="B2857" i="26"/>
  <c r="D2857" i="26" s="1"/>
  <c r="A2857" i="26"/>
  <c r="C2856" i="26"/>
  <c r="B2856" i="26"/>
  <c r="D2856" i="26" s="1"/>
  <c r="A2856" i="26"/>
  <c r="C2855" i="26"/>
  <c r="B2855" i="26"/>
  <c r="A2855" i="26"/>
  <c r="C2854" i="26"/>
  <c r="B2854" i="26"/>
  <c r="A2854" i="26"/>
  <c r="C2853" i="26"/>
  <c r="B2853" i="26"/>
  <c r="D2853" i="26" s="1"/>
  <c r="A2853" i="26"/>
  <c r="C2852" i="26"/>
  <c r="B2852" i="26"/>
  <c r="D2852" i="26" s="1"/>
  <c r="A2852" i="26"/>
  <c r="C2851" i="26"/>
  <c r="B2851" i="26"/>
  <c r="A2851" i="26"/>
  <c r="C2850" i="26"/>
  <c r="B2850" i="26"/>
  <c r="A2850" i="26"/>
  <c r="C2849" i="26"/>
  <c r="B2849" i="26"/>
  <c r="D2849" i="26" s="1"/>
  <c r="A2849" i="26"/>
  <c r="C2848" i="26"/>
  <c r="B2848" i="26"/>
  <c r="D2848" i="26" s="1"/>
  <c r="A2848" i="26"/>
  <c r="C2847" i="26"/>
  <c r="B2847" i="26"/>
  <c r="A2847" i="26"/>
  <c r="C2846" i="26"/>
  <c r="B2846" i="26"/>
  <c r="D2846" i="26" s="1"/>
  <c r="A2846" i="26"/>
  <c r="C2845" i="26"/>
  <c r="B2845" i="26"/>
  <c r="D2845" i="26" s="1"/>
  <c r="A2845" i="26"/>
  <c r="C2844" i="26"/>
  <c r="B2844" i="26"/>
  <c r="A2844" i="26"/>
  <c r="C2843" i="26"/>
  <c r="B2843" i="26"/>
  <c r="A2843" i="26"/>
  <c r="C2842" i="26"/>
  <c r="B2842" i="26"/>
  <c r="D2842" i="26" s="1"/>
  <c r="A2842" i="26"/>
  <c r="C2841" i="26"/>
  <c r="B2841" i="26"/>
  <c r="D2841" i="26" s="1"/>
  <c r="A2841" i="26"/>
  <c r="C2840" i="26"/>
  <c r="B2840" i="26"/>
  <c r="A2840" i="26"/>
  <c r="C2839" i="26"/>
  <c r="B2839" i="26"/>
  <c r="A2839" i="26"/>
  <c r="C2838" i="26"/>
  <c r="B2838" i="26"/>
  <c r="D2838" i="26" s="1"/>
  <c r="A2838" i="26"/>
  <c r="C2837" i="26"/>
  <c r="B2837" i="26"/>
  <c r="D2837" i="26" s="1"/>
  <c r="A2837" i="26"/>
  <c r="C2836" i="26"/>
  <c r="B2836" i="26"/>
  <c r="A2836" i="26"/>
  <c r="C2835" i="26"/>
  <c r="B2835" i="26"/>
  <c r="A2835" i="26"/>
  <c r="C2834" i="26"/>
  <c r="B2834" i="26"/>
  <c r="D2834" i="26" s="1"/>
  <c r="A2834" i="26"/>
  <c r="C2833" i="26"/>
  <c r="B2833" i="26"/>
  <c r="D2833" i="26" s="1"/>
  <c r="A2833" i="26"/>
  <c r="C2832" i="26"/>
  <c r="B2832" i="26"/>
  <c r="A2832" i="26"/>
  <c r="C2831" i="26"/>
  <c r="B2831" i="26"/>
  <c r="A2831" i="26"/>
  <c r="C2830" i="26"/>
  <c r="B2830" i="26"/>
  <c r="D2830" i="26" s="1"/>
  <c r="A2830" i="26"/>
  <c r="C2829" i="26"/>
  <c r="B2829" i="26"/>
  <c r="D2829" i="26" s="1"/>
  <c r="A2829" i="26"/>
  <c r="C2828" i="26"/>
  <c r="B2828" i="26"/>
  <c r="A2828" i="26"/>
  <c r="C2827" i="26"/>
  <c r="B2827" i="26"/>
  <c r="A2827" i="26"/>
  <c r="C2826" i="26"/>
  <c r="B2826" i="26"/>
  <c r="D2826" i="26" s="1"/>
  <c r="A2826" i="26"/>
  <c r="C2825" i="26"/>
  <c r="B2825" i="26"/>
  <c r="D2825" i="26" s="1"/>
  <c r="A2825" i="26"/>
  <c r="C2824" i="26"/>
  <c r="B2824" i="26"/>
  <c r="A2824" i="26"/>
  <c r="C2823" i="26"/>
  <c r="B2823" i="26"/>
  <c r="A2823" i="26"/>
  <c r="C2822" i="26"/>
  <c r="B2822" i="26"/>
  <c r="D2822" i="26" s="1"/>
  <c r="A2822" i="26"/>
  <c r="C2821" i="26"/>
  <c r="B2821" i="26"/>
  <c r="D2821" i="26" s="1"/>
  <c r="A2821" i="26"/>
  <c r="C2820" i="26"/>
  <c r="B2820" i="26"/>
  <c r="A2820" i="26"/>
  <c r="C2819" i="26"/>
  <c r="B2819" i="26"/>
  <c r="A2819" i="26"/>
  <c r="C2818" i="26"/>
  <c r="B2818" i="26"/>
  <c r="D2818" i="26" s="1"/>
  <c r="A2818" i="26"/>
  <c r="C2817" i="26"/>
  <c r="B2817" i="26"/>
  <c r="D2817" i="26" s="1"/>
  <c r="A2817" i="26"/>
  <c r="C2816" i="26"/>
  <c r="B2816" i="26"/>
  <c r="A2816" i="26"/>
  <c r="C2815" i="26"/>
  <c r="B2815" i="26"/>
  <c r="A2815" i="26"/>
  <c r="C2814" i="26"/>
  <c r="B2814" i="26"/>
  <c r="D2814" i="26" s="1"/>
  <c r="A2814" i="26"/>
  <c r="C2813" i="26"/>
  <c r="B2813" i="26"/>
  <c r="D2813" i="26" s="1"/>
  <c r="A2813" i="26"/>
  <c r="C2812" i="26"/>
  <c r="B2812" i="26"/>
  <c r="A2812" i="26"/>
  <c r="C2811" i="26"/>
  <c r="B2811" i="26"/>
  <c r="A2811" i="26"/>
  <c r="C2810" i="26"/>
  <c r="B2810" i="26"/>
  <c r="D2810" i="26" s="1"/>
  <c r="A2810" i="26"/>
  <c r="C2809" i="26"/>
  <c r="B2809" i="26"/>
  <c r="D2809" i="26" s="1"/>
  <c r="A2809" i="26"/>
  <c r="C2808" i="26"/>
  <c r="B2808" i="26"/>
  <c r="A2808" i="26"/>
  <c r="C2807" i="26"/>
  <c r="B2807" i="26"/>
  <c r="A2807" i="26"/>
  <c r="C2806" i="26"/>
  <c r="B2806" i="26"/>
  <c r="D2806" i="26" s="1"/>
  <c r="A2806" i="26"/>
  <c r="C2805" i="26"/>
  <c r="B2805" i="26"/>
  <c r="D2805" i="26" s="1"/>
  <c r="A2805" i="26"/>
  <c r="C2804" i="26"/>
  <c r="B2804" i="26"/>
  <c r="A2804" i="26"/>
  <c r="C2803" i="26"/>
  <c r="B2803" i="26"/>
  <c r="A2803" i="26"/>
  <c r="C2802" i="26"/>
  <c r="B2802" i="26"/>
  <c r="D2802" i="26" s="1"/>
  <c r="A2802" i="26"/>
  <c r="C2801" i="26"/>
  <c r="B2801" i="26"/>
  <c r="D2801" i="26" s="1"/>
  <c r="A2801" i="26"/>
  <c r="C2800" i="26"/>
  <c r="B2800" i="26"/>
  <c r="A2800" i="26"/>
  <c r="C2799" i="26"/>
  <c r="B2799" i="26"/>
  <c r="A2799" i="26"/>
  <c r="C2798" i="26"/>
  <c r="B2798" i="26"/>
  <c r="D2798" i="26" s="1"/>
  <c r="A2798" i="26"/>
  <c r="C2797" i="26"/>
  <c r="B2797" i="26"/>
  <c r="D2797" i="26" s="1"/>
  <c r="A2797" i="26"/>
  <c r="C2796" i="26"/>
  <c r="B2796" i="26"/>
  <c r="A2796" i="26"/>
  <c r="C2795" i="26"/>
  <c r="B2795" i="26"/>
  <c r="A2795" i="26"/>
  <c r="C2794" i="26"/>
  <c r="B2794" i="26"/>
  <c r="D2794" i="26" s="1"/>
  <c r="A2794" i="26"/>
  <c r="C2793" i="26"/>
  <c r="B2793" i="26"/>
  <c r="D2793" i="26" s="1"/>
  <c r="A2793" i="26"/>
  <c r="C2792" i="26"/>
  <c r="B2792" i="26"/>
  <c r="A2792" i="26"/>
  <c r="C2791" i="26"/>
  <c r="B2791" i="26"/>
  <c r="A2791" i="26"/>
  <c r="C2790" i="26"/>
  <c r="B2790" i="26"/>
  <c r="D2790" i="26" s="1"/>
  <c r="A2790" i="26"/>
  <c r="C2789" i="26"/>
  <c r="B2789" i="26"/>
  <c r="D2789" i="26" s="1"/>
  <c r="A2789" i="26"/>
  <c r="C2788" i="26"/>
  <c r="B2788" i="26"/>
  <c r="A2788" i="26"/>
  <c r="C2787" i="26"/>
  <c r="B2787" i="26"/>
  <c r="A2787" i="26"/>
  <c r="C2786" i="26"/>
  <c r="B2786" i="26"/>
  <c r="D2786" i="26" s="1"/>
  <c r="A2786" i="26"/>
  <c r="C2785" i="26"/>
  <c r="B2785" i="26"/>
  <c r="D2785" i="26" s="1"/>
  <c r="A2785" i="26"/>
  <c r="C2784" i="26"/>
  <c r="B2784" i="26"/>
  <c r="A2784" i="26"/>
  <c r="C2783" i="26"/>
  <c r="B2783" i="26"/>
  <c r="A2783" i="26"/>
  <c r="C2782" i="26"/>
  <c r="B2782" i="26"/>
  <c r="D2782" i="26" s="1"/>
  <c r="A2782" i="26"/>
  <c r="C2781" i="26"/>
  <c r="B2781" i="26"/>
  <c r="D2781" i="26" s="1"/>
  <c r="A2781" i="26"/>
  <c r="C2780" i="26"/>
  <c r="B2780" i="26"/>
  <c r="A2780" i="26"/>
  <c r="C2779" i="26"/>
  <c r="B2779" i="26"/>
  <c r="A2779" i="26"/>
  <c r="C2778" i="26"/>
  <c r="B2778" i="26"/>
  <c r="D2778" i="26" s="1"/>
  <c r="A2778" i="26"/>
  <c r="C2777" i="26"/>
  <c r="B2777" i="26"/>
  <c r="D2777" i="26" s="1"/>
  <c r="A2777" i="26"/>
  <c r="C2776" i="26"/>
  <c r="B2776" i="26"/>
  <c r="A2776" i="26"/>
  <c r="C2775" i="26"/>
  <c r="B2775" i="26"/>
  <c r="A2775" i="26"/>
  <c r="C2774" i="26"/>
  <c r="B2774" i="26"/>
  <c r="D2774" i="26" s="1"/>
  <c r="A2774" i="26"/>
  <c r="C2773" i="26"/>
  <c r="B2773" i="26"/>
  <c r="D2773" i="26" s="1"/>
  <c r="A2773" i="26"/>
  <c r="C2772" i="26"/>
  <c r="B2772" i="26"/>
  <c r="A2772" i="26"/>
  <c r="C2771" i="26"/>
  <c r="B2771" i="26"/>
  <c r="A2771" i="26"/>
  <c r="C2770" i="26"/>
  <c r="B2770" i="26"/>
  <c r="D2770" i="26" s="1"/>
  <c r="A2770" i="26"/>
  <c r="C2769" i="26"/>
  <c r="B2769" i="26"/>
  <c r="D2769" i="26" s="1"/>
  <c r="A2769" i="26"/>
  <c r="C2768" i="26"/>
  <c r="B2768" i="26"/>
  <c r="A2768" i="26"/>
  <c r="C2767" i="26"/>
  <c r="B2767" i="26"/>
  <c r="A2767" i="26"/>
  <c r="C2766" i="26"/>
  <c r="B2766" i="26"/>
  <c r="D2766" i="26" s="1"/>
  <c r="A2766" i="26"/>
  <c r="C2765" i="26"/>
  <c r="B2765" i="26"/>
  <c r="D2765" i="26" s="1"/>
  <c r="A2765" i="26"/>
  <c r="C2764" i="26"/>
  <c r="B2764" i="26"/>
  <c r="A2764" i="26"/>
  <c r="C2763" i="26"/>
  <c r="B2763" i="26"/>
  <c r="A2763" i="26"/>
  <c r="C2762" i="26"/>
  <c r="B2762" i="26"/>
  <c r="D2762" i="26" s="1"/>
  <c r="A2762" i="26"/>
  <c r="C2761" i="26"/>
  <c r="B2761" i="26"/>
  <c r="D2761" i="26" s="1"/>
  <c r="A2761" i="26"/>
  <c r="C2760" i="26"/>
  <c r="B2760" i="26"/>
  <c r="A2760" i="26"/>
  <c r="C2759" i="26"/>
  <c r="B2759" i="26"/>
  <c r="A2759" i="26"/>
  <c r="C2758" i="26"/>
  <c r="B2758" i="26"/>
  <c r="D2758" i="26" s="1"/>
  <c r="A2758" i="26"/>
  <c r="C2757" i="26"/>
  <c r="B2757" i="26"/>
  <c r="D2757" i="26" s="1"/>
  <c r="A2757" i="26"/>
  <c r="C2756" i="26"/>
  <c r="B2756" i="26"/>
  <c r="A2756" i="26"/>
  <c r="C2755" i="26"/>
  <c r="B2755" i="26"/>
  <c r="A2755" i="26"/>
  <c r="C2754" i="26"/>
  <c r="B2754" i="26"/>
  <c r="D2754" i="26" s="1"/>
  <c r="A2754" i="26"/>
  <c r="C2753" i="26"/>
  <c r="B2753" i="26"/>
  <c r="D2753" i="26" s="1"/>
  <c r="A2753" i="26"/>
  <c r="C2752" i="26"/>
  <c r="B2752" i="26"/>
  <c r="A2752" i="26"/>
  <c r="C2751" i="26"/>
  <c r="B2751" i="26"/>
  <c r="A2751" i="26"/>
  <c r="C2750" i="26"/>
  <c r="B2750" i="26"/>
  <c r="D2750" i="26" s="1"/>
  <c r="A2750" i="26"/>
  <c r="C2749" i="26"/>
  <c r="B2749" i="26"/>
  <c r="D2749" i="26" s="1"/>
  <c r="A2749" i="26"/>
  <c r="C2748" i="26"/>
  <c r="B2748" i="26"/>
  <c r="A2748" i="26"/>
  <c r="C2747" i="26"/>
  <c r="B2747" i="26"/>
  <c r="A2747" i="26"/>
  <c r="C2746" i="26"/>
  <c r="B2746" i="26"/>
  <c r="D2746" i="26" s="1"/>
  <c r="A2746" i="26"/>
  <c r="C2745" i="26"/>
  <c r="B2745" i="26"/>
  <c r="D2745" i="26" s="1"/>
  <c r="A2745" i="26"/>
  <c r="C2744" i="26"/>
  <c r="B2744" i="26"/>
  <c r="A2744" i="26"/>
  <c r="C2743" i="26"/>
  <c r="B2743" i="26"/>
  <c r="A2743" i="26"/>
  <c r="C2742" i="26"/>
  <c r="B2742" i="26"/>
  <c r="D2742" i="26" s="1"/>
  <c r="A2742" i="26"/>
  <c r="C2741" i="26"/>
  <c r="B2741" i="26"/>
  <c r="D2741" i="26" s="1"/>
  <c r="A2741" i="26"/>
  <c r="C2740" i="26"/>
  <c r="B2740" i="26"/>
  <c r="A2740" i="26"/>
  <c r="C2739" i="26"/>
  <c r="B2739" i="26"/>
  <c r="A2739" i="26"/>
  <c r="C2738" i="26"/>
  <c r="B2738" i="26"/>
  <c r="D2738" i="26" s="1"/>
  <c r="A2738" i="26"/>
  <c r="C2737" i="26"/>
  <c r="B2737" i="26"/>
  <c r="D2737" i="26" s="1"/>
  <c r="A2737" i="26"/>
  <c r="C2736" i="26"/>
  <c r="B2736" i="26"/>
  <c r="A2736" i="26"/>
  <c r="C2735" i="26"/>
  <c r="B2735" i="26"/>
  <c r="A2735" i="26"/>
  <c r="C2734" i="26"/>
  <c r="B2734" i="26"/>
  <c r="D2734" i="26" s="1"/>
  <c r="A2734" i="26"/>
  <c r="C2733" i="26"/>
  <c r="B2733" i="26"/>
  <c r="D2733" i="26" s="1"/>
  <c r="A2733" i="26"/>
  <c r="C2732" i="26"/>
  <c r="B2732" i="26"/>
  <c r="A2732" i="26"/>
  <c r="C2731" i="26"/>
  <c r="B2731" i="26"/>
  <c r="A2731" i="26"/>
  <c r="C2730" i="26"/>
  <c r="B2730" i="26"/>
  <c r="D2730" i="26" s="1"/>
  <c r="A2730" i="26"/>
  <c r="C2729" i="26"/>
  <c r="B2729" i="26"/>
  <c r="D2729" i="26" s="1"/>
  <c r="A2729" i="26"/>
  <c r="C2728" i="26"/>
  <c r="B2728" i="26"/>
  <c r="A2728" i="26"/>
  <c r="C2727" i="26"/>
  <c r="B2727" i="26"/>
  <c r="A2727" i="26"/>
  <c r="C2726" i="26"/>
  <c r="B2726" i="26"/>
  <c r="D2726" i="26" s="1"/>
  <c r="A2726" i="26"/>
  <c r="C2725" i="26"/>
  <c r="B2725" i="26"/>
  <c r="D2725" i="26" s="1"/>
  <c r="A2725" i="26"/>
  <c r="C2724" i="26"/>
  <c r="B2724" i="26"/>
  <c r="A2724" i="26"/>
  <c r="C2723" i="26"/>
  <c r="B2723" i="26"/>
  <c r="A2723" i="26"/>
  <c r="C2722" i="26"/>
  <c r="B2722" i="26"/>
  <c r="D2722" i="26" s="1"/>
  <c r="A2722" i="26"/>
  <c r="C2721" i="26"/>
  <c r="B2721" i="26"/>
  <c r="D2721" i="26" s="1"/>
  <c r="A2721" i="26"/>
  <c r="C2720" i="26"/>
  <c r="B2720" i="26"/>
  <c r="A2720" i="26"/>
  <c r="C2719" i="26"/>
  <c r="B2719" i="26"/>
  <c r="A2719" i="26"/>
  <c r="C2718" i="26"/>
  <c r="B2718" i="26"/>
  <c r="D2718" i="26" s="1"/>
  <c r="A2718" i="26"/>
  <c r="C2717" i="26"/>
  <c r="B2717" i="26"/>
  <c r="D2717" i="26" s="1"/>
  <c r="A2717" i="26"/>
  <c r="C2716" i="26"/>
  <c r="B2716" i="26"/>
  <c r="A2716" i="26"/>
  <c r="C2715" i="26"/>
  <c r="B2715" i="26"/>
  <c r="A2715" i="26"/>
  <c r="C2714" i="26"/>
  <c r="B2714" i="26"/>
  <c r="D2714" i="26" s="1"/>
  <c r="A2714" i="26"/>
  <c r="C2713" i="26"/>
  <c r="B2713" i="26"/>
  <c r="D2713" i="26" s="1"/>
  <c r="A2713" i="26"/>
  <c r="C2712" i="26"/>
  <c r="B2712" i="26"/>
  <c r="A2712" i="26"/>
  <c r="C2711" i="26"/>
  <c r="B2711" i="26"/>
  <c r="A2711" i="26"/>
  <c r="C2710" i="26"/>
  <c r="B2710" i="26"/>
  <c r="D2710" i="26" s="1"/>
  <c r="A2710" i="26"/>
  <c r="C2709" i="26"/>
  <c r="B2709" i="26"/>
  <c r="D2709" i="26" s="1"/>
  <c r="A2709" i="26"/>
  <c r="C2708" i="26"/>
  <c r="B2708" i="26"/>
  <c r="A2708" i="26"/>
  <c r="C2707" i="26"/>
  <c r="B2707" i="26"/>
  <c r="A2707" i="26"/>
  <c r="C2706" i="26"/>
  <c r="B2706" i="26"/>
  <c r="D2706" i="26" s="1"/>
  <c r="A2706" i="26"/>
  <c r="C2705" i="26"/>
  <c r="B2705" i="26"/>
  <c r="D2705" i="26" s="1"/>
  <c r="A2705" i="26"/>
  <c r="C2704" i="26"/>
  <c r="B2704" i="26"/>
  <c r="A2704" i="26"/>
  <c r="C2703" i="26"/>
  <c r="B2703" i="26"/>
  <c r="A2703" i="26"/>
  <c r="C2702" i="26"/>
  <c r="B2702" i="26"/>
  <c r="D2702" i="26" s="1"/>
  <c r="A2702" i="26"/>
  <c r="C2701" i="26"/>
  <c r="B2701" i="26"/>
  <c r="D2701" i="26" s="1"/>
  <c r="A2701" i="26"/>
  <c r="C2700" i="26"/>
  <c r="B2700" i="26"/>
  <c r="A2700" i="26"/>
  <c r="C2699" i="26"/>
  <c r="B2699" i="26"/>
  <c r="A2699" i="26"/>
  <c r="C2698" i="26"/>
  <c r="B2698" i="26"/>
  <c r="D2698" i="26" s="1"/>
  <c r="A2698" i="26"/>
  <c r="C2697" i="26"/>
  <c r="B2697" i="26"/>
  <c r="D2697" i="26" s="1"/>
  <c r="A2697" i="26"/>
  <c r="C2696" i="26"/>
  <c r="B2696" i="26"/>
  <c r="A2696" i="26"/>
  <c r="C2695" i="26"/>
  <c r="B2695" i="26"/>
  <c r="A2695" i="26"/>
  <c r="C2694" i="26"/>
  <c r="B2694" i="26"/>
  <c r="D2694" i="26" s="1"/>
  <c r="A2694" i="26"/>
  <c r="C2693" i="26"/>
  <c r="B2693" i="26"/>
  <c r="D2693" i="26" s="1"/>
  <c r="A2693" i="26"/>
  <c r="C2692" i="26"/>
  <c r="B2692" i="26"/>
  <c r="A2692" i="26"/>
  <c r="C2691" i="26"/>
  <c r="B2691" i="26"/>
  <c r="A2691" i="26"/>
  <c r="C2690" i="26"/>
  <c r="B2690" i="26"/>
  <c r="D2690" i="26" s="1"/>
  <c r="A2690" i="26"/>
  <c r="C2689" i="26"/>
  <c r="B2689" i="26"/>
  <c r="D2689" i="26" s="1"/>
  <c r="A2689" i="26"/>
  <c r="C2688" i="26"/>
  <c r="B2688" i="26"/>
  <c r="A2688" i="26"/>
  <c r="C2687" i="26"/>
  <c r="B2687" i="26"/>
  <c r="A2687" i="26"/>
  <c r="C2686" i="26"/>
  <c r="B2686" i="26"/>
  <c r="D2686" i="26" s="1"/>
  <c r="A2686" i="26"/>
  <c r="C2685" i="26"/>
  <c r="B2685" i="26"/>
  <c r="D2685" i="26" s="1"/>
  <c r="A2685" i="26"/>
  <c r="C2684" i="26"/>
  <c r="B2684" i="26"/>
  <c r="A2684" i="26"/>
  <c r="C2683" i="26"/>
  <c r="B2683" i="26"/>
  <c r="A2683" i="26"/>
  <c r="C2682" i="26"/>
  <c r="B2682" i="26"/>
  <c r="D2682" i="26" s="1"/>
  <c r="A2682" i="26"/>
  <c r="C2681" i="26"/>
  <c r="B2681" i="26"/>
  <c r="D2681" i="26" s="1"/>
  <c r="A2681" i="26"/>
  <c r="C2680" i="26"/>
  <c r="B2680" i="26"/>
  <c r="A2680" i="26"/>
  <c r="C2679" i="26"/>
  <c r="B2679" i="26"/>
  <c r="A2679" i="26"/>
  <c r="C2678" i="26"/>
  <c r="B2678" i="26"/>
  <c r="D2678" i="26" s="1"/>
  <c r="A2678" i="26"/>
  <c r="C2677" i="26"/>
  <c r="B2677" i="26"/>
  <c r="D2677" i="26" s="1"/>
  <c r="A2677" i="26"/>
  <c r="C2676" i="26"/>
  <c r="B2676" i="26"/>
  <c r="A2676" i="26"/>
  <c r="C2675" i="26"/>
  <c r="B2675" i="26"/>
  <c r="A2675" i="26"/>
  <c r="C2674" i="26"/>
  <c r="B2674" i="26"/>
  <c r="D2674" i="26" s="1"/>
  <c r="A2674" i="26"/>
  <c r="C2673" i="26"/>
  <c r="B2673" i="26"/>
  <c r="D2673" i="26" s="1"/>
  <c r="A2673" i="26"/>
  <c r="C2672" i="26"/>
  <c r="B2672" i="26"/>
  <c r="A2672" i="26"/>
  <c r="C2671" i="26"/>
  <c r="B2671" i="26"/>
  <c r="A2671" i="26"/>
  <c r="C2670" i="26"/>
  <c r="B2670" i="26"/>
  <c r="D2670" i="26" s="1"/>
  <c r="A2670" i="26"/>
  <c r="C2669" i="26"/>
  <c r="B2669" i="26"/>
  <c r="D2669" i="26" s="1"/>
  <c r="A2669" i="26"/>
  <c r="C2668" i="26"/>
  <c r="B2668" i="26"/>
  <c r="A2668" i="26"/>
  <c r="C2667" i="26"/>
  <c r="B2667" i="26"/>
  <c r="A2667" i="26"/>
  <c r="C2666" i="26"/>
  <c r="B2666" i="26"/>
  <c r="D2666" i="26" s="1"/>
  <c r="A2666" i="26"/>
  <c r="C2665" i="26"/>
  <c r="B2665" i="26"/>
  <c r="D2665" i="26" s="1"/>
  <c r="A2665" i="26"/>
  <c r="C2664" i="26"/>
  <c r="B2664" i="26"/>
  <c r="A2664" i="26"/>
  <c r="C2663" i="26"/>
  <c r="B2663" i="26"/>
  <c r="A2663" i="26"/>
  <c r="C2662" i="26"/>
  <c r="B2662" i="26"/>
  <c r="D2662" i="26" s="1"/>
  <c r="A2662" i="26"/>
  <c r="C2661" i="26"/>
  <c r="B2661" i="26"/>
  <c r="D2661" i="26" s="1"/>
  <c r="A2661" i="26"/>
  <c r="C2660" i="26"/>
  <c r="B2660" i="26"/>
  <c r="A2660" i="26"/>
  <c r="C2659" i="26"/>
  <c r="B2659" i="26"/>
  <c r="A2659" i="26"/>
  <c r="C2658" i="26"/>
  <c r="B2658" i="26"/>
  <c r="D2658" i="26" s="1"/>
  <c r="A2658" i="26"/>
  <c r="C2657" i="26"/>
  <c r="B2657" i="26"/>
  <c r="D2657" i="26" s="1"/>
  <c r="A2657" i="26"/>
  <c r="C2656" i="26"/>
  <c r="B2656" i="26"/>
  <c r="A2656" i="26"/>
  <c r="C2655" i="26"/>
  <c r="B2655" i="26"/>
  <c r="A2655" i="26"/>
  <c r="D2654" i="26"/>
  <c r="C2654" i="26"/>
  <c r="B2654" i="26"/>
  <c r="A2654" i="26"/>
  <c r="D2653" i="26"/>
  <c r="C2653" i="26"/>
  <c r="B2653" i="26"/>
  <c r="A2653" i="26"/>
  <c r="C2652" i="26"/>
  <c r="B2652" i="26"/>
  <c r="A2652" i="26"/>
  <c r="C2651" i="26"/>
  <c r="B2651" i="26"/>
  <c r="A2651" i="26"/>
  <c r="C2650" i="26"/>
  <c r="B2650" i="26"/>
  <c r="D2650" i="26" s="1"/>
  <c r="A2650" i="26"/>
  <c r="C2649" i="26"/>
  <c r="B2649" i="26"/>
  <c r="D2649" i="26" s="1"/>
  <c r="A2649" i="26"/>
  <c r="C2648" i="26"/>
  <c r="B2648" i="26"/>
  <c r="A2648" i="26"/>
  <c r="C2647" i="26"/>
  <c r="B2647" i="26"/>
  <c r="A2647" i="26"/>
  <c r="C2646" i="26"/>
  <c r="B2646" i="26"/>
  <c r="D2646" i="26" s="1"/>
  <c r="A2646" i="26"/>
  <c r="C2645" i="26"/>
  <c r="B2645" i="26"/>
  <c r="D2645" i="26" s="1"/>
  <c r="A2645" i="26"/>
  <c r="C2644" i="26"/>
  <c r="B2644" i="26"/>
  <c r="A2644" i="26"/>
  <c r="C2643" i="26"/>
  <c r="B2643" i="26"/>
  <c r="A2643" i="26"/>
  <c r="C2642" i="26"/>
  <c r="B2642" i="26"/>
  <c r="D2642" i="26" s="1"/>
  <c r="A2642" i="26"/>
  <c r="C2641" i="26"/>
  <c r="B2641" i="26"/>
  <c r="D2641" i="26" s="1"/>
  <c r="A2641" i="26"/>
  <c r="C2640" i="26"/>
  <c r="B2640" i="26"/>
  <c r="A2640" i="26"/>
  <c r="C2639" i="26"/>
  <c r="B2639" i="26"/>
  <c r="A2639" i="26"/>
  <c r="C2638" i="26"/>
  <c r="B2638" i="26"/>
  <c r="D2638" i="26" s="1"/>
  <c r="A2638" i="26"/>
  <c r="C2637" i="26"/>
  <c r="B2637" i="26"/>
  <c r="D2637" i="26" s="1"/>
  <c r="A2637" i="26"/>
  <c r="C2636" i="26"/>
  <c r="B2636" i="26"/>
  <c r="A2636" i="26"/>
  <c r="C2635" i="26"/>
  <c r="B2635" i="26"/>
  <c r="A2635" i="26"/>
  <c r="C2634" i="26"/>
  <c r="B2634" i="26"/>
  <c r="D2634" i="26" s="1"/>
  <c r="A2634" i="26"/>
  <c r="C2633" i="26"/>
  <c r="B2633" i="26"/>
  <c r="D2633" i="26" s="1"/>
  <c r="A2633" i="26"/>
  <c r="C2632" i="26"/>
  <c r="B2632" i="26"/>
  <c r="A2632" i="26"/>
  <c r="C2631" i="26"/>
  <c r="B2631" i="26"/>
  <c r="A2631" i="26"/>
  <c r="C2630" i="26"/>
  <c r="B2630" i="26"/>
  <c r="D2630" i="26" s="1"/>
  <c r="A2630" i="26"/>
  <c r="C2629" i="26"/>
  <c r="B2629" i="26"/>
  <c r="D2629" i="26" s="1"/>
  <c r="A2629" i="26"/>
  <c r="C2628" i="26"/>
  <c r="B2628" i="26"/>
  <c r="A2628" i="26"/>
  <c r="C2627" i="26"/>
  <c r="B2627" i="26"/>
  <c r="A2627" i="26"/>
  <c r="C2626" i="26"/>
  <c r="B2626" i="26"/>
  <c r="D2626" i="26" s="1"/>
  <c r="A2626" i="26"/>
  <c r="C2625" i="26"/>
  <c r="B2625" i="26"/>
  <c r="D2625" i="26" s="1"/>
  <c r="A2625" i="26"/>
  <c r="C2624" i="26"/>
  <c r="B2624" i="26"/>
  <c r="A2624" i="26"/>
  <c r="C2623" i="26"/>
  <c r="B2623" i="26"/>
  <c r="A2623" i="26"/>
  <c r="C2622" i="26"/>
  <c r="B2622" i="26"/>
  <c r="D2622" i="26" s="1"/>
  <c r="A2622" i="26"/>
  <c r="C2621" i="26"/>
  <c r="B2621" i="26"/>
  <c r="D2621" i="26" s="1"/>
  <c r="A2621" i="26"/>
  <c r="C2620" i="26"/>
  <c r="B2620" i="26"/>
  <c r="A2620" i="26"/>
  <c r="C2619" i="26"/>
  <c r="B2619" i="26"/>
  <c r="A2619" i="26"/>
  <c r="C2618" i="26"/>
  <c r="B2618" i="26"/>
  <c r="D2618" i="26" s="1"/>
  <c r="A2618" i="26"/>
  <c r="C2617" i="26"/>
  <c r="B2617" i="26"/>
  <c r="D2617" i="26" s="1"/>
  <c r="A2617" i="26"/>
  <c r="C2616" i="26"/>
  <c r="B2616" i="26"/>
  <c r="A2616" i="26"/>
  <c r="C2615" i="26"/>
  <c r="B2615" i="26"/>
  <c r="A2615" i="26"/>
  <c r="C2614" i="26"/>
  <c r="B2614" i="26"/>
  <c r="D2614" i="26" s="1"/>
  <c r="A2614" i="26"/>
  <c r="C2613" i="26"/>
  <c r="B2613" i="26"/>
  <c r="D2613" i="26" s="1"/>
  <c r="A2613" i="26"/>
  <c r="C2612" i="26"/>
  <c r="B2612" i="26"/>
  <c r="A2612" i="26"/>
  <c r="C2611" i="26"/>
  <c r="B2611" i="26"/>
  <c r="A2611" i="26"/>
  <c r="C2610" i="26"/>
  <c r="B2610" i="26"/>
  <c r="D2610" i="26" s="1"/>
  <c r="A2610" i="26"/>
  <c r="C2609" i="26"/>
  <c r="B2609" i="26"/>
  <c r="D2609" i="26" s="1"/>
  <c r="A2609" i="26"/>
  <c r="C2608" i="26"/>
  <c r="B2608" i="26"/>
  <c r="A2608" i="26"/>
  <c r="C2607" i="26"/>
  <c r="B2607" i="26"/>
  <c r="A2607" i="26"/>
  <c r="C2606" i="26"/>
  <c r="B2606" i="26"/>
  <c r="D2606" i="26" s="1"/>
  <c r="A2606" i="26"/>
  <c r="C2605" i="26"/>
  <c r="B2605" i="26"/>
  <c r="D2605" i="26" s="1"/>
  <c r="A2605" i="26"/>
  <c r="C2604" i="26"/>
  <c r="B2604" i="26"/>
  <c r="A2604" i="26"/>
  <c r="C2603" i="26"/>
  <c r="B2603" i="26"/>
  <c r="A2603" i="26"/>
  <c r="C2602" i="26"/>
  <c r="B2602" i="26"/>
  <c r="D2602" i="26" s="1"/>
  <c r="A2602" i="26"/>
  <c r="C2601" i="26"/>
  <c r="B2601" i="26"/>
  <c r="D2601" i="26" s="1"/>
  <c r="A2601" i="26"/>
  <c r="C2600" i="26"/>
  <c r="B2600" i="26"/>
  <c r="A2600" i="26"/>
  <c r="C2599" i="26"/>
  <c r="B2599" i="26"/>
  <c r="A2599" i="26"/>
  <c r="C2598" i="26"/>
  <c r="B2598" i="26"/>
  <c r="D2598" i="26" s="1"/>
  <c r="A2598" i="26"/>
  <c r="C2597" i="26"/>
  <c r="B2597" i="26"/>
  <c r="D2597" i="26" s="1"/>
  <c r="A2597" i="26"/>
  <c r="C2596" i="26"/>
  <c r="B2596" i="26"/>
  <c r="A2596" i="26"/>
  <c r="C2595" i="26"/>
  <c r="B2595" i="26"/>
  <c r="A2595" i="26"/>
  <c r="C2594" i="26"/>
  <c r="B2594" i="26"/>
  <c r="D2594" i="26" s="1"/>
  <c r="A2594" i="26"/>
  <c r="C2593" i="26"/>
  <c r="B2593" i="26"/>
  <c r="D2593" i="26" s="1"/>
  <c r="A2593" i="26"/>
  <c r="C2592" i="26"/>
  <c r="B2592" i="26"/>
  <c r="A2592" i="26"/>
  <c r="C2591" i="26"/>
  <c r="B2591" i="26"/>
  <c r="A2591" i="26"/>
  <c r="C2590" i="26"/>
  <c r="B2590" i="26"/>
  <c r="D2590" i="26" s="1"/>
  <c r="A2590" i="26"/>
  <c r="C2589" i="26"/>
  <c r="B2589" i="26"/>
  <c r="D2589" i="26" s="1"/>
  <c r="A2589" i="26"/>
  <c r="C2588" i="26"/>
  <c r="B2588" i="26"/>
  <c r="A2588" i="26"/>
  <c r="C2587" i="26"/>
  <c r="B2587" i="26"/>
  <c r="A2587" i="26"/>
  <c r="C2586" i="26"/>
  <c r="B2586" i="26"/>
  <c r="D2586" i="26" s="1"/>
  <c r="A2586" i="26"/>
  <c r="C2585" i="26"/>
  <c r="B2585" i="26"/>
  <c r="D2585" i="26" s="1"/>
  <c r="A2585" i="26"/>
  <c r="C2584" i="26"/>
  <c r="B2584" i="26"/>
  <c r="A2584" i="26"/>
  <c r="C2583" i="26"/>
  <c r="B2583" i="26"/>
  <c r="A2583" i="26"/>
  <c r="C2582" i="26"/>
  <c r="B2582" i="26"/>
  <c r="D2582" i="26" s="1"/>
  <c r="A2582" i="26"/>
  <c r="C2581" i="26"/>
  <c r="B2581" i="26"/>
  <c r="D2581" i="26" s="1"/>
  <c r="A2581" i="26"/>
  <c r="C2580" i="26"/>
  <c r="B2580" i="26"/>
  <c r="A2580" i="26"/>
  <c r="C2579" i="26"/>
  <c r="B2579" i="26"/>
  <c r="A2579" i="26"/>
  <c r="C2578" i="26"/>
  <c r="B2578" i="26"/>
  <c r="D2578" i="26" s="1"/>
  <c r="A2578" i="26"/>
  <c r="C2577" i="26"/>
  <c r="B2577" i="26"/>
  <c r="D2577" i="26" s="1"/>
  <c r="A2577" i="26"/>
  <c r="C2576" i="26"/>
  <c r="B2576" i="26"/>
  <c r="A2576" i="26"/>
  <c r="C2575" i="26"/>
  <c r="B2575" i="26"/>
  <c r="A2575" i="26"/>
  <c r="C2574" i="26"/>
  <c r="B2574" i="26"/>
  <c r="D2574" i="26" s="1"/>
  <c r="A2574" i="26"/>
  <c r="C2573" i="26"/>
  <c r="B2573" i="26"/>
  <c r="D2573" i="26" s="1"/>
  <c r="A2573" i="26"/>
  <c r="C2572" i="26"/>
  <c r="B2572" i="26"/>
  <c r="A2572" i="26"/>
  <c r="C2571" i="26"/>
  <c r="B2571" i="26"/>
  <c r="A2571" i="26"/>
  <c r="C2570" i="26"/>
  <c r="B2570" i="26"/>
  <c r="D2570" i="26" s="1"/>
  <c r="A2570" i="26"/>
  <c r="C2569" i="26"/>
  <c r="B2569" i="26"/>
  <c r="D2569" i="26" s="1"/>
  <c r="A2569" i="26"/>
  <c r="C2568" i="26"/>
  <c r="B2568" i="26"/>
  <c r="A2568" i="26"/>
  <c r="C2567" i="26"/>
  <c r="B2567" i="26"/>
  <c r="A2567" i="26"/>
  <c r="C2566" i="26"/>
  <c r="B2566" i="26"/>
  <c r="D2566" i="26" s="1"/>
  <c r="A2566" i="26"/>
  <c r="C2565" i="26"/>
  <c r="B2565" i="26"/>
  <c r="D2565" i="26" s="1"/>
  <c r="A2565" i="26"/>
  <c r="C2564" i="26"/>
  <c r="B2564" i="26"/>
  <c r="A2564" i="26"/>
  <c r="C2563" i="26"/>
  <c r="B2563" i="26"/>
  <c r="A2563" i="26"/>
  <c r="C2562" i="26"/>
  <c r="B2562" i="26"/>
  <c r="D2562" i="26" s="1"/>
  <c r="A2562" i="26"/>
  <c r="C2561" i="26"/>
  <c r="B2561" i="26"/>
  <c r="D2561" i="26" s="1"/>
  <c r="A2561" i="26"/>
  <c r="C2560" i="26"/>
  <c r="B2560" i="26"/>
  <c r="A2560" i="26"/>
  <c r="C2559" i="26"/>
  <c r="B2559" i="26"/>
  <c r="A2559" i="26"/>
  <c r="C2558" i="26"/>
  <c r="B2558" i="26"/>
  <c r="D2558" i="26" s="1"/>
  <c r="A2558" i="26"/>
  <c r="C2557" i="26"/>
  <c r="B2557" i="26"/>
  <c r="D2557" i="26" s="1"/>
  <c r="A2557" i="26"/>
  <c r="C2556" i="26"/>
  <c r="B2556" i="26"/>
  <c r="A2556" i="26"/>
  <c r="C2555" i="26"/>
  <c r="B2555" i="26"/>
  <c r="D2555" i="26" s="1"/>
  <c r="A2555" i="26"/>
  <c r="C2554" i="26"/>
  <c r="B2554" i="26"/>
  <c r="D2554" i="26" s="1"/>
  <c r="A2554" i="26"/>
  <c r="C2553" i="26"/>
  <c r="B2553" i="26"/>
  <c r="A2553" i="26"/>
  <c r="C2552" i="26"/>
  <c r="B2552" i="26"/>
  <c r="A2552" i="26"/>
  <c r="C2551" i="26"/>
  <c r="B2551" i="26"/>
  <c r="D2551" i="26" s="1"/>
  <c r="A2551" i="26"/>
  <c r="C2550" i="26"/>
  <c r="B2550" i="26"/>
  <c r="D2550" i="26" s="1"/>
  <c r="A2550" i="26"/>
  <c r="C2549" i="26"/>
  <c r="B2549" i="26"/>
  <c r="A2549" i="26"/>
  <c r="C2548" i="26"/>
  <c r="B2548" i="26"/>
  <c r="A2548" i="26"/>
  <c r="C2547" i="26"/>
  <c r="B2547" i="26"/>
  <c r="D2547" i="26" s="1"/>
  <c r="A2547" i="26"/>
  <c r="C2546" i="26"/>
  <c r="B2546" i="26"/>
  <c r="D2546" i="26" s="1"/>
  <c r="A2546" i="26"/>
  <c r="C2545" i="26"/>
  <c r="B2545" i="26"/>
  <c r="A2545" i="26"/>
  <c r="C2544" i="26"/>
  <c r="B2544" i="26"/>
  <c r="A2544" i="26"/>
  <c r="C2543" i="26"/>
  <c r="B2543" i="26"/>
  <c r="D2543" i="26" s="1"/>
  <c r="A2543" i="26"/>
  <c r="C2542" i="26"/>
  <c r="B2542" i="26"/>
  <c r="D2542" i="26" s="1"/>
  <c r="A2542" i="26"/>
  <c r="C2541" i="26"/>
  <c r="B2541" i="26"/>
  <c r="A2541" i="26"/>
  <c r="C2540" i="26"/>
  <c r="B2540" i="26"/>
  <c r="A2540" i="26"/>
  <c r="C2539" i="26"/>
  <c r="B2539" i="26"/>
  <c r="D2539" i="26" s="1"/>
  <c r="A2539" i="26"/>
  <c r="C2538" i="26"/>
  <c r="B2538" i="26"/>
  <c r="D2538" i="26" s="1"/>
  <c r="A2538" i="26"/>
  <c r="C2537" i="26"/>
  <c r="B2537" i="26"/>
  <c r="A2537" i="26"/>
  <c r="C2536" i="26"/>
  <c r="B2536" i="26"/>
  <c r="A2536" i="26"/>
  <c r="C2535" i="26"/>
  <c r="B2535" i="26"/>
  <c r="D2535" i="26" s="1"/>
  <c r="A2535" i="26"/>
  <c r="C2534" i="26"/>
  <c r="B2534" i="26"/>
  <c r="D2534" i="26" s="1"/>
  <c r="A2534" i="26"/>
  <c r="C2533" i="26"/>
  <c r="B2533" i="26"/>
  <c r="A2533" i="26"/>
  <c r="C2532" i="26"/>
  <c r="B2532" i="26"/>
  <c r="A2532" i="26"/>
  <c r="C2531" i="26"/>
  <c r="B2531" i="26"/>
  <c r="D2531" i="26" s="1"/>
  <c r="A2531" i="26"/>
  <c r="C2530" i="26"/>
  <c r="B2530" i="26"/>
  <c r="D2530" i="26" s="1"/>
  <c r="A2530" i="26"/>
  <c r="C2529" i="26"/>
  <c r="B2529" i="26"/>
  <c r="A2529" i="26"/>
  <c r="C2528" i="26"/>
  <c r="B2528" i="26"/>
  <c r="A2528" i="26"/>
  <c r="C2527" i="26"/>
  <c r="B2527" i="26"/>
  <c r="D2527" i="26" s="1"/>
  <c r="A2527" i="26"/>
  <c r="C2526" i="26"/>
  <c r="B2526" i="26"/>
  <c r="D2526" i="26" s="1"/>
  <c r="A2526" i="26"/>
  <c r="C2525" i="26"/>
  <c r="B2525" i="26"/>
  <c r="A2525" i="26"/>
  <c r="C2524" i="26"/>
  <c r="B2524" i="26"/>
  <c r="A2524" i="26"/>
  <c r="C2523" i="26"/>
  <c r="B2523" i="26"/>
  <c r="D2523" i="26" s="1"/>
  <c r="A2523" i="26"/>
  <c r="C2522" i="26"/>
  <c r="B2522" i="26"/>
  <c r="D2522" i="26" s="1"/>
  <c r="A2522" i="26"/>
  <c r="C2521" i="26"/>
  <c r="B2521" i="26"/>
  <c r="A2521" i="26"/>
  <c r="C2520" i="26"/>
  <c r="B2520" i="26"/>
  <c r="A2520" i="26"/>
  <c r="C2519" i="26"/>
  <c r="B2519" i="26"/>
  <c r="D2519" i="26" s="1"/>
  <c r="A2519" i="26"/>
  <c r="C2518" i="26"/>
  <c r="B2518" i="26"/>
  <c r="D2518" i="26" s="1"/>
  <c r="A2518" i="26"/>
  <c r="C2517" i="26"/>
  <c r="B2517" i="26"/>
  <c r="A2517" i="26"/>
  <c r="C2516" i="26"/>
  <c r="B2516" i="26"/>
  <c r="A2516" i="26"/>
  <c r="C2515" i="26"/>
  <c r="B2515" i="26"/>
  <c r="D2515" i="26" s="1"/>
  <c r="A2515" i="26"/>
  <c r="C2514" i="26"/>
  <c r="B2514" i="26"/>
  <c r="D2514" i="26" s="1"/>
  <c r="A2514" i="26"/>
  <c r="C2513" i="26"/>
  <c r="B2513" i="26"/>
  <c r="A2513" i="26"/>
  <c r="C2512" i="26"/>
  <c r="B2512" i="26"/>
  <c r="A2512" i="26"/>
  <c r="C2511" i="26"/>
  <c r="B2511" i="26"/>
  <c r="D2511" i="26" s="1"/>
  <c r="A2511" i="26"/>
  <c r="C2510" i="26"/>
  <c r="B2510" i="26"/>
  <c r="D2510" i="26" s="1"/>
  <c r="A2510" i="26"/>
  <c r="C2509" i="26"/>
  <c r="B2509" i="26"/>
  <c r="A2509" i="26"/>
  <c r="C2508" i="26"/>
  <c r="B2508" i="26"/>
  <c r="A2508" i="26"/>
  <c r="C2507" i="26"/>
  <c r="B2507" i="26"/>
  <c r="D2507" i="26" s="1"/>
  <c r="A2507" i="26"/>
  <c r="C2506" i="26"/>
  <c r="B2506" i="26"/>
  <c r="D2506" i="26" s="1"/>
  <c r="A2506" i="26"/>
  <c r="C2505" i="26"/>
  <c r="B2505" i="26"/>
  <c r="A2505" i="26"/>
  <c r="C2504" i="26"/>
  <c r="B2504" i="26"/>
  <c r="A2504" i="26"/>
  <c r="C2503" i="26"/>
  <c r="B2503" i="26"/>
  <c r="D2503" i="26" s="1"/>
  <c r="A2503" i="26"/>
  <c r="C2502" i="26"/>
  <c r="B2502" i="26"/>
  <c r="D2502" i="26" s="1"/>
  <c r="A2502" i="26"/>
  <c r="C2501" i="26"/>
  <c r="B2501" i="26"/>
  <c r="A2501" i="26"/>
  <c r="C2500" i="26"/>
  <c r="B2500" i="26"/>
  <c r="A2500" i="26"/>
  <c r="C2499" i="26"/>
  <c r="B2499" i="26"/>
  <c r="D2499" i="26" s="1"/>
  <c r="A2499" i="26"/>
  <c r="C2498" i="26"/>
  <c r="B2498" i="26"/>
  <c r="D2498" i="26" s="1"/>
  <c r="A2498" i="26"/>
  <c r="C2497" i="26"/>
  <c r="B2497" i="26"/>
  <c r="A2497" i="26"/>
  <c r="C2496" i="26"/>
  <c r="B2496" i="26"/>
  <c r="A2496" i="26"/>
  <c r="C2495" i="26"/>
  <c r="B2495" i="26"/>
  <c r="D2495" i="26" s="1"/>
  <c r="A2495" i="26"/>
  <c r="C2494" i="26"/>
  <c r="B2494" i="26"/>
  <c r="D2494" i="26" s="1"/>
  <c r="A2494" i="26"/>
  <c r="C2493" i="26"/>
  <c r="B2493" i="26"/>
  <c r="A2493" i="26"/>
  <c r="C2492" i="26"/>
  <c r="B2492" i="26"/>
  <c r="A2492" i="26"/>
  <c r="C2491" i="26"/>
  <c r="B2491" i="26"/>
  <c r="D2491" i="26" s="1"/>
  <c r="A2491" i="26"/>
  <c r="C2490" i="26"/>
  <c r="B2490" i="26"/>
  <c r="D2490" i="26" s="1"/>
  <c r="A2490" i="26"/>
  <c r="C2489" i="26"/>
  <c r="B2489" i="26"/>
  <c r="A2489" i="26"/>
  <c r="C2488" i="26"/>
  <c r="B2488" i="26"/>
  <c r="A2488" i="26"/>
  <c r="C2487" i="26"/>
  <c r="B2487" i="26"/>
  <c r="D2487" i="26" s="1"/>
  <c r="A2487" i="26"/>
  <c r="C2486" i="26"/>
  <c r="B2486" i="26"/>
  <c r="D2486" i="26" s="1"/>
  <c r="A2486" i="26"/>
  <c r="C2485" i="26"/>
  <c r="B2485" i="26"/>
  <c r="A2485" i="26"/>
  <c r="C2484" i="26"/>
  <c r="B2484" i="26"/>
  <c r="A2484" i="26"/>
  <c r="C2483" i="26"/>
  <c r="B2483" i="26"/>
  <c r="D2483" i="26" s="1"/>
  <c r="A2483" i="26"/>
  <c r="C2482" i="26"/>
  <c r="B2482" i="26"/>
  <c r="D2482" i="26" s="1"/>
  <c r="A2482" i="26"/>
  <c r="C2481" i="26"/>
  <c r="B2481" i="26"/>
  <c r="A2481" i="26"/>
  <c r="C2480" i="26"/>
  <c r="B2480" i="26"/>
  <c r="A2480" i="26"/>
  <c r="C2479" i="26"/>
  <c r="B2479" i="26"/>
  <c r="D2479" i="26" s="1"/>
  <c r="A2479" i="26"/>
  <c r="C2478" i="26"/>
  <c r="B2478" i="26"/>
  <c r="D2478" i="26" s="1"/>
  <c r="A2478" i="26"/>
  <c r="C2477" i="26"/>
  <c r="B2477" i="26"/>
  <c r="A2477" i="26"/>
  <c r="C2476" i="26"/>
  <c r="B2476" i="26"/>
  <c r="A2476" i="26"/>
  <c r="C2475" i="26"/>
  <c r="B2475" i="26"/>
  <c r="D2475" i="26" s="1"/>
  <c r="A2475" i="26"/>
  <c r="C2474" i="26"/>
  <c r="B2474" i="26"/>
  <c r="D2474" i="26" s="1"/>
  <c r="A2474" i="26"/>
  <c r="C2473" i="26"/>
  <c r="B2473" i="26"/>
  <c r="A2473" i="26"/>
  <c r="C2472" i="26"/>
  <c r="B2472" i="26"/>
  <c r="A2472" i="26"/>
  <c r="C2471" i="26"/>
  <c r="B2471" i="26"/>
  <c r="D2471" i="26" s="1"/>
  <c r="A2471" i="26"/>
  <c r="C2470" i="26"/>
  <c r="B2470" i="26"/>
  <c r="D2470" i="26" s="1"/>
  <c r="A2470" i="26"/>
  <c r="C2469" i="26"/>
  <c r="B2469" i="26"/>
  <c r="A2469" i="26"/>
  <c r="C2468" i="26"/>
  <c r="B2468" i="26"/>
  <c r="A2468" i="26"/>
  <c r="C2467" i="26"/>
  <c r="B2467" i="26"/>
  <c r="D2467" i="26" s="1"/>
  <c r="A2467" i="26"/>
  <c r="C2466" i="26"/>
  <c r="B2466" i="26"/>
  <c r="D2466" i="26" s="1"/>
  <c r="A2466" i="26"/>
  <c r="C2465" i="26"/>
  <c r="B2465" i="26"/>
  <c r="A2465" i="26"/>
  <c r="C2464" i="26"/>
  <c r="B2464" i="26"/>
  <c r="A2464" i="26"/>
  <c r="C2463" i="26"/>
  <c r="B2463" i="26"/>
  <c r="D2463" i="26" s="1"/>
  <c r="A2463" i="26"/>
  <c r="C2462" i="26"/>
  <c r="B2462" i="26"/>
  <c r="D2462" i="26" s="1"/>
  <c r="A2462" i="26"/>
  <c r="C2461" i="26"/>
  <c r="B2461" i="26"/>
  <c r="A2461" i="26"/>
  <c r="C2460" i="26"/>
  <c r="B2460" i="26"/>
  <c r="A2460" i="26"/>
  <c r="C2459" i="26"/>
  <c r="B2459" i="26"/>
  <c r="D2459" i="26" s="1"/>
  <c r="A2459" i="26"/>
  <c r="C2458" i="26"/>
  <c r="B2458" i="26"/>
  <c r="D2458" i="26" s="1"/>
  <c r="A2458" i="26"/>
  <c r="C2457" i="26"/>
  <c r="B2457" i="26"/>
  <c r="A2457" i="26"/>
  <c r="C2456" i="26"/>
  <c r="B2456" i="26"/>
  <c r="A2456" i="26"/>
  <c r="C2455" i="26"/>
  <c r="B2455" i="26"/>
  <c r="D2455" i="26" s="1"/>
  <c r="A2455" i="26"/>
  <c r="C2454" i="26"/>
  <c r="B2454" i="26"/>
  <c r="D2454" i="26" s="1"/>
  <c r="A2454" i="26"/>
  <c r="C2453" i="26"/>
  <c r="B2453" i="26"/>
  <c r="A2453" i="26"/>
  <c r="C2452" i="26"/>
  <c r="B2452" i="26"/>
  <c r="A2452" i="26"/>
  <c r="C2451" i="26"/>
  <c r="B2451" i="26"/>
  <c r="D2451" i="26" s="1"/>
  <c r="A2451" i="26"/>
  <c r="C2450" i="26"/>
  <c r="B2450" i="26"/>
  <c r="D2450" i="26" s="1"/>
  <c r="A2450" i="26"/>
  <c r="C2449" i="26"/>
  <c r="B2449" i="26"/>
  <c r="A2449" i="26"/>
  <c r="C2448" i="26"/>
  <c r="B2448" i="26"/>
  <c r="A2448" i="26"/>
  <c r="C2447" i="26"/>
  <c r="B2447" i="26"/>
  <c r="D2447" i="26" s="1"/>
  <c r="A2447" i="26"/>
  <c r="C2446" i="26"/>
  <c r="B2446" i="26"/>
  <c r="D2446" i="26" s="1"/>
  <c r="A2446" i="26"/>
  <c r="C2445" i="26"/>
  <c r="B2445" i="26"/>
  <c r="A2445" i="26"/>
  <c r="C2444" i="26"/>
  <c r="B2444" i="26"/>
  <c r="A2444" i="26"/>
  <c r="C2443" i="26"/>
  <c r="B2443" i="26"/>
  <c r="D2443" i="26" s="1"/>
  <c r="A2443" i="26"/>
  <c r="C2442" i="26"/>
  <c r="B2442" i="26"/>
  <c r="D2442" i="26" s="1"/>
  <c r="A2442" i="26"/>
  <c r="C2441" i="26"/>
  <c r="B2441" i="26"/>
  <c r="A2441" i="26"/>
  <c r="C2440" i="26"/>
  <c r="B2440" i="26"/>
  <c r="A2440" i="26"/>
  <c r="C2439" i="26"/>
  <c r="B2439" i="26"/>
  <c r="D2439" i="26" s="1"/>
  <c r="A2439" i="26"/>
  <c r="C2438" i="26"/>
  <c r="B2438" i="26"/>
  <c r="D2438" i="26" s="1"/>
  <c r="A2438" i="26"/>
  <c r="C2437" i="26"/>
  <c r="B2437" i="26"/>
  <c r="A2437" i="26"/>
  <c r="C2436" i="26"/>
  <c r="B2436" i="26"/>
  <c r="A2436" i="26"/>
  <c r="C2435" i="26"/>
  <c r="B2435" i="26"/>
  <c r="D2435" i="26" s="1"/>
  <c r="A2435" i="26"/>
  <c r="C2434" i="26"/>
  <c r="B2434" i="26"/>
  <c r="D2434" i="26" s="1"/>
  <c r="A2434" i="26"/>
  <c r="C2433" i="26"/>
  <c r="B2433" i="26"/>
  <c r="A2433" i="26"/>
  <c r="C2432" i="26"/>
  <c r="B2432" i="26"/>
  <c r="A2432" i="26"/>
  <c r="C2431" i="26"/>
  <c r="B2431" i="26"/>
  <c r="D2431" i="26" s="1"/>
  <c r="A2431" i="26"/>
  <c r="C2430" i="26"/>
  <c r="B2430" i="26"/>
  <c r="D2430" i="26" s="1"/>
  <c r="A2430" i="26"/>
  <c r="C2429" i="26"/>
  <c r="B2429" i="26"/>
  <c r="A2429" i="26"/>
  <c r="C2428" i="26"/>
  <c r="B2428" i="26"/>
  <c r="A2428" i="26"/>
  <c r="C2427" i="26"/>
  <c r="B2427" i="26"/>
  <c r="D2427" i="26" s="1"/>
  <c r="A2427" i="26"/>
  <c r="C2426" i="26"/>
  <c r="B2426" i="26"/>
  <c r="D2426" i="26" s="1"/>
  <c r="A2426" i="26"/>
  <c r="C2425" i="26"/>
  <c r="B2425" i="26"/>
  <c r="A2425" i="26"/>
  <c r="C2424" i="26"/>
  <c r="B2424" i="26"/>
  <c r="A2424" i="26"/>
  <c r="C2423" i="26"/>
  <c r="B2423" i="26"/>
  <c r="D2423" i="26" s="1"/>
  <c r="A2423" i="26"/>
  <c r="C2422" i="26"/>
  <c r="B2422" i="26"/>
  <c r="D2422" i="26" s="1"/>
  <c r="A2422" i="26"/>
  <c r="C2421" i="26"/>
  <c r="B2421" i="26"/>
  <c r="A2421" i="26"/>
  <c r="C2420" i="26"/>
  <c r="B2420" i="26"/>
  <c r="A2420" i="26"/>
  <c r="C2419" i="26"/>
  <c r="B2419" i="26"/>
  <c r="D2419" i="26" s="1"/>
  <c r="A2419" i="26"/>
  <c r="C2418" i="26"/>
  <c r="B2418" i="26"/>
  <c r="D2418" i="26" s="1"/>
  <c r="A2418" i="26"/>
  <c r="C2417" i="26"/>
  <c r="B2417" i="26"/>
  <c r="A2417" i="26"/>
  <c r="C2416" i="26"/>
  <c r="B2416" i="26"/>
  <c r="A2416" i="26"/>
  <c r="C2415" i="26"/>
  <c r="B2415" i="26"/>
  <c r="D2415" i="26" s="1"/>
  <c r="A2415" i="26"/>
  <c r="C2414" i="26"/>
  <c r="B2414" i="26"/>
  <c r="D2414" i="26" s="1"/>
  <c r="A2414" i="26"/>
  <c r="C2413" i="26"/>
  <c r="B2413" i="26"/>
  <c r="A2413" i="26"/>
  <c r="C2412" i="26"/>
  <c r="B2412" i="26"/>
  <c r="A2412" i="26"/>
  <c r="C2411" i="26"/>
  <c r="B2411" i="26"/>
  <c r="D2411" i="26" s="1"/>
  <c r="A2411" i="26"/>
  <c r="C2410" i="26"/>
  <c r="B2410" i="26"/>
  <c r="D2410" i="26" s="1"/>
  <c r="A2410" i="26"/>
  <c r="C2409" i="26"/>
  <c r="B2409" i="26"/>
  <c r="A2409" i="26"/>
  <c r="C2408" i="26"/>
  <c r="B2408" i="26"/>
  <c r="A2408" i="26"/>
  <c r="C2407" i="26"/>
  <c r="B2407" i="26"/>
  <c r="D2407" i="26" s="1"/>
  <c r="A2407" i="26"/>
  <c r="C2406" i="26"/>
  <c r="B2406" i="26"/>
  <c r="D2406" i="26" s="1"/>
  <c r="A2406" i="26"/>
  <c r="C2405" i="26"/>
  <c r="B2405" i="26"/>
  <c r="A2405" i="26"/>
  <c r="C2404" i="26"/>
  <c r="B2404" i="26"/>
  <c r="A2404" i="26"/>
  <c r="C2403" i="26"/>
  <c r="B2403" i="26"/>
  <c r="D2403" i="26" s="1"/>
  <c r="A2403" i="26"/>
  <c r="C2402" i="26"/>
  <c r="B2402" i="26"/>
  <c r="D2402" i="26" s="1"/>
  <c r="A2402" i="26"/>
  <c r="C2401" i="26"/>
  <c r="B2401" i="26"/>
  <c r="A2401" i="26"/>
  <c r="C2400" i="26"/>
  <c r="B2400" i="26"/>
  <c r="A2400" i="26"/>
  <c r="C2399" i="26"/>
  <c r="B2399" i="26"/>
  <c r="D2399" i="26" s="1"/>
  <c r="A2399" i="26"/>
  <c r="C2398" i="26"/>
  <c r="B2398" i="26"/>
  <c r="D2398" i="26" s="1"/>
  <c r="A2398" i="26"/>
  <c r="C2397" i="26"/>
  <c r="B2397" i="26"/>
  <c r="A2397" i="26"/>
  <c r="C2396" i="26"/>
  <c r="B2396" i="26"/>
  <c r="A2396" i="26"/>
  <c r="C2395" i="26"/>
  <c r="B2395" i="26"/>
  <c r="D2395" i="26" s="1"/>
  <c r="A2395" i="26"/>
  <c r="C2394" i="26"/>
  <c r="B2394" i="26"/>
  <c r="D2394" i="26" s="1"/>
  <c r="A2394" i="26"/>
  <c r="C2393" i="26"/>
  <c r="B2393" i="26"/>
  <c r="A2393" i="26"/>
  <c r="C2392" i="26"/>
  <c r="B2392" i="26"/>
  <c r="A2392" i="26"/>
  <c r="C2391" i="26"/>
  <c r="B2391" i="26"/>
  <c r="D2391" i="26" s="1"/>
  <c r="A2391" i="26"/>
  <c r="C2390" i="26"/>
  <c r="B2390" i="26"/>
  <c r="D2390" i="26" s="1"/>
  <c r="A2390" i="26"/>
  <c r="C2389" i="26"/>
  <c r="B2389" i="26"/>
  <c r="A2389" i="26"/>
  <c r="C2388" i="26"/>
  <c r="B2388" i="26"/>
  <c r="A2388" i="26"/>
  <c r="C2387" i="26"/>
  <c r="B2387" i="26"/>
  <c r="D2387" i="26" s="1"/>
  <c r="A2387" i="26"/>
  <c r="C2386" i="26"/>
  <c r="B2386" i="26"/>
  <c r="D2386" i="26" s="1"/>
  <c r="A2386" i="26"/>
  <c r="C2385" i="26"/>
  <c r="B2385" i="26"/>
  <c r="A2385" i="26"/>
  <c r="C2384" i="26"/>
  <c r="B2384" i="26"/>
  <c r="A2384" i="26"/>
  <c r="C2383" i="26"/>
  <c r="B2383" i="26"/>
  <c r="D2383" i="26" s="1"/>
  <c r="A2383" i="26"/>
  <c r="C2382" i="26"/>
  <c r="B2382" i="26"/>
  <c r="D2382" i="26" s="1"/>
  <c r="A2382" i="26"/>
  <c r="C2381" i="26"/>
  <c r="B2381" i="26"/>
  <c r="A2381" i="26"/>
  <c r="C2380" i="26"/>
  <c r="B2380" i="26"/>
  <c r="A2380" i="26"/>
  <c r="C2379" i="26"/>
  <c r="B2379" i="26"/>
  <c r="D2379" i="26" s="1"/>
  <c r="A2379" i="26"/>
  <c r="C2378" i="26"/>
  <c r="B2378" i="26"/>
  <c r="D2378" i="26" s="1"/>
  <c r="A2378" i="26"/>
  <c r="C2377" i="26"/>
  <c r="B2377" i="26"/>
  <c r="A2377" i="26"/>
  <c r="C2376" i="26"/>
  <c r="B2376" i="26"/>
  <c r="A2376" i="26"/>
  <c r="C2375" i="26"/>
  <c r="B2375" i="26"/>
  <c r="D2375" i="26" s="1"/>
  <c r="A2375" i="26"/>
  <c r="C2374" i="26"/>
  <c r="B2374" i="26"/>
  <c r="D2374" i="26" s="1"/>
  <c r="A2374" i="26"/>
  <c r="C2373" i="26"/>
  <c r="B2373" i="26"/>
  <c r="A2373" i="26"/>
  <c r="C2372" i="26"/>
  <c r="B2372" i="26"/>
  <c r="A2372" i="26"/>
  <c r="C2371" i="26"/>
  <c r="B2371" i="26"/>
  <c r="D2371" i="26" s="1"/>
  <c r="A2371" i="26"/>
  <c r="C2370" i="26"/>
  <c r="B2370" i="26"/>
  <c r="D2370" i="26" s="1"/>
  <c r="A2370" i="26"/>
  <c r="C2369" i="26"/>
  <c r="B2369" i="26"/>
  <c r="A2369" i="26"/>
  <c r="C2368" i="26"/>
  <c r="B2368" i="26"/>
  <c r="A2368" i="26"/>
  <c r="C2367" i="26"/>
  <c r="B2367" i="26"/>
  <c r="D2367" i="26" s="1"/>
  <c r="A2367" i="26"/>
  <c r="C2366" i="26"/>
  <c r="B2366" i="26"/>
  <c r="D2366" i="26" s="1"/>
  <c r="A2366" i="26"/>
  <c r="C2365" i="26"/>
  <c r="B2365" i="26"/>
  <c r="A2365" i="26"/>
  <c r="C2364" i="26"/>
  <c r="B2364" i="26"/>
  <c r="A2364" i="26"/>
  <c r="C2363" i="26"/>
  <c r="B2363" i="26"/>
  <c r="D2363" i="26" s="1"/>
  <c r="A2363" i="26"/>
  <c r="C2362" i="26"/>
  <c r="B2362" i="26"/>
  <c r="D2362" i="26" s="1"/>
  <c r="A2362" i="26"/>
  <c r="C2361" i="26"/>
  <c r="B2361" i="26"/>
  <c r="A2361" i="26"/>
  <c r="C2360" i="26"/>
  <c r="B2360" i="26"/>
  <c r="A2360" i="26"/>
  <c r="C2359" i="26"/>
  <c r="B2359" i="26"/>
  <c r="D2359" i="26" s="1"/>
  <c r="A2359" i="26"/>
  <c r="C2358" i="26"/>
  <c r="B2358" i="26"/>
  <c r="D2358" i="26" s="1"/>
  <c r="A2358" i="26"/>
  <c r="C2357" i="26"/>
  <c r="B2357" i="26"/>
  <c r="A2357" i="26"/>
  <c r="C2356" i="26"/>
  <c r="B2356" i="26"/>
  <c r="A2356" i="26"/>
  <c r="C2355" i="26"/>
  <c r="B2355" i="26"/>
  <c r="D2355" i="26" s="1"/>
  <c r="A2355" i="26"/>
  <c r="C2354" i="26"/>
  <c r="B2354" i="26"/>
  <c r="D2354" i="26" s="1"/>
  <c r="A2354" i="26"/>
  <c r="C2353" i="26"/>
  <c r="B2353" i="26"/>
  <c r="A2353" i="26"/>
  <c r="C2352" i="26"/>
  <c r="B2352" i="26"/>
  <c r="A2352" i="26"/>
  <c r="C2351" i="26"/>
  <c r="B2351" i="26"/>
  <c r="D2351" i="26" s="1"/>
  <c r="A2351" i="26"/>
  <c r="C2350" i="26"/>
  <c r="B2350" i="26"/>
  <c r="D2350" i="26" s="1"/>
  <c r="A2350" i="26"/>
  <c r="C2349" i="26"/>
  <c r="B2349" i="26"/>
  <c r="A2349" i="26"/>
  <c r="C2348" i="26"/>
  <c r="B2348" i="26"/>
  <c r="A2348" i="26"/>
  <c r="C2347" i="26"/>
  <c r="B2347" i="26"/>
  <c r="D2347" i="26" s="1"/>
  <c r="A2347" i="26"/>
  <c r="C2346" i="26"/>
  <c r="B2346" i="26"/>
  <c r="D2346" i="26" s="1"/>
  <c r="A2346" i="26"/>
  <c r="C2345" i="26"/>
  <c r="B2345" i="26"/>
  <c r="A2345" i="26"/>
  <c r="C2344" i="26"/>
  <c r="B2344" i="26"/>
  <c r="A2344" i="26"/>
  <c r="C2343" i="26"/>
  <c r="B2343" i="26"/>
  <c r="D2343" i="26" s="1"/>
  <c r="A2343" i="26"/>
  <c r="C2342" i="26"/>
  <c r="B2342" i="26"/>
  <c r="D2342" i="26" s="1"/>
  <c r="A2342" i="26"/>
  <c r="C2341" i="26"/>
  <c r="B2341" i="26"/>
  <c r="A2341" i="26"/>
  <c r="C2340" i="26"/>
  <c r="B2340" i="26"/>
  <c r="A2340" i="26"/>
  <c r="C2339" i="26"/>
  <c r="B2339" i="26"/>
  <c r="D2339" i="26" s="1"/>
  <c r="A2339" i="26"/>
  <c r="C2338" i="26"/>
  <c r="B2338" i="26"/>
  <c r="D2338" i="26" s="1"/>
  <c r="A2338" i="26"/>
  <c r="C2337" i="26"/>
  <c r="B2337" i="26"/>
  <c r="A2337" i="26"/>
  <c r="C2336" i="26"/>
  <c r="B2336" i="26"/>
  <c r="A2336" i="26"/>
  <c r="C2335" i="26"/>
  <c r="B2335" i="26"/>
  <c r="D2335" i="26" s="1"/>
  <c r="A2335" i="26"/>
  <c r="C2334" i="26"/>
  <c r="B2334" i="26"/>
  <c r="D2334" i="26" s="1"/>
  <c r="A2334" i="26"/>
  <c r="C2333" i="26"/>
  <c r="B2333" i="26"/>
  <c r="A2333" i="26"/>
  <c r="C2332" i="26"/>
  <c r="B2332" i="26"/>
  <c r="A2332" i="26"/>
  <c r="C2331" i="26"/>
  <c r="B2331" i="26"/>
  <c r="D2331" i="26" s="1"/>
  <c r="A2331" i="26"/>
  <c r="C2330" i="26"/>
  <c r="B2330" i="26"/>
  <c r="D2330" i="26" s="1"/>
  <c r="A2330" i="26"/>
  <c r="C2329" i="26"/>
  <c r="B2329" i="26"/>
  <c r="A2329" i="26"/>
  <c r="C2328" i="26"/>
  <c r="B2328" i="26"/>
  <c r="A2328" i="26"/>
  <c r="C2327" i="26"/>
  <c r="B2327" i="26"/>
  <c r="D2327" i="26" s="1"/>
  <c r="A2327" i="26"/>
  <c r="C2326" i="26"/>
  <c r="B2326" i="26"/>
  <c r="D2326" i="26" s="1"/>
  <c r="A2326" i="26"/>
  <c r="C2325" i="26"/>
  <c r="B2325" i="26"/>
  <c r="A2325" i="26"/>
  <c r="C2324" i="26"/>
  <c r="B2324" i="26"/>
  <c r="A2324" i="26"/>
  <c r="C2323" i="26"/>
  <c r="B2323" i="26"/>
  <c r="D2323" i="26" s="1"/>
  <c r="A2323" i="26"/>
  <c r="C2322" i="26"/>
  <c r="B2322" i="26"/>
  <c r="D2322" i="26" s="1"/>
  <c r="A2322" i="26"/>
  <c r="C2321" i="26"/>
  <c r="B2321" i="26"/>
  <c r="A2321" i="26"/>
  <c r="C2320" i="26"/>
  <c r="B2320" i="26"/>
  <c r="A2320" i="26"/>
  <c r="C2319" i="26"/>
  <c r="B2319" i="26"/>
  <c r="D2319" i="26" s="1"/>
  <c r="A2319" i="26"/>
  <c r="C2318" i="26"/>
  <c r="B2318" i="26"/>
  <c r="D2318" i="26" s="1"/>
  <c r="A2318" i="26"/>
  <c r="C2317" i="26"/>
  <c r="B2317" i="26"/>
  <c r="A2317" i="26"/>
  <c r="C2316" i="26"/>
  <c r="B2316" i="26"/>
  <c r="A2316" i="26"/>
  <c r="C2315" i="26"/>
  <c r="B2315" i="26"/>
  <c r="D2315" i="26" s="1"/>
  <c r="A2315" i="26"/>
  <c r="C2314" i="26"/>
  <c r="B2314" i="26"/>
  <c r="D2314" i="26" s="1"/>
  <c r="A2314" i="26"/>
  <c r="C2313" i="26"/>
  <c r="B2313" i="26"/>
  <c r="A2313" i="26"/>
  <c r="C2312" i="26"/>
  <c r="B2312" i="26"/>
  <c r="A2312" i="26"/>
  <c r="C2311" i="26"/>
  <c r="B2311" i="26"/>
  <c r="D2311" i="26" s="1"/>
  <c r="A2311" i="26"/>
  <c r="C2310" i="26"/>
  <c r="B2310" i="26"/>
  <c r="D2310" i="26" s="1"/>
  <c r="A2310" i="26"/>
  <c r="C2309" i="26"/>
  <c r="B2309" i="26"/>
  <c r="A2309" i="26"/>
  <c r="C2308" i="26"/>
  <c r="B2308" i="26"/>
  <c r="A2308" i="26"/>
  <c r="C2307" i="26"/>
  <c r="B2307" i="26"/>
  <c r="D2307" i="26" s="1"/>
  <c r="A2307" i="26"/>
  <c r="C2306" i="26"/>
  <c r="B2306" i="26"/>
  <c r="D2306" i="26" s="1"/>
  <c r="A2306" i="26"/>
  <c r="C2305" i="26"/>
  <c r="B2305" i="26"/>
  <c r="A2305" i="26"/>
  <c r="C2304" i="26"/>
  <c r="B2304" i="26"/>
  <c r="A2304" i="26"/>
  <c r="C2303" i="26"/>
  <c r="B2303" i="26"/>
  <c r="D2303" i="26" s="1"/>
  <c r="A2303" i="26"/>
  <c r="C2302" i="26"/>
  <c r="B2302" i="26"/>
  <c r="D2302" i="26" s="1"/>
  <c r="A2302" i="26"/>
  <c r="C2301" i="26"/>
  <c r="B2301" i="26"/>
  <c r="A2301" i="26"/>
  <c r="C2300" i="26"/>
  <c r="B2300" i="26"/>
  <c r="A2300" i="26"/>
  <c r="C2299" i="26"/>
  <c r="B2299" i="26"/>
  <c r="D2299" i="26" s="1"/>
  <c r="A2299" i="26"/>
  <c r="C2298" i="26"/>
  <c r="B2298" i="26"/>
  <c r="D2298" i="26" s="1"/>
  <c r="A2298" i="26"/>
  <c r="C2297" i="26"/>
  <c r="B2297" i="26"/>
  <c r="A2297" i="26"/>
  <c r="C2296" i="26"/>
  <c r="B2296" i="26"/>
  <c r="A2296" i="26"/>
  <c r="C2295" i="26"/>
  <c r="B2295" i="26"/>
  <c r="D2295" i="26" s="1"/>
  <c r="A2295" i="26"/>
  <c r="C2294" i="26"/>
  <c r="B2294" i="26"/>
  <c r="D2294" i="26" s="1"/>
  <c r="A2294" i="26"/>
  <c r="C2293" i="26"/>
  <c r="B2293" i="26"/>
  <c r="A2293" i="26"/>
  <c r="C2292" i="26"/>
  <c r="B2292" i="26"/>
  <c r="A2292" i="26"/>
  <c r="C2291" i="26"/>
  <c r="B2291" i="26"/>
  <c r="D2291" i="26" s="1"/>
  <c r="A2291" i="26"/>
  <c r="C2290" i="26"/>
  <c r="B2290" i="26"/>
  <c r="D2290" i="26" s="1"/>
  <c r="A2290" i="26"/>
  <c r="C2289" i="26"/>
  <c r="B2289" i="26"/>
  <c r="A2289" i="26"/>
  <c r="C2288" i="26"/>
  <c r="B2288" i="26"/>
  <c r="A2288" i="26"/>
  <c r="C2287" i="26"/>
  <c r="B2287" i="26"/>
  <c r="D2287" i="26" s="1"/>
  <c r="A2287" i="26"/>
  <c r="C2286" i="26"/>
  <c r="B2286" i="26"/>
  <c r="D2286" i="26" s="1"/>
  <c r="A2286" i="26"/>
  <c r="C2285" i="26"/>
  <c r="B2285" i="26"/>
  <c r="A2285" i="26"/>
  <c r="C2284" i="26"/>
  <c r="B2284" i="26"/>
  <c r="A2284" i="26"/>
  <c r="C2283" i="26"/>
  <c r="B2283" i="26"/>
  <c r="D2283" i="26" s="1"/>
  <c r="A2283" i="26"/>
  <c r="C2282" i="26"/>
  <c r="B2282" i="26"/>
  <c r="D2282" i="26" s="1"/>
  <c r="A2282" i="26"/>
  <c r="C2281" i="26"/>
  <c r="B2281" i="26"/>
  <c r="A2281" i="26"/>
  <c r="C2280" i="26"/>
  <c r="B2280" i="26"/>
  <c r="A2280" i="26"/>
  <c r="C2279" i="26"/>
  <c r="B2279" i="26"/>
  <c r="D2279" i="26" s="1"/>
  <c r="A2279" i="26"/>
  <c r="C2278" i="26"/>
  <c r="B2278" i="26"/>
  <c r="D2278" i="26" s="1"/>
  <c r="A2278" i="26"/>
  <c r="C2277" i="26"/>
  <c r="B2277" i="26"/>
  <c r="A2277" i="26"/>
  <c r="C2276" i="26"/>
  <c r="B2276" i="26"/>
  <c r="A2276" i="26"/>
  <c r="C2275" i="26"/>
  <c r="B2275" i="26"/>
  <c r="D2275" i="26" s="1"/>
  <c r="A2275" i="26"/>
  <c r="C2274" i="26"/>
  <c r="B2274" i="26"/>
  <c r="D2274" i="26" s="1"/>
  <c r="A2274" i="26"/>
  <c r="C2273" i="26"/>
  <c r="B2273" i="26"/>
  <c r="A2273" i="26"/>
  <c r="C2272" i="26"/>
  <c r="B2272" i="26"/>
  <c r="A2272" i="26"/>
  <c r="C2271" i="26"/>
  <c r="B2271" i="26"/>
  <c r="D2271" i="26" s="1"/>
  <c r="A2271" i="26"/>
  <c r="C2270" i="26"/>
  <c r="B2270" i="26"/>
  <c r="D2270" i="26" s="1"/>
  <c r="A2270" i="26"/>
  <c r="C2269" i="26"/>
  <c r="B2269" i="26"/>
  <c r="A2269" i="26"/>
  <c r="C2268" i="26"/>
  <c r="B2268" i="26"/>
  <c r="A2268" i="26"/>
  <c r="C2267" i="26"/>
  <c r="B2267" i="26"/>
  <c r="D2267" i="26" s="1"/>
  <c r="A2267" i="26"/>
  <c r="C2266" i="26"/>
  <c r="B2266" i="26"/>
  <c r="D2266" i="26" s="1"/>
  <c r="A2266" i="26"/>
  <c r="C2265" i="26"/>
  <c r="B2265" i="26"/>
  <c r="A2265" i="26"/>
  <c r="C2264" i="26"/>
  <c r="B2264" i="26"/>
  <c r="A2264" i="26"/>
  <c r="C2263" i="26"/>
  <c r="B2263" i="26"/>
  <c r="D2263" i="26" s="1"/>
  <c r="A2263" i="26"/>
  <c r="C2262" i="26"/>
  <c r="B2262" i="26"/>
  <c r="D2262" i="26" s="1"/>
  <c r="A2262" i="26"/>
  <c r="C2261" i="26"/>
  <c r="B2261" i="26"/>
  <c r="A2261" i="26"/>
  <c r="C2260" i="26"/>
  <c r="B2260" i="26"/>
  <c r="A2260" i="26"/>
  <c r="C2259" i="26"/>
  <c r="B2259" i="26"/>
  <c r="D2259" i="26" s="1"/>
  <c r="A2259" i="26"/>
  <c r="C2258" i="26"/>
  <c r="B2258" i="26"/>
  <c r="D2258" i="26" s="1"/>
  <c r="A2258" i="26"/>
  <c r="C2257" i="26"/>
  <c r="B2257" i="26"/>
  <c r="A2257" i="26"/>
  <c r="C2256" i="26"/>
  <c r="B2256" i="26"/>
  <c r="A2256" i="26"/>
  <c r="C2255" i="26"/>
  <c r="B2255" i="26"/>
  <c r="D2255" i="26" s="1"/>
  <c r="A2255" i="26"/>
  <c r="C2254" i="26"/>
  <c r="B2254" i="26"/>
  <c r="D2254" i="26" s="1"/>
  <c r="A2254" i="26"/>
  <c r="C2253" i="26"/>
  <c r="B2253" i="26"/>
  <c r="A2253" i="26"/>
  <c r="C2252" i="26"/>
  <c r="B2252" i="26"/>
  <c r="A2252" i="26"/>
  <c r="C2251" i="26"/>
  <c r="B2251" i="26"/>
  <c r="D2251" i="26" s="1"/>
  <c r="A2251" i="26"/>
  <c r="C2250" i="26"/>
  <c r="B2250" i="26"/>
  <c r="D2250" i="26" s="1"/>
  <c r="A2250" i="26"/>
  <c r="C2249" i="26"/>
  <c r="B2249" i="26"/>
  <c r="A2249" i="26"/>
  <c r="C2248" i="26"/>
  <c r="B2248" i="26"/>
  <c r="A2248" i="26"/>
  <c r="C2247" i="26"/>
  <c r="B2247" i="26"/>
  <c r="D2247" i="26" s="1"/>
  <c r="A2247" i="26"/>
  <c r="C2246" i="26"/>
  <c r="B2246" i="26"/>
  <c r="D2246" i="26" s="1"/>
  <c r="A2246" i="26"/>
  <c r="C2245" i="26"/>
  <c r="B2245" i="26"/>
  <c r="A2245" i="26"/>
  <c r="C2244" i="26"/>
  <c r="B2244" i="26"/>
  <c r="A2244" i="26"/>
  <c r="C2243" i="26"/>
  <c r="B2243" i="26"/>
  <c r="D2243" i="26" s="1"/>
  <c r="A2243" i="26"/>
  <c r="C2242" i="26"/>
  <c r="B2242" i="26"/>
  <c r="D2242" i="26" s="1"/>
  <c r="A2242" i="26"/>
  <c r="C2241" i="26"/>
  <c r="B2241" i="26"/>
  <c r="A2241" i="26"/>
  <c r="C2240" i="26"/>
  <c r="B2240" i="26"/>
  <c r="A2240" i="26"/>
  <c r="C2239" i="26"/>
  <c r="B2239" i="26"/>
  <c r="D2239" i="26" s="1"/>
  <c r="A2239" i="26"/>
  <c r="C2238" i="26"/>
  <c r="B2238" i="26"/>
  <c r="D2238" i="26" s="1"/>
  <c r="A2238" i="26"/>
  <c r="C2237" i="26"/>
  <c r="B2237" i="26"/>
  <c r="A2237" i="26"/>
  <c r="C2236" i="26"/>
  <c r="B2236" i="26"/>
  <c r="A2236" i="26"/>
  <c r="C2235" i="26"/>
  <c r="B2235" i="26"/>
  <c r="D2235" i="26" s="1"/>
  <c r="A2235" i="26"/>
  <c r="C2234" i="26"/>
  <c r="B2234" i="26"/>
  <c r="D2234" i="26" s="1"/>
  <c r="A2234" i="26"/>
  <c r="C2233" i="26"/>
  <c r="B2233" i="26"/>
  <c r="A2233" i="26"/>
  <c r="C2232" i="26"/>
  <c r="B2232" i="26"/>
  <c r="A2232" i="26"/>
  <c r="C2231" i="26"/>
  <c r="B2231" i="26"/>
  <c r="D2231" i="26" s="1"/>
  <c r="A2231" i="26"/>
  <c r="C2230" i="26"/>
  <c r="B2230" i="26"/>
  <c r="D2230" i="26" s="1"/>
  <c r="A2230" i="26"/>
  <c r="C2229" i="26"/>
  <c r="B2229" i="26"/>
  <c r="A2229" i="26"/>
  <c r="C2228" i="26"/>
  <c r="B2228" i="26"/>
  <c r="A2228" i="26"/>
  <c r="C2227" i="26"/>
  <c r="B2227" i="26"/>
  <c r="D2227" i="26" s="1"/>
  <c r="A2227" i="26"/>
  <c r="C2226" i="26"/>
  <c r="B2226" i="26"/>
  <c r="D2226" i="26" s="1"/>
  <c r="A2226" i="26"/>
  <c r="C2225" i="26"/>
  <c r="B2225" i="26"/>
  <c r="A2225" i="26"/>
  <c r="C2224" i="26"/>
  <c r="B2224" i="26"/>
  <c r="A2224" i="26"/>
  <c r="C2223" i="26"/>
  <c r="B2223" i="26"/>
  <c r="D2223" i="26" s="1"/>
  <c r="A2223" i="26"/>
  <c r="C2222" i="26"/>
  <c r="B2222" i="26"/>
  <c r="D2222" i="26" s="1"/>
  <c r="A2222" i="26"/>
  <c r="C2221" i="26"/>
  <c r="B2221" i="26"/>
  <c r="A2221" i="26"/>
  <c r="C2220" i="26"/>
  <c r="B2220" i="26"/>
  <c r="A2220" i="26"/>
  <c r="C2219" i="26"/>
  <c r="B2219" i="26"/>
  <c r="D2219" i="26" s="1"/>
  <c r="A2219" i="26"/>
  <c r="C2218" i="26"/>
  <c r="B2218" i="26"/>
  <c r="D2218" i="26" s="1"/>
  <c r="A2218" i="26"/>
  <c r="C2217" i="26"/>
  <c r="B2217" i="26"/>
  <c r="A2217" i="26"/>
  <c r="C2216" i="26"/>
  <c r="B2216" i="26"/>
  <c r="A2216" i="26"/>
  <c r="C2215" i="26"/>
  <c r="B2215" i="26"/>
  <c r="D2215" i="26" s="1"/>
  <c r="A2215" i="26"/>
  <c r="C2214" i="26"/>
  <c r="B2214" i="26"/>
  <c r="D2214" i="26" s="1"/>
  <c r="A2214" i="26"/>
  <c r="C2213" i="26"/>
  <c r="B2213" i="26"/>
  <c r="A2213" i="26"/>
  <c r="C2212" i="26"/>
  <c r="B2212" i="26"/>
  <c r="A2212" i="26"/>
  <c r="C2211" i="26"/>
  <c r="B2211" i="26"/>
  <c r="D2211" i="26" s="1"/>
  <c r="A2211" i="26"/>
  <c r="C2210" i="26"/>
  <c r="B2210" i="26"/>
  <c r="D2210" i="26" s="1"/>
  <c r="A2210" i="26"/>
  <c r="C2209" i="26"/>
  <c r="B2209" i="26"/>
  <c r="A2209" i="26"/>
  <c r="C2208" i="26"/>
  <c r="B2208" i="26"/>
  <c r="A2208" i="26"/>
  <c r="C2207" i="26"/>
  <c r="B2207" i="26"/>
  <c r="D2207" i="26" s="1"/>
  <c r="A2207" i="26"/>
  <c r="C2206" i="26"/>
  <c r="B2206" i="26"/>
  <c r="D2206" i="26" s="1"/>
  <c r="A2206" i="26"/>
  <c r="C2205" i="26"/>
  <c r="B2205" i="26"/>
  <c r="A2205" i="26"/>
  <c r="C2204" i="26"/>
  <c r="B2204" i="26"/>
  <c r="A2204" i="26"/>
  <c r="C2203" i="26"/>
  <c r="B2203" i="26"/>
  <c r="D2203" i="26" s="1"/>
  <c r="A2203" i="26"/>
  <c r="C2202" i="26"/>
  <c r="B2202" i="26"/>
  <c r="D2202" i="26" s="1"/>
  <c r="A2202" i="26"/>
  <c r="C2201" i="26"/>
  <c r="B2201" i="26"/>
  <c r="A2201" i="26"/>
  <c r="C2200" i="26"/>
  <c r="B2200" i="26"/>
  <c r="A2200" i="26"/>
  <c r="C2199" i="26"/>
  <c r="B2199" i="26"/>
  <c r="D2199" i="26" s="1"/>
  <c r="A2199" i="26"/>
  <c r="C2198" i="26"/>
  <c r="B2198" i="26"/>
  <c r="D2198" i="26" s="1"/>
  <c r="A2198" i="26"/>
  <c r="C2197" i="26"/>
  <c r="B2197" i="26"/>
  <c r="A2197" i="26"/>
  <c r="C2196" i="26"/>
  <c r="B2196" i="26"/>
  <c r="A2196" i="26"/>
  <c r="C2195" i="26"/>
  <c r="B2195" i="26"/>
  <c r="D2195" i="26" s="1"/>
  <c r="A2195" i="26"/>
  <c r="C2194" i="26"/>
  <c r="B2194" i="26"/>
  <c r="D2194" i="26" s="1"/>
  <c r="A2194" i="26"/>
  <c r="C2193" i="26"/>
  <c r="B2193" i="26"/>
  <c r="A2193" i="26"/>
  <c r="C2192" i="26"/>
  <c r="B2192" i="26"/>
  <c r="A2192" i="26"/>
  <c r="C2191" i="26"/>
  <c r="B2191" i="26"/>
  <c r="D2191" i="26" s="1"/>
  <c r="A2191" i="26"/>
  <c r="C2190" i="26"/>
  <c r="B2190" i="26"/>
  <c r="D2190" i="26" s="1"/>
  <c r="A2190" i="26"/>
  <c r="C2189" i="26"/>
  <c r="B2189" i="26"/>
  <c r="A2189" i="26"/>
  <c r="C2188" i="26"/>
  <c r="B2188" i="26"/>
  <c r="A2188" i="26"/>
  <c r="C2187" i="26"/>
  <c r="B2187" i="26"/>
  <c r="D2187" i="26" s="1"/>
  <c r="A2187" i="26"/>
  <c r="C2186" i="26"/>
  <c r="B2186" i="26"/>
  <c r="D2186" i="26" s="1"/>
  <c r="A2186" i="26"/>
  <c r="C2185" i="26"/>
  <c r="B2185" i="26"/>
  <c r="A2185" i="26"/>
  <c r="C2184" i="26"/>
  <c r="B2184" i="26"/>
  <c r="A2184" i="26"/>
  <c r="C2183" i="26"/>
  <c r="B2183" i="26"/>
  <c r="D2183" i="26" s="1"/>
  <c r="A2183" i="26"/>
  <c r="C2182" i="26"/>
  <c r="B2182" i="26"/>
  <c r="D2182" i="26" s="1"/>
  <c r="A2182" i="26"/>
  <c r="C2181" i="26"/>
  <c r="B2181" i="26"/>
  <c r="A2181" i="26"/>
  <c r="C2180" i="26"/>
  <c r="B2180" i="26"/>
  <c r="A2180" i="26"/>
  <c r="C2179" i="26"/>
  <c r="B2179" i="26"/>
  <c r="D2179" i="26" s="1"/>
  <c r="A2179" i="26"/>
  <c r="C2178" i="26"/>
  <c r="B2178" i="26"/>
  <c r="D2178" i="26" s="1"/>
  <c r="A2178" i="26"/>
  <c r="C2177" i="26"/>
  <c r="B2177" i="26"/>
  <c r="A2177" i="26"/>
  <c r="C2176" i="26"/>
  <c r="B2176" i="26"/>
  <c r="A2176" i="26"/>
  <c r="C2175" i="26"/>
  <c r="B2175" i="26"/>
  <c r="D2175" i="26" s="1"/>
  <c r="A2175" i="26"/>
  <c r="C2174" i="26"/>
  <c r="B2174" i="26"/>
  <c r="D2174" i="26" s="1"/>
  <c r="A2174" i="26"/>
  <c r="C2173" i="26"/>
  <c r="B2173" i="26"/>
  <c r="A2173" i="26"/>
  <c r="C2172" i="26"/>
  <c r="B2172" i="26"/>
  <c r="A2172" i="26"/>
  <c r="C2171" i="26"/>
  <c r="B2171" i="26"/>
  <c r="D2171" i="26" s="1"/>
  <c r="A2171" i="26"/>
  <c r="C2170" i="26"/>
  <c r="B2170" i="26"/>
  <c r="D2170" i="26" s="1"/>
  <c r="A2170" i="26"/>
  <c r="C2169" i="26"/>
  <c r="B2169" i="26"/>
  <c r="A2169" i="26"/>
  <c r="C2168" i="26"/>
  <c r="B2168" i="26"/>
  <c r="A2168" i="26"/>
  <c r="C2167" i="26"/>
  <c r="B2167" i="26"/>
  <c r="D2167" i="26" s="1"/>
  <c r="A2167" i="26"/>
  <c r="C2166" i="26"/>
  <c r="B2166" i="26"/>
  <c r="D2166" i="26" s="1"/>
  <c r="A2166" i="26"/>
  <c r="C2165" i="26"/>
  <c r="B2165" i="26"/>
  <c r="A2165" i="26"/>
  <c r="C2164" i="26"/>
  <c r="B2164" i="26"/>
  <c r="A2164" i="26"/>
  <c r="C2163" i="26"/>
  <c r="B2163" i="26"/>
  <c r="D2163" i="26" s="1"/>
  <c r="A2163" i="26"/>
  <c r="C2162" i="26"/>
  <c r="B2162" i="26"/>
  <c r="D2162" i="26" s="1"/>
  <c r="A2162" i="26"/>
  <c r="C2161" i="26"/>
  <c r="B2161" i="26"/>
  <c r="A2161" i="26"/>
  <c r="C2160" i="26"/>
  <c r="B2160" i="26"/>
  <c r="A2160" i="26"/>
  <c r="C2159" i="26"/>
  <c r="B2159" i="26"/>
  <c r="D2159" i="26" s="1"/>
  <c r="A2159" i="26"/>
  <c r="C2158" i="26"/>
  <c r="B2158" i="26"/>
  <c r="D2158" i="26" s="1"/>
  <c r="A2158" i="26"/>
  <c r="C2157" i="26"/>
  <c r="B2157" i="26"/>
  <c r="A2157" i="26"/>
  <c r="C2156" i="26"/>
  <c r="B2156" i="26"/>
  <c r="A2156" i="26"/>
  <c r="C2155" i="26"/>
  <c r="B2155" i="26"/>
  <c r="D2155" i="26" s="1"/>
  <c r="A2155" i="26"/>
  <c r="C2154" i="26"/>
  <c r="B2154" i="26"/>
  <c r="D2154" i="26" s="1"/>
  <c r="A2154" i="26"/>
  <c r="C2153" i="26"/>
  <c r="B2153" i="26"/>
  <c r="A2153" i="26"/>
  <c r="C2152" i="26"/>
  <c r="B2152" i="26"/>
  <c r="A2152" i="26"/>
  <c r="C2151" i="26"/>
  <c r="B2151" i="26"/>
  <c r="D2151" i="26" s="1"/>
  <c r="A2151" i="26"/>
  <c r="C2150" i="26"/>
  <c r="B2150" i="26"/>
  <c r="D2150" i="26" s="1"/>
  <c r="A2150" i="26"/>
  <c r="C2149" i="26"/>
  <c r="B2149" i="26"/>
  <c r="A2149" i="26"/>
  <c r="C2148" i="26"/>
  <c r="B2148" i="26"/>
  <c r="A2148" i="26"/>
  <c r="C2147" i="26"/>
  <c r="B2147" i="26"/>
  <c r="D2147" i="26" s="1"/>
  <c r="A2147" i="26"/>
  <c r="C2146" i="26"/>
  <c r="B2146" i="26"/>
  <c r="D2146" i="26" s="1"/>
  <c r="A2146" i="26"/>
  <c r="C2145" i="26"/>
  <c r="B2145" i="26"/>
  <c r="A2145" i="26"/>
  <c r="C2144" i="26"/>
  <c r="B2144" i="26"/>
  <c r="A2144" i="26"/>
  <c r="C2143" i="26"/>
  <c r="B2143" i="26"/>
  <c r="D2143" i="26" s="1"/>
  <c r="A2143" i="26"/>
  <c r="C2142" i="26"/>
  <c r="B2142" i="26"/>
  <c r="D2142" i="26" s="1"/>
  <c r="A2142" i="26"/>
  <c r="C2141" i="26"/>
  <c r="B2141" i="26"/>
  <c r="A2141" i="26"/>
  <c r="C2140" i="26"/>
  <c r="B2140" i="26"/>
  <c r="A2140" i="26"/>
  <c r="C2139" i="26"/>
  <c r="B2139" i="26"/>
  <c r="D2139" i="26" s="1"/>
  <c r="A2139" i="26"/>
  <c r="C2138" i="26"/>
  <c r="B2138" i="26"/>
  <c r="D2138" i="26" s="1"/>
  <c r="A2138" i="26"/>
  <c r="C2137" i="26"/>
  <c r="B2137" i="26"/>
  <c r="A2137" i="26"/>
  <c r="C2136" i="26"/>
  <c r="B2136" i="26"/>
  <c r="A2136" i="26"/>
  <c r="C2135" i="26"/>
  <c r="B2135" i="26"/>
  <c r="D2135" i="26" s="1"/>
  <c r="A2135" i="26"/>
  <c r="C2134" i="26"/>
  <c r="B2134" i="26"/>
  <c r="D2134" i="26" s="1"/>
  <c r="A2134" i="26"/>
  <c r="C2133" i="26"/>
  <c r="B2133" i="26"/>
  <c r="A2133" i="26"/>
  <c r="C2132" i="26"/>
  <c r="B2132" i="26"/>
  <c r="A2132" i="26"/>
  <c r="C2131" i="26"/>
  <c r="B2131" i="26"/>
  <c r="D2131" i="26" s="1"/>
  <c r="A2131" i="26"/>
  <c r="C2130" i="26"/>
  <c r="B2130" i="26"/>
  <c r="D2130" i="26" s="1"/>
  <c r="A2130" i="26"/>
  <c r="C2129" i="26"/>
  <c r="B2129" i="26"/>
  <c r="A2129" i="26"/>
  <c r="C2128" i="26"/>
  <c r="B2128" i="26"/>
  <c r="A2128" i="26"/>
  <c r="C2127" i="26"/>
  <c r="B2127" i="26"/>
  <c r="D2127" i="26" s="1"/>
  <c r="A2127" i="26"/>
  <c r="C2126" i="26"/>
  <c r="B2126" i="26"/>
  <c r="D2126" i="26" s="1"/>
  <c r="A2126" i="26"/>
  <c r="C2125" i="26"/>
  <c r="B2125" i="26"/>
  <c r="A2125" i="26"/>
  <c r="C2124" i="26"/>
  <c r="B2124" i="26"/>
  <c r="A2124" i="26"/>
  <c r="C2123" i="26"/>
  <c r="B2123" i="26"/>
  <c r="D2123" i="26" s="1"/>
  <c r="A2123" i="26"/>
  <c r="C2122" i="26"/>
  <c r="B2122" i="26"/>
  <c r="D2122" i="26" s="1"/>
  <c r="A2122" i="26"/>
  <c r="C2121" i="26"/>
  <c r="B2121" i="26"/>
  <c r="A2121" i="26"/>
  <c r="C2120" i="26"/>
  <c r="B2120" i="26"/>
  <c r="A2120" i="26"/>
  <c r="C2119" i="26"/>
  <c r="B2119" i="26"/>
  <c r="D2119" i="26" s="1"/>
  <c r="A2119" i="26"/>
  <c r="C2118" i="26"/>
  <c r="B2118" i="26"/>
  <c r="D2118" i="26" s="1"/>
  <c r="A2118" i="26"/>
  <c r="C2117" i="26"/>
  <c r="B2117" i="26"/>
  <c r="A2117" i="26"/>
  <c r="C2116" i="26"/>
  <c r="B2116" i="26"/>
  <c r="A2116" i="26"/>
  <c r="C2115" i="26"/>
  <c r="B2115" i="26"/>
  <c r="D2115" i="26" s="1"/>
  <c r="A2115" i="26"/>
  <c r="C2114" i="26"/>
  <c r="B2114" i="26"/>
  <c r="D2114" i="26" s="1"/>
  <c r="A2114" i="26"/>
  <c r="C2113" i="26"/>
  <c r="B2113" i="26"/>
  <c r="A2113" i="26"/>
  <c r="C2112" i="26"/>
  <c r="B2112" i="26"/>
  <c r="A2112" i="26"/>
  <c r="C2111" i="26"/>
  <c r="B2111" i="26"/>
  <c r="D2111" i="26" s="1"/>
  <c r="A2111" i="26"/>
  <c r="C2110" i="26"/>
  <c r="B2110" i="26"/>
  <c r="D2110" i="26" s="1"/>
  <c r="A2110" i="26"/>
  <c r="C2109" i="26"/>
  <c r="B2109" i="26"/>
  <c r="A2109" i="26"/>
  <c r="C2108" i="26"/>
  <c r="B2108" i="26"/>
  <c r="A2108" i="26"/>
  <c r="C2107" i="26"/>
  <c r="B2107" i="26"/>
  <c r="D2107" i="26" s="1"/>
  <c r="A2107" i="26"/>
  <c r="C2106" i="26"/>
  <c r="B2106" i="26"/>
  <c r="D2106" i="26" s="1"/>
  <c r="A2106" i="26"/>
  <c r="C2105" i="26"/>
  <c r="B2105" i="26"/>
  <c r="A2105" i="26"/>
  <c r="C2104" i="26"/>
  <c r="B2104" i="26"/>
  <c r="A2104" i="26"/>
  <c r="C2103" i="26"/>
  <c r="B2103" i="26"/>
  <c r="D2103" i="26" s="1"/>
  <c r="A2103" i="26"/>
  <c r="C2102" i="26"/>
  <c r="B2102" i="26"/>
  <c r="D2102" i="26" s="1"/>
  <c r="A2102" i="26"/>
  <c r="C2101" i="26"/>
  <c r="B2101" i="26"/>
  <c r="A2101" i="26"/>
  <c r="C2100" i="26"/>
  <c r="B2100" i="26"/>
  <c r="A2100" i="26"/>
  <c r="C2099" i="26"/>
  <c r="B2099" i="26"/>
  <c r="D2099" i="26" s="1"/>
  <c r="A2099" i="26"/>
  <c r="C2098" i="26"/>
  <c r="B2098" i="26"/>
  <c r="D2098" i="26" s="1"/>
  <c r="A2098" i="26"/>
  <c r="C2097" i="26"/>
  <c r="B2097" i="26"/>
  <c r="A2097" i="26"/>
  <c r="C2096" i="26"/>
  <c r="B2096" i="26"/>
  <c r="A2096" i="26"/>
  <c r="C2095" i="26"/>
  <c r="B2095" i="26"/>
  <c r="D2095" i="26" s="1"/>
  <c r="A2095" i="26"/>
  <c r="C2094" i="26"/>
  <c r="B2094" i="26"/>
  <c r="D2094" i="26" s="1"/>
  <c r="A2094" i="26"/>
  <c r="C2093" i="26"/>
  <c r="B2093" i="26"/>
  <c r="A2093" i="26"/>
  <c r="C2092" i="26"/>
  <c r="B2092" i="26"/>
  <c r="A2092" i="26"/>
  <c r="C2091" i="26"/>
  <c r="B2091" i="26"/>
  <c r="D2091" i="26" s="1"/>
  <c r="A2091" i="26"/>
  <c r="C2090" i="26"/>
  <c r="B2090" i="26"/>
  <c r="D2090" i="26" s="1"/>
  <c r="A2090" i="26"/>
  <c r="C2089" i="26"/>
  <c r="B2089" i="26"/>
  <c r="A2089" i="26"/>
  <c r="C2088" i="26"/>
  <c r="B2088" i="26"/>
  <c r="A2088" i="26"/>
  <c r="C2087" i="26"/>
  <c r="B2087" i="26"/>
  <c r="D2087" i="26" s="1"/>
  <c r="A2087" i="26"/>
  <c r="C2086" i="26"/>
  <c r="B2086" i="26"/>
  <c r="D2086" i="26" s="1"/>
  <c r="A2086" i="26"/>
  <c r="C2085" i="26"/>
  <c r="B2085" i="26"/>
  <c r="A2085" i="26"/>
  <c r="C2084" i="26"/>
  <c r="B2084" i="26"/>
  <c r="A2084" i="26"/>
  <c r="C2083" i="26"/>
  <c r="B2083" i="26"/>
  <c r="D2083" i="26" s="1"/>
  <c r="A2083" i="26"/>
  <c r="C2082" i="26"/>
  <c r="B2082" i="26"/>
  <c r="D2082" i="26" s="1"/>
  <c r="A2082" i="26"/>
  <c r="C2081" i="26"/>
  <c r="B2081" i="26"/>
  <c r="A2081" i="26"/>
  <c r="C2080" i="26"/>
  <c r="B2080" i="26"/>
  <c r="A2080" i="26"/>
  <c r="C2079" i="26"/>
  <c r="B2079" i="26"/>
  <c r="D2079" i="26" s="1"/>
  <c r="A2079" i="26"/>
  <c r="C2078" i="26"/>
  <c r="B2078" i="26"/>
  <c r="D2078" i="26" s="1"/>
  <c r="A2078" i="26"/>
  <c r="C2077" i="26"/>
  <c r="B2077" i="26"/>
  <c r="A2077" i="26"/>
  <c r="C2076" i="26"/>
  <c r="B2076" i="26"/>
  <c r="A2076" i="26"/>
  <c r="C2075" i="26"/>
  <c r="B2075" i="26"/>
  <c r="D2075" i="26" s="1"/>
  <c r="A2075" i="26"/>
  <c r="C2074" i="26"/>
  <c r="B2074" i="26"/>
  <c r="D2074" i="26" s="1"/>
  <c r="A2074" i="26"/>
  <c r="C2073" i="26"/>
  <c r="B2073" i="26"/>
  <c r="A2073" i="26"/>
  <c r="C2072" i="26"/>
  <c r="B2072" i="26"/>
  <c r="A2072" i="26"/>
  <c r="C2071" i="26"/>
  <c r="B2071" i="26"/>
  <c r="D2071" i="26" s="1"/>
  <c r="A2071" i="26"/>
  <c r="C2070" i="26"/>
  <c r="B2070" i="26"/>
  <c r="D2070" i="26" s="1"/>
  <c r="A2070" i="26"/>
  <c r="C2069" i="26"/>
  <c r="B2069" i="26"/>
  <c r="A2069" i="26"/>
  <c r="C2068" i="26"/>
  <c r="B2068" i="26"/>
  <c r="A2068" i="26"/>
  <c r="C2067" i="26"/>
  <c r="B2067" i="26"/>
  <c r="D2067" i="26" s="1"/>
  <c r="A2067" i="26"/>
  <c r="C2066" i="26"/>
  <c r="B2066" i="26"/>
  <c r="D2066" i="26" s="1"/>
  <c r="A2066" i="26"/>
  <c r="C2065" i="26"/>
  <c r="B2065" i="26"/>
  <c r="A2065" i="26"/>
  <c r="C2064" i="26"/>
  <c r="B2064" i="26"/>
  <c r="A2064" i="26"/>
  <c r="C2063" i="26"/>
  <c r="B2063" i="26"/>
  <c r="D2063" i="26" s="1"/>
  <c r="A2063" i="26"/>
  <c r="C2062" i="26"/>
  <c r="B2062" i="26"/>
  <c r="D2062" i="26" s="1"/>
  <c r="A2062" i="26"/>
  <c r="C2061" i="26"/>
  <c r="B2061" i="26"/>
  <c r="A2061" i="26"/>
  <c r="C2060" i="26"/>
  <c r="B2060" i="26"/>
  <c r="A2060" i="26"/>
  <c r="C2059" i="26"/>
  <c r="B2059" i="26"/>
  <c r="D2059" i="26" s="1"/>
  <c r="A2059" i="26"/>
  <c r="C2058" i="26"/>
  <c r="B2058" i="26"/>
  <c r="D2058" i="26" s="1"/>
  <c r="A2058" i="26"/>
  <c r="C2057" i="26"/>
  <c r="B2057" i="26"/>
  <c r="A2057" i="26"/>
  <c r="C2056" i="26"/>
  <c r="B2056" i="26"/>
  <c r="A2056" i="26"/>
  <c r="C2055" i="26"/>
  <c r="B2055" i="26"/>
  <c r="D2055" i="26" s="1"/>
  <c r="A2055" i="26"/>
  <c r="C2054" i="26"/>
  <c r="B2054" i="26"/>
  <c r="D2054" i="26" s="1"/>
  <c r="A2054" i="26"/>
  <c r="C2053" i="26"/>
  <c r="B2053" i="26"/>
  <c r="A2053" i="26"/>
  <c r="C2052" i="26"/>
  <c r="B2052" i="26"/>
  <c r="A2052" i="26"/>
  <c r="C2051" i="26"/>
  <c r="B2051" i="26"/>
  <c r="D2051" i="26" s="1"/>
  <c r="A2051" i="26"/>
  <c r="C2050" i="26"/>
  <c r="B2050" i="26"/>
  <c r="D2050" i="26" s="1"/>
  <c r="A2050" i="26"/>
  <c r="C2049" i="26"/>
  <c r="B2049" i="26"/>
  <c r="A2049" i="26"/>
  <c r="C2048" i="26"/>
  <c r="B2048" i="26"/>
  <c r="A2048" i="26"/>
  <c r="C2047" i="26"/>
  <c r="B2047" i="26"/>
  <c r="D2047" i="26" s="1"/>
  <c r="A2047" i="26"/>
  <c r="C2046" i="26"/>
  <c r="B2046" i="26"/>
  <c r="D2046" i="26" s="1"/>
  <c r="A2046" i="26"/>
  <c r="C2045" i="26"/>
  <c r="B2045" i="26"/>
  <c r="A2045" i="26"/>
  <c r="C2044" i="26"/>
  <c r="B2044" i="26"/>
  <c r="A2044" i="26"/>
  <c r="C2043" i="26"/>
  <c r="B2043" i="26"/>
  <c r="D2043" i="26" s="1"/>
  <c r="A2043" i="26"/>
  <c r="C2042" i="26"/>
  <c r="B2042" i="26"/>
  <c r="D2042" i="26" s="1"/>
  <c r="A2042" i="26"/>
  <c r="C2041" i="26"/>
  <c r="B2041" i="26"/>
  <c r="A2041" i="26"/>
  <c r="C2040" i="26"/>
  <c r="B2040" i="26"/>
  <c r="A2040" i="26"/>
  <c r="C2039" i="26"/>
  <c r="B2039" i="26"/>
  <c r="D2039" i="26" s="1"/>
  <c r="A2039" i="26"/>
  <c r="C2038" i="26"/>
  <c r="B2038" i="26"/>
  <c r="D2038" i="26" s="1"/>
  <c r="A2038" i="26"/>
  <c r="C2037" i="26"/>
  <c r="B2037" i="26"/>
  <c r="A2037" i="26"/>
  <c r="C2036" i="26"/>
  <c r="B2036" i="26"/>
  <c r="A2036" i="26"/>
  <c r="C2035" i="26"/>
  <c r="B2035" i="26"/>
  <c r="D2035" i="26" s="1"/>
  <c r="A2035" i="26"/>
  <c r="C2034" i="26"/>
  <c r="B2034" i="26"/>
  <c r="D2034" i="26" s="1"/>
  <c r="A2034" i="26"/>
  <c r="C2033" i="26"/>
  <c r="B2033" i="26"/>
  <c r="A2033" i="26"/>
  <c r="C2032" i="26"/>
  <c r="B2032" i="26"/>
  <c r="A2032" i="26"/>
  <c r="C2031" i="26"/>
  <c r="B2031" i="26"/>
  <c r="D2031" i="26" s="1"/>
  <c r="A2031" i="26"/>
  <c r="C2030" i="26"/>
  <c r="B2030" i="26"/>
  <c r="D2030" i="26" s="1"/>
  <c r="A2030" i="26"/>
  <c r="C2029" i="26"/>
  <c r="B2029" i="26"/>
  <c r="A2029" i="26"/>
  <c r="C2028" i="26"/>
  <c r="B2028" i="26"/>
  <c r="A2028" i="26"/>
  <c r="C2027" i="26"/>
  <c r="B2027" i="26"/>
  <c r="D2027" i="26" s="1"/>
  <c r="A2027" i="26"/>
  <c r="C2026" i="26"/>
  <c r="B2026" i="26"/>
  <c r="D2026" i="26" s="1"/>
  <c r="A2026" i="26"/>
  <c r="C2025" i="26"/>
  <c r="B2025" i="26"/>
  <c r="A2025" i="26"/>
  <c r="C2024" i="26"/>
  <c r="B2024" i="26"/>
  <c r="A2024" i="26"/>
  <c r="C2023" i="26"/>
  <c r="B2023" i="26"/>
  <c r="D2023" i="26" s="1"/>
  <c r="A2023" i="26"/>
  <c r="C2022" i="26"/>
  <c r="B2022" i="26"/>
  <c r="D2022" i="26" s="1"/>
  <c r="A2022" i="26"/>
  <c r="C2021" i="26"/>
  <c r="B2021" i="26"/>
  <c r="A2021" i="26"/>
  <c r="C2020" i="26"/>
  <c r="B2020" i="26"/>
  <c r="A2020" i="26"/>
  <c r="C2019" i="26"/>
  <c r="B2019" i="26"/>
  <c r="D2019" i="26" s="1"/>
  <c r="A2019" i="26"/>
  <c r="C2018" i="26"/>
  <c r="B2018" i="26"/>
  <c r="D2018" i="26" s="1"/>
  <c r="A2018" i="26"/>
  <c r="C2017" i="26"/>
  <c r="B2017" i="26"/>
  <c r="A2017" i="26"/>
  <c r="C2016" i="26"/>
  <c r="B2016" i="26"/>
  <c r="A2016" i="26"/>
  <c r="C2015" i="26"/>
  <c r="B2015" i="26"/>
  <c r="D2015" i="26" s="1"/>
  <c r="A2015" i="26"/>
  <c r="C2014" i="26"/>
  <c r="B2014" i="26"/>
  <c r="D2014" i="26" s="1"/>
  <c r="A2014" i="26"/>
  <c r="C2013" i="26"/>
  <c r="B2013" i="26"/>
  <c r="A2013" i="26"/>
  <c r="C2012" i="26"/>
  <c r="B2012" i="26"/>
  <c r="A2012" i="26"/>
  <c r="C2011" i="26"/>
  <c r="B2011" i="26"/>
  <c r="D2011" i="26" s="1"/>
  <c r="A2011" i="26"/>
  <c r="C2010" i="26"/>
  <c r="B2010" i="26"/>
  <c r="D2010" i="26" s="1"/>
  <c r="A2010" i="26"/>
  <c r="C2009" i="26"/>
  <c r="B2009" i="26"/>
  <c r="A2009" i="26"/>
  <c r="C2008" i="26"/>
  <c r="B2008" i="26"/>
  <c r="A2008" i="26"/>
  <c r="C2007" i="26"/>
  <c r="B2007" i="26"/>
  <c r="D2007" i="26" s="1"/>
  <c r="A2007" i="26"/>
  <c r="C2006" i="26"/>
  <c r="B2006" i="26"/>
  <c r="D2006" i="26" s="1"/>
  <c r="A2006" i="26"/>
  <c r="C2005" i="26"/>
  <c r="B2005" i="26"/>
  <c r="A2005" i="26"/>
  <c r="C2004" i="26"/>
  <c r="B2004" i="26"/>
  <c r="A2004" i="26"/>
  <c r="C2003" i="26"/>
  <c r="B2003" i="26"/>
  <c r="D2003" i="26" s="1"/>
  <c r="A2003" i="26"/>
  <c r="C2002" i="26"/>
  <c r="B2002" i="26"/>
  <c r="D2002" i="26" s="1"/>
  <c r="A2002" i="26"/>
  <c r="C2001" i="26"/>
  <c r="B2001" i="26"/>
  <c r="A2001" i="26"/>
  <c r="C2000" i="26"/>
  <c r="B2000" i="26"/>
  <c r="A2000" i="26"/>
  <c r="C1999" i="26"/>
  <c r="B1999" i="26"/>
  <c r="D1999" i="26" s="1"/>
  <c r="A1999" i="26"/>
  <c r="C1998" i="26"/>
  <c r="B1998" i="26"/>
  <c r="D1998" i="26" s="1"/>
  <c r="A1998" i="26"/>
  <c r="C1997" i="26"/>
  <c r="B1997" i="26"/>
  <c r="A1997" i="26"/>
  <c r="C1996" i="26"/>
  <c r="B1996" i="26"/>
  <c r="A1996" i="26"/>
  <c r="C1995" i="26"/>
  <c r="B1995" i="26"/>
  <c r="D1995" i="26" s="1"/>
  <c r="A1995" i="26"/>
  <c r="C1994" i="26"/>
  <c r="B1994" i="26"/>
  <c r="D1994" i="26" s="1"/>
  <c r="A1994" i="26"/>
  <c r="C1993" i="26"/>
  <c r="B1993" i="26"/>
  <c r="A1993" i="26"/>
  <c r="C1992" i="26"/>
  <c r="B1992" i="26"/>
  <c r="A1992" i="26"/>
  <c r="C1991" i="26"/>
  <c r="B1991" i="26"/>
  <c r="D1991" i="26" s="1"/>
  <c r="A1991" i="26"/>
  <c r="C1990" i="26"/>
  <c r="B1990" i="26"/>
  <c r="D1990" i="26" s="1"/>
  <c r="A1990" i="26"/>
  <c r="C1989" i="26"/>
  <c r="B1989" i="26"/>
  <c r="A1989" i="26"/>
  <c r="C1988" i="26"/>
  <c r="B1988" i="26"/>
  <c r="A1988" i="26"/>
  <c r="C1987" i="26"/>
  <c r="B1987" i="26"/>
  <c r="D1987" i="26" s="1"/>
  <c r="A1987" i="26"/>
  <c r="C1986" i="26"/>
  <c r="B1986" i="26"/>
  <c r="D1986" i="26" s="1"/>
  <c r="A1986" i="26"/>
  <c r="C1985" i="26"/>
  <c r="B1985" i="26"/>
  <c r="A1985" i="26"/>
  <c r="C1984" i="26"/>
  <c r="B1984" i="26"/>
  <c r="A1984" i="26"/>
  <c r="C1983" i="26"/>
  <c r="B1983" i="26"/>
  <c r="D1983" i="26" s="1"/>
  <c r="A1983" i="26"/>
  <c r="C1982" i="26"/>
  <c r="B1982" i="26"/>
  <c r="D1982" i="26" s="1"/>
  <c r="A1982" i="26"/>
  <c r="C1981" i="26"/>
  <c r="B1981" i="26"/>
  <c r="A1981" i="26"/>
  <c r="C1980" i="26"/>
  <c r="B1980" i="26"/>
  <c r="A1980" i="26"/>
  <c r="C1979" i="26"/>
  <c r="B1979" i="26"/>
  <c r="D1979" i="26" s="1"/>
  <c r="A1979" i="26"/>
  <c r="C1978" i="26"/>
  <c r="B1978" i="26"/>
  <c r="D1978" i="26" s="1"/>
  <c r="A1978" i="26"/>
  <c r="C1977" i="26"/>
  <c r="B1977" i="26"/>
  <c r="A1977" i="26"/>
  <c r="C1976" i="26"/>
  <c r="B1976" i="26"/>
  <c r="A1976" i="26"/>
  <c r="C1975" i="26"/>
  <c r="B1975" i="26"/>
  <c r="D1975" i="26" s="1"/>
  <c r="A1975" i="26"/>
  <c r="C1974" i="26"/>
  <c r="B1974" i="26"/>
  <c r="D1974" i="26" s="1"/>
  <c r="A1974" i="26"/>
  <c r="C1973" i="26"/>
  <c r="B1973" i="26"/>
  <c r="A1973" i="26"/>
  <c r="C1972" i="26"/>
  <c r="B1972" i="26"/>
  <c r="A1972" i="26"/>
  <c r="C1971" i="26"/>
  <c r="B1971" i="26"/>
  <c r="D1971" i="26" s="1"/>
  <c r="A1971" i="26"/>
  <c r="C1970" i="26"/>
  <c r="B1970" i="26"/>
  <c r="D1970" i="26" s="1"/>
  <c r="A1970" i="26"/>
  <c r="C1969" i="26"/>
  <c r="B1969" i="26"/>
  <c r="A1969" i="26"/>
  <c r="C1968" i="26"/>
  <c r="B1968" i="26"/>
  <c r="A1968" i="26"/>
  <c r="C1967" i="26"/>
  <c r="B1967" i="26"/>
  <c r="D1967" i="26" s="1"/>
  <c r="A1967" i="26"/>
  <c r="C1966" i="26"/>
  <c r="B1966" i="26"/>
  <c r="D1966" i="26" s="1"/>
  <c r="A1966" i="26"/>
  <c r="C1965" i="26"/>
  <c r="B1965" i="26"/>
  <c r="A1965" i="26"/>
  <c r="C1964" i="26"/>
  <c r="B1964" i="26"/>
  <c r="A1964" i="26"/>
  <c r="C1963" i="26"/>
  <c r="B1963" i="26"/>
  <c r="D1963" i="26" s="1"/>
  <c r="A1963" i="26"/>
  <c r="C1962" i="26"/>
  <c r="B1962" i="26"/>
  <c r="D1962" i="26" s="1"/>
  <c r="A1962" i="26"/>
  <c r="C1961" i="26"/>
  <c r="B1961" i="26"/>
  <c r="A1961" i="26"/>
  <c r="C1960" i="26"/>
  <c r="B1960" i="26"/>
  <c r="A1960" i="26"/>
  <c r="C1959" i="26"/>
  <c r="B1959" i="26"/>
  <c r="D1959" i="26" s="1"/>
  <c r="A1959" i="26"/>
  <c r="C1958" i="26"/>
  <c r="B1958" i="26"/>
  <c r="D1958" i="26" s="1"/>
  <c r="A1958" i="26"/>
  <c r="C1957" i="26"/>
  <c r="B1957" i="26"/>
  <c r="A1957" i="26"/>
  <c r="C1956" i="26"/>
  <c r="B1956" i="26"/>
  <c r="A1956" i="26"/>
  <c r="C1955" i="26"/>
  <c r="B1955" i="26"/>
  <c r="D1955" i="26" s="1"/>
  <c r="A1955" i="26"/>
  <c r="C1954" i="26"/>
  <c r="B1954" i="26"/>
  <c r="D1954" i="26" s="1"/>
  <c r="A1954" i="26"/>
  <c r="C1953" i="26"/>
  <c r="B1953" i="26"/>
  <c r="A1953" i="26"/>
  <c r="C1952" i="26"/>
  <c r="B1952" i="26"/>
  <c r="A1952" i="26"/>
  <c r="C1951" i="26"/>
  <c r="B1951" i="26"/>
  <c r="D1951" i="26" s="1"/>
  <c r="A1951" i="26"/>
  <c r="C1950" i="26"/>
  <c r="B1950" i="26"/>
  <c r="D1950" i="26" s="1"/>
  <c r="A1950" i="26"/>
  <c r="C1949" i="26"/>
  <c r="B1949" i="26"/>
  <c r="A1949" i="26"/>
  <c r="C1948" i="26"/>
  <c r="B1948" i="26"/>
  <c r="A1948" i="26"/>
  <c r="C1947" i="26"/>
  <c r="B1947" i="26"/>
  <c r="D1947" i="26" s="1"/>
  <c r="A1947" i="26"/>
  <c r="C1946" i="26"/>
  <c r="B1946" i="26"/>
  <c r="D1946" i="26" s="1"/>
  <c r="A1946" i="26"/>
  <c r="C1945" i="26"/>
  <c r="B1945" i="26"/>
  <c r="A1945" i="26"/>
  <c r="C1944" i="26"/>
  <c r="B1944" i="26"/>
  <c r="A1944" i="26"/>
  <c r="C1943" i="26"/>
  <c r="B1943" i="26"/>
  <c r="D1943" i="26" s="1"/>
  <c r="A1943" i="26"/>
  <c r="C1942" i="26"/>
  <c r="B1942" i="26"/>
  <c r="D1942" i="26" s="1"/>
  <c r="A1942" i="26"/>
  <c r="C1941" i="26"/>
  <c r="B1941" i="26"/>
  <c r="A1941" i="26"/>
  <c r="C1940" i="26"/>
  <c r="B1940" i="26"/>
  <c r="A1940" i="26"/>
  <c r="C1939" i="26"/>
  <c r="B1939" i="26"/>
  <c r="D1939" i="26" s="1"/>
  <c r="A1939" i="26"/>
  <c r="C1938" i="26"/>
  <c r="B1938" i="26"/>
  <c r="D1938" i="26" s="1"/>
  <c r="A1938" i="26"/>
  <c r="C1937" i="26"/>
  <c r="B1937" i="26"/>
  <c r="A1937" i="26"/>
  <c r="C1936" i="26"/>
  <c r="B1936" i="26"/>
  <c r="A1936" i="26"/>
  <c r="C1935" i="26"/>
  <c r="B1935" i="26"/>
  <c r="D1935" i="26" s="1"/>
  <c r="A1935" i="26"/>
  <c r="C1934" i="26"/>
  <c r="B1934" i="26"/>
  <c r="D1934" i="26" s="1"/>
  <c r="A1934" i="26"/>
  <c r="C1933" i="26"/>
  <c r="B1933" i="26"/>
  <c r="A1933" i="26"/>
  <c r="C1932" i="26"/>
  <c r="B1932" i="26"/>
  <c r="A1932" i="26"/>
  <c r="C1931" i="26"/>
  <c r="B1931" i="26"/>
  <c r="D1931" i="26" s="1"/>
  <c r="A1931" i="26"/>
  <c r="C1930" i="26"/>
  <c r="B1930" i="26"/>
  <c r="D1930" i="26" s="1"/>
  <c r="A1930" i="26"/>
  <c r="C1929" i="26"/>
  <c r="B1929" i="26"/>
  <c r="A1929" i="26"/>
  <c r="C1928" i="26"/>
  <c r="B1928" i="26"/>
  <c r="A1928" i="26"/>
  <c r="C1927" i="26"/>
  <c r="B1927" i="26"/>
  <c r="D1927" i="26" s="1"/>
  <c r="A1927" i="26"/>
  <c r="C1926" i="26"/>
  <c r="B1926" i="26"/>
  <c r="D1926" i="26" s="1"/>
  <c r="A1926" i="26"/>
  <c r="C1925" i="26"/>
  <c r="B1925" i="26"/>
  <c r="A1925" i="26"/>
  <c r="C1924" i="26"/>
  <c r="B1924" i="26"/>
  <c r="A1924" i="26"/>
  <c r="C1923" i="26"/>
  <c r="B1923" i="26"/>
  <c r="D1923" i="26" s="1"/>
  <c r="A1923" i="26"/>
  <c r="C1922" i="26"/>
  <c r="B1922" i="26"/>
  <c r="D1922" i="26" s="1"/>
  <c r="A1922" i="26"/>
  <c r="C1921" i="26"/>
  <c r="B1921" i="26"/>
  <c r="A1921" i="26"/>
  <c r="C1920" i="26"/>
  <c r="B1920" i="26"/>
  <c r="A1920" i="26"/>
  <c r="C1919" i="26"/>
  <c r="B1919" i="26"/>
  <c r="D1919" i="26" s="1"/>
  <c r="A1919" i="26"/>
  <c r="C1918" i="26"/>
  <c r="B1918" i="26"/>
  <c r="D1918" i="26" s="1"/>
  <c r="A1918" i="26"/>
  <c r="C1917" i="26"/>
  <c r="B1917" i="26"/>
  <c r="A1917" i="26"/>
  <c r="C1916" i="26"/>
  <c r="B1916" i="26"/>
  <c r="A1916" i="26"/>
  <c r="C1915" i="26"/>
  <c r="B1915" i="26"/>
  <c r="D1915" i="26" s="1"/>
  <c r="A1915" i="26"/>
  <c r="C1914" i="26"/>
  <c r="B1914" i="26"/>
  <c r="D1914" i="26" s="1"/>
  <c r="A1914" i="26"/>
  <c r="C1913" i="26"/>
  <c r="B1913" i="26"/>
  <c r="A1913" i="26"/>
  <c r="C1912" i="26"/>
  <c r="B1912" i="26"/>
  <c r="A1912" i="26"/>
  <c r="C1911" i="26"/>
  <c r="B1911" i="26"/>
  <c r="D1911" i="26" s="1"/>
  <c r="A1911" i="26"/>
  <c r="C1910" i="26"/>
  <c r="B1910" i="26"/>
  <c r="D1910" i="26" s="1"/>
  <c r="A1910" i="26"/>
  <c r="C1909" i="26"/>
  <c r="B1909" i="26"/>
  <c r="A1909" i="26"/>
  <c r="C1908" i="26"/>
  <c r="B1908" i="26"/>
  <c r="A1908" i="26"/>
  <c r="C1907" i="26"/>
  <c r="B1907" i="26"/>
  <c r="D1907" i="26" s="1"/>
  <c r="A1907" i="26"/>
  <c r="C1906" i="26"/>
  <c r="B1906" i="26"/>
  <c r="D1906" i="26" s="1"/>
  <c r="A1906" i="26"/>
  <c r="C1905" i="26"/>
  <c r="B1905" i="26"/>
  <c r="A1905" i="26"/>
  <c r="C1904" i="26"/>
  <c r="B1904" i="26"/>
  <c r="A1904" i="26"/>
  <c r="C1903" i="26"/>
  <c r="B1903" i="26"/>
  <c r="D1903" i="26" s="1"/>
  <c r="A1903" i="26"/>
  <c r="C1902" i="26"/>
  <c r="B1902" i="26"/>
  <c r="D1902" i="26" s="1"/>
  <c r="A1902" i="26"/>
  <c r="C1901" i="26"/>
  <c r="B1901" i="26"/>
  <c r="A1901" i="26"/>
  <c r="C1900" i="26"/>
  <c r="B1900" i="26"/>
  <c r="A1900" i="26"/>
  <c r="C1899" i="26"/>
  <c r="B1899" i="26"/>
  <c r="D1899" i="26" s="1"/>
  <c r="A1899" i="26"/>
  <c r="C1898" i="26"/>
  <c r="B1898" i="26"/>
  <c r="D1898" i="26" s="1"/>
  <c r="A1898" i="26"/>
  <c r="C1897" i="26"/>
  <c r="B1897" i="26"/>
  <c r="A1897" i="26"/>
  <c r="C1896" i="26"/>
  <c r="B1896" i="26"/>
  <c r="A1896" i="26"/>
  <c r="C1895" i="26"/>
  <c r="B1895" i="26"/>
  <c r="D1895" i="26" s="1"/>
  <c r="A1895" i="26"/>
  <c r="C1894" i="26"/>
  <c r="B1894" i="26"/>
  <c r="D1894" i="26" s="1"/>
  <c r="A1894" i="26"/>
  <c r="C1893" i="26"/>
  <c r="B1893" i="26"/>
  <c r="A1893" i="26"/>
  <c r="C1892" i="26"/>
  <c r="B1892" i="26"/>
  <c r="A1892" i="26"/>
  <c r="C1891" i="26"/>
  <c r="B1891" i="26"/>
  <c r="D1891" i="26" s="1"/>
  <c r="A1891" i="26"/>
  <c r="C1890" i="26"/>
  <c r="B1890" i="26"/>
  <c r="D1890" i="26" s="1"/>
  <c r="A1890" i="26"/>
  <c r="C1889" i="26"/>
  <c r="B1889" i="26"/>
  <c r="A1889" i="26"/>
  <c r="C1888" i="26"/>
  <c r="B1888" i="26"/>
  <c r="A1888" i="26"/>
  <c r="C1887" i="26"/>
  <c r="B1887" i="26"/>
  <c r="D1887" i="26" s="1"/>
  <c r="A1887" i="26"/>
  <c r="C1886" i="26"/>
  <c r="B1886" i="26"/>
  <c r="D1886" i="26" s="1"/>
  <c r="A1886" i="26"/>
  <c r="C1885" i="26"/>
  <c r="B1885" i="26"/>
  <c r="A1885" i="26"/>
  <c r="C1884" i="26"/>
  <c r="B1884" i="26"/>
  <c r="A1884" i="26"/>
  <c r="C1883" i="26"/>
  <c r="B1883" i="26"/>
  <c r="D1883" i="26" s="1"/>
  <c r="A1883" i="26"/>
  <c r="C1882" i="26"/>
  <c r="B1882" i="26"/>
  <c r="D1882" i="26" s="1"/>
  <c r="A1882" i="26"/>
  <c r="C1881" i="26"/>
  <c r="B1881" i="26"/>
  <c r="A1881" i="26"/>
  <c r="C1880" i="26"/>
  <c r="B1880" i="26"/>
  <c r="A1880" i="26"/>
  <c r="C1879" i="26"/>
  <c r="B1879" i="26"/>
  <c r="D1879" i="26" s="1"/>
  <c r="A1879" i="26"/>
  <c r="C1878" i="26"/>
  <c r="B1878" i="26"/>
  <c r="D1878" i="26" s="1"/>
  <c r="A1878" i="26"/>
  <c r="C1877" i="26"/>
  <c r="B1877" i="26"/>
  <c r="A1877" i="26"/>
  <c r="C1876" i="26"/>
  <c r="B1876" i="26"/>
  <c r="A1876" i="26"/>
  <c r="C1875" i="26"/>
  <c r="B1875" i="26"/>
  <c r="D1875" i="26" s="1"/>
  <c r="A1875" i="26"/>
  <c r="C1874" i="26"/>
  <c r="B1874" i="26"/>
  <c r="D1874" i="26" s="1"/>
  <c r="A1874" i="26"/>
  <c r="C1873" i="26"/>
  <c r="B1873" i="26"/>
  <c r="A1873" i="26"/>
  <c r="C1872" i="26"/>
  <c r="B1872" i="26"/>
  <c r="A1872" i="26"/>
  <c r="C1871" i="26"/>
  <c r="B1871" i="26"/>
  <c r="D1871" i="26" s="1"/>
  <c r="A1871" i="26"/>
  <c r="C1870" i="26"/>
  <c r="B1870" i="26"/>
  <c r="D1870" i="26" s="1"/>
  <c r="A1870" i="26"/>
  <c r="C1869" i="26"/>
  <c r="B1869" i="26"/>
  <c r="A1869" i="26"/>
  <c r="C1868" i="26"/>
  <c r="B1868" i="26"/>
  <c r="A1868" i="26"/>
  <c r="C1867" i="26"/>
  <c r="B1867" i="26"/>
  <c r="D1867" i="26" s="1"/>
  <c r="A1867" i="26"/>
  <c r="C1866" i="26"/>
  <c r="B1866" i="26"/>
  <c r="D1866" i="26" s="1"/>
  <c r="A1866" i="26"/>
  <c r="C1865" i="26"/>
  <c r="B1865" i="26"/>
  <c r="A1865" i="26"/>
  <c r="C1864" i="26"/>
  <c r="B1864" i="26"/>
  <c r="A1864" i="26"/>
  <c r="C1863" i="26"/>
  <c r="B1863" i="26"/>
  <c r="D1863" i="26" s="1"/>
  <c r="A1863" i="26"/>
  <c r="C1862" i="26"/>
  <c r="B1862" i="26"/>
  <c r="D1862" i="26" s="1"/>
  <c r="A1862" i="26"/>
  <c r="C1861" i="26"/>
  <c r="B1861" i="26"/>
  <c r="A1861" i="26"/>
  <c r="C1860" i="26"/>
  <c r="B1860" i="26"/>
  <c r="A1860" i="26"/>
  <c r="C1859" i="26"/>
  <c r="B1859" i="26"/>
  <c r="D1859" i="26" s="1"/>
  <c r="A1859" i="26"/>
  <c r="C1858" i="26"/>
  <c r="B1858" i="26"/>
  <c r="D1858" i="26" s="1"/>
  <c r="A1858" i="26"/>
  <c r="C1857" i="26"/>
  <c r="B1857" i="26"/>
  <c r="A1857" i="26"/>
  <c r="C1856" i="26"/>
  <c r="B1856" i="26"/>
  <c r="A1856" i="26"/>
  <c r="C1855" i="26"/>
  <c r="B1855" i="26"/>
  <c r="D1855" i="26" s="1"/>
  <c r="A1855" i="26"/>
  <c r="C1854" i="26"/>
  <c r="B1854" i="26"/>
  <c r="D1854" i="26" s="1"/>
  <c r="A1854" i="26"/>
  <c r="C1853" i="26"/>
  <c r="B1853" i="26"/>
  <c r="A1853" i="26"/>
  <c r="C1852" i="26"/>
  <c r="B1852" i="26"/>
  <c r="A1852" i="26"/>
  <c r="C1851" i="26"/>
  <c r="B1851" i="26"/>
  <c r="D1851" i="26" s="1"/>
  <c r="A1851" i="26"/>
  <c r="C1850" i="26"/>
  <c r="B1850" i="26"/>
  <c r="D1850" i="26" s="1"/>
  <c r="A1850" i="26"/>
  <c r="C1849" i="26"/>
  <c r="B1849" i="26"/>
  <c r="A1849" i="26"/>
  <c r="C1848" i="26"/>
  <c r="B1848" i="26"/>
  <c r="A1848" i="26"/>
  <c r="C1847" i="26"/>
  <c r="B1847" i="26"/>
  <c r="D1847" i="26" s="1"/>
  <c r="A1847" i="26"/>
  <c r="C1846" i="26"/>
  <c r="B1846" i="26"/>
  <c r="D1846" i="26" s="1"/>
  <c r="A1846" i="26"/>
  <c r="C1845" i="26"/>
  <c r="B1845" i="26"/>
  <c r="A1845" i="26"/>
  <c r="C1844" i="26"/>
  <c r="B1844" i="26"/>
  <c r="A1844" i="26"/>
  <c r="C1843" i="26"/>
  <c r="B1843" i="26"/>
  <c r="D1843" i="26" s="1"/>
  <c r="A1843" i="26"/>
  <c r="C1842" i="26"/>
  <c r="B1842" i="26"/>
  <c r="D1842" i="26" s="1"/>
  <c r="A1842" i="26"/>
  <c r="C1841" i="26"/>
  <c r="B1841" i="26"/>
  <c r="A1841" i="26"/>
  <c r="C1840" i="26"/>
  <c r="B1840" i="26"/>
  <c r="A1840" i="26"/>
  <c r="C1839" i="26"/>
  <c r="B1839" i="26"/>
  <c r="D1839" i="26" s="1"/>
  <c r="A1839" i="26"/>
  <c r="C1838" i="26"/>
  <c r="B1838" i="26"/>
  <c r="D1838" i="26" s="1"/>
  <c r="A1838" i="26"/>
  <c r="C1837" i="26"/>
  <c r="B1837" i="26"/>
  <c r="A1837" i="26"/>
  <c r="C1836" i="26"/>
  <c r="B1836" i="26"/>
  <c r="A1836" i="26"/>
  <c r="C1835" i="26"/>
  <c r="B1835" i="26"/>
  <c r="D1835" i="26" s="1"/>
  <c r="A1835" i="26"/>
  <c r="C1834" i="26"/>
  <c r="B1834" i="26"/>
  <c r="D1834" i="26" s="1"/>
  <c r="A1834" i="26"/>
  <c r="C1833" i="26"/>
  <c r="B1833" i="26"/>
  <c r="A1833" i="26"/>
  <c r="C1832" i="26"/>
  <c r="B1832" i="26"/>
  <c r="A1832" i="26"/>
  <c r="C1831" i="26"/>
  <c r="B1831" i="26"/>
  <c r="D1831" i="26" s="1"/>
  <c r="A1831" i="26"/>
  <c r="C1830" i="26"/>
  <c r="B1830" i="26"/>
  <c r="D1830" i="26" s="1"/>
  <c r="A1830" i="26"/>
  <c r="C1829" i="26"/>
  <c r="B1829" i="26"/>
  <c r="A1829" i="26"/>
  <c r="C1828" i="26"/>
  <c r="B1828" i="26"/>
  <c r="A1828" i="26"/>
  <c r="C1827" i="26"/>
  <c r="B1827" i="26"/>
  <c r="D1827" i="26" s="1"/>
  <c r="A1827" i="26"/>
  <c r="C1826" i="26"/>
  <c r="B1826" i="26"/>
  <c r="D1826" i="26" s="1"/>
  <c r="A1826" i="26"/>
  <c r="C1825" i="26"/>
  <c r="B1825" i="26"/>
  <c r="A1825" i="26"/>
  <c r="C1824" i="26"/>
  <c r="B1824" i="26"/>
  <c r="A1824" i="26"/>
  <c r="C1823" i="26"/>
  <c r="B1823" i="26"/>
  <c r="D1823" i="26" s="1"/>
  <c r="A1823" i="26"/>
  <c r="C1822" i="26"/>
  <c r="B1822" i="26"/>
  <c r="D1822" i="26" s="1"/>
  <c r="A1822" i="26"/>
  <c r="C1821" i="26"/>
  <c r="B1821" i="26"/>
  <c r="A1821" i="26"/>
  <c r="C1820" i="26"/>
  <c r="B1820" i="26"/>
  <c r="A1820" i="26"/>
  <c r="C1819" i="26"/>
  <c r="B1819" i="26"/>
  <c r="D1819" i="26" s="1"/>
  <c r="A1819" i="26"/>
  <c r="C1818" i="26"/>
  <c r="B1818" i="26"/>
  <c r="D1818" i="26" s="1"/>
  <c r="A1818" i="26"/>
  <c r="C1817" i="26"/>
  <c r="B1817" i="26"/>
  <c r="A1817" i="26"/>
  <c r="C1816" i="26"/>
  <c r="B1816" i="26"/>
  <c r="A1816" i="26"/>
  <c r="C1815" i="26"/>
  <c r="B1815" i="26"/>
  <c r="D1815" i="26" s="1"/>
  <c r="A1815" i="26"/>
  <c r="C1814" i="26"/>
  <c r="B1814" i="26"/>
  <c r="D1814" i="26" s="1"/>
  <c r="A1814" i="26"/>
  <c r="C1813" i="26"/>
  <c r="B1813" i="26"/>
  <c r="A1813" i="26"/>
  <c r="C1812" i="26"/>
  <c r="B1812" i="26"/>
  <c r="A1812" i="26"/>
  <c r="C1811" i="26"/>
  <c r="B1811" i="26"/>
  <c r="D1811" i="26" s="1"/>
  <c r="A1811" i="26"/>
  <c r="C1810" i="26"/>
  <c r="B1810" i="26"/>
  <c r="D1810" i="26" s="1"/>
  <c r="A1810" i="26"/>
  <c r="C1809" i="26"/>
  <c r="B1809" i="26"/>
  <c r="A1809" i="26"/>
  <c r="C1808" i="26"/>
  <c r="B1808" i="26"/>
  <c r="A1808" i="26"/>
  <c r="C1807" i="26"/>
  <c r="B1807" i="26"/>
  <c r="D1807" i="26" s="1"/>
  <c r="A1807" i="26"/>
  <c r="C1806" i="26"/>
  <c r="B1806" i="26"/>
  <c r="D1806" i="26" s="1"/>
  <c r="A1806" i="26"/>
  <c r="C1805" i="26"/>
  <c r="B1805" i="26"/>
  <c r="A1805" i="26"/>
  <c r="C1804" i="26"/>
  <c r="B1804" i="26"/>
  <c r="A1804" i="26"/>
  <c r="C1803" i="26"/>
  <c r="B1803" i="26"/>
  <c r="D1803" i="26" s="1"/>
  <c r="A1803" i="26"/>
  <c r="C1802" i="26"/>
  <c r="B1802" i="26"/>
  <c r="D1802" i="26" s="1"/>
  <c r="A1802" i="26"/>
  <c r="C1801" i="26"/>
  <c r="B1801" i="26"/>
  <c r="A1801" i="26"/>
  <c r="C1800" i="26"/>
  <c r="B1800" i="26"/>
  <c r="A1800" i="26"/>
  <c r="C1799" i="26"/>
  <c r="B1799" i="26"/>
  <c r="D1799" i="26" s="1"/>
  <c r="A1799" i="26"/>
  <c r="C1798" i="26"/>
  <c r="B1798" i="26"/>
  <c r="D1798" i="26" s="1"/>
  <c r="A1798" i="26"/>
  <c r="C1797" i="26"/>
  <c r="B1797" i="26"/>
  <c r="A1797" i="26"/>
  <c r="C1796" i="26"/>
  <c r="B1796" i="26"/>
  <c r="A1796" i="26"/>
  <c r="C1795" i="26"/>
  <c r="B1795" i="26"/>
  <c r="D1795" i="26" s="1"/>
  <c r="A1795" i="26"/>
  <c r="C1794" i="26"/>
  <c r="B1794" i="26"/>
  <c r="D1794" i="26" s="1"/>
  <c r="A1794" i="26"/>
  <c r="C1793" i="26"/>
  <c r="B1793" i="26"/>
  <c r="A1793" i="26"/>
  <c r="C1792" i="26"/>
  <c r="B1792" i="26"/>
  <c r="A1792" i="26"/>
  <c r="C1791" i="26"/>
  <c r="B1791" i="26"/>
  <c r="D1791" i="26" s="1"/>
  <c r="A1791" i="26"/>
  <c r="C1790" i="26"/>
  <c r="B1790" i="26"/>
  <c r="D1790" i="26" s="1"/>
  <c r="A1790" i="26"/>
  <c r="C1789" i="26"/>
  <c r="B1789" i="26"/>
  <c r="A1789" i="26"/>
  <c r="C1788" i="26"/>
  <c r="B1788" i="26"/>
  <c r="A1788" i="26"/>
  <c r="C1787" i="26"/>
  <c r="B1787" i="26"/>
  <c r="D1787" i="26" s="1"/>
  <c r="A1787" i="26"/>
  <c r="C1786" i="26"/>
  <c r="B1786" i="26"/>
  <c r="D1786" i="26" s="1"/>
  <c r="A1786" i="26"/>
  <c r="C1785" i="26"/>
  <c r="B1785" i="26"/>
  <c r="A1785" i="26"/>
  <c r="C1784" i="26"/>
  <c r="B1784" i="26"/>
  <c r="A1784" i="26"/>
  <c r="C1783" i="26"/>
  <c r="B1783" i="26"/>
  <c r="D1783" i="26" s="1"/>
  <c r="A1783" i="26"/>
  <c r="C1782" i="26"/>
  <c r="B1782" i="26"/>
  <c r="D1782" i="26" s="1"/>
  <c r="A1782" i="26"/>
  <c r="C1781" i="26"/>
  <c r="B1781" i="26"/>
  <c r="A1781" i="26"/>
  <c r="C1780" i="26"/>
  <c r="B1780" i="26"/>
  <c r="A1780" i="26"/>
  <c r="C1779" i="26"/>
  <c r="B1779" i="26"/>
  <c r="D1779" i="26" s="1"/>
  <c r="A1779" i="26"/>
  <c r="C1778" i="26"/>
  <c r="B1778" i="26"/>
  <c r="D1778" i="26" s="1"/>
  <c r="A1778" i="26"/>
  <c r="C1777" i="26"/>
  <c r="B1777" i="26"/>
  <c r="A1777" i="26"/>
  <c r="C1776" i="26"/>
  <c r="B1776" i="26"/>
  <c r="A1776" i="26"/>
  <c r="C1775" i="26"/>
  <c r="B1775" i="26"/>
  <c r="D1775" i="26" s="1"/>
  <c r="A1775" i="26"/>
  <c r="C1774" i="26"/>
  <c r="B1774" i="26"/>
  <c r="D1774" i="26" s="1"/>
  <c r="A1774" i="26"/>
  <c r="C1773" i="26"/>
  <c r="B1773" i="26"/>
  <c r="A1773" i="26"/>
  <c r="C1772" i="26"/>
  <c r="B1772" i="26"/>
  <c r="A1772" i="26"/>
  <c r="C1771" i="26"/>
  <c r="B1771" i="26"/>
  <c r="D1771" i="26" s="1"/>
  <c r="A1771" i="26"/>
  <c r="C1770" i="26"/>
  <c r="B1770" i="26"/>
  <c r="D1770" i="26" s="1"/>
  <c r="A1770" i="26"/>
  <c r="C1769" i="26"/>
  <c r="B1769" i="26"/>
  <c r="A1769" i="26"/>
  <c r="C1768" i="26"/>
  <c r="B1768" i="26"/>
  <c r="A1768" i="26"/>
  <c r="C1767" i="26"/>
  <c r="B1767" i="26"/>
  <c r="D1767" i="26" s="1"/>
  <c r="A1767" i="26"/>
  <c r="C1766" i="26"/>
  <c r="B1766" i="26"/>
  <c r="D1766" i="26" s="1"/>
  <c r="A1766" i="26"/>
  <c r="C1765" i="26"/>
  <c r="B1765" i="26"/>
  <c r="A1765" i="26"/>
  <c r="C1764" i="26"/>
  <c r="B1764" i="26"/>
  <c r="A1764" i="26"/>
  <c r="C1763" i="26"/>
  <c r="B1763" i="26"/>
  <c r="D1763" i="26" s="1"/>
  <c r="A1763" i="26"/>
  <c r="C1762" i="26"/>
  <c r="B1762" i="26"/>
  <c r="D1762" i="26" s="1"/>
  <c r="A1762" i="26"/>
  <c r="C1761" i="26"/>
  <c r="B1761" i="26"/>
  <c r="A1761" i="26"/>
  <c r="C1760" i="26"/>
  <c r="B1760" i="26"/>
  <c r="A1760" i="26"/>
  <c r="C1759" i="26"/>
  <c r="B1759" i="26"/>
  <c r="D1759" i="26" s="1"/>
  <c r="A1759" i="26"/>
  <c r="C1758" i="26"/>
  <c r="B1758" i="26"/>
  <c r="D1758" i="26" s="1"/>
  <c r="A1758" i="26"/>
  <c r="C1757" i="26"/>
  <c r="B1757" i="26"/>
  <c r="A1757" i="26"/>
  <c r="C1756" i="26"/>
  <c r="B1756" i="26"/>
  <c r="A1756" i="26"/>
  <c r="C1755" i="26"/>
  <c r="B1755" i="26"/>
  <c r="D1755" i="26" s="1"/>
  <c r="A1755" i="26"/>
  <c r="C1754" i="26"/>
  <c r="B1754" i="26"/>
  <c r="D1754" i="26" s="1"/>
  <c r="A1754" i="26"/>
  <c r="C1753" i="26"/>
  <c r="B1753" i="26"/>
  <c r="A1753" i="26"/>
  <c r="C1752" i="26"/>
  <c r="B1752" i="26"/>
  <c r="A1752" i="26"/>
  <c r="C1751" i="26"/>
  <c r="B1751" i="26"/>
  <c r="D1751" i="26" s="1"/>
  <c r="A1751" i="26"/>
  <c r="C1750" i="26"/>
  <c r="B1750" i="26"/>
  <c r="D1750" i="26" s="1"/>
  <c r="A1750" i="26"/>
  <c r="C1749" i="26"/>
  <c r="B1749" i="26"/>
  <c r="A1749" i="26"/>
  <c r="C1748" i="26"/>
  <c r="B1748" i="26"/>
  <c r="A1748" i="26"/>
  <c r="C1747" i="26"/>
  <c r="B1747" i="26"/>
  <c r="D1747" i="26" s="1"/>
  <c r="A1747" i="26"/>
  <c r="C1746" i="26"/>
  <c r="B1746" i="26"/>
  <c r="D1746" i="26" s="1"/>
  <c r="A1746" i="26"/>
  <c r="C1745" i="26"/>
  <c r="B1745" i="26"/>
  <c r="A1745" i="26"/>
  <c r="C1744" i="26"/>
  <c r="B1744" i="26"/>
  <c r="A1744" i="26"/>
  <c r="C1743" i="26"/>
  <c r="B1743" i="26"/>
  <c r="D1743" i="26" s="1"/>
  <c r="A1743" i="26"/>
  <c r="C1742" i="26"/>
  <c r="B1742" i="26"/>
  <c r="D1742" i="26" s="1"/>
  <c r="A1742" i="26"/>
  <c r="C1741" i="26"/>
  <c r="B1741" i="26"/>
  <c r="A1741" i="26"/>
  <c r="C1740" i="26"/>
  <c r="B1740" i="26"/>
  <c r="A1740" i="26"/>
  <c r="C1739" i="26"/>
  <c r="B1739" i="26"/>
  <c r="D1739" i="26" s="1"/>
  <c r="A1739" i="26"/>
  <c r="C1738" i="26"/>
  <c r="B1738" i="26"/>
  <c r="D1738" i="26" s="1"/>
  <c r="A1738" i="26"/>
  <c r="C1737" i="26"/>
  <c r="B1737" i="26"/>
  <c r="A1737" i="26"/>
  <c r="C1736" i="26"/>
  <c r="B1736" i="26"/>
  <c r="A1736" i="26"/>
  <c r="C1735" i="26"/>
  <c r="B1735" i="26"/>
  <c r="D1735" i="26" s="1"/>
  <c r="A1735" i="26"/>
  <c r="C1734" i="26"/>
  <c r="B1734" i="26"/>
  <c r="D1734" i="26" s="1"/>
  <c r="A1734" i="26"/>
  <c r="C1733" i="26"/>
  <c r="B1733" i="26"/>
  <c r="A1733" i="26"/>
  <c r="C1732" i="26"/>
  <c r="B1732" i="26"/>
  <c r="A1732" i="26"/>
  <c r="C1731" i="26"/>
  <c r="B1731" i="26"/>
  <c r="D1731" i="26" s="1"/>
  <c r="A1731" i="26"/>
  <c r="C1730" i="26"/>
  <c r="B1730" i="26"/>
  <c r="D1730" i="26" s="1"/>
  <c r="A1730" i="26"/>
  <c r="C1729" i="26"/>
  <c r="B1729" i="26"/>
  <c r="A1729" i="26"/>
  <c r="C1728" i="26"/>
  <c r="B1728" i="26"/>
  <c r="A1728" i="26"/>
  <c r="C1727" i="26"/>
  <c r="B1727" i="26"/>
  <c r="D1727" i="26" s="1"/>
  <c r="A1727" i="26"/>
  <c r="C1726" i="26"/>
  <c r="B1726" i="26"/>
  <c r="D1726" i="26" s="1"/>
  <c r="A1726" i="26"/>
  <c r="C1725" i="26"/>
  <c r="B1725" i="26"/>
  <c r="A1725" i="26"/>
  <c r="C1724" i="26"/>
  <c r="B1724" i="26"/>
  <c r="A1724" i="26"/>
  <c r="C1723" i="26"/>
  <c r="B1723" i="26"/>
  <c r="D1723" i="26" s="1"/>
  <c r="A1723" i="26"/>
  <c r="C1722" i="26"/>
  <c r="B1722" i="26"/>
  <c r="D1722" i="26" s="1"/>
  <c r="A1722" i="26"/>
  <c r="C1721" i="26"/>
  <c r="B1721" i="26"/>
  <c r="A1721" i="26"/>
  <c r="C1720" i="26"/>
  <c r="B1720" i="26"/>
  <c r="A1720" i="26"/>
  <c r="C1719" i="26"/>
  <c r="B1719" i="26"/>
  <c r="D1719" i="26" s="1"/>
  <c r="A1719" i="26"/>
  <c r="C1718" i="26"/>
  <c r="B1718" i="26"/>
  <c r="D1718" i="26" s="1"/>
  <c r="A1718" i="26"/>
  <c r="C1717" i="26"/>
  <c r="B1717" i="26"/>
  <c r="A1717" i="26"/>
  <c r="C1716" i="26"/>
  <c r="B1716" i="26"/>
  <c r="A1716" i="26"/>
  <c r="C1715" i="26"/>
  <c r="B1715" i="26"/>
  <c r="D1715" i="26" s="1"/>
  <c r="A1715" i="26"/>
  <c r="C1714" i="26"/>
  <c r="B1714" i="26"/>
  <c r="D1714" i="26" s="1"/>
  <c r="A1714" i="26"/>
  <c r="C1713" i="26"/>
  <c r="B1713" i="26"/>
  <c r="A1713" i="26"/>
  <c r="C1712" i="26"/>
  <c r="B1712" i="26"/>
  <c r="A1712" i="26"/>
  <c r="C1711" i="26"/>
  <c r="B1711" i="26"/>
  <c r="D1711" i="26" s="1"/>
  <c r="A1711" i="26"/>
  <c r="C1710" i="26"/>
  <c r="B1710" i="26"/>
  <c r="D1710" i="26" s="1"/>
  <c r="A1710" i="26"/>
  <c r="C1709" i="26"/>
  <c r="B1709" i="26"/>
  <c r="A1709" i="26"/>
  <c r="C1708" i="26"/>
  <c r="B1708" i="26"/>
  <c r="A1708" i="26"/>
  <c r="C1707" i="26"/>
  <c r="B1707" i="26"/>
  <c r="D1707" i="26" s="1"/>
  <c r="A1707" i="26"/>
  <c r="C1706" i="26"/>
  <c r="B1706" i="26"/>
  <c r="D1706" i="26" s="1"/>
  <c r="A1706" i="26"/>
  <c r="C1705" i="26"/>
  <c r="B1705" i="26"/>
  <c r="A1705" i="26"/>
  <c r="C1704" i="26"/>
  <c r="B1704" i="26"/>
  <c r="A1704" i="26"/>
  <c r="C1703" i="26"/>
  <c r="B1703" i="26"/>
  <c r="D1703" i="26" s="1"/>
  <c r="A1703" i="26"/>
  <c r="C1702" i="26"/>
  <c r="B1702" i="26"/>
  <c r="D1702" i="26" s="1"/>
  <c r="A1702" i="26"/>
  <c r="C1701" i="26"/>
  <c r="B1701" i="26"/>
  <c r="A1701" i="26"/>
  <c r="C1700" i="26"/>
  <c r="B1700" i="26"/>
  <c r="A1700" i="26"/>
  <c r="C1699" i="26"/>
  <c r="B1699" i="26"/>
  <c r="D1699" i="26" s="1"/>
  <c r="A1699" i="26"/>
  <c r="C1698" i="26"/>
  <c r="B1698" i="26"/>
  <c r="D1698" i="26" s="1"/>
  <c r="A1698" i="26"/>
  <c r="C1697" i="26"/>
  <c r="B1697" i="26"/>
  <c r="A1697" i="26"/>
  <c r="C1696" i="26"/>
  <c r="B1696" i="26"/>
  <c r="A1696" i="26"/>
  <c r="C1695" i="26"/>
  <c r="B1695" i="26"/>
  <c r="D1695" i="26" s="1"/>
  <c r="A1695" i="26"/>
  <c r="C1694" i="26"/>
  <c r="B1694" i="26"/>
  <c r="D1694" i="26" s="1"/>
  <c r="A1694" i="26"/>
  <c r="C1693" i="26"/>
  <c r="B1693" i="26"/>
  <c r="A1693" i="26"/>
  <c r="C1692" i="26"/>
  <c r="B1692" i="26"/>
  <c r="A1692" i="26"/>
  <c r="C1691" i="26"/>
  <c r="B1691" i="26"/>
  <c r="D1691" i="26" s="1"/>
  <c r="A1691" i="26"/>
  <c r="C1690" i="26"/>
  <c r="B1690" i="26"/>
  <c r="D1690" i="26" s="1"/>
  <c r="A1690" i="26"/>
  <c r="C1689" i="26"/>
  <c r="B1689" i="26"/>
  <c r="A1689" i="26"/>
  <c r="C1688" i="26"/>
  <c r="B1688" i="26"/>
  <c r="A1688" i="26"/>
  <c r="C1687" i="26"/>
  <c r="B1687" i="26"/>
  <c r="D1687" i="26" s="1"/>
  <c r="A1687" i="26"/>
  <c r="C1686" i="26"/>
  <c r="B1686" i="26"/>
  <c r="D1686" i="26" s="1"/>
  <c r="A1686" i="26"/>
  <c r="C1685" i="26"/>
  <c r="B1685" i="26"/>
  <c r="A1685" i="26"/>
  <c r="C1684" i="26"/>
  <c r="B1684" i="26"/>
  <c r="A1684" i="26"/>
  <c r="C1683" i="26"/>
  <c r="B1683" i="26"/>
  <c r="D1683" i="26" s="1"/>
  <c r="A1683" i="26"/>
  <c r="C1682" i="26"/>
  <c r="B1682" i="26"/>
  <c r="D1682" i="26" s="1"/>
  <c r="A1682" i="26"/>
  <c r="C1681" i="26"/>
  <c r="B1681" i="26"/>
  <c r="A1681" i="26"/>
  <c r="C1680" i="26"/>
  <c r="B1680" i="26"/>
  <c r="A1680" i="26"/>
  <c r="C1679" i="26"/>
  <c r="B1679" i="26"/>
  <c r="D1679" i="26" s="1"/>
  <c r="A1679" i="26"/>
  <c r="C1678" i="26"/>
  <c r="B1678" i="26"/>
  <c r="D1678" i="26" s="1"/>
  <c r="A1678" i="26"/>
  <c r="C1677" i="26"/>
  <c r="B1677" i="26"/>
  <c r="A1677" i="26"/>
  <c r="C1676" i="26"/>
  <c r="B1676" i="26"/>
  <c r="A1676" i="26"/>
  <c r="C1675" i="26"/>
  <c r="B1675" i="26"/>
  <c r="D1675" i="26" s="1"/>
  <c r="A1675" i="26"/>
  <c r="C1674" i="26"/>
  <c r="B1674" i="26"/>
  <c r="D1674" i="26" s="1"/>
  <c r="A1674" i="26"/>
  <c r="C1673" i="26"/>
  <c r="B1673" i="26"/>
  <c r="A1673" i="26"/>
  <c r="C1672" i="26"/>
  <c r="B1672" i="26"/>
  <c r="A1672" i="26"/>
  <c r="C1671" i="26"/>
  <c r="B1671" i="26"/>
  <c r="D1671" i="26" s="1"/>
  <c r="A1671" i="26"/>
  <c r="C1670" i="26"/>
  <c r="B1670" i="26"/>
  <c r="D1670" i="26" s="1"/>
  <c r="A1670" i="26"/>
  <c r="C1669" i="26"/>
  <c r="B1669" i="26"/>
  <c r="A1669" i="26"/>
  <c r="C1668" i="26"/>
  <c r="B1668" i="26"/>
  <c r="A1668" i="26"/>
  <c r="C1667" i="26"/>
  <c r="B1667" i="26"/>
  <c r="D1667" i="26" s="1"/>
  <c r="A1667" i="26"/>
  <c r="C1666" i="26"/>
  <c r="B1666" i="26"/>
  <c r="D1666" i="26" s="1"/>
  <c r="A1666" i="26"/>
  <c r="C1665" i="26"/>
  <c r="B1665" i="26"/>
  <c r="A1665" i="26"/>
  <c r="C1664" i="26"/>
  <c r="B1664" i="26"/>
  <c r="A1664" i="26"/>
  <c r="C1663" i="26"/>
  <c r="B1663" i="26"/>
  <c r="D1663" i="26" s="1"/>
  <c r="A1663" i="26"/>
  <c r="C1662" i="26"/>
  <c r="B1662" i="26"/>
  <c r="D1662" i="26" s="1"/>
  <c r="A1662" i="26"/>
  <c r="C1661" i="26"/>
  <c r="B1661" i="26"/>
  <c r="A1661" i="26"/>
  <c r="C1660" i="26"/>
  <c r="B1660" i="26"/>
  <c r="A1660" i="26"/>
  <c r="C1659" i="26"/>
  <c r="B1659" i="26"/>
  <c r="D1659" i="26" s="1"/>
  <c r="A1659" i="26"/>
  <c r="C1658" i="26"/>
  <c r="B1658" i="26"/>
  <c r="D1658" i="26" s="1"/>
  <c r="A1658" i="26"/>
  <c r="C1657" i="26"/>
  <c r="B1657" i="26"/>
  <c r="A1657" i="26"/>
  <c r="C1656" i="26"/>
  <c r="B1656" i="26"/>
  <c r="A1656" i="26"/>
  <c r="C1655" i="26"/>
  <c r="B1655" i="26"/>
  <c r="D1655" i="26" s="1"/>
  <c r="A1655" i="26"/>
  <c r="C1654" i="26"/>
  <c r="B1654" i="26"/>
  <c r="D1654" i="26" s="1"/>
  <c r="A1654" i="26"/>
  <c r="C1653" i="26"/>
  <c r="B1653" i="26"/>
  <c r="A1653" i="26"/>
  <c r="C1652" i="26"/>
  <c r="B1652" i="26"/>
  <c r="A1652" i="26"/>
  <c r="C1651" i="26"/>
  <c r="B1651" i="26"/>
  <c r="D1651" i="26" s="1"/>
  <c r="A1651" i="26"/>
  <c r="C1650" i="26"/>
  <c r="B1650" i="26"/>
  <c r="D1650" i="26" s="1"/>
  <c r="A1650" i="26"/>
  <c r="C1649" i="26"/>
  <c r="B1649" i="26"/>
  <c r="A1649" i="26"/>
  <c r="C1648" i="26"/>
  <c r="B1648" i="26"/>
  <c r="A1648" i="26"/>
  <c r="C1647" i="26"/>
  <c r="B1647" i="26"/>
  <c r="D1647" i="26" s="1"/>
  <c r="A1647" i="26"/>
  <c r="C1646" i="26"/>
  <c r="B1646" i="26"/>
  <c r="D1646" i="26" s="1"/>
  <c r="A1646" i="26"/>
  <c r="C1645" i="26"/>
  <c r="B1645" i="26"/>
  <c r="A1645" i="26"/>
  <c r="C1644" i="26"/>
  <c r="B1644" i="26"/>
  <c r="A1644" i="26"/>
  <c r="C1643" i="26"/>
  <c r="B1643" i="26"/>
  <c r="D1643" i="26" s="1"/>
  <c r="A1643" i="26"/>
  <c r="C1642" i="26"/>
  <c r="B1642" i="26"/>
  <c r="D1642" i="26" s="1"/>
  <c r="A1642" i="26"/>
  <c r="C1641" i="26"/>
  <c r="B1641" i="26"/>
  <c r="A1641" i="26"/>
  <c r="C1640" i="26"/>
  <c r="B1640" i="26"/>
  <c r="A1640" i="26"/>
  <c r="C1639" i="26"/>
  <c r="B1639" i="26"/>
  <c r="D1639" i="26" s="1"/>
  <c r="A1639" i="26"/>
  <c r="C1638" i="26"/>
  <c r="B1638" i="26"/>
  <c r="D1638" i="26" s="1"/>
  <c r="A1638" i="26"/>
  <c r="C1637" i="26"/>
  <c r="B1637" i="26"/>
  <c r="A1637" i="26"/>
  <c r="C1636" i="26"/>
  <c r="B1636" i="26"/>
  <c r="A1636" i="26"/>
  <c r="C1635" i="26"/>
  <c r="B1635" i="26"/>
  <c r="D1635" i="26" s="1"/>
  <c r="A1635" i="26"/>
  <c r="C1634" i="26"/>
  <c r="B1634" i="26"/>
  <c r="D1634" i="26" s="1"/>
  <c r="A1634" i="26"/>
  <c r="C1633" i="26"/>
  <c r="B1633" i="26"/>
  <c r="A1633" i="26"/>
  <c r="C1632" i="26"/>
  <c r="B1632" i="26"/>
  <c r="A1632" i="26"/>
  <c r="C1631" i="26"/>
  <c r="B1631" i="26"/>
  <c r="D1631" i="26" s="1"/>
  <c r="A1631" i="26"/>
  <c r="C1630" i="26"/>
  <c r="B1630" i="26"/>
  <c r="D1630" i="26" s="1"/>
  <c r="A1630" i="26"/>
  <c r="C1629" i="26"/>
  <c r="B1629" i="26"/>
  <c r="A1629" i="26"/>
  <c r="C1628" i="26"/>
  <c r="B1628" i="26"/>
  <c r="A1628" i="26"/>
  <c r="C1627" i="26"/>
  <c r="B1627" i="26"/>
  <c r="D1627" i="26" s="1"/>
  <c r="A1627" i="26"/>
  <c r="C1626" i="26"/>
  <c r="B1626" i="26"/>
  <c r="D1626" i="26" s="1"/>
  <c r="A1626" i="26"/>
  <c r="C1625" i="26"/>
  <c r="B1625" i="26"/>
  <c r="A1625" i="26"/>
  <c r="C1624" i="26"/>
  <c r="B1624" i="26"/>
  <c r="A1624" i="26"/>
  <c r="C1623" i="26"/>
  <c r="B1623" i="26"/>
  <c r="D1623" i="26" s="1"/>
  <c r="A1623" i="26"/>
  <c r="C1622" i="26"/>
  <c r="B1622" i="26"/>
  <c r="D1622" i="26" s="1"/>
  <c r="A1622" i="26"/>
  <c r="C1621" i="26"/>
  <c r="B1621" i="26"/>
  <c r="A1621" i="26"/>
  <c r="C1620" i="26"/>
  <c r="B1620" i="26"/>
  <c r="A1620" i="26"/>
  <c r="C1619" i="26"/>
  <c r="B1619" i="26"/>
  <c r="D1619" i="26" s="1"/>
  <c r="A1619" i="26"/>
  <c r="C1618" i="26"/>
  <c r="B1618" i="26"/>
  <c r="D1618" i="26" s="1"/>
  <c r="A1618" i="26"/>
  <c r="C1617" i="26"/>
  <c r="B1617" i="26"/>
  <c r="A1617" i="26"/>
  <c r="C1616" i="26"/>
  <c r="B1616" i="26"/>
  <c r="A1616" i="26"/>
  <c r="C1615" i="26"/>
  <c r="B1615" i="26"/>
  <c r="D1615" i="26" s="1"/>
  <c r="A1615" i="26"/>
  <c r="C1614" i="26"/>
  <c r="B1614" i="26"/>
  <c r="D1614" i="26" s="1"/>
  <c r="A1614" i="26"/>
  <c r="C1613" i="26"/>
  <c r="B1613" i="26"/>
  <c r="A1613" i="26"/>
  <c r="C1612" i="26"/>
  <c r="B1612" i="26"/>
  <c r="A1612" i="26"/>
  <c r="C1611" i="26"/>
  <c r="B1611" i="26"/>
  <c r="D1611" i="26" s="1"/>
  <c r="A1611" i="26"/>
  <c r="C1610" i="26"/>
  <c r="B1610" i="26"/>
  <c r="D1610" i="26" s="1"/>
  <c r="A1610" i="26"/>
  <c r="C1609" i="26"/>
  <c r="B1609" i="26"/>
  <c r="A1609" i="26"/>
  <c r="C1608" i="26"/>
  <c r="B1608" i="26"/>
  <c r="A1608" i="26"/>
  <c r="C1607" i="26"/>
  <c r="B1607" i="26"/>
  <c r="D1607" i="26" s="1"/>
  <c r="A1607" i="26"/>
  <c r="C1606" i="26"/>
  <c r="B1606" i="26"/>
  <c r="D1606" i="26" s="1"/>
  <c r="A1606" i="26"/>
  <c r="C1605" i="26"/>
  <c r="B1605" i="26"/>
  <c r="A1605" i="26"/>
  <c r="C1604" i="26"/>
  <c r="B1604" i="26"/>
  <c r="A1604" i="26"/>
  <c r="C1603" i="26"/>
  <c r="B1603" i="26"/>
  <c r="D1603" i="26" s="1"/>
  <c r="A1603" i="26"/>
  <c r="C1602" i="26"/>
  <c r="B1602" i="26"/>
  <c r="D1602" i="26" s="1"/>
  <c r="A1602" i="26"/>
  <c r="C1601" i="26"/>
  <c r="B1601" i="26"/>
  <c r="A1601" i="26"/>
  <c r="C1600" i="26"/>
  <c r="B1600" i="26"/>
  <c r="A1600" i="26"/>
  <c r="C1599" i="26"/>
  <c r="B1599" i="26"/>
  <c r="D1599" i="26" s="1"/>
  <c r="A1599" i="26"/>
  <c r="C1598" i="26"/>
  <c r="B1598" i="26"/>
  <c r="D1598" i="26" s="1"/>
  <c r="A1598" i="26"/>
  <c r="C1597" i="26"/>
  <c r="B1597" i="26"/>
  <c r="A1597" i="26"/>
  <c r="C1596" i="26"/>
  <c r="B1596" i="26"/>
  <c r="A1596" i="26"/>
  <c r="C1595" i="26"/>
  <c r="B1595" i="26"/>
  <c r="D1595" i="26" s="1"/>
  <c r="A1595" i="26"/>
  <c r="C1594" i="26"/>
  <c r="B1594" i="26"/>
  <c r="D1594" i="26" s="1"/>
  <c r="A1594" i="26"/>
  <c r="C1593" i="26"/>
  <c r="B1593" i="26"/>
  <c r="A1593" i="26"/>
  <c r="C1592" i="26"/>
  <c r="B1592" i="26"/>
  <c r="A1592" i="26"/>
  <c r="C1591" i="26"/>
  <c r="B1591" i="26"/>
  <c r="D1591" i="26" s="1"/>
  <c r="A1591" i="26"/>
  <c r="C1590" i="26"/>
  <c r="B1590" i="26"/>
  <c r="D1590" i="26" s="1"/>
  <c r="A1590" i="26"/>
  <c r="C1589" i="26"/>
  <c r="B1589" i="26"/>
  <c r="A1589" i="26"/>
  <c r="C1588" i="26"/>
  <c r="B1588" i="26"/>
  <c r="A1588" i="26"/>
  <c r="C1587" i="26"/>
  <c r="B1587" i="26"/>
  <c r="D1587" i="26" s="1"/>
  <c r="A1587" i="26"/>
  <c r="C1586" i="26"/>
  <c r="B1586" i="26"/>
  <c r="D1586" i="26" s="1"/>
  <c r="A1586" i="26"/>
  <c r="C1585" i="26"/>
  <c r="B1585" i="26"/>
  <c r="A1585" i="26"/>
  <c r="C1584" i="26"/>
  <c r="B1584" i="26"/>
  <c r="A1584" i="26"/>
  <c r="C1583" i="26"/>
  <c r="B1583" i="26"/>
  <c r="D1583" i="26" s="1"/>
  <c r="A1583" i="26"/>
  <c r="C1582" i="26"/>
  <c r="B1582" i="26"/>
  <c r="D1582" i="26" s="1"/>
  <c r="A1582" i="26"/>
  <c r="C1581" i="26"/>
  <c r="B1581" i="26"/>
  <c r="A1581" i="26"/>
  <c r="C1580" i="26"/>
  <c r="B1580" i="26"/>
  <c r="A1580" i="26"/>
  <c r="C1579" i="26"/>
  <c r="B1579" i="26"/>
  <c r="D1579" i="26" s="1"/>
  <c r="A1579" i="26"/>
  <c r="C1578" i="26"/>
  <c r="B1578" i="26"/>
  <c r="D1578" i="26" s="1"/>
  <c r="A1578" i="26"/>
  <c r="C1577" i="26"/>
  <c r="B1577" i="26"/>
  <c r="A1577" i="26"/>
  <c r="C1576" i="26"/>
  <c r="B1576" i="26"/>
  <c r="A1576" i="26"/>
  <c r="C1575" i="26"/>
  <c r="B1575" i="26"/>
  <c r="D1575" i="26" s="1"/>
  <c r="A1575" i="26"/>
  <c r="C1574" i="26"/>
  <c r="B1574" i="26"/>
  <c r="D1574" i="26" s="1"/>
  <c r="A1574" i="26"/>
  <c r="C1573" i="26"/>
  <c r="B1573" i="26"/>
  <c r="A1573" i="26"/>
  <c r="C1572" i="26"/>
  <c r="B1572" i="26"/>
  <c r="A1572" i="26"/>
  <c r="C1571" i="26"/>
  <c r="B1571" i="26"/>
  <c r="D1571" i="26" s="1"/>
  <c r="A1571" i="26"/>
  <c r="C1570" i="26"/>
  <c r="B1570" i="26"/>
  <c r="D1570" i="26" s="1"/>
  <c r="A1570" i="26"/>
  <c r="C1569" i="26"/>
  <c r="B1569" i="26"/>
  <c r="A1569" i="26"/>
  <c r="C1568" i="26"/>
  <c r="B1568" i="26"/>
  <c r="A1568" i="26"/>
  <c r="C1567" i="26"/>
  <c r="B1567" i="26"/>
  <c r="D1567" i="26" s="1"/>
  <c r="A1567" i="26"/>
  <c r="C1566" i="26"/>
  <c r="B1566" i="26"/>
  <c r="D1566" i="26" s="1"/>
  <c r="A1566" i="26"/>
  <c r="C1565" i="26"/>
  <c r="B1565" i="26"/>
  <c r="A1565" i="26"/>
  <c r="C1564" i="26"/>
  <c r="B1564" i="26"/>
  <c r="A1564" i="26"/>
  <c r="C1563" i="26"/>
  <c r="B1563" i="26"/>
  <c r="D1563" i="26" s="1"/>
  <c r="A1563" i="26"/>
  <c r="C1562" i="26"/>
  <c r="B1562" i="26"/>
  <c r="D1562" i="26" s="1"/>
  <c r="A1562" i="26"/>
  <c r="C1561" i="26"/>
  <c r="B1561" i="26"/>
  <c r="A1561" i="26"/>
  <c r="C1560" i="26"/>
  <c r="B1560" i="26"/>
  <c r="A1560" i="26"/>
  <c r="C1559" i="26"/>
  <c r="B1559" i="26"/>
  <c r="D1559" i="26" s="1"/>
  <c r="A1559" i="26"/>
  <c r="C1558" i="26"/>
  <c r="B1558" i="26"/>
  <c r="D1558" i="26" s="1"/>
  <c r="A1558" i="26"/>
  <c r="C1557" i="26"/>
  <c r="B1557" i="26"/>
  <c r="A1557" i="26"/>
  <c r="C1556" i="26"/>
  <c r="B1556" i="26"/>
  <c r="A1556" i="26"/>
  <c r="C1555" i="26"/>
  <c r="B1555" i="26"/>
  <c r="D1555" i="26" s="1"/>
  <c r="A1555" i="26"/>
  <c r="C1554" i="26"/>
  <c r="B1554" i="26"/>
  <c r="D1554" i="26" s="1"/>
  <c r="A1554" i="26"/>
  <c r="C1553" i="26"/>
  <c r="B1553" i="26"/>
  <c r="A1553" i="26"/>
  <c r="C1552" i="26"/>
  <c r="B1552" i="26"/>
  <c r="A1552" i="26"/>
  <c r="C1551" i="26"/>
  <c r="B1551" i="26"/>
  <c r="D1551" i="26" s="1"/>
  <c r="A1551" i="26"/>
  <c r="C1550" i="26"/>
  <c r="B1550" i="26"/>
  <c r="D1550" i="26" s="1"/>
  <c r="A1550" i="26"/>
  <c r="C1549" i="26"/>
  <c r="B1549" i="26"/>
  <c r="A1549" i="26"/>
  <c r="C1548" i="26"/>
  <c r="B1548" i="26"/>
  <c r="A1548" i="26"/>
  <c r="C1547" i="26"/>
  <c r="B1547" i="26"/>
  <c r="D1547" i="26" s="1"/>
  <c r="A1547" i="26"/>
  <c r="C1546" i="26"/>
  <c r="B1546" i="26"/>
  <c r="D1546" i="26" s="1"/>
  <c r="A1546" i="26"/>
  <c r="C1545" i="26"/>
  <c r="B1545" i="26"/>
  <c r="A1545" i="26"/>
  <c r="C1544" i="26"/>
  <c r="B1544" i="26"/>
  <c r="A1544" i="26"/>
  <c r="C1543" i="26"/>
  <c r="B1543" i="26"/>
  <c r="D1543" i="26" s="1"/>
  <c r="A1543" i="26"/>
  <c r="C1542" i="26"/>
  <c r="B1542" i="26"/>
  <c r="D1542" i="26" s="1"/>
  <c r="A1542" i="26"/>
  <c r="C1541" i="26"/>
  <c r="B1541" i="26"/>
  <c r="A1541" i="26"/>
  <c r="C1540" i="26"/>
  <c r="B1540" i="26"/>
  <c r="A1540" i="26"/>
  <c r="C1539" i="26"/>
  <c r="B1539" i="26"/>
  <c r="D1539" i="26" s="1"/>
  <c r="A1539" i="26"/>
  <c r="C1538" i="26"/>
  <c r="B1538" i="26"/>
  <c r="D1538" i="26" s="1"/>
  <c r="A1538" i="26"/>
  <c r="C1537" i="26"/>
  <c r="B1537" i="26"/>
  <c r="A1537" i="26"/>
  <c r="C1536" i="26"/>
  <c r="B1536" i="26"/>
  <c r="A1536" i="26"/>
  <c r="C1535" i="26"/>
  <c r="B1535" i="26"/>
  <c r="D1535" i="26" s="1"/>
  <c r="A1535" i="26"/>
  <c r="C1534" i="26"/>
  <c r="B1534" i="26"/>
  <c r="D1534" i="26" s="1"/>
  <c r="A1534" i="26"/>
  <c r="C1533" i="26"/>
  <c r="B1533" i="26"/>
  <c r="A1533" i="26"/>
  <c r="C1532" i="26"/>
  <c r="B1532" i="26"/>
  <c r="A1532" i="26"/>
  <c r="C1531" i="26"/>
  <c r="B1531" i="26"/>
  <c r="D1531" i="26" s="1"/>
  <c r="A1531" i="26"/>
  <c r="C1530" i="26"/>
  <c r="B1530" i="26"/>
  <c r="D1530" i="26" s="1"/>
  <c r="A1530" i="26"/>
  <c r="C1529" i="26"/>
  <c r="B1529" i="26"/>
  <c r="A1529" i="26"/>
  <c r="C1528" i="26"/>
  <c r="B1528" i="26"/>
  <c r="A1528" i="26"/>
  <c r="C1527" i="26"/>
  <c r="B1527" i="26"/>
  <c r="D1527" i="26" s="1"/>
  <c r="A1527" i="26"/>
  <c r="C1526" i="26"/>
  <c r="B1526" i="26"/>
  <c r="D1526" i="26" s="1"/>
  <c r="A1526" i="26"/>
  <c r="C1525" i="26"/>
  <c r="B1525" i="26"/>
  <c r="A1525" i="26"/>
  <c r="C1524" i="26"/>
  <c r="B1524" i="26"/>
  <c r="A1524" i="26"/>
  <c r="C1523" i="26"/>
  <c r="B1523" i="26"/>
  <c r="D1523" i="26" s="1"/>
  <c r="A1523" i="26"/>
  <c r="C1522" i="26"/>
  <c r="B1522" i="26"/>
  <c r="D1522" i="26" s="1"/>
  <c r="A1522" i="26"/>
  <c r="C1521" i="26"/>
  <c r="B1521" i="26"/>
  <c r="A1521" i="26"/>
  <c r="C1520" i="26"/>
  <c r="B1520" i="26"/>
  <c r="A1520" i="26"/>
  <c r="C1519" i="26"/>
  <c r="B1519" i="26"/>
  <c r="D1519" i="26" s="1"/>
  <c r="A1519" i="26"/>
  <c r="C1518" i="26"/>
  <c r="B1518" i="26"/>
  <c r="D1518" i="26" s="1"/>
  <c r="A1518" i="26"/>
  <c r="C1517" i="26"/>
  <c r="B1517" i="26"/>
  <c r="A1517" i="26"/>
  <c r="C1516" i="26"/>
  <c r="B1516" i="26"/>
  <c r="A1516" i="26"/>
  <c r="C1515" i="26"/>
  <c r="B1515" i="26"/>
  <c r="D1515" i="26" s="1"/>
  <c r="A1515" i="26"/>
  <c r="C1514" i="26"/>
  <c r="B1514" i="26"/>
  <c r="D1514" i="26" s="1"/>
  <c r="A1514" i="26"/>
  <c r="C1513" i="26"/>
  <c r="B1513" i="26"/>
  <c r="A1513" i="26"/>
  <c r="C1512" i="26"/>
  <c r="B1512" i="26"/>
  <c r="A1512" i="26"/>
  <c r="C1511" i="26"/>
  <c r="B1511" i="26"/>
  <c r="D1511" i="26" s="1"/>
  <c r="A1511" i="26"/>
  <c r="C1510" i="26"/>
  <c r="B1510" i="26"/>
  <c r="D1510" i="26" s="1"/>
  <c r="A1510" i="26"/>
  <c r="C1509" i="26"/>
  <c r="B1509" i="26"/>
  <c r="A1509" i="26"/>
  <c r="C1508" i="26"/>
  <c r="B1508" i="26"/>
  <c r="A1508" i="26"/>
  <c r="C1507" i="26"/>
  <c r="B1507" i="26"/>
  <c r="D1507" i="26" s="1"/>
  <c r="A1507" i="26"/>
  <c r="C1506" i="26"/>
  <c r="B1506" i="26"/>
  <c r="D1506" i="26" s="1"/>
  <c r="A1506" i="26"/>
  <c r="C1505" i="26"/>
  <c r="B1505" i="26"/>
  <c r="A1505" i="26"/>
  <c r="C1504" i="26"/>
  <c r="B1504" i="26"/>
  <c r="A1504" i="26"/>
  <c r="C1503" i="26"/>
  <c r="B1503" i="26"/>
  <c r="D1503" i="26" s="1"/>
  <c r="A1503" i="26"/>
  <c r="C1502" i="26"/>
  <c r="B1502" i="26"/>
  <c r="D1502" i="26" s="1"/>
  <c r="A1502" i="26"/>
  <c r="C1501" i="26"/>
  <c r="B1501" i="26"/>
  <c r="A1501" i="26"/>
  <c r="C1500" i="26"/>
  <c r="B1500" i="26"/>
  <c r="A1500" i="26"/>
  <c r="C1499" i="26"/>
  <c r="B1499" i="26"/>
  <c r="D1499" i="26" s="1"/>
  <c r="A1499" i="26"/>
  <c r="C1498" i="26"/>
  <c r="B1498" i="26"/>
  <c r="D1498" i="26" s="1"/>
  <c r="A1498" i="26"/>
  <c r="C1497" i="26"/>
  <c r="B1497" i="26"/>
  <c r="A1497" i="26"/>
  <c r="C1496" i="26"/>
  <c r="B1496" i="26"/>
  <c r="A1496" i="26"/>
  <c r="C1495" i="26"/>
  <c r="B1495" i="26"/>
  <c r="D1495" i="26" s="1"/>
  <c r="A1495" i="26"/>
  <c r="C1494" i="26"/>
  <c r="B1494" i="26"/>
  <c r="D1494" i="26" s="1"/>
  <c r="A1494" i="26"/>
  <c r="C1493" i="26"/>
  <c r="B1493" i="26"/>
  <c r="A1493" i="26"/>
  <c r="C1492" i="26"/>
  <c r="B1492" i="26"/>
  <c r="A1492" i="26"/>
  <c r="C1491" i="26"/>
  <c r="B1491" i="26"/>
  <c r="D1491" i="26" s="1"/>
  <c r="A1491" i="26"/>
  <c r="C1490" i="26"/>
  <c r="B1490" i="26"/>
  <c r="D1490" i="26" s="1"/>
  <c r="A1490" i="26"/>
  <c r="C1489" i="26"/>
  <c r="B1489" i="26"/>
  <c r="A1489" i="26"/>
  <c r="C1488" i="26"/>
  <c r="B1488" i="26"/>
  <c r="A1488" i="26"/>
  <c r="C1487" i="26"/>
  <c r="B1487" i="26"/>
  <c r="D1487" i="26" s="1"/>
  <c r="A1487" i="26"/>
  <c r="C1486" i="26"/>
  <c r="B1486" i="26"/>
  <c r="D1486" i="26" s="1"/>
  <c r="A1486" i="26"/>
  <c r="C1485" i="26"/>
  <c r="B1485" i="26"/>
  <c r="A1485" i="26"/>
  <c r="C1484" i="26"/>
  <c r="B1484" i="26"/>
  <c r="A1484" i="26"/>
  <c r="C1483" i="26"/>
  <c r="B1483" i="26"/>
  <c r="D1483" i="26" s="1"/>
  <c r="A1483" i="26"/>
  <c r="C1482" i="26"/>
  <c r="B1482" i="26"/>
  <c r="D1482" i="26" s="1"/>
  <c r="A1482" i="26"/>
  <c r="C1481" i="26"/>
  <c r="B1481" i="26"/>
  <c r="A1481" i="26"/>
  <c r="C1480" i="26"/>
  <c r="B1480" i="26"/>
  <c r="A1480" i="26"/>
  <c r="C1479" i="26"/>
  <c r="B1479" i="26"/>
  <c r="D1479" i="26" s="1"/>
  <c r="A1479" i="26"/>
  <c r="C1478" i="26"/>
  <c r="B1478" i="26"/>
  <c r="D1478" i="26" s="1"/>
  <c r="A1478" i="26"/>
  <c r="C1477" i="26"/>
  <c r="B1477" i="26"/>
  <c r="A1477" i="26"/>
  <c r="C1476" i="26"/>
  <c r="B1476" i="26"/>
  <c r="A1476" i="26"/>
  <c r="C1475" i="26"/>
  <c r="B1475" i="26"/>
  <c r="D1475" i="26" s="1"/>
  <c r="A1475" i="26"/>
  <c r="C1474" i="26"/>
  <c r="B1474" i="26"/>
  <c r="D1474" i="26" s="1"/>
  <c r="A1474" i="26"/>
  <c r="C1473" i="26"/>
  <c r="B1473" i="26"/>
  <c r="A1473" i="26"/>
  <c r="C1472" i="26"/>
  <c r="B1472" i="26"/>
  <c r="A1472" i="26"/>
  <c r="C1471" i="26"/>
  <c r="B1471" i="26"/>
  <c r="D1471" i="26" s="1"/>
  <c r="A1471" i="26"/>
  <c r="C1470" i="26"/>
  <c r="B1470" i="26"/>
  <c r="D1470" i="26" s="1"/>
  <c r="A1470" i="26"/>
  <c r="C1469" i="26"/>
  <c r="B1469" i="26"/>
  <c r="A1469" i="26"/>
  <c r="C1468" i="26"/>
  <c r="B1468" i="26"/>
  <c r="A1468" i="26"/>
  <c r="C1467" i="26"/>
  <c r="B1467" i="26"/>
  <c r="D1467" i="26" s="1"/>
  <c r="A1467" i="26"/>
  <c r="C1466" i="26"/>
  <c r="B1466" i="26"/>
  <c r="D1466" i="26" s="1"/>
  <c r="A1466" i="26"/>
  <c r="C1465" i="26"/>
  <c r="B1465" i="26"/>
  <c r="A1465" i="26"/>
  <c r="C1464" i="26"/>
  <c r="B1464" i="26"/>
  <c r="A1464" i="26"/>
  <c r="C1463" i="26"/>
  <c r="B1463" i="26"/>
  <c r="D1463" i="26" s="1"/>
  <c r="A1463" i="26"/>
  <c r="C1462" i="26"/>
  <c r="B1462" i="26"/>
  <c r="D1462" i="26" s="1"/>
  <c r="A1462" i="26"/>
  <c r="C1461" i="26"/>
  <c r="B1461" i="26"/>
  <c r="A1461" i="26"/>
  <c r="C1460" i="26"/>
  <c r="B1460" i="26"/>
  <c r="A1460" i="26"/>
  <c r="C1459" i="26"/>
  <c r="B1459" i="26"/>
  <c r="D1459" i="26" s="1"/>
  <c r="A1459" i="26"/>
  <c r="C1458" i="26"/>
  <c r="B1458" i="26"/>
  <c r="D1458" i="26" s="1"/>
  <c r="A1458" i="26"/>
  <c r="C1457" i="26"/>
  <c r="B1457" i="26"/>
  <c r="A1457" i="26"/>
  <c r="C1456" i="26"/>
  <c r="B1456" i="26"/>
  <c r="A1456" i="26"/>
  <c r="C1455" i="26"/>
  <c r="B1455" i="26"/>
  <c r="D1455" i="26" s="1"/>
  <c r="A1455" i="26"/>
  <c r="C1454" i="26"/>
  <c r="B1454" i="26"/>
  <c r="D1454" i="26" s="1"/>
  <c r="A1454" i="26"/>
  <c r="C1453" i="26"/>
  <c r="B1453" i="26"/>
  <c r="A1453" i="26"/>
  <c r="C1452" i="26"/>
  <c r="B1452" i="26"/>
  <c r="A1452" i="26"/>
  <c r="C1451" i="26"/>
  <c r="B1451" i="26"/>
  <c r="D1451" i="26" s="1"/>
  <c r="A1451" i="26"/>
  <c r="C1450" i="26"/>
  <c r="B1450" i="26"/>
  <c r="D1450" i="26" s="1"/>
  <c r="A1450" i="26"/>
  <c r="C1449" i="26"/>
  <c r="B1449" i="26"/>
  <c r="A1449" i="26"/>
  <c r="C1448" i="26"/>
  <c r="B1448" i="26"/>
  <c r="A1448" i="26"/>
  <c r="C1447" i="26"/>
  <c r="B1447" i="26"/>
  <c r="D1447" i="26" s="1"/>
  <c r="A1447" i="26"/>
  <c r="C1446" i="26"/>
  <c r="B1446" i="26"/>
  <c r="D1446" i="26" s="1"/>
  <c r="A1446" i="26"/>
  <c r="C1445" i="26"/>
  <c r="B1445" i="26"/>
  <c r="A1445" i="26"/>
  <c r="C1444" i="26"/>
  <c r="B1444" i="26"/>
  <c r="A1444" i="26"/>
  <c r="C1443" i="26"/>
  <c r="B1443" i="26"/>
  <c r="D1443" i="26" s="1"/>
  <c r="A1443" i="26"/>
  <c r="C1442" i="26"/>
  <c r="B1442" i="26"/>
  <c r="D1442" i="26" s="1"/>
  <c r="A1442" i="26"/>
  <c r="C1441" i="26"/>
  <c r="B1441" i="26"/>
  <c r="A1441" i="26"/>
  <c r="C1440" i="26"/>
  <c r="B1440" i="26"/>
  <c r="A1440" i="26"/>
  <c r="C1439" i="26"/>
  <c r="B1439" i="26"/>
  <c r="D1439" i="26" s="1"/>
  <c r="A1439" i="26"/>
  <c r="C1438" i="26"/>
  <c r="B1438" i="26"/>
  <c r="D1438" i="26" s="1"/>
  <c r="A1438" i="26"/>
  <c r="C1437" i="26"/>
  <c r="B1437" i="26"/>
  <c r="D1437" i="26" s="1"/>
  <c r="A1437" i="26"/>
  <c r="C1436" i="26"/>
  <c r="B1436" i="26"/>
  <c r="A1436" i="26"/>
  <c r="C1435" i="26"/>
  <c r="B1435" i="26"/>
  <c r="A1435" i="26"/>
  <c r="C1434" i="26"/>
  <c r="B1434" i="26"/>
  <c r="D1434" i="26" s="1"/>
  <c r="A1434" i="26"/>
  <c r="C1433" i="26"/>
  <c r="B1433" i="26"/>
  <c r="D1433" i="26" s="1"/>
  <c r="A1433" i="26"/>
  <c r="C1432" i="26"/>
  <c r="B1432" i="26"/>
  <c r="A1432" i="26"/>
  <c r="C1431" i="26"/>
  <c r="B1431" i="26"/>
  <c r="A1431" i="26"/>
  <c r="C1430" i="26"/>
  <c r="B1430" i="26"/>
  <c r="D1430" i="26" s="1"/>
  <c r="A1430" i="26"/>
  <c r="C1429" i="26"/>
  <c r="B1429" i="26"/>
  <c r="D1429" i="26" s="1"/>
  <c r="A1429" i="26"/>
  <c r="C1428" i="26"/>
  <c r="B1428" i="26"/>
  <c r="A1428" i="26"/>
  <c r="C1427" i="26"/>
  <c r="B1427" i="26"/>
  <c r="A1427" i="26"/>
  <c r="C1426" i="26"/>
  <c r="B1426" i="26"/>
  <c r="D1426" i="26" s="1"/>
  <c r="A1426" i="26"/>
  <c r="C1425" i="26"/>
  <c r="B1425" i="26"/>
  <c r="D1425" i="26" s="1"/>
  <c r="A1425" i="26"/>
  <c r="C1424" i="26"/>
  <c r="B1424" i="26"/>
  <c r="A1424" i="26"/>
  <c r="C1423" i="26"/>
  <c r="B1423" i="26"/>
  <c r="A1423" i="26"/>
  <c r="C1422" i="26"/>
  <c r="B1422" i="26"/>
  <c r="D1422" i="26" s="1"/>
  <c r="A1422" i="26"/>
  <c r="C1421" i="26"/>
  <c r="B1421" i="26"/>
  <c r="D1421" i="26" s="1"/>
  <c r="A1421" i="26"/>
  <c r="C1420" i="26"/>
  <c r="B1420" i="26"/>
  <c r="A1420" i="26"/>
  <c r="C1419" i="26"/>
  <c r="B1419" i="26"/>
  <c r="A1419" i="26"/>
  <c r="C1418" i="26"/>
  <c r="B1418" i="26"/>
  <c r="D1418" i="26" s="1"/>
  <c r="A1418" i="26"/>
  <c r="C1417" i="26"/>
  <c r="B1417" i="26"/>
  <c r="D1417" i="26" s="1"/>
  <c r="A1417" i="26"/>
  <c r="C1416" i="26"/>
  <c r="B1416" i="26"/>
  <c r="A1416" i="26"/>
  <c r="C1415" i="26"/>
  <c r="B1415" i="26"/>
  <c r="A1415" i="26"/>
  <c r="C1414" i="26"/>
  <c r="B1414" i="26"/>
  <c r="D1414" i="26" s="1"/>
  <c r="A1414" i="26"/>
  <c r="C1413" i="26"/>
  <c r="B1413" i="26"/>
  <c r="D1413" i="26" s="1"/>
  <c r="A1413" i="26"/>
  <c r="C1412" i="26"/>
  <c r="B1412" i="26"/>
  <c r="A1412" i="26"/>
  <c r="C1411" i="26"/>
  <c r="B1411" i="26"/>
  <c r="A1411" i="26"/>
  <c r="C1018" i="26"/>
  <c r="B1018" i="26"/>
  <c r="D1018" i="26" s="1"/>
  <c r="A1018" i="26"/>
  <c r="C992" i="26"/>
  <c r="B992" i="26"/>
  <c r="D992" i="26" s="1"/>
  <c r="A992" i="26"/>
  <c r="C991" i="26"/>
  <c r="B991" i="26"/>
  <c r="A991" i="26"/>
  <c r="C990" i="26"/>
  <c r="B990" i="26"/>
  <c r="A990" i="26"/>
  <c r="C989" i="26"/>
  <c r="B989" i="26"/>
  <c r="D989" i="26" s="1"/>
  <c r="A989" i="26"/>
  <c r="C988" i="26"/>
  <c r="B988" i="26"/>
  <c r="A988" i="26"/>
  <c r="C987" i="26"/>
  <c r="B987" i="26"/>
  <c r="A987" i="26"/>
  <c r="C986" i="26"/>
  <c r="B986" i="26"/>
  <c r="A986" i="26"/>
  <c r="C985" i="26"/>
  <c r="B985" i="26"/>
  <c r="D985" i="26" s="1"/>
  <c r="A985" i="26"/>
  <c r="C984" i="26"/>
  <c r="B984" i="26"/>
  <c r="A984" i="26"/>
  <c r="C983" i="26"/>
  <c r="B983" i="26"/>
  <c r="A983" i="26"/>
  <c r="C982" i="26"/>
  <c r="B982" i="26"/>
  <c r="A982" i="26"/>
  <c r="C981" i="26"/>
  <c r="B981" i="26"/>
  <c r="A981" i="26"/>
  <c r="C980" i="26"/>
  <c r="B980" i="26"/>
  <c r="A980" i="26"/>
  <c r="C979" i="26"/>
  <c r="B979" i="26"/>
  <c r="A979" i="26"/>
  <c r="C978" i="26"/>
  <c r="B978" i="26"/>
  <c r="A978" i="26"/>
  <c r="C977" i="26"/>
  <c r="B977" i="26"/>
  <c r="A977" i="26"/>
  <c r="C976" i="26"/>
  <c r="B976" i="26"/>
  <c r="A976" i="26"/>
  <c r="C975" i="26"/>
  <c r="B975" i="26"/>
  <c r="A975" i="26"/>
  <c r="C974" i="26"/>
  <c r="B974" i="26"/>
  <c r="A974" i="26"/>
  <c r="C973" i="26"/>
  <c r="B973" i="26"/>
  <c r="A973" i="26"/>
  <c r="C972" i="26"/>
  <c r="B972" i="26"/>
  <c r="A972" i="26"/>
  <c r="C971" i="26"/>
  <c r="B971" i="26"/>
  <c r="A971" i="26"/>
  <c r="C970" i="26"/>
  <c r="B970" i="26"/>
  <c r="A970" i="26"/>
  <c r="C969" i="26"/>
  <c r="B969" i="26"/>
  <c r="A969" i="26"/>
  <c r="C968" i="26"/>
  <c r="B968" i="26"/>
  <c r="A968" i="26"/>
  <c r="C967" i="26"/>
  <c r="B967" i="26"/>
  <c r="A967" i="26"/>
  <c r="C966" i="26"/>
  <c r="B966" i="26"/>
  <c r="A966" i="26"/>
  <c r="C965" i="26"/>
  <c r="B965" i="26"/>
  <c r="A965" i="26"/>
  <c r="C964" i="26"/>
  <c r="B964" i="26"/>
  <c r="A964" i="26"/>
  <c r="C963" i="26"/>
  <c r="B963" i="26"/>
  <c r="A963" i="26"/>
  <c r="C962" i="26"/>
  <c r="B962" i="26"/>
  <c r="A962" i="26"/>
  <c r="C961" i="26"/>
  <c r="B961" i="26"/>
  <c r="A961" i="26"/>
  <c r="C960" i="26"/>
  <c r="B960" i="26"/>
  <c r="A960" i="26"/>
  <c r="C959" i="26"/>
  <c r="B959" i="26"/>
  <c r="A959" i="26"/>
  <c r="C958" i="26"/>
  <c r="B958" i="26"/>
  <c r="A958" i="26"/>
  <c r="C957" i="26"/>
  <c r="B957" i="26"/>
  <c r="A957" i="26"/>
  <c r="C956" i="26"/>
  <c r="B956" i="26"/>
  <c r="A956" i="26"/>
  <c r="C955" i="26"/>
  <c r="B955" i="26"/>
  <c r="A955" i="26"/>
  <c r="C954" i="26"/>
  <c r="B954" i="26"/>
  <c r="A954" i="26"/>
  <c r="C953" i="26"/>
  <c r="B953" i="26"/>
  <c r="A953" i="26"/>
  <c r="C952" i="26"/>
  <c r="B952" i="26"/>
  <c r="A952" i="26"/>
  <c r="C951" i="26"/>
  <c r="B951" i="26"/>
  <c r="A951" i="26"/>
  <c r="C950" i="26"/>
  <c r="B950" i="26"/>
  <c r="A950" i="26"/>
  <c r="C949" i="26"/>
  <c r="B949" i="26"/>
  <c r="A949" i="26"/>
  <c r="C948" i="26"/>
  <c r="B948" i="26"/>
  <c r="A948" i="26"/>
  <c r="C947" i="26"/>
  <c r="B947" i="26"/>
  <c r="A947" i="26"/>
  <c r="C946" i="26"/>
  <c r="B946" i="26"/>
  <c r="A946" i="26"/>
  <c r="C945" i="26"/>
  <c r="B945" i="26"/>
  <c r="A945" i="26"/>
  <c r="C944" i="26"/>
  <c r="B944" i="26"/>
  <c r="A944" i="26"/>
  <c r="C943" i="26"/>
  <c r="B943" i="26"/>
  <c r="A943" i="26"/>
  <c r="C942" i="26"/>
  <c r="B942" i="26"/>
  <c r="A942" i="26"/>
  <c r="C941" i="26"/>
  <c r="B941" i="26"/>
  <c r="A941" i="26"/>
  <c r="C940" i="26"/>
  <c r="B940" i="26"/>
  <c r="A940" i="26"/>
  <c r="C939" i="26"/>
  <c r="B939" i="26"/>
  <c r="A939" i="26"/>
  <c r="C938" i="26"/>
  <c r="B938" i="26"/>
  <c r="A938" i="26"/>
  <c r="C937" i="26"/>
  <c r="B937" i="26"/>
  <c r="A937" i="26"/>
  <c r="C936" i="26"/>
  <c r="B936" i="26"/>
  <c r="A936" i="26"/>
  <c r="C935" i="26"/>
  <c r="B935" i="26"/>
  <c r="A935" i="26"/>
  <c r="C934" i="26"/>
  <c r="B934" i="26"/>
  <c r="A934" i="26"/>
  <c r="C933" i="26"/>
  <c r="B933" i="26"/>
  <c r="A933" i="26"/>
  <c r="C932" i="26"/>
  <c r="B932" i="26"/>
  <c r="A932" i="26"/>
  <c r="C931" i="26"/>
  <c r="B931" i="26"/>
  <c r="A931" i="26"/>
  <c r="C930" i="26"/>
  <c r="B930" i="26"/>
  <c r="A930" i="26"/>
  <c r="C929" i="26"/>
  <c r="B929" i="26"/>
  <c r="A929" i="26"/>
  <c r="C928" i="26"/>
  <c r="B928" i="26"/>
  <c r="A928" i="26"/>
  <c r="C927" i="26"/>
  <c r="B927" i="26"/>
  <c r="A927" i="26"/>
  <c r="C926" i="26"/>
  <c r="B926" i="26"/>
  <c r="A926" i="26"/>
  <c r="C925" i="26"/>
  <c r="B925" i="26"/>
  <c r="A925" i="26"/>
  <c r="C924" i="26"/>
  <c r="B924" i="26"/>
  <c r="A924" i="26"/>
  <c r="C923" i="26"/>
  <c r="B923" i="26"/>
  <c r="A923" i="26"/>
  <c r="C922" i="26"/>
  <c r="B922" i="26"/>
  <c r="A922" i="26"/>
  <c r="C921" i="26"/>
  <c r="B921" i="26"/>
  <c r="A921" i="26"/>
  <c r="C920" i="26"/>
  <c r="B920" i="26"/>
  <c r="A920" i="26"/>
  <c r="C919" i="26"/>
  <c r="B919" i="26"/>
  <c r="A919" i="26"/>
  <c r="C918" i="26"/>
  <c r="B918" i="26"/>
  <c r="A918" i="26"/>
  <c r="C917" i="26"/>
  <c r="B917" i="26"/>
  <c r="A917" i="26"/>
  <c r="C916" i="26"/>
  <c r="B916" i="26"/>
  <c r="A916" i="26"/>
  <c r="C915" i="26"/>
  <c r="B915" i="26"/>
  <c r="A915" i="26"/>
  <c r="C914" i="26"/>
  <c r="B914" i="26"/>
  <c r="A914" i="26"/>
  <c r="C913" i="26"/>
  <c r="B913" i="26"/>
  <c r="A913" i="26"/>
  <c r="C912" i="26"/>
  <c r="B912" i="26"/>
  <c r="A912" i="26"/>
  <c r="C911" i="26"/>
  <c r="B911" i="26"/>
  <c r="A911" i="26"/>
  <c r="C910" i="26"/>
  <c r="B910" i="26"/>
  <c r="A910" i="26"/>
  <c r="C909" i="26"/>
  <c r="B909" i="26"/>
  <c r="A909" i="26"/>
  <c r="C908" i="26"/>
  <c r="B908" i="26"/>
  <c r="A908" i="26"/>
  <c r="C907" i="26"/>
  <c r="B907" i="26"/>
  <c r="A907" i="26"/>
  <c r="C906" i="26"/>
  <c r="B906" i="26"/>
  <c r="A906" i="26"/>
  <c r="C905" i="26"/>
  <c r="B905" i="26"/>
  <c r="A905" i="26"/>
  <c r="C904" i="26"/>
  <c r="B904" i="26"/>
  <c r="A904" i="26"/>
  <c r="C903" i="26"/>
  <c r="B903" i="26"/>
  <c r="A903" i="26"/>
  <c r="C902" i="26"/>
  <c r="B902" i="26"/>
  <c r="A902" i="26"/>
  <c r="C901" i="26"/>
  <c r="B901" i="26"/>
  <c r="A901" i="26"/>
  <c r="C900" i="26"/>
  <c r="B900" i="26"/>
  <c r="A900" i="26"/>
  <c r="C899" i="26"/>
  <c r="B899" i="26"/>
  <c r="A899" i="26"/>
  <c r="C898" i="26"/>
  <c r="B898" i="26"/>
  <c r="A898" i="26"/>
  <c r="C897" i="26"/>
  <c r="B897" i="26"/>
  <c r="A897" i="26"/>
  <c r="C896" i="26"/>
  <c r="B896" i="26"/>
  <c r="A896" i="26"/>
  <c r="C895" i="26"/>
  <c r="B895" i="26"/>
  <c r="A895" i="26"/>
  <c r="C894" i="26"/>
  <c r="B894" i="26"/>
  <c r="A894" i="26"/>
  <c r="C893" i="26"/>
  <c r="B893" i="26"/>
  <c r="A893" i="26"/>
  <c r="C892" i="26"/>
  <c r="B892" i="26"/>
  <c r="A892" i="26"/>
  <c r="C891" i="26"/>
  <c r="B891" i="26"/>
  <c r="A891" i="26"/>
  <c r="C890" i="26"/>
  <c r="B890" i="26"/>
  <c r="A890" i="26"/>
  <c r="C889" i="26"/>
  <c r="B889" i="26"/>
  <c r="A889" i="26"/>
  <c r="C888" i="26"/>
  <c r="B888" i="26"/>
  <c r="A888" i="26"/>
  <c r="C887" i="26"/>
  <c r="B887" i="26"/>
  <c r="A887" i="26"/>
  <c r="C886" i="26"/>
  <c r="B886" i="26"/>
  <c r="A886" i="26"/>
  <c r="C885" i="26"/>
  <c r="B885" i="26"/>
  <c r="A885" i="26"/>
  <c r="C884" i="26"/>
  <c r="B884" i="26"/>
  <c r="A884" i="26"/>
  <c r="C883" i="26"/>
  <c r="B883" i="26"/>
  <c r="A883" i="26"/>
  <c r="C882" i="26"/>
  <c r="B882" i="26"/>
  <c r="A882" i="26"/>
  <c r="C881" i="26"/>
  <c r="B881" i="26"/>
  <c r="A881" i="26"/>
  <c r="C880" i="26"/>
  <c r="B880" i="26"/>
  <c r="A880" i="26"/>
  <c r="C879" i="26"/>
  <c r="B879" i="26"/>
  <c r="A879" i="26"/>
  <c r="C878" i="26"/>
  <c r="B878" i="26"/>
  <c r="A878" i="26"/>
  <c r="C877" i="26"/>
  <c r="B877" i="26"/>
  <c r="A877" i="26"/>
  <c r="C876" i="26"/>
  <c r="B876" i="26"/>
  <c r="A876" i="26"/>
  <c r="C875" i="26"/>
  <c r="B875" i="26"/>
  <c r="A875" i="26"/>
  <c r="C874" i="26"/>
  <c r="B874" i="26"/>
  <c r="A874" i="26"/>
  <c r="C873" i="26"/>
  <c r="B873" i="26"/>
  <c r="A873" i="26"/>
  <c r="C872" i="26"/>
  <c r="B872" i="26"/>
  <c r="A872" i="26"/>
  <c r="C871" i="26"/>
  <c r="B871" i="26"/>
  <c r="A871" i="26"/>
  <c r="C870" i="26"/>
  <c r="B870" i="26"/>
  <c r="A870" i="26"/>
  <c r="C869" i="26"/>
  <c r="B869" i="26"/>
  <c r="A869" i="26"/>
  <c r="C868" i="26"/>
  <c r="B868" i="26"/>
  <c r="A868" i="26"/>
  <c r="C867" i="26"/>
  <c r="B867" i="26"/>
  <c r="A867" i="26"/>
  <c r="C866" i="26"/>
  <c r="B866" i="26"/>
  <c r="A866" i="26"/>
  <c r="C865" i="26"/>
  <c r="B865" i="26"/>
  <c r="A865" i="26"/>
  <c r="C864" i="26"/>
  <c r="B864" i="26"/>
  <c r="A864" i="26"/>
  <c r="C863" i="26"/>
  <c r="B863" i="26"/>
  <c r="A863" i="26"/>
  <c r="C862" i="26"/>
  <c r="B862" i="26"/>
  <c r="A862" i="26"/>
  <c r="C861" i="26"/>
  <c r="B861" i="26"/>
  <c r="A861" i="26"/>
  <c r="C860" i="26"/>
  <c r="B860" i="26"/>
  <c r="A860" i="26"/>
  <c r="C859" i="26"/>
  <c r="B859" i="26"/>
  <c r="A859" i="26"/>
  <c r="C858" i="26"/>
  <c r="B858" i="26"/>
  <c r="A858" i="26"/>
  <c r="C857" i="26"/>
  <c r="B857" i="26"/>
  <c r="A857" i="26"/>
  <c r="C856" i="26"/>
  <c r="B856" i="26"/>
  <c r="A856" i="26"/>
  <c r="C855" i="26"/>
  <c r="B855" i="26"/>
  <c r="A855" i="26"/>
  <c r="C854" i="26"/>
  <c r="B854" i="26"/>
  <c r="A854" i="26"/>
  <c r="C853" i="26"/>
  <c r="B853" i="26"/>
  <c r="A853" i="26"/>
  <c r="C852" i="26"/>
  <c r="B852" i="26"/>
  <c r="A852" i="26"/>
  <c r="C851" i="26"/>
  <c r="B851" i="26"/>
  <c r="A851" i="26"/>
  <c r="C850" i="26"/>
  <c r="B850" i="26"/>
  <c r="A850" i="26"/>
  <c r="C849" i="26"/>
  <c r="B849" i="26"/>
  <c r="A849" i="26"/>
  <c r="C848" i="26"/>
  <c r="B848" i="26"/>
  <c r="A848" i="26"/>
  <c r="C847" i="26"/>
  <c r="B847" i="26"/>
  <c r="A847" i="26"/>
  <c r="C846" i="26"/>
  <c r="B846" i="26"/>
  <c r="A846" i="26"/>
  <c r="C845" i="26"/>
  <c r="B845" i="26"/>
  <c r="A845" i="26"/>
  <c r="C844" i="26"/>
  <c r="B844" i="26"/>
  <c r="A844" i="26"/>
  <c r="C843" i="26"/>
  <c r="B843" i="26"/>
  <c r="A843" i="26"/>
  <c r="C842" i="26"/>
  <c r="B842" i="26"/>
  <c r="A842" i="26"/>
  <c r="C841" i="26"/>
  <c r="B841" i="26"/>
  <c r="A841" i="26"/>
  <c r="C840" i="26"/>
  <c r="B840" i="26"/>
  <c r="A840" i="26"/>
  <c r="C839" i="26"/>
  <c r="B839" i="26"/>
  <c r="A839" i="26"/>
  <c r="C838" i="26"/>
  <c r="B838" i="26"/>
  <c r="A838" i="26"/>
  <c r="C837" i="26"/>
  <c r="B837" i="26"/>
  <c r="A837" i="26"/>
  <c r="C836" i="26"/>
  <c r="B836" i="26"/>
  <c r="A836" i="26"/>
  <c r="C835" i="26"/>
  <c r="B835" i="26"/>
  <c r="A835" i="26"/>
  <c r="C834" i="26"/>
  <c r="B834" i="26"/>
  <c r="A834" i="26"/>
  <c r="C833" i="26"/>
  <c r="B833" i="26"/>
  <c r="A833" i="26"/>
  <c r="C832" i="26"/>
  <c r="B832" i="26"/>
  <c r="A832" i="26"/>
  <c r="C831" i="26"/>
  <c r="B831" i="26"/>
  <c r="A831" i="26"/>
  <c r="C830" i="26"/>
  <c r="B830" i="26"/>
  <c r="A830" i="26"/>
  <c r="C829" i="26"/>
  <c r="B829" i="26"/>
  <c r="A829" i="26"/>
  <c r="C828" i="26"/>
  <c r="B828" i="26"/>
  <c r="A828" i="26"/>
  <c r="C827" i="26"/>
  <c r="B827" i="26"/>
  <c r="A827" i="26"/>
  <c r="C826" i="26"/>
  <c r="B826" i="26"/>
  <c r="A826" i="26"/>
  <c r="C825" i="26"/>
  <c r="B825" i="26"/>
  <c r="A825" i="26"/>
  <c r="C824" i="26"/>
  <c r="B824" i="26"/>
  <c r="A824" i="26"/>
  <c r="C823" i="26"/>
  <c r="B823" i="26"/>
  <c r="A823" i="26"/>
  <c r="C822" i="26"/>
  <c r="B822" i="26"/>
  <c r="A822" i="26"/>
  <c r="C821" i="26"/>
  <c r="B821" i="26"/>
  <c r="A821" i="26"/>
  <c r="C820" i="26"/>
  <c r="B820" i="26"/>
  <c r="A820" i="26"/>
  <c r="C819" i="26"/>
  <c r="B819" i="26"/>
  <c r="A819" i="26"/>
  <c r="C818" i="26"/>
  <c r="B818" i="26"/>
  <c r="A818" i="26"/>
  <c r="C817" i="26"/>
  <c r="B817" i="26"/>
  <c r="A817" i="26"/>
  <c r="C816" i="26"/>
  <c r="B816" i="26"/>
  <c r="A816" i="26"/>
  <c r="C815" i="26"/>
  <c r="B815" i="26"/>
  <c r="A815" i="26"/>
  <c r="C814" i="26"/>
  <c r="B814" i="26"/>
  <c r="A814" i="26"/>
  <c r="C813" i="26"/>
  <c r="B813" i="26"/>
  <c r="A813" i="26"/>
  <c r="C812" i="26"/>
  <c r="B812" i="26"/>
  <c r="A812" i="26"/>
  <c r="C811" i="26"/>
  <c r="B811" i="26"/>
  <c r="A811" i="26"/>
  <c r="C810" i="26"/>
  <c r="B810" i="26"/>
  <c r="A810" i="26"/>
  <c r="C809" i="26"/>
  <c r="B809" i="26"/>
  <c r="A809" i="26"/>
  <c r="C808" i="26"/>
  <c r="B808" i="26"/>
  <c r="A808" i="26"/>
  <c r="C807" i="26"/>
  <c r="B807" i="26"/>
  <c r="A807" i="26"/>
  <c r="C806" i="26"/>
  <c r="B806" i="26"/>
  <c r="A806" i="26"/>
  <c r="C805" i="26"/>
  <c r="B805" i="26"/>
  <c r="A805" i="26"/>
  <c r="C804" i="26"/>
  <c r="B804" i="26"/>
  <c r="A804" i="26"/>
  <c r="C803" i="26"/>
  <c r="B803" i="26"/>
  <c r="A803" i="26"/>
  <c r="C802" i="26"/>
  <c r="B802" i="26"/>
  <c r="A802" i="26"/>
  <c r="C801" i="26"/>
  <c r="B801" i="26"/>
  <c r="A801" i="26"/>
  <c r="C800" i="26"/>
  <c r="B800" i="26"/>
  <c r="A800" i="26"/>
  <c r="C799" i="26"/>
  <c r="B799" i="26"/>
  <c r="A799" i="26"/>
  <c r="C798" i="26"/>
  <c r="B798" i="26"/>
  <c r="A798" i="26"/>
  <c r="C797" i="26"/>
  <c r="B797" i="26"/>
  <c r="A797" i="26"/>
  <c r="C796" i="26"/>
  <c r="B796" i="26"/>
  <c r="A796" i="26"/>
  <c r="C795" i="26"/>
  <c r="B795" i="26"/>
  <c r="A795" i="26"/>
  <c r="C794" i="26"/>
  <c r="B794" i="26"/>
  <c r="A794" i="26"/>
  <c r="C793" i="26"/>
  <c r="B793" i="26"/>
  <c r="A793" i="26"/>
  <c r="C792" i="26"/>
  <c r="B792" i="26"/>
  <c r="A792" i="26"/>
  <c r="C791" i="26"/>
  <c r="B791" i="26"/>
  <c r="A791" i="26"/>
  <c r="C790" i="26"/>
  <c r="B790" i="26"/>
  <c r="A790" i="26"/>
  <c r="C789" i="26"/>
  <c r="B789" i="26"/>
  <c r="A789" i="26"/>
  <c r="C788" i="26"/>
  <c r="B788" i="26"/>
  <c r="A788" i="26"/>
  <c r="C787" i="26"/>
  <c r="B787" i="26"/>
  <c r="A787" i="26"/>
  <c r="C786" i="26"/>
  <c r="B786" i="26"/>
  <c r="A786" i="26"/>
  <c r="C785" i="26"/>
  <c r="B785" i="26"/>
  <c r="A785" i="26"/>
  <c r="C784" i="26"/>
  <c r="B784" i="26"/>
  <c r="A784" i="26"/>
  <c r="C783" i="26"/>
  <c r="B783" i="26"/>
  <c r="A783" i="26"/>
  <c r="C782" i="26"/>
  <c r="B782" i="26"/>
  <c r="A782" i="26"/>
  <c r="C781" i="26"/>
  <c r="B781" i="26"/>
  <c r="A781" i="26"/>
  <c r="C780" i="26"/>
  <c r="B780" i="26"/>
  <c r="A780" i="26"/>
  <c r="C779" i="26"/>
  <c r="B779" i="26"/>
  <c r="A779" i="26"/>
  <c r="C778" i="26"/>
  <c r="B778" i="26"/>
  <c r="A778" i="26"/>
  <c r="C777" i="26"/>
  <c r="B777" i="26"/>
  <c r="A777" i="26"/>
  <c r="C776" i="26"/>
  <c r="B776" i="26"/>
  <c r="A776" i="26"/>
  <c r="C775" i="26"/>
  <c r="B775" i="26"/>
  <c r="A775" i="26"/>
  <c r="C774" i="26"/>
  <c r="B774" i="26"/>
  <c r="A774" i="26"/>
  <c r="C773" i="26"/>
  <c r="B773" i="26"/>
  <c r="A773" i="26"/>
  <c r="C772" i="26"/>
  <c r="B772" i="26"/>
  <c r="A772" i="26"/>
  <c r="C771" i="26"/>
  <c r="B771" i="26"/>
  <c r="A771" i="26"/>
  <c r="C770" i="26"/>
  <c r="B770" i="26"/>
  <c r="A770" i="26"/>
  <c r="C769" i="26"/>
  <c r="B769" i="26"/>
  <c r="A769" i="26"/>
  <c r="C768" i="26"/>
  <c r="B768" i="26"/>
  <c r="A768" i="26"/>
  <c r="C767" i="26"/>
  <c r="B767" i="26"/>
  <c r="A767" i="26"/>
  <c r="C766" i="26"/>
  <c r="B766" i="26"/>
  <c r="A766" i="26"/>
  <c r="C765" i="26"/>
  <c r="B765" i="26"/>
  <c r="A765" i="26"/>
  <c r="C764" i="26"/>
  <c r="B764" i="26"/>
  <c r="A764" i="26"/>
  <c r="C763" i="26"/>
  <c r="B763" i="26"/>
  <c r="A763" i="26"/>
  <c r="C762" i="26"/>
  <c r="B762" i="26"/>
  <c r="A762" i="26"/>
  <c r="C761" i="26"/>
  <c r="B761" i="26"/>
  <c r="A761" i="26"/>
  <c r="C760" i="26"/>
  <c r="B760" i="26"/>
  <c r="A760" i="26"/>
  <c r="C759" i="26"/>
  <c r="B759" i="26"/>
  <c r="A759" i="26"/>
  <c r="C758" i="26"/>
  <c r="B758" i="26"/>
  <c r="A758" i="26"/>
  <c r="C757" i="26"/>
  <c r="B757" i="26"/>
  <c r="A757" i="26"/>
  <c r="C756" i="26"/>
  <c r="B756" i="26"/>
  <c r="A756" i="26"/>
  <c r="C755" i="26"/>
  <c r="B755" i="26"/>
  <c r="A755" i="26"/>
  <c r="C754" i="26"/>
  <c r="B754" i="26"/>
  <c r="A754" i="26"/>
  <c r="C753" i="26"/>
  <c r="B753" i="26"/>
  <c r="A753" i="26"/>
  <c r="C752" i="26"/>
  <c r="B752" i="26"/>
  <c r="A752" i="26"/>
  <c r="C751" i="26"/>
  <c r="B751" i="26"/>
  <c r="A751" i="26"/>
  <c r="C750" i="26"/>
  <c r="B750" i="26"/>
  <c r="A750" i="26"/>
  <c r="C749" i="26"/>
  <c r="B749" i="26"/>
  <c r="A749" i="26"/>
  <c r="C748" i="26"/>
  <c r="B748" i="26"/>
  <c r="A748" i="26"/>
  <c r="C747" i="26"/>
  <c r="B747" i="26"/>
  <c r="A747" i="26"/>
  <c r="C746" i="26"/>
  <c r="B746" i="26"/>
  <c r="A746" i="26"/>
  <c r="C745" i="26"/>
  <c r="B745" i="26"/>
  <c r="A745" i="26"/>
  <c r="C744" i="26"/>
  <c r="B744" i="26"/>
  <c r="A744" i="26"/>
  <c r="C743" i="26"/>
  <c r="B743" i="26"/>
  <c r="A743" i="26"/>
  <c r="C742" i="26"/>
  <c r="B742" i="26"/>
  <c r="A742" i="26"/>
  <c r="C741" i="26"/>
  <c r="B741" i="26"/>
  <c r="A741" i="26"/>
  <c r="C740" i="26"/>
  <c r="B740" i="26"/>
  <c r="A740" i="26"/>
  <c r="C739" i="26"/>
  <c r="B739" i="26"/>
  <c r="A739" i="26"/>
  <c r="C738" i="26"/>
  <c r="B738" i="26"/>
  <c r="A738" i="26"/>
  <c r="C737" i="26"/>
  <c r="B737" i="26"/>
  <c r="A737" i="26"/>
  <c r="C736" i="26"/>
  <c r="B736" i="26"/>
  <c r="A736" i="26"/>
  <c r="C735" i="26"/>
  <c r="B735" i="26"/>
  <c r="A735" i="26"/>
  <c r="C734" i="26"/>
  <c r="B734" i="26"/>
  <c r="A734" i="26"/>
  <c r="C733" i="26"/>
  <c r="B733" i="26"/>
  <c r="A733" i="26"/>
  <c r="C732" i="26"/>
  <c r="B732" i="26"/>
  <c r="A732" i="26"/>
  <c r="C731" i="26"/>
  <c r="B731" i="26"/>
  <c r="A731" i="26"/>
  <c r="C730" i="26"/>
  <c r="B730" i="26"/>
  <c r="A730" i="26"/>
  <c r="C729" i="26"/>
  <c r="B729" i="26"/>
  <c r="A729" i="26"/>
  <c r="C728" i="26"/>
  <c r="B728" i="26"/>
  <c r="A728" i="26"/>
  <c r="C727" i="26"/>
  <c r="B727" i="26"/>
  <c r="A727" i="26"/>
  <c r="C726" i="26"/>
  <c r="B726" i="26"/>
  <c r="A726" i="26"/>
  <c r="C725" i="26"/>
  <c r="B725" i="26"/>
  <c r="A725" i="26"/>
  <c r="C724" i="26"/>
  <c r="B724" i="26"/>
  <c r="A724" i="26"/>
  <c r="C723" i="26"/>
  <c r="B723" i="26"/>
  <c r="A723" i="26"/>
  <c r="C722" i="26"/>
  <c r="B722" i="26"/>
  <c r="A722" i="26"/>
  <c r="C721" i="26"/>
  <c r="B721" i="26"/>
  <c r="A721" i="26"/>
  <c r="C720" i="26"/>
  <c r="B720" i="26"/>
  <c r="A720" i="26"/>
  <c r="C719" i="26"/>
  <c r="B719" i="26"/>
  <c r="A719" i="26"/>
  <c r="C718" i="26"/>
  <c r="B718" i="26"/>
  <c r="A718" i="26"/>
  <c r="C717" i="26"/>
  <c r="B717" i="26"/>
  <c r="A717" i="26"/>
  <c r="C716" i="26"/>
  <c r="B716" i="26"/>
  <c r="A716" i="26"/>
  <c r="C715" i="26"/>
  <c r="B715" i="26"/>
  <c r="A715" i="26"/>
  <c r="C714" i="26"/>
  <c r="B714" i="26"/>
  <c r="A714" i="26"/>
  <c r="C713" i="26"/>
  <c r="B713" i="26"/>
  <c r="A713" i="26"/>
  <c r="C712" i="26"/>
  <c r="B712" i="26"/>
  <c r="A712" i="26"/>
  <c r="C711" i="26"/>
  <c r="B711" i="26"/>
  <c r="A711" i="26"/>
  <c r="C710" i="26"/>
  <c r="B710" i="26"/>
  <c r="A710" i="26"/>
  <c r="C709" i="26"/>
  <c r="B709" i="26"/>
  <c r="A709" i="26"/>
  <c r="C708" i="26"/>
  <c r="B708" i="26"/>
  <c r="A708" i="26"/>
  <c r="C707" i="26"/>
  <c r="B707" i="26"/>
  <c r="A707" i="26"/>
  <c r="C706" i="26"/>
  <c r="B706" i="26"/>
  <c r="A706" i="26"/>
  <c r="C705" i="26"/>
  <c r="B705" i="26"/>
  <c r="A705" i="26"/>
  <c r="C704" i="26"/>
  <c r="B704" i="26"/>
  <c r="A704" i="26"/>
  <c r="C703" i="26"/>
  <c r="B703" i="26"/>
  <c r="A703" i="26"/>
  <c r="C702" i="26"/>
  <c r="B702" i="26"/>
  <c r="A702" i="26"/>
  <c r="C701" i="26"/>
  <c r="B701" i="26"/>
  <c r="A701" i="26"/>
  <c r="C700" i="26"/>
  <c r="B700" i="26"/>
  <c r="A700" i="26"/>
  <c r="C699" i="26"/>
  <c r="B699" i="26"/>
  <c r="A699" i="26"/>
  <c r="C698" i="26"/>
  <c r="B698" i="26"/>
  <c r="A698" i="26"/>
  <c r="C697" i="26"/>
  <c r="B697" i="26"/>
  <c r="A697" i="26"/>
  <c r="C696" i="26"/>
  <c r="B696" i="26"/>
  <c r="A696" i="26"/>
  <c r="C695" i="26"/>
  <c r="B695" i="26"/>
  <c r="A695" i="26"/>
  <c r="C694" i="26"/>
  <c r="B694" i="26"/>
  <c r="A694" i="26"/>
  <c r="C693" i="26"/>
  <c r="B693" i="26"/>
  <c r="A693" i="26"/>
  <c r="C692" i="26"/>
  <c r="B692" i="26"/>
  <c r="A692" i="26"/>
  <c r="C691" i="26"/>
  <c r="B691" i="26"/>
  <c r="A691" i="26"/>
  <c r="C690" i="26"/>
  <c r="B690" i="26"/>
  <c r="A690" i="26"/>
  <c r="C689" i="26"/>
  <c r="B689" i="26"/>
  <c r="A689" i="26"/>
  <c r="C688" i="26"/>
  <c r="B688" i="26"/>
  <c r="A688" i="26"/>
  <c r="C687" i="26"/>
  <c r="B687" i="26"/>
  <c r="A687" i="26"/>
  <c r="C686" i="26"/>
  <c r="B686" i="26"/>
  <c r="A686" i="26"/>
  <c r="C685" i="26"/>
  <c r="B685" i="26"/>
  <c r="A685" i="26"/>
  <c r="C684" i="26"/>
  <c r="B684" i="26"/>
  <c r="A684" i="26"/>
  <c r="C683" i="26"/>
  <c r="B683" i="26"/>
  <c r="A683" i="26"/>
  <c r="C682" i="26"/>
  <c r="B682" i="26"/>
  <c r="A682" i="26"/>
  <c r="C681" i="26"/>
  <c r="B681" i="26"/>
  <c r="A681" i="26"/>
  <c r="C680" i="26"/>
  <c r="B680" i="26"/>
  <c r="A680" i="26"/>
  <c r="C679" i="26"/>
  <c r="B679" i="26"/>
  <c r="A679" i="26"/>
  <c r="C678" i="26"/>
  <c r="B678" i="26"/>
  <c r="A678" i="26"/>
  <c r="C677" i="26"/>
  <c r="B677" i="26"/>
  <c r="A677" i="26"/>
  <c r="C676" i="26"/>
  <c r="B676" i="26"/>
  <c r="A676" i="26"/>
  <c r="C675" i="26"/>
  <c r="B675" i="26"/>
  <c r="A675" i="26"/>
  <c r="C674" i="26"/>
  <c r="B674" i="26"/>
  <c r="A674" i="26"/>
  <c r="C673" i="26"/>
  <c r="B673" i="26"/>
  <c r="A673" i="26"/>
  <c r="C672" i="26"/>
  <c r="B672" i="26"/>
  <c r="A672" i="26"/>
  <c r="C671" i="26"/>
  <c r="B671" i="26"/>
  <c r="A671" i="26"/>
  <c r="C670" i="26"/>
  <c r="B670" i="26"/>
  <c r="A670" i="26"/>
  <c r="C669" i="26"/>
  <c r="B669" i="26"/>
  <c r="A669" i="26"/>
  <c r="C668" i="26"/>
  <c r="B668" i="26"/>
  <c r="A668" i="26"/>
  <c r="C667" i="26"/>
  <c r="B667" i="26"/>
  <c r="A667" i="26"/>
  <c r="C666" i="26"/>
  <c r="B666" i="26"/>
  <c r="A666" i="26"/>
  <c r="C665" i="26"/>
  <c r="B665" i="26"/>
  <c r="A665" i="26"/>
  <c r="C664" i="26"/>
  <c r="B664" i="26"/>
  <c r="A664" i="26"/>
  <c r="C663" i="26"/>
  <c r="B663" i="26"/>
  <c r="A663" i="26"/>
  <c r="C662" i="26"/>
  <c r="B662" i="26"/>
  <c r="A662" i="26"/>
  <c r="C661" i="26"/>
  <c r="B661" i="26"/>
  <c r="A661" i="26"/>
  <c r="C660" i="26"/>
  <c r="B660" i="26"/>
  <c r="A660" i="26"/>
  <c r="C659" i="26"/>
  <c r="B659" i="26"/>
  <c r="A659" i="26"/>
  <c r="C658" i="26"/>
  <c r="B658" i="26"/>
  <c r="A658" i="26"/>
  <c r="C657" i="26"/>
  <c r="B657" i="26"/>
  <c r="A657" i="26"/>
  <c r="C656" i="26"/>
  <c r="B656" i="26"/>
  <c r="A656" i="26"/>
  <c r="C655" i="26"/>
  <c r="B655" i="26"/>
  <c r="A655" i="26"/>
  <c r="C654" i="26"/>
  <c r="B654" i="26"/>
  <c r="A654" i="26"/>
  <c r="C653" i="26"/>
  <c r="B653" i="26"/>
  <c r="A653" i="26"/>
  <c r="C652" i="26"/>
  <c r="B652" i="26"/>
  <c r="A652" i="26"/>
  <c r="C651" i="26"/>
  <c r="B651" i="26"/>
  <c r="A651" i="26"/>
  <c r="C650" i="26"/>
  <c r="B650" i="26"/>
  <c r="A650" i="26"/>
  <c r="C649" i="26"/>
  <c r="B649" i="26"/>
  <c r="A649" i="26"/>
  <c r="C648" i="26"/>
  <c r="B648" i="26"/>
  <c r="A648" i="26"/>
  <c r="C647" i="26"/>
  <c r="B647" i="26"/>
  <c r="A647" i="26"/>
  <c r="C646" i="26"/>
  <c r="B646" i="26"/>
  <c r="A646" i="26"/>
  <c r="C645" i="26"/>
  <c r="B645" i="26"/>
  <c r="A645" i="26"/>
  <c r="C644" i="26"/>
  <c r="B644" i="26"/>
  <c r="A644" i="26"/>
  <c r="C643" i="26"/>
  <c r="B643" i="26"/>
  <c r="A643" i="26"/>
  <c r="C642" i="26"/>
  <c r="B642" i="26"/>
  <c r="A642" i="26"/>
  <c r="C641" i="26"/>
  <c r="B641" i="26"/>
  <c r="A641" i="26"/>
  <c r="C640" i="26"/>
  <c r="B640" i="26"/>
  <c r="A640" i="26"/>
  <c r="C639" i="26"/>
  <c r="B639" i="26"/>
  <c r="A639" i="26"/>
  <c r="C638" i="26"/>
  <c r="B638" i="26"/>
  <c r="A638" i="26"/>
  <c r="C637" i="26"/>
  <c r="B637" i="26"/>
  <c r="A637" i="26"/>
  <c r="C636" i="26"/>
  <c r="B636" i="26"/>
  <c r="A636" i="26"/>
  <c r="C635" i="26"/>
  <c r="B635" i="26"/>
  <c r="A635" i="26"/>
  <c r="C634" i="26"/>
  <c r="B634" i="26"/>
  <c r="A634" i="26"/>
  <c r="C633" i="26"/>
  <c r="B633" i="26"/>
  <c r="A633" i="26"/>
  <c r="C632" i="26"/>
  <c r="B632" i="26"/>
  <c r="A632" i="26"/>
  <c r="C631" i="26"/>
  <c r="B631" i="26"/>
  <c r="A631" i="26"/>
  <c r="C630" i="26"/>
  <c r="B630" i="26"/>
  <c r="A630" i="26"/>
  <c r="C629" i="26"/>
  <c r="B629" i="26"/>
  <c r="A629" i="26"/>
  <c r="C628" i="26"/>
  <c r="B628" i="26"/>
  <c r="A628" i="26"/>
  <c r="C627" i="26"/>
  <c r="B627" i="26"/>
  <c r="A627" i="26"/>
  <c r="C626" i="26"/>
  <c r="B626" i="26"/>
  <c r="A626" i="26"/>
  <c r="C625" i="26"/>
  <c r="B625" i="26"/>
  <c r="A625" i="26"/>
  <c r="C624" i="26"/>
  <c r="B624" i="26"/>
  <c r="A624" i="26"/>
  <c r="C623" i="26"/>
  <c r="B623" i="26"/>
  <c r="A623" i="26"/>
  <c r="C622" i="26"/>
  <c r="B622" i="26"/>
  <c r="A622" i="26"/>
  <c r="C621" i="26"/>
  <c r="B621" i="26"/>
  <c r="A621" i="26"/>
  <c r="C620" i="26"/>
  <c r="B620" i="26"/>
  <c r="A620" i="26"/>
  <c r="C619" i="26"/>
  <c r="B619" i="26"/>
  <c r="A619" i="26"/>
  <c r="C618" i="26"/>
  <c r="B618" i="26"/>
  <c r="A618" i="26"/>
  <c r="C617" i="26"/>
  <c r="B617" i="26"/>
  <c r="A617" i="26"/>
  <c r="C616" i="26"/>
  <c r="B616" i="26"/>
  <c r="A616" i="26"/>
  <c r="C615" i="26"/>
  <c r="B615" i="26"/>
  <c r="A615" i="26"/>
  <c r="C614" i="26"/>
  <c r="B614" i="26"/>
  <c r="A614" i="26"/>
  <c r="C613" i="26"/>
  <c r="B613" i="26"/>
  <c r="A613" i="26"/>
  <c r="C612" i="26"/>
  <c r="B612" i="26"/>
  <c r="A612" i="26"/>
  <c r="C611" i="26"/>
  <c r="B611" i="26"/>
  <c r="A611" i="26"/>
  <c r="C610" i="26"/>
  <c r="B610" i="26"/>
  <c r="A610" i="26"/>
  <c r="C609" i="26"/>
  <c r="B609" i="26"/>
  <c r="A609" i="26"/>
  <c r="C608" i="26"/>
  <c r="B608" i="26"/>
  <c r="A608" i="26"/>
  <c r="C607" i="26"/>
  <c r="B607" i="26"/>
  <c r="A607" i="26"/>
  <c r="C606" i="26"/>
  <c r="B606" i="26"/>
  <c r="A606" i="26"/>
  <c r="C605" i="26"/>
  <c r="B605" i="26"/>
  <c r="A605" i="26"/>
  <c r="C604" i="26"/>
  <c r="B604" i="26"/>
  <c r="A604" i="26"/>
  <c r="C603" i="26"/>
  <c r="B603" i="26"/>
  <c r="A603" i="26"/>
  <c r="C602" i="26"/>
  <c r="B602" i="26"/>
  <c r="A602" i="26"/>
  <c r="C601" i="26"/>
  <c r="B601" i="26"/>
  <c r="A601" i="26"/>
  <c r="C600" i="26"/>
  <c r="B600" i="26"/>
  <c r="A600" i="26"/>
  <c r="C599" i="26"/>
  <c r="B599" i="26"/>
  <c r="A599" i="26"/>
  <c r="C598" i="26"/>
  <c r="B598" i="26"/>
  <c r="A598" i="26"/>
  <c r="C597" i="26"/>
  <c r="B597" i="26"/>
  <c r="A597" i="26"/>
  <c r="C596" i="26"/>
  <c r="B596" i="26"/>
  <c r="A596" i="26"/>
  <c r="C595" i="26"/>
  <c r="B595" i="26"/>
  <c r="A595" i="26"/>
  <c r="C594" i="26"/>
  <c r="B594" i="26"/>
  <c r="A594" i="26"/>
  <c r="C593" i="26"/>
  <c r="B593" i="26"/>
  <c r="A593" i="26"/>
  <c r="C592" i="26"/>
  <c r="B592" i="26"/>
  <c r="A592" i="26"/>
  <c r="C591" i="26"/>
  <c r="B591" i="26"/>
  <c r="A591" i="26"/>
  <c r="C590" i="26"/>
  <c r="B590" i="26"/>
  <c r="A590" i="26"/>
  <c r="C589" i="26"/>
  <c r="B589" i="26"/>
  <c r="A589" i="26"/>
  <c r="C588" i="26"/>
  <c r="B588" i="26"/>
  <c r="A588" i="26"/>
  <c r="C587" i="26"/>
  <c r="B587" i="26"/>
  <c r="A587" i="26"/>
  <c r="C586" i="26"/>
  <c r="B586" i="26"/>
  <c r="A586" i="26"/>
  <c r="C585" i="26"/>
  <c r="B585" i="26"/>
  <c r="A585" i="26"/>
  <c r="C584" i="26"/>
  <c r="B584" i="26"/>
  <c r="A584" i="26"/>
  <c r="C583" i="26"/>
  <c r="B583" i="26"/>
  <c r="A583" i="26"/>
  <c r="C582" i="26"/>
  <c r="B582" i="26"/>
  <c r="A582" i="26"/>
  <c r="C581" i="26"/>
  <c r="B581" i="26"/>
  <c r="A581" i="26"/>
  <c r="C580" i="26"/>
  <c r="B580" i="26"/>
  <c r="A580" i="26"/>
  <c r="C579" i="26"/>
  <c r="B579" i="26"/>
  <c r="A579" i="26"/>
  <c r="C578" i="26"/>
  <c r="B578" i="26"/>
  <c r="A578" i="26"/>
  <c r="C577" i="26"/>
  <c r="B577" i="26"/>
  <c r="A577" i="26"/>
  <c r="C576" i="26"/>
  <c r="B576" i="26"/>
  <c r="A576" i="26"/>
  <c r="C575" i="26"/>
  <c r="B575" i="26"/>
  <c r="A575" i="26"/>
  <c r="C574" i="26"/>
  <c r="B574" i="26"/>
  <c r="A574" i="26"/>
  <c r="C573" i="26"/>
  <c r="B573" i="26"/>
  <c r="A573" i="26"/>
  <c r="C572" i="26"/>
  <c r="B572" i="26"/>
  <c r="A572" i="26"/>
  <c r="C571" i="26"/>
  <c r="B571" i="26"/>
  <c r="A571" i="26"/>
  <c r="C570" i="26"/>
  <c r="B570" i="26"/>
  <c r="A570" i="26"/>
  <c r="C569" i="26"/>
  <c r="B569" i="26"/>
  <c r="A569" i="26"/>
  <c r="C568" i="26"/>
  <c r="B568" i="26"/>
  <c r="A568" i="26"/>
  <c r="C567" i="26"/>
  <c r="B567" i="26"/>
  <c r="A567" i="26"/>
  <c r="C566" i="26"/>
  <c r="B566" i="26"/>
  <c r="A566" i="26"/>
  <c r="C565" i="26"/>
  <c r="B565" i="26"/>
  <c r="A565" i="26"/>
  <c r="C564" i="26"/>
  <c r="B564" i="26"/>
  <c r="A564" i="26"/>
  <c r="C563" i="26"/>
  <c r="B563" i="26"/>
  <c r="A563" i="26"/>
  <c r="C562" i="26"/>
  <c r="B562" i="26"/>
  <c r="A562" i="26"/>
  <c r="C561" i="26"/>
  <c r="B561" i="26"/>
  <c r="A561" i="26"/>
  <c r="C560" i="26"/>
  <c r="B560" i="26"/>
  <c r="A560" i="26"/>
  <c r="C559" i="26"/>
  <c r="B559" i="26"/>
  <c r="A559" i="26"/>
  <c r="C558" i="26"/>
  <c r="B558" i="26"/>
  <c r="A558" i="26"/>
  <c r="C557" i="26"/>
  <c r="B557" i="26"/>
  <c r="A557" i="26"/>
  <c r="C556" i="26"/>
  <c r="B556" i="26"/>
  <c r="A556" i="26"/>
  <c r="C555" i="26"/>
  <c r="B555" i="26"/>
  <c r="A555" i="26"/>
  <c r="C554" i="26"/>
  <c r="B554" i="26"/>
  <c r="A554" i="26"/>
  <c r="C553" i="26"/>
  <c r="B553" i="26"/>
  <c r="A553" i="26"/>
  <c r="C552" i="26"/>
  <c r="B552" i="26"/>
  <c r="A552" i="26"/>
  <c r="C551" i="26"/>
  <c r="B551" i="26"/>
  <c r="A551" i="26"/>
  <c r="C550" i="26"/>
  <c r="B550" i="26"/>
  <c r="A550" i="26"/>
  <c r="C549" i="26"/>
  <c r="B549" i="26"/>
  <c r="A549" i="26"/>
  <c r="C548" i="26"/>
  <c r="B548" i="26"/>
  <c r="A548" i="26"/>
  <c r="C547" i="26"/>
  <c r="B547" i="26"/>
  <c r="A547" i="26"/>
  <c r="C546" i="26"/>
  <c r="B546" i="26"/>
  <c r="A546" i="26"/>
  <c r="C545" i="26"/>
  <c r="B545" i="26"/>
  <c r="A545" i="26"/>
  <c r="C544" i="26"/>
  <c r="B544" i="26"/>
  <c r="A544" i="26"/>
  <c r="C543" i="26"/>
  <c r="B543" i="26"/>
  <c r="A543" i="26"/>
  <c r="C542" i="26"/>
  <c r="B542" i="26"/>
  <c r="A542" i="26"/>
  <c r="C541" i="26"/>
  <c r="B541" i="26"/>
  <c r="A541" i="26"/>
  <c r="C540" i="26"/>
  <c r="B540" i="26"/>
  <c r="A540" i="26"/>
  <c r="C539" i="26"/>
  <c r="B539" i="26"/>
  <c r="A539" i="26"/>
  <c r="C538" i="26"/>
  <c r="B538" i="26"/>
  <c r="A538" i="26"/>
  <c r="C537" i="26"/>
  <c r="B537" i="26"/>
  <c r="A537" i="26"/>
  <c r="C536" i="26"/>
  <c r="B536" i="26"/>
  <c r="A536" i="26"/>
  <c r="C535" i="26"/>
  <c r="B535" i="26"/>
  <c r="A535" i="26"/>
  <c r="C534" i="26"/>
  <c r="B534" i="26"/>
  <c r="A534" i="26"/>
  <c r="C533" i="26"/>
  <c r="B533" i="26"/>
  <c r="A533" i="26"/>
  <c r="C532" i="26"/>
  <c r="B532" i="26"/>
  <c r="A532" i="26"/>
  <c r="C531" i="26"/>
  <c r="B531" i="26"/>
  <c r="A531" i="26"/>
  <c r="C530" i="26"/>
  <c r="B530" i="26"/>
  <c r="A530" i="26"/>
  <c r="C529" i="26"/>
  <c r="B529" i="26"/>
  <c r="A529" i="26"/>
  <c r="C528" i="26"/>
  <c r="B528" i="26"/>
  <c r="A528" i="26"/>
  <c r="C527" i="26"/>
  <c r="B527" i="26"/>
  <c r="A527" i="26"/>
  <c r="C526" i="26"/>
  <c r="B526" i="26"/>
  <c r="A526" i="26"/>
  <c r="C525" i="26"/>
  <c r="B525" i="26"/>
  <c r="A525" i="26"/>
  <c r="C524" i="26"/>
  <c r="B524" i="26"/>
  <c r="A524" i="26"/>
  <c r="C523" i="26"/>
  <c r="B523" i="26"/>
  <c r="A523" i="26"/>
  <c r="C522" i="26"/>
  <c r="B522" i="26"/>
  <c r="A522" i="26"/>
  <c r="C521" i="26"/>
  <c r="B521" i="26"/>
  <c r="A521" i="26"/>
  <c r="C520" i="26"/>
  <c r="B520" i="26"/>
  <c r="A520" i="26"/>
  <c r="C519" i="26"/>
  <c r="B519" i="26"/>
  <c r="A519" i="26"/>
  <c r="C518" i="26"/>
  <c r="B518" i="26"/>
  <c r="A518" i="26"/>
  <c r="C517" i="26"/>
  <c r="B517" i="26"/>
  <c r="A517" i="26"/>
  <c r="C516" i="26"/>
  <c r="B516" i="26"/>
  <c r="A516" i="26"/>
  <c r="C515" i="26"/>
  <c r="B515" i="26"/>
  <c r="A515" i="26"/>
  <c r="C514" i="26"/>
  <c r="B514" i="26"/>
  <c r="A514" i="26"/>
  <c r="C513" i="26"/>
  <c r="B513" i="26"/>
  <c r="A513" i="26"/>
  <c r="C512" i="26"/>
  <c r="B512" i="26"/>
  <c r="A512" i="26"/>
  <c r="C511" i="26"/>
  <c r="B511" i="26"/>
  <c r="A511" i="26"/>
  <c r="C510" i="26"/>
  <c r="B510" i="26"/>
  <c r="A510" i="26"/>
  <c r="C509" i="26"/>
  <c r="B509" i="26"/>
  <c r="A509" i="26"/>
  <c r="C508" i="26"/>
  <c r="B508" i="26"/>
  <c r="A508" i="26"/>
  <c r="C507" i="26"/>
  <c r="B507" i="26"/>
  <c r="A507" i="26"/>
  <c r="C506" i="26"/>
  <c r="B506" i="26"/>
  <c r="A506" i="26"/>
  <c r="C505" i="26"/>
  <c r="B505" i="26"/>
  <c r="A505" i="26"/>
  <c r="C504" i="26"/>
  <c r="B504" i="26"/>
  <c r="A504" i="26"/>
  <c r="C503" i="26"/>
  <c r="B503" i="26"/>
  <c r="A503" i="26"/>
  <c r="C502" i="26"/>
  <c r="B502" i="26"/>
  <c r="A502" i="26"/>
  <c r="C501" i="26"/>
  <c r="B501" i="26"/>
  <c r="A501" i="26"/>
  <c r="C500" i="26"/>
  <c r="B500" i="26"/>
  <c r="A500" i="26"/>
  <c r="C499" i="26"/>
  <c r="B499" i="26"/>
  <c r="A499" i="26"/>
  <c r="C498" i="26"/>
  <c r="B498" i="26"/>
  <c r="A498" i="26"/>
  <c r="C497" i="26"/>
  <c r="B497" i="26"/>
  <c r="A497" i="26"/>
  <c r="C496" i="26"/>
  <c r="B496" i="26"/>
  <c r="A496" i="26"/>
  <c r="C495" i="26"/>
  <c r="B495" i="26"/>
  <c r="A495" i="26"/>
  <c r="C494" i="26"/>
  <c r="B494" i="26"/>
  <c r="A494" i="26"/>
  <c r="C493" i="26"/>
  <c r="B493" i="26"/>
  <c r="A493" i="26"/>
  <c r="C492" i="26"/>
  <c r="B492" i="26"/>
  <c r="A492" i="26"/>
  <c r="C491" i="26"/>
  <c r="B491" i="26"/>
  <c r="A491" i="26"/>
  <c r="C490" i="26"/>
  <c r="B490" i="26"/>
  <c r="A490" i="26"/>
  <c r="C489" i="26"/>
  <c r="B489" i="26"/>
  <c r="A489" i="26"/>
  <c r="C488" i="26"/>
  <c r="B488" i="26"/>
  <c r="A488" i="26"/>
  <c r="C487" i="26"/>
  <c r="B487" i="26"/>
  <c r="A487" i="26"/>
  <c r="C486" i="26"/>
  <c r="B486" i="26"/>
  <c r="A486" i="26"/>
  <c r="C485" i="26"/>
  <c r="B485" i="26"/>
  <c r="A485" i="26"/>
  <c r="C484" i="26"/>
  <c r="B484" i="26"/>
  <c r="A484" i="26"/>
  <c r="C483" i="26"/>
  <c r="B483" i="26"/>
  <c r="A483" i="26"/>
  <c r="C482" i="26"/>
  <c r="B482" i="26"/>
  <c r="A482" i="26"/>
  <c r="C481" i="26"/>
  <c r="B481" i="26"/>
  <c r="A481" i="26"/>
  <c r="C480" i="26"/>
  <c r="B480" i="26"/>
  <c r="A480" i="26"/>
  <c r="C479" i="26"/>
  <c r="B479" i="26"/>
  <c r="A479" i="26"/>
  <c r="C478" i="26"/>
  <c r="B478" i="26"/>
  <c r="A478" i="26"/>
  <c r="C477" i="26"/>
  <c r="B477" i="26"/>
  <c r="A477" i="26"/>
  <c r="C476" i="26"/>
  <c r="B476" i="26"/>
  <c r="A476" i="26"/>
  <c r="C475" i="26"/>
  <c r="B475" i="26"/>
  <c r="A475" i="26"/>
  <c r="C474" i="26"/>
  <c r="B474" i="26"/>
  <c r="A474" i="26"/>
  <c r="C473" i="26"/>
  <c r="B473" i="26"/>
  <c r="A473" i="26"/>
  <c r="C472" i="26"/>
  <c r="B472" i="26"/>
  <c r="A472" i="26"/>
  <c r="C471" i="26"/>
  <c r="B471" i="26"/>
  <c r="A471" i="26"/>
  <c r="C470" i="26"/>
  <c r="B470" i="26"/>
  <c r="A470" i="26"/>
  <c r="C469" i="26"/>
  <c r="B469" i="26"/>
  <c r="A469" i="26"/>
  <c r="C468" i="26"/>
  <c r="B468" i="26"/>
  <c r="A468" i="26"/>
  <c r="C467" i="26"/>
  <c r="B467" i="26"/>
  <c r="A467" i="26"/>
  <c r="C466" i="26"/>
  <c r="B466" i="26"/>
  <c r="A466" i="26"/>
  <c r="C465" i="26"/>
  <c r="B465" i="26"/>
  <c r="A465" i="26"/>
  <c r="C464" i="26"/>
  <c r="B464" i="26"/>
  <c r="A464" i="26"/>
  <c r="C463" i="26"/>
  <c r="B463" i="26"/>
  <c r="A463" i="26"/>
  <c r="C462" i="26"/>
  <c r="B462" i="26"/>
  <c r="A462" i="26"/>
  <c r="C461" i="26"/>
  <c r="B461" i="26"/>
  <c r="A461" i="26"/>
  <c r="C460" i="26"/>
  <c r="B460" i="26"/>
  <c r="A460" i="26"/>
  <c r="C459" i="26"/>
  <c r="B459" i="26"/>
  <c r="A459" i="26"/>
  <c r="C458" i="26"/>
  <c r="B458" i="26"/>
  <c r="A458" i="26"/>
  <c r="C457" i="26"/>
  <c r="B457" i="26"/>
  <c r="A457" i="26"/>
  <c r="C456" i="26"/>
  <c r="B456" i="26"/>
  <c r="A456" i="26"/>
  <c r="C455" i="26"/>
  <c r="B455" i="26"/>
  <c r="A455" i="26"/>
  <c r="C454" i="26"/>
  <c r="B454" i="26"/>
  <c r="A454" i="26"/>
  <c r="C453" i="26"/>
  <c r="B453" i="26"/>
  <c r="A453" i="26"/>
  <c r="C452" i="26"/>
  <c r="B452" i="26"/>
  <c r="A452" i="26"/>
  <c r="C451" i="26"/>
  <c r="B451" i="26"/>
  <c r="A451" i="26"/>
  <c r="C450" i="26"/>
  <c r="B450" i="26"/>
  <c r="A450" i="26"/>
  <c r="C449" i="26"/>
  <c r="B449" i="26"/>
  <c r="A449" i="26"/>
  <c r="C448" i="26"/>
  <c r="B448" i="26"/>
  <c r="A448" i="26"/>
  <c r="C447" i="26"/>
  <c r="B447" i="26"/>
  <c r="A447" i="26"/>
  <c r="C446" i="26"/>
  <c r="B446" i="26"/>
  <c r="A446" i="26"/>
  <c r="C445" i="26"/>
  <c r="B445" i="26"/>
  <c r="A445" i="26"/>
  <c r="C444" i="26"/>
  <c r="B444" i="26"/>
  <c r="A444" i="26"/>
  <c r="C443" i="26"/>
  <c r="B443" i="26"/>
  <c r="A443" i="26"/>
  <c r="C442" i="26"/>
  <c r="B442" i="26"/>
  <c r="A442" i="26"/>
  <c r="C441" i="26"/>
  <c r="B441" i="26"/>
  <c r="A441" i="26"/>
  <c r="C440" i="26"/>
  <c r="B440" i="26"/>
  <c r="A440" i="26"/>
  <c r="C439" i="26"/>
  <c r="B439" i="26"/>
  <c r="A439" i="26"/>
  <c r="C438" i="26"/>
  <c r="B438" i="26"/>
  <c r="A438" i="26"/>
  <c r="C437" i="26"/>
  <c r="B437" i="26"/>
  <c r="A437" i="26"/>
  <c r="C436" i="26"/>
  <c r="B436" i="26"/>
  <c r="A436" i="26"/>
  <c r="C435" i="26"/>
  <c r="B435" i="26"/>
  <c r="A435" i="26"/>
  <c r="C434" i="26"/>
  <c r="B434" i="26"/>
  <c r="A434" i="26"/>
  <c r="C433" i="26"/>
  <c r="B433" i="26"/>
  <c r="A433" i="26"/>
  <c r="C432" i="26"/>
  <c r="B432" i="26"/>
  <c r="A432" i="26"/>
  <c r="C431" i="26"/>
  <c r="B431" i="26"/>
  <c r="A431" i="26"/>
  <c r="C430" i="26"/>
  <c r="B430" i="26"/>
  <c r="A430" i="26"/>
  <c r="C429" i="26"/>
  <c r="B429" i="26"/>
  <c r="A429" i="26"/>
  <c r="C428" i="26"/>
  <c r="B428" i="26"/>
  <c r="A428" i="26"/>
  <c r="C427" i="26"/>
  <c r="B427" i="26"/>
  <c r="A427" i="26"/>
  <c r="C426" i="26"/>
  <c r="B426" i="26"/>
  <c r="A426" i="26"/>
  <c r="C425" i="26"/>
  <c r="B425" i="26"/>
  <c r="A425" i="26"/>
  <c r="C424" i="26"/>
  <c r="B424" i="26"/>
  <c r="A424" i="26"/>
  <c r="C423" i="26"/>
  <c r="B423" i="26"/>
  <c r="A423" i="26"/>
  <c r="C422" i="26"/>
  <c r="B422" i="26"/>
  <c r="A422" i="26"/>
  <c r="C421" i="26"/>
  <c r="B421" i="26"/>
  <c r="A421" i="26"/>
  <c r="C420" i="26"/>
  <c r="B420" i="26"/>
  <c r="A420" i="26"/>
  <c r="C419" i="26"/>
  <c r="B419" i="26"/>
  <c r="A419" i="26"/>
  <c r="C418" i="26"/>
  <c r="B418" i="26"/>
  <c r="A418" i="26"/>
  <c r="C417" i="26"/>
  <c r="B417" i="26"/>
  <c r="A417" i="26"/>
  <c r="C416" i="26"/>
  <c r="B416" i="26"/>
  <c r="A416" i="26"/>
  <c r="C415" i="26"/>
  <c r="B415" i="26"/>
  <c r="A415" i="26"/>
  <c r="C414" i="26"/>
  <c r="B414" i="26"/>
  <c r="A414" i="26"/>
  <c r="C413" i="26"/>
  <c r="B413" i="26"/>
  <c r="A413" i="26"/>
  <c r="C412" i="26"/>
  <c r="B412" i="26"/>
  <c r="A412" i="26"/>
  <c r="C411" i="26"/>
  <c r="B411" i="26"/>
  <c r="A411" i="26"/>
  <c r="C410" i="26"/>
  <c r="B410" i="26"/>
  <c r="A410" i="26"/>
  <c r="C409" i="26"/>
  <c r="B409" i="26"/>
  <c r="A409" i="26"/>
  <c r="C408" i="26"/>
  <c r="B408" i="26"/>
  <c r="A408" i="26"/>
  <c r="C407" i="26"/>
  <c r="B407" i="26"/>
  <c r="A407" i="26"/>
  <c r="C406" i="26"/>
  <c r="B406" i="26"/>
  <c r="A406" i="26"/>
  <c r="C405" i="26"/>
  <c r="B405" i="26"/>
  <c r="A405" i="26"/>
  <c r="C404" i="26"/>
  <c r="B404" i="26"/>
  <c r="A404" i="26"/>
  <c r="C403" i="26"/>
  <c r="B403" i="26"/>
  <c r="A403" i="26"/>
  <c r="C402" i="26"/>
  <c r="B402" i="26"/>
  <c r="A402" i="26"/>
  <c r="C401" i="26"/>
  <c r="B401" i="26"/>
  <c r="A401" i="26"/>
  <c r="C400" i="26"/>
  <c r="B400" i="26"/>
  <c r="A400" i="26"/>
  <c r="C399" i="26"/>
  <c r="B399" i="26"/>
  <c r="A399" i="26"/>
  <c r="C398" i="26"/>
  <c r="B398" i="26"/>
  <c r="A398" i="26"/>
  <c r="C397" i="26"/>
  <c r="B397" i="26"/>
  <c r="A397" i="26"/>
  <c r="C396" i="26"/>
  <c r="B396" i="26"/>
  <c r="A396" i="26"/>
  <c r="C395" i="26"/>
  <c r="B395" i="26"/>
  <c r="A395" i="26"/>
  <c r="C394" i="26"/>
  <c r="B394" i="26"/>
  <c r="A394" i="26"/>
  <c r="C393" i="26"/>
  <c r="B393" i="26"/>
  <c r="A393" i="26"/>
  <c r="C392" i="26"/>
  <c r="B392" i="26"/>
  <c r="A392" i="26"/>
  <c r="C391" i="26"/>
  <c r="B391" i="26"/>
  <c r="A391" i="26"/>
  <c r="C390" i="26"/>
  <c r="B390" i="26"/>
  <c r="A390" i="26"/>
  <c r="C389" i="26"/>
  <c r="B389" i="26"/>
  <c r="A389" i="26"/>
  <c r="C388" i="26"/>
  <c r="B388" i="26"/>
  <c r="A388" i="26"/>
  <c r="C387" i="26"/>
  <c r="B387" i="26"/>
  <c r="A387" i="26"/>
  <c r="C386" i="26"/>
  <c r="B386" i="26"/>
  <c r="A386" i="26"/>
  <c r="C385" i="26"/>
  <c r="B385" i="26"/>
  <c r="A385" i="26"/>
  <c r="C384" i="26"/>
  <c r="B384" i="26"/>
  <c r="A384" i="26"/>
  <c r="C383" i="26"/>
  <c r="B383" i="26"/>
  <c r="A383" i="26"/>
  <c r="C382" i="26"/>
  <c r="B382" i="26"/>
  <c r="A382" i="26"/>
  <c r="C381" i="26"/>
  <c r="B381" i="26"/>
  <c r="A381" i="26"/>
  <c r="C380" i="26"/>
  <c r="B380" i="26"/>
  <c r="A380" i="26"/>
  <c r="C379" i="26"/>
  <c r="B379" i="26"/>
  <c r="A379" i="26"/>
  <c r="C378" i="26"/>
  <c r="B378" i="26"/>
  <c r="A378" i="26"/>
  <c r="C377" i="26"/>
  <c r="B377" i="26"/>
  <c r="A377" i="26"/>
  <c r="C376" i="26"/>
  <c r="B376" i="26"/>
  <c r="A376" i="26"/>
  <c r="C375" i="26"/>
  <c r="B375" i="26"/>
  <c r="A375" i="26"/>
  <c r="C374" i="26"/>
  <c r="B374" i="26"/>
  <c r="A374" i="26"/>
  <c r="C373" i="26"/>
  <c r="B373" i="26"/>
  <c r="A373" i="26"/>
  <c r="C372" i="26"/>
  <c r="B372" i="26"/>
  <c r="A372" i="26"/>
  <c r="C371" i="26"/>
  <c r="B371" i="26"/>
  <c r="A371" i="26"/>
  <c r="C370" i="26"/>
  <c r="B370" i="26"/>
  <c r="A370" i="26"/>
  <c r="C369" i="26"/>
  <c r="B369" i="26"/>
  <c r="A369" i="26"/>
  <c r="C368" i="26"/>
  <c r="B368" i="26"/>
  <c r="A368" i="26"/>
  <c r="C367" i="26"/>
  <c r="B367" i="26"/>
  <c r="A367" i="26"/>
  <c r="C366" i="26"/>
  <c r="B366" i="26"/>
  <c r="A366" i="26"/>
  <c r="C365" i="26"/>
  <c r="B365" i="26"/>
  <c r="A365" i="26"/>
  <c r="C364" i="26"/>
  <c r="B364" i="26"/>
  <c r="A364" i="26"/>
  <c r="C363" i="26"/>
  <c r="B363" i="26"/>
  <c r="A363" i="26"/>
  <c r="C362" i="26"/>
  <c r="B362" i="26"/>
  <c r="A362" i="26"/>
  <c r="C361" i="26"/>
  <c r="B361" i="26"/>
  <c r="A361" i="26"/>
  <c r="C360" i="26"/>
  <c r="B360" i="26"/>
  <c r="A360" i="26"/>
  <c r="C359" i="26"/>
  <c r="B359" i="26"/>
  <c r="A359" i="26"/>
  <c r="C358" i="26"/>
  <c r="B358" i="26"/>
  <c r="A358" i="26"/>
  <c r="C357" i="26"/>
  <c r="B357" i="26"/>
  <c r="A357" i="26"/>
  <c r="C356" i="26"/>
  <c r="B356" i="26"/>
  <c r="A356" i="26"/>
  <c r="C355" i="26"/>
  <c r="B355" i="26"/>
  <c r="A355" i="26"/>
  <c r="C354" i="26"/>
  <c r="B354" i="26"/>
  <c r="A354" i="26"/>
  <c r="C353" i="26"/>
  <c r="B353" i="26"/>
  <c r="A353" i="26"/>
  <c r="C352" i="26"/>
  <c r="B352" i="26"/>
  <c r="A352" i="26"/>
  <c r="C351" i="26"/>
  <c r="B351" i="26"/>
  <c r="A351" i="26"/>
  <c r="C350" i="26"/>
  <c r="B350" i="26"/>
  <c r="A350" i="26"/>
  <c r="C349" i="26"/>
  <c r="B349" i="26"/>
  <c r="A349" i="26"/>
  <c r="C348" i="26"/>
  <c r="B348" i="26"/>
  <c r="A348" i="26"/>
  <c r="C347" i="26"/>
  <c r="B347" i="26"/>
  <c r="A347" i="26"/>
  <c r="C346" i="26"/>
  <c r="B346" i="26"/>
  <c r="A346" i="26"/>
  <c r="C345" i="26"/>
  <c r="B345" i="26"/>
  <c r="A345" i="26"/>
  <c r="C344" i="26"/>
  <c r="B344" i="26"/>
  <c r="A344" i="26"/>
  <c r="C343" i="26"/>
  <c r="B343" i="26"/>
  <c r="A343" i="26"/>
  <c r="C342" i="26"/>
  <c r="B342" i="26"/>
  <c r="A342" i="26"/>
  <c r="C341" i="26"/>
  <c r="B341" i="26"/>
  <c r="A341" i="26"/>
  <c r="C340" i="26"/>
  <c r="B340" i="26"/>
  <c r="A340" i="26"/>
  <c r="C339" i="26"/>
  <c r="B339" i="26"/>
  <c r="A339" i="26"/>
  <c r="C338" i="26"/>
  <c r="B338" i="26"/>
  <c r="A338" i="26"/>
  <c r="C337" i="26"/>
  <c r="B337" i="26"/>
  <c r="A337" i="26"/>
  <c r="C336" i="26"/>
  <c r="B336" i="26"/>
  <c r="A336" i="26"/>
  <c r="C335" i="26"/>
  <c r="B335" i="26"/>
  <c r="A335" i="26"/>
  <c r="C334" i="26"/>
  <c r="B334" i="26"/>
  <c r="A334" i="26"/>
  <c r="C333" i="26"/>
  <c r="B333" i="26"/>
  <c r="A333" i="26"/>
  <c r="C332" i="26"/>
  <c r="B332" i="26"/>
  <c r="A332" i="26"/>
  <c r="C331" i="26"/>
  <c r="B331" i="26"/>
  <c r="A331" i="26"/>
  <c r="C330" i="26"/>
  <c r="B330" i="26"/>
  <c r="A330" i="26"/>
  <c r="C329" i="26"/>
  <c r="B329" i="26"/>
  <c r="A329" i="26"/>
  <c r="C328" i="26"/>
  <c r="B328" i="26"/>
  <c r="A328" i="26"/>
  <c r="C327" i="26"/>
  <c r="B327" i="26"/>
  <c r="A327" i="26"/>
  <c r="C326" i="26"/>
  <c r="B326" i="26"/>
  <c r="A326" i="26"/>
  <c r="C325" i="26"/>
  <c r="B325" i="26"/>
  <c r="A325" i="26"/>
  <c r="C324" i="26"/>
  <c r="B324" i="26"/>
  <c r="A324" i="26"/>
  <c r="C323" i="26"/>
  <c r="B323" i="26"/>
  <c r="A323" i="26"/>
  <c r="C322" i="26"/>
  <c r="B322" i="26"/>
  <c r="A322" i="26"/>
  <c r="C321" i="26"/>
  <c r="B321" i="26"/>
  <c r="A321" i="26"/>
  <c r="C320" i="26"/>
  <c r="B320" i="26"/>
  <c r="A320" i="26"/>
  <c r="C319" i="26"/>
  <c r="B319" i="26"/>
  <c r="A319" i="26"/>
  <c r="C318" i="26"/>
  <c r="B318" i="26"/>
  <c r="A318" i="26"/>
  <c r="C317" i="26"/>
  <c r="B317" i="26"/>
  <c r="A317" i="26"/>
  <c r="C316" i="26"/>
  <c r="B316" i="26"/>
  <c r="A316" i="26"/>
  <c r="C315" i="26"/>
  <c r="B315" i="26"/>
  <c r="A315" i="26"/>
  <c r="C314" i="26"/>
  <c r="B314" i="26"/>
  <c r="A314" i="26"/>
  <c r="C313" i="26"/>
  <c r="B313" i="26"/>
  <c r="A313" i="26"/>
  <c r="C312" i="26"/>
  <c r="B312" i="26"/>
  <c r="A312" i="26"/>
  <c r="C311" i="26"/>
  <c r="B311" i="26"/>
  <c r="A311" i="26"/>
  <c r="C310" i="26"/>
  <c r="B310" i="26"/>
  <c r="A310" i="26"/>
  <c r="C309" i="26"/>
  <c r="B309" i="26"/>
  <c r="A309" i="26"/>
  <c r="C308" i="26"/>
  <c r="B308" i="26"/>
  <c r="A308" i="26"/>
  <c r="C307" i="26"/>
  <c r="B307" i="26"/>
  <c r="A307" i="26"/>
  <c r="C306" i="26"/>
  <c r="B306" i="26"/>
  <c r="A306" i="26"/>
  <c r="C305" i="26"/>
  <c r="B305" i="26"/>
  <c r="A305" i="26"/>
  <c r="C304" i="26"/>
  <c r="B304" i="26"/>
  <c r="A304" i="26"/>
  <c r="C303" i="26"/>
  <c r="B303" i="26"/>
  <c r="A303" i="26"/>
  <c r="C302" i="26"/>
  <c r="B302" i="26"/>
  <c r="A302" i="26"/>
  <c r="C301" i="26"/>
  <c r="B301" i="26"/>
  <c r="A301" i="26"/>
  <c r="C300" i="26"/>
  <c r="B300" i="26"/>
  <c r="A300" i="26"/>
  <c r="C299" i="26"/>
  <c r="B299" i="26"/>
  <c r="A299" i="26"/>
  <c r="C298" i="26"/>
  <c r="B298" i="26"/>
  <c r="A298" i="26"/>
  <c r="C297" i="26"/>
  <c r="B297" i="26"/>
  <c r="A297" i="26"/>
  <c r="C296" i="26"/>
  <c r="B296" i="26"/>
  <c r="A296" i="26"/>
  <c r="C295" i="26"/>
  <c r="B295" i="26"/>
  <c r="A295" i="26"/>
  <c r="C294" i="26"/>
  <c r="B294" i="26"/>
  <c r="A294" i="26"/>
  <c r="C293" i="26"/>
  <c r="B293" i="26"/>
  <c r="A293" i="26"/>
  <c r="C292" i="26"/>
  <c r="B292" i="26"/>
  <c r="A292" i="26"/>
  <c r="C291" i="26"/>
  <c r="B291" i="26"/>
  <c r="A291" i="26"/>
  <c r="C290" i="26"/>
  <c r="B290" i="26"/>
  <c r="A290" i="26"/>
  <c r="C289" i="26"/>
  <c r="B289" i="26"/>
  <c r="A289" i="26"/>
  <c r="C288" i="26"/>
  <c r="B288" i="26"/>
  <c r="A288" i="26"/>
  <c r="C287" i="26"/>
  <c r="B287" i="26"/>
  <c r="A287" i="26"/>
  <c r="C286" i="26"/>
  <c r="B286" i="26"/>
  <c r="A286" i="26"/>
  <c r="C285" i="26"/>
  <c r="B285" i="26"/>
  <c r="A285" i="26"/>
  <c r="C284" i="26"/>
  <c r="B284" i="26"/>
  <c r="A284" i="26"/>
  <c r="C283" i="26"/>
  <c r="B283" i="26"/>
  <c r="A283" i="26"/>
  <c r="C282" i="26"/>
  <c r="B282" i="26"/>
  <c r="A282" i="26"/>
  <c r="C281" i="26"/>
  <c r="B281" i="26"/>
  <c r="A281" i="26"/>
  <c r="C280" i="26"/>
  <c r="B280" i="26"/>
  <c r="A280" i="26"/>
  <c r="C279" i="26"/>
  <c r="B279" i="26"/>
  <c r="A279" i="26"/>
  <c r="C278" i="26"/>
  <c r="B278" i="26"/>
  <c r="A278" i="26"/>
  <c r="C277" i="26"/>
  <c r="B277" i="26"/>
  <c r="A277" i="26"/>
  <c r="C276" i="26"/>
  <c r="B276" i="26"/>
  <c r="A276" i="26"/>
  <c r="C275" i="26"/>
  <c r="B275" i="26"/>
  <c r="A275" i="26"/>
  <c r="C274" i="26"/>
  <c r="B274" i="26"/>
  <c r="A274" i="26"/>
  <c r="C273" i="26"/>
  <c r="B273" i="26"/>
  <c r="A273" i="26"/>
  <c r="C272" i="26"/>
  <c r="B272" i="26"/>
  <c r="A272" i="26"/>
  <c r="C271" i="26"/>
  <c r="B271" i="26"/>
  <c r="A271" i="26"/>
  <c r="C270" i="26"/>
  <c r="B270" i="26"/>
  <c r="A270" i="26"/>
  <c r="C269" i="26"/>
  <c r="B269" i="26"/>
  <c r="A269" i="26"/>
  <c r="C268" i="26"/>
  <c r="B268" i="26"/>
  <c r="A268" i="26"/>
  <c r="C267" i="26"/>
  <c r="B267" i="26"/>
  <c r="A267" i="26"/>
  <c r="C266" i="26"/>
  <c r="B266" i="26"/>
  <c r="A266" i="26"/>
  <c r="C265" i="26"/>
  <c r="B265" i="26"/>
  <c r="A265" i="26"/>
  <c r="C264" i="26"/>
  <c r="B264" i="26"/>
  <c r="A264" i="26"/>
  <c r="C263" i="26"/>
  <c r="B263" i="26"/>
  <c r="A263" i="26"/>
  <c r="C262" i="26"/>
  <c r="B262" i="26"/>
  <c r="A262" i="26"/>
  <c r="C261" i="26"/>
  <c r="B261" i="26"/>
  <c r="A261" i="26"/>
  <c r="C260" i="26"/>
  <c r="B260" i="26"/>
  <c r="A260" i="26"/>
  <c r="C259" i="26"/>
  <c r="B259" i="26"/>
  <c r="A259" i="26"/>
  <c r="C258" i="26"/>
  <c r="B258" i="26"/>
  <c r="A258" i="26"/>
  <c r="C257" i="26"/>
  <c r="B257" i="26"/>
  <c r="A257" i="26"/>
  <c r="C256" i="26"/>
  <c r="B256" i="26"/>
  <c r="A256" i="26"/>
  <c r="C255" i="26"/>
  <c r="B255" i="26"/>
  <c r="A255" i="26"/>
  <c r="C254" i="26"/>
  <c r="B254" i="26"/>
  <c r="A254" i="26"/>
  <c r="C253" i="26"/>
  <c r="B253" i="26"/>
  <c r="A253" i="26"/>
  <c r="C252" i="26"/>
  <c r="B252" i="26"/>
  <c r="A252" i="26"/>
  <c r="C251" i="26"/>
  <c r="B251" i="26"/>
  <c r="A251" i="26"/>
  <c r="C250" i="26"/>
  <c r="B250" i="26"/>
  <c r="A250" i="26"/>
  <c r="C249" i="26"/>
  <c r="B249" i="26"/>
  <c r="A249" i="26"/>
  <c r="C248" i="26"/>
  <c r="B248" i="26"/>
  <c r="A248" i="26"/>
  <c r="C247" i="26"/>
  <c r="B247" i="26"/>
  <c r="A247" i="26"/>
  <c r="C246" i="26"/>
  <c r="B246" i="26"/>
  <c r="A246" i="26"/>
  <c r="C245" i="26"/>
  <c r="B245" i="26"/>
  <c r="A245" i="26"/>
  <c r="C244" i="26"/>
  <c r="B244" i="26"/>
  <c r="A244" i="26"/>
  <c r="C243" i="26"/>
  <c r="B243" i="26"/>
  <c r="A243" i="26"/>
  <c r="C242" i="26"/>
  <c r="B242" i="26"/>
  <c r="A242" i="26"/>
  <c r="C241" i="26"/>
  <c r="B241" i="26"/>
  <c r="A241" i="26"/>
  <c r="C240" i="26"/>
  <c r="B240" i="26"/>
  <c r="A240" i="26"/>
  <c r="C239" i="26"/>
  <c r="B239" i="26"/>
  <c r="A239" i="26"/>
  <c r="C238" i="26"/>
  <c r="B238" i="26"/>
  <c r="A238" i="26"/>
  <c r="C237" i="26"/>
  <c r="B237" i="26"/>
  <c r="A237" i="26"/>
  <c r="C236" i="26"/>
  <c r="B236" i="26"/>
  <c r="A236" i="26"/>
  <c r="C235" i="26"/>
  <c r="B235" i="26"/>
  <c r="A235" i="26"/>
  <c r="C234" i="26"/>
  <c r="B234" i="26"/>
  <c r="A234" i="26"/>
  <c r="C233" i="26"/>
  <c r="B233" i="26"/>
  <c r="A233" i="26"/>
  <c r="C232" i="26"/>
  <c r="B232" i="26"/>
  <c r="A232" i="26"/>
  <c r="C231" i="26"/>
  <c r="B231" i="26"/>
  <c r="A231" i="26"/>
  <c r="C230" i="26"/>
  <c r="B230" i="26"/>
  <c r="A230" i="26"/>
  <c r="C229" i="26"/>
  <c r="B229" i="26"/>
  <c r="A229" i="26"/>
  <c r="C228" i="26"/>
  <c r="B228" i="26"/>
  <c r="A228" i="26"/>
  <c r="C227" i="26"/>
  <c r="B227" i="26"/>
  <c r="A227" i="26"/>
  <c r="C226" i="26"/>
  <c r="B226" i="26"/>
  <c r="A226" i="26"/>
  <c r="C225" i="26"/>
  <c r="B225" i="26"/>
  <c r="A225" i="26"/>
  <c r="C224" i="26"/>
  <c r="B224" i="26"/>
  <c r="A224" i="26"/>
  <c r="C223" i="26"/>
  <c r="B223" i="26"/>
  <c r="A223" i="26"/>
  <c r="C222" i="26"/>
  <c r="B222" i="26"/>
  <c r="A222" i="26"/>
  <c r="C221" i="26"/>
  <c r="B221" i="26"/>
  <c r="A221" i="26"/>
  <c r="C220" i="26"/>
  <c r="B220" i="26"/>
  <c r="A220" i="26"/>
  <c r="C219" i="26"/>
  <c r="B219" i="26"/>
  <c r="A219" i="26"/>
  <c r="C218" i="26"/>
  <c r="B218" i="26"/>
  <c r="A218" i="26"/>
  <c r="C217" i="26"/>
  <c r="B217" i="26"/>
  <c r="A217" i="26"/>
  <c r="C216" i="26"/>
  <c r="B216" i="26"/>
  <c r="A216" i="26"/>
  <c r="C215" i="26"/>
  <c r="B215" i="26"/>
  <c r="A215" i="26"/>
  <c r="C214" i="26"/>
  <c r="B214" i="26"/>
  <c r="A214" i="26"/>
  <c r="C213" i="26"/>
  <c r="B213" i="26"/>
  <c r="A213" i="26"/>
  <c r="C212" i="26"/>
  <c r="B212" i="26"/>
  <c r="A212" i="26"/>
  <c r="C211" i="26"/>
  <c r="B211" i="26"/>
  <c r="A211" i="26"/>
  <c r="C210" i="26"/>
  <c r="B210" i="26"/>
  <c r="A210" i="26"/>
  <c r="C209" i="26"/>
  <c r="B209" i="26"/>
  <c r="A209" i="26"/>
  <c r="C208" i="26"/>
  <c r="B208" i="26"/>
  <c r="A208" i="26"/>
  <c r="C207" i="26"/>
  <c r="B207" i="26"/>
  <c r="A207" i="26"/>
  <c r="C206" i="26"/>
  <c r="B206" i="26"/>
  <c r="A206" i="26"/>
  <c r="C205" i="26"/>
  <c r="B205" i="26"/>
  <c r="A205" i="26"/>
  <c r="C204" i="26"/>
  <c r="B204" i="26"/>
  <c r="A204" i="26"/>
  <c r="C203" i="26"/>
  <c r="B203" i="26"/>
  <c r="A203" i="26"/>
  <c r="C202" i="26"/>
  <c r="B202" i="26"/>
  <c r="A202" i="26"/>
  <c r="C201" i="26"/>
  <c r="B201" i="26"/>
  <c r="A201" i="26"/>
  <c r="C200" i="26"/>
  <c r="B200" i="26"/>
  <c r="A200" i="26"/>
  <c r="C199" i="26"/>
  <c r="B199" i="26"/>
  <c r="A199" i="26"/>
  <c r="C198" i="26"/>
  <c r="B198" i="26"/>
  <c r="A198" i="26"/>
  <c r="C197" i="26"/>
  <c r="B197" i="26"/>
  <c r="A197" i="26"/>
  <c r="C196" i="26"/>
  <c r="B196" i="26"/>
  <c r="A196" i="26"/>
  <c r="C195" i="26"/>
  <c r="B195" i="26"/>
  <c r="A195" i="26"/>
  <c r="C194" i="26"/>
  <c r="B194" i="26"/>
  <c r="A194" i="26"/>
  <c r="C193" i="26"/>
  <c r="B193" i="26"/>
  <c r="A193" i="26"/>
  <c r="C192" i="26"/>
  <c r="B192" i="26"/>
  <c r="A192" i="26"/>
  <c r="C191" i="26"/>
  <c r="B191" i="26"/>
  <c r="A191" i="26"/>
  <c r="C190" i="26"/>
  <c r="B190" i="26"/>
  <c r="A190" i="26"/>
  <c r="C189" i="26"/>
  <c r="B189" i="26"/>
  <c r="A189" i="26"/>
  <c r="C188" i="26"/>
  <c r="B188" i="26"/>
  <c r="A188" i="26"/>
  <c r="C187" i="26"/>
  <c r="B187" i="26"/>
  <c r="A187" i="26"/>
  <c r="C186" i="26"/>
  <c r="B186" i="26"/>
  <c r="A186" i="26"/>
  <c r="C185" i="26"/>
  <c r="B185" i="26"/>
  <c r="A185" i="26"/>
  <c r="C184" i="26"/>
  <c r="B184" i="26"/>
  <c r="A184" i="26"/>
  <c r="C183" i="26"/>
  <c r="B183" i="26"/>
  <c r="A183" i="26"/>
  <c r="C182" i="26"/>
  <c r="B182" i="26"/>
  <c r="A182" i="26"/>
  <c r="C181" i="26"/>
  <c r="B181" i="26"/>
  <c r="A181" i="26"/>
  <c r="C180" i="26"/>
  <c r="B180" i="26"/>
  <c r="A180" i="26"/>
  <c r="C179" i="26"/>
  <c r="B179" i="26"/>
  <c r="A179" i="26"/>
  <c r="C178" i="26"/>
  <c r="B178" i="26"/>
  <c r="A178" i="26"/>
  <c r="C177" i="26"/>
  <c r="B177" i="26"/>
  <c r="A177" i="26"/>
  <c r="C176" i="26"/>
  <c r="B176" i="26"/>
  <c r="A176" i="26"/>
  <c r="C175" i="26"/>
  <c r="B175" i="26"/>
  <c r="A175" i="26"/>
  <c r="C174" i="26"/>
  <c r="B174" i="26"/>
  <c r="A174" i="26"/>
  <c r="C173" i="26"/>
  <c r="B173" i="26"/>
  <c r="A173" i="26"/>
  <c r="C172" i="26"/>
  <c r="B172" i="26"/>
  <c r="A172" i="26"/>
  <c r="C171" i="26"/>
  <c r="B171" i="26"/>
  <c r="A171" i="26"/>
  <c r="C170" i="26"/>
  <c r="B170" i="26"/>
  <c r="A170" i="26"/>
  <c r="C169" i="26"/>
  <c r="B169" i="26"/>
  <c r="A169" i="26"/>
  <c r="C168" i="26"/>
  <c r="B168" i="26"/>
  <c r="A168" i="26"/>
  <c r="C167" i="26"/>
  <c r="B167" i="26"/>
  <c r="A167" i="26"/>
  <c r="C166" i="26"/>
  <c r="B166" i="26"/>
  <c r="A166" i="26"/>
  <c r="C165" i="26"/>
  <c r="B165" i="26"/>
  <c r="A165" i="26"/>
  <c r="C164" i="26"/>
  <c r="B164" i="26"/>
  <c r="A164" i="26"/>
  <c r="C163" i="26"/>
  <c r="B163" i="26"/>
  <c r="A163" i="26"/>
  <c r="C162" i="26"/>
  <c r="B162" i="26"/>
  <c r="A162" i="26"/>
  <c r="C161" i="26"/>
  <c r="B161" i="26"/>
  <c r="A161" i="26"/>
  <c r="C160" i="26"/>
  <c r="B160" i="26"/>
  <c r="A160" i="26"/>
  <c r="C159" i="26"/>
  <c r="B159" i="26"/>
  <c r="A159" i="26"/>
  <c r="C158" i="26"/>
  <c r="B158" i="26"/>
  <c r="A158" i="26"/>
  <c r="C157" i="26"/>
  <c r="B157" i="26"/>
  <c r="A157" i="26"/>
  <c r="C156" i="26"/>
  <c r="B156" i="26"/>
  <c r="A156" i="26"/>
  <c r="C155" i="26"/>
  <c r="B155" i="26"/>
  <c r="A155" i="26"/>
  <c r="C154" i="26"/>
  <c r="B154" i="26"/>
  <c r="A154" i="26"/>
  <c r="C153" i="26"/>
  <c r="B153" i="26"/>
  <c r="A153" i="26"/>
  <c r="C152" i="26"/>
  <c r="B152" i="26"/>
  <c r="A152" i="26"/>
  <c r="C151" i="26"/>
  <c r="B151" i="26"/>
  <c r="A151" i="26"/>
  <c r="C150" i="26"/>
  <c r="B150" i="26"/>
  <c r="A150" i="26"/>
  <c r="C149" i="26"/>
  <c r="B149" i="26"/>
  <c r="A149" i="26"/>
  <c r="C148" i="26"/>
  <c r="B148" i="26"/>
  <c r="A148" i="26"/>
  <c r="C147" i="26"/>
  <c r="B147" i="26"/>
  <c r="A147" i="26"/>
  <c r="C146" i="26"/>
  <c r="B146" i="26"/>
  <c r="A146" i="26"/>
  <c r="C145" i="26"/>
  <c r="B145" i="26"/>
  <c r="A145" i="26"/>
  <c r="C144" i="26"/>
  <c r="B144" i="26"/>
  <c r="A144" i="26"/>
  <c r="C143" i="26"/>
  <c r="B143" i="26"/>
  <c r="A143" i="26"/>
  <c r="C142" i="26"/>
  <c r="B142" i="26"/>
  <c r="A142" i="26"/>
  <c r="C141" i="26"/>
  <c r="B141" i="26"/>
  <c r="A141" i="26"/>
  <c r="C140" i="26"/>
  <c r="B140" i="26"/>
  <c r="A140" i="26"/>
  <c r="C139" i="26"/>
  <c r="B139" i="26"/>
  <c r="A139" i="26"/>
  <c r="C138" i="26"/>
  <c r="B138" i="26"/>
  <c r="A138" i="26"/>
  <c r="C137" i="26"/>
  <c r="B137" i="26"/>
  <c r="A137" i="26"/>
  <c r="C136" i="26"/>
  <c r="B136" i="26"/>
  <c r="A136" i="26"/>
  <c r="C135" i="26"/>
  <c r="B135" i="26"/>
  <c r="A135" i="26"/>
  <c r="C134" i="26"/>
  <c r="B134" i="26"/>
  <c r="A134" i="26"/>
  <c r="C133" i="26"/>
  <c r="B133" i="26"/>
  <c r="A133" i="26"/>
  <c r="C132" i="26"/>
  <c r="B132" i="26"/>
  <c r="A132" i="26"/>
  <c r="C131" i="26"/>
  <c r="B131" i="26"/>
  <c r="A131" i="26"/>
  <c r="C130" i="26"/>
  <c r="B130" i="26"/>
  <c r="A130" i="26"/>
  <c r="C129" i="26"/>
  <c r="B129" i="26"/>
  <c r="A129" i="26"/>
  <c r="C128" i="26"/>
  <c r="B128" i="26"/>
  <c r="A128" i="26"/>
  <c r="C127" i="26"/>
  <c r="B127" i="26"/>
  <c r="A127" i="26"/>
  <c r="C126" i="26"/>
  <c r="B126" i="26"/>
  <c r="A126" i="26"/>
  <c r="C125" i="26"/>
  <c r="B125" i="26"/>
  <c r="A125" i="26"/>
  <c r="C124" i="26"/>
  <c r="B124" i="26"/>
  <c r="A124" i="26"/>
  <c r="C123" i="26"/>
  <c r="B123" i="26"/>
  <c r="A123" i="26"/>
  <c r="C122" i="26"/>
  <c r="B122" i="26"/>
  <c r="A122" i="26"/>
  <c r="C121" i="26"/>
  <c r="B121" i="26"/>
  <c r="A121" i="26"/>
  <c r="C120" i="26"/>
  <c r="B120" i="26"/>
  <c r="A120" i="26"/>
  <c r="C119" i="26"/>
  <c r="B119" i="26"/>
  <c r="A119" i="26"/>
  <c r="C118" i="26"/>
  <c r="B118" i="26"/>
  <c r="A118" i="26"/>
  <c r="C117" i="26"/>
  <c r="B117" i="26"/>
  <c r="A117" i="26"/>
  <c r="C116" i="26"/>
  <c r="B116" i="26"/>
  <c r="A116" i="26"/>
  <c r="C115" i="26"/>
  <c r="B115" i="26"/>
  <c r="A115" i="26"/>
  <c r="C114" i="26"/>
  <c r="B114" i="26"/>
  <c r="A114" i="26"/>
  <c r="C113" i="26"/>
  <c r="B113" i="26"/>
  <c r="A113" i="26"/>
  <c r="C112" i="26"/>
  <c r="B112" i="26"/>
  <c r="A112" i="26"/>
  <c r="C111" i="26"/>
  <c r="B111" i="26"/>
  <c r="A111" i="26"/>
  <c r="C110" i="26"/>
  <c r="B110" i="26"/>
  <c r="A110" i="26"/>
  <c r="C109" i="26"/>
  <c r="B109" i="26"/>
  <c r="A109" i="26"/>
  <c r="C108" i="26"/>
  <c r="B108" i="26"/>
  <c r="A108" i="26"/>
  <c r="C107" i="26"/>
  <c r="B107" i="26"/>
  <c r="A107" i="26"/>
  <c r="C106" i="26"/>
  <c r="B106" i="26"/>
  <c r="A106" i="26"/>
  <c r="C105" i="26"/>
  <c r="B105" i="26"/>
  <c r="A105" i="26"/>
  <c r="C104" i="26"/>
  <c r="B104" i="26"/>
  <c r="A104" i="26"/>
  <c r="C103" i="26"/>
  <c r="B103" i="26"/>
  <c r="A103" i="26"/>
  <c r="C102" i="26"/>
  <c r="B102" i="26"/>
  <c r="A102" i="26"/>
  <c r="C101" i="26"/>
  <c r="B101" i="26"/>
  <c r="A101" i="26"/>
  <c r="C100" i="26"/>
  <c r="B100" i="26"/>
  <c r="A100" i="26"/>
  <c r="C99" i="26"/>
  <c r="B99" i="26"/>
  <c r="A99" i="26"/>
  <c r="C98" i="26"/>
  <c r="B98" i="26"/>
  <c r="A98" i="26"/>
  <c r="C97" i="26"/>
  <c r="B97" i="26"/>
  <c r="A97" i="26"/>
  <c r="C96" i="26"/>
  <c r="B96" i="26"/>
  <c r="A96" i="26"/>
  <c r="C95" i="26"/>
  <c r="B95" i="26"/>
  <c r="A95" i="26"/>
  <c r="C94" i="26"/>
  <c r="B94" i="26"/>
  <c r="A94" i="26"/>
  <c r="C93" i="26"/>
  <c r="B93" i="26"/>
  <c r="A93" i="26"/>
  <c r="C92" i="26"/>
  <c r="B92" i="26"/>
  <c r="A92" i="26"/>
  <c r="C91" i="26"/>
  <c r="B91" i="26"/>
  <c r="A91" i="26"/>
  <c r="C90" i="26"/>
  <c r="B90" i="26"/>
  <c r="A90" i="26"/>
  <c r="C89" i="26"/>
  <c r="B89" i="26"/>
  <c r="A89" i="26"/>
  <c r="C88" i="26"/>
  <c r="B88" i="26"/>
  <c r="A88" i="26"/>
  <c r="C87" i="26"/>
  <c r="B87" i="26"/>
  <c r="A87" i="26"/>
  <c r="C86" i="26"/>
  <c r="B86" i="26"/>
  <c r="A86" i="26"/>
  <c r="C85" i="26"/>
  <c r="B85" i="26"/>
  <c r="A85" i="26"/>
  <c r="C84" i="26"/>
  <c r="B84" i="26"/>
  <c r="A84" i="26"/>
  <c r="C83" i="26"/>
  <c r="B83" i="26"/>
  <c r="A83" i="26"/>
  <c r="C82" i="26"/>
  <c r="B82" i="26"/>
  <c r="A82" i="26"/>
  <c r="C81" i="26"/>
  <c r="B81" i="26"/>
  <c r="A81" i="26"/>
  <c r="C80" i="26"/>
  <c r="B80" i="26"/>
  <c r="A80" i="26"/>
  <c r="C79" i="26"/>
  <c r="B79" i="26"/>
  <c r="A79" i="26"/>
  <c r="C78" i="26"/>
  <c r="B78" i="26"/>
  <c r="A78" i="26"/>
  <c r="C77" i="26"/>
  <c r="B77" i="26"/>
  <c r="A77" i="26"/>
  <c r="C76" i="26"/>
  <c r="B76" i="26"/>
  <c r="A76" i="26"/>
  <c r="C75" i="26"/>
  <c r="B75" i="26"/>
  <c r="A75" i="26"/>
  <c r="C74" i="26"/>
  <c r="B74" i="26"/>
  <c r="A74" i="26"/>
  <c r="C73" i="26"/>
  <c r="B73" i="26"/>
  <c r="A73" i="26"/>
  <c r="C72" i="26"/>
  <c r="B72" i="26"/>
  <c r="A72" i="26"/>
  <c r="C71" i="26"/>
  <c r="B71" i="26"/>
  <c r="A71" i="26"/>
  <c r="C70" i="26"/>
  <c r="B70" i="26"/>
  <c r="A70" i="26"/>
  <c r="C69" i="26"/>
  <c r="B69" i="26"/>
  <c r="A69" i="26"/>
  <c r="C68" i="26"/>
  <c r="B68" i="26"/>
  <c r="A68" i="26"/>
  <c r="C67" i="26"/>
  <c r="B67" i="26"/>
  <c r="A67" i="26"/>
  <c r="C66" i="26"/>
  <c r="B66" i="26"/>
  <c r="A66" i="26"/>
  <c r="C65" i="26"/>
  <c r="B65" i="26"/>
  <c r="A65" i="26"/>
  <c r="C64" i="26"/>
  <c r="B64" i="26"/>
  <c r="A64" i="26"/>
  <c r="C63" i="26"/>
  <c r="B63" i="26"/>
  <c r="A63" i="26"/>
  <c r="C62" i="26"/>
  <c r="B62" i="26"/>
  <c r="A62" i="26"/>
  <c r="C61" i="26"/>
  <c r="B61" i="26"/>
  <c r="A61" i="26"/>
  <c r="C60" i="26"/>
  <c r="B60" i="26"/>
  <c r="A60" i="26"/>
  <c r="C59" i="26"/>
  <c r="B59" i="26"/>
  <c r="A59" i="26"/>
  <c r="C58" i="26"/>
  <c r="B58" i="26"/>
  <c r="A58" i="26"/>
  <c r="C57" i="26"/>
  <c r="B57" i="26"/>
  <c r="A57" i="26"/>
  <c r="C56" i="26"/>
  <c r="B56" i="26"/>
  <c r="A56" i="26"/>
  <c r="C55" i="26"/>
  <c r="B55" i="26"/>
  <c r="A55" i="26"/>
  <c r="C54" i="26"/>
  <c r="B54" i="26"/>
  <c r="A54" i="26"/>
  <c r="C53" i="26"/>
  <c r="B53" i="26"/>
  <c r="A53" i="26"/>
  <c r="C52" i="26"/>
  <c r="B52" i="26"/>
  <c r="A52" i="26"/>
  <c r="C51" i="26"/>
  <c r="B51" i="26"/>
  <c r="A51" i="26"/>
  <c r="C50" i="26"/>
  <c r="B50" i="26"/>
  <c r="A50" i="26"/>
  <c r="C49" i="26"/>
  <c r="B49" i="26"/>
  <c r="A49" i="26"/>
  <c r="C48" i="26"/>
  <c r="B48" i="26"/>
  <c r="A48" i="26"/>
  <c r="C47" i="26"/>
  <c r="B47" i="26"/>
  <c r="A47" i="26"/>
  <c r="C46" i="26"/>
  <c r="B46" i="26"/>
  <c r="A46" i="26"/>
  <c r="C45" i="26"/>
  <c r="B45" i="26"/>
  <c r="A45" i="26"/>
  <c r="C44" i="26"/>
  <c r="B44" i="26"/>
  <c r="A44" i="26"/>
  <c r="C43" i="26"/>
  <c r="B43" i="26"/>
  <c r="A43" i="26"/>
  <c r="C42" i="26"/>
  <c r="B42" i="26"/>
  <c r="A42" i="26"/>
  <c r="C41" i="26"/>
  <c r="B41" i="26"/>
  <c r="A41" i="26"/>
  <c r="C40" i="26"/>
  <c r="B40" i="26"/>
  <c r="A40" i="26"/>
  <c r="C39" i="26"/>
  <c r="B39" i="26"/>
  <c r="A39" i="26"/>
  <c r="C38" i="26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A34" i="26"/>
  <c r="C33" i="26"/>
  <c r="B33" i="26"/>
  <c r="A33" i="26"/>
  <c r="C32" i="26"/>
  <c r="B32" i="26"/>
  <c r="A32" i="26"/>
  <c r="C31" i="26"/>
  <c r="B31" i="26"/>
  <c r="A31" i="26"/>
  <c r="C30" i="26"/>
  <c r="B30" i="26"/>
  <c r="A30" i="26"/>
  <c r="C29" i="26"/>
  <c r="B29" i="26"/>
  <c r="A29" i="26"/>
  <c r="C28" i="26"/>
  <c r="B28" i="26"/>
  <c r="A28" i="26"/>
  <c r="C27" i="26"/>
  <c r="B27" i="26"/>
  <c r="A27" i="26"/>
  <c r="C26" i="26"/>
  <c r="B26" i="26"/>
  <c r="A26" i="26"/>
  <c r="C25" i="26"/>
  <c r="B25" i="26"/>
  <c r="A25" i="26"/>
  <c r="C24" i="26"/>
  <c r="B24" i="26"/>
  <c r="A24" i="26"/>
  <c r="C23" i="26"/>
  <c r="B23" i="26"/>
  <c r="A23" i="26"/>
  <c r="C22" i="26"/>
  <c r="B22" i="26"/>
  <c r="A22" i="26"/>
  <c r="C21" i="26"/>
  <c r="B21" i="26"/>
  <c r="A21" i="26"/>
  <c r="C20" i="26"/>
  <c r="B20" i="26"/>
  <c r="A20" i="26"/>
  <c r="C19" i="26"/>
  <c r="B19" i="26"/>
  <c r="A19" i="26"/>
  <c r="C18" i="26"/>
  <c r="B18" i="26"/>
  <c r="A18" i="26"/>
  <c r="C17" i="26"/>
  <c r="B17" i="26"/>
  <c r="A17" i="26"/>
  <c r="C16" i="26"/>
  <c r="B16" i="26"/>
  <c r="A16" i="26"/>
  <c r="C15" i="26"/>
  <c r="B15" i="26"/>
  <c r="A15" i="26"/>
  <c r="C14" i="26"/>
  <c r="B14" i="26"/>
  <c r="A14" i="26"/>
  <c r="C13" i="26"/>
  <c r="B13" i="26"/>
  <c r="A13" i="26"/>
  <c r="C12" i="26"/>
  <c r="B12" i="26"/>
  <c r="A12" i="26"/>
  <c r="C11" i="26"/>
  <c r="B11" i="26"/>
  <c r="A11" i="26"/>
  <c r="C10" i="26"/>
  <c r="B10" i="26"/>
  <c r="A10" i="26"/>
  <c r="C9" i="26"/>
  <c r="B9" i="26"/>
  <c r="A9" i="26"/>
  <c r="C8" i="26"/>
  <c r="B8" i="26"/>
  <c r="A8" i="26"/>
  <c r="C7" i="26"/>
  <c r="B7" i="26"/>
  <c r="A7" i="26"/>
  <c r="C6" i="26"/>
  <c r="B6" i="26"/>
  <c r="A6" i="26"/>
  <c r="C5" i="26"/>
  <c r="B5" i="26"/>
  <c r="A5" i="26"/>
  <c r="C4" i="26"/>
  <c r="B4" i="26"/>
  <c r="A4" i="26"/>
  <c r="C3" i="26"/>
  <c r="B3" i="26"/>
  <c r="A3" i="26"/>
  <c r="C2" i="26"/>
  <c r="B2" i="26"/>
  <c r="A2" i="26"/>
  <c r="D990" i="26" l="1"/>
  <c r="D986" i="26"/>
  <c r="D988" i="26"/>
  <c r="D984" i="26"/>
  <c r="D1412" i="26"/>
  <c r="D1416" i="26"/>
  <c r="D1420" i="26"/>
  <c r="D1424" i="26"/>
  <c r="D1428" i="26"/>
  <c r="D1432" i="26"/>
  <c r="D1436" i="26"/>
  <c r="D1440" i="26"/>
  <c r="D1453" i="26"/>
  <c r="D1456" i="26"/>
  <c r="D1468" i="26"/>
  <c r="D1484" i="26"/>
  <c r="D1500" i="26"/>
  <c r="D1516" i="26"/>
  <c r="D1532" i="26"/>
  <c r="D1548" i="26"/>
  <c r="D1564" i="26"/>
  <c r="D1580" i="26"/>
  <c r="D1596" i="26"/>
  <c r="D1612" i="26"/>
  <c r="D1616" i="26"/>
  <c r="D1629" i="26"/>
  <c r="D1648" i="26"/>
  <c r="D1661" i="26"/>
  <c r="D1684" i="26"/>
  <c r="D1716" i="26"/>
  <c r="D1748" i="26"/>
  <c r="D983" i="26"/>
  <c r="D987" i="26"/>
  <c r="D991" i="26"/>
  <c r="D1411" i="26"/>
  <c r="D1415" i="26"/>
  <c r="D1419" i="26"/>
  <c r="D1423" i="26"/>
  <c r="D1427" i="26"/>
  <c r="D1431" i="26"/>
  <c r="D1435" i="26"/>
  <c r="D1449" i="26"/>
  <c r="D1452" i="26"/>
  <c r="D1465" i="26"/>
  <c r="D1472" i="26"/>
  <c r="D1481" i="26"/>
  <c r="D1488" i="26"/>
  <c r="D1497" i="26"/>
  <c r="D1504" i="26"/>
  <c r="D1513" i="26"/>
  <c r="D1520" i="26"/>
  <c r="D1529" i="26"/>
  <c r="D1536" i="26"/>
  <c r="D1545" i="26"/>
  <c r="D1552" i="26"/>
  <c r="D1561" i="26"/>
  <c r="D1568" i="26"/>
  <c r="D1577" i="26"/>
  <c r="D1584" i="26"/>
  <c r="D1593" i="26"/>
  <c r="D1600" i="26"/>
  <c r="D1609" i="26"/>
  <c r="D1617" i="26"/>
  <c r="D1636" i="26"/>
  <c r="D1649" i="26"/>
  <c r="D1668" i="26"/>
  <c r="D1697" i="26"/>
  <c r="D1729" i="26"/>
  <c r="D1445" i="26"/>
  <c r="D1448" i="26"/>
  <c r="D1461" i="26"/>
  <c r="D1464" i="26"/>
  <c r="D1469" i="26"/>
  <c r="D1476" i="26"/>
  <c r="D1485" i="26"/>
  <c r="D1492" i="26"/>
  <c r="D1501" i="26"/>
  <c r="D1508" i="26"/>
  <c r="D1517" i="26"/>
  <c r="D1524" i="26"/>
  <c r="D1533" i="26"/>
  <c r="D1540" i="26"/>
  <c r="D1549" i="26"/>
  <c r="D1556" i="26"/>
  <c r="D1565" i="26"/>
  <c r="D1572" i="26"/>
  <c r="D1581" i="26"/>
  <c r="D1588" i="26"/>
  <c r="D1597" i="26"/>
  <c r="D1604" i="26"/>
  <c r="D1613" i="26"/>
  <c r="D1632" i="26"/>
  <c r="D1645" i="26"/>
  <c r="D1664" i="26"/>
  <c r="D1700" i="26"/>
  <c r="D1732" i="26"/>
  <c r="D1441" i="26"/>
  <c r="D1444" i="26"/>
  <c r="D1457" i="26"/>
  <c r="D1460" i="26"/>
  <c r="D1473" i="26"/>
  <c r="D1489" i="26"/>
  <c r="D1505" i="26"/>
  <c r="D1521" i="26"/>
  <c r="D1537" i="26"/>
  <c r="D1553" i="26"/>
  <c r="D1569" i="26"/>
  <c r="D1585" i="26"/>
  <c r="D1601" i="26"/>
  <c r="D1620" i="26"/>
  <c r="D1633" i="26"/>
  <c r="D1652" i="26"/>
  <c r="D1665" i="26"/>
  <c r="D1681" i="26"/>
  <c r="D1713" i="26"/>
  <c r="D1745" i="26"/>
  <c r="D1761" i="26"/>
  <c r="D1764" i="26"/>
  <c r="D1777" i="26"/>
  <c r="D1780" i="26"/>
  <c r="D1793" i="26"/>
  <c r="D1796" i="26"/>
  <c r="D1809" i="26"/>
  <c r="D1812" i="26"/>
  <c r="D1825" i="26"/>
  <c r="D1828" i="26"/>
  <c r="D1841" i="26"/>
  <c r="D1844" i="26"/>
  <c r="D1857" i="26"/>
  <c r="D1860" i="26"/>
  <c r="D1873" i="26"/>
  <c r="D1876" i="26"/>
  <c r="D1884" i="26"/>
  <c r="D1888" i="26"/>
  <c r="D1892" i="26"/>
  <c r="D1896" i="26"/>
  <c r="D1900" i="26"/>
  <c r="D1904" i="26"/>
  <c r="D1908" i="26"/>
  <c r="D1912" i="26"/>
  <c r="D1916" i="26"/>
  <c r="D1920" i="26"/>
  <c r="D1924" i="26"/>
  <c r="D1928" i="26"/>
  <c r="D1932" i="26"/>
  <c r="D1936" i="26"/>
  <c r="D1940" i="26"/>
  <c r="D1944" i="26"/>
  <c r="D1948" i="26"/>
  <c r="D1952" i="26"/>
  <c r="D1956" i="26"/>
  <c r="D1960" i="26"/>
  <c r="D1964" i="26"/>
  <c r="D1968" i="26"/>
  <c r="D1972" i="26"/>
  <c r="D1976" i="26"/>
  <c r="D1980" i="26"/>
  <c r="D1984" i="26"/>
  <c r="D1992" i="26"/>
  <c r="D2000" i="26"/>
  <c r="D2008" i="26"/>
  <c r="D2016" i="26"/>
  <c r="D2024" i="26"/>
  <c r="D2032" i="26"/>
  <c r="D2040" i="26"/>
  <c r="D2048" i="26"/>
  <c r="D2056" i="26"/>
  <c r="D2064" i="26"/>
  <c r="D2072" i="26"/>
  <c r="D2080" i="26"/>
  <c r="D2088" i="26"/>
  <c r="D2096" i="26"/>
  <c r="D2104" i="26"/>
  <c r="D2116" i="26"/>
  <c r="D2132" i="26"/>
  <c r="D2148" i="26"/>
  <c r="D2164" i="26"/>
  <c r="D2180" i="26"/>
  <c r="D2196" i="26"/>
  <c r="D2212" i="26"/>
  <c r="D2228" i="26"/>
  <c r="D2244" i="26"/>
  <c r="D2260" i="26"/>
  <c r="D1677" i="26"/>
  <c r="D1680" i="26"/>
  <c r="D1693" i="26"/>
  <c r="D1696" i="26"/>
  <c r="D1709" i="26"/>
  <c r="D1712" i="26"/>
  <c r="D1725" i="26"/>
  <c r="D1728" i="26"/>
  <c r="D1741" i="26"/>
  <c r="D1744" i="26"/>
  <c r="D1757" i="26"/>
  <c r="D1760" i="26"/>
  <c r="D1773" i="26"/>
  <c r="D1776" i="26"/>
  <c r="D1789" i="26"/>
  <c r="D1792" i="26"/>
  <c r="D1805" i="26"/>
  <c r="D1808" i="26"/>
  <c r="D1821" i="26"/>
  <c r="D1824" i="26"/>
  <c r="D1837" i="26"/>
  <c r="D1840" i="26"/>
  <c r="D1853" i="26"/>
  <c r="D1856" i="26"/>
  <c r="D1869" i="26"/>
  <c r="D1872" i="26"/>
  <c r="D1881" i="26"/>
  <c r="D1885" i="26"/>
  <c r="D1889" i="26"/>
  <c r="D1893" i="26"/>
  <c r="D1897" i="26"/>
  <c r="D1901" i="26"/>
  <c r="D1905" i="26"/>
  <c r="D1909" i="26"/>
  <c r="D1913" i="26"/>
  <c r="D1917" i="26"/>
  <c r="D1921" i="26"/>
  <c r="D1925" i="26"/>
  <c r="D1929" i="26"/>
  <c r="D1933" i="26"/>
  <c r="D1937" i="26"/>
  <c r="D1941" i="26"/>
  <c r="D1945" i="26"/>
  <c r="D1949" i="26"/>
  <c r="D1953" i="26"/>
  <c r="D1957" i="26"/>
  <c r="D1961" i="26"/>
  <c r="D1965" i="26"/>
  <c r="D1969" i="26"/>
  <c r="D1973" i="26"/>
  <c r="D1977" i="26"/>
  <c r="D1981" i="26"/>
  <c r="D2112" i="26"/>
  <c r="D2128" i="26"/>
  <c r="D2144" i="26"/>
  <c r="D2160" i="26"/>
  <c r="D2176" i="26"/>
  <c r="D2192" i="26"/>
  <c r="D2208" i="26"/>
  <c r="D2224" i="26"/>
  <c r="D2240" i="26"/>
  <c r="D2256" i="26"/>
  <c r="D2272" i="26"/>
  <c r="D1625" i="26"/>
  <c r="D1628" i="26"/>
  <c r="D1641" i="26"/>
  <c r="D1644" i="26"/>
  <c r="D1657" i="26"/>
  <c r="D1660" i="26"/>
  <c r="D1673" i="26"/>
  <c r="D1676" i="26"/>
  <c r="D1689" i="26"/>
  <c r="D1692" i="26"/>
  <c r="D1705" i="26"/>
  <c r="D1708" i="26"/>
  <c r="D1721" i="26"/>
  <c r="D1724" i="26"/>
  <c r="D1737" i="26"/>
  <c r="D1740" i="26"/>
  <c r="D1753" i="26"/>
  <c r="D1756" i="26"/>
  <c r="D1769" i="26"/>
  <c r="D1772" i="26"/>
  <c r="D1785" i="26"/>
  <c r="D1788" i="26"/>
  <c r="D1801" i="26"/>
  <c r="D1804" i="26"/>
  <c r="D1817" i="26"/>
  <c r="D1820" i="26"/>
  <c r="D1833" i="26"/>
  <c r="D1836" i="26"/>
  <c r="D1849" i="26"/>
  <c r="D1852" i="26"/>
  <c r="D1865" i="26"/>
  <c r="D1868" i="26"/>
  <c r="D1988" i="26"/>
  <c r="D1996" i="26"/>
  <c r="D2004" i="26"/>
  <c r="D2012" i="26"/>
  <c r="D2020" i="26"/>
  <c r="D2028" i="26"/>
  <c r="D2036" i="26"/>
  <c r="D2044" i="26"/>
  <c r="D2052" i="26"/>
  <c r="D2060" i="26"/>
  <c r="D2068" i="26"/>
  <c r="D2076" i="26"/>
  <c r="D2084" i="26"/>
  <c r="D2092" i="26"/>
  <c r="D2100" i="26"/>
  <c r="D2108" i="26"/>
  <c r="D2124" i="26"/>
  <c r="D2140" i="26"/>
  <c r="D2156" i="26"/>
  <c r="D2172" i="26"/>
  <c r="D2188" i="26"/>
  <c r="D2204" i="26"/>
  <c r="D2220" i="26"/>
  <c r="D2236" i="26"/>
  <c r="D2252" i="26"/>
  <c r="D2268" i="26"/>
  <c r="D1477" i="26"/>
  <c r="D1480" i="26"/>
  <c r="D1493" i="26"/>
  <c r="D1496" i="26"/>
  <c r="D1509" i="26"/>
  <c r="D1512" i="26"/>
  <c r="D1525" i="26"/>
  <c r="D1528" i="26"/>
  <c r="D1541" i="26"/>
  <c r="D1544" i="26"/>
  <c r="D1557" i="26"/>
  <c r="D1560" i="26"/>
  <c r="D1573" i="26"/>
  <c r="D1576" i="26"/>
  <c r="D1589" i="26"/>
  <c r="D1592" i="26"/>
  <c r="D1605" i="26"/>
  <c r="D1608" i="26"/>
  <c r="D1621" i="26"/>
  <c r="D1624" i="26"/>
  <c r="D1637" i="26"/>
  <c r="D1640" i="26"/>
  <c r="D1653" i="26"/>
  <c r="D1656" i="26"/>
  <c r="D1669" i="26"/>
  <c r="D1672" i="26"/>
  <c r="D1685" i="26"/>
  <c r="D1688" i="26"/>
  <c r="D1701" i="26"/>
  <c r="D1704" i="26"/>
  <c r="D1717" i="26"/>
  <c r="D1720" i="26"/>
  <c r="D1733" i="26"/>
  <c r="D1736" i="26"/>
  <c r="D1749" i="26"/>
  <c r="D1752" i="26"/>
  <c r="D1765" i="26"/>
  <c r="D1768" i="26"/>
  <c r="D1781" i="26"/>
  <c r="D1784" i="26"/>
  <c r="D1797" i="26"/>
  <c r="D1800" i="26"/>
  <c r="D1813" i="26"/>
  <c r="D1816" i="26"/>
  <c r="D1829" i="26"/>
  <c r="D1832" i="26"/>
  <c r="D1845" i="26"/>
  <c r="D1848" i="26"/>
  <c r="D1861" i="26"/>
  <c r="D1864" i="26"/>
  <c r="D1877" i="26"/>
  <c r="D1880" i="26"/>
  <c r="D2120" i="26"/>
  <c r="D2136" i="26"/>
  <c r="D2152" i="26"/>
  <c r="D2168" i="26"/>
  <c r="D2184" i="26"/>
  <c r="D2200" i="26"/>
  <c r="D2216" i="26"/>
  <c r="D2232" i="26"/>
  <c r="D2248" i="26"/>
  <c r="D2264" i="26"/>
  <c r="D2564" i="26"/>
  <c r="D2567" i="26"/>
  <c r="D2580" i="26"/>
  <c r="D2583" i="26"/>
  <c r="D2596" i="26"/>
  <c r="D2599" i="26"/>
  <c r="D2612" i="26"/>
  <c r="D2615" i="26"/>
  <c r="D2628" i="26"/>
  <c r="D2631" i="26"/>
  <c r="D2644" i="26"/>
  <c r="D2647" i="26"/>
  <c r="D2660" i="26"/>
  <c r="D2663" i="26"/>
  <c r="D2676" i="26"/>
  <c r="D2679" i="26"/>
  <c r="D2692" i="26"/>
  <c r="D2695" i="26"/>
  <c r="D2708" i="26"/>
  <c r="D2711" i="26"/>
  <c r="D2724" i="26"/>
  <c r="D2727" i="26"/>
  <c r="D2740" i="26"/>
  <c r="D2743" i="26"/>
  <c r="D2756" i="26"/>
  <c r="D2759" i="26"/>
  <c r="D2772" i="26"/>
  <c r="D2775" i="26"/>
  <c r="D2788" i="26"/>
  <c r="D2791" i="26"/>
  <c r="D2815" i="26"/>
  <c r="D2831" i="26"/>
  <c r="D2847" i="26"/>
  <c r="D2851" i="26"/>
  <c r="D2855" i="26"/>
  <c r="D2859" i="26"/>
  <c r="D2863" i="26"/>
  <c r="D2867" i="26"/>
  <c r="D2871" i="26"/>
  <c r="D2875" i="26"/>
  <c r="D2879" i="26"/>
  <c r="D2883" i="26"/>
  <c r="D2887" i="26"/>
  <c r="D2891" i="26"/>
  <c r="D2895" i="26"/>
  <c r="D2899" i="26"/>
  <c r="D2903" i="26"/>
  <c r="D2907" i="26"/>
  <c r="D2911" i="26"/>
  <c r="D2915" i="26"/>
  <c r="D2919" i="26"/>
  <c r="D2923" i="26"/>
  <c r="D2927" i="26"/>
  <c r="D2931" i="26"/>
  <c r="D2939" i="26"/>
  <c r="D2947" i="26"/>
  <c r="D2955" i="26"/>
  <c r="D2963" i="26"/>
  <c r="D2971" i="26"/>
  <c r="D1985" i="26"/>
  <c r="D1989" i="26"/>
  <c r="D1993" i="26"/>
  <c r="D1997" i="26"/>
  <c r="D2001" i="26"/>
  <c r="D2005" i="26"/>
  <c r="D2009" i="26"/>
  <c r="D2013" i="26"/>
  <c r="D2017" i="26"/>
  <c r="D2021" i="26"/>
  <c r="D2025" i="26"/>
  <c r="D2029" i="26"/>
  <c r="D2033" i="26"/>
  <c r="D2037" i="26"/>
  <c r="D2041" i="26"/>
  <c r="D2045" i="26"/>
  <c r="D2049" i="26"/>
  <c r="D2053" i="26"/>
  <c r="D2057" i="26"/>
  <c r="D2061" i="26"/>
  <c r="D2065" i="26"/>
  <c r="D2069" i="26"/>
  <c r="D2073" i="26"/>
  <c r="D2077" i="26"/>
  <c r="D2081" i="26"/>
  <c r="D2085" i="26"/>
  <c r="D2089" i="26"/>
  <c r="D2093" i="26"/>
  <c r="D2097" i="26"/>
  <c r="D2101" i="26"/>
  <c r="D2105" i="26"/>
  <c r="D2109" i="26"/>
  <c r="D2113" i="26"/>
  <c r="D2117" i="26"/>
  <c r="D2121" i="26"/>
  <c r="D2125" i="26"/>
  <c r="D2129" i="26"/>
  <c r="D2133" i="26"/>
  <c r="D2137" i="26"/>
  <c r="D2141" i="26"/>
  <c r="D2145" i="26"/>
  <c r="D2149" i="26"/>
  <c r="D2153" i="26"/>
  <c r="D2157" i="26"/>
  <c r="D2161" i="26"/>
  <c r="D2165" i="26"/>
  <c r="D2169" i="26"/>
  <c r="D2173" i="26"/>
  <c r="D2177" i="26"/>
  <c r="D2181" i="26"/>
  <c r="D2185" i="26"/>
  <c r="D2189" i="26"/>
  <c r="D2193" i="26"/>
  <c r="D2197" i="26"/>
  <c r="D2201" i="26"/>
  <c r="D2205" i="26"/>
  <c r="D2209" i="26"/>
  <c r="D2213" i="26"/>
  <c r="D2217" i="26"/>
  <c r="D2221" i="26"/>
  <c r="D2225" i="26"/>
  <c r="D2229" i="26"/>
  <c r="D2233" i="26"/>
  <c r="D2237" i="26"/>
  <c r="D2241" i="26"/>
  <c r="D2245" i="26"/>
  <c r="D2249" i="26"/>
  <c r="D2253" i="26"/>
  <c r="D2257" i="26"/>
  <c r="D2261" i="26"/>
  <c r="D2265" i="26"/>
  <c r="D2269" i="26"/>
  <c r="D2273" i="26"/>
  <c r="D2277" i="26"/>
  <c r="D2281" i="26"/>
  <c r="D2285" i="26"/>
  <c r="D2289" i="26"/>
  <c r="D2293" i="26"/>
  <c r="D2297" i="26"/>
  <c r="D2301" i="26"/>
  <c r="D2305" i="26"/>
  <c r="D2309" i="26"/>
  <c r="D2313" i="26"/>
  <c r="D2317" i="26"/>
  <c r="D2321" i="26"/>
  <c r="D2325" i="26"/>
  <c r="D2329" i="26"/>
  <c r="D2333" i="26"/>
  <c r="D2337" i="26"/>
  <c r="D2341" i="26"/>
  <c r="D2345" i="26"/>
  <c r="D2349" i="26"/>
  <c r="D2353" i="26"/>
  <c r="D2357" i="26"/>
  <c r="D2361" i="26"/>
  <c r="D2365" i="26"/>
  <c r="D2369" i="26"/>
  <c r="D2373" i="26"/>
  <c r="D2377" i="26"/>
  <c r="D2381" i="26"/>
  <c r="D2385" i="26"/>
  <c r="D2389" i="26"/>
  <c r="D2393" i="26"/>
  <c r="D2397" i="26"/>
  <c r="D2401" i="26"/>
  <c r="D2405" i="26"/>
  <c r="D2409" i="26"/>
  <c r="D2413" i="26"/>
  <c r="D2417" i="26"/>
  <c r="D2421" i="26"/>
  <c r="D2425" i="26"/>
  <c r="D2429" i="26"/>
  <c r="D2433" i="26"/>
  <c r="D2437" i="26"/>
  <c r="D2441" i="26"/>
  <c r="D2445" i="26"/>
  <c r="D2449" i="26"/>
  <c r="D2453" i="26"/>
  <c r="D2457" i="26"/>
  <c r="D2461" i="26"/>
  <c r="D2465" i="26"/>
  <c r="D2469" i="26"/>
  <c r="D2473" i="26"/>
  <c r="D2477" i="26"/>
  <c r="D2481" i="26"/>
  <c r="D2485" i="26"/>
  <c r="D2489" i="26"/>
  <c r="D2493" i="26"/>
  <c r="D2497" i="26"/>
  <c r="D2501" i="26"/>
  <c r="D2505" i="26"/>
  <c r="D2509" i="26"/>
  <c r="D2513" i="26"/>
  <c r="D2517" i="26"/>
  <c r="D2521" i="26"/>
  <c r="D2525" i="26"/>
  <c r="D2529" i="26"/>
  <c r="D2533" i="26"/>
  <c r="D2537" i="26"/>
  <c r="D2541" i="26"/>
  <c r="D2545" i="26"/>
  <c r="D2549" i="26"/>
  <c r="D2553" i="26"/>
  <c r="D2560" i="26"/>
  <c r="D2563" i="26"/>
  <c r="D2576" i="26"/>
  <c r="D2579" i="26"/>
  <c r="D2592" i="26"/>
  <c r="D2595" i="26"/>
  <c r="D2608" i="26"/>
  <c r="D2611" i="26"/>
  <c r="D2624" i="26"/>
  <c r="D2627" i="26"/>
  <c r="D2640" i="26"/>
  <c r="D2643" i="26"/>
  <c r="D2656" i="26"/>
  <c r="D2659" i="26"/>
  <c r="D2672" i="26"/>
  <c r="D2675" i="26"/>
  <c r="D2688" i="26"/>
  <c r="D2691" i="26"/>
  <c r="D2704" i="26"/>
  <c r="D2707" i="26"/>
  <c r="D2720" i="26"/>
  <c r="D2723" i="26"/>
  <c r="D2736" i="26"/>
  <c r="D2739" i="26"/>
  <c r="D2752" i="26"/>
  <c r="D2755" i="26"/>
  <c r="D2768" i="26"/>
  <c r="D2771" i="26"/>
  <c r="D2784" i="26"/>
  <c r="D2787" i="26"/>
  <c r="D2800" i="26"/>
  <c r="D2803" i="26"/>
  <c r="D2819" i="26"/>
  <c r="D2835" i="26"/>
  <c r="D2276" i="26"/>
  <c r="D2280" i="26"/>
  <c r="D2284" i="26"/>
  <c r="D2288" i="26"/>
  <c r="D2292" i="26"/>
  <c r="D2296" i="26"/>
  <c r="D2300" i="26"/>
  <c r="D2304" i="26"/>
  <c r="D2308" i="26"/>
  <c r="D2312" i="26"/>
  <c r="D2316" i="26"/>
  <c r="D2320" i="26"/>
  <c r="D2324" i="26"/>
  <c r="D2328" i="26"/>
  <c r="D2332" i="26"/>
  <c r="D2336" i="26"/>
  <c r="D2340" i="26"/>
  <c r="D2344" i="26"/>
  <c r="D2348" i="26"/>
  <c r="D2352" i="26"/>
  <c r="D2356" i="26"/>
  <c r="D2360" i="26"/>
  <c r="D2364" i="26"/>
  <c r="D2368" i="26"/>
  <c r="D2372" i="26"/>
  <c r="D2376" i="26"/>
  <c r="D2380" i="26"/>
  <c r="D2384" i="26"/>
  <c r="D2388" i="26"/>
  <c r="D2392" i="26"/>
  <c r="D2396" i="26"/>
  <c r="D2400" i="26"/>
  <c r="D2404" i="26"/>
  <c r="D2408" i="26"/>
  <c r="D2412" i="26"/>
  <c r="D2416" i="26"/>
  <c r="D2420" i="26"/>
  <c r="D2424" i="26"/>
  <c r="D2428" i="26"/>
  <c r="D2432" i="26"/>
  <c r="D2436" i="26"/>
  <c r="D2440" i="26"/>
  <c r="D2444" i="26"/>
  <c r="D2448" i="26"/>
  <c r="D2452" i="26"/>
  <c r="D2456" i="26"/>
  <c r="D2460" i="26"/>
  <c r="D2464" i="26"/>
  <c r="D2468" i="26"/>
  <c r="D2472" i="26"/>
  <c r="D2476" i="26"/>
  <c r="D2480" i="26"/>
  <c r="D2484" i="26"/>
  <c r="D2488" i="26"/>
  <c r="D2492" i="26"/>
  <c r="D2496" i="26"/>
  <c r="D2500" i="26"/>
  <c r="D2504" i="26"/>
  <c r="D2508" i="26"/>
  <c r="D2512" i="26"/>
  <c r="D2516" i="26"/>
  <c r="D2520" i="26"/>
  <c r="D2524" i="26"/>
  <c r="D2528" i="26"/>
  <c r="D2532" i="26"/>
  <c r="D2536" i="26"/>
  <c r="D2540" i="26"/>
  <c r="D2544" i="26"/>
  <c r="D2548" i="26"/>
  <c r="D2552" i="26"/>
  <c r="D2556" i="26"/>
  <c r="D2559" i="26"/>
  <c r="D2572" i="26"/>
  <c r="D2575" i="26"/>
  <c r="D2588" i="26"/>
  <c r="D2591" i="26"/>
  <c r="D2604" i="26"/>
  <c r="D2607" i="26"/>
  <c r="D2620" i="26"/>
  <c r="D2623" i="26"/>
  <c r="D2636" i="26"/>
  <c r="D2639" i="26"/>
  <c r="D2652" i="26"/>
  <c r="D2655" i="26"/>
  <c r="D2668" i="26"/>
  <c r="D2671" i="26"/>
  <c r="D2684" i="26"/>
  <c r="D2687" i="26"/>
  <c r="D2700" i="26"/>
  <c r="D2703" i="26"/>
  <c r="D2716" i="26"/>
  <c r="D2719" i="26"/>
  <c r="D2732" i="26"/>
  <c r="D2735" i="26"/>
  <c r="D2748" i="26"/>
  <c r="D2751" i="26"/>
  <c r="D2764" i="26"/>
  <c r="D2767" i="26"/>
  <c r="D2780" i="26"/>
  <c r="D2783" i="26"/>
  <c r="D2796" i="26"/>
  <c r="D2799" i="26"/>
  <c r="D2807" i="26"/>
  <c r="D2823" i="26"/>
  <c r="D2839" i="26"/>
  <c r="D2935" i="26"/>
  <c r="D2943" i="26"/>
  <c r="D2951" i="26"/>
  <c r="D2959" i="26"/>
  <c r="D2967" i="26"/>
  <c r="D2975" i="26"/>
  <c r="D2568" i="26"/>
  <c r="D2571" i="26"/>
  <c r="D2584" i="26"/>
  <c r="D2587" i="26"/>
  <c r="D2600" i="26"/>
  <c r="D2603" i="26"/>
  <c r="D2616" i="26"/>
  <c r="D2619" i="26"/>
  <c r="D2632" i="26"/>
  <c r="D2635" i="26"/>
  <c r="D2648" i="26"/>
  <c r="D2651" i="26"/>
  <c r="D2664" i="26"/>
  <c r="D2667" i="26"/>
  <c r="D2680" i="26"/>
  <c r="D2683" i="26"/>
  <c r="D2696" i="26"/>
  <c r="D2699" i="26"/>
  <c r="D2712" i="26"/>
  <c r="D2715" i="26"/>
  <c r="D2728" i="26"/>
  <c r="D2731" i="26"/>
  <c r="D2744" i="26"/>
  <c r="D2747" i="26"/>
  <c r="D2760" i="26"/>
  <c r="D2763" i="26"/>
  <c r="D2776" i="26"/>
  <c r="D2779" i="26"/>
  <c r="D2792" i="26"/>
  <c r="D2795" i="26"/>
  <c r="D2811" i="26"/>
  <c r="D2827" i="26"/>
  <c r="D2843" i="26"/>
  <c r="D2804" i="26"/>
  <c r="D2808" i="26"/>
  <c r="D2812" i="26"/>
  <c r="D2816" i="26"/>
  <c r="D2820" i="26"/>
  <c r="D2824" i="26"/>
  <c r="D2828" i="26"/>
  <c r="D2832" i="26"/>
  <c r="D2836" i="26"/>
  <c r="D2840" i="26"/>
  <c r="D2844" i="26"/>
  <c r="D3058" i="26"/>
  <c r="D3066" i="26"/>
  <c r="D3074" i="26"/>
  <c r="D2979" i="26"/>
  <c r="D2983" i="26"/>
  <c r="D2987" i="26"/>
  <c r="D2991" i="26"/>
  <c r="D2995" i="26"/>
  <c r="D2999" i="26"/>
  <c r="D3003" i="26"/>
  <c r="D3007" i="26"/>
  <c r="D3011" i="26"/>
  <c r="D3015" i="26"/>
  <c r="D3019" i="26"/>
  <c r="D3023" i="26"/>
  <c r="D3027" i="26"/>
  <c r="D3031" i="26"/>
  <c r="D3035" i="26"/>
  <c r="D3039" i="26"/>
  <c r="D3043" i="26"/>
  <c r="D3047" i="26"/>
  <c r="D3051" i="26"/>
  <c r="D2850" i="26"/>
  <c r="D2854" i="26"/>
  <c r="D2858" i="26"/>
  <c r="D2862" i="26"/>
  <c r="D2866" i="26"/>
  <c r="D2870" i="26"/>
  <c r="D2874" i="26"/>
  <c r="D2878" i="26"/>
  <c r="D2882" i="26"/>
  <c r="D2886" i="26"/>
  <c r="D2890" i="26"/>
  <c r="D2894" i="26"/>
  <c r="D2898" i="26"/>
  <c r="D2902" i="26"/>
  <c r="D2906" i="26"/>
  <c r="D2910" i="26"/>
  <c r="D2914" i="26"/>
  <c r="D2918" i="26"/>
  <c r="D2922" i="26"/>
  <c r="D2926" i="26"/>
  <c r="D2930" i="26"/>
  <c r="D2934" i="26"/>
  <c r="D2938" i="26"/>
  <c r="D2942" i="26"/>
  <c r="D2946" i="26"/>
  <c r="D2950" i="26"/>
  <c r="D2954" i="26"/>
  <c r="D2958" i="26"/>
  <c r="D2962" i="26"/>
  <c r="D2966" i="26"/>
  <c r="D2970" i="26"/>
  <c r="D2974" i="26"/>
  <c r="D2978" i="26"/>
  <c r="D2982" i="26"/>
  <c r="D2986" i="26"/>
  <c r="D2990" i="26"/>
  <c r="D2994" i="26"/>
  <c r="D2998" i="26"/>
  <c r="D3002" i="26"/>
  <c r="D3006" i="26"/>
  <c r="D3010" i="26"/>
  <c r="D3014" i="26"/>
  <c r="D3018" i="26"/>
  <c r="D3022" i="26"/>
  <c r="D3026" i="26"/>
  <c r="D3030" i="26"/>
  <c r="D3034" i="26"/>
  <c r="D3038" i="26"/>
  <c r="D3042" i="26"/>
  <c r="D3046" i="26"/>
  <c r="D3050" i="26"/>
  <c r="D3054" i="26"/>
  <c r="D3062" i="26"/>
  <c r="D3070" i="26"/>
  <c r="D3078" i="26"/>
  <c r="D3139" i="26"/>
  <c r="D3143" i="26"/>
  <c r="D3147" i="26"/>
  <c r="D3151" i="26"/>
  <c r="D3155" i="26"/>
  <c r="D3157" i="26"/>
  <c r="D3159" i="26"/>
  <c r="D3161" i="26"/>
  <c r="D3163" i="26"/>
  <c r="D3165" i="26"/>
  <c r="D3167" i="26"/>
  <c r="D3169" i="26"/>
  <c r="D3171" i="26"/>
  <c r="D3173" i="26"/>
  <c r="D3175" i="26"/>
  <c r="D3177" i="26"/>
  <c r="D3179" i="26"/>
  <c r="D3181" i="26"/>
  <c r="D3183" i="26"/>
  <c r="D3185" i="26"/>
  <c r="D3187" i="26"/>
  <c r="D3189" i="26"/>
  <c r="D3191" i="26"/>
  <c r="D3193" i="26"/>
  <c r="D3195" i="26"/>
  <c r="D3197" i="26"/>
  <c r="D3199" i="26"/>
  <c r="D3201" i="26"/>
  <c r="D3203" i="26"/>
  <c r="D3205" i="26"/>
  <c r="D3207" i="26"/>
  <c r="D3209" i="26"/>
  <c r="D3211" i="26"/>
  <c r="D3213" i="26"/>
  <c r="D3215" i="26"/>
  <c r="D3217" i="26"/>
  <c r="D3219" i="26"/>
  <c r="D3221" i="26"/>
  <c r="D3231" i="26"/>
  <c r="D3247" i="26"/>
  <c r="D3263" i="26"/>
  <c r="D3279" i="26"/>
  <c r="D3295" i="26"/>
  <c r="D3319" i="26"/>
  <c r="D3235" i="26"/>
  <c r="D3251" i="26"/>
  <c r="D3267" i="26"/>
  <c r="D3283" i="26"/>
  <c r="D3299" i="26"/>
  <c r="D3315" i="26"/>
  <c r="D3055" i="26"/>
  <c r="D3059" i="26"/>
  <c r="D3063" i="26"/>
  <c r="D3067" i="26"/>
  <c r="D3071" i="26"/>
  <c r="D3075" i="26"/>
  <c r="D3079" i="26"/>
  <c r="D3223" i="26"/>
  <c r="D3239" i="26"/>
  <c r="D3255" i="26"/>
  <c r="D3271" i="26"/>
  <c r="D3287" i="26"/>
  <c r="D3303" i="26"/>
  <c r="D3311" i="26"/>
  <c r="D3327" i="26"/>
  <c r="D3227" i="26"/>
  <c r="D3243" i="26"/>
  <c r="D3259" i="26"/>
  <c r="D3275" i="26"/>
  <c r="D3291" i="26"/>
  <c r="D3307" i="26"/>
  <c r="D3323" i="26"/>
  <c r="D3412" i="26"/>
  <c r="D3416" i="26"/>
  <c r="D3420" i="26"/>
  <c r="D3424" i="26"/>
  <c r="D3428" i="26"/>
  <c r="D3432" i="26"/>
  <c r="D3436" i="26"/>
  <c r="D3440" i="26"/>
  <c r="D3444" i="26"/>
  <c r="D3448" i="26"/>
  <c r="D3452" i="26"/>
  <c r="D3080" i="26"/>
  <c r="D3084" i="26"/>
  <c r="D3088" i="26"/>
  <c r="D3092" i="26"/>
  <c r="D3096" i="26"/>
  <c r="D3100" i="26"/>
  <c r="D3104" i="26"/>
  <c r="D3108" i="26"/>
  <c r="D3112" i="26"/>
  <c r="D3116" i="26"/>
  <c r="D3120" i="26"/>
  <c r="D3124" i="26"/>
  <c r="D3128" i="26"/>
  <c r="D3132" i="26"/>
  <c r="D3136" i="26"/>
  <c r="D3140" i="26"/>
  <c r="D3144" i="26"/>
  <c r="D3148" i="26"/>
  <c r="D3152" i="26"/>
  <c r="D3156" i="26"/>
  <c r="D3160" i="26"/>
  <c r="D3164" i="26"/>
  <c r="D3168" i="26"/>
  <c r="D3172" i="26"/>
  <c r="D3176" i="26"/>
  <c r="D3180" i="26"/>
  <c r="D3184" i="26"/>
  <c r="D3188" i="26"/>
  <c r="D3192" i="26"/>
  <c r="D3196" i="26"/>
  <c r="D3200" i="26"/>
  <c r="D3204" i="26"/>
  <c r="D3208" i="26"/>
  <c r="D3212" i="26"/>
  <c r="D3216" i="26"/>
  <c r="D3220" i="26"/>
  <c r="D3224" i="26"/>
  <c r="D3228" i="26"/>
  <c r="D3232" i="26"/>
  <c r="D3236" i="26"/>
  <c r="D3240" i="26"/>
  <c r="D3244" i="26"/>
  <c r="D3248" i="26"/>
  <c r="D3252" i="26"/>
  <c r="D3256" i="26"/>
  <c r="D3260" i="26"/>
  <c r="D3264" i="26"/>
  <c r="D3268" i="26"/>
  <c r="D3272" i="26"/>
  <c r="D3276" i="26"/>
  <c r="D3280" i="26"/>
  <c r="D3284" i="26"/>
  <c r="D3288" i="26"/>
  <c r="D3292" i="26"/>
  <c r="D3296" i="26"/>
  <c r="D3300" i="26"/>
  <c r="D3304" i="26"/>
  <c r="D3308" i="26"/>
  <c r="D3312" i="26"/>
  <c r="D3316" i="26"/>
  <c r="D3320" i="26"/>
  <c r="D3324" i="26"/>
  <c r="D3328" i="26"/>
  <c r="D3332" i="26"/>
  <c r="D3336" i="26"/>
  <c r="D3340" i="26"/>
  <c r="D3344" i="26"/>
  <c r="D3348" i="26"/>
  <c r="D3352" i="26"/>
  <c r="D3356" i="26"/>
  <c r="D3360" i="26"/>
  <c r="D3364" i="26"/>
  <c r="D3368" i="26"/>
  <c r="D3372" i="26"/>
  <c r="D3376" i="26"/>
  <c r="D3380" i="26"/>
  <c r="D3384" i="26"/>
  <c r="D3388" i="26"/>
  <c r="D3392" i="26"/>
  <c r="D3396" i="26"/>
  <c r="D3400" i="26"/>
  <c r="D3404" i="26"/>
  <c r="D3408" i="26"/>
  <c r="D3331" i="26"/>
  <c r="D3335" i="26"/>
  <c r="D3339" i="26"/>
  <c r="D3343" i="26"/>
  <c r="D3347" i="26"/>
  <c r="D3351" i="26"/>
  <c r="D3355" i="26"/>
  <c r="D3359" i="26"/>
  <c r="D3363" i="26"/>
  <c r="D3367" i="26"/>
  <c r="D3371" i="26"/>
  <c r="D3375" i="26"/>
  <c r="D3379" i="26"/>
  <c r="D3383" i="26"/>
  <c r="D3387" i="26"/>
  <c r="D3391" i="26"/>
  <c r="D3395" i="26"/>
  <c r="D3399" i="26"/>
  <c r="D3403" i="26"/>
  <c r="D3407" i="26"/>
  <c r="D3411" i="26"/>
  <c r="D3415" i="26"/>
  <c r="D3419" i="26"/>
  <c r="D3423" i="26"/>
  <c r="D3427" i="26"/>
  <c r="D3431" i="26"/>
  <c r="D3435" i="26"/>
  <c r="D3439" i="26"/>
  <c r="D3443" i="26"/>
  <c r="D3447" i="26"/>
  <c r="D3451" i="26"/>
  <c r="D3455" i="26"/>
  <c r="D3456" i="26"/>
  <c r="D3519" i="26"/>
  <c r="D3521" i="26"/>
  <c r="D3527" i="26"/>
  <c r="D3530" i="26"/>
  <c r="D3554" i="26"/>
  <c r="D3558" i="26"/>
  <c r="D3562" i="26"/>
  <c r="D3460" i="26"/>
  <c r="D3464" i="26"/>
  <c r="D3468" i="26"/>
  <c r="D3472" i="26"/>
  <c r="D3476" i="26"/>
  <c r="D3480" i="26"/>
  <c r="D3484" i="26"/>
  <c r="D3488" i="26"/>
  <c r="D3492" i="26"/>
  <c r="D3496" i="26"/>
  <c r="D3500" i="26"/>
  <c r="D3504" i="26"/>
  <c r="D3508" i="26"/>
  <c r="D3512" i="26"/>
  <c r="D3516" i="26"/>
  <c r="D3520" i="26"/>
  <c r="D3524" i="26"/>
  <c r="D3526" i="26"/>
  <c r="D3538" i="26"/>
  <c r="D3541" i="26"/>
  <c r="D3546" i="26"/>
  <c r="D3549" i="26"/>
  <c r="D3531" i="26"/>
  <c r="D3534" i="26"/>
  <c r="D3537" i="26"/>
  <c r="D3542" i="26"/>
  <c r="D3545" i="26"/>
  <c r="D3550" i="26"/>
  <c r="D3599" i="26"/>
  <c r="D3566" i="26"/>
  <c r="D3570" i="26"/>
  <c r="D3574" i="26"/>
  <c r="D3578" i="26"/>
  <c r="D3553" i="26"/>
  <c r="D3557" i="26"/>
  <c r="D3561" i="26"/>
  <c r="D3565" i="26"/>
  <c r="D3569" i="26"/>
  <c r="D3573" i="26"/>
  <c r="D3577" i="26"/>
  <c r="D3605" i="26"/>
  <c r="D3603" i="26"/>
  <c r="D3609" i="26"/>
  <c r="D3613" i="26"/>
  <c r="D3617" i="26"/>
  <c r="D3621" i="26"/>
  <c r="D3625" i="26"/>
  <c r="D3629" i="26"/>
  <c r="D3582" i="26"/>
  <c r="D3586" i="26"/>
  <c r="D3590" i="26"/>
  <c r="D3594" i="26"/>
  <c r="D3598" i="26"/>
  <c r="D3602" i="26"/>
  <c r="D3606" i="26"/>
  <c r="D3610" i="26"/>
  <c r="D3614" i="26"/>
  <c r="D3618" i="26"/>
  <c r="D3622" i="26"/>
  <c r="D3626" i="26"/>
  <c r="D3630" i="26"/>
  <c r="D3634" i="26"/>
  <c r="D3638" i="26"/>
  <c r="D3642" i="26"/>
  <c r="D3646" i="26"/>
  <c r="D3663" i="26"/>
  <c r="D3633" i="26"/>
  <c r="D3637" i="26"/>
  <c r="D3641" i="26"/>
  <c r="D3645" i="26"/>
  <c r="D3647" i="26"/>
  <c r="D3649" i="26"/>
  <c r="D3651" i="26"/>
  <c r="D3653" i="26"/>
  <c r="D3655" i="26"/>
  <c r="D3657" i="26"/>
  <c r="D3667" i="26"/>
  <c r="D3659" i="26"/>
  <c r="D3672" i="26"/>
  <c r="D3676" i="26"/>
  <c r="D3671" i="26"/>
  <c r="D3675" i="26"/>
  <c r="D3679" i="26"/>
  <c r="D3683" i="26"/>
  <c r="D3688" i="26"/>
  <c r="D3692" i="26"/>
  <c r="D3680" i="26"/>
  <c r="D3684" i="26"/>
  <c r="D3648" i="26"/>
  <c r="D3652" i="26"/>
  <c r="D3656" i="26"/>
  <c r="D3660" i="26"/>
  <c r="D3664" i="26"/>
  <c r="D3668" i="26"/>
  <c r="D3687" i="26"/>
  <c r="D3691" i="26"/>
  <c r="D3695" i="26"/>
  <c r="D3699" i="26"/>
  <c r="D3718" i="26"/>
  <c r="D3702" i="26"/>
  <c r="D3710" i="26"/>
  <c r="D3696" i="26"/>
  <c r="D3700" i="26"/>
  <c r="D3706" i="26"/>
  <c r="D3714" i="26"/>
  <c r="D3722" i="26"/>
  <c r="D3726" i="26"/>
  <c r="D3730" i="26"/>
  <c r="D3734" i="26"/>
  <c r="D3738" i="26"/>
  <c r="D3701" i="26"/>
  <c r="D3705" i="26"/>
  <c r="D3709" i="26"/>
  <c r="D3713" i="26"/>
  <c r="D3717" i="26"/>
  <c r="D3721" i="26"/>
  <c r="D3725" i="26"/>
  <c r="D3729" i="26"/>
  <c r="D3733" i="26"/>
  <c r="D3737" i="26"/>
  <c r="D3741" i="26"/>
  <c r="D3742" i="26"/>
  <c r="BF1231" i="20" l="1"/>
  <c r="D703" i="16" l="1"/>
  <c r="U815" i="16" l="1"/>
  <c r="R815" i="16"/>
  <c r="O815" i="16"/>
  <c r="L815" i="16"/>
  <c r="U814" i="16"/>
  <c r="R814" i="16"/>
  <c r="O814" i="16"/>
  <c r="L814" i="16"/>
  <c r="U813" i="16"/>
  <c r="R813" i="16"/>
  <c r="O813" i="16"/>
  <c r="L813" i="16"/>
  <c r="U812" i="16"/>
  <c r="R812" i="16"/>
  <c r="O812" i="16"/>
  <c r="L812" i="16"/>
  <c r="U811" i="16"/>
  <c r="R811" i="16"/>
  <c r="O811" i="16"/>
  <c r="L811" i="16"/>
  <c r="U810" i="16"/>
  <c r="R810" i="16"/>
  <c r="O810" i="16"/>
  <c r="L810" i="16"/>
  <c r="U809" i="16"/>
  <c r="R809" i="16"/>
  <c r="O809" i="16"/>
  <c r="L809" i="16"/>
  <c r="U808" i="16"/>
  <c r="R808" i="16"/>
  <c r="O808" i="16"/>
  <c r="L808" i="16"/>
  <c r="U807" i="16"/>
  <c r="R807" i="16"/>
  <c r="O807" i="16"/>
  <c r="L807" i="16"/>
  <c r="U806" i="16"/>
  <c r="R806" i="16"/>
  <c r="O806" i="16"/>
  <c r="L806" i="16"/>
  <c r="U805" i="16"/>
  <c r="R805" i="16"/>
  <c r="O805" i="16"/>
  <c r="L805" i="16"/>
  <c r="U804" i="16"/>
  <c r="R804" i="16"/>
  <c r="O804" i="16"/>
  <c r="L804" i="16"/>
  <c r="U803" i="16"/>
  <c r="R803" i="16"/>
  <c r="O803" i="16"/>
  <c r="L803" i="16"/>
  <c r="U802" i="16"/>
  <c r="R802" i="16"/>
  <c r="O802" i="16"/>
  <c r="L802" i="16"/>
  <c r="U801" i="16"/>
  <c r="R801" i="16"/>
  <c r="O801" i="16"/>
  <c r="L801" i="16"/>
  <c r="U800" i="16"/>
  <c r="R800" i="16"/>
  <c r="O800" i="16"/>
  <c r="L800" i="16"/>
  <c r="U799" i="16"/>
  <c r="R799" i="16"/>
  <c r="O799" i="16"/>
  <c r="L799" i="16"/>
  <c r="U798" i="16"/>
  <c r="R798" i="16"/>
  <c r="O798" i="16"/>
  <c r="L798" i="16"/>
  <c r="U797" i="16"/>
  <c r="R797" i="16"/>
  <c r="O797" i="16"/>
  <c r="L797" i="16"/>
  <c r="U796" i="16"/>
  <c r="R796" i="16"/>
  <c r="O796" i="16"/>
  <c r="L796" i="16"/>
  <c r="U795" i="16"/>
  <c r="R795" i="16"/>
  <c r="O795" i="16"/>
  <c r="L795" i="16"/>
  <c r="U794" i="16"/>
  <c r="R794" i="16"/>
  <c r="O794" i="16"/>
  <c r="L794" i="16"/>
  <c r="U793" i="16"/>
  <c r="R793" i="16"/>
  <c r="O793" i="16"/>
  <c r="L793" i="16"/>
  <c r="U792" i="16"/>
  <c r="R792" i="16"/>
  <c r="O792" i="16"/>
  <c r="L792" i="16"/>
  <c r="U791" i="16"/>
  <c r="R791" i="16"/>
  <c r="O791" i="16"/>
  <c r="L791" i="16"/>
  <c r="U790" i="16"/>
  <c r="R790" i="16"/>
  <c r="O790" i="16"/>
  <c r="L790" i="16"/>
  <c r="U789" i="16"/>
  <c r="R789" i="16"/>
  <c r="O789" i="16"/>
  <c r="L789" i="16"/>
  <c r="U788" i="16"/>
  <c r="R788" i="16"/>
  <c r="O788" i="16"/>
  <c r="L788" i="16"/>
  <c r="U787" i="16"/>
  <c r="R787" i="16"/>
  <c r="O787" i="16"/>
  <c r="L787" i="16"/>
  <c r="U786" i="16"/>
  <c r="R786" i="16"/>
  <c r="O786" i="16"/>
  <c r="L786" i="16"/>
  <c r="U785" i="16"/>
  <c r="R785" i="16"/>
  <c r="O785" i="16"/>
  <c r="L785" i="16"/>
  <c r="U816" i="16"/>
  <c r="R816" i="16"/>
  <c r="O816" i="16"/>
  <c r="L816" i="16"/>
  <c r="X791" i="16" l="1"/>
  <c r="X792" i="16"/>
  <c r="X793" i="16"/>
  <c r="X794" i="16"/>
  <c r="X795" i="16"/>
  <c r="X796" i="16"/>
  <c r="X797" i="16"/>
  <c r="X798" i="16"/>
  <c r="X799" i="16"/>
  <c r="X800" i="16"/>
  <c r="X801" i="16"/>
  <c r="X802" i="16"/>
  <c r="X803" i="16"/>
  <c r="X804" i="16"/>
  <c r="X805" i="16"/>
  <c r="X806" i="16"/>
  <c r="X807" i="16"/>
  <c r="X808" i="16"/>
  <c r="X809" i="16"/>
  <c r="X810" i="16"/>
  <c r="X811" i="16"/>
  <c r="X812" i="16"/>
  <c r="X813" i="16"/>
  <c r="X814" i="16"/>
  <c r="X815" i="16"/>
  <c r="X816" i="16"/>
  <c r="X785" i="16"/>
  <c r="W785" i="16"/>
  <c r="X786" i="16"/>
  <c r="X787" i="16"/>
  <c r="W788" i="16"/>
  <c r="X789" i="16"/>
  <c r="X790" i="16"/>
  <c r="W790" i="16"/>
  <c r="D810" i="26"/>
  <c r="D799" i="26"/>
  <c r="D813" i="26"/>
  <c r="W786" i="16"/>
  <c r="W789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0" i="16"/>
  <c r="W811" i="16"/>
  <c r="W812" i="16"/>
  <c r="W813" i="16"/>
  <c r="W814" i="16"/>
  <c r="W815" i="16"/>
  <c r="W787" i="16"/>
  <c r="X788" i="16"/>
  <c r="W816" i="16"/>
  <c r="Y816" i="16" l="1"/>
  <c r="Z816" i="16" s="1"/>
  <c r="Y812" i="16"/>
  <c r="Z812" i="16" s="1"/>
  <c r="Y808" i="16"/>
  <c r="Z808" i="16" s="1"/>
  <c r="Y804" i="16"/>
  <c r="Z804" i="16" s="1"/>
  <c r="Y800" i="16"/>
  <c r="Z800" i="16" s="1"/>
  <c r="Y796" i="16"/>
  <c r="Z796" i="16" s="1"/>
  <c r="Y792" i="16"/>
  <c r="Z792" i="16" s="1"/>
  <c r="Y788" i="16"/>
  <c r="Z788" i="16" s="1"/>
  <c r="Y813" i="16"/>
  <c r="Z813" i="16" s="1"/>
  <c r="Y809" i="16"/>
  <c r="Z809" i="16" s="1"/>
  <c r="Y805" i="16"/>
  <c r="Z805" i="16" s="1"/>
  <c r="Y801" i="16"/>
  <c r="Z801" i="16" s="1"/>
  <c r="Y797" i="16"/>
  <c r="Z797" i="16" s="1"/>
  <c r="Y793" i="16"/>
  <c r="Z793" i="16" s="1"/>
  <c r="D797" i="26"/>
  <c r="D809" i="26"/>
  <c r="Y815" i="16"/>
  <c r="Z815" i="16" s="1"/>
  <c r="Y811" i="16"/>
  <c r="Z811" i="16" s="1"/>
  <c r="Y807" i="16"/>
  <c r="Z807" i="16" s="1"/>
  <c r="Y803" i="16"/>
  <c r="Z803" i="16" s="1"/>
  <c r="Y799" i="16"/>
  <c r="Z799" i="16" s="1"/>
  <c r="Y795" i="16"/>
  <c r="Z795" i="16" s="1"/>
  <c r="Y791" i="16"/>
  <c r="Z791" i="16" s="1"/>
  <c r="D793" i="26"/>
  <c r="D811" i="26"/>
  <c r="D803" i="26"/>
  <c r="D795" i="26"/>
  <c r="Y814" i="16"/>
  <c r="Z814" i="16" s="1"/>
  <c r="Y810" i="16"/>
  <c r="Z810" i="16" s="1"/>
  <c r="Y806" i="16"/>
  <c r="Z806" i="16" s="1"/>
  <c r="Y802" i="16"/>
  <c r="Z802" i="16" s="1"/>
  <c r="Y798" i="16"/>
  <c r="Z798" i="16" s="1"/>
  <c r="Y794" i="16"/>
  <c r="Z794" i="16" s="1"/>
  <c r="D801" i="26"/>
  <c r="D785" i="26"/>
  <c r="D791" i="26"/>
  <c r="Y786" i="16"/>
  <c r="Z786" i="16" s="1"/>
  <c r="Y789" i="16"/>
  <c r="Z789" i="16" s="1"/>
  <c r="Y790" i="16"/>
  <c r="Z790" i="16" s="1"/>
  <c r="Y787" i="16"/>
  <c r="Z787" i="16" s="1"/>
  <c r="Y785" i="16"/>
  <c r="Z785" i="16" s="1"/>
  <c r="D807" i="26"/>
  <c r="D814" i="26"/>
  <c r="D805" i="26"/>
  <c r="D789" i="26"/>
  <c r="D812" i="26"/>
  <c r="D787" i="26"/>
  <c r="D818" i="26"/>
  <c r="D806" i="26"/>
  <c r="D798" i="26"/>
  <c r="D790" i="26"/>
  <c r="D804" i="26"/>
  <c r="D796" i="26"/>
  <c r="D788" i="26"/>
  <c r="D802" i="26"/>
  <c r="D794" i="26"/>
  <c r="D786" i="26"/>
  <c r="D808" i="26"/>
  <c r="D800" i="26"/>
  <c r="D792" i="26"/>
  <c r="D784" i="26"/>
  <c r="D817" i="26" l="1"/>
  <c r="D815" i="26"/>
  <c r="D819" i="26"/>
  <c r="D816" i="26"/>
  <c r="D376" i="26" l="1"/>
  <c r="AY48" i="20"/>
  <c r="BA522" i="20"/>
  <c r="BA492" i="20" l="1"/>
  <c r="H12" i="20" l="1"/>
  <c r="BE1231" i="20" l="1"/>
  <c r="BA146" i="20" l="1"/>
  <c r="AY136" i="20"/>
  <c r="BA63" i="20"/>
  <c r="D771" i="26" l="1"/>
  <c r="D775" i="26"/>
  <c r="D778" i="26"/>
  <c r="D782" i="26"/>
  <c r="D779" i="26"/>
  <c r="D760" i="26"/>
  <c r="D783" i="26"/>
  <c r="D774" i="26"/>
  <c r="D763" i="26"/>
  <c r="D768" i="26"/>
  <c r="D777" i="26"/>
  <c r="D766" i="26"/>
  <c r="D767" i="26"/>
  <c r="D776" i="26"/>
  <c r="D765" i="26"/>
  <c r="D759" i="26"/>
  <c r="D764" i="26"/>
  <c r="D769" i="26"/>
  <c r="D770" i="26"/>
  <c r="D758" i="26"/>
  <c r="D781" i="26"/>
  <c r="D773" i="26"/>
  <c r="D762" i="26"/>
  <c r="D780" i="26"/>
  <c r="D772" i="26"/>
  <c r="D761" i="26"/>
  <c r="W3" i="17"/>
  <c r="X3" i="17" s="1"/>
  <c r="W7" i="17"/>
  <c r="X7" i="17" s="1"/>
  <c r="W8" i="17"/>
  <c r="X8" i="17" s="1"/>
  <c r="W9" i="17"/>
  <c r="X9" i="17" s="1"/>
  <c r="W10" i="17"/>
  <c r="X10" i="17" s="1"/>
  <c r="W11" i="17"/>
  <c r="X11" i="17" s="1"/>
  <c r="W12" i="17"/>
  <c r="X12" i="17" s="1"/>
  <c r="W13" i="17"/>
  <c r="X13" i="17" s="1"/>
  <c r="W14" i="17"/>
  <c r="X14" i="17" s="1"/>
  <c r="W15" i="17"/>
  <c r="X15" i="17" s="1"/>
  <c r="W16" i="17"/>
  <c r="X16" i="17" s="1"/>
  <c r="W17" i="17"/>
  <c r="X17" i="17" s="1"/>
  <c r="W18" i="17"/>
  <c r="X18" i="17" s="1"/>
  <c r="W19" i="17"/>
  <c r="X19" i="17" s="1"/>
  <c r="W20" i="17"/>
  <c r="X20" i="17" s="1"/>
  <c r="W21" i="17"/>
  <c r="X21" i="17" s="1"/>
  <c r="W22" i="17"/>
  <c r="X22" i="17" s="1"/>
  <c r="W23" i="17"/>
  <c r="X23" i="17" s="1"/>
  <c r="W24" i="17"/>
  <c r="X24" i="17" s="1"/>
  <c r="W25" i="17"/>
  <c r="X25" i="17" s="1"/>
  <c r="W26" i="17"/>
  <c r="X26" i="17" s="1"/>
  <c r="W27" i="17"/>
  <c r="X27" i="17" s="1"/>
  <c r="W28" i="17"/>
  <c r="X28" i="17" s="1"/>
  <c r="W29" i="17"/>
  <c r="X29" i="17" s="1"/>
  <c r="W30" i="17"/>
  <c r="X30" i="17" s="1"/>
  <c r="W31" i="17"/>
  <c r="X31" i="17" s="1"/>
  <c r="W32" i="17"/>
  <c r="X32" i="17" s="1"/>
  <c r="W33" i="17"/>
  <c r="X33" i="17" s="1"/>
  <c r="W34" i="17"/>
  <c r="X34" i="17" s="1"/>
  <c r="W35" i="17"/>
  <c r="X35" i="17" s="1"/>
  <c r="W36" i="17"/>
  <c r="X36" i="17" s="1"/>
  <c r="W37" i="17"/>
  <c r="X37" i="17" s="1"/>
  <c r="W38" i="17"/>
  <c r="X38" i="17" s="1"/>
  <c r="W830" i="17"/>
  <c r="X830" i="17" s="1"/>
  <c r="W39" i="17"/>
  <c r="X39" i="17" s="1"/>
  <c r="W40" i="17"/>
  <c r="X40" i="17" s="1"/>
  <c r="W41" i="17"/>
  <c r="X41" i="17" s="1"/>
  <c r="W42" i="17"/>
  <c r="X42" i="17" s="1"/>
  <c r="W43" i="17"/>
  <c r="X43" i="17" s="1"/>
  <c r="W44" i="17"/>
  <c r="X44" i="17" s="1"/>
  <c r="W45" i="17"/>
  <c r="X45" i="17" s="1"/>
  <c r="W46" i="17"/>
  <c r="X46" i="17" s="1"/>
  <c r="W47" i="17"/>
  <c r="X47" i="17" s="1"/>
  <c r="W48" i="17"/>
  <c r="X48" i="17" s="1"/>
  <c r="W49" i="17"/>
  <c r="X49" i="17" s="1"/>
  <c r="W50" i="17"/>
  <c r="X50" i="17" s="1"/>
  <c r="W820" i="17"/>
  <c r="X820" i="17" s="1"/>
  <c r="W51" i="17"/>
  <c r="X51" i="17" s="1"/>
  <c r="W52" i="17"/>
  <c r="X52" i="17" s="1"/>
  <c r="W53" i="17"/>
  <c r="X53" i="17" s="1"/>
  <c r="W54" i="17"/>
  <c r="X54" i="17" s="1"/>
  <c r="W55" i="17"/>
  <c r="X55" i="17" s="1"/>
  <c r="W56" i="17"/>
  <c r="X56" i="17" s="1"/>
  <c r="W57" i="17"/>
  <c r="X57" i="17" s="1"/>
  <c r="W58" i="17"/>
  <c r="X58" i="17" s="1"/>
  <c r="W59" i="17"/>
  <c r="X59" i="17" s="1"/>
  <c r="W60" i="17"/>
  <c r="X60" i="17" s="1"/>
  <c r="W61" i="17"/>
  <c r="X61" i="17" s="1"/>
  <c r="W831" i="17"/>
  <c r="X831" i="17" s="1"/>
  <c r="W62" i="17"/>
  <c r="X62" i="17" s="1"/>
  <c r="W63" i="17"/>
  <c r="X63" i="17" s="1"/>
  <c r="W64" i="17"/>
  <c r="X64" i="17" s="1"/>
  <c r="W65" i="17"/>
  <c r="X65" i="17" s="1"/>
  <c r="W66" i="17"/>
  <c r="X66" i="17" s="1"/>
  <c r="W67" i="17"/>
  <c r="X67" i="17" s="1"/>
  <c r="W68" i="17"/>
  <c r="X68" i="17" s="1"/>
  <c r="W69" i="17"/>
  <c r="X69" i="17" s="1"/>
  <c r="W70" i="17"/>
  <c r="X70" i="17" s="1"/>
  <c r="W71" i="17"/>
  <c r="X71" i="17" s="1"/>
  <c r="W72" i="17"/>
  <c r="X72" i="17" s="1"/>
  <c r="W73" i="17"/>
  <c r="X73" i="17" s="1"/>
  <c r="W74" i="17"/>
  <c r="X74" i="17" s="1"/>
  <c r="W75" i="17"/>
  <c r="X75" i="17" s="1"/>
  <c r="W76" i="17"/>
  <c r="X76" i="17" s="1"/>
  <c r="W77" i="17"/>
  <c r="X77" i="17" s="1"/>
  <c r="W78" i="17"/>
  <c r="X78" i="17" s="1"/>
  <c r="W79" i="17"/>
  <c r="X79" i="17" s="1"/>
  <c r="W80" i="17"/>
  <c r="X80" i="17" s="1"/>
  <c r="W81" i="17"/>
  <c r="X81" i="17" s="1"/>
  <c r="W82" i="17"/>
  <c r="X82" i="17" s="1"/>
  <c r="W83" i="17"/>
  <c r="X83" i="17" s="1"/>
  <c r="W84" i="17"/>
  <c r="X84" i="17" s="1"/>
  <c r="W85" i="17"/>
  <c r="X85" i="17" s="1"/>
  <c r="W86" i="17"/>
  <c r="X86" i="17" s="1"/>
  <c r="W87" i="17"/>
  <c r="X87" i="17" s="1"/>
  <c r="W88" i="17"/>
  <c r="X88" i="17" s="1"/>
  <c r="W89" i="17"/>
  <c r="X89" i="17" s="1"/>
  <c r="W90" i="17"/>
  <c r="X90" i="17" s="1"/>
  <c r="W91" i="17"/>
  <c r="X91" i="17" s="1"/>
  <c r="W92" i="17"/>
  <c r="X92" i="17" s="1"/>
  <c r="W93" i="17"/>
  <c r="X93" i="17" s="1"/>
  <c r="W94" i="17"/>
  <c r="X94" i="17" s="1"/>
  <c r="W95" i="17"/>
  <c r="X95" i="17" s="1"/>
  <c r="W96" i="17"/>
  <c r="X96" i="17" s="1"/>
  <c r="W97" i="17"/>
  <c r="X97" i="17" s="1"/>
  <c r="W98" i="17"/>
  <c r="X98" i="17" s="1"/>
  <c r="W99" i="17"/>
  <c r="X99" i="17" s="1"/>
  <c r="W100" i="17"/>
  <c r="X100" i="17" s="1"/>
  <c r="W101" i="17"/>
  <c r="X101" i="17" s="1"/>
  <c r="W814" i="17"/>
  <c r="X814" i="17" s="1"/>
  <c r="W102" i="17"/>
  <c r="X102" i="17" s="1"/>
  <c r="W103" i="17"/>
  <c r="X103" i="17" s="1"/>
  <c r="W104" i="17"/>
  <c r="X104" i="17" s="1"/>
  <c r="W105" i="17"/>
  <c r="X105" i="17" s="1"/>
  <c r="W106" i="17"/>
  <c r="X106" i="17" s="1"/>
  <c r="W107" i="17"/>
  <c r="X107" i="17" s="1"/>
  <c r="W108" i="17"/>
  <c r="X108" i="17" s="1"/>
  <c r="W109" i="17"/>
  <c r="X109" i="17" s="1"/>
  <c r="W110" i="17"/>
  <c r="X110" i="17" s="1"/>
  <c r="W111" i="17"/>
  <c r="X111" i="17" s="1"/>
  <c r="W112" i="17"/>
  <c r="X112" i="17" s="1"/>
  <c r="W113" i="17"/>
  <c r="X113" i="17" s="1"/>
  <c r="W114" i="17"/>
  <c r="X114" i="17" s="1"/>
  <c r="W115" i="17"/>
  <c r="X115" i="17" s="1"/>
  <c r="W116" i="17"/>
  <c r="X116" i="17" s="1"/>
  <c r="W117" i="17"/>
  <c r="X117" i="17" s="1"/>
  <c r="W118" i="17"/>
  <c r="X118" i="17" s="1"/>
  <c r="W119" i="17"/>
  <c r="X119" i="17" s="1"/>
  <c r="W120" i="17"/>
  <c r="X120" i="17" s="1"/>
  <c r="W121" i="17"/>
  <c r="X121" i="17" s="1"/>
  <c r="W122" i="17"/>
  <c r="X122" i="17" s="1"/>
  <c r="W123" i="17"/>
  <c r="X123" i="17" s="1"/>
  <c r="W124" i="17"/>
  <c r="X124" i="17" s="1"/>
  <c r="W125" i="17"/>
  <c r="X125" i="17" s="1"/>
  <c r="W126" i="17"/>
  <c r="X126" i="17" s="1"/>
  <c r="W127" i="17"/>
  <c r="X127" i="17" s="1"/>
  <c r="W128" i="17"/>
  <c r="X128" i="17" s="1"/>
  <c r="W129" i="17"/>
  <c r="X129" i="17" s="1"/>
  <c r="W130" i="17"/>
  <c r="X130" i="17" s="1"/>
  <c r="W131" i="17"/>
  <c r="X131" i="17" s="1"/>
  <c r="W132" i="17"/>
  <c r="X132" i="17" s="1"/>
  <c r="W133" i="17"/>
  <c r="X133" i="17" s="1"/>
  <c r="W134" i="17"/>
  <c r="X134" i="17" s="1"/>
  <c r="W135" i="17"/>
  <c r="X135" i="17" s="1"/>
  <c r="W136" i="17"/>
  <c r="X136" i="17" s="1"/>
  <c r="W137" i="17"/>
  <c r="X137" i="17" s="1"/>
  <c r="W138" i="17"/>
  <c r="X138" i="17" s="1"/>
  <c r="W139" i="17"/>
  <c r="X139" i="17" s="1"/>
  <c r="W140" i="17"/>
  <c r="X140" i="17" s="1"/>
  <c r="W141" i="17"/>
  <c r="X141" i="17" s="1"/>
  <c r="W142" i="17"/>
  <c r="X142" i="17" s="1"/>
  <c r="W143" i="17"/>
  <c r="X143" i="17" s="1"/>
  <c r="W144" i="17"/>
  <c r="X144" i="17" s="1"/>
  <c r="W145" i="17"/>
  <c r="X145" i="17" s="1"/>
  <c r="W146" i="17"/>
  <c r="X146" i="17" s="1"/>
  <c r="W147" i="17"/>
  <c r="X147" i="17" s="1"/>
  <c r="W148" i="17"/>
  <c r="X148" i="17" s="1"/>
  <c r="W149" i="17"/>
  <c r="X149" i="17" s="1"/>
  <c r="W150" i="17"/>
  <c r="X150" i="17" s="1"/>
  <c r="W151" i="17"/>
  <c r="X151" i="17" s="1"/>
  <c r="W152" i="17"/>
  <c r="X152" i="17" s="1"/>
  <c r="W153" i="17"/>
  <c r="X153" i="17" s="1"/>
  <c r="W154" i="17"/>
  <c r="X154" i="17" s="1"/>
  <c r="W155" i="17"/>
  <c r="X155" i="17" s="1"/>
  <c r="W156" i="17"/>
  <c r="X156" i="17" s="1"/>
  <c r="W157" i="17"/>
  <c r="X157" i="17" s="1"/>
  <c r="W158" i="17"/>
  <c r="X158" i="17" s="1"/>
  <c r="W159" i="17"/>
  <c r="X159" i="17" s="1"/>
  <c r="W160" i="17"/>
  <c r="X160" i="17" s="1"/>
  <c r="W161" i="17"/>
  <c r="X161" i="17" s="1"/>
  <c r="W162" i="17"/>
  <c r="X162" i="17" s="1"/>
  <c r="W163" i="17"/>
  <c r="X163" i="17" s="1"/>
  <c r="W164" i="17"/>
  <c r="X164" i="17" s="1"/>
  <c r="W165" i="17"/>
  <c r="X165" i="17" s="1"/>
  <c r="W166" i="17"/>
  <c r="X166" i="17" s="1"/>
  <c r="W167" i="17"/>
  <c r="X167" i="17" s="1"/>
  <c r="W168" i="17"/>
  <c r="X168" i="17" s="1"/>
  <c r="W169" i="17"/>
  <c r="X169" i="17" s="1"/>
  <c r="W170" i="17"/>
  <c r="X170" i="17" s="1"/>
  <c r="W171" i="17"/>
  <c r="X171" i="17" s="1"/>
  <c r="W172" i="17"/>
  <c r="X172" i="17" s="1"/>
  <c r="W173" i="17"/>
  <c r="X173" i="17" s="1"/>
  <c r="W174" i="17"/>
  <c r="X174" i="17" s="1"/>
  <c r="W175" i="17"/>
  <c r="X175" i="17" s="1"/>
  <c r="W176" i="17"/>
  <c r="X176" i="17" s="1"/>
  <c r="W177" i="17"/>
  <c r="X177" i="17" s="1"/>
  <c r="W178" i="17"/>
  <c r="X178" i="17" s="1"/>
  <c r="W179" i="17"/>
  <c r="X179" i="17" s="1"/>
  <c r="W180" i="17"/>
  <c r="X180" i="17" s="1"/>
  <c r="W181" i="17"/>
  <c r="X181" i="17" s="1"/>
  <c r="W182" i="17"/>
  <c r="X182" i="17" s="1"/>
  <c r="W183" i="17"/>
  <c r="X183" i="17" s="1"/>
  <c r="W184" i="17"/>
  <c r="X184" i="17" s="1"/>
  <c r="W185" i="17"/>
  <c r="X185" i="17" s="1"/>
  <c r="W186" i="17"/>
  <c r="X186" i="17" s="1"/>
  <c r="W187" i="17"/>
  <c r="X187" i="17" s="1"/>
  <c r="W188" i="17"/>
  <c r="X188" i="17" s="1"/>
  <c r="W827" i="17"/>
  <c r="X827" i="17" s="1"/>
  <c r="W189" i="17"/>
  <c r="X189" i="17" s="1"/>
  <c r="W190" i="17"/>
  <c r="X190" i="17" s="1"/>
  <c r="W191" i="17"/>
  <c r="X191" i="17" s="1"/>
  <c r="W192" i="17"/>
  <c r="X192" i="17" s="1"/>
  <c r="W193" i="17"/>
  <c r="X193" i="17" s="1"/>
  <c r="W194" i="17"/>
  <c r="X194" i="17" s="1"/>
  <c r="W195" i="17"/>
  <c r="X195" i="17" s="1"/>
  <c r="W196" i="17"/>
  <c r="X196" i="17" s="1"/>
  <c r="W197" i="17"/>
  <c r="X197" i="17" s="1"/>
  <c r="W198" i="17"/>
  <c r="X198" i="17" s="1"/>
  <c r="W199" i="17"/>
  <c r="X199" i="17" s="1"/>
  <c r="W200" i="17"/>
  <c r="X200" i="17" s="1"/>
  <c r="W201" i="17"/>
  <c r="X201" i="17" s="1"/>
  <c r="W202" i="17"/>
  <c r="X202" i="17" s="1"/>
  <c r="W203" i="17"/>
  <c r="X203" i="17" s="1"/>
  <c r="W204" i="17"/>
  <c r="X204" i="17" s="1"/>
  <c r="W205" i="17"/>
  <c r="X205" i="17" s="1"/>
  <c r="W206" i="17"/>
  <c r="X206" i="17" s="1"/>
  <c r="W207" i="17"/>
  <c r="X207" i="17" s="1"/>
  <c r="W208" i="17"/>
  <c r="X208" i="17" s="1"/>
  <c r="W209" i="17"/>
  <c r="X209" i="17" s="1"/>
  <c r="W210" i="17"/>
  <c r="X210" i="17" s="1"/>
  <c r="W211" i="17"/>
  <c r="X211" i="17" s="1"/>
  <c r="W212" i="17"/>
  <c r="X212" i="17" s="1"/>
  <c r="W213" i="17"/>
  <c r="X213" i="17" s="1"/>
  <c r="W214" i="17"/>
  <c r="X214" i="17" s="1"/>
  <c r="W215" i="17"/>
  <c r="X215" i="17" s="1"/>
  <c r="W216" i="17"/>
  <c r="X216" i="17" s="1"/>
  <c r="W217" i="17"/>
  <c r="X217" i="17" s="1"/>
  <c r="W218" i="17"/>
  <c r="X218" i="17" s="1"/>
  <c r="W219" i="17"/>
  <c r="X219" i="17" s="1"/>
  <c r="W220" i="17"/>
  <c r="X220" i="17" s="1"/>
  <c r="W221" i="17"/>
  <c r="X221" i="17" s="1"/>
  <c r="W222" i="17"/>
  <c r="X222" i="17" s="1"/>
  <c r="W223" i="17"/>
  <c r="X223" i="17" s="1"/>
  <c r="W224" i="17"/>
  <c r="X224" i="17" s="1"/>
  <c r="W225" i="17"/>
  <c r="X225" i="17" s="1"/>
  <c r="W226" i="17"/>
  <c r="X226" i="17" s="1"/>
  <c r="W227" i="17"/>
  <c r="X227" i="17" s="1"/>
  <c r="W228" i="17"/>
  <c r="X228" i="17" s="1"/>
  <c r="W819" i="17"/>
  <c r="X819" i="17" s="1"/>
  <c r="W828" i="17"/>
  <c r="X828" i="17" s="1"/>
  <c r="W229" i="17"/>
  <c r="X229" i="17" s="1"/>
  <c r="W230" i="17"/>
  <c r="X230" i="17" s="1"/>
  <c r="W231" i="17"/>
  <c r="X231" i="17" s="1"/>
  <c r="W232" i="17"/>
  <c r="X232" i="17" s="1"/>
  <c r="W233" i="17"/>
  <c r="X233" i="17" s="1"/>
  <c r="W234" i="17"/>
  <c r="X234" i="17" s="1"/>
  <c r="W235" i="17"/>
  <c r="X235" i="17" s="1"/>
  <c r="W236" i="17"/>
  <c r="X236" i="17" s="1"/>
  <c r="W237" i="17"/>
  <c r="X237" i="17" s="1"/>
  <c r="W238" i="17"/>
  <c r="X238" i="17" s="1"/>
  <c r="W239" i="17"/>
  <c r="X239" i="17" s="1"/>
  <c r="W240" i="17"/>
  <c r="X240" i="17" s="1"/>
  <c r="W241" i="17"/>
  <c r="X241" i="17" s="1"/>
  <c r="W242" i="17"/>
  <c r="X242" i="17" s="1"/>
  <c r="W243" i="17"/>
  <c r="X243" i="17" s="1"/>
  <c r="W244" i="17"/>
  <c r="X244" i="17" s="1"/>
  <c r="W245" i="17"/>
  <c r="X245" i="17" s="1"/>
  <c r="W246" i="17"/>
  <c r="X246" i="17" s="1"/>
  <c r="W247" i="17"/>
  <c r="X247" i="17" s="1"/>
  <c r="W248" i="17"/>
  <c r="X248" i="17" s="1"/>
  <c r="W249" i="17"/>
  <c r="X249" i="17" s="1"/>
  <c r="W250" i="17"/>
  <c r="X250" i="17" s="1"/>
  <c r="W251" i="17"/>
  <c r="X251" i="17" s="1"/>
  <c r="W252" i="17"/>
  <c r="X252" i="17" s="1"/>
  <c r="W253" i="17"/>
  <c r="X253" i="17" s="1"/>
  <c r="W254" i="17"/>
  <c r="X254" i="17" s="1"/>
  <c r="W255" i="17"/>
  <c r="X255" i="17" s="1"/>
  <c r="W256" i="17"/>
  <c r="X256" i="17" s="1"/>
  <c r="W257" i="17"/>
  <c r="X257" i="17" s="1"/>
  <c r="W258" i="17"/>
  <c r="X258" i="17" s="1"/>
  <c r="W259" i="17"/>
  <c r="X259" i="17" s="1"/>
  <c r="W260" i="17"/>
  <c r="X260" i="17" s="1"/>
  <c r="W261" i="17"/>
  <c r="X261" i="17" s="1"/>
  <c r="W262" i="17"/>
  <c r="X262" i="17" s="1"/>
  <c r="W263" i="17"/>
  <c r="X263" i="17" s="1"/>
  <c r="W264" i="17"/>
  <c r="X264" i="17" s="1"/>
  <c r="W265" i="17"/>
  <c r="X265" i="17" s="1"/>
  <c r="W829" i="17"/>
  <c r="X829" i="17" s="1"/>
  <c r="W266" i="17"/>
  <c r="X266" i="17" s="1"/>
  <c r="W267" i="17"/>
  <c r="X267" i="17" s="1"/>
  <c r="W268" i="17"/>
  <c r="X268" i="17" s="1"/>
  <c r="W269" i="17"/>
  <c r="X269" i="17" s="1"/>
  <c r="W270" i="17"/>
  <c r="X270" i="17" s="1"/>
  <c r="W815" i="17"/>
  <c r="X815" i="17" s="1"/>
  <c r="W271" i="17"/>
  <c r="X271" i="17" s="1"/>
  <c r="W272" i="17"/>
  <c r="X272" i="17" s="1"/>
  <c r="W273" i="17"/>
  <c r="X273" i="17" s="1"/>
  <c r="W274" i="17"/>
  <c r="X274" i="17" s="1"/>
  <c r="W275" i="17"/>
  <c r="X275" i="17" s="1"/>
  <c r="W276" i="17"/>
  <c r="X276" i="17" s="1"/>
  <c r="W277" i="17"/>
  <c r="X277" i="17" s="1"/>
  <c r="W278" i="17"/>
  <c r="X278" i="17" s="1"/>
  <c r="W279" i="17"/>
  <c r="X279" i="17" s="1"/>
  <c r="W280" i="17"/>
  <c r="X280" i="17" s="1"/>
  <c r="W281" i="17"/>
  <c r="X281" i="17" s="1"/>
  <c r="W282" i="17"/>
  <c r="X282" i="17" s="1"/>
  <c r="W283" i="17"/>
  <c r="X283" i="17" s="1"/>
  <c r="W284" i="17"/>
  <c r="X284" i="17" s="1"/>
  <c r="W285" i="17"/>
  <c r="X285" i="17" s="1"/>
  <c r="W286" i="17"/>
  <c r="X286" i="17" s="1"/>
  <c r="W287" i="17"/>
  <c r="X287" i="17" s="1"/>
  <c r="W288" i="17"/>
  <c r="X288" i="17" s="1"/>
  <c r="W289" i="17"/>
  <c r="X289" i="17" s="1"/>
  <c r="W290" i="17"/>
  <c r="X290" i="17" s="1"/>
  <c r="W291" i="17"/>
  <c r="X291" i="17" s="1"/>
  <c r="W292" i="17"/>
  <c r="X292" i="17" s="1"/>
  <c r="W293" i="17"/>
  <c r="X293" i="17" s="1"/>
  <c r="W294" i="17"/>
  <c r="X294" i="17" s="1"/>
  <c r="W295" i="17"/>
  <c r="X295" i="17" s="1"/>
  <c r="W296" i="17"/>
  <c r="X296" i="17" s="1"/>
  <c r="W297" i="17"/>
  <c r="X297" i="17" s="1"/>
  <c r="W298" i="17"/>
  <c r="X298" i="17" s="1"/>
  <c r="W299" i="17"/>
  <c r="X299" i="17" s="1"/>
  <c r="W300" i="17"/>
  <c r="X300" i="17" s="1"/>
  <c r="W301" i="17"/>
  <c r="X301" i="17" s="1"/>
  <c r="W302" i="17"/>
  <c r="X302" i="17" s="1"/>
  <c r="W303" i="17"/>
  <c r="X303" i="17" s="1"/>
  <c r="W304" i="17"/>
  <c r="X304" i="17" s="1"/>
  <c r="W305" i="17"/>
  <c r="X305" i="17" s="1"/>
  <c r="W306" i="17"/>
  <c r="X306" i="17" s="1"/>
  <c r="W307" i="17"/>
  <c r="X307" i="17" s="1"/>
  <c r="W308" i="17"/>
  <c r="X308" i="17" s="1"/>
  <c r="W309" i="17"/>
  <c r="X309" i="17" s="1"/>
  <c r="W310" i="17"/>
  <c r="X310" i="17" s="1"/>
  <c r="W311" i="17"/>
  <c r="X311" i="17" s="1"/>
  <c r="W312" i="17"/>
  <c r="X312" i="17" s="1"/>
  <c r="W313" i="17"/>
  <c r="X313" i="17" s="1"/>
  <c r="W314" i="17"/>
  <c r="X314" i="17" s="1"/>
  <c r="W315" i="17"/>
  <c r="X315" i="17" s="1"/>
  <c r="W316" i="17"/>
  <c r="X316" i="17" s="1"/>
  <c r="W317" i="17"/>
  <c r="X317" i="17" s="1"/>
  <c r="W318" i="17"/>
  <c r="X318" i="17" s="1"/>
  <c r="W319" i="17"/>
  <c r="X319" i="17" s="1"/>
  <c r="W320" i="17"/>
  <c r="X320" i="17" s="1"/>
  <c r="W321" i="17"/>
  <c r="X321" i="17" s="1"/>
  <c r="W322" i="17"/>
  <c r="X322" i="17" s="1"/>
  <c r="W323" i="17"/>
  <c r="X323" i="17" s="1"/>
  <c r="W324" i="17"/>
  <c r="X324" i="17" s="1"/>
  <c r="W325" i="17"/>
  <c r="X325" i="17" s="1"/>
  <c r="W326" i="17"/>
  <c r="X326" i="17" s="1"/>
  <c r="W327" i="17"/>
  <c r="X327" i="17" s="1"/>
  <c r="W328" i="17"/>
  <c r="X328" i="17" s="1"/>
  <c r="W329" i="17"/>
  <c r="X329" i="17" s="1"/>
  <c r="W330" i="17"/>
  <c r="X330" i="17" s="1"/>
  <c r="W331" i="17"/>
  <c r="X331" i="17" s="1"/>
  <c r="W332" i="17"/>
  <c r="X332" i="17" s="1"/>
  <c r="W333" i="17"/>
  <c r="X333" i="17" s="1"/>
  <c r="W334" i="17"/>
  <c r="X334" i="17" s="1"/>
  <c r="W335" i="17"/>
  <c r="X335" i="17" s="1"/>
  <c r="W336" i="17"/>
  <c r="X336" i="17" s="1"/>
  <c r="W337" i="17"/>
  <c r="X337" i="17" s="1"/>
  <c r="W338" i="17"/>
  <c r="X338" i="17" s="1"/>
  <c r="W339" i="17"/>
  <c r="X339" i="17" s="1"/>
  <c r="W340" i="17"/>
  <c r="X340" i="17" s="1"/>
  <c r="W341" i="17"/>
  <c r="X341" i="17" s="1"/>
  <c r="W342" i="17"/>
  <c r="X342" i="17" s="1"/>
  <c r="W343" i="17"/>
  <c r="X343" i="17" s="1"/>
  <c r="W344" i="17"/>
  <c r="X344" i="17" s="1"/>
  <c r="W345" i="17"/>
  <c r="X345" i="17" s="1"/>
  <c r="W346" i="17"/>
  <c r="X346" i="17" s="1"/>
  <c r="W347" i="17"/>
  <c r="X347" i="17" s="1"/>
  <c r="W348" i="17"/>
  <c r="X348" i="17" s="1"/>
  <c r="W349" i="17"/>
  <c r="X349" i="17" s="1"/>
  <c r="W350" i="17"/>
  <c r="X350" i="17" s="1"/>
  <c r="W351" i="17"/>
  <c r="X351" i="17" s="1"/>
  <c r="W352" i="17"/>
  <c r="X352" i="17" s="1"/>
  <c r="W353" i="17"/>
  <c r="X353" i="17" s="1"/>
  <c r="W354" i="17"/>
  <c r="X354" i="17" s="1"/>
  <c r="W355" i="17"/>
  <c r="X355" i="17" s="1"/>
  <c r="W356" i="17"/>
  <c r="X356" i="17" s="1"/>
  <c r="W357" i="17"/>
  <c r="X357" i="17" s="1"/>
  <c r="W358" i="17"/>
  <c r="X358" i="17" s="1"/>
  <c r="W359" i="17"/>
  <c r="X359" i="17" s="1"/>
  <c r="W360" i="17"/>
  <c r="X360" i="17" s="1"/>
  <c r="W361" i="17"/>
  <c r="X361" i="17" s="1"/>
  <c r="W362" i="17"/>
  <c r="X362" i="17" s="1"/>
  <c r="W363" i="17"/>
  <c r="X363" i="17" s="1"/>
  <c r="W364" i="17"/>
  <c r="X364" i="17" s="1"/>
  <c r="W365" i="17"/>
  <c r="X365" i="17" s="1"/>
  <c r="W366" i="17"/>
  <c r="X366" i="17" s="1"/>
  <c r="W367" i="17"/>
  <c r="X367" i="17" s="1"/>
  <c r="W368" i="17"/>
  <c r="X368" i="17" s="1"/>
  <c r="W369" i="17"/>
  <c r="X369" i="17" s="1"/>
  <c r="W370" i="17"/>
  <c r="X370" i="17" s="1"/>
  <c r="W371" i="17"/>
  <c r="X371" i="17" s="1"/>
  <c r="W372" i="17"/>
  <c r="X372" i="17" s="1"/>
  <c r="W373" i="17"/>
  <c r="X373" i="17" s="1"/>
  <c r="W374" i="17"/>
  <c r="X374" i="17" s="1"/>
  <c r="W375" i="17"/>
  <c r="X375" i="17" s="1"/>
  <c r="W376" i="17"/>
  <c r="X376" i="17" s="1"/>
  <c r="W377" i="17"/>
  <c r="X377" i="17" s="1"/>
  <c r="W378" i="17"/>
  <c r="X378" i="17" s="1"/>
  <c r="W379" i="17"/>
  <c r="X379" i="17" s="1"/>
  <c r="W380" i="17"/>
  <c r="X380" i="17" s="1"/>
  <c r="W381" i="17"/>
  <c r="X381" i="17" s="1"/>
  <c r="W382" i="17"/>
  <c r="X382" i="17" s="1"/>
  <c r="W383" i="17"/>
  <c r="X383" i="17" s="1"/>
  <c r="W384" i="17"/>
  <c r="X384" i="17" s="1"/>
  <c r="W385" i="17"/>
  <c r="X385" i="17" s="1"/>
  <c r="W386" i="17"/>
  <c r="X386" i="17" s="1"/>
  <c r="W387" i="17"/>
  <c r="X387" i="17" s="1"/>
  <c r="W388" i="17"/>
  <c r="X388" i="17" s="1"/>
  <c r="W389" i="17"/>
  <c r="X389" i="17" s="1"/>
  <c r="W390" i="17"/>
  <c r="X390" i="17" s="1"/>
  <c r="W391" i="17"/>
  <c r="X391" i="17" s="1"/>
  <c r="W392" i="17"/>
  <c r="X392" i="17" s="1"/>
  <c r="W393" i="17"/>
  <c r="X393" i="17" s="1"/>
  <c r="W394" i="17"/>
  <c r="X394" i="17" s="1"/>
  <c r="W395" i="17"/>
  <c r="X395" i="17" s="1"/>
  <c r="W396" i="17"/>
  <c r="X396" i="17" s="1"/>
  <c r="W397" i="17"/>
  <c r="X397" i="17" s="1"/>
  <c r="W398" i="17"/>
  <c r="X398" i="17" s="1"/>
  <c r="W399" i="17"/>
  <c r="X399" i="17" s="1"/>
  <c r="W400" i="17"/>
  <c r="X400" i="17" s="1"/>
  <c r="W401" i="17"/>
  <c r="X401" i="17" s="1"/>
  <c r="W402" i="17"/>
  <c r="X402" i="17" s="1"/>
  <c r="W403" i="17"/>
  <c r="X403" i="17" s="1"/>
  <c r="W404" i="17"/>
  <c r="X404" i="17" s="1"/>
  <c r="W405" i="17"/>
  <c r="X405" i="17" s="1"/>
  <c r="W406" i="17"/>
  <c r="X406" i="17" s="1"/>
  <c r="W407" i="17"/>
  <c r="X407" i="17" s="1"/>
  <c r="W408" i="17"/>
  <c r="X408" i="17" s="1"/>
  <c r="W409" i="17"/>
  <c r="X409" i="17" s="1"/>
  <c r="W410" i="17"/>
  <c r="X410" i="17" s="1"/>
  <c r="W411" i="17"/>
  <c r="X411" i="17" s="1"/>
  <c r="W412" i="17"/>
  <c r="X412" i="17" s="1"/>
  <c r="W413" i="17"/>
  <c r="X413" i="17" s="1"/>
  <c r="W414" i="17"/>
  <c r="X414" i="17" s="1"/>
  <c r="W415" i="17"/>
  <c r="X415" i="17" s="1"/>
  <c r="W416" i="17"/>
  <c r="X416" i="17" s="1"/>
  <c r="W417" i="17"/>
  <c r="X417" i="17" s="1"/>
  <c r="W418" i="17"/>
  <c r="X418" i="17" s="1"/>
  <c r="W419" i="17"/>
  <c r="X419" i="17" s="1"/>
  <c r="W420" i="17"/>
  <c r="X420" i="17" s="1"/>
  <c r="W421" i="17"/>
  <c r="X421" i="17" s="1"/>
  <c r="W422" i="17"/>
  <c r="X422" i="17" s="1"/>
  <c r="W423" i="17"/>
  <c r="X423" i="17" s="1"/>
  <c r="W424" i="17"/>
  <c r="X424" i="17" s="1"/>
  <c r="W425" i="17"/>
  <c r="X425" i="17" s="1"/>
  <c r="W426" i="17"/>
  <c r="X426" i="17" s="1"/>
  <c r="W427" i="17"/>
  <c r="X427" i="17" s="1"/>
  <c r="W428" i="17"/>
  <c r="X428" i="17" s="1"/>
  <c r="W429" i="17"/>
  <c r="X429" i="17" s="1"/>
  <c r="W430" i="17"/>
  <c r="X430" i="17" s="1"/>
  <c r="W431" i="17"/>
  <c r="X431" i="17" s="1"/>
  <c r="W432" i="17"/>
  <c r="X432" i="17" s="1"/>
  <c r="W433" i="17"/>
  <c r="X433" i="17" s="1"/>
  <c r="W722" i="17"/>
  <c r="X722" i="17" s="1"/>
  <c r="W723" i="17"/>
  <c r="X723" i="17" s="1"/>
  <c r="W724" i="17"/>
  <c r="X724" i="17" s="1"/>
  <c r="W725" i="17"/>
  <c r="X725" i="17" s="1"/>
  <c r="W726" i="17"/>
  <c r="X726" i="17" s="1"/>
  <c r="W727" i="17"/>
  <c r="X727" i="17" s="1"/>
  <c r="W728" i="17"/>
  <c r="X728" i="17" s="1"/>
  <c r="W729" i="17"/>
  <c r="X729" i="17" s="1"/>
  <c r="W730" i="17"/>
  <c r="X730" i="17" s="1"/>
  <c r="W731" i="17"/>
  <c r="X731" i="17" s="1"/>
  <c r="W732" i="17"/>
  <c r="X732" i="17" s="1"/>
  <c r="W733" i="17"/>
  <c r="X733" i="17" s="1"/>
  <c r="W734" i="17"/>
  <c r="X734" i="17" s="1"/>
  <c r="W735" i="17"/>
  <c r="X735" i="17" s="1"/>
  <c r="W736" i="17"/>
  <c r="X736" i="17" s="1"/>
  <c r="W737" i="17"/>
  <c r="X737" i="17" s="1"/>
  <c r="W738" i="17"/>
  <c r="X738" i="17" s="1"/>
  <c r="W739" i="17"/>
  <c r="X739" i="17" s="1"/>
  <c r="W740" i="17"/>
  <c r="X740" i="17" s="1"/>
  <c r="W741" i="17"/>
  <c r="X741" i="17" s="1"/>
  <c r="W742" i="17"/>
  <c r="X742" i="17" s="1"/>
  <c r="W743" i="17"/>
  <c r="X743" i="17" s="1"/>
  <c r="W744" i="17"/>
  <c r="X744" i="17" s="1"/>
  <c r="W745" i="17"/>
  <c r="X745" i="17" s="1"/>
  <c r="W746" i="17"/>
  <c r="X746" i="17" s="1"/>
  <c r="W747" i="17"/>
  <c r="X747" i="17" s="1"/>
  <c r="W748" i="17"/>
  <c r="X748" i="17" s="1"/>
  <c r="W749" i="17"/>
  <c r="X749" i="17" s="1"/>
  <c r="W750" i="17"/>
  <c r="X750" i="17" s="1"/>
  <c r="W751" i="17"/>
  <c r="X751" i="17" s="1"/>
  <c r="W752" i="17"/>
  <c r="X752" i="17" s="1"/>
  <c r="W753" i="17"/>
  <c r="X753" i="17" s="1"/>
  <c r="W754" i="17"/>
  <c r="X754" i="17" s="1"/>
  <c r="W755" i="17"/>
  <c r="X755" i="17" s="1"/>
  <c r="W756" i="17"/>
  <c r="X756" i="17" s="1"/>
  <c r="W757" i="17"/>
  <c r="X757" i="17" s="1"/>
  <c r="W758" i="17"/>
  <c r="X758" i="17" s="1"/>
  <c r="W759" i="17"/>
  <c r="X759" i="17" s="1"/>
  <c r="W760" i="17"/>
  <c r="X760" i="17" s="1"/>
  <c r="W761" i="17"/>
  <c r="X761" i="17" s="1"/>
  <c r="W762" i="17"/>
  <c r="X762" i="17" s="1"/>
  <c r="W763" i="17"/>
  <c r="X763" i="17" s="1"/>
  <c r="W764" i="17"/>
  <c r="X764" i="17" s="1"/>
  <c r="W765" i="17"/>
  <c r="X765" i="17" s="1"/>
  <c r="W766" i="17"/>
  <c r="X766" i="17" s="1"/>
  <c r="W767" i="17"/>
  <c r="X767" i="17" s="1"/>
  <c r="W768" i="17"/>
  <c r="X768" i="17" s="1"/>
  <c r="W769" i="17"/>
  <c r="X769" i="17" s="1"/>
  <c r="W770" i="17"/>
  <c r="X770" i="17" s="1"/>
  <c r="W771" i="17"/>
  <c r="X771" i="17" s="1"/>
  <c r="W772" i="17"/>
  <c r="X772" i="17" s="1"/>
  <c r="W773" i="17"/>
  <c r="X773" i="17" s="1"/>
  <c r="W774" i="17"/>
  <c r="X774" i="17" s="1"/>
  <c r="W775" i="17"/>
  <c r="X775" i="17" s="1"/>
  <c r="W776" i="17"/>
  <c r="X776" i="17" s="1"/>
  <c r="W777" i="17"/>
  <c r="X777" i="17" s="1"/>
  <c r="W778" i="17"/>
  <c r="X778" i="17" s="1"/>
  <c r="W779" i="17"/>
  <c r="X779" i="17" s="1"/>
  <c r="W780" i="17"/>
  <c r="X780" i="17" s="1"/>
  <c r="W781" i="17"/>
  <c r="X781" i="17" s="1"/>
  <c r="W782" i="17"/>
  <c r="X782" i="17" s="1"/>
  <c r="W783" i="17"/>
  <c r="X783" i="17" s="1"/>
  <c r="W784" i="17"/>
  <c r="X784" i="17" s="1"/>
  <c r="W785" i="17"/>
  <c r="X785" i="17" s="1"/>
  <c r="W786" i="17"/>
  <c r="X786" i="17" s="1"/>
  <c r="W787" i="17"/>
  <c r="X787" i="17" s="1"/>
  <c r="W788" i="17"/>
  <c r="X788" i="17" s="1"/>
  <c r="W789" i="17"/>
  <c r="X789" i="17" s="1"/>
  <c r="W790" i="17"/>
  <c r="X790" i="17" s="1"/>
  <c r="W791" i="17"/>
  <c r="X791" i="17" s="1"/>
  <c r="W792" i="17"/>
  <c r="X792" i="17" s="1"/>
  <c r="W793" i="17"/>
  <c r="X793" i="17" s="1"/>
  <c r="W794" i="17"/>
  <c r="X794" i="17" s="1"/>
  <c r="W795" i="17"/>
  <c r="X795" i="17" s="1"/>
  <c r="W796" i="17"/>
  <c r="X796" i="17" s="1"/>
  <c r="W797" i="17"/>
  <c r="X797" i="17" s="1"/>
  <c r="W798" i="17"/>
  <c r="X798" i="17" s="1"/>
  <c r="W799" i="17"/>
  <c r="X799" i="17" s="1"/>
  <c r="W800" i="17"/>
  <c r="X800" i="17" s="1"/>
  <c r="W801" i="17"/>
  <c r="X801" i="17" s="1"/>
  <c r="W802" i="17"/>
  <c r="X802" i="17" s="1"/>
  <c r="W803" i="17"/>
  <c r="X803" i="17" s="1"/>
  <c r="W804" i="17"/>
  <c r="X804" i="17" s="1"/>
  <c r="W805" i="17"/>
  <c r="X805" i="17" s="1"/>
  <c r="W806" i="17"/>
  <c r="X806" i="17" s="1"/>
  <c r="W434" i="17"/>
  <c r="X434" i="17" s="1"/>
  <c r="W435" i="17"/>
  <c r="X435" i="17" s="1"/>
  <c r="W436" i="17"/>
  <c r="X436" i="17" s="1"/>
  <c r="W437" i="17"/>
  <c r="X437" i="17" s="1"/>
  <c r="W438" i="17"/>
  <c r="X438" i="17" s="1"/>
  <c r="W439" i="17"/>
  <c r="X439" i="17" s="1"/>
  <c r="W440" i="17"/>
  <c r="X440" i="17" s="1"/>
  <c r="W441" i="17"/>
  <c r="X441" i="17" s="1"/>
  <c r="W442" i="17"/>
  <c r="X442" i="17" s="1"/>
  <c r="W443" i="17"/>
  <c r="X443" i="17" s="1"/>
  <c r="W444" i="17"/>
  <c r="X444" i="17" s="1"/>
  <c r="W445" i="17"/>
  <c r="X445" i="17" s="1"/>
  <c r="W446" i="17"/>
  <c r="X446" i="17" s="1"/>
  <c r="W447" i="17"/>
  <c r="X447" i="17" s="1"/>
  <c r="W873" i="17"/>
  <c r="X873" i="17" s="1"/>
  <c r="W517" i="17"/>
  <c r="X517" i="17" s="1"/>
  <c r="W449" i="17"/>
  <c r="X449" i="17" s="1"/>
  <c r="W450" i="17"/>
  <c r="X450" i="17" s="1"/>
  <c r="W451" i="17"/>
  <c r="X451" i="17" s="1"/>
  <c r="W452" i="17"/>
  <c r="X452" i="17" s="1"/>
  <c r="W807" i="17"/>
  <c r="X807" i="17" s="1"/>
  <c r="W808" i="17"/>
  <c r="X808" i="17" s="1"/>
  <c r="W448" i="17"/>
  <c r="X448" i="17" s="1"/>
  <c r="W453" i="17"/>
  <c r="X453" i="17" s="1"/>
  <c r="W455" i="17"/>
  <c r="X455" i="17" s="1"/>
  <c r="W456" i="17"/>
  <c r="X456" i="17" s="1"/>
  <c r="W457" i="17"/>
  <c r="X457" i="17" s="1"/>
  <c r="W454" i="17"/>
  <c r="X454" i="17" s="1"/>
  <c r="W573" i="17"/>
  <c r="X573" i="17" s="1"/>
  <c r="W458" i="17"/>
  <c r="X458" i="17" s="1"/>
  <c r="W809" i="17"/>
  <c r="X809" i="17" s="1"/>
  <c r="W459" i="17"/>
  <c r="X459" i="17" s="1"/>
  <c r="W810" i="17"/>
  <c r="X810" i="17" s="1"/>
  <c r="W461" i="17"/>
  <c r="X461" i="17" s="1"/>
  <c r="W483" i="17"/>
  <c r="X483" i="17" s="1"/>
  <c r="W484" i="17"/>
  <c r="X484" i="17" s="1"/>
  <c r="W471" i="17"/>
  <c r="X471" i="17" s="1"/>
  <c r="W472" i="17"/>
  <c r="X472" i="17" s="1"/>
  <c r="W473" i="17"/>
  <c r="X473" i="17" s="1"/>
  <c r="W474" i="17"/>
  <c r="X474" i="17" s="1"/>
  <c r="W475" i="17"/>
  <c r="X475" i="17" s="1"/>
  <c r="W476" i="17"/>
  <c r="X476" i="17" s="1"/>
  <c r="W492" i="17"/>
  <c r="X492" i="17" s="1"/>
  <c r="W477" i="17"/>
  <c r="X477" i="17" s="1"/>
  <c r="W478" i="17"/>
  <c r="X478" i="17" s="1"/>
  <c r="W479" i="17"/>
  <c r="X479" i="17" s="1"/>
  <c r="W480" i="17"/>
  <c r="X480" i="17" s="1"/>
  <c r="W481" i="17"/>
  <c r="X481" i="17" s="1"/>
  <c r="W482" i="17"/>
  <c r="X482" i="17" s="1"/>
  <c r="W811" i="17"/>
  <c r="X811" i="17" s="1"/>
  <c r="W460" i="17"/>
  <c r="X460" i="17" s="1"/>
  <c r="W874" i="17"/>
  <c r="X874" i="17" s="1"/>
  <c r="W462" i="17"/>
  <c r="X462" i="17" s="1"/>
  <c r="W463" i="17"/>
  <c r="X463" i="17" s="1"/>
  <c r="W464" i="17"/>
  <c r="X464" i="17" s="1"/>
  <c r="W465" i="17"/>
  <c r="X465" i="17" s="1"/>
  <c r="W466" i="17"/>
  <c r="X466" i="17" s="1"/>
  <c r="W467" i="17"/>
  <c r="X467" i="17" s="1"/>
  <c r="W468" i="17"/>
  <c r="X468" i="17" s="1"/>
  <c r="W469" i="17"/>
  <c r="X469" i="17" s="1"/>
  <c r="W470" i="17"/>
  <c r="X470" i="17" s="1"/>
  <c r="W485" i="17"/>
  <c r="X485" i="17" s="1"/>
  <c r="W812" i="17"/>
  <c r="X812" i="17" s="1"/>
  <c r="W486" i="17"/>
  <c r="X486" i="17" s="1"/>
  <c r="W487" i="17"/>
  <c r="X487" i="17" s="1"/>
  <c r="W488" i="17"/>
  <c r="X488" i="17" s="1"/>
  <c r="W489" i="17"/>
  <c r="X489" i="17" s="1"/>
  <c r="W490" i="17"/>
  <c r="X490" i="17" s="1"/>
  <c r="W494" i="17"/>
  <c r="X494" i="17" s="1"/>
  <c r="W495" i="17"/>
  <c r="X495" i="17" s="1"/>
  <c r="W496" i="17"/>
  <c r="X496" i="17" s="1"/>
  <c r="W497" i="17"/>
  <c r="X497" i="17" s="1"/>
  <c r="W837" i="17"/>
  <c r="X837" i="17" s="1"/>
  <c r="W499" i="17"/>
  <c r="X499" i="17" s="1"/>
  <c r="W500" i="17"/>
  <c r="X500" i="17" s="1"/>
  <c r="W501" i="17"/>
  <c r="X501" i="17" s="1"/>
  <c r="W502" i="17"/>
  <c r="X502" i="17" s="1"/>
  <c r="W503" i="17"/>
  <c r="X503" i="17" s="1"/>
  <c r="W504" i="17"/>
  <c r="X504" i="17" s="1"/>
  <c r="W491" i="17"/>
  <c r="X491" i="17" s="1"/>
  <c r="W813" i="17"/>
  <c r="X813" i="17" s="1"/>
  <c r="W875" i="17"/>
  <c r="X875" i="17" s="1"/>
  <c r="W816" i="17"/>
  <c r="X816" i="17" s="1"/>
  <c r="W493" i="17"/>
  <c r="X493" i="17" s="1"/>
  <c r="W506" i="17"/>
  <c r="X506" i="17" s="1"/>
  <c r="W507" i="17"/>
  <c r="X507" i="17" s="1"/>
  <c r="W508" i="17"/>
  <c r="X508" i="17" s="1"/>
  <c r="W509" i="17"/>
  <c r="X509" i="17" s="1"/>
  <c r="W510" i="17"/>
  <c r="X510" i="17" s="1"/>
  <c r="W511" i="17"/>
  <c r="X511" i="17" s="1"/>
  <c r="W512" i="17"/>
  <c r="X512" i="17" s="1"/>
  <c r="W513" i="17"/>
  <c r="X513" i="17" s="1"/>
  <c r="W514" i="17"/>
  <c r="X514" i="17" s="1"/>
  <c r="W515" i="17"/>
  <c r="X515" i="17" s="1"/>
  <c r="W516" i="17"/>
  <c r="X516" i="17" s="1"/>
  <c r="W518" i="17"/>
  <c r="X518" i="17" s="1"/>
  <c r="W519" i="17"/>
  <c r="X519" i="17" s="1"/>
  <c r="W520" i="17"/>
  <c r="X520" i="17" s="1"/>
  <c r="W521" i="17"/>
  <c r="X521" i="17" s="1"/>
  <c r="W522" i="17"/>
  <c r="X522" i="17" s="1"/>
  <c r="W523" i="17"/>
  <c r="X523" i="17" s="1"/>
  <c r="W524" i="17"/>
  <c r="X524" i="17" s="1"/>
  <c r="W525" i="17"/>
  <c r="X525" i="17" s="1"/>
  <c r="W532" i="17"/>
  <c r="X532" i="17" s="1"/>
  <c r="W533" i="17"/>
  <c r="X533" i="17" s="1"/>
  <c r="W579" i="17"/>
  <c r="X579" i="17" s="1"/>
  <c r="W876" i="17"/>
  <c r="X876" i="17" s="1"/>
  <c r="W580" i="17"/>
  <c r="X580" i="17" s="1"/>
  <c r="W640" i="17"/>
  <c r="X640" i="17" s="1"/>
  <c r="W877" i="17"/>
  <c r="X877" i="17" s="1"/>
  <c r="W878" i="17"/>
  <c r="X878" i="17" s="1"/>
  <c r="W498" i="17"/>
  <c r="X498" i="17" s="1"/>
  <c r="W505" i="17"/>
  <c r="X505" i="17" s="1"/>
  <c r="W526" i="17"/>
  <c r="X526" i="17" s="1"/>
  <c r="W527" i="17"/>
  <c r="X527" i="17" s="1"/>
  <c r="W528" i="17"/>
  <c r="X528" i="17" s="1"/>
  <c r="W529" i="17"/>
  <c r="X529" i="17" s="1"/>
  <c r="W530" i="17"/>
  <c r="X530" i="17" s="1"/>
  <c r="W531" i="17"/>
  <c r="X531" i="17" s="1"/>
  <c r="W817" i="17"/>
  <c r="X817" i="17" s="1"/>
  <c r="W534" i="17"/>
  <c r="X534" i="17" s="1"/>
  <c r="W556" i="17"/>
  <c r="X556" i="17" s="1"/>
  <c r="W838" i="17"/>
  <c r="X838" i="17" s="1"/>
  <c r="W557" i="17"/>
  <c r="X557" i="17" s="1"/>
  <c r="W535" i="17"/>
  <c r="X535" i="17" s="1"/>
  <c r="W536" i="17"/>
  <c r="X536" i="17" s="1"/>
  <c r="W537" i="17"/>
  <c r="X537" i="17" s="1"/>
  <c r="W538" i="17"/>
  <c r="X538" i="17" s="1"/>
  <c r="W539" i="17"/>
  <c r="X539" i="17" s="1"/>
  <c r="W540" i="17"/>
  <c r="X540" i="17" s="1"/>
  <c r="W541" i="17"/>
  <c r="X541" i="17" s="1"/>
  <c r="W542" i="17"/>
  <c r="X542" i="17" s="1"/>
  <c r="W543" i="17"/>
  <c r="X543" i="17" s="1"/>
  <c r="W544" i="17"/>
  <c r="X544" i="17" s="1"/>
  <c r="W545" i="17"/>
  <c r="X545" i="17" s="1"/>
  <c r="W548" i="17"/>
  <c r="X548" i="17" s="1"/>
  <c r="W549" i="17"/>
  <c r="X549" i="17" s="1"/>
  <c r="W833" i="17"/>
  <c r="X833" i="17" s="1"/>
  <c r="W619" i="17"/>
  <c r="X619" i="17" s="1"/>
  <c r="W618" i="17"/>
  <c r="X618" i="17" s="1"/>
  <c r="W879" i="17"/>
  <c r="X879" i="17" s="1"/>
  <c r="W880" i="17"/>
  <c r="X880" i="17" s="1"/>
  <c r="W818" i="17"/>
  <c r="X818" i="17" s="1"/>
  <c r="W550" i="17"/>
  <c r="X550" i="17" s="1"/>
  <c r="W551" i="17"/>
  <c r="X551" i="17" s="1"/>
  <c r="W552" i="17"/>
  <c r="X552" i="17" s="1"/>
  <c r="W553" i="17"/>
  <c r="X553" i="17" s="1"/>
  <c r="W554" i="17"/>
  <c r="X554" i="17" s="1"/>
  <c r="W555" i="17"/>
  <c r="X555" i="17" s="1"/>
  <c r="W546" i="17"/>
  <c r="X546" i="17" s="1"/>
  <c r="W547" i="17"/>
  <c r="X547" i="17" s="1"/>
  <c r="W558" i="17"/>
  <c r="X558" i="17" s="1"/>
  <c r="W559" i="17"/>
  <c r="X559" i="17" s="1"/>
  <c r="W560" i="17"/>
  <c r="X560" i="17" s="1"/>
  <c r="W821" i="17"/>
  <c r="X821" i="17" s="1"/>
  <c r="W822" i="17"/>
  <c r="X822" i="17" s="1"/>
  <c r="W561" i="17"/>
  <c r="X561" i="17" s="1"/>
  <c r="W562" i="17"/>
  <c r="X562" i="17" s="1"/>
  <c r="W839" i="17"/>
  <c r="X839" i="17" s="1"/>
  <c r="W840" i="17"/>
  <c r="X840" i="17" s="1"/>
  <c r="W563" i="17"/>
  <c r="X563" i="17" s="1"/>
  <c r="W841" i="17"/>
  <c r="X841" i="17" s="1"/>
  <c r="W564" i="17"/>
  <c r="X564" i="17" s="1"/>
  <c r="W565" i="17"/>
  <c r="X565" i="17" s="1"/>
  <c r="W566" i="17"/>
  <c r="X566" i="17" s="1"/>
  <c r="W567" i="17"/>
  <c r="X567" i="17" s="1"/>
  <c r="W568" i="17"/>
  <c r="X568" i="17" s="1"/>
  <c r="W569" i="17"/>
  <c r="X569" i="17" s="1"/>
  <c r="W570" i="17"/>
  <c r="X570" i="17" s="1"/>
  <c r="W571" i="17"/>
  <c r="X571" i="17" s="1"/>
  <c r="W572" i="17"/>
  <c r="X572" i="17" s="1"/>
  <c r="W881" i="17"/>
  <c r="X881" i="17" s="1"/>
  <c r="W882" i="17"/>
  <c r="X882" i="17" s="1"/>
  <c r="W883" i="17"/>
  <c r="X883" i="17" s="1"/>
  <c r="W884" i="17"/>
  <c r="X884" i="17" s="1"/>
  <c r="W885" i="17"/>
  <c r="X885" i="17" s="1"/>
  <c r="W823" i="17"/>
  <c r="X823" i="17" s="1"/>
  <c r="W824" i="17"/>
  <c r="X824" i="17" s="1"/>
  <c r="W574" i="17"/>
  <c r="X574" i="17" s="1"/>
  <c r="W575" i="17"/>
  <c r="X575" i="17" s="1"/>
  <c r="W576" i="17"/>
  <c r="X576" i="17" s="1"/>
  <c r="W577" i="17"/>
  <c r="X577" i="17" s="1"/>
  <c r="W578" i="17"/>
  <c r="X578" i="17" s="1"/>
  <c r="W582" i="17"/>
  <c r="X582" i="17" s="1"/>
  <c r="W842" i="17"/>
  <c r="X842" i="17" s="1"/>
  <c r="W583" i="17"/>
  <c r="X583" i="17" s="1"/>
  <c r="W584" i="17"/>
  <c r="X584" i="17" s="1"/>
  <c r="W585" i="17"/>
  <c r="X585" i="17" s="1"/>
  <c r="W843" i="17"/>
  <c r="X843" i="17" s="1"/>
  <c r="W586" i="17"/>
  <c r="X586" i="17" s="1"/>
  <c r="W587" i="17"/>
  <c r="X587" i="17" s="1"/>
  <c r="W588" i="17"/>
  <c r="X588" i="17" s="1"/>
  <c r="W589" i="17"/>
  <c r="X589" i="17" s="1"/>
  <c r="W610" i="17"/>
  <c r="X610" i="17" s="1"/>
  <c r="W590" i="17"/>
  <c r="X590" i="17" s="1"/>
  <c r="W591" i="17"/>
  <c r="X591" i="17" s="1"/>
  <c r="W844" i="17"/>
  <c r="X844" i="17" s="1"/>
  <c r="W845" i="17"/>
  <c r="X845" i="17" s="1"/>
  <c r="W846" i="17"/>
  <c r="X846" i="17" s="1"/>
  <c r="W847" i="17"/>
  <c r="X847" i="17" s="1"/>
  <c r="W592" i="17"/>
  <c r="X592" i="17" s="1"/>
  <c r="W593" i="17"/>
  <c r="X593" i="17" s="1"/>
  <c r="W594" i="17"/>
  <c r="X594" i="17" s="1"/>
  <c r="W886" i="17"/>
  <c r="X886" i="17" s="1"/>
  <c r="W887" i="17"/>
  <c r="X887" i="17" s="1"/>
  <c r="W888" i="17"/>
  <c r="X888" i="17" s="1"/>
  <c r="W581" i="17"/>
  <c r="X581" i="17" s="1"/>
  <c r="W825" i="17"/>
  <c r="X825" i="17" s="1"/>
  <c r="W595" i="17"/>
  <c r="X595" i="17" s="1"/>
  <c r="W596" i="17"/>
  <c r="X596" i="17" s="1"/>
  <c r="W597" i="17"/>
  <c r="X597" i="17" s="1"/>
  <c r="W598" i="17"/>
  <c r="X598" i="17" s="1"/>
  <c r="W599" i="17"/>
  <c r="X599" i="17" s="1"/>
  <c r="W848" i="17"/>
  <c r="X848" i="17" s="1"/>
  <c r="W633" i="17"/>
  <c r="X633" i="17" s="1"/>
  <c r="W849" i="17"/>
  <c r="X849" i="17" s="1"/>
  <c r="W634" i="17"/>
  <c r="X634" i="17" s="1"/>
  <c r="W600" i="17"/>
  <c r="X600" i="17" s="1"/>
  <c r="W601" i="17"/>
  <c r="X601" i="17" s="1"/>
  <c r="W602" i="17"/>
  <c r="X602" i="17" s="1"/>
  <c r="W603" i="17"/>
  <c r="X603" i="17" s="1"/>
  <c r="W604" i="17"/>
  <c r="X604" i="17" s="1"/>
  <c r="W605" i="17"/>
  <c r="X605" i="17" s="1"/>
  <c r="W606" i="17"/>
  <c r="X606" i="17" s="1"/>
  <c r="W607" i="17"/>
  <c r="X607" i="17" s="1"/>
  <c r="W608" i="17"/>
  <c r="X608" i="17" s="1"/>
  <c r="W609" i="17"/>
  <c r="X609" i="17" s="1"/>
  <c r="W889" i="17"/>
  <c r="X889" i="17" s="1"/>
  <c r="W890" i="17"/>
  <c r="X890" i="17" s="1"/>
  <c r="W891" i="17"/>
  <c r="X891" i="17" s="1"/>
  <c r="W698" i="17"/>
  <c r="X698" i="17" s="1"/>
  <c r="W826" i="17"/>
  <c r="X826" i="17" s="1"/>
  <c r="W635" i="17"/>
  <c r="X635" i="17" s="1"/>
  <c r="W611" i="17"/>
  <c r="X611" i="17" s="1"/>
  <c r="W612" i="17"/>
  <c r="X612" i="17" s="1"/>
  <c r="W613" i="17"/>
  <c r="X613" i="17" s="1"/>
  <c r="W614" i="17"/>
  <c r="X614" i="17" s="1"/>
  <c r="W615" i="17"/>
  <c r="X615" i="17" s="1"/>
  <c r="W616" i="17"/>
  <c r="X616" i="17" s="1"/>
  <c r="W617" i="17"/>
  <c r="X617" i="17" s="1"/>
  <c r="W621" i="17"/>
  <c r="X621" i="17" s="1"/>
  <c r="W622" i="17"/>
  <c r="X622" i="17" s="1"/>
  <c r="W623" i="17"/>
  <c r="X623" i="17" s="1"/>
  <c r="W624" i="17"/>
  <c r="X624" i="17" s="1"/>
  <c r="W625" i="17"/>
  <c r="X625" i="17" s="1"/>
  <c r="W626" i="17"/>
  <c r="X626" i="17" s="1"/>
  <c r="W627" i="17"/>
  <c r="X627" i="17" s="1"/>
  <c r="W628" i="17"/>
  <c r="X628" i="17" s="1"/>
  <c r="W629" i="17"/>
  <c r="X629" i="17" s="1"/>
  <c r="W630" i="17"/>
  <c r="X630" i="17" s="1"/>
  <c r="W631" i="17"/>
  <c r="X631" i="17" s="1"/>
  <c r="W632" i="17"/>
  <c r="X632" i="17" s="1"/>
  <c r="W892" i="17"/>
  <c r="X892" i="17" s="1"/>
  <c r="W893" i="17"/>
  <c r="X893" i="17" s="1"/>
  <c r="W894" i="17"/>
  <c r="X894" i="17" s="1"/>
  <c r="W895" i="17"/>
  <c r="X895" i="17" s="1"/>
  <c r="W896" i="17"/>
  <c r="X896" i="17" s="1"/>
  <c r="W620" i="17"/>
  <c r="X620" i="17" s="1"/>
  <c r="W636" i="17"/>
  <c r="X636" i="17" s="1"/>
  <c r="W637" i="17"/>
  <c r="X637" i="17" s="1"/>
  <c r="W850" i="17"/>
  <c r="X850" i="17" s="1"/>
  <c r="W638" i="17"/>
  <c r="X638" i="17" s="1"/>
  <c r="W639" i="17"/>
  <c r="X639" i="17" s="1"/>
  <c r="W641" i="17"/>
  <c r="X641" i="17" s="1"/>
  <c r="W642" i="17"/>
  <c r="X642" i="17" s="1"/>
  <c r="W851" i="17"/>
  <c r="X851" i="17" s="1"/>
  <c r="W643" i="17"/>
  <c r="X643" i="17" s="1"/>
  <c r="W644" i="17"/>
  <c r="X644" i="17" s="1"/>
  <c r="W645" i="17"/>
  <c r="X645" i="17" s="1"/>
  <c r="W646" i="17"/>
  <c r="X646" i="17" s="1"/>
  <c r="W647" i="17"/>
  <c r="X647" i="17" s="1"/>
  <c r="W648" i="17"/>
  <c r="X648" i="17" s="1"/>
  <c r="W649" i="17"/>
  <c r="X649" i="17" s="1"/>
  <c r="W650" i="17"/>
  <c r="X650" i="17" s="1"/>
  <c r="W651" i="17"/>
  <c r="X651" i="17" s="1"/>
  <c r="W652" i="17"/>
  <c r="X652" i="17" s="1"/>
  <c r="W653" i="17"/>
  <c r="X653" i="17" s="1"/>
  <c r="W654" i="17"/>
  <c r="X654" i="17" s="1"/>
  <c r="W655" i="17"/>
  <c r="X655" i="17" s="1"/>
  <c r="W656" i="17"/>
  <c r="X656" i="17" s="1"/>
  <c r="W897" i="17"/>
  <c r="X897" i="17" s="1"/>
  <c r="W898" i="17"/>
  <c r="X898" i="17" s="1"/>
  <c r="W899" i="17"/>
  <c r="X899" i="17" s="1"/>
  <c r="W900" i="17"/>
  <c r="X900" i="17" s="1"/>
  <c r="W901" i="17"/>
  <c r="X901" i="17" s="1"/>
  <c r="W902" i="17"/>
  <c r="X902" i="17" s="1"/>
  <c r="W903" i="17"/>
  <c r="X903" i="17" s="1"/>
  <c r="W710" i="17"/>
  <c r="X710" i="17" s="1"/>
  <c r="W832" i="17"/>
  <c r="X832" i="17" s="1"/>
  <c r="W852" i="17"/>
  <c r="X852" i="17" s="1"/>
  <c r="W853" i="17"/>
  <c r="X853" i="17" s="1"/>
  <c r="W657" i="17"/>
  <c r="X657" i="17" s="1"/>
  <c r="W658" i="17"/>
  <c r="X658" i="17" s="1"/>
  <c r="W659" i="17"/>
  <c r="X659" i="17" s="1"/>
  <c r="W660" i="17"/>
  <c r="X660" i="17" s="1"/>
  <c r="W661" i="17"/>
  <c r="X661" i="17" s="1"/>
  <c r="W662" i="17"/>
  <c r="X662" i="17" s="1"/>
  <c r="W663" i="17"/>
  <c r="X663" i="17" s="1"/>
  <c r="W664" i="17"/>
  <c r="X664" i="17" s="1"/>
  <c r="W665" i="17"/>
  <c r="X665" i="17" s="1"/>
  <c r="W666" i="17"/>
  <c r="X666" i="17" s="1"/>
  <c r="W667" i="17"/>
  <c r="X667" i="17" s="1"/>
  <c r="W904" i="17"/>
  <c r="X904" i="17" s="1"/>
  <c r="W905" i="17"/>
  <c r="X905" i="17" s="1"/>
  <c r="W906" i="17"/>
  <c r="X906" i="17" s="1"/>
  <c r="W907" i="17"/>
  <c r="X907" i="17" s="1"/>
  <c r="W908" i="17"/>
  <c r="X908" i="17" s="1"/>
  <c r="W909" i="17"/>
  <c r="X909" i="17" s="1"/>
  <c r="W910" i="17"/>
  <c r="X910" i="17" s="1"/>
  <c r="W668" i="17"/>
  <c r="X668" i="17" s="1"/>
  <c r="W854" i="17"/>
  <c r="X854" i="17" s="1"/>
  <c r="W855" i="17"/>
  <c r="X855" i="17" s="1"/>
  <c r="W669" i="17"/>
  <c r="X669" i="17" s="1"/>
  <c r="W670" i="17"/>
  <c r="X670" i="17" s="1"/>
  <c r="W671" i="17"/>
  <c r="X671" i="17" s="1"/>
  <c r="W673" i="17"/>
  <c r="X673" i="17" s="1"/>
  <c r="W708" i="17"/>
  <c r="X708" i="17" s="1"/>
  <c r="W856" i="17"/>
  <c r="X856" i="17" s="1"/>
  <c r="W674" i="17"/>
  <c r="X674" i="17" s="1"/>
  <c r="W675" i="17"/>
  <c r="X675" i="17" s="1"/>
  <c r="W676" i="17"/>
  <c r="X676" i="17" s="1"/>
  <c r="W677" i="17"/>
  <c r="X677" i="17" s="1"/>
  <c r="W672" i="17"/>
  <c r="X672" i="17" s="1"/>
  <c r="W911" i="17"/>
  <c r="X911" i="17" s="1"/>
  <c r="W912" i="17"/>
  <c r="X912" i="17" s="1"/>
  <c r="W913" i="17"/>
  <c r="X913" i="17" s="1"/>
  <c r="W914" i="17"/>
  <c r="X914" i="17" s="1"/>
  <c r="W915" i="17"/>
  <c r="X915" i="17" s="1"/>
  <c r="W916" i="17"/>
  <c r="X916" i="17" s="1"/>
  <c r="W917" i="17"/>
  <c r="X917" i="17" s="1"/>
  <c r="W918" i="17"/>
  <c r="X918" i="17" s="1"/>
  <c r="W919" i="17"/>
  <c r="X919" i="17" s="1"/>
  <c r="W857" i="17"/>
  <c r="X857" i="17" s="1"/>
  <c r="W678" i="17"/>
  <c r="X678" i="17" s="1"/>
  <c r="W680" i="17"/>
  <c r="X680" i="17" s="1"/>
  <c r="W681" i="17"/>
  <c r="X681" i="17" s="1"/>
  <c r="W682" i="17"/>
  <c r="X682" i="17" s="1"/>
  <c r="W683" i="17"/>
  <c r="X683" i="17" s="1"/>
  <c r="W684" i="17"/>
  <c r="X684" i="17" s="1"/>
  <c r="W685" i="17"/>
  <c r="X685" i="17" s="1"/>
  <c r="W686" i="17"/>
  <c r="X686" i="17" s="1"/>
  <c r="W687" i="17"/>
  <c r="X687" i="17" s="1"/>
  <c r="W688" i="17"/>
  <c r="X688" i="17" s="1"/>
  <c r="W689" i="17"/>
  <c r="X689" i="17" s="1"/>
  <c r="W690" i="17"/>
  <c r="X690" i="17" s="1"/>
  <c r="W858" i="17"/>
  <c r="X858" i="17" s="1"/>
  <c r="W691" i="17"/>
  <c r="X691" i="17" s="1"/>
  <c r="W721" i="17"/>
  <c r="X721" i="17" s="1"/>
  <c r="W692" i="17"/>
  <c r="X692" i="17" s="1"/>
  <c r="W693" i="17"/>
  <c r="X693" i="17" s="1"/>
  <c r="W694" i="17"/>
  <c r="X694" i="17" s="1"/>
  <c r="W695" i="17"/>
  <c r="X695" i="17" s="1"/>
  <c r="W859" i="17"/>
  <c r="X859" i="17" s="1"/>
  <c r="W920" i="17"/>
  <c r="X920" i="17" s="1"/>
  <c r="W921" i="17"/>
  <c r="X921" i="17" s="1"/>
  <c r="W922" i="17"/>
  <c r="X922" i="17" s="1"/>
  <c r="W923" i="17"/>
  <c r="X923" i="17" s="1"/>
  <c r="W924" i="17"/>
  <c r="X924" i="17" s="1"/>
  <c r="W925" i="17"/>
  <c r="X925" i="17" s="1"/>
  <c r="W926" i="17"/>
  <c r="X926" i="17" s="1"/>
  <c r="W927" i="17"/>
  <c r="X927" i="17" s="1"/>
  <c r="W928" i="17"/>
  <c r="X928" i="17" s="1"/>
  <c r="W929" i="17"/>
  <c r="X929" i="17" s="1"/>
  <c r="W930" i="17"/>
  <c r="X930" i="17" s="1"/>
  <c r="W931" i="17"/>
  <c r="X931" i="17" s="1"/>
  <c r="W932" i="17"/>
  <c r="X932" i="17" s="1"/>
  <c r="W933" i="17"/>
  <c r="X933" i="17" s="1"/>
  <c r="W934" i="17"/>
  <c r="X934" i="17" s="1"/>
  <c r="W679" i="17"/>
  <c r="X679" i="17" s="1"/>
  <c r="W834" i="17"/>
  <c r="X834" i="17" s="1"/>
  <c r="W696" i="17"/>
  <c r="X696" i="17" s="1"/>
  <c r="W860" i="17"/>
  <c r="X860" i="17" s="1"/>
  <c r="W697" i="17"/>
  <c r="X697" i="17" s="1"/>
  <c r="W699" i="17"/>
  <c r="X699" i="17" s="1"/>
  <c r="W700" i="17"/>
  <c r="X700" i="17" s="1"/>
  <c r="W701" i="17"/>
  <c r="X701" i="17" s="1"/>
  <c r="W702" i="17"/>
  <c r="X702" i="17" s="1"/>
  <c r="W703" i="17"/>
  <c r="X703" i="17" s="1"/>
  <c r="W704" i="17"/>
  <c r="X704" i="17" s="1"/>
  <c r="W861" i="17"/>
  <c r="X861" i="17" s="1"/>
  <c r="W862" i="17"/>
  <c r="X862" i="17" s="1"/>
  <c r="W863" i="17"/>
  <c r="X863" i="17" s="1"/>
  <c r="W864" i="17"/>
  <c r="X864" i="17" s="1"/>
  <c r="W705" i="17"/>
  <c r="X705" i="17" s="1"/>
  <c r="W706" i="17"/>
  <c r="X706" i="17" s="1"/>
  <c r="W935" i="17"/>
  <c r="X935" i="17" s="1"/>
  <c r="W936" i="17"/>
  <c r="X936" i="17" s="1"/>
  <c r="W937" i="17"/>
  <c r="X937" i="17" s="1"/>
  <c r="W938" i="17"/>
  <c r="X938" i="17" s="1"/>
  <c r="W939" i="17"/>
  <c r="X939" i="17" s="1"/>
  <c r="W940" i="17"/>
  <c r="X940" i="17" s="1"/>
  <c r="W941" i="17"/>
  <c r="X941" i="17" s="1"/>
  <c r="W942" i="17"/>
  <c r="X942" i="17" s="1"/>
  <c r="W943" i="17"/>
  <c r="X943" i="17" s="1"/>
  <c r="W944" i="17"/>
  <c r="X944" i="17" s="1"/>
  <c r="W945" i="17"/>
  <c r="X945" i="17" s="1"/>
  <c r="W946" i="17"/>
  <c r="X946" i="17" s="1"/>
  <c r="W947" i="17"/>
  <c r="X947" i="17" s="1"/>
  <c r="W835" i="17"/>
  <c r="X835" i="17" s="1"/>
  <c r="W836" i="17"/>
  <c r="X836" i="17" s="1"/>
  <c r="W865" i="17"/>
  <c r="X865" i="17" s="1"/>
  <c r="W866" i="17"/>
  <c r="X866" i="17" s="1"/>
  <c r="W714" i="17"/>
  <c r="X714" i="17" s="1"/>
  <c r="W715" i="17"/>
  <c r="X715" i="17" s="1"/>
  <c r="W716" i="17"/>
  <c r="X716" i="17" s="1"/>
  <c r="W867" i="17"/>
  <c r="X867" i="17" s="1"/>
  <c r="W717" i="17"/>
  <c r="X717" i="17" s="1"/>
  <c r="W718" i="17"/>
  <c r="X718" i="17" s="1"/>
  <c r="W719" i="17"/>
  <c r="X719" i="17" s="1"/>
  <c r="W720" i="17"/>
  <c r="X720" i="17" s="1"/>
  <c r="W868" i="17"/>
  <c r="X868" i="17" s="1"/>
  <c r="W869" i="17"/>
  <c r="X869" i="17" s="1"/>
  <c r="W870" i="17"/>
  <c r="X870" i="17" s="1"/>
  <c r="W871" i="17"/>
  <c r="X871" i="17" s="1"/>
  <c r="W872" i="17"/>
  <c r="X872" i="17" s="1"/>
  <c r="W948" i="17"/>
  <c r="X948" i="17" s="1"/>
  <c r="W949" i="17"/>
  <c r="X949" i="17" s="1"/>
  <c r="W950" i="17"/>
  <c r="X950" i="17" s="1"/>
  <c r="W709" i="17"/>
  <c r="X709" i="17" s="1"/>
  <c r="W711" i="17"/>
  <c r="X711" i="17" s="1"/>
  <c r="W712" i="17"/>
  <c r="X712" i="17" s="1"/>
  <c r="W713" i="17"/>
  <c r="X713" i="17" s="1"/>
  <c r="W951" i="17"/>
  <c r="X951" i="17" s="1"/>
  <c r="W953" i="17"/>
  <c r="X953" i="17" s="1"/>
  <c r="W954" i="17"/>
  <c r="X954" i="17" s="1"/>
  <c r="W955" i="17"/>
  <c r="X955" i="17" s="1"/>
  <c r="W956" i="17"/>
  <c r="X956" i="17" s="1"/>
  <c r="W957" i="17"/>
  <c r="X957" i="17" s="1"/>
  <c r="W958" i="17"/>
  <c r="X958" i="17" s="1"/>
  <c r="W959" i="17"/>
  <c r="X959" i="17" s="1"/>
  <c r="W960" i="17"/>
  <c r="X960" i="17" s="1"/>
  <c r="W961" i="17"/>
  <c r="X961" i="17" s="1"/>
  <c r="W962" i="17"/>
  <c r="X962" i="17" s="1"/>
  <c r="W963" i="17"/>
  <c r="X963" i="17" s="1"/>
  <c r="W964" i="17"/>
  <c r="X964" i="17" s="1"/>
  <c r="W965" i="17"/>
  <c r="X965" i="17" s="1"/>
  <c r="W966" i="17"/>
  <c r="X966" i="17" s="1"/>
  <c r="W967" i="17"/>
  <c r="X967" i="17" s="1"/>
  <c r="W968" i="17"/>
  <c r="X968" i="17" s="1"/>
  <c r="W969" i="17"/>
  <c r="X969" i="17" s="1"/>
  <c r="W970" i="17"/>
  <c r="X970" i="17" s="1"/>
  <c r="W971" i="17"/>
  <c r="X971" i="17" s="1"/>
  <c r="W972" i="17"/>
  <c r="X972" i="17" s="1"/>
  <c r="W973" i="17"/>
  <c r="X973" i="17" s="1"/>
  <c r="W974" i="17"/>
  <c r="X974" i="17" s="1"/>
  <c r="W975" i="17"/>
  <c r="X975" i="17" s="1"/>
  <c r="W976" i="17"/>
  <c r="X976" i="17" s="1"/>
  <c r="W977" i="17"/>
  <c r="X977" i="17" s="1"/>
  <c r="W978" i="17"/>
  <c r="X978" i="17" s="1"/>
  <c r="W979" i="17"/>
  <c r="X979" i="17" s="1"/>
  <c r="W980" i="17"/>
  <c r="X980" i="17" s="1"/>
  <c r="W981" i="17"/>
  <c r="X981" i="17" s="1"/>
  <c r="W982" i="17"/>
  <c r="X982" i="17" s="1"/>
  <c r="W983" i="17"/>
  <c r="X983" i="17" s="1"/>
  <c r="W984" i="17"/>
  <c r="X984" i="17" s="1"/>
  <c r="W985" i="17"/>
  <c r="X985" i="17" s="1"/>
  <c r="W986" i="17"/>
  <c r="X986" i="17" s="1"/>
  <c r="W987" i="17"/>
  <c r="X987" i="17" s="1"/>
  <c r="W988" i="17"/>
  <c r="X988" i="17" s="1"/>
  <c r="W989" i="17"/>
  <c r="X989" i="17" s="1"/>
  <c r="W990" i="17"/>
  <c r="X990" i="17" s="1"/>
  <c r="W991" i="17"/>
  <c r="X991" i="17" s="1"/>
  <c r="W992" i="17"/>
  <c r="X992" i="17" s="1"/>
  <c r="W993" i="17"/>
  <c r="X993" i="17" s="1"/>
  <c r="W994" i="17"/>
  <c r="X994" i="17" s="1"/>
  <c r="W5" i="17"/>
  <c r="X5" i="17" s="1"/>
  <c r="W6" i="17"/>
  <c r="X6" i="17" s="1"/>
  <c r="W4" i="17"/>
  <c r="X4" i="17" s="1"/>
  <c r="C4" i="23" l="1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3" i="23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3" i="20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3" i="16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3" i="19"/>
  <c r="C3" i="17"/>
  <c r="BD1231" i="20" l="1"/>
  <c r="E3" i="19" l="1"/>
  <c r="AY67" i="20" l="1"/>
  <c r="D744" i="26" l="1"/>
  <c r="D736" i="26"/>
  <c r="D749" i="26"/>
  <c r="D739" i="26"/>
  <c r="D756" i="26"/>
  <c r="D757" i="26"/>
  <c r="D748" i="26"/>
  <c r="D738" i="26"/>
  <c r="D755" i="26"/>
  <c r="D747" i="26"/>
  <c r="D737" i="26"/>
  <c r="D754" i="26"/>
  <c r="D746" i="26"/>
  <c r="D753" i="26"/>
  <c r="D745" i="26"/>
  <c r="D735" i="26"/>
  <c r="D733" i="26"/>
  <c r="D752" i="26"/>
  <c r="D734" i="26"/>
  <c r="D751" i="26"/>
  <c r="D743" i="26"/>
  <c r="D742" i="26"/>
  <c r="D750" i="26"/>
  <c r="D740" i="26"/>
  <c r="D741" i="26"/>
  <c r="D383" i="20"/>
  <c r="D4" i="20" l="1"/>
  <c r="AZ280" i="20"/>
  <c r="AZ255" i="20"/>
  <c r="AZ416" i="20"/>
  <c r="BC1231" i="20"/>
  <c r="D116" i="19"/>
  <c r="R74" i="16" l="1"/>
  <c r="W95" i="19" l="1"/>
  <c r="X95" i="19" s="1"/>
  <c r="BB1231" i="20"/>
  <c r="BN954" i="20"/>
  <c r="BN955" i="20"/>
  <c r="BN956" i="20"/>
  <c r="BN957" i="20"/>
  <c r="BN958" i="20"/>
  <c r="BN959" i="20"/>
  <c r="BN960" i="20"/>
  <c r="BN961" i="20"/>
  <c r="BN962" i="20"/>
  <c r="BN963" i="20"/>
  <c r="BN964" i="20"/>
  <c r="BN965" i="20"/>
  <c r="BN966" i="20"/>
  <c r="BN967" i="20"/>
  <c r="BN968" i="20"/>
  <c r="BN969" i="20"/>
  <c r="BN970" i="20"/>
  <c r="BN971" i="20"/>
  <c r="BN972" i="20"/>
  <c r="BN973" i="20"/>
  <c r="BN974" i="20"/>
  <c r="BN975" i="20"/>
  <c r="BN976" i="20"/>
  <c r="BN977" i="20"/>
  <c r="BN978" i="20"/>
  <c r="BN979" i="20"/>
  <c r="BN980" i="20"/>
  <c r="BN981" i="20"/>
  <c r="BN982" i="20"/>
  <c r="BN983" i="20"/>
  <c r="BN984" i="20"/>
  <c r="BN985" i="20"/>
  <c r="BN986" i="20"/>
  <c r="BN987" i="20"/>
  <c r="BN988" i="20"/>
  <c r="BN989" i="20"/>
  <c r="BN990" i="20"/>
  <c r="BN991" i="20"/>
  <c r="BN992" i="20"/>
  <c r="BN993" i="20"/>
  <c r="BN994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N566" i="20"/>
  <c r="BN567" i="20"/>
  <c r="BN568" i="20"/>
  <c r="BN569" i="20"/>
  <c r="BN570" i="20"/>
  <c r="BN571" i="20"/>
  <c r="BN572" i="20"/>
  <c r="BN573" i="20"/>
  <c r="BN574" i="20"/>
  <c r="BN575" i="20"/>
  <c r="BN576" i="20"/>
  <c r="BN577" i="20"/>
  <c r="BN578" i="20"/>
  <c r="BN579" i="20"/>
  <c r="BN580" i="20"/>
  <c r="BN581" i="20"/>
  <c r="BN582" i="20"/>
  <c r="BN583" i="20"/>
  <c r="BN584" i="20"/>
  <c r="BN585" i="20"/>
  <c r="BN586" i="20"/>
  <c r="BN587" i="20"/>
  <c r="BN588" i="20"/>
  <c r="BN589" i="20"/>
  <c r="BN590" i="20"/>
  <c r="BN591" i="20"/>
  <c r="BN592" i="20"/>
  <c r="BN593" i="20"/>
  <c r="BN594" i="20"/>
  <c r="BN595" i="20"/>
  <c r="BN596" i="20"/>
  <c r="BN597" i="20"/>
  <c r="BN598" i="20"/>
  <c r="BN599" i="20"/>
  <c r="BN600" i="20"/>
  <c r="BN601" i="20"/>
  <c r="BN602" i="20"/>
  <c r="BN603" i="20"/>
  <c r="BN604" i="20"/>
  <c r="BN605" i="20"/>
  <c r="BN606" i="20"/>
  <c r="BN607" i="20"/>
  <c r="BN608" i="20"/>
  <c r="BN609" i="20"/>
  <c r="BN610" i="20"/>
  <c r="BN611" i="20"/>
  <c r="BN612" i="20"/>
  <c r="BN613" i="20"/>
  <c r="BN614" i="20"/>
  <c r="BN615" i="20"/>
  <c r="BN616" i="20"/>
  <c r="BN617" i="20"/>
  <c r="BN618" i="20"/>
  <c r="BN619" i="20"/>
  <c r="BN620" i="20"/>
  <c r="BN621" i="20"/>
  <c r="BN622" i="20"/>
  <c r="BN623" i="20"/>
  <c r="BN624" i="20"/>
  <c r="BN625" i="20"/>
  <c r="BN626" i="20"/>
  <c r="BN627" i="20"/>
  <c r="BN628" i="20"/>
  <c r="BN629" i="20"/>
  <c r="BN630" i="20"/>
  <c r="BN631" i="20"/>
  <c r="BN632" i="20"/>
  <c r="BN633" i="20"/>
  <c r="BN634" i="20"/>
  <c r="BN635" i="20"/>
  <c r="BN636" i="20"/>
  <c r="BN637" i="20"/>
  <c r="BN638" i="20"/>
  <c r="BN639" i="20"/>
  <c r="BN640" i="20"/>
  <c r="BN641" i="20"/>
  <c r="BN642" i="20"/>
  <c r="BN643" i="20"/>
  <c r="BN644" i="20"/>
  <c r="BN645" i="20"/>
  <c r="BN646" i="20"/>
  <c r="BN647" i="20"/>
  <c r="BN648" i="20"/>
  <c r="BN649" i="20"/>
  <c r="BN650" i="20"/>
  <c r="BN651" i="20"/>
  <c r="BN652" i="20"/>
  <c r="BN653" i="20"/>
  <c r="BN654" i="20"/>
  <c r="BN655" i="20"/>
  <c r="BN656" i="20"/>
  <c r="BN657" i="20"/>
  <c r="BN658" i="20"/>
  <c r="BN659" i="20"/>
  <c r="BN660" i="20"/>
  <c r="BN661" i="20"/>
  <c r="BN662" i="20"/>
  <c r="BN663" i="20"/>
  <c r="BN664" i="20"/>
  <c r="BN665" i="20"/>
  <c r="BN666" i="20"/>
  <c r="BN667" i="20"/>
  <c r="BN668" i="20"/>
  <c r="BN669" i="20"/>
  <c r="BN670" i="20"/>
  <c r="BN671" i="20"/>
  <c r="BN672" i="20"/>
  <c r="BN673" i="20"/>
  <c r="BN674" i="20"/>
  <c r="BN675" i="20"/>
  <c r="BN676" i="20"/>
  <c r="BN677" i="20"/>
  <c r="BN678" i="20"/>
  <c r="BN679" i="20"/>
  <c r="BN680" i="20"/>
  <c r="BN681" i="20"/>
  <c r="BN682" i="20"/>
  <c r="BN683" i="20"/>
  <c r="BN684" i="20"/>
  <c r="BN685" i="20"/>
  <c r="BN686" i="20"/>
  <c r="BN687" i="20"/>
  <c r="BN688" i="20"/>
  <c r="BN689" i="20"/>
  <c r="BN690" i="20"/>
  <c r="BN691" i="20"/>
  <c r="BN692" i="20"/>
  <c r="BN693" i="20"/>
  <c r="BN694" i="20"/>
  <c r="BN695" i="20"/>
  <c r="BN696" i="20"/>
  <c r="BN697" i="20"/>
  <c r="BN698" i="20"/>
  <c r="BN699" i="20"/>
  <c r="BN700" i="20"/>
  <c r="BN701" i="20"/>
  <c r="BN702" i="20"/>
  <c r="BN703" i="20"/>
  <c r="BN704" i="20"/>
  <c r="BN705" i="20"/>
  <c r="BN706" i="20"/>
  <c r="BN707" i="20"/>
  <c r="BN708" i="20"/>
  <c r="BN709" i="20"/>
  <c r="BN710" i="20"/>
  <c r="BN711" i="20"/>
  <c r="BN712" i="20"/>
  <c r="BN713" i="20"/>
  <c r="BN714" i="20"/>
  <c r="BN715" i="20"/>
  <c r="BN716" i="20"/>
  <c r="BN717" i="20"/>
  <c r="BN718" i="20"/>
  <c r="BN719" i="20"/>
  <c r="BN720" i="20"/>
  <c r="BN721" i="20"/>
  <c r="BN722" i="20"/>
  <c r="BN723" i="20"/>
  <c r="BN724" i="20"/>
  <c r="BN725" i="20"/>
  <c r="BN726" i="20"/>
  <c r="BN727" i="20"/>
  <c r="BN728" i="20"/>
  <c r="BN729" i="20"/>
  <c r="BN730" i="20"/>
  <c r="BN731" i="20"/>
  <c r="BN732" i="20"/>
  <c r="BN733" i="20"/>
  <c r="BN734" i="20"/>
  <c r="BN735" i="20"/>
  <c r="BN736" i="20"/>
  <c r="BN737" i="20"/>
  <c r="BN738" i="20"/>
  <c r="BN739" i="20"/>
  <c r="BN740" i="20"/>
  <c r="BN741" i="20"/>
  <c r="BN742" i="20"/>
  <c r="BN743" i="20"/>
  <c r="BN744" i="20"/>
  <c r="BN745" i="20"/>
  <c r="BN746" i="20"/>
  <c r="BN747" i="20"/>
  <c r="BN748" i="20"/>
  <c r="BN749" i="20"/>
  <c r="BN750" i="20"/>
  <c r="BN751" i="20"/>
  <c r="BN752" i="20"/>
  <c r="BN753" i="20"/>
  <c r="BN754" i="20"/>
  <c r="BN755" i="20"/>
  <c r="BN756" i="20"/>
  <c r="BN757" i="20"/>
  <c r="BN758" i="20"/>
  <c r="BN759" i="20"/>
  <c r="BN760" i="20"/>
  <c r="BN761" i="20"/>
  <c r="BN762" i="20"/>
  <c r="BN763" i="20"/>
  <c r="BN764" i="20"/>
  <c r="BN765" i="20"/>
  <c r="BN766" i="20"/>
  <c r="BN767" i="20"/>
  <c r="BN768" i="20"/>
  <c r="BN769" i="20"/>
  <c r="BN770" i="20"/>
  <c r="BN771" i="20"/>
  <c r="BN772" i="20"/>
  <c r="BN773" i="20"/>
  <c r="BN774" i="20"/>
  <c r="BN775" i="20"/>
  <c r="BN776" i="20"/>
  <c r="BN777" i="20"/>
  <c r="BN778" i="20"/>
  <c r="BN779" i="20"/>
  <c r="BN780" i="20"/>
  <c r="BN781" i="20"/>
  <c r="BN782" i="20"/>
  <c r="BN783" i="20"/>
  <c r="BN784" i="20"/>
  <c r="BN785" i="20"/>
  <c r="BN786" i="20"/>
  <c r="BN787" i="20"/>
  <c r="BN788" i="20"/>
  <c r="BN789" i="20"/>
  <c r="BN790" i="20"/>
  <c r="BN791" i="20"/>
  <c r="BN792" i="20"/>
  <c r="BN793" i="20"/>
  <c r="BN794" i="20"/>
  <c r="BN795" i="20"/>
  <c r="BN796" i="20"/>
  <c r="BN797" i="20"/>
  <c r="BN798" i="20"/>
  <c r="BN799" i="20"/>
  <c r="BN800" i="20"/>
  <c r="BN801" i="20"/>
  <c r="BN802" i="20"/>
  <c r="BN803" i="20"/>
  <c r="BN804" i="20"/>
  <c r="BN805" i="20"/>
  <c r="BN806" i="20"/>
  <c r="BN807" i="20"/>
  <c r="BN808" i="20"/>
  <c r="BN809" i="20"/>
  <c r="BN810" i="20"/>
  <c r="BN811" i="20"/>
  <c r="BN812" i="20"/>
  <c r="BN813" i="20"/>
  <c r="BN814" i="20"/>
  <c r="BN815" i="20"/>
  <c r="BN816" i="20"/>
  <c r="BN817" i="20"/>
  <c r="BN818" i="20"/>
  <c r="BN819" i="20"/>
  <c r="BN820" i="20"/>
  <c r="BN821" i="20"/>
  <c r="BN822" i="20"/>
  <c r="BN823" i="20"/>
  <c r="BN824" i="20"/>
  <c r="BN825" i="20"/>
  <c r="BN826" i="20"/>
  <c r="BN827" i="20"/>
  <c r="BN828" i="20"/>
  <c r="BN829" i="20"/>
  <c r="BN830" i="20"/>
  <c r="BN831" i="20"/>
  <c r="BN832" i="20"/>
  <c r="BN833" i="20"/>
  <c r="BN834" i="20"/>
  <c r="BN835" i="20"/>
  <c r="BN836" i="20"/>
  <c r="BN837" i="20"/>
  <c r="BN838" i="20"/>
  <c r="BN839" i="20"/>
  <c r="BN840" i="20"/>
  <c r="BN841" i="20"/>
  <c r="BN842" i="20"/>
  <c r="BN843" i="20"/>
  <c r="BN845" i="20"/>
  <c r="BN846" i="20"/>
  <c r="BN847" i="20"/>
  <c r="BN848" i="20"/>
  <c r="BN849" i="20"/>
  <c r="BN850" i="20"/>
  <c r="BN851" i="20"/>
  <c r="BN852" i="20"/>
  <c r="BN853" i="20"/>
  <c r="BN854" i="20"/>
  <c r="BN855" i="20"/>
  <c r="BN856" i="20"/>
  <c r="BN857" i="20"/>
  <c r="BN858" i="20"/>
  <c r="BN859" i="20"/>
  <c r="BN860" i="20"/>
  <c r="BN861" i="20"/>
  <c r="BN862" i="20"/>
  <c r="BN863" i="20"/>
  <c r="BN864" i="20"/>
  <c r="BN865" i="20"/>
  <c r="BN866" i="20"/>
  <c r="BN867" i="20"/>
  <c r="BN868" i="20"/>
  <c r="BN869" i="20"/>
  <c r="BN870" i="20"/>
  <c r="BN871" i="20"/>
  <c r="BN872" i="20"/>
  <c r="BN873" i="20"/>
  <c r="BN874" i="20"/>
  <c r="BN875" i="20"/>
  <c r="BN876" i="20"/>
  <c r="BN877" i="20"/>
  <c r="BN878" i="20"/>
  <c r="BN879" i="20"/>
  <c r="BN880" i="20"/>
  <c r="BN881" i="20"/>
  <c r="BN882" i="20"/>
  <c r="BN883" i="20"/>
  <c r="BN884" i="20"/>
  <c r="BN885" i="20"/>
  <c r="BN886" i="20"/>
  <c r="BN887" i="20"/>
  <c r="BN888" i="20"/>
  <c r="BN889" i="20"/>
  <c r="BN890" i="20"/>
  <c r="BN891" i="20"/>
  <c r="BN892" i="20"/>
  <c r="BN893" i="20"/>
  <c r="BN894" i="20"/>
  <c r="BN895" i="20"/>
  <c r="BN896" i="20"/>
  <c r="BN897" i="20"/>
  <c r="BN898" i="20"/>
  <c r="BN899" i="20"/>
  <c r="BN900" i="20"/>
  <c r="BN901" i="20"/>
  <c r="BN902" i="20"/>
  <c r="BN903" i="20"/>
  <c r="BN904" i="20"/>
  <c r="BN905" i="20"/>
  <c r="BN906" i="20"/>
  <c r="BN907" i="20"/>
  <c r="BN908" i="20"/>
  <c r="BN909" i="20"/>
  <c r="BN910" i="20"/>
  <c r="BN911" i="20"/>
  <c r="BN912" i="20"/>
  <c r="BN913" i="20"/>
  <c r="BN914" i="20"/>
  <c r="BN915" i="20"/>
  <c r="BN916" i="20"/>
  <c r="BN917" i="20"/>
  <c r="BN918" i="20"/>
  <c r="BN919" i="20"/>
  <c r="BN920" i="20"/>
  <c r="BN921" i="20"/>
  <c r="BN922" i="20"/>
  <c r="BN923" i="20"/>
  <c r="BN924" i="20"/>
  <c r="BN925" i="20"/>
  <c r="BN926" i="20"/>
  <c r="BN927" i="20"/>
  <c r="BN928" i="20"/>
  <c r="BN929" i="20"/>
  <c r="BN930" i="20"/>
  <c r="BN931" i="20"/>
  <c r="BN932" i="20"/>
  <c r="BN933" i="20"/>
  <c r="BN934" i="20"/>
  <c r="BN935" i="20"/>
  <c r="BN936" i="20"/>
  <c r="BN937" i="20"/>
  <c r="BN938" i="20"/>
  <c r="BN939" i="20"/>
  <c r="BN940" i="20"/>
  <c r="BN941" i="20"/>
  <c r="BN942" i="20"/>
  <c r="BN943" i="20"/>
  <c r="BN944" i="20"/>
  <c r="BN945" i="20"/>
  <c r="BN946" i="20"/>
  <c r="BN947" i="20"/>
  <c r="BN948" i="20"/>
  <c r="BN949" i="20"/>
  <c r="BN950" i="20"/>
  <c r="BN951" i="20"/>
  <c r="BN952" i="20"/>
  <c r="BN953" i="20"/>
  <c r="BN4" i="20"/>
  <c r="BN5" i="20"/>
  <c r="B4" i="23"/>
  <c r="D4" i="23"/>
  <c r="E4" i="23"/>
  <c r="F4" i="23"/>
  <c r="G4" i="23"/>
  <c r="H4" i="23"/>
  <c r="I4" i="23"/>
  <c r="B5" i="23"/>
  <c r="D5" i="23"/>
  <c r="E5" i="23"/>
  <c r="F5" i="23"/>
  <c r="G5" i="23"/>
  <c r="H5" i="23"/>
  <c r="I5" i="23"/>
  <c r="B6" i="23"/>
  <c r="D6" i="23"/>
  <c r="E6" i="23"/>
  <c r="F6" i="23"/>
  <c r="G6" i="23"/>
  <c r="H6" i="23"/>
  <c r="I6" i="23"/>
  <c r="B7" i="23"/>
  <c r="D7" i="23"/>
  <c r="E7" i="23"/>
  <c r="F7" i="23"/>
  <c r="G7" i="23"/>
  <c r="H7" i="23"/>
  <c r="I7" i="23"/>
  <c r="B8" i="23"/>
  <c r="D8" i="23"/>
  <c r="E8" i="23"/>
  <c r="F8" i="23"/>
  <c r="G8" i="23"/>
  <c r="H8" i="23"/>
  <c r="I8" i="23"/>
  <c r="B9" i="23"/>
  <c r="D9" i="23"/>
  <c r="E9" i="23"/>
  <c r="F9" i="23"/>
  <c r="G9" i="23"/>
  <c r="H9" i="23"/>
  <c r="I9" i="23"/>
  <c r="B10" i="23"/>
  <c r="D10" i="23"/>
  <c r="E10" i="23"/>
  <c r="F10" i="23"/>
  <c r="G10" i="23"/>
  <c r="H10" i="23"/>
  <c r="I10" i="23"/>
  <c r="B11" i="23"/>
  <c r="D11" i="23"/>
  <c r="E11" i="23"/>
  <c r="F11" i="23"/>
  <c r="G11" i="23"/>
  <c r="H11" i="23"/>
  <c r="I11" i="23"/>
  <c r="B12" i="23"/>
  <c r="D12" i="23"/>
  <c r="E12" i="23"/>
  <c r="F12" i="23"/>
  <c r="G12" i="23"/>
  <c r="H12" i="23"/>
  <c r="I12" i="23"/>
  <c r="B13" i="23"/>
  <c r="D13" i="23"/>
  <c r="E13" i="23"/>
  <c r="F13" i="23"/>
  <c r="G13" i="23"/>
  <c r="H13" i="23"/>
  <c r="I13" i="23"/>
  <c r="B14" i="23"/>
  <c r="D14" i="23"/>
  <c r="E14" i="23"/>
  <c r="F14" i="23"/>
  <c r="G14" i="23"/>
  <c r="H14" i="23"/>
  <c r="I14" i="23"/>
  <c r="B15" i="23"/>
  <c r="D15" i="23"/>
  <c r="E15" i="23"/>
  <c r="F15" i="23"/>
  <c r="G15" i="23"/>
  <c r="H15" i="23"/>
  <c r="I15" i="23"/>
  <c r="B16" i="23"/>
  <c r="D16" i="23"/>
  <c r="E16" i="23"/>
  <c r="F16" i="23"/>
  <c r="G16" i="23"/>
  <c r="H16" i="23"/>
  <c r="I16" i="23"/>
  <c r="B17" i="23"/>
  <c r="D17" i="23"/>
  <c r="E17" i="23"/>
  <c r="F17" i="23"/>
  <c r="G17" i="23"/>
  <c r="H17" i="23"/>
  <c r="I17" i="23"/>
  <c r="B18" i="23"/>
  <c r="D18" i="23"/>
  <c r="E18" i="23"/>
  <c r="F18" i="23"/>
  <c r="G18" i="23"/>
  <c r="H18" i="23"/>
  <c r="I18" i="23"/>
  <c r="B19" i="23"/>
  <c r="D19" i="23"/>
  <c r="E19" i="23"/>
  <c r="F19" i="23"/>
  <c r="G19" i="23"/>
  <c r="H19" i="23"/>
  <c r="I19" i="23"/>
  <c r="B20" i="23"/>
  <c r="D20" i="23"/>
  <c r="E20" i="23"/>
  <c r="F20" i="23"/>
  <c r="G20" i="23"/>
  <c r="H20" i="23"/>
  <c r="I20" i="23"/>
  <c r="B21" i="23"/>
  <c r="D21" i="23"/>
  <c r="E21" i="23"/>
  <c r="F21" i="23"/>
  <c r="G21" i="23"/>
  <c r="H21" i="23"/>
  <c r="I21" i="23"/>
  <c r="B22" i="23"/>
  <c r="D22" i="23"/>
  <c r="E22" i="23"/>
  <c r="F22" i="23"/>
  <c r="G22" i="23"/>
  <c r="H22" i="23"/>
  <c r="I22" i="23"/>
  <c r="B23" i="23"/>
  <c r="D23" i="23"/>
  <c r="E23" i="23"/>
  <c r="F23" i="23"/>
  <c r="G23" i="23"/>
  <c r="H23" i="23"/>
  <c r="I23" i="23"/>
  <c r="B24" i="23"/>
  <c r="D24" i="23"/>
  <c r="E24" i="23"/>
  <c r="F24" i="23"/>
  <c r="G24" i="23"/>
  <c r="H24" i="23"/>
  <c r="I24" i="23"/>
  <c r="B25" i="23"/>
  <c r="D25" i="23"/>
  <c r="E25" i="23"/>
  <c r="F25" i="23"/>
  <c r="G25" i="23"/>
  <c r="H25" i="23"/>
  <c r="I25" i="23"/>
  <c r="B26" i="23"/>
  <c r="D26" i="23"/>
  <c r="E26" i="23"/>
  <c r="F26" i="23"/>
  <c r="G26" i="23"/>
  <c r="H26" i="23"/>
  <c r="I26" i="23"/>
  <c r="B27" i="23"/>
  <c r="D27" i="23"/>
  <c r="E27" i="23"/>
  <c r="F27" i="23"/>
  <c r="G27" i="23"/>
  <c r="H27" i="23"/>
  <c r="I27" i="23"/>
  <c r="B28" i="23"/>
  <c r="D28" i="23"/>
  <c r="E28" i="23"/>
  <c r="F28" i="23"/>
  <c r="G28" i="23"/>
  <c r="H28" i="23"/>
  <c r="I28" i="23"/>
  <c r="B29" i="23"/>
  <c r="D29" i="23"/>
  <c r="E29" i="23"/>
  <c r="F29" i="23"/>
  <c r="G29" i="23"/>
  <c r="H29" i="23"/>
  <c r="I29" i="23"/>
  <c r="B30" i="23"/>
  <c r="D30" i="23"/>
  <c r="E30" i="23"/>
  <c r="F30" i="23"/>
  <c r="G30" i="23"/>
  <c r="H30" i="23"/>
  <c r="I30" i="23"/>
  <c r="B31" i="23"/>
  <c r="D31" i="23"/>
  <c r="E31" i="23"/>
  <c r="F31" i="23"/>
  <c r="G31" i="23"/>
  <c r="H31" i="23"/>
  <c r="I31" i="23"/>
  <c r="B32" i="23"/>
  <c r="D32" i="23"/>
  <c r="E32" i="23"/>
  <c r="F32" i="23"/>
  <c r="G32" i="23"/>
  <c r="H32" i="23"/>
  <c r="I32" i="23"/>
  <c r="B33" i="23"/>
  <c r="D33" i="23"/>
  <c r="E33" i="23"/>
  <c r="F33" i="23"/>
  <c r="G33" i="23"/>
  <c r="H33" i="23"/>
  <c r="I33" i="23"/>
  <c r="B34" i="23"/>
  <c r="D34" i="23"/>
  <c r="E34" i="23"/>
  <c r="F34" i="23"/>
  <c r="G34" i="23"/>
  <c r="H34" i="23"/>
  <c r="I34" i="23"/>
  <c r="B35" i="23"/>
  <c r="D35" i="23"/>
  <c r="E35" i="23"/>
  <c r="F35" i="23"/>
  <c r="G35" i="23"/>
  <c r="H35" i="23"/>
  <c r="I35" i="23"/>
  <c r="B36" i="23"/>
  <c r="D36" i="23"/>
  <c r="E36" i="23"/>
  <c r="F36" i="23"/>
  <c r="G36" i="23"/>
  <c r="H36" i="23"/>
  <c r="I36" i="23"/>
  <c r="B37" i="23"/>
  <c r="D37" i="23"/>
  <c r="E37" i="23"/>
  <c r="F37" i="23"/>
  <c r="G37" i="23"/>
  <c r="H37" i="23"/>
  <c r="I37" i="23"/>
  <c r="B38" i="23"/>
  <c r="D38" i="23"/>
  <c r="E38" i="23"/>
  <c r="F38" i="23"/>
  <c r="G38" i="23"/>
  <c r="H38" i="23"/>
  <c r="I38" i="23"/>
  <c r="B39" i="23"/>
  <c r="D39" i="23"/>
  <c r="E39" i="23"/>
  <c r="F39" i="23"/>
  <c r="G39" i="23"/>
  <c r="H39" i="23"/>
  <c r="I39" i="23"/>
  <c r="B40" i="23"/>
  <c r="D40" i="23"/>
  <c r="E40" i="23"/>
  <c r="F40" i="23"/>
  <c r="G40" i="23"/>
  <c r="H40" i="23"/>
  <c r="I40" i="23"/>
  <c r="B41" i="23"/>
  <c r="D41" i="23"/>
  <c r="E41" i="23"/>
  <c r="F41" i="23"/>
  <c r="G41" i="23"/>
  <c r="H41" i="23"/>
  <c r="I41" i="23"/>
  <c r="B42" i="23"/>
  <c r="D42" i="23"/>
  <c r="E42" i="23"/>
  <c r="F42" i="23"/>
  <c r="G42" i="23"/>
  <c r="H42" i="23"/>
  <c r="I42" i="23"/>
  <c r="B43" i="23"/>
  <c r="D43" i="23"/>
  <c r="E43" i="23"/>
  <c r="F43" i="23"/>
  <c r="G43" i="23"/>
  <c r="H43" i="23"/>
  <c r="I43" i="23"/>
  <c r="B44" i="23"/>
  <c r="D44" i="23"/>
  <c r="E44" i="23"/>
  <c r="F44" i="23"/>
  <c r="G44" i="23"/>
  <c r="H44" i="23"/>
  <c r="I44" i="23"/>
  <c r="B45" i="23"/>
  <c r="D45" i="23"/>
  <c r="E45" i="23"/>
  <c r="F45" i="23"/>
  <c r="G45" i="23"/>
  <c r="H45" i="23"/>
  <c r="I45" i="23"/>
  <c r="B46" i="23"/>
  <c r="D46" i="23"/>
  <c r="E46" i="23"/>
  <c r="F46" i="23"/>
  <c r="G46" i="23"/>
  <c r="H46" i="23"/>
  <c r="I46" i="23"/>
  <c r="B47" i="23"/>
  <c r="D47" i="23"/>
  <c r="E47" i="23"/>
  <c r="F47" i="23"/>
  <c r="G47" i="23"/>
  <c r="H47" i="23"/>
  <c r="I47" i="23"/>
  <c r="B48" i="23"/>
  <c r="D48" i="23"/>
  <c r="E48" i="23"/>
  <c r="F48" i="23"/>
  <c r="G48" i="23"/>
  <c r="H48" i="23"/>
  <c r="I48" i="23"/>
  <c r="B49" i="23"/>
  <c r="D49" i="23"/>
  <c r="E49" i="23"/>
  <c r="F49" i="23"/>
  <c r="G49" i="23"/>
  <c r="H49" i="23"/>
  <c r="I49" i="23"/>
  <c r="B50" i="23"/>
  <c r="D50" i="23"/>
  <c r="E50" i="23"/>
  <c r="F50" i="23"/>
  <c r="G50" i="23"/>
  <c r="H50" i="23"/>
  <c r="I50" i="23"/>
  <c r="B51" i="23"/>
  <c r="D51" i="23"/>
  <c r="E51" i="23"/>
  <c r="F51" i="23"/>
  <c r="G51" i="23"/>
  <c r="H51" i="23"/>
  <c r="I51" i="23"/>
  <c r="B52" i="23"/>
  <c r="D52" i="23"/>
  <c r="E52" i="23"/>
  <c r="F52" i="23"/>
  <c r="G52" i="23"/>
  <c r="H52" i="23"/>
  <c r="I52" i="23"/>
  <c r="B53" i="23"/>
  <c r="D53" i="23"/>
  <c r="E53" i="23"/>
  <c r="F53" i="23"/>
  <c r="G53" i="23"/>
  <c r="H53" i="23"/>
  <c r="I53" i="23"/>
  <c r="B54" i="23"/>
  <c r="D54" i="23"/>
  <c r="E54" i="23"/>
  <c r="F54" i="23"/>
  <c r="G54" i="23"/>
  <c r="H54" i="23"/>
  <c r="I54" i="23"/>
  <c r="B55" i="23"/>
  <c r="D55" i="23"/>
  <c r="E55" i="23"/>
  <c r="F55" i="23"/>
  <c r="G55" i="23"/>
  <c r="H55" i="23"/>
  <c r="I55" i="23"/>
  <c r="B56" i="23"/>
  <c r="D56" i="23"/>
  <c r="E56" i="23"/>
  <c r="F56" i="23"/>
  <c r="G56" i="23"/>
  <c r="H56" i="23"/>
  <c r="I56" i="23"/>
  <c r="B57" i="23"/>
  <c r="D57" i="23"/>
  <c r="E57" i="23"/>
  <c r="F57" i="23"/>
  <c r="G57" i="23"/>
  <c r="H57" i="23"/>
  <c r="I57" i="23"/>
  <c r="B58" i="23"/>
  <c r="D58" i="23"/>
  <c r="E58" i="23"/>
  <c r="F58" i="23"/>
  <c r="G58" i="23"/>
  <c r="H58" i="23"/>
  <c r="I58" i="23"/>
  <c r="B59" i="23"/>
  <c r="D59" i="23"/>
  <c r="E59" i="23"/>
  <c r="F59" i="23"/>
  <c r="G59" i="23"/>
  <c r="H59" i="23"/>
  <c r="I59" i="23"/>
  <c r="B60" i="23"/>
  <c r="D60" i="23"/>
  <c r="E60" i="23"/>
  <c r="F60" i="23"/>
  <c r="G60" i="23"/>
  <c r="H60" i="23"/>
  <c r="I60" i="23"/>
  <c r="B61" i="23"/>
  <c r="D61" i="23"/>
  <c r="E61" i="23"/>
  <c r="F61" i="23"/>
  <c r="G61" i="23"/>
  <c r="H61" i="23"/>
  <c r="I61" i="23"/>
  <c r="B62" i="23"/>
  <c r="D62" i="23"/>
  <c r="E62" i="23"/>
  <c r="F62" i="23"/>
  <c r="G62" i="23"/>
  <c r="H62" i="23"/>
  <c r="I62" i="23"/>
  <c r="B63" i="23"/>
  <c r="D63" i="23"/>
  <c r="E63" i="23"/>
  <c r="F63" i="23"/>
  <c r="G63" i="23"/>
  <c r="H63" i="23"/>
  <c r="I63" i="23"/>
  <c r="B64" i="23"/>
  <c r="D64" i="23"/>
  <c r="E64" i="23"/>
  <c r="F64" i="23"/>
  <c r="G64" i="23"/>
  <c r="H64" i="23"/>
  <c r="I64" i="23"/>
  <c r="B65" i="23"/>
  <c r="D65" i="23"/>
  <c r="E65" i="23"/>
  <c r="F65" i="23"/>
  <c r="G65" i="23"/>
  <c r="H65" i="23"/>
  <c r="I65" i="23"/>
  <c r="B66" i="23"/>
  <c r="D66" i="23"/>
  <c r="E66" i="23"/>
  <c r="F66" i="23"/>
  <c r="G66" i="23"/>
  <c r="H66" i="23"/>
  <c r="I66" i="23"/>
  <c r="B67" i="23"/>
  <c r="D67" i="23"/>
  <c r="E67" i="23"/>
  <c r="F67" i="23"/>
  <c r="G67" i="23"/>
  <c r="H67" i="23"/>
  <c r="I67" i="23"/>
  <c r="B68" i="23"/>
  <c r="D68" i="23"/>
  <c r="E68" i="23"/>
  <c r="F68" i="23"/>
  <c r="G68" i="23"/>
  <c r="H68" i="23"/>
  <c r="I68" i="23"/>
  <c r="B69" i="23"/>
  <c r="D69" i="23"/>
  <c r="E69" i="23"/>
  <c r="F69" i="23"/>
  <c r="G69" i="23"/>
  <c r="H69" i="23"/>
  <c r="I69" i="23"/>
  <c r="B70" i="23"/>
  <c r="D70" i="23"/>
  <c r="E70" i="23"/>
  <c r="F70" i="23"/>
  <c r="G70" i="23"/>
  <c r="H70" i="23"/>
  <c r="I70" i="23"/>
  <c r="B71" i="23"/>
  <c r="D71" i="23"/>
  <c r="E71" i="23"/>
  <c r="F71" i="23"/>
  <c r="G71" i="23"/>
  <c r="H71" i="23"/>
  <c r="I71" i="23"/>
  <c r="B72" i="23"/>
  <c r="D72" i="23"/>
  <c r="E72" i="23"/>
  <c r="F72" i="23"/>
  <c r="G72" i="23"/>
  <c r="H72" i="23"/>
  <c r="I72" i="23"/>
  <c r="B73" i="23"/>
  <c r="D73" i="23"/>
  <c r="E73" i="23"/>
  <c r="F73" i="23"/>
  <c r="G73" i="23"/>
  <c r="H73" i="23"/>
  <c r="I73" i="23"/>
  <c r="B74" i="23"/>
  <c r="D74" i="23"/>
  <c r="E74" i="23"/>
  <c r="F74" i="23"/>
  <c r="G74" i="23"/>
  <c r="H74" i="23"/>
  <c r="I74" i="23"/>
  <c r="B75" i="23"/>
  <c r="D75" i="23"/>
  <c r="E75" i="23"/>
  <c r="F75" i="23"/>
  <c r="G75" i="23"/>
  <c r="H75" i="23"/>
  <c r="I75" i="23"/>
  <c r="B76" i="23"/>
  <c r="D76" i="23"/>
  <c r="E76" i="23"/>
  <c r="F76" i="23"/>
  <c r="G76" i="23"/>
  <c r="H76" i="23"/>
  <c r="I76" i="23"/>
  <c r="B77" i="23"/>
  <c r="D77" i="23"/>
  <c r="E77" i="23"/>
  <c r="F77" i="23"/>
  <c r="G77" i="23"/>
  <c r="H77" i="23"/>
  <c r="I77" i="23"/>
  <c r="B78" i="23"/>
  <c r="D78" i="23"/>
  <c r="E78" i="23"/>
  <c r="F78" i="23"/>
  <c r="G78" i="23"/>
  <c r="H78" i="23"/>
  <c r="I78" i="23"/>
  <c r="B79" i="23"/>
  <c r="D79" i="23"/>
  <c r="E79" i="23"/>
  <c r="F79" i="23"/>
  <c r="G79" i="23"/>
  <c r="H79" i="23"/>
  <c r="I79" i="23"/>
  <c r="B80" i="23"/>
  <c r="D80" i="23"/>
  <c r="E80" i="23"/>
  <c r="F80" i="23"/>
  <c r="G80" i="23"/>
  <c r="H80" i="23"/>
  <c r="I80" i="23"/>
  <c r="B81" i="23"/>
  <c r="D81" i="23"/>
  <c r="E81" i="23"/>
  <c r="F81" i="23"/>
  <c r="G81" i="23"/>
  <c r="H81" i="23"/>
  <c r="I81" i="23"/>
  <c r="B82" i="23"/>
  <c r="D82" i="23"/>
  <c r="E82" i="23"/>
  <c r="F82" i="23"/>
  <c r="G82" i="23"/>
  <c r="H82" i="23"/>
  <c r="I82" i="23"/>
  <c r="B83" i="23"/>
  <c r="D83" i="23"/>
  <c r="E83" i="23"/>
  <c r="F83" i="23"/>
  <c r="G83" i="23"/>
  <c r="H83" i="23"/>
  <c r="I83" i="23"/>
  <c r="B84" i="23"/>
  <c r="D84" i="23"/>
  <c r="E84" i="23"/>
  <c r="F84" i="23"/>
  <c r="G84" i="23"/>
  <c r="H84" i="23"/>
  <c r="I84" i="23"/>
  <c r="B85" i="23"/>
  <c r="D85" i="23"/>
  <c r="E85" i="23"/>
  <c r="F85" i="23"/>
  <c r="G85" i="23"/>
  <c r="H85" i="23"/>
  <c r="I85" i="23"/>
  <c r="B86" i="23"/>
  <c r="D86" i="23"/>
  <c r="E86" i="23"/>
  <c r="F86" i="23"/>
  <c r="G86" i="23"/>
  <c r="H86" i="23"/>
  <c r="I86" i="23"/>
  <c r="B87" i="23"/>
  <c r="D87" i="23"/>
  <c r="E87" i="23"/>
  <c r="F87" i="23"/>
  <c r="G87" i="23"/>
  <c r="H87" i="23"/>
  <c r="I87" i="23"/>
  <c r="B88" i="23"/>
  <c r="D88" i="23"/>
  <c r="E88" i="23"/>
  <c r="F88" i="23"/>
  <c r="G88" i="23"/>
  <c r="H88" i="23"/>
  <c r="I88" i="23"/>
  <c r="B89" i="23"/>
  <c r="D89" i="23"/>
  <c r="E89" i="23"/>
  <c r="F89" i="23"/>
  <c r="G89" i="23"/>
  <c r="H89" i="23"/>
  <c r="I89" i="23"/>
  <c r="B90" i="23"/>
  <c r="D90" i="23"/>
  <c r="E90" i="23"/>
  <c r="F90" i="23"/>
  <c r="G90" i="23"/>
  <c r="H90" i="23"/>
  <c r="I90" i="23"/>
  <c r="B91" i="23"/>
  <c r="D91" i="23"/>
  <c r="E91" i="23"/>
  <c r="F91" i="23"/>
  <c r="G91" i="23"/>
  <c r="H91" i="23"/>
  <c r="I91" i="23"/>
  <c r="B92" i="23"/>
  <c r="D92" i="23"/>
  <c r="E92" i="23"/>
  <c r="F92" i="23"/>
  <c r="G92" i="23"/>
  <c r="H92" i="23"/>
  <c r="I92" i="23"/>
  <c r="B93" i="23"/>
  <c r="D93" i="23"/>
  <c r="E93" i="23"/>
  <c r="F93" i="23"/>
  <c r="G93" i="23"/>
  <c r="H93" i="23"/>
  <c r="I93" i="23"/>
  <c r="B94" i="23"/>
  <c r="D94" i="23"/>
  <c r="E94" i="23"/>
  <c r="F94" i="23"/>
  <c r="G94" i="23"/>
  <c r="H94" i="23"/>
  <c r="I94" i="23"/>
  <c r="B95" i="23"/>
  <c r="D95" i="23"/>
  <c r="E95" i="23"/>
  <c r="F95" i="23"/>
  <c r="G95" i="23"/>
  <c r="H95" i="23"/>
  <c r="I95" i="23"/>
  <c r="B96" i="23"/>
  <c r="D96" i="23"/>
  <c r="E96" i="23"/>
  <c r="F96" i="23"/>
  <c r="G96" i="23"/>
  <c r="H96" i="23"/>
  <c r="I96" i="23"/>
  <c r="B97" i="23"/>
  <c r="D97" i="23"/>
  <c r="E97" i="23"/>
  <c r="F97" i="23"/>
  <c r="G97" i="23"/>
  <c r="H97" i="23"/>
  <c r="I97" i="23"/>
  <c r="B98" i="23"/>
  <c r="D98" i="23"/>
  <c r="E98" i="23"/>
  <c r="F98" i="23"/>
  <c r="G98" i="23"/>
  <c r="H98" i="23"/>
  <c r="I98" i="23"/>
  <c r="B99" i="23"/>
  <c r="D99" i="23"/>
  <c r="E99" i="23"/>
  <c r="F99" i="23"/>
  <c r="G99" i="23"/>
  <c r="H99" i="23"/>
  <c r="I99" i="23"/>
  <c r="B100" i="23"/>
  <c r="D100" i="23"/>
  <c r="E100" i="23"/>
  <c r="F100" i="23"/>
  <c r="G100" i="23"/>
  <c r="H100" i="23"/>
  <c r="I100" i="23"/>
  <c r="B101" i="23"/>
  <c r="D101" i="23"/>
  <c r="E101" i="23"/>
  <c r="F101" i="23"/>
  <c r="G101" i="23"/>
  <c r="H101" i="23"/>
  <c r="I101" i="23"/>
  <c r="B102" i="23"/>
  <c r="D102" i="23"/>
  <c r="E102" i="23"/>
  <c r="F102" i="23"/>
  <c r="G102" i="23"/>
  <c r="H102" i="23"/>
  <c r="I102" i="23"/>
  <c r="B103" i="23"/>
  <c r="D103" i="23"/>
  <c r="E103" i="23"/>
  <c r="F103" i="23"/>
  <c r="G103" i="23"/>
  <c r="H103" i="23"/>
  <c r="I103" i="23"/>
  <c r="B104" i="23"/>
  <c r="D104" i="23"/>
  <c r="E104" i="23"/>
  <c r="F104" i="23"/>
  <c r="G104" i="23"/>
  <c r="H104" i="23"/>
  <c r="I104" i="23"/>
  <c r="B105" i="23"/>
  <c r="D105" i="23"/>
  <c r="E105" i="23"/>
  <c r="F105" i="23"/>
  <c r="G105" i="23"/>
  <c r="H105" i="23"/>
  <c r="I105" i="23"/>
  <c r="B106" i="23"/>
  <c r="D106" i="23"/>
  <c r="E106" i="23"/>
  <c r="F106" i="23"/>
  <c r="G106" i="23"/>
  <c r="H106" i="23"/>
  <c r="I106" i="23"/>
  <c r="B107" i="23"/>
  <c r="D107" i="23"/>
  <c r="E107" i="23"/>
  <c r="F107" i="23"/>
  <c r="G107" i="23"/>
  <c r="H107" i="23"/>
  <c r="I107" i="23"/>
  <c r="B108" i="23"/>
  <c r="D108" i="23"/>
  <c r="E108" i="23"/>
  <c r="F108" i="23"/>
  <c r="G108" i="23"/>
  <c r="H108" i="23"/>
  <c r="I108" i="23"/>
  <c r="B109" i="23"/>
  <c r="D109" i="23"/>
  <c r="E109" i="23"/>
  <c r="F109" i="23"/>
  <c r="G109" i="23"/>
  <c r="H109" i="23"/>
  <c r="I109" i="23"/>
  <c r="B110" i="23"/>
  <c r="D110" i="23"/>
  <c r="E110" i="23"/>
  <c r="F110" i="23"/>
  <c r="G110" i="23"/>
  <c r="H110" i="23"/>
  <c r="I110" i="23"/>
  <c r="B111" i="23"/>
  <c r="D111" i="23"/>
  <c r="E111" i="23"/>
  <c r="F111" i="23"/>
  <c r="G111" i="23"/>
  <c r="H111" i="23"/>
  <c r="I111" i="23"/>
  <c r="B112" i="23"/>
  <c r="D112" i="23"/>
  <c r="E112" i="23"/>
  <c r="F112" i="23"/>
  <c r="G112" i="23"/>
  <c r="H112" i="23"/>
  <c r="I112" i="23"/>
  <c r="B113" i="23"/>
  <c r="D113" i="23"/>
  <c r="E113" i="23"/>
  <c r="F113" i="23"/>
  <c r="G113" i="23"/>
  <c r="H113" i="23"/>
  <c r="I113" i="23"/>
  <c r="B114" i="23"/>
  <c r="D114" i="23"/>
  <c r="E114" i="23"/>
  <c r="F114" i="23"/>
  <c r="G114" i="23"/>
  <c r="H114" i="23"/>
  <c r="I114" i="23"/>
  <c r="B115" i="23"/>
  <c r="D115" i="23"/>
  <c r="E115" i="23"/>
  <c r="F115" i="23"/>
  <c r="G115" i="23"/>
  <c r="H115" i="23"/>
  <c r="I115" i="23"/>
  <c r="B116" i="23"/>
  <c r="D116" i="23"/>
  <c r="E116" i="23"/>
  <c r="F116" i="23"/>
  <c r="G116" i="23"/>
  <c r="H116" i="23"/>
  <c r="I116" i="23"/>
  <c r="B117" i="23"/>
  <c r="D117" i="23"/>
  <c r="E117" i="23"/>
  <c r="F117" i="23"/>
  <c r="G117" i="23"/>
  <c r="H117" i="23"/>
  <c r="I117" i="23"/>
  <c r="B118" i="23"/>
  <c r="D118" i="23"/>
  <c r="E118" i="23"/>
  <c r="F118" i="23"/>
  <c r="G118" i="23"/>
  <c r="H118" i="23"/>
  <c r="I118" i="23"/>
  <c r="B119" i="23"/>
  <c r="D119" i="23"/>
  <c r="E119" i="23"/>
  <c r="F119" i="23"/>
  <c r="G119" i="23"/>
  <c r="H119" i="23"/>
  <c r="I119" i="23"/>
  <c r="B120" i="23"/>
  <c r="D120" i="23"/>
  <c r="E120" i="23"/>
  <c r="F120" i="23"/>
  <c r="G120" i="23"/>
  <c r="H120" i="23"/>
  <c r="I120" i="23"/>
  <c r="B121" i="23"/>
  <c r="D121" i="23"/>
  <c r="E121" i="23"/>
  <c r="F121" i="23"/>
  <c r="G121" i="23"/>
  <c r="H121" i="23"/>
  <c r="I121" i="23"/>
  <c r="B122" i="23"/>
  <c r="D122" i="23"/>
  <c r="E122" i="23"/>
  <c r="F122" i="23"/>
  <c r="G122" i="23"/>
  <c r="H122" i="23"/>
  <c r="I122" i="23"/>
  <c r="B123" i="23"/>
  <c r="D123" i="23"/>
  <c r="E123" i="23"/>
  <c r="F123" i="23"/>
  <c r="G123" i="23"/>
  <c r="H123" i="23"/>
  <c r="I123" i="23"/>
  <c r="B124" i="23"/>
  <c r="D124" i="23"/>
  <c r="E124" i="23"/>
  <c r="F124" i="23"/>
  <c r="G124" i="23"/>
  <c r="H124" i="23"/>
  <c r="I124" i="23"/>
  <c r="B125" i="23"/>
  <c r="D125" i="23"/>
  <c r="E125" i="23"/>
  <c r="F125" i="23"/>
  <c r="G125" i="23"/>
  <c r="H125" i="23"/>
  <c r="I125" i="23"/>
  <c r="B126" i="23"/>
  <c r="D126" i="23"/>
  <c r="E126" i="23"/>
  <c r="F126" i="23"/>
  <c r="G126" i="23"/>
  <c r="H126" i="23"/>
  <c r="I126" i="23"/>
  <c r="B127" i="23"/>
  <c r="D127" i="23"/>
  <c r="E127" i="23"/>
  <c r="F127" i="23"/>
  <c r="G127" i="23"/>
  <c r="H127" i="23"/>
  <c r="I127" i="23"/>
  <c r="B128" i="23"/>
  <c r="D128" i="23"/>
  <c r="E128" i="23"/>
  <c r="F128" i="23"/>
  <c r="G128" i="23"/>
  <c r="H128" i="23"/>
  <c r="I128" i="23"/>
  <c r="B129" i="23"/>
  <c r="D129" i="23"/>
  <c r="E129" i="23"/>
  <c r="F129" i="23"/>
  <c r="G129" i="23"/>
  <c r="H129" i="23"/>
  <c r="I129" i="23"/>
  <c r="B130" i="23"/>
  <c r="D130" i="23"/>
  <c r="E130" i="23"/>
  <c r="F130" i="23"/>
  <c r="G130" i="23"/>
  <c r="H130" i="23"/>
  <c r="I130" i="23"/>
  <c r="B131" i="23"/>
  <c r="D131" i="23"/>
  <c r="E131" i="23"/>
  <c r="F131" i="23"/>
  <c r="G131" i="23"/>
  <c r="H131" i="23"/>
  <c r="I131" i="23"/>
  <c r="B132" i="23"/>
  <c r="D132" i="23"/>
  <c r="E132" i="23"/>
  <c r="F132" i="23"/>
  <c r="G132" i="23"/>
  <c r="H132" i="23"/>
  <c r="I132" i="23"/>
  <c r="B133" i="23"/>
  <c r="D133" i="23"/>
  <c r="E133" i="23"/>
  <c r="F133" i="23"/>
  <c r="G133" i="23"/>
  <c r="H133" i="23"/>
  <c r="I133" i="23"/>
  <c r="B134" i="23"/>
  <c r="D134" i="23"/>
  <c r="E134" i="23"/>
  <c r="F134" i="23"/>
  <c r="G134" i="23"/>
  <c r="H134" i="23"/>
  <c r="I134" i="23"/>
  <c r="B135" i="23"/>
  <c r="D135" i="23"/>
  <c r="E135" i="23"/>
  <c r="F135" i="23"/>
  <c r="G135" i="23"/>
  <c r="H135" i="23"/>
  <c r="I135" i="23"/>
  <c r="B136" i="23"/>
  <c r="D136" i="23"/>
  <c r="E136" i="23"/>
  <c r="F136" i="23"/>
  <c r="G136" i="23"/>
  <c r="H136" i="23"/>
  <c r="I136" i="23"/>
  <c r="B137" i="23"/>
  <c r="D137" i="23"/>
  <c r="E137" i="23"/>
  <c r="F137" i="23"/>
  <c r="G137" i="23"/>
  <c r="H137" i="23"/>
  <c r="I137" i="23"/>
  <c r="B138" i="23"/>
  <c r="D138" i="23"/>
  <c r="E138" i="23"/>
  <c r="F138" i="23"/>
  <c r="G138" i="23"/>
  <c r="H138" i="23"/>
  <c r="I138" i="23"/>
  <c r="B139" i="23"/>
  <c r="D139" i="23"/>
  <c r="E139" i="23"/>
  <c r="F139" i="23"/>
  <c r="G139" i="23"/>
  <c r="H139" i="23"/>
  <c r="I139" i="23"/>
  <c r="B140" i="23"/>
  <c r="D140" i="23"/>
  <c r="E140" i="23"/>
  <c r="F140" i="23"/>
  <c r="G140" i="23"/>
  <c r="H140" i="23"/>
  <c r="I140" i="23"/>
  <c r="B141" i="23"/>
  <c r="D141" i="23"/>
  <c r="E141" i="23"/>
  <c r="F141" i="23"/>
  <c r="G141" i="23"/>
  <c r="H141" i="23"/>
  <c r="I141" i="23"/>
  <c r="B142" i="23"/>
  <c r="D142" i="23"/>
  <c r="E142" i="23"/>
  <c r="F142" i="23"/>
  <c r="G142" i="23"/>
  <c r="H142" i="23"/>
  <c r="I142" i="23"/>
  <c r="B143" i="23"/>
  <c r="D143" i="23"/>
  <c r="E143" i="23"/>
  <c r="F143" i="23"/>
  <c r="G143" i="23"/>
  <c r="H143" i="23"/>
  <c r="I143" i="23"/>
  <c r="B144" i="23"/>
  <c r="D144" i="23"/>
  <c r="E144" i="23"/>
  <c r="F144" i="23"/>
  <c r="G144" i="23"/>
  <c r="H144" i="23"/>
  <c r="I144" i="23"/>
  <c r="B145" i="23"/>
  <c r="D145" i="23"/>
  <c r="E145" i="23"/>
  <c r="F145" i="23"/>
  <c r="G145" i="23"/>
  <c r="H145" i="23"/>
  <c r="I145" i="23"/>
  <c r="B146" i="23"/>
  <c r="D146" i="23"/>
  <c r="E146" i="23"/>
  <c r="F146" i="23"/>
  <c r="G146" i="23"/>
  <c r="H146" i="23"/>
  <c r="I146" i="23"/>
  <c r="B147" i="23"/>
  <c r="D147" i="23"/>
  <c r="E147" i="23"/>
  <c r="F147" i="23"/>
  <c r="G147" i="23"/>
  <c r="H147" i="23"/>
  <c r="I147" i="23"/>
  <c r="B148" i="23"/>
  <c r="D148" i="23"/>
  <c r="E148" i="23"/>
  <c r="F148" i="23"/>
  <c r="G148" i="23"/>
  <c r="H148" i="23"/>
  <c r="I148" i="23"/>
  <c r="B149" i="23"/>
  <c r="D149" i="23"/>
  <c r="E149" i="23"/>
  <c r="F149" i="23"/>
  <c r="G149" i="23"/>
  <c r="H149" i="23"/>
  <c r="I149" i="23"/>
  <c r="B150" i="23"/>
  <c r="D150" i="23"/>
  <c r="E150" i="23"/>
  <c r="F150" i="23"/>
  <c r="G150" i="23"/>
  <c r="H150" i="23"/>
  <c r="I150" i="23"/>
  <c r="B151" i="23"/>
  <c r="D151" i="23"/>
  <c r="E151" i="23"/>
  <c r="F151" i="23"/>
  <c r="G151" i="23"/>
  <c r="H151" i="23"/>
  <c r="I151" i="23"/>
  <c r="B152" i="23"/>
  <c r="D152" i="23"/>
  <c r="E152" i="23"/>
  <c r="F152" i="23"/>
  <c r="G152" i="23"/>
  <c r="H152" i="23"/>
  <c r="I152" i="23"/>
  <c r="B153" i="23"/>
  <c r="D153" i="23"/>
  <c r="E153" i="23"/>
  <c r="F153" i="23"/>
  <c r="G153" i="23"/>
  <c r="H153" i="23"/>
  <c r="I153" i="23"/>
  <c r="B154" i="23"/>
  <c r="D154" i="23"/>
  <c r="E154" i="23"/>
  <c r="F154" i="23"/>
  <c r="G154" i="23"/>
  <c r="H154" i="23"/>
  <c r="I154" i="23"/>
  <c r="B155" i="23"/>
  <c r="D155" i="23"/>
  <c r="E155" i="23"/>
  <c r="F155" i="23"/>
  <c r="G155" i="23"/>
  <c r="H155" i="23"/>
  <c r="I155" i="23"/>
  <c r="B156" i="23"/>
  <c r="D156" i="23"/>
  <c r="E156" i="23"/>
  <c r="F156" i="23"/>
  <c r="G156" i="23"/>
  <c r="H156" i="23"/>
  <c r="I156" i="23"/>
  <c r="B157" i="23"/>
  <c r="D157" i="23"/>
  <c r="E157" i="23"/>
  <c r="F157" i="23"/>
  <c r="G157" i="23"/>
  <c r="H157" i="23"/>
  <c r="I157" i="23"/>
  <c r="B158" i="23"/>
  <c r="D158" i="23"/>
  <c r="E158" i="23"/>
  <c r="F158" i="23"/>
  <c r="G158" i="23"/>
  <c r="H158" i="23"/>
  <c r="I158" i="23"/>
  <c r="B159" i="23"/>
  <c r="D159" i="23"/>
  <c r="E159" i="23"/>
  <c r="F159" i="23"/>
  <c r="G159" i="23"/>
  <c r="H159" i="23"/>
  <c r="I159" i="23"/>
  <c r="B160" i="23"/>
  <c r="D160" i="23"/>
  <c r="E160" i="23"/>
  <c r="F160" i="23"/>
  <c r="G160" i="23"/>
  <c r="H160" i="23"/>
  <c r="I160" i="23"/>
  <c r="B161" i="23"/>
  <c r="D161" i="23"/>
  <c r="E161" i="23"/>
  <c r="F161" i="23"/>
  <c r="G161" i="23"/>
  <c r="H161" i="23"/>
  <c r="I161" i="23"/>
  <c r="B162" i="23"/>
  <c r="D162" i="23"/>
  <c r="E162" i="23"/>
  <c r="F162" i="23"/>
  <c r="G162" i="23"/>
  <c r="H162" i="23"/>
  <c r="I162" i="23"/>
  <c r="B163" i="23"/>
  <c r="D163" i="23"/>
  <c r="E163" i="23"/>
  <c r="F163" i="23"/>
  <c r="G163" i="23"/>
  <c r="H163" i="23"/>
  <c r="I163" i="23"/>
  <c r="B164" i="23"/>
  <c r="D164" i="23"/>
  <c r="E164" i="23"/>
  <c r="F164" i="23"/>
  <c r="G164" i="23"/>
  <c r="H164" i="23"/>
  <c r="I164" i="23"/>
  <c r="B165" i="23"/>
  <c r="D165" i="23"/>
  <c r="E165" i="23"/>
  <c r="F165" i="23"/>
  <c r="G165" i="23"/>
  <c r="H165" i="23"/>
  <c r="I165" i="23"/>
  <c r="B166" i="23"/>
  <c r="D166" i="23"/>
  <c r="E166" i="23"/>
  <c r="F166" i="23"/>
  <c r="G166" i="23"/>
  <c r="H166" i="23"/>
  <c r="I166" i="23"/>
  <c r="B167" i="23"/>
  <c r="D167" i="23"/>
  <c r="E167" i="23"/>
  <c r="F167" i="23"/>
  <c r="G167" i="23"/>
  <c r="H167" i="23"/>
  <c r="I167" i="23"/>
  <c r="B168" i="23"/>
  <c r="D168" i="23"/>
  <c r="E168" i="23"/>
  <c r="F168" i="23"/>
  <c r="G168" i="23"/>
  <c r="H168" i="23"/>
  <c r="I168" i="23"/>
  <c r="B169" i="23"/>
  <c r="D169" i="23"/>
  <c r="E169" i="23"/>
  <c r="F169" i="23"/>
  <c r="G169" i="23"/>
  <c r="H169" i="23"/>
  <c r="I169" i="23"/>
  <c r="B170" i="23"/>
  <c r="D170" i="23"/>
  <c r="E170" i="23"/>
  <c r="F170" i="23"/>
  <c r="G170" i="23"/>
  <c r="H170" i="23"/>
  <c r="I170" i="23"/>
  <c r="B171" i="23"/>
  <c r="D171" i="23"/>
  <c r="E171" i="23"/>
  <c r="F171" i="23"/>
  <c r="G171" i="23"/>
  <c r="H171" i="23"/>
  <c r="I171" i="23"/>
  <c r="B172" i="23"/>
  <c r="D172" i="23"/>
  <c r="E172" i="23"/>
  <c r="F172" i="23"/>
  <c r="G172" i="23"/>
  <c r="H172" i="23"/>
  <c r="I172" i="23"/>
  <c r="B173" i="23"/>
  <c r="D173" i="23"/>
  <c r="E173" i="23"/>
  <c r="F173" i="23"/>
  <c r="G173" i="23"/>
  <c r="H173" i="23"/>
  <c r="I173" i="23"/>
  <c r="B174" i="23"/>
  <c r="D174" i="23"/>
  <c r="E174" i="23"/>
  <c r="F174" i="23"/>
  <c r="G174" i="23"/>
  <c r="H174" i="23"/>
  <c r="I174" i="23"/>
  <c r="B175" i="23"/>
  <c r="D175" i="23"/>
  <c r="E175" i="23"/>
  <c r="F175" i="23"/>
  <c r="G175" i="23"/>
  <c r="H175" i="23"/>
  <c r="I175" i="23"/>
  <c r="B176" i="23"/>
  <c r="D176" i="23"/>
  <c r="E176" i="23"/>
  <c r="F176" i="23"/>
  <c r="G176" i="23"/>
  <c r="H176" i="23"/>
  <c r="I176" i="23"/>
  <c r="B177" i="23"/>
  <c r="D177" i="23"/>
  <c r="E177" i="23"/>
  <c r="F177" i="23"/>
  <c r="G177" i="23"/>
  <c r="H177" i="23"/>
  <c r="I177" i="23"/>
  <c r="B178" i="23"/>
  <c r="D178" i="23"/>
  <c r="E178" i="23"/>
  <c r="F178" i="23"/>
  <c r="G178" i="23"/>
  <c r="H178" i="23"/>
  <c r="I178" i="23"/>
  <c r="B179" i="23"/>
  <c r="D179" i="23"/>
  <c r="E179" i="23"/>
  <c r="F179" i="23"/>
  <c r="G179" i="23"/>
  <c r="H179" i="23"/>
  <c r="I179" i="23"/>
  <c r="B180" i="23"/>
  <c r="D180" i="23"/>
  <c r="E180" i="23"/>
  <c r="F180" i="23"/>
  <c r="G180" i="23"/>
  <c r="H180" i="23"/>
  <c r="I180" i="23"/>
  <c r="B181" i="23"/>
  <c r="D181" i="23"/>
  <c r="E181" i="23"/>
  <c r="F181" i="23"/>
  <c r="G181" i="23"/>
  <c r="H181" i="23"/>
  <c r="I181" i="23"/>
  <c r="B182" i="23"/>
  <c r="D182" i="23"/>
  <c r="E182" i="23"/>
  <c r="F182" i="23"/>
  <c r="G182" i="23"/>
  <c r="H182" i="23"/>
  <c r="I182" i="23"/>
  <c r="B183" i="23"/>
  <c r="D183" i="23"/>
  <c r="E183" i="23"/>
  <c r="F183" i="23"/>
  <c r="G183" i="23"/>
  <c r="H183" i="23"/>
  <c r="I183" i="23"/>
  <c r="B184" i="23"/>
  <c r="D184" i="23"/>
  <c r="E184" i="23"/>
  <c r="F184" i="23"/>
  <c r="G184" i="23"/>
  <c r="H184" i="23"/>
  <c r="I184" i="23"/>
  <c r="B185" i="23"/>
  <c r="D185" i="23"/>
  <c r="E185" i="23"/>
  <c r="F185" i="23"/>
  <c r="G185" i="23"/>
  <c r="H185" i="23"/>
  <c r="I185" i="23"/>
  <c r="B186" i="23"/>
  <c r="D186" i="23"/>
  <c r="E186" i="23"/>
  <c r="F186" i="23"/>
  <c r="G186" i="23"/>
  <c r="H186" i="23"/>
  <c r="I186" i="23"/>
  <c r="B187" i="23"/>
  <c r="D187" i="23"/>
  <c r="E187" i="23"/>
  <c r="F187" i="23"/>
  <c r="G187" i="23"/>
  <c r="H187" i="23"/>
  <c r="I187" i="23"/>
  <c r="B188" i="23"/>
  <c r="D188" i="23"/>
  <c r="E188" i="23"/>
  <c r="F188" i="23"/>
  <c r="G188" i="23"/>
  <c r="H188" i="23"/>
  <c r="I188" i="23"/>
  <c r="B189" i="23"/>
  <c r="D189" i="23"/>
  <c r="E189" i="23"/>
  <c r="F189" i="23"/>
  <c r="G189" i="23"/>
  <c r="H189" i="23"/>
  <c r="I189" i="23"/>
  <c r="B190" i="23"/>
  <c r="D190" i="23"/>
  <c r="E190" i="23"/>
  <c r="F190" i="23"/>
  <c r="G190" i="23"/>
  <c r="H190" i="23"/>
  <c r="I190" i="23"/>
  <c r="B191" i="23"/>
  <c r="D191" i="23"/>
  <c r="E191" i="23"/>
  <c r="F191" i="23"/>
  <c r="G191" i="23"/>
  <c r="H191" i="23"/>
  <c r="I191" i="23"/>
  <c r="B192" i="23"/>
  <c r="D192" i="23"/>
  <c r="E192" i="23"/>
  <c r="F192" i="23"/>
  <c r="G192" i="23"/>
  <c r="H192" i="23"/>
  <c r="I192" i="23"/>
  <c r="B193" i="23"/>
  <c r="D193" i="23"/>
  <c r="E193" i="23"/>
  <c r="F193" i="23"/>
  <c r="G193" i="23"/>
  <c r="H193" i="23"/>
  <c r="I193" i="23"/>
  <c r="B194" i="23"/>
  <c r="D194" i="23"/>
  <c r="E194" i="23"/>
  <c r="F194" i="23"/>
  <c r="G194" i="23"/>
  <c r="H194" i="23"/>
  <c r="I194" i="23"/>
  <c r="B195" i="23"/>
  <c r="D195" i="23"/>
  <c r="E195" i="23"/>
  <c r="F195" i="23"/>
  <c r="G195" i="23"/>
  <c r="H195" i="23"/>
  <c r="I195" i="23"/>
  <c r="B196" i="23"/>
  <c r="D196" i="23"/>
  <c r="E196" i="23"/>
  <c r="F196" i="23"/>
  <c r="G196" i="23"/>
  <c r="H196" i="23"/>
  <c r="I196" i="23"/>
  <c r="B197" i="23"/>
  <c r="D197" i="23"/>
  <c r="E197" i="23"/>
  <c r="F197" i="23"/>
  <c r="G197" i="23"/>
  <c r="H197" i="23"/>
  <c r="I197" i="23"/>
  <c r="B198" i="23"/>
  <c r="D198" i="23"/>
  <c r="E198" i="23"/>
  <c r="F198" i="23"/>
  <c r="G198" i="23"/>
  <c r="H198" i="23"/>
  <c r="I198" i="23"/>
  <c r="B199" i="23"/>
  <c r="D199" i="23"/>
  <c r="E199" i="23"/>
  <c r="F199" i="23"/>
  <c r="G199" i="23"/>
  <c r="H199" i="23"/>
  <c r="I199" i="23"/>
  <c r="B200" i="23"/>
  <c r="D200" i="23"/>
  <c r="E200" i="23"/>
  <c r="F200" i="23"/>
  <c r="G200" i="23"/>
  <c r="H200" i="23"/>
  <c r="I200" i="23"/>
  <c r="B201" i="23"/>
  <c r="D201" i="23"/>
  <c r="E201" i="23"/>
  <c r="F201" i="23"/>
  <c r="G201" i="23"/>
  <c r="H201" i="23"/>
  <c r="I201" i="23"/>
  <c r="B202" i="23"/>
  <c r="D202" i="23"/>
  <c r="E202" i="23"/>
  <c r="F202" i="23"/>
  <c r="G202" i="23"/>
  <c r="H202" i="23"/>
  <c r="I202" i="23"/>
  <c r="B203" i="23"/>
  <c r="D203" i="23"/>
  <c r="E203" i="23"/>
  <c r="F203" i="23"/>
  <c r="G203" i="23"/>
  <c r="H203" i="23"/>
  <c r="I203" i="23"/>
  <c r="B204" i="23"/>
  <c r="D204" i="23"/>
  <c r="E204" i="23"/>
  <c r="F204" i="23"/>
  <c r="G204" i="23"/>
  <c r="H204" i="23"/>
  <c r="I204" i="23"/>
  <c r="B205" i="23"/>
  <c r="D205" i="23"/>
  <c r="E205" i="23"/>
  <c r="F205" i="23"/>
  <c r="G205" i="23"/>
  <c r="H205" i="23"/>
  <c r="I205" i="23"/>
  <c r="B206" i="23"/>
  <c r="D206" i="23"/>
  <c r="E206" i="23"/>
  <c r="F206" i="23"/>
  <c r="G206" i="23"/>
  <c r="H206" i="23"/>
  <c r="I206" i="23"/>
  <c r="B207" i="23"/>
  <c r="D207" i="23"/>
  <c r="E207" i="23"/>
  <c r="F207" i="23"/>
  <c r="G207" i="23"/>
  <c r="H207" i="23"/>
  <c r="I207" i="23"/>
  <c r="B208" i="23"/>
  <c r="D208" i="23"/>
  <c r="E208" i="23"/>
  <c r="F208" i="23"/>
  <c r="G208" i="23"/>
  <c r="H208" i="23"/>
  <c r="I208" i="23"/>
  <c r="B209" i="23"/>
  <c r="D209" i="23"/>
  <c r="E209" i="23"/>
  <c r="F209" i="23"/>
  <c r="G209" i="23"/>
  <c r="H209" i="23"/>
  <c r="I209" i="23"/>
  <c r="B210" i="23"/>
  <c r="D210" i="23"/>
  <c r="E210" i="23"/>
  <c r="F210" i="23"/>
  <c r="G210" i="23"/>
  <c r="H210" i="23"/>
  <c r="I210" i="23"/>
  <c r="B211" i="23"/>
  <c r="D211" i="23"/>
  <c r="E211" i="23"/>
  <c r="F211" i="23"/>
  <c r="G211" i="23"/>
  <c r="H211" i="23"/>
  <c r="I211" i="23"/>
  <c r="B212" i="23"/>
  <c r="D212" i="23"/>
  <c r="E212" i="23"/>
  <c r="F212" i="23"/>
  <c r="G212" i="23"/>
  <c r="H212" i="23"/>
  <c r="I212" i="23"/>
  <c r="B213" i="23"/>
  <c r="D213" i="23"/>
  <c r="E213" i="23"/>
  <c r="F213" i="23"/>
  <c r="G213" i="23"/>
  <c r="H213" i="23"/>
  <c r="I213" i="23"/>
  <c r="B214" i="23"/>
  <c r="D214" i="23"/>
  <c r="E214" i="23"/>
  <c r="F214" i="23"/>
  <c r="G214" i="23"/>
  <c r="H214" i="23"/>
  <c r="I214" i="23"/>
  <c r="B215" i="23"/>
  <c r="D215" i="23"/>
  <c r="E215" i="23"/>
  <c r="F215" i="23"/>
  <c r="G215" i="23"/>
  <c r="H215" i="23"/>
  <c r="I215" i="23"/>
  <c r="B216" i="23"/>
  <c r="D216" i="23"/>
  <c r="E216" i="23"/>
  <c r="F216" i="23"/>
  <c r="G216" i="23"/>
  <c r="H216" i="23"/>
  <c r="I216" i="23"/>
  <c r="B217" i="23"/>
  <c r="D217" i="23"/>
  <c r="E217" i="23"/>
  <c r="F217" i="23"/>
  <c r="G217" i="23"/>
  <c r="H217" i="23"/>
  <c r="I217" i="23"/>
  <c r="B218" i="23"/>
  <c r="D218" i="23"/>
  <c r="E218" i="23"/>
  <c r="F218" i="23"/>
  <c r="G218" i="23"/>
  <c r="H218" i="23"/>
  <c r="I218" i="23"/>
  <c r="B219" i="23"/>
  <c r="D219" i="23"/>
  <c r="E219" i="23"/>
  <c r="F219" i="23"/>
  <c r="G219" i="23"/>
  <c r="H219" i="23"/>
  <c r="I219" i="23"/>
  <c r="B220" i="23"/>
  <c r="D220" i="23"/>
  <c r="E220" i="23"/>
  <c r="F220" i="23"/>
  <c r="G220" i="23"/>
  <c r="H220" i="23"/>
  <c r="I220" i="23"/>
  <c r="B221" i="23"/>
  <c r="D221" i="23"/>
  <c r="E221" i="23"/>
  <c r="F221" i="23"/>
  <c r="G221" i="23"/>
  <c r="H221" i="23"/>
  <c r="I221" i="23"/>
  <c r="B222" i="23"/>
  <c r="D222" i="23"/>
  <c r="E222" i="23"/>
  <c r="F222" i="23"/>
  <c r="G222" i="23"/>
  <c r="H222" i="23"/>
  <c r="I222" i="23"/>
  <c r="B223" i="23"/>
  <c r="D223" i="23"/>
  <c r="E223" i="23"/>
  <c r="F223" i="23"/>
  <c r="G223" i="23"/>
  <c r="H223" i="23"/>
  <c r="I223" i="23"/>
  <c r="B224" i="23"/>
  <c r="D224" i="23"/>
  <c r="E224" i="23"/>
  <c r="F224" i="23"/>
  <c r="G224" i="23"/>
  <c r="H224" i="23"/>
  <c r="I224" i="23"/>
  <c r="B225" i="23"/>
  <c r="D225" i="23"/>
  <c r="E225" i="23"/>
  <c r="F225" i="23"/>
  <c r="G225" i="23"/>
  <c r="H225" i="23"/>
  <c r="I225" i="23"/>
  <c r="B226" i="23"/>
  <c r="D226" i="23"/>
  <c r="E226" i="23"/>
  <c r="F226" i="23"/>
  <c r="G226" i="23"/>
  <c r="H226" i="23"/>
  <c r="I226" i="23"/>
  <c r="B227" i="23"/>
  <c r="D227" i="23"/>
  <c r="E227" i="23"/>
  <c r="F227" i="23"/>
  <c r="G227" i="23"/>
  <c r="H227" i="23"/>
  <c r="I227" i="23"/>
  <c r="B228" i="23"/>
  <c r="D228" i="23"/>
  <c r="E228" i="23"/>
  <c r="F228" i="23"/>
  <c r="G228" i="23"/>
  <c r="H228" i="23"/>
  <c r="I228" i="23"/>
  <c r="B229" i="23"/>
  <c r="D229" i="23"/>
  <c r="E229" i="23"/>
  <c r="F229" i="23"/>
  <c r="G229" i="23"/>
  <c r="H229" i="23"/>
  <c r="I229" i="23"/>
  <c r="B230" i="23"/>
  <c r="D230" i="23"/>
  <c r="E230" i="23"/>
  <c r="F230" i="23"/>
  <c r="G230" i="23"/>
  <c r="H230" i="23"/>
  <c r="I230" i="23"/>
  <c r="B231" i="23"/>
  <c r="D231" i="23"/>
  <c r="E231" i="23"/>
  <c r="F231" i="23"/>
  <c r="G231" i="23"/>
  <c r="H231" i="23"/>
  <c r="I231" i="23"/>
  <c r="B232" i="23"/>
  <c r="D232" i="23"/>
  <c r="E232" i="23"/>
  <c r="F232" i="23"/>
  <c r="G232" i="23"/>
  <c r="H232" i="23"/>
  <c r="I232" i="23"/>
  <c r="B233" i="23"/>
  <c r="D233" i="23"/>
  <c r="E233" i="23"/>
  <c r="F233" i="23"/>
  <c r="G233" i="23"/>
  <c r="H233" i="23"/>
  <c r="I233" i="23"/>
  <c r="B234" i="23"/>
  <c r="D234" i="23"/>
  <c r="E234" i="23"/>
  <c r="F234" i="23"/>
  <c r="G234" i="23"/>
  <c r="H234" i="23"/>
  <c r="I234" i="23"/>
  <c r="B235" i="23"/>
  <c r="D235" i="23"/>
  <c r="E235" i="23"/>
  <c r="F235" i="23"/>
  <c r="G235" i="23"/>
  <c r="H235" i="23"/>
  <c r="I235" i="23"/>
  <c r="B236" i="23"/>
  <c r="D236" i="23"/>
  <c r="E236" i="23"/>
  <c r="F236" i="23"/>
  <c r="G236" i="23"/>
  <c r="H236" i="23"/>
  <c r="I236" i="23"/>
  <c r="B237" i="23"/>
  <c r="D237" i="23"/>
  <c r="E237" i="23"/>
  <c r="F237" i="23"/>
  <c r="G237" i="23"/>
  <c r="H237" i="23"/>
  <c r="I237" i="23"/>
  <c r="B238" i="23"/>
  <c r="D238" i="23"/>
  <c r="E238" i="23"/>
  <c r="F238" i="23"/>
  <c r="G238" i="23"/>
  <c r="H238" i="23"/>
  <c r="I238" i="23"/>
  <c r="B239" i="23"/>
  <c r="D239" i="23"/>
  <c r="E239" i="23"/>
  <c r="F239" i="23"/>
  <c r="G239" i="23"/>
  <c r="H239" i="23"/>
  <c r="I239" i="23"/>
  <c r="B240" i="23"/>
  <c r="D240" i="23"/>
  <c r="E240" i="23"/>
  <c r="F240" i="23"/>
  <c r="G240" i="23"/>
  <c r="H240" i="23"/>
  <c r="I240" i="23"/>
  <c r="B241" i="23"/>
  <c r="D241" i="23"/>
  <c r="E241" i="23"/>
  <c r="F241" i="23"/>
  <c r="G241" i="23"/>
  <c r="H241" i="23"/>
  <c r="I241" i="23"/>
  <c r="B242" i="23"/>
  <c r="D242" i="23"/>
  <c r="E242" i="23"/>
  <c r="F242" i="23"/>
  <c r="G242" i="23"/>
  <c r="H242" i="23"/>
  <c r="I242" i="23"/>
  <c r="B243" i="23"/>
  <c r="D243" i="23"/>
  <c r="E243" i="23"/>
  <c r="F243" i="23"/>
  <c r="G243" i="23"/>
  <c r="H243" i="23"/>
  <c r="I243" i="23"/>
  <c r="B244" i="23"/>
  <c r="D244" i="23"/>
  <c r="E244" i="23"/>
  <c r="F244" i="23"/>
  <c r="G244" i="23"/>
  <c r="H244" i="23"/>
  <c r="I244" i="23"/>
  <c r="B245" i="23"/>
  <c r="D245" i="23"/>
  <c r="E245" i="23"/>
  <c r="F245" i="23"/>
  <c r="G245" i="23"/>
  <c r="H245" i="23"/>
  <c r="I245" i="23"/>
  <c r="B246" i="23"/>
  <c r="D246" i="23"/>
  <c r="E246" i="23"/>
  <c r="F246" i="23"/>
  <c r="G246" i="23"/>
  <c r="H246" i="23"/>
  <c r="I246" i="23"/>
  <c r="B247" i="23"/>
  <c r="D247" i="23"/>
  <c r="E247" i="23"/>
  <c r="F247" i="23"/>
  <c r="G247" i="23"/>
  <c r="H247" i="23"/>
  <c r="I247" i="23"/>
  <c r="B248" i="23"/>
  <c r="D248" i="23"/>
  <c r="E248" i="23"/>
  <c r="F248" i="23"/>
  <c r="G248" i="23"/>
  <c r="H248" i="23"/>
  <c r="I248" i="23"/>
  <c r="B249" i="23"/>
  <c r="D249" i="23"/>
  <c r="E249" i="23"/>
  <c r="F249" i="23"/>
  <c r="G249" i="23"/>
  <c r="H249" i="23"/>
  <c r="I249" i="23"/>
  <c r="B250" i="23"/>
  <c r="D250" i="23"/>
  <c r="E250" i="23"/>
  <c r="F250" i="23"/>
  <c r="G250" i="23"/>
  <c r="H250" i="23"/>
  <c r="I250" i="23"/>
  <c r="B251" i="23"/>
  <c r="D251" i="23"/>
  <c r="E251" i="23"/>
  <c r="F251" i="23"/>
  <c r="G251" i="23"/>
  <c r="H251" i="23"/>
  <c r="I251" i="23"/>
  <c r="B252" i="23"/>
  <c r="D252" i="23"/>
  <c r="E252" i="23"/>
  <c r="F252" i="23"/>
  <c r="G252" i="23"/>
  <c r="H252" i="23"/>
  <c r="I252" i="23"/>
  <c r="B253" i="23"/>
  <c r="D253" i="23"/>
  <c r="E253" i="23"/>
  <c r="F253" i="23"/>
  <c r="G253" i="23"/>
  <c r="H253" i="23"/>
  <c r="I253" i="23"/>
  <c r="B254" i="23"/>
  <c r="D254" i="23"/>
  <c r="E254" i="23"/>
  <c r="F254" i="23"/>
  <c r="G254" i="23"/>
  <c r="H254" i="23"/>
  <c r="I254" i="23"/>
  <c r="B255" i="23"/>
  <c r="D255" i="23"/>
  <c r="E255" i="23"/>
  <c r="F255" i="23"/>
  <c r="G255" i="23"/>
  <c r="H255" i="23"/>
  <c r="I255" i="23"/>
  <c r="B256" i="23"/>
  <c r="D256" i="23"/>
  <c r="E256" i="23"/>
  <c r="F256" i="23"/>
  <c r="G256" i="23"/>
  <c r="H256" i="23"/>
  <c r="I256" i="23"/>
  <c r="B257" i="23"/>
  <c r="D257" i="23"/>
  <c r="E257" i="23"/>
  <c r="F257" i="23"/>
  <c r="G257" i="23"/>
  <c r="H257" i="23"/>
  <c r="I257" i="23"/>
  <c r="B258" i="23"/>
  <c r="D258" i="23"/>
  <c r="E258" i="23"/>
  <c r="F258" i="23"/>
  <c r="G258" i="23"/>
  <c r="H258" i="23"/>
  <c r="I258" i="23"/>
  <c r="B259" i="23"/>
  <c r="D259" i="23"/>
  <c r="E259" i="23"/>
  <c r="F259" i="23"/>
  <c r="G259" i="23"/>
  <c r="H259" i="23"/>
  <c r="I259" i="23"/>
  <c r="B260" i="23"/>
  <c r="D260" i="23"/>
  <c r="E260" i="23"/>
  <c r="F260" i="23"/>
  <c r="G260" i="23"/>
  <c r="H260" i="23"/>
  <c r="I260" i="23"/>
  <c r="B261" i="23"/>
  <c r="D261" i="23"/>
  <c r="E261" i="23"/>
  <c r="F261" i="23"/>
  <c r="G261" i="23"/>
  <c r="H261" i="23"/>
  <c r="I261" i="23"/>
  <c r="B262" i="23"/>
  <c r="D262" i="23"/>
  <c r="E262" i="23"/>
  <c r="F262" i="23"/>
  <c r="G262" i="23"/>
  <c r="H262" i="23"/>
  <c r="I262" i="23"/>
  <c r="B263" i="23"/>
  <c r="D263" i="23"/>
  <c r="E263" i="23"/>
  <c r="F263" i="23"/>
  <c r="G263" i="23"/>
  <c r="H263" i="23"/>
  <c r="I263" i="23"/>
  <c r="B264" i="23"/>
  <c r="D264" i="23"/>
  <c r="E264" i="23"/>
  <c r="F264" i="23"/>
  <c r="G264" i="23"/>
  <c r="H264" i="23"/>
  <c r="I264" i="23"/>
  <c r="B265" i="23"/>
  <c r="D265" i="23"/>
  <c r="E265" i="23"/>
  <c r="F265" i="23"/>
  <c r="G265" i="23"/>
  <c r="H265" i="23"/>
  <c r="I265" i="23"/>
  <c r="B266" i="23"/>
  <c r="D266" i="23"/>
  <c r="E266" i="23"/>
  <c r="F266" i="23"/>
  <c r="G266" i="23"/>
  <c r="H266" i="23"/>
  <c r="I266" i="23"/>
  <c r="B267" i="23"/>
  <c r="D267" i="23"/>
  <c r="E267" i="23"/>
  <c r="F267" i="23"/>
  <c r="G267" i="23"/>
  <c r="H267" i="23"/>
  <c r="I267" i="23"/>
  <c r="B268" i="23"/>
  <c r="D268" i="23"/>
  <c r="E268" i="23"/>
  <c r="F268" i="23"/>
  <c r="G268" i="23"/>
  <c r="H268" i="23"/>
  <c r="I268" i="23"/>
  <c r="B269" i="23"/>
  <c r="D269" i="23"/>
  <c r="E269" i="23"/>
  <c r="F269" i="23"/>
  <c r="G269" i="23"/>
  <c r="H269" i="23"/>
  <c r="I269" i="23"/>
  <c r="B270" i="23"/>
  <c r="D270" i="23"/>
  <c r="E270" i="23"/>
  <c r="F270" i="23"/>
  <c r="G270" i="23"/>
  <c r="H270" i="23"/>
  <c r="I270" i="23"/>
  <c r="B271" i="23"/>
  <c r="D271" i="23"/>
  <c r="E271" i="23"/>
  <c r="F271" i="23"/>
  <c r="G271" i="23"/>
  <c r="H271" i="23"/>
  <c r="I271" i="23"/>
  <c r="B272" i="23"/>
  <c r="D272" i="23"/>
  <c r="E272" i="23"/>
  <c r="F272" i="23"/>
  <c r="G272" i="23"/>
  <c r="H272" i="23"/>
  <c r="I272" i="23"/>
  <c r="B273" i="23"/>
  <c r="D273" i="23"/>
  <c r="E273" i="23"/>
  <c r="F273" i="23"/>
  <c r="G273" i="23"/>
  <c r="H273" i="23"/>
  <c r="I273" i="23"/>
  <c r="B274" i="23"/>
  <c r="D274" i="23"/>
  <c r="E274" i="23"/>
  <c r="F274" i="23"/>
  <c r="G274" i="23"/>
  <c r="H274" i="23"/>
  <c r="I274" i="23"/>
  <c r="B275" i="23"/>
  <c r="D275" i="23"/>
  <c r="E275" i="23"/>
  <c r="F275" i="23"/>
  <c r="G275" i="23"/>
  <c r="H275" i="23"/>
  <c r="I275" i="23"/>
  <c r="B276" i="23"/>
  <c r="D276" i="23"/>
  <c r="E276" i="23"/>
  <c r="F276" i="23"/>
  <c r="G276" i="23"/>
  <c r="H276" i="23"/>
  <c r="I276" i="23"/>
  <c r="B277" i="23"/>
  <c r="D277" i="23"/>
  <c r="E277" i="23"/>
  <c r="F277" i="23"/>
  <c r="G277" i="23"/>
  <c r="H277" i="23"/>
  <c r="I277" i="23"/>
  <c r="B278" i="23"/>
  <c r="D278" i="23"/>
  <c r="E278" i="23"/>
  <c r="F278" i="23"/>
  <c r="G278" i="23"/>
  <c r="H278" i="23"/>
  <c r="I278" i="23"/>
  <c r="B279" i="23"/>
  <c r="D279" i="23"/>
  <c r="E279" i="23"/>
  <c r="F279" i="23"/>
  <c r="G279" i="23"/>
  <c r="H279" i="23"/>
  <c r="I279" i="23"/>
  <c r="B280" i="23"/>
  <c r="D280" i="23"/>
  <c r="E280" i="23"/>
  <c r="F280" i="23"/>
  <c r="G280" i="23"/>
  <c r="H280" i="23"/>
  <c r="I280" i="23"/>
  <c r="B281" i="23"/>
  <c r="D281" i="23"/>
  <c r="E281" i="23"/>
  <c r="F281" i="23"/>
  <c r="G281" i="23"/>
  <c r="H281" i="23"/>
  <c r="I281" i="23"/>
  <c r="B282" i="23"/>
  <c r="D282" i="23"/>
  <c r="E282" i="23"/>
  <c r="F282" i="23"/>
  <c r="G282" i="23"/>
  <c r="H282" i="23"/>
  <c r="I282" i="23"/>
  <c r="B283" i="23"/>
  <c r="D283" i="23"/>
  <c r="E283" i="23"/>
  <c r="F283" i="23"/>
  <c r="G283" i="23"/>
  <c r="H283" i="23"/>
  <c r="I283" i="23"/>
  <c r="B284" i="23"/>
  <c r="D284" i="23"/>
  <c r="E284" i="23"/>
  <c r="F284" i="23"/>
  <c r="G284" i="23"/>
  <c r="H284" i="23"/>
  <c r="I284" i="23"/>
  <c r="B285" i="23"/>
  <c r="D285" i="23"/>
  <c r="E285" i="23"/>
  <c r="F285" i="23"/>
  <c r="G285" i="23"/>
  <c r="H285" i="23"/>
  <c r="I285" i="23"/>
  <c r="B286" i="23"/>
  <c r="D286" i="23"/>
  <c r="E286" i="23"/>
  <c r="F286" i="23"/>
  <c r="G286" i="23"/>
  <c r="H286" i="23"/>
  <c r="I286" i="23"/>
  <c r="B287" i="23"/>
  <c r="D287" i="23"/>
  <c r="E287" i="23"/>
  <c r="F287" i="23"/>
  <c r="G287" i="23"/>
  <c r="H287" i="23"/>
  <c r="I287" i="23"/>
  <c r="B288" i="23"/>
  <c r="D288" i="23"/>
  <c r="E288" i="23"/>
  <c r="F288" i="23"/>
  <c r="G288" i="23"/>
  <c r="H288" i="23"/>
  <c r="I288" i="23"/>
  <c r="B289" i="23"/>
  <c r="D289" i="23"/>
  <c r="E289" i="23"/>
  <c r="F289" i="23"/>
  <c r="G289" i="23"/>
  <c r="H289" i="23"/>
  <c r="I289" i="23"/>
  <c r="B290" i="23"/>
  <c r="D290" i="23"/>
  <c r="E290" i="23"/>
  <c r="F290" i="23"/>
  <c r="G290" i="23"/>
  <c r="H290" i="23"/>
  <c r="I290" i="23"/>
  <c r="B291" i="23"/>
  <c r="D291" i="23"/>
  <c r="E291" i="23"/>
  <c r="F291" i="23"/>
  <c r="G291" i="23"/>
  <c r="H291" i="23"/>
  <c r="I291" i="23"/>
  <c r="B292" i="23"/>
  <c r="D292" i="23"/>
  <c r="E292" i="23"/>
  <c r="F292" i="23"/>
  <c r="G292" i="23"/>
  <c r="H292" i="23"/>
  <c r="I292" i="23"/>
  <c r="B293" i="23"/>
  <c r="D293" i="23"/>
  <c r="E293" i="23"/>
  <c r="F293" i="23"/>
  <c r="G293" i="23"/>
  <c r="H293" i="23"/>
  <c r="I293" i="23"/>
  <c r="B294" i="23"/>
  <c r="D294" i="23"/>
  <c r="E294" i="23"/>
  <c r="F294" i="23"/>
  <c r="G294" i="23"/>
  <c r="H294" i="23"/>
  <c r="I294" i="23"/>
  <c r="B295" i="23"/>
  <c r="D295" i="23"/>
  <c r="E295" i="23"/>
  <c r="F295" i="23"/>
  <c r="G295" i="23"/>
  <c r="H295" i="23"/>
  <c r="I295" i="23"/>
  <c r="B296" i="23"/>
  <c r="D296" i="23"/>
  <c r="E296" i="23"/>
  <c r="F296" i="23"/>
  <c r="G296" i="23"/>
  <c r="H296" i="23"/>
  <c r="I296" i="23"/>
  <c r="B297" i="23"/>
  <c r="D297" i="23"/>
  <c r="E297" i="23"/>
  <c r="F297" i="23"/>
  <c r="G297" i="23"/>
  <c r="H297" i="23"/>
  <c r="I297" i="23"/>
  <c r="B298" i="23"/>
  <c r="D298" i="23"/>
  <c r="E298" i="23"/>
  <c r="F298" i="23"/>
  <c r="G298" i="23"/>
  <c r="H298" i="23"/>
  <c r="I298" i="23"/>
  <c r="B299" i="23"/>
  <c r="D299" i="23"/>
  <c r="E299" i="23"/>
  <c r="F299" i="23"/>
  <c r="G299" i="23"/>
  <c r="H299" i="23"/>
  <c r="I299" i="23"/>
  <c r="B300" i="23"/>
  <c r="D300" i="23"/>
  <c r="E300" i="23"/>
  <c r="F300" i="23"/>
  <c r="G300" i="23"/>
  <c r="H300" i="23"/>
  <c r="I300" i="23"/>
  <c r="B301" i="23"/>
  <c r="D301" i="23"/>
  <c r="E301" i="23"/>
  <c r="F301" i="23"/>
  <c r="G301" i="23"/>
  <c r="H301" i="23"/>
  <c r="I301" i="23"/>
  <c r="B302" i="23"/>
  <c r="D302" i="23"/>
  <c r="E302" i="23"/>
  <c r="F302" i="23"/>
  <c r="G302" i="23"/>
  <c r="H302" i="23"/>
  <c r="I302" i="23"/>
  <c r="B303" i="23"/>
  <c r="D303" i="23"/>
  <c r="E303" i="23"/>
  <c r="F303" i="23"/>
  <c r="G303" i="23"/>
  <c r="H303" i="23"/>
  <c r="I303" i="23"/>
  <c r="B304" i="23"/>
  <c r="D304" i="23"/>
  <c r="E304" i="23"/>
  <c r="F304" i="23"/>
  <c r="G304" i="23"/>
  <c r="H304" i="23"/>
  <c r="I304" i="23"/>
  <c r="B305" i="23"/>
  <c r="D305" i="23"/>
  <c r="E305" i="23"/>
  <c r="F305" i="23"/>
  <c r="G305" i="23"/>
  <c r="H305" i="23"/>
  <c r="I305" i="23"/>
  <c r="B306" i="23"/>
  <c r="D306" i="23"/>
  <c r="E306" i="23"/>
  <c r="F306" i="23"/>
  <c r="G306" i="23"/>
  <c r="H306" i="23"/>
  <c r="I306" i="23"/>
  <c r="B307" i="23"/>
  <c r="D307" i="23"/>
  <c r="E307" i="23"/>
  <c r="F307" i="23"/>
  <c r="G307" i="23"/>
  <c r="H307" i="23"/>
  <c r="I307" i="23"/>
  <c r="B308" i="23"/>
  <c r="D308" i="23"/>
  <c r="E308" i="23"/>
  <c r="F308" i="23"/>
  <c r="G308" i="23"/>
  <c r="H308" i="23"/>
  <c r="I308" i="23"/>
  <c r="B309" i="23"/>
  <c r="D309" i="23"/>
  <c r="E309" i="23"/>
  <c r="F309" i="23"/>
  <c r="G309" i="23"/>
  <c r="H309" i="23"/>
  <c r="I309" i="23"/>
  <c r="B310" i="23"/>
  <c r="D310" i="23"/>
  <c r="E310" i="23"/>
  <c r="F310" i="23"/>
  <c r="G310" i="23"/>
  <c r="H310" i="23"/>
  <c r="I310" i="23"/>
  <c r="B311" i="23"/>
  <c r="D311" i="23"/>
  <c r="E311" i="23"/>
  <c r="F311" i="23"/>
  <c r="G311" i="23"/>
  <c r="H311" i="23"/>
  <c r="I311" i="23"/>
  <c r="B312" i="23"/>
  <c r="D312" i="23"/>
  <c r="E312" i="23"/>
  <c r="F312" i="23"/>
  <c r="G312" i="23"/>
  <c r="H312" i="23"/>
  <c r="I312" i="23"/>
  <c r="B313" i="23"/>
  <c r="D313" i="23"/>
  <c r="E313" i="23"/>
  <c r="F313" i="23"/>
  <c r="G313" i="23"/>
  <c r="H313" i="23"/>
  <c r="I313" i="23"/>
  <c r="B314" i="23"/>
  <c r="D314" i="23"/>
  <c r="E314" i="23"/>
  <c r="F314" i="23"/>
  <c r="G314" i="23"/>
  <c r="H314" i="23"/>
  <c r="I314" i="23"/>
  <c r="B315" i="23"/>
  <c r="D315" i="23"/>
  <c r="E315" i="23"/>
  <c r="F315" i="23"/>
  <c r="G315" i="23"/>
  <c r="H315" i="23"/>
  <c r="I315" i="23"/>
  <c r="B316" i="23"/>
  <c r="D316" i="23"/>
  <c r="E316" i="23"/>
  <c r="F316" i="23"/>
  <c r="G316" i="23"/>
  <c r="H316" i="23"/>
  <c r="I316" i="23"/>
  <c r="B317" i="23"/>
  <c r="D317" i="23"/>
  <c r="E317" i="23"/>
  <c r="F317" i="23"/>
  <c r="G317" i="23"/>
  <c r="H317" i="23"/>
  <c r="I317" i="23"/>
  <c r="B318" i="23"/>
  <c r="D318" i="23"/>
  <c r="E318" i="23"/>
  <c r="F318" i="23"/>
  <c r="G318" i="23"/>
  <c r="H318" i="23"/>
  <c r="I318" i="23"/>
  <c r="B319" i="23"/>
  <c r="D319" i="23"/>
  <c r="E319" i="23"/>
  <c r="F319" i="23"/>
  <c r="G319" i="23"/>
  <c r="H319" i="23"/>
  <c r="I319" i="23"/>
  <c r="B320" i="23"/>
  <c r="D320" i="23"/>
  <c r="E320" i="23"/>
  <c r="F320" i="23"/>
  <c r="G320" i="23"/>
  <c r="H320" i="23"/>
  <c r="I320" i="23"/>
  <c r="B321" i="23"/>
  <c r="D321" i="23"/>
  <c r="E321" i="23"/>
  <c r="F321" i="23"/>
  <c r="G321" i="23"/>
  <c r="H321" i="23"/>
  <c r="I321" i="23"/>
  <c r="B322" i="23"/>
  <c r="D322" i="23"/>
  <c r="E322" i="23"/>
  <c r="F322" i="23"/>
  <c r="G322" i="23"/>
  <c r="H322" i="23"/>
  <c r="I322" i="23"/>
  <c r="B323" i="23"/>
  <c r="D323" i="23"/>
  <c r="E323" i="23"/>
  <c r="F323" i="23"/>
  <c r="G323" i="23"/>
  <c r="H323" i="23"/>
  <c r="I323" i="23"/>
  <c r="B324" i="23"/>
  <c r="D324" i="23"/>
  <c r="E324" i="23"/>
  <c r="F324" i="23"/>
  <c r="G324" i="23"/>
  <c r="H324" i="23"/>
  <c r="I324" i="23"/>
  <c r="B325" i="23"/>
  <c r="D325" i="23"/>
  <c r="E325" i="23"/>
  <c r="F325" i="23"/>
  <c r="G325" i="23"/>
  <c r="H325" i="23"/>
  <c r="I325" i="23"/>
  <c r="B326" i="23"/>
  <c r="D326" i="23"/>
  <c r="E326" i="23"/>
  <c r="F326" i="23"/>
  <c r="G326" i="23"/>
  <c r="H326" i="23"/>
  <c r="I326" i="23"/>
  <c r="B327" i="23"/>
  <c r="D327" i="23"/>
  <c r="E327" i="23"/>
  <c r="F327" i="23"/>
  <c r="G327" i="23"/>
  <c r="H327" i="23"/>
  <c r="I327" i="23"/>
  <c r="B328" i="23"/>
  <c r="D328" i="23"/>
  <c r="E328" i="23"/>
  <c r="F328" i="23"/>
  <c r="G328" i="23"/>
  <c r="H328" i="23"/>
  <c r="I328" i="23"/>
  <c r="B329" i="23"/>
  <c r="D329" i="23"/>
  <c r="E329" i="23"/>
  <c r="F329" i="23"/>
  <c r="G329" i="23"/>
  <c r="H329" i="23"/>
  <c r="I329" i="23"/>
  <c r="B330" i="23"/>
  <c r="D330" i="23"/>
  <c r="E330" i="23"/>
  <c r="F330" i="23"/>
  <c r="G330" i="23"/>
  <c r="H330" i="23"/>
  <c r="I330" i="23"/>
  <c r="B331" i="23"/>
  <c r="D331" i="23"/>
  <c r="E331" i="23"/>
  <c r="F331" i="23"/>
  <c r="G331" i="23"/>
  <c r="H331" i="23"/>
  <c r="I331" i="23"/>
  <c r="B332" i="23"/>
  <c r="D332" i="23"/>
  <c r="E332" i="23"/>
  <c r="F332" i="23"/>
  <c r="G332" i="23"/>
  <c r="H332" i="23"/>
  <c r="I332" i="23"/>
  <c r="B333" i="23"/>
  <c r="D333" i="23"/>
  <c r="E333" i="23"/>
  <c r="F333" i="23"/>
  <c r="G333" i="23"/>
  <c r="H333" i="23"/>
  <c r="I333" i="23"/>
  <c r="B334" i="23"/>
  <c r="D334" i="23"/>
  <c r="E334" i="23"/>
  <c r="F334" i="23"/>
  <c r="G334" i="23"/>
  <c r="H334" i="23"/>
  <c r="I334" i="23"/>
  <c r="B335" i="23"/>
  <c r="D335" i="23"/>
  <c r="E335" i="23"/>
  <c r="F335" i="23"/>
  <c r="G335" i="23"/>
  <c r="H335" i="23"/>
  <c r="I335" i="23"/>
  <c r="B336" i="23"/>
  <c r="D336" i="23"/>
  <c r="E336" i="23"/>
  <c r="F336" i="23"/>
  <c r="G336" i="23"/>
  <c r="H336" i="23"/>
  <c r="I336" i="23"/>
  <c r="B337" i="23"/>
  <c r="D337" i="23"/>
  <c r="E337" i="23"/>
  <c r="F337" i="23"/>
  <c r="G337" i="23"/>
  <c r="H337" i="23"/>
  <c r="I337" i="23"/>
  <c r="B338" i="23"/>
  <c r="D338" i="23"/>
  <c r="E338" i="23"/>
  <c r="F338" i="23"/>
  <c r="G338" i="23"/>
  <c r="H338" i="23"/>
  <c r="I338" i="23"/>
  <c r="B339" i="23"/>
  <c r="D339" i="23"/>
  <c r="E339" i="23"/>
  <c r="F339" i="23"/>
  <c r="G339" i="23"/>
  <c r="H339" i="23"/>
  <c r="I339" i="23"/>
  <c r="B340" i="23"/>
  <c r="D340" i="23"/>
  <c r="E340" i="23"/>
  <c r="F340" i="23"/>
  <c r="G340" i="23"/>
  <c r="H340" i="23"/>
  <c r="I340" i="23"/>
  <c r="B341" i="23"/>
  <c r="D341" i="23"/>
  <c r="E341" i="23"/>
  <c r="F341" i="23"/>
  <c r="G341" i="23"/>
  <c r="H341" i="23"/>
  <c r="I341" i="23"/>
  <c r="B342" i="23"/>
  <c r="D342" i="23"/>
  <c r="E342" i="23"/>
  <c r="F342" i="23"/>
  <c r="G342" i="23"/>
  <c r="H342" i="23"/>
  <c r="I342" i="23"/>
  <c r="B343" i="23"/>
  <c r="D343" i="23"/>
  <c r="E343" i="23"/>
  <c r="F343" i="23"/>
  <c r="G343" i="23"/>
  <c r="H343" i="23"/>
  <c r="I343" i="23"/>
  <c r="B344" i="23"/>
  <c r="D344" i="23"/>
  <c r="E344" i="23"/>
  <c r="F344" i="23"/>
  <c r="G344" i="23"/>
  <c r="H344" i="23"/>
  <c r="I344" i="23"/>
  <c r="B345" i="23"/>
  <c r="D345" i="23"/>
  <c r="E345" i="23"/>
  <c r="F345" i="23"/>
  <c r="G345" i="23"/>
  <c r="H345" i="23"/>
  <c r="I345" i="23"/>
  <c r="B346" i="23"/>
  <c r="D346" i="23"/>
  <c r="E346" i="23"/>
  <c r="F346" i="23"/>
  <c r="G346" i="23"/>
  <c r="H346" i="23"/>
  <c r="I346" i="23"/>
  <c r="B347" i="23"/>
  <c r="D347" i="23"/>
  <c r="E347" i="23"/>
  <c r="F347" i="23"/>
  <c r="G347" i="23"/>
  <c r="H347" i="23"/>
  <c r="I347" i="23"/>
  <c r="B348" i="23"/>
  <c r="D348" i="23"/>
  <c r="E348" i="23"/>
  <c r="F348" i="23"/>
  <c r="G348" i="23"/>
  <c r="H348" i="23"/>
  <c r="I348" i="23"/>
  <c r="B349" i="23"/>
  <c r="D349" i="23"/>
  <c r="E349" i="23"/>
  <c r="F349" i="23"/>
  <c r="G349" i="23"/>
  <c r="H349" i="23"/>
  <c r="I349" i="23"/>
  <c r="B350" i="23"/>
  <c r="D350" i="23"/>
  <c r="E350" i="23"/>
  <c r="F350" i="23"/>
  <c r="G350" i="23"/>
  <c r="H350" i="23"/>
  <c r="I350" i="23"/>
  <c r="B351" i="23"/>
  <c r="D351" i="23"/>
  <c r="E351" i="23"/>
  <c r="F351" i="23"/>
  <c r="G351" i="23"/>
  <c r="H351" i="23"/>
  <c r="I351" i="23"/>
  <c r="B352" i="23"/>
  <c r="D352" i="23"/>
  <c r="E352" i="23"/>
  <c r="F352" i="23"/>
  <c r="G352" i="23"/>
  <c r="H352" i="23"/>
  <c r="I352" i="23"/>
  <c r="B353" i="23"/>
  <c r="D353" i="23"/>
  <c r="E353" i="23"/>
  <c r="F353" i="23"/>
  <c r="G353" i="23"/>
  <c r="H353" i="23"/>
  <c r="I353" i="23"/>
  <c r="B354" i="23"/>
  <c r="D354" i="23"/>
  <c r="E354" i="23"/>
  <c r="F354" i="23"/>
  <c r="G354" i="23"/>
  <c r="H354" i="23"/>
  <c r="I354" i="23"/>
  <c r="B355" i="23"/>
  <c r="D355" i="23"/>
  <c r="E355" i="23"/>
  <c r="F355" i="23"/>
  <c r="G355" i="23"/>
  <c r="H355" i="23"/>
  <c r="I355" i="23"/>
  <c r="B356" i="23"/>
  <c r="D356" i="23"/>
  <c r="E356" i="23"/>
  <c r="F356" i="23"/>
  <c r="G356" i="23"/>
  <c r="H356" i="23"/>
  <c r="I356" i="23"/>
  <c r="B357" i="23"/>
  <c r="D357" i="23"/>
  <c r="E357" i="23"/>
  <c r="F357" i="23"/>
  <c r="G357" i="23"/>
  <c r="H357" i="23"/>
  <c r="I357" i="23"/>
  <c r="B358" i="23"/>
  <c r="D358" i="23"/>
  <c r="E358" i="23"/>
  <c r="F358" i="23"/>
  <c r="G358" i="23"/>
  <c r="H358" i="23"/>
  <c r="I358" i="23"/>
  <c r="B359" i="23"/>
  <c r="D359" i="23"/>
  <c r="E359" i="23"/>
  <c r="F359" i="23"/>
  <c r="G359" i="23"/>
  <c r="H359" i="23"/>
  <c r="I359" i="23"/>
  <c r="B360" i="23"/>
  <c r="D360" i="23"/>
  <c r="E360" i="23"/>
  <c r="F360" i="23"/>
  <c r="G360" i="23"/>
  <c r="H360" i="23"/>
  <c r="I360" i="23"/>
  <c r="B361" i="23"/>
  <c r="D361" i="23"/>
  <c r="E361" i="23"/>
  <c r="F361" i="23"/>
  <c r="G361" i="23"/>
  <c r="H361" i="23"/>
  <c r="I361" i="23"/>
  <c r="B362" i="23"/>
  <c r="D362" i="23"/>
  <c r="E362" i="23"/>
  <c r="F362" i="23"/>
  <c r="G362" i="23"/>
  <c r="H362" i="23"/>
  <c r="I362" i="23"/>
  <c r="B363" i="23"/>
  <c r="D363" i="23"/>
  <c r="E363" i="23"/>
  <c r="F363" i="23"/>
  <c r="G363" i="23"/>
  <c r="H363" i="23"/>
  <c r="I363" i="23"/>
  <c r="B364" i="23"/>
  <c r="D364" i="23"/>
  <c r="E364" i="23"/>
  <c r="F364" i="23"/>
  <c r="G364" i="23"/>
  <c r="H364" i="23"/>
  <c r="I364" i="23"/>
  <c r="B365" i="23"/>
  <c r="D365" i="23"/>
  <c r="E365" i="23"/>
  <c r="F365" i="23"/>
  <c r="G365" i="23"/>
  <c r="H365" i="23"/>
  <c r="I365" i="23"/>
  <c r="B366" i="23"/>
  <c r="D366" i="23"/>
  <c r="E366" i="23"/>
  <c r="F366" i="23"/>
  <c r="G366" i="23"/>
  <c r="H366" i="23"/>
  <c r="I366" i="23"/>
  <c r="B367" i="23"/>
  <c r="D367" i="23"/>
  <c r="E367" i="23"/>
  <c r="F367" i="23"/>
  <c r="G367" i="23"/>
  <c r="H367" i="23"/>
  <c r="I367" i="23"/>
  <c r="B368" i="23"/>
  <c r="D368" i="23"/>
  <c r="E368" i="23"/>
  <c r="F368" i="23"/>
  <c r="G368" i="23"/>
  <c r="H368" i="23"/>
  <c r="I368" i="23"/>
  <c r="B369" i="23"/>
  <c r="D369" i="23"/>
  <c r="E369" i="23"/>
  <c r="F369" i="23"/>
  <c r="G369" i="23"/>
  <c r="H369" i="23"/>
  <c r="I369" i="23"/>
  <c r="B370" i="23"/>
  <c r="D370" i="23"/>
  <c r="E370" i="23"/>
  <c r="F370" i="23"/>
  <c r="G370" i="23"/>
  <c r="H370" i="23"/>
  <c r="I370" i="23"/>
  <c r="B371" i="23"/>
  <c r="D371" i="23"/>
  <c r="E371" i="23"/>
  <c r="F371" i="23"/>
  <c r="G371" i="23"/>
  <c r="H371" i="23"/>
  <c r="I371" i="23"/>
  <c r="B372" i="23"/>
  <c r="D372" i="23"/>
  <c r="E372" i="23"/>
  <c r="F372" i="23"/>
  <c r="G372" i="23"/>
  <c r="H372" i="23"/>
  <c r="I372" i="23"/>
  <c r="B373" i="23"/>
  <c r="D373" i="23"/>
  <c r="E373" i="23"/>
  <c r="F373" i="23"/>
  <c r="G373" i="23"/>
  <c r="H373" i="23"/>
  <c r="I373" i="23"/>
  <c r="B374" i="23"/>
  <c r="D374" i="23"/>
  <c r="E374" i="23"/>
  <c r="F374" i="23"/>
  <c r="G374" i="23"/>
  <c r="H374" i="23"/>
  <c r="I374" i="23"/>
  <c r="B375" i="23"/>
  <c r="D375" i="23"/>
  <c r="E375" i="23"/>
  <c r="F375" i="23"/>
  <c r="G375" i="23"/>
  <c r="H375" i="23"/>
  <c r="I375" i="23"/>
  <c r="B376" i="23"/>
  <c r="D376" i="23"/>
  <c r="E376" i="23"/>
  <c r="F376" i="23"/>
  <c r="G376" i="23"/>
  <c r="H376" i="23"/>
  <c r="I376" i="23"/>
  <c r="B377" i="23"/>
  <c r="D377" i="23"/>
  <c r="E377" i="23"/>
  <c r="F377" i="23"/>
  <c r="G377" i="23"/>
  <c r="H377" i="23"/>
  <c r="I377" i="23"/>
  <c r="B378" i="23"/>
  <c r="D378" i="23"/>
  <c r="E378" i="23"/>
  <c r="F378" i="23"/>
  <c r="G378" i="23"/>
  <c r="H378" i="23"/>
  <c r="I378" i="23"/>
  <c r="B379" i="23"/>
  <c r="D379" i="23"/>
  <c r="E379" i="23"/>
  <c r="F379" i="23"/>
  <c r="G379" i="23"/>
  <c r="H379" i="23"/>
  <c r="I379" i="23"/>
  <c r="B380" i="23"/>
  <c r="D380" i="23"/>
  <c r="E380" i="23"/>
  <c r="F380" i="23"/>
  <c r="G380" i="23"/>
  <c r="H380" i="23"/>
  <c r="I380" i="23"/>
  <c r="B381" i="23"/>
  <c r="D381" i="23"/>
  <c r="E381" i="23"/>
  <c r="F381" i="23"/>
  <c r="G381" i="23"/>
  <c r="H381" i="23"/>
  <c r="I381" i="23"/>
  <c r="B382" i="23"/>
  <c r="D382" i="23"/>
  <c r="E382" i="23"/>
  <c r="F382" i="23"/>
  <c r="G382" i="23"/>
  <c r="H382" i="23"/>
  <c r="I382" i="23"/>
  <c r="B383" i="23"/>
  <c r="D383" i="23"/>
  <c r="E383" i="23"/>
  <c r="F383" i="23"/>
  <c r="G383" i="23"/>
  <c r="H383" i="23"/>
  <c r="I383" i="23"/>
  <c r="B384" i="23"/>
  <c r="D384" i="23"/>
  <c r="E384" i="23"/>
  <c r="F384" i="23"/>
  <c r="G384" i="23"/>
  <c r="H384" i="23"/>
  <c r="I384" i="23"/>
  <c r="B385" i="23"/>
  <c r="D385" i="23"/>
  <c r="E385" i="23"/>
  <c r="F385" i="23"/>
  <c r="G385" i="23"/>
  <c r="H385" i="23"/>
  <c r="I385" i="23"/>
  <c r="B386" i="23"/>
  <c r="D386" i="23"/>
  <c r="E386" i="23"/>
  <c r="F386" i="23"/>
  <c r="G386" i="23"/>
  <c r="H386" i="23"/>
  <c r="I386" i="23"/>
  <c r="B387" i="23"/>
  <c r="D387" i="23"/>
  <c r="E387" i="23"/>
  <c r="F387" i="23"/>
  <c r="G387" i="23"/>
  <c r="H387" i="23"/>
  <c r="I387" i="23"/>
  <c r="B388" i="23"/>
  <c r="D388" i="23"/>
  <c r="E388" i="23"/>
  <c r="F388" i="23"/>
  <c r="G388" i="23"/>
  <c r="H388" i="23"/>
  <c r="I388" i="23"/>
  <c r="B389" i="23"/>
  <c r="D389" i="23"/>
  <c r="E389" i="23"/>
  <c r="F389" i="23"/>
  <c r="G389" i="23"/>
  <c r="H389" i="23"/>
  <c r="I389" i="23"/>
  <c r="B390" i="23"/>
  <c r="D390" i="23"/>
  <c r="E390" i="23"/>
  <c r="F390" i="23"/>
  <c r="G390" i="23"/>
  <c r="H390" i="23"/>
  <c r="I390" i="23"/>
  <c r="B391" i="23"/>
  <c r="D391" i="23"/>
  <c r="E391" i="23"/>
  <c r="F391" i="23"/>
  <c r="G391" i="23"/>
  <c r="H391" i="23"/>
  <c r="I391" i="23"/>
  <c r="B392" i="23"/>
  <c r="D392" i="23"/>
  <c r="E392" i="23"/>
  <c r="F392" i="23"/>
  <c r="G392" i="23"/>
  <c r="H392" i="23"/>
  <c r="I392" i="23"/>
  <c r="B393" i="23"/>
  <c r="D393" i="23"/>
  <c r="E393" i="23"/>
  <c r="F393" i="23"/>
  <c r="G393" i="23"/>
  <c r="H393" i="23"/>
  <c r="I393" i="23"/>
  <c r="B394" i="23"/>
  <c r="D394" i="23"/>
  <c r="E394" i="23"/>
  <c r="F394" i="23"/>
  <c r="G394" i="23"/>
  <c r="H394" i="23"/>
  <c r="I394" i="23"/>
  <c r="B395" i="23"/>
  <c r="D395" i="23"/>
  <c r="E395" i="23"/>
  <c r="F395" i="23"/>
  <c r="G395" i="23"/>
  <c r="H395" i="23"/>
  <c r="I395" i="23"/>
  <c r="B396" i="23"/>
  <c r="D396" i="23"/>
  <c r="E396" i="23"/>
  <c r="F396" i="23"/>
  <c r="G396" i="23"/>
  <c r="H396" i="23"/>
  <c r="I396" i="23"/>
  <c r="B397" i="23"/>
  <c r="D397" i="23"/>
  <c r="E397" i="23"/>
  <c r="F397" i="23"/>
  <c r="G397" i="23"/>
  <c r="H397" i="23"/>
  <c r="I397" i="23"/>
  <c r="B398" i="23"/>
  <c r="D398" i="23"/>
  <c r="E398" i="23"/>
  <c r="F398" i="23"/>
  <c r="G398" i="23"/>
  <c r="H398" i="23"/>
  <c r="I398" i="23"/>
  <c r="B399" i="23"/>
  <c r="D399" i="23"/>
  <c r="E399" i="23"/>
  <c r="F399" i="23"/>
  <c r="G399" i="23"/>
  <c r="H399" i="23"/>
  <c r="I399" i="23"/>
  <c r="B400" i="23"/>
  <c r="D400" i="23"/>
  <c r="E400" i="23"/>
  <c r="F400" i="23"/>
  <c r="G400" i="23"/>
  <c r="H400" i="23"/>
  <c r="I400" i="23"/>
  <c r="B401" i="23"/>
  <c r="D401" i="23"/>
  <c r="E401" i="23"/>
  <c r="F401" i="23"/>
  <c r="G401" i="23"/>
  <c r="H401" i="23"/>
  <c r="I401" i="23"/>
  <c r="B402" i="23"/>
  <c r="D402" i="23"/>
  <c r="E402" i="23"/>
  <c r="F402" i="23"/>
  <c r="G402" i="23"/>
  <c r="H402" i="23"/>
  <c r="I402" i="23"/>
  <c r="B403" i="23"/>
  <c r="D403" i="23"/>
  <c r="E403" i="23"/>
  <c r="F403" i="23"/>
  <c r="G403" i="23"/>
  <c r="H403" i="23"/>
  <c r="I403" i="23"/>
  <c r="B404" i="23"/>
  <c r="D404" i="23"/>
  <c r="E404" i="23"/>
  <c r="F404" i="23"/>
  <c r="G404" i="23"/>
  <c r="H404" i="23"/>
  <c r="I404" i="23"/>
  <c r="B405" i="23"/>
  <c r="D405" i="23"/>
  <c r="E405" i="23"/>
  <c r="F405" i="23"/>
  <c r="G405" i="23"/>
  <c r="H405" i="23"/>
  <c r="I405" i="23"/>
  <c r="B406" i="23"/>
  <c r="D406" i="23"/>
  <c r="E406" i="23"/>
  <c r="F406" i="23"/>
  <c r="G406" i="23"/>
  <c r="H406" i="23"/>
  <c r="I406" i="23"/>
  <c r="B407" i="23"/>
  <c r="D407" i="23"/>
  <c r="E407" i="23"/>
  <c r="F407" i="23"/>
  <c r="G407" i="23"/>
  <c r="H407" i="23"/>
  <c r="I407" i="23"/>
  <c r="B408" i="23"/>
  <c r="D408" i="23"/>
  <c r="E408" i="23"/>
  <c r="F408" i="23"/>
  <c r="G408" i="23"/>
  <c r="H408" i="23"/>
  <c r="I408" i="23"/>
  <c r="B409" i="23"/>
  <c r="D409" i="23"/>
  <c r="E409" i="23"/>
  <c r="F409" i="23"/>
  <c r="G409" i="23"/>
  <c r="H409" i="23"/>
  <c r="I409" i="23"/>
  <c r="B410" i="23"/>
  <c r="D410" i="23"/>
  <c r="E410" i="23"/>
  <c r="F410" i="23"/>
  <c r="G410" i="23"/>
  <c r="H410" i="23"/>
  <c r="I410" i="23"/>
  <c r="B411" i="23"/>
  <c r="D411" i="23"/>
  <c r="E411" i="23"/>
  <c r="F411" i="23"/>
  <c r="G411" i="23"/>
  <c r="H411" i="23"/>
  <c r="I411" i="23"/>
  <c r="B412" i="23"/>
  <c r="D412" i="23"/>
  <c r="E412" i="23"/>
  <c r="F412" i="23"/>
  <c r="G412" i="23"/>
  <c r="H412" i="23"/>
  <c r="I412" i="23"/>
  <c r="B413" i="23"/>
  <c r="D413" i="23"/>
  <c r="E413" i="23"/>
  <c r="F413" i="23"/>
  <c r="G413" i="23"/>
  <c r="H413" i="23"/>
  <c r="I413" i="23"/>
  <c r="B414" i="23"/>
  <c r="D414" i="23"/>
  <c r="E414" i="23"/>
  <c r="F414" i="23"/>
  <c r="G414" i="23"/>
  <c r="H414" i="23"/>
  <c r="I414" i="23"/>
  <c r="B415" i="23"/>
  <c r="D415" i="23"/>
  <c r="E415" i="23"/>
  <c r="F415" i="23"/>
  <c r="G415" i="23"/>
  <c r="H415" i="23"/>
  <c r="I415" i="23"/>
  <c r="B416" i="23"/>
  <c r="D416" i="23"/>
  <c r="E416" i="23"/>
  <c r="F416" i="23"/>
  <c r="G416" i="23"/>
  <c r="H416" i="23"/>
  <c r="I416" i="23"/>
  <c r="B417" i="23"/>
  <c r="D417" i="23"/>
  <c r="E417" i="23"/>
  <c r="F417" i="23"/>
  <c r="G417" i="23"/>
  <c r="H417" i="23"/>
  <c r="I417" i="23"/>
  <c r="B418" i="23"/>
  <c r="D418" i="23"/>
  <c r="E418" i="23"/>
  <c r="F418" i="23"/>
  <c r="G418" i="23"/>
  <c r="H418" i="23"/>
  <c r="I418" i="23"/>
  <c r="B419" i="23"/>
  <c r="D419" i="23"/>
  <c r="E419" i="23"/>
  <c r="F419" i="23"/>
  <c r="G419" i="23"/>
  <c r="H419" i="23"/>
  <c r="I419" i="23"/>
  <c r="B420" i="23"/>
  <c r="D420" i="23"/>
  <c r="E420" i="23"/>
  <c r="F420" i="23"/>
  <c r="G420" i="23"/>
  <c r="H420" i="23"/>
  <c r="I420" i="23"/>
  <c r="B421" i="23"/>
  <c r="D421" i="23"/>
  <c r="E421" i="23"/>
  <c r="F421" i="23"/>
  <c r="G421" i="23"/>
  <c r="H421" i="23"/>
  <c r="I421" i="23"/>
  <c r="B422" i="23"/>
  <c r="D422" i="23"/>
  <c r="E422" i="23"/>
  <c r="F422" i="23"/>
  <c r="G422" i="23"/>
  <c r="H422" i="23"/>
  <c r="I422" i="23"/>
  <c r="B423" i="23"/>
  <c r="D423" i="23"/>
  <c r="E423" i="23"/>
  <c r="F423" i="23"/>
  <c r="G423" i="23"/>
  <c r="H423" i="23"/>
  <c r="I423" i="23"/>
  <c r="B424" i="23"/>
  <c r="D424" i="23"/>
  <c r="E424" i="23"/>
  <c r="F424" i="23"/>
  <c r="G424" i="23"/>
  <c r="H424" i="23"/>
  <c r="I424" i="23"/>
  <c r="B425" i="23"/>
  <c r="D425" i="23"/>
  <c r="E425" i="23"/>
  <c r="F425" i="23"/>
  <c r="G425" i="23"/>
  <c r="H425" i="23"/>
  <c r="I425" i="23"/>
  <c r="B426" i="23"/>
  <c r="D426" i="23"/>
  <c r="E426" i="23"/>
  <c r="F426" i="23"/>
  <c r="G426" i="23"/>
  <c r="H426" i="23"/>
  <c r="I426" i="23"/>
  <c r="B427" i="23"/>
  <c r="D427" i="23"/>
  <c r="E427" i="23"/>
  <c r="F427" i="23"/>
  <c r="G427" i="23"/>
  <c r="H427" i="23"/>
  <c r="I427" i="23"/>
  <c r="B428" i="23"/>
  <c r="D428" i="23"/>
  <c r="E428" i="23"/>
  <c r="F428" i="23"/>
  <c r="G428" i="23"/>
  <c r="H428" i="23"/>
  <c r="I428" i="23"/>
  <c r="B429" i="23"/>
  <c r="D429" i="23"/>
  <c r="E429" i="23"/>
  <c r="F429" i="23"/>
  <c r="G429" i="23"/>
  <c r="H429" i="23"/>
  <c r="I429" i="23"/>
  <c r="B430" i="23"/>
  <c r="D430" i="23"/>
  <c r="E430" i="23"/>
  <c r="F430" i="23"/>
  <c r="G430" i="23"/>
  <c r="H430" i="23"/>
  <c r="I430" i="23"/>
  <c r="B431" i="23"/>
  <c r="D431" i="23"/>
  <c r="E431" i="23"/>
  <c r="F431" i="23"/>
  <c r="G431" i="23"/>
  <c r="H431" i="23"/>
  <c r="I431" i="23"/>
  <c r="B432" i="23"/>
  <c r="D432" i="23"/>
  <c r="E432" i="23"/>
  <c r="F432" i="23"/>
  <c r="G432" i="23"/>
  <c r="H432" i="23"/>
  <c r="I432" i="23"/>
  <c r="B433" i="23"/>
  <c r="D433" i="23"/>
  <c r="E433" i="23"/>
  <c r="F433" i="23"/>
  <c r="G433" i="23"/>
  <c r="H433" i="23"/>
  <c r="I433" i="23"/>
  <c r="B434" i="23"/>
  <c r="D434" i="23"/>
  <c r="E434" i="23"/>
  <c r="F434" i="23"/>
  <c r="G434" i="23"/>
  <c r="H434" i="23"/>
  <c r="I434" i="23"/>
  <c r="B435" i="23"/>
  <c r="D435" i="23"/>
  <c r="E435" i="23"/>
  <c r="F435" i="23"/>
  <c r="G435" i="23"/>
  <c r="H435" i="23"/>
  <c r="I435" i="23"/>
  <c r="B436" i="23"/>
  <c r="D436" i="23"/>
  <c r="E436" i="23"/>
  <c r="F436" i="23"/>
  <c r="G436" i="23"/>
  <c r="H436" i="23"/>
  <c r="I436" i="23"/>
  <c r="B437" i="23"/>
  <c r="D437" i="23"/>
  <c r="E437" i="23"/>
  <c r="F437" i="23"/>
  <c r="G437" i="23"/>
  <c r="H437" i="23"/>
  <c r="I437" i="23"/>
  <c r="B438" i="23"/>
  <c r="D438" i="23"/>
  <c r="E438" i="23"/>
  <c r="F438" i="23"/>
  <c r="G438" i="23"/>
  <c r="H438" i="23"/>
  <c r="I438" i="23"/>
  <c r="B439" i="23"/>
  <c r="D439" i="23"/>
  <c r="E439" i="23"/>
  <c r="F439" i="23"/>
  <c r="G439" i="23"/>
  <c r="H439" i="23"/>
  <c r="I439" i="23"/>
  <c r="B440" i="23"/>
  <c r="D440" i="23"/>
  <c r="E440" i="23"/>
  <c r="F440" i="23"/>
  <c r="G440" i="23"/>
  <c r="H440" i="23"/>
  <c r="I440" i="23"/>
  <c r="B441" i="23"/>
  <c r="D441" i="23"/>
  <c r="E441" i="23"/>
  <c r="F441" i="23"/>
  <c r="G441" i="23"/>
  <c r="H441" i="23"/>
  <c r="I441" i="23"/>
  <c r="B442" i="23"/>
  <c r="D442" i="23"/>
  <c r="E442" i="23"/>
  <c r="F442" i="23"/>
  <c r="G442" i="23"/>
  <c r="H442" i="23"/>
  <c r="I442" i="23"/>
  <c r="B443" i="23"/>
  <c r="D443" i="23"/>
  <c r="E443" i="23"/>
  <c r="F443" i="23"/>
  <c r="G443" i="23"/>
  <c r="H443" i="23"/>
  <c r="I443" i="23"/>
  <c r="B444" i="23"/>
  <c r="D444" i="23"/>
  <c r="E444" i="23"/>
  <c r="F444" i="23"/>
  <c r="G444" i="23"/>
  <c r="H444" i="23"/>
  <c r="I444" i="23"/>
  <c r="B445" i="23"/>
  <c r="D445" i="23"/>
  <c r="E445" i="23"/>
  <c r="F445" i="23"/>
  <c r="G445" i="23"/>
  <c r="H445" i="23"/>
  <c r="I445" i="23"/>
  <c r="B446" i="23"/>
  <c r="D446" i="23"/>
  <c r="E446" i="23"/>
  <c r="F446" i="23"/>
  <c r="G446" i="23"/>
  <c r="H446" i="23"/>
  <c r="I446" i="23"/>
  <c r="B447" i="23"/>
  <c r="D447" i="23"/>
  <c r="E447" i="23"/>
  <c r="F447" i="23"/>
  <c r="G447" i="23"/>
  <c r="H447" i="23"/>
  <c r="I447" i="23"/>
  <c r="B448" i="23"/>
  <c r="D448" i="23"/>
  <c r="E448" i="23"/>
  <c r="F448" i="23"/>
  <c r="G448" i="23"/>
  <c r="H448" i="23"/>
  <c r="I448" i="23"/>
  <c r="B449" i="23"/>
  <c r="D449" i="23"/>
  <c r="E449" i="23"/>
  <c r="F449" i="23"/>
  <c r="G449" i="23"/>
  <c r="H449" i="23"/>
  <c r="I449" i="23"/>
  <c r="B450" i="23"/>
  <c r="D450" i="23"/>
  <c r="E450" i="23"/>
  <c r="F450" i="23"/>
  <c r="G450" i="23"/>
  <c r="H450" i="23"/>
  <c r="I450" i="23"/>
  <c r="B451" i="23"/>
  <c r="D451" i="23"/>
  <c r="E451" i="23"/>
  <c r="F451" i="23"/>
  <c r="G451" i="23"/>
  <c r="H451" i="23"/>
  <c r="I451" i="23"/>
  <c r="B452" i="23"/>
  <c r="D452" i="23"/>
  <c r="E452" i="23"/>
  <c r="F452" i="23"/>
  <c r="G452" i="23"/>
  <c r="H452" i="23"/>
  <c r="I452" i="23"/>
  <c r="B453" i="23"/>
  <c r="D453" i="23"/>
  <c r="E453" i="23"/>
  <c r="F453" i="23"/>
  <c r="G453" i="23"/>
  <c r="H453" i="23"/>
  <c r="I453" i="23"/>
  <c r="B454" i="23"/>
  <c r="D454" i="23"/>
  <c r="E454" i="23"/>
  <c r="F454" i="23"/>
  <c r="G454" i="23"/>
  <c r="H454" i="23"/>
  <c r="I454" i="23"/>
  <c r="B455" i="23"/>
  <c r="D455" i="23"/>
  <c r="E455" i="23"/>
  <c r="F455" i="23"/>
  <c r="G455" i="23"/>
  <c r="H455" i="23"/>
  <c r="I455" i="23"/>
  <c r="B456" i="23"/>
  <c r="D456" i="23"/>
  <c r="E456" i="23"/>
  <c r="F456" i="23"/>
  <c r="G456" i="23"/>
  <c r="H456" i="23"/>
  <c r="I456" i="23"/>
  <c r="B457" i="23"/>
  <c r="D457" i="23"/>
  <c r="E457" i="23"/>
  <c r="F457" i="23"/>
  <c r="G457" i="23"/>
  <c r="H457" i="23"/>
  <c r="I457" i="23"/>
  <c r="B458" i="23"/>
  <c r="D458" i="23"/>
  <c r="E458" i="23"/>
  <c r="F458" i="23"/>
  <c r="G458" i="23"/>
  <c r="H458" i="23"/>
  <c r="I458" i="23"/>
  <c r="B459" i="23"/>
  <c r="D459" i="23"/>
  <c r="E459" i="23"/>
  <c r="F459" i="23"/>
  <c r="G459" i="23"/>
  <c r="H459" i="23"/>
  <c r="I459" i="23"/>
  <c r="B460" i="23"/>
  <c r="D460" i="23"/>
  <c r="E460" i="23"/>
  <c r="F460" i="23"/>
  <c r="G460" i="23"/>
  <c r="H460" i="23"/>
  <c r="I460" i="23"/>
  <c r="B461" i="23"/>
  <c r="D461" i="23"/>
  <c r="E461" i="23"/>
  <c r="F461" i="23"/>
  <c r="G461" i="23"/>
  <c r="H461" i="23"/>
  <c r="I461" i="23"/>
  <c r="B462" i="23"/>
  <c r="D462" i="23"/>
  <c r="E462" i="23"/>
  <c r="F462" i="23"/>
  <c r="G462" i="23"/>
  <c r="H462" i="23"/>
  <c r="I462" i="23"/>
  <c r="B463" i="23"/>
  <c r="D463" i="23"/>
  <c r="E463" i="23"/>
  <c r="F463" i="23"/>
  <c r="G463" i="23"/>
  <c r="H463" i="23"/>
  <c r="I463" i="23"/>
  <c r="B464" i="23"/>
  <c r="D464" i="23"/>
  <c r="E464" i="23"/>
  <c r="F464" i="23"/>
  <c r="G464" i="23"/>
  <c r="H464" i="23"/>
  <c r="I464" i="23"/>
  <c r="B465" i="23"/>
  <c r="D465" i="23"/>
  <c r="E465" i="23"/>
  <c r="F465" i="23"/>
  <c r="G465" i="23"/>
  <c r="H465" i="23"/>
  <c r="I465" i="23"/>
  <c r="B466" i="23"/>
  <c r="D466" i="23"/>
  <c r="E466" i="23"/>
  <c r="F466" i="23"/>
  <c r="G466" i="23"/>
  <c r="H466" i="23"/>
  <c r="I466" i="23"/>
  <c r="B467" i="23"/>
  <c r="D467" i="23"/>
  <c r="E467" i="23"/>
  <c r="F467" i="23"/>
  <c r="G467" i="23"/>
  <c r="H467" i="23"/>
  <c r="I467" i="23"/>
  <c r="B468" i="23"/>
  <c r="D468" i="23"/>
  <c r="E468" i="23"/>
  <c r="F468" i="23"/>
  <c r="G468" i="23"/>
  <c r="H468" i="23"/>
  <c r="I468" i="23"/>
  <c r="B469" i="23"/>
  <c r="D469" i="23"/>
  <c r="E469" i="23"/>
  <c r="F469" i="23"/>
  <c r="G469" i="23"/>
  <c r="H469" i="23"/>
  <c r="I469" i="23"/>
  <c r="B470" i="23"/>
  <c r="D470" i="23"/>
  <c r="E470" i="23"/>
  <c r="F470" i="23"/>
  <c r="G470" i="23"/>
  <c r="H470" i="23"/>
  <c r="I470" i="23"/>
  <c r="B471" i="23"/>
  <c r="D471" i="23"/>
  <c r="E471" i="23"/>
  <c r="F471" i="23"/>
  <c r="G471" i="23"/>
  <c r="H471" i="23"/>
  <c r="I471" i="23"/>
  <c r="B472" i="23"/>
  <c r="D472" i="23"/>
  <c r="E472" i="23"/>
  <c r="F472" i="23"/>
  <c r="G472" i="23"/>
  <c r="H472" i="23"/>
  <c r="I472" i="23"/>
  <c r="B473" i="23"/>
  <c r="D473" i="23"/>
  <c r="E473" i="23"/>
  <c r="F473" i="23"/>
  <c r="G473" i="23"/>
  <c r="H473" i="23"/>
  <c r="I473" i="23"/>
  <c r="B474" i="23"/>
  <c r="D474" i="23"/>
  <c r="E474" i="23"/>
  <c r="F474" i="23"/>
  <c r="G474" i="23"/>
  <c r="H474" i="23"/>
  <c r="I474" i="23"/>
  <c r="B475" i="23"/>
  <c r="D475" i="23"/>
  <c r="E475" i="23"/>
  <c r="F475" i="23"/>
  <c r="G475" i="23"/>
  <c r="H475" i="23"/>
  <c r="I475" i="23"/>
  <c r="B476" i="23"/>
  <c r="D476" i="23"/>
  <c r="E476" i="23"/>
  <c r="F476" i="23"/>
  <c r="G476" i="23"/>
  <c r="H476" i="23"/>
  <c r="I476" i="23"/>
  <c r="B477" i="23"/>
  <c r="D477" i="23"/>
  <c r="E477" i="23"/>
  <c r="F477" i="23"/>
  <c r="G477" i="23"/>
  <c r="H477" i="23"/>
  <c r="I477" i="23"/>
  <c r="B478" i="23"/>
  <c r="D478" i="23"/>
  <c r="E478" i="23"/>
  <c r="F478" i="23"/>
  <c r="G478" i="23"/>
  <c r="H478" i="23"/>
  <c r="I478" i="23"/>
  <c r="B479" i="23"/>
  <c r="D479" i="23"/>
  <c r="E479" i="23"/>
  <c r="F479" i="23"/>
  <c r="G479" i="23"/>
  <c r="H479" i="23"/>
  <c r="I479" i="23"/>
  <c r="B480" i="23"/>
  <c r="D480" i="23"/>
  <c r="E480" i="23"/>
  <c r="F480" i="23"/>
  <c r="G480" i="23"/>
  <c r="H480" i="23"/>
  <c r="I480" i="23"/>
  <c r="B481" i="23"/>
  <c r="D481" i="23"/>
  <c r="E481" i="23"/>
  <c r="F481" i="23"/>
  <c r="G481" i="23"/>
  <c r="H481" i="23"/>
  <c r="I481" i="23"/>
  <c r="B482" i="23"/>
  <c r="D482" i="23"/>
  <c r="E482" i="23"/>
  <c r="F482" i="23"/>
  <c r="G482" i="23"/>
  <c r="H482" i="23"/>
  <c r="I482" i="23"/>
  <c r="B483" i="23"/>
  <c r="D483" i="23"/>
  <c r="E483" i="23"/>
  <c r="F483" i="23"/>
  <c r="G483" i="23"/>
  <c r="H483" i="23"/>
  <c r="I483" i="23"/>
  <c r="B484" i="23"/>
  <c r="D484" i="23"/>
  <c r="E484" i="23"/>
  <c r="F484" i="23"/>
  <c r="G484" i="23"/>
  <c r="H484" i="23"/>
  <c r="I484" i="23"/>
  <c r="B485" i="23"/>
  <c r="D485" i="23"/>
  <c r="E485" i="23"/>
  <c r="F485" i="23"/>
  <c r="G485" i="23"/>
  <c r="H485" i="23"/>
  <c r="I485" i="23"/>
  <c r="B486" i="23"/>
  <c r="D486" i="23"/>
  <c r="E486" i="23"/>
  <c r="F486" i="23"/>
  <c r="G486" i="23"/>
  <c r="H486" i="23"/>
  <c r="I486" i="23"/>
  <c r="B487" i="23"/>
  <c r="D487" i="23"/>
  <c r="E487" i="23"/>
  <c r="F487" i="23"/>
  <c r="G487" i="23"/>
  <c r="H487" i="23"/>
  <c r="I487" i="23"/>
  <c r="B488" i="23"/>
  <c r="D488" i="23"/>
  <c r="E488" i="23"/>
  <c r="F488" i="23"/>
  <c r="G488" i="23"/>
  <c r="H488" i="23"/>
  <c r="I488" i="23"/>
  <c r="B489" i="23"/>
  <c r="D489" i="23"/>
  <c r="E489" i="23"/>
  <c r="F489" i="23"/>
  <c r="G489" i="23"/>
  <c r="H489" i="23"/>
  <c r="I489" i="23"/>
  <c r="B490" i="23"/>
  <c r="D490" i="23"/>
  <c r="E490" i="23"/>
  <c r="F490" i="23"/>
  <c r="G490" i="23"/>
  <c r="H490" i="23"/>
  <c r="I490" i="23"/>
  <c r="B491" i="23"/>
  <c r="D491" i="23"/>
  <c r="E491" i="23"/>
  <c r="F491" i="23"/>
  <c r="G491" i="23"/>
  <c r="H491" i="23"/>
  <c r="I491" i="23"/>
  <c r="B492" i="23"/>
  <c r="D492" i="23"/>
  <c r="E492" i="23"/>
  <c r="F492" i="23"/>
  <c r="G492" i="23"/>
  <c r="H492" i="23"/>
  <c r="I492" i="23"/>
  <c r="B493" i="23"/>
  <c r="D493" i="23"/>
  <c r="E493" i="23"/>
  <c r="F493" i="23"/>
  <c r="G493" i="23"/>
  <c r="H493" i="23"/>
  <c r="I493" i="23"/>
  <c r="B494" i="23"/>
  <c r="D494" i="23"/>
  <c r="E494" i="23"/>
  <c r="F494" i="23"/>
  <c r="G494" i="23"/>
  <c r="H494" i="23"/>
  <c r="I494" i="23"/>
  <c r="B495" i="23"/>
  <c r="D495" i="23"/>
  <c r="E495" i="23"/>
  <c r="F495" i="23"/>
  <c r="G495" i="23"/>
  <c r="H495" i="23"/>
  <c r="I495" i="23"/>
  <c r="B496" i="23"/>
  <c r="D496" i="23"/>
  <c r="E496" i="23"/>
  <c r="F496" i="23"/>
  <c r="G496" i="23"/>
  <c r="H496" i="23"/>
  <c r="I496" i="23"/>
  <c r="B497" i="23"/>
  <c r="D497" i="23"/>
  <c r="E497" i="23"/>
  <c r="F497" i="23"/>
  <c r="G497" i="23"/>
  <c r="H497" i="23"/>
  <c r="I497" i="23"/>
  <c r="B498" i="23"/>
  <c r="D498" i="23"/>
  <c r="E498" i="23"/>
  <c r="F498" i="23"/>
  <c r="G498" i="23"/>
  <c r="H498" i="23"/>
  <c r="I498" i="23"/>
  <c r="B499" i="23"/>
  <c r="D499" i="23"/>
  <c r="E499" i="23"/>
  <c r="F499" i="23"/>
  <c r="G499" i="23"/>
  <c r="H499" i="23"/>
  <c r="I499" i="23"/>
  <c r="B500" i="23"/>
  <c r="D500" i="23"/>
  <c r="E500" i="23"/>
  <c r="F500" i="23"/>
  <c r="G500" i="23"/>
  <c r="H500" i="23"/>
  <c r="I500" i="23"/>
  <c r="B501" i="23"/>
  <c r="D501" i="23"/>
  <c r="E501" i="23"/>
  <c r="F501" i="23"/>
  <c r="G501" i="23"/>
  <c r="H501" i="23"/>
  <c r="I501" i="23"/>
  <c r="B502" i="23"/>
  <c r="D502" i="23"/>
  <c r="E502" i="23"/>
  <c r="F502" i="23"/>
  <c r="G502" i="23"/>
  <c r="H502" i="23"/>
  <c r="I502" i="23"/>
  <c r="B503" i="23"/>
  <c r="D503" i="23"/>
  <c r="E503" i="23"/>
  <c r="F503" i="23"/>
  <c r="G503" i="23"/>
  <c r="H503" i="23"/>
  <c r="I503" i="23"/>
  <c r="B504" i="23"/>
  <c r="D504" i="23"/>
  <c r="E504" i="23"/>
  <c r="F504" i="23"/>
  <c r="G504" i="23"/>
  <c r="H504" i="23"/>
  <c r="I504" i="23"/>
  <c r="B505" i="23"/>
  <c r="D505" i="23"/>
  <c r="E505" i="23"/>
  <c r="F505" i="23"/>
  <c r="G505" i="23"/>
  <c r="H505" i="23"/>
  <c r="I505" i="23"/>
  <c r="B506" i="23"/>
  <c r="D506" i="23"/>
  <c r="E506" i="23"/>
  <c r="F506" i="23"/>
  <c r="G506" i="23"/>
  <c r="H506" i="23"/>
  <c r="I506" i="23"/>
  <c r="B507" i="23"/>
  <c r="D507" i="23"/>
  <c r="E507" i="23"/>
  <c r="F507" i="23"/>
  <c r="G507" i="23"/>
  <c r="H507" i="23"/>
  <c r="I507" i="23"/>
  <c r="B508" i="23"/>
  <c r="D508" i="23"/>
  <c r="E508" i="23"/>
  <c r="F508" i="23"/>
  <c r="G508" i="23"/>
  <c r="H508" i="23"/>
  <c r="I508" i="23"/>
  <c r="B509" i="23"/>
  <c r="D509" i="23"/>
  <c r="E509" i="23"/>
  <c r="F509" i="23"/>
  <c r="G509" i="23"/>
  <c r="H509" i="23"/>
  <c r="I509" i="23"/>
  <c r="B510" i="23"/>
  <c r="D510" i="23"/>
  <c r="E510" i="23"/>
  <c r="F510" i="23"/>
  <c r="G510" i="23"/>
  <c r="H510" i="23"/>
  <c r="I510" i="23"/>
  <c r="B511" i="23"/>
  <c r="D511" i="23"/>
  <c r="E511" i="23"/>
  <c r="F511" i="23"/>
  <c r="G511" i="23"/>
  <c r="H511" i="23"/>
  <c r="I511" i="23"/>
  <c r="B512" i="23"/>
  <c r="D512" i="23"/>
  <c r="E512" i="23"/>
  <c r="F512" i="23"/>
  <c r="G512" i="23"/>
  <c r="H512" i="23"/>
  <c r="I512" i="23"/>
  <c r="B513" i="23"/>
  <c r="D513" i="23"/>
  <c r="E513" i="23"/>
  <c r="F513" i="23"/>
  <c r="G513" i="23"/>
  <c r="H513" i="23"/>
  <c r="I513" i="23"/>
  <c r="B514" i="23"/>
  <c r="D514" i="23"/>
  <c r="E514" i="23"/>
  <c r="F514" i="23"/>
  <c r="G514" i="23"/>
  <c r="H514" i="23"/>
  <c r="I514" i="23"/>
  <c r="B515" i="23"/>
  <c r="D515" i="23"/>
  <c r="E515" i="23"/>
  <c r="F515" i="23"/>
  <c r="G515" i="23"/>
  <c r="H515" i="23"/>
  <c r="I515" i="23"/>
  <c r="B516" i="23"/>
  <c r="D516" i="23"/>
  <c r="E516" i="23"/>
  <c r="F516" i="23"/>
  <c r="G516" i="23"/>
  <c r="H516" i="23"/>
  <c r="I516" i="23"/>
  <c r="B517" i="23"/>
  <c r="D517" i="23"/>
  <c r="E517" i="23"/>
  <c r="F517" i="23"/>
  <c r="G517" i="23"/>
  <c r="H517" i="23"/>
  <c r="I517" i="23"/>
  <c r="B518" i="23"/>
  <c r="D518" i="23"/>
  <c r="E518" i="23"/>
  <c r="F518" i="23"/>
  <c r="G518" i="23"/>
  <c r="H518" i="23"/>
  <c r="I518" i="23"/>
  <c r="B519" i="23"/>
  <c r="D519" i="23"/>
  <c r="E519" i="23"/>
  <c r="F519" i="23"/>
  <c r="G519" i="23"/>
  <c r="H519" i="23"/>
  <c r="I519" i="23"/>
  <c r="B520" i="23"/>
  <c r="D520" i="23"/>
  <c r="E520" i="23"/>
  <c r="F520" i="23"/>
  <c r="G520" i="23"/>
  <c r="H520" i="23"/>
  <c r="I520" i="23"/>
  <c r="B521" i="23"/>
  <c r="D521" i="23"/>
  <c r="E521" i="23"/>
  <c r="F521" i="23"/>
  <c r="G521" i="23"/>
  <c r="H521" i="23"/>
  <c r="I521" i="23"/>
  <c r="B522" i="23"/>
  <c r="D522" i="23"/>
  <c r="E522" i="23"/>
  <c r="F522" i="23"/>
  <c r="G522" i="23"/>
  <c r="H522" i="23"/>
  <c r="I522" i="23"/>
  <c r="B523" i="23"/>
  <c r="D523" i="23"/>
  <c r="E523" i="23"/>
  <c r="F523" i="23"/>
  <c r="G523" i="23"/>
  <c r="H523" i="23"/>
  <c r="I523" i="23"/>
  <c r="B524" i="23"/>
  <c r="D524" i="23"/>
  <c r="E524" i="23"/>
  <c r="F524" i="23"/>
  <c r="G524" i="23"/>
  <c r="H524" i="23"/>
  <c r="I524" i="23"/>
  <c r="B525" i="23"/>
  <c r="D525" i="23"/>
  <c r="E525" i="23"/>
  <c r="F525" i="23"/>
  <c r="G525" i="23"/>
  <c r="H525" i="23"/>
  <c r="I525" i="23"/>
  <c r="B526" i="23"/>
  <c r="D526" i="23"/>
  <c r="E526" i="23"/>
  <c r="F526" i="23"/>
  <c r="G526" i="23"/>
  <c r="H526" i="23"/>
  <c r="I526" i="23"/>
  <c r="B527" i="23"/>
  <c r="D527" i="23"/>
  <c r="E527" i="23"/>
  <c r="F527" i="23"/>
  <c r="G527" i="23"/>
  <c r="H527" i="23"/>
  <c r="I527" i="23"/>
  <c r="B528" i="23"/>
  <c r="D528" i="23"/>
  <c r="E528" i="23"/>
  <c r="F528" i="23"/>
  <c r="G528" i="23"/>
  <c r="H528" i="23"/>
  <c r="I528" i="23"/>
  <c r="B529" i="23"/>
  <c r="D529" i="23"/>
  <c r="E529" i="23"/>
  <c r="F529" i="23"/>
  <c r="G529" i="23"/>
  <c r="H529" i="23"/>
  <c r="I529" i="23"/>
  <c r="B530" i="23"/>
  <c r="D530" i="23"/>
  <c r="E530" i="23"/>
  <c r="F530" i="23"/>
  <c r="G530" i="23"/>
  <c r="H530" i="23"/>
  <c r="I530" i="23"/>
  <c r="B531" i="23"/>
  <c r="D531" i="23"/>
  <c r="E531" i="23"/>
  <c r="F531" i="23"/>
  <c r="G531" i="23"/>
  <c r="H531" i="23"/>
  <c r="I531" i="23"/>
  <c r="B532" i="23"/>
  <c r="D532" i="23"/>
  <c r="E532" i="23"/>
  <c r="F532" i="23"/>
  <c r="G532" i="23"/>
  <c r="H532" i="23"/>
  <c r="I532" i="23"/>
  <c r="B533" i="23"/>
  <c r="D533" i="23"/>
  <c r="E533" i="23"/>
  <c r="F533" i="23"/>
  <c r="G533" i="23"/>
  <c r="H533" i="23"/>
  <c r="I533" i="23"/>
  <c r="B534" i="23"/>
  <c r="D534" i="23"/>
  <c r="E534" i="23"/>
  <c r="F534" i="23"/>
  <c r="G534" i="23"/>
  <c r="H534" i="23"/>
  <c r="I534" i="23"/>
  <c r="B535" i="23"/>
  <c r="D535" i="23"/>
  <c r="E535" i="23"/>
  <c r="F535" i="23"/>
  <c r="G535" i="23"/>
  <c r="H535" i="23"/>
  <c r="I535" i="23"/>
  <c r="B536" i="23"/>
  <c r="D536" i="23"/>
  <c r="E536" i="23"/>
  <c r="F536" i="23"/>
  <c r="G536" i="23"/>
  <c r="H536" i="23"/>
  <c r="I536" i="23"/>
  <c r="B537" i="23"/>
  <c r="D537" i="23"/>
  <c r="E537" i="23"/>
  <c r="F537" i="23"/>
  <c r="G537" i="23"/>
  <c r="H537" i="23"/>
  <c r="I537" i="23"/>
  <c r="B538" i="23"/>
  <c r="D538" i="23"/>
  <c r="E538" i="23"/>
  <c r="F538" i="23"/>
  <c r="G538" i="23"/>
  <c r="H538" i="23"/>
  <c r="I538" i="23"/>
  <c r="B539" i="23"/>
  <c r="D539" i="23"/>
  <c r="E539" i="23"/>
  <c r="F539" i="23"/>
  <c r="G539" i="23"/>
  <c r="H539" i="23"/>
  <c r="I539" i="23"/>
  <c r="B540" i="23"/>
  <c r="D540" i="23"/>
  <c r="E540" i="23"/>
  <c r="F540" i="23"/>
  <c r="G540" i="23"/>
  <c r="H540" i="23"/>
  <c r="I540" i="23"/>
  <c r="B541" i="23"/>
  <c r="D541" i="23"/>
  <c r="E541" i="23"/>
  <c r="F541" i="23"/>
  <c r="G541" i="23"/>
  <c r="H541" i="23"/>
  <c r="I541" i="23"/>
  <c r="B542" i="23"/>
  <c r="D542" i="23"/>
  <c r="E542" i="23"/>
  <c r="F542" i="23"/>
  <c r="G542" i="23"/>
  <c r="H542" i="23"/>
  <c r="I542" i="23"/>
  <c r="B543" i="23"/>
  <c r="D543" i="23"/>
  <c r="E543" i="23"/>
  <c r="F543" i="23"/>
  <c r="G543" i="23"/>
  <c r="H543" i="23"/>
  <c r="I543" i="23"/>
  <c r="B544" i="23"/>
  <c r="D544" i="23"/>
  <c r="E544" i="23"/>
  <c r="F544" i="23"/>
  <c r="G544" i="23"/>
  <c r="H544" i="23"/>
  <c r="I544" i="23"/>
  <c r="B545" i="23"/>
  <c r="D545" i="23"/>
  <c r="E545" i="23"/>
  <c r="F545" i="23"/>
  <c r="G545" i="23"/>
  <c r="H545" i="23"/>
  <c r="I545" i="23"/>
  <c r="B546" i="23"/>
  <c r="D546" i="23"/>
  <c r="E546" i="23"/>
  <c r="F546" i="23"/>
  <c r="G546" i="23"/>
  <c r="H546" i="23"/>
  <c r="I546" i="23"/>
  <c r="B547" i="23"/>
  <c r="D547" i="23"/>
  <c r="E547" i="23"/>
  <c r="F547" i="23"/>
  <c r="G547" i="23"/>
  <c r="H547" i="23"/>
  <c r="I547" i="23"/>
  <c r="B548" i="23"/>
  <c r="D548" i="23"/>
  <c r="E548" i="23"/>
  <c r="F548" i="23"/>
  <c r="G548" i="23"/>
  <c r="H548" i="23"/>
  <c r="I548" i="23"/>
  <c r="B549" i="23"/>
  <c r="D549" i="23"/>
  <c r="E549" i="23"/>
  <c r="F549" i="23"/>
  <c r="G549" i="23"/>
  <c r="H549" i="23"/>
  <c r="I549" i="23"/>
  <c r="B550" i="23"/>
  <c r="D550" i="23"/>
  <c r="E550" i="23"/>
  <c r="F550" i="23"/>
  <c r="G550" i="23"/>
  <c r="H550" i="23"/>
  <c r="I550" i="23"/>
  <c r="B551" i="23"/>
  <c r="D551" i="23"/>
  <c r="E551" i="23"/>
  <c r="F551" i="23"/>
  <c r="G551" i="23"/>
  <c r="H551" i="23"/>
  <c r="I551" i="23"/>
  <c r="B552" i="23"/>
  <c r="D552" i="23"/>
  <c r="E552" i="23"/>
  <c r="F552" i="23"/>
  <c r="G552" i="23"/>
  <c r="H552" i="23"/>
  <c r="I552" i="23"/>
  <c r="B553" i="23"/>
  <c r="D553" i="23"/>
  <c r="E553" i="23"/>
  <c r="F553" i="23"/>
  <c r="G553" i="23"/>
  <c r="H553" i="23"/>
  <c r="I553" i="23"/>
  <c r="B554" i="23"/>
  <c r="D554" i="23"/>
  <c r="E554" i="23"/>
  <c r="F554" i="23"/>
  <c r="G554" i="23"/>
  <c r="H554" i="23"/>
  <c r="I554" i="23"/>
  <c r="B555" i="23"/>
  <c r="D555" i="23"/>
  <c r="E555" i="23"/>
  <c r="F555" i="23"/>
  <c r="G555" i="23"/>
  <c r="H555" i="23"/>
  <c r="I555" i="23"/>
  <c r="B556" i="23"/>
  <c r="D556" i="23"/>
  <c r="E556" i="23"/>
  <c r="F556" i="23"/>
  <c r="G556" i="23"/>
  <c r="H556" i="23"/>
  <c r="I556" i="23"/>
  <c r="B557" i="23"/>
  <c r="D557" i="23"/>
  <c r="E557" i="23"/>
  <c r="F557" i="23"/>
  <c r="G557" i="23"/>
  <c r="H557" i="23"/>
  <c r="I557" i="23"/>
  <c r="B558" i="23"/>
  <c r="D558" i="23"/>
  <c r="E558" i="23"/>
  <c r="F558" i="23"/>
  <c r="G558" i="23"/>
  <c r="H558" i="23"/>
  <c r="I558" i="23"/>
  <c r="B559" i="23"/>
  <c r="D559" i="23"/>
  <c r="E559" i="23"/>
  <c r="F559" i="23"/>
  <c r="G559" i="23"/>
  <c r="H559" i="23"/>
  <c r="I559" i="23"/>
  <c r="B560" i="23"/>
  <c r="D560" i="23"/>
  <c r="E560" i="23"/>
  <c r="F560" i="23"/>
  <c r="G560" i="23"/>
  <c r="H560" i="23"/>
  <c r="I560" i="23"/>
  <c r="B561" i="23"/>
  <c r="D561" i="23"/>
  <c r="E561" i="23"/>
  <c r="F561" i="23"/>
  <c r="G561" i="23"/>
  <c r="H561" i="23"/>
  <c r="I561" i="23"/>
  <c r="B562" i="23"/>
  <c r="D562" i="23"/>
  <c r="E562" i="23"/>
  <c r="F562" i="23"/>
  <c r="G562" i="23"/>
  <c r="H562" i="23"/>
  <c r="I562" i="23"/>
  <c r="B563" i="23"/>
  <c r="D563" i="23"/>
  <c r="E563" i="23"/>
  <c r="F563" i="23"/>
  <c r="G563" i="23"/>
  <c r="H563" i="23"/>
  <c r="I563" i="23"/>
  <c r="B564" i="23"/>
  <c r="D564" i="23"/>
  <c r="E564" i="23"/>
  <c r="F564" i="23"/>
  <c r="G564" i="23"/>
  <c r="H564" i="23"/>
  <c r="I564" i="23"/>
  <c r="B565" i="23"/>
  <c r="D565" i="23"/>
  <c r="E565" i="23"/>
  <c r="F565" i="23"/>
  <c r="G565" i="23"/>
  <c r="H565" i="23"/>
  <c r="I565" i="23"/>
  <c r="B566" i="23"/>
  <c r="D566" i="23"/>
  <c r="E566" i="23"/>
  <c r="F566" i="23"/>
  <c r="G566" i="23"/>
  <c r="H566" i="23"/>
  <c r="I566" i="23"/>
  <c r="B567" i="23"/>
  <c r="D567" i="23"/>
  <c r="E567" i="23"/>
  <c r="F567" i="23"/>
  <c r="G567" i="23"/>
  <c r="H567" i="23"/>
  <c r="I567" i="23"/>
  <c r="B568" i="23"/>
  <c r="D568" i="23"/>
  <c r="E568" i="23"/>
  <c r="F568" i="23"/>
  <c r="G568" i="23"/>
  <c r="H568" i="23"/>
  <c r="I568" i="23"/>
  <c r="B569" i="23"/>
  <c r="D569" i="23"/>
  <c r="E569" i="23"/>
  <c r="F569" i="23"/>
  <c r="G569" i="23"/>
  <c r="H569" i="23"/>
  <c r="I569" i="23"/>
  <c r="B570" i="23"/>
  <c r="D570" i="23"/>
  <c r="E570" i="23"/>
  <c r="F570" i="23"/>
  <c r="G570" i="23"/>
  <c r="H570" i="23"/>
  <c r="I570" i="23"/>
  <c r="B571" i="23"/>
  <c r="D571" i="23"/>
  <c r="E571" i="23"/>
  <c r="F571" i="23"/>
  <c r="G571" i="23"/>
  <c r="H571" i="23"/>
  <c r="I571" i="23"/>
  <c r="B572" i="23"/>
  <c r="D572" i="23"/>
  <c r="E572" i="23"/>
  <c r="F572" i="23"/>
  <c r="G572" i="23"/>
  <c r="H572" i="23"/>
  <c r="I572" i="23"/>
  <c r="B573" i="23"/>
  <c r="D573" i="23"/>
  <c r="E573" i="23"/>
  <c r="F573" i="23"/>
  <c r="G573" i="23"/>
  <c r="H573" i="23"/>
  <c r="I573" i="23"/>
  <c r="B574" i="23"/>
  <c r="D574" i="23"/>
  <c r="E574" i="23"/>
  <c r="F574" i="23"/>
  <c r="G574" i="23"/>
  <c r="H574" i="23"/>
  <c r="I574" i="23"/>
  <c r="B575" i="23"/>
  <c r="D575" i="23"/>
  <c r="E575" i="23"/>
  <c r="F575" i="23"/>
  <c r="G575" i="23"/>
  <c r="H575" i="23"/>
  <c r="I575" i="23"/>
  <c r="B576" i="23"/>
  <c r="D576" i="23"/>
  <c r="E576" i="23"/>
  <c r="F576" i="23"/>
  <c r="G576" i="23"/>
  <c r="H576" i="23"/>
  <c r="I576" i="23"/>
  <c r="B577" i="23"/>
  <c r="D577" i="23"/>
  <c r="E577" i="23"/>
  <c r="F577" i="23"/>
  <c r="G577" i="23"/>
  <c r="H577" i="23"/>
  <c r="I577" i="23"/>
  <c r="B578" i="23"/>
  <c r="D578" i="23"/>
  <c r="E578" i="23"/>
  <c r="F578" i="23"/>
  <c r="G578" i="23"/>
  <c r="H578" i="23"/>
  <c r="I578" i="23"/>
  <c r="B579" i="23"/>
  <c r="D579" i="23"/>
  <c r="E579" i="23"/>
  <c r="F579" i="23"/>
  <c r="G579" i="23"/>
  <c r="H579" i="23"/>
  <c r="I579" i="23"/>
  <c r="B580" i="23"/>
  <c r="D580" i="23"/>
  <c r="E580" i="23"/>
  <c r="F580" i="23"/>
  <c r="G580" i="23"/>
  <c r="H580" i="23"/>
  <c r="I580" i="23"/>
  <c r="B581" i="23"/>
  <c r="D581" i="23"/>
  <c r="E581" i="23"/>
  <c r="F581" i="23"/>
  <c r="G581" i="23"/>
  <c r="H581" i="23"/>
  <c r="I581" i="23"/>
  <c r="B582" i="23"/>
  <c r="D582" i="23"/>
  <c r="E582" i="23"/>
  <c r="F582" i="23"/>
  <c r="G582" i="23"/>
  <c r="H582" i="23"/>
  <c r="I582" i="23"/>
  <c r="B583" i="23"/>
  <c r="D583" i="23"/>
  <c r="E583" i="23"/>
  <c r="F583" i="23"/>
  <c r="G583" i="23"/>
  <c r="H583" i="23"/>
  <c r="I583" i="23"/>
  <c r="B584" i="23"/>
  <c r="D584" i="23"/>
  <c r="E584" i="23"/>
  <c r="F584" i="23"/>
  <c r="G584" i="23"/>
  <c r="H584" i="23"/>
  <c r="I584" i="23"/>
  <c r="B585" i="23"/>
  <c r="D585" i="23"/>
  <c r="E585" i="23"/>
  <c r="F585" i="23"/>
  <c r="G585" i="23"/>
  <c r="H585" i="23"/>
  <c r="I585" i="23"/>
  <c r="B586" i="23"/>
  <c r="D586" i="23"/>
  <c r="E586" i="23"/>
  <c r="F586" i="23"/>
  <c r="G586" i="23"/>
  <c r="H586" i="23"/>
  <c r="I586" i="23"/>
  <c r="B587" i="23"/>
  <c r="D587" i="23"/>
  <c r="E587" i="23"/>
  <c r="F587" i="23"/>
  <c r="G587" i="23"/>
  <c r="H587" i="23"/>
  <c r="I587" i="23"/>
  <c r="B588" i="23"/>
  <c r="D588" i="23"/>
  <c r="E588" i="23"/>
  <c r="F588" i="23"/>
  <c r="G588" i="23"/>
  <c r="H588" i="23"/>
  <c r="I588" i="23"/>
  <c r="B589" i="23"/>
  <c r="D589" i="23"/>
  <c r="E589" i="23"/>
  <c r="F589" i="23"/>
  <c r="G589" i="23"/>
  <c r="H589" i="23"/>
  <c r="I589" i="23"/>
  <c r="B590" i="23"/>
  <c r="D590" i="23"/>
  <c r="E590" i="23"/>
  <c r="F590" i="23"/>
  <c r="G590" i="23"/>
  <c r="H590" i="23"/>
  <c r="I590" i="23"/>
  <c r="B591" i="23"/>
  <c r="D591" i="23"/>
  <c r="E591" i="23"/>
  <c r="F591" i="23"/>
  <c r="G591" i="23"/>
  <c r="H591" i="23"/>
  <c r="I591" i="23"/>
  <c r="B592" i="23"/>
  <c r="D592" i="23"/>
  <c r="E592" i="23"/>
  <c r="F592" i="23"/>
  <c r="G592" i="23"/>
  <c r="H592" i="23"/>
  <c r="I592" i="23"/>
  <c r="B593" i="23"/>
  <c r="D593" i="23"/>
  <c r="E593" i="23"/>
  <c r="F593" i="23"/>
  <c r="G593" i="23"/>
  <c r="H593" i="23"/>
  <c r="I593" i="23"/>
  <c r="B594" i="23"/>
  <c r="D594" i="23"/>
  <c r="E594" i="23"/>
  <c r="F594" i="23"/>
  <c r="G594" i="23"/>
  <c r="H594" i="23"/>
  <c r="I594" i="23"/>
  <c r="B595" i="23"/>
  <c r="D595" i="23"/>
  <c r="E595" i="23"/>
  <c r="F595" i="23"/>
  <c r="G595" i="23"/>
  <c r="H595" i="23"/>
  <c r="I595" i="23"/>
  <c r="B596" i="23"/>
  <c r="D596" i="23"/>
  <c r="E596" i="23"/>
  <c r="F596" i="23"/>
  <c r="G596" i="23"/>
  <c r="H596" i="23"/>
  <c r="I596" i="23"/>
  <c r="B597" i="23"/>
  <c r="D597" i="23"/>
  <c r="E597" i="23"/>
  <c r="F597" i="23"/>
  <c r="G597" i="23"/>
  <c r="H597" i="23"/>
  <c r="I597" i="23"/>
  <c r="B598" i="23"/>
  <c r="D598" i="23"/>
  <c r="E598" i="23"/>
  <c r="F598" i="23"/>
  <c r="G598" i="23"/>
  <c r="H598" i="23"/>
  <c r="I598" i="23"/>
  <c r="B599" i="23"/>
  <c r="D599" i="23"/>
  <c r="E599" i="23"/>
  <c r="F599" i="23"/>
  <c r="G599" i="23"/>
  <c r="H599" i="23"/>
  <c r="I599" i="23"/>
  <c r="B600" i="23"/>
  <c r="D600" i="23"/>
  <c r="E600" i="23"/>
  <c r="F600" i="23"/>
  <c r="G600" i="23"/>
  <c r="H600" i="23"/>
  <c r="I600" i="23"/>
  <c r="B601" i="23"/>
  <c r="D601" i="23"/>
  <c r="E601" i="23"/>
  <c r="F601" i="23"/>
  <c r="G601" i="23"/>
  <c r="H601" i="23"/>
  <c r="I601" i="23"/>
  <c r="B602" i="23"/>
  <c r="D602" i="23"/>
  <c r="E602" i="23"/>
  <c r="F602" i="23"/>
  <c r="G602" i="23"/>
  <c r="H602" i="23"/>
  <c r="I602" i="23"/>
  <c r="B603" i="23"/>
  <c r="D603" i="23"/>
  <c r="E603" i="23"/>
  <c r="F603" i="23"/>
  <c r="G603" i="23"/>
  <c r="H603" i="23"/>
  <c r="I603" i="23"/>
  <c r="B604" i="23"/>
  <c r="D604" i="23"/>
  <c r="E604" i="23"/>
  <c r="F604" i="23"/>
  <c r="G604" i="23"/>
  <c r="H604" i="23"/>
  <c r="I604" i="23"/>
  <c r="B605" i="23"/>
  <c r="D605" i="23"/>
  <c r="E605" i="23"/>
  <c r="F605" i="23"/>
  <c r="G605" i="23"/>
  <c r="H605" i="23"/>
  <c r="I605" i="23"/>
  <c r="B606" i="23"/>
  <c r="D606" i="23"/>
  <c r="E606" i="23"/>
  <c r="F606" i="23"/>
  <c r="G606" i="23"/>
  <c r="H606" i="23"/>
  <c r="I606" i="23"/>
  <c r="B607" i="23"/>
  <c r="D607" i="23"/>
  <c r="E607" i="23"/>
  <c r="F607" i="23"/>
  <c r="G607" i="23"/>
  <c r="H607" i="23"/>
  <c r="I607" i="23"/>
  <c r="B608" i="23"/>
  <c r="D608" i="23"/>
  <c r="E608" i="23"/>
  <c r="F608" i="23"/>
  <c r="G608" i="23"/>
  <c r="H608" i="23"/>
  <c r="I608" i="23"/>
  <c r="B609" i="23"/>
  <c r="D609" i="23"/>
  <c r="E609" i="23"/>
  <c r="F609" i="23"/>
  <c r="G609" i="23"/>
  <c r="H609" i="23"/>
  <c r="I609" i="23"/>
  <c r="B610" i="23"/>
  <c r="D610" i="23"/>
  <c r="E610" i="23"/>
  <c r="F610" i="23"/>
  <c r="G610" i="23"/>
  <c r="H610" i="23"/>
  <c r="I610" i="23"/>
  <c r="B611" i="23"/>
  <c r="D611" i="23"/>
  <c r="E611" i="23"/>
  <c r="F611" i="23"/>
  <c r="G611" i="23"/>
  <c r="H611" i="23"/>
  <c r="I611" i="23"/>
  <c r="B612" i="23"/>
  <c r="D612" i="23"/>
  <c r="E612" i="23"/>
  <c r="F612" i="23"/>
  <c r="G612" i="23"/>
  <c r="H612" i="23"/>
  <c r="I612" i="23"/>
  <c r="B613" i="23"/>
  <c r="D613" i="23"/>
  <c r="E613" i="23"/>
  <c r="F613" i="23"/>
  <c r="G613" i="23"/>
  <c r="H613" i="23"/>
  <c r="I613" i="23"/>
  <c r="B614" i="23"/>
  <c r="D614" i="23"/>
  <c r="E614" i="23"/>
  <c r="F614" i="23"/>
  <c r="G614" i="23"/>
  <c r="H614" i="23"/>
  <c r="I614" i="23"/>
  <c r="B615" i="23"/>
  <c r="D615" i="23"/>
  <c r="E615" i="23"/>
  <c r="F615" i="23"/>
  <c r="G615" i="23"/>
  <c r="H615" i="23"/>
  <c r="I615" i="23"/>
  <c r="B616" i="23"/>
  <c r="D616" i="23"/>
  <c r="E616" i="23"/>
  <c r="F616" i="23"/>
  <c r="G616" i="23"/>
  <c r="H616" i="23"/>
  <c r="I616" i="23"/>
  <c r="B617" i="23"/>
  <c r="D617" i="23"/>
  <c r="E617" i="23"/>
  <c r="F617" i="23"/>
  <c r="G617" i="23"/>
  <c r="H617" i="23"/>
  <c r="I617" i="23"/>
  <c r="B618" i="23"/>
  <c r="D618" i="23"/>
  <c r="E618" i="23"/>
  <c r="F618" i="23"/>
  <c r="G618" i="23"/>
  <c r="H618" i="23"/>
  <c r="I618" i="23"/>
  <c r="B619" i="23"/>
  <c r="D619" i="23"/>
  <c r="E619" i="23"/>
  <c r="F619" i="23"/>
  <c r="G619" i="23"/>
  <c r="H619" i="23"/>
  <c r="I619" i="23"/>
  <c r="B620" i="23"/>
  <c r="D620" i="23"/>
  <c r="E620" i="23"/>
  <c r="F620" i="23"/>
  <c r="G620" i="23"/>
  <c r="H620" i="23"/>
  <c r="I620" i="23"/>
  <c r="B621" i="23"/>
  <c r="D621" i="23"/>
  <c r="E621" i="23"/>
  <c r="F621" i="23"/>
  <c r="G621" i="23"/>
  <c r="H621" i="23"/>
  <c r="I621" i="23"/>
  <c r="B622" i="23"/>
  <c r="D622" i="23"/>
  <c r="E622" i="23"/>
  <c r="F622" i="23"/>
  <c r="G622" i="23"/>
  <c r="H622" i="23"/>
  <c r="I622" i="23"/>
  <c r="B623" i="23"/>
  <c r="D623" i="23"/>
  <c r="E623" i="23"/>
  <c r="F623" i="23"/>
  <c r="G623" i="23"/>
  <c r="H623" i="23"/>
  <c r="I623" i="23"/>
  <c r="B624" i="23"/>
  <c r="D624" i="23"/>
  <c r="E624" i="23"/>
  <c r="F624" i="23"/>
  <c r="G624" i="23"/>
  <c r="H624" i="23"/>
  <c r="I624" i="23"/>
  <c r="B625" i="23"/>
  <c r="D625" i="23"/>
  <c r="E625" i="23"/>
  <c r="F625" i="23"/>
  <c r="G625" i="23"/>
  <c r="H625" i="23"/>
  <c r="I625" i="23"/>
  <c r="B626" i="23"/>
  <c r="D626" i="23"/>
  <c r="E626" i="23"/>
  <c r="F626" i="23"/>
  <c r="G626" i="23"/>
  <c r="H626" i="23"/>
  <c r="I626" i="23"/>
  <c r="B627" i="23"/>
  <c r="D627" i="23"/>
  <c r="E627" i="23"/>
  <c r="F627" i="23"/>
  <c r="G627" i="23"/>
  <c r="H627" i="23"/>
  <c r="I627" i="23"/>
  <c r="B628" i="23"/>
  <c r="D628" i="23"/>
  <c r="E628" i="23"/>
  <c r="F628" i="23"/>
  <c r="G628" i="23"/>
  <c r="H628" i="23"/>
  <c r="I628" i="23"/>
  <c r="B629" i="23"/>
  <c r="D629" i="23"/>
  <c r="E629" i="23"/>
  <c r="F629" i="23"/>
  <c r="G629" i="23"/>
  <c r="H629" i="23"/>
  <c r="I629" i="23"/>
  <c r="B630" i="23"/>
  <c r="D630" i="23"/>
  <c r="E630" i="23"/>
  <c r="F630" i="23"/>
  <c r="G630" i="23"/>
  <c r="H630" i="23"/>
  <c r="I630" i="23"/>
  <c r="B631" i="23"/>
  <c r="D631" i="23"/>
  <c r="E631" i="23"/>
  <c r="F631" i="23"/>
  <c r="G631" i="23"/>
  <c r="H631" i="23"/>
  <c r="I631" i="23"/>
  <c r="B632" i="23"/>
  <c r="D632" i="23"/>
  <c r="E632" i="23"/>
  <c r="F632" i="23"/>
  <c r="G632" i="23"/>
  <c r="H632" i="23"/>
  <c r="I632" i="23"/>
  <c r="B633" i="23"/>
  <c r="D633" i="23"/>
  <c r="E633" i="23"/>
  <c r="F633" i="23"/>
  <c r="G633" i="23"/>
  <c r="H633" i="23"/>
  <c r="I633" i="23"/>
  <c r="B634" i="23"/>
  <c r="D634" i="23"/>
  <c r="E634" i="23"/>
  <c r="F634" i="23"/>
  <c r="G634" i="23"/>
  <c r="H634" i="23"/>
  <c r="I634" i="23"/>
  <c r="B635" i="23"/>
  <c r="D635" i="23"/>
  <c r="E635" i="23"/>
  <c r="F635" i="23"/>
  <c r="G635" i="23"/>
  <c r="H635" i="23"/>
  <c r="I635" i="23"/>
  <c r="B636" i="23"/>
  <c r="D636" i="23"/>
  <c r="E636" i="23"/>
  <c r="F636" i="23"/>
  <c r="G636" i="23"/>
  <c r="H636" i="23"/>
  <c r="I636" i="23"/>
  <c r="B637" i="23"/>
  <c r="D637" i="23"/>
  <c r="E637" i="23"/>
  <c r="F637" i="23"/>
  <c r="G637" i="23"/>
  <c r="H637" i="23"/>
  <c r="I637" i="23"/>
  <c r="B638" i="23"/>
  <c r="D638" i="23"/>
  <c r="E638" i="23"/>
  <c r="F638" i="23"/>
  <c r="G638" i="23"/>
  <c r="H638" i="23"/>
  <c r="I638" i="23"/>
  <c r="B639" i="23"/>
  <c r="D639" i="23"/>
  <c r="E639" i="23"/>
  <c r="F639" i="23"/>
  <c r="G639" i="23"/>
  <c r="H639" i="23"/>
  <c r="I639" i="23"/>
  <c r="B640" i="23"/>
  <c r="D640" i="23"/>
  <c r="E640" i="23"/>
  <c r="F640" i="23"/>
  <c r="G640" i="23"/>
  <c r="H640" i="23"/>
  <c r="I640" i="23"/>
  <c r="B641" i="23"/>
  <c r="D641" i="23"/>
  <c r="E641" i="23"/>
  <c r="F641" i="23"/>
  <c r="G641" i="23"/>
  <c r="H641" i="23"/>
  <c r="I641" i="23"/>
  <c r="B642" i="23"/>
  <c r="D642" i="23"/>
  <c r="E642" i="23"/>
  <c r="F642" i="23"/>
  <c r="G642" i="23"/>
  <c r="H642" i="23"/>
  <c r="I642" i="23"/>
  <c r="B643" i="23"/>
  <c r="D643" i="23"/>
  <c r="E643" i="23"/>
  <c r="F643" i="23"/>
  <c r="G643" i="23"/>
  <c r="H643" i="23"/>
  <c r="I643" i="23"/>
  <c r="B644" i="23"/>
  <c r="D644" i="23"/>
  <c r="E644" i="23"/>
  <c r="F644" i="23"/>
  <c r="G644" i="23"/>
  <c r="H644" i="23"/>
  <c r="I644" i="23"/>
  <c r="B645" i="23"/>
  <c r="D645" i="23"/>
  <c r="E645" i="23"/>
  <c r="F645" i="23"/>
  <c r="G645" i="23"/>
  <c r="H645" i="23"/>
  <c r="I645" i="23"/>
  <c r="B646" i="23"/>
  <c r="D646" i="23"/>
  <c r="E646" i="23"/>
  <c r="F646" i="23"/>
  <c r="G646" i="23"/>
  <c r="H646" i="23"/>
  <c r="I646" i="23"/>
  <c r="B647" i="23"/>
  <c r="D647" i="23"/>
  <c r="E647" i="23"/>
  <c r="F647" i="23"/>
  <c r="G647" i="23"/>
  <c r="H647" i="23"/>
  <c r="I647" i="23"/>
  <c r="B648" i="23"/>
  <c r="D648" i="23"/>
  <c r="E648" i="23"/>
  <c r="F648" i="23"/>
  <c r="G648" i="23"/>
  <c r="H648" i="23"/>
  <c r="I648" i="23"/>
  <c r="B649" i="23"/>
  <c r="D649" i="23"/>
  <c r="E649" i="23"/>
  <c r="F649" i="23"/>
  <c r="G649" i="23"/>
  <c r="H649" i="23"/>
  <c r="I649" i="23"/>
  <c r="B650" i="23"/>
  <c r="D650" i="23"/>
  <c r="E650" i="23"/>
  <c r="F650" i="23"/>
  <c r="G650" i="23"/>
  <c r="H650" i="23"/>
  <c r="I650" i="23"/>
  <c r="B651" i="23"/>
  <c r="D651" i="23"/>
  <c r="E651" i="23"/>
  <c r="F651" i="23"/>
  <c r="G651" i="23"/>
  <c r="H651" i="23"/>
  <c r="I651" i="23"/>
  <c r="B652" i="23"/>
  <c r="D652" i="23"/>
  <c r="E652" i="23"/>
  <c r="F652" i="23"/>
  <c r="G652" i="23"/>
  <c r="H652" i="23"/>
  <c r="I652" i="23"/>
  <c r="B653" i="23"/>
  <c r="D653" i="23"/>
  <c r="E653" i="23"/>
  <c r="F653" i="23"/>
  <c r="G653" i="23"/>
  <c r="H653" i="23"/>
  <c r="I653" i="23"/>
  <c r="B654" i="23"/>
  <c r="D654" i="23"/>
  <c r="E654" i="23"/>
  <c r="F654" i="23"/>
  <c r="G654" i="23"/>
  <c r="H654" i="23"/>
  <c r="I654" i="23"/>
  <c r="B655" i="23"/>
  <c r="D655" i="23"/>
  <c r="E655" i="23"/>
  <c r="F655" i="23"/>
  <c r="G655" i="23"/>
  <c r="H655" i="23"/>
  <c r="I655" i="23"/>
  <c r="B656" i="23"/>
  <c r="D656" i="23"/>
  <c r="E656" i="23"/>
  <c r="F656" i="23"/>
  <c r="G656" i="23"/>
  <c r="H656" i="23"/>
  <c r="I656" i="23"/>
  <c r="B657" i="23"/>
  <c r="D657" i="23"/>
  <c r="E657" i="23"/>
  <c r="F657" i="23"/>
  <c r="G657" i="23"/>
  <c r="H657" i="23"/>
  <c r="I657" i="23"/>
  <c r="B658" i="23"/>
  <c r="D658" i="23"/>
  <c r="E658" i="23"/>
  <c r="F658" i="23"/>
  <c r="G658" i="23"/>
  <c r="H658" i="23"/>
  <c r="I658" i="23"/>
  <c r="B659" i="23"/>
  <c r="D659" i="23"/>
  <c r="E659" i="23"/>
  <c r="F659" i="23"/>
  <c r="G659" i="23"/>
  <c r="H659" i="23"/>
  <c r="I659" i="23"/>
  <c r="B660" i="23"/>
  <c r="D660" i="23"/>
  <c r="E660" i="23"/>
  <c r="F660" i="23"/>
  <c r="G660" i="23"/>
  <c r="H660" i="23"/>
  <c r="I660" i="23"/>
  <c r="B661" i="23"/>
  <c r="D661" i="23"/>
  <c r="E661" i="23"/>
  <c r="F661" i="23"/>
  <c r="G661" i="23"/>
  <c r="H661" i="23"/>
  <c r="I661" i="23"/>
  <c r="B662" i="23"/>
  <c r="D662" i="23"/>
  <c r="E662" i="23"/>
  <c r="F662" i="23"/>
  <c r="G662" i="23"/>
  <c r="H662" i="23"/>
  <c r="I662" i="23"/>
  <c r="B663" i="23"/>
  <c r="D663" i="23"/>
  <c r="E663" i="23"/>
  <c r="F663" i="23"/>
  <c r="G663" i="23"/>
  <c r="H663" i="23"/>
  <c r="I663" i="23"/>
  <c r="B664" i="23"/>
  <c r="D664" i="23"/>
  <c r="E664" i="23"/>
  <c r="F664" i="23"/>
  <c r="G664" i="23"/>
  <c r="H664" i="23"/>
  <c r="I664" i="23"/>
  <c r="B665" i="23"/>
  <c r="D665" i="23"/>
  <c r="E665" i="23"/>
  <c r="F665" i="23"/>
  <c r="G665" i="23"/>
  <c r="H665" i="23"/>
  <c r="I665" i="23"/>
  <c r="B666" i="23"/>
  <c r="D666" i="23"/>
  <c r="E666" i="23"/>
  <c r="F666" i="23"/>
  <c r="G666" i="23"/>
  <c r="H666" i="23"/>
  <c r="I666" i="23"/>
  <c r="B667" i="23"/>
  <c r="D667" i="23"/>
  <c r="E667" i="23"/>
  <c r="F667" i="23"/>
  <c r="G667" i="23"/>
  <c r="H667" i="23"/>
  <c r="I667" i="23"/>
  <c r="B668" i="23"/>
  <c r="D668" i="23"/>
  <c r="E668" i="23"/>
  <c r="F668" i="23"/>
  <c r="G668" i="23"/>
  <c r="H668" i="23"/>
  <c r="I668" i="23"/>
  <c r="B669" i="23"/>
  <c r="D669" i="23"/>
  <c r="E669" i="23"/>
  <c r="F669" i="23"/>
  <c r="G669" i="23"/>
  <c r="H669" i="23"/>
  <c r="I669" i="23"/>
  <c r="B670" i="23"/>
  <c r="D670" i="23"/>
  <c r="E670" i="23"/>
  <c r="F670" i="23"/>
  <c r="G670" i="23"/>
  <c r="H670" i="23"/>
  <c r="I670" i="23"/>
  <c r="B671" i="23"/>
  <c r="D671" i="23"/>
  <c r="E671" i="23"/>
  <c r="F671" i="23"/>
  <c r="G671" i="23"/>
  <c r="H671" i="23"/>
  <c r="I671" i="23"/>
  <c r="B672" i="23"/>
  <c r="D672" i="23"/>
  <c r="E672" i="23"/>
  <c r="F672" i="23"/>
  <c r="G672" i="23"/>
  <c r="H672" i="23"/>
  <c r="I672" i="23"/>
  <c r="B673" i="23"/>
  <c r="D673" i="23"/>
  <c r="E673" i="23"/>
  <c r="F673" i="23"/>
  <c r="G673" i="23"/>
  <c r="H673" i="23"/>
  <c r="I673" i="23"/>
  <c r="B674" i="23"/>
  <c r="D674" i="23"/>
  <c r="E674" i="23"/>
  <c r="F674" i="23"/>
  <c r="G674" i="23"/>
  <c r="H674" i="23"/>
  <c r="I674" i="23"/>
  <c r="B675" i="23"/>
  <c r="D675" i="23"/>
  <c r="E675" i="23"/>
  <c r="F675" i="23"/>
  <c r="G675" i="23"/>
  <c r="H675" i="23"/>
  <c r="I675" i="23"/>
  <c r="B676" i="23"/>
  <c r="D676" i="23"/>
  <c r="E676" i="23"/>
  <c r="F676" i="23"/>
  <c r="G676" i="23"/>
  <c r="H676" i="23"/>
  <c r="I676" i="23"/>
  <c r="B677" i="23"/>
  <c r="D677" i="23"/>
  <c r="E677" i="23"/>
  <c r="F677" i="23"/>
  <c r="G677" i="23"/>
  <c r="H677" i="23"/>
  <c r="I677" i="23"/>
  <c r="B678" i="23"/>
  <c r="D678" i="23"/>
  <c r="E678" i="23"/>
  <c r="F678" i="23"/>
  <c r="G678" i="23"/>
  <c r="H678" i="23"/>
  <c r="I678" i="23"/>
  <c r="B679" i="23"/>
  <c r="D679" i="23"/>
  <c r="E679" i="23"/>
  <c r="F679" i="23"/>
  <c r="G679" i="23"/>
  <c r="H679" i="23"/>
  <c r="I679" i="23"/>
  <c r="B680" i="23"/>
  <c r="D680" i="23"/>
  <c r="E680" i="23"/>
  <c r="F680" i="23"/>
  <c r="G680" i="23"/>
  <c r="H680" i="23"/>
  <c r="I680" i="23"/>
  <c r="B681" i="23"/>
  <c r="D681" i="23"/>
  <c r="E681" i="23"/>
  <c r="F681" i="23"/>
  <c r="G681" i="23"/>
  <c r="H681" i="23"/>
  <c r="I681" i="23"/>
  <c r="B682" i="23"/>
  <c r="D682" i="23"/>
  <c r="E682" i="23"/>
  <c r="F682" i="23"/>
  <c r="G682" i="23"/>
  <c r="H682" i="23"/>
  <c r="I682" i="23"/>
  <c r="B683" i="23"/>
  <c r="D683" i="23"/>
  <c r="E683" i="23"/>
  <c r="F683" i="23"/>
  <c r="G683" i="23"/>
  <c r="H683" i="23"/>
  <c r="I683" i="23"/>
  <c r="B684" i="23"/>
  <c r="D684" i="23"/>
  <c r="E684" i="23"/>
  <c r="F684" i="23"/>
  <c r="G684" i="23"/>
  <c r="H684" i="23"/>
  <c r="I684" i="23"/>
  <c r="B685" i="23"/>
  <c r="D685" i="23"/>
  <c r="E685" i="23"/>
  <c r="F685" i="23"/>
  <c r="G685" i="23"/>
  <c r="H685" i="23"/>
  <c r="I685" i="23"/>
  <c r="B686" i="23"/>
  <c r="D686" i="23"/>
  <c r="E686" i="23"/>
  <c r="F686" i="23"/>
  <c r="G686" i="23"/>
  <c r="H686" i="23"/>
  <c r="I686" i="23"/>
  <c r="B687" i="23"/>
  <c r="D687" i="23"/>
  <c r="E687" i="23"/>
  <c r="F687" i="23"/>
  <c r="G687" i="23"/>
  <c r="H687" i="23"/>
  <c r="I687" i="23"/>
  <c r="B688" i="23"/>
  <c r="D688" i="23"/>
  <c r="E688" i="23"/>
  <c r="F688" i="23"/>
  <c r="G688" i="23"/>
  <c r="H688" i="23"/>
  <c r="I688" i="23"/>
  <c r="B689" i="23"/>
  <c r="D689" i="23"/>
  <c r="E689" i="23"/>
  <c r="F689" i="23"/>
  <c r="G689" i="23"/>
  <c r="H689" i="23"/>
  <c r="I689" i="23"/>
  <c r="B690" i="23"/>
  <c r="D690" i="23"/>
  <c r="E690" i="23"/>
  <c r="F690" i="23"/>
  <c r="G690" i="23"/>
  <c r="H690" i="23"/>
  <c r="I690" i="23"/>
  <c r="B691" i="23"/>
  <c r="D691" i="23"/>
  <c r="E691" i="23"/>
  <c r="F691" i="23"/>
  <c r="G691" i="23"/>
  <c r="H691" i="23"/>
  <c r="I691" i="23"/>
  <c r="B692" i="23"/>
  <c r="D692" i="23"/>
  <c r="E692" i="23"/>
  <c r="F692" i="23"/>
  <c r="G692" i="23"/>
  <c r="H692" i="23"/>
  <c r="I692" i="23"/>
  <c r="B693" i="23"/>
  <c r="D693" i="23"/>
  <c r="E693" i="23"/>
  <c r="F693" i="23"/>
  <c r="G693" i="23"/>
  <c r="H693" i="23"/>
  <c r="I693" i="23"/>
  <c r="B694" i="23"/>
  <c r="D694" i="23"/>
  <c r="E694" i="23"/>
  <c r="F694" i="23"/>
  <c r="G694" i="23"/>
  <c r="H694" i="23"/>
  <c r="I694" i="23"/>
  <c r="B695" i="23"/>
  <c r="D695" i="23"/>
  <c r="E695" i="23"/>
  <c r="F695" i="23"/>
  <c r="G695" i="23"/>
  <c r="H695" i="23"/>
  <c r="I695" i="23"/>
  <c r="B696" i="23"/>
  <c r="D696" i="23"/>
  <c r="E696" i="23"/>
  <c r="F696" i="23"/>
  <c r="G696" i="23"/>
  <c r="H696" i="23"/>
  <c r="I696" i="23"/>
  <c r="B697" i="23"/>
  <c r="D697" i="23"/>
  <c r="E697" i="23"/>
  <c r="F697" i="23"/>
  <c r="G697" i="23"/>
  <c r="H697" i="23"/>
  <c r="I697" i="23"/>
  <c r="B698" i="23"/>
  <c r="D698" i="23"/>
  <c r="E698" i="23"/>
  <c r="F698" i="23"/>
  <c r="G698" i="23"/>
  <c r="H698" i="23"/>
  <c r="I698" i="23"/>
  <c r="B699" i="23"/>
  <c r="D699" i="23"/>
  <c r="E699" i="23"/>
  <c r="F699" i="23"/>
  <c r="G699" i="23"/>
  <c r="H699" i="23"/>
  <c r="I699" i="23"/>
  <c r="B700" i="23"/>
  <c r="D700" i="23"/>
  <c r="E700" i="23"/>
  <c r="F700" i="23"/>
  <c r="G700" i="23"/>
  <c r="H700" i="23"/>
  <c r="I700" i="23"/>
  <c r="B701" i="23"/>
  <c r="D701" i="23"/>
  <c r="E701" i="23"/>
  <c r="F701" i="23"/>
  <c r="G701" i="23"/>
  <c r="H701" i="23"/>
  <c r="I701" i="23"/>
  <c r="B702" i="23"/>
  <c r="D702" i="23"/>
  <c r="E702" i="23"/>
  <c r="F702" i="23"/>
  <c r="G702" i="23"/>
  <c r="H702" i="23"/>
  <c r="I702" i="23"/>
  <c r="B703" i="23"/>
  <c r="D703" i="23"/>
  <c r="E703" i="23"/>
  <c r="F703" i="23"/>
  <c r="G703" i="23"/>
  <c r="H703" i="23"/>
  <c r="I703" i="23"/>
  <c r="B704" i="23"/>
  <c r="D704" i="23"/>
  <c r="E704" i="23"/>
  <c r="F704" i="23"/>
  <c r="G704" i="23"/>
  <c r="H704" i="23"/>
  <c r="I704" i="23"/>
  <c r="B705" i="23"/>
  <c r="D705" i="23"/>
  <c r="E705" i="23"/>
  <c r="F705" i="23"/>
  <c r="G705" i="23"/>
  <c r="H705" i="23"/>
  <c r="I705" i="23"/>
  <c r="B706" i="23"/>
  <c r="D706" i="23"/>
  <c r="E706" i="23"/>
  <c r="F706" i="23"/>
  <c r="G706" i="23"/>
  <c r="H706" i="23"/>
  <c r="I706" i="23"/>
  <c r="B707" i="23"/>
  <c r="D707" i="23"/>
  <c r="E707" i="23"/>
  <c r="F707" i="23"/>
  <c r="G707" i="23"/>
  <c r="H707" i="23"/>
  <c r="I707" i="23"/>
  <c r="B708" i="23"/>
  <c r="D708" i="23"/>
  <c r="E708" i="23"/>
  <c r="F708" i="23"/>
  <c r="G708" i="23"/>
  <c r="H708" i="23"/>
  <c r="I708" i="23"/>
  <c r="B709" i="23"/>
  <c r="D709" i="23"/>
  <c r="E709" i="23"/>
  <c r="F709" i="23"/>
  <c r="G709" i="23"/>
  <c r="H709" i="23"/>
  <c r="I709" i="23"/>
  <c r="B710" i="23"/>
  <c r="D710" i="23"/>
  <c r="E710" i="23"/>
  <c r="F710" i="23"/>
  <c r="G710" i="23"/>
  <c r="H710" i="23"/>
  <c r="I710" i="23"/>
  <c r="B711" i="23"/>
  <c r="D711" i="23"/>
  <c r="E711" i="23"/>
  <c r="F711" i="23"/>
  <c r="G711" i="23"/>
  <c r="H711" i="23"/>
  <c r="I711" i="23"/>
  <c r="B712" i="23"/>
  <c r="D712" i="23"/>
  <c r="E712" i="23"/>
  <c r="F712" i="23"/>
  <c r="G712" i="23"/>
  <c r="H712" i="23"/>
  <c r="I712" i="23"/>
  <c r="B713" i="23"/>
  <c r="D713" i="23"/>
  <c r="E713" i="23"/>
  <c r="F713" i="23"/>
  <c r="G713" i="23"/>
  <c r="H713" i="23"/>
  <c r="I713" i="23"/>
  <c r="B714" i="23"/>
  <c r="D714" i="23"/>
  <c r="E714" i="23"/>
  <c r="F714" i="23"/>
  <c r="G714" i="23"/>
  <c r="H714" i="23"/>
  <c r="I714" i="23"/>
  <c r="B715" i="23"/>
  <c r="D715" i="23"/>
  <c r="E715" i="23"/>
  <c r="F715" i="23"/>
  <c r="G715" i="23"/>
  <c r="H715" i="23"/>
  <c r="I715" i="23"/>
  <c r="B716" i="23"/>
  <c r="D716" i="23"/>
  <c r="E716" i="23"/>
  <c r="F716" i="23"/>
  <c r="G716" i="23"/>
  <c r="H716" i="23"/>
  <c r="I716" i="23"/>
  <c r="B717" i="23"/>
  <c r="D717" i="23"/>
  <c r="E717" i="23"/>
  <c r="F717" i="23"/>
  <c r="G717" i="23"/>
  <c r="H717" i="23"/>
  <c r="I717" i="23"/>
  <c r="B718" i="23"/>
  <c r="D718" i="23"/>
  <c r="E718" i="23"/>
  <c r="F718" i="23"/>
  <c r="G718" i="23"/>
  <c r="H718" i="23"/>
  <c r="I718" i="23"/>
  <c r="B719" i="23"/>
  <c r="D719" i="23"/>
  <c r="E719" i="23"/>
  <c r="F719" i="23"/>
  <c r="G719" i="23"/>
  <c r="H719" i="23"/>
  <c r="I719" i="23"/>
  <c r="B720" i="23"/>
  <c r="D720" i="23"/>
  <c r="E720" i="23"/>
  <c r="F720" i="23"/>
  <c r="G720" i="23"/>
  <c r="H720" i="23"/>
  <c r="I720" i="23"/>
  <c r="B721" i="23"/>
  <c r="D721" i="23"/>
  <c r="E721" i="23"/>
  <c r="F721" i="23"/>
  <c r="G721" i="23"/>
  <c r="H721" i="23"/>
  <c r="I721" i="23"/>
  <c r="B722" i="23"/>
  <c r="D722" i="23"/>
  <c r="E722" i="23"/>
  <c r="F722" i="23"/>
  <c r="G722" i="23"/>
  <c r="H722" i="23"/>
  <c r="I722" i="23"/>
  <c r="B723" i="23"/>
  <c r="D723" i="23"/>
  <c r="E723" i="23"/>
  <c r="F723" i="23"/>
  <c r="G723" i="23"/>
  <c r="H723" i="23"/>
  <c r="I723" i="23"/>
  <c r="B724" i="23"/>
  <c r="D724" i="23"/>
  <c r="E724" i="23"/>
  <c r="F724" i="23"/>
  <c r="G724" i="23"/>
  <c r="H724" i="23"/>
  <c r="I724" i="23"/>
  <c r="B725" i="23"/>
  <c r="D725" i="23"/>
  <c r="E725" i="23"/>
  <c r="F725" i="23"/>
  <c r="G725" i="23"/>
  <c r="H725" i="23"/>
  <c r="I725" i="23"/>
  <c r="B726" i="23"/>
  <c r="D726" i="23"/>
  <c r="E726" i="23"/>
  <c r="F726" i="23"/>
  <c r="G726" i="23"/>
  <c r="H726" i="23"/>
  <c r="I726" i="23"/>
  <c r="B727" i="23"/>
  <c r="D727" i="23"/>
  <c r="E727" i="23"/>
  <c r="F727" i="23"/>
  <c r="G727" i="23"/>
  <c r="H727" i="23"/>
  <c r="I727" i="23"/>
  <c r="B728" i="23"/>
  <c r="D728" i="23"/>
  <c r="E728" i="23"/>
  <c r="F728" i="23"/>
  <c r="G728" i="23"/>
  <c r="H728" i="23"/>
  <c r="I728" i="23"/>
  <c r="B729" i="23"/>
  <c r="D729" i="23"/>
  <c r="E729" i="23"/>
  <c r="F729" i="23"/>
  <c r="G729" i="23"/>
  <c r="H729" i="23"/>
  <c r="I729" i="23"/>
  <c r="B730" i="23"/>
  <c r="D730" i="23"/>
  <c r="E730" i="23"/>
  <c r="F730" i="23"/>
  <c r="G730" i="23"/>
  <c r="H730" i="23"/>
  <c r="I730" i="23"/>
  <c r="B731" i="23"/>
  <c r="D731" i="23"/>
  <c r="E731" i="23"/>
  <c r="F731" i="23"/>
  <c r="G731" i="23"/>
  <c r="H731" i="23"/>
  <c r="I731" i="23"/>
  <c r="B732" i="23"/>
  <c r="D732" i="23"/>
  <c r="E732" i="23"/>
  <c r="F732" i="23"/>
  <c r="G732" i="23"/>
  <c r="H732" i="23"/>
  <c r="I732" i="23"/>
  <c r="B733" i="23"/>
  <c r="D733" i="23"/>
  <c r="E733" i="23"/>
  <c r="F733" i="23"/>
  <c r="G733" i="23"/>
  <c r="H733" i="23"/>
  <c r="I733" i="23"/>
  <c r="B734" i="23"/>
  <c r="D734" i="23"/>
  <c r="E734" i="23"/>
  <c r="F734" i="23"/>
  <c r="G734" i="23"/>
  <c r="H734" i="23"/>
  <c r="I734" i="23"/>
  <c r="B735" i="23"/>
  <c r="D735" i="23"/>
  <c r="E735" i="23"/>
  <c r="F735" i="23"/>
  <c r="G735" i="23"/>
  <c r="H735" i="23"/>
  <c r="I735" i="23"/>
  <c r="B736" i="23"/>
  <c r="D736" i="23"/>
  <c r="E736" i="23"/>
  <c r="F736" i="23"/>
  <c r="G736" i="23"/>
  <c r="H736" i="23"/>
  <c r="I736" i="23"/>
  <c r="B737" i="23"/>
  <c r="D737" i="23"/>
  <c r="E737" i="23"/>
  <c r="F737" i="23"/>
  <c r="G737" i="23"/>
  <c r="H737" i="23"/>
  <c r="I737" i="23"/>
  <c r="B738" i="23"/>
  <c r="D738" i="23"/>
  <c r="E738" i="23"/>
  <c r="F738" i="23"/>
  <c r="G738" i="23"/>
  <c r="H738" i="23"/>
  <c r="I738" i="23"/>
  <c r="B739" i="23"/>
  <c r="D739" i="23"/>
  <c r="E739" i="23"/>
  <c r="F739" i="23"/>
  <c r="G739" i="23"/>
  <c r="H739" i="23"/>
  <c r="I739" i="23"/>
  <c r="B740" i="23"/>
  <c r="D740" i="23"/>
  <c r="E740" i="23"/>
  <c r="F740" i="23"/>
  <c r="G740" i="23"/>
  <c r="H740" i="23"/>
  <c r="I740" i="23"/>
  <c r="B741" i="23"/>
  <c r="D741" i="23"/>
  <c r="E741" i="23"/>
  <c r="F741" i="23"/>
  <c r="G741" i="23"/>
  <c r="H741" i="23"/>
  <c r="I741" i="23"/>
  <c r="B742" i="23"/>
  <c r="D742" i="23"/>
  <c r="E742" i="23"/>
  <c r="F742" i="23"/>
  <c r="G742" i="23"/>
  <c r="H742" i="23"/>
  <c r="I742" i="23"/>
  <c r="B743" i="23"/>
  <c r="D743" i="23"/>
  <c r="E743" i="23"/>
  <c r="F743" i="23"/>
  <c r="G743" i="23"/>
  <c r="H743" i="23"/>
  <c r="I743" i="23"/>
  <c r="B744" i="23"/>
  <c r="D744" i="23"/>
  <c r="E744" i="23"/>
  <c r="F744" i="23"/>
  <c r="G744" i="23"/>
  <c r="H744" i="23"/>
  <c r="I744" i="23"/>
  <c r="B745" i="23"/>
  <c r="D745" i="23"/>
  <c r="E745" i="23"/>
  <c r="F745" i="23"/>
  <c r="G745" i="23"/>
  <c r="H745" i="23"/>
  <c r="I745" i="23"/>
  <c r="B746" i="23"/>
  <c r="D746" i="23"/>
  <c r="E746" i="23"/>
  <c r="F746" i="23"/>
  <c r="G746" i="23"/>
  <c r="H746" i="23"/>
  <c r="I746" i="23"/>
  <c r="B747" i="23"/>
  <c r="D747" i="23"/>
  <c r="E747" i="23"/>
  <c r="F747" i="23"/>
  <c r="G747" i="23"/>
  <c r="H747" i="23"/>
  <c r="I747" i="23"/>
  <c r="B748" i="23"/>
  <c r="D748" i="23"/>
  <c r="E748" i="23"/>
  <c r="F748" i="23"/>
  <c r="G748" i="23"/>
  <c r="H748" i="23"/>
  <c r="I748" i="23"/>
  <c r="B749" i="23"/>
  <c r="D749" i="23"/>
  <c r="E749" i="23"/>
  <c r="F749" i="23"/>
  <c r="G749" i="23"/>
  <c r="H749" i="23"/>
  <c r="I749" i="23"/>
  <c r="B750" i="23"/>
  <c r="D750" i="23"/>
  <c r="E750" i="23"/>
  <c r="F750" i="23"/>
  <c r="G750" i="23"/>
  <c r="H750" i="23"/>
  <c r="I750" i="23"/>
  <c r="B751" i="23"/>
  <c r="D751" i="23"/>
  <c r="E751" i="23"/>
  <c r="F751" i="23"/>
  <c r="G751" i="23"/>
  <c r="H751" i="23"/>
  <c r="I751" i="23"/>
  <c r="B752" i="23"/>
  <c r="D752" i="23"/>
  <c r="E752" i="23"/>
  <c r="F752" i="23"/>
  <c r="G752" i="23"/>
  <c r="H752" i="23"/>
  <c r="I752" i="23"/>
  <c r="B753" i="23"/>
  <c r="D753" i="23"/>
  <c r="E753" i="23"/>
  <c r="F753" i="23"/>
  <c r="G753" i="23"/>
  <c r="H753" i="23"/>
  <c r="I753" i="23"/>
  <c r="B754" i="23"/>
  <c r="D754" i="23"/>
  <c r="E754" i="23"/>
  <c r="F754" i="23"/>
  <c r="G754" i="23"/>
  <c r="H754" i="23"/>
  <c r="I754" i="23"/>
  <c r="B755" i="23"/>
  <c r="D755" i="23"/>
  <c r="E755" i="23"/>
  <c r="F755" i="23"/>
  <c r="G755" i="23"/>
  <c r="H755" i="23"/>
  <c r="I755" i="23"/>
  <c r="B756" i="23"/>
  <c r="D756" i="23"/>
  <c r="E756" i="23"/>
  <c r="F756" i="23"/>
  <c r="G756" i="23"/>
  <c r="H756" i="23"/>
  <c r="I756" i="23"/>
  <c r="B757" i="23"/>
  <c r="D757" i="23"/>
  <c r="E757" i="23"/>
  <c r="F757" i="23"/>
  <c r="G757" i="23"/>
  <c r="H757" i="23"/>
  <c r="I757" i="23"/>
  <c r="B758" i="23"/>
  <c r="D758" i="23"/>
  <c r="E758" i="23"/>
  <c r="F758" i="23"/>
  <c r="G758" i="23"/>
  <c r="H758" i="23"/>
  <c r="I758" i="23"/>
  <c r="B759" i="23"/>
  <c r="D759" i="23"/>
  <c r="E759" i="23"/>
  <c r="F759" i="23"/>
  <c r="G759" i="23"/>
  <c r="H759" i="23"/>
  <c r="I759" i="23"/>
  <c r="B760" i="23"/>
  <c r="D760" i="23"/>
  <c r="E760" i="23"/>
  <c r="F760" i="23"/>
  <c r="G760" i="23"/>
  <c r="H760" i="23"/>
  <c r="I760" i="23"/>
  <c r="B761" i="23"/>
  <c r="D761" i="23"/>
  <c r="E761" i="23"/>
  <c r="F761" i="23"/>
  <c r="G761" i="23"/>
  <c r="H761" i="23"/>
  <c r="I761" i="23"/>
  <c r="B762" i="23"/>
  <c r="D762" i="23"/>
  <c r="E762" i="23"/>
  <c r="F762" i="23"/>
  <c r="G762" i="23"/>
  <c r="H762" i="23"/>
  <c r="I762" i="23"/>
  <c r="B763" i="23"/>
  <c r="D763" i="23"/>
  <c r="E763" i="23"/>
  <c r="F763" i="23"/>
  <c r="G763" i="23"/>
  <c r="H763" i="23"/>
  <c r="I763" i="23"/>
  <c r="B764" i="23"/>
  <c r="D764" i="23"/>
  <c r="E764" i="23"/>
  <c r="F764" i="23"/>
  <c r="G764" i="23"/>
  <c r="H764" i="23"/>
  <c r="I764" i="23"/>
  <c r="B765" i="23"/>
  <c r="D765" i="23"/>
  <c r="E765" i="23"/>
  <c r="F765" i="23"/>
  <c r="G765" i="23"/>
  <c r="H765" i="23"/>
  <c r="I765" i="23"/>
  <c r="B766" i="23"/>
  <c r="D766" i="23"/>
  <c r="E766" i="23"/>
  <c r="F766" i="23"/>
  <c r="G766" i="23"/>
  <c r="H766" i="23"/>
  <c r="I766" i="23"/>
  <c r="B767" i="23"/>
  <c r="D767" i="23"/>
  <c r="E767" i="23"/>
  <c r="F767" i="23"/>
  <c r="G767" i="23"/>
  <c r="H767" i="23"/>
  <c r="I767" i="23"/>
  <c r="B768" i="23"/>
  <c r="D768" i="23"/>
  <c r="E768" i="23"/>
  <c r="F768" i="23"/>
  <c r="G768" i="23"/>
  <c r="H768" i="23"/>
  <c r="I768" i="23"/>
  <c r="B769" i="23"/>
  <c r="D769" i="23"/>
  <c r="E769" i="23"/>
  <c r="F769" i="23"/>
  <c r="G769" i="23"/>
  <c r="H769" i="23"/>
  <c r="I769" i="23"/>
  <c r="B770" i="23"/>
  <c r="D770" i="23"/>
  <c r="E770" i="23"/>
  <c r="F770" i="23"/>
  <c r="G770" i="23"/>
  <c r="H770" i="23"/>
  <c r="I770" i="23"/>
  <c r="B771" i="23"/>
  <c r="D771" i="23"/>
  <c r="E771" i="23"/>
  <c r="F771" i="23"/>
  <c r="G771" i="23"/>
  <c r="H771" i="23"/>
  <c r="I771" i="23"/>
  <c r="B772" i="23"/>
  <c r="D772" i="23"/>
  <c r="E772" i="23"/>
  <c r="F772" i="23"/>
  <c r="G772" i="23"/>
  <c r="H772" i="23"/>
  <c r="I772" i="23"/>
  <c r="B773" i="23"/>
  <c r="D773" i="23"/>
  <c r="E773" i="23"/>
  <c r="F773" i="23"/>
  <c r="G773" i="23"/>
  <c r="H773" i="23"/>
  <c r="I773" i="23"/>
  <c r="B774" i="23"/>
  <c r="D774" i="23"/>
  <c r="E774" i="23"/>
  <c r="F774" i="23"/>
  <c r="G774" i="23"/>
  <c r="H774" i="23"/>
  <c r="I774" i="23"/>
  <c r="B775" i="23"/>
  <c r="D775" i="23"/>
  <c r="E775" i="23"/>
  <c r="F775" i="23"/>
  <c r="G775" i="23"/>
  <c r="H775" i="23"/>
  <c r="I775" i="23"/>
  <c r="B776" i="23"/>
  <c r="D776" i="23"/>
  <c r="E776" i="23"/>
  <c r="F776" i="23"/>
  <c r="G776" i="23"/>
  <c r="H776" i="23"/>
  <c r="I776" i="23"/>
  <c r="B777" i="23"/>
  <c r="D777" i="23"/>
  <c r="E777" i="23"/>
  <c r="F777" i="23"/>
  <c r="G777" i="23"/>
  <c r="H777" i="23"/>
  <c r="I777" i="23"/>
  <c r="B778" i="23"/>
  <c r="D778" i="23"/>
  <c r="E778" i="23"/>
  <c r="F778" i="23"/>
  <c r="G778" i="23"/>
  <c r="H778" i="23"/>
  <c r="I778" i="23"/>
  <c r="B779" i="23"/>
  <c r="D779" i="23"/>
  <c r="E779" i="23"/>
  <c r="F779" i="23"/>
  <c r="G779" i="23"/>
  <c r="H779" i="23"/>
  <c r="I779" i="23"/>
  <c r="B780" i="23"/>
  <c r="D780" i="23"/>
  <c r="E780" i="23"/>
  <c r="F780" i="23"/>
  <c r="G780" i="23"/>
  <c r="H780" i="23"/>
  <c r="I780" i="23"/>
  <c r="B781" i="23"/>
  <c r="D781" i="23"/>
  <c r="E781" i="23"/>
  <c r="F781" i="23"/>
  <c r="G781" i="23"/>
  <c r="H781" i="23"/>
  <c r="I781" i="23"/>
  <c r="B782" i="23"/>
  <c r="D782" i="23"/>
  <c r="E782" i="23"/>
  <c r="F782" i="23"/>
  <c r="G782" i="23"/>
  <c r="H782" i="23"/>
  <c r="I782" i="23"/>
  <c r="B783" i="23"/>
  <c r="D783" i="23"/>
  <c r="E783" i="23"/>
  <c r="F783" i="23"/>
  <c r="G783" i="23"/>
  <c r="H783" i="23"/>
  <c r="I783" i="23"/>
  <c r="B784" i="23"/>
  <c r="D784" i="23"/>
  <c r="E784" i="23"/>
  <c r="F784" i="23"/>
  <c r="G784" i="23"/>
  <c r="H784" i="23"/>
  <c r="I784" i="23"/>
  <c r="B785" i="23"/>
  <c r="D785" i="23"/>
  <c r="E785" i="23"/>
  <c r="F785" i="23"/>
  <c r="G785" i="23"/>
  <c r="H785" i="23"/>
  <c r="I785" i="23"/>
  <c r="B786" i="23"/>
  <c r="D786" i="23"/>
  <c r="E786" i="23"/>
  <c r="F786" i="23"/>
  <c r="G786" i="23"/>
  <c r="H786" i="23"/>
  <c r="I786" i="23"/>
  <c r="B787" i="23"/>
  <c r="D787" i="23"/>
  <c r="E787" i="23"/>
  <c r="F787" i="23"/>
  <c r="G787" i="23"/>
  <c r="H787" i="23"/>
  <c r="I787" i="23"/>
  <c r="B788" i="23"/>
  <c r="D788" i="23"/>
  <c r="E788" i="23"/>
  <c r="F788" i="23"/>
  <c r="G788" i="23"/>
  <c r="H788" i="23"/>
  <c r="I788" i="23"/>
  <c r="B789" i="23"/>
  <c r="D789" i="23"/>
  <c r="E789" i="23"/>
  <c r="F789" i="23"/>
  <c r="G789" i="23"/>
  <c r="H789" i="23"/>
  <c r="I789" i="23"/>
  <c r="B790" i="23"/>
  <c r="D790" i="23"/>
  <c r="E790" i="23"/>
  <c r="F790" i="23"/>
  <c r="G790" i="23"/>
  <c r="H790" i="23"/>
  <c r="I790" i="23"/>
  <c r="B791" i="23"/>
  <c r="D791" i="23"/>
  <c r="E791" i="23"/>
  <c r="F791" i="23"/>
  <c r="G791" i="23"/>
  <c r="H791" i="23"/>
  <c r="I791" i="23"/>
  <c r="B792" i="23"/>
  <c r="D792" i="23"/>
  <c r="E792" i="23"/>
  <c r="F792" i="23"/>
  <c r="G792" i="23"/>
  <c r="H792" i="23"/>
  <c r="I792" i="23"/>
  <c r="B793" i="23"/>
  <c r="D793" i="23"/>
  <c r="E793" i="23"/>
  <c r="F793" i="23"/>
  <c r="G793" i="23"/>
  <c r="H793" i="23"/>
  <c r="I793" i="23"/>
  <c r="B794" i="23"/>
  <c r="D794" i="23"/>
  <c r="E794" i="23"/>
  <c r="F794" i="23"/>
  <c r="G794" i="23"/>
  <c r="H794" i="23"/>
  <c r="I794" i="23"/>
  <c r="B795" i="23"/>
  <c r="D795" i="23"/>
  <c r="E795" i="23"/>
  <c r="F795" i="23"/>
  <c r="G795" i="23"/>
  <c r="H795" i="23"/>
  <c r="I795" i="23"/>
  <c r="B796" i="23"/>
  <c r="D796" i="23"/>
  <c r="E796" i="23"/>
  <c r="F796" i="23"/>
  <c r="G796" i="23"/>
  <c r="H796" i="23"/>
  <c r="I796" i="23"/>
  <c r="B797" i="23"/>
  <c r="D797" i="23"/>
  <c r="E797" i="23"/>
  <c r="F797" i="23"/>
  <c r="G797" i="23"/>
  <c r="H797" i="23"/>
  <c r="I797" i="23"/>
  <c r="B798" i="23"/>
  <c r="D798" i="23"/>
  <c r="E798" i="23"/>
  <c r="F798" i="23"/>
  <c r="G798" i="23"/>
  <c r="H798" i="23"/>
  <c r="I798" i="23"/>
  <c r="B799" i="23"/>
  <c r="D799" i="23"/>
  <c r="E799" i="23"/>
  <c r="F799" i="23"/>
  <c r="G799" i="23"/>
  <c r="H799" i="23"/>
  <c r="I799" i="23"/>
  <c r="B800" i="23"/>
  <c r="D800" i="23"/>
  <c r="E800" i="23"/>
  <c r="F800" i="23"/>
  <c r="G800" i="23"/>
  <c r="H800" i="23"/>
  <c r="I800" i="23"/>
  <c r="B801" i="23"/>
  <c r="D801" i="23"/>
  <c r="E801" i="23"/>
  <c r="F801" i="23"/>
  <c r="G801" i="23"/>
  <c r="H801" i="23"/>
  <c r="I801" i="23"/>
  <c r="B802" i="23"/>
  <c r="D802" i="23"/>
  <c r="E802" i="23"/>
  <c r="F802" i="23"/>
  <c r="G802" i="23"/>
  <c r="H802" i="23"/>
  <c r="I802" i="23"/>
  <c r="B803" i="23"/>
  <c r="D803" i="23"/>
  <c r="E803" i="23"/>
  <c r="F803" i="23"/>
  <c r="G803" i="23"/>
  <c r="H803" i="23"/>
  <c r="I803" i="23"/>
  <c r="B804" i="23"/>
  <c r="D804" i="23"/>
  <c r="E804" i="23"/>
  <c r="F804" i="23"/>
  <c r="G804" i="23"/>
  <c r="H804" i="23"/>
  <c r="I804" i="23"/>
  <c r="B805" i="23"/>
  <c r="D805" i="23"/>
  <c r="E805" i="23"/>
  <c r="F805" i="23"/>
  <c r="G805" i="23"/>
  <c r="H805" i="23"/>
  <c r="I805" i="23"/>
  <c r="B806" i="23"/>
  <c r="D806" i="23"/>
  <c r="E806" i="23"/>
  <c r="F806" i="23"/>
  <c r="G806" i="23"/>
  <c r="H806" i="23"/>
  <c r="I806" i="23"/>
  <c r="B807" i="23"/>
  <c r="D807" i="23"/>
  <c r="E807" i="23"/>
  <c r="F807" i="23"/>
  <c r="G807" i="23"/>
  <c r="H807" i="23"/>
  <c r="I807" i="23"/>
  <c r="B808" i="23"/>
  <c r="D808" i="23"/>
  <c r="E808" i="23"/>
  <c r="F808" i="23"/>
  <c r="G808" i="23"/>
  <c r="H808" i="23"/>
  <c r="I808" i="23"/>
  <c r="B809" i="23"/>
  <c r="D809" i="23"/>
  <c r="E809" i="23"/>
  <c r="F809" i="23"/>
  <c r="G809" i="23"/>
  <c r="H809" i="23"/>
  <c r="I809" i="23"/>
  <c r="B810" i="23"/>
  <c r="D810" i="23"/>
  <c r="E810" i="23"/>
  <c r="F810" i="23"/>
  <c r="G810" i="23"/>
  <c r="H810" i="23"/>
  <c r="I810" i="23"/>
  <c r="B811" i="23"/>
  <c r="D811" i="23"/>
  <c r="E811" i="23"/>
  <c r="F811" i="23"/>
  <c r="G811" i="23"/>
  <c r="H811" i="23"/>
  <c r="I811" i="23"/>
  <c r="B812" i="23"/>
  <c r="D812" i="23"/>
  <c r="E812" i="23"/>
  <c r="F812" i="23"/>
  <c r="G812" i="23"/>
  <c r="H812" i="23"/>
  <c r="I812" i="23"/>
  <c r="B813" i="23"/>
  <c r="D813" i="23"/>
  <c r="E813" i="23"/>
  <c r="F813" i="23"/>
  <c r="G813" i="23"/>
  <c r="H813" i="23"/>
  <c r="I813" i="23"/>
  <c r="B814" i="23"/>
  <c r="D814" i="23"/>
  <c r="E814" i="23"/>
  <c r="F814" i="23"/>
  <c r="G814" i="23"/>
  <c r="H814" i="23"/>
  <c r="I814" i="23"/>
  <c r="B815" i="23"/>
  <c r="D815" i="23"/>
  <c r="E815" i="23"/>
  <c r="F815" i="23"/>
  <c r="G815" i="23"/>
  <c r="H815" i="23"/>
  <c r="I815" i="23"/>
  <c r="B816" i="23"/>
  <c r="D816" i="23"/>
  <c r="E816" i="23"/>
  <c r="F816" i="23"/>
  <c r="G816" i="23"/>
  <c r="H816" i="23"/>
  <c r="I816" i="23"/>
  <c r="B817" i="23"/>
  <c r="D817" i="23"/>
  <c r="E817" i="23"/>
  <c r="F817" i="23"/>
  <c r="G817" i="23"/>
  <c r="H817" i="23"/>
  <c r="I817" i="23"/>
  <c r="B818" i="23"/>
  <c r="D818" i="23"/>
  <c r="E818" i="23"/>
  <c r="F818" i="23"/>
  <c r="G818" i="23"/>
  <c r="H818" i="23"/>
  <c r="I818" i="23"/>
  <c r="B819" i="23"/>
  <c r="D819" i="23"/>
  <c r="E819" i="23"/>
  <c r="F819" i="23"/>
  <c r="G819" i="23"/>
  <c r="H819" i="23"/>
  <c r="I819" i="23"/>
  <c r="B820" i="23"/>
  <c r="D820" i="23"/>
  <c r="E820" i="23"/>
  <c r="F820" i="23"/>
  <c r="G820" i="23"/>
  <c r="H820" i="23"/>
  <c r="I820" i="23"/>
  <c r="B821" i="23"/>
  <c r="D821" i="23"/>
  <c r="E821" i="23"/>
  <c r="F821" i="23"/>
  <c r="G821" i="23"/>
  <c r="H821" i="23"/>
  <c r="I821" i="23"/>
  <c r="B822" i="23"/>
  <c r="D822" i="23"/>
  <c r="E822" i="23"/>
  <c r="F822" i="23"/>
  <c r="G822" i="23"/>
  <c r="H822" i="23"/>
  <c r="I822" i="23"/>
  <c r="B823" i="23"/>
  <c r="D823" i="23"/>
  <c r="E823" i="23"/>
  <c r="F823" i="23"/>
  <c r="G823" i="23"/>
  <c r="H823" i="23"/>
  <c r="I823" i="23"/>
  <c r="B824" i="23"/>
  <c r="D824" i="23"/>
  <c r="E824" i="23"/>
  <c r="F824" i="23"/>
  <c r="G824" i="23"/>
  <c r="H824" i="23"/>
  <c r="I824" i="23"/>
  <c r="B825" i="23"/>
  <c r="D825" i="23"/>
  <c r="E825" i="23"/>
  <c r="F825" i="23"/>
  <c r="G825" i="23"/>
  <c r="H825" i="23"/>
  <c r="I825" i="23"/>
  <c r="B826" i="23"/>
  <c r="D826" i="23"/>
  <c r="E826" i="23"/>
  <c r="F826" i="23"/>
  <c r="G826" i="23"/>
  <c r="H826" i="23"/>
  <c r="I826" i="23"/>
  <c r="B827" i="23"/>
  <c r="D827" i="23"/>
  <c r="E827" i="23"/>
  <c r="F827" i="23"/>
  <c r="G827" i="23"/>
  <c r="H827" i="23"/>
  <c r="I827" i="23"/>
  <c r="B828" i="23"/>
  <c r="D828" i="23"/>
  <c r="E828" i="23"/>
  <c r="F828" i="23"/>
  <c r="G828" i="23"/>
  <c r="H828" i="23"/>
  <c r="I828" i="23"/>
  <c r="B829" i="23"/>
  <c r="D829" i="23"/>
  <c r="E829" i="23"/>
  <c r="F829" i="23"/>
  <c r="G829" i="23"/>
  <c r="H829" i="23"/>
  <c r="I829" i="23"/>
  <c r="B830" i="23"/>
  <c r="D830" i="23"/>
  <c r="E830" i="23"/>
  <c r="F830" i="23"/>
  <c r="G830" i="23"/>
  <c r="H830" i="23"/>
  <c r="I830" i="23"/>
  <c r="B831" i="23"/>
  <c r="D831" i="23"/>
  <c r="E831" i="23"/>
  <c r="F831" i="23"/>
  <c r="G831" i="23"/>
  <c r="H831" i="23"/>
  <c r="I831" i="23"/>
  <c r="B832" i="23"/>
  <c r="D832" i="23"/>
  <c r="E832" i="23"/>
  <c r="F832" i="23"/>
  <c r="G832" i="23"/>
  <c r="H832" i="23"/>
  <c r="I832" i="23"/>
  <c r="B833" i="23"/>
  <c r="D833" i="23"/>
  <c r="E833" i="23"/>
  <c r="F833" i="23"/>
  <c r="G833" i="23"/>
  <c r="H833" i="23"/>
  <c r="I833" i="23"/>
  <c r="B834" i="23"/>
  <c r="D834" i="23"/>
  <c r="E834" i="23"/>
  <c r="F834" i="23"/>
  <c r="G834" i="23"/>
  <c r="H834" i="23"/>
  <c r="I834" i="23"/>
  <c r="B835" i="23"/>
  <c r="D835" i="23"/>
  <c r="E835" i="23"/>
  <c r="F835" i="23"/>
  <c r="G835" i="23"/>
  <c r="H835" i="23"/>
  <c r="I835" i="23"/>
  <c r="B836" i="23"/>
  <c r="D836" i="23"/>
  <c r="E836" i="23"/>
  <c r="F836" i="23"/>
  <c r="G836" i="23"/>
  <c r="H836" i="23"/>
  <c r="I836" i="23"/>
  <c r="B837" i="23"/>
  <c r="D837" i="23"/>
  <c r="E837" i="23"/>
  <c r="F837" i="23"/>
  <c r="G837" i="23"/>
  <c r="H837" i="23"/>
  <c r="I837" i="23"/>
  <c r="B838" i="23"/>
  <c r="D838" i="23"/>
  <c r="E838" i="23"/>
  <c r="F838" i="23"/>
  <c r="G838" i="23"/>
  <c r="H838" i="23"/>
  <c r="I838" i="23"/>
  <c r="B839" i="23"/>
  <c r="D839" i="23"/>
  <c r="E839" i="23"/>
  <c r="F839" i="23"/>
  <c r="G839" i="23"/>
  <c r="H839" i="23"/>
  <c r="I839" i="23"/>
  <c r="B840" i="23"/>
  <c r="D840" i="23"/>
  <c r="E840" i="23"/>
  <c r="F840" i="23"/>
  <c r="G840" i="23"/>
  <c r="H840" i="23"/>
  <c r="I840" i="23"/>
  <c r="B841" i="23"/>
  <c r="D841" i="23"/>
  <c r="E841" i="23"/>
  <c r="F841" i="23"/>
  <c r="G841" i="23"/>
  <c r="H841" i="23"/>
  <c r="I841" i="23"/>
  <c r="B842" i="23"/>
  <c r="D842" i="23"/>
  <c r="E842" i="23"/>
  <c r="F842" i="23"/>
  <c r="G842" i="23"/>
  <c r="H842" i="23"/>
  <c r="I842" i="23"/>
  <c r="B843" i="23"/>
  <c r="D843" i="23"/>
  <c r="E843" i="23"/>
  <c r="F843" i="23"/>
  <c r="G843" i="23"/>
  <c r="H843" i="23"/>
  <c r="I843" i="23"/>
  <c r="B845" i="23"/>
  <c r="D845" i="23"/>
  <c r="E845" i="23"/>
  <c r="F845" i="23"/>
  <c r="G845" i="23"/>
  <c r="H845" i="23"/>
  <c r="I845" i="23"/>
  <c r="B846" i="23"/>
  <c r="D846" i="23"/>
  <c r="E846" i="23"/>
  <c r="F846" i="23"/>
  <c r="G846" i="23"/>
  <c r="H846" i="23"/>
  <c r="I846" i="23"/>
  <c r="B847" i="23"/>
  <c r="D847" i="23"/>
  <c r="E847" i="23"/>
  <c r="F847" i="23"/>
  <c r="G847" i="23"/>
  <c r="H847" i="23"/>
  <c r="I847" i="23"/>
  <c r="B848" i="23"/>
  <c r="D848" i="23"/>
  <c r="E848" i="23"/>
  <c r="F848" i="23"/>
  <c r="G848" i="23"/>
  <c r="H848" i="23"/>
  <c r="I848" i="23"/>
  <c r="B849" i="23"/>
  <c r="D849" i="23"/>
  <c r="E849" i="23"/>
  <c r="F849" i="23"/>
  <c r="G849" i="23"/>
  <c r="H849" i="23"/>
  <c r="I849" i="23"/>
  <c r="B850" i="23"/>
  <c r="D850" i="23"/>
  <c r="E850" i="23"/>
  <c r="F850" i="23"/>
  <c r="G850" i="23"/>
  <c r="H850" i="23"/>
  <c r="I850" i="23"/>
  <c r="B851" i="23"/>
  <c r="D851" i="23"/>
  <c r="E851" i="23"/>
  <c r="F851" i="23"/>
  <c r="G851" i="23"/>
  <c r="H851" i="23"/>
  <c r="I851" i="23"/>
  <c r="B852" i="23"/>
  <c r="D852" i="23"/>
  <c r="E852" i="23"/>
  <c r="F852" i="23"/>
  <c r="G852" i="23"/>
  <c r="H852" i="23"/>
  <c r="I852" i="23"/>
  <c r="B853" i="23"/>
  <c r="D853" i="23"/>
  <c r="E853" i="23"/>
  <c r="F853" i="23"/>
  <c r="G853" i="23"/>
  <c r="H853" i="23"/>
  <c r="I853" i="23"/>
  <c r="B854" i="23"/>
  <c r="D854" i="23"/>
  <c r="E854" i="23"/>
  <c r="F854" i="23"/>
  <c r="G854" i="23"/>
  <c r="H854" i="23"/>
  <c r="I854" i="23"/>
  <c r="B855" i="23"/>
  <c r="D855" i="23"/>
  <c r="E855" i="23"/>
  <c r="F855" i="23"/>
  <c r="G855" i="23"/>
  <c r="H855" i="23"/>
  <c r="I855" i="23"/>
  <c r="B856" i="23"/>
  <c r="D856" i="23"/>
  <c r="E856" i="23"/>
  <c r="F856" i="23"/>
  <c r="G856" i="23"/>
  <c r="H856" i="23"/>
  <c r="I856" i="23"/>
  <c r="B857" i="23"/>
  <c r="D857" i="23"/>
  <c r="E857" i="23"/>
  <c r="F857" i="23"/>
  <c r="G857" i="23"/>
  <c r="H857" i="23"/>
  <c r="I857" i="23"/>
  <c r="B858" i="23"/>
  <c r="D858" i="23"/>
  <c r="E858" i="23"/>
  <c r="F858" i="23"/>
  <c r="G858" i="23"/>
  <c r="H858" i="23"/>
  <c r="I858" i="23"/>
  <c r="B859" i="23"/>
  <c r="D859" i="23"/>
  <c r="E859" i="23"/>
  <c r="F859" i="23"/>
  <c r="G859" i="23"/>
  <c r="H859" i="23"/>
  <c r="I859" i="23"/>
  <c r="B860" i="23"/>
  <c r="D860" i="23"/>
  <c r="E860" i="23"/>
  <c r="F860" i="23"/>
  <c r="G860" i="23"/>
  <c r="H860" i="23"/>
  <c r="I860" i="23"/>
  <c r="B861" i="23"/>
  <c r="D861" i="23"/>
  <c r="E861" i="23"/>
  <c r="F861" i="23"/>
  <c r="G861" i="23"/>
  <c r="H861" i="23"/>
  <c r="I861" i="23"/>
  <c r="B862" i="23"/>
  <c r="D862" i="23"/>
  <c r="E862" i="23"/>
  <c r="F862" i="23"/>
  <c r="G862" i="23"/>
  <c r="H862" i="23"/>
  <c r="I862" i="23"/>
  <c r="B863" i="23"/>
  <c r="D863" i="23"/>
  <c r="E863" i="23"/>
  <c r="F863" i="23"/>
  <c r="G863" i="23"/>
  <c r="H863" i="23"/>
  <c r="I863" i="23"/>
  <c r="B864" i="23"/>
  <c r="D864" i="23"/>
  <c r="E864" i="23"/>
  <c r="F864" i="23"/>
  <c r="G864" i="23"/>
  <c r="H864" i="23"/>
  <c r="I864" i="23"/>
  <c r="B865" i="23"/>
  <c r="D865" i="23"/>
  <c r="E865" i="23"/>
  <c r="F865" i="23"/>
  <c r="G865" i="23"/>
  <c r="H865" i="23"/>
  <c r="I865" i="23"/>
  <c r="B866" i="23"/>
  <c r="D866" i="23"/>
  <c r="E866" i="23"/>
  <c r="F866" i="23"/>
  <c r="G866" i="23"/>
  <c r="H866" i="23"/>
  <c r="I866" i="23"/>
  <c r="B867" i="23"/>
  <c r="D867" i="23"/>
  <c r="E867" i="23"/>
  <c r="F867" i="23"/>
  <c r="G867" i="23"/>
  <c r="H867" i="23"/>
  <c r="I867" i="23"/>
  <c r="B868" i="23"/>
  <c r="D868" i="23"/>
  <c r="E868" i="23"/>
  <c r="F868" i="23"/>
  <c r="G868" i="23"/>
  <c r="H868" i="23"/>
  <c r="I868" i="23"/>
  <c r="B869" i="23"/>
  <c r="D869" i="23"/>
  <c r="E869" i="23"/>
  <c r="F869" i="23"/>
  <c r="G869" i="23"/>
  <c r="H869" i="23"/>
  <c r="I869" i="23"/>
  <c r="B870" i="23"/>
  <c r="D870" i="23"/>
  <c r="E870" i="23"/>
  <c r="F870" i="23"/>
  <c r="G870" i="23"/>
  <c r="H870" i="23"/>
  <c r="I870" i="23"/>
  <c r="B871" i="23"/>
  <c r="D871" i="23"/>
  <c r="E871" i="23"/>
  <c r="F871" i="23"/>
  <c r="G871" i="23"/>
  <c r="H871" i="23"/>
  <c r="I871" i="23"/>
  <c r="B872" i="23"/>
  <c r="D872" i="23"/>
  <c r="E872" i="23"/>
  <c r="F872" i="23"/>
  <c r="G872" i="23"/>
  <c r="H872" i="23"/>
  <c r="I872" i="23"/>
  <c r="B873" i="23"/>
  <c r="D873" i="23"/>
  <c r="E873" i="23"/>
  <c r="F873" i="23"/>
  <c r="G873" i="23"/>
  <c r="H873" i="23"/>
  <c r="I873" i="23"/>
  <c r="B874" i="23"/>
  <c r="D874" i="23"/>
  <c r="E874" i="23"/>
  <c r="F874" i="23"/>
  <c r="G874" i="23"/>
  <c r="H874" i="23"/>
  <c r="I874" i="23"/>
  <c r="B875" i="23"/>
  <c r="D875" i="23"/>
  <c r="E875" i="23"/>
  <c r="F875" i="23"/>
  <c r="G875" i="23"/>
  <c r="H875" i="23"/>
  <c r="I875" i="23"/>
  <c r="B876" i="23"/>
  <c r="D876" i="23"/>
  <c r="E876" i="23"/>
  <c r="F876" i="23"/>
  <c r="G876" i="23"/>
  <c r="H876" i="23"/>
  <c r="I876" i="23"/>
  <c r="B877" i="23"/>
  <c r="D877" i="23"/>
  <c r="E877" i="23"/>
  <c r="F877" i="23"/>
  <c r="G877" i="23"/>
  <c r="H877" i="23"/>
  <c r="I877" i="23"/>
  <c r="B878" i="23"/>
  <c r="D878" i="23"/>
  <c r="E878" i="23"/>
  <c r="F878" i="23"/>
  <c r="G878" i="23"/>
  <c r="H878" i="23"/>
  <c r="I878" i="23"/>
  <c r="B879" i="23"/>
  <c r="D879" i="23"/>
  <c r="E879" i="23"/>
  <c r="F879" i="23"/>
  <c r="G879" i="23"/>
  <c r="H879" i="23"/>
  <c r="I879" i="23"/>
  <c r="B880" i="23"/>
  <c r="D880" i="23"/>
  <c r="E880" i="23"/>
  <c r="F880" i="23"/>
  <c r="G880" i="23"/>
  <c r="H880" i="23"/>
  <c r="I880" i="23"/>
  <c r="B881" i="23"/>
  <c r="D881" i="23"/>
  <c r="E881" i="23"/>
  <c r="F881" i="23"/>
  <c r="G881" i="23"/>
  <c r="H881" i="23"/>
  <c r="I881" i="23"/>
  <c r="B882" i="23"/>
  <c r="D882" i="23"/>
  <c r="E882" i="23"/>
  <c r="F882" i="23"/>
  <c r="G882" i="23"/>
  <c r="H882" i="23"/>
  <c r="I882" i="23"/>
  <c r="B883" i="23"/>
  <c r="D883" i="23"/>
  <c r="E883" i="23"/>
  <c r="F883" i="23"/>
  <c r="G883" i="23"/>
  <c r="H883" i="23"/>
  <c r="I883" i="23"/>
  <c r="B884" i="23"/>
  <c r="D884" i="23"/>
  <c r="E884" i="23"/>
  <c r="F884" i="23"/>
  <c r="G884" i="23"/>
  <c r="H884" i="23"/>
  <c r="I884" i="23"/>
  <c r="B885" i="23"/>
  <c r="D885" i="23"/>
  <c r="E885" i="23"/>
  <c r="F885" i="23"/>
  <c r="G885" i="23"/>
  <c r="H885" i="23"/>
  <c r="I885" i="23"/>
  <c r="B886" i="23"/>
  <c r="D886" i="23"/>
  <c r="E886" i="23"/>
  <c r="F886" i="23"/>
  <c r="G886" i="23"/>
  <c r="H886" i="23"/>
  <c r="I886" i="23"/>
  <c r="B887" i="23"/>
  <c r="D887" i="23"/>
  <c r="E887" i="23"/>
  <c r="F887" i="23"/>
  <c r="G887" i="23"/>
  <c r="H887" i="23"/>
  <c r="I887" i="23"/>
  <c r="B888" i="23"/>
  <c r="D888" i="23"/>
  <c r="E888" i="23"/>
  <c r="F888" i="23"/>
  <c r="G888" i="23"/>
  <c r="H888" i="23"/>
  <c r="I888" i="23"/>
  <c r="B889" i="23"/>
  <c r="D889" i="23"/>
  <c r="E889" i="23"/>
  <c r="F889" i="23"/>
  <c r="G889" i="23"/>
  <c r="H889" i="23"/>
  <c r="I889" i="23"/>
  <c r="B890" i="23"/>
  <c r="D890" i="23"/>
  <c r="E890" i="23"/>
  <c r="F890" i="23"/>
  <c r="G890" i="23"/>
  <c r="H890" i="23"/>
  <c r="I890" i="23"/>
  <c r="B891" i="23"/>
  <c r="D891" i="23"/>
  <c r="E891" i="23"/>
  <c r="F891" i="23"/>
  <c r="G891" i="23"/>
  <c r="H891" i="23"/>
  <c r="I891" i="23"/>
  <c r="B892" i="23"/>
  <c r="D892" i="23"/>
  <c r="E892" i="23"/>
  <c r="F892" i="23"/>
  <c r="G892" i="23"/>
  <c r="H892" i="23"/>
  <c r="I892" i="23"/>
  <c r="B893" i="23"/>
  <c r="D893" i="23"/>
  <c r="E893" i="23"/>
  <c r="F893" i="23"/>
  <c r="G893" i="23"/>
  <c r="H893" i="23"/>
  <c r="I893" i="23"/>
  <c r="B894" i="23"/>
  <c r="D894" i="23"/>
  <c r="E894" i="23"/>
  <c r="F894" i="23"/>
  <c r="G894" i="23"/>
  <c r="H894" i="23"/>
  <c r="I894" i="23"/>
  <c r="B895" i="23"/>
  <c r="D895" i="23"/>
  <c r="E895" i="23"/>
  <c r="F895" i="23"/>
  <c r="G895" i="23"/>
  <c r="H895" i="23"/>
  <c r="I895" i="23"/>
  <c r="B896" i="23"/>
  <c r="D896" i="23"/>
  <c r="E896" i="23"/>
  <c r="F896" i="23"/>
  <c r="G896" i="23"/>
  <c r="H896" i="23"/>
  <c r="I896" i="23"/>
  <c r="B897" i="23"/>
  <c r="D897" i="23"/>
  <c r="E897" i="23"/>
  <c r="F897" i="23"/>
  <c r="G897" i="23"/>
  <c r="H897" i="23"/>
  <c r="I897" i="23"/>
  <c r="B898" i="23"/>
  <c r="D898" i="23"/>
  <c r="E898" i="23"/>
  <c r="F898" i="23"/>
  <c r="G898" i="23"/>
  <c r="H898" i="23"/>
  <c r="I898" i="23"/>
  <c r="B899" i="23"/>
  <c r="D899" i="23"/>
  <c r="E899" i="23"/>
  <c r="F899" i="23"/>
  <c r="G899" i="23"/>
  <c r="H899" i="23"/>
  <c r="I899" i="23"/>
  <c r="B900" i="23"/>
  <c r="D900" i="23"/>
  <c r="E900" i="23"/>
  <c r="F900" i="23"/>
  <c r="G900" i="23"/>
  <c r="H900" i="23"/>
  <c r="I900" i="23"/>
  <c r="B901" i="23"/>
  <c r="D901" i="23"/>
  <c r="E901" i="23"/>
  <c r="F901" i="23"/>
  <c r="G901" i="23"/>
  <c r="H901" i="23"/>
  <c r="I901" i="23"/>
  <c r="B902" i="23"/>
  <c r="D902" i="23"/>
  <c r="E902" i="23"/>
  <c r="F902" i="23"/>
  <c r="G902" i="23"/>
  <c r="H902" i="23"/>
  <c r="I902" i="23"/>
  <c r="B903" i="23"/>
  <c r="D903" i="23"/>
  <c r="E903" i="23"/>
  <c r="F903" i="23"/>
  <c r="G903" i="23"/>
  <c r="H903" i="23"/>
  <c r="I903" i="23"/>
  <c r="B904" i="23"/>
  <c r="D904" i="23"/>
  <c r="E904" i="23"/>
  <c r="F904" i="23"/>
  <c r="G904" i="23"/>
  <c r="H904" i="23"/>
  <c r="I904" i="23"/>
  <c r="B905" i="23"/>
  <c r="D905" i="23"/>
  <c r="E905" i="23"/>
  <c r="F905" i="23"/>
  <c r="G905" i="23"/>
  <c r="H905" i="23"/>
  <c r="I905" i="23"/>
  <c r="B906" i="23"/>
  <c r="D906" i="23"/>
  <c r="E906" i="23"/>
  <c r="F906" i="23"/>
  <c r="G906" i="23"/>
  <c r="H906" i="23"/>
  <c r="I906" i="23"/>
  <c r="B907" i="23"/>
  <c r="D907" i="23"/>
  <c r="E907" i="23"/>
  <c r="F907" i="23"/>
  <c r="G907" i="23"/>
  <c r="H907" i="23"/>
  <c r="I907" i="23"/>
  <c r="B908" i="23"/>
  <c r="D908" i="23"/>
  <c r="E908" i="23"/>
  <c r="F908" i="23"/>
  <c r="G908" i="23"/>
  <c r="H908" i="23"/>
  <c r="I908" i="23"/>
  <c r="B909" i="23"/>
  <c r="D909" i="23"/>
  <c r="E909" i="23"/>
  <c r="F909" i="23"/>
  <c r="G909" i="23"/>
  <c r="H909" i="23"/>
  <c r="I909" i="23"/>
  <c r="B910" i="23"/>
  <c r="D910" i="23"/>
  <c r="E910" i="23"/>
  <c r="F910" i="23"/>
  <c r="G910" i="23"/>
  <c r="H910" i="23"/>
  <c r="I910" i="23"/>
  <c r="B911" i="23"/>
  <c r="D911" i="23"/>
  <c r="E911" i="23"/>
  <c r="F911" i="23"/>
  <c r="G911" i="23"/>
  <c r="H911" i="23"/>
  <c r="I911" i="23"/>
  <c r="B912" i="23"/>
  <c r="D912" i="23"/>
  <c r="E912" i="23"/>
  <c r="F912" i="23"/>
  <c r="G912" i="23"/>
  <c r="H912" i="23"/>
  <c r="I912" i="23"/>
  <c r="B913" i="23"/>
  <c r="D913" i="23"/>
  <c r="E913" i="23"/>
  <c r="F913" i="23"/>
  <c r="G913" i="23"/>
  <c r="H913" i="23"/>
  <c r="I913" i="23"/>
  <c r="B914" i="23"/>
  <c r="D914" i="23"/>
  <c r="E914" i="23"/>
  <c r="F914" i="23"/>
  <c r="G914" i="23"/>
  <c r="H914" i="23"/>
  <c r="I914" i="23"/>
  <c r="B915" i="23"/>
  <c r="D915" i="23"/>
  <c r="E915" i="23"/>
  <c r="F915" i="23"/>
  <c r="G915" i="23"/>
  <c r="H915" i="23"/>
  <c r="I915" i="23"/>
  <c r="B916" i="23"/>
  <c r="D916" i="23"/>
  <c r="E916" i="23"/>
  <c r="F916" i="23"/>
  <c r="G916" i="23"/>
  <c r="H916" i="23"/>
  <c r="I916" i="23"/>
  <c r="B917" i="23"/>
  <c r="D917" i="23"/>
  <c r="E917" i="23"/>
  <c r="F917" i="23"/>
  <c r="G917" i="23"/>
  <c r="H917" i="23"/>
  <c r="I917" i="23"/>
  <c r="B918" i="23"/>
  <c r="D918" i="23"/>
  <c r="E918" i="23"/>
  <c r="F918" i="23"/>
  <c r="G918" i="23"/>
  <c r="H918" i="23"/>
  <c r="I918" i="23"/>
  <c r="B919" i="23"/>
  <c r="D919" i="23"/>
  <c r="E919" i="23"/>
  <c r="F919" i="23"/>
  <c r="G919" i="23"/>
  <c r="H919" i="23"/>
  <c r="I919" i="23"/>
  <c r="B920" i="23"/>
  <c r="D920" i="23"/>
  <c r="E920" i="23"/>
  <c r="F920" i="23"/>
  <c r="G920" i="23"/>
  <c r="H920" i="23"/>
  <c r="I920" i="23"/>
  <c r="B921" i="23"/>
  <c r="D921" i="23"/>
  <c r="E921" i="23"/>
  <c r="F921" i="23"/>
  <c r="G921" i="23"/>
  <c r="H921" i="23"/>
  <c r="I921" i="23"/>
  <c r="B922" i="23"/>
  <c r="D922" i="23"/>
  <c r="E922" i="23"/>
  <c r="F922" i="23"/>
  <c r="G922" i="23"/>
  <c r="H922" i="23"/>
  <c r="I922" i="23"/>
  <c r="B923" i="23"/>
  <c r="D923" i="23"/>
  <c r="E923" i="23"/>
  <c r="F923" i="23"/>
  <c r="G923" i="23"/>
  <c r="H923" i="23"/>
  <c r="I923" i="23"/>
  <c r="B924" i="23"/>
  <c r="D924" i="23"/>
  <c r="E924" i="23"/>
  <c r="F924" i="23"/>
  <c r="G924" i="23"/>
  <c r="H924" i="23"/>
  <c r="I924" i="23"/>
  <c r="B925" i="23"/>
  <c r="D925" i="23"/>
  <c r="E925" i="23"/>
  <c r="F925" i="23"/>
  <c r="G925" i="23"/>
  <c r="H925" i="23"/>
  <c r="I925" i="23"/>
  <c r="B926" i="23"/>
  <c r="D926" i="23"/>
  <c r="E926" i="23"/>
  <c r="F926" i="23"/>
  <c r="G926" i="23"/>
  <c r="H926" i="23"/>
  <c r="I926" i="23"/>
  <c r="B927" i="23"/>
  <c r="D927" i="23"/>
  <c r="E927" i="23"/>
  <c r="F927" i="23"/>
  <c r="G927" i="23"/>
  <c r="H927" i="23"/>
  <c r="I927" i="23"/>
  <c r="B928" i="23"/>
  <c r="D928" i="23"/>
  <c r="E928" i="23"/>
  <c r="F928" i="23"/>
  <c r="G928" i="23"/>
  <c r="H928" i="23"/>
  <c r="I928" i="23"/>
  <c r="B929" i="23"/>
  <c r="D929" i="23"/>
  <c r="E929" i="23"/>
  <c r="F929" i="23"/>
  <c r="G929" i="23"/>
  <c r="H929" i="23"/>
  <c r="I929" i="23"/>
  <c r="B930" i="23"/>
  <c r="D930" i="23"/>
  <c r="E930" i="23"/>
  <c r="F930" i="23"/>
  <c r="G930" i="23"/>
  <c r="H930" i="23"/>
  <c r="I930" i="23"/>
  <c r="B931" i="23"/>
  <c r="D931" i="23"/>
  <c r="E931" i="23"/>
  <c r="F931" i="23"/>
  <c r="G931" i="23"/>
  <c r="H931" i="23"/>
  <c r="I931" i="23"/>
  <c r="B932" i="23"/>
  <c r="D932" i="23"/>
  <c r="E932" i="23"/>
  <c r="F932" i="23"/>
  <c r="G932" i="23"/>
  <c r="H932" i="23"/>
  <c r="I932" i="23"/>
  <c r="B933" i="23"/>
  <c r="D933" i="23"/>
  <c r="E933" i="23"/>
  <c r="F933" i="23"/>
  <c r="G933" i="23"/>
  <c r="H933" i="23"/>
  <c r="I933" i="23"/>
  <c r="B934" i="23"/>
  <c r="D934" i="23"/>
  <c r="E934" i="23"/>
  <c r="F934" i="23"/>
  <c r="G934" i="23"/>
  <c r="H934" i="23"/>
  <c r="I934" i="23"/>
  <c r="B935" i="23"/>
  <c r="D935" i="23"/>
  <c r="E935" i="23"/>
  <c r="F935" i="23"/>
  <c r="G935" i="23"/>
  <c r="H935" i="23"/>
  <c r="I935" i="23"/>
  <c r="B936" i="23"/>
  <c r="D936" i="23"/>
  <c r="E936" i="23"/>
  <c r="F936" i="23"/>
  <c r="G936" i="23"/>
  <c r="H936" i="23"/>
  <c r="I936" i="23"/>
  <c r="B937" i="23"/>
  <c r="D937" i="23"/>
  <c r="E937" i="23"/>
  <c r="F937" i="23"/>
  <c r="G937" i="23"/>
  <c r="H937" i="23"/>
  <c r="I937" i="23"/>
  <c r="B938" i="23"/>
  <c r="D938" i="23"/>
  <c r="E938" i="23"/>
  <c r="F938" i="23"/>
  <c r="G938" i="23"/>
  <c r="H938" i="23"/>
  <c r="I938" i="23"/>
  <c r="B939" i="23"/>
  <c r="D939" i="23"/>
  <c r="E939" i="23"/>
  <c r="F939" i="23"/>
  <c r="G939" i="23"/>
  <c r="H939" i="23"/>
  <c r="I939" i="23"/>
  <c r="B940" i="23"/>
  <c r="D940" i="23"/>
  <c r="E940" i="23"/>
  <c r="F940" i="23"/>
  <c r="G940" i="23"/>
  <c r="H940" i="23"/>
  <c r="I940" i="23"/>
  <c r="B941" i="23"/>
  <c r="D941" i="23"/>
  <c r="E941" i="23"/>
  <c r="F941" i="23"/>
  <c r="G941" i="23"/>
  <c r="H941" i="23"/>
  <c r="I941" i="23"/>
  <c r="B942" i="23"/>
  <c r="D942" i="23"/>
  <c r="E942" i="23"/>
  <c r="F942" i="23"/>
  <c r="G942" i="23"/>
  <c r="H942" i="23"/>
  <c r="I942" i="23"/>
  <c r="B943" i="23"/>
  <c r="D943" i="23"/>
  <c r="E943" i="23"/>
  <c r="F943" i="23"/>
  <c r="G943" i="23"/>
  <c r="H943" i="23"/>
  <c r="I943" i="23"/>
  <c r="B944" i="23"/>
  <c r="D944" i="23"/>
  <c r="E944" i="23"/>
  <c r="F944" i="23"/>
  <c r="G944" i="23"/>
  <c r="H944" i="23"/>
  <c r="I944" i="23"/>
  <c r="B945" i="23"/>
  <c r="D945" i="23"/>
  <c r="E945" i="23"/>
  <c r="F945" i="23"/>
  <c r="G945" i="23"/>
  <c r="H945" i="23"/>
  <c r="I945" i="23"/>
  <c r="B946" i="23"/>
  <c r="D946" i="23"/>
  <c r="E946" i="23"/>
  <c r="F946" i="23"/>
  <c r="G946" i="23"/>
  <c r="H946" i="23"/>
  <c r="I946" i="23"/>
  <c r="B947" i="23"/>
  <c r="D947" i="23"/>
  <c r="E947" i="23"/>
  <c r="F947" i="23"/>
  <c r="G947" i="23"/>
  <c r="H947" i="23"/>
  <c r="I947" i="23"/>
  <c r="B948" i="23"/>
  <c r="D948" i="23"/>
  <c r="E948" i="23"/>
  <c r="F948" i="23"/>
  <c r="G948" i="23"/>
  <c r="H948" i="23"/>
  <c r="I948" i="23"/>
  <c r="B949" i="23"/>
  <c r="D949" i="23"/>
  <c r="E949" i="23"/>
  <c r="F949" i="23"/>
  <c r="G949" i="23"/>
  <c r="H949" i="23"/>
  <c r="I949" i="23"/>
  <c r="B950" i="23"/>
  <c r="D950" i="23"/>
  <c r="E950" i="23"/>
  <c r="F950" i="23"/>
  <c r="G950" i="23"/>
  <c r="H950" i="23"/>
  <c r="I950" i="23"/>
  <c r="B951" i="23"/>
  <c r="D951" i="23"/>
  <c r="E951" i="23"/>
  <c r="F951" i="23"/>
  <c r="G951" i="23"/>
  <c r="H951" i="23"/>
  <c r="I951" i="23"/>
  <c r="B952" i="23"/>
  <c r="D952" i="23"/>
  <c r="E952" i="23"/>
  <c r="F952" i="23"/>
  <c r="G952" i="23"/>
  <c r="H952" i="23"/>
  <c r="I952" i="23"/>
  <c r="B953" i="23"/>
  <c r="D953" i="23"/>
  <c r="E953" i="23"/>
  <c r="F953" i="23"/>
  <c r="G953" i="23"/>
  <c r="H953" i="23"/>
  <c r="I953" i="23"/>
  <c r="B954" i="23"/>
  <c r="D954" i="23"/>
  <c r="E954" i="23"/>
  <c r="F954" i="23"/>
  <c r="G954" i="23"/>
  <c r="H954" i="23"/>
  <c r="I954" i="23"/>
  <c r="B955" i="23"/>
  <c r="D955" i="23"/>
  <c r="E955" i="23"/>
  <c r="F955" i="23"/>
  <c r="G955" i="23"/>
  <c r="H955" i="23"/>
  <c r="I955" i="23"/>
  <c r="B956" i="23"/>
  <c r="D956" i="23"/>
  <c r="E956" i="23"/>
  <c r="F956" i="23"/>
  <c r="G956" i="23"/>
  <c r="H956" i="23"/>
  <c r="I956" i="23"/>
  <c r="B957" i="23"/>
  <c r="D957" i="23"/>
  <c r="E957" i="23"/>
  <c r="F957" i="23"/>
  <c r="G957" i="23"/>
  <c r="H957" i="23"/>
  <c r="I957" i="23"/>
  <c r="B958" i="23"/>
  <c r="D958" i="23"/>
  <c r="E958" i="23"/>
  <c r="F958" i="23"/>
  <c r="G958" i="23"/>
  <c r="H958" i="23"/>
  <c r="I958" i="23"/>
  <c r="B959" i="23"/>
  <c r="D959" i="23"/>
  <c r="E959" i="23"/>
  <c r="F959" i="23"/>
  <c r="G959" i="23"/>
  <c r="H959" i="23"/>
  <c r="I959" i="23"/>
  <c r="B960" i="23"/>
  <c r="D960" i="23"/>
  <c r="E960" i="23"/>
  <c r="F960" i="23"/>
  <c r="G960" i="23"/>
  <c r="H960" i="23"/>
  <c r="I960" i="23"/>
  <c r="B961" i="23"/>
  <c r="D961" i="23"/>
  <c r="E961" i="23"/>
  <c r="F961" i="23"/>
  <c r="G961" i="23"/>
  <c r="H961" i="23"/>
  <c r="I961" i="23"/>
  <c r="B962" i="23"/>
  <c r="D962" i="23"/>
  <c r="E962" i="23"/>
  <c r="F962" i="23"/>
  <c r="G962" i="23"/>
  <c r="H962" i="23"/>
  <c r="I962" i="23"/>
  <c r="B963" i="23"/>
  <c r="D963" i="23"/>
  <c r="E963" i="23"/>
  <c r="F963" i="23"/>
  <c r="G963" i="23"/>
  <c r="H963" i="23"/>
  <c r="I963" i="23"/>
  <c r="B964" i="23"/>
  <c r="D964" i="23"/>
  <c r="E964" i="23"/>
  <c r="F964" i="23"/>
  <c r="G964" i="23"/>
  <c r="H964" i="23"/>
  <c r="I964" i="23"/>
  <c r="B965" i="23"/>
  <c r="D965" i="23"/>
  <c r="E965" i="23"/>
  <c r="F965" i="23"/>
  <c r="G965" i="23"/>
  <c r="H965" i="23"/>
  <c r="I965" i="23"/>
  <c r="B966" i="23"/>
  <c r="D966" i="23"/>
  <c r="E966" i="23"/>
  <c r="F966" i="23"/>
  <c r="G966" i="23"/>
  <c r="H966" i="23"/>
  <c r="I966" i="23"/>
  <c r="B967" i="23"/>
  <c r="D967" i="23"/>
  <c r="E967" i="23"/>
  <c r="F967" i="23"/>
  <c r="G967" i="23"/>
  <c r="H967" i="23"/>
  <c r="I967" i="23"/>
  <c r="B968" i="23"/>
  <c r="D968" i="23"/>
  <c r="E968" i="23"/>
  <c r="F968" i="23"/>
  <c r="G968" i="23"/>
  <c r="H968" i="23"/>
  <c r="I968" i="23"/>
  <c r="B969" i="23"/>
  <c r="D969" i="23"/>
  <c r="E969" i="23"/>
  <c r="F969" i="23"/>
  <c r="G969" i="23"/>
  <c r="H969" i="23"/>
  <c r="I969" i="23"/>
  <c r="B970" i="23"/>
  <c r="D970" i="23"/>
  <c r="E970" i="23"/>
  <c r="F970" i="23"/>
  <c r="G970" i="23"/>
  <c r="H970" i="23"/>
  <c r="I970" i="23"/>
  <c r="B971" i="23"/>
  <c r="D971" i="23"/>
  <c r="E971" i="23"/>
  <c r="F971" i="23"/>
  <c r="G971" i="23"/>
  <c r="H971" i="23"/>
  <c r="I971" i="23"/>
  <c r="B972" i="23"/>
  <c r="D972" i="23"/>
  <c r="E972" i="23"/>
  <c r="F972" i="23"/>
  <c r="G972" i="23"/>
  <c r="H972" i="23"/>
  <c r="I972" i="23"/>
  <c r="B973" i="23"/>
  <c r="D973" i="23"/>
  <c r="E973" i="23"/>
  <c r="F973" i="23"/>
  <c r="G973" i="23"/>
  <c r="H973" i="23"/>
  <c r="I973" i="23"/>
  <c r="B974" i="23"/>
  <c r="D974" i="23"/>
  <c r="E974" i="23"/>
  <c r="F974" i="23"/>
  <c r="G974" i="23"/>
  <c r="H974" i="23"/>
  <c r="I974" i="23"/>
  <c r="B975" i="23"/>
  <c r="D975" i="23"/>
  <c r="E975" i="23"/>
  <c r="F975" i="23"/>
  <c r="G975" i="23"/>
  <c r="H975" i="23"/>
  <c r="I975" i="23"/>
  <c r="B976" i="23"/>
  <c r="D976" i="23"/>
  <c r="E976" i="23"/>
  <c r="F976" i="23"/>
  <c r="G976" i="23"/>
  <c r="H976" i="23"/>
  <c r="I976" i="23"/>
  <c r="B977" i="23"/>
  <c r="D977" i="23"/>
  <c r="E977" i="23"/>
  <c r="F977" i="23"/>
  <c r="G977" i="23"/>
  <c r="H977" i="23"/>
  <c r="I977" i="23"/>
  <c r="B978" i="23"/>
  <c r="D978" i="23"/>
  <c r="E978" i="23"/>
  <c r="F978" i="23"/>
  <c r="G978" i="23"/>
  <c r="H978" i="23"/>
  <c r="I978" i="23"/>
  <c r="B979" i="23"/>
  <c r="D979" i="23"/>
  <c r="E979" i="23"/>
  <c r="F979" i="23"/>
  <c r="G979" i="23"/>
  <c r="H979" i="23"/>
  <c r="I979" i="23"/>
  <c r="B980" i="23"/>
  <c r="D980" i="23"/>
  <c r="E980" i="23"/>
  <c r="F980" i="23"/>
  <c r="G980" i="23"/>
  <c r="H980" i="23"/>
  <c r="I980" i="23"/>
  <c r="B981" i="23"/>
  <c r="D981" i="23"/>
  <c r="E981" i="23"/>
  <c r="F981" i="23"/>
  <c r="G981" i="23"/>
  <c r="H981" i="23"/>
  <c r="I981" i="23"/>
  <c r="B982" i="23"/>
  <c r="D982" i="23"/>
  <c r="E982" i="23"/>
  <c r="F982" i="23"/>
  <c r="G982" i="23"/>
  <c r="H982" i="23"/>
  <c r="I982" i="23"/>
  <c r="B983" i="23"/>
  <c r="D983" i="23"/>
  <c r="E983" i="23"/>
  <c r="F983" i="23"/>
  <c r="G983" i="23"/>
  <c r="H983" i="23"/>
  <c r="I983" i="23"/>
  <c r="B984" i="23"/>
  <c r="D984" i="23"/>
  <c r="E984" i="23"/>
  <c r="F984" i="23"/>
  <c r="G984" i="23"/>
  <c r="H984" i="23"/>
  <c r="I984" i="23"/>
  <c r="B985" i="23"/>
  <c r="D985" i="23"/>
  <c r="E985" i="23"/>
  <c r="F985" i="23"/>
  <c r="G985" i="23"/>
  <c r="H985" i="23"/>
  <c r="I985" i="23"/>
  <c r="B986" i="23"/>
  <c r="D986" i="23"/>
  <c r="E986" i="23"/>
  <c r="F986" i="23"/>
  <c r="G986" i="23"/>
  <c r="H986" i="23"/>
  <c r="I986" i="23"/>
  <c r="B987" i="23"/>
  <c r="D987" i="23"/>
  <c r="E987" i="23"/>
  <c r="F987" i="23"/>
  <c r="G987" i="23"/>
  <c r="H987" i="23"/>
  <c r="I987" i="23"/>
  <c r="B988" i="23"/>
  <c r="D988" i="23"/>
  <c r="E988" i="23"/>
  <c r="F988" i="23"/>
  <c r="G988" i="23"/>
  <c r="H988" i="23"/>
  <c r="I988" i="23"/>
  <c r="B989" i="23"/>
  <c r="D989" i="23"/>
  <c r="E989" i="23"/>
  <c r="F989" i="23"/>
  <c r="G989" i="23"/>
  <c r="H989" i="23"/>
  <c r="I989" i="23"/>
  <c r="B990" i="23"/>
  <c r="D990" i="23"/>
  <c r="E990" i="23"/>
  <c r="F990" i="23"/>
  <c r="G990" i="23"/>
  <c r="H990" i="23"/>
  <c r="I990" i="23"/>
  <c r="B991" i="23"/>
  <c r="D991" i="23"/>
  <c r="E991" i="23"/>
  <c r="F991" i="23"/>
  <c r="G991" i="23"/>
  <c r="H991" i="23"/>
  <c r="I991" i="23"/>
  <c r="B992" i="23"/>
  <c r="D992" i="23"/>
  <c r="E992" i="23"/>
  <c r="F992" i="23"/>
  <c r="G992" i="23"/>
  <c r="H992" i="23"/>
  <c r="I992" i="23"/>
  <c r="B993" i="23"/>
  <c r="D993" i="23"/>
  <c r="E993" i="23"/>
  <c r="F993" i="23"/>
  <c r="G993" i="23"/>
  <c r="H993" i="23"/>
  <c r="I993" i="23"/>
  <c r="B994" i="23"/>
  <c r="D994" i="23"/>
  <c r="E994" i="23"/>
  <c r="F994" i="23"/>
  <c r="G994" i="23"/>
  <c r="H994" i="23"/>
  <c r="I994" i="23"/>
  <c r="AW377" i="20"/>
  <c r="AJ377" i="20"/>
  <c r="B377" i="20"/>
  <c r="D377" i="20"/>
  <c r="E377" i="20"/>
  <c r="F377" i="20"/>
  <c r="G377" i="20"/>
  <c r="H377" i="20"/>
  <c r="I377" i="20"/>
  <c r="W377" i="20"/>
  <c r="B377" i="16"/>
  <c r="D377" i="16"/>
  <c r="E377" i="16"/>
  <c r="F377" i="16"/>
  <c r="G377" i="16"/>
  <c r="H377" i="16"/>
  <c r="I377" i="16"/>
  <c r="L377" i="16"/>
  <c r="O377" i="16"/>
  <c r="R377" i="16"/>
  <c r="U377" i="16"/>
  <c r="J377" i="23"/>
  <c r="B4" i="16"/>
  <c r="D4" i="16"/>
  <c r="E4" i="16"/>
  <c r="F4" i="16"/>
  <c r="G4" i="16"/>
  <c r="H4" i="16"/>
  <c r="I4" i="16"/>
  <c r="B5" i="16"/>
  <c r="D5" i="16"/>
  <c r="E5" i="16"/>
  <c r="F5" i="16"/>
  <c r="G5" i="16"/>
  <c r="H5" i="16"/>
  <c r="I5" i="16"/>
  <c r="B6" i="16"/>
  <c r="D6" i="16"/>
  <c r="E6" i="16"/>
  <c r="F6" i="16"/>
  <c r="G6" i="16"/>
  <c r="H6" i="16"/>
  <c r="I6" i="16"/>
  <c r="B7" i="16"/>
  <c r="D7" i="16"/>
  <c r="E7" i="16"/>
  <c r="F7" i="16"/>
  <c r="G7" i="16"/>
  <c r="H7" i="16"/>
  <c r="I7" i="16"/>
  <c r="B8" i="16"/>
  <c r="D8" i="16"/>
  <c r="E8" i="16"/>
  <c r="F8" i="16"/>
  <c r="G8" i="16"/>
  <c r="H8" i="16"/>
  <c r="I8" i="16"/>
  <c r="B9" i="16"/>
  <c r="D9" i="16"/>
  <c r="E9" i="16"/>
  <c r="F9" i="16"/>
  <c r="G9" i="16"/>
  <c r="H9" i="16"/>
  <c r="I9" i="16"/>
  <c r="B10" i="16"/>
  <c r="D10" i="16"/>
  <c r="E10" i="16"/>
  <c r="F10" i="16"/>
  <c r="G10" i="16"/>
  <c r="H10" i="16"/>
  <c r="I10" i="16"/>
  <c r="B11" i="16"/>
  <c r="D11" i="16"/>
  <c r="E11" i="16"/>
  <c r="F11" i="16"/>
  <c r="G11" i="16"/>
  <c r="H11" i="16"/>
  <c r="I11" i="16"/>
  <c r="B12" i="16"/>
  <c r="D12" i="16"/>
  <c r="E12" i="16"/>
  <c r="F12" i="16"/>
  <c r="G12" i="16"/>
  <c r="H12" i="16"/>
  <c r="I12" i="16"/>
  <c r="B13" i="16"/>
  <c r="D13" i="16"/>
  <c r="E13" i="16"/>
  <c r="F13" i="16"/>
  <c r="G13" i="16"/>
  <c r="H13" i="16"/>
  <c r="I13" i="16"/>
  <c r="B14" i="16"/>
  <c r="D14" i="16"/>
  <c r="E14" i="16"/>
  <c r="F14" i="16"/>
  <c r="G14" i="16"/>
  <c r="H14" i="16"/>
  <c r="I14" i="16"/>
  <c r="B15" i="16"/>
  <c r="D15" i="16"/>
  <c r="E15" i="16"/>
  <c r="F15" i="16"/>
  <c r="G15" i="16"/>
  <c r="H15" i="16"/>
  <c r="I15" i="16"/>
  <c r="B16" i="16"/>
  <c r="D16" i="16"/>
  <c r="E16" i="16"/>
  <c r="F16" i="16"/>
  <c r="G16" i="16"/>
  <c r="H16" i="16"/>
  <c r="I16" i="16"/>
  <c r="B17" i="16"/>
  <c r="D17" i="16"/>
  <c r="E17" i="16"/>
  <c r="F17" i="16"/>
  <c r="G17" i="16"/>
  <c r="H17" i="16"/>
  <c r="I17" i="16"/>
  <c r="B18" i="16"/>
  <c r="D18" i="16"/>
  <c r="E18" i="16"/>
  <c r="F18" i="16"/>
  <c r="G18" i="16"/>
  <c r="H18" i="16"/>
  <c r="I18" i="16"/>
  <c r="B19" i="16"/>
  <c r="D19" i="16"/>
  <c r="E19" i="16"/>
  <c r="F19" i="16"/>
  <c r="G19" i="16"/>
  <c r="H19" i="16"/>
  <c r="I19" i="16"/>
  <c r="B20" i="16"/>
  <c r="D20" i="16"/>
  <c r="E20" i="16"/>
  <c r="F20" i="16"/>
  <c r="G20" i="16"/>
  <c r="H20" i="16"/>
  <c r="I20" i="16"/>
  <c r="B21" i="16"/>
  <c r="D21" i="16"/>
  <c r="E21" i="16"/>
  <c r="F21" i="16"/>
  <c r="G21" i="16"/>
  <c r="H21" i="16"/>
  <c r="I21" i="16"/>
  <c r="B22" i="16"/>
  <c r="D22" i="16"/>
  <c r="E22" i="16"/>
  <c r="F22" i="16"/>
  <c r="G22" i="16"/>
  <c r="H22" i="16"/>
  <c r="I22" i="16"/>
  <c r="B23" i="16"/>
  <c r="D23" i="16"/>
  <c r="E23" i="16"/>
  <c r="F23" i="16"/>
  <c r="G23" i="16"/>
  <c r="H23" i="16"/>
  <c r="I23" i="16"/>
  <c r="B24" i="16"/>
  <c r="D24" i="16"/>
  <c r="E24" i="16"/>
  <c r="F24" i="16"/>
  <c r="G24" i="16"/>
  <c r="H24" i="16"/>
  <c r="I24" i="16"/>
  <c r="B25" i="16"/>
  <c r="D25" i="16"/>
  <c r="E25" i="16"/>
  <c r="F25" i="16"/>
  <c r="G25" i="16"/>
  <c r="H25" i="16"/>
  <c r="I25" i="16"/>
  <c r="B26" i="16"/>
  <c r="D26" i="16"/>
  <c r="E26" i="16"/>
  <c r="F26" i="16"/>
  <c r="G26" i="16"/>
  <c r="H26" i="16"/>
  <c r="I26" i="16"/>
  <c r="B27" i="16"/>
  <c r="D27" i="16"/>
  <c r="E27" i="16"/>
  <c r="F27" i="16"/>
  <c r="G27" i="16"/>
  <c r="H27" i="16"/>
  <c r="I27" i="16"/>
  <c r="B28" i="16"/>
  <c r="D28" i="16"/>
  <c r="E28" i="16"/>
  <c r="F28" i="16"/>
  <c r="G28" i="16"/>
  <c r="H28" i="16"/>
  <c r="I28" i="16"/>
  <c r="B29" i="16"/>
  <c r="D29" i="16"/>
  <c r="E29" i="16"/>
  <c r="F29" i="16"/>
  <c r="G29" i="16"/>
  <c r="H29" i="16"/>
  <c r="I29" i="16"/>
  <c r="B30" i="16"/>
  <c r="D30" i="16"/>
  <c r="E30" i="16"/>
  <c r="F30" i="16"/>
  <c r="G30" i="16"/>
  <c r="H30" i="16"/>
  <c r="I30" i="16"/>
  <c r="B31" i="16"/>
  <c r="D31" i="16"/>
  <c r="E31" i="16"/>
  <c r="F31" i="16"/>
  <c r="G31" i="16"/>
  <c r="H31" i="16"/>
  <c r="I31" i="16"/>
  <c r="B32" i="16"/>
  <c r="D32" i="16"/>
  <c r="E32" i="16"/>
  <c r="F32" i="16"/>
  <c r="G32" i="16"/>
  <c r="H32" i="16"/>
  <c r="I32" i="16"/>
  <c r="B33" i="16"/>
  <c r="D33" i="16"/>
  <c r="E33" i="16"/>
  <c r="F33" i="16"/>
  <c r="G33" i="16"/>
  <c r="H33" i="16"/>
  <c r="I33" i="16"/>
  <c r="B34" i="16"/>
  <c r="D34" i="16"/>
  <c r="E34" i="16"/>
  <c r="F34" i="16"/>
  <c r="G34" i="16"/>
  <c r="H34" i="16"/>
  <c r="I34" i="16"/>
  <c r="B35" i="16"/>
  <c r="D35" i="16"/>
  <c r="E35" i="16"/>
  <c r="F35" i="16"/>
  <c r="G35" i="16"/>
  <c r="H35" i="16"/>
  <c r="I35" i="16"/>
  <c r="B36" i="16"/>
  <c r="D36" i="16"/>
  <c r="E36" i="16"/>
  <c r="F36" i="16"/>
  <c r="G36" i="16"/>
  <c r="H36" i="16"/>
  <c r="I36" i="16"/>
  <c r="B37" i="16"/>
  <c r="D37" i="16"/>
  <c r="E37" i="16"/>
  <c r="F37" i="16"/>
  <c r="G37" i="16"/>
  <c r="H37" i="16"/>
  <c r="I37" i="16"/>
  <c r="B38" i="16"/>
  <c r="D38" i="16"/>
  <c r="E38" i="16"/>
  <c r="F38" i="16"/>
  <c r="G38" i="16"/>
  <c r="H38" i="16"/>
  <c r="I38" i="16"/>
  <c r="B39" i="16"/>
  <c r="D39" i="16"/>
  <c r="E39" i="16"/>
  <c r="F39" i="16"/>
  <c r="G39" i="16"/>
  <c r="H39" i="16"/>
  <c r="I39" i="16"/>
  <c r="B40" i="16"/>
  <c r="D40" i="16"/>
  <c r="E40" i="16"/>
  <c r="F40" i="16"/>
  <c r="G40" i="16"/>
  <c r="H40" i="16"/>
  <c r="I40" i="16"/>
  <c r="B41" i="16"/>
  <c r="D41" i="16"/>
  <c r="E41" i="16"/>
  <c r="F41" i="16"/>
  <c r="G41" i="16"/>
  <c r="H41" i="16"/>
  <c r="I41" i="16"/>
  <c r="B42" i="16"/>
  <c r="D42" i="16"/>
  <c r="E42" i="16"/>
  <c r="F42" i="16"/>
  <c r="G42" i="16"/>
  <c r="H42" i="16"/>
  <c r="I42" i="16"/>
  <c r="B43" i="16"/>
  <c r="D43" i="16"/>
  <c r="E43" i="16"/>
  <c r="F43" i="16"/>
  <c r="G43" i="16"/>
  <c r="H43" i="16"/>
  <c r="I43" i="16"/>
  <c r="B44" i="16"/>
  <c r="D44" i="16"/>
  <c r="E44" i="16"/>
  <c r="F44" i="16"/>
  <c r="G44" i="16"/>
  <c r="H44" i="16"/>
  <c r="I44" i="16"/>
  <c r="B45" i="16"/>
  <c r="D45" i="16"/>
  <c r="E45" i="16"/>
  <c r="F45" i="16"/>
  <c r="G45" i="16"/>
  <c r="H45" i="16"/>
  <c r="I45" i="16"/>
  <c r="B46" i="16"/>
  <c r="D46" i="16"/>
  <c r="E46" i="16"/>
  <c r="F46" i="16"/>
  <c r="G46" i="16"/>
  <c r="H46" i="16"/>
  <c r="I46" i="16"/>
  <c r="B47" i="16"/>
  <c r="D47" i="16"/>
  <c r="E47" i="16"/>
  <c r="F47" i="16"/>
  <c r="G47" i="16"/>
  <c r="H47" i="16"/>
  <c r="I47" i="16"/>
  <c r="B48" i="16"/>
  <c r="D48" i="16"/>
  <c r="E48" i="16"/>
  <c r="F48" i="16"/>
  <c r="G48" i="16"/>
  <c r="H48" i="16"/>
  <c r="I48" i="16"/>
  <c r="B49" i="16"/>
  <c r="D49" i="16"/>
  <c r="E49" i="16"/>
  <c r="F49" i="16"/>
  <c r="G49" i="16"/>
  <c r="H49" i="16"/>
  <c r="I49" i="16"/>
  <c r="B50" i="16"/>
  <c r="D50" i="16"/>
  <c r="E50" i="16"/>
  <c r="F50" i="16"/>
  <c r="G50" i="16"/>
  <c r="H50" i="16"/>
  <c r="I50" i="16"/>
  <c r="B51" i="16"/>
  <c r="D51" i="16"/>
  <c r="E51" i="16"/>
  <c r="F51" i="16"/>
  <c r="G51" i="16"/>
  <c r="H51" i="16"/>
  <c r="I51" i="16"/>
  <c r="B52" i="16"/>
  <c r="D52" i="16"/>
  <c r="E52" i="16"/>
  <c r="F52" i="16"/>
  <c r="G52" i="16"/>
  <c r="H52" i="16"/>
  <c r="I52" i="16"/>
  <c r="B53" i="16"/>
  <c r="D53" i="16"/>
  <c r="E53" i="16"/>
  <c r="F53" i="16"/>
  <c r="G53" i="16"/>
  <c r="H53" i="16"/>
  <c r="I53" i="16"/>
  <c r="B54" i="16"/>
  <c r="D54" i="16"/>
  <c r="E54" i="16"/>
  <c r="F54" i="16"/>
  <c r="G54" i="16"/>
  <c r="H54" i="16"/>
  <c r="I54" i="16"/>
  <c r="B55" i="16"/>
  <c r="D55" i="16"/>
  <c r="E55" i="16"/>
  <c r="F55" i="16"/>
  <c r="G55" i="16"/>
  <c r="H55" i="16"/>
  <c r="I55" i="16"/>
  <c r="B56" i="16"/>
  <c r="D56" i="16"/>
  <c r="E56" i="16"/>
  <c r="F56" i="16"/>
  <c r="G56" i="16"/>
  <c r="H56" i="16"/>
  <c r="I56" i="16"/>
  <c r="B57" i="16"/>
  <c r="D57" i="16"/>
  <c r="E57" i="16"/>
  <c r="F57" i="16"/>
  <c r="G57" i="16"/>
  <c r="H57" i="16"/>
  <c r="I57" i="16"/>
  <c r="B58" i="16"/>
  <c r="D58" i="16"/>
  <c r="E58" i="16"/>
  <c r="F58" i="16"/>
  <c r="G58" i="16"/>
  <c r="H58" i="16"/>
  <c r="I58" i="16"/>
  <c r="B59" i="16"/>
  <c r="D59" i="16"/>
  <c r="E59" i="16"/>
  <c r="F59" i="16"/>
  <c r="G59" i="16"/>
  <c r="H59" i="16"/>
  <c r="I59" i="16"/>
  <c r="B60" i="16"/>
  <c r="D60" i="16"/>
  <c r="E60" i="16"/>
  <c r="F60" i="16"/>
  <c r="G60" i="16"/>
  <c r="H60" i="16"/>
  <c r="I60" i="16"/>
  <c r="B61" i="16"/>
  <c r="D61" i="16"/>
  <c r="E61" i="16"/>
  <c r="F61" i="16"/>
  <c r="G61" i="16"/>
  <c r="H61" i="16"/>
  <c r="I61" i="16"/>
  <c r="B62" i="16"/>
  <c r="D62" i="16"/>
  <c r="E62" i="16"/>
  <c r="F62" i="16"/>
  <c r="G62" i="16"/>
  <c r="H62" i="16"/>
  <c r="I62" i="16"/>
  <c r="B63" i="16"/>
  <c r="D63" i="16"/>
  <c r="E63" i="16"/>
  <c r="F63" i="16"/>
  <c r="G63" i="16"/>
  <c r="H63" i="16"/>
  <c r="I63" i="16"/>
  <c r="B64" i="16"/>
  <c r="D64" i="16"/>
  <c r="E64" i="16"/>
  <c r="F64" i="16"/>
  <c r="G64" i="16"/>
  <c r="H64" i="16"/>
  <c r="I64" i="16"/>
  <c r="B65" i="16"/>
  <c r="D65" i="16"/>
  <c r="E65" i="16"/>
  <c r="F65" i="16"/>
  <c r="G65" i="16"/>
  <c r="H65" i="16"/>
  <c r="I65" i="16"/>
  <c r="B66" i="16"/>
  <c r="D66" i="16"/>
  <c r="E66" i="16"/>
  <c r="F66" i="16"/>
  <c r="G66" i="16"/>
  <c r="H66" i="16"/>
  <c r="I66" i="16"/>
  <c r="B67" i="16"/>
  <c r="D67" i="16"/>
  <c r="E67" i="16"/>
  <c r="F67" i="16"/>
  <c r="G67" i="16"/>
  <c r="H67" i="16"/>
  <c r="I67" i="16"/>
  <c r="B68" i="16"/>
  <c r="D68" i="16"/>
  <c r="E68" i="16"/>
  <c r="F68" i="16"/>
  <c r="G68" i="16"/>
  <c r="H68" i="16"/>
  <c r="I68" i="16"/>
  <c r="B69" i="16"/>
  <c r="D69" i="16"/>
  <c r="E69" i="16"/>
  <c r="F69" i="16"/>
  <c r="G69" i="16"/>
  <c r="H69" i="16"/>
  <c r="I69" i="16"/>
  <c r="B70" i="16"/>
  <c r="D70" i="16"/>
  <c r="E70" i="16"/>
  <c r="F70" i="16"/>
  <c r="G70" i="16"/>
  <c r="H70" i="16"/>
  <c r="I70" i="16"/>
  <c r="B71" i="16"/>
  <c r="D71" i="16"/>
  <c r="E71" i="16"/>
  <c r="F71" i="16"/>
  <c r="G71" i="16"/>
  <c r="H71" i="16"/>
  <c r="I71" i="16"/>
  <c r="B72" i="16"/>
  <c r="D72" i="16"/>
  <c r="E72" i="16"/>
  <c r="F72" i="16"/>
  <c r="G72" i="16"/>
  <c r="H72" i="16"/>
  <c r="I72" i="16"/>
  <c r="B73" i="16"/>
  <c r="D73" i="16"/>
  <c r="E73" i="16"/>
  <c r="F73" i="16"/>
  <c r="G73" i="16"/>
  <c r="H73" i="16"/>
  <c r="I73" i="16"/>
  <c r="B74" i="16"/>
  <c r="D74" i="16"/>
  <c r="E74" i="16"/>
  <c r="F74" i="16"/>
  <c r="G74" i="16"/>
  <c r="H74" i="16"/>
  <c r="I74" i="16"/>
  <c r="B75" i="16"/>
  <c r="D75" i="16"/>
  <c r="E75" i="16"/>
  <c r="F75" i="16"/>
  <c r="G75" i="16"/>
  <c r="H75" i="16"/>
  <c r="I75" i="16"/>
  <c r="B76" i="16"/>
  <c r="D76" i="16"/>
  <c r="E76" i="16"/>
  <c r="F76" i="16"/>
  <c r="G76" i="16"/>
  <c r="H76" i="16"/>
  <c r="I76" i="16"/>
  <c r="B77" i="16"/>
  <c r="D77" i="16"/>
  <c r="E77" i="16"/>
  <c r="F77" i="16"/>
  <c r="G77" i="16"/>
  <c r="H77" i="16"/>
  <c r="I77" i="16"/>
  <c r="B78" i="16"/>
  <c r="D78" i="16"/>
  <c r="E78" i="16"/>
  <c r="F78" i="16"/>
  <c r="G78" i="16"/>
  <c r="H78" i="16"/>
  <c r="I78" i="16"/>
  <c r="B79" i="16"/>
  <c r="D79" i="16"/>
  <c r="E79" i="16"/>
  <c r="F79" i="16"/>
  <c r="G79" i="16"/>
  <c r="H79" i="16"/>
  <c r="I79" i="16"/>
  <c r="B80" i="16"/>
  <c r="D80" i="16"/>
  <c r="E80" i="16"/>
  <c r="F80" i="16"/>
  <c r="G80" i="16"/>
  <c r="H80" i="16"/>
  <c r="I80" i="16"/>
  <c r="B81" i="16"/>
  <c r="D81" i="16"/>
  <c r="E81" i="16"/>
  <c r="F81" i="16"/>
  <c r="G81" i="16"/>
  <c r="H81" i="16"/>
  <c r="I81" i="16"/>
  <c r="B82" i="16"/>
  <c r="D82" i="16"/>
  <c r="E82" i="16"/>
  <c r="F82" i="16"/>
  <c r="G82" i="16"/>
  <c r="H82" i="16"/>
  <c r="I82" i="16"/>
  <c r="B83" i="16"/>
  <c r="D83" i="16"/>
  <c r="E83" i="16"/>
  <c r="F83" i="16"/>
  <c r="G83" i="16"/>
  <c r="H83" i="16"/>
  <c r="I83" i="16"/>
  <c r="B84" i="16"/>
  <c r="D84" i="16"/>
  <c r="E84" i="16"/>
  <c r="F84" i="16"/>
  <c r="G84" i="16"/>
  <c r="H84" i="16"/>
  <c r="I84" i="16"/>
  <c r="B85" i="16"/>
  <c r="D85" i="16"/>
  <c r="E85" i="16"/>
  <c r="F85" i="16"/>
  <c r="G85" i="16"/>
  <c r="H85" i="16"/>
  <c r="I85" i="16"/>
  <c r="B86" i="16"/>
  <c r="D86" i="16"/>
  <c r="E86" i="16"/>
  <c r="F86" i="16"/>
  <c r="G86" i="16"/>
  <c r="H86" i="16"/>
  <c r="I86" i="16"/>
  <c r="B87" i="16"/>
  <c r="D87" i="16"/>
  <c r="E87" i="16"/>
  <c r="F87" i="16"/>
  <c r="G87" i="16"/>
  <c r="H87" i="16"/>
  <c r="I87" i="16"/>
  <c r="B88" i="16"/>
  <c r="D88" i="16"/>
  <c r="E88" i="16"/>
  <c r="F88" i="16"/>
  <c r="G88" i="16"/>
  <c r="H88" i="16"/>
  <c r="I88" i="16"/>
  <c r="B89" i="16"/>
  <c r="D89" i="16"/>
  <c r="E89" i="16"/>
  <c r="F89" i="16"/>
  <c r="G89" i="16"/>
  <c r="H89" i="16"/>
  <c r="I89" i="16"/>
  <c r="B90" i="16"/>
  <c r="D90" i="16"/>
  <c r="E90" i="16"/>
  <c r="F90" i="16"/>
  <c r="G90" i="16"/>
  <c r="H90" i="16"/>
  <c r="I90" i="16"/>
  <c r="B91" i="16"/>
  <c r="D91" i="16"/>
  <c r="E91" i="16"/>
  <c r="F91" i="16"/>
  <c r="G91" i="16"/>
  <c r="H91" i="16"/>
  <c r="I91" i="16"/>
  <c r="B92" i="16"/>
  <c r="D92" i="16"/>
  <c r="E92" i="16"/>
  <c r="F92" i="16"/>
  <c r="G92" i="16"/>
  <c r="H92" i="16"/>
  <c r="I92" i="16"/>
  <c r="B93" i="16"/>
  <c r="D93" i="16"/>
  <c r="E93" i="16"/>
  <c r="F93" i="16"/>
  <c r="G93" i="16"/>
  <c r="H93" i="16"/>
  <c r="I93" i="16"/>
  <c r="B94" i="16"/>
  <c r="D94" i="16"/>
  <c r="E94" i="16"/>
  <c r="F94" i="16"/>
  <c r="G94" i="16"/>
  <c r="H94" i="16"/>
  <c r="I94" i="16"/>
  <c r="B95" i="16"/>
  <c r="D95" i="16"/>
  <c r="E95" i="16"/>
  <c r="F95" i="16"/>
  <c r="G95" i="16"/>
  <c r="H95" i="16"/>
  <c r="I95" i="16"/>
  <c r="B96" i="16"/>
  <c r="D96" i="16"/>
  <c r="E96" i="16"/>
  <c r="F96" i="16"/>
  <c r="G96" i="16"/>
  <c r="H96" i="16"/>
  <c r="I96" i="16"/>
  <c r="B97" i="16"/>
  <c r="D97" i="16"/>
  <c r="E97" i="16"/>
  <c r="F97" i="16"/>
  <c r="G97" i="16"/>
  <c r="H97" i="16"/>
  <c r="I97" i="16"/>
  <c r="B98" i="16"/>
  <c r="D98" i="16"/>
  <c r="E98" i="16"/>
  <c r="F98" i="16"/>
  <c r="G98" i="16"/>
  <c r="H98" i="16"/>
  <c r="I98" i="16"/>
  <c r="B99" i="16"/>
  <c r="D99" i="16"/>
  <c r="E99" i="16"/>
  <c r="F99" i="16"/>
  <c r="G99" i="16"/>
  <c r="H99" i="16"/>
  <c r="I99" i="16"/>
  <c r="B100" i="16"/>
  <c r="D100" i="16"/>
  <c r="E100" i="16"/>
  <c r="F100" i="16"/>
  <c r="G100" i="16"/>
  <c r="H100" i="16"/>
  <c r="I100" i="16"/>
  <c r="B101" i="16"/>
  <c r="D101" i="16"/>
  <c r="E101" i="16"/>
  <c r="F101" i="16"/>
  <c r="G101" i="16"/>
  <c r="H101" i="16"/>
  <c r="I101" i="16"/>
  <c r="B102" i="16"/>
  <c r="D102" i="16"/>
  <c r="E102" i="16"/>
  <c r="F102" i="16"/>
  <c r="G102" i="16"/>
  <c r="H102" i="16"/>
  <c r="I102" i="16"/>
  <c r="B103" i="16"/>
  <c r="D103" i="16"/>
  <c r="E103" i="16"/>
  <c r="F103" i="16"/>
  <c r="G103" i="16"/>
  <c r="H103" i="16"/>
  <c r="I103" i="16"/>
  <c r="B104" i="16"/>
  <c r="D104" i="16"/>
  <c r="E104" i="16"/>
  <c r="F104" i="16"/>
  <c r="G104" i="16"/>
  <c r="H104" i="16"/>
  <c r="I104" i="16"/>
  <c r="B105" i="16"/>
  <c r="D105" i="16"/>
  <c r="E105" i="16"/>
  <c r="F105" i="16"/>
  <c r="G105" i="16"/>
  <c r="H105" i="16"/>
  <c r="I105" i="16"/>
  <c r="B106" i="16"/>
  <c r="D106" i="16"/>
  <c r="E106" i="16"/>
  <c r="F106" i="16"/>
  <c r="G106" i="16"/>
  <c r="H106" i="16"/>
  <c r="I106" i="16"/>
  <c r="B107" i="16"/>
  <c r="D107" i="16"/>
  <c r="E107" i="16"/>
  <c r="F107" i="16"/>
  <c r="G107" i="16"/>
  <c r="H107" i="16"/>
  <c r="I107" i="16"/>
  <c r="B108" i="16"/>
  <c r="D108" i="16"/>
  <c r="E108" i="16"/>
  <c r="F108" i="16"/>
  <c r="G108" i="16"/>
  <c r="H108" i="16"/>
  <c r="I108" i="16"/>
  <c r="B109" i="16"/>
  <c r="D109" i="16"/>
  <c r="E109" i="16"/>
  <c r="F109" i="16"/>
  <c r="G109" i="16"/>
  <c r="H109" i="16"/>
  <c r="I109" i="16"/>
  <c r="B110" i="16"/>
  <c r="D110" i="16"/>
  <c r="E110" i="16"/>
  <c r="F110" i="16"/>
  <c r="G110" i="16"/>
  <c r="H110" i="16"/>
  <c r="I110" i="16"/>
  <c r="B111" i="16"/>
  <c r="D111" i="16"/>
  <c r="E111" i="16"/>
  <c r="F111" i="16"/>
  <c r="G111" i="16"/>
  <c r="H111" i="16"/>
  <c r="I111" i="16"/>
  <c r="B112" i="16"/>
  <c r="D112" i="16"/>
  <c r="E112" i="16"/>
  <c r="F112" i="16"/>
  <c r="G112" i="16"/>
  <c r="H112" i="16"/>
  <c r="I112" i="16"/>
  <c r="B113" i="16"/>
  <c r="D113" i="16"/>
  <c r="E113" i="16"/>
  <c r="F113" i="16"/>
  <c r="G113" i="16"/>
  <c r="H113" i="16"/>
  <c r="I113" i="16"/>
  <c r="B114" i="16"/>
  <c r="D114" i="16"/>
  <c r="E114" i="16"/>
  <c r="F114" i="16"/>
  <c r="G114" i="16"/>
  <c r="H114" i="16"/>
  <c r="I114" i="16"/>
  <c r="B115" i="16"/>
  <c r="D115" i="16"/>
  <c r="E115" i="16"/>
  <c r="F115" i="16"/>
  <c r="G115" i="16"/>
  <c r="H115" i="16"/>
  <c r="I115" i="16"/>
  <c r="B116" i="16"/>
  <c r="D116" i="16"/>
  <c r="E116" i="16"/>
  <c r="F116" i="16"/>
  <c r="G116" i="16"/>
  <c r="H116" i="16"/>
  <c r="I116" i="16"/>
  <c r="B117" i="16"/>
  <c r="D117" i="16"/>
  <c r="E117" i="16"/>
  <c r="F117" i="16"/>
  <c r="G117" i="16"/>
  <c r="H117" i="16"/>
  <c r="I117" i="16"/>
  <c r="B118" i="16"/>
  <c r="D118" i="16"/>
  <c r="E118" i="16"/>
  <c r="F118" i="16"/>
  <c r="G118" i="16"/>
  <c r="H118" i="16"/>
  <c r="I118" i="16"/>
  <c r="B119" i="16"/>
  <c r="D119" i="16"/>
  <c r="E119" i="16"/>
  <c r="F119" i="16"/>
  <c r="G119" i="16"/>
  <c r="H119" i="16"/>
  <c r="I119" i="16"/>
  <c r="B120" i="16"/>
  <c r="D120" i="16"/>
  <c r="E120" i="16"/>
  <c r="F120" i="16"/>
  <c r="G120" i="16"/>
  <c r="H120" i="16"/>
  <c r="I120" i="16"/>
  <c r="B121" i="16"/>
  <c r="D121" i="16"/>
  <c r="E121" i="16"/>
  <c r="F121" i="16"/>
  <c r="G121" i="16"/>
  <c r="H121" i="16"/>
  <c r="I121" i="16"/>
  <c r="B122" i="16"/>
  <c r="D122" i="16"/>
  <c r="E122" i="16"/>
  <c r="F122" i="16"/>
  <c r="G122" i="16"/>
  <c r="H122" i="16"/>
  <c r="I122" i="16"/>
  <c r="B123" i="16"/>
  <c r="D123" i="16"/>
  <c r="E123" i="16"/>
  <c r="F123" i="16"/>
  <c r="G123" i="16"/>
  <c r="H123" i="16"/>
  <c r="I123" i="16"/>
  <c r="B124" i="16"/>
  <c r="D124" i="16"/>
  <c r="E124" i="16"/>
  <c r="F124" i="16"/>
  <c r="G124" i="16"/>
  <c r="H124" i="16"/>
  <c r="I124" i="16"/>
  <c r="B125" i="16"/>
  <c r="D125" i="16"/>
  <c r="E125" i="16"/>
  <c r="F125" i="16"/>
  <c r="G125" i="16"/>
  <c r="H125" i="16"/>
  <c r="I125" i="16"/>
  <c r="B126" i="16"/>
  <c r="D126" i="16"/>
  <c r="E126" i="16"/>
  <c r="F126" i="16"/>
  <c r="G126" i="16"/>
  <c r="H126" i="16"/>
  <c r="I126" i="16"/>
  <c r="B127" i="16"/>
  <c r="D127" i="16"/>
  <c r="E127" i="16"/>
  <c r="F127" i="16"/>
  <c r="G127" i="16"/>
  <c r="H127" i="16"/>
  <c r="I127" i="16"/>
  <c r="B128" i="16"/>
  <c r="D128" i="16"/>
  <c r="E128" i="16"/>
  <c r="F128" i="16"/>
  <c r="G128" i="16"/>
  <c r="H128" i="16"/>
  <c r="I128" i="16"/>
  <c r="B129" i="16"/>
  <c r="D129" i="16"/>
  <c r="E129" i="16"/>
  <c r="F129" i="16"/>
  <c r="G129" i="16"/>
  <c r="H129" i="16"/>
  <c r="I129" i="16"/>
  <c r="B130" i="16"/>
  <c r="D130" i="16"/>
  <c r="E130" i="16"/>
  <c r="F130" i="16"/>
  <c r="G130" i="16"/>
  <c r="H130" i="16"/>
  <c r="I130" i="16"/>
  <c r="B131" i="16"/>
  <c r="D131" i="16"/>
  <c r="E131" i="16"/>
  <c r="F131" i="16"/>
  <c r="G131" i="16"/>
  <c r="H131" i="16"/>
  <c r="I131" i="16"/>
  <c r="B132" i="16"/>
  <c r="D132" i="16"/>
  <c r="E132" i="16"/>
  <c r="F132" i="16"/>
  <c r="G132" i="16"/>
  <c r="H132" i="16"/>
  <c r="I132" i="16"/>
  <c r="B133" i="16"/>
  <c r="D133" i="16"/>
  <c r="E133" i="16"/>
  <c r="F133" i="16"/>
  <c r="G133" i="16"/>
  <c r="H133" i="16"/>
  <c r="I133" i="16"/>
  <c r="B134" i="16"/>
  <c r="D134" i="16"/>
  <c r="E134" i="16"/>
  <c r="F134" i="16"/>
  <c r="G134" i="16"/>
  <c r="H134" i="16"/>
  <c r="I134" i="16"/>
  <c r="B135" i="16"/>
  <c r="D135" i="16"/>
  <c r="E135" i="16"/>
  <c r="F135" i="16"/>
  <c r="G135" i="16"/>
  <c r="H135" i="16"/>
  <c r="I135" i="16"/>
  <c r="B136" i="16"/>
  <c r="D136" i="16"/>
  <c r="E136" i="16"/>
  <c r="F136" i="16"/>
  <c r="G136" i="16"/>
  <c r="H136" i="16"/>
  <c r="I136" i="16"/>
  <c r="B137" i="16"/>
  <c r="D137" i="16"/>
  <c r="E137" i="16"/>
  <c r="F137" i="16"/>
  <c r="G137" i="16"/>
  <c r="H137" i="16"/>
  <c r="I137" i="16"/>
  <c r="B138" i="16"/>
  <c r="D138" i="16"/>
  <c r="E138" i="16"/>
  <c r="F138" i="16"/>
  <c r="G138" i="16"/>
  <c r="H138" i="16"/>
  <c r="I138" i="16"/>
  <c r="B139" i="16"/>
  <c r="D139" i="16"/>
  <c r="E139" i="16"/>
  <c r="F139" i="16"/>
  <c r="G139" i="16"/>
  <c r="H139" i="16"/>
  <c r="I139" i="16"/>
  <c r="B140" i="16"/>
  <c r="D140" i="16"/>
  <c r="E140" i="16"/>
  <c r="F140" i="16"/>
  <c r="G140" i="16"/>
  <c r="H140" i="16"/>
  <c r="I140" i="16"/>
  <c r="B141" i="16"/>
  <c r="D141" i="16"/>
  <c r="E141" i="16"/>
  <c r="F141" i="16"/>
  <c r="G141" i="16"/>
  <c r="H141" i="16"/>
  <c r="I141" i="16"/>
  <c r="B142" i="16"/>
  <c r="D142" i="16"/>
  <c r="E142" i="16"/>
  <c r="F142" i="16"/>
  <c r="G142" i="16"/>
  <c r="H142" i="16"/>
  <c r="I142" i="16"/>
  <c r="B143" i="16"/>
  <c r="D143" i="16"/>
  <c r="E143" i="16"/>
  <c r="F143" i="16"/>
  <c r="G143" i="16"/>
  <c r="H143" i="16"/>
  <c r="I143" i="16"/>
  <c r="B144" i="16"/>
  <c r="D144" i="16"/>
  <c r="E144" i="16"/>
  <c r="F144" i="16"/>
  <c r="G144" i="16"/>
  <c r="H144" i="16"/>
  <c r="I144" i="16"/>
  <c r="B145" i="16"/>
  <c r="D145" i="16"/>
  <c r="E145" i="16"/>
  <c r="F145" i="16"/>
  <c r="G145" i="16"/>
  <c r="H145" i="16"/>
  <c r="I145" i="16"/>
  <c r="B146" i="16"/>
  <c r="D146" i="16"/>
  <c r="E146" i="16"/>
  <c r="F146" i="16"/>
  <c r="G146" i="16"/>
  <c r="H146" i="16"/>
  <c r="I146" i="16"/>
  <c r="B147" i="16"/>
  <c r="D147" i="16"/>
  <c r="E147" i="16"/>
  <c r="F147" i="16"/>
  <c r="G147" i="16"/>
  <c r="H147" i="16"/>
  <c r="I147" i="16"/>
  <c r="B148" i="16"/>
  <c r="D148" i="16"/>
  <c r="E148" i="16"/>
  <c r="F148" i="16"/>
  <c r="G148" i="16"/>
  <c r="H148" i="16"/>
  <c r="I148" i="16"/>
  <c r="B149" i="16"/>
  <c r="D149" i="16"/>
  <c r="E149" i="16"/>
  <c r="F149" i="16"/>
  <c r="G149" i="16"/>
  <c r="H149" i="16"/>
  <c r="I149" i="16"/>
  <c r="B150" i="16"/>
  <c r="D150" i="16"/>
  <c r="E150" i="16"/>
  <c r="F150" i="16"/>
  <c r="G150" i="16"/>
  <c r="H150" i="16"/>
  <c r="I150" i="16"/>
  <c r="B151" i="16"/>
  <c r="D151" i="16"/>
  <c r="E151" i="16"/>
  <c r="F151" i="16"/>
  <c r="G151" i="16"/>
  <c r="H151" i="16"/>
  <c r="I151" i="16"/>
  <c r="B152" i="16"/>
  <c r="D152" i="16"/>
  <c r="E152" i="16"/>
  <c r="F152" i="16"/>
  <c r="G152" i="16"/>
  <c r="H152" i="16"/>
  <c r="I152" i="16"/>
  <c r="B153" i="16"/>
  <c r="D153" i="16"/>
  <c r="E153" i="16"/>
  <c r="F153" i="16"/>
  <c r="G153" i="16"/>
  <c r="H153" i="16"/>
  <c r="I153" i="16"/>
  <c r="B154" i="16"/>
  <c r="D154" i="16"/>
  <c r="E154" i="16"/>
  <c r="F154" i="16"/>
  <c r="G154" i="16"/>
  <c r="H154" i="16"/>
  <c r="I154" i="16"/>
  <c r="B155" i="16"/>
  <c r="D155" i="16"/>
  <c r="E155" i="16"/>
  <c r="F155" i="16"/>
  <c r="G155" i="16"/>
  <c r="H155" i="16"/>
  <c r="I155" i="16"/>
  <c r="B156" i="16"/>
  <c r="D156" i="16"/>
  <c r="E156" i="16"/>
  <c r="F156" i="16"/>
  <c r="G156" i="16"/>
  <c r="H156" i="16"/>
  <c r="I156" i="16"/>
  <c r="B157" i="16"/>
  <c r="D157" i="16"/>
  <c r="E157" i="16"/>
  <c r="F157" i="16"/>
  <c r="G157" i="16"/>
  <c r="H157" i="16"/>
  <c r="I157" i="16"/>
  <c r="B158" i="16"/>
  <c r="D158" i="16"/>
  <c r="E158" i="16"/>
  <c r="F158" i="16"/>
  <c r="G158" i="16"/>
  <c r="H158" i="16"/>
  <c r="I158" i="16"/>
  <c r="B159" i="16"/>
  <c r="D159" i="16"/>
  <c r="E159" i="16"/>
  <c r="F159" i="16"/>
  <c r="G159" i="16"/>
  <c r="H159" i="16"/>
  <c r="I159" i="16"/>
  <c r="B160" i="16"/>
  <c r="D160" i="16"/>
  <c r="E160" i="16"/>
  <c r="F160" i="16"/>
  <c r="G160" i="16"/>
  <c r="H160" i="16"/>
  <c r="I160" i="16"/>
  <c r="B161" i="16"/>
  <c r="D161" i="16"/>
  <c r="E161" i="16"/>
  <c r="F161" i="16"/>
  <c r="G161" i="16"/>
  <c r="H161" i="16"/>
  <c r="I161" i="16"/>
  <c r="B162" i="16"/>
  <c r="D162" i="16"/>
  <c r="E162" i="16"/>
  <c r="F162" i="16"/>
  <c r="G162" i="16"/>
  <c r="H162" i="16"/>
  <c r="I162" i="16"/>
  <c r="B163" i="16"/>
  <c r="D163" i="16"/>
  <c r="E163" i="16"/>
  <c r="F163" i="16"/>
  <c r="G163" i="16"/>
  <c r="H163" i="16"/>
  <c r="I163" i="16"/>
  <c r="B164" i="16"/>
  <c r="D164" i="16"/>
  <c r="E164" i="16"/>
  <c r="F164" i="16"/>
  <c r="G164" i="16"/>
  <c r="H164" i="16"/>
  <c r="I164" i="16"/>
  <c r="B165" i="16"/>
  <c r="D165" i="16"/>
  <c r="E165" i="16"/>
  <c r="F165" i="16"/>
  <c r="G165" i="16"/>
  <c r="H165" i="16"/>
  <c r="I165" i="16"/>
  <c r="B166" i="16"/>
  <c r="D166" i="16"/>
  <c r="E166" i="16"/>
  <c r="F166" i="16"/>
  <c r="G166" i="16"/>
  <c r="H166" i="16"/>
  <c r="I166" i="16"/>
  <c r="B167" i="16"/>
  <c r="D167" i="16"/>
  <c r="E167" i="16"/>
  <c r="F167" i="16"/>
  <c r="G167" i="16"/>
  <c r="H167" i="16"/>
  <c r="I167" i="16"/>
  <c r="B168" i="16"/>
  <c r="D168" i="16"/>
  <c r="E168" i="16"/>
  <c r="F168" i="16"/>
  <c r="G168" i="16"/>
  <c r="H168" i="16"/>
  <c r="I168" i="16"/>
  <c r="B169" i="16"/>
  <c r="D169" i="16"/>
  <c r="E169" i="16"/>
  <c r="F169" i="16"/>
  <c r="G169" i="16"/>
  <c r="H169" i="16"/>
  <c r="I169" i="16"/>
  <c r="B170" i="16"/>
  <c r="D170" i="16"/>
  <c r="E170" i="16"/>
  <c r="F170" i="16"/>
  <c r="G170" i="16"/>
  <c r="H170" i="16"/>
  <c r="I170" i="16"/>
  <c r="B171" i="16"/>
  <c r="D171" i="16"/>
  <c r="E171" i="16"/>
  <c r="F171" i="16"/>
  <c r="G171" i="16"/>
  <c r="H171" i="16"/>
  <c r="I171" i="16"/>
  <c r="B172" i="16"/>
  <c r="D172" i="16"/>
  <c r="E172" i="16"/>
  <c r="F172" i="16"/>
  <c r="G172" i="16"/>
  <c r="H172" i="16"/>
  <c r="I172" i="16"/>
  <c r="B173" i="16"/>
  <c r="D173" i="16"/>
  <c r="E173" i="16"/>
  <c r="F173" i="16"/>
  <c r="G173" i="16"/>
  <c r="H173" i="16"/>
  <c r="I173" i="16"/>
  <c r="B174" i="16"/>
  <c r="D174" i="16"/>
  <c r="E174" i="16"/>
  <c r="F174" i="16"/>
  <c r="G174" i="16"/>
  <c r="H174" i="16"/>
  <c r="I174" i="16"/>
  <c r="B175" i="16"/>
  <c r="D175" i="16"/>
  <c r="E175" i="16"/>
  <c r="F175" i="16"/>
  <c r="G175" i="16"/>
  <c r="H175" i="16"/>
  <c r="I175" i="16"/>
  <c r="B176" i="16"/>
  <c r="D176" i="16"/>
  <c r="E176" i="16"/>
  <c r="F176" i="16"/>
  <c r="G176" i="16"/>
  <c r="H176" i="16"/>
  <c r="I176" i="16"/>
  <c r="B177" i="16"/>
  <c r="D177" i="16"/>
  <c r="E177" i="16"/>
  <c r="F177" i="16"/>
  <c r="G177" i="16"/>
  <c r="H177" i="16"/>
  <c r="I177" i="16"/>
  <c r="B178" i="16"/>
  <c r="D178" i="16"/>
  <c r="E178" i="16"/>
  <c r="F178" i="16"/>
  <c r="G178" i="16"/>
  <c r="H178" i="16"/>
  <c r="I178" i="16"/>
  <c r="B179" i="16"/>
  <c r="D179" i="16"/>
  <c r="E179" i="16"/>
  <c r="F179" i="16"/>
  <c r="G179" i="16"/>
  <c r="H179" i="16"/>
  <c r="I179" i="16"/>
  <c r="B180" i="16"/>
  <c r="D180" i="16"/>
  <c r="E180" i="16"/>
  <c r="F180" i="16"/>
  <c r="G180" i="16"/>
  <c r="H180" i="16"/>
  <c r="I180" i="16"/>
  <c r="B181" i="16"/>
  <c r="D181" i="16"/>
  <c r="E181" i="16"/>
  <c r="F181" i="16"/>
  <c r="G181" i="16"/>
  <c r="H181" i="16"/>
  <c r="I181" i="16"/>
  <c r="B182" i="16"/>
  <c r="D182" i="16"/>
  <c r="E182" i="16"/>
  <c r="F182" i="16"/>
  <c r="G182" i="16"/>
  <c r="H182" i="16"/>
  <c r="I182" i="16"/>
  <c r="B183" i="16"/>
  <c r="D183" i="16"/>
  <c r="E183" i="16"/>
  <c r="F183" i="16"/>
  <c r="G183" i="16"/>
  <c r="H183" i="16"/>
  <c r="I183" i="16"/>
  <c r="B184" i="16"/>
  <c r="D184" i="16"/>
  <c r="E184" i="16"/>
  <c r="F184" i="16"/>
  <c r="G184" i="16"/>
  <c r="H184" i="16"/>
  <c r="I184" i="16"/>
  <c r="B185" i="16"/>
  <c r="D185" i="16"/>
  <c r="E185" i="16"/>
  <c r="F185" i="16"/>
  <c r="G185" i="16"/>
  <c r="H185" i="16"/>
  <c r="I185" i="16"/>
  <c r="B186" i="16"/>
  <c r="D186" i="16"/>
  <c r="E186" i="16"/>
  <c r="F186" i="16"/>
  <c r="G186" i="16"/>
  <c r="H186" i="16"/>
  <c r="I186" i="16"/>
  <c r="B187" i="16"/>
  <c r="D187" i="16"/>
  <c r="E187" i="16"/>
  <c r="F187" i="16"/>
  <c r="G187" i="16"/>
  <c r="H187" i="16"/>
  <c r="I187" i="16"/>
  <c r="B188" i="16"/>
  <c r="D188" i="16"/>
  <c r="E188" i="16"/>
  <c r="F188" i="16"/>
  <c r="G188" i="16"/>
  <c r="H188" i="16"/>
  <c r="I188" i="16"/>
  <c r="B189" i="16"/>
  <c r="D189" i="16"/>
  <c r="E189" i="16"/>
  <c r="F189" i="16"/>
  <c r="G189" i="16"/>
  <c r="H189" i="16"/>
  <c r="I189" i="16"/>
  <c r="B190" i="16"/>
  <c r="D190" i="16"/>
  <c r="E190" i="16"/>
  <c r="F190" i="16"/>
  <c r="G190" i="16"/>
  <c r="H190" i="16"/>
  <c r="I190" i="16"/>
  <c r="B191" i="16"/>
  <c r="D191" i="16"/>
  <c r="E191" i="16"/>
  <c r="F191" i="16"/>
  <c r="G191" i="16"/>
  <c r="H191" i="16"/>
  <c r="I191" i="16"/>
  <c r="B192" i="16"/>
  <c r="D192" i="16"/>
  <c r="E192" i="16"/>
  <c r="F192" i="16"/>
  <c r="G192" i="16"/>
  <c r="H192" i="16"/>
  <c r="I192" i="16"/>
  <c r="B193" i="16"/>
  <c r="D193" i="16"/>
  <c r="E193" i="16"/>
  <c r="F193" i="16"/>
  <c r="G193" i="16"/>
  <c r="H193" i="16"/>
  <c r="I193" i="16"/>
  <c r="B194" i="16"/>
  <c r="D194" i="16"/>
  <c r="E194" i="16"/>
  <c r="F194" i="16"/>
  <c r="G194" i="16"/>
  <c r="H194" i="16"/>
  <c r="I194" i="16"/>
  <c r="B195" i="16"/>
  <c r="D195" i="16"/>
  <c r="E195" i="16"/>
  <c r="F195" i="16"/>
  <c r="G195" i="16"/>
  <c r="H195" i="16"/>
  <c r="I195" i="16"/>
  <c r="B196" i="16"/>
  <c r="D196" i="16"/>
  <c r="E196" i="16"/>
  <c r="F196" i="16"/>
  <c r="G196" i="16"/>
  <c r="H196" i="16"/>
  <c r="I196" i="16"/>
  <c r="B197" i="16"/>
  <c r="D197" i="16"/>
  <c r="E197" i="16"/>
  <c r="F197" i="16"/>
  <c r="G197" i="16"/>
  <c r="H197" i="16"/>
  <c r="I197" i="16"/>
  <c r="B198" i="16"/>
  <c r="D198" i="16"/>
  <c r="E198" i="16"/>
  <c r="F198" i="16"/>
  <c r="G198" i="16"/>
  <c r="H198" i="16"/>
  <c r="I198" i="16"/>
  <c r="B199" i="16"/>
  <c r="D199" i="16"/>
  <c r="E199" i="16"/>
  <c r="F199" i="16"/>
  <c r="G199" i="16"/>
  <c r="H199" i="16"/>
  <c r="I199" i="16"/>
  <c r="B200" i="16"/>
  <c r="D200" i="16"/>
  <c r="E200" i="16"/>
  <c r="F200" i="16"/>
  <c r="G200" i="16"/>
  <c r="H200" i="16"/>
  <c r="I200" i="16"/>
  <c r="B201" i="16"/>
  <c r="D201" i="16"/>
  <c r="E201" i="16"/>
  <c r="F201" i="16"/>
  <c r="G201" i="16"/>
  <c r="H201" i="16"/>
  <c r="I201" i="16"/>
  <c r="B202" i="16"/>
  <c r="D202" i="16"/>
  <c r="E202" i="16"/>
  <c r="F202" i="16"/>
  <c r="G202" i="16"/>
  <c r="H202" i="16"/>
  <c r="I202" i="16"/>
  <c r="B203" i="16"/>
  <c r="D203" i="16"/>
  <c r="E203" i="16"/>
  <c r="F203" i="16"/>
  <c r="G203" i="16"/>
  <c r="H203" i="16"/>
  <c r="I203" i="16"/>
  <c r="B204" i="16"/>
  <c r="D204" i="16"/>
  <c r="E204" i="16"/>
  <c r="F204" i="16"/>
  <c r="G204" i="16"/>
  <c r="H204" i="16"/>
  <c r="I204" i="16"/>
  <c r="B205" i="16"/>
  <c r="D205" i="16"/>
  <c r="E205" i="16"/>
  <c r="F205" i="16"/>
  <c r="G205" i="16"/>
  <c r="H205" i="16"/>
  <c r="I205" i="16"/>
  <c r="B206" i="16"/>
  <c r="D206" i="16"/>
  <c r="E206" i="16"/>
  <c r="F206" i="16"/>
  <c r="G206" i="16"/>
  <c r="H206" i="16"/>
  <c r="I206" i="16"/>
  <c r="B207" i="16"/>
  <c r="D207" i="16"/>
  <c r="E207" i="16"/>
  <c r="F207" i="16"/>
  <c r="G207" i="16"/>
  <c r="H207" i="16"/>
  <c r="I207" i="16"/>
  <c r="B208" i="16"/>
  <c r="D208" i="16"/>
  <c r="E208" i="16"/>
  <c r="F208" i="16"/>
  <c r="G208" i="16"/>
  <c r="H208" i="16"/>
  <c r="I208" i="16"/>
  <c r="B209" i="16"/>
  <c r="D209" i="16"/>
  <c r="E209" i="16"/>
  <c r="F209" i="16"/>
  <c r="G209" i="16"/>
  <c r="H209" i="16"/>
  <c r="I209" i="16"/>
  <c r="B210" i="16"/>
  <c r="D210" i="16"/>
  <c r="E210" i="16"/>
  <c r="F210" i="16"/>
  <c r="G210" i="16"/>
  <c r="H210" i="16"/>
  <c r="I210" i="16"/>
  <c r="B211" i="16"/>
  <c r="D211" i="16"/>
  <c r="E211" i="16"/>
  <c r="F211" i="16"/>
  <c r="G211" i="16"/>
  <c r="H211" i="16"/>
  <c r="I211" i="16"/>
  <c r="B212" i="16"/>
  <c r="D212" i="16"/>
  <c r="E212" i="16"/>
  <c r="F212" i="16"/>
  <c r="G212" i="16"/>
  <c r="H212" i="16"/>
  <c r="I212" i="16"/>
  <c r="B213" i="16"/>
  <c r="D213" i="16"/>
  <c r="E213" i="16"/>
  <c r="F213" i="16"/>
  <c r="G213" i="16"/>
  <c r="H213" i="16"/>
  <c r="I213" i="16"/>
  <c r="B214" i="16"/>
  <c r="D214" i="16"/>
  <c r="E214" i="16"/>
  <c r="F214" i="16"/>
  <c r="G214" i="16"/>
  <c r="H214" i="16"/>
  <c r="I214" i="16"/>
  <c r="B215" i="16"/>
  <c r="D215" i="16"/>
  <c r="E215" i="16"/>
  <c r="F215" i="16"/>
  <c r="G215" i="16"/>
  <c r="H215" i="16"/>
  <c r="I215" i="16"/>
  <c r="B216" i="16"/>
  <c r="D216" i="16"/>
  <c r="E216" i="16"/>
  <c r="F216" i="16"/>
  <c r="G216" i="16"/>
  <c r="H216" i="16"/>
  <c r="I216" i="16"/>
  <c r="B217" i="16"/>
  <c r="D217" i="16"/>
  <c r="E217" i="16"/>
  <c r="F217" i="16"/>
  <c r="G217" i="16"/>
  <c r="H217" i="16"/>
  <c r="I217" i="16"/>
  <c r="B218" i="16"/>
  <c r="D218" i="16"/>
  <c r="E218" i="16"/>
  <c r="F218" i="16"/>
  <c r="G218" i="16"/>
  <c r="H218" i="16"/>
  <c r="I218" i="16"/>
  <c r="B219" i="16"/>
  <c r="D219" i="16"/>
  <c r="E219" i="16"/>
  <c r="F219" i="16"/>
  <c r="G219" i="16"/>
  <c r="H219" i="16"/>
  <c r="I219" i="16"/>
  <c r="B220" i="16"/>
  <c r="D220" i="16"/>
  <c r="E220" i="16"/>
  <c r="F220" i="16"/>
  <c r="G220" i="16"/>
  <c r="H220" i="16"/>
  <c r="I220" i="16"/>
  <c r="B221" i="16"/>
  <c r="D221" i="16"/>
  <c r="E221" i="16"/>
  <c r="F221" i="16"/>
  <c r="G221" i="16"/>
  <c r="H221" i="16"/>
  <c r="I221" i="16"/>
  <c r="B222" i="16"/>
  <c r="D222" i="16"/>
  <c r="E222" i="16"/>
  <c r="F222" i="16"/>
  <c r="G222" i="16"/>
  <c r="H222" i="16"/>
  <c r="I222" i="16"/>
  <c r="B223" i="16"/>
  <c r="D223" i="16"/>
  <c r="E223" i="16"/>
  <c r="F223" i="16"/>
  <c r="G223" i="16"/>
  <c r="H223" i="16"/>
  <c r="I223" i="16"/>
  <c r="B224" i="16"/>
  <c r="D224" i="16"/>
  <c r="E224" i="16"/>
  <c r="F224" i="16"/>
  <c r="G224" i="16"/>
  <c r="H224" i="16"/>
  <c r="I224" i="16"/>
  <c r="B225" i="16"/>
  <c r="D225" i="16"/>
  <c r="E225" i="16"/>
  <c r="F225" i="16"/>
  <c r="G225" i="16"/>
  <c r="H225" i="16"/>
  <c r="I225" i="16"/>
  <c r="B226" i="16"/>
  <c r="D226" i="16"/>
  <c r="E226" i="16"/>
  <c r="F226" i="16"/>
  <c r="G226" i="16"/>
  <c r="H226" i="16"/>
  <c r="I226" i="16"/>
  <c r="B227" i="16"/>
  <c r="D227" i="16"/>
  <c r="E227" i="16"/>
  <c r="F227" i="16"/>
  <c r="G227" i="16"/>
  <c r="H227" i="16"/>
  <c r="I227" i="16"/>
  <c r="B228" i="16"/>
  <c r="D228" i="16"/>
  <c r="E228" i="16"/>
  <c r="F228" i="16"/>
  <c r="G228" i="16"/>
  <c r="H228" i="16"/>
  <c r="I228" i="16"/>
  <c r="B229" i="16"/>
  <c r="D229" i="16"/>
  <c r="E229" i="16"/>
  <c r="F229" i="16"/>
  <c r="G229" i="16"/>
  <c r="H229" i="16"/>
  <c r="I229" i="16"/>
  <c r="B230" i="16"/>
  <c r="D230" i="16"/>
  <c r="E230" i="16"/>
  <c r="F230" i="16"/>
  <c r="G230" i="16"/>
  <c r="H230" i="16"/>
  <c r="I230" i="16"/>
  <c r="B231" i="16"/>
  <c r="D231" i="16"/>
  <c r="E231" i="16"/>
  <c r="F231" i="16"/>
  <c r="G231" i="16"/>
  <c r="H231" i="16"/>
  <c r="I231" i="16"/>
  <c r="B232" i="16"/>
  <c r="D232" i="16"/>
  <c r="E232" i="16"/>
  <c r="F232" i="16"/>
  <c r="G232" i="16"/>
  <c r="H232" i="16"/>
  <c r="I232" i="16"/>
  <c r="B233" i="16"/>
  <c r="D233" i="16"/>
  <c r="E233" i="16"/>
  <c r="F233" i="16"/>
  <c r="G233" i="16"/>
  <c r="H233" i="16"/>
  <c r="I233" i="16"/>
  <c r="B234" i="16"/>
  <c r="D234" i="16"/>
  <c r="E234" i="16"/>
  <c r="F234" i="16"/>
  <c r="G234" i="16"/>
  <c r="H234" i="16"/>
  <c r="I234" i="16"/>
  <c r="B235" i="16"/>
  <c r="D235" i="16"/>
  <c r="E235" i="16"/>
  <c r="F235" i="16"/>
  <c r="G235" i="16"/>
  <c r="H235" i="16"/>
  <c r="I235" i="16"/>
  <c r="B236" i="16"/>
  <c r="D236" i="16"/>
  <c r="E236" i="16"/>
  <c r="F236" i="16"/>
  <c r="G236" i="16"/>
  <c r="H236" i="16"/>
  <c r="I236" i="16"/>
  <c r="B237" i="16"/>
  <c r="D237" i="16"/>
  <c r="E237" i="16"/>
  <c r="F237" i="16"/>
  <c r="G237" i="16"/>
  <c r="H237" i="16"/>
  <c r="I237" i="16"/>
  <c r="B238" i="16"/>
  <c r="D238" i="16"/>
  <c r="E238" i="16"/>
  <c r="F238" i="16"/>
  <c r="G238" i="16"/>
  <c r="H238" i="16"/>
  <c r="I238" i="16"/>
  <c r="B239" i="16"/>
  <c r="D239" i="16"/>
  <c r="E239" i="16"/>
  <c r="F239" i="16"/>
  <c r="G239" i="16"/>
  <c r="H239" i="16"/>
  <c r="I239" i="16"/>
  <c r="B240" i="16"/>
  <c r="D240" i="16"/>
  <c r="E240" i="16"/>
  <c r="F240" i="16"/>
  <c r="G240" i="16"/>
  <c r="H240" i="16"/>
  <c r="I240" i="16"/>
  <c r="B241" i="16"/>
  <c r="D241" i="16"/>
  <c r="E241" i="16"/>
  <c r="F241" i="16"/>
  <c r="G241" i="16"/>
  <c r="H241" i="16"/>
  <c r="I241" i="16"/>
  <c r="B242" i="16"/>
  <c r="D242" i="16"/>
  <c r="E242" i="16"/>
  <c r="F242" i="16"/>
  <c r="G242" i="16"/>
  <c r="H242" i="16"/>
  <c r="I242" i="16"/>
  <c r="B243" i="16"/>
  <c r="D243" i="16"/>
  <c r="E243" i="16"/>
  <c r="F243" i="16"/>
  <c r="G243" i="16"/>
  <c r="H243" i="16"/>
  <c r="I243" i="16"/>
  <c r="B244" i="16"/>
  <c r="D244" i="16"/>
  <c r="E244" i="16"/>
  <c r="F244" i="16"/>
  <c r="G244" i="16"/>
  <c r="H244" i="16"/>
  <c r="I244" i="16"/>
  <c r="B245" i="16"/>
  <c r="D245" i="16"/>
  <c r="E245" i="16"/>
  <c r="F245" i="16"/>
  <c r="G245" i="16"/>
  <c r="H245" i="16"/>
  <c r="I245" i="16"/>
  <c r="B246" i="16"/>
  <c r="D246" i="16"/>
  <c r="E246" i="16"/>
  <c r="F246" i="16"/>
  <c r="G246" i="16"/>
  <c r="H246" i="16"/>
  <c r="I246" i="16"/>
  <c r="B247" i="16"/>
  <c r="D247" i="16"/>
  <c r="E247" i="16"/>
  <c r="F247" i="16"/>
  <c r="G247" i="16"/>
  <c r="H247" i="16"/>
  <c r="I247" i="16"/>
  <c r="B248" i="16"/>
  <c r="D248" i="16"/>
  <c r="E248" i="16"/>
  <c r="F248" i="16"/>
  <c r="G248" i="16"/>
  <c r="H248" i="16"/>
  <c r="I248" i="16"/>
  <c r="B249" i="16"/>
  <c r="D249" i="16"/>
  <c r="E249" i="16"/>
  <c r="F249" i="16"/>
  <c r="G249" i="16"/>
  <c r="H249" i="16"/>
  <c r="I249" i="16"/>
  <c r="B250" i="16"/>
  <c r="D250" i="16"/>
  <c r="E250" i="16"/>
  <c r="F250" i="16"/>
  <c r="G250" i="16"/>
  <c r="H250" i="16"/>
  <c r="I250" i="16"/>
  <c r="B251" i="16"/>
  <c r="D251" i="16"/>
  <c r="E251" i="16"/>
  <c r="F251" i="16"/>
  <c r="G251" i="16"/>
  <c r="H251" i="16"/>
  <c r="I251" i="16"/>
  <c r="B252" i="16"/>
  <c r="D252" i="16"/>
  <c r="E252" i="16"/>
  <c r="F252" i="16"/>
  <c r="G252" i="16"/>
  <c r="H252" i="16"/>
  <c r="I252" i="16"/>
  <c r="B253" i="16"/>
  <c r="D253" i="16"/>
  <c r="E253" i="16"/>
  <c r="F253" i="16"/>
  <c r="G253" i="16"/>
  <c r="H253" i="16"/>
  <c r="I253" i="16"/>
  <c r="B254" i="16"/>
  <c r="D254" i="16"/>
  <c r="E254" i="16"/>
  <c r="F254" i="16"/>
  <c r="G254" i="16"/>
  <c r="H254" i="16"/>
  <c r="I254" i="16"/>
  <c r="B255" i="16"/>
  <c r="D255" i="16"/>
  <c r="E255" i="16"/>
  <c r="F255" i="16"/>
  <c r="G255" i="16"/>
  <c r="H255" i="16"/>
  <c r="I255" i="16"/>
  <c r="B256" i="16"/>
  <c r="D256" i="16"/>
  <c r="E256" i="16"/>
  <c r="F256" i="16"/>
  <c r="G256" i="16"/>
  <c r="H256" i="16"/>
  <c r="I256" i="16"/>
  <c r="B257" i="16"/>
  <c r="D257" i="16"/>
  <c r="E257" i="16"/>
  <c r="F257" i="16"/>
  <c r="G257" i="16"/>
  <c r="H257" i="16"/>
  <c r="I257" i="16"/>
  <c r="B258" i="16"/>
  <c r="D258" i="16"/>
  <c r="E258" i="16"/>
  <c r="F258" i="16"/>
  <c r="G258" i="16"/>
  <c r="H258" i="16"/>
  <c r="I258" i="16"/>
  <c r="B259" i="16"/>
  <c r="D259" i="16"/>
  <c r="E259" i="16"/>
  <c r="F259" i="16"/>
  <c r="G259" i="16"/>
  <c r="H259" i="16"/>
  <c r="I259" i="16"/>
  <c r="B260" i="16"/>
  <c r="D260" i="16"/>
  <c r="E260" i="16"/>
  <c r="F260" i="16"/>
  <c r="G260" i="16"/>
  <c r="H260" i="16"/>
  <c r="I260" i="16"/>
  <c r="B261" i="16"/>
  <c r="D261" i="16"/>
  <c r="E261" i="16"/>
  <c r="F261" i="16"/>
  <c r="G261" i="16"/>
  <c r="H261" i="16"/>
  <c r="I261" i="16"/>
  <c r="B262" i="16"/>
  <c r="D262" i="16"/>
  <c r="E262" i="16"/>
  <c r="F262" i="16"/>
  <c r="G262" i="16"/>
  <c r="H262" i="16"/>
  <c r="I262" i="16"/>
  <c r="B263" i="16"/>
  <c r="D263" i="16"/>
  <c r="E263" i="16"/>
  <c r="F263" i="16"/>
  <c r="G263" i="16"/>
  <c r="H263" i="16"/>
  <c r="I263" i="16"/>
  <c r="B264" i="16"/>
  <c r="D264" i="16"/>
  <c r="E264" i="16"/>
  <c r="F264" i="16"/>
  <c r="G264" i="16"/>
  <c r="H264" i="16"/>
  <c r="I264" i="16"/>
  <c r="B265" i="16"/>
  <c r="D265" i="16"/>
  <c r="E265" i="16"/>
  <c r="F265" i="16"/>
  <c r="G265" i="16"/>
  <c r="H265" i="16"/>
  <c r="I265" i="16"/>
  <c r="B266" i="16"/>
  <c r="D266" i="16"/>
  <c r="E266" i="16"/>
  <c r="F266" i="16"/>
  <c r="G266" i="16"/>
  <c r="H266" i="16"/>
  <c r="I266" i="16"/>
  <c r="B267" i="16"/>
  <c r="D267" i="16"/>
  <c r="E267" i="16"/>
  <c r="F267" i="16"/>
  <c r="G267" i="16"/>
  <c r="H267" i="16"/>
  <c r="I267" i="16"/>
  <c r="B268" i="16"/>
  <c r="D268" i="16"/>
  <c r="E268" i="16"/>
  <c r="F268" i="16"/>
  <c r="G268" i="16"/>
  <c r="H268" i="16"/>
  <c r="I268" i="16"/>
  <c r="B269" i="16"/>
  <c r="D269" i="16"/>
  <c r="E269" i="16"/>
  <c r="F269" i="16"/>
  <c r="G269" i="16"/>
  <c r="H269" i="16"/>
  <c r="I269" i="16"/>
  <c r="B270" i="16"/>
  <c r="D270" i="16"/>
  <c r="E270" i="16"/>
  <c r="F270" i="16"/>
  <c r="G270" i="16"/>
  <c r="H270" i="16"/>
  <c r="I270" i="16"/>
  <c r="B271" i="16"/>
  <c r="D271" i="16"/>
  <c r="E271" i="16"/>
  <c r="F271" i="16"/>
  <c r="G271" i="16"/>
  <c r="H271" i="16"/>
  <c r="I271" i="16"/>
  <c r="B272" i="16"/>
  <c r="D272" i="16"/>
  <c r="E272" i="16"/>
  <c r="F272" i="16"/>
  <c r="G272" i="16"/>
  <c r="H272" i="16"/>
  <c r="I272" i="16"/>
  <c r="B273" i="16"/>
  <c r="D273" i="16"/>
  <c r="E273" i="16"/>
  <c r="F273" i="16"/>
  <c r="G273" i="16"/>
  <c r="H273" i="16"/>
  <c r="I273" i="16"/>
  <c r="B274" i="16"/>
  <c r="D274" i="16"/>
  <c r="E274" i="16"/>
  <c r="F274" i="16"/>
  <c r="G274" i="16"/>
  <c r="H274" i="16"/>
  <c r="I274" i="16"/>
  <c r="B275" i="16"/>
  <c r="D275" i="16"/>
  <c r="E275" i="16"/>
  <c r="F275" i="16"/>
  <c r="G275" i="16"/>
  <c r="H275" i="16"/>
  <c r="I275" i="16"/>
  <c r="B276" i="16"/>
  <c r="D276" i="16"/>
  <c r="E276" i="16"/>
  <c r="F276" i="16"/>
  <c r="G276" i="16"/>
  <c r="H276" i="16"/>
  <c r="I276" i="16"/>
  <c r="B277" i="16"/>
  <c r="D277" i="16"/>
  <c r="E277" i="16"/>
  <c r="F277" i="16"/>
  <c r="G277" i="16"/>
  <c r="H277" i="16"/>
  <c r="I277" i="16"/>
  <c r="B278" i="16"/>
  <c r="D278" i="16"/>
  <c r="E278" i="16"/>
  <c r="F278" i="16"/>
  <c r="G278" i="16"/>
  <c r="H278" i="16"/>
  <c r="I278" i="16"/>
  <c r="B279" i="16"/>
  <c r="D279" i="16"/>
  <c r="E279" i="16"/>
  <c r="F279" i="16"/>
  <c r="G279" i="16"/>
  <c r="H279" i="16"/>
  <c r="I279" i="16"/>
  <c r="B280" i="16"/>
  <c r="D280" i="16"/>
  <c r="E280" i="16"/>
  <c r="F280" i="16"/>
  <c r="G280" i="16"/>
  <c r="H280" i="16"/>
  <c r="I280" i="16"/>
  <c r="B281" i="16"/>
  <c r="D281" i="16"/>
  <c r="E281" i="16"/>
  <c r="F281" i="16"/>
  <c r="G281" i="16"/>
  <c r="H281" i="16"/>
  <c r="I281" i="16"/>
  <c r="B282" i="16"/>
  <c r="D282" i="16"/>
  <c r="E282" i="16"/>
  <c r="F282" i="16"/>
  <c r="G282" i="16"/>
  <c r="H282" i="16"/>
  <c r="I282" i="16"/>
  <c r="B283" i="16"/>
  <c r="D283" i="16"/>
  <c r="E283" i="16"/>
  <c r="F283" i="16"/>
  <c r="G283" i="16"/>
  <c r="H283" i="16"/>
  <c r="I283" i="16"/>
  <c r="B284" i="16"/>
  <c r="D284" i="16"/>
  <c r="E284" i="16"/>
  <c r="F284" i="16"/>
  <c r="G284" i="16"/>
  <c r="H284" i="16"/>
  <c r="I284" i="16"/>
  <c r="B285" i="16"/>
  <c r="D285" i="16"/>
  <c r="E285" i="16"/>
  <c r="F285" i="16"/>
  <c r="G285" i="16"/>
  <c r="H285" i="16"/>
  <c r="I285" i="16"/>
  <c r="B286" i="16"/>
  <c r="D286" i="16"/>
  <c r="E286" i="16"/>
  <c r="F286" i="16"/>
  <c r="G286" i="16"/>
  <c r="H286" i="16"/>
  <c r="I286" i="16"/>
  <c r="B287" i="16"/>
  <c r="D287" i="16"/>
  <c r="E287" i="16"/>
  <c r="F287" i="16"/>
  <c r="G287" i="16"/>
  <c r="H287" i="16"/>
  <c r="I287" i="16"/>
  <c r="B288" i="16"/>
  <c r="D288" i="16"/>
  <c r="E288" i="16"/>
  <c r="F288" i="16"/>
  <c r="G288" i="16"/>
  <c r="H288" i="16"/>
  <c r="I288" i="16"/>
  <c r="B289" i="16"/>
  <c r="D289" i="16"/>
  <c r="E289" i="16"/>
  <c r="F289" i="16"/>
  <c r="G289" i="16"/>
  <c r="H289" i="16"/>
  <c r="I289" i="16"/>
  <c r="B290" i="16"/>
  <c r="D290" i="16"/>
  <c r="E290" i="16"/>
  <c r="F290" i="16"/>
  <c r="G290" i="16"/>
  <c r="H290" i="16"/>
  <c r="I290" i="16"/>
  <c r="B291" i="16"/>
  <c r="D291" i="16"/>
  <c r="E291" i="16"/>
  <c r="F291" i="16"/>
  <c r="G291" i="16"/>
  <c r="H291" i="16"/>
  <c r="I291" i="16"/>
  <c r="B292" i="16"/>
  <c r="D292" i="16"/>
  <c r="E292" i="16"/>
  <c r="F292" i="16"/>
  <c r="G292" i="16"/>
  <c r="H292" i="16"/>
  <c r="I292" i="16"/>
  <c r="B293" i="16"/>
  <c r="D293" i="16"/>
  <c r="E293" i="16"/>
  <c r="F293" i="16"/>
  <c r="G293" i="16"/>
  <c r="H293" i="16"/>
  <c r="I293" i="16"/>
  <c r="B294" i="16"/>
  <c r="D294" i="16"/>
  <c r="E294" i="16"/>
  <c r="F294" i="16"/>
  <c r="G294" i="16"/>
  <c r="H294" i="16"/>
  <c r="I294" i="16"/>
  <c r="B295" i="16"/>
  <c r="D295" i="16"/>
  <c r="E295" i="16"/>
  <c r="F295" i="16"/>
  <c r="G295" i="16"/>
  <c r="H295" i="16"/>
  <c r="I295" i="16"/>
  <c r="B296" i="16"/>
  <c r="D296" i="16"/>
  <c r="E296" i="16"/>
  <c r="F296" i="16"/>
  <c r="G296" i="16"/>
  <c r="H296" i="16"/>
  <c r="I296" i="16"/>
  <c r="B297" i="16"/>
  <c r="D297" i="16"/>
  <c r="E297" i="16"/>
  <c r="F297" i="16"/>
  <c r="G297" i="16"/>
  <c r="H297" i="16"/>
  <c r="I297" i="16"/>
  <c r="B298" i="16"/>
  <c r="D298" i="16"/>
  <c r="E298" i="16"/>
  <c r="F298" i="16"/>
  <c r="G298" i="16"/>
  <c r="H298" i="16"/>
  <c r="I298" i="16"/>
  <c r="B299" i="16"/>
  <c r="D299" i="16"/>
  <c r="E299" i="16"/>
  <c r="F299" i="16"/>
  <c r="G299" i="16"/>
  <c r="H299" i="16"/>
  <c r="I299" i="16"/>
  <c r="B300" i="16"/>
  <c r="D300" i="16"/>
  <c r="E300" i="16"/>
  <c r="F300" i="16"/>
  <c r="G300" i="16"/>
  <c r="H300" i="16"/>
  <c r="I300" i="16"/>
  <c r="B301" i="16"/>
  <c r="D301" i="16"/>
  <c r="E301" i="16"/>
  <c r="F301" i="16"/>
  <c r="G301" i="16"/>
  <c r="H301" i="16"/>
  <c r="I301" i="16"/>
  <c r="B302" i="16"/>
  <c r="D302" i="16"/>
  <c r="E302" i="16"/>
  <c r="F302" i="16"/>
  <c r="G302" i="16"/>
  <c r="H302" i="16"/>
  <c r="I302" i="16"/>
  <c r="B303" i="16"/>
  <c r="D303" i="16"/>
  <c r="E303" i="16"/>
  <c r="F303" i="16"/>
  <c r="G303" i="16"/>
  <c r="H303" i="16"/>
  <c r="I303" i="16"/>
  <c r="B304" i="16"/>
  <c r="D304" i="16"/>
  <c r="E304" i="16"/>
  <c r="F304" i="16"/>
  <c r="G304" i="16"/>
  <c r="H304" i="16"/>
  <c r="I304" i="16"/>
  <c r="B305" i="16"/>
  <c r="D305" i="16"/>
  <c r="E305" i="16"/>
  <c r="F305" i="16"/>
  <c r="G305" i="16"/>
  <c r="H305" i="16"/>
  <c r="I305" i="16"/>
  <c r="B306" i="16"/>
  <c r="D306" i="16"/>
  <c r="E306" i="16"/>
  <c r="F306" i="16"/>
  <c r="G306" i="16"/>
  <c r="H306" i="16"/>
  <c r="I306" i="16"/>
  <c r="B307" i="16"/>
  <c r="D307" i="16"/>
  <c r="E307" i="16"/>
  <c r="F307" i="16"/>
  <c r="G307" i="16"/>
  <c r="H307" i="16"/>
  <c r="I307" i="16"/>
  <c r="B308" i="16"/>
  <c r="D308" i="16"/>
  <c r="E308" i="16"/>
  <c r="F308" i="16"/>
  <c r="G308" i="16"/>
  <c r="H308" i="16"/>
  <c r="I308" i="16"/>
  <c r="B309" i="16"/>
  <c r="D309" i="16"/>
  <c r="E309" i="16"/>
  <c r="F309" i="16"/>
  <c r="G309" i="16"/>
  <c r="H309" i="16"/>
  <c r="I309" i="16"/>
  <c r="B310" i="16"/>
  <c r="D310" i="16"/>
  <c r="E310" i="16"/>
  <c r="F310" i="16"/>
  <c r="G310" i="16"/>
  <c r="H310" i="16"/>
  <c r="I310" i="16"/>
  <c r="B311" i="16"/>
  <c r="D311" i="16"/>
  <c r="E311" i="16"/>
  <c r="F311" i="16"/>
  <c r="G311" i="16"/>
  <c r="H311" i="16"/>
  <c r="I311" i="16"/>
  <c r="B312" i="16"/>
  <c r="D312" i="16"/>
  <c r="E312" i="16"/>
  <c r="F312" i="16"/>
  <c r="G312" i="16"/>
  <c r="H312" i="16"/>
  <c r="I312" i="16"/>
  <c r="B313" i="16"/>
  <c r="D313" i="16"/>
  <c r="E313" i="16"/>
  <c r="F313" i="16"/>
  <c r="G313" i="16"/>
  <c r="H313" i="16"/>
  <c r="I313" i="16"/>
  <c r="B314" i="16"/>
  <c r="D314" i="16"/>
  <c r="E314" i="16"/>
  <c r="F314" i="16"/>
  <c r="G314" i="16"/>
  <c r="H314" i="16"/>
  <c r="I314" i="16"/>
  <c r="B315" i="16"/>
  <c r="D315" i="16"/>
  <c r="E315" i="16"/>
  <c r="F315" i="16"/>
  <c r="G315" i="16"/>
  <c r="H315" i="16"/>
  <c r="I315" i="16"/>
  <c r="B316" i="16"/>
  <c r="D316" i="16"/>
  <c r="E316" i="16"/>
  <c r="F316" i="16"/>
  <c r="G316" i="16"/>
  <c r="H316" i="16"/>
  <c r="I316" i="16"/>
  <c r="B317" i="16"/>
  <c r="D317" i="16"/>
  <c r="E317" i="16"/>
  <c r="F317" i="16"/>
  <c r="G317" i="16"/>
  <c r="H317" i="16"/>
  <c r="I317" i="16"/>
  <c r="B318" i="16"/>
  <c r="D318" i="16"/>
  <c r="E318" i="16"/>
  <c r="F318" i="16"/>
  <c r="G318" i="16"/>
  <c r="H318" i="16"/>
  <c r="I318" i="16"/>
  <c r="B319" i="16"/>
  <c r="D319" i="16"/>
  <c r="E319" i="16"/>
  <c r="F319" i="16"/>
  <c r="G319" i="16"/>
  <c r="H319" i="16"/>
  <c r="I319" i="16"/>
  <c r="B320" i="16"/>
  <c r="D320" i="16"/>
  <c r="E320" i="16"/>
  <c r="F320" i="16"/>
  <c r="G320" i="16"/>
  <c r="H320" i="16"/>
  <c r="I320" i="16"/>
  <c r="B321" i="16"/>
  <c r="D321" i="16"/>
  <c r="E321" i="16"/>
  <c r="F321" i="16"/>
  <c r="G321" i="16"/>
  <c r="H321" i="16"/>
  <c r="I321" i="16"/>
  <c r="B322" i="16"/>
  <c r="D322" i="16"/>
  <c r="E322" i="16"/>
  <c r="F322" i="16"/>
  <c r="G322" i="16"/>
  <c r="H322" i="16"/>
  <c r="I322" i="16"/>
  <c r="B323" i="16"/>
  <c r="D323" i="16"/>
  <c r="E323" i="16"/>
  <c r="F323" i="16"/>
  <c r="G323" i="16"/>
  <c r="H323" i="16"/>
  <c r="I323" i="16"/>
  <c r="B324" i="16"/>
  <c r="D324" i="16"/>
  <c r="E324" i="16"/>
  <c r="F324" i="16"/>
  <c r="G324" i="16"/>
  <c r="H324" i="16"/>
  <c r="I324" i="16"/>
  <c r="B325" i="16"/>
  <c r="D325" i="16"/>
  <c r="E325" i="16"/>
  <c r="F325" i="16"/>
  <c r="G325" i="16"/>
  <c r="H325" i="16"/>
  <c r="I325" i="16"/>
  <c r="B326" i="16"/>
  <c r="D326" i="16"/>
  <c r="E326" i="16"/>
  <c r="F326" i="16"/>
  <c r="G326" i="16"/>
  <c r="H326" i="16"/>
  <c r="I326" i="16"/>
  <c r="B327" i="16"/>
  <c r="D327" i="16"/>
  <c r="E327" i="16"/>
  <c r="F327" i="16"/>
  <c r="G327" i="16"/>
  <c r="H327" i="16"/>
  <c r="I327" i="16"/>
  <c r="B328" i="16"/>
  <c r="D328" i="16"/>
  <c r="E328" i="16"/>
  <c r="F328" i="16"/>
  <c r="G328" i="16"/>
  <c r="H328" i="16"/>
  <c r="I328" i="16"/>
  <c r="B329" i="16"/>
  <c r="D329" i="16"/>
  <c r="E329" i="16"/>
  <c r="F329" i="16"/>
  <c r="G329" i="16"/>
  <c r="H329" i="16"/>
  <c r="I329" i="16"/>
  <c r="B330" i="16"/>
  <c r="D330" i="16"/>
  <c r="E330" i="16"/>
  <c r="F330" i="16"/>
  <c r="G330" i="16"/>
  <c r="H330" i="16"/>
  <c r="I330" i="16"/>
  <c r="B331" i="16"/>
  <c r="D331" i="16"/>
  <c r="E331" i="16"/>
  <c r="F331" i="16"/>
  <c r="G331" i="16"/>
  <c r="H331" i="16"/>
  <c r="I331" i="16"/>
  <c r="B332" i="16"/>
  <c r="D332" i="16"/>
  <c r="E332" i="16"/>
  <c r="F332" i="16"/>
  <c r="G332" i="16"/>
  <c r="H332" i="16"/>
  <c r="I332" i="16"/>
  <c r="B333" i="16"/>
  <c r="D333" i="16"/>
  <c r="E333" i="16"/>
  <c r="F333" i="16"/>
  <c r="G333" i="16"/>
  <c r="H333" i="16"/>
  <c r="I333" i="16"/>
  <c r="B334" i="16"/>
  <c r="D334" i="16"/>
  <c r="E334" i="16"/>
  <c r="F334" i="16"/>
  <c r="G334" i="16"/>
  <c r="H334" i="16"/>
  <c r="I334" i="16"/>
  <c r="B335" i="16"/>
  <c r="D335" i="16"/>
  <c r="E335" i="16"/>
  <c r="F335" i="16"/>
  <c r="G335" i="16"/>
  <c r="H335" i="16"/>
  <c r="I335" i="16"/>
  <c r="B336" i="16"/>
  <c r="D336" i="16"/>
  <c r="E336" i="16"/>
  <c r="F336" i="16"/>
  <c r="G336" i="16"/>
  <c r="H336" i="16"/>
  <c r="I336" i="16"/>
  <c r="B337" i="16"/>
  <c r="D337" i="16"/>
  <c r="E337" i="16"/>
  <c r="F337" i="16"/>
  <c r="G337" i="16"/>
  <c r="H337" i="16"/>
  <c r="I337" i="16"/>
  <c r="B338" i="16"/>
  <c r="D338" i="16"/>
  <c r="E338" i="16"/>
  <c r="F338" i="16"/>
  <c r="G338" i="16"/>
  <c r="H338" i="16"/>
  <c r="I338" i="16"/>
  <c r="B339" i="16"/>
  <c r="D339" i="16"/>
  <c r="E339" i="16"/>
  <c r="F339" i="16"/>
  <c r="G339" i="16"/>
  <c r="H339" i="16"/>
  <c r="I339" i="16"/>
  <c r="B340" i="16"/>
  <c r="D340" i="16"/>
  <c r="E340" i="16"/>
  <c r="F340" i="16"/>
  <c r="G340" i="16"/>
  <c r="H340" i="16"/>
  <c r="I340" i="16"/>
  <c r="B341" i="16"/>
  <c r="D341" i="16"/>
  <c r="E341" i="16"/>
  <c r="F341" i="16"/>
  <c r="G341" i="16"/>
  <c r="H341" i="16"/>
  <c r="I341" i="16"/>
  <c r="B342" i="16"/>
  <c r="D342" i="16"/>
  <c r="E342" i="16"/>
  <c r="F342" i="16"/>
  <c r="G342" i="16"/>
  <c r="H342" i="16"/>
  <c r="I342" i="16"/>
  <c r="B343" i="16"/>
  <c r="D343" i="16"/>
  <c r="E343" i="16"/>
  <c r="F343" i="16"/>
  <c r="G343" i="16"/>
  <c r="H343" i="16"/>
  <c r="I343" i="16"/>
  <c r="B344" i="16"/>
  <c r="D344" i="16"/>
  <c r="E344" i="16"/>
  <c r="F344" i="16"/>
  <c r="G344" i="16"/>
  <c r="H344" i="16"/>
  <c r="I344" i="16"/>
  <c r="B345" i="16"/>
  <c r="D345" i="16"/>
  <c r="E345" i="16"/>
  <c r="F345" i="16"/>
  <c r="G345" i="16"/>
  <c r="H345" i="16"/>
  <c r="I345" i="16"/>
  <c r="B346" i="16"/>
  <c r="D346" i="16"/>
  <c r="E346" i="16"/>
  <c r="F346" i="16"/>
  <c r="G346" i="16"/>
  <c r="H346" i="16"/>
  <c r="I346" i="16"/>
  <c r="B347" i="16"/>
  <c r="D347" i="16"/>
  <c r="E347" i="16"/>
  <c r="F347" i="16"/>
  <c r="G347" i="16"/>
  <c r="H347" i="16"/>
  <c r="I347" i="16"/>
  <c r="B348" i="16"/>
  <c r="D348" i="16"/>
  <c r="E348" i="16"/>
  <c r="F348" i="16"/>
  <c r="G348" i="16"/>
  <c r="H348" i="16"/>
  <c r="I348" i="16"/>
  <c r="B349" i="16"/>
  <c r="D349" i="16"/>
  <c r="E349" i="16"/>
  <c r="F349" i="16"/>
  <c r="G349" i="16"/>
  <c r="H349" i="16"/>
  <c r="I349" i="16"/>
  <c r="B350" i="16"/>
  <c r="D350" i="16"/>
  <c r="E350" i="16"/>
  <c r="F350" i="16"/>
  <c r="G350" i="16"/>
  <c r="H350" i="16"/>
  <c r="I350" i="16"/>
  <c r="B351" i="16"/>
  <c r="D351" i="16"/>
  <c r="E351" i="16"/>
  <c r="F351" i="16"/>
  <c r="G351" i="16"/>
  <c r="H351" i="16"/>
  <c r="I351" i="16"/>
  <c r="B352" i="16"/>
  <c r="D352" i="16"/>
  <c r="E352" i="16"/>
  <c r="F352" i="16"/>
  <c r="G352" i="16"/>
  <c r="H352" i="16"/>
  <c r="I352" i="16"/>
  <c r="B353" i="16"/>
  <c r="D353" i="16"/>
  <c r="E353" i="16"/>
  <c r="F353" i="16"/>
  <c r="G353" i="16"/>
  <c r="H353" i="16"/>
  <c r="I353" i="16"/>
  <c r="B354" i="16"/>
  <c r="D354" i="16"/>
  <c r="E354" i="16"/>
  <c r="F354" i="16"/>
  <c r="G354" i="16"/>
  <c r="H354" i="16"/>
  <c r="I354" i="16"/>
  <c r="B355" i="16"/>
  <c r="D355" i="16"/>
  <c r="E355" i="16"/>
  <c r="F355" i="16"/>
  <c r="G355" i="16"/>
  <c r="H355" i="16"/>
  <c r="I355" i="16"/>
  <c r="B356" i="16"/>
  <c r="D356" i="16"/>
  <c r="E356" i="16"/>
  <c r="F356" i="16"/>
  <c r="G356" i="16"/>
  <c r="H356" i="16"/>
  <c r="I356" i="16"/>
  <c r="B357" i="16"/>
  <c r="D357" i="16"/>
  <c r="E357" i="16"/>
  <c r="F357" i="16"/>
  <c r="G357" i="16"/>
  <c r="H357" i="16"/>
  <c r="I357" i="16"/>
  <c r="B358" i="16"/>
  <c r="D358" i="16"/>
  <c r="E358" i="16"/>
  <c r="F358" i="16"/>
  <c r="G358" i="16"/>
  <c r="H358" i="16"/>
  <c r="I358" i="16"/>
  <c r="B359" i="16"/>
  <c r="D359" i="16"/>
  <c r="E359" i="16"/>
  <c r="F359" i="16"/>
  <c r="G359" i="16"/>
  <c r="H359" i="16"/>
  <c r="I359" i="16"/>
  <c r="B360" i="16"/>
  <c r="D360" i="16"/>
  <c r="E360" i="16"/>
  <c r="F360" i="16"/>
  <c r="G360" i="16"/>
  <c r="H360" i="16"/>
  <c r="I360" i="16"/>
  <c r="B361" i="16"/>
  <c r="D361" i="16"/>
  <c r="E361" i="16"/>
  <c r="F361" i="16"/>
  <c r="G361" i="16"/>
  <c r="H361" i="16"/>
  <c r="I361" i="16"/>
  <c r="B362" i="16"/>
  <c r="D362" i="16"/>
  <c r="E362" i="16"/>
  <c r="F362" i="16"/>
  <c r="G362" i="16"/>
  <c r="H362" i="16"/>
  <c r="I362" i="16"/>
  <c r="B363" i="16"/>
  <c r="D363" i="16"/>
  <c r="E363" i="16"/>
  <c r="F363" i="16"/>
  <c r="G363" i="16"/>
  <c r="H363" i="16"/>
  <c r="I363" i="16"/>
  <c r="B364" i="16"/>
  <c r="D364" i="16"/>
  <c r="E364" i="16"/>
  <c r="F364" i="16"/>
  <c r="G364" i="16"/>
  <c r="H364" i="16"/>
  <c r="I364" i="16"/>
  <c r="B365" i="16"/>
  <c r="D365" i="16"/>
  <c r="E365" i="16"/>
  <c r="F365" i="16"/>
  <c r="G365" i="16"/>
  <c r="H365" i="16"/>
  <c r="I365" i="16"/>
  <c r="B366" i="16"/>
  <c r="D366" i="16"/>
  <c r="E366" i="16"/>
  <c r="F366" i="16"/>
  <c r="G366" i="16"/>
  <c r="H366" i="16"/>
  <c r="I366" i="16"/>
  <c r="B367" i="16"/>
  <c r="D367" i="16"/>
  <c r="E367" i="16"/>
  <c r="F367" i="16"/>
  <c r="G367" i="16"/>
  <c r="H367" i="16"/>
  <c r="I367" i="16"/>
  <c r="B368" i="16"/>
  <c r="D368" i="16"/>
  <c r="E368" i="16"/>
  <c r="F368" i="16"/>
  <c r="G368" i="16"/>
  <c r="H368" i="16"/>
  <c r="I368" i="16"/>
  <c r="B369" i="16"/>
  <c r="D369" i="16"/>
  <c r="E369" i="16"/>
  <c r="F369" i="16"/>
  <c r="G369" i="16"/>
  <c r="H369" i="16"/>
  <c r="I369" i="16"/>
  <c r="B370" i="16"/>
  <c r="D370" i="16"/>
  <c r="E370" i="16"/>
  <c r="F370" i="16"/>
  <c r="G370" i="16"/>
  <c r="H370" i="16"/>
  <c r="I370" i="16"/>
  <c r="B371" i="16"/>
  <c r="D371" i="16"/>
  <c r="E371" i="16"/>
  <c r="F371" i="16"/>
  <c r="G371" i="16"/>
  <c r="H371" i="16"/>
  <c r="I371" i="16"/>
  <c r="B372" i="16"/>
  <c r="D372" i="16"/>
  <c r="E372" i="16"/>
  <c r="F372" i="16"/>
  <c r="G372" i="16"/>
  <c r="H372" i="16"/>
  <c r="I372" i="16"/>
  <c r="B373" i="16"/>
  <c r="D373" i="16"/>
  <c r="E373" i="16"/>
  <c r="F373" i="16"/>
  <c r="G373" i="16"/>
  <c r="H373" i="16"/>
  <c r="I373" i="16"/>
  <c r="B374" i="16"/>
  <c r="D374" i="16"/>
  <c r="E374" i="16"/>
  <c r="F374" i="16"/>
  <c r="G374" i="16"/>
  <c r="H374" i="16"/>
  <c r="I374" i="16"/>
  <c r="B375" i="16"/>
  <c r="D375" i="16"/>
  <c r="E375" i="16"/>
  <c r="F375" i="16"/>
  <c r="G375" i="16"/>
  <c r="H375" i="16"/>
  <c r="I375" i="16"/>
  <c r="B376" i="16"/>
  <c r="D376" i="16"/>
  <c r="E376" i="16"/>
  <c r="F376" i="16"/>
  <c r="G376" i="16"/>
  <c r="H376" i="16"/>
  <c r="I376" i="16"/>
  <c r="B378" i="16"/>
  <c r="D378" i="16"/>
  <c r="E378" i="16"/>
  <c r="F378" i="16"/>
  <c r="G378" i="16"/>
  <c r="H378" i="16"/>
  <c r="I378" i="16"/>
  <c r="B379" i="16"/>
  <c r="D379" i="16"/>
  <c r="E379" i="16"/>
  <c r="F379" i="16"/>
  <c r="G379" i="16"/>
  <c r="H379" i="16"/>
  <c r="I379" i="16"/>
  <c r="B380" i="16"/>
  <c r="D380" i="16"/>
  <c r="E380" i="16"/>
  <c r="F380" i="16"/>
  <c r="G380" i="16"/>
  <c r="H380" i="16"/>
  <c r="I380" i="16"/>
  <c r="B381" i="16"/>
  <c r="D381" i="16"/>
  <c r="E381" i="16"/>
  <c r="F381" i="16"/>
  <c r="G381" i="16"/>
  <c r="H381" i="16"/>
  <c r="I381" i="16"/>
  <c r="B382" i="16"/>
  <c r="D382" i="16"/>
  <c r="E382" i="16"/>
  <c r="F382" i="16"/>
  <c r="G382" i="16"/>
  <c r="H382" i="16"/>
  <c r="I382" i="16"/>
  <c r="B383" i="16"/>
  <c r="D383" i="16"/>
  <c r="E383" i="16"/>
  <c r="F383" i="16"/>
  <c r="G383" i="16"/>
  <c r="H383" i="16"/>
  <c r="I383" i="16"/>
  <c r="B384" i="16"/>
  <c r="D384" i="16"/>
  <c r="E384" i="16"/>
  <c r="F384" i="16"/>
  <c r="G384" i="16"/>
  <c r="H384" i="16"/>
  <c r="I384" i="16"/>
  <c r="B385" i="16"/>
  <c r="D385" i="16"/>
  <c r="E385" i="16"/>
  <c r="F385" i="16"/>
  <c r="G385" i="16"/>
  <c r="H385" i="16"/>
  <c r="I385" i="16"/>
  <c r="B386" i="16"/>
  <c r="D386" i="16"/>
  <c r="E386" i="16"/>
  <c r="F386" i="16"/>
  <c r="G386" i="16"/>
  <c r="H386" i="16"/>
  <c r="I386" i="16"/>
  <c r="B387" i="16"/>
  <c r="D387" i="16"/>
  <c r="E387" i="16"/>
  <c r="F387" i="16"/>
  <c r="G387" i="16"/>
  <c r="H387" i="16"/>
  <c r="I387" i="16"/>
  <c r="B388" i="16"/>
  <c r="D388" i="16"/>
  <c r="E388" i="16"/>
  <c r="F388" i="16"/>
  <c r="G388" i="16"/>
  <c r="H388" i="16"/>
  <c r="I388" i="16"/>
  <c r="B389" i="16"/>
  <c r="D389" i="16"/>
  <c r="E389" i="16"/>
  <c r="F389" i="16"/>
  <c r="G389" i="16"/>
  <c r="H389" i="16"/>
  <c r="I389" i="16"/>
  <c r="B390" i="16"/>
  <c r="D390" i="16"/>
  <c r="E390" i="16"/>
  <c r="F390" i="16"/>
  <c r="G390" i="16"/>
  <c r="H390" i="16"/>
  <c r="I390" i="16"/>
  <c r="B391" i="16"/>
  <c r="D391" i="16"/>
  <c r="E391" i="16"/>
  <c r="F391" i="16"/>
  <c r="G391" i="16"/>
  <c r="H391" i="16"/>
  <c r="I391" i="16"/>
  <c r="B392" i="16"/>
  <c r="D392" i="16"/>
  <c r="E392" i="16"/>
  <c r="F392" i="16"/>
  <c r="G392" i="16"/>
  <c r="H392" i="16"/>
  <c r="I392" i="16"/>
  <c r="B393" i="16"/>
  <c r="D393" i="16"/>
  <c r="E393" i="16"/>
  <c r="F393" i="16"/>
  <c r="G393" i="16"/>
  <c r="H393" i="16"/>
  <c r="I393" i="16"/>
  <c r="B394" i="16"/>
  <c r="D394" i="16"/>
  <c r="E394" i="16"/>
  <c r="F394" i="16"/>
  <c r="G394" i="16"/>
  <c r="H394" i="16"/>
  <c r="I394" i="16"/>
  <c r="B395" i="16"/>
  <c r="D395" i="16"/>
  <c r="E395" i="16"/>
  <c r="F395" i="16"/>
  <c r="G395" i="16"/>
  <c r="H395" i="16"/>
  <c r="I395" i="16"/>
  <c r="B396" i="16"/>
  <c r="D396" i="16"/>
  <c r="E396" i="16"/>
  <c r="F396" i="16"/>
  <c r="G396" i="16"/>
  <c r="H396" i="16"/>
  <c r="I396" i="16"/>
  <c r="B397" i="16"/>
  <c r="D397" i="16"/>
  <c r="E397" i="16"/>
  <c r="F397" i="16"/>
  <c r="G397" i="16"/>
  <c r="H397" i="16"/>
  <c r="I397" i="16"/>
  <c r="B398" i="16"/>
  <c r="D398" i="16"/>
  <c r="E398" i="16"/>
  <c r="F398" i="16"/>
  <c r="G398" i="16"/>
  <c r="H398" i="16"/>
  <c r="I398" i="16"/>
  <c r="B399" i="16"/>
  <c r="D399" i="16"/>
  <c r="E399" i="16"/>
  <c r="F399" i="16"/>
  <c r="G399" i="16"/>
  <c r="H399" i="16"/>
  <c r="I399" i="16"/>
  <c r="B400" i="16"/>
  <c r="D400" i="16"/>
  <c r="E400" i="16"/>
  <c r="F400" i="16"/>
  <c r="G400" i="16"/>
  <c r="H400" i="16"/>
  <c r="I400" i="16"/>
  <c r="B4" i="19"/>
  <c r="D4" i="19"/>
  <c r="E4" i="19"/>
  <c r="F4" i="19"/>
  <c r="G4" i="19"/>
  <c r="H4" i="19"/>
  <c r="I4" i="19"/>
  <c r="W4" i="19"/>
  <c r="X4" i="19" s="1"/>
  <c r="B5" i="19"/>
  <c r="D5" i="19"/>
  <c r="E5" i="19"/>
  <c r="F5" i="19"/>
  <c r="G5" i="19"/>
  <c r="H5" i="19"/>
  <c r="I5" i="19"/>
  <c r="W5" i="19"/>
  <c r="X5" i="19" s="1"/>
  <c r="B6" i="19"/>
  <c r="D6" i="19"/>
  <c r="E6" i="19"/>
  <c r="F6" i="19"/>
  <c r="G6" i="19"/>
  <c r="H6" i="19"/>
  <c r="I6" i="19"/>
  <c r="W6" i="19"/>
  <c r="X6" i="19" s="1"/>
  <c r="B7" i="19"/>
  <c r="D7" i="19"/>
  <c r="E7" i="19"/>
  <c r="F7" i="19"/>
  <c r="G7" i="19"/>
  <c r="H7" i="19"/>
  <c r="I7" i="19"/>
  <c r="W7" i="19"/>
  <c r="X7" i="19" s="1"/>
  <c r="B8" i="19"/>
  <c r="D8" i="19"/>
  <c r="E8" i="19"/>
  <c r="F8" i="19"/>
  <c r="G8" i="19"/>
  <c r="H8" i="19"/>
  <c r="I8" i="19"/>
  <c r="W8" i="19"/>
  <c r="X8" i="19" s="1"/>
  <c r="B9" i="19"/>
  <c r="D9" i="19"/>
  <c r="E9" i="19"/>
  <c r="F9" i="19"/>
  <c r="G9" i="19"/>
  <c r="H9" i="19"/>
  <c r="I9" i="19"/>
  <c r="W9" i="19"/>
  <c r="X9" i="19" s="1"/>
  <c r="B10" i="19"/>
  <c r="D10" i="19"/>
  <c r="E10" i="19"/>
  <c r="F10" i="19"/>
  <c r="G10" i="19"/>
  <c r="H10" i="19"/>
  <c r="I10" i="19"/>
  <c r="W10" i="19"/>
  <c r="X10" i="19" s="1"/>
  <c r="B11" i="19"/>
  <c r="D11" i="19"/>
  <c r="E11" i="19"/>
  <c r="F11" i="19"/>
  <c r="G11" i="19"/>
  <c r="H11" i="19"/>
  <c r="I11" i="19"/>
  <c r="W11" i="19"/>
  <c r="X11" i="19" s="1"/>
  <c r="B12" i="19"/>
  <c r="D12" i="19"/>
  <c r="E12" i="19"/>
  <c r="F12" i="19"/>
  <c r="G12" i="19"/>
  <c r="H12" i="19"/>
  <c r="I12" i="19"/>
  <c r="W12" i="19"/>
  <c r="X12" i="19" s="1"/>
  <c r="B13" i="19"/>
  <c r="D13" i="19"/>
  <c r="E13" i="19"/>
  <c r="F13" i="19"/>
  <c r="G13" i="19"/>
  <c r="H13" i="19"/>
  <c r="I13" i="19"/>
  <c r="W13" i="19"/>
  <c r="X13" i="19" s="1"/>
  <c r="B14" i="19"/>
  <c r="D14" i="19"/>
  <c r="E14" i="19"/>
  <c r="F14" i="19"/>
  <c r="G14" i="19"/>
  <c r="H14" i="19"/>
  <c r="I14" i="19"/>
  <c r="W14" i="19"/>
  <c r="X14" i="19" s="1"/>
  <c r="B15" i="19"/>
  <c r="D15" i="19"/>
  <c r="E15" i="19"/>
  <c r="F15" i="19"/>
  <c r="G15" i="19"/>
  <c r="H15" i="19"/>
  <c r="I15" i="19"/>
  <c r="W15" i="19"/>
  <c r="X15" i="19" s="1"/>
  <c r="B16" i="19"/>
  <c r="D16" i="19"/>
  <c r="E16" i="19"/>
  <c r="F16" i="19"/>
  <c r="G16" i="19"/>
  <c r="H16" i="19"/>
  <c r="I16" i="19"/>
  <c r="W16" i="19"/>
  <c r="X16" i="19" s="1"/>
  <c r="B17" i="19"/>
  <c r="D17" i="19"/>
  <c r="E17" i="19"/>
  <c r="F17" i="19"/>
  <c r="G17" i="19"/>
  <c r="H17" i="19"/>
  <c r="I17" i="19"/>
  <c r="W17" i="19"/>
  <c r="X17" i="19" s="1"/>
  <c r="B18" i="19"/>
  <c r="D18" i="19"/>
  <c r="E18" i="19"/>
  <c r="F18" i="19"/>
  <c r="G18" i="19"/>
  <c r="H18" i="19"/>
  <c r="I18" i="19"/>
  <c r="W18" i="19"/>
  <c r="X18" i="19" s="1"/>
  <c r="B19" i="19"/>
  <c r="D19" i="19"/>
  <c r="E19" i="19"/>
  <c r="F19" i="19"/>
  <c r="G19" i="19"/>
  <c r="H19" i="19"/>
  <c r="I19" i="19"/>
  <c r="W19" i="19"/>
  <c r="X19" i="19" s="1"/>
  <c r="B20" i="19"/>
  <c r="D20" i="19"/>
  <c r="E20" i="19"/>
  <c r="F20" i="19"/>
  <c r="G20" i="19"/>
  <c r="H20" i="19"/>
  <c r="I20" i="19"/>
  <c r="W20" i="19"/>
  <c r="X20" i="19" s="1"/>
  <c r="B21" i="19"/>
  <c r="D21" i="19"/>
  <c r="E21" i="19"/>
  <c r="F21" i="19"/>
  <c r="G21" i="19"/>
  <c r="H21" i="19"/>
  <c r="I21" i="19"/>
  <c r="W21" i="19"/>
  <c r="X21" i="19" s="1"/>
  <c r="B22" i="19"/>
  <c r="D22" i="19"/>
  <c r="E22" i="19"/>
  <c r="F22" i="19"/>
  <c r="G22" i="19"/>
  <c r="H22" i="19"/>
  <c r="I22" i="19"/>
  <c r="W22" i="19"/>
  <c r="X22" i="19" s="1"/>
  <c r="B23" i="19"/>
  <c r="D23" i="19"/>
  <c r="E23" i="19"/>
  <c r="F23" i="19"/>
  <c r="G23" i="19"/>
  <c r="H23" i="19"/>
  <c r="I23" i="19"/>
  <c r="W23" i="19"/>
  <c r="X23" i="19" s="1"/>
  <c r="B24" i="19"/>
  <c r="D24" i="19"/>
  <c r="E24" i="19"/>
  <c r="F24" i="19"/>
  <c r="G24" i="19"/>
  <c r="H24" i="19"/>
  <c r="I24" i="19"/>
  <c r="W24" i="19"/>
  <c r="X24" i="19" s="1"/>
  <c r="B25" i="19"/>
  <c r="D25" i="19"/>
  <c r="E25" i="19"/>
  <c r="F25" i="19"/>
  <c r="G25" i="19"/>
  <c r="H25" i="19"/>
  <c r="I25" i="19"/>
  <c r="W25" i="19"/>
  <c r="X25" i="19" s="1"/>
  <c r="B26" i="19"/>
  <c r="D26" i="19"/>
  <c r="E26" i="19"/>
  <c r="F26" i="19"/>
  <c r="G26" i="19"/>
  <c r="H26" i="19"/>
  <c r="I26" i="19"/>
  <c r="W26" i="19"/>
  <c r="X26" i="19" s="1"/>
  <c r="B27" i="19"/>
  <c r="D27" i="19"/>
  <c r="E27" i="19"/>
  <c r="F27" i="19"/>
  <c r="G27" i="19"/>
  <c r="H27" i="19"/>
  <c r="I27" i="19"/>
  <c r="W27" i="19"/>
  <c r="X27" i="19" s="1"/>
  <c r="B28" i="19"/>
  <c r="D28" i="19"/>
  <c r="E28" i="19"/>
  <c r="F28" i="19"/>
  <c r="G28" i="19"/>
  <c r="H28" i="19"/>
  <c r="I28" i="19"/>
  <c r="W28" i="19"/>
  <c r="X28" i="19" s="1"/>
  <c r="B29" i="19"/>
  <c r="D29" i="19"/>
  <c r="E29" i="19"/>
  <c r="F29" i="19"/>
  <c r="G29" i="19"/>
  <c r="H29" i="19"/>
  <c r="I29" i="19"/>
  <c r="W29" i="19"/>
  <c r="X29" i="19" s="1"/>
  <c r="B30" i="19"/>
  <c r="D30" i="19"/>
  <c r="E30" i="19"/>
  <c r="F30" i="19"/>
  <c r="G30" i="19"/>
  <c r="H30" i="19"/>
  <c r="I30" i="19"/>
  <c r="W30" i="19"/>
  <c r="X30" i="19" s="1"/>
  <c r="B31" i="19"/>
  <c r="D31" i="19"/>
  <c r="E31" i="19"/>
  <c r="F31" i="19"/>
  <c r="G31" i="19"/>
  <c r="H31" i="19"/>
  <c r="I31" i="19"/>
  <c r="W31" i="19"/>
  <c r="X31" i="19" s="1"/>
  <c r="B32" i="19"/>
  <c r="D32" i="19"/>
  <c r="E32" i="19"/>
  <c r="F32" i="19"/>
  <c r="G32" i="19"/>
  <c r="H32" i="19"/>
  <c r="I32" i="19"/>
  <c r="W32" i="19"/>
  <c r="X32" i="19" s="1"/>
  <c r="B33" i="19"/>
  <c r="D33" i="19"/>
  <c r="E33" i="19"/>
  <c r="F33" i="19"/>
  <c r="G33" i="19"/>
  <c r="H33" i="19"/>
  <c r="I33" i="19"/>
  <c r="W33" i="19"/>
  <c r="X33" i="19" s="1"/>
  <c r="B34" i="19"/>
  <c r="D34" i="19"/>
  <c r="E34" i="19"/>
  <c r="F34" i="19"/>
  <c r="G34" i="19"/>
  <c r="H34" i="19"/>
  <c r="I34" i="19"/>
  <c r="W34" i="19"/>
  <c r="X34" i="19" s="1"/>
  <c r="B35" i="19"/>
  <c r="D35" i="19"/>
  <c r="E35" i="19"/>
  <c r="F35" i="19"/>
  <c r="G35" i="19"/>
  <c r="H35" i="19"/>
  <c r="I35" i="19"/>
  <c r="W35" i="19"/>
  <c r="X35" i="19" s="1"/>
  <c r="B36" i="19"/>
  <c r="D36" i="19"/>
  <c r="E36" i="19"/>
  <c r="F36" i="19"/>
  <c r="G36" i="19"/>
  <c r="H36" i="19"/>
  <c r="I36" i="19"/>
  <c r="W36" i="19"/>
  <c r="X36" i="19" s="1"/>
  <c r="B37" i="19"/>
  <c r="D37" i="19"/>
  <c r="E37" i="19"/>
  <c r="F37" i="19"/>
  <c r="G37" i="19"/>
  <c r="H37" i="19"/>
  <c r="I37" i="19"/>
  <c r="W37" i="19"/>
  <c r="X37" i="19" s="1"/>
  <c r="B38" i="19"/>
  <c r="D38" i="19"/>
  <c r="E38" i="19"/>
  <c r="F38" i="19"/>
  <c r="G38" i="19"/>
  <c r="H38" i="19"/>
  <c r="I38" i="19"/>
  <c r="W38" i="19"/>
  <c r="X38" i="19" s="1"/>
  <c r="B39" i="19"/>
  <c r="D39" i="19"/>
  <c r="E39" i="19"/>
  <c r="F39" i="19"/>
  <c r="G39" i="19"/>
  <c r="H39" i="19"/>
  <c r="I39" i="19"/>
  <c r="W39" i="19"/>
  <c r="X39" i="19" s="1"/>
  <c r="B40" i="19"/>
  <c r="D40" i="19"/>
  <c r="E40" i="19"/>
  <c r="F40" i="19"/>
  <c r="G40" i="19"/>
  <c r="H40" i="19"/>
  <c r="I40" i="19"/>
  <c r="W40" i="19"/>
  <c r="X40" i="19" s="1"/>
  <c r="B41" i="19"/>
  <c r="D41" i="19"/>
  <c r="E41" i="19"/>
  <c r="F41" i="19"/>
  <c r="G41" i="19"/>
  <c r="H41" i="19"/>
  <c r="I41" i="19"/>
  <c r="W41" i="19"/>
  <c r="X41" i="19" s="1"/>
  <c r="B42" i="19"/>
  <c r="D42" i="19"/>
  <c r="E42" i="19"/>
  <c r="F42" i="19"/>
  <c r="G42" i="19"/>
  <c r="H42" i="19"/>
  <c r="I42" i="19"/>
  <c r="W42" i="19"/>
  <c r="X42" i="19" s="1"/>
  <c r="B43" i="19"/>
  <c r="D43" i="19"/>
  <c r="E43" i="19"/>
  <c r="F43" i="19"/>
  <c r="G43" i="19"/>
  <c r="H43" i="19"/>
  <c r="I43" i="19"/>
  <c r="W43" i="19"/>
  <c r="X43" i="19" s="1"/>
  <c r="B44" i="19"/>
  <c r="D44" i="19"/>
  <c r="E44" i="19"/>
  <c r="F44" i="19"/>
  <c r="G44" i="19"/>
  <c r="H44" i="19"/>
  <c r="I44" i="19"/>
  <c r="W44" i="19"/>
  <c r="X44" i="19" s="1"/>
  <c r="B45" i="19"/>
  <c r="D45" i="19"/>
  <c r="E45" i="19"/>
  <c r="F45" i="19"/>
  <c r="G45" i="19"/>
  <c r="H45" i="19"/>
  <c r="I45" i="19"/>
  <c r="W45" i="19"/>
  <c r="X45" i="19" s="1"/>
  <c r="B46" i="19"/>
  <c r="D46" i="19"/>
  <c r="E46" i="19"/>
  <c r="F46" i="19"/>
  <c r="G46" i="19"/>
  <c r="H46" i="19"/>
  <c r="I46" i="19"/>
  <c r="W46" i="19"/>
  <c r="X46" i="19" s="1"/>
  <c r="B47" i="19"/>
  <c r="D47" i="19"/>
  <c r="E47" i="19"/>
  <c r="F47" i="19"/>
  <c r="G47" i="19"/>
  <c r="H47" i="19"/>
  <c r="I47" i="19"/>
  <c r="W47" i="19"/>
  <c r="X47" i="19" s="1"/>
  <c r="B48" i="19"/>
  <c r="D48" i="19"/>
  <c r="E48" i="19"/>
  <c r="F48" i="19"/>
  <c r="G48" i="19"/>
  <c r="H48" i="19"/>
  <c r="I48" i="19"/>
  <c r="W48" i="19"/>
  <c r="X48" i="19" s="1"/>
  <c r="B49" i="19"/>
  <c r="D49" i="19"/>
  <c r="E49" i="19"/>
  <c r="F49" i="19"/>
  <c r="G49" i="19"/>
  <c r="H49" i="19"/>
  <c r="I49" i="19"/>
  <c r="W49" i="19"/>
  <c r="X49" i="19" s="1"/>
  <c r="B50" i="19"/>
  <c r="D50" i="19"/>
  <c r="E50" i="19"/>
  <c r="F50" i="19"/>
  <c r="G50" i="19"/>
  <c r="H50" i="19"/>
  <c r="I50" i="19"/>
  <c r="W50" i="19"/>
  <c r="X50" i="19" s="1"/>
  <c r="B51" i="19"/>
  <c r="D51" i="19"/>
  <c r="E51" i="19"/>
  <c r="F51" i="19"/>
  <c r="G51" i="19"/>
  <c r="H51" i="19"/>
  <c r="I51" i="19"/>
  <c r="W51" i="19"/>
  <c r="X51" i="19" s="1"/>
  <c r="B52" i="19"/>
  <c r="D52" i="19"/>
  <c r="E52" i="19"/>
  <c r="F52" i="19"/>
  <c r="G52" i="19"/>
  <c r="H52" i="19"/>
  <c r="I52" i="19"/>
  <c r="W52" i="19"/>
  <c r="X52" i="19" s="1"/>
  <c r="B53" i="19"/>
  <c r="D53" i="19"/>
  <c r="E53" i="19"/>
  <c r="F53" i="19"/>
  <c r="G53" i="19"/>
  <c r="H53" i="19"/>
  <c r="I53" i="19"/>
  <c r="W53" i="19"/>
  <c r="X53" i="19" s="1"/>
  <c r="B54" i="19"/>
  <c r="D54" i="19"/>
  <c r="E54" i="19"/>
  <c r="F54" i="19"/>
  <c r="G54" i="19"/>
  <c r="H54" i="19"/>
  <c r="I54" i="19"/>
  <c r="W54" i="19"/>
  <c r="X54" i="19" s="1"/>
  <c r="B55" i="19"/>
  <c r="D55" i="19"/>
  <c r="F55" i="19"/>
  <c r="G55" i="19"/>
  <c r="H55" i="19"/>
  <c r="I55" i="19"/>
  <c r="W55" i="19"/>
  <c r="X55" i="19" s="1"/>
  <c r="B56" i="19"/>
  <c r="D56" i="19"/>
  <c r="E56" i="19"/>
  <c r="F56" i="19"/>
  <c r="G56" i="19"/>
  <c r="H56" i="19"/>
  <c r="I56" i="19"/>
  <c r="W56" i="19"/>
  <c r="X56" i="19" s="1"/>
  <c r="B57" i="19"/>
  <c r="D57" i="19"/>
  <c r="E57" i="19"/>
  <c r="F57" i="19"/>
  <c r="G57" i="19"/>
  <c r="H57" i="19"/>
  <c r="I57" i="19"/>
  <c r="W57" i="19"/>
  <c r="X57" i="19" s="1"/>
  <c r="B58" i="19"/>
  <c r="D58" i="19"/>
  <c r="E58" i="19"/>
  <c r="F58" i="19"/>
  <c r="G58" i="19"/>
  <c r="H58" i="19"/>
  <c r="I58" i="19"/>
  <c r="W58" i="19"/>
  <c r="X58" i="19" s="1"/>
  <c r="B59" i="19"/>
  <c r="D59" i="19"/>
  <c r="E59" i="19"/>
  <c r="F59" i="19"/>
  <c r="G59" i="19"/>
  <c r="H59" i="19"/>
  <c r="I59" i="19"/>
  <c r="W59" i="19"/>
  <c r="X59" i="19" s="1"/>
  <c r="B60" i="19"/>
  <c r="D60" i="19"/>
  <c r="E60" i="19"/>
  <c r="F60" i="19"/>
  <c r="G60" i="19"/>
  <c r="H60" i="19"/>
  <c r="I60" i="19"/>
  <c r="W60" i="19"/>
  <c r="X60" i="19" s="1"/>
  <c r="B61" i="19"/>
  <c r="D61" i="19"/>
  <c r="E61" i="19"/>
  <c r="F61" i="19"/>
  <c r="G61" i="19"/>
  <c r="H61" i="19"/>
  <c r="I61" i="19"/>
  <c r="W61" i="19"/>
  <c r="X61" i="19" s="1"/>
  <c r="B62" i="19"/>
  <c r="D62" i="19"/>
  <c r="E62" i="19"/>
  <c r="F62" i="19"/>
  <c r="G62" i="19"/>
  <c r="H62" i="19"/>
  <c r="I62" i="19"/>
  <c r="W62" i="19"/>
  <c r="X62" i="19" s="1"/>
  <c r="B63" i="19"/>
  <c r="D63" i="19"/>
  <c r="E63" i="19"/>
  <c r="F63" i="19"/>
  <c r="G63" i="19"/>
  <c r="H63" i="19"/>
  <c r="I63" i="19"/>
  <c r="W63" i="19"/>
  <c r="X63" i="19" s="1"/>
  <c r="B64" i="19"/>
  <c r="D64" i="19"/>
  <c r="E64" i="19"/>
  <c r="F64" i="19"/>
  <c r="G64" i="19"/>
  <c r="H64" i="19"/>
  <c r="I64" i="19"/>
  <c r="W64" i="19"/>
  <c r="X64" i="19" s="1"/>
  <c r="B65" i="19"/>
  <c r="D65" i="19"/>
  <c r="E65" i="19"/>
  <c r="F65" i="19"/>
  <c r="G65" i="19"/>
  <c r="H65" i="19"/>
  <c r="I65" i="19"/>
  <c r="W65" i="19"/>
  <c r="X65" i="19" s="1"/>
  <c r="B66" i="19"/>
  <c r="D66" i="19"/>
  <c r="E66" i="19"/>
  <c r="F66" i="19"/>
  <c r="G66" i="19"/>
  <c r="H66" i="19"/>
  <c r="I66" i="19"/>
  <c r="W66" i="19"/>
  <c r="X66" i="19" s="1"/>
  <c r="B67" i="19"/>
  <c r="D67" i="19"/>
  <c r="E67" i="19"/>
  <c r="F67" i="19"/>
  <c r="G67" i="19"/>
  <c r="H67" i="19"/>
  <c r="I67" i="19"/>
  <c r="W67" i="19"/>
  <c r="X67" i="19" s="1"/>
  <c r="B68" i="19"/>
  <c r="D68" i="19"/>
  <c r="E68" i="19"/>
  <c r="F68" i="19"/>
  <c r="G68" i="19"/>
  <c r="H68" i="19"/>
  <c r="I68" i="19"/>
  <c r="W68" i="19"/>
  <c r="X68" i="19" s="1"/>
  <c r="B69" i="19"/>
  <c r="D69" i="19"/>
  <c r="E69" i="19"/>
  <c r="F69" i="19"/>
  <c r="G69" i="19"/>
  <c r="H69" i="19"/>
  <c r="I69" i="19"/>
  <c r="W69" i="19"/>
  <c r="X69" i="19" s="1"/>
  <c r="B70" i="19"/>
  <c r="D70" i="19"/>
  <c r="E70" i="19"/>
  <c r="F70" i="19"/>
  <c r="G70" i="19"/>
  <c r="H70" i="19"/>
  <c r="I70" i="19"/>
  <c r="W70" i="19"/>
  <c r="X70" i="19" s="1"/>
  <c r="B71" i="19"/>
  <c r="D71" i="19"/>
  <c r="E71" i="19"/>
  <c r="F71" i="19"/>
  <c r="G71" i="19"/>
  <c r="H71" i="19"/>
  <c r="I71" i="19"/>
  <c r="W71" i="19"/>
  <c r="X71" i="19" s="1"/>
  <c r="B72" i="19"/>
  <c r="D72" i="19"/>
  <c r="E72" i="19"/>
  <c r="F72" i="19"/>
  <c r="G72" i="19"/>
  <c r="H72" i="19"/>
  <c r="I72" i="19"/>
  <c r="W72" i="19"/>
  <c r="X72" i="19" s="1"/>
  <c r="B73" i="19"/>
  <c r="D73" i="19"/>
  <c r="E73" i="19"/>
  <c r="F73" i="19"/>
  <c r="G73" i="19"/>
  <c r="H73" i="19"/>
  <c r="I73" i="19"/>
  <c r="W73" i="19"/>
  <c r="X73" i="19" s="1"/>
  <c r="B74" i="19"/>
  <c r="D74" i="19"/>
  <c r="E74" i="19"/>
  <c r="F74" i="19"/>
  <c r="G74" i="19"/>
  <c r="H74" i="19"/>
  <c r="I74" i="19"/>
  <c r="W74" i="19"/>
  <c r="X74" i="19" s="1"/>
  <c r="B75" i="19"/>
  <c r="D75" i="19"/>
  <c r="E75" i="19"/>
  <c r="F75" i="19"/>
  <c r="G75" i="19"/>
  <c r="H75" i="19"/>
  <c r="I75" i="19"/>
  <c r="W75" i="19"/>
  <c r="X75" i="19" s="1"/>
  <c r="B76" i="19"/>
  <c r="D76" i="19"/>
  <c r="E76" i="19"/>
  <c r="F76" i="19"/>
  <c r="G76" i="19"/>
  <c r="H76" i="19"/>
  <c r="I76" i="19"/>
  <c r="W76" i="19"/>
  <c r="X76" i="19" s="1"/>
  <c r="B77" i="19"/>
  <c r="D77" i="19"/>
  <c r="E77" i="19"/>
  <c r="F77" i="19"/>
  <c r="G77" i="19"/>
  <c r="H77" i="19"/>
  <c r="I77" i="19"/>
  <c r="W77" i="19"/>
  <c r="X77" i="19" s="1"/>
  <c r="B78" i="19"/>
  <c r="D78" i="19"/>
  <c r="E78" i="19"/>
  <c r="F78" i="19"/>
  <c r="G78" i="19"/>
  <c r="H78" i="19"/>
  <c r="I78" i="19"/>
  <c r="W78" i="19"/>
  <c r="X78" i="19" s="1"/>
  <c r="B79" i="19"/>
  <c r="D79" i="19"/>
  <c r="E79" i="19"/>
  <c r="F79" i="19"/>
  <c r="G79" i="19"/>
  <c r="H79" i="19"/>
  <c r="I79" i="19"/>
  <c r="W79" i="19"/>
  <c r="X79" i="19" s="1"/>
  <c r="B80" i="19"/>
  <c r="D80" i="19"/>
  <c r="E80" i="19"/>
  <c r="F80" i="19"/>
  <c r="G80" i="19"/>
  <c r="H80" i="19"/>
  <c r="I80" i="19"/>
  <c r="W80" i="19"/>
  <c r="X80" i="19" s="1"/>
  <c r="B81" i="19"/>
  <c r="D81" i="19"/>
  <c r="E81" i="19"/>
  <c r="F81" i="19"/>
  <c r="G81" i="19"/>
  <c r="H81" i="19"/>
  <c r="I81" i="19"/>
  <c r="W81" i="19"/>
  <c r="X81" i="19" s="1"/>
  <c r="B82" i="19"/>
  <c r="D82" i="19"/>
  <c r="E82" i="19"/>
  <c r="F82" i="19"/>
  <c r="G82" i="19"/>
  <c r="H82" i="19"/>
  <c r="I82" i="19"/>
  <c r="W82" i="19"/>
  <c r="X82" i="19" s="1"/>
  <c r="B83" i="19"/>
  <c r="D83" i="19"/>
  <c r="E83" i="19"/>
  <c r="F83" i="19"/>
  <c r="G83" i="19"/>
  <c r="H83" i="19"/>
  <c r="I83" i="19"/>
  <c r="W83" i="19"/>
  <c r="X83" i="19" s="1"/>
  <c r="B84" i="19"/>
  <c r="D84" i="19"/>
  <c r="E84" i="19"/>
  <c r="F84" i="19"/>
  <c r="G84" i="19"/>
  <c r="H84" i="19"/>
  <c r="I84" i="19"/>
  <c r="W84" i="19"/>
  <c r="X84" i="19" s="1"/>
  <c r="B85" i="19"/>
  <c r="D85" i="19"/>
  <c r="E85" i="19"/>
  <c r="F85" i="19"/>
  <c r="G85" i="19"/>
  <c r="H85" i="19"/>
  <c r="I85" i="19"/>
  <c r="W85" i="19"/>
  <c r="X85" i="19" s="1"/>
  <c r="B86" i="19"/>
  <c r="D86" i="19"/>
  <c r="E86" i="19"/>
  <c r="F86" i="19"/>
  <c r="G86" i="19"/>
  <c r="H86" i="19"/>
  <c r="I86" i="19"/>
  <c r="W86" i="19"/>
  <c r="X86" i="19" s="1"/>
  <c r="B87" i="19"/>
  <c r="D87" i="19"/>
  <c r="E87" i="19"/>
  <c r="F87" i="19"/>
  <c r="G87" i="19"/>
  <c r="H87" i="19"/>
  <c r="I87" i="19"/>
  <c r="W87" i="19"/>
  <c r="X87" i="19" s="1"/>
  <c r="B88" i="19"/>
  <c r="D88" i="19"/>
  <c r="E88" i="19"/>
  <c r="F88" i="19"/>
  <c r="G88" i="19"/>
  <c r="H88" i="19"/>
  <c r="I88" i="19"/>
  <c r="W88" i="19"/>
  <c r="X88" i="19" s="1"/>
  <c r="B89" i="19"/>
  <c r="D89" i="19"/>
  <c r="E89" i="19"/>
  <c r="F89" i="19"/>
  <c r="G89" i="19"/>
  <c r="H89" i="19"/>
  <c r="I89" i="19"/>
  <c r="W89" i="19"/>
  <c r="X89" i="19" s="1"/>
  <c r="B90" i="19"/>
  <c r="D90" i="19"/>
  <c r="E90" i="19"/>
  <c r="F90" i="19"/>
  <c r="G90" i="19"/>
  <c r="H90" i="19"/>
  <c r="I90" i="19"/>
  <c r="W90" i="19"/>
  <c r="X90" i="19" s="1"/>
  <c r="B91" i="19"/>
  <c r="D91" i="19"/>
  <c r="E91" i="19"/>
  <c r="F91" i="19"/>
  <c r="G91" i="19"/>
  <c r="H91" i="19"/>
  <c r="I91" i="19"/>
  <c r="W91" i="19"/>
  <c r="X91" i="19" s="1"/>
  <c r="B92" i="19"/>
  <c r="D92" i="19"/>
  <c r="E92" i="19"/>
  <c r="F92" i="19"/>
  <c r="G92" i="19"/>
  <c r="H92" i="19"/>
  <c r="I92" i="19"/>
  <c r="W92" i="19"/>
  <c r="X92" i="19" s="1"/>
  <c r="B93" i="19"/>
  <c r="D93" i="19"/>
  <c r="E93" i="19"/>
  <c r="F93" i="19"/>
  <c r="G93" i="19"/>
  <c r="H93" i="19"/>
  <c r="I93" i="19"/>
  <c r="W93" i="19"/>
  <c r="X93" i="19" s="1"/>
  <c r="B94" i="19"/>
  <c r="D94" i="19"/>
  <c r="E94" i="19"/>
  <c r="F94" i="19"/>
  <c r="G94" i="19"/>
  <c r="H94" i="19"/>
  <c r="I94" i="19"/>
  <c r="W94" i="19"/>
  <c r="X94" i="19" s="1"/>
  <c r="B95" i="19"/>
  <c r="D95" i="19"/>
  <c r="E95" i="19"/>
  <c r="F95" i="19"/>
  <c r="G95" i="19"/>
  <c r="H95" i="19"/>
  <c r="I95" i="19"/>
  <c r="B96" i="19"/>
  <c r="D96" i="19"/>
  <c r="E96" i="19"/>
  <c r="F96" i="19"/>
  <c r="G96" i="19"/>
  <c r="H96" i="19"/>
  <c r="I96" i="19"/>
  <c r="W96" i="19"/>
  <c r="X96" i="19" s="1"/>
  <c r="B97" i="19"/>
  <c r="D97" i="19"/>
  <c r="E97" i="19"/>
  <c r="F97" i="19"/>
  <c r="G97" i="19"/>
  <c r="H97" i="19"/>
  <c r="I97" i="19"/>
  <c r="W97" i="19"/>
  <c r="X97" i="19" s="1"/>
  <c r="B98" i="19"/>
  <c r="D98" i="19"/>
  <c r="E98" i="19"/>
  <c r="F98" i="19"/>
  <c r="G98" i="19"/>
  <c r="H98" i="19"/>
  <c r="I98" i="19"/>
  <c r="W98" i="19"/>
  <c r="X98" i="19" s="1"/>
  <c r="B99" i="19"/>
  <c r="D99" i="19"/>
  <c r="E99" i="19"/>
  <c r="F99" i="19"/>
  <c r="G99" i="19"/>
  <c r="H99" i="19"/>
  <c r="I99" i="19"/>
  <c r="W99" i="19"/>
  <c r="X99" i="19" s="1"/>
  <c r="B100" i="19"/>
  <c r="D100" i="19"/>
  <c r="E100" i="19"/>
  <c r="F100" i="19"/>
  <c r="G100" i="19"/>
  <c r="H100" i="19"/>
  <c r="I100" i="19"/>
  <c r="W100" i="19"/>
  <c r="X100" i="19" s="1"/>
  <c r="B101" i="19"/>
  <c r="D101" i="19"/>
  <c r="E101" i="19"/>
  <c r="F101" i="19"/>
  <c r="G101" i="19"/>
  <c r="H101" i="19"/>
  <c r="I101" i="19"/>
  <c r="W101" i="19"/>
  <c r="X101" i="19" s="1"/>
  <c r="B102" i="19"/>
  <c r="D102" i="19"/>
  <c r="E102" i="19"/>
  <c r="F102" i="19"/>
  <c r="G102" i="19"/>
  <c r="H102" i="19"/>
  <c r="I102" i="19"/>
  <c r="W102" i="19"/>
  <c r="X102" i="19" s="1"/>
  <c r="B103" i="19"/>
  <c r="D103" i="19"/>
  <c r="E103" i="19"/>
  <c r="F103" i="19"/>
  <c r="G103" i="19"/>
  <c r="H103" i="19"/>
  <c r="I103" i="19"/>
  <c r="W103" i="19"/>
  <c r="X103" i="19" s="1"/>
  <c r="B104" i="19"/>
  <c r="D104" i="19"/>
  <c r="E104" i="19"/>
  <c r="F104" i="19"/>
  <c r="G104" i="19"/>
  <c r="H104" i="19"/>
  <c r="I104" i="19"/>
  <c r="W104" i="19"/>
  <c r="X104" i="19" s="1"/>
  <c r="B105" i="19"/>
  <c r="D105" i="19"/>
  <c r="E105" i="19"/>
  <c r="F105" i="19"/>
  <c r="G105" i="19"/>
  <c r="H105" i="19"/>
  <c r="I105" i="19"/>
  <c r="W105" i="19"/>
  <c r="X105" i="19" s="1"/>
  <c r="B106" i="19"/>
  <c r="D106" i="19"/>
  <c r="E106" i="19"/>
  <c r="F106" i="19"/>
  <c r="G106" i="19"/>
  <c r="H106" i="19"/>
  <c r="I106" i="19"/>
  <c r="W106" i="19"/>
  <c r="X106" i="19" s="1"/>
  <c r="B107" i="19"/>
  <c r="D107" i="19"/>
  <c r="E107" i="19"/>
  <c r="F107" i="19"/>
  <c r="G107" i="19"/>
  <c r="H107" i="19"/>
  <c r="I107" i="19"/>
  <c r="W107" i="19"/>
  <c r="X107" i="19" s="1"/>
  <c r="B108" i="19"/>
  <c r="D108" i="19"/>
  <c r="E108" i="19"/>
  <c r="F108" i="19"/>
  <c r="G108" i="19"/>
  <c r="H108" i="19"/>
  <c r="I108" i="19"/>
  <c r="W108" i="19"/>
  <c r="X108" i="19" s="1"/>
  <c r="B109" i="19"/>
  <c r="D109" i="19"/>
  <c r="E109" i="19"/>
  <c r="F109" i="19"/>
  <c r="G109" i="19"/>
  <c r="H109" i="19"/>
  <c r="I109" i="19"/>
  <c r="W109" i="19"/>
  <c r="X109" i="19" s="1"/>
  <c r="B110" i="19"/>
  <c r="D110" i="19"/>
  <c r="E110" i="19"/>
  <c r="F110" i="19"/>
  <c r="G110" i="19"/>
  <c r="H110" i="19"/>
  <c r="I110" i="19"/>
  <c r="W110" i="19"/>
  <c r="X110" i="19" s="1"/>
  <c r="B111" i="19"/>
  <c r="D111" i="19"/>
  <c r="E111" i="19"/>
  <c r="F111" i="19"/>
  <c r="G111" i="19"/>
  <c r="H111" i="19"/>
  <c r="I111" i="19"/>
  <c r="W111" i="19"/>
  <c r="X111" i="19" s="1"/>
  <c r="B112" i="19"/>
  <c r="D112" i="19"/>
  <c r="E112" i="19"/>
  <c r="F112" i="19"/>
  <c r="G112" i="19"/>
  <c r="H112" i="19"/>
  <c r="I112" i="19"/>
  <c r="W112" i="19"/>
  <c r="X112" i="19" s="1"/>
  <c r="B113" i="19"/>
  <c r="D113" i="19"/>
  <c r="E113" i="19"/>
  <c r="F113" i="19"/>
  <c r="G113" i="19"/>
  <c r="H113" i="19"/>
  <c r="I113" i="19"/>
  <c r="W113" i="19"/>
  <c r="X113" i="19" s="1"/>
  <c r="B114" i="19"/>
  <c r="D114" i="19"/>
  <c r="E114" i="19"/>
  <c r="F114" i="19"/>
  <c r="G114" i="19"/>
  <c r="H114" i="19"/>
  <c r="I114" i="19"/>
  <c r="W114" i="19"/>
  <c r="X114" i="19" s="1"/>
  <c r="B115" i="19"/>
  <c r="D115" i="19"/>
  <c r="E115" i="19"/>
  <c r="F115" i="19"/>
  <c r="G115" i="19"/>
  <c r="H115" i="19"/>
  <c r="I115" i="19"/>
  <c r="W115" i="19"/>
  <c r="X115" i="19" s="1"/>
  <c r="B116" i="19"/>
  <c r="E116" i="19"/>
  <c r="F116" i="19"/>
  <c r="G116" i="19"/>
  <c r="H116" i="19"/>
  <c r="I116" i="19"/>
  <c r="W116" i="19"/>
  <c r="X116" i="19" s="1"/>
  <c r="B117" i="19"/>
  <c r="D117" i="19"/>
  <c r="E117" i="19"/>
  <c r="F117" i="19"/>
  <c r="G117" i="19"/>
  <c r="H117" i="19"/>
  <c r="I117" i="19"/>
  <c r="W117" i="19"/>
  <c r="X117" i="19" s="1"/>
  <c r="B118" i="19"/>
  <c r="D118" i="19"/>
  <c r="E118" i="19"/>
  <c r="F118" i="19"/>
  <c r="G118" i="19"/>
  <c r="H118" i="19"/>
  <c r="I118" i="19"/>
  <c r="W118" i="19"/>
  <c r="X118" i="19" s="1"/>
  <c r="B119" i="19"/>
  <c r="D119" i="19"/>
  <c r="E119" i="19"/>
  <c r="F119" i="19"/>
  <c r="G119" i="19"/>
  <c r="H119" i="19"/>
  <c r="I119" i="19"/>
  <c r="W119" i="19"/>
  <c r="X119" i="19" s="1"/>
  <c r="B120" i="19"/>
  <c r="D120" i="19"/>
  <c r="E120" i="19"/>
  <c r="F120" i="19"/>
  <c r="G120" i="19"/>
  <c r="H120" i="19"/>
  <c r="I120" i="19"/>
  <c r="W120" i="19"/>
  <c r="X120" i="19" s="1"/>
  <c r="B121" i="19"/>
  <c r="D121" i="19"/>
  <c r="E121" i="19"/>
  <c r="F121" i="19"/>
  <c r="G121" i="19"/>
  <c r="H121" i="19"/>
  <c r="I121" i="19"/>
  <c r="W121" i="19"/>
  <c r="X121" i="19" s="1"/>
  <c r="B122" i="19"/>
  <c r="D122" i="19"/>
  <c r="E122" i="19"/>
  <c r="F122" i="19"/>
  <c r="G122" i="19"/>
  <c r="H122" i="19"/>
  <c r="I122" i="19"/>
  <c r="W122" i="19"/>
  <c r="X122" i="19" s="1"/>
  <c r="B123" i="19"/>
  <c r="D123" i="19"/>
  <c r="E123" i="19"/>
  <c r="F123" i="19"/>
  <c r="G123" i="19"/>
  <c r="H123" i="19"/>
  <c r="I123" i="19"/>
  <c r="W123" i="19"/>
  <c r="X123" i="19" s="1"/>
  <c r="B124" i="19"/>
  <c r="D124" i="19"/>
  <c r="E124" i="19"/>
  <c r="F124" i="19"/>
  <c r="G124" i="19"/>
  <c r="H124" i="19"/>
  <c r="I124" i="19"/>
  <c r="W124" i="19"/>
  <c r="X124" i="19" s="1"/>
  <c r="B125" i="19"/>
  <c r="D125" i="19"/>
  <c r="E125" i="19"/>
  <c r="F125" i="19"/>
  <c r="G125" i="19"/>
  <c r="H125" i="19"/>
  <c r="I125" i="19"/>
  <c r="W125" i="19"/>
  <c r="X125" i="19" s="1"/>
  <c r="B126" i="19"/>
  <c r="D126" i="19"/>
  <c r="E126" i="19"/>
  <c r="F126" i="19"/>
  <c r="G126" i="19"/>
  <c r="H126" i="19"/>
  <c r="I126" i="19"/>
  <c r="W126" i="19"/>
  <c r="X126" i="19" s="1"/>
  <c r="B127" i="19"/>
  <c r="D127" i="19"/>
  <c r="E127" i="19"/>
  <c r="F127" i="19"/>
  <c r="G127" i="19"/>
  <c r="H127" i="19"/>
  <c r="I127" i="19"/>
  <c r="W127" i="19"/>
  <c r="X127" i="19" s="1"/>
  <c r="B128" i="19"/>
  <c r="D128" i="19"/>
  <c r="E128" i="19"/>
  <c r="F128" i="19"/>
  <c r="G128" i="19"/>
  <c r="H128" i="19"/>
  <c r="I128" i="19"/>
  <c r="W128" i="19"/>
  <c r="X128" i="19" s="1"/>
  <c r="B129" i="19"/>
  <c r="D129" i="19"/>
  <c r="E129" i="19"/>
  <c r="F129" i="19"/>
  <c r="G129" i="19"/>
  <c r="H129" i="19"/>
  <c r="I129" i="19"/>
  <c r="W129" i="19"/>
  <c r="X129" i="19" s="1"/>
  <c r="B130" i="19"/>
  <c r="D130" i="19"/>
  <c r="E130" i="19"/>
  <c r="F130" i="19"/>
  <c r="G130" i="19"/>
  <c r="H130" i="19"/>
  <c r="I130" i="19"/>
  <c r="W130" i="19"/>
  <c r="X130" i="19" s="1"/>
  <c r="B131" i="19"/>
  <c r="D131" i="19"/>
  <c r="E131" i="19"/>
  <c r="F131" i="19"/>
  <c r="G131" i="19"/>
  <c r="H131" i="19"/>
  <c r="I131" i="19"/>
  <c r="W131" i="19"/>
  <c r="X131" i="19" s="1"/>
  <c r="B132" i="19"/>
  <c r="D132" i="19"/>
  <c r="E132" i="19"/>
  <c r="F132" i="19"/>
  <c r="G132" i="19"/>
  <c r="H132" i="19"/>
  <c r="I132" i="19"/>
  <c r="W132" i="19"/>
  <c r="X132" i="19" s="1"/>
  <c r="B133" i="19"/>
  <c r="D133" i="19"/>
  <c r="E133" i="19"/>
  <c r="F133" i="19"/>
  <c r="G133" i="19"/>
  <c r="H133" i="19"/>
  <c r="I133" i="19"/>
  <c r="W133" i="19"/>
  <c r="X133" i="19" s="1"/>
  <c r="B134" i="19"/>
  <c r="D134" i="19"/>
  <c r="E134" i="19"/>
  <c r="F134" i="19"/>
  <c r="G134" i="19"/>
  <c r="H134" i="19"/>
  <c r="I134" i="19"/>
  <c r="W134" i="19"/>
  <c r="X134" i="19" s="1"/>
  <c r="B135" i="19"/>
  <c r="D135" i="19"/>
  <c r="E135" i="19"/>
  <c r="F135" i="19"/>
  <c r="G135" i="19"/>
  <c r="H135" i="19"/>
  <c r="I135" i="19"/>
  <c r="W135" i="19"/>
  <c r="X135" i="19" s="1"/>
  <c r="B136" i="19"/>
  <c r="D136" i="19"/>
  <c r="E136" i="19"/>
  <c r="F136" i="19"/>
  <c r="G136" i="19"/>
  <c r="H136" i="19"/>
  <c r="I136" i="19"/>
  <c r="W136" i="19"/>
  <c r="X136" i="19" s="1"/>
  <c r="B137" i="19"/>
  <c r="D137" i="19"/>
  <c r="E137" i="19"/>
  <c r="F137" i="19"/>
  <c r="G137" i="19"/>
  <c r="H137" i="19"/>
  <c r="I137" i="19"/>
  <c r="W137" i="19"/>
  <c r="X137" i="19" s="1"/>
  <c r="B138" i="19"/>
  <c r="D138" i="19"/>
  <c r="E138" i="19"/>
  <c r="F138" i="19"/>
  <c r="G138" i="19"/>
  <c r="H138" i="19"/>
  <c r="I138" i="19"/>
  <c r="W138" i="19"/>
  <c r="X138" i="19" s="1"/>
  <c r="B139" i="19"/>
  <c r="D139" i="19"/>
  <c r="E139" i="19"/>
  <c r="F139" i="19"/>
  <c r="G139" i="19"/>
  <c r="H139" i="19"/>
  <c r="I139" i="19"/>
  <c r="W139" i="19"/>
  <c r="X139" i="19" s="1"/>
  <c r="B140" i="19"/>
  <c r="D140" i="19"/>
  <c r="E140" i="19"/>
  <c r="F140" i="19"/>
  <c r="G140" i="19"/>
  <c r="H140" i="19"/>
  <c r="I140" i="19"/>
  <c r="W140" i="19"/>
  <c r="X140" i="19" s="1"/>
  <c r="B141" i="19"/>
  <c r="D141" i="19"/>
  <c r="E141" i="19"/>
  <c r="F141" i="19"/>
  <c r="G141" i="19"/>
  <c r="H141" i="19"/>
  <c r="I141" i="19"/>
  <c r="W141" i="19"/>
  <c r="X141" i="19" s="1"/>
  <c r="B142" i="19"/>
  <c r="D142" i="19"/>
  <c r="E142" i="19"/>
  <c r="F142" i="19"/>
  <c r="G142" i="19"/>
  <c r="H142" i="19"/>
  <c r="I142" i="19"/>
  <c r="W142" i="19"/>
  <c r="X142" i="19" s="1"/>
  <c r="B143" i="19"/>
  <c r="D143" i="19"/>
  <c r="E143" i="19"/>
  <c r="F143" i="19"/>
  <c r="G143" i="19"/>
  <c r="H143" i="19"/>
  <c r="I143" i="19"/>
  <c r="W143" i="19"/>
  <c r="X143" i="19" s="1"/>
  <c r="B144" i="19"/>
  <c r="D144" i="19"/>
  <c r="E144" i="19"/>
  <c r="F144" i="19"/>
  <c r="G144" i="19"/>
  <c r="H144" i="19"/>
  <c r="I144" i="19"/>
  <c r="W144" i="19"/>
  <c r="X144" i="19" s="1"/>
  <c r="B145" i="19"/>
  <c r="D145" i="19"/>
  <c r="E145" i="19"/>
  <c r="F145" i="19"/>
  <c r="G145" i="19"/>
  <c r="H145" i="19"/>
  <c r="I145" i="19"/>
  <c r="W145" i="19"/>
  <c r="X145" i="19" s="1"/>
  <c r="B146" i="19"/>
  <c r="D146" i="19"/>
  <c r="E146" i="19"/>
  <c r="F146" i="19"/>
  <c r="G146" i="19"/>
  <c r="H146" i="19"/>
  <c r="I146" i="19"/>
  <c r="W146" i="19"/>
  <c r="X146" i="19" s="1"/>
  <c r="B147" i="19"/>
  <c r="D147" i="19"/>
  <c r="E147" i="19"/>
  <c r="F147" i="19"/>
  <c r="G147" i="19"/>
  <c r="H147" i="19"/>
  <c r="I147" i="19"/>
  <c r="W147" i="19"/>
  <c r="X147" i="19" s="1"/>
  <c r="B148" i="19"/>
  <c r="D148" i="19"/>
  <c r="E148" i="19"/>
  <c r="F148" i="19"/>
  <c r="G148" i="19"/>
  <c r="H148" i="19"/>
  <c r="I148" i="19"/>
  <c r="W148" i="19"/>
  <c r="X148" i="19" s="1"/>
  <c r="B149" i="19"/>
  <c r="D149" i="19"/>
  <c r="E149" i="19"/>
  <c r="F149" i="19"/>
  <c r="G149" i="19"/>
  <c r="H149" i="19"/>
  <c r="I149" i="19"/>
  <c r="W149" i="19"/>
  <c r="X149" i="19" s="1"/>
  <c r="B150" i="19"/>
  <c r="D150" i="19"/>
  <c r="E150" i="19"/>
  <c r="F150" i="19"/>
  <c r="G150" i="19"/>
  <c r="H150" i="19"/>
  <c r="I150" i="19"/>
  <c r="W150" i="19"/>
  <c r="X150" i="19" s="1"/>
  <c r="B151" i="19"/>
  <c r="D151" i="19"/>
  <c r="E151" i="19"/>
  <c r="F151" i="19"/>
  <c r="G151" i="19"/>
  <c r="H151" i="19"/>
  <c r="I151" i="19"/>
  <c r="W151" i="19"/>
  <c r="X151" i="19" s="1"/>
  <c r="B152" i="19"/>
  <c r="D152" i="19"/>
  <c r="E152" i="19"/>
  <c r="F152" i="19"/>
  <c r="G152" i="19"/>
  <c r="H152" i="19"/>
  <c r="I152" i="19"/>
  <c r="W152" i="19"/>
  <c r="X152" i="19" s="1"/>
  <c r="B153" i="19"/>
  <c r="D153" i="19"/>
  <c r="E153" i="19"/>
  <c r="F153" i="19"/>
  <c r="G153" i="19"/>
  <c r="H153" i="19"/>
  <c r="I153" i="19"/>
  <c r="W153" i="19"/>
  <c r="X153" i="19" s="1"/>
  <c r="B154" i="19"/>
  <c r="D154" i="19"/>
  <c r="E154" i="19"/>
  <c r="F154" i="19"/>
  <c r="G154" i="19"/>
  <c r="H154" i="19"/>
  <c r="I154" i="19"/>
  <c r="W154" i="19"/>
  <c r="X154" i="19" s="1"/>
  <c r="B155" i="19"/>
  <c r="D155" i="19"/>
  <c r="E155" i="19"/>
  <c r="F155" i="19"/>
  <c r="G155" i="19"/>
  <c r="H155" i="19"/>
  <c r="I155" i="19"/>
  <c r="W155" i="19"/>
  <c r="X155" i="19" s="1"/>
  <c r="B156" i="19"/>
  <c r="D156" i="19"/>
  <c r="E156" i="19"/>
  <c r="F156" i="19"/>
  <c r="G156" i="19"/>
  <c r="H156" i="19"/>
  <c r="I156" i="19"/>
  <c r="W156" i="19"/>
  <c r="X156" i="19" s="1"/>
  <c r="B157" i="19"/>
  <c r="D157" i="19"/>
  <c r="E157" i="19"/>
  <c r="F157" i="19"/>
  <c r="G157" i="19"/>
  <c r="H157" i="19"/>
  <c r="I157" i="19"/>
  <c r="W157" i="19"/>
  <c r="X157" i="19" s="1"/>
  <c r="B158" i="19"/>
  <c r="D158" i="19"/>
  <c r="E158" i="19"/>
  <c r="F158" i="19"/>
  <c r="G158" i="19"/>
  <c r="H158" i="19"/>
  <c r="I158" i="19"/>
  <c r="W158" i="19"/>
  <c r="X158" i="19" s="1"/>
  <c r="B159" i="19"/>
  <c r="D159" i="19"/>
  <c r="E159" i="19"/>
  <c r="F159" i="19"/>
  <c r="G159" i="19"/>
  <c r="H159" i="19"/>
  <c r="I159" i="19"/>
  <c r="W159" i="19"/>
  <c r="X159" i="19" s="1"/>
  <c r="B160" i="19"/>
  <c r="D160" i="19"/>
  <c r="E160" i="19"/>
  <c r="F160" i="19"/>
  <c r="G160" i="19"/>
  <c r="H160" i="19"/>
  <c r="I160" i="19"/>
  <c r="W160" i="19"/>
  <c r="X160" i="19" s="1"/>
  <c r="B161" i="19"/>
  <c r="D161" i="19"/>
  <c r="E161" i="19"/>
  <c r="F161" i="19"/>
  <c r="G161" i="19"/>
  <c r="H161" i="19"/>
  <c r="I161" i="19"/>
  <c r="W161" i="19"/>
  <c r="X161" i="19" s="1"/>
  <c r="B162" i="19"/>
  <c r="D162" i="19"/>
  <c r="E162" i="19"/>
  <c r="F162" i="19"/>
  <c r="G162" i="19"/>
  <c r="H162" i="19"/>
  <c r="I162" i="19"/>
  <c r="W162" i="19"/>
  <c r="X162" i="19" s="1"/>
  <c r="B163" i="19"/>
  <c r="D163" i="19"/>
  <c r="E163" i="19"/>
  <c r="F163" i="19"/>
  <c r="G163" i="19"/>
  <c r="H163" i="19"/>
  <c r="I163" i="19"/>
  <c r="W163" i="19"/>
  <c r="X163" i="19" s="1"/>
  <c r="B164" i="19"/>
  <c r="D164" i="19"/>
  <c r="E164" i="19"/>
  <c r="F164" i="19"/>
  <c r="G164" i="19"/>
  <c r="H164" i="19"/>
  <c r="I164" i="19"/>
  <c r="W164" i="19"/>
  <c r="X164" i="19" s="1"/>
  <c r="B165" i="19"/>
  <c r="D165" i="19"/>
  <c r="E165" i="19"/>
  <c r="F165" i="19"/>
  <c r="G165" i="19"/>
  <c r="H165" i="19"/>
  <c r="I165" i="19"/>
  <c r="W165" i="19"/>
  <c r="X165" i="19" s="1"/>
  <c r="B166" i="19"/>
  <c r="D166" i="19"/>
  <c r="E166" i="19"/>
  <c r="F166" i="19"/>
  <c r="G166" i="19"/>
  <c r="H166" i="19"/>
  <c r="I166" i="19"/>
  <c r="W166" i="19"/>
  <c r="X166" i="19" s="1"/>
  <c r="B167" i="19"/>
  <c r="D167" i="19"/>
  <c r="E167" i="19"/>
  <c r="F167" i="19"/>
  <c r="G167" i="19"/>
  <c r="H167" i="19"/>
  <c r="I167" i="19"/>
  <c r="W167" i="19"/>
  <c r="X167" i="19" s="1"/>
  <c r="B168" i="19"/>
  <c r="D168" i="19"/>
  <c r="E168" i="19"/>
  <c r="F168" i="19"/>
  <c r="G168" i="19"/>
  <c r="H168" i="19"/>
  <c r="I168" i="19"/>
  <c r="W168" i="19"/>
  <c r="X168" i="19" s="1"/>
  <c r="B169" i="19"/>
  <c r="D169" i="19"/>
  <c r="E169" i="19"/>
  <c r="F169" i="19"/>
  <c r="G169" i="19"/>
  <c r="H169" i="19"/>
  <c r="I169" i="19"/>
  <c r="W169" i="19"/>
  <c r="X169" i="19" s="1"/>
  <c r="B170" i="19"/>
  <c r="D170" i="19"/>
  <c r="E170" i="19"/>
  <c r="F170" i="19"/>
  <c r="G170" i="19"/>
  <c r="H170" i="19"/>
  <c r="I170" i="19"/>
  <c r="W170" i="19"/>
  <c r="X170" i="19" s="1"/>
  <c r="B171" i="19"/>
  <c r="D171" i="19"/>
  <c r="E171" i="19"/>
  <c r="F171" i="19"/>
  <c r="G171" i="19"/>
  <c r="H171" i="19"/>
  <c r="I171" i="19"/>
  <c r="W171" i="19"/>
  <c r="X171" i="19" s="1"/>
  <c r="B172" i="19"/>
  <c r="D172" i="19"/>
  <c r="E172" i="19"/>
  <c r="F172" i="19"/>
  <c r="G172" i="19"/>
  <c r="H172" i="19"/>
  <c r="I172" i="19"/>
  <c r="W172" i="19"/>
  <c r="X172" i="19" s="1"/>
  <c r="B173" i="19"/>
  <c r="D173" i="19"/>
  <c r="E173" i="19"/>
  <c r="F173" i="19"/>
  <c r="G173" i="19"/>
  <c r="H173" i="19"/>
  <c r="I173" i="19"/>
  <c r="W173" i="19"/>
  <c r="X173" i="19" s="1"/>
  <c r="B174" i="19"/>
  <c r="D174" i="19"/>
  <c r="E174" i="19"/>
  <c r="F174" i="19"/>
  <c r="G174" i="19"/>
  <c r="H174" i="19"/>
  <c r="I174" i="19"/>
  <c r="W174" i="19"/>
  <c r="X174" i="19" s="1"/>
  <c r="B175" i="19"/>
  <c r="D175" i="19"/>
  <c r="E175" i="19"/>
  <c r="F175" i="19"/>
  <c r="G175" i="19"/>
  <c r="H175" i="19"/>
  <c r="I175" i="19"/>
  <c r="W175" i="19"/>
  <c r="X175" i="19" s="1"/>
  <c r="B176" i="19"/>
  <c r="D176" i="19"/>
  <c r="E176" i="19"/>
  <c r="F176" i="19"/>
  <c r="G176" i="19"/>
  <c r="H176" i="19"/>
  <c r="I176" i="19"/>
  <c r="W176" i="19"/>
  <c r="X176" i="19" s="1"/>
  <c r="B177" i="19"/>
  <c r="D177" i="19"/>
  <c r="E177" i="19"/>
  <c r="F177" i="19"/>
  <c r="G177" i="19"/>
  <c r="H177" i="19"/>
  <c r="I177" i="19"/>
  <c r="W177" i="19"/>
  <c r="X177" i="19" s="1"/>
  <c r="B178" i="19"/>
  <c r="D178" i="19"/>
  <c r="E178" i="19"/>
  <c r="F178" i="19"/>
  <c r="G178" i="19"/>
  <c r="H178" i="19"/>
  <c r="I178" i="19"/>
  <c r="W178" i="19"/>
  <c r="X178" i="19" s="1"/>
  <c r="B179" i="19"/>
  <c r="D179" i="19"/>
  <c r="E179" i="19"/>
  <c r="F179" i="19"/>
  <c r="G179" i="19"/>
  <c r="H179" i="19"/>
  <c r="I179" i="19"/>
  <c r="W179" i="19"/>
  <c r="X179" i="19" s="1"/>
  <c r="B180" i="19"/>
  <c r="D180" i="19"/>
  <c r="E180" i="19"/>
  <c r="F180" i="19"/>
  <c r="G180" i="19"/>
  <c r="H180" i="19"/>
  <c r="I180" i="19"/>
  <c r="W180" i="19"/>
  <c r="X180" i="19" s="1"/>
  <c r="B181" i="19"/>
  <c r="D181" i="19"/>
  <c r="E181" i="19"/>
  <c r="F181" i="19"/>
  <c r="G181" i="19"/>
  <c r="H181" i="19"/>
  <c r="I181" i="19"/>
  <c r="W181" i="19"/>
  <c r="X181" i="19" s="1"/>
  <c r="B182" i="19"/>
  <c r="D182" i="19"/>
  <c r="E182" i="19"/>
  <c r="F182" i="19"/>
  <c r="G182" i="19"/>
  <c r="H182" i="19"/>
  <c r="I182" i="19"/>
  <c r="W182" i="19"/>
  <c r="X182" i="19" s="1"/>
  <c r="B183" i="19"/>
  <c r="D183" i="19"/>
  <c r="E183" i="19"/>
  <c r="F183" i="19"/>
  <c r="G183" i="19"/>
  <c r="H183" i="19"/>
  <c r="I183" i="19"/>
  <c r="W183" i="19"/>
  <c r="X183" i="19" s="1"/>
  <c r="B184" i="19"/>
  <c r="D184" i="19"/>
  <c r="E184" i="19"/>
  <c r="F184" i="19"/>
  <c r="G184" i="19"/>
  <c r="H184" i="19"/>
  <c r="I184" i="19"/>
  <c r="W184" i="19"/>
  <c r="X184" i="19" s="1"/>
  <c r="B185" i="19"/>
  <c r="D185" i="19"/>
  <c r="E185" i="19"/>
  <c r="F185" i="19"/>
  <c r="G185" i="19"/>
  <c r="H185" i="19"/>
  <c r="I185" i="19"/>
  <c r="W185" i="19"/>
  <c r="X185" i="19" s="1"/>
  <c r="B186" i="19"/>
  <c r="D186" i="19"/>
  <c r="E186" i="19"/>
  <c r="F186" i="19"/>
  <c r="G186" i="19"/>
  <c r="H186" i="19"/>
  <c r="I186" i="19"/>
  <c r="W186" i="19"/>
  <c r="X186" i="19" s="1"/>
  <c r="B187" i="19"/>
  <c r="D187" i="19"/>
  <c r="E187" i="19"/>
  <c r="F187" i="19"/>
  <c r="G187" i="19"/>
  <c r="H187" i="19"/>
  <c r="I187" i="19"/>
  <c r="W187" i="19"/>
  <c r="X187" i="19" s="1"/>
  <c r="B188" i="19"/>
  <c r="D188" i="19"/>
  <c r="E188" i="19"/>
  <c r="F188" i="19"/>
  <c r="G188" i="19"/>
  <c r="H188" i="19"/>
  <c r="I188" i="19"/>
  <c r="W188" i="19"/>
  <c r="X188" i="19" s="1"/>
  <c r="B189" i="19"/>
  <c r="D189" i="19"/>
  <c r="E189" i="19"/>
  <c r="F189" i="19"/>
  <c r="G189" i="19"/>
  <c r="H189" i="19"/>
  <c r="I189" i="19"/>
  <c r="W189" i="19"/>
  <c r="X189" i="19" s="1"/>
  <c r="B190" i="19"/>
  <c r="D190" i="19"/>
  <c r="E190" i="19"/>
  <c r="F190" i="19"/>
  <c r="G190" i="19"/>
  <c r="H190" i="19"/>
  <c r="I190" i="19"/>
  <c r="W190" i="19"/>
  <c r="X190" i="19" s="1"/>
  <c r="B191" i="19"/>
  <c r="D191" i="19"/>
  <c r="E191" i="19"/>
  <c r="F191" i="19"/>
  <c r="G191" i="19"/>
  <c r="H191" i="19"/>
  <c r="I191" i="19"/>
  <c r="W191" i="19"/>
  <c r="X191" i="19" s="1"/>
  <c r="B192" i="19"/>
  <c r="D192" i="19"/>
  <c r="E192" i="19"/>
  <c r="F192" i="19"/>
  <c r="G192" i="19"/>
  <c r="H192" i="19"/>
  <c r="I192" i="19"/>
  <c r="W192" i="19"/>
  <c r="X192" i="19" s="1"/>
  <c r="B193" i="19"/>
  <c r="D193" i="19"/>
  <c r="E193" i="19"/>
  <c r="F193" i="19"/>
  <c r="G193" i="19"/>
  <c r="H193" i="19"/>
  <c r="I193" i="19"/>
  <c r="W193" i="19"/>
  <c r="X193" i="19" s="1"/>
  <c r="B194" i="19"/>
  <c r="D194" i="19"/>
  <c r="E194" i="19"/>
  <c r="F194" i="19"/>
  <c r="G194" i="19"/>
  <c r="H194" i="19"/>
  <c r="I194" i="19"/>
  <c r="W194" i="19"/>
  <c r="X194" i="19" s="1"/>
  <c r="B195" i="19"/>
  <c r="D195" i="19"/>
  <c r="E195" i="19"/>
  <c r="F195" i="19"/>
  <c r="G195" i="19"/>
  <c r="H195" i="19"/>
  <c r="I195" i="19"/>
  <c r="W195" i="19"/>
  <c r="X195" i="19" s="1"/>
  <c r="B196" i="19"/>
  <c r="D196" i="19"/>
  <c r="E196" i="19"/>
  <c r="F196" i="19"/>
  <c r="G196" i="19"/>
  <c r="H196" i="19"/>
  <c r="I196" i="19"/>
  <c r="W196" i="19"/>
  <c r="X196" i="19" s="1"/>
  <c r="B197" i="19"/>
  <c r="D197" i="19"/>
  <c r="E197" i="19"/>
  <c r="F197" i="19"/>
  <c r="G197" i="19"/>
  <c r="H197" i="19"/>
  <c r="I197" i="19"/>
  <c r="W197" i="19"/>
  <c r="X197" i="19" s="1"/>
  <c r="B198" i="19"/>
  <c r="D198" i="19"/>
  <c r="E198" i="19"/>
  <c r="F198" i="19"/>
  <c r="G198" i="19"/>
  <c r="H198" i="19"/>
  <c r="I198" i="19"/>
  <c r="W198" i="19"/>
  <c r="X198" i="19" s="1"/>
  <c r="B199" i="19"/>
  <c r="D199" i="19"/>
  <c r="E199" i="19"/>
  <c r="F199" i="19"/>
  <c r="G199" i="19"/>
  <c r="H199" i="19"/>
  <c r="I199" i="19"/>
  <c r="W199" i="19"/>
  <c r="X199" i="19" s="1"/>
  <c r="B200" i="19"/>
  <c r="E200" i="19"/>
  <c r="F200" i="19"/>
  <c r="G200" i="19"/>
  <c r="H200" i="19"/>
  <c r="I200" i="19"/>
  <c r="W200" i="19"/>
  <c r="X200" i="19" s="1"/>
  <c r="B201" i="19"/>
  <c r="D201" i="19"/>
  <c r="E201" i="19"/>
  <c r="F201" i="19"/>
  <c r="G201" i="19"/>
  <c r="H201" i="19"/>
  <c r="I201" i="19"/>
  <c r="W201" i="19"/>
  <c r="X201" i="19" s="1"/>
  <c r="B202" i="19"/>
  <c r="D202" i="19"/>
  <c r="E202" i="19"/>
  <c r="F202" i="19"/>
  <c r="G202" i="19"/>
  <c r="H202" i="19"/>
  <c r="I202" i="19"/>
  <c r="W202" i="19"/>
  <c r="X202" i="19" s="1"/>
  <c r="B203" i="19"/>
  <c r="D203" i="19"/>
  <c r="E203" i="19"/>
  <c r="F203" i="19"/>
  <c r="G203" i="19"/>
  <c r="H203" i="19"/>
  <c r="I203" i="19"/>
  <c r="W203" i="19"/>
  <c r="X203" i="19" s="1"/>
  <c r="B204" i="19"/>
  <c r="D204" i="19"/>
  <c r="E204" i="19"/>
  <c r="F204" i="19"/>
  <c r="G204" i="19"/>
  <c r="H204" i="19"/>
  <c r="I204" i="19"/>
  <c r="W204" i="19"/>
  <c r="X204" i="19" s="1"/>
  <c r="B205" i="19"/>
  <c r="D205" i="19"/>
  <c r="E205" i="19"/>
  <c r="F205" i="19"/>
  <c r="G205" i="19"/>
  <c r="H205" i="19"/>
  <c r="I205" i="19"/>
  <c r="W205" i="19"/>
  <c r="X205" i="19" s="1"/>
  <c r="B206" i="19"/>
  <c r="D206" i="19"/>
  <c r="E206" i="19"/>
  <c r="F206" i="19"/>
  <c r="G206" i="19"/>
  <c r="H206" i="19"/>
  <c r="I206" i="19"/>
  <c r="W206" i="19"/>
  <c r="X206" i="19" s="1"/>
  <c r="B207" i="19"/>
  <c r="D207" i="19"/>
  <c r="E207" i="19"/>
  <c r="F207" i="19"/>
  <c r="G207" i="19"/>
  <c r="H207" i="19"/>
  <c r="I207" i="19"/>
  <c r="W207" i="19"/>
  <c r="X207" i="19" s="1"/>
  <c r="B208" i="19"/>
  <c r="D208" i="19"/>
  <c r="E208" i="19"/>
  <c r="F208" i="19"/>
  <c r="G208" i="19"/>
  <c r="H208" i="19"/>
  <c r="I208" i="19"/>
  <c r="W208" i="19"/>
  <c r="X208" i="19" s="1"/>
  <c r="B209" i="19"/>
  <c r="D209" i="19"/>
  <c r="E209" i="19"/>
  <c r="F209" i="19"/>
  <c r="G209" i="19"/>
  <c r="H209" i="19"/>
  <c r="I209" i="19"/>
  <c r="W209" i="19"/>
  <c r="X209" i="19" s="1"/>
  <c r="B210" i="19"/>
  <c r="D210" i="19"/>
  <c r="E210" i="19"/>
  <c r="F210" i="19"/>
  <c r="G210" i="19"/>
  <c r="H210" i="19"/>
  <c r="I210" i="19"/>
  <c r="W210" i="19"/>
  <c r="X210" i="19" s="1"/>
  <c r="B211" i="19"/>
  <c r="D211" i="19"/>
  <c r="E211" i="19"/>
  <c r="F211" i="19"/>
  <c r="G211" i="19"/>
  <c r="H211" i="19"/>
  <c r="I211" i="19"/>
  <c r="W211" i="19"/>
  <c r="X211" i="19" s="1"/>
  <c r="B212" i="19"/>
  <c r="D212" i="19"/>
  <c r="E212" i="19"/>
  <c r="F212" i="19"/>
  <c r="G212" i="19"/>
  <c r="H212" i="19"/>
  <c r="I212" i="19"/>
  <c r="W212" i="19"/>
  <c r="X212" i="19" s="1"/>
  <c r="B213" i="19"/>
  <c r="D213" i="19"/>
  <c r="E213" i="19"/>
  <c r="F213" i="19"/>
  <c r="G213" i="19"/>
  <c r="H213" i="19"/>
  <c r="I213" i="19"/>
  <c r="W213" i="19"/>
  <c r="X213" i="19" s="1"/>
  <c r="B214" i="19"/>
  <c r="D214" i="19"/>
  <c r="E214" i="19"/>
  <c r="F214" i="19"/>
  <c r="G214" i="19"/>
  <c r="H214" i="19"/>
  <c r="I214" i="19"/>
  <c r="W214" i="19"/>
  <c r="X214" i="19" s="1"/>
  <c r="B215" i="19"/>
  <c r="D215" i="19"/>
  <c r="E215" i="19"/>
  <c r="F215" i="19"/>
  <c r="G215" i="19"/>
  <c r="H215" i="19"/>
  <c r="I215" i="19"/>
  <c r="W215" i="19"/>
  <c r="X215" i="19" s="1"/>
  <c r="B216" i="19"/>
  <c r="D216" i="19"/>
  <c r="E216" i="19"/>
  <c r="F216" i="19"/>
  <c r="G216" i="19"/>
  <c r="H216" i="19"/>
  <c r="I216" i="19"/>
  <c r="W216" i="19"/>
  <c r="X216" i="19" s="1"/>
  <c r="B217" i="19"/>
  <c r="D217" i="19"/>
  <c r="E217" i="19"/>
  <c r="F217" i="19"/>
  <c r="G217" i="19"/>
  <c r="H217" i="19"/>
  <c r="I217" i="19"/>
  <c r="W217" i="19"/>
  <c r="X217" i="19" s="1"/>
  <c r="B218" i="19"/>
  <c r="D218" i="19"/>
  <c r="E218" i="19"/>
  <c r="F218" i="19"/>
  <c r="G218" i="19"/>
  <c r="H218" i="19"/>
  <c r="I218" i="19"/>
  <c r="W218" i="19"/>
  <c r="X218" i="19" s="1"/>
  <c r="B219" i="19"/>
  <c r="D219" i="19"/>
  <c r="E219" i="19"/>
  <c r="F219" i="19"/>
  <c r="G219" i="19"/>
  <c r="H219" i="19"/>
  <c r="I219" i="19"/>
  <c r="W219" i="19"/>
  <c r="X219" i="19" s="1"/>
  <c r="B220" i="19"/>
  <c r="D220" i="19"/>
  <c r="E220" i="19"/>
  <c r="F220" i="19"/>
  <c r="G220" i="19"/>
  <c r="H220" i="19"/>
  <c r="I220" i="19"/>
  <c r="W220" i="19"/>
  <c r="X220" i="19" s="1"/>
  <c r="B221" i="19"/>
  <c r="D221" i="19"/>
  <c r="E221" i="19"/>
  <c r="F221" i="19"/>
  <c r="G221" i="19"/>
  <c r="H221" i="19"/>
  <c r="I221" i="19"/>
  <c r="W221" i="19"/>
  <c r="X221" i="19" s="1"/>
  <c r="B222" i="19"/>
  <c r="D222" i="19"/>
  <c r="E222" i="19"/>
  <c r="F222" i="19"/>
  <c r="G222" i="19"/>
  <c r="H222" i="19"/>
  <c r="I222" i="19"/>
  <c r="W222" i="19"/>
  <c r="X222" i="19" s="1"/>
  <c r="B223" i="19"/>
  <c r="D223" i="19"/>
  <c r="E223" i="19"/>
  <c r="F223" i="19"/>
  <c r="G223" i="19"/>
  <c r="H223" i="19"/>
  <c r="I223" i="19"/>
  <c r="W223" i="19"/>
  <c r="X223" i="19" s="1"/>
  <c r="B224" i="19"/>
  <c r="D224" i="19"/>
  <c r="E224" i="19"/>
  <c r="F224" i="19"/>
  <c r="G224" i="19"/>
  <c r="H224" i="19"/>
  <c r="I224" i="19"/>
  <c r="W224" i="19"/>
  <c r="X224" i="19" s="1"/>
  <c r="B225" i="19"/>
  <c r="D225" i="19"/>
  <c r="E225" i="19"/>
  <c r="F225" i="19"/>
  <c r="G225" i="19"/>
  <c r="H225" i="19"/>
  <c r="I225" i="19"/>
  <c r="W225" i="19"/>
  <c r="X225" i="19" s="1"/>
  <c r="B226" i="19"/>
  <c r="D226" i="19"/>
  <c r="E226" i="19"/>
  <c r="F226" i="19"/>
  <c r="G226" i="19"/>
  <c r="H226" i="19"/>
  <c r="I226" i="19"/>
  <c r="W226" i="19"/>
  <c r="X226" i="19" s="1"/>
  <c r="B227" i="19"/>
  <c r="D227" i="19"/>
  <c r="E227" i="19"/>
  <c r="F227" i="19"/>
  <c r="G227" i="19"/>
  <c r="H227" i="19"/>
  <c r="I227" i="19"/>
  <c r="W227" i="19"/>
  <c r="X227" i="19" s="1"/>
  <c r="B228" i="19"/>
  <c r="D228" i="19"/>
  <c r="E228" i="19"/>
  <c r="F228" i="19"/>
  <c r="G228" i="19"/>
  <c r="H228" i="19"/>
  <c r="I228" i="19"/>
  <c r="W228" i="19"/>
  <c r="X228" i="19" s="1"/>
  <c r="B229" i="19"/>
  <c r="D229" i="19"/>
  <c r="E229" i="19"/>
  <c r="F229" i="19"/>
  <c r="G229" i="19"/>
  <c r="H229" i="19"/>
  <c r="I229" i="19"/>
  <c r="W229" i="19"/>
  <c r="X229" i="19" s="1"/>
  <c r="B230" i="19"/>
  <c r="D230" i="19"/>
  <c r="E230" i="19"/>
  <c r="F230" i="19"/>
  <c r="G230" i="19"/>
  <c r="H230" i="19"/>
  <c r="I230" i="19"/>
  <c r="W230" i="19"/>
  <c r="X230" i="19" s="1"/>
  <c r="B231" i="19"/>
  <c r="D231" i="19"/>
  <c r="E231" i="19"/>
  <c r="F231" i="19"/>
  <c r="G231" i="19"/>
  <c r="H231" i="19"/>
  <c r="I231" i="19"/>
  <c r="W231" i="19"/>
  <c r="X231" i="19" s="1"/>
  <c r="B232" i="19"/>
  <c r="D232" i="19"/>
  <c r="E232" i="19"/>
  <c r="F232" i="19"/>
  <c r="G232" i="19"/>
  <c r="H232" i="19"/>
  <c r="I232" i="19"/>
  <c r="W232" i="19"/>
  <c r="X232" i="19" s="1"/>
  <c r="B233" i="19"/>
  <c r="D233" i="19"/>
  <c r="E233" i="19"/>
  <c r="F233" i="19"/>
  <c r="G233" i="19"/>
  <c r="H233" i="19"/>
  <c r="I233" i="19"/>
  <c r="W233" i="19"/>
  <c r="X233" i="19" s="1"/>
  <c r="B234" i="19"/>
  <c r="D234" i="19"/>
  <c r="E234" i="19"/>
  <c r="F234" i="19"/>
  <c r="G234" i="19"/>
  <c r="H234" i="19"/>
  <c r="I234" i="19"/>
  <c r="W234" i="19"/>
  <c r="X234" i="19" s="1"/>
  <c r="B235" i="19"/>
  <c r="D235" i="19"/>
  <c r="E235" i="19"/>
  <c r="F235" i="19"/>
  <c r="G235" i="19"/>
  <c r="H235" i="19"/>
  <c r="I235" i="19"/>
  <c r="W235" i="19"/>
  <c r="X235" i="19" s="1"/>
  <c r="B236" i="19"/>
  <c r="D236" i="19"/>
  <c r="E236" i="19"/>
  <c r="F236" i="19"/>
  <c r="G236" i="19"/>
  <c r="H236" i="19"/>
  <c r="I236" i="19"/>
  <c r="W236" i="19"/>
  <c r="X236" i="19" s="1"/>
  <c r="B237" i="19"/>
  <c r="D237" i="19"/>
  <c r="E237" i="19"/>
  <c r="F237" i="19"/>
  <c r="G237" i="19"/>
  <c r="H237" i="19"/>
  <c r="I237" i="19"/>
  <c r="W237" i="19"/>
  <c r="X237" i="19" s="1"/>
  <c r="B238" i="19"/>
  <c r="D238" i="19"/>
  <c r="E238" i="19"/>
  <c r="F238" i="19"/>
  <c r="G238" i="19"/>
  <c r="H238" i="19"/>
  <c r="I238" i="19"/>
  <c r="W238" i="19"/>
  <c r="X238" i="19" s="1"/>
  <c r="B239" i="19"/>
  <c r="D239" i="19"/>
  <c r="E239" i="19"/>
  <c r="F239" i="19"/>
  <c r="G239" i="19"/>
  <c r="H239" i="19"/>
  <c r="I239" i="19"/>
  <c r="W239" i="19"/>
  <c r="X239" i="19" s="1"/>
  <c r="B240" i="19"/>
  <c r="D240" i="19"/>
  <c r="E240" i="19"/>
  <c r="F240" i="19"/>
  <c r="G240" i="19"/>
  <c r="H240" i="19"/>
  <c r="I240" i="19"/>
  <c r="W240" i="19"/>
  <c r="X240" i="19" s="1"/>
  <c r="B241" i="19"/>
  <c r="D241" i="19"/>
  <c r="E241" i="19"/>
  <c r="F241" i="19"/>
  <c r="G241" i="19"/>
  <c r="H241" i="19"/>
  <c r="I241" i="19"/>
  <c r="W241" i="19"/>
  <c r="X241" i="19" s="1"/>
  <c r="B242" i="19"/>
  <c r="D242" i="19"/>
  <c r="E242" i="19"/>
  <c r="F242" i="19"/>
  <c r="G242" i="19"/>
  <c r="H242" i="19"/>
  <c r="I242" i="19"/>
  <c r="W242" i="19"/>
  <c r="X242" i="19" s="1"/>
  <c r="B243" i="19"/>
  <c r="D243" i="19"/>
  <c r="E243" i="19"/>
  <c r="F243" i="19"/>
  <c r="G243" i="19"/>
  <c r="H243" i="19"/>
  <c r="I243" i="19"/>
  <c r="W243" i="19"/>
  <c r="X243" i="19" s="1"/>
  <c r="B244" i="19"/>
  <c r="D244" i="19"/>
  <c r="E244" i="19"/>
  <c r="F244" i="19"/>
  <c r="G244" i="19"/>
  <c r="H244" i="19"/>
  <c r="I244" i="19"/>
  <c r="W244" i="19"/>
  <c r="X244" i="19" s="1"/>
  <c r="B245" i="19"/>
  <c r="D245" i="19"/>
  <c r="E245" i="19"/>
  <c r="F245" i="19"/>
  <c r="G245" i="19"/>
  <c r="H245" i="19"/>
  <c r="I245" i="19"/>
  <c r="W245" i="19"/>
  <c r="X245" i="19" s="1"/>
  <c r="B246" i="19"/>
  <c r="D246" i="19"/>
  <c r="E246" i="19"/>
  <c r="F246" i="19"/>
  <c r="G246" i="19"/>
  <c r="H246" i="19"/>
  <c r="I246" i="19"/>
  <c r="W246" i="19"/>
  <c r="X246" i="19" s="1"/>
  <c r="B247" i="19"/>
  <c r="D247" i="19"/>
  <c r="E247" i="19"/>
  <c r="F247" i="19"/>
  <c r="G247" i="19"/>
  <c r="H247" i="19"/>
  <c r="I247" i="19"/>
  <c r="W247" i="19"/>
  <c r="X247" i="19" s="1"/>
  <c r="B248" i="19"/>
  <c r="D248" i="19"/>
  <c r="E248" i="19"/>
  <c r="F248" i="19"/>
  <c r="G248" i="19"/>
  <c r="H248" i="19"/>
  <c r="I248" i="19"/>
  <c r="W248" i="19"/>
  <c r="X248" i="19" s="1"/>
  <c r="B249" i="19"/>
  <c r="D249" i="19"/>
  <c r="E249" i="19"/>
  <c r="F249" i="19"/>
  <c r="G249" i="19"/>
  <c r="H249" i="19"/>
  <c r="I249" i="19"/>
  <c r="W249" i="19"/>
  <c r="X249" i="19" s="1"/>
  <c r="B250" i="19"/>
  <c r="D250" i="19"/>
  <c r="E250" i="19"/>
  <c r="F250" i="19"/>
  <c r="G250" i="19"/>
  <c r="H250" i="19"/>
  <c r="I250" i="19"/>
  <c r="W250" i="19"/>
  <c r="X250" i="19" s="1"/>
  <c r="B251" i="19"/>
  <c r="D251" i="19"/>
  <c r="E251" i="19"/>
  <c r="F251" i="19"/>
  <c r="G251" i="19"/>
  <c r="H251" i="19"/>
  <c r="I251" i="19"/>
  <c r="W251" i="19"/>
  <c r="X251" i="19" s="1"/>
  <c r="B252" i="19"/>
  <c r="D252" i="19"/>
  <c r="E252" i="19"/>
  <c r="F252" i="19"/>
  <c r="G252" i="19"/>
  <c r="H252" i="19"/>
  <c r="I252" i="19"/>
  <c r="W252" i="19"/>
  <c r="X252" i="19" s="1"/>
  <c r="B253" i="19"/>
  <c r="D253" i="19"/>
  <c r="E253" i="19"/>
  <c r="F253" i="19"/>
  <c r="G253" i="19"/>
  <c r="H253" i="19"/>
  <c r="I253" i="19"/>
  <c r="W253" i="19"/>
  <c r="X253" i="19" s="1"/>
  <c r="B254" i="19"/>
  <c r="D254" i="19"/>
  <c r="E254" i="19"/>
  <c r="F254" i="19"/>
  <c r="G254" i="19"/>
  <c r="H254" i="19"/>
  <c r="I254" i="19"/>
  <c r="W254" i="19"/>
  <c r="X254" i="19" s="1"/>
  <c r="B255" i="19"/>
  <c r="D255" i="19"/>
  <c r="E255" i="19"/>
  <c r="F255" i="19"/>
  <c r="G255" i="19"/>
  <c r="H255" i="19"/>
  <c r="I255" i="19"/>
  <c r="W255" i="19"/>
  <c r="X255" i="19" s="1"/>
  <c r="B256" i="19"/>
  <c r="D256" i="19"/>
  <c r="E256" i="19"/>
  <c r="F256" i="19"/>
  <c r="G256" i="19"/>
  <c r="H256" i="19"/>
  <c r="I256" i="19"/>
  <c r="W256" i="19"/>
  <c r="X256" i="19" s="1"/>
  <c r="B257" i="19"/>
  <c r="D257" i="19"/>
  <c r="E257" i="19"/>
  <c r="F257" i="19"/>
  <c r="G257" i="19"/>
  <c r="H257" i="19"/>
  <c r="I257" i="19"/>
  <c r="W257" i="19"/>
  <c r="X257" i="19" s="1"/>
  <c r="B258" i="19"/>
  <c r="D258" i="19"/>
  <c r="E258" i="19"/>
  <c r="F258" i="19"/>
  <c r="G258" i="19"/>
  <c r="H258" i="19"/>
  <c r="I258" i="19"/>
  <c r="W258" i="19"/>
  <c r="X258" i="19" s="1"/>
  <c r="B259" i="19"/>
  <c r="D259" i="19"/>
  <c r="E259" i="19"/>
  <c r="F259" i="19"/>
  <c r="G259" i="19"/>
  <c r="H259" i="19"/>
  <c r="I259" i="19"/>
  <c r="W259" i="19"/>
  <c r="X259" i="19" s="1"/>
  <c r="B260" i="19"/>
  <c r="D260" i="19"/>
  <c r="E260" i="19"/>
  <c r="F260" i="19"/>
  <c r="G260" i="19"/>
  <c r="H260" i="19"/>
  <c r="I260" i="19"/>
  <c r="W260" i="19"/>
  <c r="X260" i="19" s="1"/>
  <c r="B261" i="19"/>
  <c r="D261" i="19"/>
  <c r="E261" i="19"/>
  <c r="F261" i="19"/>
  <c r="G261" i="19"/>
  <c r="H261" i="19"/>
  <c r="I261" i="19"/>
  <c r="W261" i="19"/>
  <c r="X261" i="19" s="1"/>
  <c r="B262" i="19"/>
  <c r="D262" i="19"/>
  <c r="E262" i="19"/>
  <c r="F262" i="19"/>
  <c r="G262" i="19"/>
  <c r="H262" i="19"/>
  <c r="I262" i="19"/>
  <c r="W262" i="19"/>
  <c r="X262" i="19" s="1"/>
  <c r="B263" i="19"/>
  <c r="D263" i="19"/>
  <c r="E263" i="19"/>
  <c r="F263" i="19"/>
  <c r="G263" i="19"/>
  <c r="H263" i="19"/>
  <c r="I263" i="19"/>
  <c r="W263" i="19"/>
  <c r="X263" i="19" s="1"/>
  <c r="B264" i="19"/>
  <c r="D264" i="19"/>
  <c r="E264" i="19"/>
  <c r="F264" i="19"/>
  <c r="G264" i="19"/>
  <c r="H264" i="19"/>
  <c r="I264" i="19"/>
  <c r="W264" i="19"/>
  <c r="X264" i="19" s="1"/>
  <c r="B265" i="19"/>
  <c r="D265" i="19"/>
  <c r="E265" i="19"/>
  <c r="F265" i="19"/>
  <c r="G265" i="19"/>
  <c r="H265" i="19"/>
  <c r="I265" i="19"/>
  <c r="W265" i="19"/>
  <c r="X265" i="19" s="1"/>
  <c r="B266" i="19"/>
  <c r="D266" i="19"/>
  <c r="E266" i="19"/>
  <c r="F266" i="19"/>
  <c r="G266" i="19"/>
  <c r="H266" i="19"/>
  <c r="I266" i="19"/>
  <c r="W266" i="19"/>
  <c r="X266" i="19" s="1"/>
  <c r="B267" i="19"/>
  <c r="D267" i="19"/>
  <c r="E267" i="19"/>
  <c r="F267" i="19"/>
  <c r="G267" i="19"/>
  <c r="H267" i="19"/>
  <c r="I267" i="19"/>
  <c r="W267" i="19"/>
  <c r="X267" i="19" s="1"/>
  <c r="B268" i="19"/>
  <c r="D268" i="19"/>
  <c r="E268" i="19"/>
  <c r="F268" i="19"/>
  <c r="G268" i="19"/>
  <c r="H268" i="19"/>
  <c r="I268" i="19"/>
  <c r="W268" i="19"/>
  <c r="X268" i="19" s="1"/>
  <c r="B269" i="19"/>
  <c r="D269" i="19"/>
  <c r="E269" i="19"/>
  <c r="F269" i="19"/>
  <c r="G269" i="19"/>
  <c r="H269" i="19"/>
  <c r="I269" i="19"/>
  <c r="W269" i="19"/>
  <c r="X269" i="19" s="1"/>
  <c r="B270" i="19"/>
  <c r="D270" i="19"/>
  <c r="E270" i="19"/>
  <c r="F270" i="19"/>
  <c r="G270" i="19"/>
  <c r="H270" i="19"/>
  <c r="I270" i="19"/>
  <c r="W270" i="19"/>
  <c r="X270" i="19" s="1"/>
  <c r="B271" i="19"/>
  <c r="D271" i="19"/>
  <c r="E271" i="19"/>
  <c r="F271" i="19"/>
  <c r="G271" i="19"/>
  <c r="H271" i="19"/>
  <c r="I271" i="19"/>
  <c r="W271" i="19"/>
  <c r="X271" i="19" s="1"/>
  <c r="B272" i="19"/>
  <c r="D272" i="19"/>
  <c r="E272" i="19"/>
  <c r="F272" i="19"/>
  <c r="G272" i="19"/>
  <c r="H272" i="19"/>
  <c r="I272" i="19"/>
  <c r="W272" i="19"/>
  <c r="X272" i="19" s="1"/>
  <c r="B273" i="19"/>
  <c r="D273" i="19"/>
  <c r="E273" i="19"/>
  <c r="F273" i="19"/>
  <c r="G273" i="19"/>
  <c r="H273" i="19"/>
  <c r="I273" i="19"/>
  <c r="W273" i="19"/>
  <c r="X273" i="19" s="1"/>
  <c r="B274" i="19"/>
  <c r="D274" i="19"/>
  <c r="E274" i="19"/>
  <c r="F274" i="19"/>
  <c r="G274" i="19"/>
  <c r="H274" i="19"/>
  <c r="I274" i="19"/>
  <c r="W274" i="19"/>
  <c r="X274" i="19" s="1"/>
  <c r="B275" i="19"/>
  <c r="D275" i="19"/>
  <c r="E275" i="19"/>
  <c r="F275" i="19"/>
  <c r="G275" i="19"/>
  <c r="H275" i="19"/>
  <c r="I275" i="19"/>
  <c r="W275" i="19"/>
  <c r="X275" i="19" s="1"/>
  <c r="B276" i="19"/>
  <c r="D276" i="19"/>
  <c r="E276" i="19"/>
  <c r="F276" i="19"/>
  <c r="G276" i="19"/>
  <c r="H276" i="19"/>
  <c r="I276" i="19"/>
  <c r="W276" i="19"/>
  <c r="X276" i="19" s="1"/>
  <c r="B277" i="19"/>
  <c r="D277" i="19"/>
  <c r="E277" i="19"/>
  <c r="F277" i="19"/>
  <c r="G277" i="19"/>
  <c r="H277" i="19"/>
  <c r="I277" i="19"/>
  <c r="W277" i="19"/>
  <c r="X277" i="19" s="1"/>
  <c r="B278" i="19"/>
  <c r="D278" i="19"/>
  <c r="E278" i="19"/>
  <c r="F278" i="19"/>
  <c r="G278" i="19"/>
  <c r="H278" i="19"/>
  <c r="I278" i="19"/>
  <c r="W278" i="19"/>
  <c r="X278" i="19" s="1"/>
  <c r="B279" i="19"/>
  <c r="D279" i="19"/>
  <c r="E279" i="19"/>
  <c r="F279" i="19"/>
  <c r="G279" i="19"/>
  <c r="H279" i="19"/>
  <c r="I279" i="19"/>
  <c r="W279" i="19"/>
  <c r="X279" i="19" s="1"/>
  <c r="B280" i="19"/>
  <c r="D280" i="19"/>
  <c r="E280" i="19"/>
  <c r="F280" i="19"/>
  <c r="G280" i="19"/>
  <c r="H280" i="19"/>
  <c r="I280" i="19"/>
  <c r="W280" i="19"/>
  <c r="X280" i="19" s="1"/>
  <c r="B281" i="19"/>
  <c r="D281" i="19"/>
  <c r="E281" i="19"/>
  <c r="F281" i="19"/>
  <c r="G281" i="19"/>
  <c r="H281" i="19"/>
  <c r="I281" i="19"/>
  <c r="W281" i="19"/>
  <c r="X281" i="19" s="1"/>
  <c r="B282" i="19"/>
  <c r="D282" i="19"/>
  <c r="E282" i="19"/>
  <c r="F282" i="19"/>
  <c r="G282" i="19"/>
  <c r="H282" i="19"/>
  <c r="I282" i="19"/>
  <c r="W282" i="19"/>
  <c r="X282" i="19" s="1"/>
  <c r="B283" i="19"/>
  <c r="D283" i="19"/>
  <c r="E283" i="19"/>
  <c r="F283" i="19"/>
  <c r="G283" i="19"/>
  <c r="H283" i="19"/>
  <c r="I283" i="19"/>
  <c r="W283" i="19"/>
  <c r="X283" i="19" s="1"/>
  <c r="B284" i="19"/>
  <c r="D284" i="19"/>
  <c r="E284" i="19"/>
  <c r="F284" i="19"/>
  <c r="G284" i="19"/>
  <c r="H284" i="19"/>
  <c r="I284" i="19"/>
  <c r="W284" i="19"/>
  <c r="X284" i="19" s="1"/>
  <c r="B285" i="19"/>
  <c r="D285" i="19"/>
  <c r="E285" i="19"/>
  <c r="F285" i="19"/>
  <c r="G285" i="19"/>
  <c r="H285" i="19"/>
  <c r="I285" i="19"/>
  <c r="W285" i="19"/>
  <c r="X285" i="19" s="1"/>
  <c r="B286" i="19"/>
  <c r="D286" i="19"/>
  <c r="E286" i="19"/>
  <c r="F286" i="19"/>
  <c r="G286" i="19"/>
  <c r="H286" i="19"/>
  <c r="I286" i="19"/>
  <c r="W286" i="19"/>
  <c r="X286" i="19" s="1"/>
  <c r="B287" i="19"/>
  <c r="D287" i="19"/>
  <c r="E287" i="19"/>
  <c r="F287" i="19"/>
  <c r="G287" i="19"/>
  <c r="H287" i="19"/>
  <c r="I287" i="19"/>
  <c r="W287" i="19"/>
  <c r="X287" i="19" s="1"/>
  <c r="B288" i="19"/>
  <c r="D288" i="19"/>
  <c r="E288" i="19"/>
  <c r="F288" i="19"/>
  <c r="G288" i="19"/>
  <c r="H288" i="19"/>
  <c r="I288" i="19"/>
  <c r="W288" i="19"/>
  <c r="X288" i="19" s="1"/>
  <c r="B289" i="19"/>
  <c r="D289" i="19"/>
  <c r="E289" i="19"/>
  <c r="F289" i="19"/>
  <c r="G289" i="19"/>
  <c r="H289" i="19"/>
  <c r="I289" i="19"/>
  <c r="W289" i="19"/>
  <c r="X289" i="19" s="1"/>
  <c r="B290" i="19"/>
  <c r="D290" i="19"/>
  <c r="E290" i="19"/>
  <c r="F290" i="19"/>
  <c r="G290" i="19"/>
  <c r="H290" i="19"/>
  <c r="I290" i="19"/>
  <c r="W290" i="19"/>
  <c r="X290" i="19" s="1"/>
  <c r="B291" i="19"/>
  <c r="D291" i="19"/>
  <c r="E291" i="19"/>
  <c r="F291" i="19"/>
  <c r="G291" i="19"/>
  <c r="H291" i="19"/>
  <c r="I291" i="19"/>
  <c r="W291" i="19"/>
  <c r="X291" i="19" s="1"/>
  <c r="B292" i="19"/>
  <c r="D292" i="19"/>
  <c r="E292" i="19"/>
  <c r="F292" i="19"/>
  <c r="G292" i="19"/>
  <c r="H292" i="19"/>
  <c r="I292" i="19"/>
  <c r="W292" i="19"/>
  <c r="X292" i="19" s="1"/>
  <c r="B293" i="19"/>
  <c r="D293" i="19"/>
  <c r="E293" i="19"/>
  <c r="F293" i="19"/>
  <c r="G293" i="19"/>
  <c r="H293" i="19"/>
  <c r="I293" i="19"/>
  <c r="W293" i="19"/>
  <c r="X293" i="19" s="1"/>
  <c r="B294" i="19"/>
  <c r="D294" i="19"/>
  <c r="E294" i="19"/>
  <c r="F294" i="19"/>
  <c r="G294" i="19"/>
  <c r="H294" i="19"/>
  <c r="I294" i="19"/>
  <c r="W294" i="19"/>
  <c r="X294" i="19" s="1"/>
  <c r="B295" i="19"/>
  <c r="D295" i="19"/>
  <c r="E295" i="19"/>
  <c r="F295" i="19"/>
  <c r="G295" i="19"/>
  <c r="H295" i="19"/>
  <c r="I295" i="19"/>
  <c r="W295" i="19"/>
  <c r="X295" i="19" s="1"/>
  <c r="B296" i="19"/>
  <c r="D296" i="19"/>
  <c r="E296" i="19"/>
  <c r="F296" i="19"/>
  <c r="G296" i="19"/>
  <c r="H296" i="19"/>
  <c r="I296" i="19"/>
  <c r="W296" i="19"/>
  <c r="X296" i="19" s="1"/>
  <c r="B297" i="19"/>
  <c r="D297" i="19"/>
  <c r="E297" i="19"/>
  <c r="F297" i="19"/>
  <c r="G297" i="19"/>
  <c r="H297" i="19"/>
  <c r="I297" i="19"/>
  <c r="W297" i="19"/>
  <c r="X297" i="19" s="1"/>
  <c r="B298" i="19"/>
  <c r="D298" i="19"/>
  <c r="E298" i="19"/>
  <c r="F298" i="19"/>
  <c r="G298" i="19"/>
  <c r="H298" i="19"/>
  <c r="I298" i="19"/>
  <c r="W298" i="19"/>
  <c r="X298" i="19" s="1"/>
  <c r="B299" i="19"/>
  <c r="D299" i="19"/>
  <c r="E299" i="19"/>
  <c r="F299" i="19"/>
  <c r="G299" i="19"/>
  <c r="H299" i="19"/>
  <c r="I299" i="19"/>
  <c r="W299" i="19"/>
  <c r="X299" i="19" s="1"/>
  <c r="B300" i="19"/>
  <c r="D300" i="19"/>
  <c r="E300" i="19"/>
  <c r="F300" i="19"/>
  <c r="G300" i="19"/>
  <c r="H300" i="19"/>
  <c r="I300" i="19"/>
  <c r="W300" i="19"/>
  <c r="X300" i="19" s="1"/>
  <c r="B301" i="19"/>
  <c r="D301" i="19"/>
  <c r="E301" i="19"/>
  <c r="F301" i="19"/>
  <c r="G301" i="19"/>
  <c r="H301" i="19"/>
  <c r="I301" i="19"/>
  <c r="W301" i="19"/>
  <c r="X301" i="19" s="1"/>
  <c r="B302" i="19"/>
  <c r="D302" i="19"/>
  <c r="E302" i="19"/>
  <c r="F302" i="19"/>
  <c r="G302" i="19"/>
  <c r="H302" i="19"/>
  <c r="I302" i="19"/>
  <c r="W302" i="19"/>
  <c r="X302" i="19" s="1"/>
  <c r="B303" i="19"/>
  <c r="D303" i="19"/>
  <c r="E303" i="19"/>
  <c r="F303" i="19"/>
  <c r="G303" i="19"/>
  <c r="H303" i="19"/>
  <c r="I303" i="19"/>
  <c r="W303" i="19"/>
  <c r="X303" i="19" s="1"/>
  <c r="B304" i="19"/>
  <c r="D304" i="19"/>
  <c r="E304" i="19"/>
  <c r="F304" i="19"/>
  <c r="G304" i="19"/>
  <c r="H304" i="19"/>
  <c r="I304" i="19"/>
  <c r="W304" i="19"/>
  <c r="X304" i="19" s="1"/>
  <c r="B305" i="19"/>
  <c r="D305" i="19"/>
  <c r="E305" i="19"/>
  <c r="F305" i="19"/>
  <c r="G305" i="19"/>
  <c r="H305" i="19"/>
  <c r="I305" i="19"/>
  <c r="W305" i="19"/>
  <c r="X305" i="19" s="1"/>
  <c r="B306" i="19"/>
  <c r="D306" i="19"/>
  <c r="E306" i="19"/>
  <c r="F306" i="19"/>
  <c r="G306" i="19"/>
  <c r="H306" i="19"/>
  <c r="I306" i="19"/>
  <c r="W306" i="19"/>
  <c r="X306" i="19" s="1"/>
  <c r="B307" i="19"/>
  <c r="D307" i="19"/>
  <c r="E307" i="19"/>
  <c r="F307" i="19"/>
  <c r="G307" i="19"/>
  <c r="H307" i="19"/>
  <c r="I307" i="19"/>
  <c r="W307" i="19"/>
  <c r="X307" i="19" s="1"/>
  <c r="B308" i="19"/>
  <c r="D308" i="19"/>
  <c r="E308" i="19"/>
  <c r="F308" i="19"/>
  <c r="G308" i="19"/>
  <c r="H308" i="19"/>
  <c r="I308" i="19"/>
  <c r="W308" i="19"/>
  <c r="X308" i="19" s="1"/>
  <c r="B309" i="19"/>
  <c r="D309" i="19"/>
  <c r="E309" i="19"/>
  <c r="F309" i="19"/>
  <c r="G309" i="19"/>
  <c r="H309" i="19"/>
  <c r="I309" i="19"/>
  <c r="W309" i="19"/>
  <c r="X309" i="19" s="1"/>
  <c r="B310" i="19"/>
  <c r="D310" i="19"/>
  <c r="E310" i="19"/>
  <c r="F310" i="19"/>
  <c r="G310" i="19"/>
  <c r="H310" i="19"/>
  <c r="I310" i="19"/>
  <c r="W310" i="19"/>
  <c r="X310" i="19" s="1"/>
  <c r="B311" i="19"/>
  <c r="D311" i="19"/>
  <c r="E311" i="19"/>
  <c r="F311" i="19"/>
  <c r="G311" i="19"/>
  <c r="H311" i="19"/>
  <c r="I311" i="19"/>
  <c r="W311" i="19"/>
  <c r="X311" i="19" s="1"/>
  <c r="B312" i="19"/>
  <c r="D312" i="19"/>
  <c r="E312" i="19"/>
  <c r="F312" i="19"/>
  <c r="G312" i="19"/>
  <c r="H312" i="19"/>
  <c r="I312" i="19"/>
  <c r="W312" i="19"/>
  <c r="X312" i="19" s="1"/>
  <c r="B313" i="19"/>
  <c r="D313" i="19"/>
  <c r="E313" i="19"/>
  <c r="F313" i="19"/>
  <c r="G313" i="19"/>
  <c r="H313" i="19"/>
  <c r="I313" i="19"/>
  <c r="W313" i="19"/>
  <c r="X313" i="19" s="1"/>
  <c r="B314" i="19"/>
  <c r="D314" i="19"/>
  <c r="E314" i="19"/>
  <c r="F314" i="19"/>
  <c r="G314" i="19"/>
  <c r="H314" i="19"/>
  <c r="I314" i="19"/>
  <c r="W314" i="19"/>
  <c r="X314" i="19" s="1"/>
  <c r="B315" i="19"/>
  <c r="D315" i="19"/>
  <c r="E315" i="19"/>
  <c r="F315" i="19"/>
  <c r="G315" i="19"/>
  <c r="H315" i="19"/>
  <c r="I315" i="19"/>
  <c r="W315" i="19"/>
  <c r="X315" i="19" s="1"/>
  <c r="B316" i="19"/>
  <c r="D316" i="19"/>
  <c r="E316" i="19"/>
  <c r="F316" i="19"/>
  <c r="G316" i="19"/>
  <c r="H316" i="19"/>
  <c r="I316" i="19"/>
  <c r="W316" i="19"/>
  <c r="X316" i="19" s="1"/>
  <c r="B317" i="19"/>
  <c r="D317" i="19"/>
  <c r="E317" i="19"/>
  <c r="F317" i="19"/>
  <c r="G317" i="19"/>
  <c r="H317" i="19"/>
  <c r="I317" i="19"/>
  <c r="W317" i="19"/>
  <c r="X317" i="19" s="1"/>
  <c r="B318" i="19"/>
  <c r="D318" i="19"/>
  <c r="E318" i="19"/>
  <c r="F318" i="19"/>
  <c r="G318" i="19"/>
  <c r="H318" i="19"/>
  <c r="I318" i="19"/>
  <c r="W318" i="19"/>
  <c r="X318" i="19" s="1"/>
  <c r="B319" i="19"/>
  <c r="D319" i="19"/>
  <c r="E319" i="19"/>
  <c r="F319" i="19"/>
  <c r="G319" i="19"/>
  <c r="H319" i="19"/>
  <c r="I319" i="19"/>
  <c r="W319" i="19"/>
  <c r="X319" i="19" s="1"/>
  <c r="B320" i="19"/>
  <c r="D320" i="19"/>
  <c r="E320" i="19"/>
  <c r="F320" i="19"/>
  <c r="G320" i="19"/>
  <c r="H320" i="19"/>
  <c r="I320" i="19"/>
  <c r="W320" i="19"/>
  <c r="X320" i="19" s="1"/>
  <c r="B321" i="19"/>
  <c r="D321" i="19"/>
  <c r="E321" i="19"/>
  <c r="F321" i="19"/>
  <c r="G321" i="19"/>
  <c r="H321" i="19"/>
  <c r="I321" i="19"/>
  <c r="W321" i="19"/>
  <c r="X321" i="19" s="1"/>
  <c r="B322" i="19"/>
  <c r="D322" i="19"/>
  <c r="E322" i="19"/>
  <c r="F322" i="19"/>
  <c r="G322" i="19"/>
  <c r="H322" i="19"/>
  <c r="I322" i="19"/>
  <c r="W322" i="19"/>
  <c r="X322" i="19" s="1"/>
  <c r="B323" i="19"/>
  <c r="D323" i="19"/>
  <c r="E323" i="19"/>
  <c r="F323" i="19"/>
  <c r="G323" i="19"/>
  <c r="H323" i="19"/>
  <c r="I323" i="19"/>
  <c r="W323" i="19"/>
  <c r="X323" i="19" s="1"/>
  <c r="B324" i="19"/>
  <c r="D324" i="19"/>
  <c r="E324" i="19"/>
  <c r="F324" i="19"/>
  <c r="G324" i="19"/>
  <c r="H324" i="19"/>
  <c r="I324" i="19"/>
  <c r="W324" i="19"/>
  <c r="X324" i="19" s="1"/>
  <c r="B325" i="19"/>
  <c r="D325" i="19"/>
  <c r="E325" i="19"/>
  <c r="F325" i="19"/>
  <c r="G325" i="19"/>
  <c r="H325" i="19"/>
  <c r="I325" i="19"/>
  <c r="W325" i="19"/>
  <c r="X325" i="19" s="1"/>
  <c r="B326" i="19"/>
  <c r="D326" i="19"/>
  <c r="E326" i="19"/>
  <c r="F326" i="19"/>
  <c r="G326" i="19"/>
  <c r="H326" i="19"/>
  <c r="I326" i="19"/>
  <c r="W326" i="19"/>
  <c r="X326" i="19" s="1"/>
  <c r="B327" i="19"/>
  <c r="D327" i="19"/>
  <c r="E327" i="19"/>
  <c r="F327" i="19"/>
  <c r="G327" i="19"/>
  <c r="H327" i="19"/>
  <c r="I327" i="19"/>
  <c r="W327" i="19"/>
  <c r="X327" i="19" s="1"/>
  <c r="B328" i="19"/>
  <c r="D328" i="19"/>
  <c r="E328" i="19"/>
  <c r="F328" i="19"/>
  <c r="G328" i="19"/>
  <c r="H328" i="19"/>
  <c r="I328" i="19"/>
  <c r="W328" i="19"/>
  <c r="X328" i="19" s="1"/>
  <c r="B329" i="19"/>
  <c r="D329" i="19"/>
  <c r="E329" i="19"/>
  <c r="F329" i="19"/>
  <c r="G329" i="19"/>
  <c r="H329" i="19"/>
  <c r="I329" i="19"/>
  <c r="W329" i="19"/>
  <c r="X329" i="19" s="1"/>
  <c r="B330" i="19"/>
  <c r="D330" i="19"/>
  <c r="E330" i="19"/>
  <c r="F330" i="19"/>
  <c r="G330" i="19"/>
  <c r="H330" i="19"/>
  <c r="I330" i="19"/>
  <c r="W330" i="19"/>
  <c r="X330" i="19" s="1"/>
  <c r="B331" i="19"/>
  <c r="D331" i="19"/>
  <c r="E331" i="19"/>
  <c r="F331" i="19"/>
  <c r="G331" i="19"/>
  <c r="H331" i="19"/>
  <c r="I331" i="19"/>
  <c r="W331" i="19"/>
  <c r="X331" i="19" s="1"/>
  <c r="B332" i="19"/>
  <c r="D332" i="19"/>
  <c r="E332" i="19"/>
  <c r="F332" i="19"/>
  <c r="G332" i="19"/>
  <c r="H332" i="19"/>
  <c r="I332" i="19"/>
  <c r="W332" i="19"/>
  <c r="X332" i="19" s="1"/>
  <c r="B333" i="19"/>
  <c r="D333" i="19"/>
  <c r="E333" i="19"/>
  <c r="F333" i="19"/>
  <c r="G333" i="19"/>
  <c r="H333" i="19"/>
  <c r="I333" i="19"/>
  <c r="W333" i="19"/>
  <c r="X333" i="19" s="1"/>
  <c r="B334" i="19"/>
  <c r="D334" i="19"/>
  <c r="E334" i="19"/>
  <c r="F334" i="19"/>
  <c r="G334" i="19"/>
  <c r="H334" i="19"/>
  <c r="I334" i="19"/>
  <c r="W334" i="19"/>
  <c r="X334" i="19" s="1"/>
  <c r="B335" i="19"/>
  <c r="D335" i="19"/>
  <c r="E335" i="19"/>
  <c r="F335" i="19"/>
  <c r="G335" i="19"/>
  <c r="H335" i="19"/>
  <c r="I335" i="19"/>
  <c r="W335" i="19"/>
  <c r="X335" i="19" s="1"/>
  <c r="B336" i="19"/>
  <c r="D336" i="19"/>
  <c r="E336" i="19"/>
  <c r="F336" i="19"/>
  <c r="G336" i="19"/>
  <c r="H336" i="19"/>
  <c r="I336" i="19"/>
  <c r="W336" i="19"/>
  <c r="X336" i="19" s="1"/>
  <c r="B337" i="19"/>
  <c r="D337" i="19"/>
  <c r="E337" i="19"/>
  <c r="F337" i="19"/>
  <c r="G337" i="19"/>
  <c r="H337" i="19"/>
  <c r="I337" i="19"/>
  <c r="W337" i="19"/>
  <c r="X337" i="19" s="1"/>
  <c r="B338" i="19"/>
  <c r="D338" i="19"/>
  <c r="E338" i="19"/>
  <c r="F338" i="19"/>
  <c r="G338" i="19"/>
  <c r="H338" i="19"/>
  <c r="I338" i="19"/>
  <c r="W338" i="19"/>
  <c r="X338" i="19" s="1"/>
  <c r="B339" i="19"/>
  <c r="D339" i="19"/>
  <c r="E339" i="19"/>
  <c r="F339" i="19"/>
  <c r="G339" i="19"/>
  <c r="H339" i="19"/>
  <c r="I339" i="19"/>
  <c r="W339" i="19"/>
  <c r="X339" i="19" s="1"/>
  <c r="B340" i="19"/>
  <c r="D340" i="19"/>
  <c r="E340" i="19"/>
  <c r="F340" i="19"/>
  <c r="G340" i="19"/>
  <c r="H340" i="19"/>
  <c r="I340" i="19"/>
  <c r="W340" i="19"/>
  <c r="X340" i="19" s="1"/>
  <c r="B341" i="19"/>
  <c r="D341" i="19"/>
  <c r="E341" i="19"/>
  <c r="F341" i="19"/>
  <c r="G341" i="19"/>
  <c r="H341" i="19"/>
  <c r="I341" i="19"/>
  <c r="W341" i="19"/>
  <c r="X341" i="19" s="1"/>
  <c r="B342" i="19"/>
  <c r="D342" i="19"/>
  <c r="E342" i="19"/>
  <c r="F342" i="19"/>
  <c r="G342" i="19"/>
  <c r="H342" i="19"/>
  <c r="I342" i="19"/>
  <c r="W342" i="19"/>
  <c r="X342" i="19" s="1"/>
  <c r="B343" i="19"/>
  <c r="D343" i="19"/>
  <c r="E343" i="19"/>
  <c r="F343" i="19"/>
  <c r="G343" i="19"/>
  <c r="H343" i="19"/>
  <c r="I343" i="19"/>
  <c r="W343" i="19"/>
  <c r="X343" i="19" s="1"/>
  <c r="B344" i="19"/>
  <c r="D344" i="19"/>
  <c r="E344" i="19"/>
  <c r="F344" i="19"/>
  <c r="G344" i="19"/>
  <c r="H344" i="19"/>
  <c r="I344" i="19"/>
  <c r="W344" i="19"/>
  <c r="X344" i="19" s="1"/>
  <c r="B345" i="19"/>
  <c r="D345" i="19"/>
  <c r="E345" i="19"/>
  <c r="F345" i="19"/>
  <c r="G345" i="19"/>
  <c r="H345" i="19"/>
  <c r="I345" i="19"/>
  <c r="W345" i="19"/>
  <c r="X345" i="19" s="1"/>
  <c r="B346" i="19"/>
  <c r="D346" i="19"/>
  <c r="E346" i="19"/>
  <c r="F346" i="19"/>
  <c r="G346" i="19"/>
  <c r="H346" i="19"/>
  <c r="I346" i="19"/>
  <c r="W346" i="19"/>
  <c r="X346" i="19" s="1"/>
  <c r="B347" i="19"/>
  <c r="D347" i="19"/>
  <c r="E347" i="19"/>
  <c r="F347" i="19"/>
  <c r="G347" i="19"/>
  <c r="H347" i="19"/>
  <c r="I347" i="19"/>
  <c r="W347" i="19"/>
  <c r="X347" i="19" s="1"/>
  <c r="B348" i="19"/>
  <c r="D348" i="19"/>
  <c r="E348" i="19"/>
  <c r="F348" i="19"/>
  <c r="G348" i="19"/>
  <c r="H348" i="19"/>
  <c r="I348" i="19"/>
  <c r="W348" i="19"/>
  <c r="X348" i="19" s="1"/>
  <c r="B349" i="19"/>
  <c r="D349" i="19"/>
  <c r="E349" i="19"/>
  <c r="F349" i="19"/>
  <c r="G349" i="19"/>
  <c r="H349" i="19"/>
  <c r="I349" i="19"/>
  <c r="W349" i="19"/>
  <c r="X349" i="19" s="1"/>
  <c r="B350" i="19"/>
  <c r="D350" i="19"/>
  <c r="E350" i="19"/>
  <c r="F350" i="19"/>
  <c r="G350" i="19"/>
  <c r="H350" i="19"/>
  <c r="I350" i="19"/>
  <c r="W350" i="19"/>
  <c r="X350" i="19" s="1"/>
  <c r="B351" i="19"/>
  <c r="D351" i="19"/>
  <c r="E351" i="19"/>
  <c r="F351" i="19"/>
  <c r="G351" i="19"/>
  <c r="H351" i="19"/>
  <c r="I351" i="19"/>
  <c r="W351" i="19"/>
  <c r="X351" i="19" s="1"/>
  <c r="B352" i="19"/>
  <c r="D352" i="19"/>
  <c r="E352" i="19"/>
  <c r="F352" i="19"/>
  <c r="G352" i="19"/>
  <c r="H352" i="19"/>
  <c r="I352" i="19"/>
  <c r="W352" i="19"/>
  <c r="X352" i="19" s="1"/>
  <c r="B353" i="19"/>
  <c r="D353" i="19"/>
  <c r="E353" i="19"/>
  <c r="F353" i="19"/>
  <c r="G353" i="19"/>
  <c r="H353" i="19"/>
  <c r="I353" i="19"/>
  <c r="W353" i="19"/>
  <c r="X353" i="19" s="1"/>
  <c r="B354" i="19"/>
  <c r="D354" i="19"/>
  <c r="E354" i="19"/>
  <c r="F354" i="19"/>
  <c r="G354" i="19"/>
  <c r="H354" i="19"/>
  <c r="I354" i="19"/>
  <c r="W354" i="19"/>
  <c r="X354" i="19" s="1"/>
  <c r="B355" i="19"/>
  <c r="D355" i="19"/>
  <c r="E355" i="19"/>
  <c r="F355" i="19"/>
  <c r="G355" i="19"/>
  <c r="H355" i="19"/>
  <c r="I355" i="19"/>
  <c r="W355" i="19"/>
  <c r="X355" i="19" s="1"/>
  <c r="B356" i="19"/>
  <c r="D356" i="19"/>
  <c r="E356" i="19"/>
  <c r="F356" i="19"/>
  <c r="G356" i="19"/>
  <c r="H356" i="19"/>
  <c r="I356" i="19"/>
  <c r="W356" i="19"/>
  <c r="X356" i="19" s="1"/>
  <c r="B357" i="19"/>
  <c r="D357" i="19"/>
  <c r="E357" i="19"/>
  <c r="F357" i="19"/>
  <c r="G357" i="19"/>
  <c r="H357" i="19"/>
  <c r="I357" i="19"/>
  <c r="W357" i="19"/>
  <c r="X357" i="19" s="1"/>
  <c r="B358" i="19"/>
  <c r="D358" i="19"/>
  <c r="E358" i="19"/>
  <c r="F358" i="19"/>
  <c r="G358" i="19"/>
  <c r="H358" i="19"/>
  <c r="I358" i="19"/>
  <c r="W358" i="19"/>
  <c r="X358" i="19" s="1"/>
  <c r="B359" i="19"/>
  <c r="D359" i="19"/>
  <c r="E359" i="19"/>
  <c r="F359" i="19"/>
  <c r="G359" i="19"/>
  <c r="H359" i="19"/>
  <c r="I359" i="19"/>
  <c r="W359" i="19"/>
  <c r="X359" i="19" s="1"/>
  <c r="B360" i="19"/>
  <c r="D360" i="19"/>
  <c r="E360" i="19"/>
  <c r="F360" i="19"/>
  <c r="G360" i="19"/>
  <c r="H360" i="19"/>
  <c r="I360" i="19"/>
  <c r="W360" i="19"/>
  <c r="X360" i="19" s="1"/>
  <c r="B361" i="19"/>
  <c r="D361" i="19"/>
  <c r="E361" i="19"/>
  <c r="F361" i="19"/>
  <c r="G361" i="19"/>
  <c r="H361" i="19"/>
  <c r="I361" i="19"/>
  <c r="W361" i="19"/>
  <c r="X361" i="19" s="1"/>
  <c r="B362" i="19"/>
  <c r="D362" i="19"/>
  <c r="E362" i="19"/>
  <c r="F362" i="19"/>
  <c r="G362" i="19"/>
  <c r="H362" i="19"/>
  <c r="I362" i="19"/>
  <c r="W362" i="19"/>
  <c r="X362" i="19" s="1"/>
  <c r="B363" i="19"/>
  <c r="D363" i="19"/>
  <c r="E363" i="19"/>
  <c r="F363" i="19"/>
  <c r="G363" i="19"/>
  <c r="H363" i="19"/>
  <c r="I363" i="19"/>
  <c r="W363" i="19"/>
  <c r="X363" i="19" s="1"/>
  <c r="B364" i="19"/>
  <c r="D364" i="19"/>
  <c r="E364" i="19"/>
  <c r="F364" i="19"/>
  <c r="G364" i="19"/>
  <c r="H364" i="19"/>
  <c r="I364" i="19"/>
  <c r="W364" i="19"/>
  <c r="X364" i="19" s="1"/>
  <c r="B365" i="19"/>
  <c r="D365" i="19"/>
  <c r="E365" i="19"/>
  <c r="F365" i="19"/>
  <c r="G365" i="19"/>
  <c r="H365" i="19"/>
  <c r="I365" i="19"/>
  <c r="W365" i="19"/>
  <c r="X365" i="19" s="1"/>
  <c r="B366" i="19"/>
  <c r="D366" i="19"/>
  <c r="E366" i="19"/>
  <c r="F366" i="19"/>
  <c r="G366" i="19"/>
  <c r="H366" i="19"/>
  <c r="I366" i="19"/>
  <c r="W366" i="19"/>
  <c r="X366" i="19" s="1"/>
  <c r="B367" i="19"/>
  <c r="D367" i="19"/>
  <c r="E367" i="19"/>
  <c r="F367" i="19"/>
  <c r="G367" i="19"/>
  <c r="H367" i="19"/>
  <c r="I367" i="19"/>
  <c r="W367" i="19"/>
  <c r="X367" i="19" s="1"/>
  <c r="B368" i="19"/>
  <c r="D368" i="19"/>
  <c r="E368" i="19"/>
  <c r="F368" i="19"/>
  <c r="G368" i="19"/>
  <c r="H368" i="19"/>
  <c r="I368" i="19"/>
  <c r="W368" i="19"/>
  <c r="X368" i="19" s="1"/>
  <c r="B369" i="19"/>
  <c r="D369" i="19"/>
  <c r="E369" i="19"/>
  <c r="F369" i="19"/>
  <c r="G369" i="19"/>
  <c r="H369" i="19"/>
  <c r="I369" i="19"/>
  <c r="W369" i="19"/>
  <c r="X369" i="19" s="1"/>
  <c r="B370" i="19"/>
  <c r="D370" i="19"/>
  <c r="E370" i="19"/>
  <c r="F370" i="19"/>
  <c r="G370" i="19"/>
  <c r="H370" i="19"/>
  <c r="I370" i="19"/>
  <c r="W370" i="19"/>
  <c r="X370" i="19" s="1"/>
  <c r="B371" i="19"/>
  <c r="D371" i="19"/>
  <c r="E371" i="19"/>
  <c r="F371" i="19"/>
  <c r="G371" i="19"/>
  <c r="H371" i="19"/>
  <c r="I371" i="19"/>
  <c r="W371" i="19"/>
  <c r="X371" i="19" s="1"/>
  <c r="B372" i="19"/>
  <c r="D372" i="19"/>
  <c r="E372" i="19"/>
  <c r="F372" i="19"/>
  <c r="G372" i="19"/>
  <c r="H372" i="19"/>
  <c r="I372" i="19"/>
  <c r="W372" i="19"/>
  <c r="X372" i="19" s="1"/>
  <c r="B373" i="19"/>
  <c r="D373" i="19"/>
  <c r="E373" i="19"/>
  <c r="F373" i="19"/>
  <c r="G373" i="19"/>
  <c r="H373" i="19"/>
  <c r="I373" i="19"/>
  <c r="W373" i="19"/>
  <c r="X373" i="19" s="1"/>
  <c r="B374" i="19"/>
  <c r="D374" i="19"/>
  <c r="E374" i="19"/>
  <c r="F374" i="19"/>
  <c r="G374" i="19"/>
  <c r="H374" i="19"/>
  <c r="I374" i="19"/>
  <c r="W374" i="19"/>
  <c r="X374" i="19" s="1"/>
  <c r="B375" i="19"/>
  <c r="D375" i="19"/>
  <c r="E375" i="19"/>
  <c r="F375" i="19"/>
  <c r="G375" i="19"/>
  <c r="H375" i="19"/>
  <c r="I375" i="19"/>
  <c r="W375" i="19"/>
  <c r="X375" i="19" s="1"/>
  <c r="B376" i="19"/>
  <c r="D376" i="19"/>
  <c r="E376" i="19"/>
  <c r="F376" i="19"/>
  <c r="G376" i="19"/>
  <c r="H376" i="19"/>
  <c r="I376" i="19"/>
  <c r="W376" i="19"/>
  <c r="X376" i="19" s="1"/>
  <c r="B377" i="19"/>
  <c r="D377" i="19"/>
  <c r="E377" i="19"/>
  <c r="F377" i="19"/>
  <c r="G377" i="19"/>
  <c r="H377" i="19"/>
  <c r="I377" i="19"/>
  <c r="W377" i="19"/>
  <c r="X377" i="19" s="1"/>
  <c r="B378" i="19"/>
  <c r="D378" i="19"/>
  <c r="E378" i="19"/>
  <c r="F378" i="19"/>
  <c r="G378" i="19"/>
  <c r="H378" i="19"/>
  <c r="I378" i="19"/>
  <c r="W378" i="19"/>
  <c r="X378" i="19" s="1"/>
  <c r="B379" i="19"/>
  <c r="D379" i="19"/>
  <c r="E379" i="19"/>
  <c r="F379" i="19"/>
  <c r="G379" i="19"/>
  <c r="H379" i="19"/>
  <c r="I379" i="19"/>
  <c r="W379" i="19"/>
  <c r="X379" i="19" s="1"/>
  <c r="B380" i="19"/>
  <c r="D380" i="19"/>
  <c r="E380" i="19"/>
  <c r="F380" i="19"/>
  <c r="G380" i="19"/>
  <c r="H380" i="19"/>
  <c r="I380" i="19"/>
  <c r="W380" i="19"/>
  <c r="X380" i="19" s="1"/>
  <c r="B381" i="19"/>
  <c r="D381" i="19"/>
  <c r="E381" i="19"/>
  <c r="F381" i="19"/>
  <c r="G381" i="19"/>
  <c r="H381" i="19"/>
  <c r="I381" i="19"/>
  <c r="W381" i="19"/>
  <c r="X381" i="19" s="1"/>
  <c r="B382" i="19"/>
  <c r="D382" i="19"/>
  <c r="E382" i="19"/>
  <c r="F382" i="19"/>
  <c r="G382" i="19"/>
  <c r="H382" i="19"/>
  <c r="I382" i="19"/>
  <c r="W382" i="19"/>
  <c r="X382" i="19" s="1"/>
  <c r="B383" i="19"/>
  <c r="D383" i="19"/>
  <c r="E383" i="19"/>
  <c r="F383" i="19"/>
  <c r="G383" i="19"/>
  <c r="H383" i="19"/>
  <c r="I383" i="19"/>
  <c r="W383" i="19"/>
  <c r="X383" i="19" s="1"/>
  <c r="B384" i="19"/>
  <c r="D384" i="19"/>
  <c r="E384" i="19"/>
  <c r="F384" i="19"/>
  <c r="G384" i="19"/>
  <c r="H384" i="19"/>
  <c r="I384" i="19"/>
  <c r="W384" i="19"/>
  <c r="X384" i="19" s="1"/>
  <c r="B385" i="19"/>
  <c r="D385" i="19"/>
  <c r="E385" i="19"/>
  <c r="F385" i="19"/>
  <c r="G385" i="19"/>
  <c r="H385" i="19"/>
  <c r="I385" i="19"/>
  <c r="W385" i="19"/>
  <c r="X385" i="19" s="1"/>
  <c r="B386" i="19"/>
  <c r="D386" i="19"/>
  <c r="E386" i="19"/>
  <c r="F386" i="19"/>
  <c r="G386" i="19"/>
  <c r="H386" i="19"/>
  <c r="I386" i="19"/>
  <c r="W386" i="19"/>
  <c r="X386" i="19" s="1"/>
  <c r="B387" i="19"/>
  <c r="D387" i="19"/>
  <c r="E387" i="19"/>
  <c r="F387" i="19"/>
  <c r="G387" i="19"/>
  <c r="H387" i="19"/>
  <c r="I387" i="19"/>
  <c r="W387" i="19"/>
  <c r="X387" i="19" s="1"/>
  <c r="B388" i="19"/>
  <c r="D388" i="19"/>
  <c r="E388" i="19"/>
  <c r="F388" i="19"/>
  <c r="G388" i="19"/>
  <c r="H388" i="19"/>
  <c r="I388" i="19"/>
  <c r="W388" i="19"/>
  <c r="X388" i="19" s="1"/>
  <c r="B389" i="19"/>
  <c r="D389" i="19"/>
  <c r="E389" i="19"/>
  <c r="F389" i="19"/>
  <c r="G389" i="19"/>
  <c r="H389" i="19"/>
  <c r="I389" i="19"/>
  <c r="W389" i="19"/>
  <c r="X389" i="19" s="1"/>
  <c r="B390" i="19"/>
  <c r="D390" i="19"/>
  <c r="E390" i="19"/>
  <c r="F390" i="19"/>
  <c r="G390" i="19"/>
  <c r="H390" i="19"/>
  <c r="I390" i="19"/>
  <c r="W390" i="19"/>
  <c r="X390" i="19" s="1"/>
  <c r="B391" i="19"/>
  <c r="D391" i="19"/>
  <c r="E391" i="19"/>
  <c r="F391" i="19"/>
  <c r="G391" i="19"/>
  <c r="H391" i="19"/>
  <c r="I391" i="19"/>
  <c r="W391" i="19"/>
  <c r="X391" i="19" s="1"/>
  <c r="B392" i="19"/>
  <c r="D392" i="19"/>
  <c r="E392" i="19"/>
  <c r="F392" i="19"/>
  <c r="G392" i="19"/>
  <c r="H392" i="19"/>
  <c r="I392" i="19"/>
  <c r="W392" i="19"/>
  <c r="X392" i="19" s="1"/>
  <c r="B393" i="19"/>
  <c r="D393" i="19"/>
  <c r="E393" i="19"/>
  <c r="F393" i="19"/>
  <c r="G393" i="19"/>
  <c r="H393" i="19"/>
  <c r="I393" i="19"/>
  <c r="W393" i="19"/>
  <c r="X393" i="19" s="1"/>
  <c r="B394" i="19"/>
  <c r="D394" i="19"/>
  <c r="E394" i="19"/>
  <c r="F394" i="19"/>
  <c r="G394" i="19"/>
  <c r="H394" i="19"/>
  <c r="I394" i="19"/>
  <c r="W394" i="19"/>
  <c r="X394" i="19" s="1"/>
  <c r="B395" i="19"/>
  <c r="D395" i="19"/>
  <c r="E395" i="19"/>
  <c r="F395" i="19"/>
  <c r="G395" i="19"/>
  <c r="H395" i="19"/>
  <c r="I395" i="19"/>
  <c r="W395" i="19"/>
  <c r="X395" i="19" s="1"/>
  <c r="B396" i="19"/>
  <c r="D396" i="19"/>
  <c r="E396" i="19"/>
  <c r="F396" i="19"/>
  <c r="G396" i="19"/>
  <c r="H396" i="19"/>
  <c r="I396" i="19"/>
  <c r="W396" i="19"/>
  <c r="X396" i="19" s="1"/>
  <c r="B397" i="19"/>
  <c r="D397" i="19"/>
  <c r="E397" i="19"/>
  <c r="F397" i="19"/>
  <c r="G397" i="19"/>
  <c r="H397" i="19"/>
  <c r="I397" i="19"/>
  <c r="W397" i="19"/>
  <c r="X397" i="19" s="1"/>
  <c r="B398" i="19"/>
  <c r="D398" i="19"/>
  <c r="E398" i="19"/>
  <c r="F398" i="19"/>
  <c r="G398" i="19"/>
  <c r="H398" i="19"/>
  <c r="I398" i="19"/>
  <c r="W398" i="19"/>
  <c r="X398" i="19" s="1"/>
  <c r="B399" i="19"/>
  <c r="D399" i="19"/>
  <c r="E399" i="19"/>
  <c r="F399" i="19"/>
  <c r="G399" i="19"/>
  <c r="H399" i="19"/>
  <c r="I399" i="19"/>
  <c r="W399" i="19"/>
  <c r="X399" i="19" s="1"/>
  <c r="B400" i="19"/>
  <c r="D400" i="19"/>
  <c r="E400" i="19"/>
  <c r="F400" i="19"/>
  <c r="G400" i="19"/>
  <c r="H400" i="19"/>
  <c r="I400" i="19"/>
  <c r="W400" i="19"/>
  <c r="X400" i="19" s="1"/>
  <c r="B401" i="19"/>
  <c r="D401" i="19"/>
  <c r="E401" i="19"/>
  <c r="F401" i="19"/>
  <c r="G401" i="19"/>
  <c r="H401" i="19"/>
  <c r="I401" i="19"/>
  <c r="W401" i="19"/>
  <c r="X401" i="19" s="1"/>
  <c r="B402" i="19"/>
  <c r="D402" i="19"/>
  <c r="E402" i="19"/>
  <c r="F402" i="19"/>
  <c r="G402" i="19"/>
  <c r="H402" i="19"/>
  <c r="I402" i="19"/>
  <c r="W402" i="19"/>
  <c r="X402" i="19" s="1"/>
  <c r="B403" i="19"/>
  <c r="D403" i="19"/>
  <c r="E403" i="19"/>
  <c r="F403" i="19"/>
  <c r="G403" i="19"/>
  <c r="H403" i="19"/>
  <c r="I403" i="19"/>
  <c r="W403" i="19"/>
  <c r="X403" i="19" s="1"/>
  <c r="B404" i="19"/>
  <c r="D404" i="19"/>
  <c r="E404" i="19"/>
  <c r="F404" i="19"/>
  <c r="G404" i="19"/>
  <c r="H404" i="19"/>
  <c r="I404" i="19"/>
  <c r="W404" i="19"/>
  <c r="X404" i="19" s="1"/>
  <c r="B405" i="19"/>
  <c r="D405" i="19"/>
  <c r="E405" i="19"/>
  <c r="F405" i="19"/>
  <c r="G405" i="19"/>
  <c r="H405" i="19"/>
  <c r="I405" i="19"/>
  <c r="W405" i="19"/>
  <c r="X405" i="19" s="1"/>
  <c r="B406" i="19"/>
  <c r="D406" i="19"/>
  <c r="E406" i="19"/>
  <c r="F406" i="19"/>
  <c r="G406" i="19"/>
  <c r="H406" i="19"/>
  <c r="I406" i="19"/>
  <c r="W406" i="19"/>
  <c r="X406" i="19" s="1"/>
  <c r="B407" i="19"/>
  <c r="D407" i="19"/>
  <c r="E407" i="19"/>
  <c r="F407" i="19"/>
  <c r="G407" i="19"/>
  <c r="H407" i="19"/>
  <c r="I407" i="19"/>
  <c r="W407" i="19"/>
  <c r="X407" i="19" s="1"/>
  <c r="B408" i="19"/>
  <c r="D408" i="19"/>
  <c r="E408" i="19"/>
  <c r="F408" i="19"/>
  <c r="G408" i="19"/>
  <c r="H408" i="19"/>
  <c r="I408" i="19"/>
  <c r="W408" i="19"/>
  <c r="X408" i="19" s="1"/>
  <c r="B409" i="19"/>
  <c r="D409" i="19"/>
  <c r="E409" i="19"/>
  <c r="F409" i="19"/>
  <c r="G409" i="19"/>
  <c r="H409" i="19"/>
  <c r="I409" i="19"/>
  <c r="W409" i="19"/>
  <c r="X409" i="19" s="1"/>
  <c r="B410" i="19"/>
  <c r="D410" i="19"/>
  <c r="E410" i="19"/>
  <c r="F410" i="19"/>
  <c r="G410" i="19"/>
  <c r="H410" i="19"/>
  <c r="I410" i="19"/>
  <c r="W410" i="19"/>
  <c r="X410" i="19" s="1"/>
  <c r="B411" i="19"/>
  <c r="D411" i="19"/>
  <c r="E411" i="19"/>
  <c r="F411" i="19"/>
  <c r="G411" i="19"/>
  <c r="H411" i="19"/>
  <c r="I411" i="19"/>
  <c r="W411" i="19"/>
  <c r="X411" i="19" s="1"/>
  <c r="B412" i="19"/>
  <c r="D412" i="19"/>
  <c r="E412" i="19"/>
  <c r="F412" i="19"/>
  <c r="G412" i="19"/>
  <c r="H412" i="19"/>
  <c r="I412" i="19"/>
  <c r="W412" i="19"/>
  <c r="X412" i="19" s="1"/>
  <c r="B413" i="19"/>
  <c r="D413" i="19"/>
  <c r="E413" i="19"/>
  <c r="F413" i="19"/>
  <c r="G413" i="19"/>
  <c r="H413" i="19"/>
  <c r="I413" i="19"/>
  <c r="W413" i="19"/>
  <c r="X413" i="19" s="1"/>
  <c r="B414" i="19"/>
  <c r="D414" i="19"/>
  <c r="E414" i="19"/>
  <c r="F414" i="19"/>
  <c r="G414" i="19"/>
  <c r="H414" i="19"/>
  <c r="I414" i="19"/>
  <c r="W414" i="19"/>
  <c r="X414" i="19" s="1"/>
  <c r="B415" i="19"/>
  <c r="D415" i="19"/>
  <c r="E415" i="19"/>
  <c r="F415" i="19"/>
  <c r="G415" i="19"/>
  <c r="H415" i="19"/>
  <c r="I415" i="19"/>
  <c r="W415" i="19"/>
  <c r="X415" i="19" s="1"/>
  <c r="B416" i="19"/>
  <c r="D416" i="19"/>
  <c r="E416" i="19"/>
  <c r="F416" i="19"/>
  <c r="G416" i="19"/>
  <c r="H416" i="19"/>
  <c r="I416" i="19"/>
  <c r="W416" i="19"/>
  <c r="X416" i="19" s="1"/>
  <c r="B417" i="19"/>
  <c r="D417" i="19"/>
  <c r="E417" i="19"/>
  <c r="F417" i="19"/>
  <c r="G417" i="19"/>
  <c r="H417" i="19"/>
  <c r="I417" i="19"/>
  <c r="W417" i="19"/>
  <c r="X417" i="19" s="1"/>
  <c r="B418" i="19"/>
  <c r="D418" i="19"/>
  <c r="E418" i="19"/>
  <c r="F418" i="19"/>
  <c r="G418" i="19"/>
  <c r="H418" i="19"/>
  <c r="I418" i="19"/>
  <c r="W418" i="19"/>
  <c r="X418" i="19" s="1"/>
  <c r="B419" i="19"/>
  <c r="D419" i="19"/>
  <c r="E419" i="19"/>
  <c r="F419" i="19"/>
  <c r="G419" i="19"/>
  <c r="H419" i="19"/>
  <c r="I419" i="19"/>
  <c r="W419" i="19"/>
  <c r="X419" i="19" s="1"/>
  <c r="B420" i="19"/>
  <c r="D420" i="19"/>
  <c r="E420" i="19"/>
  <c r="F420" i="19"/>
  <c r="G420" i="19"/>
  <c r="H420" i="19"/>
  <c r="I420" i="19"/>
  <c r="W420" i="19"/>
  <c r="X420" i="19" s="1"/>
  <c r="B421" i="19"/>
  <c r="D421" i="19"/>
  <c r="E421" i="19"/>
  <c r="F421" i="19"/>
  <c r="G421" i="19"/>
  <c r="H421" i="19"/>
  <c r="I421" i="19"/>
  <c r="W421" i="19"/>
  <c r="X421" i="19" s="1"/>
  <c r="B422" i="19"/>
  <c r="D422" i="19"/>
  <c r="E422" i="19"/>
  <c r="F422" i="19"/>
  <c r="G422" i="19"/>
  <c r="H422" i="19"/>
  <c r="I422" i="19"/>
  <c r="W422" i="19"/>
  <c r="X422" i="19" s="1"/>
  <c r="B423" i="19"/>
  <c r="D423" i="19"/>
  <c r="E423" i="19"/>
  <c r="F423" i="19"/>
  <c r="G423" i="19"/>
  <c r="H423" i="19"/>
  <c r="I423" i="19"/>
  <c r="W423" i="19"/>
  <c r="X423" i="19" s="1"/>
  <c r="B424" i="19"/>
  <c r="D424" i="19"/>
  <c r="E424" i="19"/>
  <c r="F424" i="19"/>
  <c r="G424" i="19"/>
  <c r="H424" i="19"/>
  <c r="I424" i="19"/>
  <c r="W424" i="19"/>
  <c r="X424" i="19" s="1"/>
  <c r="B425" i="19"/>
  <c r="D425" i="19"/>
  <c r="E425" i="19"/>
  <c r="F425" i="19"/>
  <c r="G425" i="19"/>
  <c r="H425" i="19"/>
  <c r="I425" i="19"/>
  <c r="W425" i="19"/>
  <c r="X425" i="19" s="1"/>
  <c r="B426" i="19"/>
  <c r="D426" i="19"/>
  <c r="E426" i="19"/>
  <c r="F426" i="19"/>
  <c r="G426" i="19"/>
  <c r="H426" i="19"/>
  <c r="I426" i="19"/>
  <c r="W426" i="19"/>
  <c r="X426" i="19" s="1"/>
  <c r="B427" i="19"/>
  <c r="D427" i="19"/>
  <c r="E427" i="19"/>
  <c r="F427" i="19"/>
  <c r="G427" i="19"/>
  <c r="H427" i="19"/>
  <c r="I427" i="19"/>
  <c r="W427" i="19"/>
  <c r="X427" i="19" s="1"/>
  <c r="B428" i="19"/>
  <c r="D428" i="19"/>
  <c r="E428" i="19"/>
  <c r="F428" i="19"/>
  <c r="G428" i="19"/>
  <c r="H428" i="19"/>
  <c r="I428" i="19"/>
  <c r="W428" i="19"/>
  <c r="X428" i="19" s="1"/>
  <c r="B429" i="19"/>
  <c r="D429" i="19"/>
  <c r="E429" i="19"/>
  <c r="F429" i="19"/>
  <c r="G429" i="19"/>
  <c r="H429" i="19"/>
  <c r="I429" i="19"/>
  <c r="W429" i="19"/>
  <c r="X429" i="19" s="1"/>
  <c r="B430" i="19"/>
  <c r="D430" i="19"/>
  <c r="E430" i="19"/>
  <c r="F430" i="19"/>
  <c r="G430" i="19"/>
  <c r="H430" i="19"/>
  <c r="I430" i="19"/>
  <c r="W430" i="19"/>
  <c r="X430" i="19" s="1"/>
  <c r="B431" i="19"/>
  <c r="D431" i="19"/>
  <c r="E431" i="19"/>
  <c r="F431" i="19"/>
  <c r="G431" i="19"/>
  <c r="H431" i="19"/>
  <c r="I431" i="19"/>
  <c r="W431" i="19"/>
  <c r="X431" i="19" s="1"/>
  <c r="B432" i="19"/>
  <c r="D432" i="19"/>
  <c r="E432" i="19"/>
  <c r="F432" i="19"/>
  <c r="G432" i="19"/>
  <c r="H432" i="19"/>
  <c r="I432" i="19"/>
  <c r="W432" i="19"/>
  <c r="X432" i="19" s="1"/>
  <c r="B433" i="19"/>
  <c r="D433" i="19"/>
  <c r="E433" i="19"/>
  <c r="F433" i="19"/>
  <c r="G433" i="19"/>
  <c r="H433" i="19"/>
  <c r="I433" i="19"/>
  <c r="W433" i="19"/>
  <c r="X433" i="19" s="1"/>
  <c r="B434" i="19"/>
  <c r="D434" i="19"/>
  <c r="E434" i="19"/>
  <c r="F434" i="19"/>
  <c r="G434" i="19"/>
  <c r="H434" i="19"/>
  <c r="I434" i="19"/>
  <c r="W434" i="19"/>
  <c r="X434" i="19" s="1"/>
  <c r="B435" i="19"/>
  <c r="D435" i="19"/>
  <c r="E435" i="19"/>
  <c r="F435" i="19"/>
  <c r="G435" i="19"/>
  <c r="H435" i="19"/>
  <c r="I435" i="19"/>
  <c r="W435" i="19"/>
  <c r="X435" i="19" s="1"/>
  <c r="B436" i="19"/>
  <c r="D436" i="19"/>
  <c r="E436" i="19"/>
  <c r="F436" i="19"/>
  <c r="G436" i="19"/>
  <c r="H436" i="19"/>
  <c r="I436" i="19"/>
  <c r="W436" i="19"/>
  <c r="X436" i="19" s="1"/>
  <c r="B437" i="19"/>
  <c r="D437" i="19"/>
  <c r="E437" i="19"/>
  <c r="F437" i="19"/>
  <c r="G437" i="19"/>
  <c r="H437" i="19"/>
  <c r="I437" i="19"/>
  <c r="W437" i="19"/>
  <c r="X437" i="19" s="1"/>
  <c r="B438" i="19"/>
  <c r="D438" i="19"/>
  <c r="E438" i="19"/>
  <c r="F438" i="19"/>
  <c r="G438" i="19"/>
  <c r="H438" i="19"/>
  <c r="I438" i="19"/>
  <c r="W438" i="19"/>
  <c r="X438" i="19" s="1"/>
  <c r="B439" i="19"/>
  <c r="D439" i="19"/>
  <c r="E439" i="19"/>
  <c r="F439" i="19"/>
  <c r="G439" i="19"/>
  <c r="H439" i="19"/>
  <c r="I439" i="19"/>
  <c r="W439" i="19"/>
  <c r="X439" i="19" s="1"/>
  <c r="B440" i="19"/>
  <c r="D440" i="19"/>
  <c r="E440" i="19"/>
  <c r="F440" i="19"/>
  <c r="G440" i="19"/>
  <c r="H440" i="19"/>
  <c r="I440" i="19"/>
  <c r="W440" i="19"/>
  <c r="X440" i="19" s="1"/>
  <c r="B441" i="19"/>
  <c r="D441" i="19"/>
  <c r="E441" i="19"/>
  <c r="F441" i="19"/>
  <c r="G441" i="19"/>
  <c r="H441" i="19"/>
  <c r="I441" i="19"/>
  <c r="W441" i="19"/>
  <c r="X441" i="19" s="1"/>
  <c r="B442" i="19"/>
  <c r="D442" i="19"/>
  <c r="E442" i="19"/>
  <c r="F442" i="19"/>
  <c r="G442" i="19"/>
  <c r="H442" i="19"/>
  <c r="I442" i="19"/>
  <c r="W442" i="19"/>
  <c r="X442" i="19" s="1"/>
  <c r="B443" i="19"/>
  <c r="D443" i="19"/>
  <c r="E443" i="19"/>
  <c r="F443" i="19"/>
  <c r="G443" i="19"/>
  <c r="H443" i="19"/>
  <c r="I443" i="19"/>
  <c r="W443" i="19"/>
  <c r="X443" i="19" s="1"/>
  <c r="B444" i="19"/>
  <c r="D444" i="19"/>
  <c r="E444" i="19"/>
  <c r="F444" i="19"/>
  <c r="G444" i="19"/>
  <c r="H444" i="19"/>
  <c r="I444" i="19"/>
  <c r="W444" i="19"/>
  <c r="X444" i="19" s="1"/>
  <c r="B445" i="19"/>
  <c r="D445" i="19"/>
  <c r="E445" i="19"/>
  <c r="F445" i="19"/>
  <c r="G445" i="19"/>
  <c r="H445" i="19"/>
  <c r="I445" i="19"/>
  <c r="W445" i="19"/>
  <c r="X445" i="19" s="1"/>
  <c r="B446" i="19"/>
  <c r="D446" i="19"/>
  <c r="E446" i="19"/>
  <c r="F446" i="19"/>
  <c r="G446" i="19"/>
  <c r="H446" i="19"/>
  <c r="I446" i="19"/>
  <c r="W446" i="19"/>
  <c r="X446" i="19" s="1"/>
  <c r="B447" i="19"/>
  <c r="D447" i="19"/>
  <c r="E447" i="19"/>
  <c r="F447" i="19"/>
  <c r="G447" i="19"/>
  <c r="H447" i="19"/>
  <c r="I447" i="19"/>
  <c r="W447" i="19"/>
  <c r="X447" i="19" s="1"/>
  <c r="B448" i="19"/>
  <c r="D448" i="19"/>
  <c r="E448" i="19"/>
  <c r="F448" i="19"/>
  <c r="G448" i="19"/>
  <c r="H448" i="19"/>
  <c r="I448" i="19"/>
  <c r="W448" i="19"/>
  <c r="X448" i="19" s="1"/>
  <c r="B449" i="19"/>
  <c r="D449" i="19"/>
  <c r="E449" i="19"/>
  <c r="F449" i="19"/>
  <c r="G449" i="19"/>
  <c r="H449" i="19"/>
  <c r="I449" i="19"/>
  <c r="W449" i="19"/>
  <c r="X449" i="19" s="1"/>
  <c r="B450" i="19"/>
  <c r="D450" i="19"/>
  <c r="E450" i="19"/>
  <c r="F450" i="19"/>
  <c r="G450" i="19"/>
  <c r="H450" i="19"/>
  <c r="I450" i="19"/>
  <c r="W450" i="19"/>
  <c r="X450" i="19" s="1"/>
  <c r="B451" i="19"/>
  <c r="D451" i="19"/>
  <c r="E451" i="19"/>
  <c r="F451" i="19"/>
  <c r="G451" i="19"/>
  <c r="H451" i="19"/>
  <c r="I451" i="19"/>
  <c r="W451" i="19"/>
  <c r="X451" i="19" s="1"/>
  <c r="B452" i="19"/>
  <c r="D452" i="19"/>
  <c r="E452" i="19"/>
  <c r="F452" i="19"/>
  <c r="G452" i="19"/>
  <c r="H452" i="19"/>
  <c r="I452" i="19"/>
  <c r="W452" i="19"/>
  <c r="X452" i="19" s="1"/>
  <c r="B453" i="19"/>
  <c r="D453" i="19"/>
  <c r="E453" i="19"/>
  <c r="F453" i="19"/>
  <c r="G453" i="19"/>
  <c r="H453" i="19"/>
  <c r="I453" i="19"/>
  <c r="W453" i="19"/>
  <c r="X453" i="19" s="1"/>
  <c r="B454" i="19"/>
  <c r="D454" i="19"/>
  <c r="E454" i="19"/>
  <c r="F454" i="19"/>
  <c r="G454" i="19"/>
  <c r="H454" i="19"/>
  <c r="I454" i="19"/>
  <c r="W454" i="19"/>
  <c r="X454" i="19" s="1"/>
  <c r="B455" i="19"/>
  <c r="D455" i="19"/>
  <c r="E455" i="19"/>
  <c r="F455" i="19"/>
  <c r="G455" i="19"/>
  <c r="H455" i="19"/>
  <c r="I455" i="19"/>
  <c r="W455" i="19"/>
  <c r="X455" i="19" s="1"/>
  <c r="B456" i="19"/>
  <c r="D456" i="19"/>
  <c r="E456" i="19"/>
  <c r="F456" i="19"/>
  <c r="G456" i="19"/>
  <c r="H456" i="19"/>
  <c r="I456" i="19"/>
  <c r="W456" i="19"/>
  <c r="X456" i="19" s="1"/>
  <c r="B457" i="19"/>
  <c r="D457" i="19"/>
  <c r="E457" i="19"/>
  <c r="F457" i="19"/>
  <c r="G457" i="19"/>
  <c r="H457" i="19"/>
  <c r="I457" i="19"/>
  <c r="W457" i="19"/>
  <c r="X457" i="19" s="1"/>
  <c r="B458" i="19"/>
  <c r="D458" i="19"/>
  <c r="E458" i="19"/>
  <c r="F458" i="19"/>
  <c r="G458" i="19"/>
  <c r="H458" i="19"/>
  <c r="I458" i="19"/>
  <c r="W458" i="19"/>
  <c r="X458" i="19" s="1"/>
  <c r="B459" i="19"/>
  <c r="D459" i="19"/>
  <c r="E459" i="19"/>
  <c r="F459" i="19"/>
  <c r="G459" i="19"/>
  <c r="H459" i="19"/>
  <c r="I459" i="19"/>
  <c r="W459" i="19"/>
  <c r="X459" i="19" s="1"/>
  <c r="B460" i="19"/>
  <c r="D460" i="19"/>
  <c r="E460" i="19"/>
  <c r="F460" i="19"/>
  <c r="G460" i="19"/>
  <c r="H460" i="19"/>
  <c r="I460" i="19"/>
  <c r="W460" i="19"/>
  <c r="X460" i="19" s="1"/>
  <c r="B461" i="19"/>
  <c r="D461" i="19"/>
  <c r="E461" i="19"/>
  <c r="F461" i="19"/>
  <c r="G461" i="19"/>
  <c r="H461" i="19"/>
  <c r="I461" i="19"/>
  <c r="W461" i="19"/>
  <c r="X461" i="19" s="1"/>
  <c r="B462" i="19"/>
  <c r="D462" i="19"/>
  <c r="E462" i="19"/>
  <c r="F462" i="19"/>
  <c r="G462" i="19"/>
  <c r="H462" i="19"/>
  <c r="I462" i="19"/>
  <c r="W462" i="19"/>
  <c r="X462" i="19" s="1"/>
  <c r="B463" i="19"/>
  <c r="D463" i="19"/>
  <c r="E463" i="19"/>
  <c r="F463" i="19"/>
  <c r="G463" i="19"/>
  <c r="H463" i="19"/>
  <c r="I463" i="19"/>
  <c r="W463" i="19"/>
  <c r="X463" i="19" s="1"/>
  <c r="B464" i="19"/>
  <c r="D464" i="19"/>
  <c r="E464" i="19"/>
  <c r="F464" i="19"/>
  <c r="G464" i="19"/>
  <c r="H464" i="19"/>
  <c r="I464" i="19"/>
  <c r="W464" i="19"/>
  <c r="X464" i="19" s="1"/>
  <c r="B465" i="19"/>
  <c r="D465" i="19"/>
  <c r="E465" i="19"/>
  <c r="F465" i="19"/>
  <c r="G465" i="19"/>
  <c r="H465" i="19"/>
  <c r="I465" i="19"/>
  <c r="W465" i="19"/>
  <c r="X465" i="19" s="1"/>
  <c r="B466" i="19"/>
  <c r="D466" i="19"/>
  <c r="E466" i="19"/>
  <c r="F466" i="19"/>
  <c r="G466" i="19"/>
  <c r="H466" i="19"/>
  <c r="I466" i="19"/>
  <c r="W466" i="19"/>
  <c r="X466" i="19" s="1"/>
  <c r="B467" i="19"/>
  <c r="D467" i="19"/>
  <c r="E467" i="19"/>
  <c r="F467" i="19"/>
  <c r="G467" i="19"/>
  <c r="H467" i="19"/>
  <c r="I467" i="19"/>
  <c r="W467" i="19"/>
  <c r="X467" i="19" s="1"/>
  <c r="B468" i="19"/>
  <c r="D468" i="19"/>
  <c r="E468" i="19"/>
  <c r="F468" i="19"/>
  <c r="G468" i="19"/>
  <c r="H468" i="19"/>
  <c r="I468" i="19"/>
  <c r="W468" i="19"/>
  <c r="X468" i="19" s="1"/>
  <c r="B469" i="19"/>
  <c r="D469" i="19"/>
  <c r="E469" i="19"/>
  <c r="F469" i="19"/>
  <c r="G469" i="19"/>
  <c r="H469" i="19"/>
  <c r="I469" i="19"/>
  <c r="W469" i="19"/>
  <c r="X469" i="19" s="1"/>
  <c r="B470" i="19"/>
  <c r="D470" i="19"/>
  <c r="E470" i="19"/>
  <c r="F470" i="19"/>
  <c r="G470" i="19"/>
  <c r="H470" i="19"/>
  <c r="I470" i="19"/>
  <c r="W470" i="19"/>
  <c r="X470" i="19" s="1"/>
  <c r="B471" i="19"/>
  <c r="D471" i="19"/>
  <c r="E471" i="19"/>
  <c r="F471" i="19"/>
  <c r="G471" i="19"/>
  <c r="H471" i="19"/>
  <c r="I471" i="19"/>
  <c r="W471" i="19"/>
  <c r="X471" i="19" s="1"/>
  <c r="B472" i="19"/>
  <c r="D472" i="19"/>
  <c r="E472" i="19"/>
  <c r="F472" i="19"/>
  <c r="G472" i="19"/>
  <c r="H472" i="19"/>
  <c r="I472" i="19"/>
  <c r="W472" i="19"/>
  <c r="X472" i="19" s="1"/>
  <c r="B473" i="19"/>
  <c r="D473" i="19"/>
  <c r="E473" i="19"/>
  <c r="F473" i="19"/>
  <c r="G473" i="19"/>
  <c r="H473" i="19"/>
  <c r="I473" i="19"/>
  <c r="W473" i="19"/>
  <c r="X473" i="19" s="1"/>
  <c r="B474" i="19"/>
  <c r="D474" i="19"/>
  <c r="E474" i="19"/>
  <c r="F474" i="19"/>
  <c r="G474" i="19"/>
  <c r="H474" i="19"/>
  <c r="I474" i="19"/>
  <c r="W474" i="19"/>
  <c r="X474" i="19" s="1"/>
  <c r="B475" i="19"/>
  <c r="D475" i="19"/>
  <c r="E475" i="19"/>
  <c r="F475" i="19"/>
  <c r="G475" i="19"/>
  <c r="H475" i="19"/>
  <c r="I475" i="19"/>
  <c r="W475" i="19"/>
  <c r="X475" i="19" s="1"/>
  <c r="B476" i="19"/>
  <c r="D476" i="19"/>
  <c r="E476" i="19"/>
  <c r="F476" i="19"/>
  <c r="G476" i="19"/>
  <c r="H476" i="19"/>
  <c r="I476" i="19"/>
  <c r="W476" i="19"/>
  <c r="X476" i="19" s="1"/>
  <c r="B477" i="19"/>
  <c r="D477" i="19"/>
  <c r="E477" i="19"/>
  <c r="F477" i="19"/>
  <c r="G477" i="19"/>
  <c r="H477" i="19"/>
  <c r="I477" i="19"/>
  <c r="W477" i="19"/>
  <c r="X477" i="19" s="1"/>
  <c r="B478" i="19"/>
  <c r="D478" i="19"/>
  <c r="E478" i="19"/>
  <c r="F478" i="19"/>
  <c r="G478" i="19"/>
  <c r="H478" i="19"/>
  <c r="I478" i="19"/>
  <c r="W478" i="19"/>
  <c r="X478" i="19" s="1"/>
  <c r="B479" i="19"/>
  <c r="D479" i="19"/>
  <c r="E479" i="19"/>
  <c r="F479" i="19"/>
  <c r="G479" i="19"/>
  <c r="H479" i="19"/>
  <c r="I479" i="19"/>
  <c r="W479" i="19"/>
  <c r="X479" i="19" s="1"/>
  <c r="B480" i="19"/>
  <c r="D480" i="19"/>
  <c r="E480" i="19"/>
  <c r="F480" i="19"/>
  <c r="G480" i="19"/>
  <c r="H480" i="19"/>
  <c r="I480" i="19"/>
  <c r="W480" i="19"/>
  <c r="X480" i="19" s="1"/>
  <c r="B481" i="19"/>
  <c r="D481" i="19"/>
  <c r="E481" i="19"/>
  <c r="F481" i="19"/>
  <c r="G481" i="19"/>
  <c r="H481" i="19"/>
  <c r="I481" i="19"/>
  <c r="W481" i="19"/>
  <c r="X481" i="19" s="1"/>
  <c r="B482" i="19"/>
  <c r="D482" i="19"/>
  <c r="E482" i="19"/>
  <c r="F482" i="19"/>
  <c r="G482" i="19"/>
  <c r="H482" i="19"/>
  <c r="I482" i="19"/>
  <c r="W482" i="19"/>
  <c r="X482" i="19" s="1"/>
  <c r="B483" i="19"/>
  <c r="D483" i="19"/>
  <c r="E483" i="19"/>
  <c r="F483" i="19"/>
  <c r="G483" i="19"/>
  <c r="H483" i="19"/>
  <c r="I483" i="19"/>
  <c r="W483" i="19"/>
  <c r="X483" i="19" s="1"/>
  <c r="B484" i="19"/>
  <c r="D484" i="19"/>
  <c r="E484" i="19"/>
  <c r="F484" i="19"/>
  <c r="G484" i="19"/>
  <c r="H484" i="19"/>
  <c r="I484" i="19"/>
  <c r="W484" i="19"/>
  <c r="X484" i="19" s="1"/>
  <c r="B485" i="19"/>
  <c r="D485" i="19"/>
  <c r="E485" i="19"/>
  <c r="F485" i="19"/>
  <c r="G485" i="19"/>
  <c r="H485" i="19"/>
  <c r="I485" i="19"/>
  <c r="W485" i="19"/>
  <c r="X485" i="19" s="1"/>
  <c r="B486" i="19"/>
  <c r="D486" i="19"/>
  <c r="E486" i="19"/>
  <c r="F486" i="19"/>
  <c r="G486" i="19"/>
  <c r="H486" i="19"/>
  <c r="I486" i="19"/>
  <c r="W486" i="19"/>
  <c r="X486" i="19" s="1"/>
  <c r="B487" i="19"/>
  <c r="D487" i="19"/>
  <c r="E487" i="19"/>
  <c r="F487" i="19"/>
  <c r="G487" i="19"/>
  <c r="H487" i="19"/>
  <c r="I487" i="19"/>
  <c r="W487" i="19"/>
  <c r="X487" i="19" s="1"/>
  <c r="B488" i="19"/>
  <c r="D488" i="19"/>
  <c r="E488" i="19"/>
  <c r="F488" i="19"/>
  <c r="G488" i="19"/>
  <c r="H488" i="19"/>
  <c r="I488" i="19"/>
  <c r="W488" i="19"/>
  <c r="X488" i="19" s="1"/>
  <c r="B489" i="19"/>
  <c r="D489" i="19"/>
  <c r="E489" i="19"/>
  <c r="F489" i="19"/>
  <c r="G489" i="19"/>
  <c r="H489" i="19"/>
  <c r="I489" i="19"/>
  <c r="W489" i="19"/>
  <c r="X489" i="19" s="1"/>
  <c r="B490" i="19"/>
  <c r="D490" i="19"/>
  <c r="E490" i="19"/>
  <c r="F490" i="19"/>
  <c r="G490" i="19"/>
  <c r="H490" i="19"/>
  <c r="I490" i="19"/>
  <c r="W490" i="19"/>
  <c r="X490" i="19" s="1"/>
  <c r="B491" i="19"/>
  <c r="D491" i="19"/>
  <c r="E491" i="19"/>
  <c r="F491" i="19"/>
  <c r="G491" i="19"/>
  <c r="H491" i="19"/>
  <c r="I491" i="19"/>
  <c r="W491" i="19"/>
  <c r="X491" i="19" s="1"/>
  <c r="B492" i="19"/>
  <c r="D492" i="19"/>
  <c r="E492" i="19"/>
  <c r="F492" i="19"/>
  <c r="G492" i="19"/>
  <c r="H492" i="19"/>
  <c r="I492" i="19"/>
  <c r="W492" i="19"/>
  <c r="X492" i="19" s="1"/>
  <c r="B493" i="19"/>
  <c r="D493" i="19"/>
  <c r="E493" i="19"/>
  <c r="F493" i="19"/>
  <c r="G493" i="19"/>
  <c r="H493" i="19"/>
  <c r="I493" i="19"/>
  <c r="W493" i="19"/>
  <c r="X493" i="19" s="1"/>
  <c r="B494" i="19"/>
  <c r="D494" i="19"/>
  <c r="E494" i="19"/>
  <c r="F494" i="19"/>
  <c r="G494" i="19"/>
  <c r="H494" i="19"/>
  <c r="I494" i="19"/>
  <c r="W494" i="19"/>
  <c r="X494" i="19" s="1"/>
  <c r="B495" i="19"/>
  <c r="D495" i="19"/>
  <c r="E495" i="19"/>
  <c r="F495" i="19"/>
  <c r="G495" i="19"/>
  <c r="H495" i="19"/>
  <c r="I495" i="19"/>
  <c r="W495" i="19"/>
  <c r="X495" i="19" s="1"/>
  <c r="B496" i="19"/>
  <c r="D496" i="19"/>
  <c r="E496" i="19"/>
  <c r="F496" i="19"/>
  <c r="G496" i="19"/>
  <c r="H496" i="19"/>
  <c r="I496" i="19"/>
  <c r="W496" i="19"/>
  <c r="X496" i="19" s="1"/>
  <c r="B497" i="19"/>
  <c r="D497" i="19"/>
  <c r="E497" i="19"/>
  <c r="F497" i="19"/>
  <c r="G497" i="19"/>
  <c r="H497" i="19"/>
  <c r="I497" i="19"/>
  <c r="W497" i="19"/>
  <c r="X497" i="19" s="1"/>
  <c r="B498" i="19"/>
  <c r="D498" i="19"/>
  <c r="E498" i="19"/>
  <c r="F498" i="19"/>
  <c r="G498" i="19"/>
  <c r="H498" i="19"/>
  <c r="I498" i="19"/>
  <c r="W498" i="19"/>
  <c r="X498" i="19" s="1"/>
  <c r="B499" i="19"/>
  <c r="D499" i="19"/>
  <c r="E499" i="19"/>
  <c r="F499" i="19"/>
  <c r="G499" i="19"/>
  <c r="H499" i="19"/>
  <c r="I499" i="19"/>
  <c r="W499" i="19"/>
  <c r="X499" i="19" s="1"/>
  <c r="B500" i="19"/>
  <c r="D500" i="19"/>
  <c r="E500" i="19"/>
  <c r="F500" i="19"/>
  <c r="G500" i="19"/>
  <c r="H500" i="19"/>
  <c r="I500" i="19"/>
  <c r="W500" i="19"/>
  <c r="X500" i="19" s="1"/>
  <c r="B501" i="19"/>
  <c r="D501" i="19"/>
  <c r="E501" i="19"/>
  <c r="F501" i="19"/>
  <c r="G501" i="19"/>
  <c r="H501" i="19"/>
  <c r="I501" i="19"/>
  <c r="W501" i="19"/>
  <c r="X501" i="19" s="1"/>
  <c r="B502" i="19"/>
  <c r="D502" i="19"/>
  <c r="E502" i="19"/>
  <c r="F502" i="19"/>
  <c r="G502" i="19"/>
  <c r="H502" i="19"/>
  <c r="I502" i="19"/>
  <c r="W502" i="19"/>
  <c r="X502" i="19" s="1"/>
  <c r="B503" i="19"/>
  <c r="D503" i="19"/>
  <c r="E503" i="19"/>
  <c r="F503" i="19"/>
  <c r="G503" i="19"/>
  <c r="H503" i="19"/>
  <c r="I503" i="19"/>
  <c r="W503" i="19"/>
  <c r="X503" i="19" s="1"/>
  <c r="B504" i="19"/>
  <c r="D504" i="19"/>
  <c r="E504" i="19"/>
  <c r="F504" i="19"/>
  <c r="G504" i="19"/>
  <c r="H504" i="19"/>
  <c r="I504" i="19"/>
  <c r="W504" i="19"/>
  <c r="X504" i="19" s="1"/>
  <c r="B505" i="19"/>
  <c r="D505" i="19"/>
  <c r="E505" i="19"/>
  <c r="F505" i="19"/>
  <c r="G505" i="19"/>
  <c r="H505" i="19"/>
  <c r="I505" i="19"/>
  <c r="W505" i="19"/>
  <c r="X505" i="19" s="1"/>
  <c r="B506" i="19"/>
  <c r="D506" i="19"/>
  <c r="E506" i="19"/>
  <c r="F506" i="19"/>
  <c r="G506" i="19"/>
  <c r="H506" i="19"/>
  <c r="I506" i="19"/>
  <c r="W506" i="19"/>
  <c r="X506" i="19" s="1"/>
  <c r="B507" i="19"/>
  <c r="D507" i="19"/>
  <c r="E507" i="19"/>
  <c r="F507" i="19"/>
  <c r="G507" i="19"/>
  <c r="H507" i="19"/>
  <c r="I507" i="19"/>
  <c r="W507" i="19"/>
  <c r="X507" i="19" s="1"/>
  <c r="B508" i="19"/>
  <c r="D508" i="19"/>
  <c r="E508" i="19"/>
  <c r="F508" i="19"/>
  <c r="G508" i="19"/>
  <c r="H508" i="19"/>
  <c r="I508" i="19"/>
  <c r="W508" i="19"/>
  <c r="X508" i="19" s="1"/>
  <c r="B509" i="19"/>
  <c r="D509" i="19"/>
  <c r="E509" i="19"/>
  <c r="F509" i="19"/>
  <c r="G509" i="19"/>
  <c r="H509" i="19"/>
  <c r="I509" i="19"/>
  <c r="W509" i="19"/>
  <c r="X509" i="19" s="1"/>
  <c r="B510" i="19"/>
  <c r="D510" i="19"/>
  <c r="E510" i="19"/>
  <c r="F510" i="19"/>
  <c r="G510" i="19"/>
  <c r="H510" i="19"/>
  <c r="I510" i="19"/>
  <c r="W510" i="19"/>
  <c r="X510" i="19" s="1"/>
  <c r="B511" i="19"/>
  <c r="D511" i="19"/>
  <c r="E511" i="19"/>
  <c r="F511" i="19"/>
  <c r="G511" i="19"/>
  <c r="H511" i="19"/>
  <c r="I511" i="19"/>
  <c r="W511" i="19"/>
  <c r="X511" i="19" s="1"/>
  <c r="B512" i="19"/>
  <c r="D512" i="19"/>
  <c r="E512" i="19"/>
  <c r="F512" i="19"/>
  <c r="G512" i="19"/>
  <c r="H512" i="19"/>
  <c r="I512" i="19"/>
  <c r="W512" i="19"/>
  <c r="X512" i="19" s="1"/>
  <c r="B513" i="19"/>
  <c r="D513" i="19"/>
  <c r="E513" i="19"/>
  <c r="F513" i="19"/>
  <c r="G513" i="19"/>
  <c r="H513" i="19"/>
  <c r="I513" i="19"/>
  <c r="W513" i="19"/>
  <c r="X513" i="19" s="1"/>
  <c r="B514" i="19"/>
  <c r="D514" i="19"/>
  <c r="E514" i="19"/>
  <c r="F514" i="19"/>
  <c r="G514" i="19"/>
  <c r="H514" i="19"/>
  <c r="I514" i="19"/>
  <c r="W514" i="19"/>
  <c r="X514" i="19" s="1"/>
  <c r="B515" i="19"/>
  <c r="D515" i="19"/>
  <c r="E515" i="19"/>
  <c r="F515" i="19"/>
  <c r="G515" i="19"/>
  <c r="H515" i="19"/>
  <c r="I515" i="19"/>
  <c r="W515" i="19"/>
  <c r="X515" i="19" s="1"/>
  <c r="B516" i="19"/>
  <c r="D516" i="19"/>
  <c r="E516" i="19"/>
  <c r="F516" i="19"/>
  <c r="G516" i="19"/>
  <c r="H516" i="19"/>
  <c r="I516" i="19"/>
  <c r="W516" i="19"/>
  <c r="X516" i="19" s="1"/>
  <c r="B517" i="19"/>
  <c r="D517" i="19"/>
  <c r="E517" i="19"/>
  <c r="F517" i="19"/>
  <c r="G517" i="19"/>
  <c r="H517" i="19"/>
  <c r="I517" i="19"/>
  <c r="W517" i="19"/>
  <c r="X517" i="19" s="1"/>
  <c r="B518" i="19"/>
  <c r="D518" i="19"/>
  <c r="E518" i="19"/>
  <c r="F518" i="19"/>
  <c r="G518" i="19"/>
  <c r="H518" i="19"/>
  <c r="I518" i="19"/>
  <c r="W518" i="19"/>
  <c r="X518" i="19" s="1"/>
  <c r="B519" i="19"/>
  <c r="D519" i="19"/>
  <c r="E519" i="19"/>
  <c r="F519" i="19"/>
  <c r="G519" i="19"/>
  <c r="H519" i="19"/>
  <c r="I519" i="19"/>
  <c r="W519" i="19"/>
  <c r="X519" i="19" s="1"/>
  <c r="B520" i="19"/>
  <c r="D520" i="19"/>
  <c r="E520" i="19"/>
  <c r="F520" i="19"/>
  <c r="G520" i="19"/>
  <c r="H520" i="19"/>
  <c r="I520" i="19"/>
  <c r="W520" i="19"/>
  <c r="X520" i="19" s="1"/>
  <c r="B521" i="19"/>
  <c r="D521" i="19"/>
  <c r="E521" i="19"/>
  <c r="F521" i="19"/>
  <c r="G521" i="19"/>
  <c r="H521" i="19"/>
  <c r="I521" i="19"/>
  <c r="W521" i="19"/>
  <c r="X521" i="19" s="1"/>
  <c r="B522" i="19"/>
  <c r="D522" i="19"/>
  <c r="E522" i="19"/>
  <c r="F522" i="19"/>
  <c r="G522" i="19"/>
  <c r="H522" i="19"/>
  <c r="I522" i="19"/>
  <c r="W522" i="19"/>
  <c r="X522" i="19" s="1"/>
  <c r="B523" i="19"/>
  <c r="D523" i="19"/>
  <c r="E523" i="19"/>
  <c r="F523" i="19"/>
  <c r="G523" i="19"/>
  <c r="H523" i="19"/>
  <c r="I523" i="19"/>
  <c r="W523" i="19"/>
  <c r="X523" i="19" s="1"/>
  <c r="B524" i="19"/>
  <c r="D524" i="19"/>
  <c r="E524" i="19"/>
  <c r="F524" i="19"/>
  <c r="G524" i="19"/>
  <c r="H524" i="19"/>
  <c r="I524" i="19"/>
  <c r="W524" i="19"/>
  <c r="X524" i="19" s="1"/>
  <c r="B525" i="19"/>
  <c r="D525" i="19"/>
  <c r="E525" i="19"/>
  <c r="F525" i="19"/>
  <c r="G525" i="19"/>
  <c r="H525" i="19"/>
  <c r="I525" i="19"/>
  <c r="W525" i="19"/>
  <c r="X525" i="19" s="1"/>
  <c r="B526" i="19"/>
  <c r="D526" i="19"/>
  <c r="E526" i="19"/>
  <c r="F526" i="19"/>
  <c r="G526" i="19"/>
  <c r="H526" i="19"/>
  <c r="I526" i="19"/>
  <c r="W526" i="19"/>
  <c r="X526" i="19" s="1"/>
  <c r="B527" i="19"/>
  <c r="D527" i="19"/>
  <c r="E527" i="19"/>
  <c r="F527" i="19"/>
  <c r="G527" i="19"/>
  <c r="H527" i="19"/>
  <c r="I527" i="19"/>
  <c r="W527" i="19"/>
  <c r="X527" i="19" s="1"/>
  <c r="B528" i="19"/>
  <c r="D528" i="19"/>
  <c r="E528" i="19"/>
  <c r="F528" i="19"/>
  <c r="G528" i="19"/>
  <c r="H528" i="19"/>
  <c r="I528" i="19"/>
  <c r="W528" i="19"/>
  <c r="X528" i="19" s="1"/>
  <c r="B529" i="19"/>
  <c r="D529" i="19"/>
  <c r="E529" i="19"/>
  <c r="F529" i="19"/>
  <c r="G529" i="19"/>
  <c r="H529" i="19"/>
  <c r="I529" i="19"/>
  <c r="W529" i="19"/>
  <c r="X529" i="19" s="1"/>
  <c r="B530" i="19"/>
  <c r="D530" i="19"/>
  <c r="E530" i="19"/>
  <c r="F530" i="19"/>
  <c r="G530" i="19"/>
  <c r="H530" i="19"/>
  <c r="I530" i="19"/>
  <c r="W530" i="19"/>
  <c r="X530" i="19" s="1"/>
  <c r="B531" i="19"/>
  <c r="D531" i="19"/>
  <c r="E531" i="19"/>
  <c r="F531" i="19"/>
  <c r="G531" i="19"/>
  <c r="H531" i="19"/>
  <c r="I531" i="19"/>
  <c r="W531" i="19"/>
  <c r="X531" i="19" s="1"/>
  <c r="B532" i="19"/>
  <c r="D532" i="19"/>
  <c r="E532" i="19"/>
  <c r="F532" i="19"/>
  <c r="G532" i="19"/>
  <c r="H532" i="19"/>
  <c r="I532" i="19"/>
  <c r="W532" i="19"/>
  <c r="X532" i="19" s="1"/>
  <c r="B533" i="19"/>
  <c r="D533" i="19"/>
  <c r="E533" i="19"/>
  <c r="F533" i="19"/>
  <c r="G533" i="19"/>
  <c r="H533" i="19"/>
  <c r="I533" i="19"/>
  <c r="W533" i="19"/>
  <c r="X533" i="19" s="1"/>
  <c r="B534" i="19"/>
  <c r="D534" i="19"/>
  <c r="E534" i="19"/>
  <c r="F534" i="19"/>
  <c r="G534" i="19"/>
  <c r="H534" i="19"/>
  <c r="I534" i="19"/>
  <c r="W534" i="19"/>
  <c r="X534" i="19" s="1"/>
  <c r="B535" i="19"/>
  <c r="D535" i="19"/>
  <c r="E535" i="19"/>
  <c r="F535" i="19"/>
  <c r="G535" i="19"/>
  <c r="H535" i="19"/>
  <c r="I535" i="19"/>
  <c r="W535" i="19"/>
  <c r="X535" i="19" s="1"/>
  <c r="B536" i="19"/>
  <c r="D536" i="19"/>
  <c r="E536" i="19"/>
  <c r="F536" i="19"/>
  <c r="G536" i="19"/>
  <c r="H536" i="19"/>
  <c r="I536" i="19"/>
  <c r="W536" i="19"/>
  <c r="X536" i="19" s="1"/>
  <c r="B537" i="19"/>
  <c r="D537" i="19"/>
  <c r="E537" i="19"/>
  <c r="F537" i="19"/>
  <c r="G537" i="19"/>
  <c r="H537" i="19"/>
  <c r="I537" i="19"/>
  <c r="W537" i="19"/>
  <c r="X537" i="19" s="1"/>
  <c r="B538" i="19"/>
  <c r="D538" i="19"/>
  <c r="E538" i="19"/>
  <c r="F538" i="19"/>
  <c r="G538" i="19"/>
  <c r="H538" i="19"/>
  <c r="I538" i="19"/>
  <c r="W538" i="19"/>
  <c r="X538" i="19" s="1"/>
  <c r="B539" i="19"/>
  <c r="D539" i="19"/>
  <c r="E539" i="19"/>
  <c r="F539" i="19"/>
  <c r="G539" i="19"/>
  <c r="H539" i="19"/>
  <c r="I539" i="19"/>
  <c r="W539" i="19"/>
  <c r="X539" i="19" s="1"/>
  <c r="B540" i="19"/>
  <c r="D540" i="19"/>
  <c r="E540" i="19"/>
  <c r="F540" i="19"/>
  <c r="G540" i="19"/>
  <c r="H540" i="19"/>
  <c r="I540" i="19"/>
  <c r="W540" i="19"/>
  <c r="X540" i="19" s="1"/>
  <c r="B541" i="19"/>
  <c r="D541" i="19"/>
  <c r="E541" i="19"/>
  <c r="F541" i="19"/>
  <c r="G541" i="19"/>
  <c r="H541" i="19"/>
  <c r="I541" i="19"/>
  <c r="W541" i="19"/>
  <c r="X541" i="19" s="1"/>
  <c r="B542" i="19"/>
  <c r="D542" i="19"/>
  <c r="E542" i="19"/>
  <c r="F542" i="19"/>
  <c r="G542" i="19"/>
  <c r="H542" i="19"/>
  <c r="I542" i="19"/>
  <c r="W542" i="19"/>
  <c r="X542" i="19" s="1"/>
  <c r="B543" i="19"/>
  <c r="D543" i="19"/>
  <c r="E543" i="19"/>
  <c r="F543" i="19"/>
  <c r="G543" i="19"/>
  <c r="H543" i="19"/>
  <c r="I543" i="19"/>
  <c r="W543" i="19"/>
  <c r="X543" i="19" s="1"/>
  <c r="B544" i="19"/>
  <c r="D544" i="19"/>
  <c r="E544" i="19"/>
  <c r="F544" i="19"/>
  <c r="G544" i="19"/>
  <c r="H544" i="19"/>
  <c r="I544" i="19"/>
  <c r="W544" i="19"/>
  <c r="X544" i="19" s="1"/>
  <c r="B545" i="19"/>
  <c r="D545" i="19"/>
  <c r="E545" i="19"/>
  <c r="F545" i="19"/>
  <c r="G545" i="19"/>
  <c r="H545" i="19"/>
  <c r="I545" i="19"/>
  <c r="W545" i="19"/>
  <c r="X545" i="19" s="1"/>
  <c r="B546" i="19"/>
  <c r="D546" i="19"/>
  <c r="E546" i="19"/>
  <c r="F546" i="19"/>
  <c r="G546" i="19"/>
  <c r="H546" i="19"/>
  <c r="I546" i="19"/>
  <c r="W546" i="19"/>
  <c r="X546" i="19" s="1"/>
  <c r="B547" i="19"/>
  <c r="D547" i="19"/>
  <c r="E547" i="19"/>
  <c r="F547" i="19"/>
  <c r="G547" i="19"/>
  <c r="H547" i="19"/>
  <c r="I547" i="19"/>
  <c r="W547" i="19"/>
  <c r="X547" i="19" s="1"/>
  <c r="B548" i="19"/>
  <c r="D548" i="19"/>
  <c r="E548" i="19"/>
  <c r="F548" i="19"/>
  <c r="G548" i="19"/>
  <c r="H548" i="19"/>
  <c r="I548" i="19"/>
  <c r="W548" i="19"/>
  <c r="X548" i="19" s="1"/>
  <c r="B549" i="19"/>
  <c r="D549" i="19"/>
  <c r="E549" i="19"/>
  <c r="F549" i="19"/>
  <c r="G549" i="19"/>
  <c r="H549" i="19"/>
  <c r="I549" i="19"/>
  <c r="W549" i="19"/>
  <c r="X549" i="19" s="1"/>
  <c r="B550" i="19"/>
  <c r="D550" i="19"/>
  <c r="E550" i="19"/>
  <c r="F550" i="19"/>
  <c r="G550" i="19"/>
  <c r="H550" i="19"/>
  <c r="I550" i="19"/>
  <c r="W550" i="19"/>
  <c r="X550" i="19" s="1"/>
  <c r="B551" i="19"/>
  <c r="D551" i="19"/>
  <c r="E551" i="19"/>
  <c r="F551" i="19"/>
  <c r="G551" i="19"/>
  <c r="H551" i="19"/>
  <c r="I551" i="19"/>
  <c r="W551" i="19"/>
  <c r="X551" i="19" s="1"/>
  <c r="B552" i="19"/>
  <c r="D552" i="19"/>
  <c r="E552" i="19"/>
  <c r="F552" i="19"/>
  <c r="G552" i="19"/>
  <c r="H552" i="19"/>
  <c r="I552" i="19"/>
  <c r="W552" i="19"/>
  <c r="X552" i="19" s="1"/>
  <c r="B553" i="19"/>
  <c r="D553" i="19"/>
  <c r="E553" i="19"/>
  <c r="F553" i="19"/>
  <c r="G553" i="19"/>
  <c r="H553" i="19"/>
  <c r="I553" i="19"/>
  <c r="W553" i="19"/>
  <c r="X553" i="19" s="1"/>
  <c r="B554" i="19"/>
  <c r="D554" i="19"/>
  <c r="E554" i="19"/>
  <c r="F554" i="19"/>
  <c r="G554" i="19"/>
  <c r="H554" i="19"/>
  <c r="I554" i="19"/>
  <c r="W554" i="19"/>
  <c r="X554" i="19" s="1"/>
  <c r="B555" i="19"/>
  <c r="D555" i="19"/>
  <c r="E555" i="19"/>
  <c r="F555" i="19"/>
  <c r="G555" i="19"/>
  <c r="H555" i="19"/>
  <c r="I555" i="19"/>
  <c r="W555" i="19"/>
  <c r="X555" i="19" s="1"/>
  <c r="B556" i="19"/>
  <c r="D556" i="19"/>
  <c r="E556" i="19"/>
  <c r="F556" i="19"/>
  <c r="G556" i="19"/>
  <c r="H556" i="19"/>
  <c r="I556" i="19"/>
  <c r="W556" i="19"/>
  <c r="X556" i="19" s="1"/>
  <c r="B557" i="19"/>
  <c r="D557" i="19"/>
  <c r="E557" i="19"/>
  <c r="F557" i="19"/>
  <c r="G557" i="19"/>
  <c r="H557" i="19"/>
  <c r="I557" i="19"/>
  <c r="W557" i="19"/>
  <c r="X557" i="19" s="1"/>
  <c r="B558" i="19"/>
  <c r="D558" i="19"/>
  <c r="E558" i="19"/>
  <c r="F558" i="19"/>
  <c r="G558" i="19"/>
  <c r="H558" i="19"/>
  <c r="I558" i="19"/>
  <c r="W558" i="19"/>
  <c r="X558" i="19" s="1"/>
  <c r="B559" i="19"/>
  <c r="D559" i="19"/>
  <c r="E559" i="19"/>
  <c r="F559" i="19"/>
  <c r="G559" i="19"/>
  <c r="H559" i="19"/>
  <c r="I559" i="19"/>
  <c r="W559" i="19"/>
  <c r="X559" i="19" s="1"/>
  <c r="B560" i="19"/>
  <c r="D560" i="19"/>
  <c r="E560" i="19"/>
  <c r="F560" i="19"/>
  <c r="G560" i="19"/>
  <c r="H560" i="19"/>
  <c r="I560" i="19"/>
  <c r="W560" i="19"/>
  <c r="X560" i="19" s="1"/>
  <c r="B561" i="19"/>
  <c r="D561" i="19"/>
  <c r="E561" i="19"/>
  <c r="F561" i="19"/>
  <c r="G561" i="19"/>
  <c r="H561" i="19"/>
  <c r="I561" i="19"/>
  <c r="W561" i="19"/>
  <c r="X561" i="19" s="1"/>
  <c r="B562" i="19"/>
  <c r="D562" i="19"/>
  <c r="E562" i="19"/>
  <c r="F562" i="19"/>
  <c r="G562" i="19"/>
  <c r="H562" i="19"/>
  <c r="I562" i="19"/>
  <c r="W562" i="19"/>
  <c r="X562" i="19" s="1"/>
  <c r="B563" i="19"/>
  <c r="D563" i="19"/>
  <c r="E563" i="19"/>
  <c r="F563" i="19"/>
  <c r="G563" i="19"/>
  <c r="H563" i="19"/>
  <c r="I563" i="19"/>
  <c r="W563" i="19"/>
  <c r="X563" i="19" s="1"/>
  <c r="B564" i="19"/>
  <c r="D564" i="19"/>
  <c r="E564" i="19"/>
  <c r="F564" i="19"/>
  <c r="G564" i="19"/>
  <c r="H564" i="19"/>
  <c r="I564" i="19"/>
  <c r="W564" i="19"/>
  <c r="X564" i="19" s="1"/>
  <c r="B565" i="19"/>
  <c r="D565" i="19"/>
  <c r="E565" i="19"/>
  <c r="F565" i="19"/>
  <c r="G565" i="19"/>
  <c r="H565" i="19"/>
  <c r="I565" i="19"/>
  <c r="W565" i="19"/>
  <c r="X565" i="19" s="1"/>
  <c r="B566" i="19"/>
  <c r="D566" i="19"/>
  <c r="E566" i="19"/>
  <c r="F566" i="19"/>
  <c r="G566" i="19"/>
  <c r="H566" i="19"/>
  <c r="I566" i="19"/>
  <c r="W566" i="19"/>
  <c r="X566" i="19" s="1"/>
  <c r="B567" i="19"/>
  <c r="D567" i="19"/>
  <c r="E567" i="19"/>
  <c r="F567" i="19"/>
  <c r="G567" i="19"/>
  <c r="H567" i="19"/>
  <c r="I567" i="19"/>
  <c r="W567" i="19"/>
  <c r="X567" i="19" s="1"/>
  <c r="B568" i="19"/>
  <c r="D568" i="19"/>
  <c r="E568" i="19"/>
  <c r="F568" i="19"/>
  <c r="G568" i="19"/>
  <c r="H568" i="19"/>
  <c r="I568" i="19"/>
  <c r="W568" i="19"/>
  <c r="X568" i="19" s="1"/>
  <c r="B569" i="19"/>
  <c r="D569" i="19"/>
  <c r="E569" i="19"/>
  <c r="F569" i="19"/>
  <c r="G569" i="19"/>
  <c r="H569" i="19"/>
  <c r="I569" i="19"/>
  <c r="W569" i="19"/>
  <c r="X569" i="19" s="1"/>
  <c r="B570" i="19"/>
  <c r="D570" i="19"/>
  <c r="E570" i="19"/>
  <c r="F570" i="19"/>
  <c r="G570" i="19"/>
  <c r="H570" i="19"/>
  <c r="I570" i="19"/>
  <c r="W570" i="19"/>
  <c r="X570" i="19" s="1"/>
  <c r="B571" i="19"/>
  <c r="D571" i="19"/>
  <c r="E571" i="19"/>
  <c r="F571" i="19"/>
  <c r="G571" i="19"/>
  <c r="H571" i="19"/>
  <c r="I571" i="19"/>
  <c r="W571" i="19"/>
  <c r="X571" i="19" s="1"/>
  <c r="B572" i="19"/>
  <c r="D572" i="19"/>
  <c r="E572" i="19"/>
  <c r="F572" i="19"/>
  <c r="G572" i="19"/>
  <c r="H572" i="19"/>
  <c r="I572" i="19"/>
  <c r="W572" i="19"/>
  <c r="X572" i="19" s="1"/>
  <c r="B573" i="19"/>
  <c r="D573" i="19"/>
  <c r="E573" i="19"/>
  <c r="F573" i="19"/>
  <c r="G573" i="19"/>
  <c r="H573" i="19"/>
  <c r="I573" i="19"/>
  <c r="W573" i="19"/>
  <c r="X573" i="19" s="1"/>
  <c r="B574" i="19"/>
  <c r="D574" i="19"/>
  <c r="E574" i="19"/>
  <c r="F574" i="19"/>
  <c r="G574" i="19"/>
  <c r="H574" i="19"/>
  <c r="I574" i="19"/>
  <c r="W574" i="19"/>
  <c r="X574" i="19" s="1"/>
  <c r="B575" i="19"/>
  <c r="D575" i="19"/>
  <c r="E575" i="19"/>
  <c r="F575" i="19"/>
  <c r="G575" i="19"/>
  <c r="H575" i="19"/>
  <c r="I575" i="19"/>
  <c r="W575" i="19"/>
  <c r="X575" i="19" s="1"/>
  <c r="B576" i="19"/>
  <c r="D576" i="19"/>
  <c r="E576" i="19"/>
  <c r="F576" i="19"/>
  <c r="G576" i="19"/>
  <c r="H576" i="19"/>
  <c r="I576" i="19"/>
  <c r="W576" i="19"/>
  <c r="X576" i="19" s="1"/>
  <c r="B577" i="19"/>
  <c r="D577" i="19"/>
  <c r="E577" i="19"/>
  <c r="F577" i="19"/>
  <c r="G577" i="19"/>
  <c r="H577" i="19"/>
  <c r="I577" i="19"/>
  <c r="W577" i="19"/>
  <c r="X577" i="19" s="1"/>
  <c r="B578" i="19"/>
  <c r="D578" i="19"/>
  <c r="E578" i="19"/>
  <c r="F578" i="19"/>
  <c r="G578" i="19"/>
  <c r="H578" i="19"/>
  <c r="I578" i="19"/>
  <c r="W578" i="19"/>
  <c r="X578" i="19" s="1"/>
  <c r="B579" i="19"/>
  <c r="D579" i="19"/>
  <c r="E579" i="19"/>
  <c r="F579" i="19"/>
  <c r="G579" i="19"/>
  <c r="H579" i="19"/>
  <c r="I579" i="19"/>
  <c r="W579" i="19"/>
  <c r="X579" i="19" s="1"/>
  <c r="B580" i="19"/>
  <c r="D580" i="19"/>
  <c r="E580" i="19"/>
  <c r="F580" i="19"/>
  <c r="G580" i="19"/>
  <c r="H580" i="19"/>
  <c r="I580" i="19"/>
  <c r="W580" i="19"/>
  <c r="X580" i="19" s="1"/>
  <c r="B581" i="19"/>
  <c r="D581" i="19"/>
  <c r="E581" i="19"/>
  <c r="F581" i="19"/>
  <c r="G581" i="19"/>
  <c r="H581" i="19"/>
  <c r="I581" i="19"/>
  <c r="W581" i="19"/>
  <c r="X581" i="19" s="1"/>
  <c r="B582" i="19"/>
  <c r="D582" i="19"/>
  <c r="E582" i="19"/>
  <c r="F582" i="19"/>
  <c r="G582" i="19"/>
  <c r="H582" i="19"/>
  <c r="I582" i="19"/>
  <c r="W582" i="19"/>
  <c r="X582" i="19" s="1"/>
  <c r="B583" i="19"/>
  <c r="D583" i="19"/>
  <c r="E583" i="19"/>
  <c r="F583" i="19"/>
  <c r="G583" i="19"/>
  <c r="H583" i="19"/>
  <c r="I583" i="19"/>
  <c r="W583" i="19"/>
  <c r="X583" i="19" s="1"/>
  <c r="B584" i="19"/>
  <c r="D584" i="19"/>
  <c r="E584" i="19"/>
  <c r="F584" i="19"/>
  <c r="G584" i="19"/>
  <c r="H584" i="19"/>
  <c r="I584" i="19"/>
  <c r="W584" i="19"/>
  <c r="X584" i="19" s="1"/>
  <c r="B585" i="19"/>
  <c r="D585" i="19"/>
  <c r="E585" i="19"/>
  <c r="F585" i="19"/>
  <c r="G585" i="19"/>
  <c r="H585" i="19"/>
  <c r="I585" i="19"/>
  <c r="W585" i="19"/>
  <c r="X585" i="19" s="1"/>
  <c r="B586" i="19"/>
  <c r="D586" i="19"/>
  <c r="E586" i="19"/>
  <c r="F586" i="19"/>
  <c r="G586" i="19"/>
  <c r="H586" i="19"/>
  <c r="I586" i="19"/>
  <c r="W586" i="19"/>
  <c r="X586" i="19" s="1"/>
  <c r="B587" i="19"/>
  <c r="D587" i="19"/>
  <c r="E587" i="19"/>
  <c r="F587" i="19"/>
  <c r="G587" i="19"/>
  <c r="H587" i="19"/>
  <c r="I587" i="19"/>
  <c r="W587" i="19"/>
  <c r="X587" i="19" s="1"/>
  <c r="B588" i="19"/>
  <c r="D588" i="19"/>
  <c r="E588" i="19"/>
  <c r="F588" i="19"/>
  <c r="G588" i="19"/>
  <c r="H588" i="19"/>
  <c r="I588" i="19"/>
  <c r="W588" i="19"/>
  <c r="X588" i="19" s="1"/>
  <c r="B589" i="19"/>
  <c r="D589" i="19"/>
  <c r="E589" i="19"/>
  <c r="F589" i="19"/>
  <c r="G589" i="19"/>
  <c r="H589" i="19"/>
  <c r="I589" i="19"/>
  <c r="W589" i="19"/>
  <c r="X589" i="19" s="1"/>
  <c r="B590" i="19"/>
  <c r="D590" i="19"/>
  <c r="E590" i="19"/>
  <c r="F590" i="19"/>
  <c r="G590" i="19"/>
  <c r="H590" i="19"/>
  <c r="I590" i="19"/>
  <c r="W590" i="19"/>
  <c r="X590" i="19" s="1"/>
  <c r="B591" i="19"/>
  <c r="D591" i="19"/>
  <c r="E591" i="19"/>
  <c r="F591" i="19"/>
  <c r="G591" i="19"/>
  <c r="H591" i="19"/>
  <c r="I591" i="19"/>
  <c r="W591" i="19"/>
  <c r="X591" i="19" s="1"/>
  <c r="B592" i="19"/>
  <c r="D592" i="19"/>
  <c r="E592" i="19"/>
  <c r="F592" i="19"/>
  <c r="G592" i="19"/>
  <c r="H592" i="19"/>
  <c r="I592" i="19"/>
  <c r="W592" i="19"/>
  <c r="X592" i="19" s="1"/>
  <c r="B593" i="19"/>
  <c r="D593" i="19"/>
  <c r="E593" i="19"/>
  <c r="F593" i="19"/>
  <c r="G593" i="19"/>
  <c r="H593" i="19"/>
  <c r="I593" i="19"/>
  <c r="W593" i="19"/>
  <c r="X593" i="19" s="1"/>
  <c r="B594" i="19"/>
  <c r="D594" i="19"/>
  <c r="E594" i="19"/>
  <c r="F594" i="19"/>
  <c r="G594" i="19"/>
  <c r="H594" i="19"/>
  <c r="I594" i="19"/>
  <c r="W594" i="19"/>
  <c r="X594" i="19" s="1"/>
  <c r="B595" i="19"/>
  <c r="D595" i="19"/>
  <c r="E595" i="19"/>
  <c r="F595" i="19"/>
  <c r="G595" i="19"/>
  <c r="H595" i="19"/>
  <c r="I595" i="19"/>
  <c r="W595" i="19"/>
  <c r="X595" i="19" s="1"/>
  <c r="B596" i="19"/>
  <c r="D596" i="19"/>
  <c r="E596" i="19"/>
  <c r="F596" i="19"/>
  <c r="G596" i="19"/>
  <c r="H596" i="19"/>
  <c r="I596" i="19"/>
  <c r="W596" i="19"/>
  <c r="X596" i="19" s="1"/>
  <c r="B597" i="19"/>
  <c r="D597" i="19"/>
  <c r="E597" i="19"/>
  <c r="F597" i="19"/>
  <c r="G597" i="19"/>
  <c r="H597" i="19"/>
  <c r="I597" i="19"/>
  <c r="W597" i="19"/>
  <c r="X597" i="19" s="1"/>
  <c r="B598" i="19"/>
  <c r="D598" i="19"/>
  <c r="E598" i="19"/>
  <c r="F598" i="19"/>
  <c r="G598" i="19"/>
  <c r="H598" i="19"/>
  <c r="I598" i="19"/>
  <c r="W598" i="19"/>
  <c r="X598" i="19" s="1"/>
  <c r="B599" i="19"/>
  <c r="D599" i="19"/>
  <c r="E599" i="19"/>
  <c r="F599" i="19"/>
  <c r="G599" i="19"/>
  <c r="H599" i="19"/>
  <c r="I599" i="19"/>
  <c r="W599" i="19"/>
  <c r="X599" i="19" s="1"/>
  <c r="B600" i="19"/>
  <c r="D600" i="19"/>
  <c r="E600" i="19"/>
  <c r="F600" i="19"/>
  <c r="G600" i="19"/>
  <c r="H600" i="19"/>
  <c r="I600" i="19"/>
  <c r="W600" i="19"/>
  <c r="X600" i="19" s="1"/>
  <c r="B601" i="19"/>
  <c r="D601" i="19"/>
  <c r="E601" i="19"/>
  <c r="F601" i="19"/>
  <c r="G601" i="19"/>
  <c r="H601" i="19"/>
  <c r="I601" i="19"/>
  <c r="W601" i="19"/>
  <c r="X601" i="19" s="1"/>
  <c r="B602" i="19"/>
  <c r="D602" i="19"/>
  <c r="E602" i="19"/>
  <c r="F602" i="19"/>
  <c r="G602" i="19"/>
  <c r="H602" i="19"/>
  <c r="I602" i="19"/>
  <c r="W602" i="19"/>
  <c r="X602" i="19" s="1"/>
  <c r="B603" i="19"/>
  <c r="D603" i="19"/>
  <c r="E603" i="19"/>
  <c r="F603" i="19"/>
  <c r="G603" i="19"/>
  <c r="H603" i="19"/>
  <c r="I603" i="19"/>
  <c r="W603" i="19"/>
  <c r="X603" i="19" s="1"/>
  <c r="B604" i="19"/>
  <c r="D604" i="19"/>
  <c r="E604" i="19"/>
  <c r="F604" i="19"/>
  <c r="G604" i="19"/>
  <c r="H604" i="19"/>
  <c r="I604" i="19"/>
  <c r="W604" i="19"/>
  <c r="X604" i="19" s="1"/>
  <c r="B605" i="19"/>
  <c r="D605" i="19"/>
  <c r="E605" i="19"/>
  <c r="F605" i="19"/>
  <c r="G605" i="19"/>
  <c r="H605" i="19"/>
  <c r="I605" i="19"/>
  <c r="W605" i="19"/>
  <c r="X605" i="19" s="1"/>
  <c r="B606" i="19"/>
  <c r="D606" i="19"/>
  <c r="E606" i="19"/>
  <c r="F606" i="19"/>
  <c r="G606" i="19"/>
  <c r="H606" i="19"/>
  <c r="I606" i="19"/>
  <c r="W606" i="19"/>
  <c r="X606" i="19" s="1"/>
  <c r="B607" i="19"/>
  <c r="D607" i="19"/>
  <c r="E607" i="19"/>
  <c r="F607" i="19"/>
  <c r="G607" i="19"/>
  <c r="H607" i="19"/>
  <c r="I607" i="19"/>
  <c r="W607" i="19"/>
  <c r="X607" i="19" s="1"/>
  <c r="B608" i="19"/>
  <c r="D608" i="19"/>
  <c r="E608" i="19"/>
  <c r="F608" i="19"/>
  <c r="G608" i="19"/>
  <c r="H608" i="19"/>
  <c r="I608" i="19"/>
  <c r="W608" i="19"/>
  <c r="X608" i="19" s="1"/>
  <c r="B609" i="19"/>
  <c r="D609" i="19"/>
  <c r="E609" i="19"/>
  <c r="F609" i="19"/>
  <c r="G609" i="19"/>
  <c r="H609" i="19"/>
  <c r="I609" i="19"/>
  <c r="W609" i="19"/>
  <c r="X609" i="19" s="1"/>
  <c r="B610" i="19"/>
  <c r="D610" i="19"/>
  <c r="E610" i="19"/>
  <c r="F610" i="19"/>
  <c r="G610" i="19"/>
  <c r="H610" i="19"/>
  <c r="I610" i="19"/>
  <c r="W610" i="19"/>
  <c r="X610" i="19" s="1"/>
  <c r="B611" i="19"/>
  <c r="D611" i="19"/>
  <c r="E611" i="19"/>
  <c r="F611" i="19"/>
  <c r="G611" i="19"/>
  <c r="H611" i="19"/>
  <c r="I611" i="19"/>
  <c r="W611" i="19"/>
  <c r="X611" i="19" s="1"/>
  <c r="B612" i="19"/>
  <c r="D612" i="19"/>
  <c r="E612" i="19"/>
  <c r="F612" i="19"/>
  <c r="G612" i="19"/>
  <c r="H612" i="19"/>
  <c r="I612" i="19"/>
  <c r="W612" i="19"/>
  <c r="X612" i="19" s="1"/>
  <c r="B613" i="19"/>
  <c r="D613" i="19"/>
  <c r="E613" i="19"/>
  <c r="F613" i="19"/>
  <c r="G613" i="19"/>
  <c r="H613" i="19"/>
  <c r="I613" i="19"/>
  <c r="W613" i="19"/>
  <c r="X613" i="19" s="1"/>
  <c r="B614" i="19"/>
  <c r="D614" i="19"/>
  <c r="E614" i="19"/>
  <c r="F614" i="19"/>
  <c r="G614" i="19"/>
  <c r="H614" i="19"/>
  <c r="I614" i="19"/>
  <c r="W614" i="19"/>
  <c r="X614" i="19" s="1"/>
  <c r="B615" i="19"/>
  <c r="D615" i="19"/>
  <c r="E615" i="19"/>
  <c r="F615" i="19"/>
  <c r="G615" i="19"/>
  <c r="H615" i="19"/>
  <c r="I615" i="19"/>
  <c r="W615" i="19"/>
  <c r="X615" i="19" s="1"/>
  <c r="B616" i="19"/>
  <c r="D616" i="19"/>
  <c r="E616" i="19"/>
  <c r="F616" i="19"/>
  <c r="G616" i="19"/>
  <c r="H616" i="19"/>
  <c r="I616" i="19"/>
  <c r="W616" i="19"/>
  <c r="X616" i="19" s="1"/>
  <c r="B617" i="19"/>
  <c r="D617" i="19"/>
  <c r="E617" i="19"/>
  <c r="F617" i="19"/>
  <c r="G617" i="19"/>
  <c r="H617" i="19"/>
  <c r="I617" i="19"/>
  <c r="W617" i="19"/>
  <c r="X617" i="19" s="1"/>
  <c r="B618" i="19"/>
  <c r="D618" i="19"/>
  <c r="E618" i="19"/>
  <c r="F618" i="19"/>
  <c r="G618" i="19"/>
  <c r="H618" i="19"/>
  <c r="I618" i="19"/>
  <c r="W618" i="19"/>
  <c r="X618" i="19" s="1"/>
  <c r="B619" i="19"/>
  <c r="D619" i="19"/>
  <c r="E619" i="19"/>
  <c r="F619" i="19"/>
  <c r="G619" i="19"/>
  <c r="H619" i="19"/>
  <c r="I619" i="19"/>
  <c r="W619" i="19"/>
  <c r="X619" i="19" s="1"/>
  <c r="B620" i="19"/>
  <c r="D620" i="19"/>
  <c r="E620" i="19"/>
  <c r="F620" i="19"/>
  <c r="G620" i="19"/>
  <c r="H620" i="19"/>
  <c r="I620" i="19"/>
  <c r="W620" i="19"/>
  <c r="X620" i="19" s="1"/>
  <c r="B621" i="19"/>
  <c r="D621" i="19"/>
  <c r="E621" i="19"/>
  <c r="F621" i="19"/>
  <c r="G621" i="19"/>
  <c r="H621" i="19"/>
  <c r="I621" i="19"/>
  <c r="W621" i="19"/>
  <c r="X621" i="19" s="1"/>
  <c r="B622" i="19"/>
  <c r="D622" i="19"/>
  <c r="E622" i="19"/>
  <c r="F622" i="19"/>
  <c r="G622" i="19"/>
  <c r="H622" i="19"/>
  <c r="I622" i="19"/>
  <c r="W622" i="19"/>
  <c r="X622" i="19" s="1"/>
  <c r="B623" i="19"/>
  <c r="D623" i="19"/>
  <c r="E623" i="19"/>
  <c r="F623" i="19"/>
  <c r="G623" i="19"/>
  <c r="H623" i="19"/>
  <c r="I623" i="19"/>
  <c r="W623" i="19"/>
  <c r="X623" i="19" s="1"/>
  <c r="B624" i="19"/>
  <c r="D624" i="19"/>
  <c r="E624" i="19"/>
  <c r="F624" i="19"/>
  <c r="G624" i="19"/>
  <c r="H624" i="19"/>
  <c r="I624" i="19"/>
  <c r="W624" i="19"/>
  <c r="X624" i="19" s="1"/>
  <c r="B625" i="19"/>
  <c r="D625" i="19"/>
  <c r="E625" i="19"/>
  <c r="F625" i="19"/>
  <c r="G625" i="19"/>
  <c r="H625" i="19"/>
  <c r="I625" i="19"/>
  <c r="W625" i="19"/>
  <c r="X625" i="19" s="1"/>
  <c r="B626" i="19"/>
  <c r="D626" i="19"/>
  <c r="E626" i="19"/>
  <c r="F626" i="19"/>
  <c r="G626" i="19"/>
  <c r="H626" i="19"/>
  <c r="I626" i="19"/>
  <c r="W626" i="19"/>
  <c r="X626" i="19" s="1"/>
  <c r="B627" i="19"/>
  <c r="D627" i="19"/>
  <c r="E627" i="19"/>
  <c r="F627" i="19"/>
  <c r="G627" i="19"/>
  <c r="H627" i="19"/>
  <c r="I627" i="19"/>
  <c r="W627" i="19"/>
  <c r="X627" i="19" s="1"/>
  <c r="B628" i="19"/>
  <c r="D628" i="19"/>
  <c r="E628" i="19"/>
  <c r="F628" i="19"/>
  <c r="G628" i="19"/>
  <c r="H628" i="19"/>
  <c r="I628" i="19"/>
  <c r="W628" i="19"/>
  <c r="X628" i="19" s="1"/>
  <c r="B629" i="19"/>
  <c r="D629" i="19"/>
  <c r="E629" i="19"/>
  <c r="F629" i="19"/>
  <c r="G629" i="19"/>
  <c r="H629" i="19"/>
  <c r="I629" i="19"/>
  <c r="W629" i="19"/>
  <c r="X629" i="19" s="1"/>
  <c r="B630" i="19"/>
  <c r="D630" i="19"/>
  <c r="E630" i="19"/>
  <c r="F630" i="19"/>
  <c r="G630" i="19"/>
  <c r="H630" i="19"/>
  <c r="I630" i="19"/>
  <c r="W630" i="19"/>
  <c r="X630" i="19" s="1"/>
  <c r="B631" i="19"/>
  <c r="D631" i="19"/>
  <c r="E631" i="19"/>
  <c r="F631" i="19"/>
  <c r="G631" i="19"/>
  <c r="H631" i="19"/>
  <c r="I631" i="19"/>
  <c r="W631" i="19"/>
  <c r="X631" i="19" s="1"/>
  <c r="B632" i="19"/>
  <c r="D632" i="19"/>
  <c r="E632" i="19"/>
  <c r="F632" i="19"/>
  <c r="G632" i="19"/>
  <c r="H632" i="19"/>
  <c r="I632" i="19"/>
  <c r="W632" i="19"/>
  <c r="X632" i="19" s="1"/>
  <c r="B633" i="19"/>
  <c r="D633" i="19"/>
  <c r="E633" i="19"/>
  <c r="F633" i="19"/>
  <c r="G633" i="19"/>
  <c r="H633" i="19"/>
  <c r="I633" i="19"/>
  <c r="W633" i="19"/>
  <c r="X633" i="19" s="1"/>
  <c r="B634" i="19"/>
  <c r="D634" i="19"/>
  <c r="E634" i="19"/>
  <c r="F634" i="19"/>
  <c r="G634" i="19"/>
  <c r="H634" i="19"/>
  <c r="I634" i="19"/>
  <c r="W634" i="19"/>
  <c r="X634" i="19" s="1"/>
  <c r="B635" i="19"/>
  <c r="D635" i="19"/>
  <c r="E635" i="19"/>
  <c r="F635" i="19"/>
  <c r="G635" i="19"/>
  <c r="H635" i="19"/>
  <c r="I635" i="19"/>
  <c r="W635" i="19"/>
  <c r="X635" i="19" s="1"/>
  <c r="B636" i="19"/>
  <c r="D636" i="19"/>
  <c r="E636" i="19"/>
  <c r="F636" i="19"/>
  <c r="G636" i="19"/>
  <c r="H636" i="19"/>
  <c r="I636" i="19"/>
  <c r="W636" i="19"/>
  <c r="X636" i="19" s="1"/>
  <c r="B637" i="19"/>
  <c r="D637" i="19"/>
  <c r="E637" i="19"/>
  <c r="F637" i="19"/>
  <c r="G637" i="19"/>
  <c r="H637" i="19"/>
  <c r="I637" i="19"/>
  <c r="W637" i="19"/>
  <c r="X637" i="19" s="1"/>
  <c r="B638" i="19"/>
  <c r="D638" i="19"/>
  <c r="E638" i="19"/>
  <c r="F638" i="19"/>
  <c r="G638" i="19"/>
  <c r="H638" i="19"/>
  <c r="I638" i="19"/>
  <c r="W638" i="19"/>
  <c r="X638" i="19" s="1"/>
  <c r="B639" i="19"/>
  <c r="D639" i="19"/>
  <c r="E639" i="19"/>
  <c r="F639" i="19"/>
  <c r="G639" i="19"/>
  <c r="H639" i="19"/>
  <c r="I639" i="19"/>
  <c r="W639" i="19"/>
  <c r="X639" i="19" s="1"/>
  <c r="B640" i="19"/>
  <c r="D640" i="19"/>
  <c r="E640" i="19"/>
  <c r="F640" i="19"/>
  <c r="G640" i="19"/>
  <c r="H640" i="19"/>
  <c r="I640" i="19"/>
  <c r="W640" i="19"/>
  <c r="X640" i="19" s="1"/>
  <c r="B641" i="19"/>
  <c r="D641" i="19"/>
  <c r="E641" i="19"/>
  <c r="F641" i="19"/>
  <c r="G641" i="19"/>
  <c r="H641" i="19"/>
  <c r="I641" i="19"/>
  <c r="W641" i="19"/>
  <c r="X641" i="19" s="1"/>
  <c r="B642" i="19"/>
  <c r="D642" i="19"/>
  <c r="E642" i="19"/>
  <c r="F642" i="19"/>
  <c r="G642" i="19"/>
  <c r="H642" i="19"/>
  <c r="I642" i="19"/>
  <c r="W642" i="19"/>
  <c r="X642" i="19" s="1"/>
  <c r="B643" i="19"/>
  <c r="D643" i="19"/>
  <c r="E643" i="19"/>
  <c r="F643" i="19"/>
  <c r="G643" i="19"/>
  <c r="H643" i="19"/>
  <c r="I643" i="19"/>
  <c r="W643" i="19"/>
  <c r="X643" i="19" s="1"/>
  <c r="B644" i="19"/>
  <c r="D644" i="19"/>
  <c r="E644" i="19"/>
  <c r="F644" i="19"/>
  <c r="G644" i="19"/>
  <c r="H644" i="19"/>
  <c r="I644" i="19"/>
  <c r="W644" i="19"/>
  <c r="X644" i="19" s="1"/>
  <c r="B645" i="19"/>
  <c r="D645" i="19"/>
  <c r="E645" i="19"/>
  <c r="F645" i="19"/>
  <c r="G645" i="19"/>
  <c r="H645" i="19"/>
  <c r="I645" i="19"/>
  <c r="W645" i="19"/>
  <c r="X645" i="19" s="1"/>
  <c r="B646" i="19"/>
  <c r="D646" i="19"/>
  <c r="E646" i="19"/>
  <c r="F646" i="19"/>
  <c r="G646" i="19"/>
  <c r="H646" i="19"/>
  <c r="I646" i="19"/>
  <c r="W646" i="19"/>
  <c r="X646" i="19" s="1"/>
  <c r="B647" i="19"/>
  <c r="D647" i="19"/>
  <c r="E647" i="19"/>
  <c r="F647" i="19"/>
  <c r="G647" i="19"/>
  <c r="H647" i="19"/>
  <c r="I647" i="19"/>
  <c r="W647" i="19"/>
  <c r="X647" i="19" s="1"/>
  <c r="B648" i="19"/>
  <c r="D648" i="19"/>
  <c r="E648" i="19"/>
  <c r="F648" i="19"/>
  <c r="G648" i="19"/>
  <c r="H648" i="19"/>
  <c r="I648" i="19"/>
  <c r="W648" i="19"/>
  <c r="X648" i="19" s="1"/>
  <c r="B649" i="19"/>
  <c r="D649" i="19"/>
  <c r="E649" i="19"/>
  <c r="F649" i="19"/>
  <c r="G649" i="19"/>
  <c r="H649" i="19"/>
  <c r="I649" i="19"/>
  <c r="W649" i="19"/>
  <c r="X649" i="19" s="1"/>
  <c r="B650" i="19"/>
  <c r="D650" i="19"/>
  <c r="E650" i="19"/>
  <c r="F650" i="19"/>
  <c r="G650" i="19"/>
  <c r="H650" i="19"/>
  <c r="I650" i="19"/>
  <c r="W650" i="19"/>
  <c r="X650" i="19" s="1"/>
  <c r="B651" i="19"/>
  <c r="D651" i="19"/>
  <c r="E651" i="19"/>
  <c r="F651" i="19"/>
  <c r="G651" i="19"/>
  <c r="H651" i="19"/>
  <c r="I651" i="19"/>
  <c r="W651" i="19"/>
  <c r="X651" i="19" s="1"/>
  <c r="B652" i="19"/>
  <c r="D652" i="19"/>
  <c r="E652" i="19"/>
  <c r="F652" i="19"/>
  <c r="G652" i="19"/>
  <c r="H652" i="19"/>
  <c r="I652" i="19"/>
  <c r="W652" i="19"/>
  <c r="X652" i="19" s="1"/>
  <c r="B653" i="19"/>
  <c r="D653" i="19"/>
  <c r="E653" i="19"/>
  <c r="F653" i="19"/>
  <c r="G653" i="19"/>
  <c r="H653" i="19"/>
  <c r="I653" i="19"/>
  <c r="W653" i="19"/>
  <c r="X653" i="19" s="1"/>
  <c r="B654" i="19"/>
  <c r="D654" i="19"/>
  <c r="E654" i="19"/>
  <c r="F654" i="19"/>
  <c r="G654" i="19"/>
  <c r="H654" i="19"/>
  <c r="I654" i="19"/>
  <c r="W654" i="19"/>
  <c r="X654" i="19" s="1"/>
  <c r="B655" i="19"/>
  <c r="D655" i="19"/>
  <c r="E655" i="19"/>
  <c r="F655" i="19"/>
  <c r="G655" i="19"/>
  <c r="H655" i="19"/>
  <c r="I655" i="19"/>
  <c r="W655" i="19"/>
  <c r="X655" i="19" s="1"/>
  <c r="B656" i="19"/>
  <c r="D656" i="19"/>
  <c r="E656" i="19"/>
  <c r="F656" i="19"/>
  <c r="G656" i="19"/>
  <c r="H656" i="19"/>
  <c r="I656" i="19"/>
  <c r="W656" i="19"/>
  <c r="X656" i="19" s="1"/>
  <c r="B657" i="19"/>
  <c r="D657" i="19"/>
  <c r="E657" i="19"/>
  <c r="F657" i="19"/>
  <c r="G657" i="19"/>
  <c r="H657" i="19"/>
  <c r="I657" i="19"/>
  <c r="W657" i="19"/>
  <c r="X657" i="19" s="1"/>
  <c r="B658" i="19"/>
  <c r="D658" i="19"/>
  <c r="E658" i="19"/>
  <c r="F658" i="19"/>
  <c r="G658" i="19"/>
  <c r="H658" i="19"/>
  <c r="I658" i="19"/>
  <c r="W658" i="19"/>
  <c r="X658" i="19" s="1"/>
  <c r="B659" i="19"/>
  <c r="D659" i="19"/>
  <c r="E659" i="19"/>
  <c r="F659" i="19"/>
  <c r="G659" i="19"/>
  <c r="H659" i="19"/>
  <c r="I659" i="19"/>
  <c r="W659" i="19"/>
  <c r="X659" i="19" s="1"/>
  <c r="B660" i="19"/>
  <c r="D660" i="19"/>
  <c r="E660" i="19"/>
  <c r="F660" i="19"/>
  <c r="G660" i="19"/>
  <c r="H660" i="19"/>
  <c r="I660" i="19"/>
  <c r="W660" i="19"/>
  <c r="X660" i="19" s="1"/>
  <c r="B661" i="19"/>
  <c r="D661" i="19"/>
  <c r="E661" i="19"/>
  <c r="F661" i="19"/>
  <c r="G661" i="19"/>
  <c r="H661" i="19"/>
  <c r="I661" i="19"/>
  <c r="W661" i="19"/>
  <c r="X661" i="19" s="1"/>
  <c r="B662" i="19"/>
  <c r="D662" i="19"/>
  <c r="E662" i="19"/>
  <c r="F662" i="19"/>
  <c r="G662" i="19"/>
  <c r="H662" i="19"/>
  <c r="I662" i="19"/>
  <c r="W662" i="19"/>
  <c r="X662" i="19" s="1"/>
  <c r="B663" i="19"/>
  <c r="D663" i="19"/>
  <c r="E663" i="19"/>
  <c r="F663" i="19"/>
  <c r="G663" i="19"/>
  <c r="H663" i="19"/>
  <c r="I663" i="19"/>
  <c r="W663" i="19"/>
  <c r="X663" i="19" s="1"/>
  <c r="B664" i="19"/>
  <c r="D664" i="19"/>
  <c r="E664" i="19"/>
  <c r="F664" i="19"/>
  <c r="G664" i="19"/>
  <c r="H664" i="19"/>
  <c r="I664" i="19"/>
  <c r="W664" i="19"/>
  <c r="X664" i="19" s="1"/>
  <c r="B665" i="19"/>
  <c r="D665" i="19"/>
  <c r="E665" i="19"/>
  <c r="F665" i="19"/>
  <c r="G665" i="19"/>
  <c r="H665" i="19"/>
  <c r="I665" i="19"/>
  <c r="W665" i="19"/>
  <c r="X665" i="19" s="1"/>
  <c r="B666" i="19"/>
  <c r="D666" i="19"/>
  <c r="E666" i="19"/>
  <c r="F666" i="19"/>
  <c r="G666" i="19"/>
  <c r="H666" i="19"/>
  <c r="I666" i="19"/>
  <c r="W666" i="19"/>
  <c r="X666" i="19" s="1"/>
  <c r="B667" i="19"/>
  <c r="D667" i="19"/>
  <c r="E667" i="19"/>
  <c r="F667" i="19"/>
  <c r="G667" i="19"/>
  <c r="H667" i="19"/>
  <c r="I667" i="19"/>
  <c r="W667" i="19"/>
  <c r="X667" i="19" s="1"/>
  <c r="B668" i="19"/>
  <c r="D668" i="19"/>
  <c r="E668" i="19"/>
  <c r="F668" i="19"/>
  <c r="G668" i="19"/>
  <c r="H668" i="19"/>
  <c r="I668" i="19"/>
  <c r="W668" i="19"/>
  <c r="X668" i="19" s="1"/>
  <c r="B669" i="19"/>
  <c r="D669" i="19"/>
  <c r="E669" i="19"/>
  <c r="F669" i="19"/>
  <c r="G669" i="19"/>
  <c r="H669" i="19"/>
  <c r="I669" i="19"/>
  <c r="W669" i="19"/>
  <c r="X669" i="19" s="1"/>
  <c r="B670" i="19"/>
  <c r="D670" i="19"/>
  <c r="E670" i="19"/>
  <c r="F670" i="19"/>
  <c r="G670" i="19"/>
  <c r="H670" i="19"/>
  <c r="I670" i="19"/>
  <c r="W670" i="19"/>
  <c r="X670" i="19" s="1"/>
  <c r="B671" i="19"/>
  <c r="D671" i="19"/>
  <c r="E671" i="19"/>
  <c r="F671" i="19"/>
  <c r="G671" i="19"/>
  <c r="H671" i="19"/>
  <c r="I671" i="19"/>
  <c r="W671" i="19"/>
  <c r="X671" i="19" s="1"/>
  <c r="B672" i="19"/>
  <c r="D672" i="19"/>
  <c r="E672" i="19"/>
  <c r="F672" i="19"/>
  <c r="G672" i="19"/>
  <c r="H672" i="19"/>
  <c r="I672" i="19"/>
  <c r="W672" i="19"/>
  <c r="X672" i="19" s="1"/>
  <c r="B673" i="19"/>
  <c r="D673" i="19"/>
  <c r="E673" i="19"/>
  <c r="F673" i="19"/>
  <c r="G673" i="19"/>
  <c r="H673" i="19"/>
  <c r="I673" i="19"/>
  <c r="W673" i="19"/>
  <c r="X673" i="19" s="1"/>
  <c r="B674" i="19"/>
  <c r="D674" i="19"/>
  <c r="E674" i="19"/>
  <c r="F674" i="19"/>
  <c r="G674" i="19"/>
  <c r="H674" i="19"/>
  <c r="I674" i="19"/>
  <c r="W674" i="19"/>
  <c r="X674" i="19" s="1"/>
  <c r="B675" i="19"/>
  <c r="D675" i="19"/>
  <c r="E675" i="19"/>
  <c r="F675" i="19"/>
  <c r="G675" i="19"/>
  <c r="H675" i="19"/>
  <c r="I675" i="19"/>
  <c r="W675" i="19"/>
  <c r="X675" i="19" s="1"/>
  <c r="B676" i="19"/>
  <c r="D676" i="19"/>
  <c r="E676" i="19"/>
  <c r="F676" i="19"/>
  <c r="G676" i="19"/>
  <c r="H676" i="19"/>
  <c r="I676" i="19"/>
  <c r="W676" i="19"/>
  <c r="X676" i="19" s="1"/>
  <c r="B677" i="19"/>
  <c r="D677" i="19"/>
  <c r="E677" i="19"/>
  <c r="F677" i="19"/>
  <c r="G677" i="19"/>
  <c r="H677" i="19"/>
  <c r="I677" i="19"/>
  <c r="W677" i="19"/>
  <c r="X677" i="19" s="1"/>
  <c r="B678" i="19"/>
  <c r="D678" i="19"/>
  <c r="E678" i="19"/>
  <c r="F678" i="19"/>
  <c r="G678" i="19"/>
  <c r="H678" i="19"/>
  <c r="I678" i="19"/>
  <c r="W678" i="19"/>
  <c r="X678" i="19" s="1"/>
  <c r="B679" i="19"/>
  <c r="D679" i="19"/>
  <c r="E679" i="19"/>
  <c r="F679" i="19"/>
  <c r="G679" i="19"/>
  <c r="H679" i="19"/>
  <c r="I679" i="19"/>
  <c r="W679" i="19"/>
  <c r="X679" i="19" s="1"/>
  <c r="B680" i="19"/>
  <c r="D680" i="19"/>
  <c r="E680" i="19"/>
  <c r="F680" i="19"/>
  <c r="G680" i="19"/>
  <c r="H680" i="19"/>
  <c r="I680" i="19"/>
  <c r="W680" i="19"/>
  <c r="X680" i="19" s="1"/>
  <c r="B681" i="19"/>
  <c r="D681" i="19"/>
  <c r="E681" i="19"/>
  <c r="F681" i="19"/>
  <c r="G681" i="19"/>
  <c r="H681" i="19"/>
  <c r="I681" i="19"/>
  <c r="W681" i="19"/>
  <c r="X681" i="19" s="1"/>
  <c r="B682" i="19"/>
  <c r="D682" i="19"/>
  <c r="E682" i="19"/>
  <c r="F682" i="19"/>
  <c r="G682" i="19"/>
  <c r="H682" i="19"/>
  <c r="I682" i="19"/>
  <c r="W682" i="19"/>
  <c r="X682" i="19" s="1"/>
  <c r="B683" i="19"/>
  <c r="D683" i="19"/>
  <c r="E683" i="19"/>
  <c r="F683" i="19"/>
  <c r="G683" i="19"/>
  <c r="H683" i="19"/>
  <c r="I683" i="19"/>
  <c r="W683" i="19"/>
  <c r="X683" i="19" s="1"/>
  <c r="B684" i="19"/>
  <c r="D684" i="19"/>
  <c r="E684" i="19"/>
  <c r="F684" i="19"/>
  <c r="G684" i="19"/>
  <c r="H684" i="19"/>
  <c r="I684" i="19"/>
  <c r="W684" i="19"/>
  <c r="X684" i="19" s="1"/>
  <c r="B685" i="19"/>
  <c r="D685" i="19"/>
  <c r="E685" i="19"/>
  <c r="F685" i="19"/>
  <c r="G685" i="19"/>
  <c r="H685" i="19"/>
  <c r="I685" i="19"/>
  <c r="W685" i="19"/>
  <c r="X685" i="19" s="1"/>
  <c r="B686" i="19"/>
  <c r="D686" i="19"/>
  <c r="E686" i="19"/>
  <c r="F686" i="19"/>
  <c r="G686" i="19"/>
  <c r="H686" i="19"/>
  <c r="I686" i="19"/>
  <c r="W686" i="19"/>
  <c r="X686" i="19" s="1"/>
  <c r="B687" i="19"/>
  <c r="D687" i="19"/>
  <c r="E687" i="19"/>
  <c r="F687" i="19"/>
  <c r="G687" i="19"/>
  <c r="H687" i="19"/>
  <c r="I687" i="19"/>
  <c r="W687" i="19"/>
  <c r="X687" i="19" s="1"/>
  <c r="B688" i="19"/>
  <c r="D688" i="19"/>
  <c r="E688" i="19"/>
  <c r="F688" i="19"/>
  <c r="G688" i="19"/>
  <c r="H688" i="19"/>
  <c r="I688" i="19"/>
  <c r="W688" i="19"/>
  <c r="X688" i="19" s="1"/>
  <c r="B689" i="19"/>
  <c r="D689" i="19"/>
  <c r="E689" i="19"/>
  <c r="F689" i="19"/>
  <c r="G689" i="19"/>
  <c r="H689" i="19"/>
  <c r="I689" i="19"/>
  <c r="W689" i="19"/>
  <c r="X689" i="19" s="1"/>
  <c r="B690" i="19"/>
  <c r="D690" i="19"/>
  <c r="E690" i="19"/>
  <c r="F690" i="19"/>
  <c r="G690" i="19"/>
  <c r="H690" i="19"/>
  <c r="I690" i="19"/>
  <c r="W690" i="19"/>
  <c r="X690" i="19" s="1"/>
  <c r="B691" i="19"/>
  <c r="D691" i="19"/>
  <c r="E691" i="19"/>
  <c r="F691" i="19"/>
  <c r="G691" i="19"/>
  <c r="H691" i="19"/>
  <c r="I691" i="19"/>
  <c r="W691" i="19"/>
  <c r="X691" i="19" s="1"/>
  <c r="B692" i="19"/>
  <c r="D692" i="19"/>
  <c r="E692" i="19"/>
  <c r="F692" i="19"/>
  <c r="G692" i="19"/>
  <c r="H692" i="19"/>
  <c r="I692" i="19"/>
  <c r="W692" i="19"/>
  <c r="X692" i="19" s="1"/>
  <c r="B693" i="19"/>
  <c r="D693" i="19"/>
  <c r="E693" i="19"/>
  <c r="F693" i="19"/>
  <c r="G693" i="19"/>
  <c r="H693" i="19"/>
  <c r="I693" i="19"/>
  <c r="W693" i="19"/>
  <c r="X693" i="19" s="1"/>
  <c r="B694" i="19"/>
  <c r="D694" i="19"/>
  <c r="E694" i="19"/>
  <c r="F694" i="19"/>
  <c r="G694" i="19"/>
  <c r="H694" i="19"/>
  <c r="I694" i="19"/>
  <c r="W694" i="19"/>
  <c r="X694" i="19" s="1"/>
  <c r="B695" i="19"/>
  <c r="D695" i="19"/>
  <c r="E695" i="19"/>
  <c r="F695" i="19"/>
  <c r="G695" i="19"/>
  <c r="H695" i="19"/>
  <c r="I695" i="19"/>
  <c r="W695" i="19"/>
  <c r="X695" i="19" s="1"/>
  <c r="B696" i="19"/>
  <c r="D696" i="19"/>
  <c r="E696" i="19"/>
  <c r="F696" i="19"/>
  <c r="G696" i="19"/>
  <c r="H696" i="19"/>
  <c r="I696" i="19"/>
  <c r="W696" i="19"/>
  <c r="X696" i="19" s="1"/>
  <c r="B697" i="19"/>
  <c r="D697" i="19"/>
  <c r="E697" i="19"/>
  <c r="F697" i="19"/>
  <c r="G697" i="19"/>
  <c r="H697" i="19"/>
  <c r="I697" i="19"/>
  <c r="W697" i="19"/>
  <c r="X697" i="19" s="1"/>
  <c r="B698" i="19"/>
  <c r="D698" i="19"/>
  <c r="E698" i="19"/>
  <c r="F698" i="19"/>
  <c r="G698" i="19"/>
  <c r="H698" i="19"/>
  <c r="I698" i="19"/>
  <c r="W698" i="19"/>
  <c r="X698" i="19" s="1"/>
  <c r="B699" i="19"/>
  <c r="D699" i="19"/>
  <c r="E699" i="19"/>
  <c r="F699" i="19"/>
  <c r="G699" i="19"/>
  <c r="H699" i="19"/>
  <c r="I699" i="19"/>
  <c r="W699" i="19"/>
  <c r="X699" i="19" s="1"/>
  <c r="B700" i="19"/>
  <c r="D700" i="19"/>
  <c r="E700" i="19"/>
  <c r="F700" i="19"/>
  <c r="G700" i="19"/>
  <c r="H700" i="19"/>
  <c r="I700" i="19"/>
  <c r="W700" i="19"/>
  <c r="X700" i="19" s="1"/>
  <c r="B701" i="19"/>
  <c r="D701" i="19"/>
  <c r="E701" i="19"/>
  <c r="F701" i="19"/>
  <c r="G701" i="19"/>
  <c r="H701" i="19"/>
  <c r="I701" i="19"/>
  <c r="W701" i="19"/>
  <c r="X701" i="19" s="1"/>
  <c r="B702" i="19"/>
  <c r="D702" i="19"/>
  <c r="E702" i="19"/>
  <c r="F702" i="19"/>
  <c r="G702" i="19"/>
  <c r="H702" i="19"/>
  <c r="I702" i="19"/>
  <c r="W702" i="19"/>
  <c r="X702" i="19" s="1"/>
  <c r="B703" i="19"/>
  <c r="D703" i="19"/>
  <c r="E703" i="19"/>
  <c r="F703" i="19"/>
  <c r="G703" i="19"/>
  <c r="H703" i="19"/>
  <c r="I703" i="19"/>
  <c r="W703" i="19"/>
  <c r="X703" i="19" s="1"/>
  <c r="B704" i="19"/>
  <c r="D704" i="19"/>
  <c r="E704" i="19"/>
  <c r="F704" i="19"/>
  <c r="G704" i="19"/>
  <c r="H704" i="19"/>
  <c r="I704" i="19"/>
  <c r="W704" i="19"/>
  <c r="X704" i="19" s="1"/>
  <c r="B705" i="19"/>
  <c r="D705" i="19"/>
  <c r="E705" i="19"/>
  <c r="F705" i="19"/>
  <c r="G705" i="19"/>
  <c r="H705" i="19"/>
  <c r="I705" i="19"/>
  <c r="W705" i="19"/>
  <c r="X705" i="19" s="1"/>
  <c r="B706" i="19"/>
  <c r="D706" i="19"/>
  <c r="E706" i="19"/>
  <c r="F706" i="19"/>
  <c r="G706" i="19"/>
  <c r="H706" i="19"/>
  <c r="I706" i="19"/>
  <c r="W706" i="19"/>
  <c r="X706" i="19" s="1"/>
  <c r="B707" i="19"/>
  <c r="D707" i="19"/>
  <c r="E707" i="19"/>
  <c r="F707" i="19"/>
  <c r="G707" i="19"/>
  <c r="H707" i="19"/>
  <c r="I707" i="19"/>
  <c r="W707" i="19"/>
  <c r="X707" i="19" s="1"/>
  <c r="B708" i="19"/>
  <c r="D708" i="19"/>
  <c r="E708" i="19"/>
  <c r="F708" i="19"/>
  <c r="G708" i="19"/>
  <c r="H708" i="19"/>
  <c r="I708" i="19"/>
  <c r="W708" i="19"/>
  <c r="X708" i="19" s="1"/>
  <c r="B709" i="19"/>
  <c r="D709" i="19"/>
  <c r="E709" i="19"/>
  <c r="F709" i="19"/>
  <c r="G709" i="19"/>
  <c r="H709" i="19"/>
  <c r="I709" i="19"/>
  <c r="W709" i="19"/>
  <c r="X709" i="19" s="1"/>
  <c r="B710" i="19"/>
  <c r="D710" i="19"/>
  <c r="E710" i="19"/>
  <c r="F710" i="19"/>
  <c r="G710" i="19"/>
  <c r="H710" i="19"/>
  <c r="I710" i="19"/>
  <c r="W710" i="19"/>
  <c r="X710" i="19" s="1"/>
  <c r="B711" i="19"/>
  <c r="D711" i="19"/>
  <c r="E711" i="19"/>
  <c r="F711" i="19"/>
  <c r="G711" i="19"/>
  <c r="H711" i="19"/>
  <c r="I711" i="19"/>
  <c r="W711" i="19"/>
  <c r="X711" i="19" s="1"/>
  <c r="B712" i="19"/>
  <c r="D712" i="19"/>
  <c r="E712" i="19"/>
  <c r="F712" i="19"/>
  <c r="G712" i="19"/>
  <c r="H712" i="19"/>
  <c r="I712" i="19"/>
  <c r="W712" i="19"/>
  <c r="X712" i="19" s="1"/>
  <c r="B713" i="19"/>
  <c r="D713" i="19"/>
  <c r="E713" i="19"/>
  <c r="F713" i="19"/>
  <c r="G713" i="19"/>
  <c r="H713" i="19"/>
  <c r="I713" i="19"/>
  <c r="W713" i="19"/>
  <c r="X713" i="19" s="1"/>
  <c r="B714" i="19"/>
  <c r="D714" i="19"/>
  <c r="E714" i="19"/>
  <c r="F714" i="19"/>
  <c r="G714" i="19"/>
  <c r="H714" i="19"/>
  <c r="I714" i="19"/>
  <c r="W714" i="19"/>
  <c r="X714" i="19" s="1"/>
  <c r="B715" i="19"/>
  <c r="D715" i="19"/>
  <c r="E715" i="19"/>
  <c r="F715" i="19"/>
  <c r="G715" i="19"/>
  <c r="H715" i="19"/>
  <c r="I715" i="19"/>
  <c r="W715" i="19"/>
  <c r="X715" i="19" s="1"/>
  <c r="B716" i="19"/>
  <c r="D716" i="19"/>
  <c r="E716" i="19"/>
  <c r="F716" i="19"/>
  <c r="G716" i="19"/>
  <c r="H716" i="19"/>
  <c r="I716" i="19"/>
  <c r="W716" i="19"/>
  <c r="X716" i="19" s="1"/>
  <c r="B717" i="19"/>
  <c r="D717" i="19"/>
  <c r="E717" i="19"/>
  <c r="F717" i="19"/>
  <c r="G717" i="19"/>
  <c r="H717" i="19"/>
  <c r="I717" i="19"/>
  <c r="W717" i="19"/>
  <c r="X717" i="19" s="1"/>
  <c r="B718" i="19"/>
  <c r="D718" i="19"/>
  <c r="E718" i="19"/>
  <c r="F718" i="19"/>
  <c r="G718" i="19"/>
  <c r="H718" i="19"/>
  <c r="I718" i="19"/>
  <c r="W718" i="19"/>
  <c r="X718" i="19" s="1"/>
  <c r="B719" i="19"/>
  <c r="D719" i="19"/>
  <c r="E719" i="19"/>
  <c r="F719" i="19"/>
  <c r="G719" i="19"/>
  <c r="H719" i="19"/>
  <c r="I719" i="19"/>
  <c r="W719" i="19"/>
  <c r="X719" i="19" s="1"/>
  <c r="B720" i="19"/>
  <c r="D720" i="19"/>
  <c r="E720" i="19"/>
  <c r="F720" i="19"/>
  <c r="G720" i="19"/>
  <c r="H720" i="19"/>
  <c r="I720" i="19"/>
  <c r="W720" i="19"/>
  <c r="X720" i="19" s="1"/>
  <c r="B721" i="19"/>
  <c r="D721" i="19"/>
  <c r="E721" i="19"/>
  <c r="F721" i="19"/>
  <c r="G721" i="19"/>
  <c r="H721" i="19"/>
  <c r="I721" i="19"/>
  <c r="W721" i="19"/>
  <c r="X721" i="19" s="1"/>
  <c r="B722" i="19"/>
  <c r="D722" i="19"/>
  <c r="E722" i="19"/>
  <c r="F722" i="19"/>
  <c r="G722" i="19"/>
  <c r="H722" i="19"/>
  <c r="I722" i="19"/>
  <c r="W722" i="19"/>
  <c r="X722" i="19" s="1"/>
  <c r="B723" i="19"/>
  <c r="D723" i="19"/>
  <c r="E723" i="19"/>
  <c r="F723" i="19"/>
  <c r="G723" i="19"/>
  <c r="H723" i="19"/>
  <c r="I723" i="19"/>
  <c r="W723" i="19"/>
  <c r="X723" i="19" s="1"/>
  <c r="B724" i="19"/>
  <c r="D724" i="19"/>
  <c r="E724" i="19"/>
  <c r="F724" i="19"/>
  <c r="G724" i="19"/>
  <c r="H724" i="19"/>
  <c r="I724" i="19"/>
  <c r="W724" i="19"/>
  <c r="X724" i="19" s="1"/>
  <c r="B725" i="19"/>
  <c r="D725" i="19"/>
  <c r="E725" i="19"/>
  <c r="F725" i="19"/>
  <c r="G725" i="19"/>
  <c r="H725" i="19"/>
  <c r="I725" i="19"/>
  <c r="W725" i="19"/>
  <c r="X725" i="19" s="1"/>
  <c r="B726" i="19"/>
  <c r="D726" i="19"/>
  <c r="E726" i="19"/>
  <c r="F726" i="19"/>
  <c r="G726" i="19"/>
  <c r="H726" i="19"/>
  <c r="I726" i="19"/>
  <c r="W726" i="19"/>
  <c r="X726" i="19" s="1"/>
  <c r="B727" i="19"/>
  <c r="D727" i="19"/>
  <c r="E727" i="19"/>
  <c r="F727" i="19"/>
  <c r="G727" i="19"/>
  <c r="H727" i="19"/>
  <c r="I727" i="19"/>
  <c r="W727" i="19"/>
  <c r="X727" i="19" s="1"/>
  <c r="B728" i="19"/>
  <c r="D728" i="19"/>
  <c r="E728" i="19"/>
  <c r="F728" i="19"/>
  <c r="G728" i="19"/>
  <c r="H728" i="19"/>
  <c r="I728" i="19"/>
  <c r="W728" i="19"/>
  <c r="X728" i="19" s="1"/>
  <c r="B729" i="19"/>
  <c r="D729" i="19"/>
  <c r="E729" i="19"/>
  <c r="F729" i="19"/>
  <c r="G729" i="19"/>
  <c r="H729" i="19"/>
  <c r="I729" i="19"/>
  <c r="W729" i="19"/>
  <c r="X729" i="19" s="1"/>
  <c r="B730" i="19"/>
  <c r="D730" i="19"/>
  <c r="E730" i="19"/>
  <c r="F730" i="19"/>
  <c r="G730" i="19"/>
  <c r="H730" i="19"/>
  <c r="I730" i="19"/>
  <c r="W730" i="19"/>
  <c r="X730" i="19" s="1"/>
  <c r="B731" i="19"/>
  <c r="D731" i="19"/>
  <c r="E731" i="19"/>
  <c r="F731" i="19"/>
  <c r="G731" i="19"/>
  <c r="H731" i="19"/>
  <c r="I731" i="19"/>
  <c r="W731" i="19"/>
  <c r="X731" i="19" s="1"/>
  <c r="B732" i="19"/>
  <c r="D732" i="19"/>
  <c r="E732" i="19"/>
  <c r="F732" i="19"/>
  <c r="G732" i="19"/>
  <c r="H732" i="19"/>
  <c r="I732" i="19"/>
  <c r="W732" i="19"/>
  <c r="X732" i="19" s="1"/>
  <c r="B733" i="19"/>
  <c r="D733" i="19"/>
  <c r="E733" i="19"/>
  <c r="F733" i="19"/>
  <c r="G733" i="19"/>
  <c r="H733" i="19"/>
  <c r="I733" i="19"/>
  <c r="W733" i="19"/>
  <c r="X733" i="19" s="1"/>
  <c r="B734" i="19"/>
  <c r="D734" i="19"/>
  <c r="E734" i="19"/>
  <c r="F734" i="19"/>
  <c r="G734" i="19"/>
  <c r="H734" i="19"/>
  <c r="I734" i="19"/>
  <c r="W734" i="19"/>
  <c r="X734" i="19" s="1"/>
  <c r="B735" i="19"/>
  <c r="D735" i="19"/>
  <c r="E735" i="19"/>
  <c r="F735" i="19"/>
  <c r="G735" i="19"/>
  <c r="H735" i="19"/>
  <c r="I735" i="19"/>
  <c r="W735" i="19"/>
  <c r="X735" i="19" s="1"/>
  <c r="B736" i="19"/>
  <c r="D736" i="19"/>
  <c r="E736" i="19"/>
  <c r="F736" i="19"/>
  <c r="G736" i="19"/>
  <c r="H736" i="19"/>
  <c r="I736" i="19"/>
  <c r="W736" i="19"/>
  <c r="X736" i="19" s="1"/>
  <c r="B737" i="19"/>
  <c r="D737" i="19"/>
  <c r="E737" i="19"/>
  <c r="F737" i="19"/>
  <c r="G737" i="19"/>
  <c r="H737" i="19"/>
  <c r="I737" i="19"/>
  <c r="W737" i="19"/>
  <c r="X737" i="19" s="1"/>
  <c r="B738" i="19"/>
  <c r="D738" i="19"/>
  <c r="E738" i="19"/>
  <c r="F738" i="19"/>
  <c r="G738" i="19"/>
  <c r="H738" i="19"/>
  <c r="I738" i="19"/>
  <c r="W738" i="19"/>
  <c r="X738" i="19" s="1"/>
  <c r="B739" i="19"/>
  <c r="D739" i="19"/>
  <c r="E739" i="19"/>
  <c r="F739" i="19"/>
  <c r="G739" i="19"/>
  <c r="H739" i="19"/>
  <c r="I739" i="19"/>
  <c r="W739" i="19"/>
  <c r="X739" i="19" s="1"/>
  <c r="B740" i="19"/>
  <c r="D740" i="19"/>
  <c r="E740" i="19"/>
  <c r="F740" i="19"/>
  <c r="G740" i="19"/>
  <c r="H740" i="19"/>
  <c r="I740" i="19"/>
  <c r="W740" i="19"/>
  <c r="X740" i="19" s="1"/>
  <c r="B741" i="19"/>
  <c r="D741" i="19"/>
  <c r="E741" i="19"/>
  <c r="F741" i="19"/>
  <c r="G741" i="19"/>
  <c r="H741" i="19"/>
  <c r="I741" i="19"/>
  <c r="W741" i="19"/>
  <c r="X741" i="19" s="1"/>
  <c r="B742" i="19"/>
  <c r="D742" i="19"/>
  <c r="E742" i="19"/>
  <c r="F742" i="19"/>
  <c r="G742" i="19"/>
  <c r="H742" i="19"/>
  <c r="I742" i="19"/>
  <c r="W742" i="19"/>
  <c r="X742" i="19" s="1"/>
  <c r="B743" i="19"/>
  <c r="D743" i="19"/>
  <c r="E743" i="19"/>
  <c r="F743" i="19"/>
  <c r="G743" i="19"/>
  <c r="H743" i="19"/>
  <c r="I743" i="19"/>
  <c r="W743" i="19"/>
  <c r="X743" i="19" s="1"/>
  <c r="B744" i="19"/>
  <c r="D744" i="19"/>
  <c r="E744" i="19"/>
  <c r="F744" i="19"/>
  <c r="G744" i="19"/>
  <c r="H744" i="19"/>
  <c r="I744" i="19"/>
  <c r="W744" i="19"/>
  <c r="X744" i="19" s="1"/>
  <c r="B745" i="19"/>
  <c r="D745" i="19"/>
  <c r="E745" i="19"/>
  <c r="F745" i="19"/>
  <c r="G745" i="19"/>
  <c r="H745" i="19"/>
  <c r="I745" i="19"/>
  <c r="W745" i="19"/>
  <c r="X745" i="19" s="1"/>
  <c r="B746" i="19"/>
  <c r="D746" i="19"/>
  <c r="E746" i="19"/>
  <c r="F746" i="19"/>
  <c r="G746" i="19"/>
  <c r="H746" i="19"/>
  <c r="I746" i="19"/>
  <c r="W746" i="19"/>
  <c r="X746" i="19" s="1"/>
  <c r="B747" i="19"/>
  <c r="D747" i="19"/>
  <c r="E747" i="19"/>
  <c r="F747" i="19"/>
  <c r="G747" i="19"/>
  <c r="H747" i="19"/>
  <c r="I747" i="19"/>
  <c r="W747" i="19"/>
  <c r="X747" i="19" s="1"/>
  <c r="B748" i="19"/>
  <c r="D748" i="19"/>
  <c r="E748" i="19"/>
  <c r="F748" i="19"/>
  <c r="G748" i="19"/>
  <c r="H748" i="19"/>
  <c r="I748" i="19"/>
  <c r="W748" i="19"/>
  <c r="X748" i="19" s="1"/>
  <c r="B749" i="19"/>
  <c r="D749" i="19"/>
  <c r="E749" i="19"/>
  <c r="F749" i="19"/>
  <c r="G749" i="19"/>
  <c r="H749" i="19"/>
  <c r="I749" i="19"/>
  <c r="W749" i="19"/>
  <c r="X749" i="19" s="1"/>
  <c r="B750" i="19"/>
  <c r="D750" i="19"/>
  <c r="E750" i="19"/>
  <c r="F750" i="19"/>
  <c r="G750" i="19"/>
  <c r="H750" i="19"/>
  <c r="I750" i="19"/>
  <c r="W750" i="19"/>
  <c r="X750" i="19" s="1"/>
  <c r="B751" i="19"/>
  <c r="D751" i="19"/>
  <c r="E751" i="19"/>
  <c r="F751" i="19"/>
  <c r="G751" i="19"/>
  <c r="H751" i="19"/>
  <c r="I751" i="19"/>
  <c r="W751" i="19"/>
  <c r="X751" i="19" s="1"/>
  <c r="B752" i="19"/>
  <c r="D752" i="19"/>
  <c r="E752" i="19"/>
  <c r="F752" i="19"/>
  <c r="G752" i="19"/>
  <c r="H752" i="19"/>
  <c r="I752" i="19"/>
  <c r="W752" i="19"/>
  <c r="X752" i="19" s="1"/>
  <c r="B753" i="19"/>
  <c r="D753" i="19"/>
  <c r="E753" i="19"/>
  <c r="F753" i="19"/>
  <c r="G753" i="19"/>
  <c r="H753" i="19"/>
  <c r="I753" i="19"/>
  <c r="W753" i="19"/>
  <c r="X753" i="19" s="1"/>
  <c r="B754" i="19"/>
  <c r="D754" i="19"/>
  <c r="E754" i="19"/>
  <c r="F754" i="19"/>
  <c r="G754" i="19"/>
  <c r="H754" i="19"/>
  <c r="I754" i="19"/>
  <c r="W754" i="19"/>
  <c r="X754" i="19" s="1"/>
  <c r="B755" i="19"/>
  <c r="D755" i="19"/>
  <c r="E755" i="19"/>
  <c r="F755" i="19"/>
  <c r="G755" i="19"/>
  <c r="H755" i="19"/>
  <c r="I755" i="19"/>
  <c r="W755" i="19"/>
  <c r="X755" i="19" s="1"/>
  <c r="B756" i="19"/>
  <c r="D756" i="19"/>
  <c r="E756" i="19"/>
  <c r="F756" i="19"/>
  <c r="G756" i="19"/>
  <c r="H756" i="19"/>
  <c r="I756" i="19"/>
  <c r="W756" i="19"/>
  <c r="X756" i="19" s="1"/>
  <c r="B757" i="19"/>
  <c r="D757" i="19"/>
  <c r="E757" i="19"/>
  <c r="F757" i="19"/>
  <c r="G757" i="19"/>
  <c r="H757" i="19"/>
  <c r="I757" i="19"/>
  <c r="W757" i="19"/>
  <c r="X757" i="19" s="1"/>
  <c r="B758" i="19"/>
  <c r="D758" i="19"/>
  <c r="E758" i="19"/>
  <c r="F758" i="19"/>
  <c r="G758" i="19"/>
  <c r="H758" i="19"/>
  <c r="I758" i="19"/>
  <c r="W758" i="19"/>
  <c r="X758" i="19" s="1"/>
  <c r="B759" i="19"/>
  <c r="D759" i="19"/>
  <c r="E759" i="19"/>
  <c r="F759" i="19"/>
  <c r="G759" i="19"/>
  <c r="H759" i="19"/>
  <c r="I759" i="19"/>
  <c r="W759" i="19"/>
  <c r="X759" i="19" s="1"/>
  <c r="B760" i="19"/>
  <c r="D760" i="19"/>
  <c r="E760" i="19"/>
  <c r="F760" i="19"/>
  <c r="G760" i="19"/>
  <c r="H760" i="19"/>
  <c r="I760" i="19"/>
  <c r="W760" i="19"/>
  <c r="X760" i="19" s="1"/>
  <c r="B761" i="19"/>
  <c r="D761" i="19"/>
  <c r="E761" i="19"/>
  <c r="F761" i="19"/>
  <c r="G761" i="19"/>
  <c r="H761" i="19"/>
  <c r="I761" i="19"/>
  <c r="W761" i="19"/>
  <c r="X761" i="19" s="1"/>
  <c r="B762" i="19"/>
  <c r="D762" i="19"/>
  <c r="E762" i="19"/>
  <c r="F762" i="19"/>
  <c r="G762" i="19"/>
  <c r="H762" i="19"/>
  <c r="I762" i="19"/>
  <c r="W762" i="19"/>
  <c r="X762" i="19" s="1"/>
  <c r="B763" i="19"/>
  <c r="D763" i="19"/>
  <c r="E763" i="19"/>
  <c r="F763" i="19"/>
  <c r="G763" i="19"/>
  <c r="H763" i="19"/>
  <c r="I763" i="19"/>
  <c r="W763" i="19"/>
  <c r="X763" i="19" s="1"/>
  <c r="B764" i="19"/>
  <c r="D764" i="19"/>
  <c r="E764" i="19"/>
  <c r="F764" i="19"/>
  <c r="G764" i="19"/>
  <c r="H764" i="19"/>
  <c r="I764" i="19"/>
  <c r="W764" i="19"/>
  <c r="X764" i="19" s="1"/>
  <c r="B765" i="19"/>
  <c r="D765" i="19"/>
  <c r="E765" i="19"/>
  <c r="F765" i="19"/>
  <c r="G765" i="19"/>
  <c r="H765" i="19"/>
  <c r="I765" i="19"/>
  <c r="W765" i="19"/>
  <c r="X765" i="19" s="1"/>
  <c r="B766" i="19"/>
  <c r="D766" i="19"/>
  <c r="E766" i="19"/>
  <c r="F766" i="19"/>
  <c r="G766" i="19"/>
  <c r="H766" i="19"/>
  <c r="I766" i="19"/>
  <c r="W766" i="19"/>
  <c r="X766" i="19" s="1"/>
  <c r="B767" i="19"/>
  <c r="D767" i="19"/>
  <c r="E767" i="19"/>
  <c r="F767" i="19"/>
  <c r="G767" i="19"/>
  <c r="H767" i="19"/>
  <c r="I767" i="19"/>
  <c r="W767" i="19"/>
  <c r="X767" i="19" s="1"/>
  <c r="B768" i="19"/>
  <c r="D768" i="19"/>
  <c r="E768" i="19"/>
  <c r="F768" i="19"/>
  <c r="G768" i="19"/>
  <c r="H768" i="19"/>
  <c r="I768" i="19"/>
  <c r="W768" i="19"/>
  <c r="X768" i="19" s="1"/>
  <c r="B769" i="19"/>
  <c r="D769" i="19"/>
  <c r="E769" i="19"/>
  <c r="F769" i="19"/>
  <c r="G769" i="19"/>
  <c r="H769" i="19"/>
  <c r="I769" i="19"/>
  <c r="W769" i="19"/>
  <c r="X769" i="19" s="1"/>
  <c r="B770" i="19"/>
  <c r="D770" i="19"/>
  <c r="E770" i="19"/>
  <c r="F770" i="19"/>
  <c r="G770" i="19"/>
  <c r="H770" i="19"/>
  <c r="I770" i="19"/>
  <c r="W770" i="19"/>
  <c r="X770" i="19" s="1"/>
  <c r="B771" i="19"/>
  <c r="D771" i="19"/>
  <c r="E771" i="19"/>
  <c r="F771" i="19"/>
  <c r="G771" i="19"/>
  <c r="H771" i="19"/>
  <c r="I771" i="19"/>
  <c r="W771" i="19"/>
  <c r="X771" i="19" s="1"/>
  <c r="B772" i="19"/>
  <c r="D772" i="19"/>
  <c r="E772" i="19"/>
  <c r="F772" i="19"/>
  <c r="G772" i="19"/>
  <c r="H772" i="19"/>
  <c r="I772" i="19"/>
  <c r="W772" i="19"/>
  <c r="X772" i="19" s="1"/>
  <c r="B773" i="19"/>
  <c r="D773" i="19"/>
  <c r="E773" i="19"/>
  <c r="F773" i="19"/>
  <c r="G773" i="19"/>
  <c r="H773" i="19"/>
  <c r="I773" i="19"/>
  <c r="W773" i="19"/>
  <c r="X773" i="19" s="1"/>
  <c r="B774" i="19"/>
  <c r="D774" i="19"/>
  <c r="E774" i="19"/>
  <c r="F774" i="19"/>
  <c r="G774" i="19"/>
  <c r="H774" i="19"/>
  <c r="I774" i="19"/>
  <c r="W774" i="19"/>
  <c r="X774" i="19" s="1"/>
  <c r="B775" i="19"/>
  <c r="D775" i="19"/>
  <c r="E775" i="19"/>
  <c r="F775" i="19"/>
  <c r="G775" i="19"/>
  <c r="H775" i="19"/>
  <c r="I775" i="19"/>
  <c r="W775" i="19"/>
  <c r="X775" i="19" s="1"/>
  <c r="B776" i="19"/>
  <c r="D776" i="19"/>
  <c r="E776" i="19"/>
  <c r="F776" i="19"/>
  <c r="G776" i="19"/>
  <c r="H776" i="19"/>
  <c r="I776" i="19"/>
  <c r="W776" i="19"/>
  <c r="X776" i="19" s="1"/>
  <c r="B777" i="19"/>
  <c r="D777" i="19"/>
  <c r="E777" i="19"/>
  <c r="F777" i="19"/>
  <c r="G777" i="19"/>
  <c r="H777" i="19"/>
  <c r="I777" i="19"/>
  <c r="W777" i="19"/>
  <c r="X777" i="19" s="1"/>
  <c r="B778" i="19"/>
  <c r="D778" i="19"/>
  <c r="E778" i="19"/>
  <c r="F778" i="19"/>
  <c r="G778" i="19"/>
  <c r="H778" i="19"/>
  <c r="I778" i="19"/>
  <c r="W778" i="19"/>
  <c r="X778" i="19" s="1"/>
  <c r="B779" i="19"/>
  <c r="D779" i="19"/>
  <c r="E779" i="19"/>
  <c r="F779" i="19"/>
  <c r="G779" i="19"/>
  <c r="H779" i="19"/>
  <c r="I779" i="19"/>
  <c r="W779" i="19"/>
  <c r="X779" i="19" s="1"/>
  <c r="B780" i="19"/>
  <c r="D780" i="19"/>
  <c r="E780" i="19"/>
  <c r="F780" i="19"/>
  <c r="G780" i="19"/>
  <c r="H780" i="19"/>
  <c r="I780" i="19"/>
  <c r="W780" i="19"/>
  <c r="X780" i="19" s="1"/>
  <c r="B781" i="19"/>
  <c r="D781" i="19"/>
  <c r="E781" i="19"/>
  <c r="F781" i="19"/>
  <c r="G781" i="19"/>
  <c r="H781" i="19"/>
  <c r="I781" i="19"/>
  <c r="W781" i="19"/>
  <c r="X781" i="19" s="1"/>
  <c r="B782" i="19"/>
  <c r="D782" i="19"/>
  <c r="E782" i="19"/>
  <c r="F782" i="19"/>
  <c r="G782" i="19"/>
  <c r="H782" i="19"/>
  <c r="I782" i="19"/>
  <c r="W782" i="19"/>
  <c r="X782" i="19" s="1"/>
  <c r="B783" i="19"/>
  <c r="D783" i="19"/>
  <c r="E783" i="19"/>
  <c r="F783" i="19"/>
  <c r="G783" i="19"/>
  <c r="H783" i="19"/>
  <c r="I783" i="19"/>
  <c r="W783" i="19"/>
  <c r="X783" i="19" s="1"/>
  <c r="B784" i="19"/>
  <c r="D784" i="19"/>
  <c r="E784" i="19"/>
  <c r="F784" i="19"/>
  <c r="G784" i="19"/>
  <c r="H784" i="19"/>
  <c r="I784" i="19"/>
  <c r="W784" i="19"/>
  <c r="X784" i="19" s="1"/>
  <c r="B785" i="19"/>
  <c r="D785" i="19"/>
  <c r="F785" i="19"/>
  <c r="G785" i="19"/>
  <c r="H785" i="19"/>
  <c r="I785" i="19"/>
  <c r="W785" i="19"/>
  <c r="X785" i="19" s="1"/>
  <c r="B786" i="19"/>
  <c r="D786" i="19"/>
  <c r="E786" i="19"/>
  <c r="F786" i="19"/>
  <c r="G786" i="19"/>
  <c r="H786" i="19"/>
  <c r="I786" i="19"/>
  <c r="W786" i="19"/>
  <c r="X786" i="19" s="1"/>
  <c r="B787" i="19"/>
  <c r="D787" i="19"/>
  <c r="E787" i="19"/>
  <c r="F787" i="19"/>
  <c r="G787" i="19"/>
  <c r="H787" i="19"/>
  <c r="I787" i="19"/>
  <c r="W787" i="19"/>
  <c r="X787" i="19" s="1"/>
  <c r="B788" i="19"/>
  <c r="D788" i="19"/>
  <c r="E788" i="19"/>
  <c r="F788" i="19"/>
  <c r="G788" i="19"/>
  <c r="H788" i="19"/>
  <c r="I788" i="19"/>
  <c r="W788" i="19"/>
  <c r="X788" i="19" s="1"/>
  <c r="B789" i="19"/>
  <c r="D789" i="19"/>
  <c r="E789" i="19"/>
  <c r="F789" i="19"/>
  <c r="G789" i="19"/>
  <c r="H789" i="19"/>
  <c r="I789" i="19"/>
  <c r="W789" i="19"/>
  <c r="X789" i="19" s="1"/>
  <c r="B790" i="19"/>
  <c r="D790" i="19"/>
  <c r="E790" i="19"/>
  <c r="F790" i="19"/>
  <c r="G790" i="19"/>
  <c r="H790" i="19"/>
  <c r="I790" i="19"/>
  <c r="W790" i="19"/>
  <c r="X790" i="19" s="1"/>
  <c r="B791" i="19"/>
  <c r="D791" i="19"/>
  <c r="E791" i="19"/>
  <c r="F791" i="19"/>
  <c r="G791" i="19"/>
  <c r="H791" i="19"/>
  <c r="I791" i="19"/>
  <c r="W791" i="19"/>
  <c r="X791" i="19" s="1"/>
  <c r="B792" i="19"/>
  <c r="D792" i="19"/>
  <c r="E792" i="19"/>
  <c r="F792" i="19"/>
  <c r="G792" i="19"/>
  <c r="H792" i="19"/>
  <c r="I792" i="19"/>
  <c r="W792" i="19"/>
  <c r="X792" i="19" s="1"/>
  <c r="B793" i="19"/>
  <c r="D793" i="19"/>
  <c r="E793" i="19"/>
  <c r="F793" i="19"/>
  <c r="G793" i="19"/>
  <c r="H793" i="19"/>
  <c r="I793" i="19"/>
  <c r="W793" i="19"/>
  <c r="X793" i="19" s="1"/>
  <c r="B794" i="19"/>
  <c r="D794" i="19"/>
  <c r="E794" i="19"/>
  <c r="F794" i="19"/>
  <c r="G794" i="19"/>
  <c r="H794" i="19"/>
  <c r="I794" i="19"/>
  <c r="W794" i="19"/>
  <c r="X794" i="19" s="1"/>
  <c r="B795" i="19"/>
  <c r="D795" i="19"/>
  <c r="E795" i="19"/>
  <c r="F795" i="19"/>
  <c r="G795" i="19"/>
  <c r="H795" i="19"/>
  <c r="I795" i="19"/>
  <c r="W795" i="19"/>
  <c r="X795" i="19" s="1"/>
  <c r="B796" i="19"/>
  <c r="D796" i="19"/>
  <c r="E796" i="19"/>
  <c r="F796" i="19"/>
  <c r="G796" i="19"/>
  <c r="H796" i="19"/>
  <c r="I796" i="19"/>
  <c r="W796" i="19"/>
  <c r="X796" i="19" s="1"/>
  <c r="B797" i="19"/>
  <c r="D797" i="19"/>
  <c r="E797" i="19"/>
  <c r="F797" i="19"/>
  <c r="G797" i="19"/>
  <c r="H797" i="19"/>
  <c r="I797" i="19"/>
  <c r="W797" i="19"/>
  <c r="X797" i="19" s="1"/>
  <c r="B798" i="19"/>
  <c r="D798" i="19"/>
  <c r="E798" i="19"/>
  <c r="F798" i="19"/>
  <c r="G798" i="19"/>
  <c r="H798" i="19"/>
  <c r="I798" i="19"/>
  <c r="W798" i="19"/>
  <c r="X798" i="19" s="1"/>
  <c r="B799" i="19"/>
  <c r="D799" i="19"/>
  <c r="E799" i="19"/>
  <c r="F799" i="19"/>
  <c r="G799" i="19"/>
  <c r="H799" i="19"/>
  <c r="I799" i="19"/>
  <c r="W799" i="19"/>
  <c r="X799" i="19" s="1"/>
  <c r="B800" i="19"/>
  <c r="D800" i="19"/>
  <c r="E800" i="19"/>
  <c r="F800" i="19"/>
  <c r="G800" i="19"/>
  <c r="H800" i="19"/>
  <c r="I800" i="19"/>
  <c r="W800" i="19"/>
  <c r="X800" i="19" s="1"/>
  <c r="B801" i="19"/>
  <c r="D801" i="19"/>
  <c r="E801" i="19"/>
  <c r="F801" i="19"/>
  <c r="G801" i="19"/>
  <c r="H801" i="19"/>
  <c r="I801" i="19"/>
  <c r="W801" i="19"/>
  <c r="X801" i="19" s="1"/>
  <c r="B802" i="19"/>
  <c r="D802" i="19"/>
  <c r="E802" i="19"/>
  <c r="F802" i="19"/>
  <c r="G802" i="19"/>
  <c r="H802" i="19"/>
  <c r="I802" i="19"/>
  <c r="W802" i="19"/>
  <c r="X802" i="19" s="1"/>
  <c r="B803" i="19"/>
  <c r="D803" i="19"/>
  <c r="E803" i="19"/>
  <c r="F803" i="19"/>
  <c r="G803" i="19"/>
  <c r="H803" i="19"/>
  <c r="I803" i="19"/>
  <c r="W803" i="19"/>
  <c r="X803" i="19" s="1"/>
  <c r="B804" i="19"/>
  <c r="D804" i="19"/>
  <c r="E804" i="19"/>
  <c r="F804" i="19"/>
  <c r="G804" i="19"/>
  <c r="H804" i="19"/>
  <c r="I804" i="19"/>
  <c r="W804" i="19"/>
  <c r="X804" i="19" s="1"/>
  <c r="B805" i="19"/>
  <c r="D805" i="19"/>
  <c r="E805" i="19"/>
  <c r="F805" i="19"/>
  <c r="G805" i="19"/>
  <c r="H805" i="19"/>
  <c r="I805" i="19"/>
  <c r="W805" i="19"/>
  <c r="X805" i="19" s="1"/>
  <c r="B806" i="19"/>
  <c r="D806" i="19"/>
  <c r="E806" i="19"/>
  <c r="F806" i="19"/>
  <c r="G806" i="19"/>
  <c r="H806" i="19"/>
  <c r="I806" i="19"/>
  <c r="W806" i="19"/>
  <c r="X806" i="19" s="1"/>
  <c r="B807" i="19"/>
  <c r="D807" i="19"/>
  <c r="E807" i="19"/>
  <c r="F807" i="19"/>
  <c r="G807" i="19"/>
  <c r="H807" i="19"/>
  <c r="I807" i="19"/>
  <c r="W807" i="19"/>
  <c r="X807" i="19" s="1"/>
  <c r="B808" i="19"/>
  <c r="D808" i="19"/>
  <c r="E808" i="19"/>
  <c r="F808" i="19"/>
  <c r="G808" i="19"/>
  <c r="H808" i="19"/>
  <c r="I808" i="19"/>
  <c r="W808" i="19"/>
  <c r="X808" i="19" s="1"/>
  <c r="B809" i="19"/>
  <c r="D809" i="19"/>
  <c r="E809" i="19"/>
  <c r="F809" i="19"/>
  <c r="G809" i="19"/>
  <c r="H809" i="19"/>
  <c r="I809" i="19"/>
  <c r="W809" i="19"/>
  <c r="X809" i="19" s="1"/>
  <c r="B810" i="19"/>
  <c r="D810" i="19"/>
  <c r="E810" i="19"/>
  <c r="F810" i="19"/>
  <c r="G810" i="19"/>
  <c r="H810" i="19"/>
  <c r="I810" i="19"/>
  <c r="W810" i="19"/>
  <c r="X810" i="19" s="1"/>
  <c r="B811" i="19"/>
  <c r="D811" i="19"/>
  <c r="E811" i="19"/>
  <c r="F811" i="19"/>
  <c r="G811" i="19"/>
  <c r="H811" i="19"/>
  <c r="I811" i="19"/>
  <c r="W811" i="19"/>
  <c r="X811" i="19" s="1"/>
  <c r="B812" i="19"/>
  <c r="D812" i="19"/>
  <c r="E812" i="19"/>
  <c r="F812" i="19"/>
  <c r="G812" i="19"/>
  <c r="H812" i="19"/>
  <c r="I812" i="19"/>
  <c r="W812" i="19"/>
  <c r="X812" i="19" s="1"/>
  <c r="B813" i="19"/>
  <c r="D813" i="19"/>
  <c r="E813" i="19"/>
  <c r="F813" i="19"/>
  <c r="G813" i="19"/>
  <c r="H813" i="19"/>
  <c r="I813" i="19"/>
  <c r="W813" i="19"/>
  <c r="X813" i="19" s="1"/>
  <c r="B814" i="19"/>
  <c r="D814" i="19"/>
  <c r="E814" i="19"/>
  <c r="F814" i="19"/>
  <c r="G814" i="19"/>
  <c r="H814" i="19"/>
  <c r="I814" i="19"/>
  <c r="W814" i="19"/>
  <c r="X814" i="19" s="1"/>
  <c r="B815" i="19"/>
  <c r="D815" i="19"/>
  <c r="E815" i="19"/>
  <c r="F815" i="19"/>
  <c r="G815" i="19"/>
  <c r="H815" i="19"/>
  <c r="I815" i="19"/>
  <c r="W815" i="19"/>
  <c r="X815" i="19" s="1"/>
  <c r="B816" i="19"/>
  <c r="D816" i="19"/>
  <c r="E816" i="19"/>
  <c r="F816" i="19"/>
  <c r="G816" i="19"/>
  <c r="H816" i="19"/>
  <c r="I816" i="19"/>
  <c r="W816" i="19"/>
  <c r="X816" i="19" s="1"/>
  <c r="B817" i="19"/>
  <c r="D817" i="19"/>
  <c r="E817" i="19"/>
  <c r="F817" i="19"/>
  <c r="G817" i="19"/>
  <c r="H817" i="19"/>
  <c r="I817" i="19"/>
  <c r="W817" i="19"/>
  <c r="X817" i="19" s="1"/>
  <c r="B818" i="19"/>
  <c r="D818" i="19"/>
  <c r="E818" i="19"/>
  <c r="F818" i="19"/>
  <c r="G818" i="19"/>
  <c r="H818" i="19"/>
  <c r="I818" i="19"/>
  <c r="W818" i="19"/>
  <c r="X818" i="19" s="1"/>
  <c r="B819" i="19"/>
  <c r="D819" i="19"/>
  <c r="E819" i="19"/>
  <c r="F819" i="19"/>
  <c r="G819" i="19"/>
  <c r="H819" i="19"/>
  <c r="I819" i="19"/>
  <c r="W819" i="19"/>
  <c r="X819" i="19" s="1"/>
  <c r="B820" i="19"/>
  <c r="D820" i="19"/>
  <c r="E820" i="19"/>
  <c r="F820" i="19"/>
  <c r="G820" i="19"/>
  <c r="H820" i="19"/>
  <c r="I820" i="19"/>
  <c r="W820" i="19"/>
  <c r="X820" i="19" s="1"/>
  <c r="B821" i="19"/>
  <c r="D821" i="19"/>
  <c r="E821" i="19"/>
  <c r="F821" i="19"/>
  <c r="G821" i="19"/>
  <c r="H821" i="19"/>
  <c r="I821" i="19"/>
  <c r="W821" i="19"/>
  <c r="X821" i="19" s="1"/>
  <c r="B822" i="19"/>
  <c r="D822" i="19"/>
  <c r="E822" i="19"/>
  <c r="F822" i="19"/>
  <c r="G822" i="19"/>
  <c r="H822" i="19"/>
  <c r="I822" i="19"/>
  <c r="W822" i="19"/>
  <c r="X822" i="19" s="1"/>
  <c r="B823" i="19"/>
  <c r="D823" i="19"/>
  <c r="E823" i="19"/>
  <c r="F823" i="19"/>
  <c r="G823" i="19"/>
  <c r="H823" i="19"/>
  <c r="I823" i="19"/>
  <c r="W823" i="19"/>
  <c r="X823" i="19" s="1"/>
  <c r="B824" i="19"/>
  <c r="D824" i="19"/>
  <c r="E824" i="19"/>
  <c r="F824" i="19"/>
  <c r="G824" i="19"/>
  <c r="H824" i="19"/>
  <c r="I824" i="19"/>
  <c r="W824" i="19"/>
  <c r="X824" i="19" s="1"/>
  <c r="B825" i="19"/>
  <c r="D825" i="19"/>
  <c r="E825" i="19"/>
  <c r="F825" i="19"/>
  <c r="G825" i="19"/>
  <c r="H825" i="19"/>
  <c r="I825" i="19"/>
  <c r="W825" i="19"/>
  <c r="X825" i="19" s="1"/>
  <c r="B826" i="19"/>
  <c r="D826" i="19"/>
  <c r="E826" i="19"/>
  <c r="F826" i="19"/>
  <c r="G826" i="19"/>
  <c r="H826" i="19"/>
  <c r="I826" i="19"/>
  <c r="W826" i="19"/>
  <c r="X826" i="19" s="1"/>
  <c r="B827" i="19"/>
  <c r="D827" i="19"/>
  <c r="E827" i="19"/>
  <c r="F827" i="19"/>
  <c r="G827" i="19"/>
  <c r="H827" i="19"/>
  <c r="I827" i="19"/>
  <c r="W827" i="19"/>
  <c r="X827" i="19" s="1"/>
  <c r="B828" i="19"/>
  <c r="D828" i="19"/>
  <c r="E828" i="19"/>
  <c r="F828" i="19"/>
  <c r="G828" i="19"/>
  <c r="H828" i="19"/>
  <c r="I828" i="19"/>
  <c r="W828" i="19"/>
  <c r="X828" i="19" s="1"/>
  <c r="B829" i="19"/>
  <c r="D829" i="19"/>
  <c r="E829" i="19"/>
  <c r="F829" i="19"/>
  <c r="G829" i="19"/>
  <c r="H829" i="19"/>
  <c r="I829" i="19"/>
  <c r="W829" i="19"/>
  <c r="X829" i="19" s="1"/>
  <c r="B830" i="19"/>
  <c r="E830" i="19"/>
  <c r="F830" i="19"/>
  <c r="G830" i="19"/>
  <c r="H830" i="19"/>
  <c r="I830" i="19"/>
  <c r="W830" i="19"/>
  <c r="X830" i="19" s="1"/>
  <c r="B831" i="19"/>
  <c r="D831" i="19"/>
  <c r="E831" i="19"/>
  <c r="F831" i="19"/>
  <c r="G831" i="19"/>
  <c r="H831" i="19"/>
  <c r="I831" i="19"/>
  <c r="W831" i="19"/>
  <c r="X831" i="19" s="1"/>
  <c r="B832" i="19"/>
  <c r="D832" i="19"/>
  <c r="E832" i="19"/>
  <c r="F832" i="19"/>
  <c r="G832" i="19"/>
  <c r="H832" i="19"/>
  <c r="I832" i="19"/>
  <c r="W832" i="19"/>
  <c r="X832" i="19" s="1"/>
  <c r="B833" i="19"/>
  <c r="D833" i="19"/>
  <c r="E833" i="19"/>
  <c r="F833" i="19"/>
  <c r="G833" i="19"/>
  <c r="H833" i="19"/>
  <c r="I833" i="19"/>
  <c r="W833" i="19"/>
  <c r="X833" i="19" s="1"/>
  <c r="B834" i="19"/>
  <c r="D834" i="19"/>
  <c r="E834" i="19"/>
  <c r="F834" i="19"/>
  <c r="G834" i="19"/>
  <c r="H834" i="19"/>
  <c r="I834" i="19"/>
  <c r="W834" i="19"/>
  <c r="X834" i="19" s="1"/>
  <c r="B835" i="19"/>
  <c r="D835" i="19"/>
  <c r="E835" i="19"/>
  <c r="F835" i="19"/>
  <c r="G835" i="19"/>
  <c r="H835" i="19"/>
  <c r="I835" i="19"/>
  <c r="W835" i="19"/>
  <c r="X835" i="19" s="1"/>
  <c r="B836" i="19"/>
  <c r="D836" i="19"/>
  <c r="E836" i="19"/>
  <c r="F836" i="19"/>
  <c r="G836" i="19"/>
  <c r="H836" i="19"/>
  <c r="I836" i="19"/>
  <c r="W836" i="19"/>
  <c r="X836" i="19" s="1"/>
  <c r="B837" i="19"/>
  <c r="D837" i="19"/>
  <c r="E837" i="19"/>
  <c r="F837" i="19"/>
  <c r="G837" i="19"/>
  <c r="H837" i="19"/>
  <c r="I837" i="19"/>
  <c r="W837" i="19"/>
  <c r="X837" i="19" s="1"/>
  <c r="B838" i="19"/>
  <c r="D838" i="19"/>
  <c r="E838" i="19"/>
  <c r="F838" i="19"/>
  <c r="G838" i="19"/>
  <c r="H838" i="19"/>
  <c r="I838" i="19"/>
  <c r="W838" i="19"/>
  <c r="X838" i="19" s="1"/>
  <c r="B839" i="19"/>
  <c r="D839" i="19"/>
  <c r="E839" i="19"/>
  <c r="F839" i="19"/>
  <c r="G839" i="19"/>
  <c r="H839" i="19"/>
  <c r="I839" i="19"/>
  <c r="W839" i="19"/>
  <c r="X839" i="19" s="1"/>
  <c r="B840" i="19"/>
  <c r="D840" i="19"/>
  <c r="E840" i="19"/>
  <c r="F840" i="19"/>
  <c r="G840" i="19"/>
  <c r="H840" i="19"/>
  <c r="I840" i="19"/>
  <c r="W840" i="19"/>
  <c r="X840" i="19" s="1"/>
  <c r="B841" i="19"/>
  <c r="D841" i="19"/>
  <c r="E841" i="19"/>
  <c r="F841" i="19"/>
  <c r="G841" i="19"/>
  <c r="H841" i="19"/>
  <c r="I841" i="19"/>
  <c r="W841" i="19"/>
  <c r="X841" i="19" s="1"/>
  <c r="B842" i="19"/>
  <c r="D842" i="19"/>
  <c r="E842" i="19"/>
  <c r="F842" i="19"/>
  <c r="G842" i="19"/>
  <c r="H842" i="19"/>
  <c r="I842" i="19"/>
  <c r="W842" i="19"/>
  <c r="X842" i="19" s="1"/>
  <c r="B843" i="19"/>
  <c r="D843" i="19"/>
  <c r="E843" i="19"/>
  <c r="F843" i="19"/>
  <c r="G843" i="19"/>
  <c r="H843" i="19"/>
  <c r="I843" i="19"/>
  <c r="W843" i="19"/>
  <c r="X843" i="19" s="1"/>
  <c r="B845" i="19"/>
  <c r="D845" i="19"/>
  <c r="E845" i="19"/>
  <c r="F845" i="19"/>
  <c r="G845" i="19"/>
  <c r="H845" i="19"/>
  <c r="I845" i="19"/>
  <c r="W845" i="19"/>
  <c r="X845" i="19" s="1"/>
  <c r="B846" i="19"/>
  <c r="D846" i="19"/>
  <c r="E846" i="19"/>
  <c r="F846" i="19"/>
  <c r="G846" i="19"/>
  <c r="H846" i="19"/>
  <c r="I846" i="19"/>
  <c r="W846" i="19"/>
  <c r="X846" i="19" s="1"/>
  <c r="B847" i="19"/>
  <c r="D847" i="19"/>
  <c r="E847" i="19"/>
  <c r="F847" i="19"/>
  <c r="G847" i="19"/>
  <c r="H847" i="19"/>
  <c r="I847" i="19"/>
  <c r="W847" i="19"/>
  <c r="X847" i="19" s="1"/>
  <c r="B848" i="19"/>
  <c r="D848" i="19"/>
  <c r="E848" i="19"/>
  <c r="F848" i="19"/>
  <c r="G848" i="19"/>
  <c r="H848" i="19"/>
  <c r="I848" i="19"/>
  <c r="W848" i="19"/>
  <c r="X848" i="19" s="1"/>
  <c r="B849" i="19"/>
  <c r="D849" i="19"/>
  <c r="E849" i="19"/>
  <c r="F849" i="19"/>
  <c r="G849" i="19"/>
  <c r="H849" i="19"/>
  <c r="I849" i="19"/>
  <c r="W849" i="19"/>
  <c r="X849" i="19" s="1"/>
  <c r="B850" i="19"/>
  <c r="D850" i="19"/>
  <c r="E850" i="19"/>
  <c r="F850" i="19"/>
  <c r="G850" i="19"/>
  <c r="H850" i="19"/>
  <c r="I850" i="19"/>
  <c r="W850" i="19"/>
  <c r="X850" i="19" s="1"/>
  <c r="B851" i="19"/>
  <c r="D851" i="19"/>
  <c r="E851" i="19"/>
  <c r="F851" i="19"/>
  <c r="G851" i="19"/>
  <c r="H851" i="19"/>
  <c r="I851" i="19"/>
  <c r="W851" i="19"/>
  <c r="X851" i="19" s="1"/>
  <c r="B852" i="19"/>
  <c r="D852" i="19"/>
  <c r="E852" i="19"/>
  <c r="F852" i="19"/>
  <c r="G852" i="19"/>
  <c r="H852" i="19"/>
  <c r="I852" i="19"/>
  <c r="W852" i="19"/>
  <c r="X852" i="19" s="1"/>
  <c r="B853" i="19"/>
  <c r="D853" i="19"/>
  <c r="E853" i="19"/>
  <c r="F853" i="19"/>
  <c r="G853" i="19"/>
  <c r="H853" i="19"/>
  <c r="I853" i="19"/>
  <c r="W853" i="19"/>
  <c r="X853" i="19" s="1"/>
  <c r="B854" i="19"/>
  <c r="D854" i="19"/>
  <c r="E854" i="19"/>
  <c r="F854" i="19"/>
  <c r="G854" i="19"/>
  <c r="H854" i="19"/>
  <c r="I854" i="19"/>
  <c r="W854" i="19"/>
  <c r="X854" i="19" s="1"/>
  <c r="B855" i="19"/>
  <c r="D855" i="19"/>
  <c r="E855" i="19"/>
  <c r="F855" i="19"/>
  <c r="G855" i="19"/>
  <c r="H855" i="19"/>
  <c r="I855" i="19"/>
  <c r="W855" i="19"/>
  <c r="X855" i="19" s="1"/>
  <c r="B856" i="19"/>
  <c r="D856" i="19"/>
  <c r="E856" i="19"/>
  <c r="F856" i="19"/>
  <c r="G856" i="19"/>
  <c r="H856" i="19"/>
  <c r="I856" i="19"/>
  <c r="W856" i="19"/>
  <c r="X856" i="19" s="1"/>
  <c r="B857" i="19"/>
  <c r="D857" i="19"/>
  <c r="E857" i="19"/>
  <c r="F857" i="19"/>
  <c r="G857" i="19"/>
  <c r="H857" i="19"/>
  <c r="I857" i="19"/>
  <c r="W857" i="19"/>
  <c r="X857" i="19" s="1"/>
  <c r="B858" i="19"/>
  <c r="D858" i="19"/>
  <c r="E858" i="19"/>
  <c r="F858" i="19"/>
  <c r="G858" i="19"/>
  <c r="H858" i="19"/>
  <c r="I858" i="19"/>
  <c r="W858" i="19"/>
  <c r="X858" i="19" s="1"/>
  <c r="B859" i="19"/>
  <c r="D859" i="19"/>
  <c r="E859" i="19"/>
  <c r="F859" i="19"/>
  <c r="G859" i="19"/>
  <c r="H859" i="19"/>
  <c r="I859" i="19"/>
  <c r="W859" i="19"/>
  <c r="X859" i="19" s="1"/>
  <c r="B860" i="19"/>
  <c r="D860" i="19"/>
  <c r="E860" i="19"/>
  <c r="F860" i="19"/>
  <c r="G860" i="19"/>
  <c r="H860" i="19"/>
  <c r="I860" i="19"/>
  <c r="W860" i="19"/>
  <c r="X860" i="19" s="1"/>
  <c r="B861" i="19"/>
  <c r="D861" i="19"/>
  <c r="E861" i="19"/>
  <c r="F861" i="19"/>
  <c r="G861" i="19"/>
  <c r="H861" i="19"/>
  <c r="I861" i="19"/>
  <c r="W861" i="19"/>
  <c r="X861" i="19" s="1"/>
  <c r="B862" i="19"/>
  <c r="D862" i="19"/>
  <c r="E862" i="19"/>
  <c r="F862" i="19"/>
  <c r="G862" i="19"/>
  <c r="H862" i="19"/>
  <c r="I862" i="19"/>
  <c r="W862" i="19"/>
  <c r="X862" i="19" s="1"/>
  <c r="B863" i="19"/>
  <c r="D863" i="19"/>
  <c r="E863" i="19"/>
  <c r="F863" i="19"/>
  <c r="G863" i="19"/>
  <c r="H863" i="19"/>
  <c r="I863" i="19"/>
  <c r="W863" i="19"/>
  <c r="X863" i="19" s="1"/>
  <c r="B864" i="19"/>
  <c r="D864" i="19"/>
  <c r="E864" i="19"/>
  <c r="F864" i="19"/>
  <c r="G864" i="19"/>
  <c r="H864" i="19"/>
  <c r="I864" i="19"/>
  <c r="W864" i="19"/>
  <c r="X864" i="19" s="1"/>
  <c r="B865" i="19"/>
  <c r="D865" i="19"/>
  <c r="E865" i="19"/>
  <c r="F865" i="19"/>
  <c r="G865" i="19"/>
  <c r="H865" i="19"/>
  <c r="I865" i="19"/>
  <c r="W865" i="19"/>
  <c r="X865" i="19" s="1"/>
  <c r="B866" i="19"/>
  <c r="D866" i="19"/>
  <c r="E866" i="19"/>
  <c r="F866" i="19"/>
  <c r="G866" i="19"/>
  <c r="H866" i="19"/>
  <c r="I866" i="19"/>
  <c r="W866" i="19"/>
  <c r="X866" i="19" s="1"/>
  <c r="B867" i="19"/>
  <c r="D867" i="19"/>
  <c r="E867" i="19"/>
  <c r="F867" i="19"/>
  <c r="G867" i="19"/>
  <c r="H867" i="19"/>
  <c r="I867" i="19"/>
  <c r="W867" i="19"/>
  <c r="X867" i="19" s="1"/>
  <c r="B868" i="19"/>
  <c r="D868" i="19"/>
  <c r="E868" i="19"/>
  <c r="F868" i="19"/>
  <c r="G868" i="19"/>
  <c r="H868" i="19"/>
  <c r="I868" i="19"/>
  <c r="W868" i="19"/>
  <c r="X868" i="19" s="1"/>
  <c r="B869" i="19"/>
  <c r="D869" i="19"/>
  <c r="E869" i="19"/>
  <c r="F869" i="19"/>
  <c r="G869" i="19"/>
  <c r="H869" i="19"/>
  <c r="I869" i="19"/>
  <c r="W869" i="19"/>
  <c r="X869" i="19" s="1"/>
  <c r="B870" i="19"/>
  <c r="D870" i="19"/>
  <c r="E870" i="19"/>
  <c r="F870" i="19"/>
  <c r="G870" i="19"/>
  <c r="H870" i="19"/>
  <c r="I870" i="19"/>
  <c r="W870" i="19"/>
  <c r="X870" i="19" s="1"/>
  <c r="B871" i="19"/>
  <c r="D871" i="19"/>
  <c r="E871" i="19"/>
  <c r="F871" i="19"/>
  <c r="G871" i="19"/>
  <c r="H871" i="19"/>
  <c r="I871" i="19"/>
  <c r="W871" i="19"/>
  <c r="X871" i="19" s="1"/>
  <c r="B872" i="19"/>
  <c r="D872" i="19"/>
  <c r="E872" i="19"/>
  <c r="F872" i="19"/>
  <c r="G872" i="19"/>
  <c r="H872" i="19"/>
  <c r="I872" i="19"/>
  <c r="W872" i="19"/>
  <c r="X872" i="19" s="1"/>
  <c r="B873" i="19"/>
  <c r="D873" i="19"/>
  <c r="E873" i="19"/>
  <c r="F873" i="19"/>
  <c r="G873" i="19"/>
  <c r="H873" i="19"/>
  <c r="I873" i="19"/>
  <c r="W873" i="19"/>
  <c r="X873" i="19" s="1"/>
  <c r="B874" i="19"/>
  <c r="D874" i="19"/>
  <c r="E874" i="19"/>
  <c r="F874" i="19"/>
  <c r="G874" i="19"/>
  <c r="H874" i="19"/>
  <c r="I874" i="19"/>
  <c r="W874" i="19"/>
  <c r="X874" i="19" s="1"/>
  <c r="B875" i="19"/>
  <c r="D875" i="19"/>
  <c r="E875" i="19"/>
  <c r="F875" i="19"/>
  <c r="G875" i="19"/>
  <c r="H875" i="19"/>
  <c r="I875" i="19"/>
  <c r="W875" i="19"/>
  <c r="X875" i="19" s="1"/>
  <c r="B876" i="19"/>
  <c r="D876" i="19"/>
  <c r="E876" i="19"/>
  <c r="F876" i="19"/>
  <c r="G876" i="19"/>
  <c r="H876" i="19"/>
  <c r="I876" i="19"/>
  <c r="W876" i="19"/>
  <c r="X876" i="19" s="1"/>
  <c r="B877" i="19"/>
  <c r="D877" i="19"/>
  <c r="E877" i="19"/>
  <c r="F877" i="19"/>
  <c r="G877" i="19"/>
  <c r="H877" i="19"/>
  <c r="I877" i="19"/>
  <c r="W877" i="19"/>
  <c r="X877" i="19" s="1"/>
  <c r="B878" i="19"/>
  <c r="D878" i="19"/>
  <c r="E878" i="19"/>
  <c r="F878" i="19"/>
  <c r="G878" i="19"/>
  <c r="H878" i="19"/>
  <c r="I878" i="19"/>
  <c r="W878" i="19"/>
  <c r="X878" i="19" s="1"/>
  <c r="B879" i="19"/>
  <c r="D879" i="19"/>
  <c r="E879" i="19"/>
  <c r="F879" i="19"/>
  <c r="G879" i="19"/>
  <c r="H879" i="19"/>
  <c r="I879" i="19"/>
  <c r="W879" i="19"/>
  <c r="X879" i="19" s="1"/>
  <c r="B880" i="19"/>
  <c r="D880" i="19"/>
  <c r="E880" i="19"/>
  <c r="F880" i="19"/>
  <c r="G880" i="19"/>
  <c r="H880" i="19"/>
  <c r="I880" i="19"/>
  <c r="W880" i="19"/>
  <c r="X880" i="19" s="1"/>
  <c r="B881" i="19"/>
  <c r="D881" i="19"/>
  <c r="E881" i="19"/>
  <c r="F881" i="19"/>
  <c r="G881" i="19"/>
  <c r="H881" i="19"/>
  <c r="I881" i="19"/>
  <c r="W881" i="19"/>
  <c r="X881" i="19" s="1"/>
  <c r="B882" i="19"/>
  <c r="D882" i="19"/>
  <c r="E882" i="19"/>
  <c r="F882" i="19"/>
  <c r="G882" i="19"/>
  <c r="H882" i="19"/>
  <c r="I882" i="19"/>
  <c r="W882" i="19"/>
  <c r="X882" i="19" s="1"/>
  <c r="B883" i="19"/>
  <c r="D883" i="19"/>
  <c r="E883" i="19"/>
  <c r="F883" i="19"/>
  <c r="G883" i="19"/>
  <c r="H883" i="19"/>
  <c r="I883" i="19"/>
  <c r="W883" i="19"/>
  <c r="X883" i="19" s="1"/>
  <c r="B884" i="19"/>
  <c r="D884" i="19"/>
  <c r="E884" i="19"/>
  <c r="F884" i="19"/>
  <c r="G884" i="19"/>
  <c r="H884" i="19"/>
  <c r="I884" i="19"/>
  <c r="W884" i="19"/>
  <c r="X884" i="19" s="1"/>
  <c r="B885" i="19"/>
  <c r="D885" i="19"/>
  <c r="E885" i="19"/>
  <c r="F885" i="19"/>
  <c r="G885" i="19"/>
  <c r="H885" i="19"/>
  <c r="I885" i="19"/>
  <c r="W885" i="19"/>
  <c r="X885" i="19" s="1"/>
  <c r="B886" i="19"/>
  <c r="D886" i="19"/>
  <c r="E886" i="19"/>
  <c r="F886" i="19"/>
  <c r="G886" i="19"/>
  <c r="H886" i="19"/>
  <c r="I886" i="19"/>
  <c r="W886" i="19"/>
  <c r="X886" i="19" s="1"/>
  <c r="B887" i="19"/>
  <c r="D887" i="19"/>
  <c r="E887" i="19"/>
  <c r="F887" i="19"/>
  <c r="G887" i="19"/>
  <c r="H887" i="19"/>
  <c r="I887" i="19"/>
  <c r="W887" i="19"/>
  <c r="X887" i="19" s="1"/>
  <c r="B888" i="19"/>
  <c r="D888" i="19"/>
  <c r="E888" i="19"/>
  <c r="F888" i="19"/>
  <c r="G888" i="19"/>
  <c r="H888" i="19"/>
  <c r="I888" i="19"/>
  <c r="W888" i="19"/>
  <c r="X888" i="19" s="1"/>
  <c r="B889" i="19"/>
  <c r="D889" i="19"/>
  <c r="E889" i="19"/>
  <c r="F889" i="19"/>
  <c r="G889" i="19"/>
  <c r="H889" i="19"/>
  <c r="I889" i="19"/>
  <c r="W889" i="19"/>
  <c r="X889" i="19" s="1"/>
  <c r="B890" i="19"/>
  <c r="D890" i="19"/>
  <c r="E890" i="19"/>
  <c r="F890" i="19"/>
  <c r="G890" i="19"/>
  <c r="H890" i="19"/>
  <c r="I890" i="19"/>
  <c r="W890" i="19"/>
  <c r="X890" i="19" s="1"/>
  <c r="B891" i="19"/>
  <c r="D891" i="19"/>
  <c r="E891" i="19"/>
  <c r="F891" i="19"/>
  <c r="G891" i="19"/>
  <c r="H891" i="19"/>
  <c r="I891" i="19"/>
  <c r="W891" i="19"/>
  <c r="X891" i="19" s="1"/>
  <c r="B892" i="19"/>
  <c r="D892" i="19"/>
  <c r="E892" i="19"/>
  <c r="F892" i="19"/>
  <c r="G892" i="19"/>
  <c r="H892" i="19"/>
  <c r="I892" i="19"/>
  <c r="W892" i="19"/>
  <c r="X892" i="19" s="1"/>
  <c r="B893" i="19"/>
  <c r="D893" i="19"/>
  <c r="E893" i="19"/>
  <c r="F893" i="19"/>
  <c r="G893" i="19"/>
  <c r="H893" i="19"/>
  <c r="I893" i="19"/>
  <c r="W893" i="19"/>
  <c r="X893" i="19" s="1"/>
  <c r="B894" i="19"/>
  <c r="D894" i="19"/>
  <c r="E894" i="19"/>
  <c r="F894" i="19"/>
  <c r="G894" i="19"/>
  <c r="H894" i="19"/>
  <c r="I894" i="19"/>
  <c r="W894" i="19"/>
  <c r="X894" i="19" s="1"/>
  <c r="B895" i="19"/>
  <c r="D895" i="19"/>
  <c r="E895" i="19"/>
  <c r="F895" i="19"/>
  <c r="H895" i="19"/>
  <c r="I895" i="19"/>
  <c r="W895" i="19"/>
  <c r="X895" i="19" s="1"/>
  <c r="B896" i="19"/>
  <c r="D896" i="19"/>
  <c r="E896" i="19"/>
  <c r="F896" i="19"/>
  <c r="G896" i="19"/>
  <c r="H896" i="19"/>
  <c r="I896" i="19"/>
  <c r="W896" i="19"/>
  <c r="X896" i="19" s="1"/>
  <c r="B897" i="19"/>
  <c r="D897" i="19"/>
  <c r="E897" i="19"/>
  <c r="F897" i="19"/>
  <c r="G897" i="19"/>
  <c r="H897" i="19"/>
  <c r="I897" i="19"/>
  <c r="W897" i="19"/>
  <c r="X897" i="19" s="1"/>
  <c r="B898" i="19"/>
  <c r="D898" i="19"/>
  <c r="E898" i="19"/>
  <c r="F898" i="19"/>
  <c r="G898" i="19"/>
  <c r="H898" i="19"/>
  <c r="I898" i="19"/>
  <c r="W898" i="19"/>
  <c r="X898" i="19" s="1"/>
  <c r="B899" i="19"/>
  <c r="D899" i="19"/>
  <c r="E899" i="19"/>
  <c r="F899" i="19"/>
  <c r="G899" i="19"/>
  <c r="H899" i="19"/>
  <c r="I899" i="19"/>
  <c r="W899" i="19"/>
  <c r="X899" i="19" s="1"/>
  <c r="B900" i="19"/>
  <c r="D900" i="19"/>
  <c r="E900" i="19"/>
  <c r="F900" i="19"/>
  <c r="G900" i="19"/>
  <c r="H900" i="19"/>
  <c r="I900" i="19"/>
  <c r="W900" i="19"/>
  <c r="X900" i="19" s="1"/>
  <c r="B901" i="19"/>
  <c r="D901" i="19"/>
  <c r="E901" i="19"/>
  <c r="F901" i="19"/>
  <c r="G901" i="19"/>
  <c r="H901" i="19"/>
  <c r="I901" i="19"/>
  <c r="W901" i="19"/>
  <c r="X901" i="19" s="1"/>
  <c r="B902" i="19"/>
  <c r="D902" i="19"/>
  <c r="E902" i="19"/>
  <c r="F902" i="19"/>
  <c r="G902" i="19"/>
  <c r="H902" i="19"/>
  <c r="I902" i="19"/>
  <c r="W902" i="19"/>
  <c r="X902" i="19" s="1"/>
  <c r="B903" i="19"/>
  <c r="D903" i="19"/>
  <c r="E903" i="19"/>
  <c r="F903" i="19"/>
  <c r="G903" i="19"/>
  <c r="H903" i="19"/>
  <c r="I903" i="19"/>
  <c r="W903" i="19"/>
  <c r="X903" i="19" s="1"/>
  <c r="B904" i="19"/>
  <c r="D904" i="19"/>
  <c r="E904" i="19"/>
  <c r="F904" i="19"/>
  <c r="G904" i="19"/>
  <c r="H904" i="19"/>
  <c r="I904" i="19"/>
  <c r="W904" i="19"/>
  <c r="X904" i="19" s="1"/>
  <c r="B905" i="19"/>
  <c r="D905" i="19"/>
  <c r="E905" i="19"/>
  <c r="F905" i="19"/>
  <c r="G905" i="19"/>
  <c r="H905" i="19"/>
  <c r="I905" i="19"/>
  <c r="W905" i="19"/>
  <c r="X905" i="19" s="1"/>
  <c r="B906" i="19"/>
  <c r="D906" i="19"/>
  <c r="E906" i="19"/>
  <c r="F906" i="19"/>
  <c r="G906" i="19"/>
  <c r="H906" i="19"/>
  <c r="I906" i="19"/>
  <c r="W906" i="19"/>
  <c r="X906" i="19" s="1"/>
  <c r="B907" i="19"/>
  <c r="D907" i="19"/>
  <c r="E907" i="19"/>
  <c r="F907" i="19"/>
  <c r="G907" i="19"/>
  <c r="H907" i="19"/>
  <c r="I907" i="19"/>
  <c r="W907" i="19"/>
  <c r="X907" i="19" s="1"/>
  <c r="B908" i="19"/>
  <c r="D908" i="19"/>
  <c r="E908" i="19"/>
  <c r="F908" i="19"/>
  <c r="G908" i="19"/>
  <c r="H908" i="19"/>
  <c r="I908" i="19"/>
  <c r="W908" i="19"/>
  <c r="X908" i="19" s="1"/>
  <c r="B909" i="19"/>
  <c r="D909" i="19"/>
  <c r="E909" i="19"/>
  <c r="F909" i="19"/>
  <c r="G909" i="19"/>
  <c r="H909" i="19"/>
  <c r="I909" i="19"/>
  <c r="W909" i="19"/>
  <c r="X909" i="19" s="1"/>
  <c r="B910" i="19"/>
  <c r="D910" i="19"/>
  <c r="E910" i="19"/>
  <c r="F910" i="19"/>
  <c r="G910" i="19"/>
  <c r="H910" i="19"/>
  <c r="I910" i="19"/>
  <c r="W910" i="19"/>
  <c r="X910" i="19" s="1"/>
  <c r="B911" i="19"/>
  <c r="D911" i="19"/>
  <c r="E911" i="19"/>
  <c r="F911" i="19"/>
  <c r="G911" i="19"/>
  <c r="H911" i="19"/>
  <c r="I911" i="19"/>
  <c r="W911" i="19"/>
  <c r="X911" i="19" s="1"/>
  <c r="B912" i="19"/>
  <c r="D912" i="19"/>
  <c r="E912" i="19"/>
  <c r="F912" i="19"/>
  <c r="G912" i="19"/>
  <c r="H912" i="19"/>
  <c r="I912" i="19"/>
  <c r="W912" i="19"/>
  <c r="X912" i="19" s="1"/>
  <c r="B913" i="19"/>
  <c r="D913" i="19"/>
  <c r="E913" i="19"/>
  <c r="F913" i="19"/>
  <c r="G913" i="19"/>
  <c r="H913" i="19"/>
  <c r="I913" i="19"/>
  <c r="W913" i="19"/>
  <c r="X913" i="19" s="1"/>
  <c r="B914" i="19"/>
  <c r="D914" i="19"/>
  <c r="E914" i="19"/>
  <c r="F914" i="19"/>
  <c r="G914" i="19"/>
  <c r="H914" i="19"/>
  <c r="I914" i="19"/>
  <c r="W914" i="19"/>
  <c r="X914" i="19" s="1"/>
  <c r="B915" i="19"/>
  <c r="D915" i="19"/>
  <c r="E915" i="19"/>
  <c r="F915" i="19"/>
  <c r="G915" i="19"/>
  <c r="H915" i="19"/>
  <c r="I915" i="19"/>
  <c r="W915" i="19"/>
  <c r="X915" i="19" s="1"/>
  <c r="B916" i="19"/>
  <c r="D916" i="19"/>
  <c r="E916" i="19"/>
  <c r="F916" i="19"/>
  <c r="G916" i="19"/>
  <c r="H916" i="19"/>
  <c r="I916" i="19"/>
  <c r="W916" i="19"/>
  <c r="X916" i="19" s="1"/>
  <c r="B917" i="19"/>
  <c r="D917" i="19"/>
  <c r="E917" i="19"/>
  <c r="F917" i="19"/>
  <c r="G917" i="19"/>
  <c r="H917" i="19"/>
  <c r="I917" i="19"/>
  <c r="W917" i="19"/>
  <c r="X917" i="19" s="1"/>
  <c r="B918" i="19"/>
  <c r="D918" i="19"/>
  <c r="E918" i="19"/>
  <c r="F918" i="19"/>
  <c r="G918" i="19"/>
  <c r="H918" i="19"/>
  <c r="I918" i="19"/>
  <c r="W918" i="19"/>
  <c r="X918" i="19" s="1"/>
  <c r="B919" i="19"/>
  <c r="D919" i="19"/>
  <c r="E919" i="19"/>
  <c r="F919" i="19"/>
  <c r="G919" i="19"/>
  <c r="H919" i="19"/>
  <c r="I919" i="19"/>
  <c r="W919" i="19"/>
  <c r="X919" i="19" s="1"/>
  <c r="B920" i="19"/>
  <c r="D920" i="19"/>
  <c r="E920" i="19"/>
  <c r="F920" i="19"/>
  <c r="G920" i="19"/>
  <c r="H920" i="19"/>
  <c r="I920" i="19"/>
  <c r="W920" i="19"/>
  <c r="X920" i="19" s="1"/>
  <c r="B921" i="19"/>
  <c r="D921" i="19"/>
  <c r="E921" i="19"/>
  <c r="F921" i="19"/>
  <c r="G921" i="19"/>
  <c r="H921" i="19"/>
  <c r="I921" i="19"/>
  <c r="W921" i="19"/>
  <c r="X921" i="19" s="1"/>
  <c r="B922" i="19"/>
  <c r="D922" i="19"/>
  <c r="E922" i="19"/>
  <c r="F922" i="19"/>
  <c r="G922" i="19"/>
  <c r="H922" i="19"/>
  <c r="I922" i="19"/>
  <c r="W922" i="19"/>
  <c r="X922" i="19" s="1"/>
  <c r="B923" i="19"/>
  <c r="D923" i="19"/>
  <c r="E923" i="19"/>
  <c r="F923" i="19"/>
  <c r="G923" i="19"/>
  <c r="H923" i="19"/>
  <c r="I923" i="19"/>
  <c r="W923" i="19"/>
  <c r="X923" i="19" s="1"/>
  <c r="B924" i="19"/>
  <c r="D924" i="19"/>
  <c r="E924" i="19"/>
  <c r="F924" i="19"/>
  <c r="G924" i="19"/>
  <c r="H924" i="19"/>
  <c r="I924" i="19"/>
  <c r="W924" i="19"/>
  <c r="X924" i="19" s="1"/>
  <c r="B925" i="19"/>
  <c r="D925" i="19"/>
  <c r="E925" i="19"/>
  <c r="F925" i="19"/>
  <c r="G925" i="19"/>
  <c r="H925" i="19"/>
  <c r="I925" i="19"/>
  <c r="W925" i="19"/>
  <c r="X925" i="19" s="1"/>
  <c r="B926" i="19"/>
  <c r="D926" i="19"/>
  <c r="E926" i="19"/>
  <c r="F926" i="19"/>
  <c r="G926" i="19"/>
  <c r="H926" i="19"/>
  <c r="I926" i="19"/>
  <c r="W926" i="19"/>
  <c r="X926" i="19" s="1"/>
  <c r="B927" i="19"/>
  <c r="D927" i="19"/>
  <c r="E927" i="19"/>
  <c r="F927" i="19"/>
  <c r="G927" i="19"/>
  <c r="H927" i="19"/>
  <c r="I927" i="19"/>
  <c r="W927" i="19"/>
  <c r="X927" i="19" s="1"/>
  <c r="B928" i="19"/>
  <c r="D928" i="19"/>
  <c r="E928" i="19"/>
  <c r="F928" i="19"/>
  <c r="G928" i="19"/>
  <c r="H928" i="19"/>
  <c r="I928" i="19"/>
  <c r="W928" i="19"/>
  <c r="X928" i="19" s="1"/>
  <c r="B929" i="19"/>
  <c r="D929" i="19"/>
  <c r="E929" i="19"/>
  <c r="F929" i="19"/>
  <c r="G929" i="19"/>
  <c r="H929" i="19"/>
  <c r="I929" i="19"/>
  <c r="W929" i="19"/>
  <c r="X929" i="19" s="1"/>
  <c r="B930" i="19"/>
  <c r="D930" i="19"/>
  <c r="E930" i="19"/>
  <c r="F930" i="19"/>
  <c r="G930" i="19"/>
  <c r="H930" i="19"/>
  <c r="I930" i="19"/>
  <c r="W930" i="19"/>
  <c r="X930" i="19" s="1"/>
  <c r="B931" i="19"/>
  <c r="D931" i="19"/>
  <c r="E931" i="19"/>
  <c r="F931" i="19"/>
  <c r="G931" i="19"/>
  <c r="H931" i="19"/>
  <c r="I931" i="19"/>
  <c r="W931" i="19"/>
  <c r="X931" i="19" s="1"/>
  <c r="B932" i="19"/>
  <c r="D932" i="19"/>
  <c r="E932" i="19"/>
  <c r="F932" i="19"/>
  <c r="G932" i="19"/>
  <c r="H932" i="19"/>
  <c r="I932" i="19"/>
  <c r="W932" i="19"/>
  <c r="X932" i="19" s="1"/>
  <c r="B933" i="19"/>
  <c r="D933" i="19"/>
  <c r="E933" i="19"/>
  <c r="F933" i="19"/>
  <c r="G933" i="19"/>
  <c r="H933" i="19"/>
  <c r="I933" i="19"/>
  <c r="W933" i="19"/>
  <c r="X933" i="19" s="1"/>
  <c r="B934" i="19"/>
  <c r="D934" i="19"/>
  <c r="E934" i="19"/>
  <c r="F934" i="19"/>
  <c r="G934" i="19"/>
  <c r="H934" i="19"/>
  <c r="I934" i="19"/>
  <c r="W934" i="19"/>
  <c r="X934" i="19" s="1"/>
  <c r="B935" i="19"/>
  <c r="D935" i="19"/>
  <c r="E935" i="19"/>
  <c r="F935" i="19"/>
  <c r="G935" i="19"/>
  <c r="H935" i="19"/>
  <c r="I935" i="19"/>
  <c r="W935" i="19"/>
  <c r="X935" i="19" s="1"/>
  <c r="B936" i="19"/>
  <c r="D936" i="19"/>
  <c r="E936" i="19"/>
  <c r="F936" i="19"/>
  <c r="G936" i="19"/>
  <c r="H936" i="19"/>
  <c r="I936" i="19"/>
  <c r="W936" i="19"/>
  <c r="X936" i="19" s="1"/>
  <c r="B937" i="19"/>
  <c r="D937" i="19"/>
  <c r="E937" i="19"/>
  <c r="F937" i="19"/>
  <c r="G937" i="19"/>
  <c r="H937" i="19"/>
  <c r="I937" i="19"/>
  <c r="W937" i="19"/>
  <c r="X937" i="19" s="1"/>
  <c r="B938" i="19"/>
  <c r="D938" i="19"/>
  <c r="E938" i="19"/>
  <c r="F938" i="19"/>
  <c r="G938" i="19"/>
  <c r="H938" i="19"/>
  <c r="I938" i="19"/>
  <c r="W938" i="19"/>
  <c r="X938" i="19" s="1"/>
  <c r="B939" i="19"/>
  <c r="D939" i="19"/>
  <c r="E939" i="19"/>
  <c r="F939" i="19"/>
  <c r="G939" i="19"/>
  <c r="H939" i="19"/>
  <c r="I939" i="19"/>
  <c r="W939" i="19"/>
  <c r="X939" i="19" s="1"/>
  <c r="B940" i="19"/>
  <c r="D940" i="19"/>
  <c r="E940" i="19"/>
  <c r="F940" i="19"/>
  <c r="G940" i="19"/>
  <c r="H940" i="19"/>
  <c r="I940" i="19"/>
  <c r="W940" i="19"/>
  <c r="X940" i="19" s="1"/>
  <c r="B941" i="19"/>
  <c r="D941" i="19"/>
  <c r="E941" i="19"/>
  <c r="F941" i="19"/>
  <c r="G941" i="19"/>
  <c r="H941" i="19"/>
  <c r="I941" i="19"/>
  <c r="W941" i="19"/>
  <c r="X941" i="19" s="1"/>
  <c r="B942" i="19"/>
  <c r="D942" i="19"/>
  <c r="E942" i="19"/>
  <c r="F942" i="19"/>
  <c r="G942" i="19"/>
  <c r="H942" i="19"/>
  <c r="I942" i="19"/>
  <c r="W942" i="19"/>
  <c r="X942" i="19" s="1"/>
  <c r="B943" i="19"/>
  <c r="D943" i="19"/>
  <c r="E943" i="19"/>
  <c r="F943" i="19"/>
  <c r="G943" i="19"/>
  <c r="H943" i="19"/>
  <c r="I943" i="19"/>
  <c r="W943" i="19"/>
  <c r="X943" i="19" s="1"/>
  <c r="B944" i="19"/>
  <c r="D944" i="19"/>
  <c r="E944" i="19"/>
  <c r="F944" i="19"/>
  <c r="G944" i="19"/>
  <c r="H944" i="19"/>
  <c r="I944" i="19"/>
  <c r="W944" i="19"/>
  <c r="X944" i="19" s="1"/>
  <c r="B945" i="19"/>
  <c r="D945" i="19"/>
  <c r="E945" i="19"/>
  <c r="F945" i="19"/>
  <c r="G945" i="19"/>
  <c r="H945" i="19"/>
  <c r="I945" i="19"/>
  <c r="W945" i="19"/>
  <c r="X945" i="19" s="1"/>
  <c r="B946" i="19"/>
  <c r="D946" i="19"/>
  <c r="E946" i="19"/>
  <c r="F946" i="19"/>
  <c r="G946" i="19"/>
  <c r="H946" i="19"/>
  <c r="I946" i="19"/>
  <c r="W946" i="19"/>
  <c r="X946" i="19" s="1"/>
  <c r="B947" i="19"/>
  <c r="D947" i="19"/>
  <c r="E947" i="19"/>
  <c r="F947" i="19"/>
  <c r="G947" i="19"/>
  <c r="H947" i="19"/>
  <c r="I947" i="19"/>
  <c r="W947" i="19"/>
  <c r="X947" i="19" s="1"/>
  <c r="B948" i="19"/>
  <c r="D948" i="19"/>
  <c r="E948" i="19"/>
  <c r="F948" i="19"/>
  <c r="G948" i="19"/>
  <c r="H948" i="19"/>
  <c r="I948" i="19"/>
  <c r="W948" i="19"/>
  <c r="X948" i="19" s="1"/>
  <c r="B949" i="19"/>
  <c r="D949" i="19"/>
  <c r="E949" i="19"/>
  <c r="F949" i="19"/>
  <c r="G949" i="19"/>
  <c r="H949" i="19"/>
  <c r="I949" i="19"/>
  <c r="W949" i="19"/>
  <c r="X949" i="19" s="1"/>
  <c r="B950" i="19"/>
  <c r="D950" i="19"/>
  <c r="E950" i="19"/>
  <c r="F950" i="19"/>
  <c r="G950" i="19"/>
  <c r="H950" i="19"/>
  <c r="I950" i="19"/>
  <c r="W950" i="19"/>
  <c r="X950" i="19" s="1"/>
  <c r="B951" i="19"/>
  <c r="D951" i="19"/>
  <c r="E951" i="19"/>
  <c r="F951" i="19"/>
  <c r="G951" i="19"/>
  <c r="H951" i="19"/>
  <c r="I951" i="19"/>
  <c r="W951" i="19"/>
  <c r="X951" i="19" s="1"/>
  <c r="B952" i="19"/>
  <c r="D952" i="19"/>
  <c r="E952" i="19"/>
  <c r="F952" i="19"/>
  <c r="G952" i="19"/>
  <c r="H952" i="19"/>
  <c r="I952" i="19"/>
  <c r="W952" i="19"/>
  <c r="X952" i="19" s="1"/>
  <c r="B953" i="19"/>
  <c r="D953" i="19"/>
  <c r="E953" i="19"/>
  <c r="F953" i="19"/>
  <c r="G953" i="19"/>
  <c r="H953" i="19"/>
  <c r="I953" i="19"/>
  <c r="W953" i="19"/>
  <c r="X953" i="19" s="1"/>
  <c r="B954" i="19"/>
  <c r="D954" i="19"/>
  <c r="E954" i="19"/>
  <c r="F954" i="19"/>
  <c r="G954" i="19"/>
  <c r="H954" i="19"/>
  <c r="I954" i="19"/>
  <c r="W954" i="19"/>
  <c r="X954" i="19" s="1"/>
  <c r="B955" i="19"/>
  <c r="D955" i="19"/>
  <c r="E955" i="19"/>
  <c r="F955" i="19"/>
  <c r="G955" i="19"/>
  <c r="H955" i="19"/>
  <c r="I955" i="19"/>
  <c r="W955" i="19"/>
  <c r="X955" i="19" s="1"/>
  <c r="B956" i="19"/>
  <c r="D956" i="19"/>
  <c r="E956" i="19"/>
  <c r="F956" i="19"/>
  <c r="G956" i="19"/>
  <c r="H956" i="19"/>
  <c r="I956" i="19"/>
  <c r="W956" i="19"/>
  <c r="X956" i="19" s="1"/>
  <c r="B957" i="19"/>
  <c r="D957" i="19"/>
  <c r="E957" i="19"/>
  <c r="F957" i="19"/>
  <c r="G957" i="19"/>
  <c r="H957" i="19"/>
  <c r="I957" i="19"/>
  <c r="W957" i="19"/>
  <c r="X957" i="19" s="1"/>
  <c r="B958" i="19"/>
  <c r="D958" i="19"/>
  <c r="E958" i="19"/>
  <c r="F958" i="19"/>
  <c r="G958" i="19"/>
  <c r="H958" i="19"/>
  <c r="I958" i="19"/>
  <c r="W958" i="19"/>
  <c r="X958" i="19" s="1"/>
  <c r="B959" i="19"/>
  <c r="D959" i="19"/>
  <c r="E959" i="19"/>
  <c r="F959" i="19"/>
  <c r="G959" i="19"/>
  <c r="H959" i="19"/>
  <c r="I959" i="19"/>
  <c r="W959" i="19"/>
  <c r="X959" i="19" s="1"/>
  <c r="B960" i="19"/>
  <c r="D960" i="19"/>
  <c r="E960" i="19"/>
  <c r="F960" i="19"/>
  <c r="G960" i="19"/>
  <c r="H960" i="19"/>
  <c r="I960" i="19"/>
  <c r="W960" i="19"/>
  <c r="X960" i="19" s="1"/>
  <c r="B961" i="19"/>
  <c r="D961" i="19"/>
  <c r="E961" i="19"/>
  <c r="F961" i="19"/>
  <c r="G961" i="19"/>
  <c r="H961" i="19"/>
  <c r="I961" i="19"/>
  <c r="W961" i="19"/>
  <c r="X961" i="19" s="1"/>
  <c r="B962" i="19"/>
  <c r="D962" i="19"/>
  <c r="E962" i="19"/>
  <c r="F962" i="19"/>
  <c r="G962" i="19"/>
  <c r="H962" i="19"/>
  <c r="I962" i="19"/>
  <c r="W962" i="19"/>
  <c r="X962" i="19" s="1"/>
  <c r="B963" i="19"/>
  <c r="D963" i="19"/>
  <c r="E963" i="19"/>
  <c r="F963" i="19"/>
  <c r="G963" i="19"/>
  <c r="H963" i="19"/>
  <c r="I963" i="19"/>
  <c r="W963" i="19"/>
  <c r="X963" i="19" s="1"/>
  <c r="B964" i="19"/>
  <c r="D964" i="19"/>
  <c r="E964" i="19"/>
  <c r="F964" i="19"/>
  <c r="G964" i="19"/>
  <c r="H964" i="19"/>
  <c r="I964" i="19"/>
  <c r="W964" i="19"/>
  <c r="X964" i="19" s="1"/>
  <c r="B965" i="19"/>
  <c r="D965" i="19"/>
  <c r="E965" i="19"/>
  <c r="F965" i="19"/>
  <c r="G965" i="19"/>
  <c r="H965" i="19"/>
  <c r="I965" i="19"/>
  <c r="W965" i="19"/>
  <c r="X965" i="19" s="1"/>
  <c r="B966" i="19"/>
  <c r="D966" i="19"/>
  <c r="E966" i="19"/>
  <c r="F966" i="19"/>
  <c r="G966" i="19"/>
  <c r="H966" i="19"/>
  <c r="I966" i="19"/>
  <c r="W966" i="19"/>
  <c r="X966" i="19" s="1"/>
  <c r="B967" i="19"/>
  <c r="D967" i="19"/>
  <c r="E967" i="19"/>
  <c r="F967" i="19"/>
  <c r="G967" i="19"/>
  <c r="H967" i="19"/>
  <c r="I967" i="19"/>
  <c r="W967" i="19"/>
  <c r="X967" i="19" s="1"/>
  <c r="B968" i="19"/>
  <c r="D968" i="19"/>
  <c r="E968" i="19"/>
  <c r="F968" i="19"/>
  <c r="G968" i="19"/>
  <c r="H968" i="19"/>
  <c r="I968" i="19"/>
  <c r="W968" i="19"/>
  <c r="X968" i="19" s="1"/>
  <c r="B969" i="19"/>
  <c r="D969" i="19"/>
  <c r="E969" i="19"/>
  <c r="F969" i="19"/>
  <c r="G969" i="19"/>
  <c r="H969" i="19"/>
  <c r="I969" i="19"/>
  <c r="W969" i="19"/>
  <c r="X969" i="19" s="1"/>
  <c r="B970" i="19"/>
  <c r="D970" i="19"/>
  <c r="E970" i="19"/>
  <c r="F970" i="19"/>
  <c r="G970" i="19"/>
  <c r="H970" i="19"/>
  <c r="I970" i="19"/>
  <c r="W970" i="19"/>
  <c r="X970" i="19" s="1"/>
  <c r="B971" i="19"/>
  <c r="D971" i="19"/>
  <c r="E971" i="19"/>
  <c r="F971" i="19"/>
  <c r="G971" i="19"/>
  <c r="H971" i="19"/>
  <c r="I971" i="19"/>
  <c r="W971" i="19"/>
  <c r="X971" i="19" s="1"/>
  <c r="B972" i="19"/>
  <c r="D972" i="19"/>
  <c r="E972" i="19"/>
  <c r="F972" i="19"/>
  <c r="G972" i="19"/>
  <c r="H972" i="19"/>
  <c r="I972" i="19"/>
  <c r="W972" i="19"/>
  <c r="X972" i="19" s="1"/>
  <c r="B973" i="19"/>
  <c r="D973" i="19"/>
  <c r="E973" i="19"/>
  <c r="F973" i="19"/>
  <c r="G973" i="19"/>
  <c r="H973" i="19"/>
  <c r="I973" i="19"/>
  <c r="W973" i="19"/>
  <c r="X973" i="19" s="1"/>
  <c r="B974" i="19"/>
  <c r="D974" i="19"/>
  <c r="E974" i="19"/>
  <c r="F974" i="19"/>
  <c r="G974" i="19"/>
  <c r="H974" i="19"/>
  <c r="I974" i="19"/>
  <c r="W974" i="19"/>
  <c r="X974" i="19" s="1"/>
  <c r="B975" i="19"/>
  <c r="D975" i="19"/>
  <c r="E975" i="19"/>
  <c r="F975" i="19"/>
  <c r="G975" i="19"/>
  <c r="H975" i="19"/>
  <c r="I975" i="19"/>
  <c r="W975" i="19"/>
  <c r="X975" i="19" s="1"/>
  <c r="B976" i="19"/>
  <c r="D976" i="19"/>
  <c r="E976" i="19"/>
  <c r="F976" i="19"/>
  <c r="G976" i="19"/>
  <c r="H976" i="19"/>
  <c r="I976" i="19"/>
  <c r="W976" i="19"/>
  <c r="X976" i="19" s="1"/>
  <c r="B977" i="19"/>
  <c r="D977" i="19"/>
  <c r="E977" i="19"/>
  <c r="F977" i="19"/>
  <c r="G977" i="19"/>
  <c r="H977" i="19"/>
  <c r="I977" i="19"/>
  <c r="W977" i="19"/>
  <c r="X977" i="19" s="1"/>
  <c r="B978" i="19"/>
  <c r="D978" i="19"/>
  <c r="E978" i="19"/>
  <c r="F978" i="19"/>
  <c r="G978" i="19"/>
  <c r="H978" i="19"/>
  <c r="I978" i="19"/>
  <c r="W978" i="19"/>
  <c r="X978" i="19" s="1"/>
  <c r="B979" i="19"/>
  <c r="D979" i="19"/>
  <c r="E979" i="19"/>
  <c r="F979" i="19"/>
  <c r="G979" i="19"/>
  <c r="H979" i="19"/>
  <c r="I979" i="19"/>
  <c r="W979" i="19"/>
  <c r="X979" i="19" s="1"/>
  <c r="B980" i="19"/>
  <c r="D980" i="19"/>
  <c r="E980" i="19"/>
  <c r="F980" i="19"/>
  <c r="G980" i="19"/>
  <c r="H980" i="19"/>
  <c r="I980" i="19"/>
  <c r="W980" i="19"/>
  <c r="X980" i="19" s="1"/>
  <c r="B981" i="19"/>
  <c r="D981" i="19"/>
  <c r="E981" i="19"/>
  <c r="F981" i="19"/>
  <c r="G981" i="19"/>
  <c r="H981" i="19"/>
  <c r="I981" i="19"/>
  <c r="W981" i="19"/>
  <c r="X981" i="19" s="1"/>
  <c r="B982" i="19"/>
  <c r="D982" i="19"/>
  <c r="E982" i="19"/>
  <c r="F982" i="19"/>
  <c r="G982" i="19"/>
  <c r="H982" i="19"/>
  <c r="I982" i="19"/>
  <c r="W982" i="19"/>
  <c r="X982" i="19" s="1"/>
  <c r="B983" i="19"/>
  <c r="D983" i="19"/>
  <c r="E983" i="19"/>
  <c r="F983" i="19"/>
  <c r="G983" i="19"/>
  <c r="H983" i="19"/>
  <c r="I983" i="19"/>
  <c r="W983" i="19"/>
  <c r="X983" i="19" s="1"/>
  <c r="B984" i="19"/>
  <c r="D984" i="19"/>
  <c r="E984" i="19"/>
  <c r="F984" i="19"/>
  <c r="G984" i="19"/>
  <c r="H984" i="19"/>
  <c r="I984" i="19"/>
  <c r="W984" i="19"/>
  <c r="X984" i="19" s="1"/>
  <c r="B985" i="19"/>
  <c r="D985" i="19"/>
  <c r="E985" i="19"/>
  <c r="F985" i="19"/>
  <c r="G985" i="19"/>
  <c r="H985" i="19"/>
  <c r="I985" i="19"/>
  <c r="W985" i="19"/>
  <c r="X985" i="19" s="1"/>
  <c r="B986" i="19"/>
  <c r="D986" i="19"/>
  <c r="E986" i="19"/>
  <c r="F986" i="19"/>
  <c r="G986" i="19"/>
  <c r="H986" i="19"/>
  <c r="I986" i="19"/>
  <c r="W986" i="19"/>
  <c r="X986" i="19" s="1"/>
  <c r="B987" i="19"/>
  <c r="D987" i="19"/>
  <c r="E987" i="19"/>
  <c r="F987" i="19"/>
  <c r="G987" i="19"/>
  <c r="H987" i="19"/>
  <c r="I987" i="19"/>
  <c r="W987" i="19"/>
  <c r="X987" i="19" s="1"/>
  <c r="B988" i="19"/>
  <c r="D988" i="19"/>
  <c r="E988" i="19"/>
  <c r="F988" i="19"/>
  <c r="G988" i="19"/>
  <c r="H988" i="19"/>
  <c r="I988" i="19"/>
  <c r="W988" i="19"/>
  <c r="X988" i="19" s="1"/>
  <c r="B989" i="19"/>
  <c r="D989" i="19"/>
  <c r="E989" i="19"/>
  <c r="F989" i="19"/>
  <c r="G989" i="19"/>
  <c r="H989" i="19"/>
  <c r="I989" i="19"/>
  <c r="W989" i="19"/>
  <c r="X989" i="19" s="1"/>
  <c r="B990" i="19"/>
  <c r="D990" i="19"/>
  <c r="E990" i="19"/>
  <c r="F990" i="19"/>
  <c r="G990" i="19"/>
  <c r="H990" i="19"/>
  <c r="I990" i="19"/>
  <c r="W990" i="19"/>
  <c r="X990" i="19" s="1"/>
  <c r="B991" i="19"/>
  <c r="D991" i="19"/>
  <c r="E991" i="19"/>
  <c r="F991" i="19"/>
  <c r="G991" i="19"/>
  <c r="H991" i="19"/>
  <c r="I991" i="19"/>
  <c r="W991" i="19"/>
  <c r="X991" i="19" s="1"/>
  <c r="B992" i="19"/>
  <c r="D992" i="19"/>
  <c r="E992" i="19"/>
  <c r="F992" i="19"/>
  <c r="G992" i="19"/>
  <c r="H992" i="19"/>
  <c r="I992" i="19"/>
  <c r="W992" i="19"/>
  <c r="X992" i="19" s="1"/>
  <c r="B993" i="19"/>
  <c r="D993" i="19"/>
  <c r="E993" i="19"/>
  <c r="F993" i="19"/>
  <c r="G993" i="19"/>
  <c r="H993" i="19"/>
  <c r="I993" i="19"/>
  <c r="W993" i="19"/>
  <c r="X993" i="19" s="1"/>
  <c r="B994" i="19"/>
  <c r="D994" i="19"/>
  <c r="E994" i="19"/>
  <c r="F994" i="19"/>
  <c r="G994" i="19"/>
  <c r="H994" i="19"/>
  <c r="I994" i="19"/>
  <c r="W994" i="19"/>
  <c r="X994" i="19" s="1"/>
  <c r="W377" i="16" l="1"/>
  <c r="X377" i="16"/>
  <c r="J377" i="19"/>
  <c r="J377" i="20"/>
  <c r="J377" i="16"/>
  <c r="AX377" i="20"/>
  <c r="BO377" i="20" s="1"/>
  <c r="BP377" i="20" s="1"/>
  <c r="BN3" i="20"/>
  <c r="U994" i="16"/>
  <c r="U993" i="16"/>
  <c r="U992" i="16"/>
  <c r="U991" i="16"/>
  <c r="U990" i="16"/>
  <c r="U989" i="16"/>
  <c r="U988" i="16"/>
  <c r="U987" i="16"/>
  <c r="U986" i="16"/>
  <c r="U985" i="16"/>
  <c r="U984" i="16"/>
  <c r="U983" i="16"/>
  <c r="U982" i="16"/>
  <c r="U981" i="16"/>
  <c r="U980" i="16"/>
  <c r="U979" i="16"/>
  <c r="U978" i="16"/>
  <c r="U977" i="16"/>
  <c r="U976" i="16"/>
  <c r="U975" i="16"/>
  <c r="U974" i="16"/>
  <c r="U973" i="16"/>
  <c r="U972" i="16"/>
  <c r="U971" i="16"/>
  <c r="U970" i="16"/>
  <c r="U969" i="16"/>
  <c r="U968" i="16"/>
  <c r="U967" i="16"/>
  <c r="U966" i="16"/>
  <c r="U965" i="16"/>
  <c r="U964" i="16"/>
  <c r="U963" i="16"/>
  <c r="U962" i="16"/>
  <c r="U961" i="16"/>
  <c r="U960" i="16"/>
  <c r="U959" i="16"/>
  <c r="U958" i="16"/>
  <c r="U957" i="16"/>
  <c r="U956" i="16"/>
  <c r="U955" i="16"/>
  <c r="U954" i="16"/>
  <c r="U953" i="16"/>
  <c r="U952" i="16"/>
  <c r="U951" i="16"/>
  <c r="U950" i="16"/>
  <c r="U949" i="16"/>
  <c r="U948" i="16"/>
  <c r="U947" i="16"/>
  <c r="U946" i="16"/>
  <c r="U945" i="16"/>
  <c r="U944" i="16"/>
  <c r="U943" i="16"/>
  <c r="U942" i="16"/>
  <c r="U941" i="16"/>
  <c r="U940" i="16"/>
  <c r="U939" i="16"/>
  <c r="U938" i="16"/>
  <c r="U937" i="16"/>
  <c r="U936" i="16"/>
  <c r="U935" i="16"/>
  <c r="U934" i="16"/>
  <c r="U933" i="16"/>
  <c r="U932" i="16"/>
  <c r="U931" i="16"/>
  <c r="U930" i="16"/>
  <c r="U929" i="16"/>
  <c r="U928" i="16"/>
  <c r="U927" i="16"/>
  <c r="U926" i="16"/>
  <c r="U925" i="16"/>
  <c r="U924" i="16"/>
  <c r="U923" i="16"/>
  <c r="U922" i="16"/>
  <c r="U921" i="16"/>
  <c r="U920" i="16"/>
  <c r="U919" i="16"/>
  <c r="U918" i="16"/>
  <c r="U917" i="16"/>
  <c r="U916" i="16"/>
  <c r="U915" i="16"/>
  <c r="U914" i="16"/>
  <c r="U913" i="16"/>
  <c r="U912" i="16"/>
  <c r="U911" i="16"/>
  <c r="U910" i="16"/>
  <c r="U909" i="16"/>
  <c r="U908" i="16"/>
  <c r="U907" i="16"/>
  <c r="U906" i="16"/>
  <c r="U905" i="16"/>
  <c r="U904" i="16"/>
  <c r="U903" i="16"/>
  <c r="U902" i="16"/>
  <c r="U901" i="16"/>
  <c r="U900" i="16"/>
  <c r="U899" i="16"/>
  <c r="U898" i="16"/>
  <c r="U897" i="16"/>
  <c r="U896" i="16"/>
  <c r="U895" i="16"/>
  <c r="U894" i="16"/>
  <c r="U893" i="16"/>
  <c r="U892" i="16"/>
  <c r="U891" i="16"/>
  <c r="U890" i="16"/>
  <c r="U889" i="16"/>
  <c r="U888" i="16"/>
  <c r="U887" i="16"/>
  <c r="U886" i="16"/>
  <c r="U885" i="16"/>
  <c r="U884" i="16"/>
  <c r="U883" i="16"/>
  <c r="U882" i="16"/>
  <c r="U881" i="16"/>
  <c r="U880" i="16"/>
  <c r="U879" i="16"/>
  <c r="U878" i="16"/>
  <c r="U877" i="16"/>
  <c r="U876" i="16"/>
  <c r="U875" i="16"/>
  <c r="U874" i="16"/>
  <c r="U873" i="16"/>
  <c r="U872" i="16"/>
  <c r="U871" i="16"/>
  <c r="U870" i="16"/>
  <c r="U869" i="16"/>
  <c r="U868" i="16"/>
  <c r="U867" i="16"/>
  <c r="U866" i="16"/>
  <c r="U865" i="16"/>
  <c r="U864" i="16"/>
  <c r="U863" i="16"/>
  <c r="U862" i="16"/>
  <c r="U861" i="16"/>
  <c r="U860" i="16"/>
  <c r="U859" i="16"/>
  <c r="U858" i="16"/>
  <c r="U857" i="16"/>
  <c r="U856" i="16"/>
  <c r="U855" i="16"/>
  <c r="U854" i="16"/>
  <c r="U853" i="16"/>
  <c r="U852" i="16"/>
  <c r="U851" i="16"/>
  <c r="U850" i="16"/>
  <c r="U849" i="16"/>
  <c r="U848" i="16"/>
  <c r="U847" i="16"/>
  <c r="U846" i="16"/>
  <c r="U845" i="16"/>
  <c r="U843" i="16"/>
  <c r="U842" i="16"/>
  <c r="U841" i="16"/>
  <c r="U840" i="16"/>
  <c r="U839" i="16"/>
  <c r="U838" i="16"/>
  <c r="U837" i="16"/>
  <c r="U836" i="16"/>
  <c r="U835" i="16"/>
  <c r="U834" i="16"/>
  <c r="U833" i="16"/>
  <c r="U832" i="16"/>
  <c r="U831" i="16"/>
  <c r="U830" i="16"/>
  <c r="U829" i="16"/>
  <c r="U828" i="16"/>
  <c r="U827" i="16"/>
  <c r="U826" i="16"/>
  <c r="U825" i="16"/>
  <c r="U824" i="16"/>
  <c r="U823" i="16"/>
  <c r="U822" i="16"/>
  <c r="U821" i="16"/>
  <c r="U820" i="16"/>
  <c r="U819" i="16"/>
  <c r="U818" i="16"/>
  <c r="U817" i="16"/>
  <c r="U784" i="16"/>
  <c r="U783" i="16"/>
  <c r="U782" i="16"/>
  <c r="U781" i="16"/>
  <c r="U780" i="16"/>
  <c r="U779" i="16"/>
  <c r="U778" i="16"/>
  <c r="U777" i="16"/>
  <c r="U776" i="16"/>
  <c r="U775" i="16"/>
  <c r="U774" i="16"/>
  <c r="U773" i="16"/>
  <c r="U772" i="16"/>
  <c r="U771" i="16"/>
  <c r="U770" i="16"/>
  <c r="U769" i="16"/>
  <c r="U768" i="16"/>
  <c r="U767" i="16"/>
  <c r="U766" i="16"/>
  <c r="U765" i="16"/>
  <c r="U764" i="16"/>
  <c r="U763" i="16"/>
  <c r="U762" i="16"/>
  <c r="U761" i="16"/>
  <c r="U760" i="16"/>
  <c r="U759" i="16"/>
  <c r="U758" i="16"/>
  <c r="U757" i="16"/>
  <c r="U756" i="16"/>
  <c r="U755" i="16"/>
  <c r="U754" i="16"/>
  <c r="U753" i="16"/>
  <c r="U752" i="16"/>
  <c r="U751" i="16"/>
  <c r="U750" i="16"/>
  <c r="U749" i="16"/>
  <c r="U748" i="16"/>
  <c r="U747" i="16"/>
  <c r="U746" i="16"/>
  <c r="U745" i="16"/>
  <c r="U744" i="16"/>
  <c r="U743" i="16"/>
  <c r="U742" i="16"/>
  <c r="U741" i="16"/>
  <c r="U740" i="16"/>
  <c r="U739" i="16"/>
  <c r="U738" i="16"/>
  <c r="U737" i="16"/>
  <c r="U736" i="16"/>
  <c r="U735" i="16"/>
  <c r="U734" i="16"/>
  <c r="U733" i="16"/>
  <c r="U732" i="16"/>
  <c r="U731" i="16"/>
  <c r="U730" i="16"/>
  <c r="U729" i="16"/>
  <c r="U728" i="16"/>
  <c r="U727" i="16"/>
  <c r="U726" i="16"/>
  <c r="U725" i="16"/>
  <c r="U724" i="16"/>
  <c r="U723" i="16"/>
  <c r="U722" i="16"/>
  <c r="U721" i="16"/>
  <c r="U720" i="16"/>
  <c r="U719" i="16"/>
  <c r="U718" i="16"/>
  <c r="U717" i="16"/>
  <c r="U716" i="16"/>
  <c r="U715" i="16"/>
  <c r="U714" i="16"/>
  <c r="U713" i="16"/>
  <c r="U712" i="16"/>
  <c r="U711" i="16"/>
  <c r="U710" i="16"/>
  <c r="U709" i="16"/>
  <c r="U708" i="16"/>
  <c r="U707" i="16"/>
  <c r="U706" i="16"/>
  <c r="U705" i="16"/>
  <c r="U704" i="16"/>
  <c r="U703" i="16"/>
  <c r="U702" i="16"/>
  <c r="U701" i="16"/>
  <c r="U700" i="16"/>
  <c r="U699" i="16"/>
  <c r="U698" i="16"/>
  <c r="U697" i="16"/>
  <c r="U696" i="16"/>
  <c r="U695" i="16"/>
  <c r="U694" i="16"/>
  <c r="U693" i="16"/>
  <c r="U692" i="16"/>
  <c r="U691" i="16"/>
  <c r="U690" i="16"/>
  <c r="U689" i="16"/>
  <c r="U688" i="16"/>
  <c r="U687" i="16"/>
  <c r="U686" i="16"/>
  <c r="U685" i="16"/>
  <c r="U684" i="16"/>
  <c r="U683" i="16"/>
  <c r="U682" i="16"/>
  <c r="U681" i="16"/>
  <c r="U680" i="16"/>
  <c r="U679" i="16"/>
  <c r="U678" i="16"/>
  <c r="U677" i="16"/>
  <c r="U676" i="16"/>
  <c r="U675" i="16"/>
  <c r="U674" i="16"/>
  <c r="U673" i="16"/>
  <c r="U672" i="16"/>
  <c r="U671" i="16"/>
  <c r="U670" i="16"/>
  <c r="U669" i="16"/>
  <c r="U668" i="16"/>
  <c r="U667" i="16"/>
  <c r="U666" i="16"/>
  <c r="U665" i="16"/>
  <c r="U664" i="16"/>
  <c r="U663" i="16"/>
  <c r="U662" i="16"/>
  <c r="U661" i="16"/>
  <c r="U660" i="16"/>
  <c r="U659" i="16"/>
  <c r="U658" i="16"/>
  <c r="U657" i="16"/>
  <c r="U656" i="16"/>
  <c r="U655" i="16"/>
  <c r="U654" i="16"/>
  <c r="U653" i="16"/>
  <c r="U652" i="16"/>
  <c r="U651" i="16"/>
  <c r="U650" i="16"/>
  <c r="U649" i="16"/>
  <c r="U648" i="16"/>
  <c r="U647" i="16"/>
  <c r="U646" i="16"/>
  <c r="U645" i="16"/>
  <c r="U644" i="16"/>
  <c r="U643" i="16"/>
  <c r="U642" i="16"/>
  <c r="U641" i="16"/>
  <c r="U640" i="16"/>
  <c r="U639" i="16"/>
  <c r="U638" i="16"/>
  <c r="U637" i="16"/>
  <c r="U636" i="16"/>
  <c r="U635" i="16"/>
  <c r="U634" i="16"/>
  <c r="U633" i="16"/>
  <c r="U632" i="16"/>
  <c r="U631" i="16"/>
  <c r="U630" i="16"/>
  <c r="U629" i="16"/>
  <c r="U628" i="16"/>
  <c r="U627" i="16"/>
  <c r="U626" i="16"/>
  <c r="U625" i="16"/>
  <c r="U624" i="16"/>
  <c r="U623" i="16"/>
  <c r="U622" i="16"/>
  <c r="U621" i="16"/>
  <c r="U620" i="16"/>
  <c r="U619" i="16"/>
  <c r="U618" i="16"/>
  <c r="U617" i="16"/>
  <c r="U616" i="16"/>
  <c r="U615" i="16"/>
  <c r="U614" i="16"/>
  <c r="U613" i="16"/>
  <c r="U612" i="16"/>
  <c r="U611" i="16"/>
  <c r="U610" i="16"/>
  <c r="U609" i="16"/>
  <c r="U608" i="16"/>
  <c r="U607" i="16"/>
  <c r="U606" i="16"/>
  <c r="U605" i="16"/>
  <c r="U604" i="16"/>
  <c r="U603" i="16"/>
  <c r="U602" i="16"/>
  <c r="U601" i="16"/>
  <c r="U600" i="16"/>
  <c r="U599" i="16"/>
  <c r="U598" i="16"/>
  <c r="U597" i="16"/>
  <c r="U596" i="16"/>
  <c r="U595" i="16"/>
  <c r="U594" i="16"/>
  <c r="U593" i="16"/>
  <c r="U592" i="16"/>
  <c r="U591" i="16"/>
  <c r="U590" i="16"/>
  <c r="U589" i="16"/>
  <c r="U588" i="16"/>
  <c r="U587" i="16"/>
  <c r="U586" i="16"/>
  <c r="U585" i="16"/>
  <c r="U584" i="16"/>
  <c r="U583" i="16"/>
  <c r="U582" i="16"/>
  <c r="U581" i="16"/>
  <c r="U580" i="16"/>
  <c r="U579" i="16"/>
  <c r="U578" i="16"/>
  <c r="U577" i="16"/>
  <c r="U576" i="16"/>
  <c r="U575" i="16"/>
  <c r="U574" i="16"/>
  <c r="U573" i="16"/>
  <c r="U572" i="16"/>
  <c r="U571" i="16"/>
  <c r="U570" i="16"/>
  <c r="U569" i="16"/>
  <c r="U568" i="16"/>
  <c r="U567" i="16"/>
  <c r="U566" i="16"/>
  <c r="U565" i="16"/>
  <c r="U564" i="16"/>
  <c r="U563" i="16"/>
  <c r="U562" i="16"/>
  <c r="U561" i="16"/>
  <c r="U560" i="16"/>
  <c r="U559" i="16"/>
  <c r="U558" i="16"/>
  <c r="U557" i="16"/>
  <c r="U556" i="16"/>
  <c r="U555" i="16"/>
  <c r="U554" i="16"/>
  <c r="U553" i="16"/>
  <c r="U552" i="16"/>
  <c r="U551" i="16"/>
  <c r="U550" i="16"/>
  <c r="U549" i="16"/>
  <c r="U548" i="16"/>
  <c r="U547" i="16"/>
  <c r="U546" i="16"/>
  <c r="U545" i="16"/>
  <c r="U544" i="16"/>
  <c r="U543" i="16"/>
  <c r="U542" i="16"/>
  <c r="U541" i="16"/>
  <c r="U540" i="16"/>
  <c r="U539" i="16"/>
  <c r="U538" i="16"/>
  <c r="U537" i="16"/>
  <c r="U536" i="16"/>
  <c r="U535" i="16"/>
  <c r="U534" i="16"/>
  <c r="U533" i="16"/>
  <c r="U532" i="16"/>
  <c r="U531" i="16"/>
  <c r="U530" i="16"/>
  <c r="U529" i="16"/>
  <c r="U528" i="16"/>
  <c r="U527" i="16"/>
  <c r="U526" i="16"/>
  <c r="U525" i="16"/>
  <c r="U524" i="16"/>
  <c r="U523" i="16"/>
  <c r="U522" i="16"/>
  <c r="U521" i="16"/>
  <c r="U520" i="16"/>
  <c r="U519" i="16"/>
  <c r="U518" i="16"/>
  <c r="U517" i="16"/>
  <c r="U516" i="16"/>
  <c r="U515" i="16"/>
  <c r="U514" i="16"/>
  <c r="U513" i="16"/>
  <c r="U512" i="16"/>
  <c r="U511" i="16"/>
  <c r="U510" i="16"/>
  <c r="U509" i="16"/>
  <c r="U508" i="16"/>
  <c r="U507" i="16"/>
  <c r="U506" i="16"/>
  <c r="U505" i="16"/>
  <c r="U504" i="16"/>
  <c r="U503" i="16"/>
  <c r="U502" i="16"/>
  <c r="U501" i="16"/>
  <c r="U500" i="16"/>
  <c r="U499" i="16"/>
  <c r="U498" i="16"/>
  <c r="U497" i="16"/>
  <c r="U496" i="16"/>
  <c r="U495" i="16"/>
  <c r="U494" i="16"/>
  <c r="U493" i="16"/>
  <c r="U492" i="16"/>
  <c r="U491" i="16"/>
  <c r="U490" i="16"/>
  <c r="U489" i="16"/>
  <c r="U488" i="16"/>
  <c r="U487" i="16"/>
  <c r="U486" i="16"/>
  <c r="U485" i="16"/>
  <c r="U484" i="16"/>
  <c r="U483" i="16"/>
  <c r="U482" i="16"/>
  <c r="U481" i="16"/>
  <c r="U480" i="16"/>
  <c r="U479" i="16"/>
  <c r="U478" i="16"/>
  <c r="U477" i="16"/>
  <c r="U476" i="16"/>
  <c r="U475" i="16"/>
  <c r="U474" i="16"/>
  <c r="U473" i="16"/>
  <c r="U472" i="16"/>
  <c r="U471" i="16"/>
  <c r="U470" i="16"/>
  <c r="U469" i="16"/>
  <c r="U468" i="16"/>
  <c r="U467" i="16"/>
  <c r="U466" i="16"/>
  <c r="U465" i="16"/>
  <c r="U464" i="16"/>
  <c r="U463" i="16"/>
  <c r="U462" i="16"/>
  <c r="U461" i="16"/>
  <c r="U460" i="16"/>
  <c r="U459" i="16"/>
  <c r="U458" i="16"/>
  <c r="U457" i="16"/>
  <c r="U456" i="16"/>
  <c r="U455" i="16"/>
  <c r="U454" i="16"/>
  <c r="U453" i="16"/>
  <c r="U452" i="16"/>
  <c r="U451" i="16"/>
  <c r="U450" i="16"/>
  <c r="U449" i="16"/>
  <c r="U448" i="16"/>
  <c r="U447" i="16"/>
  <c r="U446" i="16"/>
  <c r="U445" i="16"/>
  <c r="U444" i="16"/>
  <c r="U443" i="16"/>
  <c r="U442" i="16"/>
  <c r="U441" i="16"/>
  <c r="U440" i="16"/>
  <c r="U439" i="16"/>
  <c r="U438" i="16"/>
  <c r="U437" i="16"/>
  <c r="U436" i="16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B4" i="20"/>
  <c r="E4" i="20"/>
  <c r="F4" i="20"/>
  <c r="G4" i="20"/>
  <c r="H4" i="20"/>
  <c r="I4" i="20"/>
  <c r="W4" i="20"/>
  <c r="AJ4" i="20"/>
  <c r="AW4" i="20"/>
  <c r="B5" i="20"/>
  <c r="D5" i="20"/>
  <c r="E5" i="20"/>
  <c r="F5" i="20"/>
  <c r="G5" i="20"/>
  <c r="H5" i="20"/>
  <c r="I5" i="20"/>
  <c r="W5" i="20"/>
  <c r="AJ5" i="20"/>
  <c r="AW5" i="20"/>
  <c r="B6" i="20"/>
  <c r="D6" i="20"/>
  <c r="E6" i="20"/>
  <c r="F6" i="20"/>
  <c r="G6" i="20"/>
  <c r="H6" i="20"/>
  <c r="I6" i="20"/>
  <c r="W6" i="20"/>
  <c r="AJ6" i="20"/>
  <c r="AW6" i="20"/>
  <c r="B7" i="20"/>
  <c r="D7" i="20"/>
  <c r="F7" i="20"/>
  <c r="G7" i="20"/>
  <c r="H7" i="20"/>
  <c r="I7" i="20"/>
  <c r="W7" i="20"/>
  <c r="AJ7" i="20"/>
  <c r="AW7" i="20"/>
  <c r="B8" i="20"/>
  <c r="D8" i="20"/>
  <c r="E8" i="20"/>
  <c r="F8" i="20"/>
  <c r="G8" i="20"/>
  <c r="H8" i="20"/>
  <c r="I8" i="20"/>
  <c r="W8" i="20"/>
  <c r="AJ8" i="20"/>
  <c r="AW8" i="20"/>
  <c r="B9" i="20"/>
  <c r="D9" i="20"/>
  <c r="E9" i="20"/>
  <c r="F9" i="20"/>
  <c r="G9" i="20"/>
  <c r="H9" i="20"/>
  <c r="I9" i="20"/>
  <c r="W9" i="20"/>
  <c r="AJ9" i="20"/>
  <c r="AW9" i="20"/>
  <c r="B10" i="20"/>
  <c r="D10" i="20"/>
  <c r="E10" i="20"/>
  <c r="F10" i="20"/>
  <c r="G10" i="20"/>
  <c r="H10" i="20"/>
  <c r="I10" i="20"/>
  <c r="W10" i="20"/>
  <c r="AJ10" i="20"/>
  <c r="AW10" i="20"/>
  <c r="B11" i="20"/>
  <c r="D11" i="20"/>
  <c r="E11" i="20"/>
  <c r="F11" i="20"/>
  <c r="G11" i="20"/>
  <c r="H11" i="20"/>
  <c r="I11" i="20"/>
  <c r="W11" i="20"/>
  <c r="AJ11" i="20"/>
  <c r="AW11" i="20"/>
  <c r="B12" i="20"/>
  <c r="D12" i="20"/>
  <c r="E12" i="20"/>
  <c r="F12" i="20"/>
  <c r="G12" i="20"/>
  <c r="I12" i="20"/>
  <c r="W12" i="20"/>
  <c r="AJ12" i="20"/>
  <c r="AW12" i="20"/>
  <c r="B13" i="20"/>
  <c r="D13" i="20"/>
  <c r="E13" i="20"/>
  <c r="F13" i="20"/>
  <c r="G13" i="20"/>
  <c r="H13" i="20"/>
  <c r="I13" i="20"/>
  <c r="W13" i="20"/>
  <c r="AJ13" i="20"/>
  <c r="AW13" i="20"/>
  <c r="B14" i="20"/>
  <c r="D14" i="20"/>
  <c r="E14" i="20"/>
  <c r="F14" i="20"/>
  <c r="G14" i="20"/>
  <c r="H14" i="20"/>
  <c r="I14" i="20"/>
  <c r="W14" i="20"/>
  <c r="AJ14" i="20"/>
  <c r="AW14" i="20"/>
  <c r="B15" i="20"/>
  <c r="D15" i="20"/>
  <c r="E15" i="20"/>
  <c r="F15" i="20"/>
  <c r="G15" i="20"/>
  <c r="H15" i="20"/>
  <c r="I15" i="20"/>
  <c r="W15" i="20"/>
  <c r="AJ15" i="20"/>
  <c r="AW15" i="20"/>
  <c r="B16" i="20"/>
  <c r="D16" i="20"/>
  <c r="E16" i="20"/>
  <c r="F16" i="20"/>
  <c r="G16" i="20"/>
  <c r="H16" i="20"/>
  <c r="I16" i="20"/>
  <c r="W16" i="20"/>
  <c r="AJ16" i="20"/>
  <c r="AW16" i="20"/>
  <c r="B17" i="20"/>
  <c r="D17" i="20"/>
  <c r="E17" i="20"/>
  <c r="F17" i="20"/>
  <c r="G17" i="20"/>
  <c r="H17" i="20"/>
  <c r="I17" i="20"/>
  <c r="W17" i="20"/>
  <c r="AJ17" i="20"/>
  <c r="AW17" i="20"/>
  <c r="B18" i="20"/>
  <c r="D18" i="20"/>
  <c r="E18" i="20"/>
  <c r="F18" i="20"/>
  <c r="G18" i="20"/>
  <c r="H18" i="20"/>
  <c r="I18" i="20"/>
  <c r="W18" i="20"/>
  <c r="AJ18" i="20"/>
  <c r="AW18" i="20"/>
  <c r="B19" i="20"/>
  <c r="D19" i="20"/>
  <c r="E19" i="20"/>
  <c r="F19" i="20"/>
  <c r="G19" i="20"/>
  <c r="H19" i="20"/>
  <c r="I19" i="20"/>
  <c r="W19" i="20"/>
  <c r="AJ19" i="20"/>
  <c r="AW19" i="20"/>
  <c r="B20" i="20"/>
  <c r="D20" i="20"/>
  <c r="E20" i="20"/>
  <c r="F20" i="20"/>
  <c r="G20" i="20"/>
  <c r="H20" i="20"/>
  <c r="I20" i="20"/>
  <c r="W20" i="20"/>
  <c r="AJ20" i="20"/>
  <c r="AW20" i="20"/>
  <c r="B21" i="20"/>
  <c r="D21" i="20"/>
  <c r="E21" i="20"/>
  <c r="F21" i="20"/>
  <c r="G21" i="20"/>
  <c r="H21" i="20"/>
  <c r="I21" i="20"/>
  <c r="W21" i="20"/>
  <c r="AJ21" i="20"/>
  <c r="AW21" i="20"/>
  <c r="B22" i="20"/>
  <c r="D22" i="20"/>
  <c r="E22" i="20"/>
  <c r="F22" i="20"/>
  <c r="G22" i="20"/>
  <c r="H22" i="20"/>
  <c r="I22" i="20"/>
  <c r="W22" i="20"/>
  <c r="AJ22" i="20"/>
  <c r="AW22" i="20"/>
  <c r="B23" i="20"/>
  <c r="D23" i="20"/>
  <c r="E23" i="20"/>
  <c r="F23" i="20"/>
  <c r="G23" i="20"/>
  <c r="H23" i="20"/>
  <c r="I23" i="20"/>
  <c r="W23" i="20"/>
  <c r="AJ23" i="20"/>
  <c r="AW23" i="20"/>
  <c r="B24" i="20"/>
  <c r="D24" i="20"/>
  <c r="E24" i="20"/>
  <c r="F24" i="20"/>
  <c r="G24" i="20"/>
  <c r="H24" i="20"/>
  <c r="I24" i="20"/>
  <c r="W24" i="20"/>
  <c r="AJ24" i="20"/>
  <c r="AW24" i="20"/>
  <c r="B25" i="20"/>
  <c r="D25" i="20"/>
  <c r="E25" i="20"/>
  <c r="F25" i="20"/>
  <c r="G25" i="20"/>
  <c r="H25" i="20"/>
  <c r="I25" i="20"/>
  <c r="W25" i="20"/>
  <c r="AJ25" i="20"/>
  <c r="AW25" i="20"/>
  <c r="B26" i="20"/>
  <c r="D26" i="20"/>
  <c r="E26" i="20"/>
  <c r="F26" i="20"/>
  <c r="G26" i="20"/>
  <c r="H26" i="20"/>
  <c r="I26" i="20"/>
  <c r="W26" i="20"/>
  <c r="AJ26" i="20"/>
  <c r="AW26" i="20"/>
  <c r="B27" i="20"/>
  <c r="D27" i="20"/>
  <c r="E27" i="20"/>
  <c r="F27" i="20"/>
  <c r="G27" i="20"/>
  <c r="H27" i="20"/>
  <c r="I27" i="20"/>
  <c r="W27" i="20"/>
  <c r="AJ27" i="20"/>
  <c r="AW27" i="20"/>
  <c r="B28" i="20"/>
  <c r="D28" i="20"/>
  <c r="E28" i="20"/>
  <c r="F28" i="20"/>
  <c r="G28" i="20"/>
  <c r="H28" i="20"/>
  <c r="I28" i="20"/>
  <c r="W28" i="20"/>
  <c r="AJ28" i="20"/>
  <c r="AW28" i="20"/>
  <c r="B29" i="20"/>
  <c r="D29" i="20"/>
  <c r="E29" i="20"/>
  <c r="F29" i="20"/>
  <c r="G29" i="20"/>
  <c r="H29" i="20"/>
  <c r="I29" i="20"/>
  <c r="W29" i="20"/>
  <c r="AJ29" i="20"/>
  <c r="AW29" i="20"/>
  <c r="B30" i="20"/>
  <c r="D30" i="20"/>
  <c r="E30" i="20"/>
  <c r="F30" i="20"/>
  <c r="G30" i="20"/>
  <c r="H30" i="20"/>
  <c r="I30" i="20"/>
  <c r="W30" i="20"/>
  <c r="AJ30" i="20"/>
  <c r="AW30" i="20"/>
  <c r="B31" i="20"/>
  <c r="D31" i="20"/>
  <c r="E31" i="20"/>
  <c r="F31" i="20"/>
  <c r="G31" i="20"/>
  <c r="H31" i="20"/>
  <c r="I31" i="20"/>
  <c r="W31" i="20"/>
  <c r="AJ31" i="20"/>
  <c r="AW31" i="20"/>
  <c r="B32" i="20"/>
  <c r="D32" i="20"/>
  <c r="E32" i="20"/>
  <c r="F32" i="20"/>
  <c r="G32" i="20"/>
  <c r="H32" i="20"/>
  <c r="I32" i="20"/>
  <c r="W32" i="20"/>
  <c r="AJ32" i="20"/>
  <c r="AW32" i="20"/>
  <c r="B33" i="20"/>
  <c r="D33" i="20"/>
  <c r="E33" i="20"/>
  <c r="F33" i="20"/>
  <c r="G33" i="20"/>
  <c r="H33" i="20"/>
  <c r="I33" i="20"/>
  <c r="W33" i="20"/>
  <c r="AJ33" i="20"/>
  <c r="AW33" i="20"/>
  <c r="B34" i="20"/>
  <c r="D34" i="20"/>
  <c r="E34" i="20"/>
  <c r="F34" i="20"/>
  <c r="G34" i="20"/>
  <c r="H34" i="20"/>
  <c r="I34" i="20"/>
  <c r="W34" i="20"/>
  <c r="AJ34" i="20"/>
  <c r="AW34" i="20"/>
  <c r="B35" i="20"/>
  <c r="D35" i="20"/>
  <c r="E35" i="20"/>
  <c r="F35" i="20"/>
  <c r="G35" i="20"/>
  <c r="H35" i="20"/>
  <c r="I35" i="20"/>
  <c r="W35" i="20"/>
  <c r="AJ35" i="20"/>
  <c r="AW35" i="20"/>
  <c r="B36" i="20"/>
  <c r="D36" i="20"/>
  <c r="E36" i="20"/>
  <c r="F36" i="20"/>
  <c r="G36" i="20"/>
  <c r="H36" i="20"/>
  <c r="I36" i="20"/>
  <c r="W36" i="20"/>
  <c r="AJ36" i="20"/>
  <c r="AW36" i="20"/>
  <c r="B37" i="20"/>
  <c r="D37" i="20"/>
  <c r="E37" i="20"/>
  <c r="F37" i="20"/>
  <c r="G37" i="20"/>
  <c r="H37" i="20"/>
  <c r="I37" i="20"/>
  <c r="W37" i="20"/>
  <c r="AJ37" i="20"/>
  <c r="AW37" i="20"/>
  <c r="B38" i="20"/>
  <c r="D38" i="20"/>
  <c r="E38" i="20"/>
  <c r="F38" i="20"/>
  <c r="G38" i="20"/>
  <c r="H38" i="20"/>
  <c r="I38" i="20"/>
  <c r="W38" i="20"/>
  <c r="AJ38" i="20"/>
  <c r="AW38" i="20"/>
  <c r="B39" i="20"/>
  <c r="D39" i="20"/>
  <c r="E39" i="20"/>
  <c r="F39" i="20"/>
  <c r="G39" i="20"/>
  <c r="H39" i="20"/>
  <c r="I39" i="20"/>
  <c r="W39" i="20"/>
  <c r="AJ39" i="20"/>
  <c r="AW39" i="20"/>
  <c r="B40" i="20"/>
  <c r="D40" i="20"/>
  <c r="E40" i="20"/>
  <c r="F40" i="20"/>
  <c r="G40" i="20"/>
  <c r="H40" i="20"/>
  <c r="I40" i="20"/>
  <c r="W40" i="20"/>
  <c r="AJ40" i="20"/>
  <c r="AW40" i="20"/>
  <c r="B41" i="20"/>
  <c r="D41" i="20"/>
  <c r="E41" i="20"/>
  <c r="F41" i="20"/>
  <c r="G41" i="20"/>
  <c r="H41" i="20"/>
  <c r="I41" i="20"/>
  <c r="W41" i="20"/>
  <c r="AJ41" i="20"/>
  <c r="AW41" i="20"/>
  <c r="B42" i="20"/>
  <c r="D42" i="20"/>
  <c r="E42" i="20"/>
  <c r="F42" i="20"/>
  <c r="G42" i="20"/>
  <c r="H42" i="20"/>
  <c r="I42" i="20"/>
  <c r="W42" i="20"/>
  <c r="AJ42" i="20"/>
  <c r="AW42" i="20"/>
  <c r="B43" i="20"/>
  <c r="D43" i="20"/>
  <c r="E43" i="20"/>
  <c r="F43" i="20"/>
  <c r="G43" i="20"/>
  <c r="H43" i="20"/>
  <c r="I43" i="20"/>
  <c r="W43" i="20"/>
  <c r="AJ43" i="20"/>
  <c r="AW43" i="20"/>
  <c r="B44" i="20"/>
  <c r="D44" i="20"/>
  <c r="E44" i="20"/>
  <c r="F44" i="20"/>
  <c r="G44" i="20"/>
  <c r="H44" i="20"/>
  <c r="I44" i="20"/>
  <c r="W44" i="20"/>
  <c r="AJ44" i="20"/>
  <c r="AW44" i="20"/>
  <c r="B45" i="20"/>
  <c r="D45" i="20"/>
  <c r="E45" i="20"/>
  <c r="F45" i="20"/>
  <c r="G45" i="20"/>
  <c r="H45" i="20"/>
  <c r="I45" i="20"/>
  <c r="W45" i="20"/>
  <c r="AJ45" i="20"/>
  <c r="AW45" i="20"/>
  <c r="B46" i="20"/>
  <c r="D46" i="20"/>
  <c r="E46" i="20"/>
  <c r="F46" i="20"/>
  <c r="G46" i="20"/>
  <c r="H46" i="20"/>
  <c r="I46" i="20"/>
  <c r="W46" i="20"/>
  <c r="AJ46" i="20"/>
  <c r="AW46" i="20"/>
  <c r="B47" i="20"/>
  <c r="D47" i="20"/>
  <c r="E47" i="20"/>
  <c r="F47" i="20"/>
  <c r="G47" i="20"/>
  <c r="H47" i="20"/>
  <c r="I47" i="20"/>
  <c r="W47" i="20"/>
  <c r="AJ47" i="20"/>
  <c r="AW47" i="20"/>
  <c r="B48" i="20"/>
  <c r="D48" i="20"/>
  <c r="E48" i="20"/>
  <c r="F48" i="20"/>
  <c r="G48" i="20"/>
  <c r="H48" i="20"/>
  <c r="I48" i="20"/>
  <c r="W48" i="20"/>
  <c r="AJ48" i="20"/>
  <c r="AW48" i="20"/>
  <c r="B49" i="20"/>
  <c r="D49" i="20"/>
  <c r="E49" i="20"/>
  <c r="F49" i="20"/>
  <c r="G49" i="20"/>
  <c r="H49" i="20"/>
  <c r="I49" i="20"/>
  <c r="W49" i="20"/>
  <c r="AJ49" i="20"/>
  <c r="AW49" i="20"/>
  <c r="B50" i="20"/>
  <c r="D50" i="20"/>
  <c r="E50" i="20"/>
  <c r="F50" i="20"/>
  <c r="G50" i="20"/>
  <c r="H50" i="20"/>
  <c r="I50" i="20"/>
  <c r="W50" i="20"/>
  <c r="AJ50" i="20"/>
  <c r="AW50" i="20"/>
  <c r="B51" i="20"/>
  <c r="D51" i="20"/>
  <c r="E51" i="20"/>
  <c r="F51" i="20"/>
  <c r="G51" i="20"/>
  <c r="H51" i="20"/>
  <c r="I51" i="20"/>
  <c r="W51" i="20"/>
  <c r="AJ51" i="20"/>
  <c r="AW51" i="20"/>
  <c r="B52" i="20"/>
  <c r="E52" i="20"/>
  <c r="F52" i="20"/>
  <c r="G52" i="20"/>
  <c r="H52" i="20"/>
  <c r="I52" i="20"/>
  <c r="W52" i="20"/>
  <c r="AJ52" i="20"/>
  <c r="AW52" i="20"/>
  <c r="B53" i="20"/>
  <c r="D53" i="20"/>
  <c r="E53" i="20"/>
  <c r="F53" i="20"/>
  <c r="G53" i="20"/>
  <c r="H53" i="20"/>
  <c r="I53" i="20"/>
  <c r="W53" i="20"/>
  <c r="AJ53" i="20"/>
  <c r="AW53" i="20"/>
  <c r="B54" i="20"/>
  <c r="D54" i="20"/>
  <c r="E54" i="20"/>
  <c r="F54" i="20"/>
  <c r="G54" i="20"/>
  <c r="H54" i="20"/>
  <c r="I54" i="20"/>
  <c r="W54" i="20"/>
  <c r="AJ54" i="20"/>
  <c r="AW54" i="20"/>
  <c r="B55" i="20"/>
  <c r="D55" i="20"/>
  <c r="E55" i="20"/>
  <c r="F55" i="20"/>
  <c r="G55" i="20"/>
  <c r="H55" i="20"/>
  <c r="I55" i="20"/>
  <c r="W55" i="20"/>
  <c r="AJ55" i="20"/>
  <c r="AW55" i="20"/>
  <c r="B56" i="20"/>
  <c r="D56" i="20"/>
  <c r="E56" i="20"/>
  <c r="F56" i="20"/>
  <c r="G56" i="20"/>
  <c r="H56" i="20"/>
  <c r="I56" i="20"/>
  <c r="W56" i="20"/>
  <c r="AJ56" i="20"/>
  <c r="AW56" i="20"/>
  <c r="B57" i="20"/>
  <c r="D57" i="20"/>
  <c r="E57" i="20"/>
  <c r="F57" i="20"/>
  <c r="G57" i="20"/>
  <c r="H57" i="20"/>
  <c r="I57" i="20"/>
  <c r="W57" i="20"/>
  <c r="AJ57" i="20"/>
  <c r="AW57" i="20"/>
  <c r="B58" i="20"/>
  <c r="D58" i="20"/>
  <c r="E58" i="20"/>
  <c r="F58" i="20"/>
  <c r="G58" i="20"/>
  <c r="H58" i="20"/>
  <c r="I58" i="20"/>
  <c r="W58" i="20"/>
  <c r="AJ58" i="20"/>
  <c r="AW58" i="20"/>
  <c r="B59" i="20"/>
  <c r="D59" i="20"/>
  <c r="E59" i="20"/>
  <c r="F59" i="20"/>
  <c r="G59" i="20"/>
  <c r="H59" i="20"/>
  <c r="I59" i="20"/>
  <c r="W59" i="20"/>
  <c r="AJ59" i="20"/>
  <c r="AW59" i="20"/>
  <c r="B60" i="20"/>
  <c r="D60" i="20"/>
  <c r="E60" i="20"/>
  <c r="F60" i="20"/>
  <c r="G60" i="20"/>
  <c r="H60" i="20"/>
  <c r="I60" i="20"/>
  <c r="W60" i="20"/>
  <c r="AJ60" i="20"/>
  <c r="AW60" i="20"/>
  <c r="B61" i="20"/>
  <c r="D61" i="20"/>
  <c r="E61" i="20"/>
  <c r="F61" i="20"/>
  <c r="G61" i="20"/>
  <c r="H61" i="20"/>
  <c r="I61" i="20"/>
  <c r="W61" i="20"/>
  <c r="AJ61" i="20"/>
  <c r="AW61" i="20"/>
  <c r="B62" i="20"/>
  <c r="D62" i="20"/>
  <c r="E62" i="20"/>
  <c r="F62" i="20"/>
  <c r="G62" i="20"/>
  <c r="H62" i="20"/>
  <c r="I62" i="20"/>
  <c r="W62" i="20"/>
  <c r="AJ62" i="20"/>
  <c r="AW62" i="20"/>
  <c r="B63" i="20"/>
  <c r="D63" i="20"/>
  <c r="E63" i="20"/>
  <c r="F63" i="20"/>
  <c r="G63" i="20"/>
  <c r="H63" i="20"/>
  <c r="I63" i="20"/>
  <c r="W63" i="20"/>
  <c r="AJ63" i="20"/>
  <c r="AW63" i="20"/>
  <c r="B64" i="20"/>
  <c r="D64" i="20"/>
  <c r="E64" i="20"/>
  <c r="F64" i="20"/>
  <c r="G64" i="20"/>
  <c r="H64" i="20"/>
  <c r="I64" i="20"/>
  <c r="W64" i="20"/>
  <c r="AJ64" i="20"/>
  <c r="AW64" i="20"/>
  <c r="B65" i="20"/>
  <c r="D65" i="20"/>
  <c r="E65" i="20"/>
  <c r="F65" i="20"/>
  <c r="G65" i="20"/>
  <c r="H65" i="20"/>
  <c r="I65" i="20"/>
  <c r="W65" i="20"/>
  <c r="AJ65" i="20"/>
  <c r="AW65" i="20"/>
  <c r="B66" i="20"/>
  <c r="D66" i="20"/>
  <c r="E66" i="20"/>
  <c r="F66" i="20"/>
  <c r="G66" i="20"/>
  <c r="H66" i="20"/>
  <c r="I66" i="20"/>
  <c r="W66" i="20"/>
  <c r="AJ66" i="20"/>
  <c r="AW66" i="20"/>
  <c r="B67" i="20"/>
  <c r="D67" i="20"/>
  <c r="E67" i="20"/>
  <c r="F67" i="20"/>
  <c r="G67" i="20"/>
  <c r="H67" i="20"/>
  <c r="I67" i="20"/>
  <c r="W67" i="20"/>
  <c r="AJ67" i="20"/>
  <c r="AW67" i="20"/>
  <c r="B68" i="20"/>
  <c r="D68" i="20"/>
  <c r="E68" i="20"/>
  <c r="F68" i="20"/>
  <c r="G68" i="20"/>
  <c r="H68" i="20"/>
  <c r="I68" i="20"/>
  <c r="W68" i="20"/>
  <c r="AJ68" i="20"/>
  <c r="AW68" i="20"/>
  <c r="B69" i="20"/>
  <c r="D69" i="20"/>
  <c r="E69" i="20"/>
  <c r="F69" i="20"/>
  <c r="G69" i="20"/>
  <c r="H69" i="20"/>
  <c r="I69" i="20"/>
  <c r="W69" i="20"/>
  <c r="AJ69" i="20"/>
  <c r="AW69" i="20"/>
  <c r="B70" i="20"/>
  <c r="D70" i="20"/>
  <c r="E70" i="20"/>
  <c r="F70" i="20"/>
  <c r="G70" i="20"/>
  <c r="H70" i="20"/>
  <c r="I70" i="20"/>
  <c r="W70" i="20"/>
  <c r="AJ70" i="20"/>
  <c r="AW70" i="20"/>
  <c r="B71" i="20"/>
  <c r="D71" i="20"/>
  <c r="E71" i="20"/>
  <c r="F71" i="20"/>
  <c r="G71" i="20"/>
  <c r="H71" i="20"/>
  <c r="I71" i="20"/>
  <c r="W71" i="20"/>
  <c r="AJ71" i="20"/>
  <c r="AW71" i="20"/>
  <c r="B72" i="20"/>
  <c r="D72" i="20"/>
  <c r="E72" i="20"/>
  <c r="F72" i="20"/>
  <c r="G72" i="20"/>
  <c r="H72" i="20"/>
  <c r="I72" i="20"/>
  <c r="W72" i="20"/>
  <c r="AJ72" i="20"/>
  <c r="AW72" i="20"/>
  <c r="B73" i="20"/>
  <c r="D73" i="20"/>
  <c r="E73" i="20"/>
  <c r="F73" i="20"/>
  <c r="G73" i="20"/>
  <c r="H73" i="20"/>
  <c r="I73" i="20"/>
  <c r="W73" i="20"/>
  <c r="AJ73" i="20"/>
  <c r="AW73" i="20"/>
  <c r="B74" i="20"/>
  <c r="D74" i="20"/>
  <c r="E74" i="20"/>
  <c r="F74" i="20"/>
  <c r="G74" i="20"/>
  <c r="H74" i="20"/>
  <c r="I74" i="20"/>
  <c r="W74" i="20"/>
  <c r="AJ74" i="20"/>
  <c r="AW74" i="20"/>
  <c r="B75" i="20"/>
  <c r="D75" i="20"/>
  <c r="E75" i="20"/>
  <c r="F75" i="20"/>
  <c r="G75" i="20"/>
  <c r="H75" i="20"/>
  <c r="I75" i="20"/>
  <c r="W75" i="20"/>
  <c r="AJ75" i="20"/>
  <c r="AW75" i="20"/>
  <c r="B76" i="20"/>
  <c r="D76" i="20"/>
  <c r="E76" i="20"/>
  <c r="F76" i="20"/>
  <c r="G76" i="20"/>
  <c r="H76" i="20"/>
  <c r="I76" i="20"/>
  <c r="W76" i="20"/>
  <c r="AJ76" i="20"/>
  <c r="AW76" i="20"/>
  <c r="B77" i="20"/>
  <c r="D77" i="20"/>
  <c r="E77" i="20"/>
  <c r="F77" i="20"/>
  <c r="G77" i="20"/>
  <c r="H77" i="20"/>
  <c r="I77" i="20"/>
  <c r="W77" i="20"/>
  <c r="AJ77" i="20"/>
  <c r="AW77" i="20"/>
  <c r="B78" i="20"/>
  <c r="D78" i="20"/>
  <c r="E78" i="20"/>
  <c r="F78" i="20"/>
  <c r="G78" i="20"/>
  <c r="H78" i="20"/>
  <c r="I78" i="20"/>
  <c r="W78" i="20"/>
  <c r="AJ78" i="20"/>
  <c r="AW78" i="20"/>
  <c r="B79" i="20"/>
  <c r="D79" i="20"/>
  <c r="E79" i="20"/>
  <c r="F79" i="20"/>
  <c r="G79" i="20"/>
  <c r="H79" i="20"/>
  <c r="I79" i="20"/>
  <c r="W79" i="20"/>
  <c r="AJ79" i="20"/>
  <c r="AW79" i="20"/>
  <c r="B80" i="20"/>
  <c r="D80" i="20"/>
  <c r="E80" i="20"/>
  <c r="F80" i="20"/>
  <c r="G80" i="20"/>
  <c r="H80" i="20"/>
  <c r="I80" i="20"/>
  <c r="W80" i="20"/>
  <c r="AJ80" i="20"/>
  <c r="AW80" i="20"/>
  <c r="B81" i="20"/>
  <c r="D81" i="20"/>
  <c r="E81" i="20"/>
  <c r="F81" i="20"/>
  <c r="G81" i="20"/>
  <c r="H81" i="20"/>
  <c r="I81" i="20"/>
  <c r="W81" i="20"/>
  <c r="AJ81" i="20"/>
  <c r="AW81" i="20"/>
  <c r="B82" i="20"/>
  <c r="D82" i="20"/>
  <c r="E82" i="20"/>
  <c r="F82" i="20"/>
  <c r="G82" i="20"/>
  <c r="H82" i="20"/>
  <c r="I82" i="20"/>
  <c r="W82" i="20"/>
  <c r="AJ82" i="20"/>
  <c r="AW82" i="20"/>
  <c r="B83" i="20"/>
  <c r="D83" i="20"/>
  <c r="E83" i="20"/>
  <c r="F83" i="20"/>
  <c r="G83" i="20"/>
  <c r="H83" i="20"/>
  <c r="I83" i="20"/>
  <c r="W83" i="20"/>
  <c r="AJ83" i="20"/>
  <c r="AW83" i="20"/>
  <c r="B84" i="20"/>
  <c r="D84" i="20"/>
  <c r="E84" i="20"/>
  <c r="F84" i="20"/>
  <c r="G84" i="20"/>
  <c r="H84" i="20"/>
  <c r="I84" i="20"/>
  <c r="W84" i="20"/>
  <c r="AJ84" i="20"/>
  <c r="AW84" i="20"/>
  <c r="B85" i="20"/>
  <c r="D85" i="20"/>
  <c r="E85" i="20"/>
  <c r="F85" i="20"/>
  <c r="G85" i="20"/>
  <c r="H85" i="20"/>
  <c r="I85" i="20"/>
  <c r="W85" i="20"/>
  <c r="AJ85" i="20"/>
  <c r="AW85" i="20"/>
  <c r="B86" i="20"/>
  <c r="D86" i="20"/>
  <c r="E86" i="20"/>
  <c r="F86" i="20"/>
  <c r="G86" i="20"/>
  <c r="H86" i="20"/>
  <c r="I86" i="20"/>
  <c r="W86" i="20"/>
  <c r="AJ86" i="20"/>
  <c r="AW86" i="20"/>
  <c r="B87" i="20"/>
  <c r="D87" i="20"/>
  <c r="E87" i="20"/>
  <c r="F87" i="20"/>
  <c r="G87" i="20"/>
  <c r="H87" i="20"/>
  <c r="I87" i="20"/>
  <c r="W87" i="20"/>
  <c r="AJ87" i="20"/>
  <c r="AW87" i="20"/>
  <c r="B88" i="20"/>
  <c r="D88" i="20"/>
  <c r="E88" i="20"/>
  <c r="F88" i="20"/>
  <c r="G88" i="20"/>
  <c r="H88" i="20"/>
  <c r="I88" i="20"/>
  <c r="W88" i="20"/>
  <c r="AJ88" i="20"/>
  <c r="AW88" i="20"/>
  <c r="B89" i="20"/>
  <c r="D89" i="20"/>
  <c r="E89" i="20"/>
  <c r="F89" i="20"/>
  <c r="G89" i="20"/>
  <c r="H89" i="20"/>
  <c r="I89" i="20"/>
  <c r="W89" i="20"/>
  <c r="AJ89" i="20"/>
  <c r="AW89" i="20"/>
  <c r="B90" i="20"/>
  <c r="D90" i="20"/>
  <c r="E90" i="20"/>
  <c r="F90" i="20"/>
  <c r="G90" i="20"/>
  <c r="H90" i="20"/>
  <c r="I90" i="20"/>
  <c r="W90" i="20"/>
  <c r="AJ90" i="20"/>
  <c r="AW90" i="20"/>
  <c r="B91" i="20"/>
  <c r="D91" i="20"/>
  <c r="E91" i="20"/>
  <c r="F91" i="20"/>
  <c r="G91" i="20"/>
  <c r="H91" i="20"/>
  <c r="I91" i="20"/>
  <c r="W91" i="20"/>
  <c r="AJ91" i="20"/>
  <c r="AW91" i="20"/>
  <c r="B92" i="20"/>
  <c r="D92" i="20"/>
  <c r="E92" i="20"/>
  <c r="F92" i="20"/>
  <c r="G92" i="20"/>
  <c r="H92" i="20"/>
  <c r="I92" i="20"/>
  <c r="W92" i="20"/>
  <c r="AJ92" i="20"/>
  <c r="AW92" i="20"/>
  <c r="B93" i="20"/>
  <c r="D93" i="20"/>
  <c r="E93" i="20"/>
  <c r="F93" i="20"/>
  <c r="G93" i="20"/>
  <c r="H93" i="20"/>
  <c r="I93" i="20"/>
  <c r="W93" i="20"/>
  <c r="AJ93" i="20"/>
  <c r="AW93" i="20"/>
  <c r="B94" i="20"/>
  <c r="D94" i="20"/>
  <c r="E94" i="20"/>
  <c r="F94" i="20"/>
  <c r="G94" i="20"/>
  <c r="H94" i="20"/>
  <c r="I94" i="20"/>
  <c r="W94" i="20"/>
  <c r="AJ94" i="20"/>
  <c r="AW94" i="20"/>
  <c r="B95" i="20"/>
  <c r="D95" i="20"/>
  <c r="E95" i="20"/>
  <c r="F95" i="20"/>
  <c r="G95" i="20"/>
  <c r="H95" i="20"/>
  <c r="I95" i="20"/>
  <c r="W95" i="20"/>
  <c r="AJ95" i="20"/>
  <c r="AW95" i="20"/>
  <c r="B96" i="20"/>
  <c r="D96" i="20"/>
  <c r="E96" i="20"/>
  <c r="F96" i="20"/>
  <c r="G96" i="20"/>
  <c r="H96" i="20"/>
  <c r="I96" i="20"/>
  <c r="W96" i="20"/>
  <c r="AJ96" i="20"/>
  <c r="AW96" i="20"/>
  <c r="B97" i="20"/>
  <c r="D97" i="20"/>
  <c r="E97" i="20"/>
  <c r="F97" i="20"/>
  <c r="G97" i="20"/>
  <c r="H97" i="20"/>
  <c r="I97" i="20"/>
  <c r="W97" i="20"/>
  <c r="AJ97" i="20"/>
  <c r="AW97" i="20"/>
  <c r="B98" i="20"/>
  <c r="D98" i="20"/>
  <c r="E98" i="20"/>
  <c r="F98" i="20"/>
  <c r="G98" i="20"/>
  <c r="H98" i="20"/>
  <c r="I98" i="20"/>
  <c r="W98" i="20"/>
  <c r="AJ98" i="20"/>
  <c r="AW98" i="20"/>
  <c r="B99" i="20"/>
  <c r="D99" i="20"/>
  <c r="E99" i="20"/>
  <c r="F99" i="20"/>
  <c r="G99" i="20"/>
  <c r="H99" i="20"/>
  <c r="I99" i="20"/>
  <c r="W99" i="20"/>
  <c r="AJ99" i="20"/>
  <c r="AW99" i="20"/>
  <c r="B100" i="20"/>
  <c r="D100" i="20"/>
  <c r="E100" i="20"/>
  <c r="F100" i="20"/>
  <c r="G100" i="20"/>
  <c r="H100" i="20"/>
  <c r="I100" i="20"/>
  <c r="W100" i="20"/>
  <c r="AJ100" i="20"/>
  <c r="AW100" i="20"/>
  <c r="B101" i="20"/>
  <c r="D101" i="20"/>
  <c r="E101" i="20"/>
  <c r="F101" i="20"/>
  <c r="G101" i="20"/>
  <c r="H101" i="20"/>
  <c r="I101" i="20"/>
  <c r="W101" i="20"/>
  <c r="AJ101" i="20"/>
  <c r="AW101" i="20"/>
  <c r="B102" i="20"/>
  <c r="D102" i="20"/>
  <c r="E102" i="20"/>
  <c r="F102" i="20"/>
  <c r="G102" i="20"/>
  <c r="H102" i="20"/>
  <c r="I102" i="20"/>
  <c r="W102" i="20"/>
  <c r="AJ102" i="20"/>
  <c r="AW102" i="20"/>
  <c r="B103" i="20"/>
  <c r="D103" i="20"/>
  <c r="E103" i="20"/>
  <c r="F103" i="20"/>
  <c r="G103" i="20"/>
  <c r="H103" i="20"/>
  <c r="I103" i="20"/>
  <c r="W103" i="20"/>
  <c r="AJ103" i="20"/>
  <c r="AW103" i="20"/>
  <c r="B104" i="20"/>
  <c r="D104" i="20"/>
  <c r="E104" i="20"/>
  <c r="F104" i="20"/>
  <c r="G104" i="20"/>
  <c r="H104" i="20"/>
  <c r="I104" i="20"/>
  <c r="W104" i="20"/>
  <c r="AJ104" i="20"/>
  <c r="AW104" i="20"/>
  <c r="B105" i="20"/>
  <c r="D105" i="20"/>
  <c r="E105" i="20"/>
  <c r="F105" i="20"/>
  <c r="G105" i="20"/>
  <c r="H105" i="20"/>
  <c r="I105" i="20"/>
  <c r="W105" i="20"/>
  <c r="AJ105" i="20"/>
  <c r="AW105" i="20"/>
  <c r="B106" i="20"/>
  <c r="D106" i="20"/>
  <c r="E106" i="20"/>
  <c r="F106" i="20"/>
  <c r="G106" i="20"/>
  <c r="H106" i="20"/>
  <c r="I106" i="20"/>
  <c r="W106" i="20"/>
  <c r="AJ106" i="20"/>
  <c r="AW106" i="20"/>
  <c r="B107" i="20"/>
  <c r="D107" i="20"/>
  <c r="E107" i="20"/>
  <c r="F107" i="20"/>
  <c r="G107" i="20"/>
  <c r="H107" i="20"/>
  <c r="I107" i="20"/>
  <c r="W107" i="20"/>
  <c r="AJ107" i="20"/>
  <c r="AW107" i="20"/>
  <c r="B108" i="20"/>
  <c r="D108" i="20"/>
  <c r="E108" i="20"/>
  <c r="F108" i="20"/>
  <c r="G108" i="20"/>
  <c r="H108" i="20"/>
  <c r="I108" i="20"/>
  <c r="W108" i="20"/>
  <c r="AJ108" i="20"/>
  <c r="AW108" i="20"/>
  <c r="B109" i="20"/>
  <c r="D109" i="20"/>
  <c r="E109" i="20"/>
  <c r="F109" i="20"/>
  <c r="G109" i="20"/>
  <c r="H109" i="20"/>
  <c r="I109" i="20"/>
  <c r="W109" i="20"/>
  <c r="AJ109" i="20"/>
  <c r="AW109" i="20"/>
  <c r="B110" i="20"/>
  <c r="D110" i="20"/>
  <c r="E110" i="20"/>
  <c r="F110" i="20"/>
  <c r="G110" i="20"/>
  <c r="H110" i="20"/>
  <c r="I110" i="20"/>
  <c r="W110" i="20"/>
  <c r="AJ110" i="20"/>
  <c r="AW110" i="20"/>
  <c r="B111" i="20"/>
  <c r="D111" i="20"/>
  <c r="E111" i="20"/>
  <c r="F111" i="20"/>
  <c r="G111" i="20"/>
  <c r="H111" i="20"/>
  <c r="I111" i="20"/>
  <c r="W111" i="20"/>
  <c r="AJ111" i="20"/>
  <c r="AW111" i="20"/>
  <c r="B112" i="20"/>
  <c r="D112" i="20"/>
  <c r="E112" i="20"/>
  <c r="F112" i="20"/>
  <c r="G112" i="20"/>
  <c r="H112" i="20"/>
  <c r="I112" i="20"/>
  <c r="W112" i="20"/>
  <c r="AJ112" i="20"/>
  <c r="AW112" i="20"/>
  <c r="B113" i="20"/>
  <c r="D113" i="20"/>
  <c r="E113" i="20"/>
  <c r="F113" i="20"/>
  <c r="G113" i="20"/>
  <c r="H113" i="20"/>
  <c r="I113" i="20"/>
  <c r="W113" i="20"/>
  <c r="AJ113" i="20"/>
  <c r="AW113" i="20"/>
  <c r="B114" i="20"/>
  <c r="D114" i="20"/>
  <c r="E114" i="20"/>
  <c r="F114" i="20"/>
  <c r="G114" i="20"/>
  <c r="H114" i="20"/>
  <c r="I114" i="20"/>
  <c r="W114" i="20"/>
  <c r="AJ114" i="20"/>
  <c r="AW114" i="20"/>
  <c r="B115" i="20"/>
  <c r="D115" i="20"/>
  <c r="E115" i="20"/>
  <c r="F115" i="20"/>
  <c r="G115" i="20"/>
  <c r="H115" i="20"/>
  <c r="I115" i="20"/>
  <c r="W115" i="20"/>
  <c r="AJ115" i="20"/>
  <c r="AW115" i="20"/>
  <c r="B116" i="20"/>
  <c r="D116" i="20"/>
  <c r="E116" i="20"/>
  <c r="F116" i="20"/>
  <c r="G116" i="20"/>
  <c r="H116" i="20"/>
  <c r="I116" i="20"/>
  <c r="W116" i="20"/>
  <c r="AJ116" i="20"/>
  <c r="AW116" i="20"/>
  <c r="B117" i="20"/>
  <c r="D117" i="20"/>
  <c r="E117" i="20"/>
  <c r="F117" i="20"/>
  <c r="G117" i="20"/>
  <c r="H117" i="20"/>
  <c r="I117" i="20"/>
  <c r="W117" i="20"/>
  <c r="AJ117" i="20"/>
  <c r="AW117" i="20"/>
  <c r="B118" i="20"/>
  <c r="D118" i="20"/>
  <c r="E118" i="20"/>
  <c r="F118" i="20"/>
  <c r="G118" i="20"/>
  <c r="H118" i="20"/>
  <c r="I118" i="20"/>
  <c r="W118" i="20"/>
  <c r="AJ118" i="20"/>
  <c r="AW118" i="20"/>
  <c r="B119" i="20"/>
  <c r="D119" i="20"/>
  <c r="E119" i="20"/>
  <c r="F119" i="20"/>
  <c r="G119" i="20"/>
  <c r="H119" i="20"/>
  <c r="I119" i="20"/>
  <c r="W119" i="20"/>
  <c r="AJ119" i="20"/>
  <c r="AW119" i="20"/>
  <c r="B120" i="20"/>
  <c r="D120" i="20"/>
  <c r="E120" i="20"/>
  <c r="F120" i="20"/>
  <c r="G120" i="20"/>
  <c r="H120" i="20"/>
  <c r="I120" i="20"/>
  <c r="W120" i="20"/>
  <c r="AJ120" i="20"/>
  <c r="AW120" i="20"/>
  <c r="B121" i="20"/>
  <c r="D121" i="20"/>
  <c r="E121" i="20"/>
  <c r="F121" i="20"/>
  <c r="G121" i="20"/>
  <c r="H121" i="20"/>
  <c r="I121" i="20"/>
  <c r="W121" i="20"/>
  <c r="AJ121" i="20"/>
  <c r="AW121" i="20"/>
  <c r="B122" i="20"/>
  <c r="D122" i="20"/>
  <c r="E122" i="20"/>
  <c r="F122" i="20"/>
  <c r="G122" i="20"/>
  <c r="H122" i="20"/>
  <c r="I122" i="20"/>
  <c r="W122" i="20"/>
  <c r="AJ122" i="20"/>
  <c r="AW122" i="20"/>
  <c r="B123" i="20"/>
  <c r="D123" i="20"/>
  <c r="E123" i="20"/>
  <c r="F123" i="20"/>
  <c r="G123" i="20"/>
  <c r="H123" i="20"/>
  <c r="I123" i="20"/>
  <c r="W123" i="20"/>
  <c r="AJ123" i="20"/>
  <c r="AW123" i="20"/>
  <c r="B124" i="20"/>
  <c r="D124" i="20"/>
  <c r="E124" i="20"/>
  <c r="F124" i="20"/>
  <c r="G124" i="20"/>
  <c r="H124" i="20"/>
  <c r="I124" i="20"/>
  <c r="W124" i="20"/>
  <c r="AJ124" i="20"/>
  <c r="AW124" i="20"/>
  <c r="B125" i="20"/>
  <c r="D125" i="20"/>
  <c r="E125" i="20"/>
  <c r="F125" i="20"/>
  <c r="G125" i="20"/>
  <c r="H125" i="20"/>
  <c r="I125" i="20"/>
  <c r="W125" i="20"/>
  <c r="AJ125" i="20"/>
  <c r="AW125" i="20"/>
  <c r="B126" i="20"/>
  <c r="D126" i="20"/>
  <c r="E126" i="20"/>
  <c r="F126" i="20"/>
  <c r="G126" i="20"/>
  <c r="H126" i="20"/>
  <c r="I126" i="20"/>
  <c r="W126" i="20"/>
  <c r="AJ126" i="20"/>
  <c r="AW126" i="20"/>
  <c r="B127" i="20"/>
  <c r="D127" i="20"/>
  <c r="E127" i="20"/>
  <c r="F127" i="20"/>
  <c r="G127" i="20"/>
  <c r="H127" i="20"/>
  <c r="I127" i="20"/>
  <c r="W127" i="20"/>
  <c r="AJ127" i="20"/>
  <c r="AW127" i="20"/>
  <c r="B128" i="20"/>
  <c r="D128" i="20"/>
  <c r="E128" i="20"/>
  <c r="F128" i="20"/>
  <c r="G128" i="20"/>
  <c r="H128" i="20"/>
  <c r="I128" i="20"/>
  <c r="W128" i="20"/>
  <c r="AJ128" i="20"/>
  <c r="AW128" i="20"/>
  <c r="B129" i="20"/>
  <c r="D129" i="20"/>
  <c r="E129" i="20"/>
  <c r="F129" i="20"/>
  <c r="G129" i="20"/>
  <c r="H129" i="20"/>
  <c r="I129" i="20"/>
  <c r="W129" i="20"/>
  <c r="AJ129" i="20"/>
  <c r="AW129" i="20"/>
  <c r="B130" i="20"/>
  <c r="D130" i="20"/>
  <c r="E130" i="20"/>
  <c r="F130" i="20"/>
  <c r="G130" i="20"/>
  <c r="H130" i="20"/>
  <c r="I130" i="20"/>
  <c r="W130" i="20"/>
  <c r="AJ130" i="20"/>
  <c r="AW130" i="20"/>
  <c r="B131" i="20"/>
  <c r="D131" i="20"/>
  <c r="E131" i="20"/>
  <c r="F131" i="20"/>
  <c r="G131" i="20"/>
  <c r="H131" i="20"/>
  <c r="I131" i="20"/>
  <c r="W131" i="20"/>
  <c r="AJ131" i="20"/>
  <c r="AW131" i="20"/>
  <c r="B132" i="20"/>
  <c r="D132" i="20"/>
  <c r="E132" i="20"/>
  <c r="F132" i="20"/>
  <c r="G132" i="20"/>
  <c r="H132" i="20"/>
  <c r="I132" i="20"/>
  <c r="W132" i="20"/>
  <c r="AJ132" i="20"/>
  <c r="AW132" i="20"/>
  <c r="B133" i="20"/>
  <c r="D133" i="20"/>
  <c r="E133" i="20"/>
  <c r="F133" i="20"/>
  <c r="G133" i="20"/>
  <c r="H133" i="20"/>
  <c r="I133" i="20"/>
  <c r="W133" i="20"/>
  <c r="AJ133" i="20"/>
  <c r="AW133" i="20"/>
  <c r="B134" i="20"/>
  <c r="D134" i="20"/>
  <c r="E134" i="20"/>
  <c r="F134" i="20"/>
  <c r="G134" i="20"/>
  <c r="H134" i="20"/>
  <c r="I134" i="20"/>
  <c r="W134" i="20"/>
  <c r="AJ134" i="20"/>
  <c r="AW134" i="20"/>
  <c r="B135" i="20"/>
  <c r="D135" i="20"/>
  <c r="E135" i="20"/>
  <c r="F135" i="20"/>
  <c r="G135" i="20"/>
  <c r="H135" i="20"/>
  <c r="I135" i="20"/>
  <c r="W135" i="20"/>
  <c r="AJ135" i="20"/>
  <c r="AW135" i="20"/>
  <c r="B136" i="20"/>
  <c r="D136" i="20"/>
  <c r="E136" i="20"/>
  <c r="F136" i="20"/>
  <c r="G136" i="20"/>
  <c r="H136" i="20"/>
  <c r="I136" i="20"/>
  <c r="W136" i="20"/>
  <c r="AJ136" i="20"/>
  <c r="AW136" i="20"/>
  <c r="B137" i="20"/>
  <c r="D137" i="20"/>
  <c r="E137" i="20"/>
  <c r="F137" i="20"/>
  <c r="G137" i="20"/>
  <c r="H137" i="20"/>
  <c r="I137" i="20"/>
  <c r="W137" i="20"/>
  <c r="AJ137" i="20"/>
  <c r="AW137" i="20"/>
  <c r="B138" i="20"/>
  <c r="D138" i="20"/>
  <c r="E138" i="20"/>
  <c r="F138" i="20"/>
  <c r="G138" i="20"/>
  <c r="H138" i="20"/>
  <c r="I138" i="20"/>
  <c r="W138" i="20"/>
  <c r="AJ138" i="20"/>
  <c r="AW138" i="20"/>
  <c r="B139" i="20"/>
  <c r="D139" i="20"/>
  <c r="E139" i="20"/>
  <c r="F139" i="20"/>
  <c r="G139" i="20"/>
  <c r="H139" i="20"/>
  <c r="I139" i="20"/>
  <c r="W139" i="20"/>
  <c r="AJ139" i="20"/>
  <c r="AW139" i="20"/>
  <c r="B140" i="20"/>
  <c r="D140" i="20"/>
  <c r="E140" i="20"/>
  <c r="F140" i="20"/>
  <c r="G140" i="20"/>
  <c r="H140" i="20"/>
  <c r="I140" i="20"/>
  <c r="W140" i="20"/>
  <c r="AJ140" i="20"/>
  <c r="AW140" i="20"/>
  <c r="B141" i="20"/>
  <c r="D141" i="20"/>
  <c r="E141" i="20"/>
  <c r="F141" i="20"/>
  <c r="G141" i="20"/>
  <c r="H141" i="20"/>
  <c r="I141" i="20"/>
  <c r="W141" i="20"/>
  <c r="AJ141" i="20"/>
  <c r="AW141" i="20"/>
  <c r="B142" i="20"/>
  <c r="D142" i="20"/>
  <c r="E142" i="20"/>
  <c r="F142" i="20"/>
  <c r="G142" i="20"/>
  <c r="H142" i="20"/>
  <c r="I142" i="20"/>
  <c r="W142" i="20"/>
  <c r="AJ142" i="20"/>
  <c r="AW142" i="20"/>
  <c r="B143" i="20"/>
  <c r="D143" i="20"/>
  <c r="E143" i="20"/>
  <c r="F143" i="20"/>
  <c r="G143" i="20"/>
  <c r="H143" i="20"/>
  <c r="I143" i="20"/>
  <c r="W143" i="20"/>
  <c r="AJ143" i="20"/>
  <c r="AW143" i="20"/>
  <c r="B144" i="20"/>
  <c r="D144" i="20"/>
  <c r="E144" i="20"/>
  <c r="F144" i="20"/>
  <c r="G144" i="20"/>
  <c r="H144" i="20"/>
  <c r="I144" i="20"/>
  <c r="W144" i="20"/>
  <c r="AJ144" i="20"/>
  <c r="AW144" i="20"/>
  <c r="B145" i="20"/>
  <c r="D145" i="20"/>
  <c r="E145" i="20"/>
  <c r="F145" i="20"/>
  <c r="G145" i="20"/>
  <c r="H145" i="20"/>
  <c r="I145" i="20"/>
  <c r="W145" i="20"/>
  <c r="AJ145" i="20"/>
  <c r="AW145" i="20"/>
  <c r="B146" i="20"/>
  <c r="D146" i="20"/>
  <c r="E146" i="20"/>
  <c r="F146" i="20"/>
  <c r="G146" i="20"/>
  <c r="H146" i="20"/>
  <c r="I146" i="20"/>
  <c r="W146" i="20"/>
  <c r="AJ146" i="20"/>
  <c r="AW146" i="20"/>
  <c r="B147" i="20"/>
  <c r="D147" i="20"/>
  <c r="E147" i="20"/>
  <c r="F147" i="20"/>
  <c r="G147" i="20"/>
  <c r="H147" i="20"/>
  <c r="I147" i="20"/>
  <c r="W147" i="20"/>
  <c r="AJ147" i="20"/>
  <c r="AW147" i="20"/>
  <c r="B148" i="20"/>
  <c r="D148" i="20"/>
  <c r="E148" i="20"/>
  <c r="F148" i="20"/>
  <c r="G148" i="20"/>
  <c r="H148" i="20"/>
  <c r="I148" i="20"/>
  <c r="W148" i="20"/>
  <c r="AJ148" i="20"/>
  <c r="AW148" i="20"/>
  <c r="B149" i="20"/>
  <c r="D149" i="20"/>
  <c r="E149" i="20"/>
  <c r="F149" i="20"/>
  <c r="G149" i="20"/>
  <c r="H149" i="20"/>
  <c r="I149" i="20"/>
  <c r="W149" i="20"/>
  <c r="AJ149" i="20"/>
  <c r="AW149" i="20"/>
  <c r="B150" i="20"/>
  <c r="D150" i="20"/>
  <c r="E150" i="20"/>
  <c r="F150" i="20"/>
  <c r="G150" i="20"/>
  <c r="H150" i="20"/>
  <c r="I150" i="20"/>
  <c r="W150" i="20"/>
  <c r="AJ150" i="20"/>
  <c r="AW150" i="20"/>
  <c r="B151" i="20"/>
  <c r="D151" i="20"/>
  <c r="E151" i="20"/>
  <c r="F151" i="20"/>
  <c r="G151" i="20"/>
  <c r="H151" i="20"/>
  <c r="I151" i="20"/>
  <c r="W151" i="20"/>
  <c r="AJ151" i="20"/>
  <c r="AW151" i="20"/>
  <c r="B152" i="20"/>
  <c r="D152" i="20"/>
  <c r="E152" i="20"/>
  <c r="F152" i="20"/>
  <c r="G152" i="20"/>
  <c r="H152" i="20"/>
  <c r="I152" i="20"/>
  <c r="W152" i="20"/>
  <c r="AJ152" i="20"/>
  <c r="AW152" i="20"/>
  <c r="B153" i="20"/>
  <c r="D153" i="20"/>
  <c r="E153" i="20"/>
  <c r="F153" i="20"/>
  <c r="G153" i="20"/>
  <c r="H153" i="20"/>
  <c r="I153" i="20"/>
  <c r="W153" i="20"/>
  <c r="AJ153" i="20"/>
  <c r="AW153" i="20"/>
  <c r="B154" i="20"/>
  <c r="D154" i="20"/>
  <c r="E154" i="20"/>
  <c r="F154" i="20"/>
  <c r="G154" i="20"/>
  <c r="H154" i="20"/>
  <c r="I154" i="20"/>
  <c r="W154" i="20"/>
  <c r="AJ154" i="20"/>
  <c r="AW154" i="20"/>
  <c r="B155" i="20"/>
  <c r="D155" i="20"/>
  <c r="E155" i="20"/>
  <c r="F155" i="20"/>
  <c r="G155" i="20"/>
  <c r="H155" i="20"/>
  <c r="I155" i="20"/>
  <c r="W155" i="20"/>
  <c r="AJ155" i="20"/>
  <c r="AW155" i="20"/>
  <c r="B156" i="20"/>
  <c r="D156" i="20"/>
  <c r="E156" i="20"/>
  <c r="F156" i="20"/>
  <c r="G156" i="20"/>
  <c r="H156" i="20"/>
  <c r="I156" i="20"/>
  <c r="W156" i="20"/>
  <c r="AJ156" i="20"/>
  <c r="AW156" i="20"/>
  <c r="B157" i="20"/>
  <c r="D157" i="20"/>
  <c r="E157" i="20"/>
  <c r="F157" i="20"/>
  <c r="G157" i="20"/>
  <c r="H157" i="20"/>
  <c r="I157" i="20"/>
  <c r="W157" i="20"/>
  <c r="AJ157" i="20"/>
  <c r="AW157" i="20"/>
  <c r="B158" i="20"/>
  <c r="D158" i="20"/>
  <c r="E158" i="20"/>
  <c r="F158" i="20"/>
  <c r="G158" i="20"/>
  <c r="H158" i="20"/>
  <c r="I158" i="20"/>
  <c r="W158" i="20"/>
  <c r="AJ158" i="20"/>
  <c r="AW158" i="20"/>
  <c r="B159" i="20"/>
  <c r="D159" i="20"/>
  <c r="E159" i="20"/>
  <c r="F159" i="20"/>
  <c r="G159" i="20"/>
  <c r="H159" i="20"/>
  <c r="I159" i="20"/>
  <c r="W159" i="20"/>
  <c r="AJ159" i="20"/>
  <c r="AW159" i="20"/>
  <c r="B160" i="20"/>
  <c r="D160" i="20"/>
  <c r="E160" i="20"/>
  <c r="F160" i="20"/>
  <c r="G160" i="20"/>
  <c r="H160" i="20"/>
  <c r="I160" i="20"/>
  <c r="W160" i="20"/>
  <c r="AJ160" i="20"/>
  <c r="AW160" i="20"/>
  <c r="B161" i="20"/>
  <c r="D161" i="20"/>
  <c r="E161" i="20"/>
  <c r="F161" i="20"/>
  <c r="G161" i="20"/>
  <c r="H161" i="20"/>
  <c r="I161" i="20"/>
  <c r="W161" i="20"/>
  <c r="AJ161" i="20"/>
  <c r="AW161" i="20"/>
  <c r="B162" i="20"/>
  <c r="D162" i="20"/>
  <c r="E162" i="20"/>
  <c r="F162" i="20"/>
  <c r="G162" i="20"/>
  <c r="H162" i="20"/>
  <c r="I162" i="20"/>
  <c r="W162" i="20"/>
  <c r="AJ162" i="20"/>
  <c r="AW162" i="20"/>
  <c r="B163" i="20"/>
  <c r="D163" i="20"/>
  <c r="E163" i="20"/>
  <c r="F163" i="20"/>
  <c r="G163" i="20"/>
  <c r="H163" i="20"/>
  <c r="I163" i="20"/>
  <c r="W163" i="20"/>
  <c r="AJ163" i="20"/>
  <c r="AW163" i="20"/>
  <c r="B164" i="20"/>
  <c r="D164" i="20"/>
  <c r="E164" i="20"/>
  <c r="F164" i="20"/>
  <c r="G164" i="20"/>
  <c r="H164" i="20"/>
  <c r="I164" i="20"/>
  <c r="W164" i="20"/>
  <c r="AJ164" i="20"/>
  <c r="AW164" i="20"/>
  <c r="B165" i="20"/>
  <c r="D165" i="20"/>
  <c r="E165" i="20"/>
  <c r="F165" i="20"/>
  <c r="G165" i="20"/>
  <c r="H165" i="20"/>
  <c r="I165" i="20"/>
  <c r="W165" i="20"/>
  <c r="AJ165" i="20"/>
  <c r="AW165" i="20"/>
  <c r="B166" i="20"/>
  <c r="D166" i="20"/>
  <c r="E166" i="20"/>
  <c r="F166" i="20"/>
  <c r="G166" i="20"/>
  <c r="H166" i="20"/>
  <c r="I166" i="20"/>
  <c r="W166" i="20"/>
  <c r="AJ166" i="20"/>
  <c r="AW166" i="20"/>
  <c r="B167" i="20"/>
  <c r="D167" i="20"/>
  <c r="E167" i="20"/>
  <c r="F167" i="20"/>
  <c r="G167" i="20"/>
  <c r="H167" i="20"/>
  <c r="I167" i="20"/>
  <c r="W167" i="20"/>
  <c r="AJ167" i="20"/>
  <c r="AW167" i="20"/>
  <c r="B168" i="20"/>
  <c r="D168" i="20"/>
  <c r="E168" i="20"/>
  <c r="F168" i="20"/>
  <c r="G168" i="20"/>
  <c r="H168" i="20"/>
  <c r="I168" i="20"/>
  <c r="W168" i="20"/>
  <c r="AJ168" i="20"/>
  <c r="AW168" i="20"/>
  <c r="B169" i="20"/>
  <c r="D169" i="20"/>
  <c r="E169" i="20"/>
  <c r="F169" i="20"/>
  <c r="G169" i="20"/>
  <c r="H169" i="20"/>
  <c r="I169" i="20"/>
  <c r="W169" i="20"/>
  <c r="AJ169" i="20"/>
  <c r="AW169" i="20"/>
  <c r="B170" i="20"/>
  <c r="D170" i="20"/>
  <c r="E170" i="20"/>
  <c r="F170" i="20"/>
  <c r="G170" i="20"/>
  <c r="H170" i="20"/>
  <c r="I170" i="20"/>
  <c r="W170" i="20"/>
  <c r="AJ170" i="20"/>
  <c r="AW170" i="20"/>
  <c r="B171" i="20"/>
  <c r="D171" i="20"/>
  <c r="E171" i="20"/>
  <c r="F171" i="20"/>
  <c r="G171" i="20"/>
  <c r="H171" i="20"/>
  <c r="I171" i="20"/>
  <c r="W171" i="20"/>
  <c r="AJ171" i="20"/>
  <c r="AW171" i="20"/>
  <c r="B172" i="20"/>
  <c r="D172" i="20"/>
  <c r="E172" i="20"/>
  <c r="F172" i="20"/>
  <c r="G172" i="20"/>
  <c r="H172" i="20"/>
  <c r="I172" i="20"/>
  <c r="W172" i="20"/>
  <c r="AJ172" i="20"/>
  <c r="AW172" i="20"/>
  <c r="B173" i="20"/>
  <c r="D173" i="20"/>
  <c r="E173" i="20"/>
  <c r="F173" i="20"/>
  <c r="G173" i="20"/>
  <c r="H173" i="20"/>
  <c r="I173" i="20"/>
  <c r="W173" i="20"/>
  <c r="AJ173" i="20"/>
  <c r="AW173" i="20"/>
  <c r="B174" i="20"/>
  <c r="D174" i="20"/>
  <c r="E174" i="20"/>
  <c r="F174" i="20"/>
  <c r="G174" i="20"/>
  <c r="H174" i="20"/>
  <c r="I174" i="20"/>
  <c r="W174" i="20"/>
  <c r="AJ174" i="20"/>
  <c r="AW174" i="20"/>
  <c r="B175" i="20"/>
  <c r="D175" i="20"/>
  <c r="E175" i="20"/>
  <c r="F175" i="20"/>
  <c r="G175" i="20"/>
  <c r="H175" i="20"/>
  <c r="I175" i="20"/>
  <c r="W175" i="20"/>
  <c r="AJ175" i="20"/>
  <c r="AW175" i="20"/>
  <c r="B176" i="20"/>
  <c r="D176" i="20"/>
  <c r="E176" i="20"/>
  <c r="F176" i="20"/>
  <c r="G176" i="20"/>
  <c r="H176" i="20"/>
  <c r="I176" i="20"/>
  <c r="W176" i="20"/>
  <c r="AJ176" i="20"/>
  <c r="AW176" i="20"/>
  <c r="B177" i="20"/>
  <c r="D177" i="20"/>
  <c r="E177" i="20"/>
  <c r="F177" i="20"/>
  <c r="G177" i="20"/>
  <c r="H177" i="20"/>
  <c r="I177" i="20"/>
  <c r="W177" i="20"/>
  <c r="AJ177" i="20"/>
  <c r="AW177" i="20"/>
  <c r="B178" i="20"/>
  <c r="D178" i="20"/>
  <c r="E178" i="20"/>
  <c r="F178" i="20"/>
  <c r="G178" i="20"/>
  <c r="H178" i="20"/>
  <c r="I178" i="20"/>
  <c r="W178" i="20"/>
  <c r="AJ178" i="20"/>
  <c r="AW178" i="20"/>
  <c r="B179" i="20"/>
  <c r="D179" i="20"/>
  <c r="E179" i="20"/>
  <c r="F179" i="20"/>
  <c r="G179" i="20"/>
  <c r="H179" i="20"/>
  <c r="I179" i="20"/>
  <c r="W179" i="20"/>
  <c r="AJ179" i="20"/>
  <c r="AW179" i="20"/>
  <c r="B180" i="20"/>
  <c r="D180" i="20"/>
  <c r="E180" i="20"/>
  <c r="F180" i="20"/>
  <c r="G180" i="20"/>
  <c r="H180" i="20"/>
  <c r="I180" i="20"/>
  <c r="W180" i="20"/>
  <c r="AJ180" i="20"/>
  <c r="AW180" i="20"/>
  <c r="B181" i="20"/>
  <c r="D181" i="20"/>
  <c r="E181" i="20"/>
  <c r="F181" i="20"/>
  <c r="G181" i="20"/>
  <c r="H181" i="20"/>
  <c r="I181" i="20"/>
  <c r="W181" i="20"/>
  <c r="AJ181" i="20"/>
  <c r="AW181" i="20"/>
  <c r="B182" i="20"/>
  <c r="D182" i="20"/>
  <c r="E182" i="20"/>
  <c r="F182" i="20"/>
  <c r="G182" i="20"/>
  <c r="H182" i="20"/>
  <c r="I182" i="20"/>
  <c r="W182" i="20"/>
  <c r="AJ182" i="20"/>
  <c r="AW182" i="20"/>
  <c r="B183" i="20"/>
  <c r="D183" i="20"/>
  <c r="E183" i="20"/>
  <c r="F183" i="20"/>
  <c r="G183" i="20"/>
  <c r="H183" i="20"/>
  <c r="I183" i="20"/>
  <c r="W183" i="20"/>
  <c r="AJ183" i="20"/>
  <c r="AW183" i="20"/>
  <c r="B184" i="20"/>
  <c r="D184" i="20"/>
  <c r="E184" i="20"/>
  <c r="F184" i="20"/>
  <c r="G184" i="20"/>
  <c r="H184" i="20"/>
  <c r="I184" i="20"/>
  <c r="W184" i="20"/>
  <c r="AJ184" i="20"/>
  <c r="AW184" i="20"/>
  <c r="B185" i="20"/>
  <c r="D185" i="20"/>
  <c r="E185" i="20"/>
  <c r="F185" i="20"/>
  <c r="G185" i="20"/>
  <c r="H185" i="20"/>
  <c r="I185" i="20"/>
  <c r="W185" i="20"/>
  <c r="AJ185" i="20"/>
  <c r="AW185" i="20"/>
  <c r="B186" i="20"/>
  <c r="D186" i="20"/>
  <c r="E186" i="20"/>
  <c r="F186" i="20"/>
  <c r="G186" i="20"/>
  <c r="H186" i="20"/>
  <c r="I186" i="20"/>
  <c r="W186" i="20"/>
  <c r="AJ186" i="20"/>
  <c r="AW186" i="20"/>
  <c r="B187" i="20"/>
  <c r="D187" i="20"/>
  <c r="E187" i="20"/>
  <c r="F187" i="20"/>
  <c r="G187" i="20"/>
  <c r="H187" i="20"/>
  <c r="I187" i="20"/>
  <c r="W187" i="20"/>
  <c r="AJ187" i="20"/>
  <c r="AW187" i="20"/>
  <c r="B188" i="20"/>
  <c r="D188" i="20"/>
  <c r="E188" i="20"/>
  <c r="F188" i="20"/>
  <c r="G188" i="20"/>
  <c r="H188" i="20"/>
  <c r="I188" i="20"/>
  <c r="W188" i="20"/>
  <c r="AJ188" i="20"/>
  <c r="AW188" i="20"/>
  <c r="B189" i="20"/>
  <c r="D189" i="20"/>
  <c r="E189" i="20"/>
  <c r="F189" i="20"/>
  <c r="G189" i="20"/>
  <c r="H189" i="20"/>
  <c r="I189" i="20"/>
  <c r="W189" i="20"/>
  <c r="AJ189" i="20"/>
  <c r="AW189" i="20"/>
  <c r="B190" i="20"/>
  <c r="D190" i="20"/>
  <c r="E190" i="20"/>
  <c r="F190" i="20"/>
  <c r="G190" i="20"/>
  <c r="H190" i="20"/>
  <c r="I190" i="20"/>
  <c r="W190" i="20"/>
  <c r="AJ190" i="20"/>
  <c r="AW190" i="20"/>
  <c r="B191" i="20"/>
  <c r="D191" i="20"/>
  <c r="E191" i="20"/>
  <c r="F191" i="20"/>
  <c r="G191" i="20"/>
  <c r="H191" i="20"/>
  <c r="I191" i="20"/>
  <c r="W191" i="20"/>
  <c r="AJ191" i="20"/>
  <c r="AW191" i="20"/>
  <c r="B192" i="20"/>
  <c r="D192" i="20"/>
  <c r="E192" i="20"/>
  <c r="F192" i="20"/>
  <c r="G192" i="20"/>
  <c r="H192" i="20"/>
  <c r="I192" i="20"/>
  <c r="W192" i="20"/>
  <c r="AJ192" i="20"/>
  <c r="AW192" i="20"/>
  <c r="B193" i="20"/>
  <c r="D193" i="20"/>
  <c r="E193" i="20"/>
  <c r="F193" i="20"/>
  <c r="G193" i="20"/>
  <c r="H193" i="20"/>
  <c r="I193" i="20"/>
  <c r="W193" i="20"/>
  <c r="AJ193" i="20"/>
  <c r="AW193" i="20"/>
  <c r="B194" i="20"/>
  <c r="D194" i="20"/>
  <c r="E194" i="20"/>
  <c r="F194" i="20"/>
  <c r="G194" i="20"/>
  <c r="H194" i="20"/>
  <c r="I194" i="20"/>
  <c r="W194" i="20"/>
  <c r="AJ194" i="20"/>
  <c r="AW194" i="20"/>
  <c r="B195" i="20"/>
  <c r="D195" i="20"/>
  <c r="E195" i="20"/>
  <c r="F195" i="20"/>
  <c r="G195" i="20"/>
  <c r="H195" i="20"/>
  <c r="I195" i="20"/>
  <c r="W195" i="20"/>
  <c r="AJ195" i="20"/>
  <c r="AW195" i="20"/>
  <c r="B196" i="20"/>
  <c r="D196" i="20"/>
  <c r="E196" i="20"/>
  <c r="F196" i="20"/>
  <c r="G196" i="20"/>
  <c r="H196" i="20"/>
  <c r="I196" i="20"/>
  <c r="W196" i="20"/>
  <c r="AJ196" i="20"/>
  <c r="AW196" i="20"/>
  <c r="B197" i="20"/>
  <c r="D197" i="20"/>
  <c r="E197" i="20"/>
  <c r="F197" i="20"/>
  <c r="G197" i="20"/>
  <c r="H197" i="20"/>
  <c r="I197" i="20"/>
  <c r="W197" i="20"/>
  <c r="AJ197" i="20"/>
  <c r="AW197" i="20"/>
  <c r="B198" i="20"/>
  <c r="D198" i="20"/>
  <c r="E198" i="20"/>
  <c r="F198" i="20"/>
  <c r="G198" i="20"/>
  <c r="H198" i="20"/>
  <c r="I198" i="20"/>
  <c r="W198" i="20"/>
  <c r="AJ198" i="20"/>
  <c r="AW198" i="20"/>
  <c r="B199" i="20"/>
  <c r="D199" i="20"/>
  <c r="E199" i="20"/>
  <c r="F199" i="20"/>
  <c r="G199" i="20"/>
  <c r="H199" i="20"/>
  <c r="I199" i="20"/>
  <c r="W199" i="20"/>
  <c r="AJ199" i="20"/>
  <c r="AW199" i="20"/>
  <c r="B200" i="20"/>
  <c r="D200" i="20"/>
  <c r="E200" i="20"/>
  <c r="F200" i="20"/>
  <c r="G200" i="20"/>
  <c r="H200" i="20"/>
  <c r="I200" i="20"/>
  <c r="W200" i="20"/>
  <c r="AJ200" i="20"/>
  <c r="AW200" i="20"/>
  <c r="B201" i="20"/>
  <c r="D201" i="20"/>
  <c r="E201" i="20"/>
  <c r="F201" i="20"/>
  <c r="G201" i="20"/>
  <c r="H201" i="20"/>
  <c r="I201" i="20"/>
  <c r="W201" i="20"/>
  <c r="AJ201" i="20"/>
  <c r="AW201" i="20"/>
  <c r="B202" i="20"/>
  <c r="D202" i="20"/>
  <c r="E202" i="20"/>
  <c r="F202" i="20"/>
  <c r="G202" i="20"/>
  <c r="H202" i="20"/>
  <c r="I202" i="20"/>
  <c r="W202" i="20"/>
  <c r="AJ202" i="20"/>
  <c r="AW202" i="20"/>
  <c r="B203" i="20"/>
  <c r="D203" i="20"/>
  <c r="E203" i="20"/>
  <c r="F203" i="20"/>
  <c r="G203" i="20"/>
  <c r="H203" i="20"/>
  <c r="I203" i="20"/>
  <c r="W203" i="20"/>
  <c r="AJ203" i="20"/>
  <c r="AW203" i="20"/>
  <c r="B204" i="20"/>
  <c r="D204" i="20"/>
  <c r="E204" i="20"/>
  <c r="F204" i="20"/>
  <c r="G204" i="20"/>
  <c r="H204" i="20"/>
  <c r="I204" i="20"/>
  <c r="W204" i="20"/>
  <c r="AJ204" i="20"/>
  <c r="AW204" i="20"/>
  <c r="B205" i="20"/>
  <c r="D205" i="20"/>
  <c r="E205" i="20"/>
  <c r="F205" i="20"/>
  <c r="G205" i="20"/>
  <c r="H205" i="20"/>
  <c r="I205" i="20"/>
  <c r="W205" i="20"/>
  <c r="AJ205" i="20"/>
  <c r="AW205" i="20"/>
  <c r="B206" i="20"/>
  <c r="D206" i="20"/>
  <c r="E206" i="20"/>
  <c r="F206" i="20"/>
  <c r="G206" i="20"/>
  <c r="H206" i="20"/>
  <c r="I206" i="20"/>
  <c r="W206" i="20"/>
  <c r="AJ206" i="20"/>
  <c r="AW206" i="20"/>
  <c r="B207" i="20"/>
  <c r="D207" i="20"/>
  <c r="E207" i="20"/>
  <c r="F207" i="20"/>
  <c r="G207" i="20"/>
  <c r="H207" i="20"/>
  <c r="I207" i="20"/>
  <c r="W207" i="20"/>
  <c r="AJ207" i="20"/>
  <c r="AW207" i="20"/>
  <c r="B208" i="20"/>
  <c r="D208" i="20"/>
  <c r="E208" i="20"/>
  <c r="F208" i="20"/>
  <c r="G208" i="20"/>
  <c r="H208" i="20"/>
  <c r="I208" i="20"/>
  <c r="W208" i="20"/>
  <c r="AJ208" i="20"/>
  <c r="AW208" i="20"/>
  <c r="B209" i="20"/>
  <c r="D209" i="20"/>
  <c r="E209" i="20"/>
  <c r="F209" i="20"/>
  <c r="G209" i="20"/>
  <c r="H209" i="20"/>
  <c r="I209" i="20"/>
  <c r="W209" i="20"/>
  <c r="AJ209" i="20"/>
  <c r="AW209" i="20"/>
  <c r="B210" i="20"/>
  <c r="D210" i="20"/>
  <c r="E210" i="20"/>
  <c r="F210" i="20"/>
  <c r="G210" i="20"/>
  <c r="H210" i="20"/>
  <c r="I210" i="20"/>
  <c r="W210" i="20"/>
  <c r="AJ210" i="20"/>
  <c r="AW210" i="20"/>
  <c r="B211" i="20"/>
  <c r="D211" i="20"/>
  <c r="E211" i="20"/>
  <c r="F211" i="20"/>
  <c r="G211" i="20"/>
  <c r="H211" i="20"/>
  <c r="I211" i="20"/>
  <c r="W211" i="20"/>
  <c r="AJ211" i="20"/>
  <c r="AW211" i="20"/>
  <c r="B212" i="20"/>
  <c r="D212" i="20"/>
  <c r="E212" i="20"/>
  <c r="F212" i="20"/>
  <c r="G212" i="20"/>
  <c r="H212" i="20"/>
  <c r="I212" i="20"/>
  <c r="W212" i="20"/>
  <c r="AJ212" i="20"/>
  <c r="AW212" i="20"/>
  <c r="B213" i="20"/>
  <c r="D213" i="20"/>
  <c r="E213" i="20"/>
  <c r="F213" i="20"/>
  <c r="G213" i="20"/>
  <c r="H213" i="20"/>
  <c r="I213" i="20"/>
  <c r="W213" i="20"/>
  <c r="AJ213" i="20"/>
  <c r="AW213" i="20"/>
  <c r="B214" i="20"/>
  <c r="D214" i="20"/>
  <c r="E214" i="20"/>
  <c r="F214" i="20"/>
  <c r="G214" i="20"/>
  <c r="H214" i="20"/>
  <c r="I214" i="20"/>
  <c r="W214" i="20"/>
  <c r="AJ214" i="20"/>
  <c r="AW214" i="20"/>
  <c r="B215" i="20"/>
  <c r="D215" i="20"/>
  <c r="E215" i="20"/>
  <c r="F215" i="20"/>
  <c r="G215" i="20"/>
  <c r="H215" i="20"/>
  <c r="I215" i="20"/>
  <c r="W215" i="20"/>
  <c r="AJ215" i="20"/>
  <c r="AW215" i="20"/>
  <c r="B216" i="20"/>
  <c r="D216" i="20"/>
  <c r="E216" i="20"/>
  <c r="F216" i="20"/>
  <c r="G216" i="20"/>
  <c r="H216" i="20"/>
  <c r="I216" i="20"/>
  <c r="W216" i="20"/>
  <c r="AJ216" i="20"/>
  <c r="AW216" i="20"/>
  <c r="B217" i="20"/>
  <c r="D217" i="20"/>
  <c r="E217" i="20"/>
  <c r="F217" i="20"/>
  <c r="G217" i="20"/>
  <c r="H217" i="20"/>
  <c r="I217" i="20"/>
  <c r="W217" i="20"/>
  <c r="AJ217" i="20"/>
  <c r="AW217" i="20"/>
  <c r="B218" i="20"/>
  <c r="D218" i="20"/>
  <c r="E218" i="20"/>
  <c r="F218" i="20"/>
  <c r="G218" i="20"/>
  <c r="H218" i="20"/>
  <c r="I218" i="20"/>
  <c r="W218" i="20"/>
  <c r="AJ218" i="20"/>
  <c r="AW218" i="20"/>
  <c r="B219" i="20"/>
  <c r="D219" i="20"/>
  <c r="E219" i="20"/>
  <c r="F219" i="20"/>
  <c r="G219" i="20"/>
  <c r="H219" i="20"/>
  <c r="I219" i="20"/>
  <c r="W219" i="20"/>
  <c r="AJ219" i="20"/>
  <c r="AW219" i="20"/>
  <c r="B220" i="20"/>
  <c r="D220" i="20"/>
  <c r="E220" i="20"/>
  <c r="F220" i="20"/>
  <c r="G220" i="20"/>
  <c r="H220" i="20"/>
  <c r="I220" i="20"/>
  <c r="W220" i="20"/>
  <c r="AJ220" i="20"/>
  <c r="AW220" i="20"/>
  <c r="B221" i="20"/>
  <c r="D221" i="20"/>
  <c r="E221" i="20"/>
  <c r="F221" i="20"/>
  <c r="G221" i="20"/>
  <c r="H221" i="20"/>
  <c r="I221" i="20"/>
  <c r="W221" i="20"/>
  <c r="AJ221" i="20"/>
  <c r="AW221" i="20"/>
  <c r="B222" i="20"/>
  <c r="D222" i="20"/>
  <c r="E222" i="20"/>
  <c r="F222" i="20"/>
  <c r="G222" i="20"/>
  <c r="H222" i="20"/>
  <c r="I222" i="20"/>
  <c r="W222" i="20"/>
  <c r="AJ222" i="20"/>
  <c r="AW222" i="20"/>
  <c r="B223" i="20"/>
  <c r="D223" i="20"/>
  <c r="E223" i="20"/>
  <c r="F223" i="20"/>
  <c r="G223" i="20"/>
  <c r="H223" i="20"/>
  <c r="I223" i="20"/>
  <c r="W223" i="20"/>
  <c r="AJ223" i="20"/>
  <c r="AW223" i="20"/>
  <c r="B224" i="20"/>
  <c r="D224" i="20"/>
  <c r="E224" i="20"/>
  <c r="F224" i="20"/>
  <c r="G224" i="20"/>
  <c r="H224" i="20"/>
  <c r="I224" i="20"/>
  <c r="W224" i="20"/>
  <c r="AJ224" i="20"/>
  <c r="AW224" i="20"/>
  <c r="B225" i="20"/>
  <c r="D225" i="20"/>
  <c r="E225" i="20"/>
  <c r="F225" i="20"/>
  <c r="G225" i="20"/>
  <c r="H225" i="20"/>
  <c r="I225" i="20"/>
  <c r="W225" i="20"/>
  <c r="AJ225" i="20"/>
  <c r="AW225" i="20"/>
  <c r="B226" i="20"/>
  <c r="D226" i="20"/>
  <c r="E226" i="20"/>
  <c r="F226" i="20"/>
  <c r="G226" i="20"/>
  <c r="H226" i="20"/>
  <c r="I226" i="20"/>
  <c r="W226" i="20"/>
  <c r="AJ226" i="20"/>
  <c r="AW226" i="20"/>
  <c r="B227" i="20"/>
  <c r="D227" i="20"/>
  <c r="E227" i="20"/>
  <c r="F227" i="20"/>
  <c r="G227" i="20"/>
  <c r="H227" i="20"/>
  <c r="I227" i="20"/>
  <c r="W227" i="20"/>
  <c r="AJ227" i="20"/>
  <c r="AW227" i="20"/>
  <c r="B228" i="20"/>
  <c r="D228" i="20"/>
  <c r="E228" i="20"/>
  <c r="F228" i="20"/>
  <c r="G228" i="20"/>
  <c r="H228" i="20"/>
  <c r="I228" i="20"/>
  <c r="W228" i="20"/>
  <c r="AJ228" i="20"/>
  <c r="AW228" i="20"/>
  <c r="B229" i="20"/>
  <c r="D229" i="20"/>
  <c r="E229" i="20"/>
  <c r="F229" i="20"/>
  <c r="G229" i="20"/>
  <c r="H229" i="20"/>
  <c r="I229" i="20"/>
  <c r="W229" i="20"/>
  <c r="AJ229" i="20"/>
  <c r="AW229" i="20"/>
  <c r="B230" i="20"/>
  <c r="D230" i="20"/>
  <c r="E230" i="20"/>
  <c r="F230" i="20"/>
  <c r="G230" i="20"/>
  <c r="H230" i="20"/>
  <c r="I230" i="20"/>
  <c r="W230" i="20"/>
  <c r="AJ230" i="20"/>
  <c r="AW230" i="20"/>
  <c r="B231" i="20"/>
  <c r="D231" i="20"/>
  <c r="E231" i="20"/>
  <c r="F231" i="20"/>
  <c r="G231" i="20"/>
  <c r="H231" i="20"/>
  <c r="I231" i="20"/>
  <c r="W231" i="20"/>
  <c r="AJ231" i="20"/>
  <c r="AW231" i="20"/>
  <c r="B232" i="20"/>
  <c r="D232" i="20"/>
  <c r="E232" i="20"/>
  <c r="F232" i="20"/>
  <c r="G232" i="20"/>
  <c r="H232" i="20"/>
  <c r="I232" i="20"/>
  <c r="W232" i="20"/>
  <c r="AJ232" i="20"/>
  <c r="AW232" i="20"/>
  <c r="B233" i="20"/>
  <c r="D233" i="20"/>
  <c r="E233" i="20"/>
  <c r="F233" i="20"/>
  <c r="G233" i="20"/>
  <c r="H233" i="20"/>
  <c r="I233" i="20"/>
  <c r="W233" i="20"/>
  <c r="AJ233" i="20"/>
  <c r="AW233" i="20"/>
  <c r="B234" i="20"/>
  <c r="D234" i="20"/>
  <c r="E234" i="20"/>
  <c r="F234" i="20"/>
  <c r="G234" i="20"/>
  <c r="H234" i="20"/>
  <c r="I234" i="20"/>
  <c r="W234" i="20"/>
  <c r="AJ234" i="20"/>
  <c r="AW234" i="20"/>
  <c r="B235" i="20"/>
  <c r="D235" i="20"/>
  <c r="E235" i="20"/>
  <c r="F235" i="20"/>
  <c r="G235" i="20"/>
  <c r="H235" i="20"/>
  <c r="I235" i="20"/>
  <c r="W235" i="20"/>
  <c r="AJ235" i="20"/>
  <c r="AW235" i="20"/>
  <c r="B236" i="20"/>
  <c r="D236" i="20"/>
  <c r="E236" i="20"/>
  <c r="F236" i="20"/>
  <c r="G236" i="20"/>
  <c r="H236" i="20"/>
  <c r="I236" i="20"/>
  <c r="W236" i="20"/>
  <c r="AJ236" i="20"/>
  <c r="AW236" i="20"/>
  <c r="B237" i="20"/>
  <c r="D237" i="20"/>
  <c r="E237" i="20"/>
  <c r="F237" i="20"/>
  <c r="G237" i="20"/>
  <c r="H237" i="20"/>
  <c r="I237" i="20"/>
  <c r="W237" i="20"/>
  <c r="AJ237" i="20"/>
  <c r="AW237" i="20"/>
  <c r="B238" i="20"/>
  <c r="D238" i="20"/>
  <c r="E238" i="20"/>
  <c r="F238" i="20"/>
  <c r="G238" i="20"/>
  <c r="H238" i="20"/>
  <c r="I238" i="20"/>
  <c r="W238" i="20"/>
  <c r="AJ238" i="20"/>
  <c r="AW238" i="20"/>
  <c r="B239" i="20"/>
  <c r="D239" i="20"/>
  <c r="E239" i="20"/>
  <c r="F239" i="20"/>
  <c r="G239" i="20"/>
  <c r="H239" i="20"/>
  <c r="I239" i="20"/>
  <c r="W239" i="20"/>
  <c r="AJ239" i="20"/>
  <c r="AW239" i="20"/>
  <c r="B240" i="20"/>
  <c r="D240" i="20"/>
  <c r="E240" i="20"/>
  <c r="F240" i="20"/>
  <c r="G240" i="20"/>
  <c r="H240" i="20"/>
  <c r="I240" i="20"/>
  <c r="W240" i="20"/>
  <c r="AJ240" i="20"/>
  <c r="AW240" i="20"/>
  <c r="B241" i="20"/>
  <c r="D241" i="20"/>
  <c r="E241" i="20"/>
  <c r="F241" i="20"/>
  <c r="G241" i="20"/>
  <c r="H241" i="20"/>
  <c r="I241" i="20"/>
  <c r="W241" i="20"/>
  <c r="AJ241" i="20"/>
  <c r="AW241" i="20"/>
  <c r="B242" i="20"/>
  <c r="D242" i="20"/>
  <c r="E242" i="20"/>
  <c r="F242" i="20"/>
  <c r="G242" i="20"/>
  <c r="H242" i="20"/>
  <c r="I242" i="20"/>
  <c r="W242" i="20"/>
  <c r="AJ242" i="20"/>
  <c r="AW242" i="20"/>
  <c r="B243" i="20"/>
  <c r="D243" i="20"/>
  <c r="E243" i="20"/>
  <c r="F243" i="20"/>
  <c r="G243" i="20"/>
  <c r="H243" i="20"/>
  <c r="I243" i="20"/>
  <c r="W243" i="20"/>
  <c r="AJ243" i="20"/>
  <c r="AW243" i="20"/>
  <c r="B244" i="20"/>
  <c r="D244" i="20"/>
  <c r="E244" i="20"/>
  <c r="F244" i="20"/>
  <c r="G244" i="20"/>
  <c r="H244" i="20"/>
  <c r="I244" i="20"/>
  <c r="W244" i="20"/>
  <c r="AJ244" i="20"/>
  <c r="AW244" i="20"/>
  <c r="B245" i="20"/>
  <c r="D245" i="20"/>
  <c r="E245" i="20"/>
  <c r="F245" i="20"/>
  <c r="G245" i="20"/>
  <c r="H245" i="20"/>
  <c r="I245" i="20"/>
  <c r="W245" i="20"/>
  <c r="AJ245" i="20"/>
  <c r="AW245" i="20"/>
  <c r="B246" i="20"/>
  <c r="D246" i="20"/>
  <c r="E246" i="20"/>
  <c r="F246" i="20"/>
  <c r="G246" i="20"/>
  <c r="H246" i="20"/>
  <c r="I246" i="20"/>
  <c r="W246" i="20"/>
  <c r="AJ246" i="20"/>
  <c r="AW246" i="20"/>
  <c r="B247" i="20"/>
  <c r="D247" i="20"/>
  <c r="E247" i="20"/>
  <c r="F247" i="20"/>
  <c r="G247" i="20"/>
  <c r="H247" i="20"/>
  <c r="I247" i="20"/>
  <c r="W247" i="20"/>
  <c r="AJ247" i="20"/>
  <c r="AW247" i="20"/>
  <c r="B248" i="20"/>
  <c r="D248" i="20"/>
  <c r="E248" i="20"/>
  <c r="F248" i="20"/>
  <c r="G248" i="20"/>
  <c r="H248" i="20"/>
  <c r="I248" i="20"/>
  <c r="W248" i="20"/>
  <c r="AJ248" i="20"/>
  <c r="AW248" i="20"/>
  <c r="B249" i="20"/>
  <c r="D249" i="20"/>
  <c r="E249" i="20"/>
  <c r="F249" i="20"/>
  <c r="G249" i="20"/>
  <c r="H249" i="20"/>
  <c r="I249" i="20"/>
  <c r="W249" i="20"/>
  <c r="AJ249" i="20"/>
  <c r="AW249" i="20"/>
  <c r="B250" i="20"/>
  <c r="D250" i="20"/>
  <c r="E250" i="20"/>
  <c r="F250" i="20"/>
  <c r="G250" i="20"/>
  <c r="H250" i="20"/>
  <c r="I250" i="20"/>
  <c r="W250" i="20"/>
  <c r="AJ250" i="20"/>
  <c r="AW250" i="20"/>
  <c r="B251" i="20"/>
  <c r="D251" i="20"/>
  <c r="E251" i="20"/>
  <c r="F251" i="20"/>
  <c r="G251" i="20"/>
  <c r="H251" i="20"/>
  <c r="I251" i="20"/>
  <c r="W251" i="20"/>
  <c r="AJ251" i="20"/>
  <c r="AW251" i="20"/>
  <c r="B252" i="20"/>
  <c r="D252" i="20"/>
  <c r="E252" i="20"/>
  <c r="F252" i="20"/>
  <c r="G252" i="20"/>
  <c r="H252" i="20"/>
  <c r="I252" i="20"/>
  <c r="W252" i="20"/>
  <c r="AJ252" i="20"/>
  <c r="AW252" i="20"/>
  <c r="B253" i="20"/>
  <c r="D253" i="20"/>
  <c r="E253" i="20"/>
  <c r="F253" i="20"/>
  <c r="G253" i="20"/>
  <c r="H253" i="20"/>
  <c r="I253" i="20"/>
  <c r="W253" i="20"/>
  <c r="AJ253" i="20"/>
  <c r="AW253" i="20"/>
  <c r="B254" i="20"/>
  <c r="D254" i="20"/>
  <c r="E254" i="20"/>
  <c r="F254" i="20"/>
  <c r="G254" i="20"/>
  <c r="H254" i="20"/>
  <c r="I254" i="20"/>
  <c r="W254" i="20"/>
  <c r="AJ254" i="20"/>
  <c r="AW254" i="20"/>
  <c r="B255" i="20"/>
  <c r="D255" i="20"/>
  <c r="E255" i="20"/>
  <c r="F255" i="20"/>
  <c r="G255" i="20"/>
  <c r="H255" i="20"/>
  <c r="I255" i="20"/>
  <c r="W255" i="20"/>
  <c r="AJ255" i="20"/>
  <c r="AW255" i="20"/>
  <c r="B256" i="20"/>
  <c r="D256" i="20"/>
  <c r="E256" i="20"/>
  <c r="F256" i="20"/>
  <c r="G256" i="20"/>
  <c r="H256" i="20"/>
  <c r="I256" i="20"/>
  <c r="W256" i="20"/>
  <c r="AJ256" i="20"/>
  <c r="AW256" i="20"/>
  <c r="B257" i="20"/>
  <c r="D257" i="20"/>
  <c r="E257" i="20"/>
  <c r="F257" i="20"/>
  <c r="G257" i="20"/>
  <c r="H257" i="20"/>
  <c r="I257" i="20"/>
  <c r="W257" i="20"/>
  <c r="AJ257" i="20"/>
  <c r="AW257" i="20"/>
  <c r="B258" i="20"/>
  <c r="D258" i="20"/>
  <c r="E258" i="20"/>
  <c r="F258" i="20"/>
  <c r="G258" i="20"/>
  <c r="H258" i="20"/>
  <c r="I258" i="20"/>
  <c r="W258" i="20"/>
  <c r="AJ258" i="20"/>
  <c r="AW258" i="20"/>
  <c r="B259" i="20"/>
  <c r="D259" i="20"/>
  <c r="E259" i="20"/>
  <c r="F259" i="20"/>
  <c r="G259" i="20"/>
  <c r="H259" i="20"/>
  <c r="I259" i="20"/>
  <c r="W259" i="20"/>
  <c r="AJ259" i="20"/>
  <c r="AW259" i="20"/>
  <c r="B260" i="20"/>
  <c r="D260" i="20"/>
  <c r="E260" i="20"/>
  <c r="F260" i="20"/>
  <c r="G260" i="20"/>
  <c r="H260" i="20"/>
  <c r="I260" i="20"/>
  <c r="W260" i="20"/>
  <c r="AJ260" i="20"/>
  <c r="AW260" i="20"/>
  <c r="B261" i="20"/>
  <c r="D261" i="20"/>
  <c r="E261" i="20"/>
  <c r="F261" i="20"/>
  <c r="G261" i="20"/>
  <c r="H261" i="20"/>
  <c r="I261" i="20"/>
  <c r="W261" i="20"/>
  <c r="AJ261" i="20"/>
  <c r="AW261" i="20"/>
  <c r="B262" i="20"/>
  <c r="D262" i="20"/>
  <c r="E262" i="20"/>
  <c r="F262" i="20"/>
  <c r="G262" i="20"/>
  <c r="H262" i="20"/>
  <c r="I262" i="20"/>
  <c r="W262" i="20"/>
  <c r="AJ262" i="20"/>
  <c r="AW262" i="20"/>
  <c r="B263" i="20"/>
  <c r="D263" i="20"/>
  <c r="E263" i="20"/>
  <c r="F263" i="20"/>
  <c r="G263" i="20"/>
  <c r="H263" i="20"/>
  <c r="I263" i="20"/>
  <c r="W263" i="20"/>
  <c r="AJ263" i="20"/>
  <c r="AW263" i="20"/>
  <c r="B264" i="20"/>
  <c r="D264" i="20"/>
  <c r="E264" i="20"/>
  <c r="F264" i="20"/>
  <c r="G264" i="20"/>
  <c r="H264" i="20"/>
  <c r="I264" i="20"/>
  <c r="W264" i="20"/>
  <c r="AJ264" i="20"/>
  <c r="AW264" i="20"/>
  <c r="B265" i="20"/>
  <c r="D265" i="20"/>
  <c r="E265" i="20"/>
  <c r="F265" i="20"/>
  <c r="G265" i="20"/>
  <c r="H265" i="20"/>
  <c r="I265" i="20"/>
  <c r="W265" i="20"/>
  <c r="AJ265" i="20"/>
  <c r="AW265" i="20"/>
  <c r="B266" i="20"/>
  <c r="D266" i="20"/>
  <c r="E266" i="20"/>
  <c r="F266" i="20"/>
  <c r="G266" i="20"/>
  <c r="H266" i="20"/>
  <c r="I266" i="20"/>
  <c r="W266" i="20"/>
  <c r="AJ266" i="20"/>
  <c r="AW266" i="20"/>
  <c r="B267" i="20"/>
  <c r="D267" i="20"/>
  <c r="E267" i="20"/>
  <c r="F267" i="20"/>
  <c r="G267" i="20"/>
  <c r="H267" i="20"/>
  <c r="I267" i="20"/>
  <c r="W267" i="20"/>
  <c r="AJ267" i="20"/>
  <c r="AW267" i="20"/>
  <c r="B268" i="20"/>
  <c r="D268" i="20"/>
  <c r="E268" i="20"/>
  <c r="F268" i="20"/>
  <c r="G268" i="20"/>
  <c r="H268" i="20"/>
  <c r="I268" i="20"/>
  <c r="W268" i="20"/>
  <c r="AJ268" i="20"/>
  <c r="AW268" i="20"/>
  <c r="B269" i="20"/>
  <c r="D269" i="20"/>
  <c r="E269" i="20"/>
  <c r="F269" i="20"/>
  <c r="G269" i="20"/>
  <c r="H269" i="20"/>
  <c r="I269" i="20"/>
  <c r="W269" i="20"/>
  <c r="AJ269" i="20"/>
  <c r="AW269" i="20"/>
  <c r="B270" i="20"/>
  <c r="D270" i="20"/>
  <c r="E270" i="20"/>
  <c r="F270" i="20"/>
  <c r="G270" i="20"/>
  <c r="H270" i="20"/>
  <c r="I270" i="20"/>
  <c r="W270" i="20"/>
  <c r="AJ270" i="20"/>
  <c r="AW270" i="20"/>
  <c r="B271" i="20"/>
  <c r="D271" i="20"/>
  <c r="E271" i="20"/>
  <c r="F271" i="20"/>
  <c r="G271" i="20"/>
  <c r="H271" i="20"/>
  <c r="I271" i="20"/>
  <c r="W271" i="20"/>
  <c r="AJ271" i="20"/>
  <c r="AW271" i="20"/>
  <c r="B272" i="20"/>
  <c r="D272" i="20"/>
  <c r="E272" i="20"/>
  <c r="F272" i="20"/>
  <c r="G272" i="20"/>
  <c r="H272" i="20"/>
  <c r="I272" i="20"/>
  <c r="W272" i="20"/>
  <c r="AJ272" i="20"/>
  <c r="AW272" i="20"/>
  <c r="B273" i="20"/>
  <c r="D273" i="20"/>
  <c r="E273" i="20"/>
  <c r="F273" i="20"/>
  <c r="G273" i="20"/>
  <c r="H273" i="20"/>
  <c r="I273" i="20"/>
  <c r="W273" i="20"/>
  <c r="AJ273" i="20"/>
  <c r="AW273" i="20"/>
  <c r="B274" i="20"/>
  <c r="D274" i="20"/>
  <c r="E274" i="20"/>
  <c r="F274" i="20"/>
  <c r="G274" i="20"/>
  <c r="H274" i="20"/>
  <c r="I274" i="20"/>
  <c r="W274" i="20"/>
  <c r="AJ274" i="20"/>
  <c r="AW274" i="20"/>
  <c r="B275" i="20"/>
  <c r="D275" i="20"/>
  <c r="E275" i="20"/>
  <c r="F275" i="20"/>
  <c r="G275" i="20"/>
  <c r="H275" i="20"/>
  <c r="I275" i="20"/>
  <c r="W275" i="20"/>
  <c r="AJ275" i="20"/>
  <c r="AW275" i="20"/>
  <c r="B276" i="20"/>
  <c r="D276" i="20"/>
  <c r="E276" i="20"/>
  <c r="F276" i="20"/>
  <c r="G276" i="20"/>
  <c r="H276" i="20"/>
  <c r="I276" i="20"/>
  <c r="W276" i="20"/>
  <c r="AJ276" i="20"/>
  <c r="AW276" i="20"/>
  <c r="B277" i="20"/>
  <c r="D277" i="20"/>
  <c r="E277" i="20"/>
  <c r="F277" i="20"/>
  <c r="G277" i="20"/>
  <c r="H277" i="20"/>
  <c r="I277" i="20"/>
  <c r="W277" i="20"/>
  <c r="AJ277" i="20"/>
  <c r="AW277" i="20"/>
  <c r="B278" i="20"/>
  <c r="D278" i="20"/>
  <c r="E278" i="20"/>
  <c r="F278" i="20"/>
  <c r="G278" i="20"/>
  <c r="H278" i="20"/>
  <c r="I278" i="20"/>
  <c r="W278" i="20"/>
  <c r="AJ278" i="20"/>
  <c r="AW278" i="20"/>
  <c r="B279" i="20"/>
  <c r="D279" i="20"/>
  <c r="E279" i="20"/>
  <c r="F279" i="20"/>
  <c r="G279" i="20"/>
  <c r="H279" i="20"/>
  <c r="I279" i="20"/>
  <c r="W279" i="20"/>
  <c r="AJ279" i="20"/>
  <c r="AW279" i="20"/>
  <c r="B280" i="20"/>
  <c r="D280" i="20"/>
  <c r="E280" i="20"/>
  <c r="F280" i="20"/>
  <c r="G280" i="20"/>
  <c r="H280" i="20"/>
  <c r="I280" i="20"/>
  <c r="W280" i="20"/>
  <c r="AJ280" i="20"/>
  <c r="AW280" i="20"/>
  <c r="B281" i="20"/>
  <c r="D281" i="20"/>
  <c r="E281" i="20"/>
  <c r="F281" i="20"/>
  <c r="G281" i="20"/>
  <c r="H281" i="20"/>
  <c r="I281" i="20"/>
  <c r="W281" i="20"/>
  <c r="AJ281" i="20"/>
  <c r="AW281" i="20"/>
  <c r="B282" i="20"/>
  <c r="D282" i="20"/>
  <c r="E282" i="20"/>
  <c r="F282" i="20"/>
  <c r="G282" i="20"/>
  <c r="H282" i="20"/>
  <c r="I282" i="20"/>
  <c r="W282" i="20"/>
  <c r="AJ282" i="20"/>
  <c r="AW282" i="20"/>
  <c r="B283" i="20"/>
  <c r="D283" i="20"/>
  <c r="E283" i="20"/>
  <c r="F283" i="20"/>
  <c r="G283" i="20"/>
  <c r="H283" i="20"/>
  <c r="I283" i="20"/>
  <c r="W283" i="20"/>
  <c r="AJ283" i="20"/>
  <c r="AW283" i="20"/>
  <c r="B284" i="20"/>
  <c r="D284" i="20"/>
  <c r="E284" i="20"/>
  <c r="F284" i="20"/>
  <c r="G284" i="20"/>
  <c r="H284" i="20"/>
  <c r="I284" i="20"/>
  <c r="W284" i="20"/>
  <c r="AJ284" i="20"/>
  <c r="AW284" i="20"/>
  <c r="B285" i="20"/>
  <c r="D285" i="20"/>
  <c r="E285" i="20"/>
  <c r="F285" i="20"/>
  <c r="G285" i="20"/>
  <c r="H285" i="20"/>
  <c r="I285" i="20"/>
  <c r="W285" i="20"/>
  <c r="AJ285" i="20"/>
  <c r="AW285" i="20"/>
  <c r="B286" i="20"/>
  <c r="D286" i="20"/>
  <c r="E286" i="20"/>
  <c r="F286" i="20"/>
  <c r="G286" i="20"/>
  <c r="H286" i="20"/>
  <c r="I286" i="20"/>
  <c r="W286" i="20"/>
  <c r="AJ286" i="20"/>
  <c r="AW286" i="20"/>
  <c r="B287" i="20"/>
  <c r="D287" i="20"/>
  <c r="E287" i="20"/>
  <c r="F287" i="20"/>
  <c r="G287" i="20"/>
  <c r="H287" i="20"/>
  <c r="I287" i="20"/>
  <c r="W287" i="20"/>
  <c r="AJ287" i="20"/>
  <c r="AW287" i="20"/>
  <c r="B288" i="20"/>
  <c r="D288" i="20"/>
  <c r="E288" i="20"/>
  <c r="F288" i="20"/>
  <c r="G288" i="20"/>
  <c r="H288" i="20"/>
  <c r="I288" i="20"/>
  <c r="W288" i="20"/>
  <c r="AJ288" i="20"/>
  <c r="AW288" i="20"/>
  <c r="B289" i="20"/>
  <c r="D289" i="20"/>
  <c r="E289" i="20"/>
  <c r="F289" i="20"/>
  <c r="G289" i="20"/>
  <c r="H289" i="20"/>
  <c r="I289" i="20"/>
  <c r="W289" i="20"/>
  <c r="AJ289" i="20"/>
  <c r="AW289" i="20"/>
  <c r="B290" i="20"/>
  <c r="D290" i="20"/>
  <c r="E290" i="20"/>
  <c r="F290" i="20"/>
  <c r="G290" i="20"/>
  <c r="H290" i="20"/>
  <c r="I290" i="20"/>
  <c r="W290" i="20"/>
  <c r="AJ290" i="20"/>
  <c r="AW290" i="20"/>
  <c r="B291" i="20"/>
  <c r="D291" i="20"/>
  <c r="E291" i="20"/>
  <c r="F291" i="20"/>
  <c r="G291" i="20"/>
  <c r="H291" i="20"/>
  <c r="I291" i="20"/>
  <c r="W291" i="20"/>
  <c r="AJ291" i="20"/>
  <c r="AW291" i="20"/>
  <c r="B292" i="20"/>
  <c r="D292" i="20"/>
  <c r="E292" i="20"/>
  <c r="F292" i="20"/>
  <c r="G292" i="20"/>
  <c r="H292" i="20"/>
  <c r="I292" i="20"/>
  <c r="W292" i="20"/>
  <c r="AJ292" i="20"/>
  <c r="AW292" i="20"/>
  <c r="B293" i="20"/>
  <c r="D293" i="20"/>
  <c r="E293" i="20"/>
  <c r="F293" i="20"/>
  <c r="G293" i="20"/>
  <c r="H293" i="20"/>
  <c r="I293" i="20"/>
  <c r="W293" i="20"/>
  <c r="AJ293" i="20"/>
  <c r="AW293" i="20"/>
  <c r="B294" i="20"/>
  <c r="D294" i="20"/>
  <c r="E294" i="20"/>
  <c r="F294" i="20"/>
  <c r="G294" i="20"/>
  <c r="H294" i="20"/>
  <c r="I294" i="20"/>
  <c r="W294" i="20"/>
  <c r="AJ294" i="20"/>
  <c r="AW294" i="20"/>
  <c r="B295" i="20"/>
  <c r="D295" i="20"/>
  <c r="E295" i="20"/>
  <c r="F295" i="20"/>
  <c r="G295" i="20"/>
  <c r="H295" i="20"/>
  <c r="I295" i="20"/>
  <c r="W295" i="20"/>
  <c r="AJ295" i="20"/>
  <c r="AW295" i="20"/>
  <c r="B296" i="20"/>
  <c r="D296" i="20"/>
  <c r="E296" i="20"/>
  <c r="F296" i="20"/>
  <c r="G296" i="20"/>
  <c r="H296" i="20"/>
  <c r="I296" i="20"/>
  <c r="W296" i="20"/>
  <c r="AJ296" i="20"/>
  <c r="AW296" i="20"/>
  <c r="B297" i="20"/>
  <c r="D297" i="20"/>
  <c r="E297" i="20"/>
  <c r="F297" i="20"/>
  <c r="G297" i="20"/>
  <c r="H297" i="20"/>
  <c r="I297" i="20"/>
  <c r="W297" i="20"/>
  <c r="AJ297" i="20"/>
  <c r="AW297" i="20"/>
  <c r="B298" i="20"/>
  <c r="D298" i="20"/>
  <c r="E298" i="20"/>
  <c r="F298" i="20"/>
  <c r="G298" i="20"/>
  <c r="H298" i="20"/>
  <c r="I298" i="20"/>
  <c r="W298" i="20"/>
  <c r="AJ298" i="20"/>
  <c r="AW298" i="20"/>
  <c r="B299" i="20"/>
  <c r="D299" i="20"/>
  <c r="E299" i="20"/>
  <c r="F299" i="20"/>
  <c r="G299" i="20"/>
  <c r="H299" i="20"/>
  <c r="I299" i="20"/>
  <c r="W299" i="20"/>
  <c r="AJ299" i="20"/>
  <c r="AW299" i="20"/>
  <c r="B300" i="20"/>
  <c r="D300" i="20"/>
  <c r="E300" i="20"/>
  <c r="F300" i="20"/>
  <c r="G300" i="20"/>
  <c r="H300" i="20"/>
  <c r="I300" i="20"/>
  <c r="W300" i="20"/>
  <c r="AJ300" i="20"/>
  <c r="AW300" i="20"/>
  <c r="B301" i="20"/>
  <c r="D301" i="20"/>
  <c r="E301" i="20"/>
  <c r="F301" i="20"/>
  <c r="G301" i="20"/>
  <c r="H301" i="20"/>
  <c r="I301" i="20"/>
  <c r="W301" i="20"/>
  <c r="AJ301" i="20"/>
  <c r="AW301" i="20"/>
  <c r="B302" i="20"/>
  <c r="D302" i="20"/>
  <c r="E302" i="20"/>
  <c r="F302" i="20"/>
  <c r="G302" i="20"/>
  <c r="H302" i="20"/>
  <c r="I302" i="20"/>
  <c r="W302" i="20"/>
  <c r="AJ302" i="20"/>
  <c r="AW302" i="20"/>
  <c r="B303" i="20"/>
  <c r="D303" i="20"/>
  <c r="E303" i="20"/>
  <c r="F303" i="20"/>
  <c r="G303" i="20"/>
  <c r="H303" i="20"/>
  <c r="I303" i="20"/>
  <c r="W303" i="20"/>
  <c r="AJ303" i="20"/>
  <c r="AW303" i="20"/>
  <c r="B304" i="20"/>
  <c r="D304" i="20"/>
  <c r="E304" i="20"/>
  <c r="F304" i="20"/>
  <c r="G304" i="20"/>
  <c r="H304" i="20"/>
  <c r="I304" i="20"/>
  <c r="W304" i="20"/>
  <c r="AJ304" i="20"/>
  <c r="AW304" i="20"/>
  <c r="B305" i="20"/>
  <c r="D305" i="20"/>
  <c r="E305" i="20"/>
  <c r="F305" i="20"/>
  <c r="G305" i="20"/>
  <c r="H305" i="20"/>
  <c r="I305" i="20"/>
  <c r="W305" i="20"/>
  <c r="AJ305" i="20"/>
  <c r="AW305" i="20"/>
  <c r="B306" i="20"/>
  <c r="D306" i="20"/>
  <c r="E306" i="20"/>
  <c r="F306" i="20"/>
  <c r="G306" i="20"/>
  <c r="H306" i="20"/>
  <c r="I306" i="20"/>
  <c r="W306" i="20"/>
  <c r="AJ306" i="20"/>
  <c r="AW306" i="20"/>
  <c r="B307" i="20"/>
  <c r="D307" i="20"/>
  <c r="E307" i="20"/>
  <c r="F307" i="20"/>
  <c r="G307" i="20"/>
  <c r="H307" i="20"/>
  <c r="I307" i="20"/>
  <c r="W307" i="20"/>
  <c r="AJ307" i="20"/>
  <c r="AW307" i="20"/>
  <c r="B308" i="20"/>
  <c r="D308" i="20"/>
  <c r="E308" i="20"/>
  <c r="F308" i="20"/>
  <c r="G308" i="20"/>
  <c r="H308" i="20"/>
  <c r="I308" i="20"/>
  <c r="W308" i="20"/>
  <c r="AJ308" i="20"/>
  <c r="AW308" i="20"/>
  <c r="B309" i="20"/>
  <c r="D309" i="20"/>
  <c r="E309" i="20"/>
  <c r="F309" i="20"/>
  <c r="G309" i="20"/>
  <c r="H309" i="20"/>
  <c r="I309" i="20"/>
  <c r="W309" i="20"/>
  <c r="AJ309" i="20"/>
  <c r="AW309" i="20"/>
  <c r="B310" i="20"/>
  <c r="D310" i="20"/>
  <c r="E310" i="20"/>
  <c r="F310" i="20"/>
  <c r="G310" i="20"/>
  <c r="H310" i="20"/>
  <c r="I310" i="20"/>
  <c r="W310" i="20"/>
  <c r="AJ310" i="20"/>
  <c r="AW310" i="20"/>
  <c r="B311" i="20"/>
  <c r="D311" i="20"/>
  <c r="E311" i="20"/>
  <c r="F311" i="20"/>
  <c r="G311" i="20"/>
  <c r="H311" i="20"/>
  <c r="I311" i="20"/>
  <c r="W311" i="20"/>
  <c r="AJ311" i="20"/>
  <c r="AW311" i="20"/>
  <c r="B312" i="20"/>
  <c r="D312" i="20"/>
  <c r="E312" i="20"/>
  <c r="F312" i="20"/>
  <c r="G312" i="20"/>
  <c r="H312" i="20"/>
  <c r="I312" i="20"/>
  <c r="W312" i="20"/>
  <c r="AJ312" i="20"/>
  <c r="AW312" i="20"/>
  <c r="B313" i="20"/>
  <c r="D313" i="20"/>
  <c r="E313" i="20"/>
  <c r="F313" i="20"/>
  <c r="G313" i="20"/>
  <c r="H313" i="20"/>
  <c r="I313" i="20"/>
  <c r="W313" i="20"/>
  <c r="AJ313" i="20"/>
  <c r="AW313" i="20"/>
  <c r="B314" i="20"/>
  <c r="D314" i="20"/>
  <c r="E314" i="20"/>
  <c r="F314" i="20"/>
  <c r="G314" i="20"/>
  <c r="H314" i="20"/>
  <c r="I314" i="20"/>
  <c r="W314" i="20"/>
  <c r="AJ314" i="20"/>
  <c r="AW314" i="20"/>
  <c r="B315" i="20"/>
  <c r="D315" i="20"/>
  <c r="E315" i="20"/>
  <c r="F315" i="20"/>
  <c r="G315" i="20"/>
  <c r="H315" i="20"/>
  <c r="I315" i="20"/>
  <c r="W315" i="20"/>
  <c r="AJ315" i="20"/>
  <c r="AW315" i="20"/>
  <c r="B316" i="20"/>
  <c r="D316" i="20"/>
  <c r="E316" i="20"/>
  <c r="F316" i="20"/>
  <c r="G316" i="20"/>
  <c r="H316" i="20"/>
  <c r="I316" i="20"/>
  <c r="W316" i="20"/>
  <c r="AJ316" i="20"/>
  <c r="AW316" i="20"/>
  <c r="B317" i="20"/>
  <c r="D317" i="20"/>
  <c r="E317" i="20"/>
  <c r="F317" i="20"/>
  <c r="G317" i="20"/>
  <c r="H317" i="20"/>
  <c r="I317" i="20"/>
  <c r="W317" i="20"/>
  <c r="AJ317" i="20"/>
  <c r="AW317" i="20"/>
  <c r="B318" i="20"/>
  <c r="D318" i="20"/>
  <c r="E318" i="20"/>
  <c r="F318" i="20"/>
  <c r="G318" i="20"/>
  <c r="H318" i="20"/>
  <c r="I318" i="20"/>
  <c r="W318" i="20"/>
  <c r="AJ318" i="20"/>
  <c r="AW318" i="20"/>
  <c r="B319" i="20"/>
  <c r="D319" i="20"/>
  <c r="E319" i="20"/>
  <c r="F319" i="20"/>
  <c r="G319" i="20"/>
  <c r="H319" i="20"/>
  <c r="I319" i="20"/>
  <c r="W319" i="20"/>
  <c r="AJ319" i="20"/>
  <c r="AW319" i="20"/>
  <c r="B320" i="20"/>
  <c r="D320" i="20"/>
  <c r="E320" i="20"/>
  <c r="F320" i="20"/>
  <c r="G320" i="20"/>
  <c r="H320" i="20"/>
  <c r="I320" i="20"/>
  <c r="W320" i="20"/>
  <c r="AJ320" i="20"/>
  <c r="AW320" i="20"/>
  <c r="B321" i="20"/>
  <c r="D321" i="20"/>
  <c r="E321" i="20"/>
  <c r="F321" i="20"/>
  <c r="G321" i="20"/>
  <c r="H321" i="20"/>
  <c r="I321" i="20"/>
  <c r="W321" i="20"/>
  <c r="AJ321" i="20"/>
  <c r="AW321" i="20"/>
  <c r="B322" i="20"/>
  <c r="D322" i="20"/>
  <c r="E322" i="20"/>
  <c r="F322" i="20"/>
  <c r="G322" i="20"/>
  <c r="H322" i="20"/>
  <c r="I322" i="20"/>
  <c r="W322" i="20"/>
  <c r="AJ322" i="20"/>
  <c r="AW322" i="20"/>
  <c r="B323" i="20"/>
  <c r="D323" i="20"/>
  <c r="E323" i="20"/>
  <c r="F323" i="20"/>
  <c r="G323" i="20"/>
  <c r="H323" i="20"/>
  <c r="I323" i="20"/>
  <c r="W323" i="20"/>
  <c r="AJ323" i="20"/>
  <c r="AW323" i="20"/>
  <c r="B324" i="20"/>
  <c r="D324" i="20"/>
  <c r="E324" i="20"/>
  <c r="F324" i="20"/>
  <c r="G324" i="20"/>
  <c r="H324" i="20"/>
  <c r="I324" i="20"/>
  <c r="W324" i="20"/>
  <c r="AJ324" i="20"/>
  <c r="AW324" i="20"/>
  <c r="B325" i="20"/>
  <c r="D325" i="20"/>
  <c r="E325" i="20"/>
  <c r="F325" i="20"/>
  <c r="G325" i="20"/>
  <c r="H325" i="20"/>
  <c r="I325" i="20"/>
  <c r="W325" i="20"/>
  <c r="AJ325" i="20"/>
  <c r="AW325" i="20"/>
  <c r="B326" i="20"/>
  <c r="D326" i="20"/>
  <c r="E326" i="20"/>
  <c r="F326" i="20"/>
  <c r="G326" i="20"/>
  <c r="H326" i="20"/>
  <c r="I326" i="20"/>
  <c r="W326" i="20"/>
  <c r="AJ326" i="20"/>
  <c r="AW326" i="20"/>
  <c r="B327" i="20"/>
  <c r="D327" i="20"/>
  <c r="E327" i="20"/>
  <c r="F327" i="20"/>
  <c r="G327" i="20"/>
  <c r="H327" i="20"/>
  <c r="I327" i="20"/>
  <c r="W327" i="20"/>
  <c r="AJ327" i="20"/>
  <c r="AW327" i="20"/>
  <c r="B328" i="20"/>
  <c r="D328" i="20"/>
  <c r="E328" i="20"/>
  <c r="F328" i="20"/>
  <c r="G328" i="20"/>
  <c r="H328" i="20"/>
  <c r="I328" i="20"/>
  <c r="W328" i="20"/>
  <c r="AJ328" i="20"/>
  <c r="AW328" i="20"/>
  <c r="B329" i="20"/>
  <c r="D329" i="20"/>
  <c r="E329" i="20"/>
  <c r="F329" i="20"/>
  <c r="G329" i="20"/>
  <c r="H329" i="20"/>
  <c r="I329" i="20"/>
  <c r="W329" i="20"/>
  <c r="AJ329" i="20"/>
  <c r="AW329" i="20"/>
  <c r="B330" i="20"/>
  <c r="D330" i="20"/>
  <c r="E330" i="20"/>
  <c r="F330" i="20"/>
  <c r="G330" i="20"/>
  <c r="H330" i="20"/>
  <c r="I330" i="20"/>
  <c r="W330" i="20"/>
  <c r="AJ330" i="20"/>
  <c r="AW330" i="20"/>
  <c r="B331" i="20"/>
  <c r="D331" i="20"/>
  <c r="E331" i="20"/>
  <c r="F331" i="20"/>
  <c r="G331" i="20"/>
  <c r="H331" i="20"/>
  <c r="I331" i="20"/>
  <c r="W331" i="20"/>
  <c r="AJ331" i="20"/>
  <c r="AW331" i="20"/>
  <c r="B332" i="20"/>
  <c r="D332" i="20"/>
  <c r="E332" i="20"/>
  <c r="F332" i="20"/>
  <c r="G332" i="20"/>
  <c r="H332" i="20"/>
  <c r="I332" i="20"/>
  <c r="W332" i="20"/>
  <c r="AJ332" i="20"/>
  <c r="AW332" i="20"/>
  <c r="B333" i="20"/>
  <c r="D333" i="20"/>
  <c r="E333" i="20"/>
  <c r="F333" i="20"/>
  <c r="G333" i="20"/>
  <c r="H333" i="20"/>
  <c r="I333" i="20"/>
  <c r="W333" i="20"/>
  <c r="AJ333" i="20"/>
  <c r="AW333" i="20"/>
  <c r="B334" i="20"/>
  <c r="D334" i="20"/>
  <c r="E334" i="20"/>
  <c r="F334" i="20"/>
  <c r="G334" i="20"/>
  <c r="H334" i="20"/>
  <c r="I334" i="20"/>
  <c r="W334" i="20"/>
  <c r="AJ334" i="20"/>
  <c r="AW334" i="20"/>
  <c r="B335" i="20"/>
  <c r="D335" i="20"/>
  <c r="E335" i="20"/>
  <c r="F335" i="20"/>
  <c r="G335" i="20"/>
  <c r="H335" i="20"/>
  <c r="I335" i="20"/>
  <c r="W335" i="20"/>
  <c r="AJ335" i="20"/>
  <c r="AW335" i="20"/>
  <c r="B336" i="20"/>
  <c r="D336" i="20"/>
  <c r="E336" i="20"/>
  <c r="F336" i="20"/>
  <c r="G336" i="20"/>
  <c r="H336" i="20"/>
  <c r="I336" i="20"/>
  <c r="W336" i="20"/>
  <c r="AJ336" i="20"/>
  <c r="AW336" i="20"/>
  <c r="B337" i="20"/>
  <c r="D337" i="20"/>
  <c r="E337" i="20"/>
  <c r="F337" i="20"/>
  <c r="G337" i="20"/>
  <c r="H337" i="20"/>
  <c r="I337" i="20"/>
  <c r="W337" i="20"/>
  <c r="AJ337" i="20"/>
  <c r="AW337" i="20"/>
  <c r="B338" i="20"/>
  <c r="D338" i="20"/>
  <c r="E338" i="20"/>
  <c r="F338" i="20"/>
  <c r="G338" i="20"/>
  <c r="H338" i="20"/>
  <c r="I338" i="20"/>
  <c r="W338" i="20"/>
  <c r="AJ338" i="20"/>
  <c r="AW338" i="20"/>
  <c r="B339" i="20"/>
  <c r="D339" i="20"/>
  <c r="E339" i="20"/>
  <c r="F339" i="20"/>
  <c r="G339" i="20"/>
  <c r="H339" i="20"/>
  <c r="I339" i="20"/>
  <c r="W339" i="20"/>
  <c r="AJ339" i="20"/>
  <c r="AW339" i="20"/>
  <c r="B340" i="20"/>
  <c r="D340" i="20"/>
  <c r="E340" i="20"/>
  <c r="F340" i="20"/>
  <c r="G340" i="20"/>
  <c r="H340" i="20"/>
  <c r="I340" i="20"/>
  <c r="W340" i="20"/>
  <c r="AJ340" i="20"/>
  <c r="AW340" i="20"/>
  <c r="B341" i="20"/>
  <c r="D341" i="20"/>
  <c r="E341" i="20"/>
  <c r="F341" i="20"/>
  <c r="G341" i="20"/>
  <c r="H341" i="20"/>
  <c r="I341" i="20"/>
  <c r="W341" i="20"/>
  <c r="AJ341" i="20"/>
  <c r="AW341" i="20"/>
  <c r="B342" i="20"/>
  <c r="D342" i="20"/>
  <c r="E342" i="20"/>
  <c r="F342" i="20"/>
  <c r="G342" i="20"/>
  <c r="H342" i="20"/>
  <c r="I342" i="20"/>
  <c r="W342" i="20"/>
  <c r="AJ342" i="20"/>
  <c r="AW342" i="20"/>
  <c r="B343" i="20"/>
  <c r="D343" i="20"/>
  <c r="E343" i="20"/>
  <c r="F343" i="20"/>
  <c r="G343" i="20"/>
  <c r="H343" i="20"/>
  <c r="I343" i="20"/>
  <c r="W343" i="20"/>
  <c r="AJ343" i="20"/>
  <c r="AW343" i="20"/>
  <c r="B344" i="20"/>
  <c r="D344" i="20"/>
  <c r="E344" i="20"/>
  <c r="F344" i="20"/>
  <c r="G344" i="20"/>
  <c r="H344" i="20"/>
  <c r="I344" i="20"/>
  <c r="W344" i="20"/>
  <c r="AJ344" i="20"/>
  <c r="AW344" i="20"/>
  <c r="B345" i="20"/>
  <c r="D345" i="20"/>
  <c r="E345" i="20"/>
  <c r="F345" i="20"/>
  <c r="G345" i="20"/>
  <c r="H345" i="20"/>
  <c r="I345" i="20"/>
  <c r="W345" i="20"/>
  <c r="AJ345" i="20"/>
  <c r="AW345" i="20"/>
  <c r="B346" i="20"/>
  <c r="D346" i="20"/>
  <c r="E346" i="20"/>
  <c r="F346" i="20"/>
  <c r="G346" i="20"/>
  <c r="H346" i="20"/>
  <c r="I346" i="20"/>
  <c r="W346" i="20"/>
  <c r="AJ346" i="20"/>
  <c r="AW346" i="20"/>
  <c r="B347" i="20"/>
  <c r="D347" i="20"/>
  <c r="E347" i="20"/>
  <c r="F347" i="20"/>
  <c r="G347" i="20"/>
  <c r="H347" i="20"/>
  <c r="I347" i="20"/>
  <c r="W347" i="20"/>
  <c r="AJ347" i="20"/>
  <c r="AW347" i="20"/>
  <c r="B348" i="20"/>
  <c r="D348" i="20"/>
  <c r="E348" i="20"/>
  <c r="F348" i="20"/>
  <c r="G348" i="20"/>
  <c r="H348" i="20"/>
  <c r="I348" i="20"/>
  <c r="W348" i="20"/>
  <c r="AJ348" i="20"/>
  <c r="AW348" i="20"/>
  <c r="B349" i="20"/>
  <c r="D349" i="20"/>
  <c r="E349" i="20"/>
  <c r="F349" i="20"/>
  <c r="G349" i="20"/>
  <c r="H349" i="20"/>
  <c r="I349" i="20"/>
  <c r="W349" i="20"/>
  <c r="AJ349" i="20"/>
  <c r="AW349" i="20"/>
  <c r="B350" i="20"/>
  <c r="D350" i="20"/>
  <c r="E350" i="20"/>
  <c r="F350" i="20"/>
  <c r="G350" i="20"/>
  <c r="H350" i="20"/>
  <c r="I350" i="20"/>
  <c r="W350" i="20"/>
  <c r="AJ350" i="20"/>
  <c r="AW350" i="20"/>
  <c r="B351" i="20"/>
  <c r="D351" i="20"/>
  <c r="E351" i="20"/>
  <c r="F351" i="20"/>
  <c r="G351" i="20"/>
  <c r="H351" i="20"/>
  <c r="I351" i="20"/>
  <c r="W351" i="20"/>
  <c r="AJ351" i="20"/>
  <c r="AW351" i="20"/>
  <c r="B352" i="20"/>
  <c r="D352" i="20"/>
  <c r="E352" i="20"/>
  <c r="F352" i="20"/>
  <c r="G352" i="20"/>
  <c r="H352" i="20"/>
  <c r="I352" i="20"/>
  <c r="W352" i="20"/>
  <c r="AJ352" i="20"/>
  <c r="AW352" i="20"/>
  <c r="B353" i="20"/>
  <c r="D353" i="20"/>
  <c r="E353" i="20"/>
  <c r="F353" i="20"/>
  <c r="G353" i="20"/>
  <c r="H353" i="20"/>
  <c r="I353" i="20"/>
  <c r="W353" i="20"/>
  <c r="AJ353" i="20"/>
  <c r="AW353" i="20"/>
  <c r="B354" i="20"/>
  <c r="D354" i="20"/>
  <c r="E354" i="20"/>
  <c r="F354" i="20"/>
  <c r="G354" i="20"/>
  <c r="H354" i="20"/>
  <c r="I354" i="20"/>
  <c r="W354" i="20"/>
  <c r="AJ354" i="20"/>
  <c r="AW354" i="20"/>
  <c r="B355" i="20"/>
  <c r="D355" i="20"/>
  <c r="E355" i="20"/>
  <c r="F355" i="20"/>
  <c r="G355" i="20"/>
  <c r="H355" i="20"/>
  <c r="I355" i="20"/>
  <c r="W355" i="20"/>
  <c r="AJ355" i="20"/>
  <c r="AW355" i="20"/>
  <c r="B356" i="20"/>
  <c r="D356" i="20"/>
  <c r="E356" i="20"/>
  <c r="F356" i="20"/>
  <c r="G356" i="20"/>
  <c r="H356" i="20"/>
  <c r="I356" i="20"/>
  <c r="W356" i="20"/>
  <c r="AJ356" i="20"/>
  <c r="AW356" i="20"/>
  <c r="B357" i="20"/>
  <c r="D357" i="20"/>
  <c r="E357" i="20"/>
  <c r="F357" i="20"/>
  <c r="G357" i="20"/>
  <c r="H357" i="20"/>
  <c r="I357" i="20"/>
  <c r="W357" i="20"/>
  <c r="AJ357" i="20"/>
  <c r="AW357" i="20"/>
  <c r="B358" i="20"/>
  <c r="D358" i="20"/>
  <c r="E358" i="20"/>
  <c r="F358" i="20"/>
  <c r="G358" i="20"/>
  <c r="H358" i="20"/>
  <c r="I358" i="20"/>
  <c r="W358" i="20"/>
  <c r="AJ358" i="20"/>
  <c r="AW358" i="20"/>
  <c r="B359" i="20"/>
  <c r="D359" i="20"/>
  <c r="E359" i="20"/>
  <c r="F359" i="20"/>
  <c r="G359" i="20"/>
  <c r="H359" i="20"/>
  <c r="I359" i="20"/>
  <c r="W359" i="20"/>
  <c r="AJ359" i="20"/>
  <c r="AW359" i="20"/>
  <c r="B360" i="20"/>
  <c r="D360" i="20"/>
  <c r="E360" i="20"/>
  <c r="F360" i="20"/>
  <c r="G360" i="20"/>
  <c r="H360" i="20"/>
  <c r="I360" i="20"/>
  <c r="W360" i="20"/>
  <c r="AJ360" i="20"/>
  <c r="AW360" i="20"/>
  <c r="B361" i="20"/>
  <c r="D361" i="20"/>
  <c r="E361" i="20"/>
  <c r="F361" i="20"/>
  <c r="G361" i="20"/>
  <c r="H361" i="20"/>
  <c r="I361" i="20"/>
  <c r="W361" i="20"/>
  <c r="AJ361" i="20"/>
  <c r="AW361" i="20"/>
  <c r="B362" i="20"/>
  <c r="D362" i="20"/>
  <c r="E362" i="20"/>
  <c r="F362" i="20"/>
  <c r="G362" i="20"/>
  <c r="H362" i="20"/>
  <c r="I362" i="20"/>
  <c r="W362" i="20"/>
  <c r="AJ362" i="20"/>
  <c r="AW362" i="20"/>
  <c r="B363" i="20"/>
  <c r="D363" i="20"/>
  <c r="E363" i="20"/>
  <c r="F363" i="20"/>
  <c r="G363" i="20"/>
  <c r="H363" i="20"/>
  <c r="I363" i="20"/>
  <c r="W363" i="20"/>
  <c r="AJ363" i="20"/>
  <c r="AW363" i="20"/>
  <c r="B364" i="20"/>
  <c r="D364" i="20"/>
  <c r="E364" i="20"/>
  <c r="F364" i="20"/>
  <c r="G364" i="20"/>
  <c r="H364" i="20"/>
  <c r="I364" i="20"/>
  <c r="W364" i="20"/>
  <c r="AJ364" i="20"/>
  <c r="AW364" i="20"/>
  <c r="B365" i="20"/>
  <c r="D365" i="20"/>
  <c r="E365" i="20"/>
  <c r="F365" i="20"/>
  <c r="G365" i="20"/>
  <c r="H365" i="20"/>
  <c r="I365" i="20"/>
  <c r="W365" i="20"/>
  <c r="AJ365" i="20"/>
  <c r="AW365" i="20"/>
  <c r="B366" i="20"/>
  <c r="D366" i="20"/>
  <c r="E366" i="20"/>
  <c r="F366" i="20"/>
  <c r="G366" i="20"/>
  <c r="H366" i="20"/>
  <c r="I366" i="20"/>
  <c r="W366" i="20"/>
  <c r="AJ366" i="20"/>
  <c r="AW366" i="20"/>
  <c r="B367" i="20"/>
  <c r="D367" i="20"/>
  <c r="E367" i="20"/>
  <c r="F367" i="20"/>
  <c r="G367" i="20"/>
  <c r="H367" i="20"/>
  <c r="I367" i="20"/>
  <c r="W367" i="20"/>
  <c r="AJ367" i="20"/>
  <c r="AW367" i="20"/>
  <c r="B368" i="20"/>
  <c r="D368" i="20"/>
  <c r="E368" i="20"/>
  <c r="F368" i="20"/>
  <c r="G368" i="20"/>
  <c r="H368" i="20"/>
  <c r="I368" i="20"/>
  <c r="W368" i="20"/>
  <c r="AJ368" i="20"/>
  <c r="AW368" i="20"/>
  <c r="B369" i="20"/>
  <c r="D369" i="20"/>
  <c r="E369" i="20"/>
  <c r="F369" i="20"/>
  <c r="G369" i="20"/>
  <c r="H369" i="20"/>
  <c r="I369" i="20"/>
  <c r="W369" i="20"/>
  <c r="AJ369" i="20"/>
  <c r="AW369" i="20"/>
  <c r="B370" i="20"/>
  <c r="D370" i="20"/>
  <c r="E370" i="20"/>
  <c r="F370" i="20"/>
  <c r="G370" i="20"/>
  <c r="H370" i="20"/>
  <c r="I370" i="20"/>
  <c r="W370" i="20"/>
  <c r="AJ370" i="20"/>
  <c r="AW370" i="20"/>
  <c r="B371" i="20"/>
  <c r="D371" i="20"/>
  <c r="E371" i="20"/>
  <c r="F371" i="20"/>
  <c r="G371" i="20"/>
  <c r="H371" i="20"/>
  <c r="I371" i="20"/>
  <c r="W371" i="20"/>
  <c r="AJ371" i="20"/>
  <c r="AW371" i="20"/>
  <c r="B372" i="20"/>
  <c r="D372" i="20"/>
  <c r="E372" i="20"/>
  <c r="F372" i="20"/>
  <c r="G372" i="20"/>
  <c r="H372" i="20"/>
  <c r="I372" i="20"/>
  <c r="W372" i="20"/>
  <c r="AJ372" i="20"/>
  <c r="AW372" i="20"/>
  <c r="B373" i="20"/>
  <c r="D373" i="20"/>
  <c r="E373" i="20"/>
  <c r="F373" i="20"/>
  <c r="G373" i="20"/>
  <c r="H373" i="20"/>
  <c r="I373" i="20"/>
  <c r="W373" i="20"/>
  <c r="AJ373" i="20"/>
  <c r="AW373" i="20"/>
  <c r="B374" i="20"/>
  <c r="D374" i="20"/>
  <c r="E374" i="20"/>
  <c r="F374" i="20"/>
  <c r="G374" i="20"/>
  <c r="H374" i="20"/>
  <c r="I374" i="20"/>
  <c r="W374" i="20"/>
  <c r="AJ374" i="20"/>
  <c r="AW374" i="20"/>
  <c r="B375" i="20"/>
  <c r="D375" i="20"/>
  <c r="E375" i="20"/>
  <c r="F375" i="20"/>
  <c r="G375" i="20"/>
  <c r="H375" i="20"/>
  <c r="I375" i="20"/>
  <c r="W375" i="20"/>
  <c r="AJ375" i="20"/>
  <c r="AW375" i="20"/>
  <c r="B376" i="20"/>
  <c r="D376" i="20"/>
  <c r="E376" i="20"/>
  <c r="F376" i="20"/>
  <c r="G376" i="20"/>
  <c r="H376" i="20"/>
  <c r="I376" i="20"/>
  <c r="W376" i="20"/>
  <c r="AJ376" i="20"/>
  <c r="AW376" i="20"/>
  <c r="B378" i="20"/>
  <c r="D378" i="20"/>
  <c r="E378" i="20"/>
  <c r="F378" i="20"/>
  <c r="G378" i="20"/>
  <c r="H378" i="20"/>
  <c r="I378" i="20"/>
  <c r="W378" i="20"/>
  <c r="AJ378" i="20"/>
  <c r="AW378" i="20"/>
  <c r="B379" i="20"/>
  <c r="D379" i="20"/>
  <c r="E379" i="20"/>
  <c r="F379" i="20"/>
  <c r="G379" i="20"/>
  <c r="H379" i="20"/>
  <c r="I379" i="20"/>
  <c r="W379" i="20"/>
  <c r="AJ379" i="20"/>
  <c r="AW379" i="20"/>
  <c r="B380" i="20"/>
  <c r="D380" i="20"/>
  <c r="E380" i="20"/>
  <c r="F380" i="20"/>
  <c r="G380" i="20"/>
  <c r="H380" i="20"/>
  <c r="I380" i="20"/>
  <c r="W380" i="20"/>
  <c r="AJ380" i="20"/>
  <c r="AW380" i="20"/>
  <c r="B381" i="20"/>
  <c r="D381" i="20"/>
  <c r="E381" i="20"/>
  <c r="F381" i="20"/>
  <c r="G381" i="20"/>
  <c r="H381" i="20"/>
  <c r="I381" i="20"/>
  <c r="W381" i="20"/>
  <c r="AJ381" i="20"/>
  <c r="AW381" i="20"/>
  <c r="B382" i="20"/>
  <c r="D382" i="20"/>
  <c r="E382" i="20"/>
  <c r="F382" i="20"/>
  <c r="G382" i="20"/>
  <c r="H382" i="20"/>
  <c r="I382" i="20"/>
  <c r="W382" i="20"/>
  <c r="AJ382" i="20"/>
  <c r="AW382" i="20"/>
  <c r="B383" i="20"/>
  <c r="E383" i="20"/>
  <c r="F383" i="20"/>
  <c r="G383" i="20"/>
  <c r="H383" i="20"/>
  <c r="I383" i="20"/>
  <c r="W383" i="20"/>
  <c r="AJ383" i="20"/>
  <c r="AW383" i="20"/>
  <c r="B384" i="20"/>
  <c r="D384" i="20"/>
  <c r="E384" i="20"/>
  <c r="F384" i="20"/>
  <c r="G384" i="20"/>
  <c r="H384" i="20"/>
  <c r="I384" i="20"/>
  <c r="W384" i="20"/>
  <c r="AJ384" i="20"/>
  <c r="AW384" i="20"/>
  <c r="B385" i="20"/>
  <c r="D385" i="20"/>
  <c r="E385" i="20"/>
  <c r="F385" i="20"/>
  <c r="G385" i="20"/>
  <c r="H385" i="20"/>
  <c r="I385" i="20"/>
  <c r="W385" i="20"/>
  <c r="AJ385" i="20"/>
  <c r="AW385" i="20"/>
  <c r="B386" i="20"/>
  <c r="D386" i="20"/>
  <c r="E386" i="20"/>
  <c r="F386" i="20"/>
  <c r="G386" i="20"/>
  <c r="H386" i="20"/>
  <c r="I386" i="20"/>
  <c r="W386" i="20"/>
  <c r="AJ386" i="20"/>
  <c r="AW386" i="20"/>
  <c r="B387" i="20"/>
  <c r="D387" i="20"/>
  <c r="E387" i="20"/>
  <c r="F387" i="20"/>
  <c r="G387" i="20"/>
  <c r="H387" i="20"/>
  <c r="I387" i="20"/>
  <c r="W387" i="20"/>
  <c r="AJ387" i="20"/>
  <c r="AW387" i="20"/>
  <c r="B388" i="20"/>
  <c r="D388" i="20"/>
  <c r="E388" i="20"/>
  <c r="F388" i="20"/>
  <c r="G388" i="20"/>
  <c r="H388" i="20"/>
  <c r="I388" i="20"/>
  <c r="W388" i="20"/>
  <c r="AJ388" i="20"/>
  <c r="AW388" i="20"/>
  <c r="B389" i="20"/>
  <c r="D389" i="20"/>
  <c r="E389" i="20"/>
  <c r="F389" i="20"/>
  <c r="G389" i="20"/>
  <c r="H389" i="20"/>
  <c r="I389" i="20"/>
  <c r="W389" i="20"/>
  <c r="AJ389" i="20"/>
  <c r="AW389" i="20"/>
  <c r="B390" i="20"/>
  <c r="D390" i="20"/>
  <c r="E390" i="20"/>
  <c r="F390" i="20"/>
  <c r="G390" i="20"/>
  <c r="H390" i="20"/>
  <c r="I390" i="20"/>
  <c r="W390" i="20"/>
  <c r="AJ390" i="20"/>
  <c r="AW390" i="20"/>
  <c r="B391" i="20"/>
  <c r="D391" i="20"/>
  <c r="E391" i="20"/>
  <c r="F391" i="20"/>
  <c r="G391" i="20"/>
  <c r="H391" i="20"/>
  <c r="I391" i="20"/>
  <c r="W391" i="20"/>
  <c r="AJ391" i="20"/>
  <c r="AW391" i="20"/>
  <c r="B392" i="20"/>
  <c r="D392" i="20"/>
  <c r="E392" i="20"/>
  <c r="F392" i="20"/>
  <c r="G392" i="20"/>
  <c r="H392" i="20"/>
  <c r="I392" i="20"/>
  <c r="W392" i="20"/>
  <c r="AJ392" i="20"/>
  <c r="AW392" i="20"/>
  <c r="B393" i="20"/>
  <c r="D393" i="20"/>
  <c r="E393" i="20"/>
  <c r="F393" i="20"/>
  <c r="G393" i="20"/>
  <c r="H393" i="20"/>
  <c r="I393" i="20"/>
  <c r="W393" i="20"/>
  <c r="AJ393" i="20"/>
  <c r="AW393" i="20"/>
  <c r="B394" i="20"/>
  <c r="D394" i="20"/>
  <c r="E394" i="20"/>
  <c r="F394" i="20"/>
  <c r="G394" i="20"/>
  <c r="H394" i="20"/>
  <c r="I394" i="20"/>
  <c r="W394" i="20"/>
  <c r="AJ394" i="20"/>
  <c r="AW394" i="20"/>
  <c r="B395" i="20"/>
  <c r="D395" i="20"/>
  <c r="E395" i="20"/>
  <c r="F395" i="20"/>
  <c r="G395" i="20"/>
  <c r="H395" i="20"/>
  <c r="I395" i="20"/>
  <c r="W395" i="20"/>
  <c r="AJ395" i="20"/>
  <c r="AW395" i="20"/>
  <c r="B396" i="20"/>
  <c r="D396" i="20"/>
  <c r="E396" i="20"/>
  <c r="F396" i="20"/>
  <c r="G396" i="20"/>
  <c r="H396" i="20"/>
  <c r="I396" i="20"/>
  <c r="W396" i="20"/>
  <c r="AJ396" i="20"/>
  <c r="AW396" i="20"/>
  <c r="B397" i="20"/>
  <c r="D397" i="20"/>
  <c r="E397" i="20"/>
  <c r="F397" i="20"/>
  <c r="G397" i="20"/>
  <c r="H397" i="20"/>
  <c r="I397" i="20"/>
  <c r="W397" i="20"/>
  <c r="AJ397" i="20"/>
  <c r="AW397" i="20"/>
  <c r="B398" i="20"/>
  <c r="D398" i="20"/>
  <c r="E398" i="20"/>
  <c r="F398" i="20"/>
  <c r="G398" i="20"/>
  <c r="H398" i="20"/>
  <c r="I398" i="20"/>
  <c r="W398" i="20"/>
  <c r="AJ398" i="20"/>
  <c r="AW398" i="20"/>
  <c r="B399" i="20"/>
  <c r="D399" i="20"/>
  <c r="E399" i="20"/>
  <c r="F399" i="20"/>
  <c r="G399" i="20"/>
  <c r="H399" i="20"/>
  <c r="I399" i="20"/>
  <c r="W399" i="20"/>
  <c r="AJ399" i="20"/>
  <c r="AW399" i="20"/>
  <c r="B400" i="20"/>
  <c r="D400" i="20"/>
  <c r="E400" i="20"/>
  <c r="F400" i="20"/>
  <c r="G400" i="20"/>
  <c r="H400" i="20"/>
  <c r="I400" i="20"/>
  <c r="W400" i="20"/>
  <c r="AJ400" i="20"/>
  <c r="AW400" i="20"/>
  <c r="B401" i="20"/>
  <c r="D401" i="20"/>
  <c r="E401" i="20"/>
  <c r="F401" i="20"/>
  <c r="G401" i="20"/>
  <c r="H401" i="20"/>
  <c r="I401" i="20"/>
  <c r="W401" i="20"/>
  <c r="AJ401" i="20"/>
  <c r="AW401" i="20"/>
  <c r="B402" i="20"/>
  <c r="D402" i="20"/>
  <c r="E402" i="20"/>
  <c r="F402" i="20"/>
  <c r="G402" i="20"/>
  <c r="H402" i="20"/>
  <c r="I402" i="20"/>
  <c r="W402" i="20"/>
  <c r="AJ402" i="20"/>
  <c r="AW402" i="20"/>
  <c r="B403" i="20"/>
  <c r="D403" i="20"/>
  <c r="E403" i="20"/>
  <c r="F403" i="20"/>
  <c r="G403" i="20"/>
  <c r="H403" i="20"/>
  <c r="I403" i="20"/>
  <c r="W403" i="20"/>
  <c r="AJ403" i="20"/>
  <c r="AW403" i="20"/>
  <c r="B404" i="20"/>
  <c r="D404" i="20"/>
  <c r="E404" i="20"/>
  <c r="F404" i="20"/>
  <c r="G404" i="20"/>
  <c r="H404" i="20"/>
  <c r="I404" i="20"/>
  <c r="W404" i="20"/>
  <c r="AJ404" i="20"/>
  <c r="AW404" i="20"/>
  <c r="B405" i="20"/>
  <c r="D405" i="20"/>
  <c r="E405" i="20"/>
  <c r="F405" i="20"/>
  <c r="G405" i="20"/>
  <c r="H405" i="20"/>
  <c r="I405" i="20"/>
  <c r="W405" i="20"/>
  <c r="AJ405" i="20"/>
  <c r="AW405" i="20"/>
  <c r="B406" i="20"/>
  <c r="D406" i="20"/>
  <c r="E406" i="20"/>
  <c r="F406" i="20"/>
  <c r="G406" i="20"/>
  <c r="H406" i="20"/>
  <c r="I406" i="20"/>
  <c r="W406" i="20"/>
  <c r="AJ406" i="20"/>
  <c r="AW406" i="20"/>
  <c r="B407" i="20"/>
  <c r="D407" i="20"/>
  <c r="E407" i="20"/>
  <c r="F407" i="20"/>
  <c r="G407" i="20"/>
  <c r="H407" i="20"/>
  <c r="I407" i="20"/>
  <c r="W407" i="20"/>
  <c r="AJ407" i="20"/>
  <c r="AW407" i="20"/>
  <c r="B408" i="20"/>
  <c r="D408" i="20"/>
  <c r="E408" i="20"/>
  <c r="F408" i="20"/>
  <c r="G408" i="20"/>
  <c r="H408" i="20"/>
  <c r="I408" i="20"/>
  <c r="W408" i="20"/>
  <c r="AJ408" i="20"/>
  <c r="AW408" i="20"/>
  <c r="B409" i="20"/>
  <c r="D409" i="20"/>
  <c r="E409" i="20"/>
  <c r="F409" i="20"/>
  <c r="G409" i="20"/>
  <c r="H409" i="20"/>
  <c r="I409" i="20"/>
  <c r="W409" i="20"/>
  <c r="AJ409" i="20"/>
  <c r="AW409" i="20"/>
  <c r="B410" i="20"/>
  <c r="D410" i="20"/>
  <c r="E410" i="20"/>
  <c r="F410" i="20"/>
  <c r="G410" i="20"/>
  <c r="H410" i="20"/>
  <c r="I410" i="20"/>
  <c r="W410" i="20"/>
  <c r="AJ410" i="20"/>
  <c r="AW410" i="20"/>
  <c r="B411" i="20"/>
  <c r="D411" i="20"/>
  <c r="E411" i="20"/>
  <c r="F411" i="20"/>
  <c r="G411" i="20"/>
  <c r="H411" i="20"/>
  <c r="I411" i="20"/>
  <c r="W411" i="20"/>
  <c r="AJ411" i="20"/>
  <c r="AW411" i="20"/>
  <c r="B412" i="20"/>
  <c r="D412" i="20"/>
  <c r="E412" i="20"/>
  <c r="F412" i="20"/>
  <c r="G412" i="20"/>
  <c r="H412" i="20"/>
  <c r="I412" i="20"/>
  <c r="W412" i="20"/>
  <c r="AJ412" i="20"/>
  <c r="AW412" i="20"/>
  <c r="B413" i="20"/>
  <c r="D413" i="20"/>
  <c r="E413" i="20"/>
  <c r="F413" i="20"/>
  <c r="G413" i="20"/>
  <c r="H413" i="20"/>
  <c r="I413" i="20"/>
  <c r="W413" i="20"/>
  <c r="AJ413" i="20"/>
  <c r="AW413" i="20"/>
  <c r="B414" i="20"/>
  <c r="D414" i="20"/>
  <c r="E414" i="20"/>
  <c r="F414" i="20"/>
  <c r="G414" i="20"/>
  <c r="H414" i="20"/>
  <c r="I414" i="20"/>
  <c r="W414" i="20"/>
  <c r="AJ414" i="20"/>
  <c r="AW414" i="20"/>
  <c r="B415" i="20"/>
  <c r="D415" i="20"/>
  <c r="E415" i="20"/>
  <c r="F415" i="20"/>
  <c r="G415" i="20"/>
  <c r="H415" i="20"/>
  <c r="I415" i="20"/>
  <c r="W415" i="20"/>
  <c r="AJ415" i="20"/>
  <c r="AW415" i="20"/>
  <c r="B416" i="20"/>
  <c r="D416" i="20"/>
  <c r="E416" i="20"/>
  <c r="F416" i="20"/>
  <c r="G416" i="20"/>
  <c r="H416" i="20"/>
  <c r="I416" i="20"/>
  <c r="W416" i="20"/>
  <c r="AJ416" i="20"/>
  <c r="AW416" i="20"/>
  <c r="B417" i="20"/>
  <c r="D417" i="20"/>
  <c r="E417" i="20"/>
  <c r="F417" i="20"/>
  <c r="G417" i="20"/>
  <c r="H417" i="20"/>
  <c r="I417" i="20"/>
  <c r="W417" i="20"/>
  <c r="AJ417" i="20"/>
  <c r="AW417" i="20"/>
  <c r="B418" i="20"/>
  <c r="D418" i="20"/>
  <c r="E418" i="20"/>
  <c r="F418" i="20"/>
  <c r="G418" i="20"/>
  <c r="H418" i="20"/>
  <c r="I418" i="20"/>
  <c r="W418" i="20"/>
  <c r="AJ418" i="20"/>
  <c r="AW418" i="20"/>
  <c r="B419" i="20"/>
  <c r="D419" i="20"/>
  <c r="E419" i="20"/>
  <c r="F419" i="20"/>
  <c r="G419" i="20"/>
  <c r="H419" i="20"/>
  <c r="I419" i="20"/>
  <c r="W419" i="20"/>
  <c r="AJ419" i="20"/>
  <c r="AW419" i="20"/>
  <c r="B420" i="20"/>
  <c r="D420" i="20"/>
  <c r="E420" i="20"/>
  <c r="F420" i="20"/>
  <c r="G420" i="20"/>
  <c r="H420" i="20"/>
  <c r="I420" i="20"/>
  <c r="W420" i="20"/>
  <c r="AJ420" i="20"/>
  <c r="AW420" i="20"/>
  <c r="B421" i="20"/>
  <c r="D421" i="20"/>
  <c r="E421" i="20"/>
  <c r="F421" i="20"/>
  <c r="G421" i="20"/>
  <c r="H421" i="20"/>
  <c r="I421" i="20"/>
  <c r="W421" i="20"/>
  <c r="AJ421" i="20"/>
  <c r="AW421" i="20"/>
  <c r="B422" i="20"/>
  <c r="D422" i="20"/>
  <c r="E422" i="20"/>
  <c r="F422" i="20"/>
  <c r="G422" i="20"/>
  <c r="H422" i="20"/>
  <c r="I422" i="20"/>
  <c r="W422" i="20"/>
  <c r="AJ422" i="20"/>
  <c r="AW422" i="20"/>
  <c r="B423" i="20"/>
  <c r="D423" i="20"/>
  <c r="E423" i="20"/>
  <c r="F423" i="20"/>
  <c r="G423" i="20"/>
  <c r="H423" i="20"/>
  <c r="I423" i="20"/>
  <c r="W423" i="20"/>
  <c r="AJ423" i="20"/>
  <c r="AW423" i="20"/>
  <c r="B424" i="20"/>
  <c r="D424" i="20"/>
  <c r="E424" i="20"/>
  <c r="F424" i="20"/>
  <c r="G424" i="20"/>
  <c r="H424" i="20"/>
  <c r="I424" i="20"/>
  <c r="W424" i="20"/>
  <c r="AJ424" i="20"/>
  <c r="AW424" i="20"/>
  <c r="B425" i="20"/>
  <c r="D425" i="20"/>
  <c r="E425" i="20"/>
  <c r="F425" i="20"/>
  <c r="G425" i="20"/>
  <c r="H425" i="20"/>
  <c r="I425" i="20"/>
  <c r="W425" i="20"/>
  <c r="AJ425" i="20"/>
  <c r="AW425" i="20"/>
  <c r="B426" i="20"/>
  <c r="D426" i="20"/>
  <c r="E426" i="20"/>
  <c r="F426" i="20"/>
  <c r="G426" i="20"/>
  <c r="H426" i="20"/>
  <c r="I426" i="20"/>
  <c r="W426" i="20"/>
  <c r="AJ426" i="20"/>
  <c r="AW426" i="20"/>
  <c r="B427" i="20"/>
  <c r="D427" i="20"/>
  <c r="E427" i="20"/>
  <c r="F427" i="20"/>
  <c r="G427" i="20"/>
  <c r="H427" i="20"/>
  <c r="I427" i="20"/>
  <c r="W427" i="20"/>
  <c r="AJ427" i="20"/>
  <c r="AW427" i="20"/>
  <c r="B428" i="20"/>
  <c r="D428" i="20"/>
  <c r="E428" i="20"/>
  <c r="F428" i="20"/>
  <c r="G428" i="20"/>
  <c r="H428" i="20"/>
  <c r="I428" i="20"/>
  <c r="W428" i="20"/>
  <c r="AJ428" i="20"/>
  <c r="AW428" i="20"/>
  <c r="B429" i="20"/>
  <c r="D429" i="20"/>
  <c r="E429" i="20"/>
  <c r="F429" i="20"/>
  <c r="G429" i="20"/>
  <c r="H429" i="20"/>
  <c r="I429" i="20"/>
  <c r="W429" i="20"/>
  <c r="AJ429" i="20"/>
  <c r="AW429" i="20"/>
  <c r="B430" i="20"/>
  <c r="D430" i="20"/>
  <c r="E430" i="20"/>
  <c r="F430" i="20"/>
  <c r="G430" i="20"/>
  <c r="H430" i="20"/>
  <c r="I430" i="20"/>
  <c r="W430" i="20"/>
  <c r="AJ430" i="20"/>
  <c r="AW430" i="20"/>
  <c r="B431" i="20"/>
  <c r="D431" i="20"/>
  <c r="E431" i="20"/>
  <c r="F431" i="20"/>
  <c r="G431" i="20"/>
  <c r="H431" i="20"/>
  <c r="I431" i="20"/>
  <c r="W431" i="20"/>
  <c r="AJ431" i="20"/>
  <c r="AW431" i="20"/>
  <c r="B432" i="20"/>
  <c r="D432" i="20"/>
  <c r="E432" i="20"/>
  <c r="F432" i="20"/>
  <c r="G432" i="20"/>
  <c r="H432" i="20"/>
  <c r="I432" i="20"/>
  <c r="W432" i="20"/>
  <c r="AJ432" i="20"/>
  <c r="AW432" i="20"/>
  <c r="B433" i="20"/>
  <c r="D433" i="20"/>
  <c r="E433" i="20"/>
  <c r="F433" i="20"/>
  <c r="G433" i="20"/>
  <c r="H433" i="20"/>
  <c r="I433" i="20"/>
  <c r="W433" i="20"/>
  <c r="AJ433" i="20"/>
  <c r="AW433" i="20"/>
  <c r="B434" i="20"/>
  <c r="D434" i="20"/>
  <c r="E434" i="20"/>
  <c r="F434" i="20"/>
  <c r="G434" i="20"/>
  <c r="H434" i="20"/>
  <c r="I434" i="20"/>
  <c r="W434" i="20"/>
  <c r="AJ434" i="20"/>
  <c r="AW434" i="20"/>
  <c r="B435" i="20"/>
  <c r="D435" i="20"/>
  <c r="E435" i="20"/>
  <c r="F435" i="20"/>
  <c r="G435" i="20"/>
  <c r="H435" i="20"/>
  <c r="I435" i="20"/>
  <c r="W435" i="20"/>
  <c r="AJ435" i="20"/>
  <c r="AW435" i="20"/>
  <c r="B436" i="20"/>
  <c r="D436" i="20"/>
  <c r="E436" i="20"/>
  <c r="F436" i="20"/>
  <c r="G436" i="20"/>
  <c r="H436" i="20"/>
  <c r="I436" i="20"/>
  <c r="W436" i="20"/>
  <c r="AJ436" i="20"/>
  <c r="AW436" i="20"/>
  <c r="B437" i="20"/>
  <c r="D437" i="20"/>
  <c r="E437" i="20"/>
  <c r="F437" i="20"/>
  <c r="G437" i="20"/>
  <c r="H437" i="20"/>
  <c r="I437" i="20"/>
  <c r="W437" i="20"/>
  <c r="AJ437" i="20"/>
  <c r="AW437" i="20"/>
  <c r="B438" i="20"/>
  <c r="D438" i="20"/>
  <c r="E438" i="20"/>
  <c r="F438" i="20"/>
  <c r="G438" i="20"/>
  <c r="H438" i="20"/>
  <c r="I438" i="20"/>
  <c r="W438" i="20"/>
  <c r="AJ438" i="20"/>
  <c r="AW438" i="20"/>
  <c r="B439" i="20"/>
  <c r="D439" i="20"/>
  <c r="E439" i="20"/>
  <c r="F439" i="20"/>
  <c r="G439" i="20"/>
  <c r="H439" i="20"/>
  <c r="I439" i="20"/>
  <c r="W439" i="20"/>
  <c r="AJ439" i="20"/>
  <c r="AW439" i="20"/>
  <c r="B440" i="20"/>
  <c r="D440" i="20"/>
  <c r="E440" i="20"/>
  <c r="F440" i="20"/>
  <c r="G440" i="20"/>
  <c r="H440" i="20"/>
  <c r="I440" i="20"/>
  <c r="W440" i="20"/>
  <c r="AJ440" i="20"/>
  <c r="AW440" i="20"/>
  <c r="B441" i="20"/>
  <c r="D441" i="20"/>
  <c r="E441" i="20"/>
  <c r="F441" i="20"/>
  <c r="G441" i="20"/>
  <c r="H441" i="20"/>
  <c r="I441" i="20"/>
  <c r="W441" i="20"/>
  <c r="AJ441" i="20"/>
  <c r="AW441" i="20"/>
  <c r="B442" i="20"/>
  <c r="D442" i="20"/>
  <c r="E442" i="20"/>
  <c r="F442" i="20"/>
  <c r="G442" i="20"/>
  <c r="H442" i="20"/>
  <c r="I442" i="20"/>
  <c r="W442" i="20"/>
  <c r="AJ442" i="20"/>
  <c r="AW442" i="20"/>
  <c r="B443" i="20"/>
  <c r="D443" i="20"/>
  <c r="E443" i="20"/>
  <c r="F443" i="20"/>
  <c r="G443" i="20"/>
  <c r="H443" i="20"/>
  <c r="I443" i="20"/>
  <c r="W443" i="20"/>
  <c r="AJ443" i="20"/>
  <c r="AW443" i="20"/>
  <c r="B444" i="20"/>
  <c r="D444" i="20"/>
  <c r="E444" i="20"/>
  <c r="F444" i="20"/>
  <c r="G444" i="20"/>
  <c r="H444" i="20"/>
  <c r="I444" i="20"/>
  <c r="W444" i="20"/>
  <c r="AJ444" i="20"/>
  <c r="AW444" i="20"/>
  <c r="B445" i="20"/>
  <c r="D445" i="20"/>
  <c r="E445" i="20"/>
  <c r="F445" i="20"/>
  <c r="G445" i="20"/>
  <c r="H445" i="20"/>
  <c r="I445" i="20"/>
  <c r="W445" i="20"/>
  <c r="AJ445" i="20"/>
  <c r="AW445" i="20"/>
  <c r="B446" i="20"/>
  <c r="D446" i="20"/>
  <c r="E446" i="20"/>
  <c r="F446" i="20"/>
  <c r="G446" i="20"/>
  <c r="H446" i="20"/>
  <c r="I446" i="20"/>
  <c r="W446" i="20"/>
  <c r="AJ446" i="20"/>
  <c r="AW446" i="20"/>
  <c r="B447" i="20"/>
  <c r="D447" i="20"/>
  <c r="E447" i="20"/>
  <c r="F447" i="20"/>
  <c r="G447" i="20"/>
  <c r="H447" i="20"/>
  <c r="I447" i="20"/>
  <c r="W447" i="20"/>
  <c r="AJ447" i="20"/>
  <c r="AW447" i="20"/>
  <c r="B448" i="20"/>
  <c r="D448" i="20"/>
  <c r="E448" i="20"/>
  <c r="F448" i="20"/>
  <c r="G448" i="20"/>
  <c r="H448" i="20"/>
  <c r="I448" i="20"/>
  <c r="W448" i="20"/>
  <c r="AJ448" i="20"/>
  <c r="AW448" i="20"/>
  <c r="B449" i="20"/>
  <c r="D449" i="20"/>
  <c r="E449" i="20"/>
  <c r="F449" i="20"/>
  <c r="G449" i="20"/>
  <c r="H449" i="20"/>
  <c r="I449" i="20"/>
  <c r="W449" i="20"/>
  <c r="AJ449" i="20"/>
  <c r="AW449" i="20"/>
  <c r="B450" i="20"/>
  <c r="D450" i="20"/>
  <c r="E450" i="20"/>
  <c r="F450" i="20"/>
  <c r="G450" i="20"/>
  <c r="H450" i="20"/>
  <c r="I450" i="20"/>
  <c r="W450" i="20"/>
  <c r="AJ450" i="20"/>
  <c r="AW450" i="20"/>
  <c r="B451" i="20"/>
  <c r="D451" i="20"/>
  <c r="E451" i="20"/>
  <c r="F451" i="20"/>
  <c r="G451" i="20"/>
  <c r="H451" i="20"/>
  <c r="I451" i="20"/>
  <c r="W451" i="20"/>
  <c r="AJ451" i="20"/>
  <c r="AW451" i="20"/>
  <c r="B452" i="20"/>
  <c r="D452" i="20"/>
  <c r="E452" i="20"/>
  <c r="F452" i="20"/>
  <c r="G452" i="20"/>
  <c r="H452" i="20"/>
  <c r="I452" i="20"/>
  <c r="W452" i="20"/>
  <c r="AJ452" i="20"/>
  <c r="AW452" i="20"/>
  <c r="B453" i="20"/>
  <c r="D453" i="20"/>
  <c r="E453" i="20"/>
  <c r="F453" i="20"/>
  <c r="G453" i="20"/>
  <c r="H453" i="20"/>
  <c r="I453" i="20"/>
  <c r="W453" i="20"/>
  <c r="AJ453" i="20"/>
  <c r="AW453" i="20"/>
  <c r="B454" i="20"/>
  <c r="D454" i="20"/>
  <c r="E454" i="20"/>
  <c r="F454" i="20"/>
  <c r="G454" i="20"/>
  <c r="H454" i="20"/>
  <c r="I454" i="20"/>
  <c r="W454" i="20"/>
  <c r="AJ454" i="20"/>
  <c r="AW454" i="20"/>
  <c r="B455" i="20"/>
  <c r="D455" i="20"/>
  <c r="E455" i="20"/>
  <c r="F455" i="20"/>
  <c r="G455" i="20"/>
  <c r="H455" i="20"/>
  <c r="I455" i="20"/>
  <c r="W455" i="20"/>
  <c r="AJ455" i="20"/>
  <c r="AW455" i="20"/>
  <c r="B456" i="20"/>
  <c r="D456" i="20"/>
  <c r="E456" i="20"/>
  <c r="F456" i="20"/>
  <c r="G456" i="20"/>
  <c r="H456" i="20"/>
  <c r="I456" i="20"/>
  <c r="W456" i="20"/>
  <c r="AJ456" i="20"/>
  <c r="B457" i="20"/>
  <c r="D457" i="20"/>
  <c r="E457" i="20"/>
  <c r="F457" i="20"/>
  <c r="G457" i="20"/>
  <c r="H457" i="20"/>
  <c r="I457" i="20"/>
  <c r="W457" i="20"/>
  <c r="AJ457" i="20"/>
  <c r="AW457" i="20"/>
  <c r="B458" i="20"/>
  <c r="D458" i="20"/>
  <c r="E458" i="20"/>
  <c r="F458" i="20"/>
  <c r="G458" i="20"/>
  <c r="H458" i="20"/>
  <c r="I458" i="20"/>
  <c r="W458" i="20"/>
  <c r="AJ458" i="20"/>
  <c r="AW458" i="20"/>
  <c r="B459" i="20"/>
  <c r="D459" i="20"/>
  <c r="E459" i="20"/>
  <c r="F459" i="20"/>
  <c r="G459" i="20"/>
  <c r="H459" i="20"/>
  <c r="I459" i="20"/>
  <c r="W459" i="20"/>
  <c r="AJ459" i="20"/>
  <c r="AW459" i="20"/>
  <c r="B460" i="20"/>
  <c r="D460" i="20"/>
  <c r="E460" i="20"/>
  <c r="F460" i="20"/>
  <c r="G460" i="20"/>
  <c r="H460" i="20"/>
  <c r="I460" i="20"/>
  <c r="W460" i="20"/>
  <c r="AJ460" i="20"/>
  <c r="AW460" i="20"/>
  <c r="B461" i="20"/>
  <c r="D461" i="20"/>
  <c r="E461" i="20"/>
  <c r="F461" i="20"/>
  <c r="G461" i="20"/>
  <c r="H461" i="20"/>
  <c r="I461" i="20"/>
  <c r="W461" i="20"/>
  <c r="AJ461" i="20"/>
  <c r="AW461" i="20"/>
  <c r="B462" i="20"/>
  <c r="D462" i="20"/>
  <c r="E462" i="20"/>
  <c r="F462" i="20"/>
  <c r="G462" i="20"/>
  <c r="H462" i="20"/>
  <c r="I462" i="20"/>
  <c r="W462" i="20"/>
  <c r="AJ462" i="20"/>
  <c r="AW462" i="20"/>
  <c r="B463" i="20"/>
  <c r="D463" i="20"/>
  <c r="E463" i="20"/>
  <c r="F463" i="20"/>
  <c r="G463" i="20"/>
  <c r="H463" i="20"/>
  <c r="I463" i="20"/>
  <c r="W463" i="20"/>
  <c r="AJ463" i="20"/>
  <c r="AW463" i="20"/>
  <c r="B464" i="20"/>
  <c r="D464" i="20"/>
  <c r="E464" i="20"/>
  <c r="F464" i="20"/>
  <c r="G464" i="20"/>
  <c r="H464" i="20"/>
  <c r="I464" i="20"/>
  <c r="W464" i="20"/>
  <c r="AJ464" i="20"/>
  <c r="AW464" i="20"/>
  <c r="B465" i="20"/>
  <c r="D465" i="20"/>
  <c r="E465" i="20"/>
  <c r="F465" i="20"/>
  <c r="G465" i="20"/>
  <c r="H465" i="20"/>
  <c r="I465" i="20"/>
  <c r="W465" i="20"/>
  <c r="AJ465" i="20"/>
  <c r="AW465" i="20"/>
  <c r="B466" i="20"/>
  <c r="D466" i="20"/>
  <c r="E466" i="20"/>
  <c r="F466" i="20"/>
  <c r="G466" i="20"/>
  <c r="H466" i="20"/>
  <c r="I466" i="20"/>
  <c r="W466" i="20"/>
  <c r="AJ466" i="20"/>
  <c r="AW466" i="20"/>
  <c r="B467" i="20"/>
  <c r="D467" i="20"/>
  <c r="E467" i="20"/>
  <c r="F467" i="20"/>
  <c r="G467" i="20"/>
  <c r="H467" i="20"/>
  <c r="I467" i="20"/>
  <c r="W467" i="20"/>
  <c r="AJ467" i="20"/>
  <c r="AW467" i="20"/>
  <c r="B468" i="20"/>
  <c r="D468" i="20"/>
  <c r="E468" i="20"/>
  <c r="F468" i="20"/>
  <c r="G468" i="20"/>
  <c r="H468" i="20"/>
  <c r="I468" i="20"/>
  <c r="W468" i="20"/>
  <c r="AJ468" i="20"/>
  <c r="AW468" i="20"/>
  <c r="B469" i="20"/>
  <c r="D469" i="20"/>
  <c r="E469" i="20"/>
  <c r="F469" i="20"/>
  <c r="G469" i="20"/>
  <c r="H469" i="20"/>
  <c r="I469" i="20"/>
  <c r="W469" i="20"/>
  <c r="AJ469" i="20"/>
  <c r="AW469" i="20"/>
  <c r="B470" i="20"/>
  <c r="D470" i="20"/>
  <c r="E470" i="20"/>
  <c r="F470" i="20"/>
  <c r="G470" i="20"/>
  <c r="H470" i="20"/>
  <c r="I470" i="20"/>
  <c r="W470" i="20"/>
  <c r="AJ470" i="20"/>
  <c r="AW470" i="20"/>
  <c r="B471" i="20"/>
  <c r="D471" i="20"/>
  <c r="E471" i="20"/>
  <c r="F471" i="20"/>
  <c r="G471" i="20"/>
  <c r="H471" i="20"/>
  <c r="I471" i="20"/>
  <c r="W471" i="20"/>
  <c r="AJ471" i="20"/>
  <c r="AW471" i="20"/>
  <c r="B472" i="20"/>
  <c r="D472" i="20"/>
  <c r="E472" i="20"/>
  <c r="F472" i="20"/>
  <c r="G472" i="20"/>
  <c r="H472" i="20"/>
  <c r="I472" i="20"/>
  <c r="W472" i="20"/>
  <c r="AJ472" i="20"/>
  <c r="AW472" i="20"/>
  <c r="B473" i="20"/>
  <c r="D473" i="20"/>
  <c r="E473" i="20"/>
  <c r="F473" i="20"/>
  <c r="G473" i="20"/>
  <c r="H473" i="20"/>
  <c r="I473" i="20"/>
  <c r="W473" i="20"/>
  <c r="AJ473" i="20"/>
  <c r="AW473" i="20"/>
  <c r="B474" i="20"/>
  <c r="D474" i="20"/>
  <c r="E474" i="20"/>
  <c r="F474" i="20"/>
  <c r="G474" i="20"/>
  <c r="H474" i="20"/>
  <c r="I474" i="20"/>
  <c r="W474" i="20"/>
  <c r="AJ474" i="20"/>
  <c r="AW474" i="20"/>
  <c r="B475" i="20"/>
  <c r="D475" i="20"/>
  <c r="E475" i="20"/>
  <c r="F475" i="20"/>
  <c r="G475" i="20"/>
  <c r="H475" i="20"/>
  <c r="I475" i="20"/>
  <c r="W475" i="20"/>
  <c r="AJ475" i="20"/>
  <c r="AW475" i="20"/>
  <c r="B476" i="20"/>
  <c r="D476" i="20"/>
  <c r="E476" i="20"/>
  <c r="F476" i="20"/>
  <c r="G476" i="20"/>
  <c r="H476" i="20"/>
  <c r="I476" i="20"/>
  <c r="W476" i="20"/>
  <c r="AJ476" i="20"/>
  <c r="AW476" i="20"/>
  <c r="B477" i="20"/>
  <c r="D477" i="20"/>
  <c r="E477" i="20"/>
  <c r="F477" i="20"/>
  <c r="G477" i="20"/>
  <c r="H477" i="20"/>
  <c r="I477" i="20"/>
  <c r="W477" i="20"/>
  <c r="AJ477" i="20"/>
  <c r="AW477" i="20"/>
  <c r="B478" i="20"/>
  <c r="D478" i="20"/>
  <c r="E478" i="20"/>
  <c r="F478" i="20"/>
  <c r="G478" i="20"/>
  <c r="H478" i="20"/>
  <c r="I478" i="20"/>
  <c r="W478" i="20"/>
  <c r="AJ478" i="20"/>
  <c r="AW478" i="20"/>
  <c r="B479" i="20"/>
  <c r="D479" i="20"/>
  <c r="E479" i="20"/>
  <c r="F479" i="20"/>
  <c r="G479" i="20"/>
  <c r="H479" i="20"/>
  <c r="I479" i="20"/>
  <c r="W479" i="20"/>
  <c r="AJ479" i="20"/>
  <c r="AW479" i="20"/>
  <c r="B480" i="20"/>
  <c r="D480" i="20"/>
  <c r="E480" i="20"/>
  <c r="F480" i="20"/>
  <c r="G480" i="20"/>
  <c r="H480" i="20"/>
  <c r="I480" i="20"/>
  <c r="W480" i="20"/>
  <c r="AJ480" i="20"/>
  <c r="AW480" i="20"/>
  <c r="B481" i="20"/>
  <c r="D481" i="20"/>
  <c r="E481" i="20"/>
  <c r="F481" i="20"/>
  <c r="G481" i="20"/>
  <c r="H481" i="20"/>
  <c r="I481" i="20"/>
  <c r="W481" i="20"/>
  <c r="AJ481" i="20"/>
  <c r="AW481" i="20"/>
  <c r="B482" i="20"/>
  <c r="D482" i="20"/>
  <c r="E482" i="20"/>
  <c r="F482" i="20"/>
  <c r="G482" i="20"/>
  <c r="H482" i="20"/>
  <c r="I482" i="20"/>
  <c r="W482" i="20"/>
  <c r="AJ482" i="20"/>
  <c r="AW482" i="20"/>
  <c r="B483" i="20"/>
  <c r="D483" i="20"/>
  <c r="E483" i="20"/>
  <c r="F483" i="20"/>
  <c r="G483" i="20"/>
  <c r="H483" i="20"/>
  <c r="I483" i="20"/>
  <c r="W483" i="20"/>
  <c r="AJ483" i="20"/>
  <c r="AW483" i="20"/>
  <c r="B484" i="20"/>
  <c r="D484" i="20"/>
  <c r="E484" i="20"/>
  <c r="F484" i="20"/>
  <c r="G484" i="20"/>
  <c r="H484" i="20"/>
  <c r="I484" i="20"/>
  <c r="W484" i="20"/>
  <c r="AJ484" i="20"/>
  <c r="AW484" i="20"/>
  <c r="B485" i="20"/>
  <c r="D485" i="20"/>
  <c r="E485" i="20"/>
  <c r="F485" i="20"/>
  <c r="G485" i="20"/>
  <c r="H485" i="20"/>
  <c r="I485" i="20"/>
  <c r="W485" i="20"/>
  <c r="AJ485" i="20"/>
  <c r="AW485" i="20"/>
  <c r="B486" i="20"/>
  <c r="D486" i="20"/>
  <c r="E486" i="20"/>
  <c r="F486" i="20"/>
  <c r="G486" i="20"/>
  <c r="H486" i="20"/>
  <c r="I486" i="20"/>
  <c r="W486" i="20"/>
  <c r="AJ486" i="20"/>
  <c r="AW486" i="20"/>
  <c r="B487" i="20"/>
  <c r="D487" i="20"/>
  <c r="E487" i="20"/>
  <c r="F487" i="20"/>
  <c r="G487" i="20"/>
  <c r="H487" i="20"/>
  <c r="I487" i="20"/>
  <c r="W487" i="20"/>
  <c r="AJ487" i="20"/>
  <c r="AW487" i="20"/>
  <c r="B488" i="20"/>
  <c r="D488" i="20"/>
  <c r="E488" i="20"/>
  <c r="F488" i="20"/>
  <c r="G488" i="20"/>
  <c r="H488" i="20"/>
  <c r="I488" i="20"/>
  <c r="W488" i="20"/>
  <c r="AJ488" i="20"/>
  <c r="AW488" i="20"/>
  <c r="B489" i="20"/>
  <c r="D489" i="20"/>
  <c r="E489" i="20"/>
  <c r="F489" i="20"/>
  <c r="G489" i="20"/>
  <c r="H489" i="20"/>
  <c r="I489" i="20"/>
  <c r="W489" i="20"/>
  <c r="AJ489" i="20"/>
  <c r="AW489" i="20"/>
  <c r="B490" i="20"/>
  <c r="D490" i="20"/>
  <c r="E490" i="20"/>
  <c r="F490" i="20"/>
  <c r="G490" i="20"/>
  <c r="H490" i="20"/>
  <c r="I490" i="20"/>
  <c r="W490" i="20"/>
  <c r="AJ490" i="20"/>
  <c r="AW490" i="20"/>
  <c r="B491" i="20"/>
  <c r="D491" i="20"/>
  <c r="E491" i="20"/>
  <c r="F491" i="20"/>
  <c r="G491" i="20"/>
  <c r="H491" i="20"/>
  <c r="I491" i="20"/>
  <c r="W491" i="20"/>
  <c r="AJ491" i="20"/>
  <c r="AW491" i="20"/>
  <c r="B492" i="20"/>
  <c r="D492" i="20"/>
  <c r="E492" i="20"/>
  <c r="F492" i="20"/>
  <c r="G492" i="20"/>
  <c r="H492" i="20"/>
  <c r="I492" i="20"/>
  <c r="W492" i="20"/>
  <c r="AJ492" i="20"/>
  <c r="AW492" i="20"/>
  <c r="B493" i="20"/>
  <c r="D493" i="20"/>
  <c r="E493" i="20"/>
  <c r="F493" i="20"/>
  <c r="G493" i="20"/>
  <c r="H493" i="20"/>
  <c r="I493" i="20"/>
  <c r="W493" i="20"/>
  <c r="AJ493" i="20"/>
  <c r="AW493" i="20"/>
  <c r="B494" i="20"/>
  <c r="D494" i="20"/>
  <c r="E494" i="20"/>
  <c r="F494" i="20"/>
  <c r="G494" i="20"/>
  <c r="H494" i="20"/>
  <c r="I494" i="20"/>
  <c r="W494" i="20"/>
  <c r="AJ494" i="20"/>
  <c r="AW494" i="20"/>
  <c r="B495" i="20"/>
  <c r="D495" i="20"/>
  <c r="E495" i="20"/>
  <c r="F495" i="20"/>
  <c r="G495" i="20"/>
  <c r="H495" i="20"/>
  <c r="I495" i="20"/>
  <c r="W495" i="20"/>
  <c r="AJ495" i="20"/>
  <c r="AW495" i="20"/>
  <c r="B496" i="20"/>
  <c r="D496" i="20"/>
  <c r="E496" i="20"/>
  <c r="F496" i="20"/>
  <c r="G496" i="20"/>
  <c r="H496" i="20"/>
  <c r="I496" i="20"/>
  <c r="W496" i="20"/>
  <c r="AJ496" i="20"/>
  <c r="AW496" i="20"/>
  <c r="B497" i="20"/>
  <c r="D497" i="20"/>
  <c r="E497" i="20"/>
  <c r="F497" i="20"/>
  <c r="G497" i="20"/>
  <c r="H497" i="20"/>
  <c r="I497" i="20"/>
  <c r="W497" i="20"/>
  <c r="AJ497" i="20"/>
  <c r="AW497" i="20"/>
  <c r="B498" i="20"/>
  <c r="D498" i="20"/>
  <c r="E498" i="20"/>
  <c r="F498" i="20"/>
  <c r="G498" i="20"/>
  <c r="H498" i="20"/>
  <c r="I498" i="20"/>
  <c r="W498" i="20"/>
  <c r="AJ498" i="20"/>
  <c r="AW498" i="20"/>
  <c r="B499" i="20"/>
  <c r="D499" i="20"/>
  <c r="E499" i="20"/>
  <c r="F499" i="20"/>
  <c r="G499" i="20"/>
  <c r="H499" i="20"/>
  <c r="I499" i="20"/>
  <c r="W499" i="20"/>
  <c r="AJ499" i="20"/>
  <c r="AW499" i="20"/>
  <c r="B500" i="20"/>
  <c r="D500" i="20"/>
  <c r="E500" i="20"/>
  <c r="F500" i="20"/>
  <c r="G500" i="20"/>
  <c r="H500" i="20"/>
  <c r="I500" i="20"/>
  <c r="W500" i="20"/>
  <c r="AJ500" i="20"/>
  <c r="AW500" i="20"/>
  <c r="B501" i="20"/>
  <c r="D501" i="20"/>
  <c r="E501" i="20"/>
  <c r="F501" i="20"/>
  <c r="G501" i="20"/>
  <c r="H501" i="20"/>
  <c r="I501" i="20"/>
  <c r="W501" i="20"/>
  <c r="AJ501" i="20"/>
  <c r="AW501" i="20"/>
  <c r="B502" i="20"/>
  <c r="D502" i="20"/>
  <c r="E502" i="20"/>
  <c r="F502" i="20"/>
  <c r="G502" i="20"/>
  <c r="H502" i="20"/>
  <c r="I502" i="20"/>
  <c r="W502" i="20"/>
  <c r="AJ502" i="20"/>
  <c r="AW502" i="20"/>
  <c r="B503" i="20"/>
  <c r="D503" i="20"/>
  <c r="E503" i="20"/>
  <c r="F503" i="20"/>
  <c r="G503" i="20"/>
  <c r="H503" i="20"/>
  <c r="I503" i="20"/>
  <c r="W503" i="20"/>
  <c r="AJ503" i="20"/>
  <c r="AW503" i="20"/>
  <c r="B504" i="20"/>
  <c r="D504" i="20"/>
  <c r="E504" i="20"/>
  <c r="F504" i="20"/>
  <c r="G504" i="20"/>
  <c r="H504" i="20"/>
  <c r="I504" i="20"/>
  <c r="W504" i="20"/>
  <c r="AJ504" i="20"/>
  <c r="AW504" i="20"/>
  <c r="B505" i="20"/>
  <c r="D505" i="20"/>
  <c r="E505" i="20"/>
  <c r="F505" i="20"/>
  <c r="G505" i="20"/>
  <c r="H505" i="20"/>
  <c r="I505" i="20"/>
  <c r="W505" i="20"/>
  <c r="AJ505" i="20"/>
  <c r="AW505" i="20"/>
  <c r="B506" i="20"/>
  <c r="D506" i="20"/>
  <c r="E506" i="20"/>
  <c r="F506" i="20"/>
  <c r="G506" i="20"/>
  <c r="H506" i="20"/>
  <c r="I506" i="20"/>
  <c r="W506" i="20"/>
  <c r="AJ506" i="20"/>
  <c r="AW506" i="20"/>
  <c r="B507" i="20"/>
  <c r="D507" i="20"/>
  <c r="E507" i="20"/>
  <c r="F507" i="20"/>
  <c r="G507" i="20"/>
  <c r="H507" i="20"/>
  <c r="I507" i="20"/>
  <c r="W507" i="20"/>
  <c r="AJ507" i="20"/>
  <c r="AW507" i="20"/>
  <c r="B508" i="20"/>
  <c r="D508" i="20"/>
  <c r="E508" i="20"/>
  <c r="F508" i="20"/>
  <c r="G508" i="20"/>
  <c r="H508" i="20"/>
  <c r="I508" i="20"/>
  <c r="W508" i="20"/>
  <c r="AJ508" i="20"/>
  <c r="AW508" i="20"/>
  <c r="B509" i="20"/>
  <c r="D509" i="20"/>
  <c r="E509" i="20"/>
  <c r="F509" i="20"/>
  <c r="G509" i="20"/>
  <c r="H509" i="20"/>
  <c r="I509" i="20"/>
  <c r="W509" i="20"/>
  <c r="AJ509" i="20"/>
  <c r="AW509" i="20"/>
  <c r="B510" i="20"/>
  <c r="D510" i="20"/>
  <c r="E510" i="20"/>
  <c r="F510" i="20"/>
  <c r="G510" i="20"/>
  <c r="H510" i="20"/>
  <c r="I510" i="20"/>
  <c r="W510" i="20"/>
  <c r="AJ510" i="20"/>
  <c r="AW510" i="20"/>
  <c r="B511" i="20"/>
  <c r="D511" i="20"/>
  <c r="E511" i="20"/>
  <c r="F511" i="20"/>
  <c r="G511" i="20"/>
  <c r="H511" i="20"/>
  <c r="I511" i="20"/>
  <c r="W511" i="20"/>
  <c r="AJ511" i="20"/>
  <c r="AW511" i="20"/>
  <c r="B512" i="20"/>
  <c r="D512" i="20"/>
  <c r="E512" i="20"/>
  <c r="F512" i="20"/>
  <c r="G512" i="20"/>
  <c r="H512" i="20"/>
  <c r="I512" i="20"/>
  <c r="W512" i="20"/>
  <c r="AJ512" i="20"/>
  <c r="AW512" i="20"/>
  <c r="B513" i="20"/>
  <c r="D513" i="20"/>
  <c r="E513" i="20"/>
  <c r="F513" i="20"/>
  <c r="G513" i="20"/>
  <c r="H513" i="20"/>
  <c r="I513" i="20"/>
  <c r="W513" i="20"/>
  <c r="AJ513" i="20"/>
  <c r="AW513" i="20"/>
  <c r="B514" i="20"/>
  <c r="D514" i="20"/>
  <c r="E514" i="20"/>
  <c r="F514" i="20"/>
  <c r="G514" i="20"/>
  <c r="H514" i="20"/>
  <c r="I514" i="20"/>
  <c r="W514" i="20"/>
  <c r="AJ514" i="20"/>
  <c r="AW514" i="20"/>
  <c r="B515" i="20"/>
  <c r="D515" i="20"/>
  <c r="E515" i="20"/>
  <c r="F515" i="20"/>
  <c r="G515" i="20"/>
  <c r="H515" i="20"/>
  <c r="I515" i="20"/>
  <c r="W515" i="20"/>
  <c r="AJ515" i="20"/>
  <c r="AW515" i="20"/>
  <c r="B516" i="20"/>
  <c r="D516" i="20"/>
  <c r="E516" i="20"/>
  <c r="F516" i="20"/>
  <c r="G516" i="20"/>
  <c r="H516" i="20"/>
  <c r="I516" i="20"/>
  <c r="W516" i="20"/>
  <c r="AJ516" i="20"/>
  <c r="AW516" i="20"/>
  <c r="B517" i="20"/>
  <c r="D517" i="20"/>
  <c r="E517" i="20"/>
  <c r="F517" i="20"/>
  <c r="G517" i="20"/>
  <c r="H517" i="20"/>
  <c r="I517" i="20"/>
  <c r="W517" i="20"/>
  <c r="AJ517" i="20"/>
  <c r="AW517" i="20"/>
  <c r="B518" i="20"/>
  <c r="D518" i="20"/>
  <c r="E518" i="20"/>
  <c r="F518" i="20"/>
  <c r="G518" i="20"/>
  <c r="H518" i="20"/>
  <c r="I518" i="20"/>
  <c r="W518" i="20"/>
  <c r="AJ518" i="20"/>
  <c r="AW518" i="20"/>
  <c r="B519" i="20"/>
  <c r="D519" i="20"/>
  <c r="E519" i="20"/>
  <c r="F519" i="20"/>
  <c r="G519" i="20"/>
  <c r="H519" i="20"/>
  <c r="I519" i="20"/>
  <c r="W519" i="20"/>
  <c r="AJ519" i="20"/>
  <c r="AW519" i="20"/>
  <c r="B520" i="20"/>
  <c r="D520" i="20"/>
  <c r="E520" i="20"/>
  <c r="F520" i="20"/>
  <c r="G520" i="20"/>
  <c r="H520" i="20"/>
  <c r="I520" i="20"/>
  <c r="W520" i="20"/>
  <c r="AJ520" i="20"/>
  <c r="AW520" i="20"/>
  <c r="B521" i="20"/>
  <c r="D521" i="20"/>
  <c r="E521" i="20"/>
  <c r="F521" i="20"/>
  <c r="G521" i="20"/>
  <c r="H521" i="20"/>
  <c r="I521" i="20"/>
  <c r="W521" i="20"/>
  <c r="AJ521" i="20"/>
  <c r="AW521" i="20"/>
  <c r="B522" i="20"/>
  <c r="D522" i="20"/>
  <c r="E522" i="20"/>
  <c r="F522" i="20"/>
  <c r="G522" i="20"/>
  <c r="H522" i="20"/>
  <c r="I522" i="20"/>
  <c r="W522" i="20"/>
  <c r="AJ522" i="20"/>
  <c r="AW522" i="20"/>
  <c r="B523" i="20"/>
  <c r="D523" i="20"/>
  <c r="E523" i="20"/>
  <c r="F523" i="20"/>
  <c r="G523" i="20"/>
  <c r="H523" i="20"/>
  <c r="I523" i="20"/>
  <c r="W523" i="20"/>
  <c r="AJ523" i="20"/>
  <c r="AW523" i="20"/>
  <c r="B524" i="20"/>
  <c r="D524" i="20"/>
  <c r="E524" i="20"/>
  <c r="F524" i="20"/>
  <c r="G524" i="20"/>
  <c r="H524" i="20"/>
  <c r="I524" i="20"/>
  <c r="W524" i="20"/>
  <c r="AJ524" i="20"/>
  <c r="AW524" i="20"/>
  <c r="B525" i="20"/>
  <c r="D525" i="20"/>
  <c r="E525" i="20"/>
  <c r="F525" i="20"/>
  <c r="G525" i="20"/>
  <c r="H525" i="20"/>
  <c r="I525" i="20"/>
  <c r="W525" i="20"/>
  <c r="AJ525" i="20"/>
  <c r="AW525" i="20"/>
  <c r="B526" i="20"/>
  <c r="D526" i="20"/>
  <c r="E526" i="20"/>
  <c r="F526" i="20"/>
  <c r="G526" i="20"/>
  <c r="H526" i="20"/>
  <c r="I526" i="20"/>
  <c r="W526" i="20"/>
  <c r="AJ526" i="20"/>
  <c r="AW526" i="20"/>
  <c r="B527" i="20"/>
  <c r="D527" i="20"/>
  <c r="E527" i="20"/>
  <c r="F527" i="20"/>
  <c r="G527" i="20"/>
  <c r="H527" i="20"/>
  <c r="I527" i="20"/>
  <c r="W527" i="20"/>
  <c r="AJ527" i="20"/>
  <c r="AW527" i="20"/>
  <c r="B528" i="20"/>
  <c r="D528" i="20"/>
  <c r="E528" i="20"/>
  <c r="F528" i="20"/>
  <c r="G528" i="20"/>
  <c r="H528" i="20"/>
  <c r="I528" i="20"/>
  <c r="W528" i="20"/>
  <c r="AJ528" i="20"/>
  <c r="AW528" i="20"/>
  <c r="B529" i="20"/>
  <c r="D529" i="20"/>
  <c r="E529" i="20"/>
  <c r="F529" i="20"/>
  <c r="G529" i="20"/>
  <c r="H529" i="20"/>
  <c r="I529" i="20"/>
  <c r="W529" i="20"/>
  <c r="AJ529" i="20"/>
  <c r="AW529" i="20"/>
  <c r="B530" i="20"/>
  <c r="D530" i="20"/>
  <c r="E530" i="20"/>
  <c r="F530" i="20"/>
  <c r="G530" i="20"/>
  <c r="H530" i="20"/>
  <c r="I530" i="20"/>
  <c r="W530" i="20"/>
  <c r="AJ530" i="20"/>
  <c r="AW530" i="20"/>
  <c r="B531" i="20"/>
  <c r="D531" i="20"/>
  <c r="E531" i="20"/>
  <c r="F531" i="20"/>
  <c r="G531" i="20"/>
  <c r="H531" i="20"/>
  <c r="I531" i="20"/>
  <c r="W531" i="20"/>
  <c r="AJ531" i="20"/>
  <c r="AW531" i="20"/>
  <c r="B532" i="20"/>
  <c r="D532" i="20"/>
  <c r="E532" i="20"/>
  <c r="F532" i="20"/>
  <c r="G532" i="20"/>
  <c r="H532" i="20"/>
  <c r="I532" i="20"/>
  <c r="W532" i="20"/>
  <c r="AJ532" i="20"/>
  <c r="AW532" i="20"/>
  <c r="B533" i="20"/>
  <c r="D533" i="20"/>
  <c r="E533" i="20"/>
  <c r="F533" i="20"/>
  <c r="G533" i="20"/>
  <c r="H533" i="20"/>
  <c r="I533" i="20"/>
  <c r="W533" i="20"/>
  <c r="AJ533" i="20"/>
  <c r="AW533" i="20"/>
  <c r="B534" i="20"/>
  <c r="D534" i="20"/>
  <c r="E534" i="20"/>
  <c r="F534" i="20"/>
  <c r="G534" i="20"/>
  <c r="H534" i="20"/>
  <c r="I534" i="20"/>
  <c r="W534" i="20"/>
  <c r="AJ534" i="20"/>
  <c r="AW534" i="20"/>
  <c r="B535" i="20"/>
  <c r="D535" i="20"/>
  <c r="E535" i="20"/>
  <c r="F535" i="20"/>
  <c r="G535" i="20"/>
  <c r="H535" i="20"/>
  <c r="I535" i="20"/>
  <c r="W535" i="20"/>
  <c r="AJ535" i="20"/>
  <c r="AW535" i="20"/>
  <c r="B536" i="20"/>
  <c r="D536" i="20"/>
  <c r="E536" i="20"/>
  <c r="F536" i="20"/>
  <c r="G536" i="20"/>
  <c r="H536" i="20"/>
  <c r="I536" i="20"/>
  <c r="W536" i="20"/>
  <c r="AJ536" i="20"/>
  <c r="AW536" i="20"/>
  <c r="B537" i="20"/>
  <c r="D537" i="20"/>
  <c r="E537" i="20"/>
  <c r="F537" i="20"/>
  <c r="G537" i="20"/>
  <c r="H537" i="20"/>
  <c r="I537" i="20"/>
  <c r="W537" i="20"/>
  <c r="AJ537" i="20"/>
  <c r="AW537" i="20"/>
  <c r="B538" i="20"/>
  <c r="D538" i="20"/>
  <c r="E538" i="20"/>
  <c r="F538" i="20"/>
  <c r="G538" i="20"/>
  <c r="H538" i="20"/>
  <c r="I538" i="20"/>
  <c r="W538" i="20"/>
  <c r="AJ538" i="20"/>
  <c r="AW538" i="20"/>
  <c r="B539" i="20"/>
  <c r="D539" i="20"/>
  <c r="E539" i="20"/>
  <c r="F539" i="20"/>
  <c r="G539" i="20"/>
  <c r="H539" i="20"/>
  <c r="I539" i="20"/>
  <c r="W539" i="20"/>
  <c r="AJ539" i="20"/>
  <c r="AW539" i="20"/>
  <c r="B540" i="20"/>
  <c r="D540" i="20"/>
  <c r="E540" i="20"/>
  <c r="F540" i="20"/>
  <c r="G540" i="20"/>
  <c r="H540" i="20"/>
  <c r="I540" i="20"/>
  <c r="W540" i="20"/>
  <c r="AJ540" i="20"/>
  <c r="AW540" i="20"/>
  <c r="B541" i="20"/>
  <c r="D541" i="20"/>
  <c r="E541" i="20"/>
  <c r="F541" i="20"/>
  <c r="G541" i="20"/>
  <c r="H541" i="20"/>
  <c r="I541" i="20"/>
  <c r="W541" i="20"/>
  <c r="AJ541" i="20"/>
  <c r="AW541" i="20"/>
  <c r="B542" i="20"/>
  <c r="D542" i="20"/>
  <c r="E542" i="20"/>
  <c r="F542" i="20"/>
  <c r="G542" i="20"/>
  <c r="H542" i="20"/>
  <c r="I542" i="20"/>
  <c r="W542" i="20"/>
  <c r="AJ542" i="20"/>
  <c r="AW542" i="20"/>
  <c r="B543" i="20"/>
  <c r="D543" i="20"/>
  <c r="E543" i="20"/>
  <c r="F543" i="20"/>
  <c r="G543" i="20"/>
  <c r="H543" i="20"/>
  <c r="I543" i="20"/>
  <c r="W543" i="20"/>
  <c r="AJ543" i="20"/>
  <c r="AW543" i="20"/>
  <c r="B544" i="20"/>
  <c r="D544" i="20"/>
  <c r="E544" i="20"/>
  <c r="F544" i="20"/>
  <c r="G544" i="20"/>
  <c r="H544" i="20"/>
  <c r="I544" i="20"/>
  <c r="W544" i="20"/>
  <c r="AJ544" i="20"/>
  <c r="AW544" i="20"/>
  <c r="B545" i="20"/>
  <c r="D545" i="20"/>
  <c r="E545" i="20"/>
  <c r="F545" i="20"/>
  <c r="G545" i="20"/>
  <c r="H545" i="20"/>
  <c r="I545" i="20"/>
  <c r="W545" i="20"/>
  <c r="AJ545" i="20"/>
  <c r="AW545" i="20"/>
  <c r="B546" i="20"/>
  <c r="D546" i="20"/>
  <c r="E546" i="20"/>
  <c r="F546" i="20"/>
  <c r="G546" i="20"/>
  <c r="H546" i="20"/>
  <c r="I546" i="20"/>
  <c r="W546" i="20"/>
  <c r="AJ546" i="20"/>
  <c r="AW546" i="20"/>
  <c r="B547" i="20"/>
  <c r="D547" i="20"/>
  <c r="E547" i="20"/>
  <c r="F547" i="20"/>
  <c r="G547" i="20"/>
  <c r="H547" i="20"/>
  <c r="I547" i="20"/>
  <c r="W547" i="20"/>
  <c r="AJ547" i="20"/>
  <c r="AW547" i="20"/>
  <c r="B548" i="20"/>
  <c r="D548" i="20"/>
  <c r="E548" i="20"/>
  <c r="F548" i="20"/>
  <c r="G548" i="20"/>
  <c r="H548" i="20"/>
  <c r="I548" i="20"/>
  <c r="W548" i="20"/>
  <c r="AJ548" i="20"/>
  <c r="AW548" i="20"/>
  <c r="B549" i="20"/>
  <c r="D549" i="20"/>
  <c r="E549" i="20"/>
  <c r="F549" i="20"/>
  <c r="G549" i="20"/>
  <c r="H549" i="20"/>
  <c r="I549" i="20"/>
  <c r="W549" i="20"/>
  <c r="AJ549" i="20"/>
  <c r="AW549" i="20"/>
  <c r="B550" i="20"/>
  <c r="D550" i="20"/>
  <c r="E550" i="20"/>
  <c r="F550" i="20"/>
  <c r="G550" i="20"/>
  <c r="H550" i="20"/>
  <c r="I550" i="20"/>
  <c r="W550" i="20"/>
  <c r="AJ550" i="20"/>
  <c r="AW550" i="20"/>
  <c r="B551" i="20"/>
  <c r="D551" i="20"/>
  <c r="E551" i="20"/>
  <c r="F551" i="20"/>
  <c r="G551" i="20"/>
  <c r="H551" i="20"/>
  <c r="I551" i="20"/>
  <c r="W551" i="20"/>
  <c r="AJ551" i="20"/>
  <c r="AW551" i="20"/>
  <c r="B552" i="20"/>
  <c r="D552" i="20"/>
  <c r="E552" i="20"/>
  <c r="F552" i="20"/>
  <c r="G552" i="20"/>
  <c r="H552" i="20"/>
  <c r="I552" i="20"/>
  <c r="W552" i="20"/>
  <c r="AJ552" i="20"/>
  <c r="AW552" i="20"/>
  <c r="B553" i="20"/>
  <c r="D553" i="20"/>
  <c r="E553" i="20"/>
  <c r="F553" i="20"/>
  <c r="G553" i="20"/>
  <c r="H553" i="20"/>
  <c r="I553" i="20"/>
  <c r="W553" i="20"/>
  <c r="AJ553" i="20"/>
  <c r="AW553" i="20"/>
  <c r="B554" i="20"/>
  <c r="D554" i="20"/>
  <c r="E554" i="20"/>
  <c r="F554" i="20"/>
  <c r="G554" i="20"/>
  <c r="H554" i="20"/>
  <c r="I554" i="20"/>
  <c r="W554" i="20"/>
  <c r="AJ554" i="20"/>
  <c r="AW554" i="20"/>
  <c r="B555" i="20"/>
  <c r="D555" i="20"/>
  <c r="E555" i="20"/>
  <c r="F555" i="20"/>
  <c r="G555" i="20"/>
  <c r="H555" i="20"/>
  <c r="I555" i="20"/>
  <c r="W555" i="20"/>
  <c r="AJ555" i="20"/>
  <c r="AW555" i="20"/>
  <c r="B556" i="20"/>
  <c r="E556" i="20"/>
  <c r="F556" i="20"/>
  <c r="G556" i="20"/>
  <c r="H556" i="20"/>
  <c r="I556" i="20"/>
  <c r="W556" i="20"/>
  <c r="AJ556" i="20"/>
  <c r="AW556" i="20"/>
  <c r="B557" i="20"/>
  <c r="D557" i="20"/>
  <c r="E557" i="20"/>
  <c r="F557" i="20"/>
  <c r="G557" i="20"/>
  <c r="H557" i="20"/>
  <c r="I557" i="20"/>
  <c r="W557" i="20"/>
  <c r="AJ557" i="20"/>
  <c r="AW557" i="20"/>
  <c r="B558" i="20"/>
  <c r="D558" i="20"/>
  <c r="E558" i="20"/>
  <c r="F558" i="20"/>
  <c r="G558" i="20"/>
  <c r="H558" i="20"/>
  <c r="I558" i="20"/>
  <c r="W558" i="20"/>
  <c r="AJ558" i="20"/>
  <c r="AW558" i="20"/>
  <c r="B559" i="20"/>
  <c r="D559" i="20"/>
  <c r="E559" i="20"/>
  <c r="F559" i="20"/>
  <c r="G559" i="20"/>
  <c r="H559" i="20"/>
  <c r="I559" i="20"/>
  <c r="W559" i="20"/>
  <c r="AJ559" i="20"/>
  <c r="AW559" i="20"/>
  <c r="B560" i="20"/>
  <c r="D560" i="20"/>
  <c r="E560" i="20"/>
  <c r="F560" i="20"/>
  <c r="G560" i="20"/>
  <c r="H560" i="20"/>
  <c r="I560" i="20"/>
  <c r="W560" i="20"/>
  <c r="AJ560" i="20"/>
  <c r="AW560" i="20"/>
  <c r="B561" i="20"/>
  <c r="D561" i="20"/>
  <c r="E561" i="20"/>
  <c r="F561" i="20"/>
  <c r="G561" i="20"/>
  <c r="H561" i="20"/>
  <c r="I561" i="20"/>
  <c r="W561" i="20"/>
  <c r="AJ561" i="20"/>
  <c r="AW561" i="20"/>
  <c r="B562" i="20"/>
  <c r="D562" i="20"/>
  <c r="E562" i="20"/>
  <c r="F562" i="20"/>
  <c r="G562" i="20"/>
  <c r="H562" i="20"/>
  <c r="I562" i="20"/>
  <c r="W562" i="20"/>
  <c r="AJ562" i="20"/>
  <c r="AW562" i="20"/>
  <c r="B563" i="20"/>
  <c r="D563" i="20"/>
  <c r="E563" i="20"/>
  <c r="F563" i="20"/>
  <c r="G563" i="20"/>
  <c r="H563" i="20"/>
  <c r="I563" i="20"/>
  <c r="W563" i="20"/>
  <c r="AJ563" i="20"/>
  <c r="AW563" i="20"/>
  <c r="B564" i="20"/>
  <c r="D564" i="20"/>
  <c r="E564" i="20"/>
  <c r="F564" i="20"/>
  <c r="G564" i="20"/>
  <c r="H564" i="20"/>
  <c r="I564" i="20"/>
  <c r="W564" i="20"/>
  <c r="AJ564" i="20"/>
  <c r="AW564" i="20"/>
  <c r="B565" i="20"/>
  <c r="D565" i="20"/>
  <c r="E565" i="20"/>
  <c r="F565" i="20"/>
  <c r="G565" i="20"/>
  <c r="H565" i="20"/>
  <c r="I565" i="20"/>
  <c r="W565" i="20"/>
  <c r="AJ565" i="20"/>
  <c r="AW565" i="20"/>
  <c r="B566" i="20"/>
  <c r="D566" i="20"/>
  <c r="E566" i="20"/>
  <c r="F566" i="20"/>
  <c r="G566" i="20"/>
  <c r="H566" i="20"/>
  <c r="I566" i="20"/>
  <c r="W566" i="20"/>
  <c r="AJ566" i="20"/>
  <c r="AW566" i="20"/>
  <c r="B567" i="20"/>
  <c r="D567" i="20"/>
  <c r="E567" i="20"/>
  <c r="F567" i="20"/>
  <c r="G567" i="20"/>
  <c r="H567" i="20"/>
  <c r="I567" i="20"/>
  <c r="W567" i="20"/>
  <c r="AJ567" i="20"/>
  <c r="AW567" i="20"/>
  <c r="B568" i="20"/>
  <c r="D568" i="20"/>
  <c r="E568" i="20"/>
  <c r="F568" i="20"/>
  <c r="G568" i="20"/>
  <c r="H568" i="20"/>
  <c r="I568" i="20"/>
  <c r="W568" i="20"/>
  <c r="AJ568" i="20"/>
  <c r="AW568" i="20"/>
  <c r="B569" i="20"/>
  <c r="D569" i="20"/>
  <c r="E569" i="20"/>
  <c r="F569" i="20"/>
  <c r="G569" i="20"/>
  <c r="H569" i="20"/>
  <c r="I569" i="20"/>
  <c r="W569" i="20"/>
  <c r="AJ569" i="20"/>
  <c r="AW569" i="20"/>
  <c r="B570" i="20"/>
  <c r="D570" i="20"/>
  <c r="E570" i="20"/>
  <c r="F570" i="20"/>
  <c r="G570" i="20"/>
  <c r="H570" i="20"/>
  <c r="I570" i="20"/>
  <c r="W570" i="20"/>
  <c r="AJ570" i="20"/>
  <c r="AW570" i="20"/>
  <c r="B571" i="20"/>
  <c r="D571" i="20"/>
  <c r="E571" i="20"/>
  <c r="F571" i="20"/>
  <c r="G571" i="20"/>
  <c r="H571" i="20"/>
  <c r="I571" i="20"/>
  <c r="W571" i="20"/>
  <c r="AJ571" i="20"/>
  <c r="AW571" i="20"/>
  <c r="B572" i="20"/>
  <c r="D572" i="20"/>
  <c r="E572" i="20"/>
  <c r="F572" i="20"/>
  <c r="G572" i="20"/>
  <c r="H572" i="20"/>
  <c r="I572" i="20"/>
  <c r="W572" i="20"/>
  <c r="AJ572" i="20"/>
  <c r="AW572" i="20"/>
  <c r="B573" i="20"/>
  <c r="D573" i="20"/>
  <c r="E573" i="20"/>
  <c r="F573" i="20"/>
  <c r="G573" i="20"/>
  <c r="H573" i="20"/>
  <c r="I573" i="20"/>
  <c r="W573" i="20"/>
  <c r="AJ573" i="20"/>
  <c r="AW573" i="20"/>
  <c r="B574" i="20"/>
  <c r="D574" i="20"/>
  <c r="E574" i="20"/>
  <c r="F574" i="20"/>
  <c r="G574" i="20"/>
  <c r="H574" i="20"/>
  <c r="I574" i="20"/>
  <c r="W574" i="20"/>
  <c r="AJ574" i="20"/>
  <c r="AW574" i="20"/>
  <c r="B575" i="20"/>
  <c r="D575" i="20"/>
  <c r="E575" i="20"/>
  <c r="F575" i="20"/>
  <c r="G575" i="20"/>
  <c r="H575" i="20"/>
  <c r="I575" i="20"/>
  <c r="W575" i="20"/>
  <c r="AJ575" i="20"/>
  <c r="AW575" i="20"/>
  <c r="B576" i="20"/>
  <c r="D576" i="20"/>
  <c r="E576" i="20"/>
  <c r="F576" i="20"/>
  <c r="G576" i="20"/>
  <c r="H576" i="20"/>
  <c r="I576" i="20"/>
  <c r="W576" i="20"/>
  <c r="AJ576" i="20"/>
  <c r="AW576" i="20"/>
  <c r="B577" i="20"/>
  <c r="D577" i="20"/>
  <c r="E577" i="20"/>
  <c r="F577" i="20"/>
  <c r="G577" i="20"/>
  <c r="H577" i="20"/>
  <c r="I577" i="20"/>
  <c r="W577" i="20"/>
  <c r="AJ577" i="20"/>
  <c r="AW577" i="20"/>
  <c r="B578" i="20"/>
  <c r="D578" i="20"/>
  <c r="E578" i="20"/>
  <c r="F578" i="20"/>
  <c r="G578" i="20"/>
  <c r="H578" i="20"/>
  <c r="I578" i="20"/>
  <c r="W578" i="20"/>
  <c r="AJ578" i="20"/>
  <c r="AW578" i="20"/>
  <c r="B579" i="20"/>
  <c r="D579" i="20"/>
  <c r="E579" i="20"/>
  <c r="F579" i="20"/>
  <c r="G579" i="20"/>
  <c r="H579" i="20"/>
  <c r="I579" i="20"/>
  <c r="W579" i="20"/>
  <c r="AJ579" i="20"/>
  <c r="AW579" i="20"/>
  <c r="B580" i="20"/>
  <c r="D580" i="20"/>
  <c r="E580" i="20"/>
  <c r="F580" i="20"/>
  <c r="G580" i="20"/>
  <c r="H580" i="20"/>
  <c r="I580" i="20"/>
  <c r="W580" i="20"/>
  <c r="AJ580" i="20"/>
  <c r="AW580" i="20"/>
  <c r="B581" i="20"/>
  <c r="D581" i="20"/>
  <c r="E581" i="20"/>
  <c r="F581" i="20"/>
  <c r="G581" i="20"/>
  <c r="H581" i="20"/>
  <c r="I581" i="20"/>
  <c r="W581" i="20"/>
  <c r="AJ581" i="20"/>
  <c r="AW581" i="20"/>
  <c r="B582" i="20"/>
  <c r="D582" i="20"/>
  <c r="E582" i="20"/>
  <c r="F582" i="20"/>
  <c r="G582" i="20"/>
  <c r="H582" i="20"/>
  <c r="I582" i="20"/>
  <c r="W582" i="20"/>
  <c r="AJ582" i="20"/>
  <c r="AW582" i="20"/>
  <c r="B583" i="20"/>
  <c r="D583" i="20"/>
  <c r="E583" i="20"/>
  <c r="F583" i="20"/>
  <c r="G583" i="20"/>
  <c r="H583" i="20"/>
  <c r="I583" i="20"/>
  <c r="W583" i="20"/>
  <c r="AJ583" i="20"/>
  <c r="AW583" i="20"/>
  <c r="B584" i="20"/>
  <c r="D584" i="20"/>
  <c r="E584" i="20"/>
  <c r="F584" i="20"/>
  <c r="G584" i="20"/>
  <c r="H584" i="20"/>
  <c r="I584" i="20"/>
  <c r="W584" i="20"/>
  <c r="AJ584" i="20"/>
  <c r="AW584" i="20"/>
  <c r="B585" i="20"/>
  <c r="D585" i="20"/>
  <c r="E585" i="20"/>
  <c r="F585" i="20"/>
  <c r="G585" i="20"/>
  <c r="H585" i="20"/>
  <c r="I585" i="20"/>
  <c r="W585" i="20"/>
  <c r="AJ585" i="20"/>
  <c r="AW585" i="20"/>
  <c r="B586" i="20"/>
  <c r="D586" i="20"/>
  <c r="E586" i="20"/>
  <c r="F586" i="20"/>
  <c r="G586" i="20"/>
  <c r="H586" i="20"/>
  <c r="I586" i="20"/>
  <c r="W586" i="20"/>
  <c r="AJ586" i="20"/>
  <c r="AW586" i="20"/>
  <c r="B587" i="20"/>
  <c r="D587" i="20"/>
  <c r="E587" i="20"/>
  <c r="F587" i="20"/>
  <c r="G587" i="20"/>
  <c r="H587" i="20"/>
  <c r="I587" i="20"/>
  <c r="W587" i="20"/>
  <c r="AJ587" i="20"/>
  <c r="AW587" i="20"/>
  <c r="B588" i="20"/>
  <c r="D588" i="20"/>
  <c r="E588" i="20"/>
  <c r="F588" i="20"/>
  <c r="G588" i="20"/>
  <c r="H588" i="20"/>
  <c r="I588" i="20"/>
  <c r="W588" i="20"/>
  <c r="AJ588" i="20"/>
  <c r="AW588" i="20"/>
  <c r="B589" i="20"/>
  <c r="D589" i="20"/>
  <c r="E589" i="20"/>
  <c r="F589" i="20"/>
  <c r="G589" i="20"/>
  <c r="H589" i="20"/>
  <c r="I589" i="20"/>
  <c r="W589" i="20"/>
  <c r="AJ589" i="20"/>
  <c r="AW589" i="20"/>
  <c r="B590" i="20"/>
  <c r="D590" i="20"/>
  <c r="E590" i="20"/>
  <c r="F590" i="20"/>
  <c r="G590" i="20"/>
  <c r="H590" i="20"/>
  <c r="I590" i="20"/>
  <c r="W590" i="20"/>
  <c r="AJ590" i="20"/>
  <c r="AW590" i="20"/>
  <c r="B591" i="20"/>
  <c r="D591" i="20"/>
  <c r="E591" i="20"/>
  <c r="F591" i="20"/>
  <c r="G591" i="20"/>
  <c r="H591" i="20"/>
  <c r="I591" i="20"/>
  <c r="W591" i="20"/>
  <c r="AJ591" i="20"/>
  <c r="AW591" i="20"/>
  <c r="B592" i="20"/>
  <c r="D592" i="20"/>
  <c r="E592" i="20"/>
  <c r="F592" i="20"/>
  <c r="G592" i="20"/>
  <c r="H592" i="20"/>
  <c r="I592" i="20"/>
  <c r="W592" i="20"/>
  <c r="AJ592" i="20"/>
  <c r="AW592" i="20"/>
  <c r="B593" i="20"/>
  <c r="D593" i="20"/>
  <c r="E593" i="20"/>
  <c r="F593" i="20"/>
  <c r="G593" i="20"/>
  <c r="H593" i="20"/>
  <c r="I593" i="20"/>
  <c r="W593" i="20"/>
  <c r="AJ593" i="20"/>
  <c r="AW593" i="20"/>
  <c r="B594" i="20"/>
  <c r="D594" i="20"/>
  <c r="E594" i="20"/>
  <c r="F594" i="20"/>
  <c r="G594" i="20"/>
  <c r="H594" i="20"/>
  <c r="I594" i="20"/>
  <c r="W594" i="20"/>
  <c r="AJ594" i="20"/>
  <c r="AW594" i="20"/>
  <c r="B595" i="20"/>
  <c r="D595" i="20"/>
  <c r="E595" i="20"/>
  <c r="F595" i="20"/>
  <c r="G595" i="20"/>
  <c r="H595" i="20"/>
  <c r="I595" i="20"/>
  <c r="W595" i="20"/>
  <c r="AJ595" i="20"/>
  <c r="AW595" i="20"/>
  <c r="B596" i="20"/>
  <c r="D596" i="20"/>
  <c r="E596" i="20"/>
  <c r="F596" i="20"/>
  <c r="G596" i="20"/>
  <c r="H596" i="20"/>
  <c r="I596" i="20"/>
  <c r="W596" i="20"/>
  <c r="AJ596" i="20"/>
  <c r="AW596" i="20"/>
  <c r="B597" i="20"/>
  <c r="D597" i="20"/>
  <c r="E597" i="20"/>
  <c r="F597" i="20"/>
  <c r="G597" i="20"/>
  <c r="H597" i="20"/>
  <c r="I597" i="20"/>
  <c r="W597" i="20"/>
  <c r="AJ597" i="20"/>
  <c r="AW597" i="20"/>
  <c r="B598" i="20"/>
  <c r="D598" i="20"/>
  <c r="E598" i="20"/>
  <c r="F598" i="20"/>
  <c r="G598" i="20"/>
  <c r="H598" i="20"/>
  <c r="I598" i="20"/>
  <c r="W598" i="20"/>
  <c r="AJ598" i="20"/>
  <c r="AW598" i="20"/>
  <c r="B599" i="20"/>
  <c r="D599" i="20"/>
  <c r="E599" i="20"/>
  <c r="F599" i="20"/>
  <c r="G599" i="20"/>
  <c r="H599" i="20"/>
  <c r="I599" i="20"/>
  <c r="W599" i="20"/>
  <c r="AJ599" i="20"/>
  <c r="AW599" i="20"/>
  <c r="B600" i="20"/>
  <c r="D600" i="20"/>
  <c r="E600" i="20"/>
  <c r="F600" i="20"/>
  <c r="G600" i="20"/>
  <c r="H600" i="20"/>
  <c r="I600" i="20"/>
  <c r="W600" i="20"/>
  <c r="AJ600" i="20"/>
  <c r="AW600" i="20"/>
  <c r="B601" i="20"/>
  <c r="D601" i="20"/>
  <c r="E601" i="20"/>
  <c r="F601" i="20"/>
  <c r="G601" i="20"/>
  <c r="H601" i="20"/>
  <c r="I601" i="20"/>
  <c r="W601" i="20"/>
  <c r="AJ601" i="20"/>
  <c r="AW601" i="20"/>
  <c r="B602" i="20"/>
  <c r="D602" i="20"/>
  <c r="E602" i="20"/>
  <c r="F602" i="20"/>
  <c r="G602" i="20"/>
  <c r="H602" i="20"/>
  <c r="I602" i="20"/>
  <c r="W602" i="20"/>
  <c r="AJ602" i="20"/>
  <c r="AW602" i="20"/>
  <c r="B603" i="20"/>
  <c r="D603" i="20"/>
  <c r="E603" i="20"/>
  <c r="F603" i="20"/>
  <c r="G603" i="20"/>
  <c r="H603" i="20"/>
  <c r="I603" i="20"/>
  <c r="W603" i="20"/>
  <c r="AJ603" i="20"/>
  <c r="AW603" i="20"/>
  <c r="B604" i="20"/>
  <c r="D604" i="20"/>
  <c r="E604" i="20"/>
  <c r="F604" i="20"/>
  <c r="G604" i="20"/>
  <c r="H604" i="20"/>
  <c r="I604" i="20"/>
  <c r="W604" i="20"/>
  <c r="AJ604" i="20"/>
  <c r="AW604" i="20"/>
  <c r="B605" i="20"/>
  <c r="D605" i="20"/>
  <c r="E605" i="20"/>
  <c r="F605" i="20"/>
  <c r="G605" i="20"/>
  <c r="H605" i="20"/>
  <c r="I605" i="20"/>
  <c r="W605" i="20"/>
  <c r="AJ605" i="20"/>
  <c r="AW605" i="20"/>
  <c r="B606" i="20"/>
  <c r="D606" i="20"/>
  <c r="E606" i="20"/>
  <c r="F606" i="20"/>
  <c r="G606" i="20"/>
  <c r="H606" i="20"/>
  <c r="I606" i="20"/>
  <c r="W606" i="20"/>
  <c r="AJ606" i="20"/>
  <c r="AW606" i="20"/>
  <c r="B607" i="20"/>
  <c r="D607" i="20"/>
  <c r="E607" i="20"/>
  <c r="F607" i="20"/>
  <c r="G607" i="20"/>
  <c r="H607" i="20"/>
  <c r="I607" i="20"/>
  <c r="W607" i="20"/>
  <c r="AJ607" i="20"/>
  <c r="AW607" i="20"/>
  <c r="B608" i="20"/>
  <c r="D608" i="20"/>
  <c r="E608" i="20"/>
  <c r="F608" i="20"/>
  <c r="G608" i="20"/>
  <c r="H608" i="20"/>
  <c r="I608" i="20"/>
  <c r="W608" i="20"/>
  <c r="AJ608" i="20"/>
  <c r="AW608" i="20"/>
  <c r="B609" i="20"/>
  <c r="D609" i="20"/>
  <c r="E609" i="20"/>
  <c r="F609" i="20"/>
  <c r="G609" i="20"/>
  <c r="H609" i="20"/>
  <c r="I609" i="20"/>
  <c r="W609" i="20"/>
  <c r="AJ609" i="20"/>
  <c r="AW609" i="20"/>
  <c r="B610" i="20"/>
  <c r="D610" i="20"/>
  <c r="E610" i="20"/>
  <c r="F610" i="20"/>
  <c r="G610" i="20"/>
  <c r="H610" i="20"/>
  <c r="I610" i="20"/>
  <c r="W610" i="20"/>
  <c r="AJ610" i="20"/>
  <c r="AW610" i="20"/>
  <c r="B611" i="20"/>
  <c r="D611" i="20"/>
  <c r="E611" i="20"/>
  <c r="F611" i="20"/>
  <c r="G611" i="20"/>
  <c r="H611" i="20"/>
  <c r="I611" i="20"/>
  <c r="W611" i="20"/>
  <c r="AJ611" i="20"/>
  <c r="AW611" i="20"/>
  <c r="B612" i="20"/>
  <c r="D612" i="20"/>
  <c r="E612" i="20"/>
  <c r="F612" i="20"/>
  <c r="G612" i="20"/>
  <c r="H612" i="20"/>
  <c r="I612" i="20"/>
  <c r="W612" i="20"/>
  <c r="AJ612" i="20"/>
  <c r="AW612" i="20"/>
  <c r="B613" i="20"/>
  <c r="D613" i="20"/>
  <c r="E613" i="20"/>
  <c r="F613" i="20"/>
  <c r="G613" i="20"/>
  <c r="H613" i="20"/>
  <c r="I613" i="20"/>
  <c r="W613" i="20"/>
  <c r="AJ613" i="20"/>
  <c r="AW613" i="20"/>
  <c r="B614" i="20"/>
  <c r="D614" i="20"/>
  <c r="E614" i="20"/>
  <c r="F614" i="20"/>
  <c r="G614" i="20"/>
  <c r="H614" i="20"/>
  <c r="I614" i="20"/>
  <c r="W614" i="20"/>
  <c r="AJ614" i="20"/>
  <c r="AW614" i="20"/>
  <c r="B615" i="20"/>
  <c r="D615" i="20"/>
  <c r="E615" i="20"/>
  <c r="F615" i="20"/>
  <c r="G615" i="20"/>
  <c r="H615" i="20"/>
  <c r="I615" i="20"/>
  <c r="W615" i="20"/>
  <c r="AJ615" i="20"/>
  <c r="AW615" i="20"/>
  <c r="B616" i="20"/>
  <c r="D616" i="20"/>
  <c r="E616" i="20"/>
  <c r="F616" i="20"/>
  <c r="G616" i="20"/>
  <c r="H616" i="20"/>
  <c r="I616" i="20"/>
  <c r="W616" i="20"/>
  <c r="AJ616" i="20"/>
  <c r="AW616" i="20"/>
  <c r="B617" i="20"/>
  <c r="D617" i="20"/>
  <c r="E617" i="20"/>
  <c r="F617" i="20"/>
  <c r="G617" i="20"/>
  <c r="H617" i="20"/>
  <c r="I617" i="20"/>
  <c r="W617" i="20"/>
  <c r="AJ617" i="20"/>
  <c r="AW617" i="20"/>
  <c r="B618" i="20"/>
  <c r="D618" i="20"/>
  <c r="E618" i="20"/>
  <c r="F618" i="20"/>
  <c r="G618" i="20"/>
  <c r="H618" i="20"/>
  <c r="I618" i="20"/>
  <c r="W618" i="20"/>
  <c r="AJ618" i="20"/>
  <c r="AW618" i="20"/>
  <c r="B619" i="20"/>
  <c r="D619" i="20"/>
  <c r="E619" i="20"/>
  <c r="F619" i="20"/>
  <c r="G619" i="20"/>
  <c r="H619" i="20"/>
  <c r="I619" i="20"/>
  <c r="W619" i="20"/>
  <c r="AJ619" i="20"/>
  <c r="AW619" i="20"/>
  <c r="B620" i="20"/>
  <c r="D620" i="20"/>
  <c r="E620" i="20"/>
  <c r="F620" i="20"/>
  <c r="G620" i="20"/>
  <c r="H620" i="20"/>
  <c r="I620" i="20"/>
  <c r="W620" i="20"/>
  <c r="AJ620" i="20"/>
  <c r="AW620" i="20"/>
  <c r="B621" i="20"/>
  <c r="D621" i="20"/>
  <c r="E621" i="20"/>
  <c r="F621" i="20"/>
  <c r="G621" i="20"/>
  <c r="H621" i="20"/>
  <c r="I621" i="20"/>
  <c r="W621" i="20"/>
  <c r="AJ621" i="20"/>
  <c r="AW621" i="20"/>
  <c r="B622" i="20"/>
  <c r="D622" i="20"/>
  <c r="E622" i="20"/>
  <c r="F622" i="20"/>
  <c r="G622" i="20"/>
  <c r="H622" i="20"/>
  <c r="I622" i="20"/>
  <c r="W622" i="20"/>
  <c r="AJ622" i="20"/>
  <c r="AW622" i="20"/>
  <c r="B623" i="20"/>
  <c r="D623" i="20"/>
  <c r="E623" i="20"/>
  <c r="F623" i="20"/>
  <c r="G623" i="20"/>
  <c r="H623" i="20"/>
  <c r="I623" i="20"/>
  <c r="W623" i="20"/>
  <c r="AJ623" i="20"/>
  <c r="AW623" i="20"/>
  <c r="B624" i="20"/>
  <c r="D624" i="20"/>
  <c r="E624" i="20"/>
  <c r="F624" i="20"/>
  <c r="G624" i="20"/>
  <c r="H624" i="20"/>
  <c r="I624" i="20"/>
  <c r="W624" i="20"/>
  <c r="AJ624" i="20"/>
  <c r="AW624" i="20"/>
  <c r="B625" i="20"/>
  <c r="D625" i="20"/>
  <c r="E625" i="20"/>
  <c r="F625" i="20"/>
  <c r="G625" i="20"/>
  <c r="H625" i="20"/>
  <c r="I625" i="20"/>
  <c r="W625" i="20"/>
  <c r="AJ625" i="20"/>
  <c r="AW625" i="20"/>
  <c r="B626" i="20"/>
  <c r="D626" i="20"/>
  <c r="E626" i="20"/>
  <c r="F626" i="20"/>
  <c r="G626" i="20"/>
  <c r="H626" i="20"/>
  <c r="I626" i="20"/>
  <c r="W626" i="20"/>
  <c r="AJ626" i="20"/>
  <c r="AW626" i="20"/>
  <c r="B627" i="20"/>
  <c r="D627" i="20"/>
  <c r="E627" i="20"/>
  <c r="F627" i="20"/>
  <c r="G627" i="20"/>
  <c r="H627" i="20"/>
  <c r="I627" i="20"/>
  <c r="W627" i="20"/>
  <c r="AJ627" i="20"/>
  <c r="AW627" i="20"/>
  <c r="B628" i="20"/>
  <c r="D628" i="20"/>
  <c r="E628" i="20"/>
  <c r="F628" i="20"/>
  <c r="G628" i="20"/>
  <c r="H628" i="20"/>
  <c r="I628" i="20"/>
  <c r="W628" i="20"/>
  <c r="AJ628" i="20"/>
  <c r="AW628" i="20"/>
  <c r="B629" i="20"/>
  <c r="D629" i="20"/>
  <c r="E629" i="20"/>
  <c r="F629" i="20"/>
  <c r="G629" i="20"/>
  <c r="H629" i="20"/>
  <c r="I629" i="20"/>
  <c r="W629" i="20"/>
  <c r="AJ629" i="20"/>
  <c r="AW629" i="20"/>
  <c r="B630" i="20"/>
  <c r="D630" i="20"/>
  <c r="E630" i="20"/>
  <c r="F630" i="20"/>
  <c r="G630" i="20"/>
  <c r="H630" i="20"/>
  <c r="I630" i="20"/>
  <c r="W630" i="20"/>
  <c r="AJ630" i="20"/>
  <c r="AW630" i="20"/>
  <c r="B631" i="20"/>
  <c r="D631" i="20"/>
  <c r="E631" i="20"/>
  <c r="F631" i="20"/>
  <c r="G631" i="20"/>
  <c r="H631" i="20"/>
  <c r="I631" i="20"/>
  <c r="W631" i="20"/>
  <c r="AJ631" i="20"/>
  <c r="AW631" i="20"/>
  <c r="B632" i="20"/>
  <c r="D632" i="20"/>
  <c r="E632" i="20"/>
  <c r="F632" i="20"/>
  <c r="G632" i="20"/>
  <c r="H632" i="20"/>
  <c r="I632" i="20"/>
  <c r="W632" i="20"/>
  <c r="AJ632" i="20"/>
  <c r="AW632" i="20"/>
  <c r="B633" i="20"/>
  <c r="E633" i="20"/>
  <c r="F633" i="20"/>
  <c r="G633" i="20"/>
  <c r="H633" i="20"/>
  <c r="I633" i="20"/>
  <c r="W633" i="20"/>
  <c r="AJ633" i="20"/>
  <c r="AW633" i="20"/>
  <c r="B634" i="20"/>
  <c r="D634" i="20"/>
  <c r="E634" i="20"/>
  <c r="F634" i="20"/>
  <c r="G634" i="20"/>
  <c r="H634" i="20"/>
  <c r="I634" i="20"/>
  <c r="W634" i="20"/>
  <c r="AJ634" i="20"/>
  <c r="AW634" i="20"/>
  <c r="B635" i="20"/>
  <c r="E635" i="20"/>
  <c r="F635" i="20"/>
  <c r="G635" i="20"/>
  <c r="H635" i="20"/>
  <c r="I635" i="20"/>
  <c r="W635" i="20"/>
  <c r="AJ635" i="20"/>
  <c r="AW635" i="20"/>
  <c r="B636" i="20"/>
  <c r="D636" i="20"/>
  <c r="E636" i="20"/>
  <c r="F636" i="20"/>
  <c r="G636" i="20"/>
  <c r="H636" i="20"/>
  <c r="I636" i="20"/>
  <c r="W636" i="20"/>
  <c r="AJ636" i="20"/>
  <c r="AW636" i="20"/>
  <c r="B637" i="20"/>
  <c r="D637" i="20"/>
  <c r="E637" i="20"/>
  <c r="F637" i="20"/>
  <c r="G637" i="20"/>
  <c r="H637" i="20"/>
  <c r="I637" i="20"/>
  <c r="W637" i="20"/>
  <c r="AJ637" i="20"/>
  <c r="AW637" i="20"/>
  <c r="B638" i="20"/>
  <c r="D638" i="20"/>
  <c r="E638" i="20"/>
  <c r="F638" i="20"/>
  <c r="G638" i="20"/>
  <c r="H638" i="20"/>
  <c r="I638" i="20"/>
  <c r="W638" i="20"/>
  <c r="AJ638" i="20"/>
  <c r="AW638" i="20"/>
  <c r="B639" i="20"/>
  <c r="D639" i="20"/>
  <c r="E639" i="20"/>
  <c r="F639" i="20"/>
  <c r="G639" i="20"/>
  <c r="H639" i="20"/>
  <c r="I639" i="20"/>
  <c r="W639" i="20"/>
  <c r="AJ639" i="20"/>
  <c r="AW639" i="20"/>
  <c r="B640" i="20"/>
  <c r="D640" i="20"/>
  <c r="E640" i="20"/>
  <c r="F640" i="20"/>
  <c r="G640" i="20"/>
  <c r="H640" i="20"/>
  <c r="I640" i="20"/>
  <c r="W640" i="20"/>
  <c r="AJ640" i="20"/>
  <c r="AW640" i="20"/>
  <c r="B641" i="20"/>
  <c r="D641" i="20"/>
  <c r="E641" i="20"/>
  <c r="F641" i="20"/>
  <c r="G641" i="20"/>
  <c r="H641" i="20"/>
  <c r="I641" i="20"/>
  <c r="W641" i="20"/>
  <c r="AJ641" i="20"/>
  <c r="AW641" i="20"/>
  <c r="B642" i="20"/>
  <c r="D642" i="20"/>
  <c r="E642" i="20"/>
  <c r="F642" i="20"/>
  <c r="G642" i="20"/>
  <c r="H642" i="20"/>
  <c r="I642" i="20"/>
  <c r="W642" i="20"/>
  <c r="AJ642" i="20"/>
  <c r="AW642" i="20"/>
  <c r="B643" i="20"/>
  <c r="D643" i="20"/>
  <c r="E643" i="20"/>
  <c r="F643" i="20"/>
  <c r="G643" i="20"/>
  <c r="H643" i="20"/>
  <c r="I643" i="20"/>
  <c r="W643" i="20"/>
  <c r="AJ643" i="20"/>
  <c r="AW643" i="20"/>
  <c r="B644" i="20"/>
  <c r="D644" i="20"/>
  <c r="E644" i="20"/>
  <c r="F644" i="20"/>
  <c r="G644" i="20"/>
  <c r="H644" i="20"/>
  <c r="I644" i="20"/>
  <c r="W644" i="20"/>
  <c r="AJ644" i="20"/>
  <c r="AW644" i="20"/>
  <c r="B645" i="20"/>
  <c r="D645" i="20"/>
  <c r="E645" i="20"/>
  <c r="F645" i="20"/>
  <c r="G645" i="20"/>
  <c r="H645" i="20"/>
  <c r="I645" i="20"/>
  <c r="W645" i="20"/>
  <c r="AJ645" i="20"/>
  <c r="AW645" i="20"/>
  <c r="B646" i="20"/>
  <c r="D646" i="20"/>
  <c r="E646" i="20"/>
  <c r="F646" i="20"/>
  <c r="G646" i="20"/>
  <c r="H646" i="20"/>
  <c r="I646" i="20"/>
  <c r="W646" i="20"/>
  <c r="AJ646" i="20"/>
  <c r="AW646" i="20"/>
  <c r="B647" i="20"/>
  <c r="D647" i="20"/>
  <c r="E647" i="20"/>
  <c r="F647" i="20"/>
  <c r="G647" i="20"/>
  <c r="H647" i="20"/>
  <c r="I647" i="20"/>
  <c r="W647" i="20"/>
  <c r="AJ647" i="20"/>
  <c r="AW647" i="20"/>
  <c r="B648" i="20"/>
  <c r="D648" i="20"/>
  <c r="E648" i="20"/>
  <c r="F648" i="20"/>
  <c r="G648" i="20"/>
  <c r="H648" i="20"/>
  <c r="I648" i="20"/>
  <c r="W648" i="20"/>
  <c r="AJ648" i="20"/>
  <c r="AW648" i="20"/>
  <c r="B649" i="20"/>
  <c r="D649" i="20"/>
  <c r="E649" i="20"/>
  <c r="F649" i="20"/>
  <c r="G649" i="20"/>
  <c r="H649" i="20"/>
  <c r="I649" i="20"/>
  <c r="W649" i="20"/>
  <c r="AJ649" i="20"/>
  <c r="AW649" i="20"/>
  <c r="B650" i="20"/>
  <c r="D650" i="20"/>
  <c r="E650" i="20"/>
  <c r="F650" i="20"/>
  <c r="G650" i="20"/>
  <c r="H650" i="20"/>
  <c r="I650" i="20"/>
  <c r="W650" i="20"/>
  <c r="AJ650" i="20"/>
  <c r="AW650" i="20"/>
  <c r="B651" i="20"/>
  <c r="D651" i="20"/>
  <c r="E651" i="20"/>
  <c r="F651" i="20"/>
  <c r="G651" i="20"/>
  <c r="H651" i="20"/>
  <c r="I651" i="20"/>
  <c r="W651" i="20"/>
  <c r="AJ651" i="20"/>
  <c r="AW651" i="20"/>
  <c r="B652" i="20"/>
  <c r="D652" i="20"/>
  <c r="E652" i="20"/>
  <c r="F652" i="20"/>
  <c r="G652" i="20"/>
  <c r="H652" i="20"/>
  <c r="I652" i="20"/>
  <c r="W652" i="20"/>
  <c r="AJ652" i="20"/>
  <c r="AW652" i="20"/>
  <c r="B653" i="20"/>
  <c r="D653" i="20"/>
  <c r="E653" i="20"/>
  <c r="F653" i="20"/>
  <c r="G653" i="20"/>
  <c r="H653" i="20"/>
  <c r="I653" i="20"/>
  <c r="W653" i="20"/>
  <c r="AJ653" i="20"/>
  <c r="AW653" i="20"/>
  <c r="B654" i="20"/>
  <c r="D654" i="20"/>
  <c r="E654" i="20"/>
  <c r="F654" i="20"/>
  <c r="G654" i="20"/>
  <c r="H654" i="20"/>
  <c r="I654" i="20"/>
  <c r="W654" i="20"/>
  <c r="AJ654" i="20"/>
  <c r="AW654" i="20"/>
  <c r="B655" i="20"/>
  <c r="D655" i="20"/>
  <c r="E655" i="20"/>
  <c r="F655" i="20"/>
  <c r="G655" i="20"/>
  <c r="H655" i="20"/>
  <c r="I655" i="20"/>
  <c r="W655" i="20"/>
  <c r="AJ655" i="20"/>
  <c r="AW655" i="20"/>
  <c r="B656" i="20"/>
  <c r="D656" i="20"/>
  <c r="E656" i="20"/>
  <c r="F656" i="20"/>
  <c r="G656" i="20"/>
  <c r="H656" i="20"/>
  <c r="I656" i="20"/>
  <c r="W656" i="20"/>
  <c r="AJ656" i="20"/>
  <c r="AW656" i="20"/>
  <c r="B657" i="20"/>
  <c r="D657" i="20"/>
  <c r="E657" i="20"/>
  <c r="F657" i="20"/>
  <c r="G657" i="20"/>
  <c r="H657" i="20"/>
  <c r="I657" i="20"/>
  <c r="W657" i="20"/>
  <c r="AJ657" i="20"/>
  <c r="AW657" i="20"/>
  <c r="B658" i="20"/>
  <c r="D658" i="20"/>
  <c r="E658" i="20"/>
  <c r="F658" i="20"/>
  <c r="G658" i="20"/>
  <c r="H658" i="20"/>
  <c r="I658" i="20"/>
  <c r="W658" i="20"/>
  <c r="AJ658" i="20"/>
  <c r="AW658" i="20"/>
  <c r="B659" i="20"/>
  <c r="D659" i="20"/>
  <c r="E659" i="20"/>
  <c r="F659" i="20"/>
  <c r="G659" i="20"/>
  <c r="H659" i="20"/>
  <c r="I659" i="20"/>
  <c r="W659" i="20"/>
  <c r="AJ659" i="20"/>
  <c r="AW659" i="20"/>
  <c r="B660" i="20"/>
  <c r="D660" i="20"/>
  <c r="E660" i="20"/>
  <c r="F660" i="20"/>
  <c r="G660" i="20"/>
  <c r="H660" i="20"/>
  <c r="I660" i="20"/>
  <c r="W660" i="20"/>
  <c r="AJ660" i="20"/>
  <c r="AW660" i="20"/>
  <c r="B661" i="20"/>
  <c r="D661" i="20"/>
  <c r="E661" i="20"/>
  <c r="F661" i="20"/>
  <c r="G661" i="20"/>
  <c r="H661" i="20"/>
  <c r="I661" i="20"/>
  <c r="W661" i="20"/>
  <c r="AJ661" i="20"/>
  <c r="AW661" i="20"/>
  <c r="B662" i="20"/>
  <c r="D662" i="20"/>
  <c r="E662" i="20"/>
  <c r="F662" i="20"/>
  <c r="G662" i="20"/>
  <c r="H662" i="20"/>
  <c r="I662" i="20"/>
  <c r="W662" i="20"/>
  <c r="AJ662" i="20"/>
  <c r="AW662" i="20"/>
  <c r="B663" i="20"/>
  <c r="D663" i="20"/>
  <c r="E663" i="20"/>
  <c r="F663" i="20"/>
  <c r="G663" i="20"/>
  <c r="H663" i="20"/>
  <c r="I663" i="20"/>
  <c r="W663" i="20"/>
  <c r="AJ663" i="20"/>
  <c r="AW663" i="20"/>
  <c r="B664" i="20"/>
  <c r="D664" i="20"/>
  <c r="E664" i="20"/>
  <c r="F664" i="20"/>
  <c r="G664" i="20"/>
  <c r="H664" i="20"/>
  <c r="I664" i="20"/>
  <c r="W664" i="20"/>
  <c r="AJ664" i="20"/>
  <c r="AW664" i="20"/>
  <c r="B665" i="20"/>
  <c r="D665" i="20"/>
  <c r="E665" i="20"/>
  <c r="F665" i="20"/>
  <c r="G665" i="20"/>
  <c r="H665" i="20"/>
  <c r="I665" i="20"/>
  <c r="W665" i="20"/>
  <c r="AJ665" i="20"/>
  <c r="AW665" i="20"/>
  <c r="B666" i="20"/>
  <c r="E666" i="20"/>
  <c r="F666" i="20"/>
  <c r="G666" i="20"/>
  <c r="H666" i="20"/>
  <c r="I666" i="20"/>
  <c r="W666" i="20"/>
  <c r="AJ666" i="20"/>
  <c r="AW666" i="20"/>
  <c r="B667" i="20"/>
  <c r="D667" i="20"/>
  <c r="E667" i="20"/>
  <c r="F667" i="20"/>
  <c r="G667" i="20"/>
  <c r="H667" i="20"/>
  <c r="I667" i="20"/>
  <c r="W667" i="20"/>
  <c r="AJ667" i="20"/>
  <c r="AW667" i="20"/>
  <c r="B668" i="20"/>
  <c r="D668" i="20"/>
  <c r="E668" i="20"/>
  <c r="F668" i="20"/>
  <c r="G668" i="20"/>
  <c r="H668" i="20"/>
  <c r="I668" i="20"/>
  <c r="W668" i="20"/>
  <c r="AJ668" i="20"/>
  <c r="AW668" i="20"/>
  <c r="B669" i="20"/>
  <c r="D669" i="20"/>
  <c r="E669" i="20"/>
  <c r="F669" i="20"/>
  <c r="G669" i="20"/>
  <c r="H669" i="20"/>
  <c r="I669" i="20"/>
  <c r="W669" i="20"/>
  <c r="AJ669" i="20"/>
  <c r="AW669" i="20"/>
  <c r="B670" i="20"/>
  <c r="D670" i="20"/>
  <c r="E670" i="20"/>
  <c r="F670" i="20"/>
  <c r="G670" i="20"/>
  <c r="H670" i="20"/>
  <c r="I670" i="20"/>
  <c r="W670" i="20"/>
  <c r="AJ670" i="20"/>
  <c r="AW670" i="20"/>
  <c r="B671" i="20"/>
  <c r="D671" i="20"/>
  <c r="E671" i="20"/>
  <c r="F671" i="20"/>
  <c r="G671" i="20"/>
  <c r="H671" i="20"/>
  <c r="I671" i="20"/>
  <c r="W671" i="20"/>
  <c r="AJ671" i="20"/>
  <c r="AW671" i="20"/>
  <c r="B672" i="20"/>
  <c r="D672" i="20"/>
  <c r="E672" i="20"/>
  <c r="F672" i="20"/>
  <c r="G672" i="20"/>
  <c r="H672" i="20"/>
  <c r="I672" i="20"/>
  <c r="W672" i="20"/>
  <c r="AJ672" i="20"/>
  <c r="AW672" i="20"/>
  <c r="B673" i="20"/>
  <c r="D673" i="20"/>
  <c r="E673" i="20"/>
  <c r="F673" i="20"/>
  <c r="G673" i="20"/>
  <c r="H673" i="20"/>
  <c r="I673" i="20"/>
  <c r="W673" i="20"/>
  <c r="AJ673" i="20"/>
  <c r="AW673" i="20"/>
  <c r="B674" i="20"/>
  <c r="D674" i="20"/>
  <c r="E674" i="20"/>
  <c r="F674" i="20"/>
  <c r="G674" i="20"/>
  <c r="H674" i="20"/>
  <c r="I674" i="20"/>
  <c r="W674" i="20"/>
  <c r="AJ674" i="20"/>
  <c r="AW674" i="20"/>
  <c r="B675" i="20"/>
  <c r="D675" i="20"/>
  <c r="E675" i="20"/>
  <c r="F675" i="20"/>
  <c r="G675" i="20"/>
  <c r="H675" i="20"/>
  <c r="I675" i="20"/>
  <c r="W675" i="20"/>
  <c r="AJ675" i="20"/>
  <c r="AW675" i="20"/>
  <c r="B676" i="20"/>
  <c r="D676" i="20"/>
  <c r="E676" i="20"/>
  <c r="F676" i="20"/>
  <c r="G676" i="20"/>
  <c r="H676" i="20"/>
  <c r="I676" i="20"/>
  <c r="W676" i="20"/>
  <c r="AJ676" i="20"/>
  <c r="AW676" i="20"/>
  <c r="B677" i="20"/>
  <c r="D677" i="20"/>
  <c r="E677" i="20"/>
  <c r="F677" i="20"/>
  <c r="G677" i="20"/>
  <c r="H677" i="20"/>
  <c r="I677" i="20"/>
  <c r="W677" i="20"/>
  <c r="AJ677" i="20"/>
  <c r="AW677" i="20"/>
  <c r="B678" i="20"/>
  <c r="D678" i="20"/>
  <c r="E678" i="20"/>
  <c r="F678" i="20"/>
  <c r="G678" i="20"/>
  <c r="H678" i="20"/>
  <c r="I678" i="20"/>
  <c r="W678" i="20"/>
  <c r="AJ678" i="20"/>
  <c r="AW678" i="20"/>
  <c r="B679" i="20"/>
  <c r="D679" i="20"/>
  <c r="E679" i="20"/>
  <c r="F679" i="20"/>
  <c r="G679" i="20"/>
  <c r="H679" i="20"/>
  <c r="I679" i="20"/>
  <c r="W679" i="20"/>
  <c r="AJ679" i="20"/>
  <c r="AW679" i="20"/>
  <c r="B680" i="20"/>
  <c r="D680" i="20"/>
  <c r="E680" i="20"/>
  <c r="F680" i="20"/>
  <c r="G680" i="20"/>
  <c r="H680" i="20"/>
  <c r="I680" i="20"/>
  <c r="W680" i="20"/>
  <c r="AJ680" i="20"/>
  <c r="AW680" i="20"/>
  <c r="B681" i="20"/>
  <c r="D681" i="20"/>
  <c r="E681" i="20"/>
  <c r="F681" i="20"/>
  <c r="G681" i="20"/>
  <c r="H681" i="20"/>
  <c r="I681" i="20"/>
  <c r="W681" i="20"/>
  <c r="AJ681" i="20"/>
  <c r="AW681" i="20"/>
  <c r="B682" i="20"/>
  <c r="D682" i="20"/>
  <c r="E682" i="20"/>
  <c r="F682" i="20"/>
  <c r="G682" i="20"/>
  <c r="H682" i="20"/>
  <c r="I682" i="20"/>
  <c r="W682" i="20"/>
  <c r="AJ682" i="20"/>
  <c r="AW682" i="20"/>
  <c r="B683" i="20"/>
  <c r="D683" i="20"/>
  <c r="E683" i="20"/>
  <c r="F683" i="20"/>
  <c r="G683" i="20"/>
  <c r="H683" i="20"/>
  <c r="I683" i="20"/>
  <c r="W683" i="20"/>
  <c r="AJ683" i="20"/>
  <c r="AW683" i="20"/>
  <c r="B684" i="20"/>
  <c r="D684" i="20"/>
  <c r="E684" i="20"/>
  <c r="F684" i="20"/>
  <c r="G684" i="20"/>
  <c r="H684" i="20"/>
  <c r="I684" i="20"/>
  <c r="W684" i="20"/>
  <c r="AJ684" i="20"/>
  <c r="AW684" i="20"/>
  <c r="B685" i="20"/>
  <c r="D685" i="20"/>
  <c r="E685" i="20"/>
  <c r="F685" i="20"/>
  <c r="G685" i="20"/>
  <c r="H685" i="20"/>
  <c r="I685" i="20"/>
  <c r="W685" i="20"/>
  <c r="AJ685" i="20"/>
  <c r="AW685" i="20"/>
  <c r="B686" i="20"/>
  <c r="D686" i="20"/>
  <c r="E686" i="20"/>
  <c r="F686" i="20"/>
  <c r="G686" i="20"/>
  <c r="H686" i="20"/>
  <c r="I686" i="20"/>
  <c r="W686" i="20"/>
  <c r="AJ686" i="20"/>
  <c r="AW686" i="20"/>
  <c r="B687" i="20"/>
  <c r="D687" i="20"/>
  <c r="E687" i="20"/>
  <c r="F687" i="20"/>
  <c r="G687" i="20"/>
  <c r="H687" i="20"/>
  <c r="I687" i="20"/>
  <c r="W687" i="20"/>
  <c r="AJ687" i="20"/>
  <c r="AW687" i="20"/>
  <c r="B688" i="20"/>
  <c r="D688" i="20"/>
  <c r="E688" i="20"/>
  <c r="F688" i="20"/>
  <c r="G688" i="20"/>
  <c r="H688" i="20"/>
  <c r="I688" i="20"/>
  <c r="W688" i="20"/>
  <c r="AJ688" i="20"/>
  <c r="AW688" i="20"/>
  <c r="B689" i="20"/>
  <c r="D689" i="20"/>
  <c r="E689" i="20"/>
  <c r="F689" i="20"/>
  <c r="G689" i="20"/>
  <c r="H689" i="20"/>
  <c r="I689" i="20"/>
  <c r="W689" i="20"/>
  <c r="AJ689" i="20"/>
  <c r="AW689" i="20"/>
  <c r="B690" i="20"/>
  <c r="D690" i="20"/>
  <c r="E690" i="20"/>
  <c r="F690" i="20"/>
  <c r="G690" i="20"/>
  <c r="H690" i="20"/>
  <c r="I690" i="20"/>
  <c r="W690" i="20"/>
  <c r="AJ690" i="20"/>
  <c r="AW690" i="20"/>
  <c r="B691" i="20"/>
  <c r="D691" i="20"/>
  <c r="E691" i="20"/>
  <c r="F691" i="20"/>
  <c r="G691" i="20"/>
  <c r="H691" i="20"/>
  <c r="I691" i="20"/>
  <c r="W691" i="20"/>
  <c r="AJ691" i="20"/>
  <c r="AW691" i="20"/>
  <c r="B692" i="20"/>
  <c r="D692" i="20"/>
  <c r="E692" i="20"/>
  <c r="F692" i="20"/>
  <c r="G692" i="20"/>
  <c r="H692" i="20"/>
  <c r="I692" i="20"/>
  <c r="W692" i="20"/>
  <c r="AJ692" i="20"/>
  <c r="AW692" i="20"/>
  <c r="B693" i="20"/>
  <c r="D693" i="20"/>
  <c r="E693" i="20"/>
  <c r="F693" i="20"/>
  <c r="G693" i="20"/>
  <c r="H693" i="20"/>
  <c r="I693" i="20"/>
  <c r="W693" i="20"/>
  <c r="AJ693" i="20"/>
  <c r="AW693" i="20"/>
  <c r="B694" i="20"/>
  <c r="D694" i="20"/>
  <c r="E694" i="20"/>
  <c r="F694" i="20"/>
  <c r="G694" i="20"/>
  <c r="H694" i="20"/>
  <c r="I694" i="20"/>
  <c r="W694" i="20"/>
  <c r="AJ694" i="20"/>
  <c r="AW694" i="20"/>
  <c r="B695" i="20"/>
  <c r="D695" i="20"/>
  <c r="E695" i="20"/>
  <c r="F695" i="20"/>
  <c r="G695" i="20"/>
  <c r="H695" i="20"/>
  <c r="I695" i="20"/>
  <c r="W695" i="20"/>
  <c r="AJ695" i="20"/>
  <c r="AW695" i="20"/>
  <c r="B696" i="20"/>
  <c r="D696" i="20"/>
  <c r="E696" i="20"/>
  <c r="F696" i="20"/>
  <c r="G696" i="20"/>
  <c r="H696" i="20"/>
  <c r="I696" i="20"/>
  <c r="W696" i="20"/>
  <c r="AJ696" i="20"/>
  <c r="AW696" i="20"/>
  <c r="B697" i="20"/>
  <c r="D697" i="20"/>
  <c r="E697" i="20"/>
  <c r="F697" i="20"/>
  <c r="G697" i="20"/>
  <c r="H697" i="20"/>
  <c r="I697" i="20"/>
  <c r="W697" i="20"/>
  <c r="AJ697" i="20"/>
  <c r="AW697" i="20"/>
  <c r="B698" i="20"/>
  <c r="D698" i="20"/>
  <c r="E698" i="20"/>
  <c r="F698" i="20"/>
  <c r="G698" i="20"/>
  <c r="H698" i="20"/>
  <c r="I698" i="20"/>
  <c r="W698" i="20"/>
  <c r="AJ698" i="20"/>
  <c r="AW698" i="20"/>
  <c r="B699" i="20"/>
  <c r="D699" i="20"/>
  <c r="E699" i="20"/>
  <c r="F699" i="20"/>
  <c r="G699" i="20"/>
  <c r="H699" i="20"/>
  <c r="I699" i="20"/>
  <c r="W699" i="20"/>
  <c r="AJ699" i="20"/>
  <c r="AW699" i="20"/>
  <c r="B700" i="20"/>
  <c r="D700" i="20"/>
  <c r="E700" i="20"/>
  <c r="F700" i="20"/>
  <c r="G700" i="20"/>
  <c r="H700" i="20"/>
  <c r="I700" i="20"/>
  <c r="W700" i="20"/>
  <c r="AJ700" i="20"/>
  <c r="AW700" i="20"/>
  <c r="B701" i="20"/>
  <c r="D701" i="20"/>
  <c r="E701" i="20"/>
  <c r="F701" i="20"/>
  <c r="G701" i="20"/>
  <c r="H701" i="20"/>
  <c r="I701" i="20"/>
  <c r="W701" i="20"/>
  <c r="AJ701" i="20"/>
  <c r="AW701" i="20"/>
  <c r="B702" i="20"/>
  <c r="D702" i="20"/>
  <c r="E702" i="20"/>
  <c r="F702" i="20"/>
  <c r="G702" i="20"/>
  <c r="H702" i="20"/>
  <c r="I702" i="20"/>
  <c r="W702" i="20"/>
  <c r="AJ702" i="20"/>
  <c r="AW702" i="20"/>
  <c r="B703" i="20"/>
  <c r="D703" i="20"/>
  <c r="E703" i="20"/>
  <c r="F703" i="20"/>
  <c r="G703" i="20"/>
  <c r="H703" i="20"/>
  <c r="I703" i="20"/>
  <c r="W703" i="20"/>
  <c r="AJ703" i="20"/>
  <c r="AW703" i="20"/>
  <c r="B704" i="20"/>
  <c r="D704" i="20"/>
  <c r="E704" i="20"/>
  <c r="F704" i="20"/>
  <c r="G704" i="20"/>
  <c r="H704" i="20"/>
  <c r="I704" i="20"/>
  <c r="W704" i="20"/>
  <c r="AJ704" i="20"/>
  <c r="AW704" i="20"/>
  <c r="B705" i="20"/>
  <c r="D705" i="20"/>
  <c r="E705" i="20"/>
  <c r="F705" i="20"/>
  <c r="G705" i="20"/>
  <c r="H705" i="20"/>
  <c r="I705" i="20"/>
  <c r="W705" i="20"/>
  <c r="AJ705" i="20"/>
  <c r="AW705" i="20"/>
  <c r="B706" i="20"/>
  <c r="D706" i="20"/>
  <c r="E706" i="20"/>
  <c r="F706" i="20"/>
  <c r="G706" i="20"/>
  <c r="H706" i="20"/>
  <c r="I706" i="20"/>
  <c r="W706" i="20"/>
  <c r="AJ706" i="20"/>
  <c r="AW706" i="20"/>
  <c r="B707" i="20"/>
  <c r="D707" i="20"/>
  <c r="E707" i="20"/>
  <c r="F707" i="20"/>
  <c r="G707" i="20"/>
  <c r="H707" i="20"/>
  <c r="I707" i="20"/>
  <c r="W707" i="20"/>
  <c r="AJ707" i="20"/>
  <c r="AW707" i="20"/>
  <c r="B708" i="20"/>
  <c r="D708" i="20"/>
  <c r="E708" i="20"/>
  <c r="F708" i="20"/>
  <c r="G708" i="20"/>
  <c r="H708" i="20"/>
  <c r="I708" i="20"/>
  <c r="W708" i="20"/>
  <c r="AJ708" i="20"/>
  <c r="AW708" i="20"/>
  <c r="B709" i="20"/>
  <c r="D709" i="20"/>
  <c r="E709" i="20"/>
  <c r="F709" i="20"/>
  <c r="G709" i="20"/>
  <c r="H709" i="20"/>
  <c r="I709" i="20"/>
  <c r="W709" i="20"/>
  <c r="AJ709" i="20"/>
  <c r="AW709" i="20"/>
  <c r="B710" i="20"/>
  <c r="D710" i="20"/>
  <c r="E710" i="20"/>
  <c r="F710" i="20"/>
  <c r="G710" i="20"/>
  <c r="H710" i="20"/>
  <c r="I710" i="20"/>
  <c r="W710" i="20"/>
  <c r="AJ710" i="20"/>
  <c r="AW710" i="20"/>
  <c r="B711" i="20"/>
  <c r="D711" i="20"/>
  <c r="E711" i="20"/>
  <c r="F711" i="20"/>
  <c r="G711" i="20"/>
  <c r="H711" i="20"/>
  <c r="I711" i="20"/>
  <c r="W711" i="20"/>
  <c r="AJ711" i="20"/>
  <c r="AW711" i="20"/>
  <c r="B712" i="20"/>
  <c r="D712" i="20"/>
  <c r="E712" i="20"/>
  <c r="F712" i="20"/>
  <c r="G712" i="20"/>
  <c r="H712" i="20"/>
  <c r="I712" i="20"/>
  <c r="W712" i="20"/>
  <c r="AJ712" i="20"/>
  <c r="AW712" i="20"/>
  <c r="B713" i="20"/>
  <c r="D713" i="20"/>
  <c r="E713" i="20"/>
  <c r="F713" i="20"/>
  <c r="G713" i="20"/>
  <c r="H713" i="20"/>
  <c r="I713" i="20"/>
  <c r="W713" i="20"/>
  <c r="AJ713" i="20"/>
  <c r="AW713" i="20"/>
  <c r="B714" i="20"/>
  <c r="D714" i="20"/>
  <c r="E714" i="20"/>
  <c r="F714" i="20"/>
  <c r="G714" i="20"/>
  <c r="H714" i="20"/>
  <c r="I714" i="20"/>
  <c r="W714" i="20"/>
  <c r="AJ714" i="20"/>
  <c r="AW714" i="20"/>
  <c r="B715" i="20"/>
  <c r="D715" i="20"/>
  <c r="E715" i="20"/>
  <c r="F715" i="20"/>
  <c r="G715" i="20"/>
  <c r="H715" i="20"/>
  <c r="I715" i="20"/>
  <c r="W715" i="20"/>
  <c r="AJ715" i="20"/>
  <c r="AW715" i="20"/>
  <c r="B716" i="20"/>
  <c r="D716" i="20"/>
  <c r="E716" i="20"/>
  <c r="F716" i="20"/>
  <c r="G716" i="20"/>
  <c r="H716" i="20"/>
  <c r="I716" i="20"/>
  <c r="W716" i="20"/>
  <c r="AJ716" i="20"/>
  <c r="AW716" i="20"/>
  <c r="B717" i="20"/>
  <c r="D717" i="20"/>
  <c r="E717" i="20"/>
  <c r="F717" i="20"/>
  <c r="G717" i="20"/>
  <c r="H717" i="20"/>
  <c r="I717" i="20"/>
  <c r="W717" i="20"/>
  <c r="AJ717" i="20"/>
  <c r="AW717" i="20"/>
  <c r="B718" i="20"/>
  <c r="D718" i="20"/>
  <c r="E718" i="20"/>
  <c r="F718" i="20"/>
  <c r="G718" i="20"/>
  <c r="H718" i="20"/>
  <c r="I718" i="20"/>
  <c r="W718" i="20"/>
  <c r="AJ718" i="20"/>
  <c r="AW718" i="20"/>
  <c r="B719" i="20"/>
  <c r="D719" i="20"/>
  <c r="E719" i="20"/>
  <c r="F719" i="20"/>
  <c r="G719" i="20"/>
  <c r="H719" i="20"/>
  <c r="I719" i="20"/>
  <c r="W719" i="20"/>
  <c r="AJ719" i="20"/>
  <c r="AW719" i="20"/>
  <c r="B720" i="20"/>
  <c r="D720" i="20"/>
  <c r="E720" i="20"/>
  <c r="F720" i="20"/>
  <c r="G720" i="20"/>
  <c r="H720" i="20"/>
  <c r="I720" i="20"/>
  <c r="W720" i="20"/>
  <c r="AJ720" i="20"/>
  <c r="AW720" i="20"/>
  <c r="B721" i="20"/>
  <c r="D721" i="20"/>
  <c r="E721" i="20"/>
  <c r="F721" i="20"/>
  <c r="G721" i="20"/>
  <c r="H721" i="20"/>
  <c r="I721" i="20"/>
  <c r="W721" i="20"/>
  <c r="AJ721" i="20"/>
  <c r="AW721" i="20"/>
  <c r="B722" i="20"/>
  <c r="D722" i="20"/>
  <c r="E722" i="20"/>
  <c r="F722" i="20"/>
  <c r="G722" i="20"/>
  <c r="H722" i="20"/>
  <c r="I722" i="20"/>
  <c r="W722" i="20"/>
  <c r="AJ722" i="20"/>
  <c r="AW722" i="20"/>
  <c r="B723" i="20"/>
  <c r="D723" i="20"/>
  <c r="E723" i="20"/>
  <c r="F723" i="20"/>
  <c r="G723" i="20"/>
  <c r="H723" i="20"/>
  <c r="I723" i="20"/>
  <c r="W723" i="20"/>
  <c r="AJ723" i="20"/>
  <c r="AW723" i="20"/>
  <c r="B724" i="20"/>
  <c r="D724" i="20"/>
  <c r="E724" i="20"/>
  <c r="F724" i="20"/>
  <c r="G724" i="20"/>
  <c r="H724" i="20"/>
  <c r="I724" i="20"/>
  <c r="W724" i="20"/>
  <c r="AJ724" i="20"/>
  <c r="AW724" i="20"/>
  <c r="B725" i="20"/>
  <c r="D725" i="20"/>
  <c r="E725" i="20"/>
  <c r="F725" i="20"/>
  <c r="G725" i="20"/>
  <c r="H725" i="20"/>
  <c r="I725" i="20"/>
  <c r="W725" i="20"/>
  <c r="AJ725" i="20"/>
  <c r="AW725" i="20"/>
  <c r="B726" i="20"/>
  <c r="D726" i="20"/>
  <c r="E726" i="20"/>
  <c r="F726" i="20"/>
  <c r="G726" i="20"/>
  <c r="H726" i="20"/>
  <c r="I726" i="20"/>
  <c r="W726" i="20"/>
  <c r="AJ726" i="20"/>
  <c r="AW726" i="20"/>
  <c r="B727" i="20"/>
  <c r="D727" i="20"/>
  <c r="E727" i="20"/>
  <c r="F727" i="20"/>
  <c r="G727" i="20"/>
  <c r="H727" i="20"/>
  <c r="I727" i="20"/>
  <c r="W727" i="20"/>
  <c r="AJ727" i="20"/>
  <c r="AW727" i="20"/>
  <c r="B728" i="20"/>
  <c r="D728" i="20"/>
  <c r="E728" i="20"/>
  <c r="F728" i="20"/>
  <c r="G728" i="20"/>
  <c r="H728" i="20"/>
  <c r="I728" i="20"/>
  <c r="W728" i="20"/>
  <c r="AJ728" i="20"/>
  <c r="AW728" i="20"/>
  <c r="B729" i="20"/>
  <c r="D729" i="20"/>
  <c r="E729" i="20"/>
  <c r="F729" i="20"/>
  <c r="G729" i="20"/>
  <c r="H729" i="20"/>
  <c r="I729" i="20"/>
  <c r="W729" i="20"/>
  <c r="AJ729" i="20"/>
  <c r="AW729" i="20"/>
  <c r="B730" i="20"/>
  <c r="D730" i="20"/>
  <c r="E730" i="20"/>
  <c r="F730" i="20"/>
  <c r="G730" i="20"/>
  <c r="H730" i="20"/>
  <c r="I730" i="20"/>
  <c r="W730" i="20"/>
  <c r="AJ730" i="20"/>
  <c r="AW730" i="20"/>
  <c r="B731" i="20"/>
  <c r="D731" i="20"/>
  <c r="E731" i="20"/>
  <c r="F731" i="20"/>
  <c r="G731" i="20"/>
  <c r="H731" i="20"/>
  <c r="I731" i="20"/>
  <c r="W731" i="20"/>
  <c r="AJ731" i="20"/>
  <c r="AW731" i="20"/>
  <c r="B732" i="20"/>
  <c r="D732" i="20"/>
  <c r="E732" i="20"/>
  <c r="F732" i="20"/>
  <c r="G732" i="20"/>
  <c r="H732" i="20"/>
  <c r="I732" i="20"/>
  <c r="W732" i="20"/>
  <c r="AJ732" i="20"/>
  <c r="AW732" i="20"/>
  <c r="B733" i="20"/>
  <c r="D733" i="20"/>
  <c r="E733" i="20"/>
  <c r="F733" i="20"/>
  <c r="G733" i="20"/>
  <c r="H733" i="20"/>
  <c r="I733" i="20"/>
  <c r="W733" i="20"/>
  <c r="AJ733" i="20"/>
  <c r="AW733" i="20"/>
  <c r="B734" i="20"/>
  <c r="D734" i="20"/>
  <c r="E734" i="20"/>
  <c r="F734" i="20"/>
  <c r="G734" i="20"/>
  <c r="H734" i="20"/>
  <c r="I734" i="20"/>
  <c r="W734" i="20"/>
  <c r="AJ734" i="20"/>
  <c r="AW734" i="20"/>
  <c r="B735" i="20"/>
  <c r="D735" i="20"/>
  <c r="E735" i="20"/>
  <c r="F735" i="20"/>
  <c r="G735" i="20"/>
  <c r="H735" i="20"/>
  <c r="I735" i="20"/>
  <c r="W735" i="20"/>
  <c r="AJ735" i="20"/>
  <c r="AW735" i="20"/>
  <c r="B736" i="20"/>
  <c r="D736" i="20"/>
  <c r="E736" i="20"/>
  <c r="F736" i="20"/>
  <c r="G736" i="20"/>
  <c r="H736" i="20"/>
  <c r="I736" i="20"/>
  <c r="W736" i="20"/>
  <c r="AJ736" i="20"/>
  <c r="AW736" i="20"/>
  <c r="B737" i="20"/>
  <c r="D737" i="20"/>
  <c r="E737" i="20"/>
  <c r="F737" i="20"/>
  <c r="G737" i="20"/>
  <c r="H737" i="20"/>
  <c r="I737" i="20"/>
  <c r="W737" i="20"/>
  <c r="AJ737" i="20"/>
  <c r="AW737" i="20"/>
  <c r="B738" i="20"/>
  <c r="D738" i="20"/>
  <c r="E738" i="20"/>
  <c r="F738" i="20"/>
  <c r="G738" i="20"/>
  <c r="H738" i="20"/>
  <c r="I738" i="20"/>
  <c r="W738" i="20"/>
  <c r="AJ738" i="20"/>
  <c r="AW738" i="20"/>
  <c r="B739" i="20"/>
  <c r="D739" i="20"/>
  <c r="E739" i="20"/>
  <c r="F739" i="20"/>
  <c r="G739" i="20"/>
  <c r="H739" i="20"/>
  <c r="I739" i="20"/>
  <c r="W739" i="20"/>
  <c r="AJ739" i="20"/>
  <c r="AW739" i="20"/>
  <c r="B740" i="20"/>
  <c r="D740" i="20"/>
  <c r="E740" i="20"/>
  <c r="F740" i="20"/>
  <c r="G740" i="20"/>
  <c r="H740" i="20"/>
  <c r="I740" i="20"/>
  <c r="W740" i="20"/>
  <c r="AJ740" i="20"/>
  <c r="AW740" i="20"/>
  <c r="B741" i="20"/>
  <c r="D741" i="20"/>
  <c r="E741" i="20"/>
  <c r="F741" i="20"/>
  <c r="G741" i="20"/>
  <c r="H741" i="20"/>
  <c r="I741" i="20"/>
  <c r="W741" i="20"/>
  <c r="AJ741" i="20"/>
  <c r="AW741" i="20"/>
  <c r="B742" i="20"/>
  <c r="D742" i="20"/>
  <c r="E742" i="20"/>
  <c r="F742" i="20"/>
  <c r="G742" i="20"/>
  <c r="H742" i="20"/>
  <c r="I742" i="20"/>
  <c r="W742" i="20"/>
  <c r="AJ742" i="20"/>
  <c r="AW742" i="20"/>
  <c r="B743" i="20"/>
  <c r="D743" i="20"/>
  <c r="E743" i="20"/>
  <c r="F743" i="20"/>
  <c r="G743" i="20"/>
  <c r="H743" i="20"/>
  <c r="I743" i="20"/>
  <c r="W743" i="20"/>
  <c r="AJ743" i="20"/>
  <c r="AW743" i="20"/>
  <c r="B744" i="20"/>
  <c r="D744" i="20"/>
  <c r="E744" i="20"/>
  <c r="F744" i="20"/>
  <c r="G744" i="20"/>
  <c r="H744" i="20"/>
  <c r="I744" i="20"/>
  <c r="W744" i="20"/>
  <c r="AJ744" i="20"/>
  <c r="AW744" i="20"/>
  <c r="B745" i="20"/>
  <c r="D745" i="20"/>
  <c r="E745" i="20"/>
  <c r="F745" i="20"/>
  <c r="G745" i="20"/>
  <c r="H745" i="20"/>
  <c r="I745" i="20"/>
  <c r="W745" i="20"/>
  <c r="AJ745" i="20"/>
  <c r="AW745" i="20"/>
  <c r="B746" i="20"/>
  <c r="D746" i="20"/>
  <c r="E746" i="20"/>
  <c r="F746" i="20"/>
  <c r="G746" i="20"/>
  <c r="H746" i="20"/>
  <c r="I746" i="20"/>
  <c r="W746" i="20"/>
  <c r="AJ746" i="20"/>
  <c r="AW746" i="20"/>
  <c r="B747" i="20"/>
  <c r="D747" i="20"/>
  <c r="E747" i="20"/>
  <c r="F747" i="20"/>
  <c r="G747" i="20"/>
  <c r="H747" i="20"/>
  <c r="I747" i="20"/>
  <c r="W747" i="20"/>
  <c r="AJ747" i="20"/>
  <c r="AW747" i="20"/>
  <c r="B748" i="20"/>
  <c r="D748" i="20"/>
  <c r="E748" i="20"/>
  <c r="F748" i="20"/>
  <c r="G748" i="20"/>
  <c r="H748" i="20"/>
  <c r="I748" i="20"/>
  <c r="W748" i="20"/>
  <c r="AJ748" i="20"/>
  <c r="AW748" i="20"/>
  <c r="B749" i="20"/>
  <c r="D749" i="20"/>
  <c r="E749" i="20"/>
  <c r="F749" i="20"/>
  <c r="G749" i="20"/>
  <c r="H749" i="20"/>
  <c r="I749" i="20"/>
  <c r="W749" i="20"/>
  <c r="AJ749" i="20"/>
  <c r="AW749" i="20"/>
  <c r="B750" i="20"/>
  <c r="D750" i="20"/>
  <c r="E750" i="20"/>
  <c r="F750" i="20"/>
  <c r="G750" i="20"/>
  <c r="H750" i="20"/>
  <c r="I750" i="20"/>
  <c r="W750" i="20"/>
  <c r="AJ750" i="20"/>
  <c r="AW750" i="20"/>
  <c r="B751" i="20"/>
  <c r="D751" i="20"/>
  <c r="E751" i="20"/>
  <c r="F751" i="20"/>
  <c r="G751" i="20"/>
  <c r="H751" i="20"/>
  <c r="I751" i="20"/>
  <c r="W751" i="20"/>
  <c r="AJ751" i="20"/>
  <c r="AW751" i="20"/>
  <c r="B752" i="20"/>
  <c r="D752" i="20"/>
  <c r="E752" i="20"/>
  <c r="F752" i="20"/>
  <c r="G752" i="20"/>
  <c r="H752" i="20"/>
  <c r="I752" i="20"/>
  <c r="W752" i="20"/>
  <c r="AJ752" i="20"/>
  <c r="AW752" i="20"/>
  <c r="B753" i="20"/>
  <c r="D753" i="20"/>
  <c r="E753" i="20"/>
  <c r="F753" i="20"/>
  <c r="G753" i="20"/>
  <c r="H753" i="20"/>
  <c r="I753" i="20"/>
  <c r="W753" i="20"/>
  <c r="AJ753" i="20"/>
  <c r="AW753" i="20"/>
  <c r="B754" i="20"/>
  <c r="D754" i="20"/>
  <c r="E754" i="20"/>
  <c r="F754" i="20"/>
  <c r="G754" i="20"/>
  <c r="H754" i="20"/>
  <c r="I754" i="20"/>
  <c r="W754" i="20"/>
  <c r="AJ754" i="20"/>
  <c r="AW754" i="20"/>
  <c r="B755" i="20"/>
  <c r="D755" i="20"/>
  <c r="E755" i="20"/>
  <c r="F755" i="20"/>
  <c r="G755" i="20"/>
  <c r="H755" i="20"/>
  <c r="I755" i="20"/>
  <c r="W755" i="20"/>
  <c r="AJ755" i="20"/>
  <c r="AW755" i="20"/>
  <c r="B756" i="20"/>
  <c r="D756" i="20"/>
  <c r="E756" i="20"/>
  <c r="F756" i="20"/>
  <c r="G756" i="20"/>
  <c r="H756" i="20"/>
  <c r="I756" i="20"/>
  <c r="W756" i="20"/>
  <c r="AJ756" i="20"/>
  <c r="AW756" i="20"/>
  <c r="B757" i="20"/>
  <c r="D757" i="20"/>
  <c r="E757" i="20"/>
  <c r="F757" i="20"/>
  <c r="G757" i="20"/>
  <c r="H757" i="20"/>
  <c r="I757" i="20"/>
  <c r="W757" i="20"/>
  <c r="AJ757" i="20"/>
  <c r="AW757" i="20"/>
  <c r="B758" i="20"/>
  <c r="D758" i="20"/>
  <c r="E758" i="20"/>
  <c r="F758" i="20"/>
  <c r="G758" i="20"/>
  <c r="H758" i="20"/>
  <c r="I758" i="20"/>
  <c r="W758" i="20"/>
  <c r="AJ758" i="20"/>
  <c r="AW758" i="20"/>
  <c r="B759" i="20"/>
  <c r="D759" i="20"/>
  <c r="E759" i="20"/>
  <c r="F759" i="20"/>
  <c r="G759" i="20"/>
  <c r="H759" i="20"/>
  <c r="I759" i="20"/>
  <c r="W759" i="20"/>
  <c r="AJ759" i="20"/>
  <c r="AW759" i="20"/>
  <c r="B760" i="20"/>
  <c r="D760" i="20"/>
  <c r="E760" i="20"/>
  <c r="F760" i="20"/>
  <c r="G760" i="20"/>
  <c r="H760" i="20"/>
  <c r="I760" i="20"/>
  <c r="W760" i="20"/>
  <c r="AJ760" i="20"/>
  <c r="AW760" i="20"/>
  <c r="B761" i="20"/>
  <c r="D761" i="20"/>
  <c r="E761" i="20"/>
  <c r="F761" i="20"/>
  <c r="G761" i="20"/>
  <c r="H761" i="20"/>
  <c r="I761" i="20"/>
  <c r="W761" i="20"/>
  <c r="AJ761" i="20"/>
  <c r="AW761" i="20"/>
  <c r="B762" i="20"/>
  <c r="D762" i="20"/>
  <c r="E762" i="20"/>
  <c r="F762" i="20"/>
  <c r="G762" i="20"/>
  <c r="H762" i="20"/>
  <c r="I762" i="20"/>
  <c r="W762" i="20"/>
  <c r="AJ762" i="20"/>
  <c r="AW762" i="20"/>
  <c r="B763" i="20"/>
  <c r="D763" i="20"/>
  <c r="E763" i="20"/>
  <c r="F763" i="20"/>
  <c r="G763" i="20"/>
  <c r="H763" i="20"/>
  <c r="I763" i="20"/>
  <c r="W763" i="20"/>
  <c r="AJ763" i="20"/>
  <c r="AW763" i="20"/>
  <c r="B764" i="20"/>
  <c r="D764" i="20"/>
  <c r="E764" i="20"/>
  <c r="F764" i="20"/>
  <c r="G764" i="20"/>
  <c r="H764" i="20"/>
  <c r="I764" i="20"/>
  <c r="W764" i="20"/>
  <c r="AJ764" i="20"/>
  <c r="AW764" i="20"/>
  <c r="B765" i="20"/>
  <c r="D765" i="20"/>
  <c r="E765" i="20"/>
  <c r="F765" i="20"/>
  <c r="G765" i="20"/>
  <c r="H765" i="20"/>
  <c r="I765" i="20"/>
  <c r="W765" i="20"/>
  <c r="AJ765" i="20"/>
  <c r="AW765" i="20"/>
  <c r="B766" i="20"/>
  <c r="D766" i="20"/>
  <c r="E766" i="20"/>
  <c r="F766" i="20"/>
  <c r="G766" i="20"/>
  <c r="H766" i="20"/>
  <c r="I766" i="20"/>
  <c r="W766" i="20"/>
  <c r="AJ766" i="20"/>
  <c r="AW766" i="20"/>
  <c r="B767" i="20"/>
  <c r="D767" i="20"/>
  <c r="E767" i="20"/>
  <c r="F767" i="20"/>
  <c r="G767" i="20"/>
  <c r="H767" i="20"/>
  <c r="I767" i="20"/>
  <c r="W767" i="20"/>
  <c r="AJ767" i="20"/>
  <c r="AW767" i="20"/>
  <c r="B768" i="20"/>
  <c r="D768" i="20"/>
  <c r="E768" i="20"/>
  <c r="F768" i="20"/>
  <c r="G768" i="20"/>
  <c r="H768" i="20"/>
  <c r="I768" i="20"/>
  <c r="W768" i="20"/>
  <c r="AJ768" i="20"/>
  <c r="AW768" i="20"/>
  <c r="B769" i="20"/>
  <c r="D769" i="20"/>
  <c r="E769" i="20"/>
  <c r="F769" i="20"/>
  <c r="G769" i="20"/>
  <c r="H769" i="20"/>
  <c r="I769" i="20"/>
  <c r="W769" i="20"/>
  <c r="AJ769" i="20"/>
  <c r="AW769" i="20"/>
  <c r="B770" i="20"/>
  <c r="D770" i="20"/>
  <c r="E770" i="20"/>
  <c r="F770" i="20"/>
  <c r="G770" i="20"/>
  <c r="H770" i="20"/>
  <c r="I770" i="20"/>
  <c r="W770" i="20"/>
  <c r="AJ770" i="20"/>
  <c r="AW770" i="20"/>
  <c r="B771" i="20"/>
  <c r="D771" i="20"/>
  <c r="E771" i="20"/>
  <c r="F771" i="20"/>
  <c r="G771" i="20"/>
  <c r="H771" i="20"/>
  <c r="I771" i="20"/>
  <c r="W771" i="20"/>
  <c r="AJ771" i="20"/>
  <c r="AW771" i="20"/>
  <c r="B772" i="20"/>
  <c r="D772" i="20"/>
  <c r="E772" i="20"/>
  <c r="F772" i="20"/>
  <c r="G772" i="20"/>
  <c r="H772" i="20"/>
  <c r="I772" i="20"/>
  <c r="W772" i="20"/>
  <c r="AJ772" i="20"/>
  <c r="AW772" i="20"/>
  <c r="B773" i="20"/>
  <c r="D773" i="20"/>
  <c r="E773" i="20"/>
  <c r="F773" i="20"/>
  <c r="G773" i="20"/>
  <c r="H773" i="20"/>
  <c r="I773" i="20"/>
  <c r="W773" i="20"/>
  <c r="AJ773" i="20"/>
  <c r="AW773" i="20"/>
  <c r="B774" i="20"/>
  <c r="D774" i="20"/>
  <c r="E774" i="20"/>
  <c r="F774" i="20"/>
  <c r="G774" i="20"/>
  <c r="H774" i="20"/>
  <c r="I774" i="20"/>
  <c r="W774" i="20"/>
  <c r="AJ774" i="20"/>
  <c r="AW774" i="20"/>
  <c r="B775" i="20"/>
  <c r="D775" i="20"/>
  <c r="E775" i="20"/>
  <c r="F775" i="20"/>
  <c r="G775" i="20"/>
  <c r="H775" i="20"/>
  <c r="I775" i="20"/>
  <c r="W775" i="20"/>
  <c r="AJ775" i="20"/>
  <c r="AW775" i="20"/>
  <c r="B776" i="20"/>
  <c r="D776" i="20"/>
  <c r="E776" i="20"/>
  <c r="F776" i="20"/>
  <c r="G776" i="20"/>
  <c r="H776" i="20"/>
  <c r="I776" i="20"/>
  <c r="W776" i="20"/>
  <c r="AJ776" i="20"/>
  <c r="AW776" i="20"/>
  <c r="B777" i="20"/>
  <c r="D777" i="20"/>
  <c r="E777" i="20"/>
  <c r="F777" i="20"/>
  <c r="G777" i="20"/>
  <c r="H777" i="20"/>
  <c r="I777" i="20"/>
  <c r="W777" i="20"/>
  <c r="AJ777" i="20"/>
  <c r="AW777" i="20"/>
  <c r="B778" i="20"/>
  <c r="D778" i="20"/>
  <c r="E778" i="20"/>
  <c r="F778" i="20"/>
  <c r="G778" i="20"/>
  <c r="H778" i="20"/>
  <c r="I778" i="20"/>
  <c r="W778" i="20"/>
  <c r="AJ778" i="20"/>
  <c r="AW778" i="20"/>
  <c r="B779" i="20"/>
  <c r="D779" i="20"/>
  <c r="E779" i="20"/>
  <c r="F779" i="20"/>
  <c r="G779" i="20"/>
  <c r="H779" i="20"/>
  <c r="I779" i="20"/>
  <c r="W779" i="20"/>
  <c r="AJ779" i="20"/>
  <c r="AW779" i="20"/>
  <c r="B780" i="20"/>
  <c r="D780" i="20"/>
  <c r="E780" i="20"/>
  <c r="F780" i="20"/>
  <c r="G780" i="20"/>
  <c r="H780" i="20"/>
  <c r="I780" i="20"/>
  <c r="W780" i="20"/>
  <c r="AJ780" i="20"/>
  <c r="AW780" i="20"/>
  <c r="B781" i="20"/>
  <c r="D781" i="20"/>
  <c r="E781" i="20"/>
  <c r="F781" i="20"/>
  <c r="G781" i="20"/>
  <c r="H781" i="20"/>
  <c r="I781" i="20"/>
  <c r="W781" i="20"/>
  <c r="AJ781" i="20"/>
  <c r="AW781" i="20"/>
  <c r="B782" i="20"/>
  <c r="D782" i="20"/>
  <c r="E782" i="20"/>
  <c r="F782" i="20"/>
  <c r="G782" i="20"/>
  <c r="H782" i="20"/>
  <c r="I782" i="20"/>
  <c r="W782" i="20"/>
  <c r="AJ782" i="20"/>
  <c r="AW782" i="20"/>
  <c r="B783" i="20"/>
  <c r="D783" i="20"/>
  <c r="E783" i="20"/>
  <c r="F783" i="20"/>
  <c r="G783" i="20"/>
  <c r="H783" i="20"/>
  <c r="I783" i="20"/>
  <c r="W783" i="20"/>
  <c r="AJ783" i="20"/>
  <c r="B784" i="20"/>
  <c r="D784" i="20"/>
  <c r="E784" i="20"/>
  <c r="F784" i="20"/>
  <c r="G784" i="20"/>
  <c r="H784" i="20"/>
  <c r="I784" i="20"/>
  <c r="W784" i="20"/>
  <c r="AJ784" i="20"/>
  <c r="AW784" i="20"/>
  <c r="B785" i="20"/>
  <c r="D785" i="20"/>
  <c r="E785" i="20"/>
  <c r="F785" i="20"/>
  <c r="G785" i="20"/>
  <c r="H785" i="20"/>
  <c r="I785" i="20"/>
  <c r="W785" i="20"/>
  <c r="AJ785" i="20"/>
  <c r="AW785" i="20"/>
  <c r="B786" i="20"/>
  <c r="D786" i="20"/>
  <c r="E786" i="20"/>
  <c r="F786" i="20"/>
  <c r="G786" i="20"/>
  <c r="H786" i="20"/>
  <c r="I786" i="20"/>
  <c r="W786" i="20"/>
  <c r="AJ786" i="20"/>
  <c r="AW786" i="20"/>
  <c r="B787" i="20"/>
  <c r="D787" i="20"/>
  <c r="E787" i="20"/>
  <c r="F787" i="20"/>
  <c r="G787" i="20"/>
  <c r="H787" i="20"/>
  <c r="I787" i="20"/>
  <c r="W787" i="20"/>
  <c r="AJ787" i="20"/>
  <c r="AW787" i="20"/>
  <c r="B788" i="20"/>
  <c r="D788" i="20"/>
  <c r="E788" i="20"/>
  <c r="F788" i="20"/>
  <c r="G788" i="20"/>
  <c r="H788" i="20"/>
  <c r="I788" i="20"/>
  <c r="W788" i="20"/>
  <c r="AJ788" i="20"/>
  <c r="AW788" i="20"/>
  <c r="B789" i="20"/>
  <c r="D789" i="20"/>
  <c r="E789" i="20"/>
  <c r="F789" i="20"/>
  <c r="G789" i="20"/>
  <c r="H789" i="20"/>
  <c r="I789" i="20"/>
  <c r="W789" i="20"/>
  <c r="AJ789" i="20"/>
  <c r="AW789" i="20"/>
  <c r="B790" i="20"/>
  <c r="D790" i="20"/>
  <c r="E790" i="20"/>
  <c r="F790" i="20"/>
  <c r="G790" i="20"/>
  <c r="H790" i="20"/>
  <c r="I790" i="20"/>
  <c r="W790" i="20"/>
  <c r="AJ790" i="20"/>
  <c r="AW790" i="20"/>
  <c r="B791" i="20"/>
  <c r="D791" i="20"/>
  <c r="E791" i="20"/>
  <c r="F791" i="20"/>
  <c r="G791" i="20"/>
  <c r="H791" i="20"/>
  <c r="I791" i="20"/>
  <c r="W791" i="20"/>
  <c r="AJ791" i="20"/>
  <c r="AW791" i="20"/>
  <c r="B792" i="20"/>
  <c r="D792" i="20"/>
  <c r="E792" i="20"/>
  <c r="F792" i="20"/>
  <c r="G792" i="20"/>
  <c r="H792" i="20"/>
  <c r="I792" i="20"/>
  <c r="W792" i="20"/>
  <c r="AJ792" i="20"/>
  <c r="AW792" i="20"/>
  <c r="B793" i="20"/>
  <c r="D793" i="20"/>
  <c r="E793" i="20"/>
  <c r="F793" i="20"/>
  <c r="G793" i="20"/>
  <c r="H793" i="20"/>
  <c r="I793" i="20"/>
  <c r="W793" i="20"/>
  <c r="AJ793" i="20"/>
  <c r="AW793" i="20"/>
  <c r="B794" i="20"/>
  <c r="D794" i="20"/>
  <c r="E794" i="20"/>
  <c r="F794" i="20"/>
  <c r="G794" i="20"/>
  <c r="H794" i="20"/>
  <c r="I794" i="20"/>
  <c r="W794" i="20"/>
  <c r="AJ794" i="20"/>
  <c r="AW794" i="20"/>
  <c r="B795" i="20"/>
  <c r="D795" i="20"/>
  <c r="E795" i="20"/>
  <c r="F795" i="20"/>
  <c r="G795" i="20"/>
  <c r="H795" i="20"/>
  <c r="I795" i="20"/>
  <c r="W795" i="20"/>
  <c r="AJ795" i="20"/>
  <c r="AW795" i="20"/>
  <c r="B796" i="20"/>
  <c r="D796" i="20"/>
  <c r="E796" i="20"/>
  <c r="F796" i="20"/>
  <c r="G796" i="20"/>
  <c r="H796" i="20"/>
  <c r="I796" i="20"/>
  <c r="W796" i="20"/>
  <c r="AJ796" i="20"/>
  <c r="AW796" i="20"/>
  <c r="B797" i="20"/>
  <c r="D797" i="20"/>
  <c r="E797" i="20"/>
  <c r="F797" i="20"/>
  <c r="G797" i="20"/>
  <c r="H797" i="20"/>
  <c r="I797" i="20"/>
  <c r="W797" i="20"/>
  <c r="AJ797" i="20"/>
  <c r="AW797" i="20"/>
  <c r="B798" i="20"/>
  <c r="D798" i="20"/>
  <c r="E798" i="20"/>
  <c r="F798" i="20"/>
  <c r="G798" i="20"/>
  <c r="H798" i="20"/>
  <c r="I798" i="20"/>
  <c r="W798" i="20"/>
  <c r="AJ798" i="20"/>
  <c r="AW798" i="20"/>
  <c r="B799" i="20"/>
  <c r="D799" i="20"/>
  <c r="E799" i="20"/>
  <c r="F799" i="20"/>
  <c r="G799" i="20"/>
  <c r="H799" i="20"/>
  <c r="I799" i="20"/>
  <c r="W799" i="20"/>
  <c r="AJ799" i="20"/>
  <c r="AW799" i="20"/>
  <c r="B800" i="20"/>
  <c r="D800" i="20"/>
  <c r="E800" i="20"/>
  <c r="F800" i="20"/>
  <c r="G800" i="20"/>
  <c r="H800" i="20"/>
  <c r="I800" i="20"/>
  <c r="W800" i="20"/>
  <c r="AJ800" i="20"/>
  <c r="AW800" i="20"/>
  <c r="B801" i="20"/>
  <c r="D801" i="20"/>
  <c r="E801" i="20"/>
  <c r="F801" i="20"/>
  <c r="G801" i="20"/>
  <c r="H801" i="20"/>
  <c r="I801" i="20"/>
  <c r="W801" i="20"/>
  <c r="AJ801" i="20"/>
  <c r="AW801" i="20"/>
  <c r="B802" i="20"/>
  <c r="D802" i="20"/>
  <c r="E802" i="20"/>
  <c r="F802" i="20"/>
  <c r="G802" i="20"/>
  <c r="H802" i="20"/>
  <c r="I802" i="20"/>
  <c r="W802" i="20"/>
  <c r="AJ802" i="20"/>
  <c r="AW802" i="20"/>
  <c r="B803" i="20"/>
  <c r="D803" i="20"/>
  <c r="E803" i="20"/>
  <c r="F803" i="20"/>
  <c r="G803" i="20"/>
  <c r="H803" i="20"/>
  <c r="I803" i="20"/>
  <c r="W803" i="20"/>
  <c r="AJ803" i="20"/>
  <c r="AW803" i="20"/>
  <c r="B804" i="20"/>
  <c r="D804" i="20"/>
  <c r="E804" i="20"/>
  <c r="F804" i="20"/>
  <c r="G804" i="20"/>
  <c r="H804" i="20"/>
  <c r="I804" i="20"/>
  <c r="W804" i="20"/>
  <c r="AJ804" i="20"/>
  <c r="AW804" i="20"/>
  <c r="B805" i="20"/>
  <c r="D805" i="20"/>
  <c r="E805" i="20"/>
  <c r="F805" i="20"/>
  <c r="G805" i="20"/>
  <c r="H805" i="20"/>
  <c r="I805" i="20"/>
  <c r="W805" i="20"/>
  <c r="AJ805" i="20"/>
  <c r="AW805" i="20"/>
  <c r="B806" i="20"/>
  <c r="D806" i="20"/>
  <c r="E806" i="20"/>
  <c r="F806" i="20"/>
  <c r="G806" i="20"/>
  <c r="H806" i="20"/>
  <c r="I806" i="20"/>
  <c r="W806" i="20"/>
  <c r="AJ806" i="20"/>
  <c r="AW806" i="20"/>
  <c r="B807" i="20"/>
  <c r="D807" i="20"/>
  <c r="E807" i="20"/>
  <c r="F807" i="20"/>
  <c r="G807" i="20"/>
  <c r="H807" i="20"/>
  <c r="I807" i="20"/>
  <c r="W807" i="20"/>
  <c r="AJ807" i="20"/>
  <c r="AW807" i="20"/>
  <c r="B808" i="20"/>
  <c r="D808" i="20"/>
  <c r="E808" i="20"/>
  <c r="F808" i="20"/>
  <c r="G808" i="20"/>
  <c r="H808" i="20"/>
  <c r="I808" i="20"/>
  <c r="W808" i="20"/>
  <c r="AJ808" i="20"/>
  <c r="AW808" i="20"/>
  <c r="B809" i="20"/>
  <c r="D809" i="20"/>
  <c r="E809" i="20"/>
  <c r="F809" i="20"/>
  <c r="G809" i="20"/>
  <c r="H809" i="20"/>
  <c r="I809" i="20"/>
  <c r="W809" i="20"/>
  <c r="AJ809" i="20"/>
  <c r="AW809" i="20"/>
  <c r="B810" i="20"/>
  <c r="D810" i="20"/>
  <c r="E810" i="20"/>
  <c r="F810" i="20"/>
  <c r="G810" i="20"/>
  <c r="H810" i="20"/>
  <c r="I810" i="20"/>
  <c r="W810" i="20"/>
  <c r="AJ810" i="20"/>
  <c r="AW810" i="20"/>
  <c r="B811" i="20"/>
  <c r="D811" i="20"/>
  <c r="E811" i="20"/>
  <c r="F811" i="20"/>
  <c r="G811" i="20"/>
  <c r="H811" i="20"/>
  <c r="I811" i="20"/>
  <c r="W811" i="20"/>
  <c r="AJ811" i="20"/>
  <c r="AW811" i="20"/>
  <c r="B812" i="20"/>
  <c r="D812" i="20"/>
  <c r="E812" i="20"/>
  <c r="F812" i="20"/>
  <c r="G812" i="20"/>
  <c r="H812" i="20"/>
  <c r="I812" i="20"/>
  <c r="W812" i="20"/>
  <c r="AJ812" i="20"/>
  <c r="AW812" i="20"/>
  <c r="B813" i="20"/>
  <c r="D813" i="20"/>
  <c r="E813" i="20"/>
  <c r="F813" i="20"/>
  <c r="G813" i="20"/>
  <c r="H813" i="20"/>
  <c r="I813" i="20"/>
  <c r="W813" i="20"/>
  <c r="AJ813" i="20"/>
  <c r="AW813" i="20"/>
  <c r="B814" i="20"/>
  <c r="D814" i="20"/>
  <c r="E814" i="20"/>
  <c r="F814" i="20"/>
  <c r="G814" i="20"/>
  <c r="H814" i="20"/>
  <c r="I814" i="20"/>
  <c r="W814" i="20"/>
  <c r="AJ814" i="20"/>
  <c r="AW814" i="20"/>
  <c r="B815" i="20"/>
  <c r="D815" i="20"/>
  <c r="E815" i="20"/>
  <c r="F815" i="20"/>
  <c r="G815" i="20"/>
  <c r="H815" i="20"/>
  <c r="I815" i="20"/>
  <c r="W815" i="20"/>
  <c r="AJ815" i="20"/>
  <c r="AW815" i="20"/>
  <c r="B816" i="20"/>
  <c r="D816" i="20"/>
  <c r="E816" i="20"/>
  <c r="F816" i="20"/>
  <c r="G816" i="20"/>
  <c r="H816" i="20"/>
  <c r="I816" i="20"/>
  <c r="W816" i="20"/>
  <c r="AJ816" i="20"/>
  <c r="AW816" i="20"/>
  <c r="B817" i="20"/>
  <c r="D817" i="20"/>
  <c r="E817" i="20"/>
  <c r="F817" i="20"/>
  <c r="G817" i="20"/>
  <c r="H817" i="20"/>
  <c r="I817" i="20"/>
  <c r="W817" i="20"/>
  <c r="AJ817" i="20"/>
  <c r="AW817" i="20"/>
  <c r="B818" i="20"/>
  <c r="D818" i="20"/>
  <c r="E818" i="20"/>
  <c r="F818" i="20"/>
  <c r="G818" i="20"/>
  <c r="H818" i="20"/>
  <c r="I818" i="20"/>
  <c r="W818" i="20"/>
  <c r="AJ818" i="20"/>
  <c r="AW818" i="20"/>
  <c r="B819" i="20"/>
  <c r="D819" i="20"/>
  <c r="E819" i="20"/>
  <c r="F819" i="20"/>
  <c r="G819" i="20"/>
  <c r="H819" i="20"/>
  <c r="I819" i="20"/>
  <c r="W819" i="20"/>
  <c r="AJ819" i="20"/>
  <c r="AW819" i="20"/>
  <c r="B820" i="20"/>
  <c r="D820" i="20"/>
  <c r="E820" i="20"/>
  <c r="F820" i="20"/>
  <c r="G820" i="20"/>
  <c r="H820" i="20"/>
  <c r="I820" i="20"/>
  <c r="W820" i="20"/>
  <c r="AJ820" i="20"/>
  <c r="AW820" i="20"/>
  <c r="B821" i="20"/>
  <c r="D821" i="20"/>
  <c r="E821" i="20"/>
  <c r="F821" i="20"/>
  <c r="G821" i="20"/>
  <c r="H821" i="20"/>
  <c r="I821" i="20"/>
  <c r="W821" i="20"/>
  <c r="AJ821" i="20"/>
  <c r="AW821" i="20"/>
  <c r="B822" i="20"/>
  <c r="D822" i="20"/>
  <c r="E822" i="20"/>
  <c r="F822" i="20"/>
  <c r="G822" i="20"/>
  <c r="H822" i="20"/>
  <c r="I822" i="20"/>
  <c r="W822" i="20"/>
  <c r="AJ822" i="20"/>
  <c r="AW822" i="20"/>
  <c r="B823" i="20"/>
  <c r="D823" i="20"/>
  <c r="E823" i="20"/>
  <c r="F823" i="20"/>
  <c r="G823" i="20"/>
  <c r="H823" i="20"/>
  <c r="I823" i="20"/>
  <c r="W823" i="20"/>
  <c r="AJ823" i="20"/>
  <c r="AW823" i="20"/>
  <c r="B824" i="20"/>
  <c r="D824" i="20"/>
  <c r="E824" i="20"/>
  <c r="F824" i="20"/>
  <c r="G824" i="20"/>
  <c r="H824" i="20"/>
  <c r="I824" i="20"/>
  <c r="W824" i="20"/>
  <c r="AJ824" i="20"/>
  <c r="AW824" i="20"/>
  <c r="B825" i="20"/>
  <c r="D825" i="20"/>
  <c r="E825" i="20"/>
  <c r="F825" i="20"/>
  <c r="G825" i="20"/>
  <c r="H825" i="20"/>
  <c r="I825" i="20"/>
  <c r="W825" i="20"/>
  <c r="AJ825" i="20"/>
  <c r="AW825" i="20"/>
  <c r="B826" i="20"/>
  <c r="D826" i="20"/>
  <c r="E826" i="20"/>
  <c r="F826" i="20"/>
  <c r="G826" i="20"/>
  <c r="H826" i="20"/>
  <c r="I826" i="20"/>
  <c r="W826" i="20"/>
  <c r="AJ826" i="20"/>
  <c r="AW826" i="20"/>
  <c r="B827" i="20"/>
  <c r="D827" i="20"/>
  <c r="E827" i="20"/>
  <c r="F827" i="20"/>
  <c r="G827" i="20"/>
  <c r="H827" i="20"/>
  <c r="I827" i="20"/>
  <c r="W827" i="20"/>
  <c r="AJ827" i="20"/>
  <c r="AW827" i="20"/>
  <c r="B828" i="20"/>
  <c r="D828" i="20"/>
  <c r="E828" i="20"/>
  <c r="F828" i="20"/>
  <c r="G828" i="20"/>
  <c r="H828" i="20"/>
  <c r="I828" i="20"/>
  <c r="W828" i="20"/>
  <c r="AJ828" i="20"/>
  <c r="AW828" i="20"/>
  <c r="B829" i="20"/>
  <c r="D829" i="20"/>
  <c r="E829" i="20"/>
  <c r="F829" i="20"/>
  <c r="G829" i="20"/>
  <c r="H829" i="20"/>
  <c r="I829" i="20"/>
  <c r="W829" i="20"/>
  <c r="AJ829" i="20"/>
  <c r="AW829" i="20"/>
  <c r="B830" i="20"/>
  <c r="D830" i="20"/>
  <c r="E830" i="20"/>
  <c r="F830" i="20"/>
  <c r="G830" i="20"/>
  <c r="H830" i="20"/>
  <c r="I830" i="20"/>
  <c r="W830" i="20"/>
  <c r="AJ830" i="20"/>
  <c r="AW830" i="20"/>
  <c r="B831" i="20"/>
  <c r="D831" i="20"/>
  <c r="E831" i="20"/>
  <c r="F831" i="20"/>
  <c r="G831" i="20"/>
  <c r="H831" i="20"/>
  <c r="I831" i="20"/>
  <c r="W831" i="20"/>
  <c r="AJ831" i="20"/>
  <c r="AW831" i="20"/>
  <c r="B832" i="20"/>
  <c r="D832" i="20"/>
  <c r="E832" i="20"/>
  <c r="F832" i="20"/>
  <c r="G832" i="20"/>
  <c r="H832" i="20"/>
  <c r="I832" i="20"/>
  <c r="W832" i="20"/>
  <c r="AJ832" i="20"/>
  <c r="AW832" i="20"/>
  <c r="B833" i="20"/>
  <c r="D833" i="20"/>
  <c r="E833" i="20"/>
  <c r="F833" i="20"/>
  <c r="G833" i="20"/>
  <c r="H833" i="20"/>
  <c r="I833" i="20"/>
  <c r="W833" i="20"/>
  <c r="AJ833" i="20"/>
  <c r="AW833" i="20"/>
  <c r="B834" i="20"/>
  <c r="D834" i="20"/>
  <c r="E834" i="20"/>
  <c r="F834" i="20"/>
  <c r="G834" i="20"/>
  <c r="H834" i="20"/>
  <c r="I834" i="20"/>
  <c r="W834" i="20"/>
  <c r="AJ834" i="20"/>
  <c r="AW834" i="20"/>
  <c r="B835" i="20"/>
  <c r="D835" i="20"/>
  <c r="E835" i="20"/>
  <c r="F835" i="20"/>
  <c r="G835" i="20"/>
  <c r="H835" i="20"/>
  <c r="I835" i="20"/>
  <c r="W835" i="20"/>
  <c r="AJ835" i="20"/>
  <c r="AW835" i="20"/>
  <c r="B836" i="20"/>
  <c r="D836" i="20"/>
  <c r="E836" i="20"/>
  <c r="F836" i="20"/>
  <c r="G836" i="20"/>
  <c r="H836" i="20"/>
  <c r="I836" i="20"/>
  <c r="W836" i="20"/>
  <c r="AJ836" i="20"/>
  <c r="AW836" i="20"/>
  <c r="B837" i="20"/>
  <c r="D837" i="20"/>
  <c r="E837" i="20"/>
  <c r="F837" i="20"/>
  <c r="G837" i="20"/>
  <c r="H837" i="20"/>
  <c r="I837" i="20"/>
  <c r="W837" i="20"/>
  <c r="AJ837" i="20"/>
  <c r="AW837" i="20"/>
  <c r="B838" i="20"/>
  <c r="D838" i="20"/>
  <c r="E838" i="20"/>
  <c r="F838" i="20"/>
  <c r="G838" i="20"/>
  <c r="H838" i="20"/>
  <c r="I838" i="20"/>
  <c r="W838" i="20"/>
  <c r="AJ838" i="20"/>
  <c r="AW838" i="20"/>
  <c r="B839" i="20"/>
  <c r="D839" i="20"/>
  <c r="E839" i="20"/>
  <c r="F839" i="20"/>
  <c r="G839" i="20"/>
  <c r="H839" i="20"/>
  <c r="I839" i="20"/>
  <c r="W839" i="20"/>
  <c r="AJ839" i="20"/>
  <c r="AW839" i="20"/>
  <c r="B840" i="20"/>
  <c r="D840" i="20"/>
  <c r="E840" i="20"/>
  <c r="F840" i="20"/>
  <c r="G840" i="20"/>
  <c r="H840" i="20"/>
  <c r="I840" i="20"/>
  <c r="W840" i="20"/>
  <c r="AJ840" i="20"/>
  <c r="AW840" i="20"/>
  <c r="B841" i="20"/>
  <c r="D841" i="20"/>
  <c r="E841" i="20"/>
  <c r="F841" i="20"/>
  <c r="G841" i="20"/>
  <c r="H841" i="20"/>
  <c r="I841" i="20"/>
  <c r="W841" i="20"/>
  <c r="AJ841" i="20"/>
  <c r="AW841" i="20"/>
  <c r="B842" i="20"/>
  <c r="D842" i="20"/>
  <c r="E842" i="20"/>
  <c r="F842" i="20"/>
  <c r="G842" i="20"/>
  <c r="H842" i="20"/>
  <c r="I842" i="20"/>
  <c r="W842" i="20"/>
  <c r="AJ842" i="20"/>
  <c r="AW842" i="20"/>
  <c r="B843" i="20"/>
  <c r="D843" i="20"/>
  <c r="E843" i="20"/>
  <c r="F843" i="20"/>
  <c r="G843" i="20"/>
  <c r="H843" i="20"/>
  <c r="I843" i="20"/>
  <c r="W843" i="20"/>
  <c r="AJ843" i="20"/>
  <c r="AW843" i="20"/>
  <c r="B845" i="20"/>
  <c r="D845" i="20"/>
  <c r="E845" i="20"/>
  <c r="F845" i="20"/>
  <c r="G845" i="20"/>
  <c r="H845" i="20"/>
  <c r="I845" i="20"/>
  <c r="W845" i="20"/>
  <c r="AJ845" i="20"/>
  <c r="AW845" i="20"/>
  <c r="B846" i="20"/>
  <c r="D846" i="20"/>
  <c r="E846" i="20"/>
  <c r="F846" i="20"/>
  <c r="G846" i="20"/>
  <c r="H846" i="20"/>
  <c r="I846" i="20"/>
  <c r="W846" i="20"/>
  <c r="AJ846" i="20"/>
  <c r="AW846" i="20"/>
  <c r="B847" i="20"/>
  <c r="D847" i="20"/>
  <c r="E847" i="20"/>
  <c r="F847" i="20"/>
  <c r="G847" i="20"/>
  <c r="H847" i="20"/>
  <c r="I847" i="20"/>
  <c r="W847" i="20"/>
  <c r="AJ847" i="20"/>
  <c r="AW847" i="20"/>
  <c r="B848" i="20"/>
  <c r="D848" i="20"/>
  <c r="E848" i="20"/>
  <c r="F848" i="20"/>
  <c r="G848" i="20"/>
  <c r="H848" i="20"/>
  <c r="I848" i="20"/>
  <c r="W848" i="20"/>
  <c r="AJ848" i="20"/>
  <c r="AW848" i="20"/>
  <c r="B849" i="20"/>
  <c r="D849" i="20"/>
  <c r="E849" i="20"/>
  <c r="F849" i="20"/>
  <c r="G849" i="20"/>
  <c r="H849" i="20"/>
  <c r="I849" i="20"/>
  <c r="W849" i="20"/>
  <c r="AJ849" i="20"/>
  <c r="AW849" i="20"/>
  <c r="B850" i="20"/>
  <c r="D850" i="20"/>
  <c r="E850" i="20"/>
  <c r="F850" i="20"/>
  <c r="G850" i="20"/>
  <c r="H850" i="20"/>
  <c r="I850" i="20"/>
  <c r="W850" i="20"/>
  <c r="AJ850" i="20"/>
  <c r="AW850" i="20"/>
  <c r="B851" i="20"/>
  <c r="D851" i="20"/>
  <c r="E851" i="20"/>
  <c r="F851" i="20"/>
  <c r="G851" i="20"/>
  <c r="H851" i="20"/>
  <c r="I851" i="20"/>
  <c r="W851" i="20"/>
  <c r="AJ851" i="20"/>
  <c r="AW851" i="20"/>
  <c r="B852" i="20"/>
  <c r="D852" i="20"/>
  <c r="E852" i="20"/>
  <c r="F852" i="20"/>
  <c r="G852" i="20"/>
  <c r="H852" i="20"/>
  <c r="I852" i="20"/>
  <c r="W852" i="20"/>
  <c r="AJ852" i="20"/>
  <c r="AW852" i="20"/>
  <c r="B853" i="20"/>
  <c r="D853" i="20"/>
  <c r="E853" i="20"/>
  <c r="F853" i="20"/>
  <c r="G853" i="20"/>
  <c r="H853" i="20"/>
  <c r="I853" i="20"/>
  <c r="W853" i="20"/>
  <c r="AJ853" i="20"/>
  <c r="AW853" i="20"/>
  <c r="B854" i="20"/>
  <c r="D854" i="20"/>
  <c r="E854" i="20"/>
  <c r="F854" i="20"/>
  <c r="G854" i="20"/>
  <c r="H854" i="20"/>
  <c r="I854" i="20"/>
  <c r="W854" i="20"/>
  <c r="AJ854" i="20"/>
  <c r="AW854" i="20"/>
  <c r="B855" i="20"/>
  <c r="D855" i="20"/>
  <c r="E855" i="20"/>
  <c r="F855" i="20"/>
  <c r="G855" i="20"/>
  <c r="H855" i="20"/>
  <c r="I855" i="20"/>
  <c r="W855" i="20"/>
  <c r="AJ855" i="20"/>
  <c r="AW855" i="20"/>
  <c r="B856" i="20"/>
  <c r="D856" i="20"/>
  <c r="E856" i="20"/>
  <c r="F856" i="20"/>
  <c r="G856" i="20"/>
  <c r="H856" i="20"/>
  <c r="I856" i="20"/>
  <c r="W856" i="20"/>
  <c r="AJ856" i="20"/>
  <c r="AW856" i="20"/>
  <c r="B857" i="20"/>
  <c r="D857" i="20"/>
  <c r="E857" i="20"/>
  <c r="F857" i="20"/>
  <c r="G857" i="20"/>
  <c r="H857" i="20"/>
  <c r="I857" i="20"/>
  <c r="W857" i="20"/>
  <c r="AJ857" i="20"/>
  <c r="AW857" i="20"/>
  <c r="B858" i="20"/>
  <c r="D858" i="20"/>
  <c r="E858" i="20"/>
  <c r="F858" i="20"/>
  <c r="G858" i="20"/>
  <c r="H858" i="20"/>
  <c r="I858" i="20"/>
  <c r="W858" i="20"/>
  <c r="AJ858" i="20"/>
  <c r="AW858" i="20"/>
  <c r="B859" i="20"/>
  <c r="D859" i="20"/>
  <c r="E859" i="20"/>
  <c r="F859" i="20"/>
  <c r="G859" i="20"/>
  <c r="H859" i="20"/>
  <c r="I859" i="20"/>
  <c r="W859" i="20"/>
  <c r="AJ859" i="20"/>
  <c r="AW859" i="20"/>
  <c r="B860" i="20"/>
  <c r="D860" i="20"/>
  <c r="E860" i="20"/>
  <c r="F860" i="20"/>
  <c r="G860" i="20"/>
  <c r="H860" i="20"/>
  <c r="I860" i="20"/>
  <c r="W860" i="20"/>
  <c r="AJ860" i="20"/>
  <c r="AW860" i="20"/>
  <c r="B861" i="20"/>
  <c r="D861" i="20"/>
  <c r="E861" i="20"/>
  <c r="F861" i="20"/>
  <c r="G861" i="20"/>
  <c r="H861" i="20"/>
  <c r="I861" i="20"/>
  <c r="W861" i="20"/>
  <c r="AJ861" i="20"/>
  <c r="AW861" i="20"/>
  <c r="B862" i="20"/>
  <c r="D862" i="20"/>
  <c r="E862" i="20"/>
  <c r="F862" i="20"/>
  <c r="G862" i="20"/>
  <c r="H862" i="20"/>
  <c r="I862" i="20"/>
  <c r="W862" i="20"/>
  <c r="AJ862" i="20"/>
  <c r="AW862" i="20"/>
  <c r="B863" i="20"/>
  <c r="D863" i="20"/>
  <c r="E863" i="20"/>
  <c r="F863" i="20"/>
  <c r="G863" i="20"/>
  <c r="H863" i="20"/>
  <c r="I863" i="20"/>
  <c r="W863" i="20"/>
  <c r="AJ863" i="20"/>
  <c r="AW863" i="20"/>
  <c r="B864" i="20"/>
  <c r="D864" i="20"/>
  <c r="E864" i="20"/>
  <c r="F864" i="20"/>
  <c r="G864" i="20"/>
  <c r="H864" i="20"/>
  <c r="I864" i="20"/>
  <c r="W864" i="20"/>
  <c r="AJ864" i="20"/>
  <c r="AW864" i="20"/>
  <c r="B865" i="20"/>
  <c r="D865" i="20"/>
  <c r="E865" i="20"/>
  <c r="F865" i="20"/>
  <c r="G865" i="20"/>
  <c r="H865" i="20"/>
  <c r="I865" i="20"/>
  <c r="W865" i="20"/>
  <c r="AJ865" i="20"/>
  <c r="AW865" i="20"/>
  <c r="B866" i="20"/>
  <c r="D866" i="20"/>
  <c r="E866" i="20"/>
  <c r="F866" i="20"/>
  <c r="G866" i="20"/>
  <c r="H866" i="20"/>
  <c r="I866" i="20"/>
  <c r="W866" i="20"/>
  <c r="AJ866" i="20"/>
  <c r="AW866" i="20"/>
  <c r="B867" i="20"/>
  <c r="D867" i="20"/>
  <c r="E867" i="20"/>
  <c r="F867" i="20"/>
  <c r="G867" i="20"/>
  <c r="H867" i="20"/>
  <c r="I867" i="20"/>
  <c r="W867" i="20"/>
  <c r="AJ867" i="20"/>
  <c r="AW867" i="20"/>
  <c r="B868" i="20"/>
  <c r="D868" i="20"/>
  <c r="E868" i="20"/>
  <c r="F868" i="20"/>
  <c r="G868" i="20"/>
  <c r="H868" i="20"/>
  <c r="I868" i="20"/>
  <c r="W868" i="20"/>
  <c r="AJ868" i="20"/>
  <c r="AW868" i="20"/>
  <c r="B869" i="20"/>
  <c r="D869" i="20"/>
  <c r="E869" i="20"/>
  <c r="F869" i="20"/>
  <c r="G869" i="20"/>
  <c r="H869" i="20"/>
  <c r="I869" i="20"/>
  <c r="W869" i="20"/>
  <c r="AJ869" i="20"/>
  <c r="AW869" i="20"/>
  <c r="B870" i="20"/>
  <c r="D870" i="20"/>
  <c r="E870" i="20"/>
  <c r="F870" i="20"/>
  <c r="G870" i="20"/>
  <c r="H870" i="20"/>
  <c r="I870" i="20"/>
  <c r="W870" i="20"/>
  <c r="AJ870" i="20"/>
  <c r="AW870" i="20"/>
  <c r="B871" i="20"/>
  <c r="D871" i="20"/>
  <c r="E871" i="20"/>
  <c r="F871" i="20"/>
  <c r="G871" i="20"/>
  <c r="H871" i="20"/>
  <c r="I871" i="20"/>
  <c r="W871" i="20"/>
  <c r="AJ871" i="20"/>
  <c r="AW871" i="20"/>
  <c r="B872" i="20"/>
  <c r="D872" i="20"/>
  <c r="E872" i="20"/>
  <c r="F872" i="20"/>
  <c r="G872" i="20"/>
  <c r="H872" i="20"/>
  <c r="I872" i="20"/>
  <c r="W872" i="20"/>
  <c r="AJ872" i="20"/>
  <c r="AW872" i="20"/>
  <c r="B873" i="20"/>
  <c r="D873" i="20"/>
  <c r="E873" i="20"/>
  <c r="F873" i="20"/>
  <c r="G873" i="20"/>
  <c r="H873" i="20"/>
  <c r="I873" i="20"/>
  <c r="W873" i="20"/>
  <c r="AJ873" i="20"/>
  <c r="AW873" i="20"/>
  <c r="B874" i="20"/>
  <c r="D874" i="20"/>
  <c r="E874" i="20"/>
  <c r="F874" i="20"/>
  <c r="G874" i="20"/>
  <c r="H874" i="20"/>
  <c r="I874" i="20"/>
  <c r="W874" i="20"/>
  <c r="AJ874" i="20"/>
  <c r="AW874" i="20"/>
  <c r="B875" i="20"/>
  <c r="D875" i="20"/>
  <c r="E875" i="20"/>
  <c r="F875" i="20"/>
  <c r="G875" i="20"/>
  <c r="H875" i="20"/>
  <c r="I875" i="20"/>
  <c r="W875" i="20"/>
  <c r="AJ875" i="20"/>
  <c r="AW875" i="20"/>
  <c r="B876" i="20"/>
  <c r="D876" i="20"/>
  <c r="E876" i="20"/>
  <c r="F876" i="20"/>
  <c r="G876" i="20"/>
  <c r="H876" i="20"/>
  <c r="I876" i="20"/>
  <c r="W876" i="20"/>
  <c r="AJ876" i="20"/>
  <c r="AW876" i="20"/>
  <c r="B877" i="20"/>
  <c r="D877" i="20"/>
  <c r="E877" i="20"/>
  <c r="F877" i="20"/>
  <c r="G877" i="20"/>
  <c r="H877" i="20"/>
  <c r="I877" i="20"/>
  <c r="W877" i="20"/>
  <c r="AJ877" i="20"/>
  <c r="AW877" i="20"/>
  <c r="B878" i="20"/>
  <c r="D878" i="20"/>
  <c r="E878" i="20"/>
  <c r="F878" i="20"/>
  <c r="G878" i="20"/>
  <c r="H878" i="20"/>
  <c r="I878" i="20"/>
  <c r="W878" i="20"/>
  <c r="AJ878" i="20"/>
  <c r="AW878" i="20"/>
  <c r="B879" i="20"/>
  <c r="D879" i="20"/>
  <c r="E879" i="20"/>
  <c r="F879" i="20"/>
  <c r="G879" i="20"/>
  <c r="H879" i="20"/>
  <c r="I879" i="20"/>
  <c r="W879" i="20"/>
  <c r="AJ879" i="20"/>
  <c r="AW879" i="20"/>
  <c r="B880" i="20"/>
  <c r="D880" i="20"/>
  <c r="E880" i="20"/>
  <c r="F880" i="20"/>
  <c r="G880" i="20"/>
  <c r="H880" i="20"/>
  <c r="I880" i="20"/>
  <c r="W880" i="20"/>
  <c r="AJ880" i="20"/>
  <c r="AW880" i="20"/>
  <c r="B881" i="20"/>
  <c r="D881" i="20"/>
  <c r="E881" i="20"/>
  <c r="F881" i="20"/>
  <c r="G881" i="20"/>
  <c r="H881" i="20"/>
  <c r="I881" i="20"/>
  <c r="W881" i="20"/>
  <c r="AJ881" i="20"/>
  <c r="AW881" i="20"/>
  <c r="B882" i="20"/>
  <c r="D882" i="20"/>
  <c r="E882" i="20"/>
  <c r="F882" i="20"/>
  <c r="G882" i="20"/>
  <c r="H882" i="20"/>
  <c r="I882" i="20"/>
  <c r="W882" i="20"/>
  <c r="AJ882" i="20"/>
  <c r="AW882" i="20"/>
  <c r="B883" i="20"/>
  <c r="D883" i="20"/>
  <c r="E883" i="20"/>
  <c r="F883" i="20"/>
  <c r="G883" i="20"/>
  <c r="H883" i="20"/>
  <c r="I883" i="20"/>
  <c r="W883" i="20"/>
  <c r="AJ883" i="20"/>
  <c r="AW883" i="20"/>
  <c r="B884" i="20"/>
  <c r="D884" i="20"/>
  <c r="E884" i="20"/>
  <c r="F884" i="20"/>
  <c r="G884" i="20"/>
  <c r="H884" i="20"/>
  <c r="I884" i="20"/>
  <c r="W884" i="20"/>
  <c r="AJ884" i="20"/>
  <c r="AW884" i="20"/>
  <c r="B885" i="20"/>
  <c r="D885" i="20"/>
  <c r="E885" i="20"/>
  <c r="F885" i="20"/>
  <c r="G885" i="20"/>
  <c r="H885" i="20"/>
  <c r="I885" i="20"/>
  <c r="W885" i="20"/>
  <c r="AJ885" i="20"/>
  <c r="AW885" i="20"/>
  <c r="B886" i="20"/>
  <c r="D886" i="20"/>
  <c r="E886" i="20"/>
  <c r="F886" i="20"/>
  <c r="G886" i="20"/>
  <c r="H886" i="20"/>
  <c r="I886" i="20"/>
  <c r="W886" i="20"/>
  <c r="AJ886" i="20"/>
  <c r="AW886" i="20"/>
  <c r="B887" i="20"/>
  <c r="D887" i="20"/>
  <c r="E887" i="20"/>
  <c r="F887" i="20"/>
  <c r="G887" i="20"/>
  <c r="H887" i="20"/>
  <c r="I887" i="20"/>
  <c r="W887" i="20"/>
  <c r="AJ887" i="20"/>
  <c r="AW887" i="20"/>
  <c r="B888" i="20"/>
  <c r="D888" i="20"/>
  <c r="E888" i="20"/>
  <c r="F888" i="20"/>
  <c r="G888" i="20"/>
  <c r="H888" i="20"/>
  <c r="I888" i="20"/>
  <c r="W888" i="20"/>
  <c r="AJ888" i="20"/>
  <c r="AW888" i="20"/>
  <c r="B889" i="20"/>
  <c r="D889" i="20"/>
  <c r="E889" i="20"/>
  <c r="F889" i="20"/>
  <c r="G889" i="20"/>
  <c r="H889" i="20"/>
  <c r="I889" i="20"/>
  <c r="W889" i="20"/>
  <c r="AJ889" i="20"/>
  <c r="AW889" i="20"/>
  <c r="B890" i="20"/>
  <c r="D890" i="20"/>
  <c r="E890" i="20"/>
  <c r="F890" i="20"/>
  <c r="G890" i="20"/>
  <c r="H890" i="20"/>
  <c r="I890" i="20"/>
  <c r="W890" i="20"/>
  <c r="AJ890" i="20"/>
  <c r="AW890" i="20"/>
  <c r="B891" i="20"/>
  <c r="D891" i="20"/>
  <c r="E891" i="20"/>
  <c r="F891" i="20"/>
  <c r="G891" i="20"/>
  <c r="H891" i="20"/>
  <c r="I891" i="20"/>
  <c r="W891" i="20"/>
  <c r="AJ891" i="20"/>
  <c r="AW891" i="20"/>
  <c r="B892" i="20"/>
  <c r="D892" i="20"/>
  <c r="E892" i="20"/>
  <c r="F892" i="20"/>
  <c r="G892" i="20"/>
  <c r="H892" i="20"/>
  <c r="I892" i="20"/>
  <c r="W892" i="20"/>
  <c r="AJ892" i="20"/>
  <c r="AW892" i="20"/>
  <c r="B893" i="20"/>
  <c r="D893" i="20"/>
  <c r="E893" i="20"/>
  <c r="F893" i="20"/>
  <c r="G893" i="20"/>
  <c r="H893" i="20"/>
  <c r="I893" i="20"/>
  <c r="W893" i="20"/>
  <c r="AJ893" i="20"/>
  <c r="AW893" i="20"/>
  <c r="B894" i="20"/>
  <c r="D894" i="20"/>
  <c r="E894" i="20"/>
  <c r="F894" i="20"/>
  <c r="G894" i="20"/>
  <c r="H894" i="20"/>
  <c r="I894" i="20"/>
  <c r="W894" i="20"/>
  <c r="AJ894" i="20"/>
  <c r="AW894" i="20"/>
  <c r="B895" i="20"/>
  <c r="D895" i="20"/>
  <c r="E895" i="20"/>
  <c r="F895" i="20"/>
  <c r="G895" i="20"/>
  <c r="H895" i="20"/>
  <c r="I895" i="20"/>
  <c r="W895" i="20"/>
  <c r="AJ895" i="20"/>
  <c r="AW895" i="20"/>
  <c r="B896" i="20"/>
  <c r="D896" i="20"/>
  <c r="E896" i="20"/>
  <c r="F896" i="20"/>
  <c r="G896" i="20"/>
  <c r="H896" i="20"/>
  <c r="I896" i="20"/>
  <c r="W896" i="20"/>
  <c r="AJ896" i="20"/>
  <c r="AW896" i="20"/>
  <c r="B897" i="20"/>
  <c r="D897" i="20"/>
  <c r="E897" i="20"/>
  <c r="F897" i="20"/>
  <c r="G897" i="20"/>
  <c r="H897" i="20"/>
  <c r="I897" i="20"/>
  <c r="W897" i="20"/>
  <c r="AJ897" i="20"/>
  <c r="AW897" i="20"/>
  <c r="B898" i="20"/>
  <c r="D898" i="20"/>
  <c r="E898" i="20"/>
  <c r="F898" i="20"/>
  <c r="G898" i="20"/>
  <c r="H898" i="20"/>
  <c r="I898" i="20"/>
  <c r="W898" i="20"/>
  <c r="AJ898" i="20"/>
  <c r="AW898" i="20"/>
  <c r="B899" i="20"/>
  <c r="D899" i="20"/>
  <c r="E899" i="20"/>
  <c r="F899" i="20"/>
  <c r="G899" i="20"/>
  <c r="H899" i="20"/>
  <c r="I899" i="20"/>
  <c r="W899" i="20"/>
  <c r="AJ899" i="20"/>
  <c r="AW899" i="20"/>
  <c r="B900" i="20"/>
  <c r="D900" i="20"/>
  <c r="E900" i="20"/>
  <c r="F900" i="20"/>
  <c r="G900" i="20"/>
  <c r="H900" i="20"/>
  <c r="I900" i="20"/>
  <c r="W900" i="20"/>
  <c r="AJ900" i="20"/>
  <c r="AW900" i="20"/>
  <c r="B901" i="20"/>
  <c r="D901" i="20"/>
  <c r="E901" i="20"/>
  <c r="F901" i="20"/>
  <c r="G901" i="20"/>
  <c r="H901" i="20"/>
  <c r="I901" i="20"/>
  <c r="W901" i="20"/>
  <c r="AJ901" i="20"/>
  <c r="AW901" i="20"/>
  <c r="B902" i="20"/>
  <c r="D902" i="20"/>
  <c r="E902" i="20"/>
  <c r="F902" i="20"/>
  <c r="G902" i="20"/>
  <c r="H902" i="20"/>
  <c r="I902" i="20"/>
  <c r="W902" i="20"/>
  <c r="AJ902" i="20"/>
  <c r="AW902" i="20"/>
  <c r="B903" i="20"/>
  <c r="D903" i="20"/>
  <c r="E903" i="20"/>
  <c r="F903" i="20"/>
  <c r="G903" i="20"/>
  <c r="H903" i="20"/>
  <c r="I903" i="20"/>
  <c r="W903" i="20"/>
  <c r="AJ903" i="20"/>
  <c r="AW903" i="20"/>
  <c r="B904" i="20"/>
  <c r="D904" i="20"/>
  <c r="E904" i="20"/>
  <c r="F904" i="20"/>
  <c r="G904" i="20"/>
  <c r="H904" i="20"/>
  <c r="I904" i="20"/>
  <c r="W904" i="20"/>
  <c r="AJ904" i="20"/>
  <c r="AW904" i="20"/>
  <c r="B905" i="20"/>
  <c r="D905" i="20"/>
  <c r="E905" i="20"/>
  <c r="F905" i="20"/>
  <c r="G905" i="20"/>
  <c r="H905" i="20"/>
  <c r="I905" i="20"/>
  <c r="W905" i="20"/>
  <c r="AJ905" i="20"/>
  <c r="AW905" i="20"/>
  <c r="B906" i="20"/>
  <c r="D906" i="20"/>
  <c r="E906" i="20"/>
  <c r="F906" i="20"/>
  <c r="G906" i="20"/>
  <c r="H906" i="20"/>
  <c r="I906" i="20"/>
  <c r="W906" i="20"/>
  <c r="AJ906" i="20"/>
  <c r="AW906" i="20"/>
  <c r="B907" i="20"/>
  <c r="D907" i="20"/>
  <c r="E907" i="20"/>
  <c r="F907" i="20"/>
  <c r="G907" i="20"/>
  <c r="H907" i="20"/>
  <c r="I907" i="20"/>
  <c r="W907" i="20"/>
  <c r="AJ907" i="20"/>
  <c r="AW907" i="20"/>
  <c r="B908" i="20"/>
  <c r="D908" i="20"/>
  <c r="E908" i="20"/>
  <c r="F908" i="20"/>
  <c r="G908" i="20"/>
  <c r="H908" i="20"/>
  <c r="I908" i="20"/>
  <c r="W908" i="20"/>
  <c r="AJ908" i="20"/>
  <c r="AW908" i="20"/>
  <c r="B909" i="20"/>
  <c r="D909" i="20"/>
  <c r="E909" i="20"/>
  <c r="F909" i="20"/>
  <c r="G909" i="20"/>
  <c r="H909" i="20"/>
  <c r="I909" i="20"/>
  <c r="W909" i="20"/>
  <c r="AJ909" i="20"/>
  <c r="AW909" i="20"/>
  <c r="B910" i="20"/>
  <c r="D910" i="20"/>
  <c r="E910" i="20"/>
  <c r="F910" i="20"/>
  <c r="G910" i="20"/>
  <c r="H910" i="20"/>
  <c r="I910" i="20"/>
  <c r="W910" i="20"/>
  <c r="AJ910" i="20"/>
  <c r="AW910" i="20"/>
  <c r="B911" i="20"/>
  <c r="D911" i="20"/>
  <c r="E911" i="20"/>
  <c r="F911" i="20"/>
  <c r="G911" i="20"/>
  <c r="H911" i="20"/>
  <c r="I911" i="20"/>
  <c r="W911" i="20"/>
  <c r="AJ911" i="20"/>
  <c r="AW911" i="20"/>
  <c r="B912" i="20"/>
  <c r="D912" i="20"/>
  <c r="E912" i="20"/>
  <c r="F912" i="20"/>
  <c r="G912" i="20"/>
  <c r="H912" i="20"/>
  <c r="I912" i="20"/>
  <c r="W912" i="20"/>
  <c r="AJ912" i="20"/>
  <c r="AW912" i="20"/>
  <c r="B913" i="20"/>
  <c r="D913" i="20"/>
  <c r="E913" i="20"/>
  <c r="F913" i="20"/>
  <c r="G913" i="20"/>
  <c r="H913" i="20"/>
  <c r="I913" i="20"/>
  <c r="W913" i="20"/>
  <c r="AJ913" i="20"/>
  <c r="AW913" i="20"/>
  <c r="B914" i="20"/>
  <c r="D914" i="20"/>
  <c r="E914" i="20"/>
  <c r="F914" i="20"/>
  <c r="G914" i="20"/>
  <c r="H914" i="20"/>
  <c r="I914" i="20"/>
  <c r="W914" i="20"/>
  <c r="AJ914" i="20"/>
  <c r="AW914" i="20"/>
  <c r="B915" i="20"/>
  <c r="D915" i="20"/>
  <c r="E915" i="20"/>
  <c r="F915" i="20"/>
  <c r="G915" i="20"/>
  <c r="H915" i="20"/>
  <c r="I915" i="20"/>
  <c r="W915" i="20"/>
  <c r="AJ915" i="20"/>
  <c r="AW915" i="20"/>
  <c r="B916" i="20"/>
  <c r="D916" i="20"/>
  <c r="E916" i="20"/>
  <c r="F916" i="20"/>
  <c r="G916" i="20"/>
  <c r="H916" i="20"/>
  <c r="I916" i="20"/>
  <c r="W916" i="20"/>
  <c r="AJ916" i="20"/>
  <c r="AW916" i="20"/>
  <c r="B917" i="20"/>
  <c r="D917" i="20"/>
  <c r="E917" i="20"/>
  <c r="F917" i="20"/>
  <c r="G917" i="20"/>
  <c r="H917" i="20"/>
  <c r="I917" i="20"/>
  <c r="W917" i="20"/>
  <c r="AJ917" i="20"/>
  <c r="AW917" i="20"/>
  <c r="B918" i="20"/>
  <c r="D918" i="20"/>
  <c r="E918" i="20"/>
  <c r="F918" i="20"/>
  <c r="G918" i="20"/>
  <c r="H918" i="20"/>
  <c r="I918" i="20"/>
  <c r="W918" i="20"/>
  <c r="AJ918" i="20"/>
  <c r="AW918" i="20"/>
  <c r="B919" i="20"/>
  <c r="D919" i="20"/>
  <c r="E919" i="20"/>
  <c r="F919" i="20"/>
  <c r="G919" i="20"/>
  <c r="H919" i="20"/>
  <c r="I919" i="20"/>
  <c r="W919" i="20"/>
  <c r="AJ919" i="20"/>
  <c r="AW919" i="20"/>
  <c r="B920" i="20"/>
  <c r="D920" i="20"/>
  <c r="E920" i="20"/>
  <c r="F920" i="20"/>
  <c r="G920" i="20"/>
  <c r="H920" i="20"/>
  <c r="I920" i="20"/>
  <c r="W920" i="20"/>
  <c r="AJ920" i="20"/>
  <c r="AW920" i="20"/>
  <c r="B921" i="20"/>
  <c r="D921" i="20"/>
  <c r="E921" i="20"/>
  <c r="F921" i="20"/>
  <c r="G921" i="20"/>
  <c r="H921" i="20"/>
  <c r="I921" i="20"/>
  <c r="W921" i="20"/>
  <c r="AJ921" i="20"/>
  <c r="AW921" i="20"/>
  <c r="B922" i="20"/>
  <c r="D922" i="20"/>
  <c r="E922" i="20"/>
  <c r="F922" i="20"/>
  <c r="G922" i="20"/>
  <c r="H922" i="20"/>
  <c r="I922" i="20"/>
  <c r="W922" i="20"/>
  <c r="AJ922" i="20"/>
  <c r="AW922" i="20"/>
  <c r="B923" i="20"/>
  <c r="D923" i="20"/>
  <c r="E923" i="20"/>
  <c r="F923" i="20"/>
  <c r="G923" i="20"/>
  <c r="H923" i="20"/>
  <c r="I923" i="20"/>
  <c r="W923" i="20"/>
  <c r="AJ923" i="20"/>
  <c r="AW923" i="20"/>
  <c r="B924" i="20"/>
  <c r="D924" i="20"/>
  <c r="E924" i="20"/>
  <c r="F924" i="20"/>
  <c r="G924" i="20"/>
  <c r="H924" i="20"/>
  <c r="I924" i="20"/>
  <c r="W924" i="20"/>
  <c r="AJ924" i="20"/>
  <c r="AW924" i="20"/>
  <c r="B925" i="20"/>
  <c r="D925" i="20"/>
  <c r="E925" i="20"/>
  <c r="F925" i="20"/>
  <c r="G925" i="20"/>
  <c r="H925" i="20"/>
  <c r="I925" i="20"/>
  <c r="W925" i="20"/>
  <c r="AJ925" i="20"/>
  <c r="AW925" i="20"/>
  <c r="B926" i="20"/>
  <c r="D926" i="20"/>
  <c r="E926" i="20"/>
  <c r="F926" i="20"/>
  <c r="G926" i="20"/>
  <c r="H926" i="20"/>
  <c r="I926" i="20"/>
  <c r="W926" i="20"/>
  <c r="AJ926" i="20"/>
  <c r="AW926" i="20"/>
  <c r="B927" i="20"/>
  <c r="D927" i="20"/>
  <c r="E927" i="20"/>
  <c r="F927" i="20"/>
  <c r="G927" i="20"/>
  <c r="H927" i="20"/>
  <c r="I927" i="20"/>
  <c r="W927" i="20"/>
  <c r="AJ927" i="20"/>
  <c r="AW927" i="20"/>
  <c r="B928" i="20"/>
  <c r="D928" i="20"/>
  <c r="E928" i="20"/>
  <c r="F928" i="20"/>
  <c r="G928" i="20"/>
  <c r="H928" i="20"/>
  <c r="I928" i="20"/>
  <c r="W928" i="20"/>
  <c r="AJ928" i="20"/>
  <c r="AW928" i="20"/>
  <c r="B929" i="20"/>
  <c r="D929" i="20"/>
  <c r="E929" i="20"/>
  <c r="F929" i="20"/>
  <c r="G929" i="20"/>
  <c r="H929" i="20"/>
  <c r="I929" i="20"/>
  <c r="W929" i="20"/>
  <c r="AJ929" i="20"/>
  <c r="AW929" i="20"/>
  <c r="B930" i="20"/>
  <c r="D930" i="20"/>
  <c r="E930" i="20"/>
  <c r="F930" i="20"/>
  <c r="G930" i="20"/>
  <c r="H930" i="20"/>
  <c r="I930" i="20"/>
  <c r="W930" i="20"/>
  <c r="AJ930" i="20"/>
  <c r="AW930" i="20"/>
  <c r="B931" i="20"/>
  <c r="D931" i="20"/>
  <c r="E931" i="20"/>
  <c r="F931" i="20"/>
  <c r="G931" i="20"/>
  <c r="H931" i="20"/>
  <c r="I931" i="20"/>
  <c r="W931" i="20"/>
  <c r="AJ931" i="20"/>
  <c r="AW931" i="20"/>
  <c r="B932" i="20"/>
  <c r="D932" i="20"/>
  <c r="E932" i="20"/>
  <c r="F932" i="20"/>
  <c r="G932" i="20"/>
  <c r="H932" i="20"/>
  <c r="I932" i="20"/>
  <c r="W932" i="20"/>
  <c r="AJ932" i="20"/>
  <c r="AW932" i="20"/>
  <c r="B933" i="20"/>
  <c r="D933" i="20"/>
  <c r="E933" i="20"/>
  <c r="F933" i="20"/>
  <c r="G933" i="20"/>
  <c r="H933" i="20"/>
  <c r="I933" i="20"/>
  <c r="W933" i="20"/>
  <c r="AJ933" i="20"/>
  <c r="AW933" i="20"/>
  <c r="B934" i="20"/>
  <c r="D934" i="20"/>
  <c r="E934" i="20"/>
  <c r="F934" i="20"/>
  <c r="G934" i="20"/>
  <c r="H934" i="20"/>
  <c r="I934" i="20"/>
  <c r="W934" i="20"/>
  <c r="AJ934" i="20"/>
  <c r="AW934" i="20"/>
  <c r="B935" i="20"/>
  <c r="D935" i="20"/>
  <c r="E935" i="20"/>
  <c r="F935" i="20"/>
  <c r="G935" i="20"/>
  <c r="H935" i="20"/>
  <c r="I935" i="20"/>
  <c r="W935" i="20"/>
  <c r="AJ935" i="20"/>
  <c r="AW935" i="20"/>
  <c r="B936" i="20"/>
  <c r="D936" i="20"/>
  <c r="E936" i="20"/>
  <c r="F936" i="20"/>
  <c r="G936" i="20"/>
  <c r="H936" i="20"/>
  <c r="I936" i="20"/>
  <c r="W936" i="20"/>
  <c r="AJ936" i="20"/>
  <c r="AW936" i="20"/>
  <c r="B937" i="20"/>
  <c r="D937" i="20"/>
  <c r="E937" i="20"/>
  <c r="F937" i="20"/>
  <c r="G937" i="20"/>
  <c r="H937" i="20"/>
  <c r="I937" i="20"/>
  <c r="W937" i="20"/>
  <c r="AJ937" i="20"/>
  <c r="AW937" i="20"/>
  <c r="B938" i="20"/>
  <c r="D938" i="20"/>
  <c r="E938" i="20"/>
  <c r="F938" i="20"/>
  <c r="G938" i="20"/>
  <c r="H938" i="20"/>
  <c r="I938" i="20"/>
  <c r="W938" i="20"/>
  <c r="AJ938" i="20"/>
  <c r="AW938" i="20"/>
  <c r="B939" i="20"/>
  <c r="D939" i="20"/>
  <c r="E939" i="20"/>
  <c r="F939" i="20"/>
  <c r="G939" i="20"/>
  <c r="H939" i="20"/>
  <c r="I939" i="20"/>
  <c r="W939" i="20"/>
  <c r="AJ939" i="20"/>
  <c r="AW939" i="20"/>
  <c r="B940" i="20"/>
  <c r="D940" i="20"/>
  <c r="E940" i="20"/>
  <c r="F940" i="20"/>
  <c r="G940" i="20"/>
  <c r="H940" i="20"/>
  <c r="I940" i="20"/>
  <c r="W940" i="20"/>
  <c r="AJ940" i="20"/>
  <c r="AW940" i="20"/>
  <c r="B941" i="20"/>
  <c r="D941" i="20"/>
  <c r="E941" i="20"/>
  <c r="F941" i="20"/>
  <c r="G941" i="20"/>
  <c r="H941" i="20"/>
  <c r="I941" i="20"/>
  <c r="W941" i="20"/>
  <c r="AJ941" i="20"/>
  <c r="AW941" i="20"/>
  <c r="B942" i="20"/>
  <c r="D942" i="20"/>
  <c r="E942" i="20"/>
  <c r="F942" i="20"/>
  <c r="G942" i="20"/>
  <c r="H942" i="20"/>
  <c r="I942" i="20"/>
  <c r="W942" i="20"/>
  <c r="AJ942" i="20"/>
  <c r="AW942" i="20"/>
  <c r="B943" i="20"/>
  <c r="D943" i="20"/>
  <c r="E943" i="20"/>
  <c r="F943" i="20"/>
  <c r="G943" i="20"/>
  <c r="H943" i="20"/>
  <c r="I943" i="20"/>
  <c r="W943" i="20"/>
  <c r="AJ943" i="20"/>
  <c r="AW943" i="20"/>
  <c r="B944" i="20"/>
  <c r="D944" i="20"/>
  <c r="E944" i="20"/>
  <c r="F944" i="20"/>
  <c r="G944" i="20"/>
  <c r="H944" i="20"/>
  <c r="I944" i="20"/>
  <c r="W944" i="20"/>
  <c r="AJ944" i="20"/>
  <c r="AW944" i="20"/>
  <c r="B945" i="20"/>
  <c r="D945" i="20"/>
  <c r="E945" i="20"/>
  <c r="F945" i="20"/>
  <c r="G945" i="20"/>
  <c r="H945" i="20"/>
  <c r="I945" i="20"/>
  <c r="W945" i="20"/>
  <c r="AJ945" i="20"/>
  <c r="AW945" i="20"/>
  <c r="B946" i="20"/>
  <c r="D946" i="20"/>
  <c r="E946" i="20"/>
  <c r="F946" i="20"/>
  <c r="G946" i="20"/>
  <c r="H946" i="20"/>
  <c r="I946" i="20"/>
  <c r="W946" i="20"/>
  <c r="AJ946" i="20"/>
  <c r="AW946" i="20"/>
  <c r="B947" i="20"/>
  <c r="D947" i="20"/>
  <c r="E947" i="20"/>
  <c r="F947" i="20"/>
  <c r="G947" i="20"/>
  <c r="H947" i="20"/>
  <c r="I947" i="20"/>
  <c r="W947" i="20"/>
  <c r="AJ947" i="20"/>
  <c r="AW947" i="20"/>
  <c r="B948" i="20"/>
  <c r="D948" i="20"/>
  <c r="E948" i="20"/>
  <c r="F948" i="20"/>
  <c r="G948" i="20"/>
  <c r="H948" i="20"/>
  <c r="I948" i="20"/>
  <c r="W948" i="20"/>
  <c r="AJ948" i="20"/>
  <c r="AW948" i="20"/>
  <c r="B949" i="20"/>
  <c r="D949" i="20"/>
  <c r="E949" i="20"/>
  <c r="F949" i="20"/>
  <c r="G949" i="20"/>
  <c r="H949" i="20"/>
  <c r="I949" i="20"/>
  <c r="W949" i="20"/>
  <c r="AJ949" i="20"/>
  <c r="AW949" i="20"/>
  <c r="B950" i="20"/>
  <c r="D950" i="20"/>
  <c r="E950" i="20"/>
  <c r="F950" i="20"/>
  <c r="G950" i="20"/>
  <c r="H950" i="20"/>
  <c r="I950" i="20"/>
  <c r="W950" i="20"/>
  <c r="AJ950" i="20"/>
  <c r="AW950" i="20"/>
  <c r="B951" i="20"/>
  <c r="D951" i="20"/>
  <c r="E951" i="20"/>
  <c r="F951" i="20"/>
  <c r="G951" i="20"/>
  <c r="H951" i="20"/>
  <c r="I951" i="20"/>
  <c r="W951" i="20"/>
  <c r="AJ951" i="20"/>
  <c r="AW951" i="20"/>
  <c r="B952" i="20"/>
  <c r="D952" i="20"/>
  <c r="E952" i="20"/>
  <c r="F952" i="20"/>
  <c r="G952" i="20"/>
  <c r="H952" i="20"/>
  <c r="I952" i="20"/>
  <c r="W952" i="20"/>
  <c r="AJ952" i="20"/>
  <c r="AW952" i="20"/>
  <c r="B953" i="20"/>
  <c r="D953" i="20"/>
  <c r="E953" i="20"/>
  <c r="F953" i="20"/>
  <c r="G953" i="20"/>
  <c r="H953" i="20"/>
  <c r="I953" i="20"/>
  <c r="W953" i="20"/>
  <c r="AJ953" i="20"/>
  <c r="AW953" i="20"/>
  <c r="B954" i="20"/>
  <c r="D954" i="20"/>
  <c r="E954" i="20"/>
  <c r="F954" i="20"/>
  <c r="G954" i="20"/>
  <c r="H954" i="20"/>
  <c r="I954" i="20"/>
  <c r="W954" i="20"/>
  <c r="AJ954" i="20"/>
  <c r="AW954" i="20"/>
  <c r="B955" i="20"/>
  <c r="D955" i="20"/>
  <c r="E955" i="20"/>
  <c r="F955" i="20"/>
  <c r="G955" i="20"/>
  <c r="H955" i="20"/>
  <c r="I955" i="20"/>
  <c r="W955" i="20"/>
  <c r="AJ955" i="20"/>
  <c r="AW955" i="20"/>
  <c r="B956" i="20"/>
  <c r="D956" i="20"/>
  <c r="E956" i="20"/>
  <c r="F956" i="20"/>
  <c r="G956" i="20"/>
  <c r="H956" i="20"/>
  <c r="I956" i="20"/>
  <c r="W956" i="20"/>
  <c r="AJ956" i="20"/>
  <c r="AW956" i="20"/>
  <c r="B957" i="20"/>
  <c r="D957" i="20"/>
  <c r="E957" i="20"/>
  <c r="F957" i="20"/>
  <c r="G957" i="20"/>
  <c r="H957" i="20"/>
  <c r="I957" i="20"/>
  <c r="W957" i="20"/>
  <c r="AJ957" i="20"/>
  <c r="AW957" i="20"/>
  <c r="B958" i="20"/>
  <c r="D958" i="20"/>
  <c r="E958" i="20"/>
  <c r="F958" i="20"/>
  <c r="G958" i="20"/>
  <c r="H958" i="20"/>
  <c r="I958" i="20"/>
  <c r="W958" i="20"/>
  <c r="AJ958" i="20"/>
  <c r="AW958" i="20"/>
  <c r="B959" i="20"/>
  <c r="D959" i="20"/>
  <c r="E959" i="20"/>
  <c r="F959" i="20"/>
  <c r="G959" i="20"/>
  <c r="H959" i="20"/>
  <c r="I959" i="20"/>
  <c r="W959" i="20"/>
  <c r="AJ959" i="20"/>
  <c r="AW959" i="20"/>
  <c r="B960" i="20"/>
  <c r="D960" i="20"/>
  <c r="E960" i="20"/>
  <c r="F960" i="20"/>
  <c r="G960" i="20"/>
  <c r="H960" i="20"/>
  <c r="I960" i="20"/>
  <c r="W960" i="20"/>
  <c r="AJ960" i="20"/>
  <c r="AW960" i="20"/>
  <c r="B961" i="20"/>
  <c r="D961" i="20"/>
  <c r="E961" i="20"/>
  <c r="F961" i="20"/>
  <c r="G961" i="20"/>
  <c r="H961" i="20"/>
  <c r="I961" i="20"/>
  <c r="W961" i="20"/>
  <c r="AJ961" i="20"/>
  <c r="AW961" i="20"/>
  <c r="B962" i="20"/>
  <c r="D962" i="20"/>
  <c r="E962" i="20"/>
  <c r="F962" i="20"/>
  <c r="G962" i="20"/>
  <c r="H962" i="20"/>
  <c r="I962" i="20"/>
  <c r="W962" i="20"/>
  <c r="AJ962" i="20"/>
  <c r="AW962" i="20"/>
  <c r="B963" i="20"/>
  <c r="D963" i="20"/>
  <c r="E963" i="20"/>
  <c r="F963" i="20"/>
  <c r="G963" i="20"/>
  <c r="H963" i="20"/>
  <c r="I963" i="20"/>
  <c r="W963" i="20"/>
  <c r="AJ963" i="20"/>
  <c r="AW963" i="20"/>
  <c r="B964" i="20"/>
  <c r="D964" i="20"/>
  <c r="E964" i="20"/>
  <c r="F964" i="20"/>
  <c r="G964" i="20"/>
  <c r="H964" i="20"/>
  <c r="I964" i="20"/>
  <c r="W964" i="20"/>
  <c r="AJ964" i="20"/>
  <c r="AW964" i="20"/>
  <c r="B965" i="20"/>
  <c r="D965" i="20"/>
  <c r="E965" i="20"/>
  <c r="F965" i="20"/>
  <c r="G965" i="20"/>
  <c r="H965" i="20"/>
  <c r="I965" i="20"/>
  <c r="W965" i="20"/>
  <c r="AJ965" i="20"/>
  <c r="AW965" i="20"/>
  <c r="B966" i="20"/>
  <c r="D966" i="20"/>
  <c r="E966" i="20"/>
  <c r="F966" i="20"/>
  <c r="G966" i="20"/>
  <c r="H966" i="20"/>
  <c r="I966" i="20"/>
  <c r="W966" i="20"/>
  <c r="AJ966" i="20"/>
  <c r="AW966" i="20"/>
  <c r="B967" i="20"/>
  <c r="D967" i="20"/>
  <c r="E967" i="20"/>
  <c r="F967" i="20"/>
  <c r="G967" i="20"/>
  <c r="H967" i="20"/>
  <c r="I967" i="20"/>
  <c r="W967" i="20"/>
  <c r="AJ967" i="20"/>
  <c r="AW967" i="20"/>
  <c r="B968" i="20"/>
  <c r="D968" i="20"/>
  <c r="E968" i="20"/>
  <c r="F968" i="20"/>
  <c r="G968" i="20"/>
  <c r="H968" i="20"/>
  <c r="I968" i="20"/>
  <c r="W968" i="20"/>
  <c r="AJ968" i="20"/>
  <c r="AW968" i="20"/>
  <c r="B969" i="20"/>
  <c r="D969" i="20"/>
  <c r="E969" i="20"/>
  <c r="F969" i="20"/>
  <c r="G969" i="20"/>
  <c r="H969" i="20"/>
  <c r="I969" i="20"/>
  <c r="W969" i="20"/>
  <c r="AJ969" i="20"/>
  <c r="AW969" i="20"/>
  <c r="B970" i="20"/>
  <c r="D970" i="20"/>
  <c r="E970" i="20"/>
  <c r="F970" i="20"/>
  <c r="G970" i="20"/>
  <c r="H970" i="20"/>
  <c r="I970" i="20"/>
  <c r="W970" i="20"/>
  <c r="AJ970" i="20"/>
  <c r="AW970" i="20"/>
  <c r="B971" i="20"/>
  <c r="D971" i="20"/>
  <c r="E971" i="20"/>
  <c r="F971" i="20"/>
  <c r="G971" i="20"/>
  <c r="H971" i="20"/>
  <c r="I971" i="20"/>
  <c r="W971" i="20"/>
  <c r="AJ971" i="20"/>
  <c r="AW971" i="20"/>
  <c r="B972" i="20"/>
  <c r="D972" i="20"/>
  <c r="E972" i="20"/>
  <c r="F972" i="20"/>
  <c r="G972" i="20"/>
  <c r="H972" i="20"/>
  <c r="I972" i="20"/>
  <c r="W972" i="20"/>
  <c r="AJ972" i="20"/>
  <c r="AW972" i="20"/>
  <c r="B973" i="20"/>
  <c r="D973" i="20"/>
  <c r="E973" i="20"/>
  <c r="F973" i="20"/>
  <c r="G973" i="20"/>
  <c r="H973" i="20"/>
  <c r="I973" i="20"/>
  <c r="W973" i="20"/>
  <c r="AJ973" i="20"/>
  <c r="AW973" i="20"/>
  <c r="B974" i="20"/>
  <c r="D974" i="20"/>
  <c r="E974" i="20"/>
  <c r="F974" i="20"/>
  <c r="G974" i="20"/>
  <c r="H974" i="20"/>
  <c r="I974" i="20"/>
  <c r="W974" i="20"/>
  <c r="AJ974" i="20"/>
  <c r="AW974" i="20"/>
  <c r="B975" i="20"/>
  <c r="D975" i="20"/>
  <c r="E975" i="20"/>
  <c r="F975" i="20"/>
  <c r="G975" i="20"/>
  <c r="H975" i="20"/>
  <c r="I975" i="20"/>
  <c r="W975" i="20"/>
  <c r="AJ975" i="20"/>
  <c r="AW975" i="20"/>
  <c r="B976" i="20"/>
  <c r="D976" i="20"/>
  <c r="E976" i="20"/>
  <c r="F976" i="20"/>
  <c r="G976" i="20"/>
  <c r="H976" i="20"/>
  <c r="I976" i="20"/>
  <c r="W976" i="20"/>
  <c r="AJ976" i="20"/>
  <c r="AW976" i="20"/>
  <c r="B977" i="20"/>
  <c r="D977" i="20"/>
  <c r="E977" i="20"/>
  <c r="F977" i="20"/>
  <c r="G977" i="20"/>
  <c r="H977" i="20"/>
  <c r="I977" i="20"/>
  <c r="W977" i="20"/>
  <c r="AJ977" i="20"/>
  <c r="AW977" i="20"/>
  <c r="B978" i="20"/>
  <c r="D978" i="20"/>
  <c r="E978" i="20"/>
  <c r="F978" i="20"/>
  <c r="G978" i="20"/>
  <c r="H978" i="20"/>
  <c r="I978" i="20"/>
  <c r="W978" i="20"/>
  <c r="AJ978" i="20"/>
  <c r="AW978" i="20"/>
  <c r="B979" i="20"/>
  <c r="D979" i="20"/>
  <c r="E979" i="20"/>
  <c r="F979" i="20"/>
  <c r="G979" i="20"/>
  <c r="H979" i="20"/>
  <c r="I979" i="20"/>
  <c r="W979" i="20"/>
  <c r="AJ979" i="20"/>
  <c r="AW979" i="20"/>
  <c r="B980" i="20"/>
  <c r="D980" i="20"/>
  <c r="E980" i="20"/>
  <c r="F980" i="20"/>
  <c r="G980" i="20"/>
  <c r="H980" i="20"/>
  <c r="I980" i="20"/>
  <c r="W980" i="20"/>
  <c r="AJ980" i="20"/>
  <c r="AW980" i="20"/>
  <c r="B981" i="20"/>
  <c r="D981" i="20"/>
  <c r="E981" i="20"/>
  <c r="F981" i="20"/>
  <c r="G981" i="20"/>
  <c r="H981" i="20"/>
  <c r="I981" i="20"/>
  <c r="W981" i="20"/>
  <c r="AJ981" i="20"/>
  <c r="AW981" i="20"/>
  <c r="B982" i="20"/>
  <c r="D982" i="20"/>
  <c r="E982" i="20"/>
  <c r="F982" i="20"/>
  <c r="G982" i="20"/>
  <c r="H982" i="20"/>
  <c r="I982" i="20"/>
  <c r="W982" i="20"/>
  <c r="AJ982" i="20"/>
  <c r="AW982" i="20"/>
  <c r="B983" i="20"/>
  <c r="D983" i="20"/>
  <c r="E983" i="20"/>
  <c r="F983" i="20"/>
  <c r="G983" i="20"/>
  <c r="H983" i="20"/>
  <c r="I983" i="20"/>
  <c r="W983" i="20"/>
  <c r="AJ983" i="20"/>
  <c r="AW983" i="20"/>
  <c r="B984" i="20"/>
  <c r="D984" i="20"/>
  <c r="E984" i="20"/>
  <c r="F984" i="20"/>
  <c r="G984" i="20"/>
  <c r="H984" i="20"/>
  <c r="I984" i="20"/>
  <c r="W984" i="20"/>
  <c r="AJ984" i="20"/>
  <c r="AW984" i="20"/>
  <c r="B985" i="20"/>
  <c r="D985" i="20"/>
  <c r="E985" i="20"/>
  <c r="F985" i="20"/>
  <c r="G985" i="20"/>
  <c r="H985" i="20"/>
  <c r="I985" i="20"/>
  <c r="W985" i="20"/>
  <c r="AJ985" i="20"/>
  <c r="AW985" i="20"/>
  <c r="B986" i="20"/>
  <c r="D986" i="20"/>
  <c r="E986" i="20"/>
  <c r="F986" i="20"/>
  <c r="G986" i="20"/>
  <c r="H986" i="20"/>
  <c r="I986" i="20"/>
  <c r="W986" i="20"/>
  <c r="AJ986" i="20"/>
  <c r="AW986" i="20"/>
  <c r="B987" i="20"/>
  <c r="D987" i="20"/>
  <c r="E987" i="20"/>
  <c r="F987" i="20"/>
  <c r="G987" i="20"/>
  <c r="H987" i="20"/>
  <c r="I987" i="20"/>
  <c r="W987" i="20"/>
  <c r="AJ987" i="20"/>
  <c r="AW987" i="20"/>
  <c r="B988" i="20"/>
  <c r="D988" i="20"/>
  <c r="E988" i="20"/>
  <c r="F988" i="20"/>
  <c r="G988" i="20"/>
  <c r="H988" i="20"/>
  <c r="I988" i="20"/>
  <c r="W988" i="20"/>
  <c r="AJ988" i="20"/>
  <c r="AW988" i="20"/>
  <c r="B989" i="20"/>
  <c r="D989" i="20"/>
  <c r="E989" i="20"/>
  <c r="F989" i="20"/>
  <c r="G989" i="20"/>
  <c r="H989" i="20"/>
  <c r="I989" i="20"/>
  <c r="W989" i="20"/>
  <c r="AJ989" i="20"/>
  <c r="AW989" i="20"/>
  <c r="B990" i="20"/>
  <c r="D990" i="20"/>
  <c r="E990" i="20"/>
  <c r="F990" i="20"/>
  <c r="G990" i="20"/>
  <c r="H990" i="20"/>
  <c r="I990" i="20"/>
  <c r="W990" i="20"/>
  <c r="AJ990" i="20"/>
  <c r="AW990" i="20"/>
  <c r="B991" i="20"/>
  <c r="D991" i="20"/>
  <c r="E991" i="20"/>
  <c r="F991" i="20"/>
  <c r="G991" i="20"/>
  <c r="H991" i="20"/>
  <c r="I991" i="20"/>
  <c r="W991" i="20"/>
  <c r="AJ991" i="20"/>
  <c r="AW991" i="20"/>
  <c r="B992" i="20"/>
  <c r="D992" i="20"/>
  <c r="E992" i="20"/>
  <c r="F992" i="20"/>
  <c r="G992" i="20"/>
  <c r="H992" i="20"/>
  <c r="I992" i="20"/>
  <c r="W992" i="20"/>
  <c r="AJ992" i="20"/>
  <c r="AW992" i="20"/>
  <c r="B993" i="20"/>
  <c r="D993" i="20"/>
  <c r="E993" i="20"/>
  <c r="F993" i="20"/>
  <c r="G993" i="20"/>
  <c r="H993" i="20"/>
  <c r="I993" i="20"/>
  <c r="W993" i="20"/>
  <c r="AJ993" i="20"/>
  <c r="AW993" i="20"/>
  <c r="B994" i="20"/>
  <c r="D994" i="20"/>
  <c r="E994" i="20"/>
  <c r="F994" i="20"/>
  <c r="G994" i="20"/>
  <c r="H994" i="20"/>
  <c r="I994" i="20"/>
  <c r="W994" i="20"/>
  <c r="AJ994" i="20"/>
  <c r="AW994" i="20"/>
  <c r="L4" i="16"/>
  <c r="O4" i="16"/>
  <c r="R4" i="16"/>
  <c r="L5" i="16"/>
  <c r="O5" i="16"/>
  <c r="R5" i="16"/>
  <c r="L6" i="16"/>
  <c r="O6" i="16"/>
  <c r="R6" i="16"/>
  <c r="L7" i="16"/>
  <c r="O7" i="16"/>
  <c r="R7" i="16"/>
  <c r="L8" i="16"/>
  <c r="O8" i="16"/>
  <c r="R8" i="16"/>
  <c r="L9" i="16"/>
  <c r="O9" i="16"/>
  <c r="R9" i="16"/>
  <c r="L10" i="16"/>
  <c r="O10" i="16"/>
  <c r="R10" i="16"/>
  <c r="L11" i="16"/>
  <c r="O11" i="16"/>
  <c r="R11" i="16"/>
  <c r="L12" i="16"/>
  <c r="O12" i="16"/>
  <c r="R12" i="16"/>
  <c r="L13" i="16"/>
  <c r="O13" i="16"/>
  <c r="R13" i="16"/>
  <c r="L14" i="16"/>
  <c r="O14" i="16"/>
  <c r="R14" i="16"/>
  <c r="L15" i="16"/>
  <c r="O15" i="16"/>
  <c r="R15" i="16"/>
  <c r="L16" i="16"/>
  <c r="O16" i="16"/>
  <c r="R16" i="16"/>
  <c r="L17" i="16"/>
  <c r="O17" i="16"/>
  <c r="R17" i="16"/>
  <c r="L18" i="16"/>
  <c r="O18" i="16"/>
  <c r="R18" i="16"/>
  <c r="L19" i="16"/>
  <c r="O19" i="16"/>
  <c r="R19" i="16"/>
  <c r="L20" i="16"/>
  <c r="O20" i="16"/>
  <c r="R20" i="16"/>
  <c r="L21" i="16"/>
  <c r="O21" i="16"/>
  <c r="R21" i="16"/>
  <c r="L22" i="16"/>
  <c r="O22" i="16"/>
  <c r="R22" i="16"/>
  <c r="L23" i="16"/>
  <c r="O23" i="16"/>
  <c r="R23" i="16"/>
  <c r="L24" i="16"/>
  <c r="O24" i="16"/>
  <c r="R24" i="16"/>
  <c r="L25" i="16"/>
  <c r="O25" i="16"/>
  <c r="R25" i="16"/>
  <c r="L26" i="16"/>
  <c r="O26" i="16"/>
  <c r="R26" i="16"/>
  <c r="L27" i="16"/>
  <c r="O27" i="16"/>
  <c r="R27" i="16"/>
  <c r="L28" i="16"/>
  <c r="O28" i="16"/>
  <c r="R28" i="16"/>
  <c r="L29" i="16"/>
  <c r="O29" i="16"/>
  <c r="R29" i="16"/>
  <c r="L30" i="16"/>
  <c r="O30" i="16"/>
  <c r="R30" i="16"/>
  <c r="L31" i="16"/>
  <c r="O31" i="16"/>
  <c r="R31" i="16"/>
  <c r="L32" i="16"/>
  <c r="O32" i="16"/>
  <c r="R32" i="16"/>
  <c r="L33" i="16"/>
  <c r="O33" i="16"/>
  <c r="R33" i="16"/>
  <c r="L34" i="16"/>
  <c r="O34" i="16"/>
  <c r="R34" i="16"/>
  <c r="L35" i="16"/>
  <c r="O35" i="16"/>
  <c r="R35" i="16"/>
  <c r="L36" i="16"/>
  <c r="O36" i="16"/>
  <c r="R36" i="16"/>
  <c r="L37" i="16"/>
  <c r="O37" i="16"/>
  <c r="R37" i="16"/>
  <c r="L38" i="16"/>
  <c r="O38" i="16"/>
  <c r="R38" i="16"/>
  <c r="L39" i="16"/>
  <c r="O39" i="16"/>
  <c r="R39" i="16"/>
  <c r="L40" i="16"/>
  <c r="O40" i="16"/>
  <c r="R40" i="16"/>
  <c r="L41" i="16"/>
  <c r="O41" i="16"/>
  <c r="R41" i="16"/>
  <c r="L42" i="16"/>
  <c r="O42" i="16"/>
  <c r="R42" i="16"/>
  <c r="L43" i="16"/>
  <c r="O43" i="16"/>
  <c r="R43" i="16"/>
  <c r="L44" i="16"/>
  <c r="O44" i="16"/>
  <c r="R44" i="16"/>
  <c r="L45" i="16"/>
  <c r="O45" i="16"/>
  <c r="R45" i="16"/>
  <c r="L46" i="16"/>
  <c r="O46" i="16"/>
  <c r="R46" i="16"/>
  <c r="L47" i="16"/>
  <c r="O47" i="16"/>
  <c r="R47" i="16"/>
  <c r="L48" i="16"/>
  <c r="O48" i="16"/>
  <c r="R48" i="16"/>
  <c r="L49" i="16"/>
  <c r="O49" i="16"/>
  <c r="R49" i="16"/>
  <c r="L50" i="16"/>
  <c r="O50" i="16"/>
  <c r="R50" i="16"/>
  <c r="L51" i="16"/>
  <c r="O51" i="16"/>
  <c r="R51" i="16"/>
  <c r="L52" i="16"/>
  <c r="O52" i="16"/>
  <c r="R52" i="16"/>
  <c r="L53" i="16"/>
  <c r="O53" i="16"/>
  <c r="R53" i="16"/>
  <c r="L54" i="16"/>
  <c r="O54" i="16"/>
  <c r="R54" i="16"/>
  <c r="L55" i="16"/>
  <c r="O55" i="16"/>
  <c r="R55" i="16"/>
  <c r="L56" i="16"/>
  <c r="O56" i="16"/>
  <c r="R56" i="16"/>
  <c r="L57" i="16"/>
  <c r="O57" i="16"/>
  <c r="R57" i="16"/>
  <c r="L58" i="16"/>
  <c r="O58" i="16"/>
  <c r="R58" i="16"/>
  <c r="L59" i="16"/>
  <c r="O59" i="16"/>
  <c r="R59" i="16"/>
  <c r="L60" i="16"/>
  <c r="O60" i="16"/>
  <c r="R60" i="16"/>
  <c r="L61" i="16"/>
  <c r="O61" i="16"/>
  <c r="R61" i="16"/>
  <c r="L62" i="16"/>
  <c r="O62" i="16"/>
  <c r="R62" i="16"/>
  <c r="L63" i="16"/>
  <c r="O63" i="16"/>
  <c r="R63" i="16"/>
  <c r="L64" i="16"/>
  <c r="O64" i="16"/>
  <c r="R64" i="16"/>
  <c r="L65" i="16"/>
  <c r="O65" i="16"/>
  <c r="R65" i="16"/>
  <c r="L66" i="16"/>
  <c r="O66" i="16"/>
  <c r="R66" i="16"/>
  <c r="L67" i="16"/>
  <c r="O67" i="16"/>
  <c r="R67" i="16"/>
  <c r="L68" i="16"/>
  <c r="O68" i="16"/>
  <c r="R68" i="16"/>
  <c r="L69" i="16"/>
  <c r="O69" i="16"/>
  <c r="R69" i="16"/>
  <c r="L70" i="16"/>
  <c r="O70" i="16"/>
  <c r="R70" i="16"/>
  <c r="L71" i="16"/>
  <c r="O71" i="16"/>
  <c r="R71" i="16"/>
  <c r="L72" i="16"/>
  <c r="O72" i="16"/>
  <c r="R72" i="16"/>
  <c r="L73" i="16"/>
  <c r="O73" i="16"/>
  <c r="R73" i="16"/>
  <c r="L74" i="16"/>
  <c r="O74" i="16"/>
  <c r="L75" i="16"/>
  <c r="O75" i="16"/>
  <c r="R75" i="16"/>
  <c r="L76" i="16"/>
  <c r="O76" i="16"/>
  <c r="R76" i="16"/>
  <c r="L77" i="16"/>
  <c r="O77" i="16"/>
  <c r="R77" i="16"/>
  <c r="L78" i="16"/>
  <c r="O78" i="16"/>
  <c r="R78" i="16"/>
  <c r="L79" i="16"/>
  <c r="O79" i="16"/>
  <c r="R79" i="16"/>
  <c r="L80" i="16"/>
  <c r="O80" i="16"/>
  <c r="R80" i="16"/>
  <c r="L81" i="16"/>
  <c r="O81" i="16"/>
  <c r="R81" i="16"/>
  <c r="L82" i="16"/>
  <c r="O82" i="16"/>
  <c r="R82" i="16"/>
  <c r="L83" i="16"/>
  <c r="O83" i="16"/>
  <c r="R83" i="16"/>
  <c r="L84" i="16"/>
  <c r="O84" i="16"/>
  <c r="R84" i="16"/>
  <c r="L85" i="16"/>
  <c r="O85" i="16"/>
  <c r="R85" i="16"/>
  <c r="L86" i="16"/>
  <c r="O86" i="16"/>
  <c r="R86" i="16"/>
  <c r="L87" i="16"/>
  <c r="O87" i="16"/>
  <c r="R87" i="16"/>
  <c r="L88" i="16"/>
  <c r="O88" i="16"/>
  <c r="R88" i="16"/>
  <c r="L89" i="16"/>
  <c r="O89" i="16"/>
  <c r="R89" i="16"/>
  <c r="L90" i="16"/>
  <c r="O90" i="16"/>
  <c r="R90" i="16"/>
  <c r="L91" i="16"/>
  <c r="O91" i="16"/>
  <c r="R91" i="16"/>
  <c r="L92" i="16"/>
  <c r="O92" i="16"/>
  <c r="R92" i="16"/>
  <c r="L93" i="16"/>
  <c r="O93" i="16"/>
  <c r="R93" i="16"/>
  <c r="L94" i="16"/>
  <c r="O94" i="16"/>
  <c r="R94" i="16"/>
  <c r="L95" i="16"/>
  <c r="O95" i="16"/>
  <c r="R95" i="16"/>
  <c r="L96" i="16"/>
  <c r="O96" i="16"/>
  <c r="R96" i="16"/>
  <c r="L97" i="16"/>
  <c r="O97" i="16"/>
  <c r="R97" i="16"/>
  <c r="L98" i="16"/>
  <c r="O98" i="16"/>
  <c r="R98" i="16"/>
  <c r="L99" i="16"/>
  <c r="O99" i="16"/>
  <c r="R99" i="16"/>
  <c r="L100" i="16"/>
  <c r="O100" i="16"/>
  <c r="R100" i="16"/>
  <c r="L101" i="16"/>
  <c r="O101" i="16"/>
  <c r="R101" i="16"/>
  <c r="L102" i="16"/>
  <c r="O102" i="16"/>
  <c r="R102" i="16"/>
  <c r="L103" i="16"/>
  <c r="O103" i="16"/>
  <c r="R103" i="16"/>
  <c r="L104" i="16"/>
  <c r="O104" i="16"/>
  <c r="R104" i="16"/>
  <c r="L105" i="16"/>
  <c r="O105" i="16"/>
  <c r="R105" i="16"/>
  <c r="L106" i="16"/>
  <c r="O106" i="16"/>
  <c r="R106" i="16"/>
  <c r="L107" i="16"/>
  <c r="O107" i="16"/>
  <c r="R107" i="16"/>
  <c r="L108" i="16"/>
  <c r="O108" i="16"/>
  <c r="R108" i="16"/>
  <c r="L109" i="16"/>
  <c r="O109" i="16"/>
  <c r="R109" i="16"/>
  <c r="L110" i="16"/>
  <c r="O110" i="16"/>
  <c r="R110" i="16"/>
  <c r="L111" i="16"/>
  <c r="O111" i="16"/>
  <c r="R111" i="16"/>
  <c r="L112" i="16"/>
  <c r="O112" i="16"/>
  <c r="R112" i="16"/>
  <c r="L113" i="16"/>
  <c r="O113" i="16"/>
  <c r="R113" i="16"/>
  <c r="L114" i="16"/>
  <c r="O114" i="16"/>
  <c r="R114" i="16"/>
  <c r="L115" i="16"/>
  <c r="O115" i="16"/>
  <c r="R115" i="16"/>
  <c r="L116" i="16"/>
  <c r="O116" i="16"/>
  <c r="R116" i="16"/>
  <c r="L117" i="16"/>
  <c r="O117" i="16"/>
  <c r="R117" i="16"/>
  <c r="L118" i="16"/>
  <c r="O118" i="16"/>
  <c r="R118" i="16"/>
  <c r="L119" i="16"/>
  <c r="O119" i="16"/>
  <c r="R119" i="16"/>
  <c r="L120" i="16"/>
  <c r="O120" i="16"/>
  <c r="R120" i="16"/>
  <c r="L121" i="16"/>
  <c r="O121" i="16"/>
  <c r="R121" i="16"/>
  <c r="L122" i="16"/>
  <c r="O122" i="16"/>
  <c r="R122" i="16"/>
  <c r="L123" i="16"/>
  <c r="O123" i="16"/>
  <c r="R123" i="16"/>
  <c r="L124" i="16"/>
  <c r="O124" i="16"/>
  <c r="R124" i="16"/>
  <c r="L125" i="16"/>
  <c r="O125" i="16"/>
  <c r="R125" i="16"/>
  <c r="L126" i="16"/>
  <c r="O126" i="16"/>
  <c r="R126" i="16"/>
  <c r="L127" i="16"/>
  <c r="O127" i="16"/>
  <c r="R127" i="16"/>
  <c r="L128" i="16"/>
  <c r="O128" i="16"/>
  <c r="R128" i="16"/>
  <c r="L129" i="16"/>
  <c r="O129" i="16"/>
  <c r="R129" i="16"/>
  <c r="L130" i="16"/>
  <c r="O130" i="16"/>
  <c r="R130" i="16"/>
  <c r="L131" i="16"/>
  <c r="O131" i="16"/>
  <c r="R131" i="16"/>
  <c r="L132" i="16"/>
  <c r="O132" i="16"/>
  <c r="R132" i="16"/>
  <c r="L133" i="16"/>
  <c r="O133" i="16"/>
  <c r="R133" i="16"/>
  <c r="L134" i="16"/>
  <c r="O134" i="16"/>
  <c r="R134" i="16"/>
  <c r="L135" i="16"/>
  <c r="O135" i="16"/>
  <c r="R135" i="16"/>
  <c r="L136" i="16"/>
  <c r="O136" i="16"/>
  <c r="R136" i="16"/>
  <c r="L137" i="16"/>
  <c r="O137" i="16"/>
  <c r="R137" i="16"/>
  <c r="L138" i="16"/>
  <c r="O138" i="16"/>
  <c r="R138" i="16"/>
  <c r="L139" i="16"/>
  <c r="O139" i="16"/>
  <c r="R139" i="16"/>
  <c r="L140" i="16"/>
  <c r="O140" i="16"/>
  <c r="R140" i="16"/>
  <c r="L141" i="16"/>
  <c r="O141" i="16"/>
  <c r="R141" i="16"/>
  <c r="L142" i="16"/>
  <c r="O142" i="16"/>
  <c r="R142" i="16"/>
  <c r="L143" i="16"/>
  <c r="O143" i="16"/>
  <c r="R143" i="16"/>
  <c r="L144" i="16"/>
  <c r="O144" i="16"/>
  <c r="R144" i="16"/>
  <c r="L145" i="16"/>
  <c r="O145" i="16"/>
  <c r="R145" i="16"/>
  <c r="L146" i="16"/>
  <c r="O146" i="16"/>
  <c r="R146" i="16"/>
  <c r="L147" i="16"/>
  <c r="O147" i="16"/>
  <c r="R147" i="16"/>
  <c r="L148" i="16"/>
  <c r="O148" i="16"/>
  <c r="R148" i="16"/>
  <c r="L149" i="16"/>
  <c r="O149" i="16"/>
  <c r="R149" i="16"/>
  <c r="L150" i="16"/>
  <c r="O150" i="16"/>
  <c r="R150" i="16"/>
  <c r="L151" i="16"/>
  <c r="O151" i="16"/>
  <c r="R151" i="16"/>
  <c r="L152" i="16"/>
  <c r="O152" i="16"/>
  <c r="R152" i="16"/>
  <c r="L153" i="16"/>
  <c r="O153" i="16"/>
  <c r="R153" i="16"/>
  <c r="L154" i="16"/>
  <c r="O154" i="16"/>
  <c r="R154" i="16"/>
  <c r="L155" i="16"/>
  <c r="O155" i="16"/>
  <c r="R155" i="16"/>
  <c r="L156" i="16"/>
  <c r="O156" i="16"/>
  <c r="R156" i="16"/>
  <c r="L157" i="16"/>
  <c r="O157" i="16"/>
  <c r="R157" i="16"/>
  <c r="L158" i="16"/>
  <c r="O158" i="16"/>
  <c r="R158" i="16"/>
  <c r="L159" i="16"/>
  <c r="O159" i="16"/>
  <c r="R159" i="16"/>
  <c r="L160" i="16"/>
  <c r="O160" i="16"/>
  <c r="R160" i="16"/>
  <c r="L161" i="16"/>
  <c r="O161" i="16"/>
  <c r="R161" i="16"/>
  <c r="L162" i="16"/>
  <c r="O162" i="16"/>
  <c r="R162" i="16"/>
  <c r="L163" i="16"/>
  <c r="O163" i="16"/>
  <c r="R163" i="16"/>
  <c r="L164" i="16"/>
  <c r="O164" i="16"/>
  <c r="R164" i="16"/>
  <c r="L165" i="16"/>
  <c r="O165" i="16"/>
  <c r="R165" i="16"/>
  <c r="L166" i="16"/>
  <c r="O166" i="16"/>
  <c r="R166" i="16"/>
  <c r="L167" i="16"/>
  <c r="O167" i="16"/>
  <c r="R167" i="16"/>
  <c r="L168" i="16"/>
  <c r="O168" i="16"/>
  <c r="R168" i="16"/>
  <c r="L169" i="16"/>
  <c r="O169" i="16"/>
  <c r="R169" i="16"/>
  <c r="L170" i="16"/>
  <c r="O170" i="16"/>
  <c r="R170" i="16"/>
  <c r="L171" i="16"/>
  <c r="O171" i="16"/>
  <c r="R171" i="16"/>
  <c r="L172" i="16"/>
  <c r="O172" i="16"/>
  <c r="R172" i="16"/>
  <c r="L173" i="16"/>
  <c r="O173" i="16"/>
  <c r="R173" i="16"/>
  <c r="L174" i="16"/>
  <c r="O174" i="16"/>
  <c r="R174" i="16"/>
  <c r="L175" i="16"/>
  <c r="O175" i="16"/>
  <c r="R175" i="16"/>
  <c r="L176" i="16"/>
  <c r="O176" i="16"/>
  <c r="R176" i="16"/>
  <c r="L177" i="16"/>
  <c r="O177" i="16"/>
  <c r="R177" i="16"/>
  <c r="L178" i="16"/>
  <c r="O178" i="16"/>
  <c r="R178" i="16"/>
  <c r="L179" i="16"/>
  <c r="O179" i="16"/>
  <c r="R179" i="16"/>
  <c r="L180" i="16"/>
  <c r="O180" i="16"/>
  <c r="R180" i="16"/>
  <c r="L181" i="16"/>
  <c r="O181" i="16"/>
  <c r="R181" i="16"/>
  <c r="L182" i="16"/>
  <c r="O182" i="16"/>
  <c r="R182" i="16"/>
  <c r="L183" i="16"/>
  <c r="O183" i="16"/>
  <c r="R183" i="16"/>
  <c r="L184" i="16"/>
  <c r="O184" i="16"/>
  <c r="R184" i="16"/>
  <c r="L185" i="16"/>
  <c r="O185" i="16"/>
  <c r="R185" i="16"/>
  <c r="L186" i="16"/>
  <c r="O186" i="16"/>
  <c r="R186" i="16"/>
  <c r="L187" i="16"/>
  <c r="O187" i="16"/>
  <c r="R187" i="16"/>
  <c r="L188" i="16"/>
  <c r="O188" i="16"/>
  <c r="R188" i="16"/>
  <c r="L189" i="16"/>
  <c r="O189" i="16"/>
  <c r="R189" i="16"/>
  <c r="L190" i="16"/>
  <c r="O190" i="16"/>
  <c r="R190" i="16"/>
  <c r="L191" i="16"/>
  <c r="O191" i="16"/>
  <c r="R191" i="16"/>
  <c r="L192" i="16"/>
  <c r="O192" i="16"/>
  <c r="R192" i="16"/>
  <c r="L193" i="16"/>
  <c r="O193" i="16"/>
  <c r="R193" i="16"/>
  <c r="L194" i="16"/>
  <c r="O194" i="16"/>
  <c r="R194" i="16"/>
  <c r="L195" i="16"/>
  <c r="O195" i="16"/>
  <c r="R195" i="16"/>
  <c r="L196" i="16"/>
  <c r="O196" i="16"/>
  <c r="R196" i="16"/>
  <c r="L197" i="16"/>
  <c r="O197" i="16"/>
  <c r="R197" i="16"/>
  <c r="L198" i="16"/>
  <c r="O198" i="16"/>
  <c r="R198" i="16"/>
  <c r="L199" i="16"/>
  <c r="O199" i="16"/>
  <c r="R199" i="16"/>
  <c r="L200" i="16"/>
  <c r="O200" i="16"/>
  <c r="R200" i="16"/>
  <c r="L201" i="16"/>
  <c r="O201" i="16"/>
  <c r="R201" i="16"/>
  <c r="L202" i="16"/>
  <c r="O202" i="16"/>
  <c r="R202" i="16"/>
  <c r="L203" i="16"/>
  <c r="O203" i="16"/>
  <c r="R203" i="16"/>
  <c r="L204" i="16"/>
  <c r="O204" i="16"/>
  <c r="R204" i="16"/>
  <c r="L205" i="16"/>
  <c r="O205" i="16"/>
  <c r="R205" i="16"/>
  <c r="L206" i="16"/>
  <c r="O206" i="16"/>
  <c r="R206" i="16"/>
  <c r="L207" i="16"/>
  <c r="O207" i="16"/>
  <c r="R207" i="16"/>
  <c r="L208" i="16"/>
  <c r="O208" i="16"/>
  <c r="R208" i="16"/>
  <c r="L209" i="16"/>
  <c r="O209" i="16"/>
  <c r="R209" i="16"/>
  <c r="L210" i="16"/>
  <c r="O210" i="16"/>
  <c r="R210" i="16"/>
  <c r="L211" i="16"/>
  <c r="O211" i="16"/>
  <c r="R211" i="16"/>
  <c r="L212" i="16"/>
  <c r="O212" i="16"/>
  <c r="R212" i="16"/>
  <c r="L213" i="16"/>
  <c r="O213" i="16"/>
  <c r="R213" i="16"/>
  <c r="L214" i="16"/>
  <c r="O214" i="16"/>
  <c r="R214" i="16"/>
  <c r="L215" i="16"/>
  <c r="O215" i="16"/>
  <c r="R215" i="16"/>
  <c r="L216" i="16"/>
  <c r="O216" i="16"/>
  <c r="R216" i="16"/>
  <c r="L217" i="16"/>
  <c r="O217" i="16"/>
  <c r="R217" i="16"/>
  <c r="L218" i="16"/>
  <c r="O218" i="16"/>
  <c r="R218" i="16"/>
  <c r="L219" i="16"/>
  <c r="O219" i="16"/>
  <c r="R219" i="16"/>
  <c r="L220" i="16"/>
  <c r="O220" i="16"/>
  <c r="R220" i="16"/>
  <c r="L221" i="16"/>
  <c r="O221" i="16"/>
  <c r="R221" i="16"/>
  <c r="L222" i="16"/>
  <c r="O222" i="16"/>
  <c r="R222" i="16"/>
  <c r="L223" i="16"/>
  <c r="O223" i="16"/>
  <c r="R223" i="16"/>
  <c r="L224" i="16"/>
  <c r="O224" i="16"/>
  <c r="R224" i="16"/>
  <c r="L225" i="16"/>
  <c r="O225" i="16"/>
  <c r="R225" i="16"/>
  <c r="L226" i="16"/>
  <c r="O226" i="16"/>
  <c r="R226" i="16"/>
  <c r="L227" i="16"/>
  <c r="O227" i="16"/>
  <c r="R227" i="16"/>
  <c r="L228" i="16"/>
  <c r="O228" i="16"/>
  <c r="R228" i="16"/>
  <c r="L229" i="16"/>
  <c r="O229" i="16"/>
  <c r="R229" i="16"/>
  <c r="L230" i="16"/>
  <c r="O230" i="16"/>
  <c r="R230" i="16"/>
  <c r="L231" i="16"/>
  <c r="O231" i="16"/>
  <c r="R231" i="16"/>
  <c r="L232" i="16"/>
  <c r="O232" i="16"/>
  <c r="R232" i="16"/>
  <c r="L233" i="16"/>
  <c r="O233" i="16"/>
  <c r="R233" i="16"/>
  <c r="L234" i="16"/>
  <c r="O234" i="16"/>
  <c r="R234" i="16"/>
  <c r="L235" i="16"/>
  <c r="O235" i="16"/>
  <c r="R235" i="16"/>
  <c r="L236" i="16"/>
  <c r="O236" i="16"/>
  <c r="R236" i="16"/>
  <c r="L237" i="16"/>
  <c r="O237" i="16"/>
  <c r="R237" i="16"/>
  <c r="L238" i="16"/>
  <c r="O238" i="16"/>
  <c r="R238" i="16"/>
  <c r="L239" i="16"/>
  <c r="O239" i="16"/>
  <c r="R239" i="16"/>
  <c r="L240" i="16"/>
  <c r="O240" i="16"/>
  <c r="R240" i="16"/>
  <c r="L241" i="16"/>
  <c r="O241" i="16"/>
  <c r="R241" i="16"/>
  <c r="L242" i="16"/>
  <c r="O242" i="16"/>
  <c r="R242" i="16"/>
  <c r="L243" i="16"/>
  <c r="O243" i="16"/>
  <c r="R243" i="16"/>
  <c r="L244" i="16"/>
  <c r="O244" i="16"/>
  <c r="R244" i="16"/>
  <c r="L245" i="16"/>
  <c r="O245" i="16"/>
  <c r="R245" i="16"/>
  <c r="L246" i="16"/>
  <c r="O246" i="16"/>
  <c r="R246" i="16"/>
  <c r="L247" i="16"/>
  <c r="O247" i="16"/>
  <c r="R247" i="16"/>
  <c r="L248" i="16"/>
  <c r="O248" i="16"/>
  <c r="R248" i="16"/>
  <c r="L249" i="16"/>
  <c r="O249" i="16"/>
  <c r="R249" i="16"/>
  <c r="L250" i="16"/>
  <c r="O250" i="16"/>
  <c r="R250" i="16"/>
  <c r="L251" i="16"/>
  <c r="O251" i="16"/>
  <c r="R251" i="16"/>
  <c r="L252" i="16"/>
  <c r="O252" i="16"/>
  <c r="R252" i="16"/>
  <c r="L253" i="16"/>
  <c r="O253" i="16"/>
  <c r="R253" i="16"/>
  <c r="L254" i="16"/>
  <c r="O254" i="16"/>
  <c r="R254" i="16"/>
  <c r="L255" i="16"/>
  <c r="O255" i="16"/>
  <c r="R255" i="16"/>
  <c r="L256" i="16"/>
  <c r="O256" i="16"/>
  <c r="R256" i="16"/>
  <c r="L257" i="16"/>
  <c r="O257" i="16"/>
  <c r="R257" i="16"/>
  <c r="L258" i="16"/>
  <c r="O258" i="16"/>
  <c r="R258" i="16"/>
  <c r="L259" i="16"/>
  <c r="O259" i="16"/>
  <c r="R259" i="16"/>
  <c r="L260" i="16"/>
  <c r="O260" i="16"/>
  <c r="R260" i="16"/>
  <c r="L261" i="16"/>
  <c r="O261" i="16"/>
  <c r="R261" i="16"/>
  <c r="L262" i="16"/>
  <c r="O262" i="16"/>
  <c r="R262" i="16"/>
  <c r="L263" i="16"/>
  <c r="O263" i="16"/>
  <c r="R263" i="16"/>
  <c r="L264" i="16"/>
  <c r="O264" i="16"/>
  <c r="R264" i="16"/>
  <c r="L265" i="16"/>
  <c r="O265" i="16"/>
  <c r="R265" i="16"/>
  <c r="L266" i="16"/>
  <c r="O266" i="16"/>
  <c r="R266" i="16"/>
  <c r="L267" i="16"/>
  <c r="O267" i="16"/>
  <c r="R267" i="16"/>
  <c r="L268" i="16"/>
  <c r="O268" i="16"/>
  <c r="R268" i="16"/>
  <c r="L269" i="16"/>
  <c r="O269" i="16"/>
  <c r="R269" i="16"/>
  <c r="L270" i="16"/>
  <c r="O270" i="16"/>
  <c r="R270" i="16"/>
  <c r="L271" i="16"/>
  <c r="O271" i="16"/>
  <c r="R271" i="16"/>
  <c r="L272" i="16"/>
  <c r="O272" i="16"/>
  <c r="R272" i="16"/>
  <c r="L273" i="16"/>
  <c r="O273" i="16"/>
  <c r="R273" i="16"/>
  <c r="L274" i="16"/>
  <c r="O274" i="16"/>
  <c r="R274" i="16"/>
  <c r="L275" i="16"/>
  <c r="O275" i="16"/>
  <c r="R275" i="16"/>
  <c r="L276" i="16"/>
  <c r="O276" i="16"/>
  <c r="R276" i="16"/>
  <c r="L277" i="16"/>
  <c r="O277" i="16"/>
  <c r="R277" i="16"/>
  <c r="L278" i="16"/>
  <c r="O278" i="16"/>
  <c r="R278" i="16"/>
  <c r="L279" i="16"/>
  <c r="O279" i="16"/>
  <c r="R279" i="16"/>
  <c r="L280" i="16"/>
  <c r="O280" i="16"/>
  <c r="R280" i="16"/>
  <c r="L281" i="16"/>
  <c r="O281" i="16"/>
  <c r="R281" i="16"/>
  <c r="L282" i="16"/>
  <c r="O282" i="16"/>
  <c r="R282" i="16"/>
  <c r="L283" i="16"/>
  <c r="O283" i="16"/>
  <c r="R283" i="16"/>
  <c r="L284" i="16"/>
  <c r="O284" i="16"/>
  <c r="R284" i="16"/>
  <c r="L285" i="16"/>
  <c r="O285" i="16"/>
  <c r="R285" i="16"/>
  <c r="L286" i="16"/>
  <c r="O286" i="16"/>
  <c r="R286" i="16"/>
  <c r="L287" i="16"/>
  <c r="O287" i="16"/>
  <c r="R287" i="16"/>
  <c r="L288" i="16"/>
  <c r="O288" i="16"/>
  <c r="R288" i="16"/>
  <c r="L289" i="16"/>
  <c r="O289" i="16"/>
  <c r="R289" i="16"/>
  <c r="L290" i="16"/>
  <c r="O290" i="16"/>
  <c r="R290" i="16"/>
  <c r="L291" i="16"/>
  <c r="O291" i="16"/>
  <c r="R291" i="16"/>
  <c r="L292" i="16"/>
  <c r="O292" i="16"/>
  <c r="R292" i="16"/>
  <c r="L293" i="16"/>
  <c r="O293" i="16"/>
  <c r="R293" i="16"/>
  <c r="L294" i="16"/>
  <c r="O294" i="16"/>
  <c r="R294" i="16"/>
  <c r="L295" i="16"/>
  <c r="O295" i="16"/>
  <c r="R295" i="16"/>
  <c r="L296" i="16"/>
  <c r="O296" i="16"/>
  <c r="R296" i="16"/>
  <c r="L297" i="16"/>
  <c r="O297" i="16"/>
  <c r="R297" i="16"/>
  <c r="L298" i="16"/>
  <c r="O298" i="16"/>
  <c r="R298" i="16"/>
  <c r="L299" i="16"/>
  <c r="O299" i="16"/>
  <c r="R299" i="16"/>
  <c r="L300" i="16"/>
  <c r="O300" i="16"/>
  <c r="R300" i="16"/>
  <c r="L301" i="16"/>
  <c r="O301" i="16"/>
  <c r="R301" i="16"/>
  <c r="L302" i="16"/>
  <c r="O302" i="16"/>
  <c r="R302" i="16"/>
  <c r="L303" i="16"/>
  <c r="O303" i="16"/>
  <c r="R303" i="16"/>
  <c r="L304" i="16"/>
  <c r="O304" i="16"/>
  <c r="R304" i="16"/>
  <c r="L305" i="16"/>
  <c r="O305" i="16"/>
  <c r="R305" i="16"/>
  <c r="L306" i="16"/>
  <c r="O306" i="16"/>
  <c r="R306" i="16"/>
  <c r="L307" i="16"/>
  <c r="O307" i="16"/>
  <c r="R307" i="16"/>
  <c r="L308" i="16"/>
  <c r="O308" i="16"/>
  <c r="R308" i="16"/>
  <c r="L309" i="16"/>
  <c r="O309" i="16"/>
  <c r="R309" i="16"/>
  <c r="L310" i="16"/>
  <c r="O310" i="16"/>
  <c r="R310" i="16"/>
  <c r="L311" i="16"/>
  <c r="O311" i="16"/>
  <c r="R311" i="16"/>
  <c r="L312" i="16"/>
  <c r="O312" i="16"/>
  <c r="R312" i="16"/>
  <c r="L313" i="16"/>
  <c r="O313" i="16"/>
  <c r="R313" i="16"/>
  <c r="L314" i="16"/>
  <c r="O314" i="16"/>
  <c r="R314" i="16"/>
  <c r="L315" i="16"/>
  <c r="O315" i="16"/>
  <c r="R315" i="16"/>
  <c r="L316" i="16"/>
  <c r="O316" i="16"/>
  <c r="R316" i="16"/>
  <c r="L317" i="16"/>
  <c r="O317" i="16"/>
  <c r="R317" i="16"/>
  <c r="L318" i="16"/>
  <c r="O318" i="16"/>
  <c r="R318" i="16"/>
  <c r="L319" i="16"/>
  <c r="O319" i="16"/>
  <c r="R319" i="16"/>
  <c r="L320" i="16"/>
  <c r="O320" i="16"/>
  <c r="R320" i="16"/>
  <c r="L321" i="16"/>
  <c r="O321" i="16"/>
  <c r="R321" i="16"/>
  <c r="L322" i="16"/>
  <c r="O322" i="16"/>
  <c r="R322" i="16"/>
  <c r="L323" i="16"/>
  <c r="O323" i="16"/>
  <c r="R323" i="16"/>
  <c r="L324" i="16"/>
  <c r="O324" i="16"/>
  <c r="R324" i="16"/>
  <c r="L325" i="16"/>
  <c r="O325" i="16"/>
  <c r="R325" i="16"/>
  <c r="L326" i="16"/>
  <c r="O326" i="16"/>
  <c r="R326" i="16"/>
  <c r="L327" i="16"/>
  <c r="O327" i="16"/>
  <c r="R327" i="16"/>
  <c r="L328" i="16"/>
  <c r="O328" i="16"/>
  <c r="R328" i="16"/>
  <c r="L329" i="16"/>
  <c r="O329" i="16"/>
  <c r="R329" i="16"/>
  <c r="L330" i="16"/>
  <c r="O330" i="16"/>
  <c r="R330" i="16"/>
  <c r="L331" i="16"/>
  <c r="O331" i="16"/>
  <c r="R331" i="16"/>
  <c r="L332" i="16"/>
  <c r="O332" i="16"/>
  <c r="R332" i="16"/>
  <c r="L333" i="16"/>
  <c r="O333" i="16"/>
  <c r="R333" i="16"/>
  <c r="L334" i="16"/>
  <c r="O334" i="16"/>
  <c r="R334" i="16"/>
  <c r="L335" i="16"/>
  <c r="O335" i="16"/>
  <c r="R335" i="16"/>
  <c r="L336" i="16"/>
  <c r="O336" i="16"/>
  <c r="R336" i="16"/>
  <c r="L337" i="16"/>
  <c r="O337" i="16"/>
  <c r="R337" i="16"/>
  <c r="L338" i="16"/>
  <c r="O338" i="16"/>
  <c r="R338" i="16"/>
  <c r="L339" i="16"/>
  <c r="O339" i="16"/>
  <c r="R339" i="16"/>
  <c r="L340" i="16"/>
  <c r="O340" i="16"/>
  <c r="R340" i="16"/>
  <c r="L341" i="16"/>
  <c r="O341" i="16"/>
  <c r="R341" i="16"/>
  <c r="L342" i="16"/>
  <c r="O342" i="16"/>
  <c r="R342" i="16"/>
  <c r="L343" i="16"/>
  <c r="O343" i="16"/>
  <c r="R343" i="16"/>
  <c r="L344" i="16"/>
  <c r="O344" i="16"/>
  <c r="R344" i="16"/>
  <c r="L345" i="16"/>
  <c r="O345" i="16"/>
  <c r="R345" i="16"/>
  <c r="L346" i="16"/>
  <c r="O346" i="16"/>
  <c r="R346" i="16"/>
  <c r="L347" i="16"/>
  <c r="O347" i="16"/>
  <c r="R347" i="16"/>
  <c r="L348" i="16"/>
  <c r="O348" i="16"/>
  <c r="R348" i="16"/>
  <c r="L349" i="16"/>
  <c r="O349" i="16"/>
  <c r="R349" i="16"/>
  <c r="L350" i="16"/>
  <c r="O350" i="16"/>
  <c r="R350" i="16"/>
  <c r="L351" i="16"/>
  <c r="O351" i="16"/>
  <c r="R351" i="16"/>
  <c r="L352" i="16"/>
  <c r="O352" i="16"/>
  <c r="R352" i="16"/>
  <c r="L353" i="16"/>
  <c r="O353" i="16"/>
  <c r="R353" i="16"/>
  <c r="L354" i="16"/>
  <c r="O354" i="16"/>
  <c r="R354" i="16"/>
  <c r="L355" i="16"/>
  <c r="O355" i="16"/>
  <c r="R355" i="16"/>
  <c r="L356" i="16"/>
  <c r="O356" i="16"/>
  <c r="R356" i="16"/>
  <c r="L357" i="16"/>
  <c r="O357" i="16"/>
  <c r="R357" i="16"/>
  <c r="L358" i="16"/>
  <c r="O358" i="16"/>
  <c r="R358" i="16"/>
  <c r="L359" i="16"/>
  <c r="O359" i="16"/>
  <c r="R359" i="16"/>
  <c r="L360" i="16"/>
  <c r="O360" i="16"/>
  <c r="R360" i="16"/>
  <c r="L361" i="16"/>
  <c r="O361" i="16"/>
  <c r="R361" i="16"/>
  <c r="L362" i="16"/>
  <c r="O362" i="16"/>
  <c r="R362" i="16"/>
  <c r="L363" i="16"/>
  <c r="O363" i="16"/>
  <c r="R363" i="16"/>
  <c r="L364" i="16"/>
  <c r="O364" i="16"/>
  <c r="R364" i="16"/>
  <c r="L365" i="16"/>
  <c r="O365" i="16"/>
  <c r="R365" i="16"/>
  <c r="L366" i="16"/>
  <c r="O366" i="16"/>
  <c r="R366" i="16"/>
  <c r="L367" i="16"/>
  <c r="O367" i="16"/>
  <c r="R367" i="16"/>
  <c r="L368" i="16"/>
  <c r="O368" i="16"/>
  <c r="R368" i="16"/>
  <c r="L369" i="16"/>
  <c r="O369" i="16"/>
  <c r="R369" i="16"/>
  <c r="L370" i="16"/>
  <c r="O370" i="16"/>
  <c r="R370" i="16"/>
  <c r="L371" i="16"/>
  <c r="O371" i="16"/>
  <c r="R371" i="16"/>
  <c r="L372" i="16"/>
  <c r="O372" i="16"/>
  <c r="R372" i="16"/>
  <c r="L373" i="16"/>
  <c r="O373" i="16"/>
  <c r="R373" i="16"/>
  <c r="L374" i="16"/>
  <c r="O374" i="16"/>
  <c r="R374" i="16"/>
  <c r="L375" i="16"/>
  <c r="O375" i="16"/>
  <c r="R375" i="16"/>
  <c r="L376" i="16"/>
  <c r="O376" i="16"/>
  <c r="R376" i="16"/>
  <c r="L378" i="16"/>
  <c r="O378" i="16"/>
  <c r="R378" i="16"/>
  <c r="L379" i="16"/>
  <c r="O379" i="16"/>
  <c r="R379" i="16"/>
  <c r="L380" i="16"/>
  <c r="O380" i="16"/>
  <c r="R380" i="16"/>
  <c r="L381" i="16"/>
  <c r="O381" i="16"/>
  <c r="R381" i="16"/>
  <c r="L382" i="16"/>
  <c r="O382" i="16"/>
  <c r="R382" i="16"/>
  <c r="L383" i="16"/>
  <c r="O383" i="16"/>
  <c r="R383" i="16"/>
  <c r="L384" i="16"/>
  <c r="O384" i="16"/>
  <c r="R384" i="16"/>
  <c r="L385" i="16"/>
  <c r="O385" i="16"/>
  <c r="R385" i="16"/>
  <c r="L386" i="16"/>
  <c r="O386" i="16"/>
  <c r="R386" i="16"/>
  <c r="L387" i="16"/>
  <c r="O387" i="16"/>
  <c r="R387" i="16"/>
  <c r="L388" i="16"/>
  <c r="O388" i="16"/>
  <c r="R388" i="16"/>
  <c r="L389" i="16"/>
  <c r="O389" i="16"/>
  <c r="R389" i="16"/>
  <c r="L390" i="16"/>
  <c r="O390" i="16"/>
  <c r="R390" i="16"/>
  <c r="L391" i="16"/>
  <c r="O391" i="16"/>
  <c r="R391" i="16"/>
  <c r="L392" i="16"/>
  <c r="O392" i="16"/>
  <c r="R392" i="16"/>
  <c r="L393" i="16"/>
  <c r="O393" i="16"/>
  <c r="R393" i="16"/>
  <c r="L394" i="16"/>
  <c r="O394" i="16"/>
  <c r="R394" i="16"/>
  <c r="L395" i="16"/>
  <c r="O395" i="16"/>
  <c r="R395" i="16"/>
  <c r="L396" i="16"/>
  <c r="O396" i="16"/>
  <c r="R396" i="16"/>
  <c r="L397" i="16"/>
  <c r="O397" i="16"/>
  <c r="R397" i="16"/>
  <c r="L398" i="16"/>
  <c r="O398" i="16"/>
  <c r="R398" i="16"/>
  <c r="L399" i="16"/>
  <c r="O399" i="16"/>
  <c r="R399" i="16"/>
  <c r="L400" i="16"/>
  <c r="O400" i="16"/>
  <c r="R400" i="16"/>
  <c r="B401" i="16"/>
  <c r="D401" i="16"/>
  <c r="E401" i="16"/>
  <c r="F401" i="16"/>
  <c r="G401" i="16"/>
  <c r="H401" i="16"/>
  <c r="I401" i="16"/>
  <c r="L401" i="16"/>
  <c r="O401" i="16"/>
  <c r="R401" i="16"/>
  <c r="B402" i="16"/>
  <c r="D402" i="16"/>
  <c r="E402" i="16"/>
  <c r="F402" i="16"/>
  <c r="G402" i="16"/>
  <c r="H402" i="16"/>
  <c r="I402" i="16"/>
  <c r="L402" i="16"/>
  <c r="O402" i="16"/>
  <c r="R402" i="16"/>
  <c r="B403" i="16"/>
  <c r="D403" i="16"/>
  <c r="E403" i="16"/>
  <c r="F403" i="16"/>
  <c r="G403" i="16"/>
  <c r="H403" i="16"/>
  <c r="I403" i="16"/>
  <c r="L403" i="16"/>
  <c r="O403" i="16"/>
  <c r="R403" i="16"/>
  <c r="B404" i="16"/>
  <c r="D404" i="16"/>
  <c r="E404" i="16"/>
  <c r="F404" i="16"/>
  <c r="G404" i="16"/>
  <c r="H404" i="16"/>
  <c r="I404" i="16"/>
  <c r="L404" i="16"/>
  <c r="O404" i="16"/>
  <c r="R404" i="16"/>
  <c r="B405" i="16"/>
  <c r="D405" i="16"/>
  <c r="E405" i="16"/>
  <c r="F405" i="16"/>
  <c r="G405" i="16"/>
  <c r="H405" i="16"/>
  <c r="I405" i="16"/>
  <c r="L405" i="16"/>
  <c r="O405" i="16"/>
  <c r="R405" i="16"/>
  <c r="B406" i="16"/>
  <c r="D406" i="16"/>
  <c r="E406" i="16"/>
  <c r="F406" i="16"/>
  <c r="G406" i="16"/>
  <c r="H406" i="16"/>
  <c r="I406" i="16"/>
  <c r="L406" i="16"/>
  <c r="O406" i="16"/>
  <c r="R406" i="16"/>
  <c r="B407" i="16"/>
  <c r="D407" i="16"/>
  <c r="E407" i="16"/>
  <c r="F407" i="16"/>
  <c r="G407" i="16"/>
  <c r="H407" i="16"/>
  <c r="I407" i="16"/>
  <c r="L407" i="16"/>
  <c r="O407" i="16"/>
  <c r="R407" i="16"/>
  <c r="B408" i="16"/>
  <c r="D408" i="16"/>
  <c r="E408" i="16"/>
  <c r="F408" i="16"/>
  <c r="G408" i="16"/>
  <c r="H408" i="16"/>
  <c r="I408" i="16"/>
  <c r="L408" i="16"/>
  <c r="O408" i="16"/>
  <c r="R408" i="16"/>
  <c r="B409" i="16"/>
  <c r="D409" i="16"/>
  <c r="E409" i="16"/>
  <c r="F409" i="16"/>
  <c r="G409" i="16"/>
  <c r="H409" i="16"/>
  <c r="I409" i="16"/>
  <c r="L409" i="16"/>
  <c r="O409" i="16"/>
  <c r="R409" i="16"/>
  <c r="B410" i="16"/>
  <c r="D410" i="16"/>
  <c r="E410" i="16"/>
  <c r="F410" i="16"/>
  <c r="G410" i="16"/>
  <c r="H410" i="16"/>
  <c r="I410" i="16"/>
  <c r="L410" i="16"/>
  <c r="O410" i="16"/>
  <c r="R410" i="16"/>
  <c r="B411" i="16"/>
  <c r="D411" i="16"/>
  <c r="E411" i="16"/>
  <c r="F411" i="16"/>
  <c r="G411" i="16"/>
  <c r="H411" i="16"/>
  <c r="I411" i="16"/>
  <c r="L411" i="16"/>
  <c r="O411" i="16"/>
  <c r="R411" i="16"/>
  <c r="B412" i="16"/>
  <c r="D412" i="16"/>
  <c r="E412" i="16"/>
  <c r="F412" i="16"/>
  <c r="G412" i="16"/>
  <c r="H412" i="16"/>
  <c r="I412" i="16"/>
  <c r="L412" i="16"/>
  <c r="O412" i="16"/>
  <c r="R412" i="16"/>
  <c r="B413" i="16"/>
  <c r="D413" i="16"/>
  <c r="E413" i="16"/>
  <c r="F413" i="16"/>
  <c r="G413" i="16"/>
  <c r="H413" i="16"/>
  <c r="I413" i="16"/>
  <c r="L413" i="16"/>
  <c r="O413" i="16"/>
  <c r="R413" i="16"/>
  <c r="B414" i="16"/>
  <c r="D414" i="16"/>
  <c r="E414" i="16"/>
  <c r="F414" i="16"/>
  <c r="G414" i="16"/>
  <c r="H414" i="16"/>
  <c r="I414" i="16"/>
  <c r="L414" i="16"/>
  <c r="O414" i="16"/>
  <c r="R414" i="16"/>
  <c r="B415" i="16"/>
  <c r="D415" i="16"/>
  <c r="E415" i="16"/>
  <c r="F415" i="16"/>
  <c r="G415" i="16"/>
  <c r="H415" i="16"/>
  <c r="I415" i="16"/>
  <c r="L415" i="16"/>
  <c r="O415" i="16"/>
  <c r="R415" i="16"/>
  <c r="B416" i="16"/>
  <c r="D416" i="16"/>
  <c r="E416" i="16"/>
  <c r="F416" i="16"/>
  <c r="G416" i="16"/>
  <c r="H416" i="16"/>
  <c r="I416" i="16"/>
  <c r="L416" i="16"/>
  <c r="O416" i="16"/>
  <c r="R416" i="16"/>
  <c r="B417" i="16"/>
  <c r="D417" i="16"/>
  <c r="E417" i="16"/>
  <c r="F417" i="16"/>
  <c r="G417" i="16"/>
  <c r="H417" i="16"/>
  <c r="I417" i="16"/>
  <c r="L417" i="16"/>
  <c r="O417" i="16"/>
  <c r="R417" i="16"/>
  <c r="B418" i="16"/>
  <c r="D418" i="16"/>
  <c r="E418" i="16"/>
  <c r="F418" i="16"/>
  <c r="G418" i="16"/>
  <c r="H418" i="16"/>
  <c r="I418" i="16"/>
  <c r="L418" i="16"/>
  <c r="O418" i="16"/>
  <c r="R418" i="16"/>
  <c r="B419" i="16"/>
  <c r="D419" i="16"/>
  <c r="E419" i="16"/>
  <c r="F419" i="16"/>
  <c r="G419" i="16"/>
  <c r="H419" i="16"/>
  <c r="I419" i="16"/>
  <c r="L419" i="16"/>
  <c r="O419" i="16"/>
  <c r="R419" i="16"/>
  <c r="B420" i="16"/>
  <c r="D420" i="16"/>
  <c r="E420" i="16"/>
  <c r="F420" i="16"/>
  <c r="G420" i="16"/>
  <c r="H420" i="16"/>
  <c r="I420" i="16"/>
  <c r="L420" i="16"/>
  <c r="O420" i="16"/>
  <c r="R420" i="16"/>
  <c r="B421" i="16"/>
  <c r="D421" i="16"/>
  <c r="E421" i="16"/>
  <c r="F421" i="16"/>
  <c r="G421" i="16"/>
  <c r="H421" i="16"/>
  <c r="I421" i="16"/>
  <c r="L421" i="16"/>
  <c r="O421" i="16"/>
  <c r="R421" i="16"/>
  <c r="B422" i="16"/>
  <c r="D422" i="16"/>
  <c r="E422" i="16"/>
  <c r="F422" i="16"/>
  <c r="G422" i="16"/>
  <c r="H422" i="16"/>
  <c r="I422" i="16"/>
  <c r="L422" i="16"/>
  <c r="O422" i="16"/>
  <c r="R422" i="16"/>
  <c r="B423" i="16"/>
  <c r="D423" i="16"/>
  <c r="E423" i="16"/>
  <c r="F423" i="16"/>
  <c r="G423" i="16"/>
  <c r="H423" i="16"/>
  <c r="I423" i="16"/>
  <c r="L423" i="16"/>
  <c r="O423" i="16"/>
  <c r="R423" i="16"/>
  <c r="B424" i="16"/>
  <c r="D424" i="16"/>
  <c r="E424" i="16"/>
  <c r="F424" i="16"/>
  <c r="G424" i="16"/>
  <c r="H424" i="16"/>
  <c r="I424" i="16"/>
  <c r="L424" i="16"/>
  <c r="O424" i="16"/>
  <c r="R424" i="16"/>
  <c r="B425" i="16"/>
  <c r="D425" i="16"/>
  <c r="E425" i="16"/>
  <c r="F425" i="16"/>
  <c r="G425" i="16"/>
  <c r="H425" i="16"/>
  <c r="I425" i="16"/>
  <c r="L425" i="16"/>
  <c r="O425" i="16"/>
  <c r="R425" i="16"/>
  <c r="B426" i="16"/>
  <c r="D426" i="16"/>
  <c r="E426" i="16"/>
  <c r="F426" i="16"/>
  <c r="G426" i="16"/>
  <c r="H426" i="16"/>
  <c r="I426" i="16"/>
  <c r="L426" i="16"/>
  <c r="O426" i="16"/>
  <c r="R426" i="16"/>
  <c r="B427" i="16"/>
  <c r="D427" i="16"/>
  <c r="E427" i="16"/>
  <c r="F427" i="16"/>
  <c r="G427" i="16"/>
  <c r="H427" i="16"/>
  <c r="I427" i="16"/>
  <c r="L427" i="16"/>
  <c r="O427" i="16"/>
  <c r="R427" i="16"/>
  <c r="B428" i="16"/>
  <c r="D428" i="16"/>
  <c r="E428" i="16"/>
  <c r="F428" i="16"/>
  <c r="G428" i="16"/>
  <c r="H428" i="16"/>
  <c r="I428" i="16"/>
  <c r="L428" i="16"/>
  <c r="O428" i="16"/>
  <c r="R428" i="16"/>
  <c r="B429" i="16"/>
  <c r="D429" i="16"/>
  <c r="E429" i="16"/>
  <c r="F429" i="16"/>
  <c r="G429" i="16"/>
  <c r="H429" i="16"/>
  <c r="I429" i="16"/>
  <c r="L429" i="16"/>
  <c r="O429" i="16"/>
  <c r="R429" i="16"/>
  <c r="B430" i="16"/>
  <c r="D430" i="16"/>
  <c r="E430" i="16"/>
  <c r="F430" i="16"/>
  <c r="G430" i="16"/>
  <c r="H430" i="16"/>
  <c r="I430" i="16"/>
  <c r="L430" i="16"/>
  <c r="O430" i="16"/>
  <c r="R430" i="16"/>
  <c r="B431" i="16"/>
  <c r="D431" i="16"/>
  <c r="E431" i="16"/>
  <c r="F431" i="16"/>
  <c r="G431" i="16"/>
  <c r="H431" i="16"/>
  <c r="I431" i="16"/>
  <c r="L431" i="16"/>
  <c r="O431" i="16"/>
  <c r="R431" i="16"/>
  <c r="B432" i="16"/>
  <c r="D432" i="16"/>
  <c r="E432" i="16"/>
  <c r="F432" i="16"/>
  <c r="G432" i="16"/>
  <c r="H432" i="16"/>
  <c r="I432" i="16"/>
  <c r="L432" i="16"/>
  <c r="O432" i="16"/>
  <c r="R432" i="16"/>
  <c r="B433" i="16"/>
  <c r="D433" i="16"/>
  <c r="E433" i="16"/>
  <c r="F433" i="16"/>
  <c r="G433" i="16"/>
  <c r="H433" i="16"/>
  <c r="I433" i="16"/>
  <c r="L433" i="16"/>
  <c r="O433" i="16"/>
  <c r="R433" i="16"/>
  <c r="B434" i="16"/>
  <c r="D434" i="16"/>
  <c r="E434" i="16"/>
  <c r="F434" i="16"/>
  <c r="G434" i="16"/>
  <c r="H434" i="16"/>
  <c r="I434" i="16"/>
  <c r="L434" i="16"/>
  <c r="O434" i="16"/>
  <c r="R434" i="16"/>
  <c r="B435" i="16"/>
  <c r="D435" i="16"/>
  <c r="E435" i="16"/>
  <c r="F435" i="16"/>
  <c r="G435" i="16"/>
  <c r="H435" i="16"/>
  <c r="I435" i="16"/>
  <c r="L435" i="16"/>
  <c r="O435" i="16"/>
  <c r="R435" i="16"/>
  <c r="B436" i="16"/>
  <c r="D436" i="16"/>
  <c r="E436" i="16"/>
  <c r="F436" i="16"/>
  <c r="G436" i="16"/>
  <c r="H436" i="16"/>
  <c r="I436" i="16"/>
  <c r="L436" i="16"/>
  <c r="O436" i="16"/>
  <c r="R436" i="16"/>
  <c r="B437" i="16"/>
  <c r="D437" i="16"/>
  <c r="E437" i="16"/>
  <c r="F437" i="16"/>
  <c r="G437" i="16"/>
  <c r="H437" i="16"/>
  <c r="I437" i="16"/>
  <c r="L437" i="16"/>
  <c r="O437" i="16"/>
  <c r="R437" i="16"/>
  <c r="B438" i="16"/>
  <c r="D438" i="16"/>
  <c r="E438" i="16"/>
  <c r="F438" i="16"/>
  <c r="G438" i="16"/>
  <c r="H438" i="16"/>
  <c r="I438" i="16"/>
  <c r="L438" i="16"/>
  <c r="O438" i="16"/>
  <c r="R438" i="16"/>
  <c r="B439" i="16"/>
  <c r="D439" i="16"/>
  <c r="E439" i="16"/>
  <c r="F439" i="16"/>
  <c r="G439" i="16"/>
  <c r="H439" i="16"/>
  <c r="I439" i="16"/>
  <c r="L439" i="16"/>
  <c r="O439" i="16"/>
  <c r="R439" i="16"/>
  <c r="B440" i="16"/>
  <c r="D440" i="16"/>
  <c r="E440" i="16"/>
  <c r="F440" i="16"/>
  <c r="G440" i="16"/>
  <c r="H440" i="16"/>
  <c r="I440" i="16"/>
  <c r="L440" i="16"/>
  <c r="O440" i="16"/>
  <c r="R440" i="16"/>
  <c r="B441" i="16"/>
  <c r="D441" i="16"/>
  <c r="E441" i="16"/>
  <c r="F441" i="16"/>
  <c r="G441" i="16"/>
  <c r="H441" i="16"/>
  <c r="I441" i="16"/>
  <c r="L441" i="16"/>
  <c r="O441" i="16"/>
  <c r="R441" i="16"/>
  <c r="B442" i="16"/>
  <c r="D442" i="16"/>
  <c r="E442" i="16"/>
  <c r="F442" i="16"/>
  <c r="G442" i="16"/>
  <c r="H442" i="16"/>
  <c r="I442" i="16"/>
  <c r="L442" i="16"/>
  <c r="O442" i="16"/>
  <c r="R442" i="16"/>
  <c r="B443" i="16"/>
  <c r="D443" i="16"/>
  <c r="E443" i="16"/>
  <c r="F443" i="16"/>
  <c r="G443" i="16"/>
  <c r="H443" i="16"/>
  <c r="I443" i="16"/>
  <c r="L443" i="16"/>
  <c r="O443" i="16"/>
  <c r="R443" i="16"/>
  <c r="B444" i="16"/>
  <c r="D444" i="16"/>
  <c r="E444" i="16"/>
  <c r="F444" i="16"/>
  <c r="G444" i="16"/>
  <c r="H444" i="16"/>
  <c r="I444" i="16"/>
  <c r="L444" i="16"/>
  <c r="O444" i="16"/>
  <c r="R444" i="16"/>
  <c r="B445" i="16"/>
  <c r="D445" i="16"/>
  <c r="E445" i="16"/>
  <c r="F445" i="16"/>
  <c r="G445" i="16"/>
  <c r="H445" i="16"/>
  <c r="I445" i="16"/>
  <c r="L445" i="16"/>
  <c r="O445" i="16"/>
  <c r="R445" i="16"/>
  <c r="B446" i="16"/>
  <c r="D446" i="16"/>
  <c r="E446" i="16"/>
  <c r="F446" i="16"/>
  <c r="G446" i="16"/>
  <c r="H446" i="16"/>
  <c r="I446" i="16"/>
  <c r="L446" i="16"/>
  <c r="O446" i="16"/>
  <c r="R446" i="16"/>
  <c r="B447" i="16"/>
  <c r="D447" i="16"/>
  <c r="E447" i="16"/>
  <c r="F447" i="16"/>
  <c r="G447" i="16"/>
  <c r="H447" i="16"/>
  <c r="I447" i="16"/>
  <c r="L447" i="16"/>
  <c r="O447" i="16"/>
  <c r="R447" i="16"/>
  <c r="B448" i="16"/>
  <c r="D448" i="16"/>
  <c r="E448" i="16"/>
  <c r="F448" i="16"/>
  <c r="G448" i="16"/>
  <c r="H448" i="16"/>
  <c r="I448" i="16"/>
  <c r="L448" i="16"/>
  <c r="O448" i="16"/>
  <c r="R448" i="16"/>
  <c r="B449" i="16"/>
  <c r="D449" i="16"/>
  <c r="E449" i="16"/>
  <c r="F449" i="16"/>
  <c r="G449" i="16"/>
  <c r="H449" i="16"/>
  <c r="I449" i="16"/>
  <c r="L449" i="16"/>
  <c r="O449" i="16"/>
  <c r="R449" i="16"/>
  <c r="B450" i="16"/>
  <c r="D450" i="16"/>
  <c r="E450" i="16"/>
  <c r="F450" i="16"/>
  <c r="G450" i="16"/>
  <c r="H450" i="16"/>
  <c r="I450" i="16"/>
  <c r="L450" i="16"/>
  <c r="O450" i="16"/>
  <c r="R450" i="16"/>
  <c r="B451" i="16"/>
  <c r="D451" i="16"/>
  <c r="E451" i="16"/>
  <c r="F451" i="16"/>
  <c r="G451" i="16"/>
  <c r="H451" i="16"/>
  <c r="I451" i="16"/>
  <c r="L451" i="16"/>
  <c r="O451" i="16"/>
  <c r="R451" i="16"/>
  <c r="B452" i="16"/>
  <c r="D452" i="16"/>
  <c r="E452" i="16"/>
  <c r="F452" i="16"/>
  <c r="G452" i="16"/>
  <c r="H452" i="16"/>
  <c r="I452" i="16"/>
  <c r="L452" i="16"/>
  <c r="O452" i="16"/>
  <c r="R452" i="16"/>
  <c r="B453" i="16"/>
  <c r="D453" i="16"/>
  <c r="E453" i="16"/>
  <c r="F453" i="16"/>
  <c r="G453" i="16"/>
  <c r="H453" i="16"/>
  <c r="I453" i="16"/>
  <c r="L453" i="16"/>
  <c r="O453" i="16"/>
  <c r="R453" i="16"/>
  <c r="B454" i="16"/>
  <c r="D454" i="16"/>
  <c r="E454" i="16"/>
  <c r="F454" i="16"/>
  <c r="G454" i="16"/>
  <c r="H454" i="16"/>
  <c r="I454" i="16"/>
  <c r="L454" i="16"/>
  <c r="O454" i="16"/>
  <c r="R454" i="16"/>
  <c r="B455" i="16"/>
  <c r="D455" i="16"/>
  <c r="E455" i="16"/>
  <c r="F455" i="16"/>
  <c r="G455" i="16"/>
  <c r="H455" i="16"/>
  <c r="I455" i="16"/>
  <c r="L455" i="16"/>
  <c r="O455" i="16"/>
  <c r="R455" i="16"/>
  <c r="B456" i="16"/>
  <c r="D456" i="16"/>
  <c r="E456" i="16"/>
  <c r="F456" i="16"/>
  <c r="G456" i="16"/>
  <c r="H456" i="16"/>
  <c r="I456" i="16"/>
  <c r="L456" i="16"/>
  <c r="O456" i="16"/>
  <c r="R456" i="16"/>
  <c r="B457" i="16"/>
  <c r="D457" i="16"/>
  <c r="E457" i="16"/>
  <c r="F457" i="16"/>
  <c r="G457" i="16"/>
  <c r="H457" i="16"/>
  <c r="I457" i="16"/>
  <c r="L457" i="16"/>
  <c r="O457" i="16"/>
  <c r="R457" i="16"/>
  <c r="B458" i="16"/>
  <c r="D458" i="16"/>
  <c r="E458" i="16"/>
  <c r="F458" i="16"/>
  <c r="G458" i="16"/>
  <c r="H458" i="16"/>
  <c r="I458" i="16"/>
  <c r="L458" i="16"/>
  <c r="O458" i="16"/>
  <c r="R458" i="16"/>
  <c r="B459" i="16"/>
  <c r="D459" i="16"/>
  <c r="E459" i="16"/>
  <c r="F459" i="16"/>
  <c r="G459" i="16"/>
  <c r="H459" i="16"/>
  <c r="I459" i="16"/>
  <c r="L459" i="16"/>
  <c r="O459" i="16"/>
  <c r="R459" i="16"/>
  <c r="B460" i="16"/>
  <c r="D460" i="16"/>
  <c r="E460" i="16"/>
  <c r="F460" i="16"/>
  <c r="G460" i="16"/>
  <c r="H460" i="16"/>
  <c r="I460" i="16"/>
  <c r="L460" i="16"/>
  <c r="O460" i="16"/>
  <c r="R460" i="16"/>
  <c r="B461" i="16"/>
  <c r="D461" i="16"/>
  <c r="E461" i="16"/>
  <c r="F461" i="16"/>
  <c r="G461" i="16"/>
  <c r="H461" i="16"/>
  <c r="I461" i="16"/>
  <c r="L461" i="16"/>
  <c r="O461" i="16"/>
  <c r="R461" i="16"/>
  <c r="B462" i="16"/>
  <c r="D462" i="16"/>
  <c r="E462" i="16"/>
  <c r="F462" i="16"/>
  <c r="G462" i="16"/>
  <c r="H462" i="16"/>
  <c r="I462" i="16"/>
  <c r="L462" i="16"/>
  <c r="O462" i="16"/>
  <c r="R462" i="16"/>
  <c r="B463" i="16"/>
  <c r="D463" i="16"/>
  <c r="E463" i="16"/>
  <c r="F463" i="16"/>
  <c r="G463" i="16"/>
  <c r="H463" i="16"/>
  <c r="I463" i="16"/>
  <c r="L463" i="16"/>
  <c r="O463" i="16"/>
  <c r="R463" i="16"/>
  <c r="B464" i="16"/>
  <c r="D464" i="16"/>
  <c r="E464" i="16"/>
  <c r="F464" i="16"/>
  <c r="G464" i="16"/>
  <c r="H464" i="16"/>
  <c r="I464" i="16"/>
  <c r="L464" i="16"/>
  <c r="O464" i="16"/>
  <c r="R464" i="16"/>
  <c r="B465" i="16"/>
  <c r="D465" i="16"/>
  <c r="E465" i="16"/>
  <c r="F465" i="16"/>
  <c r="G465" i="16"/>
  <c r="H465" i="16"/>
  <c r="I465" i="16"/>
  <c r="L465" i="16"/>
  <c r="O465" i="16"/>
  <c r="R465" i="16"/>
  <c r="B466" i="16"/>
  <c r="D466" i="16"/>
  <c r="E466" i="16"/>
  <c r="F466" i="16"/>
  <c r="G466" i="16"/>
  <c r="H466" i="16"/>
  <c r="I466" i="16"/>
  <c r="L466" i="16"/>
  <c r="O466" i="16"/>
  <c r="R466" i="16"/>
  <c r="B467" i="16"/>
  <c r="D467" i="16"/>
  <c r="E467" i="16"/>
  <c r="F467" i="16"/>
  <c r="G467" i="16"/>
  <c r="H467" i="16"/>
  <c r="I467" i="16"/>
  <c r="L467" i="16"/>
  <c r="O467" i="16"/>
  <c r="R467" i="16"/>
  <c r="B468" i="16"/>
  <c r="D468" i="16"/>
  <c r="E468" i="16"/>
  <c r="F468" i="16"/>
  <c r="G468" i="16"/>
  <c r="H468" i="16"/>
  <c r="I468" i="16"/>
  <c r="L468" i="16"/>
  <c r="O468" i="16"/>
  <c r="R468" i="16"/>
  <c r="B469" i="16"/>
  <c r="D469" i="16"/>
  <c r="E469" i="16"/>
  <c r="F469" i="16"/>
  <c r="G469" i="16"/>
  <c r="H469" i="16"/>
  <c r="I469" i="16"/>
  <c r="L469" i="16"/>
  <c r="O469" i="16"/>
  <c r="R469" i="16"/>
  <c r="B470" i="16"/>
  <c r="D470" i="16"/>
  <c r="E470" i="16"/>
  <c r="F470" i="16"/>
  <c r="G470" i="16"/>
  <c r="H470" i="16"/>
  <c r="I470" i="16"/>
  <c r="L470" i="16"/>
  <c r="O470" i="16"/>
  <c r="R470" i="16"/>
  <c r="B471" i="16"/>
  <c r="D471" i="16"/>
  <c r="E471" i="16"/>
  <c r="F471" i="16"/>
  <c r="G471" i="16"/>
  <c r="H471" i="16"/>
  <c r="I471" i="16"/>
  <c r="L471" i="16"/>
  <c r="O471" i="16"/>
  <c r="R471" i="16"/>
  <c r="B472" i="16"/>
  <c r="D472" i="16"/>
  <c r="E472" i="16"/>
  <c r="F472" i="16"/>
  <c r="G472" i="16"/>
  <c r="H472" i="16"/>
  <c r="I472" i="16"/>
  <c r="L472" i="16"/>
  <c r="O472" i="16"/>
  <c r="R472" i="16"/>
  <c r="B473" i="16"/>
  <c r="D473" i="16"/>
  <c r="E473" i="16"/>
  <c r="F473" i="16"/>
  <c r="G473" i="16"/>
  <c r="H473" i="16"/>
  <c r="I473" i="16"/>
  <c r="L473" i="16"/>
  <c r="O473" i="16"/>
  <c r="R473" i="16"/>
  <c r="B474" i="16"/>
  <c r="D474" i="16"/>
  <c r="E474" i="16"/>
  <c r="F474" i="16"/>
  <c r="G474" i="16"/>
  <c r="H474" i="16"/>
  <c r="I474" i="16"/>
  <c r="L474" i="16"/>
  <c r="O474" i="16"/>
  <c r="R474" i="16"/>
  <c r="B475" i="16"/>
  <c r="D475" i="16"/>
  <c r="E475" i="16"/>
  <c r="F475" i="16"/>
  <c r="G475" i="16"/>
  <c r="H475" i="16"/>
  <c r="I475" i="16"/>
  <c r="L475" i="16"/>
  <c r="O475" i="16"/>
  <c r="R475" i="16"/>
  <c r="B476" i="16"/>
  <c r="D476" i="16"/>
  <c r="E476" i="16"/>
  <c r="F476" i="16"/>
  <c r="G476" i="16"/>
  <c r="H476" i="16"/>
  <c r="I476" i="16"/>
  <c r="L476" i="16"/>
  <c r="O476" i="16"/>
  <c r="R476" i="16"/>
  <c r="B477" i="16"/>
  <c r="D477" i="16"/>
  <c r="E477" i="16"/>
  <c r="F477" i="16"/>
  <c r="G477" i="16"/>
  <c r="H477" i="16"/>
  <c r="I477" i="16"/>
  <c r="L477" i="16"/>
  <c r="O477" i="16"/>
  <c r="R477" i="16"/>
  <c r="B478" i="16"/>
  <c r="D478" i="16"/>
  <c r="E478" i="16"/>
  <c r="F478" i="16"/>
  <c r="G478" i="16"/>
  <c r="H478" i="16"/>
  <c r="I478" i="16"/>
  <c r="L478" i="16"/>
  <c r="O478" i="16"/>
  <c r="R478" i="16"/>
  <c r="B479" i="16"/>
  <c r="D479" i="16"/>
  <c r="E479" i="16"/>
  <c r="F479" i="16"/>
  <c r="G479" i="16"/>
  <c r="H479" i="16"/>
  <c r="I479" i="16"/>
  <c r="L479" i="16"/>
  <c r="O479" i="16"/>
  <c r="R479" i="16"/>
  <c r="B480" i="16"/>
  <c r="D480" i="16"/>
  <c r="E480" i="16"/>
  <c r="F480" i="16"/>
  <c r="G480" i="16"/>
  <c r="H480" i="16"/>
  <c r="I480" i="16"/>
  <c r="L480" i="16"/>
  <c r="O480" i="16"/>
  <c r="R480" i="16"/>
  <c r="B481" i="16"/>
  <c r="D481" i="16"/>
  <c r="E481" i="16"/>
  <c r="F481" i="16"/>
  <c r="G481" i="16"/>
  <c r="H481" i="16"/>
  <c r="I481" i="16"/>
  <c r="L481" i="16"/>
  <c r="O481" i="16"/>
  <c r="R481" i="16"/>
  <c r="B482" i="16"/>
  <c r="D482" i="16"/>
  <c r="E482" i="16"/>
  <c r="F482" i="16"/>
  <c r="G482" i="16"/>
  <c r="H482" i="16"/>
  <c r="I482" i="16"/>
  <c r="L482" i="16"/>
  <c r="O482" i="16"/>
  <c r="R482" i="16"/>
  <c r="B483" i="16"/>
  <c r="D483" i="16"/>
  <c r="E483" i="16"/>
  <c r="F483" i="16"/>
  <c r="G483" i="16"/>
  <c r="H483" i="16"/>
  <c r="I483" i="16"/>
  <c r="L483" i="16"/>
  <c r="O483" i="16"/>
  <c r="R483" i="16"/>
  <c r="B484" i="16"/>
  <c r="D484" i="16"/>
  <c r="E484" i="16"/>
  <c r="F484" i="16"/>
  <c r="G484" i="16"/>
  <c r="H484" i="16"/>
  <c r="I484" i="16"/>
  <c r="L484" i="16"/>
  <c r="O484" i="16"/>
  <c r="R484" i="16"/>
  <c r="B485" i="16"/>
  <c r="D485" i="16"/>
  <c r="E485" i="16"/>
  <c r="F485" i="16"/>
  <c r="G485" i="16"/>
  <c r="H485" i="16"/>
  <c r="I485" i="16"/>
  <c r="L485" i="16"/>
  <c r="O485" i="16"/>
  <c r="R485" i="16"/>
  <c r="B486" i="16"/>
  <c r="D486" i="16"/>
  <c r="E486" i="16"/>
  <c r="F486" i="16"/>
  <c r="G486" i="16"/>
  <c r="H486" i="16"/>
  <c r="I486" i="16"/>
  <c r="L486" i="16"/>
  <c r="O486" i="16"/>
  <c r="R486" i="16"/>
  <c r="B487" i="16"/>
  <c r="D487" i="16"/>
  <c r="E487" i="16"/>
  <c r="F487" i="16"/>
  <c r="G487" i="16"/>
  <c r="H487" i="16"/>
  <c r="I487" i="16"/>
  <c r="L487" i="16"/>
  <c r="O487" i="16"/>
  <c r="R487" i="16"/>
  <c r="B488" i="16"/>
  <c r="D488" i="16"/>
  <c r="E488" i="16"/>
  <c r="F488" i="16"/>
  <c r="G488" i="16"/>
  <c r="H488" i="16"/>
  <c r="I488" i="16"/>
  <c r="L488" i="16"/>
  <c r="O488" i="16"/>
  <c r="R488" i="16"/>
  <c r="B489" i="16"/>
  <c r="D489" i="16"/>
  <c r="E489" i="16"/>
  <c r="F489" i="16"/>
  <c r="G489" i="16"/>
  <c r="H489" i="16"/>
  <c r="I489" i="16"/>
  <c r="L489" i="16"/>
  <c r="O489" i="16"/>
  <c r="R489" i="16"/>
  <c r="B490" i="16"/>
  <c r="D490" i="16"/>
  <c r="E490" i="16"/>
  <c r="F490" i="16"/>
  <c r="G490" i="16"/>
  <c r="H490" i="16"/>
  <c r="I490" i="16"/>
  <c r="L490" i="16"/>
  <c r="O490" i="16"/>
  <c r="R490" i="16"/>
  <c r="B491" i="16"/>
  <c r="D491" i="16"/>
  <c r="E491" i="16"/>
  <c r="F491" i="16"/>
  <c r="G491" i="16"/>
  <c r="H491" i="16"/>
  <c r="I491" i="16"/>
  <c r="L491" i="16"/>
  <c r="O491" i="16"/>
  <c r="R491" i="16"/>
  <c r="B492" i="16"/>
  <c r="D492" i="16"/>
  <c r="E492" i="16"/>
  <c r="F492" i="16"/>
  <c r="G492" i="16"/>
  <c r="H492" i="16"/>
  <c r="I492" i="16"/>
  <c r="L492" i="16"/>
  <c r="O492" i="16"/>
  <c r="R492" i="16"/>
  <c r="B493" i="16"/>
  <c r="D493" i="16"/>
  <c r="E493" i="16"/>
  <c r="F493" i="16"/>
  <c r="G493" i="16"/>
  <c r="H493" i="16"/>
  <c r="I493" i="16"/>
  <c r="L493" i="16"/>
  <c r="O493" i="16"/>
  <c r="R493" i="16"/>
  <c r="B494" i="16"/>
  <c r="D494" i="16"/>
  <c r="E494" i="16"/>
  <c r="F494" i="16"/>
  <c r="G494" i="16"/>
  <c r="H494" i="16"/>
  <c r="I494" i="16"/>
  <c r="L494" i="16"/>
  <c r="O494" i="16"/>
  <c r="R494" i="16"/>
  <c r="B495" i="16"/>
  <c r="D495" i="16"/>
  <c r="E495" i="16"/>
  <c r="F495" i="16"/>
  <c r="G495" i="16"/>
  <c r="H495" i="16"/>
  <c r="I495" i="16"/>
  <c r="L495" i="16"/>
  <c r="O495" i="16"/>
  <c r="R495" i="16"/>
  <c r="B496" i="16"/>
  <c r="D496" i="16"/>
  <c r="E496" i="16"/>
  <c r="F496" i="16"/>
  <c r="G496" i="16"/>
  <c r="H496" i="16"/>
  <c r="I496" i="16"/>
  <c r="L496" i="16"/>
  <c r="O496" i="16"/>
  <c r="R496" i="16"/>
  <c r="B497" i="16"/>
  <c r="D497" i="16"/>
  <c r="E497" i="16"/>
  <c r="F497" i="16"/>
  <c r="G497" i="16"/>
  <c r="H497" i="16"/>
  <c r="I497" i="16"/>
  <c r="L497" i="16"/>
  <c r="O497" i="16"/>
  <c r="R497" i="16"/>
  <c r="B498" i="16"/>
  <c r="D498" i="16"/>
  <c r="E498" i="16"/>
  <c r="F498" i="16"/>
  <c r="G498" i="16"/>
  <c r="H498" i="16"/>
  <c r="I498" i="16"/>
  <c r="L498" i="16"/>
  <c r="O498" i="16"/>
  <c r="R498" i="16"/>
  <c r="B499" i="16"/>
  <c r="D499" i="16"/>
  <c r="E499" i="16"/>
  <c r="F499" i="16"/>
  <c r="G499" i="16"/>
  <c r="H499" i="16"/>
  <c r="I499" i="16"/>
  <c r="L499" i="16"/>
  <c r="O499" i="16"/>
  <c r="R499" i="16"/>
  <c r="B500" i="16"/>
  <c r="D500" i="16"/>
  <c r="E500" i="16"/>
  <c r="F500" i="16"/>
  <c r="G500" i="16"/>
  <c r="H500" i="16"/>
  <c r="I500" i="16"/>
  <c r="L500" i="16"/>
  <c r="O500" i="16"/>
  <c r="R500" i="16"/>
  <c r="B501" i="16"/>
  <c r="D501" i="16"/>
  <c r="E501" i="16"/>
  <c r="F501" i="16"/>
  <c r="G501" i="16"/>
  <c r="H501" i="16"/>
  <c r="I501" i="16"/>
  <c r="L501" i="16"/>
  <c r="O501" i="16"/>
  <c r="R501" i="16"/>
  <c r="B502" i="16"/>
  <c r="D502" i="16"/>
  <c r="E502" i="16"/>
  <c r="F502" i="16"/>
  <c r="G502" i="16"/>
  <c r="H502" i="16"/>
  <c r="I502" i="16"/>
  <c r="L502" i="16"/>
  <c r="O502" i="16"/>
  <c r="R502" i="16"/>
  <c r="B503" i="16"/>
  <c r="D503" i="16"/>
  <c r="E503" i="16"/>
  <c r="F503" i="16"/>
  <c r="G503" i="16"/>
  <c r="H503" i="16"/>
  <c r="I503" i="16"/>
  <c r="L503" i="16"/>
  <c r="O503" i="16"/>
  <c r="R503" i="16"/>
  <c r="B504" i="16"/>
  <c r="D504" i="16"/>
  <c r="E504" i="16"/>
  <c r="F504" i="16"/>
  <c r="G504" i="16"/>
  <c r="H504" i="16"/>
  <c r="I504" i="16"/>
  <c r="L504" i="16"/>
  <c r="O504" i="16"/>
  <c r="R504" i="16"/>
  <c r="B505" i="16"/>
  <c r="D505" i="16"/>
  <c r="E505" i="16"/>
  <c r="F505" i="16"/>
  <c r="G505" i="16"/>
  <c r="H505" i="16"/>
  <c r="I505" i="16"/>
  <c r="L505" i="16"/>
  <c r="O505" i="16"/>
  <c r="R505" i="16"/>
  <c r="B506" i="16"/>
  <c r="D506" i="16"/>
  <c r="E506" i="16"/>
  <c r="F506" i="16"/>
  <c r="G506" i="16"/>
  <c r="H506" i="16"/>
  <c r="I506" i="16"/>
  <c r="L506" i="16"/>
  <c r="O506" i="16"/>
  <c r="R506" i="16"/>
  <c r="B507" i="16"/>
  <c r="D507" i="16"/>
  <c r="E507" i="16"/>
  <c r="F507" i="16"/>
  <c r="G507" i="16"/>
  <c r="H507" i="16"/>
  <c r="I507" i="16"/>
  <c r="L507" i="16"/>
  <c r="O507" i="16"/>
  <c r="R507" i="16"/>
  <c r="B508" i="16"/>
  <c r="D508" i="16"/>
  <c r="E508" i="16"/>
  <c r="F508" i="16"/>
  <c r="G508" i="16"/>
  <c r="H508" i="16"/>
  <c r="I508" i="16"/>
  <c r="L508" i="16"/>
  <c r="O508" i="16"/>
  <c r="R508" i="16"/>
  <c r="B509" i="16"/>
  <c r="D509" i="16"/>
  <c r="E509" i="16"/>
  <c r="F509" i="16"/>
  <c r="G509" i="16"/>
  <c r="H509" i="16"/>
  <c r="I509" i="16"/>
  <c r="L509" i="16"/>
  <c r="O509" i="16"/>
  <c r="R509" i="16"/>
  <c r="B510" i="16"/>
  <c r="D510" i="16"/>
  <c r="E510" i="16"/>
  <c r="F510" i="16"/>
  <c r="G510" i="16"/>
  <c r="H510" i="16"/>
  <c r="I510" i="16"/>
  <c r="L510" i="16"/>
  <c r="O510" i="16"/>
  <c r="R510" i="16"/>
  <c r="B511" i="16"/>
  <c r="D511" i="16"/>
  <c r="E511" i="16"/>
  <c r="F511" i="16"/>
  <c r="G511" i="16"/>
  <c r="H511" i="16"/>
  <c r="I511" i="16"/>
  <c r="L511" i="16"/>
  <c r="O511" i="16"/>
  <c r="R511" i="16"/>
  <c r="B512" i="16"/>
  <c r="D512" i="16"/>
  <c r="E512" i="16"/>
  <c r="F512" i="16"/>
  <c r="G512" i="16"/>
  <c r="H512" i="16"/>
  <c r="I512" i="16"/>
  <c r="L512" i="16"/>
  <c r="O512" i="16"/>
  <c r="R512" i="16"/>
  <c r="B513" i="16"/>
  <c r="D513" i="16"/>
  <c r="E513" i="16"/>
  <c r="F513" i="16"/>
  <c r="G513" i="16"/>
  <c r="H513" i="16"/>
  <c r="I513" i="16"/>
  <c r="L513" i="16"/>
  <c r="O513" i="16"/>
  <c r="R513" i="16"/>
  <c r="B514" i="16"/>
  <c r="D514" i="16"/>
  <c r="E514" i="16"/>
  <c r="F514" i="16"/>
  <c r="G514" i="16"/>
  <c r="H514" i="16"/>
  <c r="I514" i="16"/>
  <c r="L514" i="16"/>
  <c r="O514" i="16"/>
  <c r="R514" i="16"/>
  <c r="B515" i="16"/>
  <c r="D515" i="16"/>
  <c r="E515" i="16"/>
  <c r="F515" i="16"/>
  <c r="G515" i="16"/>
  <c r="H515" i="16"/>
  <c r="I515" i="16"/>
  <c r="L515" i="16"/>
  <c r="O515" i="16"/>
  <c r="R515" i="16"/>
  <c r="B516" i="16"/>
  <c r="D516" i="16"/>
  <c r="E516" i="16"/>
  <c r="F516" i="16"/>
  <c r="G516" i="16"/>
  <c r="H516" i="16"/>
  <c r="I516" i="16"/>
  <c r="L516" i="16"/>
  <c r="O516" i="16"/>
  <c r="R516" i="16"/>
  <c r="B517" i="16"/>
  <c r="D517" i="16"/>
  <c r="E517" i="16"/>
  <c r="F517" i="16"/>
  <c r="G517" i="16"/>
  <c r="H517" i="16"/>
  <c r="I517" i="16"/>
  <c r="L517" i="16"/>
  <c r="O517" i="16"/>
  <c r="R517" i="16"/>
  <c r="B518" i="16"/>
  <c r="D518" i="16"/>
  <c r="E518" i="16"/>
  <c r="F518" i="16"/>
  <c r="G518" i="16"/>
  <c r="H518" i="16"/>
  <c r="I518" i="16"/>
  <c r="L518" i="16"/>
  <c r="O518" i="16"/>
  <c r="R518" i="16"/>
  <c r="B519" i="16"/>
  <c r="D519" i="16"/>
  <c r="E519" i="16"/>
  <c r="F519" i="16"/>
  <c r="G519" i="16"/>
  <c r="H519" i="16"/>
  <c r="I519" i="16"/>
  <c r="L519" i="16"/>
  <c r="O519" i="16"/>
  <c r="R519" i="16"/>
  <c r="B520" i="16"/>
  <c r="D520" i="16"/>
  <c r="E520" i="16"/>
  <c r="F520" i="16"/>
  <c r="G520" i="16"/>
  <c r="H520" i="16"/>
  <c r="I520" i="16"/>
  <c r="L520" i="16"/>
  <c r="O520" i="16"/>
  <c r="R520" i="16"/>
  <c r="B521" i="16"/>
  <c r="D521" i="16"/>
  <c r="E521" i="16"/>
  <c r="F521" i="16"/>
  <c r="G521" i="16"/>
  <c r="H521" i="16"/>
  <c r="I521" i="16"/>
  <c r="L521" i="16"/>
  <c r="O521" i="16"/>
  <c r="R521" i="16"/>
  <c r="B522" i="16"/>
  <c r="D522" i="16"/>
  <c r="E522" i="16"/>
  <c r="F522" i="16"/>
  <c r="G522" i="16"/>
  <c r="H522" i="16"/>
  <c r="I522" i="16"/>
  <c r="L522" i="16"/>
  <c r="O522" i="16"/>
  <c r="R522" i="16"/>
  <c r="B523" i="16"/>
  <c r="D523" i="16"/>
  <c r="E523" i="16"/>
  <c r="F523" i="16"/>
  <c r="G523" i="16"/>
  <c r="H523" i="16"/>
  <c r="I523" i="16"/>
  <c r="L523" i="16"/>
  <c r="O523" i="16"/>
  <c r="R523" i="16"/>
  <c r="B524" i="16"/>
  <c r="D524" i="16"/>
  <c r="E524" i="16"/>
  <c r="F524" i="16"/>
  <c r="G524" i="16"/>
  <c r="H524" i="16"/>
  <c r="I524" i="16"/>
  <c r="L524" i="16"/>
  <c r="O524" i="16"/>
  <c r="R524" i="16"/>
  <c r="B525" i="16"/>
  <c r="D525" i="16"/>
  <c r="E525" i="16"/>
  <c r="F525" i="16"/>
  <c r="G525" i="16"/>
  <c r="H525" i="16"/>
  <c r="I525" i="16"/>
  <c r="L525" i="16"/>
  <c r="O525" i="16"/>
  <c r="R525" i="16"/>
  <c r="B526" i="16"/>
  <c r="D526" i="16"/>
  <c r="E526" i="16"/>
  <c r="F526" i="16"/>
  <c r="G526" i="16"/>
  <c r="H526" i="16"/>
  <c r="I526" i="16"/>
  <c r="L526" i="16"/>
  <c r="O526" i="16"/>
  <c r="R526" i="16"/>
  <c r="B527" i="16"/>
  <c r="D527" i="16"/>
  <c r="E527" i="16"/>
  <c r="F527" i="16"/>
  <c r="G527" i="16"/>
  <c r="H527" i="16"/>
  <c r="I527" i="16"/>
  <c r="L527" i="16"/>
  <c r="O527" i="16"/>
  <c r="R527" i="16"/>
  <c r="B528" i="16"/>
  <c r="D528" i="16"/>
  <c r="E528" i="16"/>
  <c r="F528" i="16"/>
  <c r="G528" i="16"/>
  <c r="H528" i="16"/>
  <c r="I528" i="16"/>
  <c r="L528" i="16"/>
  <c r="O528" i="16"/>
  <c r="R528" i="16"/>
  <c r="B529" i="16"/>
  <c r="D529" i="16"/>
  <c r="E529" i="16"/>
  <c r="F529" i="16"/>
  <c r="G529" i="16"/>
  <c r="H529" i="16"/>
  <c r="I529" i="16"/>
  <c r="L529" i="16"/>
  <c r="O529" i="16"/>
  <c r="R529" i="16"/>
  <c r="B530" i="16"/>
  <c r="D530" i="16"/>
  <c r="E530" i="16"/>
  <c r="F530" i="16"/>
  <c r="G530" i="16"/>
  <c r="H530" i="16"/>
  <c r="I530" i="16"/>
  <c r="L530" i="16"/>
  <c r="O530" i="16"/>
  <c r="R530" i="16"/>
  <c r="B531" i="16"/>
  <c r="D531" i="16"/>
  <c r="E531" i="16"/>
  <c r="F531" i="16"/>
  <c r="G531" i="16"/>
  <c r="H531" i="16"/>
  <c r="I531" i="16"/>
  <c r="L531" i="16"/>
  <c r="O531" i="16"/>
  <c r="R531" i="16"/>
  <c r="B532" i="16"/>
  <c r="D532" i="16"/>
  <c r="E532" i="16"/>
  <c r="F532" i="16"/>
  <c r="G532" i="16"/>
  <c r="H532" i="16"/>
  <c r="I532" i="16"/>
  <c r="L532" i="16"/>
  <c r="O532" i="16"/>
  <c r="R532" i="16"/>
  <c r="B533" i="16"/>
  <c r="D533" i="16"/>
  <c r="E533" i="16"/>
  <c r="F533" i="16"/>
  <c r="G533" i="16"/>
  <c r="H533" i="16"/>
  <c r="I533" i="16"/>
  <c r="L533" i="16"/>
  <c r="O533" i="16"/>
  <c r="R533" i="16"/>
  <c r="B534" i="16"/>
  <c r="D534" i="16"/>
  <c r="E534" i="16"/>
  <c r="F534" i="16"/>
  <c r="G534" i="16"/>
  <c r="H534" i="16"/>
  <c r="I534" i="16"/>
  <c r="L534" i="16"/>
  <c r="O534" i="16"/>
  <c r="R534" i="16"/>
  <c r="B535" i="16"/>
  <c r="D535" i="16"/>
  <c r="E535" i="16"/>
  <c r="F535" i="16"/>
  <c r="G535" i="16"/>
  <c r="H535" i="16"/>
  <c r="I535" i="16"/>
  <c r="L535" i="16"/>
  <c r="O535" i="16"/>
  <c r="R535" i="16"/>
  <c r="B536" i="16"/>
  <c r="D536" i="16"/>
  <c r="E536" i="16"/>
  <c r="F536" i="16"/>
  <c r="G536" i="16"/>
  <c r="H536" i="16"/>
  <c r="I536" i="16"/>
  <c r="L536" i="16"/>
  <c r="O536" i="16"/>
  <c r="R536" i="16"/>
  <c r="B537" i="16"/>
  <c r="D537" i="16"/>
  <c r="E537" i="16"/>
  <c r="F537" i="16"/>
  <c r="G537" i="16"/>
  <c r="H537" i="16"/>
  <c r="I537" i="16"/>
  <c r="L537" i="16"/>
  <c r="O537" i="16"/>
  <c r="R537" i="16"/>
  <c r="B538" i="16"/>
  <c r="D538" i="16"/>
  <c r="E538" i="16"/>
  <c r="F538" i="16"/>
  <c r="G538" i="16"/>
  <c r="H538" i="16"/>
  <c r="I538" i="16"/>
  <c r="L538" i="16"/>
  <c r="O538" i="16"/>
  <c r="R538" i="16"/>
  <c r="B539" i="16"/>
  <c r="D539" i="16"/>
  <c r="E539" i="16"/>
  <c r="F539" i="16"/>
  <c r="G539" i="16"/>
  <c r="H539" i="16"/>
  <c r="I539" i="16"/>
  <c r="L539" i="16"/>
  <c r="O539" i="16"/>
  <c r="R539" i="16"/>
  <c r="B540" i="16"/>
  <c r="D540" i="16"/>
  <c r="E540" i="16"/>
  <c r="F540" i="16"/>
  <c r="G540" i="16"/>
  <c r="H540" i="16"/>
  <c r="I540" i="16"/>
  <c r="L540" i="16"/>
  <c r="O540" i="16"/>
  <c r="R540" i="16"/>
  <c r="B541" i="16"/>
  <c r="D541" i="16"/>
  <c r="E541" i="16"/>
  <c r="F541" i="16"/>
  <c r="G541" i="16"/>
  <c r="H541" i="16"/>
  <c r="I541" i="16"/>
  <c r="L541" i="16"/>
  <c r="O541" i="16"/>
  <c r="R541" i="16"/>
  <c r="B542" i="16"/>
  <c r="D542" i="16"/>
  <c r="E542" i="16"/>
  <c r="F542" i="16"/>
  <c r="G542" i="16"/>
  <c r="H542" i="16"/>
  <c r="I542" i="16"/>
  <c r="L542" i="16"/>
  <c r="O542" i="16"/>
  <c r="R542" i="16"/>
  <c r="B543" i="16"/>
  <c r="D543" i="16"/>
  <c r="E543" i="16"/>
  <c r="F543" i="16"/>
  <c r="G543" i="16"/>
  <c r="H543" i="16"/>
  <c r="I543" i="16"/>
  <c r="L543" i="16"/>
  <c r="O543" i="16"/>
  <c r="R543" i="16"/>
  <c r="B544" i="16"/>
  <c r="D544" i="16"/>
  <c r="E544" i="16"/>
  <c r="F544" i="16"/>
  <c r="G544" i="16"/>
  <c r="H544" i="16"/>
  <c r="I544" i="16"/>
  <c r="L544" i="16"/>
  <c r="O544" i="16"/>
  <c r="R544" i="16"/>
  <c r="B545" i="16"/>
  <c r="D545" i="16"/>
  <c r="E545" i="16"/>
  <c r="F545" i="16"/>
  <c r="G545" i="16"/>
  <c r="H545" i="16"/>
  <c r="I545" i="16"/>
  <c r="L545" i="16"/>
  <c r="O545" i="16"/>
  <c r="R545" i="16"/>
  <c r="B546" i="16"/>
  <c r="D546" i="16"/>
  <c r="E546" i="16"/>
  <c r="F546" i="16"/>
  <c r="G546" i="16"/>
  <c r="H546" i="16"/>
  <c r="I546" i="16"/>
  <c r="L546" i="16"/>
  <c r="O546" i="16"/>
  <c r="R546" i="16"/>
  <c r="B547" i="16"/>
  <c r="D547" i="16"/>
  <c r="E547" i="16"/>
  <c r="F547" i="16"/>
  <c r="G547" i="16"/>
  <c r="H547" i="16"/>
  <c r="I547" i="16"/>
  <c r="L547" i="16"/>
  <c r="O547" i="16"/>
  <c r="R547" i="16"/>
  <c r="B548" i="16"/>
  <c r="D548" i="16"/>
  <c r="E548" i="16"/>
  <c r="F548" i="16"/>
  <c r="G548" i="16"/>
  <c r="H548" i="16"/>
  <c r="I548" i="16"/>
  <c r="L548" i="16"/>
  <c r="O548" i="16"/>
  <c r="R548" i="16"/>
  <c r="B549" i="16"/>
  <c r="D549" i="16"/>
  <c r="E549" i="16"/>
  <c r="F549" i="16"/>
  <c r="G549" i="16"/>
  <c r="H549" i="16"/>
  <c r="I549" i="16"/>
  <c r="L549" i="16"/>
  <c r="O549" i="16"/>
  <c r="R549" i="16"/>
  <c r="B550" i="16"/>
  <c r="D550" i="16"/>
  <c r="E550" i="16"/>
  <c r="F550" i="16"/>
  <c r="G550" i="16"/>
  <c r="H550" i="16"/>
  <c r="I550" i="16"/>
  <c r="L550" i="16"/>
  <c r="O550" i="16"/>
  <c r="R550" i="16"/>
  <c r="B551" i="16"/>
  <c r="D551" i="16"/>
  <c r="E551" i="16"/>
  <c r="F551" i="16"/>
  <c r="G551" i="16"/>
  <c r="H551" i="16"/>
  <c r="I551" i="16"/>
  <c r="L551" i="16"/>
  <c r="O551" i="16"/>
  <c r="R551" i="16"/>
  <c r="B552" i="16"/>
  <c r="D552" i="16"/>
  <c r="E552" i="16"/>
  <c r="F552" i="16"/>
  <c r="G552" i="16"/>
  <c r="H552" i="16"/>
  <c r="I552" i="16"/>
  <c r="L552" i="16"/>
  <c r="O552" i="16"/>
  <c r="R552" i="16"/>
  <c r="B553" i="16"/>
  <c r="D553" i="16"/>
  <c r="E553" i="16"/>
  <c r="F553" i="16"/>
  <c r="G553" i="16"/>
  <c r="H553" i="16"/>
  <c r="I553" i="16"/>
  <c r="L553" i="16"/>
  <c r="O553" i="16"/>
  <c r="R553" i="16"/>
  <c r="B554" i="16"/>
  <c r="D554" i="16"/>
  <c r="E554" i="16"/>
  <c r="F554" i="16"/>
  <c r="G554" i="16"/>
  <c r="H554" i="16"/>
  <c r="I554" i="16"/>
  <c r="L554" i="16"/>
  <c r="O554" i="16"/>
  <c r="R554" i="16"/>
  <c r="B555" i="16"/>
  <c r="D555" i="16"/>
  <c r="E555" i="16"/>
  <c r="F555" i="16"/>
  <c r="G555" i="16"/>
  <c r="H555" i="16"/>
  <c r="I555" i="16"/>
  <c r="L555" i="16"/>
  <c r="O555" i="16"/>
  <c r="R555" i="16"/>
  <c r="B556" i="16"/>
  <c r="D556" i="16"/>
  <c r="E556" i="16"/>
  <c r="F556" i="16"/>
  <c r="G556" i="16"/>
  <c r="H556" i="16"/>
  <c r="I556" i="16"/>
  <c r="L556" i="16"/>
  <c r="O556" i="16"/>
  <c r="R556" i="16"/>
  <c r="B557" i="16"/>
  <c r="D557" i="16"/>
  <c r="E557" i="16"/>
  <c r="F557" i="16"/>
  <c r="G557" i="16"/>
  <c r="H557" i="16"/>
  <c r="I557" i="16"/>
  <c r="L557" i="16"/>
  <c r="O557" i="16"/>
  <c r="R557" i="16"/>
  <c r="B558" i="16"/>
  <c r="D558" i="16"/>
  <c r="E558" i="16"/>
  <c r="F558" i="16"/>
  <c r="G558" i="16"/>
  <c r="H558" i="16"/>
  <c r="I558" i="16"/>
  <c r="L558" i="16"/>
  <c r="O558" i="16"/>
  <c r="R558" i="16"/>
  <c r="B559" i="16"/>
  <c r="D559" i="16"/>
  <c r="E559" i="16"/>
  <c r="F559" i="16"/>
  <c r="G559" i="16"/>
  <c r="H559" i="16"/>
  <c r="I559" i="16"/>
  <c r="L559" i="16"/>
  <c r="O559" i="16"/>
  <c r="R559" i="16"/>
  <c r="B560" i="16"/>
  <c r="D560" i="16"/>
  <c r="E560" i="16"/>
  <c r="F560" i="16"/>
  <c r="G560" i="16"/>
  <c r="H560" i="16"/>
  <c r="I560" i="16"/>
  <c r="L560" i="16"/>
  <c r="O560" i="16"/>
  <c r="R560" i="16"/>
  <c r="B561" i="16"/>
  <c r="D561" i="16"/>
  <c r="E561" i="16"/>
  <c r="F561" i="16"/>
  <c r="G561" i="16"/>
  <c r="H561" i="16"/>
  <c r="I561" i="16"/>
  <c r="L561" i="16"/>
  <c r="O561" i="16"/>
  <c r="R561" i="16"/>
  <c r="B562" i="16"/>
  <c r="D562" i="16"/>
  <c r="E562" i="16"/>
  <c r="F562" i="16"/>
  <c r="G562" i="16"/>
  <c r="H562" i="16"/>
  <c r="I562" i="16"/>
  <c r="L562" i="16"/>
  <c r="O562" i="16"/>
  <c r="R562" i="16"/>
  <c r="B563" i="16"/>
  <c r="D563" i="16"/>
  <c r="E563" i="16"/>
  <c r="F563" i="16"/>
  <c r="G563" i="16"/>
  <c r="H563" i="16"/>
  <c r="I563" i="16"/>
  <c r="L563" i="16"/>
  <c r="O563" i="16"/>
  <c r="R563" i="16"/>
  <c r="B564" i="16"/>
  <c r="D564" i="16"/>
  <c r="E564" i="16"/>
  <c r="F564" i="16"/>
  <c r="G564" i="16"/>
  <c r="H564" i="16"/>
  <c r="I564" i="16"/>
  <c r="L564" i="16"/>
  <c r="O564" i="16"/>
  <c r="R564" i="16"/>
  <c r="B565" i="16"/>
  <c r="D565" i="16"/>
  <c r="E565" i="16"/>
  <c r="F565" i="16"/>
  <c r="G565" i="16"/>
  <c r="H565" i="16"/>
  <c r="I565" i="16"/>
  <c r="L565" i="16"/>
  <c r="O565" i="16"/>
  <c r="R565" i="16"/>
  <c r="B566" i="16"/>
  <c r="D566" i="16"/>
  <c r="E566" i="16"/>
  <c r="F566" i="16"/>
  <c r="G566" i="16"/>
  <c r="H566" i="16"/>
  <c r="I566" i="16"/>
  <c r="L566" i="16"/>
  <c r="O566" i="16"/>
  <c r="R566" i="16"/>
  <c r="B567" i="16"/>
  <c r="D567" i="16"/>
  <c r="E567" i="16"/>
  <c r="F567" i="16"/>
  <c r="G567" i="16"/>
  <c r="H567" i="16"/>
  <c r="I567" i="16"/>
  <c r="L567" i="16"/>
  <c r="O567" i="16"/>
  <c r="R567" i="16"/>
  <c r="B568" i="16"/>
  <c r="D568" i="16"/>
  <c r="E568" i="16"/>
  <c r="F568" i="16"/>
  <c r="G568" i="16"/>
  <c r="H568" i="16"/>
  <c r="I568" i="16"/>
  <c r="L568" i="16"/>
  <c r="O568" i="16"/>
  <c r="R568" i="16"/>
  <c r="B569" i="16"/>
  <c r="D569" i="16"/>
  <c r="E569" i="16"/>
  <c r="F569" i="16"/>
  <c r="G569" i="16"/>
  <c r="H569" i="16"/>
  <c r="I569" i="16"/>
  <c r="L569" i="16"/>
  <c r="O569" i="16"/>
  <c r="R569" i="16"/>
  <c r="B570" i="16"/>
  <c r="D570" i="16"/>
  <c r="E570" i="16"/>
  <c r="F570" i="16"/>
  <c r="G570" i="16"/>
  <c r="H570" i="16"/>
  <c r="I570" i="16"/>
  <c r="L570" i="16"/>
  <c r="O570" i="16"/>
  <c r="R570" i="16"/>
  <c r="B571" i="16"/>
  <c r="D571" i="16"/>
  <c r="E571" i="16"/>
  <c r="F571" i="16"/>
  <c r="G571" i="16"/>
  <c r="H571" i="16"/>
  <c r="I571" i="16"/>
  <c r="L571" i="16"/>
  <c r="O571" i="16"/>
  <c r="R571" i="16"/>
  <c r="B572" i="16"/>
  <c r="D572" i="16"/>
  <c r="E572" i="16"/>
  <c r="F572" i="16"/>
  <c r="G572" i="16"/>
  <c r="H572" i="16"/>
  <c r="I572" i="16"/>
  <c r="L572" i="16"/>
  <c r="O572" i="16"/>
  <c r="R572" i="16"/>
  <c r="B573" i="16"/>
  <c r="D573" i="16"/>
  <c r="E573" i="16"/>
  <c r="F573" i="16"/>
  <c r="G573" i="16"/>
  <c r="H573" i="16"/>
  <c r="I573" i="16"/>
  <c r="L573" i="16"/>
  <c r="O573" i="16"/>
  <c r="R573" i="16"/>
  <c r="B574" i="16"/>
  <c r="D574" i="16"/>
  <c r="E574" i="16"/>
  <c r="F574" i="16"/>
  <c r="G574" i="16"/>
  <c r="H574" i="16"/>
  <c r="I574" i="16"/>
  <c r="L574" i="16"/>
  <c r="O574" i="16"/>
  <c r="R574" i="16"/>
  <c r="B575" i="16"/>
  <c r="D575" i="16"/>
  <c r="E575" i="16"/>
  <c r="F575" i="16"/>
  <c r="G575" i="16"/>
  <c r="H575" i="16"/>
  <c r="I575" i="16"/>
  <c r="L575" i="16"/>
  <c r="O575" i="16"/>
  <c r="R575" i="16"/>
  <c r="B576" i="16"/>
  <c r="D576" i="16"/>
  <c r="E576" i="16"/>
  <c r="F576" i="16"/>
  <c r="G576" i="16"/>
  <c r="H576" i="16"/>
  <c r="I576" i="16"/>
  <c r="L576" i="16"/>
  <c r="O576" i="16"/>
  <c r="R576" i="16"/>
  <c r="B577" i="16"/>
  <c r="D577" i="16"/>
  <c r="E577" i="16"/>
  <c r="F577" i="16"/>
  <c r="G577" i="16"/>
  <c r="H577" i="16"/>
  <c r="I577" i="16"/>
  <c r="L577" i="16"/>
  <c r="O577" i="16"/>
  <c r="R577" i="16"/>
  <c r="B578" i="16"/>
  <c r="D578" i="16"/>
  <c r="E578" i="16"/>
  <c r="F578" i="16"/>
  <c r="G578" i="16"/>
  <c r="H578" i="16"/>
  <c r="I578" i="16"/>
  <c r="L578" i="16"/>
  <c r="O578" i="16"/>
  <c r="R578" i="16"/>
  <c r="B579" i="16"/>
  <c r="D579" i="16"/>
  <c r="E579" i="16"/>
  <c r="F579" i="16"/>
  <c r="G579" i="16"/>
  <c r="H579" i="16"/>
  <c r="I579" i="16"/>
  <c r="L579" i="16"/>
  <c r="O579" i="16"/>
  <c r="R579" i="16"/>
  <c r="B580" i="16"/>
  <c r="D580" i="16"/>
  <c r="E580" i="16"/>
  <c r="F580" i="16"/>
  <c r="G580" i="16"/>
  <c r="H580" i="16"/>
  <c r="I580" i="16"/>
  <c r="L580" i="16"/>
  <c r="O580" i="16"/>
  <c r="R580" i="16"/>
  <c r="B581" i="16"/>
  <c r="D581" i="16"/>
  <c r="E581" i="16"/>
  <c r="F581" i="16"/>
  <c r="G581" i="16"/>
  <c r="H581" i="16"/>
  <c r="I581" i="16"/>
  <c r="L581" i="16"/>
  <c r="O581" i="16"/>
  <c r="R581" i="16"/>
  <c r="B582" i="16"/>
  <c r="D582" i="16"/>
  <c r="E582" i="16"/>
  <c r="F582" i="16"/>
  <c r="G582" i="16"/>
  <c r="H582" i="16"/>
  <c r="I582" i="16"/>
  <c r="L582" i="16"/>
  <c r="O582" i="16"/>
  <c r="R582" i="16"/>
  <c r="B583" i="16"/>
  <c r="D583" i="16"/>
  <c r="E583" i="16"/>
  <c r="F583" i="16"/>
  <c r="G583" i="16"/>
  <c r="H583" i="16"/>
  <c r="I583" i="16"/>
  <c r="L583" i="16"/>
  <c r="O583" i="16"/>
  <c r="R583" i="16"/>
  <c r="B584" i="16"/>
  <c r="D584" i="16"/>
  <c r="E584" i="16"/>
  <c r="F584" i="16"/>
  <c r="G584" i="16"/>
  <c r="H584" i="16"/>
  <c r="I584" i="16"/>
  <c r="L584" i="16"/>
  <c r="O584" i="16"/>
  <c r="R584" i="16"/>
  <c r="B585" i="16"/>
  <c r="D585" i="16"/>
  <c r="E585" i="16"/>
  <c r="F585" i="16"/>
  <c r="G585" i="16"/>
  <c r="H585" i="16"/>
  <c r="I585" i="16"/>
  <c r="L585" i="16"/>
  <c r="O585" i="16"/>
  <c r="R585" i="16"/>
  <c r="B586" i="16"/>
  <c r="D586" i="16"/>
  <c r="E586" i="16"/>
  <c r="F586" i="16"/>
  <c r="G586" i="16"/>
  <c r="H586" i="16"/>
  <c r="I586" i="16"/>
  <c r="L586" i="16"/>
  <c r="O586" i="16"/>
  <c r="R586" i="16"/>
  <c r="B587" i="16"/>
  <c r="D587" i="16"/>
  <c r="E587" i="16"/>
  <c r="F587" i="16"/>
  <c r="G587" i="16"/>
  <c r="H587" i="16"/>
  <c r="I587" i="16"/>
  <c r="L587" i="16"/>
  <c r="O587" i="16"/>
  <c r="R587" i="16"/>
  <c r="B588" i="16"/>
  <c r="D588" i="16"/>
  <c r="E588" i="16"/>
  <c r="F588" i="16"/>
  <c r="G588" i="16"/>
  <c r="H588" i="16"/>
  <c r="I588" i="16"/>
  <c r="L588" i="16"/>
  <c r="O588" i="16"/>
  <c r="R588" i="16"/>
  <c r="B589" i="16"/>
  <c r="D589" i="16"/>
  <c r="E589" i="16"/>
  <c r="F589" i="16"/>
  <c r="G589" i="16"/>
  <c r="H589" i="16"/>
  <c r="I589" i="16"/>
  <c r="L589" i="16"/>
  <c r="O589" i="16"/>
  <c r="R589" i="16"/>
  <c r="B590" i="16"/>
  <c r="D590" i="16"/>
  <c r="E590" i="16"/>
  <c r="F590" i="16"/>
  <c r="G590" i="16"/>
  <c r="H590" i="16"/>
  <c r="I590" i="16"/>
  <c r="L590" i="16"/>
  <c r="O590" i="16"/>
  <c r="R590" i="16"/>
  <c r="B591" i="16"/>
  <c r="D591" i="16"/>
  <c r="E591" i="16"/>
  <c r="F591" i="16"/>
  <c r="G591" i="16"/>
  <c r="H591" i="16"/>
  <c r="I591" i="16"/>
  <c r="L591" i="16"/>
  <c r="O591" i="16"/>
  <c r="R591" i="16"/>
  <c r="B592" i="16"/>
  <c r="D592" i="16"/>
  <c r="E592" i="16"/>
  <c r="F592" i="16"/>
  <c r="G592" i="16"/>
  <c r="H592" i="16"/>
  <c r="I592" i="16"/>
  <c r="L592" i="16"/>
  <c r="O592" i="16"/>
  <c r="R592" i="16"/>
  <c r="B593" i="16"/>
  <c r="D593" i="16"/>
  <c r="E593" i="16"/>
  <c r="F593" i="16"/>
  <c r="G593" i="16"/>
  <c r="H593" i="16"/>
  <c r="I593" i="16"/>
  <c r="L593" i="16"/>
  <c r="O593" i="16"/>
  <c r="R593" i="16"/>
  <c r="B594" i="16"/>
  <c r="D594" i="16"/>
  <c r="E594" i="16"/>
  <c r="F594" i="16"/>
  <c r="G594" i="16"/>
  <c r="H594" i="16"/>
  <c r="I594" i="16"/>
  <c r="L594" i="16"/>
  <c r="O594" i="16"/>
  <c r="R594" i="16"/>
  <c r="B595" i="16"/>
  <c r="D595" i="16"/>
  <c r="E595" i="16"/>
  <c r="F595" i="16"/>
  <c r="G595" i="16"/>
  <c r="H595" i="16"/>
  <c r="I595" i="16"/>
  <c r="L595" i="16"/>
  <c r="O595" i="16"/>
  <c r="R595" i="16"/>
  <c r="B596" i="16"/>
  <c r="D596" i="16"/>
  <c r="E596" i="16"/>
  <c r="F596" i="16"/>
  <c r="G596" i="16"/>
  <c r="H596" i="16"/>
  <c r="I596" i="16"/>
  <c r="L596" i="16"/>
  <c r="O596" i="16"/>
  <c r="R596" i="16"/>
  <c r="B597" i="16"/>
  <c r="D597" i="16"/>
  <c r="E597" i="16"/>
  <c r="F597" i="16"/>
  <c r="G597" i="16"/>
  <c r="H597" i="16"/>
  <c r="I597" i="16"/>
  <c r="L597" i="16"/>
  <c r="O597" i="16"/>
  <c r="R597" i="16"/>
  <c r="B598" i="16"/>
  <c r="D598" i="16"/>
  <c r="E598" i="16"/>
  <c r="F598" i="16"/>
  <c r="G598" i="16"/>
  <c r="H598" i="16"/>
  <c r="I598" i="16"/>
  <c r="L598" i="16"/>
  <c r="O598" i="16"/>
  <c r="R598" i="16"/>
  <c r="B599" i="16"/>
  <c r="D599" i="16"/>
  <c r="E599" i="16"/>
  <c r="F599" i="16"/>
  <c r="G599" i="16"/>
  <c r="H599" i="16"/>
  <c r="I599" i="16"/>
  <c r="L599" i="16"/>
  <c r="O599" i="16"/>
  <c r="R599" i="16"/>
  <c r="D600" i="16"/>
  <c r="E600" i="16"/>
  <c r="F600" i="16"/>
  <c r="G600" i="16"/>
  <c r="H600" i="16"/>
  <c r="I600" i="16"/>
  <c r="L600" i="16"/>
  <c r="O600" i="16"/>
  <c r="R600" i="16"/>
  <c r="B601" i="16"/>
  <c r="D601" i="16"/>
  <c r="E601" i="16"/>
  <c r="F601" i="16"/>
  <c r="G601" i="16"/>
  <c r="H601" i="16"/>
  <c r="I601" i="16"/>
  <c r="L601" i="16"/>
  <c r="O601" i="16"/>
  <c r="R601" i="16"/>
  <c r="B602" i="16"/>
  <c r="D602" i="16"/>
  <c r="E602" i="16"/>
  <c r="F602" i="16"/>
  <c r="G602" i="16"/>
  <c r="H602" i="16"/>
  <c r="I602" i="16"/>
  <c r="L602" i="16"/>
  <c r="O602" i="16"/>
  <c r="R602" i="16"/>
  <c r="B603" i="16"/>
  <c r="D603" i="16"/>
  <c r="E603" i="16"/>
  <c r="F603" i="16"/>
  <c r="G603" i="16"/>
  <c r="H603" i="16"/>
  <c r="I603" i="16"/>
  <c r="L603" i="16"/>
  <c r="O603" i="16"/>
  <c r="R603" i="16"/>
  <c r="B604" i="16"/>
  <c r="D604" i="16"/>
  <c r="E604" i="16"/>
  <c r="F604" i="16"/>
  <c r="G604" i="16"/>
  <c r="H604" i="16"/>
  <c r="I604" i="16"/>
  <c r="L604" i="16"/>
  <c r="O604" i="16"/>
  <c r="R604" i="16"/>
  <c r="B605" i="16"/>
  <c r="D605" i="16"/>
  <c r="E605" i="16"/>
  <c r="F605" i="16"/>
  <c r="G605" i="16"/>
  <c r="H605" i="16"/>
  <c r="I605" i="16"/>
  <c r="L605" i="16"/>
  <c r="O605" i="16"/>
  <c r="R605" i="16"/>
  <c r="B606" i="16"/>
  <c r="D606" i="16"/>
  <c r="E606" i="16"/>
  <c r="F606" i="16"/>
  <c r="G606" i="16"/>
  <c r="H606" i="16"/>
  <c r="I606" i="16"/>
  <c r="L606" i="16"/>
  <c r="O606" i="16"/>
  <c r="R606" i="16"/>
  <c r="B607" i="16"/>
  <c r="D607" i="16"/>
  <c r="E607" i="16"/>
  <c r="F607" i="16"/>
  <c r="G607" i="16"/>
  <c r="H607" i="16"/>
  <c r="I607" i="16"/>
  <c r="L607" i="16"/>
  <c r="O607" i="16"/>
  <c r="R607" i="16"/>
  <c r="B608" i="16"/>
  <c r="D608" i="16"/>
  <c r="E608" i="16"/>
  <c r="F608" i="16"/>
  <c r="G608" i="16"/>
  <c r="H608" i="16"/>
  <c r="I608" i="16"/>
  <c r="L608" i="16"/>
  <c r="O608" i="16"/>
  <c r="R608" i="16"/>
  <c r="B609" i="16"/>
  <c r="D609" i="16"/>
  <c r="E609" i="16"/>
  <c r="F609" i="16"/>
  <c r="G609" i="16"/>
  <c r="H609" i="16"/>
  <c r="I609" i="16"/>
  <c r="L609" i="16"/>
  <c r="O609" i="16"/>
  <c r="R609" i="16"/>
  <c r="B610" i="16"/>
  <c r="D610" i="16"/>
  <c r="E610" i="16"/>
  <c r="F610" i="16"/>
  <c r="G610" i="16"/>
  <c r="H610" i="16"/>
  <c r="I610" i="16"/>
  <c r="L610" i="16"/>
  <c r="O610" i="16"/>
  <c r="R610" i="16"/>
  <c r="B611" i="16"/>
  <c r="D611" i="16"/>
  <c r="E611" i="16"/>
  <c r="F611" i="16"/>
  <c r="G611" i="16"/>
  <c r="H611" i="16"/>
  <c r="I611" i="16"/>
  <c r="L611" i="16"/>
  <c r="O611" i="16"/>
  <c r="R611" i="16"/>
  <c r="B612" i="16"/>
  <c r="D612" i="16"/>
  <c r="E612" i="16"/>
  <c r="F612" i="16"/>
  <c r="G612" i="16"/>
  <c r="H612" i="16"/>
  <c r="I612" i="16"/>
  <c r="L612" i="16"/>
  <c r="O612" i="16"/>
  <c r="R612" i="16"/>
  <c r="B613" i="16"/>
  <c r="D613" i="16"/>
  <c r="E613" i="16"/>
  <c r="F613" i="16"/>
  <c r="G613" i="16"/>
  <c r="H613" i="16"/>
  <c r="I613" i="16"/>
  <c r="L613" i="16"/>
  <c r="O613" i="16"/>
  <c r="R613" i="16"/>
  <c r="B614" i="16"/>
  <c r="D614" i="16"/>
  <c r="E614" i="16"/>
  <c r="F614" i="16"/>
  <c r="G614" i="16"/>
  <c r="H614" i="16"/>
  <c r="I614" i="16"/>
  <c r="L614" i="16"/>
  <c r="O614" i="16"/>
  <c r="R614" i="16"/>
  <c r="B615" i="16"/>
  <c r="D615" i="16"/>
  <c r="E615" i="16"/>
  <c r="F615" i="16"/>
  <c r="G615" i="16"/>
  <c r="H615" i="16"/>
  <c r="I615" i="16"/>
  <c r="L615" i="16"/>
  <c r="O615" i="16"/>
  <c r="R615" i="16"/>
  <c r="B616" i="16"/>
  <c r="D616" i="16"/>
  <c r="E616" i="16"/>
  <c r="F616" i="16"/>
  <c r="G616" i="16"/>
  <c r="H616" i="16"/>
  <c r="I616" i="16"/>
  <c r="L616" i="16"/>
  <c r="O616" i="16"/>
  <c r="R616" i="16"/>
  <c r="B617" i="16"/>
  <c r="D617" i="16"/>
  <c r="E617" i="16"/>
  <c r="F617" i="16"/>
  <c r="G617" i="16"/>
  <c r="H617" i="16"/>
  <c r="I617" i="16"/>
  <c r="L617" i="16"/>
  <c r="O617" i="16"/>
  <c r="R617" i="16"/>
  <c r="B618" i="16"/>
  <c r="D618" i="16"/>
  <c r="E618" i="16"/>
  <c r="F618" i="16"/>
  <c r="G618" i="16"/>
  <c r="H618" i="16"/>
  <c r="I618" i="16"/>
  <c r="L618" i="16"/>
  <c r="O618" i="16"/>
  <c r="R618" i="16"/>
  <c r="B619" i="16"/>
  <c r="D619" i="16"/>
  <c r="E619" i="16"/>
  <c r="F619" i="16"/>
  <c r="G619" i="16"/>
  <c r="H619" i="16"/>
  <c r="I619" i="16"/>
  <c r="L619" i="16"/>
  <c r="O619" i="16"/>
  <c r="R619" i="16"/>
  <c r="B620" i="16"/>
  <c r="D620" i="16"/>
  <c r="E620" i="16"/>
  <c r="F620" i="16"/>
  <c r="G620" i="16"/>
  <c r="H620" i="16"/>
  <c r="I620" i="16"/>
  <c r="L620" i="16"/>
  <c r="O620" i="16"/>
  <c r="R620" i="16"/>
  <c r="B621" i="16"/>
  <c r="D621" i="16"/>
  <c r="E621" i="16"/>
  <c r="F621" i="16"/>
  <c r="G621" i="16"/>
  <c r="H621" i="16"/>
  <c r="I621" i="16"/>
  <c r="L621" i="16"/>
  <c r="O621" i="16"/>
  <c r="R621" i="16"/>
  <c r="B622" i="16"/>
  <c r="D622" i="16"/>
  <c r="E622" i="16"/>
  <c r="F622" i="16"/>
  <c r="G622" i="16"/>
  <c r="H622" i="16"/>
  <c r="I622" i="16"/>
  <c r="L622" i="16"/>
  <c r="O622" i="16"/>
  <c r="R622" i="16"/>
  <c r="B623" i="16"/>
  <c r="D623" i="16"/>
  <c r="E623" i="16"/>
  <c r="F623" i="16"/>
  <c r="G623" i="16"/>
  <c r="H623" i="16"/>
  <c r="I623" i="16"/>
  <c r="L623" i="16"/>
  <c r="O623" i="16"/>
  <c r="R623" i="16"/>
  <c r="B624" i="16"/>
  <c r="D624" i="16"/>
  <c r="E624" i="16"/>
  <c r="F624" i="16"/>
  <c r="G624" i="16"/>
  <c r="H624" i="16"/>
  <c r="I624" i="16"/>
  <c r="L624" i="16"/>
  <c r="O624" i="16"/>
  <c r="R624" i="16"/>
  <c r="B625" i="16"/>
  <c r="D625" i="16"/>
  <c r="E625" i="16"/>
  <c r="F625" i="16"/>
  <c r="G625" i="16"/>
  <c r="H625" i="16"/>
  <c r="I625" i="16"/>
  <c r="L625" i="16"/>
  <c r="O625" i="16"/>
  <c r="R625" i="16"/>
  <c r="B626" i="16"/>
  <c r="D626" i="16"/>
  <c r="E626" i="16"/>
  <c r="F626" i="16"/>
  <c r="G626" i="16"/>
  <c r="H626" i="16"/>
  <c r="I626" i="16"/>
  <c r="L626" i="16"/>
  <c r="O626" i="16"/>
  <c r="R626" i="16"/>
  <c r="B627" i="16"/>
  <c r="D627" i="16"/>
  <c r="E627" i="16"/>
  <c r="F627" i="16"/>
  <c r="G627" i="16"/>
  <c r="H627" i="16"/>
  <c r="I627" i="16"/>
  <c r="L627" i="16"/>
  <c r="O627" i="16"/>
  <c r="R627" i="16"/>
  <c r="B628" i="16"/>
  <c r="D628" i="16"/>
  <c r="E628" i="16"/>
  <c r="F628" i="16"/>
  <c r="G628" i="16"/>
  <c r="H628" i="16"/>
  <c r="I628" i="16"/>
  <c r="L628" i="16"/>
  <c r="O628" i="16"/>
  <c r="R628" i="16"/>
  <c r="B629" i="16"/>
  <c r="D629" i="16"/>
  <c r="E629" i="16"/>
  <c r="F629" i="16"/>
  <c r="G629" i="16"/>
  <c r="H629" i="16"/>
  <c r="I629" i="16"/>
  <c r="L629" i="16"/>
  <c r="O629" i="16"/>
  <c r="R629" i="16"/>
  <c r="B630" i="16"/>
  <c r="D630" i="16"/>
  <c r="E630" i="16"/>
  <c r="F630" i="16"/>
  <c r="G630" i="16"/>
  <c r="H630" i="16"/>
  <c r="I630" i="16"/>
  <c r="L630" i="16"/>
  <c r="O630" i="16"/>
  <c r="R630" i="16"/>
  <c r="B631" i="16"/>
  <c r="D631" i="16"/>
  <c r="E631" i="16"/>
  <c r="F631" i="16"/>
  <c r="G631" i="16"/>
  <c r="H631" i="16"/>
  <c r="I631" i="16"/>
  <c r="L631" i="16"/>
  <c r="O631" i="16"/>
  <c r="R631" i="16"/>
  <c r="B632" i="16"/>
  <c r="D632" i="16"/>
  <c r="E632" i="16"/>
  <c r="F632" i="16"/>
  <c r="G632" i="16"/>
  <c r="H632" i="16"/>
  <c r="I632" i="16"/>
  <c r="L632" i="16"/>
  <c r="O632" i="16"/>
  <c r="R632" i="16"/>
  <c r="B633" i="16"/>
  <c r="D633" i="16"/>
  <c r="E633" i="16"/>
  <c r="F633" i="16"/>
  <c r="G633" i="16"/>
  <c r="H633" i="16"/>
  <c r="I633" i="16"/>
  <c r="L633" i="16"/>
  <c r="O633" i="16"/>
  <c r="R633" i="16"/>
  <c r="B634" i="16"/>
  <c r="D634" i="16"/>
  <c r="E634" i="16"/>
  <c r="F634" i="16"/>
  <c r="G634" i="16"/>
  <c r="H634" i="16"/>
  <c r="I634" i="16"/>
  <c r="L634" i="16"/>
  <c r="O634" i="16"/>
  <c r="R634" i="16"/>
  <c r="B635" i="16"/>
  <c r="D635" i="16"/>
  <c r="E635" i="16"/>
  <c r="F635" i="16"/>
  <c r="G635" i="16"/>
  <c r="H635" i="16"/>
  <c r="I635" i="16"/>
  <c r="L635" i="16"/>
  <c r="O635" i="16"/>
  <c r="R635" i="16"/>
  <c r="B636" i="16"/>
  <c r="D636" i="16"/>
  <c r="E636" i="16"/>
  <c r="F636" i="16"/>
  <c r="G636" i="16"/>
  <c r="H636" i="16"/>
  <c r="I636" i="16"/>
  <c r="L636" i="16"/>
  <c r="O636" i="16"/>
  <c r="R636" i="16"/>
  <c r="B637" i="16"/>
  <c r="D637" i="16"/>
  <c r="E637" i="16"/>
  <c r="F637" i="16"/>
  <c r="G637" i="16"/>
  <c r="H637" i="16"/>
  <c r="I637" i="16"/>
  <c r="L637" i="16"/>
  <c r="O637" i="16"/>
  <c r="R637" i="16"/>
  <c r="B638" i="16"/>
  <c r="D638" i="16"/>
  <c r="E638" i="16"/>
  <c r="F638" i="16"/>
  <c r="G638" i="16"/>
  <c r="H638" i="16"/>
  <c r="I638" i="16"/>
  <c r="L638" i="16"/>
  <c r="O638" i="16"/>
  <c r="R638" i="16"/>
  <c r="B639" i="16"/>
  <c r="D639" i="16"/>
  <c r="E639" i="16"/>
  <c r="F639" i="16"/>
  <c r="G639" i="16"/>
  <c r="H639" i="16"/>
  <c r="I639" i="16"/>
  <c r="L639" i="16"/>
  <c r="O639" i="16"/>
  <c r="R639" i="16"/>
  <c r="B640" i="16"/>
  <c r="D640" i="16"/>
  <c r="E640" i="16"/>
  <c r="F640" i="16"/>
  <c r="G640" i="16"/>
  <c r="H640" i="16"/>
  <c r="I640" i="16"/>
  <c r="L640" i="16"/>
  <c r="O640" i="16"/>
  <c r="R640" i="16"/>
  <c r="B641" i="16"/>
  <c r="D641" i="16"/>
  <c r="E641" i="16"/>
  <c r="F641" i="16"/>
  <c r="G641" i="16"/>
  <c r="H641" i="16"/>
  <c r="I641" i="16"/>
  <c r="L641" i="16"/>
  <c r="O641" i="16"/>
  <c r="R641" i="16"/>
  <c r="B642" i="16"/>
  <c r="D642" i="16"/>
  <c r="E642" i="16"/>
  <c r="F642" i="16"/>
  <c r="G642" i="16"/>
  <c r="H642" i="16"/>
  <c r="I642" i="16"/>
  <c r="L642" i="16"/>
  <c r="O642" i="16"/>
  <c r="R642" i="16"/>
  <c r="B643" i="16"/>
  <c r="D643" i="16"/>
  <c r="E643" i="16"/>
  <c r="F643" i="16"/>
  <c r="G643" i="16"/>
  <c r="H643" i="16"/>
  <c r="I643" i="16"/>
  <c r="L643" i="16"/>
  <c r="O643" i="16"/>
  <c r="R643" i="16"/>
  <c r="B644" i="16"/>
  <c r="D644" i="16"/>
  <c r="E644" i="16"/>
  <c r="F644" i="16"/>
  <c r="G644" i="16"/>
  <c r="H644" i="16"/>
  <c r="I644" i="16"/>
  <c r="L644" i="16"/>
  <c r="O644" i="16"/>
  <c r="R644" i="16"/>
  <c r="B645" i="16"/>
  <c r="D645" i="16"/>
  <c r="E645" i="16"/>
  <c r="F645" i="16"/>
  <c r="G645" i="16"/>
  <c r="H645" i="16"/>
  <c r="I645" i="16"/>
  <c r="L645" i="16"/>
  <c r="O645" i="16"/>
  <c r="R645" i="16"/>
  <c r="B646" i="16"/>
  <c r="D646" i="16"/>
  <c r="E646" i="16"/>
  <c r="F646" i="16"/>
  <c r="G646" i="16"/>
  <c r="H646" i="16"/>
  <c r="I646" i="16"/>
  <c r="L646" i="16"/>
  <c r="O646" i="16"/>
  <c r="R646" i="16"/>
  <c r="B647" i="16"/>
  <c r="D647" i="16"/>
  <c r="E647" i="16"/>
  <c r="F647" i="16"/>
  <c r="G647" i="16"/>
  <c r="H647" i="16"/>
  <c r="I647" i="16"/>
  <c r="L647" i="16"/>
  <c r="O647" i="16"/>
  <c r="R647" i="16"/>
  <c r="B648" i="16"/>
  <c r="D648" i="16"/>
  <c r="E648" i="16"/>
  <c r="F648" i="16"/>
  <c r="G648" i="16"/>
  <c r="H648" i="16"/>
  <c r="I648" i="16"/>
  <c r="L648" i="16"/>
  <c r="O648" i="16"/>
  <c r="R648" i="16"/>
  <c r="B649" i="16"/>
  <c r="D649" i="16"/>
  <c r="E649" i="16"/>
  <c r="F649" i="16"/>
  <c r="G649" i="16"/>
  <c r="H649" i="16"/>
  <c r="I649" i="16"/>
  <c r="L649" i="16"/>
  <c r="O649" i="16"/>
  <c r="R649" i="16"/>
  <c r="B650" i="16"/>
  <c r="D650" i="16"/>
  <c r="E650" i="16"/>
  <c r="F650" i="16"/>
  <c r="G650" i="16"/>
  <c r="H650" i="16"/>
  <c r="I650" i="16"/>
  <c r="L650" i="16"/>
  <c r="O650" i="16"/>
  <c r="R650" i="16"/>
  <c r="B651" i="16"/>
  <c r="D651" i="16"/>
  <c r="E651" i="16"/>
  <c r="F651" i="16"/>
  <c r="G651" i="16"/>
  <c r="H651" i="16"/>
  <c r="I651" i="16"/>
  <c r="L651" i="16"/>
  <c r="O651" i="16"/>
  <c r="R651" i="16"/>
  <c r="B652" i="16"/>
  <c r="D652" i="16"/>
  <c r="E652" i="16"/>
  <c r="F652" i="16"/>
  <c r="G652" i="16"/>
  <c r="H652" i="16"/>
  <c r="I652" i="16"/>
  <c r="L652" i="16"/>
  <c r="O652" i="16"/>
  <c r="R652" i="16"/>
  <c r="B653" i="16"/>
  <c r="D653" i="16"/>
  <c r="E653" i="16"/>
  <c r="F653" i="16"/>
  <c r="G653" i="16"/>
  <c r="H653" i="16"/>
  <c r="I653" i="16"/>
  <c r="L653" i="16"/>
  <c r="O653" i="16"/>
  <c r="R653" i="16"/>
  <c r="B654" i="16"/>
  <c r="D654" i="16"/>
  <c r="E654" i="16"/>
  <c r="F654" i="16"/>
  <c r="G654" i="16"/>
  <c r="H654" i="16"/>
  <c r="I654" i="16"/>
  <c r="L654" i="16"/>
  <c r="O654" i="16"/>
  <c r="R654" i="16"/>
  <c r="B655" i="16"/>
  <c r="D655" i="16"/>
  <c r="E655" i="16"/>
  <c r="F655" i="16"/>
  <c r="G655" i="16"/>
  <c r="H655" i="16"/>
  <c r="I655" i="16"/>
  <c r="L655" i="16"/>
  <c r="O655" i="16"/>
  <c r="R655" i="16"/>
  <c r="B656" i="16"/>
  <c r="D656" i="16"/>
  <c r="E656" i="16"/>
  <c r="F656" i="16"/>
  <c r="G656" i="16"/>
  <c r="H656" i="16"/>
  <c r="I656" i="16"/>
  <c r="L656" i="16"/>
  <c r="O656" i="16"/>
  <c r="R656" i="16"/>
  <c r="B657" i="16"/>
  <c r="D657" i="16"/>
  <c r="E657" i="16"/>
  <c r="F657" i="16"/>
  <c r="G657" i="16"/>
  <c r="H657" i="16"/>
  <c r="I657" i="16"/>
  <c r="L657" i="16"/>
  <c r="O657" i="16"/>
  <c r="R657" i="16"/>
  <c r="B658" i="16"/>
  <c r="D658" i="16"/>
  <c r="E658" i="16"/>
  <c r="F658" i="16"/>
  <c r="G658" i="16"/>
  <c r="H658" i="16"/>
  <c r="I658" i="16"/>
  <c r="L658" i="16"/>
  <c r="O658" i="16"/>
  <c r="R658" i="16"/>
  <c r="B659" i="16"/>
  <c r="D659" i="16"/>
  <c r="E659" i="16"/>
  <c r="F659" i="16"/>
  <c r="G659" i="16"/>
  <c r="H659" i="16"/>
  <c r="I659" i="16"/>
  <c r="L659" i="16"/>
  <c r="O659" i="16"/>
  <c r="R659" i="16"/>
  <c r="B660" i="16"/>
  <c r="D660" i="16"/>
  <c r="E660" i="16"/>
  <c r="F660" i="16"/>
  <c r="G660" i="16"/>
  <c r="H660" i="16"/>
  <c r="I660" i="16"/>
  <c r="L660" i="16"/>
  <c r="O660" i="16"/>
  <c r="R660" i="16"/>
  <c r="B661" i="16"/>
  <c r="D661" i="16"/>
  <c r="E661" i="16"/>
  <c r="F661" i="16"/>
  <c r="G661" i="16"/>
  <c r="H661" i="16"/>
  <c r="I661" i="16"/>
  <c r="L661" i="16"/>
  <c r="O661" i="16"/>
  <c r="R661" i="16"/>
  <c r="B662" i="16"/>
  <c r="D662" i="16"/>
  <c r="E662" i="16"/>
  <c r="F662" i="16"/>
  <c r="G662" i="16"/>
  <c r="H662" i="16"/>
  <c r="I662" i="16"/>
  <c r="L662" i="16"/>
  <c r="O662" i="16"/>
  <c r="R662" i="16"/>
  <c r="B663" i="16"/>
  <c r="D663" i="16"/>
  <c r="E663" i="16"/>
  <c r="F663" i="16"/>
  <c r="G663" i="16"/>
  <c r="H663" i="16"/>
  <c r="I663" i="16"/>
  <c r="L663" i="16"/>
  <c r="O663" i="16"/>
  <c r="R663" i="16"/>
  <c r="B664" i="16"/>
  <c r="D664" i="16"/>
  <c r="E664" i="16"/>
  <c r="F664" i="16"/>
  <c r="G664" i="16"/>
  <c r="H664" i="16"/>
  <c r="I664" i="16"/>
  <c r="L664" i="16"/>
  <c r="O664" i="16"/>
  <c r="R664" i="16"/>
  <c r="B665" i="16"/>
  <c r="D665" i="16"/>
  <c r="E665" i="16"/>
  <c r="F665" i="16"/>
  <c r="G665" i="16"/>
  <c r="H665" i="16"/>
  <c r="I665" i="16"/>
  <c r="L665" i="16"/>
  <c r="O665" i="16"/>
  <c r="R665" i="16"/>
  <c r="B666" i="16"/>
  <c r="D666" i="16"/>
  <c r="E666" i="16"/>
  <c r="F666" i="16"/>
  <c r="G666" i="16"/>
  <c r="H666" i="16"/>
  <c r="I666" i="16"/>
  <c r="L666" i="16"/>
  <c r="O666" i="16"/>
  <c r="R666" i="16"/>
  <c r="B667" i="16"/>
  <c r="D667" i="16"/>
  <c r="E667" i="16"/>
  <c r="F667" i="16"/>
  <c r="G667" i="16"/>
  <c r="H667" i="16"/>
  <c r="I667" i="16"/>
  <c r="L667" i="16"/>
  <c r="O667" i="16"/>
  <c r="R667" i="16"/>
  <c r="B668" i="16"/>
  <c r="D668" i="16"/>
  <c r="E668" i="16"/>
  <c r="F668" i="16"/>
  <c r="G668" i="16"/>
  <c r="H668" i="16"/>
  <c r="I668" i="16"/>
  <c r="L668" i="16"/>
  <c r="O668" i="16"/>
  <c r="R668" i="16"/>
  <c r="B669" i="16"/>
  <c r="D669" i="16"/>
  <c r="E669" i="16"/>
  <c r="F669" i="16"/>
  <c r="G669" i="16"/>
  <c r="H669" i="16"/>
  <c r="I669" i="16"/>
  <c r="L669" i="16"/>
  <c r="O669" i="16"/>
  <c r="R669" i="16"/>
  <c r="B670" i="16"/>
  <c r="D670" i="16"/>
  <c r="E670" i="16"/>
  <c r="F670" i="16"/>
  <c r="G670" i="16"/>
  <c r="H670" i="16"/>
  <c r="I670" i="16"/>
  <c r="L670" i="16"/>
  <c r="O670" i="16"/>
  <c r="R670" i="16"/>
  <c r="B671" i="16"/>
  <c r="D671" i="16"/>
  <c r="E671" i="16"/>
  <c r="F671" i="16"/>
  <c r="G671" i="16"/>
  <c r="H671" i="16"/>
  <c r="I671" i="16"/>
  <c r="L671" i="16"/>
  <c r="O671" i="16"/>
  <c r="R671" i="16"/>
  <c r="B672" i="16"/>
  <c r="D672" i="16"/>
  <c r="E672" i="16"/>
  <c r="F672" i="16"/>
  <c r="G672" i="16"/>
  <c r="H672" i="16"/>
  <c r="I672" i="16"/>
  <c r="L672" i="16"/>
  <c r="O672" i="16"/>
  <c r="R672" i="16"/>
  <c r="B673" i="16"/>
  <c r="D673" i="16"/>
  <c r="E673" i="16"/>
  <c r="F673" i="16"/>
  <c r="G673" i="16"/>
  <c r="H673" i="16"/>
  <c r="I673" i="16"/>
  <c r="L673" i="16"/>
  <c r="O673" i="16"/>
  <c r="R673" i="16"/>
  <c r="B674" i="16"/>
  <c r="D674" i="16"/>
  <c r="E674" i="16"/>
  <c r="F674" i="16"/>
  <c r="G674" i="16"/>
  <c r="H674" i="16"/>
  <c r="I674" i="16"/>
  <c r="L674" i="16"/>
  <c r="O674" i="16"/>
  <c r="R674" i="16"/>
  <c r="B675" i="16"/>
  <c r="D675" i="16"/>
  <c r="E675" i="16"/>
  <c r="F675" i="16"/>
  <c r="G675" i="16"/>
  <c r="H675" i="16"/>
  <c r="I675" i="16"/>
  <c r="L675" i="16"/>
  <c r="O675" i="16"/>
  <c r="R675" i="16"/>
  <c r="B676" i="16"/>
  <c r="D676" i="16"/>
  <c r="E676" i="16"/>
  <c r="F676" i="16"/>
  <c r="G676" i="16"/>
  <c r="H676" i="16"/>
  <c r="I676" i="16"/>
  <c r="L676" i="16"/>
  <c r="O676" i="16"/>
  <c r="R676" i="16"/>
  <c r="B677" i="16"/>
  <c r="D677" i="16"/>
  <c r="E677" i="16"/>
  <c r="F677" i="16"/>
  <c r="G677" i="16"/>
  <c r="H677" i="16"/>
  <c r="I677" i="16"/>
  <c r="L677" i="16"/>
  <c r="O677" i="16"/>
  <c r="R677" i="16"/>
  <c r="B678" i="16"/>
  <c r="D678" i="16"/>
  <c r="E678" i="16"/>
  <c r="F678" i="16"/>
  <c r="G678" i="16"/>
  <c r="H678" i="16"/>
  <c r="I678" i="16"/>
  <c r="L678" i="16"/>
  <c r="O678" i="16"/>
  <c r="R678" i="16"/>
  <c r="B679" i="16"/>
  <c r="D679" i="16"/>
  <c r="E679" i="16"/>
  <c r="F679" i="16"/>
  <c r="G679" i="16"/>
  <c r="H679" i="16"/>
  <c r="I679" i="16"/>
  <c r="L679" i="16"/>
  <c r="O679" i="16"/>
  <c r="R679" i="16"/>
  <c r="B680" i="16"/>
  <c r="D680" i="16"/>
  <c r="E680" i="16"/>
  <c r="F680" i="16"/>
  <c r="G680" i="16"/>
  <c r="H680" i="16"/>
  <c r="I680" i="16"/>
  <c r="L680" i="16"/>
  <c r="O680" i="16"/>
  <c r="R680" i="16"/>
  <c r="B681" i="16"/>
  <c r="D681" i="16"/>
  <c r="E681" i="16"/>
  <c r="F681" i="16"/>
  <c r="G681" i="16"/>
  <c r="H681" i="16"/>
  <c r="I681" i="16"/>
  <c r="L681" i="16"/>
  <c r="O681" i="16"/>
  <c r="R681" i="16"/>
  <c r="B682" i="16"/>
  <c r="D682" i="16"/>
  <c r="E682" i="16"/>
  <c r="F682" i="16"/>
  <c r="G682" i="16"/>
  <c r="H682" i="16"/>
  <c r="I682" i="16"/>
  <c r="L682" i="16"/>
  <c r="O682" i="16"/>
  <c r="R682" i="16"/>
  <c r="B683" i="16"/>
  <c r="D683" i="16"/>
  <c r="E683" i="16"/>
  <c r="F683" i="16"/>
  <c r="G683" i="16"/>
  <c r="H683" i="16"/>
  <c r="I683" i="16"/>
  <c r="L683" i="16"/>
  <c r="O683" i="16"/>
  <c r="R683" i="16"/>
  <c r="B684" i="16"/>
  <c r="D684" i="16"/>
  <c r="E684" i="16"/>
  <c r="F684" i="16"/>
  <c r="G684" i="16"/>
  <c r="H684" i="16"/>
  <c r="I684" i="16"/>
  <c r="L684" i="16"/>
  <c r="O684" i="16"/>
  <c r="R684" i="16"/>
  <c r="B685" i="16"/>
  <c r="D685" i="16"/>
  <c r="E685" i="16"/>
  <c r="F685" i="16"/>
  <c r="G685" i="16"/>
  <c r="H685" i="16"/>
  <c r="I685" i="16"/>
  <c r="L685" i="16"/>
  <c r="O685" i="16"/>
  <c r="R685" i="16"/>
  <c r="B686" i="16"/>
  <c r="D686" i="16"/>
  <c r="E686" i="16"/>
  <c r="F686" i="16"/>
  <c r="G686" i="16"/>
  <c r="H686" i="16"/>
  <c r="I686" i="16"/>
  <c r="L686" i="16"/>
  <c r="O686" i="16"/>
  <c r="R686" i="16"/>
  <c r="B687" i="16"/>
  <c r="D687" i="16"/>
  <c r="E687" i="16"/>
  <c r="F687" i="16"/>
  <c r="G687" i="16"/>
  <c r="H687" i="16"/>
  <c r="I687" i="16"/>
  <c r="L687" i="16"/>
  <c r="O687" i="16"/>
  <c r="R687" i="16"/>
  <c r="B688" i="16"/>
  <c r="D688" i="16"/>
  <c r="E688" i="16"/>
  <c r="F688" i="16"/>
  <c r="G688" i="16"/>
  <c r="H688" i="16"/>
  <c r="I688" i="16"/>
  <c r="L688" i="16"/>
  <c r="O688" i="16"/>
  <c r="R688" i="16"/>
  <c r="B689" i="16"/>
  <c r="D689" i="16"/>
  <c r="E689" i="16"/>
  <c r="F689" i="16"/>
  <c r="G689" i="16"/>
  <c r="H689" i="16"/>
  <c r="I689" i="16"/>
  <c r="L689" i="16"/>
  <c r="O689" i="16"/>
  <c r="R689" i="16"/>
  <c r="B690" i="16"/>
  <c r="D690" i="16"/>
  <c r="E690" i="16"/>
  <c r="F690" i="16"/>
  <c r="G690" i="16"/>
  <c r="H690" i="16"/>
  <c r="I690" i="16"/>
  <c r="L690" i="16"/>
  <c r="O690" i="16"/>
  <c r="R690" i="16"/>
  <c r="B691" i="16"/>
  <c r="D691" i="16"/>
  <c r="E691" i="16"/>
  <c r="F691" i="16"/>
  <c r="G691" i="16"/>
  <c r="H691" i="16"/>
  <c r="I691" i="16"/>
  <c r="L691" i="16"/>
  <c r="O691" i="16"/>
  <c r="R691" i="16"/>
  <c r="B692" i="16"/>
  <c r="D692" i="16"/>
  <c r="E692" i="16"/>
  <c r="F692" i="16"/>
  <c r="G692" i="16"/>
  <c r="H692" i="16"/>
  <c r="I692" i="16"/>
  <c r="L692" i="16"/>
  <c r="O692" i="16"/>
  <c r="R692" i="16"/>
  <c r="B693" i="16"/>
  <c r="D693" i="16"/>
  <c r="E693" i="16"/>
  <c r="F693" i="16"/>
  <c r="G693" i="16"/>
  <c r="H693" i="16"/>
  <c r="I693" i="16"/>
  <c r="L693" i="16"/>
  <c r="O693" i="16"/>
  <c r="R693" i="16"/>
  <c r="B694" i="16"/>
  <c r="D694" i="16"/>
  <c r="E694" i="16"/>
  <c r="F694" i="16"/>
  <c r="G694" i="16"/>
  <c r="H694" i="16"/>
  <c r="I694" i="16"/>
  <c r="L694" i="16"/>
  <c r="O694" i="16"/>
  <c r="R694" i="16"/>
  <c r="B695" i="16"/>
  <c r="D695" i="16"/>
  <c r="E695" i="16"/>
  <c r="F695" i="16"/>
  <c r="G695" i="16"/>
  <c r="H695" i="16"/>
  <c r="I695" i="16"/>
  <c r="L695" i="16"/>
  <c r="O695" i="16"/>
  <c r="R695" i="16"/>
  <c r="B696" i="16"/>
  <c r="D696" i="16"/>
  <c r="E696" i="16"/>
  <c r="F696" i="16"/>
  <c r="G696" i="16"/>
  <c r="H696" i="16"/>
  <c r="I696" i="16"/>
  <c r="L696" i="16"/>
  <c r="O696" i="16"/>
  <c r="R696" i="16"/>
  <c r="B697" i="16"/>
  <c r="D697" i="16"/>
  <c r="E697" i="16"/>
  <c r="F697" i="16"/>
  <c r="G697" i="16"/>
  <c r="H697" i="16"/>
  <c r="I697" i="16"/>
  <c r="L697" i="16"/>
  <c r="O697" i="16"/>
  <c r="R697" i="16"/>
  <c r="B698" i="16"/>
  <c r="D698" i="16"/>
  <c r="E698" i="16"/>
  <c r="F698" i="16"/>
  <c r="G698" i="16"/>
  <c r="H698" i="16"/>
  <c r="I698" i="16"/>
  <c r="L698" i="16"/>
  <c r="O698" i="16"/>
  <c r="R698" i="16"/>
  <c r="B699" i="16"/>
  <c r="D699" i="16"/>
  <c r="E699" i="16"/>
  <c r="F699" i="16"/>
  <c r="G699" i="16"/>
  <c r="H699" i="16"/>
  <c r="I699" i="16"/>
  <c r="L699" i="16"/>
  <c r="O699" i="16"/>
  <c r="R699" i="16"/>
  <c r="B700" i="16"/>
  <c r="D700" i="16"/>
  <c r="E700" i="16"/>
  <c r="F700" i="16"/>
  <c r="G700" i="16"/>
  <c r="H700" i="16"/>
  <c r="I700" i="16"/>
  <c r="L700" i="16"/>
  <c r="O700" i="16"/>
  <c r="R700" i="16"/>
  <c r="B701" i="16"/>
  <c r="D701" i="16"/>
  <c r="E701" i="16"/>
  <c r="F701" i="16"/>
  <c r="G701" i="16"/>
  <c r="H701" i="16"/>
  <c r="I701" i="16"/>
  <c r="L701" i="16"/>
  <c r="O701" i="16"/>
  <c r="R701" i="16"/>
  <c r="B702" i="16"/>
  <c r="D702" i="16"/>
  <c r="E702" i="16"/>
  <c r="F702" i="16"/>
  <c r="G702" i="16"/>
  <c r="H702" i="16"/>
  <c r="I702" i="16"/>
  <c r="L702" i="16"/>
  <c r="O702" i="16"/>
  <c r="R702" i="16"/>
  <c r="B703" i="16"/>
  <c r="E703" i="16"/>
  <c r="F703" i="16"/>
  <c r="G703" i="16"/>
  <c r="H703" i="16"/>
  <c r="I703" i="16"/>
  <c r="L703" i="16"/>
  <c r="O703" i="16"/>
  <c r="R703" i="16"/>
  <c r="B704" i="16"/>
  <c r="D704" i="16"/>
  <c r="E704" i="16"/>
  <c r="F704" i="16"/>
  <c r="G704" i="16"/>
  <c r="H704" i="16"/>
  <c r="I704" i="16"/>
  <c r="L704" i="16"/>
  <c r="O704" i="16"/>
  <c r="R704" i="16"/>
  <c r="B705" i="16"/>
  <c r="D705" i="16"/>
  <c r="E705" i="16"/>
  <c r="F705" i="16"/>
  <c r="G705" i="16"/>
  <c r="H705" i="16"/>
  <c r="I705" i="16"/>
  <c r="L705" i="16"/>
  <c r="O705" i="16"/>
  <c r="R705" i="16"/>
  <c r="B706" i="16"/>
  <c r="D706" i="16"/>
  <c r="E706" i="16"/>
  <c r="F706" i="16"/>
  <c r="G706" i="16"/>
  <c r="H706" i="16"/>
  <c r="I706" i="16"/>
  <c r="L706" i="16"/>
  <c r="O706" i="16"/>
  <c r="R706" i="16"/>
  <c r="B707" i="16"/>
  <c r="D707" i="16"/>
  <c r="E707" i="16"/>
  <c r="F707" i="16"/>
  <c r="G707" i="16"/>
  <c r="H707" i="16"/>
  <c r="I707" i="16"/>
  <c r="L707" i="16"/>
  <c r="O707" i="16"/>
  <c r="R707" i="16"/>
  <c r="B708" i="16"/>
  <c r="D708" i="16"/>
  <c r="E708" i="16"/>
  <c r="F708" i="16"/>
  <c r="G708" i="16"/>
  <c r="H708" i="16"/>
  <c r="I708" i="16"/>
  <c r="L708" i="16"/>
  <c r="O708" i="16"/>
  <c r="R708" i="16"/>
  <c r="B709" i="16"/>
  <c r="D709" i="16"/>
  <c r="E709" i="16"/>
  <c r="F709" i="16"/>
  <c r="G709" i="16"/>
  <c r="H709" i="16"/>
  <c r="I709" i="16"/>
  <c r="L709" i="16"/>
  <c r="O709" i="16"/>
  <c r="R709" i="16"/>
  <c r="B710" i="16"/>
  <c r="D710" i="16"/>
  <c r="E710" i="16"/>
  <c r="F710" i="16"/>
  <c r="G710" i="16"/>
  <c r="H710" i="16"/>
  <c r="I710" i="16"/>
  <c r="L710" i="16"/>
  <c r="O710" i="16"/>
  <c r="R710" i="16"/>
  <c r="B711" i="16"/>
  <c r="D711" i="16"/>
  <c r="E711" i="16"/>
  <c r="F711" i="16"/>
  <c r="G711" i="16"/>
  <c r="H711" i="16"/>
  <c r="I711" i="16"/>
  <c r="L711" i="16"/>
  <c r="O711" i="16"/>
  <c r="R711" i="16"/>
  <c r="B712" i="16"/>
  <c r="D712" i="16"/>
  <c r="E712" i="16"/>
  <c r="F712" i="16"/>
  <c r="G712" i="16"/>
  <c r="H712" i="16"/>
  <c r="I712" i="16"/>
  <c r="L712" i="16"/>
  <c r="O712" i="16"/>
  <c r="R712" i="16"/>
  <c r="B713" i="16"/>
  <c r="D713" i="16"/>
  <c r="E713" i="16"/>
  <c r="F713" i="16"/>
  <c r="G713" i="16"/>
  <c r="H713" i="16"/>
  <c r="I713" i="16"/>
  <c r="L713" i="16"/>
  <c r="O713" i="16"/>
  <c r="R713" i="16"/>
  <c r="B714" i="16"/>
  <c r="D714" i="16"/>
  <c r="E714" i="16"/>
  <c r="F714" i="16"/>
  <c r="G714" i="16"/>
  <c r="H714" i="16"/>
  <c r="I714" i="16"/>
  <c r="L714" i="16"/>
  <c r="O714" i="16"/>
  <c r="R714" i="16"/>
  <c r="B715" i="16"/>
  <c r="D715" i="16"/>
  <c r="E715" i="16"/>
  <c r="F715" i="16"/>
  <c r="G715" i="16"/>
  <c r="H715" i="16"/>
  <c r="I715" i="16"/>
  <c r="L715" i="16"/>
  <c r="O715" i="16"/>
  <c r="R715" i="16"/>
  <c r="B716" i="16"/>
  <c r="D716" i="16"/>
  <c r="E716" i="16"/>
  <c r="F716" i="16"/>
  <c r="G716" i="16"/>
  <c r="H716" i="16"/>
  <c r="I716" i="16"/>
  <c r="L716" i="16"/>
  <c r="O716" i="16"/>
  <c r="R716" i="16"/>
  <c r="B717" i="16"/>
  <c r="D717" i="16"/>
  <c r="E717" i="16"/>
  <c r="F717" i="16"/>
  <c r="G717" i="16"/>
  <c r="H717" i="16"/>
  <c r="I717" i="16"/>
  <c r="L717" i="16"/>
  <c r="O717" i="16"/>
  <c r="R717" i="16"/>
  <c r="B718" i="16"/>
  <c r="D718" i="16"/>
  <c r="E718" i="16"/>
  <c r="F718" i="16"/>
  <c r="G718" i="16"/>
  <c r="H718" i="16"/>
  <c r="I718" i="16"/>
  <c r="L718" i="16"/>
  <c r="O718" i="16"/>
  <c r="R718" i="16"/>
  <c r="B719" i="16"/>
  <c r="D719" i="16"/>
  <c r="E719" i="16"/>
  <c r="F719" i="16"/>
  <c r="G719" i="16"/>
  <c r="H719" i="16"/>
  <c r="I719" i="16"/>
  <c r="L719" i="16"/>
  <c r="O719" i="16"/>
  <c r="R719" i="16"/>
  <c r="B720" i="16"/>
  <c r="D720" i="16"/>
  <c r="E720" i="16"/>
  <c r="F720" i="16"/>
  <c r="G720" i="16"/>
  <c r="H720" i="16"/>
  <c r="I720" i="16"/>
  <c r="L720" i="16"/>
  <c r="O720" i="16"/>
  <c r="R720" i="16"/>
  <c r="B721" i="16"/>
  <c r="D721" i="16"/>
  <c r="E721" i="16"/>
  <c r="F721" i="16"/>
  <c r="G721" i="16"/>
  <c r="H721" i="16"/>
  <c r="I721" i="16"/>
  <c r="L721" i="16"/>
  <c r="O721" i="16"/>
  <c r="R721" i="16"/>
  <c r="B722" i="16"/>
  <c r="D722" i="16"/>
  <c r="E722" i="16"/>
  <c r="F722" i="16"/>
  <c r="G722" i="16"/>
  <c r="H722" i="16"/>
  <c r="I722" i="16"/>
  <c r="L722" i="16"/>
  <c r="O722" i="16"/>
  <c r="R722" i="16"/>
  <c r="B723" i="16"/>
  <c r="D723" i="16"/>
  <c r="E723" i="16"/>
  <c r="F723" i="16"/>
  <c r="G723" i="16"/>
  <c r="H723" i="16"/>
  <c r="I723" i="16"/>
  <c r="L723" i="16"/>
  <c r="O723" i="16"/>
  <c r="R723" i="16"/>
  <c r="B724" i="16"/>
  <c r="D724" i="16"/>
  <c r="E724" i="16"/>
  <c r="F724" i="16"/>
  <c r="G724" i="16"/>
  <c r="H724" i="16"/>
  <c r="I724" i="16"/>
  <c r="L724" i="16"/>
  <c r="O724" i="16"/>
  <c r="R724" i="16"/>
  <c r="B725" i="16"/>
  <c r="D725" i="16"/>
  <c r="E725" i="16"/>
  <c r="F725" i="16"/>
  <c r="G725" i="16"/>
  <c r="H725" i="16"/>
  <c r="I725" i="16"/>
  <c r="L725" i="16"/>
  <c r="O725" i="16"/>
  <c r="R725" i="16"/>
  <c r="B726" i="16"/>
  <c r="D726" i="16"/>
  <c r="E726" i="16"/>
  <c r="F726" i="16"/>
  <c r="G726" i="16"/>
  <c r="H726" i="16"/>
  <c r="I726" i="16"/>
  <c r="L726" i="16"/>
  <c r="O726" i="16"/>
  <c r="R726" i="16"/>
  <c r="B727" i="16"/>
  <c r="D727" i="16"/>
  <c r="E727" i="16"/>
  <c r="F727" i="16"/>
  <c r="G727" i="16"/>
  <c r="H727" i="16"/>
  <c r="I727" i="16"/>
  <c r="L727" i="16"/>
  <c r="O727" i="16"/>
  <c r="R727" i="16"/>
  <c r="B728" i="16"/>
  <c r="D728" i="16"/>
  <c r="E728" i="16"/>
  <c r="F728" i="16"/>
  <c r="G728" i="16"/>
  <c r="H728" i="16"/>
  <c r="I728" i="16"/>
  <c r="L728" i="16"/>
  <c r="O728" i="16"/>
  <c r="R728" i="16"/>
  <c r="B729" i="16"/>
  <c r="D729" i="16"/>
  <c r="E729" i="16"/>
  <c r="F729" i="16"/>
  <c r="G729" i="16"/>
  <c r="H729" i="16"/>
  <c r="I729" i="16"/>
  <c r="L729" i="16"/>
  <c r="O729" i="16"/>
  <c r="R729" i="16"/>
  <c r="B730" i="16"/>
  <c r="D730" i="16"/>
  <c r="E730" i="16"/>
  <c r="F730" i="16"/>
  <c r="G730" i="16"/>
  <c r="H730" i="16"/>
  <c r="I730" i="16"/>
  <c r="L730" i="16"/>
  <c r="O730" i="16"/>
  <c r="R730" i="16"/>
  <c r="B731" i="16"/>
  <c r="D731" i="16"/>
  <c r="E731" i="16"/>
  <c r="F731" i="16"/>
  <c r="G731" i="16"/>
  <c r="H731" i="16"/>
  <c r="I731" i="16"/>
  <c r="L731" i="16"/>
  <c r="O731" i="16"/>
  <c r="R731" i="16"/>
  <c r="B732" i="16"/>
  <c r="D732" i="16"/>
  <c r="E732" i="16"/>
  <c r="F732" i="16"/>
  <c r="G732" i="16"/>
  <c r="H732" i="16"/>
  <c r="I732" i="16"/>
  <c r="L732" i="16"/>
  <c r="O732" i="16"/>
  <c r="R732" i="16"/>
  <c r="B733" i="16"/>
  <c r="D733" i="16"/>
  <c r="E733" i="16"/>
  <c r="F733" i="16"/>
  <c r="G733" i="16"/>
  <c r="H733" i="16"/>
  <c r="I733" i="16"/>
  <c r="L733" i="16"/>
  <c r="O733" i="16"/>
  <c r="R733" i="16"/>
  <c r="B734" i="16"/>
  <c r="D734" i="16"/>
  <c r="E734" i="16"/>
  <c r="F734" i="16"/>
  <c r="G734" i="16"/>
  <c r="H734" i="16"/>
  <c r="I734" i="16"/>
  <c r="L734" i="16"/>
  <c r="O734" i="16"/>
  <c r="R734" i="16"/>
  <c r="B735" i="16"/>
  <c r="D735" i="16"/>
  <c r="E735" i="16"/>
  <c r="F735" i="16"/>
  <c r="G735" i="16"/>
  <c r="H735" i="16"/>
  <c r="I735" i="16"/>
  <c r="L735" i="16"/>
  <c r="O735" i="16"/>
  <c r="R735" i="16"/>
  <c r="B736" i="16"/>
  <c r="D736" i="16"/>
  <c r="E736" i="16"/>
  <c r="F736" i="16"/>
  <c r="G736" i="16"/>
  <c r="H736" i="16"/>
  <c r="I736" i="16"/>
  <c r="L736" i="16"/>
  <c r="O736" i="16"/>
  <c r="R736" i="16"/>
  <c r="B737" i="16"/>
  <c r="D737" i="16"/>
  <c r="E737" i="16"/>
  <c r="F737" i="16"/>
  <c r="G737" i="16"/>
  <c r="H737" i="16"/>
  <c r="I737" i="16"/>
  <c r="L737" i="16"/>
  <c r="O737" i="16"/>
  <c r="R737" i="16"/>
  <c r="B738" i="16"/>
  <c r="D738" i="16"/>
  <c r="E738" i="16"/>
  <c r="F738" i="16"/>
  <c r="G738" i="16"/>
  <c r="H738" i="16"/>
  <c r="I738" i="16"/>
  <c r="L738" i="16"/>
  <c r="O738" i="16"/>
  <c r="R738" i="16"/>
  <c r="B739" i="16"/>
  <c r="D739" i="16"/>
  <c r="E739" i="16"/>
  <c r="F739" i="16"/>
  <c r="G739" i="16"/>
  <c r="H739" i="16"/>
  <c r="I739" i="16"/>
  <c r="L739" i="16"/>
  <c r="O739" i="16"/>
  <c r="R739" i="16"/>
  <c r="B740" i="16"/>
  <c r="D740" i="16"/>
  <c r="E740" i="16"/>
  <c r="F740" i="16"/>
  <c r="G740" i="16"/>
  <c r="H740" i="16"/>
  <c r="I740" i="16"/>
  <c r="L740" i="16"/>
  <c r="O740" i="16"/>
  <c r="R740" i="16"/>
  <c r="B741" i="16"/>
  <c r="D741" i="16"/>
  <c r="E741" i="16"/>
  <c r="F741" i="16"/>
  <c r="G741" i="16"/>
  <c r="H741" i="16"/>
  <c r="I741" i="16"/>
  <c r="L741" i="16"/>
  <c r="O741" i="16"/>
  <c r="R741" i="16"/>
  <c r="B742" i="16"/>
  <c r="D742" i="16"/>
  <c r="E742" i="16"/>
  <c r="F742" i="16"/>
  <c r="G742" i="16"/>
  <c r="H742" i="16"/>
  <c r="I742" i="16"/>
  <c r="L742" i="16"/>
  <c r="O742" i="16"/>
  <c r="R742" i="16"/>
  <c r="B743" i="16"/>
  <c r="D743" i="16"/>
  <c r="E743" i="16"/>
  <c r="F743" i="16"/>
  <c r="G743" i="16"/>
  <c r="H743" i="16"/>
  <c r="I743" i="16"/>
  <c r="L743" i="16"/>
  <c r="O743" i="16"/>
  <c r="R743" i="16"/>
  <c r="B744" i="16"/>
  <c r="D744" i="16"/>
  <c r="E744" i="16"/>
  <c r="F744" i="16"/>
  <c r="G744" i="16"/>
  <c r="H744" i="16"/>
  <c r="I744" i="16"/>
  <c r="L744" i="16"/>
  <c r="O744" i="16"/>
  <c r="R744" i="16"/>
  <c r="B745" i="16"/>
  <c r="D745" i="16"/>
  <c r="E745" i="16"/>
  <c r="F745" i="16"/>
  <c r="G745" i="16"/>
  <c r="H745" i="16"/>
  <c r="I745" i="16"/>
  <c r="L745" i="16"/>
  <c r="O745" i="16"/>
  <c r="R745" i="16"/>
  <c r="B746" i="16"/>
  <c r="D746" i="16"/>
  <c r="E746" i="16"/>
  <c r="F746" i="16"/>
  <c r="G746" i="16"/>
  <c r="H746" i="16"/>
  <c r="I746" i="16"/>
  <c r="L746" i="16"/>
  <c r="O746" i="16"/>
  <c r="R746" i="16"/>
  <c r="B747" i="16"/>
  <c r="D747" i="16"/>
  <c r="E747" i="16"/>
  <c r="F747" i="16"/>
  <c r="G747" i="16"/>
  <c r="H747" i="16"/>
  <c r="I747" i="16"/>
  <c r="L747" i="16"/>
  <c r="O747" i="16"/>
  <c r="R747" i="16"/>
  <c r="B748" i="16"/>
  <c r="D748" i="16"/>
  <c r="E748" i="16"/>
  <c r="F748" i="16"/>
  <c r="G748" i="16"/>
  <c r="H748" i="16"/>
  <c r="I748" i="16"/>
  <c r="L748" i="16"/>
  <c r="O748" i="16"/>
  <c r="R748" i="16"/>
  <c r="B749" i="16"/>
  <c r="D749" i="16"/>
  <c r="E749" i="16"/>
  <c r="F749" i="16"/>
  <c r="G749" i="16"/>
  <c r="H749" i="16"/>
  <c r="I749" i="16"/>
  <c r="L749" i="16"/>
  <c r="O749" i="16"/>
  <c r="R749" i="16"/>
  <c r="B750" i="16"/>
  <c r="D750" i="16"/>
  <c r="E750" i="16"/>
  <c r="F750" i="16"/>
  <c r="G750" i="16"/>
  <c r="H750" i="16"/>
  <c r="I750" i="16"/>
  <c r="L750" i="16"/>
  <c r="O750" i="16"/>
  <c r="R750" i="16"/>
  <c r="B751" i="16"/>
  <c r="D751" i="16"/>
  <c r="E751" i="16"/>
  <c r="F751" i="16"/>
  <c r="G751" i="16"/>
  <c r="H751" i="16"/>
  <c r="I751" i="16"/>
  <c r="L751" i="16"/>
  <c r="O751" i="16"/>
  <c r="R751" i="16"/>
  <c r="B752" i="16"/>
  <c r="D752" i="16"/>
  <c r="E752" i="16"/>
  <c r="F752" i="16"/>
  <c r="G752" i="16"/>
  <c r="H752" i="16"/>
  <c r="I752" i="16"/>
  <c r="L752" i="16"/>
  <c r="O752" i="16"/>
  <c r="R752" i="16"/>
  <c r="B753" i="16"/>
  <c r="D753" i="16"/>
  <c r="E753" i="16"/>
  <c r="F753" i="16"/>
  <c r="G753" i="16"/>
  <c r="H753" i="16"/>
  <c r="I753" i="16"/>
  <c r="L753" i="16"/>
  <c r="O753" i="16"/>
  <c r="R753" i="16"/>
  <c r="B754" i="16"/>
  <c r="D754" i="16"/>
  <c r="E754" i="16"/>
  <c r="F754" i="16"/>
  <c r="G754" i="16"/>
  <c r="H754" i="16"/>
  <c r="I754" i="16"/>
  <c r="L754" i="16"/>
  <c r="O754" i="16"/>
  <c r="R754" i="16"/>
  <c r="B755" i="16"/>
  <c r="D755" i="16"/>
  <c r="E755" i="16"/>
  <c r="F755" i="16"/>
  <c r="G755" i="16"/>
  <c r="H755" i="16"/>
  <c r="I755" i="16"/>
  <c r="L755" i="16"/>
  <c r="O755" i="16"/>
  <c r="R755" i="16"/>
  <c r="B756" i="16"/>
  <c r="D756" i="16"/>
  <c r="E756" i="16"/>
  <c r="F756" i="16"/>
  <c r="G756" i="16"/>
  <c r="H756" i="16"/>
  <c r="I756" i="16"/>
  <c r="L756" i="16"/>
  <c r="O756" i="16"/>
  <c r="R756" i="16"/>
  <c r="B757" i="16"/>
  <c r="D757" i="16"/>
  <c r="E757" i="16"/>
  <c r="F757" i="16"/>
  <c r="G757" i="16"/>
  <c r="H757" i="16"/>
  <c r="I757" i="16"/>
  <c r="L757" i="16"/>
  <c r="O757" i="16"/>
  <c r="R757" i="16"/>
  <c r="B758" i="16"/>
  <c r="D758" i="16"/>
  <c r="E758" i="16"/>
  <c r="F758" i="16"/>
  <c r="G758" i="16"/>
  <c r="H758" i="16"/>
  <c r="I758" i="16"/>
  <c r="L758" i="16"/>
  <c r="O758" i="16"/>
  <c r="R758" i="16"/>
  <c r="B759" i="16"/>
  <c r="D759" i="16"/>
  <c r="E759" i="16"/>
  <c r="F759" i="16"/>
  <c r="G759" i="16"/>
  <c r="H759" i="16"/>
  <c r="I759" i="16"/>
  <c r="L759" i="16"/>
  <c r="O759" i="16"/>
  <c r="R759" i="16"/>
  <c r="B760" i="16"/>
  <c r="D760" i="16"/>
  <c r="E760" i="16"/>
  <c r="F760" i="16"/>
  <c r="G760" i="16"/>
  <c r="H760" i="16"/>
  <c r="I760" i="16"/>
  <c r="L760" i="16"/>
  <c r="O760" i="16"/>
  <c r="R760" i="16"/>
  <c r="B761" i="16"/>
  <c r="D761" i="16"/>
  <c r="E761" i="16"/>
  <c r="F761" i="16"/>
  <c r="G761" i="16"/>
  <c r="H761" i="16"/>
  <c r="I761" i="16"/>
  <c r="L761" i="16"/>
  <c r="O761" i="16"/>
  <c r="R761" i="16"/>
  <c r="B762" i="16"/>
  <c r="D762" i="16"/>
  <c r="E762" i="16"/>
  <c r="F762" i="16"/>
  <c r="G762" i="16"/>
  <c r="H762" i="16"/>
  <c r="I762" i="16"/>
  <c r="L762" i="16"/>
  <c r="O762" i="16"/>
  <c r="R762" i="16"/>
  <c r="B763" i="16"/>
  <c r="D763" i="16"/>
  <c r="E763" i="16"/>
  <c r="F763" i="16"/>
  <c r="G763" i="16"/>
  <c r="H763" i="16"/>
  <c r="I763" i="16"/>
  <c r="L763" i="16"/>
  <c r="O763" i="16"/>
  <c r="R763" i="16"/>
  <c r="B764" i="16"/>
  <c r="D764" i="16"/>
  <c r="E764" i="16"/>
  <c r="F764" i="16"/>
  <c r="G764" i="16"/>
  <c r="H764" i="16"/>
  <c r="I764" i="16"/>
  <c r="L764" i="16"/>
  <c r="O764" i="16"/>
  <c r="R764" i="16"/>
  <c r="B765" i="16"/>
  <c r="D765" i="16"/>
  <c r="E765" i="16"/>
  <c r="F765" i="16"/>
  <c r="G765" i="16"/>
  <c r="H765" i="16"/>
  <c r="I765" i="16"/>
  <c r="L765" i="16"/>
  <c r="O765" i="16"/>
  <c r="R765" i="16"/>
  <c r="B766" i="16"/>
  <c r="D766" i="16"/>
  <c r="E766" i="16"/>
  <c r="F766" i="16"/>
  <c r="G766" i="16"/>
  <c r="H766" i="16"/>
  <c r="I766" i="16"/>
  <c r="L766" i="16"/>
  <c r="O766" i="16"/>
  <c r="R766" i="16"/>
  <c r="B767" i="16"/>
  <c r="D767" i="16"/>
  <c r="E767" i="16"/>
  <c r="F767" i="16"/>
  <c r="G767" i="16"/>
  <c r="H767" i="16"/>
  <c r="I767" i="16"/>
  <c r="L767" i="16"/>
  <c r="O767" i="16"/>
  <c r="R767" i="16"/>
  <c r="B768" i="16"/>
  <c r="D768" i="16"/>
  <c r="E768" i="16"/>
  <c r="F768" i="16"/>
  <c r="G768" i="16"/>
  <c r="H768" i="16"/>
  <c r="I768" i="16"/>
  <c r="L768" i="16"/>
  <c r="O768" i="16"/>
  <c r="R768" i="16"/>
  <c r="B769" i="16"/>
  <c r="D769" i="16"/>
  <c r="E769" i="16"/>
  <c r="F769" i="16"/>
  <c r="G769" i="16"/>
  <c r="H769" i="16"/>
  <c r="I769" i="16"/>
  <c r="L769" i="16"/>
  <c r="O769" i="16"/>
  <c r="R769" i="16"/>
  <c r="B770" i="16"/>
  <c r="D770" i="16"/>
  <c r="E770" i="16"/>
  <c r="F770" i="16"/>
  <c r="G770" i="16"/>
  <c r="H770" i="16"/>
  <c r="I770" i="16"/>
  <c r="L770" i="16"/>
  <c r="O770" i="16"/>
  <c r="R770" i="16"/>
  <c r="B771" i="16"/>
  <c r="D771" i="16"/>
  <c r="E771" i="16"/>
  <c r="F771" i="16"/>
  <c r="G771" i="16"/>
  <c r="H771" i="16"/>
  <c r="I771" i="16"/>
  <c r="L771" i="16"/>
  <c r="O771" i="16"/>
  <c r="R771" i="16"/>
  <c r="B772" i="16"/>
  <c r="D772" i="16"/>
  <c r="E772" i="16"/>
  <c r="F772" i="16"/>
  <c r="G772" i="16"/>
  <c r="H772" i="16"/>
  <c r="I772" i="16"/>
  <c r="L772" i="16"/>
  <c r="O772" i="16"/>
  <c r="R772" i="16"/>
  <c r="B773" i="16"/>
  <c r="D773" i="16"/>
  <c r="E773" i="16"/>
  <c r="F773" i="16"/>
  <c r="G773" i="16"/>
  <c r="H773" i="16"/>
  <c r="I773" i="16"/>
  <c r="L773" i="16"/>
  <c r="O773" i="16"/>
  <c r="R773" i="16"/>
  <c r="B774" i="16"/>
  <c r="D774" i="16"/>
  <c r="E774" i="16"/>
  <c r="F774" i="16"/>
  <c r="G774" i="16"/>
  <c r="H774" i="16"/>
  <c r="I774" i="16"/>
  <c r="L774" i="16"/>
  <c r="O774" i="16"/>
  <c r="R774" i="16"/>
  <c r="B775" i="16"/>
  <c r="D775" i="16"/>
  <c r="E775" i="16"/>
  <c r="F775" i="16"/>
  <c r="G775" i="16"/>
  <c r="H775" i="16"/>
  <c r="I775" i="16"/>
  <c r="L775" i="16"/>
  <c r="O775" i="16"/>
  <c r="R775" i="16"/>
  <c r="B776" i="16"/>
  <c r="D776" i="16"/>
  <c r="E776" i="16"/>
  <c r="F776" i="16"/>
  <c r="G776" i="16"/>
  <c r="H776" i="16"/>
  <c r="I776" i="16"/>
  <c r="L776" i="16"/>
  <c r="O776" i="16"/>
  <c r="R776" i="16"/>
  <c r="B777" i="16"/>
  <c r="D777" i="16"/>
  <c r="E777" i="16"/>
  <c r="F777" i="16"/>
  <c r="G777" i="16"/>
  <c r="H777" i="16"/>
  <c r="I777" i="16"/>
  <c r="L777" i="16"/>
  <c r="O777" i="16"/>
  <c r="R777" i="16"/>
  <c r="B778" i="16"/>
  <c r="D778" i="16"/>
  <c r="E778" i="16"/>
  <c r="F778" i="16"/>
  <c r="G778" i="16"/>
  <c r="H778" i="16"/>
  <c r="I778" i="16"/>
  <c r="L778" i="16"/>
  <c r="O778" i="16"/>
  <c r="R778" i="16"/>
  <c r="B779" i="16"/>
  <c r="D779" i="16"/>
  <c r="E779" i="16"/>
  <c r="F779" i="16"/>
  <c r="G779" i="16"/>
  <c r="H779" i="16"/>
  <c r="I779" i="16"/>
  <c r="L779" i="16"/>
  <c r="O779" i="16"/>
  <c r="R779" i="16"/>
  <c r="B780" i="16"/>
  <c r="D780" i="16"/>
  <c r="E780" i="16"/>
  <c r="F780" i="16"/>
  <c r="G780" i="16"/>
  <c r="H780" i="16"/>
  <c r="I780" i="16"/>
  <c r="L780" i="16"/>
  <c r="O780" i="16"/>
  <c r="R780" i="16"/>
  <c r="B781" i="16"/>
  <c r="D781" i="16"/>
  <c r="E781" i="16"/>
  <c r="F781" i="16"/>
  <c r="G781" i="16"/>
  <c r="H781" i="16"/>
  <c r="I781" i="16"/>
  <c r="L781" i="16"/>
  <c r="O781" i="16"/>
  <c r="R781" i="16"/>
  <c r="B782" i="16"/>
  <c r="D782" i="16"/>
  <c r="E782" i="16"/>
  <c r="F782" i="16"/>
  <c r="G782" i="16"/>
  <c r="H782" i="16"/>
  <c r="I782" i="16"/>
  <c r="L782" i="16"/>
  <c r="O782" i="16"/>
  <c r="R782" i="16"/>
  <c r="B783" i="16"/>
  <c r="D783" i="16"/>
  <c r="E783" i="16"/>
  <c r="F783" i="16"/>
  <c r="G783" i="16"/>
  <c r="H783" i="16"/>
  <c r="I783" i="16"/>
  <c r="L783" i="16"/>
  <c r="O783" i="16"/>
  <c r="R783" i="16"/>
  <c r="B784" i="16"/>
  <c r="D784" i="16"/>
  <c r="E784" i="16"/>
  <c r="F784" i="16"/>
  <c r="G784" i="16"/>
  <c r="H784" i="16"/>
  <c r="I784" i="16"/>
  <c r="L784" i="16"/>
  <c r="O784" i="16"/>
  <c r="R784" i="16"/>
  <c r="B785" i="16"/>
  <c r="D785" i="16"/>
  <c r="E785" i="16"/>
  <c r="F785" i="16"/>
  <c r="G785" i="16"/>
  <c r="H785" i="16"/>
  <c r="I785" i="16"/>
  <c r="B786" i="16"/>
  <c r="D786" i="16"/>
  <c r="E786" i="16"/>
  <c r="F786" i="16"/>
  <c r="G786" i="16"/>
  <c r="H786" i="16"/>
  <c r="I786" i="16"/>
  <c r="B787" i="16"/>
  <c r="D787" i="16"/>
  <c r="E787" i="16"/>
  <c r="F787" i="16"/>
  <c r="G787" i="16"/>
  <c r="H787" i="16"/>
  <c r="I787" i="16"/>
  <c r="B788" i="16"/>
  <c r="D788" i="16"/>
  <c r="E788" i="16"/>
  <c r="F788" i="16"/>
  <c r="G788" i="16"/>
  <c r="H788" i="16"/>
  <c r="I788" i="16"/>
  <c r="B789" i="16"/>
  <c r="D789" i="16"/>
  <c r="E789" i="16"/>
  <c r="F789" i="16"/>
  <c r="G789" i="16"/>
  <c r="H789" i="16"/>
  <c r="I789" i="16"/>
  <c r="B790" i="16"/>
  <c r="D790" i="16"/>
  <c r="E790" i="16"/>
  <c r="F790" i="16"/>
  <c r="G790" i="16"/>
  <c r="H790" i="16"/>
  <c r="I790" i="16"/>
  <c r="B791" i="16"/>
  <c r="D791" i="16"/>
  <c r="E791" i="16"/>
  <c r="F791" i="16"/>
  <c r="G791" i="16"/>
  <c r="H791" i="16"/>
  <c r="I791" i="16"/>
  <c r="B792" i="16"/>
  <c r="D792" i="16"/>
  <c r="E792" i="16"/>
  <c r="F792" i="16"/>
  <c r="G792" i="16"/>
  <c r="H792" i="16"/>
  <c r="I792" i="16"/>
  <c r="B793" i="16"/>
  <c r="D793" i="16"/>
  <c r="E793" i="16"/>
  <c r="F793" i="16"/>
  <c r="G793" i="16"/>
  <c r="H793" i="16"/>
  <c r="I793" i="16"/>
  <c r="B794" i="16"/>
  <c r="D794" i="16"/>
  <c r="E794" i="16"/>
  <c r="F794" i="16"/>
  <c r="G794" i="16"/>
  <c r="H794" i="16"/>
  <c r="I794" i="16"/>
  <c r="B795" i="16"/>
  <c r="D795" i="16"/>
  <c r="E795" i="16"/>
  <c r="F795" i="16"/>
  <c r="G795" i="16"/>
  <c r="H795" i="16"/>
  <c r="I795" i="16"/>
  <c r="B796" i="16"/>
  <c r="D796" i="16"/>
  <c r="E796" i="16"/>
  <c r="F796" i="16"/>
  <c r="G796" i="16"/>
  <c r="H796" i="16"/>
  <c r="I796" i="16"/>
  <c r="B797" i="16"/>
  <c r="D797" i="16"/>
  <c r="E797" i="16"/>
  <c r="F797" i="16"/>
  <c r="G797" i="16"/>
  <c r="H797" i="16"/>
  <c r="I797" i="16"/>
  <c r="B798" i="16"/>
  <c r="D798" i="16"/>
  <c r="E798" i="16"/>
  <c r="F798" i="16"/>
  <c r="G798" i="16"/>
  <c r="H798" i="16"/>
  <c r="I798" i="16"/>
  <c r="B799" i="16"/>
  <c r="D799" i="16"/>
  <c r="E799" i="16"/>
  <c r="F799" i="16"/>
  <c r="G799" i="16"/>
  <c r="H799" i="16"/>
  <c r="I799" i="16"/>
  <c r="B800" i="16"/>
  <c r="D800" i="16"/>
  <c r="E800" i="16"/>
  <c r="F800" i="16"/>
  <c r="G800" i="16"/>
  <c r="H800" i="16"/>
  <c r="I800" i="16"/>
  <c r="B801" i="16"/>
  <c r="D801" i="16"/>
  <c r="E801" i="16"/>
  <c r="F801" i="16"/>
  <c r="G801" i="16"/>
  <c r="H801" i="16"/>
  <c r="I801" i="16"/>
  <c r="B802" i="16"/>
  <c r="D802" i="16"/>
  <c r="E802" i="16"/>
  <c r="F802" i="16"/>
  <c r="G802" i="16"/>
  <c r="H802" i="16"/>
  <c r="I802" i="16"/>
  <c r="B803" i="16"/>
  <c r="D803" i="16"/>
  <c r="E803" i="16"/>
  <c r="F803" i="16"/>
  <c r="G803" i="16"/>
  <c r="H803" i="16"/>
  <c r="I803" i="16"/>
  <c r="B804" i="16"/>
  <c r="D804" i="16"/>
  <c r="E804" i="16"/>
  <c r="F804" i="16"/>
  <c r="G804" i="16"/>
  <c r="H804" i="16"/>
  <c r="I804" i="16"/>
  <c r="B805" i="16"/>
  <c r="D805" i="16"/>
  <c r="E805" i="16"/>
  <c r="F805" i="16"/>
  <c r="G805" i="16"/>
  <c r="H805" i="16"/>
  <c r="I805" i="16"/>
  <c r="B806" i="16"/>
  <c r="D806" i="16"/>
  <c r="E806" i="16"/>
  <c r="F806" i="16"/>
  <c r="G806" i="16"/>
  <c r="H806" i="16"/>
  <c r="I806" i="16"/>
  <c r="B807" i="16"/>
  <c r="D807" i="16"/>
  <c r="E807" i="16"/>
  <c r="F807" i="16"/>
  <c r="G807" i="16"/>
  <c r="H807" i="16"/>
  <c r="I807" i="16"/>
  <c r="B808" i="16"/>
  <c r="D808" i="16"/>
  <c r="E808" i="16"/>
  <c r="F808" i="16"/>
  <c r="G808" i="16"/>
  <c r="H808" i="16"/>
  <c r="I808" i="16"/>
  <c r="B809" i="16"/>
  <c r="D809" i="16"/>
  <c r="E809" i="16"/>
  <c r="F809" i="16"/>
  <c r="G809" i="16"/>
  <c r="H809" i="16"/>
  <c r="I809" i="16"/>
  <c r="B810" i="16"/>
  <c r="D810" i="16"/>
  <c r="E810" i="16"/>
  <c r="F810" i="16"/>
  <c r="G810" i="16"/>
  <c r="H810" i="16"/>
  <c r="I810" i="16"/>
  <c r="B811" i="16"/>
  <c r="D811" i="16"/>
  <c r="E811" i="16"/>
  <c r="F811" i="16"/>
  <c r="G811" i="16"/>
  <c r="H811" i="16"/>
  <c r="I811" i="16"/>
  <c r="B812" i="16"/>
  <c r="D812" i="16"/>
  <c r="E812" i="16"/>
  <c r="F812" i="16"/>
  <c r="G812" i="16"/>
  <c r="H812" i="16"/>
  <c r="I812" i="16"/>
  <c r="B813" i="16"/>
  <c r="D813" i="16"/>
  <c r="E813" i="16"/>
  <c r="F813" i="16"/>
  <c r="G813" i="16"/>
  <c r="H813" i="16"/>
  <c r="I813" i="16"/>
  <c r="B814" i="16"/>
  <c r="D814" i="16"/>
  <c r="E814" i="16"/>
  <c r="F814" i="16"/>
  <c r="G814" i="16"/>
  <c r="H814" i="16"/>
  <c r="I814" i="16"/>
  <c r="B815" i="16"/>
  <c r="D815" i="16"/>
  <c r="E815" i="16"/>
  <c r="F815" i="16"/>
  <c r="G815" i="16"/>
  <c r="H815" i="16"/>
  <c r="I815" i="16"/>
  <c r="B816" i="16"/>
  <c r="D816" i="16"/>
  <c r="E816" i="16"/>
  <c r="F816" i="16"/>
  <c r="G816" i="16"/>
  <c r="H816" i="16"/>
  <c r="I816" i="16"/>
  <c r="B817" i="16"/>
  <c r="D817" i="16"/>
  <c r="E817" i="16"/>
  <c r="F817" i="16"/>
  <c r="G817" i="16"/>
  <c r="H817" i="16"/>
  <c r="I817" i="16"/>
  <c r="L817" i="16"/>
  <c r="O817" i="16"/>
  <c r="R817" i="16"/>
  <c r="B818" i="16"/>
  <c r="D818" i="16"/>
  <c r="E818" i="16"/>
  <c r="F818" i="16"/>
  <c r="G818" i="16"/>
  <c r="H818" i="16"/>
  <c r="I818" i="16"/>
  <c r="L818" i="16"/>
  <c r="O818" i="16"/>
  <c r="R818" i="16"/>
  <c r="B819" i="16"/>
  <c r="D819" i="16"/>
  <c r="E819" i="16"/>
  <c r="F819" i="16"/>
  <c r="G819" i="16"/>
  <c r="H819" i="16"/>
  <c r="I819" i="16"/>
  <c r="L819" i="16"/>
  <c r="O819" i="16"/>
  <c r="R819" i="16"/>
  <c r="B820" i="16"/>
  <c r="D820" i="16"/>
  <c r="E820" i="16"/>
  <c r="F820" i="16"/>
  <c r="G820" i="16"/>
  <c r="H820" i="16"/>
  <c r="I820" i="16"/>
  <c r="L820" i="16"/>
  <c r="O820" i="16"/>
  <c r="R820" i="16"/>
  <c r="B821" i="16"/>
  <c r="D821" i="16"/>
  <c r="E821" i="16"/>
  <c r="F821" i="16"/>
  <c r="G821" i="16"/>
  <c r="H821" i="16"/>
  <c r="I821" i="16"/>
  <c r="L821" i="16"/>
  <c r="O821" i="16"/>
  <c r="R821" i="16"/>
  <c r="B822" i="16"/>
  <c r="D822" i="16"/>
  <c r="E822" i="16"/>
  <c r="F822" i="16"/>
  <c r="G822" i="16"/>
  <c r="H822" i="16"/>
  <c r="I822" i="16"/>
  <c r="L822" i="16"/>
  <c r="O822" i="16"/>
  <c r="R822" i="16"/>
  <c r="B823" i="16"/>
  <c r="D823" i="16"/>
  <c r="E823" i="16"/>
  <c r="F823" i="16"/>
  <c r="G823" i="16"/>
  <c r="H823" i="16"/>
  <c r="I823" i="16"/>
  <c r="L823" i="16"/>
  <c r="O823" i="16"/>
  <c r="R823" i="16"/>
  <c r="B824" i="16"/>
  <c r="D824" i="16"/>
  <c r="E824" i="16"/>
  <c r="F824" i="16"/>
  <c r="G824" i="16"/>
  <c r="H824" i="16"/>
  <c r="I824" i="16"/>
  <c r="L824" i="16"/>
  <c r="O824" i="16"/>
  <c r="R824" i="16"/>
  <c r="B825" i="16"/>
  <c r="D825" i="16"/>
  <c r="E825" i="16"/>
  <c r="F825" i="16"/>
  <c r="G825" i="16"/>
  <c r="H825" i="16"/>
  <c r="I825" i="16"/>
  <c r="L825" i="16"/>
  <c r="O825" i="16"/>
  <c r="R825" i="16"/>
  <c r="B826" i="16"/>
  <c r="D826" i="16"/>
  <c r="E826" i="16"/>
  <c r="F826" i="16"/>
  <c r="G826" i="16"/>
  <c r="H826" i="16"/>
  <c r="I826" i="16"/>
  <c r="L826" i="16"/>
  <c r="O826" i="16"/>
  <c r="R826" i="16"/>
  <c r="B827" i="16"/>
  <c r="D827" i="16"/>
  <c r="E827" i="16"/>
  <c r="F827" i="16"/>
  <c r="G827" i="16"/>
  <c r="H827" i="16"/>
  <c r="I827" i="16"/>
  <c r="L827" i="16"/>
  <c r="O827" i="16"/>
  <c r="R827" i="16"/>
  <c r="B828" i="16"/>
  <c r="D828" i="16"/>
  <c r="E828" i="16"/>
  <c r="F828" i="16"/>
  <c r="G828" i="16"/>
  <c r="H828" i="16"/>
  <c r="I828" i="16"/>
  <c r="L828" i="16"/>
  <c r="O828" i="16"/>
  <c r="R828" i="16"/>
  <c r="B829" i="16"/>
  <c r="D829" i="16"/>
  <c r="E829" i="16"/>
  <c r="F829" i="16"/>
  <c r="G829" i="16"/>
  <c r="H829" i="16"/>
  <c r="I829" i="16"/>
  <c r="L829" i="16"/>
  <c r="O829" i="16"/>
  <c r="R829" i="16"/>
  <c r="B830" i="16"/>
  <c r="D830" i="16"/>
  <c r="E830" i="16"/>
  <c r="F830" i="16"/>
  <c r="G830" i="16"/>
  <c r="H830" i="16"/>
  <c r="I830" i="16"/>
  <c r="L830" i="16"/>
  <c r="O830" i="16"/>
  <c r="R830" i="16"/>
  <c r="B831" i="16"/>
  <c r="D831" i="16"/>
  <c r="E831" i="16"/>
  <c r="F831" i="16"/>
  <c r="G831" i="16"/>
  <c r="H831" i="16"/>
  <c r="I831" i="16"/>
  <c r="L831" i="16"/>
  <c r="O831" i="16"/>
  <c r="R831" i="16"/>
  <c r="B832" i="16"/>
  <c r="D832" i="16"/>
  <c r="E832" i="16"/>
  <c r="F832" i="16"/>
  <c r="G832" i="16"/>
  <c r="H832" i="16"/>
  <c r="I832" i="16"/>
  <c r="L832" i="16"/>
  <c r="O832" i="16"/>
  <c r="R832" i="16"/>
  <c r="B833" i="16"/>
  <c r="D833" i="16"/>
  <c r="E833" i="16"/>
  <c r="F833" i="16"/>
  <c r="G833" i="16"/>
  <c r="H833" i="16"/>
  <c r="I833" i="16"/>
  <c r="L833" i="16"/>
  <c r="O833" i="16"/>
  <c r="R833" i="16"/>
  <c r="B834" i="16"/>
  <c r="D834" i="16"/>
  <c r="E834" i="16"/>
  <c r="F834" i="16"/>
  <c r="G834" i="16"/>
  <c r="H834" i="16"/>
  <c r="I834" i="16"/>
  <c r="L834" i="16"/>
  <c r="O834" i="16"/>
  <c r="R834" i="16"/>
  <c r="B835" i="16"/>
  <c r="D835" i="16"/>
  <c r="E835" i="16"/>
  <c r="F835" i="16"/>
  <c r="G835" i="16"/>
  <c r="H835" i="16"/>
  <c r="I835" i="16"/>
  <c r="L835" i="16"/>
  <c r="O835" i="16"/>
  <c r="R835" i="16"/>
  <c r="B836" i="16"/>
  <c r="D836" i="16"/>
  <c r="E836" i="16"/>
  <c r="F836" i="16"/>
  <c r="G836" i="16"/>
  <c r="H836" i="16"/>
  <c r="I836" i="16"/>
  <c r="L836" i="16"/>
  <c r="O836" i="16"/>
  <c r="R836" i="16"/>
  <c r="B837" i="16"/>
  <c r="D837" i="16"/>
  <c r="E837" i="16"/>
  <c r="F837" i="16"/>
  <c r="G837" i="16"/>
  <c r="H837" i="16"/>
  <c r="I837" i="16"/>
  <c r="L837" i="16"/>
  <c r="O837" i="16"/>
  <c r="R837" i="16"/>
  <c r="B838" i="16"/>
  <c r="D838" i="16"/>
  <c r="E838" i="16"/>
  <c r="F838" i="16"/>
  <c r="G838" i="16"/>
  <c r="H838" i="16"/>
  <c r="I838" i="16"/>
  <c r="L838" i="16"/>
  <c r="O838" i="16"/>
  <c r="R838" i="16"/>
  <c r="B839" i="16"/>
  <c r="D839" i="16"/>
  <c r="E839" i="16"/>
  <c r="F839" i="16"/>
  <c r="G839" i="16"/>
  <c r="H839" i="16"/>
  <c r="I839" i="16"/>
  <c r="L839" i="16"/>
  <c r="O839" i="16"/>
  <c r="R839" i="16"/>
  <c r="B840" i="16"/>
  <c r="D840" i="16"/>
  <c r="E840" i="16"/>
  <c r="F840" i="16"/>
  <c r="G840" i="16"/>
  <c r="H840" i="16"/>
  <c r="I840" i="16"/>
  <c r="L840" i="16"/>
  <c r="O840" i="16"/>
  <c r="R840" i="16"/>
  <c r="B841" i="16"/>
  <c r="D841" i="16"/>
  <c r="E841" i="16"/>
  <c r="F841" i="16"/>
  <c r="G841" i="16"/>
  <c r="H841" i="16"/>
  <c r="I841" i="16"/>
  <c r="L841" i="16"/>
  <c r="O841" i="16"/>
  <c r="R841" i="16"/>
  <c r="B842" i="16"/>
  <c r="D842" i="16"/>
  <c r="E842" i="16"/>
  <c r="F842" i="16"/>
  <c r="G842" i="16"/>
  <c r="H842" i="16"/>
  <c r="I842" i="16"/>
  <c r="L842" i="16"/>
  <c r="O842" i="16"/>
  <c r="R842" i="16"/>
  <c r="B843" i="16"/>
  <c r="D843" i="16"/>
  <c r="E843" i="16"/>
  <c r="F843" i="16"/>
  <c r="G843" i="16"/>
  <c r="H843" i="16"/>
  <c r="I843" i="16"/>
  <c r="L843" i="16"/>
  <c r="O843" i="16"/>
  <c r="R843" i="16"/>
  <c r="B845" i="16"/>
  <c r="D845" i="16"/>
  <c r="E845" i="16"/>
  <c r="F845" i="16"/>
  <c r="G845" i="16"/>
  <c r="H845" i="16"/>
  <c r="I845" i="16"/>
  <c r="L845" i="16"/>
  <c r="O845" i="16"/>
  <c r="R845" i="16"/>
  <c r="B846" i="16"/>
  <c r="D846" i="16"/>
  <c r="E846" i="16"/>
  <c r="F846" i="16"/>
  <c r="G846" i="16"/>
  <c r="H846" i="16"/>
  <c r="I846" i="16"/>
  <c r="L846" i="16"/>
  <c r="O846" i="16"/>
  <c r="R846" i="16"/>
  <c r="B847" i="16"/>
  <c r="D847" i="16"/>
  <c r="E847" i="16"/>
  <c r="F847" i="16"/>
  <c r="G847" i="16"/>
  <c r="H847" i="16"/>
  <c r="I847" i="16"/>
  <c r="L847" i="16"/>
  <c r="O847" i="16"/>
  <c r="R847" i="16"/>
  <c r="B848" i="16"/>
  <c r="D848" i="16"/>
  <c r="E848" i="16"/>
  <c r="F848" i="16"/>
  <c r="G848" i="16"/>
  <c r="H848" i="16"/>
  <c r="I848" i="16"/>
  <c r="L848" i="16"/>
  <c r="O848" i="16"/>
  <c r="R848" i="16"/>
  <c r="B849" i="16"/>
  <c r="D849" i="16"/>
  <c r="E849" i="16"/>
  <c r="F849" i="16"/>
  <c r="G849" i="16"/>
  <c r="H849" i="16"/>
  <c r="I849" i="16"/>
  <c r="L849" i="16"/>
  <c r="O849" i="16"/>
  <c r="R849" i="16"/>
  <c r="B850" i="16"/>
  <c r="D850" i="16"/>
  <c r="E850" i="16"/>
  <c r="F850" i="16"/>
  <c r="G850" i="16"/>
  <c r="H850" i="16"/>
  <c r="I850" i="16"/>
  <c r="L850" i="16"/>
  <c r="O850" i="16"/>
  <c r="R850" i="16"/>
  <c r="B851" i="16"/>
  <c r="D851" i="16"/>
  <c r="E851" i="16"/>
  <c r="F851" i="16"/>
  <c r="G851" i="16"/>
  <c r="H851" i="16"/>
  <c r="I851" i="16"/>
  <c r="L851" i="16"/>
  <c r="O851" i="16"/>
  <c r="R851" i="16"/>
  <c r="B852" i="16"/>
  <c r="D852" i="16"/>
  <c r="E852" i="16"/>
  <c r="F852" i="16"/>
  <c r="G852" i="16"/>
  <c r="H852" i="16"/>
  <c r="I852" i="16"/>
  <c r="L852" i="16"/>
  <c r="O852" i="16"/>
  <c r="R852" i="16"/>
  <c r="B853" i="16"/>
  <c r="D853" i="16"/>
  <c r="E853" i="16"/>
  <c r="F853" i="16"/>
  <c r="G853" i="16"/>
  <c r="H853" i="16"/>
  <c r="I853" i="16"/>
  <c r="L853" i="16"/>
  <c r="O853" i="16"/>
  <c r="R853" i="16"/>
  <c r="B854" i="16"/>
  <c r="D854" i="16"/>
  <c r="E854" i="16"/>
  <c r="F854" i="16"/>
  <c r="G854" i="16"/>
  <c r="H854" i="16"/>
  <c r="I854" i="16"/>
  <c r="L854" i="16"/>
  <c r="O854" i="16"/>
  <c r="R854" i="16"/>
  <c r="B855" i="16"/>
  <c r="D855" i="16"/>
  <c r="E855" i="16"/>
  <c r="F855" i="16"/>
  <c r="G855" i="16"/>
  <c r="H855" i="16"/>
  <c r="I855" i="16"/>
  <c r="L855" i="16"/>
  <c r="O855" i="16"/>
  <c r="R855" i="16"/>
  <c r="B856" i="16"/>
  <c r="D856" i="16"/>
  <c r="E856" i="16"/>
  <c r="F856" i="16"/>
  <c r="G856" i="16"/>
  <c r="H856" i="16"/>
  <c r="I856" i="16"/>
  <c r="L856" i="16"/>
  <c r="O856" i="16"/>
  <c r="R856" i="16"/>
  <c r="B857" i="16"/>
  <c r="D857" i="16"/>
  <c r="E857" i="16"/>
  <c r="F857" i="16"/>
  <c r="G857" i="16"/>
  <c r="H857" i="16"/>
  <c r="I857" i="16"/>
  <c r="L857" i="16"/>
  <c r="O857" i="16"/>
  <c r="R857" i="16"/>
  <c r="B858" i="16"/>
  <c r="D858" i="16"/>
  <c r="E858" i="16"/>
  <c r="F858" i="16"/>
  <c r="G858" i="16"/>
  <c r="H858" i="16"/>
  <c r="I858" i="16"/>
  <c r="L858" i="16"/>
  <c r="O858" i="16"/>
  <c r="R858" i="16"/>
  <c r="B859" i="16"/>
  <c r="D859" i="16"/>
  <c r="E859" i="16"/>
  <c r="F859" i="16"/>
  <c r="G859" i="16"/>
  <c r="H859" i="16"/>
  <c r="I859" i="16"/>
  <c r="L859" i="16"/>
  <c r="O859" i="16"/>
  <c r="R859" i="16"/>
  <c r="B860" i="16"/>
  <c r="D860" i="16"/>
  <c r="E860" i="16"/>
  <c r="F860" i="16"/>
  <c r="G860" i="16"/>
  <c r="H860" i="16"/>
  <c r="I860" i="16"/>
  <c r="L860" i="16"/>
  <c r="O860" i="16"/>
  <c r="R860" i="16"/>
  <c r="B861" i="16"/>
  <c r="D861" i="16"/>
  <c r="E861" i="16"/>
  <c r="F861" i="16"/>
  <c r="G861" i="16"/>
  <c r="H861" i="16"/>
  <c r="I861" i="16"/>
  <c r="L861" i="16"/>
  <c r="O861" i="16"/>
  <c r="R861" i="16"/>
  <c r="B862" i="16"/>
  <c r="D862" i="16"/>
  <c r="E862" i="16"/>
  <c r="F862" i="16"/>
  <c r="G862" i="16"/>
  <c r="H862" i="16"/>
  <c r="I862" i="16"/>
  <c r="L862" i="16"/>
  <c r="O862" i="16"/>
  <c r="R862" i="16"/>
  <c r="B863" i="16"/>
  <c r="D863" i="16"/>
  <c r="E863" i="16"/>
  <c r="F863" i="16"/>
  <c r="G863" i="16"/>
  <c r="H863" i="16"/>
  <c r="I863" i="16"/>
  <c r="L863" i="16"/>
  <c r="O863" i="16"/>
  <c r="R863" i="16"/>
  <c r="B864" i="16"/>
  <c r="D864" i="16"/>
  <c r="E864" i="16"/>
  <c r="F864" i="16"/>
  <c r="G864" i="16"/>
  <c r="H864" i="16"/>
  <c r="I864" i="16"/>
  <c r="L864" i="16"/>
  <c r="O864" i="16"/>
  <c r="R864" i="16"/>
  <c r="B865" i="16"/>
  <c r="D865" i="16"/>
  <c r="E865" i="16"/>
  <c r="F865" i="16"/>
  <c r="G865" i="16"/>
  <c r="H865" i="16"/>
  <c r="I865" i="16"/>
  <c r="L865" i="16"/>
  <c r="O865" i="16"/>
  <c r="R865" i="16"/>
  <c r="B866" i="16"/>
  <c r="D866" i="16"/>
  <c r="E866" i="16"/>
  <c r="F866" i="16"/>
  <c r="G866" i="16"/>
  <c r="H866" i="16"/>
  <c r="I866" i="16"/>
  <c r="L866" i="16"/>
  <c r="O866" i="16"/>
  <c r="R866" i="16"/>
  <c r="B867" i="16"/>
  <c r="D867" i="16"/>
  <c r="E867" i="16"/>
  <c r="F867" i="16"/>
  <c r="G867" i="16"/>
  <c r="H867" i="16"/>
  <c r="I867" i="16"/>
  <c r="L867" i="16"/>
  <c r="O867" i="16"/>
  <c r="R867" i="16"/>
  <c r="B868" i="16"/>
  <c r="D868" i="16"/>
  <c r="E868" i="16"/>
  <c r="F868" i="16"/>
  <c r="G868" i="16"/>
  <c r="H868" i="16"/>
  <c r="I868" i="16"/>
  <c r="L868" i="16"/>
  <c r="O868" i="16"/>
  <c r="R868" i="16"/>
  <c r="B869" i="16"/>
  <c r="D869" i="16"/>
  <c r="E869" i="16"/>
  <c r="F869" i="16"/>
  <c r="G869" i="16"/>
  <c r="H869" i="16"/>
  <c r="I869" i="16"/>
  <c r="L869" i="16"/>
  <c r="O869" i="16"/>
  <c r="R869" i="16"/>
  <c r="B870" i="16"/>
  <c r="D870" i="16"/>
  <c r="E870" i="16"/>
  <c r="F870" i="16"/>
  <c r="G870" i="16"/>
  <c r="H870" i="16"/>
  <c r="I870" i="16"/>
  <c r="L870" i="16"/>
  <c r="O870" i="16"/>
  <c r="R870" i="16"/>
  <c r="B871" i="16"/>
  <c r="D871" i="16"/>
  <c r="E871" i="16"/>
  <c r="F871" i="16"/>
  <c r="G871" i="16"/>
  <c r="H871" i="16"/>
  <c r="I871" i="16"/>
  <c r="L871" i="16"/>
  <c r="O871" i="16"/>
  <c r="R871" i="16"/>
  <c r="B872" i="16"/>
  <c r="D872" i="16"/>
  <c r="E872" i="16"/>
  <c r="F872" i="16"/>
  <c r="G872" i="16"/>
  <c r="H872" i="16"/>
  <c r="I872" i="16"/>
  <c r="L872" i="16"/>
  <c r="O872" i="16"/>
  <c r="R872" i="16"/>
  <c r="B873" i="16"/>
  <c r="D873" i="16"/>
  <c r="E873" i="16"/>
  <c r="F873" i="16"/>
  <c r="G873" i="16"/>
  <c r="H873" i="16"/>
  <c r="I873" i="16"/>
  <c r="L873" i="16"/>
  <c r="O873" i="16"/>
  <c r="R873" i="16"/>
  <c r="B874" i="16"/>
  <c r="D874" i="16"/>
  <c r="E874" i="16"/>
  <c r="F874" i="16"/>
  <c r="G874" i="16"/>
  <c r="H874" i="16"/>
  <c r="I874" i="16"/>
  <c r="L874" i="16"/>
  <c r="O874" i="16"/>
  <c r="R874" i="16"/>
  <c r="B875" i="16"/>
  <c r="D875" i="16"/>
  <c r="E875" i="16"/>
  <c r="F875" i="16"/>
  <c r="G875" i="16"/>
  <c r="H875" i="16"/>
  <c r="I875" i="16"/>
  <c r="L875" i="16"/>
  <c r="O875" i="16"/>
  <c r="R875" i="16"/>
  <c r="B876" i="16"/>
  <c r="D876" i="16"/>
  <c r="E876" i="16"/>
  <c r="F876" i="16"/>
  <c r="G876" i="16"/>
  <c r="H876" i="16"/>
  <c r="I876" i="16"/>
  <c r="L876" i="16"/>
  <c r="O876" i="16"/>
  <c r="R876" i="16"/>
  <c r="B877" i="16"/>
  <c r="D877" i="16"/>
  <c r="E877" i="16"/>
  <c r="F877" i="16"/>
  <c r="G877" i="16"/>
  <c r="H877" i="16"/>
  <c r="I877" i="16"/>
  <c r="L877" i="16"/>
  <c r="O877" i="16"/>
  <c r="R877" i="16"/>
  <c r="B878" i="16"/>
  <c r="D878" i="16"/>
  <c r="E878" i="16"/>
  <c r="F878" i="16"/>
  <c r="G878" i="16"/>
  <c r="H878" i="16"/>
  <c r="I878" i="16"/>
  <c r="L878" i="16"/>
  <c r="O878" i="16"/>
  <c r="R878" i="16"/>
  <c r="B879" i="16"/>
  <c r="D879" i="16"/>
  <c r="E879" i="16"/>
  <c r="F879" i="16"/>
  <c r="G879" i="16"/>
  <c r="H879" i="16"/>
  <c r="I879" i="16"/>
  <c r="L879" i="16"/>
  <c r="O879" i="16"/>
  <c r="R879" i="16"/>
  <c r="B880" i="16"/>
  <c r="D880" i="16"/>
  <c r="E880" i="16"/>
  <c r="F880" i="16"/>
  <c r="G880" i="16"/>
  <c r="H880" i="16"/>
  <c r="I880" i="16"/>
  <c r="L880" i="16"/>
  <c r="O880" i="16"/>
  <c r="R880" i="16"/>
  <c r="B881" i="16"/>
  <c r="D881" i="16"/>
  <c r="E881" i="16"/>
  <c r="F881" i="16"/>
  <c r="G881" i="16"/>
  <c r="H881" i="16"/>
  <c r="I881" i="16"/>
  <c r="L881" i="16"/>
  <c r="O881" i="16"/>
  <c r="R881" i="16"/>
  <c r="B882" i="16"/>
  <c r="D882" i="16"/>
  <c r="E882" i="16"/>
  <c r="F882" i="16"/>
  <c r="G882" i="16"/>
  <c r="H882" i="16"/>
  <c r="I882" i="16"/>
  <c r="L882" i="16"/>
  <c r="O882" i="16"/>
  <c r="R882" i="16"/>
  <c r="B883" i="16"/>
  <c r="D883" i="16"/>
  <c r="E883" i="16"/>
  <c r="F883" i="16"/>
  <c r="G883" i="16"/>
  <c r="H883" i="16"/>
  <c r="I883" i="16"/>
  <c r="L883" i="16"/>
  <c r="O883" i="16"/>
  <c r="R883" i="16"/>
  <c r="B884" i="16"/>
  <c r="D884" i="16"/>
  <c r="E884" i="16"/>
  <c r="F884" i="16"/>
  <c r="G884" i="16"/>
  <c r="H884" i="16"/>
  <c r="I884" i="16"/>
  <c r="L884" i="16"/>
  <c r="O884" i="16"/>
  <c r="R884" i="16"/>
  <c r="B885" i="16"/>
  <c r="D885" i="16"/>
  <c r="E885" i="16"/>
  <c r="F885" i="16"/>
  <c r="G885" i="16"/>
  <c r="H885" i="16"/>
  <c r="I885" i="16"/>
  <c r="L885" i="16"/>
  <c r="O885" i="16"/>
  <c r="R885" i="16"/>
  <c r="B886" i="16"/>
  <c r="D886" i="16"/>
  <c r="E886" i="16"/>
  <c r="F886" i="16"/>
  <c r="G886" i="16"/>
  <c r="H886" i="16"/>
  <c r="I886" i="16"/>
  <c r="L886" i="16"/>
  <c r="O886" i="16"/>
  <c r="R886" i="16"/>
  <c r="B887" i="16"/>
  <c r="D887" i="16"/>
  <c r="E887" i="16"/>
  <c r="F887" i="16"/>
  <c r="G887" i="16"/>
  <c r="H887" i="16"/>
  <c r="I887" i="16"/>
  <c r="L887" i="16"/>
  <c r="O887" i="16"/>
  <c r="R887" i="16"/>
  <c r="B888" i="16"/>
  <c r="D888" i="16"/>
  <c r="E888" i="16"/>
  <c r="F888" i="16"/>
  <c r="G888" i="16"/>
  <c r="H888" i="16"/>
  <c r="I888" i="16"/>
  <c r="L888" i="16"/>
  <c r="O888" i="16"/>
  <c r="R888" i="16"/>
  <c r="B889" i="16"/>
  <c r="D889" i="16"/>
  <c r="E889" i="16"/>
  <c r="F889" i="16"/>
  <c r="G889" i="16"/>
  <c r="H889" i="16"/>
  <c r="I889" i="16"/>
  <c r="L889" i="16"/>
  <c r="O889" i="16"/>
  <c r="R889" i="16"/>
  <c r="B890" i="16"/>
  <c r="D890" i="16"/>
  <c r="E890" i="16"/>
  <c r="F890" i="16"/>
  <c r="G890" i="16"/>
  <c r="H890" i="16"/>
  <c r="I890" i="16"/>
  <c r="L890" i="16"/>
  <c r="O890" i="16"/>
  <c r="R890" i="16"/>
  <c r="B891" i="16"/>
  <c r="D891" i="16"/>
  <c r="E891" i="16"/>
  <c r="F891" i="16"/>
  <c r="G891" i="16"/>
  <c r="H891" i="16"/>
  <c r="I891" i="16"/>
  <c r="L891" i="16"/>
  <c r="O891" i="16"/>
  <c r="R891" i="16"/>
  <c r="B892" i="16"/>
  <c r="D892" i="16"/>
  <c r="E892" i="16"/>
  <c r="F892" i="16"/>
  <c r="G892" i="16"/>
  <c r="H892" i="16"/>
  <c r="I892" i="16"/>
  <c r="L892" i="16"/>
  <c r="O892" i="16"/>
  <c r="R892" i="16"/>
  <c r="B893" i="16"/>
  <c r="D893" i="16"/>
  <c r="E893" i="16"/>
  <c r="F893" i="16"/>
  <c r="G893" i="16"/>
  <c r="H893" i="16"/>
  <c r="I893" i="16"/>
  <c r="L893" i="16"/>
  <c r="O893" i="16"/>
  <c r="R893" i="16"/>
  <c r="B894" i="16"/>
  <c r="D894" i="16"/>
  <c r="E894" i="16"/>
  <c r="F894" i="16"/>
  <c r="G894" i="16"/>
  <c r="H894" i="16"/>
  <c r="I894" i="16"/>
  <c r="L894" i="16"/>
  <c r="O894" i="16"/>
  <c r="R894" i="16"/>
  <c r="B895" i="16"/>
  <c r="D895" i="16"/>
  <c r="E895" i="16"/>
  <c r="F895" i="16"/>
  <c r="G895" i="16"/>
  <c r="H895" i="16"/>
  <c r="I895" i="16"/>
  <c r="L895" i="16"/>
  <c r="O895" i="16"/>
  <c r="R895" i="16"/>
  <c r="B896" i="16"/>
  <c r="D896" i="16"/>
  <c r="E896" i="16"/>
  <c r="F896" i="16"/>
  <c r="G896" i="16"/>
  <c r="H896" i="16"/>
  <c r="I896" i="16"/>
  <c r="L896" i="16"/>
  <c r="O896" i="16"/>
  <c r="R896" i="16"/>
  <c r="B897" i="16"/>
  <c r="D897" i="16"/>
  <c r="E897" i="16"/>
  <c r="F897" i="16"/>
  <c r="G897" i="16"/>
  <c r="H897" i="16"/>
  <c r="I897" i="16"/>
  <c r="L897" i="16"/>
  <c r="O897" i="16"/>
  <c r="R897" i="16"/>
  <c r="B898" i="16"/>
  <c r="D898" i="16"/>
  <c r="E898" i="16"/>
  <c r="F898" i="16"/>
  <c r="G898" i="16"/>
  <c r="H898" i="16"/>
  <c r="I898" i="16"/>
  <c r="L898" i="16"/>
  <c r="O898" i="16"/>
  <c r="R898" i="16"/>
  <c r="B899" i="16"/>
  <c r="D899" i="16"/>
  <c r="E899" i="16"/>
  <c r="F899" i="16"/>
  <c r="G899" i="16"/>
  <c r="H899" i="16"/>
  <c r="I899" i="16"/>
  <c r="L899" i="16"/>
  <c r="O899" i="16"/>
  <c r="R899" i="16"/>
  <c r="B900" i="16"/>
  <c r="D900" i="16"/>
  <c r="E900" i="16"/>
  <c r="F900" i="16"/>
  <c r="G900" i="16"/>
  <c r="H900" i="16"/>
  <c r="I900" i="16"/>
  <c r="L900" i="16"/>
  <c r="O900" i="16"/>
  <c r="R900" i="16"/>
  <c r="B901" i="16"/>
  <c r="D901" i="16"/>
  <c r="E901" i="16"/>
  <c r="F901" i="16"/>
  <c r="G901" i="16"/>
  <c r="H901" i="16"/>
  <c r="I901" i="16"/>
  <c r="L901" i="16"/>
  <c r="O901" i="16"/>
  <c r="R901" i="16"/>
  <c r="B902" i="16"/>
  <c r="D902" i="16"/>
  <c r="E902" i="16"/>
  <c r="F902" i="16"/>
  <c r="G902" i="16"/>
  <c r="H902" i="16"/>
  <c r="I902" i="16"/>
  <c r="L902" i="16"/>
  <c r="O902" i="16"/>
  <c r="R902" i="16"/>
  <c r="B903" i="16"/>
  <c r="D903" i="16"/>
  <c r="E903" i="16"/>
  <c r="F903" i="16"/>
  <c r="G903" i="16"/>
  <c r="H903" i="16"/>
  <c r="I903" i="16"/>
  <c r="L903" i="16"/>
  <c r="O903" i="16"/>
  <c r="R903" i="16"/>
  <c r="B904" i="16"/>
  <c r="D904" i="16"/>
  <c r="E904" i="16"/>
  <c r="F904" i="16"/>
  <c r="G904" i="16"/>
  <c r="H904" i="16"/>
  <c r="I904" i="16"/>
  <c r="L904" i="16"/>
  <c r="O904" i="16"/>
  <c r="R904" i="16"/>
  <c r="B905" i="16"/>
  <c r="D905" i="16"/>
  <c r="E905" i="16"/>
  <c r="F905" i="16"/>
  <c r="G905" i="16"/>
  <c r="H905" i="16"/>
  <c r="I905" i="16"/>
  <c r="L905" i="16"/>
  <c r="O905" i="16"/>
  <c r="R905" i="16"/>
  <c r="B906" i="16"/>
  <c r="D906" i="16"/>
  <c r="E906" i="16"/>
  <c r="F906" i="16"/>
  <c r="G906" i="16"/>
  <c r="H906" i="16"/>
  <c r="I906" i="16"/>
  <c r="L906" i="16"/>
  <c r="O906" i="16"/>
  <c r="R906" i="16"/>
  <c r="B907" i="16"/>
  <c r="D907" i="16"/>
  <c r="E907" i="16"/>
  <c r="F907" i="16"/>
  <c r="G907" i="16"/>
  <c r="H907" i="16"/>
  <c r="I907" i="16"/>
  <c r="L907" i="16"/>
  <c r="O907" i="16"/>
  <c r="R907" i="16"/>
  <c r="B908" i="16"/>
  <c r="D908" i="16"/>
  <c r="E908" i="16"/>
  <c r="F908" i="16"/>
  <c r="G908" i="16"/>
  <c r="H908" i="16"/>
  <c r="I908" i="16"/>
  <c r="L908" i="16"/>
  <c r="O908" i="16"/>
  <c r="R908" i="16"/>
  <c r="B909" i="16"/>
  <c r="D909" i="16"/>
  <c r="E909" i="16"/>
  <c r="F909" i="16"/>
  <c r="G909" i="16"/>
  <c r="H909" i="16"/>
  <c r="I909" i="16"/>
  <c r="L909" i="16"/>
  <c r="O909" i="16"/>
  <c r="R909" i="16"/>
  <c r="B910" i="16"/>
  <c r="D910" i="16"/>
  <c r="E910" i="16"/>
  <c r="F910" i="16"/>
  <c r="G910" i="16"/>
  <c r="H910" i="16"/>
  <c r="I910" i="16"/>
  <c r="L910" i="16"/>
  <c r="O910" i="16"/>
  <c r="R910" i="16"/>
  <c r="B911" i="16"/>
  <c r="D911" i="16"/>
  <c r="E911" i="16"/>
  <c r="F911" i="16"/>
  <c r="G911" i="16"/>
  <c r="H911" i="16"/>
  <c r="I911" i="16"/>
  <c r="L911" i="16"/>
  <c r="O911" i="16"/>
  <c r="R911" i="16"/>
  <c r="B912" i="16"/>
  <c r="D912" i="16"/>
  <c r="E912" i="16"/>
  <c r="F912" i="16"/>
  <c r="G912" i="16"/>
  <c r="H912" i="16"/>
  <c r="I912" i="16"/>
  <c r="L912" i="16"/>
  <c r="O912" i="16"/>
  <c r="R912" i="16"/>
  <c r="B913" i="16"/>
  <c r="D913" i="16"/>
  <c r="E913" i="16"/>
  <c r="F913" i="16"/>
  <c r="G913" i="16"/>
  <c r="H913" i="16"/>
  <c r="I913" i="16"/>
  <c r="L913" i="16"/>
  <c r="O913" i="16"/>
  <c r="R913" i="16"/>
  <c r="B914" i="16"/>
  <c r="D914" i="16"/>
  <c r="E914" i="16"/>
  <c r="F914" i="16"/>
  <c r="G914" i="16"/>
  <c r="H914" i="16"/>
  <c r="I914" i="16"/>
  <c r="L914" i="16"/>
  <c r="O914" i="16"/>
  <c r="R914" i="16"/>
  <c r="B915" i="16"/>
  <c r="D915" i="16"/>
  <c r="E915" i="16"/>
  <c r="F915" i="16"/>
  <c r="G915" i="16"/>
  <c r="H915" i="16"/>
  <c r="I915" i="16"/>
  <c r="L915" i="16"/>
  <c r="O915" i="16"/>
  <c r="R915" i="16"/>
  <c r="B916" i="16"/>
  <c r="D916" i="16"/>
  <c r="E916" i="16"/>
  <c r="F916" i="16"/>
  <c r="G916" i="16"/>
  <c r="H916" i="16"/>
  <c r="I916" i="16"/>
  <c r="L916" i="16"/>
  <c r="O916" i="16"/>
  <c r="R916" i="16"/>
  <c r="B917" i="16"/>
  <c r="D917" i="16"/>
  <c r="E917" i="16"/>
  <c r="F917" i="16"/>
  <c r="G917" i="16"/>
  <c r="H917" i="16"/>
  <c r="I917" i="16"/>
  <c r="L917" i="16"/>
  <c r="O917" i="16"/>
  <c r="R917" i="16"/>
  <c r="B918" i="16"/>
  <c r="D918" i="16"/>
  <c r="E918" i="16"/>
  <c r="F918" i="16"/>
  <c r="G918" i="16"/>
  <c r="H918" i="16"/>
  <c r="I918" i="16"/>
  <c r="L918" i="16"/>
  <c r="O918" i="16"/>
  <c r="R918" i="16"/>
  <c r="B919" i="16"/>
  <c r="D919" i="16"/>
  <c r="E919" i="16"/>
  <c r="F919" i="16"/>
  <c r="G919" i="16"/>
  <c r="H919" i="16"/>
  <c r="I919" i="16"/>
  <c r="L919" i="16"/>
  <c r="O919" i="16"/>
  <c r="R919" i="16"/>
  <c r="B920" i="16"/>
  <c r="D920" i="16"/>
  <c r="E920" i="16"/>
  <c r="F920" i="16"/>
  <c r="G920" i="16"/>
  <c r="H920" i="16"/>
  <c r="I920" i="16"/>
  <c r="L920" i="16"/>
  <c r="O920" i="16"/>
  <c r="R920" i="16"/>
  <c r="B921" i="16"/>
  <c r="D921" i="16"/>
  <c r="E921" i="16"/>
  <c r="F921" i="16"/>
  <c r="G921" i="16"/>
  <c r="H921" i="16"/>
  <c r="I921" i="16"/>
  <c r="L921" i="16"/>
  <c r="O921" i="16"/>
  <c r="R921" i="16"/>
  <c r="B922" i="16"/>
  <c r="D922" i="16"/>
  <c r="E922" i="16"/>
  <c r="F922" i="16"/>
  <c r="G922" i="16"/>
  <c r="H922" i="16"/>
  <c r="I922" i="16"/>
  <c r="L922" i="16"/>
  <c r="O922" i="16"/>
  <c r="R922" i="16"/>
  <c r="B923" i="16"/>
  <c r="D923" i="16"/>
  <c r="E923" i="16"/>
  <c r="F923" i="16"/>
  <c r="G923" i="16"/>
  <c r="H923" i="16"/>
  <c r="I923" i="16"/>
  <c r="L923" i="16"/>
  <c r="O923" i="16"/>
  <c r="R923" i="16"/>
  <c r="B924" i="16"/>
  <c r="D924" i="16"/>
  <c r="E924" i="16"/>
  <c r="F924" i="16"/>
  <c r="G924" i="16"/>
  <c r="H924" i="16"/>
  <c r="I924" i="16"/>
  <c r="L924" i="16"/>
  <c r="O924" i="16"/>
  <c r="R924" i="16"/>
  <c r="B925" i="16"/>
  <c r="D925" i="16"/>
  <c r="E925" i="16"/>
  <c r="F925" i="16"/>
  <c r="G925" i="16"/>
  <c r="H925" i="16"/>
  <c r="I925" i="16"/>
  <c r="L925" i="16"/>
  <c r="O925" i="16"/>
  <c r="R925" i="16"/>
  <c r="B926" i="16"/>
  <c r="D926" i="16"/>
  <c r="E926" i="16"/>
  <c r="F926" i="16"/>
  <c r="G926" i="16"/>
  <c r="H926" i="16"/>
  <c r="I926" i="16"/>
  <c r="L926" i="16"/>
  <c r="O926" i="16"/>
  <c r="R926" i="16"/>
  <c r="B927" i="16"/>
  <c r="D927" i="16"/>
  <c r="E927" i="16"/>
  <c r="F927" i="16"/>
  <c r="G927" i="16"/>
  <c r="H927" i="16"/>
  <c r="I927" i="16"/>
  <c r="L927" i="16"/>
  <c r="O927" i="16"/>
  <c r="R927" i="16"/>
  <c r="B928" i="16"/>
  <c r="D928" i="16"/>
  <c r="E928" i="16"/>
  <c r="F928" i="16"/>
  <c r="G928" i="16"/>
  <c r="H928" i="16"/>
  <c r="I928" i="16"/>
  <c r="L928" i="16"/>
  <c r="O928" i="16"/>
  <c r="R928" i="16"/>
  <c r="B929" i="16"/>
  <c r="D929" i="16"/>
  <c r="E929" i="16"/>
  <c r="F929" i="16"/>
  <c r="G929" i="16"/>
  <c r="H929" i="16"/>
  <c r="I929" i="16"/>
  <c r="B930" i="16"/>
  <c r="D930" i="16"/>
  <c r="E930" i="16"/>
  <c r="F930" i="16"/>
  <c r="G930" i="16"/>
  <c r="H930" i="16"/>
  <c r="I930" i="16"/>
  <c r="L930" i="16"/>
  <c r="O930" i="16"/>
  <c r="R930" i="16"/>
  <c r="B931" i="16"/>
  <c r="D931" i="16"/>
  <c r="E931" i="16"/>
  <c r="F931" i="16"/>
  <c r="G931" i="16"/>
  <c r="H931" i="16"/>
  <c r="I931" i="16"/>
  <c r="L931" i="16"/>
  <c r="O931" i="16"/>
  <c r="R931" i="16"/>
  <c r="B932" i="16"/>
  <c r="D932" i="16"/>
  <c r="E932" i="16"/>
  <c r="F932" i="16"/>
  <c r="G932" i="16"/>
  <c r="H932" i="16"/>
  <c r="I932" i="16"/>
  <c r="L932" i="16"/>
  <c r="O932" i="16"/>
  <c r="R932" i="16"/>
  <c r="B933" i="16"/>
  <c r="D933" i="16"/>
  <c r="E933" i="16"/>
  <c r="F933" i="16"/>
  <c r="G933" i="16"/>
  <c r="H933" i="16"/>
  <c r="I933" i="16"/>
  <c r="L933" i="16"/>
  <c r="O933" i="16"/>
  <c r="R933" i="16"/>
  <c r="B934" i="16"/>
  <c r="D934" i="16"/>
  <c r="E934" i="16"/>
  <c r="F934" i="16"/>
  <c r="G934" i="16"/>
  <c r="H934" i="16"/>
  <c r="I934" i="16"/>
  <c r="L934" i="16"/>
  <c r="O934" i="16"/>
  <c r="R934" i="16"/>
  <c r="B935" i="16"/>
  <c r="D935" i="16"/>
  <c r="E935" i="16"/>
  <c r="F935" i="16"/>
  <c r="G935" i="16"/>
  <c r="H935" i="16"/>
  <c r="I935" i="16"/>
  <c r="L935" i="16"/>
  <c r="O935" i="16"/>
  <c r="R935" i="16"/>
  <c r="B936" i="16"/>
  <c r="D936" i="16"/>
  <c r="E936" i="16"/>
  <c r="F936" i="16"/>
  <c r="G936" i="16"/>
  <c r="H936" i="16"/>
  <c r="I936" i="16"/>
  <c r="L936" i="16"/>
  <c r="O936" i="16"/>
  <c r="R936" i="16"/>
  <c r="B937" i="16"/>
  <c r="D937" i="16"/>
  <c r="E937" i="16"/>
  <c r="F937" i="16"/>
  <c r="G937" i="16"/>
  <c r="H937" i="16"/>
  <c r="I937" i="16"/>
  <c r="L937" i="16"/>
  <c r="O937" i="16"/>
  <c r="R937" i="16"/>
  <c r="B938" i="16"/>
  <c r="D938" i="16"/>
  <c r="E938" i="16"/>
  <c r="F938" i="16"/>
  <c r="G938" i="16"/>
  <c r="H938" i="16"/>
  <c r="I938" i="16"/>
  <c r="L938" i="16"/>
  <c r="O938" i="16"/>
  <c r="R938" i="16"/>
  <c r="B939" i="16"/>
  <c r="D939" i="16"/>
  <c r="E939" i="16"/>
  <c r="F939" i="16"/>
  <c r="G939" i="16"/>
  <c r="H939" i="16"/>
  <c r="I939" i="16"/>
  <c r="L939" i="16"/>
  <c r="O939" i="16"/>
  <c r="R939" i="16"/>
  <c r="B940" i="16"/>
  <c r="D940" i="16"/>
  <c r="E940" i="16"/>
  <c r="F940" i="16"/>
  <c r="G940" i="16"/>
  <c r="H940" i="16"/>
  <c r="I940" i="16"/>
  <c r="L940" i="16"/>
  <c r="O940" i="16"/>
  <c r="R940" i="16"/>
  <c r="B941" i="16"/>
  <c r="D941" i="16"/>
  <c r="E941" i="16"/>
  <c r="F941" i="16"/>
  <c r="G941" i="16"/>
  <c r="H941" i="16"/>
  <c r="I941" i="16"/>
  <c r="L941" i="16"/>
  <c r="O941" i="16"/>
  <c r="R941" i="16"/>
  <c r="B942" i="16"/>
  <c r="D942" i="16"/>
  <c r="E942" i="16"/>
  <c r="F942" i="16"/>
  <c r="G942" i="16"/>
  <c r="H942" i="16"/>
  <c r="I942" i="16"/>
  <c r="L942" i="16"/>
  <c r="O942" i="16"/>
  <c r="R942" i="16"/>
  <c r="B943" i="16"/>
  <c r="D943" i="16"/>
  <c r="E943" i="16"/>
  <c r="F943" i="16"/>
  <c r="G943" i="16"/>
  <c r="H943" i="16"/>
  <c r="I943" i="16"/>
  <c r="L943" i="16"/>
  <c r="O943" i="16"/>
  <c r="R943" i="16"/>
  <c r="B944" i="16"/>
  <c r="D944" i="16"/>
  <c r="E944" i="16"/>
  <c r="F944" i="16"/>
  <c r="G944" i="16"/>
  <c r="H944" i="16"/>
  <c r="I944" i="16"/>
  <c r="L944" i="16"/>
  <c r="O944" i="16"/>
  <c r="R944" i="16"/>
  <c r="B945" i="16"/>
  <c r="D945" i="16"/>
  <c r="E945" i="16"/>
  <c r="F945" i="16"/>
  <c r="G945" i="16"/>
  <c r="H945" i="16"/>
  <c r="I945" i="16"/>
  <c r="L945" i="16"/>
  <c r="O945" i="16"/>
  <c r="R945" i="16"/>
  <c r="B946" i="16"/>
  <c r="D946" i="16"/>
  <c r="E946" i="16"/>
  <c r="F946" i="16"/>
  <c r="G946" i="16"/>
  <c r="H946" i="16"/>
  <c r="I946" i="16"/>
  <c r="L946" i="16"/>
  <c r="O946" i="16"/>
  <c r="R946" i="16"/>
  <c r="B947" i="16"/>
  <c r="D947" i="16"/>
  <c r="E947" i="16"/>
  <c r="F947" i="16"/>
  <c r="G947" i="16"/>
  <c r="H947" i="16"/>
  <c r="I947" i="16"/>
  <c r="L947" i="16"/>
  <c r="O947" i="16"/>
  <c r="R947" i="16"/>
  <c r="B948" i="16"/>
  <c r="D948" i="16"/>
  <c r="E948" i="16"/>
  <c r="F948" i="16"/>
  <c r="G948" i="16"/>
  <c r="H948" i="16"/>
  <c r="I948" i="16"/>
  <c r="L948" i="16"/>
  <c r="O948" i="16"/>
  <c r="R948" i="16"/>
  <c r="B949" i="16"/>
  <c r="D949" i="16"/>
  <c r="E949" i="16"/>
  <c r="F949" i="16"/>
  <c r="G949" i="16"/>
  <c r="H949" i="16"/>
  <c r="I949" i="16"/>
  <c r="L949" i="16"/>
  <c r="O949" i="16"/>
  <c r="R949" i="16"/>
  <c r="B950" i="16"/>
  <c r="D950" i="16"/>
  <c r="E950" i="16"/>
  <c r="F950" i="16"/>
  <c r="G950" i="16"/>
  <c r="H950" i="16"/>
  <c r="I950" i="16"/>
  <c r="L950" i="16"/>
  <c r="O950" i="16"/>
  <c r="R950" i="16"/>
  <c r="B951" i="16"/>
  <c r="D951" i="16"/>
  <c r="E951" i="16"/>
  <c r="F951" i="16"/>
  <c r="G951" i="16"/>
  <c r="H951" i="16"/>
  <c r="I951" i="16"/>
  <c r="L951" i="16"/>
  <c r="O951" i="16"/>
  <c r="R951" i="16"/>
  <c r="B952" i="16"/>
  <c r="D952" i="16"/>
  <c r="E952" i="16"/>
  <c r="F952" i="16"/>
  <c r="G952" i="16"/>
  <c r="H952" i="16"/>
  <c r="I952" i="16"/>
  <c r="L952" i="16"/>
  <c r="O952" i="16"/>
  <c r="R952" i="16"/>
  <c r="B953" i="16"/>
  <c r="D953" i="16"/>
  <c r="E953" i="16"/>
  <c r="F953" i="16"/>
  <c r="G953" i="16"/>
  <c r="H953" i="16"/>
  <c r="I953" i="16"/>
  <c r="L953" i="16"/>
  <c r="O953" i="16"/>
  <c r="R953" i="16"/>
  <c r="B954" i="16"/>
  <c r="D954" i="16"/>
  <c r="E954" i="16"/>
  <c r="F954" i="16"/>
  <c r="G954" i="16"/>
  <c r="H954" i="16"/>
  <c r="I954" i="16"/>
  <c r="L954" i="16"/>
  <c r="O954" i="16"/>
  <c r="R954" i="16"/>
  <c r="B955" i="16"/>
  <c r="D955" i="16"/>
  <c r="E955" i="16"/>
  <c r="F955" i="16"/>
  <c r="G955" i="16"/>
  <c r="H955" i="16"/>
  <c r="I955" i="16"/>
  <c r="L955" i="16"/>
  <c r="O955" i="16"/>
  <c r="R955" i="16"/>
  <c r="B956" i="16"/>
  <c r="D956" i="16"/>
  <c r="E956" i="16"/>
  <c r="F956" i="16"/>
  <c r="G956" i="16"/>
  <c r="H956" i="16"/>
  <c r="I956" i="16"/>
  <c r="L956" i="16"/>
  <c r="O956" i="16"/>
  <c r="R956" i="16"/>
  <c r="B957" i="16"/>
  <c r="D957" i="16"/>
  <c r="E957" i="16"/>
  <c r="F957" i="16"/>
  <c r="G957" i="16"/>
  <c r="H957" i="16"/>
  <c r="I957" i="16"/>
  <c r="L957" i="16"/>
  <c r="O957" i="16"/>
  <c r="R957" i="16"/>
  <c r="B958" i="16"/>
  <c r="D958" i="16"/>
  <c r="E958" i="16"/>
  <c r="F958" i="16"/>
  <c r="G958" i="16"/>
  <c r="H958" i="16"/>
  <c r="I958" i="16"/>
  <c r="L958" i="16"/>
  <c r="O958" i="16"/>
  <c r="R958" i="16"/>
  <c r="B959" i="16"/>
  <c r="D959" i="16"/>
  <c r="E959" i="16"/>
  <c r="F959" i="16"/>
  <c r="G959" i="16"/>
  <c r="H959" i="16"/>
  <c r="I959" i="16"/>
  <c r="L959" i="16"/>
  <c r="O959" i="16"/>
  <c r="R959" i="16"/>
  <c r="B960" i="16"/>
  <c r="D960" i="16"/>
  <c r="E960" i="16"/>
  <c r="F960" i="16"/>
  <c r="G960" i="16"/>
  <c r="H960" i="16"/>
  <c r="I960" i="16"/>
  <c r="L960" i="16"/>
  <c r="O960" i="16"/>
  <c r="R960" i="16"/>
  <c r="B961" i="16"/>
  <c r="D961" i="16"/>
  <c r="E961" i="16"/>
  <c r="F961" i="16"/>
  <c r="G961" i="16"/>
  <c r="H961" i="16"/>
  <c r="I961" i="16"/>
  <c r="L961" i="16"/>
  <c r="O961" i="16"/>
  <c r="R961" i="16"/>
  <c r="B962" i="16"/>
  <c r="D962" i="16"/>
  <c r="E962" i="16"/>
  <c r="F962" i="16"/>
  <c r="G962" i="16"/>
  <c r="H962" i="16"/>
  <c r="I962" i="16"/>
  <c r="L962" i="16"/>
  <c r="O962" i="16"/>
  <c r="R962" i="16"/>
  <c r="B963" i="16"/>
  <c r="D963" i="16"/>
  <c r="E963" i="16"/>
  <c r="F963" i="16"/>
  <c r="G963" i="16"/>
  <c r="H963" i="16"/>
  <c r="I963" i="16"/>
  <c r="L963" i="16"/>
  <c r="O963" i="16"/>
  <c r="R963" i="16"/>
  <c r="B964" i="16"/>
  <c r="D964" i="16"/>
  <c r="E964" i="16"/>
  <c r="F964" i="16"/>
  <c r="G964" i="16"/>
  <c r="H964" i="16"/>
  <c r="I964" i="16"/>
  <c r="L964" i="16"/>
  <c r="O964" i="16"/>
  <c r="R964" i="16"/>
  <c r="B965" i="16"/>
  <c r="D965" i="16"/>
  <c r="E965" i="16"/>
  <c r="F965" i="16"/>
  <c r="G965" i="16"/>
  <c r="H965" i="16"/>
  <c r="I965" i="16"/>
  <c r="L965" i="16"/>
  <c r="O965" i="16"/>
  <c r="R965" i="16"/>
  <c r="B966" i="16"/>
  <c r="D966" i="16"/>
  <c r="E966" i="16"/>
  <c r="F966" i="16"/>
  <c r="G966" i="16"/>
  <c r="H966" i="16"/>
  <c r="I966" i="16"/>
  <c r="L966" i="16"/>
  <c r="O966" i="16"/>
  <c r="R966" i="16"/>
  <c r="B967" i="16"/>
  <c r="D967" i="16"/>
  <c r="E967" i="16"/>
  <c r="F967" i="16"/>
  <c r="G967" i="16"/>
  <c r="H967" i="16"/>
  <c r="I967" i="16"/>
  <c r="L967" i="16"/>
  <c r="O967" i="16"/>
  <c r="R967" i="16"/>
  <c r="B968" i="16"/>
  <c r="D968" i="16"/>
  <c r="E968" i="16"/>
  <c r="F968" i="16"/>
  <c r="G968" i="16"/>
  <c r="H968" i="16"/>
  <c r="I968" i="16"/>
  <c r="L968" i="16"/>
  <c r="O968" i="16"/>
  <c r="R968" i="16"/>
  <c r="B969" i="16"/>
  <c r="D969" i="16"/>
  <c r="E969" i="16"/>
  <c r="F969" i="16"/>
  <c r="G969" i="16"/>
  <c r="H969" i="16"/>
  <c r="I969" i="16"/>
  <c r="L969" i="16"/>
  <c r="O969" i="16"/>
  <c r="R969" i="16"/>
  <c r="B970" i="16"/>
  <c r="D970" i="16"/>
  <c r="E970" i="16"/>
  <c r="F970" i="16"/>
  <c r="G970" i="16"/>
  <c r="H970" i="16"/>
  <c r="I970" i="16"/>
  <c r="L970" i="16"/>
  <c r="O970" i="16"/>
  <c r="R970" i="16"/>
  <c r="B971" i="16"/>
  <c r="D971" i="16"/>
  <c r="E971" i="16"/>
  <c r="F971" i="16"/>
  <c r="G971" i="16"/>
  <c r="H971" i="16"/>
  <c r="I971" i="16"/>
  <c r="L971" i="16"/>
  <c r="O971" i="16"/>
  <c r="R971" i="16"/>
  <c r="B972" i="16"/>
  <c r="D972" i="16"/>
  <c r="E972" i="16"/>
  <c r="F972" i="16"/>
  <c r="G972" i="16"/>
  <c r="H972" i="16"/>
  <c r="I972" i="16"/>
  <c r="L972" i="16"/>
  <c r="O972" i="16"/>
  <c r="R972" i="16"/>
  <c r="B973" i="16"/>
  <c r="D973" i="16"/>
  <c r="E973" i="16"/>
  <c r="F973" i="16"/>
  <c r="G973" i="16"/>
  <c r="H973" i="16"/>
  <c r="I973" i="16"/>
  <c r="L973" i="16"/>
  <c r="O973" i="16"/>
  <c r="R973" i="16"/>
  <c r="B974" i="16"/>
  <c r="D974" i="16"/>
  <c r="E974" i="16"/>
  <c r="F974" i="16"/>
  <c r="G974" i="16"/>
  <c r="H974" i="16"/>
  <c r="I974" i="16"/>
  <c r="L974" i="16"/>
  <c r="O974" i="16"/>
  <c r="R974" i="16"/>
  <c r="B975" i="16"/>
  <c r="D975" i="16"/>
  <c r="E975" i="16"/>
  <c r="F975" i="16"/>
  <c r="G975" i="16"/>
  <c r="H975" i="16"/>
  <c r="I975" i="16"/>
  <c r="L975" i="16"/>
  <c r="O975" i="16"/>
  <c r="R975" i="16"/>
  <c r="B976" i="16"/>
  <c r="D976" i="16"/>
  <c r="E976" i="16"/>
  <c r="F976" i="16"/>
  <c r="G976" i="16"/>
  <c r="H976" i="16"/>
  <c r="I976" i="16"/>
  <c r="L976" i="16"/>
  <c r="O976" i="16"/>
  <c r="R976" i="16"/>
  <c r="B977" i="16"/>
  <c r="D977" i="16"/>
  <c r="E977" i="16"/>
  <c r="F977" i="16"/>
  <c r="G977" i="16"/>
  <c r="H977" i="16"/>
  <c r="I977" i="16"/>
  <c r="L977" i="16"/>
  <c r="O977" i="16"/>
  <c r="R977" i="16"/>
  <c r="B978" i="16"/>
  <c r="D978" i="16"/>
  <c r="E978" i="16"/>
  <c r="F978" i="16"/>
  <c r="G978" i="16"/>
  <c r="H978" i="16"/>
  <c r="I978" i="16"/>
  <c r="L978" i="16"/>
  <c r="O978" i="16"/>
  <c r="R978" i="16"/>
  <c r="B979" i="16"/>
  <c r="D979" i="16"/>
  <c r="E979" i="16"/>
  <c r="F979" i="16"/>
  <c r="G979" i="16"/>
  <c r="H979" i="16"/>
  <c r="I979" i="16"/>
  <c r="L979" i="16"/>
  <c r="O979" i="16"/>
  <c r="R979" i="16"/>
  <c r="B980" i="16"/>
  <c r="D980" i="16"/>
  <c r="E980" i="16"/>
  <c r="F980" i="16"/>
  <c r="G980" i="16"/>
  <c r="H980" i="16"/>
  <c r="I980" i="16"/>
  <c r="L980" i="16"/>
  <c r="O980" i="16"/>
  <c r="R980" i="16"/>
  <c r="B981" i="16"/>
  <c r="D981" i="16"/>
  <c r="E981" i="16"/>
  <c r="F981" i="16"/>
  <c r="G981" i="16"/>
  <c r="H981" i="16"/>
  <c r="I981" i="16"/>
  <c r="L981" i="16"/>
  <c r="O981" i="16"/>
  <c r="R981" i="16"/>
  <c r="B982" i="16"/>
  <c r="D982" i="16"/>
  <c r="E982" i="16"/>
  <c r="F982" i="16"/>
  <c r="G982" i="16"/>
  <c r="H982" i="16"/>
  <c r="I982" i="16"/>
  <c r="L982" i="16"/>
  <c r="O982" i="16"/>
  <c r="R982" i="16"/>
  <c r="B983" i="16"/>
  <c r="D983" i="16"/>
  <c r="E983" i="16"/>
  <c r="F983" i="16"/>
  <c r="G983" i="16"/>
  <c r="H983" i="16"/>
  <c r="I983" i="16"/>
  <c r="L983" i="16"/>
  <c r="O983" i="16"/>
  <c r="R983" i="16"/>
  <c r="B984" i="16"/>
  <c r="D984" i="16"/>
  <c r="E984" i="16"/>
  <c r="F984" i="16"/>
  <c r="G984" i="16"/>
  <c r="H984" i="16"/>
  <c r="I984" i="16"/>
  <c r="L984" i="16"/>
  <c r="O984" i="16"/>
  <c r="R984" i="16"/>
  <c r="B985" i="16"/>
  <c r="D985" i="16"/>
  <c r="E985" i="16"/>
  <c r="F985" i="16"/>
  <c r="G985" i="16"/>
  <c r="H985" i="16"/>
  <c r="I985" i="16"/>
  <c r="L985" i="16"/>
  <c r="O985" i="16"/>
  <c r="R985" i="16"/>
  <c r="B986" i="16"/>
  <c r="D986" i="16"/>
  <c r="E986" i="16"/>
  <c r="F986" i="16"/>
  <c r="G986" i="16"/>
  <c r="H986" i="16"/>
  <c r="I986" i="16"/>
  <c r="L986" i="16"/>
  <c r="O986" i="16"/>
  <c r="R986" i="16"/>
  <c r="B987" i="16"/>
  <c r="D987" i="16"/>
  <c r="E987" i="16"/>
  <c r="F987" i="16"/>
  <c r="G987" i="16"/>
  <c r="H987" i="16"/>
  <c r="I987" i="16"/>
  <c r="L987" i="16"/>
  <c r="O987" i="16"/>
  <c r="R987" i="16"/>
  <c r="B988" i="16"/>
  <c r="D988" i="16"/>
  <c r="E988" i="16"/>
  <c r="F988" i="16"/>
  <c r="G988" i="16"/>
  <c r="H988" i="16"/>
  <c r="I988" i="16"/>
  <c r="L988" i="16"/>
  <c r="O988" i="16"/>
  <c r="R988" i="16"/>
  <c r="B989" i="16"/>
  <c r="D989" i="16"/>
  <c r="E989" i="16"/>
  <c r="F989" i="16"/>
  <c r="G989" i="16"/>
  <c r="H989" i="16"/>
  <c r="I989" i="16"/>
  <c r="L989" i="16"/>
  <c r="O989" i="16"/>
  <c r="R989" i="16"/>
  <c r="B990" i="16"/>
  <c r="D990" i="16"/>
  <c r="E990" i="16"/>
  <c r="F990" i="16"/>
  <c r="G990" i="16"/>
  <c r="H990" i="16"/>
  <c r="I990" i="16"/>
  <c r="L990" i="16"/>
  <c r="O990" i="16"/>
  <c r="R990" i="16"/>
  <c r="B991" i="16"/>
  <c r="D991" i="16"/>
  <c r="E991" i="16"/>
  <c r="F991" i="16"/>
  <c r="G991" i="16"/>
  <c r="H991" i="16"/>
  <c r="I991" i="16"/>
  <c r="L991" i="16"/>
  <c r="O991" i="16"/>
  <c r="R991" i="16"/>
  <c r="B992" i="16"/>
  <c r="D992" i="16"/>
  <c r="E992" i="16"/>
  <c r="F992" i="16"/>
  <c r="G992" i="16"/>
  <c r="H992" i="16"/>
  <c r="I992" i="16"/>
  <c r="L992" i="16"/>
  <c r="O992" i="16"/>
  <c r="R992" i="16"/>
  <c r="B993" i="16"/>
  <c r="D993" i="16"/>
  <c r="E993" i="16"/>
  <c r="F993" i="16"/>
  <c r="G993" i="16"/>
  <c r="H993" i="16"/>
  <c r="I993" i="16"/>
  <c r="L993" i="16"/>
  <c r="O993" i="16"/>
  <c r="R993" i="16"/>
  <c r="B994" i="16"/>
  <c r="D994" i="16"/>
  <c r="E994" i="16"/>
  <c r="F994" i="16"/>
  <c r="G994" i="16"/>
  <c r="H994" i="16"/>
  <c r="I994" i="16"/>
  <c r="L994" i="16"/>
  <c r="O994" i="16"/>
  <c r="R994" i="16"/>
  <c r="O3" i="16"/>
  <c r="D730" i="26" l="1"/>
  <c r="D724" i="26"/>
  <c r="D716" i="26"/>
  <c r="D732" i="26"/>
  <c r="D723" i="26"/>
  <c r="D731" i="26"/>
  <c r="D722" i="26"/>
  <c r="D714" i="26"/>
  <c r="D706" i="26"/>
  <c r="D725" i="26"/>
  <c r="D717" i="26"/>
  <c r="D709" i="26"/>
  <c r="D728" i="26"/>
  <c r="D720" i="26"/>
  <c r="D712" i="26"/>
  <c r="D727" i="26"/>
  <c r="D719" i="26"/>
  <c r="D703" i="26"/>
  <c r="D726" i="26"/>
  <c r="D718" i="26"/>
  <c r="D710" i="26"/>
  <c r="D729" i="26"/>
  <c r="D713" i="26"/>
  <c r="D705" i="26"/>
  <c r="D708" i="26"/>
  <c r="D715" i="26"/>
  <c r="D707" i="26"/>
  <c r="D704" i="26"/>
  <c r="D711" i="26"/>
  <c r="D721" i="26"/>
  <c r="W398" i="16"/>
  <c r="W370" i="16"/>
  <c r="Y377" i="16"/>
  <c r="Z377" i="16" s="1"/>
  <c r="J681" i="23"/>
  <c r="J681" i="19"/>
  <c r="J679" i="23"/>
  <c r="J679" i="19"/>
  <c r="J680" i="23"/>
  <c r="J680" i="19"/>
  <c r="J683" i="23"/>
  <c r="J683" i="19"/>
  <c r="J682" i="23"/>
  <c r="J682" i="19"/>
  <c r="AX4" i="20"/>
  <c r="BO4" i="20" s="1"/>
  <c r="BP4" i="20" s="1"/>
  <c r="AX800" i="20"/>
  <c r="BO800" i="20" s="1"/>
  <c r="BP800" i="20" s="1"/>
  <c r="AX654" i="20"/>
  <c r="BO654" i="20" s="1"/>
  <c r="BP654" i="20" s="1"/>
  <c r="AX622" i="20"/>
  <c r="BO622" i="20" s="1"/>
  <c r="BP622" i="20" s="1"/>
  <c r="AX614" i="20"/>
  <c r="BO614" i="20" s="1"/>
  <c r="BP614" i="20" s="1"/>
  <c r="AX612" i="20"/>
  <c r="BO612" i="20" s="1"/>
  <c r="BP612" i="20" s="1"/>
  <c r="AX608" i="20"/>
  <c r="BO608" i="20" s="1"/>
  <c r="BP608" i="20" s="1"/>
  <c r="AX598" i="20"/>
  <c r="BO598" i="20" s="1"/>
  <c r="BP598" i="20" s="1"/>
  <c r="AX492" i="20"/>
  <c r="BO492" i="20" s="1"/>
  <c r="BP492" i="20" s="1"/>
  <c r="AX484" i="20"/>
  <c r="BO484" i="20" s="1"/>
  <c r="BP484" i="20" s="1"/>
  <c r="AX482" i="20"/>
  <c r="BO482" i="20" s="1"/>
  <c r="BP482" i="20" s="1"/>
  <c r="AX478" i="20"/>
  <c r="BO478" i="20" s="1"/>
  <c r="BP478" i="20" s="1"/>
  <c r="AX468" i="20"/>
  <c r="BO468" i="20" s="1"/>
  <c r="BP468" i="20" s="1"/>
  <c r="AX330" i="20"/>
  <c r="BO330" i="20" s="1"/>
  <c r="BP330" i="20" s="1"/>
  <c r="AX269" i="20"/>
  <c r="BO269" i="20" s="1"/>
  <c r="BP269" i="20" s="1"/>
  <c r="AX55" i="20"/>
  <c r="BO55" i="20" s="1"/>
  <c r="BP55" i="20" s="1"/>
  <c r="AX23" i="20"/>
  <c r="BO23" i="20" s="1"/>
  <c r="BP23" i="20" s="1"/>
  <c r="AX15" i="20"/>
  <c r="BO15" i="20" s="1"/>
  <c r="BP15" i="20" s="1"/>
  <c r="AX13" i="20"/>
  <c r="BO13" i="20" s="1"/>
  <c r="BP13" i="20" s="1"/>
  <c r="AX9" i="20"/>
  <c r="BO9" i="20" s="1"/>
  <c r="BP9" i="20" s="1"/>
  <c r="AX5" i="20"/>
  <c r="BO5" i="20" s="1"/>
  <c r="BP5" i="20" s="1"/>
  <c r="AX964" i="20"/>
  <c r="BO964" i="20" s="1"/>
  <c r="BP964" i="20" s="1"/>
  <c r="AX920" i="20"/>
  <c r="BO920" i="20" s="1"/>
  <c r="BP920" i="20" s="1"/>
  <c r="AX916" i="20"/>
  <c r="BO916" i="20" s="1"/>
  <c r="BP916" i="20" s="1"/>
  <c r="AX904" i="20"/>
  <c r="BO904" i="20" s="1"/>
  <c r="BP904" i="20" s="1"/>
  <c r="AX900" i="20"/>
  <c r="BO900" i="20" s="1"/>
  <c r="BP900" i="20" s="1"/>
  <c r="AX768" i="20"/>
  <c r="BO768" i="20" s="1"/>
  <c r="BP768" i="20" s="1"/>
  <c r="AX764" i="20"/>
  <c r="BO764" i="20" s="1"/>
  <c r="BP764" i="20" s="1"/>
  <c r="AX760" i="20"/>
  <c r="BO760" i="20" s="1"/>
  <c r="BP760" i="20" s="1"/>
  <c r="AX704" i="20"/>
  <c r="BO704" i="20" s="1"/>
  <c r="BP704" i="20" s="1"/>
  <c r="AX700" i="20"/>
  <c r="BO700" i="20" s="1"/>
  <c r="BP700" i="20" s="1"/>
  <c r="AX696" i="20"/>
  <c r="BO696" i="20" s="1"/>
  <c r="BP696" i="20" s="1"/>
  <c r="AX194" i="20"/>
  <c r="BO194" i="20" s="1"/>
  <c r="BP194" i="20" s="1"/>
  <c r="AX186" i="20"/>
  <c r="BO186" i="20" s="1"/>
  <c r="BP186" i="20" s="1"/>
  <c r="AX184" i="20"/>
  <c r="BO184" i="20" s="1"/>
  <c r="BP184" i="20" s="1"/>
  <c r="AX180" i="20"/>
  <c r="BO180" i="20" s="1"/>
  <c r="BP180" i="20" s="1"/>
  <c r="AX170" i="20"/>
  <c r="BO170" i="20" s="1"/>
  <c r="BP170" i="20" s="1"/>
  <c r="AX162" i="20"/>
  <c r="BO162" i="20" s="1"/>
  <c r="BP162" i="20" s="1"/>
  <c r="AX130" i="20"/>
  <c r="BO130" i="20" s="1"/>
  <c r="BP130" i="20" s="1"/>
  <c r="AX98" i="20"/>
  <c r="BO98" i="20" s="1"/>
  <c r="BP98" i="20" s="1"/>
  <c r="AX981" i="20"/>
  <c r="BO981" i="20" s="1"/>
  <c r="BP981" i="20" s="1"/>
  <c r="AX979" i="20"/>
  <c r="BO979" i="20" s="1"/>
  <c r="BP979" i="20" s="1"/>
  <c r="AX977" i="20"/>
  <c r="BO977" i="20" s="1"/>
  <c r="BP977" i="20" s="1"/>
  <c r="AX975" i="20"/>
  <c r="BO975" i="20" s="1"/>
  <c r="BP975" i="20" s="1"/>
  <c r="AX973" i="20"/>
  <c r="BO973" i="20" s="1"/>
  <c r="BP973" i="20" s="1"/>
  <c r="AX971" i="20"/>
  <c r="BO971" i="20" s="1"/>
  <c r="BP971" i="20" s="1"/>
  <c r="AX969" i="20"/>
  <c r="BO969" i="20" s="1"/>
  <c r="BP969" i="20" s="1"/>
  <c r="AX967" i="20"/>
  <c r="BO967" i="20" s="1"/>
  <c r="BP967" i="20" s="1"/>
  <c r="AX963" i="20"/>
  <c r="BO963" i="20" s="1"/>
  <c r="BP963" i="20" s="1"/>
  <c r="AX919" i="20"/>
  <c r="BO919" i="20" s="1"/>
  <c r="BP919" i="20" s="1"/>
  <c r="AX915" i="20"/>
  <c r="BO915" i="20" s="1"/>
  <c r="BP915" i="20" s="1"/>
  <c r="AX903" i="20"/>
  <c r="BO903" i="20" s="1"/>
  <c r="BP903" i="20" s="1"/>
  <c r="AX899" i="20"/>
  <c r="BO899" i="20" s="1"/>
  <c r="BP899" i="20" s="1"/>
  <c r="AX326" i="20"/>
  <c r="BO326" i="20" s="1"/>
  <c r="BP326" i="20" s="1"/>
  <c r="AX320" i="20"/>
  <c r="BO320" i="20" s="1"/>
  <c r="BP320" i="20" s="1"/>
  <c r="AX318" i="20"/>
  <c r="BO318" i="20" s="1"/>
  <c r="BP318" i="20" s="1"/>
  <c r="AX316" i="20"/>
  <c r="BO316" i="20" s="1"/>
  <c r="BP316" i="20" s="1"/>
  <c r="AX312" i="20"/>
  <c r="BO312" i="20" s="1"/>
  <c r="BP312" i="20" s="1"/>
  <c r="AX856" i="20"/>
  <c r="BO856" i="20" s="1"/>
  <c r="BP856" i="20" s="1"/>
  <c r="AX823" i="20"/>
  <c r="BO823" i="20" s="1"/>
  <c r="BP823" i="20" s="1"/>
  <c r="AX819" i="20"/>
  <c r="BO819" i="20" s="1"/>
  <c r="BP819" i="20" s="1"/>
  <c r="AX817" i="20"/>
  <c r="BO817" i="20" s="1"/>
  <c r="BP817" i="20" s="1"/>
  <c r="AX813" i="20"/>
  <c r="BO813" i="20" s="1"/>
  <c r="BP813" i="20" s="1"/>
  <c r="AX799" i="20"/>
  <c r="BO799" i="20" s="1"/>
  <c r="BP799" i="20" s="1"/>
  <c r="AX767" i="20"/>
  <c r="BO767" i="20" s="1"/>
  <c r="BP767" i="20" s="1"/>
  <c r="AX763" i="20"/>
  <c r="BO763" i="20" s="1"/>
  <c r="BP763" i="20" s="1"/>
  <c r="AX329" i="20"/>
  <c r="BO329" i="20" s="1"/>
  <c r="BP329" i="20" s="1"/>
  <c r="AX325" i="20"/>
  <c r="BO325" i="20" s="1"/>
  <c r="BP325" i="20" s="1"/>
  <c r="AX313" i="20"/>
  <c r="BO313" i="20" s="1"/>
  <c r="BP313" i="20" s="1"/>
  <c r="AX537" i="20"/>
  <c r="BO537" i="20" s="1"/>
  <c r="BP537" i="20" s="1"/>
  <c r="AX529" i="20"/>
  <c r="BO529" i="20" s="1"/>
  <c r="BP529" i="20" s="1"/>
  <c r="AX527" i="20"/>
  <c r="BO527" i="20" s="1"/>
  <c r="BP527" i="20" s="1"/>
  <c r="AX523" i="20"/>
  <c r="BO523" i="20" s="1"/>
  <c r="BP523" i="20" s="1"/>
  <c r="AX513" i="20"/>
  <c r="BO513" i="20" s="1"/>
  <c r="BP513" i="20" s="1"/>
  <c r="AX415" i="20"/>
  <c r="BO415" i="20" s="1"/>
  <c r="BP415" i="20" s="1"/>
  <c r="AX403" i="20"/>
  <c r="BO403" i="20" s="1"/>
  <c r="BP403" i="20" s="1"/>
  <c r="AX362" i="20"/>
  <c r="BO362" i="20" s="1"/>
  <c r="BP362" i="20" s="1"/>
  <c r="AX237" i="20"/>
  <c r="BO237" i="20" s="1"/>
  <c r="BP237" i="20" s="1"/>
  <c r="AX229" i="20"/>
  <c r="BO229" i="20" s="1"/>
  <c r="BP229" i="20" s="1"/>
  <c r="AX227" i="20"/>
  <c r="BO227" i="20" s="1"/>
  <c r="BP227" i="20" s="1"/>
  <c r="AX223" i="20"/>
  <c r="BO223" i="20" s="1"/>
  <c r="BP223" i="20" s="1"/>
  <c r="AX213" i="20"/>
  <c r="BO213" i="20" s="1"/>
  <c r="BP213" i="20" s="1"/>
  <c r="AX97" i="20"/>
  <c r="BO97" i="20" s="1"/>
  <c r="BP97" i="20" s="1"/>
  <c r="AX93" i="20"/>
  <c r="BO93" i="20" s="1"/>
  <c r="BP93" i="20" s="1"/>
  <c r="AX855" i="20"/>
  <c r="BO855" i="20" s="1"/>
  <c r="BP855" i="20" s="1"/>
  <c r="AX838" i="20"/>
  <c r="BO838" i="20" s="1"/>
  <c r="BP838" i="20" s="1"/>
  <c r="AX779" i="20"/>
  <c r="BO779" i="20" s="1"/>
  <c r="BP779" i="20" s="1"/>
  <c r="AX653" i="20"/>
  <c r="BO653" i="20" s="1"/>
  <c r="BP653" i="20" s="1"/>
  <c r="AX649" i="20"/>
  <c r="BO649" i="20" s="1"/>
  <c r="BP649" i="20" s="1"/>
  <c r="AX637" i="20"/>
  <c r="BO637" i="20" s="1"/>
  <c r="BP637" i="20" s="1"/>
  <c r="AX633" i="20"/>
  <c r="BO633" i="20" s="1"/>
  <c r="BP633" i="20" s="1"/>
  <c r="AX589" i="20"/>
  <c r="BO589" i="20" s="1"/>
  <c r="BP589" i="20" s="1"/>
  <c r="AX585" i="20"/>
  <c r="BO585" i="20" s="1"/>
  <c r="BP585" i="20" s="1"/>
  <c r="AX573" i="20"/>
  <c r="BO573" i="20" s="1"/>
  <c r="BP573" i="20" s="1"/>
  <c r="AX569" i="20"/>
  <c r="BO569" i="20" s="1"/>
  <c r="BP569" i="20" s="1"/>
  <c r="AX567" i="20"/>
  <c r="BO567" i="20" s="1"/>
  <c r="BP567" i="20" s="1"/>
  <c r="AX557" i="20"/>
  <c r="BO557" i="20" s="1"/>
  <c r="BP557" i="20" s="1"/>
  <c r="AX553" i="20"/>
  <c r="BO553" i="20" s="1"/>
  <c r="BP553" i="20" s="1"/>
  <c r="AX505" i="20"/>
  <c r="BO505" i="20" s="1"/>
  <c r="BP505" i="20" s="1"/>
  <c r="AX503" i="20"/>
  <c r="BO503" i="20" s="1"/>
  <c r="BP503" i="20" s="1"/>
  <c r="AX459" i="20"/>
  <c r="BO459" i="20" s="1"/>
  <c r="BP459" i="20" s="1"/>
  <c r="AX449" i="20"/>
  <c r="BO449" i="20" s="1"/>
  <c r="BP449" i="20" s="1"/>
  <c r="AX439" i="20"/>
  <c r="BO439" i="20" s="1"/>
  <c r="BP439" i="20" s="1"/>
  <c r="AX435" i="20"/>
  <c r="BO435" i="20" s="1"/>
  <c r="BP435" i="20" s="1"/>
  <c r="AX431" i="20"/>
  <c r="BO431" i="20" s="1"/>
  <c r="BP431" i="20" s="1"/>
  <c r="AX427" i="20"/>
  <c r="BO427" i="20" s="1"/>
  <c r="BP427" i="20" s="1"/>
  <c r="AX395" i="20"/>
  <c r="BO395" i="20" s="1"/>
  <c r="BP395" i="20" s="1"/>
  <c r="AX391" i="20"/>
  <c r="BO391" i="20" s="1"/>
  <c r="BP391" i="20" s="1"/>
  <c r="AX379" i="20"/>
  <c r="BO379" i="20" s="1"/>
  <c r="BP379" i="20" s="1"/>
  <c r="AX374" i="20"/>
  <c r="BO374" i="20" s="1"/>
  <c r="BP374" i="20" s="1"/>
  <c r="AX301" i="20"/>
  <c r="BO301" i="20" s="1"/>
  <c r="BP301" i="20" s="1"/>
  <c r="AX265" i="20"/>
  <c r="BO265" i="20" s="1"/>
  <c r="BP265" i="20" s="1"/>
  <c r="AX253" i="20"/>
  <c r="BO253" i="20" s="1"/>
  <c r="BP253" i="20" s="1"/>
  <c r="AX249" i="20"/>
  <c r="BO249" i="20" s="1"/>
  <c r="BP249" i="20" s="1"/>
  <c r="AX205" i="20"/>
  <c r="BO205" i="20" s="1"/>
  <c r="BP205" i="20" s="1"/>
  <c r="AX54" i="20"/>
  <c r="BO54" i="20" s="1"/>
  <c r="BP54" i="20" s="1"/>
  <c r="AX50" i="20"/>
  <c r="BO50" i="20" s="1"/>
  <c r="BP50" i="20" s="1"/>
  <c r="AX38" i="20"/>
  <c r="BO38" i="20" s="1"/>
  <c r="BP38" i="20" s="1"/>
  <c r="AX34" i="20"/>
  <c r="BO34" i="20" s="1"/>
  <c r="BP34" i="20" s="1"/>
  <c r="AX952" i="20"/>
  <c r="BO952" i="20" s="1"/>
  <c r="BP952" i="20" s="1"/>
  <c r="AX944" i="20"/>
  <c r="BO944" i="20" s="1"/>
  <c r="BP944" i="20" s="1"/>
  <c r="AX942" i="20"/>
  <c r="BO942" i="20" s="1"/>
  <c r="BP942" i="20" s="1"/>
  <c r="AX938" i="20"/>
  <c r="BO938" i="20" s="1"/>
  <c r="BP938" i="20" s="1"/>
  <c r="AX928" i="20"/>
  <c r="BO928" i="20" s="1"/>
  <c r="BP928" i="20" s="1"/>
  <c r="AX888" i="20"/>
  <c r="BO888" i="20" s="1"/>
  <c r="BP888" i="20" s="1"/>
  <c r="AX839" i="20"/>
  <c r="BO839" i="20" s="1"/>
  <c r="BP839" i="20" s="1"/>
  <c r="AX772" i="20"/>
  <c r="BO772" i="20" s="1"/>
  <c r="BP772" i="20" s="1"/>
  <c r="AX688" i="20"/>
  <c r="BO688" i="20" s="1"/>
  <c r="BP688" i="20" s="1"/>
  <c r="AX650" i="20"/>
  <c r="BO650" i="20" s="1"/>
  <c r="BP650" i="20" s="1"/>
  <c r="AX638" i="20"/>
  <c r="BO638" i="20" s="1"/>
  <c r="BP638" i="20" s="1"/>
  <c r="AX634" i="20"/>
  <c r="BO634" i="20" s="1"/>
  <c r="BP634" i="20" s="1"/>
  <c r="AX590" i="20"/>
  <c r="BO590" i="20" s="1"/>
  <c r="BP590" i="20" s="1"/>
  <c r="AX586" i="20"/>
  <c r="BO586" i="20" s="1"/>
  <c r="BP586" i="20" s="1"/>
  <c r="AX574" i="20"/>
  <c r="BO574" i="20" s="1"/>
  <c r="BP574" i="20" s="1"/>
  <c r="AX570" i="20"/>
  <c r="BO570" i="20" s="1"/>
  <c r="BP570" i="20" s="1"/>
  <c r="AX556" i="20"/>
  <c r="BO556" i="20" s="1"/>
  <c r="BP556" i="20" s="1"/>
  <c r="AX552" i="20"/>
  <c r="BO552" i="20" s="1"/>
  <c r="BP552" i="20" s="1"/>
  <c r="AX550" i="20"/>
  <c r="BO550" i="20" s="1"/>
  <c r="BP550" i="20" s="1"/>
  <c r="AX504" i="20"/>
  <c r="BO504" i="20" s="1"/>
  <c r="BP504" i="20" s="1"/>
  <c r="AX460" i="20"/>
  <c r="BO460" i="20" s="1"/>
  <c r="BP460" i="20" s="1"/>
  <c r="AX454" i="20"/>
  <c r="BO454" i="20" s="1"/>
  <c r="BP454" i="20" s="1"/>
  <c r="AX452" i="20"/>
  <c r="BO452" i="20" s="1"/>
  <c r="BP452" i="20" s="1"/>
  <c r="AX448" i="20"/>
  <c r="BO448" i="20" s="1"/>
  <c r="BP448" i="20" s="1"/>
  <c r="AX444" i="20"/>
  <c r="BO444" i="20" s="1"/>
  <c r="BP444" i="20" s="1"/>
  <c r="AX438" i="20"/>
  <c r="BO438" i="20" s="1"/>
  <c r="BP438" i="20" s="1"/>
  <c r="AX434" i="20"/>
  <c r="BO434" i="20" s="1"/>
  <c r="BP434" i="20" s="1"/>
  <c r="AX432" i="20"/>
  <c r="BO432" i="20" s="1"/>
  <c r="BP432" i="20" s="1"/>
  <c r="AX426" i="20"/>
  <c r="BO426" i="20" s="1"/>
  <c r="BP426" i="20" s="1"/>
  <c r="AX394" i="20"/>
  <c r="BO394" i="20" s="1"/>
  <c r="BP394" i="20" s="1"/>
  <c r="AX390" i="20"/>
  <c r="BO390" i="20" s="1"/>
  <c r="BP390" i="20" s="1"/>
  <c r="AX378" i="20"/>
  <c r="BO378" i="20" s="1"/>
  <c r="BP378" i="20" s="1"/>
  <c r="AX373" i="20"/>
  <c r="BO373" i="20" s="1"/>
  <c r="BP373" i="20" s="1"/>
  <c r="AX268" i="20"/>
  <c r="BO268" i="20" s="1"/>
  <c r="BP268" i="20" s="1"/>
  <c r="AX264" i="20"/>
  <c r="BO264" i="20" s="1"/>
  <c r="BP264" i="20" s="1"/>
  <c r="AX252" i="20"/>
  <c r="BO252" i="20" s="1"/>
  <c r="BP252" i="20" s="1"/>
  <c r="AX248" i="20"/>
  <c r="BO248" i="20" s="1"/>
  <c r="BP248" i="20" s="1"/>
  <c r="AX204" i="20"/>
  <c r="BO204" i="20" s="1"/>
  <c r="BP204" i="20" s="1"/>
  <c r="AX158" i="20"/>
  <c r="BO158" i="20" s="1"/>
  <c r="BP158" i="20" s="1"/>
  <c r="AX146" i="20"/>
  <c r="BO146" i="20" s="1"/>
  <c r="BP146" i="20" s="1"/>
  <c r="AX142" i="20"/>
  <c r="BO142" i="20" s="1"/>
  <c r="BP142" i="20" s="1"/>
  <c r="AX87" i="20"/>
  <c r="BO87" i="20" s="1"/>
  <c r="BP87" i="20" s="1"/>
  <c r="AX994" i="20"/>
  <c r="BO994" i="20" s="1"/>
  <c r="BP994" i="20" s="1"/>
  <c r="AX990" i="20"/>
  <c r="BO990" i="20" s="1"/>
  <c r="BP990" i="20" s="1"/>
  <c r="AX982" i="20"/>
  <c r="BO982" i="20" s="1"/>
  <c r="BP982" i="20" s="1"/>
  <c r="AX880" i="20"/>
  <c r="BO880" i="20" s="1"/>
  <c r="BP880" i="20" s="1"/>
  <c r="AX878" i="20"/>
  <c r="BO878" i="20" s="1"/>
  <c r="BP878" i="20" s="1"/>
  <c r="AX874" i="20"/>
  <c r="BO874" i="20" s="1"/>
  <c r="BP874" i="20" s="1"/>
  <c r="AX868" i="20"/>
  <c r="BO868" i="20" s="1"/>
  <c r="BP868" i="20" s="1"/>
  <c r="AX676" i="20"/>
  <c r="BO676" i="20" s="1"/>
  <c r="BP676" i="20" s="1"/>
  <c r="AX662" i="20"/>
  <c r="BO662" i="20" s="1"/>
  <c r="BP662" i="20" s="1"/>
  <c r="AX412" i="20"/>
  <c r="BO412" i="20" s="1"/>
  <c r="BP412" i="20" s="1"/>
  <c r="AX354" i="20"/>
  <c r="BO354" i="20" s="1"/>
  <c r="BP354" i="20" s="1"/>
  <c r="AX352" i="20"/>
  <c r="BO352" i="20" s="1"/>
  <c r="BP352" i="20" s="1"/>
  <c r="AX348" i="20"/>
  <c r="BO348" i="20" s="1"/>
  <c r="BP348" i="20" s="1"/>
  <c r="AX338" i="20"/>
  <c r="BO338" i="20" s="1"/>
  <c r="BP338" i="20" s="1"/>
  <c r="AX293" i="20"/>
  <c r="BO293" i="20" s="1"/>
  <c r="BP293" i="20" s="1"/>
  <c r="AX291" i="20"/>
  <c r="BO291" i="20" s="1"/>
  <c r="BP291" i="20" s="1"/>
  <c r="AX287" i="20"/>
  <c r="BO287" i="20" s="1"/>
  <c r="BP287" i="20" s="1"/>
  <c r="AX277" i="20"/>
  <c r="BO277" i="20" s="1"/>
  <c r="BP277" i="20" s="1"/>
  <c r="AX161" i="20"/>
  <c r="BO161" i="20" s="1"/>
  <c r="BP161" i="20" s="1"/>
  <c r="AX157" i="20"/>
  <c r="BO157" i="20" s="1"/>
  <c r="BP157" i="20" s="1"/>
  <c r="AX145" i="20"/>
  <c r="BO145" i="20" s="1"/>
  <c r="BP145" i="20" s="1"/>
  <c r="AX141" i="20"/>
  <c r="BO141" i="20" s="1"/>
  <c r="BP141" i="20" s="1"/>
  <c r="AX122" i="20"/>
  <c r="BO122" i="20" s="1"/>
  <c r="BP122" i="20" s="1"/>
  <c r="AX120" i="20"/>
  <c r="BO120" i="20" s="1"/>
  <c r="BP120" i="20" s="1"/>
  <c r="AX116" i="20"/>
  <c r="BO116" i="20" s="1"/>
  <c r="BP116" i="20" s="1"/>
  <c r="AX106" i="20"/>
  <c r="BO106" i="20" s="1"/>
  <c r="BP106" i="20" s="1"/>
  <c r="AX94" i="20"/>
  <c r="BO94" i="20" s="1"/>
  <c r="BP94" i="20" s="1"/>
  <c r="AX79" i="20"/>
  <c r="BO79" i="20" s="1"/>
  <c r="BP79" i="20" s="1"/>
  <c r="AX77" i="20"/>
  <c r="BO77" i="20" s="1"/>
  <c r="BP77" i="20" s="1"/>
  <c r="AX73" i="20"/>
  <c r="BO73" i="20" s="1"/>
  <c r="BP73" i="20" s="1"/>
  <c r="AX63" i="20"/>
  <c r="BO63" i="20" s="1"/>
  <c r="BP63" i="20" s="1"/>
  <c r="AX51" i="20"/>
  <c r="BO51" i="20" s="1"/>
  <c r="BP51" i="20" s="1"/>
  <c r="AX39" i="20"/>
  <c r="BO39" i="20" s="1"/>
  <c r="BP39" i="20" s="1"/>
  <c r="AX35" i="20"/>
  <c r="BO35" i="20" s="1"/>
  <c r="BP35" i="20" s="1"/>
  <c r="AX951" i="20"/>
  <c r="BO951" i="20" s="1"/>
  <c r="BP951" i="20" s="1"/>
  <c r="AX947" i="20"/>
  <c r="BO947" i="20" s="1"/>
  <c r="BP947" i="20" s="1"/>
  <c r="AX935" i="20"/>
  <c r="BO935" i="20" s="1"/>
  <c r="BP935" i="20" s="1"/>
  <c r="AX931" i="20"/>
  <c r="BO931" i="20" s="1"/>
  <c r="BP931" i="20" s="1"/>
  <c r="AX912" i="20"/>
  <c r="BO912" i="20" s="1"/>
  <c r="BP912" i="20" s="1"/>
  <c r="AX910" i="20"/>
  <c r="BO910" i="20" s="1"/>
  <c r="BP910" i="20" s="1"/>
  <c r="AX906" i="20"/>
  <c r="BO906" i="20" s="1"/>
  <c r="BP906" i="20" s="1"/>
  <c r="AX896" i="20"/>
  <c r="BO896" i="20" s="1"/>
  <c r="BP896" i="20" s="1"/>
  <c r="AX884" i="20"/>
  <c r="BO884" i="20" s="1"/>
  <c r="BP884" i="20" s="1"/>
  <c r="AX872" i="20"/>
  <c r="BO872" i="20" s="1"/>
  <c r="BP872" i="20" s="1"/>
  <c r="AX822" i="20"/>
  <c r="BO822" i="20" s="1"/>
  <c r="BP822" i="20" s="1"/>
  <c r="AX775" i="20"/>
  <c r="BO775" i="20" s="1"/>
  <c r="BP775" i="20" s="1"/>
  <c r="AX756" i="20"/>
  <c r="BO756" i="20" s="1"/>
  <c r="BP756" i="20" s="1"/>
  <c r="AX692" i="20"/>
  <c r="BO692" i="20" s="1"/>
  <c r="BP692" i="20" s="1"/>
  <c r="AX684" i="20"/>
  <c r="BO684" i="20" s="1"/>
  <c r="BP684" i="20" s="1"/>
  <c r="AX680" i="20"/>
  <c r="BO680" i="20" s="1"/>
  <c r="BP680" i="20" s="1"/>
  <c r="AX670" i="20"/>
  <c r="BO670" i="20" s="1"/>
  <c r="BP670" i="20" s="1"/>
  <c r="AX666" i="20"/>
  <c r="BO666" i="20" s="1"/>
  <c r="BP666" i="20" s="1"/>
  <c r="AX621" i="20"/>
  <c r="BO621" i="20" s="1"/>
  <c r="BP621" i="20" s="1"/>
  <c r="AX617" i="20"/>
  <c r="BO617" i="20" s="1"/>
  <c r="BP617" i="20" s="1"/>
  <c r="AX605" i="20"/>
  <c r="BO605" i="20" s="1"/>
  <c r="BP605" i="20" s="1"/>
  <c r="AX601" i="20"/>
  <c r="BO601" i="20" s="1"/>
  <c r="BP601" i="20" s="1"/>
  <c r="AX582" i="20"/>
  <c r="BO582" i="20" s="1"/>
  <c r="BP582" i="20" s="1"/>
  <c r="AX580" i="20"/>
  <c r="BO580" i="20" s="1"/>
  <c r="BP580" i="20" s="1"/>
  <c r="AX576" i="20"/>
  <c r="BO576" i="20" s="1"/>
  <c r="BP576" i="20" s="1"/>
  <c r="AX548" i="20"/>
  <c r="BO548" i="20" s="1"/>
  <c r="BP548" i="20" s="1"/>
  <c r="AX546" i="20"/>
  <c r="BO546" i="20" s="1"/>
  <c r="BP546" i="20" s="1"/>
  <c r="AX536" i="20"/>
  <c r="BO536" i="20" s="1"/>
  <c r="BP536" i="20" s="1"/>
  <c r="AX532" i="20"/>
  <c r="BO532" i="20" s="1"/>
  <c r="BP532" i="20" s="1"/>
  <c r="AX520" i="20"/>
  <c r="BO520" i="20" s="1"/>
  <c r="BP520" i="20" s="1"/>
  <c r="AX516" i="20"/>
  <c r="BO516" i="20" s="1"/>
  <c r="BP516" i="20" s="1"/>
  <c r="AX491" i="20"/>
  <c r="BO491" i="20" s="1"/>
  <c r="BP491" i="20" s="1"/>
  <c r="AX487" i="20"/>
  <c r="BO487" i="20" s="1"/>
  <c r="BP487" i="20" s="1"/>
  <c r="AX475" i="20"/>
  <c r="BO475" i="20" s="1"/>
  <c r="BP475" i="20" s="1"/>
  <c r="AX471" i="20"/>
  <c r="BO471" i="20" s="1"/>
  <c r="BP471" i="20" s="1"/>
  <c r="AX442" i="20"/>
  <c r="BO442" i="20" s="1"/>
  <c r="BP442" i="20" s="1"/>
  <c r="AX406" i="20"/>
  <c r="BO406" i="20" s="1"/>
  <c r="BP406" i="20" s="1"/>
  <c r="AX387" i="20"/>
  <c r="BO387" i="20" s="1"/>
  <c r="BP387" i="20" s="1"/>
  <c r="AX385" i="20"/>
  <c r="BO385" i="20" s="1"/>
  <c r="BP385" i="20" s="1"/>
  <c r="AX381" i="20"/>
  <c r="BO381" i="20" s="1"/>
  <c r="BP381" i="20" s="1"/>
  <c r="AX370" i="20"/>
  <c r="BO370" i="20" s="1"/>
  <c r="BP370" i="20" s="1"/>
  <c r="AX358" i="20"/>
  <c r="BO358" i="20" s="1"/>
  <c r="BP358" i="20" s="1"/>
  <c r="AX346" i="20"/>
  <c r="BO346" i="20" s="1"/>
  <c r="BP346" i="20" s="1"/>
  <c r="AX342" i="20"/>
  <c r="BO342" i="20" s="1"/>
  <c r="BP342" i="20" s="1"/>
  <c r="AX309" i="20"/>
  <c r="BO309" i="20" s="1"/>
  <c r="BP309" i="20" s="1"/>
  <c r="AX297" i="20"/>
  <c r="BO297" i="20" s="1"/>
  <c r="BP297" i="20" s="1"/>
  <c r="AX285" i="20"/>
  <c r="BO285" i="20" s="1"/>
  <c r="BP285" i="20" s="1"/>
  <c r="AX281" i="20"/>
  <c r="BO281" i="20" s="1"/>
  <c r="BP281" i="20" s="1"/>
  <c r="AX236" i="20"/>
  <c r="BO236" i="20" s="1"/>
  <c r="BP236" i="20" s="1"/>
  <c r="AX232" i="20"/>
  <c r="BO232" i="20" s="1"/>
  <c r="BP232" i="20" s="1"/>
  <c r="AX220" i="20"/>
  <c r="BO220" i="20" s="1"/>
  <c r="BP220" i="20" s="1"/>
  <c r="AX216" i="20"/>
  <c r="BO216" i="20" s="1"/>
  <c r="BP216" i="20" s="1"/>
  <c r="AX193" i="20"/>
  <c r="BO193" i="20" s="1"/>
  <c r="BP193" i="20" s="1"/>
  <c r="AX189" i="20"/>
  <c r="BO189" i="20" s="1"/>
  <c r="BP189" i="20" s="1"/>
  <c r="AX177" i="20"/>
  <c r="BO177" i="20" s="1"/>
  <c r="BP177" i="20" s="1"/>
  <c r="AX173" i="20"/>
  <c r="BO173" i="20" s="1"/>
  <c r="BP173" i="20" s="1"/>
  <c r="AX154" i="20"/>
  <c r="BO154" i="20" s="1"/>
  <c r="BP154" i="20" s="1"/>
  <c r="AX152" i="20"/>
  <c r="BO152" i="20" s="1"/>
  <c r="BP152" i="20" s="1"/>
  <c r="AX148" i="20"/>
  <c r="BO148" i="20" s="1"/>
  <c r="BP148" i="20" s="1"/>
  <c r="AX138" i="20"/>
  <c r="BO138" i="20" s="1"/>
  <c r="BP138" i="20" s="1"/>
  <c r="AX126" i="20"/>
  <c r="BO126" i="20" s="1"/>
  <c r="BP126" i="20" s="1"/>
  <c r="AX114" i="20"/>
  <c r="BO114" i="20" s="1"/>
  <c r="BP114" i="20" s="1"/>
  <c r="AX110" i="20"/>
  <c r="BO110" i="20" s="1"/>
  <c r="BP110" i="20" s="1"/>
  <c r="AX83" i="20"/>
  <c r="BO83" i="20" s="1"/>
  <c r="BP83" i="20" s="1"/>
  <c r="AX71" i="20"/>
  <c r="BO71" i="20" s="1"/>
  <c r="BP71" i="20" s="1"/>
  <c r="AX67" i="20"/>
  <c r="BO67" i="20" s="1"/>
  <c r="BP67" i="20" s="1"/>
  <c r="AX22" i="20"/>
  <c r="BO22" i="20" s="1"/>
  <c r="BP22" i="20" s="1"/>
  <c r="AX18" i="20"/>
  <c r="BO18" i="20" s="1"/>
  <c r="BP18" i="20" s="1"/>
  <c r="AX960" i="20"/>
  <c r="BO960" i="20" s="1"/>
  <c r="BP960" i="20" s="1"/>
  <c r="AX948" i="20"/>
  <c r="BO948" i="20" s="1"/>
  <c r="BP948" i="20" s="1"/>
  <c r="AX936" i="20"/>
  <c r="BO936" i="20" s="1"/>
  <c r="BP936" i="20" s="1"/>
  <c r="AX932" i="20"/>
  <c r="BO932" i="20" s="1"/>
  <c r="BP932" i="20" s="1"/>
  <c r="AX887" i="20"/>
  <c r="BO887" i="20" s="1"/>
  <c r="BP887" i="20" s="1"/>
  <c r="AX883" i="20"/>
  <c r="BO883" i="20" s="1"/>
  <c r="BP883" i="20" s="1"/>
  <c r="AX871" i="20"/>
  <c r="BO871" i="20" s="1"/>
  <c r="BP871" i="20" s="1"/>
  <c r="AX852" i="20"/>
  <c r="BO852" i="20" s="1"/>
  <c r="BP852" i="20" s="1"/>
  <c r="AX850" i="20"/>
  <c r="BO850" i="20" s="1"/>
  <c r="BP850" i="20" s="1"/>
  <c r="AX846" i="20"/>
  <c r="BO846" i="20" s="1"/>
  <c r="BP846" i="20" s="1"/>
  <c r="AX835" i="20"/>
  <c r="BO835" i="20" s="1"/>
  <c r="BP835" i="20" s="1"/>
  <c r="AX796" i="20"/>
  <c r="BO796" i="20" s="1"/>
  <c r="BP796" i="20" s="1"/>
  <c r="AX794" i="20"/>
  <c r="BO794" i="20" s="1"/>
  <c r="BP794" i="20" s="1"/>
  <c r="AX790" i="20"/>
  <c r="BO790" i="20" s="1"/>
  <c r="BP790" i="20" s="1"/>
  <c r="AX780" i="20"/>
  <c r="BO780" i="20" s="1"/>
  <c r="BP780" i="20" s="1"/>
  <c r="AX776" i="20"/>
  <c r="BO776" i="20" s="1"/>
  <c r="BP776" i="20" s="1"/>
  <c r="AX691" i="20"/>
  <c r="BO691" i="20" s="1"/>
  <c r="BP691" i="20" s="1"/>
  <c r="AX669" i="20"/>
  <c r="BO669" i="20" s="1"/>
  <c r="BP669" i="20" s="1"/>
  <c r="AX665" i="20"/>
  <c r="BO665" i="20" s="1"/>
  <c r="BP665" i="20" s="1"/>
  <c r="AX646" i="20"/>
  <c r="BO646" i="20" s="1"/>
  <c r="BP646" i="20" s="1"/>
  <c r="AX644" i="20"/>
  <c r="BO644" i="20" s="1"/>
  <c r="BP644" i="20" s="1"/>
  <c r="AX630" i="20"/>
  <c r="BO630" i="20" s="1"/>
  <c r="BP630" i="20" s="1"/>
  <c r="AX618" i="20"/>
  <c r="BO618" i="20" s="1"/>
  <c r="BP618" i="20" s="1"/>
  <c r="AX606" i="20"/>
  <c r="BO606" i="20" s="1"/>
  <c r="BP606" i="20" s="1"/>
  <c r="AX602" i="20"/>
  <c r="BO602" i="20" s="1"/>
  <c r="BP602" i="20" s="1"/>
  <c r="AX565" i="20"/>
  <c r="BO565" i="20" s="1"/>
  <c r="BP565" i="20" s="1"/>
  <c r="AX563" i="20"/>
  <c r="BO563" i="20" s="1"/>
  <c r="BP563" i="20" s="1"/>
  <c r="AX559" i="20"/>
  <c r="BO559" i="20" s="1"/>
  <c r="BP559" i="20" s="1"/>
  <c r="AX533" i="20"/>
  <c r="BO533" i="20" s="1"/>
  <c r="BP533" i="20" s="1"/>
  <c r="AX521" i="20"/>
  <c r="BO521" i="20" s="1"/>
  <c r="BP521" i="20" s="1"/>
  <c r="AX517" i="20"/>
  <c r="BO517" i="20" s="1"/>
  <c r="BP517" i="20" s="1"/>
  <c r="AX500" i="20"/>
  <c r="BO500" i="20" s="1"/>
  <c r="BP500" i="20" s="1"/>
  <c r="AX488" i="20"/>
  <c r="BO488" i="20" s="1"/>
  <c r="BP488" i="20" s="1"/>
  <c r="AX476" i="20"/>
  <c r="BO476" i="20" s="1"/>
  <c r="BP476" i="20" s="1"/>
  <c r="AX472" i="20"/>
  <c r="BO472" i="20" s="1"/>
  <c r="BP472" i="20" s="1"/>
  <c r="AX457" i="20"/>
  <c r="BO457" i="20" s="1"/>
  <c r="BP457" i="20" s="1"/>
  <c r="AX441" i="20"/>
  <c r="BO441" i="20" s="1"/>
  <c r="BP441" i="20" s="1"/>
  <c r="AX423" i="20"/>
  <c r="BO423" i="20" s="1"/>
  <c r="BP423" i="20" s="1"/>
  <c r="AX409" i="20"/>
  <c r="BO409" i="20" s="1"/>
  <c r="BP409" i="20" s="1"/>
  <c r="AX407" i="20"/>
  <c r="BO407" i="20" s="1"/>
  <c r="BP407" i="20" s="1"/>
  <c r="AX361" i="20"/>
  <c r="BO361" i="20" s="1"/>
  <c r="BP361" i="20" s="1"/>
  <c r="AX357" i="20"/>
  <c r="BO357" i="20" s="1"/>
  <c r="BP357" i="20" s="1"/>
  <c r="AX345" i="20"/>
  <c r="BO345" i="20" s="1"/>
  <c r="BP345" i="20" s="1"/>
  <c r="AX341" i="20"/>
  <c r="BO341" i="20" s="1"/>
  <c r="BP341" i="20" s="1"/>
  <c r="AX300" i="20"/>
  <c r="BO300" i="20" s="1"/>
  <c r="BP300" i="20" s="1"/>
  <c r="AX296" i="20"/>
  <c r="BO296" i="20" s="1"/>
  <c r="BP296" i="20" s="1"/>
  <c r="AX284" i="20"/>
  <c r="BO284" i="20" s="1"/>
  <c r="BP284" i="20" s="1"/>
  <c r="AX280" i="20"/>
  <c r="BO280" i="20" s="1"/>
  <c r="BP280" i="20" s="1"/>
  <c r="AX261" i="20"/>
  <c r="BO261" i="20" s="1"/>
  <c r="BP261" i="20" s="1"/>
  <c r="AX259" i="20"/>
  <c r="BO259" i="20" s="1"/>
  <c r="BP259" i="20" s="1"/>
  <c r="AX255" i="20"/>
  <c r="BO255" i="20" s="1"/>
  <c r="BP255" i="20" s="1"/>
  <c r="AX245" i="20"/>
  <c r="BO245" i="20" s="1"/>
  <c r="BP245" i="20" s="1"/>
  <c r="AX233" i="20"/>
  <c r="BO233" i="20" s="1"/>
  <c r="BP233" i="20" s="1"/>
  <c r="AX221" i="20"/>
  <c r="BO221" i="20" s="1"/>
  <c r="BP221" i="20" s="1"/>
  <c r="AX217" i="20"/>
  <c r="BO217" i="20" s="1"/>
  <c r="BP217" i="20" s="1"/>
  <c r="AX202" i="20"/>
  <c r="BO202" i="20" s="1"/>
  <c r="BP202" i="20" s="1"/>
  <c r="AX190" i="20"/>
  <c r="BO190" i="20" s="1"/>
  <c r="BP190" i="20" s="1"/>
  <c r="AX178" i="20"/>
  <c r="BO178" i="20" s="1"/>
  <c r="BP178" i="20" s="1"/>
  <c r="AX174" i="20"/>
  <c r="BO174" i="20" s="1"/>
  <c r="BP174" i="20" s="1"/>
  <c r="AX129" i="20"/>
  <c r="BO129" i="20" s="1"/>
  <c r="BP129" i="20" s="1"/>
  <c r="AX125" i="20"/>
  <c r="BO125" i="20" s="1"/>
  <c r="BP125" i="20" s="1"/>
  <c r="AX113" i="20"/>
  <c r="BO113" i="20" s="1"/>
  <c r="BP113" i="20" s="1"/>
  <c r="AX109" i="20"/>
  <c r="BO109" i="20" s="1"/>
  <c r="BP109" i="20" s="1"/>
  <c r="AX90" i="20"/>
  <c r="BO90" i="20" s="1"/>
  <c r="BP90" i="20" s="1"/>
  <c r="AX88" i="20"/>
  <c r="BO88" i="20" s="1"/>
  <c r="BP88" i="20" s="1"/>
  <c r="AX86" i="20"/>
  <c r="BO86" i="20" s="1"/>
  <c r="BP86" i="20" s="1"/>
  <c r="AX82" i="20"/>
  <c r="BO82" i="20" s="1"/>
  <c r="BP82" i="20" s="1"/>
  <c r="AX70" i="20"/>
  <c r="BO70" i="20" s="1"/>
  <c r="BP70" i="20" s="1"/>
  <c r="AX66" i="20"/>
  <c r="BO66" i="20" s="1"/>
  <c r="BP66" i="20" s="1"/>
  <c r="AX47" i="20"/>
  <c r="BO47" i="20" s="1"/>
  <c r="BP47" i="20" s="1"/>
  <c r="AX45" i="20"/>
  <c r="BO45" i="20" s="1"/>
  <c r="BP45" i="20" s="1"/>
  <c r="AX41" i="20"/>
  <c r="BO41" i="20" s="1"/>
  <c r="BP41" i="20" s="1"/>
  <c r="AX31" i="20"/>
  <c r="BO31" i="20" s="1"/>
  <c r="BP31" i="20" s="1"/>
  <c r="AX19" i="20"/>
  <c r="BO19" i="20" s="1"/>
  <c r="BP19" i="20" s="1"/>
  <c r="AX988" i="20"/>
  <c r="BO988" i="20" s="1"/>
  <c r="BP988" i="20" s="1"/>
  <c r="AX986" i="20"/>
  <c r="BO986" i="20" s="1"/>
  <c r="BP986" i="20" s="1"/>
  <c r="AX959" i="20"/>
  <c r="BO959" i="20" s="1"/>
  <c r="BP959" i="20" s="1"/>
  <c r="AX955" i="20"/>
  <c r="BO955" i="20" s="1"/>
  <c r="BP955" i="20" s="1"/>
  <c r="AX950" i="20"/>
  <c r="BO950" i="20" s="1"/>
  <c r="BP950" i="20" s="1"/>
  <c r="AX946" i="20"/>
  <c r="BO946" i="20" s="1"/>
  <c r="BP946" i="20" s="1"/>
  <c r="AX940" i="20"/>
  <c r="BO940" i="20" s="1"/>
  <c r="BP940" i="20" s="1"/>
  <c r="AX927" i="20"/>
  <c r="BO927" i="20" s="1"/>
  <c r="BP927" i="20" s="1"/>
  <c r="AX923" i="20"/>
  <c r="BO923" i="20" s="1"/>
  <c r="BP923" i="20" s="1"/>
  <c r="AX918" i="20"/>
  <c r="BO918" i="20" s="1"/>
  <c r="BP918" i="20" s="1"/>
  <c r="AX914" i="20"/>
  <c r="BO914" i="20" s="1"/>
  <c r="BP914" i="20" s="1"/>
  <c r="AX908" i="20"/>
  <c r="BO908" i="20" s="1"/>
  <c r="BP908" i="20" s="1"/>
  <c r="AX895" i="20"/>
  <c r="BO895" i="20" s="1"/>
  <c r="BP895" i="20" s="1"/>
  <c r="AX891" i="20"/>
  <c r="BO891" i="20" s="1"/>
  <c r="BP891" i="20" s="1"/>
  <c r="AX886" i="20"/>
  <c r="BO886" i="20" s="1"/>
  <c r="BP886" i="20" s="1"/>
  <c r="AX882" i="20"/>
  <c r="BO882" i="20" s="1"/>
  <c r="BP882" i="20" s="1"/>
  <c r="AX876" i="20"/>
  <c r="BO876" i="20" s="1"/>
  <c r="BP876" i="20" s="1"/>
  <c r="AX867" i="20"/>
  <c r="BO867" i="20" s="1"/>
  <c r="BP867" i="20" s="1"/>
  <c r="AX863" i="20"/>
  <c r="BO863" i="20" s="1"/>
  <c r="BP863" i="20" s="1"/>
  <c r="AX859" i="20"/>
  <c r="BO859" i="20" s="1"/>
  <c r="BP859" i="20" s="1"/>
  <c r="AX848" i="20"/>
  <c r="BO848" i="20" s="1"/>
  <c r="BP848" i="20" s="1"/>
  <c r="AX843" i="20"/>
  <c r="BO843" i="20" s="1"/>
  <c r="BP843" i="20" s="1"/>
  <c r="AX834" i="20"/>
  <c r="BO834" i="20" s="1"/>
  <c r="BP834" i="20" s="1"/>
  <c r="AX830" i="20"/>
  <c r="BO830" i="20" s="1"/>
  <c r="BP830" i="20" s="1"/>
  <c r="AX826" i="20"/>
  <c r="BO826" i="20" s="1"/>
  <c r="BP826" i="20" s="1"/>
  <c r="AX815" i="20"/>
  <c r="BO815" i="20" s="1"/>
  <c r="BP815" i="20" s="1"/>
  <c r="AX811" i="20"/>
  <c r="BO811" i="20" s="1"/>
  <c r="BP811" i="20" s="1"/>
  <c r="AX807" i="20"/>
  <c r="BO807" i="20" s="1"/>
  <c r="BP807" i="20" s="1"/>
  <c r="AX803" i="20"/>
  <c r="BO803" i="20" s="1"/>
  <c r="BP803" i="20" s="1"/>
  <c r="AX792" i="20"/>
  <c r="BO792" i="20" s="1"/>
  <c r="BP792" i="20" s="1"/>
  <c r="AX788" i="20"/>
  <c r="BO788" i="20" s="1"/>
  <c r="BP788" i="20" s="1"/>
  <c r="AX784" i="20"/>
  <c r="BO784" i="20" s="1"/>
  <c r="BP784" i="20" s="1"/>
  <c r="AX771" i="20"/>
  <c r="BO771" i="20" s="1"/>
  <c r="BP771" i="20" s="1"/>
  <c r="AX766" i="20"/>
  <c r="BO766" i="20" s="1"/>
  <c r="BP766" i="20" s="1"/>
  <c r="AX762" i="20"/>
  <c r="BO762" i="20" s="1"/>
  <c r="BP762" i="20" s="1"/>
  <c r="AX695" i="20"/>
  <c r="BO695" i="20" s="1"/>
  <c r="BP695" i="20" s="1"/>
  <c r="AX672" i="20"/>
  <c r="BO672" i="20" s="1"/>
  <c r="BP672" i="20" s="1"/>
  <c r="AX661" i="20"/>
  <c r="BO661" i="20" s="1"/>
  <c r="BP661" i="20" s="1"/>
  <c r="AX657" i="20"/>
  <c r="BO657" i="20" s="1"/>
  <c r="BP657" i="20" s="1"/>
  <c r="AX652" i="20"/>
  <c r="BO652" i="20" s="1"/>
  <c r="BP652" i="20" s="1"/>
  <c r="AX642" i="20"/>
  <c r="BO642" i="20" s="1"/>
  <c r="BP642" i="20" s="1"/>
  <c r="AX629" i="20"/>
  <c r="BO629" i="20" s="1"/>
  <c r="BP629" i="20" s="1"/>
  <c r="AX625" i="20"/>
  <c r="BO625" i="20" s="1"/>
  <c r="BP625" i="20" s="1"/>
  <c r="AX620" i="20"/>
  <c r="BO620" i="20" s="1"/>
  <c r="BP620" i="20" s="1"/>
  <c r="AX616" i="20"/>
  <c r="BO616" i="20" s="1"/>
  <c r="BP616" i="20" s="1"/>
  <c r="AX610" i="20"/>
  <c r="BO610" i="20" s="1"/>
  <c r="BP610" i="20" s="1"/>
  <c r="AX597" i="20"/>
  <c r="BO597" i="20" s="1"/>
  <c r="BP597" i="20" s="1"/>
  <c r="AX593" i="20"/>
  <c r="BO593" i="20" s="1"/>
  <c r="BP593" i="20" s="1"/>
  <c r="AX588" i="20"/>
  <c r="BO588" i="20" s="1"/>
  <c r="BP588" i="20" s="1"/>
  <c r="AX584" i="20"/>
  <c r="BO584" i="20" s="1"/>
  <c r="BP584" i="20" s="1"/>
  <c r="AX578" i="20"/>
  <c r="BO578" i="20" s="1"/>
  <c r="BP578" i="20" s="1"/>
  <c r="AX561" i="20"/>
  <c r="BO561" i="20" s="1"/>
  <c r="BP561" i="20" s="1"/>
  <c r="AX544" i="20"/>
  <c r="BO544" i="20" s="1"/>
  <c r="BP544" i="20" s="1"/>
  <c r="AX540" i="20"/>
  <c r="BO540" i="20" s="1"/>
  <c r="BP540" i="20" s="1"/>
  <c r="AX535" i="20"/>
  <c r="BO535" i="20" s="1"/>
  <c r="BP535" i="20" s="1"/>
  <c r="AX531" i="20"/>
  <c r="BO531" i="20" s="1"/>
  <c r="BP531" i="20" s="1"/>
  <c r="AX525" i="20"/>
  <c r="BO525" i="20" s="1"/>
  <c r="BP525" i="20" s="1"/>
  <c r="AX512" i="20"/>
  <c r="BO512" i="20" s="1"/>
  <c r="BP512" i="20" s="1"/>
  <c r="AX508" i="20"/>
  <c r="BO508" i="20" s="1"/>
  <c r="BP508" i="20" s="1"/>
  <c r="AX499" i="20"/>
  <c r="BO499" i="20" s="1"/>
  <c r="BP499" i="20" s="1"/>
  <c r="AX495" i="20"/>
  <c r="BO495" i="20" s="1"/>
  <c r="BP495" i="20" s="1"/>
  <c r="AX490" i="20"/>
  <c r="BO490" i="20" s="1"/>
  <c r="BP490" i="20" s="1"/>
  <c r="AX486" i="20"/>
  <c r="BO486" i="20" s="1"/>
  <c r="BP486" i="20" s="1"/>
  <c r="AX480" i="20"/>
  <c r="BO480" i="20" s="1"/>
  <c r="BP480" i="20" s="1"/>
  <c r="AX467" i="20"/>
  <c r="BO467" i="20" s="1"/>
  <c r="BP467" i="20" s="1"/>
  <c r="AX463" i="20"/>
  <c r="BO463" i="20" s="1"/>
  <c r="BP463" i="20" s="1"/>
  <c r="AX458" i="20"/>
  <c r="BO458" i="20" s="1"/>
  <c r="BP458" i="20" s="1"/>
  <c r="AX456" i="20"/>
  <c r="BO456" i="20" s="1"/>
  <c r="BP456" i="20" s="1"/>
  <c r="AX453" i="20"/>
  <c r="BO453" i="20" s="1"/>
  <c r="BP453" i="20" s="1"/>
  <c r="AX451" i="20"/>
  <c r="BO451" i="20" s="1"/>
  <c r="BP451" i="20" s="1"/>
  <c r="AX447" i="20"/>
  <c r="BO447" i="20" s="1"/>
  <c r="BP447" i="20" s="1"/>
  <c r="AX443" i="20"/>
  <c r="BO443" i="20" s="1"/>
  <c r="BP443" i="20" s="1"/>
  <c r="AX430" i="20"/>
  <c r="BO430" i="20" s="1"/>
  <c r="BP430" i="20" s="1"/>
  <c r="AX422" i="20"/>
  <c r="BO422" i="20" s="1"/>
  <c r="BP422" i="20" s="1"/>
  <c r="AX418" i="20"/>
  <c r="BO418" i="20" s="1"/>
  <c r="BP418" i="20" s="1"/>
  <c r="AX411" i="20"/>
  <c r="BO411" i="20" s="1"/>
  <c r="BP411" i="20" s="1"/>
  <c r="AX408" i="20"/>
  <c r="BO408" i="20" s="1"/>
  <c r="BP408" i="20" s="1"/>
  <c r="AX402" i="20"/>
  <c r="BO402" i="20" s="1"/>
  <c r="BP402" i="20" s="1"/>
  <c r="AX398" i="20"/>
  <c r="BO398" i="20" s="1"/>
  <c r="BP398" i="20" s="1"/>
  <c r="AX393" i="20"/>
  <c r="BO393" i="20" s="1"/>
  <c r="BP393" i="20" s="1"/>
  <c r="AX389" i="20"/>
  <c r="BO389" i="20" s="1"/>
  <c r="BP389" i="20" s="1"/>
  <c r="AX383" i="20"/>
  <c r="BO383" i="20" s="1"/>
  <c r="BP383" i="20" s="1"/>
  <c r="AX369" i="20"/>
  <c r="BO369" i="20" s="1"/>
  <c r="BP369" i="20" s="1"/>
  <c r="AX365" i="20"/>
  <c r="BO365" i="20" s="1"/>
  <c r="BP365" i="20" s="1"/>
  <c r="AX360" i="20"/>
  <c r="BO360" i="20" s="1"/>
  <c r="BP360" i="20" s="1"/>
  <c r="AX356" i="20"/>
  <c r="BO356" i="20" s="1"/>
  <c r="BP356" i="20" s="1"/>
  <c r="AX350" i="20"/>
  <c r="BO350" i="20" s="1"/>
  <c r="BP350" i="20" s="1"/>
  <c r="AX337" i="20"/>
  <c r="BO337" i="20" s="1"/>
  <c r="BP337" i="20" s="1"/>
  <c r="AX333" i="20"/>
  <c r="BO333" i="20" s="1"/>
  <c r="BP333" i="20" s="1"/>
  <c r="AX328" i="20"/>
  <c r="BO328" i="20" s="1"/>
  <c r="BP328" i="20" s="1"/>
  <c r="AX324" i="20"/>
  <c r="BO324" i="20" s="1"/>
  <c r="BP324" i="20" s="1"/>
  <c r="AX308" i="20"/>
  <c r="BO308" i="20" s="1"/>
  <c r="BP308" i="20" s="1"/>
  <c r="AX304" i="20"/>
  <c r="BO304" i="20" s="1"/>
  <c r="BP304" i="20" s="1"/>
  <c r="AX299" i="20"/>
  <c r="BO299" i="20" s="1"/>
  <c r="BP299" i="20" s="1"/>
  <c r="AX295" i="20"/>
  <c r="BO295" i="20" s="1"/>
  <c r="BP295" i="20" s="1"/>
  <c r="AX289" i="20"/>
  <c r="BO289" i="20" s="1"/>
  <c r="BP289" i="20" s="1"/>
  <c r="AX276" i="20"/>
  <c r="BO276" i="20" s="1"/>
  <c r="BP276" i="20" s="1"/>
  <c r="AX272" i="20"/>
  <c r="BO272" i="20" s="1"/>
  <c r="BP272" i="20" s="1"/>
  <c r="AX267" i="20"/>
  <c r="BO267" i="20" s="1"/>
  <c r="BP267" i="20" s="1"/>
  <c r="AX263" i="20"/>
  <c r="BO263" i="20" s="1"/>
  <c r="BP263" i="20" s="1"/>
  <c r="AX257" i="20"/>
  <c r="BO257" i="20" s="1"/>
  <c r="BP257" i="20" s="1"/>
  <c r="AX244" i="20"/>
  <c r="BO244" i="20" s="1"/>
  <c r="BP244" i="20" s="1"/>
  <c r="AX240" i="20"/>
  <c r="BO240" i="20" s="1"/>
  <c r="BP240" i="20" s="1"/>
  <c r="AX235" i="20"/>
  <c r="BO235" i="20" s="1"/>
  <c r="BP235" i="20" s="1"/>
  <c r="AX231" i="20"/>
  <c r="BO231" i="20" s="1"/>
  <c r="BP231" i="20" s="1"/>
  <c r="AX225" i="20"/>
  <c r="BO225" i="20" s="1"/>
  <c r="BP225" i="20" s="1"/>
  <c r="AX212" i="20"/>
  <c r="BO212" i="20" s="1"/>
  <c r="BP212" i="20" s="1"/>
  <c r="AX208" i="20"/>
  <c r="BO208" i="20" s="1"/>
  <c r="BP208" i="20" s="1"/>
  <c r="AX203" i="20"/>
  <c r="BO203" i="20" s="1"/>
  <c r="BP203" i="20" s="1"/>
  <c r="AX201" i="20"/>
  <c r="BO201" i="20" s="1"/>
  <c r="BP201" i="20" s="1"/>
  <c r="AX197" i="20"/>
  <c r="BO197" i="20" s="1"/>
  <c r="BP197" i="20" s="1"/>
  <c r="AX192" i="20"/>
  <c r="BO192" i="20" s="1"/>
  <c r="BP192" i="20" s="1"/>
  <c r="AX188" i="20"/>
  <c r="BO188" i="20" s="1"/>
  <c r="BP188" i="20" s="1"/>
  <c r="AX182" i="20"/>
  <c r="BO182" i="20" s="1"/>
  <c r="BP182" i="20" s="1"/>
  <c r="AX169" i="20"/>
  <c r="BO169" i="20" s="1"/>
  <c r="BP169" i="20" s="1"/>
  <c r="AX165" i="20"/>
  <c r="BO165" i="20" s="1"/>
  <c r="BP165" i="20" s="1"/>
  <c r="AX160" i="20"/>
  <c r="BO160" i="20" s="1"/>
  <c r="BP160" i="20" s="1"/>
  <c r="AX156" i="20"/>
  <c r="BO156" i="20" s="1"/>
  <c r="BP156" i="20" s="1"/>
  <c r="AX150" i="20"/>
  <c r="BO150" i="20" s="1"/>
  <c r="BP150" i="20" s="1"/>
  <c r="AX137" i="20"/>
  <c r="BO137" i="20" s="1"/>
  <c r="BP137" i="20" s="1"/>
  <c r="AX133" i="20"/>
  <c r="BO133" i="20" s="1"/>
  <c r="BP133" i="20" s="1"/>
  <c r="AX128" i="20"/>
  <c r="BO128" i="20" s="1"/>
  <c r="BP128" i="20" s="1"/>
  <c r="AX124" i="20"/>
  <c r="BO124" i="20" s="1"/>
  <c r="BP124" i="20" s="1"/>
  <c r="AX118" i="20"/>
  <c r="BO118" i="20" s="1"/>
  <c r="BP118" i="20" s="1"/>
  <c r="AX105" i="20"/>
  <c r="BO105" i="20" s="1"/>
  <c r="BP105" i="20" s="1"/>
  <c r="AX101" i="20"/>
  <c r="BO101" i="20" s="1"/>
  <c r="BP101" i="20" s="1"/>
  <c r="AX96" i="20"/>
  <c r="BO96" i="20" s="1"/>
  <c r="BP96" i="20" s="1"/>
  <c r="AX92" i="20"/>
  <c r="BO92" i="20" s="1"/>
  <c r="BP92" i="20" s="1"/>
  <c r="AX85" i="20"/>
  <c r="BO85" i="20" s="1"/>
  <c r="BP85" i="20" s="1"/>
  <c r="AX81" i="20"/>
  <c r="BO81" i="20" s="1"/>
  <c r="BP81" i="20" s="1"/>
  <c r="AX75" i="20"/>
  <c r="BO75" i="20" s="1"/>
  <c r="BP75" i="20" s="1"/>
  <c r="AX62" i="20"/>
  <c r="BO62" i="20" s="1"/>
  <c r="BP62" i="20" s="1"/>
  <c r="AX58" i="20"/>
  <c r="BO58" i="20" s="1"/>
  <c r="BP58" i="20" s="1"/>
  <c r="AX53" i="20"/>
  <c r="BO53" i="20" s="1"/>
  <c r="BP53" i="20" s="1"/>
  <c r="AX49" i="20"/>
  <c r="BO49" i="20" s="1"/>
  <c r="BP49" i="20" s="1"/>
  <c r="AX43" i="20"/>
  <c r="BO43" i="20" s="1"/>
  <c r="BP43" i="20" s="1"/>
  <c r="AX30" i="20"/>
  <c r="BO30" i="20" s="1"/>
  <c r="BP30" i="20" s="1"/>
  <c r="AX26" i="20"/>
  <c r="BO26" i="20" s="1"/>
  <c r="BP26" i="20" s="1"/>
  <c r="AX21" i="20"/>
  <c r="BO21" i="20" s="1"/>
  <c r="BP21" i="20" s="1"/>
  <c r="AX17" i="20"/>
  <c r="BO17" i="20" s="1"/>
  <c r="BP17" i="20" s="1"/>
  <c r="AX11" i="20"/>
  <c r="BO11" i="20" s="1"/>
  <c r="BP11" i="20" s="1"/>
  <c r="AX993" i="20"/>
  <c r="BO993" i="20" s="1"/>
  <c r="BP993" i="20" s="1"/>
  <c r="AX985" i="20"/>
  <c r="BO985" i="20" s="1"/>
  <c r="BP985" i="20" s="1"/>
  <c r="AX958" i="20"/>
  <c r="BO958" i="20" s="1"/>
  <c r="BP958" i="20" s="1"/>
  <c r="AX954" i="20"/>
  <c r="BO954" i="20" s="1"/>
  <c r="BP954" i="20" s="1"/>
  <c r="AX926" i="20"/>
  <c r="BO926" i="20" s="1"/>
  <c r="BP926" i="20" s="1"/>
  <c r="AX922" i="20"/>
  <c r="BO922" i="20" s="1"/>
  <c r="BP922" i="20" s="1"/>
  <c r="AX894" i="20"/>
  <c r="BO894" i="20" s="1"/>
  <c r="BP894" i="20" s="1"/>
  <c r="AX890" i="20"/>
  <c r="BO890" i="20" s="1"/>
  <c r="BP890" i="20" s="1"/>
  <c r="AX866" i="20"/>
  <c r="BO866" i="20" s="1"/>
  <c r="BP866" i="20" s="1"/>
  <c r="AX862" i="20"/>
  <c r="BO862" i="20" s="1"/>
  <c r="BP862" i="20" s="1"/>
  <c r="AX833" i="20"/>
  <c r="BO833" i="20" s="1"/>
  <c r="BP833" i="20" s="1"/>
  <c r="AX829" i="20"/>
  <c r="BO829" i="20" s="1"/>
  <c r="BP829" i="20" s="1"/>
  <c r="AX806" i="20"/>
  <c r="BO806" i="20" s="1"/>
  <c r="BP806" i="20" s="1"/>
  <c r="AX783" i="20"/>
  <c r="BO783" i="20" s="1"/>
  <c r="BP783" i="20" s="1"/>
  <c r="AX707" i="20"/>
  <c r="BO707" i="20" s="1"/>
  <c r="BP707" i="20" s="1"/>
  <c r="AX675" i="20"/>
  <c r="BO675" i="20" s="1"/>
  <c r="BP675" i="20" s="1"/>
  <c r="AX660" i="20"/>
  <c r="BO660" i="20" s="1"/>
  <c r="BP660" i="20" s="1"/>
  <c r="AX656" i="20"/>
  <c r="BO656" i="20" s="1"/>
  <c r="BP656" i="20" s="1"/>
  <c r="AX628" i="20"/>
  <c r="BO628" i="20" s="1"/>
  <c r="BP628" i="20" s="1"/>
  <c r="AX624" i="20"/>
  <c r="BO624" i="20" s="1"/>
  <c r="BP624" i="20" s="1"/>
  <c r="AX596" i="20"/>
  <c r="BO596" i="20" s="1"/>
  <c r="BP596" i="20" s="1"/>
  <c r="AX592" i="20"/>
  <c r="BO592" i="20" s="1"/>
  <c r="BP592" i="20" s="1"/>
  <c r="AX543" i="20"/>
  <c r="BO543" i="20" s="1"/>
  <c r="BP543" i="20" s="1"/>
  <c r="AX539" i="20"/>
  <c r="BO539" i="20" s="1"/>
  <c r="BP539" i="20" s="1"/>
  <c r="AX511" i="20"/>
  <c r="BO511" i="20" s="1"/>
  <c r="BP511" i="20" s="1"/>
  <c r="AX507" i="20"/>
  <c r="BO507" i="20" s="1"/>
  <c r="BP507" i="20" s="1"/>
  <c r="AX498" i="20"/>
  <c r="BO498" i="20" s="1"/>
  <c r="BP498" i="20" s="1"/>
  <c r="AX494" i="20"/>
  <c r="BO494" i="20" s="1"/>
  <c r="BP494" i="20" s="1"/>
  <c r="AX466" i="20"/>
  <c r="BO466" i="20" s="1"/>
  <c r="BP466" i="20" s="1"/>
  <c r="AX462" i="20"/>
  <c r="BO462" i="20" s="1"/>
  <c r="BP462" i="20" s="1"/>
  <c r="AX455" i="20"/>
  <c r="BO455" i="20" s="1"/>
  <c r="BP455" i="20" s="1"/>
  <c r="AX421" i="20"/>
  <c r="BO421" i="20" s="1"/>
  <c r="BP421" i="20" s="1"/>
  <c r="AX417" i="20"/>
  <c r="BO417" i="20" s="1"/>
  <c r="BP417" i="20" s="1"/>
  <c r="AX410" i="20"/>
  <c r="BO410" i="20" s="1"/>
  <c r="BP410" i="20" s="1"/>
  <c r="AX401" i="20"/>
  <c r="BO401" i="20" s="1"/>
  <c r="BP401" i="20" s="1"/>
  <c r="AX397" i="20"/>
  <c r="BO397" i="20" s="1"/>
  <c r="BP397" i="20" s="1"/>
  <c r="AX368" i="20"/>
  <c r="BO368" i="20" s="1"/>
  <c r="BP368" i="20" s="1"/>
  <c r="AX364" i="20"/>
  <c r="BO364" i="20" s="1"/>
  <c r="BP364" i="20" s="1"/>
  <c r="AX336" i="20"/>
  <c r="BO336" i="20" s="1"/>
  <c r="BP336" i="20" s="1"/>
  <c r="AX332" i="20"/>
  <c r="BO332" i="20" s="1"/>
  <c r="BP332" i="20" s="1"/>
  <c r="AX307" i="20"/>
  <c r="BO307" i="20" s="1"/>
  <c r="BP307" i="20" s="1"/>
  <c r="AX303" i="20"/>
  <c r="BO303" i="20" s="1"/>
  <c r="BP303" i="20" s="1"/>
  <c r="AX275" i="20"/>
  <c r="BO275" i="20" s="1"/>
  <c r="BP275" i="20" s="1"/>
  <c r="AX271" i="20"/>
  <c r="BO271" i="20" s="1"/>
  <c r="BP271" i="20" s="1"/>
  <c r="AX243" i="20"/>
  <c r="BO243" i="20" s="1"/>
  <c r="BP243" i="20" s="1"/>
  <c r="AX239" i="20"/>
  <c r="BO239" i="20" s="1"/>
  <c r="BP239" i="20" s="1"/>
  <c r="AX211" i="20"/>
  <c r="BO211" i="20" s="1"/>
  <c r="BP211" i="20" s="1"/>
  <c r="AX207" i="20"/>
  <c r="BO207" i="20" s="1"/>
  <c r="BP207" i="20" s="1"/>
  <c r="AX200" i="20"/>
  <c r="BO200" i="20" s="1"/>
  <c r="BP200" i="20" s="1"/>
  <c r="AX196" i="20"/>
  <c r="BO196" i="20" s="1"/>
  <c r="BP196" i="20" s="1"/>
  <c r="AX168" i="20"/>
  <c r="BO168" i="20" s="1"/>
  <c r="BP168" i="20" s="1"/>
  <c r="AX164" i="20"/>
  <c r="BO164" i="20" s="1"/>
  <c r="BP164" i="20" s="1"/>
  <c r="AX136" i="20"/>
  <c r="BO136" i="20" s="1"/>
  <c r="BP136" i="20" s="1"/>
  <c r="AX132" i="20"/>
  <c r="BO132" i="20" s="1"/>
  <c r="BP132" i="20" s="1"/>
  <c r="AX104" i="20"/>
  <c r="BO104" i="20" s="1"/>
  <c r="BP104" i="20" s="1"/>
  <c r="AX100" i="20"/>
  <c r="BO100" i="20" s="1"/>
  <c r="BP100" i="20" s="1"/>
  <c r="AX61" i="20"/>
  <c r="BO61" i="20" s="1"/>
  <c r="BP61" i="20" s="1"/>
  <c r="AX57" i="20"/>
  <c r="BO57" i="20" s="1"/>
  <c r="BP57" i="20" s="1"/>
  <c r="AX29" i="20"/>
  <c r="BO29" i="20" s="1"/>
  <c r="BP29" i="20" s="1"/>
  <c r="AX25" i="20"/>
  <c r="BO25" i="20" s="1"/>
  <c r="BP25" i="20" s="1"/>
  <c r="AX989" i="20"/>
  <c r="BO989" i="20" s="1"/>
  <c r="BP989" i="20" s="1"/>
  <c r="AX987" i="20"/>
  <c r="BO987" i="20" s="1"/>
  <c r="BP987" i="20" s="1"/>
  <c r="AX980" i="20"/>
  <c r="BO980" i="20" s="1"/>
  <c r="BP980" i="20" s="1"/>
  <c r="AX978" i="20"/>
  <c r="BO978" i="20" s="1"/>
  <c r="BP978" i="20" s="1"/>
  <c r="AX976" i="20"/>
  <c r="BO976" i="20" s="1"/>
  <c r="BP976" i="20" s="1"/>
  <c r="AX974" i="20"/>
  <c r="BO974" i="20" s="1"/>
  <c r="BP974" i="20" s="1"/>
  <c r="AX972" i="20"/>
  <c r="BO972" i="20" s="1"/>
  <c r="BP972" i="20" s="1"/>
  <c r="AX970" i="20"/>
  <c r="BO970" i="20" s="1"/>
  <c r="BP970" i="20" s="1"/>
  <c r="AX968" i="20"/>
  <c r="BO968" i="20" s="1"/>
  <c r="BP968" i="20" s="1"/>
  <c r="AX966" i="20"/>
  <c r="BO966" i="20" s="1"/>
  <c r="BP966" i="20" s="1"/>
  <c r="AX962" i="20"/>
  <c r="BO962" i="20" s="1"/>
  <c r="BP962" i="20" s="1"/>
  <c r="AX956" i="20"/>
  <c r="BO956" i="20" s="1"/>
  <c r="BP956" i="20" s="1"/>
  <c r="AX943" i="20"/>
  <c r="BO943" i="20" s="1"/>
  <c r="BP943" i="20" s="1"/>
  <c r="AX939" i="20"/>
  <c r="BO939" i="20" s="1"/>
  <c r="BP939" i="20" s="1"/>
  <c r="AX934" i="20"/>
  <c r="BO934" i="20" s="1"/>
  <c r="BP934" i="20" s="1"/>
  <c r="AX930" i="20"/>
  <c r="BO930" i="20" s="1"/>
  <c r="BP930" i="20" s="1"/>
  <c r="AX924" i="20"/>
  <c r="BO924" i="20" s="1"/>
  <c r="BP924" i="20" s="1"/>
  <c r="AX911" i="20"/>
  <c r="BO911" i="20" s="1"/>
  <c r="BP911" i="20" s="1"/>
  <c r="AX907" i="20"/>
  <c r="BO907" i="20" s="1"/>
  <c r="BP907" i="20" s="1"/>
  <c r="AX902" i="20"/>
  <c r="BO902" i="20" s="1"/>
  <c r="BP902" i="20" s="1"/>
  <c r="AX898" i="20"/>
  <c r="BO898" i="20" s="1"/>
  <c r="BP898" i="20" s="1"/>
  <c r="AX892" i="20"/>
  <c r="BO892" i="20" s="1"/>
  <c r="BP892" i="20" s="1"/>
  <c r="AX879" i="20"/>
  <c r="BO879" i="20" s="1"/>
  <c r="BP879" i="20" s="1"/>
  <c r="AX875" i="20"/>
  <c r="BO875" i="20" s="1"/>
  <c r="BP875" i="20" s="1"/>
  <c r="AX864" i="20"/>
  <c r="BO864" i="20" s="1"/>
  <c r="BP864" i="20" s="1"/>
  <c r="AX860" i="20"/>
  <c r="BO860" i="20" s="1"/>
  <c r="BP860" i="20" s="1"/>
  <c r="AX851" i="20"/>
  <c r="BO851" i="20" s="1"/>
  <c r="BP851" i="20" s="1"/>
  <c r="AX847" i="20"/>
  <c r="BO847" i="20" s="1"/>
  <c r="BP847" i="20" s="1"/>
  <c r="AX842" i="20"/>
  <c r="BO842" i="20" s="1"/>
  <c r="BP842" i="20" s="1"/>
  <c r="AX831" i="20"/>
  <c r="BO831" i="20" s="1"/>
  <c r="BP831" i="20" s="1"/>
  <c r="AX827" i="20"/>
  <c r="BO827" i="20" s="1"/>
  <c r="BP827" i="20" s="1"/>
  <c r="AX818" i="20"/>
  <c r="BO818" i="20" s="1"/>
  <c r="BP818" i="20" s="1"/>
  <c r="AX814" i="20"/>
  <c r="BO814" i="20" s="1"/>
  <c r="BP814" i="20" s="1"/>
  <c r="AX810" i="20"/>
  <c r="BO810" i="20" s="1"/>
  <c r="BP810" i="20" s="1"/>
  <c r="AX808" i="20"/>
  <c r="BO808" i="20" s="1"/>
  <c r="BP808" i="20" s="1"/>
  <c r="AX804" i="20"/>
  <c r="BO804" i="20" s="1"/>
  <c r="BP804" i="20" s="1"/>
  <c r="AX795" i="20"/>
  <c r="BO795" i="20" s="1"/>
  <c r="BP795" i="20" s="1"/>
  <c r="AX791" i="20"/>
  <c r="BO791" i="20" s="1"/>
  <c r="BP791" i="20" s="1"/>
  <c r="AX787" i="20"/>
  <c r="BO787" i="20" s="1"/>
  <c r="BP787" i="20" s="1"/>
  <c r="AX785" i="20"/>
  <c r="BO785" i="20" s="1"/>
  <c r="BP785" i="20" s="1"/>
  <c r="AX781" i="20"/>
  <c r="BO781" i="20" s="1"/>
  <c r="BP781" i="20" s="1"/>
  <c r="AX778" i="20"/>
  <c r="BO778" i="20" s="1"/>
  <c r="BP778" i="20" s="1"/>
  <c r="AX757" i="20"/>
  <c r="BO757" i="20" s="1"/>
  <c r="BP757" i="20" s="1"/>
  <c r="AX679" i="20"/>
  <c r="BO679" i="20" s="1"/>
  <c r="BP679" i="20" s="1"/>
  <c r="AX668" i="20"/>
  <c r="BO668" i="20" s="1"/>
  <c r="BP668" i="20" s="1"/>
  <c r="AX658" i="20"/>
  <c r="BO658" i="20" s="1"/>
  <c r="BP658" i="20" s="1"/>
  <c r="AX645" i="20"/>
  <c r="BO645" i="20" s="1"/>
  <c r="BP645" i="20" s="1"/>
  <c r="AX641" i="20"/>
  <c r="BO641" i="20" s="1"/>
  <c r="BP641" i="20" s="1"/>
  <c r="AX636" i="20"/>
  <c r="BO636" i="20" s="1"/>
  <c r="BP636" i="20" s="1"/>
  <c r="AX626" i="20"/>
  <c r="BO626" i="20" s="1"/>
  <c r="BP626" i="20" s="1"/>
  <c r="AX613" i="20"/>
  <c r="BO613" i="20" s="1"/>
  <c r="BP613" i="20" s="1"/>
  <c r="AX609" i="20"/>
  <c r="BO609" i="20" s="1"/>
  <c r="BP609" i="20" s="1"/>
  <c r="AX604" i="20"/>
  <c r="BO604" i="20" s="1"/>
  <c r="BP604" i="20" s="1"/>
  <c r="AX600" i="20"/>
  <c r="BO600" i="20" s="1"/>
  <c r="BP600" i="20" s="1"/>
  <c r="AX594" i="20"/>
  <c r="BO594" i="20" s="1"/>
  <c r="BP594" i="20" s="1"/>
  <c r="AX581" i="20"/>
  <c r="BO581" i="20" s="1"/>
  <c r="BP581" i="20" s="1"/>
  <c r="AX577" i="20"/>
  <c r="BO577" i="20" s="1"/>
  <c r="BP577" i="20" s="1"/>
  <c r="AX572" i="20"/>
  <c r="BO572" i="20" s="1"/>
  <c r="BP572" i="20" s="1"/>
  <c r="AX568" i="20"/>
  <c r="BO568" i="20" s="1"/>
  <c r="BP568" i="20" s="1"/>
  <c r="AX566" i="20"/>
  <c r="BO566" i="20" s="1"/>
  <c r="BP566" i="20" s="1"/>
  <c r="AX564" i="20"/>
  <c r="BO564" i="20" s="1"/>
  <c r="BP564" i="20" s="1"/>
  <c r="AX560" i="20"/>
  <c r="BO560" i="20" s="1"/>
  <c r="BP560" i="20" s="1"/>
  <c r="AX555" i="20"/>
  <c r="BO555" i="20" s="1"/>
  <c r="BP555" i="20" s="1"/>
  <c r="AX551" i="20"/>
  <c r="BO551" i="20" s="1"/>
  <c r="BP551" i="20" s="1"/>
  <c r="AX549" i="20"/>
  <c r="BO549" i="20" s="1"/>
  <c r="BP549" i="20" s="1"/>
  <c r="AX547" i="20"/>
  <c r="BO547" i="20" s="1"/>
  <c r="BP547" i="20" s="1"/>
  <c r="AX541" i="20"/>
  <c r="BO541" i="20" s="1"/>
  <c r="BP541" i="20" s="1"/>
  <c r="AX528" i="20"/>
  <c r="BO528" i="20" s="1"/>
  <c r="BP528" i="20" s="1"/>
  <c r="AX524" i="20"/>
  <c r="BO524" i="20" s="1"/>
  <c r="BP524" i="20" s="1"/>
  <c r="AX519" i="20"/>
  <c r="BO519" i="20" s="1"/>
  <c r="BP519" i="20" s="1"/>
  <c r="AX515" i="20"/>
  <c r="BO515" i="20" s="1"/>
  <c r="BP515" i="20" s="1"/>
  <c r="AX509" i="20"/>
  <c r="BO509" i="20" s="1"/>
  <c r="BP509" i="20" s="1"/>
  <c r="AX502" i="20"/>
  <c r="BO502" i="20" s="1"/>
  <c r="BP502" i="20" s="1"/>
  <c r="AX496" i="20"/>
  <c r="BO496" i="20" s="1"/>
  <c r="BP496" i="20" s="1"/>
  <c r="AX483" i="20"/>
  <c r="BO483" i="20" s="1"/>
  <c r="BP483" i="20" s="1"/>
  <c r="AX479" i="20"/>
  <c r="BO479" i="20" s="1"/>
  <c r="BP479" i="20" s="1"/>
  <c r="AX474" i="20"/>
  <c r="BO474" i="20" s="1"/>
  <c r="BP474" i="20" s="1"/>
  <c r="AX470" i="20"/>
  <c r="BO470" i="20" s="1"/>
  <c r="BP470" i="20" s="1"/>
  <c r="AX464" i="20"/>
  <c r="BO464" i="20" s="1"/>
  <c r="BP464" i="20" s="1"/>
  <c r="AX437" i="20"/>
  <c r="BO437" i="20" s="1"/>
  <c r="BP437" i="20" s="1"/>
  <c r="AX433" i="20"/>
  <c r="BO433" i="20" s="1"/>
  <c r="BP433" i="20" s="1"/>
  <c r="AX425" i="20"/>
  <c r="BO425" i="20" s="1"/>
  <c r="BP425" i="20" s="1"/>
  <c r="AX419" i="20"/>
  <c r="BO419" i="20" s="1"/>
  <c r="BP419" i="20" s="1"/>
  <c r="AX414" i="20"/>
  <c r="BO414" i="20" s="1"/>
  <c r="BP414" i="20" s="1"/>
  <c r="AX405" i="20"/>
  <c r="BO405" i="20" s="1"/>
  <c r="BP405" i="20" s="1"/>
  <c r="AX399" i="20"/>
  <c r="BO399" i="20" s="1"/>
  <c r="BP399" i="20" s="1"/>
  <c r="AX386" i="20"/>
  <c r="BO386" i="20" s="1"/>
  <c r="BP386" i="20" s="1"/>
  <c r="AX382" i="20"/>
  <c r="BO382" i="20" s="1"/>
  <c r="BP382" i="20" s="1"/>
  <c r="AX376" i="20"/>
  <c r="BO376" i="20" s="1"/>
  <c r="BP376" i="20" s="1"/>
  <c r="AX372" i="20"/>
  <c r="BO372" i="20" s="1"/>
  <c r="BP372" i="20" s="1"/>
  <c r="AX366" i="20"/>
  <c r="BO366" i="20" s="1"/>
  <c r="BP366" i="20" s="1"/>
  <c r="AX353" i="20"/>
  <c r="BO353" i="20" s="1"/>
  <c r="BP353" i="20" s="1"/>
  <c r="AX349" i="20"/>
  <c r="BO349" i="20" s="1"/>
  <c r="BP349" i="20" s="1"/>
  <c r="AX344" i="20"/>
  <c r="BO344" i="20" s="1"/>
  <c r="BP344" i="20" s="1"/>
  <c r="AX340" i="20"/>
  <c r="BO340" i="20" s="1"/>
  <c r="BP340" i="20" s="1"/>
  <c r="AX334" i="20"/>
  <c r="BO334" i="20" s="1"/>
  <c r="BP334" i="20" s="1"/>
  <c r="AX321" i="20"/>
  <c r="BO321" i="20" s="1"/>
  <c r="BP321" i="20" s="1"/>
  <c r="AX319" i="20"/>
  <c r="BO319" i="20" s="1"/>
  <c r="BP319" i="20" s="1"/>
  <c r="AX317" i="20"/>
  <c r="BO317" i="20" s="1"/>
  <c r="BP317" i="20" s="1"/>
  <c r="AX315" i="20"/>
  <c r="BO315" i="20" s="1"/>
  <c r="BP315" i="20" s="1"/>
  <c r="AX311" i="20"/>
  <c r="BO311" i="20" s="1"/>
  <c r="BP311" i="20" s="1"/>
  <c r="AX305" i="20"/>
  <c r="BO305" i="20" s="1"/>
  <c r="BP305" i="20" s="1"/>
  <c r="AX292" i="20"/>
  <c r="BO292" i="20" s="1"/>
  <c r="BP292" i="20" s="1"/>
  <c r="AX288" i="20"/>
  <c r="BO288" i="20" s="1"/>
  <c r="BP288" i="20" s="1"/>
  <c r="AX283" i="20"/>
  <c r="BO283" i="20" s="1"/>
  <c r="BP283" i="20" s="1"/>
  <c r="AX279" i="20"/>
  <c r="BO279" i="20" s="1"/>
  <c r="BP279" i="20" s="1"/>
  <c r="AX273" i="20"/>
  <c r="BO273" i="20" s="1"/>
  <c r="BP273" i="20" s="1"/>
  <c r="AX260" i="20"/>
  <c r="BO260" i="20" s="1"/>
  <c r="BP260" i="20" s="1"/>
  <c r="AX256" i="20"/>
  <c r="BO256" i="20" s="1"/>
  <c r="BP256" i="20" s="1"/>
  <c r="AX251" i="20"/>
  <c r="BO251" i="20" s="1"/>
  <c r="BP251" i="20" s="1"/>
  <c r="AX247" i="20"/>
  <c r="BO247" i="20" s="1"/>
  <c r="BP247" i="20" s="1"/>
  <c r="AX241" i="20"/>
  <c r="BO241" i="20" s="1"/>
  <c r="BP241" i="20" s="1"/>
  <c r="AX228" i="20"/>
  <c r="BO228" i="20" s="1"/>
  <c r="BP228" i="20" s="1"/>
  <c r="AX224" i="20"/>
  <c r="BO224" i="20" s="1"/>
  <c r="BP224" i="20" s="1"/>
  <c r="AX219" i="20"/>
  <c r="BO219" i="20" s="1"/>
  <c r="BP219" i="20" s="1"/>
  <c r="AX215" i="20"/>
  <c r="BO215" i="20" s="1"/>
  <c r="BP215" i="20" s="1"/>
  <c r="AX209" i="20"/>
  <c r="BO209" i="20" s="1"/>
  <c r="BP209" i="20" s="1"/>
  <c r="AX198" i="20"/>
  <c r="BO198" i="20" s="1"/>
  <c r="BP198" i="20" s="1"/>
  <c r="AX185" i="20"/>
  <c r="BO185" i="20" s="1"/>
  <c r="BP185" i="20" s="1"/>
  <c r="AX181" i="20"/>
  <c r="BO181" i="20" s="1"/>
  <c r="BP181" i="20" s="1"/>
  <c r="AX176" i="20"/>
  <c r="BO176" i="20" s="1"/>
  <c r="BP176" i="20" s="1"/>
  <c r="AX172" i="20"/>
  <c r="BO172" i="20" s="1"/>
  <c r="BP172" i="20" s="1"/>
  <c r="AX166" i="20"/>
  <c r="BO166" i="20" s="1"/>
  <c r="BP166" i="20" s="1"/>
  <c r="AX153" i="20"/>
  <c r="BO153" i="20" s="1"/>
  <c r="BP153" i="20" s="1"/>
  <c r="AX149" i="20"/>
  <c r="BO149" i="20" s="1"/>
  <c r="BP149" i="20" s="1"/>
  <c r="AX144" i="20"/>
  <c r="BO144" i="20" s="1"/>
  <c r="BP144" i="20" s="1"/>
  <c r="AX140" i="20"/>
  <c r="BO140" i="20" s="1"/>
  <c r="BP140" i="20" s="1"/>
  <c r="AX134" i="20"/>
  <c r="BO134" i="20" s="1"/>
  <c r="BP134" i="20" s="1"/>
  <c r="AX121" i="20"/>
  <c r="BO121" i="20" s="1"/>
  <c r="BP121" i="20" s="1"/>
  <c r="AX117" i="20"/>
  <c r="BO117" i="20" s="1"/>
  <c r="BP117" i="20" s="1"/>
  <c r="AX112" i="20"/>
  <c r="BO112" i="20" s="1"/>
  <c r="BP112" i="20" s="1"/>
  <c r="AX108" i="20"/>
  <c r="BO108" i="20" s="1"/>
  <c r="BP108" i="20" s="1"/>
  <c r="AX102" i="20"/>
  <c r="BO102" i="20" s="1"/>
  <c r="BP102" i="20" s="1"/>
  <c r="AX89" i="20"/>
  <c r="BO89" i="20" s="1"/>
  <c r="BP89" i="20" s="1"/>
  <c r="AX78" i="20"/>
  <c r="BO78" i="20" s="1"/>
  <c r="BP78" i="20" s="1"/>
  <c r="AX74" i="20"/>
  <c r="BO74" i="20" s="1"/>
  <c r="BP74" i="20" s="1"/>
  <c r="AX69" i="20"/>
  <c r="BO69" i="20" s="1"/>
  <c r="BP69" i="20" s="1"/>
  <c r="AX65" i="20"/>
  <c r="BO65" i="20" s="1"/>
  <c r="BP65" i="20" s="1"/>
  <c r="AX59" i="20"/>
  <c r="BO59" i="20" s="1"/>
  <c r="BP59" i="20" s="1"/>
  <c r="AX46" i="20"/>
  <c r="BO46" i="20" s="1"/>
  <c r="BP46" i="20" s="1"/>
  <c r="AX42" i="20"/>
  <c r="BO42" i="20" s="1"/>
  <c r="BP42" i="20" s="1"/>
  <c r="AX37" i="20"/>
  <c r="BO37" i="20" s="1"/>
  <c r="BP37" i="20" s="1"/>
  <c r="AX33" i="20"/>
  <c r="BO33" i="20" s="1"/>
  <c r="BP33" i="20" s="1"/>
  <c r="AX27" i="20"/>
  <c r="BO27" i="20" s="1"/>
  <c r="BP27" i="20" s="1"/>
  <c r="AX14" i="20"/>
  <c r="BO14" i="20" s="1"/>
  <c r="BP14" i="20" s="1"/>
  <c r="AX10" i="20"/>
  <c r="BO10" i="20" s="1"/>
  <c r="BP10" i="20" s="1"/>
  <c r="AX6" i="20"/>
  <c r="BO6" i="20" s="1"/>
  <c r="BP6" i="20" s="1"/>
  <c r="AX858" i="20"/>
  <c r="BO858" i="20" s="1"/>
  <c r="BP858" i="20" s="1"/>
  <c r="AX841" i="20"/>
  <c r="BO841" i="20" s="1"/>
  <c r="BP841" i="20" s="1"/>
  <c r="AX825" i="20"/>
  <c r="BO825" i="20" s="1"/>
  <c r="BP825" i="20" s="1"/>
  <c r="AX809" i="20"/>
  <c r="BO809" i="20" s="1"/>
  <c r="BP809" i="20" s="1"/>
  <c r="AX802" i="20"/>
  <c r="BO802" i="20" s="1"/>
  <c r="BP802" i="20" s="1"/>
  <c r="AX786" i="20"/>
  <c r="BO786" i="20" s="1"/>
  <c r="BP786" i="20" s="1"/>
  <c r="AX774" i="20"/>
  <c r="BO774" i="20" s="1"/>
  <c r="BP774" i="20" s="1"/>
  <c r="AX758" i="20"/>
  <c r="BO758" i="20" s="1"/>
  <c r="BP758" i="20" s="1"/>
  <c r="AX703" i="20"/>
  <c r="BO703" i="20" s="1"/>
  <c r="BP703" i="20" s="1"/>
  <c r="AX687" i="20"/>
  <c r="BO687" i="20" s="1"/>
  <c r="BP687" i="20" s="1"/>
  <c r="AX648" i="20"/>
  <c r="BO648" i="20" s="1"/>
  <c r="BP648" i="20" s="1"/>
  <c r="AX991" i="20"/>
  <c r="BO991" i="20" s="1"/>
  <c r="BP991" i="20" s="1"/>
  <c r="AX984" i="20"/>
  <c r="BO984" i="20" s="1"/>
  <c r="BP984" i="20" s="1"/>
  <c r="AX965" i="20"/>
  <c r="BO965" i="20" s="1"/>
  <c r="BP965" i="20" s="1"/>
  <c r="AX957" i="20"/>
  <c r="BO957" i="20" s="1"/>
  <c r="BP957" i="20" s="1"/>
  <c r="AX949" i="20"/>
  <c r="BO949" i="20" s="1"/>
  <c r="BP949" i="20" s="1"/>
  <c r="AX941" i="20"/>
  <c r="BO941" i="20" s="1"/>
  <c r="BP941" i="20" s="1"/>
  <c r="AX933" i="20"/>
  <c r="BO933" i="20" s="1"/>
  <c r="BP933" i="20" s="1"/>
  <c r="AX925" i="20"/>
  <c r="BO925" i="20" s="1"/>
  <c r="BP925" i="20" s="1"/>
  <c r="AX917" i="20"/>
  <c r="BO917" i="20" s="1"/>
  <c r="BP917" i="20" s="1"/>
  <c r="AX909" i="20"/>
  <c r="BO909" i="20" s="1"/>
  <c r="BP909" i="20" s="1"/>
  <c r="AX901" i="20"/>
  <c r="BO901" i="20" s="1"/>
  <c r="BP901" i="20" s="1"/>
  <c r="AX893" i="20"/>
  <c r="BO893" i="20" s="1"/>
  <c r="BP893" i="20" s="1"/>
  <c r="AX885" i="20"/>
  <c r="BO885" i="20" s="1"/>
  <c r="BP885" i="20" s="1"/>
  <c r="AX877" i="20"/>
  <c r="BO877" i="20" s="1"/>
  <c r="BP877" i="20" s="1"/>
  <c r="AX664" i="20"/>
  <c r="BO664" i="20" s="1"/>
  <c r="BP664" i="20" s="1"/>
  <c r="AX632" i="20"/>
  <c r="BO632" i="20" s="1"/>
  <c r="BP632" i="20" s="1"/>
  <c r="AX992" i="20"/>
  <c r="BO992" i="20" s="1"/>
  <c r="BP992" i="20" s="1"/>
  <c r="AX983" i="20"/>
  <c r="BO983" i="20" s="1"/>
  <c r="BP983" i="20" s="1"/>
  <c r="AX961" i="20"/>
  <c r="BO961" i="20" s="1"/>
  <c r="BP961" i="20" s="1"/>
  <c r="AX953" i="20"/>
  <c r="BO953" i="20" s="1"/>
  <c r="BP953" i="20" s="1"/>
  <c r="AX945" i="20"/>
  <c r="BO945" i="20" s="1"/>
  <c r="BP945" i="20" s="1"/>
  <c r="AX937" i="20"/>
  <c r="BO937" i="20" s="1"/>
  <c r="BP937" i="20" s="1"/>
  <c r="AX929" i="20"/>
  <c r="BO929" i="20" s="1"/>
  <c r="BP929" i="20" s="1"/>
  <c r="AX921" i="20"/>
  <c r="BO921" i="20" s="1"/>
  <c r="BP921" i="20" s="1"/>
  <c r="AX913" i="20"/>
  <c r="BO913" i="20" s="1"/>
  <c r="BP913" i="20" s="1"/>
  <c r="AX905" i="20"/>
  <c r="BO905" i="20" s="1"/>
  <c r="BP905" i="20" s="1"/>
  <c r="AX897" i="20"/>
  <c r="BO897" i="20" s="1"/>
  <c r="BP897" i="20" s="1"/>
  <c r="AX889" i="20"/>
  <c r="BO889" i="20" s="1"/>
  <c r="BP889" i="20" s="1"/>
  <c r="AX881" i="20"/>
  <c r="BO881" i="20" s="1"/>
  <c r="BP881" i="20" s="1"/>
  <c r="AX870" i="20"/>
  <c r="BO870" i="20" s="1"/>
  <c r="BP870" i="20" s="1"/>
  <c r="AX854" i="20"/>
  <c r="BO854" i="20" s="1"/>
  <c r="BP854" i="20" s="1"/>
  <c r="AX837" i="20"/>
  <c r="BO837" i="20" s="1"/>
  <c r="BP837" i="20" s="1"/>
  <c r="AX821" i="20"/>
  <c r="BO821" i="20" s="1"/>
  <c r="BP821" i="20" s="1"/>
  <c r="AX798" i="20"/>
  <c r="BO798" i="20" s="1"/>
  <c r="BP798" i="20" s="1"/>
  <c r="AX770" i="20"/>
  <c r="BO770" i="20" s="1"/>
  <c r="BP770" i="20" s="1"/>
  <c r="AX761" i="20"/>
  <c r="BO761" i="20" s="1"/>
  <c r="BP761" i="20" s="1"/>
  <c r="AX699" i="20"/>
  <c r="BO699" i="20" s="1"/>
  <c r="BP699" i="20" s="1"/>
  <c r="AX683" i="20"/>
  <c r="BO683" i="20" s="1"/>
  <c r="BP683" i="20" s="1"/>
  <c r="AX640" i="20"/>
  <c r="BO640" i="20" s="1"/>
  <c r="BP640" i="20" s="1"/>
  <c r="AX869" i="20"/>
  <c r="BO869" i="20" s="1"/>
  <c r="BP869" i="20" s="1"/>
  <c r="AX861" i="20"/>
  <c r="BO861" i="20" s="1"/>
  <c r="BP861" i="20" s="1"/>
  <c r="AX853" i="20"/>
  <c r="BO853" i="20" s="1"/>
  <c r="BP853" i="20" s="1"/>
  <c r="AX845" i="20"/>
  <c r="BO845" i="20" s="1"/>
  <c r="BP845" i="20" s="1"/>
  <c r="AX836" i="20"/>
  <c r="BO836" i="20" s="1"/>
  <c r="BP836" i="20" s="1"/>
  <c r="AX828" i="20"/>
  <c r="BO828" i="20" s="1"/>
  <c r="BP828" i="20" s="1"/>
  <c r="AX820" i="20"/>
  <c r="BO820" i="20" s="1"/>
  <c r="BP820" i="20" s="1"/>
  <c r="AX812" i="20"/>
  <c r="BO812" i="20" s="1"/>
  <c r="BP812" i="20" s="1"/>
  <c r="AX801" i="20"/>
  <c r="BO801" i="20" s="1"/>
  <c r="BP801" i="20" s="1"/>
  <c r="AX793" i="20"/>
  <c r="BO793" i="20" s="1"/>
  <c r="BP793" i="20" s="1"/>
  <c r="AX782" i="20"/>
  <c r="BO782" i="20" s="1"/>
  <c r="BP782" i="20" s="1"/>
  <c r="AX773" i="20"/>
  <c r="BO773" i="20" s="1"/>
  <c r="BP773" i="20" s="1"/>
  <c r="AX765" i="20"/>
  <c r="BO765" i="20" s="1"/>
  <c r="BP765" i="20" s="1"/>
  <c r="AX759" i="20"/>
  <c r="BO759" i="20" s="1"/>
  <c r="BP759" i="20" s="1"/>
  <c r="AX706" i="20"/>
  <c r="BO706" i="20" s="1"/>
  <c r="BP706" i="20" s="1"/>
  <c r="AX701" i="20"/>
  <c r="BO701" i="20" s="1"/>
  <c r="BP701" i="20" s="1"/>
  <c r="AX698" i="20"/>
  <c r="BO698" i="20" s="1"/>
  <c r="BP698" i="20" s="1"/>
  <c r="AX693" i="20"/>
  <c r="BO693" i="20" s="1"/>
  <c r="BP693" i="20" s="1"/>
  <c r="AX690" i="20"/>
  <c r="BO690" i="20" s="1"/>
  <c r="BP690" i="20" s="1"/>
  <c r="AX685" i="20"/>
  <c r="BO685" i="20" s="1"/>
  <c r="BP685" i="20" s="1"/>
  <c r="AX682" i="20"/>
  <c r="BO682" i="20" s="1"/>
  <c r="BP682" i="20" s="1"/>
  <c r="AX677" i="20"/>
  <c r="BO677" i="20" s="1"/>
  <c r="BP677" i="20" s="1"/>
  <c r="AX674" i="20"/>
  <c r="BO674" i="20" s="1"/>
  <c r="BP674" i="20" s="1"/>
  <c r="AX671" i="20"/>
  <c r="BO671" i="20" s="1"/>
  <c r="BP671" i="20" s="1"/>
  <c r="AX663" i="20"/>
  <c r="BO663" i="20" s="1"/>
  <c r="BP663" i="20" s="1"/>
  <c r="AX655" i="20"/>
  <c r="BO655" i="20" s="1"/>
  <c r="BP655" i="20" s="1"/>
  <c r="AX647" i="20"/>
  <c r="BO647" i="20" s="1"/>
  <c r="BP647" i="20" s="1"/>
  <c r="AX639" i="20"/>
  <c r="BO639" i="20" s="1"/>
  <c r="BP639" i="20" s="1"/>
  <c r="AX631" i="20"/>
  <c r="BO631" i="20" s="1"/>
  <c r="BP631" i="20" s="1"/>
  <c r="AX623" i="20"/>
  <c r="BO623" i="20" s="1"/>
  <c r="BP623" i="20" s="1"/>
  <c r="AX615" i="20"/>
  <c r="BO615" i="20" s="1"/>
  <c r="BP615" i="20" s="1"/>
  <c r="AX607" i="20"/>
  <c r="BO607" i="20" s="1"/>
  <c r="BP607" i="20" s="1"/>
  <c r="AX599" i="20"/>
  <c r="BO599" i="20" s="1"/>
  <c r="BP599" i="20" s="1"/>
  <c r="AX591" i="20"/>
  <c r="BO591" i="20" s="1"/>
  <c r="BP591" i="20" s="1"/>
  <c r="AX583" i="20"/>
  <c r="BO583" i="20" s="1"/>
  <c r="BP583" i="20" s="1"/>
  <c r="AX575" i="20"/>
  <c r="BO575" i="20" s="1"/>
  <c r="BP575" i="20" s="1"/>
  <c r="AX558" i="20"/>
  <c r="BO558" i="20" s="1"/>
  <c r="BP558" i="20" s="1"/>
  <c r="AX538" i="20"/>
  <c r="BO538" i="20" s="1"/>
  <c r="BP538" i="20" s="1"/>
  <c r="AX530" i="20"/>
  <c r="BO530" i="20" s="1"/>
  <c r="BP530" i="20" s="1"/>
  <c r="AX522" i="20"/>
  <c r="BO522" i="20" s="1"/>
  <c r="BP522" i="20" s="1"/>
  <c r="AX514" i="20"/>
  <c r="BO514" i="20" s="1"/>
  <c r="BP514" i="20" s="1"/>
  <c r="AX506" i="20"/>
  <c r="BO506" i="20" s="1"/>
  <c r="BP506" i="20" s="1"/>
  <c r="AX501" i="20"/>
  <c r="BO501" i="20" s="1"/>
  <c r="BP501" i="20" s="1"/>
  <c r="AX493" i="20"/>
  <c r="BO493" i="20" s="1"/>
  <c r="BP493" i="20" s="1"/>
  <c r="AX485" i="20"/>
  <c r="BO485" i="20" s="1"/>
  <c r="BP485" i="20" s="1"/>
  <c r="AX477" i="20"/>
  <c r="BO477" i="20" s="1"/>
  <c r="BP477" i="20" s="1"/>
  <c r="AX469" i="20"/>
  <c r="BO469" i="20" s="1"/>
  <c r="BP469" i="20" s="1"/>
  <c r="AX461" i="20"/>
  <c r="BO461" i="20" s="1"/>
  <c r="BP461" i="20" s="1"/>
  <c r="AX446" i="20"/>
  <c r="BO446" i="20" s="1"/>
  <c r="BP446" i="20" s="1"/>
  <c r="AX440" i="20"/>
  <c r="BO440" i="20" s="1"/>
  <c r="BP440" i="20" s="1"/>
  <c r="AX429" i="20"/>
  <c r="BO429" i="20" s="1"/>
  <c r="BP429" i="20" s="1"/>
  <c r="AX424" i="20"/>
  <c r="BO424" i="20" s="1"/>
  <c r="BP424" i="20" s="1"/>
  <c r="AX416" i="20"/>
  <c r="BO416" i="20" s="1"/>
  <c r="BP416" i="20" s="1"/>
  <c r="AX413" i="20"/>
  <c r="BO413" i="20" s="1"/>
  <c r="BP413" i="20" s="1"/>
  <c r="AX404" i="20"/>
  <c r="BO404" i="20" s="1"/>
  <c r="BP404" i="20" s="1"/>
  <c r="AX396" i="20"/>
  <c r="BO396" i="20" s="1"/>
  <c r="BP396" i="20" s="1"/>
  <c r="AX388" i="20"/>
  <c r="BO388" i="20" s="1"/>
  <c r="BP388" i="20" s="1"/>
  <c r="AX380" i="20"/>
  <c r="BO380" i="20" s="1"/>
  <c r="BP380" i="20" s="1"/>
  <c r="AX371" i="20"/>
  <c r="BO371" i="20" s="1"/>
  <c r="BP371" i="20" s="1"/>
  <c r="AX363" i="20"/>
  <c r="BO363" i="20" s="1"/>
  <c r="BP363" i="20" s="1"/>
  <c r="AX355" i="20"/>
  <c r="BO355" i="20" s="1"/>
  <c r="BP355" i="20" s="1"/>
  <c r="AX347" i="20"/>
  <c r="BO347" i="20" s="1"/>
  <c r="BP347" i="20" s="1"/>
  <c r="AX339" i="20"/>
  <c r="BO339" i="20" s="1"/>
  <c r="BP339" i="20" s="1"/>
  <c r="AX331" i="20"/>
  <c r="BO331" i="20" s="1"/>
  <c r="BP331" i="20" s="1"/>
  <c r="AX323" i="20"/>
  <c r="BO323" i="20" s="1"/>
  <c r="BP323" i="20" s="1"/>
  <c r="AX310" i="20"/>
  <c r="BO310" i="20" s="1"/>
  <c r="BP310" i="20" s="1"/>
  <c r="AX302" i="20"/>
  <c r="BO302" i="20" s="1"/>
  <c r="BP302" i="20" s="1"/>
  <c r="AX294" i="20"/>
  <c r="BO294" i="20" s="1"/>
  <c r="BP294" i="20" s="1"/>
  <c r="AX286" i="20"/>
  <c r="BO286" i="20" s="1"/>
  <c r="BP286" i="20" s="1"/>
  <c r="AX278" i="20"/>
  <c r="BO278" i="20" s="1"/>
  <c r="BP278" i="20" s="1"/>
  <c r="AX270" i="20"/>
  <c r="BO270" i="20" s="1"/>
  <c r="BP270" i="20" s="1"/>
  <c r="AX262" i="20"/>
  <c r="BO262" i="20" s="1"/>
  <c r="BP262" i="20" s="1"/>
  <c r="AX254" i="20"/>
  <c r="BO254" i="20" s="1"/>
  <c r="BP254" i="20" s="1"/>
  <c r="AX246" i="20"/>
  <c r="BO246" i="20" s="1"/>
  <c r="BP246" i="20" s="1"/>
  <c r="AX238" i="20"/>
  <c r="BO238" i="20" s="1"/>
  <c r="BP238" i="20" s="1"/>
  <c r="AX230" i="20"/>
  <c r="BO230" i="20" s="1"/>
  <c r="BP230" i="20" s="1"/>
  <c r="AX222" i="20"/>
  <c r="BO222" i="20" s="1"/>
  <c r="BP222" i="20" s="1"/>
  <c r="AX214" i="20"/>
  <c r="BO214" i="20" s="1"/>
  <c r="BP214" i="20" s="1"/>
  <c r="AX206" i="20"/>
  <c r="BO206" i="20" s="1"/>
  <c r="BP206" i="20" s="1"/>
  <c r="AX195" i="20"/>
  <c r="BO195" i="20" s="1"/>
  <c r="BP195" i="20" s="1"/>
  <c r="AX187" i="20"/>
  <c r="BO187" i="20" s="1"/>
  <c r="BP187" i="20" s="1"/>
  <c r="AX179" i="20"/>
  <c r="BO179" i="20" s="1"/>
  <c r="BP179" i="20" s="1"/>
  <c r="AX171" i="20"/>
  <c r="BO171" i="20" s="1"/>
  <c r="BP171" i="20" s="1"/>
  <c r="AX163" i="20"/>
  <c r="BO163" i="20" s="1"/>
  <c r="BP163" i="20" s="1"/>
  <c r="AX155" i="20"/>
  <c r="BO155" i="20" s="1"/>
  <c r="BP155" i="20" s="1"/>
  <c r="AX147" i="20"/>
  <c r="BO147" i="20" s="1"/>
  <c r="BP147" i="20" s="1"/>
  <c r="AX139" i="20"/>
  <c r="BO139" i="20" s="1"/>
  <c r="BP139" i="20" s="1"/>
  <c r="AX131" i="20"/>
  <c r="BO131" i="20" s="1"/>
  <c r="BP131" i="20" s="1"/>
  <c r="AX123" i="20"/>
  <c r="BO123" i="20" s="1"/>
  <c r="BP123" i="20" s="1"/>
  <c r="AX115" i="20"/>
  <c r="BO115" i="20" s="1"/>
  <c r="BP115" i="20" s="1"/>
  <c r="AX107" i="20"/>
  <c r="BO107" i="20" s="1"/>
  <c r="BP107" i="20" s="1"/>
  <c r="AX99" i="20"/>
  <c r="BO99" i="20" s="1"/>
  <c r="BP99" i="20" s="1"/>
  <c r="AX91" i="20"/>
  <c r="BO91" i="20" s="1"/>
  <c r="BP91" i="20" s="1"/>
  <c r="AX80" i="20"/>
  <c r="BO80" i="20" s="1"/>
  <c r="BP80" i="20" s="1"/>
  <c r="AX72" i="20"/>
  <c r="BO72" i="20" s="1"/>
  <c r="BP72" i="20" s="1"/>
  <c r="AX64" i="20"/>
  <c r="BO64" i="20" s="1"/>
  <c r="BP64" i="20" s="1"/>
  <c r="AX56" i="20"/>
  <c r="BO56" i="20" s="1"/>
  <c r="BP56" i="20" s="1"/>
  <c r="AX48" i="20"/>
  <c r="BO48" i="20" s="1"/>
  <c r="BP48" i="20" s="1"/>
  <c r="AX40" i="20"/>
  <c r="BO40" i="20" s="1"/>
  <c r="BP40" i="20" s="1"/>
  <c r="AX32" i="20"/>
  <c r="BO32" i="20" s="1"/>
  <c r="BP32" i="20" s="1"/>
  <c r="AX24" i="20"/>
  <c r="BO24" i="20" s="1"/>
  <c r="BP24" i="20" s="1"/>
  <c r="AX16" i="20"/>
  <c r="BO16" i="20" s="1"/>
  <c r="BP16" i="20" s="1"/>
  <c r="AX8" i="20"/>
  <c r="BO8" i="20" s="1"/>
  <c r="BP8" i="20" s="1"/>
  <c r="AX7" i="20"/>
  <c r="BO7" i="20" s="1"/>
  <c r="BP7" i="20" s="1"/>
  <c r="AX873" i="20"/>
  <c r="BO873" i="20" s="1"/>
  <c r="BP873" i="20" s="1"/>
  <c r="AX865" i="20"/>
  <c r="BO865" i="20" s="1"/>
  <c r="BP865" i="20" s="1"/>
  <c r="AX857" i="20"/>
  <c r="BO857" i="20" s="1"/>
  <c r="BP857" i="20" s="1"/>
  <c r="AX849" i="20"/>
  <c r="BO849" i="20" s="1"/>
  <c r="BP849" i="20" s="1"/>
  <c r="AX840" i="20"/>
  <c r="BO840" i="20" s="1"/>
  <c r="BP840" i="20" s="1"/>
  <c r="AX832" i="20"/>
  <c r="BO832" i="20" s="1"/>
  <c r="BP832" i="20" s="1"/>
  <c r="AX824" i="20"/>
  <c r="BO824" i="20" s="1"/>
  <c r="BP824" i="20" s="1"/>
  <c r="AX816" i="20"/>
  <c r="BO816" i="20" s="1"/>
  <c r="BP816" i="20" s="1"/>
  <c r="AX805" i="20"/>
  <c r="BO805" i="20" s="1"/>
  <c r="BP805" i="20" s="1"/>
  <c r="AX797" i="20"/>
  <c r="BO797" i="20" s="1"/>
  <c r="BP797" i="20" s="1"/>
  <c r="AX789" i="20"/>
  <c r="BO789" i="20" s="1"/>
  <c r="BP789" i="20" s="1"/>
  <c r="AX777" i="20"/>
  <c r="BO777" i="20" s="1"/>
  <c r="BP777" i="20" s="1"/>
  <c r="AX769" i="20"/>
  <c r="BO769" i="20" s="1"/>
  <c r="BP769" i="20" s="1"/>
  <c r="AX755" i="20"/>
  <c r="BO755" i="20" s="1"/>
  <c r="BP755" i="20" s="1"/>
  <c r="AX754" i="20"/>
  <c r="BO754" i="20" s="1"/>
  <c r="BP754" i="20" s="1"/>
  <c r="AX753" i="20"/>
  <c r="BO753" i="20" s="1"/>
  <c r="BP753" i="20" s="1"/>
  <c r="AX752" i="20"/>
  <c r="BO752" i="20" s="1"/>
  <c r="BP752" i="20" s="1"/>
  <c r="AX751" i="20"/>
  <c r="BO751" i="20" s="1"/>
  <c r="BP751" i="20" s="1"/>
  <c r="AX750" i="20"/>
  <c r="BO750" i="20" s="1"/>
  <c r="BP750" i="20" s="1"/>
  <c r="AX749" i="20"/>
  <c r="BO749" i="20" s="1"/>
  <c r="BP749" i="20" s="1"/>
  <c r="AX748" i="20"/>
  <c r="BO748" i="20" s="1"/>
  <c r="BP748" i="20" s="1"/>
  <c r="AX747" i="20"/>
  <c r="BO747" i="20" s="1"/>
  <c r="BP747" i="20" s="1"/>
  <c r="AX746" i="20"/>
  <c r="BO746" i="20" s="1"/>
  <c r="BP746" i="20" s="1"/>
  <c r="AX745" i="20"/>
  <c r="BO745" i="20" s="1"/>
  <c r="BP745" i="20" s="1"/>
  <c r="AX744" i="20"/>
  <c r="BO744" i="20" s="1"/>
  <c r="BP744" i="20" s="1"/>
  <c r="AX743" i="20"/>
  <c r="BO743" i="20" s="1"/>
  <c r="BP743" i="20" s="1"/>
  <c r="AX742" i="20"/>
  <c r="BO742" i="20" s="1"/>
  <c r="BP742" i="20" s="1"/>
  <c r="AX741" i="20"/>
  <c r="BO741" i="20" s="1"/>
  <c r="BP741" i="20" s="1"/>
  <c r="AX740" i="20"/>
  <c r="BO740" i="20" s="1"/>
  <c r="BP740" i="20" s="1"/>
  <c r="AX739" i="20"/>
  <c r="BO739" i="20" s="1"/>
  <c r="BP739" i="20" s="1"/>
  <c r="AX738" i="20"/>
  <c r="BO738" i="20" s="1"/>
  <c r="BP738" i="20" s="1"/>
  <c r="AX737" i="20"/>
  <c r="BO737" i="20" s="1"/>
  <c r="BP737" i="20" s="1"/>
  <c r="AX736" i="20"/>
  <c r="BO736" i="20" s="1"/>
  <c r="BP736" i="20" s="1"/>
  <c r="AX735" i="20"/>
  <c r="BO735" i="20" s="1"/>
  <c r="BP735" i="20" s="1"/>
  <c r="AX734" i="20"/>
  <c r="BO734" i="20" s="1"/>
  <c r="BP734" i="20" s="1"/>
  <c r="AX733" i="20"/>
  <c r="BO733" i="20" s="1"/>
  <c r="BP733" i="20" s="1"/>
  <c r="AX732" i="20"/>
  <c r="BO732" i="20" s="1"/>
  <c r="BP732" i="20" s="1"/>
  <c r="AX731" i="20"/>
  <c r="BO731" i="20" s="1"/>
  <c r="BP731" i="20" s="1"/>
  <c r="AX730" i="20"/>
  <c r="BO730" i="20" s="1"/>
  <c r="BP730" i="20" s="1"/>
  <c r="AX729" i="20"/>
  <c r="BO729" i="20" s="1"/>
  <c r="BP729" i="20" s="1"/>
  <c r="AX728" i="20"/>
  <c r="BO728" i="20" s="1"/>
  <c r="BP728" i="20" s="1"/>
  <c r="AX727" i="20"/>
  <c r="BO727" i="20" s="1"/>
  <c r="BP727" i="20" s="1"/>
  <c r="AX726" i="20"/>
  <c r="BO726" i="20" s="1"/>
  <c r="BP726" i="20" s="1"/>
  <c r="AX725" i="20"/>
  <c r="BO725" i="20" s="1"/>
  <c r="BP725" i="20" s="1"/>
  <c r="AX724" i="20"/>
  <c r="BO724" i="20" s="1"/>
  <c r="BP724" i="20" s="1"/>
  <c r="AX723" i="20"/>
  <c r="BO723" i="20" s="1"/>
  <c r="BP723" i="20" s="1"/>
  <c r="AX722" i="20"/>
  <c r="BO722" i="20" s="1"/>
  <c r="BP722" i="20" s="1"/>
  <c r="AX721" i="20"/>
  <c r="BO721" i="20" s="1"/>
  <c r="BP721" i="20" s="1"/>
  <c r="AX720" i="20"/>
  <c r="BO720" i="20" s="1"/>
  <c r="BP720" i="20" s="1"/>
  <c r="AX719" i="20"/>
  <c r="BO719" i="20" s="1"/>
  <c r="BP719" i="20" s="1"/>
  <c r="AX718" i="20"/>
  <c r="BO718" i="20" s="1"/>
  <c r="BP718" i="20" s="1"/>
  <c r="AX717" i="20"/>
  <c r="BO717" i="20" s="1"/>
  <c r="BP717" i="20" s="1"/>
  <c r="AX716" i="20"/>
  <c r="BO716" i="20" s="1"/>
  <c r="BP716" i="20" s="1"/>
  <c r="AX715" i="20"/>
  <c r="BO715" i="20" s="1"/>
  <c r="BP715" i="20" s="1"/>
  <c r="AX714" i="20"/>
  <c r="BO714" i="20" s="1"/>
  <c r="BP714" i="20" s="1"/>
  <c r="AX713" i="20"/>
  <c r="BO713" i="20" s="1"/>
  <c r="BP713" i="20" s="1"/>
  <c r="AX712" i="20"/>
  <c r="BO712" i="20" s="1"/>
  <c r="BP712" i="20" s="1"/>
  <c r="AX711" i="20"/>
  <c r="BO711" i="20" s="1"/>
  <c r="BP711" i="20" s="1"/>
  <c r="AX710" i="20"/>
  <c r="BO710" i="20" s="1"/>
  <c r="BP710" i="20" s="1"/>
  <c r="AX709" i="20"/>
  <c r="BO709" i="20" s="1"/>
  <c r="BP709" i="20" s="1"/>
  <c r="AX708" i="20"/>
  <c r="BO708" i="20" s="1"/>
  <c r="BP708" i="20" s="1"/>
  <c r="AX705" i="20"/>
  <c r="BO705" i="20" s="1"/>
  <c r="BP705" i="20" s="1"/>
  <c r="AX702" i="20"/>
  <c r="BO702" i="20" s="1"/>
  <c r="BP702" i="20" s="1"/>
  <c r="AX697" i="20"/>
  <c r="BO697" i="20" s="1"/>
  <c r="BP697" i="20" s="1"/>
  <c r="AX694" i="20"/>
  <c r="BO694" i="20" s="1"/>
  <c r="BP694" i="20" s="1"/>
  <c r="AX689" i="20"/>
  <c r="BO689" i="20" s="1"/>
  <c r="BP689" i="20" s="1"/>
  <c r="AX686" i="20"/>
  <c r="BO686" i="20" s="1"/>
  <c r="BP686" i="20" s="1"/>
  <c r="AX681" i="20"/>
  <c r="BO681" i="20" s="1"/>
  <c r="BP681" i="20" s="1"/>
  <c r="AX678" i="20"/>
  <c r="BO678" i="20" s="1"/>
  <c r="BP678" i="20" s="1"/>
  <c r="AX673" i="20"/>
  <c r="BO673" i="20" s="1"/>
  <c r="BP673" i="20" s="1"/>
  <c r="AX667" i="20"/>
  <c r="BO667" i="20" s="1"/>
  <c r="BP667" i="20" s="1"/>
  <c r="AX659" i="20"/>
  <c r="BO659" i="20" s="1"/>
  <c r="BP659" i="20" s="1"/>
  <c r="AX651" i="20"/>
  <c r="BO651" i="20" s="1"/>
  <c r="BP651" i="20" s="1"/>
  <c r="AX643" i="20"/>
  <c r="BO643" i="20" s="1"/>
  <c r="BP643" i="20" s="1"/>
  <c r="AX635" i="20"/>
  <c r="BO635" i="20" s="1"/>
  <c r="BP635" i="20" s="1"/>
  <c r="AX627" i="20"/>
  <c r="BO627" i="20" s="1"/>
  <c r="BP627" i="20" s="1"/>
  <c r="AX619" i="20"/>
  <c r="BO619" i="20" s="1"/>
  <c r="BP619" i="20" s="1"/>
  <c r="AX611" i="20"/>
  <c r="BO611" i="20" s="1"/>
  <c r="BP611" i="20" s="1"/>
  <c r="AX603" i="20"/>
  <c r="BO603" i="20" s="1"/>
  <c r="BP603" i="20" s="1"/>
  <c r="AX595" i="20"/>
  <c r="BO595" i="20" s="1"/>
  <c r="BP595" i="20" s="1"/>
  <c r="AX587" i="20"/>
  <c r="BO587" i="20" s="1"/>
  <c r="BP587" i="20" s="1"/>
  <c r="AX579" i="20"/>
  <c r="BO579" i="20" s="1"/>
  <c r="BP579" i="20" s="1"/>
  <c r="AX571" i="20"/>
  <c r="BO571" i="20" s="1"/>
  <c r="BP571" i="20" s="1"/>
  <c r="AX562" i="20"/>
  <c r="BO562" i="20" s="1"/>
  <c r="BP562" i="20" s="1"/>
  <c r="AX554" i="20"/>
  <c r="BO554" i="20" s="1"/>
  <c r="BP554" i="20" s="1"/>
  <c r="AX545" i="20"/>
  <c r="BO545" i="20" s="1"/>
  <c r="BP545" i="20" s="1"/>
  <c r="AX542" i="20"/>
  <c r="BO542" i="20" s="1"/>
  <c r="BP542" i="20" s="1"/>
  <c r="AX534" i="20"/>
  <c r="BO534" i="20" s="1"/>
  <c r="BP534" i="20" s="1"/>
  <c r="AX526" i="20"/>
  <c r="BO526" i="20" s="1"/>
  <c r="BP526" i="20" s="1"/>
  <c r="AX518" i="20"/>
  <c r="BO518" i="20" s="1"/>
  <c r="BP518" i="20" s="1"/>
  <c r="AX510" i="20"/>
  <c r="BO510" i="20" s="1"/>
  <c r="BP510" i="20" s="1"/>
  <c r="AX497" i="20"/>
  <c r="BO497" i="20" s="1"/>
  <c r="BP497" i="20" s="1"/>
  <c r="AX489" i="20"/>
  <c r="BO489" i="20" s="1"/>
  <c r="BP489" i="20" s="1"/>
  <c r="AX481" i="20"/>
  <c r="BO481" i="20" s="1"/>
  <c r="BP481" i="20" s="1"/>
  <c r="AX473" i="20"/>
  <c r="BO473" i="20" s="1"/>
  <c r="BP473" i="20" s="1"/>
  <c r="AX465" i="20"/>
  <c r="BO465" i="20" s="1"/>
  <c r="BP465" i="20" s="1"/>
  <c r="AX450" i="20"/>
  <c r="BO450" i="20" s="1"/>
  <c r="BP450" i="20" s="1"/>
  <c r="AX445" i="20"/>
  <c r="BO445" i="20" s="1"/>
  <c r="BP445" i="20" s="1"/>
  <c r="AX436" i="20"/>
  <c r="BO436" i="20" s="1"/>
  <c r="BP436" i="20" s="1"/>
  <c r="AX428" i="20"/>
  <c r="BO428" i="20" s="1"/>
  <c r="BP428" i="20" s="1"/>
  <c r="AX420" i="20"/>
  <c r="BO420" i="20" s="1"/>
  <c r="BP420" i="20" s="1"/>
  <c r="AX400" i="20"/>
  <c r="BO400" i="20" s="1"/>
  <c r="BP400" i="20" s="1"/>
  <c r="AX392" i="20"/>
  <c r="BO392" i="20" s="1"/>
  <c r="BP392" i="20" s="1"/>
  <c r="AX384" i="20"/>
  <c r="BO384" i="20" s="1"/>
  <c r="BP384" i="20" s="1"/>
  <c r="AX375" i="20"/>
  <c r="BO375" i="20" s="1"/>
  <c r="BP375" i="20" s="1"/>
  <c r="AX367" i="20"/>
  <c r="BO367" i="20" s="1"/>
  <c r="BP367" i="20" s="1"/>
  <c r="AX359" i="20"/>
  <c r="BO359" i="20" s="1"/>
  <c r="BP359" i="20" s="1"/>
  <c r="AX351" i="20"/>
  <c r="BO351" i="20" s="1"/>
  <c r="BP351" i="20" s="1"/>
  <c r="AX343" i="20"/>
  <c r="BO343" i="20" s="1"/>
  <c r="BP343" i="20" s="1"/>
  <c r="AX335" i="20"/>
  <c r="BO335" i="20" s="1"/>
  <c r="BP335" i="20" s="1"/>
  <c r="AX327" i="20"/>
  <c r="BO327" i="20" s="1"/>
  <c r="BP327" i="20" s="1"/>
  <c r="AX322" i="20"/>
  <c r="BO322" i="20" s="1"/>
  <c r="BP322" i="20" s="1"/>
  <c r="AX314" i="20"/>
  <c r="BO314" i="20" s="1"/>
  <c r="BP314" i="20" s="1"/>
  <c r="AX306" i="20"/>
  <c r="BO306" i="20" s="1"/>
  <c r="BP306" i="20" s="1"/>
  <c r="AX298" i="20"/>
  <c r="BO298" i="20" s="1"/>
  <c r="BP298" i="20" s="1"/>
  <c r="AX290" i="20"/>
  <c r="BO290" i="20" s="1"/>
  <c r="BP290" i="20" s="1"/>
  <c r="AX282" i="20"/>
  <c r="BO282" i="20" s="1"/>
  <c r="BP282" i="20" s="1"/>
  <c r="AX274" i="20"/>
  <c r="BO274" i="20" s="1"/>
  <c r="BP274" i="20" s="1"/>
  <c r="AX266" i="20"/>
  <c r="BO266" i="20" s="1"/>
  <c r="BP266" i="20" s="1"/>
  <c r="AX258" i="20"/>
  <c r="BO258" i="20" s="1"/>
  <c r="BP258" i="20" s="1"/>
  <c r="AX250" i="20"/>
  <c r="BO250" i="20" s="1"/>
  <c r="BP250" i="20" s="1"/>
  <c r="AX242" i="20"/>
  <c r="BO242" i="20" s="1"/>
  <c r="BP242" i="20" s="1"/>
  <c r="AX234" i="20"/>
  <c r="BO234" i="20" s="1"/>
  <c r="BP234" i="20" s="1"/>
  <c r="AX226" i="20"/>
  <c r="BO226" i="20" s="1"/>
  <c r="BP226" i="20" s="1"/>
  <c r="AX218" i="20"/>
  <c r="BO218" i="20" s="1"/>
  <c r="BP218" i="20" s="1"/>
  <c r="AX210" i="20"/>
  <c r="BO210" i="20" s="1"/>
  <c r="BP210" i="20" s="1"/>
  <c r="AX199" i="20"/>
  <c r="BO199" i="20" s="1"/>
  <c r="BP199" i="20" s="1"/>
  <c r="AX191" i="20"/>
  <c r="BO191" i="20" s="1"/>
  <c r="BP191" i="20" s="1"/>
  <c r="AX183" i="20"/>
  <c r="BO183" i="20" s="1"/>
  <c r="BP183" i="20" s="1"/>
  <c r="AX175" i="20"/>
  <c r="BO175" i="20" s="1"/>
  <c r="BP175" i="20" s="1"/>
  <c r="AX167" i="20"/>
  <c r="BO167" i="20" s="1"/>
  <c r="BP167" i="20" s="1"/>
  <c r="AX159" i="20"/>
  <c r="BO159" i="20" s="1"/>
  <c r="BP159" i="20" s="1"/>
  <c r="AX151" i="20"/>
  <c r="BO151" i="20" s="1"/>
  <c r="BP151" i="20" s="1"/>
  <c r="AX143" i="20"/>
  <c r="BO143" i="20" s="1"/>
  <c r="BP143" i="20" s="1"/>
  <c r="AX135" i="20"/>
  <c r="BO135" i="20" s="1"/>
  <c r="BP135" i="20" s="1"/>
  <c r="AX127" i="20"/>
  <c r="BO127" i="20" s="1"/>
  <c r="BP127" i="20" s="1"/>
  <c r="AX119" i="20"/>
  <c r="BO119" i="20" s="1"/>
  <c r="BP119" i="20" s="1"/>
  <c r="AX111" i="20"/>
  <c r="BO111" i="20" s="1"/>
  <c r="BP111" i="20" s="1"/>
  <c r="AX103" i="20"/>
  <c r="BO103" i="20" s="1"/>
  <c r="BP103" i="20" s="1"/>
  <c r="AX95" i="20"/>
  <c r="BO95" i="20" s="1"/>
  <c r="BP95" i="20" s="1"/>
  <c r="AX84" i="20"/>
  <c r="BO84" i="20" s="1"/>
  <c r="BP84" i="20" s="1"/>
  <c r="AX76" i="20"/>
  <c r="BO76" i="20" s="1"/>
  <c r="BP76" i="20" s="1"/>
  <c r="AX68" i="20"/>
  <c r="BO68" i="20" s="1"/>
  <c r="BP68" i="20" s="1"/>
  <c r="AX60" i="20"/>
  <c r="BO60" i="20" s="1"/>
  <c r="BP60" i="20" s="1"/>
  <c r="AX52" i="20"/>
  <c r="BO52" i="20" s="1"/>
  <c r="BP52" i="20" s="1"/>
  <c r="AX44" i="20"/>
  <c r="BO44" i="20" s="1"/>
  <c r="BP44" i="20" s="1"/>
  <c r="AX36" i="20"/>
  <c r="BO36" i="20" s="1"/>
  <c r="BP36" i="20" s="1"/>
  <c r="AX28" i="20"/>
  <c r="BO28" i="20" s="1"/>
  <c r="BP28" i="20" s="1"/>
  <c r="AX20" i="20"/>
  <c r="BO20" i="20" s="1"/>
  <c r="BP20" i="20" s="1"/>
  <c r="AX12" i="20"/>
  <c r="BO12" i="20" s="1"/>
  <c r="BP12" i="20" s="1"/>
  <c r="X992" i="16"/>
  <c r="W988" i="16"/>
  <c r="X982" i="16"/>
  <c r="X980" i="16"/>
  <c r="X976" i="16"/>
  <c r="X974" i="16"/>
  <c r="W972" i="16"/>
  <c r="X968" i="16"/>
  <c r="X966" i="16"/>
  <c r="X964" i="16"/>
  <c r="X962" i="16"/>
  <c r="X960" i="16"/>
  <c r="X958" i="16"/>
  <c r="W956" i="16"/>
  <c r="W954" i="16"/>
  <c r="X952" i="16"/>
  <c r="X950" i="16"/>
  <c r="X948" i="16"/>
  <c r="X946" i="16"/>
  <c r="X944" i="16"/>
  <c r="X942" i="16"/>
  <c r="W940" i="16"/>
  <c r="W938" i="16"/>
  <c r="X936" i="16"/>
  <c r="X934" i="16"/>
  <c r="X932" i="16"/>
  <c r="X930" i="16"/>
  <c r="X928" i="16"/>
  <c r="X926" i="16"/>
  <c r="W924" i="16"/>
  <c r="W922" i="16"/>
  <c r="X920" i="16"/>
  <c r="X918" i="16"/>
  <c r="X916" i="16"/>
  <c r="X914" i="16"/>
  <c r="X912" i="16"/>
  <c r="X910" i="16"/>
  <c r="W908" i="16"/>
  <c r="X994" i="16"/>
  <c r="X990" i="16"/>
  <c r="W986" i="16"/>
  <c r="X984" i="16"/>
  <c r="X978" i="16"/>
  <c r="W970" i="16"/>
  <c r="X904" i="16"/>
  <c r="X900" i="16"/>
  <c r="X896" i="16"/>
  <c r="W892" i="16"/>
  <c r="X888" i="16"/>
  <c r="X884" i="16"/>
  <c r="X880" i="16"/>
  <c r="W876" i="16"/>
  <c r="X872" i="16"/>
  <c r="X868" i="16"/>
  <c r="X864" i="16"/>
  <c r="W858" i="16"/>
  <c r="X854" i="16"/>
  <c r="X850" i="16"/>
  <c r="X848" i="16"/>
  <c r="X846" i="16"/>
  <c r="W841" i="16"/>
  <c r="X839" i="16"/>
  <c r="X837" i="16"/>
  <c r="X835" i="16"/>
  <c r="X831" i="16"/>
  <c r="W827" i="16"/>
  <c r="X823" i="16"/>
  <c r="X819" i="16"/>
  <c r="X783" i="16"/>
  <c r="W779" i="16"/>
  <c r="X775" i="16"/>
  <c r="X771" i="16"/>
  <c r="X767" i="16"/>
  <c r="W763" i="16"/>
  <c r="X759" i="16"/>
  <c r="X755" i="16"/>
  <c r="X751" i="16"/>
  <c r="W747" i="16"/>
  <c r="X743" i="16"/>
  <c r="X739" i="16"/>
  <c r="X735" i="16"/>
  <c r="W731" i="16"/>
  <c r="X727" i="16"/>
  <c r="X723" i="16"/>
  <c r="X719" i="16"/>
  <c r="W715" i="16"/>
  <c r="X711" i="16"/>
  <c r="X707" i="16"/>
  <c r="X703" i="16"/>
  <c r="W699" i="16"/>
  <c r="X695" i="16"/>
  <c r="X691" i="16"/>
  <c r="X687" i="16"/>
  <c r="W681" i="16"/>
  <c r="X679" i="16"/>
  <c r="X675" i="16"/>
  <c r="X671" i="16"/>
  <c r="X669" i="16"/>
  <c r="W665" i="16"/>
  <c r="X663" i="16"/>
  <c r="X661" i="16"/>
  <c r="X659" i="16"/>
  <c r="X657" i="16"/>
  <c r="X655" i="16"/>
  <c r="X653" i="16"/>
  <c r="W651" i="16"/>
  <c r="W649" i="16"/>
  <c r="X647" i="16"/>
  <c r="X645" i="16"/>
  <c r="X643" i="16"/>
  <c r="X641" i="16"/>
  <c r="X639" i="16"/>
  <c r="X637" i="16"/>
  <c r="W635" i="16"/>
  <c r="W633" i="16"/>
  <c r="X631" i="16"/>
  <c r="X629" i="16"/>
  <c r="X627" i="16"/>
  <c r="X625" i="16"/>
  <c r="X623" i="16"/>
  <c r="X621" i="16"/>
  <c r="W619" i="16"/>
  <c r="W617" i="16"/>
  <c r="X615" i="16"/>
  <c r="X613" i="16"/>
  <c r="X611" i="16"/>
  <c r="X609" i="16"/>
  <c r="X607" i="16"/>
  <c r="X605" i="16"/>
  <c r="W603" i="16"/>
  <c r="W601" i="16"/>
  <c r="X599" i="16"/>
  <c r="X597" i="16"/>
  <c r="X595" i="16"/>
  <c r="X593" i="16"/>
  <c r="X591" i="16"/>
  <c r="X589" i="16"/>
  <c r="W587" i="16"/>
  <c r="W585" i="16"/>
  <c r="X583" i="16"/>
  <c r="X581" i="16"/>
  <c r="X579" i="16"/>
  <c r="X577" i="16"/>
  <c r="X575" i="16"/>
  <c r="X573" i="16"/>
  <c r="W571" i="16"/>
  <c r="W569" i="16"/>
  <c r="X567" i="16"/>
  <c r="X565" i="16"/>
  <c r="X563" i="16"/>
  <c r="X561" i="16"/>
  <c r="X559" i="16"/>
  <c r="X557" i="16"/>
  <c r="W555" i="16"/>
  <c r="W553" i="16"/>
  <c r="X551" i="16"/>
  <c r="X549" i="16"/>
  <c r="X547" i="16"/>
  <c r="X545" i="16"/>
  <c r="X543" i="16"/>
  <c r="X541" i="16"/>
  <c r="W539" i="16"/>
  <c r="W537" i="16"/>
  <c r="X535" i="16"/>
  <c r="X533" i="16"/>
  <c r="X531" i="16"/>
  <c r="X529" i="16"/>
  <c r="X527" i="16"/>
  <c r="X525" i="16"/>
  <c r="W523" i="16"/>
  <c r="W521" i="16"/>
  <c r="X519" i="16"/>
  <c r="X517" i="16"/>
  <c r="X515" i="16"/>
  <c r="X513" i="16"/>
  <c r="X511" i="16"/>
  <c r="X509" i="16"/>
  <c r="W507" i="16"/>
  <c r="W505" i="16"/>
  <c r="X503" i="16"/>
  <c r="X501" i="16"/>
  <c r="X499" i="16"/>
  <c r="X497" i="16"/>
  <c r="X495" i="16"/>
  <c r="X493" i="16"/>
  <c r="W491" i="16"/>
  <c r="W489" i="16"/>
  <c r="X487" i="16"/>
  <c r="X485" i="16"/>
  <c r="X483" i="16"/>
  <c r="X481" i="16"/>
  <c r="X479" i="16"/>
  <c r="X477" i="16"/>
  <c r="W475" i="16"/>
  <c r="W473" i="16"/>
  <c r="X471" i="16"/>
  <c r="X469" i="16"/>
  <c r="X467" i="16"/>
  <c r="X465" i="16"/>
  <c r="X463" i="16"/>
  <c r="X461" i="16"/>
  <c r="W906" i="16"/>
  <c r="X902" i="16"/>
  <c r="X898" i="16"/>
  <c r="X894" i="16"/>
  <c r="W890" i="16"/>
  <c r="X886" i="16"/>
  <c r="X882" i="16"/>
  <c r="X878" i="16"/>
  <c r="W874" i="16"/>
  <c r="X870" i="16"/>
  <c r="X866" i="16"/>
  <c r="X862" i="16"/>
  <c r="W860" i="16"/>
  <c r="X856" i="16"/>
  <c r="X852" i="16"/>
  <c r="W843" i="16"/>
  <c r="X833" i="16"/>
  <c r="X829" i="16"/>
  <c r="W825" i="16"/>
  <c r="X821" i="16"/>
  <c r="X817" i="16"/>
  <c r="X781" i="16"/>
  <c r="W777" i="16"/>
  <c r="X773" i="16"/>
  <c r="X769" i="16"/>
  <c r="X765" i="16"/>
  <c r="W761" i="16"/>
  <c r="X757" i="16"/>
  <c r="X753" i="16"/>
  <c r="X749" i="16"/>
  <c r="W745" i="16"/>
  <c r="X741" i="16"/>
  <c r="X737" i="16"/>
  <c r="X733" i="16"/>
  <c r="W729" i="16"/>
  <c r="X725" i="16"/>
  <c r="X721" i="16"/>
  <c r="X717" i="16"/>
  <c r="W713" i="16"/>
  <c r="X709" i="16"/>
  <c r="X705" i="16"/>
  <c r="X701" i="16"/>
  <c r="W697" i="16"/>
  <c r="X693" i="16"/>
  <c r="X689" i="16"/>
  <c r="X685" i="16"/>
  <c r="W683" i="16"/>
  <c r="X677" i="16"/>
  <c r="X673" i="16"/>
  <c r="W667" i="16"/>
  <c r="X991" i="16"/>
  <c r="X989" i="16"/>
  <c r="X985" i="16"/>
  <c r="W981" i="16"/>
  <c r="X977" i="16"/>
  <c r="X973" i="16"/>
  <c r="X969" i="16"/>
  <c r="W965" i="16"/>
  <c r="X961" i="16"/>
  <c r="X957" i="16"/>
  <c r="X955" i="16"/>
  <c r="W949" i="16"/>
  <c r="W947" i="16"/>
  <c r="X943" i="16"/>
  <c r="X939" i="16"/>
  <c r="X935" i="16"/>
  <c r="W931" i="16"/>
  <c r="X927" i="16"/>
  <c r="X923" i="16"/>
  <c r="X919" i="16"/>
  <c r="W915" i="16"/>
  <c r="X911" i="16"/>
  <c r="X907" i="16"/>
  <c r="X903" i="16"/>
  <c r="W899" i="16"/>
  <c r="X895" i="16"/>
  <c r="X891" i="16"/>
  <c r="X887" i="16"/>
  <c r="W885" i="16"/>
  <c r="X879" i="16"/>
  <c r="X875" i="16"/>
  <c r="X873" i="16"/>
  <c r="W869" i="16"/>
  <c r="X865" i="16"/>
  <c r="X861" i="16"/>
  <c r="X857" i="16"/>
  <c r="W853" i="16"/>
  <c r="X849" i="16"/>
  <c r="X845" i="16"/>
  <c r="X840" i="16"/>
  <c r="X838" i="16"/>
  <c r="X832" i="16"/>
  <c r="X828" i="16"/>
  <c r="X824" i="16"/>
  <c r="X822" i="16"/>
  <c r="X782" i="16"/>
  <c r="X778" i="16"/>
  <c r="X776" i="16"/>
  <c r="W772" i="16"/>
  <c r="X768" i="16"/>
  <c r="X764" i="16"/>
  <c r="X760" i="16"/>
  <c r="W756" i="16"/>
  <c r="X752" i="16"/>
  <c r="X750" i="16"/>
  <c r="X746" i="16"/>
  <c r="X744" i="16"/>
  <c r="X742" i="16"/>
  <c r="W740" i="16"/>
  <c r="W738" i="16"/>
  <c r="X736" i="16"/>
  <c r="X734" i="16"/>
  <c r="X732" i="16"/>
  <c r="X730" i="16"/>
  <c r="X728" i="16"/>
  <c r="X726" i="16"/>
  <c r="W724" i="16"/>
  <c r="W722" i="16"/>
  <c r="X720" i="16"/>
  <c r="X718" i="16"/>
  <c r="X716" i="16"/>
  <c r="X714" i="16"/>
  <c r="X712" i="16"/>
  <c r="X710" i="16"/>
  <c r="W708" i="16"/>
  <c r="W706" i="16"/>
  <c r="X704" i="16"/>
  <c r="X702" i="16"/>
  <c r="X700" i="16"/>
  <c r="X698" i="16"/>
  <c r="X696" i="16"/>
  <c r="X694" i="16"/>
  <c r="W692" i="16"/>
  <c r="W690" i="16"/>
  <c r="X688" i="16"/>
  <c r="X686" i="16"/>
  <c r="X684" i="16"/>
  <c r="X682" i="16"/>
  <c r="X680" i="16"/>
  <c r="X678" i="16"/>
  <c r="W676" i="16"/>
  <c r="W674" i="16"/>
  <c r="X672" i="16"/>
  <c r="X670" i="16"/>
  <c r="X668" i="16"/>
  <c r="X666" i="16"/>
  <c r="X664" i="16"/>
  <c r="X662" i="16"/>
  <c r="W660" i="16"/>
  <c r="W658" i="16"/>
  <c r="X656" i="16"/>
  <c r="X654" i="16"/>
  <c r="X652" i="16"/>
  <c r="X650" i="16"/>
  <c r="X648" i="16"/>
  <c r="X646" i="16"/>
  <c r="W644" i="16"/>
  <c r="W642" i="16"/>
  <c r="X640" i="16"/>
  <c r="X638" i="16"/>
  <c r="X636" i="16"/>
  <c r="X634" i="16"/>
  <c r="X632" i="16"/>
  <c r="X630" i="16"/>
  <c r="W628" i="16"/>
  <c r="W626" i="16"/>
  <c r="X624" i="16"/>
  <c r="X622" i="16"/>
  <c r="X620" i="16"/>
  <c r="X618" i="16"/>
  <c r="X616" i="16"/>
  <c r="X614" i="16"/>
  <c r="W612" i="16"/>
  <c r="W610" i="16"/>
  <c r="X608" i="16"/>
  <c r="X606" i="16"/>
  <c r="X604" i="16"/>
  <c r="X602" i="16"/>
  <c r="X600" i="16"/>
  <c r="X598" i="16"/>
  <c r="W596" i="16"/>
  <c r="W594" i="16"/>
  <c r="X592" i="16"/>
  <c r="X590" i="16"/>
  <c r="X588" i="16"/>
  <c r="X586" i="16"/>
  <c r="X584" i="16"/>
  <c r="X582" i="16"/>
  <c r="W580" i="16"/>
  <c r="W578" i="16"/>
  <c r="X576" i="16"/>
  <c r="X574" i="16"/>
  <c r="X572" i="16"/>
  <c r="X570" i="16"/>
  <c r="X568" i="16"/>
  <c r="X566" i="16"/>
  <c r="W564" i="16"/>
  <c r="W562" i="16"/>
  <c r="X560" i="16"/>
  <c r="X558" i="16"/>
  <c r="X556" i="16"/>
  <c r="X554" i="16"/>
  <c r="X552" i="16"/>
  <c r="X550" i="16"/>
  <c r="W548" i="16"/>
  <c r="W546" i="16"/>
  <c r="X544" i="16"/>
  <c r="X542" i="16"/>
  <c r="X540" i="16"/>
  <c r="X538" i="16"/>
  <c r="X536" i="16"/>
  <c r="X534" i="16"/>
  <c r="W532" i="16"/>
  <c r="W530" i="16"/>
  <c r="X528" i="16"/>
  <c r="X526" i="16"/>
  <c r="X524" i="16"/>
  <c r="X522" i="16"/>
  <c r="X520" i="16"/>
  <c r="X518" i="16"/>
  <c r="W516" i="16"/>
  <c r="W514" i="16"/>
  <c r="X512" i="16"/>
  <c r="X510" i="16"/>
  <c r="X508" i="16"/>
  <c r="X506" i="16"/>
  <c r="X504" i="16"/>
  <c r="X502" i="16"/>
  <c r="W500" i="16"/>
  <c r="W498" i="16"/>
  <c r="X496" i="16"/>
  <c r="X494" i="16"/>
  <c r="X492" i="16"/>
  <c r="X490" i="16"/>
  <c r="X488" i="16"/>
  <c r="X486" i="16"/>
  <c r="W484" i="16"/>
  <c r="W482" i="16"/>
  <c r="X480" i="16"/>
  <c r="X478" i="16"/>
  <c r="X476" i="16"/>
  <c r="X474" i="16"/>
  <c r="X472" i="16"/>
  <c r="X470" i="16"/>
  <c r="W468" i="16"/>
  <c r="W466" i="16"/>
  <c r="X464" i="16"/>
  <c r="X462" i="16"/>
  <c r="X993" i="16"/>
  <c r="X987" i="16"/>
  <c r="X983" i="16"/>
  <c r="W979" i="16"/>
  <c r="X975" i="16"/>
  <c r="X971" i="16"/>
  <c r="X967" i="16"/>
  <c r="W963" i="16"/>
  <c r="X959" i="16"/>
  <c r="X953" i="16"/>
  <c r="X951" i="16"/>
  <c r="X945" i="16"/>
  <c r="X941" i="16"/>
  <c r="X937" i="16"/>
  <c r="W933" i="16"/>
  <c r="X929" i="16"/>
  <c r="X925" i="16"/>
  <c r="X921" i="16"/>
  <c r="W917" i="16"/>
  <c r="X913" i="16"/>
  <c r="X909" i="16"/>
  <c r="X905" i="16"/>
  <c r="W901" i="16"/>
  <c r="X897" i="16"/>
  <c r="X893" i="16"/>
  <c r="X889" i="16"/>
  <c r="W883" i="16"/>
  <c r="X881" i="16"/>
  <c r="X877" i="16"/>
  <c r="X871" i="16"/>
  <c r="W867" i="16"/>
  <c r="X863" i="16"/>
  <c r="X859" i="16"/>
  <c r="X855" i="16"/>
  <c r="W851" i="16"/>
  <c r="X847" i="16"/>
  <c r="X842" i="16"/>
  <c r="W836" i="16"/>
  <c r="W834" i="16"/>
  <c r="X830" i="16"/>
  <c r="X826" i="16"/>
  <c r="W820" i="16"/>
  <c r="W818" i="16"/>
  <c r="X784" i="16"/>
  <c r="X780" i="16"/>
  <c r="X774" i="16"/>
  <c r="W770" i="16"/>
  <c r="X766" i="16"/>
  <c r="X762" i="16"/>
  <c r="X758" i="16"/>
  <c r="W754" i="16"/>
  <c r="X748" i="16"/>
  <c r="W992" i="16"/>
  <c r="W990" i="16"/>
  <c r="X988" i="16"/>
  <c r="X986" i="16"/>
  <c r="W985" i="16"/>
  <c r="W983" i="16"/>
  <c r="X981" i="16"/>
  <c r="X979" i="16"/>
  <c r="W976" i="16"/>
  <c r="W974" i="16"/>
  <c r="X972" i="16"/>
  <c r="X970" i="16"/>
  <c r="W969" i="16"/>
  <c r="W967" i="16"/>
  <c r="X965" i="16"/>
  <c r="X963" i="16"/>
  <c r="W960" i="16"/>
  <c r="W958" i="16"/>
  <c r="X956" i="16"/>
  <c r="X954" i="16"/>
  <c r="Y954" i="16" s="1"/>
  <c r="Z954" i="16" s="1"/>
  <c r="W953" i="16"/>
  <c r="W951" i="16"/>
  <c r="X949" i="16"/>
  <c r="X947" i="16"/>
  <c r="W944" i="16"/>
  <c r="W942" i="16"/>
  <c r="X940" i="16"/>
  <c r="X938" i="16"/>
  <c r="Y938" i="16" s="1"/>
  <c r="Z938" i="16" s="1"/>
  <c r="W937" i="16"/>
  <c r="W935" i="16"/>
  <c r="X933" i="16"/>
  <c r="X931" i="16"/>
  <c r="W928" i="16"/>
  <c r="W926" i="16"/>
  <c r="X924" i="16"/>
  <c r="X922" i="16"/>
  <c r="Y922" i="16" s="1"/>
  <c r="Z922" i="16" s="1"/>
  <c r="W921" i="16"/>
  <c r="W919" i="16"/>
  <c r="X917" i="16"/>
  <c r="X915" i="16"/>
  <c r="W912" i="16"/>
  <c r="W910" i="16"/>
  <c r="X908" i="16"/>
  <c r="X906" i="16"/>
  <c r="W905" i="16"/>
  <c r="W903" i="16"/>
  <c r="X901" i="16"/>
  <c r="X899" i="16"/>
  <c r="W896" i="16"/>
  <c r="W894" i="16"/>
  <c r="X892" i="16"/>
  <c r="X890" i="16"/>
  <c r="W889" i="16"/>
  <c r="W887" i="16"/>
  <c r="X885" i="16"/>
  <c r="X883" i="16"/>
  <c r="W880" i="16"/>
  <c r="W878" i="16"/>
  <c r="X876" i="16"/>
  <c r="X874" i="16"/>
  <c r="W873" i="16"/>
  <c r="W871" i="16"/>
  <c r="X869" i="16"/>
  <c r="X867" i="16"/>
  <c r="W864" i="16"/>
  <c r="W862" i="16"/>
  <c r="X860" i="16"/>
  <c r="X858" i="16"/>
  <c r="W857" i="16"/>
  <c r="W855" i="16"/>
  <c r="X853" i="16"/>
  <c r="X851" i="16"/>
  <c r="W848" i="16"/>
  <c r="W846" i="16"/>
  <c r="X843" i="16"/>
  <c r="X841" i="16"/>
  <c r="W840" i="16"/>
  <c r="W838" i="16"/>
  <c r="X836" i="16"/>
  <c r="X834" i="16"/>
  <c r="W831" i="16"/>
  <c r="W829" i="16"/>
  <c r="X827" i="16"/>
  <c r="X825" i="16"/>
  <c r="W824" i="16"/>
  <c r="W822" i="16"/>
  <c r="X820" i="16"/>
  <c r="X818" i="16"/>
  <c r="W783" i="16"/>
  <c r="W781" i="16"/>
  <c r="X779" i="16"/>
  <c r="X777" i="16"/>
  <c r="W776" i="16"/>
  <c r="W774" i="16"/>
  <c r="X772" i="16"/>
  <c r="X770" i="16"/>
  <c r="W767" i="16"/>
  <c r="W765" i="16"/>
  <c r="X763" i="16"/>
  <c r="X761" i="16"/>
  <c r="W760" i="16"/>
  <c r="W758" i="16"/>
  <c r="X756" i="16"/>
  <c r="X754" i="16"/>
  <c r="W751" i="16"/>
  <c r="W749" i="16"/>
  <c r="X747" i="16"/>
  <c r="X745" i="16"/>
  <c r="W744" i="16"/>
  <c r="W742" i="16"/>
  <c r="X740" i="16"/>
  <c r="X738" i="16"/>
  <c r="W735" i="16"/>
  <c r="W733" i="16"/>
  <c r="X731" i="16"/>
  <c r="X729" i="16"/>
  <c r="W728" i="16"/>
  <c r="W726" i="16"/>
  <c r="X724" i="16"/>
  <c r="X722" i="16"/>
  <c r="W719" i="16"/>
  <c r="W717" i="16"/>
  <c r="X715" i="16"/>
  <c r="X713" i="16"/>
  <c r="W712" i="16"/>
  <c r="W710" i="16"/>
  <c r="X708" i="16"/>
  <c r="X706" i="16"/>
  <c r="W703" i="16"/>
  <c r="W701" i="16"/>
  <c r="X699" i="16"/>
  <c r="X697" i="16"/>
  <c r="W696" i="16"/>
  <c r="W694" i="16"/>
  <c r="X692" i="16"/>
  <c r="X690" i="16"/>
  <c r="W687" i="16"/>
  <c r="W685" i="16"/>
  <c r="X683" i="16"/>
  <c r="X681" i="16"/>
  <c r="W680" i="16"/>
  <c r="W678" i="16"/>
  <c r="X676" i="16"/>
  <c r="X674" i="16"/>
  <c r="W671" i="16"/>
  <c r="W669" i="16"/>
  <c r="X667" i="16"/>
  <c r="X665" i="16"/>
  <c r="W664" i="16"/>
  <c r="W662" i="16"/>
  <c r="X660" i="16"/>
  <c r="X658" i="16"/>
  <c r="W655" i="16"/>
  <c r="W653" i="16"/>
  <c r="X651" i="16"/>
  <c r="X649" i="16"/>
  <c r="W648" i="16"/>
  <c r="W646" i="16"/>
  <c r="X644" i="16"/>
  <c r="X642" i="16"/>
  <c r="W639" i="16"/>
  <c r="W637" i="16"/>
  <c r="X635" i="16"/>
  <c r="X633" i="16"/>
  <c r="W632" i="16"/>
  <c r="W630" i="16"/>
  <c r="X628" i="16"/>
  <c r="X626" i="16"/>
  <c r="W623" i="16"/>
  <c r="W621" i="16"/>
  <c r="X619" i="16"/>
  <c r="X617" i="16"/>
  <c r="W616" i="16"/>
  <c r="W614" i="16"/>
  <c r="X612" i="16"/>
  <c r="X610" i="16"/>
  <c r="W607" i="16"/>
  <c r="W605" i="16"/>
  <c r="X603" i="16"/>
  <c r="X601" i="16"/>
  <c r="W600" i="16"/>
  <c r="W598" i="16"/>
  <c r="X596" i="16"/>
  <c r="X594" i="16"/>
  <c r="W591" i="16"/>
  <c r="W589" i="16"/>
  <c r="X587" i="16"/>
  <c r="X585" i="16"/>
  <c r="W584" i="16"/>
  <c r="W582" i="16"/>
  <c r="X580" i="16"/>
  <c r="X578" i="16"/>
  <c r="W575" i="16"/>
  <c r="W573" i="16"/>
  <c r="X571" i="16"/>
  <c r="X569" i="16"/>
  <c r="W568" i="16"/>
  <c r="W566" i="16"/>
  <c r="X564" i="16"/>
  <c r="X562" i="16"/>
  <c r="W559" i="16"/>
  <c r="W557" i="16"/>
  <c r="X555" i="16"/>
  <c r="X553" i="16"/>
  <c r="W552" i="16"/>
  <c r="W550" i="16"/>
  <c r="X548" i="16"/>
  <c r="X546" i="16"/>
  <c r="W543" i="16"/>
  <c r="W541" i="16"/>
  <c r="X539" i="16"/>
  <c r="X537" i="16"/>
  <c r="W536" i="16"/>
  <c r="W534" i="16"/>
  <c r="X532" i="16"/>
  <c r="X530" i="16"/>
  <c r="W527" i="16"/>
  <c r="W525" i="16"/>
  <c r="X523" i="16"/>
  <c r="X521" i="16"/>
  <c r="W520" i="16"/>
  <c r="W518" i="16"/>
  <c r="X516" i="16"/>
  <c r="X514" i="16"/>
  <c r="W511" i="16"/>
  <c r="W509" i="16"/>
  <c r="X507" i="16"/>
  <c r="X505" i="16"/>
  <c r="W504" i="16"/>
  <c r="W502" i="16"/>
  <c r="X500" i="16"/>
  <c r="X498" i="16"/>
  <c r="W495" i="16"/>
  <c r="W493" i="16"/>
  <c r="X491" i="16"/>
  <c r="X489" i="16"/>
  <c r="W488" i="16"/>
  <c r="W486" i="16"/>
  <c r="X484" i="16"/>
  <c r="X482" i="16"/>
  <c r="W479" i="16"/>
  <c r="W477" i="16"/>
  <c r="X475" i="16"/>
  <c r="X473" i="16"/>
  <c r="W472" i="16"/>
  <c r="W470" i="16"/>
  <c r="X468" i="16"/>
  <c r="X466" i="16"/>
  <c r="W463" i="16"/>
  <c r="W461" i="16"/>
  <c r="X460" i="16"/>
  <c r="W460" i="16"/>
  <c r="X458" i="16"/>
  <c r="W458" i="16"/>
  <c r="X456" i="16"/>
  <c r="W456" i="16"/>
  <c r="X454" i="16"/>
  <c r="W454" i="16"/>
  <c r="W452" i="16"/>
  <c r="X452" i="16"/>
  <c r="W450" i="16"/>
  <c r="X450" i="16"/>
  <c r="X448" i="16"/>
  <c r="W448" i="16"/>
  <c r="X446" i="16"/>
  <c r="W446" i="16"/>
  <c r="X444" i="16"/>
  <c r="W444" i="16"/>
  <c r="X442" i="16"/>
  <c r="W442" i="16"/>
  <c r="X440" i="16"/>
  <c r="W440" i="16"/>
  <c r="X438" i="16"/>
  <c r="W438" i="16"/>
  <c r="W436" i="16"/>
  <c r="X436" i="16"/>
  <c r="W434" i="16"/>
  <c r="X434" i="16"/>
  <c r="X432" i="16"/>
  <c r="W432" i="16"/>
  <c r="X430" i="16"/>
  <c r="W430" i="16"/>
  <c r="X428" i="16"/>
  <c r="W428" i="16"/>
  <c r="X426" i="16"/>
  <c r="W426" i="16"/>
  <c r="X424" i="16"/>
  <c r="W424" i="16"/>
  <c r="X422" i="16"/>
  <c r="W422" i="16"/>
  <c r="W420" i="16"/>
  <c r="X420" i="16"/>
  <c r="W418" i="16"/>
  <c r="X418" i="16"/>
  <c r="X416" i="16"/>
  <c r="W416" i="16"/>
  <c r="X414" i="16"/>
  <c r="W414" i="16"/>
  <c r="X412" i="16"/>
  <c r="W412" i="16"/>
  <c r="X410" i="16"/>
  <c r="W410" i="16"/>
  <c r="X408" i="16"/>
  <c r="W408" i="16"/>
  <c r="X406" i="16"/>
  <c r="W406" i="16"/>
  <c r="W404" i="16"/>
  <c r="X404" i="16"/>
  <c r="W402" i="16"/>
  <c r="X402" i="16"/>
  <c r="X400" i="16"/>
  <c r="W400" i="16"/>
  <c r="X398" i="16"/>
  <c r="X396" i="16"/>
  <c r="W396" i="16"/>
  <c r="X394" i="16"/>
  <c r="W394" i="16"/>
  <c r="X392" i="16"/>
  <c r="W392" i="16"/>
  <c r="X390" i="16"/>
  <c r="W390" i="16"/>
  <c r="W388" i="16"/>
  <c r="X388" i="16"/>
  <c r="W386" i="16"/>
  <c r="X386" i="16"/>
  <c r="X384" i="16"/>
  <c r="W384" i="16"/>
  <c r="X382" i="16"/>
  <c r="W382" i="16"/>
  <c r="X380" i="16"/>
  <c r="W380" i="16"/>
  <c r="X378" i="16"/>
  <c r="W378" i="16"/>
  <c r="X375" i="16"/>
  <c r="W375" i="16"/>
  <c r="X373" i="16"/>
  <c r="W373" i="16"/>
  <c r="W371" i="16"/>
  <c r="X371" i="16"/>
  <c r="W369" i="16"/>
  <c r="X369" i="16"/>
  <c r="X367" i="16"/>
  <c r="W367" i="16"/>
  <c r="X365" i="16"/>
  <c r="W365" i="16"/>
  <c r="X363" i="16"/>
  <c r="W363" i="16"/>
  <c r="X361" i="16"/>
  <c r="W361" i="16"/>
  <c r="X359" i="16"/>
  <c r="W359" i="16"/>
  <c r="X357" i="16"/>
  <c r="W357" i="16"/>
  <c r="W355" i="16"/>
  <c r="X355" i="16"/>
  <c r="W353" i="16"/>
  <c r="X353" i="16"/>
  <c r="X351" i="16"/>
  <c r="W351" i="16"/>
  <c r="X349" i="16"/>
  <c r="W349" i="16"/>
  <c r="X347" i="16"/>
  <c r="W347" i="16"/>
  <c r="X345" i="16"/>
  <c r="W345" i="16"/>
  <c r="X343" i="16"/>
  <c r="W343" i="16"/>
  <c r="X341" i="16"/>
  <c r="W341" i="16"/>
  <c r="W339" i="16"/>
  <c r="X339" i="16"/>
  <c r="W337" i="16"/>
  <c r="X337" i="16"/>
  <c r="X335" i="16"/>
  <c r="W335" i="16"/>
  <c r="X333" i="16"/>
  <c r="W333" i="16"/>
  <c r="X331" i="16"/>
  <c r="W331" i="16"/>
  <c r="X329" i="16"/>
  <c r="W329" i="16"/>
  <c r="X327" i="16"/>
  <c r="W327" i="16"/>
  <c r="X325" i="16"/>
  <c r="W325" i="16"/>
  <c r="W323" i="16"/>
  <c r="X323" i="16"/>
  <c r="W321" i="16"/>
  <c r="X321" i="16"/>
  <c r="X319" i="16"/>
  <c r="W319" i="16"/>
  <c r="X317" i="16"/>
  <c r="W317" i="16"/>
  <c r="X315" i="16"/>
  <c r="W315" i="16"/>
  <c r="X313" i="16"/>
  <c r="W313" i="16"/>
  <c r="X311" i="16"/>
  <c r="W311" i="16"/>
  <c r="X309" i="16"/>
  <c r="W309" i="16"/>
  <c r="W307" i="16"/>
  <c r="X307" i="16"/>
  <c r="W305" i="16"/>
  <c r="X305" i="16"/>
  <c r="X303" i="16"/>
  <c r="W303" i="16"/>
  <c r="X301" i="16"/>
  <c r="W301" i="16"/>
  <c r="X299" i="16"/>
  <c r="W299" i="16"/>
  <c r="X297" i="16"/>
  <c r="W297" i="16"/>
  <c r="X295" i="16"/>
  <c r="W295" i="16"/>
  <c r="X293" i="16"/>
  <c r="W293" i="16"/>
  <c r="W291" i="16"/>
  <c r="X291" i="16"/>
  <c r="W289" i="16"/>
  <c r="X289" i="16"/>
  <c r="X287" i="16"/>
  <c r="W287" i="16"/>
  <c r="X285" i="16"/>
  <c r="W285" i="16"/>
  <c r="X283" i="16"/>
  <c r="W283" i="16"/>
  <c r="X281" i="16"/>
  <c r="W281" i="16"/>
  <c r="X279" i="16"/>
  <c r="W279" i="16"/>
  <c r="X277" i="16"/>
  <c r="W277" i="16"/>
  <c r="W275" i="16"/>
  <c r="X275" i="16"/>
  <c r="W273" i="16"/>
  <c r="X273" i="16"/>
  <c r="X271" i="16"/>
  <c r="W271" i="16"/>
  <c r="X269" i="16"/>
  <c r="W269" i="16"/>
  <c r="X267" i="16"/>
  <c r="W267" i="16"/>
  <c r="X265" i="16"/>
  <c r="W265" i="16"/>
  <c r="X263" i="16"/>
  <c r="W263" i="16"/>
  <c r="X261" i="16"/>
  <c r="W261" i="16"/>
  <c r="W259" i="16"/>
  <c r="X259" i="16"/>
  <c r="W257" i="16"/>
  <c r="X257" i="16"/>
  <c r="X255" i="16"/>
  <c r="W255" i="16"/>
  <c r="X253" i="16"/>
  <c r="W253" i="16"/>
  <c r="X251" i="16"/>
  <c r="W251" i="16"/>
  <c r="X249" i="16"/>
  <c r="W249" i="16"/>
  <c r="X247" i="16"/>
  <c r="W247" i="16"/>
  <c r="X245" i="16"/>
  <c r="W245" i="16"/>
  <c r="W243" i="16"/>
  <c r="X243" i="16"/>
  <c r="W241" i="16"/>
  <c r="X241" i="16"/>
  <c r="X239" i="16"/>
  <c r="W239" i="16"/>
  <c r="X237" i="16"/>
  <c r="W237" i="16"/>
  <c r="X235" i="16"/>
  <c r="W235" i="16"/>
  <c r="X233" i="16"/>
  <c r="W233" i="16"/>
  <c r="X231" i="16"/>
  <c r="W231" i="16"/>
  <c r="X229" i="16"/>
  <c r="W229" i="16"/>
  <c r="W227" i="16"/>
  <c r="X227" i="16"/>
  <c r="W225" i="16"/>
  <c r="X225" i="16"/>
  <c r="X223" i="16"/>
  <c r="W223" i="16"/>
  <c r="X221" i="16"/>
  <c r="W221" i="16"/>
  <c r="X219" i="16"/>
  <c r="W219" i="16"/>
  <c r="X217" i="16"/>
  <c r="W217" i="16"/>
  <c r="X215" i="16"/>
  <c r="W215" i="16"/>
  <c r="X213" i="16"/>
  <c r="W213" i="16"/>
  <c r="W211" i="16"/>
  <c r="X211" i="16"/>
  <c r="W209" i="16"/>
  <c r="X209" i="16"/>
  <c r="X207" i="16"/>
  <c r="W207" i="16"/>
  <c r="X205" i="16"/>
  <c r="W205" i="16"/>
  <c r="X203" i="16"/>
  <c r="W203" i="16"/>
  <c r="X201" i="16"/>
  <c r="W201" i="16"/>
  <c r="X199" i="16"/>
  <c r="W199" i="16"/>
  <c r="X197" i="16"/>
  <c r="W197" i="16"/>
  <c r="W195" i="16"/>
  <c r="X195" i="16"/>
  <c r="W193" i="16"/>
  <c r="X193" i="16"/>
  <c r="X191" i="16"/>
  <c r="W191" i="16"/>
  <c r="X189" i="16"/>
  <c r="W189" i="16"/>
  <c r="X187" i="16"/>
  <c r="W187" i="16"/>
  <c r="X185" i="16"/>
  <c r="W185" i="16"/>
  <c r="X183" i="16"/>
  <c r="W183" i="16"/>
  <c r="X181" i="16"/>
  <c r="W181" i="16"/>
  <c r="W179" i="16"/>
  <c r="X179" i="16"/>
  <c r="W177" i="16"/>
  <c r="X177" i="16"/>
  <c r="X175" i="16"/>
  <c r="W175" i="16"/>
  <c r="X173" i="16"/>
  <c r="W173" i="16"/>
  <c r="X171" i="16"/>
  <c r="W171" i="16"/>
  <c r="X169" i="16"/>
  <c r="W169" i="16"/>
  <c r="X167" i="16"/>
  <c r="W167" i="16"/>
  <c r="X165" i="16"/>
  <c r="W165" i="16"/>
  <c r="W163" i="16"/>
  <c r="X163" i="16"/>
  <c r="W161" i="16"/>
  <c r="X161" i="16"/>
  <c r="X159" i="16"/>
  <c r="W159" i="16"/>
  <c r="X157" i="16"/>
  <c r="W157" i="16"/>
  <c r="X155" i="16"/>
  <c r="W155" i="16"/>
  <c r="X153" i="16"/>
  <c r="W153" i="16"/>
  <c r="X151" i="16"/>
  <c r="W151" i="16"/>
  <c r="X149" i="16"/>
  <c r="W149" i="16"/>
  <c r="W147" i="16"/>
  <c r="X147" i="16"/>
  <c r="W145" i="16"/>
  <c r="X145" i="16"/>
  <c r="X143" i="16"/>
  <c r="W143" i="16"/>
  <c r="X141" i="16"/>
  <c r="W141" i="16"/>
  <c r="X139" i="16"/>
  <c r="W139" i="16"/>
  <c r="X137" i="16"/>
  <c r="W137" i="16"/>
  <c r="X135" i="16"/>
  <c r="W135" i="16"/>
  <c r="X133" i="16"/>
  <c r="W133" i="16"/>
  <c r="W131" i="16"/>
  <c r="X131" i="16"/>
  <c r="W129" i="16"/>
  <c r="X129" i="16"/>
  <c r="X127" i="16"/>
  <c r="W127" i="16"/>
  <c r="X125" i="16"/>
  <c r="W125" i="16"/>
  <c r="X123" i="16"/>
  <c r="W123" i="16"/>
  <c r="X121" i="16"/>
  <c r="W121" i="16"/>
  <c r="X119" i="16"/>
  <c r="W119" i="16"/>
  <c r="X117" i="16"/>
  <c r="W117" i="16"/>
  <c r="W115" i="16"/>
  <c r="X115" i="16"/>
  <c r="W113" i="16"/>
  <c r="X113" i="16"/>
  <c r="X111" i="16"/>
  <c r="W111" i="16"/>
  <c r="X109" i="16"/>
  <c r="W109" i="16"/>
  <c r="X107" i="16"/>
  <c r="W107" i="16"/>
  <c r="X105" i="16"/>
  <c r="W105" i="16"/>
  <c r="X103" i="16"/>
  <c r="W103" i="16"/>
  <c r="X101" i="16"/>
  <c r="W101" i="16"/>
  <c r="W99" i="16"/>
  <c r="X99" i="16"/>
  <c r="W97" i="16"/>
  <c r="X97" i="16"/>
  <c r="X95" i="16"/>
  <c r="W95" i="16"/>
  <c r="X93" i="16"/>
  <c r="W93" i="16"/>
  <c r="X91" i="16"/>
  <c r="W91" i="16"/>
  <c r="X89" i="16"/>
  <c r="W89" i="16"/>
  <c r="X87" i="16"/>
  <c r="W87" i="16"/>
  <c r="X85" i="16"/>
  <c r="W85" i="16"/>
  <c r="W83" i="16"/>
  <c r="X83" i="16"/>
  <c r="W81" i="16"/>
  <c r="X81" i="16"/>
  <c r="X79" i="16"/>
  <c r="W79" i="16"/>
  <c r="X77" i="16"/>
  <c r="W77" i="16"/>
  <c r="X75" i="16"/>
  <c r="W75" i="16"/>
  <c r="X73" i="16"/>
  <c r="W73" i="16"/>
  <c r="X71" i="16"/>
  <c r="W71" i="16"/>
  <c r="X69" i="16"/>
  <c r="W69" i="16"/>
  <c r="W67" i="16"/>
  <c r="X67" i="16"/>
  <c r="W65" i="16"/>
  <c r="X65" i="16"/>
  <c r="X63" i="16"/>
  <c r="W63" i="16"/>
  <c r="X61" i="16"/>
  <c r="W61" i="16"/>
  <c r="X59" i="16"/>
  <c r="W59" i="16"/>
  <c r="X57" i="16"/>
  <c r="W57" i="16"/>
  <c r="X55" i="16"/>
  <c r="W55" i="16"/>
  <c r="X53" i="16"/>
  <c r="W53" i="16"/>
  <c r="W51" i="16"/>
  <c r="X51" i="16"/>
  <c r="W49" i="16"/>
  <c r="X49" i="16"/>
  <c r="X47" i="16"/>
  <c r="W47" i="16"/>
  <c r="X45" i="16"/>
  <c r="W45" i="16"/>
  <c r="X43" i="16"/>
  <c r="W43" i="16"/>
  <c r="X41" i="16"/>
  <c r="W41" i="16"/>
  <c r="X39" i="16"/>
  <c r="W39" i="16"/>
  <c r="X37" i="16"/>
  <c r="W37" i="16"/>
  <c r="W35" i="16"/>
  <c r="X35" i="16"/>
  <c r="W33" i="16"/>
  <c r="X33" i="16"/>
  <c r="X31" i="16"/>
  <c r="W31" i="16"/>
  <c r="X29" i="16"/>
  <c r="W29" i="16"/>
  <c r="X27" i="16"/>
  <c r="W27" i="16"/>
  <c r="X25" i="16"/>
  <c r="W25" i="16"/>
  <c r="X23" i="16"/>
  <c r="W23" i="16"/>
  <c r="X21" i="16"/>
  <c r="W21" i="16"/>
  <c r="W19" i="16"/>
  <c r="X19" i="16"/>
  <c r="W17" i="16"/>
  <c r="X17" i="16"/>
  <c r="X15" i="16"/>
  <c r="W15" i="16"/>
  <c r="X13" i="16"/>
  <c r="W13" i="16"/>
  <c r="X11" i="16"/>
  <c r="W11" i="16"/>
  <c r="X9" i="16"/>
  <c r="W9" i="16"/>
  <c r="X7" i="16"/>
  <c r="W7" i="16"/>
  <c r="X5" i="16"/>
  <c r="W5" i="16"/>
  <c r="W994" i="16"/>
  <c r="W989" i="16"/>
  <c r="W987" i="16"/>
  <c r="W980" i="16"/>
  <c r="W978" i="16"/>
  <c r="W973" i="16"/>
  <c r="W971" i="16"/>
  <c r="W964" i="16"/>
  <c r="W962" i="16"/>
  <c r="W957" i="16"/>
  <c r="W955" i="16"/>
  <c r="W948" i="16"/>
  <c r="W946" i="16"/>
  <c r="W941" i="16"/>
  <c r="W939" i="16"/>
  <c r="W932" i="16"/>
  <c r="W930" i="16"/>
  <c r="W925" i="16"/>
  <c r="W923" i="16"/>
  <c r="W916" i="16"/>
  <c r="W914" i="16"/>
  <c r="W909" i="16"/>
  <c r="W907" i="16"/>
  <c r="W900" i="16"/>
  <c r="W898" i="16"/>
  <c r="W893" i="16"/>
  <c r="W891" i="16"/>
  <c r="W884" i="16"/>
  <c r="W882" i="16"/>
  <c r="W877" i="16"/>
  <c r="W875" i="16"/>
  <c r="W868" i="16"/>
  <c r="W866" i="16"/>
  <c r="W861" i="16"/>
  <c r="W859" i="16"/>
  <c r="W852" i="16"/>
  <c r="W850" i="16"/>
  <c r="W845" i="16"/>
  <c r="W842" i="16"/>
  <c r="W835" i="16"/>
  <c r="W833" i="16"/>
  <c r="W828" i="16"/>
  <c r="W826" i="16"/>
  <c r="W819" i="16"/>
  <c r="W817" i="16"/>
  <c r="W780" i="16"/>
  <c r="W778" i="16"/>
  <c r="W771" i="16"/>
  <c r="W769" i="16"/>
  <c r="W764" i="16"/>
  <c r="W762" i="16"/>
  <c r="W755" i="16"/>
  <c r="W753" i="16"/>
  <c r="W748" i="16"/>
  <c r="W746" i="16"/>
  <c r="W739" i="16"/>
  <c r="W737" i="16"/>
  <c r="W732" i="16"/>
  <c r="W730" i="16"/>
  <c r="W723" i="16"/>
  <c r="W721" i="16"/>
  <c r="W716" i="16"/>
  <c r="W714" i="16"/>
  <c r="W707" i="16"/>
  <c r="W705" i="16"/>
  <c r="W700" i="16"/>
  <c r="W698" i="16"/>
  <c r="W691" i="16"/>
  <c r="W689" i="16"/>
  <c r="W684" i="16"/>
  <c r="W682" i="16"/>
  <c r="W675" i="16"/>
  <c r="W673" i="16"/>
  <c r="W668" i="16"/>
  <c r="W666" i="16"/>
  <c r="W659" i="16"/>
  <c r="W657" i="16"/>
  <c r="W652" i="16"/>
  <c r="W650" i="16"/>
  <c r="W643" i="16"/>
  <c r="W641" i="16"/>
  <c r="W636" i="16"/>
  <c r="W634" i="16"/>
  <c r="W627" i="16"/>
  <c r="W625" i="16"/>
  <c r="W620" i="16"/>
  <c r="W618" i="16"/>
  <c r="W611" i="16"/>
  <c r="W609" i="16"/>
  <c r="W604" i="16"/>
  <c r="W602" i="16"/>
  <c r="W595" i="16"/>
  <c r="W593" i="16"/>
  <c r="W588" i="16"/>
  <c r="W586" i="16"/>
  <c r="W579" i="16"/>
  <c r="W577" i="16"/>
  <c r="W572" i="16"/>
  <c r="W570" i="16"/>
  <c r="W563" i="16"/>
  <c r="W561" i="16"/>
  <c r="W556" i="16"/>
  <c r="W554" i="16"/>
  <c r="W547" i="16"/>
  <c r="W545" i="16"/>
  <c r="W540" i="16"/>
  <c r="W538" i="16"/>
  <c r="W531" i="16"/>
  <c r="W529" i="16"/>
  <c r="W524" i="16"/>
  <c r="W522" i="16"/>
  <c r="W515" i="16"/>
  <c r="W513" i="16"/>
  <c r="W508" i="16"/>
  <c r="W506" i="16"/>
  <c r="W499" i="16"/>
  <c r="W497" i="16"/>
  <c r="W492" i="16"/>
  <c r="W490" i="16"/>
  <c r="W483" i="16"/>
  <c r="W481" i="16"/>
  <c r="W476" i="16"/>
  <c r="W474" i="16"/>
  <c r="W467" i="16"/>
  <c r="W465" i="16"/>
  <c r="W993" i="16"/>
  <c r="W991" i="16"/>
  <c r="W984" i="16"/>
  <c r="W982" i="16"/>
  <c r="W977" i="16"/>
  <c r="W975" i="16"/>
  <c r="W968" i="16"/>
  <c r="W966" i="16"/>
  <c r="W961" i="16"/>
  <c r="W959" i="16"/>
  <c r="W952" i="16"/>
  <c r="W950" i="16"/>
  <c r="W945" i="16"/>
  <c r="W943" i="16"/>
  <c r="W936" i="16"/>
  <c r="W934" i="16"/>
  <c r="W929" i="16"/>
  <c r="W927" i="16"/>
  <c r="W920" i="16"/>
  <c r="W918" i="16"/>
  <c r="W913" i="16"/>
  <c r="W911" i="16"/>
  <c r="W904" i="16"/>
  <c r="W902" i="16"/>
  <c r="W897" i="16"/>
  <c r="W895" i="16"/>
  <c r="W888" i="16"/>
  <c r="W886" i="16"/>
  <c r="W881" i="16"/>
  <c r="W879" i="16"/>
  <c r="W872" i="16"/>
  <c r="W870" i="16"/>
  <c r="W865" i="16"/>
  <c r="W863" i="16"/>
  <c r="W856" i="16"/>
  <c r="W854" i="16"/>
  <c r="W849" i="16"/>
  <c r="W847" i="16"/>
  <c r="W839" i="16"/>
  <c r="W837" i="16"/>
  <c r="W832" i="16"/>
  <c r="W830" i="16"/>
  <c r="W823" i="16"/>
  <c r="W821" i="16"/>
  <c r="W784" i="16"/>
  <c r="W782" i="16"/>
  <c r="W775" i="16"/>
  <c r="W773" i="16"/>
  <c r="W768" i="16"/>
  <c r="W766" i="16"/>
  <c r="W759" i="16"/>
  <c r="W757" i="16"/>
  <c r="W752" i="16"/>
  <c r="W750" i="16"/>
  <c r="W743" i="16"/>
  <c r="W741" i="16"/>
  <c r="W736" i="16"/>
  <c r="W734" i="16"/>
  <c r="W727" i="16"/>
  <c r="W725" i="16"/>
  <c r="W720" i="16"/>
  <c r="W718" i="16"/>
  <c r="W711" i="16"/>
  <c r="W709" i="16"/>
  <c r="W704" i="16"/>
  <c r="W702" i="16"/>
  <c r="W695" i="16"/>
  <c r="W693" i="16"/>
  <c r="W688" i="16"/>
  <c r="W686" i="16"/>
  <c r="W679" i="16"/>
  <c r="W677" i="16"/>
  <c r="W672" i="16"/>
  <c r="W670" i="16"/>
  <c r="W663" i="16"/>
  <c r="W661" i="16"/>
  <c r="W656" i="16"/>
  <c r="W654" i="16"/>
  <c r="W647" i="16"/>
  <c r="W645" i="16"/>
  <c r="W640" i="16"/>
  <c r="W638" i="16"/>
  <c r="W631" i="16"/>
  <c r="W629" i="16"/>
  <c r="W624" i="16"/>
  <c r="W622" i="16"/>
  <c r="W615" i="16"/>
  <c r="W613" i="16"/>
  <c r="W608" i="16"/>
  <c r="W606" i="16"/>
  <c r="W599" i="16"/>
  <c r="W597" i="16"/>
  <c r="W592" i="16"/>
  <c r="W590" i="16"/>
  <c r="W583" i="16"/>
  <c r="W581" i="16"/>
  <c r="W576" i="16"/>
  <c r="W574" i="16"/>
  <c r="W567" i="16"/>
  <c r="W565" i="16"/>
  <c r="W560" i="16"/>
  <c r="W558" i="16"/>
  <c r="W551" i="16"/>
  <c r="W549" i="16"/>
  <c r="W544" i="16"/>
  <c r="W542" i="16"/>
  <c r="W535" i="16"/>
  <c r="W533" i="16"/>
  <c r="W528" i="16"/>
  <c r="W526" i="16"/>
  <c r="W519" i="16"/>
  <c r="W517" i="16"/>
  <c r="W512" i="16"/>
  <c r="W510" i="16"/>
  <c r="W503" i="16"/>
  <c r="W501" i="16"/>
  <c r="W496" i="16"/>
  <c r="W494" i="16"/>
  <c r="W487" i="16"/>
  <c r="W485" i="16"/>
  <c r="W480" i="16"/>
  <c r="W478" i="16"/>
  <c r="W471" i="16"/>
  <c r="W469" i="16"/>
  <c r="W464" i="16"/>
  <c r="W462" i="16"/>
  <c r="W459" i="16"/>
  <c r="X459" i="16"/>
  <c r="W457" i="16"/>
  <c r="X457" i="16"/>
  <c r="X455" i="16"/>
  <c r="W455" i="16"/>
  <c r="X453" i="16"/>
  <c r="W453" i="16"/>
  <c r="X451" i="16"/>
  <c r="W451" i="16"/>
  <c r="X449" i="16"/>
  <c r="W449" i="16"/>
  <c r="X447" i="16"/>
  <c r="W447" i="16"/>
  <c r="X445" i="16"/>
  <c r="W445" i="16"/>
  <c r="W443" i="16"/>
  <c r="X443" i="16"/>
  <c r="W441" i="16"/>
  <c r="X441" i="16"/>
  <c r="X439" i="16"/>
  <c r="W439" i="16"/>
  <c r="X437" i="16"/>
  <c r="W437" i="16"/>
  <c r="X435" i="16"/>
  <c r="W435" i="16"/>
  <c r="X433" i="16"/>
  <c r="W433" i="16"/>
  <c r="X431" i="16"/>
  <c r="W431" i="16"/>
  <c r="X429" i="16"/>
  <c r="W429" i="16"/>
  <c r="W427" i="16"/>
  <c r="X427" i="16"/>
  <c r="W425" i="16"/>
  <c r="X425" i="16"/>
  <c r="X423" i="16"/>
  <c r="W423" i="16"/>
  <c r="X421" i="16"/>
  <c r="W421" i="16"/>
  <c r="X419" i="16"/>
  <c r="W419" i="16"/>
  <c r="X417" i="16"/>
  <c r="W417" i="16"/>
  <c r="X415" i="16"/>
  <c r="W415" i="16"/>
  <c r="X413" i="16"/>
  <c r="W413" i="16"/>
  <c r="W411" i="16"/>
  <c r="X411" i="16"/>
  <c r="W409" i="16"/>
  <c r="X409" i="16"/>
  <c r="X407" i="16"/>
  <c r="W407" i="16"/>
  <c r="X405" i="16"/>
  <c r="W405" i="16"/>
  <c r="X403" i="16"/>
  <c r="W403" i="16"/>
  <c r="X401" i="16"/>
  <c r="W401" i="16"/>
  <c r="X399" i="16"/>
  <c r="W399" i="16"/>
  <c r="X397" i="16"/>
  <c r="W397" i="16"/>
  <c r="W395" i="16"/>
  <c r="X395" i="16"/>
  <c r="W393" i="16"/>
  <c r="X393" i="16"/>
  <c r="X391" i="16"/>
  <c r="W391" i="16"/>
  <c r="X389" i="16"/>
  <c r="W389" i="16"/>
  <c r="X387" i="16"/>
  <c r="W387" i="16"/>
  <c r="X385" i="16"/>
  <c r="W385" i="16"/>
  <c r="X383" i="16"/>
  <c r="W383" i="16"/>
  <c r="X381" i="16"/>
  <c r="W381" i="16"/>
  <c r="W379" i="16"/>
  <c r="X379" i="16"/>
  <c r="W376" i="16"/>
  <c r="X376" i="16"/>
  <c r="X374" i="16"/>
  <c r="W374" i="16"/>
  <c r="X372" i="16"/>
  <c r="W372" i="16"/>
  <c r="X370" i="16"/>
  <c r="X368" i="16"/>
  <c r="W368" i="16"/>
  <c r="X366" i="16"/>
  <c r="W366" i="16"/>
  <c r="X364" i="16"/>
  <c r="W364" i="16"/>
  <c r="W362" i="16"/>
  <c r="X362" i="16"/>
  <c r="W360" i="16"/>
  <c r="X360" i="16"/>
  <c r="X358" i="16"/>
  <c r="W358" i="16"/>
  <c r="X356" i="16"/>
  <c r="W356" i="16"/>
  <c r="X354" i="16"/>
  <c r="W354" i="16"/>
  <c r="X352" i="16"/>
  <c r="W352" i="16"/>
  <c r="X350" i="16"/>
  <c r="W350" i="16"/>
  <c r="X348" i="16"/>
  <c r="W348" i="16"/>
  <c r="W346" i="16"/>
  <c r="X346" i="16"/>
  <c r="W344" i="16"/>
  <c r="X344" i="16"/>
  <c r="X342" i="16"/>
  <c r="W342" i="16"/>
  <c r="X340" i="16"/>
  <c r="W340" i="16"/>
  <c r="X338" i="16"/>
  <c r="W338" i="16"/>
  <c r="X336" i="16"/>
  <c r="W336" i="16"/>
  <c r="X334" i="16"/>
  <c r="W334" i="16"/>
  <c r="X332" i="16"/>
  <c r="W332" i="16"/>
  <c r="W330" i="16"/>
  <c r="X330" i="16"/>
  <c r="W328" i="16"/>
  <c r="X328" i="16"/>
  <c r="X326" i="16"/>
  <c r="W326" i="16"/>
  <c r="X324" i="16"/>
  <c r="W324" i="16"/>
  <c r="X322" i="16"/>
  <c r="W322" i="16"/>
  <c r="X320" i="16"/>
  <c r="W320" i="16"/>
  <c r="X318" i="16"/>
  <c r="W318" i="16"/>
  <c r="X316" i="16"/>
  <c r="W316" i="16"/>
  <c r="W314" i="16"/>
  <c r="X314" i="16"/>
  <c r="W312" i="16"/>
  <c r="X312" i="16"/>
  <c r="X310" i="16"/>
  <c r="W310" i="16"/>
  <c r="X308" i="16"/>
  <c r="W308" i="16"/>
  <c r="X306" i="16"/>
  <c r="W306" i="16"/>
  <c r="X304" i="16"/>
  <c r="W304" i="16"/>
  <c r="X302" i="16"/>
  <c r="W302" i="16"/>
  <c r="X300" i="16"/>
  <c r="W300" i="16"/>
  <c r="W298" i="16"/>
  <c r="X298" i="16"/>
  <c r="W296" i="16"/>
  <c r="X296" i="16"/>
  <c r="X294" i="16"/>
  <c r="W294" i="16"/>
  <c r="X292" i="16"/>
  <c r="W292" i="16"/>
  <c r="X290" i="16"/>
  <c r="W290" i="16"/>
  <c r="X288" i="16"/>
  <c r="W288" i="16"/>
  <c r="X286" i="16"/>
  <c r="W286" i="16"/>
  <c r="X284" i="16"/>
  <c r="W284" i="16"/>
  <c r="W282" i="16"/>
  <c r="X282" i="16"/>
  <c r="W280" i="16"/>
  <c r="X280" i="16"/>
  <c r="X278" i="16"/>
  <c r="W278" i="16"/>
  <c r="X276" i="16"/>
  <c r="W276" i="16"/>
  <c r="X274" i="16"/>
  <c r="W274" i="16"/>
  <c r="X272" i="16"/>
  <c r="W272" i="16"/>
  <c r="X270" i="16"/>
  <c r="W270" i="16"/>
  <c r="X268" i="16"/>
  <c r="W268" i="16"/>
  <c r="W266" i="16"/>
  <c r="X266" i="16"/>
  <c r="W264" i="16"/>
  <c r="X264" i="16"/>
  <c r="X262" i="16"/>
  <c r="W262" i="16"/>
  <c r="X260" i="16"/>
  <c r="W260" i="16"/>
  <c r="X258" i="16"/>
  <c r="W258" i="16"/>
  <c r="X256" i="16"/>
  <c r="W256" i="16"/>
  <c r="X254" i="16"/>
  <c r="W254" i="16"/>
  <c r="X252" i="16"/>
  <c r="W252" i="16"/>
  <c r="W250" i="16"/>
  <c r="X250" i="16"/>
  <c r="W248" i="16"/>
  <c r="X248" i="16"/>
  <c r="X246" i="16"/>
  <c r="W246" i="16"/>
  <c r="X244" i="16"/>
  <c r="W244" i="16"/>
  <c r="X242" i="16"/>
  <c r="W242" i="16"/>
  <c r="X240" i="16"/>
  <c r="W240" i="16"/>
  <c r="X238" i="16"/>
  <c r="W238" i="16"/>
  <c r="X236" i="16"/>
  <c r="W236" i="16"/>
  <c r="W234" i="16"/>
  <c r="X234" i="16"/>
  <c r="W232" i="16"/>
  <c r="X232" i="16"/>
  <c r="X230" i="16"/>
  <c r="W230" i="16"/>
  <c r="X228" i="16"/>
  <c r="W228" i="16"/>
  <c r="X226" i="16"/>
  <c r="W226" i="16"/>
  <c r="X224" i="16"/>
  <c r="W224" i="16"/>
  <c r="X222" i="16"/>
  <c r="W222" i="16"/>
  <c r="X220" i="16"/>
  <c r="W220" i="16"/>
  <c r="W218" i="16"/>
  <c r="X218" i="16"/>
  <c r="W216" i="16"/>
  <c r="X216" i="16"/>
  <c r="X214" i="16"/>
  <c r="W214" i="16"/>
  <c r="X212" i="16"/>
  <c r="W212" i="16"/>
  <c r="X210" i="16"/>
  <c r="W210" i="16"/>
  <c r="X208" i="16"/>
  <c r="W208" i="16"/>
  <c r="X206" i="16"/>
  <c r="W206" i="16"/>
  <c r="X204" i="16"/>
  <c r="W204" i="16"/>
  <c r="W202" i="16"/>
  <c r="X202" i="16"/>
  <c r="W200" i="16"/>
  <c r="X200" i="16"/>
  <c r="X198" i="16"/>
  <c r="W198" i="16"/>
  <c r="X196" i="16"/>
  <c r="W196" i="16"/>
  <c r="X194" i="16"/>
  <c r="W194" i="16"/>
  <c r="X192" i="16"/>
  <c r="W192" i="16"/>
  <c r="X190" i="16"/>
  <c r="W190" i="16"/>
  <c r="X188" i="16"/>
  <c r="W188" i="16"/>
  <c r="W186" i="16"/>
  <c r="X186" i="16"/>
  <c r="W184" i="16"/>
  <c r="X184" i="16"/>
  <c r="X182" i="16"/>
  <c r="W182" i="16"/>
  <c r="X180" i="16"/>
  <c r="W180" i="16"/>
  <c r="X178" i="16"/>
  <c r="W178" i="16"/>
  <c r="X176" i="16"/>
  <c r="W176" i="16"/>
  <c r="X174" i="16"/>
  <c r="W174" i="16"/>
  <c r="X172" i="16"/>
  <c r="W172" i="16"/>
  <c r="W170" i="16"/>
  <c r="X170" i="16"/>
  <c r="W168" i="16"/>
  <c r="X168" i="16"/>
  <c r="X166" i="16"/>
  <c r="W166" i="16"/>
  <c r="X164" i="16"/>
  <c r="W164" i="16"/>
  <c r="X162" i="16"/>
  <c r="W162" i="16"/>
  <c r="X160" i="16"/>
  <c r="W160" i="16"/>
  <c r="X158" i="16"/>
  <c r="W158" i="16"/>
  <c r="X156" i="16"/>
  <c r="W156" i="16"/>
  <c r="W154" i="16"/>
  <c r="X154" i="16"/>
  <c r="W152" i="16"/>
  <c r="X152" i="16"/>
  <c r="X150" i="16"/>
  <c r="W150" i="16"/>
  <c r="X148" i="16"/>
  <c r="W148" i="16"/>
  <c r="X146" i="16"/>
  <c r="W146" i="16"/>
  <c r="X144" i="16"/>
  <c r="W144" i="16"/>
  <c r="X142" i="16"/>
  <c r="W142" i="16"/>
  <c r="X140" i="16"/>
  <c r="W140" i="16"/>
  <c r="W138" i="16"/>
  <c r="X138" i="16"/>
  <c r="W136" i="16"/>
  <c r="X136" i="16"/>
  <c r="X134" i="16"/>
  <c r="W134" i="16"/>
  <c r="X132" i="16"/>
  <c r="W132" i="16"/>
  <c r="X130" i="16"/>
  <c r="W130" i="16"/>
  <c r="X128" i="16"/>
  <c r="W128" i="16"/>
  <c r="X126" i="16"/>
  <c r="W126" i="16"/>
  <c r="X124" i="16"/>
  <c r="W124" i="16"/>
  <c r="W122" i="16"/>
  <c r="X122" i="16"/>
  <c r="W120" i="16"/>
  <c r="X120" i="16"/>
  <c r="X118" i="16"/>
  <c r="W118" i="16"/>
  <c r="X116" i="16"/>
  <c r="W116" i="16"/>
  <c r="X114" i="16"/>
  <c r="W114" i="16"/>
  <c r="X112" i="16"/>
  <c r="W112" i="16"/>
  <c r="X110" i="16"/>
  <c r="W110" i="16"/>
  <c r="X108" i="16"/>
  <c r="W108" i="16"/>
  <c r="W106" i="16"/>
  <c r="X106" i="16"/>
  <c r="W104" i="16"/>
  <c r="X104" i="16"/>
  <c r="X102" i="16"/>
  <c r="W102" i="16"/>
  <c r="X100" i="16"/>
  <c r="W100" i="16"/>
  <c r="X98" i="16"/>
  <c r="W98" i="16"/>
  <c r="X96" i="16"/>
  <c r="W96" i="16"/>
  <c r="X94" i="16"/>
  <c r="W94" i="16"/>
  <c r="X92" i="16"/>
  <c r="W92" i="16"/>
  <c r="W90" i="16"/>
  <c r="X90" i="16"/>
  <c r="W88" i="16"/>
  <c r="X88" i="16"/>
  <c r="X86" i="16"/>
  <c r="W86" i="16"/>
  <c r="X84" i="16"/>
  <c r="W84" i="16"/>
  <c r="X82" i="16"/>
  <c r="W82" i="16"/>
  <c r="X80" i="16"/>
  <c r="W80" i="16"/>
  <c r="X78" i="16"/>
  <c r="W78" i="16"/>
  <c r="X76" i="16"/>
  <c r="W76" i="16"/>
  <c r="W74" i="16"/>
  <c r="X74" i="16"/>
  <c r="W72" i="16"/>
  <c r="X72" i="16"/>
  <c r="X70" i="16"/>
  <c r="W70" i="16"/>
  <c r="X68" i="16"/>
  <c r="W68" i="16"/>
  <c r="X66" i="16"/>
  <c r="W66" i="16"/>
  <c r="X64" i="16"/>
  <c r="W64" i="16"/>
  <c r="X62" i="16"/>
  <c r="W62" i="16"/>
  <c r="X60" i="16"/>
  <c r="W60" i="16"/>
  <c r="W58" i="16"/>
  <c r="X58" i="16"/>
  <c r="W56" i="16"/>
  <c r="X56" i="16"/>
  <c r="X54" i="16"/>
  <c r="W54" i="16"/>
  <c r="X52" i="16"/>
  <c r="W52" i="16"/>
  <c r="X50" i="16"/>
  <c r="W50" i="16"/>
  <c r="X48" i="16"/>
  <c r="W48" i="16"/>
  <c r="X46" i="16"/>
  <c r="W46" i="16"/>
  <c r="X44" i="16"/>
  <c r="W44" i="16"/>
  <c r="W42" i="16"/>
  <c r="X42" i="16"/>
  <c r="W40" i="16"/>
  <c r="X40" i="16"/>
  <c r="X38" i="16"/>
  <c r="W38" i="16"/>
  <c r="X36" i="16"/>
  <c r="W36" i="16"/>
  <c r="X34" i="16"/>
  <c r="W34" i="16"/>
  <c r="X32" i="16"/>
  <c r="W32" i="16"/>
  <c r="X30" i="16"/>
  <c r="W30" i="16"/>
  <c r="X28" i="16"/>
  <c r="W28" i="16"/>
  <c r="W26" i="16"/>
  <c r="X26" i="16"/>
  <c r="W24" i="16"/>
  <c r="X24" i="16"/>
  <c r="X22" i="16"/>
  <c r="W22" i="16"/>
  <c r="X20" i="16"/>
  <c r="W20" i="16"/>
  <c r="X18" i="16"/>
  <c r="W18" i="16"/>
  <c r="X16" i="16"/>
  <c r="W16" i="16"/>
  <c r="X14" i="16"/>
  <c r="W14" i="16"/>
  <c r="X12" i="16"/>
  <c r="W12" i="16"/>
  <c r="W10" i="16"/>
  <c r="X10" i="16"/>
  <c r="W8" i="16"/>
  <c r="X8" i="16"/>
  <c r="X6" i="16"/>
  <c r="W6" i="16"/>
  <c r="X4" i="16"/>
  <c r="W4" i="16"/>
  <c r="Y681" i="16" l="1"/>
  <c r="Z681" i="16" s="1"/>
  <c r="Y908" i="16"/>
  <c r="Z908" i="16" s="1"/>
  <c r="Y924" i="16"/>
  <c r="Z924" i="16" s="1"/>
  <c r="Y940" i="16"/>
  <c r="Z940" i="16" s="1"/>
  <c r="Y956" i="16"/>
  <c r="Z956" i="16" s="1"/>
  <c r="Y988" i="16"/>
  <c r="Z988" i="16" s="1"/>
  <c r="Y874" i="16"/>
  <c r="Z874" i="16" s="1"/>
  <c r="Y899" i="16"/>
  <c r="Z899" i="16" s="1"/>
  <c r="Y906" i="16"/>
  <c r="Z906" i="16" s="1"/>
  <c r="Y915" i="16"/>
  <c r="Z915" i="16" s="1"/>
  <c r="Y931" i="16"/>
  <c r="Z931" i="16" s="1"/>
  <c r="Y947" i="16"/>
  <c r="Z947" i="16" s="1"/>
  <c r="Y843" i="16"/>
  <c r="Z843" i="16" s="1"/>
  <c r="Y949" i="16"/>
  <c r="Z949" i="16" s="1"/>
  <c r="Y965" i="16"/>
  <c r="Z965" i="16" s="1"/>
  <c r="Y848" i="16"/>
  <c r="Z848" i="16" s="1"/>
  <c r="Y864" i="16"/>
  <c r="Z864" i="16" s="1"/>
  <c r="Y880" i="16"/>
  <c r="Z880" i="16" s="1"/>
  <c r="Y896" i="16"/>
  <c r="Z896" i="16" s="1"/>
  <c r="Y912" i="16"/>
  <c r="Z912" i="16" s="1"/>
  <c r="Y928" i="16"/>
  <c r="Z928" i="16" s="1"/>
  <c r="Y944" i="16"/>
  <c r="Z944" i="16" s="1"/>
  <c r="Y960" i="16"/>
  <c r="Z960" i="16" s="1"/>
  <c r="Y846" i="16"/>
  <c r="Z846" i="16" s="1"/>
  <c r="Y910" i="16"/>
  <c r="Z910" i="16" s="1"/>
  <c r="Y926" i="16"/>
  <c r="Z926" i="16" s="1"/>
  <c r="Y942" i="16"/>
  <c r="Z942" i="16" s="1"/>
  <c r="Y958" i="16"/>
  <c r="Z958" i="16" s="1"/>
  <c r="Y990" i="16"/>
  <c r="Z990" i="16" s="1"/>
  <c r="Y981" i="16"/>
  <c r="Z981" i="16" s="1"/>
  <c r="Y469" i="16"/>
  <c r="Z469" i="16" s="1"/>
  <c r="Y485" i="16"/>
  <c r="Z485" i="16" s="1"/>
  <c r="Y501" i="16"/>
  <c r="Z501" i="16" s="1"/>
  <c r="Y517" i="16"/>
  <c r="Z517" i="16" s="1"/>
  <c r="Y533" i="16"/>
  <c r="Z533" i="16" s="1"/>
  <c r="Y549" i="16"/>
  <c r="Z549" i="16" s="1"/>
  <c r="Y565" i="16"/>
  <c r="Z565" i="16" s="1"/>
  <c r="Y581" i="16"/>
  <c r="Z581" i="16" s="1"/>
  <c r="Y597" i="16"/>
  <c r="Z597" i="16" s="1"/>
  <c r="Y613" i="16"/>
  <c r="Z613" i="16" s="1"/>
  <c r="Y629" i="16"/>
  <c r="Z629" i="16" s="1"/>
  <c r="Y645" i="16"/>
  <c r="Z645" i="16" s="1"/>
  <c r="Y661" i="16"/>
  <c r="Z661" i="16" s="1"/>
  <c r="Y677" i="16"/>
  <c r="Z677" i="16" s="1"/>
  <c r="Y693" i="16"/>
  <c r="Z693" i="16" s="1"/>
  <c r="Y709" i="16"/>
  <c r="Z709" i="16" s="1"/>
  <c r="Y725" i="16"/>
  <c r="Z725" i="16" s="1"/>
  <c r="Y741" i="16"/>
  <c r="Z741" i="16" s="1"/>
  <c r="Y757" i="16"/>
  <c r="Z757" i="16" s="1"/>
  <c r="Y773" i="16"/>
  <c r="Z773" i="16" s="1"/>
  <c r="Y821" i="16"/>
  <c r="Z821" i="16" s="1"/>
  <c r="Y854" i="16"/>
  <c r="Z854" i="16" s="1"/>
  <c r="Y890" i="16"/>
  <c r="Z890" i="16" s="1"/>
  <c r="Y678" i="16"/>
  <c r="Z678" i="16" s="1"/>
  <c r="Y694" i="16"/>
  <c r="Z694" i="16" s="1"/>
  <c r="Y710" i="16"/>
  <c r="Z710" i="16" s="1"/>
  <c r="Y726" i="16"/>
  <c r="Z726" i="16" s="1"/>
  <c r="Y742" i="16"/>
  <c r="Z742" i="16" s="1"/>
  <c r="Y470" i="16"/>
  <c r="Z470" i="16" s="1"/>
  <c r="Y486" i="16"/>
  <c r="Z486" i="16" s="1"/>
  <c r="Y502" i="16"/>
  <c r="Z502" i="16" s="1"/>
  <c r="Y518" i="16"/>
  <c r="Z518" i="16" s="1"/>
  <c r="Y534" i="16"/>
  <c r="Z534" i="16" s="1"/>
  <c r="Y550" i="16"/>
  <c r="Z550" i="16" s="1"/>
  <c r="Y566" i="16"/>
  <c r="Z566" i="16" s="1"/>
  <c r="Y582" i="16"/>
  <c r="Z582" i="16" s="1"/>
  <c r="Y598" i="16"/>
  <c r="Z598" i="16" s="1"/>
  <c r="Y614" i="16"/>
  <c r="Z614" i="16" s="1"/>
  <c r="Y630" i="16"/>
  <c r="Z630" i="16" s="1"/>
  <c r="Y646" i="16"/>
  <c r="Z646" i="16" s="1"/>
  <c r="Y662" i="16"/>
  <c r="Z662" i="16" s="1"/>
  <c r="Y961" i="16"/>
  <c r="Z961" i="16" s="1"/>
  <c r="Y977" i="16"/>
  <c r="Z977" i="16" s="1"/>
  <c r="Y951" i="16"/>
  <c r="Z951" i="16" s="1"/>
  <c r="Y967" i="16"/>
  <c r="Z967" i="16" s="1"/>
  <c r="Y983" i="16"/>
  <c r="Z983" i="16" s="1"/>
  <c r="Y466" i="16"/>
  <c r="Z466" i="16" s="1"/>
  <c r="Y482" i="16"/>
  <c r="Z482" i="16" s="1"/>
  <c r="Y498" i="16"/>
  <c r="Z498" i="16" s="1"/>
  <c r="Y514" i="16"/>
  <c r="Z514" i="16" s="1"/>
  <c r="Y530" i="16"/>
  <c r="Z530" i="16" s="1"/>
  <c r="Y546" i="16"/>
  <c r="Z546" i="16" s="1"/>
  <c r="Y562" i="16"/>
  <c r="Z562" i="16" s="1"/>
  <c r="Y578" i="16"/>
  <c r="Z578" i="16" s="1"/>
  <c r="Y594" i="16"/>
  <c r="Z594" i="16" s="1"/>
  <c r="Y610" i="16"/>
  <c r="Z610" i="16" s="1"/>
  <c r="Y626" i="16"/>
  <c r="Z626" i="16" s="1"/>
  <c r="Y642" i="16"/>
  <c r="Z642" i="16" s="1"/>
  <c r="Y658" i="16"/>
  <c r="Z658" i="16" s="1"/>
  <c r="Y690" i="16"/>
  <c r="Z690" i="16" s="1"/>
  <c r="Y706" i="16"/>
  <c r="Z706" i="16" s="1"/>
  <c r="Y722" i="16"/>
  <c r="Z722" i="16" s="1"/>
  <c r="Y738" i="16"/>
  <c r="Z738" i="16" s="1"/>
  <c r="Y468" i="16"/>
  <c r="Z468" i="16" s="1"/>
  <c r="Y484" i="16"/>
  <c r="Z484" i="16" s="1"/>
  <c r="Y500" i="16"/>
  <c r="Z500" i="16" s="1"/>
  <c r="Y516" i="16"/>
  <c r="Z516" i="16" s="1"/>
  <c r="Y532" i="16"/>
  <c r="Z532" i="16" s="1"/>
  <c r="Y548" i="16"/>
  <c r="Z548" i="16" s="1"/>
  <c r="Y564" i="16"/>
  <c r="Z564" i="16" s="1"/>
  <c r="Y580" i="16"/>
  <c r="Z580" i="16" s="1"/>
  <c r="Y596" i="16"/>
  <c r="Z596" i="16" s="1"/>
  <c r="Y612" i="16"/>
  <c r="Z612" i="16" s="1"/>
  <c r="Y628" i="16"/>
  <c r="Z628" i="16" s="1"/>
  <c r="Y644" i="16"/>
  <c r="Z644" i="16" s="1"/>
  <c r="Y660" i="16"/>
  <c r="Z660" i="16" s="1"/>
  <c r="Y676" i="16"/>
  <c r="Z676" i="16" s="1"/>
  <c r="Y692" i="16"/>
  <c r="Z692" i="16" s="1"/>
  <c r="Y708" i="16"/>
  <c r="Z708" i="16" s="1"/>
  <c r="Y724" i="16"/>
  <c r="Z724" i="16" s="1"/>
  <c r="Y740" i="16"/>
  <c r="Z740" i="16" s="1"/>
  <c r="Y472" i="16"/>
  <c r="Z472" i="16" s="1"/>
  <c r="Y488" i="16"/>
  <c r="Z488" i="16" s="1"/>
  <c r="Y504" i="16"/>
  <c r="Z504" i="16" s="1"/>
  <c r="Y520" i="16"/>
  <c r="Z520" i="16" s="1"/>
  <c r="Y536" i="16"/>
  <c r="Z536" i="16" s="1"/>
  <c r="Y552" i="16"/>
  <c r="Z552" i="16" s="1"/>
  <c r="Y568" i="16"/>
  <c r="Z568" i="16" s="1"/>
  <c r="Y584" i="16"/>
  <c r="Z584" i="16" s="1"/>
  <c r="Y600" i="16"/>
  <c r="Z600" i="16" s="1"/>
  <c r="Y616" i="16"/>
  <c r="Z616" i="16" s="1"/>
  <c r="Y632" i="16"/>
  <c r="Z632" i="16" s="1"/>
  <c r="Y648" i="16"/>
  <c r="Z648" i="16" s="1"/>
  <c r="Y664" i="16"/>
  <c r="Z664" i="16" s="1"/>
  <c r="Y680" i="16"/>
  <c r="Z680" i="16" s="1"/>
  <c r="Y696" i="16"/>
  <c r="Z696" i="16" s="1"/>
  <c r="Y712" i="16"/>
  <c r="Z712" i="16" s="1"/>
  <c r="Y728" i="16"/>
  <c r="Z728" i="16" s="1"/>
  <c r="Y744" i="16"/>
  <c r="Z744" i="16" s="1"/>
  <c r="Y889" i="16"/>
  <c r="Z889" i="16" s="1"/>
  <c r="Y905" i="16"/>
  <c r="Z905" i="16" s="1"/>
  <c r="Y921" i="16"/>
  <c r="Z921" i="16" s="1"/>
  <c r="Y937" i="16"/>
  <c r="Z937" i="16" s="1"/>
  <c r="Y953" i="16"/>
  <c r="Z953" i="16" s="1"/>
  <c r="D686" i="26"/>
  <c r="D672" i="26"/>
  <c r="D696" i="26"/>
  <c r="D699" i="26"/>
  <c r="D702" i="26"/>
  <c r="D701" i="26"/>
  <c r="D687" i="26"/>
  <c r="D674" i="26"/>
  <c r="D673" i="26"/>
  <c r="D690" i="26"/>
  <c r="D681" i="26"/>
  <c r="D680" i="26"/>
  <c r="D693" i="26"/>
  <c r="D685" i="26"/>
  <c r="D677" i="26"/>
  <c r="D671" i="26"/>
  <c r="D688" i="26"/>
  <c r="D676" i="26"/>
  <c r="D700" i="26"/>
  <c r="D691" i="26"/>
  <c r="D683" i="26"/>
  <c r="D668" i="26"/>
  <c r="D670" i="26"/>
  <c r="D698" i="26"/>
  <c r="D694" i="26"/>
  <c r="D678" i="26"/>
  <c r="D669" i="26"/>
  <c r="D689" i="26"/>
  <c r="D682" i="26"/>
  <c r="D692" i="26"/>
  <c r="D684" i="26"/>
  <c r="D675" i="26"/>
  <c r="D695" i="26"/>
  <c r="D679" i="26"/>
  <c r="Y471" i="16"/>
  <c r="Z471" i="16" s="1"/>
  <c r="Y487" i="16"/>
  <c r="Z487" i="16" s="1"/>
  <c r="Y503" i="16"/>
  <c r="Z503" i="16" s="1"/>
  <c r="Y519" i="16"/>
  <c r="Z519" i="16" s="1"/>
  <c r="Y535" i="16"/>
  <c r="Z535" i="16" s="1"/>
  <c r="Y551" i="16"/>
  <c r="Z551" i="16" s="1"/>
  <c r="Y567" i="16"/>
  <c r="Z567" i="16" s="1"/>
  <c r="Y583" i="16"/>
  <c r="Z583" i="16" s="1"/>
  <c r="Y599" i="16"/>
  <c r="Z599" i="16" s="1"/>
  <c r="Y615" i="16"/>
  <c r="Z615" i="16" s="1"/>
  <c r="Y631" i="16"/>
  <c r="Z631" i="16" s="1"/>
  <c r="Y647" i="16"/>
  <c r="Z647" i="16" s="1"/>
  <c r="Y663" i="16"/>
  <c r="Z663" i="16" s="1"/>
  <c r="Y675" i="16"/>
  <c r="Z675" i="16" s="1"/>
  <c r="Y691" i="16"/>
  <c r="Z691" i="16" s="1"/>
  <c r="Y707" i="16"/>
  <c r="Z707" i="16" s="1"/>
  <c r="Y723" i="16"/>
  <c r="Z723" i="16" s="1"/>
  <c r="Y739" i="16"/>
  <c r="Z739" i="16" s="1"/>
  <c r="Y755" i="16"/>
  <c r="Z755" i="16" s="1"/>
  <c r="Y771" i="16"/>
  <c r="Z771" i="16" s="1"/>
  <c r="Y819" i="16"/>
  <c r="Z819" i="16" s="1"/>
  <c r="Y835" i="16"/>
  <c r="Z835" i="16" s="1"/>
  <c r="Y852" i="16"/>
  <c r="Z852" i="16" s="1"/>
  <c r="Y993" i="16"/>
  <c r="Z993" i="16" s="1"/>
  <c r="Y877" i="16"/>
  <c r="Z877" i="16" s="1"/>
  <c r="Y893" i="16"/>
  <c r="Z893" i="16" s="1"/>
  <c r="Y909" i="16"/>
  <c r="Z909" i="16" s="1"/>
  <c r="Y925" i="16"/>
  <c r="Z925" i="16" s="1"/>
  <c r="Y941" i="16"/>
  <c r="Z941" i="16" s="1"/>
  <c r="Y879" i="16"/>
  <c r="Z879" i="16" s="1"/>
  <c r="Y895" i="16"/>
  <c r="Z895" i="16" s="1"/>
  <c r="Y911" i="16"/>
  <c r="Z911" i="16" s="1"/>
  <c r="Y927" i="16"/>
  <c r="Z927" i="16" s="1"/>
  <c r="Y943" i="16"/>
  <c r="Z943" i="16" s="1"/>
  <c r="Y971" i="16"/>
  <c r="Z971" i="16" s="1"/>
  <c r="Y987" i="16"/>
  <c r="Z987" i="16" s="1"/>
  <c r="Y674" i="16"/>
  <c r="Z674" i="16" s="1"/>
  <c r="Y982" i="16"/>
  <c r="Z982" i="16" s="1"/>
  <c r="Y839" i="16"/>
  <c r="Z839" i="16" s="1"/>
  <c r="Y984" i="16"/>
  <c r="Z984" i="16" s="1"/>
  <c r="Y991" i="16"/>
  <c r="Z991" i="16" s="1"/>
  <c r="Y679" i="16"/>
  <c r="Z679" i="16" s="1"/>
  <c r="Y695" i="16"/>
  <c r="Z695" i="16" s="1"/>
  <c r="Y711" i="16"/>
  <c r="Z711" i="16" s="1"/>
  <c r="Y727" i="16"/>
  <c r="Z727" i="16" s="1"/>
  <c r="Y743" i="16"/>
  <c r="Z743" i="16" s="1"/>
  <c r="Y759" i="16"/>
  <c r="Z759" i="16" s="1"/>
  <c r="Y775" i="16"/>
  <c r="Z775" i="16" s="1"/>
  <c r="Y823" i="16"/>
  <c r="Z823" i="16" s="1"/>
  <c r="Y856" i="16"/>
  <c r="Z856" i="16" s="1"/>
  <c r="Y920" i="16"/>
  <c r="Z920" i="16" s="1"/>
  <c r="Y936" i="16"/>
  <c r="Z936" i="16" s="1"/>
  <c r="Y952" i="16"/>
  <c r="Z952" i="16" s="1"/>
  <c r="Y968" i="16"/>
  <c r="Z968" i="16" s="1"/>
  <c r="Y980" i="16"/>
  <c r="Z980" i="16" s="1"/>
  <c r="Y837" i="16"/>
  <c r="Z837" i="16" s="1"/>
  <c r="Y870" i="16"/>
  <c r="Z870" i="16" s="1"/>
  <c r="Y886" i="16"/>
  <c r="Z886" i="16" s="1"/>
  <c r="Y902" i="16"/>
  <c r="Z902" i="16" s="1"/>
  <c r="Y465" i="16"/>
  <c r="Z465" i="16" s="1"/>
  <c r="Y481" i="16"/>
  <c r="Z481" i="16" s="1"/>
  <c r="Y497" i="16"/>
  <c r="Z497" i="16" s="1"/>
  <c r="Y513" i="16"/>
  <c r="Z513" i="16" s="1"/>
  <c r="Y529" i="16"/>
  <c r="Z529" i="16" s="1"/>
  <c r="Y545" i="16"/>
  <c r="Z545" i="16" s="1"/>
  <c r="Y561" i="16"/>
  <c r="Z561" i="16" s="1"/>
  <c r="Y577" i="16"/>
  <c r="Z577" i="16" s="1"/>
  <c r="Y593" i="16"/>
  <c r="Z593" i="16" s="1"/>
  <c r="Y609" i="16"/>
  <c r="Z609" i="16" s="1"/>
  <c r="Y625" i="16"/>
  <c r="Z625" i="16" s="1"/>
  <c r="Y641" i="16"/>
  <c r="Z641" i="16" s="1"/>
  <c r="Y657" i="16"/>
  <c r="Z657" i="16" s="1"/>
  <c r="Y978" i="16"/>
  <c r="Z978" i="16" s="1"/>
  <c r="Y994" i="16"/>
  <c r="Z994" i="16" s="1"/>
  <c r="Y872" i="16"/>
  <c r="Z872" i="16" s="1"/>
  <c r="Y888" i="16"/>
  <c r="Z888" i="16" s="1"/>
  <c r="Y904" i="16"/>
  <c r="Z904" i="16" s="1"/>
  <c r="Y916" i="16"/>
  <c r="Z916" i="16" s="1"/>
  <c r="Y932" i="16"/>
  <c r="Z932" i="16" s="1"/>
  <c r="Y948" i="16"/>
  <c r="Z948" i="16" s="1"/>
  <c r="Y964" i="16"/>
  <c r="Z964" i="16" s="1"/>
  <c r="Y897" i="16"/>
  <c r="Z897" i="16" s="1"/>
  <c r="Y913" i="16"/>
  <c r="Z913" i="16" s="1"/>
  <c r="Y929" i="16"/>
  <c r="Z929" i="16" s="1"/>
  <c r="Y945" i="16"/>
  <c r="Z945" i="16" s="1"/>
  <c r="Y476" i="16"/>
  <c r="Z476" i="16" s="1"/>
  <c r="Y492" i="16"/>
  <c r="Z492" i="16" s="1"/>
  <c r="Y508" i="16"/>
  <c r="Z508" i="16" s="1"/>
  <c r="Y524" i="16"/>
  <c r="Z524" i="16" s="1"/>
  <c r="Y540" i="16"/>
  <c r="Z540" i="16" s="1"/>
  <c r="Y556" i="16"/>
  <c r="Z556" i="16" s="1"/>
  <c r="Y572" i="16"/>
  <c r="Z572" i="16" s="1"/>
  <c r="Y588" i="16"/>
  <c r="Z588" i="16" s="1"/>
  <c r="Y604" i="16"/>
  <c r="Z604" i="16" s="1"/>
  <c r="Y620" i="16"/>
  <c r="Z620" i="16" s="1"/>
  <c r="Y636" i="16"/>
  <c r="Z636" i="16" s="1"/>
  <c r="Y652" i="16"/>
  <c r="Z652" i="16" s="1"/>
  <c r="Y668" i="16"/>
  <c r="Z668" i="16" s="1"/>
  <c r="Y684" i="16"/>
  <c r="Z684" i="16" s="1"/>
  <c r="Y700" i="16"/>
  <c r="Z700" i="16" s="1"/>
  <c r="Y716" i="16"/>
  <c r="Z716" i="16" s="1"/>
  <c r="Y732" i="16"/>
  <c r="Z732" i="16" s="1"/>
  <c r="Y764" i="16"/>
  <c r="Z764" i="16" s="1"/>
  <c r="Y881" i="16"/>
  <c r="Z881" i="16" s="1"/>
  <c r="Y464" i="16"/>
  <c r="Z464" i="16" s="1"/>
  <c r="Y480" i="16"/>
  <c r="Z480" i="16" s="1"/>
  <c r="Y496" i="16"/>
  <c r="Z496" i="16" s="1"/>
  <c r="Y512" i="16"/>
  <c r="Z512" i="16" s="1"/>
  <c r="Y528" i="16"/>
  <c r="Z528" i="16" s="1"/>
  <c r="Y544" i="16"/>
  <c r="Z544" i="16" s="1"/>
  <c r="Y560" i="16"/>
  <c r="Z560" i="16" s="1"/>
  <c r="Y576" i="16"/>
  <c r="Z576" i="16" s="1"/>
  <c r="Y592" i="16"/>
  <c r="Z592" i="16" s="1"/>
  <c r="Y608" i="16"/>
  <c r="Z608" i="16" s="1"/>
  <c r="Y624" i="16"/>
  <c r="Z624" i="16" s="1"/>
  <c r="Y640" i="16"/>
  <c r="Z640" i="16" s="1"/>
  <c r="Y656" i="16"/>
  <c r="Z656" i="16" s="1"/>
  <c r="Y672" i="16"/>
  <c r="Z672" i="16" s="1"/>
  <c r="Y688" i="16"/>
  <c r="Z688" i="16" s="1"/>
  <c r="Y704" i="16"/>
  <c r="Z704" i="16" s="1"/>
  <c r="Y720" i="16"/>
  <c r="Z720" i="16" s="1"/>
  <c r="Y736" i="16"/>
  <c r="Z736" i="16" s="1"/>
  <c r="Y832" i="16"/>
  <c r="Z832" i="16" s="1"/>
  <c r="Y849" i="16"/>
  <c r="Z849" i="16" s="1"/>
  <c r="Y865" i="16"/>
  <c r="Z865" i="16" s="1"/>
  <c r="Y957" i="16"/>
  <c r="Z957" i="16" s="1"/>
  <c r="Y973" i="16"/>
  <c r="Z973" i="16" s="1"/>
  <c r="Y989" i="16"/>
  <c r="Z989" i="16" s="1"/>
  <c r="Y671" i="16"/>
  <c r="Z671" i="16" s="1"/>
  <c r="Y687" i="16"/>
  <c r="Z687" i="16" s="1"/>
  <c r="Y703" i="16"/>
  <c r="Z703" i="16" s="1"/>
  <c r="Y719" i="16"/>
  <c r="Z719" i="16" s="1"/>
  <c r="Y735" i="16"/>
  <c r="Z735" i="16" s="1"/>
  <c r="Y751" i="16"/>
  <c r="Z751" i="16" s="1"/>
  <c r="Y767" i="16"/>
  <c r="Z767" i="16" s="1"/>
  <c r="Y783" i="16"/>
  <c r="Z783" i="16" s="1"/>
  <c r="Y831" i="16"/>
  <c r="Z831" i="16" s="1"/>
  <c r="Y750" i="16"/>
  <c r="Z750" i="16" s="1"/>
  <c r="Y830" i="16"/>
  <c r="Z830" i="16" s="1"/>
  <c r="Y847" i="16"/>
  <c r="Z847" i="16" s="1"/>
  <c r="Y863" i="16"/>
  <c r="Z863" i="16" s="1"/>
  <c r="Y778" i="16"/>
  <c r="Z778" i="16" s="1"/>
  <c r="Y824" i="16"/>
  <c r="Z824" i="16" s="1"/>
  <c r="Y840" i="16"/>
  <c r="Z840" i="16" s="1"/>
  <c r="Y857" i="16"/>
  <c r="Z857" i="16" s="1"/>
  <c r="Y873" i="16"/>
  <c r="Z873" i="16" s="1"/>
  <c r="Y762" i="16"/>
  <c r="Z762" i="16" s="1"/>
  <c r="Y667" i="16"/>
  <c r="Z667" i="16" s="1"/>
  <c r="Y756" i="16"/>
  <c r="Z756" i="16" s="1"/>
  <c r="Y772" i="16"/>
  <c r="Z772" i="16" s="1"/>
  <c r="Y918" i="16"/>
  <c r="Z918" i="16" s="1"/>
  <c r="Y934" i="16"/>
  <c r="Z934" i="16" s="1"/>
  <c r="Y950" i="16"/>
  <c r="Z950" i="16" s="1"/>
  <c r="Y966" i="16"/>
  <c r="Z966" i="16" s="1"/>
  <c r="Y866" i="16"/>
  <c r="Z866" i="16" s="1"/>
  <c r="Y882" i="16"/>
  <c r="Z882" i="16" s="1"/>
  <c r="Y898" i="16"/>
  <c r="Z898" i="16" s="1"/>
  <c r="Y752" i="16"/>
  <c r="Z752" i="16" s="1"/>
  <c r="Y768" i="16"/>
  <c r="Z768" i="16" s="1"/>
  <c r="Y976" i="16"/>
  <c r="Z976" i="16" s="1"/>
  <c r="Y992" i="16"/>
  <c r="Z992" i="16" s="1"/>
  <c r="Y970" i="16"/>
  <c r="Z970" i="16" s="1"/>
  <c r="Y461" i="16"/>
  <c r="Z461" i="16" s="1"/>
  <c r="Y477" i="16"/>
  <c r="Z477" i="16" s="1"/>
  <c r="Y493" i="16"/>
  <c r="Z493" i="16" s="1"/>
  <c r="Y509" i="16"/>
  <c r="Z509" i="16" s="1"/>
  <c r="Y525" i="16"/>
  <c r="Z525" i="16" s="1"/>
  <c r="Y541" i="16"/>
  <c r="Z541" i="16" s="1"/>
  <c r="Y557" i="16"/>
  <c r="Z557" i="16" s="1"/>
  <c r="Y573" i="16"/>
  <c r="Z573" i="16" s="1"/>
  <c r="Y589" i="16"/>
  <c r="Z589" i="16" s="1"/>
  <c r="Y605" i="16"/>
  <c r="Z605" i="16" s="1"/>
  <c r="Y621" i="16"/>
  <c r="Z621" i="16" s="1"/>
  <c r="Y637" i="16"/>
  <c r="Z637" i="16" s="1"/>
  <c r="Y653" i="16"/>
  <c r="Z653" i="16" s="1"/>
  <c r="Y685" i="16"/>
  <c r="Z685" i="16" s="1"/>
  <c r="Y701" i="16"/>
  <c r="Z701" i="16" s="1"/>
  <c r="Y717" i="16"/>
  <c r="Z717" i="16" s="1"/>
  <c r="Y733" i="16"/>
  <c r="Z733" i="16" s="1"/>
  <c r="Y749" i="16"/>
  <c r="Z749" i="16" s="1"/>
  <c r="Y765" i="16"/>
  <c r="Z765" i="16" s="1"/>
  <c r="Y781" i="16"/>
  <c r="Z781" i="16" s="1"/>
  <c r="Y829" i="16"/>
  <c r="Z829" i="16" s="1"/>
  <c r="Y862" i="16"/>
  <c r="Z862" i="16" s="1"/>
  <c r="Y878" i="16"/>
  <c r="Z878" i="16" s="1"/>
  <c r="Y887" i="16"/>
  <c r="Z887" i="16" s="1"/>
  <c r="Y894" i="16"/>
  <c r="Z894" i="16" s="1"/>
  <c r="Y903" i="16"/>
  <c r="Z903" i="16" s="1"/>
  <c r="Y919" i="16"/>
  <c r="Z919" i="16" s="1"/>
  <c r="Y935" i="16"/>
  <c r="Z935" i="16" s="1"/>
  <c r="Y974" i="16"/>
  <c r="Z974" i="16" s="1"/>
  <c r="Y780" i="16"/>
  <c r="Z780" i="16" s="1"/>
  <c r="Y473" i="16"/>
  <c r="Z473" i="16" s="1"/>
  <c r="Y489" i="16"/>
  <c r="Z489" i="16" s="1"/>
  <c r="Y505" i="16"/>
  <c r="Z505" i="16" s="1"/>
  <c r="Y521" i="16"/>
  <c r="Z521" i="16" s="1"/>
  <c r="Y537" i="16"/>
  <c r="Z537" i="16" s="1"/>
  <c r="Y553" i="16"/>
  <c r="Z553" i="16" s="1"/>
  <c r="Y569" i="16"/>
  <c r="Z569" i="16" s="1"/>
  <c r="Y585" i="16"/>
  <c r="Z585" i="16" s="1"/>
  <c r="Y601" i="16"/>
  <c r="Z601" i="16" s="1"/>
  <c r="Y617" i="16"/>
  <c r="Z617" i="16" s="1"/>
  <c r="Y633" i="16"/>
  <c r="Z633" i="16" s="1"/>
  <c r="Y649" i="16"/>
  <c r="Z649" i="16" s="1"/>
  <c r="Y665" i="16"/>
  <c r="Z665" i="16" s="1"/>
  <c r="Y754" i="16"/>
  <c r="Z754" i="16" s="1"/>
  <c r="Y770" i="16"/>
  <c r="Z770" i="16" s="1"/>
  <c r="Y841" i="16"/>
  <c r="Z841" i="16" s="1"/>
  <c r="Y986" i="16"/>
  <c r="Z986" i="16" s="1"/>
  <c r="Y474" i="16"/>
  <c r="Z474" i="16" s="1"/>
  <c r="Y490" i="16"/>
  <c r="Z490" i="16" s="1"/>
  <c r="Y506" i="16"/>
  <c r="Z506" i="16" s="1"/>
  <c r="Y522" i="16"/>
  <c r="Z522" i="16" s="1"/>
  <c r="Y538" i="16"/>
  <c r="Z538" i="16" s="1"/>
  <c r="Y554" i="16"/>
  <c r="Z554" i="16" s="1"/>
  <c r="Y570" i="16"/>
  <c r="Z570" i="16" s="1"/>
  <c r="Y586" i="16"/>
  <c r="Z586" i="16" s="1"/>
  <c r="Y602" i="16"/>
  <c r="Z602" i="16" s="1"/>
  <c r="Y618" i="16"/>
  <c r="Z618" i="16" s="1"/>
  <c r="Y634" i="16"/>
  <c r="Z634" i="16" s="1"/>
  <c r="Y650" i="16"/>
  <c r="Z650" i="16" s="1"/>
  <c r="Y666" i="16"/>
  <c r="Z666" i="16" s="1"/>
  <c r="Y682" i="16"/>
  <c r="Z682" i="16" s="1"/>
  <c r="Y698" i="16"/>
  <c r="Z698" i="16" s="1"/>
  <c r="Y714" i="16"/>
  <c r="Z714" i="16" s="1"/>
  <c r="Y730" i="16"/>
  <c r="Z730" i="16" s="1"/>
  <c r="Y746" i="16"/>
  <c r="Z746" i="16" s="1"/>
  <c r="Y697" i="16"/>
  <c r="Z697" i="16" s="1"/>
  <c r="Y713" i="16"/>
  <c r="Z713" i="16" s="1"/>
  <c r="Y729" i="16"/>
  <c r="Z729" i="16" s="1"/>
  <c r="Y745" i="16"/>
  <c r="Z745" i="16" s="1"/>
  <c r="Y761" i="16"/>
  <c r="Z761" i="16" s="1"/>
  <c r="Y777" i="16"/>
  <c r="Z777" i="16" s="1"/>
  <c r="Y825" i="16"/>
  <c r="Z825" i="16" s="1"/>
  <c r="Y858" i="16"/>
  <c r="Z858" i="16" s="1"/>
  <c r="Y963" i="16"/>
  <c r="Z963" i="16" s="1"/>
  <c r="Y979" i="16"/>
  <c r="Z979" i="16" s="1"/>
  <c r="Y510" i="16"/>
  <c r="Z510" i="16" s="1"/>
  <c r="Y526" i="16"/>
  <c r="Z526" i="16" s="1"/>
  <c r="Y542" i="16"/>
  <c r="Z542" i="16" s="1"/>
  <c r="Y558" i="16"/>
  <c r="Z558" i="16" s="1"/>
  <c r="Y574" i="16"/>
  <c r="Z574" i="16" s="1"/>
  <c r="Y590" i="16"/>
  <c r="Z590" i="16" s="1"/>
  <c r="Y606" i="16"/>
  <c r="Z606" i="16" s="1"/>
  <c r="Y622" i="16"/>
  <c r="Z622" i="16" s="1"/>
  <c r="Y638" i="16"/>
  <c r="Z638" i="16" s="1"/>
  <c r="Y654" i="16"/>
  <c r="Z654" i="16" s="1"/>
  <c r="Y670" i="16"/>
  <c r="Z670" i="16" s="1"/>
  <c r="Y686" i="16"/>
  <c r="Z686" i="16" s="1"/>
  <c r="Y702" i="16"/>
  <c r="Z702" i="16" s="1"/>
  <c r="Y718" i="16"/>
  <c r="Z718" i="16" s="1"/>
  <c r="Y734" i="16"/>
  <c r="Z734" i="16" s="1"/>
  <c r="Y782" i="16"/>
  <c r="Z782" i="16" s="1"/>
  <c r="Y463" i="16"/>
  <c r="Z463" i="16" s="1"/>
  <c r="Y479" i="16"/>
  <c r="Z479" i="16" s="1"/>
  <c r="Y495" i="16"/>
  <c r="Z495" i="16" s="1"/>
  <c r="Y511" i="16"/>
  <c r="Z511" i="16" s="1"/>
  <c r="Y527" i="16"/>
  <c r="Z527" i="16" s="1"/>
  <c r="Y543" i="16"/>
  <c r="Z543" i="16" s="1"/>
  <c r="Y559" i="16"/>
  <c r="Z559" i="16" s="1"/>
  <c r="Y575" i="16"/>
  <c r="Z575" i="16" s="1"/>
  <c r="Y591" i="16"/>
  <c r="Z591" i="16" s="1"/>
  <c r="Y607" i="16"/>
  <c r="Z607" i="16" s="1"/>
  <c r="Y623" i="16"/>
  <c r="Z623" i="16" s="1"/>
  <c r="Y639" i="16"/>
  <c r="Z639" i="16" s="1"/>
  <c r="Y655" i="16"/>
  <c r="Z655" i="16" s="1"/>
  <c r="Y683" i="16"/>
  <c r="Z683" i="16" s="1"/>
  <c r="Y876" i="16"/>
  <c r="Z876" i="16" s="1"/>
  <c r="Y892" i="16"/>
  <c r="Z892" i="16" s="1"/>
  <c r="Y467" i="16"/>
  <c r="Z467" i="16" s="1"/>
  <c r="Y483" i="16"/>
  <c r="Z483" i="16" s="1"/>
  <c r="Y499" i="16"/>
  <c r="Z499" i="16" s="1"/>
  <c r="Y515" i="16"/>
  <c r="Z515" i="16" s="1"/>
  <c r="Y531" i="16"/>
  <c r="Z531" i="16" s="1"/>
  <c r="Y547" i="16"/>
  <c r="Z547" i="16" s="1"/>
  <c r="Y563" i="16"/>
  <c r="Z563" i="16" s="1"/>
  <c r="Y579" i="16"/>
  <c r="Z579" i="16" s="1"/>
  <c r="Y595" i="16"/>
  <c r="Z595" i="16" s="1"/>
  <c r="Y611" i="16"/>
  <c r="Z611" i="16" s="1"/>
  <c r="Y627" i="16"/>
  <c r="Z627" i="16" s="1"/>
  <c r="Y643" i="16"/>
  <c r="Z643" i="16" s="1"/>
  <c r="Y659" i="16"/>
  <c r="Z659" i="16" s="1"/>
  <c r="Y868" i="16"/>
  <c r="Z868" i="16" s="1"/>
  <c r="Y884" i="16"/>
  <c r="Z884" i="16" s="1"/>
  <c r="Y900" i="16"/>
  <c r="Z900" i="16" s="1"/>
  <c r="Y855" i="16"/>
  <c r="Z855" i="16" s="1"/>
  <c r="Y871" i="16"/>
  <c r="Z871" i="16" s="1"/>
  <c r="Y673" i="16"/>
  <c r="Z673" i="16" s="1"/>
  <c r="Y689" i="16"/>
  <c r="Z689" i="16" s="1"/>
  <c r="Y705" i="16"/>
  <c r="Z705" i="16" s="1"/>
  <c r="Y721" i="16"/>
  <c r="Z721" i="16" s="1"/>
  <c r="Y737" i="16"/>
  <c r="Z737" i="16" s="1"/>
  <c r="Y753" i="16"/>
  <c r="Z753" i="16" s="1"/>
  <c r="Y769" i="16"/>
  <c r="Z769" i="16" s="1"/>
  <c r="Y817" i="16"/>
  <c r="Z817" i="16" s="1"/>
  <c r="Y833" i="16"/>
  <c r="Z833" i="16" s="1"/>
  <c r="Y850" i="16"/>
  <c r="Z850" i="16" s="1"/>
  <c r="Y914" i="16"/>
  <c r="Z914" i="16" s="1"/>
  <c r="Y930" i="16"/>
  <c r="Z930" i="16" s="1"/>
  <c r="Y946" i="16"/>
  <c r="Z946" i="16" s="1"/>
  <c r="Y962" i="16"/>
  <c r="Z962" i="16" s="1"/>
  <c r="Y820" i="16"/>
  <c r="Z820" i="16" s="1"/>
  <c r="Y836" i="16"/>
  <c r="Z836" i="16" s="1"/>
  <c r="Y959" i="16"/>
  <c r="Z959" i="16" s="1"/>
  <c r="Y975" i="16"/>
  <c r="Z975" i="16" s="1"/>
  <c r="Y826" i="16"/>
  <c r="Z826" i="16" s="1"/>
  <c r="Y842" i="16"/>
  <c r="Z842" i="16" s="1"/>
  <c r="Y859" i="16"/>
  <c r="Z859" i="16" s="1"/>
  <c r="Y760" i="16"/>
  <c r="Z760" i="16" s="1"/>
  <c r="Y776" i="16"/>
  <c r="Z776" i="16" s="1"/>
  <c r="Y669" i="16"/>
  <c r="Z669" i="16" s="1"/>
  <c r="Y758" i="16"/>
  <c r="Z758" i="16" s="1"/>
  <c r="Y774" i="16"/>
  <c r="Z774" i="16" s="1"/>
  <c r="Y822" i="16"/>
  <c r="Z822" i="16" s="1"/>
  <c r="Y838" i="16"/>
  <c r="Z838" i="16" s="1"/>
  <c r="Y475" i="16"/>
  <c r="Z475" i="16" s="1"/>
  <c r="Y491" i="16"/>
  <c r="Z491" i="16" s="1"/>
  <c r="Y507" i="16"/>
  <c r="Z507" i="16" s="1"/>
  <c r="Y523" i="16"/>
  <c r="Z523" i="16" s="1"/>
  <c r="Y539" i="16"/>
  <c r="Z539" i="16" s="1"/>
  <c r="Y555" i="16"/>
  <c r="Z555" i="16" s="1"/>
  <c r="Y571" i="16"/>
  <c r="Z571" i="16" s="1"/>
  <c r="Y587" i="16"/>
  <c r="Z587" i="16" s="1"/>
  <c r="Y603" i="16"/>
  <c r="Z603" i="16" s="1"/>
  <c r="Y619" i="16"/>
  <c r="Z619" i="16" s="1"/>
  <c r="Y635" i="16"/>
  <c r="Z635" i="16" s="1"/>
  <c r="Y651" i="16"/>
  <c r="Z651" i="16" s="1"/>
  <c r="Y699" i="16"/>
  <c r="Z699" i="16" s="1"/>
  <c r="Y715" i="16"/>
  <c r="Z715" i="16" s="1"/>
  <c r="Y731" i="16"/>
  <c r="Z731" i="16" s="1"/>
  <c r="Y747" i="16"/>
  <c r="Z747" i="16" s="1"/>
  <c r="Y763" i="16"/>
  <c r="Z763" i="16" s="1"/>
  <c r="Y779" i="16"/>
  <c r="Z779" i="16" s="1"/>
  <c r="Y827" i="16"/>
  <c r="Z827" i="16" s="1"/>
  <c r="Y853" i="16"/>
  <c r="Z853" i="16" s="1"/>
  <c r="Y860" i="16"/>
  <c r="Z860" i="16" s="1"/>
  <c r="Y869" i="16"/>
  <c r="Z869" i="16" s="1"/>
  <c r="Y885" i="16"/>
  <c r="Z885" i="16" s="1"/>
  <c r="Y972" i="16"/>
  <c r="Z972" i="16" s="1"/>
  <c r="Y72" i="16"/>
  <c r="Z72" i="16" s="1"/>
  <c r="Y88" i="16"/>
  <c r="Z88" i="16" s="1"/>
  <c r="Y120" i="16"/>
  <c r="Z120" i="16" s="1"/>
  <c r="Y136" i="16"/>
  <c r="Z136" i="16" s="1"/>
  <c r="Y152" i="16"/>
  <c r="Z152" i="16" s="1"/>
  <c r="Y168" i="16"/>
  <c r="Z168" i="16" s="1"/>
  <c r="Y184" i="16"/>
  <c r="Z184" i="16" s="1"/>
  <c r="Y200" i="16"/>
  <c r="Z200" i="16" s="1"/>
  <c r="Y216" i="16"/>
  <c r="Z216" i="16" s="1"/>
  <c r="Y232" i="16"/>
  <c r="Z232" i="16" s="1"/>
  <c r="Y248" i="16"/>
  <c r="Z248" i="16" s="1"/>
  <c r="Y264" i="16"/>
  <c r="Z264" i="16" s="1"/>
  <c r="Y280" i="16"/>
  <c r="Z280" i="16" s="1"/>
  <c r="Y296" i="16"/>
  <c r="Z296" i="16" s="1"/>
  <c r="Y312" i="16"/>
  <c r="Z312" i="16" s="1"/>
  <c r="Y328" i="16"/>
  <c r="Z328" i="16" s="1"/>
  <c r="Y344" i="16"/>
  <c r="Z344" i="16" s="1"/>
  <c r="Y360" i="16"/>
  <c r="Z360" i="16" s="1"/>
  <c r="Y376" i="16"/>
  <c r="Z376" i="16" s="1"/>
  <c r="Y393" i="16"/>
  <c r="Z393" i="16" s="1"/>
  <c r="Y409" i="16"/>
  <c r="Z409" i="16" s="1"/>
  <c r="Y425" i="16"/>
  <c r="Z425" i="16" s="1"/>
  <c r="Y429" i="16"/>
  <c r="Z429" i="16" s="1"/>
  <c r="Y433" i="16"/>
  <c r="Z433" i="16" s="1"/>
  <c r="Y437" i="16"/>
  <c r="Z437" i="16" s="1"/>
  <c r="Y445" i="16"/>
  <c r="Z445" i="16" s="1"/>
  <c r="Y449" i="16"/>
  <c r="Z449" i="16" s="1"/>
  <c r="Y453" i="16"/>
  <c r="Z453" i="16" s="1"/>
  <c r="Y314" i="16"/>
  <c r="Z314" i="16" s="1"/>
  <c r="Y330" i="16"/>
  <c r="Z330" i="16" s="1"/>
  <c r="Y346" i="16"/>
  <c r="Z346" i="16" s="1"/>
  <c r="Y362" i="16"/>
  <c r="Z362" i="16" s="1"/>
  <c r="Y379" i="16"/>
  <c r="Z379" i="16" s="1"/>
  <c r="Y395" i="16"/>
  <c r="Z395" i="16" s="1"/>
  <c r="Y411" i="16"/>
  <c r="Z411" i="16" s="1"/>
  <c r="Y427" i="16"/>
  <c r="Z427" i="16" s="1"/>
  <c r="Y443" i="16"/>
  <c r="Z443" i="16" s="1"/>
  <c r="Y459" i="16"/>
  <c r="Z459" i="16" s="1"/>
  <c r="Y901" i="16"/>
  <c r="Z901" i="16" s="1"/>
  <c r="Y917" i="16"/>
  <c r="Z917" i="16" s="1"/>
  <c r="Y933" i="16"/>
  <c r="Z933" i="16" s="1"/>
  <c r="Y784" i="16"/>
  <c r="Z784" i="16" s="1"/>
  <c r="Y748" i="16"/>
  <c r="Z748" i="16" s="1"/>
  <c r="Y828" i="16"/>
  <c r="Z828" i="16" s="1"/>
  <c r="Y845" i="16"/>
  <c r="Z845" i="16" s="1"/>
  <c r="Y861" i="16"/>
  <c r="Z861" i="16" s="1"/>
  <c r="Y818" i="16"/>
  <c r="Z818" i="16" s="1"/>
  <c r="Y834" i="16"/>
  <c r="Z834" i="16" s="1"/>
  <c r="Y851" i="16"/>
  <c r="Z851" i="16" s="1"/>
  <c r="Y867" i="16"/>
  <c r="Z867" i="16" s="1"/>
  <c r="Y883" i="16"/>
  <c r="Z883" i="16" s="1"/>
  <c r="Y462" i="16"/>
  <c r="Z462" i="16" s="1"/>
  <c r="Y478" i="16"/>
  <c r="Z478" i="16" s="1"/>
  <c r="Y494" i="16"/>
  <c r="Z494" i="16" s="1"/>
  <c r="Y766" i="16"/>
  <c r="Z766" i="16" s="1"/>
  <c r="Y875" i="16"/>
  <c r="Z875" i="16" s="1"/>
  <c r="Y891" i="16"/>
  <c r="Z891" i="16" s="1"/>
  <c r="Y907" i="16"/>
  <c r="Z907" i="16" s="1"/>
  <c r="Y923" i="16"/>
  <c r="Z923" i="16" s="1"/>
  <c r="Y939" i="16"/>
  <c r="Z939" i="16" s="1"/>
  <c r="Y955" i="16"/>
  <c r="Z955" i="16" s="1"/>
  <c r="Y5" i="16"/>
  <c r="Z5" i="16" s="1"/>
  <c r="Y9" i="16"/>
  <c r="Z9" i="16" s="1"/>
  <c r="Y13" i="16"/>
  <c r="Z13" i="16" s="1"/>
  <c r="Y21" i="16"/>
  <c r="Z21" i="16" s="1"/>
  <c r="Y25" i="16"/>
  <c r="Z25" i="16" s="1"/>
  <c r="Y29" i="16"/>
  <c r="Z29" i="16" s="1"/>
  <c r="Y37" i="16"/>
  <c r="Z37" i="16" s="1"/>
  <c r="Y41" i="16"/>
  <c r="Z41" i="16" s="1"/>
  <c r="Y45" i="16"/>
  <c r="Z45" i="16" s="1"/>
  <c r="Y53" i="16"/>
  <c r="Z53" i="16" s="1"/>
  <c r="Y57" i="16"/>
  <c r="Z57" i="16" s="1"/>
  <c r="Y61" i="16"/>
  <c r="Z61" i="16" s="1"/>
  <c r="Y69" i="16"/>
  <c r="Z69" i="16" s="1"/>
  <c r="Y73" i="16"/>
  <c r="Z73" i="16" s="1"/>
  <c r="Y77" i="16"/>
  <c r="Z77" i="16" s="1"/>
  <c r="Y85" i="16"/>
  <c r="Z85" i="16" s="1"/>
  <c r="Y89" i="16"/>
  <c r="Z89" i="16" s="1"/>
  <c r="Y93" i="16"/>
  <c r="Z93" i="16" s="1"/>
  <c r="Y101" i="16"/>
  <c r="Z101" i="16" s="1"/>
  <c r="Y105" i="16"/>
  <c r="Z105" i="16" s="1"/>
  <c r="Y109" i="16"/>
  <c r="Z109" i="16" s="1"/>
  <c r="Y117" i="16"/>
  <c r="Z117" i="16" s="1"/>
  <c r="Y121" i="16"/>
  <c r="Z121" i="16" s="1"/>
  <c r="Y125" i="16"/>
  <c r="Z125" i="16" s="1"/>
  <c r="Y133" i="16"/>
  <c r="Z133" i="16" s="1"/>
  <c r="Y137" i="16"/>
  <c r="Z137" i="16" s="1"/>
  <c r="Y141" i="16"/>
  <c r="Z141" i="16" s="1"/>
  <c r="Y149" i="16"/>
  <c r="Z149" i="16" s="1"/>
  <c r="Y153" i="16"/>
  <c r="Z153" i="16" s="1"/>
  <c r="Y157" i="16"/>
  <c r="Z157" i="16" s="1"/>
  <c r="Y165" i="16"/>
  <c r="Z165" i="16" s="1"/>
  <c r="Y169" i="16"/>
  <c r="Z169" i="16" s="1"/>
  <c r="Y173" i="16"/>
  <c r="Z173" i="16" s="1"/>
  <c r="Y181" i="16"/>
  <c r="Z181" i="16" s="1"/>
  <c r="Y185" i="16"/>
  <c r="Z185" i="16" s="1"/>
  <c r="Y189" i="16"/>
  <c r="Z189" i="16" s="1"/>
  <c r="Y197" i="16"/>
  <c r="Z197" i="16" s="1"/>
  <c r="Y201" i="16"/>
  <c r="Z201" i="16" s="1"/>
  <c r="Y205" i="16"/>
  <c r="Z205" i="16" s="1"/>
  <c r="Y213" i="16"/>
  <c r="Z213" i="16" s="1"/>
  <c r="Y217" i="16"/>
  <c r="Z217" i="16" s="1"/>
  <c r="Y221" i="16"/>
  <c r="Z221" i="16" s="1"/>
  <c r="Y229" i="16"/>
  <c r="Z229" i="16" s="1"/>
  <c r="Y233" i="16"/>
  <c r="Z233" i="16" s="1"/>
  <c r="Y237" i="16"/>
  <c r="Z237" i="16" s="1"/>
  <c r="Y245" i="16"/>
  <c r="Z245" i="16" s="1"/>
  <c r="Y249" i="16"/>
  <c r="Z249" i="16" s="1"/>
  <c r="Y253" i="16"/>
  <c r="Z253" i="16" s="1"/>
  <c r="Y261" i="16"/>
  <c r="Z261" i="16" s="1"/>
  <c r="Y265" i="16"/>
  <c r="Z265" i="16" s="1"/>
  <c r="Y269" i="16"/>
  <c r="Z269" i="16" s="1"/>
  <c r="Y281" i="16"/>
  <c r="Z281" i="16" s="1"/>
  <c r="Y285" i="16"/>
  <c r="Z285" i="16" s="1"/>
  <c r="Y293" i="16"/>
  <c r="Z293" i="16" s="1"/>
  <c r="Y297" i="16"/>
  <c r="Z297" i="16" s="1"/>
  <c r="Y301" i="16"/>
  <c r="Z301" i="16" s="1"/>
  <c r="Y309" i="16"/>
  <c r="Z309" i="16" s="1"/>
  <c r="Y313" i="16"/>
  <c r="Z313" i="16" s="1"/>
  <c r="Y317" i="16"/>
  <c r="Z317" i="16" s="1"/>
  <c r="Y325" i="16"/>
  <c r="Z325" i="16" s="1"/>
  <c r="Y329" i="16"/>
  <c r="Z329" i="16" s="1"/>
  <c r="Y333" i="16"/>
  <c r="Z333" i="16" s="1"/>
  <c r="Y341" i="16"/>
  <c r="Z341" i="16" s="1"/>
  <c r="Y345" i="16"/>
  <c r="Z345" i="16" s="1"/>
  <c r="Y349" i="16"/>
  <c r="Z349" i="16" s="1"/>
  <c r="Y357" i="16"/>
  <c r="Z357" i="16" s="1"/>
  <c r="Y361" i="16"/>
  <c r="Z361" i="16" s="1"/>
  <c r="Y365" i="16"/>
  <c r="Z365" i="16" s="1"/>
  <c r="Y373" i="16"/>
  <c r="Z373" i="16" s="1"/>
  <c r="Y378" i="16"/>
  <c r="Z378" i="16" s="1"/>
  <c r="Y382" i="16"/>
  <c r="Z382" i="16" s="1"/>
  <c r="Y390" i="16"/>
  <c r="Z390" i="16" s="1"/>
  <c r="Y394" i="16"/>
  <c r="Z394" i="16" s="1"/>
  <c r="Y398" i="16"/>
  <c r="Z398" i="16" s="1"/>
  <c r="Y406" i="16"/>
  <c r="Z406" i="16" s="1"/>
  <c r="Y410" i="16"/>
  <c r="Z410" i="16" s="1"/>
  <c r="Y414" i="16"/>
  <c r="Z414" i="16" s="1"/>
  <c r="Y422" i="16"/>
  <c r="Z422" i="16" s="1"/>
  <c r="Y969" i="16"/>
  <c r="Z969" i="16" s="1"/>
  <c r="Y985" i="16"/>
  <c r="Z985" i="16" s="1"/>
  <c r="Y19" i="16"/>
  <c r="Z19" i="16" s="1"/>
  <c r="Y35" i="16"/>
  <c r="Z35" i="16" s="1"/>
  <c r="Y51" i="16"/>
  <c r="Z51" i="16" s="1"/>
  <c r="Y388" i="16"/>
  <c r="Z388" i="16" s="1"/>
  <c r="Y404" i="16"/>
  <c r="Z404" i="16" s="1"/>
  <c r="Y420" i="16"/>
  <c r="Z420" i="16" s="1"/>
  <c r="Y436" i="16"/>
  <c r="Z436" i="16" s="1"/>
  <c r="Y452" i="16"/>
  <c r="Z452" i="16" s="1"/>
  <c r="Y56" i="16"/>
  <c r="Z56" i="16" s="1"/>
  <c r="Y104" i="16"/>
  <c r="Z104" i="16" s="1"/>
  <c r="Y8" i="16"/>
  <c r="Z8" i="16" s="1"/>
  <c r="Y6" i="16"/>
  <c r="Z6" i="16" s="1"/>
  <c r="Y14" i="16"/>
  <c r="Z14" i="16" s="1"/>
  <c r="Y18" i="16"/>
  <c r="Z18" i="16" s="1"/>
  <c r="Y22" i="16"/>
  <c r="Z22" i="16" s="1"/>
  <c r="Y30" i="16"/>
  <c r="Z30" i="16" s="1"/>
  <c r="Y34" i="16"/>
  <c r="Z34" i="16" s="1"/>
  <c r="Y38" i="16"/>
  <c r="Z38" i="16" s="1"/>
  <c r="Y46" i="16"/>
  <c r="Z46" i="16" s="1"/>
  <c r="Y50" i="16"/>
  <c r="Z50" i="16" s="1"/>
  <c r="Y54" i="16"/>
  <c r="Z54" i="16" s="1"/>
  <c r="Y62" i="16"/>
  <c r="Z62" i="16" s="1"/>
  <c r="Y66" i="16"/>
  <c r="Z66" i="16" s="1"/>
  <c r="Y70" i="16"/>
  <c r="Z70" i="16" s="1"/>
  <c r="Y78" i="16"/>
  <c r="Z78" i="16" s="1"/>
  <c r="Y82" i="16"/>
  <c r="Z82" i="16" s="1"/>
  <c r="Y86" i="16"/>
  <c r="Z86" i="16" s="1"/>
  <c r="Y94" i="16"/>
  <c r="Z94" i="16" s="1"/>
  <c r="Y98" i="16"/>
  <c r="Z98" i="16" s="1"/>
  <c r="Y102" i="16"/>
  <c r="Z102" i="16" s="1"/>
  <c r="Y110" i="16"/>
  <c r="Z110" i="16" s="1"/>
  <c r="Y114" i="16"/>
  <c r="Z114" i="16" s="1"/>
  <c r="Y118" i="16"/>
  <c r="Z118" i="16" s="1"/>
  <c r="Y126" i="16"/>
  <c r="Z126" i="16" s="1"/>
  <c r="Y130" i="16"/>
  <c r="Z130" i="16" s="1"/>
  <c r="Y134" i="16"/>
  <c r="Z134" i="16" s="1"/>
  <c r="Y142" i="16"/>
  <c r="Z142" i="16" s="1"/>
  <c r="Y146" i="16"/>
  <c r="Z146" i="16" s="1"/>
  <c r="Y150" i="16"/>
  <c r="Z150" i="16" s="1"/>
  <c r="Y158" i="16"/>
  <c r="Z158" i="16" s="1"/>
  <c r="Y162" i="16"/>
  <c r="Z162" i="16" s="1"/>
  <c r="Y166" i="16"/>
  <c r="Z166" i="16" s="1"/>
  <c r="Y174" i="16"/>
  <c r="Z174" i="16" s="1"/>
  <c r="Y178" i="16"/>
  <c r="Z178" i="16" s="1"/>
  <c r="Y182" i="16"/>
  <c r="Z182" i="16" s="1"/>
  <c r="Y190" i="16"/>
  <c r="Z190" i="16" s="1"/>
  <c r="Y194" i="16"/>
  <c r="Z194" i="16" s="1"/>
  <c r="Y198" i="16"/>
  <c r="Z198" i="16" s="1"/>
  <c r="Y206" i="16"/>
  <c r="Z206" i="16" s="1"/>
  <c r="Y210" i="16"/>
  <c r="Z210" i="16" s="1"/>
  <c r="Y214" i="16"/>
  <c r="Z214" i="16" s="1"/>
  <c r="Y222" i="16"/>
  <c r="Z222" i="16" s="1"/>
  <c r="Y226" i="16"/>
  <c r="Z226" i="16" s="1"/>
  <c r="Y230" i="16"/>
  <c r="Z230" i="16" s="1"/>
  <c r="Y238" i="16"/>
  <c r="Z238" i="16" s="1"/>
  <c r="Y242" i="16"/>
  <c r="Z242" i="16" s="1"/>
  <c r="Y246" i="16"/>
  <c r="Z246" i="16" s="1"/>
  <c r="Y254" i="16"/>
  <c r="Z254" i="16" s="1"/>
  <c r="Y258" i="16"/>
  <c r="Z258" i="16" s="1"/>
  <c r="Y262" i="16"/>
  <c r="Z262" i="16" s="1"/>
  <c r="Y270" i="16"/>
  <c r="Z270" i="16" s="1"/>
  <c r="Y274" i="16"/>
  <c r="Z274" i="16" s="1"/>
  <c r="Y278" i="16"/>
  <c r="Z278" i="16" s="1"/>
  <c r="Y286" i="16"/>
  <c r="Z286" i="16" s="1"/>
  <c r="Y290" i="16"/>
  <c r="Z290" i="16" s="1"/>
  <c r="Y294" i="16"/>
  <c r="Z294" i="16" s="1"/>
  <c r="Y302" i="16"/>
  <c r="Z302" i="16" s="1"/>
  <c r="Y434" i="16"/>
  <c r="Z434" i="16" s="1"/>
  <c r="Y450" i="16"/>
  <c r="Z450" i="16" s="1"/>
  <c r="Y4" i="16"/>
  <c r="Z4" i="16" s="1"/>
  <c r="Y55" i="16"/>
  <c r="Z55" i="16" s="1"/>
  <c r="Y59" i="16"/>
  <c r="Z59" i="16" s="1"/>
  <c r="Y63" i="16"/>
  <c r="Z63" i="16" s="1"/>
  <c r="Y71" i="16"/>
  <c r="Z71" i="16" s="1"/>
  <c r="Y75" i="16"/>
  <c r="Z75" i="16" s="1"/>
  <c r="Y79" i="16"/>
  <c r="Z79" i="16" s="1"/>
  <c r="Y87" i="16"/>
  <c r="Z87" i="16" s="1"/>
  <c r="Y91" i="16"/>
  <c r="Z91" i="16" s="1"/>
  <c r="Y95" i="16"/>
  <c r="Z95" i="16" s="1"/>
  <c r="Y103" i="16"/>
  <c r="Z103" i="16" s="1"/>
  <c r="Y107" i="16"/>
  <c r="Z107" i="16" s="1"/>
  <c r="Y111" i="16"/>
  <c r="Z111" i="16" s="1"/>
  <c r="Y119" i="16"/>
  <c r="Z119" i="16" s="1"/>
  <c r="Y123" i="16"/>
  <c r="Z123" i="16" s="1"/>
  <c r="Y127" i="16"/>
  <c r="Z127" i="16" s="1"/>
  <c r="Y135" i="16"/>
  <c r="Z135" i="16" s="1"/>
  <c r="Y139" i="16"/>
  <c r="Z139" i="16" s="1"/>
  <c r="Y143" i="16"/>
  <c r="Z143" i="16" s="1"/>
  <c r="Y151" i="16"/>
  <c r="Z151" i="16" s="1"/>
  <c r="Y155" i="16"/>
  <c r="Z155" i="16" s="1"/>
  <c r="Y159" i="16"/>
  <c r="Z159" i="16" s="1"/>
  <c r="Y167" i="16"/>
  <c r="Z167" i="16" s="1"/>
  <c r="Y171" i="16"/>
  <c r="Z171" i="16" s="1"/>
  <c r="Y175" i="16"/>
  <c r="Z175" i="16" s="1"/>
  <c r="Y183" i="16"/>
  <c r="Z183" i="16" s="1"/>
  <c r="Y187" i="16"/>
  <c r="Z187" i="16" s="1"/>
  <c r="Y191" i="16"/>
  <c r="Z191" i="16" s="1"/>
  <c r="Y199" i="16"/>
  <c r="Z199" i="16" s="1"/>
  <c r="Y203" i="16"/>
  <c r="Z203" i="16" s="1"/>
  <c r="Y207" i="16"/>
  <c r="Z207" i="16" s="1"/>
  <c r="Y215" i="16"/>
  <c r="Z215" i="16" s="1"/>
  <c r="Y219" i="16"/>
  <c r="Z219" i="16" s="1"/>
  <c r="Y223" i="16"/>
  <c r="Z223" i="16" s="1"/>
  <c r="Y231" i="16"/>
  <c r="Z231" i="16" s="1"/>
  <c r="Y235" i="16"/>
  <c r="Z235" i="16" s="1"/>
  <c r="Y239" i="16"/>
  <c r="Z239" i="16" s="1"/>
  <c r="Y247" i="16"/>
  <c r="Z247" i="16" s="1"/>
  <c r="Y251" i="16"/>
  <c r="Z251" i="16" s="1"/>
  <c r="Y255" i="16"/>
  <c r="Z255" i="16" s="1"/>
  <c r="Y263" i="16"/>
  <c r="Z263" i="16" s="1"/>
  <c r="Y267" i="16"/>
  <c r="Z267" i="16" s="1"/>
  <c r="Y271" i="16"/>
  <c r="Z271" i="16" s="1"/>
  <c r="Y279" i="16"/>
  <c r="Z279" i="16" s="1"/>
  <c r="Y283" i="16"/>
  <c r="Z283" i="16" s="1"/>
  <c r="Y287" i="16"/>
  <c r="Z287" i="16" s="1"/>
  <c r="Y295" i="16"/>
  <c r="Z295" i="16" s="1"/>
  <c r="Y299" i="16"/>
  <c r="Z299" i="16" s="1"/>
  <c r="Y303" i="16"/>
  <c r="Z303" i="16" s="1"/>
  <c r="Y311" i="16"/>
  <c r="Z311" i="16" s="1"/>
  <c r="Y315" i="16"/>
  <c r="Z315" i="16" s="1"/>
  <c r="Y319" i="16"/>
  <c r="Z319" i="16" s="1"/>
  <c r="Y327" i="16"/>
  <c r="Z327" i="16" s="1"/>
  <c r="Y331" i="16"/>
  <c r="Z331" i="16" s="1"/>
  <c r="Y335" i="16"/>
  <c r="Z335" i="16" s="1"/>
  <c r="Y343" i="16"/>
  <c r="Z343" i="16" s="1"/>
  <c r="Y347" i="16"/>
  <c r="Z347" i="16" s="1"/>
  <c r="Y351" i="16"/>
  <c r="Z351" i="16" s="1"/>
  <c r="Y359" i="16"/>
  <c r="Z359" i="16" s="1"/>
  <c r="Y363" i="16"/>
  <c r="Z363" i="16" s="1"/>
  <c r="Y367" i="16"/>
  <c r="Z367" i="16" s="1"/>
  <c r="Y375" i="16"/>
  <c r="Z375" i="16" s="1"/>
  <c r="Y380" i="16"/>
  <c r="Z380" i="16" s="1"/>
  <c r="Y24" i="16"/>
  <c r="Z24" i="16" s="1"/>
  <c r="Y40" i="16"/>
  <c r="Z40" i="16" s="1"/>
  <c r="Y277" i="16"/>
  <c r="Z277" i="16" s="1"/>
  <c r="Y10" i="16"/>
  <c r="Z10" i="16" s="1"/>
  <c r="Y26" i="16"/>
  <c r="Z26" i="16" s="1"/>
  <c r="Y42" i="16"/>
  <c r="Z42" i="16" s="1"/>
  <c r="Y58" i="16"/>
  <c r="Z58" i="16" s="1"/>
  <c r="Y74" i="16"/>
  <c r="Z74" i="16" s="1"/>
  <c r="Y90" i="16"/>
  <c r="Z90" i="16" s="1"/>
  <c r="Y106" i="16"/>
  <c r="Z106" i="16" s="1"/>
  <c r="Y122" i="16"/>
  <c r="Z122" i="16" s="1"/>
  <c r="Y138" i="16"/>
  <c r="Z138" i="16" s="1"/>
  <c r="Y154" i="16"/>
  <c r="Z154" i="16" s="1"/>
  <c r="Y170" i="16"/>
  <c r="Z170" i="16" s="1"/>
  <c r="Y186" i="16"/>
  <c r="Z186" i="16" s="1"/>
  <c r="Y202" i="16"/>
  <c r="Z202" i="16" s="1"/>
  <c r="Y218" i="16"/>
  <c r="Z218" i="16" s="1"/>
  <c r="Y234" i="16"/>
  <c r="Z234" i="16" s="1"/>
  <c r="Y250" i="16"/>
  <c r="Z250" i="16" s="1"/>
  <c r="Y266" i="16"/>
  <c r="Z266" i="16" s="1"/>
  <c r="Y282" i="16"/>
  <c r="Z282" i="16" s="1"/>
  <c r="Y298" i="16"/>
  <c r="Z298" i="16" s="1"/>
  <c r="Y7" i="16"/>
  <c r="Z7" i="16" s="1"/>
  <c r="Y11" i="16"/>
  <c r="Z11" i="16" s="1"/>
  <c r="Y15" i="16"/>
  <c r="Z15" i="16" s="1"/>
  <c r="Y23" i="16"/>
  <c r="Z23" i="16" s="1"/>
  <c r="Y27" i="16"/>
  <c r="Z27" i="16" s="1"/>
  <c r="Y31" i="16"/>
  <c r="Z31" i="16" s="1"/>
  <c r="Y39" i="16"/>
  <c r="Z39" i="16" s="1"/>
  <c r="Y43" i="16"/>
  <c r="Z43" i="16" s="1"/>
  <c r="Y47" i="16"/>
  <c r="Z47" i="16" s="1"/>
  <c r="Y384" i="16"/>
  <c r="Z384" i="16" s="1"/>
  <c r="Y392" i="16"/>
  <c r="Z392" i="16" s="1"/>
  <c r="Y396" i="16"/>
  <c r="Z396" i="16" s="1"/>
  <c r="Y400" i="16"/>
  <c r="Z400" i="16" s="1"/>
  <c r="Y408" i="16"/>
  <c r="Z408" i="16" s="1"/>
  <c r="Y412" i="16"/>
  <c r="Z412" i="16" s="1"/>
  <c r="Y416" i="16"/>
  <c r="Z416" i="16" s="1"/>
  <c r="Y424" i="16"/>
  <c r="Z424" i="16" s="1"/>
  <c r="Y428" i="16"/>
  <c r="Z428" i="16" s="1"/>
  <c r="Y432" i="16"/>
  <c r="Z432" i="16" s="1"/>
  <c r="Y440" i="16"/>
  <c r="Z440" i="16" s="1"/>
  <c r="Y444" i="16"/>
  <c r="Z444" i="16" s="1"/>
  <c r="Y448" i="16"/>
  <c r="Z448" i="16" s="1"/>
  <c r="Y456" i="16"/>
  <c r="Z456" i="16" s="1"/>
  <c r="Y460" i="16"/>
  <c r="Z460" i="16" s="1"/>
  <c r="Y12" i="16"/>
  <c r="Z12" i="16" s="1"/>
  <c r="Y16" i="16"/>
  <c r="Z16" i="16" s="1"/>
  <c r="Y20" i="16"/>
  <c r="Z20" i="16" s="1"/>
  <c r="Y28" i="16"/>
  <c r="Z28" i="16" s="1"/>
  <c r="Y32" i="16"/>
  <c r="Z32" i="16" s="1"/>
  <c r="Y36" i="16"/>
  <c r="Z36" i="16" s="1"/>
  <c r="Y44" i="16"/>
  <c r="Z44" i="16" s="1"/>
  <c r="Y48" i="16"/>
  <c r="Z48" i="16" s="1"/>
  <c r="Y52" i="16"/>
  <c r="Z52" i="16" s="1"/>
  <c r="Y60" i="16"/>
  <c r="Z60" i="16" s="1"/>
  <c r="Y64" i="16"/>
  <c r="Z64" i="16" s="1"/>
  <c r="Y68" i="16"/>
  <c r="Z68" i="16" s="1"/>
  <c r="Y76" i="16"/>
  <c r="Z76" i="16" s="1"/>
  <c r="Y80" i="16"/>
  <c r="Z80" i="16" s="1"/>
  <c r="Y84" i="16"/>
  <c r="Z84" i="16" s="1"/>
  <c r="Y92" i="16"/>
  <c r="Z92" i="16" s="1"/>
  <c r="Y96" i="16"/>
  <c r="Z96" i="16" s="1"/>
  <c r="Y100" i="16"/>
  <c r="Z100" i="16" s="1"/>
  <c r="Y108" i="16"/>
  <c r="Z108" i="16" s="1"/>
  <c r="Y112" i="16"/>
  <c r="Z112" i="16" s="1"/>
  <c r="Y116" i="16"/>
  <c r="Z116" i="16" s="1"/>
  <c r="Y124" i="16"/>
  <c r="Z124" i="16" s="1"/>
  <c r="Y128" i="16"/>
  <c r="Z128" i="16" s="1"/>
  <c r="Y132" i="16"/>
  <c r="Z132" i="16" s="1"/>
  <c r="Y140" i="16"/>
  <c r="Z140" i="16" s="1"/>
  <c r="Y144" i="16"/>
  <c r="Z144" i="16" s="1"/>
  <c r="Y148" i="16"/>
  <c r="Z148" i="16" s="1"/>
  <c r="Y156" i="16"/>
  <c r="Z156" i="16" s="1"/>
  <c r="Y160" i="16"/>
  <c r="Z160" i="16" s="1"/>
  <c r="Y164" i="16"/>
  <c r="Z164" i="16" s="1"/>
  <c r="Y172" i="16"/>
  <c r="Z172" i="16" s="1"/>
  <c r="Y176" i="16"/>
  <c r="Z176" i="16" s="1"/>
  <c r="Y180" i="16"/>
  <c r="Z180" i="16" s="1"/>
  <c r="Y188" i="16"/>
  <c r="Z188" i="16" s="1"/>
  <c r="Y192" i="16"/>
  <c r="Z192" i="16" s="1"/>
  <c r="Y196" i="16"/>
  <c r="Z196" i="16" s="1"/>
  <c r="Y204" i="16"/>
  <c r="Z204" i="16" s="1"/>
  <c r="Y208" i="16"/>
  <c r="Z208" i="16" s="1"/>
  <c r="Y212" i="16"/>
  <c r="Z212" i="16" s="1"/>
  <c r="Y220" i="16"/>
  <c r="Z220" i="16" s="1"/>
  <c r="Y224" i="16"/>
  <c r="Z224" i="16" s="1"/>
  <c r="Y228" i="16"/>
  <c r="Z228" i="16" s="1"/>
  <c r="Y236" i="16"/>
  <c r="Z236" i="16" s="1"/>
  <c r="Y240" i="16"/>
  <c r="Z240" i="16" s="1"/>
  <c r="Y244" i="16"/>
  <c r="Z244" i="16" s="1"/>
  <c r="Y252" i="16"/>
  <c r="Z252" i="16" s="1"/>
  <c r="Y256" i="16"/>
  <c r="Z256" i="16" s="1"/>
  <c r="Y260" i="16"/>
  <c r="Z260" i="16" s="1"/>
  <c r="Y268" i="16"/>
  <c r="Z268" i="16" s="1"/>
  <c r="Y272" i="16"/>
  <c r="Z272" i="16" s="1"/>
  <c r="Y276" i="16"/>
  <c r="Z276" i="16" s="1"/>
  <c r="Y284" i="16"/>
  <c r="Z284" i="16" s="1"/>
  <c r="Y288" i="16"/>
  <c r="Z288" i="16" s="1"/>
  <c r="Y292" i="16"/>
  <c r="Z292" i="16" s="1"/>
  <c r="Y300" i="16"/>
  <c r="Z300" i="16" s="1"/>
  <c r="Y304" i="16"/>
  <c r="Z304" i="16" s="1"/>
  <c r="Y308" i="16"/>
  <c r="Z308" i="16" s="1"/>
  <c r="Y316" i="16"/>
  <c r="Z316" i="16" s="1"/>
  <c r="Y320" i="16"/>
  <c r="Z320" i="16" s="1"/>
  <c r="Y324" i="16"/>
  <c r="Z324" i="16" s="1"/>
  <c r="Y332" i="16"/>
  <c r="Z332" i="16" s="1"/>
  <c r="Y336" i="16"/>
  <c r="Z336" i="16" s="1"/>
  <c r="Y340" i="16"/>
  <c r="Z340" i="16" s="1"/>
  <c r="Y348" i="16"/>
  <c r="Z348" i="16" s="1"/>
  <c r="Y352" i="16"/>
  <c r="Z352" i="16" s="1"/>
  <c r="Y356" i="16"/>
  <c r="Z356" i="16" s="1"/>
  <c r="Y364" i="16"/>
  <c r="Z364" i="16" s="1"/>
  <c r="Y368" i="16"/>
  <c r="Z368" i="16" s="1"/>
  <c r="Y372" i="16"/>
  <c r="Z372" i="16" s="1"/>
  <c r="Y381" i="16"/>
  <c r="Z381" i="16" s="1"/>
  <c r="Y385" i="16"/>
  <c r="Z385" i="16" s="1"/>
  <c r="Y389" i="16"/>
  <c r="Z389" i="16" s="1"/>
  <c r="Y397" i="16"/>
  <c r="Z397" i="16" s="1"/>
  <c r="Y401" i="16"/>
  <c r="Z401" i="16" s="1"/>
  <c r="Y405" i="16"/>
  <c r="Z405" i="16" s="1"/>
  <c r="Y413" i="16"/>
  <c r="Z413" i="16" s="1"/>
  <c r="Y417" i="16"/>
  <c r="Z417" i="16" s="1"/>
  <c r="Y421" i="16"/>
  <c r="Z421" i="16" s="1"/>
  <c r="Y441" i="16"/>
  <c r="Z441" i="16" s="1"/>
  <c r="Y457" i="16"/>
  <c r="Z457" i="16" s="1"/>
  <c r="Y67" i="16"/>
  <c r="Z67" i="16" s="1"/>
  <c r="Y83" i="16"/>
  <c r="Z83" i="16" s="1"/>
  <c r="Y99" i="16"/>
  <c r="Z99" i="16" s="1"/>
  <c r="Y115" i="16"/>
  <c r="Z115" i="16" s="1"/>
  <c r="Y131" i="16"/>
  <c r="Z131" i="16" s="1"/>
  <c r="Y147" i="16"/>
  <c r="Z147" i="16" s="1"/>
  <c r="Y163" i="16"/>
  <c r="Z163" i="16" s="1"/>
  <c r="Y179" i="16"/>
  <c r="Z179" i="16" s="1"/>
  <c r="Y195" i="16"/>
  <c r="Z195" i="16" s="1"/>
  <c r="Y211" i="16"/>
  <c r="Z211" i="16" s="1"/>
  <c r="Y227" i="16"/>
  <c r="Z227" i="16" s="1"/>
  <c r="Y243" i="16"/>
  <c r="Z243" i="16" s="1"/>
  <c r="Y259" i="16"/>
  <c r="Z259" i="16" s="1"/>
  <c r="Y275" i="16"/>
  <c r="Z275" i="16" s="1"/>
  <c r="Y291" i="16"/>
  <c r="Z291" i="16" s="1"/>
  <c r="Y307" i="16"/>
  <c r="Z307" i="16" s="1"/>
  <c r="Y323" i="16"/>
  <c r="Z323" i="16" s="1"/>
  <c r="Y339" i="16"/>
  <c r="Z339" i="16" s="1"/>
  <c r="Y355" i="16"/>
  <c r="Z355" i="16" s="1"/>
  <c r="Y371" i="16"/>
  <c r="Z371" i="16" s="1"/>
  <c r="Y426" i="16"/>
  <c r="Z426" i="16" s="1"/>
  <c r="Y430" i="16"/>
  <c r="Z430" i="16" s="1"/>
  <c r="Y438" i="16"/>
  <c r="Z438" i="16" s="1"/>
  <c r="Y442" i="16"/>
  <c r="Z442" i="16" s="1"/>
  <c r="Y446" i="16"/>
  <c r="Z446" i="16" s="1"/>
  <c r="Y454" i="16"/>
  <c r="Z454" i="16" s="1"/>
  <c r="Y458" i="16"/>
  <c r="Z458" i="16" s="1"/>
  <c r="Y306" i="16"/>
  <c r="Z306" i="16" s="1"/>
  <c r="Y310" i="16"/>
  <c r="Z310" i="16" s="1"/>
  <c r="Y318" i="16"/>
  <c r="Z318" i="16" s="1"/>
  <c r="Y322" i="16"/>
  <c r="Z322" i="16" s="1"/>
  <c r="Y326" i="16"/>
  <c r="Z326" i="16" s="1"/>
  <c r="Y334" i="16"/>
  <c r="Z334" i="16" s="1"/>
  <c r="Y338" i="16"/>
  <c r="Z338" i="16" s="1"/>
  <c r="Y342" i="16"/>
  <c r="Z342" i="16" s="1"/>
  <c r="Y350" i="16"/>
  <c r="Z350" i="16" s="1"/>
  <c r="Y354" i="16"/>
  <c r="Z354" i="16" s="1"/>
  <c r="Y358" i="16"/>
  <c r="Z358" i="16" s="1"/>
  <c r="Y366" i="16"/>
  <c r="Z366" i="16" s="1"/>
  <c r="Y370" i="16"/>
  <c r="Z370" i="16" s="1"/>
  <c r="Y374" i="16"/>
  <c r="Z374" i="16" s="1"/>
  <c r="Y383" i="16"/>
  <c r="Z383" i="16" s="1"/>
  <c r="Y387" i="16"/>
  <c r="Z387" i="16" s="1"/>
  <c r="Y391" i="16"/>
  <c r="Z391" i="16" s="1"/>
  <c r="Y399" i="16"/>
  <c r="Z399" i="16" s="1"/>
  <c r="Y403" i="16"/>
  <c r="Z403" i="16" s="1"/>
  <c r="Y407" i="16"/>
  <c r="Z407" i="16" s="1"/>
  <c r="Y415" i="16"/>
  <c r="Z415" i="16" s="1"/>
  <c r="Y419" i="16"/>
  <c r="Z419" i="16" s="1"/>
  <c r="Y423" i="16"/>
  <c r="Z423" i="16" s="1"/>
  <c r="Y431" i="16"/>
  <c r="Z431" i="16" s="1"/>
  <c r="Y435" i="16"/>
  <c r="Z435" i="16" s="1"/>
  <c r="Y439" i="16"/>
  <c r="Z439" i="16" s="1"/>
  <c r="Y447" i="16"/>
  <c r="Z447" i="16" s="1"/>
  <c r="Y451" i="16"/>
  <c r="Z451" i="16" s="1"/>
  <c r="Y455" i="16"/>
  <c r="Z455" i="16" s="1"/>
  <c r="Y17" i="16"/>
  <c r="Z17" i="16" s="1"/>
  <c r="Y33" i="16"/>
  <c r="Z33" i="16" s="1"/>
  <c r="Y49" i="16"/>
  <c r="Z49" i="16" s="1"/>
  <c r="Y65" i="16"/>
  <c r="Z65" i="16" s="1"/>
  <c r="Y81" i="16"/>
  <c r="Z81" i="16" s="1"/>
  <c r="Y97" i="16"/>
  <c r="Z97" i="16" s="1"/>
  <c r="Y113" i="16"/>
  <c r="Z113" i="16" s="1"/>
  <c r="Y129" i="16"/>
  <c r="Z129" i="16" s="1"/>
  <c r="Y145" i="16"/>
  <c r="Z145" i="16" s="1"/>
  <c r="Y161" i="16"/>
  <c r="Z161" i="16" s="1"/>
  <c r="Y177" i="16"/>
  <c r="Z177" i="16" s="1"/>
  <c r="Y193" i="16"/>
  <c r="Z193" i="16" s="1"/>
  <c r="Y209" i="16"/>
  <c r="Z209" i="16" s="1"/>
  <c r="Y225" i="16"/>
  <c r="Z225" i="16" s="1"/>
  <c r="Y241" i="16"/>
  <c r="Z241" i="16" s="1"/>
  <c r="Y257" i="16"/>
  <c r="Z257" i="16" s="1"/>
  <c r="Y273" i="16"/>
  <c r="Z273" i="16" s="1"/>
  <c r="Y289" i="16"/>
  <c r="Z289" i="16" s="1"/>
  <c r="Y305" i="16"/>
  <c r="Z305" i="16" s="1"/>
  <c r="Y321" i="16"/>
  <c r="Z321" i="16" s="1"/>
  <c r="Y337" i="16"/>
  <c r="Z337" i="16" s="1"/>
  <c r="Y353" i="16"/>
  <c r="Z353" i="16" s="1"/>
  <c r="Y369" i="16"/>
  <c r="Z369" i="16" s="1"/>
  <c r="Y386" i="16"/>
  <c r="Z386" i="16" s="1"/>
  <c r="Y402" i="16"/>
  <c r="Z402" i="16" s="1"/>
  <c r="Y418" i="16"/>
  <c r="Z418" i="16" s="1"/>
  <c r="D697" i="26" l="1"/>
  <c r="D647" i="26" l="1"/>
  <c r="D667" i="26"/>
  <c r="D657" i="26"/>
  <c r="D649" i="26"/>
  <c r="D640" i="26"/>
  <c r="D660" i="26"/>
  <c r="D652" i="26"/>
  <c r="D643" i="26"/>
  <c r="D663" i="26"/>
  <c r="D644" i="26"/>
  <c r="D656" i="26"/>
  <c r="D665" i="26"/>
  <c r="D659" i="26"/>
  <c r="D651" i="26"/>
  <c r="D654" i="26"/>
  <c r="D645" i="26"/>
  <c r="D655" i="26"/>
  <c r="D664" i="26"/>
  <c r="D641" i="26"/>
  <c r="D662" i="26"/>
  <c r="D661" i="26"/>
  <c r="D653" i="26"/>
  <c r="D650" i="26"/>
  <c r="D666" i="26"/>
  <c r="D648" i="26"/>
  <c r="D642" i="26"/>
  <c r="D646" i="26"/>
  <c r="D658" i="26"/>
  <c r="J673" i="23"/>
  <c r="J673" i="19"/>
  <c r="J650" i="23"/>
  <c r="J650" i="19"/>
  <c r="J654" i="23"/>
  <c r="J654" i="19"/>
  <c r="J658" i="23"/>
  <c r="J658" i="19"/>
  <c r="J662" i="23"/>
  <c r="J662" i="19"/>
  <c r="J668" i="23"/>
  <c r="J668" i="19"/>
  <c r="J672" i="23"/>
  <c r="J672" i="19"/>
  <c r="J639" i="23"/>
  <c r="J639" i="19"/>
  <c r="J641" i="23"/>
  <c r="J641" i="19"/>
  <c r="J643" i="23"/>
  <c r="J643" i="19"/>
  <c r="J645" i="23"/>
  <c r="J645" i="19"/>
  <c r="J647" i="23"/>
  <c r="J647" i="19"/>
  <c r="J653" i="23"/>
  <c r="J653" i="19"/>
  <c r="J657" i="23"/>
  <c r="J657" i="19"/>
  <c r="J661" i="23"/>
  <c r="J661" i="19"/>
  <c r="J665" i="23"/>
  <c r="J665" i="19"/>
  <c r="J667" i="23"/>
  <c r="J667" i="19"/>
  <c r="J670" i="23"/>
  <c r="J670" i="19"/>
  <c r="J649" i="23"/>
  <c r="J649" i="19"/>
  <c r="J652" i="23"/>
  <c r="J652" i="19"/>
  <c r="J656" i="23"/>
  <c r="J656" i="19"/>
  <c r="J660" i="23"/>
  <c r="J660" i="19"/>
  <c r="J664" i="23"/>
  <c r="J664" i="19"/>
  <c r="J671" i="23"/>
  <c r="J671" i="19"/>
  <c r="J669" i="23"/>
  <c r="J669" i="19"/>
  <c r="J640" i="23"/>
  <c r="J640" i="19"/>
  <c r="J642" i="23"/>
  <c r="J642" i="19"/>
  <c r="J644" i="23"/>
  <c r="J644" i="19"/>
  <c r="J646" i="23"/>
  <c r="J646" i="19"/>
  <c r="J648" i="23"/>
  <c r="J648" i="19"/>
  <c r="J651" i="23"/>
  <c r="J651" i="19"/>
  <c r="J655" i="23"/>
  <c r="J655" i="19"/>
  <c r="J659" i="23"/>
  <c r="J659" i="19"/>
  <c r="J663" i="23"/>
  <c r="J663" i="19"/>
  <c r="J666" i="23"/>
  <c r="J666" i="19"/>
  <c r="J650" i="20"/>
  <c r="J650" i="16"/>
  <c r="J654" i="20"/>
  <c r="J654" i="16"/>
  <c r="J658" i="20"/>
  <c r="J658" i="16"/>
  <c r="J662" i="20"/>
  <c r="J662" i="16"/>
  <c r="J668" i="20"/>
  <c r="J668" i="16"/>
  <c r="J672" i="20"/>
  <c r="J672" i="16"/>
  <c r="J639" i="20"/>
  <c r="J639" i="16"/>
  <c r="J641" i="20"/>
  <c r="J641" i="16"/>
  <c r="J643" i="20"/>
  <c r="J643" i="16"/>
  <c r="J645" i="20"/>
  <c r="J645" i="16"/>
  <c r="J647" i="20"/>
  <c r="J647" i="16"/>
  <c r="J653" i="20"/>
  <c r="J653" i="16"/>
  <c r="J657" i="20"/>
  <c r="J657" i="16"/>
  <c r="J661" i="20"/>
  <c r="J661" i="16"/>
  <c r="J665" i="20"/>
  <c r="J665" i="16"/>
  <c r="J667" i="20"/>
  <c r="J667" i="16"/>
  <c r="J673" i="20"/>
  <c r="J673" i="16"/>
  <c r="J670" i="20"/>
  <c r="J670" i="16"/>
  <c r="J671" i="20"/>
  <c r="J671" i="16"/>
  <c r="J649" i="20"/>
  <c r="J649" i="16"/>
  <c r="J652" i="20"/>
  <c r="J652" i="16"/>
  <c r="J656" i="20"/>
  <c r="J656" i="16"/>
  <c r="J660" i="20"/>
  <c r="J660" i="16"/>
  <c r="J664" i="20"/>
  <c r="J664" i="16"/>
  <c r="J669" i="20"/>
  <c r="J669" i="16"/>
  <c r="J640" i="20"/>
  <c r="J640" i="16"/>
  <c r="J642" i="20"/>
  <c r="J642" i="16"/>
  <c r="J644" i="20"/>
  <c r="J644" i="16"/>
  <c r="J646" i="20"/>
  <c r="J646" i="16"/>
  <c r="J648" i="20"/>
  <c r="J648" i="16"/>
  <c r="J651" i="20"/>
  <c r="J651" i="16"/>
  <c r="J655" i="20"/>
  <c r="J655" i="16"/>
  <c r="J659" i="20"/>
  <c r="J659" i="16"/>
  <c r="J663" i="20"/>
  <c r="J663" i="16"/>
  <c r="J666" i="20"/>
  <c r="J666" i="16"/>
  <c r="D639" i="26" l="1"/>
  <c r="D638" i="26"/>
  <c r="I3" i="23"/>
  <c r="H3" i="23"/>
  <c r="G3" i="23"/>
  <c r="F3" i="23"/>
  <c r="E3" i="23"/>
  <c r="D3" i="23"/>
  <c r="B3" i="23"/>
  <c r="D1" i="23"/>
  <c r="J1223" i="26" l="1"/>
  <c r="I1222" i="26"/>
  <c r="K1228" i="26"/>
  <c r="I1226" i="26"/>
  <c r="K1216" i="26"/>
  <c r="I1211" i="26"/>
  <c r="I1210" i="26"/>
  <c r="K1204" i="26"/>
  <c r="K1201" i="26"/>
  <c r="K1192" i="26"/>
  <c r="I1190" i="26"/>
  <c r="K1185" i="26"/>
  <c r="J1182" i="26"/>
  <c r="J1180" i="26"/>
  <c r="I1177" i="26"/>
  <c r="K1176" i="26"/>
  <c r="K1173" i="26"/>
  <c r="J1170" i="26"/>
  <c r="J1168" i="26"/>
  <c r="K1161" i="26"/>
  <c r="J1159" i="26"/>
  <c r="I1157" i="26"/>
  <c r="K1156" i="26"/>
  <c r="J1151" i="26"/>
  <c r="K1148" i="26"/>
  <c r="J1143" i="26"/>
  <c r="K1136" i="26"/>
  <c r="K1220" i="26"/>
  <c r="J1215" i="26"/>
  <c r="I1214" i="26"/>
  <c r="K1205" i="26"/>
  <c r="I1202" i="26"/>
  <c r="K1196" i="26"/>
  <c r="K1193" i="26"/>
  <c r="I1185" i="26"/>
  <c r="K1184" i="26"/>
  <c r="J1178" i="26"/>
  <c r="J1176" i="26"/>
  <c r="I1173" i="26"/>
  <c r="K1172" i="26"/>
  <c r="K1165" i="26"/>
  <c r="J1163" i="26"/>
  <c r="I1161" i="26"/>
  <c r="K1160" i="26"/>
  <c r="J1156" i="26"/>
  <c r="I1148" i="26"/>
  <c r="K1147" i="26"/>
  <c r="K1140" i="26"/>
  <c r="I1136" i="26"/>
  <c r="K1135" i="26"/>
  <c r="K1132" i="26"/>
  <c r="J1127" i="26"/>
  <c r="K1118" i="26"/>
  <c r="J1115" i="26"/>
  <c r="K1108" i="26"/>
  <c r="I1105" i="26"/>
  <c r="J1099" i="26"/>
  <c r="K1224" i="26"/>
  <c r="J1219" i="26"/>
  <c r="I1218" i="26"/>
  <c r="K1212" i="26"/>
  <c r="K1208" i="26"/>
  <c r="I1206" i="26"/>
  <c r="K1197" i="26"/>
  <c r="I1194" i="26"/>
  <c r="J1211" i="26"/>
  <c r="K1209" i="26"/>
  <c r="I1198" i="26"/>
  <c r="K1189" i="26"/>
  <c r="J1184" i="26"/>
  <c r="K1180" i="26"/>
  <c r="J1174" i="26"/>
  <c r="K1169" i="26"/>
  <c r="J1167" i="26"/>
  <c r="I1140" i="26"/>
  <c r="J1135" i="26"/>
  <c r="I1124" i="26"/>
  <c r="I1120" i="26"/>
  <c r="I1117" i="26"/>
  <c r="K1104" i="26"/>
  <c r="K1103" i="26"/>
  <c r="K1102" i="26"/>
  <c r="K1100" i="26"/>
  <c r="K1099" i="26"/>
  <c r="K1096" i="26"/>
  <c r="K1094" i="26"/>
  <c r="J1091" i="26"/>
  <c r="J1089" i="26"/>
  <c r="I1088" i="26"/>
  <c r="J1087" i="26"/>
  <c r="I1086" i="26"/>
  <c r="K1084" i="26"/>
  <c r="J1082" i="26"/>
  <c r="K1078" i="26"/>
  <c r="I1072" i="26"/>
  <c r="J1071" i="26"/>
  <c r="I1070" i="26"/>
  <c r="K1068" i="26"/>
  <c r="J1066" i="26"/>
  <c r="K1062" i="26"/>
  <c r="I1056" i="26"/>
  <c r="K1200" i="26"/>
  <c r="K1188" i="26"/>
  <c r="J1186" i="26"/>
  <c r="K1181" i="26"/>
  <c r="K1177" i="26"/>
  <c r="I1169" i="26"/>
  <c r="K1164" i="26"/>
  <c r="K1151" i="26"/>
  <c r="K1143" i="26"/>
  <c r="K1131" i="26"/>
  <c r="K1116" i="26"/>
  <c r="K1115" i="26"/>
  <c r="I1104" i="26"/>
  <c r="I1100" i="26"/>
  <c r="I1098" i="26"/>
  <c r="I1096" i="26"/>
  <c r="K1095" i="26"/>
  <c r="J1094" i="26"/>
  <c r="I1084" i="26"/>
  <c r="J1083" i="26"/>
  <c r="I1082" i="26"/>
  <c r="K1080" i="26"/>
  <c r="J1078" i="26"/>
  <c r="K1074" i="26"/>
  <c r="I1068" i="26"/>
  <c r="J1067" i="26"/>
  <c r="I1066" i="26"/>
  <c r="K1064" i="26"/>
  <c r="J1062" i="26"/>
  <c r="K1058" i="26"/>
  <c r="I1052" i="26"/>
  <c r="J1051" i="26"/>
  <c r="I1050" i="26"/>
  <c r="K1044" i="26"/>
  <c r="I1040" i="26"/>
  <c r="K1039" i="26"/>
  <c r="I1181" i="26"/>
  <c r="J1164" i="26"/>
  <c r="K1152" i="26"/>
  <c r="J1147" i="26"/>
  <c r="K1144" i="26"/>
  <c r="K1139" i="26"/>
  <c r="J1131" i="26"/>
  <c r="K1128" i="26"/>
  <c r="K1127" i="26"/>
  <c r="I1121" i="26"/>
  <c r="I1116" i="26"/>
  <c r="I1114" i="26"/>
  <c r="K1112" i="26"/>
  <c r="J1111" i="26"/>
  <c r="J1095" i="26"/>
  <c r="J1093" i="26"/>
  <c r="K1092" i="26"/>
  <c r="K1090" i="26"/>
  <c r="K1086" i="26"/>
  <c r="I1080" i="26"/>
  <c r="J1079" i="26"/>
  <c r="I1078" i="26"/>
  <c r="K1076" i="26"/>
  <c r="J1074" i="26"/>
  <c r="K1070" i="26"/>
  <c r="I1064" i="26"/>
  <c r="J1063" i="26"/>
  <c r="I1062" i="26"/>
  <c r="K1060" i="26"/>
  <c r="J1058" i="26"/>
  <c r="K1054" i="26"/>
  <c r="K1048" i="26"/>
  <c r="I1044" i="26"/>
  <c r="K1043" i="26"/>
  <c r="J1039" i="26"/>
  <c r="J1033" i="26"/>
  <c r="J1029" i="26"/>
  <c r="J1025" i="26"/>
  <c r="J1021" i="26"/>
  <c r="I1233" i="26"/>
  <c r="J1252" i="26"/>
  <c r="J1255" i="26"/>
  <c r="K1259" i="26"/>
  <c r="K1213" i="26"/>
  <c r="J1172" i="26"/>
  <c r="K1168" i="26"/>
  <c r="I1165" i="26"/>
  <c r="J1160" i="26"/>
  <c r="K1157" i="26"/>
  <c r="J1155" i="26"/>
  <c r="I1152" i="26"/>
  <c r="I1144" i="26"/>
  <c r="J1139" i="26"/>
  <c r="I1132" i="26"/>
  <c r="I1128" i="26"/>
  <c r="K1124" i="26"/>
  <c r="K1120" i="26"/>
  <c r="K1119" i="26"/>
  <c r="I1112" i="26"/>
  <c r="I1110" i="26"/>
  <c r="I1108" i="26"/>
  <c r="I1092" i="26"/>
  <c r="K1091" i="26"/>
  <c r="J1090" i="26"/>
  <c r="J1086" i="26"/>
  <c r="I1074" i="26"/>
  <c r="J1055" i="26"/>
  <c r="K1050" i="26"/>
  <c r="I1048" i="26"/>
  <c r="J1043" i="26"/>
  <c r="K1036" i="26"/>
  <c r="J1035" i="26"/>
  <c r="K1032" i="26"/>
  <c r="K1031" i="26"/>
  <c r="J1235" i="26"/>
  <c r="K1241" i="26"/>
  <c r="I1254" i="26"/>
  <c r="J1257" i="26"/>
  <c r="I1258" i="26"/>
  <c r="I1259" i="26"/>
  <c r="J1260" i="26"/>
  <c r="I1266" i="26"/>
  <c r="K1273" i="26"/>
  <c r="I1275" i="26"/>
  <c r="I1282" i="26"/>
  <c r="K1283" i="26"/>
  <c r="J1288" i="26"/>
  <c r="I1290" i="26"/>
  <c r="J1296" i="26"/>
  <c r="K1298" i="26"/>
  <c r="I1306" i="26"/>
  <c r="J1314" i="26"/>
  <c r="K1316" i="26"/>
  <c r="J1323" i="26"/>
  <c r="K1324" i="26"/>
  <c r="J1329" i="26"/>
  <c r="J1330" i="26"/>
  <c r="J1332" i="26"/>
  <c r="I1337" i="26"/>
  <c r="I1338" i="26"/>
  <c r="J1340" i="26"/>
  <c r="J1351" i="26"/>
  <c r="J1070" i="26"/>
  <c r="K1066" i="26"/>
  <c r="I1060" i="26"/>
  <c r="J1054" i="26"/>
  <c r="K1052" i="26"/>
  <c r="J1050" i="26"/>
  <c r="K1040" i="26"/>
  <c r="I1036" i="26"/>
  <c r="I1032" i="26"/>
  <c r="J1031" i="26"/>
  <c r="K1028" i="26"/>
  <c r="K1027" i="26"/>
  <c r="I1242" i="26"/>
  <c r="I1243" i="26"/>
  <c r="J1253" i="26"/>
  <c r="J1254" i="26"/>
  <c r="I1255" i="26"/>
  <c r="J1261" i="26"/>
  <c r="K1275" i="26"/>
  <c r="J1276" i="26"/>
  <c r="J1290" i="26"/>
  <c r="K1292" i="26"/>
  <c r="J1306" i="26"/>
  <c r="K1308" i="26"/>
  <c r="I1320" i="26"/>
  <c r="K1340" i="26"/>
  <c r="J1349" i="26"/>
  <c r="J1359" i="26"/>
  <c r="J1369" i="26"/>
  <c r="K1373" i="26"/>
  <c r="J1374" i="26"/>
  <c r="J1381" i="26"/>
  <c r="J1386" i="26"/>
  <c r="K1389" i="26"/>
  <c r="J1395" i="26"/>
  <c r="J1397" i="26"/>
  <c r="K1401" i="26"/>
  <c r="I1403" i="26"/>
  <c r="J1377" i="26"/>
  <c r="K1381" i="26"/>
  <c r="J1382" i="26"/>
  <c r="J1394" i="26"/>
  <c r="J1405" i="26"/>
  <c r="K1082" i="26"/>
  <c r="I1076" i="26"/>
  <c r="J1059" i="26"/>
  <c r="K1056" i="26"/>
  <c r="I1054" i="26"/>
  <c r="K1047" i="26"/>
  <c r="I1028" i="26"/>
  <c r="J1027" i="26"/>
  <c r="K1024" i="26"/>
  <c r="K1023" i="26"/>
  <c r="J1233" i="26"/>
  <c r="J1243" i="26"/>
  <c r="K1244" i="26"/>
  <c r="J1249" i="26"/>
  <c r="K1253" i="26"/>
  <c r="K1261" i="26"/>
  <c r="J1265" i="26"/>
  <c r="I1271" i="26"/>
  <c r="J1272" i="26"/>
  <c r="I1273" i="26"/>
  <c r="I1277" i="26"/>
  <c r="J1285" i="26"/>
  <c r="K1290" i="26"/>
  <c r="I1294" i="26"/>
  <c r="J1320" i="26"/>
  <c r="I1324" i="26"/>
  <c r="K1349" i="26"/>
  <c r="J1350" i="26"/>
  <c r="J1357" i="26"/>
  <c r="J1367" i="26"/>
  <c r="K1397" i="26"/>
  <c r="J1403" i="26"/>
  <c r="K1409" i="26"/>
  <c r="J1402" i="26"/>
  <c r="J1075" i="26"/>
  <c r="K1072" i="26"/>
  <c r="I1058" i="26"/>
  <c r="J1047" i="26"/>
  <c r="K1035" i="26"/>
  <c r="I1024" i="26"/>
  <c r="J1023" i="26"/>
  <c r="I1021" i="26"/>
  <c r="K1233" i="26"/>
  <c r="I1235" i="26"/>
  <c r="J1241" i="26"/>
  <c r="K1265" i="26"/>
  <c r="J1273" i="26"/>
  <c r="K1294" i="26"/>
  <c r="I1296" i="26"/>
  <c r="J1298" i="26"/>
  <c r="K1300" i="26"/>
  <c r="J1324" i="26"/>
  <c r="J1327" i="26"/>
  <c r="J1336" i="26"/>
  <c r="I1340" i="26"/>
  <c r="J1344" i="26"/>
  <c r="J1353" i="26"/>
  <c r="K1357" i="26"/>
  <c r="J1358" i="26"/>
  <c r="J1365" i="26"/>
  <c r="J1375" i="26"/>
  <c r="K1385" i="26"/>
  <c r="I1387" i="26"/>
  <c r="J1361" i="26"/>
  <c r="J1389" i="26"/>
  <c r="K1365" i="26"/>
  <c r="J1366" i="26"/>
  <c r="J1373" i="26"/>
  <c r="J1383" i="26"/>
  <c r="J1387" i="26"/>
  <c r="K1393" i="26"/>
  <c r="K1405" i="26"/>
  <c r="J1410" i="26"/>
  <c r="K994" i="26"/>
  <c r="I1395" i="26"/>
  <c r="J1004" i="26"/>
  <c r="J1002" i="26"/>
  <c r="K1013" i="26"/>
  <c r="K1277" i="26"/>
  <c r="J1081" i="26"/>
  <c r="J1016" i="26"/>
  <c r="I1334" i="26"/>
  <c r="J1065" i="26"/>
  <c r="K995" i="26"/>
  <c r="J1343" i="26"/>
  <c r="I1326" i="26"/>
  <c r="I1300" i="26"/>
  <c r="K1150" i="26"/>
  <c r="J1245" i="26"/>
  <c r="J1028" i="26"/>
  <c r="J1069" i="26"/>
  <c r="J1177" i="26"/>
  <c r="J1216" i="26"/>
  <c r="J1076" i="26"/>
  <c r="J1161" i="26"/>
  <c r="J1080" i="26"/>
  <c r="I1003" i="26"/>
  <c r="J997" i="26"/>
  <c r="I1292" i="26"/>
  <c r="J1000" i="26"/>
  <c r="K1017" i="26"/>
  <c r="J1040" i="26"/>
  <c r="I999" i="26"/>
  <c r="I1015" i="26"/>
  <c r="I1270" i="26"/>
  <c r="J1084" i="26"/>
  <c r="K1194" i="26"/>
  <c r="J1244" i="26"/>
  <c r="J1032" i="26"/>
  <c r="J1072" i="26"/>
  <c r="J1100" i="26"/>
  <c r="J1048" i="26"/>
  <c r="J1092" i="26"/>
  <c r="J1173" i="26"/>
  <c r="J1108" i="26"/>
  <c r="J1157" i="26"/>
  <c r="J1205" i="26"/>
  <c r="K1229" i="26"/>
  <c r="J1124" i="26"/>
  <c r="J1169" i="26"/>
  <c r="J1201" i="26"/>
  <c r="J1224" i="26"/>
  <c r="K1146" i="26"/>
  <c r="K1198" i="26"/>
  <c r="J1220" i="26"/>
  <c r="J1228" i="26"/>
  <c r="K1318" i="26"/>
  <c r="K1281" i="26"/>
  <c r="I1026" i="26"/>
  <c r="I1030" i="26"/>
  <c r="I1034" i="26"/>
  <c r="I1038" i="26"/>
  <c r="I1042" i="26"/>
  <c r="I1046" i="26"/>
  <c r="K1343" i="26"/>
  <c r="J1328" i="26"/>
  <c r="I1321" i="26"/>
  <c r="J1311" i="26"/>
  <c r="I1251" i="26"/>
  <c r="J1026" i="26"/>
  <c r="J1034" i="26"/>
  <c r="J1042" i="26"/>
  <c r="I1007" i="26"/>
  <c r="J1008" i="26"/>
  <c r="K1001" i="26"/>
  <c r="J1012" i="26"/>
  <c r="I1342" i="26"/>
  <c r="J1284" i="26"/>
  <c r="J1044" i="26"/>
  <c r="K1005" i="26"/>
  <c r="I1345" i="26"/>
  <c r="J1335" i="26"/>
  <c r="K1269" i="26"/>
  <c r="J1096" i="26"/>
  <c r="K1206" i="26"/>
  <c r="K1021" i="26"/>
  <c r="J1036" i="26"/>
  <c r="J1085" i="26"/>
  <c r="J1136" i="26"/>
  <c r="J1185" i="26"/>
  <c r="J1060" i="26"/>
  <c r="J1120" i="26"/>
  <c r="J1064" i="26"/>
  <c r="K1114" i="26"/>
  <c r="J1197" i="26"/>
  <c r="K1217" i="26"/>
  <c r="J1181" i="26"/>
  <c r="K1210" i="26"/>
  <c r="J1132" i="26"/>
  <c r="J1165" i="26"/>
  <c r="I1207" i="26"/>
  <c r="K1225" i="26"/>
  <c r="I1020" i="26"/>
  <c r="I1312" i="26"/>
  <c r="J1251" i="26"/>
  <c r="J1061" i="26"/>
  <c r="J1401" i="26"/>
  <c r="J1407" i="26"/>
  <c r="J1378" i="26"/>
  <c r="J1362" i="26"/>
  <c r="J1346" i="26"/>
  <c r="K1320" i="26"/>
  <c r="J1281" i="26"/>
  <c r="I1249" i="26"/>
  <c r="J1019" i="26"/>
  <c r="J998" i="26"/>
  <c r="K1009" i="26"/>
  <c r="K1322" i="26"/>
  <c r="I1279" i="26"/>
  <c r="J1068" i="26"/>
  <c r="J994" i="26"/>
  <c r="I1011" i="26"/>
  <c r="K1257" i="26"/>
  <c r="J1052" i="26"/>
  <c r="I993" i="26"/>
  <c r="J1302" i="26"/>
  <c r="I1278" i="26"/>
  <c r="J1116" i="26"/>
  <c r="J1024" i="26"/>
  <c r="J1056" i="26"/>
  <c r="J1088" i="26"/>
  <c r="I1203" i="26"/>
  <c r="J1073" i="26"/>
  <c r="J1077" i="26"/>
  <c r="J1128" i="26"/>
  <c r="J1193" i="26"/>
  <c r="J1104" i="26"/>
  <c r="J1144" i="26"/>
  <c r="K1190" i="26"/>
  <c r="J1189" i="26"/>
  <c r="J1209" i="26"/>
  <c r="K1221" i="26"/>
  <c r="I1022" i="26"/>
  <c r="J1409" i="26"/>
  <c r="K1328" i="26"/>
  <c r="I1304" i="26"/>
  <c r="K1061" i="26"/>
  <c r="J1393" i="26"/>
  <c r="I1344" i="26"/>
  <c r="J1399" i="26"/>
  <c r="K1317" i="26"/>
  <c r="K1271" i="26"/>
  <c r="I1247" i="26"/>
  <c r="J1148" i="26"/>
  <c r="J1152" i="26"/>
  <c r="I1195" i="26"/>
  <c r="J1264" i="26"/>
  <c r="J1370" i="26"/>
  <c r="K1019" i="26"/>
  <c r="I1025" i="26"/>
  <c r="J1030" i="26"/>
  <c r="I1041" i="26"/>
  <c r="J1046" i="26"/>
  <c r="I1049" i="26"/>
  <c r="I1057" i="26"/>
  <c r="J1406" i="26"/>
  <c r="I1391" i="26"/>
  <c r="K1377" i="26"/>
  <c r="K1361" i="26"/>
  <c r="K1344" i="26"/>
  <c r="I1231" i="26"/>
  <c r="J1037" i="26"/>
  <c r="K1046" i="26"/>
  <c r="J1053" i="26"/>
  <c r="I1023" i="26"/>
  <c r="I1039" i="26"/>
  <c r="I1055" i="26"/>
  <c r="I1071" i="26"/>
  <c r="I1073" i="26"/>
  <c r="I1087" i="26"/>
  <c r="J1107" i="26"/>
  <c r="K1111" i="26"/>
  <c r="J1117" i="26"/>
  <c r="I1093" i="26"/>
  <c r="I1097" i="26"/>
  <c r="I1113" i="26"/>
  <c r="K1051" i="26"/>
  <c r="K1055" i="26"/>
  <c r="K1059" i="26"/>
  <c r="K1063" i="26"/>
  <c r="K1079" i="26"/>
  <c r="J1110" i="26"/>
  <c r="I1106" i="26"/>
  <c r="J1122" i="26"/>
  <c r="K1125" i="26"/>
  <c r="I1125" i="26"/>
  <c r="J1130" i="26"/>
  <c r="K1088" i="26"/>
  <c r="I1095" i="26"/>
  <c r="K1105" i="26"/>
  <c r="J1119" i="26"/>
  <c r="K1123" i="26"/>
  <c r="K1138" i="26"/>
  <c r="K1134" i="26"/>
  <c r="I1154" i="26"/>
  <c r="K1162" i="26"/>
  <c r="I1179" i="26"/>
  <c r="I1187" i="26"/>
  <c r="I1146" i="26"/>
  <c r="J1154" i="26"/>
  <c r="K1163" i="26"/>
  <c r="J1150" i="26"/>
  <c r="J1171" i="26"/>
  <c r="J1191" i="26"/>
  <c r="J1207" i="26"/>
  <c r="I1160" i="26"/>
  <c r="I1176" i="26"/>
  <c r="I1178" i="26"/>
  <c r="K1202" i="26"/>
  <c r="I1199" i="26"/>
  <c r="J1213" i="26"/>
  <c r="I1061" i="26"/>
  <c r="J1391" i="26"/>
  <c r="J1354" i="26"/>
  <c r="K1309" i="26"/>
  <c r="J1268" i="26"/>
  <c r="I1029" i="26"/>
  <c r="K1033" i="26"/>
  <c r="K1037" i="26"/>
  <c r="I1045" i="26"/>
  <c r="K1049" i="26"/>
  <c r="I1399" i="26"/>
  <c r="J1371" i="26"/>
  <c r="J1355" i="26"/>
  <c r="K1338" i="26"/>
  <c r="I1311" i="26"/>
  <c r="J1271" i="26"/>
  <c r="K1022" i="26"/>
  <c r="K1030" i="26"/>
  <c r="K1042" i="26"/>
  <c r="K1053" i="26"/>
  <c r="I1035" i="26"/>
  <c r="I1051" i="26"/>
  <c r="I1075" i="26"/>
  <c r="I1077" i="26"/>
  <c r="I1090" i="26"/>
  <c r="I1094" i="26"/>
  <c r="I1111" i="26"/>
  <c r="K1089" i="26"/>
  <c r="J1097" i="26"/>
  <c r="K1101" i="26"/>
  <c r="I1101" i="26"/>
  <c r="J1103" i="26"/>
  <c r="K1069" i="26"/>
  <c r="K1077" i="26"/>
  <c r="K1085" i="26"/>
  <c r="J1113" i="26"/>
  <c r="K1067" i="26"/>
  <c r="K1083" i="26"/>
  <c r="J1114" i="26"/>
  <c r="K1109" i="26"/>
  <c r="I1091" i="26"/>
  <c r="J1102" i="26"/>
  <c r="K1106" i="26"/>
  <c r="J1118" i="26"/>
  <c r="K1121" i="26"/>
  <c r="I1126" i="26"/>
  <c r="J1138" i="26"/>
  <c r="I1142" i="26"/>
  <c r="J1133" i="26"/>
  <c r="I1123" i="26"/>
  <c r="K1129" i="26"/>
  <c r="I1129" i="26"/>
  <c r="J1134" i="26"/>
  <c r="K1137" i="26"/>
  <c r="K1145" i="26"/>
  <c r="K1153" i="26"/>
  <c r="I1155" i="26"/>
  <c r="I1159" i="26"/>
  <c r="I1163" i="26"/>
  <c r="I1167" i="26"/>
  <c r="I1175" i="26"/>
  <c r="I1158" i="26"/>
  <c r="K1166" i="26"/>
  <c r="K1179" i="26"/>
  <c r="I1135" i="26"/>
  <c r="I1137" i="26"/>
  <c r="I1147" i="26"/>
  <c r="I1149" i="26"/>
  <c r="K1159" i="26"/>
  <c r="J1166" i="26"/>
  <c r="I1183" i="26"/>
  <c r="J1145" i="26"/>
  <c r="K1170" i="26"/>
  <c r="K1178" i="26"/>
  <c r="K1186" i="26"/>
  <c r="K1199" i="26"/>
  <c r="I1156" i="26"/>
  <c r="I1180" i="26"/>
  <c r="I1182" i="26"/>
  <c r="K1195" i="26"/>
  <c r="J1203" i="26"/>
  <c r="K1211" i="26"/>
  <c r="I1192" i="26"/>
  <c r="J1192" i="26"/>
  <c r="I1208" i="26"/>
  <c r="J1208" i="26"/>
  <c r="I1219" i="26"/>
  <c r="K1219" i="26"/>
  <c r="I1227" i="26"/>
  <c r="K1227" i="26"/>
  <c r="J1190" i="26"/>
  <c r="I1201" i="26"/>
  <c r="J1227" i="26"/>
  <c r="J1322" i="26"/>
  <c r="J1022" i="26"/>
  <c r="I1033" i="26"/>
  <c r="J1038" i="26"/>
  <c r="J1049" i="26"/>
  <c r="J1057" i="26"/>
  <c r="I1407" i="26"/>
  <c r="J1390" i="26"/>
  <c r="K1369" i="26"/>
  <c r="K1353" i="26"/>
  <c r="J1310" i="26"/>
  <c r="K1038" i="26"/>
  <c r="J1045" i="26"/>
  <c r="I1053" i="26"/>
  <c r="I1031" i="26"/>
  <c r="I1047" i="26"/>
  <c r="I1063" i="26"/>
  <c r="I1065" i="26"/>
  <c r="I1079" i="26"/>
  <c r="I1081" i="26"/>
  <c r="K1107" i="26"/>
  <c r="K1117" i="26"/>
  <c r="K1093" i="26"/>
  <c r="I1103" i="26"/>
  <c r="K1071" i="26"/>
  <c r="K1087" i="26"/>
  <c r="K1098" i="26"/>
  <c r="K1110" i="26"/>
  <c r="J1106" i="26"/>
  <c r="I1119" i="26"/>
  <c r="I1122" i="26"/>
  <c r="J1125" i="26"/>
  <c r="I1130" i="26"/>
  <c r="J1105" i="26"/>
  <c r="I1109" i="26"/>
  <c r="K1122" i="26"/>
  <c r="K1126" i="26"/>
  <c r="K1142" i="26"/>
  <c r="J1112" i="26"/>
  <c r="J1140" i="26"/>
  <c r="K1020" i="26"/>
  <c r="I1288" i="26"/>
  <c r="J1385" i="26"/>
  <c r="J1280" i="26"/>
  <c r="K1025" i="26"/>
  <c r="K1029" i="26"/>
  <c r="I1037" i="26"/>
  <c r="K1041" i="26"/>
  <c r="K1045" i="26"/>
  <c r="K1057" i="26"/>
  <c r="J1398" i="26"/>
  <c r="J1379" i="26"/>
  <c r="J1363" i="26"/>
  <c r="J1347" i="26"/>
  <c r="I1328" i="26"/>
  <c r="J1309" i="26"/>
  <c r="K1267" i="26"/>
  <c r="K1026" i="26"/>
  <c r="K1034" i="26"/>
  <c r="J1041" i="26"/>
  <c r="I1027" i="26"/>
  <c r="I1043" i="26"/>
  <c r="I1059" i="26"/>
  <c r="I1067" i="26"/>
  <c r="I1069" i="26"/>
  <c r="I1083" i="26"/>
  <c r="I1085" i="26"/>
  <c r="I1107" i="26"/>
  <c r="I1089" i="26"/>
  <c r="K1097" i="26"/>
  <c r="J1101" i="26"/>
  <c r="K1065" i="26"/>
  <c r="K1073" i="26"/>
  <c r="K1081" i="26"/>
  <c r="K1113" i="26"/>
  <c r="I1115" i="26"/>
  <c r="J1121" i="26"/>
  <c r="J1142" i="26"/>
  <c r="K1141" i="26"/>
  <c r="K1154" i="26"/>
  <c r="K1158" i="26"/>
  <c r="K1191" i="26"/>
  <c r="I1139" i="26"/>
  <c r="I1143" i="26"/>
  <c r="J1162" i="26"/>
  <c r="K1182" i="26"/>
  <c r="I1164" i="26"/>
  <c r="I1170" i="26"/>
  <c r="I1186" i="26"/>
  <c r="J1195" i="26"/>
  <c r="I1188" i="26"/>
  <c r="I1200" i="26"/>
  <c r="I1204" i="26"/>
  <c r="I1215" i="26"/>
  <c r="K1223" i="26"/>
  <c r="J1198" i="26"/>
  <c r="I1205" i="26"/>
  <c r="J1210" i="26"/>
  <c r="J1218" i="26"/>
  <c r="I1221" i="26"/>
  <c r="I1216" i="26"/>
  <c r="K1222" i="26"/>
  <c r="J1229" i="26"/>
  <c r="J1234" i="26"/>
  <c r="K1075" i="26"/>
  <c r="J1098" i="26"/>
  <c r="J1123" i="26"/>
  <c r="K1130" i="26"/>
  <c r="K1133" i="26"/>
  <c r="J1129" i="26"/>
  <c r="J1187" i="26"/>
  <c r="I1191" i="26"/>
  <c r="I1153" i="26"/>
  <c r="J1183" i="26"/>
  <c r="J1137" i="26"/>
  <c r="J1146" i="26"/>
  <c r="J1153" i="26"/>
  <c r="I1171" i="26"/>
  <c r="J1199" i="26"/>
  <c r="I1168" i="26"/>
  <c r="I1172" i="26"/>
  <c r="I1184" i="26"/>
  <c r="I1223" i="26"/>
  <c r="I1193" i="26"/>
  <c r="J1206" i="26"/>
  <c r="J1222" i="26"/>
  <c r="I1225" i="26"/>
  <c r="J1217" i="26"/>
  <c r="I1220" i="26"/>
  <c r="K1226" i="26"/>
  <c r="I1303" i="26"/>
  <c r="J1295" i="26"/>
  <c r="I1286" i="26"/>
  <c r="J1263" i="26"/>
  <c r="I1250" i="26"/>
  <c r="J1239" i="26"/>
  <c r="K1406" i="26"/>
  <c r="K1398" i="26"/>
  <c r="K1390" i="26"/>
  <c r="I1382" i="26"/>
  <c r="J1372" i="26"/>
  <c r="I1366" i="26"/>
  <c r="J1356" i="26"/>
  <c r="I1350" i="26"/>
  <c r="I1336" i="26"/>
  <c r="I1330" i="26"/>
  <c r="J1317" i="26"/>
  <c r="K1310" i="26"/>
  <c r="K1302" i="26"/>
  <c r="K1285" i="26"/>
  <c r="I1267" i="26"/>
  <c r="J1319" i="26"/>
  <c r="J1248" i="26"/>
  <c r="J1232" i="26"/>
  <c r="J1408" i="26"/>
  <c r="J1400" i="26"/>
  <c r="J1392" i="26"/>
  <c r="I1383" i="26"/>
  <c r="K1374" i="26"/>
  <c r="I1367" i="26"/>
  <c r="K1358" i="26"/>
  <c r="I1351" i="26"/>
  <c r="K1336" i="26"/>
  <c r="I1302" i="26"/>
  <c r="I1298" i="26"/>
  <c r="I1287" i="26"/>
  <c r="J1277" i="26"/>
  <c r="I1274" i="26"/>
  <c r="J1247" i="26"/>
  <c r="J1020" i="26"/>
  <c r="I1253" i="26"/>
  <c r="J1242" i="26"/>
  <c r="K1006" i="26"/>
  <c r="I1343" i="26"/>
  <c r="K1337" i="26"/>
  <c r="J1331" i="26"/>
  <c r="I1327" i="26"/>
  <c r="J1313" i="26"/>
  <c r="I998" i="26"/>
  <c r="I1388" i="26"/>
  <c r="I1372" i="26"/>
  <c r="I1360" i="26"/>
  <c r="I1348" i="26"/>
  <c r="K1341" i="26"/>
  <c r="K1326" i="26"/>
  <c r="I1308" i="26"/>
  <c r="I1404" i="26"/>
  <c r="I1392" i="26"/>
  <c r="I1376" i="26"/>
  <c r="I1356" i="26"/>
  <c r="I1405" i="26"/>
  <c r="K1395" i="26"/>
  <c r="I1389" i="26"/>
  <c r="K1379" i="26"/>
  <c r="I1373" i="26"/>
  <c r="K1363" i="26"/>
  <c r="I1357" i="26"/>
  <c r="K1347" i="26"/>
  <c r="J1334" i="26"/>
  <c r="K1331" i="26"/>
  <c r="J1109" i="26"/>
  <c r="I1102" i="26"/>
  <c r="I1138" i="26"/>
  <c r="I1133" i="26"/>
  <c r="I1134" i="26"/>
  <c r="K1149" i="26"/>
  <c r="K1175" i="26"/>
  <c r="I1166" i="26"/>
  <c r="J1179" i="26"/>
  <c r="I1127" i="26"/>
  <c r="I1145" i="26"/>
  <c r="I1150" i="26"/>
  <c r="K1155" i="26"/>
  <c r="K1183" i="26"/>
  <c r="J1141" i="26"/>
  <c r="J1149" i="26"/>
  <c r="K1171" i="26"/>
  <c r="K1174" i="26"/>
  <c r="K1203" i="26"/>
  <c r="J1194" i="26"/>
  <c r="J1202" i="26"/>
  <c r="I1213" i="26"/>
  <c r="J1226" i="26"/>
  <c r="I1229" i="26"/>
  <c r="K1214" i="26"/>
  <c r="J1221" i="26"/>
  <c r="I1224" i="26"/>
  <c r="K1293" i="26"/>
  <c r="K1263" i="26"/>
  <c r="I1234" i="26"/>
  <c r="K1230" i="26"/>
  <c r="I1230" i="26"/>
  <c r="J1376" i="26"/>
  <c r="I1370" i="26"/>
  <c r="J1360" i="26"/>
  <c r="I1354" i="26"/>
  <c r="I1329" i="26"/>
  <c r="K1314" i="26"/>
  <c r="I1263" i="26"/>
  <c r="I1239" i="26"/>
  <c r="K1002" i="26"/>
  <c r="I1406" i="26"/>
  <c r="I1398" i="26"/>
  <c r="I1390" i="26"/>
  <c r="K1378" i="26"/>
  <c r="I1371" i="26"/>
  <c r="K1362" i="26"/>
  <c r="I1355" i="26"/>
  <c r="K1346" i="26"/>
  <c r="K1332" i="26"/>
  <c r="K1327" i="26"/>
  <c r="K1323" i="26"/>
  <c r="I1314" i="26"/>
  <c r="K1306" i="26"/>
  <c r="J1293" i="26"/>
  <c r="I1285" i="26"/>
  <c r="I1281" i="26"/>
  <c r="J1269" i="26"/>
  <c r="K1249" i="26"/>
  <c r="I1241" i="26"/>
  <c r="K1231" i="26"/>
  <c r="I1265" i="26"/>
  <c r="I1246" i="26"/>
  <c r="J1231" i="26"/>
  <c r="I994" i="26"/>
  <c r="I1341" i="26"/>
  <c r="I1325" i="26"/>
  <c r="K1321" i="26"/>
  <c r="J1315" i="26"/>
  <c r="I1313" i="26"/>
  <c r="J1384" i="26"/>
  <c r="I1322" i="26"/>
  <c r="K1016" i="26"/>
  <c r="K1333" i="26"/>
  <c r="K998" i="26"/>
  <c r="I1409" i="26"/>
  <c r="K1399" i="26"/>
  <c r="I1393" i="26"/>
  <c r="K1383" i="26"/>
  <c r="I1377" i="26"/>
  <c r="I1099" i="26"/>
  <c r="I1118" i="26"/>
  <c r="J1126" i="26"/>
  <c r="J1175" i="26"/>
  <c r="I1162" i="26"/>
  <c r="K1187" i="26"/>
  <c r="I1131" i="26"/>
  <c r="I1141" i="26"/>
  <c r="I1151" i="26"/>
  <c r="J1158" i="26"/>
  <c r="K1167" i="26"/>
  <c r="K1207" i="26"/>
  <c r="I1174" i="26"/>
  <c r="J1188" i="26"/>
  <c r="I1196" i="26"/>
  <c r="J1196" i="26"/>
  <c r="J1200" i="26"/>
  <c r="J1204" i="26"/>
  <c r="I1212" i="26"/>
  <c r="J1212" i="26"/>
  <c r="K1215" i="26"/>
  <c r="I1189" i="26"/>
  <c r="I1197" i="26"/>
  <c r="I1209" i="26"/>
  <c r="J1214" i="26"/>
  <c r="I1217" i="26"/>
  <c r="K1218" i="26"/>
  <c r="J1225" i="26"/>
  <c r="I1228" i="26"/>
  <c r="J1301" i="26"/>
  <c r="K1279" i="26"/>
  <c r="J1250" i="26"/>
  <c r="K1410" i="26"/>
  <c r="K1402" i="26"/>
  <c r="K1394" i="26"/>
  <c r="K1386" i="26"/>
  <c r="J1380" i="26"/>
  <c r="I1374" i="26"/>
  <c r="J1364" i="26"/>
  <c r="I1358" i="26"/>
  <c r="J1348" i="26"/>
  <c r="I1332" i="26"/>
  <c r="J1304" i="26"/>
  <c r="K1287" i="26"/>
  <c r="I1283" i="26"/>
  <c r="K1245" i="26"/>
  <c r="I1245" i="26"/>
  <c r="J1345" i="26"/>
  <c r="I1317" i="26"/>
  <c r="J1404" i="26"/>
  <c r="J1396" i="26"/>
  <c r="J1388" i="26"/>
  <c r="K1382" i="26"/>
  <c r="I1375" i="26"/>
  <c r="K1366" i="26"/>
  <c r="I1359" i="26"/>
  <c r="K1350" i="26"/>
  <c r="J1338" i="26"/>
  <c r="K1301" i="26"/>
  <c r="I1295" i="26"/>
  <c r="I1261" i="26"/>
  <c r="J1237" i="26"/>
  <c r="I1262" i="26"/>
  <c r="I996" i="26"/>
  <c r="K1008" i="26"/>
  <c r="J1368" i="26"/>
  <c r="I1346" i="26"/>
  <c r="J1312" i="26"/>
  <c r="J1256" i="26"/>
  <c r="K1335" i="26"/>
  <c r="K1237" i="26"/>
  <c r="I1394" i="26"/>
  <c r="J1318" i="26"/>
  <c r="K1284" i="26"/>
  <c r="K1255" i="26"/>
  <c r="K1345" i="26"/>
  <c r="I1335" i="26"/>
  <c r="I1331" i="26"/>
  <c r="I1396" i="26"/>
  <c r="I1368" i="26"/>
  <c r="I1397" i="26"/>
  <c r="K1387" i="26"/>
  <c r="I1369" i="26"/>
  <c r="I1361" i="26"/>
  <c r="K1355" i="26"/>
  <c r="J1341" i="26"/>
  <c r="J1333" i="26"/>
  <c r="J1321" i="26"/>
  <c r="J1316" i="26"/>
  <c r="J1305" i="26"/>
  <c r="K1304" i="26"/>
  <c r="I1301" i="26"/>
  <c r="J1289" i="26"/>
  <c r="I1284" i="26"/>
  <c r="K1280" i="26"/>
  <c r="I1264" i="26"/>
  <c r="I1260" i="26"/>
  <c r="K1252" i="26"/>
  <c r="K1270" i="26"/>
  <c r="K1299" i="26"/>
  <c r="K1291" i="26"/>
  <c r="K1282" i="26"/>
  <c r="K1268" i="26"/>
  <c r="J1292" i="26"/>
  <c r="K1289" i="26"/>
  <c r="J1283" i="26"/>
  <c r="J1266" i="26"/>
  <c r="I1248" i="26"/>
  <c r="K1007" i="26"/>
  <c r="I1009" i="26"/>
  <c r="I1362" i="26"/>
  <c r="I1386" i="26"/>
  <c r="I1363" i="26"/>
  <c r="K1354" i="26"/>
  <c r="J1337" i="26"/>
  <c r="I1310" i="26"/>
  <c r="J1294" i="26"/>
  <c r="J1279" i="26"/>
  <c r="J1246" i="26"/>
  <c r="K1408" i="26"/>
  <c r="K1400" i="26"/>
  <c r="K1392" i="26"/>
  <c r="K1384" i="26"/>
  <c r="K1376" i="26"/>
  <c r="K1368" i="26"/>
  <c r="K1360" i="26"/>
  <c r="K1352" i="26"/>
  <c r="I1333" i="26"/>
  <c r="I1315" i="26"/>
  <c r="I1380" i="26"/>
  <c r="I1352" i="26"/>
  <c r="I1339" i="26"/>
  <c r="K1325" i="26"/>
  <c r="J1308" i="26"/>
  <c r="I1002" i="26"/>
  <c r="K1407" i="26"/>
  <c r="I1385" i="26"/>
  <c r="K1375" i="26"/>
  <c r="K1367" i="26"/>
  <c r="I1353" i="26"/>
  <c r="J1326" i="26"/>
  <c r="I1316" i="26"/>
  <c r="J1307" i="26"/>
  <c r="I1305" i="26"/>
  <c r="I1323" i="26"/>
  <c r="K1311" i="26"/>
  <c r="I1299" i="26"/>
  <c r="K1296" i="26"/>
  <c r="I1293" i="26"/>
  <c r="I1272" i="26"/>
  <c r="K1264" i="26"/>
  <c r="K1278" i="26"/>
  <c r="J1258" i="26"/>
  <c r="K1274" i="26"/>
  <c r="J1300" i="26"/>
  <c r="K1297" i="26"/>
  <c r="J1278" i="26"/>
  <c r="I1244" i="26"/>
  <c r="K1236" i="26"/>
  <c r="I1236" i="26"/>
  <c r="K1248" i="26"/>
  <c r="K1254" i="26"/>
  <c r="K1238" i="26"/>
  <c r="I1010" i="26"/>
  <c r="K1000" i="26"/>
  <c r="J993" i="26"/>
  <c r="J1017" i="26"/>
  <c r="J1011" i="26"/>
  <c r="J995" i="26"/>
  <c r="I997" i="26"/>
  <c r="K1003" i="26"/>
  <c r="I1005" i="26"/>
  <c r="J1010" i="26"/>
  <c r="K1250" i="26"/>
  <c r="K1242" i="26"/>
  <c r="K1243" i="26"/>
  <c r="K1004" i="26"/>
  <c r="I1006" i="26"/>
  <c r="J1001" i="26"/>
  <c r="K997" i="26"/>
  <c r="J1007" i="26"/>
  <c r="K1240" i="26"/>
  <c r="I1240" i="26"/>
  <c r="K1232" i="26"/>
  <c r="I1232" i="26"/>
  <c r="K1247" i="26"/>
  <c r="J1240" i="26"/>
  <c r="K1246" i="26"/>
  <c r="I1008" i="26"/>
  <c r="J1009" i="26"/>
  <c r="J999" i="26"/>
  <c r="K999" i="26"/>
  <c r="I1013" i="26"/>
  <c r="J1005" i="26"/>
  <c r="J1267" i="26"/>
  <c r="J1259" i="26"/>
  <c r="I1378" i="26"/>
  <c r="I1269" i="26"/>
  <c r="J1230" i="26"/>
  <c r="I1237" i="26"/>
  <c r="I1410" i="26"/>
  <c r="K1330" i="26"/>
  <c r="J1303" i="26"/>
  <c r="J1238" i="26"/>
  <c r="J1339" i="26"/>
  <c r="K1329" i="26"/>
  <c r="K1313" i="26"/>
  <c r="K1334" i="26"/>
  <c r="I1408" i="26"/>
  <c r="I1384" i="26"/>
  <c r="K1403" i="26"/>
  <c r="I1381" i="26"/>
  <c r="I1365" i="26"/>
  <c r="K1359" i="26"/>
  <c r="K1351" i="26"/>
  <c r="K1339" i="26"/>
  <c r="I1318" i="26"/>
  <c r="K1305" i="26"/>
  <c r="I1319" i="26"/>
  <c r="K1303" i="26"/>
  <c r="I1291" i="26"/>
  <c r="K1288" i="26"/>
  <c r="I1276" i="26"/>
  <c r="K1272" i="26"/>
  <c r="K1260" i="26"/>
  <c r="I1252" i="26"/>
  <c r="K1286" i="26"/>
  <c r="I1297" i="26"/>
  <c r="I1289" i="26"/>
  <c r="J1282" i="26"/>
  <c r="I1268" i="26"/>
  <c r="I1256" i="26"/>
  <c r="J1291" i="26"/>
  <c r="J1275" i="26"/>
  <c r="K1266" i="26"/>
  <c r="J1262" i="26"/>
  <c r="K1251" i="26"/>
  <c r="I1012" i="26"/>
  <c r="K1012" i="26"/>
  <c r="J1006" i="26"/>
  <c r="K1015" i="26"/>
  <c r="I1017" i="26"/>
  <c r="K1239" i="26"/>
  <c r="I1000" i="26"/>
  <c r="I1014" i="26"/>
  <c r="K993" i="26"/>
  <c r="K996" i="26"/>
  <c r="I1001" i="26"/>
  <c r="K1011" i="26"/>
  <c r="J1236" i="26"/>
  <c r="J1014" i="26"/>
  <c r="J1352" i="26"/>
  <c r="K1319" i="26"/>
  <c r="J1287" i="26"/>
  <c r="I1257" i="26"/>
  <c r="I1402" i="26"/>
  <c r="I1379" i="26"/>
  <c r="K1370" i="26"/>
  <c r="I1347" i="26"/>
  <c r="K1276" i="26"/>
  <c r="I1019" i="26"/>
  <c r="I1238" i="26"/>
  <c r="K1404" i="26"/>
  <c r="K1396" i="26"/>
  <c r="K1388" i="26"/>
  <c r="K1380" i="26"/>
  <c r="K1372" i="26"/>
  <c r="K1364" i="26"/>
  <c r="K1356" i="26"/>
  <c r="K1348" i="26"/>
  <c r="K1315" i="26"/>
  <c r="I1400" i="26"/>
  <c r="I1364" i="26"/>
  <c r="K1342" i="26"/>
  <c r="I995" i="26"/>
  <c r="K1014" i="26"/>
  <c r="I1401" i="26"/>
  <c r="K1391" i="26"/>
  <c r="K1371" i="26"/>
  <c r="I1349" i="26"/>
  <c r="J1342" i="26"/>
  <c r="J1325" i="26"/>
  <c r="K1307" i="26"/>
  <c r="I1307" i="26"/>
  <c r="K1312" i="26"/>
  <c r="I1309" i="26"/>
  <c r="J1297" i="26"/>
  <c r="K1295" i="26"/>
  <c r="I1280" i="26"/>
  <c r="K1258" i="26"/>
  <c r="J1274" i="26"/>
  <c r="K1256" i="26"/>
  <c r="J1299" i="26"/>
  <c r="J1286" i="26"/>
  <c r="J1270" i="26"/>
  <c r="K1262" i="26"/>
  <c r="K1234" i="26"/>
  <c r="K1235" i="26"/>
  <c r="K1010" i="26"/>
  <c r="I1004" i="26"/>
  <c r="I1016" i="26"/>
  <c r="J1013" i="26"/>
  <c r="J996" i="26"/>
  <c r="J1003" i="26"/>
  <c r="J1015" i="26"/>
  <c r="K3742" i="26"/>
  <c r="K3739" i="26"/>
  <c r="J3729" i="26"/>
  <c r="K3727" i="26"/>
  <c r="J3721" i="26"/>
  <c r="J3718" i="26"/>
  <c r="J3713" i="26"/>
  <c r="J3709" i="26"/>
  <c r="K3703" i="26"/>
  <c r="J3701" i="26"/>
  <c r="K3694" i="26"/>
  <c r="I3690" i="26"/>
  <c r="K3689" i="26"/>
  <c r="J3685" i="26"/>
  <c r="K3678" i="26"/>
  <c r="I3674" i="26"/>
  <c r="J3741" i="26"/>
  <c r="I3740" i="26"/>
  <c r="K3735" i="26"/>
  <c r="I3728" i="26"/>
  <c r="K3719" i="26"/>
  <c r="J3717" i="26"/>
  <c r="K3711" i="26"/>
  <c r="K3707" i="26"/>
  <c r="I3704" i="26"/>
  <c r="K3698" i="26"/>
  <c r="I3694" i="26"/>
  <c r="K3693" i="26"/>
  <c r="J3689" i="26"/>
  <c r="K3682" i="26"/>
  <c r="I3678" i="26"/>
  <c r="I3736" i="26"/>
  <c r="K3731" i="26"/>
  <c r="J3725" i="26"/>
  <c r="K3723" i="26"/>
  <c r="I3720" i="26"/>
  <c r="K3715" i="26"/>
  <c r="I3712" i="26"/>
  <c r="I3708" i="26"/>
  <c r="I3698" i="26"/>
  <c r="K3697" i="26"/>
  <c r="J3693" i="26"/>
  <c r="K3686" i="26"/>
  <c r="I3682" i="26"/>
  <c r="K3681" i="26"/>
  <c r="J3677" i="26"/>
  <c r="J3676" i="26"/>
  <c r="J3671" i="26"/>
  <c r="I3670" i="26"/>
  <c r="J3669" i="26"/>
  <c r="I3668" i="26"/>
  <c r="K3662" i="26"/>
  <c r="J3660" i="26"/>
  <c r="I3656" i="26"/>
  <c r="K3650" i="26"/>
  <c r="K3648" i="26"/>
  <c r="I3644" i="26"/>
  <c r="J3643" i="26"/>
  <c r="K3638" i="26"/>
  <c r="I3732" i="26"/>
  <c r="I3724" i="26"/>
  <c r="I3716" i="26"/>
  <c r="J3705" i="26"/>
  <c r="J3697" i="26"/>
  <c r="K3690" i="26"/>
  <c r="I3686" i="26"/>
  <c r="K3685" i="26"/>
  <c r="J3681" i="26"/>
  <c r="J3675" i="26"/>
  <c r="K3674" i="26"/>
  <c r="K3664" i="26"/>
  <c r="I3662" i="26"/>
  <c r="J3661" i="26"/>
  <c r="I3660" i="26"/>
  <c r="K3654" i="26"/>
  <c r="K3652" i="26"/>
  <c r="I3650" i="26"/>
  <c r="J3648" i="26"/>
  <c r="J3673" i="26"/>
  <c r="J3668" i="26"/>
  <c r="J3665" i="26"/>
  <c r="K3660" i="26"/>
  <c r="J3656" i="26"/>
  <c r="I3654" i="26"/>
  <c r="K3642" i="26"/>
  <c r="K3634" i="26"/>
  <c r="I3630" i="26"/>
  <c r="K3628" i="26"/>
  <c r="I3624" i="26"/>
  <c r="J3623" i="26"/>
  <c r="K3618" i="26"/>
  <c r="I3614" i="26"/>
  <c r="K3612" i="26"/>
  <c r="I3608" i="26"/>
  <c r="J3607" i="26"/>
  <c r="K3604" i="26"/>
  <c r="I3598" i="26"/>
  <c r="K3594" i="26"/>
  <c r="J3593" i="26"/>
  <c r="I3592" i="26"/>
  <c r="K3672" i="26"/>
  <c r="K3666" i="26"/>
  <c r="J3664" i="26"/>
  <c r="K3658" i="26"/>
  <c r="J3652" i="26"/>
  <c r="K3644" i="26"/>
  <c r="I3642" i="26"/>
  <c r="K3640" i="26"/>
  <c r="J3639" i="26"/>
  <c r="I3634" i="26"/>
  <c r="K3632" i="26"/>
  <c r="I3628" i="26"/>
  <c r="J3627" i="26"/>
  <c r="K3622" i="26"/>
  <c r="I3618" i="26"/>
  <c r="K3616" i="26"/>
  <c r="I3612" i="26"/>
  <c r="J3611" i="26"/>
  <c r="K3606" i="26"/>
  <c r="I3604" i="26"/>
  <c r="K3602" i="26"/>
  <c r="J3594" i="26"/>
  <c r="I3593" i="26"/>
  <c r="K3588" i="26"/>
  <c r="J3586" i="26"/>
  <c r="I3585" i="26"/>
  <c r="K3580" i="26"/>
  <c r="J3577" i="26"/>
  <c r="J3575" i="26"/>
  <c r="J3573" i="26"/>
  <c r="J3571" i="26"/>
  <c r="J3569" i="26"/>
  <c r="K3564" i="26"/>
  <c r="K3677" i="26"/>
  <c r="J3672" i="26"/>
  <c r="I3666" i="26"/>
  <c r="I3664" i="26"/>
  <c r="I3658" i="26"/>
  <c r="I3652" i="26"/>
  <c r="I3648" i="26"/>
  <c r="K3646" i="26"/>
  <c r="I3640" i="26"/>
  <c r="I3638" i="26"/>
  <c r="K3636" i="26"/>
  <c r="I3632" i="26"/>
  <c r="J3631" i="26"/>
  <c r="K3626" i="26"/>
  <c r="I3622" i="26"/>
  <c r="K3620" i="26"/>
  <c r="I3616" i="26"/>
  <c r="J3615" i="26"/>
  <c r="K3610" i="26"/>
  <c r="J3606" i="26"/>
  <c r="J3602" i="26"/>
  <c r="K3600" i="26"/>
  <c r="K3598" i="26"/>
  <c r="K3596" i="26"/>
  <c r="I3594" i="26"/>
  <c r="K3590" i="26"/>
  <c r="J3589" i="26"/>
  <c r="I3588" i="26"/>
  <c r="K3676" i="26"/>
  <c r="K3673" i="26"/>
  <c r="K3668" i="26"/>
  <c r="K3656" i="26"/>
  <c r="I3636" i="26"/>
  <c r="J3635" i="26"/>
  <c r="K3630" i="26"/>
  <c r="I3626" i="26"/>
  <c r="K3624" i="26"/>
  <c r="I3620" i="26"/>
  <c r="J3619" i="26"/>
  <c r="K3614" i="26"/>
  <c r="I3610" i="26"/>
  <c r="K3608" i="26"/>
  <c r="I3606" i="26"/>
  <c r="I3602" i="26"/>
  <c r="I3600" i="26"/>
  <c r="J3598" i="26"/>
  <c r="I3596" i="26"/>
  <c r="K3592" i="26"/>
  <c r="J3590" i="26"/>
  <c r="I3589" i="26"/>
  <c r="J3591" i="26"/>
  <c r="K3586" i="26"/>
  <c r="K3584" i="26"/>
  <c r="J3583" i="26"/>
  <c r="J3581" i="26"/>
  <c r="K3578" i="26"/>
  <c r="K3574" i="26"/>
  <c r="K3570" i="26"/>
  <c r="K3568" i="26"/>
  <c r="K3567" i="26"/>
  <c r="J3565" i="26"/>
  <c r="I3564" i="26"/>
  <c r="J3563" i="26"/>
  <c r="K3560" i="26"/>
  <c r="I3556" i="26"/>
  <c r="K3555" i="26"/>
  <c r="J3551" i="26"/>
  <c r="K3548" i="26"/>
  <c r="I3544" i="26"/>
  <c r="K3543" i="26"/>
  <c r="K3542" i="26"/>
  <c r="J3539" i="26"/>
  <c r="I3533" i="26"/>
  <c r="I3532" i="26"/>
  <c r="K3531" i="26"/>
  <c r="J3525" i="26"/>
  <c r="K3524" i="26"/>
  <c r="K3522" i="26"/>
  <c r="K3518" i="26"/>
  <c r="K3510" i="26"/>
  <c r="J3508" i="26"/>
  <c r="I3507" i="26"/>
  <c r="K3502" i="26"/>
  <c r="J3500" i="26"/>
  <c r="I3499" i="26"/>
  <c r="I3590" i="26"/>
  <c r="I3586" i="26"/>
  <c r="I3584" i="26"/>
  <c r="K3582" i="26"/>
  <c r="I3581" i="26"/>
  <c r="K3576" i="26"/>
  <c r="K3575" i="26"/>
  <c r="K3572" i="26"/>
  <c r="K3571" i="26"/>
  <c r="I3568" i="26"/>
  <c r="J3567" i="26"/>
  <c r="I3560" i="26"/>
  <c r="K3559" i="26"/>
  <c r="J3555" i="26"/>
  <c r="J3553" i="26"/>
  <c r="I3548" i="26"/>
  <c r="K3547" i="26"/>
  <c r="K3546" i="26"/>
  <c r="J3543" i="26"/>
  <c r="K3536" i="26"/>
  <c r="J3529" i="26"/>
  <c r="J3585" i="26"/>
  <c r="J3582" i="26"/>
  <c r="J3579" i="26"/>
  <c r="I3576" i="26"/>
  <c r="I3572" i="26"/>
  <c r="J3559" i="26"/>
  <c r="J3557" i="26"/>
  <c r="K3552" i="26"/>
  <c r="J3547" i="26"/>
  <c r="K3540" i="26"/>
  <c r="I3536" i="26"/>
  <c r="K3535" i="26"/>
  <c r="K3534" i="26"/>
  <c r="I3529" i="26"/>
  <c r="I3528" i="26"/>
  <c r="J3526" i="26"/>
  <c r="J3520" i="26"/>
  <c r="J3516" i="26"/>
  <c r="K3514" i="26"/>
  <c r="J3512" i="26"/>
  <c r="I3511" i="26"/>
  <c r="K3506" i="26"/>
  <c r="J3504" i="26"/>
  <c r="I3503" i="26"/>
  <c r="K3498" i="26"/>
  <c r="J3496" i="26"/>
  <c r="I3495" i="26"/>
  <c r="K3490" i="26"/>
  <c r="J3488" i="26"/>
  <c r="I3487" i="26"/>
  <c r="K3482" i="26"/>
  <c r="J3480" i="26"/>
  <c r="I3479" i="26"/>
  <c r="K3474" i="26"/>
  <c r="J3472" i="26"/>
  <c r="I3471" i="26"/>
  <c r="K3466" i="26"/>
  <c r="J3464" i="26"/>
  <c r="I3463" i="26"/>
  <c r="K3458" i="26"/>
  <c r="K3454" i="26"/>
  <c r="K3406" i="26"/>
  <c r="I3402" i="26"/>
  <c r="K3401" i="26"/>
  <c r="K3400" i="26"/>
  <c r="J3397" i="26"/>
  <c r="J3396" i="26"/>
  <c r="J3393" i="26"/>
  <c r="J3392" i="26"/>
  <c r="J3389" i="26"/>
  <c r="J3388" i="26"/>
  <c r="J3587" i="26"/>
  <c r="I3582" i="26"/>
  <c r="I3580" i="26"/>
  <c r="K3566" i="26"/>
  <c r="K3563" i="26"/>
  <c r="J3561" i="26"/>
  <c r="K3556" i="26"/>
  <c r="I3552" i="26"/>
  <c r="K3551" i="26"/>
  <c r="K3544" i="26"/>
  <c r="I3540" i="26"/>
  <c r="K3539" i="26"/>
  <c r="K3538" i="26"/>
  <c r="J3535" i="26"/>
  <c r="J3533" i="26"/>
  <c r="K3532" i="26"/>
  <c r="I3523" i="26"/>
  <c r="I3520" i="26"/>
  <c r="I3516" i="26"/>
  <c r="I3514" i="26"/>
  <c r="K3528" i="26"/>
  <c r="I3525" i="26"/>
  <c r="I3512" i="26"/>
  <c r="J3507" i="26"/>
  <c r="J3505" i="26"/>
  <c r="K3500" i="26"/>
  <c r="I3498" i="26"/>
  <c r="I3496" i="26"/>
  <c r="I3494" i="26"/>
  <c r="K3492" i="26"/>
  <c r="I3491" i="26"/>
  <c r="I3488" i="26"/>
  <c r="K3486" i="26"/>
  <c r="J3485" i="26"/>
  <c r="J3483" i="26"/>
  <c r="K3480" i="26"/>
  <c r="I3476" i="26"/>
  <c r="I3474" i="26"/>
  <c r="J3471" i="26"/>
  <c r="J3468" i="26"/>
  <c r="J3465" i="26"/>
  <c r="I3462" i="26"/>
  <c r="K3460" i="26"/>
  <c r="I3459" i="26"/>
  <c r="K3450" i="26"/>
  <c r="K3449" i="26"/>
  <c r="K3442" i="26"/>
  <c r="K3441" i="26"/>
  <c r="K3434" i="26"/>
  <c r="K3433" i="26"/>
  <c r="K3426" i="26"/>
  <c r="K3425" i="26"/>
  <c r="K3418" i="26"/>
  <c r="K3417" i="26"/>
  <c r="K3410" i="26"/>
  <c r="K3409" i="26"/>
  <c r="J3408" i="26"/>
  <c r="I3406" i="26"/>
  <c r="J3405" i="26"/>
  <c r="I3398" i="26"/>
  <c r="J3395" i="26"/>
  <c r="I3524" i="26"/>
  <c r="I3522" i="26"/>
  <c r="J3511" i="26"/>
  <c r="J3509" i="26"/>
  <c r="K3504" i="26"/>
  <c r="I3502" i="26"/>
  <c r="I3500" i="26"/>
  <c r="J3495" i="26"/>
  <c r="J3492" i="26"/>
  <c r="J3489" i="26"/>
  <c r="I3486" i="26"/>
  <c r="K3484" i="26"/>
  <c r="I3483" i="26"/>
  <c r="I3480" i="26"/>
  <c r="K3478" i="26"/>
  <c r="J3477" i="26"/>
  <c r="J3475" i="26"/>
  <c r="K3472" i="26"/>
  <c r="I3468" i="26"/>
  <c r="I3466" i="26"/>
  <c r="J3463" i="26"/>
  <c r="J3460" i="26"/>
  <c r="J3457" i="26"/>
  <c r="K3453" i="26"/>
  <c r="I3450" i="26"/>
  <c r="J3449" i="26"/>
  <c r="I3442" i="26"/>
  <c r="J3441" i="26"/>
  <c r="K3520" i="26"/>
  <c r="I3518" i="26"/>
  <c r="J3513" i="26"/>
  <c r="K3508" i="26"/>
  <c r="I3506" i="26"/>
  <c r="I3504" i="26"/>
  <c r="J3499" i="26"/>
  <c r="J3497" i="26"/>
  <c r="I3492" i="26"/>
  <c r="I3490" i="26"/>
  <c r="J3487" i="26"/>
  <c r="J3484" i="26"/>
  <c r="J3481" i="26"/>
  <c r="I3478" i="26"/>
  <c r="K3476" i="26"/>
  <c r="I3475" i="26"/>
  <c r="I3472" i="26"/>
  <c r="K3470" i="26"/>
  <c r="J3469" i="26"/>
  <c r="J3467" i="26"/>
  <c r="K3464" i="26"/>
  <c r="I3460" i="26"/>
  <c r="I3458" i="26"/>
  <c r="I3454" i="26"/>
  <c r="J3453" i="26"/>
  <c r="K3446" i="26"/>
  <c r="K3445" i="26"/>
  <c r="K3438" i="26"/>
  <c r="K3437" i="26"/>
  <c r="K3430" i="26"/>
  <c r="K3429" i="26"/>
  <c r="K3422" i="26"/>
  <c r="K3421" i="26"/>
  <c r="K3414" i="26"/>
  <c r="K3413" i="26"/>
  <c r="K3404" i="26"/>
  <c r="J3400" i="26"/>
  <c r="K3396" i="26"/>
  <c r="I3390" i="26"/>
  <c r="I3386" i="26"/>
  <c r="K3516" i="26"/>
  <c r="K3512" i="26"/>
  <c r="I3510" i="26"/>
  <c r="I3508" i="26"/>
  <c r="J3503" i="26"/>
  <c r="J3501" i="26"/>
  <c r="K3496" i="26"/>
  <c r="K3494" i="26"/>
  <c r="J3493" i="26"/>
  <c r="J3491" i="26"/>
  <c r="K3488" i="26"/>
  <c r="I3484" i="26"/>
  <c r="I3482" i="26"/>
  <c r="J3479" i="26"/>
  <c r="J3476" i="26"/>
  <c r="J3473" i="26"/>
  <c r="I3470" i="26"/>
  <c r="K3468" i="26"/>
  <c r="I3467" i="26"/>
  <c r="I3464" i="26"/>
  <c r="K3462" i="26"/>
  <c r="J3459" i="26"/>
  <c r="J3433" i="26"/>
  <c r="I3430" i="26"/>
  <c r="J3425" i="26"/>
  <c r="I3422" i="26"/>
  <c r="J3417" i="26"/>
  <c r="I3414" i="26"/>
  <c r="J3409" i="26"/>
  <c r="J3404" i="26"/>
  <c r="K3397" i="26"/>
  <c r="K3393" i="26"/>
  <c r="J3391" i="26"/>
  <c r="K3390" i="26"/>
  <c r="J3383" i="26"/>
  <c r="K3382" i="26"/>
  <c r="I3378" i="26"/>
  <c r="K3377" i="26"/>
  <c r="K3376" i="26"/>
  <c r="J3373" i="26"/>
  <c r="J3372" i="26"/>
  <c r="J3367" i="26"/>
  <c r="K3366" i="26"/>
  <c r="I3362" i="26"/>
  <c r="K3361" i="26"/>
  <c r="K3360" i="26"/>
  <c r="J3357" i="26"/>
  <c r="J3356" i="26"/>
  <c r="J3351" i="26"/>
  <c r="K3350" i="26"/>
  <c r="I3346" i="26"/>
  <c r="K3345" i="26"/>
  <c r="K3344" i="26"/>
  <c r="J3341" i="26"/>
  <c r="J3340" i="26"/>
  <c r="J3335" i="26"/>
  <c r="K3334" i="26"/>
  <c r="K3326" i="26"/>
  <c r="J3324" i="26"/>
  <c r="K3316" i="26"/>
  <c r="K3314" i="26"/>
  <c r="J3312" i="26"/>
  <c r="K3306" i="26"/>
  <c r="J3304" i="26"/>
  <c r="K3298" i="26"/>
  <c r="J3296" i="26"/>
  <c r="I3294" i="26"/>
  <c r="J3293" i="26"/>
  <c r="I3292" i="26"/>
  <c r="K3286" i="26"/>
  <c r="J3284" i="26"/>
  <c r="K3276" i="26"/>
  <c r="K3272" i="26"/>
  <c r="I3270" i="26"/>
  <c r="J3269" i="26"/>
  <c r="I3268" i="26"/>
  <c r="I3446" i="26"/>
  <c r="I3438" i="26"/>
  <c r="K3408" i="26"/>
  <c r="J3401" i="26"/>
  <c r="K3394" i="26"/>
  <c r="K3388" i="26"/>
  <c r="I3382" i="26"/>
  <c r="K3381" i="26"/>
  <c r="K3380" i="26"/>
  <c r="J3377" i="26"/>
  <c r="J3376" i="26"/>
  <c r="J3371" i="26"/>
  <c r="K3370" i="26"/>
  <c r="I3366" i="26"/>
  <c r="K3365" i="26"/>
  <c r="K3364" i="26"/>
  <c r="J3361" i="26"/>
  <c r="J3360" i="26"/>
  <c r="J3355" i="26"/>
  <c r="K3354" i="26"/>
  <c r="I3350" i="26"/>
  <c r="K3349" i="26"/>
  <c r="K3348" i="26"/>
  <c r="J3345" i="26"/>
  <c r="J3344" i="26"/>
  <c r="J3339" i="26"/>
  <c r="K3338" i="26"/>
  <c r="I3334" i="26"/>
  <c r="K3333" i="26"/>
  <c r="K3332" i="26"/>
  <c r="K3328" i="26"/>
  <c r="I3326" i="26"/>
  <c r="J3325" i="26"/>
  <c r="I3324" i="26"/>
  <c r="K3456" i="26"/>
  <c r="J3445" i="26"/>
  <c r="J3437" i="26"/>
  <c r="I3434" i="26"/>
  <c r="J3429" i="26"/>
  <c r="I3426" i="26"/>
  <c r="J3421" i="26"/>
  <c r="I3418" i="26"/>
  <c r="J3413" i="26"/>
  <c r="I3410" i="26"/>
  <c r="K3405" i="26"/>
  <c r="K3398" i="26"/>
  <c r="I3394" i="26"/>
  <c r="K3392" i="26"/>
  <c r="J3387" i="26"/>
  <c r="K3386" i="26"/>
  <c r="K3385" i="26"/>
  <c r="K3384" i="26"/>
  <c r="J3381" i="26"/>
  <c r="J3380" i="26"/>
  <c r="J3375" i="26"/>
  <c r="K3374" i="26"/>
  <c r="I3370" i="26"/>
  <c r="K3369" i="26"/>
  <c r="K3368" i="26"/>
  <c r="J3365" i="26"/>
  <c r="J3364" i="26"/>
  <c r="J3359" i="26"/>
  <c r="K3358" i="26"/>
  <c r="I3354" i="26"/>
  <c r="K3353" i="26"/>
  <c r="K3352" i="26"/>
  <c r="J3349" i="26"/>
  <c r="J3348" i="26"/>
  <c r="J3343" i="26"/>
  <c r="K3342" i="26"/>
  <c r="I3338" i="26"/>
  <c r="K3337" i="26"/>
  <c r="K3336" i="26"/>
  <c r="J3333" i="26"/>
  <c r="J3332" i="26"/>
  <c r="J3328" i="26"/>
  <c r="K3322" i="26"/>
  <c r="J3320" i="26"/>
  <c r="I3318" i="26"/>
  <c r="J3317" i="26"/>
  <c r="I3316" i="26"/>
  <c r="K3310" i="26"/>
  <c r="J3308" i="26"/>
  <c r="K3302" i="26"/>
  <c r="J3300" i="26"/>
  <c r="K3292" i="26"/>
  <c r="K3290" i="26"/>
  <c r="J3288" i="26"/>
  <c r="K3282" i="26"/>
  <c r="J3280" i="26"/>
  <c r="I3278" i="26"/>
  <c r="J3461" i="26"/>
  <c r="K3402" i="26"/>
  <c r="K3389" i="26"/>
  <c r="J3385" i="26"/>
  <c r="J3384" i="26"/>
  <c r="J3379" i="26"/>
  <c r="K3378" i="26"/>
  <c r="I3374" i="26"/>
  <c r="K3373" i="26"/>
  <c r="K3372" i="26"/>
  <c r="J3369" i="26"/>
  <c r="J3368" i="26"/>
  <c r="J3363" i="26"/>
  <c r="K3362" i="26"/>
  <c r="I3358" i="26"/>
  <c r="K3357" i="26"/>
  <c r="K3356" i="26"/>
  <c r="J3353" i="26"/>
  <c r="J3352" i="26"/>
  <c r="J3347" i="26"/>
  <c r="K3346" i="26"/>
  <c r="I3342" i="26"/>
  <c r="K3341" i="26"/>
  <c r="K3340" i="26"/>
  <c r="J3337" i="26"/>
  <c r="J3336" i="26"/>
  <c r="J3331" i="26"/>
  <c r="I3330" i="26"/>
  <c r="J3329" i="26"/>
  <c r="I3328" i="26"/>
  <c r="K3324" i="26"/>
  <c r="I3322" i="26"/>
  <c r="J3321" i="26"/>
  <c r="I3320" i="26"/>
  <c r="K3294" i="26"/>
  <c r="J3292" i="26"/>
  <c r="I3290" i="26"/>
  <c r="I3288" i="26"/>
  <c r="I3286" i="26"/>
  <c r="I3284" i="26"/>
  <c r="I3282" i="26"/>
  <c r="I3280" i="26"/>
  <c r="J3277" i="26"/>
  <c r="K3274" i="26"/>
  <c r="J3273" i="26"/>
  <c r="K3268" i="26"/>
  <c r="K3264" i="26"/>
  <c r="K3262" i="26"/>
  <c r="J3260" i="26"/>
  <c r="K3258" i="26"/>
  <c r="J3256" i="26"/>
  <c r="K3250" i="26"/>
  <c r="J3248" i="26"/>
  <c r="I3246" i="26"/>
  <c r="J3245" i="26"/>
  <c r="I3244" i="26"/>
  <c r="I3242" i="26"/>
  <c r="J3241" i="26"/>
  <c r="I3240" i="26"/>
  <c r="K3236" i="26"/>
  <c r="I3234" i="26"/>
  <c r="J3233" i="26"/>
  <c r="I3232" i="26"/>
  <c r="K3222" i="26"/>
  <c r="K3220" i="26"/>
  <c r="I3218" i="26"/>
  <c r="J3216" i="26"/>
  <c r="I3212" i="26"/>
  <c r="K3206" i="26"/>
  <c r="K3204" i="26"/>
  <c r="I3202" i="26"/>
  <c r="J3200" i="26"/>
  <c r="I3196" i="26"/>
  <c r="K3190" i="26"/>
  <c r="K3188" i="26"/>
  <c r="I3186" i="26"/>
  <c r="J3184" i="26"/>
  <c r="I3180" i="26"/>
  <c r="K3174" i="26"/>
  <c r="K3172" i="26"/>
  <c r="I3170" i="26"/>
  <c r="J3168" i="26"/>
  <c r="I3164" i="26"/>
  <c r="K3158" i="26"/>
  <c r="K3156" i="26"/>
  <c r="I3154" i="26"/>
  <c r="K3152" i="26"/>
  <c r="K3150" i="26"/>
  <c r="I3144" i="26"/>
  <c r="J3140" i="26"/>
  <c r="I3138" i="26"/>
  <c r="K3136" i="26"/>
  <c r="J3135" i="26"/>
  <c r="K3132" i="26"/>
  <c r="J3131" i="26"/>
  <c r="K3128" i="26"/>
  <c r="J3127" i="26"/>
  <c r="K3124" i="26"/>
  <c r="J3123" i="26"/>
  <c r="K3120" i="26"/>
  <c r="J3313" i="26"/>
  <c r="J3309" i="26"/>
  <c r="J3305" i="26"/>
  <c r="J3301" i="26"/>
  <c r="J3297" i="26"/>
  <c r="K3278" i="26"/>
  <c r="I3274" i="26"/>
  <c r="J3268" i="26"/>
  <c r="J3264" i="26"/>
  <c r="I3262" i="26"/>
  <c r="J3261" i="26"/>
  <c r="I3260" i="26"/>
  <c r="I3258" i="26"/>
  <c r="J3257" i="26"/>
  <c r="I3256" i="26"/>
  <c r="K3252" i="26"/>
  <c r="I3250" i="26"/>
  <c r="J3249" i="26"/>
  <c r="I3248" i="26"/>
  <c r="K3238" i="26"/>
  <c r="J3236" i="26"/>
  <c r="K3228" i="26"/>
  <c r="K3224" i="26"/>
  <c r="I3222" i="26"/>
  <c r="J3220" i="26"/>
  <c r="I3216" i="26"/>
  <c r="K3210" i="26"/>
  <c r="K3208" i="26"/>
  <c r="I3206" i="26"/>
  <c r="J3204" i="26"/>
  <c r="I3200" i="26"/>
  <c r="K3194" i="26"/>
  <c r="K3192" i="26"/>
  <c r="I3190" i="26"/>
  <c r="J3188" i="26"/>
  <c r="I3184" i="26"/>
  <c r="K3178" i="26"/>
  <c r="K3176" i="26"/>
  <c r="I3174" i="26"/>
  <c r="J3172" i="26"/>
  <c r="I3168" i="26"/>
  <c r="K3162" i="26"/>
  <c r="K3160" i="26"/>
  <c r="I3158" i="26"/>
  <c r="J3156" i="26"/>
  <c r="J3152" i="26"/>
  <c r="I3150" i="26"/>
  <c r="K3148" i="26"/>
  <c r="K3146" i="26"/>
  <c r="I3140" i="26"/>
  <c r="J3136" i="26"/>
  <c r="J3132" i="26"/>
  <c r="J3128" i="26"/>
  <c r="J3124" i="26"/>
  <c r="J3120" i="26"/>
  <c r="K3320" i="26"/>
  <c r="K3312" i="26"/>
  <c r="K3308" i="26"/>
  <c r="K3304" i="26"/>
  <c r="K3300" i="26"/>
  <c r="K3296" i="26"/>
  <c r="J3289" i="26"/>
  <c r="J3285" i="26"/>
  <c r="J3281" i="26"/>
  <c r="J3276" i="26"/>
  <c r="J3272" i="26"/>
  <c r="K3266" i="26"/>
  <c r="J3265" i="26"/>
  <c r="I3264" i="26"/>
  <c r="K3254" i="26"/>
  <c r="J3252" i="26"/>
  <c r="K3244" i="26"/>
  <c r="K3240" i="26"/>
  <c r="I3238" i="26"/>
  <c r="J3237" i="26"/>
  <c r="I3236" i="26"/>
  <c r="K3232" i="26"/>
  <c r="K3230" i="26"/>
  <c r="J3228" i="26"/>
  <c r="K3226" i="26"/>
  <c r="J3224" i="26"/>
  <c r="I3220" i="26"/>
  <c r="K3214" i="26"/>
  <c r="K3212" i="26"/>
  <c r="I3210" i="26"/>
  <c r="J3208" i="26"/>
  <c r="I3204" i="26"/>
  <c r="K3198" i="26"/>
  <c r="K3196" i="26"/>
  <c r="I3194" i="26"/>
  <c r="J3192" i="26"/>
  <c r="I3188" i="26"/>
  <c r="K3182" i="26"/>
  <c r="K3180" i="26"/>
  <c r="I3178" i="26"/>
  <c r="J3176" i="26"/>
  <c r="I3172" i="26"/>
  <c r="K3166" i="26"/>
  <c r="K3164" i="26"/>
  <c r="I3162" i="26"/>
  <c r="J3160" i="26"/>
  <c r="I3156" i="26"/>
  <c r="I3152" i="26"/>
  <c r="K3318" i="26"/>
  <c r="J3316" i="26"/>
  <c r="I3314" i="26"/>
  <c r="I3312" i="26"/>
  <c r="I3310" i="26"/>
  <c r="I3308" i="26"/>
  <c r="I3306" i="26"/>
  <c r="I3304" i="26"/>
  <c r="I3302" i="26"/>
  <c r="I3300" i="26"/>
  <c r="I3298" i="26"/>
  <c r="I3296" i="26"/>
  <c r="K3288" i="26"/>
  <c r="K3284" i="26"/>
  <c r="K3280" i="26"/>
  <c r="I3276" i="26"/>
  <c r="I3272" i="26"/>
  <c r="K3270" i="26"/>
  <c r="I3266" i="26"/>
  <c r="K3260" i="26"/>
  <c r="K3256" i="26"/>
  <c r="I3254" i="26"/>
  <c r="J3253" i="26"/>
  <c r="I3252" i="26"/>
  <c r="K3248" i="26"/>
  <c r="K3246" i="26"/>
  <c r="J3244" i="26"/>
  <c r="K3242" i="26"/>
  <c r="J3240" i="26"/>
  <c r="K3234" i="26"/>
  <c r="J3232" i="26"/>
  <c r="I3230" i="26"/>
  <c r="J3229" i="26"/>
  <c r="I3228" i="26"/>
  <c r="I3226" i="26"/>
  <c r="J3225" i="26"/>
  <c r="I3224" i="26"/>
  <c r="K3218" i="26"/>
  <c r="K3216" i="26"/>
  <c r="I3214" i="26"/>
  <c r="J3212" i="26"/>
  <c r="I3208" i="26"/>
  <c r="K3202" i="26"/>
  <c r="K3200" i="26"/>
  <c r="I3198" i="26"/>
  <c r="J3196" i="26"/>
  <c r="I3192" i="26"/>
  <c r="K3186" i="26"/>
  <c r="K3184" i="26"/>
  <c r="I3182" i="26"/>
  <c r="J3180" i="26"/>
  <c r="I3176" i="26"/>
  <c r="K3170" i="26"/>
  <c r="K3168" i="26"/>
  <c r="I3166" i="26"/>
  <c r="J3164" i="26"/>
  <c r="I3160" i="26"/>
  <c r="K3154" i="26"/>
  <c r="I3148" i="26"/>
  <c r="J3144" i="26"/>
  <c r="I3142" i="26"/>
  <c r="K3140" i="26"/>
  <c r="K3138" i="26"/>
  <c r="I3134" i="26"/>
  <c r="I3130" i="26"/>
  <c r="I3126" i="26"/>
  <c r="I3122" i="26"/>
  <c r="I3120" i="26"/>
  <c r="K3118" i="26"/>
  <c r="I3116" i="26"/>
  <c r="K3114" i="26"/>
  <c r="I3112" i="26"/>
  <c r="K3110" i="26"/>
  <c r="I3108" i="26"/>
  <c r="K3106" i="26"/>
  <c r="I3104" i="26"/>
  <c r="K3102" i="26"/>
  <c r="I3100" i="26"/>
  <c r="K3098" i="26"/>
  <c r="I3096" i="26"/>
  <c r="K3094" i="26"/>
  <c r="I3092" i="26"/>
  <c r="K3090" i="26"/>
  <c r="I3088" i="26"/>
  <c r="K3086" i="26"/>
  <c r="I3084" i="26"/>
  <c r="K3082" i="26"/>
  <c r="I3080" i="26"/>
  <c r="J3072" i="26"/>
  <c r="J3071" i="26"/>
  <c r="I3069" i="26"/>
  <c r="K3068" i="26"/>
  <c r="K3067" i="26"/>
  <c r="K3065" i="26"/>
  <c r="J3056" i="26"/>
  <c r="J3055" i="26"/>
  <c r="I3053" i="26"/>
  <c r="K3052" i="26"/>
  <c r="K3049" i="26"/>
  <c r="J3046" i="26"/>
  <c r="J3040" i="26"/>
  <c r="I3037" i="26"/>
  <c r="K3036" i="26"/>
  <c r="K3033" i="26"/>
  <c r="J3030" i="26"/>
  <c r="J3024" i="26"/>
  <c r="I3021" i="26"/>
  <c r="K3020" i="26"/>
  <c r="K3017" i="26"/>
  <c r="J3014" i="26"/>
  <c r="J3008" i="26"/>
  <c r="I3005" i="26"/>
  <c r="K3004" i="26"/>
  <c r="K3001" i="26"/>
  <c r="J2998" i="26"/>
  <c r="J2992" i="26"/>
  <c r="I2989" i="26"/>
  <c r="I3146" i="26"/>
  <c r="I3132" i="26"/>
  <c r="K3130" i="26"/>
  <c r="I3124" i="26"/>
  <c r="K3122" i="26"/>
  <c r="I3118" i="26"/>
  <c r="I3114" i="26"/>
  <c r="I3110" i="26"/>
  <c r="I3106" i="26"/>
  <c r="I3102" i="26"/>
  <c r="I3098" i="26"/>
  <c r="I3094" i="26"/>
  <c r="I3090" i="26"/>
  <c r="I3086" i="26"/>
  <c r="I3082" i="26"/>
  <c r="K3077" i="26"/>
  <c r="J3068" i="26"/>
  <c r="J3067" i="26"/>
  <c r="I3065" i="26"/>
  <c r="K3064" i="26"/>
  <c r="K3063" i="26"/>
  <c r="K3061" i="26"/>
  <c r="J3052" i="26"/>
  <c r="I3049" i="26"/>
  <c r="K3048" i="26"/>
  <c r="K3045" i="26"/>
  <c r="J3042" i="26"/>
  <c r="J3036" i="26"/>
  <c r="I3033" i="26"/>
  <c r="K3032" i="26"/>
  <c r="K3029" i="26"/>
  <c r="J3026" i="26"/>
  <c r="J3020" i="26"/>
  <c r="I3017" i="26"/>
  <c r="K3016" i="26"/>
  <c r="J3148" i="26"/>
  <c r="K3144" i="26"/>
  <c r="J3119" i="26"/>
  <c r="K3116" i="26"/>
  <c r="J3115" i="26"/>
  <c r="K3112" i="26"/>
  <c r="J3111" i="26"/>
  <c r="K3108" i="26"/>
  <c r="J3107" i="26"/>
  <c r="K3104" i="26"/>
  <c r="J3103" i="26"/>
  <c r="K3100" i="26"/>
  <c r="J3099" i="26"/>
  <c r="K3096" i="26"/>
  <c r="J3095" i="26"/>
  <c r="K3092" i="26"/>
  <c r="J3091" i="26"/>
  <c r="K3088" i="26"/>
  <c r="J3087" i="26"/>
  <c r="K3084" i="26"/>
  <c r="J3083" i="26"/>
  <c r="K3080" i="26"/>
  <c r="J3079" i="26"/>
  <c r="I3077" i="26"/>
  <c r="K3076" i="26"/>
  <c r="K3075" i="26"/>
  <c r="K3073" i="26"/>
  <c r="J3064" i="26"/>
  <c r="J3063" i="26"/>
  <c r="I3061" i="26"/>
  <c r="K3060" i="26"/>
  <c r="K3059" i="26"/>
  <c r="K3057" i="26"/>
  <c r="J3048" i="26"/>
  <c r="I3045" i="26"/>
  <c r="K3044" i="26"/>
  <c r="K3041" i="26"/>
  <c r="J3038" i="26"/>
  <c r="J3032" i="26"/>
  <c r="I3029" i="26"/>
  <c r="K3028" i="26"/>
  <c r="K3025" i="26"/>
  <c r="J3022" i="26"/>
  <c r="J3016" i="26"/>
  <c r="I3013" i="26"/>
  <c r="K3012" i="26"/>
  <c r="K3009" i="26"/>
  <c r="K3142" i="26"/>
  <c r="I3136" i="26"/>
  <c r="K3134" i="26"/>
  <c r="I3128" i="26"/>
  <c r="K3126" i="26"/>
  <c r="J3116" i="26"/>
  <c r="J3112" i="26"/>
  <c r="J3108" i="26"/>
  <c r="J3104" i="26"/>
  <c r="J3100" i="26"/>
  <c r="J3096" i="26"/>
  <c r="J3092" i="26"/>
  <c r="J3088" i="26"/>
  <c r="J3084" i="26"/>
  <c r="J3080" i="26"/>
  <c r="J3076" i="26"/>
  <c r="J3075" i="26"/>
  <c r="I3073" i="26"/>
  <c r="K3072" i="26"/>
  <c r="K3071" i="26"/>
  <c r="K3069" i="26"/>
  <c r="J3060" i="26"/>
  <c r="J3059" i="26"/>
  <c r="I3057" i="26"/>
  <c r="K3056" i="26"/>
  <c r="K3055" i="26"/>
  <c r="K3053" i="26"/>
  <c r="J3050" i="26"/>
  <c r="J3044" i="26"/>
  <c r="I3041" i="26"/>
  <c r="K3040" i="26"/>
  <c r="K3037" i="26"/>
  <c r="J3034" i="26"/>
  <c r="J3028" i="26"/>
  <c r="I3025" i="26"/>
  <c r="K3024" i="26"/>
  <c r="K3021" i="26"/>
  <c r="J3018" i="26"/>
  <c r="J3012" i="26"/>
  <c r="I3009" i="26"/>
  <c r="K3008" i="26"/>
  <c r="K3005" i="26"/>
  <c r="J3002" i="26"/>
  <c r="J2996" i="26"/>
  <c r="I2993" i="26"/>
  <c r="K2992" i="26"/>
  <c r="K2989" i="26"/>
  <c r="J2986" i="26"/>
  <c r="J2980" i="26"/>
  <c r="I2977" i="26"/>
  <c r="K2976" i="26"/>
  <c r="K2973" i="26"/>
  <c r="J2970" i="26"/>
  <c r="J2964" i="26"/>
  <c r="I2961" i="26"/>
  <c r="K2960" i="26"/>
  <c r="K2957" i="26"/>
  <c r="J2954" i="26"/>
  <c r="J2948" i="26"/>
  <c r="I2945" i="26"/>
  <c r="K2944" i="26"/>
  <c r="K2941" i="26"/>
  <c r="K3013" i="26"/>
  <c r="J3006" i="26"/>
  <c r="K3000" i="26"/>
  <c r="K2996" i="26"/>
  <c r="K2988" i="26"/>
  <c r="J2982" i="26"/>
  <c r="K2977" i="26"/>
  <c r="J2976" i="26"/>
  <c r="I2969" i="26"/>
  <c r="J2968" i="26"/>
  <c r="J2962" i="26"/>
  <c r="K2953" i="26"/>
  <c r="K2952" i="26"/>
  <c r="I2949" i="26"/>
  <c r="J2942" i="26"/>
  <c r="I2941" i="26"/>
  <c r="K2940" i="26"/>
  <c r="K2937" i="26"/>
  <c r="J2934" i="26"/>
  <c r="J2928" i="26"/>
  <c r="K2925" i="26"/>
  <c r="J2920" i="26"/>
  <c r="K2917" i="26"/>
  <c r="J2912" i="26"/>
  <c r="K2909" i="26"/>
  <c r="J2904" i="26"/>
  <c r="K2901" i="26"/>
  <c r="J2896" i="26"/>
  <c r="K2893" i="26"/>
  <c r="J2888" i="26"/>
  <c r="K2885" i="26"/>
  <c r="J2880" i="26"/>
  <c r="K2877" i="26"/>
  <c r="J2872" i="26"/>
  <c r="K2869" i="26"/>
  <c r="J2864" i="26"/>
  <c r="K2861" i="26"/>
  <c r="J2856" i="26"/>
  <c r="K2853" i="26"/>
  <c r="J2848" i="26"/>
  <c r="I2846" i="26"/>
  <c r="I2845" i="26"/>
  <c r="K2844" i="26"/>
  <c r="I2842" i="26"/>
  <c r="I2841" i="26"/>
  <c r="K2840" i="26"/>
  <c r="J2834" i="26"/>
  <c r="K2833" i="26"/>
  <c r="I2830" i="26"/>
  <c r="I2829" i="26"/>
  <c r="K2828" i="26"/>
  <c r="I2826" i="26"/>
  <c r="I2825" i="26"/>
  <c r="K2824" i="26"/>
  <c r="J2818" i="26"/>
  <c r="K2817" i="26"/>
  <c r="I2814" i="26"/>
  <c r="I2813" i="26"/>
  <c r="K2812" i="26"/>
  <c r="I2810" i="26"/>
  <c r="I2809" i="26"/>
  <c r="K2808" i="26"/>
  <c r="J2802" i="26"/>
  <c r="K2801" i="26"/>
  <c r="I2794" i="26"/>
  <c r="I2793" i="26"/>
  <c r="K2792" i="26"/>
  <c r="J2786" i="26"/>
  <c r="K2785" i="26"/>
  <c r="I2778" i="26"/>
  <c r="I2777" i="26"/>
  <c r="K2776" i="26"/>
  <c r="J2770" i="26"/>
  <c r="K2769" i="26"/>
  <c r="I2754" i="26"/>
  <c r="I2753" i="26"/>
  <c r="K2752" i="26"/>
  <c r="I2738" i="26"/>
  <c r="I2737" i="26"/>
  <c r="K2736" i="26"/>
  <c r="I2722" i="26"/>
  <c r="I2721" i="26"/>
  <c r="K2720" i="26"/>
  <c r="I2706" i="26"/>
  <c r="I2705" i="26"/>
  <c r="K2704" i="26"/>
  <c r="J2694" i="26"/>
  <c r="K2693" i="26"/>
  <c r="I2690" i="26"/>
  <c r="I2689" i="26"/>
  <c r="K2688" i="26"/>
  <c r="J2678" i="26"/>
  <c r="K2677" i="26"/>
  <c r="I2674" i="26"/>
  <c r="I2673" i="26"/>
  <c r="K2672" i="26"/>
  <c r="J2662" i="26"/>
  <c r="K2661" i="26"/>
  <c r="I2658" i="26"/>
  <c r="I2657" i="26"/>
  <c r="K2656" i="26"/>
  <c r="J2646" i="26"/>
  <c r="J3000" i="26"/>
  <c r="K2997" i="26"/>
  <c r="J2994" i="26"/>
  <c r="J2988" i="26"/>
  <c r="K2981" i="26"/>
  <c r="K2980" i="26"/>
  <c r="K2972" i="26"/>
  <c r="J2966" i="26"/>
  <c r="K2961" i="26"/>
  <c r="J2960" i="26"/>
  <c r="I2953" i="26"/>
  <c r="J2952" i="26"/>
  <c r="J2946" i="26"/>
  <c r="J2940" i="26"/>
  <c r="I2937" i="26"/>
  <c r="K2936" i="26"/>
  <c r="K2933" i="26"/>
  <c r="J2930" i="26"/>
  <c r="I2925" i="26"/>
  <c r="K2924" i="26"/>
  <c r="J2922" i="26"/>
  <c r="I2917" i="26"/>
  <c r="K2916" i="26"/>
  <c r="J2914" i="26"/>
  <c r="I2909" i="26"/>
  <c r="K2908" i="26"/>
  <c r="J2906" i="26"/>
  <c r="I2901" i="26"/>
  <c r="K2900" i="26"/>
  <c r="J2898" i="26"/>
  <c r="I2893" i="26"/>
  <c r="K2892" i="26"/>
  <c r="J2890" i="26"/>
  <c r="I2885" i="26"/>
  <c r="K2884" i="26"/>
  <c r="J2882" i="26"/>
  <c r="I2877" i="26"/>
  <c r="K2876" i="26"/>
  <c r="J2874" i="26"/>
  <c r="I2869" i="26"/>
  <c r="K2868" i="26"/>
  <c r="J2866" i="26"/>
  <c r="I2861" i="26"/>
  <c r="K2860" i="26"/>
  <c r="J2858" i="26"/>
  <c r="I2853" i="26"/>
  <c r="K2852" i="26"/>
  <c r="J2850" i="26"/>
  <c r="J2838" i="26"/>
  <c r="K2837" i="26"/>
  <c r="I2834" i="26"/>
  <c r="I2833" i="26"/>
  <c r="K2832" i="26"/>
  <c r="J2822" i="26"/>
  <c r="K2821" i="26"/>
  <c r="I2818" i="26"/>
  <c r="I2817" i="26"/>
  <c r="K2816" i="26"/>
  <c r="J2806" i="26"/>
  <c r="K2805" i="26"/>
  <c r="I2802" i="26"/>
  <c r="I2801" i="26"/>
  <c r="K2800" i="26"/>
  <c r="J2798" i="26"/>
  <c r="K2797" i="26"/>
  <c r="J2795" i="26"/>
  <c r="I2786" i="26"/>
  <c r="I2785" i="26"/>
  <c r="K2784" i="26"/>
  <c r="J2782" i="26"/>
  <c r="J3010" i="26"/>
  <c r="J3004" i="26"/>
  <c r="I3001" i="26"/>
  <c r="I2997" i="26"/>
  <c r="K2993" i="26"/>
  <c r="J2990" i="26"/>
  <c r="K2985" i="26"/>
  <c r="K2984" i="26"/>
  <c r="I2981" i="26"/>
  <c r="J2974" i="26"/>
  <c r="I2973" i="26"/>
  <c r="J2972" i="26"/>
  <c r="K2965" i="26"/>
  <c r="K2964" i="26"/>
  <c r="K2956" i="26"/>
  <c r="J2950" i="26"/>
  <c r="K2945" i="26"/>
  <c r="J2944" i="26"/>
  <c r="J2936" i="26"/>
  <c r="I2933" i="26"/>
  <c r="K2932" i="26"/>
  <c r="K2929" i="26"/>
  <c r="J2924" i="26"/>
  <c r="K2921" i="26"/>
  <c r="J2916" i="26"/>
  <c r="K2913" i="26"/>
  <c r="J2908" i="26"/>
  <c r="K2905" i="26"/>
  <c r="J2900" i="26"/>
  <c r="K2897" i="26"/>
  <c r="J2892" i="26"/>
  <c r="K2889" i="26"/>
  <c r="J2884" i="26"/>
  <c r="K2881" i="26"/>
  <c r="J2876" i="26"/>
  <c r="K2873" i="26"/>
  <c r="J2868" i="26"/>
  <c r="K2865" i="26"/>
  <c r="J2860" i="26"/>
  <c r="K2857" i="26"/>
  <c r="J2852" i="26"/>
  <c r="K2849" i="26"/>
  <c r="I2838" i="26"/>
  <c r="I2837" i="26"/>
  <c r="K2836" i="26"/>
  <c r="I2822" i="26"/>
  <c r="I2821" i="26"/>
  <c r="K2820" i="26"/>
  <c r="I2806" i="26"/>
  <c r="I2805" i="26"/>
  <c r="K2804" i="26"/>
  <c r="I2798" i="26"/>
  <c r="I2797" i="26"/>
  <c r="J2790" i="26"/>
  <c r="K2789" i="26"/>
  <c r="I2782" i="26"/>
  <c r="I2781" i="26"/>
  <c r="J2774" i="26"/>
  <c r="K2773" i="26"/>
  <c r="I2766" i="26"/>
  <c r="I2765" i="26"/>
  <c r="J2762" i="26"/>
  <c r="K2761" i="26"/>
  <c r="I2758" i="26"/>
  <c r="I2757" i="26"/>
  <c r="J2755" i="26"/>
  <c r="I2750" i="26"/>
  <c r="I2749" i="26"/>
  <c r="J2746" i="26"/>
  <c r="K2745" i="26"/>
  <c r="I2742" i="26"/>
  <c r="I2741" i="26"/>
  <c r="J2739" i="26"/>
  <c r="I2734" i="26"/>
  <c r="I2733" i="26"/>
  <c r="J2730" i="26"/>
  <c r="K2729" i="26"/>
  <c r="I2726" i="26"/>
  <c r="I2725" i="26"/>
  <c r="J2723" i="26"/>
  <c r="I2718" i="26"/>
  <c r="I2717" i="26"/>
  <c r="J2714" i="26"/>
  <c r="K2713" i="26"/>
  <c r="I2710" i="26"/>
  <c r="I2709" i="26"/>
  <c r="J2707" i="26"/>
  <c r="I2702" i="26"/>
  <c r="I2701" i="26"/>
  <c r="J2698" i="26"/>
  <c r="K2697" i="26"/>
  <c r="I2686" i="26"/>
  <c r="I2685" i="26"/>
  <c r="I2985" i="26"/>
  <c r="J2984" i="26"/>
  <c r="J2978" i="26"/>
  <c r="K2969" i="26"/>
  <c r="K2968" i="26"/>
  <c r="I2965" i="26"/>
  <c r="J2958" i="26"/>
  <c r="I2957" i="26"/>
  <c r="J2956" i="26"/>
  <c r="K2949" i="26"/>
  <c r="K2948" i="26"/>
  <c r="J2938" i="26"/>
  <c r="J2932" i="26"/>
  <c r="I2929" i="26"/>
  <c r="K2928" i="26"/>
  <c r="J2926" i="26"/>
  <c r="I2921" i="26"/>
  <c r="K2920" i="26"/>
  <c r="J2918" i="26"/>
  <c r="I2913" i="26"/>
  <c r="K2912" i="26"/>
  <c r="J2910" i="26"/>
  <c r="I2905" i="26"/>
  <c r="K2904" i="26"/>
  <c r="J2902" i="26"/>
  <c r="I2897" i="26"/>
  <c r="K2896" i="26"/>
  <c r="J2894" i="26"/>
  <c r="I2889" i="26"/>
  <c r="K2888" i="26"/>
  <c r="J2886" i="26"/>
  <c r="I2881" i="26"/>
  <c r="K2880" i="26"/>
  <c r="J2878" i="26"/>
  <c r="I2873" i="26"/>
  <c r="K2872" i="26"/>
  <c r="J2870" i="26"/>
  <c r="I2865" i="26"/>
  <c r="K2864" i="26"/>
  <c r="J2862" i="26"/>
  <c r="I2857" i="26"/>
  <c r="K2856" i="26"/>
  <c r="J2854" i="26"/>
  <c r="I2849" i="26"/>
  <c r="K2848" i="26"/>
  <c r="J2846" i="26"/>
  <c r="K2845" i="26"/>
  <c r="J2842" i="26"/>
  <c r="K2841" i="26"/>
  <c r="J2830" i="26"/>
  <c r="K2829" i="26"/>
  <c r="J2826" i="26"/>
  <c r="K2825" i="26"/>
  <c r="J2814" i="26"/>
  <c r="K2813" i="26"/>
  <c r="J2810" i="26"/>
  <c r="K2809" i="26"/>
  <c r="J2794" i="26"/>
  <c r="K2793" i="26"/>
  <c r="I2790" i="26"/>
  <c r="I2789" i="26"/>
  <c r="J2787" i="26"/>
  <c r="J2778" i="26"/>
  <c r="K2777" i="26"/>
  <c r="K2781" i="26"/>
  <c r="I2773" i="26"/>
  <c r="I2769" i="26"/>
  <c r="K2757" i="26"/>
  <c r="K2753" i="26"/>
  <c r="K2749" i="26"/>
  <c r="I2745" i="26"/>
  <c r="J2726" i="26"/>
  <c r="J2722" i="26"/>
  <c r="J2718" i="26"/>
  <c r="J2715" i="26"/>
  <c r="I2714" i="26"/>
  <c r="K2712" i="26"/>
  <c r="I2694" i="26"/>
  <c r="J2691" i="26"/>
  <c r="I2678" i="26"/>
  <c r="J2674" i="26"/>
  <c r="I2670" i="26"/>
  <c r="I2662" i="26"/>
  <c r="J2658" i="26"/>
  <c r="I2654" i="26"/>
  <c r="I2646" i="26"/>
  <c r="I2645" i="26"/>
  <c r="J2643" i="26"/>
  <c r="J2638" i="26"/>
  <c r="K2637" i="26"/>
  <c r="J2635" i="26"/>
  <c r="I2630" i="26"/>
  <c r="I2629" i="26"/>
  <c r="J2627" i="26"/>
  <c r="J2622" i="26"/>
  <c r="K2621" i="26"/>
  <c r="J2619" i="26"/>
  <c r="I2614" i="26"/>
  <c r="I2613" i="26"/>
  <c r="J2611" i="26"/>
  <c r="J2606" i="26"/>
  <c r="K2605" i="26"/>
  <c r="J2603" i="26"/>
  <c r="I2598" i="26"/>
  <c r="I2597" i="26"/>
  <c r="J2595" i="26"/>
  <c r="J2590" i="26"/>
  <c r="K2589" i="26"/>
  <c r="J2587" i="26"/>
  <c r="I2582" i="26"/>
  <c r="I2581" i="26"/>
  <c r="J2579" i="26"/>
  <c r="J2574" i="26"/>
  <c r="K2573" i="26"/>
  <c r="J2571" i="26"/>
  <c r="I2566" i="26"/>
  <c r="I2565" i="26"/>
  <c r="J2563" i="26"/>
  <c r="J2558" i="26"/>
  <c r="K2557" i="26"/>
  <c r="J2555" i="26"/>
  <c r="K2554" i="26"/>
  <c r="J2547" i="26"/>
  <c r="K2546" i="26"/>
  <c r="J2539" i="26"/>
  <c r="K2538" i="26"/>
  <c r="J2531" i="26"/>
  <c r="K2530" i="26"/>
  <c r="J2523" i="26"/>
  <c r="K2522" i="26"/>
  <c r="J2515" i="26"/>
  <c r="K2514" i="26"/>
  <c r="J2507" i="26"/>
  <c r="K2506" i="26"/>
  <c r="J2499" i="26"/>
  <c r="K2498" i="26"/>
  <c r="J2491" i="26"/>
  <c r="K2490" i="26"/>
  <c r="J2483" i="26"/>
  <c r="K2482" i="26"/>
  <c r="J2475" i="26"/>
  <c r="K2474" i="26"/>
  <c r="J2467" i="26"/>
  <c r="K2466" i="26"/>
  <c r="J2459" i="26"/>
  <c r="K2458" i="26"/>
  <c r="J2451" i="26"/>
  <c r="K2450" i="26"/>
  <c r="J2443" i="26"/>
  <c r="K2442" i="26"/>
  <c r="J2435" i="26"/>
  <c r="K2434" i="26"/>
  <c r="J2427" i="26"/>
  <c r="K2426" i="26"/>
  <c r="J2419" i="26"/>
  <c r="K2418" i="26"/>
  <c r="J2411" i="26"/>
  <c r="K2410" i="26"/>
  <c r="J2403" i="26"/>
  <c r="K2402" i="26"/>
  <c r="J2395" i="26"/>
  <c r="K2394" i="26"/>
  <c r="J2387" i="26"/>
  <c r="K2386" i="26"/>
  <c r="J2379" i="26"/>
  <c r="K2378" i="26"/>
  <c r="J2371" i="26"/>
  <c r="K2370" i="26"/>
  <c r="J2363" i="26"/>
  <c r="J2779" i="26"/>
  <c r="J2766" i="26"/>
  <c r="J2763" i="26"/>
  <c r="I2762" i="26"/>
  <c r="K2760" i="26"/>
  <c r="K2741" i="26"/>
  <c r="K2737" i="26"/>
  <c r="K2733" i="26"/>
  <c r="I2729" i="26"/>
  <c r="J2710" i="26"/>
  <c r="J2706" i="26"/>
  <c r="J2702" i="26"/>
  <c r="J2699" i="26"/>
  <c r="I2698" i="26"/>
  <c r="K2696" i="26"/>
  <c r="J2690" i="26"/>
  <c r="J2686" i="26"/>
  <c r="J2683" i="26"/>
  <c r="K2681" i="26"/>
  <c r="K2680" i="26"/>
  <c r="J2667" i="26"/>
  <c r="K2665" i="26"/>
  <c r="K2664" i="26"/>
  <c r="J2651" i="26"/>
  <c r="K2649" i="26"/>
  <c r="K2648" i="26"/>
  <c r="I2638" i="26"/>
  <c r="I2637" i="26"/>
  <c r="J2634" i="26"/>
  <c r="K2633" i="26"/>
  <c r="I2622" i="26"/>
  <c r="I2621" i="26"/>
  <c r="J2618" i="26"/>
  <c r="K2617" i="26"/>
  <c r="I2606" i="26"/>
  <c r="I2605" i="26"/>
  <c r="J2602" i="26"/>
  <c r="K2601" i="26"/>
  <c r="I2590" i="26"/>
  <c r="I2589" i="26"/>
  <c r="J2586" i="26"/>
  <c r="K2585" i="26"/>
  <c r="I2574" i="26"/>
  <c r="I2573" i="26"/>
  <c r="J2570" i="26"/>
  <c r="K2569" i="26"/>
  <c r="I2558" i="26"/>
  <c r="I2557" i="26"/>
  <c r="I2555" i="26"/>
  <c r="I2554" i="26"/>
  <c r="K2553" i="26"/>
  <c r="I2547" i="26"/>
  <c r="I2546" i="26"/>
  <c r="K2545" i="26"/>
  <c r="I2539" i="26"/>
  <c r="I2538" i="26"/>
  <c r="K2537" i="26"/>
  <c r="I2531" i="26"/>
  <c r="I2530" i="26"/>
  <c r="K2529" i="26"/>
  <c r="I2523" i="26"/>
  <c r="I2522" i="26"/>
  <c r="K2521" i="26"/>
  <c r="I2515" i="26"/>
  <c r="I2514" i="26"/>
  <c r="K2513" i="26"/>
  <c r="I2507" i="26"/>
  <c r="I2506" i="26"/>
  <c r="K2505" i="26"/>
  <c r="I2499" i="26"/>
  <c r="I2498" i="26"/>
  <c r="K2497" i="26"/>
  <c r="I2491" i="26"/>
  <c r="I2490" i="26"/>
  <c r="K2489" i="26"/>
  <c r="I2483" i="26"/>
  <c r="I2482" i="26"/>
  <c r="K2481" i="26"/>
  <c r="I2475" i="26"/>
  <c r="I2474" i="26"/>
  <c r="K2473" i="26"/>
  <c r="I2467" i="26"/>
  <c r="I2466" i="26"/>
  <c r="K2465" i="26"/>
  <c r="I2459" i="26"/>
  <c r="I2458" i="26"/>
  <c r="K2457" i="26"/>
  <c r="I2451" i="26"/>
  <c r="I2450" i="26"/>
  <c r="K2449" i="26"/>
  <c r="I2443" i="26"/>
  <c r="I2442" i="26"/>
  <c r="K2441" i="26"/>
  <c r="I2435" i="26"/>
  <c r="I2434" i="26"/>
  <c r="K2433" i="26"/>
  <c r="I2427" i="26"/>
  <c r="I2426" i="26"/>
  <c r="K2425" i="26"/>
  <c r="I2419" i="26"/>
  <c r="I2418" i="26"/>
  <c r="K2417" i="26"/>
  <c r="I2411" i="26"/>
  <c r="I2410" i="26"/>
  <c r="K2409" i="26"/>
  <c r="I2403" i="26"/>
  <c r="I2402" i="26"/>
  <c r="K2401" i="26"/>
  <c r="I2395" i="26"/>
  <c r="I2394" i="26"/>
  <c r="K2393" i="26"/>
  <c r="I2387" i="26"/>
  <c r="I2386" i="26"/>
  <c r="K2385" i="26"/>
  <c r="I2379" i="26"/>
  <c r="I2774" i="26"/>
  <c r="J2771" i="26"/>
  <c r="I2770" i="26"/>
  <c r="K2768" i="26"/>
  <c r="J2758" i="26"/>
  <c r="J2754" i="26"/>
  <c r="J2750" i="26"/>
  <c r="J2747" i="26"/>
  <c r="I2746" i="26"/>
  <c r="K2744" i="26"/>
  <c r="K2725" i="26"/>
  <c r="K2721" i="26"/>
  <c r="K2717" i="26"/>
  <c r="I2713" i="26"/>
  <c r="I2693" i="26"/>
  <c r="J2682" i="26"/>
  <c r="I2681" i="26"/>
  <c r="J2675" i="26"/>
  <c r="K2669" i="26"/>
  <c r="J2666" i="26"/>
  <c r="I2665" i="26"/>
  <c r="J2659" i="26"/>
  <c r="K2653" i="26"/>
  <c r="J2650" i="26"/>
  <c r="I2649" i="26"/>
  <c r="J2642" i="26"/>
  <c r="K2641" i="26"/>
  <c r="I2634" i="26"/>
  <c r="I2633" i="26"/>
  <c r="K2632" i="26"/>
  <c r="J2626" i="26"/>
  <c r="K2625" i="26"/>
  <c r="I2618" i="26"/>
  <c r="I2617" i="26"/>
  <c r="K2616" i="26"/>
  <c r="J2610" i="26"/>
  <c r="K2609" i="26"/>
  <c r="I2602" i="26"/>
  <c r="I2601" i="26"/>
  <c r="K2600" i="26"/>
  <c r="J2594" i="26"/>
  <c r="K2593" i="26"/>
  <c r="I2586" i="26"/>
  <c r="I2585" i="26"/>
  <c r="K2584" i="26"/>
  <c r="J2578" i="26"/>
  <c r="K2577" i="26"/>
  <c r="I2570" i="26"/>
  <c r="I2569" i="26"/>
  <c r="K2568" i="26"/>
  <c r="J2562" i="26"/>
  <c r="K2561" i="26"/>
  <c r="J2551" i="26"/>
  <c r="K2550" i="26"/>
  <c r="J2543" i="26"/>
  <c r="K2542" i="26"/>
  <c r="J2535" i="26"/>
  <c r="K2534" i="26"/>
  <c r="J2527" i="26"/>
  <c r="K2526" i="26"/>
  <c r="J2519" i="26"/>
  <c r="K2518" i="26"/>
  <c r="J2511" i="26"/>
  <c r="K2510" i="26"/>
  <c r="J2503" i="26"/>
  <c r="K2502" i="26"/>
  <c r="J2495" i="26"/>
  <c r="K2494" i="26"/>
  <c r="J2487" i="26"/>
  <c r="K2486" i="26"/>
  <c r="J2479" i="26"/>
  <c r="K2478" i="26"/>
  <c r="J2471" i="26"/>
  <c r="K2470" i="26"/>
  <c r="J2463" i="26"/>
  <c r="K2462" i="26"/>
  <c r="J2455" i="26"/>
  <c r="K2454" i="26"/>
  <c r="J2447" i="26"/>
  <c r="K2446" i="26"/>
  <c r="J2439" i="26"/>
  <c r="K2438" i="26"/>
  <c r="J2431" i="26"/>
  <c r="K2430" i="26"/>
  <c r="J2423" i="26"/>
  <c r="K2422" i="26"/>
  <c r="J2415" i="26"/>
  <c r="K2414" i="26"/>
  <c r="J2407" i="26"/>
  <c r="K2406" i="26"/>
  <c r="J2399" i="26"/>
  <c r="K2398" i="26"/>
  <c r="J2391" i="26"/>
  <c r="K2765" i="26"/>
  <c r="I2761" i="26"/>
  <c r="J2742" i="26"/>
  <c r="J2738" i="26"/>
  <c r="J2734" i="26"/>
  <c r="J2731" i="26"/>
  <c r="I2730" i="26"/>
  <c r="K2728" i="26"/>
  <c r="K2709" i="26"/>
  <c r="K2705" i="26"/>
  <c r="K2701" i="26"/>
  <c r="I2697" i="26"/>
  <c r="K2689" i="26"/>
  <c r="K2685" i="26"/>
  <c r="I2682" i="26"/>
  <c r="I2677" i="26"/>
  <c r="K2673" i="26"/>
  <c r="J2670" i="26"/>
  <c r="I2669" i="26"/>
  <c r="I2666" i="26"/>
  <c r="I2661" i="26"/>
  <c r="K2657" i="26"/>
  <c r="J2654" i="26"/>
  <c r="I2653" i="26"/>
  <c r="I2650" i="26"/>
  <c r="K2645" i="26"/>
  <c r="I2642" i="26"/>
  <c r="I2641" i="26"/>
  <c r="K2640" i="26"/>
  <c r="J2630" i="26"/>
  <c r="K2629" i="26"/>
  <c r="I2626" i="26"/>
  <c r="I2625" i="26"/>
  <c r="K2624" i="26"/>
  <c r="J2614" i="26"/>
  <c r="K2613" i="26"/>
  <c r="I2610" i="26"/>
  <c r="I2609" i="26"/>
  <c r="K2608" i="26"/>
  <c r="J2598" i="26"/>
  <c r="K2597" i="26"/>
  <c r="I2594" i="26"/>
  <c r="I2593" i="26"/>
  <c r="K2592" i="26"/>
  <c r="J2582" i="26"/>
  <c r="K2581" i="26"/>
  <c r="I2578" i="26"/>
  <c r="I2577" i="26"/>
  <c r="K2576" i="26"/>
  <c r="J2566" i="26"/>
  <c r="K2565" i="26"/>
  <c r="I2562" i="26"/>
  <c r="I2561" i="26"/>
  <c r="K2560" i="26"/>
  <c r="I2551" i="26"/>
  <c r="I2550" i="26"/>
  <c r="K2549" i="26"/>
  <c r="I2543" i="26"/>
  <c r="I2542" i="26"/>
  <c r="K2541" i="26"/>
  <c r="I2535" i="26"/>
  <c r="I2534" i="26"/>
  <c r="K2533" i="26"/>
  <c r="I2527" i="26"/>
  <c r="I2526" i="26"/>
  <c r="K2525" i="26"/>
  <c r="I2519" i="26"/>
  <c r="I2518" i="26"/>
  <c r="K2517" i="26"/>
  <c r="I2511" i="26"/>
  <c r="I2510" i="26"/>
  <c r="K2509" i="26"/>
  <c r="I2503" i="26"/>
  <c r="I2502" i="26"/>
  <c r="K2501" i="26"/>
  <c r="I2495" i="26"/>
  <c r="I2494" i="26"/>
  <c r="K2493" i="26"/>
  <c r="I2487" i="26"/>
  <c r="I2486" i="26"/>
  <c r="K2485" i="26"/>
  <c r="I2479" i="26"/>
  <c r="I2478" i="26"/>
  <c r="K2477" i="26"/>
  <c r="I2471" i="26"/>
  <c r="I2470" i="26"/>
  <c r="K2469" i="26"/>
  <c r="I2463" i="26"/>
  <c r="I2462" i="26"/>
  <c r="K2461" i="26"/>
  <c r="I2455" i="26"/>
  <c r="I2454" i="26"/>
  <c r="K2453" i="26"/>
  <c r="I2447" i="26"/>
  <c r="I2446" i="26"/>
  <c r="K2445" i="26"/>
  <c r="I2439" i="26"/>
  <c r="I2438" i="26"/>
  <c r="K2437" i="26"/>
  <c r="I2431" i="26"/>
  <c r="I2430" i="26"/>
  <c r="K2429" i="26"/>
  <c r="I2423" i="26"/>
  <c r="I2422" i="26"/>
  <c r="K2421" i="26"/>
  <c r="I2415" i="26"/>
  <c r="I2414" i="26"/>
  <c r="K2413" i="26"/>
  <c r="I2407" i="26"/>
  <c r="I2406" i="26"/>
  <c r="K2405" i="26"/>
  <c r="I2399" i="26"/>
  <c r="I2398" i="26"/>
  <c r="K2397" i="26"/>
  <c r="I2391" i="26"/>
  <c r="I2390" i="26"/>
  <c r="K2389" i="26"/>
  <c r="I2383" i="26"/>
  <c r="I2382" i="26"/>
  <c r="K2381" i="26"/>
  <c r="I2375" i="26"/>
  <c r="I2374" i="26"/>
  <c r="K2373" i="26"/>
  <c r="I2367" i="26"/>
  <c r="I2366" i="26"/>
  <c r="K2365" i="26"/>
  <c r="I2378" i="26"/>
  <c r="K2374" i="26"/>
  <c r="I2370" i="26"/>
  <c r="K2366" i="26"/>
  <c r="K2362" i="26"/>
  <c r="K2361" i="26"/>
  <c r="J2359" i="26"/>
  <c r="K2358" i="26"/>
  <c r="J2351" i="26"/>
  <c r="K2350" i="26"/>
  <c r="J2343" i="26"/>
  <c r="K2342" i="26"/>
  <c r="J2335" i="26"/>
  <c r="K2334" i="26"/>
  <c r="J2327" i="26"/>
  <c r="K2326" i="26"/>
  <c r="J2319" i="26"/>
  <c r="K2318" i="26"/>
  <c r="J2311" i="26"/>
  <c r="K2310" i="26"/>
  <c r="J2303" i="26"/>
  <c r="K2302" i="26"/>
  <c r="J2295" i="26"/>
  <c r="K2294" i="26"/>
  <c r="J2287" i="26"/>
  <c r="K2286" i="26"/>
  <c r="J2279" i="26"/>
  <c r="K2278" i="26"/>
  <c r="J2271" i="26"/>
  <c r="K2270" i="26"/>
  <c r="I2267" i="26"/>
  <c r="I2266" i="26"/>
  <c r="K2265" i="26"/>
  <c r="J2259" i="26"/>
  <c r="K2258" i="26"/>
  <c r="J2247" i="26"/>
  <c r="K2246" i="26"/>
  <c r="J2239" i="26"/>
  <c r="K2238" i="26"/>
  <c r="I2235" i="26"/>
  <c r="I2234" i="26"/>
  <c r="K2233" i="26"/>
  <c r="J2227" i="26"/>
  <c r="K2226" i="26"/>
  <c r="J2215" i="26"/>
  <c r="K2214" i="26"/>
  <c r="J2207" i="26"/>
  <c r="K2206" i="26"/>
  <c r="I2203" i="26"/>
  <c r="I2202" i="26"/>
  <c r="K2201" i="26"/>
  <c r="J2195" i="26"/>
  <c r="K2194" i="26"/>
  <c r="J2183" i="26"/>
  <c r="K2182" i="26"/>
  <c r="J2175" i="26"/>
  <c r="K2174" i="26"/>
  <c r="I2171" i="26"/>
  <c r="I2170" i="26"/>
  <c r="K2169" i="26"/>
  <c r="J2163" i="26"/>
  <c r="K2162" i="26"/>
  <c r="J2151" i="26"/>
  <c r="K2150" i="26"/>
  <c r="J2143" i="26"/>
  <c r="K2142" i="26"/>
  <c r="I2139" i="26"/>
  <c r="I2138" i="26"/>
  <c r="K2137" i="26"/>
  <c r="J2131" i="26"/>
  <c r="K2130" i="26"/>
  <c r="J2119" i="26"/>
  <c r="K2118" i="26"/>
  <c r="J2111" i="26"/>
  <c r="K2110" i="26"/>
  <c r="I2107" i="26"/>
  <c r="I2106" i="26"/>
  <c r="K2105" i="26"/>
  <c r="J2103" i="26"/>
  <c r="K2102" i="26"/>
  <c r="I2095" i="26"/>
  <c r="I2094" i="26"/>
  <c r="K2093" i="26"/>
  <c r="J2083" i="26"/>
  <c r="K2082" i="26"/>
  <c r="I2075" i="26"/>
  <c r="I2074" i="26"/>
  <c r="K2073" i="26"/>
  <c r="J2071" i="26"/>
  <c r="K2070" i="26"/>
  <c r="I2063" i="26"/>
  <c r="I2062" i="26"/>
  <c r="K2061" i="26"/>
  <c r="J2051" i="26"/>
  <c r="K2050" i="26"/>
  <c r="I2043" i="26"/>
  <c r="I2042" i="26"/>
  <c r="K2041" i="26"/>
  <c r="J2039" i="26"/>
  <c r="K2390" i="26"/>
  <c r="I2362" i="26"/>
  <c r="I2359" i="26"/>
  <c r="I2358" i="26"/>
  <c r="K2357" i="26"/>
  <c r="I2351" i="26"/>
  <c r="I2350" i="26"/>
  <c r="K2349" i="26"/>
  <c r="I2343" i="26"/>
  <c r="I2342" i="26"/>
  <c r="K2341" i="26"/>
  <c r="I2335" i="26"/>
  <c r="I2334" i="26"/>
  <c r="K2333" i="26"/>
  <c r="I2327" i="26"/>
  <c r="I2326" i="26"/>
  <c r="K2325" i="26"/>
  <c r="I2319" i="26"/>
  <c r="I2318" i="26"/>
  <c r="K2317" i="26"/>
  <c r="I2311" i="26"/>
  <c r="I2310" i="26"/>
  <c r="K2309" i="26"/>
  <c r="I2303" i="26"/>
  <c r="I2302" i="26"/>
  <c r="K2301" i="26"/>
  <c r="I2295" i="26"/>
  <c r="I2294" i="26"/>
  <c r="K2293" i="26"/>
  <c r="I2287" i="26"/>
  <c r="I2286" i="26"/>
  <c r="K2285" i="26"/>
  <c r="I2279" i="26"/>
  <c r="I2278" i="26"/>
  <c r="K2277" i="26"/>
  <c r="I2271" i="26"/>
  <c r="I2270" i="26"/>
  <c r="K2269" i="26"/>
  <c r="I2259" i="26"/>
  <c r="I2258" i="26"/>
  <c r="K2257" i="26"/>
  <c r="J2251" i="26"/>
  <c r="K2250" i="26"/>
  <c r="I2247" i="26"/>
  <c r="I2246" i="26"/>
  <c r="K2245" i="26"/>
  <c r="I2239" i="26"/>
  <c r="I2238" i="26"/>
  <c r="K2237" i="26"/>
  <c r="I2227" i="26"/>
  <c r="I2226" i="26"/>
  <c r="K2225" i="26"/>
  <c r="J2219" i="26"/>
  <c r="K2218" i="26"/>
  <c r="I2215" i="26"/>
  <c r="I2214" i="26"/>
  <c r="K2213" i="26"/>
  <c r="I2207" i="26"/>
  <c r="I2206" i="26"/>
  <c r="K2205" i="26"/>
  <c r="I2195" i="26"/>
  <c r="I2194" i="26"/>
  <c r="K2193" i="26"/>
  <c r="J2187" i="26"/>
  <c r="K2186" i="26"/>
  <c r="I2183" i="26"/>
  <c r="I2182" i="26"/>
  <c r="K2181" i="26"/>
  <c r="I2175" i="26"/>
  <c r="I2174" i="26"/>
  <c r="K2173" i="26"/>
  <c r="I2163" i="26"/>
  <c r="I2162" i="26"/>
  <c r="K2161" i="26"/>
  <c r="J2155" i="26"/>
  <c r="K2154" i="26"/>
  <c r="I2151" i="26"/>
  <c r="I2150" i="26"/>
  <c r="K2149" i="26"/>
  <c r="I2143" i="26"/>
  <c r="I2142" i="26"/>
  <c r="K2141" i="26"/>
  <c r="I2131" i="26"/>
  <c r="I2130" i="26"/>
  <c r="K2129" i="26"/>
  <c r="J2123" i="26"/>
  <c r="K2122" i="26"/>
  <c r="I2119" i="26"/>
  <c r="I2118" i="26"/>
  <c r="K2117" i="26"/>
  <c r="I2111" i="26"/>
  <c r="I2110" i="26"/>
  <c r="K2109" i="26"/>
  <c r="I2103" i="26"/>
  <c r="I2102" i="26"/>
  <c r="K2101" i="26"/>
  <c r="J2091" i="26"/>
  <c r="K2090" i="26"/>
  <c r="I2083" i="26"/>
  <c r="I2082" i="26"/>
  <c r="K2081" i="26"/>
  <c r="J2079" i="26"/>
  <c r="K2078" i="26"/>
  <c r="I2071" i="26"/>
  <c r="I2070" i="26"/>
  <c r="K2069" i="26"/>
  <c r="J2059" i="26"/>
  <c r="K2058" i="26"/>
  <c r="I2051" i="26"/>
  <c r="I2050" i="26"/>
  <c r="K2049" i="26"/>
  <c r="J2047" i="26"/>
  <c r="K2046" i="26"/>
  <c r="I2039" i="26"/>
  <c r="I2038" i="26"/>
  <c r="K2037" i="26"/>
  <c r="J2027" i="26"/>
  <c r="K2026" i="26"/>
  <c r="I2019" i="26"/>
  <c r="I2018" i="26"/>
  <c r="K2017" i="26"/>
  <c r="J2015" i="26"/>
  <c r="K2014" i="26"/>
  <c r="J2383" i="26"/>
  <c r="K2377" i="26"/>
  <c r="J2375" i="26"/>
  <c r="I2371" i="26"/>
  <c r="K2369" i="26"/>
  <c r="J2367" i="26"/>
  <c r="I2363" i="26"/>
  <c r="J2355" i="26"/>
  <c r="K2354" i="26"/>
  <c r="J2347" i="26"/>
  <c r="K2346" i="26"/>
  <c r="J2339" i="26"/>
  <c r="K2338" i="26"/>
  <c r="J2331" i="26"/>
  <c r="K2330" i="26"/>
  <c r="J2323" i="26"/>
  <c r="K2322" i="26"/>
  <c r="J2315" i="26"/>
  <c r="K2314" i="26"/>
  <c r="J2307" i="26"/>
  <c r="K2306" i="26"/>
  <c r="J2299" i="26"/>
  <c r="K2298" i="26"/>
  <c r="J2291" i="26"/>
  <c r="K2290" i="26"/>
  <c r="J2283" i="26"/>
  <c r="K2282" i="26"/>
  <c r="J2275" i="26"/>
  <c r="K2274" i="26"/>
  <c r="J2263" i="26"/>
  <c r="K2262" i="26"/>
  <c r="J2255" i="26"/>
  <c r="K2254" i="26"/>
  <c r="I2251" i="26"/>
  <c r="I2250" i="26"/>
  <c r="K2249" i="26"/>
  <c r="J2243" i="26"/>
  <c r="K2242" i="26"/>
  <c r="J2231" i="26"/>
  <c r="K2230" i="26"/>
  <c r="J2223" i="26"/>
  <c r="K2222" i="26"/>
  <c r="I2219" i="26"/>
  <c r="I2218" i="26"/>
  <c r="K2217" i="26"/>
  <c r="J2211" i="26"/>
  <c r="K2210" i="26"/>
  <c r="J2199" i="26"/>
  <c r="K2198" i="26"/>
  <c r="J2191" i="26"/>
  <c r="K2190" i="26"/>
  <c r="I2187" i="26"/>
  <c r="I2186" i="26"/>
  <c r="K2185" i="26"/>
  <c r="J2179" i="26"/>
  <c r="K2178" i="26"/>
  <c r="J2167" i="26"/>
  <c r="K2166" i="26"/>
  <c r="J2159" i="26"/>
  <c r="K2158" i="26"/>
  <c r="I2155" i="26"/>
  <c r="I2154" i="26"/>
  <c r="K2153" i="26"/>
  <c r="J2147" i="26"/>
  <c r="K2146" i="26"/>
  <c r="J2135" i="26"/>
  <c r="K2134" i="26"/>
  <c r="J2127" i="26"/>
  <c r="K2126" i="26"/>
  <c r="I2123" i="26"/>
  <c r="I2122" i="26"/>
  <c r="K2121" i="26"/>
  <c r="J2115" i="26"/>
  <c r="K2114" i="26"/>
  <c r="J2099" i="26"/>
  <c r="K2098" i="26"/>
  <c r="I2091" i="26"/>
  <c r="I2090" i="26"/>
  <c r="K2089" i="26"/>
  <c r="J2087" i="26"/>
  <c r="K2086" i="26"/>
  <c r="I2079" i="26"/>
  <c r="I2078" i="26"/>
  <c r="K2077" i="26"/>
  <c r="J2067" i="26"/>
  <c r="K2066" i="26"/>
  <c r="I2059" i="26"/>
  <c r="I2058" i="26"/>
  <c r="K2057" i="26"/>
  <c r="J2055" i="26"/>
  <c r="K2054" i="26"/>
  <c r="I2047" i="26"/>
  <c r="I2046" i="26"/>
  <c r="K2045" i="26"/>
  <c r="J2035" i="26"/>
  <c r="K2034" i="26"/>
  <c r="I2027" i="26"/>
  <c r="I2026" i="26"/>
  <c r="K2025" i="26"/>
  <c r="J2023" i="26"/>
  <c r="K2022" i="26"/>
  <c r="I2015" i="26"/>
  <c r="I2014" i="26"/>
  <c r="K2013" i="26"/>
  <c r="J2003" i="26"/>
  <c r="K2382" i="26"/>
  <c r="I2355" i="26"/>
  <c r="I2354" i="26"/>
  <c r="K2353" i="26"/>
  <c r="I2347" i="26"/>
  <c r="I2346" i="26"/>
  <c r="K2345" i="26"/>
  <c r="I2339" i="26"/>
  <c r="I2338" i="26"/>
  <c r="K2337" i="26"/>
  <c r="I2331" i="26"/>
  <c r="I2330" i="26"/>
  <c r="K2329" i="26"/>
  <c r="I2323" i="26"/>
  <c r="I2322" i="26"/>
  <c r="K2321" i="26"/>
  <c r="I2315" i="26"/>
  <c r="I2314" i="26"/>
  <c r="K2313" i="26"/>
  <c r="I2307" i="26"/>
  <c r="I2306" i="26"/>
  <c r="K2305" i="26"/>
  <c r="I2299" i="26"/>
  <c r="I2298" i="26"/>
  <c r="K2297" i="26"/>
  <c r="I2291" i="26"/>
  <c r="I2290" i="26"/>
  <c r="K2289" i="26"/>
  <c r="I2283" i="26"/>
  <c r="I2282" i="26"/>
  <c r="K2281" i="26"/>
  <c r="I2275" i="26"/>
  <c r="I2274" i="26"/>
  <c r="K2273" i="26"/>
  <c r="J2267" i="26"/>
  <c r="K2266" i="26"/>
  <c r="I2263" i="26"/>
  <c r="I2262" i="26"/>
  <c r="K2261" i="26"/>
  <c r="I2255" i="26"/>
  <c r="I2254" i="26"/>
  <c r="K2253" i="26"/>
  <c r="I2243" i="26"/>
  <c r="I2242" i="26"/>
  <c r="K2241" i="26"/>
  <c r="J2235" i="26"/>
  <c r="K2234" i="26"/>
  <c r="I2231" i="26"/>
  <c r="I2230" i="26"/>
  <c r="K2229" i="26"/>
  <c r="I2223" i="26"/>
  <c r="I2222" i="26"/>
  <c r="K2221" i="26"/>
  <c r="I2211" i="26"/>
  <c r="I2210" i="26"/>
  <c r="K2209" i="26"/>
  <c r="J2203" i="26"/>
  <c r="K2202" i="26"/>
  <c r="I2199" i="26"/>
  <c r="I2198" i="26"/>
  <c r="K2197" i="26"/>
  <c r="I2191" i="26"/>
  <c r="I2190" i="26"/>
  <c r="K2189" i="26"/>
  <c r="I2179" i="26"/>
  <c r="I2178" i="26"/>
  <c r="K2177" i="26"/>
  <c r="J2171" i="26"/>
  <c r="K2170" i="26"/>
  <c r="I2167" i="26"/>
  <c r="I2166" i="26"/>
  <c r="K2165" i="26"/>
  <c r="I2159" i="26"/>
  <c r="I2158" i="26"/>
  <c r="K2157" i="26"/>
  <c r="I2147" i="26"/>
  <c r="I2146" i="26"/>
  <c r="K2145" i="26"/>
  <c r="J2139" i="26"/>
  <c r="K2138" i="26"/>
  <c r="I2135" i="26"/>
  <c r="I2134" i="26"/>
  <c r="K2133" i="26"/>
  <c r="I2127" i="26"/>
  <c r="I2126" i="26"/>
  <c r="K2125" i="26"/>
  <c r="I2115" i="26"/>
  <c r="I2114" i="26"/>
  <c r="K2113" i="26"/>
  <c r="J2107" i="26"/>
  <c r="K2106" i="26"/>
  <c r="I2099" i="26"/>
  <c r="I2098" i="26"/>
  <c r="K2097" i="26"/>
  <c r="J2095" i="26"/>
  <c r="K2094" i="26"/>
  <c r="I2087" i="26"/>
  <c r="I2086" i="26"/>
  <c r="K2085" i="26"/>
  <c r="J2075" i="26"/>
  <c r="K2074" i="26"/>
  <c r="I2067" i="26"/>
  <c r="I2066" i="26"/>
  <c r="K2065" i="26"/>
  <c r="J2063" i="26"/>
  <c r="K2062" i="26"/>
  <c r="I2055" i="26"/>
  <c r="I2054" i="26"/>
  <c r="K2053" i="26"/>
  <c r="J2043" i="26"/>
  <c r="K2042" i="26"/>
  <c r="I2035" i="26"/>
  <c r="I2034" i="26"/>
  <c r="K2033" i="26"/>
  <c r="J2031" i="26"/>
  <c r="K2030" i="26"/>
  <c r="I2023" i="26"/>
  <c r="I2022" i="26"/>
  <c r="K2021" i="26"/>
  <c r="J2011" i="26"/>
  <c r="K2010" i="26"/>
  <c r="I2003" i="26"/>
  <c r="I2002" i="26"/>
  <c r="K2029" i="26"/>
  <c r="I2010" i="26"/>
  <c r="K2006" i="26"/>
  <c r="K2002" i="26"/>
  <c r="K2001" i="26"/>
  <c r="J1999" i="26"/>
  <c r="K1998" i="26"/>
  <c r="I1991" i="26"/>
  <c r="I1990" i="26"/>
  <c r="K1989" i="26"/>
  <c r="J1879" i="26"/>
  <c r="K1878" i="26"/>
  <c r="J1867" i="26"/>
  <c r="K1866" i="26"/>
  <c r="J1863" i="26"/>
  <c r="K1862" i="26"/>
  <c r="J1851" i="26"/>
  <c r="K1850" i="26"/>
  <c r="J1847" i="26"/>
  <c r="K1846" i="26"/>
  <c r="J1835" i="26"/>
  <c r="K1834" i="26"/>
  <c r="J1831" i="26"/>
  <c r="K1830" i="26"/>
  <c r="J1819" i="26"/>
  <c r="K1818" i="26"/>
  <c r="J1815" i="26"/>
  <c r="K1814" i="26"/>
  <c r="J1803" i="26"/>
  <c r="K1802" i="26"/>
  <c r="J1799" i="26"/>
  <c r="K1798" i="26"/>
  <c r="J1787" i="26"/>
  <c r="K1786" i="26"/>
  <c r="J1783" i="26"/>
  <c r="K1782" i="26"/>
  <c r="J1771" i="26"/>
  <c r="K1770" i="26"/>
  <c r="J1767" i="26"/>
  <c r="K1766" i="26"/>
  <c r="J1755" i="26"/>
  <c r="K1754" i="26"/>
  <c r="J1751" i="26"/>
  <c r="K1750" i="26"/>
  <c r="I1743" i="26"/>
  <c r="I1742" i="26"/>
  <c r="I1732" i="26"/>
  <c r="J1731" i="26"/>
  <c r="K1730" i="26"/>
  <c r="J1727" i="26"/>
  <c r="K1726" i="26"/>
  <c r="J1720" i="26"/>
  <c r="J1715" i="26"/>
  <c r="K1714" i="26"/>
  <c r="I1707" i="26"/>
  <c r="I1706" i="26"/>
  <c r="I1703" i="26"/>
  <c r="I1702" i="26"/>
  <c r="K1701" i="26"/>
  <c r="J1691" i="26"/>
  <c r="K1690" i="26"/>
  <c r="J1687" i="26"/>
  <c r="K1686" i="26"/>
  <c r="I1679" i="26"/>
  <c r="I1678" i="26"/>
  <c r="I1667" i="26"/>
  <c r="I1666" i="26"/>
  <c r="K1665" i="26"/>
  <c r="I1659" i="26"/>
  <c r="I1658" i="26"/>
  <c r="I1655" i="26"/>
  <c r="I1654" i="26"/>
  <c r="K1653" i="26"/>
  <c r="I1651" i="26"/>
  <c r="I1650" i="26"/>
  <c r="I1635" i="26"/>
  <c r="I1634" i="26"/>
  <c r="K1633" i="26"/>
  <c r="I1627" i="26"/>
  <c r="I1626" i="26"/>
  <c r="I1623" i="26"/>
  <c r="I1622" i="26"/>
  <c r="K1621" i="26"/>
  <c r="I1619" i="26"/>
  <c r="I1618" i="26"/>
  <c r="I1611" i="26"/>
  <c r="I1610" i="26"/>
  <c r="I1604" i="26"/>
  <c r="I1595" i="26"/>
  <c r="I1594" i="26"/>
  <c r="I1588" i="26"/>
  <c r="I1579" i="26"/>
  <c r="I1578" i="26"/>
  <c r="I1572" i="26"/>
  <c r="I1563" i="26"/>
  <c r="I1562" i="26"/>
  <c r="I1555" i="26"/>
  <c r="I1554" i="26"/>
  <c r="K2038" i="26"/>
  <c r="J2019" i="26"/>
  <c r="I2006" i="26"/>
  <c r="I1999" i="26"/>
  <c r="I1998" i="26"/>
  <c r="K1997" i="26"/>
  <c r="J1987" i="26"/>
  <c r="K1986" i="26"/>
  <c r="I1879" i="26"/>
  <c r="I1878" i="26"/>
  <c r="K1877" i="26"/>
  <c r="I1867" i="26"/>
  <c r="I1866" i="26"/>
  <c r="I1863" i="26"/>
  <c r="I1862" i="26"/>
  <c r="K1861" i="26"/>
  <c r="I1851" i="26"/>
  <c r="I1850" i="26"/>
  <c r="I1847" i="26"/>
  <c r="I1846" i="26"/>
  <c r="K1845" i="26"/>
  <c r="I1835" i="26"/>
  <c r="I1834" i="26"/>
  <c r="I1831" i="26"/>
  <c r="I1830" i="26"/>
  <c r="K1829" i="26"/>
  <c r="I1819" i="26"/>
  <c r="I1818" i="26"/>
  <c r="I1815" i="26"/>
  <c r="I1814" i="26"/>
  <c r="K1813" i="26"/>
  <c r="I1803" i="26"/>
  <c r="I1802" i="26"/>
  <c r="I1799" i="26"/>
  <c r="I1798" i="26"/>
  <c r="K1797" i="26"/>
  <c r="I1787" i="26"/>
  <c r="I1786" i="26"/>
  <c r="I1783" i="26"/>
  <c r="I1782" i="26"/>
  <c r="K1781" i="26"/>
  <c r="I1771" i="26"/>
  <c r="I1770" i="26"/>
  <c r="I1767" i="26"/>
  <c r="I1766" i="26"/>
  <c r="K1765" i="26"/>
  <c r="I1755" i="26"/>
  <c r="I1754" i="26"/>
  <c r="I1751" i="26"/>
  <c r="I1750" i="26"/>
  <c r="K1749" i="26"/>
  <c r="J1739" i="26"/>
  <c r="K1738" i="26"/>
  <c r="J1735" i="26"/>
  <c r="K1734" i="26"/>
  <c r="I1731" i="26"/>
  <c r="I1730" i="26"/>
  <c r="I1727" i="26"/>
  <c r="I1726" i="26"/>
  <c r="I1715" i="26"/>
  <c r="I1714" i="26"/>
  <c r="J1711" i="26"/>
  <c r="K1710" i="26"/>
  <c r="J1704" i="26"/>
  <c r="I1691" i="26"/>
  <c r="I1690" i="26"/>
  <c r="I1687" i="26"/>
  <c r="I1686" i="26"/>
  <c r="K1685" i="26"/>
  <c r="J1675" i="26"/>
  <c r="K1674" i="26"/>
  <c r="J1671" i="26"/>
  <c r="K1670" i="26"/>
  <c r="I1664" i="26"/>
  <c r="J1656" i="26"/>
  <c r="J1643" i="26"/>
  <c r="K1642" i="26"/>
  <c r="J1639" i="26"/>
  <c r="K1638" i="26"/>
  <c r="I1632" i="26"/>
  <c r="J1624" i="26"/>
  <c r="J1607" i="26"/>
  <c r="K1606" i="26"/>
  <c r="J1603" i="26"/>
  <c r="K1602" i="26"/>
  <c r="J1591" i="26"/>
  <c r="K1590" i="26"/>
  <c r="J1587" i="26"/>
  <c r="K1586" i="26"/>
  <c r="J1575" i="26"/>
  <c r="K1574" i="26"/>
  <c r="J1571" i="26"/>
  <c r="K1570" i="26"/>
  <c r="J1559" i="26"/>
  <c r="K1558" i="26"/>
  <c r="I1552" i="26"/>
  <c r="J1551" i="26"/>
  <c r="K1550" i="26"/>
  <c r="J1547" i="26"/>
  <c r="K1546" i="26"/>
  <c r="I1543" i="26"/>
  <c r="I1542" i="26"/>
  <c r="K1541" i="26"/>
  <c r="I1535" i="26"/>
  <c r="I1534" i="26"/>
  <c r="I2031" i="26"/>
  <c r="K2018" i="26"/>
  <c r="I2011" i="26"/>
  <c r="K2009" i="26"/>
  <c r="J2007" i="26"/>
  <c r="J1995" i="26"/>
  <c r="K1994" i="26"/>
  <c r="I1987" i="26"/>
  <c r="I1986" i="26"/>
  <c r="K1985" i="26"/>
  <c r="J1983" i="26"/>
  <c r="K1982" i="26"/>
  <c r="J1979" i="26"/>
  <c r="K1978" i="26"/>
  <c r="J1975" i="26"/>
  <c r="K1974" i="26"/>
  <c r="J1971" i="26"/>
  <c r="K1970" i="26"/>
  <c r="J1967" i="26"/>
  <c r="K1966" i="26"/>
  <c r="J1963" i="26"/>
  <c r="K1962" i="26"/>
  <c r="J1959" i="26"/>
  <c r="K1958" i="26"/>
  <c r="J1955" i="26"/>
  <c r="K1954" i="26"/>
  <c r="J1951" i="26"/>
  <c r="K1950" i="26"/>
  <c r="J1947" i="26"/>
  <c r="K1946" i="26"/>
  <c r="J1943" i="26"/>
  <c r="K1942" i="26"/>
  <c r="J1939" i="26"/>
  <c r="K1938" i="26"/>
  <c r="J1935" i="26"/>
  <c r="K1934" i="26"/>
  <c r="J1931" i="26"/>
  <c r="K1930" i="26"/>
  <c r="J1927" i="26"/>
  <c r="K1926" i="26"/>
  <c r="J1923" i="26"/>
  <c r="K1922" i="26"/>
  <c r="J1919" i="26"/>
  <c r="K1918" i="26"/>
  <c r="J1915" i="26"/>
  <c r="K1914" i="26"/>
  <c r="J1911" i="26"/>
  <c r="K1910" i="26"/>
  <c r="J1907" i="26"/>
  <c r="K1906" i="26"/>
  <c r="J1903" i="26"/>
  <c r="K1902" i="26"/>
  <c r="J1899" i="26"/>
  <c r="K1898" i="26"/>
  <c r="J1895" i="26"/>
  <c r="K1894" i="26"/>
  <c r="J1891" i="26"/>
  <c r="K1890" i="26"/>
  <c r="J1887" i="26"/>
  <c r="K1886" i="26"/>
  <c r="J1883" i="26"/>
  <c r="K1882" i="26"/>
  <c r="J1875" i="26"/>
  <c r="K1874" i="26"/>
  <c r="J1871" i="26"/>
  <c r="K1870" i="26"/>
  <c r="J1864" i="26"/>
  <c r="J1859" i="26"/>
  <c r="K1858" i="26"/>
  <c r="J1855" i="26"/>
  <c r="K1854" i="26"/>
  <c r="J1848" i="26"/>
  <c r="J1843" i="26"/>
  <c r="K1842" i="26"/>
  <c r="J1839" i="26"/>
  <c r="K1838" i="26"/>
  <c r="J1832" i="26"/>
  <c r="J1827" i="26"/>
  <c r="K1826" i="26"/>
  <c r="J1823" i="26"/>
  <c r="K1822" i="26"/>
  <c r="J1816" i="26"/>
  <c r="J1811" i="26"/>
  <c r="K1810" i="26"/>
  <c r="J1807" i="26"/>
  <c r="K1806" i="26"/>
  <c r="J1800" i="26"/>
  <c r="J1795" i="26"/>
  <c r="K1794" i="26"/>
  <c r="J1791" i="26"/>
  <c r="K1790" i="26"/>
  <c r="J1784" i="26"/>
  <c r="J1779" i="26"/>
  <c r="K1778" i="26"/>
  <c r="J1775" i="26"/>
  <c r="K1774" i="26"/>
  <c r="J1768" i="26"/>
  <c r="I2030" i="26"/>
  <c r="I2007" i="26"/>
  <c r="K2005" i="26"/>
  <c r="I1995" i="26"/>
  <c r="I1994" i="26"/>
  <c r="K1993" i="26"/>
  <c r="J1991" i="26"/>
  <c r="K1990" i="26"/>
  <c r="I1983" i="26"/>
  <c r="I1982" i="26"/>
  <c r="I1979" i="26"/>
  <c r="I1978" i="26"/>
  <c r="I1975" i="26"/>
  <c r="I1974" i="26"/>
  <c r="I1971" i="26"/>
  <c r="I1970" i="26"/>
  <c r="I1967" i="26"/>
  <c r="I1966" i="26"/>
  <c r="I1963" i="26"/>
  <c r="I1962" i="26"/>
  <c r="I1959" i="26"/>
  <c r="I1958" i="26"/>
  <c r="I1955" i="26"/>
  <c r="I1954" i="26"/>
  <c r="I1951" i="26"/>
  <c r="I1950" i="26"/>
  <c r="I1947" i="26"/>
  <c r="I1946" i="26"/>
  <c r="I1943" i="26"/>
  <c r="I1942" i="26"/>
  <c r="I1939" i="26"/>
  <c r="I1938" i="26"/>
  <c r="I1935" i="26"/>
  <c r="I1934" i="26"/>
  <c r="I1931" i="26"/>
  <c r="I1930" i="26"/>
  <c r="I1927" i="26"/>
  <c r="I1926" i="26"/>
  <c r="I1923" i="26"/>
  <c r="I1922" i="26"/>
  <c r="I1919" i="26"/>
  <c r="I1918" i="26"/>
  <c r="I1915" i="26"/>
  <c r="I1914" i="26"/>
  <c r="I1911" i="26"/>
  <c r="I1910" i="26"/>
  <c r="I1907" i="26"/>
  <c r="I1906" i="26"/>
  <c r="I1903" i="26"/>
  <c r="I1902" i="26"/>
  <c r="I1899" i="26"/>
  <c r="I1898" i="26"/>
  <c r="I1895" i="26"/>
  <c r="I1894" i="26"/>
  <c r="I1891" i="26"/>
  <c r="I1890" i="26"/>
  <c r="I1887" i="26"/>
  <c r="I1886" i="26"/>
  <c r="I1883" i="26"/>
  <c r="I1882" i="26"/>
  <c r="I1875" i="26"/>
  <c r="I1874" i="26"/>
  <c r="I1871" i="26"/>
  <c r="I1870" i="26"/>
  <c r="I1859" i="26"/>
  <c r="I1858" i="26"/>
  <c r="I1855" i="26"/>
  <c r="I1854" i="26"/>
  <c r="I1843" i="26"/>
  <c r="I1842" i="26"/>
  <c r="I1839" i="26"/>
  <c r="I1838" i="26"/>
  <c r="I1827" i="26"/>
  <c r="I1826" i="26"/>
  <c r="I1823" i="26"/>
  <c r="I1822" i="26"/>
  <c r="I1811" i="26"/>
  <c r="I1810" i="26"/>
  <c r="I1807" i="26"/>
  <c r="I1806" i="26"/>
  <c r="I1795" i="26"/>
  <c r="I1794" i="26"/>
  <c r="I1791" i="26"/>
  <c r="I1790" i="26"/>
  <c r="I1779" i="26"/>
  <c r="I1778" i="26"/>
  <c r="I1775" i="26"/>
  <c r="I1774" i="26"/>
  <c r="I1763" i="26"/>
  <c r="I1762" i="26"/>
  <c r="I1759" i="26"/>
  <c r="I1758" i="26"/>
  <c r="K1758" i="26"/>
  <c r="I1747" i="26"/>
  <c r="J1743" i="26"/>
  <c r="J1736" i="26"/>
  <c r="I1735" i="26"/>
  <c r="K1733" i="26"/>
  <c r="I1722" i="26"/>
  <c r="K1718" i="26"/>
  <c r="I1711" i="26"/>
  <c r="K1702" i="26"/>
  <c r="I1699" i="26"/>
  <c r="I1695" i="26"/>
  <c r="J1688" i="26"/>
  <c r="I1682" i="26"/>
  <c r="K1678" i="26"/>
  <c r="I1670" i="26"/>
  <c r="K1666" i="26"/>
  <c r="K1662" i="26"/>
  <c r="J1655" i="26"/>
  <c r="K1650" i="26"/>
  <c r="I1646" i="26"/>
  <c r="I1638" i="26"/>
  <c r="K1634" i="26"/>
  <c r="K1630" i="26"/>
  <c r="J1623" i="26"/>
  <c r="K1618" i="26"/>
  <c r="I1614" i="26"/>
  <c r="I1598" i="26"/>
  <c r="I1582" i="26"/>
  <c r="I1566" i="26"/>
  <c r="I1551" i="26"/>
  <c r="I1546" i="26"/>
  <c r="J1543" i="26"/>
  <c r="I1539" i="26"/>
  <c r="J1527" i="26"/>
  <c r="K1526" i="26"/>
  <c r="I1520" i="26"/>
  <c r="J1519" i="26"/>
  <c r="K1518" i="26"/>
  <c r="J1515" i="26"/>
  <c r="K1514" i="26"/>
  <c r="I1511" i="26"/>
  <c r="I1510" i="26"/>
  <c r="K1509" i="26"/>
  <c r="I1503" i="26"/>
  <c r="I1502" i="26"/>
  <c r="I1499" i="26"/>
  <c r="I1498" i="26"/>
  <c r="J1496" i="26"/>
  <c r="J1491" i="26"/>
  <c r="K1490" i="26"/>
  <c r="I1475" i="26"/>
  <c r="I1474" i="26"/>
  <c r="I1459" i="26"/>
  <c r="I1458" i="26"/>
  <c r="K1457" i="26"/>
  <c r="J1451" i="26"/>
  <c r="K1450" i="26"/>
  <c r="I1443" i="26"/>
  <c r="I1442" i="26"/>
  <c r="K1441" i="26"/>
  <c r="I1437" i="26"/>
  <c r="I1435" i="26"/>
  <c r="I1430" i="26"/>
  <c r="K1425" i="26"/>
  <c r="K1423" i="26"/>
  <c r="I1421" i="26"/>
  <c r="I1419" i="26"/>
  <c r="I1414" i="26"/>
  <c r="K584" i="26"/>
  <c r="K581" i="26"/>
  <c r="K568" i="26"/>
  <c r="K565" i="26"/>
  <c r="J1763" i="26"/>
  <c r="K1746" i="26"/>
  <c r="I1738" i="26"/>
  <c r="J1723" i="26"/>
  <c r="I1718" i="26"/>
  <c r="J1707" i="26"/>
  <c r="K1698" i="26"/>
  <c r="K1694" i="26"/>
  <c r="J1683" i="26"/>
  <c r="I1675" i="26"/>
  <c r="I1662" i="26"/>
  <c r="K1658" i="26"/>
  <c r="J1652" i="26"/>
  <c r="J1647" i="26"/>
  <c r="I1643" i="26"/>
  <c r="I1630" i="26"/>
  <c r="K1626" i="26"/>
  <c r="J1620" i="26"/>
  <c r="J1615" i="26"/>
  <c r="J1611" i="26"/>
  <c r="J1608" i="26"/>
  <c r="I1607" i="26"/>
  <c r="K1605" i="26"/>
  <c r="I1603" i="26"/>
  <c r="J1599" i="26"/>
  <c r="J1595" i="26"/>
  <c r="J1592" i="26"/>
  <c r="I1591" i="26"/>
  <c r="K1589" i="26"/>
  <c r="I1587" i="26"/>
  <c r="J1583" i="26"/>
  <c r="J1579" i="26"/>
  <c r="J1576" i="26"/>
  <c r="I1575" i="26"/>
  <c r="K1573" i="26"/>
  <c r="I1571" i="26"/>
  <c r="J1567" i="26"/>
  <c r="J1563" i="26"/>
  <c r="J1560" i="26"/>
  <c r="I1559" i="26"/>
  <c r="K1557" i="26"/>
  <c r="J1555" i="26"/>
  <c r="J1531" i="26"/>
  <c r="K1530" i="26"/>
  <c r="I1527" i="26"/>
  <c r="I1526" i="26"/>
  <c r="K1525" i="26"/>
  <c r="I1519" i="26"/>
  <c r="I1518" i="26"/>
  <c r="I1515" i="26"/>
  <c r="I1514" i="26"/>
  <c r="J1512" i="26"/>
  <c r="J1507" i="26"/>
  <c r="K1506" i="26"/>
  <c r="I1491" i="26"/>
  <c r="I1490" i="26"/>
  <c r="J1479" i="26"/>
  <c r="K1478" i="26"/>
  <c r="I1472" i="26"/>
  <c r="J1471" i="26"/>
  <c r="K1470" i="26"/>
  <c r="J1467" i="26"/>
  <c r="K1466" i="26"/>
  <c r="J1463" i="26"/>
  <c r="K1462" i="26"/>
  <c r="J1460" i="26"/>
  <c r="I1451" i="26"/>
  <c r="I1450" i="26"/>
  <c r="K1449" i="26"/>
  <c r="J1447" i="26"/>
  <c r="K1446" i="26"/>
  <c r="J1444" i="26"/>
  <c r="I1434" i="26"/>
  <c r="K1429" i="26"/>
  <c r="K1427" i="26"/>
  <c r="I1425" i="26"/>
  <c r="I1423" i="26"/>
  <c r="I1418" i="26"/>
  <c r="K1413" i="26"/>
  <c r="K1411" i="26"/>
  <c r="K989" i="26"/>
  <c r="K981" i="26"/>
  <c r="K973" i="26"/>
  <c r="K965" i="26"/>
  <c r="K957" i="26"/>
  <c r="K949" i="26"/>
  <c r="K941" i="26"/>
  <c r="K933" i="26"/>
  <c r="K925" i="26"/>
  <c r="K917" i="26"/>
  <c r="K909" i="26"/>
  <c r="K901" i="26"/>
  <c r="K893" i="26"/>
  <c r="K885" i="26"/>
  <c r="K877" i="26"/>
  <c r="K869" i="26"/>
  <c r="K861" i="26"/>
  <c r="K853" i="26"/>
  <c r="K845" i="26"/>
  <c r="K1762" i="26"/>
  <c r="J1752" i="26"/>
  <c r="I1746" i="26"/>
  <c r="K1742" i="26"/>
  <c r="I1734" i="26"/>
  <c r="I1723" i="26"/>
  <c r="J1719" i="26"/>
  <c r="I1710" i="26"/>
  <c r="J1703" i="26"/>
  <c r="I1698" i="26"/>
  <c r="I1694" i="26"/>
  <c r="I1683" i="26"/>
  <c r="J1679" i="26"/>
  <c r="J1672" i="26"/>
  <c r="I1671" i="26"/>
  <c r="K1669" i="26"/>
  <c r="J1667" i="26"/>
  <c r="J1663" i="26"/>
  <c r="K1654" i="26"/>
  <c r="I1652" i="26"/>
  <c r="J1651" i="26"/>
  <c r="I1647" i="26"/>
  <c r="J1640" i="26"/>
  <c r="I1639" i="26"/>
  <c r="K1637" i="26"/>
  <c r="J1635" i="26"/>
  <c r="J1631" i="26"/>
  <c r="K1622" i="26"/>
  <c r="I1620" i="26"/>
  <c r="J1619" i="26"/>
  <c r="I1615" i="26"/>
  <c r="I1599" i="26"/>
  <c r="I1583" i="26"/>
  <c r="I1567" i="26"/>
  <c r="I1550" i="26"/>
  <c r="I1547" i="26"/>
  <c r="J1544" i="26"/>
  <c r="K1538" i="26"/>
  <c r="K1534" i="26"/>
  <c r="I1531" i="26"/>
  <c r="I1530" i="26"/>
  <c r="J1528" i="26"/>
  <c r="J1523" i="26"/>
  <c r="K1522" i="26"/>
  <c r="I1507" i="26"/>
  <c r="I1506" i="26"/>
  <c r="J1495" i="26"/>
  <c r="K1494" i="26"/>
  <c r="I1488" i="26"/>
  <c r="J1487" i="26"/>
  <c r="K1486" i="26"/>
  <c r="J1483" i="26"/>
  <c r="K1482" i="26"/>
  <c r="I1479" i="26"/>
  <c r="I1478" i="26"/>
  <c r="K1477" i="26"/>
  <c r="I1471" i="26"/>
  <c r="I1470" i="26"/>
  <c r="I1467" i="26"/>
  <c r="I1466" i="26"/>
  <c r="I1463" i="26"/>
  <c r="I1462" i="26"/>
  <c r="J1455" i="26"/>
  <c r="K1454" i="26"/>
  <c r="I1447" i="26"/>
  <c r="I1446" i="26"/>
  <c r="J1439" i="26"/>
  <c r="K1438" i="26"/>
  <c r="K1433" i="26"/>
  <c r="K1431" i="26"/>
  <c r="I1429" i="26"/>
  <c r="I1427" i="26"/>
  <c r="I1422" i="26"/>
  <c r="K1417" i="26"/>
  <c r="K1415" i="26"/>
  <c r="I1413" i="26"/>
  <c r="I1411" i="26"/>
  <c r="J1759" i="26"/>
  <c r="J1747" i="26"/>
  <c r="I1739" i="26"/>
  <c r="K1722" i="26"/>
  <c r="I1719" i="26"/>
  <c r="K1717" i="26"/>
  <c r="K1706" i="26"/>
  <c r="I1700" i="26"/>
  <c r="J1699" i="26"/>
  <c r="J1695" i="26"/>
  <c r="K1682" i="26"/>
  <c r="I1674" i="26"/>
  <c r="I1663" i="26"/>
  <c r="J1659" i="26"/>
  <c r="K1646" i="26"/>
  <c r="I1642" i="26"/>
  <c r="I1631" i="26"/>
  <c r="J1627" i="26"/>
  <c r="K1614" i="26"/>
  <c r="K1610" i="26"/>
  <c r="I1606" i="26"/>
  <c r="I1602" i="26"/>
  <c r="K1598" i="26"/>
  <c r="K1594" i="26"/>
  <c r="I1590" i="26"/>
  <c r="I1586" i="26"/>
  <c r="K1582" i="26"/>
  <c r="K1578" i="26"/>
  <c r="I1574" i="26"/>
  <c r="I1570" i="26"/>
  <c r="K1566" i="26"/>
  <c r="K1562" i="26"/>
  <c r="I1558" i="26"/>
  <c r="K1554" i="26"/>
  <c r="K1542" i="26"/>
  <c r="J1539" i="26"/>
  <c r="I1538" i="26"/>
  <c r="I1536" i="26"/>
  <c r="J1535" i="26"/>
  <c r="I1523" i="26"/>
  <c r="I1522" i="26"/>
  <c r="J1511" i="26"/>
  <c r="K1510" i="26"/>
  <c r="I1504" i="26"/>
  <c r="J1503" i="26"/>
  <c r="K1502" i="26"/>
  <c r="J1499" i="26"/>
  <c r="K1498" i="26"/>
  <c r="I1495" i="26"/>
  <c r="I1494" i="26"/>
  <c r="K1493" i="26"/>
  <c r="I1487" i="26"/>
  <c r="I1486" i="26"/>
  <c r="I1483" i="26"/>
  <c r="I1482" i="26"/>
  <c r="J1480" i="26"/>
  <c r="J1475" i="26"/>
  <c r="K1474" i="26"/>
  <c r="J1459" i="26"/>
  <c r="K1458" i="26"/>
  <c r="I1455" i="26"/>
  <c r="I1454" i="26"/>
  <c r="J1452" i="26"/>
  <c r="J1443" i="26"/>
  <c r="K1442" i="26"/>
  <c r="I1439" i="26"/>
  <c r="K1437" i="26"/>
  <c r="K1435" i="26"/>
  <c r="I1433" i="26"/>
  <c r="I1431" i="26"/>
  <c r="I1426" i="26"/>
  <c r="K1421" i="26"/>
  <c r="K1419" i="26"/>
  <c r="I1417" i="26"/>
  <c r="I1415" i="26"/>
  <c r="I989" i="26"/>
  <c r="I973" i="26"/>
  <c r="I957" i="26"/>
  <c r="I941" i="26"/>
  <c r="I925" i="26"/>
  <c r="I909" i="26"/>
  <c r="I893" i="26"/>
  <c r="I877" i="26"/>
  <c r="I861" i="26"/>
  <c r="I845" i="26"/>
  <c r="I829" i="26"/>
  <c r="I813" i="26"/>
  <c r="I801" i="26"/>
  <c r="I789" i="26"/>
  <c r="I781" i="26"/>
  <c r="I769" i="26"/>
  <c r="I757" i="26"/>
  <c r="I749" i="26"/>
  <c r="I743" i="26"/>
  <c r="I709" i="26"/>
  <c r="I705" i="26"/>
  <c r="I701" i="26"/>
  <c r="I697" i="26"/>
  <c r="I693" i="26"/>
  <c r="I689" i="26"/>
  <c r="I685" i="26"/>
  <c r="I681" i="26"/>
  <c r="I677" i="26"/>
  <c r="I673" i="26"/>
  <c r="I669" i="26"/>
  <c r="I661" i="26"/>
  <c r="I653" i="26"/>
  <c r="I645" i="26"/>
  <c r="I637" i="26"/>
  <c r="I629" i="26"/>
  <c r="K608" i="26"/>
  <c r="K576" i="26"/>
  <c r="I557" i="26"/>
  <c r="K551" i="26"/>
  <c r="I526" i="26"/>
  <c r="I510" i="26"/>
  <c r="I478" i="26"/>
  <c r="J459" i="26"/>
  <c r="I454" i="26"/>
  <c r="J435" i="26"/>
  <c r="I414" i="26"/>
  <c r="I402" i="26"/>
  <c r="I390" i="26"/>
  <c r="J371" i="26"/>
  <c r="J359" i="26"/>
  <c r="I338" i="26"/>
  <c r="I326" i="26"/>
  <c r="J307" i="26"/>
  <c r="J291" i="26"/>
  <c r="J243" i="26"/>
  <c r="J211" i="26"/>
  <c r="J195" i="26"/>
  <c r="J179" i="26"/>
  <c r="K991" i="26"/>
  <c r="I987" i="26"/>
  <c r="K985" i="26"/>
  <c r="K975" i="26"/>
  <c r="I971" i="26"/>
  <c r="K969" i="26"/>
  <c r="K959" i="26"/>
  <c r="I955" i="26"/>
  <c r="K953" i="26"/>
  <c r="K943" i="26"/>
  <c r="I939" i="26"/>
  <c r="K937" i="26"/>
  <c r="K927" i="26"/>
  <c r="I923" i="26"/>
  <c r="K921" i="26"/>
  <c r="K911" i="26"/>
  <c r="I907" i="26"/>
  <c r="K905" i="26"/>
  <c r="K895" i="26"/>
  <c r="I891" i="26"/>
  <c r="K889" i="26"/>
  <c r="K879" i="26"/>
  <c r="I875" i="26"/>
  <c r="K873" i="26"/>
  <c r="K863" i="26"/>
  <c r="I859" i="26"/>
  <c r="K857" i="26"/>
  <c r="K847" i="26"/>
  <c r="I843" i="26"/>
  <c r="K841" i="26"/>
  <c r="K831" i="26"/>
  <c r="I827" i="26"/>
  <c r="K825" i="26"/>
  <c r="K815" i="26"/>
  <c r="K793" i="26"/>
  <c r="I791" i="26"/>
  <c r="K761" i="26"/>
  <c r="I759" i="26"/>
  <c r="K725" i="26"/>
  <c r="K712" i="26"/>
  <c r="I711" i="26"/>
  <c r="K625" i="26"/>
  <c r="K1018" i="26"/>
  <c r="I985" i="26"/>
  <c r="K979" i="26"/>
  <c r="K977" i="26"/>
  <c r="I969" i="26"/>
  <c r="K963" i="26"/>
  <c r="K961" i="26"/>
  <c r="I953" i="26"/>
  <c r="K947" i="26"/>
  <c r="K945" i="26"/>
  <c r="I937" i="26"/>
  <c r="K931" i="26"/>
  <c r="K929" i="26"/>
  <c r="I921" i="26"/>
  <c r="K915" i="26"/>
  <c r="K913" i="26"/>
  <c r="I905" i="26"/>
  <c r="K899" i="26"/>
  <c r="K897" i="26"/>
  <c r="I889" i="26"/>
  <c r="K883" i="26"/>
  <c r="K881" i="26"/>
  <c r="I873" i="26"/>
  <c r="K867" i="26"/>
  <c r="K865" i="26"/>
  <c r="I857" i="26"/>
  <c r="K851" i="26"/>
  <c r="K849" i="26"/>
  <c r="I841" i="26"/>
  <c r="K835" i="26"/>
  <c r="K833" i="26"/>
  <c r="I825" i="26"/>
  <c r="K819" i="26"/>
  <c r="K817" i="26"/>
  <c r="I797" i="26"/>
  <c r="K795" i="26"/>
  <c r="I785" i="26"/>
  <c r="I773" i="26"/>
  <c r="I1018" i="26"/>
  <c r="I981" i="26"/>
  <c r="I977" i="26"/>
  <c r="I965" i="26"/>
  <c r="I961" i="26"/>
  <c r="I949" i="26"/>
  <c r="I945" i="26"/>
  <c r="I933" i="26"/>
  <c r="I929" i="26"/>
  <c r="I917" i="26"/>
  <c r="I913" i="26"/>
  <c r="I901" i="26"/>
  <c r="I897" i="26"/>
  <c r="I885" i="26"/>
  <c r="I881" i="26"/>
  <c r="I869" i="26"/>
  <c r="I865" i="26"/>
  <c r="I853" i="26"/>
  <c r="I849" i="26"/>
  <c r="I837" i="26"/>
  <c r="I833" i="26"/>
  <c r="I821" i="26"/>
  <c r="I817" i="26"/>
  <c r="K809" i="26"/>
  <c r="I807" i="26"/>
  <c r="K777" i="26"/>
  <c r="I775" i="26"/>
  <c r="K743" i="26"/>
  <c r="I739" i="26"/>
  <c r="I735" i="26"/>
  <c r="I731" i="26"/>
  <c r="I723" i="26"/>
  <c r="K721" i="26"/>
  <c r="J716" i="26"/>
  <c r="J623" i="26"/>
  <c r="J622" i="26"/>
  <c r="J611" i="26"/>
  <c r="J610" i="26"/>
  <c r="K609" i="26"/>
  <c r="K596" i="26"/>
  <c r="J591" i="26"/>
  <c r="J590" i="26"/>
  <c r="J579" i="26"/>
  <c r="J578" i="26"/>
  <c r="K577" i="26"/>
  <c r="K564" i="26"/>
  <c r="J559" i="26"/>
  <c r="K715" i="26"/>
  <c r="I665" i="26"/>
  <c r="I657" i="26"/>
  <c r="I649" i="26"/>
  <c r="I641" i="26"/>
  <c r="I633" i="26"/>
  <c r="J620" i="26"/>
  <c r="K595" i="26"/>
  <c r="J588" i="26"/>
  <c r="K563" i="26"/>
  <c r="K535" i="26"/>
  <c r="J519" i="26"/>
  <c r="J503" i="26"/>
  <c r="I494" i="26"/>
  <c r="J487" i="26"/>
  <c r="I466" i="26"/>
  <c r="J447" i="26"/>
  <c r="I426" i="26"/>
  <c r="J423" i="26"/>
  <c r="J395" i="26"/>
  <c r="J383" i="26"/>
  <c r="I362" i="26"/>
  <c r="I350" i="26"/>
  <c r="J331" i="26"/>
  <c r="J319" i="26"/>
  <c r="J275" i="26"/>
  <c r="J259" i="26"/>
  <c r="J227" i="26"/>
  <c r="J163" i="26"/>
  <c r="J158" i="26"/>
  <c r="J150" i="26"/>
  <c r="J142" i="26"/>
  <c r="J134" i="26"/>
  <c r="J126" i="26"/>
  <c r="J118" i="26"/>
  <c r="J110" i="26"/>
  <c r="J102" i="26"/>
  <c r="I765" i="26"/>
  <c r="I729" i="26"/>
  <c r="K612" i="26"/>
  <c r="I605" i="26"/>
  <c r="J595" i="26"/>
  <c r="J594" i="26"/>
  <c r="K593" i="26"/>
  <c r="I569" i="26"/>
  <c r="K553" i="26"/>
  <c r="K540" i="26"/>
  <c r="J535" i="26"/>
  <c r="J534" i="26"/>
  <c r="J507" i="26"/>
  <c r="K497" i="26"/>
  <c r="J475" i="26"/>
  <c r="J463" i="26"/>
  <c r="I451" i="26"/>
  <c r="I447" i="26"/>
  <c r="I439" i="26"/>
  <c r="I435" i="26"/>
  <c r="K417" i="26"/>
  <c r="K405" i="26"/>
  <c r="I378" i="26"/>
  <c r="I366" i="26"/>
  <c r="J347" i="26"/>
  <c r="J335" i="26"/>
  <c r="I323" i="26"/>
  <c r="I319" i="26"/>
  <c r="I311" i="26"/>
  <c r="I279" i="26"/>
  <c r="I247" i="26"/>
  <c r="I215" i="26"/>
  <c r="I183" i="26"/>
  <c r="J155" i="26"/>
  <c r="J139" i="26"/>
  <c r="J123" i="26"/>
  <c r="J107" i="26"/>
  <c r="K71" i="26"/>
  <c r="K63" i="26"/>
  <c r="K55" i="26"/>
  <c r="K47" i="26"/>
  <c r="K39" i="26"/>
  <c r="K31" i="26"/>
  <c r="K23" i="26"/>
  <c r="K135" i="26"/>
  <c r="J115" i="26"/>
  <c r="I99" i="26"/>
  <c r="J90" i="26"/>
  <c r="I83" i="26"/>
  <c r="I75" i="26"/>
  <c r="I59" i="26"/>
  <c r="K624" i="26"/>
  <c r="K615" i="26"/>
  <c r="K611" i="26"/>
  <c r="K592" i="26"/>
  <c r="J576" i="26"/>
  <c r="J575" i="26"/>
  <c r="J574" i="26"/>
  <c r="K573" i="26"/>
  <c r="J556" i="26"/>
  <c r="K552" i="26"/>
  <c r="K539" i="26"/>
  <c r="J532" i="26"/>
  <c r="K515" i="26"/>
  <c r="I514" i="26"/>
  <c r="I507" i="26"/>
  <c r="I505" i="26"/>
  <c r="I503" i="26"/>
  <c r="J502" i="26"/>
  <c r="K495" i="26"/>
  <c r="K483" i="26"/>
  <c r="I482" i="26"/>
  <c r="I477" i="26"/>
  <c r="I475" i="26"/>
  <c r="J474" i="26"/>
  <c r="I473" i="26"/>
  <c r="K471" i="26"/>
  <c r="I470" i="26"/>
  <c r="I463" i="26"/>
  <c r="I459" i="26"/>
  <c r="I423" i="26"/>
  <c r="J387" i="26"/>
  <c r="K377" i="26"/>
  <c r="J375" i="26"/>
  <c r="K365" i="26"/>
  <c r="K355" i="26"/>
  <c r="I354" i="26"/>
  <c r="I347" i="26"/>
  <c r="I342" i="26"/>
  <c r="I335" i="26"/>
  <c r="I331" i="26"/>
  <c r="K297" i="26"/>
  <c r="J295" i="26"/>
  <c r="I291" i="26"/>
  <c r="K265" i="26"/>
  <c r="J263" i="26"/>
  <c r="I259" i="26"/>
  <c r="K233" i="26"/>
  <c r="J231" i="26"/>
  <c r="I227" i="26"/>
  <c r="K201" i="26"/>
  <c r="J199" i="26"/>
  <c r="I195" i="26"/>
  <c r="K169" i="26"/>
  <c r="J167" i="26"/>
  <c r="I163" i="26"/>
  <c r="I155" i="26"/>
  <c r="I139" i="26"/>
  <c r="I123" i="26"/>
  <c r="I107" i="26"/>
  <c r="J94" i="26"/>
  <c r="J86" i="26"/>
  <c r="J78" i="26"/>
  <c r="J70" i="26"/>
  <c r="J62" i="26"/>
  <c r="J54" i="26"/>
  <c r="J46" i="26"/>
  <c r="J38" i="26"/>
  <c r="J30" i="26"/>
  <c r="J22" i="26"/>
  <c r="J14" i="26"/>
  <c r="J6" i="26"/>
  <c r="I295" i="26"/>
  <c r="I293" i="26"/>
  <c r="I273" i="26"/>
  <c r="K271" i="26"/>
  <c r="I263" i="26"/>
  <c r="I261" i="26"/>
  <c r="I241" i="26"/>
  <c r="K239" i="26"/>
  <c r="J235" i="26"/>
  <c r="I231" i="26"/>
  <c r="I199" i="26"/>
  <c r="K175" i="26"/>
  <c r="J171" i="26"/>
  <c r="K149" i="26"/>
  <c r="J147" i="26"/>
  <c r="K133" i="26"/>
  <c r="K119" i="26"/>
  <c r="J74" i="26"/>
  <c r="I67" i="26"/>
  <c r="J50" i="26"/>
  <c r="J42" i="26"/>
  <c r="I19" i="26"/>
  <c r="J10" i="26"/>
  <c r="K723" i="26"/>
  <c r="K717" i="26"/>
  <c r="K627" i="26"/>
  <c r="I601" i="26"/>
  <c r="K580" i="26"/>
  <c r="I573" i="26"/>
  <c r="J572" i="26"/>
  <c r="J563" i="26"/>
  <c r="J562" i="26"/>
  <c r="K561" i="26"/>
  <c r="J552" i="26"/>
  <c r="J551" i="26"/>
  <c r="J550" i="26"/>
  <c r="K549" i="26"/>
  <c r="I545" i="26"/>
  <c r="J539" i="26"/>
  <c r="J538" i="26"/>
  <c r="K537" i="26"/>
  <c r="K527" i="26"/>
  <c r="K525" i="26"/>
  <c r="J523" i="26"/>
  <c r="K513" i="26"/>
  <c r="I502" i="26"/>
  <c r="J495" i="26"/>
  <c r="K493" i="26"/>
  <c r="J491" i="26"/>
  <c r="K481" i="26"/>
  <c r="K469" i="26"/>
  <c r="I458" i="26"/>
  <c r="K455" i="26"/>
  <c r="K443" i="26"/>
  <c r="I442" i="26"/>
  <c r="K431" i="26"/>
  <c r="I430" i="26"/>
  <c r="I425" i="26"/>
  <c r="I422" i="26"/>
  <c r="J415" i="26"/>
  <c r="K413" i="26"/>
  <c r="J411" i="26"/>
  <c r="J403" i="26"/>
  <c r="K401" i="26"/>
  <c r="J399" i="26"/>
  <c r="I389" i="26"/>
  <c r="I387" i="26"/>
  <c r="J386" i="26"/>
  <c r="I385" i="26"/>
  <c r="I383" i="26"/>
  <c r="J382" i="26"/>
  <c r="I375" i="26"/>
  <c r="J374" i="26"/>
  <c r="I373" i="26"/>
  <c r="I371" i="26"/>
  <c r="J370" i="26"/>
  <c r="K363" i="26"/>
  <c r="K353" i="26"/>
  <c r="K341" i="26"/>
  <c r="I330" i="26"/>
  <c r="K327" i="26"/>
  <c r="K315" i="26"/>
  <c r="I314" i="26"/>
  <c r="I305" i="26"/>
  <c r="K303" i="26"/>
  <c r="J299" i="26"/>
  <c r="J267" i="26"/>
  <c r="I229" i="26"/>
  <c r="I209" i="26"/>
  <c r="K207" i="26"/>
  <c r="J203" i="26"/>
  <c r="I197" i="26"/>
  <c r="I177" i="26"/>
  <c r="I167" i="26"/>
  <c r="I165" i="26"/>
  <c r="K151" i="26"/>
  <c r="J131" i="26"/>
  <c r="K117" i="26"/>
  <c r="K103" i="26"/>
  <c r="J98" i="26"/>
  <c r="J66" i="26"/>
  <c r="J58" i="26"/>
  <c r="I51" i="26"/>
  <c r="I35" i="26"/>
  <c r="I27" i="26"/>
  <c r="J18" i="26"/>
  <c r="I11" i="26"/>
  <c r="K2" i="26"/>
  <c r="K763" i="26"/>
  <c r="I753" i="26"/>
  <c r="K727" i="26"/>
  <c r="J608" i="26"/>
  <c r="J607" i="26"/>
  <c r="J606" i="26"/>
  <c r="K605" i="26"/>
  <c r="K583" i="26"/>
  <c r="K579" i="26"/>
  <c r="K560" i="26"/>
  <c r="I549" i="26"/>
  <c r="I525" i="26"/>
  <c r="I523" i="26"/>
  <c r="J522" i="26"/>
  <c r="I519" i="26"/>
  <c r="K499" i="26"/>
  <c r="I498" i="26"/>
  <c r="I493" i="26"/>
  <c r="I491" i="26"/>
  <c r="J490" i="26"/>
  <c r="I487" i="26"/>
  <c r="J455" i="26"/>
  <c r="J451" i="26"/>
  <c r="K441" i="26"/>
  <c r="J439" i="26"/>
  <c r="K429" i="26"/>
  <c r="K419" i="26"/>
  <c r="I418" i="26"/>
  <c r="I413" i="26"/>
  <c r="I411" i="26"/>
  <c r="J410" i="26"/>
  <c r="K407" i="26"/>
  <c r="I406" i="26"/>
  <c r="I401" i="26"/>
  <c r="I399" i="26"/>
  <c r="J398" i="26"/>
  <c r="I395" i="26"/>
  <c r="I382" i="26"/>
  <c r="I370" i="26"/>
  <c r="I359" i="26"/>
  <c r="J327" i="26"/>
  <c r="J323" i="26"/>
  <c r="K313" i="26"/>
  <c r="J311" i="26"/>
  <c r="I307" i="26"/>
  <c r="K281" i="26"/>
  <c r="J279" i="26"/>
  <c r="I275" i="26"/>
  <c r="K249" i="26"/>
  <c r="J247" i="26"/>
  <c r="I243" i="26"/>
  <c r="K217" i="26"/>
  <c r="J215" i="26"/>
  <c r="I211" i="26"/>
  <c r="K185" i="26"/>
  <c r="J183" i="26"/>
  <c r="I179" i="26"/>
  <c r="I149" i="26"/>
  <c r="I147" i="26"/>
  <c r="J146" i="26"/>
  <c r="I133" i="26"/>
  <c r="I131" i="26"/>
  <c r="J130" i="26"/>
  <c r="I117" i="26"/>
  <c r="I115" i="26"/>
  <c r="J114" i="26"/>
  <c r="K15" i="26"/>
  <c r="K7" i="26"/>
  <c r="I91" i="26"/>
  <c r="J82" i="26"/>
  <c r="I43" i="26"/>
  <c r="J34" i="26"/>
  <c r="J26" i="26"/>
  <c r="I3" i="26"/>
  <c r="J11" i="26"/>
  <c r="K91" i="26"/>
  <c r="K219" i="26"/>
  <c r="K283" i="26"/>
  <c r="J363" i="26"/>
  <c r="K479" i="26"/>
  <c r="K27" i="26"/>
  <c r="K83" i="26"/>
  <c r="J394" i="26"/>
  <c r="J518" i="26"/>
  <c r="I25" i="26"/>
  <c r="I49" i="26"/>
  <c r="I69" i="26"/>
  <c r="I85" i="26"/>
  <c r="K181" i="26"/>
  <c r="K245" i="26"/>
  <c r="K309" i="26"/>
  <c r="K361" i="26"/>
  <c r="K425" i="26"/>
  <c r="I521" i="26"/>
  <c r="K536" i="26"/>
  <c r="K5" i="26"/>
  <c r="K13" i="26"/>
  <c r="K57" i="26"/>
  <c r="K85" i="26"/>
  <c r="J101" i="26"/>
  <c r="I111" i="26"/>
  <c r="I2" i="26"/>
  <c r="J15" i="26"/>
  <c r="I29" i="26"/>
  <c r="J47" i="26"/>
  <c r="J63" i="26"/>
  <c r="J87" i="26"/>
  <c r="I101" i="26"/>
  <c r="J125" i="26"/>
  <c r="K139" i="26"/>
  <c r="K163" i="26"/>
  <c r="J193" i="26"/>
  <c r="K257" i="26"/>
  <c r="J270" i="26"/>
  <c r="K291" i="26"/>
  <c r="K331" i="26"/>
  <c r="K335" i="26"/>
  <c r="J343" i="26"/>
  <c r="K347" i="26"/>
  <c r="I355" i="26"/>
  <c r="J378" i="26"/>
  <c r="K393" i="26"/>
  <c r="I427" i="26"/>
  <c r="K437" i="26"/>
  <c r="I462" i="26"/>
  <c r="K504" i="26"/>
  <c r="K507" i="26"/>
  <c r="I515" i="26"/>
  <c r="J533" i="26"/>
  <c r="J555" i="26"/>
  <c r="K716" i="26"/>
  <c r="K113" i="26"/>
  <c r="I143" i="26"/>
  <c r="J213" i="26"/>
  <c r="J226" i="26"/>
  <c r="J255" i="26"/>
  <c r="K311" i="26"/>
  <c r="J361" i="26"/>
  <c r="I367" i="26"/>
  <c r="J406" i="26"/>
  <c r="J418" i="26"/>
  <c r="I467" i="26"/>
  <c r="J498" i="26"/>
  <c r="I511" i="26"/>
  <c r="K521" i="26"/>
  <c r="J543" i="26"/>
  <c r="J567" i="26"/>
  <c r="J596" i="26"/>
  <c r="J614" i="26"/>
  <c r="J13" i="26"/>
  <c r="J33" i="26"/>
  <c r="J45" i="26"/>
  <c r="K65" i="26"/>
  <c r="J97" i="26"/>
  <c r="I159" i="26"/>
  <c r="J191" i="26"/>
  <c r="J223" i="26"/>
  <c r="I251" i="26"/>
  <c r="I287" i="26"/>
  <c r="I15" i="26"/>
  <c r="I31" i="26"/>
  <c r="I47" i="26"/>
  <c r="I63" i="26"/>
  <c r="I79" i="26"/>
  <c r="I95" i="26"/>
  <c r="K131" i="26"/>
  <c r="J138" i="26"/>
  <c r="J149" i="26"/>
  <c r="I157" i="26"/>
  <c r="J190" i="26"/>
  <c r="K209" i="26"/>
  <c r="J222" i="26"/>
  <c r="J254" i="26"/>
  <c r="K273" i="26"/>
  <c r="J286" i="26"/>
  <c r="J314" i="26"/>
  <c r="J326" i="26"/>
  <c r="I337" i="26"/>
  <c r="K359" i="26"/>
  <c r="J391" i="26"/>
  <c r="J427" i="26"/>
  <c r="J462" i="26"/>
  <c r="J493" i="26"/>
  <c r="J499" i="26"/>
  <c r="K519" i="26"/>
  <c r="J545" i="26"/>
  <c r="K547" i="26"/>
  <c r="K600" i="26"/>
  <c r="I714" i="26"/>
  <c r="I733" i="26"/>
  <c r="I805" i="26"/>
  <c r="J41" i="26"/>
  <c r="K49" i="26"/>
  <c r="K73" i="26"/>
  <c r="J81" i="26"/>
  <c r="I103" i="26"/>
  <c r="K127" i="26"/>
  <c r="K137" i="26"/>
  <c r="J151" i="26"/>
  <c r="I161" i="26"/>
  <c r="K167" i="26"/>
  <c r="J178" i="26"/>
  <c r="I193" i="26"/>
  <c r="K199" i="26"/>
  <c r="J207" i="26"/>
  <c r="K223" i="26"/>
  <c r="I239" i="26"/>
  <c r="K255" i="26"/>
  <c r="I271" i="26"/>
  <c r="K287" i="26"/>
  <c r="I303" i="26"/>
  <c r="J315" i="26"/>
  <c r="I321" i="26"/>
  <c r="J333" i="26"/>
  <c r="J339" i="26"/>
  <c r="K345" i="26"/>
  <c r="I358" i="26"/>
  <c r="K379" i="26"/>
  <c r="J425" i="26"/>
  <c r="I431" i="26"/>
  <c r="I437" i="26"/>
  <c r="K445" i="26"/>
  <c r="I453" i="26"/>
  <c r="J473" i="26"/>
  <c r="J479" i="26"/>
  <c r="K492" i="26"/>
  <c r="K509" i="26"/>
  <c r="J527" i="26"/>
  <c r="K532" i="26"/>
  <c r="J546" i="26"/>
  <c r="K556" i="26"/>
  <c r="J589" i="26"/>
  <c r="I589" i="26"/>
  <c r="J617" i="26"/>
  <c r="I617" i="26"/>
  <c r="I621" i="26"/>
  <c r="I121" i="26"/>
  <c r="I145" i="26"/>
  <c r="J173" i="26"/>
  <c r="J282" i="26"/>
  <c r="J357" i="26"/>
  <c r="I485" i="26"/>
  <c r="J544" i="26"/>
  <c r="K640" i="26"/>
  <c r="K121" i="26"/>
  <c r="J169" i="26"/>
  <c r="J182" i="26"/>
  <c r="J198" i="26"/>
  <c r="J214" i="26"/>
  <c r="J230" i="26"/>
  <c r="K237" i="26"/>
  <c r="I281" i="26"/>
  <c r="J297" i="26"/>
  <c r="J313" i="26"/>
  <c r="I341" i="26"/>
  <c r="J365" i="26"/>
  <c r="K381" i="26"/>
  <c r="J417" i="26"/>
  <c r="J441" i="26"/>
  <c r="I469" i="26"/>
  <c r="K496" i="26"/>
  <c r="J513" i="26"/>
  <c r="I537" i="26"/>
  <c r="J557" i="26"/>
  <c r="K575" i="26"/>
  <c r="J584" i="26"/>
  <c r="K607" i="26"/>
  <c r="K616" i="26"/>
  <c r="K633" i="26"/>
  <c r="J641" i="26"/>
  <c r="K649" i="26"/>
  <c r="J657" i="26"/>
  <c r="K665" i="26"/>
  <c r="J673" i="26"/>
  <c r="K681" i="26"/>
  <c r="J689" i="26"/>
  <c r="K697" i="26"/>
  <c r="J705" i="26"/>
  <c r="K751" i="26"/>
  <c r="K757" i="26"/>
  <c r="K769" i="26"/>
  <c r="J789" i="26"/>
  <c r="J801" i="26"/>
  <c r="I803" i="26"/>
  <c r="K813" i="26"/>
  <c r="I831" i="26"/>
  <c r="I779" i="26"/>
  <c r="I823" i="26"/>
  <c r="I839" i="26"/>
  <c r="I855" i="26"/>
  <c r="I871" i="26"/>
  <c r="I887" i="26"/>
  <c r="I903" i="26"/>
  <c r="I919" i="26"/>
  <c r="I935" i="26"/>
  <c r="I951" i="26"/>
  <c r="I967" i="26"/>
  <c r="I983" i="26"/>
  <c r="J618" i="26"/>
  <c r="J717" i="26"/>
  <c r="K735" i="26"/>
  <c r="I746" i="26"/>
  <c r="K755" i="26"/>
  <c r="K765" i="26"/>
  <c r="K35" i="26"/>
  <c r="K171" i="26"/>
  <c r="K235" i="26"/>
  <c r="K299" i="26"/>
  <c r="K403" i="26"/>
  <c r="K511" i="26"/>
  <c r="K43" i="26"/>
  <c r="K99" i="26"/>
  <c r="J422" i="26"/>
  <c r="I53" i="26"/>
  <c r="K93" i="26"/>
  <c r="K197" i="26"/>
  <c r="K261" i="26"/>
  <c r="K325" i="26"/>
  <c r="K389" i="26"/>
  <c r="K453" i="26"/>
  <c r="J548" i="26"/>
  <c r="J9" i="26"/>
  <c r="J17" i="26"/>
  <c r="J37" i="26"/>
  <c r="I57" i="26"/>
  <c r="J89" i="26"/>
  <c r="J127" i="26"/>
  <c r="I5" i="26"/>
  <c r="J31" i="26"/>
  <c r="J71" i="26"/>
  <c r="J141" i="26"/>
  <c r="K155" i="26"/>
  <c r="J161" i="26"/>
  <c r="K193" i="26"/>
  <c r="K225" i="26"/>
  <c r="J238" i="26"/>
  <c r="K259" i="26"/>
  <c r="J289" i="26"/>
  <c r="J321" i="26"/>
  <c r="J337" i="26"/>
  <c r="I343" i="26"/>
  <c r="J349" i="26"/>
  <c r="J355" i="26"/>
  <c r="K423" i="26"/>
  <c r="K459" i="26"/>
  <c r="K463" i="26"/>
  <c r="J471" i="26"/>
  <c r="K475" i="26"/>
  <c r="I483" i="26"/>
  <c r="J509" i="26"/>
  <c r="J515" i="26"/>
  <c r="K529" i="26"/>
  <c r="K555" i="26"/>
  <c r="K587" i="26"/>
  <c r="J592" i="26"/>
  <c r="I747" i="26"/>
  <c r="J21" i="26"/>
  <c r="J61" i="26"/>
  <c r="K129" i="26"/>
  <c r="K247" i="26"/>
  <c r="J309" i="26"/>
  <c r="K319" i="26"/>
  <c r="K323" i="26"/>
  <c r="J350" i="26"/>
  <c r="K369" i="26"/>
  <c r="J397" i="26"/>
  <c r="J409" i="26"/>
  <c r="K435" i="26"/>
  <c r="K439" i="26"/>
  <c r="I450" i="26"/>
  <c r="J489" i="26"/>
  <c r="K508" i="26"/>
  <c r="J530" i="26"/>
  <c r="K544" i="26"/>
  <c r="K567" i="26"/>
  <c r="K619" i="26"/>
  <c r="K33" i="26"/>
  <c r="J69" i="26"/>
  <c r="K97" i="26"/>
  <c r="K183" i="26"/>
  <c r="K215" i="26"/>
  <c r="J245" i="26"/>
  <c r="J258" i="26"/>
  <c r="K279" i="26"/>
  <c r="J290" i="26"/>
  <c r="J19" i="26"/>
  <c r="J35" i="26"/>
  <c r="J51" i="26"/>
  <c r="J67" i="26"/>
  <c r="J83" i="26"/>
  <c r="J99" i="26"/>
  <c r="K115" i="26"/>
  <c r="J122" i="26"/>
  <c r="J133" i="26"/>
  <c r="I141" i="26"/>
  <c r="K179" i="26"/>
  <c r="K211" i="26"/>
  <c r="K243" i="26"/>
  <c r="K275" i="26"/>
  <c r="K307" i="26"/>
  <c r="I318" i="26"/>
  <c r="I327" i="26"/>
  <c r="K343" i="26"/>
  <c r="J373" i="26"/>
  <c r="J385" i="26"/>
  <c r="K395" i="26"/>
  <c r="K399" i="26"/>
  <c r="J407" i="26"/>
  <c r="K411" i="26"/>
  <c r="J419" i="26"/>
  <c r="J430" i="26"/>
  <c r="J442" i="26"/>
  <c r="J454" i="26"/>
  <c r="I465" i="26"/>
  <c r="I490" i="26"/>
  <c r="K501" i="26"/>
  <c r="K520" i="26"/>
  <c r="K523" i="26"/>
  <c r="K545" i="26"/>
  <c r="J549" i="26"/>
  <c r="K585" i="26"/>
  <c r="J733" i="26"/>
  <c r="K733" i="26"/>
  <c r="I737" i="26"/>
  <c r="J25" i="26"/>
  <c r="K41" i="26"/>
  <c r="I73" i="26"/>
  <c r="K81" i="26"/>
  <c r="J93" i="26"/>
  <c r="K105" i="26"/>
  <c r="I119" i="26"/>
  <c r="K141" i="26"/>
  <c r="I151" i="26"/>
  <c r="J165" i="26"/>
  <c r="I171" i="26"/>
  <c r="I181" i="26"/>
  <c r="J197" i="26"/>
  <c r="I203" i="26"/>
  <c r="J210" i="26"/>
  <c r="I225" i="26"/>
  <c r="K231" i="26"/>
  <c r="J242" i="26"/>
  <c r="I257" i="26"/>
  <c r="K263" i="26"/>
  <c r="J274" i="26"/>
  <c r="I289" i="26"/>
  <c r="K295" i="26"/>
  <c r="J303" i="26"/>
  <c r="I315" i="26"/>
  <c r="J322" i="26"/>
  <c r="K333" i="26"/>
  <c r="J342" i="26"/>
  <c r="K349" i="26"/>
  <c r="I361" i="26"/>
  <c r="K383" i="26"/>
  <c r="K387" i="26"/>
  <c r="K391" i="26"/>
  <c r="J402" i="26"/>
  <c r="J414" i="26"/>
  <c r="J431" i="26"/>
  <c r="J438" i="26"/>
  <c r="J446" i="26"/>
  <c r="K465" i="26"/>
  <c r="J482" i="26"/>
  <c r="J505" i="26"/>
  <c r="J511" i="26"/>
  <c r="K524" i="26"/>
  <c r="J528" i="26"/>
  <c r="K533" i="26"/>
  <c r="K572" i="26"/>
  <c r="J599" i="26"/>
  <c r="J621" i="26"/>
  <c r="K621" i="26"/>
  <c r="I105" i="26"/>
  <c r="I129" i="26"/>
  <c r="J153" i="26"/>
  <c r="I173" i="26"/>
  <c r="J234" i="26"/>
  <c r="J266" i="26"/>
  <c r="J285" i="26"/>
  <c r="I357" i="26"/>
  <c r="K500" i="26"/>
  <c r="K648" i="26"/>
  <c r="K145" i="26"/>
  <c r="I169" i="26"/>
  <c r="J185" i="26"/>
  <c r="J201" i="26"/>
  <c r="J217" i="26"/>
  <c r="J233" i="26"/>
  <c r="J246" i="26"/>
  <c r="J262" i="26"/>
  <c r="K269" i="26"/>
  <c r="I297" i="26"/>
  <c r="I313" i="26"/>
  <c r="J353" i="26"/>
  <c r="I365" i="26"/>
  <c r="I417" i="26"/>
  <c r="I441" i="26"/>
  <c r="J481" i="26"/>
  <c r="J497" i="26"/>
  <c r="I513" i="26"/>
  <c r="K541" i="26"/>
  <c r="K629" i="26"/>
  <c r="J637" i="26"/>
  <c r="K645" i="26"/>
  <c r="J653" i="26"/>
  <c r="K661" i="26"/>
  <c r="J669" i="26"/>
  <c r="K677" i="26"/>
  <c r="J685" i="26"/>
  <c r="K693" i="26"/>
  <c r="J701" i="26"/>
  <c r="K709" i="26"/>
  <c r="J749" i="26"/>
  <c r="I751" i="26"/>
  <c r="K759" i="26"/>
  <c r="K771" i="26"/>
  <c r="K781" i="26"/>
  <c r="I815" i="26"/>
  <c r="I863" i="26"/>
  <c r="I895" i="26"/>
  <c r="I927" i="26"/>
  <c r="I959" i="26"/>
  <c r="I991" i="26"/>
  <c r="K623" i="26"/>
  <c r="K729" i="26"/>
  <c r="J753" i="26"/>
  <c r="I755" i="26"/>
  <c r="K767" i="26"/>
  <c r="K773" i="26"/>
  <c r="K785" i="26"/>
  <c r="J805" i="26"/>
  <c r="J113" i="26"/>
  <c r="J202" i="26"/>
  <c r="J221" i="26"/>
  <c r="J253" i="26"/>
  <c r="J298" i="26"/>
  <c r="I317" i="26"/>
  <c r="J369" i="26"/>
  <c r="I393" i="26"/>
  <c r="J433" i="26"/>
  <c r="J457" i="26"/>
  <c r="I501" i="26"/>
  <c r="J554" i="26"/>
  <c r="K569" i="26"/>
  <c r="J601" i="26"/>
  <c r="J603" i="26"/>
  <c r="J612" i="26"/>
  <c r="K644" i="26"/>
  <c r="K672" i="26"/>
  <c r="K688" i="26"/>
  <c r="K704" i="26"/>
  <c r="K811" i="26"/>
  <c r="K823" i="26"/>
  <c r="I835" i="26"/>
  <c r="I851" i="26"/>
  <c r="I867" i="26"/>
  <c r="I883" i="26"/>
  <c r="I899" i="26"/>
  <c r="I915" i="26"/>
  <c r="I931" i="26"/>
  <c r="I947" i="26"/>
  <c r="I963" i="26"/>
  <c r="I979" i="26"/>
  <c r="J1425" i="26"/>
  <c r="J1450" i="26"/>
  <c r="J1490" i="26"/>
  <c r="J1526" i="26"/>
  <c r="J1686" i="26"/>
  <c r="K59" i="26"/>
  <c r="K187" i="26"/>
  <c r="K251" i="26"/>
  <c r="K339" i="26"/>
  <c r="K415" i="26"/>
  <c r="J3" i="26"/>
  <c r="K51" i="26"/>
  <c r="J330" i="26"/>
  <c r="J458" i="26"/>
  <c r="I13" i="26"/>
  <c r="I61" i="26"/>
  <c r="K77" i="26"/>
  <c r="K213" i="26"/>
  <c r="K277" i="26"/>
  <c r="I333" i="26"/>
  <c r="I397" i="26"/>
  <c r="I461" i="26"/>
  <c r="J5" i="26"/>
  <c r="K9" i="26"/>
  <c r="K17" i="26"/>
  <c r="K61" i="26"/>
  <c r="K89" i="26"/>
  <c r="K101" i="26"/>
  <c r="I127" i="26"/>
  <c r="K11" i="26"/>
  <c r="J7" i="26"/>
  <c r="J23" i="26"/>
  <c r="I37" i="26"/>
  <c r="J55" i="26"/>
  <c r="I77" i="26"/>
  <c r="I93" i="26"/>
  <c r="K107" i="26"/>
  <c r="J157" i="26"/>
  <c r="J206" i="26"/>
  <c r="K227" i="26"/>
  <c r="J257" i="26"/>
  <c r="K289" i="26"/>
  <c r="I346" i="26"/>
  <c r="J366" i="26"/>
  <c r="J390" i="26"/>
  <c r="J437" i="26"/>
  <c r="J449" i="26"/>
  <c r="J465" i="26"/>
  <c r="I471" i="26"/>
  <c r="J477" i="26"/>
  <c r="J483" i="26"/>
  <c r="K517" i="26"/>
  <c r="K531" i="26"/>
  <c r="J558" i="26"/>
  <c r="J587" i="26"/>
  <c r="J624" i="26"/>
  <c r="K747" i="26"/>
  <c r="J162" i="26"/>
  <c r="I187" i="26"/>
  <c r="K253" i="26"/>
  <c r="J325" i="26"/>
  <c r="J338" i="26"/>
  <c r="I351" i="26"/>
  <c r="I379" i="26"/>
  <c r="K447" i="26"/>
  <c r="K451" i="26"/>
  <c r="J478" i="26"/>
  <c r="J521" i="26"/>
  <c r="K548" i="26"/>
  <c r="J586" i="26"/>
  <c r="K604" i="26"/>
  <c r="J619" i="26"/>
  <c r="I17" i="26"/>
  <c r="I33" i="26"/>
  <c r="K45" i="26"/>
  <c r="K189" i="26"/>
  <c r="I219" i="26"/>
  <c r="J277" i="26"/>
  <c r="I283" i="26"/>
  <c r="I23" i="26"/>
  <c r="I39" i="26"/>
  <c r="I55" i="26"/>
  <c r="I71" i="26"/>
  <c r="I87" i="26"/>
  <c r="J106" i="26"/>
  <c r="J117" i="26"/>
  <c r="I125" i="26"/>
  <c r="J177" i="26"/>
  <c r="J209" i="26"/>
  <c r="J241" i="26"/>
  <c r="J273" i="26"/>
  <c r="J305" i="26"/>
  <c r="K329" i="26"/>
  <c r="J346" i="26"/>
  <c r="J362" i="26"/>
  <c r="K373" i="26"/>
  <c r="J401" i="26"/>
  <c r="I407" i="26"/>
  <c r="J413" i="26"/>
  <c r="I419" i="26"/>
  <c r="I434" i="26"/>
  <c r="I446" i="26"/>
  <c r="I455" i="26"/>
  <c r="K487" i="26"/>
  <c r="J506" i="26"/>
  <c r="J525" i="26"/>
  <c r="I533" i="26"/>
  <c r="J560" i="26"/>
  <c r="I585" i="26"/>
  <c r="J737" i="26"/>
  <c r="K737" i="26"/>
  <c r="I741" i="26"/>
  <c r="K25" i="26"/>
  <c r="I41" i="26"/>
  <c r="K53" i="26"/>
  <c r="J77" i="26"/>
  <c r="I81" i="26"/>
  <c r="K109" i="26"/>
  <c r="J119" i="26"/>
  <c r="J135" i="26"/>
  <c r="K143" i="26"/>
  <c r="K157" i="26"/>
  <c r="J175" i="26"/>
  <c r="J187" i="26"/>
  <c r="K205" i="26"/>
  <c r="I213" i="26"/>
  <c r="J229" i="26"/>
  <c r="I235" i="26"/>
  <c r="I245" i="26"/>
  <c r="J261" i="26"/>
  <c r="I267" i="26"/>
  <c r="I277" i="26"/>
  <c r="J293" i="26"/>
  <c r="I299" i="26"/>
  <c r="J306" i="26"/>
  <c r="K317" i="26"/>
  <c r="I325" i="26"/>
  <c r="J345" i="26"/>
  <c r="J351" i="26"/>
  <c r="K367" i="26"/>
  <c r="I374" i="26"/>
  <c r="J389" i="26"/>
  <c r="I394" i="26"/>
  <c r="I403" i="26"/>
  <c r="I415" i="26"/>
  <c r="K433" i="26"/>
  <c r="J443" i="26"/>
  <c r="I449" i="26"/>
  <c r="J461" i="26"/>
  <c r="J467" i="26"/>
  <c r="K473" i="26"/>
  <c r="I486" i="26"/>
  <c r="J494" i="26"/>
  <c r="K505" i="26"/>
  <c r="J514" i="26"/>
  <c r="I529" i="26"/>
  <c r="J536" i="26"/>
  <c r="K559" i="26"/>
  <c r="K599" i="26"/>
  <c r="K617" i="26"/>
  <c r="I113" i="26"/>
  <c r="I137" i="26"/>
  <c r="I153" i="26"/>
  <c r="J237" i="26"/>
  <c r="J269" i="26"/>
  <c r="I285" i="26"/>
  <c r="J381" i="26"/>
  <c r="K516" i="26"/>
  <c r="J627" i="26"/>
  <c r="K656" i="26"/>
  <c r="K153" i="26"/>
  <c r="I185" i="26"/>
  <c r="I201" i="26"/>
  <c r="I217" i="26"/>
  <c r="I233" i="26"/>
  <c r="J249" i="26"/>
  <c r="J265" i="26"/>
  <c r="J278" i="26"/>
  <c r="K285" i="26"/>
  <c r="I353" i="26"/>
  <c r="J377" i="26"/>
  <c r="J405" i="26"/>
  <c r="J429" i="26"/>
  <c r="I481" i="26"/>
  <c r="I497" i="26"/>
  <c r="K528" i="26"/>
  <c r="J553" i="26"/>
  <c r="K557" i="26"/>
  <c r="K588" i="26"/>
  <c r="K620" i="26"/>
  <c r="J633" i="26"/>
  <c r="K641" i="26"/>
  <c r="J649" i="26"/>
  <c r="K657" i="26"/>
  <c r="J665" i="26"/>
  <c r="K673" i="26"/>
  <c r="J681" i="26"/>
  <c r="K689" i="26"/>
  <c r="J697" i="26"/>
  <c r="K705" i="26"/>
  <c r="K711" i="26"/>
  <c r="J757" i="26"/>
  <c r="J769" i="26"/>
  <c r="I771" i="26"/>
  <c r="K783" i="26"/>
  <c r="K789" i="26"/>
  <c r="K801" i="26"/>
  <c r="J813" i="26"/>
  <c r="K837" i="26"/>
  <c r="I811" i="26"/>
  <c r="K731" i="26"/>
  <c r="K739" i="26"/>
  <c r="J765" i="26"/>
  <c r="I767" i="26"/>
  <c r="K775" i="26"/>
  <c r="K787" i="26"/>
  <c r="K797" i="26"/>
  <c r="J129" i="26"/>
  <c r="K75" i="26"/>
  <c r="K203" i="26"/>
  <c r="K267" i="26"/>
  <c r="K351" i="26"/>
  <c r="K467" i="26"/>
  <c r="K19" i="26"/>
  <c r="K67" i="26"/>
  <c r="J358" i="26"/>
  <c r="J486" i="26"/>
  <c r="I21" i="26"/>
  <c r="I45" i="26"/>
  <c r="K165" i="26"/>
  <c r="K229" i="26"/>
  <c r="K293" i="26"/>
  <c r="I345" i="26"/>
  <c r="I409" i="26"/>
  <c r="I489" i="26"/>
  <c r="I9" i="26"/>
  <c r="J29" i="26"/>
  <c r="J57" i="26"/>
  <c r="I65" i="26"/>
  <c r="I97" i="26"/>
  <c r="J111" i="26"/>
  <c r="K3" i="26"/>
  <c r="J2" i="26"/>
  <c r="J39" i="26"/>
  <c r="J79" i="26"/>
  <c r="J95" i="26"/>
  <c r="J109" i="26"/>
  <c r="K123" i="26"/>
  <c r="K161" i="26"/>
  <c r="J174" i="26"/>
  <c r="K195" i="26"/>
  <c r="J225" i="26"/>
  <c r="J302" i="26"/>
  <c r="K321" i="26"/>
  <c r="I334" i="26"/>
  <c r="I391" i="26"/>
  <c r="J426" i="26"/>
  <c r="K449" i="26"/>
  <c r="I474" i="26"/>
  <c r="K503" i="26"/>
  <c r="I506" i="26"/>
  <c r="J529" i="26"/>
  <c r="J531" i="26"/>
  <c r="J540" i="26"/>
  <c r="J568" i="26"/>
  <c r="J53" i="26"/>
  <c r="I89" i="26"/>
  <c r="J143" i="26"/>
  <c r="J181" i="26"/>
  <c r="J194" i="26"/>
  <c r="K221" i="26"/>
  <c r="I255" i="26"/>
  <c r="I322" i="26"/>
  <c r="I339" i="26"/>
  <c r="J367" i="26"/>
  <c r="J379" i="26"/>
  <c r="K397" i="26"/>
  <c r="K409" i="26"/>
  <c r="I438" i="26"/>
  <c r="J453" i="26"/>
  <c r="J466" i="26"/>
  <c r="I479" i="26"/>
  <c r="K489" i="26"/>
  <c r="J510" i="26"/>
  <c r="K591" i="26"/>
  <c r="K21" i="26"/>
  <c r="K37" i="26"/>
  <c r="J65" i="26"/>
  <c r="K69" i="26"/>
  <c r="J159" i="26"/>
  <c r="I191" i="26"/>
  <c r="I223" i="26"/>
  <c r="J287" i="26"/>
  <c r="I7" i="26"/>
  <c r="J27" i="26"/>
  <c r="J43" i="26"/>
  <c r="J59" i="26"/>
  <c r="J75" i="26"/>
  <c r="J91" i="26"/>
  <c r="I109" i="26"/>
  <c r="K147" i="26"/>
  <c r="J154" i="26"/>
  <c r="K177" i="26"/>
  <c r="K241" i="26"/>
  <c r="K305" i="26"/>
  <c r="J334" i="26"/>
  <c r="I349" i="26"/>
  <c r="I363" i="26"/>
  <c r="K385" i="26"/>
  <c r="I398" i="26"/>
  <c r="I410" i="26"/>
  <c r="K421" i="26"/>
  <c r="K457" i="26"/>
  <c r="K488" i="26"/>
  <c r="K491" i="26"/>
  <c r="I499" i="26"/>
  <c r="I509" i="26"/>
  <c r="I522" i="26"/>
  <c r="J542" i="26"/>
  <c r="J547" i="26"/>
  <c r="J585" i="26"/>
  <c r="J741" i="26"/>
  <c r="K741" i="26"/>
  <c r="K29" i="26"/>
  <c r="J49" i="26"/>
  <c r="J73" i="26"/>
  <c r="J85" i="26"/>
  <c r="K79" i="26"/>
  <c r="K87" i="26"/>
  <c r="K95" i="26"/>
  <c r="J103" i="26"/>
  <c r="K111" i="26"/>
  <c r="K125" i="26"/>
  <c r="I135" i="26"/>
  <c r="K159" i="26"/>
  <c r="I175" i="26"/>
  <c r="K191" i="26"/>
  <c r="I207" i="26"/>
  <c r="J219" i="26"/>
  <c r="J239" i="26"/>
  <c r="J251" i="26"/>
  <c r="J271" i="26"/>
  <c r="J283" i="26"/>
  <c r="K301" i="26"/>
  <c r="I309" i="26"/>
  <c r="J318" i="26"/>
  <c r="K337" i="26"/>
  <c r="J354" i="26"/>
  <c r="K427" i="26"/>
  <c r="K461" i="26"/>
  <c r="I495" i="26"/>
  <c r="J582" i="26"/>
  <c r="J145" i="26"/>
  <c r="I269" i="26"/>
  <c r="K632" i="26"/>
  <c r="I249" i="26"/>
  <c r="I405" i="26"/>
  <c r="K512" i="26"/>
  <c r="J583" i="26"/>
  <c r="K653" i="26"/>
  <c r="J677" i="26"/>
  <c r="K749" i="26"/>
  <c r="I783" i="26"/>
  <c r="K821" i="26"/>
  <c r="I943" i="26"/>
  <c r="K753" i="26"/>
  <c r="I799" i="26"/>
  <c r="J105" i="26"/>
  <c r="J189" i="26"/>
  <c r="J218" i="26"/>
  <c r="I253" i="26"/>
  <c r="I301" i="26"/>
  <c r="J445" i="26"/>
  <c r="J501" i="26"/>
  <c r="J566" i="26"/>
  <c r="J571" i="26"/>
  <c r="J598" i="26"/>
  <c r="J605" i="26"/>
  <c r="K628" i="26"/>
  <c r="K668" i="26"/>
  <c r="K692" i="26"/>
  <c r="I718" i="26"/>
  <c r="K779" i="26"/>
  <c r="K855" i="26"/>
  <c r="K875" i="26"/>
  <c r="K919" i="26"/>
  <c r="K939" i="26"/>
  <c r="K983" i="26"/>
  <c r="I1508" i="26"/>
  <c r="J1622" i="26"/>
  <c r="J1442" i="26"/>
  <c r="J1498" i="26"/>
  <c r="J1626" i="26"/>
  <c r="J581" i="26"/>
  <c r="J600" i="26"/>
  <c r="J628" i="26"/>
  <c r="J644" i="26"/>
  <c r="J660" i="26"/>
  <c r="J676" i="26"/>
  <c r="J692" i="26"/>
  <c r="J708" i="26"/>
  <c r="I745" i="26"/>
  <c r="J849" i="26"/>
  <c r="J889" i="26"/>
  <c r="J913" i="26"/>
  <c r="J953" i="26"/>
  <c r="J977" i="26"/>
  <c r="K1420" i="26"/>
  <c r="I1476" i="26"/>
  <c r="J1666" i="26"/>
  <c r="J561" i="26"/>
  <c r="J593" i="26"/>
  <c r="I609" i="26"/>
  <c r="K713" i="26"/>
  <c r="I725" i="26"/>
  <c r="J777" i="26"/>
  <c r="J809" i="26"/>
  <c r="J845" i="26"/>
  <c r="J877" i="26"/>
  <c r="J909" i="26"/>
  <c r="J941" i="26"/>
  <c r="J973" i="26"/>
  <c r="K1432" i="26"/>
  <c r="J1470" i="26"/>
  <c r="I1524" i="26"/>
  <c r="J1554" i="26"/>
  <c r="J1610" i="26"/>
  <c r="J1754" i="26"/>
  <c r="J1786" i="26"/>
  <c r="J1818" i="26"/>
  <c r="J1850" i="26"/>
  <c r="J1989" i="26"/>
  <c r="J1990" i="26"/>
  <c r="J1538" i="26"/>
  <c r="J1636" i="26"/>
  <c r="J1668" i="26"/>
  <c r="J1718" i="26"/>
  <c r="J1762" i="26"/>
  <c r="J1794" i="26"/>
  <c r="J1826" i="26"/>
  <c r="J1858" i="26"/>
  <c r="J1886" i="26"/>
  <c r="J1902" i="26"/>
  <c r="J1918" i="26"/>
  <c r="J1934" i="26"/>
  <c r="J1950" i="26"/>
  <c r="J1966" i="26"/>
  <c r="J1982" i="26"/>
  <c r="J2017" i="26"/>
  <c r="J1570" i="26"/>
  <c r="J1590" i="26"/>
  <c r="J1638" i="26"/>
  <c r="J1710" i="26"/>
  <c r="J1997" i="26"/>
  <c r="J2018" i="26"/>
  <c r="J2050" i="26"/>
  <c r="J2082" i="26"/>
  <c r="J2110" i="26"/>
  <c r="J2130" i="26"/>
  <c r="J2150" i="26"/>
  <c r="J2174" i="26"/>
  <c r="J2194" i="26"/>
  <c r="J2214" i="26"/>
  <c r="J2238" i="26"/>
  <c r="J2258" i="26"/>
  <c r="J2278" i="26"/>
  <c r="J2294" i="26"/>
  <c r="J2310" i="26"/>
  <c r="J2326" i="26"/>
  <c r="J2342" i="26"/>
  <c r="J2358" i="26"/>
  <c r="J2021" i="26"/>
  <c r="J2053" i="26"/>
  <c r="J2085" i="26"/>
  <c r="J2121" i="26"/>
  <c r="J2185" i="26"/>
  <c r="J2249" i="26"/>
  <c r="K2296" i="26"/>
  <c r="K2328" i="26"/>
  <c r="K2360" i="26"/>
  <c r="J2034" i="26"/>
  <c r="J2066" i="26"/>
  <c r="J2098" i="26"/>
  <c r="J2126" i="26"/>
  <c r="J2146" i="26"/>
  <c r="J2166" i="26"/>
  <c r="J2190" i="26"/>
  <c r="J2210" i="26"/>
  <c r="J2230" i="26"/>
  <c r="J2254" i="26"/>
  <c r="J2274" i="26"/>
  <c r="J2290" i="26"/>
  <c r="J2306" i="26"/>
  <c r="J2322" i="26"/>
  <c r="J2338" i="26"/>
  <c r="J2354" i="26"/>
  <c r="J2374" i="26"/>
  <c r="J2049" i="26"/>
  <c r="J2081" i="26"/>
  <c r="J2137" i="26"/>
  <c r="J2201" i="26"/>
  <c r="J2265" i="26"/>
  <c r="K2300" i="26"/>
  <c r="K2332" i="26"/>
  <c r="K2364" i="26"/>
  <c r="J2370" i="26"/>
  <c r="J2386" i="26"/>
  <c r="J2402" i="26"/>
  <c r="J2418" i="26"/>
  <c r="J2434" i="26"/>
  <c r="J2450" i="26"/>
  <c r="J2466" i="26"/>
  <c r="J2482" i="26"/>
  <c r="J2498" i="26"/>
  <c r="J2514" i="26"/>
  <c r="J2530" i="26"/>
  <c r="J2546" i="26"/>
  <c r="J2697" i="26"/>
  <c r="K2412" i="26"/>
  <c r="K2444" i="26"/>
  <c r="K2476" i="26"/>
  <c r="K2508" i="26"/>
  <c r="K2540" i="26"/>
  <c r="J2565" i="26"/>
  <c r="J2629" i="26"/>
  <c r="J2693" i="26"/>
  <c r="J2382" i="26"/>
  <c r="J2398" i="26"/>
  <c r="J2414" i="26"/>
  <c r="J2430" i="26"/>
  <c r="J2446" i="26"/>
  <c r="J2462" i="26"/>
  <c r="J2478" i="26"/>
  <c r="J2494" i="26"/>
  <c r="J2510" i="26"/>
  <c r="J2526" i="26"/>
  <c r="J2542" i="26"/>
  <c r="J2561" i="26"/>
  <c r="J2593" i="26"/>
  <c r="J2625" i="26"/>
  <c r="J2657" i="26"/>
  <c r="K2384" i="26"/>
  <c r="K2416" i="26"/>
  <c r="K2448" i="26"/>
  <c r="K2480" i="26"/>
  <c r="K2512" i="26"/>
  <c r="K2544" i="26"/>
  <c r="J2601" i="26"/>
  <c r="J2677" i="26"/>
  <c r="J2769" i="26"/>
  <c r="J2785" i="26"/>
  <c r="J2877" i="26"/>
  <c r="J2909" i="26"/>
  <c r="J2937" i="26"/>
  <c r="J2973" i="26"/>
  <c r="J2689" i="26"/>
  <c r="J2737" i="26"/>
  <c r="J2804" i="26"/>
  <c r="J2825" i="26"/>
  <c r="J2845" i="26"/>
  <c r="J2989" i="26"/>
  <c r="J2832" i="26"/>
  <c r="J2873" i="26"/>
  <c r="J2905" i="26"/>
  <c r="J2949" i="26"/>
  <c r="J2717" i="26"/>
  <c r="J2741" i="26"/>
  <c r="J2805" i="26"/>
  <c r="J2824" i="26"/>
  <c r="J2844" i="26"/>
  <c r="J2933" i="26"/>
  <c r="J2957" i="26"/>
  <c r="J3005" i="26"/>
  <c r="J2969" i="26"/>
  <c r="J3033" i="26"/>
  <c r="J3065" i="26"/>
  <c r="J3094" i="26"/>
  <c r="J3110" i="26"/>
  <c r="J3037" i="26"/>
  <c r="J3069" i="26"/>
  <c r="J3025" i="26"/>
  <c r="J3013" i="26"/>
  <c r="J3077" i="26"/>
  <c r="J3158" i="26"/>
  <c r="J3222" i="26"/>
  <c r="J3250" i="26"/>
  <c r="J3298" i="26"/>
  <c r="J3314" i="26"/>
  <c r="J3170" i="26"/>
  <c r="J3234" i="26"/>
  <c r="J3130" i="26"/>
  <c r="J3182" i="26"/>
  <c r="K3249" i="26"/>
  <c r="J3270" i="26"/>
  <c r="K3289" i="26"/>
  <c r="J3210" i="26"/>
  <c r="J3238" i="26"/>
  <c r="J3286" i="26"/>
  <c r="K3305" i="26"/>
  <c r="K3321" i="26"/>
  <c r="J3382" i="26"/>
  <c r="J3378" i="26"/>
  <c r="K3325" i="26"/>
  <c r="J3342" i="26"/>
  <c r="K3269" i="26"/>
  <c r="J3318" i="26"/>
  <c r="J3370" i="26"/>
  <c r="J3458" i="26"/>
  <c r="J3394" i="26"/>
  <c r="J3466" i="26"/>
  <c r="J3474" i="26"/>
  <c r="J3470" i="26"/>
  <c r="J3518" i="26"/>
  <c r="J3576" i="26"/>
  <c r="J3410" i="26"/>
  <c r="J3426" i="26"/>
  <c r="J3442" i="26"/>
  <c r="J3532" i="26"/>
  <c r="J3540" i="26"/>
  <c r="J3536" i="26"/>
  <c r="K3607" i="26"/>
  <c r="J3628" i="26"/>
  <c r="J3608" i="26"/>
  <c r="K3631" i="26"/>
  <c r="J3670" i="26"/>
  <c r="K3639" i="26"/>
  <c r="K3720" i="26"/>
  <c r="K3736" i="26"/>
  <c r="J3654" i="26"/>
  <c r="K3704" i="26"/>
  <c r="J3714" i="26"/>
  <c r="J3691" i="26"/>
  <c r="J3727" i="26"/>
  <c r="J3682" i="26"/>
  <c r="K3716" i="26"/>
  <c r="K324" i="26"/>
  <c r="K340" i="26"/>
  <c r="K356" i="26"/>
  <c r="K372" i="26"/>
  <c r="K388" i="26"/>
  <c r="K404" i="26"/>
  <c r="K420" i="26"/>
  <c r="K436" i="26"/>
  <c r="K452" i="26"/>
  <c r="K468" i="26"/>
  <c r="K484" i="26"/>
  <c r="K312" i="26"/>
  <c r="K328" i="26"/>
  <c r="K344" i="26"/>
  <c r="K360" i="26"/>
  <c r="K376" i="26"/>
  <c r="K392" i="26"/>
  <c r="K408" i="26"/>
  <c r="K424" i="26"/>
  <c r="K440" i="26"/>
  <c r="K456" i="26"/>
  <c r="K472" i="26"/>
  <c r="K22" i="26"/>
  <c r="K32" i="26"/>
  <c r="K40" i="26"/>
  <c r="K48" i="26"/>
  <c r="K62" i="26"/>
  <c r="K70" i="26"/>
  <c r="I76" i="26"/>
  <c r="K80" i="26"/>
  <c r="I92" i="26"/>
  <c r="K96" i="26"/>
  <c r="I108" i="26"/>
  <c r="K112" i="26"/>
  <c r="I124" i="26"/>
  <c r="K128" i="26"/>
  <c r="I140" i="26"/>
  <c r="K144" i="26"/>
  <c r="I156" i="26"/>
  <c r="K160" i="26"/>
  <c r="I172" i="26"/>
  <c r="I184" i="26"/>
  <c r="K198" i="26"/>
  <c r="K206" i="26"/>
  <c r="K214" i="26"/>
  <c r="K222" i="26"/>
  <c r="K230" i="26"/>
  <c r="K238" i="26"/>
  <c r="K244" i="26"/>
  <c r="I248" i="26"/>
  <c r="K254" i="26"/>
  <c r="K260" i="26"/>
  <c r="I264" i="26"/>
  <c r="K270" i="26"/>
  <c r="K276" i="26"/>
  <c r="I280" i="26"/>
  <c r="K286" i="26"/>
  <c r="K292" i="26"/>
  <c r="I296" i="26"/>
  <c r="K302" i="26"/>
  <c r="K308" i="26"/>
  <c r="I310" i="26"/>
  <c r="K6" i="26"/>
  <c r="K10" i="26"/>
  <c r="K20" i="26"/>
  <c r="I28" i="26"/>
  <c r="K34" i="26"/>
  <c r="I44" i="26"/>
  <c r="I60" i="26"/>
  <c r="K66" i="26"/>
  <c r="K78" i="26"/>
  <c r="K86" i="26"/>
  <c r="K94" i="26"/>
  <c r="K102" i="26"/>
  <c r="K110" i="26"/>
  <c r="K118" i="26"/>
  <c r="K126" i="26"/>
  <c r="K134" i="26"/>
  <c r="K142" i="26"/>
  <c r="K150" i="26"/>
  <c r="K158" i="26"/>
  <c r="K166" i="26"/>
  <c r="I176" i="26"/>
  <c r="K188" i="26"/>
  <c r="I192" i="26"/>
  <c r="I204" i="26"/>
  <c r="K208" i="26"/>
  <c r="I220" i="26"/>
  <c r="K224" i="26"/>
  <c r="I236" i="26"/>
  <c r="I6" i="26"/>
  <c r="I14" i="26"/>
  <c r="I22" i="26"/>
  <c r="I30" i="26"/>
  <c r="I38" i="26"/>
  <c r="I46" i="26"/>
  <c r="I54" i="26"/>
  <c r="I62" i="26"/>
  <c r="I70" i="26"/>
  <c r="I78" i="26"/>
  <c r="I86" i="26"/>
  <c r="I94" i="26"/>
  <c r="I102" i="26"/>
  <c r="I110" i="26"/>
  <c r="I118" i="26"/>
  <c r="I126" i="26"/>
  <c r="I134" i="26"/>
  <c r="I142" i="26"/>
  <c r="I150" i="26"/>
  <c r="I158" i="26"/>
  <c r="I166" i="26"/>
  <c r="I174" i="26"/>
  <c r="I182" i="26"/>
  <c r="I190" i="26"/>
  <c r="I198" i="26"/>
  <c r="I206" i="26"/>
  <c r="I214" i="26"/>
  <c r="I222" i="26"/>
  <c r="I230" i="26"/>
  <c r="I238" i="26"/>
  <c r="I246" i="26"/>
  <c r="I254" i="26"/>
  <c r="I262" i="26"/>
  <c r="I270" i="26"/>
  <c r="I278" i="26"/>
  <c r="I286" i="26"/>
  <c r="I294" i="26"/>
  <c r="I302" i="26"/>
  <c r="J310" i="26"/>
  <c r="J631" i="26"/>
  <c r="K639" i="26"/>
  <c r="I643" i="26"/>
  <c r="J647" i="26"/>
  <c r="K655" i="26"/>
  <c r="I659" i="26"/>
  <c r="J663" i="26"/>
  <c r="K671" i="26"/>
  <c r="I675" i="26"/>
  <c r="J679" i="26"/>
  <c r="K687" i="26"/>
  <c r="I691" i="26"/>
  <c r="J695" i="26"/>
  <c r="K703" i="26"/>
  <c r="I707" i="26"/>
  <c r="J711" i="26"/>
  <c r="I732" i="26"/>
  <c r="K746" i="26"/>
  <c r="K314" i="26"/>
  <c r="K342" i="26"/>
  <c r="K358" i="26"/>
  <c r="K374" i="26"/>
  <c r="K390" i="26"/>
  <c r="K406" i="26"/>
  <c r="K422" i="26"/>
  <c r="K438" i="26"/>
  <c r="K454" i="26"/>
  <c r="K470" i="26"/>
  <c r="K486" i="26"/>
  <c r="J496" i="26"/>
  <c r="K502" i="26"/>
  <c r="J512" i="26"/>
  <c r="K518" i="26"/>
  <c r="K326" i="26"/>
  <c r="K371" i="26"/>
  <c r="J434" i="26"/>
  <c r="J470" i="26"/>
  <c r="K543" i="26"/>
  <c r="K589" i="26"/>
  <c r="J170" i="26"/>
  <c r="K664" i="26"/>
  <c r="I265" i="26"/>
  <c r="J341" i="26"/>
  <c r="I429" i="26"/>
  <c r="J537" i="26"/>
  <c r="J602" i="26"/>
  <c r="K637" i="26"/>
  <c r="J661" i="26"/>
  <c r="K701" i="26"/>
  <c r="K791" i="26"/>
  <c r="I847" i="26"/>
  <c r="I975" i="26"/>
  <c r="J729" i="26"/>
  <c r="I787" i="26"/>
  <c r="K805" i="26"/>
  <c r="J137" i="26"/>
  <c r="I189" i="26"/>
  <c r="I221" i="26"/>
  <c r="J317" i="26"/>
  <c r="I369" i="26"/>
  <c r="J421" i="26"/>
  <c r="I445" i="26"/>
  <c r="J517" i="26"/>
  <c r="J569" i="26"/>
  <c r="J573" i="26"/>
  <c r="K636" i="26"/>
  <c r="K676" i="26"/>
  <c r="K696" i="26"/>
  <c r="K719" i="26"/>
  <c r="K827" i="26"/>
  <c r="K839" i="26"/>
  <c r="K859" i="26"/>
  <c r="K903" i="26"/>
  <c r="K923" i="26"/>
  <c r="K967" i="26"/>
  <c r="K987" i="26"/>
  <c r="K1412" i="26"/>
  <c r="J1514" i="26"/>
  <c r="J1654" i="26"/>
  <c r="J1421" i="26"/>
  <c r="J1458" i="26"/>
  <c r="J1502" i="26"/>
  <c r="J1658" i="26"/>
  <c r="J565" i="26"/>
  <c r="I581" i="26"/>
  <c r="J613" i="26"/>
  <c r="J632" i="26"/>
  <c r="J648" i="26"/>
  <c r="J664" i="26"/>
  <c r="J680" i="26"/>
  <c r="J696" i="26"/>
  <c r="J713" i="26"/>
  <c r="J748" i="26"/>
  <c r="J841" i="26"/>
  <c r="J865" i="26"/>
  <c r="J905" i="26"/>
  <c r="J929" i="26"/>
  <c r="J969" i="26"/>
  <c r="J1018" i="26"/>
  <c r="J1433" i="26"/>
  <c r="J1482" i="26"/>
  <c r="J1522" i="26"/>
  <c r="J1618" i="26"/>
  <c r="J1678" i="26"/>
  <c r="I561" i="26"/>
  <c r="I593" i="26"/>
  <c r="K613" i="26"/>
  <c r="J721" i="26"/>
  <c r="K745" i="26"/>
  <c r="I777" i="26"/>
  <c r="I809" i="26"/>
  <c r="J837" i="26"/>
  <c r="J869" i="26"/>
  <c r="J901" i="26"/>
  <c r="J933" i="26"/>
  <c r="J965" i="26"/>
  <c r="J1413" i="26"/>
  <c r="J1446" i="26"/>
  <c r="J1478" i="26"/>
  <c r="J1530" i="26"/>
  <c r="J1562" i="26"/>
  <c r="J1706" i="26"/>
  <c r="J1766" i="26"/>
  <c r="J1798" i="26"/>
  <c r="J1830" i="26"/>
  <c r="J1862" i="26"/>
  <c r="J1998" i="26"/>
  <c r="J1993" i="26"/>
  <c r="I1556" i="26"/>
  <c r="J1582" i="26"/>
  <c r="J1614" i="26"/>
  <c r="J1646" i="26"/>
  <c r="J1682" i="26"/>
  <c r="J1722" i="26"/>
  <c r="J1774" i="26"/>
  <c r="J1806" i="26"/>
  <c r="J1838" i="26"/>
  <c r="J1870" i="26"/>
  <c r="J1890" i="26"/>
  <c r="J1906" i="26"/>
  <c r="J1922" i="26"/>
  <c r="J1938" i="26"/>
  <c r="J1954" i="26"/>
  <c r="J1970" i="26"/>
  <c r="J1985" i="26"/>
  <c r="J1550" i="26"/>
  <c r="J1574" i="26"/>
  <c r="I1600" i="26"/>
  <c r="J1642" i="26"/>
  <c r="J1734" i="26"/>
  <c r="J2037" i="26"/>
  <c r="J2029" i="26"/>
  <c r="J2061" i="26"/>
  <c r="J2093" i="26"/>
  <c r="J2113" i="26"/>
  <c r="J2133" i="26"/>
  <c r="J2157" i="26"/>
  <c r="J2177" i="26"/>
  <c r="J2197" i="26"/>
  <c r="J2221" i="26"/>
  <c r="J2241" i="26"/>
  <c r="J2261" i="26"/>
  <c r="J2281" i="26"/>
  <c r="J2297" i="26"/>
  <c r="J2313" i="26"/>
  <c r="J2329" i="26"/>
  <c r="J2345" i="26"/>
  <c r="J2361" i="26"/>
  <c r="J2030" i="26"/>
  <c r="J2062" i="26"/>
  <c r="J2094" i="26"/>
  <c r="J2138" i="26"/>
  <c r="J2202" i="26"/>
  <c r="J2266" i="26"/>
  <c r="K2304" i="26"/>
  <c r="K2336" i="26"/>
  <c r="J2013" i="26"/>
  <c r="J2045" i="26"/>
  <c r="J2077" i="26"/>
  <c r="J2109" i="26"/>
  <c r="J2129" i="26"/>
  <c r="J2149" i="26"/>
  <c r="J2173" i="26"/>
  <c r="J2193" i="26"/>
  <c r="J2213" i="26"/>
  <c r="J2237" i="26"/>
  <c r="J2257" i="26"/>
  <c r="J2277" i="26"/>
  <c r="J2293" i="26"/>
  <c r="J2309" i="26"/>
  <c r="J2325" i="26"/>
  <c r="J2341" i="26"/>
  <c r="J2357" i="26"/>
  <c r="J2377" i="26"/>
  <c r="J2058" i="26"/>
  <c r="J2090" i="26"/>
  <c r="J2154" i="26"/>
  <c r="J2218" i="26"/>
  <c r="K2276" i="26"/>
  <c r="K2308" i="26"/>
  <c r="K2340" i="26"/>
  <c r="K2372" i="26"/>
  <c r="J2373" i="26"/>
  <c r="J2389" i="26"/>
  <c r="J2405" i="26"/>
  <c r="J2421" i="26"/>
  <c r="J2437" i="26"/>
  <c r="J2453" i="26"/>
  <c r="J2469" i="26"/>
  <c r="J2485" i="26"/>
  <c r="J2501" i="26"/>
  <c r="J2517" i="26"/>
  <c r="J2533" i="26"/>
  <c r="J2549" i="26"/>
  <c r="J2573" i="26"/>
  <c r="J2605" i="26"/>
  <c r="J2637" i="26"/>
  <c r="J2681" i="26"/>
  <c r="K2420" i="26"/>
  <c r="K2452" i="26"/>
  <c r="K2484" i="26"/>
  <c r="K2516" i="26"/>
  <c r="K2548" i="26"/>
  <c r="J2613" i="26"/>
  <c r="J2713" i="26"/>
  <c r="J2385" i="26"/>
  <c r="J2401" i="26"/>
  <c r="J2417" i="26"/>
  <c r="J2433" i="26"/>
  <c r="J2449" i="26"/>
  <c r="J2465" i="26"/>
  <c r="J2481" i="26"/>
  <c r="J2497" i="26"/>
  <c r="J2513" i="26"/>
  <c r="J2529" i="26"/>
  <c r="J2545" i="26"/>
  <c r="K2392" i="26"/>
  <c r="K2424" i="26"/>
  <c r="K2456" i="26"/>
  <c r="K2488" i="26"/>
  <c r="K2520" i="26"/>
  <c r="K2552" i="26"/>
  <c r="J2617" i="26"/>
  <c r="J2745" i="26"/>
  <c r="J2773" i="26"/>
  <c r="J2817" i="26"/>
  <c r="J2853" i="26"/>
  <c r="J2885" i="26"/>
  <c r="J2917" i="26"/>
  <c r="J2961" i="26"/>
  <c r="J2981" i="26"/>
  <c r="J2753" i="26"/>
  <c r="J2809" i="26"/>
  <c r="J2829" i="26"/>
  <c r="J2941" i="26"/>
  <c r="J2977" i="26"/>
  <c r="J2849" i="26"/>
  <c r="J2881" i="26"/>
  <c r="J2913" i="26"/>
  <c r="J3009" i="26"/>
  <c r="J2669" i="26"/>
  <c r="J2701" i="26"/>
  <c r="J2725" i="26"/>
  <c r="J2765" i="26"/>
  <c r="J2808" i="26"/>
  <c r="J2828" i="26"/>
  <c r="J2945" i="26"/>
  <c r="J2965" i="26"/>
  <c r="J3017" i="26"/>
  <c r="J3082" i="26"/>
  <c r="J3098" i="26"/>
  <c r="J3114" i="26"/>
  <c r="J3021" i="26"/>
  <c r="J3138" i="26"/>
  <c r="J3057" i="26"/>
  <c r="J2997" i="26"/>
  <c r="J3151" i="26"/>
  <c r="J3206" i="26"/>
  <c r="K3225" i="26"/>
  <c r="K3253" i="26"/>
  <c r="J3302" i="26"/>
  <c r="J3154" i="26"/>
  <c r="J3218" i="26"/>
  <c r="K3237" i="26"/>
  <c r="K3265" i="26"/>
  <c r="J3134" i="26"/>
  <c r="J3166" i="26"/>
  <c r="J3226" i="26"/>
  <c r="J3254" i="26"/>
  <c r="J3143" i="26"/>
  <c r="J3194" i="26"/>
  <c r="K3241" i="26"/>
  <c r="K3273" i="26"/>
  <c r="J3290" i="26"/>
  <c r="K3309" i="26"/>
  <c r="J3326" i="26"/>
  <c r="J3366" i="26"/>
  <c r="J3402" i="26"/>
  <c r="J3362" i="26"/>
  <c r="J3330" i="26"/>
  <c r="J3390" i="26"/>
  <c r="J3274" i="26"/>
  <c r="K3293" i="26"/>
  <c r="J3354" i="26"/>
  <c r="J3478" i="26"/>
  <c r="J3486" i="26"/>
  <c r="J3494" i="26"/>
  <c r="J3482" i="26"/>
  <c r="J3522" i="26"/>
  <c r="J3548" i="26"/>
  <c r="J3414" i="26"/>
  <c r="J3430" i="26"/>
  <c r="J3446" i="26"/>
  <c r="J3544" i="26"/>
  <c r="J3564" i="26"/>
  <c r="J3612" i="26"/>
  <c r="J3633" i="26"/>
  <c r="K3635" i="26"/>
  <c r="J3568" i="26"/>
  <c r="K3615" i="26"/>
  <c r="J3636" i="26"/>
  <c r="K3627" i="26"/>
  <c r="J3658" i="26"/>
  <c r="K3708" i="26"/>
  <c r="J3723" i="26"/>
  <c r="J3690" i="26"/>
  <c r="J3707" i="26"/>
  <c r="J3719" i="26"/>
  <c r="J3735" i="26"/>
  <c r="J3703" i="26"/>
  <c r="K3724" i="26"/>
  <c r="J324" i="26"/>
  <c r="J340" i="26"/>
  <c r="J356" i="26"/>
  <c r="J372" i="26"/>
  <c r="J388" i="26"/>
  <c r="J404" i="26"/>
  <c r="J420" i="26"/>
  <c r="J436" i="26"/>
  <c r="J452" i="26"/>
  <c r="J468" i="26"/>
  <c r="J484" i="26"/>
  <c r="J312" i="26"/>
  <c r="J328" i="26"/>
  <c r="J344" i="26"/>
  <c r="J360" i="26"/>
  <c r="J376" i="26"/>
  <c r="J392" i="26"/>
  <c r="J408" i="26"/>
  <c r="J424" i="26"/>
  <c r="J440" i="26"/>
  <c r="J456" i="26"/>
  <c r="J472" i="26"/>
  <c r="I16" i="26"/>
  <c r="K30" i="26"/>
  <c r="K38" i="26"/>
  <c r="K46" i="26"/>
  <c r="K76" i="26"/>
  <c r="I88" i="26"/>
  <c r="K92" i="26"/>
  <c r="I104" i="26"/>
  <c r="K108" i="26"/>
  <c r="I120" i="26"/>
  <c r="K124" i="26"/>
  <c r="I136" i="26"/>
  <c r="K140" i="26"/>
  <c r="I152" i="26"/>
  <c r="K156" i="26"/>
  <c r="I168" i="26"/>
  <c r="K172" i="26"/>
  <c r="I180" i="26"/>
  <c r="K184" i="26"/>
  <c r="I196" i="26"/>
  <c r="K242" i="26"/>
  <c r="K248" i="26"/>
  <c r="I252" i="26"/>
  <c r="K258" i="26"/>
  <c r="K264" i="26"/>
  <c r="I268" i="26"/>
  <c r="K274" i="26"/>
  <c r="K280" i="26"/>
  <c r="I284" i="26"/>
  <c r="K290" i="26"/>
  <c r="K296" i="26"/>
  <c r="I300" i="26"/>
  <c r="K306" i="26"/>
  <c r="I316" i="26"/>
  <c r="I332" i="26"/>
  <c r="I348" i="26"/>
  <c r="I364" i="26"/>
  <c r="I380" i="26"/>
  <c r="I396" i="26"/>
  <c r="I412" i="26"/>
  <c r="I428" i="26"/>
  <c r="I444" i="26"/>
  <c r="I460" i="26"/>
  <c r="I476" i="26"/>
  <c r="I4" i="26"/>
  <c r="K18" i="26"/>
  <c r="K28" i="26"/>
  <c r="K44" i="26"/>
  <c r="I52" i="26"/>
  <c r="I56" i="26"/>
  <c r="K60" i="26"/>
  <c r="I72" i="26"/>
  <c r="K176" i="26"/>
  <c r="K182" i="26"/>
  <c r="K192" i="26"/>
  <c r="I200" i="26"/>
  <c r="K204" i="26"/>
  <c r="I216" i="26"/>
  <c r="K220" i="26"/>
  <c r="I232" i="26"/>
  <c r="K236" i="26"/>
  <c r="J8" i="26"/>
  <c r="J16" i="26"/>
  <c r="J24" i="26"/>
  <c r="J32" i="26"/>
  <c r="J40" i="26"/>
  <c r="J48" i="26"/>
  <c r="J56" i="26"/>
  <c r="J64" i="26"/>
  <c r="J72" i="26"/>
  <c r="J80" i="26"/>
  <c r="J88" i="26"/>
  <c r="J96" i="26"/>
  <c r="J104" i="26"/>
  <c r="J112" i="26"/>
  <c r="J120" i="26"/>
  <c r="J128" i="26"/>
  <c r="J136" i="26"/>
  <c r="J144" i="26"/>
  <c r="J152" i="26"/>
  <c r="J160" i="26"/>
  <c r="J168" i="26"/>
  <c r="J176" i="26"/>
  <c r="J184" i="26"/>
  <c r="J192" i="26"/>
  <c r="J200" i="26"/>
  <c r="J208" i="26"/>
  <c r="J216" i="26"/>
  <c r="J224" i="26"/>
  <c r="J232" i="26"/>
  <c r="J240" i="26"/>
  <c r="J248" i="26"/>
  <c r="J256" i="26"/>
  <c r="J264" i="26"/>
  <c r="J272" i="26"/>
  <c r="J280" i="26"/>
  <c r="J288" i="26"/>
  <c r="J296" i="26"/>
  <c r="J304" i="26"/>
  <c r="I320" i="26"/>
  <c r="I336" i="26"/>
  <c r="I352" i="26"/>
  <c r="I368" i="26"/>
  <c r="I384" i="26"/>
  <c r="I400" i="26"/>
  <c r="I416" i="26"/>
  <c r="I432" i="26"/>
  <c r="I448" i="26"/>
  <c r="I464" i="26"/>
  <c r="I480" i="26"/>
  <c r="J626" i="26"/>
  <c r="I631" i="26"/>
  <c r="J635" i="26"/>
  <c r="K643" i="26"/>
  <c r="I647" i="26"/>
  <c r="J651" i="26"/>
  <c r="K659" i="26"/>
  <c r="I663" i="26"/>
  <c r="J667" i="26"/>
  <c r="K675" i="26"/>
  <c r="I679" i="26"/>
  <c r="J683" i="26"/>
  <c r="K691" i="26"/>
  <c r="I695" i="26"/>
  <c r="J699" i="26"/>
  <c r="K707" i="26"/>
  <c r="K714" i="26"/>
  <c r="J746" i="26"/>
  <c r="K322" i="26"/>
  <c r="K346" i="26"/>
  <c r="K362" i="26"/>
  <c r="K378" i="26"/>
  <c r="K394" i="26"/>
  <c r="K410" i="26"/>
  <c r="K426" i="26"/>
  <c r="K442" i="26"/>
  <c r="K458" i="26"/>
  <c r="K474" i="26"/>
  <c r="J492" i="26"/>
  <c r="K498" i="26"/>
  <c r="J508" i="26"/>
  <c r="K514" i="26"/>
  <c r="J524" i="26"/>
  <c r="K334" i="26"/>
  <c r="K375" i="26"/>
  <c r="I443" i="26"/>
  <c r="K477" i="26"/>
  <c r="I518" i="26"/>
  <c r="J604" i="26"/>
  <c r="I717" i="26"/>
  <c r="J485" i="26"/>
  <c r="J166" i="26"/>
  <c r="J281" i="26"/>
  <c r="K357" i="26"/>
  <c r="J469" i="26"/>
  <c r="I553" i="26"/>
  <c r="J615" i="26"/>
  <c r="J645" i="26"/>
  <c r="K685" i="26"/>
  <c r="J709" i="26"/>
  <c r="K803" i="26"/>
  <c r="I879" i="26"/>
  <c r="J732" i="26"/>
  <c r="J773" i="26"/>
  <c r="J797" i="26"/>
  <c r="K807" i="26"/>
  <c r="J205" i="26"/>
  <c r="J329" i="26"/>
  <c r="I381" i="26"/>
  <c r="I421" i="26"/>
  <c r="I457" i="26"/>
  <c r="I517" i="26"/>
  <c r="K601" i="26"/>
  <c r="K652" i="26"/>
  <c r="K680" i="26"/>
  <c r="K700" i="26"/>
  <c r="I727" i="26"/>
  <c r="I763" i="26"/>
  <c r="K829" i="26"/>
  <c r="K843" i="26"/>
  <c r="K887" i="26"/>
  <c r="K907" i="26"/>
  <c r="K951" i="26"/>
  <c r="K971" i="26"/>
  <c r="K1428" i="26"/>
  <c r="J1518" i="26"/>
  <c r="J1742" i="26"/>
  <c r="K1424" i="26"/>
  <c r="J1474" i="26"/>
  <c r="J1510" i="26"/>
  <c r="J1690" i="26"/>
  <c r="I565" i="26"/>
  <c r="J597" i="26"/>
  <c r="I613" i="26"/>
  <c r="J636" i="26"/>
  <c r="J652" i="26"/>
  <c r="J668" i="26"/>
  <c r="J684" i="26"/>
  <c r="J700" i="26"/>
  <c r="I713" i="26"/>
  <c r="J825" i="26"/>
  <c r="J833" i="26"/>
  <c r="J857" i="26"/>
  <c r="J881" i="26"/>
  <c r="J921" i="26"/>
  <c r="J945" i="26"/>
  <c r="J985" i="26"/>
  <c r="K1436" i="26"/>
  <c r="J1486" i="26"/>
  <c r="I1540" i="26"/>
  <c r="J1634" i="26"/>
  <c r="J1702" i="26"/>
  <c r="J577" i="26"/>
  <c r="K597" i="26"/>
  <c r="J625" i="26"/>
  <c r="I721" i="26"/>
  <c r="J761" i="26"/>
  <c r="J793" i="26"/>
  <c r="J829" i="26"/>
  <c r="J861" i="26"/>
  <c r="J893" i="26"/>
  <c r="J925" i="26"/>
  <c r="J957" i="26"/>
  <c r="J989" i="26"/>
  <c r="K1416" i="26"/>
  <c r="J1462" i="26"/>
  <c r="J1534" i="26"/>
  <c r="J1578" i="26"/>
  <c r="J1714" i="26"/>
  <c r="J1770" i="26"/>
  <c r="J1802" i="26"/>
  <c r="J1834" i="26"/>
  <c r="J1866" i="26"/>
  <c r="J2001" i="26"/>
  <c r="J2002" i="26"/>
  <c r="K1617" i="26"/>
  <c r="K1649" i="26"/>
  <c r="J1694" i="26"/>
  <c r="J1746" i="26"/>
  <c r="J1778" i="26"/>
  <c r="J1810" i="26"/>
  <c r="J1842" i="26"/>
  <c r="J1874" i="26"/>
  <c r="J1894" i="26"/>
  <c r="J1910" i="26"/>
  <c r="J1926" i="26"/>
  <c r="J1942" i="26"/>
  <c r="J1958" i="26"/>
  <c r="J1974" i="26"/>
  <c r="J1994" i="26"/>
  <c r="J1558" i="26"/>
  <c r="I1584" i="26"/>
  <c r="J1602" i="26"/>
  <c r="J1670" i="26"/>
  <c r="J1738" i="26"/>
  <c r="J2006" i="26"/>
  <c r="J2038" i="26"/>
  <c r="J2070" i="26"/>
  <c r="J2102" i="26"/>
  <c r="J2118" i="26"/>
  <c r="J2142" i="26"/>
  <c r="J2162" i="26"/>
  <c r="J2182" i="26"/>
  <c r="J2206" i="26"/>
  <c r="J2226" i="26"/>
  <c r="J2246" i="26"/>
  <c r="J2270" i="26"/>
  <c r="J2286" i="26"/>
  <c r="J2302" i="26"/>
  <c r="J2318" i="26"/>
  <c r="J2334" i="26"/>
  <c r="J2350" i="26"/>
  <c r="K2388" i="26"/>
  <c r="J2033" i="26"/>
  <c r="J2065" i="26"/>
  <c r="J2097" i="26"/>
  <c r="J2153" i="26"/>
  <c r="J2217" i="26"/>
  <c r="K2280" i="26"/>
  <c r="K2312" i="26"/>
  <c r="K2344" i="26"/>
  <c r="J2022" i="26"/>
  <c r="J2054" i="26"/>
  <c r="J2086" i="26"/>
  <c r="J2114" i="26"/>
  <c r="J2134" i="26"/>
  <c r="J2158" i="26"/>
  <c r="J2178" i="26"/>
  <c r="J2198" i="26"/>
  <c r="J2222" i="26"/>
  <c r="J2242" i="26"/>
  <c r="J2262" i="26"/>
  <c r="J2282" i="26"/>
  <c r="J2298" i="26"/>
  <c r="J2314" i="26"/>
  <c r="J2330" i="26"/>
  <c r="J2346" i="26"/>
  <c r="J2366" i="26"/>
  <c r="K2380" i="26"/>
  <c r="J2069" i="26"/>
  <c r="J2101" i="26"/>
  <c r="J2169" i="26"/>
  <c r="J2233" i="26"/>
  <c r="K2284" i="26"/>
  <c r="K2316" i="26"/>
  <c r="K2348" i="26"/>
  <c r="J2362" i="26"/>
  <c r="J2378" i="26"/>
  <c r="J2394" i="26"/>
  <c r="J2410" i="26"/>
  <c r="J2426" i="26"/>
  <c r="J2442" i="26"/>
  <c r="J2458" i="26"/>
  <c r="J2474" i="26"/>
  <c r="J2490" i="26"/>
  <c r="J2506" i="26"/>
  <c r="J2522" i="26"/>
  <c r="J2538" i="26"/>
  <c r="J2554" i="26"/>
  <c r="J2665" i="26"/>
  <c r="K2396" i="26"/>
  <c r="K2428" i="26"/>
  <c r="K2460" i="26"/>
  <c r="K2492" i="26"/>
  <c r="K2524" i="26"/>
  <c r="J2597" i="26"/>
  <c r="J2390" i="26"/>
  <c r="J2406" i="26"/>
  <c r="J2422" i="26"/>
  <c r="J2438" i="26"/>
  <c r="J2454" i="26"/>
  <c r="J2470" i="26"/>
  <c r="J2486" i="26"/>
  <c r="J2502" i="26"/>
  <c r="J2518" i="26"/>
  <c r="J2534" i="26"/>
  <c r="J2550" i="26"/>
  <c r="J2577" i="26"/>
  <c r="J2609" i="26"/>
  <c r="J2641" i="26"/>
  <c r="J2673" i="26"/>
  <c r="K2368" i="26"/>
  <c r="K2400" i="26"/>
  <c r="K2432" i="26"/>
  <c r="K2464" i="26"/>
  <c r="K2496" i="26"/>
  <c r="K2528" i="26"/>
  <c r="J2569" i="26"/>
  <c r="J2633" i="26"/>
  <c r="J2861" i="26"/>
  <c r="J2893" i="26"/>
  <c r="J2925" i="26"/>
  <c r="J2993" i="26"/>
  <c r="J2705" i="26"/>
  <c r="J2777" i="26"/>
  <c r="J2813" i="26"/>
  <c r="J2836" i="26"/>
  <c r="J2789" i="26"/>
  <c r="J2857" i="26"/>
  <c r="J2889" i="26"/>
  <c r="J2921" i="26"/>
  <c r="J2709" i="26"/>
  <c r="J2749" i="26"/>
  <c r="J2781" i="26"/>
  <c r="J2812" i="26"/>
  <c r="J2837" i="26"/>
  <c r="J2953" i="26"/>
  <c r="J3001" i="26"/>
  <c r="J3086" i="26"/>
  <c r="J3102" i="26"/>
  <c r="J3118" i="26"/>
  <c r="J3073" i="26"/>
  <c r="J3045" i="26"/>
  <c r="J3147" i="26"/>
  <c r="J3190" i="26"/>
  <c r="K3229" i="26"/>
  <c r="J3258" i="26"/>
  <c r="J3306" i="26"/>
  <c r="J3202" i="26"/>
  <c r="J3242" i="26"/>
  <c r="J3122" i="26"/>
  <c r="J3139" i="26"/>
  <c r="J3214" i="26"/>
  <c r="J3230" i="26"/>
  <c r="K3257" i="26"/>
  <c r="K3281" i="26"/>
  <c r="J3146" i="26"/>
  <c r="J3178" i="26"/>
  <c r="K3245" i="26"/>
  <c r="K3277" i="26"/>
  <c r="K3297" i="26"/>
  <c r="K3313" i="26"/>
  <c r="K3329" i="26"/>
  <c r="J3350" i="26"/>
  <c r="K3317" i="26"/>
  <c r="J3346" i="26"/>
  <c r="J3374" i="26"/>
  <c r="J3278" i="26"/>
  <c r="J3338" i="26"/>
  <c r="J3406" i="26"/>
  <c r="J3490" i="26"/>
  <c r="J3506" i="26"/>
  <c r="J3502" i="26"/>
  <c r="J3498" i="26"/>
  <c r="J3560" i="26"/>
  <c r="J3418" i="26"/>
  <c r="J3434" i="26"/>
  <c r="J3450" i="26"/>
  <c r="J3556" i="26"/>
  <c r="J3584" i="26"/>
  <c r="J3588" i="26"/>
  <c r="J3580" i="26"/>
  <c r="J3640" i="26"/>
  <c r="J3592" i="26"/>
  <c r="K3619" i="26"/>
  <c r="K3643" i="26"/>
  <c r="J3596" i="26"/>
  <c r="J3620" i="26"/>
  <c r="J3650" i="26"/>
  <c r="K3611" i="26"/>
  <c r="J3632" i="26"/>
  <c r="J3666" i="26"/>
  <c r="J3694" i="26"/>
  <c r="K3712" i="26"/>
  <c r="J3742" i="26"/>
  <c r="J3695" i="26"/>
  <c r="K3740" i="26"/>
  <c r="J3687" i="26"/>
  <c r="K16" i="26"/>
  <c r="I24" i="26"/>
  <c r="K58" i="26"/>
  <c r="I64" i="26"/>
  <c r="K74" i="26"/>
  <c r="I84" i="26"/>
  <c r="K88" i="26"/>
  <c r="I100" i="26"/>
  <c r="K104" i="26"/>
  <c r="I116" i="26"/>
  <c r="K120" i="26"/>
  <c r="I132" i="26"/>
  <c r="K136" i="26"/>
  <c r="I148" i="26"/>
  <c r="K152" i="26"/>
  <c r="I164" i="26"/>
  <c r="K168" i="26"/>
  <c r="K180" i="26"/>
  <c r="K196" i="26"/>
  <c r="K202" i="26"/>
  <c r="K210" i="26"/>
  <c r="K218" i="26"/>
  <c r="K226" i="26"/>
  <c r="K234" i="26"/>
  <c r="I240" i="26"/>
  <c r="K246" i="26"/>
  <c r="K252" i="26"/>
  <c r="I256" i="26"/>
  <c r="K262" i="26"/>
  <c r="K268" i="26"/>
  <c r="I272" i="26"/>
  <c r="K278" i="26"/>
  <c r="K284" i="26"/>
  <c r="I288" i="26"/>
  <c r="K294" i="26"/>
  <c r="K300" i="26"/>
  <c r="I304" i="26"/>
  <c r="K310" i="26"/>
  <c r="K316" i="26"/>
  <c r="K332" i="26"/>
  <c r="K348" i="26"/>
  <c r="K364" i="26"/>
  <c r="K380" i="26"/>
  <c r="K396" i="26"/>
  <c r="K412" i="26"/>
  <c r="K428" i="26"/>
  <c r="K444" i="26"/>
  <c r="K460" i="26"/>
  <c r="K476" i="26"/>
  <c r="K4" i="26"/>
  <c r="I8" i="26"/>
  <c r="I12" i="26"/>
  <c r="K26" i="26"/>
  <c r="I36" i="26"/>
  <c r="K42" i="26"/>
  <c r="K52" i="26"/>
  <c r="K56" i="26"/>
  <c r="I68" i="26"/>
  <c r="K72" i="26"/>
  <c r="K82" i="26"/>
  <c r="K90" i="26"/>
  <c r="K98" i="26"/>
  <c r="K106" i="26"/>
  <c r="K114" i="26"/>
  <c r="K122" i="26"/>
  <c r="K130" i="26"/>
  <c r="K138" i="26"/>
  <c r="K146" i="26"/>
  <c r="K154" i="26"/>
  <c r="K162" i="26"/>
  <c r="K170" i="26"/>
  <c r="K190" i="26"/>
  <c r="K200" i="26"/>
  <c r="I212" i="26"/>
  <c r="K216" i="26"/>
  <c r="I228" i="26"/>
  <c r="K232" i="26"/>
  <c r="I10" i="26"/>
  <c r="I18" i="26"/>
  <c r="I26" i="26"/>
  <c r="I34" i="26"/>
  <c r="I42" i="26"/>
  <c r="I50" i="26"/>
  <c r="I58" i="26"/>
  <c r="I66" i="26"/>
  <c r="I74" i="26"/>
  <c r="I82" i="26"/>
  <c r="I90" i="26"/>
  <c r="I98" i="26"/>
  <c r="I106" i="26"/>
  <c r="I114" i="26"/>
  <c r="I122" i="26"/>
  <c r="I130" i="26"/>
  <c r="I138" i="26"/>
  <c r="I146" i="26"/>
  <c r="I154" i="26"/>
  <c r="I162" i="26"/>
  <c r="I170" i="26"/>
  <c r="I178" i="26"/>
  <c r="I186" i="26"/>
  <c r="I194" i="26"/>
  <c r="I202" i="26"/>
  <c r="I210" i="26"/>
  <c r="I218" i="26"/>
  <c r="I226" i="26"/>
  <c r="I234" i="26"/>
  <c r="I242" i="26"/>
  <c r="I250" i="26"/>
  <c r="I258" i="26"/>
  <c r="I266" i="26"/>
  <c r="I274" i="26"/>
  <c r="I282" i="26"/>
  <c r="I290" i="26"/>
  <c r="I298" i="26"/>
  <c r="I306" i="26"/>
  <c r="K320" i="26"/>
  <c r="K336" i="26"/>
  <c r="K352" i="26"/>
  <c r="K368" i="26"/>
  <c r="K384" i="26"/>
  <c r="K400" i="26"/>
  <c r="K416" i="26"/>
  <c r="K432" i="26"/>
  <c r="K448" i="26"/>
  <c r="K464" i="26"/>
  <c r="K480" i="26"/>
  <c r="K631" i="26"/>
  <c r="I635" i="26"/>
  <c r="J639" i="26"/>
  <c r="K647" i="26"/>
  <c r="I651" i="26"/>
  <c r="J655" i="26"/>
  <c r="K663" i="26"/>
  <c r="I667" i="26"/>
  <c r="J671" i="26"/>
  <c r="K679" i="26"/>
  <c r="I683" i="26"/>
  <c r="J687" i="26"/>
  <c r="K695" i="26"/>
  <c r="I699" i="26"/>
  <c r="J703" i="26"/>
  <c r="J714" i="26"/>
  <c r="K732" i="26"/>
  <c r="K330" i="26"/>
  <c r="K350" i="26"/>
  <c r="K366" i="26"/>
  <c r="K382" i="26"/>
  <c r="K398" i="26"/>
  <c r="K414" i="26"/>
  <c r="K430" i="26"/>
  <c r="K446" i="26"/>
  <c r="K462" i="26"/>
  <c r="K478" i="26"/>
  <c r="J488" i="26"/>
  <c r="K494" i="26"/>
  <c r="J504" i="26"/>
  <c r="K510" i="26"/>
  <c r="J520" i="26"/>
  <c r="K526" i="26"/>
  <c r="I386" i="26"/>
  <c r="J450" i="26"/>
  <c r="J526" i="26"/>
  <c r="J564" i="26"/>
  <c r="J121" i="26"/>
  <c r="I237" i="26"/>
  <c r="J541" i="26"/>
  <c r="K173" i="26"/>
  <c r="J294" i="26"/>
  <c r="I377" i="26"/>
  <c r="K485" i="26"/>
  <c r="J570" i="26"/>
  <c r="J629" i="26"/>
  <c r="K669" i="26"/>
  <c r="J693" i="26"/>
  <c r="J712" i="26"/>
  <c r="J781" i="26"/>
  <c r="I911" i="26"/>
  <c r="J785" i="26"/>
  <c r="K799" i="26"/>
  <c r="J186" i="26"/>
  <c r="I205" i="26"/>
  <c r="J250" i="26"/>
  <c r="J301" i="26"/>
  <c r="I329" i="26"/>
  <c r="J393" i="26"/>
  <c r="I433" i="26"/>
  <c r="I541" i="26"/>
  <c r="K571" i="26"/>
  <c r="J580" i="26"/>
  <c r="K603" i="26"/>
  <c r="K660" i="26"/>
  <c r="K684" i="26"/>
  <c r="K708" i="26"/>
  <c r="I730" i="26"/>
  <c r="I795" i="26"/>
  <c r="I819" i="26"/>
  <c r="K871" i="26"/>
  <c r="K891" i="26"/>
  <c r="K935" i="26"/>
  <c r="K955" i="26"/>
  <c r="J1437" i="26"/>
  <c r="I1492" i="26"/>
  <c r="J1730" i="26"/>
  <c r="I597" i="26"/>
  <c r="J616" i="26"/>
  <c r="J640" i="26"/>
  <c r="J656" i="26"/>
  <c r="J672" i="26"/>
  <c r="J688" i="26"/>
  <c r="J704" i="26"/>
  <c r="J745" i="26"/>
  <c r="J817" i="26"/>
  <c r="J873" i="26"/>
  <c r="J897" i="26"/>
  <c r="J937" i="26"/>
  <c r="J961" i="26"/>
  <c r="J1417" i="26"/>
  <c r="J1454" i="26"/>
  <c r="J1494" i="26"/>
  <c r="J1542" i="26"/>
  <c r="J1650" i="26"/>
  <c r="J1750" i="26"/>
  <c r="I577" i="26"/>
  <c r="J609" i="26"/>
  <c r="I625" i="26"/>
  <c r="J725" i="26"/>
  <c r="I761" i="26"/>
  <c r="I793" i="26"/>
  <c r="J821" i="26"/>
  <c r="J853" i="26"/>
  <c r="J885" i="26"/>
  <c r="J917" i="26"/>
  <c r="J949" i="26"/>
  <c r="J981" i="26"/>
  <c r="J1429" i="26"/>
  <c r="J1466" i="26"/>
  <c r="J1506" i="26"/>
  <c r="J1546" i="26"/>
  <c r="J1594" i="26"/>
  <c r="J1726" i="26"/>
  <c r="J1782" i="26"/>
  <c r="J1814" i="26"/>
  <c r="J1846" i="26"/>
  <c r="J1878" i="26"/>
  <c r="J2026" i="26"/>
  <c r="J2014" i="26"/>
  <c r="J1566" i="26"/>
  <c r="J1598" i="26"/>
  <c r="J1630" i="26"/>
  <c r="J1662" i="26"/>
  <c r="J1698" i="26"/>
  <c r="J1758" i="26"/>
  <c r="J1790" i="26"/>
  <c r="J1822" i="26"/>
  <c r="J1854" i="26"/>
  <c r="J1882" i="26"/>
  <c r="J1898" i="26"/>
  <c r="J1914" i="26"/>
  <c r="J1930" i="26"/>
  <c r="J1946" i="26"/>
  <c r="J1962" i="26"/>
  <c r="J1978" i="26"/>
  <c r="J2005" i="26"/>
  <c r="I1568" i="26"/>
  <c r="J1586" i="26"/>
  <c r="J1606" i="26"/>
  <c r="J1674" i="26"/>
  <c r="J1986" i="26"/>
  <c r="J2009" i="26"/>
  <c r="J2041" i="26"/>
  <c r="J2073" i="26"/>
  <c r="J2105" i="26"/>
  <c r="J2125" i="26"/>
  <c r="J2145" i="26"/>
  <c r="J2165" i="26"/>
  <c r="J2189" i="26"/>
  <c r="J2209" i="26"/>
  <c r="J2229" i="26"/>
  <c r="J2253" i="26"/>
  <c r="J2273" i="26"/>
  <c r="J2289" i="26"/>
  <c r="J2305" i="26"/>
  <c r="J2321" i="26"/>
  <c r="J2337" i="26"/>
  <c r="J2353" i="26"/>
  <c r="J2010" i="26"/>
  <c r="J2042" i="26"/>
  <c r="J2074" i="26"/>
  <c r="J2106" i="26"/>
  <c r="J2170" i="26"/>
  <c r="J2234" i="26"/>
  <c r="K2288" i="26"/>
  <c r="K2320" i="26"/>
  <c r="K2352" i="26"/>
  <c r="J2025" i="26"/>
  <c r="J2057" i="26"/>
  <c r="J2089" i="26"/>
  <c r="J2117" i="26"/>
  <c r="J2141" i="26"/>
  <c r="J2161" i="26"/>
  <c r="J2181" i="26"/>
  <c r="J2205" i="26"/>
  <c r="J2225" i="26"/>
  <c r="J2245" i="26"/>
  <c r="J2269" i="26"/>
  <c r="J2285" i="26"/>
  <c r="J2301" i="26"/>
  <c r="J2317" i="26"/>
  <c r="J2333" i="26"/>
  <c r="J2349" i="26"/>
  <c r="J2369" i="26"/>
  <c r="J2046" i="26"/>
  <c r="J2078" i="26"/>
  <c r="J2122" i="26"/>
  <c r="J2186" i="26"/>
  <c r="J2250" i="26"/>
  <c r="K2292" i="26"/>
  <c r="K2324" i="26"/>
  <c r="K2356" i="26"/>
  <c r="J2365" i="26"/>
  <c r="J2381" i="26"/>
  <c r="J2397" i="26"/>
  <c r="J2413" i="26"/>
  <c r="J2429" i="26"/>
  <c r="J2445" i="26"/>
  <c r="J2461" i="26"/>
  <c r="J2477" i="26"/>
  <c r="J2493" i="26"/>
  <c r="J2509" i="26"/>
  <c r="J2525" i="26"/>
  <c r="J2541" i="26"/>
  <c r="J2557" i="26"/>
  <c r="J2589" i="26"/>
  <c r="J2621" i="26"/>
  <c r="J2649" i="26"/>
  <c r="J2761" i="26"/>
  <c r="K2404" i="26"/>
  <c r="K2436" i="26"/>
  <c r="K2468" i="26"/>
  <c r="K2500" i="26"/>
  <c r="K2532" i="26"/>
  <c r="J2581" i="26"/>
  <c r="J2645" i="26"/>
  <c r="J2393" i="26"/>
  <c r="J2409" i="26"/>
  <c r="J2425" i="26"/>
  <c r="J2441" i="26"/>
  <c r="J2457" i="26"/>
  <c r="J2473" i="26"/>
  <c r="J2489" i="26"/>
  <c r="J2505" i="26"/>
  <c r="J2521" i="26"/>
  <c r="J2537" i="26"/>
  <c r="J2553" i="26"/>
  <c r="J2729" i="26"/>
  <c r="K2376" i="26"/>
  <c r="K2408" i="26"/>
  <c r="K2440" i="26"/>
  <c r="K2472" i="26"/>
  <c r="K2504" i="26"/>
  <c r="K2536" i="26"/>
  <c r="J2585" i="26"/>
  <c r="J2661" i="26"/>
  <c r="J2801" i="26"/>
  <c r="J2833" i="26"/>
  <c r="J2869" i="26"/>
  <c r="J2901" i="26"/>
  <c r="J2721" i="26"/>
  <c r="J2793" i="26"/>
  <c r="J2820" i="26"/>
  <c r="J2841" i="26"/>
  <c r="J2816" i="26"/>
  <c r="J2865" i="26"/>
  <c r="J2897" i="26"/>
  <c r="J2929" i="26"/>
  <c r="J2653" i="26"/>
  <c r="J2685" i="26"/>
  <c r="J2733" i="26"/>
  <c r="J2757" i="26"/>
  <c r="J2797" i="26"/>
  <c r="J2821" i="26"/>
  <c r="J2840" i="26"/>
  <c r="J2985" i="26"/>
  <c r="J3049" i="26"/>
  <c r="J3090" i="26"/>
  <c r="J3106" i="26"/>
  <c r="J3053" i="26"/>
  <c r="J3041" i="26"/>
  <c r="J3029" i="26"/>
  <c r="J3061" i="26"/>
  <c r="J3150" i="26"/>
  <c r="J3174" i="26"/>
  <c r="J3262" i="26"/>
  <c r="J3310" i="26"/>
  <c r="J3186" i="26"/>
  <c r="J3246" i="26"/>
  <c r="J3126" i="26"/>
  <c r="J3142" i="26"/>
  <c r="J3198" i="26"/>
  <c r="K3261" i="26"/>
  <c r="K3285" i="26"/>
  <c r="J3162" i="26"/>
  <c r="K3233" i="26"/>
  <c r="J3282" i="26"/>
  <c r="K3301" i="26"/>
  <c r="J3322" i="26"/>
  <c r="J3334" i="26"/>
  <c r="J3294" i="26"/>
  <c r="J3398" i="26"/>
  <c r="J3358" i="26"/>
  <c r="J3266" i="26"/>
  <c r="J3386" i="26"/>
  <c r="J3454" i="26"/>
  <c r="J3510" i="26"/>
  <c r="J3462" i="26"/>
  <c r="J3514" i="26"/>
  <c r="J3572" i="26"/>
  <c r="J3422" i="26"/>
  <c r="J3438" i="26"/>
  <c r="J3552" i="26"/>
  <c r="J3528" i="26"/>
  <c r="J3604" i="26"/>
  <c r="K3623" i="26"/>
  <c r="I3605" i="26"/>
  <c r="J3624" i="26"/>
  <c r="J3644" i="26"/>
  <c r="J3600" i="26"/>
  <c r="J3662" i="26"/>
  <c r="J3616" i="26"/>
  <c r="J3637" i="26"/>
  <c r="J3645" i="26"/>
  <c r="J3678" i="26"/>
  <c r="J3699" i="26"/>
  <c r="J3715" i="26"/>
  <c r="J3731" i="26"/>
  <c r="J3641" i="26"/>
  <c r="J3674" i="26"/>
  <c r="K3696" i="26"/>
  <c r="J3711" i="26"/>
  <c r="K3728" i="26"/>
  <c r="J3686" i="26"/>
  <c r="J3739" i="26"/>
  <c r="J3698" i="26"/>
  <c r="K3732" i="26"/>
  <c r="I324" i="26"/>
  <c r="I340" i="26"/>
  <c r="I356" i="26"/>
  <c r="I372" i="26"/>
  <c r="I388" i="26"/>
  <c r="I404" i="26"/>
  <c r="I420" i="26"/>
  <c r="I436" i="26"/>
  <c r="I452" i="26"/>
  <c r="I468" i="26"/>
  <c r="I484" i="26"/>
  <c r="I312" i="26"/>
  <c r="I328" i="26"/>
  <c r="I344" i="26"/>
  <c r="I360" i="26"/>
  <c r="I376" i="26"/>
  <c r="I392" i="26"/>
  <c r="I408" i="26"/>
  <c r="I424" i="26"/>
  <c r="I440" i="26"/>
  <c r="I456" i="26"/>
  <c r="I472" i="26"/>
  <c r="K14" i="26"/>
  <c r="K24" i="26"/>
  <c r="I32" i="26"/>
  <c r="I40" i="26"/>
  <c r="I48" i="26"/>
  <c r="K64" i="26"/>
  <c r="I80" i="26"/>
  <c r="K84" i="26"/>
  <c r="I96" i="26"/>
  <c r="K100" i="26"/>
  <c r="I112" i="26"/>
  <c r="K116" i="26"/>
  <c r="I128" i="26"/>
  <c r="K132" i="26"/>
  <c r="I144" i="26"/>
  <c r="K148" i="26"/>
  <c r="I160" i="26"/>
  <c r="K164" i="26"/>
  <c r="K174" i="26"/>
  <c r="K186" i="26"/>
  <c r="K240" i="26"/>
  <c r="I244" i="26"/>
  <c r="K250" i="26"/>
  <c r="K256" i="26"/>
  <c r="I260" i="26"/>
  <c r="K266" i="26"/>
  <c r="K272" i="26"/>
  <c r="I276" i="26"/>
  <c r="K282" i="26"/>
  <c r="K288" i="26"/>
  <c r="I292" i="26"/>
  <c r="K298" i="26"/>
  <c r="K304" i="26"/>
  <c r="I308" i="26"/>
  <c r="J316" i="26"/>
  <c r="J332" i="26"/>
  <c r="J348" i="26"/>
  <c r="J364" i="26"/>
  <c r="J380" i="26"/>
  <c r="J396" i="26"/>
  <c r="J412" i="26"/>
  <c r="J428" i="26"/>
  <c r="J444" i="26"/>
  <c r="J460" i="26"/>
  <c r="J476" i="26"/>
  <c r="K8" i="26"/>
  <c r="K12" i="26"/>
  <c r="I20" i="26"/>
  <c r="K36" i="26"/>
  <c r="K50" i="26"/>
  <c r="K54" i="26"/>
  <c r="K68" i="26"/>
  <c r="K178" i="26"/>
  <c r="I188" i="26"/>
  <c r="K194" i="26"/>
  <c r="I208" i="26"/>
  <c r="K212" i="26"/>
  <c r="I224" i="26"/>
  <c r="K228" i="26"/>
  <c r="J4" i="26"/>
  <c r="J12" i="26"/>
  <c r="J20" i="26"/>
  <c r="J28" i="26"/>
  <c r="J36" i="26"/>
  <c r="J44" i="26"/>
  <c r="J52" i="26"/>
  <c r="J60" i="26"/>
  <c r="J68" i="26"/>
  <c r="J76" i="26"/>
  <c r="J84" i="26"/>
  <c r="J92" i="26"/>
  <c r="J100" i="26"/>
  <c r="J108" i="26"/>
  <c r="J116" i="26"/>
  <c r="J124" i="26"/>
  <c r="J132" i="26"/>
  <c r="J140" i="26"/>
  <c r="J148" i="26"/>
  <c r="J156" i="26"/>
  <c r="J164" i="26"/>
  <c r="J172" i="26"/>
  <c r="J180" i="26"/>
  <c r="J188" i="26"/>
  <c r="J196" i="26"/>
  <c r="J204" i="26"/>
  <c r="J212" i="26"/>
  <c r="J220" i="26"/>
  <c r="J228" i="26"/>
  <c r="J236" i="26"/>
  <c r="J244" i="26"/>
  <c r="J252" i="26"/>
  <c r="J260" i="26"/>
  <c r="J268" i="26"/>
  <c r="J276" i="26"/>
  <c r="J284" i="26"/>
  <c r="J292" i="26"/>
  <c r="J300" i="26"/>
  <c r="J308" i="26"/>
  <c r="J320" i="26"/>
  <c r="J336" i="26"/>
  <c r="J352" i="26"/>
  <c r="J368" i="26"/>
  <c r="J384" i="26"/>
  <c r="J400" i="26"/>
  <c r="J416" i="26"/>
  <c r="J432" i="26"/>
  <c r="J448" i="26"/>
  <c r="J464" i="26"/>
  <c r="J480" i="26"/>
  <c r="K635" i="26"/>
  <c r="I639" i="26"/>
  <c r="J643" i="26"/>
  <c r="K651" i="26"/>
  <c r="I655" i="26"/>
  <c r="J659" i="26"/>
  <c r="K667" i="26"/>
  <c r="I671" i="26"/>
  <c r="J675" i="26"/>
  <c r="K683" i="26"/>
  <c r="I687" i="26"/>
  <c r="J691" i="26"/>
  <c r="K699" i="26"/>
  <c r="I703" i="26"/>
  <c r="J707" i="26"/>
  <c r="K338" i="26"/>
  <c r="K354" i="26"/>
  <c r="K370" i="26"/>
  <c r="K386" i="26"/>
  <c r="K402" i="26"/>
  <c r="K418" i="26"/>
  <c r="K434" i="26"/>
  <c r="K450" i="26"/>
  <c r="K466" i="26"/>
  <c r="K482" i="26"/>
  <c r="K490" i="26"/>
  <c r="J500" i="26"/>
  <c r="K506" i="26"/>
  <c r="J516" i="26"/>
  <c r="K522" i="26"/>
  <c r="K318" i="26"/>
  <c r="I539" i="26"/>
  <c r="I555" i="26"/>
  <c r="I571" i="26"/>
  <c r="I587" i="26"/>
  <c r="I603" i="26"/>
  <c r="I619" i="26"/>
  <c r="J730" i="26"/>
  <c r="I492" i="26"/>
  <c r="I508" i="26"/>
  <c r="I524" i="26"/>
  <c r="I762" i="26"/>
  <c r="J764" i="26"/>
  <c r="I778" i="26"/>
  <c r="J780" i="26"/>
  <c r="I794" i="26"/>
  <c r="J796" i="26"/>
  <c r="I810" i="26"/>
  <c r="J812" i="26"/>
  <c r="J828" i="26"/>
  <c r="J844" i="26"/>
  <c r="J860" i="26"/>
  <c r="J876" i="26"/>
  <c r="J892" i="26"/>
  <c r="J908" i="26"/>
  <c r="J924" i="26"/>
  <c r="J940" i="26"/>
  <c r="J956" i="26"/>
  <c r="J972" i="26"/>
  <c r="J988" i="26"/>
  <c r="J726" i="26"/>
  <c r="J742" i="26"/>
  <c r="J758" i="26"/>
  <c r="J774" i="26"/>
  <c r="J790" i="26"/>
  <c r="J806" i="26"/>
  <c r="I822" i="26"/>
  <c r="K824" i="26"/>
  <c r="I838" i="26"/>
  <c r="K840" i="26"/>
  <c r="I854" i="26"/>
  <c r="K856" i="26"/>
  <c r="I870" i="26"/>
  <c r="K872" i="26"/>
  <c r="I886" i="26"/>
  <c r="K888" i="26"/>
  <c r="I902" i="26"/>
  <c r="K904" i="26"/>
  <c r="I918" i="26"/>
  <c r="K920" i="26"/>
  <c r="I934" i="26"/>
  <c r="K936" i="26"/>
  <c r="I950" i="26"/>
  <c r="K952" i="26"/>
  <c r="I966" i="26"/>
  <c r="K968" i="26"/>
  <c r="I982" i="26"/>
  <c r="K984" i="26"/>
  <c r="I536" i="26"/>
  <c r="I552" i="26"/>
  <c r="I568" i="26"/>
  <c r="I584" i="26"/>
  <c r="I600" i="26"/>
  <c r="I616" i="26"/>
  <c r="I632" i="26"/>
  <c r="I648" i="26"/>
  <c r="I664" i="26"/>
  <c r="I680" i="26"/>
  <c r="I696" i="26"/>
  <c r="I716" i="26"/>
  <c r="J719" i="26"/>
  <c r="J722" i="26"/>
  <c r="J738" i="26"/>
  <c r="J754" i="26"/>
  <c r="I770" i="26"/>
  <c r="J772" i="26"/>
  <c r="J786" i="26"/>
  <c r="I802" i="26"/>
  <c r="J804" i="26"/>
  <c r="I818" i="26"/>
  <c r="K820" i="26"/>
  <c r="J836" i="26"/>
  <c r="I850" i="26"/>
  <c r="K852" i="26"/>
  <c r="J868" i="26"/>
  <c r="I882" i="26"/>
  <c r="K884" i="26"/>
  <c r="J900" i="26"/>
  <c r="I914" i="26"/>
  <c r="K916" i="26"/>
  <c r="J932" i="26"/>
  <c r="I946" i="26"/>
  <c r="K948" i="26"/>
  <c r="J964" i="26"/>
  <c r="I978" i="26"/>
  <c r="K980" i="26"/>
  <c r="I715" i="26"/>
  <c r="K734" i="26"/>
  <c r="I736" i="26"/>
  <c r="K752" i="26"/>
  <c r="K766" i="26"/>
  <c r="I768" i="26"/>
  <c r="K784" i="26"/>
  <c r="K798" i="26"/>
  <c r="I800" i="26"/>
  <c r="K830" i="26"/>
  <c r="K846" i="26"/>
  <c r="K862" i="26"/>
  <c r="K878" i="26"/>
  <c r="K894" i="26"/>
  <c r="K910" i="26"/>
  <c r="K926" i="26"/>
  <c r="K942" i="26"/>
  <c r="K958" i="26"/>
  <c r="K974" i="26"/>
  <c r="K990" i="26"/>
  <c r="K1422" i="26"/>
  <c r="J1424" i="26"/>
  <c r="J1438" i="26"/>
  <c r="I1440" i="26"/>
  <c r="I1456" i="26"/>
  <c r="I1468" i="26"/>
  <c r="I1484" i="26"/>
  <c r="I1500" i="26"/>
  <c r="I1516" i="26"/>
  <c r="I1532" i="26"/>
  <c r="I1548" i="26"/>
  <c r="I1564" i="26"/>
  <c r="I1596" i="26"/>
  <c r="J1616" i="26"/>
  <c r="J1648" i="26"/>
  <c r="K1716" i="26"/>
  <c r="J1716" i="26"/>
  <c r="I535" i="26"/>
  <c r="I551" i="26"/>
  <c r="I567" i="26"/>
  <c r="I583" i="26"/>
  <c r="I599" i="26"/>
  <c r="I615" i="26"/>
  <c r="K748" i="26"/>
  <c r="I496" i="26"/>
  <c r="I512" i="26"/>
  <c r="K530" i="26"/>
  <c r="K534" i="26"/>
  <c r="K538" i="26"/>
  <c r="K542" i="26"/>
  <c r="K546" i="26"/>
  <c r="K550" i="26"/>
  <c r="K554" i="26"/>
  <c r="K558" i="26"/>
  <c r="K562" i="26"/>
  <c r="K566" i="26"/>
  <c r="K570" i="26"/>
  <c r="K574" i="26"/>
  <c r="K578" i="26"/>
  <c r="K582" i="26"/>
  <c r="K586" i="26"/>
  <c r="K590" i="26"/>
  <c r="K594" i="26"/>
  <c r="K598" i="26"/>
  <c r="K602" i="26"/>
  <c r="K606" i="26"/>
  <c r="K610" i="26"/>
  <c r="K614" i="26"/>
  <c r="K618" i="26"/>
  <c r="K622" i="26"/>
  <c r="K626" i="26"/>
  <c r="K630" i="26"/>
  <c r="K634" i="26"/>
  <c r="K638" i="26"/>
  <c r="K642" i="26"/>
  <c r="K646" i="26"/>
  <c r="K650" i="26"/>
  <c r="K654" i="26"/>
  <c r="K658" i="26"/>
  <c r="K662" i="26"/>
  <c r="K666" i="26"/>
  <c r="K670" i="26"/>
  <c r="K674" i="26"/>
  <c r="K678" i="26"/>
  <c r="K682" i="26"/>
  <c r="K686" i="26"/>
  <c r="K690" i="26"/>
  <c r="K694" i="26"/>
  <c r="K698" i="26"/>
  <c r="K702" i="26"/>
  <c r="K706" i="26"/>
  <c r="K710" i="26"/>
  <c r="K762" i="26"/>
  <c r="I764" i="26"/>
  <c r="K778" i="26"/>
  <c r="I780" i="26"/>
  <c r="K794" i="26"/>
  <c r="I796" i="26"/>
  <c r="K810" i="26"/>
  <c r="I812" i="26"/>
  <c r="K826" i="26"/>
  <c r="K842" i="26"/>
  <c r="K858" i="26"/>
  <c r="K874" i="26"/>
  <c r="K890" i="26"/>
  <c r="K906" i="26"/>
  <c r="K922" i="26"/>
  <c r="K938" i="26"/>
  <c r="K954" i="26"/>
  <c r="K970" i="26"/>
  <c r="K986" i="26"/>
  <c r="I720" i="26"/>
  <c r="K728" i="26"/>
  <c r="K744" i="26"/>
  <c r="K760" i="26"/>
  <c r="K776" i="26"/>
  <c r="K792" i="26"/>
  <c r="K808" i="26"/>
  <c r="J822" i="26"/>
  <c r="I824" i="26"/>
  <c r="J838" i="26"/>
  <c r="I840" i="26"/>
  <c r="J854" i="26"/>
  <c r="I856" i="26"/>
  <c r="J870" i="26"/>
  <c r="I872" i="26"/>
  <c r="J886" i="26"/>
  <c r="I888" i="26"/>
  <c r="J902" i="26"/>
  <c r="I904" i="26"/>
  <c r="J918" i="26"/>
  <c r="I920" i="26"/>
  <c r="J934" i="26"/>
  <c r="I936" i="26"/>
  <c r="J950" i="26"/>
  <c r="I952" i="26"/>
  <c r="J966" i="26"/>
  <c r="I968" i="26"/>
  <c r="J982" i="26"/>
  <c r="I984" i="26"/>
  <c r="I540" i="26"/>
  <c r="I556" i="26"/>
  <c r="I572" i="26"/>
  <c r="I588" i="26"/>
  <c r="I604" i="26"/>
  <c r="I620" i="26"/>
  <c r="I636" i="26"/>
  <c r="I652" i="26"/>
  <c r="I668" i="26"/>
  <c r="I684" i="26"/>
  <c r="I700" i="26"/>
  <c r="I719" i="26"/>
  <c r="K724" i="26"/>
  <c r="K740" i="26"/>
  <c r="K756" i="26"/>
  <c r="K770" i="26"/>
  <c r="I772" i="26"/>
  <c r="K788" i="26"/>
  <c r="K802" i="26"/>
  <c r="I804" i="26"/>
  <c r="J818" i="26"/>
  <c r="I820" i="26"/>
  <c r="K834" i="26"/>
  <c r="J850" i="26"/>
  <c r="I852" i="26"/>
  <c r="K866" i="26"/>
  <c r="J882" i="26"/>
  <c r="I884" i="26"/>
  <c r="K898" i="26"/>
  <c r="J914" i="26"/>
  <c r="I916" i="26"/>
  <c r="K930" i="26"/>
  <c r="J946" i="26"/>
  <c r="I948" i="26"/>
  <c r="K962" i="26"/>
  <c r="J978" i="26"/>
  <c r="I980" i="26"/>
  <c r="K718" i="26"/>
  <c r="K720" i="26"/>
  <c r="J734" i="26"/>
  <c r="I750" i="26"/>
  <c r="J752" i="26"/>
  <c r="J766" i="26"/>
  <c r="I782" i="26"/>
  <c r="J784" i="26"/>
  <c r="J798" i="26"/>
  <c r="I814" i="26"/>
  <c r="K816" i="26"/>
  <c r="I830" i="26"/>
  <c r="K832" i="26"/>
  <c r="I846" i="26"/>
  <c r="K848" i="26"/>
  <c r="I862" i="26"/>
  <c r="K864" i="26"/>
  <c r="I878" i="26"/>
  <c r="K880" i="26"/>
  <c r="I894" i="26"/>
  <c r="K896" i="26"/>
  <c r="I910" i="26"/>
  <c r="K912" i="26"/>
  <c r="I926" i="26"/>
  <c r="K928" i="26"/>
  <c r="I942" i="26"/>
  <c r="K944" i="26"/>
  <c r="I958" i="26"/>
  <c r="K960" i="26"/>
  <c r="I974" i="26"/>
  <c r="K976" i="26"/>
  <c r="I990" i="26"/>
  <c r="K992" i="26"/>
  <c r="J1412" i="26"/>
  <c r="K1426" i="26"/>
  <c r="J1428" i="26"/>
  <c r="J1453" i="26"/>
  <c r="K1468" i="26"/>
  <c r="K1484" i="26"/>
  <c r="K1500" i="26"/>
  <c r="K1516" i="26"/>
  <c r="K1532" i="26"/>
  <c r="K1548" i="26"/>
  <c r="K1564" i="26"/>
  <c r="J1580" i="26"/>
  <c r="K1596" i="26"/>
  <c r="J1612" i="26"/>
  <c r="K1616" i="26"/>
  <c r="I1629" i="26"/>
  <c r="K1648" i="26"/>
  <c r="I1661" i="26"/>
  <c r="K1684" i="26"/>
  <c r="J1684" i="26"/>
  <c r="I531" i="26"/>
  <c r="I547" i="26"/>
  <c r="I563" i="26"/>
  <c r="I579" i="26"/>
  <c r="I595" i="26"/>
  <c r="I611" i="26"/>
  <c r="I627" i="26"/>
  <c r="I500" i="26"/>
  <c r="I516" i="26"/>
  <c r="I530" i="26"/>
  <c r="I534" i="26"/>
  <c r="I538" i="26"/>
  <c r="I542" i="26"/>
  <c r="I546" i="26"/>
  <c r="I550" i="26"/>
  <c r="I554" i="26"/>
  <c r="I558" i="26"/>
  <c r="I562" i="26"/>
  <c r="I566" i="26"/>
  <c r="I570" i="26"/>
  <c r="I574" i="26"/>
  <c r="I578" i="26"/>
  <c r="I582" i="26"/>
  <c r="I586" i="26"/>
  <c r="I590" i="26"/>
  <c r="I594" i="26"/>
  <c r="I598" i="26"/>
  <c r="I602" i="26"/>
  <c r="I606" i="26"/>
  <c r="I610" i="26"/>
  <c r="I614" i="26"/>
  <c r="I618" i="26"/>
  <c r="I622" i="26"/>
  <c r="I626" i="26"/>
  <c r="J630" i="26"/>
  <c r="J634" i="26"/>
  <c r="J638" i="26"/>
  <c r="J642" i="26"/>
  <c r="J646" i="26"/>
  <c r="J650" i="26"/>
  <c r="J654" i="26"/>
  <c r="J658" i="26"/>
  <c r="J662" i="26"/>
  <c r="J666" i="26"/>
  <c r="J670" i="26"/>
  <c r="J674" i="26"/>
  <c r="J678" i="26"/>
  <c r="J682" i="26"/>
  <c r="J686" i="26"/>
  <c r="J690" i="26"/>
  <c r="J694" i="26"/>
  <c r="J698" i="26"/>
  <c r="J702" i="26"/>
  <c r="J706" i="26"/>
  <c r="J710" i="26"/>
  <c r="J762" i="26"/>
  <c r="J778" i="26"/>
  <c r="J794" i="26"/>
  <c r="J810" i="26"/>
  <c r="I826" i="26"/>
  <c r="K828" i="26"/>
  <c r="I842" i="26"/>
  <c r="K844" i="26"/>
  <c r="I858" i="26"/>
  <c r="K860" i="26"/>
  <c r="I874" i="26"/>
  <c r="K876" i="26"/>
  <c r="I890" i="26"/>
  <c r="K892" i="26"/>
  <c r="I906" i="26"/>
  <c r="K908" i="26"/>
  <c r="I922" i="26"/>
  <c r="K924" i="26"/>
  <c r="I938" i="26"/>
  <c r="K940" i="26"/>
  <c r="I954" i="26"/>
  <c r="K956" i="26"/>
  <c r="I970" i="26"/>
  <c r="K972" i="26"/>
  <c r="I986" i="26"/>
  <c r="K988" i="26"/>
  <c r="I726" i="26"/>
  <c r="J728" i="26"/>
  <c r="I742" i="26"/>
  <c r="J744" i="26"/>
  <c r="I758" i="26"/>
  <c r="J760" i="26"/>
  <c r="I774" i="26"/>
  <c r="J776" i="26"/>
  <c r="I790" i="26"/>
  <c r="J792" i="26"/>
  <c r="I806" i="26"/>
  <c r="J808" i="26"/>
  <c r="J824" i="26"/>
  <c r="J840" i="26"/>
  <c r="J856" i="26"/>
  <c r="J872" i="26"/>
  <c r="J888" i="26"/>
  <c r="J904" i="26"/>
  <c r="J920" i="26"/>
  <c r="J936" i="26"/>
  <c r="J952" i="26"/>
  <c r="J968" i="26"/>
  <c r="J984" i="26"/>
  <c r="I528" i="26"/>
  <c r="I544" i="26"/>
  <c r="I560" i="26"/>
  <c r="I576" i="26"/>
  <c r="I592" i="26"/>
  <c r="I608" i="26"/>
  <c r="I624" i="26"/>
  <c r="I640" i="26"/>
  <c r="I656" i="26"/>
  <c r="I672" i="26"/>
  <c r="I688" i="26"/>
  <c r="I704" i="26"/>
  <c r="J720" i="26"/>
  <c r="I722" i="26"/>
  <c r="J724" i="26"/>
  <c r="I738" i="26"/>
  <c r="J740" i="26"/>
  <c r="I754" i="26"/>
  <c r="J756" i="26"/>
  <c r="J770" i="26"/>
  <c r="I786" i="26"/>
  <c r="J788" i="26"/>
  <c r="J802" i="26"/>
  <c r="J820" i="26"/>
  <c r="I834" i="26"/>
  <c r="K836" i="26"/>
  <c r="J852" i="26"/>
  <c r="I866" i="26"/>
  <c r="K868" i="26"/>
  <c r="J884" i="26"/>
  <c r="I898" i="26"/>
  <c r="K900" i="26"/>
  <c r="J916" i="26"/>
  <c r="I930" i="26"/>
  <c r="K932" i="26"/>
  <c r="J948" i="26"/>
  <c r="I962" i="26"/>
  <c r="K964" i="26"/>
  <c r="J980" i="26"/>
  <c r="J718" i="26"/>
  <c r="K736" i="26"/>
  <c r="K750" i="26"/>
  <c r="I752" i="26"/>
  <c r="K768" i="26"/>
  <c r="K782" i="26"/>
  <c r="I784" i="26"/>
  <c r="K800" i="26"/>
  <c r="K814" i="26"/>
  <c r="I816" i="26"/>
  <c r="J830" i="26"/>
  <c r="I832" i="26"/>
  <c r="J846" i="26"/>
  <c r="I848" i="26"/>
  <c r="J862" i="26"/>
  <c r="I864" i="26"/>
  <c r="J878" i="26"/>
  <c r="I880" i="26"/>
  <c r="J894" i="26"/>
  <c r="I896" i="26"/>
  <c r="J910" i="26"/>
  <c r="I912" i="26"/>
  <c r="J926" i="26"/>
  <c r="I928" i="26"/>
  <c r="J942" i="26"/>
  <c r="I944" i="26"/>
  <c r="J958" i="26"/>
  <c r="I960" i="26"/>
  <c r="J974" i="26"/>
  <c r="I976" i="26"/>
  <c r="J990" i="26"/>
  <c r="I992" i="26"/>
  <c r="K1414" i="26"/>
  <c r="J1416" i="26"/>
  <c r="K1430" i="26"/>
  <c r="J1432" i="26"/>
  <c r="K1440" i="26"/>
  <c r="K1456" i="26"/>
  <c r="I1580" i="26"/>
  <c r="I1612" i="26"/>
  <c r="K1629" i="26"/>
  <c r="K1661" i="26"/>
  <c r="I1438" i="26"/>
  <c r="J1449" i="26"/>
  <c r="K1453" i="26"/>
  <c r="J1465" i="26"/>
  <c r="J1481" i="26"/>
  <c r="J1497" i="26"/>
  <c r="J1513" i="26"/>
  <c r="J1529" i="26"/>
  <c r="J1545" i="26"/>
  <c r="J1561" i="26"/>
  <c r="J1577" i="26"/>
  <c r="J1593" i="26"/>
  <c r="J1609" i="26"/>
  <c r="I1617" i="26"/>
  <c r="K1636" i="26"/>
  <c r="I1649" i="26"/>
  <c r="K1668" i="26"/>
  <c r="I1697" i="26"/>
  <c r="I1412" i="26"/>
  <c r="I1428" i="26"/>
  <c r="K1448" i="26"/>
  <c r="I1464" i="26"/>
  <c r="J1476" i="26"/>
  <c r="J1492" i="26"/>
  <c r="J1508" i="26"/>
  <c r="J1524" i="26"/>
  <c r="J1540" i="26"/>
  <c r="J1556" i="26"/>
  <c r="J1565" i="26"/>
  <c r="K1581" i="26"/>
  <c r="I1597" i="26"/>
  <c r="K1604" i="26"/>
  <c r="K1645" i="26"/>
  <c r="J1664" i="26"/>
  <c r="K1700" i="26"/>
  <c r="J1700" i="26"/>
  <c r="K1732" i="26"/>
  <c r="J1732" i="26"/>
  <c r="J731" i="26"/>
  <c r="J747" i="26"/>
  <c r="J763" i="26"/>
  <c r="J779" i="26"/>
  <c r="J795" i="26"/>
  <c r="J811" i="26"/>
  <c r="J819" i="26"/>
  <c r="J827" i="26"/>
  <c r="J835" i="26"/>
  <c r="J843" i="26"/>
  <c r="J851" i="26"/>
  <c r="J859" i="26"/>
  <c r="J867" i="26"/>
  <c r="J875" i="26"/>
  <c r="J883" i="26"/>
  <c r="J891" i="26"/>
  <c r="J899" i="26"/>
  <c r="J907" i="26"/>
  <c r="J915" i="26"/>
  <c r="J923" i="26"/>
  <c r="J931" i="26"/>
  <c r="J939" i="26"/>
  <c r="J947" i="26"/>
  <c r="J955" i="26"/>
  <c r="J963" i="26"/>
  <c r="J971" i="26"/>
  <c r="J979" i="26"/>
  <c r="J987" i="26"/>
  <c r="I527" i="26"/>
  <c r="I543" i="26"/>
  <c r="I559" i="26"/>
  <c r="I575" i="26"/>
  <c r="I591" i="26"/>
  <c r="I607" i="26"/>
  <c r="I623" i="26"/>
  <c r="K730" i="26"/>
  <c r="I748" i="26"/>
  <c r="I488" i="26"/>
  <c r="I504" i="26"/>
  <c r="I520" i="26"/>
  <c r="I630" i="26"/>
  <c r="I634" i="26"/>
  <c r="I638" i="26"/>
  <c r="I642" i="26"/>
  <c r="I646" i="26"/>
  <c r="I650" i="26"/>
  <c r="I654" i="26"/>
  <c r="I658" i="26"/>
  <c r="I662" i="26"/>
  <c r="I666" i="26"/>
  <c r="I670" i="26"/>
  <c r="I674" i="26"/>
  <c r="I678" i="26"/>
  <c r="I682" i="26"/>
  <c r="I686" i="26"/>
  <c r="I690" i="26"/>
  <c r="I694" i="26"/>
  <c r="I698" i="26"/>
  <c r="I702" i="26"/>
  <c r="I706" i="26"/>
  <c r="I710" i="26"/>
  <c r="K764" i="26"/>
  <c r="K780" i="26"/>
  <c r="K796" i="26"/>
  <c r="K812" i="26"/>
  <c r="J826" i="26"/>
  <c r="I828" i="26"/>
  <c r="J842" i="26"/>
  <c r="I844" i="26"/>
  <c r="J858" i="26"/>
  <c r="I860" i="26"/>
  <c r="J874" i="26"/>
  <c r="I876" i="26"/>
  <c r="J890" i="26"/>
  <c r="I892" i="26"/>
  <c r="J906" i="26"/>
  <c r="I908" i="26"/>
  <c r="J922" i="26"/>
  <c r="I924" i="26"/>
  <c r="J938" i="26"/>
  <c r="I940" i="26"/>
  <c r="J954" i="26"/>
  <c r="I956" i="26"/>
  <c r="J970" i="26"/>
  <c r="I972" i="26"/>
  <c r="J986" i="26"/>
  <c r="I988" i="26"/>
  <c r="K726" i="26"/>
  <c r="I728" i="26"/>
  <c r="K742" i="26"/>
  <c r="I744" i="26"/>
  <c r="K758" i="26"/>
  <c r="I760" i="26"/>
  <c r="K774" i="26"/>
  <c r="I776" i="26"/>
  <c r="K790" i="26"/>
  <c r="I792" i="26"/>
  <c r="K806" i="26"/>
  <c r="I808" i="26"/>
  <c r="K822" i="26"/>
  <c r="K838" i="26"/>
  <c r="K854" i="26"/>
  <c r="K870" i="26"/>
  <c r="K886" i="26"/>
  <c r="K902" i="26"/>
  <c r="K918" i="26"/>
  <c r="K934" i="26"/>
  <c r="K950" i="26"/>
  <c r="K966" i="26"/>
  <c r="K982" i="26"/>
  <c r="I532" i="26"/>
  <c r="I548" i="26"/>
  <c r="I564" i="26"/>
  <c r="I580" i="26"/>
  <c r="I596" i="26"/>
  <c r="I612" i="26"/>
  <c r="I628" i="26"/>
  <c r="I644" i="26"/>
  <c r="I660" i="26"/>
  <c r="I676" i="26"/>
  <c r="I692" i="26"/>
  <c r="I708" i="26"/>
  <c r="K722" i="26"/>
  <c r="I724" i="26"/>
  <c r="K738" i="26"/>
  <c r="I740" i="26"/>
  <c r="K754" i="26"/>
  <c r="I756" i="26"/>
  <c r="K772" i="26"/>
  <c r="K786" i="26"/>
  <c r="I788" i="26"/>
  <c r="K804" i="26"/>
  <c r="K818" i="26"/>
  <c r="J834" i="26"/>
  <c r="I836" i="26"/>
  <c r="K850" i="26"/>
  <c r="J866" i="26"/>
  <c r="I868" i="26"/>
  <c r="K882" i="26"/>
  <c r="J898" i="26"/>
  <c r="I900" i="26"/>
  <c r="K914" i="26"/>
  <c r="J930" i="26"/>
  <c r="I932" i="26"/>
  <c r="K946" i="26"/>
  <c r="J962" i="26"/>
  <c r="I964" i="26"/>
  <c r="K978" i="26"/>
  <c r="I712" i="26"/>
  <c r="J715" i="26"/>
  <c r="I734" i="26"/>
  <c r="J736" i="26"/>
  <c r="J750" i="26"/>
  <c r="I766" i="26"/>
  <c r="J768" i="26"/>
  <c r="J782" i="26"/>
  <c r="I798" i="26"/>
  <c r="J800" i="26"/>
  <c r="J814" i="26"/>
  <c r="J816" i="26"/>
  <c r="J832" i="26"/>
  <c r="J848" i="26"/>
  <c r="J864" i="26"/>
  <c r="J880" i="26"/>
  <c r="J896" i="26"/>
  <c r="J912" i="26"/>
  <c r="J928" i="26"/>
  <c r="J944" i="26"/>
  <c r="J960" i="26"/>
  <c r="J976" i="26"/>
  <c r="J992" i="26"/>
  <c r="K1418" i="26"/>
  <c r="J1420" i="26"/>
  <c r="K1434" i="26"/>
  <c r="J1436" i="26"/>
  <c r="I1453" i="26"/>
  <c r="J1468" i="26"/>
  <c r="J1484" i="26"/>
  <c r="J1500" i="26"/>
  <c r="J1516" i="26"/>
  <c r="J1532" i="26"/>
  <c r="J1548" i="26"/>
  <c r="J1564" i="26"/>
  <c r="K1580" i="26"/>
  <c r="J1596" i="26"/>
  <c r="K1612" i="26"/>
  <c r="J1629" i="26"/>
  <c r="J1661" i="26"/>
  <c r="K1748" i="26"/>
  <c r="J1748" i="26"/>
  <c r="I1449" i="26"/>
  <c r="I1452" i="26"/>
  <c r="K1472" i="26"/>
  <c r="I1497" i="26"/>
  <c r="J1504" i="26"/>
  <c r="K1513" i="26"/>
  <c r="K1536" i="26"/>
  <c r="I1561" i="26"/>
  <c r="J1568" i="26"/>
  <c r="K1577" i="26"/>
  <c r="K1600" i="26"/>
  <c r="J1729" i="26"/>
  <c r="I1416" i="26"/>
  <c r="I1424" i="26"/>
  <c r="I1485" i="26"/>
  <c r="K1492" i="26"/>
  <c r="K1501" i="26"/>
  <c r="J1517" i="26"/>
  <c r="I1549" i="26"/>
  <c r="K1556" i="26"/>
  <c r="I1565" i="26"/>
  <c r="K1565" i="26"/>
  <c r="J1572" i="26"/>
  <c r="K1588" i="26"/>
  <c r="J1604" i="26"/>
  <c r="J1632" i="26"/>
  <c r="I1684" i="26"/>
  <c r="I1748" i="26"/>
  <c r="J739" i="26"/>
  <c r="J759" i="26"/>
  <c r="J783" i="26"/>
  <c r="J803" i="26"/>
  <c r="J839" i="26"/>
  <c r="J871" i="26"/>
  <c r="J903" i="26"/>
  <c r="J935" i="26"/>
  <c r="J967" i="26"/>
  <c r="J1414" i="26"/>
  <c r="J1423" i="26"/>
  <c r="J1430" i="26"/>
  <c r="I1444" i="26"/>
  <c r="I1460" i="26"/>
  <c r="J1473" i="26"/>
  <c r="K1489" i="26"/>
  <c r="I1505" i="26"/>
  <c r="J1537" i="26"/>
  <c r="K1553" i="26"/>
  <c r="I1569" i="26"/>
  <c r="J1601" i="26"/>
  <c r="J1681" i="26"/>
  <c r="K1681" i="26"/>
  <c r="J1713" i="26"/>
  <c r="K1713" i="26"/>
  <c r="J1745" i="26"/>
  <c r="K1745" i="26"/>
  <c r="K1764" i="26"/>
  <c r="I1780" i="26"/>
  <c r="K1796" i="26"/>
  <c r="I1812" i="26"/>
  <c r="K1828" i="26"/>
  <c r="I1844" i="26"/>
  <c r="K1860" i="26"/>
  <c r="I1876" i="26"/>
  <c r="J1984" i="26"/>
  <c r="I1992" i="26"/>
  <c r="K2000" i="26"/>
  <c r="J2016" i="26"/>
  <c r="I2024" i="26"/>
  <c r="K2032" i="26"/>
  <c r="J2048" i="26"/>
  <c r="I2056" i="26"/>
  <c r="K2064" i="26"/>
  <c r="J2080" i="26"/>
  <c r="I2088" i="26"/>
  <c r="K2096" i="26"/>
  <c r="J2116" i="26"/>
  <c r="I2132" i="26"/>
  <c r="K2148" i="26"/>
  <c r="J2180" i="26"/>
  <c r="I2196" i="26"/>
  <c r="K2212" i="26"/>
  <c r="J2244" i="26"/>
  <c r="I2260" i="26"/>
  <c r="K1680" i="26"/>
  <c r="I1696" i="26"/>
  <c r="K1712" i="26"/>
  <c r="I1728" i="26"/>
  <c r="K1744" i="26"/>
  <c r="I1760" i="26"/>
  <c r="I1776" i="26"/>
  <c r="I1792" i="26"/>
  <c r="I1808" i="26"/>
  <c r="I1824" i="26"/>
  <c r="I1840" i="26"/>
  <c r="I1856" i="26"/>
  <c r="I1872" i="26"/>
  <c r="K1881" i="26"/>
  <c r="K1889" i="26"/>
  <c r="K1897" i="26"/>
  <c r="K1905" i="26"/>
  <c r="K1913" i="26"/>
  <c r="K1921" i="26"/>
  <c r="K1929" i="26"/>
  <c r="K1937" i="26"/>
  <c r="K1945" i="26"/>
  <c r="K1953" i="26"/>
  <c r="K1961" i="26"/>
  <c r="K1969" i="26"/>
  <c r="K1977" i="26"/>
  <c r="J2112" i="26"/>
  <c r="I2128" i="26"/>
  <c r="K2144" i="26"/>
  <c r="J2176" i="26"/>
  <c r="I2192" i="26"/>
  <c r="K2208" i="26"/>
  <c r="J2240" i="26"/>
  <c r="I2256" i="26"/>
  <c r="K2272" i="26"/>
  <c r="I1625" i="26"/>
  <c r="J1641" i="26"/>
  <c r="I1657" i="26"/>
  <c r="J1673" i="26"/>
  <c r="K1677" i="26"/>
  <c r="J1689" i="26"/>
  <c r="K1693" i="26"/>
  <c r="J1705" i="26"/>
  <c r="K1709" i="26"/>
  <c r="J1721" i="26"/>
  <c r="K1725" i="26"/>
  <c r="J1737" i="26"/>
  <c r="K1741" i="26"/>
  <c r="J1753" i="26"/>
  <c r="K1757" i="26"/>
  <c r="I1769" i="26"/>
  <c r="J1785" i="26"/>
  <c r="K1789" i="26"/>
  <c r="I1801" i="26"/>
  <c r="J1817" i="26"/>
  <c r="K1821" i="26"/>
  <c r="I1833" i="26"/>
  <c r="J1849" i="26"/>
  <c r="K1853" i="26"/>
  <c r="I1865" i="26"/>
  <c r="I1480" i="26"/>
  <c r="K1496" i="26"/>
  <c r="I1512" i="26"/>
  <c r="K1528" i="26"/>
  <c r="I1544" i="26"/>
  <c r="K1560" i="26"/>
  <c r="I1576" i="26"/>
  <c r="K1592" i="26"/>
  <c r="I1608" i="26"/>
  <c r="K1624" i="26"/>
  <c r="J1628" i="26"/>
  <c r="K1640" i="26"/>
  <c r="J1644" i="26"/>
  <c r="K1656" i="26"/>
  <c r="J1660" i="26"/>
  <c r="K1672" i="26"/>
  <c r="J1676" i="26"/>
  <c r="I1688" i="26"/>
  <c r="K1704" i="26"/>
  <c r="J1708" i="26"/>
  <c r="I1720" i="26"/>
  <c r="K1736" i="26"/>
  <c r="J1740" i="26"/>
  <c r="I1752" i="26"/>
  <c r="I1768" i="26"/>
  <c r="I1784" i="26"/>
  <c r="I1800" i="26"/>
  <c r="I1816" i="26"/>
  <c r="I1832" i="26"/>
  <c r="I1848" i="26"/>
  <c r="I1864" i="26"/>
  <c r="J1880" i="26"/>
  <c r="I2120" i="26"/>
  <c r="I2136" i="26"/>
  <c r="I2152" i="26"/>
  <c r="I2168" i="26"/>
  <c r="I2184" i="26"/>
  <c r="I2200" i="26"/>
  <c r="I2216" i="26"/>
  <c r="I2232" i="26"/>
  <c r="I2248" i="26"/>
  <c r="I2264" i="26"/>
  <c r="J2564" i="26"/>
  <c r="J2580" i="26"/>
  <c r="J2596" i="26"/>
  <c r="J2612" i="26"/>
  <c r="J2628" i="26"/>
  <c r="J2644" i="26"/>
  <c r="J2660" i="26"/>
  <c r="J2676" i="26"/>
  <c r="J2692" i="26"/>
  <c r="J2708" i="26"/>
  <c r="J2724" i="26"/>
  <c r="J2740" i="26"/>
  <c r="J2756" i="26"/>
  <c r="J2772" i="26"/>
  <c r="J2788" i="26"/>
  <c r="J2815" i="26"/>
  <c r="I2831" i="26"/>
  <c r="J2847" i="26"/>
  <c r="K2851" i="26"/>
  <c r="J2855" i="26"/>
  <c r="K2859" i="26"/>
  <c r="J2863" i="26"/>
  <c r="K2867" i="26"/>
  <c r="J2871" i="26"/>
  <c r="K2875" i="26"/>
  <c r="J2879" i="26"/>
  <c r="K2883" i="26"/>
  <c r="J2887" i="26"/>
  <c r="K2891" i="26"/>
  <c r="J2895" i="26"/>
  <c r="K2899" i="26"/>
  <c r="J2903" i="26"/>
  <c r="K2907" i="26"/>
  <c r="J2911" i="26"/>
  <c r="K2915" i="26"/>
  <c r="J2919" i="26"/>
  <c r="K2923" i="26"/>
  <c r="J2927" i="26"/>
  <c r="K2931" i="26"/>
  <c r="I2939" i="26"/>
  <c r="J2947" i="26"/>
  <c r="K2963" i="26"/>
  <c r="I2971" i="26"/>
  <c r="K1451" i="26"/>
  <c r="K1467" i="26"/>
  <c r="K1483" i="26"/>
  <c r="K1499" i="26"/>
  <c r="K1515" i="26"/>
  <c r="K1531" i="26"/>
  <c r="K1547" i="26"/>
  <c r="K1563" i="26"/>
  <c r="K1579" i="26"/>
  <c r="K1595" i="26"/>
  <c r="K1611" i="26"/>
  <c r="K1627" i="26"/>
  <c r="K1643" i="26"/>
  <c r="K1659" i="26"/>
  <c r="K1675" i="26"/>
  <c r="K1691" i="26"/>
  <c r="K1707" i="26"/>
  <c r="K1723" i="26"/>
  <c r="K1739" i="26"/>
  <c r="K1755" i="26"/>
  <c r="K1771" i="26"/>
  <c r="K1787" i="26"/>
  <c r="K1803" i="26"/>
  <c r="K1819" i="26"/>
  <c r="K1835" i="26"/>
  <c r="K1851" i="26"/>
  <c r="K1867" i="26"/>
  <c r="K1883" i="26"/>
  <c r="K1899" i="26"/>
  <c r="K1915" i="26"/>
  <c r="K1931" i="26"/>
  <c r="K1947" i="26"/>
  <c r="K1963" i="26"/>
  <c r="K1979" i="26"/>
  <c r="K2279" i="26"/>
  <c r="K2295" i="26"/>
  <c r="K2311" i="26"/>
  <c r="K2327" i="26"/>
  <c r="K2343" i="26"/>
  <c r="K2359" i="26"/>
  <c r="K2375" i="26"/>
  <c r="K2391" i="26"/>
  <c r="K2407" i="26"/>
  <c r="K2423" i="26"/>
  <c r="K2439" i="26"/>
  <c r="K2455" i="26"/>
  <c r="K2471" i="26"/>
  <c r="K2487" i="26"/>
  <c r="K2503" i="26"/>
  <c r="K2519" i="26"/>
  <c r="K2535" i="26"/>
  <c r="K2551" i="26"/>
  <c r="J1456" i="26"/>
  <c r="K1465" i="26"/>
  <c r="K1488" i="26"/>
  <c r="I1513" i="26"/>
  <c r="J1520" i="26"/>
  <c r="K1529" i="26"/>
  <c r="K1552" i="26"/>
  <c r="I1577" i="26"/>
  <c r="J1584" i="26"/>
  <c r="K1593" i="26"/>
  <c r="J1617" i="26"/>
  <c r="I1432" i="26"/>
  <c r="I1445" i="26"/>
  <c r="I1448" i="26"/>
  <c r="I1469" i="26"/>
  <c r="K1476" i="26"/>
  <c r="K1485" i="26"/>
  <c r="J1501" i="26"/>
  <c r="I1533" i="26"/>
  <c r="K1540" i="26"/>
  <c r="K1549" i="26"/>
  <c r="J1597" i="26"/>
  <c r="I1613" i="26"/>
  <c r="I1645" i="26"/>
  <c r="K1664" i="26"/>
  <c r="J723" i="26"/>
  <c r="J743" i="26"/>
  <c r="J767" i="26"/>
  <c r="J787" i="26"/>
  <c r="J807" i="26"/>
  <c r="J831" i="26"/>
  <c r="J863" i="26"/>
  <c r="J895" i="26"/>
  <c r="J927" i="26"/>
  <c r="J959" i="26"/>
  <c r="J991" i="26"/>
  <c r="J1411" i="26"/>
  <c r="J1418" i="26"/>
  <c r="J1427" i="26"/>
  <c r="J1434" i="26"/>
  <c r="J1441" i="26"/>
  <c r="K1445" i="26"/>
  <c r="J1457" i="26"/>
  <c r="K1461" i="26"/>
  <c r="J1489" i="26"/>
  <c r="K1505" i="26"/>
  <c r="I1521" i="26"/>
  <c r="J1553" i="26"/>
  <c r="K1569" i="26"/>
  <c r="I1585" i="26"/>
  <c r="J1633" i="26"/>
  <c r="I1636" i="26"/>
  <c r="J1665" i="26"/>
  <c r="I1668" i="26"/>
  <c r="I1761" i="26"/>
  <c r="J1777" i="26"/>
  <c r="I1793" i="26"/>
  <c r="J1809" i="26"/>
  <c r="I1825" i="26"/>
  <c r="J1841" i="26"/>
  <c r="I1857" i="26"/>
  <c r="J1873" i="26"/>
  <c r="J1884" i="26"/>
  <c r="K1888" i="26"/>
  <c r="J1892" i="26"/>
  <c r="K1896" i="26"/>
  <c r="J1900" i="26"/>
  <c r="K1904" i="26"/>
  <c r="J1908" i="26"/>
  <c r="K1912" i="26"/>
  <c r="J1916" i="26"/>
  <c r="K1920" i="26"/>
  <c r="J1924" i="26"/>
  <c r="K1928" i="26"/>
  <c r="J1932" i="26"/>
  <c r="K1936" i="26"/>
  <c r="J1940" i="26"/>
  <c r="K1944" i="26"/>
  <c r="J1948" i="26"/>
  <c r="K1952" i="26"/>
  <c r="J1956" i="26"/>
  <c r="K1960" i="26"/>
  <c r="J1964" i="26"/>
  <c r="K1968" i="26"/>
  <c r="J1972" i="26"/>
  <c r="K1976" i="26"/>
  <c r="J1980" i="26"/>
  <c r="I1984" i="26"/>
  <c r="K1992" i="26"/>
  <c r="J2008" i="26"/>
  <c r="I2016" i="26"/>
  <c r="K2024" i="26"/>
  <c r="J2040" i="26"/>
  <c r="I2048" i="26"/>
  <c r="K2056" i="26"/>
  <c r="J2072" i="26"/>
  <c r="I2080" i="26"/>
  <c r="K2088" i="26"/>
  <c r="J2104" i="26"/>
  <c r="I2116" i="26"/>
  <c r="K2132" i="26"/>
  <c r="J2164" i="26"/>
  <c r="I2180" i="26"/>
  <c r="K2196" i="26"/>
  <c r="J2228" i="26"/>
  <c r="I2244" i="26"/>
  <c r="K2260" i="26"/>
  <c r="I1677" i="26"/>
  <c r="J1693" i="26"/>
  <c r="I1709" i="26"/>
  <c r="J1725" i="26"/>
  <c r="I1741" i="26"/>
  <c r="J1757" i="26"/>
  <c r="K1761" i="26"/>
  <c r="J1773" i="26"/>
  <c r="K1777" i="26"/>
  <c r="J1789" i="26"/>
  <c r="K1793" i="26"/>
  <c r="J1805" i="26"/>
  <c r="K1809" i="26"/>
  <c r="J1821" i="26"/>
  <c r="K1825" i="26"/>
  <c r="J1837" i="26"/>
  <c r="K1841" i="26"/>
  <c r="J1853" i="26"/>
  <c r="K1857" i="26"/>
  <c r="J1869" i="26"/>
  <c r="K1873" i="26"/>
  <c r="J1881" i="26"/>
  <c r="I1885" i="26"/>
  <c r="J1889" i="26"/>
  <c r="I1893" i="26"/>
  <c r="J1897" i="26"/>
  <c r="I1901" i="26"/>
  <c r="J1905" i="26"/>
  <c r="I1909" i="26"/>
  <c r="J1913" i="26"/>
  <c r="I1917" i="26"/>
  <c r="J1921" i="26"/>
  <c r="I1925" i="26"/>
  <c r="J1929" i="26"/>
  <c r="I1933" i="26"/>
  <c r="J1937" i="26"/>
  <c r="I1941" i="26"/>
  <c r="J1945" i="26"/>
  <c r="I1949" i="26"/>
  <c r="J1953" i="26"/>
  <c r="I1957" i="26"/>
  <c r="J1961" i="26"/>
  <c r="I1965" i="26"/>
  <c r="J1969" i="26"/>
  <c r="I1973" i="26"/>
  <c r="J1977" i="26"/>
  <c r="I1981" i="26"/>
  <c r="I2112" i="26"/>
  <c r="K2128" i="26"/>
  <c r="J2160" i="26"/>
  <c r="I2176" i="26"/>
  <c r="K2192" i="26"/>
  <c r="J2224" i="26"/>
  <c r="I2240" i="26"/>
  <c r="K2256" i="26"/>
  <c r="I1628" i="26"/>
  <c r="K1644" i="26"/>
  <c r="I1660" i="26"/>
  <c r="K1676" i="26"/>
  <c r="J1680" i="26"/>
  <c r="K1692" i="26"/>
  <c r="J1696" i="26"/>
  <c r="K1708" i="26"/>
  <c r="J1712" i="26"/>
  <c r="K1724" i="26"/>
  <c r="J1728" i="26"/>
  <c r="K1740" i="26"/>
  <c r="J1744" i="26"/>
  <c r="K1756" i="26"/>
  <c r="J1760" i="26"/>
  <c r="I1772" i="26"/>
  <c r="K1788" i="26"/>
  <c r="J1792" i="26"/>
  <c r="I1804" i="26"/>
  <c r="K1820" i="26"/>
  <c r="J1824" i="26"/>
  <c r="I1836" i="26"/>
  <c r="K1852" i="26"/>
  <c r="J1856" i="26"/>
  <c r="I1868" i="26"/>
  <c r="J1988" i="26"/>
  <c r="J1996" i="26"/>
  <c r="J2004" i="26"/>
  <c r="J2012" i="26"/>
  <c r="J2020" i="26"/>
  <c r="J2028" i="26"/>
  <c r="J2036" i="26"/>
  <c r="J2044" i="26"/>
  <c r="J2052" i="26"/>
  <c r="J2060" i="26"/>
  <c r="J2068" i="26"/>
  <c r="J2076" i="26"/>
  <c r="J2084" i="26"/>
  <c r="J2092" i="26"/>
  <c r="J2100" i="26"/>
  <c r="J2108" i="26"/>
  <c r="J2124" i="26"/>
  <c r="J2140" i="26"/>
  <c r="J2156" i="26"/>
  <c r="J2172" i="26"/>
  <c r="J2188" i="26"/>
  <c r="J2204" i="26"/>
  <c r="J2220" i="26"/>
  <c r="J2236" i="26"/>
  <c r="J2252" i="26"/>
  <c r="J2268" i="26"/>
  <c r="J1477" i="26"/>
  <c r="I1493" i="26"/>
  <c r="J1509" i="26"/>
  <c r="I1525" i="26"/>
  <c r="J1541" i="26"/>
  <c r="I1557" i="26"/>
  <c r="J1573" i="26"/>
  <c r="I1589" i="26"/>
  <c r="J1605" i="26"/>
  <c r="I1621" i="26"/>
  <c r="I1637" i="26"/>
  <c r="I1653" i="26"/>
  <c r="I1669" i="26"/>
  <c r="J1685" i="26"/>
  <c r="K1689" i="26"/>
  <c r="I1701" i="26"/>
  <c r="J1717" i="26"/>
  <c r="K1721" i="26"/>
  <c r="I1733" i="26"/>
  <c r="J1749" i="26"/>
  <c r="K1753" i="26"/>
  <c r="J1765" i="26"/>
  <c r="K1769" i="26"/>
  <c r="J1781" i="26"/>
  <c r="K1785" i="26"/>
  <c r="J1797" i="26"/>
  <c r="K1801" i="26"/>
  <c r="J1813" i="26"/>
  <c r="K1817" i="26"/>
  <c r="J1829" i="26"/>
  <c r="K1833" i="26"/>
  <c r="J1845" i="26"/>
  <c r="K1849" i="26"/>
  <c r="J1861" i="26"/>
  <c r="K1865" i="26"/>
  <c r="J1877" i="26"/>
  <c r="I1880" i="26"/>
  <c r="I1888" i="26"/>
  <c r="I1896" i="26"/>
  <c r="I1904" i="26"/>
  <c r="I1912" i="26"/>
  <c r="I1920" i="26"/>
  <c r="I1928" i="26"/>
  <c r="I1936" i="26"/>
  <c r="I1944" i="26"/>
  <c r="I1952" i="26"/>
  <c r="I1960" i="26"/>
  <c r="I1968" i="26"/>
  <c r="I1976" i="26"/>
  <c r="K2120" i="26"/>
  <c r="K2136" i="26"/>
  <c r="K2152" i="26"/>
  <c r="K2168" i="26"/>
  <c r="K2184" i="26"/>
  <c r="K2200" i="26"/>
  <c r="K2216" i="26"/>
  <c r="K2232" i="26"/>
  <c r="K2248" i="26"/>
  <c r="K2264" i="26"/>
  <c r="J2276" i="26"/>
  <c r="J2284" i="26"/>
  <c r="J2300" i="26"/>
  <c r="J2312" i="26"/>
  <c r="J2320" i="26"/>
  <c r="J2336" i="26"/>
  <c r="J2356" i="26"/>
  <c r="J2368" i="26"/>
  <c r="J2376" i="26"/>
  <c r="J2404" i="26"/>
  <c r="J2412" i="26"/>
  <c r="J2420" i="26"/>
  <c r="J2428" i="26"/>
  <c r="J2436" i="26"/>
  <c r="J2444" i="26"/>
  <c r="J2452" i="26"/>
  <c r="J2460" i="26"/>
  <c r="J2468" i="26"/>
  <c r="J2476" i="26"/>
  <c r="J2484" i="26"/>
  <c r="J2492" i="26"/>
  <c r="J2500" i="26"/>
  <c r="J2508" i="26"/>
  <c r="J2516" i="26"/>
  <c r="J2524" i="26"/>
  <c r="J2532" i="26"/>
  <c r="J2540" i="26"/>
  <c r="J2548" i="26"/>
  <c r="K2567" i="26"/>
  <c r="K2583" i="26"/>
  <c r="K2599" i="26"/>
  <c r="K2615" i="26"/>
  <c r="K2631" i="26"/>
  <c r="K2647" i="26"/>
  <c r="K2663" i="26"/>
  <c r="K2679" i="26"/>
  <c r="K2695" i="26"/>
  <c r="K2711" i="26"/>
  <c r="K2727" i="26"/>
  <c r="K2743" i="26"/>
  <c r="K2759" i="26"/>
  <c r="K2775" i="26"/>
  <c r="K2791" i="26"/>
  <c r="I2815" i="26"/>
  <c r="K2831" i="26"/>
  <c r="I2851" i="26"/>
  <c r="I2859" i="26"/>
  <c r="I2867" i="26"/>
  <c r="I2875" i="26"/>
  <c r="I2883" i="26"/>
  <c r="I2891" i="26"/>
  <c r="I2899" i="26"/>
  <c r="I2907" i="26"/>
  <c r="I2915" i="26"/>
  <c r="I2923" i="26"/>
  <c r="I2931" i="26"/>
  <c r="J2939" i="26"/>
  <c r="K2955" i="26"/>
  <c r="I2963" i="26"/>
  <c r="J2971" i="26"/>
  <c r="J2296" i="26"/>
  <c r="J2324" i="26"/>
  <c r="J2340" i="26"/>
  <c r="J2348" i="26"/>
  <c r="J2380" i="26"/>
  <c r="J2392" i="26"/>
  <c r="J2400" i="26"/>
  <c r="K1447" i="26"/>
  <c r="K1463" i="26"/>
  <c r="K1479" i="26"/>
  <c r="K1495" i="26"/>
  <c r="K1511" i="26"/>
  <c r="K1527" i="26"/>
  <c r="K1543" i="26"/>
  <c r="K1559" i="26"/>
  <c r="K1575" i="26"/>
  <c r="K1591" i="26"/>
  <c r="K1607" i="26"/>
  <c r="K1623" i="26"/>
  <c r="K1639" i="26"/>
  <c r="K1655" i="26"/>
  <c r="K1671" i="26"/>
  <c r="K1687" i="26"/>
  <c r="K1703" i="26"/>
  <c r="K1719" i="26"/>
  <c r="K1735" i="26"/>
  <c r="K1751" i="26"/>
  <c r="K1767" i="26"/>
  <c r="K1783" i="26"/>
  <c r="K1799" i="26"/>
  <c r="K1815" i="26"/>
  <c r="K1831" i="26"/>
  <c r="K1847" i="26"/>
  <c r="K1863" i="26"/>
  <c r="K1879" i="26"/>
  <c r="K1895" i="26"/>
  <c r="K1911" i="26"/>
  <c r="K1927" i="26"/>
  <c r="K1943" i="26"/>
  <c r="K1959" i="26"/>
  <c r="K1975" i="26"/>
  <c r="K2283" i="26"/>
  <c r="K2299" i="26"/>
  <c r="K2315" i="26"/>
  <c r="K2331" i="26"/>
  <c r="K2347" i="26"/>
  <c r="K2363" i="26"/>
  <c r="K2379" i="26"/>
  <c r="K2395" i="26"/>
  <c r="K2411" i="26"/>
  <c r="K2427" i="26"/>
  <c r="K2443" i="26"/>
  <c r="K2459" i="26"/>
  <c r="K2475" i="26"/>
  <c r="K2491" i="26"/>
  <c r="K1452" i="26"/>
  <c r="I1465" i="26"/>
  <c r="J1472" i="26"/>
  <c r="K1481" i="26"/>
  <c r="K1504" i="26"/>
  <c r="I1529" i="26"/>
  <c r="J1536" i="26"/>
  <c r="K1545" i="26"/>
  <c r="K1568" i="26"/>
  <c r="I1593" i="26"/>
  <c r="J1600" i="26"/>
  <c r="K1609" i="26"/>
  <c r="J1649" i="26"/>
  <c r="K1697" i="26"/>
  <c r="I1420" i="26"/>
  <c r="I1461" i="26"/>
  <c r="K1469" i="26"/>
  <c r="J1485" i="26"/>
  <c r="I1517" i="26"/>
  <c r="K1524" i="26"/>
  <c r="K1533" i="26"/>
  <c r="J1549" i="26"/>
  <c r="K1572" i="26"/>
  <c r="I1581" i="26"/>
  <c r="J1588" i="26"/>
  <c r="K1613" i="26"/>
  <c r="K1632" i="26"/>
  <c r="J1645" i="26"/>
  <c r="I1716" i="26"/>
  <c r="J727" i="26"/>
  <c r="J751" i="26"/>
  <c r="J771" i="26"/>
  <c r="J791" i="26"/>
  <c r="J823" i="26"/>
  <c r="J855" i="26"/>
  <c r="J887" i="26"/>
  <c r="J919" i="26"/>
  <c r="J951" i="26"/>
  <c r="J983" i="26"/>
  <c r="J1415" i="26"/>
  <c r="J1422" i="26"/>
  <c r="J1431" i="26"/>
  <c r="K1444" i="26"/>
  <c r="J1448" i="26"/>
  <c r="K1460" i="26"/>
  <c r="J1464" i="26"/>
  <c r="I1473" i="26"/>
  <c r="J1505" i="26"/>
  <c r="K1521" i="26"/>
  <c r="I1537" i="26"/>
  <c r="J1569" i="26"/>
  <c r="K1585" i="26"/>
  <c r="I1601" i="26"/>
  <c r="I1616" i="26"/>
  <c r="K1620" i="26"/>
  <c r="I1648" i="26"/>
  <c r="K1652" i="26"/>
  <c r="I1681" i="26"/>
  <c r="I1713" i="26"/>
  <c r="I1745" i="26"/>
  <c r="I1764" i="26"/>
  <c r="K1780" i="26"/>
  <c r="I1796" i="26"/>
  <c r="K1812" i="26"/>
  <c r="I1828" i="26"/>
  <c r="K1844" i="26"/>
  <c r="I1860" i="26"/>
  <c r="K1876" i="26"/>
  <c r="K1984" i="26"/>
  <c r="J2000" i="26"/>
  <c r="I2008" i="26"/>
  <c r="K2016" i="26"/>
  <c r="J2032" i="26"/>
  <c r="I2040" i="26"/>
  <c r="K2048" i="26"/>
  <c r="J2064" i="26"/>
  <c r="I2072" i="26"/>
  <c r="K2080" i="26"/>
  <c r="J2096" i="26"/>
  <c r="I2104" i="26"/>
  <c r="K2116" i="26"/>
  <c r="J2148" i="26"/>
  <c r="I2164" i="26"/>
  <c r="K2180" i="26"/>
  <c r="J2212" i="26"/>
  <c r="I2228" i="26"/>
  <c r="K2244" i="26"/>
  <c r="I1680" i="26"/>
  <c r="K1696" i="26"/>
  <c r="I1712" i="26"/>
  <c r="K1728" i="26"/>
  <c r="I1744" i="26"/>
  <c r="K1760" i="26"/>
  <c r="J1764" i="26"/>
  <c r="K1776" i="26"/>
  <c r="J1780" i="26"/>
  <c r="K1792" i="26"/>
  <c r="J1796" i="26"/>
  <c r="K1808" i="26"/>
  <c r="J1812" i="26"/>
  <c r="K1824" i="26"/>
  <c r="J1828" i="26"/>
  <c r="K1840" i="26"/>
  <c r="J1844" i="26"/>
  <c r="K1856" i="26"/>
  <c r="J1860" i="26"/>
  <c r="K1872" i="26"/>
  <c r="J1876" i="26"/>
  <c r="K1885" i="26"/>
  <c r="K1893" i="26"/>
  <c r="K1901" i="26"/>
  <c r="K1909" i="26"/>
  <c r="K1917" i="26"/>
  <c r="K1925" i="26"/>
  <c r="K1933" i="26"/>
  <c r="K1941" i="26"/>
  <c r="K1949" i="26"/>
  <c r="K1957" i="26"/>
  <c r="K1965" i="26"/>
  <c r="K1973" i="26"/>
  <c r="K1981" i="26"/>
  <c r="K2112" i="26"/>
  <c r="J2144" i="26"/>
  <c r="I2160" i="26"/>
  <c r="K2176" i="26"/>
  <c r="J2208" i="26"/>
  <c r="I2224" i="26"/>
  <c r="K2240" i="26"/>
  <c r="J2272" i="26"/>
  <c r="J1625" i="26"/>
  <c r="I1641" i="26"/>
  <c r="J1657" i="26"/>
  <c r="I1673" i="26"/>
  <c r="I1689" i="26"/>
  <c r="I1705" i="26"/>
  <c r="I1721" i="26"/>
  <c r="I1737" i="26"/>
  <c r="I1753" i="26"/>
  <c r="J1769" i="26"/>
  <c r="K1773" i="26"/>
  <c r="I1785" i="26"/>
  <c r="J1801" i="26"/>
  <c r="K1805" i="26"/>
  <c r="I1817" i="26"/>
  <c r="J1833" i="26"/>
  <c r="K1837" i="26"/>
  <c r="I1849" i="26"/>
  <c r="J1865" i="26"/>
  <c r="K1869" i="26"/>
  <c r="I1988" i="26"/>
  <c r="I1996" i="26"/>
  <c r="I2004" i="26"/>
  <c r="I2012" i="26"/>
  <c r="I2020" i="26"/>
  <c r="I2028" i="26"/>
  <c r="I2036" i="26"/>
  <c r="I2044" i="26"/>
  <c r="I2052" i="26"/>
  <c r="I2060" i="26"/>
  <c r="I2068" i="26"/>
  <c r="I2076" i="26"/>
  <c r="I2084" i="26"/>
  <c r="I2092" i="26"/>
  <c r="I2100" i="26"/>
  <c r="I2108" i="26"/>
  <c r="I2124" i="26"/>
  <c r="I2140" i="26"/>
  <c r="I2156" i="26"/>
  <c r="I2172" i="26"/>
  <c r="I2188" i="26"/>
  <c r="I2204" i="26"/>
  <c r="I2220" i="26"/>
  <c r="I2236" i="26"/>
  <c r="I2252" i="26"/>
  <c r="I2268" i="26"/>
  <c r="K1480" i="26"/>
  <c r="I1496" i="26"/>
  <c r="K1512" i="26"/>
  <c r="I1528" i="26"/>
  <c r="K1544" i="26"/>
  <c r="I1560" i="26"/>
  <c r="K1576" i="26"/>
  <c r="I1592" i="26"/>
  <c r="K1608" i="26"/>
  <c r="I1624" i="26"/>
  <c r="I1640" i="26"/>
  <c r="I1656" i="26"/>
  <c r="I1672" i="26"/>
  <c r="K1688" i="26"/>
  <c r="J1692" i="26"/>
  <c r="I1704" i="26"/>
  <c r="K1720" i="26"/>
  <c r="J1724" i="26"/>
  <c r="I1736" i="26"/>
  <c r="K1752" i="26"/>
  <c r="J1756" i="26"/>
  <c r="K1768" i="26"/>
  <c r="J1772" i="26"/>
  <c r="K1784" i="26"/>
  <c r="J1788" i="26"/>
  <c r="K1800" i="26"/>
  <c r="J1804" i="26"/>
  <c r="K1816" i="26"/>
  <c r="J1820" i="26"/>
  <c r="K1832" i="26"/>
  <c r="J1836" i="26"/>
  <c r="K1848" i="26"/>
  <c r="J1852" i="26"/>
  <c r="K1864" i="26"/>
  <c r="J1868" i="26"/>
  <c r="K1880" i="26"/>
  <c r="I2564" i="26"/>
  <c r="I2580" i="26"/>
  <c r="I2596" i="26"/>
  <c r="I2612" i="26"/>
  <c r="I2628" i="26"/>
  <c r="I2644" i="26"/>
  <c r="I2660" i="26"/>
  <c r="I2676" i="26"/>
  <c r="I2692" i="26"/>
  <c r="I2708" i="26"/>
  <c r="I2724" i="26"/>
  <c r="I2740" i="26"/>
  <c r="I2756" i="26"/>
  <c r="I2772" i="26"/>
  <c r="I2788" i="26"/>
  <c r="K2815" i="26"/>
  <c r="K2847" i="26"/>
  <c r="J2851" i="26"/>
  <c r="K2855" i="26"/>
  <c r="J2859" i="26"/>
  <c r="K2863" i="26"/>
  <c r="J2867" i="26"/>
  <c r="K2871" i="26"/>
  <c r="J2875" i="26"/>
  <c r="K2879" i="26"/>
  <c r="J2883" i="26"/>
  <c r="K2887" i="26"/>
  <c r="J2891" i="26"/>
  <c r="K2895" i="26"/>
  <c r="J2899" i="26"/>
  <c r="K2903" i="26"/>
  <c r="J2907" i="26"/>
  <c r="K2911" i="26"/>
  <c r="J2915" i="26"/>
  <c r="K2919" i="26"/>
  <c r="J2923" i="26"/>
  <c r="K2927" i="26"/>
  <c r="J2931" i="26"/>
  <c r="K2947" i="26"/>
  <c r="I2955" i="26"/>
  <c r="J2963" i="26"/>
  <c r="K1443" i="26"/>
  <c r="K1459" i="26"/>
  <c r="K1475" i="26"/>
  <c r="K1491" i="26"/>
  <c r="K1507" i="26"/>
  <c r="K1523" i="26"/>
  <c r="K1539" i="26"/>
  <c r="K1555" i="26"/>
  <c r="K1571" i="26"/>
  <c r="K1587" i="26"/>
  <c r="K1603" i="26"/>
  <c r="K1619" i="26"/>
  <c r="K1635" i="26"/>
  <c r="K1651" i="26"/>
  <c r="K1667" i="26"/>
  <c r="K1683" i="26"/>
  <c r="K1699" i="26"/>
  <c r="K1715" i="26"/>
  <c r="K1731" i="26"/>
  <c r="K1747" i="26"/>
  <c r="K1763" i="26"/>
  <c r="K1779" i="26"/>
  <c r="K1795" i="26"/>
  <c r="K1811" i="26"/>
  <c r="K1827" i="26"/>
  <c r="K1843" i="26"/>
  <c r="K1859" i="26"/>
  <c r="K1875" i="26"/>
  <c r="K1891" i="26"/>
  <c r="K1907" i="26"/>
  <c r="K1923" i="26"/>
  <c r="K1939" i="26"/>
  <c r="K1955" i="26"/>
  <c r="K1971" i="26"/>
  <c r="J1440" i="26"/>
  <c r="I1481" i="26"/>
  <c r="J1488" i="26"/>
  <c r="K1497" i="26"/>
  <c r="K1520" i="26"/>
  <c r="I1545" i="26"/>
  <c r="J1552" i="26"/>
  <c r="K1561" i="26"/>
  <c r="K1584" i="26"/>
  <c r="I1609" i="26"/>
  <c r="J1697" i="26"/>
  <c r="I1729" i="26"/>
  <c r="K1729" i="26"/>
  <c r="I1436" i="26"/>
  <c r="J1445" i="26"/>
  <c r="J1461" i="26"/>
  <c r="K1464" i="26"/>
  <c r="J1469" i="26"/>
  <c r="I1501" i="26"/>
  <c r="K1508" i="26"/>
  <c r="K1517" i="26"/>
  <c r="J1533" i="26"/>
  <c r="J1581" i="26"/>
  <c r="K1597" i="26"/>
  <c r="J1613" i="26"/>
  <c r="J735" i="26"/>
  <c r="J755" i="26"/>
  <c r="J775" i="26"/>
  <c r="J799" i="26"/>
  <c r="J815" i="26"/>
  <c r="J847" i="26"/>
  <c r="J879" i="26"/>
  <c r="J911" i="26"/>
  <c r="J943" i="26"/>
  <c r="J975" i="26"/>
  <c r="J1419" i="26"/>
  <c r="J1426" i="26"/>
  <c r="J1435" i="26"/>
  <c r="I1441" i="26"/>
  <c r="I1457" i="26"/>
  <c r="K1473" i="26"/>
  <c r="I1489" i="26"/>
  <c r="J1521" i="26"/>
  <c r="K1537" i="26"/>
  <c r="I1553" i="26"/>
  <c r="J1585" i="26"/>
  <c r="K1601" i="26"/>
  <c r="I1633" i="26"/>
  <c r="I1665" i="26"/>
  <c r="J1761" i="26"/>
  <c r="I1777" i="26"/>
  <c r="J1793" i="26"/>
  <c r="I1809" i="26"/>
  <c r="J1825" i="26"/>
  <c r="I1841" i="26"/>
  <c r="J1857" i="26"/>
  <c r="I1873" i="26"/>
  <c r="K1884" i="26"/>
  <c r="J1888" i="26"/>
  <c r="K1892" i="26"/>
  <c r="J1896" i="26"/>
  <c r="K1900" i="26"/>
  <c r="J1904" i="26"/>
  <c r="K1908" i="26"/>
  <c r="J1912" i="26"/>
  <c r="K1916" i="26"/>
  <c r="J1920" i="26"/>
  <c r="K1924" i="26"/>
  <c r="J1928" i="26"/>
  <c r="K1932" i="26"/>
  <c r="J1936" i="26"/>
  <c r="K1940" i="26"/>
  <c r="J1944" i="26"/>
  <c r="K1948" i="26"/>
  <c r="J1952" i="26"/>
  <c r="K1956" i="26"/>
  <c r="J1960" i="26"/>
  <c r="K1964" i="26"/>
  <c r="J1968" i="26"/>
  <c r="K1972" i="26"/>
  <c r="J1976" i="26"/>
  <c r="K1980" i="26"/>
  <c r="J1992" i="26"/>
  <c r="I2000" i="26"/>
  <c r="K2008" i="26"/>
  <c r="J2024" i="26"/>
  <c r="I2032" i="26"/>
  <c r="K2040" i="26"/>
  <c r="J2056" i="26"/>
  <c r="I2064" i="26"/>
  <c r="K2072" i="26"/>
  <c r="J2088" i="26"/>
  <c r="I2096" i="26"/>
  <c r="K2104" i="26"/>
  <c r="J2132" i="26"/>
  <c r="I2148" i="26"/>
  <c r="K2164" i="26"/>
  <c r="J2196" i="26"/>
  <c r="I2212" i="26"/>
  <c r="K2228" i="26"/>
  <c r="J2260" i="26"/>
  <c r="J1677" i="26"/>
  <c r="I1693" i="26"/>
  <c r="J1709" i="26"/>
  <c r="I1725" i="26"/>
  <c r="J1741" i="26"/>
  <c r="I1757" i="26"/>
  <c r="I1773" i="26"/>
  <c r="I1789" i="26"/>
  <c r="I1805" i="26"/>
  <c r="I1821" i="26"/>
  <c r="I1837" i="26"/>
  <c r="I1853" i="26"/>
  <c r="I1869" i="26"/>
  <c r="I1881" i="26"/>
  <c r="J1885" i="26"/>
  <c r="I1889" i="26"/>
  <c r="J1893" i="26"/>
  <c r="I1897" i="26"/>
  <c r="J1901" i="26"/>
  <c r="I1905" i="26"/>
  <c r="J1909" i="26"/>
  <c r="I1913" i="26"/>
  <c r="J1917" i="26"/>
  <c r="I1921" i="26"/>
  <c r="J1925" i="26"/>
  <c r="I1929" i="26"/>
  <c r="J1933" i="26"/>
  <c r="I1937" i="26"/>
  <c r="J1941" i="26"/>
  <c r="I1945" i="26"/>
  <c r="J1949" i="26"/>
  <c r="I1953" i="26"/>
  <c r="J1957" i="26"/>
  <c r="I1961" i="26"/>
  <c r="J1965" i="26"/>
  <c r="I1969" i="26"/>
  <c r="J1973" i="26"/>
  <c r="I1977" i="26"/>
  <c r="J1981" i="26"/>
  <c r="J2128" i="26"/>
  <c r="I2144" i="26"/>
  <c r="K2160" i="26"/>
  <c r="J2192" i="26"/>
  <c r="I2208" i="26"/>
  <c r="K2224" i="26"/>
  <c r="J2256" i="26"/>
  <c r="I2272" i="26"/>
  <c r="K1628" i="26"/>
  <c r="I1644" i="26"/>
  <c r="K1660" i="26"/>
  <c r="I1676" i="26"/>
  <c r="I1692" i="26"/>
  <c r="I1708" i="26"/>
  <c r="I1724" i="26"/>
  <c r="I1740" i="26"/>
  <c r="I1756" i="26"/>
  <c r="K1772" i="26"/>
  <c r="J1776" i="26"/>
  <c r="I1788" i="26"/>
  <c r="K1804" i="26"/>
  <c r="J1808" i="26"/>
  <c r="I1820" i="26"/>
  <c r="K1836" i="26"/>
  <c r="J1840" i="26"/>
  <c r="I1852" i="26"/>
  <c r="K1868" i="26"/>
  <c r="J1872" i="26"/>
  <c r="K1988" i="26"/>
  <c r="K1996" i="26"/>
  <c r="K2004" i="26"/>
  <c r="K2012" i="26"/>
  <c r="K2020" i="26"/>
  <c r="K2028" i="26"/>
  <c r="K2036" i="26"/>
  <c r="K2044" i="26"/>
  <c r="K2052" i="26"/>
  <c r="K2060" i="26"/>
  <c r="K2068" i="26"/>
  <c r="K2076" i="26"/>
  <c r="K2084" i="26"/>
  <c r="K2092" i="26"/>
  <c r="K2100" i="26"/>
  <c r="K2108" i="26"/>
  <c r="K2124" i="26"/>
  <c r="K2140" i="26"/>
  <c r="K2156" i="26"/>
  <c r="K2172" i="26"/>
  <c r="K2188" i="26"/>
  <c r="K2204" i="26"/>
  <c r="K2220" i="26"/>
  <c r="K2236" i="26"/>
  <c r="K2252" i="26"/>
  <c r="K2268" i="26"/>
  <c r="I1477" i="26"/>
  <c r="J1493" i="26"/>
  <c r="I1509" i="26"/>
  <c r="J1525" i="26"/>
  <c r="I1541" i="26"/>
  <c r="J1557" i="26"/>
  <c r="I1573" i="26"/>
  <c r="J1589" i="26"/>
  <c r="I1605" i="26"/>
  <c r="J1621" i="26"/>
  <c r="K1625" i="26"/>
  <c r="J1637" i="26"/>
  <c r="K1641" i="26"/>
  <c r="J1653" i="26"/>
  <c r="K1657" i="26"/>
  <c r="J1669" i="26"/>
  <c r="K1673" i="26"/>
  <c r="I1685" i="26"/>
  <c r="J1701" i="26"/>
  <c r="K1705" i="26"/>
  <c r="I1717" i="26"/>
  <c r="J1733" i="26"/>
  <c r="K1737" i="26"/>
  <c r="I1749" i="26"/>
  <c r="I1765" i="26"/>
  <c r="I1781" i="26"/>
  <c r="I1797" i="26"/>
  <c r="I1813" i="26"/>
  <c r="I1829" i="26"/>
  <c r="I1845" i="26"/>
  <c r="I1861" i="26"/>
  <c r="I1877" i="26"/>
  <c r="I1884" i="26"/>
  <c r="I1892" i="26"/>
  <c r="I1900" i="26"/>
  <c r="I1908" i="26"/>
  <c r="I1916" i="26"/>
  <c r="I1924" i="26"/>
  <c r="I1932" i="26"/>
  <c r="I1940" i="26"/>
  <c r="I1948" i="26"/>
  <c r="I1956" i="26"/>
  <c r="I1964" i="26"/>
  <c r="I1972" i="26"/>
  <c r="I1980" i="26"/>
  <c r="J2120" i="26"/>
  <c r="J2136" i="26"/>
  <c r="J2152" i="26"/>
  <c r="J2168" i="26"/>
  <c r="J2184" i="26"/>
  <c r="J2200" i="26"/>
  <c r="J2216" i="26"/>
  <c r="J2232" i="26"/>
  <c r="J2248" i="26"/>
  <c r="J2264" i="26"/>
  <c r="J2280" i="26"/>
  <c r="J2288" i="26"/>
  <c r="J2304" i="26"/>
  <c r="J2316" i="26"/>
  <c r="J2328" i="26"/>
  <c r="J2352" i="26"/>
  <c r="J2364" i="26"/>
  <c r="J2372" i="26"/>
  <c r="J2388" i="26"/>
  <c r="J2408" i="26"/>
  <c r="J2416" i="26"/>
  <c r="J2424" i="26"/>
  <c r="J2432" i="26"/>
  <c r="J2440" i="26"/>
  <c r="J2448" i="26"/>
  <c r="J2456" i="26"/>
  <c r="J2464" i="26"/>
  <c r="J2472" i="26"/>
  <c r="J2480" i="26"/>
  <c r="J2488" i="26"/>
  <c r="J2496" i="26"/>
  <c r="J2504" i="26"/>
  <c r="J2512" i="26"/>
  <c r="J2520" i="26"/>
  <c r="J2528" i="26"/>
  <c r="J2536" i="26"/>
  <c r="J2544" i="26"/>
  <c r="J2552" i="26"/>
  <c r="I2567" i="26"/>
  <c r="I2583" i="26"/>
  <c r="I2599" i="26"/>
  <c r="I2615" i="26"/>
  <c r="I2631" i="26"/>
  <c r="I2647" i="26"/>
  <c r="I2663" i="26"/>
  <c r="I2679" i="26"/>
  <c r="I2695" i="26"/>
  <c r="I2711" i="26"/>
  <c r="I2727" i="26"/>
  <c r="I2743" i="26"/>
  <c r="I2759" i="26"/>
  <c r="I2775" i="26"/>
  <c r="I2791" i="26"/>
  <c r="J2831" i="26"/>
  <c r="I2847" i="26"/>
  <c r="I2855" i="26"/>
  <c r="I2863" i="26"/>
  <c r="I2871" i="26"/>
  <c r="I2879" i="26"/>
  <c r="I2887" i="26"/>
  <c r="I2895" i="26"/>
  <c r="I2903" i="26"/>
  <c r="I2911" i="26"/>
  <c r="I2919" i="26"/>
  <c r="I2927" i="26"/>
  <c r="K2939" i="26"/>
  <c r="I2947" i="26"/>
  <c r="J2955" i="26"/>
  <c r="K2971" i="26"/>
  <c r="J2292" i="26"/>
  <c r="J2308" i="26"/>
  <c r="J2332" i="26"/>
  <c r="J2344" i="26"/>
  <c r="J2360" i="26"/>
  <c r="J2384" i="26"/>
  <c r="J2396" i="26"/>
  <c r="K1439" i="26"/>
  <c r="K1455" i="26"/>
  <c r="K1471" i="26"/>
  <c r="K1487" i="26"/>
  <c r="K1503" i="26"/>
  <c r="K1519" i="26"/>
  <c r="K1535" i="26"/>
  <c r="K1551" i="26"/>
  <c r="K1567" i="26"/>
  <c r="K1583" i="26"/>
  <c r="K1599" i="26"/>
  <c r="K1615" i="26"/>
  <c r="K1631" i="26"/>
  <c r="K1647" i="26"/>
  <c r="K1663" i="26"/>
  <c r="K1679" i="26"/>
  <c r="K1695" i="26"/>
  <c r="K1711" i="26"/>
  <c r="K1727" i="26"/>
  <c r="K1743" i="26"/>
  <c r="K1759" i="26"/>
  <c r="K1775" i="26"/>
  <c r="K1791" i="26"/>
  <c r="K1807" i="26"/>
  <c r="K1823" i="26"/>
  <c r="K1839" i="26"/>
  <c r="K1855" i="26"/>
  <c r="K1871" i="26"/>
  <c r="K1887" i="26"/>
  <c r="K1903" i="26"/>
  <c r="K1919" i="26"/>
  <c r="K1935" i="26"/>
  <c r="K1951" i="26"/>
  <c r="K1967" i="26"/>
  <c r="K1983" i="26"/>
  <c r="K1987" i="26"/>
  <c r="K1991" i="26"/>
  <c r="K1995" i="26"/>
  <c r="K1999" i="26"/>
  <c r="K2003" i="26"/>
  <c r="K2007" i="26"/>
  <c r="K2011" i="26"/>
  <c r="K2015" i="26"/>
  <c r="K2019" i="26"/>
  <c r="K2023" i="26"/>
  <c r="K2027" i="26"/>
  <c r="K2031" i="26"/>
  <c r="K2035" i="26"/>
  <c r="K2039" i="26"/>
  <c r="K2043" i="26"/>
  <c r="K2047" i="26"/>
  <c r="K2051" i="26"/>
  <c r="K2055" i="26"/>
  <c r="K2059" i="26"/>
  <c r="K2063" i="26"/>
  <c r="K2067" i="26"/>
  <c r="K2071" i="26"/>
  <c r="K2075" i="26"/>
  <c r="K2079" i="26"/>
  <c r="K2083" i="26"/>
  <c r="K2087" i="26"/>
  <c r="K2091" i="26"/>
  <c r="K2095" i="26"/>
  <c r="K2099" i="26"/>
  <c r="K2103" i="26"/>
  <c r="K2107" i="26"/>
  <c r="K2111" i="26"/>
  <c r="K2115" i="26"/>
  <c r="K2119" i="26"/>
  <c r="K2123" i="26"/>
  <c r="K2127" i="26"/>
  <c r="K2131" i="26"/>
  <c r="K2135" i="26"/>
  <c r="K2139" i="26"/>
  <c r="K2143" i="26"/>
  <c r="K2147" i="26"/>
  <c r="K2151" i="26"/>
  <c r="K2155" i="26"/>
  <c r="K2159" i="26"/>
  <c r="K2163" i="26"/>
  <c r="K2167" i="26"/>
  <c r="K2171" i="26"/>
  <c r="K2175" i="26"/>
  <c r="K2179" i="26"/>
  <c r="K2183" i="26"/>
  <c r="K2187" i="26"/>
  <c r="K2191" i="26"/>
  <c r="K2195" i="26"/>
  <c r="K2199" i="26"/>
  <c r="K2203" i="26"/>
  <c r="K2207" i="26"/>
  <c r="K2211" i="26"/>
  <c r="K2215" i="26"/>
  <c r="K2219" i="26"/>
  <c r="K2223" i="26"/>
  <c r="K2227" i="26"/>
  <c r="K2231" i="26"/>
  <c r="K2235" i="26"/>
  <c r="K2239" i="26"/>
  <c r="K2243" i="26"/>
  <c r="K2247" i="26"/>
  <c r="K2251" i="26"/>
  <c r="K2255" i="26"/>
  <c r="K2259" i="26"/>
  <c r="K2263" i="26"/>
  <c r="K2267" i="26"/>
  <c r="K2271" i="26"/>
  <c r="K2275" i="26"/>
  <c r="K2291" i="26"/>
  <c r="K2307" i="26"/>
  <c r="K2323" i="26"/>
  <c r="K2339" i="26"/>
  <c r="K2355" i="26"/>
  <c r="K2371" i="26"/>
  <c r="K2387" i="26"/>
  <c r="K2403" i="26"/>
  <c r="K2419" i="26"/>
  <c r="K2435" i="26"/>
  <c r="K2451" i="26"/>
  <c r="K2467" i="26"/>
  <c r="K2483" i="26"/>
  <c r="K2499" i="26"/>
  <c r="K2515" i="26"/>
  <c r="K2531" i="26"/>
  <c r="K2547" i="26"/>
  <c r="K2563" i="26"/>
  <c r="J2567" i="26"/>
  <c r="K2579" i="26"/>
  <c r="J2583" i="26"/>
  <c r="K2595" i="26"/>
  <c r="J2599" i="26"/>
  <c r="K2611" i="26"/>
  <c r="J2615" i="26"/>
  <c r="K2627" i="26"/>
  <c r="J2631" i="26"/>
  <c r="K2643" i="26"/>
  <c r="J2647" i="26"/>
  <c r="K2659" i="26"/>
  <c r="J2663" i="26"/>
  <c r="K2675" i="26"/>
  <c r="J2679" i="26"/>
  <c r="K2691" i="26"/>
  <c r="J2695" i="26"/>
  <c r="K2707" i="26"/>
  <c r="J2711" i="26"/>
  <c r="K2723" i="26"/>
  <c r="J2727" i="26"/>
  <c r="K2739" i="26"/>
  <c r="J2743" i="26"/>
  <c r="K2755" i="26"/>
  <c r="J2759" i="26"/>
  <c r="K2771" i="26"/>
  <c r="J2775" i="26"/>
  <c r="K2787" i="26"/>
  <c r="J2791" i="26"/>
  <c r="I2803" i="26"/>
  <c r="I2835" i="26"/>
  <c r="J2556" i="26"/>
  <c r="I2572" i="26"/>
  <c r="J2588" i="26"/>
  <c r="I2604" i="26"/>
  <c r="J2620" i="26"/>
  <c r="I2636" i="26"/>
  <c r="J2652" i="26"/>
  <c r="I2668" i="26"/>
  <c r="J2684" i="26"/>
  <c r="I2700" i="26"/>
  <c r="J2716" i="26"/>
  <c r="I2732" i="26"/>
  <c r="J2748" i="26"/>
  <c r="I2764" i="26"/>
  <c r="J2780" i="26"/>
  <c r="I2796" i="26"/>
  <c r="I2807" i="26"/>
  <c r="I2839" i="26"/>
  <c r="J2935" i="26"/>
  <c r="J2943" i="26"/>
  <c r="J2951" i="26"/>
  <c r="J2959" i="26"/>
  <c r="J2967" i="26"/>
  <c r="J2975" i="26"/>
  <c r="I1985" i="26"/>
  <c r="I2001" i="26"/>
  <c r="I2017" i="26"/>
  <c r="I2033" i="26"/>
  <c r="I2049" i="26"/>
  <c r="I2065" i="26"/>
  <c r="I2081" i="26"/>
  <c r="I2097" i="26"/>
  <c r="I2113" i="26"/>
  <c r="I2129" i="26"/>
  <c r="I2145" i="26"/>
  <c r="I2161" i="26"/>
  <c r="I2177" i="26"/>
  <c r="I2193" i="26"/>
  <c r="I2209" i="26"/>
  <c r="I2225" i="26"/>
  <c r="I2241" i="26"/>
  <c r="I2257" i="26"/>
  <c r="I2273" i="26"/>
  <c r="I2277" i="26"/>
  <c r="I2281" i="26"/>
  <c r="I2285" i="26"/>
  <c r="I2289" i="26"/>
  <c r="I2293" i="26"/>
  <c r="I2297" i="26"/>
  <c r="I2301" i="26"/>
  <c r="I2305" i="26"/>
  <c r="I2309" i="26"/>
  <c r="I2313" i="26"/>
  <c r="I2317" i="26"/>
  <c r="I2321" i="26"/>
  <c r="I2325" i="26"/>
  <c r="I2329" i="26"/>
  <c r="I2333" i="26"/>
  <c r="I2337" i="26"/>
  <c r="I2341" i="26"/>
  <c r="I2345" i="26"/>
  <c r="I2349" i="26"/>
  <c r="I2353" i="26"/>
  <c r="I2357" i="26"/>
  <c r="I2361" i="26"/>
  <c r="I2365" i="26"/>
  <c r="I2369" i="26"/>
  <c r="I2373" i="26"/>
  <c r="I2377" i="26"/>
  <c r="I2381" i="26"/>
  <c r="I2385" i="26"/>
  <c r="I2389" i="26"/>
  <c r="I2393" i="26"/>
  <c r="I2397" i="26"/>
  <c r="I2401" i="26"/>
  <c r="I2405" i="26"/>
  <c r="I2409" i="26"/>
  <c r="I2413" i="26"/>
  <c r="I2417" i="26"/>
  <c r="I2421" i="26"/>
  <c r="I2425" i="26"/>
  <c r="I2429" i="26"/>
  <c r="I2433" i="26"/>
  <c r="I2437" i="26"/>
  <c r="I2441" i="26"/>
  <c r="I2445" i="26"/>
  <c r="I2449" i="26"/>
  <c r="I2453" i="26"/>
  <c r="I2457" i="26"/>
  <c r="I2461" i="26"/>
  <c r="I2465" i="26"/>
  <c r="I2469" i="26"/>
  <c r="I2473" i="26"/>
  <c r="I2477" i="26"/>
  <c r="I2481" i="26"/>
  <c r="I2485" i="26"/>
  <c r="I2489" i="26"/>
  <c r="I2493" i="26"/>
  <c r="I2497" i="26"/>
  <c r="I2501" i="26"/>
  <c r="I2505" i="26"/>
  <c r="I2509" i="26"/>
  <c r="I2513" i="26"/>
  <c r="I2517" i="26"/>
  <c r="I2521" i="26"/>
  <c r="I2525" i="26"/>
  <c r="I2529" i="26"/>
  <c r="I2533" i="26"/>
  <c r="I2537" i="26"/>
  <c r="I2541" i="26"/>
  <c r="I2545" i="26"/>
  <c r="I2549" i="26"/>
  <c r="I2553" i="26"/>
  <c r="J2559" i="26"/>
  <c r="I2571" i="26"/>
  <c r="K2587" i="26"/>
  <c r="J2591" i="26"/>
  <c r="I2603" i="26"/>
  <c r="K2619" i="26"/>
  <c r="J2623" i="26"/>
  <c r="I2635" i="26"/>
  <c r="K2651" i="26"/>
  <c r="J2655" i="26"/>
  <c r="I2667" i="26"/>
  <c r="K2683" i="26"/>
  <c r="J2687" i="26"/>
  <c r="I2699" i="26"/>
  <c r="J2712" i="26"/>
  <c r="K2716" i="26"/>
  <c r="K2731" i="26"/>
  <c r="J2735" i="26"/>
  <c r="I2744" i="26"/>
  <c r="I2763" i="26"/>
  <c r="I2779" i="26"/>
  <c r="I2795" i="26"/>
  <c r="K2811" i="26"/>
  <c r="K2827" i="26"/>
  <c r="K2843" i="26"/>
  <c r="K2507" i="26"/>
  <c r="K2523" i="26"/>
  <c r="K2539" i="26"/>
  <c r="K2555" i="26"/>
  <c r="J2560" i="26"/>
  <c r="I2576" i="26"/>
  <c r="I2579" i="26"/>
  <c r="J2592" i="26"/>
  <c r="I2608" i="26"/>
  <c r="I2611" i="26"/>
  <c r="J2624" i="26"/>
  <c r="I2640" i="26"/>
  <c r="I2643" i="26"/>
  <c r="J2656" i="26"/>
  <c r="I2672" i="26"/>
  <c r="I2675" i="26"/>
  <c r="J2688" i="26"/>
  <c r="I2704" i="26"/>
  <c r="I2707" i="26"/>
  <c r="J2720" i="26"/>
  <c r="I2736" i="26"/>
  <c r="I2739" i="26"/>
  <c r="J2752" i="26"/>
  <c r="I2768" i="26"/>
  <c r="I2771" i="26"/>
  <c r="J2784" i="26"/>
  <c r="I2800" i="26"/>
  <c r="K2819" i="26"/>
  <c r="K2835" i="26"/>
  <c r="K2559" i="26"/>
  <c r="J2572" i="26"/>
  <c r="K2575" i="26"/>
  <c r="K2591" i="26"/>
  <c r="J2604" i="26"/>
  <c r="K2607" i="26"/>
  <c r="K2623" i="26"/>
  <c r="J2636" i="26"/>
  <c r="K2639" i="26"/>
  <c r="K2655" i="26"/>
  <c r="J2668" i="26"/>
  <c r="K2671" i="26"/>
  <c r="K2687" i="26"/>
  <c r="J2700" i="26"/>
  <c r="K2703" i="26"/>
  <c r="K2719" i="26"/>
  <c r="J2732" i="26"/>
  <c r="K2735" i="26"/>
  <c r="K2751" i="26"/>
  <c r="J2764" i="26"/>
  <c r="K2767" i="26"/>
  <c r="K2783" i="26"/>
  <c r="J2796" i="26"/>
  <c r="K2799" i="26"/>
  <c r="K2807" i="26"/>
  <c r="I2823" i="26"/>
  <c r="K2935" i="26"/>
  <c r="I2943" i="26"/>
  <c r="K2951" i="26"/>
  <c r="I2959" i="26"/>
  <c r="K2967" i="26"/>
  <c r="I2975" i="26"/>
  <c r="I1993" i="26"/>
  <c r="I2021" i="26"/>
  <c r="I2029" i="26"/>
  <c r="I2057" i="26"/>
  <c r="I2085" i="26"/>
  <c r="I2093" i="26"/>
  <c r="I2121" i="26"/>
  <c r="I2149" i="26"/>
  <c r="I2157" i="26"/>
  <c r="I2185" i="26"/>
  <c r="I2213" i="26"/>
  <c r="I2221" i="26"/>
  <c r="I2249" i="26"/>
  <c r="I2276" i="26"/>
  <c r="I2292" i="26"/>
  <c r="I2308" i="26"/>
  <c r="I2324" i="26"/>
  <c r="I2340" i="26"/>
  <c r="I2356" i="26"/>
  <c r="I2372" i="26"/>
  <c r="I2388" i="26"/>
  <c r="I2404" i="26"/>
  <c r="I2420" i="26"/>
  <c r="I2436" i="26"/>
  <c r="I2452" i="26"/>
  <c r="I2468" i="26"/>
  <c r="I2484" i="26"/>
  <c r="I2500" i="26"/>
  <c r="I2516" i="26"/>
  <c r="I2532" i="26"/>
  <c r="I2548" i="26"/>
  <c r="K2572" i="26"/>
  <c r="K2588" i="26"/>
  <c r="J2600" i="26"/>
  <c r="K2603" i="26"/>
  <c r="K2636" i="26"/>
  <c r="K2652" i="26"/>
  <c r="J2664" i="26"/>
  <c r="K2667" i="26"/>
  <c r="K2700" i="26"/>
  <c r="I2712" i="26"/>
  <c r="I2715" i="26"/>
  <c r="I2728" i="26"/>
  <c r="I2731" i="26"/>
  <c r="K2748" i="26"/>
  <c r="I2760" i="26"/>
  <c r="J2767" i="26"/>
  <c r="I2776" i="26"/>
  <c r="J2783" i="26"/>
  <c r="I2792" i="26"/>
  <c r="J2799" i="26"/>
  <c r="I2811" i="26"/>
  <c r="J2827" i="26"/>
  <c r="I2843" i="26"/>
  <c r="K2991" i="26"/>
  <c r="K3003" i="26"/>
  <c r="K3023" i="26"/>
  <c r="K3035" i="26"/>
  <c r="K2562" i="26"/>
  <c r="K2578" i="26"/>
  <c r="K2594" i="26"/>
  <c r="K2610" i="26"/>
  <c r="K2626" i="26"/>
  <c r="K2642" i="26"/>
  <c r="K2658" i="26"/>
  <c r="K2674" i="26"/>
  <c r="K2690" i="26"/>
  <c r="K2706" i="26"/>
  <c r="K2722" i="26"/>
  <c r="K2738" i="26"/>
  <c r="K2754" i="26"/>
  <c r="K2770" i="26"/>
  <c r="K2786" i="26"/>
  <c r="K2802" i="26"/>
  <c r="K2806" i="26"/>
  <c r="K2810" i="26"/>
  <c r="K2814" i="26"/>
  <c r="K2818" i="26"/>
  <c r="K2822" i="26"/>
  <c r="K2826" i="26"/>
  <c r="K2830" i="26"/>
  <c r="K2834" i="26"/>
  <c r="K2838" i="26"/>
  <c r="K2842" i="26"/>
  <c r="K2846" i="26"/>
  <c r="J3058" i="26"/>
  <c r="J3074" i="26"/>
  <c r="I2808" i="26"/>
  <c r="I2824" i="26"/>
  <c r="I2840" i="26"/>
  <c r="I2850" i="26"/>
  <c r="K2858" i="26"/>
  <c r="I2866" i="26"/>
  <c r="K2874" i="26"/>
  <c r="I2882" i="26"/>
  <c r="K2890" i="26"/>
  <c r="I2898" i="26"/>
  <c r="K2906" i="26"/>
  <c r="I2914" i="26"/>
  <c r="K2922" i="26"/>
  <c r="I2930" i="26"/>
  <c r="K2938" i="26"/>
  <c r="I2946" i="26"/>
  <c r="K2954" i="26"/>
  <c r="I2962" i="26"/>
  <c r="K2970" i="26"/>
  <c r="I2978" i="26"/>
  <c r="K2982" i="26"/>
  <c r="I2986" i="26"/>
  <c r="K2990" i="26"/>
  <c r="I2994" i="26"/>
  <c r="K2998" i="26"/>
  <c r="I3002" i="26"/>
  <c r="K3006" i="26"/>
  <c r="I3010" i="26"/>
  <c r="K3014" i="26"/>
  <c r="I3018" i="26"/>
  <c r="K3022" i="26"/>
  <c r="I3026" i="26"/>
  <c r="K3030" i="26"/>
  <c r="I3034" i="26"/>
  <c r="K3038" i="26"/>
  <c r="I3042" i="26"/>
  <c r="K3046" i="26"/>
  <c r="I3050" i="26"/>
  <c r="K3054" i="26"/>
  <c r="I3062" i="26"/>
  <c r="K3070" i="26"/>
  <c r="I3078" i="26"/>
  <c r="J3159" i="26"/>
  <c r="J3175" i="26"/>
  <c r="J3191" i="26"/>
  <c r="J3207" i="26"/>
  <c r="K3231" i="26"/>
  <c r="J3247" i="26"/>
  <c r="I3263" i="26"/>
  <c r="K3295" i="26"/>
  <c r="I3235" i="26"/>
  <c r="K3251" i="26"/>
  <c r="I3267" i="26"/>
  <c r="K3283" i="26"/>
  <c r="I3299" i="26"/>
  <c r="K3315" i="26"/>
  <c r="I3315" i="26"/>
  <c r="K3085" i="26"/>
  <c r="K3091" i="26"/>
  <c r="I3093" i="26"/>
  <c r="K3101" i="26"/>
  <c r="K3107" i="26"/>
  <c r="I3109" i="26"/>
  <c r="K3117" i="26"/>
  <c r="K3123" i="26"/>
  <c r="I3125" i="26"/>
  <c r="K3133" i="26"/>
  <c r="K3139" i="26"/>
  <c r="I3141" i="26"/>
  <c r="K3149" i="26"/>
  <c r="K3155" i="26"/>
  <c r="I3157" i="26"/>
  <c r="K3165" i="26"/>
  <c r="K3171" i="26"/>
  <c r="I3173" i="26"/>
  <c r="K3181" i="26"/>
  <c r="K3187" i="26"/>
  <c r="I3189" i="26"/>
  <c r="K3197" i="26"/>
  <c r="K3203" i="26"/>
  <c r="I3205" i="26"/>
  <c r="K3213" i="26"/>
  <c r="K3219" i="26"/>
  <c r="I3221" i="26"/>
  <c r="J3239" i="26"/>
  <c r="J3271" i="26"/>
  <c r="J3303" i="26"/>
  <c r="K3327" i="26"/>
  <c r="I3327" i="26"/>
  <c r="I2860" i="26"/>
  <c r="I2876" i="26"/>
  <c r="I2892" i="26"/>
  <c r="I2908" i="26"/>
  <c r="I2924" i="26"/>
  <c r="I2940" i="26"/>
  <c r="I2956" i="26"/>
  <c r="I2972" i="26"/>
  <c r="I2988" i="26"/>
  <c r="I3004" i="26"/>
  <c r="I3020" i="26"/>
  <c r="I3036" i="26"/>
  <c r="I3052" i="26"/>
  <c r="I3056" i="26"/>
  <c r="I3060" i="26"/>
  <c r="I3064" i="26"/>
  <c r="I3068" i="26"/>
  <c r="I3072" i="26"/>
  <c r="I3076" i="26"/>
  <c r="J3081" i="26"/>
  <c r="J3089" i="26"/>
  <c r="J3097" i="26"/>
  <c r="J3105" i="26"/>
  <c r="J3113" i="26"/>
  <c r="J3121" i="26"/>
  <c r="J3129" i="26"/>
  <c r="J3137" i="26"/>
  <c r="J3145" i="26"/>
  <c r="J3153" i="26"/>
  <c r="J3161" i="26"/>
  <c r="J3169" i="26"/>
  <c r="J3177" i="26"/>
  <c r="J3185" i="26"/>
  <c r="J3193" i="26"/>
  <c r="J3201" i="26"/>
  <c r="J3209" i="26"/>
  <c r="J3217" i="26"/>
  <c r="J3227" i="26"/>
  <c r="J3243" i="26"/>
  <c r="J3259" i="26"/>
  <c r="J3275" i="26"/>
  <c r="J3291" i="26"/>
  <c r="J3323" i="26"/>
  <c r="I3412" i="26"/>
  <c r="J3416" i="26"/>
  <c r="I3420" i="26"/>
  <c r="J3424" i="26"/>
  <c r="I3428" i="26"/>
  <c r="J3432" i="26"/>
  <c r="I3436" i="26"/>
  <c r="J3440" i="26"/>
  <c r="I3444" i="26"/>
  <c r="J3448" i="26"/>
  <c r="I3452" i="26"/>
  <c r="I3237" i="26"/>
  <c r="I3253" i="26"/>
  <c r="I3269" i="26"/>
  <c r="I3285" i="26"/>
  <c r="I3301" i="26"/>
  <c r="I3317" i="26"/>
  <c r="K3335" i="26"/>
  <c r="I3343" i="26"/>
  <c r="K3351" i="26"/>
  <c r="I3359" i="26"/>
  <c r="K3367" i="26"/>
  <c r="I3375" i="26"/>
  <c r="K3383" i="26"/>
  <c r="I3391" i="26"/>
  <c r="K3399" i="26"/>
  <c r="I3407" i="26"/>
  <c r="I3521" i="26"/>
  <c r="I3345" i="26"/>
  <c r="I3361" i="26"/>
  <c r="I3377" i="26"/>
  <c r="I3393" i="26"/>
  <c r="I3409" i="26"/>
  <c r="I3425" i="26"/>
  <c r="I3441" i="26"/>
  <c r="I3456" i="26"/>
  <c r="K3461" i="26"/>
  <c r="K3467" i="26"/>
  <c r="I3469" i="26"/>
  <c r="K3477" i="26"/>
  <c r="K3483" i="26"/>
  <c r="I3485" i="26"/>
  <c r="K3493" i="26"/>
  <c r="K3499" i="26"/>
  <c r="I3501" i="26"/>
  <c r="K3509" i="26"/>
  <c r="K3515" i="26"/>
  <c r="K3519" i="26"/>
  <c r="K3523" i="26"/>
  <c r="I3530" i="26"/>
  <c r="I3554" i="26"/>
  <c r="I3562" i="26"/>
  <c r="J3524" i="26"/>
  <c r="I3526" i="26"/>
  <c r="K3541" i="26"/>
  <c r="I3546" i="26"/>
  <c r="J3549" i="26"/>
  <c r="J3531" i="26"/>
  <c r="I3534" i="26"/>
  <c r="K3537" i="26"/>
  <c r="I3542" i="26"/>
  <c r="J3545" i="26"/>
  <c r="K3533" i="26"/>
  <c r="K3553" i="26"/>
  <c r="I3561" i="26"/>
  <c r="J3566" i="26"/>
  <c r="J3574" i="26"/>
  <c r="K3597" i="26"/>
  <c r="I3535" i="26"/>
  <c r="I3551" i="26"/>
  <c r="I3567" i="26"/>
  <c r="K3583" i="26"/>
  <c r="K3589" i="26"/>
  <c r="I3591" i="26"/>
  <c r="K3595" i="26"/>
  <c r="I3601" i="26"/>
  <c r="J3609" i="26"/>
  <c r="K3617" i="26"/>
  <c r="I3617" i="26"/>
  <c r="J3625" i="26"/>
  <c r="I3651" i="26"/>
  <c r="K3663" i="26"/>
  <c r="I3615" i="26"/>
  <c r="I3631" i="26"/>
  <c r="I3633" i="26"/>
  <c r="J3651" i="26"/>
  <c r="J3622" i="26"/>
  <c r="K3645" i="26"/>
  <c r="K3651" i="26"/>
  <c r="I3653" i="26"/>
  <c r="I3665" i="26"/>
  <c r="I3672" i="26"/>
  <c r="I3676" i="26"/>
  <c r="K3671" i="26"/>
  <c r="J3679" i="26"/>
  <c r="K3683" i="26"/>
  <c r="I3683" i="26"/>
  <c r="K3688" i="26"/>
  <c r="I3688" i="26"/>
  <c r="I3680" i="26"/>
  <c r="J3684" i="26"/>
  <c r="K3669" i="26"/>
  <c r="I3673" i="26"/>
  <c r="I3696" i="26"/>
  <c r="I3702" i="26"/>
  <c r="K3702" i="26"/>
  <c r="J3710" i="26"/>
  <c r="K3695" i="26"/>
  <c r="K3699" i="26"/>
  <c r="I3714" i="26"/>
  <c r="K3714" i="26"/>
  <c r="I3734" i="26"/>
  <c r="J3734" i="26"/>
  <c r="K3705" i="26"/>
  <c r="I3713" i="26"/>
  <c r="K3721" i="26"/>
  <c r="I3725" i="26"/>
  <c r="K3729" i="26"/>
  <c r="I3733" i="26"/>
  <c r="K3737" i="26"/>
  <c r="I3741" i="26"/>
  <c r="K3741" i="26"/>
  <c r="I3738" i="26"/>
  <c r="J3738" i="26"/>
  <c r="I3701" i="26"/>
  <c r="K3709" i="26"/>
  <c r="K3726" i="26"/>
  <c r="K2580" i="26"/>
  <c r="K2612" i="26"/>
  <c r="K2644" i="26"/>
  <c r="K2676" i="26"/>
  <c r="K2708" i="26"/>
  <c r="K2740" i="26"/>
  <c r="K2772" i="26"/>
  <c r="J2803" i="26"/>
  <c r="J2819" i="26"/>
  <c r="I2575" i="26"/>
  <c r="I2607" i="26"/>
  <c r="I2639" i="26"/>
  <c r="I2671" i="26"/>
  <c r="I2703" i="26"/>
  <c r="I2735" i="26"/>
  <c r="I2767" i="26"/>
  <c r="I2799" i="26"/>
  <c r="K2823" i="26"/>
  <c r="K2839" i="26"/>
  <c r="I2009" i="26"/>
  <c r="I2037" i="26"/>
  <c r="I2045" i="26"/>
  <c r="I2073" i="26"/>
  <c r="I2101" i="26"/>
  <c r="I2109" i="26"/>
  <c r="I2137" i="26"/>
  <c r="I2165" i="26"/>
  <c r="I2173" i="26"/>
  <c r="I2201" i="26"/>
  <c r="I2229" i="26"/>
  <c r="I2237" i="26"/>
  <c r="I2265" i="26"/>
  <c r="I2288" i="26"/>
  <c r="I2304" i="26"/>
  <c r="I2320" i="26"/>
  <c r="I2336" i="26"/>
  <c r="I2352" i="26"/>
  <c r="I2368" i="26"/>
  <c r="I2384" i="26"/>
  <c r="I2400" i="26"/>
  <c r="I2416" i="26"/>
  <c r="I2432" i="26"/>
  <c r="I2448" i="26"/>
  <c r="I2464" i="26"/>
  <c r="I2480" i="26"/>
  <c r="I2496" i="26"/>
  <c r="I2512" i="26"/>
  <c r="I2528" i="26"/>
  <c r="I2544" i="26"/>
  <c r="I2568" i="26"/>
  <c r="J2575" i="26"/>
  <c r="J2584" i="26"/>
  <c r="I2616" i="26"/>
  <c r="I2619" i="26"/>
  <c r="I2632" i="26"/>
  <c r="J2639" i="26"/>
  <c r="J2648" i="26"/>
  <c r="I2680" i="26"/>
  <c r="I2683" i="26"/>
  <c r="I2696" i="26"/>
  <c r="J2703" i="26"/>
  <c r="J2719" i="26"/>
  <c r="K2732" i="26"/>
  <c r="J2751" i="26"/>
  <c r="J2760" i="26"/>
  <c r="K2763" i="26"/>
  <c r="J2776" i="26"/>
  <c r="K2779" i="26"/>
  <c r="J2792" i="26"/>
  <c r="K2795" i="26"/>
  <c r="K2983" i="26"/>
  <c r="K2995" i="26"/>
  <c r="K3015" i="26"/>
  <c r="K3027" i="26"/>
  <c r="K3047" i="26"/>
  <c r="K2558" i="26"/>
  <c r="K2574" i="26"/>
  <c r="K2590" i="26"/>
  <c r="K2606" i="26"/>
  <c r="K2622" i="26"/>
  <c r="K2638" i="26"/>
  <c r="K2654" i="26"/>
  <c r="K2670" i="26"/>
  <c r="K2686" i="26"/>
  <c r="K2702" i="26"/>
  <c r="K2718" i="26"/>
  <c r="K2734" i="26"/>
  <c r="K2750" i="26"/>
  <c r="K2766" i="26"/>
  <c r="K2782" i="26"/>
  <c r="K2798" i="26"/>
  <c r="I3058" i="26"/>
  <c r="K3066" i="26"/>
  <c r="I3074" i="26"/>
  <c r="I2804" i="26"/>
  <c r="I2820" i="26"/>
  <c r="I2836" i="26"/>
  <c r="I2854" i="26"/>
  <c r="K2862" i="26"/>
  <c r="I2870" i="26"/>
  <c r="K2878" i="26"/>
  <c r="I2886" i="26"/>
  <c r="K2894" i="26"/>
  <c r="I2902" i="26"/>
  <c r="K2910" i="26"/>
  <c r="I2918" i="26"/>
  <c r="K2926" i="26"/>
  <c r="I2934" i="26"/>
  <c r="K2942" i="26"/>
  <c r="I2950" i="26"/>
  <c r="K2958" i="26"/>
  <c r="I2966" i="26"/>
  <c r="K2974" i="26"/>
  <c r="J2983" i="26"/>
  <c r="J2991" i="26"/>
  <c r="J2999" i="26"/>
  <c r="J3007" i="26"/>
  <c r="J3015" i="26"/>
  <c r="J3023" i="26"/>
  <c r="J3031" i="26"/>
  <c r="J3039" i="26"/>
  <c r="J3047" i="26"/>
  <c r="J3054" i="26"/>
  <c r="J3070" i="26"/>
  <c r="J3155" i="26"/>
  <c r="J3171" i="26"/>
  <c r="J3187" i="26"/>
  <c r="J3203" i="26"/>
  <c r="J3219" i="26"/>
  <c r="J3231" i="26"/>
  <c r="I3247" i="26"/>
  <c r="K3279" i="26"/>
  <c r="J3295" i="26"/>
  <c r="J3319" i="26"/>
  <c r="J3251" i="26"/>
  <c r="J3283" i="26"/>
  <c r="K3079" i="26"/>
  <c r="I3081" i="26"/>
  <c r="K3089" i="26"/>
  <c r="K3095" i="26"/>
  <c r="I3097" i="26"/>
  <c r="K3105" i="26"/>
  <c r="K3111" i="26"/>
  <c r="I3113" i="26"/>
  <c r="K3121" i="26"/>
  <c r="K3127" i="26"/>
  <c r="I3129" i="26"/>
  <c r="K3137" i="26"/>
  <c r="K3143" i="26"/>
  <c r="I3145" i="26"/>
  <c r="K3153" i="26"/>
  <c r="K3159" i="26"/>
  <c r="I3161" i="26"/>
  <c r="K3169" i="26"/>
  <c r="K3175" i="26"/>
  <c r="I3177" i="26"/>
  <c r="K3185" i="26"/>
  <c r="K3191" i="26"/>
  <c r="I3193" i="26"/>
  <c r="K3201" i="26"/>
  <c r="K3207" i="26"/>
  <c r="I3209" i="26"/>
  <c r="K3217" i="26"/>
  <c r="K3223" i="26"/>
  <c r="I3239" i="26"/>
  <c r="K3255" i="26"/>
  <c r="I3271" i="26"/>
  <c r="K3287" i="26"/>
  <c r="I3303" i="26"/>
  <c r="K3311" i="26"/>
  <c r="I3311" i="26"/>
  <c r="I2856" i="26"/>
  <c r="I2872" i="26"/>
  <c r="I2888" i="26"/>
  <c r="I2904" i="26"/>
  <c r="I2920" i="26"/>
  <c r="I2936" i="26"/>
  <c r="I2952" i="26"/>
  <c r="I2968" i="26"/>
  <c r="I2984" i="26"/>
  <c r="I3000" i="26"/>
  <c r="I3016" i="26"/>
  <c r="I3032" i="26"/>
  <c r="I3048" i="26"/>
  <c r="I3083" i="26"/>
  <c r="I3091" i="26"/>
  <c r="I3099" i="26"/>
  <c r="I3107" i="26"/>
  <c r="I3115" i="26"/>
  <c r="I3123" i="26"/>
  <c r="I3131" i="26"/>
  <c r="I3139" i="26"/>
  <c r="I3147" i="26"/>
  <c r="I3155" i="26"/>
  <c r="I3163" i="26"/>
  <c r="I3171" i="26"/>
  <c r="I3179" i="26"/>
  <c r="I3187" i="26"/>
  <c r="I3195" i="26"/>
  <c r="I3203" i="26"/>
  <c r="I3211" i="26"/>
  <c r="I3219" i="26"/>
  <c r="I3227" i="26"/>
  <c r="I3243" i="26"/>
  <c r="I3259" i="26"/>
  <c r="I3275" i="26"/>
  <c r="I3291" i="26"/>
  <c r="J3307" i="26"/>
  <c r="J3399" i="26"/>
  <c r="K3412" i="26"/>
  <c r="K3420" i="26"/>
  <c r="K3428" i="26"/>
  <c r="K3436" i="26"/>
  <c r="K3444" i="26"/>
  <c r="K3452" i="26"/>
  <c r="I3233" i="26"/>
  <c r="I3249" i="26"/>
  <c r="I3265" i="26"/>
  <c r="I3281" i="26"/>
  <c r="I3297" i="26"/>
  <c r="I3313" i="26"/>
  <c r="I3329" i="26"/>
  <c r="I3331" i="26"/>
  <c r="K3339" i="26"/>
  <c r="I3347" i="26"/>
  <c r="K3355" i="26"/>
  <c r="I3363" i="26"/>
  <c r="K3371" i="26"/>
  <c r="I3379" i="26"/>
  <c r="K3387" i="26"/>
  <c r="I3395" i="26"/>
  <c r="K3403" i="26"/>
  <c r="J3411" i="26"/>
  <c r="K3415" i="26"/>
  <c r="I3415" i="26"/>
  <c r="J3419" i="26"/>
  <c r="K3423" i="26"/>
  <c r="I3423" i="26"/>
  <c r="J3427" i="26"/>
  <c r="K3431" i="26"/>
  <c r="I3431" i="26"/>
  <c r="J3435" i="26"/>
  <c r="K3439" i="26"/>
  <c r="I3439" i="26"/>
  <c r="J3443" i="26"/>
  <c r="K3447" i="26"/>
  <c r="I3447" i="26"/>
  <c r="J3451" i="26"/>
  <c r="K3455" i="26"/>
  <c r="I3455" i="26"/>
  <c r="J3521" i="26"/>
  <c r="I3341" i="26"/>
  <c r="I3357" i="26"/>
  <c r="I3373" i="26"/>
  <c r="I3389" i="26"/>
  <c r="I3405" i="26"/>
  <c r="I3421" i="26"/>
  <c r="I3437" i="26"/>
  <c r="I3453" i="26"/>
  <c r="I3457" i="26"/>
  <c r="K3465" i="26"/>
  <c r="K3471" i="26"/>
  <c r="I3473" i="26"/>
  <c r="K3481" i="26"/>
  <c r="K3487" i="26"/>
  <c r="I3489" i="26"/>
  <c r="K3497" i="26"/>
  <c r="K3503" i="26"/>
  <c r="I3505" i="26"/>
  <c r="K3513" i="26"/>
  <c r="I3515" i="26"/>
  <c r="I3519" i="26"/>
  <c r="K3517" i="26"/>
  <c r="J3527" i="26"/>
  <c r="K3550" i="26"/>
  <c r="J3554" i="26"/>
  <c r="K3558" i="26"/>
  <c r="J3562" i="26"/>
  <c r="K3527" i="26"/>
  <c r="I3538" i="26"/>
  <c r="J3541" i="26"/>
  <c r="I3549" i="26"/>
  <c r="J3537" i="26"/>
  <c r="I3545" i="26"/>
  <c r="J3550" i="26"/>
  <c r="K3599" i="26"/>
  <c r="K3529" i="26"/>
  <c r="I3566" i="26"/>
  <c r="I3570" i="26"/>
  <c r="I3574" i="26"/>
  <c r="I3578" i="26"/>
  <c r="K3557" i="26"/>
  <c r="I3565" i="26"/>
  <c r="K3569" i="26"/>
  <c r="I3573" i="26"/>
  <c r="K3577" i="26"/>
  <c r="J3605" i="26"/>
  <c r="K3603" i="26"/>
  <c r="I3597" i="26"/>
  <c r="I3547" i="26"/>
  <c r="I3563" i="26"/>
  <c r="I3579" i="26"/>
  <c r="K3587" i="26"/>
  <c r="K3593" i="26"/>
  <c r="I3595" i="26"/>
  <c r="J3601" i="26"/>
  <c r="K3613" i="26"/>
  <c r="I3613" i="26"/>
  <c r="J3621" i="26"/>
  <c r="K3629" i="26"/>
  <c r="I3629" i="26"/>
  <c r="J3646" i="26"/>
  <c r="J3653" i="26"/>
  <c r="J3663" i="26"/>
  <c r="I3611" i="26"/>
  <c r="I3627" i="26"/>
  <c r="I3635" i="26"/>
  <c r="I3637" i="26"/>
  <c r="J3647" i="26"/>
  <c r="J3667" i="26"/>
  <c r="J3618" i="26"/>
  <c r="K3641" i="26"/>
  <c r="K3649" i="26"/>
  <c r="K3655" i="26"/>
  <c r="I3657" i="26"/>
  <c r="I3659" i="26"/>
  <c r="I3661" i="26"/>
  <c r="K3675" i="26"/>
  <c r="J3692" i="26"/>
  <c r="K3680" i="26"/>
  <c r="I3685" i="26"/>
  <c r="I3687" i="26"/>
  <c r="I3697" i="26"/>
  <c r="I3699" i="26"/>
  <c r="J3702" i="26"/>
  <c r="K3691" i="26"/>
  <c r="J3733" i="26"/>
  <c r="I3722" i="26"/>
  <c r="J3722" i="26"/>
  <c r="I3717" i="26"/>
  <c r="K3734" i="26"/>
  <c r="J3704" i="26"/>
  <c r="J3708" i="26"/>
  <c r="J3712" i="26"/>
  <c r="J3716" i="26"/>
  <c r="J3720" i="26"/>
  <c r="J3724" i="26"/>
  <c r="J3728" i="26"/>
  <c r="J3732" i="26"/>
  <c r="J3736" i="26"/>
  <c r="J3740" i="26"/>
  <c r="I3742" i="26"/>
  <c r="I2560" i="26"/>
  <c r="I2563" i="26"/>
  <c r="J2576" i="26"/>
  <c r="I2592" i="26"/>
  <c r="I2595" i="26"/>
  <c r="J2608" i="26"/>
  <c r="I2624" i="26"/>
  <c r="I2627" i="26"/>
  <c r="J2640" i="26"/>
  <c r="I2656" i="26"/>
  <c r="I2659" i="26"/>
  <c r="J2672" i="26"/>
  <c r="I2688" i="26"/>
  <c r="I2691" i="26"/>
  <c r="J2704" i="26"/>
  <c r="I2720" i="26"/>
  <c r="I2723" i="26"/>
  <c r="J2736" i="26"/>
  <c r="I2752" i="26"/>
  <c r="I2755" i="26"/>
  <c r="J2768" i="26"/>
  <c r="I2784" i="26"/>
  <c r="I2787" i="26"/>
  <c r="J2800" i="26"/>
  <c r="J2835" i="26"/>
  <c r="I2556" i="26"/>
  <c r="I2559" i="26"/>
  <c r="I2588" i="26"/>
  <c r="I2591" i="26"/>
  <c r="I2620" i="26"/>
  <c r="I2623" i="26"/>
  <c r="I2652" i="26"/>
  <c r="I2655" i="26"/>
  <c r="I2684" i="26"/>
  <c r="I2687" i="26"/>
  <c r="I2716" i="26"/>
  <c r="I2719" i="26"/>
  <c r="I2748" i="26"/>
  <c r="I2751" i="26"/>
  <c r="I2780" i="26"/>
  <c r="I2783" i="26"/>
  <c r="J2807" i="26"/>
  <c r="J2823" i="26"/>
  <c r="I2935" i="26"/>
  <c r="K2943" i="26"/>
  <c r="I2951" i="26"/>
  <c r="K2959" i="26"/>
  <c r="I2967" i="26"/>
  <c r="K2975" i="26"/>
  <c r="I1989" i="26"/>
  <c r="I1997" i="26"/>
  <c r="I2025" i="26"/>
  <c r="I2053" i="26"/>
  <c r="I2061" i="26"/>
  <c r="I2089" i="26"/>
  <c r="I2117" i="26"/>
  <c r="I2125" i="26"/>
  <c r="I2153" i="26"/>
  <c r="I2181" i="26"/>
  <c r="I2189" i="26"/>
  <c r="I2217" i="26"/>
  <c r="I2245" i="26"/>
  <c r="I2253" i="26"/>
  <c r="I2284" i="26"/>
  <c r="I2300" i="26"/>
  <c r="I2316" i="26"/>
  <c r="I2332" i="26"/>
  <c r="I2348" i="26"/>
  <c r="I2364" i="26"/>
  <c r="I2380" i="26"/>
  <c r="I2396" i="26"/>
  <c r="I2412" i="26"/>
  <c r="I2428" i="26"/>
  <c r="I2444" i="26"/>
  <c r="I2460" i="26"/>
  <c r="I2476" i="26"/>
  <c r="I2492" i="26"/>
  <c r="I2508" i="26"/>
  <c r="I2524" i="26"/>
  <c r="I2540" i="26"/>
  <c r="K2556" i="26"/>
  <c r="J2568" i="26"/>
  <c r="K2571" i="26"/>
  <c r="K2604" i="26"/>
  <c r="K2620" i="26"/>
  <c r="J2632" i="26"/>
  <c r="K2635" i="26"/>
  <c r="K2668" i="26"/>
  <c r="K2684" i="26"/>
  <c r="J2696" i="26"/>
  <c r="K2699" i="26"/>
  <c r="K2715" i="26"/>
  <c r="J2728" i="26"/>
  <c r="J2744" i="26"/>
  <c r="K2747" i="26"/>
  <c r="J2811" i="26"/>
  <c r="I2827" i="26"/>
  <c r="J2843" i="26"/>
  <c r="K2987" i="26"/>
  <c r="K3007" i="26"/>
  <c r="K3019" i="26"/>
  <c r="K3039" i="26"/>
  <c r="K3051" i="26"/>
  <c r="K2570" i="26"/>
  <c r="K2586" i="26"/>
  <c r="K2602" i="26"/>
  <c r="K2618" i="26"/>
  <c r="K2634" i="26"/>
  <c r="K2650" i="26"/>
  <c r="K2666" i="26"/>
  <c r="K2682" i="26"/>
  <c r="K2698" i="26"/>
  <c r="K2714" i="26"/>
  <c r="K2730" i="26"/>
  <c r="K2746" i="26"/>
  <c r="K2762" i="26"/>
  <c r="K2778" i="26"/>
  <c r="K2794" i="26"/>
  <c r="J3066" i="26"/>
  <c r="I2816" i="26"/>
  <c r="I2832" i="26"/>
  <c r="K2850" i="26"/>
  <c r="I2858" i="26"/>
  <c r="K2866" i="26"/>
  <c r="I2874" i="26"/>
  <c r="K2882" i="26"/>
  <c r="I2890" i="26"/>
  <c r="K2898" i="26"/>
  <c r="I2906" i="26"/>
  <c r="K2914" i="26"/>
  <c r="I2922" i="26"/>
  <c r="K2930" i="26"/>
  <c r="I2938" i="26"/>
  <c r="K2946" i="26"/>
  <c r="I2954" i="26"/>
  <c r="K2962" i="26"/>
  <c r="I2970" i="26"/>
  <c r="K2978" i="26"/>
  <c r="I2982" i="26"/>
  <c r="K2986" i="26"/>
  <c r="I2990" i="26"/>
  <c r="K2994" i="26"/>
  <c r="I2998" i="26"/>
  <c r="K3002" i="26"/>
  <c r="I3006" i="26"/>
  <c r="K3010" i="26"/>
  <c r="I3014" i="26"/>
  <c r="K3018" i="26"/>
  <c r="I3022" i="26"/>
  <c r="K3026" i="26"/>
  <c r="I3030" i="26"/>
  <c r="K3034" i="26"/>
  <c r="I3038" i="26"/>
  <c r="K3042" i="26"/>
  <c r="I3046" i="26"/>
  <c r="K3050" i="26"/>
  <c r="I3054" i="26"/>
  <c r="K3062" i="26"/>
  <c r="I3070" i="26"/>
  <c r="K3078" i="26"/>
  <c r="J3167" i="26"/>
  <c r="J3183" i="26"/>
  <c r="J3199" i="26"/>
  <c r="J3215" i="26"/>
  <c r="I3231" i="26"/>
  <c r="K3263" i="26"/>
  <c r="J3279" i="26"/>
  <c r="I3295" i="26"/>
  <c r="K3235" i="26"/>
  <c r="I3251" i="26"/>
  <c r="K3267" i="26"/>
  <c r="I3283" i="26"/>
  <c r="K3299" i="26"/>
  <c r="J3315" i="26"/>
  <c r="K3083" i="26"/>
  <c r="I3085" i="26"/>
  <c r="K3093" i="26"/>
  <c r="K3099" i="26"/>
  <c r="I3101" i="26"/>
  <c r="K3109" i="26"/>
  <c r="K3115" i="26"/>
  <c r="I3117" i="26"/>
  <c r="K3125" i="26"/>
  <c r="K3131" i="26"/>
  <c r="I3133" i="26"/>
  <c r="K3141" i="26"/>
  <c r="K3147" i="26"/>
  <c r="I3149" i="26"/>
  <c r="K3157" i="26"/>
  <c r="K3163" i="26"/>
  <c r="I3165" i="26"/>
  <c r="K3173" i="26"/>
  <c r="K3179" i="26"/>
  <c r="I3181" i="26"/>
  <c r="K3189" i="26"/>
  <c r="K3195" i="26"/>
  <c r="I3197" i="26"/>
  <c r="K3205" i="26"/>
  <c r="K3211" i="26"/>
  <c r="I3213" i="26"/>
  <c r="K3221" i="26"/>
  <c r="J3223" i="26"/>
  <c r="J3255" i="26"/>
  <c r="J3287" i="26"/>
  <c r="J3327" i="26"/>
  <c r="I2852" i="26"/>
  <c r="I2868" i="26"/>
  <c r="I2884" i="26"/>
  <c r="I2900" i="26"/>
  <c r="I2916" i="26"/>
  <c r="I2932" i="26"/>
  <c r="I2948" i="26"/>
  <c r="I2964" i="26"/>
  <c r="I2980" i="26"/>
  <c r="I2996" i="26"/>
  <c r="I3012" i="26"/>
  <c r="I3028" i="26"/>
  <c r="I3044" i="26"/>
  <c r="J3085" i="26"/>
  <c r="J3093" i="26"/>
  <c r="J3101" i="26"/>
  <c r="J3109" i="26"/>
  <c r="J3117" i="26"/>
  <c r="J3125" i="26"/>
  <c r="J3133" i="26"/>
  <c r="J3141" i="26"/>
  <c r="J3149" i="26"/>
  <c r="J3157" i="26"/>
  <c r="J3165" i="26"/>
  <c r="J3173" i="26"/>
  <c r="J3181" i="26"/>
  <c r="J3189" i="26"/>
  <c r="J3197" i="26"/>
  <c r="J3205" i="26"/>
  <c r="J3213" i="26"/>
  <c r="J3221" i="26"/>
  <c r="K3323" i="26"/>
  <c r="I3323" i="26"/>
  <c r="J3403" i="26"/>
  <c r="J3412" i="26"/>
  <c r="I3416" i="26"/>
  <c r="J3420" i="26"/>
  <c r="I3424" i="26"/>
  <c r="J3428" i="26"/>
  <c r="I3432" i="26"/>
  <c r="J3436" i="26"/>
  <c r="I3440" i="26"/>
  <c r="J3444" i="26"/>
  <c r="I3448" i="26"/>
  <c r="J3452" i="26"/>
  <c r="I3229" i="26"/>
  <c r="I3245" i="26"/>
  <c r="I3261" i="26"/>
  <c r="I3277" i="26"/>
  <c r="I3293" i="26"/>
  <c r="I3309" i="26"/>
  <c r="I3325" i="26"/>
  <c r="I3332" i="26"/>
  <c r="I3336" i="26"/>
  <c r="I3340" i="26"/>
  <c r="I3344" i="26"/>
  <c r="I3348" i="26"/>
  <c r="I3352" i="26"/>
  <c r="I3356" i="26"/>
  <c r="I3360" i="26"/>
  <c r="I3364" i="26"/>
  <c r="I3368" i="26"/>
  <c r="I3372" i="26"/>
  <c r="I3376" i="26"/>
  <c r="I3380" i="26"/>
  <c r="I3384" i="26"/>
  <c r="I3388" i="26"/>
  <c r="I3392" i="26"/>
  <c r="I3396" i="26"/>
  <c r="I3400" i="26"/>
  <c r="I3404" i="26"/>
  <c r="I3408" i="26"/>
  <c r="I3335" i="26"/>
  <c r="K3343" i="26"/>
  <c r="I3351" i="26"/>
  <c r="K3359" i="26"/>
  <c r="I3367" i="26"/>
  <c r="K3375" i="26"/>
  <c r="I3383" i="26"/>
  <c r="K3391" i="26"/>
  <c r="I3399" i="26"/>
  <c r="K3407" i="26"/>
  <c r="K3330" i="26"/>
  <c r="I3337" i="26"/>
  <c r="I3353" i="26"/>
  <c r="I3369" i="26"/>
  <c r="I3385" i="26"/>
  <c r="I3401" i="26"/>
  <c r="I3417" i="26"/>
  <c r="I3433" i="26"/>
  <c r="I3449" i="26"/>
  <c r="K3459" i="26"/>
  <c r="I3461" i="26"/>
  <c r="K3469" i="26"/>
  <c r="K3475" i="26"/>
  <c r="I3477" i="26"/>
  <c r="K3485" i="26"/>
  <c r="K3491" i="26"/>
  <c r="I3493" i="26"/>
  <c r="K3501" i="26"/>
  <c r="K3507" i="26"/>
  <c r="I3509" i="26"/>
  <c r="J3515" i="26"/>
  <c r="J3519" i="26"/>
  <c r="I3517" i="26"/>
  <c r="K3530" i="26"/>
  <c r="I3558" i="26"/>
  <c r="K3526" i="26"/>
  <c r="J3530" i="26"/>
  <c r="I3541" i="26"/>
  <c r="J3546" i="26"/>
  <c r="I3531" i="26"/>
  <c r="I3537" i="26"/>
  <c r="J3542" i="26"/>
  <c r="I3599" i="26"/>
  <c r="K3525" i="26"/>
  <c r="I3553" i="26"/>
  <c r="K3561" i="26"/>
  <c r="J3570" i="26"/>
  <c r="J3578" i="26"/>
  <c r="I3603" i="26"/>
  <c r="J3597" i="26"/>
  <c r="I3543" i="26"/>
  <c r="I3559" i="26"/>
  <c r="I3575" i="26"/>
  <c r="K3581" i="26"/>
  <c r="I3583" i="26"/>
  <c r="K3591" i="26"/>
  <c r="J3595" i="26"/>
  <c r="K3609" i="26"/>
  <c r="I3609" i="26"/>
  <c r="J3617" i="26"/>
  <c r="K3625" i="26"/>
  <c r="I3625" i="26"/>
  <c r="I3647" i="26"/>
  <c r="I3655" i="26"/>
  <c r="I3607" i="26"/>
  <c r="I3623" i="26"/>
  <c r="I3639" i="26"/>
  <c r="I3641" i="26"/>
  <c r="K3667" i="26"/>
  <c r="J3614" i="26"/>
  <c r="J3630" i="26"/>
  <c r="J3634" i="26"/>
  <c r="J3638" i="26"/>
  <c r="J3642" i="26"/>
  <c r="K3637" i="26"/>
  <c r="K3653" i="26"/>
  <c r="K3659" i="26"/>
  <c r="I3671" i="26"/>
  <c r="K3679" i="26"/>
  <c r="I3679" i="26"/>
  <c r="J3683" i="26"/>
  <c r="J3688" i="26"/>
  <c r="J3680" i="26"/>
  <c r="I3684" i="26"/>
  <c r="K3661" i="26"/>
  <c r="I3681" i="26"/>
  <c r="I3689" i="26"/>
  <c r="I3691" i="26"/>
  <c r="I3700" i="26"/>
  <c r="K3687" i="26"/>
  <c r="K3700" i="26"/>
  <c r="I3706" i="26"/>
  <c r="K3706" i="26"/>
  <c r="I3726" i="26"/>
  <c r="J3726" i="26"/>
  <c r="I3705" i="26"/>
  <c r="K3713" i="26"/>
  <c r="I3721" i="26"/>
  <c r="K3725" i="26"/>
  <c r="I3729" i="26"/>
  <c r="K3733" i="26"/>
  <c r="I3737" i="26"/>
  <c r="K2287" i="26"/>
  <c r="K2303" i="26"/>
  <c r="K2319" i="26"/>
  <c r="K2335" i="26"/>
  <c r="K2351" i="26"/>
  <c r="K2367" i="26"/>
  <c r="K2383" i="26"/>
  <c r="K2399" i="26"/>
  <c r="K2415" i="26"/>
  <c r="K2431" i="26"/>
  <c r="K2447" i="26"/>
  <c r="K2463" i="26"/>
  <c r="K2479" i="26"/>
  <c r="K2495" i="26"/>
  <c r="K2511" i="26"/>
  <c r="K2527" i="26"/>
  <c r="K2543" i="26"/>
  <c r="K2564" i="26"/>
  <c r="K2596" i="26"/>
  <c r="K2628" i="26"/>
  <c r="K2660" i="26"/>
  <c r="K2692" i="26"/>
  <c r="K2724" i="26"/>
  <c r="K2756" i="26"/>
  <c r="K2788" i="26"/>
  <c r="K2803" i="26"/>
  <c r="I2819" i="26"/>
  <c r="J2839" i="26"/>
  <c r="I2005" i="26"/>
  <c r="I2013" i="26"/>
  <c r="I2041" i="26"/>
  <c r="I2069" i="26"/>
  <c r="I2077" i="26"/>
  <c r="I2105" i="26"/>
  <c r="I2133" i="26"/>
  <c r="I2141" i="26"/>
  <c r="I2169" i="26"/>
  <c r="I2197" i="26"/>
  <c r="I2205" i="26"/>
  <c r="I2233" i="26"/>
  <c r="I2261" i="26"/>
  <c r="I2269" i="26"/>
  <c r="I2280" i="26"/>
  <c r="I2296" i="26"/>
  <c r="I2312" i="26"/>
  <c r="I2328" i="26"/>
  <c r="I2344" i="26"/>
  <c r="I2360" i="26"/>
  <c r="I2376" i="26"/>
  <c r="I2392" i="26"/>
  <c r="I2408" i="26"/>
  <c r="I2424" i="26"/>
  <c r="I2440" i="26"/>
  <c r="I2456" i="26"/>
  <c r="I2472" i="26"/>
  <c r="I2488" i="26"/>
  <c r="I2504" i="26"/>
  <c r="I2520" i="26"/>
  <c r="I2536" i="26"/>
  <c r="I2552" i="26"/>
  <c r="I2584" i="26"/>
  <c r="I2587" i="26"/>
  <c r="I2600" i="26"/>
  <c r="J2607" i="26"/>
  <c r="J2616" i="26"/>
  <c r="I2648" i="26"/>
  <c r="I2651" i="26"/>
  <c r="I2664" i="26"/>
  <c r="J2671" i="26"/>
  <c r="J2680" i="26"/>
  <c r="I2747" i="26"/>
  <c r="K2764" i="26"/>
  <c r="K2780" i="26"/>
  <c r="K2796" i="26"/>
  <c r="K2979" i="26"/>
  <c r="K2999" i="26"/>
  <c r="K3011" i="26"/>
  <c r="K3031" i="26"/>
  <c r="K3043" i="26"/>
  <c r="K2566" i="26"/>
  <c r="K2582" i="26"/>
  <c r="K2598" i="26"/>
  <c r="K2614" i="26"/>
  <c r="K2630" i="26"/>
  <c r="K2646" i="26"/>
  <c r="K2662" i="26"/>
  <c r="K2678" i="26"/>
  <c r="K2694" i="26"/>
  <c r="K2710" i="26"/>
  <c r="K2726" i="26"/>
  <c r="K2742" i="26"/>
  <c r="K2758" i="26"/>
  <c r="K2774" i="26"/>
  <c r="K2790" i="26"/>
  <c r="K3058" i="26"/>
  <c r="I3066" i="26"/>
  <c r="K3074" i="26"/>
  <c r="I2979" i="26"/>
  <c r="I2983" i="26"/>
  <c r="I2987" i="26"/>
  <c r="I2991" i="26"/>
  <c r="I2995" i="26"/>
  <c r="I2999" i="26"/>
  <c r="I3003" i="26"/>
  <c r="I3007" i="26"/>
  <c r="I3011" i="26"/>
  <c r="I3015" i="26"/>
  <c r="I3019" i="26"/>
  <c r="I3023" i="26"/>
  <c r="I3027" i="26"/>
  <c r="I3031" i="26"/>
  <c r="I3035" i="26"/>
  <c r="I3039" i="26"/>
  <c r="I3043" i="26"/>
  <c r="I3047" i="26"/>
  <c r="I3051" i="26"/>
  <c r="I2812" i="26"/>
  <c r="I2828" i="26"/>
  <c r="I2844" i="26"/>
  <c r="K2854" i="26"/>
  <c r="I2862" i="26"/>
  <c r="K2870" i="26"/>
  <c r="I2878" i="26"/>
  <c r="K2886" i="26"/>
  <c r="I2894" i="26"/>
  <c r="K2902" i="26"/>
  <c r="I2910" i="26"/>
  <c r="K2918" i="26"/>
  <c r="I2926" i="26"/>
  <c r="K2934" i="26"/>
  <c r="I2942" i="26"/>
  <c r="K2950" i="26"/>
  <c r="I2958" i="26"/>
  <c r="K2966" i="26"/>
  <c r="I2974" i="26"/>
  <c r="J2979" i="26"/>
  <c r="J2987" i="26"/>
  <c r="J2995" i="26"/>
  <c r="J3003" i="26"/>
  <c r="J3011" i="26"/>
  <c r="J3019" i="26"/>
  <c r="J3027" i="26"/>
  <c r="J3035" i="26"/>
  <c r="J3043" i="26"/>
  <c r="J3051" i="26"/>
  <c r="J3062" i="26"/>
  <c r="J3078" i="26"/>
  <c r="J3163" i="26"/>
  <c r="J3179" i="26"/>
  <c r="J3195" i="26"/>
  <c r="J3211" i="26"/>
  <c r="K3247" i="26"/>
  <c r="J3263" i="26"/>
  <c r="I3279" i="26"/>
  <c r="K3319" i="26"/>
  <c r="I3319" i="26"/>
  <c r="J3235" i="26"/>
  <c r="J3267" i="26"/>
  <c r="J3299" i="26"/>
  <c r="K3081" i="26"/>
  <c r="K3087" i="26"/>
  <c r="I3089" i="26"/>
  <c r="K3097" i="26"/>
  <c r="K3103" i="26"/>
  <c r="I3105" i="26"/>
  <c r="K3113" i="26"/>
  <c r="K3119" i="26"/>
  <c r="I3121" i="26"/>
  <c r="K3129" i="26"/>
  <c r="K3135" i="26"/>
  <c r="I3137" i="26"/>
  <c r="K3145" i="26"/>
  <c r="K3151" i="26"/>
  <c r="I3153" i="26"/>
  <c r="K3161" i="26"/>
  <c r="K3167" i="26"/>
  <c r="I3169" i="26"/>
  <c r="K3177" i="26"/>
  <c r="K3183" i="26"/>
  <c r="I3185" i="26"/>
  <c r="K3193" i="26"/>
  <c r="K3199" i="26"/>
  <c r="I3201" i="26"/>
  <c r="K3209" i="26"/>
  <c r="K3215" i="26"/>
  <c r="I3217" i="26"/>
  <c r="I3223" i="26"/>
  <c r="K3239" i="26"/>
  <c r="I3255" i="26"/>
  <c r="K3271" i="26"/>
  <c r="I3287" i="26"/>
  <c r="K3303" i="26"/>
  <c r="J3311" i="26"/>
  <c r="I2848" i="26"/>
  <c r="I2864" i="26"/>
  <c r="I2880" i="26"/>
  <c r="I2896" i="26"/>
  <c r="I2912" i="26"/>
  <c r="I2928" i="26"/>
  <c r="I2944" i="26"/>
  <c r="I2960" i="26"/>
  <c r="I2976" i="26"/>
  <c r="I2992" i="26"/>
  <c r="I3008" i="26"/>
  <c r="I3024" i="26"/>
  <c r="I3040" i="26"/>
  <c r="I3055" i="26"/>
  <c r="I3059" i="26"/>
  <c r="I3063" i="26"/>
  <c r="I3067" i="26"/>
  <c r="I3071" i="26"/>
  <c r="I3075" i="26"/>
  <c r="I3079" i="26"/>
  <c r="I3087" i="26"/>
  <c r="I3095" i="26"/>
  <c r="I3103" i="26"/>
  <c r="I3111" i="26"/>
  <c r="I3119" i="26"/>
  <c r="I3127" i="26"/>
  <c r="I3135" i="26"/>
  <c r="I3143" i="26"/>
  <c r="I3151" i="26"/>
  <c r="I3159" i="26"/>
  <c r="I3167" i="26"/>
  <c r="I3175" i="26"/>
  <c r="I3183" i="26"/>
  <c r="I3191" i="26"/>
  <c r="I3199" i="26"/>
  <c r="I3207" i="26"/>
  <c r="I3215" i="26"/>
  <c r="K3227" i="26"/>
  <c r="K3243" i="26"/>
  <c r="K3259" i="26"/>
  <c r="K3275" i="26"/>
  <c r="K3291" i="26"/>
  <c r="K3307" i="26"/>
  <c r="I3307" i="26"/>
  <c r="J3407" i="26"/>
  <c r="K3416" i="26"/>
  <c r="K3424" i="26"/>
  <c r="K3432" i="26"/>
  <c r="K3440" i="26"/>
  <c r="K3448" i="26"/>
  <c r="I3225" i="26"/>
  <c r="I3241" i="26"/>
  <c r="I3257" i="26"/>
  <c r="I3273" i="26"/>
  <c r="I3289" i="26"/>
  <c r="I3305" i="26"/>
  <c r="I3321" i="26"/>
  <c r="K3331" i="26"/>
  <c r="I3339" i="26"/>
  <c r="K3347" i="26"/>
  <c r="I3355" i="26"/>
  <c r="K3363" i="26"/>
  <c r="I3371" i="26"/>
  <c r="K3379" i="26"/>
  <c r="I3387" i="26"/>
  <c r="K3395" i="26"/>
  <c r="I3403" i="26"/>
  <c r="K3411" i="26"/>
  <c r="I3411" i="26"/>
  <c r="J3415" i="26"/>
  <c r="K3419" i="26"/>
  <c r="I3419" i="26"/>
  <c r="J3423" i="26"/>
  <c r="K3427" i="26"/>
  <c r="I3427" i="26"/>
  <c r="J3431" i="26"/>
  <c r="K3435" i="26"/>
  <c r="I3435" i="26"/>
  <c r="J3439" i="26"/>
  <c r="K3443" i="26"/>
  <c r="I3443" i="26"/>
  <c r="J3447" i="26"/>
  <c r="K3451" i="26"/>
  <c r="I3451" i="26"/>
  <c r="J3455" i="26"/>
  <c r="K3521" i="26"/>
  <c r="I3333" i="26"/>
  <c r="I3349" i="26"/>
  <c r="I3365" i="26"/>
  <c r="I3381" i="26"/>
  <c r="I3397" i="26"/>
  <c r="I3413" i="26"/>
  <c r="I3429" i="26"/>
  <c r="I3445" i="26"/>
  <c r="K3457" i="26"/>
  <c r="K3463" i="26"/>
  <c r="I3465" i="26"/>
  <c r="K3473" i="26"/>
  <c r="K3479" i="26"/>
  <c r="I3481" i="26"/>
  <c r="K3489" i="26"/>
  <c r="K3495" i="26"/>
  <c r="I3497" i="26"/>
  <c r="K3505" i="26"/>
  <c r="K3511" i="26"/>
  <c r="I3513" i="26"/>
  <c r="J3456" i="26"/>
  <c r="J3517" i="26"/>
  <c r="I3527" i="26"/>
  <c r="K3554" i="26"/>
  <c r="J3558" i="26"/>
  <c r="K3562" i="26"/>
  <c r="J3538" i="26"/>
  <c r="K3549" i="26"/>
  <c r="J3523" i="26"/>
  <c r="J3534" i="26"/>
  <c r="K3545" i="26"/>
  <c r="I3550" i="26"/>
  <c r="J3599" i="26"/>
  <c r="I3557" i="26"/>
  <c r="K3565" i="26"/>
  <c r="I3569" i="26"/>
  <c r="K3573" i="26"/>
  <c r="I3577" i="26"/>
  <c r="K3605" i="26"/>
  <c r="J3603" i="26"/>
  <c r="I3539" i="26"/>
  <c r="I3555" i="26"/>
  <c r="I3571" i="26"/>
  <c r="K3579" i="26"/>
  <c r="K3585" i="26"/>
  <c r="I3587" i="26"/>
  <c r="K3601" i="26"/>
  <c r="J3613" i="26"/>
  <c r="K3621" i="26"/>
  <c r="I3621" i="26"/>
  <c r="J3629" i="26"/>
  <c r="I3646" i="26"/>
  <c r="J3649" i="26"/>
  <c r="J3657" i="26"/>
  <c r="I3663" i="26"/>
  <c r="I3619" i="26"/>
  <c r="I3643" i="26"/>
  <c r="I3645" i="26"/>
  <c r="J3655" i="26"/>
  <c r="I3667" i="26"/>
  <c r="J3610" i="26"/>
  <c r="J3626" i="26"/>
  <c r="K3633" i="26"/>
  <c r="K3647" i="26"/>
  <c r="I3649" i="26"/>
  <c r="K3657" i="26"/>
  <c r="J3659" i="26"/>
  <c r="I3669" i="26"/>
  <c r="I3675" i="26"/>
  <c r="K3692" i="26"/>
  <c r="I3692" i="26"/>
  <c r="K3684" i="26"/>
  <c r="K3665" i="26"/>
  <c r="K3670" i="26"/>
  <c r="I3677" i="26"/>
  <c r="I3693" i="26"/>
  <c r="I3695" i="26"/>
  <c r="I3718" i="26"/>
  <c r="K3718" i="26"/>
  <c r="J3696" i="26"/>
  <c r="J3700" i="26"/>
  <c r="I3710" i="26"/>
  <c r="K3710" i="26"/>
  <c r="J3706" i="26"/>
  <c r="J3737" i="26"/>
  <c r="I3730" i="26"/>
  <c r="J3730" i="26"/>
  <c r="K3701" i="26"/>
  <c r="I3709" i="26"/>
  <c r="K3717" i="26"/>
  <c r="K3722" i="26"/>
  <c r="K3730" i="26"/>
  <c r="K3738" i="26"/>
  <c r="I3703" i="26"/>
  <c r="I3707" i="26"/>
  <c r="I3711" i="26"/>
  <c r="I3715" i="26"/>
  <c r="I3719" i="26"/>
  <c r="I3723" i="26"/>
  <c r="I3727" i="26"/>
  <c r="I3731" i="26"/>
  <c r="I3735" i="26"/>
  <c r="I3739" i="26"/>
  <c r="AW3" i="20"/>
  <c r="AJ3" i="20"/>
  <c r="W3" i="20" l="1"/>
  <c r="AX3" i="20" s="1"/>
  <c r="BO3" i="20" s="1"/>
  <c r="BP3" i="20" s="1"/>
  <c r="I3" i="20"/>
  <c r="H3" i="20"/>
  <c r="G3" i="20"/>
  <c r="F3" i="20"/>
  <c r="E3" i="20"/>
  <c r="B3" i="20"/>
  <c r="D1" i="20"/>
  <c r="H1229" i="26" l="1"/>
  <c r="H1221" i="26"/>
  <c r="H1213" i="26"/>
  <c r="H1209" i="26"/>
  <c r="H1198" i="26"/>
  <c r="H1189" i="26"/>
  <c r="H1181" i="26"/>
  <c r="H1169" i="26"/>
  <c r="H1164" i="26"/>
  <c r="H1152" i="26"/>
  <c r="H1149" i="26"/>
  <c r="H1144" i="26"/>
  <c r="H1137" i="26"/>
  <c r="H1225" i="26"/>
  <c r="H1210" i="26"/>
  <c r="H1201" i="26"/>
  <c r="H1190" i="26"/>
  <c r="H1182" i="26"/>
  <c r="H1180" i="26"/>
  <c r="H1177" i="26"/>
  <c r="H1170" i="26"/>
  <c r="H1168" i="26"/>
  <c r="H1157" i="26"/>
  <c r="H1141" i="26"/>
  <c r="H1128" i="26"/>
  <c r="H1120" i="26"/>
  <c r="H1116" i="26"/>
  <c r="H1100" i="26"/>
  <c r="H1205" i="26"/>
  <c r="H1202" i="26"/>
  <c r="H1193" i="26"/>
  <c r="H1217" i="26"/>
  <c r="H1206" i="26"/>
  <c r="H1194" i="26"/>
  <c r="H1178" i="26"/>
  <c r="H1176" i="26"/>
  <c r="H1172" i="26"/>
  <c r="H1165" i="26"/>
  <c r="H1160" i="26"/>
  <c r="H1148" i="26"/>
  <c r="H1132" i="26"/>
  <c r="H1112" i="26"/>
  <c r="H1108" i="26"/>
  <c r="H1092" i="26"/>
  <c r="H1076" i="26"/>
  <c r="H1075" i="26"/>
  <c r="H1060" i="26"/>
  <c r="H1059" i="26"/>
  <c r="H1197" i="26"/>
  <c r="H1184" i="26"/>
  <c r="H1174" i="26"/>
  <c r="H1173" i="26"/>
  <c r="H1161" i="26"/>
  <c r="H1140" i="26"/>
  <c r="H1124" i="26"/>
  <c r="H1117" i="26"/>
  <c r="H1091" i="26"/>
  <c r="H1088" i="26"/>
  <c r="H1087" i="26"/>
  <c r="H1072" i="26"/>
  <c r="H1071" i="26"/>
  <c r="H1056" i="26"/>
  <c r="H1055" i="26"/>
  <c r="H1047" i="26"/>
  <c r="H1036" i="26"/>
  <c r="H1186" i="26"/>
  <c r="H1185" i="26"/>
  <c r="H1156" i="26"/>
  <c r="H1153" i="26"/>
  <c r="H1145" i="26"/>
  <c r="H1136" i="26"/>
  <c r="H1113" i="26"/>
  <c r="H1104" i="26"/>
  <c r="H1096" i="26"/>
  <c r="H1084" i="26"/>
  <c r="H1083" i="26"/>
  <c r="H1068" i="26"/>
  <c r="H1067" i="26"/>
  <c r="H1052" i="26"/>
  <c r="H1051" i="26"/>
  <c r="H1040" i="26"/>
  <c r="H1035" i="26"/>
  <c r="H1031" i="26"/>
  <c r="H1027" i="26"/>
  <c r="H1023" i="26"/>
  <c r="H1242" i="26"/>
  <c r="H1125" i="26"/>
  <c r="H1095" i="26"/>
  <c r="H1064" i="26"/>
  <c r="H1039" i="26"/>
  <c r="H1024" i="26"/>
  <c r="H1274" i="26"/>
  <c r="H1302" i="26"/>
  <c r="H1315" i="26"/>
  <c r="H1320" i="26"/>
  <c r="H1331" i="26"/>
  <c r="H1333" i="26"/>
  <c r="H1359" i="26"/>
  <c r="H1080" i="26"/>
  <c r="H1063" i="26"/>
  <c r="H1048" i="26"/>
  <c r="H1043" i="26"/>
  <c r="H1273" i="26"/>
  <c r="H1285" i="26"/>
  <c r="H1293" i="26"/>
  <c r="H1347" i="26"/>
  <c r="H1367" i="26"/>
  <c r="H1379" i="26"/>
  <c r="H1390" i="26"/>
  <c r="H1391" i="26"/>
  <c r="H1394" i="26"/>
  <c r="H1375" i="26"/>
  <c r="H1399" i="26"/>
  <c r="H1402" i="26"/>
  <c r="H1079" i="26"/>
  <c r="H1044" i="26"/>
  <c r="H1032" i="26"/>
  <c r="H1269" i="26"/>
  <c r="H1298" i="26"/>
  <c r="H1305" i="26"/>
  <c r="H1309" i="26"/>
  <c r="H1310" i="26"/>
  <c r="H1311" i="26"/>
  <c r="H1313" i="26"/>
  <c r="H1340" i="26"/>
  <c r="H1355" i="26"/>
  <c r="H1398" i="26"/>
  <c r="H1028" i="26"/>
  <c r="H1254" i="26"/>
  <c r="H1282" i="26"/>
  <c r="H1290" i="26"/>
  <c r="H1295" i="26"/>
  <c r="H1301" i="26"/>
  <c r="H1314" i="26"/>
  <c r="H1351" i="26"/>
  <c r="H1363" i="26"/>
  <c r="H1383" i="26"/>
  <c r="H1386" i="26"/>
  <c r="H1410" i="26"/>
  <c r="H1406" i="26"/>
  <c r="H1407" i="26"/>
  <c r="H1371" i="26"/>
  <c r="H1307" i="26"/>
  <c r="H996" i="26"/>
  <c r="H1289" i="26"/>
  <c r="H1014" i="26"/>
  <c r="H1306" i="26"/>
  <c r="H1097" i="26"/>
  <c r="H1303" i="26"/>
  <c r="H1281" i="26"/>
  <c r="H1061" i="26"/>
  <c r="H1403" i="26"/>
  <c r="H1265" i="26"/>
  <c r="H1233" i="26"/>
  <c r="H1006" i="26"/>
  <c r="H1299" i="26"/>
  <c r="H1291" i="26"/>
  <c r="H1101" i="26"/>
  <c r="H1129" i="26"/>
  <c r="H1272" i="26"/>
  <c r="H1022" i="26"/>
  <c r="H1007" i="26"/>
  <c r="H1395" i="26"/>
  <c r="H1297" i="26"/>
  <c r="H1010" i="26"/>
  <c r="H1133" i="26"/>
  <c r="H1222" i="26"/>
  <c r="H1214" i="26"/>
  <c r="H1246" i="26"/>
  <c r="H1026" i="26"/>
  <c r="H1030" i="26"/>
  <c r="H1034" i="26"/>
  <c r="H1038" i="26"/>
  <c r="H1042" i="26"/>
  <c r="H1046" i="26"/>
  <c r="H1387" i="26"/>
  <c r="H1344" i="26"/>
  <c r="H1033" i="26"/>
  <c r="H1280" i="26"/>
  <c r="H1103" i="26"/>
  <c r="H1074" i="26"/>
  <c r="H1077" i="26"/>
  <c r="H1106" i="26"/>
  <c r="H1119" i="26"/>
  <c r="H1105" i="26"/>
  <c r="H1146" i="26"/>
  <c r="H1162" i="26"/>
  <c r="H1187" i="26"/>
  <c r="H1131" i="26"/>
  <c r="H1139" i="26"/>
  <c r="H1147" i="26"/>
  <c r="H1171" i="26"/>
  <c r="H1207" i="26"/>
  <c r="H1019" i="26"/>
  <c r="H1037" i="26"/>
  <c r="H1057" i="26"/>
  <c r="H1020" i="26"/>
  <c r="H1107" i="26"/>
  <c r="H1089" i="26"/>
  <c r="H1050" i="26"/>
  <c r="H1054" i="26"/>
  <c r="H1058" i="26"/>
  <c r="H1062" i="26"/>
  <c r="H1065" i="26"/>
  <c r="H1078" i="26"/>
  <c r="H1081" i="26"/>
  <c r="H1098" i="26"/>
  <c r="H1109" i="26"/>
  <c r="H1099" i="26"/>
  <c r="H1115" i="26"/>
  <c r="H1121" i="26"/>
  <c r="H1126" i="26"/>
  <c r="H1142" i="26"/>
  <c r="H1166" i="26"/>
  <c r="H1191" i="26"/>
  <c r="H1183" i="26"/>
  <c r="H1135" i="26"/>
  <c r="H1151" i="26"/>
  <c r="H1203" i="26"/>
  <c r="H1200" i="26"/>
  <c r="H1215" i="26"/>
  <c r="H1223" i="26"/>
  <c r="H1218" i="26"/>
  <c r="H1226" i="26"/>
  <c r="H1253" i="26"/>
  <c r="H1025" i="26"/>
  <c r="H1041" i="26"/>
  <c r="H1021" i="26"/>
  <c r="H1093" i="26"/>
  <c r="H1066" i="26"/>
  <c r="H1069" i="26"/>
  <c r="H1082" i="26"/>
  <c r="H1085" i="26"/>
  <c r="H1110" i="26"/>
  <c r="H1122" i="26"/>
  <c r="H1130" i="26"/>
  <c r="H1029" i="26"/>
  <c r="H1045" i="26"/>
  <c r="H1049" i="26"/>
  <c r="H1238" i="26"/>
  <c r="H1053" i="26"/>
  <c r="H1090" i="26"/>
  <c r="H1094" i="26"/>
  <c r="H1111" i="26"/>
  <c r="H1102" i="26"/>
  <c r="H1138" i="26"/>
  <c r="H1123" i="26"/>
  <c r="H1155" i="26"/>
  <c r="H1175" i="26"/>
  <c r="H1179" i="26"/>
  <c r="H1211" i="26"/>
  <c r="H1228" i="26"/>
  <c r="H1287" i="26"/>
  <c r="H1234" i="26"/>
  <c r="H1230" i="26"/>
  <c r="H1070" i="26"/>
  <c r="H1086" i="26"/>
  <c r="H1114" i="26"/>
  <c r="H1118" i="26"/>
  <c r="H1167" i="26"/>
  <c r="H1195" i="26"/>
  <c r="H1188" i="26"/>
  <c r="H1192" i="26"/>
  <c r="H1196" i="26"/>
  <c r="H1204" i="26"/>
  <c r="H1208" i="26"/>
  <c r="H1212" i="26"/>
  <c r="H1216" i="26"/>
  <c r="H1294" i="26"/>
  <c r="H1250" i="26"/>
  <c r="H1245" i="26"/>
  <c r="H1382" i="26"/>
  <c r="H1366" i="26"/>
  <c r="H1354" i="26"/>
  <c r="H1346" i="26"/>
  <c r="H1370" i="26"/>
  <c r="H1328" i="26"/>
  <c r="H1324" i="26"/>
  <c r="H1317" i="26"/>
  <c r="H1261" i="26"/>
  <c r="H1400" i="26"/>
  <c r="H1384" i="26"/>
  <c r="H1368" i="26"/>
  <c r="H1352" i="26"/>
  <c r="H1327" i="26"/>
  <c r="H1163" i="26"/>
  <c r="H1150" i="26"/>
  <c r="H1158" i="26"/>
  <c r="H1199" i="26"/>
  <c r="H1219" i="26"/>
  <c r="H1220" i="26"/>
  <c r="H1277" i="26"/>
  <c r="H1336" i="26"/>
  <c r="H1257" i="26"/>
  <c r="H1237" i="26"/>
  <c r="H1409" i="26"/>
  <c r="H1405" i="26"/>
  <c r="H1401" i="26"/>
  <c r="H1397" i="26"/>
  <c r="H1393" i="26"/>
  <c r="H1389" i="26"/>
  <c r="H1385" i="26"/>
  <c r="H1381" i="26"/>
  <c r="H1377" i="26"/>
  <c r="H1373" i="26"/>
  <c r="H1369" i="26"/>
  <c r="H1365" i="26"/>
  <c r="H1361" i="26"/>
  <c r="H1357" i="26"/>
  <c r="H1353" i="26"/>
  <c r="H1349" i="26"/>
  <c r="H1334" i="26"/>
  <c r="H1308" i="26"/>
  <c r="H1404" i="26"/>
  <c r="H1388" i="26"/>
  <c r="H1073" i="26"/>
  <c r="H1134" i="26"/>
  <c r="H1159" i="26"/>
  <c r="H1154" i="26"/>
  <c r="H1127" i="26"/>
  <c r="H1143" i="26"/>
  <c r="H1227" i="26"/>
  <c r="H1224" i="26"/>
  <c r="H1341" i="26"/>
  <c r="H1323" i="26"/>
  <c r="H1374" i="26"/>
  <c r="H1358" i="26"/>
  <c r="H1350" i="26"/>
  <c r="H1332" i="26"/>
  <c r="H1378" i="26"/>
  <c r="H1362" i="26"/>
  <c r="H1003" i="26"/>
  <c r="H1319" i="26"/>
  <c r="H1241" i="26"/>
  <c r="H1249" i="26"/>
  <c r="H1326" i="26"/>
  <c r="H999" i="26"/>
  <c r="H1408" i="26"/>
  <c r="H1376" i="26"/>
  <c r="H1348" i="26"/>
  <c r="H1338" i="26"/>
  <c r="H1329" i="26"/>
  <c r="H1318" i="26"/>
  <c r="H1252" i="26"/>
  <c r="H1292" i="26"/>
  <c r="H1256" i="26"/>
  <c r="H1304" i="26"/>
  <c r="H1275" i="26"/>
  <c r="H1262" i="26"/>
  <c r="H1259" i="26"/>
  <c r="H1251" i="26"/>
  <c r="H1339" i="26"/>
  <c r="H1321" i="26"/>
  <c r="H1342" i="26"/>
  <c r="H1396" i="26"/>
  <c r="H1360" i="26"/>
  <c r="H1345" i="26"/>
  <c r="H1337" i="26"/>
  <c r="H1284" i="26"/>
  <c r="H1260" i="26"/>
  <c r="H1270" i="26"/>
  <c r="H1266" i="26"/>
  <c r="H1240" i="26"/>
  <c r="H1232" i="26"/>
  <c r="H1279" i="26"/>
  <c r="H1247" i="26"/>
  <c r="H1231" i="26"/>
  <c r="H995" i="26"/>
  <c r="H1011" i="26"/>
  <c r="H997" i="26"/>
  <c r="H1005" i="26"/>
  <c r="H1000" i="26"/>
  <c r="H1012" i="26"/>
  <c r="H1017" i="26"/>
  <c r="H1244" i="26"/>
  <c r="H1236" i="26"/>
  <c r="H1271" i="26"/>
  <c r="H1263" i="26"/>
  <c r="H1255" i="26"/>
  <c r="H1239" i="26"/>
  <c r="H1004" i="26"/>
  <c r="H1016" i="26"/>
  <c r="H1322" i="26"/>
  <c r="H1392" i="26"/>
  <c r="H1372" i="26"/>
  <c r="H1343" i="26"/>
  <c r="H1335" i="26"/>
  <c r="H1316" i="26"/>
  <c r="H1264" i="26"/>
  <c r="H1300" i="26"/>
  <c r="H1278" i="26"/>
  <c r="H1258" i="26"/>
  <c r="H1312" i="26"/>
  <c r="H1288" i="26"/>
  <c r="H1283" i="26"/>
  <c r="H1248" i="26"/>
  <c r="H1267" i="26"/>
  <c r="H1235" i="26"/>
  <c r="H998" i="26"/>
  <c r="H1008" i="26"/>
  <c r="H1013" i="26"/>
  <c r="H1001" i="26"/>
  <c r="H1009" i="26"/>
  <c r="H1325" i="26"/>
  <c r="H1015" i="26"/>
  <c r="H1380" i="26"/>
  <c r="H1364" i="26"/>
  <c r="H1356" i="26"/>
  <c r="H1330" i="26"/>
  <c r="H1276" i="26"/>
  <c r="H1286" i="26"/>
  <c r="H1268" i="26"/>
  <c r="H1296" i="26"/>
  <c r="H1243" i="26"/>
  <c r="H994" i="26"/>
  <c r="H1002" i="26"/>
  <c r="H993" i="26"/>
  <c r="H3732" i="26"/>
  <c r="H3724" i="26"/>
  <c r="H3716" i="26"/>
  <c r="H3695" i="26"/>
  <c r="H3686" i="26"/>
  <c r="H3681" i="26"/>
  <c r="H3739" i="26"/>
  <c r="H3727" i="26"/>
  <c r="H3703" i="26"/>
  <c r="H3699" i="26"/>
  <c r="H3690" i="26"/>
  <c r="H3685" i="26"/>
  <c r="H3740" i="26"/>
  <c r="H3735" i="26"/>
  <c r="H3728" i="26"/>
  <c r="H3719" i="26"/>
  <c r="H3711" i="26"/>
  <c r="H3707" i="26"/>
  <c r="H3704" i="26"/>
  <c r="H3694" i="26"/>
  <c r="H3687" i="26"/>
  <c r="H3678" i="26"/>
  <c r="H3673" i="26"/>
  <c r="H3666" i="26"/>
  <c r="H3665" i="26"/>
  <c r="H3658" i="26"/>
  <c r="H3640" i="26"/>
  <c r="H3736" i="26"/>
  <c r="H3731" i="26"/>
  <c r="H3723" i="26"/>
  <c r="H3720" i="26"/>
  <c r="H3715" i="26"/>
  <c r="H3712" i="26"/>
  <c r="H3708" i="26"/>
  <c r="H3698" i="26"/>
  <c r="H3691" i="26"/>
  <c r="H3682" i="26"/>
  <c r="H3677" i="26"/>
  <c r="H3670" i="26"/>
  <c r="H3669" i="26"/>
  <c r="H3644" i="26"/>
  <c r="H3636" i="26"/>
  <c r="H3620" i="26"/>
  <c r="H3600" i="26"/>
  <c r="H3596" i="26"/>
  <c r="H3662" i="26"/>
  <c r="H3654" i="26"/>
  <c r="H3650" i="26"/>
  <c r="H3624" i="26"/>
  <c r="H3608" i="26"/>
  <c r="H3592" i="26"/>
  <c r="H3584" i="26"/>
  <c r="H3576" i="26"/>
  <c r="H3572" i="26"/>
  <c r="H3567" i="26"/>
  <c r="H3674" i="26"/>
  <c r="H3628" i="26"/>
  <c r="H3612" i="26"/>
  <c r="H3604" i="26"/>
  <c r="H3661" i="26"/>
  <c r="H3632" i="26"/>
  <c r="H3616" i="26"/>
  <c r="H3588" i="26"/>
  <c r="H3580" i="26"/>
  <c r="H3552" i="26"/>
  <c r="H3540" i="26"/>
  <c r="H3535" i="26"/>
  <c r="H3514" i="26"/>
  <c r="H3506" i="26"/>
  <c r="H3498" i="26"/>
  <c r="H3564" i="26"/>
  <c r="H3563" i="26"/>
  <c r="H3556" i="26"/>
  <c r="H3551" i="26"/>
  <c r="H3544" i="26"/>
  <c r="H3541" i="26"/>
  <c r="H3539" i="26"/>
  <c r="H3537" i="26"/>
  <c r="H3533" i="26"/>
  <c r="H3532" i="26"/>
  <c r="H3575" i="26"/>
  <c r="H3571" i="26"/>
  <c r="H3568" i="26"/>
  <c r="H3560" i="26"/>
  <c r="H3555" i="26"/>
  <c r="H3548" i="26"/>
  <c r="H3543" i="26"/>
  <c r="H3525" i="26"/>
  <c r="H3522" i="26"/>
  <c r="H3518" i="26"/>
  <c r="H3510" i="26"/>
  <c r="H3502" i="26"/>
  <c r="H3494" i="26"/>
  <c r="H3486" i="26"/>
  <c r="H3478" i="26"/>
  <c r="H3470" i="26"/>
  <c r="H3462" i="26"/>
  <c r="H3449" i="26"/>
  <c r="H3445" i="26"/>
  <c r="H3441" i="26"/>
  <c r="H3437" i="26"/>
  <c r="H3433" i="26"/>
  <c r="H3429" i="26"/>
  <c r="H3425" i="26"/>
  <c r="H3421" i="26"/>
  <c r="H3417" i="26"/>
  <c r="H3413" i="26"/>
  <c r="H3409" i="26"/>
  <c r="H3398" i="26"/>
  <c r="H3394" i="26"/>
  <c r="H3390" i="26"/>
  <c r="H3559" i="26"/>
  <c r="H3549" i="26"/>
  <c r="H3547" i="26"/>
  <c r="H3545" i="26"/>
  <c r="H3536" i="26"/>
  <c r="H3529" i="26"/>
  <c r="H3528" i="26"/>
  <c r="H3482" i="26"/>
  <c r="H3446" i="26"/>
  <c r="H3438" i="26"/>
  <c r="H3430" i="26"/>
  <c r="H3422" i="26"/>
  <c r="H3414" i="26"/>
  <c r="H3402" i="26"/>
  <c r="H3401" i="26"/>
  <c r="H3397" i="26"/>
  <c r="H3474" i="26"/>
  <c r="H3466" i="26"/>
  <c r="H3450" i="26"/>
  <c r="H3442" i="26"/>
  <c r="H3434" i="26"/>
  <c r="H3426" i="26"/>
  <c r="H3418" i="26"/>
  <c r="H3410" i="26"/>
  <c r="H3389" i="26"/>
  <c r="H3490" i="26"/>
  <c r="H3385" i="26"/>
  <c r="H3374" i="26"/>
  <c r="H3369" i="26"/>
  <c r="H3358" i="26"/>
  <c r="H3353" i="26"/>
  <c r="H3342" i="26"/>
  <c r="H3337" i="26"/>
  <c r="H3330" i="26"/>
  <c r="H3329" i="26"/>
  <c r="H3322" i="26"/>
  <c r="H3321" i="26"/>
  <c r="H3310" i="26"/>
  <c r="H3309" i="26"/>
  <c r="H3302" i="26"/>
  <c r="H3301" i="26"/>
  <c r="H3290" i="26"/>
  <c r="H3289" i="26"/>
  <c r="H3282" i="26"/>
  <c r="H3281" i="26"/>
  <c r="H3458" i="26"/>
  <c r="H3454" i="26"/>
  <c r="H3406" i="26"/>
  <c r="H3393" i="26"/>
  <c r="H3378" i="26"/>
  <c r="H3373" i="26"/>
  <c r="H3362" i="26"/>
  <c r="H3357" i="26"/>
  <c r="H3346" i="26"/>
  <c r="H3341" i="26"/>
  <c r="H3453" i="26"/>
  <c r="H3382" i="26"/>
  <c r="H3377" i="26"/>
  <c r="H3366" i="26"/>
  <c r="H3361" i="26"/>
  <c r="H3350" i="26"/>
  <c r="H3345" i="26"/>
  <c r="H3334" i="26"/>
  <c r="H3326" i="26"/>
  <c r="H3325" i="26"/>
  <c r="H3314" i="26"/>
  <c r="H3313" i="26"/>
  <c r="H3306" i="26"/>
  <c r="H3305" i="26"/>
  <c r="H3298" i="26"/>
  <c r="H3297" i="26"/>
  <c r="H3286" i="26"/>
  <c r="H3285" i="26"/>
  <c r="H3405" i="26"/>
  <c r="H3386" i="26"/>
  <c r="H3381" i="26"/>
  <c r="H3370" i="26"/>
  <c r="H3365" i="26"/>
  <c r="H3354" i="26"/>
  <c r="H3349" i="26"/>
  <c r="H3338" i="26"/>
  <c r="H3333" i="26"/>
  <c r="H3318" i="26"/>
  <c r="H3270" i="26"/>
  <c r="H3266" i="26"/>
  <c r="H3254" i="26"/>
  <c r="H3253" i="26"/>
  <c r="H3230" i="26"/>
  <c r="H3229" i="26"/>
  <c r="H3226" i="26"/>
  <c r="H3225" i="26"/>
  <c r="H3214" i="26"/>
  <c r="H3198" i="26"/>
  <c r="H3182" i="26"/>
  <c r="H3166" i="26"/>
  <c r="H3142" i="26"/>
  <c r="H3134" i="26"/>
  <c r="H3130" i="26"/>
  <c r="H3126" i="26"/>
  <c r="H3122" i="26"/>
  <c r="H3294" i="26"/>
  <c r="H3277" i="26"/>
  <c r="H3273" i="26"/>
  <c r="H3246" i="26"/>
  <c r="H3245" i="26"/>
  <c r="H3242" i="26"/>
  <c r="H3241" i="26"/>
  <c r="H3234" i="26"/>
  <c r="H3233" i="26"/>
  <c r="H3218" i="26"/>
  <c r="H3202" i="26"/>
  <c r="H3186" i="26"/>
  <c r="H3170" i="26"/>
  <c r="H3154" i="26"/>
  <c r="H3138" i="26"/>
  <c r="H3317" i="26"/>
  <c r="H3278" i="26"/>
  <c r="H3274" i="26"/>
  <c r="H3262" i="26"/>
  <c r="H3261" i="26"/>
  <c r="H3258" i="26"/>
  <c r="H3257" i="26"/>
  <c r="H3250" i="26"/>
  <c r="H3249" i="26"/>
  <c r="H3222" i="26"/>
  <c r="H3206" i="26"/>
  <c r="H3190" i="26"/>
  <c r="H3174" i="26"/>
  <c r="H3158" i="26"/>
  <c r="H3293" i="26"/>
  <c r="H3269" i="26"/>
  <c r="H3265" i="26"/>
  <c r="H3238" i="26"/>
  <c r="H3237" i="26"/>
  <c r="H3210" i="26"/>
  <c r="H3194" i="26"/>
  <c r="H3178" i="26"/>
  <c r="H3162" i="26"/>
  <c r="H3146" i="26"/>
  <c r="H3076" i="26"/>
  <c r="H3073" i="26"/>
  <c r="H3060" i="26"/>
  <c r="H3057" i="26"/>
  <c r="H3044" i="26"/>
  <c r="H3041" i="26"/>
  <c r="H3028" i="26"/>
  <c r="H3025" i="26"/>
  <c r="H3012" i="26"/>
  <c r="H3009" i="26"/>
  <c r="H2996" i="26"/>
  <c r="H2993" i="26"/>
  <c r="H3072" i="26"/>
  <c r="H3069" i="26"/>
  <c r="H3056" i="26"/>
  <c r="H3053" i="26"/>
  <c r="H3040" i="26"/>
  <c r="H3037" i="26"/>
  <c r="H3024" i="26"/>
  <c r="H3021" i="26"/>
  <c r="H3150" i="26"/>
  <c r="H3118" i="26"/>
  <c r="H3114" i="26"/>
  <c r="H3110" i="26"/>
  <c r="H3106" i="26"/>
  <c r="H3102" i="26"/>
  <c r="H3098" i="26"/>
  <c r="H3094" i="26"/>
  <c r="H3090" i="26"/>
  <c r="H3086" i="26"/>
  <c r="H3082" i="26"/>
  <c r="H3068" i="26"/>
  <c r="H3065" i="26"/>
  <c r="H3052" i="26"/>
  <c r="H3049" i="26"/>
  <c r="H3036" i="26"/>
  <c r="H3033" i="26"/>
  <c r="H3020" i="26"/>
  <c r="H3017" i="26"/>
  <c r="H3077" i="26"/>
  <c r="H3064" i="26"/>
  <c r="H3061" i="26"/>
  <c r="H3048" i="26"/>
  <c r="H3045" i="26"/>
  <c r="H3032" i="26"/>
  <c r="H3029" i="26"/>
  <c r="H3016" i="26"/>
  <c r="H3013" i="26"/>
  <c r="H3000" i="26"/>
  <c r="H2997" i="26"/>
  <c r="H2984" i="26"/>
  <c r="H2981" i="26"/>
  <c r="H2968" i="26"/>
  <c r="H2965" i="26"/>
  <c r="H2952" i="26"/>
  <c r="H2949" i="26"/>
  <c r="H3005" i="26"/>
  <c r="H2985" i="26"/>
  <c r="H2957" i="26"/>
  <c r="H2956" i="26"/>
  <c r="H2948" i="26"/>
  <c r="H2932" i="26"/>
  <c r="H2929" i="26"/>
  <c r="H2921" i="26"/>
  <c r="H2913" i="26"/>
  <c r="H2905" i="26"/>
  <c r="H2897" i="26"/>
  <c r="H2889" i="26"/>
  <c r="H2881" i="26"/>
  <c r="H2873" i="26"/>
  <c r="H2865" i="26"/>
  <c r="H2857" i="26"/>
  <c r="H2849" i="26"/>
  <c r="H2790" i="26"/>
  <c r="H2789" i="26"/>
  <c r="H2774" i="26"/>
  <c r="H2773" i="26"/>
  <c r="H2762" i="26"/>
  <c r="H2761" i="26"/>
  <c r="H2746" i="26"/>
  <c r="H2745" i="26"/>
  <c r="H2730" i="26"/>
  <c r="H2729" i="26"/>
  <c r="H2714" i="26"/>
  <c r="H2713" i="26"/>
  <c r="H2698" i="26"/>
  <c r="H2697" i="26"/>
  <c r="H2682" i="26"/>
  <c r="H2681" i="26"/>
  <c r="H2666" i="26"/>
  <c r="H2665" i="26"/>
  <c r="H2650" i="26"/>
  <c r="H2649" i="26"/>
  <c r="H2992" i="26"/>
  <c r="H2977" i="26"/>
  <c r="H2976" i="26"/>
  <c r="H2969" i="26"/>
  <c r="H2941" i="26"/>
  <c r="H2928" i="26"/>
  <c r="H2920" i="26"/>
  <c r="H2912" i="26"/>
  <c r="H2904" i="26"/>
  <c r="H2896" i="26"/>
  <c r="H2888" i="26"/>
  <c r="H2880" i="26"/>
  <c r="H2872" i="26"/>
  <c r="H2864" i="26"/>
  <c r="H2856" i="26"/>
  <c r="H2848" i="26"/>
  <c r="H2846" i="26"/>
  <c r="H2845" i="26"/>
  <c r="H2844" i="26"/>
  <c r="H2842" i="26"/>
  <c r="H2841" i="26"/>
  <c r="H2840" i="26"/>
  <c r="H2830" i="26"/>
  <c r="H2829" i="26"/>
  <c r="H2828" i="26"/>
  <c r="H2826" i="26"/>
  <c r="H2825" i="26"/>
  <c r="H2824" i="26"/>
  <c r="H2814" i="26"/>
  <c r="H2813" i="26"/>
  <c r="H2812" i="26"/>
  <c r="H2810" i="26"/>
  <c r="H2809" i="26"/>
  <c r="H2808" i="26"/>
  <c r="H2794" i="26"/>
  <c r="H2793" i="26"/>
  <c r="H2989" i="26"/>
  <c r="H2988" i="26"/>
  <c r="H2980" i="26"/>
  <c r="H2961" i="26"/>
  <c r="H2960" i="26"/>
  <c r="H2953" i="26"/>
  <c r="H2940" i="26"/>
  <c r="H2937" i="26"/>
  <c r="H2925" i="26"/>
  <c r="H2917" i="26"/>
  <c r="H2909" i="26"/>
  <c r="H2901" i="26"/>
  <c r="H2893" i="26"/>
  <c r="H2885" i="26"/>
  <c r="H2877" i="26"/>
  <c r="H2869" i="26"/>
  <c r="H2861" i="26"/>
  <c r="H2853" i="26"/>
  <c r="H2834" i="26"/>
  <c r="H2833" i="26"/>
  <c r="H2832" i="26"/>
  <c r="H2818" i="26"/>
  <c r="H2817" i="26"/>
  <c r="H2816" i="26"/>
  <c r="H2802" i="26"/>
  <c r="H2801" i="26"/>
  <c r="H2786" i="26"/>
  <c r="H2785" i="26"/>
  <c r="H2770" i="26"/>
  <c r="H2769" i="26"/>
  <c r="H2694" i="26"/>
  <c r="H2693" i="26"/>
  <c r="H3008" i="26"/>
  <c r="H3004" i="26"/>
  <c r="H3001" i="26"/>
  <c r="H2973" i="26"/>
  <c r="H2972" i="26"/>
  <c r="H2964" i="26"/>
  <c r="H2945" i="26"/>
  <c r="H2944" i="26"/>
  <c r="H2936" i="26"/>
  <c r="H2933" i="26"/>
  <c r="H2924" i="26"/>
  <c r="H2916" i="26"/>
  <c r="H2908" i="26"/>
  <c r="H2900" i="26"/>
  <c r="H2892" i="26"/>
  <c r="H2884" i="26"/>
  <c r="H2876" i="26"/>
  <c r="H2868" i="26"/>
  <c r="H2860" i="26"/>
  <c r="H2852" i="26"/>
  <c r="H2838" i="26"/>
  <c r="H2837" i="26"/>
  <c r="H2836" i="26"/>
  <c r="H2822" i="26"/>
  <c r="H2821" i="26"/>
  <c r="H2820" i="26"/>
  <c r="H2806" i="26"/>
  <c r="H2805" i="26"/>
  <c r="H2804" i="26"/>
  <c r="H2798" i="26"/>
  <c r="H2797" i="26"/>
  <c r="H2782" i="26"/>
  <c r="H2781" i="26"/>
  <c r="H2765" i="26"/>
  <c r="H2742" i="26"/>
  <c r="H2738" i="26"/>
  <c r="H2734" i="26"/>
  <c r="H2709" i="26"/>
  <c r="H2705" i="26"/>
  <c r="H2701" i="26"/>
  <c r="H2689" i="26"/>
  <c r="H2685" i="26"/>
  <c r="H2677" i="26"/>
  <c r="H2673" i="26"/>
  <c r="H2669" i="26"/>
  <c r="H2661" i="26"/>
  <c r="H2657" i="26"/>
  <c r="H2653" i="26"/>
  <c r="H2642" i="26"/>
  <c r="H2641" i="26"/>
  <c r="H2626" i="26"/>
  <c r="H2625" i="26"/>
  <c r="H2610" i="26"/>
  <c r="H2609" i="26"/>
  <c r="H2594" i="26"/>
  <c r="H2593" i="26"/>
  <c r="H2578" i="26"/>
  <c r="H2577" i="26"/>
  <c r="H2562" i="26"/>
  <c r="H2561" i="26"/>
  <c r="H2551" i="26"/>
  <c r="H2550" i="26"/>
  <c r="H2549" i="26"/>
  <c r="H2543" i="26"/>
  <c r="H2542" i="26"/>
  <c r="H2541" i="26"/>
  <c r="H2535" i="26"/>
  <c r="H2534" i="26"/>
  <c r="H2533" i="26"/>
  <c r="H2527" i="26"/>
  <c r="H2526" i="26"/>
  <c r="H2525" i="26"/>
  <c r="H2519" i="26"/>
  <c r="H2518" i="26"/>
  <c r="H2517" i="26"/>
  <c r="H2511" i="26"/>
  <c r="H2510" i="26"/>
  <c r="H2509" i="26"/>
  <c r="H2503" i="26"/>
  <c r="H2502" i="26"/>
  <c r="H2501" i="26"/>
  <c r="H2495" i="26"/>
  <c r="H2494" i="26"/>
  <c r="H2493" i="26"/>
  <c r="H2487" i="26"/>
  <c r="H2486" i="26"/>
  <c r="H2485" i="26"/>
  <c r="H2479" i="26"/>
  <c r="H2478" i="26"/>
  <c r="H2477" i="26"/>
  <c r="H2471" i="26"/>
  <c r="H2470" i="26"/>
  <c r="H2469" i="26"/>
  <c r="H2463" i="26"/>
  <c r="H2462" i="26"/>
  <c r="H2461" i="26"/>
  <c r="H2455" i="26"/>
  <c r="H2454" i="26"/>
  <c r="H2453" i="26"/>
  <c r="H2447" i="26"/>
  <c r="H2446" i="26"/>
  <c r="H2445" i="26"/>
  <c r="H2439" i="26"/>
  <c r="H2438" i="26"/>
  <c r="H2437" i="26"/>
  <c r="H2431" i="26"/>
  <c r="H2430" i="26"/>
  <c r="H2429" i="26"/>
  <c r="H2423" i="26"/>
  <c r="H2422" i="26"/>
  <c r="H2421" i="26"/>
  <c r="H2415" i="26"/>
  <c r="H2414" i="26"/>
  <c r="H2413" i="26"/>
  <c r="H2407" i="26"/>
  <c r="H2406" i="26"/>
  <c r="H2405" i="26"/>
  <c r="H2399" i="26"/>
  <c r="H2398" i="26"/>
  <c r="H2397" i="26"/>
  <c r="H2391" i="26"/>
  <c r="H2390" i="26"/>
  <c r="H2389" i="26"/>
  <c r="H2383" i="26"/>
  <c r="H2382" i="26"/>
  <c r="H2381" i="26"/>
  <c r="H2375" i="26"/>
  <c r="H2374" i="26"/>
  <c r="H2373" i="26"/>
  <c r="H2367" i="26"/>
  <c r="H2366" i="26"/>
  <c r="H2365" i="26"/>
  <c r="H2778" i="26"/>
  <c r="H2757" i="26"/>
  <c r="H2753" i="26"/>
  <c r="H2749" i="26"/>
  <c r="H2726" i="26"/>
  <c r="H2722" i="26"/>
  <c r="H2718" i="26"/>
  <c r="H2678" i="26"/>
  <c r="H2674" i="26"/>
  <c r="H2670" i="26"/>
  <c r="H2662" i="26"/>
  <c r="H2658" i="26"/>
  <c r="H2654" i="26"/>
  <c r="H2646" i="26"/>
  <c r="H2645" i="26"/>
  <c r="H2630" i="26"/>
  <c r="H2629" i="26"/>
  <c r="H2614" i="26"/>
  <c r="H2613" i="26"/>
  <c r="H2598" i="26"/>
  <c r="H2597" i="26"/>
  <c r="H2582" i="26"/>
  <c r="H2581" i="26"/>
  <c r="H2566" i="26"/>
  <c r="H2565" i="26"/>
  <c r="H2777" i="26"/>
  <c r="H2766" i="26"/>
  <c r="H2741" i="26"/>
  <c r="H2737" i="26"/>
  <c r="H2733" i="26"/>
  <c r="H2710" i="26"/>
  <c r="H2706" i="26"/>
  <c r="H2702" i="26"/>
  <c r="H2690" i="26"/>
  <c r="H2686" i="26"/>
  <c r="H2638" i="26"/>
  <c r="H2637" i="26"/>
  <c r="H2622" i="26"/>
  <c r="H2621" i="26"/>
  <c r="H2606" i="26"/>
  <c r="H2605" i="26"/>
  <c r="H2590" i="26"/>
  <c r="H2589" i="26"/>
  <c r="H2574" i="26"/>
  <c r="H2573" i="26"/>
  <c r="H2558" i="26"/>
  <c r="H2557" i="26"/>
  <c r="H2555" i="26"/>
  <c r="H2554" i="26"/>
  <c r="H2553" i="26"/>
  <c r="H2547" i="26"/>
  <c r="H2546" i="26"/>
  <c r="H2545" i="26"/>
  <c r="H2539" i="26"/>
  <c r="H2538" i="26"/>
  <c r="H2537" i="26"/>
  <c r="H2531" i="26"/>
  <c r="H2530" i="26"/>
  <c r="H2529" i="26"/>
  <c r="H2523" i="26"/>
  <c r="H2522" i="26"/>
  <c r="H2521" i="26"/>
  <c r="H2515" i="26"/>
  <c r="H2514" i="26"/>
  <c r="H2513" i="26"/>
  <c r="H2507" i="26"/>
  <c r="H2506" i="26"/>
  <c r="H2505" i="26"/>
  <c r="H2499" i="26"/>
  <c r="H2498" i="26"/>
  <c r="H2497" i="26"/>
  <c r="H2491" i="26"/>
  <c r="H2490" i="26"/>
  <c r="H2489" i="26"/>
  <c r="H2483" i="26"/>
  <c r="H2482" i="26"/>
  <c r="H2481" i="26"/>
  <c r="H2475" i="26"/>
  <c r="H2474" i="26"/>
  <c r="H2473" i="26"/>
  <c r="H2467" i="26"/>
  <c r="H2466" i="26"/>
  <c r="H2465" i="26"/>
  <c r="H2459" i="26"/>
  <c r="H2458" i="26"/>
  <c r="H2457" i="26"/>
  <c r="H2451" i="26"/>
  <c r="H2450" i="26"/>
  <c r="H2449" i="26"/>
  <c r="H2443" i="26"/>
  <c r="H2442" i="26"/>
  <c r="H2441" i="26"/>
  <c r="H2435" i="26"/>
  <c r="H2434" i="26"/>
  <c r="H2433" i="26"/>
  <c r="H2427" i="26"/>
  <c r="H2426" i="26"/>
  <c r="H2425" i="26"/>
  <c r="H2419" i="26"/>
  <c r="H2418" i="26"/>
  <c r="H2417" i="26"/>
  <c r="H2411" i="26"/>
  <c r="H2410" i="26"/>
  <c r="H2409" i="26"/>
  <c r="H2403" i="26"/>
  <c r="H2402" i="26"/>
  <c r="H2401" i="26"/>
  <c r="H2395" i="26"/>
  <c r="H2394" i="26"/>
  <c r="H2393" i="26"/>
  <c r="H2758" i="26"/>
  <c r="H2754" i="26"/>
  <c r="H2750" i="26"/>
  <c r="H2725" i="26"/>
  <c r="H2721" i="26"/>
  <c r="H2717" i="26"/>
  <c r="H2634" i="26"/>
  <c r="H2633" i="26"/>
  <c r="H2618" i="26"/>
  <c r="H2617" i="26"/>
  <c r="H2602" i="26"/>
  <c r="H2601" i="26"/>
  <c r="H2586" i="26"/>
  <c r="H2585" i="26"/>
  <c r="H2570" i="26"/>
  <c r="H2569" i="26"/>
  <c r="H2355" i="26"/>
  <c r="H2354" i="26"/>
  <c r="H2353" i="26"/>
  <c r="H2347" i="26"/>
  <c r="H2346" i="26"/>
  <c r="H2345" i="26"/>
  <c r="H2339" i="26"/>
  <c r="H2338" i="26"/>
  <c r="H2337" i="26"/>
  <c r="H2331" i="26"/>
  <c r="H2330" i="26"/>
  <c r="H2329" i="26"/>
  <c r="H2323" i="26"/>
  <c r="H2322" i="26"/>
  <c r="H2321" i="26"/>
  <c r="H2315" i="26"/>
  <c r="H2314" i="26"/>
  <c r="H2313" i="26"/>
  <c r="H2307" i="26"/>
  <c r="H2306" i="26"/>
  <c r="H2305" i="26"/>
  <c r="H2299" i="26"/>
  <c r="H2298" i="26"/>
  <c r="H2297" i="26"/>
  <c r="H2291" i="26"/>
  <c r="H2290" i="26"/>
  <c r="H2289" i="26"/>
  <c r="H2283" i="26"/>
  <c r="H2282" i="26"/>
  <c r="H2281" i="26"/>
  <c r="H2275" i="26"/>
  <c r="H2274" i="26"/>
  <c r="H2273" i="26"/>
  <c r="H2263" i="26"/>
  <c r="H2262" i="26"/>
  <c r="H2261" i="26"/>
  <c r="H2255" i="26"/>
  <c r="H2254" i="26"/>
  <c r="H2253" i="26"/>
  <c r="H2243" i="26"/>
  <c r="H2242" i="26"/>
  <c r="H2241" i="26"/>
  <c r="H2231" i="26"/>
  <c r="H2230" i="26"/>
  <c r="H2229" i="26"/>
  <c r="H2223" i="26"/>
  <c r="H2222" i="26"/>
  <c r="H2221" i="26"/>
  <c r="H2211" i="26"/>
  <c r="H2210" i="26"/>
  <c r="H2209" i="26"/>
  <c r="H2199" i="26"/>
  <c r="H2198" i="26"/>
  <c r="H2197" i="26"/>
  <c r="H2191" i="26"/>
  <c r="H2190" i="26"/>
  <c r="H2189" i="26"/>
  <c r="H2179" i="26"/>
  <c r="H2178" i="26"/>
  <c r="H2177" i="26"/>
  <c r="H2167" i="26"/>
  <c r="H2166" i="26"/>
  <c r="H2165" i="26"/>
  <c r="H2159" i="26"/>
  <c r="H2158" i="26"/>
  <c r="H2157" i="26"/>
  <c r="H2147" i="26"/>
  <c r="H2146" i="26"/>
  <c r="H2145" i="26"/>
  <c r="H2135" i="26"/>
  <c r="H2134" i="26"/>
  <c r="H2133" i="26"/>
  <c r="H2127" i="26"/>
  <c r="H2126" i="26"/>
  <c r="H2125" i="26"/>
  <c r="H2115" i="26"/>
  <c r="H2114" i="26"/>
  <c r="H2113" i="26"/>
  <c r="H2099" i="26"/>
  <c r="H2098" i="26"/>
  <c r="H2087" i="26"/>
  <c r="H2086" i="26"/>
  <c r="H2067" i="26"/>
  <c r="H2066" i="26"/>
  <c r="H2055" i="26"/>
  <c r="H2054" i="26"/>
  <c r="H2387" i="26"/>
  <c r="H2378" i="26"/>
  <c r="H2370" i="26"/>
  <c r="H2361" i="26"/>
  <c r="H2267" i="26"/>
  <c r="H2266" i="26"/>
  <c r="H2265" i="26"/>
  <c r="H2235" i="26"/>
  <c r="H2234" i="26"/>
  <c r="H2233" i="26"/>
  <c r="H2203" i="26"/>
  <c r="H2202" i="26"/>
  <c r="H2201" i="26"/>
  <c r="H2171" i="26"/>
  <c r="H2170" i="26"/>
  <c r="H2169" i="26"/>
  <c r="H2139" i="26"/>
  <c r="H2138" i="26"/>
  <c r="H2137" i="26"/>
  <c r="H2107" i="26"/>
  <c r="H2106" i="26"/>
  <c r="H2095" i="26"/>
  <c r="H2094" i="26"/>
  <c r="H2075" i="26"/>
  <c r="H2074" i="26"/>
  <c r="H2063" i="26"/>
  <c r="H2062" i="26"/>
  <c r="H2043" i="26"/>
  <c r="H2042" i="26"/>
  <c r="H2031" i="26"/>
  <c r="H2030" i="26"/>
  <c r="H2386" i="26"/>
  <c r="H2362" i="26"/>
  <c r="H2359" i="26"/>
  <c r="H2358" i="26"/>
  <c r="H2357" i="26"/>
  <c r="H2351" i="26"/>
  <c r="H2350" i="26"/>
  <c r="H2349" i="26"/>
  <c r="H2343" i="26"/>
  <c r="H2342" i="26"/>
  <c r="H2341" i="26"/>
  <c r="H2335" i="26"/>
  <c r="H2334" i="26"/>
  <c r="H2333" i="26"/>
  <c r="H2327" i="26"/>
  <c r="H2326" i="26"/>
  <c r="H2325" i="26"/>
  <c r="H2319" i="26"/>
  <c r="H2318" i="26"/>
  <c r="H2317" i="26"/>
  <c r="H2311" i="26"/>
  <c r="H2310" i="26"/>
  <c r="H2309" i="26"/>
  <c r="H2303" i="26"/>
  <c r="H2302" i="26"/>
  <c r="H2301" i="26"/>
  <c r="H2295" i="26"/>
  <c r="H2294" i="26"/>
  <c r="H2293" i="26"/>
  <c r="H2287" i="26"/>
  <c r="H2286" i="26"/>
  <c r="H2285" i="26"/>
  <c r="H2279" i="26"/>
  <c r="H2278" i="26"/>
  <c r="H2277" i="26"/>
  <c r="H2271" i="26"/>
  <c r="H2270" i="26"/>
  <c r="H2269" i="26"/>
  <c r="H2259" i="26"/>
  <c r="H2258" i="26"/>
  <c r="H2257" i="26"/>
  <c r="H2247" i="26"/>
  <c r="H2246" i="26"/>
  <c r="H2245" i="26"/>
  <c r="H2239" i="26"/>
  <c r="H2238" i="26"/>
  <c r="H2237" i="26"/>
  <c r="H2227" i="26"/>
  <c r="H2226" i="26"/>
  <c r="H2225" i="26"/>
  <c r="H2215" i="26"/>
  <c r="H2214" i="26"/>
  <c r="H2213" i="26"/>
  <c r="H2207" i="26"/>
  <c r="H2206" i="26"/>
  <c r="H2205" i="26"/>
  <c r="H2195" i="26"/>
  <c r="H2194" i="26"/>
  <c r="H2193" i="26"/>
  <c r="H2183" i="26"/>
  <c r="H2182" i="26"/>
  <c r="H2181" i="26"/>
  <c r="H2175" i="26"/>
  <c r="H2174" i="26"/>
  <c r="H2173" i="26"/>
  <c r="H2163" i="26"/>
  <c r="H2162" i="26"/>
  <c r="H2161" i="26"/>
  <c r="H2151" i="26"/>
  <c r="H2150" i="26"/>
  <c r="H2149" i="26"/>
  <c r="H2143" i="26"/>
  <c r="H2142" i="26"/>
  <c r="H2141" i="26"/>
  <c r="H2131" i="26"/>
  <c r="H2130" i="26"/>
  <c r="H2129" i="26"/>
  <c r="H2119" i="26"/>
  <c r="H2118" i="26"/>
  <c r="H2117" i="26"/>
  <c r="H2111" i="26"/>
  <c r="H2110" i="26"/>
  <c r="H2109" i="26"/>
  <c r="H2103" i="26"/>
  <c r="H2102" i="26"/>
  <c r="H2083" i="26"/>
  <c r="H2082" i="26"/>
  <c r="H2071" i="26"/>
  <c r="H2070" i="26"/>
  <c r="H2051" i="26"/>
  <c r="H2050" i="26"/>
  <c r="H2039" i="26"/>
  <c r="H2038" i="26"/>
  <c r="H2019" i="26"/>
  <c r="H2018" i="26"/>
  <c r="H2007" i="26"/>
  <c r="H2006" i="26"/>
  <c r="H2385" i="26"/>
  <c r="H2379" i="26"/>
  <c r="H2377" i="26"/>
  <c r="H2371" i="26"/>
  <c r="H2369" i="26"/>
  <c r="H2363" i="26"/>
  <c r="H2251" i="26"/>
  <c r="H2250" i="26"/>
  <c r="H2249" i="26"/>
  <c r="H2219" i="26"/>
  <c r="H2218" i="26"/>
  <c r="H2217" i="26"/>
  <c r="H2187" i="26"/>
  <c r="H2186" i="26"/>
  <c r="H2185" i="26"/>
  <c r="H2155" i="26"/>
  <c r="H2154" i="26"/>
  <c r="H2153" i="26"/>
  <c r="H2123" i="26"/>
  <c r="H2122" i="26"/>
  <c r="H2121" i="26"/>
  <c r="H2091" i="26"/>
  <c r="H2090" i="26"/>
  <c r="H2079" i="26"/>
  <c r="H2078" i="26"/>
  <c r="H2059" i="26"/>
  <c r="H2058" i="26"/>
  <c r="H2047" i="26"/>
  <c r="H2046" i="26"/>
  <c r="H2027" i="26"/>
  <c r="H2026" i="26"/>
  <c r="H2015" i="26"/>
  <c r="H2014" i="26"/>
  <c r="H2022" i="26"/>
  <c r="H1995" i="26"/>
  <c r="H1994" i="26"/>
  <c r="H1983" i="26"/>
  <c r="H1982" i="26"/>
  <c r="H1979" i="26"/>
  <c r="H1978" i="26"/>
  <c r="H1975" i="26"/>
  <c r="H1974" i="26"/>
  <c r="H1971" i="26"/>
  <c r="H1970" i="26"/>
  <c r="H1967" i="26"/>
  <c r="H1966" i="26"/>
  <c r="H1963" i="26"/>
  <c r="H1962" i="26"/>
  <c r="H1959" i="26"/>
  <c r="H1958" i="26"/>
  <c r="H1955" i="26"/>
  <c r="H1954" i="26"/>
  <c r="H1951" i="26"/>
  <c r="H1950" i="26"/>
  <c r="H1947" i="26"/>
  <c r="H1946" i="26"/>
  <c r="H1943" i="26"/>
  <c r="H1942" i="26"/>
  <c r="H1939" i="26"/>
  <c r="H1938" i="26"/>
  <c r="H1935" i="26"/>
  <c r="H1934" i="26"/>
  <c r="H1931" i="26"/>
  <c r="H1930" i="26"/>
  <c r="H1927" i="26"/>
  <c r="H1926" i="26"/>
  <c r="H1923" i="26"/>
  <c r="H1922" i="26"/>
  <c r="H1919" i="26"/>
  <c r="H1918" i="26"/>
  <c r="H1915" i="26"/>
  <c r="H1914" i="26"/>
  <c r="H1911" i="26"/>
  <c r="H1910" i="26"/>
  <c r="H1907" i="26"/>
  <c r="H1906" i="26"/>
  <c r="H1903" i="26"/>
  <c r="H1902" i="26"/>
  <c r="H1899" i="26"/>
  <c r="H1898" i="26"/>
  <c r="H1895" i="26"/>
  <c r="H1894" i="26"/>
  <c r="H1891" i="26"/>
  <c r="H1890" i="26"/>
  <c r="H1887" i="26"/>
  <c r="H1886" i="26"/>
  <c r="H1883" i="26"/>
  <c r="H1882" i="26"/>
  <c r="H1875" i="26"/>
  <c r="H1874" i="26"/>
  <c r="H1871" i="26"/>
  <c r="H1870" i="26"/>
  <c r="H1859" i="26"/>
  <c r="H1858" i="26"/>
  <c r="H1855" i="26"/>
  <c r="H1854" i="26"/>
  <c r="H1843" i="26"/>
  <c r="H1842" i="26"/>
  <c r="H1839" i="26"/>
  <c r="H1838" i="26"/>
  <c r="H1827" i="26"/>
  <c r="H1826" i="26"/>
  <c r="H1823" i="26"/>
  <c r="H1822" i="26"/>
  <c r="H1811" i="26"/>
  <c r="H1810" i="26"/>
  <c r="H1807" i="26"/>
  <c r="H1806" i="26"/>
  <c r="H1795" i="26"/>
  <c r="H1794" i="26"/>
  <c r="H1791" i="26"/>
  <c r="H1790" i="26"/>
  <c r="H1779" i="26"/>
  <c r="H1778" i="26"/>
  <c r="H1775" i="26"/>
  <c r="H1774" i="26"/>
  <c r="H1763" i="26"/>
  <c r="H1762" i="26"/>
  <c r="H1759" i="26"/>
  <c r="H1758" i="26"/>
  <c r="H1747" i="26"/>
  <c r="H1746" i="26"/>
  <c r="H1723" i="26"/>
  <c r="H1722" i="26"/>
  <c r="H1719" i="26"/>
  <c r="H1718" i="26"/>
  <c r="H1699" i="26"/>
  <c r="H1698" i="26"/>
  <c r="H1695" i="26"/>
  <c r="H1694" i="26"/>
  <c r="H1683" i="26"/>
  <c r="H1682" i="26"/>
  <c r="H1663" i="26"/>
  <c r="H1662" i="26"/>
  <c r="H1647" i="26"/>
  <c r="H1646" i="26"/>
  <c r="H1631" i="26"/>
  <c r="H1630" i="26"/>
  <c r="H1615" i="26"/>
  <c r="H1614" i="26"/>
  <c r="H1599" i="26"/>
  <c r="H1598" i="26"/>
  <c r="H1583" i="26"/>
  <c r="H1582" i="26"/>
  <c r="H1567" i="26"/>
  <c r="H1566" i="26"/>
  <c r="H1553" i="26"/>
  <c r="H2035" i="26"/>
  <c r="H2010" i="26"/>
  <c r="H2002" i="26"/>
  <c r="H1991" i="26"/>
  <c r="H1990" i="26"/>
  <c r="H1743" i="26"/>
  <c r="H1742" i="26"/>
  <c r="H1713" i="26"/>
  <c r="H1707" i="26"/>
  <c r="H1706" i="26"/>
  <c r="H1703" i="26"/>
  <c r="H1702" i="26"/>
  <c r="H1679" i="26"/>
  <c r="H1678" i="26"/>
  <c r="H1667" i="26"/>
  <c r="H1666" i="26"/>
  <c r="H1665" i="26"/>
  <c r="H1659" i="26"/>
  <c r="H1658" i="26"/>
  <c r="H1655" i="26"/>
  <c r="H1654" i="26"/>
  <c r="H1651" i="26"/>
  <c r="H1650" i="26"/>
  <c r="H1635" i="26"/>
  <c r="H1634" i="26"/>
  <c r="H1633" i="26"/>
  <c r="H1627" i="26"/>
  <c r="H1626" i="26"/>
  <c r="H1623" i="26"/>
  <c r="H1622" i="26"/>
  <c r="H1619" i="26"/>
  <c r="H1618" i="26"/>
  <c r="H1611" i="26"/>
  <c r="H1610" i="26"/>
  <c r="H1595" i="26"/>
  <c r="H1594" i="26"/>
  <c r="H1579" i="26"/>
  <c r="H1578" i="26"/>
  <c r="H1563" i="26"/>
  <c r="H1562" i="26"/>
  <c r="H1555" i="26"/>
  <c r="H1554" i="26"/>
  <c r="H2034" i="26"/>
  <c r="H2003" i="26"/>
  <c r="H1999" i="26"/>
  <c r="H1998" i="26"/>
  <c r="H1879" i="26"/>
  <c r="H1878" i="26"/>
  <c r="H1867" i="26"/>
  <c r="H1866" i="26"/>
  <c r="H1863" i="26"/>
  <c r="H1862" i="26"/>
  <c r="H1851" i="26"/>
  <c r="H1850" i="26"/>
  <c r="H1847" i="26"/>
  <c r="H1846" i="26"/>
  <c r="H1835" i="26"/>
  <c r="H1834" i="26"/>
  <c r="H1831" i="26"/>
  <c r="H1830" i="26"/>
  <c r="H1819" i="26"/>
  <c r="H1818" i="26"/>
  <c r="H1815" i="26"/>
  <c r="H1814" i="26"/>
  <c r="H1803" i="26"/>
  <c r="H1802" i="26"/>
  <c r="H1799" i="26"/>
  <c r="H1798" i="26"/>
  <c r="H1787" i="26"/>
  <c r="H1786" i="26"/>
  <c r="H1783" i="26"/>
  <c r="H1782" i="26"/>
  <c r="H1771" i="26"/>
  <c r="H1770" i="26"/>
  <c r="H1767" i="26"/>
  <c r="H2023" i="26"/>
  <c r="H2011" i="26"/>
  <c r="H1987" i="26"/>
  <c r="H1986" i="26"/>
  <c r="H1754" i="26"/>
  <c r="H1745" i="26"/>
  <c r="H1739" i="26"/>
  <c r="H1731" i="26"/>
  <c r="H1726" i="26"/>
  <c r="H1714" i="26"/>
  <c r="H1691" i="26"/>
  <c r="H1674" i="26"/>
  <c r="H1642" i="26"/>
  <c r="H1606" i="26"/>
  <c r="H1602" i="26"/>
  <c r="H1590" i="26"/>
  <c r="H1586" i="26"/>
  <c r="H1574" i="26"/>
  <c r="H1570" i="26"/>
  <c r="H1558" i="26"/>
  <c r="H1542" i="26"/>
  <c r="H1538" i="26"/>
  <c r="H1535" i="26"/>
  <c r="H1523" i="26"/>
  <c r="H1522" i="26"/>
  <c r="H1495" i="26"/>
  <c r="H1494" i="26"/>
  <c r="H1487" i="26"/>
  <c r="H1486" i="26"/>
  <c r="H1483" i="26"/>
  <c r="H1482" i="26"/>
  <c r="H1473" i="26"/>
  <c r="H1455" i="26"/>
  <c r="H1454" i="26"/>
  <c r="H1439" i="26"/>
  <c r="H1433" i="26"/>
  <c r="H1417" i="26"/>
  <c r="H1766" i="26"/>
  <c r="H1750" i="26"/>
  <c r="H1735" i="26"/>
  <c r="H1711" i="26"/>
  <c r="H1687" i="26"/>
  <c r="H1670" i="26"/>
  <c r="H1638" i="26"/>
  <c r="H1601" i="26"/>
  <c r="H1585" i="26"/>
  <c r="H1569" i="26"/>
  <c r="H1551" i="26"/>
  <c r="H1546" i="26"/>
  <c r="H1543" i="26"/>
  <c r="H1539" i="26"/>
  <c r="H1511" i="26"/>
  <c r="H1510" i="26"/>
  <c r="H1503" i="26"/>
  <c r="H1502" i="26"/>
  <c r="H1499" i="26"/>
  <c r="H1498" i="26"/>
  <c r="H1489" i="26"/>
  <c r="H1475" i="26"/>
  <c r="H1474" i="26"/>
  <c r="H1459" i="26"/>
  <c r="H1458" i="26"/>
  <c r="H1443" i="26"/>
  <c r="H1442" i="26"/>
  <c r="H1437" i="26"/>
  <c r="H1421" i="26"/>
  <c r="H777" i="26"/>
  <c r="H612" i="26"/>
  <c r="H609" i="26"/>
  <c r="H596" i="26"/>
  <c r="H593" i="26"/>
  <c r="H1755" i="26"/>
  <c r="H1738" i="26"/>
  <c r="H1730" i="26"/>
  <c r="H1727" i="26"/>
  <c r="H1715" i="26"/>
  <c r="H1690" i="26"/>
  <c r="H1681" i="26"/>
  <c r="H1675" i="26"/>
  <c r="H1645" i="26"/>
  <c r="H1643" i="26"/>
  <c r="H1613" i="26"/>
  <c r="H1607" i="26"/>
  <c r="H1603" i="26"/>
  <c r="H1597" i="26"/>
  <c r="H1591" i="26"/>
  <c r="H1587" i="26"/>
  <c r="H1581" i="26"/>
  <c r="H1575" i="26"/>
  <c r="H1571" i="26"/>
  <c r="H1565" i="26"/>
  <c r="H1559" i="26"/>
  <c r="H1537" i="26"/>
  <c r="H1527" i="26"/>
  <c r="H1526" i="26"/>
  <c r="H1519" i="26"/>
  <c r="H1518" i="26"/>
  <c r="H1515" i="26"/>
  <c r="H1514" i="26"/>
  <c r="H1505" i="26"/>
  <c r="H1491" i="26"/>
  <c r="H1490" i="26"/>
  <c r="H1451" i="26"/>
  <c r="H1450" i="26"/>
  <c r="H1425" i="26"/>
  <c r="H1751" i="26"/>
  <c r="H1734" i="26"/>
  <c r="H1710" i="26"/>
  <c r="H1686" i="26"/>
  <c r="H1671" i="26"/>
  <c r="H1639" i="26"/>
  <c r="H1550" i="26"/>
  <c r="H1547" i="26"/>
  <c r="H1534" i="26"/>
  <c r="H1531" i="26"/>
  <c r="H1530" i="26"/>
  <c r="H1521" i="26"/>
  <c r="H1507" i="26"/>
  <c r="H1506" i="26"/>
  <c r="H1479" i="26"/>
  <c r="H1478" i="26"/>
  <c r="H1471" i="26"/>
  <c r="H1470" i="26"/>
  <c r="H1467" i="26"/>
  <c r="H1466" i="26"/>
  <c r="H1463" i="26"/>
  <c r="H1462" i="26"/>
  <c r="H1447" i="26"/>
  <c r="H1446" i="26"/>
  <c r="H1429" i="26"/>
  <c r="H1413" i="26"/>
  <c r="H981" i="26"/>
  <c r="H965" i="26"/>
  <c r="H949" i="26"/>
  <c r="H933" i="26"/>
  <c r="H917" i="26"/>
  <c r="H901" i="26"/>
  <c r="H885" i="26"/>
  <c r="H869" i="26"/>
  <c r="H853" i="26"/>
  <c r="H837" i="26"/>
  <c r="H821" i="26"/>
  <c r="H713" i="26"/>
  <c r="H616" i="26"/>
  <c r="H581" i="26"/>
  <c r="H540" i="26"/>
  <c r="H405" i="26"/>
  <c r="H365" i="26"/>
  <c r="H341" i="26"/>
  <c r="H297" i="26"/>
  <c r="H249" i="26"/>
  <c r="H217" i="26"/>
  <c r="H201" i="26"/>
  <c r="H185" i="26"/>
  <c r="H989" i="26"/>
  <c r="H973" i="26"/>
  <c r="H957" i="26"/>
  <c r="H941" i="26"/>
  <c r="H925" i="26"/>
  <c r="H909" i="26"/>
  <c r="H893" i="26"/>
  <c r="H877" i="26"/>
  <c r="H861" i="26"/>
  <c r="H845" i="26"/>
  <c r="H829" i="26"/>
  <c r="H813" i="26"/>
  <c r="H801" i="26"/>
  <c r="H789" i="26"/>
  <c r="H781" i="26"/>
  <c r="H769" i="26"/>
  <c r="H757" i="26"/>
  <c r="H749" i="26"/>
  <c r="H709" i="26"/>
  <c r="H708" i="26"/>
  <c r="H705" i="26"/>
  <c r="H704" i="26"/>
  <c r="H701" i="26"/>
  <c r="H700" i="26"/>
  <c r="H697" i="26"/>
  <c r="H696" i="26"/>
  <c r="H693" i="26"/>
  <c r="H692" i="26"/>
  <c r="H689" i="26"/>
  <c r="H688" i="26"/>
  <c r="H685" i="26"/>
  <c r="H684" i="26"/>
  <c r="H681" i="26"/>
  <c r="H680" i="26"/>
  <c r="H677" i="26"/>
  <c r="H676" i="26"/>
  <c r="H673" i="26"/>
  <c r="H672" i="26"/>
  <c r="H669" i="26"/>
  <c r="H668" i="26"/>
  <c r="H665" i="26"/>
  <c r="H664" i="26"/>
  <c r="H661" i="26"/>
  <c r="H660" i="26"/>
  <c r="H657" i="26"/>
  <c r="H656" i="26"/>
  <c r="H653" i="26"/>
  <c r="H652" i="26"/>
  <c r="H649" i="26"/>
  <c r="H648" i="26"/>
  <c r="H645" i="26"/>
  <c r="H644" i="26"/>
  <c r="H641" i="26"/>
  <c r="H640" i="26"/>
  <c r="H637" i="26"/>
  <c r="H636" i="26"/>
  <c r="H633" i="26"/>
  <c r="H632" i="26"/>
  <c r="H629" i="26"/>
  <c r="H628" i="26"/>
  <c r="H620" i="26"/>
  <c r="H745" i="26"/>
  <c r="H613" i="26"/>
  <c r="H584" i="26"/>
  <c r="H553" i="26"/>
  <c r="H537" i="26"/>
  <c r="H513" i="26"/>
  <c r="H497" i="26"/>
  <c r="H481" i="26"/>
  <c r="H469" i="26"/>
  <c r="H441" i="26"/>
  <c r="H429" i="26"/>
  <c r="H417" i="26"/>
  <c r="H377" i="26"/>
  <c r="H353" i="26"/>
  <c r="H313" i="26"/>
  <c r="H281" i="26"/>
  <c r="H265" i="26"/>
  <c r="H233" i="26"/>
  <c r="H169" i="26"/>
  <c r="H517" i="26"/>
  <c r="H485" i="26"/>
  <c r="H428" i="26"/>
  <c r="H393" i="26"/>
  <c r="H380" i="26"/>
  <c r="H368" i="26"/>
  <c r="H357" i="26"/>
  <c r="H597" i="26"/>
  <c r="H569" i="26"/>
  <c r="H568" i="26"/>
  <c r="H557" i="26"/>
  <c r="H528" i="26"/>
  <c r="H516" i="26"/>
  <c r="H496" i="26"/>
  <c r="H484" i="26"/>
  <c r="H445" i="26"/>
  <c r="H433" i="26"/>
  <c r="H416" i="26"/>
  <c r="H404" i="26"/>
  <c r="H356" i="26"/>
  <c r="H317" i="26"/>
  <c r="H301" i="26"/>
  <c r="H269" i="26"/>
  <c r="H237" i="26"/>
  <c r="H205" i="26"/>
  <c r="H173" i="26"/>
  <c r="H153" i="26"/>
  <c r="H137" i="26"/>
  <c r="H121" i="26"/>
  <c r="H105" i="26"/>
  <c r="H588" i="26"/>
  <c r="H556" i="26"/>
  <c r="H532" i="26"/>
  <c r="H505" i="26"/>
  <c r="H501" i="26"/>
  <c r="H473" i="26"/>
  <c r="H461" i="26"/>
  <c r="H457" i="26"/>
  <c r="H444" i="26"/>
  <c r="H432" i="26"/>
  <c r="H421" i="26"/>
  <c r="H364" i="26"/>
  <c r="H345" i="26"/>
  <c r="H333" i="26"/>
  <c r="H329" i="26"/>
  <c r="H316" i="26"/>
  <c r="H601" i="26"/>
  <c r="H600" i="26"/>
  <c r="H565" i="26"/>
  <c r="H545" i="26"/>
  <c r="H544" i="26"/>
  <c r="H541" i="26"/>
  <c r="H512" i="26"/>
  <c r="H500" i="26"/>
  <c r="H480" i="26"/>
  <c r="H468" i="26"/>
  <c r="H420" i="26"/>
  <c r="H385" i="26"/>
  <c r="H381" i="26"/>
  <c r="H373" i="26"/>
  <c r="H369" i="26"/>
  <c r="H352" i="26"/>
  <c r="H340" i="26"/>
  <c r="H305" i="26"/>
  <c r="H285" i="26"/>
  <c r="H273" i="26"/>
  <c r="H253" i="26"/>
  <c r="H241" i="26"/>
  <c r="H221" i="26"/>
  <c r="H209" i="26"/>
  <c r="H189" i="26"/>
  <c r="H177" i="26"/>
  <c r="H145" i="26"/>
  <c r="H129" i="26"/>
  <c r="H113" i="26"/>
  <c r="H29" i="26"/>
  <c r="H109" i="26"/>
  <c r="H477" i="26"/>
  <c r="H577" i="26"/>
  <c r="H654" i="26"/>
  <c r="H8" i="26"/>
  <c r="H53" i="26"/>
  <c r="H325" i="26"/>
  <c r="H348" i="26"/>
  <c r="H658" i="26"/>
  <c r="H721" i="26"/>
  <c r="H117" i="26"/>
  <c r="H401" i="26"/>
  <c r="H413" i="26"/>
  <c r="H440" i="26"/>
  <c r="H452" i="26"/>
  <c r="H488" i="26"/>
  <c r="H525" i="26"/>
  <c r="H560" i="26"/>
  <c r="H678" i="26"/>
  <c r="H741" i="26"/>
  <c r="H753" i="26"/>
  <c r="H85" i="26"/>
  <c r="H293" i="26"/>
  <c r="H372" i="26"/>
  <c r="H400" i="26"/>
  <c r="H412" i="26"/>
  <c r="H521" i="26"/>
  <c r="H666" i="26"/>
  <c r="H33" i="26"/>
  <c r="H73" i="26"/>
  <c r="H101" i="26"/>
  <c r="H17" i="26"/>
  <c r="H49" i="26"/>
  <c r="H89" i="26"/>
  <c r="H125" i="26"/>
  <c r="H332" i="26"/>
  <c r="H388" i="26"/>
  <c r="H504" i="26"/>
  <c r="H670" i="26"/>
  <c r="H181" i="26"/>
  <c r="H336" i="26"/>
  <c r="H453" i="26"/>
  <c r="H476" i="26"/>
  <c r="H674" i="26"/>
  <c r="H729" i="26"/>
  <c r="H13" i="26"/>
  <c r="H45" i="26"/>
  <c r="H149" i="26"/>
  <c r="H161" i="26"/>
  <c r="H193" i="26"/>
  <c r="H225" i="26"/>
  <c r="H257" i="26"/>
  <c r="H289" i="26"/>
  <c r="H360" i="26"/>
  <c r="H493" i="26"/>
  <c r="H529" i="26"/>
  <c r="H630" i="26"/>
  <c r="H694" i="26"/>
  <c r="H773" i="26"/>
  <c r="H52" i="26"/>
  <c r="H425" i="26"/>
  <c r="H492" i="26"/>
  <c r="H548" i="26"/>
  <c r="H589" i="26"/>
  <c r="H682" i="26"/>
  <c r="H561" i="26"/>
  <c r="H392" i="26"/>
  <c r="H576" i="26"/>
  <c r="H608" i="26"/>
  <c r="H805" i="26"/>
  <c r="H809" i="26"/>
  <c r="H717" i="26"/>
  <c r="H573" i="26"/>
  <c r="H725" i="26"/>
  <c r="H793" i="26"/>
  <c r="H41" i="26"/>
  <c r="H97" i="26"/>
  <c r="H37" i="26"/>
  <c r="H141" i="26"/>
  <c r="H349" i="26"/>
  <c r="H424" i="26"/>
  <c r="H460" i="26"/>
  <c r="H533" i="26"/>
  <c r="H686" i="26"/>
  <c r="H21" i="26"/>
  <c r="H61" i="26"/>
  <c r="H213" i="26"/>
  <c r="H320" i="26"/>
  <c r="H361" i="26"/>
  <c r="H436" i="26"/>
  <c r="H464" i="26"/>
  <c r="H508" i="26"/>
  <c r="H536" i="26"/>
  <c r="H690" i="26"/>
  <c r="H69" i="26"/>
  <c r="H133" i="26"/>
  <c r="H321" i="26"/>
  <c r="H396" i="26"/>
  <c r="H520" i="26"/>
  <c r="H646" i="26"/>
  <c r="H710" i="26"/>
  <c r="H733" i="26"/>
  <c r="H785" i="26"/>
  <c r="H93" i="26"/>
  <c r="H165" i="26"/>
  <c r="H384" i="26"/>
  <c r="H524" i="26"/>
  <c r="H572" i="26"/>
  <c r="H621" i="26"/>
  <c r="H634" i="26"/>
  <c r="H698" i="26"/>
  <c r="H328" i="26"/>
  <c r="H456" i="26"/>
  <c r="H624" i="26"/>
  <c r="H65" i="26"/>
  <c r="H81" i="26"/>
  <c r="H5" i="26"/>
  <c r="H9" i="26"/>
  <c r="H25" i="26"/>
  <c r="H57" i="26"/>
  <c r="H157" i="26"/>
  <c r="H337" i="26"/>
  <c r="H376" i="26"/>
  <c r="H465" i="26"/>
  <c r="H509" i="26"/>
  <c r="H592" i="26"/>
  <c r="H638" i="26"/>
  <c r="H702" i="26"/>
  <c r="H309" i="26"/>
  <c r="H448" i="26"/>
  <c r="H604" i="26"/>
  <c r="H642" i="26"/>
  <c r="H706" i="26"/>
  <c r="H765" i="26"/>
  <c r="H245" i="26"/>
  <c r="H277" i="26"/>
  <c r="H312" i="26"/>
  <c r="H324" i="26"/>
  <c r="H437" i="26"/>
  <c r="H449" i="26"/>
  <c r="H549" i="26"/>
  <c r="H585" i="26"/>
  <c r="H662" i="26"/>
  <c r="H714" i="26"/>
  <c r="H737" i="26"/>
  <c r="H797" i="26"/>
  <c r="H77" i="26"/>
  <c r="H197" i="26"/>
  <c r="H229" i="26"/>
  <c r="H261" i="26"/>
  <c r="H389" i="26"/>
  <c r="H344" i="26"/>
  <c r="H408" i="26"/>
  <c r="H564" i="26"/>
  <c r="H1501" i="26"/>
  <c r="H1549" i="26"/>
  <c r="H833" i="26"/>
  <c r="H865" i="26"/>
  <c r="H897" i="26"/>
  <c r="H929" i="26"/>
  <c r="H961" i="26"/>
  <c r="H1018" i="26"/>
  <c r="H3427" i="26"/>
  <c r="H3423" i="26"/>
  <c r="H3679" i="26"/>
  <c r="H14" i="26"/>
  <c r="H24" i="26"/>
  <c r="H84" i="26"/>
  <c r="H100" i="26"/>
  <c r="H116" i="26"/>
  <c r="H132" i="26"/>
  <c r="H148" i="26"/>
  <c r="H164" i="26"/>
  <c r="H174" i="26"/>
  <c r="H186" i="26"/>
  <c r="H240" i="26"/>
  <c r="H250" i="26"/>
  <c r="H256" i="26"/>
  <c r="H266" i="26"/>
  <c r="H272" i="26"/>
  <c r="H282" i="26"/>
  <c r="H288" i="26"/>
  <c r="H298" i="26"/>
  <c r="H304" i="26"/>
  <c r="H12" i="26"/>
  <c r="H36" i="26"/>
  <c r="H50" i="26"/>
  <c r="H54" i="26"/>
  <c r="H68" i="26"/>
  <c r="H178" i="26"/>
  <c r="H194" i="26"/>
  <c r="H212" i="26"/>
  <c r="H228" i="26"/>
  <c r="H639" i="26"/>
  <c r="H655" i="26"/>
  <c r="H671" i="26"/>
  <c r="H687" i="26"/>
  <c r="H703" i="26"/>
  <c r="H7" i="26"/>
  <c r="H15" i="26"/>
  <c r="H23" i="26"/>
  <c r="H31" i="26"/>
  <c r="H39" i="26"/>
  <c r="H47" i="26"/>
  <c r="H55" i="26"/>
  <c r="H63" i="26"/>
  <c r="H71" i="26"/>
  <c r="H79" i="26"/>
  <c r="H87" i="26"/>
  <c r="H95" i="26"/>
  <c r="H103" i="26"/>
  <c r="H111" i="26"/>
  <c r="H119" i="26"/>
  <c r="H127" i="26"/>
  <c r="H135" i="26"/>
  <c r="H143" i="26"/>
  <c r="H151" i="26"/>
  <c r="H159" i="26"/>
  <c r="H167" i="26"/>
  <c r="H175" i="26"/>
  <c r="H183" i="26"/>
  <c r="H191" i="26"/>
  <c r="H199" i="26"/>
  <c r="H207" i="26"/>
  <c r="H215" i="26"/>
  <c r="H223" i="26"/>
  <c r="H397" i="26"/>
  <c r="H650" i="26"/>
  <c r="H605" i="26"/>
  <c r="H761" i="26"/>
  <c r="H825" i="26"/>
  <c r="H857" i="26"/>
  <c r="H889" i="26"/>
  <c r="H921" i="26"/>
  <c r="H953" i="26"/>
  <c r="H985" i="26"/>
  <c r="H3435" i="26"/>
  <c r="H3431" i="26"/>
  <c r="H3683" i="26"/>
  <c r="H22" i="26"/>
  <c r="H48" i="26"/>
  <c r="H62" i="26"/>
  <c r="H70" i="26"/>
  <c r="H80" i="26"/>
  <c r="H96" i="26"/>
  <c r="H112" i="26"/>
  <c r="H128" i="26"/>
  <c r="H144" i="26"/>
  <c r="H160" i="26"/>
  <c r="H198" i="26"/>
  <c r="H206" i="26"/>
  <c r="H214" i="26"/>
  <c r="H222" i="26"/>
  <c r="H230" i="26"/>
  <c r="H238" i="26"/>
  <c r="H244" i="26"/>
  <c r="H254" i="26"/>
  <c r="H260" i="26"/>
  <c r="H270" i="26"/>
  <c r="H276" i="26"/>
  <c r="H286" i="26"/>
  <c r="H292" i="26"/>
  <c r="H302" i="26"/>
  <c r="H308" i="26"/>
  <c r="H6" i="26"/>
  <c r="H10" i="26"/>
  <c r="H20" i="26"/>
  <c r="H34" i="26"/>
  <c r="H40" i="26"/>
  <c r="H66" i="26"/>
  <c r="H78" i="26"/>
  <c r="H86" i="26"/>
  <c r="H94" i="26"/>
  <c r="H102" i="26"/>
  <c r="H110" i="26"/>
  <c r="H118" i="26"/>
  <c r="H126" i="26"/>
  <c r="H134" i="26"/>
  <c r="H142" i="26"/>
  <c r="H150" i="26"/>
  <c r="H158" i="26"/>
  <c r="H166" i="26"/>
  <c r="H188" i="26"/>
  <c r="H208" i="26"/>
  <c r="H224" i="26"/>
  <c r="H643" i="26"/>
  <c r="H659" i="26"/>
  <c r="H675" i="26"/>
  <c r="H691" i="26"/>
  <c r="H707" i="26"/>
  <c r="H732" i="26"/>
  <c r="H318" i="26"/>
  <c r="H323" i="26"/>
  <c r="H334" i="26"/>
  <c r="H339" i="26"/>
  <c r="H350" i="26"/>
  <c r="H355" i="26"/>
  <c r="H366" i="26"/>
  <c r="H371" i="26"/>
  <c r="H382" i="26"/>
  <c r="H387" i="26"/>
  <c r="H398" i="26"/>
  <c r="H403" i="26"/>
  <c r="H414" i="26"/>
  <c r="H419" i="26"/>
  <c r="H409" i="26"/>
  <c r="H552" i="26"/>
  <c r="H817" i="26"/>
  <c r="H849" i="26"/>
  <c r="H881" i="26"/>
  <c r="H913" i="26"/>
  <c r="H945" i="26"/>
  <c r="H977" i="26"/>
  <c r="H1485" i="26"/>
  <c r="H3411" i="26"/>
  <c r="H3443" i="26"/>
  <c r="H3439" i="26"/>
  <c r="H30" i="26"/>
  <c r="H38" i="26"/>
  <c r="H46" i="26"/>
  <c r="H76" i="26"/>
  <c r="H92" i="26"/>
  <c r="H108" i="26"/>
  <c r="H124" i="26"/>
  <c r="H140" i="26"/>
  <c r="H156" i="26"/>
  <c r="H172" i="26"/>
  <c r="H184" i="26"/>
  <c r="H242" i="26"/>
  <c r="H248" i="26"/>
  <c r="H258" i="26"/>
  <c r="H264" i="26"/>
  <c r="H274" i="26"/>
  <c r="H280" i="26"/>
  <c r="H290" i="26"/>
  <c r="H296" i="26"/>
  <c r="H306" i="26"/>
  <c r="H18" i="26"/>
  <c r="H28" i="26"/>
  <c r="H44" i="26"/>
  <c r="H60" i="26"/>
  <c r="H176" i="26"/>
  <c r="H182" i="26"/>
  <c r="H192" i="26"/>
  <c r="H204" i="26"/>
  <c r="H220" i="26"/>
  <c r="H236" i="26"/>
  <c r="H631" i="26"/>
  <c r="H647" i="26"/>
  <c r="H663" i="26"/>
  <c r="H679" i="26"/>
  <c r="H695" i="26"/>
  <c r="H711" i="26"/>
  <c r="H746" i="26"/>
  <c r="H3" i="26"/>
  <c r="H11" i="26"/>
  <c r="H19" i="26"/>
  <c r="H27" i="26"/>
  <c r="H35" i="26"/>
  <c r="H43" i="26"/>
  <c r="H51" i="26"/>
  <c r="H59" i="26"/>
  <c r="H67" i="26"/>
  <c r="H75" i="26"/>
  <c r="H83" i="26"/>
  <c r="H91" i="26"/>
  <c r="H99" i="26"/>
  <c r="H107" i="26"/>
  <c r="H115" i="26"/>
  <c r="H123" i="26"/>
  <c r="H131" i="26"/>
  <c r="H139" i="26"/>
  <c r="H147" i="26"/>
  <c r="H155" i="26"/>
  <c r="H163" i="26"/>
  <c r="H171" i="26"/>
  <c r="H179" i="26"/>
  <c r="H187" i="26"/>
  <c r="H195" i="26"/>
  <c r="H203" i="26"/>
  <c r="H211" i="26"/>
  <c r="H219" i="26"/>
  <c r="H227" i="26"/>
  <c r="H489" i="26"/>
  <c r="H617" i="26"/>
  <c r="H472" i="26"/>
  <c r="H625" i="26"/>
  <c r="H1469" i="26"/>
  <c r="H1533" i="26"/>
  <c r="H1517" i="26"/>
  <c r="H580" i="26"/>
  <c r="H841" i="26"/>
  <c r="H873" i="26"/>
  <c r="H905" i="26"/>
  <c r="H937" i="26"/>
  <c r="H969" i="26"/>
  <c r="H3419" i="26"/>
  <c r="H3451" i="26"/>
  <c r="H3415" i="26"/>
  <c r="H3447" i="26"/>
  <c r="H16" i="26"/>
  <c r="H58" i="26"/>
  <c r="H74" i="26"/>
  <c r="H88" i="26"/>
  <c r="H104" i="26"/>
  <c r="H120" i="26"/>
  <c r="H136" i="26"/>
  <c r="H152" i="26"/>
  <c r="H168" i="26"/>
  <c r="H180" i="26"/>
  <c r="H196" i="26"/>
  <c r="H202" i="26"/>
  <c r="H210" i="26"/>
  <c r="H218" i="26"/>
  <c r="H226" i="26"/>
  <c r="H234" i="26"/>
  <c r="H246" i="26"/>
  <c r="H252" i="26"/>
  <c r="H262" i="26"/>
  <c r="H268" i="26"/>
  <c r="H278" i="26"/>
  <c r="H284" i="26"/>
  <c r="H294" i="26"/>
  <c r="H300" i="26"/>
  <c r="H310" i="26"/>
  <c r="H4" i="26"/>
  <c r="H26" i="26"/>
  <c r="H32" i="26"/>
  <c r="H42" i="26"/>
  <c r="H56" i="26"/>
  <c r="H64" i="26"/>
  <c r="H72" i="26"/>
  <c r="H82" i="26"/>
  <c r="H90" i="26"/>
  <c r="H98" i="26"/>
  <c r="H106" i="26"/>
  <c r="H114" i="26"/>
  <c r="H122" i="26"/>
  <c r="H130" i="26"/>
  <c r="H138" i="26"/>
  <c r="H146" i="26"/>
  <c r="H154" i="26"/>
  <c r="H162" i="26"/>
  <c r="H170" i="26"/>
  <c r="H190" i="26"/>
  <c r="H200" i="26"/>
  <c r="H216" i="26"/>
  <c r="H232" i="26"/>
  <c r="H635" i="26"/>
  <c r="H651" i="26"/>
  <c r="H667" i="26"/>
  <c r="H683" i="26"/>
  <c r="H699" i="26"/>
  <c r="H315" i="26"/>
  <c r="H235" i="26"/>
  <c r="H251" i="26"/>
  <c r="H267" i="26"/>
  <c r="H283" i="26"/>
  <c r="H299" i="26"/>
  <c r="H314" i="26"/>
  <c r="H331" i="26"/>
  <c r="H338" i="26"/>
  <c r="H346" i="26"/>
  <c r="H359" i="26"/>
  <c r="H367" i="26"/>
  <c r="H374" i="26"/>
  <c r="H395" i="26"/>
  <c r="H402" i="26"/>
  <c r="H410" i="26"/>
  <c r="H423" i="26"/>
  <c r="H430" i="26"/>
  <c r="H435" i="26"/>
  <c r="H446" i="26"/>
  <c r="H451" i="26"/>
  <c r="H462" i="26"/>
  <c r="H467" i="26"/>
  <c r="H478" i="26"/>
  <c r="H483" i="26"/>
  <c r="H494" i="26"/>
  <c r="H499" i="26"/>
  <c r="H510" i="26"/>
  <c r="H515" i="26"/>
  <c r="H526" i="26"/>
  <c r="H531" i="26"/>
  <c r="H547" i="26"/>
  <c r="H563" i="26"/>
  <c r="H579" i="26"/>
  <c r="H595" i="26"/>
  <c r="H611" i="26"/>
  <c r="H627" i="26"/>
  <c r="H748" i="26"/>
  <c r="H530" i="26"/>
  <c r="H534" i="26"/>
  <c r="H538" i="26"/>
  <c r="H542" i="26"/>
  <c r="H546" i="26"/>
  <c r="H550" i="26"/>
  <c r="H554" i="26"/>
  <c r="H558" i="26"/>
  <c r="H562" i="26"/>
  <c r="H566" i="26"/>
  <c r="H570" i="26"/>
  <c r="H574" i="26"/>
  <c r="H578" i="26"/>
  <c r="H582" i="26"/>
  <c r="H586" i="26"/>
  <c r="H590" i="26"/>
  <c r="H594" i="26"/>
  <c r="H598" i="26"/>
  <c r="H602" i="26"/>
  <c r="H606" i="26"/>
  <c r="H610" i="26"/>
  <c r="H614" i="26"/>
  <c r="H618" i="26"/>
  <c r="H622" i="26"/>
  <c r="H626" i="26"/>
  <c r="H728" i="26"/>
  <c r="H744" i="26"/>
  <c r="H760" i="26"/>
  <c r="H776" i="26"/>
  <c r="H792" i="26"/>
  <c r="H808" i="26"/>
  <c r="H724" i="26"/>
  <c r="H740" i="26"/>
  <c r="H756" i="26"/>
  <c r="H788" i="26"/>
  <c r="H712" i="26"/>
  <c r="H750" i="26"/>
  <c r="H782" i="26"/>
  <c r="H814" i="26"/>
  <c r="H816" i="26"/>
  <c r="H830" i="26"/>
  <c r="H832" i="26"/>
  <c r="H846" i="26"/>
  <c r="H848" i="26"/>
  <c r="H862" i="26"/>
  <c r="H864" i="26"/>
  <c r="H878" i="26"/>
  <c r="H880" i="26"/>
  <c r="H894" i="26"/>
  <c r="H896" i="26"/>
  <c r="H910" i="26"/>
  <c r="H912" i="26"/>
  <c r="H926" i="26"/>
  <c r="H928" i="26"/>
  <c r="H942" i="26"/>
  <c r="H944" i="26"/>
  <c r="H958" i="26"/>
  <c r="H960" i="26"/>
  <c r="H974" i="26"/>
  <c r="H976" i="26"/>
  <c r="H990" i="26"/>
  <c r="H992" i="26"/>
  <c r="H1440" i="26"/>
  <c r="H1456" i="26"/>
  <c r="H723" i="26"/>
  <c r="H731" i="26"/>
  <c r="H739" i="26"/>
  <c r="H747" i="26"/>
  <c r="H239" i="26"/>
  <c r="H255" i="26"/>
  <c r="H271" i="26"/>
  <c r="H287" i="26"/>
  <c r="H303" i="26"/>
  <c r="H326" i="26"/>
  <c r="H347" i="26"/>
  <c r="H354" i="26"/>
  <c r="H362" i="26"/>
  <c r="H375" i="26"/>
  <c r="H383" i="26"/>
  <c r="H390" i="26"/>
  <c r="H411" i="26"/>
  <c r="H418" i="26"/>
  <c r="H426" i="26"/>
  <c r="H431" i="26"/>
  <c r="H442" i="26"/>
  <c r="H447" i="26"/>
  <c r="H458" i="26"/>
  <c r="H463" i="26"/>
  <c r="H474" i="26"/>
  <c r="H479" i="26"/>
  <c r="H490" i="26"/>
  <c r="H495" i="26"/>
  <c r="H506" i="26"/>
  <c r="H511" i="26"/>
  <c r="H522" i="26"/>
  <c r="H527" i="26"/>
  <c r="H543" i="26"/>
  <c r="H559" i="26"/>
  <c r="H575" i="26"/>
  <c r="H591" i="26"/>
  <c r="H607" i="26"/>
  <c r="H623" i="26"/>
  <c r="H730" i="26"/>
  <c r="H826" i="26"/>
  <c r="H828" i="26"/>
  <c r="H842" i="26"/>
  <c r="H844" i="26"/>
  <c r="H858" i="26"/>
  <c r="H860" i="26"/>
  <c r="H874" i="26"/>
  <c r="H876" i="26"/>
  <c r="H890" i="26"/>
  <c r="H892" i="26"/>
  <c r="H906" i="26"/>
  <c r="H908" i="26"/>
  <c r="H922" i="26"/>
  <c r="H924" i="26"/>
  <c r="H938" i="26"/>
  <c r="H940" i="26"/>
  <c r="H954" i="26"/>
  <c r="H956" i="26"/>
  <c r="H970" i="26"/>
  <c r="H972" i="26"/>
  <c r="H986" i="26"/>
  <c r="H988" i="26"/>
  <c r="H726" i="26"/>
  <c r="H742" i="26"/>
  <c r="H758" i="26"/>
  <c r="H774" i="26"/>
  <c r="H790" i="26"/>
  <c r="H806" i="26"/>
  <c r="H716" i="26"/>
  <c r="H722" i="26"/>
  <c r="H738" i="26"/>
  <c r="H754" i="26"/>
  <c r="H786" i="26"/>
  <c r="H834" i="26"/>
  <c r="H836" i="26"/>
  <c r="H866" i="26"/>
  <c r="H868" i="26"/>
  <c r="H898" i="26"/>
  <c r="H900" i="26"/>
  <c r="H930" i="26"/>
  <c r="H932" i="26"/>
  <c r="H962" i="26"/>
  <c r="H964" i="26"/>
  <c r="H715" i="26"/>
  <c r="H736" i="26"/>
  <c r="H768" i="26"/>
  <c r="H800" i="26"/>
  <c r="H1580" i="26"/>
  <c r="H1612" i="26"/>
  <c r="H1748" i="26"/>
  <c r="H819" i="26"/>
  <c r="H835" i="26"/>
  <c r="H851" i="26"/>
  <c r="H867" i="26"/>
  <c r="H883" i="26"/>
  <c r="H899" i="26"/>
  <c r="H915" i="26"/>
  <c r="H931" i="26"/>
  <c r="H947" i="26"/>
  <c r="H963" i="26"/>
  <c r="H979" i="26"/>
  <c r="H243" i="26"/>
  <c r="H259" i="26"/>
  <c r="H275" i="26"/>
  <c r="H291" i="26"/>
  <c r="H307" i="26"/>
  <c r="H319" i="26"/>
  <c r="H327" i="26"/>
  <c r="H335" i="26"/>
  <c r="H342" i="26"/>
  <c r="H363" i="26"/>
  <c r="H370" i="26"/>
  <c r="H378" i="26"/>
  <c r="H391" i="26"/>
  <c r="H399" i="26"/>
  <c r="H406" i="26"/>
  <c r="H427" i="26"/>
  <c r="H438" i="26"/>
  <c r="H443" i="26"/>
  <c r="H454" i="26"/>
  <c r="H459" i="26"/>
  <c r="H470" i="26"/>
  <c r="H475" i="26"/>
  <c r="H486" i="26"/>
  <c r="H491" i="26"/>
  <c r="H502" i="26"/>
  <c r="H507" i="26"/>
  <c r="H518" i="26"/>
  <c r="H523" i="26"/>
  <c r="H539" i="26"/>
  <c r="H555" i="26"/>
  <c r="H571" i="26"/>
  <c r="H587" i="26"/>
  <c r="H603" i="26"/>
  <c r="H619" i="26"/>
  <c r="H764" i="26"/>
  <c r="H780" i="26"/>
  <c r="H796" i="26"/>
  <c r="H812" i="26"/>
  <c r="H720" i="26"/>
  <c r="H719" i="26"/>
  <c r="H772" i="26"/>
  <c r="H804" i="26"/>
  <c r="H734" i="26"/>
  <c r="H766" i="26"/>
  <c r="H798" i="26"/>
  <c r="H1438" i="26"/>
  <c r="H1716" i="26"/>
  <c r="H727" i="26"/>
  <c r="H735" i="26"/>
  <c r="H743" i="26"/>
  <c r="H751" i="26"/>
  <c r="H759" i="26"/>
  <c r="H767" i="26"/>
  <c r="H775" i="26"/>
  <c r="H783" i="26"/>
  <c r="H791" i="26"/>
  <c r="H799" i="26"/>
  <c r="H807" i="26"/>
  <c r="H815" i="26"/>
  <c r="H831" i="26"/>
  <c r="H847" i="26"/>
  <c r="H863" i="26"/>
  <c r="H879" i="26"/>
  <c r="H895" i="26"/>
  <c r="H911" i="26"/>
  <c r="H927" i="26"/>
  <c r="H943" i="26"/>
  <c r="H959" i="26"/>
  <c r="H975" i="26"/>
  <c r="H991" i="26"/>
  <c r="H1419" i="26"/>
  <c r="H1422" i="26"/>
  <c r="H1435" i="26"/>
  <c r="H1472" i="26"/>
  <c r="H1488" i="26"/>
  <c r="H1504" i="26"/>
  <c r="H1520" i="26"/>
  <c r="H1536" i="26"/>
  <c r="H1552" i="26"/>
  <c r="H1568" i="26"/>
  <c r="H1584" i="26"/>
  <c r="H1600" i="26"/>
  <c r="H1464" i="26"/>
  <c r="H1572" i="26"/>
  <c r="H231" i="26"/>
  <c r="H247" i="26"/>
  <c r="H263" i="26"/>
  <c r="H279" i="26"/>
  <c r="H295" i="26"/>
  <c r="H311" i="26"/>
  <c r="H322" i="26"/>
  <c r="H330" i="26"/>
  <c r="H343" i="26"/>
  <c r="H351" i="26"/>
  <c r="H358" i="26"/>
  <c r="H379" i="26"/>
  <c r="H386" i="26"/>
  <c r="H394" i="26"/>
  <c r="H407" i="26"/>
  <c r="H415" i="26"/>
  <c r="H422" i="26"/>
  <c r="H434" i="26"/>
  <c r="H439" i="26"/>
  <c r="H450" i="26"/>
  <c r="H455" i="26"/>
  <c r="H466" i="26"/>
  <c r="H471" i="26"/>
  <c r="H482" i="26"/>
  <c r="H487" i="26"/>
  <c r="H498" i="26"/>
  <c r="H503" i="26"/>
  <c r="H514" i="26"/>
  <c r="H519" i="26"/>
  <c r="H535" i="26"/>
  <c r="H551" i="26"/>
  <c r="H567" i="26"/>
  <c r="H583" i="26"/>
  <c r="H599" i="26"/>
  <c r="H615" i="26"/>
  <c r="H762" i="26"/>
  <c r="H778" i="26"/>
  <c r="H794" i="26"/>
  <c r="H810" i="26"/>
  <c r="H822" i="26"/>
  <c r="H824" i="26"/>
  <c r="H838" i="26"/>
  <c r="H840" i="26"/>
  <c r="H854" i="26"/>
  <c r="H856" i="26"/>
  <c r="H870" i="26"/>
  <c r="H872" i="26"/>
  <c r="H886" i="26"/>
  <c r="H888" i="26"/>
  <c r="H902" i="26"/>
  <c r="H904" i="26"/>
  <c r="H918" i="26"/>
  <c r="H920" i="26"/>
  <c r="H934" i="26"/>
  <c r="H936" i="26"/>
  <c r="H950" i="26"/>
  <c r="H952" i="26"/>
  <c r="H966" i="26"/>
  <c r="H968" i="26"/>
  <c r="H982" i="26"/>
  <c r="H984" i="26"/>
  <c r="H770" i="26"/>
  <c r="H802" i="26"/>
  <c r="H818" i="26"/>
  <c r="H820" i="26"/>
  <c r="H850" i="26"/>
  <c r="H852" i="26"/>
  <c r="H882" i="26"/>
  <c r="H884" i="26"/>
  <c r="H914" i="26"/>
  <c r="H916" i="26"/>
  <c r="H946" i="26"/>
  <c r="H948" i="26"/>
  <c r="H978" i="26"/>
  <c r="H980" i="26"/>
  <c r="H718" i="26"/>
  <c r="H752" i="26"/>
  <c r="H784" i="26"/>
  <c r="H1453" i="26"/>
  <c r="H1468" i="26"/>
  <c r="H1484" i="26"/>
  <c r="H1500" i="26"/>
  <c r="H1516" i="26"/>
  <c r="H1532" i="26"/>
  <c r="H1548" i="26"/>
  <c r="H1564" i="26"/>
  <c r="H1596" i="26"/>
  <c r="H1616" i="26"/>
  <c r="H1648" i="26"/>
  <c r="H1684" i="26"/>
  <c r="H827" i="26"/>
  <c r="H843" i="26"/>
  <c r="H859" i="26"/>
  <c r="H875" i="26"/>
  <c r="H891" i="26"/>
  <c r="H763" i="26"/>
  <c r="H795" i="26"/>
  <c r="H839" i="26"/>
  <c r="H871" i="26"/>
  <c r="H1452" i="26"/>
  <c r="H1497" i="26"/>
  <c r="H1561" i="26"/>
  <c r="H1636" i="26"/>
  <c r="H1524" i="26"/>
  <c r="H1604" i="26"/>
  <c r="H1632" i="26"/>
  <c r="H1420" i="26"/>
  <c r="H1436" i="26"/>
  <c r="H1444" i="26"/>
  <c r="H1460" i="26"/>
  <c r="H1620" i="26"/>
  <c r="H1652" i="26"/>
  <c r="H1780" i="26"/>
  <c r="H1812" i="26"/>
  <c r="H1844" i="26"/>
  <c r="H1876" i="26"/>
  <c r="H2008" i="26"/>
  <c r="H2040" i="26"/>
  <c r="H2072" i="26"/>
  <c r="H2104" i="26"/>
  <c r="H2164" i="26"/>
  <c r="H2228" i="26"/>
  <c r="H1696" i="26"/>
  <c r="H1728" i="26"/>
  <c r="H1760" i="26"/>
  <c r="H1776" i="26"/>
  <c r="H1792" i="26"/>
  <c r="H1808" i="26"/>
  <c r="H1824" i="26"/>
  <c r="H1840" i="26"/>
  <c r="H1856" i="26"/>
  <c r="H1872" i="26"/>
  <c r="H2160" i="26"/>
  <c r="H2224" i="26"/>
  <c r="H1625" i="26"/>
  <c r="H1657" i="26"/>
  <c r="H1769" i="26"/>
  <c r="H1801" i="26"/>
  <c r="H1833" i="26"/>
  <c r="H1865" i="26"/>
  <c r="H1988" i="26"/>
  <c r="H1996" i="26"/>
  <c r="H2004" i="26"/>
  <c r="H2012" i="26"/>
  <c r="H2020" i="26"/>
  <c r="H2028" i="26"/>
  <c r="H2036" i="26"/>
  <c r="H2044" i="26"/>
  <c r="H2052" i="26"/>
  <c r="H2060" i="26"/>
  <c r="H2068" i="26"/>
  <c r="H2076" i="26"/>
  <c r="H2084" i="26"/>
  <c r="H2092" i="26"/>
  <c r="H2100" i="26"/>
  <c r="H2108" i="26"/>
  <c r="H2124" i="26"/>
  <c r="H2140" i="26"/>
  <c r="H2156" i="26"/>
  <c r="H2172" i="26"/>
  <c r="H2188" i="26"/>
  <c r="H2204" i="26"/>
  <c r="H2220" i="26"/>
  <c r="H2236" i="26"/>
  <c r="H2252" i="26"/>
  <c r="H2268" i="26"/>
  <c r="H1480" i="26"/>
  <c r="H1512" i="26"/>
  <c r="H1544" i="26"/>
  <c r="H1576" i="26"/>
  <c r="H1608" i="26"/>
  <c r="H1688" i="26"/>
  <c r="H1720" i="26"/>
  <c r="H1752" i="26"/>
  <c r="H1768" i="26"/>
  <c r="H1784" i="26"/>
  <c r="H1800" i="26"/>
  <c r="H1816" i="26"/>
  <c r="H1832" i="26"/>
  <c r="H1848" i="26"/>
  <c r="H1864" i="26"/>
  <c r="H1880" i="26"/>
  <c r="H2001" i="26"/>
  <c r="H2033" i="26"/>
  <c r="H2065" i="26"/>
  <c r="H2955" i="26"/>
  <c r="H2013" i="26"/>
  <c r="H2045" i="26"/>
  <c r="H2073" i="26"/>
  <c r="H2097" i="26"/>
  <c r="H771" i="26"/>
  <c r="H803" i="26"/>
  <c r="H903" i="26"/>
  <c r="H919" i="26"/>
  <c r="H935" i="26"/>
  <c r="H951" i="26"/>
  <c r="H967" i="26"/>
  <c r="H983" i="26"/>
  <c r="H1513" i="26"/>
  <c r="H1577" i="26"/>
  <c r="H1668" i="26"/>
  <c r="H1445" i="26"/>
  <c r="H1461" i="26"/>
  <c r="H1508" i="26"/>
  <c r="H1700" i="26"/>
  <c r="H1424" i="26"/>
  <c r="H1697" i="26"/>
  <c r="H1729" i="26"/>
  <c r="H1761" i="26"/>
  <c r="H1793" i="26"/>
  <c r="H1825" i="26"/>
  <c r="H1857" i="26"/>
  <c r="H1884" i="26"/>
  <c r="H1892" i="26"/>
  <c r="H1900" i="26"/>
  <c r="H1908" i="26"/>
  <c r="H1916" i="26"/>
  <c r="H1924" i="26"/>
  <c r="H1932" i="26"/>
  <c r="H1940" i="26"/>
  <c r="H1948" i="26"/>
  <c r="H1956" i="26"/>
  <c r="H1964" i="26"/>
  <c r="H1972" i="26"/>
  <c r="H1980" i="26"/>
  <c r="H2000" i="26"/>
  <c r="H2032" i="26"/>
  <c r="H2064" i="26"/>
  <c r="H2096" i="26"/>
  <c r="H2148" i="26"/>
  <c r="H2212" i="26"/>
  <c r="H1677" i="26"/>
  <c r="H1709" i="26"/>
  <c r="H1741" i="26"/>
  <c r="H1885" i="26"/>
  <c r="H1893" i="26"/>
  <c r="H1901" i="26"/>
  <c r="H1909" i="26"/>
  <c r="H1917" i="26"/>
  <c r="H1925" i="26"/>
  <c r="H1933" i="26"/>
  <c r="H1941" i="26"/>
  <c r="H1949" i="26"/>
  <c r="H1957" i="26"/>
  <c r="H1965" i="26"/>
  <c r="H1973" i="26"/>
  <c r="H1981" i="26"/>
  <c r="H2144" i="26"/>
  <c r="H2208" i="26"/>
  <c r="H2272" i="26"/>
  <c r="H1628" i="26"/>
  <c r="H1660" i="26"/>
  <c r="H1772" i="26"/>
  <c r="H1804" i="26"/>
  <c r="H1836" i="26"/>
  <c r="H1868" i="26"/>
  <c r="H1493" i="26"/>
  <c r="H1525" i="26"/>
  <c r="H1557" i="26"/>
  <c r="H1589" i="26"/>
  <c r="H1621" i="26"/>
  <c r="H1637" i="26"/>
  <c r="H1653" i="26"/>
  <c r="H1669" i="26"/>
  <c r="H1701" i="26"/>
  <c r="H1733" i="26"/>
  <c r="H2009" i="26"/>
  <c r="H2041" i="26"/>
  <c r="H2081" i="26"/>
  <c r="H2847" i="26"/>
  <c r="H2855" i="26"/>
  <c r="H2863" i="26"/>
  <c r="H2871" i="26"/>
  <c r="H2879" i="26"/>
  <c r="H2887" i="26"/>
  <c r="H2895" i="26"/>
  <c r="H2903" i="26"/>
  <c r="H2911" i="26"/>
  <c r="H2919" i="26"/>
  <c r="H2927" i="26"/>
  <c r="H2947" i="26"/>
  <c r="H1989" i="26"/>
  <c r="H2021" i="26"/>
  <c r="H2053" i="26"/>
  <c r="H2077" i="26"/>
  <c r="H2101" i="26"/>
  <c r="H779" i="26"/>
  <c r="H811" i="26"/>
  <c r="H823" i="26"/>
  <c r="H855" i="26"/>
  <c r="H887" i="26"/>
  <c r="H1414" i="26"/>
  <c r="H1426" i="26"/>
  <c r="H1430" i="26"/>
  <c r="H1465" i="26"/>
  <c r="H1529" i="26"/>
  <c r="H1593" i="26"/>
  <c r="H1448" i="26"/>
  <c r="H1492" i="26"/>
  <c r="H1556" i="26"/>
  <c r="H1588" i="26"/>
  <c r="H1412" i="26"/>
  <c r="H1428" i="26"/>
  <c r="H1629" i="26"/>
  <c r="H1661" i="26"/>
  <c r="H1764" i="26"/>
  <c r="H1796" i="26"/>
  <c r="H1828" i="26"/>
  <c r="H1860" i="26"/>
  <c r="H1992" i="26"/>
  <c r="H2024" i="26"/>
  <c r="H2056" i="26"/>
  <c r="H2088" i="26"/>
  <c r="H2132" i="26"/>
  <c r="H2196" i="26"/>
  <c r="H2260" i="26"/>
  <c r="H1680" i="26"/>
  <c r="H1712" i="26"/>
  <c r="H1744" i="26"/>
  <c r="H2128" i="26"/>
  <c r="H2192" i="26"/>
  <c r="H2256" i="26"/>
  <c r="H1641" i="26"/>
  <c r="H1673" i="26"/>
  <c r="H1689" i="26"/>
  <c r="H1705" i="26"/>
  <c r="H1721" i="26"/>
  <c r="H1737" i="26"/>
  <c r="H1753" i="26"/>
  <c r="H1785" i="26"/>
  <c r="H1817" i="26"/>
  <c r="H1849" i="26"/>
  <c r="H1496" i="26"/>
  <c r="H1528" i="26"/>
  <c r="H1560" i="26"/>
  <c r="H1592" i="26"/>
  <c r="H1624" i="26"/>
  <c r="H1640" i="26"/>
  <c r="H1656" i="26"/>
  <c r="H1672" i="26"/>
  <c r="H1704" i="26"/>
  <c r="H1736" i="26"/>
  <c r="H2120" i="26"/>
  <c r="H2136" i="26"/>
  <c r="H2152" i="26"/>
  <c r="H2168" i="26"/>
  <c r="H2184" i="26"/>
  <c r="H2200" i="26"/>
  <c r="H2216" i="26"/>
  <c r="H2232" i="26"/>
  <c r="H2248" i="26"/>
  <c r="H2264" i="26"/>
  <c r="H1985" i="26"/>
  <c r="H2017" i="26"/>
  <c r="H2049" i="26"/>
  <c r="H2089" i="26"/>
  <c r="H2564" i="26"/>
  <c r="H2580" i="26"/>
  <c r="H2596" i="26"/>
  <c r="H2612" i="26"/>
  <c r="H2628" i="26"/>
  <c r="H2644" i="26"/>
  <c r="H2660" i="26"/>
  <c r="H2676" i="26"/>
  <c r="H2692" i="26"/>
  <c r="H2708" i="26"/>
  <c r="H2724" i="26"/>
  <c r="H2740" i="26"/>
  <c r="H2756" i="26"/>
  <c r="H2772" i="26"/>
  <c r="H2788" i="26"/>
  <c r="H2831" i="26"/>
  <c r="H2939" i="26"/>
  <c r="H2971" i="26"/>
  <c r="H1997" i="26"/>
  <c r="H2029" i="26"/>
  <c r="H2061" i="26"/>
  <c r="H2085" i="26"/>
  <c r="H755" i="26"/>
  <c r="H787" i="26"/>
  <c r="H907" i="26"/>
  <c r="H923" i="26"/>
  <c r="H939" i="26"/>
  <c r="H955" i="26"/>
  <c r="H971" i="26"/>
  <c r="H987" i="26"/>
  <c r="H1411" i="26"/>
  <c r="H1415" i="26"/>
  <c r="H1418" i="26"/>
  <c r="H1423" i="26"/>
  <c r="H1427" i="26"/>
  <c r="H1431" i="26"/>
  <c r="H1434" i="26"/>
  <c r="H1449" i="26"/>
  <c r="H1481" i="26"/>
  <c r="H1545" i="26"/>
  <c r="H1609" i="26"/>
  <c r="H1476" i="26"/>
  <c r="H1540" i="26"/>
  <c r="H1664" i="26"/>
  <c r="H1732" i="26"/>
  <c r="H1416" i="26"/>
  <c r="H1432" i="26"/>
  <c r="H1441" i="26"/>
  <c r="H1457" i="26"/>
  <c r="H1617" i="26"/>
  <c r="H1649" i="26"/>
  <c r="H1777" i="26"/>
  <c r="H1809" i="26"/>
  <c r="H1841" i="26"/>
  <c r="H1873" i="26"/>
  <c r="H1888" i="26"/>
  <c r="H1896" i="26"/>
  <c r="H1904" i="26"/>
  <c r="H1912" i="26"/>
  <c r="H1920" i="26"/>
  <c r="H1928" i="26"/>
  <c r="H1936" i="26"/>
  <c r="H1944" i="26"/>
  <c r="H1952" i="26"/>
  <c r="H1960" i="26"/>
  <c r="H1968" i="26"/>
  <c r="H1976" i="26"/>
  <c r="H1984" i="26"/>
  <c r="H2016" i="26"/>
  <c r="H2048" i="26"/>
  <c r="H2080" i="26"/>
  <c r="H2116" i="26"/>
  <c r="H2180" i="26"/>
  <c r="H2244" i="26"/>
  <c r="H1693" i="26"/>
  <c r="H1725" i="26"/>
  <c r="H1757" i="26"/>
  <c r="H1773" i="26"/>
  <c r="H1789" i="26"/>
  <c r="H1805" i="26"/>
  <c r="H1821" i="26"/>
  <c r="H1837" i="26"/>
  <c r="H1853" i="26"/>
  <c r="H1869" i="26"/>
  <c r="H1881" i="26"/>
  <c r="H1889" i="26"/>
  <c r="H1897" i="26"/>
  <c r="H1905" i="26"/>
  <c r="H1913" i="26"/>
  <c r="H1921" i="26"/>
  <c r="H1929" i="26"/>
  <c r="H1937" i="26"/>
  <c r="H1945" i="26"/>
  <c r="H1953" i="26"/>
  <c r="H1961" i="26"/>
  <c r="H1969" i="26"/>
  <c r="H1977" i="26"/>
  <c r="H2112" i="26"/>
  <c r="H2176" i="26"/>
  <c r="H2240" i="26"/>
  <c r="H1644" i="26"/>
  <c r="H1676" i="26"/>
  <c r="H1692" i="26"/>
  <c r="H1708" i="26"/>
  <c r="H1724" i="26"/>
  <c r="H1740" i="26"/>
  <c r="H1756" i="26"/>
  <c r="H1788" i="26"/>
  <c r="H1820" i="26"/>
  <c r="H1852" i="26"/>
  <c r="H1477" i="26"/>
  <c r="H1509" i="26"/>
  <c r="H1541" i="26"/>
  <c r="H1573" i="26"/>
  <c r="H1605" i="26"/>
  <c r="H1685" i="26"/>
  <c r="H1717" i="26"/>
  <c r="H1749" i="26"/>
  <c r="H1765" i="26"/>
  <c r="H1781" i="26"/>
  <c r="H1797" i="26"/>
  <c r="H1813" i="26"/>
  <c r="H1829" i="26"/>
  <c r="H1845" i="26"/>
  <c r="H1861" i="26"/>
  <c r="H1877" i="26"/>
  <c r="H1993" i="26"/>
  <c r="H2025" i="26"/>
  <c r="H2057" i="26"/>
  <c r="H2105" i="26"/>
  <c r="H2567" i="26"/>
  <c r="H2583" i="26"/>
  <c r="H2599" i="26"/>
  <c r="H2615" i="26"/>
  <c r="H2631" i="26"/>
  <c r="H2647" i="26"/>
  <c r="H2663" i="26"/>
  <c r="H2679" i="26"/>
  <c r="H2695" i="26"/>
  <c r="H2711" i="26"/>
  <c r="H2727" i="26"/>
  <c r="H2743" i="26"/>
  <c r="H2759" i="26"/>
  <c r="H2775" i="26"/>
  <c r="H2791" i="26"/>
  <c r="H2815" i="26"/>
  <c r="H2851" i="26"/>
  <c r="H2859" i="26"/>
  <c r="H2867" i="26"/>
  <c r="H2875" i="26"/>
  <c r="H2883" i="26"/>
  <c r="H2891" i="26"/>
  <c r="H2899" i="26"/>
  <c r="H2907" i="26"/>
  <c r="H2915" i="26"/>
  <c r="H2923" i="26"/>
  <c r="H2931" i="26"/>
  <c r="H2963" i="26"/>
  <c r="H2005" i="26"/>
  <c r="H2037" i="26"/>
  <c r="H2069" i="26"/>
  <c r="H2093" i="26"/>
  <c r="H2819" i="26"/>
  <c r="H2276" i="26"/>
  <c r="H2292" i="26"/>
  <c r="H2308" i="26"/>
  <c r="H2324" i="26"/>
  <c r="H2340" i="26"/>
  <c r="H2356" i="26"/>
  <c r="H2372" i="26"/>
  <c r="H2388" i="26"/>
  <c r="H2404" i="26"/>
  <c r="H2420" i="26"/>
  <c r="H2436" i="26"/>
  <c r="H2452" i="26"/>
  <c r="H2468" i="26"/>
  <c r="H2484" i="26"/>
  <c r="H2500" i="26"/>
  <c r="H2516" i="26"/>
  <c r="H2532" i="26"/>
  <c r="H2548" i="26"/>
  <c r="H2572" i="26"/>
  <c r="H2604" i="26"/>
  <c r="H2636" i="26"/>
  <c r="H2668" i="26"/>
  <c r="H2700" i="26"/>
  <c r="H2732" i="26"/>
  <c r="H2764" i="26"/>
  <c r="H2796" i="26"/>
  <c r="H2823" i="26"/>
  <c r="H2571" i="26"/>
  <c r="H2603" i="26"/>
  <c r="H2635" i="26"/>
  <c r="H2667" i="26"/>
  <c r="H2699" i="26"/>
  <c r="H2744" i="26"/>
  <c r="H2763" i="26"/>
  <c r="H2779" i="26"/>
  <c r="H2795" i="26"/>
  <c r="H2576" i="26"/>
  <c r="H2608" i="26"/>
  <c r="H2640" i="26"/>
  <c r="H2672" i="26"/>
  <c r="H2704" i="26"/>
  <c r="H2736" i="26"/>
  <c r="H2768" i="26"/>
  <c r="H2800" i="26"/>
  <c r="H2284" i="26"/>
  <c r="H2304" i="26"/>
  <c r="H2316" i="26"/>
  <c r="H2336" i="26"/>
  <c r="H2348" i="26"/>
  <c r="H2368" i="26"/>
  <c r="H2380" i="26"/>
  <c r="H2400" i="26"/>
  <c r="H2412" i="26"/>
  <c r="H2432" i="26"/>
  <c r="H2444" i="26"/>
  <c r="H2464" i="26"/>
  <c r="H2476" i="26"/>
  <c r="H2496" i="26"/>
  <c r="H2508" i="26"/>
  <c r="H2528" i="26"/>
  <c r="H2540" i="26"/>
  <c r="H2935" i="26"/>
  <c r="H2951" i="26"/>
  <c r="H2967" i="26"/>
  <c r="H2568" i="26"/>
  <c r="H2587" i="26"/>
  <c r="H2632" i="26"/>
  <c r="H2651" i="26"/>
  <c r="H2696" i="26"/>
  <c r="H2715" i="26"/>
  <c r="H2728" i="26"/>
  <c r="H2747" i="26"/>
  <c r="H2827" i="26"/>
  <c r="H2858" i="26"/>
  <c r="H2874" i="26"/>
  <c r="H2890" i="26"/>
  <c r="H2906" i="26"/>
  <c r="H2922" i="26"/>
  <c r="H2938" i="26"/>
  <c r="H2954" i="26"/>
  <c r="H2970" i="26"/>
  <c r="H2982" i="26"/>
  <c r="H2990" i="26"/>
  <c r="H2998" i="26"/>
  <c r="H3006" i="26"/>
  <c r="H3014" i="26"/>
  <c r="H3022" i="26"/>
  <c r="H3030" i="26"/>
  <c r="H3038" i="26"/>
  <c r="H3046" i="26"/>
  <c r="H3054" i="26"/>
  <c r="H3070" i="26"/>
  <c r="H3231" i="26"/>
  <c r="H3295" i="26"/>
  <c r="H3251" i="26"/>
  <c r="H3283" i="26"/>
  <c r="H3067" i="26"/>
  <c r="H3083" i="26"/>
  <c r="H3093" i="26"/>
  <c r="H3099" i="26"/>
  <c r="H3109" i="26"/>
  <c r="H3115" i="26"/>
  <c r="H3125" i="26"/>
  <c r="H3131" i="26"/>
  <c r="H3141" i="26"/>
  <c r="H3147" i="26"/>
  <c r="H3157" i="26"/>
  <c r="H3163" i="26"/>
  <c r="H3173" i="26"/>
  <c r="H3179" i="26"/>
  <c r="H3189" i="26"/>
  <c r="H3195" i="26"/>
  <c r="H3205" i="26"/>
  <c r="H3211" i="26"/>
  <c r="H3221" i="26"/>
  <c r="H3323" i="26"/>
  <c r="H3412" i="26"/>
  <c r="H3420" i="26"/>
  <c r="H3428" i="26"/>
  <c r="H3436" i="26"/>
  <c r="H3444" i="26"/>
  <c r="H3452" i="26"/>
  <c r="H3084" i="26"/>
  <c r="H3100" i="26"/>
  <c r="H3116" i="26"/>
  <c r="H3132" i="26"/>
  <c r="H3148" i="26"/>
  <c r="H3164" i="26"/>
  <c r="H3180" i="26"/>
  <c r="H3196" i="26"/>
  <c r="H3212" i="26"/>
  <c r="H3332" i="26"/>
  <c r="H3336" i="26"/>
  <c r="H3340" i="26"/>
  <c r="H3344" i="26"/>
  <c r="H3348" i="26"/>
  <c r="H3352" i="26"/>
  <c r="H3356" i="26"/>
  <c r="H3360" i="26"/>
  <c r="H3364" i="26"/>
  <c r="H3368" i="26"/>
  <c r="H3372" i="26"/>
  <c r="H3376" i="26"/>
  <c r="H3380" i="26"/>
  <c r="H3384" i="26"/>
  <c r="H3388" i="26"/>
  <c r="H3392" i="26"/>
  <c r="H3396" i="26"/>
  <c r="H3400" i="26"/>
  <c r="H3404" i="26"/>
  <c r="H3408" i="26"/>
  <c r="H3335" i="26"/>
  <c r="H3351" i="26"/>
  <c r="H3367" i="26"/>
  <c r="H3383" i="26"/>
  <c r="H3399" i="26"/>
  <c r="H3456" i="26"/>
  <c r="H3459" i="26"/>
  <c r="H3469" i="26"/>
  <c r="H3475" i="26"/>
  <c r="H3485" i="26"/>
  <c r="H3491" i="26"/>
  <c r="H3501" i="26"/>
  <c r="H3507" i="26"/>
  <c r="H3515" i="26"/>
  <c r="H3519" i="26"/>
  <c r="H3517" i="26"/>
  <c r="H3530" i="26"/>
  <c r="H3558" i="26"/>
  <c r="H3472" i="26"/>
  <c r="H3488" i="26"/>
  <c r="H3504" i="26"/>
  <c r="H3520" i="26"/>
  <c r="H3526" i="26"/>
  <c r="H3599" i="26"/>
  <c r="H3553" i="26"/>
  <c r="H3603" i="26"/>
  <c r="H3597" i="26"/>
  <c r="H3581" i="26"/>
  <c r="H3591" i="26"/>
  <c r="H3609" i="26"/>
  <c r="H3625" i="26"/>
  <c r="H3594" i="26"/>
  <c r="H3642" i="26"/>
  <c r="H3645" i="26"/>
  <c r="H3667" i="26"/>
  <c r="H3611" i="26"/>
  <c r="H3627" i="26"/>
  <c r="H3653" i="26"/>
  <c r="H3659" i="26"/>
  <c r="H3671" i="26"/>
  <c r="H3680" i="26"/>
  <c r="H3652" i="26"/>
  <c r="H3668" i="26"/>
  <c r="H3693" i="26"/>
  <c r="H3697" i="26"/>
  <c r="H3706" i="26"/>
  <c r="H3726" i="26"/>
  <c r="H3713" i="26"/>
  <c r="H3725" i="26"/>
  <c r="H3733" i="26"/>
  <c r="H3730" i="26"/>
  <c r="H3701" i="26"/>
  <c r="H2579" i="26"/>
  <c r="H2611" i="26"/>
  <c r="H2643" i="26"/>
  <c r="H2675" i="26"/>
  <c r="H2707" i="26"/>
  <c r="H2739" i="26"/>
  <c r="H2771" i="26"/>
  <c r="H2803" i="26"/>
  <c r="H2280" i="26"/>
  <c r="H2312" i="26"/>
  <c r="H2344" i="26"/>
  <c r="H2376" i="26"/>
  <c r="H2408" i="26"/>
  <c r="H2440" i="26"/>
  <c r="H2472" i="26"/>
  <c r="H2504" i="26"/>
  <c r="H2536" i="26"/>
  <c r="H2556" i="26"/>
  <c r="H2588" i="26"/>
  <c r="H2620" i="26"/>
  <c r="H2652" i="26"/>
  <c r="H2684" i="26"/>
  <c r="H2716" i="26"/>
  <c r="H2748" i="26"/>
  <c r="H2780" i="26"/>
  <c r="H2616" i="26"/>
  <c r="H2680" i="26"/>
  <c r="H2731" i="26"/>
  <c r="H3066" i="26"/>
  <c r="H2979" i="26"/>
  <c r="H2983" i="26"/>
  <c r="H2987" i="26"/>
  <c r="H2991" i="26"/>
  <c r="H2995" i="26"/>
  <c r="H2999" i="26"/>
  <c r="H3003" i="26"/>
  <c r="H3007" i="26"/>
  <c r="H3011" i="26"/>
  <c r="H3015" i="26"/>
  <c r="H3019" i="26"/>
  <c r="H3023" i="26"/>
  <c r="H3027" i="26"/>
  <c r="H3031" i="26"/>
  <c r="H3035" i="26"/>
  <c r="H3039" i="26"/>
  <c r="H3043" i="26"/>
  <c r="H3047" i="26"/>
  <c r="H3051" i="26"/>
  <c r="H2862" i="26"/>
  <c r="H2878" i="26"/>
  <c r="H2894" i="26"/>
  <c r="H2910" i="26"/>
  <c r="H2926" i="26"/>
  <c r="H2942" i="26"/>
  <c r="H2958" i="26"/>
  <c r="H2974" i="26"/>
  <c r="H3279" i="26"/>
  <c r="H3319" i="26"/>
  <c r="H3063" i="26"/>
  <c r="H3081" i="26"/>
  <c r="H3087" i="26"/>
  <c r="H3097" i="26"/>
  <c r="H3103" i="26"/>
  <c r="H3113" i="26"/>
  <c r="H3119" i="26"/>
  <c r="H3129" i="26"/>
  <c r="H3135" i="26"/>
  <c r="H3145" i="26"/>
  <c r="H3151" i="26"/>
  <c r="H3161" i="26"/>
  <c r="H3167" i="26"/>
  <c r="H3177" i="26"/>
  <c r="H3183" i="26"/>
  <c r="H3193" i="26"/>
  <c r="H3199" i="26"/>
  <c r="H3209" i="26"/>
  <c r="H3215" i="26"/>
  <c r="H3223" i="26"/>
  <c r="H3255" i="26"/>
  <c r="H3287" i="26"/>
  <c r="H3307" i="26"/>
  <c r="H3080" i="26"/>
  <c r="H3096" i="26"/>
  <c r="H3112" i="26"/>
  <c r="H3128" i="26"/>
  <c r="H3144" i="26"/>
  <c r="H3160" i="26"/>
  <c r="H3176" i="26"/>
  <c r="H3192" i="26"/>
  <c r="H3208" i="26"/>
  <c r="H3224" i="26"/>
  <c r="H3228" i="26"/>
  <c r="H3232" i="26"/>
  <c r="H3236" i="26"/>
  <c r="H3240" i="26"/>
  <c r="H3244" i="26"/>
  <c r="H3248" i="26"/>
  <c r="H3252" i="26"/>
  <c r="H3256" i="26"/>
  <c r="H3260" i="26"/>
  <c r="H3264" i="26"/>
  <c r="H3268" i="26"/>
  <c r="H3272" i="26"/>
  <c r="H3276" i="26"/>
  <c r="H3280" i="26"/>
  <c r="H3284" i="26"/>
  <c r="H3288" i="26"/>
  <c r="H3292" i="26"/>
  <c r="H3296" i="26"/>
  <c r="H3300" i="26"/>
  <c r="H3304" i="26"/>
  <c r="H3308" i="26"/>
  <c r="H3312" i="26"/>
  <c r="H3316" i="26"/>
  <c r="H3320" i="26"/>
  <c r="H3324" i="26"/>
  <c r="H3328" i="26"/>
  <c r="H3339" i="26"/>
  <c r="H3355" i="26"/>
  <c r="H3371" i="26"/>
  <c r="H3387" i="26"/>
  <c r="H3403" i="26"/>
  <c r="H3457" i="26"/>
  <c r="H3463" i="26"/>
  <c r="H3473" i="26"/>
  <c r="H3479" i="26"/>
  <c r="H3489" i="26"/>
  <c r="H3495" i="26"/>
  <c r="H3505" i="26"/>
  <c r="H3511" i="26"/>
  <c r="H3468" i="26"/>
  <c r="H3484" i="26"/>
  <c r="H3500" i="26"/>
  <c r="H3516" i="26"/>
  <c r="H3524" i="26"/>
  <c r="H3550" i="26"/>
  <c r="H3557" i="26"/>
  <c r="H3569" i="26"/>
  <c r="H3577" i="26"/>
  <c r="H3579" i="26"/>
  <c r="H3585" i="26"/>
  <c r="H3621" i="26"/>
  <c r="H3590" i="26"/>
  <c r="H3606" i="26"/>
  <c r="H3610" i="26"/>
  <c r="H3614" i="26"/>
  <c r="H3618" i="26"/>
  <c r="H3622" i="26"/>
  <c r="H3626" i="26"/>
  <c r="H3630" i="26"/>
  <c r="H3633" i="26"/>
  <c r="H3646" i="26"/>
  <c r="H3607" i="26"/>
  <c r="H3623" i="26"/>
  <c r="H3647" i="26"/>
  <c r="H3657" i="26"/>
  <c r="H3675" i="26"/>
  <c r="H3692" i="26"/>
  <c r="H3648" i="26"/>
  <c r="H3718" i="26"/>
  <c r="H3710" i="26"/>
  <c r="H3717" i="26"/>
  <c r="H2560" i="26"/>
  <c r="H2592" i="26"/>
  <c r="H2624" i="26"/>
  <c r="H2656" i="26"/>
  <c r="H2688" i="26"/>
  <c r="H2720" i="26"/>
  <c r="H2752" i="26"/>
  <c r="H2784" i="26"/>
  <c r="H2835" i="26"/>
  <c r="H2288" i="26"/>
  <c r="H2300" i="26"/>
  <c r="H2320" i="26"/>
  <c r="H2332" i="26"/>
  <c r="H2352" i="26"/>
  <c r="H2364" i="26"/>
  <c r="H2384" i="26"/>
  <c r="H2396" i="26"/>
  <c r="H2416" i="26"/>
  <c r="H2428" i="26"/>
  <c r="H2448" i="26"/>
  <c r="H2460" i="26"/>
  <c r="H2480" i="26"/>
  <c r="H2492" i="26"/>
  <c r="H2512" i="26"/>
  <c r="H2524" i="26"/>
  <c r="H2544" i="26"/>
  <c r="H2559" i="26"/>
  <c r="H2575" i="26"/>
  <c r="H2591" i="26"/>
  <c r="H2607" i="26"/>
  <c r="H2623" i="26"/>
  <c r="H2639" i="26"/>
  <c r="H2655" i="26"/>
  <c r="H2671" i="26"/>
  <c r="H2687" i="26"/>
  <c r="H2703" i="26"/>
  <c r="H2719" i="26"/>
  <c r="H2735" i="26"/>
  <c r="H2751" i="26"/>
  <c r="H2767" i="26"/>
  <c r="H2783" i="26"/>
  <c r="H2799" i="26"/>
  <c r="H2807" i="26"/>
  <c r="H2943" i="26"/>
  <c r="H2959" i="26"/>
  <c r="H2975" i="26"/>
  <c r="H2600" i="26"/>
  <c r="H2619" i="26"/>
  <c r="H2664" i="26"/>
  <c r="H2683" i="26"/>
  <c r="H2811" i="26"/>
  <c r="H2843" i="26"/>
  <c r="H2850" i="26"/>
  <c r="H2866" i="26"/>
  <c r="H2882" i="26"/>
  <c r="H2898" i="26"/>
  <c r="H2914" i="26"/>
  <c r="H2930" i="26"/>
  <c r="H2946" i="26"/>
  <c r="H2962" i="26"/>
  <c r="H2978" i="26"/>
  <c r="H2986" i="26"/>
  <c r="H2994" i="26"/>
  <c r="H3002" i="26"/>
  <c r="H3010" i="26"/>
  <c r="H3018" i="26"/>
  <c r="H3026" i="26"/>
  <c r="H3034" i="26"/>
  <c r="H3042" i="26"/>
  <c r="H3050" i="26"/>
  <c r="H3062" i="26"/>
  <c r="H3078" i="26"/>
  <c r="H3263" i="26"/>
  <c r="H3235" i="26"/>
  <c r="H3267" i="26"/>
  <c r="H3299" i="26"/>
  <c r="H3315" i="26"/>
  <c r="H3059" i="26"/>
  <c r="H3075" i="26"/>
  <c r="H3079" i="26"/>
  <c r="H3085" i="26"/>
  <c r="H3091" i="26"/>
  <c r="H3101" i="26"/>
  <c r="H3107" i="26"/>
  <c r="H3117" i="26"/>
  <c r="H3123" i="26"/>
  <c r="H3133" i="26"/>
  <c r="H3139" i="26"/>
  <c r="H3149" i="26"/>
  <c r="H3155" i="26"/>
  <c r="H3165" i="26"/>
  <c r="H3171" i="26"/>
  <c r="H3181" i="26"/>
  <c r="H3187" i="26"/>
  <c r="H3197" i="26"/>
  <c r="H3203" i="26"/>
  <c r="H3213" i="26"/>
  <c r="H3219" i="26"/>
  <c r="H3327" i="26"/>
  <c r="H3416" i="26"/>
  <c r="H3424" i="26"/>
  <c r="H3432" i="26"/>
  <c r="H3440" i="26"/>
  <c r="H3448" i="26"/>
  <c r="H3092" i="26"/>
  <c r="H3108" i="26"/>
  <c r="H3124" i="26"/>
  <c r="H3140" i="26"/>
  <c r="H3156" i="26"/>
  <c r="H3172" i="26"/>
  <c r="H3188" i="26"/>
  <c r="H3204" i="26"/>
  <c r="H3220" i="26"/>
  <c r="H3343" i="26"/>
  <c r="H3359" i="26"/>
  <c r="H3375" i="26"/>
  <c r="H3391" i="26"/>
  <c r="H3407" i="26"/>
  <c r="H3521" i="26"/>
  <c r="H3461" i="26"/>
  <c r="H3467" i="26"/>
  <c r="H3477" i="26"/>
  <c r="H3483" i="26"/>
  <c r="H3493" i="26"/>
  <c r="H3499" i="26"/>
  <c r="H3509" i="26"/>
  <c r="H3554" i="26"/>
  <c r="H3562" i="26"/>
  <c r="H3464" i="26"/>
  <c r="H3480" i="26"/>
  <c r="H3496" i="26"/>
  <c r="H3512" i="26"/>
  <c r="H3546" i="26"/>
  <c r="H3531" i="26"/>
  <c r="H3542" i="26"/>
  <c r="H3561" i="26"/>
  <c r="H3583" i="26"/>
  <c r="H3589" i="26"/>
  <c r="H3617" i="26"/>
  <c r="H3586" i="26"/>
  <c r="H3602" i="26"/>
  <c r="H3634" i="26"/>
  <c r="H3637" i="26"/>
  <c r="H3663" i="26"/>
  <c r="H3619" i="26"/>
  <c r="H3651" i="26"/>
  <c r="H3672" i="26"/>
  <c r="H3676" i="26"/>
  <c r="H3688" i="26"/>
  <c r="H3684" i="26"/>
  <c r="H3660" i="26"/>
  <c r="H3689" i="26"/>
  <c r="H3702" i="26"/>
  <c r="H3714" i="26"/>
  <c r="H3734" i="26"/>
  <c r="H3705" i="26"/>
  <c r="H3721" i="26"/>
  <c r="H3729" i="26"/>
  <c r="H3737" i="26"/>
  <c r="H3741" i="26"/>
  <c r="H2563" i="26"/>
  <c r="H2595" i="26"/>
  <c r="H2627" i="26"/>
  <c r="H2659" i="26"/>
  <c r="H2691" i="26"/>
  <c r="H2723" i="26"/>
  <c r="H2755" i="26"/>
  <c r="H2787" i="26"/>
  <c r="H2296" i="26"/>
  <c r="H2328" i="26"/>
  <c r="H2360" i="26"/>
  <c r="H2392" i="26"/>
  <c r="H2424" i="26"/>
  <c r="H2456" i="26"/>
  <c r="H2488" i="26"/>
  <c r="H2520" i="26"/>
  <c r="H2552" i="26"/>
  <c r="H2839" i="26"/>
  <c r="H2584" i="26"/>
  <c r="H2648" i="26"/>
  <c r="H2712" i="26"/>
  <c r="H2760" i="26"/>
  <c r="H2776" i="26"/>
  <c r="H2792" i="26"/>
  <c r="H3058" i="26"/>
  <c r="H3074" i="26"/>
  <c r="H2854" i="26"/>
  <c r="H2870" i="26"/>
  <c r="H2886" i="26"/>
  <c r="H2902" i="26"/>
  <c r="H2918" i="26"/>
  <c r="H2934" i="26"/>
  <c r="H2950" i="26"/>
  <c r="H2966" i="26"/>
  <c r="H3247" i="26"/>
  <c r="H3055" i="26"/>
  <c r="H3071" i="26"/>
  <c r="H3089" i="26"/>
  <c r="H3095" i="26"/>
  <c r="H3105" i="26"/>
  <c r="H3111" i="26"/>
  <c r="H3121" i="26"/>
  <c r="H3127" i="26"/>
  <c r="H3137" i="26"/>
  <c r="H3143" i="26"/>
  <c r="H3153" i="26"/>
  <c r="H3159" i="26"/>
  <c r="H3169" i="26"/>
  <c r="H3175" i="26"/>
  <c r="H3185" i="26"/>
  <c r="H3191" i="26"/>
  <c r="H3201" i="26"/>
  <c r="H3207" i="26"/>
  <c r="H3217" i="26"/>
  <c r="H3239" i="26"/>
  <c r="H3271" i="26"/>
  <c r="H3303" i="26"/>
  <c r="H3311" i="26"/>
  <c r="H3227" i="26"/>
  <c r="H3243" i="26"/>
  <c r="H3259" i="26"/>
  <c r="H3275" i="26"/>
  <c r="H3291" i="26"/>
  <c r="H3088" i="26"/>
  <c r="H3104" i="26"/>
  <c r="H3120" i="26"/>
  <c r="H3136" i="26"/>
  <c r="H3152" i="26"/>
  <c r="H3168" i="26"/>
  <c r="H3184" i="26"/>
  <c r="H3200" i="26"/>
  <c r="H3216" i="26"/>
  <c r="H3331" i="26"/>
  <c r="H3347" i="26"/>
  <c r="H3363" i="26"/>
  <c r="H3379" i="26"/>
  <c r="H3395" i="26"/>
  <c r="H3455" i="26"/>
  <c r="H3465" i="26"/>
  <c r="H3471" i="26"/>
  <c r="H3481" i="26"/>
  <c r="H3487" i="26"/>
  <c r="H3497" i="26"/>
  <c r="H3503" i="26"/>
  <c r="H3513" i="26"/>
  <c r="H3527" i="26"/>
  <c r="H3460" i="26"/>
  <c r="H3476" i="26"/>
  <c r="H3492" i="26"/>
  <c r="H3508" i="26"/>
  <c r="H3523" i="26"/>
  <c r="H3538" i="26"/>
  <c r="H3534" i="26"/>
  <c r="H3566" i="26"/>
  <c r="H3570" i="26"/>
  <c r="H3574" i="26"/>
  <c r="H3578" i="26"/>
  <c r="H3565" i="26"/>
  <c r="H3573" i="26"/>
  <c r="H3605" i="26"/>
  <c r="H3587" i="26"/>
  <c r="H3593" i="26"/>
  <c r="H3595" i="26"/>
  <c r="H3601" i="26"/>
  <c r="H3613" i="26"/>
  <c r="H3629" i="26"/>
  <c r="H3582" i="26"/>
  <c r="H3598" i="26"/>
  <c r="H3638" i="26"/>
  <c r="H3641" i="26"/>
  <c r="H3615" i="26"/>
  <c r="H3631" i="26"/>
  <c r="H3635" i="26"/>
  <c r="H3639" i="26"/>
  <c r="H3643" i="26"/>
  <c r="H3649" i="26"/>
  <c r="H3655" i="26"/>
  <c r="H3656" i="26"/>
  <c r="H3664" i="26"/>
  <c r="H3696" i="26"/>
  <c r="H3700" i="26"/>
  <c r="H3722" i="26"/>
  <c r="H3738" i="26"/>
  <c r="H3709" i="26"/>
  <c r="H3742" i="26"/>
  <c r="H2" i="26"/>
  <c r="R3" i="16" l="1"/>
  <c r="L3" i="16"/>
  <c r="I3" i="16"/>
  <c r="H3" i="16"/>
  <c r="G3" i="16"/>
  <c r="F3" i="16"/>
  <c r="E3" i="16"/>
  <c r="D3" i="16"/>
  <c r="B3" i="16"/>
  <c r="D1" i="16"/>
  <c r="G1224" i="26" l="1"/>
  <c r="G1200" i="26"/>
  <c r="G1197" i="26"/>
  <c r="G1183" i="26"/>
  <c r="G1165" i="26"/>
  <c r="G1140" i="26"/>
  <c r="G1138" i="26"/>
  <c r="G1132" i="26"/>
  <c r="G1228" i="26"/>
  <c r="G1216" i="26"/>
  <c r="G1213" i="26"/>
  <c r="G1209" i="26"/>
  <c r="G1204" i="26"/>
  <c r="G1192" i="26"/>
  <c r="G1189" i="26"/>
  <c r="G1181" i="26"/>
  <c r="G1169" i="26"/>
  <c r="G1152" i="26"/>
  <c r="G1144" i="26"/>
  <c r="G1142" i="26"/>
  <c r="G1124" i="26"/>
  <c r="G1112" i="26"/>
  <c r="G1110" i="26"/>
  <c r="G1106" i="26"/>
  <c r="G1104" i="26"/>
  <c r="G1220" i="26"/>
  <c r="G1201" i="26"/>
  <c r="G1196" i="26"/>
  <c r="G1212" i="26"/>
  <c r="G1157" i="26"/>
  <c r="G1128" i="26"/>
  <c r="G1118" i="26"/>
  <c r="G1080" i="26"/>
  <c r="G1064" i="26"/>
  <c r="G1208" i="26"/>
  <c r="G1205" i="26"/>
  <c r="G1193" i="26"/>
  <c r="G1148" i="26"/>
  <c r="G1120" i="26"/>
  <c r="G1108" i="26"/>
  <c r="G1102" i="26"/>
  <c r="G1092" i="26"/>
  <c r="G1076" i="26"/>
  <c r="G1060" i="26"/>
  <c r="G1048" i="26"/>
  <c r="G1188" i="26"/>
  <c r="G1177" i="26"/>
  <c r="G1173" i="26"/>
  <c r="G1161" i="26"/>
  <c r="G1122" i="26"/>
  <c r="G1100" i="26"/>
  <c r="G1088" i="26"/>
  <c r="G1072" i="26"/>
  <c r="G1056" i="26"/>
  <c r="G1036" i="26"/>
  <c r="G1032" i="26"/>
  <c r="G1028" i="26"/>
  <c r="G1024" i="26"/>
  <c r="G1185" i="26"/>
  <c r="G1136" i="26"/>
  <c r="G1130" i="26"/>
  <c r="G1126" i="26"/>
  <c r="G1116" i="26"/>
  <c r="G1111" i="26"/>
  <c r="G1096" i="26"/>
  <c r="G1084" i="26"/>
  <c r="G1068" i="26"/>
  <c r="G1019" i="26"/>
  <c r="G1253" i="26"/>
  <c r="G1261" i="26"/>
  <c r="G1273" i="26"/>
  <c r="G1284" i="26"/>
  <c r="G1289" i="26"/>
  <c r="G1297" i="26"/>
  <c r="G1308" i="26"/>
  <c r="G1349" i="26"/>
  <c r="G1233" i="26"/>
  <c r="G1265" i="26"/>
  <c r="G1271" i="26"/>
  <c r="G1277" i="26"/>
  <c r="G1294" i="26"/>
  <c r="G1298" i="26"/>
  <c r="G1309" i="26"/>
  <c r="G1313" i="26"/>
  <c r="G1324" i="26"/>
  <c r="G1340" i="26"/>
  <c r="G1357" i="26"/>
  <c r="G1405" i="26"/>
  <c r="G1052" i="26"/>
  <c r="G1040" i="26"/>
  <c r="G1290" i="26"/>
  <c r="G1319" i="26"/>
  <c r="G1327" i="26"/>
  <c r="G1365" i="26"/>
  <c r="G1044" i="26"/>
  <c r="G1281" i="26"/>
  <c r="G1328" i="26"/>
  <c r="G1335" i="26"/>
  <c r="G1343" i="26"/>
  <c r="G1373" i="26"/>
  <c r="G1389" i="26"/>
  <c r="G1397" i="26"/>
  <c r="G1016" i="26"/>
  <c r="G1381" i="26"/>
  <c r="G1378" i="26"/>
  <c r="G1399" i="26"/>
  <c r="G1379" i="26"/>
  <c r="G1316" i="26"/>
  <c r="G1267" i="26"/>
  <c r="G1242" i="26"/>
  <c r="G1403" i="26"/>
  <c r="G1354" i="26"/>
  <c r="G1351" i="26"/>
  <c r="G1320" i="26"/>
  <c r="G1272" i="26"/>
  <c r="G1235" i="26"/>
  <c r="G1391" i="26"/>
  <c r="G1375" i="26"/>
  <c r="G1332" i="26"/>
  <c r="G1371" i="26"/>
  <c r="G1363" i="26"/>
  <c r="G1336" i="26"/>
  <c r="G1318" i="26"/>
  <c r="G1350" i="26"/>
  <c r="G1305" i="26"/>
  <c r="G1179" i="26"/>
  <c r="G1022" i="26"/>
  <c r="G1361" i="26"/>
  <c r="G1260" i="26"/>
  <c r="G1231" i="26"/>
  <c r="G1369" i="26"/>
  <c r="G1409" i="26"/>
  <c r="G1300" i="26"/>
  <c r="G1276" i="26"/>
  <c r="G1025" i="26"/>
  <c r="G1033" i="26"/>
  <c r="G1041" i="26"/>
  <c r="G1395" i="26"/>
  <c r="G1374" i="26"/>
  <c r="G1347" i="26"/>
  <c r="G1287" i="26"/>
  <c r="G1243" i="26"/>
  <c r="G1367" i="26"/>
  <c r="G1259" i="26"/>
  <c r="G1366" i="26"/>
  <c r="G1407" i="26"/>
  <c r="G1359" i="26"/>
  <c r="G1304" i="26"/>
  <c r="G1346" i="26"/>
  <c r="G1246" i="26"/>
  <c r="G1338" i="26"/>
  <c r="G1026" i="26"/>
  <c r="G1030" i="26"/>
  <c r="G1034" i="26"/>
  <c r="G1038" i="26"/>
  <c r="G1042" i="26"/>
  <c r="G1046" i="26"/>
  <c r="G1353" i="26"/>
  <c r="G1401" i="26"/>
  <c r="G1264" i="26"/>
  <c r="G1383" i="26"/>
  <c r="G1382" i="26"/>
  <c r="G1387" i="26"/>
  <c r="G1370" i="26"/>
  <c r="G1362" i="26"/>
  <c r="G1275" i="26"/>
  <c r="G1358" i="26"/>
  <c r="G1344" i="26"/>
  <c r="G1355" i="26"/>
  <c r="G1254" i="26"/>
  <c r="G1171" i="26"/>
  <c r="G1134" i="26"/>
  <c r="G1269" i="26"/>
  <c r="G1238" i="26"/>
  <c r="G1393" i="26"/>
  <c r="G1342" i="26"/>
  <c r="G1255" i="26"/>
  <c r="G1061" i="26"/>
  <c r="G1330" i="26"/>
  <c r="G1029" i="26"/>
  <c r="G1045" i="26"/>
  <c r="G1057" i="26"/>
  <c r="G1317" i="26"/>
  <c r="G1021" i="26"/>
  <c r="G1031" i="26"/>
  <c r="G1047" i="26"/>
  <c r="G1063" i="26"/>
  <c r="G1079" i="26"/>
  <c r="G1097" i="26"/>
  <c r="G1065" i="26"/>
  <c r="G1073" i="26"/>
  <c r="G1081" i="26"/>
  <c r="G1113" i="26"/>
  <c r="G1066" i="26"/>
  <c r="G1082" i="26"/>
  <c r="G1133" i="26"/>
  <c r="G1123" i="26"/>
  <c r="G1141" i="26"/>
  <c r="G1149" i="26"/>
  <c r="G1158" i="26"/>
  <c r="G1191" i="26"/>
  <c r="G1131" i="26"/>
  <c r="G1139" i="26"/>
  <c r="G1174" i="26"/>
  <c r="G1182" i="26"/>
  <c r="G1168" i="26"/>
  <c r="G1184" i="26"/>
  <c r="G1203" i="26"/>
  <c r="G1377" i="26"/>
  <c r="G1014" i="26"/>
  <c r="G1027" i="26"/>
  <c r="G1043" i="26"/>
  <c r="G1059" i="26"/>
  <c r="G1067" i="26"/>
  <c r="G1083" i="26"/>
  <c r="G1070" i="26"/>
  <c r="G1086" i="26"/>
  <c r="G1098" i="26"/>
  <c r="G1107" i="26"/>
  <c r="G1119" i="26"/>
  <c r="G1125" i="26"/>
  <c r="G1105" i="26"/>
  <c r="G1150" i="26"/>
  <c r="G1162" i="26"/>
  <c r="G1127" i="26"/>
  <c r="G1143" i="26"/>
  <c r="G1151" i="26"/>
  <c r="G1175" i="26"/>
  <c r="G1164" i="26"/>
  <c r="G1172" i="26"/>
  <c r="G1323" i="26"/>
  <c r="G1037" i="26"/>
  <c r="G1049" i="26"/>
  <c r="G1268" i="26"/>
  <c r="G1241" i="26"/>
  <c r="G1053" i="26"/>
  <c r="G1023" i="26"/>
  <c r="G1039" i="26"/>
  <c r="G1055" i="26"/>
  <c r="G1071" i="26"/>
  <c r="G1087" i="26"/>
  <c r="G1090" i="26"/>
  <c r="G1094" i="26"/>
  <c r="G1089" i="26"/>
  <c r="G1101" i="26"/>
  <c r="G1103" i="26"/>
  <c r="G1069" i="26"/>
  <c r="G1077" i="26"/>
  <c r="G1085" i="26"/>
  <c r="G1074" i="26"/>
  <c r="G1109" i="26"/>
  <c r="G1095" i="26"/>
  <c r="G1099" i="26"/>
  <c r="G1115" i="26"/>
  <c r="G1121" i="26"/>
  <c r="G1129" i="26"/>
  <c r="G1385" i="26"/>
  <c r="G1035" i="26"/>
  <c r="G1051" i="26"/>
  <c r="G1075" i="26"/>
  <c r="G1117" i="26"/>
  <c r="G1093" i="26"/>
  <c r="G1050" i="26"/>
  <c r="G1054" i="26"/>
  <c r="G1058" i="26"/>
  <c r="G1062" i="26"/>
  <c r="G1163" i="26"/>
  <c r="G1147" i="26"/>
  <c r="G1187" i="26"/>
  <c r="G1199" i="26"/>
  <c r="G1207" i="26"/>
  <c r="G1176" i="26"/>
  <c r="G1215" i="26"/>
  <c r="G1219" i="26"/>
  <c r="G1194" i="26"/>
  <c r="G1210" i="26"/>
  <c r="G1226" i="26"/>
  <c r="G1239" i="26"/>
  <c r="G1410" i="26"/>
  <c r="G1145" i="26"/>
  <c r="G1159" i="26"/>
  <c r="G1146" i="26"/>
  <c r="G1154" i="26"/>
  <c r="G1166" i="26"/>
  <c r="G1170" i="26"/>
  <c r="G1186" i="26"/>
  <c r="G1223" i="26"/>
  <c r="G1227" i="26"/>
  <c r="G1198" i="26"/>
  <c r="G1214" i="26"/>
  <c r="G1217" i="26"/>
  <c r="G1225" i="26"/>
  <c r="G1230" i="26"/>
  <c r="G1339" i="26"/>
  <c r="G1306" i="26"/>
  <c r="G1249" i="26"/>
  <c r="G1408" i="26"/>
  <c r="G1404" i="26"/>
  <c r="G1400" i="26"/>
  <c r="G1396" i="26"/>
  <c r="G1392" i="26"/>
  <c r="G1388" i="26"/>
  <c r="G1384" i="26"/>
  <c r="G1380" i="26"/>
  <c r="G1376" i="26"/>
  <c r="G1372" i="26"/>
  <c r="G1368" i="26"/>
  <c r="G1364" i="26"/>
  <c r="G1360" i="26"/>
  <c r="G1356" i="26"/>
  <c r="G1352" i="26"/>
  <c r="G1348" i="26"/>
  <c r="G1321" i="26"/>
  <c r="G1333" i="26"/>
  <c r="G1091" i="26"/>
  <c r="G1155" i="26"/>
  <c r="G1135" i="26"/>
  <c r="G1156" i="26"/>
  <c r="G1211" i="26"/>
  <c r="G1202" i="26"/>
  <c r="G1218" i="26"/>
  <c r="G1406" i="26"/>
  <c r="G1398" i="26"/>
  <c r="G1390" i="26"/>
  <c r="G1310" i="26"/>
  <c r="G1301" i="26"/>
  <c r="G1293" i="26"/>
  <c r="G1283" i="26"/>
  <c r="G1245" i="26"/>
  <c r="G1334" i="26"/>
  <c r="G1012" i="26"/>
  <c r="G1296" i="26"/>
  <c r="G1345" i="26"/>
  <c r="G1329" i="26"/>
  <c r="G1325" i="26"/>
  <c r="G1008" i="26"/>
  <c r="G1078" i="26"/>
  <c r="G1114" i="26"/>
  <c r="G1137" i="26"/>
  <c r="G1153" i="26"/>
  <c r="G1167" i="26"/>
  <c r="G1178" i="26"/>
  <c r="G1160" i="26"/>
  <c r="G1180" i="26"/>
  <c r="G1195" i="26"/>
  <c r="G1190" i="26"/>
  <c r="G1206" i="26"/>
  <c r="G1222" i="26"/>
  <c r="G1221" i="26"/>
  <c r="G1229" i="26"/>
  <c r="G1250" i="26"/>
  <c r="G1234" i="26"/>
  <c r="G1314" i="26"/>
  <c r="G1237" i="26"/>
  <c r="G1331" i="26"/>
  <c r="G1326" i="26"/>
  <c r="G1312" i="26"/>
  <c r="G1292" i="26"/>
  <c r="G1280" i="26"/>
  <c r="G1394" i="26"/>
  <c r="G1279" i="26"/>
  <c r="G1341" i="26"/>
  <c r="G1311" i="26"/>
  <c r="G1278" i="26"/>
  <c r="G1274" i="26"/>
  <c r="G1256" i="26"/>
  <c r="G1236" i="26"/>
  <c r="G1003" i="26"/>
  <c r="G1386" i="26"/>
  <c r="G1302" i="26"/>
  <c r="G1263" i="26"/>
  <c r="G1020" i="26"/>
  <c r="G1303" i="26"/>
  <c r="G1286" i="26"/>
  <c r="G1266" i="26"/>
  <c r="G1251" i="26"/>
  <c r="G1248" i="26"/>
  <c r="G1002" i="26"/>
  <c r="G1004" i="26"/>
  <c r="G997" i="26"/>
  <c r="G1015" i="26"/>
  <c r="G1001" i="26"/>
  <c r="G1009" i="26"/>
  <c r="G1247" i="26"/>
  <c r="G1244" i="26"/>
  <c r="G996" i="26"/>
  <c r="G999" i="26"/>
  <c r="G1006" i="26"/>
  <c r="G1005" i="26"/>
  <c r="G1017" i="26"/>
  <c r="G1288" i="26"/>
  <c r="G1257" i="26"/>
  <c r="G1315" i="26"/>
  <c r="G1322" i="26"/>
  <c r="G1010" i="26"/>
  <c r="G1307" i="26"/>
  <c r="G1295" i="26"/>
  <c r="G1258" i="26"/>
  <c r="G1262" i="26"/>
  <c r="G1240" i="26"/>
  <c r="G1232" i="26"/>
  <c r="G993" i="26"/>
  <c r="G995" i="26"/>
  <c r="G1011" i="26"/>
  <c r="G994" i="26"/>
  <c r="G1000" i="26"/>
  <c r="G1007" i="26"/>
  <c r="G1013" i="26"/>
  <c r="G1402" i="26"/>
  <c r="G1285" i="26"/>
  <c r="G1337" i="26"/>
  <c r="G1252" i="26"/>
  <c r="G1270" i="26"/>
  <c r="G1299" i="26"/>
  <c r="G1291" i="26"/>
  <c r="G1282" i="26"/>
  <c r="G998" i="26"/>
  <c r="G3731" i="26"/>
  <c r="G3723" i="26"/>
  <c r="G3715" i="26"/>
  <c r="G3698" i="26"/>
  <c r="G3682" i="26"/>
  <c r="G3742" i="26"/>
  <c r="G3686" i="26"/>
  <c r="G3739" i="26"/>
  <c r="G3727" i="26"/>
  <c r="G3703" i="26"/>
  <c r="G3690" i="26"/>
  <c r="G3674" i="26"/>
  <c r="G3654" i="26"/>
  <c r="G3646" i="26"/>
  <c r="G3735" i="26"/>
  <c r="G3719" i="26"/>
  <c r="G3711" i="26"/>
  <c r="G3707" i="26"/>
  <c r="G3702" i="26"/>
  <c r="G3694" i="26"/>
  <c r="G3678" i="26"/>
  <c r="G3666" i="26"/>
  <c r="G3658" i="26"/>
  <c r="G3632" i="26"/>
  <c r="G3616" i="26"/>
  <c r="G3670" i="26"/>
  <c r="G3636" i="26"/>
  <c r="G3620" i="26"/>
  <c r="G3603" i="26"/>
  <c r="G3600" i="26"/>
  <c r="G3596" i="26"/>
  <c r="G3591" i="26"/>
  <c r="G3583" i="26"/>
  <c r="G3568" i="26"/>
  <c r="G3662" i="26"/>
  <c r="G3650" i="26"/>
  <c r="G3644" i="26"/>
  <c r="G3624" i="26"/>
  <c r="G3608" i="26"/>
  <c r="G3592" i="26"/>
  <c r="G3640" i="26"/>
  <c r="G3628" i="26"/>
  <c r="G3612" i="26"/>
  <c r="G3604" i="26"/>
  <c r="G3595" i="26"/>
  <c r="G3587" i="26"/>
  <c r="G3554" i="26"/>
  <c r="G3538" i="26"/>
  <c r="G3536" i="26"/>
  <c r="G3528" i="26"/>
  <c r="G3513" i="26"/>
  <c r="G3505" i="26"/>
  <c r="G3497" i="26"/>
  <c r="G3580" i="26"/>
  <c r="G3558" i="26"/>
  <c r="G3552" i="26"/>
  <c r="G3542" i="26"/>
  <c r="G3540" i="26"/>
  <c r="G3531" i="26"/>
  <c r="G3588" i="26"/>
  <c r="G3584" i="26"/>
  <c r="G3564" i="26"/>
  <c r="G3556" i="26"/>
  <c r="G3546" i="26"/>
  <c r="G3544" i="26"/>
  <c r="G3532" i="26"/>
  <c r="G3509" i="26"/>
  <c r="G3501" i="26"/>
  <c r="G3493" i="26"/>
  <c r="G3485" i="26"/>
  <c r="G3477" i="26"/>
  <c r="G3469" i="26"/>
  <c r="G3461" i="26"/>
  <c r="G3450" i="26"/>
  <c r="G3446" i="26"/>
  <c r="G3442" i="26"/>
  <c r="G3438" i="26"/>
  <c r="G3434" i="26"/>
  <c r="G3430" i="26"/>
  <c r="G3426" i="26"/>
  <c r="G3422" i="26"/>
  <c r="G3418" i="26"/>
  <c r="G3414" i="26"/>
  <c r="G3410" i="26"/>
  <c r="G3579" i="26"/>
  <c r="G3576" i="26"/>
  <c r="G3572" i="26"/>
  <c r="G3562" i="26"/>
  <c r="G3560" i="26"/>
  <c r="G3550" i="26"/>
  <c r="G3548" i="26"/>
  <c r="G3534" i="26"/>
  <c r="G3526" i="26"/>
  <c r="G3522" i="26"/>
  <c r="G3518" i="26"/>
  <c r="G3510" i="26"/>
  <c r="G3490" i="26"/>
  <c r="G3473" i="26"/>
  <c r="G3470" i="26"/>
  <c r="G3458" i="26"/>
  <c r="G3454" i="26"/>
  <c r="G3452" i="26"/>
  <c r="G3514" i="26"/>
  <c r="G3498" i="26"/>
  <c r="G3494" i="26"/>
  <c r="G3482" i="26"/>
  <c r="G3465" i="26"/>
  <c r="G3462" i="26"/>
  <c r="G3444" i="26"/>
  <c r="G3521" i="26"/>
  <c r="G3502" i="26"/>
  <c r="G3489" i="26"/>
  <c r="G3486" i="26"/>
  <c r="G3474" i="26"/>
  <c r="G3457" i="26"/>
  <c r="G3406" i="26"/>
  <c r="G3394" i="26"/>
  <c r="G3517" i="26"/>
  <c r="G3506" i="26"/>
  <c r="G3481" i="26"/>
  <c r="G3478" i="26"/>
  <c r="G3466" i="26"/>
  <c r="G3402" i="26"/>
  <c r="G3386" i="26"/>
  <c r="G3370" i="26"/>
  <c r="G3354" i="26"/>
  <c r="G3338" i="26"/>
  <c r="G3318" i="26"/>
  <c r="G3278" i="26"/>
  <c r="G3274" i="26"/>
  <c r="G3266" i="26"/>
  <c r="G3432" i="26"/>
  <c r="G3424" i="26"/>
  <c r="G3416" i="26"/>
  <c r="G3390" i="26"/>
  <c r="G3374" i="26"/>
  <c r="G3358" i="26"/>
  <c r="G3342" i="26"/>
  <c r="G3330" i="26"/>
  <c r="G3322" i="26"/>
  <c r="G3448" i="26"/>
  <c r="G3440" i="26"/>
  <c r="G3378" i="26"/>
  <c r="G3362" i="26"/>
  <c r="G3346" i="26"/>
  <c r="G3294" i="26"/>
  <c r="G3436" i="26"/>
  <c r="G3428" i="26"/>
  <c r="G3420" i="26"/>
  <c r="G3412" i="26"/>
  <c r="G3398" i="26"/>
  <c r="G3382" i="26"/>
  <c r="G3366" i="26"/>
  <c r="G3350" i="26"/>
  <c r="G3334" i="26"/>
  <c r="G3326" i="26"/>
  <c r="G3314" i="26"/>
  <c r="G3310" i="26"/>
  <c r="G3306" i="26"/>
  <c r="G3302" i="26"/>
  <c r="G3298" i="26"/>
  <c r="G3238" i="26"/>
  <c r="G3210" i="26"/>
  <c r="G3194" i="26"/>
  <c r="G3178" i="26"/>
  <c r="G3162" i="26"/>
  <c r="G3153" i="26"/>
  <c r="G3146" i="26"/>
  <c r="G3137" i="26"/>
  <c r="G3290" i="26"/>
  <c r="G3286" i="26"/>
  <c r="G3282" i="26"/>
  <c r="G3270" i="26"/>
  <c r="G3254" i="26"/>
  <c r="G3230" i="26"/>
  <c r="G3226" i="26"/>
  <c r="G3214" i="26"/>
  <c r="G3198" i="26"/>
  <c r="G3182" i="26"/>
  <c r="G3166" i="26"/>
  <c r="G3149" i="26"/>
  <c r="G3142" i="26"/>
  <c r="G3134" i="26"/>
  <c r="G3130" i="26"/>
  <c r="G3126" i="26"/>
  <c r="G3122" i="26"/>
  <c r="G3246" i="26"/>
  <c r="G3242" i="26"/>
  <c r="G3234" i="26"/>
  <c r="G3218" i="26"/>
  <c r="G3202" i="26"/>
  <c r="G3186" i="26"/>
  <c r="G3170" i="26"/>
  <c r="G3154" i="26"/>
  <c r="G3262" i="26"/>
  <c r="G3258" i="26"/>
  <c r="G3250" i="26"/>
  <c r="G3222" i="26"/>
  <c r="G3206" i="26"/>
  <c r="G3190" i="26"/>
  <c r="G3174" i="26"/>
  <c r="G3158" i="26"/>
  <c r="G3150" i="26"/>
  <c r="G3141" i="26"/>
  <c r="G3133" i="26"/>
  <c r="G3129" i="26"/>
  <c r="G3125" i="26"/>
  <c r="G3077" i="26"/>
  <c r="G3061" i="26"/>
  <c r="G3045" i="26"/>
  <c r="G3029" i="26"/>
  <c r="G3013" i="26"/>
  <c r="G2997" i="26"/>
  <c r="G3117" i="26"/>
  <c r="G3113" i="26"/>
  <c r="G3109" i="26"/>
  <c r="G3105" i="26"/>
  <c r="G3101" i="26"/>
  <c r="G3097" i="26"/>
  <c r="G3093" i="26"/>
  <c r="G3089" i="26"/>
  <c r="G3085" i="26"/>
  <c r="G3081" i="26"/>
  <c r="G3073" i="26"/>
  <c r="G3057" i="26"/>
  <c r="G3041" i="26"/>
  <c r="G3025" i="26"/>
  <c r="G3145" i="26"/>
  <c r="G3069" i="26"/>
  <c r="G3053" i="26"/>
  <c r="G3037" i="26"/>
  <c r="G3021" i="26"/>
  <c r="G3138" i="26"/>
  <c r="G3121" i="26"/>
  <c r="G3118" i="26"/>
  <c r="G3114" i="26"/>
  <c r="G3110" i="26"/>
  <c r="G3106" i="26"/>
  <c r="G3102" i="26"/>
  <c r="G3098" i="26"/>
  <c r="G3094" i="26"/>
  <c r="G3090" i="26"/>
  <c r="G3086" i="26"/>
  <c r="G3082" i="26"/>
  <c r="G3065" i="26"/>
  <c r="G3049" i="26"/>
  <c r="G3033" i="26"/>
  <c r="G3017" i="26"/>
  <c r="G3001" i="26"/>
  <c r="G2985" i="26"/>
  <c r="G2969" i="26"/>
  <c r="G2953" i="26"/>
  <c r="G2973" i="26"/>
  <c r="G2965" i="26"/>
  <c r="G2945" i="26"/>
  <c r="G2933" i="26"/>
  <c r="G2837" i="26"/>
  <c r="G2835" i="26"/>
  <c r="G2821" i="26"/>
  <c r="G2819" i="26"/>
  <c r="G2805" i="26"/>
  <c r="G2803" i="26"/>
  <c r="G2797" i="26"/>
  <c r="G2787" i="26"/>
  <c r="G2781" i="26"/>
  <c r="G2771" i="26"/>
  <c r="G2765" i="26"/>
  <c r="G2760" i="26"/>
  <c r="G2757" i="26"/>
  <c r="G2749" i="26"/>
  <c r="G2744" i="26"/>
  <c r="G2741" i="26"/>
  <c r="G2733" i="26"/>
  <c r="G2728" i="26"/>
  <c r="G2725" i="26"/>
  <c r="G2717" i="26"/>
  <c r="G2712" i="26"/>
  <c r="G2709" i="26"/>
  <c r="G2701" i="26"/>
  <c r="G2696" i="26"/>
  <c r="G2685" i="26"/>
  <c r="G2680" i="26"/>
  <c r="G2669" i="26"/>
  <c r="G2664" i="26"/>
  <c r="G2653" i="26"/>
  <c r="G2648" i="26"/>
  <c r="G3005" i="26"/>
  <c r="G2957" i="26"/>
  <c r="G2949" i="26"/>
  <c r="G2929" i="26"/>
  <c r="G2921" i="26"/>
  <c r="G2913" i="26"/>
  <c r="G2905" i="26"/>
  <c r="G2897" i="26"/>
  <c r="G2889" i="26"/>
  <c r="G2881" i="26"/>
  <c r="G2873" i="26"/>
  <c r="G2865" i="26"/>
  <c r="G2857" i="26"/>
  <c r="G2849" i="26"/>
  <c r="G2792" i="26"/>
  <c r="G2789" i="26"/>
  <c r="G3009" i="26"/>
  <c r="G2977" i="26"/>
  <c r="G2941" i="26"/>
  <c r="G2845" i="26"/>
  <c r="G2843" i="26"/>
  <c r="G2841" i="26"/>
  <c r="G2829" i="26"/>
  <c r="G2827" i="26"/>
  <c r="G2825" i="26"/>
  <c r="G2813" i="26"/>
  <c r="G2811" i="26"/>
  <c r="G2809" i="26"/>
  <c r="G2800" i="26"/>
  <c r="G2795" i="26"/>
  <c r="G2793" i="26"/>
  <c r="G2784" i="26"/>
  <c r="G2779" i="26"/>
  <c r="G2777" i="26"/>
  <c r="G2768" i="26"/>
  <c r="G2763" i="26"/>
  <c r="G2753" i="26"/>
  <c r="G2747" i="26"/>
  <c r="G2737" i="26"/>
  <c r="G2731" i="26"/>
  <c r="G2721" i="26"/>
  <c r="G2715" i="26"/>
  <c r="G2705" i="26"/>
  <c r="G2699" i="26"/>
  <c r="G2691" i="26"/>
  <c r="G2689" i="26"/>
  <c r="G2993" i="26"/>
  <c r="G2989" i="26"/>
  <c r="G2981" i="26"/>
  <c r="G2961" i="26"/>
  <c r="G2937" i="26"/>
  <c r="G2925" i="26"/>
  <c r="G2917" i="26"/>
  <c r="G2909" i="26"/>
  <c r="G2901" i="26"/>
  <c r="G2893" i="26"/>
  <c r="G2885" i="26"/>
  <c r="G2877" i="26"/>
  <c r="G2869" i="26"/>
  <c r="G2861" i="26"/>
  <c r="G2853" i="26"/>
  <c r="G2833" i="26"/>
  <c r="G2817" i="26"/>
  <c r="G2801" i="26"/>
  <c r="G2785" i="26"/>
  <c r="G2761" i="26"/>
  <c r="G2736" i="26"/>
  <c r="G2723" i="26"/>
  <c r="G2697" i="26"/>
  <c r="G2640" i="26"/>
  <c r="G2633" i="26"/>
  <c r="G2624" i="26"/>
  <c r="G2617" i="26"/>
  <c r="G2608" i="26"/>
  <c r="G2601" i="26"/>
  <c r="G2592" i="26"/>
  <c r="G2585" i="26"/>
  <c r="G2576" i="26"/>
  <c r="G2569" i="26"/>
  <c r="G2560" i="26"/>
  <c r="G2773" i="26"/>
  <c r="G2769" i="26"/>
  <c r="G2745" i="26"/>
  <c r="G2720" i="26"/>
  <c r="G2707" i="26"/>
  <c r="G2677" i="26"/>
  <c r="G2673" i="26"/>
  <c r="G2661" i="26"/>
  <c r="G2657" i="26"/>
  <c r="G2643" i="26"/>
  <c r="G2641" i="26"/>
  <c r="G2635" i="26"/>
  <c r="G2627" i="26"/>
  <c r="G2625" i="26"/>
  <c r="G2619" i="26"/>
  <c r="G2611" i="26"/>
  <c r="G2609" i="26"/>
  <c r="G2603" i="26"/>
  <c r="G2595" i="26"/>
  <c r="G2593" i="26"/>
  <c r="G2587" i="26"/>
  <c r="G2579" i="26"/>
  <c r="G2577" i="26"/>
  <c r="G2571" i="26"/>
  <c r="G2563" i="26"/>
  <c r="G2561" i="26"/>
  <c r="G2550" i="26"/>
  <c r="G2542" i="26"/>
  <c r="G2534" i="26"/>
  <c r="G2526" i="26"/>
  <c r="G2518" i="26"/>
  <c r="G2510" i="26"/>
  <c r="G2502" i="26"/>
  <c r="G2494" i="26"/>
  <c r="G2486" i="26"/>
  <c r="G2478" i="26"/>
  <c r="G2470" i="26"/>
  <c r="G2462" i="26"/>
  <c r="G2454" i="26"/>
  <c r="G2446" i="26"/>
  <c r="G2438" i="26"/>
  <c r="G2430" i="26"/>
  <c r="G2422" i="26"/>
  <c r="G2414" i="26"/>
  <c r="G2406" i="26"/>
  <c r="G2398" i="26"/>
  <c r="G2390" i="26"/>
  <c r="G2382" i="26"/>
  <c r="G2755" i="26"/>
  <c r="G2729" i="26"/>
  <c r="G2704" i="26"/>
  <c r="G2688" i="26"/>
  <c r="G2683" i="26"/>
  <c r="G2667" i="26"/>
  <c r="G2651" i="26"/>
  <c r="G2645" i="26"/>
  <c r="G2629" i="26"/>
  <c r="G2613" i="26"/>
  <c r="G2597" i="26"/>
  <c r="G2581" i="26"/>
  <c r="G2565" i="26"/>
  <c r="G2776" i="26"/>
  <c r="G2752" i="26"/>
  <c r="G2739" i="26"/>
  <c r="G2713" i="26"/>
  <c r="G2693" i="26"/>
  <c r="G2681" i="26"/>
  <c r="G2675" i="26"/>
  <c r="G2672" i="26"/>
  <c r="G2665" i="26"/>
  <c r="G2659" i="26"/>
  <c r="G2656" i="26"/>
  <c r="G2649" i="26"/>
  <c r="G2637" i="26"/>
  <c r="G2632" i="26"/>
  <c r="G2621" i="26"/>
  <c r="G2616" i="26"/>
  <c r="G2605" i="26"/>
  <c r="G2600" i="26"/>
  <c r="G2589" i="26"/>
  <c r="G2584" i="26"/>
  <c r="G2573" i="26"/>
  <c r="G2568" i="26"/>
  <c r="G2557" i="26"/>
  <c r="G2554" i="26"/>
  <c r="G2546" i="26"/>
  <c r="G2538" i="26"/>
  <c r="G2530" i="26"/>
  <c r="G2522" i="26"/>
  <c r="G2514" i="26"/>
  <c r="G2506" i="26"/>
  <c r="G2498" i="26"/>
  <c r="G2490" i="26"/>
  <c r="G2482" i="26"/>
  <c r="G2474" i="26"/>
  <c r="G2466" i="26"/>
  <c r="G2458" i="26"/>
  <c r="G2450" i="26"/>
  <c r="G2442" i="26"/>
  <c r="G2434" i="26"/>
  <c r="G2426" i="26"/>
  <c r="G2418" i="26"/>
  <c r="G2410" i="26"/>
  <c r="G2402" i="26"/>
  <c r="G2394" i="26"/>
  <c r="G2386" i="26"/>
  <c r="G2378" i="26"/>
  <c r="G2370" i="26"/>
  <c r="G2362" i="26"/>
  <c r="G2250" i="26"/>
  <c r="G2248" i="26"/>
  <c r="G2218" i="26"/>
  <c r="G2216" i="26"/>
  <c r="G2186" i="26"/>
  <c r="G2184" i="26"/>
  <c r="G2154" i="26"/>
  <c r="G2152" i="26"/>
  <c r="G2122" i="26"/>
  <c r="G2120" i="26"/>
  <c r="G2090" i="26"/>
  <c r="G2084" i="26"/>
  <c r="G2078" i="26"/>
  <c r="G2058" i="26"/>
  <c r="G2052" i="26"/>
  <c r="G2046" i="26"/>
  <c r="G2374" i="26"/>
  <c r="G2366" i="26"/>
  <c r="G2354" i="26"/>
  <c r="G2346" i="26"/>
  <c r="G2338" i="26"/>
  <c r="G2330" i="26"/>
  <c r="G2322" i="26"/>
  <c r="G2314" i="26"/>
  <c r="G2306" i="26"/>
  <c r="G2298" i="26"/>
  <c r="G2290" i="26"/>
  <c r="G2282" i="26"/>
  <c r="G2274" i="26"/>
  <c r="G2262" i="26"/>
  <c r="G2254" i="26"/>
  <c r="G2252" i="26"/>
  <c r="G2242" i="26"/>
  <c r="G2230" i="26"/>
  <c r="G2222" i="26"/>
  <c r="G2220" i="26"/>
  <c r="G2210" i="26"/>
  <c r="G2198" i="26"/>
  <c r="G2190" i="26"/>
  <c r="G2188" i="26"/>
  <c r="G2178" i="26"/>
  <c r="G2166" i="26"/>
  <c r="G2158" i="26"/>
  <c r="G2156" i="26"/>
  <c r="G2146" i="26"/>
  <c r="G2134" i="26"/>
  <c r="G2126" i="26"/>
  <c r="G2124" i="26"/>
  <c r="G2114" i="26"/>
  <c r="G2098" i="26"/>
  <c r="G2092" i="26"/>
  <c r="G2086" i="26"/>
  <c r="G2066" i="26"/>
  <c r="G2060" i="26"/>
  <c r="G2054" i="26"/>
  <c r="G2034" i="26"/>
  <c r="G2028" i="26"/>
  <c r="G2022" i="26"/>
  <c r="G2266" i="26"/>
  <c r="G2264" i="26"/>
  <c r="G2234" i="26"/>
  <c r="G2232" i="26"/>
  <c r="G2202" i="26"/>
  <c r="G2200" i="26"/>
  <c r="G2170" i="26"/>
  <c r="G2168" i="26"/>
  <c r="G2138" i="26"/>
  <c r="G2136" i="26"/>
  <c r="G2106" i="26"/>
  <c r="G2100" i="26"/>
  <c r="G2094" i="26"/>
  <c r="G2074" i="26"/>
  <c r="G2068" i="26"/>
  <c r="G2062" i="26"/>
  <c r="G2042" i="26"/>
  <c r="G2036" i="26"/>
  <c r="G2030" i="26"/>
  <c r="G2010" i="26"/>
  <c r="G2004" i="26"/>
  <c r="G2358" i="26"/>
  <c r="G2350" i="26"/>
  <c r="G2342" i="26"/>
  <c r="G2334" i="26"/>
  <c r="G2326" i="26"/>
  <c r="G2318" i="26"/>
  <c r="G2310" i="26"/>
  <c r="G2302" i="26"/>
  <c r="G2294" i="26"/>
  <c r="G2286" i="26"/>
  <c r="G2278" i="26"/>
  <c r="G2270" i="26"/>
  <c r="G2268" i="26"/>
  <c r="G2258" i="26"/>
  <c r="G2246" i="26"/>
  <c r="G2238" i="26"/>
  <c r="G2236" i="26"/>
  <c r="G2226" i="26"/>
  <c r="G2214" i="26"/>
  <c r="G2206" i="26"/>
  <c r="G2204" i="26"/>
  <c r="G2194" i="26"/>
  <c r="G2182" i="26"/>
  <c r="G2174" i="26"/>
  <c r="G2172" i="26"/>
  <c r="G2162" i="26"/>
  <c r="G2150" i="26"/>
  <c r="G2142" i="26"/>
  <c r="G2140" i="26"/>
  <c r="G2130" i="26"/>
  <c r="G2118" i="26"/>
  <c r="G2110" i="26"/>
  <c r="G2108" i="26"/>
  <c r="G2102" i="26"/>
  <c r="G2082" i="26"/>
  <c r="G2076" i="26"/>
  <c r="G2070" i="26"/>
  <c r="G2050" i="26"/>
  <c r="G2044" i="26"/>
  <c r="G2038" i="26"/>
  <c r="G2018" i="26"/>
  <c r="G2012" i="26"/>
  <c r="G2006" i="26"/>
  <c r="G2026" i="26"/>
  <c r="G1986" i="26"/>
  <c r="G1741" i="26"/>
  <c r="G1740" i="26"/>
  <c r="G1738" i="26"/>
  <c r="G1736" i="26"/>
  <c r="G1734" i="26"/>
  <c r="G1728" i="26"/>
  <c r="G1717" i="26"/>
  <c r="G1710" i="26"/>
  <c r="G1705" i="26"/>
  <c r="G1677" i="26"/>
  <c r="G1676" i="26"/>
  <c r="G1674" i="26"/>
  <c r="G1672" i="26"/>
  <c r="G1670" i="26"/>
  <c r="G1657" i="26"/>
  <c r="G1645" i="26"/>
  <c r="G1644" i="26"/>
  <c r="G1642" i="26"/>
  <c r="G1640" i="26"/>
  <c r="G1638" i="26"/>
  <c r="G1625" i="26"/>
  <c r="G1613" i="26"/>
  <c r="G1608" i="26"/>
  <c r="G1606" i="26"/>
  <c r="G1602" i="26"/>
  <c r="G1597" i="26"/>
  <c r="G1592" i="26"/>
  <c r="G1590" i="26"/>
  <c r="G1586" i="26"/>
  <c r="G1581" i="26"/>
  <c r="G1576" i="26"/>
  <c r="G1574" i="26"/>
  <c r="G1570" i="26"/>
  <c r="G1565" i="26"/>
  <c r="G1560" i="26"/>
  <c r="G1558" i="26"/>
  <c r="G1550" i="26"/>
  <c r="G1546" i="26"/>
  <c r="G2020" i="26"/>
  <c r="G1994" i="26"/>
  <c r="G1988" i="26"/>
  <c r="G1982" i="26"/>
  <c r="G1978" i="26"/>
  <c r="G1974" i="26"/>
  <c r="G1970" i="26"/>
  <c r="G1966" i="26"/>
  <c r="G1962" i="26"/>
  <c r="G1958" i="26"/>
  <c r="G1954" i="26"/>
  <c r="G1950" i="26"/>
  <c r="G1946" i="26"/>
  <c r="G1942" i="26"/>
  <c r="G1938" i="26"/>
  <c r="G1934" i="26"/>
  <c r="G1930" i="26"/>
  <c r="G1926" i="26"/>
  <c r="G1922" i="26"/>
  <c r="G1918" i="26"/>
  <c r="G1914" i="26"/>
  <c r="G1910" i="26"/>
  <c r="G1906" i="26"/>
  <c r="G1902" i="26"/>
  <c r="G1898" i="26"/>
  <c r="G1894" i="26"/>
  <c r="G1890" i="26"/>
  <c r="G1886" i="26"/>
  <c r="G1882" i="26"/>
  <c r="G1874" i="26"/>
  <c r="G1870" i="26"/>
  <c r="G1865" i="26"/>
  <c r="G1858" i="26"/>
  <c r="G1854" i="26"/>
  <c r="G1849" i="26"/>
  <c r="G1842" i="26"/>
  <c r="G1838" i="26"/>
  <c r="G1833" i="26"/>
  <c r="G1826" i="26"/>
  <c r="G1822" i="26"/>
  <c r="G1817" i="26"/>
  <c r="G1810" i="26"/>
  <c r="G1806" i="26"/>
  <c r="G1801" i="26"/>
  <c r="G1794" i="26"/>
  <c r="G1790" i="26"/>
  <c r="G1785" i="26"/>
  <c r="G1778" i="26"/>
  <c r="G1774" i="26"/>
  <c r="G1769" i="26"/>
  <c r="G1762" i="26"/>
  <c r="G1758" i="26"/>
  <c r="G1753" i="26"/>
  <c r="G1746" i="26"/>
  <c r="G1725" i="26"/>
  <c r="G1724" i="26"/>
  <c r="G1722" i="26"/>
  <c r="G1720" i="26"/>
  <c r="G1718" i="26"/>
  <c r="G1712" i="26"/>
  <c r="G1701" i="26"/>
  <c r="G1698" i="26"/>
  <c r="G1694" i="26"/>
  <c r="G1689" i="26"/>
  <c r="G1682" i="26"/>
  <c r="G1662" i="26"/>
  <c r="G1653" i="26"/>
  <c r="G1646" i="26"/>
  <c r="G1630" i="26"/>
  <c r="G1621" i="26"/>
  <c r="G1614" i="26"/>
  <c r="G1598" i="26"/>
  <c r="G1582" i="26"/>
  <c r="G1566" i="26"/>
  <c r="G1538" i="26"/>
  <c r="G2002" i="26"/>
  <c r="G1996" i="26"/>
  <c r="G1990" i="26"/>
  <c r="G1877" i="26"/>
  <c r="G1872" i="26"/>
  <c r="G1861" i="26"/>
  <c r="G1856" i="26"/>
  <c r="G1845" i="26"/>
  <c r="G1840" i="26"/>
  <c r="G1829" i="26"/>
  <c r="G1824" i="26"/>
  <c r="G1813" i="26"/>
  <c r="G1808" i="26"/>
  <c r="G1797" i="26"/>
  <c r="G1792" i="26"/>
  <c r="G1781" i="26"/>
  <c r="G1776" i="26"/>
  <c r="G2014" i="26"/>
  <c r="G1998" i="26"/>
  <c r="G1981" i="26"/>
  <c r="G1977" i="26"/>
  <c r="G1973" i="26"/>
  <c r="G1969" i="26"/>
  <c r="G1965" i="26"/>
  <c r="G1961" i="26"/>
  <c r="G1957" i="26"/>
  <c r="G1953" i="26"/>
  <c r="G1949" i="26"/>
  <c r="G1945" i="26"/>
  <c r="G1941" i="26"/>
  <c r="G1937" i="26"/>
  <c r="G1933" i="26"/>
  <c r="G1929" i="26"/>
  <c r="G1925" i="26"/>
  <c r="G1921" i="26"/>
  <c r="G1917" i="26"/>
  <c r="G1913" i="26"/>
  <c r="G1909" i="26"/>
  <c r="G1905" i="26"/>
  <c r="G1901" i="26"/>
  <c r="G1897" i="26"/>
  <c r="G1893" i="26"/>
  <c r="G1889" i="26"/>
  <c r="G1885" i="26"/>
  <c r="G1881" i="26"/>
  <c r="G1880" i="26"/>
  <c r="G1878" i="26"/>
  <c r="G1869" i="26"/>
  <c r="G1868" i="26"/>
  <c r="G1866" i="26"/>
  <c r="G1864" i="26"/>
  <c r="G1862" i="26"/>
  <c r="G1853" i="26"/>
  <c r="G1852" i="26"/>
  <c r="G1850" i="26"/>
  <c r="G1848" i="26"/>
  <c r="G1846" i="26"/>
  <c r="G1837" i="26"/>
  <c r="G1836" i="26"/>
  <c r="G1834" i="26"/>
  <c r="G1832" i="26"/>
  <c r="G1830" i="26"/>
  <c r="G1821" i="26"/>
  <c r="G1820" i="26"/>
  <c r="G1818" i="26"/>
  <c r="G1816" i="26"/>
  <c r="G1814" i="26"/>
  <c r="G1805" i="26"/>
  <c r="G1804" i="26"/>
  <c r="G1802" i="26"/>
  <c r="G1800" i="26"/>
  <c r="G1798" i="26"/>
  <c r="G1789" i="26"/>
  <c r="G1788" i="26"/>
  <c r="G1786" i="26"/>
  <c r="G1784" i="26"/>
  <c r="G1782" i="26"/>
  <c r="G1773" i="26"/>
  <c r="G1772" i="26"/>
  <c r="G1770" i="26"/>
  <c r="G1768" i="26"/>
  <c r="G1766" i="26"/>
  <c r="G1744" i="26"/>
  <c r="G1709" i="26"/>
  <c r="G1708" i="26"/>
  <c r="G1706" i="26"/>
  <c r="G1693" i="26"/>
  <c r="G1692" i="26"/>
  <c r="G1686" i="26"/>
  <c r="G1610" i="26"/>
  <c r="G1594" i="26"/>
  <c r="G1578" i="26"/>
  <c r="G1562" i="26"/>
  <c r="G1554" i="26"/>
  <c r="G1534" i="26"/>
  <c r="G1530" i="26"/>
  <c r="G1506" i="26"/>
  <c r="G1497" i="26"/>
  <c r="G1493" i="26"/>
  <c r="G1480" i="26"/>
  <c r="G1478" i="26"/>
  <c r="G1470" i="26"/>
  <c r="G1466" i="26"/>
  <c r="G1462" i="26"/>
  <c r="G1452" i="26"/>
  <c r="G1446" i="26"/>
  <c r="G1429" i="26"/>
  <c r="G1413" i="26"/>
  <c r="G1754" i="26"/>
  <c r="G1733" i="26"/>
  <c r="G1726" i="26"/>
  <c r="G1714" i="26"/>
  <c r="G1704" i="26"/>
  <c r="G1702" i="26"/>
  <c r="G1688" i="26"/>
  <c r="G1685" i="26"/>
  <c r="G1678" i="26"/>
  <c r="G1673" i="26"/>
  <c r="G1666" i="26"/>
  <c r="G1650" i="26"/>
  <c r="G1641" i="26"/>
  <c r="G1634" i="26"/>
  <c r="G1618" i="26"/>
  <c r="G1542" i="26"/>
  <c r="G1522" i="26"/>
  <c r="G1513" i="26"/>
  <c r="G1509" i="26"/>
  <c r="G1496" i="26"/>
  <c r="G1494" i="26"/>
  <c r="G1486" i="26"/>
  <c r="G1482" i="26"/>
  <c r="G1457" i="26"/>
  <c r="G1454" i="26"/>
  <c r="G1441" i="26"/>
  <c r="G1433" i="26"/>
  <c r="G1417" i="26"/>
  <c r="G1765" i="26"/>
  <c r="G1757" i="26"/>
  <c r="G1756" i="26"/>
  <c r="G1750" i="26"/>
  <c r="G1721" i="26"/>
  <c r="G1680" i="26"/>
  <c r="G1664" i="26"/>
  <c r="G1660" i="26"/>
  <c r="G1658" i="26"/>
  <c r="G1632" i="26"/>
  <c r="G1628" i="26"/>
  <c r="G1626" i="26"/>
  <c r="G1605" i="26"/>
  <c r="G1589" i="26"/>
  <c r="G1573" i="26"/>
  <c r="G1557" i="26"/>
  <c r="G1545" i="26"/>
  <c r="G1529" i="26"/>
  <c r="G1525" i="26"/>
  <c r="G1512" i="26"/>
  <c r="G1510" i="26"/>
  <c r="G1502" i="26"/>
  <c r="G1498" i="26"/>
  <c r="G1474" i="26"/>
  <c r="G1465" i="26"/>
  <c r="G1460" i="26"/>
  <c r="G1458" i="26"/>
  <c r="G1449" i="26"/>
  <c r="G1444" i="26"/>
  <c r="G1442" i="26"/>
  <c r="G1437" i="26"/>
  <c r="G1421" i="26"/>
  <c r="G1760" i="26"/>
  <c r="G1752" i="26"/>
  <c r="G1749" i="26"/>
  <c r="G1742" i="26"/>
  <c r="G1737" i="26"/>
  <c r="G1730" i="26"/>
  <c r="G1696" i="26"/>
  <c r="G1690" i="26"/>
  <c r="G1669" i="26"/>
  <c r="G1656" i="26"/>
  <c r="G1654" i="26"/>
  <c r="G1637" i="26"/>
  <c r="G1624" i="26"/>
  <c r="G1622" i="26"/>
  <c r="G1544" i="26"/>
  <c r="G1541" i="26"/>
  <c r="G1528" i="26"/>
  <c r="G1526" i="26"/>
  <c r="G1518" i="26"/>
  <c r="G1514" i="26"/>
  <c r="G1490" i="26"/>
  <c r="G1481" i="26"/>
  <c r="G1477" i="26"/>
  <c r="G1450" i="26"/>
  <c r="G1425" i="26"/>
  <c r="G984" i="26"/>
  <c r="G968" i="26"/>
  <c r="G952" i="26"/>
  <c r="G936" i="26"/>
  <c r="G920" i="26"/>
  <c r="G904" i="26"/>
  <c r="G888" i="26"/>
  <c r="G872" i="26"/>
  <c r="G856" i="26"/>
  <c r="G840" i="26"/>
  <c r="G824" i="26"/>
  <c r="G980" i="26"/>
  <c r="G964" i="26"/>
  <c r="G948" i="26"/>
  <c r="G932" i="26"/>
  <c r="G916" i="26"/>
  <c r="G900" i="26"/>
  <c r="G884" i="26"/>
  <c r="G868" i="26"/>
  <c r="G852" i="26"/>
  <c r="G836" i="26"/>
  <c r="G820" i="26"/>
  <c r="G1448" i="26"/>
  <c r="G817" i="26"/>
  <c r="G864" i="26"/>
  <c r="G873" i="26"/>
  <c r="G897" i="26"/>
  <c r="G928" i="26"/>
  <c r="G937" i="26"/>
  <c r="G961" i="26"/>
  <c r="G992" i="26"/>
  <c r="G821" i="26"/>
  <c r="G853" i="26"/>
  <c r="G885" i="26"/>
  <c r="G917" i="26"/>
  <c r="G949" i="26"/>
  <c r="G981" i="26"/>
  <c r="G1577" i="26"/>
  <c r="G1609" i="26"/>
  <c r="G2652" i="26"/>
  <c r="G2764" i="26"/>
  <c r="G2588" i="26"/>
  <c r="G2607" i="26"/>
  <c r="G2732" i="26"/>
  <c r="G2807" i="26"/>
  <c r="G2839" i="26"/>
  <c r="G3177" i="26"/>
  <c r="G3189" i="26"/>
  <c r="G3201" i="26"/>
  <c r="G3165" i="26"/>
  <c r="G3653" i="26"/>
  <c r="G3680" i="26"/>
  <c r="G3730" i="26"/>
  <c r="G1461" i="26"/>
  <c r="G832" i="26"/>
  <c r="G849" i="26"/>
  <c r="G880" i="26"/>
  <c r="G889" i="26"/>
  <c r="G913" i="26"/>
  <c r="G944" i="26"/>
  <c r="G953" i="26"/>
  <c r="G977" i="26"/>
  <c r="G845" i="26"/>
  <c r="G877" i="26"/>
  <c r="G909" i="26"/>
  <c r="G941" i="26"/>
  <c r="G973" i="26"/>
  <c r="G2700" i="26"/>
  <c r="G2767" i="26"/>
  <c r="G2572" i="26"/>
  <c r="G2591" i="26"/>
  <c r="G2636" i="26"/>
  <c r="G2671" i="26"/>
  <c r="G2735" i="26"/>
  <c r="G2796" i="26"/>
  <c r="G3161" i="26"/>
  <c r="G3173" i="26"/>
  <c r="G3185" i="26"/>
  <c r="G3213" i="26"/>
  <c r="G3649" i="26"/>
  <c r="G3657" i="26"/>
  <c r="G3684" i="26"/>
  <c r="G3738" i="26"/>
  <c r="G1464" i="26"/>
  <c r="G816" i="26"/>
  <c r="G841" i="26"/>
  <c r="G865" i="26"/>
  <c r="G896" i="26"/>
  <c r="G905" i="26"/>
  <c r="G929" i="26"/>
  <c r="G960" i="26"/>
  <c r="G969" i="26"/>
  <c r="G1018" i="26"/>
  <c r="G837" i="26"/>
  <c r="G869" i="26"/>
  <c r="G901" i="26"/>
  <c r="G933" i="26"/>
  <c r="G965" i="26"/>
  <c r="G1561" i="26"/>
  <c r="G1593" i="26"/>
  <c r="G2684" i="26"/>
  <c r="G2703" i="26"/>
  <c r="G2556" i="26"/>
  <c r="G2575" i="26"/>
  <c r="G2620" i="26"/>
  <c r="G2639" i="26"/>
  <c r="G2716" i="26"/>
  <c r="G2748" i="26"/>
  <c r="G2780" i="26"/>
  <c r="G2799" i="26"/>
  <c r="G2823" i="26"/>
  <c r="G2959" i="26"/>
  <c r="G3209" i="26"/>
  <c r="G3157" i="26"/>
  <c r="G3221" i="26"/>
  <c r="G3169" i="26"/>
  <c r="G3197" i="26"/>
  <c r="G3710" i="26"/>
  <c r="G3722" i="26"/>
  <c r="G3706" i="26"/>
  <c r="G3734" i="26"/>
  <c r="G3726" i="26"/>
  <c r="G1445" i="26"/>
  <c r="G825" i="26"/>
  <c r="G833" i="26"/>
  <c r="G848" i="26"/>
  <c r="G857" i="26"/>
  <c r="G881" i="26"/>
  <c r="G912" i="26"/>
  <c r="G921" i="26"/>
  <c r="G945" i="26"/>
  <c r="G976" i="26"/>
  <c r="G985" i="26"/>
  <c r="G829" i="26"/>
  <c r="G861" i="26"/>
  <c r="G893" i="26"/>
  <c r="G925" i="26"/>
  <c r="G957" i="26"/>
  <c r="G989" i="26"/>
  <c r="G2668" i="26"/>
  <c r="G2687" i="26"/>
  <c r="G2559" i="26"/>
  <c r="G2604" i="26"/>
  <c r="G2623" i="26"/>
  <c r="G2719" i="26"/>
  <c r="G2655" i="26"/>
  <c r="G2751" i="26"/>
  <c r="G2783" i="26"/>
  <c r="G2967" i="26"/>
  <c r="G2935" i="26"/>
  <c r="G2943" i="26"/>
  <c r="G2951" i="26"/>
  <c r="G2975" i="26"/>
  <c r="G3193" i="26"/>
  <c r="G3205" i="26"/>
  <c r="G3217" i="26"/>
  <c r="G3181" i="26"/>
  <c r="G822" i="26"/>
  <c r="G838" i="26"/>
  <c r="G854" i="26"/>
  <c r="G870" i="26"/>
  <c r="G886" i="26"/>
  <c r="G902" i="26"/>
  <c r="G918" i="26"/>
  <c r="G934" i="26"/>
  <c r="G950" i="26"/>
  <c r="G966" i="26"/>
  <c r="G982" i="26"/>
  <c r="G818" i="26"/>
  <c r="G850" i="26"/>
  <c r="G882" i="26"/>
  <c r="G914" i="26"/>
  <c r="G946" i="26"/>
  <c r="G978" i="26"/>
  <c r="G1418" i="26"/>
  <c r="G1434" i="26"/>
  <c r="G830" i="26"/>
  <c r="G846" i="26"/>
  <c r="G862" i="26"/>
  <c r="G878" i="26"/>
  <c r="G894" i="26"/>
  <c r="G910" i="26"/>
  <c r="G926" i="26"/>
  <c r="G942" i="26"/>
  <c r="G958" i="26"/>
  <c r="G974" i="26"/>
  <c r="G990" i="26"/>
  <c r="G1422" i="26"/>
  <c r="G1469" i="26"/>
  <c r="G1485" i="26"/>
  <c r="G1501" i="26"/>
  <c r="G1517" i="26"/>
  <c r="G1533" i="26"/>
  <c r="G1549" i="26"/>
  <c r="G1748" i="26"/>
  <c r="G827" i="26"/>
  <c r="G843" i="26"/>
  <c r="G859" i="26"/>
  <c r="G875" i="26"/>
  <c r="G891" i="26"/>
  <c r="G907" i="26"/>
  <c r="G923" i="26"/>
  <c r="G939" i="26"/>
  <c r="G955" i="26"/>
  <c r="G971" i="26"/>
  <c r="G987" i="26"/>
  <c r="G826" i="26"/>
  <c r="G842" i="26"/>
  <c r="G858" i="26"/>
  <c r="G874" i="26"/>
  <c r="G890" i="26"/>
  <c r="G906" i="26"/>
  <c r="G922" i="26"/>
  <c r="G938" i="26"/>
  <c r="G954" i="26"/>
  <c r="G970" i="26"/>
  <c r="G986" i="26"/>
  <c r="G834" i="26"/>
  <c r="G866" i="26"/>
  <c r="G898" i="26"/>
  <c r="G930" i="26"/>
  <c r="G962" i="26"/>
  <c r="G1426" i="26"/>
  <c r="G1716" i="26"/>
  <c r="G823" i="26"/>
  <c r="G839" i="26"/>
  <c r="G855" i="26"/>
  <c r="G871" i="26"/>
  <c r="G887" i="26"/>
  <c r="G903" i="26"/>
  <c r="G919" i="26"/>
  <c r="G935" i="26"/>
  <c r="G951" i="26"/>
  <c r="G967" i="26"/>
  <c r="G983" i="26"/>
  <c r="G1411" i="26"/>
  <c r="G1427" i="26"/>
  <c r="G1617" i="26"/>
  <c r="G1649" i="26"/>
  <c r="G1697" i="26"/>
  <c r="G1420" i="26"/>
  <c r="G1436" i="26"/>
  <c r="G1572" i="26"/>
  <c r="G1629" i="26"/>
  <c r="G828" i="26"/>
  <c r="G844" i="26"/>
  <c r="G860" i="26"/>
  <c r="G876" i="26"/>
  <c r="G892" i="26"/>
  <c r="G908" i="26"/>
  <c r="G924" i="26"/>
  <c r="G940" i="26"/>
  <c r="G956" i="26"/>
  <c r="G972" i="26"/>
  <c r="G988" i="26"/>
  <c r="G1414" i="26"/>
  <c r="G1430" i="26"/>
  <c r="G1438" i="26"/>
  <c r="G1684" i="26"/>
  <c r="G819" i="26"/>
  <c r="G835" i="26"/>
  <c r="G851" i="26"/>
  <c r="G867" i="26"/>
  <c r="G883" i="26"/>
  <c r="G815" i="26"/>
  <c r="G847" i="26"/>
  <c r="G879" i="26"/>
  <c r="G899" i="26"/>
  <c r="G915" i="26"/>
  <c r="G931" i="26"/>
  <c r="G947" i="26"/>
  <c r="G963" i="26"/>
  <c r="G979" i="26"/>
  <c r="G1668" i="26"/>
  <c r="G1428" i="26"/>
  <c r="G1524" i="26"/>
  <c r="G1700" i="26"/>
  <c r="G1468" i="26"/>
  <c r="G1505" i="26"/>
  <c r="G1520" i="26"/>
  <c r="G1532" i="26"/>
  <c r="G1569" i="26"/>
  <c r="G1584" i="26"/>
  <c r="G1596" i="26"/>
  <c r="G1620" i="26"/>
  <c r="G1652" i="26"/>
  <c r="G1892" i="26"/>
  <c r="G1908" i="26"/>
  <c r="G1924" i="26"/>
  <c r="G1940" i="26"/>
  <c r="G1956" i="26"/>
  <c r="G1972" i="26"/>
  <c r="G1439" i="26"/>
  <c r="G1455" i="26"/>
  <c r="G1471" i="26"/>
  <c r="G1487" i="26"/>
  <c r="G1503" i="26"/>
  <c r="G1519" i="26"/>
  <c r="G1535" i="26"/>
  <c r="G1551" i="26"/>
  <c r="G1567" i="26"/>
  <c r="G1583" i="26"/>
  <c r="G1599" i="26"/>
  <c r="G1615" i="26"/>
  <c r="G1631" i="26"/>
  <c r="G1647" i="26"/>
  <c r="G1663" i="26"/>
  <c r="G1679" i="26"/>
  <c r="G1695" i="26"/>
  <c r="G1711" i="26"/>
  <c r="G1727" i="26"/>
  <c r="G1743" i="26"/>
  <c r="G1759" i="26"/>
  <c r="G1775" i="26"/>
  <c r="G1791" i="26"/>
  <c r="G1807" i="26"/>
  <c r="G1823" i="26"/>
  <c r="G1839" i="26"/>
  <c r="G1855" i="26"/>
  <c r="G1871" i="26"/>
  <c r="G1887" i="26"/>
  <c r="G1903" i="26"/>
  <c r="G1919" i="26"/>
  <c r="G1935" i="26"/>
  <c r="G1951" i="26"/>
  <c r="G1967" i="26"/>
  <c r="G1983" i="26"/>
  <c r="G1987" i="26"/>
  <c r="G1991" i="26"/>
  <c r="G1995" i="26"/>
  <c r="G1999" i="26"/>
  <c r="G2003" i="26"/>
  <c r="G2007" i="26"/>
  <c r="G2011" i="26"/>
  <c r="G2015" i="26"/>
  <c r="G2019" i="26"/>
  <c r="G2023" i="26"/>
  <c r="G2027" i="26"/>
  <c r="G2031" i="26"/>
  <c r="G2035" i="26"/>
  <c r="G2039" i="26"/>
  <c r="G2043" i="26"/>
  <c r="G2047" i="26"/>
  <c r="G2051" i="26"/>
  <c r="G2055" i="26"/>
  <c r="G2059" i="26"/>
  <c r="G2063" i="26"/>
  <c r="G2067" i="26"/>
  <c r="G2071" i="26"/>
  <c r="G2075" i="26"/>
  <c r="G2079" i="26"/>
  <c r="G2083" i="26"/>
  <c r="G2087" i="26"/>
  <c r="G2091" i="26"/>
  <c r="G2095" i="26"/>
  <c r="G2099" i="26"/>
  <c r="G2103" i="26"/>
  <c r="G2107" i="26"/>
  <c r="G2111" i="26"/>
  <c r="G2115" i="26"/>
  <c r="G2119" i="26"/>
  <c r="G2123" i="26"/>
  <c r="G2127" i="26"/>
  <c r="G2131" i="26"/>
  <c r="G2135" i="26"/>
  <c r="G2139" i="26"/>
  <c r="G2143" i="26"/>
  <c r="G2147" i="26"/>
  <c r="G2151" i="26"/>
  <c r="G2155" i="26"/>
  <c r="G2159" i="26"/>
  <c r="G2163" i="26"/>
  <c r="G2167" i="26"/>
  <c r="G2171" i="26"/>
  <c r="G2175" i="26"/>
  <c r="G2179" i="26"/>
  <c r="G2183" i="26"/>
  <c r="G2187" i="26"/>
  <c r="G2191" i="26"/>
  <c r="G2195" i="26"/>
  <c r="G2199" i="26"/>
  <c r="G2203" i="26"/>
  <c r="G2207" i="26"/>
  <c r="G2211" i="26"/>
  <c r="G2215" i="26"/>
  <c r="G2219" i="26"/>
  <c r="G2223" i="26"/>
  <c r="G2227" i="26"/>
  <c r="G2231" i="26"/>
  <c r="G2235" i="26"/>
  <c r="G2239" i="26"/>
  <c r="G2243" i="26"/>
  <c r="G2247" i="26"/>
  <c r="G2251" i="26"/>
  <c r="G2255" i="26"/>
  <c r="G2259" i="26"/>
  <c r="G2263" i="26"/>
  <c r="G2267" i="26"/>
  <c r="G2271" i="26"/>
  <c r="G2275" i="26"/>
  <c r="G2291" i="26"/>
  <c r="G2307" i="26"/>
  <c r="G2323" i="26"/>
  <c r="G2339" i="26"/>
  <c r="G2355" i="26"/>
  <c r="G2371" i="26"/>
  <c r="G2387" i="26"/>
  <c r="G2403" i="26"/>
  <c r="G2419" i="26"/>
  <c r="G2435" i="26"/>
  <c r="G2451" i="26"/>
  <c r="G2467" i="26"/>
  <c r="G2483" i="26"/>
  <c r="G2499" i="26"/>
  <c r="G2515" i="26"/>
  <c r="G2531" i="26"/>
  <c r="G2547" i="26"/>
  <c r="G1415" i="26"/>
  <c r="G1419" i="26"/>
  <c r="G1423" i="26"/>
  <c r="G1431" i="26"/>
  <c r="G1435" i="26"/>
  <c r="G1416" i="26"/>
  <c r="G1508" i="26"/>
  <c r="G1588" i="26"/>
  <c r="G1648" i="26"/>
  <c r="G1453" i="26"/>
  <c r="G1472" i="26"/>
  <c r="G1484" i="26"/>
  <c r="G1521" i="26"/>
  <c r="G1536" i="26"/>
  <c r="G1548" i="26"/>
  <c r="G1585" i="26"/>
  <c r="G1600" i="26"/>
  <c r="G1612" i="26"/>
  <c r="G1896" i="26"/>
  <c r="G1912" i="26"/>
  <c r="G1928" i="26"/>
  <c r="G1944" i="26"/>
  <c r="G1960" i="26"/>
  <c r="G1976" i="26"/>
  <c r="G1761" i="26"/>
  <c r="G1777" i="26"/>
  <c r="G1793" i="26"/>
  <c r="G1809" i="26"/>
  <c r="G1825" i="26"/>
  <c r="G1841" i="26"/>
  <c r="G1857" i="26"/>
  <c r="G1873" i="26"/>
  <c r="G2112" i="26"/>
  <c r="G2128" i="26"/>
  <c r="G2144" i="26"/>
  <c r="G2160" i="26"/>
  <c r="G2176" i="26"/>
  <c r="G2192" i="26"/>
  <c r="G2208" i="26"/>
  <c r="G2224" i="26"/>
  <c r="G2240" i="26"/>
  <c r="G2256" i="26"/>
  <c r="G2272" i="26"/>
  <c r="G1451" i="26"/>
  <c r="G1467" i="26"/>
  <c r="G1483" i="26"/>
  <c r="G1499" i="26"/>
  <c r="G1515" i="26"/>
  <c r="G1531" i="26"/>
  <c r="G1547" i="26"/>
  <c r="G1563" i="26"/>
  <c r="G1579" i="26"/>
  <c r="G1595" i="26"/>
  <c r="G1611" i="26"/>
  <c r="G1627" i="26"/>
  <c r="G1643" i="26"/>
  <c r="G1659" i="26"/>
  <c r="G1675" i="26"/>
  <c r="G1691" i="26"/>
  <c r="G1707" i="26"/>
  <c r="G1723" i="26"/>
  <c r="G1739" i="26"/>
  <c r="G1755" i="26"/>
  <c r="G1771" i="26"/>
  <c r="G1787" i="26"/>
  <c r="G1803" i="26"/>
  <c r="G1819" i="26"/>
  <c r="G1835" i="26"/>
  <c r="G1851" i="26"/>
  <c r="G1867" i="26"/>
  <c r="G1883" i="26"/>
  <c r="G1899" i="26"/>
  <c r="G1915" i="26"/>
  <c r="G1931" i="26"/>
  <c r="G1947" i="26"/>
  <c r="G1963" i="26"/>
  <c r="G1979" i="26"/>
  <c r="G2279" i="26"/>
  <c r="G2295" i="26"/>
  <c r="G2311" i="26"/>
  <c r="G2327" i="26"/>
  <c r="G2343" i="26"/>
  <c r="G2359" i="26"/>
  <c r="G2375" i="26"/>
  <c r="G2391" i="26"/>
  <c r="G2407" i="26"/>
  <c r="G2423" i="26"/>
  <c r="G2439" i="26"/>
  <c r="G2455" i="26"/>
  <c r="G2471" i="26"/>
  <c r="G2487" i="26"/>
  <c r="G831" i="26"/>
  <c r="G863" i="26"/>
  <c r="G895" i="26"/>
  <c r="G911" i="26"/>
  <c r="G927" i="26"/>
  <c r="G943" i="26"/>
  <c r="G959" i="26"/>
  <c r="G975" i="26"/>
  <c r="G991" i="26"/>
  <c r="G1729" i="26"/>
  <c r="G1424" i="26"/>
  <c r="G1432" i="26"/>
  <c r="G1492" i="26"/>
  <c r="G1556" i="26"/>
  <c r="G1661" i="26"/>
  <c r="G1732" i="26"/>
  <c r="G1440" i="26"/>
  <c r="G1456" i="26"/>
  <c r="G1473" i="26"/>
  <c r="G1488" i="26"/>
  <c r="G1500" i="26"/>
  <c r="G1537" i="26"/>
  <c r="G1552" i="26"/>
  <c r="G1564" i="26"/>
  <c r="G1601" i="26"/>
  <c r="G1681" i="26"/>
  <c r="G1713" i="26"/>
  <c r="G1745" i="26"/>
  <c r="G1884" i="26"/>
  <c r="G1900" i="26"/>
  <c r="G1916" i="26"/>
  <c r="G1932" i="26"/>
  <c r="G1948" i="26"/>
  <c r="G1964" i="26"/>
  <c r="G1980" i="26"/>
  <c r="G1764" i="26"/>
  <c r="G1780" i="26"/>
  <c r="G1796" i="26"/>
  <c r="G1812" i="26"/>
  <c r="G1828" i="26"/>
  <c r="G1844" i="26"/>
  <c r="G1860" i="26"/>
  <c r="G1876" i="26"/>
  <c r="G1447" i="26"/>
  <c r="G1463" i="26"/>
  <c r="G1479" i="26"/>
  <c r="G1495" i="26"/>
  <c r="G1511" i="26"/>
  <c r="G1527" i="26"/>
  <c r="G1543" i="26"/>
  <c r="G1559" i="26"/>
  <c r="G1575" i="26"/>
  <c r="G1591" i="26"/>
  <c r="G1607" i="26"/>
  <c r="G1623" i="26"/>
  <c r="G1639" i="26"/>
  <c r="G1655" i="26"/>
  <c r="G1671" i="26"/>
  <c r="G1687" i="26"/>
  <c r="G1703" i="26"/>
  <c r="G1719" i="26"/>
  <c r="G1735" i="26"/>
  <c r="G1751" i="26"/>
  <c r="G1767" i="26"/>
  <c r="G1783" i="26"/>
  <c r="G1799" i="26"/>
  <c r="G1815" i="26"/>
  <c r="G1831" i="26"/>
  <c r="G1847" i="26"/>
  <c r="G1863" i="26"/>
  <c r="G1879" i="26"/>
  <c r="G1895" i="26"/>
  <c r="G1911" i="26"/>
  <c r="G1927" i="26"/>
  <c r="G1943" i="26"/>
  <c r="G1959" i="26"/>
  <c r="G1975" i="26"/>
  <c r="G1636" i="26"/>
  <c r="G1412" i="26"/>
  <c r="G1476" i="26"/>
  <c r="G1540" i="26"/>
  <c r="G1604" i="26"/>
  <c r="G1616" i="26"/>
  <c r="G1489" i="26"/>
  <c r="G1504" i="26"/>
  <c r="G1516" i="26"/>
  <c r="G1553" i="26"/>
  <c r="G1568" i="26"/>
  <c r="G1580" i="26"/>
  <c r="G1633" i="26"/>
  <c r="G1665" i="26"/>
  <c r="G1888" i="26"/>
  <c r="G1904" i="26"/>
  <c r="G1920" i="26"/>
  <c r="G1936" i="26"/>
  <c r="G1952" i="26"/>
  <c r="G1968" i="26"/>
  <c r="G1984" i="26"/>
  <c r="G1992" i="26"/>
  <c r="G2000" i="26"/>
  <c r="G2008" i="26"/>
  <c r="G2016" i="26"/>
  <c r="G2024" i="26"/>
  <c r="G2032" i="26"/>
  <c r="G2040" i="26"/>
  <c r="G2048" i="26"/>
  <c r="G2056" i="26"/>
  <c r="G2064" i="26"/>
  <c r="G2072" i="26"/>
  <c r="G2080" i="26"/>
  <c r="G2088" i="26"/>
  <c r="G2096" i="26"/>
  <c r="G2104" i="26"/>
  <c r="G2116" i="26"/>
  <c r="G2132" i="26"/>
  <c r="G2148" i="26"/>
  <c r="G2164" i="26"/>
  <c r="G2180" i="26"/>
  <c r="G2196" i="26"/>
  <c r="G2212" i="26"/>
  <c r="G2228" i="26"/>
  <c r="G2244" i="26"/>
  <c r="G2260" i="26"/>
  <c r="G1443" i="26"/>
  <c r="G1459" i="26"/>
  <c r="G1475" i="26"/>
  <c r="G1491" i="26"/>
  <c r="G1507" i="26"/>
  <c r="G1523" i="26"/>
  <c r="G1539" i="26"/>
  <c r="G1555" i="26"/>
  <c r="G1571" i="26"/>
  <c r="G1587" i="26"/>
  <c r="G1603" i="26"/>
  <c r="G1619" i="26"/>
  <c r="G1635" i="26"/>
  <c r="G1651" i="26"/>
  <c r="G1667" i="26"/>
  <c r="G1683" i="26"/>
  <c r="G1699" i="26"/>
  <c r="G1715" i="26"/>
  <c r="G1731" i="26"/>
  <c r="G1747" i="26"/>
  <c r="G1763" i="26"/>
  <c r="G1779" i="26"/>
  <c r="G1795" i="26"/>
  <c r="G1811" i="26"/>
  <c r="G1827" i="26"/>
  <c r="G1843" i="26"/>
  <c r="G1859" i="26"/>
  <c r="G1875" i="26"/>
  <c r="G1891" i="26"/>
  <c r="G1907" i="26"/>
  <c r="G1923" i="26"/>
  <c r="G1939" i="26"/>
  <c r="G1955" i="26"/>
  <c r="G1971" i="26"/>
  <c r="G2287" i="26"/>
  <c r="G2303" i="26"/>
  <c r="G2319" i="26"/>
  <c r="G2335" i="26"/>
  <c r="G2351" i="26"/>
  <c r="G2367" i="26"/>
  <c r="G2383" i="26"/>
  <c r="G2399" i="26"/>
  <c r="G2415" i="26"/>
  <c r="G2431" i="26"/>
  <c r="G2447" i="26"/>
  <c r="G2463" i="26"/>
  <c r="G2479" i="26"/>
  <c r="G2495" i="26"/>
  <c r="G2511" i="26"/>
  <c r="G2527" i="26"/>
  <c r="G2543" i="26"/>
  <c r="G2284" i="26"/>
  <c r="G2300" i="26"/>
  <c r="G2316" i="26"/>
  <c r="G2332" i="26"/>
  <c r="G2348" i="26"/>
  <c r="G2364" i="26"/>
  <c r="G2380" i="26"/>
  <c r="G2396" i="26"/>
  <c r="G2412" i="26"/>
  <c r="G2428" i="26"/>
  <c r="G2444" i="26"/>
  <c r="G2460" i="26"/>
  <c r="G2476" i="26"/>
  <c r="G2492" i="26"/>
  <c r="G2508" i="26"/>
  <c r="G2524" i="26"/>
  <c r="G2540" i="26"/>
  <c r="G2931" i="26"/>
  <c r="G2939" i="26"/>
  <c r="G2947" i="26"/>
  <c r="G2955" i="26"/>
  <c r="G2963" i="26"/>
  <c r="G2971" i="26"/>
  <c r="G1993" i="26"/>
  <c r="G2009" i="26"/>
  <c r="G2025" i="26"/>
  <c r="G2041" i="26"/>
  <c r="G2057" i="26"/>
  <c r="G2073" i="26"/>
  <c r="G2089" i="26"/>
  <c r="G2105" i="26"/>
  <c r="G2121" i="26"/>
  <c r="G2137" i="26"/>
  <c r="G2153" i="26"/>
  <c r="G2169" i="26"/>
  <c r="G2185" i="26"/>
  <c r="G2201" i="26"/>
  <c r="G2217" i="26"/>
  <c r="G2233" i="26"/>
  <c r="G2249" i="26"/>
  <c r="G2265" i="26"/>
  <c r="G2583" i="26"/>
  <c r="G2615" i="26"/>
  <c r="G2647" i="26"/>
  <c r="G2679" i="26"/>
  <c r="G2708" i="26"/>
  <c r="G2727" i="26"/>
  <c r="G2851" i="26"/>
  <c r="G2867" i="26"/>
  <c r="G2883" i="26"/>
  <c r="G2899" i="26"/>
  <c r="G2915" i="26"/>
  <c r="G2276" i="26"/>
  <c r="G2288" i="26"/>
  <c r="G2308" i="26"/>
  <c r="G2320" i="26"/>
  <c r="G2340" i="26"/>
  <c r="G2352" i="26"/>
  <c r="G2372" i="26"/>
  <c r="G2384" i="26"/>
  <c r="G2404" i="26"/>
  <c r="G2416" i="26"/>
  <c r="G2436" i="26"/>
  <c r="G2448" i="26"/>
  <c r="G2468" i="26"/>
  <c r="G2480" i="26"/>
  <c r="G2500" i="26"/>
  <c r="G2512" i="26"/>
  <c r="G2532" i="26"/>
  <c r="G2544" i="26"/>
  <c r="G1997" i="26"/>
  <c r="G2005" i="26"/>
  <c r="G2033" i="26"/>
  <c r="G2061" i="26"/>
  <c r="G2069" i="26"/>
  <c r="G2097" i="26"/>
  <c r="G2125" i="26"/>
  <c r="G2133" i="26"/>
  <c r="G2161" i="26"/>
  <c r="G2189" i="26"/>
  <c r="G2197" i="26"/>
  <c r="G2225" i="26"/>
  <c r="G2253" i="26"/>
  <c r="G2261" i="26"/>
  <c r="G2285" i="26"/>
  <c r="G2301" i="26"/>
  <c r="G2317" i="26"/>
  <c r="G2333" i="26"/>
  <c r="G2349" i="26"/>
  <c r="G2365" i="26"/>
  <c r="G2381" i="26"/>
  <c r="G2397" i="26"/>
  <c r="G2413" i="26"/>
  <c r="G2429" i="26"/>
  <c r="G2445" i="26"/>
  <c r="G2461" i="26"/>
  <c r="G2477" i="26"/>
  <c r="G2493" i="26"/>
  <c r="G2509" i="26"/>
  <c r="G2525" i="26"/>
  <c r="G2541" i="26"/>
  <c r="G2567" i="26"/>
  <c r="G2612" i="26"/>
  <c r="G2631" i="26"/>
  <c r="G2676" i="26"/>
  <c r="G2695" i="26"/>
  <c r="G2743" i="26"/>
  <c r="G2855" i="26"/>
  <c r="G2875" i="26"/>
  <c r="G2895" i="26"/>
  <c r="G2919" i="26"/>
  <c r="G2566" i="26"/>
  <c r="G2582" i="26"/>
  <c r="G2598" i="26"/>
  <c r="G2614" i="26"/>
  <c r="G2630" i="26"/>
  <c r="G2646" i="26"/>
  <c r="G2662" i="26"/>
  <c r="G2678" i="26"/>
  <c r="G2694" i="26"/>
  <c r="G2710" i="26"/>
  <c r="G2726" i="26"/>
  <c r="G2742" i="26"/>
  <c r="G2758" i="26"/>
  <c r="G2774" i="26"/>
  <c r="G2790" i="26"/>
  <c r="G3058" i="26"/>
  <c r="G3074" i="26"/>
  <c r="G2979" i="26"/>
  <c r="G2983" i="26"/>
  <c r="G2987" i="26"/>
  <c r="G2991" i="26"/>
  <c r="G2995" i="26"/>
  <c r="G2999" i="26"/>
  <c r="G3003" i="26"/>
  <c r="G3007" i="26"/>
  <c r="G3011" i="26"/>
  <c r="G3015" i="26"/>
  <c r="G3019" i="26"/>
  <c r="G3023" i="26"/>
  <c r="G3027" i="26"/>
  <c r="G3031" i="26"/>
  <c r="G3035" i="26"/>
  <c r="G3039" i="26"/>
  <c r="G3043" i="26"/>
  <c r="G3047" i="26"/>
  <c r="G3051" i="26"/>
  <c r="G2816" i="26"/>
  <c r="G2832" i="26"/>
  <c r="G2854" i="26"/>
  <c r="G2870" i="26"/>
  <c r="G2886" i="26"/>
  <c r="G2902" i="26"/>
  <c r="G2918" i="26"/>
  <c r="G2934" i="26"/>
  <c r="G2950" i="26"/>
  <c r="G2966" i="26"/>
  <c r="G3247" i="26"/>
  <c r="G3319" i="26"/>
  <c r="G3059" i="26"/>
  <c r="G3075" i="26"/>
  <c r="G3079" i="26"/>
  <c r="G3087" i="26"/>
  <c r="G3103" i="26"/>
  <c r="G3119" i="26"/>
  <c r="G3135" i="26"/>
  <c r="G3151" i="26"/>
  <c r="G3167" i="26"/>
  <c r="G3183" i="26"/>
  <c r="G3199" i="26"/>
  <c r="G3215" i="26"/>
  <c r="G3239" i="26"/>
  <c r="G3271" i="26"/>
  <c r="G3303" i="26"/>
  <c r="G2852" i="26"/>
  <c r="G2868" i="26"/>
  <c r="G2884" i="26"/>
  <c r="G2900" i="26"/>
  <c r="G2916" i="26"/>
  <c r="G2932" i="26"/>
  <c r="G2948" i="26"/>
  <c r="G2964" i="26"/>
  <c r="G2980" i="26"/>
  <c r="G2996" i="26"/>
  <c r="G3012" i="26"/>
  <c r="G3028" i="26"/>
  <c r="G3044" i="26"/>
  <c r="G3227" i="26"/>
  <c r="G3243" i="26"/>
  <c r="G3259" i="26"/>
  <c r="G3275" i="26"/>
  <c r="G3291" i="26"/>
  <c r="G3307" i="26"/>
  <c r="G3092" i="26"/>
  <c r="G3108" i="26"/>
  <c r="G3124" i="26"/>
  <c r="G3140" i="26"/>
  <c r="G3156" i="26"/>
  <c r="G3172" i="26"/>
  <c r="G3188" i="26"/>
  <c r="G3204" i="26"/>
  <c r="G3220" i="26"/>
  <c r="G3229" i="26"/>
  <c r="G3245" i="26"/>
  <c r="G3261" i="26"/>
  <c r="G3277" i="26"/>
  <c r="G3293" i="26"/>
  <c r="G3309" i="26"/>
  <c r="G3325" i="26"/>
  <c r="G3331" i="26"/>
  <c r="G3347" i="26"/>
  <c r="G3363" i="26"/>
  <c r="G3379" i="26"/>
  <c r="G3395" i="26"/>
  <c r="G3411" i="26"/>
  <c r="G3419" i="26"/>
  <c r="G3427" i="26"/>
  <c r="G3435" i="26"/>
  <c r="G3443" i="26"/>
  <c r="G3451" i="26"/>
  <c r="G3337" i="26"/>
  <c r="G3353" i="26"/>
  <c r="G3369" i="26"/>
  <c r="G3385" i="26"/>
  <c r="G3401" i="26"/>
  <c r="G3417" i="26"/>
  <c r="G3433" i="26"/>
  <c r="G3449" i="26"/>
  <c r="G3463" i="26"/>
  <c r="G3479" i="26"/>
  <c r="G3495" i="26"/>
  <c r="G3511" i="26"/>
  <c r="G3464" i="26"/>
  <c r="G3480" i="26"/>
  <c r="G3496" i="26"/>
  <c r="G3512" i="26"/>
  <c r="G3549" i="26"/>
  <c r="G3527" i="26"/>
  <c r="G3545" i="26"/>
  <c r="G3565" i="26"/>
  <c r="G3573" i="26"/>
  <c r="G3605" i="26"/>
  <c r="G3543" i="26"/>
  <c r="G3559" i="26"/>
  <c r="G3575" i="26"/>
  <c r="G3585" i="26"/>
  <c r="G3601" i="26"/>
  <c r="G3621" i="26"/>
  <c r="G3586" i="26"/>
  <c r="G3602" i="26"/>
  <c r="G3634" i="26"/>
  <c r="G3607" i="26"/>
  <c r="G3623" i="26"/>
  <c r="G3639" i="26"/>
  <c r="G3633" i="26"/>
  <c r="G3647" i="26"/>
  <c r="G3660" i="26"/>
  <c r="G3692" i="26"/>
  <c r="G3681" i="26"/>
  <c r="G3689" i="26"/>
  <c r="G3718" i="26"/>
  <c r="G3701" i="26"/>
  <c r="G3717" i="26"/>
  <c r="G3705" i="26"/>
  <c r="G3729" i="26"/>
  <c r="G2283" i="26"/>
  <c r="G2299" i="26"/>
  <c r="G2315" i="26"/>
  <c r="G2331" i="26"/>
  <c r="G2347" i="26"/>
  <c r="G2363" i="26"/>
  <c r="G2379" i="26"/>
  <c r="G2395" i="26"/>
  <c r="G2411" i="26"/>
  <c r="G2427" i="26"/>
  <c r="G2443" i="26"/>
  <c r="G2459" i="26"/>
  <c r="G2475" i="26"/>
  <c r="G2491" i="26"/>
  <c r="G2503" i="26"/>
  <c r="G2507" i="26"/>
  <c r="G2519" i="26"/>
  <c r="G2523" i="26"/>
  <c r="G2535" i="26"/>
  <c r="G2539" i="26"/>
  <c r="G2551" i="26"/>
  <c r="G2555" i="26"/>
  <c r="G2296" i="26"/>
  <c r="G2328" i="26"/>
  <c r="G2360" i="26"/>
  <c r="G2392" i="26"/>
  <c r="G2424" i="26"/>
  <c r="G2456" i="26"/>
  <c r="G2488" i="26"/>
  <c r="G2520" i="26"/>
  <c r="G2552" i="26"/>
  <c r="G1985" i="26"/>
  <c r="G2013" i="26"/>
  <c r="G2021" i="26"/>
  <c r="G2049" i="26"/>
  <c r="G2077" i="26"/>
  <c r="G2085" i="26"/>
  <c r="G2113" i="26"/>
  <c r="G2141" i="26"/>
  <c r="G2149" i="26"/>
  <c r="G2177" i="26"/>
  <c r="G2205" i="26"/>
  <c r="G2213" i="26"/>
  <c r="G2241" i="26"/>
  <c r="G2269" i="26"/>
  <c r="G2281" i="26"/>
  <c r="G2297" i="26"/>
  <c r="G2313" i="26"/>
  <c r="G2329" i="26"/>
  <c r="G2345" i="26"/>
  <c r="G2361" i="26"/>
  <c r="G2377" i="26"/>
  <c r="G2393" i="26"/>
  <c r="G2409" i="26"/>
  <c r="G2425" i="26"/>
  <c r="G2441" i="26"/>
  <c r="G2457" i="26"/>
  <c r="G2473" i="26"/>
  <c r="G2489" i="26"/>
  <c r="G2505" i="26"/>
  <c r="G2521" i="26"/>
  <c r="G2537" i="26"/>
  <c r="G2553" i="26"/>
  <c r="G2596" i="26"/>
  <c r="G2660" i="26"/>
  <c r="G2831" i="26"/>
  <c r="G2859" i="26"/>
  <c r="G2879" i="26"/>
  <c r="G2903" i="26"/>
  <c r="G2923" i="26"/>
  <c r="G2562" i="26"/>
  <c r="G2578" i="26"/>
  <c r="G2594" i="26"/>
  <c r="G2610" i="26"/>
  <c r="G2626" i="26"/>
  <c r="G2642" i="26"/>
  <c r="G2658" i="26"/>
  <c r="G2674" i="26"/>
  <c r="G2690" i="26"/>
  <c r="G2706" i="26"/>
  <c r="G2722" i="26"/>
  <c r="G2738" i="26"/>
  <c r="G2754" i="26"/>
  <c r="G2770" i="26"/>
  <c r="G2786" i="26"/>
  <c r="G2802" i="26"/>
  <c r="G2806" i="26"/>
  <c r="G2810" i="26"/>
  <c r="G2814" i="26"/>
  <c r="G2818" i="26"/>
  <c r="G2822" i="26"/>
  <c r="G2826" i="26"/>
  <c r="G2830" i="26"/>
  <c r="G2834" i="26"/>
  <c r="G2838" i="26"/>
  <c r="G2842" i="26"/>
  <c r="G2846" i="26"/>
  <c r="G2812" i="26"/>
  <c r="G2828" i="26"/>
  <c r="G2844" i="26"/>
  <c r="G2858" i="26"/>
  <c r="G2874" i="26"/>
  <c r="G2890" i="26"/>
  <c r="G2906" i="26"/>
  <c r="G2922" i="26"/>
  <c r="G2938" i="26"/>
  <c r="G2954" i="26"/>
  <c r="G2970" i="26"/>
  <c r="G2982" i="26"/>
  <c r="G2990" i="26"/>
  <c r="G2998" i="26"/>
  <c r="G3006" i="26"/>
  <c r="G3014" i="26"/>
  <c r="G3022" i="26"/>
  <c r="G3030" i="26"/>
  <c r="G3038" i="26"/>
  <c r="G3046" i="26"/>
  <c r="G3054" i="26"/>
  <c r="G3070" i="26"/>
  <c r="G3231" i="26"/>
  <c r="G3295" i="26"/>
  <c r="G3251" i="26"/>
  <c r="G3283" i="26"/>
  <c r="G3315" i="26"/>
  <c r="G3055" i="26"/>
  <c r="G3071" i="26"/>
  <c r="G3091" i="26"/>
  <c r="G3107" i="26"/>
  <c r="G3123" i="26"/>
  <c r="G3139" i="26"/>
  <c r="G3155" i="26"/>
  <c r="G3171" i="26"/>
  <c r="G3187" i="26"/>
  <c r="G3203" i="26"/>
  <c r="G3219" i="26"/>
  <c r="G3327" i="26"/>
  <c r="G2848" i="26"/>
  <c r="G2864" i="26"/>
  <c r="G2880" i="26"/>
  <c r="G2896" i="26"/>
  <c r="G2912" i="26"/>
  <c r="G2928" i="26"/>
  <c r="G2944" i="26"/>
  <c r="G2960" i="26"/>
  <c r="G2976" i="26"/>
  <c r="G2992" i="26"/>
  <c r="G3008" i="26"/>
  <c r="G3024" i="26"/>
  <c r="G3040" i="26"/>
  <c r="G3088" i="26"/>
  <c r="G3104" i="26"/>
  <c r="G3120" i="26"/>
  <c r="G3136" i="26"/>
  <c r="G3152" i="26"/>
  <c r="G3168" i="26"/>
  <c r="G3184" i="26"/>
  <c r="G3200" i="26"/>
  <c r="G3216" i="26"/>
  <c r="G3225" i="26"/>
  <c r="G3241" i="26"/>
  <c r="G3257" i="26"/>
  <c r="G3273" i="26"/>
  <c r="G3289" i="26"/>
  <c r="G3305" i="26"/>
  <c r="G3321" i="26"/>
  <c r="G3335" i="26"/>
  <c r="G3351" i="26"/>
  <c r="G3367" i="26"/>
  <c r="G3383" i="26"/>
  <c r="G3399" i="26"/>
  <c r="G3333" i="26"/>
  <c r="G3349" i="26"/>
  <c r="G3365" i="26"/>
  <c r="G3381" i="26"/>
  <c r="G3397" i="26"/>
  <c r="G3413" i="26"/>
  <c r="G3429" i="26"/>
  <c r="G3445" i="26"/>
  <c r="G3467" i="26"/>
  <c r="G3483" i="26"/>
  <c r="G3499" i="26"/>
  <c r="G3515" i="26"/>
  <c r="G3519" i="26"/>
  <c r="G3523" i="26"/>
  <c r="G3460" i="26"/>
  <c r="G3476" i="26"/>
  <c r="G3492" i="26"/>
  <c r="G3508" i="26"/>
  <c r="G3541" i="26"/>
  <c r="G3530" i="26"/>
  <c r="G3537" i="26"/>
  <c r="G3533" i="26"/>
  <c r="G3553" i="26"/>
  <c r="G3597" i="26"/>
  <c r="G3539" i="26"/>
  <c r="G3555" i="26"/>
  <c r="G3571" i="26"/>
  <c r="G3589" i="26"/>
  <c r="G3617" i="26"/>
  <c r="G3582" i="26"/>
  <c r="G3598" i="26"/>
  <c r="G3638" i="26"/>
  <c r="G3663" i="26"/>
  <c r="G3619" i="26"/>
  <c r="G3643" i="26"/>
  <c r="G3645" i="26"/>
  <c r="G3651" i="26"/>
  <c r="G3669" i="26"/>
  <c r="G3672" i="26"/>
  <c r="G3676" i="26"/>
  <c r="G3671" i="26"/>
  <c r="G3683" i="26"/>
  <c r="G3656" i="26"/>
  <c r="G3664" i="26"/>
  <c r="G3677" i="26"/>
  <c r="G3693" i="26"/>
  <c r="G3695" i="26"/>
  <c r="G3699" i="26"/>
  <c r="G3696" i="26"/>
  <c r="G3700" i="26"/>
  <c r="G3714" i="26"/>
  <c r="G3721" i="26"/>
  <c r="G3737" i="26"/>
  <c r="G3741" i="26"/>
  <c r="G3704" i="26"/>
  <c r="G3712" i="26"/>
  <c r="G3720" i="26"/>
  <c r="G3728" i="26"/>
  <c r="G3736" i="26"/>
  <c r="G2292" i="26"/>
  <c r="G2304" i="26"/>
  <c r="G2324" i="26"/>
  <c r="G2336" i="26"/>
  <c r="G2356" i="26"/>
  <c r="G2368" i="26"/>
  <c r="G2388" i="26"/>
  <c r="G2400" i="26"/>
  <c r="G2420" i="26"/>
  <c r="G2432" i="26"/>
  <c r="G2452" i="26"/>
  <c r="G2464" i="26"/>
  <c r="G2484" i="26"/>
  <c r="G2496" i="26"/>
  <c r="G2516" i="26"/>
  <c r="G2528" i="26"/>
  <c r="G2548" i="26"/>
  <c r="G2001" i="26"/>
  <c r="G2029" i="26"/>
  <c r="G2037" i="26"/>
  <c r="G2065" i="26"/>
  <c r="G2093" i="26"/>
  <c r="G2101" i="26"/>
  <c r="G2129" i="26"/>
  <c r="G2157" i="26"/>
  <c r="G2165" i="26"/>
  <c r="G2193" i="26"/>
  <c r="G2221" i="26"/>
  <c r="G2229" i="26"/>
  <c r="G2257" i="26"/>
  <c r="G2277" i="26"/>
  <c r="G2293" i="26"/>
  <c r="G2309" i="26"/>
  <c r="G2325" i="26"/>
  <c r="G2341" i="26"/>
  <c r="G2357" i="26"/>
  <c r="G2373" i="26"/>
  <c r="G2389" i="26"/>
  <c r="G2405" i="26"/>
  <c r="G2421" i="26"/>
  <c r="G2437" i="26"/>
  <c r="G2453" i="26"/>
  <c r="G2469" i="26"/>
  <c r="G2485" i="26"/>
  <c r="G2501" i="26"/>
  <c r="G2517" i="26"/>
  <c r="G2533" i="26"/>
  <c r="G2549" i="26"/>
  <c r="G2580" i="26"/>
  <c r="G2599" i="26"/>
  <c r="G2644" i="26"/>
  <c r="G2663" i="26"/>
  <c r="G2756" i="26"/>
  <c r="G2772" i="26"/>
  <c r="G2788" i="26"/>
  <c r="G2863" i="26"/>
  <c r="G2887" i="26"/>
  <c r="G2907" i="26"/>
  <c r="G2927" i="26"/>
  <c r="G2558" i="26"/>
  <c r="G2574" i="26"/>
  <c r="G2590" i="26"/>
  <c r="G2606" i="26"/>
  <c r="G2622" i="26"/>
  <c r="G2638" i="26"/>
  <c r="G2654" i="26"/>
  <c r="G2670" i="26"/>
  <c r="G2686" i="26"/>
  <c r="G2702" i="26"/>
  <c r="G2718" i="26"/>
  <c r="G2734" i="26"/>
  <c r="G2750" i="26"/>
  <c r="G2766" i="26"/>
  <c r="G2782" i="26"/>
  <c r="G2798" i="26"/>
  <c r="G3066" i="26"/>
  <c r="G2808" i="26"/>
  <c r="G2824" i="26"/>
  <c r="G2840" i="26"/>
  <c r="G2862" i="26"/>
  <c r="G2878" i="26"/>
  <c r="G2894" i="26"/>
  <c r="G2910" i="26"/>
  <c r="G2926" i="26"/>
  <c r="G2942" i="26"/>
  <c r="G2958" i="26"/>
  <c r="G2974" i="26"/>
  <c r="G3279" i="26"/>
  <c r="G3067" i="26"/>
  <c r="G3095" i="26"/>
  <c r="G3111" i="26"/>
  <c r="G3127" i="26"/>
  <c r="G3143" i="26"/>
  <c r="G3159" i="26"/>
  <c r="G3175" i="26"/>
  <c r="G3191" i="26"/>
  <c r="G3207" i="26"/>
  <c r="G3223" i="26"/>
  <c r="G3255" i="26"/>
  <c r="G3287" i="26"/>
  <c r="G3311" i="26"/>
  <c r="G2860" i="26"/>
  <c r="G2876" i="26"/>
  <c r="G2892" i="26"/>
  <c r="G2908" i="26"/>
  <c r="G2924" i="26"/>
  <c r="G2940" i="26"/>
  <c r="G2956" i="26"/>
  <c r="G2972" i="26"/>
  <c r="G2988" i="26"/>
  <c r="G3004" i="26"/>
  <c r="G3020" i="26"/>
  <c r="G3036" i="26"/>
  <c r="G3052" i="26"/>
  <c r="G3056" i="26"/>
  <c r="G3060" i="26"/>
  <c r="G3064" i="26"/>
  <c r="G3068" i="26"/>
  <c r="G3072" i="26"/>
  <c r="G3076" i="26"/>
  <c r="G3084" i="26"/>
  <c r="G3100" i="26"/>
  <c r="G3116" i="26"/>
  <c r="G3132" i="26"/>
  <c r="G3148" i="26"/>
  <c r="G3164" i="26"/>
  <c r="G3180" i="26"/>
  <c r="G3196" i="26"/>
  <c r="G3212" i="26"/>
  <c r="G3237" i="26"/>
  <c r="G3253" i="26"/>
  <c r="G3269" i="26"/>
  <c r="G3285" i="26"/>
  <c r="G3301" i="26"/>
  <c r="G3317" i="26"/>
  <c r="G3339" i="26"/>
  <c r="G3355" i="26"/>
  <c r="G3371" i="26"/>
  <c r="G3387" i="26"/>
  <c r="G3403" i="26"/>
  <c r="G3415" i="26"/>
  <c r="G3423" i="26"/>
  <c r="G3431" i="26"/>
  <c r="G3439" i="26"/>
  <c r="G3447" i="26"/>
  <c r="G3455" i="26"/>
  <c r="G3456" i="26"/>
  <c r="G3345" i="26"/>
  <c r="G3361" i="26"/>
  <c r="G3377" i="26"/>
  <c r="G3393" i="26"/>
  <c r="G3409" i="26"/>
  <c r="G3425" i="26"/>
  <c r="G3441" i="26"/>
  <c r="G3471" i="26"/>
  <c r="G3487" i="26"/>
  <c r="G3503" i="26"/>
  <c r="G3472" i="26"/>
  <c r="G3488" i="26"/>
  <c r="G3504" i="26"/>
  <c r="G3520" i="26"/>
  <c r="G3529" i="26"/>
  <c r="G3566" i="26"/>
  <c r="G3570" i="26"/>
  <c r="G3574" i="26"/>
  <c r="G3578" i="26"/>
  <c r="G3557" i="26"/>
  <c r="G3569" i="26"/>
  <c r="G3577" i="26"/>
  <c r="G3535" i="26"/>
  <c r="G3551" i="26"/>
  <c r="G3567" i="26"/>
  <c r="G3593" i="26"/>
  <c r="G3613" i="26"/>
  <c r="G3629" i="26"/>
  <c r="G3594" i="26"/>
  <c r="G3642" i="26"/>
  <c r="G3615" i="26"/>
  <c r="G3631" i="26"/>
  <c r="G3641" i="26"/>
  <c r="G3655" i="26"/>
  <c r="G3665" i="26"/>
  <c r="G3675" i="26"/>
  <c r="G3652" i="26"/>
  <c r="G3668" i="26"/>
  <c r="G3673" i="26"/>
  <c r="G3691" i="26"/>
  <c r="G3709" i="26"/>
  <c r="G2280" i="26"/>
  <c r="G2312" i="26"/>
  <c r="G2344" i="26"/>
  <c r="G2376" i="26"/>
  <c r="G2408" i="26"/>
  <c r="G2440" i="26"/>
  <c r="G2472" i="26"/>
  <c r="G2504" i="26"/>
  <c r="G2536" i="26"/>
  <c r="G1989" i="26"/>
  <c r="G2017" i="26"/>
  <c r="G2045" i="26"/>
  <c r="G2053" i="26"/>
  <c r="G2081" i="26"/>
  <c r="G2109" i="26"/>
  <c r="G2117" i="26"/>
  <c r="G2145" i="26"/>
  <c r="G2173" i="26"/>
  <c r="G2181" i="26"/>
  <c r="G2209" i="26"/>
  <c r="G2237" i="26"/>
  <c r="G2245" i="26"/>
  <c r="G2273" i="26"/>
  <c r="G2289" i="26"/>
  <c r="G2305" i="26"/>
  <c r="G2321" i="26"/>
  <c r="G2337" i="26"/>
  <c r="G2353" i="26"/>
  <c r="G2369" i="26"/>
  <c r="G2385" i="26"/>
  <c r="G2401" i="26"/>
  <c r="G2417" i="26"/>
  <c r="G2433" i="26"/>
  <c r="G2449" i="26"/>
  <c r="G2465" i="26"/>
  <c r="G2481" i="26"/>
  <c r="G2497" i="26"/>
  <c r="G2513" i="26"/>
  <c r="G2529" i="26"/>
  <c r="G2545" i="26"/>
  <c r="G2564" i="26"/>
  <c r="G2628" i="26"/>
  <c r="G2692" i="26"/>
  <c r="G2711" i="26"/>
  <c r="G2724" i="26"/>
  <c r="G2740" i="26"/>
  <c r="G2759" i="26"/>
  <c r="G2775" i="26"/>
  <c r="G2791" i="26"/>
  <c r="G2815" i="26"/>
  <c r="G2847" i="26"/>
  <c r="G2871" i="26"/>
  <c r="G2891" i="26"/>
  <c r="G2911" i="26"/>
  <c r="G2570" i="26"/>
  <c r="G2586" i="26"/>
  <c r="G2602" i="26"/>
  <c r="G2618" i="26"/>
  <c r="G2634" i="26"/>
  <c r="G2650" i="26"/>
  <c r="G2666" i="26"/>
  <c r="G2682" i="26"/>
  <c r="G2698" i="26"/>
  <c r="G2714" i="26"/>
  <c r="G2730" i="26"/>
  <c r="G2746" i="26"/>
  <c r="G2762" i="26"/>
  <c r="G2778" i="26"/>
  <c r="G2794" i="26"/>
  <c r="G2804" i="26"/>
  <c r="G2820" i="26"/>
  <c r="G2836" i="26"/>
  <c r="G2850" i="26"/>
  <c r="G2866" i="26"/>
  <c r="G2882" i="26"/>
  <c r="G2898" i="26"/>
  <c r="G2914" i="26"/>
  <c r="G2930" i="26"/>
  <c r="G2946" i="26"/>
  <c r="G2962" i="26"/>
  <c r="G2978" i="26"/>
  <c r="G2986" i="26"/>
  <c r="G2994" i="26"/>
  <c r="G3002" i="26"/>
  <c r="G3010" i="26"/>
  <c r="G3018" i="26"/>
  <c r="G3026" i="26"/>
  <c r="G3034" i="26"/>
  <c r="G3042" i="26"/>
  <c r="G3050" i="26"/>
  <c r="G3062" i="26"/>
  <c r="G3078" i="26"/>
  <c r="G3263" i="26"/>
  <c r="G3235" i="26"/>
  <c r="G3267" i="26"/>
  <c r="G3299" i="26"/>
  <c r="G3063" i="26"/>
  <c r="G3083" i="26"/>
  <c r="G3099" i="26"/>
  <c r="G3115" i="26"/>
  <c r="G3131" i="26"/>
  <c r="G3147" i="26"/>
  <c r="G3163" i="26"/>
  <c r="G3179" i="26"/>
  <c r="G3195" i="26"/>
  <c r="G3211" i="26"/>
  <c r="G2856" i="26"/>
  <c r="G2872" i="26"/>
  <c r="G2888" i="26"/>
  <c r="G2904" i="26"/>
  <c r="G2920" i="26"/>
  <c r="G2936" i="26"/>
  <c r="G2952" i="26"/>
  <c r="G2968" i="26"/>
  <c r="G2984" i="26"/>
  <c r="G3000" i="26"/>
  <c r="G3016" i="26"/>
  <c r="G3032" i="26"/>
  <c r="G3048" i="26"/>
  <c r="G3323" i="26"/>
  <c r="G3080" i="26"/>
  <c r="G3096" i="26"/>
  <c r="G3112" i="26"/>
  <c r="G3128" i="26"/>
  <c r="G3144" i="26"/>
  <c r="G3160" i="26"/>
  <c r="G3176" i="26"/>
  <c r="G3192" i="26"/>
  <c r="G3208" i="26"/>
  <c r="G3224" i="26"/>
  <c r="G3228" i="26"/>
  <c r="G3232" i="26"/>
  <c r="G3236" i="26"/>
  <c r="G3240" i="26"/>
  <c r="G3244" i="26"/>
  <c r="G3248" i="26"/>
  <c r="G3252" i="26"/>
  <c r="G3256" i="26"/>
  <c r="G3260" i="26"/>
  <c r="G3264" i="26"/>
  <c r="G3268" i="26"/>
  <c r="G3272" i="26"/>
  <c r="G3276" i="26"/>
  <c r="G3280" i="26"/>
  <c r="G3284" i="26"/>
  <c r="G3288" i="26"/>
  <c r="G3292" i="26"/>
  <c r="G3296" i="26"/>
  <c r="G3300" i="26"/>
  <c r="G3304" i="26"/>
  <c r="G3308" i="26"/>
  <c r="G3312" i="26"/>
  <c r="G3316" i="26"/>
  <c r="G3320" i="26"/>
  <c r="G3324" i="26"/>
  <c r="G3328" i="26"/>
  <c r="G3233" i="26"/>
  <c r="G3249" i="26"/>
  <c r="G3265" i="26"/>
  <c r="G3281" i="26"/>
  <c r="G3297" i="26"/>
  <c r="G3313" i="26"/>
  <c r="G3329" i="26"/>
  <c r="G3332" i="26"/>
  <c r="G3336" i="26"/>
  <c r="G3340" i="26"/>
  <c r="G3344" i="26"/>
  <c r="G3348" i="26"/>
  <c r="G3352" i="26"/>
  <c r="G3356" i="26"/>
  <c r="G3360" i="26"/>
  <c r="G3364" i="26"/>
  <c r="G3368" i="26"/>
  <c r="G3372" i="26"/>
  <c r="G3376" i="26"/>
  <c r="G3380" i="26"/>
  <c r="G3384" i="26"/>
  <c r="G3388" i="26"/>
  <c r="G3392" i="26"/>
  <c r="G3396" i="26"/>
  <c r="G3400" i="26"/>
  <c r="G3404" i="26"/>
  <c r="G3408" i="26"/>
  <c r="G3343" i="26"/>
  <c r="G3359" i="26"/>
  <c r="G3375" i="26"/>
  <c r="G3391" i="26"/>
  <c r="G3407" i="26"/>
  <c r="G3341" i="26"/>
  <c r="G3357" i="26"/>
  <c r="G3373" i="26"/>
  <c r="G3389" i="26"/>
  <c r="G3405" i="26"/>
  <c r="G3421" i="26"/>
  <c r="G3437" i="26"/>
  <c r="G3453" i="26"/>
  <c r="G3459" i="26"/>
  <c r="G3475" i="26"/>
  <c r="G3491" i="26"/>
  <c r="G3507" i="26"/>
  <c r="G3468" i="26"/>
  <c r="G3484" i="26"/>
  <c r="G3500" i="26"/>
  <c r="G3516" i="26"/>
  <c r="G3524" i="26"/>
  <c r="G3599" i="26"/>
  <c r="G3525" i="26"/>
  <c r="G3561" i="26"/>
  <c r="G3547" i="26"/>
  <c r="G3563" i="26"/>
  <c r="G3581" i="26"/>
  <c r="G3609" i="26"/>
  <c r="G3625" i="26"/>
  <c r="G3590" i="26"/>
  <c r="G3606" i="26"/>
  <c r="G3610" i="26"/>
  <c r="G3614" i="26"/>
  <c r="G3618" i="26"/>
  <c r="G3622" i="26"/>
  <c r="G3626" i="26"/>
  <c r="G3630" i="26"/>
  <c r="G3611" i="26"/>
  <c r="G3627" i="26"/>
  <c r="G3635" i="26"/>
  <c r="G3667" i="26"/>
  <c r="G3637" i="26"/>
  <c r="G3659" i="26"/>
  <c r="G3661" i="26"/>
  <c r="G3679" i="26"/>
  <c r="G3648" i="26"/>
  <c r="G3688" i="26"/>
  <c r="G3685" i="26"/>
  <c r="G3697" i="26"/>
  <c r="G3687" i="26"/>
  <c r="G3713" i="26"/>
  <c r="G3725" i="26"/>
  <c r="G3733" i="26"/>
  <c r="G3708" i="26"/>
  <c r="G3716" i="26"/>
  <c r="G3724" i="26"/>
  <c r="G3732" i="26"/>
  <c r="G3740" i="26"/>
  <c r="G812" i="26"/>
  <c r="G808" i="26"/>
  <c r="G807" i="26"/>
  <c r="G791" i="26"/>
  <c r="G804" i="26"/>
  <c r="G800" i="26"/>
  <c r="G803" i="26"/>
  <c r="G796" i="26"/>
  <c r="G792" i="26"/>
  <c r="G799" i="26"/>
  <c r="G787" i="26"/>
  <c r="G811" i="26"/>
  <c r="G795" i="26"/>
  <c r="G789" i="26"/>
  <c r="G788" i="26"/>
  <c r="G784" i="26"/>
  <c r="G798" i="26"/>
  <c r="G813" i="26"/>
  <c r="G801" i="26"/>
  <c r="G805" i="26"/>
  <c r="G785" i="26"/>
  <c r="G814" i="26"/>
  <c r="G802" i="26"/>
  <c r="G790" i="26"/>
  <c r="G794" i="26"/>
  <c r="G793" i="26"/>
  <c r="G786" i="26"/>
  <c r="G806" i="26"/>
  <c r="G810" i="26"/>
  <c r="G809" i="26"/>
  <c r="G797" i="26"/>
  <c r="G500" i="26"/>
  <c r="G680" i="26"/>
  <c r="G740" i="26"/>
  <c r="G596" i="26"/>
  <c r="G708" i="26"/>
  <c r="G501" i="26"/>
  <c r="G565" i="26"/>
  <c r="G629" i="26"/>
  <c r="G693" i="26"/>
  <c r="G516" i="26"/>
  <c r="G564" i="26"/>
  <c r="G468" i="26"/>
  <c r="G376" i="26"/>
  <c r="G660" i="26"/>
  <c r="G772" i="26"/>
  <c r="G517" i="26"/>
  <c r="G581" i="26"/>
  <c r="G645" i="26"/>
  <c r="G709" i="26"/>
  <c r="G580" i="26"/>
  <c r="G612" i="26"/>
  <c r="G548" i="26"/>
  <c r="G484" i="26"/>
  <c r="G676" i="26"/>
  <c r="G469" i="26"/>
  <c r="G533" i="26"/>
  <c r="G597" i="26"/>
  <c r="G661" i="26"/>
  <c r="G725" i="26"/>
  <c r="G628" i="26"/>
  <c r="G724" i="26"/>
  <c r="G644" i="26"/>
  <c r="G532" i="26"/>
  <c r="G692" i="26"/>
  <c r="G485" i="26"/>
  <c r="G549" i="26"/>
  <c r="G613" i="26"/>
  <c r="G677" i="26"/>
  <c r="G741" i="26"/>
  <c r="G756" i="26"/>
  <c r="G417" i="26"/>
  <c r="G160" i="26"/>
  <c r="G422" i="26"/>
  <c r="G337" i="26"/>
  <c r="G338" i="26"/>
  <c r="G82" i="26"/>
  <c r="G355" i="26"/>
  <c r="G271" i="26"/>
  <c r="G187" i="26"/>
  <c r="G99" i="26"/>
  <c r="G15" i="26"/>
  <c r="G383" i="26"/>
  <c r="G201" i="26"/>
  <c r="G379" i="26"/>
  <c r="G294" i="26"/>
  <c r="G206" i="26"/>
  <c r="G122" i="26"/>
  <c r="G433" i="26"/>
  <c r="G221" i="26"/>
  <c r="G133" i="26"/>
  <c r="G49" i="26"/>
  <c r="G387" i="26"/>
  <c r="G344" i="26"/>
  <c r="G252" i="26"/>
  <c r="G168" i="26"/>
  <c r="G84" i="26"/>
  <c r="G477" i="26"/>
  <c r="G432" i="26"/>
  <c r="G199" i="26"/>
  <c r="G618" i="26"/>
  <c r="G736" i="26"/>
  <c r="G498" i="26"/>
  <c r="G701" i="26"/>
  <c r="G744" i="26"/>
  <c r="G505" i="26"/>
  <c r="G472" i="26"/>
  <c r="G524" i="26"/>
  <c r="G761" i="26"/>
  <c r="G623" i="26"/>
  <c r="G635" i="26"/>
  <c r="G592" i="26"/>
  <c r="G694" i="26"/>
  <c r="G518" i="26"/>
  <c r="G519" i="26"/>
  <c r="G499" i="26"/>
  <c r="G513" i="26"/>
  <c r="G208" i="26"/>
  <c r="G438" i="26"/>
  <c r="G353" i="26"/>
  <c r="G425" i="26"/>
  <c r="G130" i="26"/>
  <c r="G371" i="26"/>
  <c r="G287" i="26"/>
  <c r="G203" i="26"/>
  <c r="G115" i="26"/>
  <c r="G31" i="26"/>
  <c r="G399" i="26"/>
  <c r="G249" i="26"/>
  <c r="G276" i="26"/>
  <c r="G310" i="26"/>
  <c r="G222" i="26"/>
  <c r="G138" i="26"/>
  <c r="G54" i="26"/>
  <c r="G237" i="26"/>
  <c r="G149" i="26"/>
  <c r="G65" i="26"/>
  <c r="G435" i="26"/>
  <c r="G360" i="26"/>
  <c r="G268" i="26"/>
  <c r="G184" i="26"/>
  <c r="G100" i="26"/>
  <c r="G12" i="26"/>
  <c r="G448" i="26"/>
  <c r="G247" i="26"/>
  <c r="G698" i="26"/>
  <c r="G668" i="26"/>
  <c r="G546" i="26"/>
  <c r="G494" i="26"/>
  <c r="G557" i="26"/>
  <c r="G617" i="26"/>
  <c r="G584" i="26"/>
  <c r="G636" i="26"/>
  <c r="G666" i="26"/>
  <c r="G671" i="26"/>
  <c r="G763" i="26"/>
  <c r="G491" i="26"/>
  <c r="G742" i="26"/>
  <c r="G630" i="26"/>
  <c r="G631" i="26"/>
  <c r="G675" i="26"/>
  <c r="G705" i="26"/>
  <c r="G385" i="26"/>
  <c r="G128" i="26"/>
  <c r="G414" i="26"/>
  <c r="G325" i="26"/>
  <c r="G306" i="26"/>
  <c r="G456" i="26"/>
  <c r="G347" i="26"/>
  <c r="G259" i="26"/>
  <c r="G175" i="26"/>
  <c r="G91" i="26"/>
  <c r="G459" i="26"/>
  <c r="G42" i="26"/>
  <c r="G169" i="26"/>
  <c r="G366" i="26"/>
  <c r="G282" i="26"/>
  <c r="G198" i="26"/>
  <c r="G110" i="26"/>
  <c r="G293" i="26"/>
  <c r="G209" i="26"/>
  <c r="G125" i="26"/>
  <c r="G37" i="26"/>
  <c r="G34" i="26"/>
  <c r="G356" i="26"/>
  <c r="G264" i="26"/>
  <c r="G180" i="26"/>
  <c r="G92" i="26"/>
  <c r="G8" i="26"/>
  <c r="G394" i="26"/>
  <c r="G359" i="26"/>
  <c r="G87" i="26"/>
  <c r="G522" i="26"/>
  <c r="G658" i="26"/>
  <c r="G606" i="26"/>
  <c r="G669" i="26"/>
  <c r="G712" i="26"/>
  <c r="G537" i="26"/>
  <c r="G568" i="26"/>
  <c r="G620" i="26"/>
  <c r="G749" i="26"/>
  <c r="G655" i="26"/>
  <c r="G731" i="26"/>
  <c r="G475" i="26"/>
  <c r="G726" i="26"/>
  <c r="G614" i="26"/>
  <c r="G679" i="26"/>
  <c r="G723" i="26"/>
  <c r="G467" i="26"/>
  <c r="G481" i="26"/>
  <c r="G176" i="26"/>
  <c r="G430" i="26"/>
  <c r="G341" i="26"/>
  <c r="G354" i="26"/>
  <c r="G98" i="26"/>
  <c r="G363" i="26"/>
  <c r="G275" i="26"/>
  <c r="G191" i="26"/>
  <c r="G107" i="26"/>
  <c r="G19" i="26"/>
  <c r="G391" i="26"/>
  <c r="G217" i="26"/>
  <c r="G23" i="26"/>
  <c r="G298" i="26"/>
  <c r="G214" i="26"/>
  <c r="G126" i="26"/>
  <c r="G449" i="26"/>
  <c r="G225" i="26"/>
  <c r="G141" i="26"/>
  <c r="G53" i="26"/>
  <c r="G403" i="26"/>
  <c r="G372" i="26"/>
  <c r="G284" i="26"/>
  <c r="G196" i="26"/>
  <c r="G108" i="26"/>
  <c r="G24" i="26"/>
  <c r="G442" i="26"/>
  <c r="G408" i="26"/>
  <c r="G151" i="26"/>
  <c r="G570" i="26"/>
  <c r="G688" i="26"/>
  <c r="G682" i="26"/>
  <c r="G462" i="26"/>
  <c r="G525" i="26"/>
  <c r="G649" i="26"/>
  <c r="G616" i="26"/>
  <c r="G748" i="26"/>
  <c r="G476" i="26"/>
  <c r="G703" i="26"/>
  <c r="G715" i="26"/>
  <c r="G608" i="26"/>
  <c r="G710" i="26"/>
  <c r="G598" i="26"/>
  <c r="G663" i="26"/>
  <c r="G707" i="26"/>
  <c r="G737" i="26"/>
  <c r="G465" i="26"/>
  <c r="G352" i="26"/>
  <c r="G96" i="26"/>
  <c r="G402" i="26"/>
  <c r="G317" i="26"/>
  <c r="G274" i="26"/>
  <c r="G420" i="26"/>
  <c r="G335" i="26"/>
  <c r="G251" i="26"/>
  <c r="G163" i="26"/>
  <c r="G79" i="26"/>
  <c r="G447" i="26"/>
  <c r="G30" i="26"/>
  <c r="G137" i="26"/>
  <c r="G358" i="26"/>
  <c r="G270" i="26"/>
  <c r="G186" i="26"/>
  <c r="G102" i="26"/>
  <c r="G285" i="26"/>
  <c r="G197" i="26"/>
  <c r="G113" i="26"/>
  <c r="G29" i="26"/>
  <c r="G409" i="26"/>
  <c r="G324" i="26"/>
  <c r="G232" i="26"/>
  <c r="G148" i="26"/>
  <c r="G60" i="26"/>
  <c r="G426" i="26"/>
  <c r="G392" i="26"/>
  <c r="G135" i="26"/>
  <c r="G554" i="26"/>
  <c r="G672" i="26"/>
  <c r="G638" i="26"/>
  <c r="G637" i="26"/>
  <c r="G697" i="26"/>
  <c r="G664" i="26"/>
  <c r="G732" i="26"/>
  <c r="G460" i="26"/>
  <c r="G734" i="26"/>
  <c r="G559" i="26"/>
  <c r="G571" i="26"/>
  <c r="G528" i="26"/>
  <c r="G722" i="26"/>
  <c r="G711" i="26"/>
  <c r="G691" i="26"/>
  <c r="G721" i="26"/>
  <c r="G401" i="26"/>
  <c r="G144" i="26"/>
  <c r="G418" i="26"/>
  <c r="G333" i="26"/>
  <c r="G322" i="26"/>
  <c r="G66" i="26"/>
  <c r="G351" i="26"/>
  <c r="G267" i="26"/>
  <c r="G179" i="26"/>
  <c r="G95" i="26"/>
  <c r="G11" i="26"/>
  <c r="G46" i="26"/>
  <c r="G185" i="26"/>
  <c r="G374" i="26"/>
  <c r="G286" i="26"/>
  <c r="G202" i="26"/>
  <c r="G118" i="26"/>
  <c r="G301" i="26"/>
  <c r="G213" i="26"/>
  <c r="G129" i="26"/>
  <c r="G45" i="26"/>
  <c r="G50" i="26"/>
  <c r="G340" i="26"/>
  <c r="G248" i="26"/>
  <c r="G164" i="26"/>
  <c r="G76" i="26"/>
  <c r="G461" i="26"/>
  <c r="G428" i="26"/>
  <c r="G183" i="26"/>
  <c r="G602" i="26"/>
  <c r="G775" i="26"/>
  <c r="G482" i="26"/>
  <c r="G781" i="26"/>
  <c r="G728" i="26"/>
  <c r="G553" i="26"/>
  <c r="G520" i="26"/>
  <c r="G572" i="26"/>
  <c r="G782" i="26"/>
  <c r="G607" i="26"/>
  <c r="G683" i="26"/>
  <c r="G640" i="26"/>
  <c r="G678" i="26"/>
  <c r="G566" i="26"/>
  <c r="G567" i="26"/>
  <c r="G611" i="26"/>
  <c r="G625" i="26"/>
  <c r="G320" i="26"/>
  <c r="G64" i="26"/>
  <c r="G390" i="26"/>
  <c r="G305" i="26"/>
  <c r="G242" i="26"/>
  <c r="G412" i="26"/>
  <c r="G323" i="26"/>
  <c r="G239" i="26"/>
  <c r="G155" i="26"/>
  <c r="G67" i="26"/>
  <c r="G439" i="26"/>
  <c r="G22" i="26"/>
  <c r="G105" i="26"/>
  <c r="G346" i="26"/>
  <c r="G262" i="26"/>
  <c r="G174" i="26"/>
  <c r="G90" i="26"/>
  <c r="G273" i="26"/>
  <c r="G189" i="26"/>
  <c r="G101" i="26"/>
  <c r="G17" i="26"/>
  <c r="G421" i="26"/>
  <c r="G332" i="26"/>
  <c r="G244" i="26"/>
  <c r="G156" i="26"/>
  <c r="G72" i="26"/>
  <c r="G765" i="26"/>
  <c r="G329" i="26"/>
  <c r="G295" i="26"/>
  <c r="G746" i="26"/>
  <c r="G759" i="26"/>
  <c r="G594" i="26"/>
  <c r="G542" i="26"/>
  <c r="G605" i="26"/>
  <c r="G729" i="26"/>
  <c r="G473" i="26"/>
  <c r="G504" i="26"/>
  <c r="G556" i="26"/>
  <c r="G766" i="26"/>
  <c r="G591" i="26"/>
  <c r="G667" i="26"/>
  <c r="G624" i="26"/>
  <c r="G673" i="26"/>
  <c r="G550" i="26"/>
  <c r="G615" i="26"/>
  <c r="G659" i="26"/>
  <c r="G689" i="26"/>
  <c r="G368" i="26"/>
  <c r="G112" i="26"/>
  <c r="G406" i="26"/>
  <c r="G321" i="26"/>
  <c r="G290" i="26"/>
  <c r="G440" i="26"/>
  <c r="G339" i="26"/>
  <c r="G255" i="26"/>
  <c r="G171" i="26"/>
  <c r="G83" i="26"/>
  <c r="G455" i="26"/>
  <c r="G38" i="26"/>
  <c r="G153" i="26"/>
  <c r="G362" i="26"/>
  <c r="G278" i="26"/>
  <c r="G190" i="26"/>
  <c r="G106" i="26"/>
  <c r="G289" i="26"/>
  <c r="G205" i="26"/>
  <c r="G117" i="26"/>
  <c r="G33" i="26"/>
  <c r="G18" i="26"/>
  <c r="G348" i="26"/>
  <c r="G260" i="26"/>
  <c r="G172" i="26"/>
  <c r="G88" i="26"/>
  <c r="G4" i="26"/>
  <c r="G378" i="26"/>
  <c r="G343" i="26"/>
  <c r="G71" i="26"/>
  <c r="G506" i="26"/>
  <c r="G642" i="26"/>
  <c r="G654" i="26"/>
  <c r="G717" i="26"/>
  <c r="G760" i="26"/>
  <c r="G585" i="26"/>
  <c r="G552" i="26"/>
  <c r="G684" i="26"/>
  <c r="G771" i="26"/>
  <c r="G639" i="26"/>
  <c r="G651" i="26"/>
  <c r="G544" i="26"/>
  <c r="G738" i="26"/>
  <c r="G534" i="26"/>
  <c r="G599" i="26"/>
  <c r="G643" i="26"/>
  <c r="G657" i="26"/>
  <c r="G288" i="26"/>
  <c r="G32" i="26"/>
  <c r="G382" i="26"/>
  <c r="G453" i="26"/>
  <c r="G210" i="26"/>
  <c r="G400" i="26"/>
  <c r="G315" i="26"/>
  <c r="G227" i="26"/>
  <c r="G143" i="26"/>
  <c r="G59" i="26"/>
  <c r="G427" i="26"/>
  <c r="G10" i="26"/>
  <c r="G73" i="26"/>
  <c r="G334" i="26"/>
  <c r="G250" i="26"/>
  <c r="G166" i="26"/>
  <c r="G78" i="26"/>
  <c r="G261" i="26"/>
  <c r="G177" i="26"/>
  <c r="G93" i="26"/>
  <c r="G5" i="26"/>
  <c r="G389" i="26"/>
  <c r="G300" i="26"/>
  <c r="G212" i="26"/>
  <c r="G124" i="26"/>
  <c r="G40" i="26"/>
  <c r="G361" i="26"/>
  <c r="G327" i="26"/>
  <c r="G778" i="26"/>
  <c r="G490" i="26"/>
  <c r="G626" i="26"/>
  <c r="G574" i="26"/>
  <c r="G573" i="26"/>
  <c r="G633" i="26"/>
  <c r="G600" i="26"/>
  <c r="G652" i="26"/>
  <c r="G767" i="26"/>
  <c r="G670" i="26"/>
  <c r="G495" i="26"/>
  <c r="G507" i="26"/>
  <c r="G464" i="26"/>
  <c r="G646" i="26"/>
  <c r="G647" i="26"/>
  <c r="G627" i="26"/>
  <c r="G641" i="26"/>
  <c r="G336" i="26"/>
  <c r="G80" i="26"/>
  <c r="G398" i="26"/>
  <c r="G309" i="26"/>
  <c r="G258" i="26"/>
  <c r="G416" i="26"/>
  <c r="G331" i="26"/>
  <c r="G243" i="26"/>
  <c r="G159" i="26"/>
  <c r="G75" i="26"/>
  <c r="G443" i="26"/>
  <c r="G26" i="26"/>
  <c r="G121" i="26"/>
  <c r="G350" i="26"/>
  <c r="G266" i="26"/>
  <c r="G182" i="26"/>
  <c r="G94" i="26"/>
  <c r="G277" i="26"/>
  <c r="G193" i="26"/>
  <c r="G109" i="26"/>
  <c r="G21" i="26"/>
  <c r="G405" i="26"/>
  <c r="G316" i="26"/>
  <c r="G228" i="26"/>
  <c r="G140" i="26"/>
  <c r="G56" i="26"/>
  <c r="G410" i="26"/>
  <c r="G375" i="26"/>
  <c r="G119" i="26"/>
  <c r="G538" i="26"/>
  <c r="G720" i="26"/>
  <c r="G622" i="26"/>
  <c r="G685" i="26"/>
  <c r="G745" i="26"/>
  <c r="G489" i="26"/>
  <c r="G780" i="26"/>
  <c r="G508" i="26"/>
  <c r="G718" i="26"/>
  <c r="G543" i="26"/>
  <c r="G619" i="26"/>
  <c r="G576" i="26"/>
  <c r="G770" i="26"/>
  <c r="G502" i="26"/>
  <c r="G503" i="26"/>
  <c r="G547" i="26"/>
  <c r="G561" i="26"/>
  <c r="G256" i="26"/>
  <c r="G454" i="26"/>
  <c r="G369" i="26"/>
  <c r="G441" i="26"/>
  <c r="G178" i="26"/>
  <c r="G388" i="26"/>
  <c r="G303" i="26"/>
  <c r="G219" i="26"/>
  <c r="G131" i="26"/>
  <c r="G47" i="26"/>
  <c r="G415" i="26"/>
  <c r="G297" i="26"/>
  <c r="G41" i="26"/>
  <c r="G326" i="26"/>
  <c r="G238" i="26"/>
  <c r="G154" i="26"/>
  <c r="G70" i="26"/>
  <c r="G253" i="26"/>
  <c r="G165" i="26"/>
  <c r="G81" i="26"/>
  <c r="G103" i="26"/>
  <c r="G397" i="26"/>
  <c r="G312" i="26"/>
  <c r="G220" i="26"/>
  <c r="G136" i="26"/>
  <c r="G52" i="26"/>
  <c r="G783" i="26"/>
  <c r="G444" i="26"/>
  <c r="G231" i="26"/>
  <c r="G650" i="26"/>
  <c r="G768" i="26"/>
  <c r="G530" i="26"/>
  <c r="G478" i="26"/>
  <c r="G541" i="26"/>
  <c r="G665" i="26"/>
  <c r="G769" i="26"/>
  <c r="G764" i="26"/>
  <c r="G492" i="26"/>
  <c r="G702" i="26"/>
  <c r="G527" i="26"/>
  <c r="G603" i="26"/>
  <c r="G560" i="26"/>
  <c r="G754" i="26"/>
  <c r="G486" i="26"/>
  <c r="G551" i="26"/>
  <c r="G595" i="26"/>
  <c r="G609" i="26"/>
  <c r="G304" i="26"/>
  <c r="G48" i="26"/>
  <c r="G386" i="26"/>
  <c r="G457" i="26"/>
  <c r="G226" i="26"/>
  <c r="G404" i="26"/>
  <c r="G319" i="26"/>
  <c r="G235" i="26"/>
  <c r="G147" i="26"/>
  <c r="G63" i="26"/>
  <c r="G431" i="26"/>
  <c r="G14" i="26"/>
  <c r="G89" i="26"/>
  <c r="G342" i="26"/>
  <c r="G254" i="26"/>
  <c r="G170" i="26"/>
  <c r="G86" i="26"/>
  <c r="G269" i="26"/>
  <c r="G181" i="26"/>
  <c r="G97" i="26"/>
  <c r="G13" i="26"/>
  <c r="G413" i="26"/>
  <c r="G328" i="26"/>
  <c r="G236" i="26"/>
  <c r="G152" i="26"/>
  <c r="G68" i="26"/>
  <c r="G493" i="26"/>
  <c r="G313" i="26"/>
  <c r="G279" i="26"/>
  <c r="G730" i="26"/>
  <c r="G773" i="26"/>
  <c r="G578" i="26"/>
  <c r="G590" i="26"/>
  <c r="G653" i="26"/>
  <c r="G696" i="26"/>
  <c r="G521" i="26"/>
  <c r="G488" i="26"/>
  <c r="G604" i="26"/>
  <c r="G750" i="26"/>
  <c r="G575" i="26"/>
  <c r="G587" i="26"/>
  <c r="G480" i="26"/>
  <c r="G674" i="26"/>
  <c r="G470" i="26"/>
  <c r="G535" i="26"/>
  <c r="G579" i="26"/>
  <c r="G593" i="26"/>
  <c r="G224" i="26"/>
  <c r="G446" i="26"/>
  <c r="G357" i="26"/>
  <c r="G429" i="26"/>
  <c r="G146" i="26"/>
  <c r="G380" i="26"/>
  <c r="G291" i="26"/>
  <c r="G207" i="26"/>
  <c r="G123" i="26"/>
  <c r="G35" i="26"/>
  <c r="G407" i="26"/>
  <c r="G265" i="26"/>
  <c r="G9" i="26"/>
  <c r="G314" i="26"/>
  <c r="G230" i="26"/>
  <c r="G142" i="26"/>
  <c r="G58" i="26"/>
  <c r="G241" i="26"/>
  <c r="G157" i="26"/>
  <c r="G69" i="26"/>
  <c r="G451" i="26"/>
  <c r="G364" i="26"/>
  <c r="G280" i="26"/>
  <c r="G188" i="26"/>
  <c r="G104" i="26"/>
  <c r="G20" i="26"/>
  <c r="G452" i="26"/>
  <c r="G263" i="26"/>
  <c r="G714" i="26"/>
  <c r="G757" i="26"/>
  <c r="G562" i="26"/>
  <c r="G510" i="26"/>
  <c r="G509" i="26"/>
  <c r="G569" i="26"/>
  <c r="G536" i="26"/>
  <c r="G588" i="26"/>
  <c r="G755" i="26"/>
  <c r="G687" i="26"/>
  <c r="G699" i="26"/>
  <c r="G656" i="26"/>
  <c r="G758" i="26"/>
  <c r="G582" i="26"/>
  <c r="G583" i="26"/>
  <c r="G563" i="26"/>
  <c r="G577" i="26"/>
  <c r="G272" i="26"/>
  <c r="G16" i="26"/>
  <c r="G373" i="26"/>
  <c r="G445" i="26"/>
  <c r="G194" i="26"/>
  <c r="G396" i="26"/>
  <c r="G307" i="26"/>
  <c r="G223" i="26"/>
  <c r="G139" i="26"/>
  <c r="G51" i="26"/>
  <c r="G423" i="26"/>
  <c r="G6" i="26"/>
  <c r="G57" i="26"/>
  <c r="G330" i="26"/>
  <c r="G246" i="26"/>
  <c r="G158" i="26"/>
  <c r="G74" i="26"/>
  <c r="G257" i="26"/>
  <c r="G173" i="26"/>
  <c r="G85" i="26"/>
  <c r="G7" i="26"/>
  <c r="G381" i="26"/>
  <c r="G296" i="26"/>
  <c r="G204" i="26"/>
  <c r="G120" i="26"/>
  <c r="G36" i="26"/>
  <c r="G345" i="26"/>
  <c r="G311" i="26"/>
  <c r="G762" i="26"/>
  <c r="G474" i="26"/>
  <c r="G610" i="26"/>
  <c r="G558" i="26"/>
  <c r="G621" i="26"/>
  <c r="G681" i="26"/>
  <c r="G648" i="26"/>
  <c r="G716" i="26"/>
  <c r="G751" i="26"/>
  <c r="G735" i="26"/>
  <c r="G479" i="26"/>
  <c r="G555" i="26"/>
  <c r="G512" i="26"/>
  <c r="G706" i="26"/>
  <c r="G695" i="26"/>
  <c r="G739" i="26"/>
  <c r="G483" i="26"/>
  <c r="G497" i="26"/>
  <c r="G192" i="26"/>
  <c r="G434" i="26"/>
  <c r="G349" i="26"/>
  <c r="G370" i="26"/>
  <c r="G114" i="26"/>
  <c r="G367" i="26"/>
  <c r="G283" i="26"/>
  <c r="G195" i="26"/>
  <c r="G111" i="26"/>
  <c r="G27" i="26"/>
  <c r="G395" i="26"/>
  <c r="G233" i="26"/>
  <c r="G39" i="26"/>
  <c r="G302" i="26"/>
  <c r="G218" i="26"/>
  <c r="G134" i="26"/>
  <c r="G3" i="26"/>
  <c r="G229" i="26"/>
  <c r="G145" i="26"/>
  <c r="G61" i="26"/>
  <c r="G419" i="26"/>
  <c r="G377" i="26"/>
  <c r="G292" i="26"/>
  <c r="G200" i="26"/>
  <c r="G116" i="26"/>
  <c r="G28" i="26"/>
  <c r="G458" i="26"/>
  <c r="G424" i="26"/>
  <c r="G167" i="26"/>
  <c r="G586" i="26"/>
  <c r="G704" i="26"/>
  <c r="G466" i="26"/>
  <c r="G733" i="26"/>
  <c r="G776" i="26"/>
  <c r="G601" i="26"/>
  <c r="G632" i="26"/>
  <c r="G700" i="26"/>
  <c r="G777" i="26"/>
  <c r="G719" i="26"/>
  <c r="G463" i="26"/>
  <c r="G539" i="26"/>
  <c r="G496" i="26"/>
  <c r="G690" i="26"/>
  <c r="G743" i="26"/>
  <c r="G487" i="26"/>
  <c r="G531" i="26"/>
  <c r="G545" i="26"/>
  <c r="G240" i="26"/>
  <c r="G450" i="26"/>
  <c r="G365" i="26"/>
  <c r="G437" i="26"/>
  <c r="G162" i="26"/>
  <c r="G384" i="26"/>
  <c r="G299" i="26"/>
  <c r="G211" i="26"/>
  <c r="G127" i="26"/>
  <c r="G43" i="26"/>
  <c r="G411" i="26"/>
  <c r="G281" i="26"/>
  <c r="G25" i="26"/>
  <c r="G318" i="26"/>
  <c r="G234" i="26"/>
  <c r="G150" i="26"/>
  <c r="G62" i="26"/>
  <c r="G245" i="26"/>
  <c r="G161" i="26"/>
  <c r="G77" i="26"/>
  <c r="G55" i="26"/>
  <c r="G393" i="26"/>
  <c r="G308" i="26"/>
  <c r="G216" i="26"/>
  <c r="G132" i="26"/>
  <c r="G44" i="26"/>
  <c r="G747" i="26"/>
  <c r="G436" i="26"/>
  <c r="G215" i="26"/>
  <c r="G634" i="26"/>
  <c r="G752" i="26"/>
  <c r="G514" i="26"/>
  <c r="G526" i="26"/>
  <c r="G589" i="26"/>
  <c r="G713" i="26"/>
  <c r="G753" i="26"/>
  <c r="G779" i="26"/>
  <c r="G540" i="26"/>
  <c r="G686" i="26"/>
  <c r="G511" i="26"/>
  <c r="G523" i="26"/>
  <c r="G774" i="26"/>
  <c r="G662" i="26"/>
  <c r="G727" i="26"/>
  <c r="G471" i="26"/>
  <c r="G515" i="26"/>
  <c r="G529" i="26"/>
  <c r="X3" i="16"/>
  <c r="W3" i="16"/>
  <c r="W3" i="19"/>
  <c r="X3" i="19" s="1"/>
  <c r="I3" i="19"/>
  <c r="H3" i="19"/>
  <c r="G3" i="19"/>
  <c r="F3" i="19"/>
  <c r="Y3" i="16" l="1"/>
  <c r="Z3" i="16" s="1"/>
  <c r="G2" i="26" s="1"/>
  <c r="D3" i="19" l="1"/>
  <c r="B3" i="19"/>
  <c r="D1" i="19"/>
  <c r="F1196" i="26" l="1"/>
  <c r="F1192" i="26"/>
  <c r="F1184" i="26"/>
  <c r="F1147" i="26"/>
  <c r="F1125" i="26"/>
  <c r="F1118" i="26"/>
  <c r="F1115" i="26"/>
  <c r="F1109" i="26"/>
  <c r="F1105" i="26"/>
  <c r="F1102" i="26"/>
  <c r="F1098" i="26"/>
  <c r="F1061" i="26"/>
  <c r="F1050" i="26"/>
  <c r="F1042" i="26"/>
  <c r="F1041" i="26"/>
  <c r="F1034" i="26"/>
  <c r="F1029" i="26"/>
  <c r="F1023" i="26"/>
  <c r="F1241" i="26"/>
  <c r="F1275" i="26"/>
  <c r="F1298" i="26"/>
  <c r="F1302" i="26"/>
  <c r="F1349" i="26"/>
  <c r="F1357" i="26"/>
  <c r="F1365" i="26"/>
  <c r="F1373" i="26"/>
  <c r="F1381" i="26"/>
  <c r="F1402" i="26"/>
  <c r="F1403" i="26"/>
  <c r="F1407" i="26"/>
  <c r="F1200" i="26"/>
  <c r="F1151" i="26"/>
  <c r="F1127" i="26"/>
  <c r="F1122" i="26"/>
  <c r="F1082" i="26"/>
  <c r="F1054" i="26"/>
  <c r="F1039" i="26"/>
  <c r="F1027" i="26"/>
  <c r="F1306" i="26"/>
  <c r="F1311" i="26"/>
  <c r="F1351" i="26"/>
  <c r="F1383" i="26"/>
  <c r="F1396" i="26"/>
  <c r="F1212" i="26"/>
  <c r="F1227" i="26"/>
  <c r="F1223" i="26"/>
  <c r="F1219" i="26"/>
  <c r="F1215" i="26"/>
  <c r="F1208" i="26"/>
  <c r="F1168" i="26"/>
  <c r="F1164" i="26"/>
  <c r="F1160" i="26"/>
  <c r="F1156" i="26"/>
  <c r="F1121" i="26"/>
  <c r="F1107" i="26"/>
  <c r="F1099" i="26"/>
  <c r="F1094" i="26"/>
  <c r="F1058" i="26"/>
  <c r="F1053" i="26"/>
  <c r="F1046" i="26"/>
  <c r="F1045" i="26"/>
  <c r="F1038" i="26"/>
  <c r="F1037" i="26"/>
  <c r="F1031" i="26"/>
  <c r="F1026" i="26"/>
  <c r="F1244" i="26"/>
  <c r="F1253" i="26"/>
  <c r="F1257" i="26"/>
  <c r="F1277" i="26"/>
  <c r="F1291" i="26"/>
  <c r="F1292" i="26"/>
  <c r="F1316" i="26"/>
  <c r="F1329" i="26"/>
  <c r="F1344" i="26"/>
  <c r="F1404" i="26"/>
  <c r="F1074" i="26"/>
  <c r="F1290" i="26"/>
  <c r="F1324" i="26"/>
  <c r="F1367" i="26"/>
  <c r="F1388" i="26"/>
  <c r="F1188" i="26"/>
  <c r="F1180" i="26"/>
  <c r="F1172" i="26"/>
  <c r="F1143" i="26"/>
  <c r="F1139" i="26"/>
  <c r="F1135" i="26"/>
  <c r="F1130" i="26"/>
  <c r="F1126" i="26"/>
  <c r="F1106" i="26"/>
  <c r="F1095" i="26"/>
  <c r="F1091" i="26"/>
  <c r="F1086" i="26"/>
  <c r="F1078" i="26"/>
  <c r="F1070" i="26"/>
  <c r="F1062" i="26"/>
  <c r="F1057" i="26"/>
  <c r="F1043" i="26"/>
  <c r="F1035" i="26"/>
  <c r="F1030" i="26"/>
  <c r="F1025" i="26"/>
  <c r="F1233" i="26"/>
  <c r="F1235" i="26"/>
  <c r="F1242" i="26"/>
  <c r="F1254" i="26"/>
  <c r="F1259" i="26"/>
  <c r="F1265" i="26"/>
  <c r="F1273" i="26"/>
  <c r="F1285" i="26"/>
  <c r="F1294" i="26"/>
  <c r="F1307" i="26"/>
  <c r="F1314" i="26"/>
  <c r="F1320" i="26"/>
  <c r="F1327" i="26"/>
  <c r="F1332" i="26"/>
  <c r="F1336" i="26"/>
  <c r="F1340" i="26"/>
  <c r="F1350" i="26"/>
  <c r="F1358" i="26"/>
  <c r="F1366" i="26"/>
  <c r="F1374" i="26"/>
  <c r="F1382" i="26"/>
  <c r="F1386" i="26"/>
  <c r="F1387" i="26"/>
  <c r="F1394" i="26"/>
  <c r="F1395" i="26"/>
  <c r="F1399" i="26"/>
  <c r="F1204" i="26"/>
  <c r="F1176" i="26"/>
  <c r="F1131" i="26"/>
  <c r="F1119" i="26"/>
  <c r="F1066" i="26"/>
  <c r="F1047" i="26"/>
  <c r="F1033" i="26"/>
  <c r="F1261" i="26"/>
  <c r="F1315" i="26"/>
  <c r="F1337" i="26"/>
  <c r="F1359" i="26"/>
  <c r="F1375" i="26"/>
  <c r="F1410" i="26"/>
  <c r="F1308" i="26"/>
  <c r="F1236" i="26"/>
  <c r="F1237" i="26"/>
  <c r="F1276" i="26"/>
  <c r="F1089" i="26"/>
  <c r="F1162" i="26"/>
  <c r="F1406" i="26"/>
  <c r="F1355" i="26"/>
  <c r="F1391" i="26"/>
  <c r="F1408" i="26"/>
  <c r="F1392" i="26"/>
  <c r="F1377" i="26"/>
  <c r="F1309" i="26"/>
  <c r="F1271" i="26"/>
  <c r="F1354" i="26"/>
  <c r="F1345" i="26"/>
  <c r="F1077" i="26"/>
  <c r="F1051" i="26"/>
  <c r="F1097" i="26"/>
  <c r="F1028" i="26"/>
  <c r="F1044" i="26"/>
  <c r="F1060" i="26"/>
  <c r="F1076" i="26"/>
  <c r="F1134" i="26"/>
  <c r="F1171" i="26"/>
  <c r="F1170" i="26"/>
  <c r="F1186" i="26"/>
  <c r="F1104" i="26"/>
  <c r="F1120" i="26"/>
  <c r="F1136" i="26"/>
  <c r="F1152" i="26"/>
  <c r="F1161" i="26"/>
  <c r="F1177" i="26"/>
  <c r="F1190" i="26"/>
  <c r="F1194" i="26"/>
  <c r="F1198" i="26"/>
  <c r="F1202" i="26"/>
  <c r="F1206" i="26"/>
  <c r="F1210" i="26"/>
  <c r="F1214" i="26"/>
  <c r="F1222" i="26"/>
  <c r="F1189" i="26"/>
  <c r="F1197" i="26"/>
  <c r="F1205" i="26"/>
  <c r="F1213" i="26"/>
  <c r="F1220" i="26"/>
  <c r="F1279" i="26"/>
  <c r="F1263" i="26"/>
  <c r="F1287" i="26"/>
  <c r="F1368" i="26"/>
  <c r="F1348" i="26"/>
  <c r="F1286" i="26"/>
  <c r="F1267" i="26"/>
  <c r="F1234" i="26"/>
  <c r="F1372" i="26"/>
  <c r="F1401" i="26"/>
  <c r="F1385" i="26"/>
  <c r="F1323" i="26"/>
  <c r="F1283" i="26"/>
  <c r="F1020" i="26"/>
  <c r="F1019" i="26"/>
  <c r="F1313" i="26"/>
  <c r="F1280" i="26"/>
  <c r="F1268" i="26"/>
  <c r="F1252" i="26"/>
  <c r="F1017" i="26"/>
  <c r="F996" i="26"/>
  <c r="F999" i="26"/>
  <c r="F1011" i="26"/>
  <c r="F1015" i="26"/>
  <c r="F1009" i="26"/>
  <c r="F1004" i="26"/>
  <c r="F1240" i="26"/>
  <c r="F1251" i="26"/>
  <c r="F1328" i="26"/>
  <c r="F1281" i="26"/>
  <c r="F1347" i="26"/>
  <c r="F1299" i="26"/>
  <c r="F1081" i="26"/>
  <c r="F1079" i="26"/>
  <c r="F1087" i="26"/>
  <c r="F1056" i="26"/>
  <c r="F1129" i="26"/>
  <c r="F1137" i="26"/>
  <c r="F1159" i="26"/>
  <c r="F1093" i="26"/>
  <c r="F1049" i="26"/>
  <c r="F1123" i="26"/>
  <c r="F1266" i="26"/>
  <c r="F1103" i="26"/>
  <c r="F1166" i="26"/>
  <c r="F1390" i="26"/>
  <c r="F1363" i="26"/>
  <c r="F1353" i="26"/>
  <c r="F1338" i="26"/>
  <c r="F1318" i="26"/>
  <c r="F1269" i="26"/>
  <c r="F1021" i="26"/>
  <c r="F1362" i="26"/>
  <c r="F1325" i="26"/>
  <c r="F1073" i="26"/>
  <c r="F1055" i="26"/>
  <c r="F1067" i="26"/>
  <c r="F1075" i="26"/>
  <c r="F1083" i="26"/>
  <c r="F1114" i="26"/>
  <c r="F1032" i="26"/>
  <c r="F1048" i="26"/>
  <c r="F1064" i="26"/>
  <c r="F1080" i="26"/>
  <c r="F1145" i="26"/>
  <c r="F1149" i="26"/>
  <c r="F1153" i="26"/>
  <c r="F1155" i="26"/>
  <c r="F1163" i="26"/>
  <c r="F1182" i="26"/>
  <c r="F1199" i="26"/>
  <c r="F1092" i="26"/>
  <c r="F1108" i="26"/>
  <c r="F1124" i="26"/>
  <c r="F1140" i="26"/>
  <c r="F1211" i="26"/>
  <c r="F1165" i="26"/>
  <c r="F1181" i="26"/>
  <c r="F1217" i="26"/>
  <c r="F1225" i="26"/>
  <c r="F1216" i="26"/>
  <c r="F1321" i="26"/>
  <c r="F1317" i="26"/>
  <c r="F1303" i="26"/>
  <c r="F1296" i="26"/>
  <c r="F1376" i="26"/>
  <c r="F1352" i="26"/>
  <c r="F1341" i="26"/>
  <c r="F1232" i="26"/>
  <c r="F1380" i="26"/>
  <c r="F1405" i="26"/>
  <c r="F1389" i="26"/>
  <c r="F1231" i="26"/>
  <c r="F1384" i="26"/>
  <c r="F1334" i="26"/>
  <c r="F1331" i="26"/>
  <c r="F1305" i="26"/>
  <c r="F1260" i="26"/>
  <c r="F1256" i="26"/>
  <c r="F993" i="26"/>
  <c r="F1007" i="26"/>
  <c r="F1006" i="26"/>
  <c r="F1010" i="26"/>
  <c r="F1014" i="26"/>
  <c r="F997" i="26"/>
  <c r="F1000" i="26"/>
  <c r="F1005" i="26"/>
  <c r="F1262" i="26"/>
  <c r="F1158" i="26"/>
  <c r="F1310" i="26"/>
  <c r="F1379" i="26"/>
  <c r="F1369" i="26"/>
  <c r="F1346" i="26"/>
  <c r="F1022" i="26"/>
  <c r="F1111" i="26"/>
  <c r="F1071" i="26"/>
  <c r="F1024" i="26"/>
  <c r="F1072" i="26"/>
  <c r="F1138" i="26"/>
  <c r="F1167" i="26"/>
  <c r="F1247" i="26"/>
  <c r="F1113" i="26"/>
  <c r="F1330" i="26"/>
  <c r="F1255" i="26"/>
  <c r="F1154" i="26"/>
  <c r="F1371" i="26"/>
  <c r="F1238" i="26"/>
  <c r="F1398" i="26"/>
  <c r="F1343" i="26"/>
  <c r="F1400" i="26"/>
  <c r="F1361" i="26"/>
  <c r="F1246" i="26"/>
  <c r="F1370" i="26"/>
  <c r="F1300" i="26"/>
  <c r="F1270" i="26"/>
  <c r="F1249" i="26"/>
  <c r="F1117" i="26"/>
  <c r="F1101" i="26"/>
  <c r="F1069" i="26"/>
  <c r="F1085" i="26"/>
  <c r="F1059" i="26"/>
  <c r="F1090" i="26"/>
  <c r="F1110" i="26"/>
  <c r="F1133" i="26"/>
  <c r="F1036" i="26"/>
  <c r="F1052" i="26"/>
  <c r="F1068" i="26"/>
  <c r="F1084" i="26"/>
  <c r="F1142" i="26"/>
  <c r="F1141" i="26"/>
  <c r="F1146" i="26"/>
  <c r="F1150" i="26"/>
  <c r="F1175" i="26"/>
  <c r="F1179" i="26"/>
  <c r="F1187" i="26"/>
  <c r="F1183" i="26"/>
  <c r="F1178" i="26"/>
  <c r="F1096" i="26"/>
  <c r="F1112" i="26"/>
  <c r="F1128" i="26"/>
  <c r="F1144" i="26"/>
  <c r="F1203" i="26"/>
  <c r="F1169" i="26"/>
  <c r="F1185" i="26"/>
  <c r="F1218" i="26"/>
  <c r="F1226" i="26"/>
  <c r="F1193" i="26"/>
  <c r="F1201" i="26"/>
  <c r="F1209" i="26"/>
  <c r="F1228" i="26"/>
  <c r="F1293" i="26"/>
  <c r="F1239" i="26"/>
  <c r="F1356" i="26"/>
  <c r="F1250" i="26"/>
  <c r="F1409" i="26"/>
  <c r="F1393" i="26"/>
  <c r="F1333" i="26"/>
  <c r="F1288" i="26"/>
  <c r="F1322" i="26"/>
  <c r="F1258" i="26"/>
  <c r="F1297" i="26"/>
  <c r="F1289" i="26"/>
  <c r="F1274" i="26"/>
  <c r="F1013" i="26"/>
  <c r="F1003" i="26"/>
  <c r="F994" i="26"/>
  <c r="F1002" i="26"/>
  <c r="F1312" i="26"/>
  <c r="F1378" i="26"/>
  <c r="F1065" i="26"/>
  <c r="F1063" i="26"/>
  <c r="F1040" i="26"/>
  <c r="F1088" i="26"/>
  <c r="F1191" i="26"/>
  <c r="F1100" i="26"/>
  <c r="F1157" i="26"/>
  <c r="F1221" i="26"/>
  <c r="F1335" i="26"/>
  <c r="F1295" i="26"/>
  <c r="F1278" i="26"/>
  <c r="F1230" i="26"/>
  <c r="F1245" i="26"/>
  <c r="F1243" i="26"/>
  <c r="F1148" i="26"/>
  <c r="F1229" i="26"/>
  <c r="F1284" i="26"/>
  <c r="F1282" i="26"/>
  <c r="F998" i="26"/>
  <c r="F1016" i="26"/>
  <c r="F1116" i="26"/>
  <c r="F1173" i="26"/>
  <c r="F1224" i="26"/>
  <c r="F1360" i="26"/>
  <c r="F1301" i="26"/>
  <c r="F1001" i="26"/>
  <c r="F995" i="26"/>
  <c r="F1319" i="26"/>
  <c r="F1397" i="26"/>
  <c r="F1342" i="26"/>
  <c r="F1008" i="26"/>
  <c r="F1174" i="26"/>
  <c r="F1207" i="26"/>
  <c r="F1132" i="26"/>
  <c r="F1195" i="26"/>
  <c r="F1304" i="26"/>
  <c r="F1248" i="26"/>
  <c r="F1364" i="26"/>
  <c r="F1326" i="26"/>
  <c r="F1339" i="26"/>
  <c r="F1272" i="26"/>
  <c r="F1264" i="26"/>
  <c r="F1012" i="26"/>
  <c r="F3710" i="26"/>
  <c r="F3705" i="26"/>
  <c r="F3702" i="26"/>
  <c r="F3697" i="26"/>
  <c r="F3677" i="26"/>
  <c r="F3729" i="26"/>
  <c r="F3721" i="26"/>
  <c r="F3718" i="26"/>
  <c r="F3713" i="26"/>
  <c r="F3709" i="26"/>
  <c r="F3701" i="26"/>
  <c r="F3681" i="26"/>
  <c r="F3737" i="26"/>
  <c r="F3717" i="26"/>
  <c r="F3689" i="26"/>
  <c r="F3685" i="26"/>
  <c r="F3664" i="26"/>
  <c r="F3652" i="26"/>
  <c r="F3733" i="26"/>
  <c r="F3725" i="26"/>
  <c r="F3693" i="26"/>
  <c r="F3673" i="26"/>
  <c r="F3668" i="26"/>
  <c r="F3656" i="26"/>
  <c r="F3626" i="26"/>
  <c r="F3610" i="26"/>
  <c r="F3606" i="26"/>
  <c r="F3602" i="26"/>
  <c r="F3667" i="26"/>
  <c r="F3660" i="26"/>
  <c r="F3630" i="26"/>
  <c r="F3614" i="26"/>
  <c r="F3601" i="26"/>
  <c r="F3598" i="26"/>
  <c r="F3590" i="26"/>
  <c r="F3582" i="26"/>
  <c r="F3565" i="26"/>
  <c r="F3642" i="26"/>
  <c r="F3634" i="26"/>
  <c r="F3618" i="26"/>
  <c r="F3648" i="26"/>
  <c r="F3638" i="26"/>
  <c r="F3622" i="26"/>
  <c r="F3594" i="26"/>
  <c r="F3586" i="26"/>
  <c r="F3577" i="26"/>
  <c r="F3573" i="26"/>
  <c r="F3569" i="26"/>
  <c r="F3561" i="26"/>
  <c r="F3559" i="26"/>
  <c r="F3549" i="26"/>
  <c r="F3547" i="26"/>
  <c r="F3520" i="26"/>
  <c r="F3516" i="26"/>
  <c r="F3512" i="26"/>
  <c r="F3504" i="26"/>
  <c r="F3496" i="26"/>
  <c r="F3535" i="26"/>
  <c r="F3567" i="26"/>
  <c r="F3563" i="26"/>
  <c r="F3553" i="26"/>
  <c r="F3551" i="26"/>
  <c r="F3541" i="26"/>
  <c r="F3539" i="26"/>
  <c r="F3527" i="26"/>
  <c r="F3524" i="26"/>
  <c r="F3508" i="26"/>
  <c r="F3500" i="26"/>
  <c r="F3492" i="26"/>
  <c r="F3484" i="26"/>
  <c r="F3476" i="26"/>
  <c r="F3468" i="26"/>
  <c r="F3460" i="26"/>
  <c r="F3456" i="26"/>
  <c r="F3455" i="26"/>
  <c r="F3453" i="26"/>
  <c r="F3408" i="26"/>
  <c r="F3405" i="26"/>
  <c r="F3575" i="26"/>
  <c r="F3571" i="26"/>
  <c r="F3557" i="26"/>
  <c r="F3555" i="26"/>
  <c r="F3543" i="26"/>
  <c r="F3515" i="26"/>
  <c r="F3464" i="26"/>
  <c r="F3451" i="26"/>
  <c r="F3445" i="26"/>
  <c r="F3437" i="26"/>
  <c r="F3429" i="26"/>
  <c r="F3421" i="26"/>
  <c r="F3413" i="26"/>
  <c r="F3404" i="26"/>
  <c r="F3488" i="26"/>
  <c r="F3480" i="26"/>
  <c r="F3449" i="26"/>
  <c r="F3441" i="26"/>
  <c r="F3433" i="26"/>
  <c r="F3425" i="26"/>
  <c r="F3417" i="26"/>
  <c r="F3409" i="26"/>
  <c r="F3393" i="26"/>
  <c r="F3472" i="26"/>
  <c r="F3389" i="26"/>
  <c r="F3381" i="26"/>
  <c r="F3365" i="26"/>
  <c r="F3349" i="26"/>
  <c r="F3333" i="26"/>
  <c r="F3328" i="26"/>
  <c r="F3320" i="26"/>
  <c r="F3315" i="26"/>
  <c r="F3308" i="26"/>
  <c r="F3300" i="26"/>
  <c r="F3288" i="26"/>
  <c r="F3280" i="26"/>
  <c r="F3275" i="26"/>
  <c r="F3397" i="26"/>
  <c r="F3385" i="26"/>
  <c r="F3369" i="26"/>
  <c r="F3353" i="26"/>
  <c r="F3337" i="26"/>
  <c r="F3401" i="26"/>
  <c r="F3396" i="26"/>
  <c r="F3373" i="26"/>
  <c r="F3357" i="26"/>
  <c r="F3341" i="26"/>
  <c r="F3324" i="26"/>
  <c r="F3312" i="26"/>
  <c r="F3304" i="26"/>
  <c r="F3296" i="26"/>
  <c r="F3291" i="26"/>
  <c r="F3284" i="26"/>
  <c r="F3400" i="26"/>
  <c r="F3392" i="26"/>
  <c r="F3377" i="26"/>
  <c r="F3361" i="26"/>
  <c r="F3345" i="26"/>
  <c r="F3316" i="26"/>
  <c r="F3276" i="26"/>
  <c r="F3272" i="26"/>
  <c r="F3252" i="26"/>
  <c r="F3228" i="26"/>
  <c r="F3224" i="26"/>
  <c r="F3208" i="26"/>
  <c r="F3192" i="26"/>
  <c r="F3176" i="26"/>
  <c r="F3160" i="26"/>
  <c r="F3148" i="26"/>
  <c r="F3292" i="26"/>
  <c r="F3244" i="26"/>
  <c r="F3240" i="26"/>
  <c r="F3232" i="26"/>
  <c r="F3227" i="26"/>
  <c r="F3212" i="26"/>
  <c r="F3196" i="26"/>
  <c r="F3180" i="26"/>
  <c r="F3164" i="26"/>
  <c r="F3144" i="26"/>
  <c r="F3268" i="26"/>
  <c r="F3260" i="26"/>
  <c r="F3256" i="26"/>
  <c r="F3248" i="26"/>
  <c r="F3243" i="26"/>
  <c r="F3216" i="26"/>
  <c r="F3200" i="26"/>
  <c r="F3184" i="26"/>
  <c r="F3168" i="26"/>
  <c r="F3319" i="26"/>
  <c r="F3264" i="26"/>
  <c r="F3259" i="26"/>
  <c r="F3236" i="26"/>
  <c r="F3220" i="26"/>
  <c r="F3204" i="26"/>
  <c r="F3188" i="26"/>
  <c r="F3172" i="26"/>
  <c r="F3156" i="26"/>
  <c r="F3152" i="26"/>
  <c r="F3136" i="26"/>
  <c r="F3132" i="26"/>
  <c r="F3128" i="26"/>
  <c r="F3124" i="26"/>
  <c r="F3140" i="26"/>
  <c r="F3078" i="26"/>
  <c r="F3075" i="26"/>
  <c r="F3064" i="26"/>
  <c r="F3062" i="26"/>
  <c r="F3059" i="26"/>
  <c r="F3050" i="26"/>
  <c r="F3048" i="26"/>
  <c r="F3034" i="26"/>
  <c r="F3032" i="26"/>
  <c r="F3018" i="26"/>
  <c r="F3016" i="26"/>
  <c r="F3002" i="26"/>
  <c r="F3000" i="26"/>
  <c r="F3120" i="26"/>
  <c r="F3116" i="26"/>
  <c r="F3112" i="26"/>
  <c r="F3108" i="26"/>
  <c r="F3104" i="26"/>
  <c r="F3100" i="26"/>
  <c r="F3096" i="26"/>
  <c r="F3092" i="26"/>
  <c r="F3088" i="26"/>
  <c r="F3084" i="26"/>
  <c r="F3080" i="26"/>
  <c r="F3076" i="26"/>
  <c r="F3074" i="26"/>
  <c r="F3071" i="26"/>
  <c r="F3060" i="26"/>
  <c r="F3058" i="26"/>
  <c r="F3055" i="26"/>
  <c r="F3046" i="26"/>
  <c r="F3044" i="26"/>
  <c r="F3030" i="26"/>
  <c r="F3028" i="26"/>
  <c r="F3072" i="26"/>
  <c r="F3070" i="26"/>
  <c r="F3067" i="26"/>
  <c r="F3056" i="26"/>
  <c r="F3054" i="26"/>
  <c r="F3042" i="26"/>
  <c r="F3040" i="26"/>
  <c r="F3026" i="26"/>
  <c r="F3024" i="26"/>
  <c r="F3010" i="26"/>
  <c r="F3079" i="26"/>
  <c r="F3068" i="26"/>
  <c r="F3066" i="26"/>
  <c r="F3063" i="26"/>
  <c r="F3052" i="26"/>
  <c r="F3038" i="26"/>
  <c r="F3036" i="26"/>
  <c r="F3022" i="26"/>
  <c r="F3020" i="26"/>
  <c r="F3006" i="26"/>
  <c r="F3004" i="26"/>
  <c r="F2990" i="26"/>
  <c r="F2988" i="26"/>
  <c r="F2974" i="26"/>
  <c r="F2972" i="26"/>
  <c r="F2958" i="26"/>
  <c r="F2956" i="26"/>
  <c r="F2942" i="26"/>
  <c r="F3014" i="26"/>
  <c r="F3008" i="26"/>
  <c r="F2984" i="26"/>
  <c r="F2978" i="26"/>
  <c r="F2964" i="26"/>
  <c r="F2954" i="26"/>
  <c r="F2944" i="26"/>
  <c r="F2938" i="26"/>
  <c r="F2936" i="26"/>
  <c r="F2926" i="26"/>
  <c r="F2924" i="26"/>
  <c r="F2918" i="26"/>
  <c r="F2916" i="26"/>
  <c r="F2910" i="26"/>
  <c r="F2908" i="26"/>
  <c r="F2902" i="26"/>
  <c r="F2900" i="26"/>
  <c r="F2894" i="26"/>
  <c r="F2892" i="26"/>
  <c r="F2886" i="26"/>
  <c r="F2884" i="26"/>
  <c r="F2878" i="26"/>
  <c r="F2876" i="26"/>
  <c r="F2870" i="26"/>
  <c r="F2868" i="26"/>
  <c r="F2862" i="26"/>
  <c r="F2860" i="26"/>
  <c r="F2854" i="26"/>
  <c r="F2852" i="26"/>
  <c r="F2836" i="26"/>
  <c r="F2820" i="26"/>
  <c r="F2804" i="26"/>
  <c r="F2998" i="26"/>
  <c r="F2996" i="26"/>
  <c r="F2982" i="26"/>
  <c r="F2968" i="26"/>
  <c r="F2962" i="26"/>
  <c r="F2948" i="26"/>
  <c r="F2934" i="26"/>
  <c r="F2932" i="26"/>
  <c r="F3012" i="26"/>
  <c r="F2994" i="26"/>
  <c r="F2992" i="26"/>
  <c r="F2986" i="26"/>
  <c r="F2976" i="26"/>
  <c r="F2966" i="26"/>
  <c r="F2952" i="26"/>
  <c r="F2946" i="26"/>
  <c r="F2930" i="26"/>
  <c r="F2928" i="26"/>
  <c r="F2922" i="26"/>
  <c r="F2920" i="26"/>
  <c r="F2914" i="26"/>
  <c r="F2912" i="26"/>
  <c r="F2906" i="26"/>
  <c r="F2904" i="26"/>
  <c r="F2898" i="26"/>
  <c r="F2896" i="26"/>
  <c r="F2890" i="26"/>
  <c r="F2888" i="26"/>
  <c r="F2882" i="26"/>
  <c r="F2880" i="26"/>
  <c r="F2874" i="26"/>
  <c r="F2872" i="26"/>
  <c r="F2866" i="26"/>
  <c r="F2864" i="26"/>
  <c r="F2858" i="26"/>
  <c r="F2856" i="26"/>
  <c r="F2850" i="26"/>
  <c r="F2848" i="26"/>
  <c r="F2844" i="26"/>
  <c r="F2840" i="26"/>
  <c r="F2828" i="26"/>
  <c r="F2824" i="26"/>
  <c r="F2812" i="26"/>
  <c r="F2808" i="26"/>
  <c r="F2792" i="26"/>
  <c r="F2776" i="26"/>
  <c r="F2756" i="26"/>
  <c r="F2752" i="26"/>
  <c r="F2740" i="26"/>
  <c r="F2736" i="26"/>
  <c r="F2724" i="26"/>
  <c r="F2720" i="26"/>
  <c r="F2708" i="26"/>
  <c r="F2704" i="26"/>
  <c r="F2688" i="26"/>
  <c r="F2980" i="26"/>
  <c r="F2970" i="26"/>
  <c r="F2960" i="26"/>
  <c r="F2950" i="26"/>
  <c r="F2940" i="26"/>
  <c r="F2832" i="26"/>
  <c r="F2816" i="26"/>
  <c r="F2788" i="26"/>
  <c r="F2728" i="26"/>
  <c r="F2692" i="26"/>
  <c r="F2672" i="26"/>
  <c r="F2656" i="26"/>
  <c r="F2644" i="26"/>
  <c r="F2628" i="26"/>
  <c r="F2612" i="26"/>
  <c r="F2596" i="26"/>
  <c r="F2580" i="26"/>
  <c r="F2564" i="26"/>
  <c r="F2712" i="26"/>
  <c r="F2640" i="26"/>
  <c r="F2624" i="26"/>
  <c r="F2608" i="26"/>
  <c r="F2592" i="26"/>
  <c r="F2576" i="26"/>
  <c r="F2560" i="26"/>
  <c r="F2549" i="26"/>
  <c r="F2541" i="26"/>
  <c r="F2533" i="26"/>
  <c r="F2525" i="26"/>
  <c r="F2517" i="26"/>
  <c r="F2509" i="26"/>
  <c r="F2501" i="26"/>
  <c r="F2493" i="26"/>
  <c r="F2485" i="26"/>
  <c r="F2477" i="26"/>
  <c r="F2469" i="26"/>
  <c r="F2461" i="26"/>
  <c r="F2453" i="26"/>
  <c r="F2445" i="26"/>
  <c r="F2437" i="26"/>
  <c r="F2429" i="26"/>
  <c r="F2421" i="26"/>
  <c r="F2413" i="26"/>
  <c r="F2405" i="26"/>
  <c r="F2397" i="26"/>
  <c r="F2389" i="26"/>
  <c r="F2381" i="26"/>
  <c r="F2772" i="26"/>
  <c r="F2760" i="26"/>
  <c r="F2676" i="26"/>
  <c r="F2660" i="26"/>
  <c r="F2744" i="26"/>
  <c r="F2553" i="26"/>
  <c r="F2545" i="26"/>
  <c r="F2537" i="26"/>
  <c r="F2529" i="26"/>
  <c r="F2521" i="26"/>
  <c r="F2513" i="26"/>
  <c r="F2505" i="26"/>
  <c r="F2497" i="26"/>
  <c r="F2489" i="26"/>
  <c r="F2481" i="26"/>
  <c r="F2473" i="26"/>
  <c r="F2465" i="26"/>
  <c r="F2457" i="26"/>
  <c r="F2449" i="26"/>
  <c r="F2441" i="26"/>
  <c r="F2433" i="26"/>
  <c r="F2425" i="26"/>
  <c r="F2417" i="26"/>
  <c r="F2409" i="26"/>
  <c r="F2401" i="26"/>
  <c r="F2393" i="26"/>
  <c r="F2385" i="26"/>
  <c r="F2377" i="26"/>
  <c r="F2369" i="26"/>
  <c r="F2361" i="26"/>
  <c r="F2249" i="26"/>
  <c r="F2217" i="26"/>
  <c r="F2185" i="26"/>
  <c r="F2153" i="26"/>
  <c r="F2121" i="26"/>
  <c r="F2097" i="26"/>
  <c r="F2085" i="26"/>
  <c r="F2065" i="26"/>
  <c r="F2053" i="26"/>
  <c r="F2353" i="26"/>
  <c r="F2345" i="26"/>
  <c r="F2337" i="26"/>
  <c r="F2329" i="26"/>
  <c r="F2321" i="26"/>
  <c r="F2313" i="26"/>
  <c r="F2305" i="26"/>
  <c r="F2297" i="26"/>
  <c r="F2289" i="26"/>
  <c r="F2281" i="26"/>
  <c r="F2273" i="26"/>
  <c r="F2261" i="26"/>
  <c r="F2253" i="26"/>
  <c r="F2241" i="26"/>
  <c r="F2229" i="26"/>
  <c r="F2221" i="26"/>
  <c r="F2209" i="26"/>
  <c r="F2197" i="26"/>
  <c r="F2189" i="26"/>
  <c r="F2177" i="26"/>
  <c r="F2165" i="26"/>
  <c r="F2157" i="26"/>
  <c r="F2145" i="26"/>
  <c r="F2133" i="26"/>
  <c r="F2125" i="26"/>
  <c r="F2113" i="26"/>
  <c r="F2105" i="26"/>
  <c r="F2093" i="26"/>
  <c r="F2073" i="26"/>
  <c r="F2061" i="26"/>
  <c r="F2041" i="26"/>
  <c r="F2029" i="26"/>
  <c r="F2265" i="26"/>
  <c r="F2233" i="26"/>
  <c r="F2201" i="26"/>
  <c r="F2169" i="26"/>
  <c r="F2137" i="26"/>
  <c r="F2101" i="26"/>
  <c r="F2081" i="26"/>
  <c r="F2069" i="26"/>
  <c r="F2049" i="26"/>
  <c r="F2037" i="26"/>
  <c r="F2017" i="26"/>
  <c r="F2005" i="26"/>
  <c r="F2373" i="26"/>
  <c r="F2365" i="26"/>
  <c r="F2357" i="26"/>
  <c r="F2349" i="26"/>
  <c r="F2341" i="26"/>
  <c r="F2333" i="26"/>
  <c r="F2325" i="26"/>
  <c r="F2317" i="26"/>
  <c r="F2309" i="26"/>
  <c r="F2301" i="26"/>
  <c r="F2293" i="26"/>
  <c r="F2285" i="26"/>
  <c r="F2277" i="26"/>
  <c r="F2269" i="26"/>
  <c r="F2257" i="26"/>
  <c r="F2245" i="26"/>
  <c r="F2237" i="26"/>
  <c r="F2225" i="26"/>
  <c r="F2213" i="26"/>
  <c r="F2205" i="26"/>
  <c r="F2193" i="26"/>
  <c r="F2181" i="26"/>
  <c r="F2173" i="26"/>
  <c r="F2161" i="26"/>
  <c r="F2149" i="26"/>
  <c r="F2141" i="26"/>
  <c r="F2129" i="26"/>
  <c r="F2117" i="26"/>
  <c r="F2109" i="26"/>
  <c r="F2089" i="26"/>
  <c r="F2077" i="26"/>
  <c r="F2057" i="26"/>
  <c r="F2045" i="26"/>
  <c r="F2025" i="26"/>
  <c r="F2013" i="26"/>
  <c r="F1993" i="26"/>
  <c r="F1733" i="26"/>
  <c r="F1721" i="26"/>
  <c r="F1669" i="26"/>
  <c r="F1637" i="26"/>
  <c r="F1605" i="26"/>
  <c r="F1589" i="26"/>
  <c r="F1573" i="26"/>
  <c r="F1557" i="26"/>
  <c r="F2021" i="26"/>
  <c r="F2001" i="26"/>
  <c r="F1989" i="26"/>
  <c r="F1717" i="26"/>
  <c r="F1705" i="26"/>
  <c r="F1657" i="26"/>
  <c r="F1625" i="26"/>
  <c r="F1553" i="26"/>
  <c r="F1997" i="26"/>
  <c r="F1865" i="26"/>
  <c r="F1849" i="26"/>
  <c r="F1833" i="26"/>
  <c r="F1817" i="26"/>
  <c r="F1801" i="26"/>
  <c r="F1785" i="26"/>
  <c r="F1769" i="26"/>
  <c r="F2033" i="26"/>
  <c r="F2009" i="26"/>
  <c r="F1985" i="26"/>
  <c r="F1877" i="26"/>
  <c r="F1861" i="26"/>
  <c r="F1845" i="26"/>
  <c r="F1829" i="26"/>
  <c r="F1813" i="26"/>
  <c r="F1797" i="26"/>
  <c r="F1781" i="26"/>
  <c r="F1765" i="26"/>
  <c r="F1749" i="26"/>
  <c r="F1737" i="26"/>
  <c r="F1689" i="26"/>
  <c r="F1541" i="26"/>
  <c r="F1521" i="26"/>
  <c r="F1477" i="26"/>
  <c r="F1431" i="26"/>
  <c r="F1415" i="26"/>
  <c r="F1653" i="26"/>
  <c r="F1621" i="26"/>
  <c r="F1493" i="26"/>
  <c r="F1473" i="26"/>
  <c r="F1435" i="26"/>
  <c r="F1419" i="26"/>
  <c r="F978" i="26"/>
  <c r="F962" i="26"/>
  <c r="F946" i="26"/>
  <c r="F930" i="26"/>
  <c r="F914" i="26"/>
  <c r="F898" i="26"/>
  <c r="F882" i="26"/>
  <c r="F866" i="26"/>
  <c r="F850" i="26"/>
  <c r="F1753" i="26"/>
  <c r="F1685" i="26"/>
  <c r="F1673" i="26"/>
  <c r="F1641" i="26"/>
  <c r="F1601" i="26"/>
  <c r="F1585" i="26"/>
  <c r="F1569" i="26"/>
  <c r="F1509" i="26"/>
  <c r="F1489" i="26"/>
  <c r="F1457" i="26"/>
  <c r="F1441" i="26"/>
  <c r="F1423" i="26"/>
  <c r="F1701" i="26"/>
  <c r="F1537" i="26"/>
  <c r="F1525" i="26"/>
  <c r="F1505" i="26"/>
  <c r="F1453" i="26"/>
  <c r="F1427" i="26"/>
  <c r="F1411" i="26"/>
  <c r="F987" i="26"/>
  <c r="F971" i="26"/>
  <c r="F955" i="26"/>
  <c r="F939" i="26"/>
  <c r="F923" i="26"/>
  <c r="F907" i="26"/>
  <c r="F891" i="26"/>
  <c r="F875" i="26"/>
  <c r="F859" i="26"/>
  <c r="F843" i="26"/>
  <c r="F827" i="26"/>
  <c r="F847" i="26"/>
  <c r="F879" i="26"/>
  <c r="F911" i="26"/>
  <c r="F943" i="26"/>
  <c r="F975" i="26"/>
  <c r="F831" i="26"/>
  <c r="F823" i="26"/>
  <c r="F839" i="26"/>
  <c r="F855" i="26"/>
  <c r="F871" i="26"/>
  <c r="F887" i="26"/>
  <c r="F903" i="26"/>
  <c r="F919" i="26"/>
  <c r="F935" i="26"/>
  <c r="F951" i="26"/>
  <c r="F967" i="26"/>
  <c r="F983" i="26"/>
  <c r="F822" i="26"/>
  <c r="F886" i="26"/>
  <c r="F950" i="26"/>
  <c r="F815" i="26"/>
  <c r="F863" i="26"/>
  <c r="F895" i="26"/>
  <c r="F927" i="26"/>
  <c r="F959" i="26"/>
  <c r="F991" i="26"/>
  <c r="F830" i="26"/>
  <c r="F846" i="26"/>
  <c r="F862" i="26"/>
  <c r="F878" i="26"/>
  <c r="F894" i="26"/>
  <c r="F910" i="26"/>
  <c r="F926" i="26"/>
  <c r="F942" i="26"/>
  <c r="F958" i="26"/>
  <c r="F974" i="26"/>
  <c r="F990" i="26"/>
  <c r="F838" i="26"/>
  <c r="F902" i="26"/>
  <c r="F966" i="26"/>
  <c r="F870" i="26"/>
  <c r="F819" i="26"/>
  <c r="F835" i="26"/>
  <c r="F899" i="26"/>
  <c r="F963" i="26"/>
  <c r="F2680" i="26"/>
  <c r="F3003" i="26"/>
  <c r="F2995" i="26"/>
  <c r="F3051" i="26"/>
  <c r="F3039" i="26"/>
  <c r="F3251" i="26"/>
  <c r="F3267" i="26"/>
  <c r="F3339" i="26"/>
  <c r="F3356" i="26"/>
  <c r="F3299" i="26"/>
  <c r="F3335" i="26"/>
  <c r="F3352" i="26"/>
  <c r="F3363" i="26"/>
  <c r="F3380" i="26"/>
  <c r="F3344" i="26"/>
  <c r="F3387" i="26"/>
  <c r="F3574" i="26"/>
  <c r="F3629" i="26"/>
  <c r="F3609" i="26"/>
  <c r="F3621" i="26"/>
  <c r="F3700" i="26"/>
  <c r="F918" i="26"/>
  <c r="F883" i="26"/>
  <c r="F947" i="26"/>
  <c r="F2664" i="26"/>
  <c r="F2568" i="26"/>
  <c r="F2600" i="26"/>
  <c r="F2632" i="26"/>
  <c r="F2696" i="26"/>
  <c r="F2987" i="26"/>
  <c r="F2979" i="26"/>
  <c r="F3043" i="26"/>
  <c r="F3047" i="26"/>
  <c r="F3035" i="26"/>
  <c r="F3023" i="26"/>
  <c r="F3271" i="26"/>
  <c r="F3340" i="26"/>
  <c r="F3307" i="26"/>
  <c r="F3336" i="26"/>
  <c r="F3383" i="26"/>
  <c r="F3347" i="26"/>
  <c r="F3364" i="26"/>
  <c r="F3323" i="26"/>
  <c r="F3375" i="26"/>
  <c r="F3388" i="26"/>
  <c r="F3407" i="26"/>
  <c r="F3391" i="26"/>
  <c r="F3566" i="26"/>
  <c r="F3578" i="26"/>
  <c r="F3545" i="26"/>
  <c r="F3671" i="26"/>
  <c r="F3613" i="26"/>
  <c r="F3597" i="26"/>
  <c r="F3741" i="26"/>
  <c r="F934" i="26"/>
  <c r="F818" i="26"/>
  <c r="F867" i="26"/>
  <c r="F931" i="26"/>
  <c r="F2648" i="26"/>
  <c r="F3027" i="26"/>
  <c r="F3031" i="26"/>
  <c r="F3019" i="26"/>
  <c r="F3007" i="26"/>
  <c r="F3371" i="26"/>
  <c r="F3287" i="26"/>
  <c r="F3367" i="26"/>
  <c r="F3384" i="26"/>
  <c r="F3331" i="26"/>
  <c r="F3348" i="26"/>
  <c r="F3403" i="26"/>
  <c r="F3303" i="26"/>
  <c r="F3359" i="26"/>
  <c r="F3376" i="26"/>
  <c r="F3531" i="26"/>
  <c r="F3395" i="26"/>
  <c r="F3617" i="26"/>
  <c r="F3675" i="26"/>
  <c r="F3659" i="26"/>
  <c r="F854" i="26"/>
  <c r="F982" i="26"/>
  <c r="F834" i="26"/>
  <c r="F851" i="26"/>
  <c r="F915" i="26"/>
  <c r="F979" i="26"/>
  <c r="F2584" i="26"/>
  <c r="F2616" i="26"/>
  <c r="F2999" i="26"/>
  <c r="F2983" i="26"/>
  <c r="F3011" i="26"/>
  <c r="F3015" i="26"/>
  <c r="F2991" i="26"/>
  <c r="F3239" i="26"/>
  <c r="F3223" i="26"/>
  <c r="F3235" i="26"/>
  <c r="F3255" i="26"/>
  <c r="F3355" i="26"/>
  <c r="F3372" i="26"/>
  <c r="F3327" i="26"/>
  <c r="F3351" i="26"/>
  <c r="F3368" i="26"/>
  <c r="F3332" i="26"/>
  <c r="F3379" i="26"/>
  <c r="F3283" i="26"/>
  <c r="F3311" i="26"/>
  <c r="F3343" i="26"/>
  <c r="F3360" i="26"/>
  <c r="F3537" i="26"/>
  <c r="F3399" i="26"/>
  <c r="F3519" i="26"/>
  <c r="F3570" i="26"/>
  <c r="F3625" i="26"/>
  <c r="F1414" i="26"/>
  <c r="F1430" i="26"/>
  <c r="F1580" i="26"/>
  <c r="F1612" i="26"/>
  <c r="F1748" i="26"/>
  <c r="F824" i="26"/>
  <c r="F840" i="26"/>
  <c r="F856" i="26"/>
  <c r="F872" i="26"/>
  <c r="F888" i="26"/>
  <c r="F904" i="26"/>
  <c r="F920" i="26"/>
  <c r="F936" i="26"/>
  <c r="F952" i="26"/>
  <c r="F968" i="26"/>
  <c r="F984" i="26"/>
  <c r="F820" i="26"/>
  <c r="F852" i="26"/>
  <c r="F884" i="26"/>
  <c r="F916" i="26"/>
  <c r="F948" i="26"/>
  <c r="F980" i="26"/>
  <c r="F1418" i="26"/>
  <c r="F1434" i="26"/>
  <c r="F1438" i="26"/>
  <c r="F1445" i="26"/>
  <c r="F1461" i="26"/>
  <c r="F1629" i="26"/>
  <c r="F1661" i="26"/>
  <c r="F1716" i="26"/>
  <c r="F816" i="26"/>
  <c r="F826" i="26"/>
  <c r="F832" i="26"/>
  <c r="F842" i="26"/>
  <c r="F848" i="26"/>
  <c r="F858" i="26"/>
  <c r="F864" i="26"/>
  <c r="F874" i="26"/>
  <c r="F880" i="26"/>
  <c r="F890" i="26"/>
  <c r="F896" i="26"/>
  <c r="F906" i="26"/>
  <c r="F912" i="26"/>
  <c r="F922" i="26"/>
  <c r="F928" i="26"/>
  <c r="F938" i="26"/>
  <c r="F944" i="26"/>
  <c r="F954" i="26"/>
  <c r="F960" i="26"/>
  <c r="F970" i="26"/>
  <c r="F976" i="26"/>
  <c r="F986" i="26"/>
  <c r="F992" i="26"/>
  <c r="F1422" i="26"/>
  <c r="F1468" i="26"/>
  <c r="F1484" i="26"/>
  <c r="F1500" i="26"/>
  <c r="F1516" i="26"/>
  <c r="F1532" i="26"/>
  <c r="F1548" i="26"/>
  <c r="F1564" i="26"/>
  <c r="F1596" i="26"/>
  <c r="F1616" i="26"/>
  <c r="F1648" i="26"/>
  <c r="F1684" i="26"/>
  <c r="F1424" i="26"/>
  <c r="F1729" i="26"/>
  <c r="F1588" i="26"/>
  <c r="F1597" i="26"/>
  <c r="F1632" i="26"/>
  <c r="F828" i="26"/>
  <c r="F844" i="26"/>
  <c r="F860" i="26"/>
  <c r="F876" i="26"/>
  <c r="F892" i="26"/>
  <c r="F908" i="26"/>
  <c r="F924" i="26"/>
  <c r="F940" i="26"/>
  <c r="F956" i="26"/>
  <c r="F972" i="26"/>
  <c r="F988" i="26"/>
  <c r="F836" i="26"/>
  <c r="F868" i="26"/>
  <c r="F900" i="26"/>
  <c r="F932" i="26"/>
  <c r="F964" i="26"/>
  <c r="F1426" i="26"/>
  <c r="F1440" i="26"/>
  <c r="F1456" i="26"/>
  <c r="F1520" i="26"/>
  <c r="F1584" i="26"/>
  <c r="F1649" i="26"/>
  <c r="F1448" i="26"/>
  <c r="F1464" i="26"/>
  <c r="F1485" i="26"/>
  <c r="F1508" i="26"/>
  <c r="F1549" i="26"/>
  <c r="F1645" i="26"/>
  <c r="F1481" i="26"/>
  <c r="F1545" i="26"/>
  <c r="F1609" i="26"/>
  <c r="F1633" i="26"/>
  <c r="F1665" i="26"/>
  <c r="F1884" i="26"/>
  <c r="F1892" i="26"/>
  <c r="F1900" i="26"/>
  <c r="F1908" i="26"/>
  <c r="F1916" i="26"/>
  <c r="F1924" i="26"/>
  <c r="F1932" i="26"/>
  <c r="F1940" i="26"/>
  <c r="F1948" i="26"/>
  <c r="F1956" i="26"/>
  <c r="F1964" i="26"/>
  <c r="F1972" i="26"/>
  <c r="F1980" i="26"/>
  <c r="F2008" i="26"/>
  <c r="F2040" i="26"/>
  <c r="F2072" i="26"/>
  <c r="F2104" i="26"/>
  <c r="F2164" i="26"/>
  <c r="F2228" i="26"/>
  <c r="F2160" i="26"/>
  <c r="F2224" i="26"/>
  <c r="F1628" i="26"/>
  <c r="F1660" i="26"/>
  <c r="F1772" i="26"/>
  <c r="F1777" i="26"/>
  <c r="F1804" i="26"/>
  <c r="F1809" i="26"/>
  <c r="F1836" i="26"/>
  <c r="F1841" i="26"/>
  <c r="F1868" i="26"/>
  <c r="F1873" i="26"/>
  <c r="F1988" i="26"/>
  <c r="F1996" i="26"/>
  <c r="F2004" i="26"/>
  <c r="F2012" i="26"/>
  <c r="F2020" i="26"/>
  <c r="F2028" i="26"/>
  <c r="F2036" i="26"/>
  <c r="F2044" i="26"/>
  <c r="F2052" i="26"/>
  <c r="F2060" i="26"/>
  <c r="F2068" i="26"/>
  <c r="F2076" i="26"/>
  <c r="F2084" i="26"/>
  <c r="F2092" i="26"/>
  <c r="F2100" i="26"/>
  <c r="F2108" i="26"/>
  <c r="F2124" i="26"/>
  <c r="F2140" i="26"/>
  <c r="F2156" i="26"/>
  <c r="F2172" i="26"/>
  <c r="F2188" i="26"/>
  <c r="F2204" i="26"/>
  <c r="F2220" i="26"/>
  <c r="F2236" i="26"/>
  <c r="F2252" i="26"/>
  <c r="F2268" i="26"/>
  <c r="F1885" i="26"/>
  <c r="F1893" i="26"/>
  <c r="F1901" i="26"/>
  <c r="F1909" i="26"/>
  <c r="F1917" i="26"/>
  <c r="F1925" i="26"/>
  <c r="F1933" i="26"/>
  <c r="F1941" i="26"/>
  <c r="F1949" i="26"/>
  <c r="F1957" i="26"/>
  <c r="F1965" i="26"/>
  <c r="F1973" i="26"/>
  <c r="F1981" i="26"/>
  <c r="F2556" i="26"/>
  <c r="F2572" i="26"/>
  <c r="F2588" i="26"/>
  <c r="F2604" i="26"/>
  <c r="F2620" i="26"/>
  <c r="F2636" i="26"/>
  <c r="F2652" i="26"/>
  <c r="F2668" i="26"/>
  <c r="F2684" i="26"/>
  <c r="F2700" i="26"/>
  <c r="F2716" i="26"/>
  <c r="F2732" i="26"/>
  <c r="F2748" i="26"/>
  <c r="F2764" i="26"/>
  <c r="F2780" i="26"/>
  <c r="F2796" i="26"/>
  <c r="F2955" i="26"/>
  <c r="F825" i="26"/>
  <c r="F841" i="26"/>
  <c r="F857" i="26"/>
  <c r="F873" i="26"/>
  <c r="F889" i="26"/>
  <c r="F905" i="26"/>
  <c r="F921" i="26"/>
  <c r="F937" i="26"/>
  <c r="F953" i="26"/>
  <c r="F969" i="26"/>
  <c r="F985" i="26"/>
  <c r="F1413" i="26"/>
  <c r="F1429" i="26"/>
  <c r="F1443" i="26"/>
  <c r="F1459" i="26"/>
  <c r="F1475" i="26"/>
  <c r="F1491" i="26"/>
  <c r="F1507" i="26"/>
  <c r="F1523" i="26"/>
  <c r="F1539" i="26"/>
  <c r="F1555" i="26"/>
  <c r="F1571" i="26"/>
  <c r="F1587" i="26"/>
  <c r="F1603" i="26"/>
  <c r="F1619" i="26"/>
  <c r="F1635" i="26"/>
  <c r="F1651" i="26"/>
  <c r="F1667" i="26"/>
  <c r="F1683" i="26"/>
  <c r="F1699" i="26"/>
  <c r="F1715" i="26"/>
  <c r="F1731" i="26"/>
  <c r="F1747" i="26"/>
  <c r="F1763" i="26"/>
  <c r="F1779" i="26"/>
  <c r="F1795" i="26"/>
  <c r="F1811" i="26"/>
  <c r="F1827" i="26"/>
  <c r="F1843" i="26"/>
  <c r="F1859" i="26"/>
  <c r="F1875" i="26"/>
  <c r="F1891" i="26"/>
  <c r="F1907" i="26"/>
  <c r="F1923" i="26"/>
  <c r="F1939" i="26"/>
  <c r="F1955" i="26"/>
  <c r="F1971" i="26"/>
  <c r="F2284" i="26"/>
  <c r="F2287" i="26"/>
  <c r="F2300" i="26"/>
  <c r="F2303" i="26"/>
  <c r="F2316" i="26"/>
  <c r="F2319" i="26"/>
  <c r="F2332" i="26"/>
  <c r="F2335" i="26"/>
  <c r="F2348" i="26"/>
  <c r="F2351" i="26"/>
  <c r="F2364" i="26"/>
  <c r="F2367" i="26"/>
  <c r="F2380" i="26"/>
  <c r="F2383" i="26"/>
  <c r="F2396" i="26"/>
  <c r="F2399" i="26"/>
  <c r="F2412" i="26"/>
  <c r="F2415" i="26"/>
  <c r="F2428" i="26"/>
  <c r="F2431" i="26"/>
  <c r="F2444" i="26"/>
  <c r="F2447" i="26"/>
  <c r="F2460" i="26"/>
  <c r="F2463" i="26"/>
  <c r="F2476" i="26"/>
  <c r="F2479" i="26"/>
  <c r="F2492" i="26"/>
  <c r="F2495" i="26"/>
  <c r="F2508" i="26"/>
  <c r="F2511" i="26"/>
  <c r="F2524" i="26"/>
  <c r="F2527" i="26"/>
  <c r="F2540" i="26"/>
  <c r="F2543" i="26"/>
  <c r="F1412" i="26"/>
  <c r="F1428" i="26"/>
  <c r="F1472" i="26"/>
  <c r="F1536" i="26"/>
  <c r="F1600" i="26"/>
  <c r="F1697" i="26"/>
  <c r="F1469" i="26"/>
  <c r="F1492" i="26"/>
  <c r="F1533" i="26"/>
  <c r="F1556" i="26"/>
  <c r="F1581" i="26"/>
  <c r="F1613" i="26"/>
  <c r="F1732" i="26"/>
  <c r="F1497" i="26"/>
  <c r="F1561" i="26"/>
  <c r="F1764" i="26"/>
  <c r="F1796" i="26"/>
  <c r="F1828" i="26"/>
  <c r="F1860" i="26"/>
  <c r="F2000" i="26"/>
  <c r="F2032" i="26"/>
  <c r="F2064" i="26"/>
  <c r="F2096" i="26"/>
  <c r="F2148" i="26"/>
  <c r="F2212" i="26"/>
  <c r="F1680" i="26"/>
  <c r="F1712" i="26"/>
  <c r="F1744" i="26"/>
  <c r="F2144" i="26"/>
  <c r="F2208" i="26"/>
  <c r="F2272" i="26"/>
  <c r="F1496" i="26"/>
  <c r="F1528" i="26"/>
  <c r="F1560" i="26"/>
  <c r="F1592" i="26"/>
  <c r="F1624" i="26"/>
  <c r="F1640" i="26"/>
  <c r="F1656" i="26"/>
  <c r="F1672" i="26"/>
  <c r="F1677" i="26"/>
  <c r="F1704" i="26"/>
  <c r="F1709" i="26"/>
  <c r="F1736" i="26"/>
  <c r="F1741" i="26"/>
  <c r="F2847" i="26"/>
  <c r="F2855" i="26"/>
  <c r="F2863" i="26"/>
  <c r="F2871" i="26"/>
  <c r="F2879" i="26"/>
  <c r="F2887" i="26"/>
  <c r="F2895" i="26"/>
  <c r="F2903" i="26"/>
  <c r="F2911" i="26"/>
  <c r="F2919" i="26"/>
  <c r="F2927" i="26"/>
  <c r="F2947" i="26"/>
  <c r="F829" i="26"/>
  <c r="F845" i="26"/>
  <c r="F861" i="26"/>
  <c r="F877" i="26"/>
  <c r="F893" i="26"/>
  <c r="F909" i="26"/>
  <c r="F925" i="26"/>
  <c r="F941" i="26"/>
  <c r="F957" i="26"/>
  <c r="F973" i="26"/>
  <c r="F989" i="26"/>
  <c r="F1417" i="26"/>
  <c r="F1433" i="26"/>
  <c r="F1439" i="26"/>
  <c r="F1455" i="26"/>
  <c r="F1471" i="26"/>
  <c r="F1487" i="26"/>
  <c r="F1503" i="26"/>
  <c r="F1519" i="26"/>
  <c r="F1535" i="26"/>
  <c r="F1551" i="26"/>
  <c r="F1567" i="26"/>
  <c r="F1583" i="26"/>
  <c r="F1599" i="26"/>
  <c r="F1615" i="26"/>
  <c r="F1631" i="26"/>
  <c r="F1647" i="26"/>
  <c r="F1663" i="26"/>
  <c r="F1679" i="26"/>
  <c r="F1695" i="26"/>
  <c r="F1711" i="26"/>
  <c r="F1727" i="26"/>
  <c r="F1743" i="26"/>
  <c r="F1759" i="26"/>
  <c r="F1775" i="26"/>
  <c r="F1791" i="26"/>
  <c r="F1807" i="26"/>
  <c r="F1823" i="26"/>
  <c r="F1839" i="26"/>
  <c r="F1855" i="26"/>
  <c r="F1871" i="26"/>
  <c r="F1887" i="26"/>
  <c r="F1903" i="26"/>
  <c r="F1919" i="26"/>
  <c r="F1935" i="26"/>
  <c r="F1951" i="26"/>
  <c r="F1967" i="26"/>
  <c r="F1983" i="26"/>
  <c r="F1987" i="26"/>
  <c r="F1991" i="26"/>
  <c r="F1995" i="26"/>
  <c r="F1999" i="26"/>
  <c r="F2003" i="26"/>
  <c r="F2007" i="26"/>
  <c r="F2011" i="26"/>
  <c r="F2015" i="26"/>
  <c r="F2019" i="26"/>
  <c r="F2023" i="26"/>
  <c r="F2027" i="26"/>
  <c r="F2031" i="26"/>
  <c r="F2035" i="26"/>
  <c r="F2039" i="26"/>
  <c r="F2043" i="26"/>
  <c r="F2047" i="26"/>
  <c r="F2051" i="26"/>
  <c r="F2055" i="26"/>
  <c r="F2059" i="26"/>
  <c r="F2063" i="26"/>
  <c r="F2067" i="26"/>
  <c r="F2071" i="26"/>
  <c r="F2075" i="26"/>
  <c r="F2079" i="26"/>
  <c r="F2083" i="26"/>
  <c r="F2087" i="26"/>
  <c r="F2091" i="26"/>
  <c r="F2095" i="26"/>
  <c r="F2099" i="26"/>
  <c r="F2103" i="26"/>
  <c r="F2107" i="26"/>
  <c r="F2111" i="26"/>
  <c r="F2115" i="26"/>
  <c r="F2119" i="26"/>
  <c r="F2123" i="26"/>
  <c r="F2127" i="26"/>
  <c r="F2131" i="26"/>
  <c r="F2135" i="26"/>
  <c r="F2139" i="26"/>
  <c r="F2143" i="26"/>
  <c r="F2147" i="26"/>
  <c r="F2151" i="26"/>
  <c r="F2155" i="26"/>
  <c r="F2159" i="26"/>
  <c r="F2163" i="26"/>
  <c r="F2167" i="26"/>
  <c r="F2171" i="26"/>
  <c r="F2175" i="26"/>
  <c r="F2179" i="26"/>
  <c r="F2183" i="26"/>
  <c r="F2187" i="26"/>
  <c r="F2191" i="26"/>
  <c r="F2195" i="26"/>
  <c r="F2199" i="26"/>
  <c r="F2203" i="26"/>
  <c r="F2207" i="26"/>
  <c r="F2211" i="26"/>
  <c r="F2215" i="26"/>
  <c r="F2219" i="26"/>
  <c r="F2223" i="26"/>
  <c r="F2227" i="26"/>
  <c r="F2231" i="26"/>
  <c r="F2235" i="26"/>
  <c r="F2239" i="26"/>
  <c r="F2243" i="26"/>
  <c r="F2247" i="26"/>
  <c r="F2251" i="26"/>
  <c r="F2255" i="26"/>
  <c r="F2259" i="26"/>
  <c r="F2263" i="26"/>
  <c r="F2267" i="26"/>
  <c r="F2271" i="26"/>
  <c r="F2275" i="26"/>
  <c r="F2288" i="26"/>
  <c r="F2291" i="26"/>
  <c r="F2304" i="26"/>
  <c r="F2307" i="26"/>
  <c r="F2320" i="26"/>
  <c r="F2323" i="26"/>
  <c r="F2336" i="26"/>
  <c r="F2339" i="26"/>
  <c r="F2352" i="26"/>
  <c r="F2355" i="26"/>
  <c r="F2368" i="26"/>
  <c r="F2371" i="26"/>
  <c r="F2384" i="26"/>
  <c r="F2387" i="26"/>
  <c r="F2400" i="26"/>
  <c r="F2403" i="26"/>
  <c r="F2416" i="26"/>
  <c r="F2419" i="26"/>
  <c r="F2432" i="26"/>
  <c r="F2435" i="26"/>
  <c r="F2448" i="26"/>
  <c r="F2451" i="26"/>
  <c r="F2464" i="26"/>
  <c r="F2467" i="26"/>
  <c r="F2480" i="26"/>
  <c r="F2483" i="26"/>
  <c r="F1416" i="26"/>
  <c r="F1420" i="26"/>
  <c r="F1432" i="26"/>
  <c r="F1436" i="26"/>
  <c r="F1488" i="26"/>
  <c r="F1552" i="26"/>
  <c r="F1636" i="26"/>
  <c r="F1476" i="26"/>
  <c r="F1517" i="26"/>
  <c r="F1540" i="26"/>
  <c r="F1604" i="26"/>
  <c r="F1664" i="26"/>
  <c r="F1513" i="26"/>
  <c r="F1577" i="26"/>
  <c r="F1888" i="26"/>
  <c r="F1896" i="26"/>
  <c r="F1904" i="26"/>
  <c r="F1912" i="26"/>
  <c r="F1920" i="26"/>
  <c r="F1928" i="26"/>
  <c r="F1936" i="26"/>
  <c r="F1944" i="26"/>
  <c r="F1952" i="26"/>
  <c r="F1960" i="26"/>
  <c r="F1968" i="26"/>
  <c r="F1976" i="26"/>
  <c r="F1992" i="26"/>
  <c r="F2024" i="26"/>
  <c r="F2056" i="26"/>
  <c r="F2088" i="26"/>
  <c r="F2132" i="26"/>
  <c r="F2196" i="26"/>
  <c r="F2260" i="26"/>
  <c r="F2128" i="26"/>
  <c r="F2192" i="26"/>
  <c r="F2256" i="26"/>
  <c r="F1644" i="26"/>
  <c r="F1676" i="26"/>
  <c r="F1692" i="26"/>
  <c r="F1708" i="26"/>
  <c r="F1724" i="26"/>
  <c r="F1740" i="26"/>
  <c r="F1756" i="26"/>
  <c r="F1761" i="26"/>
  <c r="F1788" i="26"/>
  <c r="F1793" i="26"/>
  <c r="F1820" i="26"/>
  <c r="F1825" i="26"/>
  <c r="F1852" i="26"/>
  <c r="F1857" i="26"/>
  <c r="F1881" i="26"/>
  <c r="F1889" i="26"/>
  <c r="F1897" i="26"/>
  <c r="F1905" i="26"/>
  <c r="F1913" i="26"/>
  <c r="F1921" i="26"/>
  <c r="F1929" i="26"/>
  <c r="F1937" i="26"/>
  <c r="F1945" i="26"/>
  <c r="F1953" i="26"/>
  <c r="F1961" i="26"/>
  <c r="F1969" i="26"/>
  <c r="F1977" i="26"/>
  <c r="F2120" i="26"/>
  <c r="F2136" i="26"/>
  <c r="F2152" i="26"/>
  <c r="F2168" i="26"/>
  <c r="F2184" i="26"/>
  <c r="F2200" i="26"/>
  <c r="F2216" i="26"/>
  <c r="F2232" i="26"/>
  <c r="F2248" i="26"/>
  <c r="F2264" i="26"/>
  <c r="F2567" i="26"/>
  <c r="F2583" i="26"/>
  <c r="F2599" i="26"/>
  <c r="F2615" i="26"/>
  <c r="F2631" i="26"/>
  <c r="F2647" i="26"/>
  <c r="F2663" i="26"/>
  <c r="F2679" i="26"/>
  <c r="F2695" i="26"/>
  <c r="F2711" i="26"/>
  <c r="F2727" i="26"/>
  <c r="F2743" i="26"/>
  <c r="F2759" i="26"/>
  <c r="F2775" i="26"/>
  <c r="F2791" i="26"/>
  <c r="F2831" i="26"/>
  <c r="F2939" i="26"/>
  <c r="F2971" i="26"/>
  <c r="F817" i="26"/>
  <c r="F833" i="26"/>
  <c r="F849" i="26"/>
  <c r="F865" i="26"/>
  <c r="F881" i="26"/>
  <c r="F897" i="26"/>
  <c r="F913" i="26"/>
  <c r="F929" i="26"/>
  <c r="F945" i="26"/>
  <c r="F961" i="26"/>
  <c r="F977" i="26"/>
  <c r="F1018" i="26"/>
  <c r="F1421" i="26"/>
  <c r="F1437" i="26"/>
  <c r="F1451" i="26"/>
  <c r="F1467" i="26"/>
  <c r="F1483" i="26"/>
  <c r="F1499" i="26"/>
  <c r="F1515" i="26"/>
  <c r="F1531" i="26"/>
  <c r="F1547" i="26"/>
  <c r="F1563" i="26"/>
  <c r="F1579" i="26"/>
  <c r="F1595" i="26"/>
  <c r="F1611" i="26"/>
  <c r="F1627" i="26"/>
  <c r="F1643" i="26"/>
  <c r="F1659" i="26"/>
  <c r="F1675" i="26"/>
  <c r="F1691" i="26"/>
  <c r="F1707" i="26"/>
  <c r="F1723" i="26"/>
  <c r="F1739" i="26"/>
  <c r="F1755" i="26"/>
  <c r="F1771" i="26"/>
  <c r="F1787" i="26"/>
  <c r="F1803" i="26"/>
  <c r="F1819" i="26"/>
  <c r="F1835" i="26"/>
  <c r="F1851" i="26"/>
  <c r="F1867" i="26"/>
  <c r="F1883" i="26"/>
  <c r="F1899" i="26"/>
  <c r="F1915" i="26"/>
  <c r="F1931" i="26"/>
  <c r="F1947" i="26"/>
  <c r="F1963" i="26"/>
  <c r="F1979" i="26"/>
  <c r="F1452" i="26"/>
  <c r="F1504" i="26"/>
  <c r="F1568" i="26"/>
  <c r="F1617" i="26"/>
  <c r="F1668" i="26"/>
  <c r="F1501" i="26"/>
  <c r="F1524" i="26"/>
  <c r="F1565" i="26"/>
  <c r="F1572" i="26"/>
  <c r="F1700" i="26"/>
  <c r="F1444" i="26"/>
  <c r="F1449" i="26"/>
  <c r="F1460" i="26"/>
  <c r="F1465" i="26"/>
  <c r="F1529" i="26"/>
  <c r="F1593" i="26"/>
  <c r="F1620" i="26"/>
  <c r="F1652" i="26"/>
  <c r="F1681" i="26"/>
  <c r="F1713" i="26"/>
  <c r="F1745" i="26"/>
  <c r="F1780" i="26"/>
  <c r="F1812" i="26"/>
  <c r="F1844" i="26"/>
  <c r="F1876" i="26"/>
  <c r="F1984" i="26"/>
  <c r="F2016" i="26"/>
  <c r="F2048" i="26"/>
  <c r="F2080" i="26"/>
  <c r="F2116" i="26"/>
  <c r="F2180" i="26"/>
  <c r="F2244" i="26"/>
  <c r="F1696" i="26"/>
  <c r="F1728" i="26"/>
  <c r="F1760" i="26"/>
  <c r="F1776" i="26"/>
  <c r="F1792" i="26"/>
  <c r="F1808" i="26"/>
  <c r="F1824" i="26"/>
  <c r="F1840" i="26"/>
  <c r="F1856" i="26"/>
  <c r="F1872" i="26"/>
  <c r="F2112" i="26"/>
  <c r="F2176" i="26"/>
  <c r="F2240" i="26"/>
  <c r="F1480" i="26"/>
  <c r="F1512" i="26"/>
  <c r="F1544" i="26"/>
  <c r="F1576" i="26"/>
  <c r="F1608" i="26"/>
  <c r="F1688" i="26"/>
  <c r="F1693" i="26"/>
  <c r="F1720" i="26"/>
  <c r="F1725" i="26"/>
  <c r="F1752" i="26"/>
  <c r="F1757" i="26"/>
  <c r="F1768" i="26"/>
  <c r="F1773" i="26"/>
  <c r="F1784" i="26"/>
  <c r="F1789" i="26"/>
  <c r="F1800" i="26"/>
  <c r="F1805" i="26"/>
  <c r="F1816" i="26"/>
  <c r="F1821" i="26"/>
  <c r="F1832" i="26"/>
  <c r="F1837" i="26"/>
  <c r="F1848" i="26"/>
  <c r="F1853" i="26"/>
  <c r="F1864" i="26"/>
  <c r="F1869" i="26"/>
  <c r="F1880" i="26"/>
  <c r="F2815" i="26"/>
  <c r="F2851" i="26"/>
  <c r="F2859" i="26"/>
  <c r="F2867" i="26"/>
  <c r="F2875" i="26"/>
  <c r="F2883" i="26"/>
  <c r="F2891" i="26"/>
  <c r="F2899" i="26"/>
  <c r="F2907" i="26"/>
  <c r="F2915" i="26"/>
  <c r="F2923" i="26"/>
  <c r="F2931" i="26"/>
  <c r="F2963" i="26"/>
  <c r="F821" i="26"/>
  <c r="F837" i="26"/>
  <c r="F853" i="26"/>
  <c r="F869" i="26"/>
  <c r="F885" i="26"/>
  <c r="F901" i="26"/>
  <c r="F917" i="26"/>
  <c r="F933" i="26"/>
  <c r="F949" i="26"/>
  <c r="F965" i="26"/>
  <c r="F981" i="26"/>
  <c r="F1425" i="26"/>
  <c r="F1447" i="26"/>
  <c r="F1463" i="26"/>
  <c r="F1479" i="26"/>
  <c r="F1495" i="26"/>
  <c r="F1511" i="26"/>
  <c r="F1527" i="26"/>
  <c r="F1543" i="26"/>
  <c r="F1559" i="26"/>
  <c r="F1575" i="26"/>
  <c r="F1591" i="26"/>
  <c r="F1607" i="26"/>
  <c r="F1623" i="26"/>
  <c r="F1639" i="26"/>
  <c r="F1655" i="26"/>
  <c r="F1671" i="26"/>
  <c r="F1687" i="26"/>
  <c r="F1703" i="26"/>
  <c r="F1719" i="26"/>
  <c r="F1735" i="26"/>
  <c r="F1751" i="26"/>
  <c r="F1767" i="26"/>
  <c r="F1783" i="26"/>
  <c r="F1799" i="26"/>
  <c r="F1815" i="26"/>
  <c r="F1831" i="26"/>
  <c r="F1847" i="26"/>
  <c r="F1863" i="26"/>
  <c r="F1879" i="26"/>
  <c r="F1895" i="26"/>
  <c r="F1911" i="26"/>
  <c r="F1927" i="26"/>
  <c r="F1943" i="26"/>
  <c r="F1959" i="26"/>
  <c r="F1975" i="26"/>
  <c r="F2280" i="26"/>
  <c r="F2283" i="26"/>
  <c r="F2296" i="26"/>
  <c r="F2299" i="26"/>
  <c r="F2312" i="26"/>
  <c r="F2315" i="26"/>
  <c r="F2328" i="26"/>
  <c r="F2331" i="26"/>
  <c r="F2344" i="26"/>
  <c r="F2347" i="26"/>
  <c r="F2360" i="26"/>
  <c r="F2363" i="26"/>
  <c r="F2376" i="26"/>
  <c r="F2379" i="26"/>
  <c r="F2392" i="26"/>
  <c r="F2395" i="26"/>
  <c r="F2408" i="26"/>
  <c r="F2411" i="26"/>
  <c r="F2424" i="26"/>
  <c r="F2427" i="26"/>
  <c r="F2440" i="26"/>
  <c r="F2443" i="26"/>
  <c r="F2456" i="26"/>
  <c r="F2459" i="26"/>
  <c r="F2472" i="26"/>
  <c r="F2475" i="26"/>
  <c r="F2488" i="26"/>
  <c r="F2491" i="26"/>
  <c r="F2504" i="26"/>
  <c r="F2507" i="26"/>
  <c r="F2520" i="26"/>
  <c r="F2523" i="26"/>
  <c r="F2536" i="26"/>
  <c r="F2539" i="26"/>
  <c r="F2552" i="26"/>
  <c r="F2555" i="26"/>
  <c r="F2819" i="26"/>
  <c r="F2575" i="26"/>
  <c r="F2607" i="26"/>
  <c r="F2639" i="26"/>
  <c r="F2671" i="26"/>
  <c r="F2703" i="26"/>
  <c r="F2735" i="26"/>
  <c r="F2767" i="26"/>
  <c r="F2799" i="26"/>
  <c r="F2823" i="26"/>
  <c r="F2747" i="26"/>
  <c r="F1450" i="26"/>
  <c r="F1466" i="26"/>
  <c r="F1482" i="26"/>
  <c r="F1498" i="26"/>
  <c r="F1514" i="26"/>
  <c r="F1530" i="26"/>
  <c r="F1546" i="26"/>
  <c r="F1562" i="26"/>
  <c r="F1578" i="26"/>
  <c r="F1594" i="26"/>
  <c r="F1610" i="26"/>
  <c r="F1626" i="26"/>
  <c r="F1642" i="26"/>
  <c r="F1658" i="26"/>
  <c r="F1674" i="26"/>
  <c r="F1690" i="26"/>
  <c r="F1706" i="26"/>
  <c r="F1722" i="26"/>
  <c r="F1738" i="26"/>
  <c r="F1754" i="26"/>
  <c r="F1770" i="26"/>
  <c r="F1786" i="26"/>
  <c r="F1802" i="26"/>
  <c r="F1818" i="26"/>
  <c r="F1834" i="26"/>
  <c r="F1850" i="26"/>
  <c r="F1866" i="26"/>
  <c r="F1882" i="26"/>
  <c r="F1898" i="26"/>
  <c r="F1914" i="26"/>
  <c r="F1930" i="26"/>
  <c r="F1946" i="26"/>
  <c r="F1962" i="26"/>
  <c r="F1978" i="26"/>
  <c r="F1994" i="26"/>
  <c r="F2010" i="26"/>
  <c r="F2026" i="26"/>
  <c r="F2042" i="26"/>
  <c r="F2058" i="26"/>
  <c r="F2074" i="26"/>
  <c r="F2090" i="26"/>
  <c r="F2106" i="26"/>
  <c r="F2122" i="26"/>
  <c r="F2138" i="26"/>
  <c r="F2154" i="26"/>
  <c r="F2170" i="26"/>
  <c r="F2186" i="26"/>
  <c r="F2202" i="26"/>
  <c r="F2218" i="26"/>
  <c r="F2234" i="26"/>
  <c r="F2250" i="26"/>
  <c r="F2266" i="26"/>
  <c r="F2282" i="26"/>
  <c r="F2298" i="26"/>
  <c r="F2314" i="26"/>
  <c r="F2330" i="26"/>
  <c r="F2346" i="26"/>
  <c r="F2362" i="26"/>
  <c r="F2378" i="26"/>
  <c r="F2394" i="26"/>
  <c r="F2410" i="26"/>
  <c r="F2426" i="26"/>
  <c r="F2442" i="26"/>
  <c r="F2458" i="26"/>
  <c r="F2474" i="26"/>
  <c r="F2496" i="26"/>
  <c r="F2512" i="26"/>
  <c r="F2528" i="26"/>
  <c r="F2544" i="26"/>
  <c r="F2803" i="26"/>
  <c r="F2619" i="26"/>
  <c r="F2683" i="26"/>
  <c r="F1446" i="26"/>
  <c r="F1470" i="26"/>
  <c r="F1490" i="26"/>
  <c r="F1510" i="26"/>
  <c r="F1534" i="26"/>
  <c r="F1554" i="26"/>
  <c r="F1574" i="26"/>
  <c r="F1598" i="26"/>
  <c r="F1618" i="26"/>
  <c r="F1638" i="26"/>
  <c r="F1662" i="26"/>
  <c r="F1682" i="26"/>
  <c r="F1702" i="26"/>
  <c r="F1726" i="26"/>
  <c r="F1746" i="26"/>
  <c r="F1766" i="26"/>
  <c r="F1790" i="26"/>
  <c r="F1810" i="26"/>
  <c r="F1830" i="26"/>
  <c r="F1854" i="26"/>
  <c r="F1874" i="26"/>
  <c r="F1894" i="26"/>
  <c r="F1918" i="26"/>
  <c r="F1938" i="26"/>
  <c r="F1958" i="26"/>
  <c r="F1982" i="26"/>
  <c r="F2002" i="26"/>
  <c r="F2022" i="26"/>
  <c r="F2046" i="26"/>
  <c r="F2066" i="26"/>
  <c r="F2086" i="26"/>
  <c r="F2110" i="26"/>
  <c r="F2130" i="26"/>
  <c r="F2150" i="26"/>
  <c r="F2174" i="26"/>
  <c r="F2194" i="26"/>
  <c r="F2214" i="26"/>
  <c r="F2238" i="26"/>
  <c r="F2258" i="26"/>
  <c r="F2278" i="26"/>
  <c r="F2302" i="26"/>
  <c r="F2322" i="26"/>
  <c r="F2342" i="26"/>
  <c r="F2366" i="26"/>
  <c r="F2386" i="26"/>
  <c r="F2406" i="26"/>
  <c r="F2430" i="26"/>
  <c r="F2450" i="26"/>
  <c r="F2470" i="26"/>
  <c r="F2490" i="26"/>
  <c r="F2506" i="26"/>
  <c r="F2522" i="26"/>
  <c r="F2538" i="26"/>
  <c r="F2554" i="26"/>
  <c r="F2570" i="26"/>
  <c r="F2586" i="26"/>
  <c r="F2602" i="26"/>
  <c r="F2618" i="26"/>
  <c r="F2634" i="26"/>
  <c r="F2650" i="26"/>
  <c r="F2666" i="26"/>
  <c r="F2682" i="26"/>
  <c r="F2698" i="26"/>
  <c r="F2714" i="26"/>
  <c r="F2730" i="26"/>
  <c r="F2746" i="26"/>
  <c r="F2762" i="26"/>
  <c r="F2778" i="26"/>
  <c r="F2794" i="26"/>
  <c r="F3081" i="26"/>
  <c r="F3095" i="26"/>
  <c r="F3097" i="26"/>
  <c r="F3111" i="26"/>
  <c r="F3113" i="26"/>
  <c r="F3127" i="26"/>
  <c r="F3129" i="26"/>
  <c r="F3143" i="26"/>
  <c r="F3145" i="26"/>
  <c r="F3159" i="26"/>
  <c r="F3161" i="26"/>
  <c r="F3175" i="26"/>
  <c r="F3177" i="26"/>
  <c r="F3191" i="26"/>
  <c r="F3193" i="26"/>
  <c r="F3207" i="26"/>
  <c r="F3209" i="26"/>
  <c r="F2565" i="26"/>
  <c r="F2581" i="26"/>
  <c r="F2597" i="26"/>
  <c r="F2613" i="26"/>
  <c r="F2629" i="26"/>
  <c r="F2645" i="26"/>
  <c r="F2661" i="26"/>
  <c r="F2677" i="26"/>
  <c r="F2693" i="26"/>
  <c r="F2709" i="26"/>
  <c r="F2725" i="26"/>
  <c r="F2741" i="26"/>
  <c r="F2757" i="26"/>
  <c r="F2773" i="26"/>
  <c r="F2789" i="26"/>
  <c r="F2805" i="26"/>
  <c r="F2821" i="26"/>
  <c r="F2837" i="26"/>
  <c r="F2853" i="26"/>
  <c r="F2869" i="26"/>
  <c r="F2885" i="26"/>
  <c r="F2901" i="26"/>
  <c r="F2917" i="26"/>
  <c r="F2933" i="26"/>
  <c r="F2949" i="26"/>
  <c r="F2965" i="26"/>
  <c r="F2981" i="26"/>
  <c r="F2997" i="26"/>
  <c r="F3013" i="26"/>
  <c r="F3029" i="26"/>
  <c r="F3045" i="26"/>
  <c r="F3061" i="26"/>
  <c r="F3077" i="26"/>
  <c r="F3225" i="26"/>
  <c r="F3229" i="26"/>
  <c r="F3233" i="26"/>
  <c r="F3237" i="26"/>
  <c r="F3241" i="26"/>
  <c r="F3245" i="26"/>
  <c r="F3249" i="26"/>
  <c r="F3253" i="26"/>
  <c r="F3257" i="26"/>
  <c r="F3261" i="26"/>
  <c r="F3265" i="26"/>
  <c r="F3269" i="26"/>
  <c r="F3273" i="26"/>
  <c r="F3277" i="26"/>
  <c r="F3281" i="26"/>
  <c r="F3285" i="26"/>
  <c r="F3289" i="26"/>
  <c r="F3293" i="26"/>
  <c r="F3297" i="26"/>
  <c r="F3301" i="26"/>
  <c r="F3305" i="26"/>
  <c r="F3309" i="26"/>
  <c r="F3313" i="26"/>
  <c r="F3317" i="26"/>
  <c r="F3321" i="26"/>
  <c r="F3325" i="26"/>
  <c r="F3329" i="26"/>
  <c r="F3423" i="26"/>
  <c r="F3439" i="26"/>
  <c r="F3412" i="26"/>
  <c r="F3428" i="26"/>
  <c r="F3444" i="26"/>
  <c r="F3521" i="26"/>
  <c r="F3086" i="26"/>
  <c r="F3102" i="26"/>
  <c r="F3118" i="26"/>
  <c r="F3134" i="26"/>
  <c r="F3150" i="26"/>
  <c r="F3166" i="26"/>
  <c r="F3182" i="26"/>
  <c r="F3198" i="26"/>
  <c r="F3214" i="26"/>
  <c r="F3230" i="26"/>
  <c r="F3246" i="26"/>
  <c r="F3262" i="26"/>
  <c r="F3278" i="26"/>
  <c r="F3294" i="26"/>
  <c r="F3310" i="26"/>
  <c r="F3326" i="26"/>
  <c r="F3457" i="26"/>
  <c r="F3471" i="26"/>
  <c r="F3473" i="26"/>
  <c r="F3487" i="26"/>
  <c r="F3489" i="26"/>
  <c r="F3503" i="26"/>
  <c r="F3505" i="26"/>
  <c r="F3558" i="26"/>
  <c r="F3334" i="26"/>
  <c r="F3350" i="26"/>
  <c r="F3366" i="26"/>
  <c r="F3382" i="26"/>
  <c r="F3398" i="26"/>
  <c r="F3414" i="26"/>
  <c r="F3430" i="26"/>
  <c r="F3446" i="26"/>
  <c r="F3550" i="26"/>
  <c r="F3470" i="26"/>
  <c r="F3486" i="26"/>
  <c r="F3502" i="26"/>
  <c r="F3518" i="26"/>
  <c r="F3525" i="26"/>
  <c r="F3605" i="26"/>
  <c r="F3579" i="26"/>
  <c r="F3593" i="26"/>
  <c r="F3536" i="26"/>
  <c r="F3552" i="26"/>
  <c r="F3568" i="26"/>
  <c r="F3607" i="26"/>
  <c r="F3611" i="26"/>
  <c r="F3615" i="26"/>
  <c r="F3619" i="26"/>
  <c r="F3623" i="26"/>
  <c r="F3627" i="26"/>
  <c r="F3631" i="26"/>
  <c r="F3637" i="26"/>
  <c r="F3655" i="26"/>
  <c r="F3657" i="26"/>
  <c r="F3663" i="26"/>
  <c r="F3692" i="26"/>
  <c r="F3580" i="26"/>
  <c r="F3596" i="26"/>
  <c r="F3612" i="26"/>
  <c r="F3628" i="26"/>
  <c r="F3644" i="26"/>
  <c r="F3676" i="26"/>
  <c r="F3662" i="26"/>
  <c r="F3687" i="26"/>
  <c r="F3730" i="26"/>
  <c r="F3738" i="26"/>
  <c r="F3682" i="26"/>
  <c r="F3698" i="26"/>
  <c r="F3704" i="26"/>
  <c r="F3708" i="26"/>
  <c r="F3712" i="26"/>
  <c r="F3716" i="26"/>
  <c r="F3720" i="26"/>
  <c r="F3724" i="26"/>
  <c r="F3728" i="26"/>
  <c r="F3732" i="26"/>
  <c r="F3736" i="26"/>
  <c r="F3740" i="26"/>
  <c r="F3703" i="26"/>
  <c r="F3711" i="26"/>
  <c r="F3719" i="26"/>
  <c r="F3727" i="26"/>
  <c r="F3735" i="26"/>
  <c r="F3686" i="26"/>
  <c r="F2276" i="26"/>
  <c r="F2292" i="26"/>
  <c r="F2308" i="26"/>
  <c r="F2324" i="26"/>
  <c r="F2340" i="26"/>
  <c r="F2356" i="26"/>
  <c r="F2372" i="26"/>
  <c r="F2388" i="26"/>
  <c r="F2404" i="26"/>
  <c r="F2420" i="26"/>
  <c r="F2436" i="26"/>
  <c r="F2452" i="26"/>
  <c r="F2468" i="26"/>
  <c r="F2484" i="26"/>
  <c r="F2563" i="26"/>
  <c r="F2595" i="26"/>
  <c r="F2627" i="26"/>
  <c r="F2659" i="26"/>
  <c r="F2691" i="26"/>
  <c r="F2723" i="26"/>
  <c r="F2755" i="26"/>
  <c r="F2787" i="26"/>
  <c r="F2835" i="26"/>
  <c r="F2559" i="26"/>
  <c r="F2591" i="26"/>
  <c r="F2623" i="26"/>
  <c r="F2655" i="26"/>
  <c r="F2687" i="26"/>
  <c r="F2719" i="26"/>
  <c r="F2751" i="26"/>
  <c r="F2783" i="26"/>
  <c r="F2807" i="26"/>
  <c r="F2943" i="26"/>
  <c r="F2959" i="26"/>
  <c r="F2975" i="26"/>
  <c r="F2603" i="26"/>
  <c r="F2667" i="26"/>
  <c r="F2768" i="26"/>
  <c r="F2784" i="26"/>
  <c r="F2800" i="26"/>
  <c r="F2811" i="26"/>
  <c r="F2843" i="26"/>
  <c r="F1454" i="26"/>
  <c r="F1474" i="26"/>
  <c r="F1494" i="26"/>
  <c r="F1518" i="26"/>
  <c r="F1538" i="26"/>
  <c r="F1558" i="26"/>
  <c r="F1582" i="26"/>
  <c r="F1602" i="26"/>
  <c r="F1622" i="26"/>
  <c r="F1646" i="26"/>
  <c r="F1666" i="26"/>
  <c r="F1686" i="26"/>
  <c r="F1710" i="26"/>
  <c r="F1730" i="26"/>
  <c r="F1750" i="26"/>
  <c r="F1774" i="26"/>
  <c r="F1794" i="26"/>
  <c r="F1814" i="26"/>
  <c r="F1838" i="26"/>
  <c r="F1858" i="26"/>
  <c r="F1878" i="26"/>
  <c r="F1902" i="26"/>
  <c r="F1922" i="26"/>
  <c r="F1942" i="26"/>
  <c r="F1966" i="26"/>
  <c r="F1986" i="26"/>
  <c r="F2006" i="26"/>
  <c r="F2030" i="26"/>
  <c r="F2050" i="26"/>
  <c r="F2070" i="26"/>
  <c r="F2094" i="26"/>
  <c r="F2114" i="26"/>
  <c r="F2134" i="26"/>
  <c r="F2158" i="26"/>
  <c r="F2178" i="26"/>
  <c r="F2198" i="26"/>
  <c r="F2222" i="26"/>
  <c r="F2242" i="26"/>
  <c r="F2262" i="26"/>
  <c r="F2286" i="26"/>
  <c r="F2306" i="26"/>
  <c r="F2326" i="26"/>
  <c r="F2350" i="26"/>
  <c r="F2370" i="26"/>
  <c r="F2390" i="26"/>
  <c r="F2414" i="26"/>
  <c r="F2434" i="26"/>
  <c r="F2454" i="26"/>
  <c r="F2478" i="26"/>
  <c r="F2494" i="26"/>
  <c r="F2510" i="26"/>
  <c r="F2526" i="26"/>
  <c r="F2542" i="26"/>
  <c r="F2566" i="26"/>
  <c r="F2582" i="26"/>
  <c r="F2598" i="26"/>
  <c r="F2614" i="26"/>
  <c r="F2630" i="26"/>
  <c r="F2646" i="26"/>
  <c r="F2662" i="26"/>
  <c r="F2678" i="26"/>
  <c r="F2694" i="26"/>
  <c r="F2710" i="26"/>
  <c r="F2726" i="26"/>
  <c r="F2742" i="26"/>
  <c r="F2758" i="26"/>
  <c r="F2774" i="26"/>
  <c r="F2790" i="26"/>
  <c r="F3083" i="26"/>
  <c r="F3085" i="26"/>
  <c r="F3099" i="26"/>
  <c r="F3101" i="26"/>
  <c r="F3115" i="26"/>
  <c r="F3117" i="26"/>
  <c r="F3131" i="26"/>
  <c r="F3133" i="26"/>
  <c r="F3147" i="26"/>
  <c r="F3149" i="26"/>
  <c r="F3163" i="26"/>
  <c r="F3165" i="26"/>
  <c r="F3179" i="26"/>
  <c r="F3181" i="26"/>
  <c r="F3195" i="26"/>
  <c r="F3197" i="26"/>
  <c r="F3211" i="26"/>
  <c r="F3213" i="26"/>
  <c r="F3231" i="26"/>
  <c r="F3247" i="26"/>
  <c r="F3263" i="26"/>
  <c r="F3279" i="26"/>
  <c r="F3295" i="26"/>
  <c r="F2569" i="26"/>
  <c r="F2585" i="26"/>
  <c r="F2601" i="26"/>
  <c r="F2617" i="26"/>
  <c r="F2633" i="26"/>
  <c r="F2649" i="26"/>
  <c r="F2665" i="26"/>
  <c r="F2681" i="26"/>
  <c r="F2697" i="26"/>
  <c r="F2713" i="26"/>
  <c r="F2729" i="26"/>
  <c r="F2745" i="26"/>
  <c r="F2761" i="26"/>
  <c r="F2777" i="26"/>
  <c r="F2793" i="26"/>
  <c r="F2809" i="26"/>
  <c r="F2825" i="26"/>
  <c r="F2841" i="26"/>
  <c r="F2857" i="26"/>
  <c r="F2873" i="26"/>
  <c r="F2889" i="26"/>
  <c r="F2905" i="26"/>
  <c r="F2921" i="26"/>
  <c r="F2937" i="26"/>
  <c r="F2953" i="26"/>
  <c r="F2969" i="26"/>
  <c r="F2985" i="26"/>
  <c r="F3001" i="26"/>
  <c r="F3017" i="26"/>
  <c r="F3033" i="26"/>
  <c r="F3049" i="26"/>
  <c r="F3065" i="26"/>
  <c r="F3411" i="26"/>
  <c r="F3427" i="26"/>
  <c r="F3443" i="26"/>
  <c r="F3416" i="26"/>
  <c r="F3432" i="26"/>
  <c r="F3448" i="26"/>
  <c r="F3090" i="26"/>
  <c r="F3106" i="26"/>
  <c r="F3122" i="26"/>
  <c r="F3138" i="26"/>
  <c r="F3154" i="26"/>
  <c r="F3170" i="26"/>
  <c r="F3186" i="26"/>
  <c r="F3202" i="26"/>
  <c r="F3218" i="26"/>
  <c r="F3234" i="26"/>
  <c r="F3250" i="26"/>
  <c r="F3266" i="26"/>
  <c r="F3282" i="26"/>
  <c r="F3298" i="26"/>
  <c r="F3314" i="26"/>
  <c r="F3330" i="26"/>
  <c r="F3459" i="26"/>
  <c r="F3461" i="26"/>
  <c r="F3475" i="26"/>
  <c r="F3477" i="26"/>
  <c r="F3491" i="26"/>
  <c r="F3493" i="26"/>
  <c r="F3507" i="26"/>
  <c r="F3509" i="26"/>
  <c r="F3338" i="26"/>
  <c r="F3354" i="26"/>
  <c r="F3370" i="26"/>
  <c r="F3386" i="26"/>
  <c r="F3402" i="26"/>
  <c r="F3418" i="26"/>
  <c r="F3434" i="26"/>
  <c r="F3450" i="26"/>
  <c r="F3546" i="26"/>
  <c r="F3542" i="26"/>
  <c r="F3458" i="26"/>
  <c r="F3474" i="26"/>
  <c r="F3490" i="26"/>
  <c r="F3506" i="26"/>
  <c r="F3522" i="26"/>
  <c r="F3581" i="26"/>
  <c r="F3583" i="26"/>
  <c r="F3595" i="26"/>
  <c r="F3540" i="26"/>
  <c r="F3556" i="26"/>
  <c r="F3572" i="26"/>
  <c r="F3635" i="26"/>
  <c r="F3633" i="26"/>
  <c r="F3688" i="26"/>
  <c r="F3584" i="26"/>
  <c r="F3600" i="26"/>
  <c r="F3616" i="26"/>
  <c r="F3632" i="26"/>
  <c r="F3661" i="26"/>
  <c r="F3679" i="26"/>
  <c r="F3650" i="26"/>
  <c r="F3666" i="26"/>
  <c r="F3714" i="26"/>
  <c r="F2499" i="26"/>
  <c r="F2503" i="26"/>
  <c r="F2515" i="26"/>
  <c r="F2519" i="26"/>
  <c r="F2531" i="26"/>
  <c r="F2535" i="26"/>
  <c r="F2547" i="26"/>
  <c r="F2551" i="26"/>
  <c r="F2839" i="26"/>
  <c r="F2587" i="26"/>
  <c r="F2651" i="26"/>
  <c r="F2763" i="26"/>
  <c r="F2779" i="26"/>
  <c r="F2795" i="26"/>
  <c r="F1458" i="26"/>
  <c r="F1478" i="26"/>
  <c r="F1502" i="26"/>
  <c r="F1522" i="26"/>
  <c r="F1542" i="26"/>
  <c r="F1566" i="26"/>
  <c r="F1586" i="26"/>
  <c r="F1606" i="26"/>
  <c r="F1630" i="26"/>
  <c r="F1650" i="26"/>
  <c r="F1670" i="26"/>
  <c r="F1694" i="26"/>
  <c r="F1714" i="26"/>
  <c r="F1734" i="26"/>
  <c r="F1758" i="26"/>
  <c r="F1778" i="26"/>
  <c r="F1798" i="26"/>
  <c r="F1822" i="26"/>
  <c r="F1842" i="26"/>
  <c r="F1862" i="26"/>
  <c r="F1886" i="26"/>
  <c r="F1906" i="26"/>
  <c r="F1926" i="26"/>
  <c r="F1950" i="26"/>
  <c r="F1970" i="26"/>
  <c r="F1990" i="26"/>
  <c r="F2014" i="26"/>
  <c r="F2034" i="26"/>
  <c r="F2054" i="26"/>
  <c r="F2078" i="26"/>
  <c r="F2098" i="26"/>
  <c r="F2118" i="26"/>
  <c r="F2142" i="26"/>
  <c r="F2162" i="26"/>
  <c r="F2182" i="26"/>
  <c r="F2206" i="26"/>
  <c r="F2226" i="26"/>
  <c r="F2246" i="26"/>
  <c r="F2270" i="26"/>
  <c r="F2290" i="26"/>
  <c r="F2310" i="26"/>
  <c r="F2334" i="26"/>
  <c r="F2354" i="26"/>
  <c r="F2374" i="26"/>
  <c r="F2398" i="26"/>
  <c r="F2418" i="26"/>
  <c r="F2438" i="26"/>
  <c r="F2462" i="26"/>
  <c r="F2482" i="26"/>
  <c r="F2498" i="26"/>
  <c r="F2514" i="26"/>
  <c r="F2530" i="26"/>
  <c r="F2546" i="26"/>
  <c r="F2562" i="26"/>
  <c r="F2578" i="26"/>
  <c r="F2594" i="26"/>
  <c r="F2610" i="26"/>
  <c r="F2626" i="26"/>
  <c r="F2642" i="26"/>
  <c r="F2658" i="26"/>
  <c r="F2674" i="26"/>
  <c r="F2690" i="26"/>
  <c r="F2706" i="26"/>
  <c r="F2722" i="26"/>
  <c r="F2738" i="26"/>
  <c r="F2754" i="26"/>
  <c r="F2770" i="26"/>
  <c r="F2786" i="26"/>
  <c r="F2802" i="26"/>
  <c r="F2806" i="26"/>
  <c r="F2810" i="26"/>
  <c r="F2814" i="26"/>
  <c r="F2818" i="26"/>
  <c r="F2822" i="26"/>
  <c r="F2826" i="26"/>
  <c r="F2830" i="26"/>
  <c r="F2834" i="26"/>
  <c r="F2838" i="26"/>
  <c r="F2842" i="26"/>
  <c r="F2846" i="26"/>
  <c r="F3087" i="26"/>
  <c r="F3089" i="26"/>
  <c r="F3103" i="26"/>
  <c r="F3105" i="26"/>
  <c r="F3119" i="26"/>
  <c r="F3121" i="26"/>
  <c r="F3135" i="26"/>
  <c r="F3137" i="26"/>
  <c r="F3151" i="26"/>
  <c r="F3153" i="26"/>
  <c r="F3167" i="26"/>
  <c r="F3169" i="26"/>
  <c r="F3183" i="26"/>
  <c r="F3185" i="26"/>
  <c r="F3199" i="26"/>
  <c r="F3201" i="26"/>
  <c r="F3215" i="26"/>
  <c r="F3217" i="26"/>
  <c r="F2557" i="26"/>
  <c r="F2573" i="26"/>
  <c r="F2589" i="26"/>
  <c r="F2605" i="26"/>
  <c r="F2621" i="26"/>
  <c r="F2637" i="26"/>
  <c r="F2653" i="26"/>
  <c r="F2669" i="26"/>
  <c r="F2685" i="26"/>
  <c r="F2701" i="26"/>
  <c r="F2717" i="26"/>
  <c r="F2733" i="26"/>
  <c r="F2749" i="26"/>
  <c r="F2765" i="26"/>
  <c r="F2781" i="26"/>
  <c r="F2797" i="26"/>
  <c r="F2813" i="26"/>
  <c r="F2829" i="26"/>
  <c r="F2845" i="26"/>
  <c r="F2861" i="26"/>
  <c r="F2877" i="26"/>
  <c r="F2893" i="26"/>
  <c r="F2909" i="26"/>
  <c r="F2925" i="26"/>
  <c r="F2941" i="26"/>
  <c r="F2957" i="26"/>
  <c r="F2973" i="26"/>
  <c r="F2989" i="26"/>
  <c r="F3005" i="26"/>
  <c r="F3021" i="26"/>
  <c r="F3037" i="26"/>
  <c r="F3053" i="26"/>
  <c r="F3069" i="26"/>
  <c r="F3415" i="26"/>
  <c r="F3431" i="26"/>
  <c r="F3447" i="26"/>
  <c r="F3420" i="26"/>
  <c r="F3436" i="26"/>
  <c r="F3452" i="26"/>
  <c r="F3094" i="26"/>
  <c r="F3110" i="26"/>
  <c r="F3126" i="26"/>
  <c r="F3142" i="26"/>
  <c r="F3158" i="26"/>
  <c r="F3174" i="26"/>
  <c r="F3190" i="26"/>
  <c r="F3206" i="26"/>
  <c r="F3222" i="26"/>
  <c r="F3238" i="26"/>
  <c r="F3254" i="26"/>
  <c r="F3270" i="26"/>
  <c r="F3286" i="26"/>
  <c r="F3302" i="26"/>
  <c r="F3318" i="26"/>
  <c r="F3463" i="26"/>
  <c r="F3465" i="26"/>
  <c r="F3479" i="26"/>
  <c r="F3481" i="26"/>
  <c r="F3495" i="26"/>
  <c r="F3497" i="26"/>
  <c r="F3511" i="26"/>
  <c r="F3513" i="26"/>
  <c r="F3517" i="26"/>
  <c r="F3523" i="26"/>
  <c r="F3554" i="26"/>
  <c r="F3562" i="26"/>
  <c r="F3342" i="26"/>
  <c r="F3358" i="26"/>
  <c r="F3374" i="26"/>
  <c r="F3390" i="26"/>
  <c r="F3406" i="26"/>
  <c r="F3422" i="26"/>
  <c r="F3438" i="26"/>
  <c r="F3454" i="26"/>
  <c r="F3538" i="26"/>
  <c r="F3534" i="26"/>
  <c r="F3599" i="26"/>
  <c r="F3462" i="26"/>
  <c r="F3478" i="26"/>
  <c r="F3494" i="26"/>
  <c r="F3510" i="26"/>
  <c r="F3533" i="26"/>
  <c r="F3603" i="26"/>
  <c r="F3528" i="26"/>
  <c r="F3585" i="26"/>
  <c r="F3587" i="26"/>
  <c r="F3544" i="26"/>
  <c r="F3560" i="26"/>
  <c r="F3576" i="26"/>
  <c r="F3639" i="26"/>
  <c r="F3646" i="26"/>
  <c r="F3645" i="26"/>
  <c r="F3647" i="26"/>
  <c r="F3649" i="26"/>
  <c r="F3680" i="26"/>
  <c r="F3588" i="26"/>
  <c r="F3604" i="26"/>
  <c r="F3620" i="26"/>
  <c r="F3636" i="26"/>
  <c r="F3665" i="26"/>
  <c r="F3672" i="26"/>
  <c r="F3683" i="26"/>
  <c r="F3654" i="26"/>
  <c r="F3670" i="26"/>
  <c r="F3706" i="26"/>
  <c r="F3695" i="26"/>
  <c r="F3699" i="26"/>
  <c r="F3722" i="26"/>
  <c r="F3734" i="26"/>
  <c r="F3674" i="26"/>
  <c r="F3690" i="26"/>
  <c r="F3707" i="26"/>
  <c r="F3715" i="26"/>
  <c r="F3723" i="26"/>
  <c r="F3731" i="26"/>
  <c r="F3739" i="26"/>
  <c r="F3742" i="26"/>
  <c r="F2279" i="26"/>
  <c r="F2295" i="26"/>
  <c r="F2311" i="26"/>
  <c r="F2327" i="26"/>
  <c r="F2343" i="26"/>
  <c r="F2359" i="26"/>
  <c r="F2375" i="26"/>
  <c r="F2391" i="26"/>
  <c r="F2407" i="26"/>
  <c r="F2423" i="26"/>
  <c r="F2439" i="26"/>
  <c r="F2455" i="26"/>
  <c r="F2471" i="26"/>
  <c r="F2487" i="26"/>
  <c r="F2500" i="26"/>
  <c r="F2516" i="26"/>
  <c r="F2532" i="26"/>
  <c r="F2548" i="26"/>
  <c r="F2579" i="26"/>
  <c r="F2611" i="26"/>
  <c r="F2643" i="26"/>
  <c r="F2675" i="26"/>
  <c r="F2707" i="26"/>
  <c r="F2739" i="26"/>
  <c r="F2771" i="26"/>
  <c r="F2935" i="26"/>
  <c r="F2951" i="26"/>
  <c r="F2967" i="26"/>
  <c r="F2571" i="26"/>
  <c r="F2635" i="26"/>
  <c r="F2699" i="26"/>
  <c r="F2715" i="26"/>
  <c r="F2731" i="26"/>
  <c r="F2827" i="26"/>
  <c r="F1442" i="26"/>
  <c r="F1462" i="26"/>
  <c r="F1486" i="26"/>
  <c r="F1506" i="26"/>
  <c r="F1526" i="26"/>
  <c r="F1550" i="26"/>
  <c r="F1570" i="26"/>
  <c r="F1590" i="26"/>
  <c r="F1614" i="26"/>
  <c r="F1634" i="26"/>
  <c r="F1654" i="26"/>
  <c r="F1678" i="26"/>
  <c r="F1698" i="26"/>
  <c r="F1718" i="26"/>
  <c r="F1742" i="26"/>
  <c r="F1762" i="26"/>
  <c r="F1782" i="26"/>
  <c r="F1806" i="26"/>
  <c r="F1826" i="26"/>
  <c r="F1846" i="26"/>
  <c r="F1870" i="26"/>
  <c r="F1890" i="26"/>
  <c r="F1910" i="26"/>
  <c r="F1934" i="26"/>
  <c r="F1954" i="26"/>
  <c r="F1974" i="26"/>
  <c r="F1998" i="26"/>
  <c r="F2018" i="26"/>
  <c r="F2038" i="26"/>
  <c r="F2062" i="26"/>
  <c r="F2082" i="26"/>
  <c r="F2102" i="26"/>
  <c r="F2126" i="26"/>
  <c r="F2146" i="26"/>
  <c r="F2166" i="26"/>
  <c r="F2190" i="26"/>
  <c r="F2210" i="26"/>
  <c r="F2230" i="26"/>
  <c r="F2254" i="26"/>
  <c r="F2274" i="26"/>
  <c r="F2294" i="26"/>
  <c r="F2318" i="26"/>
  <c r="F2338" i="26"/>
  <c r="F2358" i="26"/>
  <c r="F2382" i="26"/>
  <c r="F2402" i="26"/>
  <c r="F2422" i="26"/>
  <c r="F2446" i="26"/>
  <c r="F2466" i="26"/>
  <c r="F2486" i="26"/>
  <c r="F2502" i="26"/>
  <c r="F2518" i="26"/>
  <c r="F2534" i="26"/>
  <c r="F2550" i="26"/>
  <c r="F2558" i="26"/>
  <c r="F2574" i="26"/>
  <c r="F2590" i="26"/>
  <c r="F2606" i="26"/>
  <c r="F2622" i="26"/>
  <c r="F2638" i="26"/>
  <c r="F2654" i="26"/>
  <c r="F2670" i="26"/>
  <c r="F2686" i="26"/>
  <c r="F2702" i="26"/>
  <c r="F2718" i="26"/>
  <c r="F2734" i="26"/>
  <c r="F2750" i="26"/>
  <c r="F2766" i="26"/>
  <c r="F2782" i="26"/>
  <c r="F2798" i="26"/>
  <c r="F3091" i="26"/>
  <c r="F3093" i="26"/>
  <c r="F3107" i="26"/>
  <c r="F3109" i="26"/>
  <c r="F3123" i="26"/>
  <c r="F3125" i="26"/>
  <c r="F3139" i="26"/>
  <c r="F3141" i="26"/>
  <c r="F3155" i="26"/>
  <c r="F3157" i="26"/>
  <c r="F3171" i="26"/>
  <c r="F3173" i="26"/>
  <c r="F3187" i="26"/>
  <c r="F3189" i="26"/>
  <c r="F3203" i="26"/>
  <c r="F3205" i="26"/>
  <c r="F3219" i="26"/>
  <c r="F3221" i="26"/>
  <c r="F2561" i="26"/>
  <c r="F2577" i="26"/>
  <c r="F2593" i="26"/>
  <c r="F2609" i="26"/>
  <c r="F2625" i="26"/>
  <c r="F2641" i="26"/>
  <c r="F2657" i="26"/>
  <c r="F2673" i="26"/>
  <c r="F2689" i="26"/>
  <c r="F2705" i="26"/>
  <c r="F2721" i="26"/>
  <c r="F2737" i="26"/>
  <c r="F2753" i="26"/>
  <c r="F2769" i="26"/>
  <c r="F2785" i="26"/>
  <c r="F2801" i="26"/>
  <c r="F2817" i="26"/>
  <c r="F2833" i="26"/>
  <c r="F2849" i="26"/>
  <c r="F2865" i="26"/>
  <c r="F2881" i="26"/>
  <c r="F2897" i="26"/>
  <c r="F2913" i="26"/>
  <c r="F2929" i="26"/>
  <c r="F2945" i="26"/>
  <c r="F2961" i="26"/>
  <c r="F2977" i="26"/>
  <c r="F2993" i="26"/>
  <c r="F3009" i="26"/>
  <c r="F3025" i="26"/>
  <c r="F3041" i="26"/>
  <c r="F3057" i="26"/>
  <c r="F3073" i="26"/>
  <c r="F3419" i="26"/>
  <c r="F3435" i="26"/>
  <c r="F3424" i="26"/>
  <c r="F3440" i="26"/>
  <c r="F3082" i="26"/>
  <c r="F3098" i="26"/>
  <c r="F3114" i="26"/>
  <c r="F3130" i="26"/>
  <c r="F3146" i="26"/>
  <c r="F3162" i="26"/>
  <c r="F3178" i="26"/>
  <c r="F3194" i="26"/>
  <c r="F3210" i="26"/>
  <c r="F3226" i="26"/>
  <c r="F3242" i="26"/>
  <c r="F3258" i="26"/>
  <c r="F3274" i="26"/>
  <c r="F3290" i="26"/>
  <c r="F3306" i="26"/>
  <c r="F3322" i="26"/>
  <c r="F3467" i="26"/>
  <c r="F3469" i="26"/>
  <c r="F3483" i="26"/>
  <c r="F3485" i="26"/>
  <c r="F3499" i="26"/>
  <c r="F3501" i="26"/>
  <c r="F3530" i="26"/>
  <c r="F3346" i="26"/>
  <c r="F3362" i="26"/>
  <c r="F3378" i="26"/>
  <c r="F3394" i="26"/>
  <c r="F3410" i="26"/>
  <c r="F3426" i="26"/>
  <c r="F3442" i="26"/>
  <c r="F3526" i="26"/>
  <c r="F3466" i="26"/>
  <c r="F3482" i="26"/>
  <c r="F3498" i="26"/>
  <c r="F3514" i="26"/>
  <c r="F3529" i="26"/>
  <c r="F3532" i="26"/>
  <c r="F3589" i="26"/>
  <c r="F3591" i="26"/>
  <c r="F3548" i="26"/>
  <c r="F3564" i="26"/>
  <c r="F3643" i="26"/>
  <c r="F3641" i="26"/>
  <c r="F3651" i="26"/>
  <c r="F3653" i="26"/>
  <c r="F3684" i="26"/>
  <c r="F3592" i="26"/>
  <c r="F3608" i="26"/>
  <c r="F3624" i="26"/>
  <c r="F3640" i="26"/>
  <c r="F3669" i="26"/>
  <c r="F3658" i="26"/>
  <c r="F3691" i="26"/>
  <c r="F3696" i="26"/>
  <c r="F3726" i="26"/>
  <c r="F3678" i="26"/>
  <c r="F3694" i="26"/>
  <c r="F114" i="26"/>
  <c r="F110" i="26"/>
  <c r="F106" i="26"/>
  <c r="F102" i="26"/>
  <c r="F98" i="26"/>
  <c r="F814" i="26"/>
  <c r="F810" i="26"/>
  <c r="F806" i="26"/>
  <c r="F802" i="26"/>
  <c r="F798" i="26"/>
  <c r="F794" i="26"/>
  <c r="F790" i="26"/>
  <c r="F786" i="26"/>
  <c r="F782" i="26"/>
  <c r="F778" i="26"/>
  <c r="F774" i="26"/>
  <c r="F770" i="26"/>
  <c r="F766" i="26"/>
  <c r="F762" i="26"/>
  <c r="F758" i="26"/>
  <c r="F754" i="26"/>
  <c r="F750" i="26"/>
  <c r="F746" i="26"/>
  <c r="F742" i="26"/>
  <c r="F738" i="26"/>
  <c r="F734" i="26"/>
  <c r="F730" i="26"/>
  <c r="F726" i="26"/>
  <c r="F722" i="26"/>
  <c r="F718" i="26"/>
  <c r="F714" i="26"/>
  <c r="F710" i="26"/>
  <c r="F706" i="26"/>
  <c r="F702" i="26"/>
  <c r="F698" i="26"/>
  <c r="F694" i="26"/>
  <c r="F690" i="26"/>
  <c r="F686" i="26"/>
  <c r="F682" i="26"/>
  <c r="F678" i="26"/>
  <c r="F674" i="26"/>
  <c r="F670" i="26"/>
  <c r="F666" i="26"/>
  <c r="F662" i="26"/>
  <c r="F658" i="26"/>
  <c r="F654" i="26"/>
  <c r="F650" i="26"/>
  <c r="F646" i="26"/>
  <c r="F642" i="26"/>
  <c r="F638" i="26"/>
  <c r="F634" i="26"/>
  <c r="F630" i="26"/>
  <c r="F626" i="26"/>
  <c r="F622" i="26"/>
  <c r="F618" i="26"/>
  <c r="F614" i="26"/>
  <c r="F610" i="26"/>
  <c r="F606" i="26"/>
  <c r="F602" i="26"/>
  <c r="F598" i="26"/>
  <c r="F594" i="26"/>
  <c r="F590" i="26"/>
  <c r="F586" i="26"/>
  <c r="F582" i="26"/>
  <c r="F578" i="26"/>
  <c r="F574" i="26"/>
  <c r="F570" i="26"/>
  <c r="F566" i="26"/>
  <c r="F562" i="26"/>
  <c r="F558" i="26"/>
  <c r="F554" i="26"/>
  <c r="F550" i="26"/>
  <c r="F546" i="26"/>
  <c r="F542" i="26"/>
  <c r="F538" i="26"/>
  <c r="F534" i="26"/>
  <c r="F530" i="26"/>
  <c r="F526" i="26"/>
  <c r="F522" i="26"/>
  <c r="F518" i="26"/>
  <c r="F514" i="26"/>
  <c r="F510" i="26"/>
  <c r="F506" i="26"/>
  <c r="F502" i="26"/>
  <c r="F498" i="26"/>
  <c r="F494" i="26"/>
  <c r="F490" i="26"/>
  <c r="F486" i="26"/>
  <c r="F482" i="26"/>
  <c r="F478" i="26"/>
  <c r="F474" i="26"/>
  <c r="F470" i="26"/>
  <c r="F466" i="26"/>
  <c r="F462" i="26"/>
  <c r="F458" i="26"/>
  <c r="F454" i="26"/>
  <c r="F450" i="26"/>
  <c r="F446" i="26"/>
  <c r="F442" i="26"/>
  <c r="F438" i="26"/>
  <c r="F434" i="26"/>
  <c r="F430" i="26"/>
  <c r="F426" i="26"/>
  <c r="F422" i="26"/>
  <c r="F418" i="26"/>
  <c r="F414" i="26"/>
  <c r="F410" i="26"/>
  <c r="F406" i="26"/>
  <c r="F402" i="26"/>
  <c r="F398" i="26"/>
  <c r="F394" i="26"/>
  <c r="F390" i="26"/>
  <c r="F386" i="26"/>
  <c r="F382" i="26"/>
  <c r="F378" i="26"/>
  <c r="F374" i="26"/>
  <c r="F370" i="26"/>
  <c r="F366" i="26"/>
  <c r="F362" i="26"/>
  <c r="F358" i="26"/>
  <c r="F354" i="26"/>
  <c r="F350" i="26"/>
  <c r="F346" i="26"/>
  <c r="F342" i="26"/>
  <c r="F338" i="26"/>
  <c r="F334" i="26"/>
  <c r="F330" i="26"/>
  <c r="F326" i="26"/>
  <c r="F322" i="26"/>
  <c r="F318" i="26"/>
  <c r="F314" i="26"/>
  <c r="F310" i="26"/>
  <c r="F306" i="26"/>
  <c r="F302" i="26"/>
  <c r="F298" i="26"/>
  <c r="F294" i="26"/>
  <c r="F290" i="26"/>
  <c r="F286" i="26"/>
  <c r="F282" i="26"/>
  <c r="F278" i="26"/>
  <c r="F274" i="26"/>
  <c r="F270" i="26"/>
  <c r="F266" i="26"/>
  <c r="F262" i="26"/>
  <c r="F258" i="26"/>
  <c r="F254" i="26"/>
  <c r="F250" i="26"/>
  <c r="F246" i="26"/>
  <c r="F242" i="26"/>
  <c r="F238" i="26"/>
  <c r="F234" i="26"/>
  <c r="F230" i="26"/>
  <c r="F226" i="26"/>
  <c r="F222" i="26"/>
  <c r="F218" i="26"/>
  <c r="F214" i="26"/>
  <c r="F210" i="26"/>
  <c r="F206" i="26"/>
  <c r="F202" i="26"/>
  <c r="F198" i="26"/>
  <c r="F194" i="26"/>
  <c r="F190" i="26"/>
  <c r="F186" i="26"/>
  <c r="F182" i="26"/>
  <c r="F178" i="26"/>
  <c r="F174" i="26"/>
  <c r="F170" i="26"/>
  <c r="F166" i="26"/>
  <c r="F162" i="26"/>
  <c r="F158" i="26"/>
  <c r="F154" i="26"/>
  <c r="F150" i="26"/>
  <c r="F146" i="26"/>
  <c r="F142" i="26"/>
  <c r="F138" i="26"/>
  <c r="F134" i="26"/>
  <c r="F130" i="26"/>
  <c r="F126" i="26"/>
  <c r="F122" i="26"/>
  <c r="F118" i="26"/>
  <c r="F94" i="26"/>
  <c r="F90" i="26"/>
  <c r="F86" i="26"/>
  <c r="F82" i="26"/>
  <c r="F78" i="26"/>
  <c r="F74" i="26"/>
  <c r="F70" i="26"/>
  <c r="F66" i="26"/>
  <c r="F62" i="26"/>
  <c r="F58" i="26"/>
  <c r="F54" i="26"/>
  <c r="F50" i="26"/>
  <c r="F46" i="26"/>
  <c r="F42" i="26"/>
  <c r="F38" i="26"/>
  <c r="F34" i="26"/>
  <c r="F30" i="26"/>
  <c r="F26" i="26"/>
  <c r="F22" i="26"/>
  <c r="F18" i="26"/>
  <c r="F14" i="26"/>
  <c r="F10" i="26"/>
  <c r="F6" i="26"/>
  <c r="F113" i="26"/>
  <c r="F109" i="26"/>
  <c r="F105" i="26"/>
  <c r="F101" i="26"/>
  <c r="F97" i="26"/>
  <c r="F813" i="26"/>
  <c r="F809" i="26"/>
  <c r="F805" i="26"/>
  <c r="F801" i="26"/>
  <c r="F797" i="26"/>
  <c r="F793" i="26"/>
  <c r="F789" i="26"/>
  <c r="F785" i="26"/>
  <c r="F781" i="26"/>
  <c r="F777" i="26"/>
  <c r="F773" i="26"/>
  <c r="F769" i="26"/>
  <c r="F765" i="26"/>
  <c r="F761" i="26"/>
  <c r="F757" i="26"/>
  <c r="F753" i="26"/>
  <c r="F749" i="26"/>
  <c r="F745" i="26"/>
  <c r="F741" i="26"/>
  <c r="F737" i="26"/>
  <c r="F733" i="26"/>
  <c r="F729" i="26"/>
  <c r="F725" i="26"/>
  <c r="F721" i="26"/>
  <c r="F717" i="26"/>
  <c r="F713" i="26"/>
  <c r="F709" i="26"/>
  <c r="F705" i="26"/>
  <c r="F701" i="26"/>
  <c r="F697" i="26"/>
  <c r="F693" i="26"/>
  <c r="F689" i="26"/>
  <c r="F685" i="26"/>
  <c r="F681" i="26"/>
  <c r="F677" i="26"/>
  <c r="F673" i="26"/>
  <c r="F669" i="26"/>
  <c r="F665" i="26"/>
  <c r="F661" i="26"/>
  <c r="F657" i="26"/>
  <c r="F653" i="26"/>
  <c r="F649" i="26"/>
  <c r="F645" i="26"/>
  <c r="F641" i="26"/>
  <c r="F637" i="26"/>
  <c r="F633" i="26"/>
  <c r="F629" i="26"/>
  <c r="F625" i="26"/>
  <c r="F621" i="26"/>
  <c r="F617" i="26"/>
  <c r="F613" i="26"/>
  <c r="F609" i="26"/>
  <c r="F605" i="26"/>
  <c r="F601" i="26"/>
  <c r="F597" i="26"/>
  <c r="F593" i="26"/>
  <c r="F589" i="26"/>
  <c r="F585" i="26"/>
  <c r="F581" i="26"/>
  <c r="F577" i="26"/>
  <c r="F573" i="26"/>
  <c r="F569" i="26"/>
  <c r="F565" i="26"/>
  <c r="F561" i="26"/>
  <c r="F557" i="26"/>
  <c r="F553" i="26"/>
  <c r="F549" i="26"/>
  <c r="F545" i="26"/>
  <c r="F541" i="26"/>
  <c r="F537" i="26"/>
  <c r="F533" i="26"/>
  <c r="F529" i="26"/>
  <c r="F525" i="26"/>
  <c r="F521" i="26"/>
  <c r="F517" i="26"/>
  <c r="F513" i="26"/>
  <c r="F509" i="26"/>
  <c r="F505" i="26"/>
  <c r="F501" i="26"/>
  <c r="F497" i="26"/>
  <c r="F493" i="26"/>
  <c r="F489" i="26"/>
  <c r="F485" i="26"/>
  <c r="F481" i="26"/>
  <c r="F477" i="26"/>
  <c r="F473" i="26"/>
  <c r="F469" i="26"/>
  <c r="F465" i="26"/>
  <c r="F461" i="26"/>
  <c r="F457" i="26"/>
  <c r="F453" i="26"/>
  <c r="F449" i="26"/>
  <c r="F445" i="26"/>
  <c r="F441" i="26"/>
  <c r="F437" i="26"/>
  <c r="F433" i="26"/>
  <c r="F429" i="26"/>
  <c r="F425" i="26"/>
  <c r="F421" i="26"/>
  <c r="F417" i="26"/>
  <c r="F413" i="26"/>
  <c r="F409" i="26"/>
  <c r="F405" i="26"/>
  <c r="F401" i="26"/>
  <c r="F397" i="26"/>
  <c r="F393" i="26"/>
  <c r="F389" i="26"/>
  <c r="F385" i="26"/>
  <c r="F381" i="26"/>
  <c r="F377" i="26"/>
  <c r="F373" i="26"/>
  <c r="F369" i="26"/>
  <c r="F365" i="26"/>
  <c r="F361" i="26"/>
  <c r="F357" i="26"/>
  <c r="F353" i="26"/>
  <c r="F349" i="26"/>
  <c r="F345" i="26"/>
  <c r="F341" i="26"/>
  <c r="F337" i="26"/>
  <c r="F333" i="26"/>
  <c r="F329" i="26"/>
  <c r="F325" i="26"/>
  <c r="F321" i="26"/>
  <c r="F317" i="26"/>
  <c r="F313" i="26"/>
  <c r="F309" i="26"/>
  <c r="F305" i="26"/>
  <c r="F301" i="26"/>
  <c r="F297" i="26"/>
  <c r="F293" i="26"/>
  <c r="F289" i="26"/>
  <c r="F285" i="26"/>
  <c r="F281" i="26"/>
  <c r="F277" i="26"/>
  <c r="F273" i="26"/>
  <c r="F269" i="26"/>
  <c r="F265" i="26"/>
  <c r="F261" i="26"/>
  <c r="F257" i="26"/>
  <c r="F253" i="26"/>
  <c r="F249" i="26"/>
  <c r="F245" i="26"/>
  <c r="F241" i="26"/>
  <c r="F237" i="26"/>
  <c r="F233" i="26"/>
  <c r="F229" i="26"/>
  <c r="F225" i="26"/>
  <c r="F221" i="26"/>
  <c r="F217" i="26"/>
  <c r="F213" i="26"/>
  <c r="F209" i="26"/>
  <c r="F205" i="26"/>
  <c r="F201" i="26"/>
  <c r="F197" i="26"/>
  <c r="F193" i="26"/>
  <c r="F189" i="26"/>
  <c r="F185" i="26"/>
  <c r="F181" i="26"/>
  <c r="F177" i="26"/>
  <c r="F173" i="26"/>
  <c r="F169" i="26"/>
  <c r="F165" i="26"/>
  <c r="F161" i="26"/>
  <c r="F157" i="26"/>
  <c r="F153" i="26"/>
  <c r="F149" i="26"/>
  <c r="F145" i="26"/>
  <c r="F141" i="26"/>
  <c r="F137" i="26"/>
  <c r="F133" i="26"/>
  <c r="F129" i="26"/>
  <c r="F125" i="26"/>
  <c r="F121" i="26"/>
  <c r="F117" i="26"/>
  <c r="F93" i="26"/>
  <c r="F89" i="26"/>
  <c r="F85" i="26"/>
  <c r="F81" i="26"/>
  <c r="F77" i="26"/>
  <c r="F73" i="26"/>
  <c r="F69" i="26"/>
  <c r="F65" i="26"/>
  <c r="F61" i="26"/>
  <c r="F57" i="26"/>
  <c r="F53" i="26"/>
  <c r="F49" i="26"/>
  <c r="F45" i="26"/>
  <c r="F41" i="26"/>
  <c r="F37" i="26"/>
  <c r="F33" i="26"/>
  <c r="F29" i="26"/>
  <c r="F25" i="26"/>
  <c r="F21" i="26"/>
  <c r="F17" i="26"/>
  <c r="F13" i="26"/>
  <c r="F9" i="26"/>
  <c r="F5" i="26"/>
  <c r="F112" i="26"/>
  <c r="F108" i="26"/>
  <c r="F104" i="26"/>
  <c r="F100" i="26"/>
  <c r="F96" i="26"/>
  <c r="F812" i="26"/>
  <c r="F808" i="26"/>
  <c r="F804" i="26"/>
  <c r="F800" i="26"/>
  <c r="F796" i="26"/>
  <c r="F792" i="26"/>
  <c r="F788" i="26"/>
  <c r="F784" i="26"/>
  <c r="F780" i="26"/>
  <c r="F776" i="26"/>
  <c r="F772" i="26"/>
  <c r="F768" i="26"/>
  <c r="F764" i="26"/>
  <c r="F760" i="26"/>
  <c r="F756" i="26"/>
  <c r="F752" i="26"/>
  <c r="F748" i="26"/>
  <c r="F744" i="26"/>
  <c r="F740" i="26"/>
  <c r="F736" i="26"/>
  <c r="F732" i="26"/>
  <c r="F728" i="26"/>
  <c r="F724" i="26"/>
  <c r="F720" i="26"/>
  <c r="F716" i="26"/>
  <c r="F712" i="26"/>
  <c r="F708" i="26"/>
  <c r="F704" i="26"/>
  <c r="F700" i="26"/>
  <c r="F696" i="26"/>
  <c r="F692" i="26"/>
  <c r="F688" i="26"/>
  <c r="F684" i="26"/>
  <c r="F680" i="26"/>
  <c r="F676" i="26"/>
  <c r="F672" i="26"/>
  <c r="F668" i="26"/>
  <c r="F664" i="26"/>
  <c r="F660" i="26"/>
  <c r="F656" i="26"/>
  <c r="F652" i="26"/>
  <c r="F648" i="26"/>
  <c r="F644" i="26"/>
  <c r="F640" i="26"/>
  <c r="F636" i="26"/>
  <c r="F632" i="26"/>
  <c r="F628" i="26"/>
  <c r="F624" i="26"/>
  <c r="F620" i="26"/>
  <c r="F616" i="26"/>
  <c r="F612" i="26"/>
  <c r="F608" i="26"/>
  <c r="F604" i="26"/>
  <c r="F600" i="26"/>
  <c r="F596" i="26"/>
  <c r="F592" i="26"/>
  <c r="F588" i="26"/>
  <c r="F584" i="26"/>
  <c r="F580" i="26"/>
  <c r="F576" i="26"/>
  <c r="F572" i="26"/>
  <c r="F568" i="26"/>
  <c r="F564" i="26"/>
  <c r="F560" i="26"/>
  <c r="F556" i="26"/>
  <c r="F552" i="26"/>
  <c r="F548" i="26"/>
  <c r="F544" i="26"/>
  <c r="F540" i="26"/>
  <c r="F536" i="26"/>
  <c r="F532" i="26"/>
  <c r="F528" i="26"/>
  <c r="F524" i="26"/>
  <c r="F520" i="26"/>
  <c r="F516" i="26"/>
  <c r="F512" i="26"/>
  <c r="F508" i="26"/>
  <c r="F504" i="26"/>
  <c r="F500" i="26"/>
  <c r="F496" i="26"/>
  <c r="F492" i="26"/>
  <c r="F488" i="26"/>
  <c r="F484" i="26"/>
  <c r="F480" i="26"/>
  <c r="F476" i="26"/>
  <c r="F472" i="26"/>
  <c r="F468" i="26"/>
  <c r="F464" i="26"/>
  <c r="F460" i="26"/>
  <c r="F456" i="26"/>
  <c r="F452" i="26"/>
  <c r="F448" i="26"/>
  <c r="F444" i="26"/>
  <c r="F440" i="26"/>
  <c r="F436" i="26"/>
  <c r="F432" i="26"/>
  <c r="F428" i="26"/>
  <c r="F424" i="26"/>
  <c r="F420" i="26"/>
  <c r="F416" i="26"/>
  <c r="F412" i="26"/>
  <c r="F408" i="26"/>
  <c r="F404" i="26"/>
  <c r="F400" i="26"/>
  <c r="F396" i="26"/>
  <c r="F392" i="26"/>
  <c r="F388" i="26"/>
  <c r="F384" i="26"/>
  <c r="F380" i="26"/>
  <c r="F376" i="26"/>
  <c r="F372" i="26"/>
  <c r="F368" i="26"/>
  <c r="F364" i="26"/>
  <c r="F360" i="26"/>
  <c r="F356" i="26"/>
  <c r="F352" i="26"/>
  <c r="F348" i="26"/>
  <c r="F344" i="26"/>
  <c r="F340" i="26"/>
  <c r="F336" i="26"/>
  <c r="F332" i="26"/>
  <c r="F328" i="26"/>
  <c r="F324" i="26"/>
  <c r="F320" i="26"/>
  <c r="F316" i="26"/>
  <c r="F312" i="26"/>
  <c r="F308" i="26"/>
  <c r="F304" i="26"/>
  <c r="F300" i="26"/>
  <c r="F296" i="26"/>
  <c r="F292" i="26"/>
  <c r="F288" i="26"/>
  <c r="F284" i="26"/>
  <c r="F280" i="26"/>
  <c r="F276" i="26"/>
  <c r="F272" i="26"/>
  <c r="F268" i="26"/>
  <c r="F264" i="26"/>
  <c r="F260" i="26"/>
  <c r="F256" i="26"/>
  <c r="F252" i="26"/>
  <c r="F248" i="26"/>
  <c r="F244" i="26"/>
  <c r="F240" i="26"/>
  <c r="F236" i="26"/>
  <c r="F232" i="26"/>
  <c r="F228" i="26"/>
  <c r="F224" i="26"/>
  <c r="F220" i="26"/>
  <c r="F216" i="26"/>
  <c r="F212" i="26"/>
  <c r="F208" i="26"/>
  <c r="F204" i="26"/>
  <c r="F200" i="26"/>
  <c r="F196" i="26"/>
  <c r="F192" i="26"/>
  <c r="F188" i="26"/>
  <c r="F184" i="26"/>
  <c r="F180" i="26"/>
  <c r="F176" i="26"/>
  <c r="F172" i="26"/>
  <c r="F168" i="26"/>
  <c r="F164" i="26"/>
  <c r="F160" i="26"/>
  <c r="F156" i="26"/>
  <c r="F152" i="26"/>
  <c r="F148" i="26"/>
  <c r="F144" i="26"/>
  <c r="F140" i="26"/>
  <c r="F136" i="26"/>
  <c r="F132" i="26"/>
  <c r="F128" i="26"/>
  <c r="F124" i="26"/>
  <c r="F120" i="26"/>
  <c r="F116" i="26"/>
  <c r="F92" i="26"/>
  <c r="F88" i="26"/>
  <c r="F84" i="26"/>
  <c r="F80" i="26"/>
  <c r="F76" i="26"/>
  <c r="F72" i="26"/>
  <c r="F68" i="26"/>
  <c r="F64" i="26"/>
  <c r="F60" i="26"/>
  <c r="F56" i="26"/>
  <c r="F52" i="26"/>
  <c r="F48" i="26"/>
  <c r="F44" i="26"/>
  <c r="F40" i="26"/>
  <c r="F36" i="26"/>
  <c r="F32" i="26"/>
  <c r="F28" i="26"/>
  <c r="F24" i="26"/>
  <c r="F20" i="26"/>
  <c r="F16" i="26"/>
  <c r="F12" i="26"/>
  <c r="F8" i="26"/>
  <c r="F4" i="26"/>
  <c r="F111" i="26"/>
  <c r="F107" i="26"/>
  <c r="F103" i="26"/>
  <c r="F99" i="26"/>
  <c r="F95" i="26"/>
  <c r="F811" i="26"/>
  <c r="F807" i="26"/>
  <c r="F803" i="26"/>
  <c r="F799" i="26"/>
  <c r="F795" i="26"/>
  <c r="F791" i="26"/>
  <c r="F787" i="26"/>
  <c r="F783" i="26"/>
  <c r="F779" i="26"/>
  <c r="F775" i="26"/>
  <c r="F771" i="26"/>
  <c r="F767" i="26"/>
  <c r="F763" i="26"/>
  <c r="F759" i="26"/>
  <c r="F755" i="26"/>
  <c r="F751" i="26"/>
  <c r="F747" i="26"/>
  <c r="F743" i="26"/>
  <c r="F739" i="26"/>
  <c r="F735" i="26"/>
  <c r="F731" i="26"/>
  <c r="F727" i="26"/>
  <c r="F723" i="26"/>
  <c r="F719" i="26"/>
  <c r="F715" i="26"/>
  <c r="F711" i="26"/>
  <c r="F707" i="26"/>
  <c r="F703" i="26"/>
  <c r="F699" i="26"/>
  <c r="F695" i="26"/>
  <c r="F691" i="26"/>
  <c r="F687" i="26"/>
  <c r="F683" i="26"/>
  <c r="F679" i="26"/>
  <c r="F675" i="26"/>
  <c r="F671" i="26"/>
  <c r="F667" i="26"/>
  <c r="F663" i="26"/>
  <c r="F659" i="26"/>
  <c r="F655" i="26"/>
  <c r="F651" i="26"/>
  <c r="F647" i="26"/>
  <c r="F643" i="26"/>
  <c r="F639" i="26"/>
  <c r="F635" i="26"/>
  <c r="F631" i="26"/>
  <c r="F627" i="26"/>
  <c r="F623" i="26"/>
  <c r="F619" i="26"/>
  <c r="F615" i="26"/>
  <c r="F611" i="26"/>
  <c r="F607" i="26"/>
  <c r="F603" i="26"/>
  <c r="F599" i="26"/>
  <c r="F595" i="26"/>
  <c r="F591" i="26"/>
  <c r="F587" i="26"/>
  <c r="F583" i="26"/>
  <c r="F579" i="26"/>
  <c r="F575" i="26"/>
  <c r="F571" i="26"/>
  <c r="F567" i="26"/>
  <c r="F563" i="26"/>
  <c r="F559" i="26"/>
  <c r="F555" i="26"/>
  <c r="F551" i="26"/>
  <c r="F547" i="26"/>
  <c r="F543" i="26"/>
  <c r="F539" i="26"/>
  <c r="F535" i="26"/>
  <c r="F531" i="26"/>
  <c r="F527" i="26"/>
  <c r="F523" i="26"/>
  <c r="F519" i="26"/>
  <c r="F515" i="26"/>
  <c r="F511" i="26"/>
  <c r="F507" i="26"/>
  <c r="F503" i="26"/>
  <c r="F499" i="26"/>
  <c r="F495" i="26"/>
  <c r="F491" i="26"/>
  <c r="F487" i="26"/>
  <c r="F483" i="26"/>
  <c r="F479" i="26"/>
  <c r="F475" i="26"/>
  <c r="F471" i="26"/>
  <c r="F467" i="26"/>
  <c r="F463" i="26"/>
  <c r="F459" i="26"/>
  <c r="F455" i="26"/>
  <c r="F451" i="26"/>
  <c r="F447" i="26"/>
  <c r="F443" i="26"/>
  <c r="F439" i="26"/>
  <c r="F435" i="26"/>
  <c r="F431" i="26"/>
  <c r="F427" i="26"/>
  <c r="F423" i="26"/>
  <c r="F419" i="26"/>
  <c r="F415" i="26"/>
  <c r="F411" i="26"/>
  <c r="F407" i="26"/>
  <c r="F403" i="26"/>
  <c r="F399" i="26"/>
  <c r="F395" i="26"/>
  <c r="F391" i="26"/>
  <c r="F387" i="26"/>
  <c r="F383" i="26"/>
  <c r="F379" i="26"/>
  <c r="F375" i="26"/>
  <c r="F371" i="26"/>
  <c r="F367" i="26"/>
  <c r="F363" i="26"/>
  <c r="F359" i="26"/>
  <c r="F355" i="26"/>
  <c r="F351" i="26"/>
  <c r="F347" i="26"/>
  <c r="F343" i="26"/>
  <c r="F339" i="26"/>
  <c r="F335" i="26"/>
  <c r="F331" i="26"/>
  <c r="F327" i="26"/>
  <c r="F323" i="26"/>
  <c r="F319" i="26"/>
  <c r="F315" i="26"/>
  <c r="F311" i="26"/>
  <c r="F307" i="26"/>
  <c r="F303" i="26"/>
  <c r="F299" i="26"/>
  <c r="F295" i="26"/>
  <c r="F291" i="26"/>
  <c r="F287" i="26"/>
  <c r="F283" i="26"/>
  <c r="F279" i="26"/>
  <c r="F275" i="26"/>
  <c r="F271" i="26"/>
  <c r="F267" i="26"/>
  <c r="F263" i="26"/>
  <c r="F259" i="26"/>
  <c r="F255" i="26"/>
  <c r="F251" i="26"/>
  <c r="F247" i="26"/>
  <c r="F243" i="26"/>
  <c r="F239" i="26"/>
  <c r="F235" i="26"/>
  <c r="F231" i="26"/>
  <c r="F227" i="26"/>
  <c r="F223" i="26"/>
  <c r="F219" i="26"/>
  <c r="F215" i="26"/>
  <c r="F211" i="26"/>
  <c r="F207" i="26"/>
  <c r="F203" i="26"/>
  <c r="F199" i="26"/>
  <c r="F195" i="26"/>
  <c r="F191" i="26"/>
  <c r="F187" i="26"/>
  <c r="F183" i="26"/>
  <c r="F179" i="26"/>
  <c r="F175" i="26"/>
  <c r="F171" i="26"/>
  <c r="F167" i="26"/>
  <c r="F163" i="26"/>
  <c r="F159" i="26"/>
  <c r="F155" i="26"/>
  <c r="F151" i="26"/>
  <c r="F147" i="26"/>
  <c r="F143" i="26"/>
  <c r="F139" i="26"/>
  <c r="F135" i="26"/>
  <c r="F131" i="26"/>
  <c r="F127" i="26"/>
  <c r="F123" i="26"/>
  <c r="F119" i="26"/>
  <c r="F115" i="26"/>
  <c r="F91" i="26"/>
  <c r="F87" i="26"/>
  <c r="F83" i="26"/>
  <c r="F79" i="26"/>
  <c r="F75" i="26"/>
  <c r="F71" i="26"/>
  <c r="F67" i="26"/>
  <c r="F63" i="26"/>
  <c r="F59" i="26"/>
  <c r="F55" i="26"/>
  <c r="F51" i="26"/>
  <c r="F47" i="26"/>
  <c r="F43" i="26"/>
  <c r="F39" i="26"/>
  <c r="F35" i="26"/>
  <c r="F31" i="26"/>
  <c r="F27" i="26"/>
  <c r="F23" i="26"/>
  <c r="F19" i="26"/>
  <c r="F15" i="26"/>
  <c r="F11" i="26"/>
  <c r="F7" i="26"/>
  <c r="F3" i="26"/>
  <c r="F2" i="26"/>
  <c r="I3" i="17"/>
  <c r="H3" i="17"/>
  <c r="G3" i="17"/>
  <c r="F3" i="17"/>
  <c r="E3" i="17"/>
  <c r="D3" i="17"/>
  <c r="D1" i="17"/>
  <c r="E1222" i="26" l="1"/>
  <c r="E1206" i="26"/>
  <c r="E1194" i="26"/>
  <c r="E1186" i="26"/>
  <c r="E1185" i="26"/>
  <c r="E1174" i="26"/>
  <c r="E1173" i="26"/>
  <c r="E1171" i="26"/>
  <c r="E1161" i="26"/>
  <c r="E1148" i="26"/>
  <c r="E1136" i="26"/>
  <c r="E1226" i="26"/>
  <c r="E1203" i="26"/>
  <c r="E1198" i="26"/>
  <c r="E1165" i="26"/>
  <c r="E1140" i="26"/>
  <c r="E1132" i="26"/>
  <c r="E1108" i="26"/>
  <c r="E1214" i="26"/>
  <c r="E1210" i="26"/>
  <c r="E1195" i="26"/>
  <c r="E1190" i="26"/>
  <c r="E1218" i="26"/>
  <c r="E1202" i="26"/>
  <c r="E1170" i="26"/>
  <c r="E1152" i="26"/>
  <c r="E1144" i="26"/>
  <c r="E1116" i="26"/>
  <c r="E1096" i="26"/>
  <c r="E1090" i="26"/>
  <c r="E1084" i="26"/>
  <c r="E1074" i="26"/>
  <c r="E1068" i="26"/>
  <c r="E1058" i="26"/>
  <c r="E1182" i="26"/>
  <c r="E1178" i="26"/>
  <c r="E1157" i="26"/>
  <c r="E1128" i="26"/>
  <c r="E1112" i="26"/>
  <c r="E1086" i="26"/>
  <c r="E1080" i="26"/>
  <c r="E1070" i="26"/>
  <c r="E1064" i="26"/>
  <c r="E1054" i="26"/>
  <c r="E1045" i="26"/>
  <c r="E1044" i="26"/>
  <c r="E1169" i="26"/>
  <c r="E1124" i="26"/>
  <c r="E1120" i="26"/>
  <c r="E1094" i="26"/>
  <c r="E1092" i="26"/>
  <c r="E1082" i="26"/>
  <c r="E1076" i="26"/>
  <c r="E1066" i="26"/>
  <c r="E1060" i="26"/>
  <c r="E1050" i="26"/>
  <c r="E1049" i="26"/>
  <c r="E1048" i="26"/>
  <c r="E1254" i="26"/>
  <c r="E1181" i="26"/>
  <c r="E1177" i="26"/>
  <c r="E1104" i="26"/>
  <c r="E1100" i="26"/>
  <c r="E1088" i="26"/>
  <c r="E1072" i="26"/>
  <c r="E1037" i="26"/>
  <c r="E1033" i="26"/>
  <c r="E1028" i="26"/>
  <c r="E1021" i="26"/>
  <c r="E1233" i="26"/>
  <c r="E1285" i="26"/>
  <c r="E1324" i="26"/>
  <c r="E1340" i="26"/>
  <c r="E1041" i="26"/>
  <c r="E1029" i="26"/>
  <c r="E1024" i="26"/>
  <c r="E1290" i="26"/>
  <c r="E1375" i="26"/>
  <c r="E1383" i="26"/>
  <c r="E1387" i="26"/>
  <c r="E1062" i="26"/>
  <c r="E1036" i="26"/>
  <c r="E1025" i="26"/>
  <c r="E1235" i="26"/>
  <c r="E1351" i="26"/>
  <c r="E1395" i="26"/>
  <c r="E1078" i="26"/>
  <c r="E1056" i="26"/>
  <c r="E1052" i="26"/>
  <c r="E1040" i="26"/>
  <c r="E1032" i="26"/>
  <c r="E1273" i="26"/>
  <c r="E1302" i="26"/>
  <c r="E1306" i="26"/>
  <c r="E1320" i="26"/>
  <c r="E1337" i="26"/>
  <c r="E1359" i="26"/>
  <c r="E1014" i="26"/>
  <c r="E1367" i="26"/>
  <c r="E1403" i="26"/>
  <c r="E1405" i="26"/>
  <c r="E1377" i="26"/>
  <c r="E1369" i="26"/>
  <c r="E1361" i="26"/>
  <c r="E1381" i="26"/>
  <c r="E1373" i="26"/>
  <c r="E1398" i="26"/>
  <c r="E1365" i="26"/>
  <c r="E1002" i="26"/>
  <c r="E1410" i="26"/>
  <c r="E1357" i="26"/>
  <c r="E1271" i="26"/>
  <c r="E1402" i="26"/>
  <c r="E1349" i="26"/>
  <c r="E1288" i="26"/>
  <c r="E1265" i="26"/>
  <c r="E1397" i="26"/>
  <c r="E1389" i="26"/>
  <c r="E1353" i="26"/>
  <c r="E1319" i="26"/>
  <c r="E995" i="26"/>
  <c r="E1391" i="26"/>
  <c r="E1379" i="26"/>
  <c r="E1363" i="26"/>
  <c r="E1347" i="26"/>
  <c r="E1020" i="26"/>
  <c r="E1390" i="26"/>
  <c r="E1401" i="26"/>
  <c r="E1323" i="26"/>
  <c r="E1394" i="26"/>
  <c r="E1386" i="26"/>
  <c r="E1253" i="26"/>
  <c r="E1314" i="26"/>
  <c r="E1328" i="26"/>
  <c r="E1311" i="26"/>
  <c r="E1409" i="26"/>
  <c r="E1338" i="26"/>
  <c r="E1317" i="26"/>
  <c r="E1393" i="26"/>
  <c r="E1406" i="26"/>
  <c r="E1385" i="26"/>
  <c r="E1329" i="26"/>
  <c r="E1321" i="26"/>
  <c r="E1310" i="26"/>
  <c r="E1249" i="26"/>
  <c r="E1061" i="26"/>
  <c r="E1008" i="26"/>
  <c r="E1407" i="26"/>
  <c r="E1371" i="26"/>
  <c r="E1355" i="26"/>
  <c r="E1022" i="26"/>
  <c r="E1344" i="26"/>
  <c r="E1255" i="26"/>
  <c r="E1030" i="26"/>
  <c r="E1042" i="26"/>
  <c r="E1027" i="26"/>
  <c r="E1043" i="26"/>
  <c r="E1059" i="26"/>
  <c r="E1067" i="26"/>
  <c r="E1083" i="26"/>
  <c r="E1107" i="26"/>
  <c r="E1069" i="26"/>
  <c r="E1085" i="26"/>
  <c r="E1101" i="26"/>
  <c r="E1093" i="26"/>
  <c r="E1098" i="26"/>
  <c r="E1109" i="26"/>
  <c r="E1099" i="26"/>
  <c r="E1115" i="26"/>
  <c r="E1121" i="26"/>
  <c r="E1126" i="26"/>
  <c r="E1142" i="26"/>
  <c r="E1129" i="26"/>
  <c r="E1127" i="26"/>
  <c r="E1143" i="26"/>
  <c r="E1151" i="26"/>
  <c r="E1159" i="26"/>
  <c r="E1175" i="26"/>
  <c r="E1183" i="26"/>
  <c r="E1145" i="26"/>
  <c r="E1154" i="26"/>
  <c r="E1164" i="26"/>
  <c r="E1172" i="26"/>
  <c r="E1199" i="26"/>
  <c r="E1038" i="26"/>
  <c r="E1053" i="26"/>
  <c r="E1023" i="26"/>
  <c r="E1039" i="26"/>
  <c r="E1055" i="26"/>
  <c r="E1071" i="26"/>
  <c r="E1087" i="26"/>
  <c r="E1117" i="26"/>
  <c r="E1073" i="26"/>
  <c r="E1110" i="26"/>
  <c r="E1122" i="26"/>
  <c r="E1130" i="26"/>
  <c r="E1095" i="26"/>
  <c r="E1191" i="26"/>
  <c r="E1155" i="26"/>
  <c r="E1141" i="26"/>
  <c r="E1149" i="26"/>
  <c r="E1158" i="26"/>
  <c r="E1160" i="26"/>
  <c r="E1176" i="26"/>
  <c r="E1188" i="26"/>
  <c r="E1204" i="26"/>
  <c r="E1197" i="26"/>
  <c r="E1330" i="26"/>
  <c r="E1026" i="26"/>
  <c r="E1034" i="26"/>
  <c r="E1035" i="26"/>
  <c r="E1051" i="26"/>
  <c r="E1075" i="26"/>
  <c r="E1111" i="26"/>
  <c r="E1077" i="26"/>
  <c r="E1097" i="26"/>
  <c r="E1113" i="26"/>
  <c r="E1114" i="26"/>
  <c r="E1091" i="26"/>
  <c r="E1102" i="26"/>
  <c r="E1118" i="26"/>
  <c r="E1138" i="26"/>
  <c r="E1133" i="26"/>
  <c r="E1123" i="26"/>
  <c r="E1399" i="26"/>
  <c r="E1312" i="26"/>
  <c r="E1057" i="26"/>
  <c r="E1046" i="26"/>
  <c r="E1031" i="26"/>
  <c r="E1047" i="26"/>
  <c r="E1063" i="26"/>
  <c r="E1079" i="26"/>
  <c r="E1065" i="26"/>
  <c r="E1081" i="26"/>
  <c r="E1103" i="26"/>
  <c r="E1131" i="26"/>
  <c r="E1137" i="26"/>
  <c r="E1146" i="26"/>
  <c r="E1153" i="26"/>
  <c r="E1192" i="26"/>
  <c r="E1196" i="26"/>
  <c r="E1208" i="26"/>
  <c r="E1212" i="26"/>
  <c r="E1193" i="26"/>
  <c r="E1225" i="26"/>
  <c r="E1220" i="26"/>
  <c r="E1295" i="26"/>
  <c r="E1263" i="26"/>
  <c r="E1106" i="26"/>
  <c r="E1134" i="26"/>
  <c r="E1135" i="26"/>
  <c r="E1139" i="26"/>
  <c r="E1163" i="26"/>
  <c r="E1156" i="26"/>
  <c r="E1200" i="26"/>
  <c r="E1215" i="26"/>
  <c r="E1219" i="26"/>
  <c r="E1201" i="26"/>
  <c r="E1213" i="26"/>
  <c r="E1229" i="26"/>
  <c r="E1224" i="26"/>
  <c r="E1230" i="26"/>
  <c r="E1378" i="26"/>
  <c r="E1362" i="26"/>
  <c r="E1346" i="26"/>
  <c r="E1303" i="26"/>
  <c r="E1287" i="26"/>
  <c r="E1294" i="26"/>
  <c r="E1281" i="26"/>
  <c r="E1246" i="26"/>
  <c r="E1238" i="26"/>
  <c r="E1016" i="26"/>
  <c r="E1315" i="26"/>
  <c r="E1313" i="26"/>
  <c r="E1322" i="26"/>
  <c r="E996" i="26"/>
  <c r="E1342" i="26"/>
  <c r="E1325" i="26"/>
  <c r="E1125" i="26"/>
  <c r="E1187" i="26"/>
  <c r="E1167" i="26"/>
  <c r="E1162" i="26"/>
  <c r="E1168" i="26"/>
  <c r="E1180" i="26"/>
  <c r="E1184" i="26"/>
  <c r="E1223" i="26"/>
  <c r="E1227" i="26"/>
  <c r="E1189" i="26"/>
  <c r="E1209" i="26"/>
  <c r="E1217" i="26"/>
  <c r="E1228" i="26"/>
  <c r="E1286" i="26"/>
  <c r="E1250" i="26"/>
  <c r="E1239" i="26"/>
  <c r="E1382" i="26"/>
  <c r="E1366" i="26"/>
  <c r="E1350" i="26"/>
  <c r="E1345" i="26"/>
  <c r="E1336" i="26"/>
  <c r="E1245" i="26"/>
  <c r="E1277" i="26"/>
  <c r="E1261" i="26"/>
  <c r="E1247" i="26"/>
  <c r="E1242" i="26"/>
  <c r="E1006" i="26"/>
  <c r="E1335" i="26"/>
  <c r="E1388" i="26"/>
  <c r="E1372" i="26"/>
  <c r="E1360" i="26"/>
  <c r="E1348" i="26"/>
  <c r="E1339" i="26"/>
  <c r="E1404" i="26"/>
  <c r="E1392" i="26"/>
  <c r="E1376" i="26"/>
  <c r="E1356" i="26"/>
  <c r="E1089" i="26"/>
  <c r="E1119" i="26"/>
  <c r="E1105" i="26"/>
  <c r="E1147" i="26"/>
  <c r="E1150" i="26"/>
  <c r="E1166" i="26"/>
  <c r="E1179" i="26"/>
  <c r="E1207" i="26"/>
  <c r="E1211" i="26"/>
  <c r="E1205" i="26"/>
  <c r="E1221" i="26"/>
  <c r="E1216" i="26"/>
  <c r="E1234" i="26"/>
  <c r="E1370" i="26"/>
  <c r="E1354" i="26"/>
  <c r="E1296" i="26"/>
  <c r="E1269" i="26"/>
  <c r="E1279" i="26"/>
  <c r="E1257" i="26"/>
  <c r="E1237" i="26"/>
  <c r="E1304" i="26"/>
  <c r="E1241" i="26"/>
  <c r="E1019" i="26"/>
  <c r="E1231" i="26"/>
  <c r="E1298" i="26"/>
  <c r="E1400" i="26"/>
  <c r="E1364" i="26"/>
  <c r="E1308" i="26"/>
  <c r="E1307" i="26"/>
  <c r="E1305" i="26"/>
  <c r="E1293" i="26"/>
  <c r="E1272" i="26"/>
  <c r="E1258" i="26"/>
  <c r="E1270" i="26"/>
  <c r="E1299" i="26"/>
  <c r="E1244" i="26"/>
  <c r="E1236" i="26"/>
  <c r="E1005" i="26"/>
  <c r="E1343" i="26"/>
  <c r="E1396" i="26"/>
  <c r="E1368" i="26"/>
  <c r="E1341" i="26"/>
  <c r="E1333" i="26"/>
  <c r="E1318" i="26"/>
  <c r="E1276" i="26"/>
  <c r="E1252" i="26"/>
  <c r="E1297" i="26"/>
  <c r="E1289" i="26"/>
  <c r="E1282" i="26"/>
  <c r="E1268" i="26"/>
  <c r="E1256" i="26"/>
  <c r="E1292" i="26"/>
  <c r="E1275" i="26"/>
  <c r="E1262" i="26"/>
  <c r="E1267" i="26"/>
  <c r="E1259" i="26"/>
  <c r="E993" i="26"/>
  <c r="E1017" i="26"/>
  <c r="E1004" i="26"/>
  <c r="E1015" i="26"/>
  <c r="E1000" i="26"/>
  <c r="E1009" i="26"/>
  <c r="E1011" i="26"/>
  <c r="E1251" i="26"/>
  <c r="E999" i="26"/>
  <c r="E1358" i="26"/>
  <c r="E1332" i="26"/>
  <c r="E1243" i="26"/>
  <c r="E998" i="26"/>
  <c r="E1380" i="26"/>
  <c r="E1352" i="26"/>
  <c r="E994" i="26"/>
  <c r="E1326" i="26"/>
  <c r="E1309" i="26"/>
  <c r="E1280" i="26"/>
  <c r="E1274" i="26"/>
  <c r="E1300" i="26"/>
  <c r="E1240" i="26"/>
  <c r="E1232" i="26"/>
  <c r="E1012" i="26"/>
  <c r="E1001" i="26"/>
  <c r="E1013" i="26"/>
  <c r="E1003" i="26"/>
  <c r="E997" i="26"/>
  <c r="E1007" i="26"/>
  <c r="E1374" i="26"/>
  <c r="E1327" i="26"/>
  <c r="E1331" i="26"/>
  <c r="E1408" i="26"/>
  <c r="E1384" i="26"/>
  <c r="E1334" i="26"/>
  <c r="E1316" i="26"/>
  <c r="E1301" i="26"/>
  <c r="E1284" i="26"/>
  <c r="E1264" i="26"/>
  <c r="E1260" i="26"/>
  <c r="E1278" i="26"/>
  <c r="E1291" i="26"/>
  <c r="E1283" i="26"/>
  <c r="E1266" i="26"/>
  <c r="E1248" i="26"/>
  <c r="E1010" i="26"/>
  <c r="E3736" i="26"/>
  <c r="E3720" i="26"/>
  <c r="E3712" i="26"/>
  <c r="E3708" i="26"/>
  <c r="E3694" i="26"/>
  <c r="E3678" i="26"/>
  <c r="E3732" i="26"/>
  <c r="E3724" i="26"/>
  <c r="E3716" i="26"/>
  <c r="E3705" i="26"/>
  <c r="E3698" i="26"/>
  <c r="E3682" i="26"/>
  <c r="E3721" i="26"/>
  <c r="E3713" i="26"/>
  <c r="E3709" i="26"/>
  <c r="E3701" i="26"/>
  <c r="E3686" i="26"/>
  <c r="E3672" i="26"/>
  <c r="E3662" i="26"/>
  <c r="E3650" i="26"/>
  <c r="E3648" i="26"/>
  <c r="E3740" i="26"/>
  <c r="E3728" i="26"/>
  <c r="E3717" i="26"/>
  <c r="E3704" i="26"/>
  <c r="E3690" i="26"/>
  <c r="E3676" i="26"/>
  <c r="E3674" i="26"/>
  <c r="E3664" i="26"/>
  <c r="E3654" i="26"/>
  <c r="E3652" i="26"/>
  <c r="E3640" i="26"/>
  <c r="E3628" i="26"/>
  <c r="E3612" i="26"/>
  <c r="E3604" i="26"/>
  <c r="E3594" i="26"/>
  <c r="E3668" i="26"/>
  <c r="E3656" i="26"/>
  <c r="E3632" i="26"/>
  <c r="E3616" i="26"/>
  <c r="E3606" i="26"/>
  <c r="E3602" i="26"/>
  <c r="E3588" i="26"/>
  <c r="E3580" i="26"/>
  <c r="E3578" i="26"/>
  <c r="E3574" i="26"/>
  <c r="E3570" i="26"/>
  <c r="E3564" i="26"/>
  <c r="E3670" i="26"/>
  <c r="E3660" i="26"/>
  <c r="E3636" i="26"/>
  <c r="E3620" i="26"/>
  <c r="E3600" i="26"/>
  <c r="E3598" i="26"/>
  <c r="E3596" i="26"/>
  <c r="E3593" i="26"/>
  <c r="E3590" i="26"/>
  <c r="E3666" i="26"/>
  <c r="E3658" i="26"/>
  <c r="E3644" i="26"/>
  <c r="E3624" i="26"/>
  <c r="E3608" i="26"/>
  <c r="E3592" i="26"/>
  <c r="E3582" i="26"/>
  <c r="E3576" i="26"/>
  <c r="E3572" i="26"/>
  <c r="E3566" i="26"/>
  <c r="E3560" i="26"/>
  <c r="E3548" i="26"/>
  <c r="E3529" i="26"/>
  <c r="E3526" i="26"/>
  <c r="E3522" i="26"/>
  <c r="E3518" i="26"/>
  <c r="E3510" i="26"/>
  <c r="E3502" i="26"/>
  <c r="E3589" i="26"/>
  <c r="E3577" i="26"/>
  <c r="E3573" i="26"/>
  <c r="E3554" i="26"/>
  <c r="E3538" i="26"/>
  <c r="E3536" i="26"/>
  <c r="E3530" i="26"/>
  <c r="E3586" i="26"/>
  <c r="E3581" i="26"/>
  <c r="E3558" i="26"/>
  <c r="E3552" i="26"/>
  <c r="E3540" i="26"/>
  <c r="E3533" i="26"/>
  <c r="E3514" i="26"/>
  <c r="E3506" i="26"/>
  <c r="E3498" i="26"/>
  <c r="E3490" i="26"/>
  <c r="E3482" i="26"/>
  <c r="E3474" i="26"/>
  <c r="E3466" i="26"/>
  <c r="E3458" i="26"/>
  <c r="E3454" i="26"/>
  <c r="E3406" i="26"/>
  <c r="E3404" i="26"/>
  <c r="E3585" i="26"/>
  <c r="E3584" i="26"/>
  <c r="E3568" i="26"/>
  <c r="E3556" i="26"/>
  <c r="E3546" i="26"/>
  <c r="E3544" i="26"/>
  <c r="E3532" i="26"/>
  <c r="E3525" i="26"/>
  <c r="E3524" i="26"/>
  <c r="E3516" i="26"/>
  <c r="E3508" i="26"/>
  <c r="E3503" i="26"/>
  <c r="E3484" i="26"/>
  <c r="E3479" i="26"/>
  <c r="E3478" i="26"/>
  <c r="E3472" i="26"/>
  <c r="E3467" i="26"/>
  <c r="E3400" i="26"/>
  <c r="E3396" i="26"/>
  <c r="E3528" i="26"/>
  <c r="E3512" i="26"/>
  <c r="E3507" i="26"/>
  <c r="E3496" i="26"/>
  <c r="E3491" i="26"/>
  <c r="E3476" i="26"/>
  <c r="E3471" i="26"/>
  <c r="E3470" i="26"/>
  <c r="E3464" i="26"/>
  <c r="E3459" i="26"/>
  <c r="E3446" i="26"/>
  <c r="E3438" i="26"/>
  <c r="E3511" i="26"/>
  <c r="E3500" i="26"/>
  <c r="E3495" i="26"/>
  <c r="E3494" i="26"/>
  <c r="E3488" i="26"/>
  <c r="E3483" i="26"/>
  <c r="E3468" i="26"/>
  <c r="E3463" i="26"/>
  <c r="E3462" i="26"/>
  <c r="E3402" i="26"/>
  <c r="E3398" i="26"/>
  <c r="E3520" i="26"/>
  <c r="E3504" i="26"/>
  <c r="E3499" i="26"/>
  <c r="E3492" i="26"/>
  <c r="E3487" i="26"/>
  <c r="E3486" i="26"/>
  <c r="E3480" i="26"/>
  <c r="E3475" i="26"/>
  <c r="E3460" i="26"/>
  <c r="E3392" i="26"/>
  <c r="E3384" i="26"/>
  <c r="E3382" i="26"/>
  <c r="E3368" i="26"/>
  <c r="E3366" i="26"/>
  <c r="E3352" i="26"/>
  <c r="E3350" i="26"/>
  <c r="E3336" i="26"/>
  <c r="E3334" i="26"/>
  <c r="E3326" i="26"/>
  <c r="E3316" i="26"/>
  <c r="E3314" i="26"/>
  <c r="E3306" i="26"/>
  <c r="E3298" i="26"/>
  <c r="E3286" i="26"/>
  <c r="E3276" i="26"/>
  <c r="E3272" i="26"/>
  <c r="E3450" i="26"/>
  <c r="E3442" i="26"/>
  <c r="E3430" i="26"/>
  <c r="E3422" i="26"/>
  <c r="E3414" i="26"/>
  <c r="E3386" i="26"/>
  <c r="E3372" i="26"/>
  <c r="E3370" i="26"/>
  <c r="E3356" i="26"/>
  <c r="E3354" i="26"/>
  <c r="E3340" i="26"/>
  <c r="E3338" i="26"/>
  <c r="E3328" i="26"/>
  <c r="E3408" i="26"/>
  <c r="E3390" i="26"/>
  <c r="E3388" i="26"/>
  <c r="E3376" i="26"/>
  <c r="E3374" i="26"/>
  <c r="E3360" i="26"/>
  <c r="E3358" i="26"/>
  <c r="E3344" i="26"/>
  <c r="E3342" i="26"/>
  <c r="E3330" i="26"/>
  <c r="E3322" i="26"/>
  <c r="E3310" i="26"/>
  <c r="E3302" i="26"/>
  <c r="E3292" i="26"/>
  <c r="E3290" i="26"/>
  <c r="E3282" i="26"/>
  <c r="E3434" i="26"/>
  <c r="E3426" i="26"/>
  <c r="E3418" i="26"/>
  <c r="E3410" i="26"/>
  <c r="E3394" i="26"/>
  <c r="E3380" i="26"/>
  <c r="E3378" i="26"/>
  <c r="E3364" i="26"/>
  <c r="E3362" i="26"/>
  <c r="E3348" i="26"/>
  <c r="E3346" i="26"/>
  <c r="E3332" i="26"/>
  <c r="E3324" i="26"/>
  <c r="E3312" i="26"/>
  <c r="E3308" i="26"/>
  <c r="E3304" i="26"/>
  <c r="E3300" i="26"/>
  <c r="E3296" i="26"/>
  <c r="E3295" i="26"/>
  <c r="E3275" i="26"/>
  <c r="E3264" i="26"/>
  <c r="E3263" i="26"/>
  <c r="E3262" i="26"/>
  <c r="E3259" i="26"/>
  <c r="E3258" i="26"/>
  <c r="E3250" i="26"/>
  <c r="E3236" i="26"/>
  <c r="E3222" i="26"/>
  <c r="E3220" i="26"/>
  <c r="E3206" i="26"/>
  <c r="E3204" i="26"/>
  <c r="E3190" i="26"/>
  <c r="E3188" i="26"/>
  <c r="E3174" i="26"/>
  <c r="E3172" i="26"/>
  <c r="E3158" i="26"/>
  <c r="E3156" i="26"/>
  <c r="E3152" i="26"/>
  <c r="E3151" i="26"/>
  <c r="E3150" i="26"/>
  <c r="E3136" i="26"/>
  <c r="E3132" i="26"/>
  <c r="E3128" i="26"/>
  <c r="E3124" i="26"/>
  <c r="E3318" i="26"/>
  <c r="E3288" i="26"/>
  <c r="E3284" i="26"/>
  <c r="E3280" i="26"/>
  <c r="E3279" i="26"/>
  <c r="E3266" i="26"/>
  <c r="E3252" i="26"/>
  <c r="E3238" i="26"/>
  <c r="E3228" i="26"/>
  <c r="E3224" i="26"/>
  <c r="E3210" i="26"/>
  <c r="E3208" i="26"/>
  <c r="E3194" i="26"/>
  <c r="E3192" i="26"/>
  <c r="E3178" i="26"/>
  <c r="E3176" i="26"/>
  <c r="E3162" i="26"/>
  <c r="E3160" i="26"/>
  <c r="E3148" i="26"/>
  <c r="E3147" i="26"/>
  <c r="E3146" i="26"/>
  <c r="E3135" i="26"/>
  <c r="E3131" i="26"/>
  <c r="E3127" i="26"/>
  <c r="E3123" i="26"/>
  <c r="E3294" i="26"/>
  <c r="E3270" i="26"/>
  <c r="E3254" i="26"/>
  <c r="E3244" i="26"/>
  <c r="E3240" i="26"/>
  <c r="E3232" i="26"/>
  <c r="E3231" i="26"/>
  <c r="E3230" i="26"/>
  <c r="E3227" i="26"/>
  <c r="E3226" i="26"/>
  <c r="E3214" i="26"/>
  <c r="E3212" i="26"/>
  <c r="E3198" i="26"/>
  <c r="E3196" i="26"/>
  <c r="E3182" i="26"/>
  <c r="E3180" i="26"/>
  <c r="E3166" i="26"/>
  <c r="E3164" i="26"/>
  <c r="E3320" i="26"/>
  <c r="E3278" i="26"/>
  <c r="E3274" i="26"/>
  <c r="E3268" i="26"/>
  <c r="E3260" i="26"/>
  <c r="E3256" i="26"/>
  <c r="E3248" i="26"/>
  <c r="E3247" i="26"/>
  <c r="E3246" i="26"/>
  <c r="E3243" i="26"/>
  <c r="E3242" i="26"/>
  <c r="E3234" i="26"/>
  <c r="E3218" i="26"/>
  <c r="E3216" i="26"/>
  <c r="E3202" i="26"/>
  <c r="E3200" i="26"/>
  <c r="E3186" i="26"/>
  <c r="E3184" i="26"/>
  <c r="E3170" i="26"/>
  <c r="E3168" i="26"/>
  <c r="E3154" i="26"/>
  <c r="E3140" i="26"/>
  <c r="E3139" i="26"/>
  <c r="E3138" i="26"/>
  <c r="E3142" i="26"/>
  <c r="E3134" i="26"/>
  <c r="E3126" i="26"/>
  <c r="E3118" i="26"/>
  <c r="E3114" i="26"/>
  <c r="E3110" i="26"/>
  <c r="E3106" i="26"/>
  <c r="E3102" i="26"/>
  <c r="E3098" i="26"/>
  <c r="E3094" i="26"/>
  <c r="E3090" i="26"/>
  <c r="E3086" i="26"/>
  <c r="E3082" i="26"/>
  <c r="E3079" i="26"/>
  <c r="E3066" i="26"/>
  <c r="E3065" i="26"/>
  <c r="E3063" i="26"/>
  <c r="E3049" i="26"/>
  <c r="E3033" i="26"/>
  <c r="E3017" i="26"/>
  <c r="E3001" i="26"/>
  <c r="E3078" i="26"/>
  <c r="E3077" i="26"/>
  <c r="E3075" i="26"/>
  <c r="E3062" i="26"/>
  <c r="E3061" i="26"/>
  <c r="E3059" i="26"/>
  <c r="E3045" i="26"/>
  <c r="E3029" i="26"/>
  <c r="E3130" i="26"/>
  <c r="E3122" i="26"/>
  <c r="E3120" i="26"/>
  <c r="E3116" i="26"/>
  <c r="E3112" i="26"/>
  <c r="E3108" i="26"/>
  <c r="E3104" i="26"/>
  <c r="E3100" i="26"/>
  <c r="E3096" i="26"/>
  <c r="E3092" i="26"/>
  <c r="E3088" i="26"/>
  <c r="E3084" i="26"/>
  <c r="E3080" i="26"/>
  <c r="E3074" i="26"/>
  <c r="E3073" i="26"/>
  <c r="E3071" i="26"/>
  <c r="E3058" i="26"/>
  <c r="E3057" i="26"/>
  <c r="E3055" i="26"/>
  <c r="E3041" i="26"/>
  <c r="E3025" i="26"/>
  <c r="E3009" i="26"/>
  <c r="E3144" i="26"/>
  <c r="E3143" i="26"/>
  <c r="E3119" i="26"/>
  <c r="E3115" i="26"/>
  <c r="E3111" i="26"/>
  <c r="E3107" i="26"/>
  <c r="E3103" i="26"/>
  <c r="E3099" i="26"/>
  <c r="E3095" i="26"/>
  <c r="E3091" i="26"/>
  <c r="E3087" i="26"/>
  <c r="E3083" i="26"/>
  <c r="E3070" i="26"/>
  <c r="E3069" i="26"/>
  <c r="E3067" i="26"/>
  <c r="E3054" i="26"/>
  <c r="E3053" i="26"/>
  <c r="E3037" i="26"/>
  <c r="E3021" i="26"/>
  <c r="E3005" i="26"/>
  <c r="E2989" i="26"/>
  <c r="E2973" i="26"/>
  <c r="E2957" i="26"/>
  <c r="E2993" i="26"/>
  <c r="E2981" i="26"/>
  <c r="E2961" i="26"/>
  <c r="E2937" i="26"/>
  <c r="E2925" i="26"/>
  <c r="E2917" i="26"/>
  <c r="E2909" i="26"/>
  <c r="E2901" i="26"/>
  <c r="E2893" i="26"/>
  <c r="E2885" i="26"/>
  <c r="E2877" i="26"/>
  <c r="E2869" i="26"/>
  <c r="E2861" i="26"/>
  <c r="E2853" i="26"/>
  <c r="E2838" i="26"/>
  <c r="E2833" i="26"/>
  <c r="E2822" i="26"/>
  <c r="E2817" i="26"/>
  <c r="E2806" i="26"/>
  <c r="E2801" i="26"/>
  <c r="E2798" i="26"/>
  <c r="E2785" i="26"/>
  <c r="E2782" i="26"/>
  <c r="E2769" i="26"/>
  <c r="E2766" i="26"/>
  <c r="E2758" i="26"/>
  <c r="E2750" i="26"/>
  <c r="E2742" i="26"/>
  <c r="E2734" i="26"/>
  <c r="E2726" i="26"/>
  <c r="E2718" i="26"/>
  <c r="E2710" i="26"/>
  <c r="E2702" i="26"/>
  <c r="E2695" i="26"/>
  <c r="E2693" i="26"/>
  <c r="E2686" i="26"/>
  <c r="E2679" i="26"/>
  <c r="E2677" i="26"/>
  <c r="E2670" i="26"/>
  <c r="E2663" i="26"/>
  <c r="E2661" i="26"/>
  <c r="E2654" i="26"/>
  <c r="E2647" i="26"/>
  <c r="E3013" i="26"/>
  <c r="E2985" i="26"/>
  <c r="E2965" i="26"/>
  <c r="E2945" i="26"/>
  <c r="E2933" i="26"/>
  <c r="E2923" i="26"/>
  <c r="E2915" i="26"/>
  <c r="E2907" i="26"/>
  <c r="E2899" i="26"/>
  <c r="E2891" i="26"/>
  <c r="E2883" i="26"/>
  <c r="E2875" i="26"/>
  <c r="E2867" i="26"/>
  <c r="E2859" i="26"/>
  <c r="E2851" i="26"/>
  <c r="E2837" i="26"/>
  <c r="E2821" i="26"/>
  <c r="E2805" i="26"/>
  <c r="E2797" i="26"/>
  <c r="E2790" i="26"/>
  <c r="E2969" i="26"/>
  <c r="E2949" i="26"/>
  <c r="E2929" i="26"/>
  <c r="E2921" i="26"/>
  <c r="E2913" i="26"/>
  <c r="E2905" i="26"/>
  <c r="E2897" i="26"/>
  <c r="E2889" i="26"/>
  <c r="E2881" i="26"/>
  <c r="E2873" i="26"/>
  <c r="E2865" i="26"/>
  <c r="E2857" i="26"/>
  <c r="E2849" i="26"/>
  <c r="E2846" i="26"/>
  <c r="E2842" i="26"/>
  <c r="E2830" i="26"/>
  <c r="E2826" i="26"/>
  <c r="E2814" i="26"/>
  <c r="E2810" i="26"/>
  <c r="E2794" i="26"/>
  <c r="E2791" i="26"/>
  <c r="E2789" i="26"/>
  <c r="E2778" i="26"/>
  <c r="E2775" i="26"/>
  <c r="E2773" i="26"/>
  <c r="E2761" i="26"/>
  <c r="E2754" i="26"/>
  <c r="E2745" i="26"/>
  <c r="E2738" i="26"/>
  <c r="E2729" i="26"/>
  <c r="E2722" i="26"/>
  <c r="E2713" i="26"/>
  <c r="E2706" i="26"/>
  <c r="E2697" i="26"/>
  <c r="E2690" i="26"/>
  <c r="E2997" i="26"/>
  <c r="E2977" i="26"/>
  <c r="E2953" i="26"/>
  <c r="E2941" i="26"/>
  <c r="E2927" i="26"/>
  <c r="E2919" i="26"/>
  <c r="E2911" i="26"/>
  <c r="E2903" i="26"/>
  <c r="E2895" i="26"/>
  <c r="E2887" i="26"/>
  <c r="E2879" i="26"/>
  <c r="E2871" i="26"/>
  <c r="E2863" i="26"/>
  <c r="E2855" i="26"/>
  <c r="E2847" i="26"/>
  <c r="E2845" i="26"/>
  <c r="E2843" i="26"/>
  <c r="E2841" i="26"/>
  <c r="E2834" i="26"/>
  <c r="E2831" i="26"/>
  <c r="E2829" i="26"/>
  <c r="E2827" i="26"/>
  <c r="E2825" i="26"/>
  <c r="E2818" i="26"/>
  <c r="E2815" i="26"/>
  <c r="E2813" i="26"/>
  <c r="E2811" i="26"/>
  <c r="E2809" i="26"/>
  <c r="E2802" i="26"/>
  <c r="E2795" i="26"/>
  <c r="E2793" i="26"/>
  <c r="E2786" i="26"/>
  <c r="E2779" i="26"/>
  <c r="E2777" i="26"/>
  <c r="E2730" i="26"/>
  <c r="E2727" i="26"/>
  <c r="E2725" i="26"/>
  <c r="E2721" i="26"/>
  <c r="E2717" i="26"/>
  <c r="E2682" i="26"/>
  <c r="E2681" i="26"/>
  <c r="E2675" i="26"/>
  <c r="E2666" i="26"/>
  <c r="E2665" i="26"/>
  <c r="E2659" i="26"/>
  <c r="E2650" i="26"/>
  <c r="E2649" i="26"/>
  <c r="E2637" i="26"/>
  <c r="E2634" i="26"/>
  <c r="E2621" i="26"/>
  <c r="E2618" i="26"/>
  <c r="E2605" i="26"/>
  <c r="E2602" i="26"/>
  <c r="E2589" i="26"/>
  <c r="E2586" i="26"/>
  <c r="E2573" i="26"/>
  <c r="E2570" i="26"/>
  <c r="E2557" i="26"/>
  <c r="E2554" i="26"/>
  <c r="E2546" i="26"/>
  <c r="E2538" i="26"/>
  <c r="E2530" i="26"/>
  <c r="E2522" i="26"/>
  <c r="E2514" i="26"/>
  <c r="E2506" i="26"/>
  <c r="E2498" i="26"/>
  <c r="E2490" i="26"/>
  <c r="E2482" i="26"/>
  <c r="E2474" i="26"/>
  <c r="E2466" i="26"/>
  <c r="E2458" i="26"/>
  <c r="E2450" i="26"/>
  <c r="E2442" i="26"/>
  <c r="E2434" i="26"/>
  <c r="E2426" i="26"/>
  <c r="E2418" i="26"/>
  <c r="E2410" i="26"/>
  <c r="E2402" i="26"/>
  <c r="E2394" i="26"/>
  <c r="E2386" i="26"/>
  <c r="E2378" i="26"/>
  <c r="E2370" i="26"/>
  <c r="E2781" i="26"/>
  <c r="E2765" i="26"/>
  <c r="E2714" i="26"/>
  <c r="E2711" i="26"/>
  <c r="E2709" i="26"/>
  <c r="E2705" i="26"/>
  <c r="E2701" i="26"/>
  <c r="E2694" i="26"/>
  <c r="E2691" i="26"/>
  <c r="E2689" i="26"/>
  <c r="E2685" i="26"/>
  <c r="E2669" i="26"/>
  <c r="E2653" i="26"/>
  <c r="E2642" i="26"/>
  <c r="E2633" i="26"/>
  <c r="E2626" i="26"/>
  <c r="E2617" i="26"/>
  <c r="E2610" i="26"/>
  <c r="E2601" i="26"/>
  <c r="E2594" i="26"/>
  <c r="E2585" i="26"/>
  <c r="E2578" i="26"/>
  <c r="E2569" i="26"/>
  <c r="E2562" i="26"/>
  <c r="E2551" i="26"/>
  <c r="E2543" i="26"/>
  <c r="E2535" i="26"/>
  <c r="E2527" i="26"/>
  <c r="E2519" i="26"/>
  <c r="E2511" i="26"/>
  <c r="E2503" i="26"/>
  <c r="E2495" i="26"/>
  <c r="E2487" i="26"/>
  <c r="E2479" i="26"/>
  <c r="E2471" i="26"/>
  <c r="E2463" i="26"/>
  <c r="E2455" i="26"/>
  <c r="E2447" i="26"/>
  <c r="E2439" i="26"/>
  <c r="E2431" i="26"/>
  <c r="E2423" i="26"/>
  <c r="E2415" i="26"/>
  <c r="E2407" i="26"/>
  <c r="E2399" i="26"/>
  <c r="E2391" i="26"/>
  <c r="E2383" i="26"/>
  <c r="E2762" i="26"/>
  <c r="E2759" i="26"/>
  <c r="E2757" i="26"/>
  <c r="E2753" i="26"/>
  <c r="E2749" i="26"/>
  <c r="E2698" i="26"/>
  <c r="E2678" i="26"/>
  <c r="E2674" i="26"/>
  <c r="E2673" i="26"/>
  <c r="E2662" i="26"/>
  <c r="E2658" i="26"/>
  <c r="E2657" i="26"/>
  <c r="E2646" i="26"/>
  <c r="E2643" i="26"/>
  <c r="E2641" i="26"/>
  <c r="E2630" i="26"/>
  <c r="E2627" i="26"/>
  <c r="E2625" i="26"/>
  <c r="E2614" i="26"/>
  <c r="E2611" i="26"/>
  <c r="E2609" i="26"/>
  <c r="E2598" i="26"/>
  <c r="E2595" i="26"/>
  <c r="E2593" i="26"/>
  <c r="E2582" i="26"/>
  <c r="E2579" i="26"/>
  <c r="E2577" i="26"/>
  <c r="E2566" i="26"/>
  <c r="E2563" i="26"/>
  <c r="E2561" i="26"/>
  <c r="E2550" i="26"/>
  <c r="E2542" i="26"/>
  <c r="E2534" i="26"/>
  <c r="E2526" i="26"/>
  <c r="E2518" i="26"/>
  <c r="E2510" i="26"/>
  <c r="E2502" i="26"/>
  <c r="E2494" i="26"/>
  <c r="E2486" i="26"/>
  <c r="E2478" i="26"/>
  <c r="E2470" i="26"/>
  <c r="E2462" i="26"/>
  <c r="E2454" i="26"/>
  <c r="E2446" i="26"/>
  <c r="E2438" i="26"/>
  <c r="E2430" i="26"/>
  <c r="E2422" i="26"/>
  <c r="E2414" i="26"/>
  <c r="E2406" i="26"/>
  <c r="E2398" i="26"/>
  <c r="E2774" i="26"/>
  <c r="E2770" i="26"/>
  <c r="E2746" i="26"/>
  <c r="E2743" i="26"/>
  <c r="E2741" i="26"/>
  <c r="E2737" i="26"/>
  <c r="E2733" i="26"/>
  <c r="E2645" i="26"/>
  <c r="E2638" i="26"/>
  <c r="E2631" i="26"/>
  <c r="E2629" i="26"/>
  <c r="E2622" i="26"/>
  <c r="E2615" i="26"/>
  <c r="E2613" i="26"/>
  <c r="E2606" i="26"/>
  <c r="E2599" i="26"/>
  <c r="E2597" i="26"/>
  <c r="E2590" i="26"/>
  <c r="E2583" i="26"/>
  <c r="E2581" i="26"/>
  <c r="E2574" i="26"/>
  <c r="E2567" i="26"/>
  <c r="E2565" i="26"/>
  <c r="E2558" i="26"/>
  <c r="E2555" i="26"/>
  <c r="E2547" i="26"/>
  <c r="E2539" i="26"/>
  <c r="E2531" i="26"/>
  <c r="E2523" i="26"/>
  <c r="E2515" i="26"/>
  <c r="E2507" i="26"/>
  <c r="E2499" i="26"/>
  <c r="E2491" i="26"/>
  <c r="E2483" i="26"/>
  <c r="E2475" i="26"/>
  <c r="E2467" i="26"/>
  <c r="E2459" i="26"/>
  <c r="E2451" i="26"/>
  <c r="E2443" i="26"/>
  <c r="E2435" i="26"/>
  <c r="E2427" i="26"/>
  <c r="E2419" i="26"/>
  <c r="E2411" i="26"/>
  <c r="E2403" i="26"/>
  <c r="E2395" i="26"/>
  <c r="E2387" i="26"/>
  <c r="E2379" i="26"/>
  <c r="E2371" i="26"/>
  <c r="E2363" i="26"/>
  <c r="E2382" i="26"/>
  <c r="E2358" i="26"/>
  <c r="E2350" i="26"/>
  <c r="E2342" i="26"/>
  <c r="E2334" i="26"/>
  <c r="E2326" i="26"/>
  <c r="E2318" i="26"/>
  <c r="E2310" i="26"/>
  <c r="E2302" i="26"/>
  <c r="E2294" i="26"/>
  <c r="E2286" i="26"/>
  <c r="E2278" i="26"/>
  <c r="E2270" i="26"/>
  <c r="E2258" i="26"/>
  <c r="E2251" i="26"/>
  <c r="E2246" i="26"/>
  <c r="E2238" i="26"/>
  <c r="E2226" i="26"/>
  <c r="E2219" i="26"/>
  <c r="E2214" i="26"/>
  <c r="E2206" i="26"/>
  <c r="E2194" i="26"/>
  <c r="E2187" i="26"/>
  <c r="E2182" i="26"/>
  <c r="E2174" i="26"/>
  <c r="E2162" i="26"/>
  <c r="E2155" i="26"/>
  <c r="E2150" i="26"/>
  <c r="E2142" i="26"/>
  <c r="E2130" i="26"/>
  <c r="E2123" i="26"/>
  <c r="E2118" i="26"/>
  <c r="E2110" i="26"/>
  <c r="E2102" i="26"/>
  <c r="E2091" i="26"/>
  <c r="E2082" i="26"/>
  <c r="E2079" i="26"/>
  <c r="E2070" i="26"/>
  <c r="E2059" i="26"/>
  <c r="E2050" i="26"/>
  <c r="E2047" i="26"/>
  <c r="E2355" i="26"/>
  <c r="E2347" i="26"/>
  <c r="E2339" i="26"/>
  <c r="E2331" i="26"/>
  <c r="E2323" i="26"/>
  <c r="E2315" i="26"/>
  <c r="E2307" i="26"/>
  <c r="E2299" i="26"/>
  <c r="E2291" i="26"/>
  <c r="E2283" i="26"/>
  <c r="E2275" i="26"/>
  <c r="E2263" i="26"/>
  <c r="E2255" i="26"/>
  <c r="E2250" i="26"/>
  <c r="E2243" i="26"/>
  <c r="E2231" i="26"/>
  <c r="E2223" i="26"/>
  <c r="E2218" i="26"/>
  <c r="E2211" i="26"/>
  <c r="E2199" i="26"/>
  <c r="E2191" i="26"/>
  <c r="E2186" i="26"/>
  <c r="E2179" i="26"/>
  <c r="E2167" i="26"/>
  <c r="E2159" i="26"/>
  <c r="E2154" i="26"/>
  <c r="E2147" i="26"/>
  <c r="E2135" i="26"/>
  <c r="E2127" i="26"/>
  <c r="E2122" i="26"/>
  <c r="E2115" i="26"/>
  <c r="E2099" i="26"/>
  <c r="E2090" i="26"/>
  <c r="E2087" i="26"/>
  <c r="E2078" i="26"/>
  <c r="E2067" i="26"/>
  <c r="E2058" i="26"/>
  <c r="E2055" i="26"/>
  <c r="E2046" i="26"/>
  <c r="E2035" i="26"/>
  <c r="E2026" i="26"/>
  <c r="E2023" i="26"/>
  <c r="E2014" i="26"/>
  <c r="E2390" i="26"/>
  <c r="E2374" i="26"/>
  <c r="E2366" i="26"/>
  <c r="E2354" i="26"/>
  <c r="E2346" i="26"/>
  <c r="E2338" i="26"/>
  <c r="E2330" i="26"/>
  <c r="E2322" i="26"/>
  <c r="E2314" i="26"/>
  <c r="E2306" i="26"/>
  <c r="E2298" i="26"/>
  <c r="E2290" i="26"/>
  <c r="E2282" i="26"/>
  <c r="E2274" i="26"/>
  <c r="E2267" i="26"/>
  <c r="E2262" i="26"/>
  <c r="E2254" i="26"/>
  <c r="E2242" i="26"/>
  <c r="E2235" i="26"/>
  <c r="E2230" i="26"/>
  <c r="E2222" i="26"/>
  <c r="E2210" i="26"/>
  <c r="E2203" i="26"/>
  <c r="E2198" i="26"/>
  <c r="E2190" i="26"/>
  <c r="E2178" i="26"/>
  <c r="E2171" i="26"/>
  <c r="E2166" i="26"/>
  <c r="E2158" i="26"/>
  <c r="E2146" i="26"/>
  <c r="E2139" i="26"/>
  <c r="E2134" i="26"/>
  <c r="E2126" i="26"/>
  <c r="E2114" i="26"/>
  <c r="E2107" i="26"/>
  <c r="E2098" i="26"/>
  <c r="E2095" i="26"/>
  <c r="E2086" i="26"/>
  <c r="E2075" i="26"/>
  <c r="E2066" i="26"/>
  <c r="E2063" i="26"/>
  <c r="E2054" i="26"/>
  <c r="E2043" i="26"/>
  <c r="E2034" i="26"/>
  <c r="E2031" i="26"/>
  <c r="E2022" i="26"/>
  <c r="E2011" i="26"/>
  <c r="E2375" i="26"/>
  <c r="E2367" i="26"/>
  <c r="E2362" i="26"/>
  <c r="E2359" i="26"/>
  <c r="E2351" i="26"/>
  <c r="E2343" i="26"/>
  <c r="E2335" i="26"/>
  <c r="E2327" i="26"/>
  <c r="E2319" i="26"/>
  <c r="E2311" i="26"/>
  <c r="E2303" i="26"/>
  <c r="E2295" i="26"/>
  <c r="E2287" i="26"/>
  <c r="E2279" i="26"/>
  <c r="E2271" i="26"/>
  <c r="E2266" i="26"/>
  <c r="E2259" i="26"/>
  <c r="E2247" i="26"/>
  <c r="E2239" i="26"/>
  <c r="E2234" i="26"/>
  <c r="E2227" i="26"/>
  <c r="E2215" i="26"/>
  <c r="E2207" i="26"/>
  <c r="E2202" i="26"/>
  <c r="E2195" i="26"/>
  <c r="E2183" i="26"/>
  <c r="E2175" i="26"/>
  <c r="E2170" i="26"/>
  <c r="E2163" i="26"/>
  <c r="E2151" i="26"/>
  <c r="E2143" i="26"/>
  <c r="E2138" i="26"/>
  <c r="E2131" i="26"/>
  <c r="E2119" i="26"/>
  <c r="E2111" i="26"/>
  <c r="E2106" i="26"/>
  <c r="E2103" i="26"/>
  <c r="E2094" i="26"/>
  <c r="E2083" i="26"/>
  <c r="E2074" i="26"/>
  <c r="E2071" i="26"/>
  <c r="E2062" i="26"/>
  <c r="E2051" i="26"/>
  <c r="E2042" i="26"/>
  <c r="E2039" i="26"/>
  <c r="E2030" i="26"/>
  <c r="E2019" i="26"/>
  <c r="E2010" i="26"/>
  <c r="E2007" i="26"/>
  <c r="E1998" i="26"/>
  <c r="E1987" i="26"/>
  <c r="E1880" i="26"/>
  <c r="E1878" i="26"/>
  <c r="E1868" i="26"/>
  <c r="E1866" i="26"/>
  <c r="E1864" i="26"/>
  <c r="E1862" i="26"/>
  <c r="E1852" i="26"/>
  <c r="E1850" i="26"/>
  <c r="E1848" i="26"/>
  <c r="E1846" i="26"/>
  <c r="E1836" i="26"/>
  <c r="E1834" i="26"/>
  <c r="E1832" i="26"/>
  <c r="E1830" i="26"/>
  <c r="E1820" i="26"/>
  <c r="E1818" i="26"/>
  <c r="E1816" i="26"/>
  <c r="E1814" i="26"/>
  <c r="E1804" i="26"/>
  <c r="E1802" i="26"/>
  <c r="E1800" i="26"/>
  <c r="E1798" i="26"/>
  <c r="E1788" i="26"/>
  <c r="E1786" i="26"/>
  <c r="E1784" i="26"/>
  <c r="E1782" i="26"/>
  <c r="E1772" i="26"/>
  <c r="E1770" i="26"/>
  <c r="E1768" i="26"/>
  <c r="E1766" i="26"/>
  <c r="E1756" i="26"/>
  <c r="E1754" i="26"/>
  <c r="E1752" i="26"/>
  <c r="E1750" i="26"/>
  <c r="E1739" i="26"/>
  <c r="E1735" i="26"/>
  <c r="E1730" i="26"/>
  <c r="E1726" i="26"/>
  <c r="E1714" i="26"/>
  <c r="E1711" i="26"/>
  <c r="E1692" i="26"/>
  <c r="E1690" i="26"/>
  <c r="E1688" i="26"/>
  <c r="E1686" i="26"/>
  <c r="E1675" i="26"/>
  <c r="E1671" i="26"/>
  <c r="E1643" i="26"/>
  <c r="E1639" i="26"/>
  <c r="E1607" i="26"/>
  <c r="E1603" i="26"/>
  <c r="E1591" i="26"/>
  <c r="E1587" i="26"/>
  <c r="E1575" i="26"/>
  <c r="E1571" i="26"/>
  <c r="E1559" i="26"/>
  <c r="E1551" i="26"/>
  <c r="E1547" i="26"/>
  <c r="E1995" i="26"/>
  <c r="E1986" i="26"/>
  <c r="E1983" i="26"/>
  <c r="E1979" i="26"/>
  <c r="E1975" i="26"/>
  <c r="E1971" i="26"/>
  <c r="E1967" i="26"/>
  <c r="E1963" i="26"/>
  <c r="E1959" i="26"/>
  <c r="E1955" i="26"/>
  <c r="E1951" i="26"/>
  <c r="E1947" i="26"/>
  <c r="E1943" i="26"/>
  <c r="E1939" i="26"/>
  <c r="E1935" i="26"/>
  <c r="E1931" i="26"/>
  <c r="E1927" i="26"/>
  <c r="E1923" i="26"/>
  <c r="E1919" i="26"/>
  <c r="E1915" i="26"/>
  <c r="E1911" i="26"/>
  <c r="E1907" i="26"/>
  <c r="E1903" i="26"/>
  <c r="E1899" i="26"/>
  <c r="E1895" i="26"/>
  <c r="E1891" i="26"/>
  <c r="E1887" i="26"/>
  <c r="E1883" i="26"/>
  <c r="E1875" i="26"/>
  <c r="E1871" i="26"/>
  <c r="E1859" i="26"/>
  <c r="E1855" i="26"/>
  <c r="E1843" i="26"/>
  <c r="E1839" i="26"/>
  <c r="E1827" i="26"/>
  <c r="E1823" i="26"/>
  <c r="E1811" i="26"/>
  <c r="E1807" i="26"/>
  <c r="E1795" i="26"/>
  <c r="E1791" i="26"/>
  <c r="E1779" i="26"/>
  <c r="E1775" i="26"/>
  <c r="E1763" i="26"/>
  <c r="E1759" i="26"/>
  <c r="E1747" i="26"/>
  <c r="E1740" i="26"/>
  <c r="E1738" i="26"/>
  <c r="E1736" i="26"/>
  <c r="E1734" i="26"/>
  <c r="E1723" i="26"/>
  <c r="E1719" i="26"/>
  <c r="E1710" i="26"/>
  <c r="E1699" i="26"/>
  <c r="E1695" i="26"/>
  <c r="E1683" i="26"/>
  <c r="E1676" i="26"/>
  <c r="E1674" i="26"/>
  <c r="E1672" i="26"/>
  <c r="E1670" i="26"/>
  <c r="E1663" i="26"/>
  <c r="E1647" i="26"/>
  <c r="E1644" i="26"/>
  <c r="E1642" i="26"/>
  <c r="E1640" i="26"/>
  <c r="E1638" i="26"/>
  <c r="E1631" i="26"/>
  <c r="E1615" i="26"/>
  <c r="E1608" i="26"/>
  <c r="E1606" i="26"/>
  <c r="E1604" i="26"/>
  <c r="E1602" i="26"/>
  <c r="E1599" i="26"/>
  <c r="E1592" i="26"/>
  <c r="E1590" i="26"/>
  <c r="E1588" i="26"/>
  <c r="E1586" i="26"/>
  <c r="E1583" i="26"/>
  <c r="E1576" i="26"/>
  <c r="E1574" i="26"/>
  <c r="E1572" i="26"/>
  <c r="E1570" i="26"/>
  <c r="E1567" i="26"/>
  <c r="E1560" i="26"/>
  <c r="E1558" i="26"/>
  <c r="E1550" i="26"/>
  <c r="E1548" i="26"/>
  <c r="E1546" i="26"/>
  <c r="E1539" i="26"/>
  <c r="E2038" i="26"/>
  <c r="E2015" i="26"/>
  <c r="E2006" i="26"/>
  <c r="E1994" i="26"/>
  <c r="E1991" i="26"/>
  <c r="E1982" i="26"/>
  <c r="E1978" i="26"/>
  <c r="E1974" i="26"/>
  <c r="E1970" i="26"/>
  <c r="E1966" i="26"/>
  <c r="E1962" i="26"/>
  <c r="E1958" i="26"/>
  <c r="E1954" i="26"/>
  <c r="E1950" i="26"/>
  <c r="E1946" i="26"/>
  <c r="E1942" i="26"/>
  <c r="E1938" i="26"/>
  <c r="E1934" i="26"/>
  <c r="E1930" i="26"/>
  <c r="E1926" i="26"/>
  <c r="E1922" i="26"/>
  <c r="E1918" i="26"/>
  <c r="E1914" i="26"/>
  <c r="E1910" i="26"/>
  <c r="E1906" i="26"/>
  <c r="E1902" i="26"/>
  <c r="E1898" i="26"/>
  <c r="E1894" i="26"/>
  <c r="E1890" i="26"/>
  <c r="E1886" i="26"/>
  <c r="E1882" i="26"/>
  <c r="E1874" i="26"/>
  <c r="E1870" i="26"/>
  <c r="E1858" i="26"/>
  <c r="E1854" i="26"/>
  <c r="E1842" i="26"/>
  <c r="E1838" i="26"/>
  <c r="E1826" i="26"/>
  <c r="E1822" i="26"/>
  <c r="E1810" i="26"/>
  <c r="E1806" i="26"/>
  <c r="E1794" i="26"/>
  <c r="E1790" i="26"/>
  <c r="E1778" i="26"/>
  <c r="E1774" i="26"/>
  <c r="E2027" i="26"/>
  <c r="E2018" i="26"/>
  <c r="E2003" i="26"/>
  <c r="E2002" i="26"/>
  <c r="E1999" i="26"/>
  <c r="E1990" i="26"/>
  <c r="E1879" i="26"/>
  <c r="E1867" i="26"/>
  <c r="E1863" i="26"/>
  <c r="E1851" i="26"/>
  <c r="E1847" i="26"/>
  <c r="E1835" i="26"/>
  <c r="E1831" i="26"/>
  <c r="E1819" i="26"/>
  <c r="E1815" i="26"/>
  <c r="E1803" i="26"/>
  <c r="E1799" i="26"/>
  <c r="E1787" i="26"/>
  <c r="E1783" i="26"/>
  <c r="E1771" i="26"/>
  <c r="E1767" i="26"/>
  <c r="E1751" i="26"/>
  <c r="E1742" i="26"/>
  <c r="E1659" i="26"/>
  <c r="E1656" i="26"/>
  <c r="E1654" i="26"/>
  <c r="E1627" i="26"/>
  <c r="E1624" i="26"/>
  <c r="E1622" i="26"/>
  <c r="E1544" i="26"/>
  <c r="E1531" i="26"/>
  <c r="E1528" i="26"/>
  <c r="E1526" i="26"/>
  <c r="E1518" i="26"/>
  <c r="E1516" i="26"/>
  <c r="E1514" i="26"/>
  <c r="E1507" i="26"/>
  <c r="E1490" i="26"/>
  <c r="E1479" i="26"/>
  <c r="E1471" i="26"/>
  <c r="E1467" i="26"/>
  <c r="E1463" i="26"/>
  <c r="E1450" i="26"/>
  <c r="E1447" i="26"/>
  <c r="E1425" i="26"/>
  <c r="E1758" i="26"/>
  <c r="E1743" i="26"/>
  <c r="E1731" i="26"/>
  <c r="E1724" i="26"/>
  <c r="E1722" i="26"/>
  <c r="E1708" i="26"/>
  <c r="E1706" i="26"/>
  <c r="E1691" i="26"/>
  <c r="E1682" i="26"/>
  <c r="E1655" i="26"/>
  <c r="E1646" i="26"/>
  <c r="E1623" i="26"/>
  <c r="E1614" i="26"/>
  <c r="E1610" i="26"/>
  <c r="E1598" i="26"/>
  <c r="E1594" i="26"/>
  <c r="E1582" i="26"/>
  <c r="E1578" i="26"/>
  <c r="E1566" i="26"/>
  <c r="E1562" i="26"/>
  <c r="E1554" i="26"/>
  <c r="E1538" i="26"/>
  <c r="E1535" i="26"/>
  <c r="E1534" i="26"/>
  <c r="E1532" i="26"/>
  <c r="E1530" i="26"/>
  <c r="E1523" i="26"/>
  <c r="E1506" i="26"/>
  <c r="E1495" i="26"/>
  <c r="E1487" i="26"/>
  <c r="E1483" i="26"/>
  <c r="E1480" i="26"/>
  <c r="E1478" i="26"/>
  <c r="E1470" i="26"/>
  <c r="E1468" i="26"/>
  <c r="E1466" i="26"/>
  <c r="E1462" i="26"/>
  <c r="E1455" i="26"/>
  <c r="E1446" i="26"/>
  <c r="E1439" i="26"/>
  <c r="E1429" i="26"/>
  <c r="E1413" i="26"/>
  <c r="E989" i="26"/>
  <c r="E981" i="26"/>
  <c r="E973" i="26"/>
  <c r="E965" i="26"/>
  <c r="E957" i="26"/>
  <c r="E949" i="26"/>
  <c r="E941" i="26"/>
  <c r="E933" i="26"/>
  <c r="E925" i="26"/>
  <c r="E917" i="26"/>
  <c r="E909" i="26"/>
  <c r="E901" i="26"/>
  <c r="E893" i="26"/>
  <c r="E885" i="26"/>
  <c r="E877" i="26"/>
  <c r="E869" i="26"/>
  <c r="E861" i="26"/>
  <c r="E853" i="26"/>
  <c r="E845" i="26"/>
  <c r="E1720" i="26"/>
  <c r="E1718" i="26"/>
  <c r="E1707" i="26"/>
  <c r="E1704" i="26"/>
  <c r="E1702" i="26"/>
  <c r="E1687" i="26"/>
  <c r="E1678" i="26"/>
  <c r="E1666" i="26"/>
  <c r="E1662" i="26"/>
  <c r="E1650" i="26"/>
  <c r="E1634" i="26"/>
  <c r="E1630" i="26"/>
  <c r="E1618" i="26"/>
  <c r="E1611" i="26"/>
  <c r="E1595" i="26"/>
  <c r="E1579" i="26"/>
  <c r="E1563" i="26"/>
  <c r="E1555" i="26"/>
  <c r="E1543" i="26"/>
  <c r="E1542" i="26"/>
  <c r="E1522" i="26"/>
  <c r="E1511" i="26"/>
  <c r="E1503" i="26"/>
  <c r="E1499" i="26"/>
  <c r="E1496" i="26"/>
  <c r="E1494" i="26"/>
  <c r="E1486" i="26"/>
  <c r="E1484" i="26"/>
  <c r="E1482" i="26"/>
  <c r="E1475" i="26"/>
  <c r="E1459" i="26"/>
  <c r="E1456" i="26"/>
  <c r="E1454" i="26"/>
  <c r="E1443" i="26"/>
  <c r="E1440" i="26"/>
  <c r="E1433" i="26"/>
  <c r="E1417" i="26"/>
  <c r="E1762" i="26"/>
  <c r="E1755" i="26"/>
  <c r="E1746" i="26"/>
  <c r="E1727" i="26"/>
  <c r="E1715" i="26"/>
  <c r="E1703" i="26"/>
  <c r="E1698" i="26"/>
  <c r="E1694" i="26"/>
  <c r="E1679" i="26"/>
  <c r="E1667" i="26"/>
  <c r="E1660" i="26"/>
  <c r="E1658" i="26"/>
  <c r="E1651" i="26"/>
  <c r="E1635" i="26"/>
  <c r="E1628" i="26"/>
  <c r="E1626" i="26"/>
  <c r="E1619" i="26"/>
  <c r="E1527" i="26"/>
  <c r="E1519" i="26"/>
  <c r="E1515" i="26"/>
  <c r="E1512" i="26"/>
  <c r="E1510" i="26"/>
  <c r="E1502" i="26"/>
  <c r="E1500" i="26"/>
  <c r="E1498" i="26"/>
  <c r="E1491" i="26"/>
  <c r="E1474" i="26"/>
  <c r="E1460" i="26"/>
  <c r="E1458" i="26"/>
  <c r="E1451" i="26"/>
  <c r="E1444" i="26"/>
  <c r="E1442" i="26"/>
  <c r="E1437" i="26"/>
  <c r="E1421" i="26"/>
  <c r="E1018" i="26"/>
  <c r="E977" i="26"/>
  <c r="E961" i="26"/>
  <c r="E945" i="26"/>
  <c r="E929" i="26"/>
  <c r="E913" i="26"/>
  <c r="E897" i="26"/>
  <c r="E881" i="26"/>
  <c r="E865" i="26"/>
  <c r="E849" i="26"/>
  <c r="E833" i="26"/>
  <c r="E817" i="26"/>
  <c r="E985" i="26"/>
  <c r="E969" i="26"/>
  <c r="E953" i="26"/>
  <c r="E937" i="26"/>
  <c r="E921" i="26"/>
  <c r="E905" i="26"/>
  <c r="E889" i="26"/>
  <c r="E873" i="26"/>
  <c r="E857" i="26"/>
  <c r="E841" i="26"/>
  <c r="E825" i="26"/>
  <c r="E829" i="26"/>
  <c r="E837" i="26"/>
  <c r="E2571" i="26"/>
  <c r="E2603" i="26"/>
  <c r="E2635" i="26"/>
  <c r="E2878" i="26"/>
  <c r="E2910" i="26"/>
  <c r="E2938" i="26"/>
  <c r="E2954" i="26"/>
  <c r="E2667" i="26"/>
  <c r="E2699" i="26"/>
  <c r="E2763" i="26"/>
  <c r="E2874" i="26"/>
  <c r="E2906" i="26"/>
  <c r="E2986" i="26"/>
  <c r="E3014" i="26"/>
  <c r="E3018" i="26"/>
  <c r="E2994" i="26"/>
  <c r="E3195" i="26"/>
  <c r="E3207" i="26"/>
  <c r="E3155" i="26"/>
  <c r="E3219" i="26"/>
  <c r="E3183" i="26"/>
  <c r="E3291" i="26"/>
  <c r="E3542" i="26"/>
  <c r="E3565" i="26"/>
  <c r="E3557" i="26"/>
  <c r="E3655" i="26"/>
  <c r="E3647" i="26"/>
  <c r="E3737" i="26"/>
  <c r="E821" i="26"/>
  <c r="E2854" i="26"/>
  <c r="E2886" i="26"/>
  <c r="E2918" i="26"/>
  <c r="E3006" i="26"/>
  <c r="E2958" i="26"/>
  <c r="E2747" i="26"/>
  <c r="E2850" i="26"/>
  <c r="E2882" i="26"/>
  <c r="E2914" i="26"/>
  <c r="E2950" i="26"/>
  <c r="E2998" i="26"/>
  <c r="E3042" i="26"/>
  <c r="E3179" i="26"/>
  <c r="E3191" i="26"/>
  <c r="E3203" i="26"/>
  <c r="E3167" i="26"/>
  <c r="E3553" i="26"/>
  <c r="E3733" i="26"/>
  <c r="E2587" i="26"/>
  <c r="E2619" i="26"/>
  <c r="E2962" i="26"/>
  <c r="E2862" i="26"/>
  <c r="E2894" i="26"/>
  <c r="E2926" i="26"/>
  <c r="E2942" i="26"/>
  <c r="E2978" i="26"/>
  <c r="E2651" i="26"/>
  <c r="E2683" i="26"/>
  <c r="E2731" i="26"/>
  <c r="E2858" i="26"/>
  <c r="E2890" i="26"/>
  <c r="E2922" i="26"/>
  <c r="E2946" i="26"/>
  <c r="E2974" i="26"/>
  <c r="E2990" i="26"/>
  <c r="E2982" i="26"/>
  <c r="E3046" i="26"/>
  <c r="E3050" i="26"/>
  <c r="E3038" i="26"/>
  <c r="E3026" i="26"/>
  <c r="E3163" i="26"/>
  <c r="E3175" i="26"/>
  <c r="E3187" i="26"/>
  <c r="E3215" i="26"/>
  <c r="E3569" i="26"/>
  <c r="E3550" i="26"/>
  <c r="E3729" i="26"/>
  <c r="E2934" i="26"/>
  <c r="E2870" i="26"/>
  <c r="E2902" i="26"/>
  <c r="E2970" i="26"/>
  <c r="E2715" i="26"/>
  <c r="E2866" i="26"/>
  <c r="E2898" i="26"/>
  <c r="E2930" i="26"/>
  <c r="E3002" i="26"/>
  <c r="E2966" i="26"/>
  <c r="E3030" i="26"/>
  <c r="E3034" i="26"/>
  <c r="E3022" i="26"/>
  <c r="E3010" i="26"/>
  <c r="E3211" i="26"/>
  <c r="E3159" i="26"/>
  <c r="E3171" i="26"/>
  <c r="E3199" i="26"/>
  <c r="E3561" i="26"/>
  <c r="E3534" i="26"/>
  <c r="E3651" i="26"/>
  <c r="E3725" i="26"/>
  <c r="E826" i="26"/>
  <c r="E828" i="26"/>
  <c r="E842" i="26"/>
  <c r="E844" i="26"/>
  <c r="E858" i="26"/>
  <c r="E860" i="26"/>
  <c r="E874" i="26"/>
  <c r="E876" i="26"/>
  <c r="E890" i="26"/>
  <c r="E892" i="26"/>
  <c r="E906" i="26"/>
  <c r="E908" i="26"/>
  <c r="E922" i="26"/>
  <c r="E924" i="26"/>
  <c r="E938" i="26"/>
  <c r="E940" i="26"/>
  <c r="E954" i="26"/>
  <c r="E956" i="26"/>
  <c r="E970" i="26"/>
  <c r="E972" i="26"/>
  <c r="E986" i="26"/>
  <c r="E988" i="26"/>
  <c r="E834" i="26"/>
  <c r="E836" i="26"/>
  <c r="E866" i="26"/>
  <c r="E868" i="26"/>
  <c r="E898" i="26"/>
  <c r="E900" i="26"/>
  <c r="E930" i="26"/>
  <c r="E932" i="26"/>
  <c r="E962" i="26"/>
  <c r="E964" i="26"/>
  <c r="E1453" i="26"/>
  <c r="E1684" i="26"/>
  <c r="E822" i="26"/>
  <c r="E824" i="26"/>
  <c r="E838" i="26"/>
  <c r="E840" i="26"/>
  <c r="E854" i="26"/>
  <c r="E856" i="26"/>
  <c r="E870" i="26"/>
  <c r="E872" i="26"/>
  <c r="E886" i="26"/>
  <c r="E888" i="26"/>
  <c r="E902" i="26"/>
  <c r="E904" i="26"/>
  <c r="E918" i="26"/>
  <c r="E920" i="26"/>
  <c r="E934" i="26"/>
  <c r="E936" i="26"/>
  <c r="E952" i="26"/>
  <c r="E966" i="26"/>
  <c r="E968" i="26"/>
  <c r="E982" i="26"/>
  <c r="E984" i="26"/>
  <c r="E818" i="26"/>
  <c r="E820" i="26"/>
  <c r="E850" i="26"/>
  <c r="E852" i="26"/>
  <c r="E882" i="26"/>
  <c r="E884" i="26"/>
  <c r="E914" i="26"/>
  <c r="E916" i="26"/>
  <c r="E946" i="26"/>
  <c r="E948" i="26"/>
  <c r="E978" i="26"/>
  <c r="E980" i="26"/>
  <c r="E1448" i="26"/>
  <c r="E1464" i="26"/>
  <c r="E1476" i="26"/>
  <c r="E1492" i="26"/>
  <c r="E1508" i="26"/>
  <c r="E1524" i="26"/>
  <c r="E1540" i="26"/>
  <c r="E1556" i="26"/>
  <c r="E1629" i="26"/>
  <c r="E1661" i="26"/>
  <c r="E1748" i="26"/>
  <c r="E1472" i="26"/>
  <c r="E1488" i="26"/>
  <c r="E1504" i="26"/>
  <c r="E1520" i="26"/>
  <c r="E1536" i="26"/>
  <c r="E1552" i="26"/>
  <c r="E1568" i="26"/>
  <c r="E1584" i="26"/>
  <c r="E1600" i="26"/>
  <c r="E1729" i="26"/>
  <c r="E1416" i="26"/>
  <c r="E1432" i="26"/>
  <c r="E1461" i="26"/>
  <c r="E1581" i="26"/>
  <c r="E1612" i="26"/>
  <c r="E1645" i="26"/>
  <c r="E816" i="26"/>
  <c r="E830" i="26"/>
  <c r="E832" i="26"/>
  <c r="E846" i="26"/>
  <c r="E848" i="26"/>
  <c r="E862" i="26"/>
  <c r="E864" i="26"/>
  <c r="E878" i="26"/>
  <c r="E880" i="26"/>
  <c r="E894" i="26"/>
  <c r="E896" i="26"/>
  <c r="E910" i="26"/>
  <c r="E912" i="26"/>
  <c r="E926" i="26"/>
  <c r="E928" i="26"/>
  <c r="E942" i="26"/>
  <c r="E944" i="26"/>
  <c r="E958" i="26"/>
  <c r="E974" i="26"/>
  <c r="E976" i="26"/>
  <c r="E990" i="26"/>
  <c r="E992" i="26"/>
  <c r="E1616" i="26"/>
  <c r="E1648" i="26"/>
  <c r="E1716" i="26"/>
  <c r="E1481" i="26"/>
  <c r="E1545" i="26"/>
  <c r="E1609" i="26"/>
  <c r="E1617" i="26"/>
  <c r="E1636" i="26"/>
  <c r="E1436" i="26"/>
  <c r="E1501" i="26"/>
  <c r="E1597" i="26"/>
  <c r="E819" i="26"/>
  <c r="E831" i="26"/>
  <c r="E851" i="26"/>
  <c r="E863" i="26"/>
  <c r="E883" i="26"/>
  <c r="E895" i="26"/>
  <c r="E915" i="26"/>
  <c r="E927" i="26"/>
  <c r="E947" i="26"/>
  <c r="E959" i="26"/>
  <c r="E979" i="26"/>
  <c r="E991" i="26"/>
  <c r="E1411" i="26"/>
  <c r="E1418" i="26"/>
  <c r="E1427" i="26"/>
  <c r="E1434" i="26"/>
  <c r="E1441" i="26"/>
  <c r="E1452" i="26"/>
  <c r="E1457" i="26"/>
  <c r="E1489" i="26"/>
  <c r="E1553" i="26"/>
  <c r="E1633" i="26"/>
  <c r="E1665" i="26"/>
  <c r="E1777" i="26"/>
  <c r="E1809" i="26"/>
  <c r="E1841" i="26"/>
  <c r="E1873" i="26"/>
  <c r="E1888" i="26"/>
  <c r="E1896" i="26"/>
  <c r="E1904" i="26"/>
  <c r="E1912" i="26"/>
  <c r="E1920" i="26"/>
  <c r="E1928" i="26"/>
  <c r="E1936" i="26"/>
  <c r="E1944" i="26"/>
  <c r="E1952" i="26"/>
  <c r="E1960" i="26"/>
  <c r="E1968" i="26"/>
  <c r="E1976" i="26"/>
  <c r="E1992" i="26"/>
  <c r="E2024" i="26"/>
  <c r="E2056" i="26"/>
  <c r="E2088" i="26"/>
  <c r="E2132" i="26"/>
  <c r="E2196" i="26"/>
  <c r="E2260" i="26"/>
  <c r="E1693" i="26"/>
  <c r="E1725" i="26"/>
  <c r="E1757" i="26"/>
  <c r="E1773" i="26"/>
  <c r="E1789" i="26"/>
  <c r="E1805" i="26"/>
  <c r="E1821" i="26"/>
  <c r="E1837" i="26"/>
  <c r="E1853" i="26"/>
  <c r="E1869" i="26"/>
  <c r="E1881" i="26"/>
  <c r="E1889" i="26"/>
  <c r="E1897" i="26"/>
  <c r="E1905" i="26"/>
  <c r="E1913" i="26"/>
  <c r="E1921" i="26"/>
  <c r="E1929" i="26"/>
  <c r="E1937" i="26"/>
  <c r="E1945" i="26"/>
  <c r="E1953" i="26"/>
  <c r="E1961" i="26"/>
  <c r="E1969" i="26"/>
  <c r="E1977" i="26"/>
  <c r="E2128" i="26"/>
  <c r="E2192" i="26"/>
  <c r="E2256" i="26"/>
  <c r="E1477" i="26"/>
  <c r="E1509" i="26"/>
  <c r="E1541" i="26"/>
  <c r="E1573" i="26"/>
  <c r="E1605" i="26"/>
  <c r="E1685" i="26"/>
  <c r="E1696" i="26"/>
  <c r="E1717" i="26"/>
  <c r="E1728" i="26"/>
  <c r="E1749" i="26"/>
  <c r="E1760" i="26"/>
  <c r="E1765" i="26"/>
  <c r="E1776" i="26"/>
  <c r="E1781" i="26"/>
  <c r="E1792" i="26"/>
  <c r="E1797" i="26"/>
  <c r="E1808" i="26"/>
  <c r="E1813" i="26"/>
  <c r="E1824" i="26"/>
  <c r="E1829" i="26"/>
  <c r="E1840" i="26"/>
  <c r="E1845" i="26"/>
  <c r="E1856" i="26"/>
  <c r="E1861" i="26"/>
  <c r="E1872" i="26"/>
  <c r="E1877" i="26"/>
  <c r="E2120" i="26"/>
  <c r="E2136" i="26"/>
  <c r="E2152" i="26"/>
  <c r="E2168" i="26"/>
  <c r="E2184" i="26"/>
  <c r="E2200" i="26"/>
  <c r="E2216" i="26"/>
  <c r="E2232" i="26"/>
  <c r="E2248" i="26"/>
  <c r="E2264" i="26"/>
  <c r="E2276" i="26"/>
  <c r="E2284" i="26"/>
  <c r="E2300" i="26"/>
  <c r="E2312" i="26"/>
  <c r="E2320" i="26"/>
  <c r="E2336" i="26"/>
  <c r="E2356" i="26"/>
  <c r="E2368" i="26"/>
  <c r="E2376" i="26"/>
  <c r="E2404" i="26"/>
  <c r="E2412" i="26"/>
  <c r="E2420" i="26"/>
  <c r="E2428" i="26"/>
  <c r="E2436" i="26"/>
  <c r="E2444" i="26"/>
  <c r="E2452" i="26"/>
  <c r="E2460" i="26"/>
  <c r="E2468" i="26"/>
  <c r="E2476" i="26"/>
  <c r="E2484" i="26"/>
  <c r="E2492" i="26"/>
  <c r="E2500" i="26"/>
  <c r="E2508" i="26"/>
  <c r="E2516" i="26"/>
  <c r="E2524" i="26"/>
  <c r="E2532" i="26"/>
  <c r="E2540" i="26"/>
  <c r="E2548" i="26"/>
  <c r="E2839" i="26"/>
  <c r="E2939" i="26"/>
  <c r="E2971" i="26"/>
  <c r="E2296" i="26"/>
  <c r="E2324" i="26"/>
  <c r="E2340" i="26"/>
  <c r="E2348" i="26"/>
  <c r="E2380" i="26"/>
  <c r="E2392" i="26"/>
  <c r="E2400" i="26"/>
  <c r="E1449" i="26"/>
  <c r="E1497" i="26"/>
  <c r="E1561" i="26"/>
  <c r="E1649" i="26"/>
  <c r="E1668" i="26"/>
  <c r="E1424" i="26"/>
  <c r="E1485" i="26"/>
  <c r="E1549" i="26"/>
  <c r="E1565" i="26"/>
  <c r="E1580" i="26"/>
  <c r="E1700" i="26"/>
  <c r="E823" i="26"/>
  <c r="E843" i="26"/>
  <c r="E855" i="26"/>
  <c r="E875" i="26"/>
  <c r="E887" i="26"/>
  <c r="E907" i="26"/>
  <c r="E919" i="26"/>
  <c r="E939" i="26"/>
  <c r="E951" i="26"/>
  <c r="E971" i="26"/>
  <c r="E983" i="26"/>
  <c r="E1415" i="26"/>
  <c r="E1422" i="26"/>
  <c r="E1431" i="26"/>
  <c r="E1438" i="26"/>
  <c r="E1505" i="26"/>
  <c r="E1569" i="26"/>
  <c r="E1620" i="26"/>
  <c r="E1652" i="26"/>
  <c r="E1984" i="26"/>
  <c r="E2016" i="26"/>
  <c r="E2048" i="26"/>
  <c r="E2080" i="26"/>
  <c r="E2116" i="26"/>
  <c r="E2180" i="26"/>
  <c r="E2244" i="26"/>
  <c r="E2112" i="26"/>
  <c r="E2176" i="26"/>
  <c r="E2240" i="26"/>
  <c r="E1625" i="26"/>
  <c r="E1657" i="26"/>
  <c r="E1769" i="26"/>
  <c r="E1780" i="26"/>
  <c r="E1801" i="26"/>
  <c r="E1812" i="26"/>
  <c r="E1833" i="26"/>
  <c r="E1844" i="26"/>
  <c r="E1865" i="26"/>
  <c r="E1876" i="26"/>
  <c r="E2559" i="26"/>
  <c r="E2575" i="26"/>
  <c r="E2591" i="26"/>
  <c r="E2607" i="26"/>
  <c r="E2623" i="26"/>
  <c r="E2639" i="26"/>
  <c r="E2655" i="26"/>
  <c r="E2671" i="26"/>
  <c r="E2687" i="26"/>
  <c r="E2703" i="26"/>
  <c r="E2719" i="26"/>
  <c r="E2735" i="26"/>
  <c r="E2751" i="26"/>
  <c r="E2767" i="26"/>
  <c r="E2783" i="26"/>
  <c r="E2799" i="26"/>
  <c r="E2823" i="26"/>
  <c r="E2931" i="26"/>
  <c r="E2963" i="26"/>
  <c r="E1513" i="26"/>
  <c r="E1577" i="26"/>
  <c r="E1697" i="26"/>
  <c r="E1412" i="26"/>
  <c r="E1445" i="26"/>
  <c r="E1469" i="26"/>
  <c r="E1533" i="26"/>
  <c r="E1613" i="26"/>
  <c r="E815" i="26"/>
  <c r="E835" i="26"/>
  <c r="E847" i="26"/>
  <c r="E867" i="26"/>
  <c r="E879" i="26"/>
  <c r="E899" i="26"/>
  <c r="E911" i="26"/>
  <c r="E931" i="26"/>
  <c r="E943" i="26"/>
  <c r="E963" i="26"/>
  <c r="E975" i="26"/>
  <c r="E1419" i="26"/>
  <c r="E1426" i="26"/>
  <c r="E1435" i="26"/>
  <c r="E1521" i="26"/>
  <c r="E1585" i="26"/>
  <c r="E1761" i="26"/>
  <c r="E1793" i="26"/>
  <c r="E1825" i="26"/>
  <c r="E1857" i="26"/>
  <c r="E1884" i="26"/>
  <c r="E1892" i="26"/>
  <c r="E1900" i="26"/>
  <c r="E1908" i="26"/>
  <c r="E1916" i="26"/>
  <c r="E1924" i="26"/>
  <c r="E1932" i="26"/>
  <c r="E1940" i="26"/>
  <c r="E1948" i="26"/>
  <c r="E1956" i="26"/>
  <c r="E1964" i="26"/>
  <c r="E1972" i="26"/>
  <c r="E1980" i="26"/>
  <c r="E2008" i="26"/>
  <c r="E2040" i="26"/>
  <c r="E2072" i="26"/>
  <c r="E2104" i="26"/>
  <c r="E2164" i="26"/>
  <c r="E2228" i="26"/>
  <c r="E1677" i="26"/>
  <c r="E1709" i="26"/>
  <c r="E1741" i="26"/>
  <c r="E1885" i="26"/>
  <c r="E1893" i="26"/>
  <c r="E1901" i="26"/>
  <c r="E1909" i="26"/>
  <c r="E1917" i="26"/>
  <c r="E1925" i="26"/>
  <c r="E1933" i="26"/>
  <c r="E1941" i="26"/>
  <c r="E1949" i="26"/>
  <c r="E1957" i="26"/>
  <c r="E1965" i="26"/>
  <c r="E1973" i="26"/>
  <c r="E1981" i="26"/>
  <c r="E2160" i="26"/>
  <c r="E2224" i="26"/>
  <c r="E1988" i="26"/>
  <c r="E1996" i="26"/>
  <c r="E2004" i="26"/>
  <c r="E2012" i="26"/>
  <c r="E2020" i="26"/>
  <c r="E2028" i="26"/>
  <c r="E2036" i="26"/>
  <c r="E2044" i="26"/>
  <c r="E2052" i="26"/>
  <c r="E2060" i="26"/>
  <c r="E2068" i="26"/>
  <c r="E2076" i="26"/>
  <c r="E2084" i="26"/>
  <c r="E2092" i="26"/>
  <c r="E2100" i="26"/>
  <c r="E2108" i="26"/>
  <c r="E2124" i="26"/>
  <c r="E2140" i="26"/>
  <c r="E2156" i="26"/>
  <c r="E2172" i="26"/>
  <c r="E2188" i="26"/>
  <c r="E2204" i="26"/>
  <c r="E2220" i="26"/>
  <c r="E2236" i="26"/>
  <c r="E2252" i="26"/>
  <c r="E2268" i="26"/>
  <c r="E1493" i="26"/>
  <c r="E1525" i="26"/>
  <c r="E1557" i="26"/>
  <c r="E1589" i="26"/>
  <c r="E1621" i="26"/>
  <c r="E1637" i="26"/>
  <c r="E1653" i="26"/>
  <c r="E1669" i="26"/>
  <c r="E1680" i="26"/>
  <c r="E1701" i="26"/>
  <c r="E1712" i="26"/>
  <c r="E1733" i="26"/>
  <c r="E1744" i="26"/>
  <c r="E2280" i="26"/>
  <c r="E2288" i="26"/>
  <c r="E2304" i="26"/>
  <c r="E2316" i="26"/>
  <c r="E2328" i="26"/>
  <c r="E2352" i="26"/>
  <c r="E2364" i="26"/>
  <c r="E2372" i="26"/>
  <c r="E2388" i="26"/>
  <c r="E2408" i="26"/>
  <c r="E2416" i="26"/>
  <c r="E2424" i="26"/>
  <c r="E2432" i="26"/>
  <c r="E2440" i="26"/>
  <c r="E2448" i="26"/>
  <c r="E2456" i="26"/>
  <c r="E2464" i="26"/>
  <c r="E2472" i="26"/>
  <c r="E2480" i="26"/>
  <c r="E2488" i="26"/>
  <c r="E2496" i="26"/>
  <c r="E2504" i="26"/>
  <c r="E2512" i="26"/>
  <c r="E2520" i="26"/>
  <c r="E2528" i="26"/>
  <c r="E2536" i="26"/>
  <c r="E2544" i="26"/>
  <c r="E2552" i="26"/>
  <c r="E2807" i="26"/>
  <c r="E2955" i="26"/>
  <c r="E2292" i="26"/>
  <c r="E2308" i="26"/>
  <c r="E2332" i="26"/>
  <c r="E2344" i="26"/>
  <c r="E2360" i="26"/>
  <c r="E2384" i="26"/>
  <c r="E2396" i="26"/>
  <c r="E1465" i="26"/>
  <c r="E1529" i="26"/>
  <c r="E1593" i="26"/>
  <c r="E1420" i="26"/>
  <c r="E1428" i="26"/>
  <c r="E1517" i="26"/>
  <c r="E1564" i="26"/>
  <c r="E1596" i="26"/>
  <c r="E1632" i="26"/>
  <c r="E1664" i="26"/>
  <c r="E1732" i="26"/>
  <c r="E827" i="26"/>
  <c r="E839" i="26"/>
  <c r="E859" i="26"/>
  <c r="E871" i="26"/>
  <c r="E891" i="26"/>
  <c r="E903" i="26"/>
  <c r="E923" i="26"/>
  <c r="E935" i="26"/>
  <c r="E955" i="26"/>
  <c r="E967" i="26"/>
  <c r="E987" i="26"/>
  <c r="E1414" i="26"/>
  <c r="E1423" i="26"/>
  <c r="E1430" i="26"/>
  <c r="E1473" i="26"/>
  <c r="E1537" i="26"/>
  <c r="E1601" i="26"/>
  <c r="E1681" i="26"/>
  <c r="E1713" i="26"/>
  <c r="E1745" i="26"/>
  <c r="E2000" i="26"/>
  <c r="E2032" i="26"/>
  <c r="E2064" i="26"/>
  <c r="E2096" i="26"/>
  <c r="E2148" i="26"/>
  <c r="E2212" i="26"/>
  <c r="E2144" i="26"/>
  <c r="E2208" i="26"/>
  <c r="E2272" i="26"/>
  <c r="E1641" i="26"/>
  <c r="E1673" i="26"/>
  <c r="E1689" i="26"/>
  <c r="E1705" i="26"/>
  <c r="E1721" i="26"/>
  <c r="E1737" i="26"/>
  <c r="E1753" i="26"/>
  <c r="E1764" i="26"/>
  <c r="E1785" i="26"/>
  <c r="E1796" i="26"/>
  <c r="E1817" i="26"/>
  <c r="E1828" i="26"/>
  <c r="E1849" i="26"/>
  <c r="E1860" i="26"/>
  <c r="E2564" i="26"/>
  <c r="E2580" i="26"/>
  <c r="E2596" i="26"/>
  <c r="E2612" i="26"/>
  <c r="E2628" i="26"/>
  <c r="E2644" i="26"/>
  <c r="E2660" i="26"/>
  <c r="E2676" i="26"/>
  <c r="E2692" i="26"/>
  <c r="E2708" i="26"/>
  <c r="E2724" i="26"/>
  <c r="E2740" i="26"/>
  <c r="E2756" i="26"/>
  <c r="E2772" i="26"/>
  <c r="E2788" i="26"/>
  <c r="E2947" i="26"/>
  <c r="E1989" i="26"/>
  <c r="E2005" i="26"/>
  <c r="E2021" i="26"/>
  <c r="E2037" i="26"/>
  <c r="E2053" i="26"/>
  <c r="E2069" i="26"/>
  <c r="E2085" i="26"/>
  <c r="E2101" i="26"/>
  <c r="E2117" i="26"/>
  <c r="E2133" i="26"/>
  <c r="E2149" i="26"/>
  <c r="E2165" i="26"/>
  <c r="E2181" i="26"/>
  <c r="E2197" i="26"/>
  <c r="E2213" i="26"/>
  <c r="E2229" i="26"/>
  <c r="E2245" i="26"/>
  <c r="E2261" i="26"/>
  <c r="E2568" i="26"/>
  <c r="E2600" i="26"/>
  <c r="E2632" i="26"/>
  <c r="E2664" i="26"/>
  <c r="E2696" i="26"/>
  <c r="E2755" i="26"/>
  <c r="E2760" i="26"/>
  <c r="E2771" i="26"/>
  <c r="E2776" i="26"/>
  <c r="E2787" i="26"/>
  <c r="E2792" i="26"/>
  <c r="E2803" i="26"/>
  <c r="E2819" i="26"/>
  <c r="E2835" i="26"/>
  <c r="E2979" i="26"/>
  <c r="E2987" i="26"/>
  <c r="E2995" i="26"/>
  <c r="E3003" i="26"/>
  <c r="E3011" i="26"/>
  <c r="E3019" i="26"/>
  <c r="E3027" i="26"/>
  <c r="E3035" i="26"/>
  <c r="E3043" i="26"/>
  <c r="E3051" i="26"/>
  <c r="E1985" i="26"/>
  <c r="E2013" i="26"/>
  <c r="E2041" i="26"/>
  <c r="E2049" i="26"/>
  <c r="E2077" i="26"/>
  <c r="E2105" i="26"/>
  <c r="E2113" i="26"/>
  <c r="E2141" i="26"/>
  <c r="E2169" i="26"/>
  <c r="E2177" i="26"/>
  <c r="E2205" i="26"/>
  <c r="E2233" i="26"/>
  <c r="E2241" i="26"/>
  <c r="E2269" i="26"/>
  <c r="E2281" i="26"/>
  <c r="E2297" i="26"/>
  <c r="E2313" i="26"/>
  <c r="E2329" i="26"/>
  <c r="E2345" i="26"/>
  <c r="E2361" i="26"/>
  <c r="E2377" i="26"/>
  <c r="E2393" i="26"/>
  <c r="E2409" i="26"/>
  <c r="E2425" i="26"/>
  <c r="E2441" i="26"/>
  <c r="E2457" i="26"/>
  <c r="E2473" i="26"/>
  <c r="E2489" i="26"/>
  <c r="E2505" i="26"/>
  <c r="E2521" i="26"/>
  <c r="E2537" i="26"/>
  <c r="E2553" i="26"/>
  <c r="E2584" i="26"/>
  <c r="E2648" i="26"/>
  <c r="E2983" i="26"/>
  <c r="E3015" i="26"/>
  <c r="E3047" i="26"/>
  <c r="E2812" i="26"/>
  <c r="E2828" i="26"/>
  <c r="E2844" i="26"/>
  <c r="E3271" i="26"/>
  <c r="E3089" i="26"/>
  <c r="E3105" i="26"/>
  <c r="E3121" i="26"/>
  <c r="E3137" i="26"/>
  <c r="E3153" i="26"/>
  <c r="E3169" i="26"/>
  <c r="E3185" i="26"/>
  <c r="E3201" i="26"/>
  <c r="E3217" i="26"/>
  <c r="E3311" i="26"/>
  <c r="E2848" i="26"/>
  <c r="E2864" i="26"/>
  <c r="E2880" i="26"/>
  <c r="E2896" i="26"/>
  <c r="E2912" i="26"/>
  <c r="E2928" i="26"/>
  <c r="E2944" i="26"/>
  <c r="E2960" i="26"/>
  <c r="E2976" i="26"/>
  <c r="E2992" i="26"/>
  <c r="E3008" i="26"/>
  <c r="E3024" i="26"/>
  <c r="E3040" i="26"/>
  <c r="E3343" i="26"/>
  <c r="E3359" i="26"/>
  <c r="E3375" i="26"/>
  <c r="E3391" i="26"/>
  <c r="E3407" i="26"/>
  <c r="E3225" i="26"/>
  <c r="E3241" i="26"/>
  <c r="E3257" i="26"/>
  <c r="E3273" i="26"/>
  <c r="E3289" i="26"/>
  <c r="E3305" i="26"/>
  <c r="E3321" i="26"/>
  <c r="E3415" i="26"/>
  <c r="E3423" i="26"/>
  <c r="E3431" i="26"/>
  <c r="E3439" i="26"/>
  <c r="E3447" i="26"/>
  <c r="E3455" i="26"/>
  <c r="E3333" i="26"/>
  <c r="E3349" i="26"/>
  <c r="E3365" i="26"/>
  <c r="E3381" i="26"/>
  <c r="E3397" i="26"/>
  <c r="E3413" i="26"/>
  <c r="E3429" i="26"/>
  <c r="E3445" i="26"/>
  <c r="E3465" i="26"/>
  <c r="E3481" i="26"/>
  <c r="E3497" i="26"/>
  <c r="E3513" i="26"/>
  <c r="E3527" i="26"/>
  <c r="E3541" i="26"/>
  <c r="E3537" i="26"/>
  <c r="E3539" i="26"/>
  <c r="E3555" i="26"/>
  <c r="E3571" i="26"/>
  <c r="E3587" i="26"/>
  <c r="E3613" i="26"/>
  <c r="E3629" i="26"/>
  <c r="E3619" i="26"/>
  <c r="E3643" i="26"/>
  <c r="E3618" i="26"/>
  <c r="E3633" i="26"/>
  <c r="E3637" i="26"/>
  <c r="E3641" i="26"/>
  <c r="E3645" i="26"/>
  <c r="E3649" i="26"/>
  <c r="E3669" i="26"/>
  <c r="E3677" i="26"/>
  <c r="E3693" i="26"/>
  <c r="E3718" i="26"/>
  <c r="E3710" i="26"/>
  <c r="E3730" i="26"/>
  <c r="E3742" i="26"/>
  <c r="E3609" i="26"/>
  <c r="E3734" i="26"/>
  <c r="E2576" i="26"/>
  <c r="E2608" i="26"/>
  <c r="E2640" i="26"/>
  <c r="E2672" i="26"/>
  <c r="E2704" i="26"/>
  <c r="E2736" i="26"/>
  <c r="E2768" i="26"/>
  <c r="E2800" i="26"/>
  <c r="E2935" i="26"/>
  <c r="E2951" i="26"/>
  <c r="E2967" i="26"/>
  <c r="E1993" i="26"/>
  <c r="E2001" i="26"/>
  <c r="E2029" i="26"/>
  <c r="E2057" i="26"/>
  <c r="E2065" i="26"/>
  <c r="E2093" i="26"/>
  <c r="E2121" i="26"/>
  <c r="E2129" i="26"/>
  <c r="E2157" i="26"/>
  <c r="E2185" i="26"/>
  <c r="E2193" i="26"/>
  <c r="E2221" i="26"/>
  <c r="E2249" i="26"/>
  <c r="E2257" i="26"/>
  <c r="E2277" i="26"/>
  <c r="E2293" i="26"/>
  <c r="E2309" i="26"/>
  <c r="E2325" i="26"/>
  <c r="E2341" i="26"/>
  <c r="E2357" i="26"/>
  <c r="E2373" i="26"/>
  <c r="E2389" i="26"/>
  <c r="E2405" i="26"/>
  <c r="E2421" i="26"/>
  <c r="E2437" i="26"/>
  <c r="E2453" i="26"/>
  <c r="E2469" i="26"/>
  <c r="E2485" i="26"/>
  <c r="E2501" i="26"/>
  <c r="E2517" i="26"/>
  <c r="E2533" i="26"/>
  <c r="E2549" i="26"/>
  <c r="E2712" i="26"/>
  <c r="E2728" i="26"/>
  <c r="E2744" i="26"/>
  <c r="E3007" i="26"/>
  <c r="E3039" i="26"/>
  <c r="E2808" i="26"/>
  <c r="E2824" i="26"/>
  <c r="E2840" i="26"/>
  <c r="E3255" i="26"/>
  <c r="E3093" i="26"/>
  <c r="E3109" i="26"/>
  <c r="E3125" i="26"/>
  <c r="E3141" i="26"/>
  <c r="E3157" i="26"/>
  <c r="E3173" i="26"/>
  <c r="E3189" i="26"/>
  <c r="E3205" i="26"/>
  <c r="E3221" i="26"/>
  <c r="E2860" i="26"/>
  <c r="E2876" i="26"/>
  <c r="E2892" i="26"/>
  <c r="E2908" i="26"/>
  <c r="E2924" i="26"/>
  <c r="E2940" i="26"/>
  <c r="E2956" i="26"/>
  <c r="E2972" i="26"/>
  <c r="E2988" i="26"/>
  <c r="E3004" i="26"/>
  <c r="E3020" i="26"/>
  <c r="E3036" i="26"/>
  <c r="E3052" i="26"/>
  <c r="E3056" i="26"/>
  <c r="E3060" i="26"/>
  <c r="E3064" i="26"/>
  <c r="E3068" i="26"/>
  <c r="E3072" i="26"/>
  <c r="E3076" i="26"/>
  <c r="E3323" i="26"/>
  <c r="E3416" i="26"/>
  <c r="E3424" i="26"/>
  <c r="E3432" i="26"/>
  <c r="E3440" i="26"/>
  <c r="E3448" i="26"/>
  <c r="E3331" i="26"/>
  <c r="E3347" i="26"/>
  <c r="E3363" i="26"/>
  <c r="E3379" i="26"/>
  <c r="E3395" i="26"/>
  <c r="E3237" i="26"/>
  <c r="E3253" i="26"/>
  <c r="E3269" i="26"/>
  <c r="E3285" i="26"/>
  <c r="E3301" i="26"/>
  <c r="E3317" i="26"/>
  <c r="E3521" i="26"/>
  <c r="E3345" i="26"/>
  <c r="E3361" i="26"/>
  <c r="E3377" i="26"/>
  <c r="E3393" i="26"/>
  <c r="E3409" i="26"/>
  <c r="E3425" i="26"/>
  <c r="E3441" i="26"/>
  <c r="E3469" i="26"/>
  <c r="E3485" i="26"/>
  <c r="E3501" i="26"/>
  <c r="E3562" i="26"/>
  <c r="E3535" i="26"/>
  <c r="E3551" i="26"/>
  <c r="E3567" i="26"/>
  <c r="E3591" i="26"/>
  <c r="E3625" i="26"/>
  <c r="E3615" i="26"/>
  <c r="E3631" i="26"/>
  <c r="E3659" i="26"/>
  <c r="E3614" i="26"/>
  <c r="E3630" i="26"/>
  <c r="E3634" i="26"/>
  <c r="E3638" i="26"/>
  <c r="E3642" i="26"/>
  <c r="E3646" i="26"/>
  <c r="E3653" i="26"/>
  <c r="E3665" i="26"/>
  <c r="E3679" i="26"/>
  <c r="E3684" i="26"/>
  <c r="E3671" i="26"/>
  <c r="E3673" i="26"/>
  <c r="E3687" i="26"/>
  <c r="E3695" i="26"/>
  <c r="E3699" i="26"/>
  <c r="E3702" i="26"/>
  <c r="E3714" i="26"/>
  <c r="E3741" i="26"/>
  <c r="E2009" i="26"/>
  <c r="E2017" i="26"/>
  <c r="E2045" i="26"/>
  <c r="E2073" i="26"/>
  <c r="E2081" i="26"/>
  <c r="E2109" i="26"/>
  <c r="E2137" i="26"/>
  <c r="E2145" i="26"/>
  <c r="E2173" i="26"/>
  <c r="E2201" i="26"/>
  <c r="E2209" i="26"/>
  <c r="E2237" i="26"/>
  <c r="E2265" i="26"/>
  <c r="E2273" i="26"/>
  <c r="E2289" i="26"/>
  <c r="E2305" i="26"/>
  <c r="E2321" i="26"/>
  <c r="E2337" i="26"/>
  <c r="E2353" i="26"/>
  <c r="E2369" i="26"/>
  <c r="E2385" i="26"/>
  <c r="E2401" i="26"/>
  <c r="E2417" i="26"/>
  <c r="E2433" i="26"/>
  <c r="E2449" i="26"/>
  <c r="E2465" i="26"/>
  <c r="E2481" i="26"/>
  <c r="E2497" i="26"/>
  <c r="E2513" i="26"/>
  <c r="E2529" i="26"/>
  <c r="E2545" i="26"/>
  <c r="E2616" i="26"/>
  <c r="E2680" i="26"/>
  <c r="E2707" i="26"/>
  <c r="E2723" i="26"/>
  <c r="E2739" i="26"/>
  <c r="E2999" i="26"/>
  <c r="E3031" i="26"/>
  <c r="E2804" i="26"/>
  <c r="E2820" i="26"/>
  <c r="E2836" i="26"/>
  <c r="E3239" i="26"/>
  <c r="E3303" i="26"/>
  <c r="E3319" i="26"/>
  <c r="E3081" i="26"/>
  <c r="E3097" i="26"/>
  <c r="E3113" i="26"/>
  <c r="E3129" i="26"/>
  <c r="E3145" i="26"/>
  <c r="E3161" i="26"/>
  <c r="E3177" i="26"/>
  <c r="E3193" i="26"/>
  <c r="E3209" i="26"/>
  <c r="E2856" i="26"/>
  <c r="E2872" i="26"/>
  <c r="E2888" i="26"/>
  <c r="E2904" i="26"/>
  <c r="E2920" i="26"/>
  <c r="E2936" i="26"/>
  <c r="E2952" i="26"/>
  <c r="E2968" i="26"/>
  <c r="E2984" i="26"/>
  <c r="E3000" i="26"/>
  <c r="E3016" i="26"/>
  <c r="E3032" i="26"/>
  <c r="E3048" i="26"/>
  <c r="E3235" i="26"/>
  <c r="E3251" i="26"/>
  <c r="E3267" i="26"/>
  <c r="E3283" i="26"/>
  <c r="E3299" i="26"/>
  <c r="E3307" i="26"/>
  <c r="E3335" i="26"/>
  <c r="E3351" i="26"/>
  <c r="E3367" i="26"/>
  <c r="E3383" i="26"/>
  <c r="E3399" i="26"/>
  <c r="E3233" i="26"/>
  <c r="E3249" i="26"/>
  <c r="E3265" i="26"/>
  <c r="E3281" i="26"/>
  <c r="E3297" i="26"/>
  <c r="E3313" i="26"/>
  <c r="E3329" i="26"/>
  <c r="E3411" i="26"/>
  <c r="E3419" i="26"/>
  <c r="E3427" i="26"/>
  <c r="E3435" i="26"/>
  <c r="E3443" i="26"/>
  <c r="E3451" i="26"/>
  <c r="E3341" i="26"/>
  <c r="E3357" i="26"/>
  <c r="E3373" i="26"/>
  <c r="E3389" i="26"/>
  <c r="E3405" i="26"/>
  <c r="E3421" i="26"/>
  <c r="E3437" i="26"/>
  <c r="E3453" i="26"/>
  <c r="E3457" i="26"/>
  <c r="E3473" i="26"/>
  <c r="E3489" i="26"/>
  <c r="E3505" i="26"/>
  <c r="E3456" i="26"/>
  <c r="E3523" i="26"/>
  <c r="E3605" i="26"/>
  <c r="E3547" i="26"/>
  <c r="E3563" i="26"/>
  <c r="E3579" i="26"/>
  <c r="E3595" i="26"/>
  <c r="E3601" i="26"/>
  <c r="E3621" i="26"/>
  <c r="E3611" i="26"/>
  <c r="E3627" i="26"/>
  <c r="E3635" i="26"/>
  <c r="E3667" i="26"/>
  <c r="E3610" i="26"/>
  <c r="E3626" i="26"/>
  <c r="E3663" i="26"/>
  <c r="E3657" i="26"/>
  <c r="E3661" i="26"/>
  <c r="E3692" i="26"/>
  <c r="E3685" i="26"/>
  <c r="E3697" i="26"/>
  <c r="E3696" i="26"/>
  <c r="E3700" i="26"/>
  <c r="E3722" i="26"/>
  <c r="E3738" i="26"/>
  <c r="E3703" i="26"/>
  <c r="E3707" i="26"/>
  <c r="E3711" i="26"/>
  <c r="E3715" i="26"/>
  <c r="E3719" i="26"/>
  <c r="E3723" i="26"/>
  <c r="E3727" i="26"/>
  <c r="E3731" i="26"/>
  <c r="E3735" i="26"/>
  <c r="E3739" i="26"/>
  <c r="E2560" i="26"/>
  <c r="E2592" i="26"/>
  <c r="E2624" i="26"/>
  <c r="E2656" i="26"/>
  <c r="E2688" i="26"/>
  <c r="E2720" i="26"/>
  <c r="E2752" i="26"/>
  <c r="E2784" i="26"/>
  <c r="E2556" i="26"/>
  <c r="E2572" i="26"/>
  <c r="E2588" i="26"/>
  <c r="E2604" i="26"/>
  <c r="E2620" i="26"/>
  <c r="E2636" i="26"/>
  <c r="E2652" i="26"/>
  <c r="E2668" i="26"/>
  <c r="E2684" i="26"/>
  <c r="E2700" i="26"/>
  <c r="E2716" i="26"/>
  <c r="E2732" i="26"/>
  <c r="E2748" i="26"/>
  <c r="E2764" i="26"/>
  <c r="E2780" i="26"/>
  <c r="E2796" i="26"/>
  <c r="E2943" i="26"/>
  <c r="E2959" i="26"/>
  <c r="E2975" i="26"/>
  <c r="E1997" i="26"/>
  <c r="E2025" i="26"/>
  <c r="E2033" i="26"/>
  <c r="E2061" i="26"/>
  <c r="E2089" i="26"/>
  <c r="E2097" i="26"/>
  <c r="E2125" i="26"/>
  <c r="E2153" i="26"/>
  <c r="E2161" i="26"/>
  <c r="E2189" i="26"/>
  <c r="E2217" i="26"/>
  <c r="E2225" i="26"/>
  <c r="E2253" i="26"/>
  <c r="E2285" i="26"/>
  <c r="E2301" i="26"/>
  <c r="E2317" i="26"/>
  <c r="E2333" i="26"/>
  <c r="E2349" i="26"/>
  <c r="E2365" i="26"/>
  <c r="E2381" i="26"/>
  <c r="E2397" i="26"/>
  <c r="E2413" i="26"/>
  <c r="E2429" i="26"/>
  <c r="E2445" i="26"/>
  <c r="E2461" i="26"/>
  <c r="E2477" i="26"/>
  <c r="E2493" i="26"/>
  <c r="E2509" i="26"/>
  <c r="E2525" i="26"/>
  <c r="E2541" i="26"/>
  <c r="E2991" i="26"/>
  <c r="E3023" i="26"/>
  <c r="E2816" i="26"/>
  <c r="E2832" i="26"/>
  <c r="E3223" i="26"/>
  <c r="E3287" i="26"/>
  <c r="E3315" i="26"/>
  <c r="E3085" i="26"/>
  <c r="E3101" i="26"/>
  <c r="E3117" i="26"/>
  <c r="E3133" i="26"/>
  <c r="E3149" i="26"/>
  <c r="E3165" i="26"/>
  <c r="E3181" i="26"/>
  <c r="E3197" i="26"/>
  <c r="E3213" i="26"/>
  <c r="E3327" i="26"/>
  <c r="E2852" i="26"/>
  <c r="E2868" i="26"/>
  <c r="E2884" i="26"/>
  <c r="E2900" i="26"/>
  <c r="E2916" i="26"/>
  <c r="E2932" i="26"/>
  <c r="E2948" i="26"/>
  <c r="E2964" i="26"/>
  <c r="E2980" i="26"/>
  <c r="E2996" i="26"/>
  <c r="E3012" i="26"/>
  <c r="E3028" i="26"/>
  <c r="E3044" i="26"/>
  <c r="E3412" i="26"/>
  <c r="E3420" i="26"/>
  <c r="E3428" i="26"/>
  <c r="E3436" i="26"/>
  <c r="E3444" i="26"/>
  <c r="E3452" i="26"/>
  <c r="E3339" i="26"/>
  <c r="E3355" i="26"/>
  <c r="E3371" i="26"/>
  <c r="E3387" i="26"/>
  <c r="E3403" i="26"/>
  <c r="E3229" i="26"/>
  <c r="E3245" i="26"/>
  <c r="E3261" i="26"/>
  <c r="E3277" i="26"/>
  <c r="E3293" i="26"/>
  <c r="E3309" i="26"/>
  <c r="E3325" i="26"/>
  <c r="E3337" i="26"/>
  <c r="E3353" i="26"/>
  <c r="E3369" i="26"/>
  <c r="E3385" i="26"/>
  <c r="E3401" i="26"/>
  <c r="E3417" i="26"/>
  <c r="E3433" i="26"/>
  <c r="E3449" i="26"/>
  <c r="E3461" i="26"/>
  <c r="E3477" i="26"/>
  <c r="E3493" i="26"/>
  <c r="E3509" i="26"/>
  <c r="E3515" i="26"/>
  <c r="E3519" i="26"/>
  <c r="E3517" i="26"/>
  <c r="E3549" i="26"/>
  <c r="E3531" i="26"/>
  <c r="E3545" i="26"/>
  <c r="E3599" i="26"/>
  <c r="E3603" i="26"/>
  <c r="E3597" i="26"/>
  <c r="E3543" i="26"/>
  <c r="E3559" i="26"/>
  <c r="E3575" i="26"/>
  <c r="E3583" i="26"/>
  <c r="E3617" i="26"/>
  <c r="E3607" i="26"/>
  <c r="E3623" i="26"/>
  <c r="E3639" i="26"/>
  <c r="E3622" i="26"/>
  <c r="E3683" i="26"/>
  <c r="E3688" i="26"/>
  <c r="E3680" i="26"/>
  <c r="E3675" i="26"/>
  <c r="E3681" i="26"/>
  <c r="E3689" i="26"/>
  <c r="E3691" i="26"/>
  <c r="E3706" i="26"/>
  <c r="E3726" i="26"/>
  <c r="E811" i="26"/>
  <c r="E779" i="26"/>
  <c r="E743" i="26"/>
  <c r="E810" i="26"/>
  <c r="E794" i="26"/>
  <c r="E778" i="26"/>
  <c r="E762" i="26"/>
  <c r="E746" i="26"/>
  <c r="E730" i="26"/>
  <c r="E714" i="26"/>
  <c r="E698" i="26"/>
  <c r="E682" i="26"/>
  <c r="E666" i="26"/>
  <c r="E650" i="26"/>
  <c r="E634" i="26"/>
  <c r="E618" i="26"/>
  <c r="E602" i="26"/>
  <c r="E586" i="26"/>
  <c r="E570" i="26"/>
  <c r="E554" i="26"/>
  <c r="E538" i="26"/>
  <c r="E522" i="26"/>
  <c r="E506" i="26"/>
  <c r="E490" i="26"/>
  <c r="E474" i="26"/>
  <c r="E458" i="26"/>
  <c r="E442" i="26"/>
  <c r="E426" i="26"/>
  <c r="E410" i="26"/>
  <c r="E394" i="26"/>
  <c r="E378" i="26"/>
  <c r="E362" i="26"/>
  <c r="E346" i="26"/>
  <c r="E330" i="26"/>
  <c r="E314" i="26"/>
  <c r="E298" i="26"/>
  <c r="E282" i="26"/>
  <c r="E266" i="26"/>
  <c r="E250" i="26"/>
  <c r="E234" i="26"/>
  <c r="E218" i="26"/>
  <c r="E202" i="26"/>
  <c r="E186" i="26"/>
  <c r="E170" i="26"/>
  <c r="E154" i="26"/>
  <c r="E138" i="26"/>
  <c r="E122" i="26"/>
  <c r="E106" i="26"/>
  <c r="E90" i="26"/>
  <c r="E74" i="26"/>
  <c r="E58" i="26"/>
  <c r="E42" i="26"/>
  <c r="E26" i="26"/>
  <c r="E10" i="26"/>
  <c r="E793" i="26"/>
  <c r="E765" i="26"/>
  <c r="E749" i="26"/>
  <c r="E733" i="26"/>
  <c r="E717" i="26"/>
  <c r="E701" i="26"/>
  <c r="E685" i="26"/>
  <c r="E669" i="26"/>
  <c r="E653" i="26"/>
  <c r="E637" i="26"/>
  <c r="E621" i="26"/>
  <c r="E605" i="26"/>
  <c r="E589" i="26"/>
  <c r="E573" i="26"/>
  <c r="E557" i="26"/>
  <c r="E541" i="26"/>
  <c r="E525" i="26"/>
  <c r="E509" i="26"/>
  <c r="E493" i="26"/>
  <c r="E477" i="26"/>
  <c r="E461" i="26"/>
  <c r="E445" i="26"/>
  <c r="E429" i="26"/>
  <c r="E413" i="26"/>
  <c r="E397" i="26"/>
  <c r="E381" i="26"/>
  <c r="E365" i="26"/>
  <c r="E349" i="26"/>
  <c r="E333" i="26"/>
  <c r="E317" i="26"/>
  <c r="E301" i="26"/>
  <c r="E285" i="26"/>
  <c r="E269" i="26"/>
  <c r="E253" i="26"/>
  <c r="E237" i="26"/>
  <c r="E221" i="26"/>
  <c r="E205" i="26"/>
  <c r="E189" i="26"/>
  <c r="E173" i="26"/>
  <c r="E157" i="26"/>
  <c r="E141" i="26"/>
  <c r="E125" i="26"/>
  <c r="E109" i="26"/>
  <c r="E93" i="26"/>
  <c r="E77" i="26"/>
  <c r="E61" i="26"/>
  <c r="E45" i="26"/>
  <c r="E29" i="26"/>
  <c r="E13" i="26"/>
  <c r="E807" i="26"/>
  <c r="E797" i="26"/>
  <c r="E812" i="26"/>
  <c r="E796" i="26"/>
  <c r="E780" i="26"/>
  <c r="E764" i="26"/>
  <c r="E748" i="26"/>
  <c r="E732" i="26"/>
  <c r="E716" i="26"/>
  <c r="E700" i="26"/>
  <c r="E684" i="26"/>
  <c r="E668" i="26"/>
  <c r="E652" i="26"/>
  <c r="E636" i="26"/>
  <c r="E620" i="26"/>
  <c r="E604" i="26"/>
  <c r="E588" i="26"/>
  <c r="E572" i="26"/>
  <c r="E556" i="26"/>
  <c r="E540" i="26"/>
  <c r="E524" i="26"/>
  <c r="E508" i="26"/>
  <c r="E492" i="26"/>
  <c r="E476" i="26"/>
  <c r="E460" i="26"/>
  <c r="E444" i="26"/>
  <c r="E428" i="26"/>
  <c r="E412" i="26"/>
  <c r="E396" i="26"/>
  <c r="E380" i="26"/>
  <c r="E364" i="26"/>
  <c r="E348" i="26"/>
  <c r="E332" i="26"/>
  <c r="E316" i="26"/>
  <c r="E300" i="26"/>
  <c r="E284" i="26"/>
  <c r="E268" i="26"/>
  <c r="E252" i="26"/>
  <c r="E236" i="26"/>
  <c r="E220" i="26"/>
  <c r="E204" i="26"/>
  <c r="E188" i="26"/>
  <c r="E172" i="26"/>
  <c r="E156" i="26"/>
  <c r="E140" i="26"/>
  <c r="E124" i="26"/>
  <c r="E108" i="26"/>
  <c r="E92" i="26"/>
  <c r="E76" i="26"/>
  <c r="E60" i="26"/>
  <c r="E44" i="26"/>
  <c r="E28" i="26"/>
  <c r="E12" i="26"/>
  <c r="E783" i="26"/>
  <c r="E751" i="26"/>
  <c r="E727" i="26"/>
  <c r="E711" i="26"/>
  <c r="E695" i="26"/>
  <c r="E679" i="26"/>
  <c r="E663" i="26"/>
  <c r="E647" i="26"/>
  <c r="E631" i="26"/>
  <c r="E615" i="26"/>
  <c r="E599" i="26"/>
  <c r="E583" i="26"/>
  <c r="E567" i="26"/>
  <c r="E551" i="26"/>
  <c r="E535" i="26"/>
  <c r="E519" i="26"/>
  <c r="E503" i="26"/>
  <c r="E487" i="26"/>
  <c r="E471" i="26"/>
  <c r="E455" i="26"/>
  <c r="E439" i="26"/>
  <c r="E423" i="26"/>
  <c r="E407" i="26"/>
  <c r="E391" i="26"/>
  <c r="E375" i="26"/>
  <c r="E359" i="26"/>
  <c r="E343" i="26"/>
  <c r="E327" i="26"/>
  <c r="E311" i="26"/>
  <c r="E295" i="26"/>
  <c r="E279" i="26"/>
  <c r="E263" i="26"/>
  <c r="E247" i="26"/>
  <c r="E231" i="26"/>
  <c r="E215" i="26"/>
  <c r="E199" i="26"/>
  <c r="E183" i="26"/>
  <c r="E167" i="26"/>
  <c r="E151" i="26"/>
  <c r="E135" i="26"/>
  <c r="E119" i="26"/>
  <c r="E103" i="26"/>
  <c r="E87" i="26"/>
  <c r="E71" i="26"/>
  <c r="E55" i="26"/>
  <c r="E39" i="26"/>
  <c r="E23" i="26"/>
  <c r="E7" i="26"/>
  <c r="E799" i="26"/>
  <c r="E771" i="26"/>
  <c r="E731" i="26"/>
  <c r="E806" i="26"/>
  <c r="E790" i="26"/>
  <c r="E774" i="26"/>
  <c r="E758" i="26"/>
  <c r="E742" i="26"/>
  <c r="E726" i="26"/>
  <c r="E710" i="26"/>
  <c r="E694" i="26"/>
  <c r="E678" i="26"/>
  <c r="E662" i="26"/>
  <c r="E646" i="26"/>
  <c r="E630" i="26"/>
  <c r="E614" i="26"/>
  <c r="E598" i="26"/>
  <c r="E582" i="26"/>
  <c r="E566" i="26"/>
  <c r="E550" i="26"/>
  <c r="E534" i="26"/>
  <c r="E518" i="26"/>
  <c r="E502" i="26"/>
  <c r="E486" i="26"/>
  <c r="E470" i="26"/>
  <c r="E454" i="26"/>
  <c r="E438" i="26"/>
  <c r="E422" i="26"/>
  <c r="E406" i="26"/>
  <c r="E390" i="26"/>
  <c r="E374" i="26"/>
  <c r="E358" i="26"/>
  <c r="E342" i="26"/>
  <c r="E326" i="26"/>
  <c r="E310" i="26"/>
  <c r="E294" i="26"/>
  <c r="E278" i="26"/>
  <c r="E262" i="26"/>
  <c r="E246" i="26"/>
  <c r="E230" i="26"/>
  <c r="E214" i="26"/>
  <c r="E198" i="26"/>
  <c r="E182" i="26"/>
  <c r="E166" i="26"/>
  <c r="E150" i="26"/>
  <c r="E134" i="26"/>
  <c r="E118" i="26"/>
  <c r="E102" i="26"/>
  <c r="E86" i="26"/>
  <c r="E70" i="26"/>
  <c r="E54" i="26"/>
  <c r="E38" i="26"/>
  <c r="E22" i="26"/>
  <c r="E6" i="26"/>
  <c r="E785" i="26"/>
  <c r="E761" i="26"/>
  <c r="E745" i="26"/>
  <c r="E729" i="26"/>
  <c r="E713" i="26"/>
  <c r="E697" i="26"/>
  <c r="E681" i="26"/>
  <c r="E665" i="26"/>
  <c r="E649" i="26"/>
  <c r="E633" i="26"/>
  <c r="E617" i="26"/>
  <c r="E601" i="26"/>
  <c r="E585" i="26"/>
  <c r="E569" i="26"/>
  <c r="E553" i="26"/>
  <c r="E537" i="26"/>
  <c r="E521" i="26"/>
  <c r="E505" i="26"/>
  <c r="E489" i="26"/>
  <c r="E473" i="26"/>
  <c r="E457" i="26"/>
  <c r="E441" i="26"/>
  <c r="E425" i="26"/>
  <c r="E409" i="26"/>
  <c r="E393" i="26"/>
  <c r="E377" i="26"/>
  <c r="E361" i="26"/>
  <c r="E345" i="26"/>
  <c r="E329" i="26"/>
  <c r="E313" i="26"/>
  <c r="E297" i="26"/>
  <c r="E281" i="26"/>
  <c r="E265" i="26"/>
  <c r="E249" i="26"/>
  <c r="E233" i="26"/>
  <c r="E217" i="26"/>
  <c r="E201" i="26"/>
  <c r="E185" i="26"/>
  <c r="E169" i="26"/>
  <c r="E153" i="26"/>
  <c r="E137" i="26"/>
  <c r="E121" i="26"/>
  <c r="E105" i="26"/>
  <c r="E89" i="26"/>
  <c r="E73" i="26"/>
  <c r="E57" i="26"/>
  <c r="E41" i="26"/>
  <c r="E25" i="26"/>
  <c r="E9" i="26"/>
  <c r="E4" i="26"/>
  <c r="E789" i="26"/>
  <c r="E808" i="26"/>
  <c r="E792" i="26"/>
  <c r="E776" i="26"/>
  <c r="E760" i="26"/>
  <c r="E744" i="26"/>
  <c r="E728" i="26"/>
  <c r="E712" i="26"/>
  <c r="E696" i="26"/>
  <c r="E680" i="26"/>
  <c r="E664" i="26"/>
  <c r="E648" i="26"/>
  <c r="E632" i="26"/>
  <c r="E616" i="26"/>
  <c r="E600" i="26"/>
  <c r="E584" i="26"/>
  <c r="E568" i="26"/>
  <c r="E552" i="26"/>
  <c r="E536" i="26"/>
  <c r="E520" i="26"/>
  <c r="E504" i="26"/>
  <c r="E488" i="26"/>
  <c r="E472" i="26"/>
  <c r="E456" i="26"/>
  <c r="E440" i="26"/>
  <c r="E424" i="26"/>
  <c r="E408" i="26"/>
  <c r="E392" i="26"/>
  <c r="E376" i="26"/>
  <c r="E360" i="26"/>
  <c r="E344" i="26"/>
  <c r="E328" i="26"/>
  <c r="E312" i="26"/>
  <c r="E296" i="26"/>
  <c r="E280" i="26"/>
  <c r="E264" i="26"/>
  <c r="E248" i="26"/>
  <c r="E232" i="26"/>
  <c r="E216" i="26"/>
  <c r="E200" i="26"/>
  <c r="E184" i="26"/>
  <c r="E168" i="26"/>
  <c r="E152" i="26"/>
  <c r="E136" i="26"/>
  <c r="E120" i="26"/>
  <c r="E104" i="26"/>
  <c r="E88" i="26"/>
  <c r="E72" i="26"/>
  <c r="E56" i="26"/>
  <c r="E40" i="26"/>
  <c r="E24" i="26"/>
  <c r="E8" i="26"/>
  <c r="E775" i="26"/>
  <c r="E747" i="26"/>
  <c r="E723" i="26"/>
  <c r="E707" i="26"/>
  <c r="E691" i="26"/>
  <c r="E675" i="26"/>
  <c r="E659" i="26"/>
  <c r="E643" i="26"/>
  <c r="E627" i="26"/>
  <c r="E611" i="26"/>
  <c r="E595" i="26"/>
  <c r="E579" i="26"/>
  <c r="E563" i="26"/>
  <c r="E547" i="26"/>
  <c r="E531" i="26"/>
  <c r="E515" i="26"/>
  <c r="E499" i="26"/>
  <c r="E483" i="26"/>
  <c r="E467" i="26"/>
  <c r="E451" i="26"/>
  <c r="E435" i="26"/>
  <c r="E419" i="26"/>
  <c r="E403" i="26"/>
  <c r="E387" i="26"/>
  <c r="E371" i="26"/>
  <c r="E355" i="26"/>
  <c r="E339" i="26"/>
  <c r="E323" i="26"/>
  <c r="E307" i="26"/>
  <c r="E291" i="26"/>
  <c r="E275" i="26"/>
  <c r="E259" i="26"/>
  <c r="E243" i="26"/>
  <c r="E227" i="26"/>
  <c r="E211" i="26"/>
  <c r="E195" i="26"/>
  <c r="E179" i="26"/>
  <c r="E163" i="26"/>
  <c r="E147" i="26"/>
  <c r="E131" i="26"/>
  <c r="E115" i="26"/>
  <c r="E99" i="26"/>
  <c r="E83" i="26"/>
  <c r="E67" i="26"/>
  <c r="E51" i="26"/>
  <c r="E35" i="26"/>
  <c r="E19" i="26"/>
  <c r="E795" i="26"/>
  <c r="E763" i="26"/>
  <c r="E5" i="26"/>
  <c r="E802" i="26"/>
  <c r="E786" i="26"/>
  <c r="E770" i="26"/>
  <c r="E754" i="26"/>
  <c r="E738" i="26"/>
  <c r="E722" i="26"/>
  <c r="E706" i="26"/>
  <c r="E690" i="26"/>
  <c r="E674" i="26"/>
  <c r="E658" i="26"/>
  <c r="E642" i="26"/>
  <c r="E626" i="26"/>
  <c r="E610" i="26"/>
  <c r="E594" i="26"/>
  <c r="E578" i="26"/>
  <c r="E562" i="26"/>
  <c r="E546" i="26"/>
  <c r="E530" i="26"/>
  <c r="E514" i="26"/>
  <c r="E498" i="26"/>
  <c r="E482" i="26"/>
  <c r="E466" i="26"/>
  <c r="E450" i="26"/>
  <c r="E434" i="26"/>
  <c r="E418" i="26"/>
  <c r="E402" i="26"/>
  <c r="E386" i="26"/>
  <c r="E370" i="26"/>
  <c r="E354" i="26"/>
  <c r="E338" i="26"/>
  <c r="E322" i="26"/>
  <c r="E306" i="26"/>
  <c r="E290" i="26"/>
  <c r="E274" i="26"/>
  <c r="E258" i="26"/>
  <c r="E242" i="26"/>
  <c r="E226" i="26"/>
  <c r="E210" i="26"/>
  <c r="E194" i="26"/>
  <c r="E178" i="26"/>
  <c r="E162" i="26"/>
  <c r="E146" i="26"/>
  <c r="E130" i="26"/>
  <c r="E114" i="26"/>
  <c r="E98" i="26"/>
  <c r="E82" i="26"/>
  <c r="E66" i="26"/>
  <c r="E50" i="26"/>
  <c r="E34" i="26"/>
  <c r="E18" i="26"/>
  <c r="E813" i="26"/>
  <c r="E777" i="26"/>
  <c r="E757" i="26"/>
  <c r="E741" i="26"/>
  <c r="E725" i="26"/>
  <c r="E709" i="26"/>
  <c r="E693" i="26"/>
  <c r="E677" i="26"/>
  <c r="E661" i="26"/>
  <c r="E645" i="26"/>
  <c r="E629" i="26"/>
  <c r="E613" i="26"/>
  <c r="E597" i="26"/>
  <c r="E581" i="26"/>
  <c r="E565" i="26"/>
  <c r="E549" i="26"/>
  <c r="E533" i="26"/>
  <c r="E517" i="26"/>
  <c r="E501" i="26"/>
  <c r="E485" i="26"/>
  <c r="E469" i="26"/>
  <c r="E453" i="26"/>
  <c r="E437" i="26"/>
  <c r="E421" i="26"/>
  <c r="E405" i="26"/>
  <c r="E389" i="26"/>
  <c r="E373" i="26"/>
  <c r="E357" i="26"/>
  <c r="E341" i="26"/>
  <c r="E325" i="26"/>
  <c r="E309" i="26"/>
  <c r="E293" i="26"/>
  <c r="E277" i="26"/>
  <c r="E261" i="26"/>
  <c r="E245" i="26"/>
  <c r="E229" i="26"/>
  <c r="E213" i="26"/>
  <c r="E197" i="26"/>
  <c r="E181" i="26"/>
  <c r="E165" i="26"/>
  <c r="E149" i="26"/>
  <c r="E133" i="26"/>
  <c r="E117" i="26"/>
  <c r="E101" i="26"/>
  <c r="E85" i="26"/>
  <c r="E69" i="26"/>
  <c r="E53" i="26"/>
  <c r="E37" i="26"/>
  <c r="E21" i="26"/>
  <c r="E2" i="26"/>
  <c r="E809" i="26"/>
  <c r="E781" i="26"/>
  <c r="E804" i="26"/>
  <c r="E788" i="26"/>
  <c r="E772" i="26"/>
  <c r="E756" i="26"/>
  <c r="E740" i="26"/>
  <c r="E724" i="26"/>
  <c r="E708" i="26"/>
  <c r="E692" i="26"/>
  <c r="E676" i="26"/>
  <c r="E660" i="26"/>
  <c r="E644" i="26"/>
  <c r="E628" i="26"/>
  <c r="E612" i="26"/>
  <c r="E596" i="26"/>
  <c r="E580" i="26"/>
  <c r="E564" i="26"/>
  <c r="E548" i="26"/>
  <c r="E532" i="26"/>
  <c r="E516" i="26"/>
  <c r="E500" i="26"/>
  <c r="E484" i="26"/>
  <c r="E468" i="26"/>
  <c r="E452" i="26"/>
  <c r="E436" i="26"/>
  <c r="E420" i="26"/>
  <c r="E404" i="26"/>
  <c r="E388" i="26"/>
  <c r="E372" i="26"/>
  <c r="E356" i="26"/>
  <c r="E340" i="26"/>
  <c r="E324" i="26"/>
  <c r="E308" i="26"/>
  <c r="E292" i="26"/>
  <c r="E276" i="26"/>
  <c r="E260" i="26"/>
  <c r="E244" i="26"/>
  <c r="E228" i="26"/>
  <c r="E212" i="26"/>
  <c r="E196" i="26"/>
  <c r="E180" i="26"/>
  <c r="E164" i="26"/>
  <c r="E148" i="26"/>
  <c r="E132" i="26"/>
  <c r="E116" i="26"/>
  <c r="E100" i="26"/>
  <c r="E84" i="26"/>
  <c r="E68" i="26"/>
  <c r="E52" i="26"/>
  <c r="E36" i="26"/>
  <c r="E20" i="26"/>
  <c r="E803" i="26"/>
  <c r="E767" i="26"/>
  <c r="E739" i="26"/>
  <c r="E719" i="26"/>
  <c r="E703" i="26"/>
  <c r="E687" i="26"/>
  <c r="E671" i="26"/>
  <c r="E655" i="26"/>
  <c r="E639" i="26"/>
  <c r="E623" i="26"/>
  <c r="E607" i="26"/>
  <c r="E591" i="26"/>
  <c r="E575" i="26"/>
  <c r="E559" i="26"/>
  <c r="E543" i="26"/>
  <c r="E527" i="26"/>
  <c r="E511" i="26"/>
  <c r="E495" i="26"/>
  <c r="E479" i="26"/>
  <c r="E463" i="26"/>
  <c r="E447" i="26"/>
  <c r="E431" i="26"/>
  <c r="E415" i="26"/>
  <c r="E399" i="26"/>
  <c r="E383" i="26"/>
  <c r="E367" i="26"/>
  <c r="E351" i="26"/>
  <c r="E335" i="26"/>
  <c r="E319" i="26"/>
  <c r="E303" i="26"/>
  <c r="E287" i="26"/>
  <c r="E271" i="26"/>
  <c r="E255" i="26"/>
  <c r="E239" i="26"/>
  <c r="E223" i="26"/>
  <c r="E207" i="26"/>
  <c r="E191" i="26"/>
  <c r="E175" i="26"/>
  <c r="E159" i="26"/>
  <c r="E143" i="26"/>
  <c r="E127" i="26"/>
  <c r="E111" i="26"/>
  <c r="E95" i="26"/>
  <c r="E79" i="26"/>
  <c r="E63" i="26"/>
  <c r="E47" i="26"/>
  <c r="E31" i="26"/>
  <c r="E15" i="26"/>
  <c r="E787" i="26"/>
  <c r="E755" i="26"/>
  <c r="E814" i="26"/>
  <c r="E798" i="26"/>
  <c r="E782" i="26"/>
  <c r="E766" i="26"/>
  <c r="E750" i="26"/>
  <c r="E734" i="26"/>
  <c r="E718" i="26"/>
  <c r="E702" i="26"/>
  <c r="E686" i="26"/>
  <c r="E670" i="26"/>
  <c r="E654" i="26"/>
  <c r="E638" i="26"/>
  <c r="E622" i="26"/>
  <c r="E606" i="26"/>
  <c r="E590" i="26"/>
  <c r="E574" i="26"/>
  <c r="E558" i="26"/>
  <c r="E542" i="26"/>
  <c r="E526" i="26"/>
  <c r="E510" i="26"/>
  <c r="E494" i="26"/>
  <c r="E478" i="26"/>
  <c r="E462" i="26"/>
  <c r="E446" i="26"/>
  <c r="E430" i="26"/>
  <c r="E414" i="26"/>
  <c r="E398" i="26"/>
  <c r="E382" i="26"/>
  <c r="E366" i="26"/>
  <c r="E350" i="26"/>
  <c r="E334" i="26"/>
  <c r="E318" i="26"/>
  <c r="E302" i="26"/>
  <c r="E286" i="26"/>
  <c r="E270" i="26"/>
  <c r="E254" i="26"/>
  <c r="E238" i="26"/>
  <c r="E222" i="26"/>
  <c r="E206" i="26"/>
  <c r="E190" i="26"/>
  <c r="E174" i="26"/>
  <c r="E158" i="26"/>
  <c r="E142" i="26"/>
  <c r="E126" i="26"/>
  <c r="E110" i="26"/>
  <c r="E94" i="26"/>
  <c r="E78" i="26"/>
  <c r="E62" i="26"/>
  <c r="E46" i="26"/>
  <c r="E30" i="26"/>
  <c r="E14" i="26"/>
  <c r="E805" i="26"/>
  <c r="E773" i="26"/>
  <c r="E753" i="26"/>
  <c r="E737" i="26"/>
  <c r="E721" i="26"/>
  <c r="E705" i="26"/>
  <c r="E689" i="26"/>
  <c r="E673" i="26"/>
  <c r="E657" i="26"/>
  <c r="E641" i="26"/>
  <c r="E625" i="26"/>
  <c r="E609" i="26"/>
  <c r="E593" i="26"/>
  <c r="E577" i="26"/>
  <c r="E561" i="26"/>
  <c r="E545" i="26"/>
  <c r="E529" i="26"/>
  <c r="E513" i="26"/>
  <c r="E497" i="26"/>
  <c r="E481" i="26"/>
  <c r="E465" i="26"/>
  <c r="E449" i="26"/>
  <c r="E433" i="26"/>
  <c r="E417" i="26"/>
  <c r="E401" i="26"/>
  <c r="E385" i="26"/>
  <c r="E369" i="26"/>
  <c r="E353" i="26"/>
  <c r="E337" i="26"/>
  <c r="E321" i="26"/>
  <c r="E305" i="26"/>
  <c r="E289" i="26"/>
  <c r="E273" i="26"/>
  <c r="E257" i="26"/>
  <c r="E241" i="26"/>
  <c r="E225" i="26"/>
  <c r="E209" i="26"/>
  <c r="E193" i="26"/>
  <c r="E177" i="26"/>
  <c r="E161" i="26"/>
  <c r="E145" i="26"/>
  <c r="E129" i="26"/>
  <c r="E113" i="26"/>
  <c r="E97" i="26"/>
  <c r="E81" i="26"/>
  <c r="E65" i="26"/>
  <c r="E49" i="26"/>
  <c r="E33" i="26"/>
  <c r="E17" i="26"/>
  <c r="E3" i="26"/>
  <c r="E801" i="26"/>
  <c r="E769" i="26"/>
  <c r="E800" i="26"/>
  <c r="E784" i="26"/>
  <c r="E768" i="26"/>
  <c r="E752" i="26"/>
  <c r="E736" i="26"/>
  <c r="E720" i="26"/>
  <c r="E704" i="26"/>
  <c r="E688" i="26"/>
  <c r="E672" i="26"/>
  <c r="E656" i="26"/>
  <c r="E640" i="26"/>
  <c r="E624" i="26"/>
  <c r="E608" i="26"/>
  <c r="E592" i="26"/>
  <c r="E576" i="26"/>
  <c r="E560" i="26"/>
  <c r="E544" i="26"/>
  <c r="E528" i="26"/>
  <c r="E512" i="26"/>
  <c r="E496" i="26"/>
  <c r="E480" i="26"/>
  <c r="E464" i="26"/>
  <c r="E448" i="26"/>
  <c r="E432" i="26"/>
  <c r="E416" i="26"/>
  <c r="E400" i="26"/>
  <c r="E384" i="26"/>
  <c r="E368" i="26"/>
  <c r="E352" i="26"/>
  <c r="E336" i="26"/>
  <c r="E320" i="26"/>
  <c r="E304" i="26"/>
  <c r="E288" i="26"/>
  <c r="E272" i="26"/>
  <c r="E256" i="26"/>
  <c r="E240" i="26"/>
  <c r="E224" i="26"/>
  <c r="E208" i="26"/>
  <c r="E192" i="26"/>
  <c r="E176" i="26"/>
  <c r="E160" i="26"/>
  <c r="E144" i="26"/>
  <c r="E128" i="26"/>
  <c r="E112" i="26"/>
  <c r="E96" i="26"/>
  <c r="E80" i="26"/>
  <c r="E64" i="26"/>
  <c r="E48" i="26"/>
  <c r="E32" i="26"/>
  <c r="E16" i="26"/>
  <c r="E791" i="26"/>
  <c r="E759" i="26"/>
  <c r="E735" i="26"/>
  <c r="E715" i="26"/>
  <c r="E699" i="26"/>
  <c r="E683" i="26"/>
  <c r="E667" i="26"/>
  <c r="E651" i="26"/>
  <c r="E635" i="26"/>
  <c r="E619" i="26"/>
  <c r="E603" i="26"/>
  <c r="E587" i="26"/>
  <c r="E571" i="26"/>
  <c r="E555" i="26"/>
  <c r="E539" i="26"/>
  <c r="E523" i="26"/>
  <c r="E507" i="26"/>
  <c r="E491" i="26"/>
  <c r="E475" i="26"/>
  <c r="E459" i="26"/>
  <c r="E443" i="26"/>
  <c r="E427" i="26"/>
  <c r="E411" i="26"/>
  <c r="E395" i="26"/>
  <c r="E379" i="26"/>
  <c r="E363" i="26"/>
  <c r="E347" i="26"/>
  <c r="E331" i="26"/>
  <c r="E315" i="26"/>
  <c r="E299" i="26"/>
  <c r="E283" i="26"/>
  <c r="E267" i="26"/>
  <c r="E251" i="26"/>
  <c r="E235" i="26"/>
  <c r="E219" i="26"/>
  <c r="E203" i="26"/>
  <c r="E187" i="26"/>
  <c r="E171" i="26"/>
  <c r="E155" i="26"/>
  <c r="E139" i="26"/>
  <c r="E123" i="26"/>
  <c r="E107" i="26"/>
  <c r="E91" i="26"/>
  <c r="E75" i="26"/>
  <c r="E59" i="26"/>
  <c r="E43" i="26"/>
  <c r="E27" i="26"/>
  <c r="E11" i="26"/>
  <c r="J591" i="23" l="1"/>
  <c r="J591" i="19"/>
  <c r="J595" i="23"/>
  <c r="J595" i="19"/>
  <c r="J597" i="23"/>
  <c r="J597" i="19"/>
  <c r="J603" i="23"/>
  <c r="J603" i="19"/>
  <c r="J617" i="23"/>
  <c r="J617" i="19"/>
  <c r="J621" i="23"/>
  <c r="J621" i="19"/>
  <c r="J623" i="23"/>
  <c r="J623" i="19"/>
  <c r="J627" i="23"/>
  <c r="J627" i="19"/>
  <c r="J631" i="23"/>
  <c r="J631" i="19"/>
  <c r="J677" i="23"/>
  <c r="J677" i="19"/>
  <c r="J686" i="23"/>
  <c r="J686" i="19"/>
  <c r="J690" i="23"/>
  <c r="J690" i="19"/>
  <c r="J694" i="23"/>
  <c r="J694" i="19"/>
  <c r="J698" i="23"/>
  <c r="J698" i="19"/>
  <c r="J702" i="23"/>
  <c r="J702" i="19"/>
  <c r="J705" i="23"/>
  <c r="J705" i="19"/>
  <c r="J707" i="23"/>
  <c r="J707" i="19"/>
  <c r="J709" i="23"/>
  <c r="J709" i="19"/>
  <c r="J711" i="23"/>
  <c r="J711" i="19"/>
  <c r="J713" i="23"/>
  <c r="J713" i="19"/>
  <c r="J715" i="23"/>
  <c r="J715" i="19"/>
  <c r="J717" i="23"/>
  <c r="J717" i="19"/>
  <c r="J719" i="23"/>
  <c r="J719" i="19"/>
  <c r="J721" i="23"/>
  <c r="J721" i="19"/>
  <c r="J723" i="23"/>
  <c r="J723" i="19"/>
  <c r="J725" i="23"/>
  <c r="J725" i="19"/>
  <c r="J727" i="23"/>
  <c r="J727" i="19"/>
  <c r="J729" i="23"/>
  <c r="J729" i="19"/>
  <c r="J731" i="23"/>
  <c r="J731" i="19"/>
  <c r="J733" i="23"/>
  <c r="J733" i="19"/>
  <c r="J735" i="23"/>
  <c r="J735" i="19"/>
  <c r="J737" i="23"/>
  <c r="J737" i="19"/>
  <c r="J739" i="23"/>
  <c r="J739" i="19"/>
  <c r="J741" i="23"/>
  <c r="J741" i="19"/>
  <c r="J743" i="23"/>
  <c r="J743" i="19"/>
  <c r="J745" i="23"/>
  <c r="J745" i="19"/>
  <c r="J747" i="23"/>
  <c r="J747" i="19"/>
  <c r="J749" i="23"/>
  <c r="J749" i="19"/>
  <c r="J751" i="23"/>
  <c r="J751" i="19"/>
  <c r="J753" i="23"/>
  <c r="J753" i="19"/>
  <c r="J755" i="23"/>
  <c r="J755" i="19"/>
  <c r="J757" i="23"/>
  <c r="J757" i="19"/>
  <c r="J759" i="23"/>
  <c r="J759" i="19"/>
  <c r="J761" i="23"/>
  <c r="J761" i="19"/>
  <c r="J763" i="23"/>
  <c r="J763" i="19"/>
  <c r="J765" i="23"/>
  <c r="J765" i="19"/>
  <c r="J767" i="23"/>
  <c r="J767" i="19"/>
  <c r="J769" i="23"/>
  <c r="J769" i="19"/>
  <c r="J771" i="23"/>
  <c r="J771" i="19"/>
  <c r="J773" i="23"/>
  <c r="J773" i="19"/>
  <c r="J775" i="23"/>
  <c r="J775" i="19"/>
  <c r="J777" i="23"/>
  <c r="J777" i="19"/>
  <c r="J779" i="23"/>
  <c r="J779" i="19"/>
  <c r="J781" i="23"/>
  <c r="J781" i="19"/>
  <c r="J783" i="23"/>
  <c r="J783" i="19"/>
  <c r="J785" i="23"/>
  <c r="J785" i="19"/>
  <c r="J787" i="23"/>
  <c r="J787" i="19"/>
  <c r="J789" i="23"/>
  <c r="J789" i="19"/>
  <c r="J791" i="23"/>
  <c r="J791" i="19"/>
  <c r="J793" i="23"/>
  <c r="J793" i="19"/>
  <c r="J795" i="23"/>
  <c r="J795" i="19"/>
  <c r="J797" i="23"/>
  <c r="J797" i="19"/>
  <c r="J799" i="23"/>
  <c r="J799" i="19"/>
  <c r="J801" i="23"/>
  <c r="J801" i="19"/>
  <c r="J803" i="23"/>
  <c r="J803" i="19"/>
  <c r="J805" i="23"/>
  <c r="J805" i="19"/>
  <c r="J807" i="23"/>
  <c r="J807" i="19"/>
  <c r="J809" i="23"/>
  <c r="J809" i="19"/>
  <c r="J811" i="23"/>
  <c r="J811" i="19"/>
  <c r="J813" i="23"/>
  <c r="J813" i="19"/>
  <c r="J815" i="23"/>
  <c r="J815" i="19"/>
  <c r="J817" i="23"/>
  <c r="J817" i="19"/>
  <c r="J819" i="23"/>
  <c r="J819" i="19"/>
  <c r="J821" i="23"/>
  <c r="J821" i="19"/>
  <c r="J823" i="23"/>
  <c r="J823" i="19"/>
  <c r="J825" i="23"/>
  <c r="J825" i="19"/>
  <c r="J827" i="23"/>
  <c r="J827" i="19"/>
  <c r="J829" i="23"/>
  <c r="J829" i="19"/>
  <c r="J831" i="23"/>
  <c r="J831" i="19"/>
  <c r="J833" i="23"/>
  <c r="J833" i="19"/>
  <c r="J835" i="23"/>
  <c r="J835" i="19"/>
  <c r="J837" i="23"/>
  <c r="J837" i="19"/>
  <c r="J839" i="23"/>
  <c r="J839" i="19"/>
  <c r="J841" i="23"/>
  <c r="J841" i="19"/>
  <c r="J843" i="23"/>
  <c r="J843" i="19"/>
  <c r="J846" i="23"/>
  <c r="J846" i="19"/>
  <c r="J848" i="23"/>
  <c r="J848" i="19"/>
  <c r="J850" i="23"/>
  <c r="J850" i="19"/>
  <c r="J852" i="23"/>
  <c r="J852" i="19"/>
  <c r="J854" i="23"/>
  <c r="J854" i="19"/>
  <c r="J856" i="23"/>
  <c r="J856" i="19"/>
  <c r="J858" i="23"/>
  <c r="J858" i="19"/>
  <c r="J860" i="23"/>
  <c r="J860" i="19"/>
  <c r="J862" i="23"/>
  <c r="J862" i="19"/>
  <c r="J864" i="23"/>
  <c r="J864" i="19"/>
  <c r="J866" i="23"/>
  <c r="J866" i="19"/>
  <c r="J868" i="23"/>
  <c r="J868" i="19"/>
  <c r="J870" i="23"/>
  <c r="J870" i="19"/>
  <c r="J872" i="23"/>
  <c r="J872" i="19"/>
  <c r="J874" i="23"/>
  <c r="J874" i="19"/>
  <c r="J876" i="23"/>
  <c r="J876" i="19"/>
  <c r="J878" i="23"/>
  <c r="J878" i="19"/>
  <c r="J880" i="23"/>
  <c r="J880" i="19"/>
  <c r="J882" i="23"/>
  <c r="J882" i="19"/>
  <c r="J884" i="23"/>
  <c r="J884" i="19"/>
  <c r="J886" i="23"/>
  <c r="J886" i="19"/>
  <c r="J888" i="23"/>
  <c r="J888" i="19"/>
  <c r="J890" i="23"/>
  <c r="J890" i="19"/>
  <c r="J892" i="23"/>
  <c r="J892" i="19"/>
  <c r="J894" i="23"/>
  <c r="J894" i="19"/>
  <c r="J896" i="23"/>
  <c r="J896" i="19"/>
  <c r="J898" i="23"/>
  <c r="J898" i="19"/>
  <c r="J900" i="23"/>
  <c r="J900" i="19"/>
  <c r="J902" i="23"/>
  <c r="J902" i="19"/>
  <c r="J904" i="23"/>
  <c r="J904" i="19"/>
  <c r="J906" i="23"/>
  <c r="J906" i="19"/>
  <c r="J908" i="23"/>
  <c r="J908" i="19"/>
  <c r="J910" i="23"/>
  <c r="J910" i="19"/>
  <c r="J912" i="23"/>
  <c r="J912" i="19"/>
  <c r="J914" i="23"/>
  <c r="J914" i="19"/>
  <c r="J916" i="23"/>
  <c r="J916" i="19"/>
  <c r="J918" i="23"/>
  <c r="J918" i="19"/>
  <c r="J920" i="23"/>
  <c r="J920" i="19"/>
  <c r="J922" i="23"/>
  <c r="J922" i="19"/>
  <c r="J924" i="23"/>
  <c r="J924" i="19"/>
  <c r="J926" i="23"/>
  <c r="J926" i="19"/>
  <c r="J928" i="23"/>
  <c r="J928" i="19"/>
  <c r="J930" i="23"/>
  <c r="J930" i="19"/>
  <c r="J932" i="23"/>
  <c r="J932" i="19"/>
  <c r="J934" i="23"/>
  <c r="J934" i="19"/>
  <c r="J936" i="23"/>
  <c r="J936" i="19"/>
  <c r="J938" i="23"/>
  <c r="J938" i="19"/>
  <c r="J940" i="23"/>
  <c r="J940" i="19"/>
  <c r="J942" i="23"/>
  <c r="J942" i="19"/>
  <c r="J944" i="23"/>
  <c r="J944" i="19"/>
  <c r="J946" i="23"/>
  <c r="J946" i="19"/>
  <c r="J948" i="23"/>
  <c r="J948" i="19"/>
  <c r="J950" i="23"/>
  <c r="J950" i="19"/>
  <c r="J952" i="23"/>
  <c r="J952" i="19"/>
  <c r="J954" i="23"/>
  <c r="J954" i="19"/>
  <c r="J956" i="23"/>
  <c r="J956" i="19"/>
  <c r="J958" i="23"/>
  <c r="J958" i="19"/>
  <c r="J960" i="23"/>
  <c r="J960" i="19"/>
  <c r="J962" i="23"/>
  <c r="J962" i="19"/>
  <c r="J964" i="23"/>
  <c r="J964" i="19"/>
  <c r="J966" i="23"/>
  <c r="J966" i="19"/>
  <c r="J968" i="23"/>
  <c r="J968" i="19"/>
  <c r="J970" i="23"/>
  <c r="J970" i="19"/>
  <c r="J972" i="23"/>
  <c r="J972" i="19"/>
  <c r="J974" i="23"/>
  <c r="J974" i="19"/>
  <c r="J976" i="23"/>
  <c r="J976" i="19"/>
  <c r="J978" i="23"/>
  <c r="J978" i="19"/>
  <c r="J980" i="23"/>
  <c r="J980" i="19"/>
  <c r="J982" i="23"/>
  <c r="J982" i="19"/>
  <c r="J984" i="23"/>
  <c r="J984" i="19"/>
  <c r="J986" i="23"/>
  <c r="J986" i="19"/>
  <c r="J988" i="23"/>
  <c r="J988" i="19"/>
  <c r="J990" i="23"/>
  <c r="J990" i="19"/>
  <c r="J992" i="23"/>
  <c r="J992" i="19"/>
  <c r="J994" i="23"/>
  <c r="J994" i="19"/>
  <c r="J593" i="23"/>
  <c r="J593" i="19"/>
  <c r="J601" i="23"/>
  <c r="J601" i="19"/>
  <c r="J607" i="23"/>
  <c r="J607" i="19"/>
  <c r="J609" i="23"/>
  <c r="J609" i="19"/>
  <c r="J611" i="23"/>
  <c r="J611" i="19"/>
  <c r="J613" i="23"/>
  <c r="J613" i="19"/>
  <c r="J619" i="23"/>
  <c r="J619" i="19"/>
  <c r="J625" i="23"/>
  <c r="J625" i="19"/>
  <c r="J629" i="23"/>
  <c r="J629" i="19"/>
  <c r="J586" i="23"/>
  <c r="J586" i="19"/>
  <c r="J588" i="23"/>
  <c r="J588" i="19"/>
  <c r="J590" i="23"/>
  <c r="J590" i="19"/>
  <c r="J592" i="23"/>
  <c r="J592" i="19"/>
  <c r="J594" i="23"/>
  <c r="J594" i="19"/>
  <c r="J596" i="23"/>
  <c r="J596" i="19"/>
  <c r="J598" i="23"/>
  <c r="J598" i="19"/>
  <c r="J600" i="23"/>
  <c r="J600" i="19"/>
  <c r="J602" i="23"/>
  <c r="J602" i="19"/>
  <c r="J604" i="23"/>
  <c r="J604" i="19"/>
  <c r="J606" i="23"/>
  <c r="J606" i="19"/>
  <c r="J608" i="23"/>
  <c r="J608" i="19"/>
  <c r="J610" i="23"/>
  <c r="J610" i="19"/>
  <c r="J612" i="23"/>
  <c r="J612" i="19"/>
  <c r="J614" i="23"/>
  <c r="J614" i="19"/>
  <c r="J616" i="23"/>
  <c r="J616" i="19"/>
  <c r="J618" i="23"/>
  <c r="J618" i="19"/>
  <c r="J620" i="23"/>
  <c r="J620" i="19"/>
  <c r="J622" i="23"/>
  <c r="J622" i="19"/>
  <c r="J624" i="23"/>
  <c r="J624" i="19"/>
  <c r="J626" i="23"/>
  <c r="J626" i="19"/>
  <c r="J628" i="23"/>
  <c r="J628" i="19"/>
  <c r="J630" i="23"/>
  <c r="J630" i="19"/>
  <c r="J632" i="23"/>
  <c r="J632" i="19"/>
  <c r="J634" i="23"/>
  <c r="J634" i="19"/>
  <c r="J636" i="23"/>
  <c r="J636" i="19"/>
  <c r="J638" i="23"/>
  <c r="J638" i="19"/>
  <c r="J676" i="23"/>
  <c r="J676" i="19"/>
  <c r="J685" i="23"/>
  <c r="J685" i="19"/>
  <c r="J689" i="23"/>
  <c r="J689" i="19"/>
  <c r="J693" i="23"/>
  <c r="J693" i="19"/>
  <c r="J697" i="23"/>
  <c r="J697" i="19"/>
  <c r="J701" i="23"/>
  <c r="J701" i="19"/>
  <c r="J587" i="23"/>
  <c r="J587" i="19"/>
  <c r="J589" i="23"/>
  <c r="J589" i="19"/>
  <c r="J599" i="23"/>
  <c r="J599" i="19"/>
  <c r="J605" i="23"/>
  <c r="J605" i="19"/>
  <c r="J615" i="23"/>
  <c r="J615" i="19"/>
  <c r="J675" i="23"/>
  <c r="J675" i="19"/>
  <c r="J684" i="23"/>
  <c r="J684" i="19"/>
  <c r="J688" i="23"/>
  <c r="J688" i="19"/>
  <c r="J692" i="23"/>
  <c r="J692" i="19"/>
  <c r="J696" i="23"/>
  <c r="J696" i="19"/>
  <c r="J700" i="23"/>
  <c r="J700" i="19"/>
  <c r="J704" i="23"/>
  <c r="J704" i="19"/>
  <c r="J706" i="23"/>
  <c r="J706" i="19"/>
  <c r="J708" i="23"/>
  <c r="J708" i="19"/>
  <c r="J710" i="23"/>
  <c r="J710" i="19"/>
  <c r="J712" i="23"/>
  <c r="J712" i="19"/>
  <c r="J714" i="23"/>
  <c r="J714" i="19"/>
  <c r="J716" i="23"/>
  <c r="J716" i="19"/>
  <c r="J718" i="23"/>
  <c r="J718" i="19"/>
  <c r="J720" i="23"/>
  <c r="J720" i="19"/>
  <c r="J722" i="23"/>
  <c r="J722" i="19"/>
  <c r="J724" i="23"/>
  <c r="J724" i="19"/>
  <c r="J726" i="23"/>
  <c r="J726" i="19"/>
  <c r="J728" i="23"/>
  <c r="J728" i="19"/>
  <c r="J730" i="23"/>
  <c r="J730" i="19"/>
  <c r="J732" i="23"/>
  <c r="J732" i="19"/>
  <c r="J734" i="23"/>
  <c r="J734" i="19"/>
  <c r="J736" i="23"/>
  <c r="J736" i="19"/>
  <c r="J738" i="23"/>
  <c r="J738" i="19"/>
  <c r="J740" i="23"/>
  <c r="J740" i="19"/>
  <c r="J742" i="23"/>
  <c r="J742" i="19"/>
  <c r="J744" i="23"/>
  <c r="J744" i="19"/>
  <c r="J746" i="23"/>
  <c r="J746" i="19"/>
  <c r="J748" i="23"/>
  <c r="J748" i="19"/>
  <c r="J750" i="23"/>
  <c r="J750" i="19"/>
  <c r="J752" i="23"/>
  <c r="J752" i="19"/>
  <c r="J754" i="23"/>
  <c r="J754" i="19"/>
  <c r="J756" i="23"/>
  <c r="J756" i="19"/>
  <c r="J758" i="23"/>
  <c r="J758" i="19"/>
  <c r="J760" i="23"/>
  <c r="J760" i="19"/>
  <c r="J762" i="23"/>
  <c r="J762" i="19"/>
  <c r="J764" i="23"/>
  <c r="J764" i="19"/>
  <c r="J766" i="23"/>
  <c r="J766" i="19"/>
  <c r="J768" i="23"/>
  <c r="J768" i="19"/>
  <c r="J770" i="23"/>
  <c r="J770" i="19"/>
  <c r="J772" i="23"/>
  <c r="J772" i="19"/>
  <c r="J774" i="23"/>
  <c r="J774" i="19"/>
  <c r="J776" i="23"/>
  <c r="J776" i="19"/>
  <c r="J778" i="23"/>
  <c r="J778" i="19"/>
  <c r="J780" i="23"/>
  <c r="J780" i="19"/>
  <c r="J782" i="23"/>
  <c r="J782" i="19"/>
  <c r="J784" i="23"/>
  <c r="J784" i="19"/>
  <c r="J786" i="23"/>
  <c r="J786" i="19"/>
  <c r="J788" i="23"/>
  <c r="J788" i="19"/>
  <c r="J790" i="23"/>
  <c r="J790" i="19"/>
  <c r="J792" i="23"/>
  <c r="J792" i="19"/>
  <c r="J794" i="23"/>
  <c r="J794" i="19"/>
  <c r="J796" i="23"/>
  <c r="J796" i="19"/>
  <c r="J798" i="23"/>
  <c r="J798" i="19"/>
  <c r="J800" i="23"/>
  <c r="J800" i="19"/>
  <c r="J802" i="23"/>
  <c r="J802" i="19"/>
  <c r="J804" i="23"/>
  <c r="J804" i="19"/>
  <c r="J806" i="23"/>
  <c r="J806" i="19"/>
  <c r="J808" i="23"/>
  <c r="J808" i="19"/>
  <c r="J810" i="23"/>
  <c r="J810" i="19"/>
  <c r="J812" i="23"/>
  <c r="J812" i="19"/>
  <c r="J814" i="23"/>
  <c r="J814" i="19"/>
  <c r="J816" i="23"/>
  <c r="J816" i="19"/>
  <c r="J818" i="23"/>
  <c r="J818" i="19"/>
  <c r="J820" i="23"/>
  <c r="J820" i="19"/>
  <c r="J822" i="23"/>
  <c r="J822" i="19"/>
  <c r="J824" i="23"/>
  <c r="J824" i="19"/>
  <c r="J826" i="23"/>
  <c r="J826" i="19"/>
  <c r="J828" i="23"/>
  <c r="J828" i="19"/>
  <c r="J830" i="23"/>
  <c r="J830" i="19"/>
  <c r="J832" i="23"/>
  <c r="J832" i="19"/>
  <c r="J834" i="23"/>
  <c r="J834" i="19"/>
  <c r="J836" i="23"/>
  <c r="J836" i="19"/>
  <c r="J838" i="23"/>
  <c r="J838" i="19"/>
  <c r="J840" i="23"/>
  <c r="J840" i="19"/>
  <c r="J842" i="23"/>
  <c r="J842" i="19"/>
  <c r="J845" i="23"/>
  <c r="J845" i="19"/>
  <c r="J847" i="23"/>
  <c r="J847" i="19"/>
  <c r="J849" i="23"/>
  <c r="J849" i="19"/>
  <c r="J851" i="23"/>
  <c r="J851" i="19"/>
  <c r="J853" i="23"/>
  <c r="J853" i="19"/>
  <c r="J855" i="23"/>
  <c r="J855" i="19"/>
  <c r="J857" i="23"/>
  <c r="J857" i="19"/>
  <c r="J859" i="23"/>
  <c r="J859" i="19"/>
  <c r="J861" i="23"/>
  <c r="J861" i="19"/>
  <c r="J863" i="23"/>
  <c r="J863" i="19"/>
  <c r="J865" i="23"/>
  <c r="J865" i="19"/>
  <c r="J867" i="23"/>
  <c r="J867" i="19"/>
  <c r="J869" i="23"/>
  <c r="J869" i="19"/>
  <c r="J871" i="23"/>
  <c r="J871" i="19"/>
  <c r="J873" i="23"/>
  <c r="J873" i="19"/>
  <c r="J875" i="23"/>
  <c r="J875" i="19"/>
  <c r="J877" i="23"/>
  <c r="J877" i="19"/>
  <c r="J879" i="23"/>
  <c r="J879" i="19"/>
  <c r="J881" i="23"/>
  <c r="J881" i="19"/>
  <c r="J883" i="23"/>
  <c r="J883" i="19"/>
  <c r="J885" i="23"/>
  <c r="J885" i="19"/>
  <c r="J887" i="23"/>
  <c r="J887" i="19"/>
  <c r="J889" i="23"/>
  <c r="J889" i="19"/>
  <c r="J891" i="23"/>
  <c r="J891" i="19"/>
  <c r="J893" i="23"/>
  <c r="J893" i="19"/>
  <c r="J895" i="23"/>
  <c r="J895" i="19"/>
  <c r="J897" i="23"/>
  <c r="J897" i="19"/>
  <c r="J899" i="23"/>
  <c r="J899" i="19"/>
  <c r="J901" i="23"/>
  <c r="J901" i="19"/>
  <c r="J903" i="23"/>
  <c r="J903" i="19"/>
  <c r="J905" i="23"/>
  <c r="J905" i="19"/>
  <c r="J907" i="23"/>
  <c r="J907" i="19"/>
  <c r="J909" i="23"/>
  <c r="J909" i="19"/>
  <c r="J911" i="23"/>
  <c r="J911" i="19"/>
  <c r="J913" i="23"/>
  <c r="J913" i="19"/>
  <c r="J915" i="23"/>
  <c r="J915" i="19"/>
  <c r="J917" i="23"/>
  <c r="J917" i="19"/>
  <c r="J919" i="23"/>
  <c r="J919" i="19"/>
  <c r="J921" i="23"/>
  <c r="J921" i="19"/>
  <c r="J923" i="23"/>
  <c r="J923" i="19"/>
  <c r="J925" i="23"/>
  <c r="J925" i="19"/>
  <c r="J927" i="23"/>
  <c r="J927" i="19"/>
  <c r="J929" i="23"/>
  <c r="J929" i="19"/>
  <c r="J931" i="23"/>
  <c r="J931" i="19"/>
  <c r="J933" i="23"/>
  <c r="J933" i="19"/>
  <c r="J935" i="23"/>
  <c r="J935" i="19"/>
  <c r="J937" i="23"/>
  <c r="J937" i="19"/>
  <c r="J939" i="23"/>
  <c r="J939" i="19"/>
  <c r="J941" i="23"/>
  <c r="J941" i="19"/>
  <c r="J943" i="23"/>
  <c r="J943" i="19"/>
  <c r="J945" i="23"/>
  <c r="J945" i="19"/>
  <c r="J947" i="23"/>
  <c r="J947" i="19"/>
  <c r="J949" i="23"/>
  <c r="J949" i="19"/>
  <c r="J951" i="23"/>
  <c r="J951" i="19"/>
  <c r="J953" i="23"/>
  <c r="J953" i="19"/>
  <c r="J955" i="23"/>
  <c r="J955" i="19"/>
  <c r="J957" i="23"/>
  <c r="J957" i="19"/>
  <c r="J959" i="23"/>
  <c r="J959" i="19"/>
  <c r="J961" i="23"/>
  <c r="J961" i="19"/>
  <c r="J963" i="23"/>
  <c r="J963" i="19"/>
  <c r="J965" i="23"/>
  <c r="J965" i="19"/>
  <c r="J967" i="23"/>
  <c r="J967" i="19"/>
  <c r="J969" i="23"/>
  <c r="J969" i="19"/>
  <c r="J971" i="23"/>
  <c r="J971" i="19"/>
  <c r="J973" i="23"/>
  <c r="J973" i="19"/>
  <c r="J975" i="23"/>
  <c r="J975" i="19"/>
  <c r="J977" i="23"/>
  <c r="J977" i="19"/>
  <c r="J979" i="23"/>
  <c r="J979" i="19"/>
  <c r="J981" i="23"/>
  <c r="J981" i="19"/>
  <c r="J983" i="23"/>
  <c r="J983" i="19"/>
  <c r="J985" i="23"/>
  <c r="J985" i="19"/>
  <c r="J987" i="23"/>
  <c r="J987" i="19"/>
  <c r="J989" i="23"/>
  <c r="J989" i="19"/>
  <c r="J991" i="23"/>
  <c r="J991" i="19"/>
  <c r="J993" i="23"/>
  <c r="J993" i="19"/>
  <c r="J633" i="23"/>
  <c r="J633" i="19"/>
  <c r="J635" i="23"/>
  <c r="J635" i="19"/>
  <c r="J637" i="23"/>
  <c r="J637" i="19"/>
  <c r="J674" i="23"/>
  <c r="J674" i="19"/>
  <c r="J678" i="23"/>
  <c r="J678" i="19"/>
  <c r="J687" i="23"/>
  <c r="J687" i="19"/>
  <c r="J691" i="23"/>
  <c r="J691" i="19"/>
  <c r="J695" i="23"/>
  <c r="J695" i="19"/>
  <c r="J699" i="23"/>
  <c r="J699" i="19"/>
  <c r="J703" i="23"/>
  <c r="J703" i="19"/>
  <c r="J587" i="20"/>
  <c r="J587" i="16"/>
  <c r="J599" i="20"/>
  <c r="J599" i="16"/>
  <c r="J613" i="20"/>
  <c r="J613" i="16"/>
  <c r="J617" i="20"/>
  <c r="J617" i="16"/>
  <c r="J629" i="20"/>
  <c r="J629" i="16"/>
  <c r="J633" i="20"/>
  <c r="J633" i="16"/>
  <c r="J635" i="20"/>
  <c r="J635" i="16"/>
  <c r="J637" i="20"/>
  <c r="J637" i="16"/>
  <c r="J674" i="20"/>
  <c r="J674" i="16"/>
  <c r="J681" i="20"/>
  <c r="J681" i="16"/>
  <c r="J685" i="20"/>
  <c r="J685" i="16"/>
  <c r="J687" i="20"/>
  <c r="J687" i="16"/>
  <c r="J689" i="20"/>
  <c r="J689" i="16"/>
  <c r="J691" i="20"/>
  <c r="J691" i="16"/>
  <c r="J693" i="20"/>
  <c r="J693" i="16"/>
  <c r="J695" i="20"/>
  <c r="J695" i="16"/>
  <c r="J697" i="20"/>
  <c r="J697" i="16"/>
  <c r="J699" i="20"/>
  <c r="J699" i="16"/>
  <c r="J701" i="20"/>
  <c r="J701" i="16"/>
  <c r="J703" i="20"/>
  <c r="J703" i="16"/>
  <c r="J705" i="20"/>
  <c r="J705" i="16"/>
  <c r="J707" i="20"/>
  <c r="J707" i="16"/>
  <c r="J709" i="20"/>
  <c r="J709" i="16"/>
  <c r="J711" i="20"/>
  <c r="J711" i="16"/>
  <c r="J713" i="20"/>
  <c r="J713" i="16"/>
  <c r="J715" i="20"/>
  <c r="J715" i="16"/>
  <c r="J717" i="20"/>
  <c r="J717" i="16"/>
  <c r="J719" i="20"/>
  <c r="J719" i="16"/>
  <c r="J721" i="20"/>
  <c r="J721" i="16"/>
  <c r="J723" i="20"/>
  <c r="J723" i="16"/>
  <c r="J725" i="20"/>
  <c r="J725" i="16"/>
  <c r="J727" i="20"/>
  <c r="J727" i="16"/>
  <c r="J729" i="20"/>
  <c r="J729" i="16"/>
  <c r="J731" i="20"/>
  <c r="J731" i="16"/>
  <c r="J733" i="20"/>
  <c r="J733" i="16"/>
  <c r="J735" i="20"/>
  <c r="J735" i="16"/>
  <c r="J737" i="20"/>
  <c r="J737" i="16"/>
  <c r="J739" i="20"/>
  <c r="J739" i="16"/>
  <c r="J741" i="20"/>
  <c r="J741" i="16"/>
  <c r="J743" i="20"/>
  <c r="J743" i="16"/>
  <c r="J745" i="20"/>
  <c r="J745" i="16"/>
  <c r="J747" i="20"/>
  <c r="J747" i="16"/>
  <c r="J749" i="20"/>
  <c r="J749" i="16"/>
  <c r="J751" i="20"/>
  <c r="J751" i="16"/>
  <c r="J753" i="20"/>
  <c r="J753" i="16"/>
  <c r="J755" i="20"/>
  <c r="J755" i="16"/>
  <c r="J757" i="20"/>
  <c r="J757" i="16"/>
  <c r="J759" i="20"/>
  <c r="J759" i="16"/>
  <c r="J761" i="20"/>
  <c r="J761" i="16"/>
  <c r="J763" i="20"/>
  <c r="J763" i="16"/>
  <c r="J765" i="20"/>
  <c r="J765" i="16"/>
  <c r="J767" i="20"/>
  <c r="J767" i="16"/>
  <c r="J769" i="20"/>
  <c r="J769" i="16"/>
  <c r="J771" i="20"/>
  <c r="J771" i="16"/>
  <c r="J773" i="20"/>
  <c r="J773" i="16"/>
  <c r="J775" i="20"/>
  <c r="J775" i="16"/>
  <c r="J777" i="20"/>
  <c r="J777" i="16"/>
  <c r="J779" i="20"/>
  <c r="J779" i="16"/>
  <c r="J781" i="20"/>
  <c r="J781" i="16"/>
  <c r="J783" i="20"/>
  <c r="J783" i="16"/>
  <c r="J785" i="20"/>
  <c r="J785" i="16"/>
  <c r="J787" i="20"/>
  <c r="J787" i="16"/>
  <c r="J789" i="20"/>
  <c r="J789" i="16"/>
  <c r="J791" i="20"/>
  <c r="J791" i="16"/>
  <c r="J793" i="20"/>
  <c r="J793" i="16"/>
  <c r="J795" i="20"/>
  <c r="J795" i="16"/>
  <c r="J797" i="20"/>
  <c r="J797" i="16"/>
  <c r="J799" i="20"/>
  <c r="J799" i="16"/>
  <c r="J801" i="20"/>
  <c r="J801" i="16"/>
  <c r="J803" i="20"/>
  <c r="J803" i="16"/>
  <c r="J805" i="20"/>
  <c r="J805" i="16"/>
  <c r="J807" i="20"/>
  <c r="J807" i="16"/>
  <c r="J809" i="20"/>
  <c r="J809" i="16"/>
  <c r="J811" i="20"/>
  <c r="J811" i="16"/>
  <c r="J813" i="20"/>
  <c r="J813" i="16"/>
  <c r="J815" i="20"/>
  <c r="J815" i="16"/>
  <c r="J817" i="20"/>
  <c r="J817" i="16"/>
  <c r="J819" i="20"/>
  <c r="J819" i="16"/>
  <c r="J821" i="20"/>
  <c r="J821" i="16"/>
  <c r="J823" i="20"/>
  <c r="J823" i="16"/>
  <c r="J825" i="20"/>
  <c r="J825" i="16"/>
  <c r="J827" i="20"/>
  <c r="J827" i="16"/>
  <c r="J829" i="20"/>
  <c r="J829" i="16"/>
  <c r="J831" i="20"/>
  <c r="J831" i="16"/>
  <c r="J833" i="20"/>
  <c r="J833" i="16"/>
  <c r="J835" i="20"/>
  <c r="J835" i="16"/>
  <c r="J837" i="20"/>
  <c r="J837" i="16"/>
  <c r="J839" i="20"/>
  <c r="J839" i="16"/>
  <c r="J841" i="20"/>
  <c r="J841" i="16"/>
  <c r="J843" i="20"/>
  <c r="J843" i="16"/>
  <c r="J846" i="20"/>
  <c r="J846" i="16"/>
  <c r="J848" i="20"/>
  <c r="J848" i="16"/>
  <c r="J850" i="20"/>
  <c r="J850" i="16"/>
  <c r="J852" i="20"/>
  <c r="J852" i="16"/>
  <c r="J854" i="20"/>
  <c r="J854" i="16"/>
  <c r="J856" i="20"/>
  <c r="J856" i="16"/>
  <c r="J858" i="20"/>
  <c r="J858" i="16"/>
  <c r="J860" i="20"/>
  <c r="J860" i="16"/>
  <c r="J862" i="20"/>
  <c r="J862" i="16"/>
  <c r="J864" i="20"/>
  <c r="J864" i="16"/>
  <c r="J866" i="20"/>
  <c r="J866" i="16"/>
  <c r="J868" i="20"/>
  <c r="J868" i="16"/>
  <c r="J870" i="20"/>
  <c r="J870" i="16"/>
  <c r="J872" i="20"/>
  <c r="J872" i="16"/>
  <c r="J874" i="20"/>
  <c r="J874" i="16"/>
  <c r="J876" i="20"/>
  <c r="J876" i="16"/>
  <c r="J878" i="20"/>
  <c r="J878" i="16"/>
  <c r="J880" i="20"/>
  <c r="J880" i="16"/>
  <c r="J882" i="20"/>
  <c r="J882" i="16"/>
  <c r="J884" i="20"/>
  <c r="J884" i="16"/>
  <c r="J886" i="20"/>
  <c r="J886" i="16"/>
  <c r="J888" i="20"/>
  <c r="J888" i="16"/>
  <c r="J890" i="20"/>
  <c r="J890" i="16"/>
  <c r="J892" i="20"/>
  <c r="J892" i="16"/>
  <c r="J894" i="20"/>
  <c r="J894" i="16"/>
  <c r="J896" i="20"/>
  <c r="J896" i="16"/>
  <c r="J898" i="20"/>
  <c r="J898" i="16"/>
  <c r="J900" i="20"/>
  <c r="J900" i="16"/>
  <c r="J902" i="20"/>
  <c r="J902" i="16"/>
  <c r="J904" i="20"/>
  <c r="J904" i="16"/>
  <c r="J906" i="20"/>
  <c r="J906" i="16"/>
  <c r="J908" i="20"/>
  <c r="J908" i="16"/>
  <c r="J910" i="20"/>
  <c r="J910" i="16"/>
  <c r="J912" i="20"/>
  <c r="J912" i="16"/>
  <c r="J914" i="20"/>
  <c r="J914" i="16"/>
  <c r="J916" i="20"/>
  <c r="J916" i="16"/>
  <c r="J918" i="20"/>
  <c r="J918" i="16"/>
  <c r="J920" i="20"/>
  <c r="J920" i="16"/>
  <c r="J922" i="20"/>
  <c r="J922" i="16"/>
  <c r="J924" i="20"/>
  <c r="J924" i="16"/>
  <c r="J926" i="20"/>
  <c r="J926" i="16"/>
  <c r="J928" i="20"/>
  <c r="J928" i="16"/>
  <c r="J930" i="20"/>
  <c r="J930" i="16"/>
  <c r="J932" i="20"/>
  <c r="J932" i="16"/>
  <c r="J934" i="20"/>
  <c r="J934" i="16"/>
  <c r="J936" i="20"/>
  <c r="J936" i="16"/>
  <c r="J938" i="20"/>
  <c r="J938" i="16"/>
  <c r="J940" i="20"/>
  <c r="J940" i="16"/>
  <c r="J942" i="20"/>
  <c r="J942" i="16"/>
  <c r="J944" i="20"/>
  <c r="J944" i="16"/>
  <c r="J946" i="20"/>
  <c r="J946" i="16"/>
  <c r="J948" i="20"/>
  <c r="J948" i="16"/>
  <c r="J950" i="20"/>
  <c r="J950" i="16"/>
  <c r="J952" i="20"/>
  <c r="J952" i="16"/>
  <c r="J954" i="20"/>
  <c r="J954" i="16"/>
  <c r="J956" i="20"/>
  <c r="J956" i="16"/>
  <c r="J958" i="20"/>
  <c r="J958" i="16"/>
  <c r="J960" i="20"/>
  <c r="J960" i="16"/>
  <c r="J962" i="20"/>
  <c r="J962" i="16"/>
  <c r="J964" i="20"/>
  <c r="J964" i="16"/>
  <c r="J966" i="20"/>
  <c r="J966" i="16"/>
  <c r="J968" i="20"/>
  <c r="J968" i="16"/>
  <c r="J970" i="20"/>
  <c r="J970" i="16"/>
  <c r="J972" i="20"/>
  <c r="J972" i="16"/>
  <c r="J974" i="20"/>
  <c r="J974" i="16"/>
  <c r="J976" i="20"/>
  <c r="J976" i="16"/>
  <c r="J978" i="20"/>
  <c r="J978" i="16"/>
  <c r="J980" i="20"/>
  <c r="J980" i="16"/>
  <c r="J982" i="20"/>
  <c r="J982" i="16"/>
  <c r="J984" i="20"/>
  <c r="J984" i="16"/>
  <c r="J986" i="20"/>
  <c r="J986" i="16"/>
  <c r="J988" i="20"/>
  <c r="J988" i="16"/>
  <c r="J990" i="20"/>
  <c r="J990" i="16"/>
  <c r="J992" i="20"/>
  <c r="J992" i="16"/>
  <c r="J994" i="20"/>
  <c r="J994" i="16"/>
  <c r="J601" i="20"/>
  <c r="J601" i="16"/>
  <c r="J605" i="20"/>
  <c r="J605" i="16"/>
  <c r="J607" i="20"/>
  <c r="J607" i="16"/>
  <c r="J619" i="20"/>
  <c r="J619" i="16"/>
  <c r="J621" i="20"/>
  <c r="J621" i="16"/>
  <c r="J623" i="20"/>
  <c r="J623" i="16"/>
  <c r="J625" i="20"/>
  <c r="J625" i="16"/>
  <c r="J678" i="20"/>
  <c r="J678" i="16"/>
  <c r="J683" i="20"/>
  <c r="J683" i="16"/>
  <c r="J677" i="20"/>
  <c r="J677" i="16"/>
  <c r="J589" i="20"/>
  <c r="J589" i="16"/>
  <c r="J603" i="20"/>
  <c r="J603" i="16"/>
  <c r="J586" i="20"/>
  <c r="J586" i="16"/>
  <c r="J588" i="20"/>
  <c r="J588" i="16"/>
  <c r="J590" i="20"/>
  <c r="J590" i="16"/>
  <c r="J592" i="20"/>
  <c r="J592" i="16"/>
  <c r="J594" i="20"/>
  <c r="J594" i="16"/>
  <c r="J596" i="20"/>
  <c r="J596" i="16"/>
  <c r="J598" i="20"/>
  <c r="J598" i="16"/>
  <c r="J600" i="20"/>
  <c r="J600" i="16"/>
  <c r="J602" i="20"/>
  <c r="J602" i="16"/>
  <c r="J604" i="20"/>
  <c r="J604" i="16"/>
  <c r="J606" i="20"/>
  <c r="J606" i="16"/>
  <c r="J608" i="20"/>
  <c r="J608" i="16"/>
  <c r="J610" i="20"/>
  <c r="J610" i="16"/>
  <c r="J612" i="20"/>
  <c r="J612" i="16"/>
  <c r="J614" i="20"/>
  <c r="J614" i="16"/>
  <c r="J616" i="20"/>
  <c r="J616" i="16"/>
  <c r="J618" i="20"/>
  <c r="J618" i="16"/>
  <c r="J620" i="20"/>
  <c r="J620" i="16"/>
  <c r="J622" i="20"/>
  <c r="J622" i="16"/>
  <c r="J624" i="20"/>
  <c r="J624" i="16"/>
  <c r="J626" i="20"/>
  <c r="J626" i="16"/>
  <c r="J628" i="20"/>
  <c r="J628" i="16"/>
  <c r="J630" i="20"/>
  <c r="J630" i="16"/>
  <c r="J632" i="20"/>
  <c r="J632" i="16"/>
  <c r="J634" i="20"/>
  <c r="J634" i="16"/>
  <c r="J636" i="20"/>
  <c r="J636" i="16"/>
  <c r="J638" i="20"/>
  <c r="J638" i="16"/>
  <c r="J676" i="20"/>
  <c r="J676" i="16"/>
  <c r="J680" i="20"/>
  <c r="J680" i="16"/>
  <c r="J682" i="20"/>
  <c r="J682" i="16"/>
  <c r="J684" i="20"/>
  <c r="J684" i="16"/>
  <c r="J686" i="20"/>
  <c r="J686" i="16"/>
  <c r="J688" i="20"/>
  <c r="J688" i="16"/>
  <c r="J690" i="20"/>
  <c r="J690" i="16"/>
  <c r="J692" i="20"/>
  <c r="J692" i="16"/>
  <c r="J694" i="20"/>
  <c r="J694" i="16"/>
  <c r="J696" i="20"/>
  <c r="J696" i="16"/>
  <c r="J698" i="20"/>
  <c r="J698" i="16"/>
  <c r="J700" i="20"/>
  <c r="J700" i="16"/>
  <c r="J702" i="20"/>
  <c r="J702" i="16"/>
  <c r="J704" i="20"/>
  <c r="J704" i="16"/>
  <c r="J706" i="20"/>
  <c r="J706" i="16"/>
  <c r="J708" i="20"/>
  <c r="J708" i="16"/>
  <c r="J710" i="20"/>
  <c r="J710" i="16"/>
  <c r="J712" i="20"/>
  <c r="J712" i="16"/>
  <c r="J714" i="20"/>
  <c r="J714" i="16"/>
  <c r="J716" i="20"/>
  <c r="J716" i="16"/>
  <c r="J718" i="20"/>
  <c r="J718" i="16"/>
  <c r="J720" i="20"/>
  <c r="J720" i="16"/>
  <c r="J722" i="20"/>
  <c r="J722" i="16"/>
  <c r="J724" i="20"/>
  <c r="J724" i="16"/>
  <c r="J726" i="20"/>
  <c r="J726" i="16"/>
  <c r="J728" i="20"/>
  <c r="J728" i="16"/>
  <c r="J730" i="20"/>
  <c r="J730" i="16"/>
  <c r="J732" i="20"/>
  <c r="J732" i="16"/>
  <c r="J734" i="20"/>
  <c r="J734" i="16"/>
  <c r="J736" i="20"/>
  <c r="J736" i="16"/>
  <c r="J738" i="20"/>
  <c r="J738" i="16"/>
  <c r="J740" i="20"/>
  <c r="J740" i="16"/>
  <c r="J742" i="20"/>
  <c r="J742" i="16"/>
  <c r="J744" i="20"/>
  <c r="J744" i="16"/>
  <c r="J746" i="20"/>
  <c r="J746" i="16"/>
  <c r="J748" i="20"/>
  <c r="J748" i="16"/>
  <c r="J750" i="20"/>
  <c r="J750" i="16"/>
  <c r="J752" i="20"/>
  <c r="J752" i="16"/>
  <c r="J754" i="20"/>
  <c r="J754" i="16"/>
  <c r="J756" i="20"/>
  <c r="J756" i="16"/>
  <c r="J758" i="20"/>
  <c r="J758" i="16"/>
  <c r="J760" i="20"/>
  <c r="J760" i="16"/>
  <c r="J762" i="20"/>
  <c r="J762" i="16"/>
  <c r="J764" i="20"/>
  <c r="J764" i="16"/>
  <c r="J766" i="20"/>
  <c r="J766" i="16"/>
  <c r="J768" i="20"/>
  <c r="J768" i="16"/>
  <c r="J770" i="20"/>
  <c r="J770" i="16"/>
  <c r="J772" i="20"/>
  <c r="J772" i="16"/>
  <c r="J774" i="20"/>
  <c r="J774" i="16"/>
  <c r="J776" i="20"/>
  <c r="J776" i="16"/>
  <c r="J778" i="20"/>
  <c r="J778" i="16"/>
  <c r="J780" i="20"/>
  <c r="J780" i="16"/>
  <c r="J782" i="20"/>
  <c r="J782" i="16"/>
  <c r="J784" i="20"/>
  <c r="J784" i="16"/>
  <c r="J786" i="20"/>
  <c r="J786" i="16"/>
  <c r="J788" i="20"/>
  <c r="J788" i="16"/>
  <c r="J790" i="20"/>
  <c r="J790" i="16"/>
  <c r="J792" i="20"/>
  <c r="J792" i="16"/>
  <c r="J794" i="20"/>
  <c r="J794" i="16"/>
  <c r="J796" i="20"/>
  <c r="J796" i="16"/>
  <c r="J798" i="20"/>
  <c r="J798" i="16"/>
  <c r="J800" i="20"/>
  <c r="J800" i="16"/>
  <c r="J802" i="20"/>
  <c r="J802" i="16"/>
  <c r="J804" i="20"/>
  <c r="J804" i="16"/>
  <c r="J806" i="20"/>
  <c r="J806" i="16"/>
  <c r="J808" i="20"/>
  <c r="J808" i="16"/>
  <c r="J810" i="20"/>
  <c r="J810" i="16"/>
  <c r="J812" i="20"/>
  <c r="J812" i="16"/>
  <c r="J814" i="20"/>
  <c r="J814" i="16"/>
  <c r="J816" i="20"/>
  <c r="J816" i="16"/>
  <c r="J818" i="20"/>
  <c r="J818" i="16"/>
  <c r="J820" i="20"/>
  <c r="J820" i="16"/>
  <c r="J822" i="20"/>
  <c r="J822" i="16"/>
  <c r="J824" i="20"/>
  <c r="J824" i="16"/>
  <c r="J826" i="20"/>
  <c r="J826" i="16"/>
  <c r="J828" i="20"/>
  <c r="J828" i="16"/>
  <c r="J830" i="20"/>
  <c r="J830" i="16"/>
  <c r="J832" i="20"/>
  <c r="J832" i="16"/>
  <c r="J834" i="20"/>
  <c r="J834" i="16"/>
  <c r="J836" i="20"/>
  <c r="J836" i="16"/>
  <c r="J838" i="20"/>
  <c r="J838" i="16"/>
  <c r="J840" i="20"/>
  <c r="J840" i="16"/>
  <c r="J842" i="20"/>
  <c r="J842" i="16"/>
  <c r="J845" i="20"/>
  <c r="J845" i="16"/>
  <c r="J847" i="20"/>
  <c r="J847" i="16"/>
  <c r="J849" i="20"/>
  <c r="J849" i="16"/>
  <c r="J851" i="20"/>
  <c r="J851" i="16"/>
  <c r="J853" i="20"/>
  <c r="J853" i="16"/>
  <c r="J855" i="20"/>
  <c r="J855" i="16"/>
  <c r="J857" i="20"/>
  <c r="J857" i="16"/>
  <c r="J859" i="20"/>
  <c r="J859" i="16"/>
  <c r="J861" i="20"/>
  <c r="J861" i="16"/>
  <c r="J863" i="20"/>
  <c r="J863" i="16"/>
  <c r="J865" i="20"/>
  <c r="J865" i="16"/>
  <c r="J867" i="20"/>
  <c r="J867" i="16"/>
  <c r="J869" i="20"/>
  <c r="J869" i="16"/>
  <c r="J871" i="20"/>
  <c r="J871" i="16"/>
  <c r="J873" i="20"/>
  <c r="J873" i="16"/>
  <c r="J875" i="20"/>
  <c r="J875" i="16"/>
  <c r="J877" i="20"/>
  <c r="J877" i="16"/>
  <c r="J879" i="20"/>
  <c r="J879" i="16"/>
  <c r="J881" i="20"/>
  <c r="J881" i="16"/>
  <c r="J883" i="20"/>
  <c r="J883" i="16"/>
  <c r="J885" i="20"/>
  <c r="J885" i="16"/>
  <c r="J887" i="20"/>
  <c r="J887" i="16"/>
  <c r="J889" i="20"/>
  <c r="J889" i="16"/>
  <c r="J891" i="20"/>
  <c r="J891" i="16"/>
  <c r="J893" i="20"/>
  <c r="J893" i="16"/>
  <c r="J895" i="20"/>
  <c r="J895" i="16"/>
  <c r="J897" i="20"/>
  <c r="J897" i="16"/>
  <c r="J899" i="20"/>
  <c r="J899" i="16"/>
  <c r="J901" i="20"/>
  <c r="J901" i="16"/>
  <c r="J903" i="20"/>
  <c r="J903" i="16"/>
  <c r="J905" i="20"/>
  <c r="J905" i="16"/>
  <c r="J907" i="20"/>
  <c r="J907" i="16"/>
  <c r="J909" i="20"/>
  <c r="J909" i="16"/>
  <c r="J911" i="20"/>
  <c r="J911" i="16"/>
  <c r="J913" i="20"/>
  <c r="J913" i="16"/>
  <c r="J915" i="20"/>
  <c r="J915" i="16"/>
  <c r="J917" i="20"/>
  <c r="J917" i="16"/>
  <c r="J919" i="20"/>
  <c r="J919" i="16"/>
  <c r="J921" i="20"/>
  <c r="J921" i="16"/>
  <c r="J923" i="20"/>
  <c r="J923" i="16"/>
  <c r="J925" i="20"/>
  <c r="J925" i="16"/>
  <c r="J927" i="20"/>
  <c r="J927" i="16"/>
  <c r="J929" i="20"/>
  <c r="J929" i="16"/>
  <c r="J931" i="20"/>
  <c r="J931" i="16"/>
  <c r="J933" i="20"/>
  <c r="J933" i="16"/>
  <c r="J935" i="20"/>
  <c r="J935" i="16"/>
  <c r="J937" i="20"/>
  <c r="J937" i="16"/>
  <c r="J939" i="20"/>
  <c r="J939" i="16"/>
  <c r="J941" i="20"/>
  <c r="J941" i="16"/>
  <c r="J943" i="20"/>
  <c r="J943" i="16"/>
  <c r="J945" i="20"/>
  <c r="J945" i="16"/>
  <c r="J947" i="20"/>
  <c r="J947" i="16"/>
  <c r="J949" i="20"/>
  <c r="J949" i="16"/>
  <c r="J951" i="20"/>
  <c r="J951" i="16"/>
  <c r="J953" i="20"/>
  <c r="J953" i="16"/>
  <c r="J955" i="20"/>
  <c r="J955" i="16"/>
  <c r="J957" i="20"/>
  <c r="J957" i="16"/>
  <c r="J959" i="20"/>
  <c r="J959" i="16"/>
  <c r="J961" i="20"/>
  <c r="J961" i="16"/>
  <c r="J963" i="20"/>
  <c r="J963" i="16"/>
  <c r="J965" i="20"/>
  <c r="J965" i="16"/>
  <c r="J967" i="20"/>
  <c r="J967" i="16"/>
  <c r="J969" i="20"/>
  <c r="J969" i="16"/>
  <c r="J971" i="20"/>
  <c r="J971" i="16"/>
  <c r="J973" i="20"/>
  <c r="J973" i="16"/>
  <c r="J975" i="20"/>
  <c r="J975" i="16"/>
  <c r="J977" i="20"/>
  <c r="J977" i="16"/>
  <c r="J979" i="20"/>
  <c r="J979" i="16"/>
  <c r="J981" i="20"/>
  <c r="J981" i="16"/>
  <c r="J983" i="20"/>
  <c r="J983" i="16"/>
  <c r="J985" i="20"/>
  <c r="J985" i="16"/>
  <c r="J987" i="20"/>
  <c r="J987" i="16"/>
  <c r="J989" i="20"/>
  <c r="J989" i="16"/>
  <c r="J991" i="20"/>
  <c r="J991" i="16"/>
  <c r="J993" i="20"/>
  <c r="J993" i="16"/>
  <c r="J591" i="20"/>
  <c r="J591" i="16"/>
  <c r="J593" i="20"/>
  <c r="J593" i="16"/>
  <c r="J595" i="20"/>
  <c r="J595" i="16"/>
  <c r="J597" i="20"/>
  <c r="J597" i="16"/>
  <c r="J609" i="20"/>
  <c r="J609" i="16"/>
  <c r="J611" i="20"/>
  <c r="J611" i="16"/>
  <c r="J615" i="20"/>
  <c r="J615" i="16"/>
  <c r="J627" i="20"/>
  <c r="J627" i="16"/>
  <c r="J631" i="20"/>
  <c r="J631" i="16"/>
  <c r="J675" i="20"/>
  <c r="J675" i="16"/>
  <c r="J679" i="20"/>
  <c r="J679" i="16"/>
  <c r="W952" i="17" l="1"/>
  <c r="X952" i="17" s="1"/>
  <c r="D620" i="26"/>
  <c r="D612" i="26"/>
  <c r="D608" i="26"/>
  <c r="D604" i="26"/>
  <c r="D587" i="26"/>
  <c r="D982" i="26"/>
  <c r="D978" i="26"/>
  <c r="D974" i="26"/>
  <c r="D970" i="26"/>
  <c r="D966" i="26"/>
  <c r="D962" i="26"/>
  <c r="D958" i="26"/>
  <c r="D954" i="26"/>
  <c r="D950" i="26"/>
  <c r="D946" i="26"/>
  <c r="D942" i="26"/>
  <c r="D938" i="26"/>
  <c r="D934" i="26"/>
  <c r="D930" i="26"/>
  <c r="D926" i="26"/>
  <c r="D922" i="26"/>
  <c r="D918" i="26"/>
  <c r="D914" i="26"/>
  <c r="D910" i="26"/>
  <c r="D906" i="26"/>
  <c r="D902" i="26"/>
  <c r="D617" i="26"/>
  <c r="D609" i="26"/>
  <c r="D597" i="26"/>
  <c r="D593" i="26"/>
  <c r="D832" i="26"/>
  <c r="D635" i="26"/>
  <c r="D631" i="26"/>
  <c r="D627" i="26"/>
  <c r="D619" i="26"/>
  <c r="D615" i="26"/>
  <c r="D611" i="26"/>
  <c r="D603" i="26"/>
  <c r="D595" i="26"/>
  <c r="D591" i="26"/>
  <c r="D825" i="26"/>
  <c r="D821" i="26"/>
  <c r="D622" i="26"/>
  <c r="D606" i="26"/>
  <c r="D594" i="26"/>
  <c r="D585" i="26"/>
  <c r="D980" i="26"/>
  <c r="D976" i="26"/>
  <c r="D972" i="26"/>
  <c r="D968" i="26"/>
  <c r="D964" i="26"/>
  <c r="D960" i="26"/>
  <c r="D956" i="26"/>
  <c r="D952" i="26"/>
  <c r="D948" i="26"/>
  <c r="D944" i="26"/>
  <c r="D940" i="26"/>
  <c r="D932" i="26"/>
  <c r="D928" i="26"/>
  <c r="D924" i="26"/>
  <c r="D920" i="26"/>
  <c r="D916" i="26"/>
  <c r="D912" i="26"/>
  <c r="D908" i="26"/>
  <c r="D904" i="26"/>
  <c r="D900" i="26"/>
  <c r="D892" i="26"/>
  <c r="D628" i="26"/>
  <c r="D624" i="26"/>
  <c r="D971" i="26"/>
  <c r="D967" i="26"/>
  <c r="D955" i="26"/>
  <c r="D951" i="26"/>
  <c r="D939" i="26"/>
  <c r="D935" i="26"/>
  <c r="D923" i="26"/>
  <c r="D919" i="26"/>
  <c r="D907" i="26"/>
  <c r="D903" i="26"/>
  <c r="D891" i="26"/>
  <c r="D887" i="26"/>
  <c r="D875" i="26"/>
  <c r="D871" i="26"/>
  <c r="D859" i="26"/>
  <c r="D855" i="26"/>
  <c r="D843" i="26"/>
  <c r="D839" i="26"/>
  <c r="D831" i="26"/>
  <c r="D827" i="26"/>
  <c r="D823" i="26"/>
  <c r="D632" i="26"/>
  <c r="D616" i="26"/>
  <c r="D600" i="26"/>
  <c r="D596" i="26"/>
  <c r="D592" i="26"/>
  <c r="D586" i="26"/>
  <c r="D898" i="26"/>
  <c r="D894" i="26"/>
  <c r="D890" i="26"/>
  <c r="D886" i="26"/>
  <c r="D882" i="26"/>
  <c r="D878" i="26"/>
  <c r="D874" i="26"/>
  <c r="D870" i="26"/>
  <c r="D866" i="26"/>
  <c r="D862" i="26"/>
  <c r="D858" i="26"/>
  <c r="D854" i="26"/>
  <c r="D850" i="26"/>
  <c r="D846" i="26"/>
  <c r="D842" i="26"/>
  <c r="D838" i="26"/>
  <c r="D834" i="26"/>
  <c r="D830" i="26"/>
  <c r="D826" i="26"/>
  <c r="D822" i="26"/>
  <c r="D637" i="26"/>
  <c r="D633" i="26"/>
  <c r="D629" i="26"/>
  <c r="D625" i="26"/>
  <c r="D621" i="26"/>
  <c r="D613" i="26"/>
  <c r="D605" i="26"/>
  <c r="D601" i="26"/>
  <c r="D589" i="26"/>
  <c r="D979" i="26"/>
  <c r="D975" i="26"/>
  <c r="D963" i="26"/>
  <c r="D959" i="26"/>
  <c r="D947" i="26"/>
  <c r="D943" i="26"/>
  <c r="D931" i="26"/>
  <c r="D927" i="26"/>
  <c r="D915" i="26"/>
  <c r="D911" i="26"/>
  <c r="D899" i="26"/>
  <c r="D895" i="26"/>
  <c r="D883" i="26"/>
  <c r="D879" i="26"/>
  <c r="D867" i="26"/>
  <c r="D863" i="26"/>
  <c r="D851" i="26"/>
  <c r="D847" i="26"/>
  <c r="D835" i="26"/>
  <c r="D636" i="26"/>
  <c r="D981" i="26"/>
  <c r="D977" i="26"/>
  <c r="D973" i="26"/>
  <c r="D969" i="26"/>
  <c r="D965" i="26"/>
  <c r="D961" i="26"/>
  <c r="D957" i="26"/>
  <c r="D953" i="26"/>
  <c r="D949" i="26"/>
  <c r="D945" i="26"/>
  <c r="D941" i="26"/>
  <c r="D937" i="26"/>
  <c r="D933" i="26"/>
  <c r="D929" i="26"/>
  <c r="D925" i="26"/>
  <c r="D921" i="26"/>
  <c r="D917" i="26"/>
  <c r="D913" i="26"/>
  <c r="D909" i="26"/>
  <c r="D905" i="26"/>
  <c r="D901" i="26"/>
  <c r="D897" i="26"/>
  <c r="D893" i="26"/>
  <c r="D889" i="26"/>
  <c r="D885" i="26"/>
  <c r="D881" i="26"/>
  <c r="D877" i="26"/>
  <c r="D873" i="26"/>
  <c r="D869" i="26"/>
  <c r="D865" i="26"/>
  <c r="D861" i="26"/>
  <c r="D857" i="26"/>
  <c r="D853" i="26"/>
  <c r="D849" i="26"/>
  <c r="D845" i="26"/>
  <c r="D841" i="26"/>
  <c r="D837" i="26"/>
  <c r="D833" i="26"/>
  <c r="D829" i="26"/>
  <c r="D634" i="26"/>
  <c r="D630" i="26"/>
  <c r="D626" i="26"/>
  <c r="D618" i="26"/>
  <c r="D614" i="26"/>
  <c r="D610" i="26"/>
  <c r="D602" i="26"/>
  <c r="D598" i="26"/>
  <c r="D590" i="26"/>
  <c r="D896" i="26"/>
  <c r="D888" i="26"/>
  <c r="D884" i="26"/>
  <c r="D880" i="26"/>
  <c r="D876" i="26"/>
  <c r="D872" i="26"/>
  <c r="D868" i="26"/>
  <c r="D864" i="26"/>
  <c r="D860" i="26"/>
  <c r="D856" i="26"/>
  <c r="D852" i="26"/>
  <c r="D848" i="26"/>
  <c r="D844" i="26"/>
  <c r="D840" i="26"/>
  <c r="D836" i="26"/>
  <c r="D828" i="26"/>
  <c r="D824" i="26"/>
  <c r="D820" i="26"/>
  <c r="D623" i="26"/>
  <c r="D607" i="26"/>
  <c r="D599" i="26"/>
  <c r="D588" i="26"/>
  <c r="J574" i="23"/>
  <c r="J574" i="19"/>
  <c r="J572" i="23"/>
  <c r="J572" i="19"/>
  <c r="J576" i="23"/>
  <c r="J576" i="19"/>
  <c r="J573" i="23"/>
  <c r="J573" i="19"/>
  <c r="J575" i="23"/>
  <c r="J575" i="19"/>
  <c r="J577" i="23"/>
  <c r="J577" i="19"/>
  <c r="J579" i="23"/>
  <c r="J579" i="19"/>
  <c r="J581" i="23"/>
  <c r="J581" i="19"/>
  <c r="J583" i="23"/>
  <c r="J583" i="19"/>
  <c r="J585" i="23"/>
  <c r="J585" i="19"/>
  <c r="J578" i="23"/>
  <c r="J578" i="19"/>
  <c r="J580" i="23"/>
  <c r="J580" i="19"/>
  <c r="J582" i="23"/>
  <c r="J582" i="19"/>
  <c r="J584" i="23"/>
  <c r="J584" i="19"/>
  <c r="J574" i="20"/>
  <c r="J574" i="16"/>
  <c r="J576" i="20"/>
  <c r="J576" i="16"/>
  <c r="J578" i="20"/>
  <c r="J578" i="16"/>
  <c r="J580" i="20"/>
  <c r="J580" i="16"/>
  <c r="J582" i="20"/>
  <c r="J582" i="16"/>
  <c r="J584" i="20"/>
  <c r="J584" i="16"/>
  <c r="J572" i="20"/>
  <c r="J572" i="16"/>
  <c r="J573" i="20"/>
  <c r="J573" i="16"/>
  <c r="J575" i="20"/>
  <c r="J575" i="16"/>
  <c r="J577" i="20"/>
  <c r="J577" i="16"/>
  <c r="J579" i="20"/>
  <c r="J579" i="16"/>
  <c r="J581" i="20"/>
  <c r="J581" i="16"/>
  <c r="J583" i="20"/>
  <c r="J583" i="16"/>
  <c r="J585" i="20"/>
  <c r="J585" i="16"/>
  <c r="E960" i="26" l="1"/>
  <c r="E950" i="26"/>
  <c r="D936" i="26"/>
  <c r="D584" i="26"/>
  <c r="D580" i="26"/>
  <c r="D572" i="26"/>
  <c r="D579" i="26"/>
  <c r="D575" i="26"/>
  <c r="D571" i="26"/>
  <c r="D573" i="26"/>
  <c r="D578" i="26"/>
  <c r="D574" i="26"/>
  <c r="D576" i="26"/>
  <c r="D581" i="26"/>
  <c r="D577" i="26"/>
  <c r="D582" i="26"/>
  <c r="D583" i="26"/>
  <c r="J571" i="23"/>
  <c r="J571" i="19"/>
  <c r="J571" i="20"/>
  <c r="J571" i="16"/>
  <c r="D570" i="26" l="1"/>
  <c r="J545" i="23"/>
  <c r="J545" i="19"/>
  <c r="J547" i="23"/>
  <c r="J547" i="19"/>
  <c r="J549" i="23"/>
  <c r="J549" i="19"/>
  <c r="J551" i="23"/>
  <c r="J551" i="19"/>
  <c r="J553" i="23"/>
  <c r="J553" i="19"/>
  <c r="J555" i="23"/>
  <c r="J555" i="19"/>
  <c r="J557" i="23"/>
  <c r="J557" i="19"/>
  <c r="J559" i="23"/>
  <c r="J559" i="19"/>
  <c r="J561" i="23"/>
  <c r="J561" i="19"/>
  <c r="J563" i="23"/>
  <c r="J563" i="19"/>
  <c r="J565" i="23"/>
  <c r="J565" i="19"/>
  <c r="J567" i="23"/>
  <c r="J567" i="19"/>
  <c r="J569" i="23"/>
  <c r="J569" i="19"/>
  <c r="J544" i="23"/>
  <c r="J544" i="19"/>
  <c r="J546" i="23"/>
  <c r="J546" i="19"/>
  <c r="J548" i="23"/>
  <c r="J548" i="19"/>
  <c r="J550" i="23"/>
  <c r="J550" i="19"/>
  <c r="J552" i="23"/>
  <c r="J552" i="19"/>
  <c r="J554" i="23"/>
  <c r="J554" i="19"/>
  <c r="J556" i="23"/>
  <c r="J556" i="19"/>
  <c r="J558" i="23"/>
  <c r="J558" i="19"/>
  <c r="J560" i="23"/>
  <c r="J560" i="19"/>
  <c r="J562" i="23"/>
  <c r="J562" i="19"/>
  <c r="J564" i="23"/>
  <c r="J564" i="19"/>
  <c r="J566" i="23"/>
  <c r="J566" i="19"/>
  <c r="J568" i="23"/>
  <c r="J568" i="19"/>
  <c r="J570" i="23"/>
  <c r="J570" i="19"/>
  <c r="J545" i="20"/>
  <c r="J545" i="16"/>
  <c r="J547" i="20"/>
  <c r="J547" i="16"/>
  <c r="J549" i="20"/>
  <c r="J549" i="16"/>
  <c r="J551" i="20"/>
  <c r="J551" i="16"/>
  <c r="J553" i="20"/>
  <c r="J553" i="16"/>
  <c r="J555" i="20"/>
  <c r="J555" i="16"/>
  <c r="J557" i="20"/>
  <c r="J557" i="16"/>
  <c r="J559" i="20"/>
  <c r="J559" i="16"/>
  <c r="J561" i="20"/>
  <c r="J561" i="16"/>
  <c r="J563" i="20"/>
  <c r="J563" i="16"/>
  <c r="J565" i="20"/>
  <c r="J565" i="16"/>
  <c r="J567" i="20"/>
  <c r="J567" i="16"/>
  <c r="J569" i="20"/>
  <c r="J569" i="16"/>
  <c r="J544" i="20"/>
  <c r="J544" i="16"/>
  <c r="J546" i="20"/>
  <c r="J546" i="16"/>
  <c r="J548" i="20"/>
  <c r="J548" i="16"/>
  <c r="J550" i="20"/>
  <c r="J550" i="16"/>
  <c r="J552" i="20"/>
  <c r="J552" i="16"/>
  <c r="J554" i="20"/>
  <c r="J554" i="16"/>
  <c r="J556" i="20"/>
  <c r="J556" i="16"/>
  <c r="J558" i="20"/>
  <c r="J558" i="16"/>
  <c r="J560" i="20"/>
  <c r="J560" i="16"/>
  <c r="J562" i="20"/>
  <c r="J562" i="16"/>
  <c r="J564" i="20"/>
  <c r="J564" i="16"/>
  <c r="J566" i="20"/>
  <c r="J566" i="16"/>
  <c r="J568" i="20"/>
  <c r="J568" i="16"/>
  <c r="J570" i="20"/>
  <c r="J570" i="16"/>
  <c r="D545" i="26" l="1"/>
  <c r="D552" i="26"/>
  <c r="D544" i="26"/>
  <c r="D567" i="26"/>
  <c r="D551" i="26"/>
  <c r="D562" i="26"/>
  <c r="D558" i="26"/>
  <c r="D554" i="26"/>
  <c r="D546" i="26"/>
  <c r="D563" i="26"/>
  <c r="D559" i="26"/>
  <c r="D555" i="26"/>
  <c r="D547" i="26"/>
  <c r="D543" i="26"/>
  <c r="D566" i="26"/>
  <c r="D550" i="26"/>
  <c r="D569" i="26"/>
  <c r="D565" i="26"/>
  <c r="D561" i="26"/>
  <c r="D557" i="26"/>
  <c r="D553" i="26"/>
  <c r="D549" i="26"/>
  <c r="D568" i="26"/>
  <c r="D564" i="26"/>
  <c r="D560" i="26"/>
  <c r="D556" i="26"/>
  <c r="D548" i="26"/>
  <c r="J30" i="23"/>
  <c r="J30" i="16"/>
  <c r="J30" i="19"/>
  <c r="J32" i="23"/>
  <c r="J32" i="16"/>
  <c r="J32" i="19"/>
  <c r="J27" i="23"/>
  <c r="J27" i="16"/>
  <c r="J27" i="19"/>
  <c r="J29" i="23"/>
  <c r="J29" i="16"/>
  <c r="J29" i="19"/>
  <c r="J28" i="23"/>
  <c r="J28" i="16"/>
  <c r="J28" i="19"/>
  <c r="J34" i="23"/>
  <c r="J34" i="16"/>
  <c r="J34" i="19"/>
  <c r="J36" i="23"/>
  <c r="J36" i="16"/>
  <c r="J36" i="19"/>
  <c r="J31" i="23"/>
  <c r="J31" i="16"/>
  <c r="J31" i="19"/>
  <c r="J33" i="23"/>
  <c r="J33" i="16"/>
  <c r="J33" i="19"/>
  <c r="J35" i="23"/>
  <c r="J35" i="16"/>
  <c r="J35" i="19"/>
  <c r="J37" i="23"/>
  <c r="J37" i="16"/>
  <c r="J37" i="19"/>
  <c r="J39" i="23"/>
  <c r="J39" i="16"/>
  <c r="J39" i="19"/>
  <c r="J41" i="23"/>
  <c r="J41" i="16"/>
  <c r="J41" i="19"/>
  <c r="J43" i="23"/>
  <c r="J43" i="16"/>
  <c r="J43" i="19"/>
  <c r="J45" i="23"/>
  <c r="J45" i="16"/>
  <c r="J45" i="19"/>
  <c r="J47" i="23"/>
  <c r="J47" i="16"/>
  <c r="J47" i="19"/>
  <c r="J49" i="23"/>
  <c r="J49" i="16"/>
  <c r="J49" i="19"/>
  <c r="J51" i="23"/>
  <c r="J51" i="16"/>
  <c r="J51" i="19"/>
  <c r="J53" i="23"/>
  <c r="J53" i="16"/>
  <c r="J53" i="19"/>
  <c r="J55" i="23"/>
  <c r="J55" i="16"/>
  <c r="J55" i="19"/>
  <c r="J57" i="23"/>
  <c r="J57" i="16"/>
  <c r="J57" i="19"/>
  <c r="J59" i="23"/>
  <c r="J59" i="16"/>
  <c r="J59" i="19"/>
  <c r="J61" i="23"/>
  <c r="J61" i="16"/>
  <c r="J61" i="19"/>
  <c r="J63" i="23"/>
  <c r="J63" i="16"/>
  <c r="J63" i="19"/>
  <c r="J65" i="23"/>
  <c r="J65" i="16"/>
  <c r="J65" i="19"/>
  <c r="J67" i="23"/>
  <c r="J67" i="16"/>
  <c r="J67" i="19"/>
  <c r="J69" i="23"/>
  <c r="J69" i="16"/>
  <c r="J69" i="19"/>
  <c r="J71" i="23"/>
  <c r="J71" i="16"/>
  <c r="J71" i="19"/>
  <c r="J73" i="23"/>
  <c r="J73" i="16"/>
  <c r="J73" i="19"/>
  <c r="J75" i="23"/>
  <c r="J75" i="16"/>
  <c r="J75" i="19"/>
  <c r="J77" i="23"/>
  <c r="J77" i="16"/>
  <c r="J77" i="19"/>
  <c r="J79" i="23"/>
  <c r="J79" i="16"/>
  <c r="J79" i="19"/>
  <c r="J81" i="23"/>
  <c r="J81" i="16"/>
  <c r="J81" i="19"/>
  <c r="J83" i="23"/>
  <c r="J83" i="16"/>
  <c r="J83" i="19"/>
  <c r="J85" i="23"/>
  <c r="J85" i="16"/>
  <c r="J85" i="19"/>
  <c r="J87" i="23"/>
  <c r="J87" i="16"/>
  <c r="J87" i="19"/>
  <c r="J89" i="23"/>
  <c r="J89" i="16"/>
  <c r="J89" i="19"/>
  <c r="J91" i="23"/>
  <c r="J91" i="16"/>
  <c r="J91" i="19"/>
  <c r="J93" i="23"/>
  <c r="J93" i="16"/>
  <c r="J93" i="19"/>
  <c r="J95" i="23"/>
  <c r="J95" i="16"/>
  <c r="J95" i="19"/>
  <c r="J97" i="23"/>
  <c r="J97" i="16"/>
  <c r="J97" i="19"/>
  <c r="J99" i="23"/>
  <c r="J99" i="16"/>
  <c r="J99" i="19"/>
  <c r="J101" i="23"/>
  <c r="J101" i="16"/>
  <c r="J101" i="19"/>
  <c r="J103" i="23"/>
  <c r="J103" i="16"/>
  <c r="J103" i="19"/>
  <c r="J105" i="23"/>
  <c r="J105" i="16"/>
  <c r="J105" i="19"/>
  <c r="J107" i="23"/>
  <c r="J107" i="16"/>
  <c r="J107" i="19"/>
  <c r="J109" i="23"/>
  <c r="J109" i="16"/>
  <c r="J109" i="19"/>
  <c r="J111" i="23"/>
  <c r="J111" i="16"/>
  <c r="J111" i="19"/>
  <c r="J113" i="23"/>
  <c r="J113" i="16"/>
  <c r="J113" i="19"/>
  <c r="J115" i="23"/>
  <c r="J115" i="16"/>
  <c r="J115" i="19"/>
  <c r="J117" i="23"/>
  <c r="J117" i="16"/>
  <c r="J117" i="19"/>
  <c r="J119" i="23"/>
  <c r="J119" i="16"/>
  <c r="J119" i="19"/>
  <c r="J121" i="23"/>
  <c r="J121" i="16"/>
  <c r="J121" i="19"/>
  <c r="J123" i="23"/>
  <c r="J123" i="16"/>
  <c r="J123" i="19"/>
  <c r="J125" i="23"/>
  <c r="J125" i="16"/>
  <c r="J125" i="19"/>
  <c r="J127" i="23"/>
  <c r="J127" i="16"/>
  <c r="J127" i="19"/>
  <c r="J129" i="23"/>
  <c r="J129" i="16"/>
  <c r="J129" i="19"/>
  <c r="J131" i="23"/>
  <c r="J131" i="16"/>
  <c r="J131" i="19"/>
  <c r="J133" i="23"/>
  <c r="J133" i="16"/>
  <c r="J133" i="19"/>
  <c r="J135" i="23"/>
  <c r="J135" i="16"/>
  <c r="J135" i="19"/>
  <c r="J137" i="23"/>
  <c r="J137" i="16"/>
  <c r="J137" i="19"/>
  <c r="J139" i="23"/>
  <c r="J139" i="16"/>
  <c r="J139" i="19"/>
  <c r="J141" i="23"/>
  <c r="J141" i="16"/>
  <c r="J141" i="19"/>
  <c r="J143" i="23"/>
  <c r="J143" i="16"/>
  <c r="J143" i="19"/>
  <c r="J145" i="23"/>
  <c r="J145" i="16"/>
  <c r="J145" i="19"/>
  <c r="J147" i="23"/>
  <c r="J147" i="16"/>
  <c r="J147" i="19"/>
  <c r="J149" i="23"/>
  <c r="J149" i="16"/>
  <c r="J149" i="19"/>
  <c r="J151" i="23"/>
  <c r="J151" i="16"/>
  <c r="J151" i="19"/>
  <c r="J153" i="23"/>
  <c r="J153" i="16"/>
  <c r="J153" i="19"/>
  <c r="J155" i="23"/>
  <c r="J155" i="16"/>
  <c r="J155" i="19"/>
  <c r="J157" i="23"/>
  <c r="J157" i="16"/>
  <c r="J157" i="19"/>
  <c r="J159" i="23"/>
  <c r="J159" i="16"/>
  <c r="J159" i="19"/>
  <c r="J161" i="23"/>
  <c r="J161" i="16"/>
  <c r="J161" i="19"/>
  <c r="J163" i="23"/>
  <c r="J163" i="16"/>
  <c r="J163" i="19"/>
  <c r="J165" i="23"/>
  <c r="J165" i="16"/>
  <c r="J165" i="19"/>
  <c r="J167" i="23"/>
  <c r="J167" i="16"/>
  <c r="J167" i="19"/>
  <c r="J169" i="23"/>
  <c r="J169" i="16"/>
  <c r="J169" i="19"/>
  <c r="J171" i="23"/>
  <c r="J171" i="16"/>
  <c r="J171" i="19"/>
  <c r="J173" i="23"/>
  <c r="J173" i="16"/>
  <c r="J173" i="19"/>
  <c r="J175" i="23"/>
  <c r="J175" i="16"/>
  <c r="J175" i="19"/>
  <c r="J177" i="23"/>
  <c r="J177" i="16"/>
  <c r="J177" i="19"/>
  <c r="J179" i="23"/>
  <c r="J179" i="16"/>
  <c r="J179" i="19"/>
  <c r="J181" i="23"/>
  <c r="J181" i="16"/>
  <c r="J181" i="19"/>
  <c r="J183" i="23"/>
  <c r="J183" i="16"/>
  <c r="J183" i="19"/>
  <c r="J185" i="23"/>
  <c r="J185" i="16"/>
  <c r="J185" i="19"/>
  <c r="J187" i="23"/>
  <c r="J187" i="16"/>
  <c r="J187" i="19"/>
  <c r="J189" i="23"/>
  <c r="J189" i="16"/>
  <c r="J189" i="19"/>
  <c r="J191" i="23"/>
  <c r="J191" i="16"/>
  <c r="J191" i="19"/>
  <c r="J193" i="23"/>
  <c r="J193" i="16"/>
  <c r="J193" i="19"/>
  <c r="J195" i="23"/>
  <c r="J195" i="16"/>
  <c r="J195" i="19"/>
  <c r="J197" i="23"/>
  <c r="J197" i="16"/>
  <c r="J197" i="19"/>
  <c r="J199" i="23"/>
  <c r="J199" i="16"/>
  <c r="J199" i="19"/>
  <c r="J201" i="23"/>
  <c r="J201" i="16"/>
  <c r="J201" i="19"/>
  <c r="J203" i="23"/>
  <c r="J203" i="16"/>
  <c r="J203" i="19"/>
  <c r="J205" i="23"/>
  <c r="J205" i="16"/>
  <c r="J205" i="19"/>
  <c r="J207" i="23"/>
  <c r="J207" i="16"/>
  <c r="J207" i="19"/>
  <c r="J209" i="23"/>
  <c r="J209" i="16"/>
  <c r="J209" i="19"/>
  <c r="J211" i="23"/>
  <c r="J211" i="16"/>
  <c r="J211" i="19"/>
  <c r="J213" i="23"/>
  <c r="J213" i="16"/>
  <c r="J213" i="19"/>
  <c r="J215" i="23"/>
  <c r="J215" i="16"/>
  <c r="J215" i="19"/>
  <c r="J217" i="23"/>
  <c r="J217" i="16"/>
  <c r="J217" i="19"/>
  <c r="J219" i="23"/>
  <c r="J219" i="16"/>
  <c r="J219" i="19"/>
  <c r="J221" i="23"/>
  <c r="J221" i="16"/>
  <c r="J221" i="19"/>
  <c r="J223" i="23"/>
  <c r="J223" i="16"/>
  <c r="J223" i="19"/>
  <c r="J225" i="23"/>
  <c r="J225" i="16"/>
  <c r="J225" i="19"/>
  <c r="J227" i="23"/>
  <c r="J227" i="16"/>
  <c r="J227" i="19"/>
  <c r="J229" i="23"/>
  <c r="J229" i="16"/>
  <c r="J229" i="19"/>
  <c r="J231" i="23"/>
  <c r="J231" i="16"/>
  <c r="J231" i="19"/>
  <c r="J233" i="23"/>
  <c r="J233" i="16"/>
  <c r="J233" i="19"/>
  <c r="J235" i="23"/>
  <c r="J235" i="16"/>
  <c r="J235" i="19"/>
  <c r="J237" i="23"/>
  <c r="J237" i="16"/>
  <c r="J237" i="19"/>
  <c r="J239" i="23"/>
  <c r="J239" i="16"/>
  <c r="J239" i="19"/>
  <c r="J241" i="23"/>
  <c r="J241" i="16"/>
  <c r="J241" i="19"/>
  <c r="J243" i="23"/>
  <c r="J243" i="16"/>
  <c r="J243" i="19"/>
  <c r="J245" i="23"/>
  <c r="J245" i="16"/>
  <c r="J245" i="19"/>
  <c r="J247" i="23"/>
  <c r="J247" i="16"/>
  <c r="J247" i="19"/>
  <c r="J249" i="23"/>
  <c r="J249" i="16"/>
  <c r="J249" i="19"/>
  <c r="J251" i="23"/>
  <c r="J251" i="16"/>
  <c r="J251" i="19"/>
  <c r="J253" i="23"/>
  <c r="J253" i="16"/>
  <c r="J253" i="19"/>
  <c r="J255" i="23"/>
  <c r="J255" i="16"/>
  <c r="J255" i="19"/>
  <c r="J257" i="23"/>
  <c r="J257" i="16"/>
  <c r="J257" i="19"/>
  <c r="J259" i="23"/>
  <c r="J259" i="16"/>
  <c r="J259" i="19"/>
  <c r="J261" i="23"/>
  <c r="J261" i="19"/>
  <c r="J261" i="16"/>
  <c r="J263" i="23"/>
  <c r="J263" i="16"/>
  <c r="J263" i="19"/>
  <c r="J265" i="23"/>
  <c r="J265" i="19"/>
  <c r="J265" i="16"/>
  <c r="J267" i="23"/>
  <c r="J267" i="16"/>
  <c r="J267" i="19"/>
  <c r="J269" i="23"/>
  <c r="J269" i="19"/>
  <c r="J269" i="16"/>
  <c r="J271" i="23"/>
  <c r="J271" i="16"/>
  <c r="J271" i="19"/>
  <c r="J273" i="23"/>
  <c r="J273" i="19"/>
  <c r="J273" i="16"/>
  <c r="J275" i="23"/>
  <c r="J275" i="16"/>
  <c r="J275" i="19"/>
  <c r="J277" i="23"/>
  <c r="J277" i="19"/>
  <c r="J277" i="16"/>
  <c r="J279" i="23"/>
  <c r="J279" i="16"/>
  <c r="J279" i="19"/>
  <c r="J281" i="23"/>
  <c r="J281" i="19"/>
  <c r="J281" i="16"/>
  <c r="J283" i="23"/>
  <c r="J283" i="16"/>
  <c r="J283" i="19"/>
  <c r="J285" i="23"/>
  <c r="J285" i="19"/>
  <c r="J285" i="16"/>
  <c r="J287" i="23"/>
  <c r="J287" i="16"/>
  <c r="J287" i="19"/>
  <c r="J289" i="23"/>
  <c r="J289" i="19"/>
  <c r="J289" i="16"/>
  <c r="J291" i="23"/>
  <c r="J291" i="16"/>
  <c r="J291" i="19"/>
  <c r="J293" i="23"/>
  <c r="J293" i="19"/>
  <c r="J293" i="16"/>
  <c r="J295" i="23"/>
  <c r="J295" i="16"/>
  <c r="J295" i="19"/>
  <c r="J297" i="23"/>
  <c r="J297" i="19"/>
  <c r="J297" i="16"/>
  <c r="J299" i="23"/>
  <c r="J299" i="16"/>
  <c r="J299" i="19"/>
  <c r="J301" i="23"/>
  <c r="J301" i="19"/>
  <c r="J301" i="16"/>
  <c r="J303" i="23"/>
  <c r="J303" i="16"/>
  <c r="J303" i="19"/>
  <c r="J305" i="23"/>
  <c r="J305" i="19"/>
  <c r="J305" i="16"/>
  <c r="J307" i="23"/>
  <c r="J307" i="16"/>
  <c r="J307" i="19"/>
  <c r="J309" i="23"/>
  <c r="J309" i="19"/>
  <c r="J309" i="16"/>
  <c r="J311" i="23"/>
  <c r="J311" i="16"/>
  <c r="J311" i="19"/>
  <c r="J313" i="23"/>
  <c r="J313" i="19"/>
  <c r="J313" i="16"/>
  <c r="J315" i="23"/>
  <c r="J315" i="16"/>
  <c r="J315" i="19"/>
  <c r="J317" i="23"/>
  <c r="J317" i="19"/>
  <c r="J317" i="16"/>
  <c r="J319" i="23"/>
  <c r="J319" i="16"/>
  <c r="J319" i="19"/>
  <c r="J321" i="23"/>
  <c r="J321" i="19"/>
  <c r="J321" i="16"/>
  <c r="J323" i="23"/>
  <c r="J323" i="16"/>
  <c r="J323" i="19"/>
  <c r="J325" i="23"/>
  <c r="J325" i="19"/>
  <c r="J325" i="16"/>
  <c r="J327" i="23"/>
  <c r="J327" i="16"/>
  <c r="J327" i="19"/>
  <c r="J329" i="23"/>
  <c r="J329" i="19"/>
  <c r="J329" i="16"/>
  <c r="J331" i="23"/>
  <c r="J331" i="16"/>
  <c r="J331" i="19"/>
  <c r="J333" i="23"/>
  <c r="J333" i="19"/>
  <c r="J333" i="16"/>
  <c r="J335" i="23"/>
  <c r="J335" i="16"/>
  <c r="J335" i="19"/>
  <c r="J337" i="23"/>
  <c r="J337" i="19"/>
  <c r="J337" i="16"/>
  <c r="J339" i="23"/>
  <c r="J339" i="16"/>
  <c r="J339" i="19"/>
  <c r="J341" i="23"/>
  <c r="J341" i="19"/>
  <c r="J341" i="16"/>
  <c r="J343" i="23"/>
  <c r="J343" i="16"/>
  <c r="J343" i="19"/>
  <c r="J345" i="23"/>
  <c r="J345" i="19"/>
  <c r="J345" i="16"/>
  <c r="J347" i="23"/>
  <c r="J347" i="16"/>
  <c r="J347" i="19"/>
  <c r="J349" i="23"/>
  <c r="J349" i="19"/>
  <c r="J349" i="16"/>
  <c r="J351" i="23"/>
  <c r="J351" i="16"/>
  <c r="J351" i="19"/>
  <c r="J353" i="23"/>
  <c r="J353" i="19"/>
  <c r="J353" i="16"/>
  <c r="J355" i="23"/>
  <c r="J355" i="16"/>
  <c r="J355" i="19"/>
  <c r="J357" i="23"/>
  <c r="J357" i="19"/>
  <c r="J357" i="16"/>
  <c r="J359" i="23"/>
  <c r="J359" i="16"/>
  <c r="J359" i="19"/>
  <c r="J361" i="23"/>
  <c r="J361" i="19"/>
  <c r="J361" i="16"/>
  <c r="J363" i="23"/>
  <c r="J363" i="16"/>
  <c r="J363" i="19"/>
  <c r="J365" i="23"/>
  <c r="J365" i="19"/>
  <c r="J365" i="16"/>
  <c r="J367" i="23"/>
  <c r="J367" i="16"/>
  <c r="J367" i="19"/>
  <c r="J369" i="23"/>
  <c r="J369" i="19"/>
  <c r="J369" i="16"/>
  <c r="J371" i="23"/>
  <c r="J371" i="16"/>
  <c r="J371" i="19"/>
  <c r="J373" i="23"/>
  <c r="J373" i="19"/>
  <c r="J373" i="16"/>
  <c r="J375" i="23"/>
  <c r="J375" i="16"/>
  <c r="J375" i="19"/>
  <c r="J378" i="23"/>
  <c r="J378" i="19"/>
  <c r="J378" i="16"/>
  <c r="J380" i="23"/>
  <c r="J380" i="16"/>
  <c r="J380" i="19"/>
  <c r="J382" i="23"/>
  <c r="J382" i="19"/>
  <c r="J382" i="16"/>
  <c r="J384" i="23"/>
  <c r="J384" i="16"/>
  <c r="J384" i="19"/>
  <c r="J386" i="23"/>
  <c r="J386" i="19"/>
  <c r="J386" i="16"/>
  <c r="J388" i="23"/>
  <c r="J388" i="16"/>
  <c r="J388" i="19"/>
  <c r="J390" i="23"/>
  <c r="J390" i="19"/>
  <c r="J390" i="16"/>
  <c r="J392" i="23"/>
  <c r="J392" i="16"/>
  <c r="J392" i="19"/>
  <c r="J394" i="23"/>
  <c r="J394" i="19"/>
  <c r="J394" i="16"/>
  <c r="J396" i="23"/>
  <c r="J396" i="16"/>
  <c r="J396" i="19"/>
  <c r="J398" i="23"/>
  <c r="J398" i="19"/>
  <c r="J398" i="16"/>
  <c r="J400" i="23"/>
  <c r="J400" i="16"/>
  <c r="J400" i="19"/>
  <c r="J402" i="23"/>
  <c r="J402" i="19"/>
  <c r="J404" i="23"/>
  <c r="J404" i="19"/>
  <c r="J406" i="23"/>
  <c r="J406" i="19"/>
  <c r="J408" i="23"/>
  <c r="J408" i="19"/>
  <c r="J410" i="23"/>
  <c r="J410" i="19"/>
  <c r="J412" i="23"/>
  <c r="J412" i="19"/>
  <c r="J414" i="23"/>
  <c r="J414" i="19"/>
  <c r="J416" i="23"/>
  <c r="J416" i="19"/>
  <c r="J418" i="23"/>
  <c r="J418" i="19"/>
  <c r="J420" i="23"/>
  <c r="J420" i="19"/>
  <c r="J422" i="23"/>
  <c r="J422" i="19"/>
  <c r="J424" i="23"/>
  <c r="J424" i="19"/>
  <c r="J426" i="23"/>
  <c r="J426" i="19"/>
  <c r="J428" i="23"/>
  <c r="J428" i="19"/>
  <c r="J430" i="23"/>
  <c r="J430" i="19"/>
  <c r="J432" i="23"/>
  <c r="J432" i="19"/>
  <c r="J434" i="23"/>
  <c r="J434" i="19"/>
  <c r="J436" i="23"/>
  <c r="J436" i="19"/>
  <c r="J438" i="23"/>
  <c r="J438" i="19"/>
  <c r="J440" i="23"/>
  <c r="J440" i="19"/>
  <c r="J442" i="23"/>
  <c r="J442" i="19"/>
  <c r="J444" i="23"/>
  <c r="J444" i="19"/>
  <c r="J446" i="23"/>
  <c r="J446" i="19"/>
  <c r="J448" i="23"/>
  <c r="J448" i="19"/>
  <c r="J450" i="23"/>
  <c r="J450" i="19"/>
  <c r="J452" i="23"/>
  <c r="J452" i="19"/>
  <c r="J454" i="23"/>
  <c r="J454" i="19"/>
  <c r="J456" i="23"/>
  <c r="J456" i="19"/>
  <c r="J458" i="23"/>
  <c r="J458" i="19"/>
  <c r="J460" i="23"/>
  <c r="J460" i="19"/>
  <c r="J462" i="23"/>
  <c r="J462" i="19"/>
  <c r="J464" i="23"/>
  <c r="J464" i="19"/>
  <c r="J466" i="23"/>
  <c r="J466" i="19"/>
  <c r="J468" i="23"/>
  <c r="J468" i="19"/>
  <c r="J470" i="23"/>
  <c r="J470" i="19"/>
  <c r="J472" i="23"/>
  <c r="J472" i="19"/>
  <c r="J474" i="23"/>
  <c r="J474" i="19"/>
  <c r="J476" i="23"/>
  <c r="J476" i="19"/>
  <c r="J478" i="23"/>
  <c r="J478" i="19"/>
  <c r="J480" i="23"/>
  <c r="J480" i="19"/>
  <c r="J482" i="23"/>
  <c r="J482" i="19"/>
  <c r="J484" i="23"/>
  <c r="J484" i="19"/>
  <c r="J486" i="23"/>
  <c r="J486" i="19"/>
  <c r="J488" i="23"/>
  <c r="J488" i="19"/>
  <c r="J490" i="23"/>
  <c r="J490" i="19"/>
  <c r="J492" i="23"/>
  <c r="J492" i="19"/>
  <c r="J494" i="23"/>
  <c r="J494" i="19"/>
  <c r="J496" i="23"/>
  <c r="J496" i="19"/>
  <c r="J498" i="23"/>
  <c r="J498" i="19"/>
  <c r="J500" i="23"/>
  <c r="J500" i="19"/>
  <c r="J502" i="23"/>
  <c r="J502" i="19"/>
  <c r="J504" i="23"/>
  <c r="J504" i="19"/>
  <c r="J506" i="23"/>
  <c r="J506" i="19"/>
  <c r="J508" i="23"/>
  <c r="J508" i="19"/>
  <c r="J510" i="23"/>
  <c r="J510" i="19"/>
  <c r="J512" i="23"/>
  <c r="J512" i="19"/>
  <c r="J514" i="23"/>
  <c r="J514" i="19"/>
  <c r="J516" i="23"/>
  <c r="J516" i="19"/>
  <c r="J518" i="23"/>
  <c r="J518" i="19"/>
  <c r="J520" i="23"/>
  <c r="J520" i="19"/>
  <c r="J522" i="23"/>
  <c r="J522" i="19"/>
  <c r="J524" i="23"/>
  <c r="J524" i="19"/>
  <c r="J526" i="23"/>
  <c r="J526" i="19"/>
  <c r="J528" i="23"/>
  <c r="J528" i="19"/>
  <c r="J530" i="23"/>
  <c r="J530" i="19"/>
  <c r="J532" i="23"/>
  <c r="J532" i="19"/>
  <c r="J534" i="23"/>
  <c r="J534" i="19"/>
  <c r="J536" i="23"/>
  <c r="J536" i="19"/>
  <c r="J538" i="23"/>
  <c r="J538" i="19"/>
  <c r="J540" i="23"/>
  <c r="J540" i="19"/>
  <c r="J542" i="23"/>
  <c r="J542" i="19"/>
  <c r="J38" i="23"/>
  <c r="J38" i="16"/>
  <c r="J38" i="19"/>
  <c r="J40" i="23"/>
  <c r="J40" i="16"/>
  <c r="J40" i="19"/>
  <c r="J42" i="23"/>
  <c r="J42" i="16"/>
  <c r="J42" i="19"/>
  <c r="J44" i="23"/>
  <c r="J44" i="16"/>
  <c r="J44" i="19"/>
  <c r="J46" i="23"/>
  <c r="J46" i="16"/>
  <c r="J46" i="19"/>
  <c r="J48" i="23"/>
  <c r="J48" i="16"/>
  <c r="J48" i="19"/>
  <c r="J50" i="23"/>
  <c r="J50" i="16"/>
  <c r="J50" i="19"/>
  <c r="J52" i="23"/>
  <c r="J52" i="16"/>
  <c r="J52" i="19"/>
  <c r="J54" i="23"/>
  <c r="J54" i="16"/>
  <c r="J54" i="19"/>
  <c r="J56" i="23"/>
  <c r="J56" i="16"/>
  <c r="J56" i="19"/>
  <c r="J58" i="23"/>
  <c r="J58" i="16"/>
  <c r="J58" i="19"/>
  <c r="J60" i="23"/>
  <c r="J60" i="16"/>
  <c r="J60" i="19"/>
  <c r="J62" i="23"/>
  <c r="J62" i="16"/>
  <c r="J62" i="19"/>
  <c r="J64" i="23"/>
  <c r="J64" i="16"/>
  <c r="J64" i="19"/>
  <c r="J66" i="23"/>
  <c r="J66" i="16"/>
  <c r="J66" i="19"/>
  <c r="J68" i="23"/>
  <c r="J68" i="16"/>
  <c r="J68" i="19"/>
  <c r="J70" i="23"/>
  <c r="J70" i="16"/>
  <c r="J70" i="19"/>
  <c r="J72" i="23"/>
  <c r="J72" i="16"/>
  <c r="J72" i="19"/>
  <c r="J74" i="23"/>
  <c r="J74" i="16"/>
  <c r="J74" i="19"/>
  <c r="J76" i="23"/>
  <c r="J76" i="16"/>
  <c r="J76" i="19"/>
  <c r="J78" i="23"/>
  <c r="J78" i="16"/>
  <c r="J78" i="19"/>
  <c r="J80" i="23"/>
  <c r="J80" i="16"/>
  <c r="J80" i="19"/>
  <c r="J82" i="23"/>
  <c r="J82" i="16"/>
  <c r="J82" i="19"/>
  <c r="J84" i="23"/>
  <c r="J84" i="16"/>
  <c r="J84" i="19"/>
  <c r="J86" i="23"/>
  <c r="J86" i="16"/>
  <c r="J86" i="19"/>
  <c r="J88" i="23"/>
  <c r="J88" i="16"/>
  <c r="J88" i="19"/>
  <c r="J90" i="23"/>
  <c r="J90" i="16"/>
  <c r="J90" i="19"/>
  <c r="J92" i="23"/>
  <c r="J92" i="16"/>
  <c r="J92" i="19"/>
  <c r="J94" i="23"/>
  <c r="J94" i="16"/>
  <c r="J94" i="19"/>
  <c r="J96" i="23"/>
  <c r="J96" i="16"/>
  <c r="J96" i="19"/>
  <c r="J98" i="23"/>
  <c r="J98" i="16"/>
  <c r="J98" i="19"/>
  <c r="J100" i="23"/>
  <c r="J100" i="16"/>
  <c r="J100" i="19"/>
  <c r="J102" i="23"/>
  <c r="J102" i="16"/>
  <c r="J102" i="19"/>
  <c r="J104" i="23"/>
  <c r="J104" i="16"/>
  <c r="J104" i="19"/>
  <c r="J106" i="23"/>
  <c r="J106" i="16"/>
  <c r="J106" i="19"/>
  <c r="J108" i="23"/>
  <c r="J108" i="16"/>
  <c r="J108" i="19"/>
  <c r="J110" i="23"/>
  <c r="J110" i="16"/>
  <c r="J110" i="19"/>
  <c r="J112" i="23"/>
  <c r="J112" i="16"/>
  <c r="J112" i="19"/>
  <c r="J114" i="23"/>
  <c r="J114" i="16"/>
  <c r="J114" i="19"/>
  <c r="J116" i="23"/>
  <c r="J116" i="16"/>
  <c r="J116" i="19"/>
  <c r="J118" i="23"/>
  <c r="J118" i="16"/>
  <c r="J118" i="19"/>
  <c r="J120" i="23"/>
  <c r="J120" i="16"/>
  <c r="J120" i="19"/>
  <c r="J122" i="23"/>
  <c r="J122" i="16"/>
  <c r="J122" i="19"/>
  <c r="J124" i="23"/>
  <c r="J124" i="16"/>
  <c r="J124" i="19"/>
  <c r="J126" i="23"/>
  <c r="J126" i="16"/>
  <c r="J126" i="19"/>
  <c r="J128" i="23"/>
  <c r="J128" i="16"/>
  <c r="J128" i="19"/>
  <c r="J130" i="23"/>
  <c r="J130" i="16"/>
  <c r="J130" i="19"/>
  <c r="J132" i="23"/>
  <c r="J132" i="16"/>
  <c r="J132" i="19"/>
  <c r="J134" i="23"/>
  <c r="J134" i="16"/>
  <c r="J134" i="19"/>
  <c r="J136" i="23"/>
  <c r="J136" i="16"/>
  <c r="J136" i="19"/>
  <c r="J138" i="23"/>
  <c r="J138" i="16"/>
  <c r="J138" i="19"/>
  <c r="J140" i="23"/>
  <c r="J140" i="16"/>
  <c r="J140" i="19"/>
  <c r="J142" i="23"/>
  <c r="J142" i="16"/>
  <c r="J142" i="19"/>
  <c r="J144" i="23"/>
  <c r="J144" i="16"/>
  <c r="J144" i="19"/>
  <c r="J146" i="23"/>
  <c r="J146" i="16"/>
  <c r="J146" i="19"/>
  <c r="J148" i="23"/>
  <c r="J148" i="16"/>
  <c r="J148" i="19"/>
  <c r="J150" i="23"/>
  <c r="J150" i="16"/>
  <c r="J150" i="19"/>
  <c r="J152" i="23"/>
  <c r="J152" i="16"/>
  <c r="J152" i="19"/>
  <c r="J154" i="23"/>
  <c r="J154" i="16"/>
  <c r="J154" i="19"/>
  <c r="J156" i="23"/>
  <c r="J156" i="16"/>
  <c r="J156" i="19"/>
  <c r="J158" i="23"/>
  <c r="J158" i="16"/>
  <c r="J158" i="19"/>
  <c r="J160" i="23"/>
  <c r="J160" i="16"/>
  <c r="J160" i="19"/>
  <c r="J162" i="23"/>
  <c r="J162" i="16"/>
  <c r="J162" i="19"/>
  <c r="J164" i="23"/>
  <c r="J164" i="16"/>
  <c r="J164" i="19"/>
  <c r="J166" i="23"/>
  <c r="J166" i="16"/>
  <c r="J166" i="19"/>
  <c r="J168" i="23"/>
  <c r="J168" i="16"/>
  <c r="J168" i="19"/>
  <c r="J170" i="23"/>
  <c r="J170" i="16"/>
  <c r="J170" i="19"/>
  <c r="J172" i="23"/>
  <c r="J172" i="16"/>
  <c r="J172" i="19"/>
  <c r="J174" i="23"/>
  <c r="J174" i="16"/>
  <c r="J174" i="19"/>
  <c r="J176" i="23"/>
  <c r="J176" i="16"/>
  <c r="J176" i="19"/>
  <c r="J178" i="23"/>
  <c r="J178" i="16"/>
  <c r="J178" i="19"/>
  <c r="J180" i="23"/>
  <c r="J180" i="16"/>
  <c r="J180" i="19"/>
  <c r="J182" i="23"/>
  <c r="J182" i="16"/>
  <c r="J182" i="19"/>
  <c r="J184" i="23"/>
  <c r="J184" i="16"/>
  <c r="J184" i="19"/>
  <c r="J186" i="23"/>
  <c r="J186" i="16"/>
  <c r="J186" i="19"/>
  <c r="J188" i="23"/>
  <c r="J188" i="16"/>
  <c r="J188" i="19"/>
  <c r="J190" i="23"/>
  <c r="J190" i="16"/>
  <c r="J190" i="19"/>
  <c r="J192" i="23"/>
  <c r="J192" i="16"/>
  <c r="J192" i="19"/>
  <c r="J194" i="23"/>
  <c r="J194" i="16"/>
  <c r="J194" i="19"/>
  <c r="J196" i="23"/>
  <c r="J196" i="16"/>
  <c r="J196" i="19"/>
  <c r="J198" i="23"/>
  <c r="J198" i="16"/>
  <c r="J198" i="19"/>
  <c r="J200" i="23"/>
  <c r="J200" i="16"/>
  <c r="J200" i="19"/>
  <c r="J202" i="23"/>
  <c r="J202" i="16"/>
  <c r="J202" i="19"/>
  <c r="J204" i="23"/>
  <c r="J204" i="16"/>
  <c r="J204" i="19"/>
  <c r="J206" i="23"/>
  <c r="J206" i="16"/>
  <c r="J206" i="19"/>
  <c r="J208" i="23"/>
  <c r="J208" i="16"/>
  <c r="J208" i="19"/>
  <c r="J210" i="23"/>
  <c r="J210" i="16"/>
  <c r="J210" i="19"/>
  <c r="J212" i="23"/>
  <c r="J212" i="16"/>
  <c r="J212" i="19"/>
  <c r="J214" i="23"/>
  <c r="J214" i="16"/>
  <c r="J214" i="19"/>
  <c r="J216" i="23"/>
  <c r="J216" i="16"/>
  <c r="J216" i="19"/>
  <c r="J218" i="23"/>
  <c r="J218" i="16"/>
  <c r="J218" i="19"/>
  <c r="J220" i="23"/>
  <c r="J220" i="16"/>
  <c r="J220" i="19"/>
  <c r="J222" i="23"/>
  <c r="J222" i="16"/>
  <c r="J222" i="19"/>
  <c r="J224" i="23"/>
  <c r="J224" i="16"/>
  <c r="J224" i="19"/>
  <c r="J226" i="23"/>
  <c r="J226" i="16"/>
  <c r="J226" i="19"/>
  <c r="J228" i="23"/>
  <c r="J228" i="16"/>
  <c r="J228" i="19"/>
  <c r="J230" i="23"/>
  <c r="J230" i="16"/>
  <c r="J230" i="19"/>
  <c r="J232" i="23"/>
  <c r="J232" i="16"/>
  <c r="J232" i="19"/>
  <c r="J234" i="23"/>
  <c r="J234" i="16"/>
  <c r="J234" i="19"/>
  <c r="J236" i="23"/>
  <c r="J236" i="16"/>
  <c r="J236" i="19"/>
  <c r="J238" i="23"/>
  <c r="J238" i="16"/>
  <c r="J238" i="19"/>
  <c r="J240" i="23"/>
  <c r="J240" i="16"/>
  <c r="J240" i="19"/>
  <c r="J242" i="23"/>
  <c r="J242" i="16"/>
  <c r="J242" i="19"/>
  <c r="J244" i="23"/>
  <c r="J244" i="16"/>
  <c r="J244" i="19"/>
  <c r="J246" i="23"/>
  <c r="J246" i="16"/>
  <c r="J246" i="19"/>
  <c r="J248" i="23"/>
  <c r="J248" i="16"/>
  <c r="J248" i="19"/>
  <c r="J250" i="23"/>
  <c r="J250" i="16"/>
  <c r="J250" i="19"/>
  <c r="J252" i="23"/>
  <c r="J252" i="16"/>
  <c r="J252" i="19"/>
  <c r="J254" i="23"/>
  <c r="J254" i="16"/>
  <c r="J254" i="19"/>
  <c r="J256" i="23"/>
  <c r="J256" i="16"/>
  <c r="J256" i="19"/>
  <c r="J258" i="23"/>
  <c r="J258" i="16"/>
  <c r="J258" i="19"/>
  <c r="J260" i="23"/>
  <c r="J260" i="16"/>
  <c r="J260" i="19"/>
  <c r="J262" i="23"/>
  <c r="J262" i="19"/>
  <c r="J262" i="16"/>
  <c r="J264" i="23"/>
  <c r="J264" i="16"/>
  <c r="J264" i="19"/>
  <c r="J266" i="23"/>
  <c r="J266" i="19"/>
  <c r="J266" i="16"/>
  <c r="J268" i="23"/>
  <c r="J268" i="16"/>
  <c r="J268" i="19"/>
  <c r="J270" i="23"/>
  <c r="J270" i="19"/>
  <c r="J270" i="16"/>
  <c r="J272" i="23"/>
  <c r="J272" i="16"/>
  <c r="J272" i="19"/>
  <c r="J274" i="23"/>
  <c r="J274" i="19"/>
  <c r="J274" i="16"/>
  <c r="J276" i="23"/>
  <c r="J276" i="16"/>
  <c r="J276" i="19"/>
  <c r="J278" i="23"/>
  <c r="J278" i="19"/>
  <c r="J278" i="16"/>
  <c r="J280" i="23"/>
  <c r="J280" i="16"/>
  <c r="J280" i="19"/>
  <c r="J282" i="23"/>
  <c r="J282" i="19"/>
  <c r="J282" i="16"/>
  <c r="J284" i="23"/>
  <c r="J284" i="16"/>
  <c r="J284" i="19"/>
  <c r="J286" i="23"/>
  <c r="J286" i="19"/>
  <c r="J286" i="16"/>
  <c r="J288" i="23"/>
  <c r="J288" i="16"/>
  <c r="J288" i="19"/>
  <c r="J290" i="23"/>
  <c r="J290" i="19"/>
  <c r="J290" i="16"/>
  <c r="J292" i="23"/>
  <c r="J292" i="16"/>
  <c r="J292" i="19"/>
  <c r="J294" i="23"/>
  <c r="J294" i="19"/>
  <c r="J294" i="16"/>
  <c r="J296" i="23"/>
  <c r="J296" i="16"/>
  <c r="J296" i="19"/>
  <c r="J298" i="23"/>
  <c r="J298" i="19"/>
  <c r="J298" i="16"/>
  <c r="J300" i="23"/>
  <c r="J300" i="16"/>
  <c r="J300" i="19"/>
  <c r="J302" i="23"/>
  <c r="J302" i="19"/>
  <c r="J302" i="16"/>
  <c r="J304" i="23"/>
  <c r="J304" i="16"/>
  <c r="J304" i="19"/>
  <c r="J306" i="23"/>
  <c r="J306" i="19"/>
  <c r="J306" i="16"/>
  <c r="J308" i="23"/>
  <c r="J308" i="16"/>
  <c r="J308" i="19"/>
  <c r="J310" i="23"/>
  <c r="J310" i="19"/>
  <c r="J310" i="16"/>
  <c r="J312" i="23"/>
  <c r="J312" i="16"/>
  <c r="J312" i="19"/>
  <c r="J314" i="23"/>
  <c r="J314" i="19"/>
  <c r="J314" i="16"/>
  <c r="J316" i="23"/>
  <c r="J316" i="16"/>
  <c r="J316" i="19"/>
  <c r="J318" i="23"/>
  <c r="J318" i="19"/>
  <c r="J318" i="16"/>
  <c r="J320" i="23"/>
  <c r="J320" i="16"/>
  <c r="J320" i="19"/>
  <c r="J322" i="23"/>
  <c r="J322" i="19"/>
  <c r="J322" i="16"/>
  <c r="J324" i="23"/>
  <c r="J324" i="16"/>
  <c r="J324" i="19"/>
  <c r="J326" i="23"/>
  <c r="J326" i="19"/>
  <c r="J326" i="16"/>
  <c r="J328" i="23"/>
  <c r="J328" i="16"/>
  <c r="J328" i="19"/>
  <c r="J330" i="23"/>
  <c r="J330" i="19"/>
  <c r="J330" i="16"/>
  <c r="J332" i="23"/>
  <c r="J332" i="16"/>
  <c r="J332" i="19"/>
  <c r="J334" i="23"/>
  <c r="J334" i="19"/>
  <c r="J334" i="16"/>
  <c r="J336" i="23"/>
  <c r="J336" i="16"/>
  <c r="J336" i="19"/>
  <c r="J338" i="23"/>
  <c r="J338" i="19"/>
  <c r="J338" i="16"/>
  <c r="J340" i="23"/>
  <c r="J340" i="16"/>
  <c r="J340" i="19"/>
  <c r="J342" i="23"/>
  <c r="J342" i="19"/>
  <c r="J342" i="16"/>
  <c r="J344" i="23"/>
  <c r="J344" i="16"/>
  <c r="J344" i="19"/>
  <c r="J346" i="23"/>
  <c r="J346" i="19"/>
  <c r="J346" i="16"/>
  <c r="J348" i="23"/>
  <c r="J348" i="16"/>
  <c r="J348" i="19"/>
  <c r="J350" i="23"/>
  <c r="J350" i="19"/>
  <c r="J350" i="16"/>
  <c r="J352" i="23"/>
  <c r="J352" i="16"/>
  <c r="J352" i="19"/>
  <c r="J354" i="23"/>
  <c r="J354" i="19"/>
  <c r="J354" i="16"/>
  <c r="J356" i="23"/>
  <c r="J356" i="16"/>
  <c r="J356" i="19"/>
  <c r="J358" i="23"/>
  <c r="J358" i="19"/>
  <c r="J358" i="16"/>
  <c r="J360" i="23"/>
  <c r="J360" i="16"/>
  <c r="J360" i="19"/>
  <c r="J362" i="23"/>
  <c r="J362" i="19"/>
  <c r="J362" i="16"/>
  <c r="J364" i="23"/>
  <c r="J364" i="16"/>
  <c r="J364" i="19"/>
  <c r="J366" i="23"/>
  <c r="J366" i="19"/>
  <c r="J366" i="16"/>
  <c r="J368" i="23"/>
  <c r="J368" i="16"/>
  <c r="J368" i="19"/>
  <c r="J370" i="23"/>
  <c r="J370" i="19"/>
  <c r="J370" i="16"/>
  <c r="J372" i="23"/>
  <c r="J372" i="16"/>
  <c r="J372" i="19"/>
  <c r="J374" i="23"/>
  <c r="J374" i="19"/>
  <c r="J374" i="16"/>
  <c r="J376" i="23"/>
  <c r="J376" i="16"/>
  <c r="J376" i="19"/>
  <c r="J379" i="23"/>
  <c r="J379" i="16"/>
  <c r="J379" i="19"/>
  <c r="J381" i="23"/>
  <c r="J381" i="19"/>
  <c r="J381" i="16"/>
  <c r="J383" i="23"/>
  <c r="J383" i="16"/>
  <c r="J383" i="19"/>
  <c r="J385" i="23"/>
  <c r="J385" i="19"/>
  <c r="J385" i="16"/>
  <c r="J387" i="23"/>
  <c r="J387" i="16"/>
  <c r="J387" i="19"/>
  <c r="J389" i="23"/>
  <c r="J389" i="19"/>
  <c r="J389" i="16"/>
  <c r="J391" i="23"/>
  <c r="J391" i="16"/>
  <c r="J391" i="19"/>
  <c r="J393" i="23"/>
  <c r="J393" i="19"/>
  <c r="J393" i="16"/>
  <c r="J395" i="23"/>
  <c r="J395" i="16"/>
  <c r="J395" i="19"/>
  <c r="J397" i="23"/>
  <c r="J397" i="19"/>
  <c r="J397" i="16"/>
  <c r="J399" i="23"/>
  <c r="J399" i="16"/>
  <c r="J399" i="19"/>
  <c r="J401" i="23"/>
  <c r="J401" i="19"/>
  <c r="J403" i="23"/>
  <c r="J403" i="19"/>
  <c r="J405" i="23"/>
  <c r="J405" i="19"/>
  <c r="J407" i="23"/>
  <c r="J407" i="19"/>
  <c r="J409" i="23"/>
  <c r="J409" i="19"/>
  <c r="J411" i="23"/>
  <c r="J411" i="19"/>
  <c r="J413" i="23"/>
  <c r="J413" i="19"/>
  <c r="J415" i="23"/>
  <c r="J415" i="19"/>
  <c r="J417" i="23"/>
  <c r="J417" i="19"/>
  <c r="J419" i="23"/>
  <c r="J419" i="19"/>
  <c r="J421" i="23"/>
  <c r="J421" i="19"/>
  <c r="J423" i="23"/>
  <c r="J423" i="19"/>
  <c r="J425" i="23"/>
  <c r="J425" i="19"/>
  <c r="J427" i="23"/>
  <c r="J427" i="19"/>
  <c r="J429" i="23"/>
  <c r="J429" i="19"/>
  <c r="J431" i="23"/>
  <c r="J431" i="19"/>
  <c r="J433" i="23"/>
  <c r="J433" i="19"/>
  <c r="J435" i="23"/>
  <c r="J435" i="19"/>
  <c r="J437" i="23"/>
  <c r="J437" i="19"/>
  <c r="J439" i="23"/>
  <c r="J439" i="19"/>
  <c r="J441" i="23"/>
  <c r="J441" i="19"/>
  <c r="J443" i="23"/>
  <c r="J443" i="19"/>
  <c r="J445" i="23"/>
  <c r="J445" i="19"/>
  <c r="J447" i="23"/>
  <c r="J447" i="19"/>
  <c r="J449" i="23"/>
  <c r="J449" i="19"/>
  <c r="J451" i="23"/>
  <c r="J451" i="19"/>
  <c r="J453" i="23"/>
  <c r="J453" i="19"/>
  <c r="J455" i="23"/>
  <c r="J455" i="19"/>
  <c r="J457" i="23"/>
  <c r="J457" i="19"/>
  <c r="J459" i="23"/>
  <c r="J459" i="19"/>
  <c r="J461" i="23"/>
  <c r="J461" i="19"/>
  <c r="J463" i="23"/>
  <c r="J463" i="19"/>
  <c r="J465" i="23"/>
  <c r="J465" i="19"/>
  <c r="J467" i="23"/>
  <c r="J467" i="19"/>
  <c r="J469" i="23"/>
  <c r="J469" i="19"/>
  <c r="J471" i="23"/>
  <c r="J471" i="19"/>
  <c r="J473" i="23"/>
  <c r="J473" i="19"/>
  <c r="J475" i="23"/>
  <c r="J475" i="19"/>
  <c r="J477" i="23"/>
  <c r="J477" i="19"/>
  <c r="J479" i="23"/>
  <c r="J479" i="19"/>
  <c r="J481" i="23"/>
  <c r="J481" i="19"/>
  <c r="J483" i="23"/>
  <c r="J483" i="19"/>
  <c r="J485" i="23"/>
  <c r="J485" i="19"/>
  <c r="J487" i="23"/>
  <c r="J487" i="19"/>
  <c r="J489" i="23"/>
  <c r="J489" i="19"/>
  <c r="J491" i="23"/>
  <c r="J491" i="19"/>
  <c r="J493" i="23"/>
  <c r="J493" i="19"/>
  <c r="J495" i="23"/>
  <c r="J495" i="19"/>
  <c r="J497" i="23"/>
  <c r="J497" i="19"/>
  <c r="J499" i="23"/>
  <c r="J499" i="19"/>
  <c r="J501" i="23"/>
  <c r="J501" i="19"/>
  <c r="J503" i="23"/>
  <c r="J503" i="19"/>
  <c r="J505" i="23"/>
  <c r="J505" i="19"/>
  <c r="J507" i="23"/>
  <c r="J507" i="19"/>
  <c r="J509" i="23"/>
  <c r="J509" i="19"/>
  <c r="J511" i="23"/>
  <c r="J511" i="19"/>
  <c r="J513" i="23"/>
  <c r="J513" i="19"/>
  <c r="J515" i="23"/>
  <c r="J515" i="19"/>
  <c r="J517" i="23"/>
  <c r="J517" i="19"/>
  <c r="J519" i="23"/>
  <c r="J519" i="19"/>
  <c r="J521" i="23"/>
  <c r="J521" i="19"/>
  <c r="J523" i="23"/>
  <c r="J523" i="19"/>
  <c r="J525" i="23"/>
  <c r="J525" i="19"/>
  <c r="J527" i="23"/>
  <c r="J527" i="19"/>
  <c r="J529" i="23"/>
  <c r="J529" i="19"/>
  <c r="J531" i="23"/>
  <c r="J531" i="19"/>
  <c r="J533" i="23"/>
  <c r="J533" i="19"/>
  <c r="J535" i="23"/>
  <c r="J535" i="19"/>
  <c r="J537" i="23"/>
  <c r="J537" i="19"/>
  <c r="J539" i="23"/>
  <c r="J539" i="19"/>
  <c r="J541" i="23"/>
  <c r="J541" i="19"/>
  <c r="J543" i="23"/>
  <c r="J543" i="19"/>
  <c r="J27" i="20"/>
  <c r="J29" i="20"/>
  <c r="J31" i="20"/>
  <c r="J28" i="20"/>
  <c r="J30" i="20"/>
  <c r="J33" i="20"/>
  <c r="J35" i="20"/>
  <c r="J37" i="20"/>
  <c r="J39" i="20"/>
  <c r="J41" i="20"/>
  <c r="J43" i="20"/>
  <c r="J45" i="20"/>
  <c r="J47" i="20"/>
  <c r="J49" i="20"/>
  <c r="J51" i="20"/>
  <c r="J53" i="20"/>
  <c r="J55" i="20"/>
  <c r="J57" i="20"/>
  <c r="J59" i="20"/>
  <c r="J61" i="20"/>
  <c r="J63" i="20"/>
  <c r="J65" i="20"/>
  <c r="J67" i="20"/>
  <c r="J69" i="20"/>
  <c r="J71" i="20"/>
  <c r="J73" i="20"/>
  <c r="J75" i="20"/>
  <c r="J77" i="20"/>
  <c r="J79" i="20"/>
  <c r="J81" i="20"/>
  <c r="J83" i="20"/>
  <c r="J85" i="20"/>
  <c r="J87" i="20"/>
  <c r="J89" i="20"/>
  <c r="J91" i="20"/>
  <c r="J93" i="20"/>
  <c r="J95" i="20"/>
  <c r="J97" i="20"/>
  <c r="J99" i="20"/>
  <c r="J101" i="20"/>
  <c r="J103" i="20"/>
  <c r="J105" i="20"/>
  <c r="J107" i="20"/>
  <c r="J109" i="20"/>
  <c r="J111" i="20"/>
  <c r="J113" i="20"/>
  <c r="J115" i="20"/>
  <c r="J117" i="20"/>
  <c r="J119" i="20"/>
  <c r="J121" i="20"/>
  <c r="J123" i="20"/>
  <c r="J125" i="20"/>
  <c r="J127" i="20"/>
  <c r="J129" i="20"/>
  <c r="J131" i="20"/>
  <c r="J133" i="20"/>
  <c r="J135" i="20"/>
  <c r="J137" i="20"/>
  <c r="J139" i="20"/>
  <c r="J141" i="20"/>
  <c r="J143" i="20"/>
  <c r="J145" i="20"/>
  <c r="J147" i="20"/>
  <c r="J149" i="20"/>
  <c r="J151" i="20"/>
  <c r="J153" i="20"/>
  <c r="J155" i="20"/>
  <c r="J157" i="20"/>
  <c r="J159" i="20"/>
  <c r="J161" i="20"/>
  <c r="J163" i="20"/>
  <c r="J165" i="20"/>
  <c r="J167" i="20"/>
  <c r="J169" i="20"/>
  <c r="J171" i="20"/>
  <c r="J173" i="20"/>
  <c r="J175" i="20"/>
  <c r="J177" i="20"/>
  <c r="J179" i="20"/>
  <c r="J181" i="20"/>
  <c r="J183" i="20"/>
  <c r="J185" i="20"/>
  <c r="J187" i="20"/>
  <c r="J189" i="20"/>
  <c r="J191" i="20"/>
  <c r="J193" i="20"/>
  <c r="J195" i="20"/>
  <c r="J197" i="20"/>
  <c r="J199" i="20"/>
  <c r="J201" i="20"/>
  <c r="J203" i="20"/>
  <c r="J205" i="20"/>
  <c r="J207" i="20"/>
  <c r="J209" i="20"/>
  <c r="J211" i="20"/>
  <c r="J213" i="20"/>
  <c r="J215" i="20"/>
  <c r="J217" i="20"/>
  <c r="J219" i="20"/>
  <c r="J221" i="20"/>
  <c r="J223" i="20"/>
  <c r="J225" i="20"/>
  <c r="J227" i="20"/>
  <c r="J229" i="20"/>
  <c r="J231" i="20"/>
  <c r="J233" i="20"/>
  <c r="J235" i="20"/>
  <c r="J237" i="20"/>
  <c r="J239" i="20"/>
  <c r="J241" i="20"/>
  <c r="J243" i="20"/>
  <c r="J245" i="20"/>
  <c r="J247" i="20"/>
  <c r="J249" i="20"/>
  <c r="J251" i="20"/>
  <c r="J253" i="20"/>
  <c r="J255" i="20"/>
  <c r="J257" i="20"/>
  <c r="J259" i="20"/>
  <c r="J261" i="20"/>
  <c r="J263" i="20"/>
  <c r="J265" i="20"/>
  <c r="J267" i="20"/>
  <c r="J269" i="20"/>
  <c r="J271" i="20"/>
  <c r="J273" i="20"/>
  <c r="J275" i="20"/>
  <c r="J277" i="20"/>
  <c r="J279" i="20"/>
  <c r="J281" i="20"/>
  <c r="J283" i="20"/>
  <c r="J285" i="20"/>
  <c r="J287" i="20"/>
  <c r="J289" i="20"/>
  <c r="J291" i="20"/>
  <c r="J293" i="20"/>
  <c r="J295" i="20"/>
  <c r="J297" i="20"/>
  <c r="J299" i="20"/>
  <c r="J301" i="20"/>
  <c r="J303" i="20"/>
  <c r="J305" i="20"/>
  <c r="J307" i="20"/>
  <c r="J309" i="20"/>
  <c r="J311" i="20"/>
  <c r="J313" i="20"/>
  <c r="J315" i="20"/>
  <c r="J317" i="20"/>
  <c r="J319" i="20"/>
  <c r="J321" i="20"/>
  <c r="J323" i="20"/>
  <c r="J325" i="20"/>
  <c r="J327" i="20"/>
  <c r="J329" i="20"/>
  <c r="J331" i="20"/>
  <c r="J333" i="20"/>
  <c r="J335" i="20"/>
  <c r="J337" i="20"/>
  <c r="J339" i="20"/>
  <c r="J341" i="20"/>
  <c r="J343" i="20"/>
  <c r="J345" i="20"/>
  <c r="J347" i="20"/>
  <c r="J349" i="20"/>
  <c r="J351" i="20"/>
  <c r="J353" i="20"/>
  <c r="J355" i="20"/>
  <c r="J357" i="20"/>
  <c r="J359" i="20"/>
  <c r="J361" i="20"/>
  <c r="J363" i="20"/>
  <c r="J365" i="20"/>
  <c r="J367" i="20"/>
  <c r="J369" i="20"/>
  <c r="J371" i="20"/>
  <c r="J373" i="20"/>
  <c r="J375" i="20"/>
  <c r="J378" i="20"/>
  <c r="J380" i="20"/>
  <c r="J382" i="20"/>
  <c r="J384" i="20"/>
  <c r="J386" i="20"/>
  <c r="J388" i="20"/>
  <c r="J390" i="20"/>
  <c r="J392" i="20"/>
  <c r="J394" i="20"/>
  <c r="J396" i="20"/>
  <c r="J398" i="20"/>
  <c r="J400" i="20"/>
  <c r="J402" i="20"/>
  <c r="J402" i="16"/>
  <c r="J404" i="20"/>
  <c r="J404" i="16"/>
  <c r="J406" i="20"/>
  <c r="J406" i="16"/>
  <c r="J408" i="20"/>
  <c r="J408" i="16"/>
  <c r="J410" i="20"/>
  <c r="J410" i="16"/>
  <c r="J412" i="20"/>
  <c r="J412" i="16"/>
  <c r="J414" i="20"/>
  <c r="J414" i="16"/>
  <c r="J416" i="20"/>
  <c r="J416" i="16"/>
  <c r="J418" i="20"/>
  <c r="J418" i="16"/>
  <c r="J420" i="20"/>
  <c r="J420" i="16"/>
  <c r="J422" i="20"/>
  <c r="J422" i="16"/>
  <c r="J424" i="20"/>
  <c r="J424" i="16"/>
  <c r="J426" i="20"/>
  <c r="J426" i="16"/>
  <c r="J428" i="20"/>
  <c r="J428" i="16"/>
  <c r="J430" i="20"/>
  <c r="J430" i="16"/>
  <c r="J432" i="20"/>
  <c r="J432" i="16"/>
  <c r="J434" i="20"/>
  <c r="J434" i="16"/>
  <c r="J436" i="20"/>
  <c r="J436" i="16"/>
  <c r="J438" i="20"/>
  <c r="J438" i="16"/>
  <c r="J440" i="20"/>
  <c r="J440" i="16"/>
  <c r="J442" i="20"/>
  <c r="J442" i="16"/>
  <c r="J444" i="20"/>
  <c r="J444" i="16"/>
  <c r="J446" i="20"/>
  <c r="J446" i="16"/>
  <c r="J448" i="20"/>
  <c r="J448" i="16"/>
  <c r="J450" i="20"/>
  <c r="J450" i="16"/>
  <c r="J452" i="20"/>
  <c r="J452" i="16"/>
  <c r="J454" i="20"/>
  <c r="J454" i="16"/>
  <c r="J456" i="20"/>
  <c r="J456" i="16"/>
  <c r="J458" i="20"/>
  <c r="J458" i="16"/>
  <c r="J460" i="20"/>
  <c r="J460" i="16"/>
  <c r="J462" i="20"/>
  <c r="J462" i="16"/>
  <c r="J464" i="20"/>
  <c r="J464" i="16"/>
  <c r="J466" i="20"/>
  <c r="J466" i="16"/>
  <c r="J468" i="20"/>
  <c r="J468" i="16"/>
  <c r="J470" i="20"/>
  <c r="J470" i="16"/>
  <c r="J472" i="20"/>
  <c r="J472" i="16"/>
  <c r="J474" i="20"/>
  <c r="J474" i="16"/>
  <c r="J476" i="20"/>
  <c r="J476" i="16"/>
  <c r="J478" i="20"/>
  <c r="J478" i="16"/>
  <c r="J480" i="20"/>
  <c r="J480" i="16"/>
  <c r="J482" i="20"/>
  <c r="J482" i="16"/>
  <c r="J484" i="20"/>
  <c r="J484" i="16"/>
  <c r="J486" i="20"/>
  <c r="J486" i="16"/>
  <c r="J488" i="20"/>
  <c r="J488" i="16"/>
  <c r="J490" i="20"/>
  <c r="J490" i="16"/>
  <c r="J492" i="20"/>
  <c r="J492" i="16"/>
  <c r="J494" i="20"/>
  <c r="J494" i="16"/>
  <c r="J496" i="20"/>
  <c r="J496" i="16"/>
  <c r="J498" i="20"/>
  <c r="J498" i="16"/>
  <c r="J500" i="20"/>
  <c r="J500" i="16"/>
  <c r="J502" i="20"/>
  <c r="J502" i="16"/>
  <c r="J504" i="20"/>
  <c r="J504" i="16"/>
  <c r="J506" i="20"/>
  <c r="J506" i="16"/>
  <c r="J508" i="20"/>
  <c r="J508" i="16"/>
  <c r="J510" i="20"/>
  <c r="J510" i="16"/>
  <c r="J512" i="20"/>
  <c r="J512" i="16"/>
  <c r="J514" i="20"/>
  <c r="J514" i="16"/>
  <c r="J516" i="20"/>
  <c r="J516" i="16"/>
  <c r="J518" i="20"/>
  <c r="J518" i="16"/>
  <c r="J520" i="20"/>
  <c r="J520" i="16"/>
  <c r="J522" i="20"/>
  <c r="J522" i="16"/>
  <c r="J524" i="20"/>
  <c r="J524" i="16"/>
  <c r="J526" i="20"/>
  <c r="J526" i="16"/>
  <c r="J528" i="20"/>
  <c r="J528" i="16"/>
  <c r="J530" i="20"/>
  <c r="J530" i="16"/>
  <c r="J532" i="20"/>
  <c r="J532" i="16"/>
  <c r="J534" i="20"/>
  <c r="J534" i="16"/>
  <c r="J536" i="20"/>
  <c r="J536" i="16"/>
  <c r="J538" i="20"/>
  <c r="J538" i="16"/>
  <c r="J540" i="20"/>
  <c r="J540" i="16"/>
  <c r="J542" i="20"/>
  <c r="J542" i="16"/>
  <c r="J32" i="20"/>
  <c r="J34" i="20"/>
  <c r="J36" i="20"/>
  <c r="J38" i="20"/>
  <c r="J40" i="20"/>
  <c r="J42" i="20"/>
  <c r="J44" i="20"/>
  <c r="J46" i="20"/>
  <c r="J48" i="20"/>
  <c r="J50" i="20"/>
  <c r="J52" i="20"/>
  <c r="J54" i="20"/>
  <c r="J56" i="20"/>
  <c r="J58" i="20"/>
  <c r="J60" i="20"/>
  <c r="J62" i="20"/>
  <c r="J64" i="20"/>
  <c r="J66" i="20"/>
  <c r="J68" i="20"/>
  <c r="J70" i="20"/>
  <c r="J72" i="20"/>
  <c r="J74" i="20"/>
  <c r="J76" i="20"/>
  <c r="J78" i="20"/>
  <c r="J80" i="20"/>
  <c r="J82" i="20"/>
  <c r="J84" i="20"/>
  <c r="J86" i="20"/>
  <c r="J88" i="20"/>
  <c r="J90" i="20"/>
  <c r="J92" i="20"/>
  <c r="J94" i="20"/>
  <c r="J96" i="20"/>
  <c r="J98" i="20"/>
  <c r="J100" i="20"/>
  <c r="J102" i="20"/>
  <c r="J104" i="20"/>
  <c r="J106" i="20"/>
  <c r="J108" i="20"/>
  <c r="J110" i="20"/>
  <c r="J112" i="20"/>
  <c r="J114" i="20"/>
  <c r="J116" i="20"/>
  <c r="J118" i="20"/>
  <c r="J120" i="20"/>
  <c r="J122" i="20"/>
  <c r="J124" i="20"/>
  <c r="J126" i="20"/>
  <c r="J128" i="20"/>
  <c r="J130" i="20"/>
  <c r="J132" i="20"/>
  <c r="J134" i="20"/>
  <c r="J136" i="20"/>
  <c r="J138" i="20"/>
  <c r="J140" i="20"/>
  <c r="J142" i="20"/>
  <c r="J144" i="20"/>
  <c r="J146" i="20"/>
  <c r="J148" i="20"/>
  <c r="J150" i="20"/>
  <c r="J152" i="20"/>
  <c r="J154" i="20"/>
  <c r="J156" i="20"/>
  <c r="J158" i="20"/>
  <c r="J160" i="20"/>
  <c r="J162" i="20"/>
  <c r="J164" i="20"/>
  <c r="J166" i="20"/>
  <c r="J168" i="20"/>
  <c r="J170" i="20"/>
  <c r="J172" i="20"/>
  <c r="J174" i="20"/>
  <c r="J176" i="20"/>
  <c r="J178" i="20"/>
  <c r="J180" i="20"/>
  <c r="J182" i="20"/>
  <c r="J184" i="20"/>
  <c r="J186" i="20"/>
  <c r="J188" i="20"/>
  <c r="J190" i="20"/>
  <c r="J192" i="20"/>
  <c r="J194" i="20"/>
  <c r="J196" i="20"/>
  <c r="J198" i="20"/>
  <c r="J200" i="20"/>
  <c r="J202" i="20"/>
  <c r="J204" i="20"/>
  <c r="J206" i="20"/>
  <c r="J208" i="20"/>
  <c r="J210" i="20"/>
  <c r="J212" i="20"/>
  <c r="J214" i="20"/>
  <c r="J216" i="20"/>
  <c r="J218" i="20"/>
  <c r="J220" i="20"/>
  <c r="J222" i="20"/>
  <c r="J224" i="20"/>
  <c r="J226" i="20"/>
  <c r="J228" i="20"/>
  <c r="J230" i="20"/>
  <c r="J232" i="20"/>
  <c r="J234" i="20"/>
  <c r="J236" i="20"/>
  <c r="J238" i="20"/>
  <c r="J240" i="20"/>
  <c r="J242" i="20"/>
  <c r="J244" i="20"/>
  <c r="J246" i="20"/>
  <c r="J248" i="20"/>
  <c r="J250" i="20"/>
  <c r="J252" i="20"/>
  <c r="J254" i="20"/>
  <c r="J256" i="20"/>
  <c r="J258" i="20"/>
  <c r="J260" i="20"/>
  <c r="J262" i="20"/>
  <c r="J264" i="20"/>
  <c r="J266" i="20"/>
  <c r="J268" i="20"/>
  <c r="J270" i="20"/>
  <c r="J272" i="20"/>
  <c r="J274" i="20"/>
  <c r="J276" i="20"/>
  <c r="J278" i="20"/>
  <c r="J280" i="20"/>
  <c r="J282" i="20"/>
  <c r="J284" i="20"/>
  <c r="J286" i="20"/>
  <c r="J288" i="20"/>
  <c r="J290" i="20"/>
  <c r="J292" i="20"/>
  <c r="J294" i="20"/>
  <c r="J296" i="20"/>
  <c r="J298" i="20"/>
  <c r="J300" i="20"/>
  <c r="J302" i="20"/>
  <c r="J304" i="20"/>
  <c r="J306" i="20"/>
  <c r="J308" i="20"/>
  <c r="J310" i="20"/>
  <c r="J312" i="20"/>
  <c r="J314" i="20"/>
  <c r="J316" i="20"/>
  <c r="J318" i="20"/>
  <c r="J320" i="20"/>
  <c r="J322" i="20"/>
  <c r="J324" i="20"/>
  <c r="J326" i="20"/>
  <c r="J328" i="20"/>
  <c r="J330" i="20"/>
  <c r="J332" i="20"/>
  <c r="J334" i="20"/>
  <c r="J336" i="20"/>
  <c r="J338" i="20"/>
  <c r="J340" i="20"/>
  <c r="J342" i="20"/>
  <c r="J344" i="20"/>
  <c r="J346" i="20"/>
  <c r="J348" i="20"/>
  <c r="J350" i="20"/>
  <c r="J352" i="20"/>
  <c r="J354" i="20"/>
  <c r="J356" i="20"/>
  <c r="J358" i="20"/>
  <c r="J360" i="20"/>
  <c r="J362" i="20"/>
  <c r="J364" i="20"/>
  <c r="J366" i="20"/>
  <c r="J368" i="20"/>
  <c r="J370" i="20"/>
  <c r="J372" i="20"/>
  <c r="J374" i="20"/>
  <c r="J376" i="20"/>
  <c r="J379" i="20"/>
  <c r="J381" i="20"/>
  <c r="J383" i="20"/>
  <c r="J385" i="20"/>
  <c r="J387" i="20"/>
  <c r="J389" i="20"/>
  <c r="J391" i="20"/>
  <c r="J393" i="20"/>
  <c r="J395" i="20"/>
  <c r="J397" i="20"/>
  <c r="J399" i="20"/>
  <c r="J401" i="20"/>
  <c r="J401" i="16"/>
  <c r="J403" i="20"/>
  <c r="J403" i="16"/>
  <c r="J405" i="20"/>
  <c r="J405" i="16"/>
  <c r="J407" i="20"/>
  <c r="J407" i="16"/>
  <c r="J409" i="20"/>
  <c r="J409" i="16"/>
  <c r="J411" i="20"/>
  <c r="J411" i="16"/>
  <c r="J413" i="20"/>
  <c r="J413" i="16"/>
  <c r="J415" i="20"/>
  <c r="J415" i="16"/>
  <c r="J417" i="20"/>
  <c r="J417" i="16"/>
  <c r="J419" i="20"/>
  <c r="J419" i="16"/>
  <c r="J421" i="20"/>
  <c r="J421" i="16"/>
  <c r="J423" i="20"/>
  <c r="J423" i="16"/>
  <c r="J425" i="20"/>
  <c r="J425" i="16"/>
  <c r="J427" i="20"/>
  <c r="J427" i="16"/>
  <c r="J429" i="20"/>
  <c r="J429" i="16"/>
  <c r="J431" i="20"/>
  <c r="J431" i="16"/>
  <c r="J433" i="20"/>
  <c r="J433" i="16"/>
  <c r="J435" i="20"/>
  <c r="J435" i="16"/>
  <c r="J437" i="20"/>
  <c r="J437" i="16"/>
  <c r="J439" i="20"/>
  <c r="J439" i="16"/>
  <c r="J441" i="20"/>
  <c r="J441" i="16"/>
  <c r="J443" i="20"/>
  <c r="J443" i="16"/>
  <c r="J445" i="20"/>
  <c r="J445" i="16"/>
  <c r="J447" i="20"/>
  <c r="J447" i="16"/>
  <c r="J449" i="20"/>
  <c r="J449" i="16"/>
  <c r="J451" i="20"/>
  <c r="J451" i="16"/>
  <c r="J453" i="20"/>
  <c r="J453" i="16"/>
  <c r="J455" i="20"/>
  <c r="J455" i="16"/>
  <c r="J457" i="20"/>
  <c r="J457" i="16"/>
  <c r="J459" i="20"/>
  <c r="J459" i="16"/>
  <c r="J461" i="20"/>
  <c r="J461" i="16"/>
  <c r="J463" i="20"/>
  <c r="J463" i="16"/>
  <c r="J465" i="20"/>
  <c r="J465" i="16"/>
  <c r="J467" i="20"/>
  <c r="J467" i="16"/>
  <c r="J469" i="20"/>
  <c r="J469" i="16"/>
  <c r="J471" i="20"/>
  <c r="J471" i="16"/>
  <c r="J473" i="20"/>
  <c r="J473" i="16"/>
  <c r="J475" i="20"/>
  <c r="J475" i="16"/>
  <c r="J477" i="20"/>
  <c r="J477" i="16"/>
  <c r="J479" i="20"/>
  <c r="J479" i="16"/>
  <c r="J481" i="20"/>
  <c r="J481" i="16"/>
  <c r="J483" i="20"/>
  <c r="J483" i="16"/>
  <c r="J485" i="20"/>
  <c r="J485" i="16"/>
  <c r="J487" i="20"/>
  <c r="J487" i="16"/>
  <c r="J489" i="20"/>
  <c r="J489" i="16"/>
  <c r="J491" i="20"/>
  <c r="J491" i="16"/>
  <c r="J493" i="20"/>
  <c r="J493" i="16"/>
  <c r="J495" i="20"/>
  <c r="J495" i="16"/>
  <c r="J497" i="20"/>
  <c r="J497" i="16"/>
  <c r="J499" i="20"/>
  <c r="J499" i="16"/>
  <c r="J501" i="20"/>
  <c r="J501" i="16"/>
  <c r="J503" i="20"/>
  <c r="J503" i="16"/>
  <c r="J505" i="20"/>
  <c r="J505" i="16"/>
  <c r="J507" i="20"/>
  <c r="J507" i="16"/>
  <c r="J509" i="20"/>
  <c r="J509" i="16"/>
  <c r="J511" i="20"/>
  <c r="J511" i="16"/>
  <c r="J513" i="20"/>
  <c r="J513" i="16"/>
  <c r="J515" i="20"/>
  <c r="J515" i="16"/>
  <c r="J517" i="20"/>
  <c r="J517" i="16"/>
  <c r="J519" i="20"/>
  <c r="J519" i="16"/>
  <c r="J521" i="20"/>
  <c r="J521" i="16"/>
  <c r="J523" i="20"/>
  <c r="J523" i="16"/>
  <c r="J525" i="20"/>
  <c r="J525" i="16"/>
  <c r="J527" i="20"/>
  <c r="J527" i="16"/>
  <c r="J529" i="20"/>
  <c r="J529" i="16"/>
  <c r="J531" i="20"/>
  <c r="J531" i="16"/>
  <c r="J533" i="20"/>
  <c r="J533" i="16"/>
  <c r="J535" i="20"/>
  <c r="J535" i="16"/>
  <c r="J537" i="20"/>
  <c r="J537" i="16"/>
  <c r="J539" i="20"/>
  <c r="J539" i="16"/>
  <c r="J541" i="20"/>
  <c r="J541" i="16"/>
  <c r="J543" i="20"/>
  <c r="J543" i="16"/>
  <c r="D110" i="26"/>
  <c r="D126" i="26"/>
  <c r="D190" i="26"/>
  <c r="D194" i="26"/>
  <c r="D202" i="26"/>
  <c r="D214" i="26"/>
  <c r="D282" i="26"/>
  <c r="D270" i="26" l="1"/>
  <c r="D352" i="26"/>
  <c r="D288" i="26"/>
  <c r="D216" i="26"/>
  <c r="D192" i="26"/>
  <c r="D354" i="26"/>
  <c r="D311" i="26"/>
  <c r="D179" i="26"/>
  <c r="D155" i="26"/>
  <c r="D91" i="26"/>
  <c r="D356" i="26"/>
  <c r="D324" i="26"/>
  <c r="D268" i="26"/>
  <c r="D248" i="26"/>
  <c r="D176" i="26"/>
  <c r="D140" i="26"/>
  <c r="D124" i="26"/>
  <c r="D108" i="26"/>
  <c r="D338" i="26"/>
  <c r="D326" i="26"/>
  <c r="D49" i="26"/>
  <c r="D32" i="26"/>
  <c r="D165" i="26"/>
  <c r="D145" i="26"/>
  <c r="D125" i="26"/>
  <c r="D109" i="26"/>
  <c r="D542" i="26"/>
  <c r="D539" i="26"/>
  <c r="D470" i="26"/>
  <c r="D446" i="26"/>
  <c r="D531" i="26"/>
  <c r="D523" i="26"/>
  <c r="D515" i="26"/>
  <c r="D507" i="26"/>
  <c r="D499" i="26"/>
  <c r="D491" i="26"/>
  <c r="D483" i="26"/>
  <c r="D475" i="26"/>
  <c r="D471" i="26"/>
  <c r="D463" i="26"/>
  <c r="D459" i="26"/>
  <c r="D451" i="26"/>
  <c r="D435" i="26"/>
  <c r="D427" i="26"/>
  <c r="D419" i="26"/>
  <c r="D415" i="26"/>
  <c r="D540" i="26"/>
  <c r="D512" i="26"/>
  <c r="D504" i="26"/>
  <c r="D480" i="26"/>
  <c r="D472" i="26"/>
  <c r="D468" i="26"/>
  <c r="D448" i="26"/>
  <c r="D440" i="26"/>
  <c r="D432" i="26"/>
  <c r="D416" i="26"/>
  <c r="D408" i="26"/>
  <c r="D400" i="26"/>
  <c r="D392" i="26"/>
  <c r="D384" i="26"/>
  <c r="D411" i="26"/>
  <c r="D403" i="26"/>
  <c r="D395" i="26"/>
  <c r="D391" i="26"/>
  <c r="D383" i="26"/>
  <c r="D434" i="26"/>
  <c r="D426" i="26"/>
  <c r="D422" i="26"/>
  <c r="D418" i="26"/>
  <c r="D410" i="26"/>
  <c r="D402" i="26"/>
  <c r="D394" i="26"/>
  <c r="D386" i="26"/>
  <c r="D378" i="26"/>
  <c r="D541" i="26"/>
  <c r="D533" i="26"/>
  <c r="D529" i="26"/>
  <c r="D525" i="26"/>
  <c r="D521" i="26"/>
  <c r="D517" i="26"/>
  <c r="D509" i="26"/>
  <c r="D505" i="26"/>
  <c r="D501" i="26"/>
  <c r="D497" i="26"/>
  <c r="D493" i="26"/>
  <c r="D485" i="26"/>
  <c r="D481" i="26"/>
  <c r="D477" i="26"/>
  <c r="D465" i="26"/>
  <c r="D461" i="26"/>
  <c r="D457" i="26"/>
  <c r="D453" i="26"/>
  <c r="D449" i="26"/>
  <c r="D445" i="26"/>
  <c r="D441" i="26"/>
  <c r="D433" i="26"/>
  <c r="D425" i="26"/>
  <c r="D421" i="26"/>
  <c r="D417" i="26"/>
  <c r="D409" i="26"/>
  <c r="D405" i="26"/>
  <c r="D401" i="26"/>
  <c r="D397" i="26"/>
  <c r="D389" i="26"/>
  <c r="D385" i="26"/>
  <c r="D381" i="26"/>
  <c r="D377" i="26"/>
  <c r="D537" i="26"/>
  <c r="D513" i="26"/>
  <c r="D489" i="26"/>
  <c r="D473" i="26"/>
  <c r="D469" i="26"/>
  <c r="D437" i="26"/>
  <c r="D429" i="26"/>
  <c r="D413" i="26"/>
  <c r="D393" i="26"/>
  <c r="D538" i="26"/>
  <c r="D534" i="26"/>
  <c r="D530" i="26"/>
  <c r="D526" i="26"/>
  <c r="D522" i="26"/>
  <c r="D518" i="26"/>
  <c r="D514" i="26"/>
  <c r="D510" i="26"/>
  <c r="D506" i="26"/>
  <c r="D502" i="26"/>
  <c r="D498" i="26"/>
  <c r="D494" i="26"/>
  <c r="D490" i="26"/>
  <c r="D486" i="26"/>
  <c r="D482" i="26"/>
  <c r="D478" i="26"/>
  <c r="D474" i="26"/>
  <c r="D466" i="26"/>
  <c r="D462" i="26"/>
  <c r="D458" i="26"/>
  <c r="D454" i="26"/>
  <c r="D450" i="26"/>
  <c r="D442" i="26"/>
  <c r="D438" i="26"/>
  <c r="D430" i="26"/>
  <c r="D414" i="26"/>
  <c r="D406" i="26"/>
  <c r="D398" i="26"/>
  <c r="D390" i="26"/>
  <c r="D382" i="26"/>
  <c r="D536" i="26"/>
  <c r="D532" i="26"/>
  <c r="D528" i="26"/>
  <c r="D524" i="26"/>
  <c r="D520" i="26"/>
  <c r="D516" i="26"/>
  <c r="D508" i="26"/>
  <c r="D500" i="26"/>
  <c r="D496" i="26"/>
  <c r="D492" i="26"/>
  <c r="D488" i="26"/>
  <c r="D484" i="26"/>
  <c r="D476" i="26"/>
  <c r="D464" i="26"/>
  <c r="D460" i="26"/>
  <c r="D456" i="26"/>
  <c r="D452" i="26"/>
  <c r="D444" i="26"/>
  <c r="D436" i="26"/>
  <c r="D428" i="26"/>
  <c r="D424" i="26"/>
  <c r="D420" i="26"/>
  <c r="D412" i="26"/>
  <c r="D404" i="26"/>
  <c r="D396" i="26"/>
  <c r="D388" i="26"/>
  <c r="D380" i="26"/>
  <c r="D375" i="26"/>
  <c r="D535" i="26"/>
  <c r="D527" i="26"/>
  <c r="D519" i="26"/>
  <c r="D511" i="26"/>
  <c r="D503" i="26"/>
  <c r="D495" i="26"/>
  <c r="D487" i="26"/>
  <c r="D479" i="26"/>
  <c r="D467" i="26"/>
  <c r="D455" i="26"/>
  <c r="D447" i="26"/>
  <c r="D443" i="26"/>
  <c r="D439" i="26"/>
  <c r="D431" i="26"/>
  <c r="D423" i="26"/>
  <c r="D407" i="26"/>
  <c r="D399" i="26"/>
  <c r="D387" i="26"/>
  <c r="D379" i="26"/>
  <c r="D120" i="26"/>
  <c r="D57" i="26"/>
  <c r="D60" i="26"/>
  <c r="D133" i="26"/>
  <c r="D101" i="26"/>
  <c r="D343" i="26"/>
  <c r="D89" i="26"/>
  <c r="D117" i="26"/>
  <c r="D191" i="26"/>
  <c r="D65" i="26"/>
  <c r="D364" i="26"/>
  <c r="D358" i="26"/>
  <c r="D314" i="26"/>
  <c r="D334" i="26"/>
  <c r="D321" i="26"/>
  <c r="D308" i="26"/>
  <c r="D359" i="26"/>
  <c r="D329" i="26"/>
  <c r="D315" i="26"/>
  <c r="D301" i="26"/>
  <c r="D136" i="26"/>
  <c r="D174" i="26"/>
  <c r="D184" i="26"/>
  <c r="D274" i="26"/>
  <c r="D199" i="26"/>
  <c r="D183" i="26"/>
  <c r="D284" i="26"/>
  <c r="D226" i="26"/>
  <c r="D256" i="26"/>
  <c r="D235" i="26"/>
  <c r="D182" i="26"/>
  <c r="D219" i="26"/>
  <c r="D134" i="26"/>
  <c r="D87" i="26"/>
  <c r="D66" i="26"/>
  <c r="D163" i="26"/>
  <c r="D148" i="26"/>
  <c r="D81" i="26"/>
  <c r="D73" i="26"/>
  <c r="D296" i="26"/>
  <c r="D241" i="26"/>
  <c r="D224" i="26"/>
  <c r="D166" i="26"/>
  <c r="D102" i="26"/>
  <c r="D289" i="26"/>
  <c r="D72" i="26"/>
  <c r="D349" i="26"/>
  <c r="D58" i="26"/>
  <c r="D283" i="26"/>
  <c r="D141" i="26"/>
  <c r="D279" i="26"/>
  <c r="D80" i="26"/>
  <c r="D95" i="26"/>
  <c r="D92" i="26"/>
  <c r="D171" i="26"/>
  <c r="D164" i="26"/>
  <c r="D93" i="26"/>
  <c r="D85" i="26"/>
  <c r="D348" i="26"/>
  <c r="D230" i="26"/>
  <c r="D198" i="26"/>
  <c r="D328" i="26"/>
  <c r="D300" i="26"/>
  <c r="D228" i="26"/>
  <c r="D211" i="26"/>
  <c r="D269" i="26"/>
  <c r="D225" i="26"/>
  <c r="D177" i="26"/>
  <c r="D168" i="26"/>
  <c r="D152" i="26"/>
  <c r="D104" i="26"/>
  <c r="D295" i="26"/>
  <c r="D181" i="26"/>
  <c r="D88" i="26"/>
  <c r="D123" i="26"/>
  <c r="D41" i="26"/>
  <c r="D278" i="26"/>
  <c r="D254" i="26"/>
  <c r="D245" i="26"/>
  <c r="D196" i="26"/>
  <c r="D169" i="26"/>
  <c r="D154" i="26"/>
  <c r="D114" i="26"/>
  <c r="D369" i="26"/>
  <c r="D344" i="26"/>
  <c r="D86" i="26"/>
  <c r="D366" i="26"/>
  <c r="D292" i="26"/>
  <c r="D162" i="26"/>
  <c r="D62" i="26"/>
  <c r="D261" i="26"/>
  <c r="D374" i="26"/>
  <c r="D353" i="26"/>
  <c r="D94" i="26"/>
  <c r="D31" i="26"/>
  <c r="D346" i="26"/>
  <c r="D138" i="26"/>
  <c r="D122" i="26"/>
  <c r="D106" i="26"/>
  <c r="D153" i="26"/>
  <c r="D244" i="26"/>
  <c r="D251" i="26"/>
  <c r="D237" i="26"/>
  <c r="D365" i="26"/>
  <c r="D170" i="26"/>
  <c r="D345" i="26"/>
  <c r="D147" i="26"/>
  <c r="D257" i="26"/>
  <c r="D212" i="26"/>
  <c r="D79" i="26"/>
  <c r="D71" i="26"/>
  <c r="D64" i="26"/>
  <c r="D262" i="26"/>
  <c r="D223" i="26"/>
  <c r="D132" i="26"/>
  <c r="D116" i="26"/>
  <c r="D100" i="26"/>
  <c r="D56" i="26"/>
  <c r="D156" i="26"/>
  <c r="D210" i="26"/>
  <c r="D310" i="26"/>
  <c r="D323" i="26"/>
  <c r="D336" i="26"/>
  <c r="D273" i="26"/>
  <c r="D139" i="26"/>
  <c r="D291" i="26"/>
  <c r="D213" i="26"/>
  <c r="D271" i="26"/>
  <c r="D258" i="26"/>
  <c r="D246" i="26"/>
  <c r="D233" i="26"/>
  <c r="D220" i="26"/>
  <c r="D207" i="26"/>
  <c r="D193" i="26"/>
  <c r="D150" i="26"/>
  <c r="D135" i="26"/>
  <c r="D119" i="26"/>
  <c r="D103" i="26"/>
  <c r="D209" i="26"/>
  <c r="D82" i="26"/>
  <c r="D74" i="26"/>
  <c r="D59" i="26"/>
  <c r="D186" i="26"/>
  <c r="D250" i="26"/>
  <c r="D236" i="26"/>
  <c r="D205" i="26"/>
  <c r="D188" i="26"/>
  <c r="D173" i="26"/>
  <c r="D143" i="26"/>
  <c r="D112" i="26"/>
  <c r="D67" i="26"/>
  <c r="D45" i="26"/>
  <c r="D335" i="26"/>
  <c r="D322" i="26"/>
  <c r="D309" i="26"/>
  <c r="D53" i="26"/>
  <c r="D37" i="26"/>
  <c r="D370" i="26"/>
  <c r="D360" i="26"/>
  <c r="D316" i="26"/>
  <c r="D302" i="26"/>
  <c r="D83" i="26"/>
  <c r="D75" i="26"/>
  <c r="D243" i="26"/>
  <c r="D232" i="26"/>
  <c r="D218" i="26"/>
  <c r="D36" i="26"/>
  <c r="D99" i="26"/>
  <c r="D290" i="26"/>
  <c r="D158" i="26"/>
  <c r="D128" i="26"/>
  <c r="D96" i="26"/>
  <c r="D275" i="26"/>
  <c r="D263" i="26"/>
  <c r="D253" i="26"/>
  <c r="D239" i="26"/>
  <c r="D227" i="26"/>
  <c r="D201" i="26"/>
  <c r="D185" i="26"/>
  <c r="D172" i="26"/>
  <c r="D157" i="26"/>
  <c r="D142" i="26"/>
  <c r="D127" i="26"/>
  <c r="D111" i="26"/>
  <c r="D304" i="26"/>
  <c r="D252" i="26"/>
  <c r="D238" i="26"/>
  <c r="D200" i="26"/>
  <c r="D160" i="26"/>
  <c r="D130" i="26"/>
  <c r="D98" i="26"/>
  <c r="D77" i="26"/>
  <c r="D69" i="26"/>
  <c r="D361" i="26"/>
  <c r="D350" i="26"/>
  <c r="D341" i="26"/>
  <c r="D331" i="26"/>
  <c r="D318" i="26"/>
  <c r="D187" i="26"/>
  <c r="D159" i="26"/>
  <c r="D144" i="26"/>
  <c r="D129" i="26"/>
  <c r="D113" i="26"/>
  <c r="D97" i="26"/>
  <c r="D68" i="26"/>
  <c r="D61" i="26"/>
  <c r="D297" i="26"/>
  <c r="D285" i="26"/>
  <c r="D264" i="26"/>
  <c r="D206" i="26"/>
  <c r="D84" i="26"/>
  <c r="D340" i="26"/>
  <c r="D330" i="26"/>
  <c r="D317" i="26"/>
  <c r="D303" i="26"/>
  <c r="D287" i="26"/>
  <c r="D267" i="26"/>
  <c r="D255" i="26"/>
  <c r="D242" i="26"/>
  <c r="D231" i="26"/>
  <c r="D217" i="26"/>
  <c r="D204" i="26"/>
  <c r="D189" i="26"/>
  <c r="D175" i="26"/>
  <c r="D161" i="26"/>
  <c r="D146" i="26"/>
  <c r="D131" i="26"/>
  <c r="D115" i="26"/>
  <c r="D78" i="26"/>
  <c r="D26" i="26"/>
  <c r="D48" i="26"/>
  <c r="D51" i="26"/>
  <c r="D178" i="26"/>
  <c r="D149" i="26"/>
  <c r="D118" i="26"/>
  <c r="D357" i="26"/>
  <c r="D333" i="26"/>
  <c r="D313" i="26"/>
  <c r="D307" i="26"/>
  <c r="D249" i="26"/>
  <c r="D197" i="26"/>
  <c r="D107" i="26"/>
  <c r="D63" i="26"/>
  <c r="D306" i="26"/>
  <c r="D299" i="26"/>
  <c r="D294" i="26"/>
  <c r="D286" i="26"/>
  <c r="D281" i="26"/>
  <c r="D277" i="26"/>
  <c r="D266" i="26"/>
  <c r="D260" i="26"/>
  <c r="D221" i="26"/>
  <c r="D208" i="26"/>
  <c r="D40" i="26"/>
  <c r="D33" i="26"/>
  <c r="D363" i="26"/>
  <c r="D342" i="26"/>
  <c r="D44" i="26"/>
  <c r="D52" i="26"/>
  <c r="D373" i="26"/>
  <c r="D351" i="26"/>
  <c r="D339" i="26"/>
  <c r="D327" i="26"/>
  <c r="D320" i="26"/>
  <c r="D70" i="26"/>
  <c r="D55" i="26"/>
  <c r="D367" i="26"/>
  <c r="D355" i="26"/>
  <c r="D347" i="26"/>
  <c r="D337" i="26"/>
  <c r="D325" i="26"/>
  <c r="D312" i="26"/>
  <c r="D298" i="26"/>
  <c r="D276" i="26"/>
  <c r="D265" i="26"/>
  <c r="D240" i="26"/>
  <c r="D229" i="26"/>
  <c r="D215" i="26"/>
  <c r="D203" i="26"/>
  <c r="D372" i="26"/>
  <c r="D362" i="26"/>
  <c r="D332" i="26"/>
  <c r="D319" i="26"/>
  <c r="D305" i="26"/>
  <c r="D293" i="26"/>
  <c r="D280" i="26"/>
  <c r="D272" i="26"/>
  <c r="D259" i="26"/>
  <c r="D247" i="26"/>
  <c r="D234" i="26"/>
  <c r="D222" i="26"/>
  <c r="D195" i="26"/>
  <c r="D180" i="26"/>
  <c r="D167" i="26"/>
  <c r="D151" i="26"/>
  <c r="D137" i="26"/>
  <c r="D121" i="26"/>
  <c r="D105" i="26"/>
  <c r="D90" i="26"/>
  <c r="D76" i="26"/>
  <c r="D47" i="26"/>
  <c r="D371" i="26"/>
  <c r="D43" i="26"/>
  <c r="D29" i="26"/>
  <c r="D28" i="26"/>
  <c r="D368" i="26"/>
  <c r="D34" i="26"/>
  <c r="D42" i="26"/>
  <c r="D39" i="26"/>
  <c r="D54" i="26"/>
  <c r="D35" i="26"/>
  <c r="D46" i="26"/>
  <c r="D38" i="26"/>
  <c r="D30" i="26"/>
  <c r="D50" i="26"/>
  <c r="D27" i="26"/>
  <c r="J5" i="23" l="1"/>
  <c r="J5" i="16"/>
  <c r="J5" i="19"/>
  <c r="J7" i="23"/>
  <c r="J7" i="16"/>
  <c r="J7" i="19"/>
  <c r="J9" i="23"/>
  <c r="J9" i="16"/>
  <c r="J9" i="19"/>
  <c r="J11" i="23"/>
  <c r="J11" i="16"/>
  <c r="J11" i="19"/>
  <c r="J13" i="23"/>
  <c r="J13" i="16"/>
  <c r="J13" i="19"/>
  <c r="J15" i="23"/>
  <c r="J15" i="16"/>
  <c r="J15" i="19"/>
  <c r="J17" i="23"/>
  <c r="J17" i="16"/>
  <c r="J17" i="19"/>
  <c r="J19" i="23"/>
  <c r="J19" i="16"/>
  <c r="J19" i="19"/>
  <c r="J21" i="23"/>
  <c r="J21" i="16"/>
  <c r="J21" i="19"/>
  <c r="J23" i="23"/>
  <c r="J23" i="16"/>
  <c r="J23" i="19"/>
  <c r="J25" i="23"/>
  <c r="J25" i="16"/>
  <c r="J25" i="19"/>
  <c r="J4" i="23"/>
  <c r="J4" i="16"/>
  <c r="J4" i="19"/>
  <c r="J6" i="23"/>
  <c r="J6" i="16"/>
  <c r="J6" i="19"/>
  <c r="J8" i="23"/>
  <c r="J8" i="16"/>
  <c r="J8" i="19"/>
  <c r="J10" i="23"/>
  <c r="J10" i="16"/>
  <c r="J10" i="19"/>
  <c r="J12" i="23"/>
  <c r="J12" i="16"/>
  <c r="J12" i="19"/>
  <c r="J14" i="23"/>
  <c r="J14" i="16"/>
  <c r="J14" i="19"/>
  <c r="J16" i="23"/>
  <c r="J16" i="16"/>
  <c r="J16" i="19"/>
  <c r="J18" i="23"/>
  <c r="J18" i="16"/>
  <c r="J18" i="19"/>
  <c r="J20" i="23"/>
  <c r="J20" i="16"/>
  <c r="J20" i="19"/>
  <c r="J22" i="23"/>
  <c r="J22" i="16"/>
  <c r="J22" i="19"/>
  <c r="J24" i="23"/>
  <c r="J24" i="16"/>
  <c r="J24" i="19"/>
  <c r="J26" i="23"/>
  <c r="J26" i="16"/>
  <c r="J26" i="19"/>
  <c r="J4" i="20"/>
  <c r="J6" i="20"/>
  <c r="J8" i="20"/>
  <c r="J10" i="20"/>
  <c r="J12" i="20"/>
  <c r="J14" i="20"/>
  <c r="J16" i="20"/>
  <c r="J18" i="20"/>
  <c r="J20" i="20"/>
  <c r="J22" i="20"/>
  <c r="J24" i="20"/>
  <c r="J26" i="20"/>
  <c r="J5" i="20"/>
  <c r="J7" i="20"/>
  <c r="J9" i="20"/>
  <c r="J11" i="20"/>
  <c r="J13" i="20"/>
  <c r="J15" i="20"/>
  <c r="J17" i="20"/>
  <c r="J19" i="20"/>
  <c r="J21" i="20"/>
  <c r="J23" i="20"/>
  <c r="J25" i="20"/>
  <c r="J3" i="23"/>
  <c r="J3" i="20"/>
  <c r="J3" i="16"/>
  <c r="J3" i="19"/>
  <c r="J3" i="17"/>
  <c r="D8" i="26" l="1"/>
  <c r="D10" i="26"/>
  <c r="D2" i="26"/>
  <c r="D6" i="26"/>
  <c r="D12" i="26"/>
  <c r="D17" i="26"/>
  <c r="D25" i="26"/>
  <c r="D23" i="26"/>
  <c r="D20" i="26"/>
  <c r="D5" i="26"/>
  <c r="D21" i="26"/>
  <c r="D7" i="26"/>
  <c r="D24" i="26"/>
  <c r="D16" i="26"/>
  <c r="D9" i="26"/>
  <c r="D14" i="26"/>
  <c r="D4" i="26"/>
  <c r="D18" i="26"/>
  <c r="D11" i="26"/>
  <c r="D13" i="26"/>
  <c r="D22" i="26"/>
  <c r="D15" i="26"/>
  <c r="D19" i="26"/>
  <c r="D3" i="26"/>
</calcChain>
</file>

<file path=xl/comments1.xml><?xml version="1.0" encoding="utf-8"?>
<comments xmlns="http://schemas.openxmlformats.org/spreadsheetml/2006/main">
  <authors>
    <author>gmchin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2.xml><?xml version="1.0" encoding="utf-8"?>
<comments xmlns="http://schemas.openxmlformats.org/spreadsheetml/2006/main">
  <authors>
    <author>gmchin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3.xml><?xml version="1.0" encoding="utf-8"?>
<comments xmlns="http://schemas.openxmlformats.org/spreadsheetml/2006/main">
  <authors>
    <author>gmchin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4.xml><?xml version="1.0" encoding="utf-8"?>
<comments xmlns="http://schemas.openxmlformats.org/spreadsheetml/2006/main">
  <authors>
    <author>gmchin</author>
    <author>azlina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  <comment ref="P458" authorId="1" shapeId="0">
      <text>
        <r>
          <rPr>
            <b/>
            <sz val="9"/>
            <color indexed="81"/>
            <rFont val="Tahoma"/>
            <family val="2"/>
          </rPr>
          <t>azlina: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M496" authorId="1" shapeId="0">
      <text>
        <r>
          <rPr>
            <b/>
            <sz val="9"/>
            <color indexed="81"/>
            <rFont val="Tahoma"/>
            <family val="2"/>
          </rPr>
          <t>azlina:</t>
        </r>
        <r>
          <rPr>
            <sz val="9"/>
            <color indexed="81"/>
            <rFont val="Tahoma"/>
            <family val="2"/>
          </rPr>
          <t xml:space="preserve">
TRAINER</t>
        </r>
      </text>
    </comment>
  </commentList>
</comments>
</file>

<file path=xl/comments5.xml><?xml version="1.0" encoding="utf-8"?>
<comments xmlns="http://schemas.openxmlformats.org/spreadsheetml/2006/main">
  <authors>
    <author>gmchin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6.xml><?xml version="1.0" encoding="utf-8"?>
<comments xmlns="http://schemas.openxmlformats.org/spreadsheetml/2006/main">
  <authors>
    <author>gmchin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sharedStrings.xml><?xml version="1.0" encoding="utf-8"?>
<sst xmlns="http://schemas.openxmlformats.org/spreadsheetml/2006/main" count="23601" uniqueCount="2762">
  <si>
    <t>Achievement</t>
  </si>
  <si>
    <t>Requirement</t>
  </si>
  <si>
    <t>C12620</t>
  </si>
  <si>
    <t>ZURAIDAH BINTI SHAFFII</t>
  </si>
  <si>
    <t>VIJAYAKUMARI A/P RAMAN</t>
  </si>
  <si>
    <t>MAIZON BINTI MUSA</t>
  </si>
  <si>
    <t>ROSNAH BINTI RAMLI</t>
  </si>
  <si>
    <t>ZARINA BT ZAINAL</t>
  </si>
  <si>
    <t>NORAINI BT MADIN</t>
  </si>
  <si>
    <t>BANAT YAAKOB</t>
  </si>
  <si>
    <t>NORAZIZAH OTHMAN</t>
  </si>
  <si>
    <t>NOR AZIZAH YAAKUB</t>
  </si>
  <si>
    <t>KANDIMADY A/P SUBRAMANIAM</t>
  </si>
  <si>
    <t>MOHD ZULKURNAIN BIN ISMAIL</t>
  </si>
  <si>
    <t>KAMAROSZAMAN BIN ROSEH</t>
  </si>
  <si>
    <t>PARAMESWARY A/P PERUMAL</t>
  </si>
  <si>
    <t>VISHNU A/L KERISININ@KRISHNAN</t>
  </si>
  <si>
    <t>B. NAGAMMA A/P S. BALA</t>
  </si>
  <si>
    <t>C10981</t>
  </si>
  <si>
    <t>MOHD FAIZAL RAHMAT ASAITHAMBY</t>
  </si>
  <si>
    <t>C11012</t>
  </si>
  <si>
    <t>MALATHY A/P KALIAPPAN</t>
  </si>
  <si>
    <t>C11038</t>
  </si>
  <si>
    <t>MAHESWARY A/P GOVINDAN</t>
  </si>
  <si>
    <t>C11065</t>
  </si>
  <si>
    <t>SARIMAH SAPIEI</t>
  </si>
  <si>
    <t>C11066</t>
  </si>
  <si>
    <t>SITI NORLIZAWATI BINTI ALIAS</t>
  </si>
  <si>
    <t>AMINAH BINTI NGADI</t>
  </si>
  <si>
    <t>C11123</t>
  </si>
  <si>
    <t>NURUL MUHAIYAH BINTI ALI</t>
  </si>
  <si>
    <t>C11159</t>
  </si>
  <si>
    <t>ARUL RAJAH A/L JAYAPALAN</t>
  </si>
  <si>
    <t>C11166</t>
  </si>
  <si>
    <t>MOHAMMAD NAWAWI BIN ABDUL RAHMAN</t>
  </si>
  <si>
    <t>C11191</t>
  </si>
  <si>
    <t>PARIDAH BINTI ROBINNOR</t>
  </si>
  <si>
    <t>C11227</t>
  </si>
  <si>
    <t>LAILA BINTI M ABDUL MAJID</t>
  </si>
  <si>
    <t>C11242</t>
  </si>
  <si>
    <t>ZAINON BINTI ALIM</t>
  </si>
  <si>
    <t>C11251</t>
  </si>
  <si>
    <t>SUGANTHI A/P MUNIANDY</t>
  </si>
  <si>
    <t>C11252</t>
  </si>
  <si>
    <t>ABDUL SAMMAD BIN YAHAYA</t>
  </si>
  <si>
    <t>C11260</t>
  </si>
  <si>
    <t>REGINA MARY A/P SOOSAY</t>
  </si>
  <si>
    <t>C11261</t>
  </si>
  <si>
    <t>SALMIAH BINTI AWANG</t>
  </si>
  <si>
    <t>C11317</t>
  </si>
  <si>
    <t>SEETHA A/P KANNIAH</t>
  </si>
  <si>
    <t>C11342</t>
  </si>
  <si>
    <t>NOREFARILLAH BINTI MOHD AZME</t>
  </si>
  <si>
    <t>C11399</t>
  </si>
  <si>
    <t>SARASVATAY A/P ARIDAS</t>
  </si>
  <si>
    <t>C11436</t>
  </si>
  <si>
    <t>MALATHI A/P RAMO</t>
  </si>
  <si>
    <t>C11441</t>
  </si>
  <si>
    <t>MOHD ZAMRY BIN ABD HALIM</t>
  </si>
  <si>
    <t>C11467</t>
  </si>
  <si>
    <t>MARINA BINTI KAMARUDDIN</t>
  </si>
  <si>
    <t>C11489</t>
  </si>
  <si>
    <t>NORSHURIA HANUM BINTI MOHD SHUKOR</t>
  </si>
  <si>
    <t>C11526</t>
  </si>
  <si>
    <t>NORFAZILAH @ JUINE BT ABDULLAH @ DAPAT</t>
  </si>
  <si>
    <t>C11536</t>
  </si>
  <si>
    <t>ROSLIZA BINTI JOHARI</t>
  </si>
  <si>
    <t>SHAHARI JAMIL BIN SAAD</t>
  </si>
  <si>
    <t>C11612</t>
  </si>
  <si>
    <t>NURHAFIZAH BINTI MD SHAMSHUDIN</t>
  </si>
  <si>
    <t>C11636</t>
  </si>
  <si>
    <t>AZLIA BINTI NORLY</t>
  </si>
  <si>
    <t>C11680</t>
  </si>
  <si>
    <t>SITI NORZILA BINTI CHE ALI</t>
  </si>
  <si>
    <t>C11744</t>
  </si>
  <si>
    <t>THULASY AMMA A/P PANDIAN</t>
  </si>
  <si>
    <t>C11802</t>
  </si>
  <si>
    <t>PAIZUL BIN ABDUL LATIF</t>
  </si>
  <si>
    <t>C11813</t>
  </si>
  <si>
    <t>SARIFAH HASLINDA BINTI KULAM HASSAN</t>
  </si>
  <si>
    <t>C11824</t>
  </si>
  <si>
    <t>NOOR SUHAIDDA BINTI MAT NOH</t>
  </si>
  <si>
    <t>C11838</t>
  </si>
  <si>
    <t>ASIAH BINTI SULAIMAN</t>
  </si>
  <si>
    <t>C11862</t>
  </si>
  <si>
    <t>VIRAMA A/P SEVAM</t>
  </si>
  <si>
    <t>C11863</t>
  </si>
  <si>
    <t>ZURINA BINTI ABDUL KARIM</t>
  </si>
  <si>
    <t>C11871</t>
  </si>
  <si>
    <t>JAAFAR SHAH BIN BAHARUDIN</t>
  </si>
  <si>
    <t>C11875</t>
  </si>
  <si>
    <t>FATIMAH BINTI ABD WAHAB</t>
  </si>
  <si>
    <t>C11885</t>
  </si>
  <si>
    <t>NURMAZURA BINTI MUHAMMAD NUR</t>
  </si>
  <si>
    <t>C11942</t>
  </si>
  <si>
    <t>MUHAMADSAH BIN MOKHTAR</t>
  </si>
  <si>
    <t>C11993</t>
  </si>
  <si>
    <t>RIZALMAN BIN MELALI</t>
  </si>
  <si>
    <t>C12011</t>
  </si>
  <si>
    <t>MOHD AZLAN BIN ABDUL MANAP</t>
  </si>
  <si>
    <t>C12057</t>
  </si>
  <si>
    <t>ROSNAINI BINTI CHIK @ JUSOH</t>
  </si>
  <si>
    <t>C12113</t>
  </si>
  <si>
    <t>CHEMBAGAVALLI A/P RAGAVAN</t>
  </si>
  <si>
    <t>C12121</t>
  </si>
  <si>
    <t>SITI MAZNI BINTI MOHD</t>
  </si>
  <si>
    <t>C12137</t>
  </si>
  <si>
    <t>NURUL SHAFIDA BINTI ARIFFIN</t>
  </si>
  <si>
    <t>KAMARUZITA BINTI ROSLAN</t>
  </si>
  <si>
    <t>C12145</t>
  </si>
  <si>
    <t>AZIZAH BINTI AHMAD</t>
  </si>
  <si>
    <t>C12146</t>
  </si>
  <si>
    <t>MOHD SYAWARUL BIN SULAIMAN</t>
  </si>
  <si>
    <t>C12182</t>
  </si>
  <si>
    <t>NOR SHAMSIAH BINTI MOHAMED</t>
  </si>
  <si>
    <t>C12183</t>
  </si>
  <si>
    <t>SITI ZURAIDAH BINTI YAKARIA</t>
  </si>
  <si>
    <t>C12200</t>
  </si>
  <si>
    <t>SITI NORLITAR BINTI WAN OTHMAN</t>
  </si>
  <si>
    <t>C12254</t>
  </si>
  <si>
    <t>ZAITON BINTI BAHARI</t>
  </si>
  <si>
    <t>C12290</t>
  </si>
  <si>
    <t>MOHAMAD SES BIN ISMAIL</t>
  </si>
  <si>
    <t>C12291</t>
  </si>
  <si>
    <t>NORIDA BINTI RUSLI</t>
  </si>
  <si>
    <t>C12292</t>
  </si>
  <si>
    <t>NORFADILA BINTI MOHD NOR</t>
  </si>
  <si>
    <t>C12302</t>
  </si>
  <si>
    <t>SUMATHI A/P SUGUMARAN</t>
  </si>
  <si>
    <t>C12303</t>
  </si>
  <si>
    <t>MASTURA BINTI MOHD</t>
  </si>
  <si>
    <t>C12320</t>
  </si>
  <si>
    <t>MAZLINA BINTI MAMAT</t>
  </si>
  <si>
    <t>C12338</t>
  </si>
  <si>
    <t>AKMA ROHAIDA BINTI ABDULLAH</t>
  </si>
  <si>
    <t>C12361</t>
  </si>
  <si>
    <t>RUZILA BINTI ABU BAKAR</t>
  </si>
  <si>
    <t>C12366</t>
  </si>
  <si>
    <t>SITI MUNIRAH BINTI CHE YA</t>
  </si>
  <si>
    <t>C12378</t>
  </si>
  <si>
    <t>RUDZANA BINTI ABU BAKAR</t>
  </si>
  <si>
    <t>C12382</t>
  </si>
  <si>
    <t>NORAZLIN BINTI MOHD YUSOF</t>
  </si>
  <si>
    <t>C12400</t>
  </si>
  <si>
    <t>NOR ZULIANA BINTI ISMAIL</t>
  </si>
  <si>
    <t>C12401</t>
  </si>
  <si>
    <t>LOKMAN NURHAKIM BIN ARIFFIN</t>
  </si>
  <si>
    <t>C12407</t>
  </si>
  <si>
    <t>SURIYANI BINTI HASSAN</t>
  </si>
  <si>
    <t>C12408</t>
  </si>
  <si>
    <t>NORAZILA BINTI ABU BAKAR</t>
  </si>
  <si>
    <t>C12409</t>
  </si>
  <si>
    <t>NOR ELYANA BINTI OSMAN</t>
  </si>
  <si>
    <t>C12412</t>
  </si>
  <si>
    <t>SYAHZILA BINTI SHARIFF</t>
  </si>
  <si>
    <t>C12414</t>
  </si>
  <si>
    <t>NORAFIZAH BINTI SALI</t>
  </si>
  <si>
    <t>C12421</t>
  </si>
  <si>
    <t>SULKIFLI BIN YAAKUB</t>
  </si>
  <si>
    <t>C12430</t>
  </si>
  <si>
    <t>HERMAN BIN RASUL</t>
  </si>
  <si>
    <t>C12431</t>
  </si>
  <si>
    <t>KANAGESWARI A/P MUNISAMY</t>
  </si>
  <si>
    <t>C12458</t>
  </si>
  <si>
    <t>NORSYAZWANI BINTI ZAIMI</t>
  </si>
  <si>
    <t>C12462</t>
  </si>
  <si>
    <t>ZURAIDAH BINTI YUSOP</t>
  </si>
  <si>
    <t>C12483</t>
  </si>
  <si>
    <t>ALINASHAZLIN BTE ALIAS</t>
  </si>
  <si>
    <t>C12491</t>
  </si>
  <si>
    <t>RAHMAH BINTI MD YASIN</t>
  </si>
  <si>
    <t>C12492</t>
  </si>
  <si>
    <t>NORAZIZAH BINTI ABDUL GHANI</t>
  </si>
  <si>
    <t>C12493</t>
  </si>
  <si>
    <t>MASZURA BINTI MAHAMUD</t>
  </si>
  <si>
    <t>C12494</t>
  </si>
  <si>
    <t>HAMIDAH BINTI DIN MUSTAFA KAMAL BASAH</t>
  </si>
  <si>
    <t>C12495</t>
  </si>
  <si>
    <t>RAHMAWATI BINTI ARIFIN</t>
  </si>
  <si>
    <t>C12497</t>
  </si>
  <si>
    <t>PUSPALATHA A/P RAMASAMY</t>
  </si>
  <si>
    <t>C12503</t>
  </si>
  <si>
    <t>THANALETCHUMI A/P MUNIANDY</t>
  </si>
  <si>
    <t>C12508</t>
  </si>
  <si>
    <t>RANI A/P SINNASAMY</t>
  </si>
  <si>
    <t>C12513</t>
  </si>
  <si>
    <t>SITI RAWIYAH BINTI MADDAH</t>
  </si>
  <si>
    <t>C12514</t>
  </si>
  <si>
    <t>ROSYAH BINTI RUPIYEE</t>
  </si>
  <si>
    <t>C12518</t>
  </si>
  <si>
    <t>SAMSIDAR BT SHARIF</t>
  </si>
  <si>
    <t>C12523</t>
  </si>
  <si>
    <t>NIRMALA DEVI A/P K S NARAYANAN</t>
  </si>
  <si>
    <t>C12524</t>
  </si>
  <si>
    <t>KHALIZAH BINTI YEOP KAMARUDDIN</t>
  </si>
  <si>
    <t>C12532</t>
  </si>
  <si>
    <t>NORAZIZAH BINTI AZIZ</t>
  </si>
  <si>
    <t>C12534</t>
  </si>
  <si>
    <t>MADAVI A/P KORAN</t>
  </si>
  <si>
    <t>C12538</t>
  </si>
  <si>
    <t>SITI HAWA BINTI MORAD</t>
  </si>
  <si>
    <t>C12541</t>
  </si>
  <si>
    <t>ROSMAWATI BINTI IBRAHIM</t>
  </si>
  <si>
    <t>C12542</t>
  </si>
  <si>
    <t>JUNAIDAH BT SAHAR</t>
  </si>
  <si>
    <t>C12546</t>
  </si>
  <si>
    <t>NOR HASLIZAWATI BINTI NORDIN AHAMAD</t>
  </si>
  <si>
    <t>C12548</t>
  </si>
  <si>
    <t>NUR LAILA BINTI SALIM</t>
  </si>
  <si>
    <t>C12553</t>
  </si>
  <si>
    <t>JAMILAH BINTI MD CHAN</t>
  </si>
  <si>
    <t>C12554</t>
  </si>
  <si>
    <t>NORMALA BINTI MANAN</t>
  </si>
  <si>
    <t>C12556</t>
  </si>
  <si>
    <t>PATHMA A/P PERAMAN</t>
  </si>
  <si>
    <t>C12557</t>
  </si>
  <si>
    <t>MOHD NIZAM BIN BAHARIN</t>
  </si>
  <si>
    <t>C12561</t>
  </si>
  <si>
    <t>PUVANESWARI A/P TANJONMALEH</t>
  </si>
  <si>
    <t>C12565</t>
  </si>
  <si>
    <t>PARIMALA DEVI A/P RAMASAMY</t>
  </si>
  <si>
    <t>C12569</t>
  </si>
  <si>
    <t>TAMIL SELVI A/P MURUGAYA</t>
  </si>
  <si>
    <t>C12578</t>
  </si>
  <si>
    <t>ASFAR LILA BINTI JAAFAR</t>
  </si>
  <si>
    <t>C12582</t>
  </si>
  <si>
    <t>SALMIAH BT ABU SARIM</t>
  </si>
  <si>
    <t>C12587</t>
  </si>
  <si>
    <t>SITI SA'ADIAH BINTI MOHAMMED YUSOP</t>
  </si>
  <si>
    <t>C12606</t>
  </si>
  <si>
    <t>GUNASUNDAHRI A/P GIVARATNAM</t>
  </si>
  <si>
    <t>C12618</t>
  </si>
  <si>
    <t>AZNINURWANI BINTI AZEMI</t>
  </si>
  <si>
    <t>C12633</t>
  </si>
  <si>
    <t>JUNAIDAH BINTI SULAIMAN</t>
  </si>
  <si>
    <t>C12657</t>
  </si>
  <si>
    <t>ANITA BINTI KAMALUDIN</t>
  </si>
  <si>
    <t>C12681</t>
  </si>
  <si>
    <t>SITI NOOR ATIRAH BTE ZAINAL ABIDIN</t>
  </si>
  <si>
    <t>C12688</t>
  </si>
  <si>
    <t>NORGAYAH BINTI ABDUL GHANI</t>
  </si>
  <si>
    <t>C12697</t>
  </si>
  <si>
    <t>RAGINA A/P PERANGIS</t>
  </si>
  <si>
    <t>C12703</t>
  </si>
  <si>
    <t>SAKINAH BINTI ABDUL SHUKOR</t>
  </si>
  <si>
    <t>C12704</t>
  </si>
  <si>
    <t>SELVI A/P P.GOVINDAN</t>
  </si>
  <si>
    <t>C12710</t>
  </si>
  <si>
    <t>MAWATI BINTI NAWI</t>
  </si>
  <si>
    <t>C12713</t>
  </si>
  <si>
    <t>NORSHAIRINA BINTI IDRIS</t>
  </si>
  <si>
    <t>C12715</t>
  </si>
  <si>
    <t>ROZAIMIE BIN RAMLI</t>
  </si>
  <si>
    <t>C12722</t>
  </si>
  <si>
    <t>MUHAMMAD ROSMAN BIN MANSOR</t>
  </si>
  <si>
    <t>C12730</t>
  </si>
  <si>
    <t>NOR ATIRAH BINTI ISMAIL</t>
  </si>
  <si>
    <t>C12740</t>
  </si>
  <si>
    <t>GANGATHEAVEE A/P MARIMUTHU</t>
  </si>
  <si>
    <t>C12746</t>
  </si>
  <si>
    <t>MUHAMAD NAZRUL BIN NAZAR</t>
  </si>
  <si>
    <t>C12760</t>
  </si>
  <si>
    <t>NURFADILA BINTI ZULKAPLI</t>
  </si>
  <si>
    <t>C12761</t>
  </si>
  <si>
    <t>NUR AIN BINTI MATSAH</t>
  </si>
  <si>
    <t>C12765</t>
  </si>
  <si>
    <t>ASLINA BINTI YAHAYA</t>
  </si>
  <si>
    <t>C12766</t>
  </si>
  <si>
    <t>BAHARUDIN BIN MANSOR</t>
  </si>
  <si>
    <t>C12776</t>
  </si>
  <si>
    <t>ADIB BUKHARY BIN ARSHAD</t>
  </si>
  <si>
    <t>C12777</t>
  </si>
  <si>
    <t>NURUL ZAFIRA BINTI ARIFIN</t>
  </si>
  <si>
    <t>C12780</t>
  </si>
  <si>
    <t>RANIE A/P KATHAVARAYAN</t>
  </si>
  <si>
    <t>C12786</t>
  </si>
  <si>
    <t>ASHIMAH BINTI MOHAMMED NOR</t>
  </si>
  <si>
    <t>C12788</t>
  </si>
  <si>
    <t>AZLIZAWATI BINTI ANUAR</t>
  </si>
  <si>
    <t>C12793</t>
  </si>
  <si>
    <t>NIZALAZLINDA BINTI ZAINUDDIN</t>
  </si>
  <si>
    <t>C12802</t>
  </si>
  <si>
    <t>SHANTHE A/P SEVAM</t>
  </si>
  <si>
    <t>C12813</t>
  </si>
  <si>
    <t>ZURAINE BINTI ZULKAPLI</t>
  </si>
  <si>
    <t>C12823</t>
  </si>
  <si>
    <t>NOR-M BINTI LASSIM</t>
  </si>
  <si>
    <t>C12828</t>
  </si>
  <si>
    <t>MUHAMMAD FARHAN BIN AJIJAN</t>
  </si>
  <si>
    <t>C12849</t>
  </si>
  <si>
    <t>KAVITHA A/P VELASAMY</t>
  </si>
  <si>
    <t>C12852</t>
  </si>
  <si>
    <t>ZULKIFLI BIN ABD LATIF</t>
  </si>
  <si>
    <t>C12861</t>
  </si>
  <si>
    <t>MOHD ADIB BIN MOHD AINI</t>
  </si>
  <si>
    <t>C12869</t>
  </si>
  <si>
    <t>GOKILEVANI A/P KRISHNAN</t>
  </si>
  <si>
    <t>C12870</t>
  </si>
  <si>
    <t>AIDA MAZURA BINTI MOLI</t>
  </si>
  <si>
    <t>C12873</t>
  </si>
  <si>
    <t>KHAIRUL ANUAR BIN KAMARULZAMAN</t>
  </si>
  <si>
    <t>C12874</t>
  </si>
  <si>
    <t>SUGHASINI A/P VEERASAMY</t>
  </si>
  <si>
    <t>C12879</t>
  </si>
  <si>
    <t>NOR HASNIZA BINTI ABD RAHMAN</t>
  </si>
  <si>
    <t>C12880</t>
  </si>
  <si>
    <t>AMY NAZARIAH BINTI IDRIS</t>
  </si>
  <si>
    <t>C12885</t>
  </si>
  <si>
    <t>MOHD SAIFUL NIZAM BIN AZIZUL</t>
  </si>
  <si>
    <t>C12888</t>
  </si>
  <si>
    <t>NORAZUWIN BINTI JAAFAR</t>
  </si>
  <si>
    <t>C12889</t>
  </si>
  <si>
    <t>ANITA A/P M NARANASAMY</t>
  </si>
  <si>
    <t>C12895</t>
  </si>
  <si>
    <t>SYAHIRAH BINTI SAAHARI</t>
  </si>
  <si>
    <t>C12896</t>
  </si>
  <si>
    <t>SHAM AZROL BIN ABDULLAH</t>
  </si>
  <si>
    <t>C12900</t>
  </si>
  <si>
    <t>MUHAMMAD HAFRIZ BIN JAMRUS</t>
  </si>
  <si>
    <t>C12912</t>
  </si>
  <si>
    <t>SYARIFAH HABILA BINTI SAYED HUSIN</t>
  </si>
  <si>
    <t>C12954</t>
  </si>
  <si>
    <t>NIK MOHD RAMSAL BIN NIK MAT SALLEH</t>
  </si>
  <si>
    <t>C12956</t>
  </si>
  <si>
    <t>SITI NORZIAH BINTI HASIM</t>
  </si>
  <si>
    <t>C12964</t>
  </si>
  <si>
    <t>ZALINA BINTI MOHD SAPIAN</t>
  </si>
  <si>
    <t>C12966</t>
  </si>
  <si>
    <t>CHE HALIMAH BINTI CHE SOH</t>
  </si>
  <si>
    <t>C12971</t>
  </si>
  <si>
    <t>ZALINAH BINTI ABDUL MURAD NEHRU</t>
  </si>
  <si>
    <t>C12978</t>
  </si>
  <si>
    <t>NOR ZALILA BINTI YUNUS</t>
  </si>
  <si>
    <t>C12983</t>
  </si>
  <si>
    <t>WAN NOR KHAIRIL ANUAR BIN WAN ADNAN</t>
  </si>
  <si>
    <t>C12989</t>
  </si>
  <si>
    <t>KAMALA A/P RENGANATHAN</t>
  </si>
  <si>
    <t>C12998</t>
  </si>
  <si>
    <t>MUHAMAD RUDY BIN SHAMSURI</t>
  </si>
  <si>
    <t>C13002</t>
  </si>
  <si>
    <t>ZURAIDAH BINTI ABDUL KARIM</t>
  </si>
  <si>
    <t>C13015</t>
  </si>
  <si>
    <t>SHAZLINDA BINTI ZAINAL ABIDIN</t>
  </si>
  <si>
    <t>C13018</t>
  </si>
  <si>
    <t>MOHD FARHAN BIN OSMAN</t>
  </si>
  <si>
    <t>C13020</t>
  </si>
  <si>
    <t>NORIZAN BINTI ARIFIN</t>
  </si>
  <si>
    <t>C13037</t>
  </si>
  <si>
    <t>NORASIKIN BINTI HASHIM</t>
  </si>
  <si>
    <t>C13050</t>
  </si>
  <si>
    <t>NORADILA BINTI KAMIS</t>
  </si>
  <si>
    <t>C13063</t>
  </si>
  <si>
    <t>FAHMI SUFRE BIN ZULKARNAIN</t>
  </si>
  <si>
    <t>C13078</t>
  </si>
  <si>
    <t>TENGKU NUR SYAHIRAH BINTI TENGKU REZA</t>
  </si>
  <si>
    <t>C13084</t>
  </si>
  <si>
    <t>SYAKIRAH BINTI SHAFFIEI</t>
  </si>
  <si>
    <t>C13086</t>
  </si>
  <si>
    <t>MUHAMAD SOFIEAN BIN SHARIF</t>
  </si>
  <si>
    <t>C13089</t>
  </si>
  <si>
    <t>SITI NORAINI BINTI MAHMOOD</t>
  </si>
  <si>
    <t>C13094</t>
  </si>
  <si>
    <t>ZULIYANA BINTI MAT ZAH</t>
  </si>
  <si>
    <t>C13099</t>
  </si>
  <si>
    <t>MARIAH BINTI ABU KASIM</t>
  </si>
  <si>
    <t>C13102</t>
  </si>
  <si>
    <t>NORSINAR BINTI OTHMAN</t>
  </si>
  <si>
    <t>C13105</t>
  </si>
  <si>
    <t>ZAILINA BINTI BAKRI</t>
  </si>
  <si>
    <t>C13106</t>
  </si>
  <si>
    <t>YUSRIZA BINTI YUB</t>
  </si>
  <si>
    <t>C13127</t>
  </si>
  <si>
    <t>FARAHWATI BINTI MOHD SALEH</t>
  </si>
  <si>
    <t>C13136</t>
  </si>
  <si>
    <t>MOHAMAD FALIK BIN ABU BAKAR</t>
  </si>
  <si>
    <t>C13141</t>
  </si>
  <si>
    <t>SHAHEERA BINTI MOHD KAWAL</t>
  </si>
  <si>
    <t>C13150</t>
  </si>
  <si>
    <t>RAFIDAH BINTI ABDUL SHAKOR</t>
  </si>
  <si>
    <t>C13183</t>
  </si>
  <si>
    <t>MOHD FERDAUS BIN MUHAMMAD SHAH</t>
  </si>
  <si>
    <t>C13185</t>
  </si>
  <si>
    <t>MOHAMAD HAFIZ BIN A AZMI</t>
  </si>
  <si>
    <t>C13191</t>
  </si>
  <si>
    <t>MOHD FADILI BIN AB JALIL</t>
  </si>
  <si>
    <t>C13197</t>
  </si>
  <si>
    <t>KRISHNAN A/L SONAMUTHU</t>
  </si>
  <si>
    <t>C13210</t>
  </si>
  <si>
    <t>NOR IDARAHAYU BINTI SELAMAT</t>
  </si>
  <si>
    <t>C13211</t>
  </si>
  <si>
    <t>ROSLEE BIN BUANG</t>
  </si>
  <si>
    <t>C13218</t>
  </si>
  <si>
    <t>MOHD.NIFAIL BIN ALWI</t>
  </si>
  <si>
    <t>C13223</t>
  </si>
  <si>
    <t>NOR ASYIKIN BINTI SAPARI</t>
  </si>
  <si>
    <t>C13240</t>
  </si>
  <si>
    <t>HUSNA ATHIRAH BINTI MAZLAN</t>
  </si>
  <si>
    <t>C13243</t>
  </si>
  <si>
    <t>MOHAMAD FIRDAUS BIN ABDUL RAFAR</t>
  </si>
  <si>
    <t>C13244</t>
  </si>
  <si>
    <t>MOHD AZMEER AZIRUL BIN MOHD ARIF</t>
  </si>
  <si>
    <t>C13252</t>
  </si>
  <si>
    <t>ERNIE SURAYA BINTI SUBARI</t>
  </si>
  <si>
    <t>C13260</t>
  </si>
  <si>
    <t>NOR ERRINA BINTI KASMUNI</t>
  </si>
  <si>
    <t>C13261</t>
  </si>
  <si>
    <t>NOR HASLIZA BINTI PON</t>
  </si>
  <si>
    <t>C13262</t>
  </si>
  <si>
    <t>RAZILA BINTI HASSAN</t>
  </si>
  <si>
    <t>C13264</t>
  </si>
  <si>
    <t>RUKUMANI A/P MASAPU</t>
  </si>
  <si>
    <t>C13275</t>
  </si>
  <si>
    <t>NORAIN BINTI KAMIS</t>
  </si>
  <si>
    <t>C13281</t>
  </si>
  <si>
    <t>ABDUL AZHIM BIN ABDUL RAHIM</t>
  </si>
  <si>
    <t>C13286</t>
  </si>
  <si>
    <t>NURUL 'AMIRAH BINTI MOHD NOR</t>
  </si>
  <si>
    <t>C13290</t>
  </si>
  <si>
    <t>MOHD SAFWAN BIN MOHD NOR</t>
  </si>
  <si>
    <t>C13294</t>
  </si>
  <si>
    <t>VIDHYA A/P RASIAH</t>
  </si>
  <si>
    <t>C13297</t>
  </si>
  <si>
    <t>SATHIYAVANI A/P SUBRAMANIAM</t>
  </si>
  <si>
    <t>C13311</t>
  </si>
  <si>
    <t>HAZLIPAH BINTI HASHAN @ HASHIM</t>
  </si>
  <si>
    <t>C13317</t>
  </si>
  <si>
    <t>KHADIJAH BINTI ZAINAL</t>
  </si>
  <si>
    <t>C13318</t>
  </si>
  <si>
    <t>MOHAMAD NORZAINI BIN MOHD ZAKI</t>
  </si>
  <si>
    <t>C13333</t>
  </si>
  <si>
    <t>ARUNA A/P RASIAH</t>
  </si>
  <si>
    <t>C13335</t>
  </si>
  <si>
    <t>SALINA BINTI SIDIK</t>
  </si>
  <si>
    <t>C13347</t>
  </si>
  <si>
    <t>MOHD FADLY BIN SULAIMAN</t>
  </si>
  <si>
    <t>C13355</t>
  </si>
  <si>
    <t>JUNAIDAH BINTI ABDUL AZIZ</t>
  </si>
  <si>
    <t>C13362</t>
  </si>
  <si>
    <t>JAYASHREE A/P KRISHNAN</t>
  </si>
  <si>
    <t>C13365</t>
  </si>
  <si>
    <t>FARADILA BINTI AHMAD NORIMAN</t>
  </si>
  <si>
    <t>C13366</t>
  </si>
  <si>
    <t>MOHAMAD AIZAT HAFIZ BIN ROSLI</t>
  </si>
  <si>
    <t>C13367</t>
  </si>
  <si>
    <t>KUZULHILMI BIN KUMARUDIN</t>
  </si>
  <si>
    <t>C13374</t>
  </si>
  <si>
    <t>ZULKEFLY BIN MD.ZIHAN</t>
  </si>
  <si>
    <t>C13375</t>
  </si>
  <si>
    <t>JUSMINA BINTI SUBOH</t>
  </si>
  <si>
    <t>C13385</t>
  </si>
  <si>
    <t>MOHD FIRDAUZ BIN OSMAN</t>
  </si>
  <si>
    <t>C13393</t>
  </si>
  <si>
    <t>SITI HAWA BINTI BASHIK</t>
  </si>
  <si>
    <t>C13400</t>
  </si>
  <si>
    <t>SITI NABILAH BINTI ABDUL AZIZ</t>
  </si>
  <si>
    <t>C13403</t>
  </si>
  <si>
    <t>KAVITHA A/P THEVATHAS</t>
  </si>
  <si>
    <t>C13404</t>
  </si>
  <si>
    <t>MOHD ALIFF IQMAL BIN MOHD ROZI</t>
  </si>
  <si>
    <t>C13410</t>
  </si>
  <si>
    <t>SHAH RIZAL BIN ZAINAL</t>
  </si>
  <si>
    <t>C13411</t>
  </si>
  <si>
    <t>MOHAMAD HAIRULLIZAM SHAH BIN MANSOR</t>
  </si>
  <si>
    <t>C13414</t>
  </si>
  <si>
    <t>MUHAMMAD AMIRUDDIN BIN MOHD YUSOF</t>
  </si>
  <si>
    <t>C13417</t>
  </si>
  <si>
    <t>SHIRIN BINTI MOHAMAD</t>
  </si>
  <si>
    <t>C13433</t>
  </si>
  <si>
    <t>NEO SIEW LING</t>
  </si>
  <si>
    <t>C13437</t>
  </si>
  <si>
    <t>NORIZAN BINTI ABD RAHMAN</t>
  </si>
  <si>
    <t>C13441</t>
  </si>
  <si>
    <t>MOHD SYAFUL BIN CHE MAT</t>
  </si>
  <si>
    <t>C13442</t>
  </si>
  <si>
    <t>ROESLINDA BINTI RAMLAN ROES</t>
  </si>
  <si>
    <t>C13444</t>
  </si>
  <si>
    <t>HAFIEZ BIN ABD RAHMAN</t>
  </si>
  <si>
    <t>C13451</t>
  </si>
  <si>
    <t>NUR SHAMIRA BINTI MAT JANI</t>
  </si>
  <si>
    <t>C13456</t>
  </si>
  <si>
    <t>MUHAMMAD TAUFIQ BIN RAHMAT HIDAYAT</t>
  </si>
  <si>
    <t>C13459</t>
  </si>
  <si>
    <t>KOKULAVANI A/P CHINNAPA</t>
  </si>
  <si>
    <t>C13460</t>
  </si>
  <si>
    <t>MUHAMMAD AMIRUL BIN ABU HASSAN</t>
  </si>
  <si>
    <t>C13468</t>
  </si>
  <si>
    <t>AHAMAD SHAHLAN BIN ROSLI</t>
  </si>
  <si>
    <t>C13473</t>
  </si>
  <si>
    <t>NURARINA QURRATUAINI BINTI AB AZIZ</t>
  </si>
  <si>
    <t>C13479</t>
  </si>
  <si>
    <t>MUHAMMAD QAYYUM DANIAL BIN AHMAD PUZI</t>
  </si>
  <si>
    <t>C13481</t>
  </si>
  <si>
    <t>SITI NAIDAH BINTI BIDIN</t>
  </si>
  <si>
    <t>C13483</t>
  </si>
  <si>
    <t>NORHANISAH BINTI KARIM</t>
  </si>
  <si>
    <t>C13493</t>
  </si>
  <si>
    <t>PATMAPRIYA A/P PERUMAL</t>
  </si>
  <si>
    <t>C13494</t>
  </si>
  <si>
    <t>SITI RAHAYU BINTI AHMAD</t>
  </si>
  <si>
    <t>C13500</t>
  </si>
  <si>
    <t>MUHAMAD ALI BIN ILIAS</t>
  </si>
  <si>
    <t>C13501</t>
  </si>
  <si>
    <t>MOHD SHAHRUL BIN NORDIN</t>
  </si>
  <si>
    <t>C13503</t>
  </si>
  <si>
    <t>ZEILA BINTI GABRIL</t>
  </si>
  <si>
    <t>C13504</t>
  </si>
  <si>
    <t>NOR AZIA BINTI YAACOB</t>
  </si>
  <si>
    <t>C13505</t>
  </si>
  <si>
    <t>MUHAMMAD IDHAM BIN ANUAR</t>
  </si>
  <si>
    <t>AZLINA BINTI RAMLIY</t>
  </si>
  <si>
    <t>MOHD HILMI BIN MUSTAPA</t>
  </si>
  <si>
    <t>MOHD NASRUL HADI BIN MOHD NASIKIN</t>
  </si>
  <si>
    <t>HALIMAH BINTI ABD HAMID</t>
  </si>
  <si>
    <t>MOHD SHAFID ASRAF BIN MOHD ZIN</t>
  </si>
  <si>
    <t>AFFIQ AKMAL BIN MUHAMAD</t>
  </si>
  <si>
    <t>MOHD FARHAN BIN MOHAMAD</t>
  </si>
  <si>
    <t>SAIFUL SAFUAN BIN SARIFUDDIN</t>
  </si>
  <si>
    <t>MUHAMMAD SHAHRIZAL BIN AZNI</t>
  </si>
  <si>
    <t>NUR SHAKILA BINTI ROSLI</t>
  </si>
  <si>
    <t>NOORDIANA BINTI ABDUL AZIZ</t>
  </si>
  <si>
    <t>SUPERVISOR</t>
  </si>
  <si>
    <t>SENIOR QC CHECKER</t>
  </si>
  <si>
    <t>OPERATOR 1</t>
  </si>
  <si>
    <t>OPERATOR 2</t>
  </si>
  <si>
    <t>LINE LEADER</t>
  </si>
  <si>
    <t>SENIOR STOREKEEPER</t>
  </si>
  <si>
    <t>SENIOR QA INSPECTOR</t>
  </si>
  <si>
    <t>QC CHECKER</t>
  </si>
  <si>
    <t>ASST. LINE LEADER</t>
  </si>
  <si>
    <t>QA INSPECTOR</t>
  </si>
  <si>
    <t>C2 PROD</t>
  </si>
  <si>
    <t>C3 PROD</t>
  </si>
  <si>
    <t>C4 PROD</t>
  </si>
  <si>
    <t>C1 PROD</t>
  </si>
  <si>
    <t>EmployeeID</t>
  </si>
  <si>
    <t>Name</t>
  </si>
  <si>
    <t>Section</t>
  </si>
  <si>
    <t>JobTitle</t>
  </si>
  <si>
    <t>C13512</t>
  </si>
  <si>
    <t>C13514</t>
  </si>
  <si>
    <t>C13525</t>
  </si>
  <si>
    <t>C13526</t>
  </si>
  <si>
    <t>C13527</t>
  </si>
  <si>
    <t>C13532</t>
  </si>
  <si>
    <t>C13536</t>
  </si>
  <si>
    <t>C13538</t>
  </si>
  <si>
    <t>C13539</t>
  </si>
  <si>
    <t>C13544</t>
  </si>
  <si>
    <t>C13546</t>
  </si>
  <si>
    <t>NURAFIQAH BINTI ZAHARI</t>
  </si>
  <si>
    <t>MOHD SHAHRUL FAHMIE BIN SOHIZAR</t>
  </si>
  <si>
    <t>JobGrade</t>
  </si>
  <si>
    <t>*CHANGE Job title from Jr Technician to Operator 2 (GAS wrongly key in)</t>
  </si>
  <si>
    <t>Attended Date</t>
  </si>
  <si>
    <t>Formulated Job Grade</t>
  </si>
  <si>
    <t>ROZIAH BINTI ABDUL MANAP</t>
  </si>
  <si>
    <t>NORISAH BINTI ADAM</t>
  </si>
  <si>
    <t>ZURAIMI BIN ZAINAL ABIDIN</t>
  </si>
  <si>
    <t>ROHANAWATI BINTI CHE ANI</t>
  </si>
  <si>
    <t>RAHMAT B. ABDUL RAHMAN</t>
  </si>
  <si>
    <t>HIJRAH BT MONSI @ MON</t>
  </si>
  <si>
    <t>NOR AISYAH CHELLAMAH ABDULLAH</t>
  </si>
  <si>
    <t>NORMALIZA BT MOHD ZIN</t>
  </si>
  <si>
    <t>MOHD FAZLI BIN ABD KARIM</t>
  </si>
  <si>
    <t>NORAINI BINTI ABU</t>
  </si>
  <si>
    <t>NORHAYATI BTE ISMAIL</t>
  </si>
  <si>
    <t>SURIA BINTI HASHIM</t>
  </si>
  <si>
    <t>MOHAMAD AMRAN BIN OSMAN</t>
  </si>
  <si>
    <t>C10955</t>
  </si>
  <si>
    <t>SARASWATHY A/P BATUMALAI</t>
  </si>
  <si>
    <t>C10967</t>
  </si>
  <si>
    <t>HAFEZEEM BIN ABU SARIM</t>
  </si>
  <si>
    <t>ADNAN BIN MADIN</t>
  </si>
  <si>
    <t>C11079</t>
  </si>
  <si>
    <t>HARYATI BINTI ABDUL MUKTI</t>
  </si>
  <si>
    <t>C11101</t>
  </si>
  <si>
    <t>SARITHA A/P THIAGARAJAN</t>
  </si>
  <si>
    <t>C11167</t>
  </si>
  <si>
    <t>SULAIMAN BIN AHMAD</t>
  </si>
  <si>
    <t>C11187</t>
  </si>
  <si>
    <t>AFFENDI BIN AHMAD</t>
  </si>
  <si>
    <t>ROSNIZAH BINTI ADNAN</t>
  </si>
  <si>
    <t>C11371</t>
  </si>
  <si>
    <t>ABD RASID BIN ARBAING</t>
  </si>
  <si>
    <t>C11517</t>
  </si>
  <si>
    <t>NOR AZMA BINTI MUSTAFA</t>
  </si>
  <si>
    <t>C11589</t>
  </si>
  <si>
    <t>SYARIL AMRI ERREMY BIN SAWAL</t>
  </si>
  <si>
    <t>C11665</t>
  </si>
  <si>
    <t>ZAIKIAH BINTI ZAINAL</t>
  </si>
  <si>
    <t>C11782</t>
  </si>
  <si>
    <t>SHAIFUL BIN ABU BAKAR</t>
  </si>
  <si>
    <t>C11853</t>
  </si>
  <si>
    <t>HASLINI BINTI HUSIN</t>
  </si>
  <si>
    <t>C11908</t>
  </si>
  <si>
    <t>RAMELI BIN SULAIMAN</t>
  </si>
  <si>
    <t>C11914</t>
  </si>
  <si>
    <t>MOHD FAUZAN BIN SAIFUDDIN</t>
  </si>
  <si>
    <t>C11935</t>
  </si>
  <si>
    <t>MOHD ANUAR BIN SULAIMAN</t>
  </si>
  <si>
    <t>C11939</t>
  </si>
  <si>
    <t>UMI HANI BINTI ABU SAMAH</t>
  </si>
  <si>
    <t>C11944</t>
  </si>
  <si>
    <t>SHAH FARID BIN ATAN</t>
  </si>
  <si>
    <t>C11996</t>
  </si>
  <si>
    <t>NAJIP BIN ROSLI</t>
  </si>
  <si>
    <t>C12009</t>
  </si>
  <si>
    <t>KAMARUDDIN BIN KADIR</t>
  </si>
  <si>
    <t>C12028</t>
  </si>
  <si>
    <t>AWANG DAIM BIN BUJANG</t>
  </si>
  <si>
    <t>C12030</t>
  </si>
  <si>
    <t>ROSZILAH BINTI ADNAN</t>
  </si>
  <si>
    <t>C12055</t>
  </si>
  <si>
    <t>CHEK PUN BINTI MOHD NOR</t>
  </si>
  <si>
    <t>C12056</t>
  </si>
  <si>
    <t>MOHD ZAWAWI BIN AHMAD</t>
  </si>
  <si>
    <t>C12074</t>
  </si>
  <si>
    <t>NOR AZHAR BIN ABDUL TALIP</t>
  </si>
  <si>
    <t>C12078</t>
  </si>
  <si>
    <t>AZLIZAM BIN ARIFFIN</t>
  </si>
  <si>
    <t>C12102</t>
  </si>
  <si>
    <t>NATRAH BINTI MANSOR</t>
  </si>
  <si>
    <t>C12114</t>
  </si>
  <si>
    <t>SANTHI A/P TANJONMALEH</t>
  </si>
  <si>
    <t>C12125</t>
  </si>
  <si>
    <t>FARIDAH BINTI MOHAMAD</t>
  </si>
  <si>
    <t>C12178</t>
  </si>
  <si>
    <t>MOHD ROSLAN BIN HAMIDIN</t>
  </si>
  <si>
    <t>C12224</t>
  </si>
  <si>
    <t>AZIS BIN YAACOB</t>
  </si>
  <si>
    <t>C12264</t>
  </si>
  <si>
    <t>HANAFI BIN MD NOOR</t>
  </si>
  <si>
    <t>C12273</t>
  </si>
  <si>
    <t>SITI SURIAH BINTI AMIR</t>
  </si>
  <si>
    <t>C12280</t>
  </si>
  <si>
    <t>ARIFAN BIN SULAIMAN</t>
  </si>
  <si>
    <t>C12307</t>
  </si>
  <si>
    <t>NORAFIZAH BINTI AZAHAR</t>
  </si>
  <si>
    <t>C12349</t>
  </si>
  <si>
    <t>ROSLIDA BINTI AB RAHIM</t>
  </si>
  <si>
    <t>C12455</t>
  </si>
  <si>
    <t>ROSLIZAN BIN ABDUL RAZAK</t>
  </si>
  <si>
    <t>C12597</t>
  </si>
  <si>
    <t>INDRA PUTRA BIN DARMAN</t>
  </si>
  <si>
    <t>C12609</t>
  </si>
  <si>
    <t>ZAMRI BIN AFANDY</t>
  </si>
  <si>
    <t>C12691</t>
  </si>
  <si>
    <t>MOHD RIDZUAN BIN ZULKIFLI</t>
  </si>
  <si>
    <t>C12699</t>
  </si>
  <si>
    <t>AFFARIZA BINTI MUSA</t>
  </si>
  <si>
    <t>C12700</t>
  </si>
  <si>
    <t>RUSNORIMA BT ABD RAHMAN</t>
  </si>
  <si>
    <t>NORASMAH BINTI MOHD POAD</t>
  </si>
  <si>
    <t>C12762</t>
  </si>
  <si>
    <t>ABDUL RASHID BIN ABDUL RAHIM</t>
  </si>
  <si>
    <t>C12794</t>
  </si>
  <si>
    <t>SYAHRUL NIZAM BIN MUSA</t>
  </si>
  <si>
    <t>C12817</t>
  </si>
  <si>
    <t>FEELICIA AK LAKUN</t>
  </si>
  <si>
    <t>C12878</t>
  </si>
  <si>
    <t>SALINA BINTI ZAILAN</t>
  </si>
  <si>
    <t>C12882</t>
  </si>
  <si>
    <t>MOHD YUSRAM BIN MOHD YUSOFF</t>
  </si>
  <si>
    <t>C12906</t>
  </si>
  <si>
    <t>MOHD NOOR IKHSAN BIN RAZAK</t>
  </si>
  <si>
    <t>C12915</t>
  </si>
  <si>
    <t>KHAIRUL MUTTAKIN BIN SARMAN</t>
  </si>
  <si>
    <t>NURUL HIDAYU BINTI RUSLAN</t>
  </si>
  <si>
    <t>AMIRA BINTI MOHD ZULKIFLY</t>
  </si>
  <si>
    <t>JASNIDAR BINTI MARJOHAN</t>
  </si>
  <si>
    <t>C12949</t>
  </si>
  <si>
    <t>MOHAMAD HILMI ZAKWAN BIN MOHAMED SHOOD</t>
  </si>
  <si>
    <t>C12969</t>
  </si>
  <si>
    <t>ROSHAFIZA BINTI ABDUL RAZAK</t>
  </si>
  <si>
    <t>C12970</t>
  </si>
  <si>
    <t>ZALITA BINTI ABDUL GHANI @ MING</t>
  </si>
  <si>
    <t>C12974</t>
  </si>
  <si>
    <t>MUHAMMAD ASYRAF BIN NOR AZRIN</t>
  </si>
  <si>
    <t>C12976</t>
  </si>
  <si>
    <t>SALLEHUDDIN BIN MD ALI</t>
  </si>
  <si>
    <t>C12977</t>
  </si>
  <si>
    <t>JOHARI BIN ABDULLAH SANI</t>
  </si>
  <si>
    <t>C12985</t>
  </si>
  <si>
    <t>AHMAD FARID BIN ZAMANI</t>
  </si>
  <si>
    <t>C12986</t>
  </si>
  <si>
    <t>MOHD AINI BIN SHAARI</t>
  </si>
  <si>
    <t>C12997</t>
  </si>
  <si>
    <t>MOHD ZAHARI BIN BAHARI</t>
  </si>
  <si>
    <t>C13003</t>
  </si>
  <si>
    <t>ZARINA BINTI ISA</t>
  </si>
  <si>
    <t>C13033</t>
  </si>
  <si>
    <t>INTAN NOORAIN BINTI KAMARUL ZAMAN</t>
  </si>
  <si>
    <t>C13040</t>
  </si>
  <si>
    <t>NURHANIM BINTI ZAHARI</t>
  </si>
  <si>
    <t>AKHMAL BIN SABTU</t>
  </si>
  <si>
    <t>MOHD SHAUQI BIN MOHD AKHIR</t>
  </si>
  <si>
    <t>C13119</t>
  </si>
  <si>
    <t>HARIRI BIN ABDUL RAZAK</t>
  </si>
  <si>
    <t>AZRI IZZUDDIN BIN MOHD JANTAN</t>
  </si>
  <si>
    <t>C13159</t>
  </si>
  <si>
    <t>SHARIFAH MUDIRAH BINTI ABDUL HADI</t>
  </si>
  <si>
    <t>C13169</t>
  </si>
  <si>
    <t>HASRUL ISWANDI BIN RUSLAN</t>
  </si>
  <si>
    <t>C13170</t>
  </si>
  <si>
    <t>MOHD AZRUL BIN AHMAD</t>
  </si>
  <si>
    <t>C13200</t>
  </si>
  <si>
    <t>JULITA BINTI HAMZAH</t>
  </si>
  <si>
    <t>C13201</t>
  </si>
  <si>
    <t>KHAIRUL AZWAN BIN MOHD</t>
  </si>
  <si>
    <t>C13202</t>
  </si>
  <si>
    <t>MUHAMMAD KHAIRUL NIZAM BIN ALI</t>
  </si>
  <si>
    <t>C13203</t>
  </si>
  <si>
    <t>MOHD ABADI BIN ABDUL RAZAK</t>
  </si>
  <si>
    <t>C13204</t>
  </si>
  <si>
    <t>MOHAMAD SHAZRIQ SHUHIR BIN JUWAHER</t>
  </si>
  <si>
    <t>C13208</t>
  </si>
  <si>
    <t>MOHD AINUDDIN BIN WAHID</t>
  </si>
  <si>
    <t>C13209</t>
  </si>
  <si>
    <t>ASMUNI BIN ALIAS</t>
  </si>
  <si>
    <t>C13217</t>
  </si>
  <si>
    <t>SHAIRIFUL AZMAN BIN ABDUL RAHIM</t>
  </si>
  <si>
    <t>C13224</t>
  </si>
  <si>
    <t>MOHAMAD ZAHID BIN ADAM</t>
  </si>
  <si>
    <t>C13226</t>
  </si>
  <si>
    <t>MOHD RADZI BIN MOHD DRUS</t>
  </si>
  <si>
    <t>C13241</t>
  </si>
  <si>
    <t>ROSSHAFIAH BTE MOHD ALI HANAFIAH</t>
  </si>
  <si>
    <t>C13245</t>
  </si>
  <si>
    <t>MOHD AMEER AMIRUL BIN MOHD ARIF</t>
  </si>
  <si>
    <t>C13250</t>
  </si>
  <si>
    <t>NOR NATIQAH BINTI MOHAMAD</t>
  </si>
  <si>
    <t>C13254</t>
  </si>
  <si>
    <t>MUHAMMAD FARIQ BIN MOHD NAZARUDIN</t>
  </si>
  <si>
    <t>C13300</t>
  </si>
  <si>
    <t>KHAIRIL HAMIZI BIN IDRIS</t>
  </si>
  <si>
    <t>C13301</t>
  </si>
  <si>
    <t>SUSANDI BIN SHAMSUDDIN</t>
  </si>
  <si>
    <t>C13320</t>
  </si>
  <si>
    <t>CHE MUHAMMAD RAZALIZEEAMI BIN RAZALI</t>
  </si>
  <si>
    <t>C13328</t>
  </si>
  <si>
    <t>NORA HARLIZA BINTI RAMLI</t>
  </si>
  <si>
    <t>C13329</t>
  </si>
  <si>
    <t>KHAIRUL ANUAR BIN SHARIE</t>
  </si>
  <si>
    <t>C13330</t>
  </si>
  <si>
    <t>MOHD ASRAF BIN AB SHUKOR</t>
  </si>
  <si>
    <t>C13331</t>
  </si>
  <si>
    <t>MOHD RAZI BIN DAUD</t>
  </si>
  <si>
    <t>C13344</t>
  </si>
  <si>
    <t>MUHAMAD IDZWAN BIN ZULKIFLE</t>
  </si>
  <si>
    <t>C13372</t>
  </si>
  <si>
    <t>NURUL SYAHIDAH BINTI AMRAN</t>
  </si>
  <si>
    <t>C13415</t>
  </si>
  <si>
    <t>MUHAMMAD FARID BIN KHALID</t>
  </si>
  <si>
    <t>C13425</t>
  </si>
  <si>
    <t>ZUL HELMI BIN KAMALUDIN</t>
  </si>
  <si>
    <t>C13429</t>
  </si>
  <si>
    <t>MOHAMAD FARID BIN MUSTAPHA</t>
  </si>
  <si>
    <t>C13432</t>
  </si>
  <si>
    <t>MOHAMAD BIN ISMAIL</t>
  </si>
  <si>
    <t>C13446</t>
  </si>
  <si>
    <t>NOR FADILAH BINTI IBRAHIM</t>
  </si>
  <si>
    <t>C13447</t>
  </si>
  <si>
    <t>IZREYNA NORSYAZLIEN BINTI ABDUL RASHID</t>
  </si>
  <si>
    <t>C13463</t>
  </si>
  <si>
    <t>SHAHARUDIN BIN ABD RAHIM</t>
  </si>
  <si>
    <t>C13464</t>
  </si>
  <si>
    <t>MUHAMMAD AL AMIN BIN MOHAMAD ARIF</t>
  </si>
  <si>
    <t>C13467</t>
  </si>
  <si>
    <t>NORAZAH BINTI ZAINAL</t>
  </si>
  <si>
    <t>C13475</t>
  </si>
  <si>
    <t>AHMAD FAIZ BIN MOHD NOR</t>
  </si>
  <si>
    <t>C13477</t>
  </si>
  <si>
    <t>NURSUHAIDA BINTI ZAILAN</t>
  </si>
  <si>
    <t>C13485</t>
  </si>
  <si>
    <t>MOHAMAD SHAMSUL NIZAM BIN MOHD DIMYTY</t>
  </si>
  <si>
    <t>C13486</t>
  </si>
  <si>
    <t>MUHAMAD NOOR HAKEEM BIN ABDULLAH</t>
  </si>
  <si>
    <t>C13506</t>
  </si>
  <si>
    <t>MOHD SALIHIN BIN MANSOR</t>
  </si>
  <si>
    <t>C13508</t>
  </si>
  <si>
    <t>NOOR ADILAH BINTI AMIR</t>
  </si>
  <si>
    <t>C13510</t>
  </si>
  <si>
    <t>MOHD SYAFIQ ASYRAF BIN ROSLAN</t>
  </si>
  <si>
    <t>C13511</t>
  </si>
  <si>
    <t>NURRIZZATI EZANI BINTI MOHD ZAMRI</t>
  </si>
  <si>
    <t>C13531</t>
  </si>
  <si>
    <t>ROSE AZALIZA BINTI AZIZ</t>
  </si>
  <si>
    <t>AZMAN BIN ZAKARIA</t>
  </si>
  <si>
    <t>NORMILA BINTI MOHD NOOR</t>
  </si>
  <si>
    <t>MOHD. SHAFIRUDDIN BIN ISMAIL</t>
  </si>
  <si>
    <t>LIM CHAI MING</t>
  </si>
  <si>
    <t>YEE YOKE MOI</t>
  </si>
  <si>
    <t>LIM LEE CHIN</t>
  </si>
  <si>
    <t>AZRINDA BT ZAKARIA</t>
  </si>
  <si>
    <t>SITI AMINAH BINTI TAN</t>
  </si>
  <si>
    <t>SASIKALA A/P PARAMANATHAN</t>
  </si>
  <si>
    <t>SENG SOO MEI</t>
  </si>
  <si>
    <t>SELVAKUMAR A/L SHANMUGAM</t>
  </si>
  <si>
    <t>MOHD JAMAL MUSA</t>
  </si>
  <si>
    <t>E00034</t>
  </si>
  <si>
    <t>SHIEKH MAT RAHIM BIN SHIEKH SALEH</t>
  </si>
  <si>
    <t>E00035</t>
  </si>
  <si>
    <t>NOR AZITA BT ABDUL RAHMAN</t>
  </si>
  <si>
    <t>E00036</t>
  </si>
  <si>
    <t>VIJAYAKUMARI A/P S POOPALARAJAH</t>
  </si>
  <si>
    <t>E00038</t>
  </si>
  <si>
    <t>ABD HADI B MOHD YUNUS</t>
  </si>
  <si>
    <t>E00041</t>
  </si>
  <si>
    <t>NAZLI BIN PARKAN</t>
  </si>
  <si>
    <t>E00042</t>
  </si>
  <si>
    <t>MOHAMMAD FAREQ BIN ABDUL GHANI</t>
  </si>
  <si>
    <t>E00043</t>
  </si>
  <si>
    <t>ROSSILA BINTI MANSUR</t>
  </si>
  <si>
    <t>E00044</t>
  </si>
  <si>
    <t>NORAZMAN BIN DOLAH</t>
  </si>
  <si>
    <t>E00052</t>
  </si>
  <si>
    <t>NORHAYATI BINTI AB HAMID</t>
  </si>
  <si>
    <t>E00055</t>
  </si>
  <si>
    <t>MOHD NIZAM BIN HASAN</t>
  </si>
  <si>
    <t>E00058</t>
  </si>
  <si>
    <t>ZAINAL BIN RAHMAT</t>
  </si>
  <si>
    <t>E00059</t>
  </si>
  <si>
    <t>SHAHARUDIN BIN SHARIF</t>
  </si>
  <si>
    <t>E00060</t>
  </si>
  <si>
    <t>AHMAD ZAMRI BIN JUSOH</t>
  </si>
  <si>
    <t>E00061</t>
  </si>
  <si>
    <t>MOHD SHAHRIL BIN MOHD MOKHTAR</t>
  </si>
  <si>
    <t>E00063</t>
  </si>
  <si>
    <t>NOR EFENDY BIN HARUN</t>
  </si>
  <si>
    <t>E00067</t>
  </si>
  <si>
    <t>KU SIAU LING</t>
  </si>
  <si>
    <t>E00069</t>
  </si>
  <si>
    <t>KHALID BIN JOHAR</t>
  </si>
  <si>
    <t>E00070</t>
  </si>
  <si>
    <t>SHARINA BINTI MOHD.ALI</t>
  </si>
  <si>
    <t>E00073</t>
  </si>
  <si>
    <t>NORLAILA BINTI DAUD</t>
  </si>
  <si>
    <t>E00074</t>
  </si>
  <si>
    <t>WONG YEN TIN</t>
  </si>
  <si>
    <t>E00077</t>
  </si>
  <si>
    <t>ZAITON BT. ZAKARIA</t>
  </si>
  <si>
    <t>E00078</t>
  </si>
  <si>
    <t>AZIZAH  BT ABD KHARIM</t>
  </si>
  <si>
    <t>E00079</t>
  </si>
  <si>
    <t>AZLEENA BINTI ZAKARIAH</t>
  </si>
  <si>
    <t>E00080</t>
  </si>
  <si>
    <t>GOH MEI CHIN</t>
  </si>
  <si>
    <t>E00082</t>
  </si>
  <si>
    <t>AHMAD RIZAL B. RAMLI</t>
  </si>
  <si>
    <t>E00087</t>
  </si>
  <si>
    <t>MOHAMMAD IZZAT BIN IBRAHIM</t>
  </si>
  <si>
    <t>E00089</t>
  </si>
  <si>
    <t>MD SAMSUDIN BIN SULAIMAN</t>
  </si>
  <si>
    <t>E00091</t>
  </si>
  <si>
    <t>ZAILILAH BTE UJANG</t>
  </si>
  <si>
    <t>E00092</t>
  </si>
  <si>
    <t>MOHD SHAH RIZAL BIN MUHAMMAD</t>
  </si>
  <si>
    <t>E00093</t>
  </si>
  <si>
    <t>NORLAILA BINTI ABDUL RAHMAN</t>
  </si>
  <si>
    <t>E00097</t>
  </si>
  <si>
    <t>NURUL 'AIN BINTI ABDUL WAHAB</t>
  </si>
  <si>
    <t>E00098</t>
  </si>
  <si>
    <t>RUSZAM IZAM BIN RAMLI</t>
  </si>
  <si>
    <t>E00102</t>
  </si>
  <si>
    <t>WAN MOHAMAD NORIZWAN BIN WAN HUSAIN</t>
  </si>
  <si>
    <t>E00105</t>
  </si>
  <si>
    <t>ZUL FADZLI BIN ZAINUL ABIDIN</t>
  </si>
  <si>
    <t>E00106</t>
  </si>
  <si>
    <t>MARK LEE ENG CHAI</t>
  </si>
  <si>
    <t>E00107</t>
  </si>
  <si>
    <t>MOHD HAIKAL BIN MUSTAFAR</t>
  </si>
  <si>
    <t>E00108</t>
  </si>
  <si>
    <t>AZHAR BIN MOHD ANUAR</t>
  </si>
  <si>
    <t>E00109</t>
  </si>
  <si>
    <t>KAMARIAH BT. ISMAIL</t>
  </si>
  <si>
    <t>E00111</t>
  </si>
  <si>
    <t>MOHD ZAKIE BIN TAIB</t>
  </si>
  <si>
    <t>E00112</t>
  </si>
  <si>
    <t>YUSRI BIN IBRAHIM</t>
  </si>
  <si>
    <t>E00113</t>
  </si>
  <si>
    <t>NASROL HIZAM BIN ISMAIL</t>
  </si>
  <si>
    <t>E00115</t>
  </si>
  <si>
    <t>AZEMI BIN HANAPIAH</t>
  </si>
  <si>
    <t>E00123</t>
  </si>
  <si>
    <t>MUHAMMAD SYAZWAN BIN KAMAL BATCHA</t>
  </si>
  <si>
    <t>E00124</t>
  </si>
  <si>
    <t>SABAR BIN ABD RAZAK</t>
  </si>
  <si>
    <t>E00125</t>
  </si>
  <si>
    <t>NOOR SYAHADAH BINTI TUKIMIN</t>
  </si>
  <si>
    <t>E00126</t>
  </si>
  <si>
    <t>NOORFAZIDATUL FARIHA BINTI MUSTAFFA</t>
  </si>
  <si>
    <t>E00127</t>
  </si>
  <si>
    <t>MOHD SHAFRIZAL MOHD ALI</t>
  </si>
  <si>
    <t>E00129</t>
  </si>
  <si>
    <t>RAZALIA BINTI MOHD ZIN</t>
  </si>
  <si>
    <t>E00131</t>
  </si>
  <si>
    <t>LOW SIN YEE</t>
  </si>
  <si>
    <t>E00132</t>
  </si>
  <si>
    <t>JULIANA BT YUSUF</t>
  </si>
  <si>
    <t>E00133</t>
  </si>
  <si>
    <t>MOHD ZAKI BIN JAAFAR</t>
  </si>
  <si>
    <t>E00135</t>
  </si>
  <si>
    <t>NURUL ATHIRAH BINTI MANSOR</t>
  </si>
  <si>
    <t>E00136</t>
  </si>
  <si>
    <t>MOHD AMIRUL ASRAFF BIN MOHD GHAUTH</t>
  </si>
  <si>
    <t>E00137</t>
  </si>
  <si>
    <t>MUHAMMAD HAZWAN BIN HAMZAH SHUKOR</t>
  </si>
  <si>
    <t>E00139</t>
  </si>
  <si>
    <t>ROSHAMIZAM BIN RUSLI</t>
  </si>
  <si>
    <t>E00140</t>
  </si>
  <si>
    <t>MUHAMMAD ATIF JAUHARI BIN IDRIS</t>
  </si>
  <si>
    <t>E00142</t>
  </si>
  <si>
    <t>SAIFUL FARIZ BIN NO'OMAN</t>
  </si>
  <si>
    <t>E00143</t>
  </si>
  <si>
    <t>NORASHID BIN MOHD DIN</t>
  </si>
  <si>
    <t>E00144</t>
  </si>
  <si>
    <t>DANNY YUHUP</t>
  </si>
  <si>
    <t>E00145</t>
  </si>
  <si>
    <t>SARIMAH BINTI YAHAYA</t>
  </si>
  <si>
    <t>E00146</t>
  </si>
  <si>
    <t>NORHASHIMAH BINTI HASHIM</t>
  </si>
  <si>
    <t>E00147</t>
  </si>
  <si>
    <t>NUR ELIANA BINTI MAT ZAIN</t>
  </si>
  <si>
    <t>E00148</t>
  </si>
  <si>
    <t>MOHD REDZUAN BIN BABA</t>
  </si>
  <si>
    <t>E00149</t>
  </si>
  <si>
    <t>SHARIL NIZAM BIN MD ZIN</t>
  </si>
  <si>
    <t>C13549</t>
  </si>
  <si>
    <t>C13553</t>
  </si>
  <si>
    <t>T10033</t>
  </si>
  <si>
    <t>JOLE BINTI HUSAIN</t>
  </si>
  <si>
    <t>AZREEN IZZATY BINTI MOHD ARIFFIN</t>
  </si>
  <si>
    <t>QUALITY CONTROL SECTION (QCS)</t>
  </si>
  <si>
    <t>CLERK 1</t>
  </si>
  <si>
    <t>C2 OFFICE</t>
  </si>
  <si>
    <t>PURCHASING DEVELOPMENT (PDS)</t>
  </si>
  <si>
    <t>C1 OFFICE</t>
  </si>
  <si>
    <t>GENERAL AFFAIRS SECTION (GAS)</t>
  </si>
  <si>
    <t>MOLDING PRODUCTION SECTION (MPS)</t>
  </si>
  <si>
    <t>TECHNICIAN</t>
  </si>
  <si>
    <t>ASSISTANT</t>
  </si>
  <si>
    <t>INVENTORY &amp; SYSYTEM CONTROL SECTION (IVS)</t>
  </si>
  <si>
    <t>STOREKEEPER</t>
  </si>
  <si>
    <t>MOLDING ENGINEERING SECTION (MES)</t>
  </si>
  <si>
    <t>DIRECT MATERIAL PURCHASING SECTION (DMS)</t>
  </si>
  <si>
    <t>QUALITY ASSURANCE SECTION (QAS)</t>
  </si>
  <si>
    <t>SAFETY &amp; ENVIRONMENT SECTION (SES)</t>
  </si>
  <si>
    <t>ASSEMBLY ENGINEERING SECTION (AES)</t>
  </si>
  <si>
    <t>PROD ASSISTANT</t>
  </si>
  <si>
    <t>SENIOR TECHNICIAN</t>
  </si>
  <si>
    <t>C3 OFFICE</t>
  </si>
  <si>
    <t>SENIOR HOUSEKEEPER</t>
  </si>
  <si>
    <t>MD OFFICE</t>
  </si>
  <si>
    <t>JAPANESE DRIVER</t>
  </si>
  <si>
    <t>D3J JAPANESE DRIVER</t>
  </si>
  <si>
    <t>SECURITY GUARD</t>
  </si>
  <si>
    <t>SENIOR STOREHAND</t>
  </si>
  <si>
    <t>STOREHAND</t>
  </si>
  <si>
    <t>QUALITY PLANNING SECTION (QPS)</t>
  </si>
  <si>
    <t>SENIOR QP INSPECTOR</t>
  </si>
  <si>
    <t>RD &amp; DESIGN SECTION (RDS)</t>
  </si>
  <si>
    <t>PRODUCTION PLANNING SECTION (PPS)</t>
  </si>
  <si>
    <t>FACILITY ENGINEERING SECTION (FES)</t>
  </si>
  <si>
    <t>TECHNICIAN C3</t>
  </si>
  <si>
    <t>FINANCE &amp; ACCOUNTING SECTION (FAS)</t>
  </si>
  <si>
    <t>HUMAN RESOURCE DEVELOPMENT SECTION (HDS)</t>
  </si>
  <si>
    <t>POOL DRIVER</t>
  </si>
  <si>
    <t>HOUSEKEEPER</t>
  </si>
  <si>
    <t>QP INSPECTOR</t>
  </si>
  <si>
    <t>GENERAL MANAGER</t>
  </si>
  <si>
    <t>M1</t>
  </si>
  <si>
    <t>OFFICER</t>
  </si>
  <si>
    <t>M6</t>
  </si>
  <si>
    <t>ENGINEER</t>
  </si>
  <si>
    <t>MANAGER</t>
  </si>
  <si>
    <t>M3</t>
  </si>
  <si>
    <t>ASST. MANAGER</t>
  </si>
  <si>
    <t>M4</t>
  </si>
  <si>
    <t>SENIOR OFFICER</t>
  </si>
  <si>
    <t>M5</t>
  </si>
  <si>
    <t>SENIOR ENGINEER</t>
  </si>
  <si>
    <t>ASST. OFFICER</t>
  </si>
  <si>
    <t>M7</t>
  </si>
  <si>
    <t>SENIOR SUPERVISOR</t>
  </si>
  <si>
    <t>HUMAN RESOURCE PLANNING SECTION (HPS)</t>
  </si>
  <si>
    <t>ASST. ENGINEER</t>
  </si>
  <si>
    <t>SAFETY &amp; HEALTH OFFICER</t>
  </si>
  <si>
    <t>SHO OFFICER</t>
  </si>
  <si>
    <t>Status</t>
  </si>
  <si>
    <t>PRODUCTION NO.1 DEPARTMENT</t>
  </si>
  <si>
    <t>ENGINEERING AND R&amp;D DEPARTMENT</t>
  </si>
  <si>
    <t>GENERAL AFFAIRS DEPARTMENT</t>
  </si>
  <si>
    <t>PRODUCTION NO.2 DEPARTMENT</t>
  </si>
  <si>
    <t>CSR PROMOTION OFFICE</t>
  </si>
  <si>
    <t>ASSEMBLY PRODUCTION SECTION (APS)</t>
  </si>
  <si>
    <t>FACTORY OPERATIONS DEPARTMENT</t>
  </si>
  <si>
    <t>QUALITY ASSURANCE DEPARTMENT</t>
  </si>
  <si>
    <t>PRESIDENTIAL MANAGEMENT DEPARTMENT</t>
  </si>
  <si>
    <t>E00150</t>
  </si>
  <si>
    <t>AHMAD YUSRI BIN MOHAMAD</t>
  </si>
  <si>
    <t>STRATEGIC MANAGEMENT SECTION (SMS)</t>
  </si>
  <si>
    <t>E00151</t>
  </si>
  <si>
    <t>AHMAD DINI BIN MOHD DAUD</t>
  </si>
  <si>
    <t>E00152</t>
  </si>
  <si>
    <t>MUHAMMAD FAHMI BIN NAZRI</t>
  </si>
  <si>
    <t>ARIF ZAQWAN BIN AMZAH</t>
  </si>
  <si>
    <t>SITI FATIMAH BINTI MA'AROF</t>
  </si>
  <si>
    <t>RUSNAH BINTI ZAINUDDIN</t>
  </si>
  <si>
    <t>AHMAD IQBAL BIN ABD LATIF</t>
  </si>
  <si>
    <t>DIWA KENCANA BIN MOHD YUSOFF</t>
  </si>
  <si>
    <t>MOHAMAD FITRI BIN MOHD ARIFF</t>
  </si>
  <si>
    <t>MUHAMMAD NUR FAHMI BIN BADRUL HISHAM</t>
  </si>
  <si>
    <t>KYT / KYT Admin</t>
  </si>
  <si>
    <t>CSR Compliance Training</t>
  </si>
  <si>
    <t>update new staff (add on)</t>
  </si>
  <si>
    <t>Jan</t>
  </si>
  <si>
    <t>Feb</t>
  </si>
  <si>
    <t>Mac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</si>
  <si>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</si>
  <si>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</si>
  <si>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</si>
  <si>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</si>
  <si>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</si>
  <si>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</si>
  <si>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</si>
  <si>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</si>
  <si>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</si>
  <si>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</si>
  <si>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Minor Misconduct</t>
  </si>
  <si>
    <t>Medical Leave</t>
  </si>
  <si>
    <t>Total MC</t>
  </si>
  <si>
    <t>Absent Without Leave</t>
  </si>
  <si>
    <t>Total AWL</t>
  </si>
  <si>
    <t>Unpaid Leave / Unpaid Medical</t>
  </si>
  <si>
    <t>Total UPL</t>
  </si>
  <si>
    <t>Prolong illness</t>
  </si>
  <si>
    <t>Maternity</t>
  </si>
  <si>
    <t>Hospitalization</t>
  </si>
  <si>
    <t>Unplanned Leave</t>
  </si>
  <si>
    <r>
      <t xml:space="preserve">Total </t>
    </r>
    <r>
      <rPr>
        <b/>
        <sz val="8"/>
        <color theme="1"/>
        <rFont val="Calibri"/>
        <family val="2"/>
        <scheme val="minor"/>
      </rPr>
      <t>(MC+AWL+UPL)</t>
    </r>
  </si>
  <si>
    <r>
      <t xml:space="preserve">Total </t>
    </r>
    <r>
      <rPr>
        <b/>
        <sz val="8"/>
        <color theme="1"/>
        <rFont val="Calibri"/>
        <family val="2"/>
        <scheme val="minor"/>
      </rPr>
      <t>(MC+AWL+UPL+PL+ML+HL+UL)</t>
    </r>
  </si>
  <si>
    <t>Dept</t>
  </si>
  <si>
    <t>No. of Case</t>
  </si>
  <si>
    <t>Namelist Update Process</t>
  </si>
  <si>
    <t>GAS last updated</t>
  </si>
  <si>
    <t>HDS last updated</t>
  </si>
  <si>
    <t>SES last updated</t>
  </si>
  <si>
    <t>Achievement
[A]</t>
  </si>
  <si>
    <t>Requirement
[Y]</t>
  </si>
  <si>
    <t>Results 
[%]</t>
  </si>
  <si>
    <t>Major Misconduct</t>
  </si>
  <si>
    <t>Result</t>
  </si>
  <si>
    <t>C10102</t>
  </si>
  <si>
    <t>C10050</t>
  </si>
  <si>
    <t>C10105</t>
  </si>
  <si>
    <t>C10114</t>
  </si>
  <si>
    <t>C10133</t>
  </si>
  <si>
    <t>C10195</t>
  </si>
  <si>
    <t>C10252</t>
  </si>
  <si>
    <t>C10340</t>
  </si>
  <si>
    <t>C10364</t>
  </si>
  <si>
    <t>C10380</t>
  </si>
  <si>
    <t>C10413</t>
  </si>
  <si>
    <t>C10495</t>
  </si>
  <si>
    <t>C10518</t>
  </si>
  <si>
    <t>C10519</t>
  </si>
  <si>
    <t>C10531</t>
  </si>
  <si>
    <t>C10547</t>
  </si>
  <si>
    <t>C10632</t>
  </si>
  <si>
    <t>C10669</t>
  </si>
  <si>
    <t>C10763</t>
  </si>
  <si>
    <t>C10784</t>
  </si>
  <si>
    <t>C10836</t>
  </si>
  <si>
    <t>C10881</t>
  </si>
  <si>
    <t>C10899</t>
  </si>
  <si>
    <t>C10927</t>
  </si>
  <si>
    <t>E00002</t>
  </si>
  <si>
    <t>E00008</t>
  </si>
  <si>
    <t>E00013</t>
  </si>
  <si>
    <t>E00017</t>
  </si>
  <si>
    <t>E00019</t>
  </si>
  <si>
    <t>E00020</t>
  </si>
  <si>
    <t>E00022</t>
  </si>
  <si>
    <t>E00025</t>
  </si>
  <si>
    <t>E00027</t>
  </si>
  <si>
    <t>E00028</t>
  </si>
  <si>
    <t>E00031</t>
  </si>
  <si>
    <t>E00032</t>
  </si>
  <si>
    <t>PARVIN KAUR A/P RANJIT SINGH</t>
  </si>
  <si>
    <t>MUHAMMAD ABSYAR NAJMIE BIN AZUWIL</t>
  </si>
  <si>
    <t>NORDIANNA SHAFIKA BINTI MASARAJO</t>
  </si>
  <si>
    <t>ANITA BINTI FARUK PANIRCHELVAM</t>
  </si>
  <si>
    <t>MUHAMMAD AMIR BIN IBRAHIM</t>
  </si>
  <si>
    <t>MAZUIN BINTI HAMZAH</t>
  </si>
  <si>
    <t>NOORSUZIEWANA BINTI ABD LAJIS</t>
  </si>
  <si>
    <t>NORAMALINA BINTI MD MALIN DEWA</t>
  </si>
  <si>
    <t>C13562</t>
  </si>
  <si>
    <t>C13564</t>
  </si>
  <si>
    <t>C13565</t>
  </si>
  <si>
    <t>C13566</t>
  </si>
  <si>
    <t>C13573</t>
  </si>
  <si>
    <t>C13576</t>
  </si>
  <si>
    <t>C13580</t>
  </si>
  <si>
    <t>C10007</t>
  </si>
  <si>
    <t>C10043</t>
  </si>
  <si>
    <t>C10179</t>
  </si>
  <si>
    <t>C13583</t>
  </si>
  <si>
    <t>C13591</t>
  </si>
  <si>
    <t>C13592</t>
  </si>
  <si>
    <t>C13593</t>
  </si>
  <si>
    <t>NOOR HIDAYU BINTI MOHAMAD AZMI</t>
  </si>
  <si>
    <t>NOR NATRAH BINTI RAZIMAN</t>
  </si>
  <si>
    <t>NUR FILZAH BINTI AHMAD</t>
  </si>
  <si>
    <t>AZLINA BINTI RAMLAN</t>
  </si>
  <si>
    <t>NORHAFAWATI BINTI MOHD RAZI</t>
  </si>
  <si>
    <t>MOHAMED NOORFARIHAN BIN MOHAMED ZAIN</t>
  </si>
  <si>
    <t>NUR NAZLIE SHAH BIN NAZRAN</t>
  </si>
  <si>
    <t>MUHAMMAD ADIB BIN RASHIDI</t>
  </si>
  <si>
    <t>AIZATUL AKMA BINTI MOHD ZULKIFLY</t>
  </si>
  <si>
    <t>RUHAIDA BINTI MOHD ZAWAWI</t>
  </si>
  <si>
    <t>E00153</t>
  </si>
  <si>
    <t>NUR SYUHADA BINTI MAT ISA</t>
  </si>
  <si>
    <t>E00154</t>
  </si>
  <si>
    <t>E00155</t>
  </si>
  <si>
    <t>E00157</t>
  </si>
  <si>
    <t>P SANDRAN A/L PATCHA MUTHO</t>
  </si>
  <si>
    <t>C13594</t>
  </si>
  <si>
    <t>MUHAMAD DJAZLAN BIN NOR HAKIM</t>
  </si>
  <si>
    <t>RECEPTIONIST</t>
  </si>
  <si>
    <t>CHARGEMAN_M5</t>
  </si>
  <si>
    <t>Gross Misconduct ( Domestic Inquiry)</t>
  </si>
  <si>
    <t>C13603</t>
  </si>
  <si>
    <t>C13604</t>
  </si>
  <si>
    <t>C13605</t>
  </si>
  <si>
    <t>C13608</t>
  </si>
  <si>
    <t>C13610</t>
  </si>
  <si>
    <t>C13612</t>
  </si>
  <si>
    <t>C13614</t>
  </si>
  <si>
    <t>C13616</t>
  </si>
  <si>
    <t>C13596</t>
  </si>
  <si>
    <t>C13597</t>
  </si>
  <si>
    <t>MUHAMMAD AZRAF BIN ABU BAKAR</t>
  </si>
  <si>
    <t>FATIN I'DURRAH BINTI BAHARUDDIN</t>
  </si>
  <si>
    <t>WAN NOOR AZURA BINTI WAN MD NOOR</t>
  </si>
  <si>
    <t>NOR ATIKAH BINTI MAZLAN</t>
  </si>
  <si>
    <t>NURAZMI BIN ZAKARIA</t>
  </si>
  <si>
    <t>MOHAMAD HAZIM BIN MAHADZIR</t>
  </si>
  <si>
    <t>C13629</t>
  </si>
  <si>
    <t>C13630</t>
  </si>
  <si>
    <t>C13631</t>
  </si>
  <si>
    <t>E00159</t>
  </si>
  <si>
    <t>NURAZFA ILYANA BINTI ABDUL AZIZ</t>
  </si>
  <si>
    <t>MOHAMAD NUR FIRDAUS BIN TUNKU SYED MUZZAFFAR</t>
  </si>
  <si>
    <t>AHMAD FAKRI BIN ISHAK</t>
  </si>
  <si>
    <t>NOR FADILAH BINTI IMAN ROHANI</t>
  </si>
  <si>
    <t>NUR ASHIKIN BINTI ZAKARIA</t>
  </si>
  <si>
    <t>MUHAMMAD HAFIZ BIN ZAINUDIN</t>
  </si>
  <si>
    <t>MUHAMMAD ALHAM BIN MUHAMMAD YUSOF</t>
  </si>
  <si>
    <t>KHAIRUL NIZAM BIN ABU SAMAH</t>
  </si>
  <si>
    <t>LILY AMYRA BINTI SUHAIMY</t>
  </si>
  <si>
    <t>C13599</t>
  </si>
  <si>
    <t>NORHANALIZA BINTI MOHD SIDEK</t>
  </si>
  <si>
    <t>C13632</t>
  </si>
  <si>
    <t>C13617</t>
  </si>
  <si>
    <t>C13619</t>
  </si>
  <si>
    <t>C13620</t>
  </si>
  <si>
    <t>C13622</t>
  </si>
  <si>
    <t>C13626</t>
  </si>
  <si>
    <t>C13627</t>
  </si>
  <si>
    <t>C13633</t>
  </si>
  <si>
    <t>MUHAMAD FAZRIL AZRI BIN BORHAN</t>
  </si>
  <si>
    <t>C13636</t>
  </si>
  <si>
    <t>C13637</t>
  </si>
  <si>
    <t>C13639</t>
  </si>
  <si>
    <t>C13640</t>
  </si>
  <si>
    <t>C13641</t>
  </si>
  <si>
    <t>AHMAD SYUKRI BIN AZMAN</t>
  </si>
  <si>
    <t>C13642</t>
  </si>
  <si>
    <t>MASWEITA BINTI MOHAMED SHAH</t>
  </si>
  <si>
    <t>E00160</t>
  </si>
  <si>
    <t>MOHD SHARIL REZA BIN MOHD SHARTHAH</t>
  </si>
  <si>
    <t>NORLIANA BINTI MD ISA</t>
  </si>
  <si>
    <t>NOOR ROSSHI ZAHIDAH BINTI ROSLAN</t>
  </si>
  <si>
    <t>PAVITHRA A/P PERMAL</t>
  </si>
  <si>
    <t>JUMAAT BIN SIKLI</t>
  </si>
  <si>
    <t>MUHAMMAD HAIQAL NORFAIZ BIN HAM NI</t>
  </si>
  <si>
    <t>MUHAMMAD NUR IMRAN BIN NORIZAM</t>
  </si>
  <si>
    <t>NUR'AIN BINTI NORMAN</t>
  </si>
  <si>
    <t>MUHAMMAD NOR AFIQ BIN ROSLAN</t>
  </si>
  <si>
    <t>ABANG HAZRUL AZWAN BIN ABANG ZAKARIA</t>
  </si>
  <si>
    <t>ABANG MOHD SHAFIZ ADHA BIN ABANG ZAKARIA</t>
  </si>
  <si>
    <t>CUSTOMER SUPPORT SECTION (CSS)</t>
  </si>
  <si>
    <t>Y</t>
  </si>
  <si>
    <t>23/2014</t>
  </si>
  <si>
    <t>27/0/2013</t>
  </si>
  <si>
    <t>15/8/014</t>
  </si>
  <si>
    <t>RAZALI BIN YOSWAR</t>
  </si>
  <si>
    <t>MUHAMMAD FAIZ NUR BIN BAHARUDIN</t>
  </si>
  <si>
    <t>ANASHARIZAL BINTI ABDULLAH</t>
  </si>
  <si>
    <t>ABDUL QAIYYUM BIN HAMDAN</t>
  </si>
  <si>
    <t>E00161</t>
  </si>
  <si>
    <t>MOHAMAD FARHAN BIN MUSA</t>
  </si>
  <si>
    <t>E00162</t>
  </si>
  <si>
    <t>C13667</t>
  </si>
  <si>
    <t>NUR HIDAYAH BINTI ZULKEFLI</t>
  </si>
  <si>
    <t>MOHD SAFRIN BIN MAZLAN</t>
  </si>
  <si>
    <t>A</t>
  </si>
  <si>
    <t>B</t>
  </si>
  <si>
    <t>C</t>
  </si>
  <si>
    <t>D</t>
  </si>
  <si>
    <t>E</t>
  </si>
  <si>
    <t>80-100</t>
  </si>
  <si>
    <t>60-79</t>
  </si>
  <si>
    <t>40-59</t>
  </si>
  <si>
    <t>10-39</t>
  </si>
  <si>
    <t>S</t>
  </si>
  <si>
    <t>91-100</t>
  </si>
  <si>
    <t>81-90</t>
  </si>
  <si>
    <t>61-80</t>
  </si>
  <si>
    <t>41-60</t>
  </si>
  <si>
    <t>40 &amp; below</t>
  </si>
  <si>
    <t>&gt;=14</t>
  </si>
  <si>
    <t>&gt;=10</t>
  </si>
  <si>
    <t>&gt;=7</t>
  </si>
  <si>
    <t>&gt;=4</t>
  </si>
  <si>
    <t>=0</t>
  </si>
  <si>
    <t>&gt;=5</t>
  </si>
  <si>
    <t>&gt;=3</t>
  </si>
  <si>
    <t>&gt;=2</t>
  </si>
  <si>
    <t>Kaizen Form</t>
  </si>
  <si>
    <t>Performance Report</t>
  </si>
  <si>
    <t>Safety Form</t>
  </si>
  <si>
    <t>C13670</t>
  </si>
  <si>
    <t>C13672</t>
  </si>
  <si>
    <t>C13674</t>
  </si>
  <si>
    <t>C13643</t>
  </si>
  <si>
    <t>C13644</t>
  </si>
  <si>
    <t>C13645</t>
  </si>
  <si>
    <t>C13646</t>
  </si>
  <si>
    <t>C13650</t>
  </si>
  <si>
    <t>C13652</t>
  </si>
  <si>
    <t>C13656</t>
  </si>
  <si>
    <t>C13657</t>
  </si>
  <si>
    <t>C13660</t>
  </si>
  <si>
    <t>C13662</t>
  </si>
  <si>
    <t>C13663</t>
  </si>
  <si>
    <t>C13664</t>
  </si>
  <si>
    <t>C13665</t>
  </si>
  <si>
    <t>C13666</t>
  </si>
  <si>
    <t>C13676</t>
  </si>
  <si>
    <t>AZLINA BINTI MOHD ZULKIFLY</t>
  </si>
  <si>
    <t>MUHAMMAD SYAHMI BIN SOFIAN</t>
  </si>
  <si>
    <t>SALBIAH BINTI RAHMAT</t>
  </si>
  <si>
    <t>FAZIYAH BINTI DAHLAN</t>
  </si>
  <si>
    <t>Total Point
[Jan - Dec]</t>
  </si>
  <si>
    <t>C13677</t>
  </si>
  <si>
    <t>NURUL HIDAYAH BINTI ZABIDIN</t>
  </si>
  <si>
    <t>NORHUDA BINTI RAZALI</t>
  </si>
  <si>
    <t>MUHAMMAD AZIQ AIZAD BIN SHAMSUDDIN</t>
  </si>
  <si>
    <t>E00163</t>
  </si>
  <si>
    <t>NURUL SUHADA BINTI MOHAMAD</t>
  </si>
  <si>
    <t>NUR AINI SARAH BINTI NYADAMAN</t>
  </si>
  <si>
    <t>MOLDING PRODUCTION SECTION (MPS</t>
  </si>
  <si>
    <t>C13678</t>
  </si>
  <si>
    <t>C13680</t>
  </si>
  <si>
    <t>C13681</t>
  </si>
  <si>
    <t>E00164</t>
  </si>
  <si>
    <t>AHMAD HALIFI BIN AHMAD HAMIZAN</t>
  </si>
  <si>
    <t>NAZIERAH BINTI ADNAN</t>
  </si>
  <si>
    <t>SENIOR QUALITY CHECKER</t>
  </si>
  <si>
    <t>QUALITY CHECKER</t>
  </si>
  <si>
    <t>C13675</t>
  </si>
  <si>
    <t>E00167</t>
  </si>
  <si>
    <t>C13684</t>
  </si>
  <si>
    <t>T10049</t>
  </si>
  <si>
    <t>C13687</t>
  </si>
  <si>
    <t>C13688</t>
  </si>
  <si>
    <t>C13689</t>
  </si>
  <si>
    <t>C13691</t>
  </si>
  <si>
    <t>C13692</t>
  </si>
  <si>
    <t>C13693</t>
  </si>
  <si>
    <t>NORAIMAH BINTI SAWI</t>
  </si>
  <si>
    <t>HASLIZA BINTI HARUN</t>
  </si>
  <si>
    <t>AMIRUL FIRDAUS BIN BUJANG</t>
  </si>
  <si>
    <t>MAZURA BINTI ABDULLAH SANI</t>
  </si>
  <si>
    <t>WONG MANN LOON</t>
  </si>
  <si>
    <t>MOHD AZUWAN BIN MUSTAFA</t>
  </si>
  <si>
    <t>FIRDAUS ISKANDAR BIN AMIN</t>
  </si>
  <si>
    <t>MUHAMMAD AMIRUL BIN HAMNI</t>
  </si>
  <si>
    <t>MOHD KAMARULHAFIZ BIN KAMRUZAMAN</t>
  </si>
  <si>
    <t>WAN IBNOR BIN ABDUL JALAL (OKU)</t>
  </si>
  <si>
    <t>SITI NUR AQILAH BINTI ZILANI</t>
  </si>
  <si>
    <t>MUHAMMAD FARHAN BIN ABDUL GAFFAR</t>
  </si>
  <si>
    <t>NURUL AIN HAYATI BINTI ABDULLAH</t>
  </si>
  <si>
    <t>MOHAMAD IDDEHA BIN RAMLE</t>
  </si>
  <si>
    <t>KELANA HASRUL BIN HADI</t>
  </si>
  <si>
    <t>MOHD SHAHFUAN BIN SAHARBUDIN</t>
  </si>
  <si>
    <t>HAJAR MUNIRA BINTI ADNAN</t>
  </si>
  <si>
    <t>ZURAIDAH BINTI TALIB</t>
  </si>
  <si>
    <t>YOGESWARI NAIR A/P ANNAMALAI</t>
  </si>
  <si>
    <t>VINOSHEELA A/P SASI</t>
  </si>
  <si>
    <t>ASNAH BINTI MUHAMAD @ MUSTAFAR</t>
  </si>
  <si>
    <t>MOHD NORAZAM BIN DOLMAT</t>
  </si>
  <si>
    <t>THILAGA A/P S VIJAYA</t>
  </si>
  <si>
    <t>LINDA JOY A/P JAYA RAJU</t>
  </si>
  <si>
    <t>C13697</t>
  </si>
  <si>
    <t>NURUL AMIRAH BINTI ANUAR</t>
  </si>
  <si>
    <t>C13698</t>
  </si>
  <si>
    <t>NURUL FATIN SHAHIRA BINTI SANNY</t>
  </si>
  <si>
    <t>C13699</t>
  </si>
  <si>
    <t>MUHAMMAD FITRI BIN JEFFRERY</t>
  </si>
  <si>
    <t>MUHAMMAD HILMI BIN ABD HALIM</t>
  </si>
  <si>
    <t>E00169</t>
  </si>
  <si>
    <t>IRA ZATY SOFEA BINTI ABD KAMAL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</si>
  <si>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</si>
  <si>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</si>
  <si>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</si>
  <si>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</si>
  <si>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</si>
  <si>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</si>
  <si>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</si>
  <si>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</si>
  <si>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</si>
  <si>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C13714</t>
  </si>
  <si>
    <t>C13715</t>
  </si>
  <si>
    <t>C13717</t>
  </si>
  <si>
    <t>MOHAMAD HANIF HANAFI BIN JAMALUDIN</t>
  </si>
  <si>
    <t>C13718</t>
  </si>
  <si>
    <t>AMIR ASYARI BIN MOHAMAD</t>
  </si>
  <si>
    <t>C13719</t>
  </si>
  <si>
    <t>NUR QAMARINA BINTI MOHD YUSOFF</t>
  </si>
  <si>
    <t>C13723</t>
  </si>
  <si>
    <t>MUHAMMAD HAZZIM BIN OMAR</t>
  </si>
  <si>
    <t>C13725</t>
  </si>
  <si>
    <t>MUHAMMAD MUZAMMIL BIN BAKRI</t>
  </si>
  <si>
    <t>SITI NORFARAHIN IRFAHANI BINTI ABDUL MALIK</t>
  </si>
  <si>
    <t>MOHD DANIEL BIN SAZALI</t>
  </si>
  <si>
    <t>MOHD SHAH NORAFDALLIZAM BIN AWALLUDIN</t>
  </si>
  <si>
    <t>K03140</t>
  </si>
  <si>
    <t>MOHAMAD AMIRUL BIN ABDUL ZAMAN</t>
  </si>
  <si>
    <t>WAN KAZMER ARIF BIN WAN KHAIRI</t>
  </si>
  <si>
    <t>SITI ZURAIDAH BINTI AZMI</t>
  </si>
  <si>
    <t>MOHD ZAIRUL EZZUAN BIN MUHAMMAD KHAIRUL FAIZAL</t>
  </si>
  <si>
    <t>NURLUQMAN HAKIM BIN MD YUSOF</t>
  </si>
  <si>
    <t>HASBULLAH BIN NORDIN</t>
  </si>
  <si>
    <t>C13682</t>
  </si>
  <si>
    <t>C13683</t>
  </si>
  <si>
    <t>E00173</t>
  </si>
  <si>
    <t>E00174</t>
  </si>
  <si>
    <t>C13726</t>
  </si>
  <si>
    <t>MOHAMAD SYAWAL BIN ABD MALIK</t>
  </si>
  <si>
    <t>E00172</t>
  </si>
  <si>
    <t>AMIRUL HAFIZ BIN AHMAD JALALLIL</t>
  </si>
  <si>
    <t>T10051</t>
  </si>
  <si>
    <t>LEE YO SEONG</t>
  </si>
  <si>
    <t>C13685</t>
  </si>
  <si>
    <t>update attended compulsory training (immediately)
update new staff (upon induction completed)</t>
  </si>
  <si>
    <t>E00175</t>
  </si>
  <si>
    <t>RUZIEYANA BINTI MOHD ZAWAWI</t>
  </si>
  <si>
    <t>C13730</t>
  </si>
  <si>
    <t>SITI KHADIJAH BINTI ZULKEFLI</t>
  </si>
  <si>
    <t>NASRUL HAKIM BIN OTHMAN</t>
  </si>
  <si>
    <t>ASMIRA BINTI ASRI</t>
  </si>
  <si>
    <t>MOHD EAZERIN BIN HAMIDUN</t>
  </si>
  <si>
    <t>NORZELAWATI BINTI LEMAN</t>
  </si>
  <si>
    <t>NOOR HELMY IZHAM BIN YAHYA</t>
  </si>
  <si>
    <t>AMIRUL ASYRAAF BIN ROSLAN</t>
  </si>
  <si>
    <t>NOR FATIN BINTI KAMARUDIN</t>
  </si>
  <si>
    <t>MOHD FAHMI BIN MOHD JOHARI</t>
  </si>
  <si>
    <t>LATIFAH BINTI MD SOM</t>
  </si>
  <si>
    <t>PUSPA VALLI A/P MYAKRISHNAN</t>
  </si>
  <si>
    <t>ZULFAQAR IKHWAN BIN ZULKIFLI</t>
  </si>
  <si>
    <t>C13727</t>
  </si>
  <si>
    <t>MOHAMAD ZAINORRIN BIN SUMIDI</t>
  </si>
  <si>
    <t>MUHAMMAD YUSRI BIN MHD LIUS</t>
  </si>
  <si>
    <t>C13700</t>
  </si>
  <si>
    <t>C13701</t>
  </si>
  <si>
    <t>C13702</t>
  </si>
  <si>
    <t>C13703</t>
  </si>
  <si>
    <t>T10059</t>
  </si>
  <si>
    <t>T10064</t>
  </si>
  <si>
    <t>T10065</t>
  </si>
  <si>
    <t>MOHAMAD NUR FITRI BIN AHMAD SHAHABUDDIN</t>
  </si>
  <si>
    <t>NURLIEYANA BINTI NAZRAN</t>
  </si>
  <si>
    <t>NAHDIYYAH BINTI ROSSLAN</t>
  </si>
  <si>
    <t>AHMAD TARMIZI BIN MD NOR</t>
  </si>
  <si>
    <t>NOR AZILAWATI BINTI BASRI</t>
  </si>
  <si>
    <t>ASLINDA BINTI MOKHTAR</t>
  </si>
  <si>
    <t>C13766</t>
  </si>
  <si>
    <t>MOHAMMAD SYAKIR AKMAL BIN ISMAIL</t>
  </si>
  <si>
    <t>MUHAMMAD DINIE AIZAN BIN RUMIZAN</t>
  </si>
  <si>
    <t>NATASYA NORSYAFINAZ BINTI HELMI</t>
  </si>
  <si>
    <t>NORA MALINA BINTI MOHD YUSOF</t>
  </si>
  <si>
    <t>VASANTHI A/P CHANDRA</t>
  </si>
  <si>
    <t>NASITAH BINTI ZULKAPLI</t>
  </si>
  <si>
    <t>MUHAMMAD FIRDAUS BIN RUSLAN</t>
  </si>
  <si>
    <t>T10063</t>
  </si>
  <si>
    <t>MASNITA BINTI YAHYA</t>
  </si>
  <si>
    <t>C13755</t>
  </si>
  <si>
    <t>C13750</t>
  </si>
  <si>
    <t>C13751</t>
  </si>
  <si>
    <t>C13752</t>
  </si>
  <si>
    <t>C13754</t>
  </si>
  <si>
    <t>C13741</t>
  </si>
  <si>
    <t>C13757</t>
  </si>
  <si>
    <t>C13758</t>
  </si>
  <si>
    <t>C13762</t>
  </si>
  <si>
    <t>C13763</t>
  </si>
  <si>
    <t>C13764</t>
  </si>
  <si>
    <t>C13732</t>
  </si>
  <si>
    <t>C13733</t>
  </si>
  <si>
    <t>C13734</t>
  </si>
  <si>
    <t>C13735</t>
  </si>
  <si>
    <t>C13736</t>
  </si>
  <si>
    <t>C13738</t>
  </si>
  <si>
    <t>C13739</t>
  </si>
  <si>
    <t>C13740</t>
  </si>
  <si>
    <t>C13742</t>
  </si>
  <si>
    <t>SITI NAIMAH BINTI ABU KASSIM</t>
  </si>
  <si>
    <t>C13745</t>
  </si>
  <si>
    <t>NURULASHIKIN BINTI ZAZALI</t>
  </si>
  <si>
    <t>C13731</t>
  </si>
  <si>
    <t>C13746</t>
  </si>
  <si>
    <t>C13747</t>
  </si>
  <si>
    <t>C13748</t>
  </si>
  <si>
    <t>C13749</t>
  </si>
  <si>
    <t>NUR EZZATY EMALIZA BINTI ANUAR</t>
  </si>
  <si>
    <t>C13773</t>
  </si>
  <si>
    <t>C13774</t>
  </si>
  <si>
    <t>NOR FARHANA BINTI ZAKARIA</t>
  </si>
  <si>
    <t>C13775</t>
  </si>
  <si>
    <t>MUHAMMAD NUR AMIRULL BIN BADRUL HISHAM</t>
  </si>
  <si>
    <t>C13776</t>
  </si>
  <si>
    <t>MUHAMMAD IKHMAL BIN A.PUAD</t>
  </si>
  <si>
    <t>C13777</t>
  </si>
  <si>
    <t>NAJMIE BIN KAMARUL BAHARIN</t>
  </si>
  <si>
    <t>C13778</t>
  </si>
  <si>
    <t>NURUL OMIRA BINTI NOR AJOA</t>
  </si>
  <si>
    <t>E00176</t>
  </si>
  <si>
    <t>MUHAMMAD IQBAL BIN RAMLI</t>
  </si>
  <si>
    <t>NOOR AKLINDA BINTI BADRUL HISHAM</t>
  </si>
  <si>
    <t>NURUL AIN SANGA BINTI ABDULLAH</t>
  </si>
  <si>
    <t>K03203</t>
  </si>
  <si>
    <t>MUHAMMAD ZAIRUL NEEZAM BIN WILDAN</t>
  </si>
  <si>
    <t>MOHAMAD FARHAN AKMAL BIN ISMAIL</t>
  </si>
  <si>
    <t>MOHD. HARIRI BIN NAZARUDDIN</t>
  </si>
  <si>
    <t>NURSYAHIRAH BINTI ABDUL HALIM</t>
  </si>
  <si>
    <t>SITI NORSYAZWANI SHAFWA BINTI MOHAMAD DON</t>
  </si>
  <si>
    <t>NUR SYAHIRAH IZNI BINTI MOHD ZIN</t>
  </si>
  <si>
    <t>NOOR FIKRAH BINTI MAHADI</t>
  </si>
  <si>
    <t>MUHAMMAD NURHAFIZ BIN RIZUAN</t>
  </si>
  <si>
    <t>AHMAD AZWAN BIN SALIM</t>
  </si>
  <si>
    <t>MUHAMMAD SYAKIR BIN KAMARUDZUAN</t>
  </si>
  <si>
    <t>MUHAMMAD HAFEZ AZHAR</t>
  </si>
  <si>
    <t>NOR AZIZAN BIN ZAKARIA</t>
  </si>
  <si>
    <t>MOHAMAD HAFIZ BIN ABD RAZAK</t>
  </si>
  <si>
    <t>NUR HIDAYAH BINTI KAMARUNZAMAN</t>
  </si>
  <si>
    <t>T10066</t>
  </si>
  <si>
    <t>MOHD SHAFIQ BIN ZAINAL ABIDIN</t>
  </si>
  <si>
    <t>T10067</t>
  </si>
  <si>
    <t>LEDYAWATI BINTI SALAMA</t>
  </si>
  <si>
    <t>FARAH NASUHA BINTI SAMSUDIN</t>
  </si>
  <si>
    <t>T10069</t>
  </si>
  <si>
    <t>SUHAILA BINTI MD. SOLIH</t>
  </si>
  <si>
    <t>C13767</t>
  </si>
  <si>
    <t>C13768</t>
  </si>
  <si>
    <t>C13769</t>
  </si>
  <si>
    <t>C13770</t>
  </si>
  <si>
    <t>C13772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</si>
  <si>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</si>
  <si>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</si>
  <si>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</si>
  <si>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</si>
  <si>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</si>
  <si>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</si>
  <si>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</si>
  <si>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</si>
  <si>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</si>
  <si>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</si>
  <si>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</si>
  <si>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</si>
  <si>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</si>
  <si>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</si>
  <si>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NUR MAZATUL ATIQAH BINTI MD ZAHID</t>
  </si>
  <si>
    <t>C13796</t>
  </si>
  <si>
    <t>C13797</t>
  </si>
  <si>
    <t>T10070</t>
  </si>
  <si>
    <t>TENGKU NUR AMELINA BINTI BAHMAN @ TENGKU BAHMAN</t>
  </si>
  <si>
    <t>E00177</t>
  </si>
  <si>
    <t>NURUL NAJWA BINTI WAHAB</t>
  </si>
  <si>
    <t>ZULHILMI BIN YUSOF</t>
  </si>
  <si>
    <t>NUR HAZIRA IZWANI BINTI MOHAMED ARIFFIN</t>
  </si>
  <si>
    <t>NORWANI BINTI AMRAH</t>
  </si>
  <si>
    <t>SUBASHINI NAIR A/P MUKANDAN</t>
  </si>
  <si>
    <t>SITI RAUDHAH BINTI JUNUS</t>
  </si>
  <si>
    <t>IRA ZARITH SHABELLA BINTI ABD KAMAL</t>
  </si>
  <si>
    <t>C13794</t>
  </si>
  <si>
    <t>NUR MUHHAMMAD ARRIF BIN ABDUL JAMAL</t>
  </si>
  <si>
    <t>C13795</t>
  </si>
  <si>
    <t>HUNISHA BINTI MAISIR</t>
  </si>
  <si>
    <t>NAJIRAH BINTI ABDUL RAHIM</t>
  </si>
  <si>
    <t>2017 (Based on qty of idea)</t>
  </si>
  <si>
    <t>ICT Refresher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</si>
  <si>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</si>
  <si>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</si>
  <si>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</si>
  <si>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</si>
  <si>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</si>
  <si>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</si>
  <si>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</si>
  <si>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</si>
  <si>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C13808</t>
  </si>
  <si>
    <t>E00182</t>
  </si>
  <si>
    <t>ASSISTANT OFFICER</t>
  </si>
  <si>
    <t>NURUL AIN BINTI T.TAIRUDDIN</t>
  </si>
  <si>
    <t>Voice Up &amp; Speak Up</t>
  </si>
  <si>
    <t>20/01/2017</t>
  </si>
  <si>
    <t>C13806</t>
  </si>
  <si>
    <t>NUR AJIRAH BINTI RAMLY</t>
  </si>
  <si>
    <t>C13807</t>
  </si>
  <si>
    <t>LILY NURAISHAH BINTI ABD RAHMAN</t>
  </si>
  <si>
    <t>E00181</t>
  </si>
  <si>
    <t>SITI NUR AISHA BINTI ABDUL MALEK</t>
  </si>
  <si>
    <t>MOHAMAD SHAMEER BIN MOHD SHARIF</t>
  </si>
  <si>
    <t>SAIFUL AKMAL BIN MOHAMAD ZAHARI</t>
  </si>
  <si>
    <t>K03236</t>
  </si>
  <si>
    <t>MOHD ZAIREEIZWAN BIN WILDAN</t>
  </si>
  <si>
    <t>K03237</t>
  </si>
  <si>
    <t>SAYYID SAHLAN BIN MOHD LATIF</t>
  </si>
  <si>
    <t>MUHAMAD SAYYIDI BIN MOHD LATIF</t>
  </si>
  <si>
    <t>K03239</t>
  </si>
  <si>
    <t>HARITH HAZIM BIN TESMIN</t>
  </si>
  <si>
    <t>MOHAMAD FAIS BIN ISMAIL</t>
  </si>
  <si>
    <t>MUHAMMAD SHAHRIL BIN MOHAMMAD SAFIAN</t>
  </si>
  <si>
    <t>MUHAMMAD NASHRUL BIN ABDUL HALIM</t>
  </si>
  <si>
    <t>AHMAD FAIZRIE BIN ABD RASIP</t>
  </si>
  <si>
    <t>NORHAFIZAH BINTI SIDEK</t>
  </si>
  <si>
    <t>NUR HAZRINA BINTI HAMIDAN</t>
  </si>
  <si>
    <t>NOORAZLINA BINTI SAZALY</t>
  </si>
  <si>
    <t>MUHAMMAD DANIAL SYAZANI BIN MUHAMMAD ZAIEN</t>
  </si>
  <si>
    <t>K03248</t>
  </si>
  <si>
    <t>NUR SYAZUREEN BINTI RAHAMIZAN</t>
  </si>
  <si>
    <t>T10074</t>
  </si>
  <si>
    <t>MOHD HAFIZ MAULA MOHD HAZRI</t>
  </si>
  <si>
    <t>T10075</t>
  </si>
  <si>
    <t>MUHAMMAD AMIRUL MUKMININ BIN ABD HALIM</t>
  </si>
  <si>
    <t>T10076</t>
  </si>
  <si>
    <t>SHAFIQ ASHRAF BIN MOHD SHAFIE</t>
  </si>
  <si>
    <t>T10077</t>
  </si>
  <si>
    <t>HAZIMAH BINTI SARAJOL</t>
  </si>
  <si>
    <t>T10078</t>
  </si>
  <si>
    <t>SYAZANA FASIHAH BINTI SAMSUDDIN</t>
  </si>
  <si>
    <t>Mar</t>
  </si>
  <si>
    <t>Total</t>
  </si>
  <si>
    <t>C13487</t>
  </si>
  <si>
    <t>NAISHAQ BIN AB RAHMAN</t>
  </si>
  <si>
    <t>-</t>
  </si>
  <si>
    <t>RECORD CAPTURE FROM Y2013</t>
  </si>
  <si>
    <t>E00183</t>
  </si>
  <si>
    <t>MUHAMAD AKMAL BIN BAHAMAN</t>
  </si>
  <si>
    <t>E00184</t>
  </si>
  <si>
    <t>MUHAMAD ARIF BIN NORMANSAH</t>
  </si>
  <si>
    <t>NURUL SYAZWANIE BINTI SULAIMAN</t>
  </si>
  <si>
    <t>NURMISSAIZZATI BINTI KEMIS</t>
  </si>
  <si>
    <t>FATASYAWALIEA BINTI CHE IBRAHIM</t>
  </si>
  <si>
    <t>ROSIDAH BINTI SARMAN</t>
  </si>
  <si>
    <t>SHAMSINA BINTI ZAKARIA</t>
  </si>
  <si>
    <t>MOHD SHAHMI BIN SAIBI</t>
  </si>
  <si>
    <t>K03255</t>
  </si>
  <si>
    <t>ZARITH AIZREEN AMEERA BINTI ZULKARNAIN</t>
  </si>
  <si>
    <t>JULIANA BINTI MATROP</t>
  </si>
  <si>
    <t>NURHIDAYU BINTI NORAU</t>
  </si>
  <si>
    <t>KUILI A/P MUNIANDY</t>
  </si>
  <si>
    <t>K03259</t>
  </si>
  <si>
    <t>ZUBAINIAH BINTI MARJURI</t>
  </si>
  <si>
    <t>JASBIR KAUR A/P SARWAN SINGH</t>
  </si>
  <si>
    <t>SABTUYAH BINTI ROSLI</t>
  </si>
  <si>
    <t>AZHAN FIKRY BIN ABDULLAH</t>
  </si>
  <si>
    <t>SITI NOR HANIZAH BITI MOHMAD NOR</t>
  </si>
  <si>
    <t>NUR HIDAYAH BINTI AHMAD</t>
  </si>
  <si>
    <t>KRISHNAVENI A/P VIJAYA KUMARAN</t>
  </si>
  <si>
    <t>NURHIEDAYU BINTI AZMI</t>
  </si>
  <si>
    <t>K03267</t>
  </si>
  <si>
    <t>NURSYAFIRAH BINTI MAAROF</t>
  </si>
  <si>
    <t>K03268</t>
  </si>
  <si>
    <t>MUHAMMAD SAIFUR BIN ZULKIFLI</t>
  </si>
  <si>
    <t>K03269</t>
  </si>
  <si>
    <t>SUHAIB BIN BADRUDDIN</t>
  </si>
  <si>
    <t>K03270</t>
  </si>
  <si>
    <t>FARIDAHANIM BINTI ISMAIL</t>
  </si>
  <si>
    <t>MOHD KHAIRI AKMAL BIN JOHARI</t>
  </si>
  <si>
    <t>HAFIZUL IKRAM BIN AHMAD KAMAL</t>
  </si>
  <si>
    <t>SAPRIA BINTI HASBI</t>
  </si>
  <si>
    <t>T10079</t>
  </si>
  <si>
    <t>MOHD FAUZI BIN IBRAHIM</t>
  </si>
  <si>
    <t>T10080</t>
  </si>
  <si>
    <t>AZALINA BINTI ABU HASSAN</t>
  </si>
  <si>
    <t>T10081</t>
  </si>
  <si>
    <t>MOHAMAD SAMSUL NAZAME BIN SAMSUDIN</t>
  </si>
  <si>
    <t>R</t>
  </si>
  <si>
    <t>02/02/2017</t>
  </si>
  <si>
    <t>06/02/2017</t>
  </si>
  <si>
    <t>10/02/2017</t>
  </si>
  <si>
    <t>11/02/2017</t>
  </si>
  <si>
    <t>14/02/2017</t>
  </si>
  <si>
    <t>15/02/2017</t>
  </si>
  <si>
    <t>17/02/2017</t>
  </si>
  <si>
    <t>07/02/2017</t>
  </si>
  <si>
    <t>23/02/2017</t>
  </si>
  <si>
    <t>13/02/2017</t>
  </si>
  <si>
    <t>C13818</t>
  </si>
  <si>
    <t>E00180</t>
  </si>
  <si>
    <t>C13821</t>
  </si>
  <si>
    <t>C13815</t>
  </si>
  <si>
    <t>14+9</t>
  </si>
  <si>
    <t>C13829</t>
  </si>
  <si>
    <t>MUHAMMAD AZALI BIN ZULKARNAIN</t>
  </si>
  <si>
    <t>E00185</t>
  </si>
  <si>
    <t>MOHD RUZI BIN MAT ARIS</t>
  </si>
  <si>
    <t>ZAWAWI BIN MOHAMAD</t>
  </si>
  <si>
    <t>MUHAMMAD AMIRUL ZAZWAN BIN AZHAR</t>
  </si>
  <si>
    <t>NUR FITRAH BINTI ZAKARIA</t>
  </si>
  <si>
    <t>NOR NADZIRAH BINTI AYOUB</t>
  </si>
  <si>
    <t>NUR FATIHHA BINTI JALIL</t>
  </si>
  <si>
    <t>K03279</t>
  </si>
  <si>
    <t>SHAFIEE BIN ABU BAKAR</t>
  </si>
  <si>
    <t>K03280</t>
  </si>
  <si>
    <t>NURAFRIZAH BINTI AMIRNUDDIN</t>
  </si>
  <si>
    <t>K03281</t>
  </si>
  <si>
    <t>YOGAN RAO A/L RAJENDRAN</t>
  </si>
  <si>
    <t>K03282</t>
  </si>
  <si>
    <t>NORIZAN BINTI ISMAIL</t>
  </si>
  <si>
    <t>HEEMARANJINI A/P CHANDRA</t>
  </si>
  <si>
    <t>MOHD KHAIRUL ARHAM BIN ZAHARI</t>
  </si>
  <si>
    <t>KARTIK A/L RAMASAMY</t>
  </si>
  <si>
    <t>RAJA AZLAN BIN RAJA MOHAMED DOL</t>
  </si>
  <si>
    <t>TENGKU NUR FARAH AIN BINTI BAHMAN @ TENGKU BAHMAN</t>
  </si>
  <si>
    <t>MUHAMMAD AMIRUL SOLEHIN BIN YAHYA</t>
  </si>
  <si>
    <t>MUHAMMAD HADI NUR HAKIM BIN TAHIRUDDIN</t>
  </si>
  <si>
    <t>MOHAMAD ZULFIKRY BIN RADZUAN</t>
  </si>
  <si>
    <t>MUHAMMAD ARIF BIN GHAZALI</t>
  </si>
  <si>
    <t>MOHD SYUKRI BIN SANE</t>
  </si>
  <si>
    <t>T10082</t>
  </si>
  <si>
    <t>MOHAMAD NOH HAIKAL BIN ABU HASAN</t>
  </si>
  <si>
    <t>T10083</t>
  </si>
  <si>
    <t>NORIZAH BINTI SHUKUR</t>
  </si>
  <si>
    <t>T10084</t>
  </si>
  <si>
    <t>MOHD AKMAL BIN MOHD DON</t>
  </si>
  <si>
    <t>T10085</t>
  </si>
  <si>
    <t>PERABAVATHI A/P SUKUMAR</t>
  </si>
  <si>
    <t>09/03/2017</t>
  </si>
  <si>
    <t>17/03/2017</t>
  </si>
  <si>
    <t>31/03/2017</t>
  </si>
  <si>
    <t>15/03/2017</t>
  </si>
  <si>
    <t>C13811</t>
  </si>
  <si>
    <t>29/03/2017</t>
  </si>
  <si>
    <t>08/03/2017</t>
  </si>
  <si>
    <t>20/03/2017</t>
  </si>
  <si>
    <t>21/03/2017</t>
  </si>
  <si>
    <t>24/03/2017</t>
  </si>
  <si>
    <t>C13812</t>
  </si>
  <si>
    <t>27/03/2017</t>
  </si>
  <si>
    <t>28/03/2017</t>
  </si>
  <si>
    <t>E00179</t>
  </si>
  <si>
    <t>C13810</t>
  </si>
  <si>
    <t>C13827</t>
  </si>
  <si>
    <t>C13828</t>
  </si>
  <si>
    <t>C13809</t>
  </si>
  <si>
    <t>C13813</t>
  </si>
  <si>
    <t>C13814</t>
  </si>
  <si>
    <t>C13816</t>
  </si>
  <si>
    <t>C13817</t>
  </si>
  <si>
    <t>C13820</t>
  </si>
  <si>
    <t>C13822</t>
  </si>
  <si>
    <t>C13823</t>
  </si>
  <si>
    <t>C13824</t>
  </si>
  <si>
    <t>C13825</t>
  </si>
  <si>
    <t>C13826</t>
  </si>
  <si>
    <t>C13830</t>
  </si>
  <si>
    <t>C13831</t>
  </si>
  <si>
    <t>C13832</t>
  </si>
  <si>
    <t>C13833</t>
  </si>
  <si>
    <t>C13834</t>
  </si>
  <si>
    <t>C13835</t>
  </si>
  <si>
    <t>C13836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</si>
  <si>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</si>
  <si>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</si>
  <si>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</si>
  <si>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</si>
  <si>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</si>
  <si>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</si>
  <si>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</si>
  <si>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</si>
  <si>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</si>
  <si>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</si>
  <si>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OldID</t>
  </si>
  <si>
    <t>Appraisal Point</t>
  </si>
  <si>
    <t>&lt;=1</t>
  </si>
  <si>
    <t>Appraisal Point
[Pt]</t>
  </si>
  <si>
    <t>C13837</t>
  </si>
  <si>
    <t>F7</t>
  </si>
  <si>
    <t>ASSISTANT ENGINEER</t>
  </si>
  <si>
    <t>SKILLED OPERATOR</t>
  </si>
  <si>
    <t xml:space="preserve">SKILLED QUALITY CHECKER 2 </t>
  </si>
  <si>
    <t>F1</t>
  </si>
  <si>
    <t>SKILLED QUALITY CHECKER 2</t>
  </si>
  <si>
    <t>12/04/2017</t>
  </si>
  <si>
    <t>11/04/2017</t>
  </si>
  <si>
    <t>26/04/2017</t>
  </si>
  <si>
    <t>06/04/2017</t>
  </si>
  <si>
    <t>13/04/2017</t>
  </si>
  <si>
    <t>E00186</t>
  </si>
  <si>
    <t>SITI NADRAH BINTI ZULKEPLI</t>
  </si>
  <si>
    <t>K03293</t>
  </si>
  <si>
    <t>SITI KHAIRUNNISHAH BINTI MOHD SHAH</t>
  </si>
  <si>
    <t>MOHD FIKRI IZWAN BIN BAKRI</t>
  </si>
  <si>
    <t>MOHAMAD SHAHZUAN BIN MUSTAPHA</t>
  </si>
  <si>
    <t>MOHD ASYRAF BIN NAZIR</t>
  </si>
  <si>
    <t>ADI FATHULLAH BIN JAAFAR</t>
  </si>
  <si>
    <t>HAFIZUL ISHRAFI BIN AHMAD KAMAL</t>
  </si>
  <si>
    <t>NUR SYAHIRA BINTI AMRUN</t>
  </si>
  <si>
    <t>NURUL SHAFIKAH BINTI MOHD RODZI</t>
  </si>
  <si>
    <t>K03301</t>
  </si>
  <si>
    <t>NORAZLIN BINTI ZAILAN</t>
  </si>
  <si>
    <t>K03302</t>
  </si>
  <si>
    <t>HASMIRA BINTI DIN MUSTAFA KAMAL BASAH</t>
  </si>
  <si>
    <t>K03303</t>
  </si>
  <si>
    <t>NUR MUHAMMAD ASYRAF BIN MAZANI</t>
  </si>
  <si>
    <t>K03304</t>
  </si>
  <si>
    <t>AMIRUL HAZIQ BIN NORDIN</t>
  </si>
  <si>
    <t>K03305</t>
  </si>
  <si>
    <t>MUHAMAD FIRDAUS BIN SALIM</t>
  </si>
  <si>
    <t>K03306</t>
  </si>
  <si>
    <t>NORZIATI BINTI IBRAHIM</t>
  </si>
  <si>
    <t>K03307</t>
  </si>
  <si>
    <t>NIK MAHASAN SAFUAN BIN NIK PA</t>
  </si>
  <si>
    <t>K03308</t>
  </si>
  <si>
    <t>EDY NALZAM BIN MAZLAN</t>
  </si>
  <si>
    <t>K03309</t>
  </si>
  <si>
    <t>MUHAMMAD IZZUDDIN AL HAQQ BIN SHARINSHAH</t>
  </si>
  <si>
    <t>K03310</t>
  </si>
  <si>
    <t>NUR FITRAH BINTI JAFRI</t>
  </si>
  <si>
    <t>K03311</t>
  </si>
  <si>
    <t>INTAN SURAYA BINTI OTHMAN</t>
  </si>
  <si>
    <t>K03312</t>
  </si>
  <si>
    <t>NOOR EZWANI BINTI MOHAMAD</t>
  </si>
  <si>
    <t>T10087</t>
  </si>
  <si>
    <t>VANITHA A/P SUPPERMANIAM</t>
  </si>
  <si>
    <t>T10089</t>
  </si>
  <si>
    <t>ZAMZAIZURI BIN MOHAMAD</t>
  </si>
  <si>
    <t>T10090</t>
  </si>
  <si>
    <t>MOHD FIRZHARIZAN BIN MUHAMMAD SHAH</t>
  </si>
  <si>
    <t>T10091</t>
  </si>
  <si>
    <t>MOHD ASROL BIN YA'AKUP</t>
  </si>
  <si>
    <t>T10092</t>
  </si>
  <si>
    <t>MOHAMMAD RAZIKIN BIN HADNAN</t>
  </si>
  <si>
    <t>19/04/2017</t>
  </si>
  <si>
    <t>27/04/2017</t>
  </si>
  <si>
    <t>ASSISTANT LINE LEADER</t>
  </si>
  <si>
    <t>NORMAL DRIVER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</si>
  <si>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</si>
  <si>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</si>
  <si>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</si>
  <si>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</si>
  <si>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</si>
  <si>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</si>
  <si>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</si>
  <si>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</si>
  <si>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</si>
  <si>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</si>
  <si>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</si>
  <si>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</si>
  <si>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</si>
  <si>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</si>
  <si>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</si>
  <si>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</si>
  <si>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</si>
  <si>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</si>
  <si>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</si>
  <si>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09/10/2015</t>
  </si>
  <si>
    <t>E00187</t>
  </si>
  <si>
    <t>E00188</t>
  </si>
  <si>
    <t>E00189</t>
  </si>
  <si>
    <t>E00190</t>
  </si>
  <si>
    <t>E00191</t>
  </si>
  <si>
    <t>Orientation &amp; Induction
(1)</t>
  </si>
  <si>
    <t>Flexibility &amp; Adaptability Skill
(16)</t>
  </si>
  <si>
    <t>C13868</t>
  </si>
  <si>
    <t>MUHAMMAD SYAFIQ BIN NOOR AZIZI</t>
  </si>
  <si>
    <t>K03313</t>
  </si>
  <si>
    <t>AIMAN ROUDAH BIN OMAR</t>
  </si>
  <si>
    <t>K03314</t>
  </si>
  <si>
    <t>NURHIDAYATUL HAFIZAH BINTI SADRI</t>
  </si>
  <si>
    <t>K03315</t>
  </si>
  <si>
    <t>MOHD RIDZUAN BIN NIK MAT</t>
  </si>
  <si>
    <t>K03316</t>
  </si>
  <si>
    <t>NOR ZAIHAN BINTI ABD RAHMAN</t>
  </si>
  <si>
    <t>K03317</t>
  </si>
  <si>
    <t>NURUL FARHANAH BINTI HAJI ABDUL RAHMAN</t>
  </si>
  <si>
    <t>K03318</t>
  </si>
  <si>
    <t>MUHAMMAD 'AMMAR BIN MOHD SALIM</t>
  </si>
  <si>
    <t>K03319</t>
  </si>
  <si>
    <t>MUHAMMAD RAMZI BIN RAMDAN</t>
  </si>
  <si>
    <t>K03320</t>
  </si>
  <si>
    <t>NORKIAH BINTI MOHD NASIR</t>
  </si>
  <si>
    <t>K03321</t>
  </si>
  <si>
    <t>MUHAMMAD FAKHRI BIN ABDULLAH</t>
  </si>
  <si>
    <t>K03322</t>
  </si>
  <si>
    <t>NURUL NASUHA BINTI AB AZIZ</t>
  </si>
  <si>
    <t>K03323</t>
  </si>
  <si>
    <t>KAMIL SYAHMI BIN SAIFUL BAHRI</t>
  </si>
  <si>
    <t>K03324</t>
  </si>
  <si>
    <t>MUHAMAD ARRAHMANUDIN BIN KALAMUDIN</t>
  </si>
  <si>
    <t>K03325</t>
  </si>
  <si>
    <t>MUHAMMAD NURIEZLAN BIN KHALID</t>
  </si>
  <si>
    <t>K03326</t>
  </si>
  <si>
    <t>MOHAMAD AMRIE BIN ABD AZIZ</t>
  </si>
  <si>
    <t>K03327</t>
  </si>
  <si>
    <t>MUHAMMAD HAZIQ BIN MOHD SHAH</t>
  </si>
  <si>
    <t>K03328</t>
  </si>
  <si>
    <t>NUR ZAIDATUL AKMAR BINTI SUHAINI</t>
  </si>
  <si>
    <t>K03329</t>
  </si>
  <si>
    <t>MUHAMAD FAIS BIN MUHAMAD ZAMRI</t>
  </si>
  <si>
    <t>K03330</t>
  </si>
  <si>
    <t>ARFIZAH BINTI MOHD ARIS</t>
  </si>
  <si>
    <t>K03331</t>
  </si>
  <si>
    <t>MOHD HAZIQ BIN MOHD YUSRI</t>
  </si>
  <si>
    <t>K03332</t>
  </si>
  <si>
    <t>AHMAD IMRAN BIN YACOB</t>
  </si>
  <si>
    <t>K03333</t>
  </si>
  <si>
    <t>SHAHRUL NIZAM BIN MOHAMMAD</t>
  </si>
  <si>
    <t>K03334</t>
  </si>
  <si>
    <t>ARNAWATI BINTI SATIMAN</t>
  </si>
  <si>
    <t>T10093</t>
  </si>
  <si>
    <t>NORHAZIM AIMAN BIN KAMARUDDIN</t>
  </si>
  <si>
    <t>T10095</t>
  </si>
  <si>
    <t>HASBULLAH BIN SARAJOL</t>
  </si>
  <si>
    <t>T10096</t>
  </si>
  <si>
    <t>MOHD FAIZ BIN BASIRON</t>
  </si>
  <si>
    <t>T10097</t>
  </si>
  <si>
    <t>CHITRA A/P RAMASAMY</t>
  </si>
  <si>
    <t>T10098</t>
  </si>
  <si>
    <t>MUHAMAD AZMIR BIN ABD KARIM</t>
  </si>
  <si>
    <t>T10099</t>
  </si>
  <si>
    <t>MUHAMMAD HARRAZ BIN MOHAMAD HAMZAH</t>
  </si>
  <si>
    <t>T10100</t>
  </si>
  <si>
    <t>MUHAMMAD SHAHIR BIN MOHD AZMI</t>
  </si>
  <si>
    <t>T10101</t>
  </si>
  <si>
    <t>HUSNIYAH BINTI NORDIN</t>
  </si>
  <si>
    <t>DEPT REFER HERE</t>
  </si>
  <si>
    <t>C13867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</si>
  <si>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</si>
  <si>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</si>
  <si>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</si>
  <si>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</si>
  <si>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</si>
  <si>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</si>
  <si>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</si>
  <si>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</si>
  <si>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</si>
  <si>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</si>
  <si>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</si>
  <si>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</si>
  <si>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</si>
  <si>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</si>
  <si>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01/02/2001</t>
  </si>
  <si>
    <t>01/02/2016</t>
  </si>
  <si>
    <t>01/03/2001</t>
  </si>
  <si>
    <t>01/04/2002</t>
  </si>
  <si>
    <t>01/04/2013</t>
  </si>
  <si>
    <t>01/06/2005</t>
  </si>
  <si>
    <t>01/06/2015</t>
  </si>
  <si>
    <t>01/07/2008</t>
  </si>
  <si>
    <t>01/07/2013</t>
  </si>
  <si>
    <t>01/10/2012</t>
  </si>
  <si>
    <t>01/11/2000</t>
  </si>
  <si>
    <t>01/11/2001</t>
  </si>
  <si>
    <t>01/12/2008</t>
  </si>
  <si>
    <t>01/12/2014</t>
  </si>
  <si>
    <t>02/02/2009</t>
  </si>
  <si>
    <t>02/03/2015</t>
  </si>
  <si>
    <t>02/04/2002</t>
  </si>
  <si>
    <t>02/04/2005</t>
  </si>
  <si>
    <t>02/04/2012</t>
  </si>
  <si>
    <t>02/05/2001</t>
  </si>
  <si>
    <t>02/05/2002</t>
  </si>
  <si>
    <t>02/06/2003</t>
  </si>
  <si>
    <t>02/06/2014</t>
  </si>
  <si>
    <t>02/07/2001</t>
  </si>
  <si>
    <t>02/07/2007</t>
  </si>
  <si>
    <t>02/08/2010</t>
  </si>
  <si>
    <t>02/09/2002</t>
  </si>
  <si>
    <t>02/11/2015</t>
  </si>
  <si>
    <t>02/12/2013</t>
  </si>
  <si>
    <t>03/02/2005</t>
  </si>
  <si>
    <t>03/02/2014</t>
  </si>
  <si>
    <t>03/03/2014</t>
  </si>
  <si>
    <t>03/04/2001</t>
  </si>
  <si>
    <t>03/05/2010</t>
  </si>
  <si>
    <t>03/05/2011</t>
  </si>
  <si>
    <t>03/06/2006</t>
  </si>
  <si>
    <t>03/06/2013</t>
  </si>
  <si>
    <t>03/07/2000</t>
  </si>
  <si>
    <t>03/08/2015</t>
  </si>
  <si>
    <t>03/09/2001</t>
  </si>
  <si>
    <t>03/09/2012</t>
  </si>
  <si>
    <t>03/09/2013</t>
  </si>
  <si>
    <t>03/10/2011</t>
  </si>
  <si>
    <t>03/11/2008</t>
  </si>
  <si>
    <t>03/11/2014</t>
  </si>
  <si>
    <t>03/12/2012</t>
  </si>
  <si>
    <t>04/01/2004</t>
  </si>
  <si>
    <t>04/01/2005</t>
  </si>
  <si>
    <t>04/02/2013</t>
  </si>
  <si>
    <t>04/02/2015</t>
  </si>
  <si>
    <t>04/03/1998</t>
  </si>
  <si>
    <t>04/03/2002</t>
  </si>
  <si>
    <t>04/03/2013</t>
  </si>
  <si>
    <t>04/04/2011</t>
  </si>
  <si>
    <t>04/04/2016</t>
  </si>
  <si>
    <t>04/06/1999</t>
  </si>
  <si>
    <t>04/06/2006</t>
  </si>
  <si>
    <t>04/06/2012</t>
  </si>
  <si>
    <t>04/07/2011</t>
  </si>
  <si>
    <t>04/08/2008</t>
  </si>
  <si>
    <t>04/08/2014</t>
  </si>
  <si>
    <t>04/10/2010</t>
  </si>
  <si>
    <t>04/11/2008</t>
  </si>
  <si>
    <t>04/12/2007</t>
  </si>
  <si>
    <t>05/01/2002</t>
  </si>
  <si>
    <t>05/02/2001</t>
  </si>
  <si>
    <t>05/03/2003</t>
  </si>
  <si>
    <t>05/03/2006</t>
  </si>
  <si>
    <t>05/03/2012</t>
  </si>
  <si>
    <t>05/04/2005</t>
  </si>
  <si>
    <t>05/04/2010</t>
  </si>
  <si>
    <t>05/05/2014</t>
  </si>
  <si>
    <t>05/05/2015</t>
  </si>
  <si>
    <t>05/06/2001</t>
  </si>
  <si>
    <t>05/07/2007</t>
  </si>
  <si>
    <t>05/08/2003</t>
  </si>
  <si>
    <t>05/09/2016</t>
  </si>
  <si>
    <t>05/10/2009</t>
  </si>
  <si>
    <t>05/10/2015</t>
  </si>
  <si>
    <t>OldEmpCode</t>
  </si>
  <si>
    <t>EmpCode</t>
  </si>
  <si>
    <t>EmpName</t>
  </si>
  <si>
    <t>Personal</t>
  </si>
  <si>
    <t>Kaizen</t>
  </si>
  <si>
    <t>SafetyIdea</t>
  </si>
  <si>
    <t>Compulsory</t>
  </si>
  <si>
    <t>Attendance</t>
  </si>
  <si>
    <t>Minor Mis</t>
  </si>
  <si>
    <t>Serious Mis</t>
  </si>
  <si>
    <t>Gross Mis</t>
  </si>
  <si>
    <t>05/11/2012</t>
  </si>
  <si>
    <t>05/12/2004</t>
  </si>
  <si>
    <t>05/12/2011</t>
  </si>
  <si>
    <t>05/12/2016</t>
  </si>
  <si>
    <t>06/01/2009</t>
  </si>
  <si>
    <t>06/01/2014</t>
  </si>
  <si>
    <t>06/01/2015</t>
  </si>
  <si>
    <t>06/02/2002</t>
  </si>
  <si>
    <t>06/03/2005</t>
  </si>
  <si>
    <t>06/04/2009</t>
  </si>
  <si>
    <t>06/04/2015</t>
  </si>
  <si>
    <t>06/05/2013</t>
  </si>
  <si>
    <t>06/06/2016</t>
  </si>
  <si>
    <t>06/07/2009</t>
  </si>
  <si>
    <t>06/07/2015</t>
  </si>
  <si>
    <t>06/08/2012</t>
  </si>
  <si>
    <t>07/01/2004</t>
  </si>
  <si>
    <t>07/01/2013</t>
  </si>
  <si>
    <t>07/03/2011</t>
  </si>
  <si>
    <t>07/03/2016</t>
  </si>
  <si>
    <t>06/08/2006</t>
  </si>
  <si>
    <t>06/08/2007</t>
  </si>
  <si>
    <t>07/04/2014</t>
  </si>
  <si>
    <t>07/05/2012</t>
  </si>
  <si>
    <t>07/07/2004</t>
  </si>
  <si>
    <t>07/07/2008</t>
  </si>
  <si>
    <t>07/07/2014</t>
  </si>
  <si>
    <t>07/09/2009</t>
  </si>
  <si>
    <t>07/09/2015</t>
  </si>
  <si>
    <t>07/10/2014</t>
  </si>
  <si>
    <t>07/11/2016</t>
  </si>
  <si>
    <t>07/12/2015</t>
  </si>
  <si>
    <t>08/01/2002</t>
  </si>
  <si>
    <t>08/01/2007</t>
  </si>
  <si>
    <t>08/03/2010</t>
  </si>
  <si>
    <t>08/04/2005</t>
  </si>
  <si>
    <t>08/05/2004</t>
  </si>
  <si>
    <t>08/08/2011</t>
  </si>
  <si>
    <t>08/09/2008</t>
  </si>
  <si>
    <t>08/09/2014</t>
  </si>
  <si>
    <t>08/12/2004</t>
  </si>
  <si>
    <t>09/01/2012</t>
  </si>
  <si>
    <t>09/01/2017</t>
  </si>
  <si>
    <t>09/03/2012</t>
  </si>
  <si>
    <t>09/04/2007</t>
  </si>
  <si>
    <t>09/05/2016</t>
  </si>
  <si>
    <t>09/06/2008</t>
  </si>
  <si>
    <t>09/09/2004</t>
  </si>
  <si>
    <t>10/01/2011</t>
  </si>
  <si>
    <t>10/03/2009</t>
  </si>
  <si>
    <t>10/05/2005</t>
  </si>
  <si>
    <t>10/10/2016</t>
  </si>
  <si>
    <t>10/12/1999</t>
  </si>
  <si>
    <t>11/01/2016</t>
  </si>
  <si>
    <t>11/07/2016</t>
  </si>
  <si>
    <t>11/11/2013</t>
  </si>
  <si>
    <t>11/12/2007</t>
  </si>
  <si>
    <t>12/01/2004</t>
  </si>
  <si>
    <t>12/03/2007</t>
  </si>
  <si>
    <t>12/04/2010</t>
  </si>
  <si>
    <t>12/07/2010</t>
  </si>
  <si>
    <t>12/08/2013</t>
  </si>
  <si>
    <t>13/01/2009</t>
  </si>
  <si>
    <t>13/06/2011</t>
  </si>
  <si>
    <t>13/10/2008</t>
  </si>
  <si>
    <t>13/12/2010</t>
  </si>
  <si>
    <t>14/02/2011</t>
  </si>
  <si>
    <t>14/06/2010</t>
  </si>
  <si>
    <t>15/01/2001</t>
  </si>
  <si>
    <t>15/02/2001</t>
  </si>
  <si>
    <t>15/02/2002</t>
  </si>
  <si>
    <t>15/03/1999</t>
  </si>
  <si>
    <t>15/03/2000</t>
  </si>
  <si>
    <t>15/04/1999</t>
  </si>
  <si>
    <t>15/04/2002</t>
  </si>
  <si>
    <t>15/05/2000</t>
  </si>
  <si>
    <t>15/05/2001</t>
  </si>
  <si>
    <t>15/12/2000</t>
  </si>
  <si>
    <t>15/12/2014</t>
  </si>
  <si>
    <t>16/01/2006</t>
  </si>
  <si>
    <t>17/08/2009</t>
  </si>
  <si>
    <t>16/02/2006</t>
  </si>
  <si>
    <t>16/02/2009</t>
  </si>
  <si>
    <t>16/04/2000</t>
  </si>
  <si>
    <t>16/06/2008</t>
  </si>
  <si>
    <t>16/08/2000</t>
  </si>
  <si>
    <t>16/09/1999</t>
  </si>
  <si>
    <t>16/11/2009</t>
  </si>
  <si>
    <t>17/03/2004</t>
  </si>
  <si>
    <t>17/05/1999</t>
  </si>
  <si>
    <t>17/12/2016</t>
  </si>
  <si>
    <t>18/05/2011</t>
  </si>
  <si>
    <t>18/09/1999</t>
  </si>
  <si>
    <t>18/09/2000</t>
  </si>
  <si>
    <t>19/01/2000</t>
  </si>
  <si>
    <t>19/05/2004</t>
  </si>
  <si>
    <t>19/08/2013</t>
  </si>
  <si>
    <t>20/07/2005</t>
  </si>
  <si>
    <t>20/09/2010</t>
  </si>
  <si>
    <t>22/03/2010</t>
  </si>
  <si>
    <t>22/11/2010</t>
  </si>
  <si>
    <t>22/12/2004</t>
  </si>
  <si>
    <t>24/08/2009</t>
  </si>
  <si>
    <t>25/01/2010</t>
  </si>
  <si>
    <t>25/04/2005</t>
  </si>
  <si>
    <t>25/07/2005</t>
  </si>
  <si>
    <t>25/07/2016</t>
  </si>
  <si>
    <t>26/04/2010</t>
  </si>
  <si>
    <t>26/08/2004</t>
  </si>
  <si>
    <t>26/08/2013</t>
  </si>
  <si>
    <t>27/02/2017</t>
  </si>
  <si>
    <t>29/05/2017</t>
  </si>
  <si>
    <t>27/10/2009</t>
  </si>
  <si>
    <t>27/12/2011</t>
  </si>
  <si>
    <t>30/01/2012</t>
  </si>
  <si>
    <t>31/10/2011</t>
  </si>
  <si>
    <t>E00192</t>
  </si>
  <si>
    <t>HALIZA BINTI MOHAMAD HUSIN</t>
  </si>
  <si>
    <t>K03335</t>
  </si>
  <si>
    <t>GOBI NATHAN A/L K KALAIARASAN</t>
  </si>
  <si>
    <t>K03336</t>
  </si>
  <si>
    <t>NURUL SYAZANI BINTI ROZALI</t>
  </si>
  <si>
    <t>K03337</t>
  </si>
  <si>
    <t>MOHD FADHIL BIN BAKRI</t>
  </si>
  <si>
    <t>K03338</t>
  </si>
  <si>
    <t>SITI KHUZAIMAH BINTI KHALID</t>
  </si>
  <si>
    <t>K03339</t>
  </si>
  <si>
    <t>SITI NUR FATIHAH BINTI AZMAN</t>
  </si>
  <si>
    <t>K03340</t>
  </si>
  <si>
    <t>NURUL ATIQQAH BINTI KAMAR ZIZAN</t>
  </si>
  <si>
    <t>K03341</t>
  </si>
  <si>
    <t>NUR ATIKAH BINTI KAMIS</t>
  </si>
  <si>
    <t>K03342</t>
  </si>
  <si>
    <t>AHMAD TAQIUDDIN BIN ZOLKARNAIN</t>
  </si>
  <si>
    <t>K03343</t>
  </si>
  <si>
    <t>MUHAMMAD AUHADDUDIN BIN ZOLKAPLI</t>
  </si>
  <si>
    <t>K03344</t>
  </si>
  <si>
    <t>SYAZANI BIN ABD SAMAN</t>
  </si>
  <si>
    <t>K03345</t>
  </si>
  <si>
    <t>NUR AZNIZA BINTI MOHAMAD AMRI</t>
  </si>
  <si>
    <t>K03346</t>
  </si>
  <si>
    <t>MOHD RAZIF BIN RAMLI</t>
  </si>
  <si>
    <t>K03347</t>
  </si>
  <si>
    <t>NOOR HARIS BIN HAMIDAN</t>
  </si>
  <si>
    <t>T10102</t>
  </si>
  <si>
    <t>NORAINI NADIRA BINTI MOHD NOR</t>
  </si>
  <si>
    <t>T10103</t>
  </si>
  <si>
    <t>MOHAMMAD ALIFF HAIQAL BIN HASRAM</t>
  </si>
  <si>
    <t>T10104</t>
  </si>
  <si>
    <t>MUHAMMAD NOR FAIZMAN BIN ZAIMI</t>
  </si>
  <si>
    <t>T10105</t>
  </si>
  <si>
    <t>MOHAMAD HAKIMY BIN MD NORDIN</t>
  </si>
  <si>
    <t>T10106</t>
  </si>
  <si>
    <t>ROSMAN BIN ABDULLAH</t>
  </si>
  <si>
    <t>T10107</t>
  </si>
  <si>
    <t>RAJA MUHAMAD SHAFIQ BIN RAJA AHMAD</t>
  </si>
  <si>
    <t>T10108</t>
  </si>
  <si>
    <t>NORASHEKIN BINTI HASSAN</t>
  </si>
  <si>
    <t>C13884</t>
  </si>
  <si>
    <t>C13885</t>
  </si>
  <si>
    <t>C13819</t>
  </si>
  <si>
    <t>C13898</t>
  </si>
  <si>
    <t>C13899</t>
  </si>
  <si>
    <t>C13900</t>
  </si>
  <si>
    <t>C13901</t>
  </si>
  <si>
    <t>C13902</t>
  </si>
  <si>
    <t>C13903</t>
  </si>
  <si>
    <t>C13904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</si>
  <si>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</si>
  <si>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</si>
  <si>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</si>
  <si>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</si>
  <si>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</si>
  <si>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</si>
  <si>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</si>
  <si>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</si>
  <si>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</si>
  <si>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E00193</t>
  </si>
  <si>
    <t>C13883</t>
  </si>
  <si>
    <t>C13886</t>
  </si>
  <si>
    <t>C13887</t>
  </si>
  <si>
    <t>C13888</t>
  </si>
  <si>
    <t>K03348</t>
  </si>
  <si>
    <t>WOLLY SKINNER ANAK SPEJIE</t>
  </si>
  <si>
    <t>K03349</t>
  </si>
  <si>
    <t>ZARINA BINTI ZAHARI</t>
  </si>
  <si>
    <t>K03350</t>
  </si>
  <si>
    <t>NURUL AKIDAH BINTI DG JAMIL</t>
  </si>
  <si>
    <t>K03351</t>
  </si>
  <si>
    <t>NORHAZARATUL AYU BINTI ABD AZIZ</t>
  </si>
  <si>
    <t>K03352</t>
  </si>
  <si>
    <t>WAN MOHD ZUL-MAJDI BIN WAN KAMARUZAMAN</t>
  </si>
  <si>
    <t>K03353</t>
  </si>
  <si>
    <t>MOHAMAD IZATTULLAH BIN SHAMSUDIN</t>
  </si>
  <si>
    <t>K03354</t>
  </si>
  <si>
    <t>INKA FARADILA BINTI MUHAMAD YUNUS</t>
  </si>
  <si>
    <t>K03355</t>
  </si>
  <si>
    <t>NORAZLEEN BINTI NORDIN</t>
  </si>
  <si>
    <t>K03356</t>
  </si>
  <si>
    <t>NOR NADIA BINTI SHARIF</t>
  </si>
  <si>
    <t>K03357</t>
  </si>
  <si>
    <t>SITI FAZLILA BINTI RUSLAN</t>
  </si>
  <si>
    <t>K03358</t>
  </si>
  <si>
    <t>THANAM LECHMY A/P SUNDAR</t>
  </si>
  <si>
    <t>K03359</t>
  </si>
  <si>
    <t>MOHD FADILRASH BIN PADIRUN</t>
  </si>
  <si>
    <t>K03360</t>
  </si>
  <si>
    <t>SHAHIDA BINTI IDRIS</t>
  </si>
  <si>
    <t>K03361</t>
  </si>
  <si>
    <t>NURUL FAUZIYATUN BINTI AHMAD SHARIFUDIN</t>
  </si>
  <si>
    <t>T10109</t>
  </si>
  <si>
    <t>AFIQAKMAL BIN ZAHARI</t>
  </si>
  <si>
    <t>T10110</t>
  </si>
  <si>
    <t>RAFI IMRAN BIN RAMLI</t>
  </si>
  <si>
    <t>T10111</t>
  </si>
  <si>
    <t>MUHAMMAD SUHAIMI BIN MOHD NAWI</t>
  </si>
  <si>
    <t>T10112</t>
  </si>
  <si>
    <t>MUHAMAD HAMIRUL BIN ABDUL HALIM</t>
  </si>
  <si>
    <t>T10113</t>
  </si>
  <si>
    <t>MUHAMAD AZIQ FIKRI BIN MOHD RAZI</t>
  </si>
  <si>
    <t>T10114</t>
  </si>
  <si>
    <t>MUHAMAD REZA RAMADHAN BIN MAD TAJUDIN</t>
  </si>
  <si>
    <t>T10115</t>
  </si>
  <si>
    <t>MUHAMAD TAUFIK BIN MOHD ZARIMAN</t>
  </si>
  <si>
    <t>T10117</t>
  </si>
  <si>
    <t>MOHAMMAD NUZUL BIN JAMALDIN</t>
  </si>
  <si>
    <t>T10118</t>
  </si>
  <si>
    <t>NURUL FATIHA BINTI JAMAL</t>
  </si>
  <si>
    <t>C13906</t>
  </si>
  <si>
    <t>C13905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</si>
  <si>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</si>
  <si>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</si>
  <si>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</si>
  <si>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</si>
  <si>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</si>
  <si>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</si>
  <si>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</si>
  <si>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</si>
  <si>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</si>
  <si>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</si>
  <si>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K03362</t>
  </si>
  <si>
    <t>NORLINA BT BASIRON</t>
  </si>
  <si>
    <t>K03363</t>
  </si>
  <si>
    <t>NURUL NADHIRAH BINTI SHAFIE</t>
  </si>
  <si>
    <t>K03364</t>
  </si>
  <si>
    <t>ZULAIKHA BINTI MAZLAN</t>
  </si>
  <si>
    <t>K03365</t>
  </si>
  <si>
    <t>MUHAMAD HAIRUL HIYSAM BIN MAZLAN</t>
  </si>
  <si>
    <t>K03366</t>
  </si>
  <si>
    <t>MOHAMAD NAJIB BIN ZAKARIA</t>
  </si>
  <si>
    <t>K03367</t>
  </si>
  <si>
    <t>SITI NURUL ASIAH BINTI KASIM</t>
  </si>
  <si>
    <t>K03368</t>
  </si>
  <si>
    <t>MOHD ZULWALFAIZI BIN ZULKEPLI</t>
  </si>
  <si>
    <t>K03369</t>
  </si>
  <si>
    <t>NUUR HAFIS BIN SAID ALWI</t>
  </si>
  <si>
    <t>K03370</t>
  </si>
  <si>
    <t>NURUL SYAZANA BINTI ISMAIL</t>
  </si>
  <si>
    <t>K03371</t>
  </si>
  <si>
    <t>MOHAMMAD AZROL BIN NORSSHAM</t>
  </si>
  <si>
    <t>K03372</t>
  </si>
  <si>
    <t>MOHD ROZAIMI BIN MOHAMAD AZMI</t>
  </si>
  <si>
    <t>K03373</t>
  </si>
  <si>
    <t>FATIN NOR AMIRA BINTI ABDUL TALIP</t>
  </si>
  <si>
    <t>K03374</t>
  </si>
  <si>
    <t>MUSA KAZEEM BIN SHAIFUL AZHAR</t>
  </si>
  <si>
    <t>K03375</t>
  </si>
  <si>
    <t>UMA DEVI A/P YORIAH</t>
  </si>
  <si>
    <t>K03376</t>
  </si>
  <si>
    <t>SATHIYA SILAN A/L NAGALINGAM</t>
  </si>
  <si>
    <t>K03377</t>
  </si>
  <si>
    <t>PALANI A/L RATHNASAMY</t>
  </si>
  <si>
    <t>K03378</t>
  </si>
  <si>
    <t>THEVENDIRRAN A/L AYAWU</t>
  </si>
  <si>
    <t>K03379</t>
  </si>
  <si>
    <t>MUHAMMAD AZWAN BIN ROSLAN</t>
  </si>
  <si>
    <t>K03380</t>
  </si>
  <si>
    <t>MOHD SYAZWAN BIN SHAHADAN</t>
  </si>
  <si>
    <t>K03381</t>
  </si>
  <si>
    <t>MOHAMMAD  ZULKARNAIN BIN ZAKARIA</t>
  </si>
  <si>
    <t>K03382</t>
  </si>
  <si>
    <t>NUR SYAHIDA BINTI AMSIR</t>
  </si>
  <si>
    <t>T10119</t>
  </si>
  <si>
    <t>NUR FATIHAH BINTI AB HADI</t>
  </si>
  <si>
    <t>T10120</t>
  </si>
  <si>
    <t>MOHD AZRUL AMINURRASHID BIN ABDUL KARIM</t>
  </si>
  <si>
    <t>T10121</t>
  </si>
  <si>
    <t>MOHD SHAHIR FITRY BIN HUSAINI</t>
  </si>
  <si>
    <t>T10122</t>
  </si>
  <si>
    <t>MUHAMMAD SHAFIQ BIN JASME</t>
  </si>
  <si>
    <t>T10123</t>
  </si>
  <si>
    <t>ROKIAH BINTI JA'AFAR</t>
  </si>
  <si>
    <t>T10124</t>
  </si>
  <si>
    <t>MOHAMMAD AMMAR BIN MOHD AMIRUDIN</t>
  </si>
  <si>
    <t>T10125</t>
  </si>
  <si>
    <t>MUHAMAD HILMI BIN HAMED</t>
  </si>
  <si>
    <t>T10126</t>
  </si>
  <si>
    <t>MOHAMAD SHAZAN BIN MOHAMAD KHAIZAD</t>
  </si>
  <si>
    <t>T10127</t>
  </si>
  <si>
    <t>NOOR SYAHIRAH BINTI ARIFIN</t>
  </si>
  <si>
    <t>T10128</t>
  </si>
  <si>
    <t>IZZAT ASYRAF BIN MOHAMAD HUSSIN</t>
  </si>
  <si>
    <t>T10129</t>
  </si>
  <si>
    <t>NOOR SHAHIDAYU BINTI ZOLKAPLI</t>
  </si>
  <si>
    <t>T10130</t>
  </si>
  <si>
    <t>NURAZMAN BIN SUPARMA</t>
  </si>
  <si>
    <t>T10131</t>
  </si>
  <si>
    <t>MUHAMMED HASSAN BIN HUSSIN</t>
  </si>
  <si>
    <t>T10132</t>
  </si>
  <si>
    <t>NOR FARAH DIANA ABD RAZAK</t>
  </si>
  <si>
    <t>T10133</t>
  </si>
  <si>
    <t>EANIELYANA BINTI ZAHARI</t>
  </si>
  <si>
    <t>C13927</t>
  </si>
  <si>
    <t>SUGANTHI A/P MUTHU KRISHNAN</t>
  </si>
  <si>
    <t>E00194</t>
  </si>
  <si>
    <t>NUR ATHIRAH BINTI MOHAMAD NOOR</t>
  </si>
  <si>
    <t>K03383</t>
  </si>
  <si>
    <t>MUHAMMAD SHAFIQ BIN SUHAIMI</t>
  </si>
  <si>
    <t>K03384</t>
  </si>
  <si>
    <t>RINNI UTAMY BINTI MUSTAFA</t>
  </si>
  <si>
    <t>K03385</t>
  </si>
  <si>
    <t>FARIZATUN BINTI ZAHARI</t>
  </si>
  <si>
    <t>K03386</t>
  </si>
  <si>
    <t>AHMAD AZRAF BIN AHMAD RANIS</t>
  </si>
  <si>
    <t>K03387</t>
  </si>
  <si>
    <t>NADIA BINTI SHAHARUM</t>
  </si>
  <si>
    <t>K03388</t>
  </si>
  <si>
    <t>NOR HAXIMMAH BINTI ANUAR</t>
  </si>
  <si>
    <t>K03389</t>
  </si>
  <si>
    <t>MOHD FAIS BIN HASIM</t>
  </si>
  <si>
    <t>K03390</t>
  </si>
  <si>
    <t>RAFIDAH BINTI MOHD NOR</t>
  </si>
  <si>
    <t>K03391</t>
  </si>
  <si>
    <t>NORAINI BINTI MOHD YUSOFF</t>
  </si>
  <si>
    <t>K03392</t>
  </si>
  <si>
    <t>MUHAMMAD AMIN BIN NASIR</t>
  </si>
  <si>
    <t>K03393</t>
  </si>
  <si>
    <t>AHMAD KHAIRUL JAMAL BIN ZAIRAZI</t>
  </si>
  <si>
    <t>K03394</t>
  </si>
  <si>
    <t>MUHAMAD LOKMAN BIN AZMI</t>
  </si>
  <si>
    <t>K03395</t>
  </si>
  <si>
    <t>MUHAMMAD ASYRAF BIN SHAMSURI</t>
  </si>
  <si>
    <t>K03396</t>
  </si>
  <si>
    <t>SITI NORLELA BINTI MOHAMAD SIMPOL</t>
  </si>
  <si>
    <t>K03397</t>
  </si>
  <si>
    <t>NUR AFIQKA BINTI RAZMAN</t>
  </si>
  <si>
    <t>T10134</t>
  </si>
  <si>
    <t>MUHAMMAD SHAHIDAN BIN JAMALUDIN</t>
  </si>
  <si>
    <t>T10135</t>
  </si>
  <si>
    <t>HAIKAL MUKRIZ BIN ABD KAMAL</t>
  </si>
  <si>
    <t>T10136</t>
  </si>
  <si>
    <t>NORSHAFIKA BINTI MD SOLIH</t>
  </si>
  <si>
    <t>T10137</t>
  </si>
  <si>
    <t>MUHAMMAD FARHAN MIQDAD BIN MOHAMAD</t>
  </si>
  <si>
    <t>T10138</t>
  </si>
  <si>
    <t>MUHAMMAD ASYRAF SYAHMI BIN ABDUL RAHMAN</t>
  </si>
  <si>
    <t>T10139</t>
  </si>
  <si>
    <t>RATEH PURWASEH BINTI MUSTAFA</t>
  </si>
  <si>
    <t>T10140</t>
  </si>
  <si>
    <t>SYAIDATUL FARHANA BINTI MD DAUD</t>
  </si>
  <si>
    <t>T10141</t>
  </si>
  <si>
    <t>MOHAMAD SHAHZAN IQMAL BIN AHMAD KAMIL</t>
  </si>
  <si>
    <t>T10142</t>
  </si>
  <si>
    <t>NOR SHUHADA BINTI ISMAIL</t>
  </si>
  <si>
    <t>T10143</t>
  </si>
  <si>
    <t>KHADIJAH SABIRAH BINTI MOHD RADZIF</t>
  </si>
  <si>
    <t>T10144</t>
  </si>
  <si>
    <t>MOHD ARABI BIN ABU MANSOR @ ARIS</t>
  </si>
  <si>
    <t>T10145</t>
  </si>
  <si>
    <t>MUHAMMAD TARMIZI BIN TUMIN</t>
  </si>
  <si>
    <t>T10146</t>
  </si>
  <si>
    <t>MUHAMMAD LUQMAN HAKIM BIN ABDUL KHALID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</si>
  <si>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</si>
  <si>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</si>
  <si>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</si>
  <si>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</si>
  <si>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</si>
  <si>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</si>
  <si>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</si>
  <si>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</si>
  <si>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C13926</t>
  </si>
  <si>
    <t>12/07/2017</t>
  </si>
  <si>
    <t>11/08/2017</t>
  </si>
  <si>
    <t>05/09/2017</t>
  </si>
  <si>
    <t>12/08/2017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</si>
  <si>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</si>
  <si>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</si>
  <si>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</si>
  <si>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</si>
  <si>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</si>
  <si>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</si>
  <si>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</si>
  <si>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</si>
  <si>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</si>
  <si>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</si>
  <si>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C13939</t>
  </si>
  <si>
    <t>C13940</t>
  </si>
  <si>
    <t>C13941</t>
  </si>
  <si>
    <t>C13942</t>
  </si>
  <si>
    <t>C13943</t>
  </si>
  <si>
    <t>C13944</t>
  </si>
  <si>
    <t>E00195</t>
  </si>
  <si>
    <t>MOHD NASHRIQ ASHRAF BIN AHMAD NIZAM</t>
  </si>
  <si>
    <t>E00196</t>
  </si>
  <si>
    <t>AMIRUL ASYRAF BIN AZMI</t>
  </si>
  <si>
    <t>K03398</t>
  </si>
  <si>
    <t>NURUL FATIHA BINTI MADZLAN</t>
  </si>
  <si>
    <t>K03399</t>
  </si>
  <si>
    <t>BENNYSHA CHAREN A/P BENJAMIN</t>
  </si>
  <si>
    <t>K03400</t>
  </si>
  <si>
    <t>HALIJAH BINTI MOHD HAMDAN</t>
  </si>
  <si>
    <t>K03401</t>
  </si>
  <si>
    <t>MUHAMMAD NAZMI BIN RUSLI</t>
  </si>
  <si>
    <t>K03402</t>
  </si>
  <si>
    <t>MUHAMAD RAZIMAN BIN RAMLI</t>
  </si>
  <si>
    <t>K03403</t>
  </si>
  <si>
    <t>MOHAMAD FIRDAUS IKMAL BIN OTHMAN</t>
  </si>
  <si>
    <t>K03404</t>
  </si>
  <si>
    <t>ZULFAHMI BIN BATIAR</t>
  </si>
  <si>
    <t>NURUL AIN BINTI ZAHARI</t>
  </si>
  <si>
    <t>K03406</t>
  </si>
  <si>
    <t>ZULISKANDAR BIN MOHD SHARIF</t>
  </si>
  <si>
    <t>K03407</t>
  </si>
  <si>
    <t>MOHAMAD FAHMY BIN CHE ROSE</t>
  </si>
  <si>
    <t>K03408</t>
  </si>
  <si>
    <t>SITI ZULAIKHA BINTI SHAHAR ARIFFIN</t>
  </si>
  <si>
    <t>K03409</t>
  </si>
  <si>
    <t>NAZMI ADLI BIN MAHFUDZ</t>
  </si>
  <si>
    <t>K03410</t>
  </si>
  <si>
    <t>NURFARAHAIN BINTI AHMAD</t>
  </si>
  <si>
    <t>K03411</t>
  </si>
  <si>
    <t>NORABAIYAH BINTI AHMAD</t>
  </si>
  <si>
    <t>K03412</t>
  </si>
  <si>
    <t>MUHAMAD HAFIS BIN ROSLAN</t>
  </si>
  <si>
    <t>T10147</t>
  </si>
  <si>
    <t>KAMARULZAMAN BIN ABU HASSAN</t>
  </si>
  <si>
    <t>T10148</t>
  </si>
  <si>
    <t>NURUL MARFAZNI BINTI FAIZOR</t>
  </si>
  <si>
    <t>T10149</t>
  </si>
  <si>
    <t>MUHD SYAHMI BIN ZULFAKAR</t>
  </si>
  <si>
    <t>C13958</t>
  </si>
  <si>
    <t>C13945</t>
  </si>
  <si>
    <t>C13946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</si>
  <si>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</si>
  <si>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</si>
  <si>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</si>
  <si>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</si>
  <si>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</si>
  <si>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</si>
  <si>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</si>
  <si>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</si>
  <si>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</si>
  <si>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</si>
  <si>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C13959</t>
  </si>
  <si>
    <t>C13960</t>
  </si>
  <si>
    <t>ZAINAL ARIFIN BIN MOHD ALI</t>
  </si>
  <si>
    <t>C13961</t>
  </si>
  <si>
    <t>NUR MEERA ASHIKIN BINTI ABDULLAH</t>
  </si>
  <si>
    <t>C13962</t>
  </si>
  <si>
    <t>MOHD SHAFIQ BIN MAT SAPEINE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</si>
  <si>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</si>
  <si>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</si>
  <si>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</si>
  <si>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</si>
  <si>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</si>
  <si>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</si>
  <si>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</si>
  <si>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</si>
  <si>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K03405</t>
  </si>
  <si>
    <t>27/0/72017</t>
  </si>
  <si>
    <t>K03413</t>
  </si>
  <si>
    <t>SITI NADIRAH BINTI NORDIN</t>
  </si>
  <si>
    <t>K03414</t>
  </si>
  <si>
    <t>LITA BINTI DERIKIM</t>
  </si>
  <si>
    <t>K03415</t>
  </si>
  <si>
    <t>NUR IZZATI BINTI MHD HARIS</t>
  </si>
  <si>
    <t>K03416</t>
  </si>
  <si>
    <t>NAZIERA FARHANA BINTI SARIP</t>
  </si>
  <si>
    <t>K03417</t>
  </si>
  <si>
    <t>MEGAT AIDIL MUNAWAR BIN MEGAT ZAMBERI</t>
  </si>
  <si>
    <t>K03418</t>
  </si>
  <si>
    <t>SITI 'ATIKA BINTI SHARIF</t>
  </si>
  <si>
    <t>K03419</t>
  </si>
  <si>
    <t>MUHAMAD ZAFIDI BIN ABU SAMAH</t>
  </si>
  <si>
    <t>K03420</t>
  </si>
  <si>
    <t>MOHAMMAD NORSYAFIQ BIN MOHD NORAN</t>
  </si>
  <si>
    <t>K03421</t>
  </si>
  <si>
    <t>NUR ASZURA BINTI NOR ZALAI</t>
  </si>
  <si>
    <t>K03422</t>
  </si>
  <si>
    <t>NORAINIDA BINTI MD YUSOF</t>
  </si>
  <si>
    <t>K03423</t>
  </si>
  <si>
    <t>MOHD RIZWAN BIN ADAM</t>
  </si>
  <si>
    <t>K03424</t>
  </si>
  <si>
    <t>TABAL BIN MINANG</t>
  </si>
  <si>
    <t>K03425</t>
  </si>
  <si>
    <t>MOHAMAD HISHAM ARDANI BIN SHAMDZURAIMI</t>
  </si>
  <si>
    <t>K03426</t>
  </si>
  <si>
    <t>NORFATINZAN BINTI OMMAR</t>
  </si>
  <si>
    <t>K03427</t>
  </si>
  <si>
    <t>SITI NURFARLINI ADILAH BINTI ROSLI</t>
  </si>
  <si>
    <t>K03428</t>
  </si>
  <si>
    <t>MUHAMMAD HAMIZAN BIN MOHD NOR</t>
  </si>
  <si>
    <t>K03429</t>
  </si>
  <si>
    <t>NOR ATIKAH FATMA BINTI MOHD ROSDI</t>
  </si>
  <si>
    <t>K03430</t>
  </si>
  <si>
    <t>MUHAMMAD SYAHIR BIN MOHD NAFEI</t>
  </si>
  <si>
    <t>K03431</t>
  </si>
  <si>
    <t>MUHAMMAD AMIRRUDIN BIN RAHIM</t>
  </si>
  <si>
    <t>K03432</t>
  </si>
  <si>
    <t>NURUL AIDA BINTI ALI</t>
  </si>
  <si>
    <t>T10150</t>
  </si>
  <si>
    <t>ABDUL AZIZ BIN MOHD SAID</t>
  </si>
  <si>
    <t>T10151</t>
  </si>
  <si>
    <t>AINUL FAJRINA BINTI LEHA</t>
  </si>
  <si>
    <t>T10152</t>
  </si>
  <si>
    <t>NURASNIEDA BINTI ZAINAL</t>
  </si>
  <si>
    <t>T10153</t>
  </si>
  <si>
    <t>NUR ARISHA BINTI YUSLI</t>
  </si>
  <si>
    <t>T10154</t>
  </si>
  <si>
    <t>MUHAMMAD FARHAN BIN RUZLAN</t>
  </si>
  <si>
    <t>T10155</t>
  </si>
  <si>
    <t>NADIAH BINTI BAKAR</t>
  </si>
  <si>
    <t>T10156</t>
  </si>
  <si>
    <t>THEVAINTHARAN A/L SELVA KUMAR</t>
  </si>
  <si>
    <t>T10157</t>
  </si>
  <si>
    <t>NUR AMALINA BINTI MOHD SAMAN</t>
  </si>
  <si>
    <t>T10158</t>
  </si>
  <si>
    <t>ERNISULIANA BINTI SUGIYANTO</t>
  </si>
  <si>
    <t>T10159</t>
  </si>
  <si>
    <t>MUHAMAD ZACHREE DANIEL BIN JAILANI</t>
  </si>
  <si>
    <t>T10160</t>
  </si>
  <si>
    <t>MUHAMMAD RAHIMY MUBIN BIN ABDUL GHANI</t>
  </si>
  <si>
    <t>T10161</t>
  </si>
  <si>
    <t>HEZLY SYUKRY BIN ABD MUTALIB</t>
  </si>
  <si>
    <t>T10162</t>
  </si>
  <si>
    <t>ROZITA BINTI ABU HASSAN</t>
  </si>
  <si>
    <t>T10163</t>
  </si>
  <si>
    <t>MUHAMMAD HAZIQ BIN GAPAR</t>
  </si>
  <si>
    <t>C13938</t>
  </si>
  <si>
    <t>ZULKIFLI BIN BAHARI</t>
  </si>
  <si>
    <t>Quality &amp; Productivity Mind
(2)</t>
  </si>
  <si>
    <t>Transformation Skill
(26)</t>
  </si>
  <si>
    <t>Change Leadership &amp; Innovation
(31)</t>
  </si>
  <si>
    <t>Communication / Horenso
(3)</t>
  </si>
  <si>
    <t>Time Management
(4)</t>
  </si>
  <si>
    <t>Computer - Ms Excel
(7)</t>
  </si>
  <si>
    <t>Computer - Ms Word
(8)</t>
  </si>
  <si>
    <t>Creative Thinking &amp; Problem Solving
(12)</t>
  </si>
  <si>
    <t>Coaching &amp; Mentoring Skills For Organizational Growth
(30)</t>
  </si>
  <si>
    <t>Team Work
(5)</t>
  </si>
  <si>
    <t>English Written &amp; Communication
(6)</t>
  </si>
  <si>
    <t>Leadership / Supervisory
(9)</t>
  </si>
  <si>
    <t>Computer - Ms Power Point
(10)</t>
  </si>
  <si>
    <t>Law of Attraction
(11)</t>
  </si>
  <si>
    <t>Report Writing &amp; Presentation Skill
(13)</t>
  </si>
  <si>
    <t>Analytical / Research / Investigation Skills  
(14)</t>
  </si>
  <si>
    <t>Safety Management
(15)</t>
  </si>
  <si>
    <t>Budget Management
(17)</t>
  </si>
  <si>
    <t>Negotiation Skill &amp; Persuading
(18)</t>
  </si>
  <si>
    <t>Project Management / Planning / Organization Skill
(19)</t>
  </si>
  <si>
    <t>Motivation Management
(20)</t>
  </si>
  <si>
    <t>Efficient Use of Resources
(21)</t>
  </si>
  <si>
    <t>Human Development
(22)</t>
  </si>
  <si>
    <t>Create conducive Working Environment
(23)</t>
  </si>
  <si>
    <t>Developing Successor
(24)</t>
  </si>
  <si>
    <t>Assessment Skill
(25)</t>
  </si>
  <si>
    <t>Financial Leadership
(27)</t>
  </si>
  <si>
    <t>Strategic Management &amp; Decision Making
(28)</t>
  </si>
  <si>
    <t>Public Relations
(29)</t>
  </si>
  <si>
    <t>Creating High-Performance Workplaces
(32)</t>
  </si>
  <si>
    <t>Effective Corporate Governance &amp; Risk Management
(33)</t>
  </si>
  <si>
    <t>Competing Effectively in the Global Economy
(34)</t>
  </si>
  <si>
    <t>M2</t>
  </si>
  <si>
    <t>C13971</t>
  </si>
  <si>
    <t>C13972</t>
  </si>
  <si>
    <t>C13973</t>
  </si>
  <si>
    <t>C13974</t>
  </si>
  <si>
    <t>C13975</t>
  </si>
  <si>
    <t>C13976</t>
  </si>
  <si>
    <t>K03433</t>
  </si>
  <si>
    <t>NUR SHAHMIRA BINTI ROSLAN</t>
  </si>
  <si>
    <t>K03434</t>
  </si>
  <si>
    <t>SATHIA A/P GUNASEGARAN</t>
  </si>
  <si>
    <t>K03435</t>
  </si>
  <si>
    <t>SAIFUL RAZMAN BIN MAHARAM</t>
  </si>
  <si>
    <t>K03436</t>
  </si>
  <si>
    <t>SAIFUL RADZLAN BIN MAHARAM</t>
  </si>
  <si>
    <t>T10164</t>
  </si>
  <si>
    <t>MOHAMAD FAIZ BIN JAMALUDIN</t>
  </si>
  <si>
    <t>T10165</t>
  </si>
  <si>
    <t>FAUSIA BINTI SIMSI</t>
  </si>
  <si>
    <t>T10166</t>
  </si>
  <si>
    <t>DELTON DASSARATAN A/L JESU</t>
  </si>
  <si>
    <t>T10167</t>
  </si>
  <si>
    <t>KALAISELVAN A/L VETTIVEL</t>
  </si>
  <si>
    <t>T10168</t>
  </si>
  <si>
    <t>JAMIL BIN ABDUL HALIM</t>
  </si>
  <si>
    <t>M7/F7</t>
  </si>
  <si>
    <t>C3/D3/D3J</t>
  </si>
  <si>
    <t>C4/D4/D4J</t>
  </si>
  <si>
    <t>C2/D2/D2J/F2</t>
  </si>
  <si>
    <t>C1/D1/D1J/F1</t>
  </si>
  <si>
    <t>E00197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</si>
  <si>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</si>
  <si>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</si>
  <si>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</si>
  <si>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</si>
  <si>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</si>
  <si>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</si>
  <si>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</si>
  <si>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</si>
  <si>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</si>
  <si>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</si>
  <si>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</si>
  <si>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</si>
  <si>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</si>
  <si>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</si>
  <si>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K03437</t>
  </si>
  <si>
    <t>K03438</t>
  </si>
  <si>
    <t>K03439</t>
  </si>
  <si>
    <t>K03440</t>
  </si>
  <si>
    <t>K03441</t>
  </si>
  <si>
    <t>K03443</t>
  </si>
  <si>
    <t>K03446</t>
  </si>
  <si>
    <t>K03448</t>
  </si>
  <si>
    <t>K03449</t>
  </si>
  <si>
    <t>T10170</t>
  </si>
  <si>
    <t>T10171</t>
  </si>
  <si>
    <t>T10172</t>
  </si>
  <si>
    <t>C13978</t>
  </si>
  <si>
    <t>T10174</t>
  </si>
  <si>
    <t>K03452</t>
  </si>
  <si>
    <t>K03453</t>
  </si>
  <si>
    <t>K03454</t>
  </si>
  <si>
    <t>K03455</t>
  </si>
  <si>
    <t>K03456</t>
  </si>
  <si>
    <t>K03457</t>
  </si>
  <si>
    <t>K03458</t>
  </si>
  <si>
    <t>K03459</t>
  </si>
  <si>
    <t>K03460</t>
  </si>
  <si>
    <t>K03461</t>
  </si>
  <si>
    <t>K03462</t>
  </si>
  <si>
    <t>K03463</t>
  </si>
  <si>
    <t>T10175</t>
  </si>
  <si>
    <t>T10176</t>
  </si>
  <si>
    <t>T10177</t>
  </si>
  <si>
    <t>K03464</t>
  </si>
  <si>
    <t>K03465</t>
  </si>
  <si>
    <t>K03466</t>
  </si>
  <si>
    <t>K03467</t>
  </si>
  <si>
    <t>K03468</t>
  </si>
  <si>
    <t>K03469</t>
  </si>
  <si>
    <t>K03470</t>
  </si>
  <si>
    <t>T10178</t>
  </si>
  <si>
    <t>NORSHAHIRAH ZAWANI BINTI NORHISHAM</t>
  </si>
  <si>
    <t>LYANA BINTI ROSLI</t>
  </si>
  <si>
    <t>KALAISELVI A/P TANAIMALAI</t>
  </si>
  <si>
    <t>NUR FAZILA BINTI ABD MAJID</t>
  </si>
  <si>
    <t>NURUL HAYANI BINTI ABU HASSIM</t>
  </si>
  <si>
    <t>AHMAD SYAZWAN BIN AMRAN</t>
  </si>
  <si>
    <t>NOR ANIRA BINTI NASARUDDIN</t>
  </si>
  <si>
    <t>NOR HAFIZAH BINTI AB KALIL</t>
  </si>
  <si>
    <t>MUHAMMAD HARRIS AKMAL BIN ZAINUDDIN</t>
  </si>
  <si>
    <t>NUR SHAERA BINTI ZULKIFLI</t>
  </si>
  <si>
    <t>NEK NURULAKMALIAH BINTI NEK ZAHIRUDDIN</t>
  </si>
  <si>
    <t>SITI NOOR BINTI MAHAMAD HAMLI</t>
  </si>
  <si>
    <t>AHMAD SYAZWI BIN ZAMMANI</t>
  </si>
  <si>
    <t>MOHD YAZID BIN YUSOF</t>
  </si>
  <si>
    <t>KAZIANA BINTI LOKMAN</t>
  </si>
  <si>
    <t>BARATHAN A/L MOGAN</t>
  </si>
  <si>
    <t>NUR FADHILLAH BT MOHAMAD AIRAT</t>
  </si>
  <si>
    <t>NORHAIDA BT MOHAMMAD</t>
  </si>
  <si>
    <t>SHAHRUL HISYAM BIN SHAMSOL</t>
  </si>
  <si>
    <t>MOHAMMAD AZRUL BIN BADURHISHAM</t>
  </si>
  <si>
    <t>SHAZRIMAN BIN ZULKIFLI</t>
  </si>
  <si>
    <t>NORATIKHAINI BINTI MOHAMAD SALIN</t>
  </si>
  <si>
    <t>MARLIAH BINTI ABD MUTALIB</t>
  </si>
  <si>
    <t>MUHAMMAD TAUFIK BIN ARIFFIN</t>
  </si>
  <si>
    <t>MUHAMMAD ALI BIN MOHD IDRIS</t>
  </si>
  <si>
    <t>HASMAZIRA BINTI ABU ASAN</t>
  </si>
  <si>
    <t>SYED MUHAMMAD FIKRI AIMAN BIN SYED MUHAMMAD KAMIL ARIFFIN</t>
  </si>
  <si>
    <t>FARAH AIN BINTI ZAKARIA</t>
  </si>
  <si>
    <t>MUHAMMAD FUZIR BIN KAMARUZZAMAN</t>
  </si>
  <si>
    <t>NURFATINI BINTI ZAINUDIN</t>
  </si>
  <si>
    <t>SYAMSURIA BT HARIS</t>
  </si>
  <si>
    <t>JESSICA ANAK SPEJIE</t>
  </si>
  <si>
    <t>MOHD SHUKRI BIN JEMI ANUAR</t>
  </si>
  <si>
    <t>MOHD FIKRI BIN SA'ADON</t>
  </si>
  <si>
    <t>MOHAMAD ZULKALNAIN BIN ABD RAHMAN</t>
  </si>
  <si>
    <t>MOHD AZHAR BIN OTHMAN</t>
  </si>
  <si>
    <t>MOHAMAD NAZRIN BIN MOHAMMED YUNUS</t>
  </si>
  <si>
    <t>INVENTORY &amp; SYSTEM CONTROL</t>
  </si>
  <si>
    <t>C13994</t>
  </si>
  <si>
    <t>C13993</t>
  </si>
  <si>
    <t>C13995</t>
  </si>
  <si>
    <t>E00198</t>
  </si>
  <si>
    <t>C13996</t>
  </si>
  <si>
    <t>Date : 15.12.2017</t>
  </si>
  <si>
    <t>K03471</t>
  </si>
  <si>
    <t>RASHIDAH BINTI ABDUL RAHAMAN</t>
  </si>
  <si>
    <t>K03472</t>
  </si>
  <si>
    <t>ERNIE MURNIRA BINTI MOHAMAD ZULKAFLI</t>
  </si>
  <si>
    <t>K03473</t>
  </si>
  <si>
    <t>ELAVARASI A/P TANGARAJAH</t>
  </si>
  <si>
    <t>K03474</t>
  </si>
  <si>
    <t>ATHIRAH BINTI IDRIS</t>
  </si>
  <si>
    <t>K03475</t>
  </si>
  <si>
    <t>MOHAN RAJ A/L MURUGIAH</t>
  </si>
  <si>
    <t>K03476</t>
  </si>
  <si>
    <t>POOVENDRAN A/L KRISHNAN</t>
  </si>
  <si>
    <t>K03477</t>
  </si>
  <si>
    <t>ROSHINI A/P MANICHELVAN</t>
  </si>
  <si>
    <t>K03478</t>
  </si>
  <si>
    <t>NORSAZLIMA ELDYLA BINTI FADILAN</t>
  </si>
  <si>
    <t>K03479</t>
  </si>
  <si>
    <t>NURUL FARZANA BINTI AZRI</t>
  </si>
  <si>
    <t>K03480</t>
  </si>
  <si>
    <t>AHMAD SYAZWAN BIN SAMSUL BAHARIN</t>
  </si>
  <si>
    <t>K03481</t>
  </si>
  <si>
    <t>NURUL ATYQAH BINTI ROSLAN</t>
  </si>
  <si>
    <t>K03482</t>
  </si>
  <si>
    <t>NORHANA BINTI MOHD DRUS</t>
  </si>
  <si>
    <t>K03483</t>
  </si>
  <si>
    <t>NUR SUHADA BINTI MOHAMED</t>
  </si>
  <si>
    <t>K03484</t>
  </si>
  <si>
    <t>NUR AINA SHAHIDAH BINTI HASHIM</t>
  </si>
  <si>
    <t>K03485</t>
  </si>
  <si>
    <t>SITI NUR AMIRAH BINTI MD ZAHID</t>
  </si>
  <si>
    <t>K03486</t>
  </si>
  <si>
    <t>MUHAMMAD SYUKRI BIN JAMIL</t>
  </si>
  <si>
    <t>K03487</t>
  </si>
  <si>
    <t>NASHRUDIN BIN ABU</t>
  </si>
  <si>
    <t>K03488</t>
  </si>
  <si>
    <t>NURUL SHAHIRAH BINTI ABD RAZAK</t>
  </si>
  <si>
    <t>K03489</t>
  </si>
  <si>
    <t>ARIFF LUQMAN BIN HAMIDIN</t>
  </si>
  <si>
    <t>K03490</t>
  </si>
  <si>
    <t>AINUL FAIRUZA BINTI ASRI</t>
  </si>
  <si>
    <t>K03491</t>
  </si>
  <si>
    <t>NURUL SAFIQAH BINTI ISAH</t>
  </si>
  <si>
    <t>T10179</t>
  </si>
  <si>
    <t>NURUL SYAFIQAH BINTI JAAFAR</t>
  </si>
  <si>
    <t>T10180</t>
  </si>
  <si>
    <t>AHMAD RIJAL BIN RUSLI</t>
  </si>
  <si>
    <t>K03492</t>
  </si>
  <si>
    <t>NUR HARIYANA BINTI HARIYANTO</t>
  </si>
  <si>
    <t>K03493</t>
  </si>
  <si>
    <t>NOOR AMIRA BINTI ABDULLAH</t>
  </si>
  <si>
    <t>K03494</t>
  </si>
  <si>
    <t>MUHAMMAD ASHRAFUL IZWAN BIN AHMAD JALIL</t>
  </si>
  <si>
    <t>T10181</t>
  </si>
  <si>
    <t>WAN AZFAR DANIAL BIN WAN NOR AZIFFEE</t>
  </si>
  <si>
    <t>T10182</t>
  </si>
  <si>
    <t>NOOR SYAZWANI BINTI SHAROL</t>
  </si>
  <si>
    <t>T10183</t>
  </si>
  <si>
    <t>MUHAMMAD AKWA BIN ABDUL RAHIM</t>
  </si>
  <si>
    <t>Date : 01/01/2018</t>
  </si>
  <si>
    <t>C14005</t>
  </si>
  <si>
    <t>C14006</t>
  </si>
  <si>
    <t>C13925</t>
  </si>
  <si>
    <t>C13977</t>
  </si>
  <si>
    <t>C13997</t>
  </si>
  <si>
    <t>C13999</t>
  </si>
  <si>
    <t>C14000</t>
  </si>
  <si>
    <t>C14001</t>
  </si>
  <si>
    <t>C14002</t>
  </si>
  <si>
    <t>C14003</t>
  </si>
  <si>
    <t>C14004</t>
  </si>
  <si>
    <t>JAPANESE DRIVER 2</t>
  </si>
  <si>
    <t>SECRETARY_M5</t>
  </si>
  <si>
    <t>D3 NORMAL DRIVER</t>
  </si>
  <si>
    <t>D4 NORMAL DRIVER</t>
  </si>
  <si>
    <t>D2J - JAPANESE DRIVER 1</t>
  </si>
  <si>
    <t>T10184</t>
  </si>
  <si>
    <t>SHAHRIZAL BINI SHAMSUDDIN</t>
  </si>
  <si>
    <t>Date : 06/01/2018</t>
  </si>
  <si>
    <t>C14007</t>
  </si>
  <si>
    <t>C14016</t>
  </si>
  <si>
    <t>K03495</t>
  </si>
  <si>
    <t>AZILINA BINTI MAARAP</t>
  </si>
  <si>
    <t>K03496</t>
  </si>
  <si>
    <t>K03497</t>
  </si>
  <si>
    <t>NURSYAFIQAH BINTI MD SHOKOR</t>
  </si>
  <si>
    <t>K03498</t>
  </si>
  <si>
    <t>HASNIJAL BINTI MOKHTAR</t>
  </si>
  <si>
    <t>K03499</t>
  </si>
  <si>
    <t>KARTHIGA A/P RAGUNATHAN</t>
  </si>
  <si>
    <t>K03500</t>
  </si>
  <si>
    <t>SITI HAWA BINTI BAHARUM</t>
  </si>
  <si>
    <t>K03501</t>
  </si>
  <si>
    <t>MOHD HAIRUL ANUAR BIN MANAP</t>
  </si>
  <si>
    <t>K03502</t>
  </si>
  <si>
    <t>NOR AIN BINTI AZMAN</t>
  </si>
  <si>
    <t>K03503</t>
  </si>
  <si>
    <t>NORAMIRATUL SYAFIKA BINTI BADRUL</t>
  </si>
  <si>
    <t>K03504</t>
  </si>
  <si>
    <t>NURSHAHEDAH BINTI MOHD TELKA</t>
  </si>
  <si>
    <t>K03505</t>
  </si>
  <si>
    <t>MUHAMMAD AZFAR BIN ABD AZIZ</t>
  </si>
  <si>
    <t>C14017</t>
  </si>
  <si>
    <t>C14018</t>
  </si>
  <si>
    <t>C14019</t>
  </si>
  <si>
    <t>C14020</t>
  </si>
  <si>
    <t>As 11/01/2018 NAMELIST</t>
  </si>
  <si>
    <t>Date : 11/01/2018</t>
  </si>
  <si>
    <t>C13998</t>
  </si>
  <si>
    <t>Date :12.01.2018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</si>
</sst>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¥&quot;#,##0.00;[Red]&quot;¥&quot;&quot;¥&quot;&quot;¥&quot;&quot;¥&quot;\-#,##0.00"/>
    <numFmt numFmtId="165" formatCode="&quot;¥&quot;#,##0;[Red]&quot;¥&quot;&quot;¥&quot;&quot;¥&quot;&quot;¥&quot;\-#,##0"/>
    <numFmt numFmtId="166" formatCode="#,##0;\-#,##0;&quot;-&quot;"/>
    <numFmt numFmtId="167" formatCode="#,##0;\-#,##0;\-"/>
    <numFmt numFmtId="168" formatCode="#,##0.0_);\(#,##0.0\)"/>
    <numFmt numFmtId="169" formatCode="#,##0.0000_)"/>
    <numFmt numFmtId="170" formatCode="###0_);[Red]\(###0\)"/>
    <numFmt numFmtId="171" formatCode="###0.0_);[Red]\(###0.0\)"/>
    <numFmt numFmtId="172" formatCode="0.0%;\(0.0%\)"/>
    <numFmt numFmtId="173" formatCode="_(* #,##0.00_);_(* \(#,##0.00\);_(* \-??_);_(@_)"/>
    <numFmt numFmtId="174" formatCode="0.000"/>
    <numFmt numFmtId="175" formatCode="#,##0.0"/>
    <numFmt numFmtId="176" formatCode="0.0&quot;%&quot;"/>
    <numFmt numFmtId="177" formatCode="0%;\(0%\)"/>
    <numFmt numFmtId="178" formatCode="0.0%"/>
    <numFmt numFmtId="179" formatCode="&quot;¥&quot;#,##0.00;[Red]&quot;¥&quot;\-#,##0.00"/>
    <numFmt numFmtId="180" formatCode="&quot;¥&quot;#,##0;[Red]&quot;¥&quot;\-#,##0"/>
    <numFmt numFmtId="181" formatCode="&quot;M&quot;#"/>
    <numFmt numFmtId="182" formatCode="[$-409]d\-mmm\-yy;@"/>
  </numFmts>
  <fonts count="13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??"/>
      <family val="1"/>
    </font>
    <font>
      <sz val="10"/>
      <name val="Arial"/>
      <family val="2"/>
    </font>
    <font>
      <sz val="11"/>
      <name val="??"/>
      <family val="1"/>
      <charset val="128"/>
    </font>
    <font>
      <sz val="14"/>
      <name val="Terminal"/>
      <family val="3"/>
      <charset val="255"/>
    </font>
    <font>
      <sz val="11"/>
      <name val="¾©"/>
      <family val="1"/>
      <charset val="128"/>
    </font>
    <font>
      <sz val="10"/>
      <name val="lr ¾©"/>
      <family val="1"/>
      <charset val="128"/>
    </font>
    <font>
      <sz val="10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8"/>
      <name val="ＭＳ 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2"/>
    </font>
    <font>
      <sz val="11"/>
      <color indexed="8"/>
      <name val="宋体"/>
      <charset val="128"/>
    </font>
    <font>
      <sz val="11"/>
      <color indexed="9"/>
      <name val="Calibri"/>
      <family val="2"/>
    </font>
    <font>
      <sz val="11"/>
      <color indexed="9"/>
      <name val="ＭＳ 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2"/>
    </font>
    <font>
      <sz val="11"/>
      <color indexed="9"/>
      <name val="宋体"/>
      <charset val="128"/>
    </font>
    <font>
      <sz val="8"/>
      <name val="Arial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1"/>
      <name val="ＭＳ Ｐゴシック"/>
      <family val="3"/>
      <charset val="128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name val="ＭＳ Ｐゴシック"/>
      <charset val="128"/>
    </font>
    <font>
      <sz val="10"/>
      <name val="Times New Roman"/>
      <family val="1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4"/>
      <color indexed="12"/>
      <name val="Arial"/>
      <family val="2"/>
    </font>
    <font>
      <u/>
      <sz val="10"/>
      <color indexed="12"/>
      <name val="Arial"/>
      <family val="2"/>
    </font>
    <font>
      <u/>
      <sz val="7.5"/>
      <color indexed="12"/>
      <name val="ＭＳ 明朝"/>
      <family val="1"/>
      <charset val="128"/>
    </font>
    <font>
      <u/>
      <sz val="10"/>
      <color indexed="12"/>
      <name val="ＭＳ 明朝"/>
      <family val="1"/>
      <charset val="128"/>
    </font>
    <font>
      <u/>
      <sz val="7.5"/>
      <color indexed="12"/>
      <name val="Arial"/>
      <family val="2"/>
    </font>
    <font>
      <u/>
      <sz val="11"/>
      <color indexed="12"/>
      <name val="ＭＳ Ｐゴシック"/>
      <family val="3"/>
      <charset val="128"/>
    </font>
    <font>
      <sz val="11"/>
      <color indexed="60"/>
      <name val="Calibri"/>
      <family val="2"/>
    </font>
    <font>
      <sz val="11"/>
      <name val="明朝"/>
      <family val="1"/>
      <charset val="128"/>
    </font>
    <font>
      <sz val="10"/>
      <name val="ＭＳ 明朝"/>
      <family val="1"/>
      <charset val="128"/>
    </font>
    <font>
      <sz val="11"/>
      <color theme="1"/>
      <name val="Calibri"/>
      <family val="2"/>
      <charset val="128"/>
      <scheme val="minor"/>
    </font>
    <font>
      <sz val="10"/>
      <name val="MS Sans Serif"/>
      <family val="2"/>
    </font>
    <font>
      <sz val="11"/>
      <name val="Arial"/>
      <family val="2"/>
    </font>
    <font>
      <sz val="11"/>
      <color theme="1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4"/>
      <name val="ｺﾞｼｯｸ"/>
      <family val="3"/>
      <charset val="128"/>
    </font>
    <font>
      <b/>
      <sz val="11"/>
      <color indexed="9"/>
      <name val="ＭＳ ゴシック"/>
      <family val="3"/>
      <charset val="128"/>
    </font>
    <font>
      <sz val="11"/>
      <color indexed="60"/>
      <name val="ＭＳ ゴシック"/>
      <family val="3"/>
      <charset val="128"/>
    </font>
    <font>
      <sz val="10"/>
      <name val="ＭＳ ゴシック"/>
      <family val="3"/>
      <charset val="128"/>
    </font>
    <font>
      <sz val="11"/>
      <color indexed="52"/>
      <name val="ＭＳ ゴシック"/>
      <family val="3"/>
      <charset val="128"/>
    </font>
    <font>
      <sz val="11"/>
      <color indexed="10"/>
      <name val="맑은 고딕"/>
      <family val="2"/>
    </font>
    <font>
      <b/>
      <sz val="11"/>
      <color indexed="52"/>
      <name val="맑은 고딕"/>
      <family val="2"/>
    </font>
    <font>
      <sz val="11"/>
      <color indexed="20"/>
      <name val="맑은 고딕"/>
      <family val="2"/>
    </font>
    <font>
      <sz val="11"/>
      <color indexed="60"/>
      <name val="맑은 고딕"/>
      <family val="2"/>
    </font>
    <font>
      <i/>
      <sz val="11"/>
      <color indexed="23"/>
      <name val="맑은 고딕"/>
      <family val="2"/>
    </font>
    <font>
      <b/>
      <sz val="11"/>
      <color indexed="9"/>
      <name val="맑은 고딕"/>
      <family val="2"/>
    </font>
    <font>
      <sz val="11"/>
      <color indexed="52"/>
      <name val="맑은 고딕"/>
      <family val="2"/>
    </font>
    <font>
      <b/>
      <sz val="11"/>
      <color indexed="8"/>
      <name val="맑은 고딕"/>
      <family val="2"/>
    </font>
    <font>
      <sz val="11"/>
      <color indexed="62"/>
      <name val="맑은 고딕"/>
      <family val="2"/>
    </font>
    <font>
      <b/>
      <sz val="18"/>
      <color indexed="56"/>
      <name val="맑은 고딕"/>
      <family val="2"/>
    </font>
    <font>
      <b/>
      <sz val="15"/>
      <color indexed="56"/>
      <name val="맑은 고딕"/>
      <family val="2"/>
    </font>
    <font>
      <b/>
      <sz val="13"/>
      <color indexed="56"/>
      <name val="맑은 고딕"/>
      <family val="2"/>
    </font>
    <font>
      <b/>
      <sz val="11"/>
      <color indexed="56"/>
      <name val="맑은 고딕"/>
      <family val="2"/>
    </font>
    <font>
      <sz val="11"/>
      <color indexed="17"/>
      <name val="맑은 고딕"/>
      <family val="2"/>
    </font>
    <font>
      <b/>
      <sz val="11"/>
      <color indexed="63"/>
      <name val="맑은 고딕"/>
      <family val="2"/>
    </font>
    <font>
      <sz val="11"/>
      <color indexed="62"/>
      <name val="ＭＳ ゴシック"/>
      <family val="3"/>
      <charset val="128"/>
    </font>
    <font>
      <b/>
      <sz val="11"/>
      <color indexed="63"/>
      <name val="ＭＳ ゴシック"/>
      <family val="3"/>
      <charset val="128"/>
    </font>
    <font>
      <sz val="11"/>
      <name val="ＭＳ 明朝"/>
      <family val="1"/>
      <charset val="128"/>
    </font>
    <font>
      <sz val="11"/>
      <color indexed="17"/>
      <name val="宋体"/>
      <charset val="128"/>
    </font>
    <font>
      <sz val="11"/>
      <color indexed="17"/>
      <name val="宋体"/>
      <family val="3"/>
      <charset val="128"/>
    </font>
    <font>
      <sz val="11"/>
      <color indexed="17"/>
      <name val="宋体"/>
    </font>
    <font>
      <sz val="11"/>
      <color indexed="20"/>
      <name val="宋体"/>
      <charset val="128"/>
    </font>
    <font>
      <sz val="11"/>
      <color indexed="20"/>
      <name val="宋体"/>
      <family val="3"/>
      <charset val="128"/>
    </font>
    <font>
      <sz val="11"/>
      <color indexed="20"/>
      <name val="宋体"/>
    </font>
    <font>
      <sz val="12"/>
      <name val="明朝"/>
      <family val="1"/>
      <charset val="128"/>
    </font>
    <font>
      <sz val="11"/>
      <color indexed="20"/>
      <name val="ＭＳ ゴシック"/>
      <family val="3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sz val="8"/>
      <name val="明朝"/>
      <family val="1"/>
      <charset val="128"/>
    </font>
    <font>
      <sz val="11"/>
      <color indexed="17"/>
      <name val="ＭＳ ゴシック"/>
      <family val="3"/>
      <charset val="128"/>
    </font>
    <font>
      <u/>
      <sz val="11"/>
      <color indexed="36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b/>
      <sz val="13"/>
      <color indexed="56"/>
      <name val="ＭＳ ゴシック"/>
      <family val="3"/>
      <charset val="128"/>
    </font>
    <font>
      <b/>
      <sz val="11"/>
      <color indexed="56"/>
      <name val="ＭＳ ゴシック"/>
      <family val="3"/>
      <charset val="128"/>
    </font>
    <font>
      <i/>
      <sz val="11"/>
      <color indexed="23"/>
      <name val="宋体"/>
      <charset val="128"/>
    </font>
    <font>
      <b/>
      <sz val="11"/>
      <color indexed="52"/>
      <name val="ＭＳ ゴシック"/>
      <family val="3"/>
      <charset val="128"/>
    </font>
    <font>
      <i/>
      <sz val="11"/>
      <color indexed="23"/>
      <name val="ＭＳ ゴシック"/>
      <family val="3"/>
      <charset val="128"/>
    </font>
    <font>
      <sz val="11"/>
      <color indexed="10"/>
      <name val="ＭＳ ゴシック"/>
      <family val="3"/>
      <charset val="128"/>
    </font>
    <font>
      <sz val="11"/>
      <color indexed="10"/>
      <name val="宋体"/>
      <charset val="128"/>
    </font>
    <font>
      <b/>
      <sz val="11"/>
      <color indexed="52"/>
      <name val="宋体"/>
      <charset val="128"/>
    </font>
    <font>
      <sz val="11"/>
      <color indexed="62"/>
      <name val="宋体"/>
      <charset val="128"/>
    </font>
    <font>
      <b/>
      <sz val="11"/>
      <color indexed="63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b/>
      <sz val="11"/>
      <color indexed="8"/>
      <name val="ＭＳ ゴシック"/>
      <family val="3"/>
      <charset val="128"/>
    </font>
    <font>
      <sz val="11"/>
      <name val="ＭＳ Ｐゴシック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  <font>
      <b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0B242F"/>
      <name val="Arial"/>
      <family val="2"/>
    </font>
    <font>
      <sz val="9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</fonts>
  <fills count="71">
    <fill>
      <patternFill patternType="none"/>
    </fill>
    <fill>
      <patternFill patternType="gray125"/>
    </fill>
    <fill>
      <patternFill patternType="solid">
        <fgColor indexed="31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40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38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1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FF0000"/>
        <bgColor indexed="64"/>
      </patternFill>
    </fill>
  </fills>
  <borders count="4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ashed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058">
    <xf numFmtId="0" fontId="0" fillId="0" borderId="0"/>
    <xf numFmtId="49" fontId="3" fillId="0" borderId="4" applyBorder="0"/>
    <xf numFmtId="43" fontId="4" fillId="0" borderId="0" applyFont="0" applyFill="0" applyBorder="0" applyAlignment="0" applyProtection="0"/>
    <xf numFmtId="49" fontId="5" fillId="0" borderId="0" applyBorder="0"/>
    <xf numFmtId="49" fontId="5" fillId="0" borderId="0" applyBorder="0"/>
    <xf numFmtId="49" fontId="5" fillId="0" borderId="4" applyBorder="0"/>
    <xf numFmtId="0" fontId="6" fillId="0" borderId="0"/>
    <xf numFmtId="49" fontId="7" fillId="0" borderId="4" applyBorder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7" fillId="0" borderId="0"/>
    <xf numFmtId="0" fontId="9" fillId="0" borderId="0"/>
    <xf numFmtId="0" fontId="10" fillId="2" borderId="0" applyNumberFormat="0" applyBorder="0" applyProtection="0">
      <alignment vertical="center"/>
    </xf>
    <xf numFmtId="0" fontId="10" fillId="2" borderId="0" applyNumberFormat="0" applyBorder="0" applyProtection="0">
      <alignment vertical="center"/>
    </xf>
    <xf numFmtId="0" fontId="10" fillId="3" borderId="0" applyNumberFormat="0" applyBorder="0" applyProtection="0">
      <alignment vertical="center"/>
    </xf>
    <xf numFmtId="0" fontId="10" fillId="3" borderId="0" applyNumberFormat="0" applyBorder="0" applyProtection="0">
      <alignment vertical="center"/>
    </xf>
    <xf numFmtId="0" fontId="10" fillId="4" borderId="0" applyNumberFormat="0" applyBorder="0" applyProtection="0">
      <alignment vertical="center"/>
    </xf>
    <xf numFmtId="0" fontId="10" fillId="5" borderId="0" applyNumberFormat="0" applyBorder="0" applyAlignment="0" applyProtection="0"/>
    <xf numFmtId="0" fontId="10" fillId="4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7" borderId="0" applyNumberFormat="0" applyBorder="0" applyProtection="0">
      <alignment vertical="center"/>
    </xf>
    <xf numFmtId="0" fontId="10" fillId="7" borderId="0" applyNumberFormat="0" applyBorder="0" applyProtection="0">
      <alignment vertical="center"/>
    </xf>
    <xf numFmtId="0" fontId="10" fillId="8" borderId="0" applyNumberFormat="0" applyBorder="0" applyProtection="0">
      <alignment vertical="center"/>
    </xf>
    <xf numFmtId="0" fontId="10" fillId="8" borderId="0" applyNumberFormat="0" applyBorder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" borderId="0" applyNumberFormat="0" applyBorder="0" applyProtection="0">
      <alignment vertical="center"/>
    </xf>
    <xf numFmtId="0" fontId="11" fillId="2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" borderId="0" applyNumberFormat="0" applyBorder="0" applyProtection="0">
      <alignment vertical="center"/>
    </xf>
    <xf numFmtId="0" fontId="11" fillId="3" borderId="0" applyNumberFormat="0" applyBorder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4" borderId="0" applyNumberFormat="0" applyBorder="0" applyProtection="0">
      <alignment vertical="center"/>
    </xf>
    <xf numFmtId="0" fontId="11" fillId="4" borderId="0" applyNumberFormat="0" applyBorder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6" borderId="0" applyNumberFormat="0" applyBorder="0" applyProtection="0">
      <alignment vertical="center"/>
    </xf>
    <xf numFmtId="0" fontId="11" fillId="6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7" borderId="0" applyNumberFormat="0" applyBorder="0" applyProtection="0">
      <alignment vertical="center"/>
    </xf>
    <xf numFmtId="0" fontId="11" fillId="7" borderId="0" applyNumberFormat="0" applyBorder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8" borderId="0" applyNumberFormat="0" applyBorder="0" applyProtection="0">
      <alignment vertical="center"/>
    </xf>
    <xf numFmtId="0" fontId="11" fillId="8" borderId="0" applyNumberFormat="0" applyBorder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19" borderId="0" applyNumberFormat="0" applyBorder="0" applyProtection="0">
      <alignment vertical="center"/>
    </xf>
    <xf numFmtId="0" fontId="10" fillId="19" borderId="0" applyNumberFormat="0" applyBorder="0" applyProtection="0">
      <alignment vertical="center"/>
    </xf>
    <xf numFmtId="0" fontId="10" fillId="20" borderId="0" applyNumberFormat="0" applyBorder="0" applyProtection="0">
      <alignment vertical="center"/>
    </xf>
    <xf numFmtId="0" fontId="10" fillId="20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21" borderId="0" applyNumberFormat="0" applyBorder="0" applyProtection="0">
      <alignment vertical="center"/>
    </xf>
    <xf numFmtId="0" fontId="10" fillId="21" borderId="0" applyNumberFormat="0" applyBorder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Protection="0">
      <alignment vertical="center"/>
    </xf>
    <xf numFmtId="0" fontId="11" fillId="18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9" borderId="0" applyNumberFormat="0" applyBorder="0" applyProtection="0">
      <alignment vertical="center"/>
    </xf>
    <xf numFmtId="0" fontId="11" fillId="19" borderId="0" applyNumberFormat="0" applyBorder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0" borderId="0" applyNumberFormat="0" applyBorder="0" applyProtection="0">
      <alignment vertical="center"/>
    </xf>
    <xf numFmtId="0" fontId="11" fillId="20" borderId="0" applyNumberFormat="0" applyBorder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6" borderId="0" applyNumberFormat="0" applyBorder="0" applyProtection="0">
      <alignment vertical="center"/>
    </xf>
    <xf numFmtId="0" fontId="11" fillId="6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Protection="0">
      <alignment vertical="center"/>
    </xf>
    <xf numFmtId="0" fontId="11" fillId="18" borderId="0" applyNumberFormat="0" applyBorder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1" borderId="0" applyNumberFormat="0" applyBorder="0" applyProtection="0">
      <alignment vertical="center"/>
    </xf>
    <xf numFmtId="0" fontId="11" fillId="21" borderId="0" applyNumberFormat="0" applyBorder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26" borderId="0" applyNumberFormat="0" applyBorder="0" applyProtection="0">
      <alignment vertical="center"/>
    </xf>
    <xf numFmtId="0" fontId="15" fillId="26" borderId="0" applyNumberFormat="0" applyBorder="0" applyProtection="0">
      <alignment vertical="center"/>
    </xf>
    <xf numFmtId="0" fontId="15" fillId="19" borderId="0" applyNumberFormat="0" applyBorder="0" applyProtection="0">
      <alignment vertical="center"/>
    </xf>
    <xf numFmtId="0" fontId="15" fillId="19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9" borderId="0" applyNumberFormat="0" applyBorder="0" applyProtection="0">
      <alignment vertical="center"/>
    </xf>
    <xf numFmtId="0" fontId="15" fillId="29" borderId="0" applyNumberFormat="0" applyBorder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6" borderId="0" applyNumberFormat="0" applyBorder="0" applyProtection="0">
      <alignment vertical="center"/>
    </xf>
    <xf numFmtId="0" fontId="16" fillId="26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9" borderId="0" applyNumberFormat="0" applyBorder="0" applyProtection="0">
      <alignment vertical="center"/>
    </xf>
    <xf numFmtId="0" fontId="16" fillId="19" borderId="0" applyNumberFormat="0" applyBorder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0" borderId="0" applyNumberFormat="0" applyBorder="0" applyProtection="0">
      <alignment vertical="center"/>
    </xf>
    <xf numFmtId="0" fontId="16" fillId="20" borderId="0" applyNumberFormat="0" applyBorder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7" borderId="0" applyNumberFormat="0" applyBorder="0" applyProtection="0">
      <alignment vertical="center"/>
    </xf>
    <xf numFmtId="0" fontId="16" fillId="27" borderId="0" applyNumberFormat="0" applyBorder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Protection="0">
      <alignment vertical="center"/>
    </xf>
    <xf numFmtId="0" fontId="16" fillId="28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9" borderId="0" applyNumberFormat="0" applyBorder="0" applyProtection="0">
      <alignment vertical="center"/>
    </xf>
    <xf numFmtId="0" fontId="16" fillId="29" borderId="0" applyNumberFormat="0" applyBorder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" fillId="35" borderId="0" applyNumberFormat="0" applyBorder="0" applyProtection="0">
      <alignment vertical="center"/>
    </xf>
    <xf numFmtId="0" fontId="15" fillId="35" borderId="0" applyNumberFormat="0" applyBorder="0" applyProtection="0">
      <alignment vertical="center"/>
    </xf>
    <xf numFmtId="0" fontId="15" fillId="36" borderId="0" applyNumberFormat="0" applyBorder="0" applyProtection="0">
      <alignment vertical="center"/>
    </xf>
    <xf numFmtId="0" fontId="15" fillId="36" borderId="0" applyNumberFormat="0" applyBorder="0" applyProtection="0">
      <alignment vertical="center"/>
    </xf>
    <xf numFmtId="0" fontId="15" fillId="37" borderId="0" applyNumberFormat="0" applyBorder="0" applyProtection="0">
      <alignment vertical="center"/>
    </xf>
    <xf numFmtId="0" fontId="15" fillId="3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38" borderId="0" applyNumberFormat="0" applyBorder="0" applyProtection="0">
      <alignment vertical="center"/>
    </xf>
    <xf numFmtId="0" fontId="15" fillId="38" borderId="0" applyNumberFormat="0" applyBorder="0" applyProtection="0">
      <alignment vertical="center"/>
    </xf>
    <xf numFmtId="0" fontId="20" fillId="0" borderId="0" applyNumberFormat="0" applyAlignment="0"/>
    <xf numFmtId="0" fontId="21" fillId="3" borderId="0" applyNumberFormat="0" applyBorder="0" applyProtection="0">
      <alignment vertical="center"/>
    </xf>
    <xf numFmtId="0" fontId="21" fillId="3" borderId="0" applyNumberFormat="0" applyBorder="0" applyProtection="0">
      <alignment vertical="center"/>
    </xf>
    <xf numFmtId="0" fontId="22" fillId="5" borderId="0" applyNumberFormat="0" applyBorder="0" applyAlignment="0" applyProtection="0">
      <alignment vertical="center"/>
    </xf>
    <xf numFmtId="166" fontId="23" fillId="0" borderId="0" applyFill="0" applyBorder="0" applyAlignment="0"/>
    <xf numFmtId="167" fontId="23" fillId="0" borderId="0" applyFill="0" applyBorder="0">
      <alignment vertical="center"/>
    </xf>
    <xf numFmtId="167" fontId="23" fillId="0" borderId="0" applyFill="0" applyBorder="0">
      <alignment vertical="center"/>
    </xf>
    <xf numFmtId="167" fontId="23" fillId="0" borderId="0" applyFill="0" applyBorder="0" applyAlignment="0"/>
    <xf numFmtId="168" fontId="24" fillId="0" borderId="0" applyFill="0" applyBorder="0" applyAlignment="0"/>
    <xf numFmtId="169" fontId="25" fillId="0" borderId="0" applyFill="0" applyBorder="0" applyAlignment="0"/>
    <xf numFmtId="170" fontId="4" fillId="0" borderId="0" applyFill="0" applyBorder="0" applyAlignment="0"/>
    <xf numFmtId="171" fontId="4" fillId="0" borderId="0" applyFill="0" applyBorder="0" applyAlignment="0"/>
    <xf numFmtId="44" fontId="24" fillId="0" borderId="0" applyFill="0" applyBorder="0" applyAlignment="0"/>
    <xf numFmtId="172" fontId="24" fillId="0" borderId="0" applyFill="0" applyBorder="0" applyAlignment="0"/>
    <xf numFmtId="168" fontId="24" fillId="0" borderId="0" applyFill="0" applyBorder="0" applyAlignment="0"/>
    <xf numFmtId="0" fontId="26" fillId="39" borderId="5" applyNumberFormat="0" applyProtection="0">
      <alignment vertical="center"/>
    </xf>
    <xf numFmtId="0" fontId="26" fillId="14" borderId="5" applyNumberFormat="0" applyAlignment="0" applyProtection="0"/>
    <xf numFmtId="0" fontId="26" fillId="39" borderId="5" applyNumberFormat="0" applyProtection="0">
      <alignment vertical="center"/>
    </xf>
    <xf numFmtId="0" fontId="26" fillId="14" borderId="5" applyNumberFormat="0" applyAlignment="0" applyProtection="0">
      <alignment vertical="center"/>
    </xf>
    <xf numFmtId="0" fontId="27" fillId="34" borderId="6" applyNumberFormat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7" fillId="40" borderId="6" applyNumberFormat="0" applyProtection="0">
      <alignment vertical="center"/>
    </xf>
    <xf numFmtId="0" fontId="27" fillId="40" borderId="6" applyNumberFormat="0" applyProtection="0">
      <alignment vertical="center"/>
    </xf>
    <xf numFmtId="41" fontId="4" fillId="0" borderId="0" applyFont="0" applyFill="0" applyBorder="0" applyAlignment="0" applyProtection="0"/>
    <xf numFmtId="38" fontId="10" fillId="0" borderId="0" applyFont="0" applyFill="0" applyBorder="0" applyAlignment="0" applyProtection="0">
      <alignment vertical="center"/>
    </xf>
    <xf numFmtId="4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5" fillId="0" borderId="0" applyFill="0" applyBorder="0" applyProtection="0">
      <alignment vertical="center"/>
    </xf>
    <xf numFmtId="164" fontId="4" fillId="0" borderId="0" applyFont="0" applyFill="0" applyBorder="0" applyAlignment="0" applyProtection="0"/>
    <xf numFmtId="173" fontId="25" fillId="0" borderId="0" applyFill="0" applyBorder="0" applyProtection="0">
      <alignment vertical="center"/>
    </xf>
    <xf numFmtId="43" fontId="10" fillId="0" borderId="0" applyFont="0" applyFill="0" applyBorder="0" applyAlignment="0" applyProtection="0"/>
    <xf numFmtId="173" fontId="29" fillId="0" borderId="0" applyFill="0" applyBorder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>
      <alignment vertical="center"/>
    </xf>
    <xf numFmtId="168" fontId="24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4" fontId="23" fillId="0" borderId="0" applyFill="0" applyBorder="0" applyAlignment="0"/>
    <xf numFmtId="0" fontId="31" fillId="0" borderId="0" applyNumberFormat="0" applyFill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44" borderId="0" applyNumberFormat="0" applyBorder="0" applyAlignment="0" applyProtection="0">
      <alignment vertical="center"/>
    </xf>
    <xf numFmtId="44" fontId="24" fillId="0" borderId="0" applyFill="0" applyBorder="0" applyAlignment="0"/>
    <xf numFmtId="168" fontId="24" fillId="0" borderId="0" applyFill="0" applyBorder="0" applyAlignment="0"/>
    <xf numFmtId="44" fontId="24" fillId="0" borderId="0" applyFill="0" applyBorder="0" applyAlignment="0"/>
    <xf numFmtId="172" fontId="24" fillId="0" borderId="0" applyFill="0" applyBorder="0" applyAlignment="0"/>
    <xf numFmtId="168" fontId="24" fillId="0" borderId="0" applyFill="0" applyBorder="0" applyAlignment="0"/>
    <xf numFmtId="0" fontId="32" fillId="13" borderId="5" applyNumberFormat="0" applyAlignment="0" applyProtection="0">
      <alignment vertical="center"/>
    </xf>
    <xf numFmtId="0" fontId="33" fillId="0" borderId="0" applyNumberFormat="0" applyFill="0" applyBorder="0" applyProtection="0">
      <alignment vertical="center"/>
    </xf>
    <xf numFmtId="0" fontId="33" fillId="0" borderId="0" applyNumberFormat="0" applyFill="0" applyBorder="0" applyProtection="0">
      <alignment vertical="center"/>
    </xf>
    <xf numFmtId="0" fontId="22" fillId="4" borderId="0" applyNumberFormat="0" applyBorder="0" applyProtection="0">
      <alignment vertical="center"/>
    </xf>
    <xf numFmtId="0" fontId="22" fillId="4" borderId="0" applyNumberFormat="0" applyBorder="0" applyProtection="0">
      <alignment vertical="center"/>
    </xf>
    <xf numFmtId="38" fontId="20" fillId="45" borderId="0" applyNumberFormat="0" applyBorder="0" applyAlignment="0" applyProtection="0"/>
    <xf numFmtId="0" fontId="20" fillId="39" borderId="0" applyNumberFormat="0" applyBorder="0" applyProtection="0">
      <alignment vertical="center"/>
    </xf>
    <xf numFmtId="0" fontId="20" fillId="39" borderId="0" applyNumberFormat="0" applyBorder="0" applyProtection="0">
      <alignment vertical="center"/>
    </xf>
    <xf numFmtId="0" fontId="20" fillId="39" borderId="0" applyNumberFormat="0" applyBorder="0" applyAlignment="0" applyProtection="0"/>
    <xf numFmtId="0" fontId="34" fillId="0" borderId="8" applyNumberFormat="0" applyAlignment="0" applyProtection="0">
      <alignment horizontal="left" vertical="center"/>
    </xf>
    <xf numFmtId="0" fontId="34" fillId="0" borderId="9" applyNumberFormat="0" applyProtection="0">
      <alignment vertical="center"/>
    </xf>
    <xf numFmtId="0" fontId="34" fillId="0" borderId="9" applyNumberFormat="0" applyProtection="0">
      <alignment vertical="center"/>
    </xf>
    <xf numFmtId="0" fontId="34" fillId="0" borderId="9" applyNumberFormat="0" applyAlignment="0" applyProtection="0"/>
    <xf numFmtId="0" fontId="34" fillId="0" borderId="10">
      <alignment horizontal="left" vertical="center"/>
    </xf>
    <xf numFmtId="0" fontId="34" fillId="0" borderId="11">
      <alignment horizontal="left" vertical="center"/>
    </xf>
    <xf numFmtId="0" fontId="34" fillId="0" borderId="11">
      <alignment horizontal="left" vertical="center"/>
    </xf>
    <xf numFmtId="0" fontId="34" fillId="0" borderId="11">
      <alignment horizontal="left" vertical="center"/>
    </xf>
    <xf numFmtId="0" fontId="35" fillId="0" borderId="12" applyNumberFormat="0" applyFill="0" applyProtection="0">
      <alignment vertical="center"/>
    </xf>
    <xf numFmtId="0" fontId="35" fillId="0" borderId="12" applyNumberFormat="0" applyFill="0" applyProtection="0">
      <alignment vertical="center"/>
    </xf>
    <xf numFmtId="0" fontId="36" fillId="0" borderId="13" applyNumberFormat="0" applyFill="0" applyProtection="0">
      <alignment vertical="center"/>
    </xf>
    <xf numFmtId="0" fontId="36" fillId="0" borderId="13" applyNumberFormat="0" applyFill="0" applyProtection="0">
      <alignment vertical="center"/>
    </xf>
    <xf numFmtId="0" fontId="31" fillId="0" borderId="14" applyNumberFormat="0" applyFill="0" applyProtection="0">
      <alignment vertical="center"/>
    </xf>
    <xf numFmtId="0" fontId="31" fillId="0" borderId="14" applyNumberFormat="0" applyFill="0" applyProtection="0">
      <alignment vertical="center"/>
    </xf>
    <xf numFmtId="0" fontId="31" fillId="0" borderId="0" applyNumberFormat="0" applyFill="0" applyBorder="0" applyProtection="0">
      <alignment vertical="center"/>
    </xf>
    <xf numFmtId="0" fontId="31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21" fillId="10" borderId="0" applyNumberFormat="0" applyBorder="0" applyAlignment="0" applyProtection="0">
      <alignment vertical="center"/>
    </xf>
    <xf numFmtId="10" fontId="20" fillId="46" borderId="15" applyNumberFormat="0" applyBorder="0" applyAlignment="0" applyProtection="0"/>
    <xf numFmtId="0" fontId="20" fillId="47" borderId="0" applyNumberFormat="0" applyBorder="0" applyProtection="0">
      <alignment vertical="center"/>
    </xf>
    <xf numFmtId="0" fontId="20" fillId="47" borderId="0" applyNumberFormat="0" applyBorder="0" applyProtection="0">
      <alignment vertical="center"/>
    </xf>
    <xf numFmtId="0" fontId="20" fillId="47" borderId="0" applyNumberFormat="0" applyBorder="0" applyAlignment="0" applyProtection="0"/>
    <xf numFmtId="0" fontId="32" fillId="8" borderId="5" applyNumberFormat="0" applyProtection="0">
      <alignment vertical="center"/>
    </xf>
    <xf numFmtId="0" fontId="32" fillId="13" borderId="5" applyNumberFormat="0" applyAlignment="0" applyProtection="0"/>
    <xf numFmtId="0" fontId="32" fillId="8" borderId="5" applyNumberFormat="0" applyProtection="0">
      <alignment vertical="center"/>
    </xf>
    <xf numFmtId="44" fontId="24" fillId="0" borderId="0" applyFill="0" applyBorder="0" applyAlignment="0"/>
    <xf numFmtId="168" fontId="24" fillId="0" borderId="0" applyFill="0" applyBorder="0" applyAlignment="0"/>
    <xf numFmtId="44" fontId="24" fillId="0" borderId="0" applyFill="0" applyBorder="0" applyAlignment="0"/>
    <xf numFmtId="172" fontId="24" fillId="0" borderId="0" applyFill="0" applyBorder="0" applyAlignment="0"/>
    <xf numFmtId="168" fontId="24" fillId="0" borderId="0" applyFill="0" applyBorder="0" applyAlignment="0"/>
    <xf numFmtId="0" fontId="28" fillId="0" borderId="7" applyNumberFormat="0" applyFill="0" applyProtection="0">
      <alignment vertical="center"/>
    </xf>
    <xf numFmtId="0" fontId="28" fillId="0" borderId="7" applyNumberFormat="0" applyFill="0" applyProtection="0">
      <alignment vertical="center"/>
    </xf>
    <xf numFmtId="0" fontId="43" fillId="48" borderId="0" applyNumberFormat="0" applyBorder="0" applyProtection="0">
      <alignment vertical="center"/>
    </xf>
    <xf numFmtId="0" fontId="43" fillId="48" borderId="0" applyNumberFormat="0" applyBorder="0" applyProtection="0">
      <alignment vertical="center"/>
    </xf>
    <xf numFmtId="175" fontId="44" fillId="0" borderId="0"/>
    <xf numFmtId="176" fontId="45" fillId="0" borderId="0"/>
    <xf numFmtId="0" fontId="4" fillId="0" borderId="0"/>
    <xf numFmtId="0" fontId="25" fillId="0" borderId="0"/>
    <xf numFmtId="0" fontId="4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45" fillId="0" borderId="0">
      <alignment vertical="center"/>
    </xf>
    <xf numFmtId="0" fontId="2" fillId="0" borderId="0"/>
    <xf numFmtId="0" fontId="46" fillId="0" borderId="0">
      <alignment vertical="center"/>
    </xf>
    <xf numFmtId="0" fontId="4" fillId="0" borderId="0"/>
    <xf numFmtId="0" fontId="2" fillId="0" borderId="0"/>
    <xf numFmtId="0" fontId="2" fillId="0" borderId="0"/>
    <xf numFmtId="0" fontId="4" fillId="0" borderId="16"/>
    <xf numFmtId="0" fontId="4" fillId="0" borderId="0"/>
    <xf numFmtId="0" fontId="2" fillId="0" borderId="0"/>
    <xf numFmtId="0" fontId="45" fillId="0" borderId="0"/>
    <xf numFmtId="0" fontId="2" fillId="0" borderId="0"/>
    <xf numFmtId="0" fontId="45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5" fillId="0" borderId="0"/>
    <xf numFmtId="0" fontId="4" fillId="0" borderId="0"/>
    <xf numFmtId="0" fontId="4" fillId="0" borderId="0">
      <alignment vertical="center"/>
    </xf>
    <xf numFmtId="0" fontId="25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5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8" fillId="0" borderId="0"/>
    <xf numFmtId="0" fontId="4" fillId="0" borderId="0"/>
    <xf numFmtId="0" fontId="45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47" fillId="0" borderId="0"/>
    <xf numFmtId="0" fontId="2" fillId="0" borderId="0"/>
    <xf numFmtId="0" fontId="4" fillId="0" borderId="0"/>
    <xf numFmtId="0" fontId="47" fillId="0" borderId="0"/>
    <xf numFmtId="0" fontId="47" fillId="0" borderId="0"/>
    <xf numFmtId="0" fontId="4" fillId="0" borderId="0"/>
    <xf numFmtId="0" fontId="4" fillId="0" borderId="0"/>
    <xf numFmtId="0" fontId="10" fillId="0" borderId="0"/>
    <xf numFmtId="0" fontId="45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>
      <alignment vertical="center"/>
    </xf>
    <xf numFmtId="0" fontId="2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2" fillId="0" borderId="0">
      <alignment vertical="center"/>
    </xf>
    <xf numFmtId="0" fontId="2" fillId="0" borderId="0"/>
    <xf numFmtId="0" fontId="4" fillId="0" borderId="0"/>
    <xf numFmtId="0" fontId="49" fillId="0" borderId="0">
      <alignment vertical="center"/>
    </xf>
    <xf numFmtId="0" fontId="4" fillId="0" borderId="0"/>
    <xf numFmtId="0" fontId="10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0" fillId="0" borderId="0">
      <alignment vertical="top"/>
    </xf>
    <xf numFmtId="0" fontId="4" fillId="0" borderId="0"/>
    <xf numFmtId="0" fontId="2" fillId="0" borderId="0"/>
    <xf numFmtId="0" fontId="4" fillId="0" borderId="0"/>
    <xf numFmtId="0" fontId="1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10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5" fillId="16" borderId="17" applyNumberFormat="0" applyFont="0" applyAlignment="0" applyProtection="0">
      <alignment vertical="center"/>
    </xf>
    <xf numFmtId="0" fontId="25" fillId="47" borderId="17" applyNumberFormat="0" applyProtection="0">
      <alignment vertical="center"/>
    </xf>
    <xf numFmtId="0" fontId="25" fillId="47" borderId="17" applyNumberFormat="0" applyProtection="0">
      <alignment vertical="center"/>
    </xf>
    <xf numFmtId="0" fontId="51" fillId="39" borderId="18" applyNumberFormat="0" applyProtection="0">
      <alignment vertical="center"/>
    </xf>
    <xf numFmtId="0" fontId="51" fillId="39" borderId="18" applyNumberFormat="0" applyProtection="0">
      <alignment vertical="center"/>
    </xf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25" fillId="0" borderId="0" applyFill="0" applyBorder="0" applyProtection="0">
      <alignment vertical="center"/>
    </xf>
    <xf numFmtId="10" fontId="25" fillId="0" borderId="0" applyFill="0" applyBorder="0" applyProtection="0">
      <alignment vertical="center"/>
    </xf>
    <xf numFmtId="10" fontId="4" fillId="0" borderId="0" applyFont="0" applyFill="0" applyBorder="0" applyAlignment="0" applyProtection="0"/>
    <xf numFmtId="10" fontId="4" fillId="0" borderId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7" fillId="0" borderId="0" applyNumberFormat="0" applyFont="0" applyFill="0" applyBorder="0" applyAlignment="0" applyProtection="0">
      <alignment horizontal="left"/>
    </xf>
    <xf numFmtId="0" fontId="25" fillId="0" borderId="0" applyNumberFormat="0" applyFill="0" applyBorder="0" applyProtection="0">
      <alignment vertical="center"/>
    </xf>
    <xf numFmtId="0" fontId="25" fillId="0" borderId="0" applyNumberFormat="0" applyFill="0" applyBorder="0" applyProtection="0">
      <alignment vertical="center"/>
    </xf>
    <xf numFmtId="0" fontId="4" fillId="0" borderId="0" applyNumberFormat="0" applyFill="0" applyBorder="0" applyAlignment="0" applyProtection="0"/>
    <xf numFmtId="0" fontId="52" fillId="0" borderId="19">
      <alignment horizontal="center"/>
    </xf>
    <xf numFmtId="0" fontId="52" fillId="0" borderId="20">
      <alignment horizontal="center"/>
    </xf>
    <xf numFmtId="0" fontId="52" fillId="0" borderId="20">
      <alignment horizontal="center"/>
    </xf>
    <xf numFmtId="0" fontId="25" fillId="0" borderId="19">
      <alignment horizontal="center"/>
    </xf>
    <xf numFmtId="0" fontId="51" fillId="14" borderId="18" applyNumberFormat="0" applyAlignment="0" applyProtection="0">
      <alignment vertical="center"/>
    </xf>
    <xf numFmtId="0" fontId="4" fillId="0" borderId="0"/>
    <xf numFmtId="0" fontId="5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Protection="0">
      <alignment vertical="center"/>
    </xf>
    <xf numFmtId="0" fontId="54" fillId="0" borderId="0" applyNumberFormat="0" applyFill="0" applyBorder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56" fillId="0" borderId="21" applyNumberFormat="0" applyFill="0" applyProtection="0">
      <alignment vertical="center"/>
    </xf>
    <xf numFmtId="0" fontId="56" fillId="0" borderId="21" applyNumberFormat="0" applyFill="0" applyProtection="0">
      <alignment vertical="center"/>
    </xf>
    <xf numFmtId="0" fontId="53" fillId="0" borderId="0" applyNumberFormat="0" applyFill="0" applyBorder="0" applyProtection="0">
      <alignment vertical="center"/>
    </xf>
    <xf numFmtId="0" fontId="53" fillId="0" borderId="0" applyNumberFormat="0" applyFill="0" applyBorder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35" borderId="0" applyNumberFormat="0" applyBorder="0" applyProtection="0">
      <alignment vertical="center"/>
    </xf>
    <xf numFmtId="0" fontId="16" fillId="35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2" borderId="0" applyNumberFormat="0" applyBorder="0" applyAlignment="0" applyProtection="0">
      <alignment vertical="center"/>
    </xf>
    <xf numFmtId="0" fontId="16" fillId="36" borderId="0" applyNumberFormat="0" applyBorder="0" applyProtection="0">
      <alignment vertical="center"/>
    </xf>
    <xf numFmtId="0" fontId="16" fillId="36" borderId="0" applyNumberFormat="0" applyBorder="0" applyProtection="0">
      <alignment vertical="center"/>
    </xf>
    <xf numFmtId="0" fontId="17" fillId="42" borderId="0" applyNumberFormat="0" applyBorder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16" fillId="37" borderId="0" applyNumberFormat="0" applyBorder="0" applyProtection="0">
      <alignment vertical="center"/>
    </xf>
    <xf numFmtId="0" fontId="16" fillId="37" borderId="0" applyNumberFormat="0" applyBorder="0" applyProtection="0">
      <alignment vertical="center"/>
    </xf>
    <xf numFmtId="0" fontId="17" fillId="4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7" borderId="0" applyNumberFormat="0" applyBorder="0" applyProtection="0">
      <alignment vertical="center"/>
    </xf>
    <xf numFmtId="0" fontId="16" fillId="27" borderId="0" applyNumberFormat="0" applyBorder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Protection="0">
      <alignment vertical="center"/>
    </xf>
    <xf numFmtId="0" fontId="16" fillId="28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38" borderId="0" applyNumberFormat="0" applyBorder="0" applyProtection="0">
      <alignment vertical="center"/>
    </xf>
    <xf numFmtId="0" fontId="16" fillId="38" borderId="0" applyNumberFormat="0" applyBorder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25" fillId="50" borderId="3">
      <alignment vertical="top" wrapText="1"/>
    </xf>
    <xf numFmtId="0" fontId="57" fillId="0" borderId="0">
      <alignment vertical="center"/>
    </xf>
    <xf numFmtId="0" fontId="58" fillId="34" borderId="6" applyNumberFormat="0" applyAlignment="0" applyProtection="0">
      <alignment vertical="center"/>
    </xf>
    <xf numFmtId="0" fontId="58" fillId="40" borderId="6" applyNumberFormat="0" applyProtection="0">
      <alignment vertical="center"/>
    </xf>
    <xf numFmtId="0" fontId="58" fillId="40" borderId="6" applyNumberFormat="0" applyProtection="0">
      <alignment vertical="center"/>
    </xf>
    <xf numFmtId="0" fontId="25" fillId="34" borderId="6" applyNumberFormat="0" applyAlignment="0" applyProtection="0">
      <alignment vertical="center"/>
    </xf>
    <xf numFmtId="0" fontId="59" fillId="24" borderId="0" applyNumberFormat="0" applyBorder="0" applyAlignment="0" applyProtection="0">
      <alignment vertical="center"/>
    </xf>
    <xf numFmtId="0" fontId="59" fillId="48" borderId="0" applyNumberFormat="0" applyBorder="0" applyProtection="0">
      <alignment vertical="center"/>
    </xf>
    <xf numFmtId="0" fontId="59" fillId="48" borderId="0" applyNumberFormat="0" applyBorder="0" applyProtection="0">
      <alignment vertical="center"/>
    </xf>
    <xf numFmtId="0" fontId="25" fillId="24" borderId="0" applyNumberFormat="0" applyBorder="0" applyAlignment="0" applyProtection="0">
      <alignment vertical="center"/>
    </xf>
    <xf numFmtId="9" fontId="9" fillId="0" borderId="0" applyFont="0" applyFill="0" applyBorder="0" applyAlignment="0" applyProtection="0"/>
    <xf numFmtId="178" fontId="60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5" fillId="16" borderId="17" applyNumberFormat="0" applyFont="0" applyAlignment="0" applyProtection="0">
      <alignment vertical="center"/>
    </xf>
    <xf numFmtId="0" fontId="25" fillId="47" borderId="17" applyNumberFormat="0" applyProtection="0">
      <alignment vertical="center"/>
    </xf>
    <xf numFmtId="0" fontId="25" fillId="47" borderId="17" applyNumberFormat="0" applyProtection="0">
      <alignment vertical="center"/>
    </xf>
    <xf numFmtId="0" fontId="25" fillId="16" borderId="22" applyNumberFormat="0" applyFont="0" applyAlignment="0" applyProtection="0">
      <alignment vertical="center"/>
    </xf>
    <xf numFmtId="0" fontId="61" fillId="0" borderId="7" applyNumberFormat="0" applyFill="0" applyAlignment="0" applyProtection="0">
      <alignment vertical="center"/>
    </xf>
    <xf numFmtId="0" fontId="61" fillId="0" borderId="7" applyNumberFormat="0" applyFill="0" applyProtection="0">
      <alignment vertical="center"/>
    </xf>
    <xf numFmtId="0" fontId="61" fillId="0" borderId="7" applyNumberFormat="0" applyFill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8" fillId="42" borderId="0" applyNumberFormat="0" applyBorder="0" applyAlignment="0" applyProtection="0">
      <alignment vertical="center"/>
    </xf>
    <xf numFmtId="0" fontId="18" fillId="4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4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14" borderId="5" applyNumberFormat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45" fillId="16" borderId="17" applyNumberFormat="0" applyFont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34" borderId="6" applyNumberFormat="0" applyAlignment="0" applyProtection="0">
      <alignment vertical="center"/>
    </xf>
    <xf numFmtId="0" fontId="68" fillId="0" borderId="7" applyNumberFormat="0" applyFill="0" applyAlignment="0" applyProtection="0">
      <alignment vertical="center"/>
    </xf>
    <xf numFmtId="0" fontId="69" fillId="0" borderId="21" applyNumberFormat="0" applyFill="0" applyAlignment="0" applyProtection="0">
      <alignment vertical="center"/>
    </xf>
    <xf numFmtId="0" fontId="70" fillId="13" borderId="5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12" applyNumberFormat="0" applyFill="0" applyAlignment="0" applyProtection="0">
      <alignment vertical="center"/>
    </xf>
    <xf numFmtId="0" fontId="73" fillId="0" borderId="13" applyNumberFormat="0" applyFill="0" applyAlignment="0" applyProtection="0">
      <alignment vertical="center"/>
    </xf>
    <xf numFmtId="0" fontId="74" fillId="0" borderId="14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5" borderId="0" applyNumberFormat="0" applyBorder="0" applyAlignment="0" applyProtection="0">
      <alignment vertical="center"/>
    </xf>
    <xf numFmtId="0" fontId="76" fillId="14" borderId="18" applyNumberFormat="0" applyAlignment="0" applyProtection="0">
      <alignment vertical="center"/>
    </xf>
    <xf numFmtId="0" fontId="77" fillId="13" borderId="5" applyNumberFormat="0" applyAlignment="0" applyProtection="0">
      <alignment vertical="center"/>
    </xf>
    <xf numFmtId="0" fontId="77" fillId="8" borderId="5" applyNumberFormat="0" applyProtection="0">
      <alignment vertical="center"/>
    </xf>
    <xf numFmtId="0" fontId="77" fillId="8" borderId="5" applyNumberFormat="0" applyProtection="0">
      <alignment vertical="center"/>
    </xf>
    <xf numFmtId="0" fontId="25" fillId="13" borderId="5" applyNumberFormat="0" applyAlignment="0" applyProtection="0">
      <alignment vertical="center"/>
    </xf>
    <xf numFmtId="0" fontId="78" fillId="14" borderId="18" applyNumberFormat="0" applyAlignment="0" applyProtection="0">
      <alignment vertical="center"/>
    </xf>
    <xf numFmtId="0" fontId="78" fillId="39" borderId="18" applyNumberFormat="0" applyProtection="0">
      <alignment vertical="center"/>
    </xf>
    <xf numFmtId="0" fontId="78" fillId="39" borderId="18" applyNumberFormat="0" applyProtection="0">
      <alignment vertical="center"/>
    </xf>
    <xf numFmtId="0" fontId="25" fillId="14" borderId="18" applyNumberFormat="0" applyAlignment="0" applyProtection="0">
      <alignment vertical="center"/>
    </xf>
    <xf numFmtId="0" fontId="79" fillId="0" borderId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6" fillId="0" borderId="1" applyFill="0" applyBorder="0" applyProtection="0">
      <alignment horizontal="left" vertical="center"/>
    </xf>
    <xf numFmtId="0" fontId="86" fillId="0" borderId="0" applyFill="0" applyBorder="0" applyProtection="0">
      <alignment horizontal="left" vertical="center"/>
    </xf>
    <xf numFmtId="0" fontId="86" fillId="0" borderId="0" applyFill="0" applyBorder="0" applyProtection="0">
      <alignment horizontal="left" vertical="center"/>
    </xf>
    <xf numFmtId="0" fontId="25" fillId="0" borderId="1" applyFill="0" applyBorder="0" applyProtection="0">
      <alignment horizontal="left" vertical="center"/>
    </xf>
    <xf numFmtId="0" fontId="9" fillId="0" borderId="0"/>
    <xf numFmtId="0" fontId="19" fillId="41" borderId="0" applyNumberFormat="0" applyBorder="0" applyAlignment="0" applyProtection="0">
      <alignment vertical="center"/>
    </xf>
    <xf numFmtId="0" fontId="19" fillId="42" borderId="0" applyNumberFormat="0" applyBorder="0" applyAlignment="0" applyProtection="0">
      <alignment vertical="center"/>
    </xf>
    <xf numFmtId="0" fontId="19" fillId="4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44" borderId="0" applyNumberFormat="0" applyBorder="0" applyAlignment="0" applyProtection="0">
      <alignment vertical="center"/>
    </xf>
    <xf numFmtId="0" fontId="87" fillId="10" borderId="0" applyNumberFormat="0" applyBorder="0" applyAlignment="0" applyProtection="0">
      <alignment vertical="center"/>
    </xf>
    <xf numFmtId="0" fontId="87" fillId="3" borderId="0" applyNumberFormat="0" applyBorder="0" applyProtection="0">
      <alignment vertical="center"/>
    </xf>
    <xf numFmtId="0" fontId="87" fillId="3" borderId="0" applyNumberFormat="0" applyBorder="0" applyProtection="0">
      <alignment vertical="center"/>
    </xf>
    <xf numFmtId="0" fontId="25" fillId="10" borderId="0" applyNumberFormat="0" applyBorder="0" applyAlignment="0" applyProtection="0">
      <alignment vertical="center"/>
    </xf>
    <xf numFmtId="49" fontId="44" fillId="0" borderId="4" applyBorder="0"/>
    <xf numFmtId="49" fontId="44" fillId="0" borderId="0" applyBorder="0"/>
    <xf numFmtId="49" fontId="44" fillId="0" borderId="0" applyBorder="0"/>
    <xf numFmtId="0" fontId="88" fillId="0" borderId="0" applyNumberFormat="0" applyFill="0" applyBorder="0" applyAlignment="0" applyProtection="0">
      <alignment vertical="center"/>
    </xf>
    <xf numFmtId="0" fontId="89" fillId="0" borderId="12" applyNumberFormat="0" applyFill="0" applyAlignment="0" applyProtection="0">
      <alignment vertical="center"/>
    </xf>
    <xf numFmtId="0" fontId="90" fillId="0" borderId="13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40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0" fontId="92" fillId="34" borderId="6" applyNumberFormat="0" applyAlignment="0" applyProtection="0">
      <alignment vertical="center"/>
    </xf>
    <xf numFmtId="0" fontId="4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45" fillId="0" borderId="0"/>
    <xf numFmtId="0" fontId="25" fillId="0" borderId="0"/>
    <xf numFmtId="0" fontId="93" fillId="0" borderId="21" applyNumberFormat="0" applyFill="0" applyAlignment="0" applyProtection="0">
      <alignment vertical="center"/>
    </xf>
    <xf numFmtId="0" fontId="45" fillId="16" borderId="17" applyNumberFormat="0" applyFont="0" applyAlignment="0" applyProtection="0">
      <alignment vertical="center"/>
    </xf>
    <xf numFmtId="0" fontId="94" fillId="0" borderId="0">
      <alignment vertical="center"/>
    </xf>
    <xf numFmtId="0" fontId="95" fillId="5" borderId="0" applyNumberFormat="0" applyBorder="0" applyAlignment="0" applyProtection="0">
      <alignment vertical="center"/>
    </xf>
    <xf numFmtId="0" fontId="95" fillId="4" borderId="0" applyNumberFormat="0" applyBorder="0" applyProtection="0">
      <alignment vertical="center"/>
    </xf>
    <xf numFmtId="0" fontId="95" fillId="4" borderId="0" applyNumberFormat="0" applyBorder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top"/>
      <protection locked="0"/>
    </xf>
    <xf numFmtId="0" fontId="97" fillId="0" borderId="12" applyNumberFormat="0" applyFill="0" applyAlignment="0" applyProtection="0">
      <alignment vertical="center"/>
    </xf>
    <xf numFmtId="0" fontId="97" fillId="0" borderId="12" applyNumberFormat="0" applyFill="0" applyProtection="0">
      <alignment vertical="center"/>
    </xf>
    <xf numFmtId="0" fontId="97" fillId="0" borderId="12" applyNumberFormat="0" applyFill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98" fillId="0" borderId="13" applyNumberFormat="0" applyFill="0" applyAlignment="0" applyProtection="0">
      <alignment vertical="center"/>
    </xf>
    <xf numFmtId="0" fontId="98" fillId="0" borderId="13" applyNumberFormat="0" applyFill="0" applyProtection="0">
      <alignment vertical="center"/>
    </xf>
    <xf numFmtId="0" fontId="98" fillId="0" borderId="13" applyNumberFormat="0" applyFill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4" applyNumberFormat="0" applyFill="0" applyProtection="0">
      <alignment vertical="center"/>
    </xf>
    <xf numFmtId="0" fontId="99" fillId="0" borderId="14" applyNumberFormat="0" applyFill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Protection="0">
      <alignment vertical="center"/>
    </xf>
    <xf numFmtId="0" fontId="99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14" borderId="5" applyNumberFormat="0" applyAlignment="0" applyProtection="0">
      <alignment vertical="center"/>
    </xf>
    <xf numFmtId="0" fontId="101" fillId="39" borderId="5" applyNumberFormat="0" applyProtection="0">
      <alignment vertical="center"/>
    </xf>
    <xf numFmtId="0" fontId="101" fillId="39" borderId="5" applyNumberFormat="0" applyProtection="0">
      <alignment vertical="center"/>
    </xf>
    <xf numFmtId="0" fontId="25" fillId="14" borderId="5" applyNumberForma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Protection="0">
      <alignment vertical="center"/>
    </xf>
    <xf numFmtId="0" fontId="102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Protection="0">
      <alignment vertical="center"/>
    </xf>
    <xf numFmtId="0" fontId="103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14" borderId="5" applyNumberFormat="0" applyAlignment="0" applyProtection="0">
      <alignment vertical="center"/>
    </xf>
    <xf numFmtId="0" fontId="106" fillId="13" borderId="5" applyNumberFormat="0" applyAlignment="0" applyProtection="0">
      <alignment vertical="center"/>
    </xf>
    <xf numFmtId="0" fontId="107" fillId="14" borderId="18" applyNumberFormat="0" applyAlignment="0" applyProtection="0">
      <alignment vertical="center"/>
    </xf>
    <xf numFmtId="0" fontId="108" fillId="24" borderId="0" applyNumberFormat="0" applyBorder="0" applyAlignment="0" applyProtection="0">
      <alignment vertical="center"/>
    </xf>
    <xf numFmtId="179" fontId="45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45" fillId="0" borderId="0" applyFont="0" applyFill="0" applyBorder="0" applyAlignment="0" applyProtection="0"/>
    <xf numFmtId="0" fontId="109" fillId="0" borderId="7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Protection="0">
      <alignment vertical="center"/>
    </xf>
    <xf numFmtId="0" fontId="110" fillId="0" borderId="21" applyNumberFormat="0" applyFill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3" fillId="0" borderId="0"/>
    <xf numFmtId="0" fontId="23" fillId="0" borderId="0"/>
    <xf numFmtId="0" fontId="23" fillId="0" borderId="0"/>
    <xf numFmtId="38" fontId="2" fillId="0" borderId="0" applyFont="0" applyFill="0" applyBorder="0" applyAlignment="0" applyProtection="0">
      <alignment vertical="center"/>
    </xf>
    <xf numFmtId="40" fontId="2" fillId="0" borderId="0" applyFont="0" applyFill="0" applyBorder="0" applyAlignment="0" applyProtection="0">
      <alignment vertical="center"/>
    </xf>
    <xf numFmtId="181" fontId="4" fillId="0" borderId="0" applyFont="0" applyFill="0" applyBorder="0" applyAlignment="0" applyProtection="0"/>
    <xf numFmtId="0" fontId="2" fillId="0" borderId="0">
      <alignment vertical="center"/>
    </xf>
    <xf numFmtId="0" fontId="111" fillId="0" borderId="0">
      <alignment vertical="center"/>
    </xf>
    <xf numFmtId="0" fontId="2" fillId="0" borderId="0"/>
    <xf numFmtId="0" fontId="2" fillId="0" borderId="0"/>
    <xf numFmtId="9" fontId="4" fillId="0" borderId="0" applyFont="0" applyFill="0" applyBorder="0" applyAlignment="0" applyProtection="0">
      <alignment vertical="center"/>
    </xf>
    <xf numFmtId="38" fontId="45" fillId="0" borderId="0" applyFont="0" applyFill="0" applyBorder="0" applyAlignment="0" applyProtection="0"/>
    <xf numFmtId="0" fontId="45" fillId="0" borderId="0"/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</cellStyleXfs>
  <cellXfs count="261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10" fillId="0" borderId="3" xfId="1043" applyFont="1" applyFill="1" applyBorder="1" applyAlignment="1">
      <alignment wrapText="1"/>
    </xf>
    <xf numFmtId="0" fontId="0" fillId="0" borderId="3" xfId="0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54" borderId="0" xfId="0" applyFill="1" applyAlignment="1" applyProtection="1">
      <alignment horizontal="center" vertical="center"/>
    </xf>
    <xf numFmtId="0" fontId="10" fillId="56" borderId="3" xfId="1044" applyFont="1" applyFill="1" applyBorder="1" applyAlignment="1" applyProtection="1">
      <alignment horizontal="center" vertical="center"/>
      <protection locked="0"/>
    </xf>
    <xf numFmtId="0" fontId="10" fillId="57" borderId="3" xfId="1044" applyFont="1" applyFill="1" applyBorder="1" applyAlignment="1" applyProtection="1">
      <alignment horizontal="center" vertical="center"/>
    </xf>
    <xf numFmtId="0" fontId="112" fillId="0" borderId="3" xfId="1043" applyFont="1" applyFill="1" applyBorder="1" applyAlignment="1">
      <alignment wrapText="1"/>
    </xf>
    <xf numFmtId="0" fontId="112" fillId="52" borderId="3" xfId="1044" applyFont="1" applyFill="1" applyBorder="1" applyAlignment="1" applyProtection="1">
      <alignment horizontal="center" vertical="center" wrapText="1"/>
    </xf>
    <xf numFmtId="0" fontId="113" fillId="52" borderId="3" xfId="0" applyFont="1" applyFill="1" applyBorder="1" applyAlignment="1" applyProtection="1">
      <alignment horizontal="center" vertical="center"/>
    </xf>
    <xf numFmtId="0" fontId="112" fillId="0" borderId="3" xfId="1043" applyFont="1" applyFill="1" applyBorder="1" applyAlignment="1">
      <alignment horizontal="center" wrapText="1"/>
    </xf>
    <xf numFmtId="0" fontId="10" fillId="0" borderId="3" xfId="1043" applyFont="1" applyFill="1" applyBorder="1" applyAlignment="1">
      <alignment horizontal="center" wrapText="1"/>
    </xf>
    <xf numFmtId="0" fontId="0" fillId="0" borderId="3" xfId="0" applyFill="1" applyBorder="1" applyAlignment="1">
      <alignment horizontal="center"/>
    </xf>
    <xf numFmtId="0" fontId="1" fillId="0" borderId="0" xfId="0" applyFont="1"/>
    <xf numFmtId="0" fontId="1" fillId="58" borderId="3" xfId="0" applyFont="1" applyFill="1" applyBorder="1" applyAlignment="1">
      <alignment horizontal="center" vertical="top" wrapText="1"/>
    </xf>
    <xf numFmtId="0" fontId="1" fillId="60" borderId="3" xfId="0" applyFont="1" applyFill="1" applyBorder="1" applyAlignment="1">
      <alignment horizontal="center" vertical="top" wrapText="1"/>
    </xf>
    <xf numFmtId="0" fontId="0" fillId="60" borderId="3" xfId="0" applyFill="1" applyBorder="1" applyAlignment="1">
      <alignment horizontal="center"/>
    </xf>
    <xf numFmtId="0" fontId="1" fillId="61" borderId="3" xfId="0" applyFont="1" applyFill="1" applyBorder="1" applyAlignment="1">
      <alignment horizontal="center" vertical="top" wrapText="1"/>
    </xf>
    <xf numFmtId="0" fontId="0" fillId="51" borderId="3" xfId="0" applyFill="1" applyBorder="1" applyAlignment="1">
      <alignment horizontal="center"/>
    </xf>
    <xf numFmtId="0" fontId="1" fillId="59" borderId="3" xfId="0" applyFont="1" applyFill="1" applyBorder="1" applyAlignment="1">
      <alignment horizontal="center" vertical="top" wrapText="1"/>
    </xf>
    <xf numFmtId="0" fontId="0" fillId="59" borderId="3" xfId="0" applyFill="1" applyBorder="1" applyAlignment="1">
      <alignment horizontal="center"/>
    </xf>
    <xf numFmtId="0" fontId="1" fillId="0" borderId="3" xfId="0" applyFont="1" applyFill="1" applyBorder="1" applyAlignment="1">
      <alignment horizontal="center" vertical="top" wrapText="1"/>
    </xf>
    <xf numFmtId="0" fontId="0" fillId="61" borderId="3" xfId="0" applyFill="1" applyBorder="1" applyAlignment="1">
      <alignment horizontal="center"/>
    </xf>
    <xf numFmtId="0" fontId="118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19" fillId="63" borderId="3" xfId="0" applyFont="1" applyFill="1" applyBorder="1" applyAlignment="1">
      <alignment horizontal="center" vertical="top" wrapText="1"/>
    </xf>
    <xf numFmtId="0" fontId="0" fillId="0" borderId="0" xfId="0" applyFill="1" applyAlignment="1" applyProtection="1">
      <alignment horizontal="center" vertical="center"/>
    </xf>
    <xf numFmtId="0" fontId="1" fillId="64" borderId="3" xfId="0" applyFont="1" applyFill="1" applyBorder="1" applyAlignment="1">
      <alignment horizontal="center" vertical="top" wrapText="1"/>
    </xf>
    <xf numFmtId="0" fontId="117" fillId="0" borderId="0" xfId="0" applyFont="1"/>
    <xf numFmtId="0" fontId="114" fillId="0" borderId="0" xfId="0" applyFont="1" applyAlignment="1" applyProtection="1">
      <alignment horizontal="center" vertical="center"/>
      <protection locked="0"/>
    </xf>
    <xf numFmtId="0" fontId="0" fillId="59" borderId="0" xfId="0" applyFill="1" applyAlignment="1">
      <alignment horizontal="center" vertical="center"/>
    </xf>
    <xf numFmtId="0" fontId="0" fillId="59" borderId="0" xfId="0" applyFill="1" applyBorder="1" applyAlignment="1">
      <alignment horizontal="left"/>
    </xf>
    <xf numFmtId="0" fontId="0" fillId="65" borderId="0" xfId="0" applyFill="1" applyAlignment="1">
      <alignment horizontal="center" vertical="center"/>
    </xf>
    <xf numFmtId="0" fontId="0" fillId="65" borderId="0" xfId="0" applyFill="1" applyBorder="1" applyAlignment="1">
      <alignment horizontal="left"/>
    </xf>
    <xf numFmtId="0" fontId="121" fillId="0" borderId="3" xfId="1043" applyFont="1" applyFill="1" applyBorder="1" applyAlignment="1">
      <alignment wrapText="1"/>
    </xf>
    <xf numFmtId="0" fontId="121" fillId="0" borderId="3" xfId="1045" applyFont="1" applyFill="1" applyBorder="1" applyAlignment="1">
      <alignment wrapText="1"/>
    </xf>
    <xf numFmtId="0" fontId="122" fillId="0" borderId="3" xfId="1045" applyFont="1" applyFill="1" applyBorder="1" applyAlignment="1">
      <alignment horizontal="center" wrapText="1"/>
    </xf>
    <xf numFmtId="0" fontId="116" fillId="0" borderId="0" xfId="0" applyFont="1" applyAlignment="1" applyProtection="1">
      <alignment vertical="center"/>
      <protection locked="0"/>
    </xf>
    <xf numFmtId="0" fontId="116" fillId="0" borderId="0" xfId="0" applyFont="1" applyAlignment="1">
      <alignment horizontal="center"/>
    </xf>
    <xf numFmtId="0" fontId="122" fillId="56" borderId="3" xfId="1044" applyFont="1" applyFill="1" applyBorder="1" applyAlignment="1" applyProtection="1">
      <alignment horizontal="center" vertical="center"/>
      <protection locked="0"/>
    </xf>
    <xf numFmtId="0" fontId="116" fillId="57" borderId="3" xfId="0" applyFont="1" applyFill="1" applyBorder="1" applyAlignment="1">
      <alignment horizontal="center" wrapText="1"/>
    </xf>
    <xf numFmtId="0" fontId="0" fillId="0" borderId="3" xfId="0" applyBorder="1" applyAlignment="1" applyProtection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 applyProtection="1">
      <alignment horizontal="center"/>
    </xf>
    <xf numFmtId="0" fontId="1" fillId="59" borderId="3" xfId="0" applyFont="1" applyFill="1" applyBorder="1" applyAlignment="1" applyProtection="1">
      <alignment horizontal="center" vertical="top" wrapText="1"/>
    </xf>
    <xf numFmtId="0" fontId="0" fillId="0" borderId="3" xfId="0" applyFill="1" applyBorder="1" applyAlignment="1" applyProtection="1">
      <alignment horizontal="center"/>
    </xf>
    <xf numFmtId="0" fontId="0" fillId="59" borderId="3" xfId="0" applyFill="1" applyBorder="1" applyAlignment="1" applyProtection="1">
      <alignment horizontal="center"/>
    </xf>
    <xf numFmtId="14" fontId="113" fillId="0" borderId="23" xfId="0" applyNumberFormat="1" applyFont="1" applyBorder="1" applyAlignment="1">
      <alignment horizontal="center"/>
    </xf>
    <xf numFmtId="0" fontId="113" fillId="0" borderId="0" xfId="0" applyFont="1" applyAlignment="1">
      <alignment horizontal="center"/>
    </xf>
    <xf numFmtId="0" fontId="115" fillId="0" borderId="0" xfId="0" applyFont="1" applyAlignment="1">
      <alignment horizontal="center"/>
    </xf>
    <xf numFmtId="0" fontId="113" fillId="0" borderId="2" xfId="0" applyFont="1" applyFill="1" applyBorder="1" applyAlignment="1">
      <alignment horizontal="center"/>
    </xf>
    <xf numFmtId="0" fontId="115" fillId="0" borderId="29" xfId="0" applyFont="1" applyFill="1" applyBorder="1" applyAlignment="1">
      <alignment horizontal="center"/>
    </xf>
    <xf numFmtId="0" fontId="0" fillId="0" borderId="0" xfId="0" applyNumberFormat="1" applyAlignment="1" applyProtection="1">
      <alignment horizontal="center"/>
    </xf>
    <xf numFmtId="0" fontId="1" fillId="62" borderId="3" xfId="0" applyNumberFormat="1" applyFont="1" applyFill="1" applyBorder="1" applyAlignment="1" applyProtection="1">
      <alignment horizontal="center" vertical="top" wrapText="1"/>
    </xf>
    <xf numFmtId="0" fontId="0" fillId="62" borderId="3" xfId="0" applyNumberFormat="1" applyFill="1" applyBorder="1" applyAlignment="1" applyProtection="1">
      <alignment horizontal="center"/>
    </xf>
    <xf numFmtId="0" fontId="116" fillId="57" borderId="3" xfId="0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0" fillId="62" borderId="3" xfId="0" quotePrefix="1" applyNumberFormat="1" applyFill="1" applyBorder="1" applyAlignment="1" applyProtection="1">
      <alignment horizontal="center"/>
    </xf>
    <xf numFmtId="0" fontId="119" fillId="0" borderId="3" xfId="0" applyFont="1" applyFill="1" applyBorder="1" applyAlignment="1">
      <alignment horizontal="center" vertical="top" wrapText="1"/>
    </xf>
    <xf numFmtId="0" fontId="0" fillId="0" borderId="3" xfId="0" quotePrefix="1" applyNumberFormat="1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0" fillId="54" borderId="0" xfId="0" applyFill="1" applyBorder="1" applyAlignment="1" applyProtection="1">
      <alignment horizontal="center" vertical="center"/>
    </xf>
    <xf numFmtId="0" fontId="113" fillId="0" borderId="0" xfId="0" applyFont="1" applyBorder="1" applyAlignment="1">
      <alignment horizontal="center"/>
    </xf>
    <xf numFmtId="0" fontId="115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13" fillId="0" borderId="0" xfId="0" applyFont="1" applyFill="1" applyBorder="1" applyAlignment="1">
      <alignment horizontal="center"/>
    </xf>
    <xf numFmtId="14" fontId="113" fillId="0" borderId="0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59" borderId="31" xfId="0" applyFill="1" applyBorder="1" applyAlignment="1">
      <alignment horizontal="center" vertical="center"/>
    </xf>
    <xf numFmtId="0" fontId="113" fillId="0" borderId="0" xfId="0" applyFont="1"/>
    <xf numFmtId="0" fontId="113" fillId="0" borderId="3" xfId="0" applyFont="1" applyBorder="1" applyAlignment="1">
      <alignment horizontal="center"/>
    </xf>
    <xf numFmtId="14" fontId="0" fillId="0" borderId="0" xfId="0" applyNumberFormat="1"/>
    <xf numFmtId="0" fontId="121" fillId="0" borderId="3" xfId="1045" applyFont="1" applyFill="1" applyBorder="1" applyAlignment="1">
      <alignment horizontal="center" wrapText="1"/>
    </xf>
    <xf numFmtId="0" fontId="113" fillId="52" borderId="3" xfId="0" applyFont="1" applyFill="1" applyBorder="1" applyAlignment="1" applyProtection="1">
      <alignment horizontal="center" vertical="center" wrapText="1"/>
    </xf>
    <xf numFmtId="17" fontId="0" fillId="0" borderId="3" xfId="0" quotePrefix="1" applyNumberFormat="1" applyBorder="1" applyAlignment="1">
      <alignment horizontal="center"/>
    </xf>
    <xf numFmtId="1" fontId="0" fillId="0" borderId="3" xfId="0" quotePrefix="1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58" borderId="3" xfId="0" applyFill="1" applyBorder="1" applyAlignment="1">
      <alignment horizontal="center"/>
    </xf>
    <xf numFmtId="0" fontId="122" fillId="57" borderId="3" xfId="1044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10" fillId="57" borderId="3" xfId="1044" applyFont="1" applyFill="1" applyBorder="1" applyAlignment="1" applyProtection="1">
      <alignment horizontal="center" vertical="center"/>
      <protection locked="0"/>
    </xf>
    <xf numFmtId="0" fontId="113" fillId="0" borderId="0" xfId="0" applyFont="1" applyAlignment="1">
      <alignment wrapText="1"/>
    </xf>
    <xf numFmtId="0" fontId="113" fillId="0" borderId="3" xfId="0" applyFont="1" applyBorder="1" applyAlignment="1" applyProtection="1">
      <alignment horizontal="center"/>
      <protection locked="0"/>
    </xf>
    <xf numFmtId="0" fontId="113" fillId="0" borderId="3" xfId="0" applyFont="1" applyFill="1" applyBorder="1" applyAlignment="1" applyProtection="1">
      <protection locked="0"/>
    </xf>
    <xf numFmtId="0" fontId="124" fillId="0" borderId="3" xfId="0" applyFont="1" applyFill="1" applyBorder="1" applyAlignment="1" applyProtection="1">
      <protection locked="0"/>
    </xf>
    <xf numFmtId="14" fontId="113" fillId="0" borderId="0" xfId="0" applyNumberFormat="1" applyFont="1" applyFill="1" applyAlignment="1">
      <alignment horizontal="center"/>
    </xf>
    <xf numFmtId="0" fontId="113" fillId="0" borderId="0" xfId="0" applyFont="1" applyFill="1"/>
    <xf numFmtId="0" fontId="124" fillId="0" borderId="3" xfId="0" applyFont="1" applyFill="1" applyBorder="1" applyAlignment="1" applyProtection="1">
      <alignment wrapText="1"/>
      <protection locked="0"/>
    </xf>
    <xf numFmtId="0" fontId="125" fillId="0" borderId="3" xfId="1043" applyFont="1" applyFill="1" applyBorder="1" applyAlignment="1">
      <alignment horizontal="center" wrapText="1"/>
    </xf>
    <xf numFmtId="0" fontId="125" fillId="0" borderId="3" xfId="1043" applyFont="1" applyFill="1" applyBorder="1" applyAlignment="1">
      <alignment wrapText="1"/>
    </xf>
    <xf numFmtId="0" fontId="125" fillId="52" borderId="3" xfId="1044" applyFont="1" applyFill="1" applyBorder="1" applyAlignment="1" applyProtection="1">
      <alignment horizontal="center" vertical="center" wrapText="1"/>
    </xf>
    <xf numFmtId="0" fontId="124" fillId="0" borderId="3" xfId="1043" applyFont="1" applyFill="1" applyBorder="1" applyAlignment="1">
      <alignment wrapText="1"/>
    </xf>
    <xf numFmtId="0" fontId="124" fillId="0" borderId="3" xfId="1045" applyFont="1" applyFill="1" applyBorder="1" applyAlignment="1">
      <alignment wrapText="1"/>
    </xf>
    <xf numFmtId="0" fontId="124" fillId="0" borderId="3" xfId="1045" applyFont="1" applyFill="1" applyBorder="1" applyAlignment="1">
      <alignment horizontal="center" wrapText="1"/>
    </xf>
    <xf numFmtId="0" fontId="113" fillId="0" borderId="3" xfId="0" applyFont="1" applyFill="1" applyBorder="1" applyAlignment="1" applyProtection="1">
      <alignment horizontal="center"/>
      <protection locked="0"/>
    </xf>
    <xf numFmtId="14" fontId="113" fillId="0" borderId="24" xfId="0" applyNumberFormat="1" applyFont="1" applyBorder="1" applyAlignment="1">
      <alignment horizontal="center"/>
    </xf>
    <xf numFmtId="0" fontId="124" fillId="0" borderId="3" xfId="0" applyFont="1" applyBorder="1" applyAlignment="1">
      <alignment horizontal="center"/>
    </xf>
    <xf numFmtId="0" fontId="0" fillId="0" borderId="25" xfId="0" applyBorder="1" applyAlignment="1"/>
    <xf numFmtId="0" fontId="124" fillId="0" borderId="0" xfId="0" applyFont="1" applyAlignment="1">
      <alignment horizontal="center"/>
    </xf>
    <xf numFmtId="0" fontId="124" fillId="0" borderId="0" xfId="0" applyFont="1" applyBorder="1" applyAlignment="1">
      <alignment horizontal="center"/>
    </xf>
    <xf numFmtId="0" fontId="124" fillId="0" borderId="0" xfId="0" applyFont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" fillId="58" borderId="3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 textRotation="90"/>
    </xf>
    <xf numFmtId="0" fontId="123" fillId="51" borderId="3" xfId="0" applyFont="1" applyFill="1" applyBorder="1" applyAlignment="1">
      <alignment horizontal="center" vertical="center" textRotation="90" wrapText="1"/>
    </xf>
    <xf numFmtId="0" fontId="119" fillId="55" borderId="24" xfId="0" applyFont="1" applyFill="1" applyBorder="1" applyAlignment="1">
      <alignment horizontal="center" vertical="center" wrapText="1"/>
    </xf>
    <xf numFmtId="0" fontId="123" fillId="51" borderId="34" xfId="0" applyFont="1" applyFill="1" applyBorder="1" applyAlignment="1">
      <alignment horizontal="center" vertical="center" textRotation="90" wrapText="1"/>
    </xf>
    <xf numFmtId="0" fontId="0" fillId="59" borderId="0" xfId="0" applyFill="1" applyBorder="1" applyAlignment="1">
      <alignment horizontal="center" vertical="center"/>
    </xf>
    <xf numFmtId="0" fontId="113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113" fillId="54" borderId="0" xfId="0" applyFont="1" applyFill="1" applyAlignment="1" applyProtection="1">
      <alignment horizontal="center" vertical="center"/>
    </xf>
    <xf numFmtId="0" fontId="124" fillId="0" borderId="0" xfId="0" applyFont="1" applyFill="1" applyAlignment="1" applyProtection="1">
      <alignment vertical="center"/>
      <protection locked="0"/>
    </xf>
    <xf numFmtId="0" fontId="113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124" fillId="0" borderId="0" xfId="0" applyFont="1" applyAlignment="1">
      <alignment horizontal="center" vertical="center"/>
    </xf>
    <xf numFmtId="0" fontId="11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9" borderId="27" xfId="0" applyFill="1" applyBorder="1" applyAlignment="1">
      <alignment horizontal="center" vertical="center"/>
    </xf>
    <xf numFmtId="0" fontId="1" fillId="51" borderId="3" xfId="0" applyFont="1" applyFill="1" applyBorder="1" applyAlignment="1">
      <alignment horizontal="center" vertical="center" wrapText="1"/>
    </xf>
    <xf numFmtId="0" fontId="1" fillId="62" borderId="3" xfId="0" applyNumberFormat="1" applyFont="1" applyFill="1" applyBorder="1" applyAlignment="1">
      <alignment horizontal="center" vertical="center" wrapText="1"/>
    </xf>
    <xf numFmtId="0" fontId="0" fillId="65" borderId="0" xfId="0" applyFill="1" applyBorder="1" applyAlignment="1">
      <alignment horizontal="left" vertical="center"/>
    </xf>
    <xf numFmtId="0" fontId="119" fillId="63" borderId="2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/>
    </xf>
    <xf numFmtId="0" fontId="1" fillId="0" borderId="24" xfId="0" applyFont="1" applyFill="1" applyBorder="1" applyAlignment="1">
      <alignment horizontal="center" vertical="top" wrapText="1"/>
    </xf>
    <xf numFmtId="0" fontId="0" fillId="0" borderId="24" xfId="0" applyFill="1" applyBorder="1" applyAlignment="1">
      <alignment horizontal="center"/>
    </xf>
    <xf numFmtId="0" fontId="119" fillId="63" borderId="37" xfId="0" applyFont="1" applyFill="1" applyBorder="1" applyAlignment="1">
      <alignment horizontal="center" vertical="top" wrapText="1"/>
    </xf>
    <xf numFmtId="0" fontId="119" fillId="63" borderId="38" xfId="0" applyFont="1" applyFill="1" applyBorder="1" applyAlignment="1">
      <alignment horizontal="center" vertical="top" wrapText="1"/>
    </xf>
    <xf numFmtId="0" fontId="119" fillId="63" borderId="39" xfId="0" applyFont="1" applyFill="1" applyBorder="1" applyAlignment="1">
      <alignment horizontal="center" vertical="top" wrapText="1"/>
    </xf>
    <xf numFmtId="0" fontId="0" fillId="0" borderId="41" xfId="0" applyFill="1" applyBorder="1" applyAlignment="1">
      <alignment horizontal="center"/>
    </xf>
    <xf numFmtId="0" fontId="119" fillId="54" borderId="0" xfId="0" applyFont="1" applyFill="1" applyAlignment="1" applyProtection="1">
      <alignment horizontal="center" vertical="center" wrapText="1"/>
    </xf>
    <xf numFmtId="0" fontId="125" fillId="0" borderId="30" xfId="0" applyFont="1" applyBorder="1" applyAlignment="1" applyProtection="1">
      <alignment horizontal="center" wrapText="1"/>
    </xf>
    <xf numFmtId="14" fontId="125" fillId="0" borderId="30" xfId="0" applyNumberFormat="1" applyFont="1" applyBorder="1" applyAlignment="1" applyProtection="1">
      <alignment horizontal="center" wrapText="1"/>
    </xf>
    <xf numFmtId="14" fontId="115" fillId="0" borderId="0" xfId="0" applyNumberFormat="1" applyFont="1" applyBorder="1" applyAlignment="1">
      <alignment horizontal="center"/>
    </xf>
    <xf numFmtId="0" fontId="113" fillId="54" borderId="0" xfId="0" applyFont="1" applyFill="1" applyAlignment="1" applyProtection="1">
      <alignment horizontal="center" vertical="center" wrapText="1"/>
    </xf>
    <xf numFmtId="0" fontId="10" fillId="57" borderId="3" xfId="1044" applyFont="1" applyFill="1" applyBorder="1" applyAlignment="1" applyProtection="1">
      <alignment horizontal="center" vertical="center" wrapText="1"/>
    </xf>
    <xf numFmtId="0" fontId="125" fillId="0" borderId="23" xfId="0" applyFont="1" applyBorder="1" applyAlignment="1" applyProtection="1">
      <alignment horizontal="center" wrapText="1"/>
    </xf>
    <xf numFmtId="0" fontId="125" fillId="0" borderId="23" xfId="0" applyFont="1" applyBorder="1" applyAlignment="1" applyProtection="1">
      <alignment horizontal="center" vertical="center" wrapText="1"/>
    </xf>
    <xf numFmtId="0" fontId="125" fillId="0" borderId="23" xfId="0" applyFont="1" applyFill="1" applyBorder="1" applyAlignment="1" applyProtection="1">
      <alignment horizontal="center" wrapText="1"/>
    </xf>
    <xf numFmtId="14" fontId="125" fillId="0" borderId="23" xfId="0" applyNumberFormat="1" applyFont="1" applyBorder="1" applyAlignment="1" applyProtection="1">
      <alignment horizontal="center" wrapText="1"/>
    </xf>
    <xf numFmtId="2" fontId="0" fillId="0" borderId="0" xfId="0" applyNumberFormat="1" applyAlignment="1">
      <alignment horizontal="center"/>
    </xf>
    <xf numFmtId="0" fontId="1" fillId="57" borderId="3" xfId="0" applyFont="1" applyFill="1" applyBorder="1" applyAlignment="1">
      <alignment horizontal="center" vertical="center" wrapText="1"/>
    </xf>
    <xf numFmtId="0" fontId="112" fillId="0" borderId="3" xfId="1043" applyFont="1" applyFill="1" applyBorder="1" applyAlignment="1">
      <alignment horizontal="left" wrapText="1"/>
    </xf>
    <xf numFmtId="14" fontId="125" fillId="0" borderId="3" xfId="0" applyNumberFormat="1" applyFont="1" applyFill="1" applyBorder="1" applyAlignment="1" applyProtection="1">
      <alignment horizontal="center" wrapText="1"/>
    </xf>
    <xf numFmtId="0" fontId="124" fillId="0" borderId="3" xfId="0" applyFont="1" applyFill="1" applyBorder="1" applyAlignment="1">
      <alignment horizontal="left"/>
    </xf>
    <xf numFmtId="0" fontId="124" fillId="0" borderId="3" xfId="0" applyFont="1" applyFill="1" applyBorder="1" applyAlignment="1">
      <alignment horizontal="left" wrapText="1"/>
    </xf>
    <xf numFmtId="0" fontId="124" fillId="0" borderId="3" xfId="0" applyFont="1" applyBorder="1" applyAlignment="1">
      <alignment horizontal="left" wrapText="1"/>
    </xf>
    <xf numFmtId="0" fontId="124" fillId="0" borderId="3" xfId="305" applyFont="1" applyFill="1" applyBorder="1" applyAlignment="1">
      <alignment horizontal="left" wrapText="1"/>
    </xf>
    <xf numFmtId="0" fontId="124" fillId="0" borderId="3" xfId="0" applyFont="1" applyBorder="1" applyAlignment="1">
      <alignment horizontal="left"/>
    </xf>
    <xf numFmtId="0" fontId="124" fillId="0" borderId="3" xfId="0" quotePrefix="1" applyFont="1" applyFill="1" applyBorder="1" applyAlignment="1">
      <alignment horizontal="center" wrapText="1"/>
    </xf>
    <xf numFmtId="0" fontId="0" fillId="0" borderId="3" xfId="0" applyFont="1" applyFill="1" applyBorder="1" applyAlignment="1">
      <alignment horizontal="center"/>
    </xf>
    <xf numFmtId="0" fontId="0" fillId="0" borderId="40" xfId="0" applyFont="1" applyFill="1" applyBorder="1" applyAlignment="1">
      <alignment horizontal="center"/>
    </xf>
    <xf numFmtId="0" fontId="1" fillId="58" borderId="0" xfId="0" applyFont="1" applyFill="1" applyAlignment="1">
      <alignment horizontal="center" wrapText="1"/>
    </xf>
    <xf numFmtId="14" fontId="113" fillId="0" borderId="23" xfId="0" applyNumberFormat="1" applyFont="1" applyFill="1" applyBorder="1" applyAlignment="1">
      <alignment horizontal="center"/>
    </xf>
    <xf numFmtId="0" fontId="0" fillId="0" borderId="0" xfId="0" applyFill="1" applyAlignment="1" applyProtection="1">
      <alignment horizontal="center" vertical="center"/>
      <protection locked="0"/>
    </xf>
    <xf numFmtId="0" fontId="0" fillId="0" borderId="0" xfId="0" applyNumberFormat="1"/>
    <xf numFmtId="0" fontId="114" fillId="0" borderId="0" xfId="0" applyFont="1" applyFill="1" applyAlignment="1" applyProtection="1">
      <alignment horizontal="center" vertical="center"/>
      <protection locked="0"/>
    </xf>
    <xf numFmtId="0" fontId="113" fillId="0" borderId="0" xfId="0" applyFont="1" applyFill="1" applyAlignment="1">
      <alignment horizontal="center"/>
    </xf>
    <xf numFmtId="14" fontId="124" fillId="0" borderId="23" xfId="0" applyNumberFormat="1" applyFont="1" applyBorder="1" applyAlignment="1">
      <alignment horizontal="center" wrapText="1"/>
    </xf>
    <xf numFmtId="2" fontId="0" fillId="61" borderId="3" xfId="0" applyNumberFormat="1" applyFill="1" applyBorder="1" applyAlignment="1">
      <alignment horizontal="center"/>
    </xf>
    <xf numFmtId="2" fontId="115" fillId="0" borderId="0" xfId="0" applyNumberFormat="1" applyFont="1" applyAlignment="1">
      <alignment horizontal="center"/>
    </xf>
    <xf numFmtId="14" fontId="113" fillId="0" borderId="24" xfId="0" applyNumberFormat="1" applyFont="1" applyFill="1" applyBorder="1" applyAlignment="1">
      <alignment horizontal="center"/>
    </xf>
    <xf numFmtId="0" fontId="116" fillId="0" borderId="3" xfId="0" applyFont="1" applyFill="1" applyBorder="1" applyAlignment="1">
      <alignment horizontal="center"/>
    </xf>
    <xf numFmtId="14" fontId="129" fillId="0" borderId="23" xfId="0" applyNumberFormat="1" applyFont="1" applyFill="1" applyBorder="1" applyAlignment="1">
      <alignment horizontal="center" wrapText="1"/>
    </xf>
    <xf numFmtId="0" fontId="125" fillId="0" borderId="42" xfId="0" applyFont="1" applyBorder="1" applyAlignment="1" applyProtection="1">
      <alignment horizontal="center" wrapText="1"/>
    </xf>
    <xf numFmtId="16" fontId="125" fillId="0" borderId="23" xfId="0" applyNumberFormat="1" applyFont="1" applyBorder="1" applyAlignment="1" applyProtection="1">
      <alignment horizontal="center" wrapText="1"/>
    </xf>
    <xf numFmtId="0" fontId="0" fillId="0" borderId="0" xfId="0" applyFill="1"/>
    <xf numFmtId="14" fontId="0" fillId="0" borderId="0" xfId="0" applyNumberFormat="1" applyFill="1"/>
    <xf numFmtId="0" fontId="128" fillId="0" borderId="0" xfId="0" applyFont="1" applyFill="1"/>
    <xf numFmtId="0" fontId="112" fillId="66" borderId="3" xfId="1043" applyFont="1" applyFill="1" applyBorder="1" applyAlignment="1">
      <alignment wrapText="1"/>
    </xf>
    <xf numFmtId="0" fontId="130" fillId="0" borderId="0" xfId="0" applyFont="1" applyFill="1" applyAlignment="1">
      <alignment vertical="center"/>
    </xf>
    <xf numFmtId="0" fontId="130" fillId="0" borderId="0" xfId="0" applyFont="1" applyAlignment="1">
      <alignment horizontal="center" vertical="center"/>
    </xf>
    <xf numFmtId="0" fontId="130" fillId="0" borderId="0" xfId="0" applyFont="1" applyAlignment="1" applyProtection="1">
      <alignment horizontal="center" vertical="center"/>
      <protection locked="0"/>
    </xf>
    <xf numFmtId="0" fontId="130" fillId="0" borderId="0" xfId="0" applyFont="1" applyFill="1" applyAlignment="1" applyProtection="1">
      <alignment vertical="center"/>
      <protection locked="0"/>
    </xf>
    <xf numFmtId="0" fontId="130" fillId="54" borderId="0" xfId="0" applyFont="1" applyFill="1" applyAlignment="1" applyProtection="1">
      <alignment horizontal="center" vertical="center"/>
    </xf>
    <xf numFmtId="0" fontId="130" fillId="54" borderId="0" xfId="0" applyFont="1" applyFill="1" applyAlignment="1" applyProtection="1">
      <alignment horizontal="center" vertical="center" wrapText="1"/>
    </xf>
    <xf numFmtId="0" fontId="131" fillId="0" borderId="0" xfId="0" applyFont="1" applyFill="1" applyAlignment="1" applyProtection="1">
      <alignment vertical="center"/>
      <protection locked="0"/>
    </xf>
    <xf numFmtId="0" fontId="131" fillId="0" borderId="0" xfId="0" applyFont="1" applyAlignment="1">
      <alignment horizontal="center" vertical="center"/>
    </xf>
    <xf numFmtId="0" fontId="130" fillId="0" borderId="0" xfId="0" applyFont="1" applyAlignment="1">
      <alignment vertical="center"/>
    </xf>
    <xf numFmtId="0" fontId="112" fillId="67" borderId="3" xfId="1043" applyFont="1" applyFill="1" applyBorder="1" applyAlignment="1">
      <alignment wrapText="1"/>
    </xf>
    <xf numFmtId="14" fontId="129" fillId="0" borderId="23" xfId="0" applyNumberFormat="1" applyFont="1" applyBorder="1" applyAlignment="1">
      <alignment horizontal="center"/>
    </xf>
    <xf numFmtId="0" fontId="129" fillId="0" borderId="23" xfId="0" applyFont="1" applyBorder="1" applyAlignment="1">
      <alignment horizontal="center"/>
    </xf>
    <xf numFmtId="14" fontId="129" fillId="0" borderId="23" xfId="0" applyNumberFormat="1" applyFont="1" applyFill="1" applyBorder="1" applyAlignment="1">
      <alignment horizontal="center"/>
    </xf>
    <xf numFmtId="182" fontId="129" fillId="0" borderId="23" xfId="0" applyNumberFormat="1" applyFont="1" applyFill="1" applyBorder="1" applyAlignment="1" applyProtection="1">
      <alignment horizontal="center" wrapText="1"/>
    </xf>
    <xf numFmtId="0" fontId="124" fillId="0" borderId="23" xfId="0" applyFont="1" applyBorder="1" applyAlignment="1">
      <alignment horizontal="center"/>
    </xf>
    <xf numFmtId="0" fontId="129" fillId="0" borderId="23" xfId="0" applyFont="1" applyFill="1" applyBorder="1" applyAlignment="1">
      <alignment horizontal="center"/>
    </xf>
    <xf numFmtId="0" fontId="133" fillId="51" borderId="2" xfId="0" applyFont="1" applyFill="1" applyBorder="1" applyAlignment="1">
      <alignment horizontal="center" vertical="center" textRotation="90" wrapText="1"/>
    </xf>
    <xf numFmtId="0" fontId="133" fillId="51" borderId="3" xfId="0" applyFont="1" applyFill="1" applyBorder="1" applyAlignment="1">
      <alignment horizontal="center" vertical="center" textRotation="90" wrapText="1"/>
    </xf>
    <xf numFmtId="0" fontId="133" fillId="55" borderId="24" xfId="0" applyFont="1" applyFill="1" applyBorder="1" applyAlignment="1">
      <alignment horizontal="center" vertical="center" wrapText="1"/>
    </xf>
    <xf numFmtId="0" fontId="134" fillId="51" borderId="2" xfId="0" applyFont="1" applyFill="1" applyBorder="1" applyAlignment="1">
      <alignment horizontal="center" vertical="center" textRotation="90"/>
    </xf>
    <xf numFmtId="0" fontId="134" fillId="51" borderId="2" xfId="0" applyFont="1" applyFill="1" applyBorder="1" applyAlignment="1">
      <alignment horizontal="center" vertical="center"/>
    </xf>
    <xf numFmtId="0" fontId="129" fillId="0" borderId="2" xfId="0" applyFont="1" applyBorder="1" applyAlignment="1">
      <alignment horizontal="center"/>
    </xf>
    <xf numFmtId="0" fontId="129" fillId="0" borderId="29" xfId="0" quotePrefix="1" applyFont="1" applyFill="1" applyBorder="1" applyAlignment="1">
      <alignment horizontal="center"/>
    </xf>
    <xf numFmtId="0" fontId="129" fillId="0" borderId="29" xfId="0" applyFont="1" applyFill="1" applyBorder="1" applyAlignment="1">
      <alignment horizontal="center"/>
    </xf>
    <xf numFmtId="2" fontId="124" fillId="0" borderId="3" xfId="0" applyNumberFormat="1" applyFont="1" applyBorder="1" applyAlignment="1">
      <alignment horizontal="center"/>
    </xf>
    <xf numFmtId="0" fontId="116" fillId="62" borderId="3" xfId="0" applyNumberFormat="1" applyFont="1" applyFill="1" applyBorder="1" applyAlignment="1" applyProtection="1">
      <alignment horizontal="center"/>
    </xf>
    <xf numFmtId="0" fontId="129" fillId="0" borderId="29" xfId="0" applyFont="1" applyBorder="1" applyAlignment="1">
      <alignment horizontal="center"/>
    </xf>
    <xf numFmtId="14" fontId="124" fillId="0" borderId="0" xfId="0" applyNumberFormat="1" applyFont="1" applyFill="1" applyAlignment="1">
      <alignment horizontal="center"/>
    </xf>
    <xf numFmtId="0" fontId="129" fillId="0" borderId="23" xfId="0" applyFont="1" applyBorder="1" applyAlignment="1" applyProtection="1">
      <alignment horizontal="center" wrapText="1"/>
    </xf>
    <xf numFmtId="16" fontId="129" fillId="0" borderId="23" xfId="0" applyNumberFormat="1" applyFont="1" applyBorder="1" applyAlignment="1">
      <alignment horizontal="center"/>
    </xf>
    <xf numFmtId="0" fontId="129" fillId="0" borderId="30" xfId="0" applyFont="1" applyBorder="1" applyAlignment="1">
      <alignment horizontal="center"/>
    </xf>
    <xf numFmtId="14" fontId="129" fillId="0" borderId="23" xfId="0" applyNumberFormat="1" applyFont="1" applyFill="1" applyBorder="1" applyAlignment="1" applyProtection="1">
      <alignment horizontal="center" wrapText="1"/>
    </xf>
    <xf numFmtId="0" fontId="124" fillId="0" borderId="29" xfId="0" applyFont="1" applyBorder="1" applyAlignment="1">
      <alignment horizontal="center"/>
    </xf>
    <xf numFmtId="0" fontId="124" fillId="0" borderId="2" xfId="0" applyFont="1" applyBorder="1" applyAlignment="1">
      <alignment horizontal="center"/>
    </xf>
    <xf numFmtId="0" fontId="124" fillId="0" borderId="23" xfId="0" applyFont="1" applyFill="1" applyBorder="1" applyAlignment="1">
      <alignment horizontal="center"/>
    </xf>
    <xf numFmtId="16" fontId="129" fillId="0" borderId="23" xfId="0" applyNumberFormat="1" applyFont="1" applyBorder="1" applyAlignment="1" applyProtection="1">
      <alignment horizontal="center" wrapText="1"/>
    </xf>
    <xf numFmtId="0" fontId="129" fillId="0" borderId="2" xfId="0" applyFont="1" applyFill="1" applyBorder="1" applyAlignment="1">
      <alignment horizontal="center"/>
    </xf>
    <xf numFmtId="0" fontId="124" fillId="0" borderId="3" xfId="0" applyFont="1" applyFill="1" applyBorder="1" applyAlignment="1">
      <alignment horizontal="center"/>
    </xf>
    <xf numFmtId="2" fontId="124" fillId="0" borderId="3" xfId="0" applyNumberFormat="1" applyFont="1" applyFill="1" applyBorder="1" applyAlignment="1">
      <alignment horizontal="center"/>
    </xf>
    <xf numFmtId="0" fontId="129" fillId="0" borderId="0" xfId="0" applyFont="1" applyAlignment="1">
      <alignment horizontal="center"/>
    </xf>
    <xf numFmtId="14" fontId="129" fillId="0" borderId="43" xfId="0" applyNumberFormat="1" applyFont="1" applyFill="1" applyBorder="1" applyAlignment="1" applyProtection="1">
      <alignment horizontal="center" wrapText="1"/>
    </xf>
    <xf numFmtId="14" fontId="129" fillId="0" borderId="0" xfId="0" applyNumberFormat="1" applyFont="1" applyBorder="1" applyAlignment="1">
      <alignment horizontal="center"/>
    </xf>
    <xf numFmtId="182" fontId="129" fillId="0" borderId="0" xfId="0" applyNumberFormat="1" applyFont="1" applyFill="1" applyBorder="1" applyAlignment="1" applyProtection="1">
      <alignment horizontal="center" wrapText="1"/>
    </xf>
    <xf numFmtId="14" fontId="129" fillId="0" borderId="23" xfId="0" applyNumberFormat="1" applyFont="1" applyBorder="1" applyAlignment="1" applyProtection="1">
      <alignment horizontal="center" wrapText="1"/>
    </xf>
    <xf numFmtId="0" fontId="1" fillId="0" borderId="3" xfId="0" applyFont="1" applyFill="1" applyBorder="1" applyAlignment="1">
      <alignment horizontal="center"/>
    </xf>
    <xf numFmtId="0" fontId="0" fillId="67" borderId="3" xfId="0" applyFill="1" applyBorder="1" applyAlignment="1">
      <alignment horizontal="center"/>
    </xf>
    <xf numFmtId="16" fontId="129" fillId="0" borderId="23" xfId="0" applyNumberFormat="1" applyFont="1" applyFill="1" applyBorder="1" applyAlignment="1">
      <alignment horizontal="center"/>
    </xf>
    <xf numFmtId="16" fontId="125" fillId="0" borderId="30" xfId="0" applyNumberFormat="1" applyFont="1" applyBorder="1" applyAlignment="1" applyProtection="1">
      <alignment horizontal="center" wrapText="1"/>
    </xf>
    <xf numFmtId="0" fontId="112" fillId="69" borderId="3" xfId="1043" applyFont="1" applyFill="1" applyBorder="1" applyAlignment="1">
      <alignment horizontal="center" wrapText="1"/>
    </xf>
    <xf numFmtId="0" fontId="112" fillId="69" borderId="3" xfId="1043" applyFont="1" applyFill="1" applyBorder="1" applyAlignment="1">
      <alignment wrapText="1"/>
    </xf>
    <xf numFmtId="0" fontId="0" fillId="70" borderId="3" xfId="0" applyFill="1" applyBorder="1" applyAlignment="1" applyProtection="1">
      <alignment horizontal="center"/>
    </xf>
    <xf numFmtId="0" fontId="131" fillId="0" borderId="3" xfId="0" applyFont="1" applyBorder="1" applyAlignment="1">
      <alignment horizontal="center" vertical="center"/>
    </xf>
    <xf numFmtId="0" fontId="131" fillId="0" borderId="3" xfId="0" applyFont="1" applyFill="1" applyBorder="1" applyAlignment="1">
      <alignment horizontal="center" vertical="center"/>
    </xf>
    <xf numFmtId="0" fontId="132" fillId="67" borderId="2" xfId="0" applyFont="1" applyFill="1" applyBorder="1" applyAlignment="1">
      <alignment horizontal="center" vertical="center" wrapText="1"/>
    </xf>
    <xf numFmtId="0" fontId="132" fillId="67" borderId="28" xfId="0" applyFont="1" applyFill="1" applyBorder="1" applyAlignment="1">
      <alignment horizontal="center" vertical="center" wrapText="1"/>
    </xf>
    <xf numFmtId="0" fontId="132" fillId="67" borderId="24" xfId="0" applyFont="1" applyFill="1" applyBorder="1" applyAlignment="1">
      <alignment horizontal="center" vertical="center" wrapText="1"/>
    </xf>
    <xf numFmtId="0" fontId="132" fillId="68" borderId="2" xfId="0" applyFont="1" applyFill="1" applyBorder="1" applyAlignment="1">
      <alignment horizontal="center" vertical="center" wrapText="1"/>
    </xf>
    <xf numFmtId="0" fontId="132" fillId="68" borderId="28" xfId="0" applyFont="1" applyFill="1" applyBorder="1" applyAlignment="1">
      <alignment horizontal="center" vertical="center" wrapText="1"/>
    </xf>
    <xf numFmtId="0" fontId="132" fillId="68" borderId="24" xfId="0" applyFont="1" applyFill="1" applyBorder="1" applyAlignment="1">
      <alignment horizontal="center" vertical="center" wrapText="1"/>
    </xf>
    <xf numFmtId="0" fontId="132" fillId="66" borderId="2" xfId="0" applyFont="1" applyFill="1" applyBorder="1" applyAlignment="1">
      <alignment horizontal="center" vertical="center" wrapText="1"/>
    </xf>
    <xf numFmtId="0" fontId="132" fillId="66" borderId="28" xfId="0" applyFont="1" applyFill="1" applyBorder="1" applyAlignment="1">
      <alignment horizontal="center" vertical="center" wrapText="1"/>
    </xf>
    <xf numFmtId="0" fontId="132" fillId="66" borderId="24" xfId="0" applyFont="1" applyFill="1" applyBorder="1" applyAlignment="1">
      <alignment horizontal="center" vertical="center" wrapText="1"/>
    </xf>
    <xf numFmtId="0" fontId="132" fillId="51" borderId="26" xfId="0" applyFont="1" applyFill="1" applyBorder="1" applyAlignment="1">
      <alignment horizontal="center" vertical="center" wrapText="1"/>
    </xf>
    <xf numFmtId="0" fontId="132" fillId="51" borderId="27" xfId="0" applyFont="1" applyFill="1" applyBorder="1" applyAlignment="1">
      <alignment horizontal="center" vertical="center" wrapText="1"/>
    </xf>
    <xf numFmtId="0" fontId="132" fillId="67" borderId="10" xfId="0" applyFont="1" applyFill="1" applyBorder="1" applyAlignment="1">
      <alignment horizontal="center" vertical="center" wrapText="1"/>
    </xf>
    <xf numFmtId="0" fontId="1" fillId="0" borderId="2" xfId="0" applyFont="1" applyBorder="1" applyAlignment="1" applyProtection="1">
      <alignment horizontal="center" vertical="center"/>
    </xf>
    <xf numFmtId="0" fontId="1" fillId="0" borderId="28" xfId="0" applyFont="1" applyBorder="1" applyAlignment="1" applyProtection="1">
      <alignment horizontal="center" vertical="center"/>
    </xf>
    <xf numFmtId="0" fontId="1" fillId="0" borderId="24" xfId="0" applyFont="1" applyBorder="1" applyAlignment="1" applyProtection="1">
      <alignment horizontal="center" vertical="center"/>
    </xf>
    <xf numFmtId="0" fontId="0" fillId="0" borderId="0" xfId="0" applyAlignment="1">
      <alignment horizontal="left" wrapText="1"/>
    </xf>
    <xf numFmtId="0" fontId="1" fillId="53" borderId="26" xfId="0" applyFont="1" applyFill="1" applyBorder="1" applyAlignment="1">
      <alignment horizontal="center" vertical="center" wrapText="1"/>
    </xf>
    <xf numFmtId="0" fontId="1" fillId="53" borderId="27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 wrapText="1"/>
    </xf>
    <xf numFmtId="0" fontId="119" fillId="51" borderId="28" xfId="0" applyFont="1" applyFill="1" applyBorder="1" applyAlignment="1">
      <alignment horizontal="center" vertical="center" wrapText="1"/>
    </xf>
    <xf numFmtId="0" fontId="119" fillId="51" borderId="24" xfId="0" applyFont="1" applyFill="1" applyBorder="1" applyAlignment="1">
      <alignment horizontal="center" vertical="center" wrapText="1"/>
    </xf>
    <xf numFmtId="0" fontId="118" fillId="60" borderId="3" xfId="0" applyFont="1" applyFill="1" applyBorder="1" applyAlignment="1">
      <alignment horizontal="center" vertical="center"/>
    </xf>
    <xf numFmtId="0" fontId="118" fillId="59" borderId="3" xfId="0" applyFont="1" applyFill="1" applyBorder="1" applyAlignment="1">
      <alignment horizontal="center" vertical="center"/>
    </xf>
    <xf numFmtId="0" fontId="118" fillId="61" borderId="3" xfId="0" applyFont="1" applyFill="1" applyBorder="1" applyAlignment="1">
      <alignment horizontal="center" vertical="center"/>
    </xf>
    <xf numFmtId="0" fontId="118" fillId="61" borderId="26" xfId="0" applyFont="1" applyFill="1" applyBorder="1" applyAlignment="1">
      <alignment horizontal="center" vertical="center"/>
    </xf>
    <xf numFmtId="0" fontId="119" fillId="63" borderId="35" xfId="0" applyFont="1" applyFill="1" applyBorder="1" applyAlignment="1">
      <alignment horizontal="center" vertical="top" wrapText="1"/>
    </xf>
    <xf numFmtId="0" fontId="119" fillId="63" borderId="8" xfId="0" applyFont="1" applyFill="1" applyBorder="1" applyAlignment="1">
      <alignment horizontal="center" vertical="top" wrapText="1"/>
    </xf>
    <xf numFmtId="0" fontId="119" fillId="63" borderId="36" xfId="0" applyFont="1" applyFill="1" applyBorder="1" applyAlignment="1">
      <alignment horizontal="center" vertical="top" wrapText="1"/>
    </xf>
    <xf numFmtId="0" fontId="1" fillId="64" borderId="3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</cellXfs>
  <cellStyles count="1058">
    <cellStyle name="????" xfId="1"/>
    <cellStyle name="???? [0.00]_Cashflow_Stats_2005" xfId="2"/>
    <cellStyle name="???? 2" xfId="3"/>
    <cellStyle name="???? 3" xfId="4"/>
    <cellStyle name="????_01 JAN " xfId="5"/>
    <cellStyle name="??_?" xfId="6"/>
    <cellStyle name="¶üÍ" xfId="7"/>
    <cellStyle name="æØè [0.00]_laroux" xfId="8"/>
    <cellStyle name="æØè_laroux" xfId="9"/>
    <cellStyle name="ÊÝ [0.00]_BSD-Academic" xfId="10"/>
    <cellStyle name="ÊÝ_BSD-Academic" xfId="11"/>
    <cellStyle name="W_[ÇÒ ^ÀXg   " xfId="12"/>
    <cellStyle name="0,0_x000d__x000a_NA_x000d__x000a_" xfId="13"/>
    <cellStyle name="20% - Accent1 2" xfId="14"/>
    <cellStyle name="20% - Accent1 3" xfId="15"/>
    <cellStyle name="20% - Accent2 2" xfId="16"/>
    <cellStyle name="20% - Accent2 3" xfId="17"/>
    <cellStyle name="20% - Accent3 2" xfId="18"/>
    <cellStyle name="20% - Accent3 2 2" xfId="19"/>
    <cellStyle name="20% - Accent3 3" xfId="20"/>
    <cellStyle name="20% - Accent4 2" xfId="21"/>
    <cellStyle name="20% - Accent4 3" xfId="22"/>
    <cellStyle name="20% - Accent5 2" xfId="23"/>
    <cellStyle name="20% - Accent5 3" xfId="24"/>
    <cellStyle name="20% - Accent6 2" xfId="25"/>
    <cellStyle name="20% - Accent6 3" xfId="26"/>
    <cellStyle name="20% - Énfasis1" xfId="27"/>
    <cellStyle name="20% - Énfasis2" xfId="28"/>
    <cellStyle name="20% - Énfasis3" xfId="29"/>
    <cellStyle name="20% - Énfasis4" xfId="30"/>
    <cellStyle name="20% - Énfasis5" xfId="31"/>
    <cellStyle name="20% - Énfasis6" xfId="32"/>
    <cellStyle name="20% - アクセント 1" xfId="33"/>
    <cellStyle name="20% - アクセント 1 2" xfId="34"/>
    <cellStyle name="20% - アクセント 1 3" xfId="35"/>
    <cellStyle name="20% - アクセント 1_11S ( US ) revise (latest)" xfId="36"/>
    <cellStyle name="20% - アクセント 2" xfId="37"/>
    <cellStyle name="20% - アクセント 2 2" xfId="38"/>
    <cellStyle name="20% - アクセント 2 3" xfId="39"/>
    <cellStyle name="20% - アクセント 2_11S ( US ) revise (latest)" xfId="40"/>
    <cellStyle name="20% - アクセント 3" xfId="41"/>
    <cellStyle name="20% - アクセント 3 2" xfId="42"/>
    <cellStyle name="20% - アクセント 3 3" xfId="43"/>
    <cellStyle name="20% - アクセント 3_11S ( US ) revise (latest)" xfId="44"/>
    <cellStyle name="20% - アクセント 4" xfId="45"/>
    <cellStyle name="20% - アクセント 4 2" xfId="46"/>
    <cellStyle name="20% - アクセント 4 3" xfId="47"/>
    <cellStyle name="20% - アクセント 4_11S ( US ) revise (latest)" xfId="48"/>
    <cellStyle name="20% - アクセント 5" xfId="49"/>
    <cellStyle name="20% - アクセント 5 2" xfId="50"/>
    <cellStyle name="20% - アクセント 5 3" xfId="51"/>
    <cellStyle name="20% - アクセント 5_11S ( US ) revise (latest)" xfId="52"/>
    <cellStyle name="20% - アクセント 6" xfId="53"/>
    <cellStyle name="20% - アクセント 6 2" xfId="54"/>
    <cellStyle name="20% - アクセント 6 3" xfId="55"/>
    <cellStyle name="20% - アクセント 6_11S ( US ) revise (latest)" xfId="56"/>
    <cellStyle name="20% - 강조색1" xfId="57"/>
    <cellStyle name="20% - 강조색2" xfId="58"/>
    <cellStyle name="20% - 강조색3" xfId="59"/>
    <cellStyle name="20% - 강조색4" xfId="60"/>
    <cellStyle name="20% - 강조색5" xfId="61"/>
    <cellStyle name="20% - 강조색6" xfId="62"/>
    <cellStyle name="20% - 强调文字颜色 1" xfId="63"/>
    <cellStyle name="20% - 强调文字颜色 2" xfId="64"/>
    <cellStyle name="20% - 强调文字颜色 3" xfId="65"/>
    <cellStyle name="20% - 强调文字颜色 4" xfId="66"/>
    <cellStyle name="20% - 强调文字颜色 5" xfId="67"/>
    <cellStyle name="20% - 强调文字颜色 6" xfId="68"/>
    <cellStyle name="40% - Accent1 2" xfId="69"/>
    <cellStyle name="40% - Accent1 3" xfId="70"/>
    <cellStyle name="40% - Accent2 2" xfId="71"/>
    <cellStyle name="40% - Accent2 3" xfId="72"/>
    <cellStyle name="40% - Accent3 2" xfId="73"/>
    <cellStyle name="40% - Accent3 3" xfId="74"/>
    <cellStyle name="40% - Accent4 2" xfId="75"/>
    <cellStyle name="40% - Accent4 3" xfId="76"/>
    <cellStyle name="40% - Accent5 2" xfId="77"/>
    <cellStyle name="40% - Accent5 3" xfId="78"/>
    <cellStyle name="40% - Accent6 2" xfId="79"/>
    <cellStyle name="40% - Accent6 3" xfId="80"/>
    <cellStyle name="40% - Énfasis1" xfId="81"/>
    <cellStyle name="40% - Énfasis2" xfId="82"/>
    <cellStyle name="40% - Énfasis3" xfId="83"/>
    <cellStyle name="40% - Énfasis4" xfId="84"/>
    <cellStyle name="40% - Énfasis5" xfId="85"/>
    <cellStyle name="40% - Énfasis6" xfId="86"/>
    <cellStyle name="40% - アクセント 1" xfId="87"/>
    <cellStyle name="40% - アクセント 1 2" xfId="88"/>
    <cellStyle name="40% - アクセント 1 3" xfId="89"/>
    <cellStyle name="40% - アクセント 1_11S ( US ) revise (latest)" xfId="90"/>
    <cellStyle name="40% - アクセント 2" xfId="91"/>
    <cellStyle name="40% - アクセント 2 2" xfId="92"/>
    <cellStyle name="40% - アクセント 2 3" xfId="93"/>
    <cellStyle name="40% - アクセント 2_11S ( US ) revise (latest)" xfId="94"/>
    <cellStyle name="40% - アクセント 3" xfId="95"/>
    <cellStyle name="40% - アクセント 3 2" xfId="96"/>
    <cellStyle name="40% - アクセント 3 3" xfId="97"/>
    <cellStyle name="40% - アクセント 3_11S ( US ) revise (latest)" xfId="98"/>
    <cellStyle name="40% - アクセント 4" xfId="99"/>
    <cellStyle name="40% - アクセント 4 2" xfId="100"/>
    <cellStyle name="40% - アクセント 4 3" xfId="101"/>
    <cellStyle name="40% - アクセント 4_11S ( US ) revise (latest)" xfId="102"/>
    <cellStyle name="40% - アクセント 5" xfId="103"/>
    <cellStyle name="40% - アクセント 5 2" xfId="104"/>
    <cellStyle name="40% - アクセント 5 3" xfId="105"/>
    <cellStyle name="40% - アクセント 5_11S ( US ) revise (latest)" xfId="106"/>
    <cellStyle name="40% - アクセント 6" xfId="107"/>
    <cellStyle name="40% - アクセント 6 2" xfId="108"/>
    <cellStyle name="40% - アクセント 6 3" xfId="109"/>
    <cellStyle name="40% - アクセント 6_11S ( US ) revise (latest)" xfId="110"/>
    <cellStyle name="40% - 강조색1" xfId="111"/>
    <cellStyle name="40% - 강조색2" xfId="112"/>
    <cellStyle name="40% - 강조색3" xfId="113"/>
    <cellStyle name="40% - 강조색4" xfId="114"/>
    <cellStyle name="40% - 강조색5" xfId="115"/>
    <cellStyle name="40% - 강조색6" xfId="116"/>
    <cellStyle name="40% - 强调文字颜色 1" xfId="117"/>
    <cellStyle name="40% - 强调文字颜色 2" xfId="118"/>
    <cellStyle name="40% - 强调文字颜色 3" xfId="119"/>
    <cellStyle name="40% - 强调文字颜色 4" xfId="120"/>
    <cellStyle name="40% - 强调文字颜色 5" xfId="121"/>
    <cellStyle name="40% - 强调文字颜色 6" xfId="122"/>
    <cellStyle name="60% - Accent1 2" xfId="123"/>
    <cellStyle name="60% - Accent1 3" xfId="124"/>
    <cellStyle name="60% - Accent2 2" xfId="125"/>
    <cellStyle name="60% - Accent2 3" xfId="126"/>
    <cellStyle name="60% - Accent3 2" xfId="127"/>
    <cellStyle name="60% - Accent3 3" xfId="128"/>
    <cellStyle name="60% - Accent4 2" xfId="129"/>
    <cellStyle name="60% - Accent4 3" xfId="130"/>
    <cellStyle name="60% - Accent5 2" xfId="131"/>
    <cellStyle name="60% - Accent5 3" xfId="132"/>
    <cellStyle name="60% - Accent6 2" xfId="133"/>
    <cellStyle name="60% - Accent6 3" xfId="134"/>
    <cellStyle name="60% - Énfasis1" xfId="135"/>
    <cellStyle name="60% - Énfasis2" xfId="136"/>
    <cellStyle name="60% - Énfasis3" xfId="137"/>
    <cellStyle name="60% - Énfasis4" xfId="138"/>
    <cellStyle name="60% - Énfasis5" xfId="139"/>
    <cellStyle name="60% - Énfasis6" xfId="140"/>
    <cellStyle name="60% - アクセント 1" xfId="141"/>
    <cellStyle name="60% - アクセント 1 2" xfId="142"/>
    <cellStyle name="60% - アクセント 1 3" xfId="143"/>
    <cellStyle name="60% - アクセント 1_11S ( US ) revise (latest)" xfId="144"/>
    <cellStyle name="60% - アクセント 2" xfId="145"/>
    <cellStyle name="60% - アクセント 2 2" xfId="146"/>
    <cellStyle name="60% - アクセント 2 3" xfId="147"/>
    <cellStyle name="60% - アクセント 2_11S ( US ) revise (latest)" xfId="148"/>
    <cellStyle name="60% - アクセント 3" xfId="149"/>
    <cellStyle name="60% - アクセント 3 2" xfId="150"/>
    <cellStyle name="60% - アクセント 3 3" xfId="151"/>
    <cellStyle name="60% - アクセント 3_11S ( US ) revise (latest)" xfId="152"/>
    <cellStyle name="60% - アクセント 4" xfId="153"/>
    <cellStyle name="60% - アクセント 4 2" xfId="154"/>
    <cellStyle name="60% - アクセント 4 3" xfId="155"/>
    <cellStyle name="60% - アクセント 4_11S ( US ) revise (latest)" xfId="156"/>
    <cellStyle name="60% - アクセント 5" xfId="157"/>
    <cellStyle name="60% - アクセント 5 2" xfId="158"/>
    <cellStyle name="60% - アクセント 5 3" xfId="159"/>
    <cellStyle name="60% - アクセント 5_11S ( US ) revise (latest)" xfId="160"/>
    <cellStyle name="60% - アクセント 6" xfId="161"/>
    <cellStyle name="60% - アクセント 6 2" xfId="162"/>
    <cellStyle name="60% - アクセント 6 3" xfId="163"/>
    <cellStyle name="60% - アクセント 6_11S ( US ) revise (latest)" xfId="164"/>
    <cellStyle name="60% - 강조색1" xfId="165"/>
    <cellStyle name="60% - 강조색2" xfId="166"/>
    <cellStyle name="60% - 강조색3" xfId="167"/>
    <cellStyle name="60% - 강조색4" xfId="168"/>
    <cellStyle name="60% - 강조색5" xfId="169"/>
    <cellStyle name="60% - 강조색6" xfId="170"/>
    <cellStyle name="60% - 强调文字颜色 1" xfId="171"/>
    <cellStyle name="60% - 强调文字颜色 2" xfId="172"/>
    <cellStyle name="60% - 强调文字颜色 3" xfId="173"/>
    <cellStyle name="60% - 强调文字颜色 4" xfId="174"/>
    <cellStyle name="60% - 强调文字颜色 5" xfId="175"/>
    <cellStyle name="60% - 强调文字颜色 6" xfId="176"/>
    <cellStyle name="Accent1 2" xfId="177"/>
    <cellStyle name="Accent1 3" xfId="178"/>
    <cellStyle name="Accent2 2" xfId="179"/>
    <cellStyle name="Accent2 3" xfId="180"/>
    <cellStyle name="Accent3 2" xfId="181"/>
    <cellStyle name="Accent3 3" xfId="182"/>
    <cellStyle name="Accent4 2" xfId="183"/>
    <cellStyle name="Accent4 3" xfId="184"/>
    <cellStyle name="Accent5 2" xfId="185"/>
    <cellStyle name="Accent5 3" xfId="186"/>
    <cellStyle name="Accent6 2" xfId="187"/>
    <cellStyle name="Accent6 3" xfId="188"/>
    <cellStyle name="active" xfId="189"/>
    <cellStyle name="Bad 2" xfId="190"/>
    <cellStyle name="Bad 3" xfId="191"/>
    <cellStyle name="Buena" xfId="192"/>
    <cellStyle name="Calc Currency (0)" xfId="193"/>
    <cellStyle name="Calc Currency (0) 2" xfId="194"/>
    <cellStyle name="Calc Currency (0) 3" xfId="195"/>
    <cellStyle name="Calc Currency (0)_MODEL 10S DOWN TIME" xfId="196"/>
    <cellStyle name="Calc Currency (2)" xfId="197"/>
    <cellStyle name="Calc Percent (0)" xfId="198"/>
    <cellStyle name="Calc Percent (1)" xfId="199"/>
    <cellStyle name="Calc Percent (2)" xfId="200"/>
    <cellStyle name="Calc Units (0)" xfId="201"/>
    <cellStyle name="Calc Units (1)" xfId="202"/>
    <cellStyle name="Calc Units (2)" xfId="203"/>
    <cellStyle name="Calculation 2" xfId="204"/>
    <cellStyle name="Calculation 2 2" xfId="205"/>
    <cellStyle name="Calculation 3" xfId="206"/>
    <cellStyle name="Cálculo" xfId="207"/>
    <cellStyle name="Celda de comprobación" xfId="208"/>
    <cellStyle name="Celda vinculada" xfId="209"/>
    <cellStyle name="Check Cell 2" xfId="210"/>
    <cellStyle name="Check Cell 3" xfId="211"/>
    <cellStyle name="Comma [0] 2" xfId="212"/>
    <cellStyle name="Comma [0] 2 2" xfId="1056"/>
    <cellStyle name="Comma [0] 3" xfId="213"/>
    <cellStyle name="Comma [0] 3 2" xfId="1057"/>
    <cellStyle name="Comma [0] 4" xfId="1046"/>
    <cellStyle name="Comma [00]" xfId="214"/>
    <cellStyle name="Comma 2" xfId="215"/>
    <cellStyle name="Comma 2 2" xfId="216"/>
    <cellStyle name="Comma 2 2 2" xfId="217"/>
    <cellStyle name="Comma 2 3" xfId="218"/>
    <cellStyle name="Comma 2 4" xfId="219"/>
    <cellStyle name="Comma 2_MODEL 10S DOWN TIME" xfId="220"/>
    <cellStyle name="Comma 3" xfId="221"/>
    <cellStyle name="Comma 3 2" xfId="222"/>
    <cellStyle name="Comma 3 3" xfId="223"/>
    <cellStyle name="Comma 4" xfId="224"/>
    <cellStyle name="Comma 4 2" xfId="225"/>
    <cellStyle name="Comma 4 3" xfId="226"/>
    <cellStyle name="Comma 4 4" xfId="227"/>
    <cellStyle name="Comma 4 5" xfId="228"/>
    <cellStyle name="Comma 4 6" xfId="229"/>
    <cellStyle name="Comma 4 7" xfId="230"/>
    <cellStyle name="Comma 5" xfId="231"/>
    <cellStyle name="Comma 6" xfId="232"/>
    <cellStyle name="Comma 7" xfId="1047"/>
    <cellStyle name="Currency [0] 2" xfId="233"/>
    <cellStyle name="Currency [00]" xfId="234"/>
    <cellStyle name="Currency 2" xfId="235"/>
    <cellStyle name="Currency 2 2" xfId="236"/>
    <cellStyle name="Currency 2 3" xfId="237"/>
    <cellStyle name="Currency 3" xfId="238"/>
    <cellStyle name="Currency 3 2" xfId="239"/>
    <cellStyle name="Currency 4" xfId="1048"/>
    <cellStyle name="Date Short" xfId="240"/>
    <cellStyle name="Encabezado 4" xfId="241"/>
    <cellStyle name="Énfasis1" xfId="242"/>
    <cellStyle name="Énfasis2" xfId="243"/>
    <cellStyle name="Énfasis3" xfId="244"/>
    <cellStyle name="Énfasis4" xfId="245"/>
    <cellStyle name="Énfasis5" xfId="246"/>
    <cellStyle name="Énfasis6" xfId="247"/>
    <cellStyle name="Enter Currency (0)" xfId="248"/>
    <cellStyle name="Enter Currency (2)" xfId="249"/>
    <cellStyle name="Enter Units (0)" xfId="250"/>
    <cellStyle name="Enter Units (1)" xfId="251"/>
    <cellStyle name="Enter Units (2)" xfId="252"/>
    <cellStyle name="Entrada" xfId="253"/>
    <cellStyle name="Explanatory Text 2" xfId="254"/>
    <cellStyle name="Explanatory Text 3" xfId="255"/>
    <cellStyle name="Good 2" xfId="256"/>
    <cellStyle name="Good 3" xfId="257"/>
    <cellStyle name="Grey" xfId="258"/>
    <cellStyle name="Grey 2" xfId="259"/>
    <cellStyle name="Grey 3" xfId="260"/>
    <cellStyle name="Grey_MODEL 10S DOWN TIME" xfId="261"/>
    <cellStyle name="Header1" xfId="262"/>
    <cellStyle name="Header1 2" xfId="263"/>
    <cellStyle name="Header1 3" xfId="264"/>
    <cellStyle name="Header1_MODEL 10S DOWN TIME" xfId="265"/>
    <cellStyle name="Header2" xfId="266"/>
    <cellStyle name="Header2 2" xfId="267"/>
    <cellStyle name="Header2 3" xfId="268"/>
    <cellStyle name="Header2_MODEL 10S DOWN TIME" xfId="269"/>
    <cellStyle name="Heading 1 2" xfId="270"/>
    <cellStyle name="Heading 1 3" xfId="271"/>
    <cellStyle name="Heading 2 2" xfId="272"/>
    <cellStyle name="Heading 2 3" xfId="273"/>
    <cellStyle name="Heading 3 2" xfId="274"/>
    <cellStyle name="Heading 3 3" xfId="275"/>
    <cellStyle name="Heading 4 2" xfId="276"/>
    <cellStyle name="Heading 4 3" xfId="277"/>
    <cellStyle name="Hyperlink 2" xfId="278"/>
    <cellStyle name="Hyperlink 2 2" xfId="279"/>
    <cellStyle name="Hyperlink 3" xfId="280"/>
    <cellStyle name="Hyperlink 4" xfId="281"/>
    <cellStyle name="Hyperlink 5" xfId="282"/>
    <cellStyle name="Hyperlink 5 2" xfId="283"/>
    <cellStyle name="Hyperlink 6" xfId="284"/>
    <cellStyle name="Hyperlink 7" xfId="285"/>
    <cellStyle name="Incorrecto" xfId="286"/>
    <cellStyle name="Input [yellow]" xfId="287"/>
    <cellStyle name="Input [yellow] 2" xfId="288"/>
    <cellStyle name="Input [yellow] 3" xfId="289"/>
    <cellStyle name="Input [yellow]_MODEL 10S DOWN TIME" xfId="290"/>
    <cellStyle name="Input 2" xfId="291"/>
    <cellStyle name="Input 2 2" xfId="292"/>
    <cellStyle name="Input 3" xfId="293"/>
    <cellStyle name="Link Currency (0)" xfId="294"/>
    <cellStyle name="Link Currency (2)" xfId="295"/>
    <cellStyle name="Link Units (0)" xfId="296"/>
    <cellStyle name="Link Units (1)" xfId="297"/>
    <cellStyle name="Link Units (2)" xfId="298"/>
    <cellStyle name="Linked Cell 2" xfId="299"/>
    <cellStyle name="Linked Cell 3" xfId="300"/>
    <cellStyle name="Neutral 2" xfId="301"/>
    <cellStyle name="Neutral 3" xfId="302"/>
    <cellStyle name="Normal" xfId="0" builtinId="0"/>
    <cellStyle name="Normal - Style1" xfId="303"/>
    <cellStyle name="Normal - Style1 2" xfId="304"/>
    <cellStyle name="Normal 10" xfId="305"/>
    <cellStyle name="Normal 10 2" xfId="306"/>
    <cellStyle name="Normal 10 3" xfId="307"/>
    <cellStyle name="Normal 10 4" xfId="308"/>
    <cellStyle name="Normal 100" xfId="309"/>
    <cellStyle name="Normal 101" xfId="310"/>
    <cellStyle name="Normal 102" xfId="311"/>
    <cellStyle name="Normal 103" xfId="312"/>
    <cellStyle name="Normal 104" xfId="313"/>
    <cellStyle name="Normal 105" xfId="314"/>
    <cellStyle name="Normal 106" xfId="315"/>
    <cellStyle name="Normal 107" xfId="316"/>
    <cellStyle name="Normal 108" xfId="317"/>
    <cellStyle name="Normal 109" xfId="318"/>
    <cellStyle name="Normal 11" xfId="319"/>
    <cellStyle name="Normal 11 2" xfId="320"/>
    <cellStyle name="Normal 11 2 2" xfId="321"/>
    <cellStyle name="Normal 11 2 2 2" xfId="322"/>
    <cellStyle name="Normal 11 3" xfId="323"/>
    <cellStyle name="Normal 110" xfId="324"/>
    <cellStyle name="Normal 111" xfId="325"/>
    <cellStyle name="Normal 112" xfId="326"/>
    <cellStyle name="Normal 113" xfId="327"/>
    <cellStyle name="Normal 114" xfId="328"/>
    <cellStyle name="Normal 115" xfId="329"/>
    <cellStyle name="Normal 116" xfId="330"/>
    <cellStyle name="Normal 117" xfId="331"/>
    <cellStyle name="Normal 118" xfId="332"/>
    <cellStyle name="Normal 119" xfId="333"/>
    <cellStyle name="Normal 12" xfId="334"/>
    <cellStyle name="Normal 12 2" xfId="335"/>
    <cellStyle name="Normal 12 2 2" xfId="336"/>
    <cellStyle name="Normal 12_packing louver missing.02" xfId="337"/>
    <cellStyle name="Normal 120" xfId="338"/>
    <cellStyle name="Normal 121" xfId="339"/>
    <cellStyle name="Normal 122" xfId="340"/>
    <cellStyle name="Normal 123" xfId="341"/>
    <cellStyle name="Normal 124" xfId="342"/>
    <cellStyle name="Normal 125" xfId="343"/>
    <cellStyle name="Normal 126" xfId="344"/>
    <cellStyle name="Normal 127" xfId="345"/>
    <cellStyle name="Normal 128" xfId="346"/>
    <cellStyle name="Normal 129" xfId="347"/>
    <cellStyle name="Normal 13" xfId="348"/>
    <cellStyle name="Normal 13 2" xfId="349"/>
    <cellStyle name="Normal 13 3" xfId="350"/>
    <cellStyle name="Normal 13 4" xfId="351"/>
    <cellStyle name="Normal 130" xfId="352"/>
    <cellStyle name="Normal 131" xfId="353"/>
    <cellStyle name="Normal 132" xfId="354"/>
    <cellStyle name="Normal 133" xfId="355"/>
    <cellStyle name="Normal 134" xfId="356"/>
    <cellStyle name="Normal 135" xfId="357"/>
    <cellStyle name="Normal 136" xfId="358"/>
    <cellStyle name="Normal 137" xfId="359"/>
    <cellStyle name="Normal 138" xfId="360"/>
    <cellStyle name="Normal 139" xfId="361"/>
    <cellStyle name="Normal 14" xfId="362"/>
    <cellStyle name="Normal 14 2" xfId="363"/>
    <cellStyle name="Normal 140" xfId="364"/>
    <cellStyle name="Normal 141" xfId="365"/>
    <cellStyle name="Normal 142" xfId="1049"/>
    <cellStyle name="Normal 15" xfId="366"/>
    <cellStyle name="Normal 15 2" xfId="1050"/>
    <cellStyle name="Normal 16" xfId="367"/>
    <cellStyle name="Normal 16 2" xfId="368"/>
    <cellStyle name="Normal 17" xfId="369"/>
    <cellStyle name="Normal 17 2" xfId="370"/>
    <cellStyle name="Normal 18" xfId="371"/>
    <cellStyle name="Normal 18 2" xfId="372"/>
    <cellStyle name="Normal 19" xfId="373"/>
    <cellStyle name="Normal 19 2" xfId="374"/>
    <cellStyle name="Normal 2" xfId="375"/>
    <cellStyle name="Normal 2 10" xfId="376"/>
    <cellStyle name="Normal 2 10 2" xfId="377"/>
    <cellStyle name="Normal 2 11" xfId="378"/>
    <cellStyle name="Normal 2 12" xfId="379"/>
    <cellStyle name="Normal 2 13" xfId="380"/>
    <cellStyle name="Normal 2 14" xfId="381"/>
    <cellStyle name="Normal 2 15" xfId="382"/>
    <cellStyle name="Normal 2 16" xfId="383"/>
    <cellStyle name="Normal 2 17" xfId="384"/>
    <cellStyle name="Normal 2 2" xfId="385"/>
    <cellStyle name="Normal 2 2 2" xfId="386"/>
    <cellStyle name="Normal 2 2 2 2" xfId="387"/>
    <cellStyle name="Normal 2 2 3" xfId="388"/>
    <cellStyle name="Normal 2 2_Book1" xfId="389"/>
    <cellStyle name="Normal 2 3" xfId="390"/>
    <cellStyle name="Normal 2 3 2" xfId="391"/>
    <cellStyle name="Normal 2 3 2 2" xfId="392"/>
    <cellStyle name="Normal 2 3 3" xfId="393"/>
    <cellStyle name="Normal 2 4" xfId="394"/>
    <cellStyle name="Normal 2 4 2" xfId="395"/>
    <cellStyle name="Normal 2 4 3" xfId="396"/>
    <cellStyle name="Normal 2 5" xfId="397"/>
    <cellStyle name="Normal 2 5 2" xfId="398"/>
    <cellStyle name="Normal 2 5 3" xfId="399"/>
    <cellStyle name="Normal 2 6" xfId="400"/>
    <cellStyle name="Normal 2 6 2" xfId="401"/>
    <cellStyle name="Normal 2 7" xfId="402"/>
    <cellStyle name="Normal 2 7 2" xfId="403"/>
    <cellStyle name="Normal 2 7 3" xfId="404"/>
    <cellStyle name="Normal 2 8" xfId="405"/>
    <cellStyle name="Normal 2 8 2" xfId="406"/>
    <cellStyle name="Normal 2 9" xfId="407"/>
    <cellStyle name="Normal 2_(IQR Sub) Nozzle Taiwan barang hantar lambat" xfId="408"/>
    <cellStyle name="Normal 20" xfId="409"/>
    <cellStyle name="Normal 21" xfId="410"/>
    <cellStyle name="Normal 21 2" xfId="411"/>
    <cellStyle name="Normal 22" xfId="412"/>
    <cellStyle name="Normal 23" xfId="413"/>
    <cellStyle name="Normal 24" xfId="414"/>
    <cellStyle name="Normal 25" xfId="415"/>
    <cellStyle name="Normal 26" xfId="416"/>
    <cellStyle name="Normal 27" xfId="417"/>
    <cellStyle name="Normal 28" xfId="418"/>
    <cellStyle name="Normal 29" xfId="419"/>
    <cellStyle name="Normal 3" xfId="420"/>
    <cellStyle name="Normal 3 2" xfId="421"/>
    <cellStyle name="Normal 3 2 2" xfId="422"/>
    <cellStyle name="Normal 3 2 3" xfId="423"/>
    <cellStyle name="Normal 3 3" xfId="424"/>
    <cellStyle name="Normal 3 4" xfId="425"/>
    <cellStyle name="Normal 3 4 2" xfId="426"/>
    <cellStyle name="Normal 3 4_packing louver missing.02" xfId="427"/>
    <cellStyle name="Normal 3 5" xfId="428"/>
    <cellStyle name="Normal 3 6" xfId="1051"/>
    <cellStyle name="Normal 3 7" xfId="1052"/>
    <cellStyle name="Normal 3_11P" xfId="429"/>
    <cellStyle name="Normal 30" xfId="430"/>
    <cellStyle name="Normal 31" xfId="431"/>
    <cellStyle name="Normal 32" xfId="432"/>
    <cellStyle name="Normal 33" xfId="433"/>
    <cellStyle name="Normal 34" xfId="434"/>
    <cellStyle name="Normal 35" xfId="435"/>
    <cellStyle name="Normal 36" xfId="436"/>
    <cellStyle name="Normal 37" xfId="437"/>
    <cellStyle name="Normal 38" xfId="438"/>
    <cellStyle name="Normal 39" xfId="439"/>
    <cellStyle name="Normal 4" xfId="440"/>
    <cellStyle name="Normal 4 2" xfId="441"/>
    <cellStyle name="Normal 4 3" xfId="442"/>
    <cellStyle name="Normal 4 4" xfId="443"/>
    <cellStyle name="Normal 4 5" xfId="444"/>
    <cellStyle name="Normal 4 6" xfId="445"/>
    <cellStyle name="Normal 4 7" xfId="446"/>
    <cellStyle name="Normal 4_11S ( US ) revise (latest)" xfId="447"/>
    <cellStyle name="Normal 40" xfId="448"/>
    <cellStyle name="Normal 41" xfId="449"/>
    <cellStyle name="Normal 42" xfId="450"/>
    <cellStyle name="Normal 43" xfId="451"/>
    <cellStyle name="Normal 44" xfId="452"/>
    <cellStyle name="Normal 45" xfId="453"/>
    <cellStyle name="Normal 46" xfId="454"/>
    <cellStyle name="Normal 47" xfId="455"/>
    <cellStyle name="Normal 48" xfId="456"/>
    <cellStyle name="Normal 49" xfId="457"/>
    <cellStyle name="Normal 5" xfId="458"/>
    <cellStyle name="Normal 5 2" xfId="459"/>
    <cellStyle name="Normal 5 2 2" xfId="460"/>
    <cellStyle name="Normal 5 3" xfId="461"/>
    <cellStyle name="Normal 5 4" xfId="462"/>
    <cellStyle name="Normal 5_Easy Part Preparation for Main Assy - PE" xfId="463"/>
    <cellStyle name="Normal 50" xfId="464"/>
    <cellStyle name="Normal 51" xfId="465"/>
    <cellStyle name="Normal 52" xfId="466"/>
    <cellStyle name="Normal 53" xfId="467"/>
    <cellStyle name="Normal 54" xfId="468"/>
    <cellStyle name="Normal 55" xfId="469"/>
    <cellStyle name="Normal 56" xfId="470"/>
    <cellStyle name="Normal 57" xfId="471"/>
    <cellStyle name="Normal 58" xfId="472"/>
    <cellStyle name="Normal 59" xfId="473"/>
    <cellStyle name="Normal 6" xfId="474"/>
    <cellStyle name="Normal 6 2" xfId="475"/>
    <cellStyle name="Normal 6 2 2" xfId="476"/>
    <cellStyle name="Normal 6 3" xfId="477"/>
    <cellStyle name="Normal 6_packing louver missing.02" xfId="478"/>
    <cellStyle name="Normal 60" xfId="479"/>
    <cellStyle name="Normal 61" xfId="480"/>
    <cellStyle name="Normal 62" xfId="481"/>
    <cellStyle name="Normal 63" xfId="482"/>
    <cellStyle name="Normal 64" xfId="483"/>
    <cellStyle name="Normal 65" xfId="484"/>
    <cellStyle name="Normal 66" xfId="485"/>
    <cellStyle name="Normal 67" xfId="486"/>
    <cellStyle name="Normal 68" xfId="487"/>
    <cellStyle name="Normal 69" xfId="488"/>
    <cellStyle name="Normal 7" xfId="489"/>
    <cellStyle name="Normal 7 2" xfId="490"/>
    <cellStyle name="Normal 7 2 2" xfId="491"/>
    <cellStyle name="Normal 7 3" xfId="492"/>
    <cellStyle name="Normal 7_Chandran MAR '11DAILY REPORT WHS200" xfId="493"/>
    <cellStyle name="Normal 70" xfId="494"/>
    <cellStyle name="Normal 71" xfId="495"/>
    <cellStyle name="Normal 72" xfId="496"/>
    <cellStyle name="Normal 73" xfId="497"/>
    <cellStyle name="Normal 74" xfId="498"/>
    <cellStyle name="Normal 75" xfId="499"/>
    <cellStyle name="Normal 76" xfId="500"/>
    <cellStyle name="Normal 77" xfId="501"/>
    <cellStyle name="Normal 78" xfId="502"/>
    <cellStyle name="Normal 79" xfId="503"/>
    <cellStyle name="Normal 8" xfId="504"/>
    <cellStyle name="Normal 8 2" xfId="505"/>
    <cellStyle name="Normal 8 3" xfId="506"/>
    <cellStyle name="Normal 8_11S ( US ) revise (latest)" xfId="507"/>
    <cellStyle name="Normal 80" xfId="508"/>
    <cellStyle name="Normal 81" xfId="509"/>
    <cellStyle name="Normal 82" xfId="510"/>
    <cellStyle name="Normal 83" xfId="511"/>
    <cellStyle name="Normal 84" xfId="512"/>
    <cellStyle name="Normal 85" xfId="513"/>
    <cellStyle name="Normal 86" xfId="514"/>
    <cellStyle name="Normal 87" xfId="515"/>
    <cellStyle name="Normal 88" xfId="516"/>
    <cellStyle name="Normal 89" xfId="517"/>
    <cellStyle name="Normal 9" xfId="518"/>
    <cellStyle name="Normal 9 2" xfId="519"/>
    <cellStyle name="Normal 9 3" xfId="520"/>
    <cellStyle name="Normal 90" xfId="521"/>
    <cellStyle name="Normal 91" xfId="522"/>
    <cellStyle name="Normal 92" xfId="523"/>
    <cellStyle name="Normal 93" xfId="524"/>
    <cellStyle name="Normal 94" xfId="525"/>
    <cellStyle name="Normal 95" xfId="526"/>
    <cellStyle name="Normal 96" xfId="527"/>
    <cellStyle name="Normal 97" xfId="528"/>
    <cellStyle name="Normal 98" xfId="529"/>
    <cellStyle name="Normal 99" xfId="530"/>
    <cellStyle name="Normal_Sheet2" xfId="1045"/>
    <cellStyle name="Normal_Sheet2_3" xfId="1044"/>
    <cellStyle name="Normal_Sheet3" xfId="1043"/>
    <cellStyle name="Notas" xfId="531"/>
    <cellStyle name="Note 2" xfId="532"/>
    <cellStyle name="Note 3" xfId="533"/>
    <cellStyle name="Output 2" xfId="534"/>
    <cellStyle name="Output 3" xfId="535"/>
    <cellStyle name="Percent [0]" xfId="536"/>
    <cellStyle name="Percent [00]" xfId="537"/>
    <cellStyle name="Percent [2]" xfId="538"/>
    <cellStyle name="Percent [2] 2" xfId="539"/>
    <cellStyle name="Percent [2] 3" xfId="540"/>
    <cellStyle name="Percent [2] 4" xfId="541"/>
    <cellStyle name="Percent [2]_MODEL 10S DOWN TIME" xfId="542"/>
    <cellStyle name="Percent 10" xfId="543"/>
    <cellStyle name="Percent 11" xfId="544"/>
    <cellStyle name="Percent 12" xfId="1053"/>
    <cellStyle name="Percent 2" xfId="545"/>
    <cellStyle name="Percent 2 10" xfId="546"/>
    <cellStyle name="Percent 2 11" xfId="547"/>
    <cellStyle name="Percent 2 2" xfId="548"/>
    <cellStyle name="Percent 2 2 2" xfId="549"/>
    <cellStyle name="Percent 2 2 3" xfId="550"/>
    <cellStyle name="Percent 2 3" xfId="551"/>
    <cellStyle name="Percent 2 4" xfId="552"/>
    <cellStyle name="Percent 2 5" xfId="553"/>
    <cellStyle name="Percent 2 6" xfId="554"/>
    <cellStyle name="Percent 2 7" xfId="555"/>
    <cellStyle name="Percent 2 8" xfId="556"/>
    <cellStyle name="Percent 2 9" xfId="557"/>
    <cellStyle name="Percent 2_copy_MAT CONTROL MGT(1)" xfId="558"/>
    <cellStyle name="Percent 3" xfId="559"/>
    <cellStyle name="Percent 3 2" xfId="560"/>
    <cellStyle name="Percent 3 3" xfId="561"/>
    <cellStyle name="Percent 3_copy_MAT CONTROL MGT(1)" xfId="562"/>
    <cellStyle name="Percent 4" xfId="563"/>
    <cellStyle name="Percent 5" xfId="564"/>
    <cellStyle name="Percent 6" xfId="565"/>
    <cellStyle name="Percent 7" xfId="566"/>
    <cellStyle name="Percent 8" xfId="567"/>
    <cellStyle name="Percent 9" xfId="568"/>
    <cellStyle name="Percent 9 2" xfId="569"/>
    <cellStyle name="Percent 9 2 2" xfId="570"/>
    <cellStyle name="PSChar" xfId="571"/>
    <cellStyle name="PSChar 2" xfId="572"/>
    <cellStyle name="PSChar 3" xfId="573"/>
    <cellStyle name="PSChar_MODEL 10S DOWN TIME" xfId="574"/>
    <cellStyle name="PSHeading" xfId="575"/>
    <cellStyle name="PSHeading 2" xfId="576"/>
    <cellStyle name="PSHeading 3" xfId="577"/>
    <cellStyle name="PSHeading_10 Chandran Weekly Warehouse Project Improvement" xfId="578"/>
    <cellStyle name="Salida" xfId="579"/>
    <cellStyle name="Style 1" xfId="580"/>
    <cellStyle name="Texto de advertencia" xfId="581"/>
    <cellStyle name="Texto explicativo" xfId="582"/>
    <cellStyle name="Title 2" xfId="583"/>
    <cellStyle name="Title 3" xfId="584"/>
    <cellStyle name="Título" xfId="585"/>
    <cellStyle name="Título 1" xfId="586"/>
    <cellStyle name="Título 2" xfId="587"/>
    <cellStyle name="Título 3" xfId="588"/>
    <cellStyle name="Total 2" xfId="589"/>
    <cellStyle name="Total 3" xfId="590"/>
    <cellStyle name="Warning Text 2" xfId="591"/>
    <cellStyle name="Warning Text 3" xfId="592"/>
    <cellStyle name="アクセント 1" xfId="593"/>
    <cellStyle name="アクセント 1 2" xfId="594"/>
    <cellStyle name="アクセント 1 3" xfId="595"/>
    <cellStyle name="アクセント 1_11S ( US ) revise (latest)" xfId="596"/>
    <cellStyle name="アクセント 2" xfId="597"/>
    <cellStyle name="アクセント 2 2" xfId="598"/>
    <cellStyle name="アクセント 2 3" xfId="599"/>
    <cellStyle name="アクセント 2_11S ( US ) revise (latest)" xfId="600"/>
    <cellStyle name="アクセント 3" xfId="601"/>
    <cellStyle name="アクセント 3 2" xfId="602"/>
    <cellStyle name="アクセント 3 3" xfId="603"/>
    <cellStyle name="アクセント 3_11S ( US ) revise (latest)" xfId="604"/>
    <cellStyle name="アクセント 4" xfId="605"/>
    <cellStyle name="アクセント 4 2" xfId="606"/>
    <cellStyle name="アクセント 4 3" xfId="607"/>
    <cellStyle name="アクセント 4_11S ( US ) revise (latest)" xfId="608"/>
    <cellStyle name="アクセント 5" xfId="609"/>
    <cellStyle name="アクセント 5 2" xfId="610"/>
    <cellStyle name="アクセント 5 3" xfId="611"/>
    <cellStyle name="アクセント 5_11S ( US ) revise (latest)" xfId="612"/>
    <cellStyle name="アクセント 6" xfId="613"/>
    <cellStyle name="アクセント 6 2" xfId="614"/>
    <cellStyle name="アクセント 6 3" xfId="615"/>
    <cellStyle name="アクセント 6_11S ( US ) revise (latest)" xfId="616"/>
    <cellStyle name="スタイル 1" xfId="617"/>
    <cellStyle name="タイトル" xfId="618"/>
    <cellStyle name="チェック セル" xfId="619"/>
    <cellStyle name="チェック セル 2" xfId="620"/>
    <cellStyle name="チェック セル 3" xfId="621"/>
    <cellStyle name="チェック セル_10 Chandran Weekly Warehouse Project Improvement" xfId="622"/>
    <cellStyle name="どちらでもない" xfId="623"/>
    <cellStyle name="どちらでもない 2" xfId="624"/>
    <cellStyle name="どちらでもない 3" xfId="625"/>
    <cellStyle name="どちらでもない_10 Chandran Weekly Warehouse Project Improvement" xfId="626"/>
    <cellStyle name="パーセント 2" xfId="627"/>
    <cellStyle name="パーセント_Sheet" xfId="628"/>
    <cellStyle name="ハイパーリンク_~2942727" xfId="629"/>
    <cellStyle name="メモ" xfId="630"/>
    <cellStyle name="メモ 2" xfId="631"/>
    <cellStyle name="メモ 3" xfId="632"/>
    <cellStyle name="メモ_11S ( US ) revise (latest)" xfId="633"/>
    <cellStyle name="リンク セル" xfId="634"/>
    <cellStyle name="リンク セル 2" xfId="635"/>
    <cellStyle name="リンク セル 3" xfId="636"/>
    <cellStyle name="リンク セル_10 Chandran Weekly Warehouse Project Improvement" xfId="637"/>
    <cellStyle name="강조색1" xfId="638"/>
    <cellStyle name="강조색2" xfId="639"/>
    <cellStyle name="강조색3" xfId="640"/>
    <cellStyle name="강조색4" xfId="641"/>
    <cellStyle name="강조색5" xfId="642"/>
    <cellStyle name="강조색6" xfId="643"/>
    <cellStyle name="경고문" xfId="644"/>
    <cellStyle name="계산" xfId="645"/>
    <cellStyle name="나쁨" xfId="646"/>
    <cellStyle name="메모" xfId="647"/>
    <cellStyle name="보통" xfId="648"/>
    <cellStyle name="설명 텍스트" xfId="649"/>
    <cellStyle name="셀 확인" xfId="650"/>
    <cellStyle name="연결된 셀" xfId="651"/>
    <cellStyle name="요약" xfId="652"/>
    <cellStyle name="입력" xfId="653"/>
    <cellStyle name="제목" xfId="654"/>
    <cellStyle name="제목 1" xfId="655"/>
    <cellStyle name="제목 2" xfId="656"/>
    <cellStyle name="제목 3" xfId="657"/>
    <cellStyle name="제목 4" xfId="658"/>
    <cellStyle name="좋음" xfId="659"/>
    <cellStyle name="출력" xfId="660"/>
    <cellStyle name="入力" xfId="661"/>
    <cellStyle name="入力 2" xfId="662"/>
    <cellStyle name="入力 3" xfId="663"/>
    <cellStyle name="入力_10 Chandran Weekly Warehouse Project Improvement" xfId="664"/>
    <cellStyle name="出力" xfId="665"/>
    <cellStyle name="出力 2" xfId="666"/>
    <cellStyle name="出力 3" xfId="667"/>
    <cellStyle name="出力_10 Chandran Weekly Warehouse Project Improvement" xfId="668"/>
    <cellStyle name="報告書" xfId="669"/>
    <cellStyle name="好" xfId="670"/>
    <cellStyle name="好_0709  TARGET  RESULT" xfId="671"/>
    <cellStyle name="好_0709  TARGET  RESULT_Detail info and master schedule (3)" xfId="672"/>
    <cellStyle name="好_0709  TARGET  RESULT_Detail info and master schedule (3)_10S Overall Milestone Chart" xfId="673"/>
    <cellStyle name="好_0709  TARGET  RESULT_Detail info and master schedule (3)_FORECAST" xfId="674"/>
    <cellStyle name="好_0709  TARGET  RESULT_Detail info and master schedule (3)_MA_Qty_2HY10_Rev 01" xfId="675"/>
    <cellStyle name="好_0709  TARGET  RESULT_Detail info and master schedule (3)_Prod_Qty_2011 Rev01" xfId="676"/>
    <cellStyle name="好_0709  TARGET  RESULT_FORECAST" xfId="677"/>
    <cellStyle name="好_0709  TARGET  RESULT_MA_Qty_2HY10_Rev 01" xfId="678"/>
    <cellStyle name="好_0709  TARGET  RESULT_Prod_Qty_2011 Rev01" xfId="679"/>
    <cellStyle name="好_08海外G会社CSR活動計画表(9月記入用)-tkr" xfId="680"/>
    <cellStyle name="好_08海外G会社CSR活動計画表(9月記入用)-tkr_0709  TARGET  RESULT" xfId="681"/>
    <cellStyle name="好_08海外G会社CSR活動計画表(9月記入用)-tkr_0709  TARGET  RESULT_Detail info and master schedule (3)" xfId="682"/>
    <cellStyle name="好_08海外G会社CSR活動計画表(9月記入用)-tkr_0709  TARGET  RESULT_Detail info and master schedule (3)_10S Overall Milestone Chart" xfId="683"/>
    <cellStyle name="好_08海外G会社CSR活動計画表(9月記入用)-tkr_0709  TARGET  RESULT_Detail info and master schedule (3)_FORECAST" xfId="684"/>
    <cellStyle name="好_08海外G会社CSR活動計画表(9月記入用)-tkr_0709  TARGET  RESULT_Detail info and master schedule (3)_MA_Qty_2HY10_Rev 01" xfId="685"/>
    <cellStyle name="好_08海外G会社CSR活動計画表(9月記入用)-tkr_0709  TARGET  RESULT_Detail info and master schedule (3)_Prod_Qty_2011 Rev01" xfId="686"/>
    <cellStyle name="好_08海外G会社CSR活動計画表(9月記入用)-tkr_0709  TARGET  RESULT_FORECAST" xfId="687"/>
    <cellStyle name="好_08海外G会社CSR活動計画表(9月記入用)-tkr_0709  TARGET  RESULT_MA_Qty_2HY10_Rev 01" xfId="688"/>
    <cellStyle name="好_08海外G会社CSR活動計画表(9月記入用)-tkr_0709  TARGET  RESULT_Prod_Qty_2011 Rev01" xfId="689"/>
    <cellStyle name="好_08海外G会社CSR活動計画表(9月記入用)-tkr_08海外G会社CSR活動計画表(TGC再)" xfId="690"/>
    <cellStyle name="好_08海外G会社CSR活動計画表(9月記入用)-tkr_08海外G会社CSR活動計画表(TGC再)_0709  TARGET  RESULT" xfId="691"/>
    <cellStyle name="好_08海外G会社CSR活動計画表(9月記入用)-tkr_08海外G会社CSR活動計画表(TGC再)_0709  TARGET  RESULT_Detail info and master schedule (3)" xfId="692"/>
    <cellStyle name="好_08海外G会社CSR活動計画表(9月記入用)-tkr_08海外G会社CSR活動計画表(TGC再)_0709  TARGET  RESULT_Detail info and master schedule (3)_10S Overall Milestone Chart" xfId="693"/>
    <cellStyle name="好_08海外G会社CSR活動計画表(9月記入用)-tkr_08海外G会社CSR活動計画表(TGC再)_0709  TARGET  RESULT_Detail info and master schedule (3)_FORECAST" xfId="694"/>
    <cellStyle name="好_08海外G会社CSR活動計画表(9月記入用)-tkr_08海外G会社CSR活動計画表(TGC再)_0709  TARGET  RESULT_Detail info and master schedule (3)_MA_Qty_2HY10_Rev 01" xfId="695"/>
    <cellStyle name="好_08海外G会社CSR活動計画表(9月記入用)-tkr_08海外G会社CSR活動計画表(TGC再)_0709  TARGET  RESULT_Detail info and master schedule (3)_Prod_Qty_2011 Rev01" xfId="696"/>
    <cellStyle name="好_08海外G会社CSR活動計画表(9月記入用)-tkr_08海外G会社CSR活動計画表(TGC再)_0709  TARGET  RESULT_FORECAST" xfId="697"/>
    <cellStyle name="好_08海外G会社CSR活動計画表(9月記入用)-tkr_08海外G会社CSR活動計画表(TGC再)_0709  TARGET  RESULT_MA_Qty_2HY10_Rev 01" xfId="698"/>
    <cellStyle name="好_08海外G会社CSR活動計画表(9月記入用)-tkr_08海外G会社CSR活動計画表(TGC再)_0709  TARGET  RESULT_Prod_Qty_2011 Rev01" xfId="699"/>
    <cellStyle name="好_08海外G会社CSR活動計画表(9月記入用)-tkr_08海外G会社CSR活動計画表(TGC再)_Detail info and master schedule (3)" xfId="700"/>
    <cellStyle name="好_08海外G会社CSR活動計画表(9月記入用)-tkr_08海外G会社CSR活動計画表(TGC再)_Detail info and master schedule (3)_10S Overall Milestone Chart" xfId="701"/>
    <cellStyle name="好_08海外G会社CSR活動計画表(9月記入用)-tkr_08海外G会社CSR活動計画表(TGC再)_Detail info and master schedule (3)_FORECAST" xfId="702"/>
    <cellStyle name="好_08海外G会社CSR活動計画表(9月記入用)-tkr_08海外G会社CSR活動計画表(TGC再)_Detail info and master schedule (3)_MA_Qty_2HY10_Rev 01" xfId="703"/>
    <cellStyle name="好_08海外G会社CSR活動計画表(9月記入用)-tkr_08海外G会社CSR活動計画表(TGC再)_Detail info and master schedule (3)_Prod_Qty_2011 Rev01" xfId="704"/>
    <cellStyle name="好_08海外G会社CSR活動計画表(9月記入用)-tkr_08海外G会社CSR活動計画表(TGC再)_FORECAST" xfId="705"/>
    <cellStyle name="好_08海外G会社CSR活動計画表(9月記入用)-tkr_08海外G会社CSR活動計画表(TGC再)_MA_Qty_2HY10_Rev 01" xfId="706"/>
    <cellStyle name="好_08海外G会社CSR活動計画表(9月記入用)-tkr_08海外G会社CSR活動計画表(TGC再)_Prod_Qty_2011 Rev01" xfId="707"/>
    <cellStyle name="好_08海外G会社CSR活動計画表(9月記入用)-tkr_Detail info and master schedule (3)" xfId="708"/>
    <cellStyle name="好_08海外G会社CSR活動計画表(9月記入用)-tkr_Detail info and master schedule (3)_10S Overall Milestone Chart" xfId="709"/>
    <cellStyle name="好_08海外G会社CSR活動計画表(9月記入用)-tkr_Detail info and master schedule (3)_FORECAST" xfId="710"/>
    <cellStyle name="好_08海外G会社CSR活動計画表(9月記入用)-tkr_Detail info and master schedule (3)_MA_Qty_2HY10_Rev 01" xfId="711"/>
    <cellStyle name="好_08海外G会社CSR活動計画表(9月記入用)-tkr_Detail info and master schedule (3)_Prod_Qty_2011 Rev01" xfId="712"/>
    <cellStyle name="好_08海外G会社CSR活動計画表(9月記入用)-tkr_FORECAST" xfId="713"/>
    <cellStyle name="好_08海外G会社CSR活動計画表(9月記入用)-tkr_MA_Qty_2HY10_Rev 01" xfId="714"/>
    <cellStyle name="好_08海外G会社CSR活動計画表(9月記入用)-tkr_Prod_Qty_2011 Rev01" xfId="715"/>
    <cellStyle name="好_08海外G会社CSR活動計画表(TKR再)" xfId="716"/>
    <cellStyle name="好_08海外G会社CSR活動計画表(TKR再)_0709  TARGET  RESULT" xfId="717"/>
    <cellStyle name="好_08海外G会社CSR活動計画表(TKR再)_0709  TARGET  RESULT_Detail info and master schedule (3)" xfId="718"/>
    <cellStyle name="好_08海外G会社CSR活動計画表(TKR再)_0709  TARGET  RESULT_Detail info and master schedule (3)_10S Overall Milestone Chart" xfId="719"/>
    <cellStyle name="好_08海外G会社CSR活動計画表(TKR再)_0709  TARGET  RESULT_Detail info and master schedule (3)_FORECAST" xfId="720"/>
    <cellStyle name="好_08海外G会社CSR活動計画表(TKR再)_0709  TARGET  RESULT_Detail info and master schedule (3)_MA_Qty_2HY10_Rev 01" xfId="721"/>
    <cellStyle name="好_08海外G会社CSR活動計画表(TKR再)_0709  TARGET  RESULT_Detail info and master schedule (3)_Prod_Qty_2011 Rev01" xfId="722"/>
    <cellStyle name="好_08海外G会社CSR活動計画表(TKR再)_0709  TARGET  RESULT_FORECAST" xfId="723"/>
    <cellStyle name="好_08海外G会社CSR活動計画表(TKR再)_0709  TARGET  RESULT_MA_Qty_2HY10_Rev 01" xfId="724"/>
    <cellStyle name="好_08海外G会社CSR活動計画表(TKR再)_0709  TARGET  RESULT_Prod_Qty_2011 Rev01" xfId="725"/>
    <cellStyle name="好_08海外G会社CSR活動計画表(TKR再)_Detail info and master schedule (3)" xfId="726"/>
    <cellStyle name="好_08海外G会社CSR活動計画表(TKR再)_Detail info and master schedule (3)_10S Overall Milestone Chart" xfId="727"/>
    <cellStyle name="好_08海外G会社CSR活動計画表(TKR再)_Detail info and master schedule (3)_FORECAST" xfId="728"/>
    <cellStyle name="好_08海外G会社CSR活動計画表(TKR再)_Detail info and master schedule (3)_MA_Qty_2HY10_Rev 01" xfId="729"/>
    <cellStyle name="好_08海外G会社CSR活動計画表(TKR再)_Detail info and master schedule (3)_Prod_Qty_2011 Rev01" xfId="730"/>
    <cellStyle name="好_08海外G会社CSR活動計画表(TKR再)_FORECAST" xfId="731"/>
    <cellStyle name="好_08海外G会社CSR活動計画表(TKR再)_MA_Qty_2HY10_Rev 01" xfId="732"/>
    <cellStyle name="好_08海外G会社CSR活動計画表(TKR再)_Prod_Qty_2011 Rev01" xfId="733"/>
    <cellStyle name="好_08海外G会社CSR活動計画表(TSC再)" xfId="734"/>
    <cellStyle name="好_08海外G会社CSR活動計画表(TSC再)_0709  TARGET  RESULT" xfId="735"/>
    <cellStyle name="好_08海外G会社CSR活動計画表(TSC再)_0709  TARGET  RESULT_Detail info and master schedule (3)" xfId="736"/>
    <cellStyle name="好_08海外G会社CSR活動計画表(TSC再)_0709  TARGET  RESULT_Detail info and master schedule (3)_10S Overall Milestone Chart" xfId="737"/>
    <cellStyle name="好_08海外G会社CSR活動計画表(TSC再)_0709  TARGET  RESULT_Detail info and master schedule (3)_FORECAST" xfId="738"/>
    <cellStyle name="好_08海外G会社CSR活動計画表(TSC再)_0709  TARGET  RESULT_Detail info and master schedule (3)_MA_Qty_2HY10_Rev 01" xfId="739"/>
    <cellStyle name="好_08海外G会社CSR活動計画表(TSC再)_0709  TARGET  RESULT_Detail info and master schedule (3)_Prod_Qty_2011 Rev01" xfId="740"/>
    <cellStyle name="好_08海外G会社CSR活動計画表(TSC再)_0709  TARGET  RESULT_FORECAST" xfId="741"/>
    <cellStyle name="好_08海外G会社CSR活動計画表(TSC再)_0709  TARGET  RESULT_MA_Qty_2HY10_Rev 01" xfId="742"/>
    <cellStyle name="好_08海外G会社CSR活動計画表(TSC再)_0709  TARGET  RESULT_Prod_Qty_2011 Rev01" xfId="743"/>
    <cellStyle name="好_08海外G会社CSR活動計画表(TSC再)_Detail info and master schedule (3)" xfId="744"/>
    <cellStyle name="好_08海外G会社CSR活動計画表(TSC再)_Detail info and master schedule (3)_10S Overall Milestone Chart" xfId="745"/>
    <cellStyle name="好_08海外G会社CSR活動計画表(TSC再)_Detail info and master schedule (3)_FORECAST" xfId="746"/>
    <cellStyle name="好_08海外G会社CSR活動計画表(TSC再)_Detail info and master schedule (3)_MA_Qty_2HY10_Rev 01" xfId="747"/>
    <cellStyle name="好_08海外G会社CSR活動計画表(TSC再)_Detail info and master schedule (3)_Prod_Qty_2011 Rev01" xfId="748"/>
    <cellStyle name="好_08海外G会社CSR活動計画表(TSC再)_FORECAST" xfId="749"/>
    <cellStyle name="好_08海外G会社CSR活動計画表(TSC再)_MA_Qty_2HY10_Rev 01" xfId="750"/>
    <cellStyle name="好_08海外G会社CSR活動計画表(TSC再)_Prod_Qty_2011 Rev01" xfId="751"/>
    <cellStyle name="好_08海外G会社CSR活動計画表(TWC再)" xfId="752"/>
    <cellStyle name="好_08海外G会社CSR活動計画表(TWC再)_0709  TARGET  RESULT" xfId="753"/>
    <cellStyle name="好_08海外G会社CSR活動計画表(TWC再)_0709  TARGET  RESULT_Detail info and master schedule (3)" xfId="754"/>
    <cellStyle name="好_08海外G会社CSR活動計画表(TWC再)_0709  TARGET  RESULT_Detail info and master schedule (3)_10S Overall Milestone Chart" xfId="755"/>
    <cellStyle name="好_08海外G会社CSR活動計画表(TWC再)_0709  TARGET  RESULT_Detail info and master schedule (3)_FORECAST" xfId="756"/>
    <cellStyle name="好_08海外G会社CSR活動計画表(TWC再)_0709  TARGET  RESULT_Detail info and master schedule (3)_MA_Qty_2HY10_Rev 01" xfId="757"/>
    <cellStyle name="好_08海外G会社CSR活動計画表(TWC再)_0709  TARGET  RESULT_Detail info and master schedule (3)_Prod_Qty_2011 Rev01" xfId="758"/>
    <cellStyle name="好_08海外G会社CSR活動計画表(TWC再)_0709  TARGET  RESULT_FORECAST" xfId="759"/>
    <cellStyle name="好_08海外G会社CSR活動計画表(TWC再)_0709  TARGET  RESULT_MA_Qty_2HY10_Rev 01" xfId="760"/>
    <cellStyle name="好_08海外G会社CSR活動計画表(TWC再)_0709  TARGET  RESULT_Prod_Qty_2011 Rev01" xfId="761"/>
    <cellStyle name="好_08海外G会社CSR活動計画表(TWC再)_Detail info and master schedule (3)" xfId="762"/>
    <cellStyle name="好_08海外G会社CSR活動計画表(TWC再)_Detail info and master schedule (3)_10S Overall Milestone Chart" xfId="763"/>
    <cellStyle name="好_08海外G会社CSR活動計画表(TWC再)_Detail info and master schedule (3)_FORECAST" xfId="764"/>
    <cellStyle name="好_08海外G会社CSR活動計画表(TWC再)_Detail info and master schedule (3)_MA_Qty_2HY10_Rev 01" xfId="765"/>
    <cellStyle name="好_08海外G会社CSR活動計画表(TWC再)_Detail info and master schedule (3)_Prod_Qty_2011 Rev01" xfId="766"/>
    <cellStyle name="好_08海外G会社CSR活動計画表(TWC再)_FORECAST" xfId="767"/>
    <cellStyle name="好_08海外G会社CSR活動計画表(TWC再)_MA_Qty_2HY10_Rev 01" xfId="768"/>
    <cellStyle name="好_08海外G会社CSR活動計画表(TWC再)_Prod_Qty_2011 Rev01" xfId="769"/>
    <cellStyle name="好_08海外G会社CSR活動計画表TWC(9月記入用)" xfId="770"/>
    <cellStyle name="好_08海外G会社CSR活動計画表TWC(9月記入用)_0709  TARGET  RESULT" xfId="771"/>
    <cellStyle name="好_08海外G会社CSR活動計画表TWC(9月記入用)_0709  TARGET  RESULT_Detail info and master schedule (3)" xfId="772"/>
    <cellStyle name="好_08海外G会社CSR活動計画表TWC(9月記入用)_0709  TARGET  RESULT_Detail info and master schedule (3)_10S Overall Milestone Chart" xfId="773"/>
    <cellStyle name="好_08海外G会社CSR活動計画表TWC(9月記入用)_0709  TARGET  RESULT_Detail info and master schedule (3)_FORECAST" xfId="774"/>
    <cellStyle name="好_08海外G会社CSR活動計画表TWC(9月記入用)_0709  TARGET  RESULT_Detail info and master schedule (3)_MA_Qty_2HY10_Rev 01" xfId="775"/>
    <cellStyle name="好_08海外G会社CSR活動計画表TWC(9月記入用)_0709  TARGET  RESULT_Detail info and master schedule (3)_Prod_Qty_2011 Rev01" xfId="776"/>
    <cellStyle name="好_08海外G会社CSR活動計画表TWC(9月記入用)_0709  TARGET  RESULT_FORECAST" xfId="777"/>
    <cellStyle name="好_08海外G会社CSR活動計画表TWC(9月記入用)_0709  TARGET  RESULT_MA_Qty_2HY10_Rev 01" xfId="778"/>
    <cellStyle name="好_08海外G会社CSR活動計画表TWC(9月記入用)_0709  TARGET  RESULT_Prod_Qty_2011 Rev01" xfId="779"/>
    <cellStyle name="好_08海外G会社CSR活動計画表TWC(9月記入用)_08海外G会社CSR活動計画表(TGC再)" xfId="780"/>
    <cellStyle name="好_08海外G会社CSR活動計画表TWC(9月記入用)_08海外G会社CSR活動計画表(TGC再)_0709  TARGET  RESULT" xfId="781"/>
    <cellStyle name="好_08海外G会社CSR活動計画表TWC(9月記入用)_08海外G会社CSR活動計画表(TGC再)_0709  TARGET  RESULT_Detail info and master schedule (3)" xfId="782"/>
    <cellStyle name="好_08海外G会社CSR活動計画表TWC(9月記入用)_08海外G会社CSR活動計画表(TGC再)_0709  TARGET  RESULT_Detail info and master schedule (3)_10S Overall Milestone Chart" xfId="783"/>
    <cellStyle name="好_08海外G会社CSR活動計画表TWC(9月記入用)_08海外G会社CSR活動計画表(TGC再)_0709  TARGET  RESULT_Detail info and master schedule (3)_FORECAST" xfId="784"/>
    <cellStyle name="好_08海外G会社CSR活動計画表TWC(9月記入用)_08海外G会社CSR活動計画表(TGC再)_0709  TARGET  RESULT_Detail info and master schedule (3)_MA_Qty_2HY10_Rev 01" xfId="785"/>
    <cellStyle name="好_08海外G会社CSR活動計画表TWC(9月記入用)_08海外G会社CSR活動計画表(TGC再)_0709  TARGET  RESULT_Detail info and master schedule (3)_Prod_Qty_2011 Rev01" xfId="786"/>
    <cellStyle name="好_08海外G会社CSR活動計画表TWC(9月記入用)_08海外G会社CSR活動計画表(TGC再)_0709  TARGET  RESULT_FORECAST" xfId="787"/>
    <cellStyle name="好_08海外G会社CSR活動計画表TWC(9月記入用)_08海外G会社CSR活動計画表(TGC再)_0709  TARGET  RESULT_MA_Qty_2HY10_Rev 01" xfId="788"/>
    <cellStyle name="好_08海外G会社CSR活動計画表TWC(9月記入用)_08海外G会社CSR活動計画表(TGC再)_0709  TARGET  RESULT_Prod_Qty_2011 Rev01" xfId="789"/>
    <cellStyle name="好_08海外G会社CSR活動計画表TWC(9月記入用)_08海外G会社CSR活動計画表(TGC再)_Detail info and master schedule (3)" xfId="790"/>
    <cellStyle name="好_08海外G会社CSR活動計画表TWC(9月記入用)_08海外G会社CSR活動計画表(TGC再)_Detail info and master schedule (3)_10S Overall Milestone Chart" xfId="791"/>
    <cellStyle name="好_08海外G会社CSR活動計画表TWC(9月記入用)_08海外G会社CSR活動計画表(TGC再)_Detail info and master schedule (3)_FORECAST" xfId="792"/>
    <cellStyle name="好_08海外G会社CSR活動計画表TWC(9月記入用)_08海外G会社CSR活動計画表(TGC再)_Detail info and master schedule (3)_MA_Qty_2HY10_Rev 01" xfId="793"/>
    <cellStyle name="好_08海外G会社CSR活動計画表TWC(9月記入用)_08海外G会社CSR活動計画表(TGC再)_Detail info and master schedule (3)_Prod_Qty_2011 Rev01" xfId="794"/>
    <cellStyle name="好_08海外G会社CSR活動計画表TWC(9月記入用)_08海外G会社CSR活動計画表(TGC再)_FORECAST" xfId="795"/>
    <cellStyle name="好_08海外G会社CSR活動計画表TWC(9月記入用)_08海外G会社CSR活動計画表(TGC再)_MA_Qty_2HY10_Rev 01" xfId="796"/>
    <cellStyle name="好_08海外G会社CSR活動計画表TWC(9月記入用)_08海外G会社CSR活動計画表(TGC再)_Prod_Qty_2011 Rev01" xfId="797"/>
    <cellStyle name="好_08海外G会社CSR活動計画表TWC(9月記入用)_Detail info and master schedule (3)" xfId="798"/>
    <cellStyle name="好_08海外G会社CSR活動計画表TWC(9月記入用)_Detail info and master schedule (3)_10S Overall Milestone Chart" xfId="799"/>
    <cellStyle name="好_08海外G会社CSR活動計画表TWC(9月記入用)_Detail info and master schedule (3)_FORECAST" xfId="800"/>
    <cellStyle name="好_08海外G会社CSR活動計画表TWC(9月記入用)_Detail info and master schedule (3)_MA_Qty_2HY10_Rev 01" xfId="801"/>
    <cellStyle name="好_08海外G会社CSR活動計画表TWC(9月記入用)_Detail info and master schedule (3)_Prod_Qty_2011 Rev01" xfId="802"/>
    <cellStyle name="好_08海外G会社CSR活動計画表TWC(9月記入用)_FORECAST" xfId="803"/>
    <cellStyle name="好_08海外G会社CSR活動計画表TWC(9月記入用)_MA_Qty_2HY10_Rev 01" xfId="804"/>
    <cellStyle name="好_08海外G会社CSR活動計画表TWC(9月記入用)_Prod_Qty_2011 Rev01" xfId="805"/>
    <cellStyle name="好_Detail info and master schedule (3)" xfId="806"/>
    <cellStyle name="好_Detail info and master schedule (3)_10S Overall Milestone Chart" xfId="807"/>
    <cellStyle name="好_Detail info and master schedule (3)_FORECAST" xfId="808"/>
    <cellStyle name="好_Detail info and master schedule (3)_MA_Qty_2HY10_Rev 01" xfId="809"/>
    <cellStyle name="好_Detail info and master schedule (3)_Prod_Qty_2011 Rev01" xfId="810"/>
    <cellStyle name="好_FORECAST" xfId="811"/>
    <cellStyle name="好_MA_Qty_2HY10_Rev 01" xfId="812"/>
    <cellStyle name="好_Prod_Qty_2011 Rev01" xfId="813"/>
    <cellStyle name="差" xfId="814"/>
    <cellStyle name="差_0709  TARGET  RESULT" xfId="815"/>
    <cellStyle name="差_0709  TARGET  RESULT_Detail info and master schedule (3)" xfId="816"/>
    <cellStyle name="差_0709  TARGET  RESULT_Detail info and master schedule (3)_10S Overall Milestone Chart" xfId="817"/>
    <cellStyle name="差_0709  TARGET  RESULT_Detail info and master schedule (3)_FORECAST" xfId="818"/>
    <cellStyle name="差_0709  TARGET  RESULT_Detail info and master schedule (3)_MA_Qty_2HY10_Rev 01" xfId="819"/>
    <cellStyle name="差_0709  TARGET  RESULT_Detail info and master schedule (3)_Prod_Qty_2011 Rev01" xfId="820"/>
    <cellStyle name="差_0709  TARGET  RESULT_FORECAST" xfId="821"/>
    <cellStyle name="差_0709  TARGET  RESULT_MA_Qty_2HY10_Rev 01" xfId="822"/>
    <cellStyle name="差_0709  TARGET  RESULT_Prod_Qty_2011 Rev01" xfId="823"/>
    <cellStyle name="差_08海外G会社CSR活動計画表(9月記入用)-tkr" xfId="824"/>
    <cellStyle name="差_08海外G会社CSR活動計画表(9月記入用)-tkr_0709  TARGET  RESULT" xfId="825"/>
    <cellStyle name="差_08海外G会社CSR活動計画表(9月記入用)-tkr_0709  TARGET  RESULT_Detail info and master schedule (3)" xfId="826"/>
    <cellStyle name="差_08海外G会社CSR活動計画表(9月記入用)-tkr_0709  TARGET  RESULT_Detail info and master schedule (3)_10S Overall Milestone Chart" xfId="827"/>
    <cellStyle name="差_08海外G会社CSR活動計画表(9月記入用)-tkr_0709  TARGET  RESULT_Detail info and master schedule (3)_FORECAST" xfId="828"/>
    <cellStyle name="差_08海外G会社CSR活動計画表(9月記入用)-tkr_0709  TARGET  RESULT_Detail info and master schedule (3)_MA_Qty_2HY10_Rev 01" xfId="829"/>
    <cellStyle name="差_08海外G会社CSR活動計画表(9月記入用)-tkr_0709  TARGET  RESULT_Detail info and master schedule (3)_Prod_Qty_2011 Rev01" xfId="830"/>
    <cellStyle name="差_08海外G会社CSR活動計画表(9月記入用)-tkr_0709  TARGET  RESULT_FORECAST" xfId="831"/>
    <cellStyle name="差_08海外G会社CSR活動計画表(9月記入用)-tkr_0709  TARGET  RESULT_MA_Qty_2HY10_Rev 01" xfId="832"/>
    <cellStyle name="差_08海外G会社CSR活動計画表(9月記入用)-tkr_0709  TARGET  RESULT_Prod_Qty_2011 Rev01" xfId="833"/>
    <cellStyle name="差_08海外G会社CSR活動計画表(9月記入用)-tkr_08海外G会社CSR活動計画表(TGC再)" xfId="834"/>
    <cellStyle name="差_08海外G会社CSR活動計画表(9月記入用)-tkr_08海外G会社CSR活動計画表(TGC再)_0709  TARGET  RESULT" xfId="835"/>
    <cellStyle name="差_08海外G会社CSR活動計画表(9月記入用)-tkr_08海外G会社CSR活動計画表(TGC再)_0709  TARGET  RESULT_Detail info and master schedule (3)" xfId="836"/>
    <cellStyle name="差_08海外G会社CSR活動計画表(9月記入用)-tkr_08海外G会社CSR活動計画表(TGC再)_0709  TARGET  RESULT_Detail info and master schedule (3)_10S Overall Milestone Chart" xfId="837"/>
    <cellStyle name="差_08海外G会社CSR活動計画表(9月記入用)-tkr_08海外G会社CSR活動計画表(TGC再)_0709  TARGET  RESULT_Detail info and master schedule (3)_FORECAST" xfId="838"/>
    <cellStyle name="差_08海外G会社CSR活動計画表(9月記入用)-tkr_08海外G会社CSR活動計画表(TGC再)_0709  TARGET  RESULT_Detail info and master schedule (3)_MA_Qty_2HY10_Rev 01" xfId="839"/>
    <cellStyle name="差_08海外G会社CSR活動計画表(9月記入用)-tkr_08海外G会社CSR活動計画表(TGC再)_0709  TARGET  RESULT_Detail info and master schedule (3)_Prod_Qty_2011 Rev01" xfId="840"/>
    <cellStyle name="差_08海外G会社CSR活動計画表(9月記入用)-tkr_08海外G会社CSR活動計画表(TGC再)_0709  TARGET  RESULT_FORECAST" xfId="841"/>
    <cellStyle name="差_08海外G会社CSR活動計画表(9月記入用)-tkr_08海外G会社CSR活動計画表(TGC再)_0709  TARGET  RESULT_MA_Qty_2HY10_Rev 01" xfId="842"/>
    <cellStyle name="差_08海外G会社CSR活動計画表(9月記入用)-tkr_08海外G会社CSR活動計画表(TGC再)_0709  TARGET  RESULT_Prod_Qty_2011 Rev01" xfId="843"/>
    <cellStyle name="差_08海外G会社CSR活動計画表(9月記入用)-tkr_08海外G会社CSR活動計画表(TGC再)_Detail info and master schedule (3)" xfId="844"/>
    <cellStyle name="差_08海外G会社CSR活動計画表(9月記入用)-tkr_08海外G会社CSR活動計画表(TGC再)_Detail info and master schedule (3)_10S Overall Milestone Chart" xfId="845"/>
    <cellStyle name="差_08海外G会社CSR活動計画表(9月記入用)-tkr_08海外G会社CSR活動計画表(TGC再)_Detail info and master schedule (3)_FORECAST" xfId="846"/>
    <cellStyle name="差_08海外G会社CSR活動計画表(9月記入用)-tkr_08海外G会社CSR活動計画表(TGC再)_Detail info and master schedule (3)_MA_Qty_2HY10_Rev 01" xfId="847"/>
    <cellStyle name="差_08海外G会社CSR活動計画表(9月記入用)-tkr_08海外G会社CSR活動計画表(TGC再)_Detail info and master schedule (3)_Prod_Qty_2011 Rev01" xfId="848"/>
    <cellStyle name="差_08海外G会社CSR活動計画表(9月記入用)-tkr_08海外G会社CSR活動計画表(TGC再)_FORECAST" xfId="849"/>
    <cellStyle name="差_08海外G会社CSR活動計画表(9月記入用)-tkr_08海外G会社CSR活動計画表(TGC再)_MA_Qty_2HY10_Rev 01" xfId="850"/>
    <cellStyle name="差_08海外G会社CSR活動計画表(9月記入用)-tkr_08海外G会社CSR活動計画表(TGC再)_Prod_Qty_2011 Rev01" xfId="851"/>
    <cellStyle name="差_08海外G会社CSR活動計画表(9月記入用)-tkr_Detail info and master schedule (3)" xfId="852"/>
    <cellStyle name="差_08海外G会社CSR活動計画表(9月記入用)-tkr_Detail info and master schedule (3)_10S Overall Milestone Chart" xfId="853"/>
    <cellStyle name="差_08海外G会社CSR活動計画表(9月記入用)-tkr_Detail info and master schedule (3)_FORECAST" xfId="854"/>
    <cellStyle name="差_08海外G会社CSR活動計画表(9月記入用)-tkr_Detail info and master schedule (3)_MA_Qty_2HY10_Rev 01" xfId="855"/>
    <cellStyle name="差_08海外G会社CSR活動計画表(9月記入用)-tkr_Detail info and master schedule (3)_Prod_Qty_2011 Rev01" xfId="856"/>
    <cellStyle name="差_08海外G会社CSR活動計画表(9月記入用)-tkr_FORECAST" xfId="857"/>
    <cellStyle name="差_08海外G会社CSR活動計画表(9月記入用)-tkr_MA_Qty_2HY10_Rev 01" xfId="858"/>
    <cellStyle name="差_08海外G会社CSR活動計画表(9月記入用)-tkr_Prod_Qty_2011 Rev01" xfId="859"/>
    <cellStyle name="差_08海外G会社CSR活動計画表(TKR再)" xfId="860"/>
    <cellStyle name="差_08海外G会社CSR活動計画表(TKR再)_0709  TARGET  RESULT" xfId="861"/>
    <cellStyle name="差_08海外G会社CSR活動計画表(TKR再)_0709  TARGET  RESULT_Detail info and master schedule (3)" xfId="862"/>
    <cellStyle name="差_08海外G会社CSR活動計画表(TKR再)_0709  TARGET  RESULT_Detail info and master schedule (3)_10S Overall Milestone Chart" xfId="863"/>
    <cellStyle name="差_08海外G会社CSR活動計画表(TKR再)_0709  TARGET  RESULT_Detail info and master schedule (3)_FORECAST" xfId="864"/>
    <cellStyle name="差_08海外G会社CSR活動計画表(TKR再)_0709  TARGET  RESULT_Detail info and master schedule (3)_MA_Qty_2HY10_Rev 01" xfId="865"/>
    <cellStyle name="差_08海外G会社CSR活動計画表(TKR再)_0709  TARGET  RESULT_Detail info and master schedule (3)_Prod_Qty_2011 Rev01" xfId="866"/>
    <cellStyle name="差_08海外G会社CSR活動計画表(TKR再)_0709  TARGET  RESULT_FORECAST" xfId="867"/>
    <cellStyle name="差_08海外G会社CSR活動計画表(TKR再)_0709  TARGET  RESULT_MA_Qty_2HY10_Rev 01" xfId="868"/>
    <cellStyle name="差_08海外G会社CSR活動計画表(TKR再)_0709  TARGET  RESULT_Prod_Qty_2011 Rev01" xfId="869"/>
    <cellStyle name="差_08海外G会社CSR活動計画表(TKR再)_Detail info and master schedule (3)" xfId="870"/>
    <cellStyle name="差_08海外G会社CSR活動計画表(TKR再)_Detail info and master schedule (3)_10S Overall Milestone Chart" xfId="871"/>
    <cellStyle name="差_08海外G会社CSR活動計画表(TKR再)_Detail info and master schedule (3)_FORECAST" xfId="872"/>
    <cellStyle name="差_08海外G会社CSR活動計画表(TKR再)_Detail info and master schedule (3)_MA_Qty_2HY10_Rev 01" xfId="873"/>
    <cellStyle name="差_08海外G会社CSR活動計画表(TKR再)_Detail info and master schedule (3)_Prod_Qty_2011 Rev01" xfId="874"/>
    <cellStyle name="差_08海外G会社CSR活動計画表(TKR再)_FORECAST" xfId="875"/>
    <cellStyle name="差_08海外G会社CSR活動計画表(TKR再)_MA_Qty_2HY10_Rev 01" xfId="876"/>
    <cellStyle name="差_08海外G会社CSR活動計画表(TKR再)_Prod_Qty_2011 Rev01" xfId="877"/>
    <cellStyle name="差_08海外G会社CSR活動計画表(TSC再)" xfId="878"/>
    <cellStyle name="差_08海外G会社CSR活動計画表(TSC再)_0709  TARGET  RESULT" xfId="879"/>
    <cellStyle name="差_08海外G会社CSR活動計画表(TSC再)_0709  TARGET  RESULT_Detail info and master schedule (3)" xfId="880"/>
    <cellStyle name="差_08海外G会社CSR活動計画表(TSC再)_0709  TARGET  RESULT_Detail info and master schedule (3)_10S Overall Milestone Chart" xfId="881"/>
    <cellStyle name="差_08海外G会社CSR活動計画表(TSC再)_0709  TARGET  RESULT_Detail info and master schedule (3)_FORECAST" xfId="882"/>
    <cellStyle name="差_08海外G会社CSR活動計画表(TSC再)_0709  TARGET  RESULT_Detail info and master schedule (3)_MA_Qty_2HY10_Rev 01" xfId="883"/>
    <cellStyle name="差_08海外G会社CSR活動計画表(TSC再)_0709  TARGET  RESULT_Detail info and master schedule (3)_Prod_Qty_2011 Rev01" xfId="884"/>
    <cellStyle name="差_08海外G会社CSR活動計画表(TSC再)_0709  TARGET  RESULT_FORECAST" xfId="885"/>
    <cellStyle name="差_08海外G会社CSR活動計画表(TSC再)_0709  TARGET  RESULT_MA_Qty_2HY10_Rev 01" xfId="886"/>
    <cellStyle name="差_08海外G会社CSR活動計画表(TSC再)_0709  TARGET  RESULT_Prod_Qty_2011 Rev01" xfId="887"/>
    <cellStyle name="差_08海外G会社CSR活動計画表(TSC再)_Detail info and master schedule (3)" xfId="888"/>
    <cellStyle name="差_08海外G会社CSR活動計画表(TSC再)_Detail info and master schedule (3)_10S Overall Milestone Chart" xfId="889"/>
    <cellStyle name="差_08海外G会社CSR活動計画表(TSC再)_Detail info and master schedule (3)_FORECAST" xfId="890"/>
    <cellStyle name="差_08海外G会社CSR活動計画表(TSC再)_Detail info and master schedule (3)_MA_Qty_2HY10_Rev 01" xfId="891"/>
    <cellStyle name="差_08海外G会社CSR活動計画表(TSC再)_Detail info and master schedule (3)_Prod_Qty_2011 Rev01" xfId="892"/>
    <cellStyle name="差_08海外G会社CSR活動計画表(TSC再)_FORECAST" xfId="893"/>
    <cellStyle name="差_08海外G会社CSR活動計画表(TSC再)_MA_Qty_2HY10_Rev 01" xfId="894"/>
    <cellStyle name="差_08海外G会社CSR活動計画表(TSC再)_Prod_Qty_2011 Rev01" xfId="895"/>
    <cellStyle name="差_08海外G会社CSR活動計画表(TWC再)" xfId="896"/>
    <cellStyle name="差_08海外G会社CSR活動計画表(TWC再)_0709  TARGET  RESULT" xfId="897"/>
    <cellStyle name="差_08海外G会社CSR活動計画表(TWC再)_0709  TARGET  RESULT_Detail info and master schedule (3)" xfId="898"/>
    <cellStyle name="差_08海外G会社CSR活動計画表(TWC再)_0709  TARGET  RESULT_Detail info and master schedule (3)_10S Overall Milestone Chart" xfId="899"/>
    <cellStyle name="差_08海外G会社CSR活動計画表(TWC再)_0709  TARGET  RESULT_Detail info and master schedule (3)_FORECAST" xfId="900"/>
    <cellStyle name="差_08海外G会社CSR活動計画表(TWC再)_0709  TARGET  RESULT_Detail info and master schedule (3)_MA_Qty_2HY10_Rev 01" xfId="901"/>
    <cellStyle name="差_08海外G会社CSR活動計画表(TWC再)_0709  TARGET  RESULT_Detail info and master schedule (3)_Prod_Qty_2011 Rev01" xfId="902"/>
    <cellStyle name="差_08海外G会社CSR活動計画表(TWC再)_0709  TARGET  RESULT_FORECAST" xfId="903"/>
    <cellStyle name="差_08海外G会社CSR活動計画表(TWC再)_0709  TARGET  RESULT_MA_Qty_2HY10_Rev 01" xfId="904"/>
    <cellStyle name="差_08海外G会社CSR活動計画表(TWC再)_0709  TARGET  RESULT_Prod_Qty_2011 Rev01" xfId="905"/>
    <cellStyle name="差_08海外G会社CSR活動計画表(TWC再)_Detail info and master schedule (3)" xfId="906"/>
    <cellStyle name="差_08海外G会社CSR活動計画表(TWC再)_Detail info and master schedule (3)_10S Overall Milestone Chart" xfId="907"/>
    <cellStyle name="差_08海外G会社CSR活動計画表(TWC再)_Detail info and master schedule (3)_FORECAST" xfId="908"/>
    <cellStyle name="差_08海外G会社CSR活動計画表(TWC再)_Detail info and master schedule (3)_MA_Qty_2HY10_Rev 01" xfId="909"/>
    <cellStyle name="差_08海外G会社CSR活動計画表(TWC再)_Detail info and master schedule (3)_Prod_Qty_2011 Rev01" xfId="910"/>
    <cellStyle name="差_08海外G会社CSR活動計画表(TWC再)_FORECAST" xfId="911"/>
    <cellStyle name="差_08海外G会社CSR活動計画表(TWC再)_MA_Qty_2HY10_Rev 01" xfId="912"/>
    <cellStyle name="差_08海外G会社CSR活動計画表(TWC再)_Prod_Qty_2011 Rev01" xfId="913"/>
    <cellStyle name="差_08海外G会社CSR活動計画表TWC(9月記入用)" xfId="914"/>
    <cellStyle name="差_08海外G会社CSR活動計画表TWC(9月記入用)_0709  TARGET  RESULT" xfId="915"/>
    <cellStyle name="差_08海外G会社CSR活動計画表TWC(9月記入用)_0709  TARGET  RESULT_Detail info and master schedule (3)" xfId="916"/>
    <cellStyle name="差_08海外G会社CSR活動計画表TWC(9月記入用)_0709  TARGET  RESULT_Detail info and master schedule (3)_10S Overall Milestone Chart" xfId="917"/>
    <cellStyle name="差_08海外G会社CSR活動計画表TWC(9月記入用)_0709  TARGET  RESULT_Detail info and master schedule (3)_FORECAST" xfId="918"/>
    <cellStyle name="差_08海外G会社CSR活動計画表TWC(9月記入用)_0709  TARGET  RESULT_Detail info and master schedule (3)_MA_Qty_2HY10_Rev 01" xfId="919"/>
    <cellStyle name="差_08海外G会社CSR活動計画表TWC(9月記入用)_0709  TARGET  RESULT_Detail info and master schedule (3)_Prod_Qty_2011 Rev01" xfId="920"/>
    <cellStyle name="差_08海外G会社CSR活動計画表TWC(9月記入用)_0709  TARGET  RESULT_FORECAST" xfId="921"/>
    <cellStyle name="差_08海外G会社CSR活動計画表TWC(9月記入用)_0709  TARGET  RESULT_MA_Qty_2HY10_Rev 01" xfId="922"/>
    <cellStyle name="差_08海外G会社CSR活動計画表TWC(9月記入用)_0709  TARGET  RESULT_Prod_Qty_2011 Rev01" xfId="923"/>
    <cellStyle name="差_08海外G会社CSR活動計画表TWC(9月記入用)_08海外G会社CSR活動計画表(TGC再)" xfId="924"/>
    <cellStyle name="差_08海外G会社CSR活動計画表TWC(9月記入用)_08海外G会社CSR活動計画表(TGC再)_0709  TARGET  RESULT" xfId="925"/>
    <cellStyle name="差_08海外G会社CSR活動計画表TWC(9月記入用)_08海外G会社CSR活動計画表(TGC再)_0709  TARGET  RESULT_Detail info and master schedule (3)" xfId="926"/>
    <cellStyle name="差_08海外G会社CSR活動計画表TWC(9月記入用)_08海外G会社CSR活動計画表(TGC再)_0709  TARGET  RESULT_Detail info and master schedule (3)_10S Overall Milestone Chart" xfId="927"/>
    <cellStyle name="差_08海外G会社CSR活動計画表TWC(9月記入用)_08海外G会社CSR活動計画表(TGC再)_0709  TARGET  RESULT_Detail info and master schedule (3)_FORECAST" xfId="928"/>
    <cellStyle name="差_08海外G会社CSR活動計画表TWC(9月記入用)_08海外G会社CSR活動計画表(TGC再)_0709  TARGET  RESULT_Detail info and master schedule (3)_MA_Qty_2HY10_Rev 01" xfId="929"/>
    <cellStyle name="差_08海外G会社CSR活動計画表TWC(9月記入用)_08海外G会社CSR活動計画表(TGC再)_0709  TARGET  RESULT_Detail info and master schedule (3)_Prod_Qty_2011 Rev01" xfId="930"/>
    <cellStyle name="差_08海外G会社CSR活動計画表TWC(9月記入用)_08海外G会社CSR活動計画表(TGC再)_0709  TARGET  RESULT_FORECAST" xfId="931"/>
    <cellStyle name="差_08海外G会社CSR活動計画表TWC(9月記入用)_08海外G会社CSR活動計画表(TGC再)_0709  TARGET  RESULT_MA_Qty_2HY10_Rev 01" xfId="932"/>
    <cellStyle name="差_08海外G会社CSR活動計画表TWC(9月記入用)_08海外G会社CSR活動計画表(TGC再)_0709  TARGET  RESULT_Prod_Qty_2011 Rev01" xfId="933"/>
    <cellStyle name="差_08海外G会社CSR活動計画表TWC(9月記入用)_08海外G会社CSR活動計画表(TGC再)_Detail info and master schedule (3)" xfId="934"/>
    <cellStyle name="差_08海外G会社CSR活動計画表TWC(9月記入用)_08海外G会社CSR活動計画表(TGC再)_Detail info and master schedule (3)_10S Overall Milestone Chart" xfId="935"/>
    <cellStyle name="差_08海外G会社CSR活動計画表TWC(9月記入用)_08海外G会社CSR活動計画表(TGC再)_Detail info and master schedule (3)_FORECAST" xfId="936"/>
    <cellStyle name="差_08海外G会社CSR活動計画表TWC(9月記入用)_08海外G会社CSR活動計画表(TGC再)_Detail info and master schedule (3)_MA_Qty_2HY10_Rev 01" xfId="937"/>
    <cellStyle name="差_08海外G会社CSR活動計画表TWC(9月記入用)_08海外G会社CSR活動計画表(TGC再)_Detail info and master schedule (3)_Prod_Qty_2011 Rev01" xfId="938"/>
    <cellStyle name="差_08海外G会社CSR活動計画表TWC(9月記入用)_08海外G会社CSR活動計画表(TGC再)_FORECAST" xfId="939"/>
    <cellStyle name="差_08海外G会社CSR活動計画表TWC(9月記入用)_08海外G会社CSR活動計画表(TGC再)_MA_Qty_2HY10_Rev 01" xfId="940"/>
    <cellStyle name="差_08海外G会社CSR活動計画表TWC(9月記入用)_08海外G会社CSR活動計画表(TGC再)_Prod_Qty_2011 Rev01" xfId="941"/>
    <cellStyle name="差_08海外G会社CSR活動計画表TWC(9月記入用)_Detail info and master schedule (3)" xfId="942"/>
    <cellStyle name="差_08海外G会社CSR活動計画表TWC(9月記入用)_Detail info and master schedule (3)_10S Overall Milestone Chart" xfId="943"/>
    <cellStyle name="差_08海外G会社CSR活動計画表TWC(9月記入用)_Detail info and master schedule (3)_FORECAST" xfId="944"/>
    <cellStyle name="差_08海外G会社CSR活動計画表TWC(9月記入用)_Detail info and master schedule (3)_MA_Qty_2HY10_Rev 01" xfId="945"/>
    <cellStyle name="差_08海外G会社CSR活動計画表TWC(9月記入用)_Detail info and master schedule (3)_Prod_Qty_2011 Rev01" xfId="946"/>
    <cellStyle name="差_08海外G会社CSR活動計画表TWC(9月記入用)_FORECAST" xfId="947"/>
    <cellStyle name="差_08海外G会社CSR活動計画表TWC(9月記入用)_MA_Qty_2HY10_Rev 01" xfId="948"/>
    <cellStyle name="差_08海外G会社CSR活動計画表TWC(9月記入用)_Prod_Qty_2011 Rev01" xfId="949"/>
    <cellStyle name="差_Detail info and master schedule (3)" xfId="950"/>
    <cellStyle name="差_Detail info and master schedule (3)_10S Overall Milestone Chart" xfId="951"/>
    <cellStyle name="差_Detail info and master schedule (3)_FORECAST" xfId="952"/>
    <cellStyle name="差_Detail info and master schedule (3)_MA_Qty_2HY10_Rev 01" xfId="953"/>
    <cellStyle name="差_Detail info and master schedule (3)_Prod_Qty_2011 Rev01" xfId="954"/>
    <cellStyle name="差_FORECAST" xfId="955"/>
    <cellStyle name="差_MA_Qty_2HY10_Rev 01" xfId="956"/>
    <cellStyle name="差_Prod_Qty_2011 Rev01" xfId="957"/>
    <cellStyle name="帳票" xfId="958"/>
    <cellStyle name="帳票 2" xfId="959"/>
    <cellStyle name="帳票 3" xfId="960"/>
    <cellStyle name="帳票_10 Chandran Weekly Warehouse Project Improvement" xfId="961"/>
    <cellStyle name="常规_04予算(下期見直し）07_13" xfId="962"/>
    <cellStyle name="强调文字颜色 1" xfId="963"/>
    <cellStyle name="强调文字颜色 2" xfId="964"/>
    <cellStyle name="强调文字颜色 3" xfId="965"/>
    <cellStyle name="强调文字颜色 4" xfId="966"/>
    <cellStyle name="强调文字颜色 5" xfId="967"/>
    <cellStyle name="强调文字颜色 6" xfId="968"/>
    <cellStyle name="悪い" xfId="969"/>
    <cellStyle name="悪い 2" xfId="970"/>
    <cellStyle name="悪い 3" xfId="971"/>
    <cellStyle name="悪い_10 Chandran Weekly Warehouse Project Improvement" xfId="972"/>
    <cellStyle name="文字入力" xfId="973"/>
    <cellStyle name="文字入力 2" xfId="974"/>
    <cellStyle name="文字入力 3" xfId="975"/>
    <cellStyle name="标题" xfId="976"/>
    <cellStyle name="标题 1" xfId="977"/>
    <cellStyle name="标题 2" xfId="978"/>
    <cellStyle name="标题 3" xfId="979"/>
    <cellStyle name="标题 4" xfId="980"/>
    <cellStyle name="标题_0709  TARGET  RESULT" xfId="981"/>
    <cellStyle name="桁区切り [0.00]_【070622経営会議資料】ＴＷＭ、ＴＳＣ仕切改正" xfId="982"/>
    <cellStyle name="桁区切り 2" xfId="983"/>
    <cellStyle name="桁区切り 3" xfId="1054"/>
    <cellStyle name="桁区切り_【070622経営会議資料】ＴＷＭ、ＴＳＣ仕切改正" xfId="984"/>
    <cellStyle name="检查单元格" xfId="985"/>
    <cellStyle name="標準 2" xfId="986"/>
    <cellStyle name="標準 2 2" xfId="987"/>
    <cellStyle name="標準 2 2 2" xfId="988"/>
    <cellStyle name="標準 2_【工数】K770(AH)部品管理リスト" xfId="989"/>
    <cellStyle name="標準 3" xfId="990"/>
    <cellStyle name="標準 4" xfId="1055"/>
    <cellStyle name="標準 5" xfId="991"/>
    <cellStyle name="標準_(仮）部品管理リスト" xfId="992"/>
    <cellStyle name="汇总" xfId="993"/>
    <cellStyle name="注释" xfId="994"/>
    <cellStyle name="縮小" xfId="995"/>
    <cellStyle name="良い" xfId="996"/>
    <cellStyle name="良い 2" xfId="997"/>
    <cellStyle name="良い 3" xfId="998"/>
    <cellStyle name="良い_10 Chandran Weekly Warehouse Project Improvement" xfId="999"/>
    <cellStyle name="表示済みのハイパーリンク_~2942727" xfId="1000"/>
    <cellStyle name="見出し 1" xfId="1001"/>
    <cellStyle name="見出し 1 2" xfId="1002"/>
    <cellStyle name="見出し 1 3" xfId="1003"/>
    <cellStyle name="見出し 1_10 Chandran Weekly Warehouse Project Improvement" xfId="1004"/>
    <cellStyle name="見出し 2" xfId="1005"/>
    <cellStyle name="見出し 2 2" xfId="1006"/>
    <cellStyle name="見出し 2 3" xfId="1007"/>
    <cellStyle name="見出し 2_10 Chandran Weekly Warehouse Project Improvement" xfId="1008"/>
    <cellStyle name="見出し 3" xfId="1009"/>
    <cellStyle name="見出し 3 2" xfId="1010"/>
    <cellStyle name="見出し 3 3" xfId="1011"/>
    <cellStyle name="見出し 3_10 Chandran Weekly Warehouse Project Improvement" xfId="1012"/>
    <cellStyle name="見出し 4" xfId="1013"/>
    <cellStyle name="見出し 4 2" xfId="1014"/>
    <cellStyle name="見出し 4 3" xfId="1015"/>
    <cellStyle name="見出し 4_10 Chandran Weekly Warehouse Project Improvement" xfId="1016"/>
    <cellStyle name="解释性文本" xfId="1017"/>
    <cellStyle name="計算" xfId="1018"/>
    <cellStyle name="計算 2" xfId="1019"/>
    <cellStyle name="計算 3" xfId="1020"/>
    <cellStyle name="計算_10 Chandran Weekly Warehouse Project Improvement" xfId="1021"/>
    <cellStyle name="説明文" xfId="1022"/>
    <cellStyle name="説明文 2" xfId="1023"/>
    <cellStyle name="説明文 3" xfId="1024"/>
    <cellStyle name="説明文_10 Chandran Weekly Warehouse Project Improvement" xfId="1025"/>
    <cellStyle name="警告文" xfId="1026"/>
    <cellStyle name="警告文 2" xfId="1027"/>
    <cellStyle name="警告文 3" xfId="1028"/>
    <cellStyle name="警告文_10 Chandran Weekly Warehouse Project Improvement" xfId="1029"/>
    <cellStyle name="警告文本" xfId="1030"/>
    <cellStyle name="计算" xfId="1031"/>
    <cellStyle name="输入" xfId="1032"/>
    <cellStyle name="输出" xfId="1033"/>
    <cellStyle name="适中" xfId="1034"/>
    <cellStyle name="通貨 [0.00]_【070622経営会議資料】ＴＷＭ、ＴＳＣ仕切改正" xfId="1035"/>
    <cellStyle name="通貨 2" xfId="1036"/>
    <cellStyle name="通貨_【070622経営会議資料】ＴＷＭ、ＴＳＣ仕切改正" xfId="1037"/>
    <cellStyle name="链接单元格" xfId="1038"/>
    <cellStyle name="集計" xfId="1039"/>
    <cellStyle name="集計 2" xfId="1040"/>
    <cellStyle name="集計 3" xfId="1041"/>
    <cellStyle name="集計_10 Chandran Weekly Warehouse Project Improvement" xfId="1042"/>
  </cellStyles>
  <dxfs count="0"/>
  <tableStyles count="0" defaultTableStyle="TableStyleMedium9" defaultPivotStyle="PivotStyleLight16"/>
  <colors>
    <mruColors>
      <color rgb="FFFF6699"/>
      <color rgb="FFE4AEC9"/>
      <color rgb="FFFF7C80"/>
      <color rgb="FFFFFF66"/>
      <color rgb="FFCCFFCC"/>
      <color rgb="FFFFFF99"/>
      <color rgb="FF66FFCC"/>
      <color rgb="FFFFFFCC"/>
      <color rgb="FF00FF0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26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1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9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28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Desktop%20Folder\97&#20104;&#31639;&amp;&#20013;&#26399;&#35336;&#30011;\Desktop%20Folder\97&#20104;&#31639;\&#20107;&#26989;&#35336;&#30011;96\9\&#20107;&#26989;&#35336;&#30011;96\9\98&#35336;&#30011;NO6(&#23556;&#20986;MM&#30465;&#20154;&#21270;&#24460;)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duction\Sub%20Assy\2Q%20MEETING\REMOT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4_Group\Production\Sub%20Assy\BUDGET\Budget%202010\BUDGET%20CALCULATION%202010\JUN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mchin\AppData\Local\Microsoft\Windows\Temporary%20Internet%20Files\Content.IE5\EYRHGF4B\&#23665;&#21475;&#38596;&#20063;\Local%20Settings\Temporary%20Internet%20Files\Content.IE5\KPA3O12Z\NEWAPR&#25505;&#31639;&#12471;&#12511;&#12517;&#12524;&#12540;&#12471;&#12519;&#12531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mchin\AppData\Local\Microsoft\Windows\Temporary%20Internet%20Files\Content.IE5\EYRHGF4B\Documents%20and%20Settings\nizam.DM_TOTOVDM\My%20Documents\Copy%20of%20Personal_Budget_Planne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mchin\AppData\Local\Microsoft\Windows\Temporary%20Internet%20Files\Content.IE5\EYRHGF4B\Production\1.%20PROD%201%20Group%20Target%20Report\00%20PROD%20OFFICER\SECTION%20TARGET\Documents%20and%20Settings\suhaimi\Desktop\NAMA%20STAFF%20SUB%20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mchin\AppData\Local\Microsoft\Windows\Temporary%20Internet%20Files\Content.IE5\EYRHGF4B\suhaimi\Desktop\NAMA%20STAFF%20SUB%20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mchin\AppData\Local\Microsoft\Windows\Temporary%20Internet%20Files\Content.IE5\EYRHGF4B\Share\Documents%20and%20Settings\nizam.DM_TOTOVDM\My%20Documents\Copy%20of%20Personal_Budget_Planne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duction\Whs%20Prep\MONTHLY%20REPORT\REPORT\PROJECT\2010\totovdm_1\Share\Documents%20and%20Settings\nizam.DM_TOTOVDM\My%20Documents\Copy%20of%20Personal_Budget_Planne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&#20809;&#40658;&#23383;&#21270;&#25171;&#21512;&#12379;&#65306;1&#12539;2&#22238;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mchin\AppData\Local\Microsoft\Windows\Temporary%20Internet%20Files\Content.IE5\EYRHGF4B\Production\1.%20PROD%201%20Group%20Target%20Report\00%20PROD%20OFFICER\SECTION%20TARGET\3_Section\Production\Management%20Target\2007\Target\Mar%20Downtime%20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duction\Management%20Target\2007\Target\Mar%20Downtime%2020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mchin\AppData\Local\Microsoft\Windows\Temporary%20Internet%20Files\Content.IE5\EYRHGF4B\1_TWM\Kaizen_Convention\PROD\Monthly%20Report\P_0008_CALENDAR%20KAIZEN%20PROD%2020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duction\Whs%20Prep\MONTHLY%20REPORT\REPORT\PROJECT\2010\4_Group\Production\1.%20PROD%201%20Group%20Target%20Report\03%20WHS%20PREP\WHS%20PREP%202009%20TARGE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duction\1.%20PROD%201%20Group%20Target%20Report\00%20PROD%20OFFICER\SECTION%20TARGET\4_Group\Production\1.%20PROD%201%20Group%20Target%20Report\03%20WHS%20PREP\Local%20Settings\Temp\WHS%20PREP%202009%20TARGET%2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duction\1.%20PROD%201%20Group%20Target%20Report\00%20PROD%20OFFICER\SECTION%20TARGET\4_Group\Production\1.%20PROD%201%20Group%20Target%20Report\03%20WHS%20PREP\Local%20Settings\Temp\WHS%20PREP%202009%20TARGE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_TWM\Project\Downtime%20Project\Downtime%20Project\Others\Minute%20meeting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&#20013;&#26399;&#35336;&#30011;(&#26368;&#32066;)&#65307;97&#65374;99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665;&#21475;&#38596;&#20063;\Local%20Settings\Temporary%20Internet%20Files\Content.IE5\KPA3O12Z\NEWAPR&#25505;&#31639;&#12471;&#12511;&#12517;&#12524;&#12540;&#12471;&#12519;&#12531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haimi\Desktop\Local%20Settings\Temp\WHS%20PREP%202009%20TARGE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fety_and_Environmental\Others\Aishah\4_Summary%20form%20OSH\2011\Summary%20form%20OSH%202011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GIC21_A\WLKikaku\&#26625;&#24029;\&#65332;&#65331;&#65330;\&#21697;&#30058;&#21066;&#28187;\020529\&#21697;&#30058;&#21066;&#28187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cal%20Settings\Temp\Misc\Documents%20and%20Settings\suhaimi\Local%20Settings\Temporary%20Internet%20Files\OLK5\Documents%20and%20Settings\nizam.DM_TOTOVDM\My%20Documents\Cop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cal%20Settings\Temp\Documents%20and%20Settings\suhaimi\Local%20Settings\Temporary%20Internet%20Files\OLK5\Documents%20and%20Settings\nizam.DM_TOTOVDM\My%20Documents\Copy%20of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cal%20Settings\Temp\GROUP%20KPI\Documents%20and%20Settings\suhaimi\Local%20Settings\Temporary%20Internet%20Files\OLK5\Documents%20and%20Settings\nizam.DM_TOTOVDM\My%20Document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mchin\AppData\Local\Microsoft\Windows\Temporary%20Internet%20Files\Content.IE5\EYRHGF4B\Production\Prod%20Office\01%20MONTHLY%20REPORT\YEAR%202008\P_0108_DMC%20REPORT\P_0108_DMC%20AUDIT%20REPOR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zman\Local%20Settings\Temporary%20Internet%20Files\OLK1\GROUP%20KPI\Documents%20and%20Settings\suhaimi\Local%20Settings\Temporary%20Internet%20Files\OL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97\&#19979;&#26399;&#40658;&#23383;&#21270;&#25512;&#36914;\&#65397;&#65420;&#65439;&#65412;&#40658;&#23383;&#21270;\&#20013;&#26399;&#35336;&#30011;(&#26368;&#32066;)&#65307;97&#65374;99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BN&#12539;&#20107;&#21209;&#12469;&#12540;&#12499;&#12473;&#65319;\!&#32102;&#19982;&#31532;&#20108;&#65332;\&#28145;&#30000;&#65306;&#26119;&#32102;\2012&#26119;&#32102;\&#26619;&#23450;&#26360;\&#26619;&#23450;&#26360;&#20316;&#25104;&#12501;&#12449;&#12452;&#12523;&#12484;&#12540;&#12523;\&#12304;&#37096;&#35506;&#38263;&#12305;&#26619;&#23450;&#38917;&#3044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対予算比較(使用不可)"/>
      <sheetName val="損益"/>
      <sheetName val="1売上高"/>
      <sheetName val="2人員稼働体制"/>
      <sheetName val="3直接諸経費"/>
      <sheetName val="4労務費"/>
      <sheetName val="5減価償却費"/>
      <sheetName val="6間接&amp;販管諸経費"/>
      <sheetName val="賃金ﾃﾞｰﾀﾍﾞｰｽ"/>
      <sheetName val="Process and Tech improvemen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NG 27hb SUB B"/>
      <sheetName val="27 MORNING"/>
      <sheetName val="27 EVENING"/>
      <sheetName val="PROD ODER"/>
      <sheetName val="JUL"/>
      <sheetName val="CHECKER CHECKLIST"/>
      <sheetName val="CARRAYING SHEE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power std"/>
      <sheetName val="JUNE2"/>
      <sheetName val="Data"/>
      <sheetName val="PLANING SUB"/>
      <sheetName val="UPPER CASE"/>
      <sheetName val="LID"/>
      <sheetName val="REFER"/>
      <sheetName val="PPC"/>
    </sheetNames>
    <sheetDataSet>
      <sheetData sheetId="0"/>
      <sheetData sheetId="1"/>
      <sheetData sheetId="2"/>
      <sheetData sheetId="3">
        <row r="14">
          <cell r="AN14">
            <v>114</v>
          </cell>
        </row>
        <row r="24">
          <cell r="AN24">
            <v>956</v>
          </cell>
        </row>
        <row r="29">
          <cell r="AN29">
            <v>149</v>
          </cell>
        </row>
        <row r="34">
          <cell r="AN34">
            <v>197</v>
          </cell>
        </row>
        <row r="39">
          <cell r="AN39">
            <v>312</v>
          </cell>
        </row>
        <row r="44">
          <cell r="AN44">
            <v>185</v>
          </cell>
        </row>
        <row r="119">
          <cell r="AN119">
            <v>0</v>
          </cell>
        </row>
        <row r="184">
          <cell r="AN184">
            <v>1068</v>
          </cell>
        </row>
        <row r="189">
          <cell r="AN189">
            <v>129</v>
          </cell>
        </row>
        <row r="204">
          <cell r="AN204">
            <v>2</v>
          </cell>
        </row>
        <row r="209">
          <cell r="AN209">
            <v>708</v>
          </cell>
        </row>
        <row r="214">
          <cell r="AN214">
            <v>0</v>
          </cell>
        </row>
        <row r="259">
          <cell r="AN259">
            <v>0</v>
          </cell>
        </row>
        <row r="264">
          <cell r="AN264">
            <v>0</v>
          </cell>
        </row>
        <row r="269">
          <cell r="AN269">
            <v>0</v>
          </cell>
        </row>
        <row r="274">
          <cell r="AN274">
            <v>0</v>
          </cell>
        </row>
        <row r="279">
          <cell r="AN279">
            <v>0</v>
          </cell>
        </row>
        <row r="294">
          <cell r="AN294">
            <v>0</v>
          </cell>
        </row>
        <row r="299">
          <cell r="AN299">
            <v>105</v>
          </cell>
        </row>
        <row r="304">
          <cell r="AN304">
            <v>60</v>
          </cell>
        </row>
        <row r="309">
          <cell r="AN309">
            <v>20</v>
          </cell>
        </row>
        <row r="314">
          <cell r="AN314">
            <v>100</v>
          </cell>
        </row>
        <row r="319">
          <cell r="AN319">
            <v>80</v>
          </cell>
        </row>
        <row r="324">
          <cell r="AN324">
            <v>140</v>
          </cell>
        </row>
        <row r="329">
          <cell r="AN329">
            <v>180</v>
          </cell>
        </row>
        <row r="334">
          <cell r="AN334">
            <v>320</v>
          </cell>
        </row>
        <row r="364">
          <cell r="AN364">
            <v>0</v>
          </cell>
        </row>
        <row r="369">
          <cell r="AN369">
            <v>0</v>
          </cell>
        </row>
        <row r="374">
          <cell r="AN374">
            <v>0</v>
          </cell>
        </row>
        <row r="379">
          <cell r="AN379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Quick Budget"/>
      <sheetName val="Budget By Month"/>
      <sheetName val="Tracking"/>
      <sheetName val="Comparison"/>
      <sheetName val="Daily Spending"/>
      <sheetName val="労務費ﾃｰﾌﾞﾙ"/>
    </sheetNames>
    <sheetDataSet>
      <sheetData sheetId="0"/>
      <sheetData sheetId="1"/>
      <sheetData sheetId="2" refreshError="1"/>
      <sheetData sheetId="3" refreshError="1">
        <row r="1">
          <cell r="I1" t="str">
            <v>Hide months after January:</v>
          </cell>
        </row>
        <row r="26">
          <cell r="AB26">
            <v>1</v>
          </cell>
          <cell r="AC26" t="str">
            <v>Current Month</v>
          </cell>
          <cell r="AD26" t="str">
            <v>Dec</v>
          </cell>
          <cell r="AF26" t="str">
            <v>Jan</v>
          </cell>
          <cell r="AG26" t="str">
            <v>Feb</v>
          </cell>
          <cell r="AH26" t="str">
            <v>January</v>
          </cell>
        </row>
        <row r="27">
          <cell r="AB27">
            <v>2</v>
          </cell>
          <cell r="AC27" t="str">
            <v>Prior Month</v>
          </cell>
          <cell r="AD27" t="str">
            <v>Nov</v>
          </cell>
          <cell r="AF27" t="str">
            <v>Feb</v>
          </cell>
          <cell r="AG27" t="str">
            <v>Mar</v>
          </cell>
          <cell r="AH27" t="str">
            <v>February</v>
          </cell>
        </row>
        <row r="28">
          <cell r="AB28">
            <v>3</v>
          </cell>
          <cell r="AC28" t="str">
            <v>Oct to Date</v>
          </cell>
          <cell r="AD28" t="str">
            <v>Oct to Date</v>
          </cell>
          <cell r="AF28" t="str">
            <v>Mar</v>
          </cell>
          <cell r="AG28" t="str">
            <v>Apr</v>
          </cell>
          <cell r="AH28" t="str">
            <v>March</v>
          </cell>
        </row>
        <row r="29">
          <cell r="AB29">
            <v>4</v>
          </cell>
          <cell r="AC29" t="str">
            <v>January</v>
          </cell>
          <cell r="AD29" t="str">
            <v>Jan</v>
          </cell>
          <cell r="AF29" t="str">
            <v>Apr</v>
          </cell>
          <cell r="AG29" t="str">
            <v>May</v>
          </cell>
          <cell r="AH29" t="str">
            <v>April</v>
          </cell>
        </row>
        <row r="30">
          <cell r="AB30">
            <v>5</v>
          </cell>
          <cell r="AC30" t="str">
            <v>February</v>
          </cell>
          <cell r="AD30" t="str">
            <v>Feb</v>
          </cell>
          <cell r="AF30" t="str">
            <v>May</v>
          </cell>
          <cell r="AG30" t="str">
            <v>Jun</v>
          </cell>
          <cell r="AH30" t="str">
            <v>May</v>
          </cell>
        </row>
        <row r="31">
          <cell r="AB31">
            <v>6</v>
          </cell>
          <cell r="AC31" t="str">
            <v>March</v>
          </cell>
          <cell r="AD31" t="str">
            <v>Mar</v>
          </cell>
          <cell r="AF31" t="str">
            <v>Jun</v>
          </cell>
          <cell r="AG31" t="str">
            <v>Jul</v>
          </cell>
          <cell r="AH31" t="str">
            <v>June</v>
          </cell>
        </row>
        <row r="32">
          <cell r="AB32">
            <v>7</v>
          </cell>
          <cell r="AC32" t="str">
            <v>April</v>
          </cell>
          <cell r="AD32" t="str">
            <v>Apr</v>
          </cell>
          <cell r="AF32" t="str">
            <v>Jul</v>
          </cell>
          <cell r="AG32" t="str">
            <v>Aug</v>
          </cell>
          <cell r="AH32" t="str">
            <v>July</v>
          </cell>
        </row>
        <row r="33">
          <cell r="AB33">
            <v>8</v>
          </cell>
          <cell r="AC33" t="str">
            <v>May</v>
          </cell>
          <cell r="AD33" t="str">
            <v>May</v>
          </cell>
          <cell r="AF33" t="str">
            <v>Aug</v>
          </cell>
          <cell r="AG33" t="str">
            <v>Sep</v>
          </cell>
          <cell r="AH33" t="str">
            <v>August</v>
          </cell>
        </row>
        <row r="34">
          <cell r="AB34">
            <v>9</v>
          </cell>
          <cell r="AC34" t="str">
            <v>June</v>
          </cell>
          <cell r="AD34" t="str">
            <v>Jun</v>
          </cell>
          <cell r="AF34" t="str">
            <v>Sep</v>
          </cell>
          <cell r="AG34" t="str">
            <v>Oct</v>
          </cell>
          <cell r="AH34" t="str">
            <v>September</v>
          </cell>
        </row>
        <row r="35">
          <cell r="AB35">
            <v>10</v>
          </cell>
          <cell r="AC35" t="str">
            <v>July</v>
          </cell>
          <cell r="AD35" t="str">
            <v>Jul</v>
          </cell>
          <cell r="AF35" t="str">
            <v>Oct</v>
          </cell>
          <cell r="AG35" t="str">
            <v>Nov</v>
          </cell>
          <cell r="AH35" t="str">
            <v>October</v>
          </cell>
        </row>
        <row r="36">
          <cell r="AB36">
            <v>11</v>
          </cell>
          <cell r="AC36" t="str">
            <v>August</v>
          </cell>
          <cell r="AD36" t="str">
            <v>Aug</v>
          </cell>
          <cell r="AF36" t="str">
            <v>Nov</v>
          </cell>
          <cell r="AG36" t="str">
            <v>Dec</v>
          </cell>
          <cell r="AH36" t="str">
            <v>November</v>
          </cell>
        </row>
        <row r="37">
          <cell r="AB37">
            <v>12</v>
          </cell>
          <cell r="AC37" t="str">
            <v>September</v>
          </cell>
          <cell r="AD37" t="str">
            <v>Sep</v>
          </cell>
          <cell r="AF37" t="str">
            <v>Dec</v>
          </cell>
          <cell r="AG37" t="str">
            <v>Jan</v>
          </cell>
          <cell r="AH37" t="str">
            <v>December</v>
          </cell>
        </row>
        <row r="38">
          <cell r="AB38">
            <v>13</v>
          </cell>
          <cell r="AC38" t="str">
            <v>October</v>
          </cell>
          <cell r="AD38" t="str">
            <v>Oct</v>
          </cell>
          <cell r="AF38" t="str">
            <v>Oct to Date</v>
          </cell>
          <cell r="AH38" t="str">
            <v>October to Date</v>
          </cell>
        </row>
        <row r="39">
          <cell r="AB39">
            <v>14</v>
          </cell>
          <cell r="AC39" t="str">
            <v>November</v>
          </cell>
          <cell r="AD39" t="str">
            <v>Nov</v>
          </cell>
        </row>
        <row r="40">
          <cell r="AB40">
            <v>15</v>
          </cell>
          <cell r="AC40" t="str">
            <v>December</v>
          </cell>
          <cell r="AD40" t="str">
            <v>Dec</v>
          </cell>
        </row>
      </sheetData>
      <sheetData sheetId="4" refreshError="1">
        <row r="26">
          <cell r="R26">
            <v>1</v>
          </cell>
          <cell r="S26" t="str">
            <v>Current Month</v>
          </cell>
          <cell r="T26" t="str">
            <v>Dec</v>
          </cell>
        </row>
        <row r="27">
          <cell r="R27">
            <v>2</v>
          </cell>
          <cell r="S27" t="str">
            <v>Prior Month</v>
          </cell>
          <cell r="T27" t="str">
            <v>Nov</v>
          </cell>
        </row>
        <row r="28">
          <cell r="R28">
            <v>3</v>
          </cell>
          <cell r="S28" t="str">
            <v>Oct to Date</v>
          </cell>
          <cell r="T28" t="str">
            <v>Oct to Date</v>
          </cell>
        </row>
        <row r="29">
          <cell r="R29">
            <v>4</v>
          </cell>
          <cell r="S29" t="str">
            <v>January</v>
          </cell>
          <cell r="T29" t="str">
            <v>Jan</v>
          </cell>
        </row>
        <row r="30">
          <cell r="R30">
            <v>5</v>
          </cell>
          <cell r="S30" t="str">
            <v>February</v>
          </cell>
          <cell r="T30" t="str">
            <v>Feb</v>
          </cell>
        </row>
        <row r="31">
          <cell r="R31">
            <v>6</v>
          </cell>
          <cell r="S31" t="str">
            <v>March</v>
          </cell>
          <cell r="T31" t="str">
            <v>Mar</v>
          </cell>
        </row>
        <row r="32">
          <cell r="R32">
            <v>7</v>
          </cell>
          <cell r="S32" t="str">
            <v>April</v>
          </cell>
          <cell r="T32" t="str">
            <v>Apr</v>
          </cell>
        </row>
        <row r="33">
          <cell r="R33">
            <v>8</v>
          </cell>
          <cell r="S33" t="str">
            <v>May</v>
          </cell>
          <cell r="T33" t="str">
            <v>May</v>
          </cell>
        </row>
        <row r="34">
          <cell r="R34">
            <v>9</v>
          </cell>
          <cell r="S34" t="str">
            <v>June</v>
          </cell>
          <cell r="T34" t="str">
            <v>Jun</v>
          </cell>
        </row>
        <row r="35">
          <cell r="R35">
            <v>10</v>
          </cell>
          <cell r="S35" t="str">
            <v>July</v>
          </cell>
          <cell r="T35" t="str">
            <v>Jul</v>
          </cell>
        </row>
        <row r="36">
          <cell r="R36">
            <v>11</v>
          </cell>
          <cell r="S36" t="str">
            <v>August</v>
          </cell>
          <cell r="T36" t="str">
            <v>Aug</v>
          </cell>
        </row>
        <row r="37">
          <cell r="R37">
            <v>12</v>
          </cell>
          <cell r="S37" t="str">
            <v>September</v>
          </cell>
          <cell r="T37" t="str">
            <v>Sep</v>
          </cell>
        </row>
        <row r="38">
          <cell r="R38">
            <v>13</v>
          </cell>
          <cell r="S38" t="str">
            <v>October</v>
          </cell>
          <cell r="T38" t="str">
            <v>Oct</v>
          </cell>
        </row>
        <row r="39">
          <cell r="R39">
            <v>14</v>
          </cell>
          <cell r="S39" t="str">
            <v>November</v>
          </cell>
          <cell r="T39" t="str">
            <v>Nov</v>
          </cell>
        </row>
        <row r="40">
          <cell r="R40">
            <v>15</v>
          </cell>
          <cell r="S40" t="str">
            <v>December</v>
          </cell>
          <cell r="T40" t="str">
            <v>Dec</v>
          </cell>
        </row>
      </sheetData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  <sheetName val="1-1-1 "/>
      <sheetName val=" 1-2-1 "/>
      <sheetName val="4-1-1C"/>
      <sheetName val="説明"/>
      <sheetName val="TO07555"/>
      <sheetName val="テーブル"/>
      <sheetName val="対予算比較(使用不可)"/>
      <sheetName val="損益"/>
      <sheetName val="1売上高"/>
      <sheetName val="2人員稼働体制"/>
      <sheetName val="3直接諸経費"/>
      <sheetName val="4労務費"/>
      <sheetName val="5減価償却費"/>
      <sheetName val="6間接&amp;販管諸経費"/>
      <sheetName val="賃金ﾃﾞｰﾀﾍﾞｰｽ"/>
      <sheetName val="Process and Tech improvement"/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PLANING 27hb SUB B"/>
      <sheetName val="27 MORNING"/>
      <sheetName val="27 EVENING"/>
      <sheetName val="PROD ODER"/>
      <sheetName val="JUL"/>
      <sheetName val="CHECKER CHECKLIST"/>
      <sheetName val="CARRAYING SHEET"/>
      <sheetName val="Sheet3"/>
      <sheetName val="Overview"/>
      <sheetName val="Quick Budget"/>
      <sheetName val="Daily Spending"/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 1"/>
      <sheetName val=" 2"/>
      <sheetName val=" 3"/>
      <sheetName val=" 4"/>
      <sheetName val="5"/>
      <sheetName val="FORMAT"/>
      <sheetName val="Milestone "/>
      <sheetName val="Sheet2"/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OBJECTIVE"/>
      <sheetName val="Milestone Chart"/>
      <sheetName val="Job list"/>
      <sheetName val="syllabus M1"/>
      <sheetName val="syllabus M 2"/>
      <sheetName val="syllabus M3"/>
      <sheetName val="Syllabus M4"/>
      <sheetName val="syllabus M5"/>
      <sheetName val="SCEDULE"/>
      <sheetName val="LEVEL"/>
      <sheetName val="Evaluation"/>
      <sheetName val="skill map evaluation"/>
      <sheetName val="SCHEDULE"/>
      <sheetName val="TABLE"/>
      <sheetName val="Doc"/>
      <sheetName val="OHP"/>
      <sheetName val="DETAIL"/>
      <sheetName val="record"/>
      <sheetName val="DMC STATUS"/>
      <sheetName val="1st half 2008"/>
      <sheetName val="2nd half 2008 "/>
      <sheetName val="REPORT"/>
      <sheetName val="Sample"/>
      <sheetName val="2009 TARGET"/>
      <sheetName val="4-1-1"/>
      <sheetName val="4-1-1A"/>
      <sheetName val="4-1-1B"/>
      <sheetName val="4-1-1D"/>
      <sheetName val="4-1-3"/>
      <sheetName val="4-1-3A"/>
      <sheetName val="4-1-4"/>
      <sheetName val="4-2-1"/>
      <sheetName val="4-2-1A"/>
      <sheetName val="4-2-3"/>
      <sheetName val="4-3-1"/>
      <sheetName val="4-3-1A"/>
      <sheetName val="4-3-1C (N) "/>
      <sheetName val="4-3-1C ( O )"/>
      <sheetName val="6-1-1"/>
      <sheetName val="6-3-1"/>
      <sheetName val="6-3-1A"/>
      <sheetName val="6-3-2A"/>
      <sheetName val="REPORT "/>
      <sheetName val="4-1-4A"/>
      <sheetName val="1-1-1"/>
      <sheetName val="Agenda"/>
      <sheetName val="24 Apr"/>
      <sheetName val="16 Apr "/>
      <sheetName val="10 Apr"/>
      <sheetName val="27 Mar"/>
      <sheetName val="data"/>
      <sheetName val="LEGEND"/>
      <sheetName val="2nd half 2008"/>
      <sheetName val="DMC"/>
      <sheetName val="MONTLY REPORT"/>
      <sheetName val="MILESTONE"/>
      <sheetName val="FLOW"/>
      <sheetName val="GUIDELINE"/>
      <sheetName val="form kosong"/>
      <sheetName val="N Muhaiyah"/>
      <sheetName val="Rozila R"/>
      <sheetName val="S Haslinda"/>
      <sheetName val="N Suhaidda"/>
      <sheetName val="Fatimah"/>
      <sheetName val="M fadhli"/>
      <sheetName val="Thurka"/>
      <sheetName val="Haliza"/>
      <sheetName val="AZLEENA"/>
      <sheetName val="overtime"/>
      <sheetName val="FORM"/>
      <sheetName val="Noraslita"/>
      <sheetName val="M Bosli"/>
      <sheetName val="Cara Guna"/>
      <sheetName val="ST APR"/>
      <sheetName val="SUMMARY RESULT"/>
      <sheetName val="ST01 ~ ST12"/>
      <sheetName val="ST13 ~ ST24 "/>
      <sheetName val="ST25 ~ ST36  "/>
      <sheetName val="ST37 ~ ST48   "/>
      <sheetName val="ST49 ~ ST60    "/>
      <sheetName val="ST 61 ~ ST 72"/>
      <sheetName val="Scrap-milestone (2)"/>
      <sheetName val="scrap ratio 2008"/>
      <sheetName val="Scrap-Category (2)"/>
      <sheetName val="Molding Defect % "/>
      <sheetName val="H-S defect %"/>
      <sheetName val="dispose material 2007 (2)"/>
      <sheetName val="action plan for scrap reduc"/>
      <sheetName val="purging s-down"/>
      <sheetName val="action plan for D-T reduction"/>
      <sheetName val="scrap ratio 1 "/>
      <sheetName val="scrap ratio"/>
      <sheetName val="Scrap-milestone"/>
      <sheetName val="scrap ratio (2)"/>
      <sheetName val="Scrap-Category"/>
      <sheetName val="Molding Defect %"/>
      <sheetName val="HS defect%"/>
      <sheetName val="Early shot by month (master)"/>
      <sheetName val="dispose material 2007"/>
      <sheetName val="H-Seat defect %(2)"/>
      <sheetName val="000000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SUM 01"/>
      <sheetName val="Downtime shift A"/>
      <sheetName val="Downtime shift B"/>
      <sheetName val="Downtime shift C"/>
      <sheetName val="Skill Map - Y2012"/>
      <sheetName val="Score Sheet - Y2012"/>
      <sheetName val="Skill Map - Y2013"/>
      <sheetName val="Personal Achievement"/>
      <sheetName val="Score sheet-Y2014"/>
      <sheetName val="Personal Achievement 2014"/>
    </sheetNames>
    <sheetDataSet>
      <sheetData sheetId="0">
        <row r="1">
          <cell r="I1" t="str">
            <v>Hide months after January:</v>
          </cell>
          <cell r="J1" t="str">
            <v>Hide months after December:</v>
          </cell>
        </row>
        <row r="26">
          <cell r="R26">
            <v>1</v>
          </cell>
        </row>
      </sheetData>
      <sheetData sheetId="1">
        <row r="1">
          <cell r="I1" t="str">
            <v>Hide months after January:</v>
          </cell>
        </row>
        <row r="26">
          <cell r="AF26" t="str">
            <v>Jan</v>
          </cell>
          <cell r="AG26" t="str">
            <v>Feb</v>
          </cell>
        </row>
        <row r="27">
          <cell r="AF27" t="str">
            <v>Feb</v>
          </cell>
          <cell r="AG27" t="str">
            <v>Mar</v>
          </cell>
        </row>
        <row r="28">
          <cell r="AF28" t="str">
            <v>Mar</v>
          </cell>
          <cell r="AG28" t="str">
            <v>Apr</v>
          </cell>
        </row>
        <row r="29">
          <cell r="AF29" t="str">
            <v>Apr</v>
          </cell>
          <cell r="AG29" t="str">
            <v>May</v>
          </cell>
        </row>
        <row r="30">
          <cell r="AF30" t="str">
            <v>May</v>
          </cell>
          <cell r="AG30" t="str">
            <v>Jun</v>
          </cell>
        </row>
        <row r="31">
          <cell r="AF31" t="str">
            <v>Jun</v>
          </cell>
          <cell r="AG31" t="str">
            <v>Jul</v>
          </cell>
        </row>
        <row r="32">
          <cell r="AF32" t="str">
            <v>Jul</v>
          </cell>
          <cell r="AG32" t="str">
            <v>Aug</v>
          </cell>
        </row>
        <row r="33">
          <cell r="AF33" t="str">
            <v>Aug</v>
          </cell>
          <cell r="AG33" t="str">
            <v>Sep</v>
          </cell>
        </row>
        <row r="34">
          <cell r="AF34" t="str">
            <v>Sep</v>
          </cell>
          <cell r="AG34" t="str">
            <v>Oct</v>
          </cell>
        </row>
        <row r="35">
          <cell r="AF35" t="str">
            <v>Oct</v>
          </cell>
          <cell r="AG35" t="str">
            <v>Nov</v>
          </cell>
        </row>
        <row r="36">
          <cell r="AF36" t="str">
            <v>Nov</v>
          </cell>
          <cell r="AG36" t="str">
            <v>Dec</v>
          </cell>
        </row>
        <row r="37">
          <cell r="AF37" t="str">
            <v>Dec</v>
          </cell>
          <cell r="AG37" t="str">
            <v>Jan</v>
          </cell>
        </row>
      </sheetData>
      <sheetData sheetId="2">
        <row r="1">
          <cell r="I1" t="str">
            <v>Hide months after January:</v>
          </cell>
        </row>
      </sheetData>
      <sheetData sheetId="3">
        <row r="1">
          <cell r="I1" t="str">
            <v>Hide months after January:</v>
          </cell>
        </row>
      </sheetData>
      <sheetData sheetId="4">
        <row r="1">
          <cell r="I1" t="str">
            <v>Hide months after January:</v>
          </cell>
        </row>
      </sheetData>
      <sheetData sheetId="5">
        <row r="1">
          <cell r="J1" t="str">
            <v>Hide months after December:</v>
          </cell>
        </row>
      </sheetData>
      <sheetData sheetId="6"/>
      <sheetData sheetId="7">
        <row r="26">
          <cell r="AF26" t="str">
            <v>Jan</v>
          </cell>
        </row>
      </sheetData>
      <sheetData sheetId="8" refreshError="1"/>
      <sheetData sheetId="9">
        <row r="1">
          <cell r="J1" t="str">
            <v>Hide months after December:</v>
          </cell>
        </row>
      </sheetData>
      <sheetData sheetId="10">
        <row r="1">
          <cell r="I1" t="str">
            <v>Hide months after January:</v>
          </cell>
        </row>
      </sheetData>
      <sheetData sheetId="11">
        <row r="1">
          <cell r="J1" t="str">
            <v>Hide months after December:</v>
          </cell>
        </row>
      </sheetData>
      <sheetData sheetId="12">
        <row r="1">
          <cell r="I1" t="str">
            <v>Hide months after January:</v>
          </cell>
        </row>
      </sheetData>
      <sheetData sheetId="13">
        <row r="26">
          <cell r="R26">
            <v>1</v>
          </cell>
        </row>
      </sheetData>
      <sheetData sheetId="14"/>
      <sheetData sheetId="15"/>
      <sheetData sheetId="16"/>
      <sheetData sheetId="17">
        <row r="8">
          <cell r="C8" t="str">
            <v>評価</v>
          </cell>
        </row>
      </sheetData>
      <sheetData sheetId="18"/>
      <sheetData sheetId="19"/>
      <sheetData sheetId="20"/>
      <sheetData sheetId="21"/>
      <sheetData sheetId="22"/>
      <sheetData sheetId="23">
        <row r="8">
          <cell r="C8" t="str">
            <v>評価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>
        <row r="26">
          <cell r="AF26" t="str">
            <v>Jan</v>
          </cell>
        </row>
      </sheetData>
      <sheetData sheetId="32">
        <row r="1">
          <cell r="I1" t="str">
            <v>Hide months after January:</v>
          </cell>
        </row>
      </sheetData>
      <sheetData sheetId="33"/>
      <sheetData sheetId="34" refreshError="1"/>
      <sheetData sheetId="35" refreshError="1"/>
      <sheetData sheetId="36" refreshError="1"/>
      <sheetData sheetId="37" refreshError="1"/>
      <sheetData sheetId="38">
        <row r="1">
          <cell r="I1" t="str">
            <v>Hide months after January:</v>
          </cell>
        </row>
      </sheetData>
      <sheetData sheetId="39">
        <row r="1">
          <cell r="I1" t="str">
            <v>Hide months after January:</v>
          </cell>
        </row>
      </sheetData>
      <sheetData sheetId="40">
        <row r="1">
          <cell r="I1" t="str">
            <v>Hide months after January:</v>
          </cell>
        </row>
      </sheetData>
      <sheetData sheetId="41">
        <row r="1">
          <cell r="I1" t="str">
            <v>Hide months after January:</v>
          </cell>
        </row>
      </sheetData>
      <sheetData sheetId="42">
        <row r="1">
          <cell r="J1" t="str">
            <v>Hide months after December:</v>
          </cell>
        </row>
      </sheetData>
      <sheetData sheetId="43"/>
      <sheetData sheetId="44">
        <row r="8">
          <cell r="C8" t="str">
            <v>評価</v>
          </cell>
        </row>
      </sheetData>
      <sheetData sheetId="45">
        <row r="8">
          <cell r="C8" t="str">
            <v>評価</v>
          </cell>
        </row>
      </sheetData>
      <sheetData sheetId="46">
        <row r="8">
          <cell r="C8" t="str">
            <v>評価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8">
          <cell r="C8" t="str">
            <v>評価</v>
          </cell>
        </row>
      </sheetData>
      <sheetData sheetId="59">
        <row r="8">
          <cell r="C8" t="str">
            <v>評価</v>
          </cell>
        </row>
      </sheetData>
      <sheetData sheetId="60">
        <row r="1">
          <cell r="I1" t="str">
            <v>Hide months after January:</v>
          </cell>
        </row>
      </sheetData>
      <sheetData sheetId="61"/>
      <sheetData sheetId="62"/>
      <sheetData sheetId="63"/>
      <sheetData sheetId="64"/>
      <sheetData sheetId="65"/>
      <sheetData sheetId="66">
        <row r="1">
          <cell r="I1" t="str">
            <v>Hide months after January:</v>
          </cell>
        </row>
      </sheetData>
      <sheetData sheetId="67"/>
      <sheetData sheetId="68">
        <row r="26">
          <cell r="AF26" t="str">
            <v>Jan</v>
          </cell>
        </row>
      </sheetData>
      <sheetData sheetId="69"/>
      <sheetData sheetId="70">
        <row r="1">
          <cell r="J1" t="str">
            <v>Hide months after December:</v>
          </cell>
        </row>
      </sheetData>
      <sheetData sheetId="71">
        <row r="1">
          <cell r="I1" t="str">
            <v>Hide months after January:</v>
          </cell>
        </row>
      </sheetData>
      <sheetData sheetId="72"/>
      <sheetData sheetId="73">
        <row r="1">
          <cell r="I1" t="str">
            <v>Hide months after January:</v>
          </cell>
        </row>
      </sheetData>
      <sheetData sheetId="74">
        <row r="1">
          <cell r="I1" t="str">
            <v>Hide months after January: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>
        <row r="1">
          <cell r="J1" t="str">
            <v>Hide months after December: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Tracking"/>
      <sheetName val="Budget By Month"/>
      <sheetName val="Comparis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Tracking"/>
      <sheetName val="Budget By Month"/>
      <sheetName val="Comparis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</sheetNames>
    <sheetDataSet>
      <sheetData sheetId="0"/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</sheetNames>
    <sheetDataSet>
      <sheetData sheetId="0"/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ｯｾｰｼﾞ"/>
      <sheetName val="1.2回目生の声"/>
      <sheetName val="ﾌﾟﾗｲｽ・ｼﾐｭ"/>
      <sheetName val="中期原価&amp;改善内訳"/>
      <sheetName val="Tracking"/>
      <sheetName val="Budget By Month"/>
      <sheetName val="リスト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中期原価&amp;改善内訳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YEAR 2008"/>
      <sheetName val="PIC meeting "/>
      <sheetName val="Budget By Month"/>
      <sheetName val="Tracking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"/>
      <sheetName val="2009 TARGET"/>
      <sheetName val="1-1-1 "/>
      <sheetName val=" 1-2-1 "/>
      <sheetName val="4-1-1"/>
      <sheetName val="4-1-1A"/>
      <sheetName val="4-1-1B"/>
      <sheetName val="4-1-1C"/>
      <sheetName val="4-1-1D"/>
      <sheetName val="4-1-3"/>
      <sheetName val="4-1-3A"/>
      <sheetName val="4-1-4"/>
      <sheetName val="4-2-1"/>
      <sheetName val="4-2-1A"/>
      <sheetName val="4-2-3"/>
      <sheetName val="4-3-1"/>
      <sheetName val="4-3-1A"/>
      <sheetName val="4-3-1C (N) "/>
      <sheetName val="4-3-1C ( O )"/>
      <sheetName val="6-1-1"/>
      <sheetName val="6-3-1"/>
      <sheetName val="6-3-1A"/>
      <sheetName val="6-3-2A"/>
      <sheetName val="REPORT "/>
      <sheetName val="4-1-4A"/>
      <sheetName val="1-1-1"/>
      <sheetName val="中期原価&amp;改善内訳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</sheetNames>
    <sheetDataSet>
      <sheetData sheetId="0"/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da"/>
      <sheetName val="24 Apr"/>
      <sheetName val="16 Apr "/>
      <sheetName val="10 Apr"/>
      <sheetName val="27 Mar"/>
      <sheetName val="1-1-1 "/>
      <sheetName val=" 1-2-1 "/>
      <sheetName val="4-1-1C"/>
      <sheetName val="Track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説明"/>
      <sheetName val="目次"/>
      <sheetName val="前提見直し"/>
      <sheetName val="97-99採算前提"/>
      <sheetName val="諸経費"/>
      <sheetName val="部門別諸経費"/>
      <sheetName val="生産&amp;素材&amp;ﾌﾗﾝｼﾞ&amp;内職(月別)"/>
      <sheetName val="生産&amp;素材&amp;ﾌﾗﾝｼﾞ&amp;内職"/>
      <sheetName val="内職費"/>
      <sheetName val="生産性"/>
      <sheetName val="資金計画"/>
      <sheetName val="BS(97上)"/>
      <sheetName val="BS(97下)"/>
      <sheetName val="損益分析"/>
      <sheetName val="損益97合計"/>
      <sheetName val="損益97既存"/>
      <sheetName val="損益97MCE"/>
      <sheetName val="労務費計算"/>
      <sheetName val="労務費ﾃｰﾌﾞﾙ"/>
      <sheetName val="Tracking"/>
      <sheetName val="Budget By Month"/>
      <sheetName val="Comparison"/>
      <sheetName val="Data Line A "/>
      <sheetName val="出荷台数"/>
      <sheetName val="在庫台数"/>
      <sheetName val="表紙"/>
      <sheetName val="ASLE"/>
      <sheetName val="JUL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  <sheetName val="Tracking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 no of idea by month"/>
      <sheetName val="Total idea by section"/>
      <sheetName val="Status chart"/>
      <sheetName val="Staff list"/>
      <sheetName val="Pdn 1"/>
      <sheetName val="Pdn 2"/>
      <sheetName val="QAQP"/>
      <sheetName val="SE"/>
      <sheetName val="MD"/>
      <sheetName val="HR"/>
      <sheetName val="FA"/>
      <sheetName val="PP"/>
      <sheetName val="PD"/>
      <sheetName val="DS"/>
      <sheetName val="TD"/>
      <sheetName val="MP"/>
      <sheetName val="Data"/>
      <sheetName val="Data by month"/>
      <sheetName val="SARAS"/>
      <sheetName val="Percentage"/>
      <sheetName val="Total idea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EmployeeID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Sheet1"/>
      <sheetName val="出荷台数"/>
      <sheetName val="在庫台数"/>
      <sheetName val="表紙"/>
      <sheetName val="Tracking"/>
      <sheetName val="1-1-1 "/>
      <sheetName val="4-1-1C"/>
      <sheetName val="1-1-1_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出荷台数"/>
      <sheetName val="労務費ﾃｰﾌﾞﾙ"/>
    </sheetNames>
    <sheetDataSet>
      <sheetData sheetId="0"/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設定ｼｰﾄ"/>
    </sheetNames>
    <sheetDataSet>
      <sheetData sheetId="0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設定ｼｰﾄ"/>
    </sheetNames>
    <sheetDataSet>
      <sheetData sheetId="0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HP"/>
      <sheetName val="DETAIL"/>
      <sheetName val="record"/>
      <sheetName val="1st half 2008"/>
      <sheetName val="2nd half 2008 "/>
      <sheetName val="data"/>
      <sheetName val="GRAPH"/>
      <sheetName val="REPORT"/>
      <sheetName val="DMC STATUS"/>
      <sheetName val="SUMMARY"/>
      <sheetName val="LEGEND"/>
      <sheetName val="2nd half 2008"/>
      <sheetName val="DMC"/>
      <sheetName val="MONTLY REPORT"/>
      <sheetName val="Track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テーブル"/>
    </sheetNames>
    <sheetDataSet>
      <sheetData sheetId="0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説明"/>
      <sheetName val="目次"/>
      <sheetName val="前提見直し"/>
      <sheetName val="97-99採算前提"/>
      <sheetName val="諸経費"/>
      <sheetName val="部門別諸経費"/>
      <sheetName val="生産&amp;素材&amp;ﾌﾗﾝｼﾞ&amp;内職(月別)"/>
      <sheetName val="生産&amp;素材&amp;ﾌﾗﾝｼﾞ&amp;内職"/>
      <sheetName val="内職費"/>
      <sheetName val="生産性"/>
      <sheetName val="資金計画"/>
      <sheetName val="BS(97上)"/>
      <sheetName val="BS(97下)"/>
      <sheetName val="損益分析"/>
      <sheetName val="損益97合計"/>
      <sheetName val="損益97既存"/>
      <sheetName val="損益97MCE"/>
      <sheetName val="労務費計算"/>
      <sheetName val="労務費ﾃｰﾌﾞﾙ"/>
      <sheetName val="出荷台数"/>
      <sheetName val="在庫台数"/>
      <sheetName val="表紙"/>
      <sheetName val="Budget By Month"/>
      <sheetName val="Tracking"/>
      <sheetName val="ASLE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ｼｰﾄ"/>
      <sheetName val="部課長層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DN1232"/>
  <sheetViews>
    <sheetView zoomScale="70" zoomScaleNormal="70" workbookViewId="0">
      <pane xSplit="10" ySplit="3" topLeftCell="K992" activePane="bottomRight" state="frozen"/>
      <selection pane="topRight" activeCell="K1" sqref="K1"/>
      <selection pane="bottomLeft" activeCell="A4" sqref="A4"/>
      <selection pane="bottomRight" activeCell="E995" sqref="E995"/>
    </sheetView>
  </sheetViews>
  <sheetFormatPr defaultRowHeight="24.95" customHeight="1" outlineLevelRow="1" outlineLevelCol="1"/>
  <cols>
    <col min="1" max="1" width="13.85546875" style="93" customWidth="1"/>
    <col min="2" max="2" width="8.85546875" style="1" customWidth="1"/>
    <col min="3" max="3" width="11.28515625" style="66" customWidth="1"/>
    <col min="4" max="4" width="11.5703125" style="6" customWidth="1"/>
    <col min="5" max="5" width="46.7109375" style="86" customWidth="1"/>
    <col min="6" max="6" width="11" style="117" customWidth="1"/>
    <col min="7" max="7" width="11.5703125" style="140" customWidth="1"/>
    <col min="8" max="9" width="10.7109375" style="118" hidden="1" customWidth="1" outlineLevel="1"/>
    <col min="10" max="10" width="12.28515625" style="105" hidden="1" customWidth="1" outlineLevel="1"/>
    <col min="11" max="11" width="5.7109375" style="215" customWidth="1" collapsed="1"/>
    <col min="12" max="12" width="5.7109375" style="215" customWidth="1"/>
    <col min="13" max="13" width="12.140625" style="215" customWidth="1"/>
    <col min="14" max="14" width="5.7109375" style="105" customWidth="1"/>
    <col min="15" max="15" width="5.7109375" style="215" customWidth="1"/>
    <col min="16" max="16" width="10.7109375" style="215" customWidth="1"/>
    <col min="17" max="17" width="5.7109375" style="105" customWidth="1"/>
    <col min="18" max="18" width="5.7109375" style="215" customWidth="1"/>
    <col min="19" max="19" width="10.7109375" style="215" customWidth="1"/>
    <col min="20" max="20" width="5.7109375" style="105" customWidth="1"/>
    <col min="21" max="21" width="5.7109375" style="215" customWidth="1"/>
    <col min="22" max="22" width="10.7109375" style="215" customWidth="1"/>
    <col min="23" max="23" width="5.7109375" style="105" customWidth="1"/>
    <col min="24" max="24" width="5.7109375" style="215" customWidth="1"/>
    <col min="25" max="25" width="10.7109375" style="215" customWidth="1"/>
    <col min="26" max="26" width="5.7109375" style="105" customWidth="1"/>
    <col min="27" max="27" width="5.7109375" style="215" customWidth="1"/>
    <col min="28" max="28" width="10.7109375" style="215" customWidth="1"/>
    <col min="29" max="29" width="5.7109375" style="105" customWidth="1"/>
    <col min="30" max="30" width="5.7109375" style="215" customWidth="1"/>
    <col min="31" max="31" width="10.7109375" style="215" customWidth="1"/>
    <col min="32" max="32" width="5.7109375" style="105" customWidth="1"/>
    <col min="33" max="33" width="5.7109375" style="215" customWidth="1"/>
    <col min="34" max="34" width="10.7109375" style="215" customWidth="1"/>
    <col min="35" max="35" width="5.7109375" style="105" customWidth="1"/>
    <col min="36" max="36" width="5.7109375" style="215" customWidth="1"/>
    <col min="37" max="37" width="10.7109375" style="215" customWidth="1"/>
    <col min="38" max="38" width="5.7109375" style="105" customWidth="1"/>
    <col min="39" max="39" width="5.7109375" style="215" customWidth="1"/>
    <col min="40" max="40" width="10.7109375" style="215" customWidth="1"/>
    <col min="41" max="41" width="5.7109375" style="105" customWidth="1"/>
    <col min="42" max="42" width="5.7109375" style="215" customWidth="1"/>
    <col min="43" max="43" width="10.7109375" style="215" customWidth="1"/>
    <col min="44" max="44" width="5.7109375" style="105" customWidth="1"/>
    <col min="45" max="45" width="5.7109375" style="215" customWidth="1"/>
    <col min="46" max="46" width="10.7109375" style="215" customWidth="1"/>
    <col min="47" max="47" width="5.7109375" style="105" customWidth="1"/>
    <col min="48" max="48" width="5.7109375" style="215" customWidth="1"/>
    <col min="49" max="49" width="10.7109375" style="215" customWidth="1"/>
    <col min="50" max="50" width="5.7109375" style="105" customWidth="1"/>
    <col min="51" max="51" width="5.7109375" style="215" customWidth="1"/>
    <col min="52" max="52" width="10.7109375" style="215" customWidth="1"/>
    <col min="53" max="53" width="5.7109375" style="105" customWidth="1"/>
    <col min="54" max="54" width="5.7109375" style="215" customWidth="1"/>
    <col min="55" max="55" width="10.7109375" style="215" customWidth="1"/>
    <col min="56" max="56" width="5.7109375" style="105" customWidth="1"/>
    <col min="57" max="57" width="5.7109375" style="215" customWidth="1"/>
    <col min="58" max="58" width="10.7109375" style="215" customWidth="1"/>
    <col min="59" max="59" width="5.7109375" style="105" customWidth="1"/>
    <col min="60" max="60" width="5.7109375" style="215" customWidth="1"/>
    <col min="61" max="61" width="10.7109375" style="215" customWidth="1"/>
    <col min="62" max="62" width="5.7109375" style="105" customWidth="1"/>
    <col min="63" max="63" width="5.7109375" style="215" customWidth="1"/>
    <col min="64" max="64" width="10.7109375" style="215" customWidth="1"/>
    <col min="65" max="65" width="5.7109375" style="105" customWidth="1"/>
    <col min="66" max="66" width="5.7109375" style="215" customWidth="1"/>
    <col min="67" max="67" width="10.7109375" style="215" customWidth="1"/>
    <col min="68" max="68" width="5.7109375" style="105" customWidth="1"/>
    <col min="69" max="69" width="5.7109375" style="215" customWidth="1"/>
    <col min="70" max="70" width="10.7109375" style="215" customWidth="1"/>
    <col min="71" max="71" width="5.7109375" style="105" customWidth="1"/>
    <col min="72" max="72" width="5.7109375" style="215" customWidth="1"/>
    <col min="73" max="73" width="10.7109375" style="215" customWidth="1"/>
    <col min="74" max="74" width="5.7109375" style="105" customWidth="1"/>
    <col min="75" max="75" width="5.7109375" style="215" customWidth="1"/>
    <col min="76" max="76" width="10.7109375" style="215" customWidth="1"/>
    <col min="77" max="77" width="5.7109375" style="105" customWidth="1"/>
    <col min="78" max="78" width="5.7109375" style="215" customWidth="1"/>
    <col min="79" max="79" width="10.7109375" style="215" customWidth="1"/>
    <col min="80" max="80" width="5.7109375" style="105" customWidth="1"/>
    <col min="81" max="81" width="5.7109375" style="215" customWidth="1"/>
    <col min="82" max="82" width="10.7109375" style="215" customWidth="1"/>
    <col min="83" max="83" width="5.7109375" style="105" customWidth="1"/>
    <col min="84" max="84" width="5.7109375" style="215" customWidth="1"/>
    <col min="85" max="85" width="10.7109375" style="215" customWidth="1"/>
    <col min="86" max="86" width="5.7109375" style="105" customWidth="1"/>
    <col min="87" max="87" width="5.7109375" style="215" customWidth="1"/>
    <col min="88" max="88" width="10.7109375" style="215" customWidth="1"/>
    <col min="89" max="89" width="5.7109375" style="105" customWidth="1"/>
    <col min="90" max="90" width="5.7109375" style="215" customWidth="1"/>
    <col min="91" max="91" width="10.7109375" style="215" customWidth="1"/>
    <col min="92" max="92" width="5.7109375" style="105" customWidth="1"/>
    <col min="93" max="93" width="5.7109375" style="215" customWidth="1"/>
    <col min="94" max="94" width="10.7109375" style="215" customWidth="1"/>
    <col min="95" max="95" width="5.7109375" style="105" customWidth="1"/>
    <col min="96" max="96" width="5.7109375" style="215" customWidth="1"/>
    <col min="97" max="97" width="10.7109375" style="215" customWidth="1"/>
    <col min="98" max="98" width="5.7109375" style="105" customWidth="1"/>
    <col min="99" max="99" width="5.7109375" style="215" customWidth="1"/>
    <col min="100" max="100" width="10.7109375" style="215" customWidth="1"/>
    <col min="101" max="101" width="5.7109375" style="105" customWidth="1"/>
    <col min="102" max="102" width="5.7109375" style="215" customWidth="1"/>
    <col min="103" max="103" width="10.7109375" style="215" customWidth="1"/>
    <col min="104" max="104" width="5.7109375" style="105" customWidth="1"/>
    <col min="105" max="105" width="5.7109375" style="215" customWidth="1"/>
    <col min="106" max="106" width="10.7109375" style="215" customWidth="1"/>
    <col min="107" max="108" width="5.7109375" style="215" customWidth="1"/>
    <col min="109" max="109" width="10.7109375" style="215" customWidth="1"/>
    <col min="110" max="110" width="5.7109375" style="105" customWidth="1"/>
    <col min="111" max="111" width="5.7109375" style="215" customWidth="1"/>
    <col min="112" max="112" width="10.7109375" style="215" customWidth="1"/>
    <col min="113" max="113" width="13.7109375" style="105" customWidth="1"/>
    <col min="114" max="114" width="12.85546875" style="105" customWidth="1"/>
    <col min="115" max="115" width="9.5703125" style="105" bestFit="1" customWidth="1"/>
    <col min="116" max="116" width="9.5703125" style="105" customWidth="1"/>
    <col min="117" max="117" width="22.7109375" customWidth="1"/>
  </cols>
  <sheetData>
    <row r="1" spans="1:118" s="184" customFormat="1" ht="24.95" customHeight="1">
      <c r="A1" s="176"/>
      <c r="B1" s="177"/>
      <c r="C1" s="177"/>
      <c r="D1" s="178"/>
      <c r="E1" s="179"/>
      <c r="F1" s="180"/>
      <c r="G1" s="181"/>
      <c r="H1" s="182"/>
      <c r="I1" s="182"/>
      <c r="J1" s="183"/>
      <c r="K1" s="228" t="s">
        <v>2554</v>
      </c>
      <c r="L1" s="228"/>
      <c r="M1" s="228"/>
      <c r="N1" s="228"/>
      <c r="O1" s="228"/>
      <c r="P1" s="228"/>
      <c r="Q1" s="228"/>
      <c r="R1" s="228"/>
      <c r="S1" s="228"/>
      <c r="T1" s="228" t="s">
        <v>2553</v>
      </c>
      <c r="U1" s="228"/>
      <c r="V1" s="228"/>
      <c r="W1" s="228"/>
      <c r="X1" s="228"/>
      <c r="Y1" s="228"/>
      <c r="Z1" s="228" t="s">
        <v>2555</v>
      </c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8"/>
      <c r="AL1" s="228" t="s">
        <v>2556</v>
      </c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28" t="s">
        <v>2552</v>
      </c>
      <c r="AY1" s="228"/>
      <c r="AZ1" s="228"/>
      <c r="BA1" s="228"/>
      <c r="BB1" s="228"/>
      <c r="BC1" s="228"/>
      <c r="BD1" s="228"/>
      <c r="BE1" s="228"/>
      <c r="BF1" s="228"/>
      <c r="BG1" s="228"/>
      <c r="BH1" s="228"/>
      <c r="BI1" s="228"/>
      <c r="BJ1" s="228" t="s">
        <v>972</v>
      </c>
      <c r="BK1" s="228"/>
      <c r="BL1" s="228"/>
      <c r="BM1" s="228"/>
      <c r="BN1" s="228"/>
      <c r="BO1" s="228"/>
      <c r="BP1" s="228"/>
      <c r="BQ1" s="228"/>
      <c r="BR1" s="228"/>
      <c r="BS1" s="228"/>
      <c r="BT1" s="228"/>
      <c r="BU1" s="228"/>
      <c r="BV1" s="227" t="s">
        <v>979</v>
      </c>
      <c r="BW1" s="227"/>
      <c r="BX1" s="227"/>
      <c r="BY1" s="227"/>
      <c r="BZ1" s="227"/>
      <c r="CA1" s="227"/>
      <c r="CB1" s="227"/>
      <c r="CC1" s="227"/>
      <c r="CD1" s="227"/>
      <c r="CE1" s="227"/>
      <c r="CF1" s="227"/>
      <c r="CG1" s="227"/>
      <c r="CH1" s="227" t="s">
        <v>977</v>
      </c>
      <c r="CI1" s="227"/>
      <c r="CJ1" s="227"/>
      <c r="CK1" s="227"/>
      <c r="CL1" s="227"/>
      <c r="CM1" s="227"/>
      <c r="CN1" s="227"/>
      <c r="CO1" s="227"/>
      <c r="CP1" s="227"/>
      <c r="CQ1" s="227" t="s">
        <v>975</v>
      </c>
      <c r="CR1" s="227"/>
      <c r="CS1" s="227"/>
      <c r="CT1" s="227"/>
      <c r="CU1" s="227"/>
      <c r="CV1" s="227"/>
      <c r="CW1" s="227"/>
      <c r="CX1" s="227"/>
      <c r="CY1" s="227"/>
      <c r="CZ1" s="227" t="s">
        <v>2527</v>
      </c>
      <c r="DA1" s="227"/>
      <c r="DB1" s="227"/>
      <c r="DC1" s="227"/>
      <c r="DD1" s="227"/>
      <c r="DE1" s="227"/>
      <c r="DF1" s="227" t="s">
        <v>970</v>
      </c>
      <c r="DG1" s="227"/>
      <c r="DH1" s="227"/>
      <c r="DI1" s="183"/>
      <c r="DJ1" s="183"/>
      <c r="DK1" s="183"/>
      <c r="DL1" s="183"/>
    </row>
    <row r="2" spans="1:118" s="123" customFormat="1" ht="57" customHeight="1">
      <c r="A2" s="119"/>
      <c r="B2" s="120"/>
      <c r="C2" s="120"/>
      <c r="D2" s="162" t="s">
        <v>2758</v>
      </c>
      <c r="E2" s="86"/>
      <c r="F2" s="136" t="s">
        <v>1557</v>
      </c>
      <c r="G2" s="140"/>
      <c r="H2" s="118"/>
      <c r="I2" s="118"/>
      <c r="J2" s="121"/>
      <c r="K2" s="232" t="s">
        <v>1785</v>
      </c>
      <c r="L2" s="233"/>
      <c r="M2" s="234"/>
      <c r="N2" s="232" t="s">
        <v>2495</v>
      </c>
      <c r="O2" s="233"/>
      <c r="P2" s="234"/>
      <c r="Q2" s="232" t="s">
        <v>2498</v>
      </c>
      <c r="R2" s="233"/>
      <c r="S2" s="234"/>
      <c r="T2" s="232" t="s">
        <v>2499</v>
      </c>
      <c r="U2" s="233"/>
      <c r="V2" s="234"/>
      <c r="W2" s="232" t="s">
        <v>2504</v>
      </c>
      <c r="X2" s="233"/>
      <c r="Y2" s="234"/>
      <c r="Z2" s="232" t="s">
        <v>2505</v>
      </c>
      <c r="AA2" s="233"/>
      <c r="AB2" s="234"/>
      <c r="AC2" s="232" t="s">
        <v>2500</v>
      </c>
      <c r="AD2" s="233"/>
      <c r="AE2" s="234"/>
      <c r="AF2" s="232" t="s">
        <v>2501</v>
      </c>
      <c r="AG2" s="233"/>
      <c r="AH2" s="234"/>
      <c r="AI2" s="232" t="s">
        <v>2506</v>
      </c>
      <c r="AJ2" s="233"/>
      <c r="AK2" s="234"/>
      <c r="AL2" s="232" t="s">
        <v>2507</v>
      </c>
      <c r="AM2" s="233"/>
      <c r="AN2" s="234"/>
      <c r="AO2" s="232" t="s">
        <v>2508</v>
      </c>
      <c r="AP2" s="233"/>
      <c r="AQ2" s="234"/>
      <c r="AR2" s="232" t="s">
        <v>2502</v>
      </c>
      <c r="AS2" s="233"/>
      <c r="AT2" s="234"/>
      <c r="AU2" s="232" t="s">
        <v>2509</v>
      </c>
      <c r="AV2" s="233"/>
      <c r="AW2" s="234"/>
      <c r="AX2" s="232" t="s">
        <v>2510</v>
      </c>
      <c r="AY2" s="233"/>
      <c r="AZ2" s="234"/>
      <c r="BA2" s="232" t="s">
        <v>2511</v>
      </c>
      <c r="BB2" s="233"/>
      <c r="BC2" s="234"/>
      <c r="BD2" s="235" t="s">
        <v>1786</v>
      </c>
      <c r="BE2" s="236"/>
      <c r="BF2" s="237"/>
      <c r="BG2" s="235" t="s">
        <v>2512</v>
      </c>
      <c r="BH2" s="236"/>
      <c r="BI2" s="237"/>
      <c r="BJ2" s="232" t="s">
        <v>2513</v>
      </c>
      <c r="BK2" s="233"/>
      <c r="BL2" s="234"/>
      <c r="BM2" s="232" t="s">
        <v>2514</v>
      </c>
      <c r="BN2" s="233"/>
      <c r="BO2" s="234"/>
      <c r="BP2" s="235" t="s">
        <v>2515</v>
      </c>
      <c r="BQ2" s="236"/>
      <c r="BR2" s="237"/>
      <c r="BS2" s="235" t="s">
        <v>2516</v>
      </c>
      <c r="BT2" s="236"/>
      <c r="BU2" s="237"/>
      <c r="BV2" s="235" t="s">
        <v>2517</v>
      </c>
      <c r="BW2" s="236"/>
      <c r="BX2" s="237"/>
      <c r="BY2" s="235" t="s">
        <v>2518</v>
      </c>
      <c r="BZ2" s="236"/>
      <c r="CA2" s="237"/>
      <c r="CB2" s="235" t="s">
        <v>2519</v>
      </c>
      <c r="CC2" s="236"/>
      <c r="CD2" s="237"/>
      <c r="CE2" s="235" t="s">
        <v>2520</v>
      </c>
      <c r="CF2" s="236"/>
      <c r="CG2" s="237"/>
      <c r="CH2" s="235" t="s">
        <v>2496</v>
      </c>
      <c r="CI2" s="236"/>
      <c r="CJ2" s="237"/>
      <c r="CK2" s="229" t="s">
        <v>2521</v>
      </c>
      <c r="CL2" s="230"/>
      <c r="CM2" s="231"/>
      <c r="CN2" s="229" t="s">
        <v>2522</v>
      </c>
      <c r="CO2" s="230"/>
      <c r="CP2" s="231"/>
      <c r="CQ2" s="229" t="s">
        <v>2523</v>
      </c>
      <c r="CR2" s="230"/>
      <c r="CS2" s="231"/>
      <c r="CT2" s="229" t="s">
        <v>2503</v>
      </c>
      <c r="CU2" s="230"/>
      <c r="CV2" s="231"/>
      <c r="CW2" s="229" t="s">
        <v>2497</v>
      </c>
      <c r="CX2" s="240"/>
      <c r="CY2" s="231"/>
      <c r="CZ2" s="229" t="s">
        <v>2524</v>
      </c>
      <c r="DA2" s="230"/>
      <c r="DB2" s="231"/>
      <c r="DC2" s="229" t="s">
        <v>2525</v>
      </c>
      <c r="DD2" s="230"/>
      <c r="DE2" s="231"/>
      <c r="DF2" s="229" t="s">
        <v>2526</v>
      </c>
      <c r="DG2" s="230"/>
      <c r="DH2" s="231"/>
      <c r="DI2" s="238" t="s">
        <v>1048</v>
      </c>
      <c r="DJ2" s="238" t="s">
        <v>1047</v>
      </c>
      <c r="DK2" s="238" t="s">
        <v>1049</v>
      </c>
      <c r="DL2" s="238" t="s">
        <v>1696</v>
      </c>
      <c r="DM2" s="74" t="s">
        <v>1045</v>
      </c>
      <c r="DN2" s="122" t="s">
        <v>1043</v>
      </c>
    </row>
    <row r="3" spans="1:118" s="116" customFormat="1" ht="59.25" customHeight="1">
      <c r="A3" s="115"/>
      <c r="B3" s="109" t="s">
        <v>988</v>
      </c>
      <c r="C3" s="147" t="s">
        <v>1695</v>
      </c>
      <c r="D3" s="9" t="s">
        <v>534</v>
      </c>
      <c r="E3" s="87" t="s">
        <v>535</v>
      </c>
      <c r="F3" s="10" t="s">
        <v>1041</v>
      </c>
      <c r="G3" s="141" t="s">
        <v>536</v>
      </c>
      <c r="H3" s="85" t="s">
        <v>537</v>
      </c>
      <c r="I3" s="85" t="s">
        <v>551</v>
      </c>
      <c r="J3" s="61" t="s">
        <v>554</v>
      </c>
      <c r="K3" s="192" t="s">
        <v>1</v>
      </c>
      <c r="L3" s="193" t="s">
        <v>0</v>
      </c>
      <c r="M3" s="194" t="s">
        <v>553</v>
      </c>
      <c r="N3" s="195" t="s">
        <v>1</v>
      </c>
      <c r="O3" s="193" t="s">
        <v>0</v>
      </c>
      <c r="P3" s="194" t="s">
        <v>553</v>
      </c>
      <c r="Q3" s="195" t="s">
        <v>1</v>
      </c>
      <c r="R3" s="193" t="s">
        <v>0</v>
      </c>
      <c r="S3" s="194" t="s">
        <v>553</v>
      </c>
      <c r="T3" s="195" t="s">
        <v>1</v>
      </c>
      <c r="U3" s="193" t="s">
        <v>0</v>
      </c>
      <c r="V3" s="194" t="s">
        <v>553</v>
      </c>
      <c r="W3" s="195" t="s">
        <v>1</v>
      </c>
      <c r="X3" s="193" t="s">
        <v>0</v>
      </c>
      <c r="Y3" s="194" t="s">
        <v>553</v>
      </c>
      <c r="Z3" s="195" t="s">
        <v>1</v>
      </c>
      <c r="AA3" s="193" t="s">
        <v>0</v>
      </c>
      <c r="AB3" s="194" t="s">
        <v>553</v>
      </c>
      <c r="AC3" s="195" t="s">
        <v>1</v>
      </c>
      <c r="AD3" s="193" t="s">
        <v>0</v>
      </c>
      <c r="AE3" s="194" t="s">
        <v>553</v>
      </c>
      <c r="AF3" s="195" t="s">
        <v>1</v>
      </c>
      <c r="AG3" s="193" t="s">
        <v>0</v>
      </c>
      <c r="AH3" s="194" t="s">
        <v>553</v>
      </c>
      <c r="AI3" s="196" t="s">
        <v>1</v>
      </c>
      <c r="AJ3" s="193" t="s">
        <v>0</v>
      </c>
      <c r="AK3" s="194" t="s">
        <v>553</v>
      </c>
      <c r="AL3" s="195" t="s">
        <v>1</v>
      </c>
      <c r="AM3" s="193" t="s">
        <v>0</v>
      </c>
      <c r="AN3" s="194" t="s">
        <v>553</v>
      </c>
      <c r="AO3" s="195" t="s">
        <v>1</v>
      </c>
      <c r="AP3" s="193" t="s">
        <v>0</v>
      </c>
      <c r="AQ3" s="194" t="s">
        <v>553</v>
      </c>
      <c r="AR3" s="195" t="s">
        <v>1</v>
      </c>
      <c r="AS3" s="193" t="s">
        <v>0</v>
      </c>
      <c r="AT3" s="194" t="s">
        <v>553</v>
      </c>
      <c r="AU3" s="195" t="s">
        <v>1</v>
      </c>
      <c r="AV3" s="193" t="s">
        <v>0</v>
      </c>
      <c r="AW3" s="194" t="s">
        <v>553</v>
      </c>
      <c r="AX3" s="195" t="s">
        <v>1</v>
      </c>
      <c r="AY3" s="193" t="s">
        <v>0</v>
      </c>
      <c r="AZ3" s="194" t="s">
        <v>553</v>
      </c>
      <c r="BA3" s="195" t="s">
        <v>1</v>
      </c>
      <c r="BB3" s="193" t="s">
        <v>0</v>
      </c>
      <c r="BC3" s="194" t="s">
        <v>553</v>
      </c>
      <c r="BD3" s="195" t="s">
        <v>1</v>
      </c>
      <c r="BE3" s="193" t="s">
        <v>0</v>
      </c>
      <c r="BF3" s="194" t="s">
        <v>553</v>
      </c>
      <c r="BG3" s="195" t="s">
        <v>1</v>
      </c>
      <c r="BH3" s="193" t="s">
        <v>0</v>
      </c>
      <c r="BI3" s="194" t="s">
        <v>553</v>
      </c>
      <c r="BJ3" s="195" t="s">
        <v>1</v>
      </c>
      <c r="BK3" s="193" t="s">
        <v>0</v>
      </c>
      <c r="BL3" s="194" t="s">
        <v>553</v>
      </c>
      <c r="BM3" s="195" t="s">
        <v>1</v>
      </c>
      <c r="BN3" s="193" t="s">
        <v>0</v>
      </c>
      <c r="BO3" s="194" t="s">
        <v>553</v>
      </c>
      <c r="BP3" s="195" t="s">
        <v>1</v>
      </c>
      <c r="BQ3" s="193" t="s">
        <v>0</v>
      </c>
      <c r="BR3" s="194" t="s">
        <v>553</v>
      </c>
      <c r="BS3" s="195" t="s">
        <v>1</v>
      </c>
      <c r="BT3" s="193" t="s">
        <v>0</v>
      </c>
      <c r="BU3" s="194" t="s">
        <v>553</v>
      </c>
      <c r="BV3" s="195" t="s">
        <v>1</v>
      </c>
      <c r="BW3" s="193" t="s">
        <v>0</v>
      </c>
      <c r="BX3" s="194" t="s">
        <v>553</v>
      </c>
      <c r="BY3" s="195" t="s">
        <v>1</v>
      </c>
      <c r="BZ3" s="193" t="s">
        <v>0</v>
      </c>
      <c r="CA3" s="194" t="s">
        <v>553</v>
      </c>
      <c r="CB3" s="195" t="s">
        <v>1</v>
      </c>
      <c r="CC3" s="193" t="s">
        <v>0</v>
      </c>
      <c r="CD3" s="194" t="s">
        <v>553</v>
      </c>
      <c r="CE3" s="195" t="s">
        <v>1</v>
      </c>
      <c r="CF3" s="193" t="s">
        <v>0</v>
      </c>
      <c r="CG3" s="194" t="s">
        <v>553</v>
      </c>
      <c r="CH3" s="195" t="s">
        <v>1</v>
      </c>
      <c r="CI3" s="193" t="s">
        <v>0</v>
      </c>
      <c r="CJ3" s="194" t="s">
        <v>553</v>
      </c>
      <c r="CK3" s="195" t="s">
        <v>1</v>
      </c>
      <c r="CL3" s="193" t="s">
        <v>0</v>
      </c>
      <c r="CM3" s="194" t="s">
        <v>553</v>
      </c>
      <c r="CN3" s="195" t="s">
        <v>1</v>
      </c>
      <c r="CO3" s="193" t="s">
        <v>0</v>
      </c>
      <c r="CP3" s="194" t="s">
        <v>553</v>
      </c>
      <c r="CQ3" s="195" t="s">
        <v>1</v>
      </c>
      <c r="CR3" s="193" t="s">
        <v>0</v>
      </c>
      <c r="CS3" s="194" t="s">
        <v>553</v>
      </c>
      <c r="CT3" s="195" t="s">
        <v>1</v>
      </c>
      <c r="CU3" s="193" t="s">
        <v>0</v>
      </c>
      <c r="CV3" s="194" t="s">
        <v>553</v>
      </c>
      <c r="CW3" s="195" t="s">
        <v>1</v>
      </c>
      <c r="CX3" s="193" t="s">
        <v>0</v>
      </c>
      <c r="CY3" s="194" t="s">
        <v>553</v>
      </c>
      <c r="CZ3" s="195" t="s">
        <v>1</v>
      </c>
      <c r="DA3" s="193" t="s">
        <v>0</v>
      </c>
      <c r="DB3" s="194" t="s">
        <v>553</v>
      </c>
      <c r="DC3" s="192" t="s">
        <v>1</v>
      </c>
      <c r="DD3" s="193" t="s">
        <v>0</v>
      </c>
      <c r="DE3" s="194" t="s">
        <v>553</v>
      </c>
      <c r="DF3" s="195" t="s">
        <v>1</v>
      </c>
      <c r="DG3" s="193" t="s">
        <v>0</v>
      </c>
      <c r="DH3" s="194" t="s">
        <v>553</v>
      </c>
      <c r="DI3" s="239"/>
      <c r="DJ3" s="239"/>
      <c r="DK3" s="239"/>
      <c r="DL3" s="239"/>
      <c r="DM3" s="124" t="s">
        <v>2759</v>
      </c>
      <c r="DN3" s="116" t="s">
        <v>1014</v>
      </c>
    </row>
    <row r="4" spans="1:118" ht="24.95" customHeight="1" outlineLevel="1">
      <c r="B4" s="48"/>
      <c r="C4" s="48"/>
      <c r="D4" s="14" t="s">
        <v>1103</v>
      </c>
      <c r="E4" s="11" t="s">
        <v>555</v>
      </c>
      <c r="F4" s="12" t="s">
        <v>989</v>
      </c>
      <c r="G4" s="12" t="s">
        <v>994</v>
      </c>
      <c r="H4" s="40" t="s">
        <v>933</v>
      </c>
      <c r="I4" s="41" t="s">
        <v>934</v>
      </c>
      <c r="J4" s="78" t="str">
        <f>LEFT(I4,3)</f>
        <v xml:space="preserve">C2 </v>
      </c>
      <c r="K4" s="197" t="s">
        <v>1192</v>
      </c>
      <c r="L4" s="198" t="str">
        <f>IF(AND(K4="Y",M4&lt;&gt;""),"A","-")</f>
        <v>A</v>
      </c>
      <c r="M4" s="189" t="s">
        <v>1868</v>
      </c>
      <c r="N4" s="197" t="s">
        <v>1192</v>
      </c>
      <c r="O4" s="199" t="str">
        <f t="shared" ref="O4:O67" si="0">IF(AND(N4="Y",P4&lt;&gt;""),"A","-")</f>
        <v>A</v>
      </c>
      <c r="P4" s="189" t="s">
        <v>1868</v>
      </c>
      <c r="Q4" s="197" t="s">
        <v>1192</v>
      </c>
      <c r="R4" s="199" t="str">
        <f t="shared" ref="R4:R67" si="1">IF(AND(Q4="Y",S4&lt;&gt;""),"A","-")</f>
        <v>A</v>
      </c>
      <c r="S4" s="186">
        <v>41691</v>
      </c>
      <c r="T4" s="197" t="s">
        <v>1192</v>
      </c>
      <c r="U4" s="199" t="str">
        <f t="shared" ref="U4:U67" si="2">IF(AND(T4="Y",V4&lt;&gt;""),"A","-")</f>
        <v>A</v>
      </c>
      <c r="V4" s="189" t="s">
        <v>1868</v>
      </c>
      <c r="W4" s="197" t="s">
        <v>1192</v>
      </c>
      <c r="X4" s="199" t="str">
        <f t="shared" ref="X4:X67" si="3">IF(AND(W4="Y",Y4&lt;&gt;""),"A","-")</f>
        <v>A</v>
      </c>
      <c r="Y4" s="186">
        <v>41691</v>
      </c>
      <c r="Z4" s="197" t="s">
        <v>1192</v>
      </c>
      <c r="AA4" s="199" t="str">
        <f t="shared" ref="AA4:AA67" si="4">IF(AND(Z4="Y",AB4&lt;&gt;""),"A","-")</f>
        <v>-</v>
      </c>
      <c r="AB4" s="186"/>
      <c r="AC4" s="197" t="s">
        <v>1192</v>
      </c>
      <c r="AD4" s="198" t="str">
        <f>IF(AND(AC4="Y",AE4&lt;&gt;""),"A","-")</f>
        <v>-</v>
      </c>
      <c r="AE4" s="186"/>
      <c r="AF4" s="197" t="s">
        <v>1192</v>
      </c>
      <c r="AG4" s="199" t="str">
        <f t="shared" ref="AG4:AG67" si="5">IF(AND(AF4="Y",AH4&lt;&gt;""),"A","-")</f>
        <v>-</v>
      </c>
      <c r="AH4" s="186"/>
      <c r="AI4" s="197" t="s">
        <v>1192</v>
      </c>
      <c r="AJ4" s="199" t="str">
        <f t="shared" ref="AJ4:AJ67" si="6">IF(AND(AI4="Y",AK4&lt;&gt;""),"A","-")</f>
        <v>A</v>
      </c>
      <c r="AK4" s="186">
        <v>41691</v>
      </c>
      <c r="AL4" s="197"/>
      <c r="AM4" s="199" t="str">
        <f t="shared" ref="AM4:AM67" si="7">IF(AND(AL4="Y",AN4&lt;&gt;""),"A","-")</f>
        <v>-</v>
      </c>
      <c r="AN4" s="186"/>
      <c r="AO4" s="197"/>
      <c r="AP4" s="199" t="str">
        <f t="shared" ref="AP4:AP67" si="8">IF(AND(AO4="Y",AQ4&lt;&gt;""),"A","-")</f>
        <v>-</v>
      </c>
      <c r="AQ4" s="186"/>
      <c r="AR4" s="197"/>
      <c r="AS4" s="199" t="str">
        <f t="shared" ref="AS4:AS67" si="9">IF(AND(AR4="Y",AT4&lt;&gt;""),"A","-")</f>
        <v>-</v>
      </c>
      <c r="AT4" s="186"/>
      <c r="AU4" s="197"/>
      <c r="AV4" s="199" t="str">
        <f t="shared" ref="AV4:AV67" si="10">IF(AND(AU4="Y",AW4&lt;&gt;""),"A","-")</f>
        <v>-</v>
      </c>
      <c r="AW4" s="186"/>
      <c r="AX4" s="197"/>
      <c r="AY4" s="199" t="str">
        <f t="shared" ref="AY4:AY67" si="11">IF(AND(AX4="Y",AZ4&lt;&gt;""),"A","-")</f>
        <v>-</v>
      </c>
      <c r="AZ4" s="186"/>
      <c r="BA4" s="197"/>
      <c r="BB4" s="199" t="str">
        <f t="shared" ref="BB4:BB67" si="12">IF(AND(BA4="Y",BC4&lt;&gt;""),"A","-")</f>
        <v>-</v>
      </c>
      <c r="BC4" s="186"/>
      <c r="BD4" s="197"/>
      <c r="BE4" s="199" t="str">
        <f t="shared" ref="BE4:BE67" si="13">IF(AND(BD4="Y",BF4&lt;&gt;""),"A","-")</f>
        <v>-</v>
      </c>
      <c r="BF4" s="186"/>
      <c r="BG4" s="197"/>
      <c r="BH4" s="199" t="str">
        <f t="shared" ref="BH4:BH67" si="14">IF(AND(BG4="Y",BI4&lt;&gt;""),"A","-")</f>
        <v>-</v>
      </c>
      <c r="BI4" s="186"/>
      <c r="BJ4" s="197"/>
      <c r="BK4" s="199" t="str">
        <f t="shared" ref="BK4:BK67" si="15">IF(AND(BJ4="Y",BL4&lt;&gt;""),"A","-")</f>
        <v>-</v>
      </c>
      <c r="BL4" s="186"/>
      <c r="BM4" s="197"/>
      <c r="BN4" s="199" t="str">
        <f t="shared" ref="BN4:BN67" si="16">IF(AND(BM4="Y",BO4&lt;&gt;""),"A","-")</f>
        <v>-</v>
      </c>
      <c r="BO4" s="186"/>
      <c r="BP4" s="197"/>
      <c r="BQ4" s="199" t="str">
        <f t="shared" ref="BQ4:BQ67" si="17">IF(AND(BP4="Y",BR4&lt;&gt;""),"A","-")</f>
        <v>-</v>
      </c>
      <c r="BR4" s="186"/>
      <c r="BS4" s="197"/>
      <c r="BT4" s="199" t="str">
        <f t="shared" ref="BT4:BT67" si="18">IF(AND(BS4="Y",BU4&lt;&gt;""),"A","-")</f>
        <v>-</v>
      </c>
      <c r="BU4" s="186"/>
      <c r="BV4" s="197"/>
      <c r="BW4" s="199" t="str">
        <f t="shared" ref="BW4:BW67" si="19">IF(AND(BV4="Y",BX4&lt;&gt;""),"A","-")</f>
        <v>-</v>
      </c>
      <c r="BX4" s="186"/>
      <c r="BY4" s="197"/>
      <c r="BZ4" s="199" t="str">
        <f t="shared" ref="BZ4:BZ67" si="20">IF(AND(BY4="Y",CA4&lt;&gt;""),"A","-")</f>
        <v>-</v>
      </c>
      <c r="CA4" s="186"/>
      <c r="CB4" s="197"/>
      <c r="CC4" s="199" t="str">
        <f t="shared" ref="CC4:CC67" si="21">IF(AND(CB4="Y",CD4&lt;&gt;""),"A","-")</f>
        <v>-</v>
      </c>
      <c r="CD4" s="186"/>
      <c r="CE4" s="197"/>
      <c r="CF4" s="199" t="str">
        <f t="shared" ref="CF4:CF67" si="22">IF(AND(CE4="Y",CG4&lt;&gt;""),"A","-")</f>
        <v>-</v>
      </c>
      <c r="CG4" s="186"/>
      <c r="CH4" s="197"/>
      <c r="CI4" s="199" t="str">
        <f t="shared" ref="CI4:CI67" si="23">IF(AND(CH4="Y",CJ4&lt;&gt;""),"A","-")</f>
        <v>-</v>
      </c>
      <c r="CJ4" s="186"/>
      <c r="CK4" s="197"/>
      <c r="CL4" s="199" t="str">
        <f>IF(AND(CK4="Y",CM4&lt;&gt;""),"A","-")</f>
        <v>-</v>
      </c>
      <c r="CM4" s="186"/>
      <c r="CN4" s="197"/>
      <c r="CO4" s="198" t="str">
        <f>IF(AND(CN4="Y",CP4&lt;&gt;""),"A","-")</f>
        <v>-</v>
      </c>
      <c r="CP4" s="186"/>
      <c r="CQ4" s="197"/>
      <c r="CR4" s="199" t="str">
        <f t="shared" ref="CR4:CR67" si="24">IF(AND(CQ4="Y",CS4&lt;&gt;""),"A","-")</f>
        <v>-</v>
      </c>
      <c r="CS4" s="186"/>
      <c r="CT4" s="197"/>
      <c r="CU4" s="199" t="str">
        <f>IF(AND(CT4="Y",CV4&lt;&gt;""),"A","-")</f>
        <v>-</v>
      </c>
      <c r="CV4" s="186">
        <v>41691</v>
      </c>
      <c r="CW4" s="197"/>
      <c r="CX4" s="199" t="str">
        <f>IF(AND(CW4="Y",CY4&lt;&gt;""),"A","-")</f>
        <v>-</v>
      </c>
      <c r="CY4" s="186"/>
      <c r="CZ4" s="197"/>
      <c r="DA4" s="199" t="str">
        <f t="shared" ref="DA4:DA67" si="25">IF(AND(CZ4="Y",DB4&lt;&gt;""),"A","-")</f>
        <v>-</v>
      </c>
      <c r="DB4" s="186"/>
      <c r="DC4" s="197"/>
      <c r="DD4" s="198" t="str">
        <f>IF(AND(DC4="Y",DE4&lt;&gt;""),"A","-")</f>
        <v>-</v>
      </c>
      <c r="DE4" s="186"/>
      <c r="DF4" s="197"/>
      <c r="DG4" s="199" t="str">
        <f>IF(AND(DF4="Y",DH4&lt;&gt;""),"A","-")</f>
        <v>-</v>
      </c>
      <c r="DH4" s="186"/>
      <c r="DI4" s="103">
        <f t="shared" ref="DI4:DI67" si="26">COUNTIF($K4:$DH4,"Y")</f>
        <v>9</v>
      </c>
      <c r="DJ4" s="103">
        <f t="shared" ref="DJ4:DJ67" si="27">COUNTIF($K4:$DH4,"A")</f>
        <v>6</v>
      </c>
      <c r="DK4" s="200">
        <f>DJ4/DI4*100</f>
        <v>66.666666666666657</v>
      </c>
      <c r="DL4" s="201">
        <f>ROUND(IF($DK4&gt;=80,"5",IF($DK4&gt;=60,"4",IF($DK4&gt;=40,"3",IF($DK4&gt;=21,"2",IF($DK4&lt;=20,"1"))))),2)</f>
        <v>4</v>
      </c>
    </row>
    <row r="5" spans="1:118" ht="24.95" customHeight="1" outlineLevel="1">
      <c r="B5" s="48"/>
      <c r="C5" s="48"/>
      <c r="D5" s="14" t="s">
        <v>1104</v>
      </c>
      <c r="E5" s="11" t="s">
        <v>556</v>
      </c>
      <c r="F5" s="12" t="s">
        <v>990</v>
      </c>
      <c r="G5" s="12" t="s">
        <v>960</v>
      </c>
      <c r="H5" s="40" t="s">
        <v>520</v>
      </c>
      <c r="I5" s="41" t="s">
        <v>936</v>
      </c>
      <c r="J5" s="78" t="str">
        <f t="shared" ref="J5:J68" si="28">LEFT(I5,3)</f>
        <v xml:space="preserve">C1 </v>
      </c>
      <c r="K5" s="197" t="s">
        <v>1192</v>
      </c>
      <c r="L5" s="199" t="str">
        <f t="shared" ref="L5:L68" si="29">IF(AND(K5="Y",M5&lt;&gt;""),"A","-")</f>
        <v>A</v>
      </c>
      <c r="M5" s="189" t="s">
        <v>1867</v>
      </c>
      <c r="N5" s="197" t="s">
        <v>1192</v>
      </c>
      <c r="O5" s="199" t="str">
        <f t="shared" si="0"/>
        <v>A</v>
      </c>
      <c r="P5" s="189" t="s">
        <v>1867</v>
      </c>
      <c r="Q5" s="197" t="s">
        <v>1192</v>
      </c>
      <c r="R5" s="199" t="str">
        <f t="shared" si="1"/>
        <v>A</v>
      </c>
      <c r="S5" s="186">
        <v>41691</v>
      </c>
      <c r="T5" s="197" t="s">
        <v>1192</v>
      </c>
      <c r="U5" s="199" t="str">
        <f t="shared" si="2"/>
        <v>A</v>
      </c>
      <c r="V5" s="189" t="s">
        <v>1867</v>
      </c>
      <c r="W5" s="197" t="s">
        <v>1192</v>
      </c>
      <c r="X5" s="199" t="str">
        <f t="shared" si="3"/>
        <v>A</v>
      </c>
      <c r="Y5" s="186">
        <v>41691</v>
      </c>
      <c r="Z5" s="197" t="s">
        <v>1192</v>
      </c>
      <c r="AA5" s="199" t="str">
        <f t="shared" si="4"/>
        <v>A</v>
      </c>
      <c r="AB5" s="189" t="s">
        <v>1867</v>
      </c>
      <c r="AC5" s="197" t="s">
        <v>1192</v>
      </c>
      <c r="AD5" s="199" t="str">
        <f t="shared" ref="AD5:AD68" si="30">IF(AND(AC5="Y",AE5&lt;&gt;""),"A","-")</f>
        <v>A</v>
      </c>
      <c r="AE5" s="186">
        <v>41710</v>
      </c>
      <c r="AF5" s="197" t="s">
        <v>1192</v>
      </c>
      <c r="AG5" s="199" t="str">
        <f t="shared" si="5"/>
        <v>A</v>
      </c>
      <c r="AH5" s="186">
        <v>41710</v>
      </c>
      <c r="AI5" s="197" t="s">
        <v>1192</v>
      </c>
      <c r="AJ5" s="199" t="str">
        <f t="shared" si="6"/>
        <v>A</v>
      </c>
      <c r="AK5" s="186">
        <v>41691</v>
      </c>
      <c r="AL5" s="197" t="s">
        <v>1192</v>
      </c>
      <c r="AM5" s="199" t="str">
        <f t="shared" si="7"/>
        <v>A</v>
      </c>
      <c r="AN5" s="186">
        <v>41710</v>
      </c>
      <c r="AO5" s="197" t="s">
        <v>1192</v>
      </c>
      <c r="AP5" s="199" t="str">
        <f t="shared" si="8"/>
        <v>-</v>
      </c>
      <c r="AQ5" s="186"/>
      <c r="AR5" s="197" t="s">
        <v>1192</v>
      </c>
      <c r="AS5" s="199" t="str">
        <f t="shared" si="9"/>
        <v>-</v>
      </c>
      <c r="AT5" s="186"/>
      <c r="AU5" s="197" t="s">
        <v>1192</v>
      </c>
      <c r="AV5" s="199" t="str">
        <f t="shared" si="10"/>
        <v>A</v>
      </c>
      <c r="AW5" s="186" t="s">
        <v>1193</v>
      </c>
      <c r="AX5" s="197"/>
      <c r="AY5" s="199" t="str">
        <f t="shared" si="11"/>
        <v>-</v>
      </c>
      <c r="AZ5" s="186">
        <v>43034</v>
      </c>
      <c r="BA5" s="197"/>
      <c r="BB5" s="199" t="str">
        <f t="shared" si="12"/>
        <v>-</v>
      </c>
      <c r="BC5" s="186"/>
      <c r="BD5" s="197"/>
      <c r="BE5" s="199" t="str">
        <f t="shared" si="13"/>
        <v>-</v>
      </c>
      <c r="BF5" s="186"/>
      <c r="BG5" s="197"/>
      <c r="BH5" s="199" t="str">
        <f t="shared" si="14"/>
        <v>-</v>
      </c>
      <c r="BI5" s="186"/>
      <c r="BJ5" s="197"/>
      <c r="BK5" s="199" t="str">
        <f t="shared" si="15"/>
        <v>-</v>
      </c>
      <c r="BL5" s="186"/>
      <c r="BM5" s="197"/>
      <c r="BN5" s="199" t="str">
        <f t="shared" si="16"/>
        <v>-</v>
      </c>
      <c r="BO5" s="186"/>
      <c r="BP5" s="197"/>
      <c r="BQ5" s="199" t="str">
        <f t="shared" si="17"/>
        <v>-</v>
      </c>
      <c r="BR5" s="186"/>
      <c r="BS5" s="197"/>
      <c r="BT5" s="199" t="str">
        <f t="shared" si="18"/>
        <v>-</v>
      </c>
      <c r="BU5" s="186"/>
      <c r="BV5" s="197"/>
      <c r="BW5" s="199" t="str">
        <f t="shared" si="19"/>
        <v>-</v>
      </c>
      <c r="BX5" s="186"/>
      <c r="BY5" s="197"/>
      <c r="BZ5" s="199" t="str">
        <f t="shared" si="20"/>
        <v>-</v>
      </c>
      <c r="CA5" s="186"/>
      <c r="CB5" s="197"/>
      <c r="CC5" s="199" t="str">
        <f t="shared" si="21"/>
        <v>-</v>
      </c>
      <c r="CD5" s="186"/>
      <c r="CE5" s="197"/>
      <c r="CF5" s="199" t="str">
        <f t="shared" si="22"/>
        <v>-</v>
      </c>
      <c r="CG5" s="186"/>
      <c r="CH5" s="197"/>
      <c r="CI5" s="199" t="str">
        <f t="shared" si="23"/>
        <v>-</v>
      </c>
      <c r="CJ5" s="186"/>
      <c r="CK5" s="197"/>
      <c r="CL5" s="199" t="str">
        <f t="shared" ref="CL5:CL68" si="31">IF(AND(CK5="Y",CM5&lt;&gt;""),"A","-")</f>
        <v>-</v>
      </c>
      <c r="CM5" s="186"/>
      <c r="CN5" s="197"/>
      <c r="CO5" s="199" t="str">
        <f t="shared" ref="CO5:CO68" si="32">IF(AND(CN5="Y",CP5&lt;&gt;""),"A","-")</f>
        <v>-</v>
      </c>
      <c r="CP5" s="186"/>
      <c r="CQ5" s="197"/>
      <c r="CR5" s="199" t="str">
        <f t="shared" si="24"/>
        <v>-</v>
      </c>
      <c r="CS5" s="186"/>
      <c r="CT5" s="197"/>
      <c r="CU5" s="199" t="str">
        <f t="shared" ref="CU5:CU68" si="33">IF(AND(CT5="Y",CV5&lt;&gt;""),"A","-")</f>
        <v>-</v>
      </c>
      <c r="CV5" s="186">
        <v>41691</v>
      </c>
      <c r="CW5" s="197"/>
      <c r="CX5" s="199" t="str">
        <f t="shared" ref="CX5:CX68" si="34">IF(AND(CW5="Y",CY5&lt;&gt;""),"A","-")</f>
        <v>-</v>
      </c>
      <c r="CY5" s="186"/>
      <c r="CZ5" s="197"/>
      <c r="DA5" s="199" t="str">
        <f t="shared" si="25"/>
        <v>-</v>
      </c>
      <c r="DB5" s="186"/>
      <c r="DC5" s="197"/>
      <c r="DD5" s="199" t="str">
        <f t="shared" ref="DD5:DD68" si="35">IF(AND(DC5="Y",DE5&lt;&gt;""),"A","-")</f>
        <v>-</v>
      </c>
      <c r="DE5" s="186">
        <v>42852</v>
      </c>
      <c r="DF5" s="197"/>
      <c r="DG5" s="199" t="str">
        <f t="shared" ref="DG5:DG68" si="36">IF(AND(DF5="Y",DH5&lt;&gt;""),"A","-")</f>
        <v>-</v>
      </c>
      <c r="DH5" s="186"/>
      <c r="DI5" s="103">
        <f t="shared" si="26"/>
        <v>13</v>
      </c>
      <c r="DJ5" s="103">
        <f t="shared" si="27"/>
        <v>11</v>
      </c>
      <c r="DK5" s="200">
        <f t="shared" ref="DK5:DK68" si="37">DJ5/DI5*100</f>
        <v>84.615384615384613</v>
      </c>
      <c r="DL5" s="201">
        <f t="shared" ref="DL5:DL68" si="38">ROUND(IF($DK5&gt;=80,"5",IF($DK5&gt;=60,"4",IF($DK5&gt;=40,"3",IF($DK5&gt;=21,"2",IF($DK5&lt;=20,"1"))))),2)</f>
        <v>5</v>
      </c>
    </row>
    <row r="6" spans="1:118" ht="24.95" customHeight="1" outlineLevel="1">
      <c r="B6" s="48"/>
      <c r="C6" s="48"/>
      <c r="D6" s="14" t="s">
        <v>1053</v>
      </c>
      <c r="E6" s="11" t="s">
        <v>557</v>
      </c>
      <c r="F6" s="12" t="s">
        <v>991</v>
      </c>
      <c r="G6" s="12" t="s">
        <v>937</v>
      </c>
      <c r="H6" s="40" t="s">
        <v>933</v>
      </c>
      <c r="I6" s="41" t="s">
        <v>934</v>
      </c>
      <c r="J6" s="78" t="str">
        <f t="shared" si="28"/>
        <v xml:space="preserve">C2 </v>
      </c>
      <c r="K6" s="197" t="s">
        <v>1192</v>
      </c>
      <c r="L6" s="199" t="str">
        <f t="shared" si="29"/>
        <v>A</v>
      </c>
      <c r="M6" s="189" t="s">
        <v>1884</v>
      </c>
      <c r="N6" s="197" t="s">
        <v>1192</v>
      </c>
      <c r="O6" s="199" t="str">
        <f t="shared" si="0"/>
        <v>A</v>
      </c>
      <c r="P6" s="189" t="s">
        <v>1884</v>
      </c>
      <c r="Q6" s="197" t="s">
        <v>1192</v>
      </c>
      <c r="R6" s="199" t="str">
        <f t="shared" si="1"/>
        <v>A</v>
      </c>
      <c r="S6" s="189" t="s">
        <v>1884</v>
      </c>
      <c r="T6" s="197" t="s">
        <v>1192</v>
      </c>
      <c r="U6" s="199" t="str">
        <f t="shared" si="2"/>
        <v>A</v>
      </c>
      <c r="V6" s="189" t="s">
        <v>1884</v>
      </c>
      <c r="W6" s="197" t="s">
        <v>1192</v>
      </c>
      <c r="X6" s="199" t="str">
        <f t="shared" si="3"/>
        <v>A</v>
      </c>
      <c r="Y6" s="189" t="s">
        <v>1884</v>
      </c>
      <c r="Z6" s="197" t="s">
        <v>1192</v>
      </c>
      <c r="AA6" s="199" t="str">
        <f t="shared" si="4"/>
        <v>-</v>
      </c>
      <c r="AB6" s="186"/>
      <c r="AC6" s="197" t="s">
        <v>1192</v>
      </c>
      <c r="AD6" s="199" t="str">
        <f t="shared" si="30"/>
        <v>-</v>
      </c>
      <c r="AE6" s="186"/>
      <c r="AF6" s="197" t="s">
        <v>1192</v>
      </c>
      <c r="AG6" s="199" t="str">
        <f t="shared" si="5"/>
        <v>-</v>
      </c>
      <c r="AH6" s="186"/>
      <c r="AI6" s="197" t="s">
        <v>1192</v>
      </c>
      <c r="AJ6" s="199" t="str">
        <f t="shared" si="6"/>
        <v>-</v>
      </c>
      <c r="AK6" s="186"/>
      <c r="AL6" s="197"/>
      <c r="AM6" s="199" t="str">
        <f t="shared" si="7"/>
        <v>-</v>
      </c>
      <c r="AN6" s="186"/>
      <c r="AO6" s="197"/>
      <c r="AP6" s="199" t="str">
        <f t="shared" si="8"/>
        <v>-</v>
      </c>
      <c r="AQ6" s="186"/>
      <c r="AR6" s="197"/>
      <c r="AS6" s="199" t="str">
        <f t="shared" si="9"/>
        <v>-</v>
      </c>
      <c r="AT6" s="186"/>
      <c r="AU6" s="197"/>
      <c r="AV6" s="199" t="str">
        <f t="shared" si="10"/>
        <v>-</v>
      </c>
      <c r="AW6" s="186"/>
      <c r="AX6" s="197"/>
      <c r="AY6" s="199" t="str">
        <f t="shared" si="11"/>
        <v>-</v>
      </c>
      <c r="AZ6" s="186"/>
      <c r="BA6" s="197"/>
      <c r="BB6" s="199" t="str">
        <f t="shared" si="12"/>
        <v>-</v>
      </c>
      <c r="BC6" s="186"/>
      <c r="BD6" s="197"/>
      <c r="BE6" s="199" t="str">
        <f t="shared" si="13"/>
        <v>-</v>
      </c>
      <c r="BF6" s="186"/>
      <c r="BG6" s="197"/>
      <c r="BH6" s="199" t="str">
        <f t="shared" si="14"/>
        <v>-</v>
      </c>
      <c r="BI6" s="186"/>
      <c r="BJ6" s="197"/>
      <c r="BK6" s="199" t="str">
        <f t="shared" si="15"/>
        <v>-</v>
      </c>
      <c r="BL6" s="186"/>
      <c r="BM6" s="197"/>
      <c r="BN6" s="199" t="str">
        <f t="shared" si="16"/>
        <v>-</v>
      </c>
      <c r="BO6" s="186"/>
      <c r="BP6" s="197"/>
      <c r="BQ6" s="199" t="str">
        <f t="shared" si="17"/>
        <v>-</v>
      </c>
      <c r="BR6" s="186"/>
      <c r="BS6" s="197"/>
      <c r="BT6" s="199" t="str">
        <f t="shared" si="18"/>
        <v>-</v>
      </c>
      <c r="BU6" s="186"/>
      <c r="BV6" s="197"/>
      <c r="BW6" s="199" t="str">
        <f t="shared" si="19"/>
        <v>-</v>
      </c>
      <c r="BX6" s="186"/>
      <c r="BY6" s="197"/>
      <c r="BZ6" s="199" t="str">
        <f t="shared" si="20"/>
        <v>-</v>
      </c>
      <c r="CA6" s="186"/>
      <c r="CB6" s="197"/>
      <c r="CC6" s="199" t="str">
        <f t="shared" si="21"/>
        <v>-</v>
      </c>
      <c r="CD6" s="186"/>
      <c r="CE6" s="197"/>
      <c r="CF6" s="199" t="str">
        <f t="shared" si="22"/>
        <v>-</v>
      </c>
      <c r="CG6" s="186"/>
      <c r="CH6" s="197"/>
      <c r="CI6" s="199" t="str">
        <f t="shared" si="23"/>
        <v>-</v>
      </c>
      <c r="CJ6" s="186"/>
      <c r="CK6" s="197"/>
      <c r="CL6" s="199" t="str">
        <f t="shared" si="31"/>
        <v>-</v>
      </c>
      <c r="CM6" s="186"/>
      <c r="CN6" s="197"/>
      <c r="CO6" s="199" t="str">
        <f t="shared" si="32"/>
        <v>-</v>
      </c>
      <c r="CP6" s="186"/>
      <c r="CQ6" s="197"/>
      <c r="CR6" s="199" t="str">
        <f t="shared" si="24"/>
        <v>-</v>
      </c>
      <c r="CS6" s="186"/>
      <c r="CT6" s="197"/>
      <c r="CU6" s="199" t="str">
        <f t="shared" si="33"/>
        <v>-</v>
      </c>
      <c r="CV6" s="186"/>
      <c r="CW6" s="197"/>
      <c r="CX6" s="199" t="str">
        <f t="shared" si="34"/>
        <v>-</v>
      </c>
      <c r="CY6" s="186"/>
      <c r="CZ6" s="197"/>
      <c r="DA6" s="199" t="str">
        <f t="shared" si="25"/>
        <v>-</v>
      </c>
      <c r="DB6" s="186"/>
      <c r="DC6" s="197"/>
      <c r="DD6" s="199" t="str">
        <f t="shared" si="35"/>
        <v>-</v>
      </c>
      <c r="DE6" s="186"/>
      <c r="DF6" s="197"/>
      <c r="DG6" s="199" t="str">
        <f t="shared" si="36"/>
        <v>-</v>
      </c>
      <c r="DH6" s="186"/>
      <c r="DI6" s="103">
        <f t="shared" si="26"/>
        <v>9</v>
      </c>
      <c r="DJ6" s="103">
        <f t="shared" si="27"/>
        <v>5</v>
      </c>
      <c r="DK6" s="200">
        <f t="shared" si="37"/>
        <v>55.555555555555557</v>
      </c>
      <c r="DL6" s="201">
        <f t="shared" si="38"/>
        <v>3</v>
      </c>
    </row>
    <row r="7" spans="1:118" ht="24.95" customHeight="1" outlineLevel="1">
      <c r="B7" s="48"/>
      <c r="C7" s="48"/>
      <c r="D7" s="14" t="s">
        <v>1052</v>
      </c>
      <c r="E7" s="11" t="s">
        <v>4</v>
      </c>
      <c r="F7" s="12" t="s">
        <v>992</v>
      </c>
      <c r="G7" s="12" t="s">
        <v>938</v>
      </c>
      <c r="H7" s="40" t="s">
        <v>521</v>
      </c>
      <c r="I7" s="41" t="s">
        <v>530</v>
      </c>
      <c r="J7" s="78" t="str">
        <f t="shared" si="28"/>
        <v xml:space="preserve">C2 </v>
      </c>
      <c r="K7" s="197" t="s">
        <v>1192</v>
      </c>
      <c r="L7" s="202" t="str">
        <f t="shared" si="29"/>
        <v>A</v>
      </c>
      <c r="M7" s="189" t="s">
        <v>1931</v>
      </c>
      <c r="N7" s="197" t="s">
        <v>1192</v>
      </c>
      <c r="O7" s="202" t="str">
        <f t="shared" si="0"/>
        <v>A</v>
      </c>
      <c r="P7" s="189" t="s">
        <v>1931</v>
      </c>
      <c r="Q7" s="197" t="s">
        <v>1192</v>
      </c>
      <c r="R7" s="202" t="str">
        <f t="shared" si="1"/>
        <v>A</v>
      </c>
      <c r="S7" s="189" t="s">
        <v>1931</v>
      </c>
      <c r="T7" s="197" t="s">
        <v>1192</v>
      </c>
      <c r="U7" s="202" t="str">
        <f t="shared" si="2"/>
        <v>A</v>
      </c>
      <c r="V7" s="189" t="s">
        <v>1931</v>
      </c>
      <c r="W7" s="197" t="s">
        <v>1192</v>
      </c>
      <c r="X7" s="202" t="str">
        <f t="shared" si="3"/>
        <v>A</v>
      </c>
      <c r="Y7" s="189" t="s">
        <v>1931</v>
      </c>
      <c r="Z7" s="197" t="s">
        <v>1192</v>
      </c>
      <c r="AA7" s="202" t="str">
        <f t="shared" si="4"/>
        <v>-</v>
      </c>
      <c r="AB7" s="187"/>
      <c r="AC7" s="197" t="s">
        <v>1192</v>
      </c>
      <c r="AD7" s="202" t="str">
        <f t="shared" si="30"/>
        <v>-</v>
      </c>
      <c r="AE7" s="187"/>
      <c r="AF7" s="197" t="s">
        <v>1192</v>
      </c>
      <c r="AG7" s="202" t="str">
        <f t="shared" si="5"/>
        <v>-</v>
      </c>
      <c r="AH7" s="187"/>
      <c r="AI7" s="197" t="s">
        <v>1192</v>
      </c>
      <c r="AJ7" s="202" t="str">
        <f t="shared" si="6"/>
        <v>-</v>
      </c>
      <c r="AK7" s="187"/>
      <c r="AL7" s="197"/>
      <c r="AM7" s="202" t="str">
        <f t="shared" si="7"/>
        <v>-</v>
      </c>
      <c r="AN7" s="187"/>
      <c r="AO7" s="197"/>
      <c r="AP7" s="202" t="str">
        <f t="shared" si="8"/>
        <v>-</v>
      </c>
      <c r="AQ7" s="187"/>
      <c r="AR7" s="197"/>
      <c r="AS7" s="202" t="str">
        <f t="shared" si="9"/>
        <v>-</v>
      </c>
      <c r="AT7" s="187"/>
      <c r="AU7" s="197"/>
      <c r="AV7" s="202" t="str">
        <f t="shared" si="10"/>
        <v>-</v>
      </c>
      <c r="AW7" s="187"/>
      <c r="AX7" s="197"/>
      <c r="AY7" s="202" t="str">
        <f t="shared" si="11"/>
        <v>-</v>
      </c>
      <c r="AZ7" s="187"/>
      <c r="BA7" s="197"/>
      <c r="BB7" s="202" t="str">
        <f t="shared" si="12"/>
        <v>-</v>
      </c>
      <c r="BC7" s="187"/>
      <c r="BD7" s="197"/>
      <c r="BE7" s="202" t="str">
        <f t="shared" si="13"/>
        <v>-</v>
      </c>
      <c r="BF7" s="187"/>
      <c r="BG7" s="197"/>
      <c r="BH7" s="202" t="str">
        <f t="shared" si="14"/>
        <v>-</v>
      </c>
      <c r="BI7" s="187"/>
      <c r="BJ7" s="197"/>
      <c r="BK7" s="202" t="str">
        <f t="shared" si="15"/>
        <v>-</v>
      </c>
      <c r="BL7" s="187"/>
      <c r="BM7" s="197"/>
      <c r="BN7" s="202" t="str">
        <f t="shared" si="16"/>
        <v>-</v>
      </c>
      <c r="BO7" s="187"/>
      <c r="BP7" s="197"/>
      <c r="BQ7" s="202" t="str">
        <f t="shared" si="17"/>
        <v>-</v>
      </c>
      <c r="BR7" s="187"/>
      <c r="BS7" s="197"/>
      <c r="BT7" s="202" t="str">
        <f t="shared" si="18"/>
        <v>-</v>
      </c>
      <c r="BU7" s="187"/>
      <c r="BV7" s="197"/>
      <c r="BW7" s="202" t="str">
        <f t="shared" si="19"/>
        <v>-</v>
      </c>
      <c r="BX7" s="187"/>
      <c r="BY7" s="197"/>
      <c r="BZ7" s="202" t="str">
        <f t="shared" si="20"/>
        <v>-</v>
      </c>
      <c r="CA7" s="187"/>
      <c r="CB7" s="197"/>
      <c r="CC7" s="202" t="str">
        <f t="shared" si="21"/>
        <v>-</v>
      </c>
      <c r="CD7" s="187"/>
      <c r="CE7" s="197"/>
      <c r="CF7" s="202" t="str">
        <f t="shared" si="22"/>
        <v>-</v>
      </c>
      <c r="CG7" s="187"/>
      <c r="CH7" s="197"/>
      <c r="CI7" s="202" t="str">
        <f t="shared" si="23"/>
        <v>-</v>
      </c>
      <c r="CJ7" s="187"/>
      <c r="CK7" s="197"/>
      <c r="CL7" s="202" t="str">
        <f t="shared" si="31"/>
        <v>-</v>
      </c>
      <c r="CM7" s="187"/>
      <c r="CN7" s="197"/>
      <c r="CO7" s="202" t="str">
        <f t="shared" si="32"/>
        <v>-</v>
      </c>
      <c r="CP7" s="187"/>
      <c r="CQ7" s="197"/>
      <c r="CR7" s="202" t="str">
        <f t="shared" si="24"/>
        <v>-</v>
      </c>
      <c r="CS7" s="187"/>
      <c r="CT7" s="197"/>
      <c r="CU7" s="202" t="str">
        <f t="shared" si="33"/>
        <v>-</v>
      </c>
      <c r="CV7" s="187"/>
      <c r="CW7" s="197"/>
      <c r="CX7" s="202" t="str">
        <f t="shared" si="34"/>
        <v>-</v>
      </c>
      <c r="CY7" s="187"/>
      <c r="CZ7" s="197"/>
      <c r="DA7" s="202" t="str">
        <f t="shared" si="25"/>
        <v>-</v>
      </c>
      <c r="DB7" s="187"/>
      <c r="DC7" s="197"/>
      <c r="DD7" s="202" t="str">
        <f t="shared" si="35"/>
        <v>-</v>
      </c>
      <c r="DE7" s="187"/>
      <c r="DF7" s="197"/>
      <c r="DG7" s="202" t="str">
        <f t="shared" si="36"/>
        <v>-</v>
      </c>
      <c r="DH7" s="187"/>
      <c r="DI7" s="103">
        <f t="shared" si="26"/>
        <v>9</v>
      </c>
      <c r="DJ7" s="103">
        <f t="shared" si="27"/>
        <v>5</v>
      </c>
      <c r="DK7" s="200">
        <f t="shared" si="37"/>
        <v>55.555555555555557</v>
      </c>
      <c r="DL7" s="201">
        <f t="shared" si="38"/>
        <v>3</v>
      </c>
    </row>
    <row r="8" spans="1:118" ht="24.95" customHeight="1" outlineLevel="1">
      <c r="B8" s="48"/>
      <c r="C8" s="48"/>
      <c r="D8" s="14" t="s">
        <v>1054</v>
      </c>
      <c r="E8" s="11" t="s">
        <v>5</v>
      </c>
      <c r="F8" s="12" t="s">
        <v>992</v>
      </c>
      <c r="G8" s="12" t="s">
        <v>938</v>
      </c>
      <c r="H8" s="40" t="s">
        <v>1703</v>
      </c>
      <c r="I8" s="41" t="s">
        <v>1704</v>
      </c>
      <c r="J8" s="78" t="str">
        <f t="shared" si="28"/>
        <v>F1</v>
      </c>
      <c r="K8" s="197" t="s">
        <v>1192</v>
      </c>
      <c r="L8" s="202" t="str">
        <f t="shared" si="29"/>
        <v>A</v>
      </c>
      <c r="M8" s="189" t="s">
        <v>1920</v>
      </c>
      <c r="N8" s="197" t="s">
        <v>1192</v>
      </c>
      <c r="O8" s="202" t="str">
        <f t="shared" si="0"/>
        <v>A</v>
      </c>
      <c r="P8" s="189" t="s">
        <v>1920</v>
      </c>
      <c r="Q8" s="197" t="s">
        <v>1192</v>
      </c>
      <c r="R8" s="202" t="str">
        <f t="shared" si="1"/>
        <v>A</v>
      </c>
      <c r="S8" s="189" t="s">
        <v>1920</v>
      </c>
      <c r="T8" s="197" t="s">
        <v>1192</v>
      </c>
      <c r="U8" s="202" t="str">
        <f t="shared" si="2"/>
        <v>A</v>
      </c>
      <c r="V8" s="189" t="s">
        <v>1920</v>
      </c>
      <c r="W8" s="197" t="s">
        <v>1192</v>
      </c>
      <c r="X8" s="202" t="str">
        <f t="shared" si="3"/>
        <v>A</v>
      </c>
      <c r="Y8" s="189" t="s">
        <v>1920</v>
      </c>
      <c r="Z8" s="197" t="s">
        <v>1192</v>
      </c>
      <c r="AA8" s="202" t="str">
        <f t="shared" si="4"/>
        <v>A</v>
      </c>
      <c r="AB8" s="189" t="s">
        <v>1920</v>
      </c>
      <c r="AC8" s="197" t="s">
        <v>1192</v>
      </c>
      <c r="AD8" s="202" t="str">
        <f t="shared" si="30"/>
        <v>A</v>
      </c>
      <c r="AE8" s="189" t="s">
        <v>1920</v>
      </c>
      <c r="AF8" s="197" t="s">
        <v>1192</v>
      </c>
      <c r="AG8" s="202" t="str">
        <f t="shared" si="5"/>
        <v>A</v>
      </c>
      <c r="AH8" s="189" t="s">
        <v>1920</v>
      </c>
      <c r="AI8" s="197" t="s">
        <v>1192</v>
      </c>
      <c r="AJ8" s="202" t="str">
        <f t="shared" si="6"/>
        <v>A</v>
      </c>
      <c r="AK8" s="189" t="s">
        <v>1920</v>
      </c>
      <c r="AL8" s="197" t="s">
        <v>1192</v>
      </c>
      <c r="AM8" s="202" t="str">
        <f t="shared" si="7"/>
        <v>-</v>
      </c>
      <c r="AN8" s="187"/>
      <c r="AO8" s="197" t="s">
        <v>1192</v>
      </c>
      <c r="AP8" s="202" t="str">
        <f t="shared" si="8"/>
        <v>-</v>
      </c>
      <c r="AQ8" s="187"/>
      <c r="AR8" s="197" t="s">
        <v>1192</v>
      </c>
      <c r="AS8" s="202" t="str">
        <f t="shared" si="9"/>
        <v>-</v>
      </c>
      <c r="AT8" s="187"/>
      <c r="AU8" s="197" t="s">
        <v>1192</v>
      </c>
      <c r="AV8" s="202" t="str">
        <f t="shared" si="10"/>
        <v>A</v>
      </c>
      <c r="AW8" s="186">
        <v>43089</v>
      </c>
      <c r="AX8" s="197"/>
      <c r="AY8" s="202" t="str">
        <f t="shared" si="11"/>
        <v>-</v>
      </c>
      <c r="AZ8" s="187"/>
      <c r="BA8" s="197"/>
      <c r="BB8" s="202" t="str">
        <f t="shared" si="12"/>
        <v>-</v>
      </c>
      <c r="BC8" s="187"/>
      <c r="BD8" s="197"/>
      <c r="BE8" s="202" t="str">
        <f t="shared" si="13"/>
        <v>-</v>
      </c>
      <c r="BF8" s="187"/>
      <c r="BG8" s="197"/>
      <c r="BH8" s="202" t="str">
        <f t="shared" si="14"/>
        <v>-</v>
      </c>
      <c r="BI8" s="187"/>
      <c r="BJ8" s="197"/>
      <c r="BK8" s="202" t="str">
        <f t="shared" si="15"/>
        <v>-</v>
      </c>
      <c r="BL8" s="187"/>
      <c r="BM8" s="197"/>
      <c r="BN8" s="202" t="str">
        <f t="shared" si="16"/>
        <v>-</v>
      </c>
      <c r="BO8" s="187"/>
      <c r="BP8" s="197"/>
      <c r="BQ8" s="202" t="str">
        <f t="shared" si="17"/>
        <v>-</v>
      </c>
      <c r="BR8" s="187"/>
      <c r="BS8" s="197"/>
      <c r="BT8" s="202" t="str">
        <f t="shared" si="18"/>
        <v>-</v>
      </c>
      <c r="BU8" s="187"/>
      <c r="BV8" s="197"/>
      <c r="BW8" s="202" t="str">
        <f t="shared" si="19"/>
        <v>-</v>
      </c>
      <c r="BX8" s="186">
        <v>43089</v>
      </c>
      <c r="BY8" s="197"/>
      <c r="BZ8" s="202" t="str">
        <f t="shared" si="20"/>
        <v>-</v>
      </c>
      <c r="CA8" s="187"/>
      <c r="CB8" s="197"/>
      <c r="CC8" s="202" t="str">
        <f t="shared" si="21"/>
        <v>-</v>
      </c>
      <c r="CD8" s="187"/>
      <c r="CE8" s="197"/>
      <c r="CF8" s="202" t="str">
        <f t="shared" si="22"/>
        <v>-</v>
      </c>
      <c r="CG8" s="187"/>
      <c r="CH8" s="197"/>
      <c r="CI8" s="202" t="str">
        <f t="shared" si="23"/>
        <v>-</v>
      </c>
      <c r="CJ8" s="187"/>
      <c r="CK8" s="197"/>
      <c r="CL8" s="202" t="str">
        <f t="shared" si="31"/>
        <v>-</v>
      </c>
      <c r="CM8" s="187"/>
      <c r="CN8" s="197"/>
      <c r="CO8" s="202" t="str">
        <f t="shared" si="32"/>
        <v>-</v>
      </c>
      <c r="CP8" s="187"/>
      <c r="CQ8" s="197"/>
      <c r="CR8" s="202" t="str">
        <f t="shared" si="24"/>
        <v>-</v>
      </c>
      <c r="CS8" s="187"/>
      <c r="CT8" s="197"/>
      <c r="CU8" s="202" t="str">
        <f t="shared" si="33"/>
        <v>-</v>
      </c>
      <c r="CV8" s="187"/>
      <c r="CW8" s="197"/>
      <c r="CX8" s="202" t="str">
        <f t="shared" si="34"/>
        <v>-</v>
      </c>
      <c r="CY8" s="187"/>
      <c r="CZ8" s="197"/>
      <c r="DA8" s="202" t="str">
        <f t="shared" si="25"/>
        <v>-</v>
      </c>
      <c r="DB8" s="187"/>
      <c r="DC8" s="197"/>
      <c r="DD8" s="202" t="str">
        <f t="shared" si="35"/>
        <v>-</v>
      </c>
      <c r="DE8" s="187"/>
      <c r="DF8" s="197"/>
      <c r="DG8" s="202" t="str">
        <f t="shared" si="36"/>
        <v>-</v>
      </c>
      <c r="DH8" s="187"/>
      <c r="DI8" s="103">
        <f t="shared" si="26"/>
        <v>13</v>
      </c>
      <c r="DJ8" s="103">
        <f t="shared" si="27"/>
        <v>10</v>
      </c>
      <c r="DK8" s="200">
        <f t="shared" si="37"/>
        <v>76.923076923076934</v>
      </c>
      <c r="DL8" s="201">
        <f t="shared" si="38"/>
        <v>4</v>
      </c>
    </row>
    <row r="9" spans="1:118" ht="24.95" customHeight="1" outlineLevel="1">
      <c r="B9" s="48" t="s">
        <v>1599</v>
      </c>
      <c r="C9" s="48"/>
      <c r="D9" s="14" t="s">
        <v>1055</v>
      </c>
      <c r="E9" s="11" t="s">
        <v>6</v>
      </c>
      <c r="F9" s="12" t="s">
        <v>992</v>
      </c>
      <c r="G9" s="12" t="s">
        <v>938</v>
      </c>
      <c r="H9" s="40" t="s">
        <v>522</v>
      </c>
      <c r="I9" s="41" t="s">
        <v>531</v>
      </c>
      <c r="J9" s="78" t="str">
        <f t="shared" si="28"/>
        <v xml:space="preserve">C3 </v>
      </c>
      <c r="K9" s="197" t="s">
        <v>1192</v>
      </c>
      <c r="L9" s="202" t="str">
        <f t="shared" si="29"/>
        <v>A</v>
      </c>
      <c r="M9" s="189" t="s">
        <v>1867</v>
      </c>
      <c r="N9" s="197" t="s">
        <v>1192</v>
      </c>
      <c r="O9" s="202" t="str">
        <f t="shared" si="0"/>
        <v>A</v>
      </c>
      <c r="P9" s="189" t="s">
        <v>1867</v>
      </c>
      <c r="Q9" s="197" t="s">
        <v>1192</v>
      </c>
      <c r="R9" s="202" t="str">
        <f t="shared" si="1"/>
        <v>A</v>
      </c>
      <c r="S9" s="189" t="s">
        <v>1867</v>
      </c>
      <c r="T9" s="197" t="s">
        <v>1192</v>
      </c>
      <c r="U9" s="202" t="str">
        <f t="shared" si="2"/>
        <v>-</v>
      </c>
      <c r="V9" s="187"/>
      <c r="W9" s="197" t="s">
        <v>1192</v>
      </c>
      <c r="X9" s="202" t="str">
        <f t="shared" si="3"/>
        <v>-</v>
      </c>
      <c r="Y9" s="187"/>
      <c r="Z9" s="197"/>
      <c r="AA9" s="202" t="str">
        <f t="shared" si="4"/>
        <v>-</v>
      </c>
      <c r="AB9" s="187"/>
      <c r="AC9" s="197"/>
      <c r="AD9" s="202" t="str">
        <f t="shared" si="30"/>
        <v>-</v>
      </c>
      <c r="AE9" s="187"/>
      <c r="AF9" s="197"/>
      <c r="AG9" s="202" t="str">
        <f t="shared" si="5"/>
        <v>-</v>
      </c>
      <c r="AH9" s="187"/>
      <c r="AI9" s="197"/>
      <c r="AJ9" s="202" t="str">
        <f t="shared" si="6"/>
        <v>-</v>
      </c>
      <c r="AK9" s="187"/>
      <c r="AL9" s="197"/>
      <c r="AM9" s="202" t="str">
        <f t="shared" si="7"/>
        <v>-</v>
      </c>
      <c r="AN9" s="187"/>
      <c r="AO9" s="197"/>
      <c r="AP9" s="202" t="str">
        <f t="shared" si="8"/>
        <v>-</v>
      </c>
      <c r="AQ9" s="187"/>
      <c r="AR9" s="197"/>
      <c r="AS9" s="202" t="str">
        <f t="shared" si="9"/>
        <v>-</v>
      </c>
      <c r="AT9" s="187"/>
      <c r="AU9" s="197"/>
      <c r="AV9" s="202" t="str">
        <f t="shared" si="10"/>
        <v>-</v>
      </c>
      <c r="AW9" s="187"/>
      <c r="AX9" s="197"/>
      <c r="AY9" s="202" t="str">
        <f t="shared" si="11"/>
        <v>-</v>
      </c>
      <c r="AZ9" s="187"/>
      <c r="BA9" s="197"/>
      <c r="BB9" s="202" t="str">
        <f t="shared" si="12"/>
        <v>-</v>
      </c>
      <c r="BC9" s="187"/>
      <c r="BD9" s="197"/>
      <c r="BE9" s="202" t="str">
        <f t="shared" si="13"/>
        <v>-</v>
      </c>
      <c r="BF9" s="187"/>
      <c r="BG9" s="197"/>
      <c r="BH9" s="202" t="str">
        <f t="shared" si="14"/>
        <v>-</v>
      </c>
      <c r="BI9" s="187"/>
      <c r="BJ9" s="197"/>
      <c r="BK9" s="202" t="str">
        <f t="shared" si="15"/>
        <v>-</v>
      </c>
      <c r="BL9" s="187"/>
      <c r="BM9" s="197"/>
      <c r="BN9" s="202" t="str">
        <f t="shared" si="16"/>
        <v>-</v>
      </c>
      <c r="BO9" s="187"/>
      <c r="BP9" s="197"/>
      <c r="BQ9" s="202" t="str">
        <f t="shared" si="17"/>
        <v>-</v>
      </c>
      <c r="BR9" s="187"/>
      <c r="BS9" s="197"/>
      <c r="BT9" s="202" t="str">
        <f t="shared" si="18"/>
        <v>-</v>
      </c>
      <c r="BU9" s="187"/>
      <c r="BV9" s="197"/>
      <c r="BW9" s="202" t="str">
        <f t="shared" si="19"/>
        <v>-</v>
      </c>
      <c r="BX9" s="187"/>
      <c r="BY9" s="197"/>
      <c r="BZ9" s="202" t="str">
        <f t="shared" si="20"/>
        <v>-</v>
      </c>
      <c r="CA9" s="187"/>
      <c r="CB9" s="197"/>
      <c r="CC9" s="202" t="str">
        <f t="shared" si="21"/>
        <v>-</v>
      </c>
      <c r="CD9" s="187"/>
      <c r="CE9" s="197"/>
      <c r="CF9" s="202" t="str">
        <f t="shared" si="22"/>
        <v>-</v>
      </c>
      <c r="CG9" s="187"/>
      <c r="CH9" s="197"/>
      <c r="CI9" s="202" t="str">
        <f t="shared" si="23"/>
        <v>-</v>
      </c>
      <c r="CJ9" s="187"/>
      <c r="CK9" s="197"/>
      <c r="CL9" s="202" t="str">
        <f t="shared" si="31"/>
        <v>-</v>
      </c>
      <c r="CM9" s="187"/>
      <c r="CN9" s="197"/>
      <c r="CO9" s="202" t="str">
        <f t="shared" si="32"/>
        <v>-</v>
      </c>
      <c r="CP9" s="187"/>
      <c r="CQ9" s="197"/>
      <c r="CR9" s="202" t="str">
        <f t="shared" si="24"/>
        <v>-</v>
      </c>
      <c r="CS9" s="187"/>
      <c r="CT9" s="197"/>
      <c r="CU9" s="202" t="str">
        <f t="shared" si="33"/>
        <v>-</v>
      </c>
      <c r="CV9" s="187"/>
      <c r="CW9" s="197"/>
      <c r="CX9" s="202" t="str">
        <f t="shared" si="34"/>
        <v>-</v>
      </c>
      <c r="CY9" s="187"/>
      <c r="CZ9" s="197"/>
      <c r="DA9" s="202" t="str">
        <f t="shared" si="25"/>
        <v>-</v>
      </c>
      <c r="DB9" s="187"/>
      <c r="DC9" s="197"/>
      <c r="DD9" s="202" t="str">
        <f t="shared" si="35"/>
        <v>-</v>
      </c>
      <c r="DE9" s="187"/>
      <c r="DF9" s="197"/>
      <c r="DG9" s="202" t="str">
        <f t="shared" si="36"/>
        <v>-</v>
      </c>
      <c r="DH9" s="187"/>
      <c r="DI9" s="103">
        <f t="shared" si="26"/>
        <v>5</v>
      </c>
      <c r="DJ9" s="103">
        <f t="shared" si="27"/>
        <v>3</v>
      </c>
      <c r="DK9" s="200">
        <f t="shared" si="37"/>
        <v>60</v>
      </c>
      <c r="DL9" s="201">
        <f t="shared" si="38"/>
        <v>4</v>
      </c>
    </row>
    <row r="10" spans="1:118" ht="24.95" customHeight="1" outlineLevel="1">
      <c r="B10" s="48"/>
      <c r="C10" s="48"/>
      <c r="D10" s="14" t="s">
        <v>1056</v>
      </c>
      <c r="E10" s="11" t="s">
        <v>558</v>
      </c>
      <c r="F10" s="12" t="s">
        <v>993</v>
      </c>
      <c r="G10" s="12"/>
      <c r="H10" s="40" t="s">
        <v>940</v>
      </c>
      <c r="I10" s="41" t="s">
        <v>936</v>
      </c>
      <c r="J10" s="78" t="str">
        <f t="shared" si="28"/>
        <v xml:space="preserve">C1 </v>
      </c>
      <c r="K10" s="197" t="s">
        <v>1192</v>
      </c>
      <c r="L10" s="202" t="str">
        <f t="shared" si="29"/>
        <v>A</v>
      </c>
      <c r="M10" s="189" t="s">
        <v>2038</v>
      </c>
      <c r="N10" s="197" t="s">
        <v>1192</v>
      </c>
      <c r="O10" s="202" t="str">
        <f t="shared" si="0"/>
        <v>A</v>
      </c>
      <c r="P10" s="189" t="s">
        <v>2038</v>
      </c>
      <c r="Q10" s="197" t="s">
        <v>1192</v>
      </c>
      <c r="R10" s="202" t="str">
        <f t="shared" si="1"/>
        <v>A</v>
      </c>
      <c r="S10" s="186">
        <v>41691</v>
      </c>
      <c r="T10" s="197" t="s">
        <v>1192</v>
      </c>
      <c r="U10" s="202" t="str">
        <f t="shared" si="2"/>
        <v>A</v>
      </c>
      <c r="V10" s="189" t="s">
        <v>2038</v>
      </c>
      <c r="W10" s="197" t="s">
        <v>1192</v>
      </c>
      <c r="X10" s="202" t="str">
        <f t="shared" si="3"/>
        <v>A</v>
      </c>
      <c r="Y10" s="186">
        <v>41691</v>
      </c>
      <c r="Z10" s="197" t="s">
        <v>1192</v>
      </c>
      <c r="AA10" s="202" t="str">
        <f t="shared" si="4"/>
        <v>A</v>
      </c>
      <c r="AB10" s="189" t="s">
        <v>2038</v>
      </c>
      <c r="AC10" s="197" t="s">
        <v>1192</v>
      </c>
      <c r="AD10" s="202" t="str">
        <f t="shared" si="30"/>
        <v>A</v>
      </c>
      <c r="AE10" s="189" t="s">
        <v>2038</v>
      </c>
      <c r="AF10" s="197" t="s">
        <v>1192</v>
      </c>
      <c r="AG10" s="202" t="str">
        <f t="shared" si="5"/>
        <v>A</v>
      </c>
      <c r="AH10" s="189" t="s">
        <v>2038</v>
      </c>
      <c r="AI10" s="197" t="s">
        <v>1192</v>
      </c>
      <c r="AJ10" s="202" t="str">
        <f t="shared" si="6"/>
        <v>A</v>
      </c>
      <c r="AK10" s="186">
        <v>41691</v>
      </c>
      <c r="AL10" s="197" t="s">
        <v>1192</v>
      </c>
      <c r="AM10" s="202" t="str">
        <f t="shared" si="7"/>
        <v>-</v>
      </c>
      <c r="AN10" s="187"/>
      <c r="AO10" s="197" t="s">
        <v>1192</v>
      </c>
      <c r="AP10" s="202" t="str">
        <f t="shared" si="8"/>
        <v>-</v>
      </c>
      <c r="AQ10" s="187"/>
      <c r="AR10" s="197" t="s">
        <v>1192</v>
      </c>
      <c r="AS10" s="202" t="str">
        <f t="shared" si="9"/>
        <v>-</v>
      </c>
      <c r="AT10" s="187"/>
      <c r="AU10" s="197" t="s">
        <v>1192</v>
      </c>
      <c r="AV10" s="202" t="str">
        <f t="shared" si="10"/>
        <v>A</v>
      </c>
      <c r="AW10" s="186">
        <v>42228</v>
      </c>
      <c r="AX10" s="197"/>
      <c r="AY10" s="202" t="str">
        <f t="shared" si="11"/>
        <v>-</v>
      </c>
      <c r="AZ10" s="186">
        <v>42842</v>
      </c>
      <c r="BA10" s="197"/>
      <c r="BB10" s="202" t="str">
        <f t="shared" si="12"/>
        <v>-</v>
      </c>
      <c r="BC10" s="186">
        <v>42842</v>
      </c>
      <c r="BD10" s="197"/>
      <c r="BE10" s="202" t="str">
        <f t="shared" si="13"/>
        <v>-</v>
      </c>
      <c r="BF10" s="186">
        <v>42293</v>
      </c>
      <c r="BG10" s="197"/>
      <c r="BH10" s="202" t="str">
        <f t="shared" si="14"/>
        <v>-</v>
      </c>
      <c r="BI10" s="186">
        <v>42293</v>
      </c>
      <c r="BJ10" s="197"/>
      <c r="BK10" s="202" t="str">
        <f t="shared" si="15"/>
        <v>-</v>
      </c>
      <c r="BL10" s="187"/>
      <c r="BM10" s="197"/>
      <c r="BN10" s="202" t="str">
        <f t="shared" si="16"/>
        <v>-</v>
      </c>
      <c r="BO10" s="187"/>
      <c r="BP10" s="197"/>
      <c r="BQ10" s="202" t="str">
        <f t="shared" si="17"/>
        <v>-</v>
      </c>
      <c r="BR10" s="186">
        <v>42293</v>
      </c>
      <c r="BS10" s="197"/>
      <c r="BT10" s="202" t="str">
        <f t="shared" si="18"/>
        <v>-</v>
      </c>
      <c r="BU10" s="186">
        <v>42293</v>
      </c>
      <c r="BV10" s="197"/>
      <c r="BW10" s="202" t="str">
        <f t="shared" si="19"/>
        <v>-</v>
      </c>
      <c r="BX10" s="186">
        <v>42293</v>
      </c>
      <c r="BY10" s="197"/>
      <c r="BZ10" s="202" t="str">
        <f t="shared" si="20"/>
        <v>-</v>
      </c>
      <c r="CA10" s="186">
        <v>42293</v>
      </c>
      <c r="CB10" s="197"/>
      <c r="CC10" s="202" t="str">
        <f t="shared" si="21"/>
        <v>-</v>
      </c>
      <c r="CD10" s="186">
        <v>42293</v>
      </c>
      <c r="CE10" s="197"/>
      <c r="CF10" s="202" t="str">
        <f t="shared" si="22"/>
        <v>-</v>
      </c>
      <c r="CG10" s="186">
        <v>42293</v>
      </c>
      <c r="CH10" s="197"/>
      <c r="CI10" s="202" t="str">
        <f t="shared" si="23"/>
        <v>-</v>
      </c>
      <c r="CJ10" s="186">
        <v>42293</v>
      </c>
      <c r="CK10" s="197"/>
      <c r="CL10" s="202" t="str">
        <f t="shared" si="31"/>
        <v>-</v>
      </c>
      <c r="CM10" s="187"/>
      <c r="CN10" s="197"/>
      <c r="CO10" s="202" t="str">
        <f t="shared" si="32"/>
        <v>-</v>
      </c>
      <c r="CP10" s="186">
        <v>42228</v>
      </c>
      <c r="CQ10" s="197"/>
      <c r="CR10" s="202" t="str">
        <f t="shared" si="24"/>
        <v>-</v>
      </c>
      <c r="CS10" s="187"/>
      <c r="CT10" s="197"/>
      <c r="CU10" s="202" t="str">
        <f t="shared" si="33"/>
        <v>-</v>
      </c>
      <c r="CV10" s="186">
        <v>41691</v>
      </c>
      <c r="CW10" s="197"/>
      <c r="CX10" s="202" t="str">
        <f t="shared" si="34"/>
        <v>-</v>
      </c>
      <c r="CY10" s="187"/>
      <c r="CZ10" s="197"/>
      <c r="DA10" s="202" t="str">
        <f t="shared" si="25"/>
        <v>-</v>
      </c>
      <c r="DB10" s="187"/>
      <c r="DC10" s="197"/>
      <c r="DD10" s="202" t="str">
        <f t="shared" si="35"/>
        <v>-</v>
      </c>
      <c r="DE10" s="187"/>
      <c r="DF10" s="197"/>
      <c r="DG10" s="202" t="str">
        <f t="shared" si="36"/>
        <v>-</v>
      </c>
      <c r="DH10" s="187"/>
      <c r="DI10" s="103">
        <f t="shared" si="26"/>
        <v>13</v>
      </c>
      <c r="DJ10" s="103">
        <f t="shared" si="27"/>
        <v>10</v>
      </c>
      <c r="DK10" s="200">
        <f t="shared" si="37"/>
        <v>76.923076923076934</v>
      </c>
      <c r="DL10" s="201">
        <f t="shared" si="38"/>
        <v>4</v>
      </c>
    </row>
    <row r="11" spans="1:118" ht="24.95" customHeight="1" outlineLevel="1">
      <c r="A11" s="173"/>
      <c r="B11" s="48" t="s">
        <v>1599</v>
      </c>
      <c r="C11" s="48"/>
      <c r="D11" s="14" t="s">
        <v>1105</v>
      </c>
      <c r="E11" s="11" t="s">
        <v>7</v>
      </c>
      <c r="F11" s="12" t="s">
        <v>989</v>
      </c>
      <c r="G11" s="12" t="s">
        <v>994</v>
      </c>
      <c r="H11" s="153" t="s">
        <v>522</v>
      </c>
      <c r="I11" s="150" t="s">
        <v>531</v>
      </c>
      <c r="J11" s="78" t="str">
        <f t="shared" si="28"/>
        <v xml:space="preserve">C3 </v>
      </c>
      <c r="K11" s="197" t="s">
        <v>1192</v>
      </c>
      <c r="L11" s="202" t="str">
        <f t="shared" si="29"/>
        <v>A</v>
      </c>
      <c r="M11" s="203">
        <v>35695</v>
      </c>
      <c r="N11" s="197" t="s">
        <v>1192</v>
      </c>
      <c r="O11" s="202" t="str">
        <f t="shared" si="0"/>
        <v>-</v>
      </c>
      <c r="P11" s="187"/>
      <c r="Q11" s="197" t="s">
        <v>1192</v>
      </c>
      <c r="R11" s="202" t="str">
        <f t="shared" si="1"/>
        <v>-</v>
      </c>
      <c r="S11" s="187"/>
      <c r="T11" s="197" t="s">
        <v>1192</v>
      </c>
      <c r="U11" s="202" t="str">
        <f t="shared" si="2"/>
        <v>-</v>
      </c>
      <c r="V11" s="187"/>
      <c r="W11" s="197" t="s">
        <v>1192</v>
      </c>
      <c r="X11" s="202" t="str">
        <f t="shared" si="3"/>
        <v>-</v>
      </c>
      <c r="Y11" s="187"/>
      <c r="Z11" s="197"/>
      <c r="AA11" s="202" t="str">
        <f t="shared" si="4"/>
        <v>-</v>
      </c>
      <c r="AB11" s="187"/>
      <c r="AC11" s="197"/>
      <c r="AD11" s="202" t="str">
        <f t="shared" si="30"/>
        <v>-</v>
      </c>
      <c r="AE11" s="187"/>
      <c r="AF11" s="197"/>
      <c r="AG11" s="202" t="str">
        <f t="shared" si="5"/>
        <v>-</v>
      </c>
      <c r="AH11" s="187"/>
      <c r="AI11" s="197"/>
      <c r="AJ11" s="202" t="str">
        <f t="shared" si="6"/>
        <v>-</v>
      </c>
      <c r="AK11" s="187"/>
      <c r="AL11" s="197"/>
      <c r="AM11" s="202" t="str">
        <f t="shared" si="7"/>
        <v>-</v>
      </c>
      <c r="AN11" s="187"/>
      <c r="AO11" s="197"/>
      <c r="AP11" s="202" t="str">
        <f t="shared" si="8"/>
        <v>-</v>
      </c>
      <c r="AQ11" s="187"/>
      <c r="AR11" s="197"/>
      <c r="AS11" s="202" t="str">
        <f t="shared" si="9"/>
        <v>-</v>
      </c>
      <c r="AT11" s="187"/>
      <c r="AU11" s="197"/>
      <c r="AV11" s="202" t="str">
        <f t="shared" si="10"/>
        <v>-</v>
      </c>
      <c r="AW11" s="187"/>
      <c r="AX11" s="197"/>
      <c r="AY11" s="202" t="str">
        <f t="shared" si="11"/>
        <v>-</v>
      </c>
      <c r="AZ11" s="187"/>
      <c r="BA11" s="197"/>
      <c r="BB11" s="202" t="str">
        <f t="shared" si="12"/>
        <v>-</v>
      </c>
      <c r="BC11" s="187"/>
      <c r="BD11" s="197"/>
      <c r="BE11" s="202" t="str">
        <f t="shared" si="13"/>
        <v>-</v>
      </c>
      <c r="BF11" s="187"/>
      <c r="BG11" s="197"/>
      <c r="BH11" s="202" t="str">
        <f t="shared" si="14"/>
        <v>-</v>
      </c>
      <c r="BI11" s="187"/>
      <c r="BJ11" s="197"/>
      <c r="BK11" s="202" t="str">
        <f t="shared" si="15"/>
        <v>-</v>
      </c>
      <c r="BL11" s="187"/>
      <c r="BM11" s="197"/>
      <c r="BN11" s="202" t="str">
        <f t="shared" si="16"/>
        <v>-</v>
      </c>
      <c r="BO11" s="187"/>
      <c r="BP11" s="197"/>
      <c r="BQ11" s="202" t="str">
        <f t="shared" si="17"/>
        <v>-</v>
      </c>
      <c r="BR11" s="187"/>
      <c r="BS11" s="197"/>
      <c r="BT11" s="202" t="str">
        <f t="shared" si="18"/>
        <v>-</v>
      </c>
      <c r="BU11" s="187"/>
      <c r="BV11" s="197"/>
      <c r="BW11" s="202" t="str">
        <f t="shared" si="19"/>
        <v>-</v>
      </c>
      <c r="BX11" s="187"/>
      <c r="BY11" s="197"/>
      <c r="BZ11" s="202" t="str">
        <f t="shared" si="20"/>
        <v>-</v>
      </c>
      <c r="CA11" s="187"/>
      <c r="CB11" s="197"/>
      <c r="CC11" s="202" t="str">
        <f t="shared" si="21"/>
        <v>-</v>
      </c>
      <c r="CD11" s="187"/>
      <c r="CE11" s="197"/>
      <c r="CF11" s="202" t="str">
        <f t="shared" si="22"/>
        <v>-</v>
      </c>
      <c r="CG11" s="187"/>
      <c r="CH11" s="197"/>
      <c r="CI11" s="202" t="str">
        <f t="shared" si="23"/>
        <v>-</v>
      </c>
      <c r="CJ11" s="187"/>
      <c r="CK11" s="197"/>
      <c r="CL11" s="202" t="str">
        <f t="shared" si="31"/>
        <v>-</v>
      </c>
      <c r="CM11" s="187"/>
      <c r="CN11" s="197"/>
      <c r="CO11" s="202" t="str">
        <f t="shared" si="32"/>
        <v>-</v>
      </c>
      <c r="CP11" s="187"/>
      <c r="CQ11" s="197"/>
      <c r="CR11" s="202" t="str">
        <f t="shared" si="24"/>
        <v>-</v>
      </c>
      <c r="CS11" s="187"/>
      <c r="CT11" s="197"/>
      <c r="CU11" s="202" t="str">
        <f t="shared" si="33"/>
        <v>-</v>
      </c>
      <c r="CV11" s="187"/>
      <c r="CW11" s="197"/>
      <c r="CX11" s="202" t="str">
        <f t="shared" si="34"/>
        <v>-</v>
      </c>
      <c r="CY11" s="187"/>
      <c r="CZ11" s="197"/>
      <c r="DA11" s="202" t="str">
        <f t="shared" si="25"/>
        <v>-</v>
      </c>
      <c r="DB11" s="187"/>
      <c r="DC11" s="197"/>
      <c r="DD11" s="202" t="str">
        <f t="shared" si="35"/>
        <v>-</v>
      </c>
      <c r="DE11" s="187"/>
      <c r="DF11" s="197"/>
      <c r="DG11" s="202" t="str">
        <f t="shared" si="36"/>
        <v>-</v>
      </c>
      <c r="DH11" s="187"/>
      <c r="DI11" s="103">
        <f t="shared" si="26"/>
        <v>5</v>
      </c>
      <c r="DJ11" s="103">
        <f t="shared" si="27"/>
        <v>1</v>
      </c>
      <c r="DK11" s="200">
        <f t="shared" si="37"/>
        <v>20</v>
      </c>
      <c r="DL11" s="201">
        <f t="shared" si="38"/>
        <v>1</v>
      </c>
    </row>
    <row r="12" spans="1:118" ht="24.95" customHeight="1" outlineLevel="1">
      <c r="B12" s="48"/>
      <c r="C12" s="48"/>
      <c r="D12" s="14" t="s">
        <v>1057</v>
      </c>
      <c r="E12" s="11" t="s">
        <v>8</v>
      </c>
      <c r="F12" s="12" t="s">
        <v>989</v>
      </c>
      <c r="G12" s="12" t="s">
        <v>994</v>
      </c>
      <c r="H12" s="40" t="s">
        <v>524</v>
      </c>
      <c r="I12" s="41" t="s">
        <v>530</v>
      </c>
      <c r="J12" s="78" t="str">
        <f t="shared" si="28"/>
        <v xml:space="preserve">C2 </v>
      </c>
      <c r="K12" s="197" t="s">
        <v>1192</v>
      </c>
      <c r="L12" s="202" t="str">
        <f t="shared" si="29"/>
        <v>A</v>
      </c>
      <c r="M12" s="189" t="s">
        <v>2038</v>
      </c>
      <c r="N12" s="197" t="s">
        <v>1192</v>
      </c>
      <c r="O12" s="202" t="str">
        <f t="shared" si="0"/>
        <v>A</v>
      </c>
      <c r="P12" s="189" t="s">
        <v>2038</v>
      </c>
      <c r="Q12" s="197" t="s">
        <v>1192</v>
      </c>
      <c r="R12" s="202" t="str">
        <f t="shared" si="1"/>
        <v>A</v>
      </c>
      <c r="S12" s="186">
        <v>41545</v>
      </c>
      <c r="T12" s="197" t="s">
        <v>1192</v>
      </c>
      <c r="U12" s="202" t="str">
        <f t="shared" si="2"/>
        <v>A</v>
      </c>
      <c r="V12" s="189" t="s">
        <v>2038</v>
      </c>
      <c r="W12" s="197" t="s">
        <v>1192</v>
      </c>
      <c r="X12" s="202" t="str">
        <f t="shared" si="3"/>
        <v>A</v>
      </c>
      <c r="Y12" s="189" t="s">
        <v>2038</v>
      </c>
      <c r="Z12" s="197" t="s">
        <v>1192</v>
      </c>
      <c r="AA12" s="202" t="str">
        <f t="shared" si="4"/>
        <v>-</v>
      </c>
      <c r="AB12" s="187"/>
      <c r="AC12" s="197" t="s">
        <v>1192</v>
      </c>
      <c r="AD12" s="202" t="str">
        <f t="shared" si="30"/>
        <v>-</v>
      </c>
      <c r="AE12" s="187"/>
      <c r="AF12" s="197" t="s">
        <v>1192</v>
      </c>
      <c r="AG12" s="202" t="str">
        <f t="shared" si="5"/>
        <v>-</v>
      </c>
      <c r="AH12" s="187"/>
      <c r="AI12" s="197" t="s">
        <v>1192</v>
      </c>
      <c r="AJ12" s="202" t="str">
        <f t="shared" si="6"/>
        <v>A</v>
      </c>
      <c r="AK12" s="186">
        <v>41545</v>
      </c>
      <c r="AL12" s="197"/>
      <c r="AM12" s="202" t="str">
        <f t="shared" si="7"/>
        <v>-</v>
      </c>
      <c r="AN12" s="187"/>
      <c r="AO12" s="197"/>
      <c r="AP12" s="202" t="str">
        <f t="shared" si="8"/>
        <v>-</v>
      </c>
      <c r="AQ12" s="187"/>
      <c r="AR12" s="197"/>
      <c r="AS12" s="202" t="str">
        <f t="shared" si="9"/>
        <v>-</v>
      </c>
      <c r="AT12" s="187"/>
      <c r="AU12" s="197"/>
      <c r="AV12" s="202" t="str">
        <f t="shared" si="10"/>
        <v>-</v>
      </c>
      <c r="AW12" s="186">
        <v>41678</v>
      </c>
      <c r="AX12" s="197"/>
      <c r="AY12" s="202" t="str">
        <f t="shared" si="11"/>
        <v>-</v>
      </c>
      <c r="AZ12" s="187"/>
      <c r="BA12" s="197"/>
      <c r="BB12" s="202" t="str">
        <f t="shared" si="12"/>
        <v>-</v>
      </c>
      <c r="BC12" s="187"/>
      <c r="BD12" s="197"/>
      <c r="BE12" s="202" t="str">
        <f t="shared" si="13"/>
        <v>-</v>
      </c>
      <c r="BF12" s="187"/>
      <c r="BG12" s="197"/>
      <c r="BH12" s="202" t="str">
        <f t="shared" si="14"/>
        <v>-</v>
      </c>
      <c r="BI12" s="187"/>
      <c r="BJ12" s="197"/>
      <c r="BK12" s="202" t="str">
        <f t="shared" si="15"/>
        <v>-</v>
      </c>
      <c r="BL12" s="187"/>
      <c r="BM12" s="197"/>
      <c r="BN12" s="202" t="str">
        <f t="shared" si="16"/>
        <v>-</v>
      </c>
      <c r="BO12" s="187"/>
      <c r="BP12" s="197"/>
      <c r="BQ12" s="202" t="str">
        <f t="shared" si="17"/>
        <v>-</v>
      </c>
      <c r="BR12" s="187"/>
      <c r="BS12" s="197"/>
      <c r="BT12" s="202" t="str">
        <f t="shared" si="18"/>
        <v>-</v>
      </c>
      <c r="BU12" s="187"/>
      <c r="BV12" s="197"/>
      <c r="BW12" s="202" t="str">
        <f t="shared" si="19"/>
        <v>-</v>
      </c>
      <c r="BX12" s="187"/>
      <c r="BY12" s="197"/>
      <c r="BZ12" s="202" t="str">
        <f t="shared" si="20"/>
        <v>-</v>
      </c>
      <c r="CA12" s="187"/>
      <c r="CB12" s="197"/>
      <c r="CC12" s="202" t="str">
        <f t="shared" si="21"/>
        <v>-</v>
      </c>
      <c r="CD12" s="187"/>
      <c r="CE12" s="197"/>
      <c r="CF12" s="202" t="str">
        <f t="shared" si="22"/>
        <v>-</v>
      </c>
      <c r="CG12" s="187"/>
      <c r="CH12" s="197"/>
      <c r="CI12" s="202" t="str">
        <f t="shared" si="23"/>
        <v>-</v>
      </c>
      <c r="CJ12" s="187"/>
      <c r="CK12" s="197"/>
      <c r="CL12" s="202" t="str">
        <f t="shared" si="31"/>
        <v>-</v>
      </c>
      <c r="CM12" s="187"/>
      <c r="CN12" s="197"/>
      <c r="CO12" s="202" t="str">
        <f t="shared" si="32"/>
        <v>-</v>
      </c>
      <c r="CP12" s="186">
        <v>41678</v>
      </c>
      <c r="CQ12" s="197"/>
      <c r="CR12" s="202" t="str">
        <f t="shared" si="24"/>
        <v>-</v>
      </c>
      <c r="CS12" s="187"/>
      <c r="CT12" s="197"/>
      <c r="CU12" s="202" t="str">
        <f t="shared" si="33"/>
        <v>-</v>
      </c>
      <c r="CV12" s="187"/>
      <c r="CW12" s="197"/>
      <c r="CX12" s="202" t="str">
        <f t="shared" si="34"/>
        <v>-</v>
      </c>
      <c r="CY12" s="187"/>
      <c r="CZ12" s="197"/>
      <c r="DA12" s="202" t="str">
        <f t="shared" si="25"/>
        <v>-</v>
      </c>
      <c r="DB12" s="187"/>
      <c r="DC12" s="197"/>
      <c r="DD12" s="202" t="str">
        <f t="shared" si="35"/>
        <v>-</v>
      </c>
      <c r="DE12" s="187"/>
      <c r="DF12" s="197"/>
      <c r="DG12" s="202" t="str">
        <f t="shared" si="36"/>
        <v>-</v>
      </c>
      <c r="DH12" s="187"/>
      <c r="DI12" s="103">
        <f t="shared" si="26"/>
        <v>9</v>
      </c>
      <c r="DJ12" s="103">
        <f t="shared" si="27"/>
        <v>6</v>
      </c>
      <c r="DK12" s="200">
        <f t="shared" si="37"/>
        <v>66.666666666666657</v>
      </c>
      <c r="DL12" s="201">
        <f t="shared" si="38"/>
        <v>4</v>
      </c>
    </row>
    <row r="13" spans="1:118" ht="24.95" customHeight="1" outlineLevel="1">
      <c r="B13" s="48"/>
      <c r="C13" s="48"/>
      <c r="D13" s="14" t="s">
        <v>1058</v>
      </c>
      <c r="E13" s="11" t="s">
        <v>9</v>
      </c>
      <c r="F13" s="12" t="s">
        <v>992</v>
      </c>
      <c r="G13" s="12" t="s">
        <v>938</v>
      </c>
      <c r="H13" s="40" t="s">
        <v>521</v>
      </c>
      <c r="I13" s="41" t="s">
        <v>530</v>
      </c>
      <c r="J13" s="78" t="str">
        <f t="shared" si="28"/>
        <v xml:space="preserve">C2 </v>
      </c>
      <c r="K13" s="197" t="s">
        <v>1192</v>
      </c>
      <c r="L13" s="202" t="str">
        <f t="shared" si="29"/>
        <v>A</v>
      </c>
      <c r="M13" s="189" t="s">
        <v>2024</v>
      </c>
      <c r="N13" s="197" t="s">
        <v>1192</v>
      </c>
      <c r="O13" s="202" t="str">
        <f t="shared" si="0"/>
        <v>A</v>
      </c>
      <c r="P13" s="189" t="s">
        <v>2024</v>
      </c>
      <c r="Q13" s="197" t="s">
        <v>1192</v>
      </c>
      <c r="R13" s="202" t="str">
        <f t="shared" si="1"/>
        <v>A</v>
      </c>
      <c r="S13" s="189" t="s">
        <v>2024</v>
      </c>
      <c r="T13" s="197" t="s">
        <v>1192</v>
      </c>
      <c r="U13" s="202" t="str">
        <f t="shared" si="2"/>
        <v>A</v>
      </c>
      <c r="V13" s="189" t="s">
        <v>2024</v>
      </c>
      <c r="W13" s="197" t="s">
        <v>1192</v>
      </c>
      <c r="X13" s="202" t="str">
        <f t="shared" si="3"/>
        <v>A</v>
      </c>
      <c r="Y13" s="189" t="s">
        <v>2024</v>
      </c>
      <c r="Z13" s="197" t="s">
        <v>1192</v>
      </c>
      <c r="AA13" s="202" t="str">
        <f t="shared" si="4"/>
        <v>-</v>
      </c>
      <c r="AB13" s="187"/>
      <c r="AC13" s="197" t="s">
        <v>1192</v>
      </c>
      <c r="AD13" s="202" t="str">
        <f t="shared" si="30"/>
        <v>-</v>
      </c>
      <c r="AE13" s="187"/>
      <c r="AF13" s="197" t="s">
        <v>1192</v>
      </c>
      <c r="AG13" s="202" t="str">
        <f t="shared" si="5"/>
        <v>-</v>
      </c>
      <c r="AH13" s="187"/>
      <c r="AI13" s="197" t="s">
        <v>1192</v>
      </c>
      <c r="AJ13" s="202" t="str">
        <f t="shared" si="6"/>
        <v>-</v>
      </c>
      <c r="AK13" s="187"/>
      <c r="AL13" s="197"/>
      <c r="AM13" s="202" t="str">
        <f t="shared" si="7"/>
        <v>-</v>
      </c>
      <c r="AN13" s="187"/>
      <c r="AO13" s="197"/>
      <c r="AP13" s="202" t="str">
        <f t="shared" si="8"/>
        <v>-</v>
      </c>
      <c r="AQ13" s="187"/>
      <c r="AR13" s="197"/>
      <c r="AS13" s="202" t="str">
        <f t="shared" si="9"/>
        <v>-</v>
      </c>
      <c r="AT13" s="187"/>
      <c r="AU13" s="197"/>
      <c r="AV13" s="202" t="str">
        <f t="shared" si="10"/>
        <v>-</v>
      </c>
      <c r="AW13" s="187"/>
      <c r="AX13" s="197"/>
      <c r="AY13" s="202" t="str">
        <f t="shared" si="11"/>
        <v>-</v>
      </c>
      <c r="AZ13" s="187"/>
      <c r="BA13" s="197"/>
      <c r="BB13" s="202" t="str">
        <f t="shared" si="12"/>
        <v>-</v>
      </c>
      <c r="BC13" s="187"/>
      <c r="BD13" s="197"/>
      <c r="BE13" s="202" t="str">
        <f t="shared" si="13"/>
        <v>-</v>
      </c>
      <c r="BF13" s="187"/>
      <c r="BG13" s="197"/>
      <c r="BH13" s="202" t="str">
        <f t="shared" si="14"/>
        <v>-</v>
      </c>
      <c r="BI13" s="187"/>
      <c r="BJ13" s="197"/>
      <c r="BK13" s="202" t="str">
        <f t="shared" si="15"/>
        <v>-</v>
      </c>
      <c r="BL13" s="187"/>
      <c r="BM13" s="197"/>
      <c r="BN13" s="202" t="str">
        <f t="shared" si="16"/>
        <v>-</v>
      </c>
      <c r="BO13" s="187"/>
      <c r="BP13" s="197"/>
      <c r="BQ13" s="202" t="str">
        <f t="shared" si="17"/>
        <v>-</v>
      </c>
      <c r="BR13" s="187"/>
      <c r="BS13" s="197"/>
      <c r="BT13" s="202" t="str">
        <f t="shared" si="18"/>
        <v>-</v>
      </c>
      <c r="BU13" s="187"/>
      <c r="BV13" s="197"/>
      <c r="BW13" s="202" t="str">
        <f t="shared" si="19"/>
        <v>-</v>
      </c>
      <c r="BX13" s="187"/>
      <c r="BY13" s="197"/>
      <c r="BZ13" s="202" t="str">
        <f t="shared" si="20"/>
        <v>-</v>
      </c>
      <c r="CA13" s="187"/>
      <c r="CB13" s="197"/>
      <c r="CC13" s="202" t="str">
        <f t="shared" si="21"/>
        <v>-</v>
      </c>
      <c r="CD13" s="187"/>
      <c r="CE13" s="197"/>
      <c r="CF13" s="202" t="str">
        <f t="shared" si="22"/>
        <v>-</v>
      </c>
      <c r="CG13" s="187"/>
      <c r="CH13" s="197"/>
      <c r="CI13" s="202" t="str">
        <f t="shared" si="23"/>
        <v>-</v>
      </c>
      <c r="CJ13" s="187"/>
      <c r="CK13" s="197"/>
      <c r="CL13" s="202" t="str">
        <f t="shared" si="31"/>
        <v>-</v>
      </c>
      <c r="CM13" s="187"/>
      <c r="CN13" s="197"/>
      <c r="CO13" s="202" t="str">
        <f t="shared" si="32"/>
        <v>-</v>
      </c>
      <c r="CP13" s="187"/>
      <c r="CQ13" s="197"/>
      <c r="CR13" s="202" t="str">
        <f t="shared" si="24"/>
        <v>-</v>
      </c>
      <c r="CS13" s="187"/>
      <c r="CT13" s="197"/>
      <c r="CU13" s="202" t="str">
        <f t="shared" si="33"/>
        <v>-</v>
      </c>
      <c r="CV13" s="187"/>
      <c r="CW13" s="197"/>
      <c r="CX13" s="202" t="str">
        <f t="shared" si="34"/>
        <v>-</v>
      </c>
      <c r="CY13" s="187"/>
      <c r="CZ13" s="197"/>
      <c r="DA13" s="202" t="str">
        <f t="shared" si="25"/>
        <v>-</v>
      </c>
      <c r="DB13" s="187"/>
      <c r="DC13" s="197"/>
      <c r="DD13" s="202" t="str">
        <f t="shared" si="35"/>
        <v>-</v>
      </c>
      <c r="DE13" s="187"/>
      <c r="DF13" s="197"/>
      <c r="DG13" s="202" t="str">
        <f t="shared" si="36"/>
        <v>-</v>
      </c>
      <c r="DH13" s="187"/>
      <c r="DI13" s="103">
        <f t="shared" si="26"/>
        <v>9</v>
      </c>
      <c r="DJ13" s="103">
        <f t="shared" si="27"/>
        <v>5</v>
      </c>
      <c r="DK13" s="200">
        <f t="shared" si="37"/>
        <v>55.555555555555557</v>
      </c>
      <c r="DL13" s="201">
        <f t="shared" si="38"/>
        <v>3</v>
      </c>
    </row>
    <row r="14" spans="1:118" ht="24.95" customHeight="1" outlineLevel="1">
      <c r="B14" s="48"/>
      <c r="C14" s="48"/>
      <c r="D14" s="14" t="s">
        <v>1059</v>
      </c>
      <c r="E14" s="11" t="s">
        <v>10</v>
      </c>
      <c r="F14" s="12" t="s">
        <v>989</v>
      </c>
      <c r="G14" s="12" t="s">
        <v>994</v>
      </c>
      <c r="H14" s="40" t="s">
        <v>522</v>
      </c>
      <c r="I14" s="41" t="s">
        <v>531</v>
      </c>
      <c r="J14" s="78" t="str">
        <f t="shared" si="28"/>
        <v xml:space="preserve">C3 </v>
      </c>
      <c r="K14" s="197" t="s">
        <v>1192</v>
      </c>
      <c r="L14" s="202" t="str">
        <f t="shared" si="29"/>
        <v>A</v>
      </c>
      <c r="M14" s="189" t="s">
        <v>1888</v>
      </c>
      <c r="N14" s="197" t="s">
        <v>1192</v>
      </c>
      <c r="O14" s="202" t="str">
        <f t="shared" si="0"/>
        <v>A</v>
      </c>
      <c r="P14" s="189" t="s">
        <v>1888</v>
      </c>
      <c r="Q14" s="197" t="s">
        <v>1192</v>
      </c>
      <c r="R14" s="202" t="str">
        <f t="shared" si="1"/>
        <v>A</v>
      </c>
      <c r="S14" s="189" t="s">
        <v>1888</v>
      </c>
      <c r="T14" s="197" t="s">
        <v>1192</v>
      </c>
      <c r="U14" s="202" t="str">
        <f t="shared" si="2"/>
        <v>-</v>
      </c>
      <c r="V14" s="187"/>
      <c r="W14" s="197" t="s">
        <v>1192</v>
      </c>
      <c r="X14" s="202" t="str">
        <f t="shared" si="3"/>
        <v>-</v>
      </c>
      <c r="Y14" s="187"/>
      <c r="Z14" s="197"/>
      <c r="AA14" s="202" t="str">
        <f t="shared" si="4"/>
        <v>-</v>
      </c>
      <c r="AB14" s="187"/>
      <c r="AC14" s="197"/>
      <c r="AD14" s="202" t="str">
        <f t="shared" si="30"/>
        <v>-</v>
      </c>
      <c r="AE14" s="187"/>
      <c r="AF14" s="197"/>
      <c r="AG14" s="202" t="str">
        <f t="shared" si="5"/>
        <v>-</v>
      </c>
      <c r="AH14" s="187"/>
      <c r="AI14" s="197"/>
      <c r="AJ14" s="202" t="str">
        <f t="shared" si="6"/>
        <v>-</v>
      </c>
      <c r="AK14" s="187"/>
      <c r="AL14" s="197"/>
      <c r="AM14" s="202" t="str">
        <f t="shared" si="7"/>
        <v>-</v>
      </c>
      <c r="AN14" s="187"/>
      <c r="AO14" s="197"/>
      <c r="AP14" s="202" t="str">
        <f t="shared" si="8"/>
        <v>-</v>
      </c>
      <c r="AQ14" s="187"/>
      <c r="AR14" s="197"/>
      <c r="AS14" s="202" t="str">
        <f t="shared" si="9"/>
        <v>-</v>
      </c>
      <c r="AT14" s="187"/>
      <c r="AU14" s="197"/>
      <c r="AV14" s="202" t="str">
        <f t="shared" si="10"/>
        <v>-</v>
      </c>
      <c r="AW14" s="187"/>
      <c r="AX14" s="197"/>
      <c r="AY14" s="202" t="str">
        <f t="shared" si="11"/>
        <v>-</v>
      </c>
      <c r="AZ14" s="187"/>
      <c r="BA14" s="197"/>
      <c r="BB14" s="202" t="str">
        <f t="shared" si="12"/>
        <v>-</v>
      </c>
      <c r="BC14" s="187"/>
      <c r="BD14" s="197"/>
      <c r="BE14" s="202" t="str">
        <f t="shared" si="13"/>
        <v>-</v>
      </c>
      <c r="BF14" s="187"/>
      <c r="BG14" s="197"/>
      <c r="BH14" s="202" t="str">
        <f t="shared" si="14"/>
        <v>-</v>
      </c>
      <c r="BI14" s="187"/>
      <c r="BJ14" s="197"/>
      <c r="BK14" s="202" t="str">
        <f t="shared" si="15"/>
        <v>-</v>
      </c>
      <c r="BL14" s="187"/>
      <c r="BM14" s="197"/>
      <c r="BN14" s="202" t="str">
        <f t="shared" si="16"/>
        <v>-</v>
      </c>
      <c r="BO14" s="187"/>
      <c r="BP14" s="197"/>
      <c r="BQ14" s="202" t="str">
        <f t="shared" si="17"/>
        <v>-</v>
      </c>
      <c r="BR14" s="187"/>
      <c r="BS14" s="197"/>
      <c r="BT14" s="202" t="str">
        <f t="shared" si="18"/>
        <v>-</v>
      </c>
      <c r="BU14" s="187"/>
      <c r="BV14" s="197"/>
      <c r="BW14" s="202" t="str">
        <f t="shared" si="19"/>
        <v>-</v>
      </c>
      <c r="BX14" s="187"/>
      <c r="BY14" s="197"/>
      <c r="BZ14" s="202" t="str">
        <f t="shared" si="20"/>
        <v>-</v>
      </c>
      <c r="CA14" s="187"/>
      <c r="CB14" s="197"/>
      <c r="CC14" s="202" t="str">
        <f t="shared" si="21"/>
        <v>-</v>
      </c>
      <c r="CD14" s="187"/>
      <c r="CE14" s="197"/>
      <c r="CF14" s="202" t="str">
        <f t="shared" si="22"/>
        <v>-</v>
      </c>
      <c r="CG14" s="187"/>
      <c r="CH14" s="197"/>
      <c r="CI14" s="202" t="str">
        <f t="shared" si="23"/>
        <v>-</v>
      </c>
      <c r="CJ14" s="187"/>
      <c r="CK14" s="197"/>
      <c r="CL14" s="202" t="str">
        <f t="shared" si="31"/>
        <v>-</v>
      </c>
      <c r="CM14" s="187"/>
      <c r="CN14" s="197"/>
      <c r="CO14" s="202" t="str">
        <f t="shared" si="32"/>
        <v>-</v>
      </c>
      <c r="CP14" s="187"/>
      <c r="CQ14" s="197"/>
      <c r="CR14" s="202" t="str">
        <f t="shared" si="24"/>
        <v>-</v>
      </c>
      <c r="CS14" s="187"/>
      <c r="CT14" s="197"/>
      <c r="CU14" s="202" t="str">
        <f t="shared" si="33"/>
        <v>-</v>
      </c>
      <c r="CV14" s="187"/>
      <c r="CW14" s="197"/>
      <c r="CX14" s="202" t="str">
        <f t="shared" si="34"/>
        <v>-</v>
      </c>
      <c r="CY14" s="187"/>
      <c r="CZ14" s="197"/>
      <c r="DA14" s="202" t="str">
        <f t="shared" si="25"/>
        <v>-</v>
      </c>
      <c r="DB14" s="187"/>
      <c r="DC14" s="197"/>
      <c r="DD14" s="202" t="str">
        <f t="shared" si="35"/>
        <v>-</v>
      </c>
      <c r="DE14" s="187"/>
      <c r="DF14" s="197"/>
      <c r="DG14" s="202" t="str">
        <f t="shared" si="36"/>
        <v>-</v>
      </c>
      <c r="DH14" s="187"/>
      <c r="DI14" s="103">
        <f t="shared" si="26"/>
        <v>5</v>
      </c>
      <c r="DJ14" s="103">
        <f t="shared" si="27"/>
        <v>3</v>
      </c>
      <c r="DK14" s="200">
        <f t="shared" si="37"/>
        <v>60</v>
      </c>
      <c r="DL14" s="201">
        <f t="shared" si="38"/>
        <v>4</v>
      </c>
    </row>
    <row r="15" spans="1:118" ht="24.95" customHeight="1" outlineLevel="1">
      <c r="B15" s="48"/>
      <c r="C15" s="48"/>
      <c r="D15" s="14" t="s">
        <v>1060</v>
      </c>
      <c r="E15" s="11" t="s">
        <v>559</v>
      </c>
      <c r="F15" s="12" t="s">
        <v>995</v>
      </c>
      <c r="G15" s="12" t="s">
        <v>941</v>
      </c>
      <c r="H15" s="40" t="s">
        <v>520</v>
      </c>
      <c r="I15" s="41" t="s">
        <v>533</v>
      </c>
      <c r="J15" s="78" t="str">
        <f t="shared" si="28"/>
        <v xml:space="preserve">C1 </v>
      </c>
      <c r="K15" s="197" t="s">
        <v>1192</v>
      </c>
      <c r="L15" s="199" t="str">
        <f t="shared" si="29"/>
        <v>A</v>
      </c>
      <c r="M15" s="189" t="s">
        <v>2038</v>
      </c>
      <c r="N15" s="197" t="s">
        <v>1192</v>
      </c>
      <c r="O15" s="199" t="str">
        <f t="shared" si="0"/>
        <v>A</v>
      </c>
      <c r="P15" s="189" t="s">
        <v>2038</v>
      </c>
      <c r="Q15" s="197" t="s">
        <v>1192</v>
      </c>
      <c r="R15" s="199" t="str">
        <f t="shared" si="1"/>
        <v>A</v>
      </c>
      <c r="S15" s="186">
        <v>41545</v>
      </c>
      <c r="T15" s="197" t="s">
        <v>1192</v>
      </c>
      <c r="U15" s="199" t="str">
        <f t="shared" si="2"/>
        <v>A</v>
      </c>
      <c r="V15" s="189" t="s">
        <v>2038</v>
      </c>
      <c r="W15" s="197" t="s">
        <v>1192</v>
      </c>
      <c r="X15" s="199" t="str">
        <f t="shared" si="3"/>
        <v>A</v>
      </c>
      <c r="Y15" s="186">
        <v>41181</v>
      </c>
      <c r="Z15" s="197" t="s">
        <v>1192</v>
      </c>
      <c r="AA15" s="199" t="str">
        <f t="shared" si="4"/>
        <v>A</v>
      </c>
      <c r="AB15" s="189" t="s">
        <v>2038</v>
      </c>
      <c r="AC15" s="197" t="s">
        <v>1192</v>
      </c>
      <c r="AD15" s="199" t="str">
        <f t="shared" si="30"/>
        <v>A</v>
      </c>
      <c r="AE15" s="189" t="s">
        <v>2038</v>
      </c>
      <c r="AF15" s="197" t="s">
        <v>1192</v>
      </c>
      <c r="AG15" s="199" t="str">
        <f t="shared" si="5"/>
        <v>A</v>
      </c>
      <c r="AH15" s="189" t="s">
        <v>2038</v>
      </c>
      <c r="AI15" s="197" t="s">
        <v>1192</v>
      </c>
      <c r="AJ15" s="199" t="str">
        <f t="shared" si="6"/>
        <v>A</v>
      </c>
      <c r="AK15" s="186">
        <v>41545</v>
      </c>
      <c r="AL15" s="197" t="s">
        <v>1192</v>
      </c>
      <c r="AM15" s="199" t="str">
        <f t="shared" si="7"/>
        <v>-</v>
      </c>
      <c r="AN15" s="186"/>
      <c r="AO15" s="197" t="s">
        <v>1192</v>
      </c>
      <c r="AP15" s="199" t="str">
        <f t="shared" si="8"/>
        <v>-</v>
      </c>
      <c r="AQ15" s="186"/>
      <c r="AR15" s="197" t="s">
        <v>1192</v>
      </c>
      <c r="AS15" s="199" t="str">
        <f t="shared" si="9"/>
        <v>-</v>
      </c>
      <c r="AT15" s="186"/>
      <c r="AU15" s="197" t="s">
        <v>1192</v>
      </c>
      <c r="AV15" s="199" t="str">
        <f t="shared" si="10"/>
        <v>-</v>
      </c>
      <c r="AW15" s="186"/>
      <c r="AX15" s="197"/>
      <c r="AY15" s="199" t="str">
        <f t="shared" si="11"/>
        <v>-</v>
      </c>
      <c r="AZ15" s="186">
        <v>41181</v>
      </c>
      <c r="BA15" s="197"/>
      <c r="BB15" s="199" t="str">
        <f t="shared" si="12"/>
        <v>-</v>
      </c>
      <c r="BC15" s="186">
        <v>42791</v>
      </c>
      <c r="BD15" s="197"/>
      <c r="BE15" s="199" t="str">
        <f t="shared" si="13"/>
        <v>-</v>
      </c>
      <c r="BF15" s="186"/>
      <c r="BG15" s="197"/>
      <c r="BH15" s="199" t="str">
        <f t="shared" si="14"/>
        <v>-</v>
      </c>
      <c r="BI15" s="186"/>
      <c r="BJ15" s="197"/>
      <c r="BK15" s="199" t="str">
        <f t="shared" si="15"/>
        <v>-</v>
      </c>
      <c r="BL15" s="186"/>
      <c r="BM15" s="197"/>
      <c r="BN15" s="199" t="str">
        <f t="shared" si="16"/>
        <v>-</v>
      </c>
      <c r="BO15" s="186">
        <v>41347</v>
      </c>
      <c r="BP15" s="197"/>
      <c r="BQ15" s="199" t="str">
        <f t="shared" si="17"/>
        <v>-</v>
      </c>
      <c r="BR15" s="186"/>
      <c r="BS15" s="197"/>
      <c r="BT15" s="199" t="str">
        <f t="shared" si="18"/>
        <v>-</v>
      </c>
      <c r="BU15" s="186"/>
      <c r="BV15" s="197"/>
      <c r="BW15" s="199" t="str">
        <f t="shared" si="19"/>
        <v>-</v>
      </c>
      <c r="BX15" s="186"/>
      <c r="BY15" s="197"/>
      <c r="BZ15" s="199" t="str">
        <f t="shared" si="20"/>
        <v>-</v>
      </c>
      <c r="CA15" s="186"/>
      <c r="CB15" s="197"/>
      <c r="CC15" s="199" t="str">
        <f t="shared" si="21"/>
        <v>-</v>
      </c>
      <c r="CD15" s="186"/>
      <c r="CE15" s="197"/>
      <c r="CF15" s="199" t="str">
        <f t="shared" si="22"/>
        <v>-</v>
      </c>
      <c r="CG15" s="186"/>
      <c r="CH15" s="197"/>
      <c r="CI15" s="199" t="str">
        <f t="shared" si="23"/>
        <v>-</v>
      </c>
      <c r="CJ15" s="186"/>
      <c r="CK15" s="197"/>
      <c r="CL15" s="199" t="str">
        <f t="shared" si="31"/>
        <v>-</v>
      </c>
      <c r="CM15" s="186"/>
      <c r="CN15" s="197"/>
      <c r="CO15" s="199" t="str">
        <f t="shared" si="32"/>
        <v>-</v>
      </c>
      <c r="CP15" s="186"/>
      <c r="CQ15" s="197"/>
      <c r="CR15" s="199" t="str">
        <f t="shared" si="24"/>
        <v>-</v>
      </c>
      <c r="CS15" s="186"/>
      <c r="CT15" s="197"/>
      <c r="CU15" s="199" t="str">
        <f t="shared" si="33"/>
        <v>-</v>
      </c>
      <c r="CV15" s="186"/>
      <c r="CW15" s="197"/>
      <c r="CX15" s="199" t="str">
        <f t="shared" si="34"/>
        <v>-</v>
      </c>
      <c r="CY15" s="186"/>
      <c r="CZ15" s="197"/>
      <c r="DA15" s="199" t="str">
        <f t="shared" si="25"/>
        <v>-</v>
      </c>
      <c r="DB15" s="186"/>
      <c r="DC15" s="197"/>
      <c r="DD15" s="199" t="str">
        <f t="shared" si="35"/>
        <v>-</v>
      </c>
      <c r="DE15" s="186"/>
      <c r="DF15" s="197"/>
      <c r="DG15" s="199" t="str">
        <f t="shared" si="36"/>
        <v>-</v>
      </c>
      <c r="DH15" s="186"/>
      <c r="DI15" s="103">
        <f t="shared" si="26"/>
        <v>13</v>
      </c>
      <c r="DJ15" s="103">
        <f t="shared" si="27"/>
        <v>9</v>
      </c>
      <c r="DK15" s="200">
        <f t="shared" si="37"/>
        <v>69.230769230769226</v>
      </c>
      <c r="DL15" s="201">
        <f t="shared" si="38"/>
        <v>4</v>
      </c>
    </row>
    <row r="16" spans="1:118" ht="24.95" customHeight="1" outlineLevel="1">
      <c r="B16" s="48"/>
      <c r="C16" s="48"/>
      <c r="D16" s="14" t="s">
        <v>1061</v>
      </c>
      <c r="E16" s="11" t="s">
        <v>11</v>
      </c>
      <c r="F16" s="12" t="s">
        <v>989</v>
      </c>
      <c r="G16" s="12" t="s">
        <v>994</v>
      </c>
      <c r="H16" s="40" t="s">
        <v>520</v>
      </c>
      <c r="I16" s="41" t="s">
        <v>533</v>
      </c>
      <c r="J16" s="78" t="str">
        <f t="shared" si="28"/>
        <v xml:space="preserve">C1 </v>
      </c>
      <c r="K16" s="197" t="s">
        <v>1192</v>
      </c>
      <c r="L16" s="202" t="str">
        <f t="shared" si="29"/>
        <v>A</v>
      </c>
      <c r="M16" s="189" t="s">
        <v>2038</v>
      </c>
      <c r="N16" s="197" t="s">
        <v>1192</v>
      </c>
      <c r="O16" s="202" t="str">
        <f t="shared" si="0"/>
        <v>A</v>
      </c>
      <c r="P16" s="189" t="s">
        <v>2038</v>
      </c>
      <c r="Q16" s="197" t="s">
        <v>1192</v>
      </c>
      <c r="R16" s="202" t="str">
        <f t="shared" si="1"/>
        <v>A</v>
      </c>
      <c r="S16" s="189" t="s">
        <v>2038</v>
      </c>
      <c r="T16" s="197" t="s">
        <v>1192</v>
      </c>
      <c r="U16" s="202" t="str">
        <f t="shared" si="2"/>
        <v>A</v>
      </c>
      <c r="V16" s="189" t="s">
        <v>2038</v>
      </c>
      <c r="W16" s="197" t="s">
        <v>1192</v>
      </c>
      <c r="X16" s="202" t="str">
        <f t="shared" si="3"/>
        <v>A</v>
      </c>
      <c r="Y16" s="189" t="s">
        <v>2038</v>
      </c>
      <c r="Z16" s="197" t="s">
        <v>1192</v>
      </c>
      <c r="AA16" s="202" t="str">
        <f t="shared" si="4"/>
        <v>A</v>
      </c>
      <c r="AB16" s="189" t="s">
        <v>2038</v>
      </c>
      <c r="AC16" s="197" t="s">
        <v>1192</v>
      </c>
      <c r="AD16" s="202" t="str">
        <f t="shared" si="30"/>
        <v>A</v>
      </c>
      <c r="AE16" s="189" t="s">
        <v>2038</v>
      </c>
      <c r="AF16" s="197" t="s">
        <v>1192</v>
      </c>
      <c r="AG16" s="202" t="str">
        <f t="shared" si="5"/>
        <v>A</v>
      </c>
      <c r="AH16" s="189" t="s">
        <v>2038</v>
      </c>
      <c r="AI16" s="197" t="s">
        <v>1192</v>
      </c>
      <c r="AJ16" s="202" t="str">
        <f t="shared" si="6"/>
        <v>A</v>
      </c>
      <c r="AK16" s="189" t="s">
        <v>2038</v>
      </c>
      <c r="AL16" s="197" t="s">
        <v>1192</v>
      </c>
      <c r="AM16" s="202" t="str">
        <f t="shared" si="7"/>
        <v>-</v>
      </c>
      <c r="AN16" s="187"/>
      <c r="AO16" s="197" t="s">
        <v>1192</v>
      </c>
      <c r="AP16" s="202" t="str">
        <f t="shared" si="8"/>
        <v>-</v>
      </c>
      <c r="AQ16" s="187"/>
      <c r="AR16" s="197" t="s">
        <v>1192</v>
      </c>
      <c r="AS16" s="202" t="str">
        <f t="shared" si="9"/>
        <v>A</v>
      </c>
      <c r="AT16" s="186">
        <v>42660</v>
      </c>
      <c r="AU16" s="197" t="s">
        <v>1192</v>
      </c>
      <c r="AV16" s="202" t="str">
        <f t="shared" si="10"/>
        <v>-</v>
      </c>
      <c r="AW16" s="187"/>
      <c r="AX16" s="197"/>
      <c r="AY16" s="202" t="str">
        <f t="shared" si="11"/>
        <v>-</v>
      </c>
      <c r="AZ16" s="186">
        <v>42660</v>
      </c>
      <c r="BA16" s="197"/>
      <c r="BB16" s="202" t="str">
        <f t="shared" si="12"/>
        <v>-</v>
      </c>
      <c r="BC16" s="187"/>
      <c r="BD16" s="197"/>
      <c r="BE16" s="202" t="str">
        <f t="shared" si="13"/>
        <v>-</v>
      </c>
      <c r="BF16" s="187"/>
      <c r="BG16" s="197"/>
      <c r="BH16" s="202" t="str">
        <f t="shared" si="14"/>
        <v>-</v>
      </c>
      <c r="BI16" s="187"/>
      <c r="BJ16" s="197"/>
      <c r="BK16" s="202" t="str">
        <f t="shared" si="15"/>
        <v>-</v>
      </c>
      <c r="BL16" s="187"/>
      <c r="BM16" s="197"/>
      <c r="BN16" s="202" t="str">
        <f t="shared" si="16"/>
        <v>-</v>
      </c>
      <c r="BO16" s="186">
        <v>43058</v>
      </c>
      <c r="BP16" s="197"/>
      <c r="BQ16" s="202" t="str">
        <f t="shared" si="17"/>
        <v>-</v>
      </c>
      <c r="BR16" s="187"/>
      <c r="BS16" s="197"/>
      <c r="BT16" s="202" t="str">
        <f t="shared" si="18"/>
        <v>-</v>
      </c>
      <c r="BU16" s="187"/>
      <c r="BV16" s="197"/>
      <c r="BW16" s="202" t="str">
        <f t="shared" si="19"/>
        <v>-</v>
      </c>
      <c r="BX16" s="187"/>
      <c r="BY16" s="197"/>
      <c r="BZ16" s="202" t="str">
        <f t="shared" si="20"/>
        <v>-</v>
      </c>
      <c r="CA16" s="187"/>
      <c r="CB16" s="197"/>
      <c r="CC16" s="202" t="str">
        <f t="shared" si="21"/>
        <v>-</v>
      </c>
      <c r="CD16" s="187"/>
      <c r="CE16" s="197"/>
      <c r="CF16" s="202" t="str">
        <f t="shared" si="22"/>
        <v>-</v>
      </c>
      <c r="CG16" s="187"/>
      <c r="CH16" s="197"/>
      <c r="CI16" s="202" t="str">
        <f t="shared" si="23"/>
        <v>-</v>
      </c>
      <c r="CJ16" s="187"/>
      <c r="CK16" s="197"/>
      <c r="CL16" s="202" t="str">
        <f t="shared" si="31"/>
        <v>-</v>
      </c>
      <c r="CM16" s="187"/>
      <c r="CN16" s="197"/>
      <c r="CO16" s="202" t="str">
        <f t="shared" si="32"/>
        <v>-</v>
      </c>
      <c r="CP16" s="187"/>
      <c r="CQ16" s="197"/>
      <c r="CR16" s="202" t="str">
        <f t="shared" si="24"/>
        <v>-</v>
      </c>
      <c r="CS16" s="187"/>
      <c r="CT16" s="197"/>
      <c r="CU16" s="202" t="str">
        <f t="shared" si="33"/>
        <v>-</v>
      </c>
      <c r="CV16" s="187"/>
      <c r="CW16" s="197"/>
      <c r="CX16" s="202" t="str">
        <f t="shared" si="34"/>
        <v>-</v>
      </c>
      <c r="CY16" s="187"/>
      <c r="CZ16" s="197"/>
      <c r="DA16" s="202" t="str">
        <f t="shared" si="25"/>
        <v>-</v>
      </c>
      <c r="DB16" s="187"/>
      <c r="DC16" s="197"/>
      <c r="DD16" s="202" t="str">
        <f t="shared" si="35"/>
        <v>-</v>
      </c>
      <c r="DE16" s="187"/>
      <c r="DF16" s="197"/>
      <c r="DG16" s="202" t="str">
        <f t="shared" si="36"/>
        <v>-</v>
      </c>
      <c r="DH16" s="187"/>
      <c r="DI16" s="103">
        <f t="shared" si="26"/>
        <v>13</v>
      </c>
      <c r="DJ16" s="103">
        <f t="shared" si="27"/>
        <v>10</v>
      </c>
      <c r="DK16" s="200">
        <f t="shared" si="37"/>
        <v>76.923076923076934</v>
      </c>
      <c r="DL16" s="201">
        <f t="shared" si="38"/>
        <v>4</v>
      </c>
    </row>
    <row r="17" spans="1:116" ht="24.95" customHeight="1" outlineLevel="1">
      <c r="B17" s="48"/>
      <c r="C17" s="48"/>
      <c r="D17" s="14" t="s">
        <v>1062</v>
      </c>
      <c r="E17" s="11" t="s">
        <v>560</v>
      </c>
      <c r="F17" s="12" t="s">
        <v>995</v>
      </c>
      <c r="G17" s="12" t="s">
        <v>941</v>
      </c>
      <c r="H17" s="151" t="s">
        <v>525</v>
      </c>
      <c r="I17" s="150" t="s">
        <v>530</v>
      </c>
      <c r="J17" s="78" t="str">
        <f t="shared" si="28"/>
        <v xml:space="preserve">C2 </v>
      </c>
      <c r="K17" s="197" t="s">
        <v>1192</v>
      </c>
      <c r="L17" s="199" t="str">
        <f t="shared" si="29"/>
        <v>A</v>
      </c>
      <c r="M17" s="189" t="s">
        <v>2030</v>
      </c>
      <c r="N17" s="197" t="s">
        <v>1192</v>
      </c>
      <c r="O17" s="199" t="str">
        <f t="shared" si="0"/>
        <v>A</v>
      </c>
      <c r="P17" s="189" t="s">
        <v>2030</v>
      </c>
      <c r="Q17" s="197" t="s">
        <v>1192</v>
      </c>
      <c r="R17" s="199" t="str">
        <f t="shared" si="1"/>
        <v>A</v>
      </c>
      <c r="S17" s="186">
        <v>41181</v>
      </c>
      <c r="T17" s="197" t="s">
        <v>1192</v>
      </c>
      <c r="U17" s="199" t="str">
        <f t="shared" si="2"/>
        <v>A</v>
      </c>
      <c r="V17" s="189" t="s">
        <v>2030</v>
      </c>
      <c r="W17" s="197" t="s">
        <v>1192</v>
      </c>
      <c r="X17" s="199" t="str">
        <f t="shared" si="3"/>
        <v>A</v>
      </c>
      <c r="Y17" s="186">
        <v>41181</v>
      </c>
      <c r="Z17" s="197" t="s">
        <v>1192</v>
      </c>
      <c r="AA17" s="199" t="str">
        <f t="shared" si="4"/>
        <v>-</v>
      </c>
      <c r="AB17" s="186"/>
      <c r="AC17" s="197" t="s">
        <v>1192</v>
      </c>
      <c r="AD17" s="199" t="str">
        <f t="shared" si="30"/>
        <v>-</v>
      </c>
      <c r="AE17" s="186"/>
      <c r="AF17" s="197" t="s">
        <v>1192</v>
      </c>
      <c r="AG17" s="199" t="str">
        <f t="shared" si="5"/>
        <v>-</v>
      </c>
      <c r="AH17" s="186"/>
      <c r="AI17" s="197" t="s">
        <v>1192</v>
      </c>
      <c r="AJ17" s="199" t="str">
        <f t="shared" si="6"/>
        <v>A</v>
      </c>
      <c r="AK17" s="186">
        <v>41181</v>
      </c>
      <c r="AL17" s="197"/>
      <c r="AM17" s="199" t="str">
        <f t="shared" si="7"/>
        <v>-</v>
      </c>
      <c r="AN17" s="186"/>
      <c r="AO17" s="197"/>
      <c r="AP17" s="199" t="str">
        <f t="shared" si="8"/>
        <v>-</v>
      </c>
      <c r="AQ17" s="186"/>
      <c r="AR17" s="197"/>
      <c r="AS17" s="199" t="str">
        <f t="shared" si="9"/>
        <v>-</v>
      </c>
      <c r="AT17" s="186"/>
      <c r="AU17" s="197"/>
      <c r="AV17" s="199" t="str">
        <f t="shared" si="10"/>
        <v>-</v>
      </c>
      <c r="AW17" s="186"/>
      <c r="AX17" s="197"/>
      <c r="AY17" s="199" t="str">
        <f t="shared" si="11"/>
        <v>-</v>
      </c>
      <c r="AZ17" s="186">
        <v>41181</v>
      </c>
      <c r="BA17" s="197"/>
      <c r="BB17" s="199" t="str">
        <f t="shared" si="12"/>
        <v>-</v>
      </c>
      <c r="BC17" s="186"/>
      <c r="BD17" s="197"/>
      <c r="BE17" s="199" t="str">
        <f t="shared" si="13"/>
        <v>-</v>
      </c>
      <c r="BF17" s="186"/>
      <c r="BG17" s="197"/>
      <c r="BH17" s="199" t="str">
        <f t="shared" si="14"/>
        <v>-</v>
      </c>
      <c r="BI17" s="186"/>
      <c r="BJ17" s="197"/>
      <c r="BK17" s="199" t="str">
        <f t="shared" si="15"/>
        <v>-</v>
      </c>
      <c r="BL17" s="186"/>
      <c r="BM17" s="197"/>
      <c r="BN17" s="199" t="str">
        <f t="shared" si="16"/>
        <v>-</v>
      </c>
      <c r="BO17" s="186"/>
      <c r="BP17" s="197"/>
      <c r="BQ17" s="199" t="str">
        <f t="shared" si="17"/>
        <v>-</v>
      </c>
      <c r="BR17" s="186"/>
      <c r="BS17" s="197"/>
      <c r="BT17" s="199" t="str">
        <f t="shared" si="18"/>
        <v>-</v>
      </c>
      <c r="BU17" s="186"/>
      <c r="BV17" s="197"/>
      <c r="BW17" s="199" t="str">
        <f t="shared" si="19"/>
        <v>-</v>
      </c>
      <c r="BX17" s="186"/>
      <c r="BY17" s="197"/>
      <c r="BZ17" s="199" t="str">
        <f t="shared" si="20"/>
        <v>-</v>
      </c>
      <c r="CA17" s="186"/>
      <c r="CB17" s="197"/>
      <c r="CC17" s="199" t="str">
        <f t="shared" si="21"/>
        <v>-</v>
      </c>
      <c r="CD17" s="186"/>
      <c r="CE17" s="197"/>
      <c r="CF17" s="199" t="str">
        <f t="shared" si="22"/>
        <v>-</v>
      </c>
      <c r="CG17" s="186"/>
      <c r="CH17" s="197"/>
      <c r="CI17" s="199" t="str">
        <f t="shared" si="23"/>
        <v>-</v>
      </c>
      <c r="CJ17" s="186"/>
      <c r="CK17" s="197"/>
      <c r="CL17" s="199" t="str">
        <f t="shared" si="31"/>
        <v>-</v>
      </c>
      <c r="CM17" s="186"/>
      <c r="CN17" s="197"/>
      <c r="CO17" s="199" t="str">
        <f t="shared" si="32"/>
        <v>-</v>
      </c>
      <c r="CP17" s="186"/>
      <c r="CQ17" s="197"/>
      <c r="CR17" s="199" t="str">
        <f t="shared" si="24"/>
        <v>-</v>
      </c>
      <c r="CS17" s="186"/>
      <c r="CT17" s="197"/>
      <c r="CU17" s="199" t="str">
        <f t="shared" si="33"/>
        <v>-</v>
      </c>
      <c r="CV17" s="186"/>
      <c r="CW17" s="197"/>
      <c r="CX17" s="199" t="str">
        <f t="shared" si="34"/>
        <v>-</v>
      </c>
      <c r="CY17" s="186"/>
      <c r="CZ17" s="197"/>
      <c r="DA17" s="199" t="str">
        <f t="shared" si="25"/>
        <v>-</v>
      </c>
      <c r="DB17" s="186"/>
      <c r="DC17" s="197"/>
      <c r="DD17" s="199" t="str">
        <f t="shared" si="35"/>
        <v>-</v>
      </c>
      <c r="DE17" s="186"/>
      <c r="DF17" s="197"/>
      <c r="DG17" s="199" t="str">
        <f t="shared" si="36"/>
        <v>-</v>
      </c>
      <c r="DH17" s="186"/>
      <c r="DI17" s="103">
        <f t="shared" si="26"/>
        <v>9</v>
      </c>
      <c r="DJ17" s="103">
        <f t="shared" si="27"/>
        <v>6</v>
      </c>
      <c r="DK17" s="200">
        <f t="shared" si="37"/>
        <v>66.666666666666657</v>
      </c>
      <c r="DL17" s="201">
        <f t="shared" si="38"/>
        <v>4</v>
      </c>
    </row>
    <row r="18" spans="1:116" ht="24.95" customHeight="1" outlineLevel="1">
      <c r="B18" s="48"/>
      <c r="C18" s="48"/>
      <c r="D18" s="14" t="s">
        <v>1063</v>
      </c>
      <c r="E18" s="11" t="s">
        <v>12</v>
      </c>
      <c r="F18" s="12" t="s">
        <v>989</v>
      </c>
      <c r="G18" s="12" t="s">
        <v>994</v>
      </c>
      <c r="H18" s="40" t="s">
        <v>523</v>
      </c>
      <c r="I18" s="41" t="s">
        <v>532</v>
      </c>
      <c r="J18" s="78" t="str">
        <f t="shared" si="28"/>
        <v xml:space="preserve">C4 </v>
      </c>
      <c r="K18" s="197" t="s">
        <v>1192</v>
      </c>
      <c r="L18" s="202" t="str">
        <f t="shared" si="29"/>
        <v>A</v>
      </c>
      <c r="M18" s="189" t="s">
        <v>1876</v>
      </c>
      <c r="N18" s="197" t="s">
        <v>1192</v>
      </c>
      <c r="O18" s="202" t="str">
        <f t="shared" si="0"/>
        <v>-</v>
      </c>
      <c r="P18" s="187"/>
      <c r="Q18" s="197" t="s">
        <v>1192</v>
      </c>
      <c r="R18" s="202" t="str">
        <f t="shared" si="1"/>
        <v>-</v>
      </c>
      <c r="S18" s="187"/>
      <c r="T18" s="197"/>
      <c r="U18" s="202" t="str">
        <f t="shared" si="2"/>
        <v>-</v>
      </c>
      <c r="V18" s="187"/>
      <c r="W18" s="197"/>
      <c r="X18" s="202" t="str">
        <f t="shared" si="3"/>
        <v>-</v>
      </c>
      <c r="Y18" s="187"/>
      <c r="Z18" s="197"/>
      <c r="AA18" s="202" t="str">
        <f t="shared" si="4"/>
        <v>-</v>
      </c>
      <c r="AB18" s="187"/>
      <c r="AC18" s="197"/>
      <c r="AD18" s="202" t="str">
        <f t="shared" si="30"/>
        <v>-</v>
      </c>
      <c r="AE18" s="187"/>
      <c r="AF18" s="197"/>
      <c r="AG18" s="202" t="str">
        <f t="shared" si="5"/>
        <v>-</v>
      </c>
      <c r="AH18" s="187"/>
      <c r="AI18" s="197"/>
      <c r="AJ18" s="202" t="str">
        <f t="shared" si="6"/>
        <v>-</v>
      </c>
      <c r="AK18" s="205"/>
      <c r="AL18" s="197"/>
      <c r="AM18" s="202" t="str">
        <f t="shared" si="7"/>
        <v>-</v>
      </c>
      <c r="AN18" s="187"/>
      <c r="AO18" s="197"/>
      <c r="AP18" s="202" t="str">
        <f t="shared" si="8"/>
        <v>-</v>
      </c>
      <c r="AQ18" s="187"/>
      <c r="AR18" s="197"/>
      <c r="AS18" s="202" t="str">
        <f t="shared" si="9"/>
        <v>-</v>
      </c>
      <c r="AT18" s="187"/>
      <c r="AU18" s="197"/>
      <c r="AV18" s="202" t="str">
        <f t="shared" si="10"/>
        <v>-</v>
      </c>
      <c r="AW18" s="187"/>
      <c r="AX18" s="197"/>
      <c r="AY18" s="202" t="str">
        <f t="shared" si="11"/>
        <v>-</v>
      </c>
      <c r="AZ18" s="187"/>
      <c r="BA18" s="197"/>
      <c r="BB18" s="202" t="str">
        <f t="shared" si="12"/>
        <v>-</v>
      </c>
      <c r="BC18" s="187"/>
      <c r="BD18" s="197"/>
      <c r="BE18" s="202" t="str">
        <f t="shared" si="13"/>
        <v>-</v>
      </c>
      <c r="BF18" s="187"/>
      <c r="BG18" s="197"/>
      <c r="BH18" s="202" t="str">
        <f t="shared" si="14"/>
        <v>-</v>
      </c>
      <c r="BI18" s="187"/>
      <c r="BJ18" s="197"/>
      <c r="BK18" s="202" t="str">
        <f t="shared" si="15"/>
        <v>-</v>
      </c>
      <c r="BL18" s="187"/>
      <c r="BM18" s="197"/>
      <c r="BN18" s="202" t="str">
        <f t="shared" si="16"/>
        <v>-</v>
      </c>
      <c r="BO18" s="187"/>
      <c r="BP18" s="197"/>
      <c r="BQ18" s="202" t="str">
        <f t="shared" si="17"/>
        <v>-</v>
      </c>
      <c r="BR18" s="187"/>
      <c r="BS18" s="197"/>
      <c r="BT18" s="202" t="str">
        <f t="shared" si="18"/>
        <v>-</v>
      </c>
      <c r="BU18" s="187"/>
      <c r="BV18" s="197"/>
      <c r="BW18" s="202" t="str">
        <f t="shared" si="19"/>
        <v>-</v>
      </c>
      <c r="BX18" s="187"/>
      <c r="BY18" s="197"/>
      <c r="BZ18" s="202" t="str">
        <f t="shared" si="20"/>
        <v>-</v>
      </c>
      <c r="CA18" s="187"/>
      <c r="CB18" s="197"/>
      <c r="CC18" s="202" t="str">
        <f t="shared" si="21"/>
        <v>-</v>
      </c>
      <c r="CD18" s="187"/>
      <c r="CE18" s="197"/>
      <c r="CF18" s="202" t="str">
        <f t="shared" si="22"/>
        <v>-</v>
      </c>
      <c r="CG18" s="187"/>
      <c r="CH18" s="197"/>
      <c r="CI18" s="202" t="str">
        <f t="shared" si="23"/>
        <v>-</v>
      </c>
      <c r="CJ18" s="187"/>
      <c r="CK18" s="197"/>
      <c r="CL18" s="202" t="str">
        <f t="shared" si="31"/>
        <v>-</v>
      </c>
      <c r="CM18" s="187"/>
      <c r="CN18" s="197"/>
      <c r="CO18" s="202" t="str">
        <f t="shared" si="32"/>
        <v>-</v>
      </c>
      <c r="CP18" s="187"/>
      <c r="CQ18" s="197"/>
      <c r="CR18" s="202" t="str">
        <f t="shared" si="24"/>
        <v>-</v>
      </c>
      <c r="CS18" s="187"/>
      <c r="CT18" s="197"/>
      <c r="CU18" s="202" t="str">
        <f t="shared" si="33"/>
        <v>-</v>
      </c>
      <c r="CV18" s="187"/>
      <c r="CW18" s="197"/>
      <c r="CX18" s="202" t="str">
        <f t="shared" si="34"/>
        <v>-</v>
      </c>
      <c r="CY18" s="187"/>
      <c r="CZ18" s="197"/>
      <c r="DA18" s="202" t="str">
        <f t="shared" si="25"/>
        <v>-</v>
      </c>
      <c r="DB18" s="187"/>
      <c r="DC18" s="197"/>
      <c r="DD18" s="202" t="str">
        <f t="shared" si="35"/>
        <v>-</v>
      </c>
      <c r="DE18" s="187"/>
      <c r="DF18" s="197"/>
      <c r="DG18" s="202" t="str">
        <f t="shared" si="36"/>
        <v>-</v>
      </c>
      <c r="DH18" s="187"/>
      <c r="DI18" s="103">
        <f t="shared" si="26"/>
        <v>3</v>
      </c>
      <c r="DJ18" s="103">
        <f t="shared" si="27"/>
        <v>1</v>
      </c>
      <c r="DK18" s="200">
        <f t="shared" si="37"/>
        <v>33.333333333333329</v>
      </c>
      <c r="DL18" s="201">
        <f t="shared" si="38"/>
        <v>2</v>
      </c>
    </row>
    <row r="19" spans="1:116" ht="24.95" customHeight="1" outlineLevel="1">
      <c r="A19" s="173"/>
      <c r="B19" s="48"/>
      <c r="C19" s="48"/>
      <c r="D19" s="14" t="s">
        <v>1064</v>
      </c>
      <c r="E19" s="11" t="s">
        <v>13</v>
      </c>
      <c r="F19" s="12" t="s">
        <v>989</v>
      </c>
      <c r="G19" s="12" t="s">
        <v>994</v>
      </c>
      <c r="H19" s="40" t="s">
        <v>522</v>
      </c>
      <c r="I19" s="41" t="s">
        <v>531</v>
      </c>
      <c r="J19" s="78" t="str">
        <f t="shared" si="28"/>
        <v xml:space="preserve">C3 </v>
      </c>
      <c r="K19" s="197" t="s">
        <v>1192</v>
      </c>
      <c r="L19" s="202" t="str">
        <f t="shared" si="29"/>
        <v>A</v>
      </c>
      <c r="M19" s="188">
        <v>36227</v>
      </c>
      <c r="N19" s="197" t="s">
        <v>1192</v>
      </c>
      <c r="O19" s="202" t="str">
        <f t="shared" si="0"/>
        <v>A</v>
      </c>
      <c r="P19" s="188">
        <v>36227</v>
      </c>
      <c r="Q19" s="197" t="s">
        <v>1192</v>
      </c>
      <c r="R19" s="202" t="str">
        <f t="shared" si="1"/>
        <v>A</v>
      </c>
      <c r="S19" s="188">
        <v>36227</v>
      </c>
      <c r="T19" s="197" t="s">
        <v>1192</v>
      </c>
      <c r="U19" s="202" t="str">
        <f t="shared" si="2"/>
        <v>-</v>
      </c>
      <c r="V19" s="187"/>
      <c r="W19" s="197" t="s">
        <v>1192</v>
      </c>
      <c r="X19" s="202" t="str">
        <f t="shared" si="3"/>
        <v>-</v>
      </c>
      <c r="Y19" s="187"/>
      <c r="Z19" s="197"/>
      <c r="AA19" s="202" t="str">
        <f t="shared" si="4"/>
        <v>-</v>
      </c>
      <c r="AB19" s="187"/>
      <c r="AC19" s="197"/>
      <c r="AD19" s="202" t="str">
        <f t="shared" si="30"/>
        <v>-</v>
      </c>
      <c r="AE19" s="187"/>
      <c r="AF19" s="197"/>
      <c r="AG19" s="202" t="str">
        <f t="shared" si="5"/>
        <v>-</v>
      </c>
      <c r="AH19" s="187"/>
      <c r="AI19" s="197"/>
      <c r="AJ19" s="202" t="str">
        <f t="shared" si="6"/>
        <v>-</v>
      </c>
      <c r="AK19" s="205">
        <v>43061</v>
      </c>
      <c r="AL19" s="197"/>
      <c r="AM19" s="202" t="str">
        <f t="shared" si="7"/>
        <v>-</v>
      </c>
      <c r="AN19" s="187"/>
      <c r="AO19" s="197"/>
      <c r="AP19" s="202" t="str">
        <f t="shared" si="8"/>
        <v>-</v>
      </c>
      <c r="AQ19" s="187"/>
      <c r="AR19" s="197"/>
      <c r="AS19" s="202" t="str">
        <f t="shared" si="9"/>
        <v>-</v>
      </c>
      <c r="AT19" s="187"/>
      <c r="AU19" s="197"/>
      <c r="AV19" s="202" t="str">
        <f t="shared" si="10"/>
        <v>-</v>
      </c>
      <c r="AW19" s="187"/>
      <c r="AX19" s="197"/>
      <c r="AY19" s="202" t="str">
        <f t="shared" si="11"/>
        <v>-</v>
      </c>
      <c r="AZ19" s="187"/>
      <c r="BA19" s="197"/>
      <c r="BB19" s="202" t="str">
        <f t="shared" si="12"/>
        <v>-</v>
      </c>
      <c r="BC19" s="187"/>
      <c r="BD19" s="197"/>
      <c r="BE19" s="202" t="str">
        <f t="shared" si="13"/>
        <v>-</v>
      </c>
      <c r="BF19" s="187"/>
      <c r="BG19" s="197"/>
      <c r="BH19" s="202" t="str">
        <f t="shared" si="14"/>
        <v>-</v>
      </c>
      <c r="BI19" s="187"/>
      <c r="BJ19" s="197"/>
      <c r="BK19" s="202" t="str">
        <f t="shared" si="15"/>
        <v>-</v>
      </c>
      <c r="BL19" s="187"/>
      <c r="BM19" s="197"/>
      <c r="BN19" s="202" t="str">
        <f t="shared" si="16"/>
        <v>-</v>
      </c>
      <c r="BO19" s="187"/>
      <c r="BP19" s="197"/>
      <c r="BQ19" s="202" t="str">
        <f t="shared" si="17"/>
        <v>-</v>
      </c>
      <c r="BR19" s="187"/>
      <c r="BS19" s="197"/>
      <c r="BT19" s="202" t="str">
        <f t="shared" si="18"/>
        <v>-</v>
      </c>
      <c r="BU19" s="187"/>
      <c r="BV19" s="197"/>
      <c r="BW19" s="202" t="str">
        <f t="shared" si="19"/>
        <v>-</v>
      </c>
      <c r="BX19" s="187"/>
      <c r="BY19" s="197"/>
      <c r="BZ19" s="202" t="str">
        <f t="shared" si="20"/>
        <v>-</v>
      </c>
      <c r="CA19" s="187"/>
      <c r="CB19" s="197"/>
      <c r="CC19" s="202" t="str">
        <f t="shared" si="21"/>
        <v>-</v>
      </c>
      <c r="CD19" s="187"/>
      <c r="CE19" s="197"/>
      <c r="CF19" s="202" t="str">
        <f t="shared" si="22"/>
        <v>-</v>
      </c>
      <c r="CG19" s="187"/>
      <c r="CH19" s="197"/>
      <c r="CI19" s="202" t="str">
        <f t="shared" si="23"/>
        <v>-</v>
      </c>
      <c r="CJ19" s="187"/>
      <c r="CK19" s="197"/>
      <c r="CL19" s="202" t="str">
        <f t="shared" si="31"/>
        <v>-</v>
      </c>
      <c r="CM19" s="187"/>
      <c r="CN19" s="197"/>
      <c r="CO19" s="202" t="str">
        <f t="shared" si="32"/>
        <v>-</v>
      </c>
      <c r="CP19" s="187"/>
      <c r="CQ19" s="197"/>
      <c r="CR19" s="202" t="str">
        <f t="shared" si="24"/>
        <v>-</v>
      </c>
      <c r="CS19" s="187"/>
      <c r="CT19" s="197"/>
      <c r="CU19" s="202" t="str">
        <f t="shared" si="33"/>
        <v>-</v>
      </c>
      <c r="CV19" s="187"/>
      <c r="CW19" s="197"/>
      <c r="CX19" s="202" t="str">
        <f t="shared" si="34"/>
        <v>-</v>
      </c>
      <c r="CY19" s="187"/>
      <c r="CZ19" s="197"/>
      <c r="DA19" s="202" t="str">
        <f t="shared" si="25"/>
        <v>-</v>
      </c>
      <c r="DB19" s="187"/>
      <c r="DC19" s="197"/>
      <c r="DD19" s="202" t="str">
        <f t="shared" si="35"/>
        <v>-</v>
      </c>
      <c r="DE19" s="187"/>
      <c r="DF19" s="197"/>
      <c r="DG19" s="202" t="str">
        <f t="shared" si="36"/>
        <v>-</v>
      </c>
      <c r="DH19" s="187"/>
      <c r="DI19" s="103">
        <f t="shared" si="26"/>
        <v>5</v>
      </c>
      <c r="DJ19" s="103">
        <f t="shared" si="27"/>
        <v>3</v>
      </c>
      <c r="DK19" s="200">
        <f t="shared" si="37"/>
        <v>60</v>
      </c>
      <c r="DL19" s="201">
        <f t="shared" si="38"/>
        <v>4</v>
      </c>
    </row>
    <row r="20" spans="1:116" ht="24.95" customHeight="1" outlineLevel="1">
      <c r="A20" s="173"/>
      <c r="B20" s="48"/>
      <c r="C20" s="48"/>
      <c r="D20" s="14" t="s">
        <v>1065</v>
      </c>
      <c r="E20" s="11" t="s">
        <v>14</v>
      </c>
      <c r="F20" s="12" t="s">
        <v>992</v>
      </c>
      <c r="G20" s="12" t="s">
        <v>938</v>
      </c>
      <c r="H20" s="40" t="s">
        <v>522</v>
      </c>
      <c r="I20" s="41" t="s">
        <v>531</v>
      </c>
      <c r="J20" s="78" t="str">
        <f t="shared" si="28"/>
        <v xml:space="preserve">C3 </v>
      </c>
      <c r="K20" s="197" t="s">
        <v>1192</v>
      </c>
      <c r="L20" s="202" t="str">
        <f t="shared" si="29"/>
        <v>A</v>
      </c>
      <c r="M20" s="188">
        <v>36227</v>
      </c>
      <c r="N20" s="197" t="s">
        <v>1192</v>
      </c>
      <c r="O20" s="202" t="str">
        <f t="shared" si="0"/>
        <v>A</v>
      </c>
      <c r="P20" s="188">
        <v>36227</v>
      </c>
      <c r="Q20" s="197" t="s">
        <v>1192</v>
      </c>
      <c r="R20" s="202" t="str">
        <f t="shared" si="1"/>
        <v>A</v>
      </c>
      <c r="S20" s="188">
        <v>36227</v>
      </c>
      <c r="T20" s="197" t="s">
        <v>1192</v>
      </c>
      <c r="U20" s="202" t="str">
        <f t="shared" si="2"/>
        <v>-</v>
      </c>
      <c r="V20" s="187"/>
      <c r="W20" s="197" t="s">
        <v>1192</v>
      </c>
      <c r="X20" s="202" t="str">
        <f t="shared" si="3"/>
        <v>-</v>
      </c>
      <c r="Y20" s="187"/>
      <c r="Z20" s="197"/>
      <c r="AA20" s="202" t="str">
        <f t="shared" si="4"/>
        <v>-</v>
      </c>
      <c r="AB20" s="187"/>
      <c r="AC20" s="197"/>
      <c r="AD20" s="202" t="str">
        <f t="shared" si="30"/>
        <v>-</v>
      </c>
      <c r="AE20" s="187"/>
      <c r="AF20" s="197"/>
      <c r="AG20" s="202" t="str">
        <f t="shared" si="5"/>
        <v>-</v>
      </c>
      <c r="AH20" s="187"/>
      <c r="AI20" s="197"/>
      <c r="AJ20" s="202" t="str">
        <f t="shared" si="6"/>
        <v>-</v>
      </c>
      <c r="AK20" s="187"/>
      <c r="AL20" s="197"/>
      <c r="AM20" s="202" t="str">
        <f t="shared" si="7"/>
        <v>-</v>
      </c>
      <c r="AN20" s="187"/>
      <c r="AO20" s="197"/>
      <c r="AP20" s="202" t="str">
        <f t="shared" si="8"/>
        <v>-</v>
      </c>
      <c r="AQ20" s="187"/>
      <c r="AR20" s="197"/>
      <c r="AS20" s="202" t="str">
        <f t="shared" si="9"/>
        <v>-</v>
      </c>
      <c r="AT20" s="187"/>
      <c r="AU20" s="197"/>
      <c r="AV20" s="202" t="str">
        <f t="shared" si="10"/>
        <v>-</v>
      </c>
      <c r="AW20" s="187"/>
      <c r="AX20" s="197"/>
      <c r="AY20" s="202" t="str">
        <f t="shared" si="11"/>
        <v>-</v>
      </c>
      <c r="AZ20" s="187"/>
      <c r="BA20" s="197"/>
      <c r="BB20" s="202" t="str">
        <f t="shared" si="12"/>
        <v>-</v>
      </c>
      <c r="BC20" s="187"/>
      <c r="BD20" s="197"/>
      <c r="BE20" s="202" t="str">
        <f t="shared" si="13"/>
        <v>-</v>
      </c>
      <c r="BF20" s="187"/>
      <c r="BG20" s="197"/>
      <c r="BH20" s="202" t="str">
        <f t="shared" si="14"/>
        <v>-</v>
      </c>
      <c r="BI20" s="187"/>
      <c r="BJ20" s="197"/>
      <c r="BK20" s="202" t="str">
        <f t="shared" si="15"/>
        <v>-</v>
      </c>
      <c r="BL20" s="187"/>
      <c r="BM20" s="197"/>
      <c r="BN20" s="202" t="str">
        <f t="shared" si="16"/>
        <v>-</v>
      </c>
      <c r="BO20" s="187"/>
      <c r="BP20" s="197"/>
      <c r="BQ20" s="202" t="str">
        <f t="shared" si="17"/>
        <v>-</v>
      </c>
      <c r="BR20" s="187"/>
      <c r="BS20" s="197"/>
      <c r="BT20" s="202" t="str">
        <f t="shared" si="18"/>
        <v>-</v>
      </c>
      <c r="BU20" s="187"/>
      <c r="BV20" s="197"/>
      <c r="BW20" s="202" t="str">
        <f t="shared" si="19"/>
        <v>-</v>
      </c>
      <c r="BX20" s="187"/>
      <c r="BY20" s="197"/>
      <c r="BZ20" s="202" t="str">
        <f t="shared" si="20"/>
        <v>-</v>
      </c>
      <c r="CA20" s="187"/>
      <c r="CB20" s="197"/>
      <c r="CC20" s="202" t="str">
        <f t="shared" si="21"/>
        <v>-</v>
      </c>
      <c r="CD20" s="187"/>
      <c r="CE20" s="197"/>
      <c r="CF20" s="202" t="str">
        <f t="shared" si="22"/>
        <v>-</v>
      </c>
      <c r="CG20" s="187"/>
      <c r="CH20" s="197"/>
      <c r="CI20" s="202" t="str">
        <f t="shared" si="23"/>
        <v>-</v>
      </c>
      <c r="CJ20" s="187"/>
      <c r="CK20" s="197"/>
      <c r="CL20" s="202" t="str">
        <f t="shared" si="31"/>
        <v>-</v>
      </c>
      <c r="CM20" s="187"/>
      <c r="CN20" s="197"/>
      <c r="CO20" s="202" t="str">
        <f t="shared" si="32"/>
        <v>-</v>
      </c>
      <c r="CP20" s="187"/>
      <c r="CQ20" s="197"/>
      <c r="CR20" s="202" t="str">
        <f t="shared" si="24"/>
        <v>-</v>
      </c>
      <c r="CS20" s="187"/>
      <c r="CT20" s="197"/>
      <c r="CU20" s="202" t="str">
        <f t="shared" si="33"/>
        <v>-</v>
      </c>
      <c r="CV20" s="187"/>
      <c r="CW20" s="197"/>
      <c r="CX20" s="202" t="str">
        <f t="shared" si="34"/>
        <v>-</v>
      </c>
      <c r="CY20" s="187"/>
      <c r="CZ20" s="197"/>
      <c r="DA20" s="202" t="str">
        <f t="shared" si="25"/>
        <v>-</v>
      </c>
      <c r="DB20" s="187"/>
      <c r="DC20" s="197"/>
      <c r="DD20" s="202" t="str">
        <f t="shared" si="35"/>
        <v>-</v>
      </c>
      <c r="DE20" s="187"/>
      <c r="DF20" s="197"/>
      <c r="DG20" s="202" t="str">
        <f t="shared" si="36"/>
        <v>-</v>
      </c>
      <c r="DH20" s="187"/>
      <c r="DI20" s="103">
        <f t="shared" si="26"/>
        <v>5</v>
      </c>
      <c r="DJ20" s="103">
        <f t="shared" si="27"/>
        <v>3</v>
      </c>
      <c r="DK20" s="200">
        <f t="shared" si="37"/>
        <v>60</v>
      </c>
      <c r="DL20" s="201">
        <f t="shared" si="38"/>
        <v>4</v>
      </c>
    </row>
    <row r="21" spans="1:116" ht="24.95" customHeight="1" outlineLevel="1">
      <c r="B21" s="48"/>
      <c r="C21" s="48"/>
      <c r="D21" s="14" t="s">
        <v>1066</v>
      </c>
      <c r="E21" s="11" t="s">
        <v>561</v>
      </c>
      <c r="F21" s="12" t="s">
        <v>996</v>
      </c>
      <c r="G21" s="12" t="s">
        <v>932</v>
      </c>
      <c r="H21" s="40" t="s">
        <v>520</v>
      </c>
      <c r="I21" s="41" t="s">
        <v>533</v>
      </c>
      <c r="J21" s="78" t="str">
        <f t="shared" si="28"/>
        <v xml:space="preserve">C1 </v>
      </c>
      <c r="K21" s="197" t="s">
        <v>1192</v>
      </c>
      <c r="L21" s="202" t="str">
        <f t="shared" si="29"/>
        <v>A</v>
      </c>
      <c r="M21" s="189" t="s">
        <v>1920</v>
      </c>
      <c r="N21" s="197" t="s">
        <v>1192</v>
      </c>
      <c r="O21" s="202" t="str">
        <f t="shared" si="0"/>
        <v>A</v>
      </c>
      <c r="P21" s="189" t="s">
        <v>1920</v>
      </c>
      <c r="Q21" s="197" t="s">
        <v>1192</v>
      </c>
      <c r="R21" s="202" t="str">
        <f t="shared" si="1"/>
        <v>A</v>
      </c>
      <c r="S21" s="186">
        <v>41574</v>
      </c>
      <c r="T21" s="197" t="s">
        <v>1192</v>
      </c>
      <c r="U21" s="202" t="str">
        <f t="shared" si="2"/>
        <v>A</v>
      </c>
      <c r="V21" s="189" t="s">
        <v>1920</v>
      </c>
      <c r="W21" s="197" t="s">
        <v>1192</v>
      </c>
      <c r="X21" s="202" t="str">
        <f t="shared" si="3"/>
        <v>A</v>
      </c>
      <c r="Y21" s="186">
        <v>41574</v>
      </c>
      <c r="Z21" s="197" t="s">
        <v>1192</v>
      </c>
      <c r="AA21" s="202" t="str">
        <f t="shared" si="4"/>
        <v>A</v>
      </c>
      <c r="AB21" s="189" t="s">
        <v>1920</v>
      </c>
      <c r="AC21" s="197" t="s">
        <v>1192</v>
      </c>
      <c r="AD21" s="202" t="str">
        <f t="shared" si="30"/>
        <v>A</v>
      </c>
      <c r="AE21" s="189" t="s">
        <v>1920</v>
      </c>
      <c r="AF21" s="197" t="s">
        <v>1192</v>
      </c>
      <c r="AG21" s="202" t="str">
        <f t="shared" si="5"/>
        <v>A</v>
      </c>
      <c r="AH21" s="189" t="s">
        <v>1920</v>
      </c>
      <c r="AI21" s="197" t="s">
        <v>1192</v>
      </c>
      <c r="AJ21" s="202" t="str">
        <f t="shared" si="6"/>
        <v>A</v>
      </c>
      <c r="AK21" s="186">
        <v>41181</v>
      </c>
      <c r="AL21" s="197" t="s">
        <v>1192</v>
      </c>
      <c r="AM21" s="202" t="str">
        <f t="shared" si="7"/>
        <v>-</v>
      </c>
      <c r="AN21" s="187"/>
      <c r="AO21" s="197" t="s">
        <v>1192</v>
      </c>
      <c r="AP21" s="202" t="str">
        <f t="shared" si="8"/>
        <v>-</v>
      </c>
      <c r="AQ21" s="187"/>
      <c r="AR21" s="197" t="s">
        <v>1192</v>
      </c>
      <c r="AS21" s="202" t="str">
        <f t="shared" si="9"/>
        <v>-</v>
      </c>
      <c r="AT21" s="187"/>
      <c r="AU21" s="197" t="s">
        <v>1192</v>
      </c>
      <c r="AV21" s="202" t="str">
        <f t="shared" si="10"/>
        <v>-</v>
      </c>
      <c r="AW21" s="187"/>
      <c r="AX21" s="197"/>
      <c r="AY21" s="202" t="str">
        <f t="shared" si="11"/>
        <v>-</v>
      </c>
      <c r="AZ21" s="186">
        <v>41181</v>
      </c>
      <c r="BA21" s="197"/>
      <c r="BB21" s="202" t="str">
        <f t="shared" si="12"/>
        <v>-</v>
      </c>
      <c r="BC21" s="187"/>
      <c r="BD21" s="197"/>
      <c r="BE21" s="202" t="str">
        <f t="shared" si="13"/>
        <v>-</v>
      </c>
      <c r="BF21" s="187"/>
      <c r="BG21" s="197"/>
      <c r="BH21" s="202" t="str">
        <f t="shared" si="14"/>
        <v>-</v>
      </c>
      <c r="BI21" s="187"/>
      <c r="BJ21" s="197"/>
      <c r="BK21" s="202" t="str">
        <f t="shared" si="15"/>
        <v>-</v>
      </c>
      <c r="BL21" s="187"/>
      <c r="BM21" s="197"/>
      <c r="BN21" s="202" t="str">
        <f t="shared" si="16"/>
        <v>-</v>
      </c>
      <c r="BO21" s="186">
        <v>41574</v>
      </c>
      <c r="BP21" s="197"/>
      <c r="BQ21" s="202" t="str">
        <f t="shared" si="17"/>
        <v>-</v>
      </c>
      <c r="BR21" s="187"/>
      <c r="BS21" s="197"/>
      <c r="BT21" s="202" t="str">
        <f t="shared" si="18"/>
        <v>-</v>
      </c>
      <c r="BU21" s="187"/>
      <c r="BV21" s="197"/>
      <c r="BW21" s="202" t="str">
        <f t="shared" si="19"/>
        <v>-</v>
      </c>
      <c r="BX21" s="187"/>
      <c r="BY21" s="197"/>
      <c r="BZ21" s="202" t="str">
        <f t="shared" si="20"/>
        <v>-</v>
      </c>
      <c r="CA21" s="187"/>
      <c r="CB21" s="197"/>
      <c r="CC21" s="202" t="str">
        <f t="shared" si="21"/>
        <v>-</v>
      </c>
      <c r="CD21" s="187"/>
      <c r="CE21" s="197"/>
      <c r="CF21" s="202" t="str">
        <f t="shared" si="22"/>
        <v>-</v>
      </c>
      <c r="CG21" s="187"/>
      <c r="CH21" s="197"/>
      <c r="CI21" s="202" t="str">
        <f t="shared" si="23"/>
        <v>-</v>
      </c>
      <c r="CJ21" s="187"/>
      <c r="CK21" s="197"/>
      <c r="CL21" s="202" t="str">
        <f t="shared" si="31"/>
        <v>-</v>
      </c>
      <c r="CM21" s="187"/>
      <c r="CN21" s="197"/>
      <c r="CO21" s="202" t="str">
        <f t="shared" si="32"/>
        <v>-</v>
      </c>
      <c r="CP21" s="187"/>
      <c r="CQ21" s="197"/>
      <c r="CR21" s="202" t="str">
        <f t="shared" si="24"/>
        <v>-</v>
      </c>
      <c r="CS21" s="187"/>
      <c r="CT21" s="197"/>
      <c r="CU21" s="202" t="str">
        <f t="shared" si="33"/>
        <v>-</v>
      </c>
      <c r="CV21" s="187"/>
      <c r="CW21" s="197"/>
      <c r="CX21" s="202" t="str">
        <f t="shared" si="34"/>
        <v>-</v>
      </c>
      <c r="CY21" s="187"/>
      <c r="CZ21" s="197"/>
      <c r="DA21" s="202" t="str">
        <f t="shared" si="25"/>
        <v>-</v>
      </c>
      <c r="DB21" s="187"/>
      <c r="DC21" s="197"/>
      <c r="DD21" s="202" t="str">
        <f t="shared" si="35"/>
        <v>-</v>
      </c>
      <c r="DE21" s="187"/>
      <c r="DF21" s="197"/>
      <c r="DG21" s="202" t="str">
        <f t="shared" si="36"/>
        <v>-</v>
      </c>
      <c r="DH21" s="187"/>
      <c r="DI21" s="103">
        <f t="shared" si="26"/>
        <v>13</v>
      </c>
      <c r="DJ21" s="103">
        <f t="shared" si="27"/>
        <v>9</v>
      </c>
      <c r="DK21" s="200">
        <f t="shared" si="37"/>
        <v>69.230769230769226</v>
      </c>
      <c r="DL21" s="201">
        <f t="shared" si="38"/>
        <v>4</v>
      </c>
    </row>
    <row r="22" spans="1:116" ht="24.95" customHeight="1" outlineLevel="1">
      <c r="B22" s="48"/>
      <c r="C22" s="48"/>
      <c r="D22" s="14" t="s">
        <v>1067</v>
      </c>
      <c r="E22" s="11" t="s">
        <v>562</v>
      </c>
      <c r="F22" s="12" t="s">
        <v>992</v>
      </c>
      <c r="G22" s="12" t="s">
        <v>938</v>
      </c>
      <c r="H22" s="40" t="s">
        <v>520</v>
      </c>
      <c r="I22" s="41" t="s">
        <v>533</v>
      </c>
      <c r="J22" s="78" t="str">
        <f t="shared" si="28"/>
        <v xml:space="preserve">C1 </v>
      </c>
      <c r="K22" s="197" t="s">
        <v>1192</v>
      </c>
      <c r="L22" s="199" t="str">
        <f t="shared" si="29"/>
        <v>A</v>
      </c>
      <c r="M22" s="189" t="s">
        <v>2048</v>
      </c>
      <c r="N22" s="197" t="s">
        <v>1192</v>
      </c>
      <c r="O22" s="199" t="str">
        <f t="shared" si="0"/>
        <v>A</v>
      </c>
      <c r="P22" s="189" t="s">
        <v>2048</v>
      </c>
      <c r="Q22" s="197" t="s">
        <v>1192</v>
      </c>
      <c r="R22" s="199" t="str">
        <f t="shared" si="1"/>
        <v>A</v>
      </c>
      <c r="S22" s="186">
        <v>41895</v>
      </c>
      <c r="T22" s="197" t="s">
        <v>1192</v>
      </c>
      <c r="U22" s="199" t="str">
        <f t="shared" si="2"/>
        <v>A</v>
      </c>
      <c r="V22" s="189" t="s">
        <v>2048</v>
      </c>
      <c r="W22" s="197" t="s">
        <v>1192</v>
      </c>
      <c r="X22" s="199" t="str">
        <f t="shared" si="3"/>
        <v>A</v>
      </c>
      <c r="Y22" s="186">
        <v>41895</v>
      </c>
      <c r="Z22" s="197" t="s">
        <v>1192</v>
      </c>
      <c r="AA22" s="199" t="str">
        <f t="shared" si="4"/>
        <v>A</v>
      </c>
      <c r="AB22" s="189" t="s">
        <v>2048</v>
      </c>
      <c r="AC22" s="197" t="s">
        <v>1192</v>
      </c>
      <c r="AD22" s="199" t="str">
        <f t="shared" si="30"/>
        <v>A</v>
      </c>
      <c r="AE22" s="189" t="s">
        <v>2048</v>
      </c>
      <c r="AF22" s="197" t="s">
        <v>1192</v>
      </c>
      <c r="AG22" s="199" t="str">
        <f t="shared" si="5"/>
        <v>A</v>
      </c>
      <c r="AH22" s="186" t="s">
        <v>2424</v>
      </c>
      <c r="AI22" s="197" t="s">
        <v>1192</v>
      </c>
      <c r="AJ22" s="199" t="str">
        <f t="shared" si="6"/>
        <v>A</v>
      </c>
      <c r="AK22" s="186">
        <v>43061</v>
      </c>
      <c r="AL22" s="197" t="s">
        <v>1192</v>
      </c>
      <c r="AM22" s="199" t="str">
        <f t="shared" si="7"/>
        <v>A</v>
      </c>
      <c r="AN22" s="186">
        <v>42944</v>
      </c>
      <c r="AO22" s="197" t="s">
        <v>1192</v>
      </c>
      <c r="AP22" s="199" t="str">
        <f t="shared" si="8"/>
        <v>-</v>
      </c>
      <c r="AQ22" s="186"/>
      <c r="AR22" s="197" t="s">
        <v>1192</v>
      </c>
      <c r="AS22" s="199" t="str">
        <f t="shared" si="9"/>
        <v>A</v>
      </c>
      <c r="AT22" s="186">
        <v>42682</v>
      </c>
      <c r="AU22" s="197" t="s">
        <v>1192</v>
      </c>
      <c r="AV22" s="199" t="str">
        <f t="shared" si="10"/>
        <v>A</v>
      </c>
      <c r="AW22" s="186">
        <v>42355</v>
      </c>
      <c r="AX22" s="197"/>
      <c r="AY22" s="199" t="str">
        <f t="shared" si="11"/>
        <v>-</v>
      </c>
      <c r="AZ22" s="186">
        <v>43034</v>
      </c>
      <c r="BA22" s="197"/>
      <c r="BB22" s="199" t="str">
        <f t="shared" si="12"/>
        <v>-</v>
      </c>
      <c r="BC22" s="186"/>
      <c r="BD22" s="197"/>
      <c r="BE22" s="199" t="str">
        <f t="shared" si="13"/>
        <v>-</v>
      </c>
      <c r="BF22" s="186"/>
      <c r="BG22" s="197"/>
      <c r="BH22" s="199" t="str">
        <f t="shared" si="14"/>
        <v>-</v>
      </c>
      <c r="BI22" s="186"/>
      <c r="BJ22" s="197"/>
      <c r="BK22" s="199" t="str">
        <f t="shared" si="15"/>
        <v>-</v>
      </c>
      <c r="BL22" s="186"/>
      <c r="BM22" s="197"/>
      <c r="BN22" s="199" t="str">
        <f t="shared" si="16"/>
        <v>-</v>
      </c>
      <c r="BO22" s="186">
        <v>41347</v>
      </c>
      <c r="BP22" s="197"/>
      <c r="BQ22" s="199" t="str">
        <f t="shared" si="17"/>
        <v>-</v>
      </c>
      <c r="BR22" s="186"/>
      <c r="BS22" s="197"/>
      <c r="BT22" s="199" t="str">
        <f t="shared" si="18"/>
        <v>-</v>
      </c>
      <c r="BU22" s="186"/>
      <c r="BV22" s="197"/>
      <c r="BW22" s="199" t="str">
        <f t="shared" si="19"/>
        <v>-</v>
      </c>
      <c r="BX22" s="186"/>
      <c r="BY22" s="197"/>
      <c r="BZ22" s="199" t="str">
        <f t="shared" si="20"/>
        <v>-</v>
      </c>
      <c r="CA22" s="186"/>
      <c r="CB22" s="197"/>
      <c r="CC22" s="199" t="str">
        <f t="shared" si="21"/>
        <v>-</v>
      </c>
      <c r="CD22" s="186"/>
      <c r="CE22" s="197"/>
      <c r="CF22" s="199" t="str">
        <f t="shared" si="22"/>
        <v>-</v>
      </c>
      <c r="CG22" s="186"/>
      <c r="CH22" s="197"/>
      <c r="CI22" s="199" t="str">
        <f t="shared" si="23"/>
        <v>-</v>
      </c>
      <c r="CJ22" s="186"/>
      <c r="CK22" s="197"/>
      <c r="CL22" s="199" t="str">
        <f t="shared" si="31"/>
        <v>-</v>
      </c>
      <c r="CM22" s="186"/>
      <c r="CN22" s="197"/>
      <c r="CO22" s="199" t="str">
        <f t="shared" si="32"/>
        <v>-</v>
      </c>
      <c r="CP22" s="186"/>
      <c r="CQ22" s="197"/>
      <c r="CR22" s="199" t="str">
        <f t="shared" si="24"/>
        <v>-</v>
      </c>
      <c r="CS22" s="186"/>
      <c r="CT22" s="197"/>
      <c r="CU22" s="199" t="str">
        <f t="shared" si="33"/>
        <v>-</v>
      </c>
      <c r="CV22" s="186">
        <v>41691</v>
      </c>
      <c r="CW22" s="197"/>
      <c r="CX22" s="199" t="str">
        <f t="shared" si="34"/>
        <v>-</v>
      </c>
      <c r="CY22" s="186"/>
      <c r="CZ22" s="197"/>
      <c r="DA22" s="199" t="str">
        <f t="shared" si="25"/>
        <v>-</v>
      </c>
      <c r="DB22" s="186"/>
      <c r="DC22" s="197"/>
      <c r="DD22" s="199" t="str">
        <f t="shared" si="35"/>
        <v>-</v>
      </c>
      <c r="DE22" s="186"/>
      <c r="DF22" s="197"/>
      <c r="DG22" s="199" t="str">
        <f t="shared" si="36"/>
        <v>-</v>
      </c>
      <c r="DH22" s="186"/>
      <c r="DI22" s="103">
        <f t="shared" si="26"/>
        <v>13</v>
      </c>
      <c r="DJ22" s="103">
        <f t="shared" si="27"/>
        <v>12</v>
      </c>
      <c r="DK22" s="200">
        <f t="shared" si="37"/>
        <v>92.307692307692307</v>
      </c>
      <c r="DL22" s="201">
        <f t="shared" si="38"/>
        <v>5</v>
      </c>
    </row>
    <row r="23" spans="1:116" ht="24.95" customHeight="1" outlineLevel="1">
      <c r="B23" s="48"/>
      <c r="C23" s="48"/>
      <c r="D23" s="14" t="s">
        <v>1068</v>
      </c>
      <c r="E23" s="11" t="s">
        <v>563</v>
      </c>
      <c r="F23" s="12" t="s">
        <v>992</v>
      </c>
      <c r="G23" s="12" t="s">
        <v>938</v>
      </c>
      <c r="H23" s="40" t="s">
        <v>520</v>
      </c>
      <c r="I23" s="41" t="s">
        <v>533</v>
      </c>
      <c r="J23" s="78" t="str">
        <f t="shared" si="28"/>
        <v xml:space="preserve">C1 </v>
      </c>
      <c r="K23" s="197" t="s">
        <v>1192</v>
      </c>
      <c r="L23" s="199" t="str">
        <f t="shared" si="29"/>
        <v>A</v>
      </c>
      <c r="M23" s="189" t="s">
        <v>2007</v>
      </c>
      <c r="N23" s="197" t="s">
        <v>1192</v>
      </c>
      <c r="O23" s="199" t="str">
        <f t="shared" si="0"/>
        <v>A</v>
      </c>
      <c r="P23" s="189" t="s">
        <v>2007</v>
      </c>
      <c r="Q23" s="197" t="s">
        <v>1192</v>
      </c>
      <c r="R23" s="199" t="str">
        <f t="shared" si="1"/>
        <v>A</v>
      </c>
      <c r="S23" s="189" t="s">
        <v>2007</v>
      </c>
      <c r="T23" s="197" t="s">
        <v>1192</v>
      </c>
      <c r="U23" s="199" t="str">
        <f t="shared" si="2"/>
        <v>A</v>
      </c>
      <c r="V23" s="189" t="s">
        <v>2007</v>
      </c>
      <c r="W23" s="197" t="s">
        <v>1192</v>
      </c>
      <c r="X23" s="199" t="str">
        <f t="shared" si="3"/>
        <v>A</v>
      </c>
      <c r="Y23" s="189" t="s">
        <v>2007</v>
      </c>
      <c r="Z23" s="197" t="s">
        <v>1192</v>
      </c>
      <c r="AA23" s="199" t="str">
        <f t="shared" si="4"/>
        <v>A</v>
      </c>
      <c r="AB23" s="189" t="s">
        <v>2007</v>
      </c>
      <c r="AC23" s="197" t="s">
        <v>1192</v>
      </c>
      <c r="AD23" s="199" t="str">
        <f t="shared" si="30"/>
        <v>A</v>
      </c>
      <c r="AE23" s="189" t="s">
        <v>2007</v>
      </c>
      <c r="AF23" s="197" t="s">
        <v>1192</v>
      </c>
      <c r="AG23" s="199" t="str">
        <f t="shared" si="5"/>
        <v>A</v>
      </c>
      <c r="AH23" s="189" t="s">
        <v>2007</v>
      </c>
      <c r="AI23" s="197" t="s">
        <v>1192</v>
      </c>
      <c r="AJ23" s="199" t="str">
        <f t="shared" si="6"/>
        <v>A</v>
      </c>
      <c r="AK23" s="189" t="s">
        <v>2007</v>
      </c>
      <c r="AL23" s="197" t="s">
        <v>1192</v>
      </c>
      <c r="AM23" s="199" t="str">
        <f t="shared" si="7"/>
        <v>A</v>
      </c>
      <c r="AN23" s="186">
        <v>42944</v>
      </c>
      <c r="AO23" s="197" t="s">
        <v>1192</v>
      </c>
      <c r="AP23" s="199" t="str">
        <f t="shared" si="8"/>
        <v>-</v>
      </c>
      <c r="AQ23" s="186"/>
      <c r="AR23" s="197" t="s">
        <v>1192</v>
      </c>
      <c r="AS23" s="199" t="str">
        <f t="shared" si="9"/>
        <v>A</v>
      </c>
      <c r="AT23" s="204" t="s">
        <v>2338</v>
      </c>
      <c r="AU23" s="197" t="s">
        <v>1192</v>
      </c>
      <c r="AV23" s="199" t="str">
        <f t="shared" si="10"/>
        <v>-</v>
      </c>
      <c r="AW23" s="186"/>
      <c r="AX23" s="197"/>
      <c r="AY23" s="199" t="str">
        <f t="shared" si="11"/>
        <v>-</v>
      </c>
      <c r="AZ23" s="204" t="s">
        <v>2338</v>
      </c>
      <c r="BA23" s="197"/>
      <c r="BB23" s="199" t="str">
        <f t="shared" si="12"/>
        <v>-</v>
      </c>
      <c r="BC23" s="186">
        <v>43058</v>
      </c>
      <c r="BD23" s="197"/>
      <c r="BE23" s="199" t="str">
        <f t="shared" si="13"/>
        <v>-</v>
      </c>
      <c r="BF23" s="186"/>
      <c r="BG23" s="197"/>
      <c r="BH23" s="199" t="str">
        <f t="shared" si="14"/>
        <v>-</v>
      </c>
      <c r="BI23" s="186"/>
      <c r="BJ23" s="197"/>
      <c r="BK23" s="199" t="str">
        <f t="shared" si="15"/>
        <v>-</v>
      </c>
      <c r="BL23" s="186"/>
      <c r="BM23" s="197"/>
      <c r="BN23" s="199" t="str">
        <f t="shared" si="16"/>
        <v>-</v>
      </c>
      <c r="BO23" s="186"/>
      <c r="BP23" s="197"/>
      <c r="BQ23" s="199" t="str">
        <f t="shared" si="17"/>
        <v>-</v>
      </c>
      <c r="BR23" s="186"/>
      <c r="BS23" s="197"/>
      <c r="BT23" s="199" t="str">
        <f t="shared" si="18"/>
        <v>-</v>
      </c>
      <c r="BU23" s="186"/>
      <c r="BV23" s="197"/>
      <c r="BW23" s="199" t="str">
        <f t="shared" si="19"/>
        <v>-</v>
      </c>
      <c r="BX23" s="186"/>
      <c r="BY23" s="197"/>
      <c r="BZ23" s="199" t="str">
        <f t="shared" si="20"/>
        <v>-</v>
      </c>
      <c r="CA23" s="186"/>
      <c r="CB23" s="197"/>
      <c r="CC23" s="199" t="str">
        <f t="shared" si="21"/>
        <v>-</v>
      </c>
      <c r="CD23" s="186"/>
      <c r="CE23" s="197"/>
      <c r="CF23" s="199" t="str">
        <f t="shared" si="22"/>
        <v>-</v>
      </c>
      <c r="CG23" s="186"/>
      <c r="CH23" s="197"/>
      <c r="CI23" s="199" t="str">
        <f t="shared" si="23"/>
        <v>-</v>
      </c>
      <c r="CJ23" s="186"/>
      <c r="CK23" s="197"/>
      <c r="CL23" s="199" t="str">
        <f t="shared" si="31"/>
        <v>-</v>
      </c>
      <c r="CM23" s="186"/>
      <c r="CN23" s="197"/>
      <c r="CO23" s="199" t="str">
        <f t="shared" si="32"/>
        <v>-</v>
      </c>
      <c r="CP23" s="186"/>
      <c r="CQ23" s="197"/>
      <c r="CR23" s="199" t="str">
        <f t="shared" si="24"/>
        <v>-</v>
      </c>
      <c r="CS23" s="186"/>
      <c r="CT23" s="197"/>
      <c r="CU23" s="199" t="str">
        <f t="shared" si="33"/>
        <v>-</v>
      </c>
      <c r="CV23" s="186"/>
      <c r="CW23" s="197"/>
      <c r="CX23" s="199" t="str">
        <f t="shared" si="34"/>
        <v>-</v>
      </c>
      <c r="CY23" s="186"/>
      <c r="CZ23" s="197"/>
      <c r="DA23" s="199" t="str">
        <f t="shared" si="25"/>
        <v>-</v>
      </c>
      <c r="DB23" s="186"/>
      <c r="DC23" s="197"/>
      <c r="DD23" s="199" t="str">
        <f t="shared" si="35"/>
        <v>-</v>
      </c>
      <c r="DE23" s="186"/>
      <c r="DF23" s="197"/>
      <c r="DG23" s="199" t="str">
        <f t="shared" si="36"/>
        <v>-</v>
      </c>
      <c r="DH23" s="186"/>
      <c r="DI23" s="103">
        <f t="shared" si="26"/>
        <v>13</v>
      </c>
      <c r="DJ23" s="103">
        <f t="shared" si="27"/>
        <v>11</v>
      </c>
      <c r="DK23" s="200">
        <f t="shared" si="37"/>
        <v>84.615384615384613</v>
      </c>
      <c r="DL23" s="201">
        <f t="shared" si="38"/>
        <v>5</v>
      </c>
    </row>
    <row r="24" spans="1:116" ht="24.95" customHeight="1" outlineLevel="1">
      <c r="B24" s="48" t="s">
        <v>1599</v>
      </c>
      <c r="C24" s="48"/>
      <c r="D24" s="14" t="s">
        <v>1069</v>
      </c>
      <c r="E24" s="11" t="s">
        <v>15</v>
      </c>
      <c r="F24" s="12" t="s">
        <v>989</v>
      </c>
      <c r="G24" s="12" t="s">
        <v>994</v>
      </c>
      <c r="H24" s="40" t="s">
        <v>522</v>
      </c>
      <c r="I24" s="41" t="s">
        <v>531</v>
      </c>
      <c r="J24" s="78" t="str">
        <f t="shared" si="28"/>
        <v xml:space="preserve">C3 </v>
      </c>
      <c r="K24" s="197" t="s">
        <v>1192</v>
      </c>
      <c r="L24" s="202" t="str">
        <f t="shared" si="29"/>
        <v>A</v>
      </c>
      <c r="M24" s="189" t="s">
        <v>2047</v>
      </c>
      <c r="N24" s="197" t="s">
        <v>1192</v>
      </c>
      <c r="O24" s="202" t="str">
        <f t="shared" si="0"/>
        <v>A</v>
      </c>
      <c r="P24" s="189" t="s">
        <v>2047</v>
      </c>
      <c r="Q24" s="197" t="s">
        <v>1192</v>
      </c>
      <c r="R24" s="202" t="str">
        <f t="shared" si="1"/>
        <v>A</v>
      </c>
      <c r="S24" s="189" t="s">
        <v>2047</v>
      </c>
      <c r="T24" s="197" t="s">
        <v>1192</v>
      </c>
      <c r="U24" s="202" t="str">
        <f t="shared" si="2"/>
        <v>-</v>
      </c>
      <c r="V24" s="187"/>
      <c r="W24" s="197" t="s">
        <v>1192</v>
      </c>
      <c r="X24" s="202" t="str">
        <f t="shared" si="3"/>
        <v>-</v>
      </c>
      <c r="Y24" s="187"/>
      <c r="Z24" s="197"/>
      <c r="AA24" s="202" t="str">
        <f t="shared" si="4"/>
        <v>-</v>
      </c>
      <c r="AB24" s="187"/>
      <c r="AC24" s="197"/>
      <c r="AD24" s="202" t="str">
        <f t="shared" si="30"/>
        <v>-</v>
      </c>
      <c r="AE24" s="187"/>
      <c r="AF24" s="197"/>
      <c r="AG24" s="202" t="str">
        <f t="shared" si="5"/>
        <v>-</v>
      </c>
      <c r="AH24" s="187"/>
      <c r="AI24" s="197"/>
      <c r="AJ24" s="202" t="str">
        <f t="shared" si="6"/>
        <v>-</v>
      </c>
      <c r="AK24" s="187"/>
      <c r="AL24" s="197"/>
      <c r="AM24" s="202" t="str">
        <f t="shared" si="7"/>
        <v>-</v>
      </c>
      <c r="AN24" s="187"/>
      <c r="AO24" s="197"/>
      <c r="AP24" s="202" t="str">
        <f t="shared" si="8"/>
        <v>-</v>
      </c>
      <c r="AQ24" s="187"/>
      <c r="AR24" s="197"/>
      <c r="AS24" s="202" t="str">
        <f t="shared" si="9"/>
        <v>-</v>
      </c>
      <c r="AT24" s="187"/>
      <c r="AU24" s="197"/>
      <c r="AV24" s="202" t="str">
        <f t="shared" si="10"/>
        <v>-</v>
      </c>
      <c r="AW24" s="187"/>
      <c r="AX24" s="197"/>
      <c r="AY24" s="202" t="str">
        <f t="shared" si="11"/>
        <v>-</v>
      </c>
      <c r="AZ24" s="187"/>
      <c r="BA24" s="197"/>
      <c r="BB24" s="202" t="str">
        <f t="shared" si="12"/>
        <v>-</v>
      </c>
      <c r="BC24" s="187"/>
      <c r="BD24" s="197"/>
      <c r="BE24" s="202" t="str">
        <f t="shared" si="13"/>
        <v>-</v>
      </c>
      <c r="BF24" s="187"/>
      <c r="BG24" s="197"/>
      <c r="BH24" s="202" t="str">
        <f t="shared" si="14"/>
        <v>-</v>
      </c>
      <c r="BI24" s="187"/>
      <c r="BJ24" s="197"/>
      <c r="BK24" s="202" t="str">
        <f t="shared" si="15"/>
        <v>-</v>
      </c>
      <c r="BL24" s="187"/>
      <c r="BM24" s="197"/>
      <c r="BN24" s="202" t="str">
        <f t="shared" si="16"/>
        <v>-</v>
      </c>
      <c r="BO24" s="187"/>
      <c r="BP24" s="197"/>
      <c r="BQ24" s="202" t="str">
        <f t="shared" si="17"/>
        <v>-</v>
      </c>
      <c r="BR24" s="187"/>
      <c r="BS24" s="197"/>
      <c r="BT24" s="202" t="str">
        <f t="shared" si="18"/>
        <v>-</v>
      </c>
      <c r="BU24" s="187"/>
      <c r="BV24" s="197"/>
      <c r="BW24" s="202" t="str">
        <f t="shared" si="19"/>
        <v>-</v>
      </c>
      <c r="BX24" s="187"/>
      <c r="BY24" s="197"/>
      <c r="BZ24" s="202" t="str">
        <f t="shared" si="20"/>
        <v>-</v>
      </c>
      <c r="CA24" s="187"/>
      <c r="CB24" s="197"/>
      <c r="CC24" s="202" t="str">
        <f t="shared" si="21"/>
        <v>-</v>
      </c>
      <c r="CD24" s="187"/>
      <c r="CE24" s="197"/>
      <c r="CF24" s="202" t="str">
        <f t="shared" si="22"/>
        <v>-</v>
      </c>
      <c r="CG24" s="187"/>
      <c r="CH24" s="197"/>
      <c r="CI24" s="202" t="str">
        <f t="shared" si="23"/>
        <v>-</v>
      </c>
      <c r="CJ24" s="187"/>
      <c r="CK24" s="197"/>
      <c r="CL24" s="202" t="str">
        <f t="shared" si="31"/>
        <v>-</v>
      </c>
      <c r="CM24" s="187"/>
      <c r="CN24" s="197"/>
      <c r="CO24" s="202" t="str">
        <f t="shared" si="32"/>
        <v>-</v>
      </c>
      <c r="CP24" s="187"/>
      <c r="CQ24" s="197"/>
      <c r="CR24" s="202" t="str">
        <f t="shared" si="24"/>
        <v>-</v>
      </c>
      <c r="CS24" s="187"/>
      <c r="CT24" s="197"/>
      <c r="CU24" s="202" t="str">
        <f t="shared" si="33"/>
        <v>-</v>
      </c>
      <c r="CV24" s="187"/>
      <c r="CW24" s="197"/>
      <c r="CX24" s="202" t="str">
        <f t="shared" si="34"/>
        <v>-</v>
      </c>
      <c r="CY24" s="187"/>
      <c r="CZ24" s="197"/>
      <c r="DA24" s="202" t="str">
        <f t="shared" si="25"/>
        <v>-</v>
      </c>
      <c r="DB24" s="187"/>
      <c r="DC24" s="197"/>
      <c r="DD24" s="202" t="str">
        <f t="shared" si="35"/>
        <v>-</v>
      </c>
      <c r="DE24" s="187"/>
      <c r="DF24" s="197"/>
      <c r="DG24" s="202" t="str">
        <f t="shared" si="36"/>
        <v>-</v>
      </c>
      <c r="DH24" s="187"/>
      <c r="DI24" s="103">
        <f t="shared" si="26"/>
        <v>5</v>
      </c>
      <c r="DJ24" s="103">
        <f t="shared" si="27"/>
        <v>3</v>
      </c>
      <c r="DK24" s="200">
        <f t="shared" si="37"/>
        <v>60</v>
      </c>
      <c r="DL24" s="201">
        <f t="shared" si="38"/>
        <v>4</v>
      </c>
    </row>
    <row r="25" spans="1:116" ht="24.95" customHeight="1" outlineLevel="1">
      <c r="B25" s="48"/>
      <c r="C25" s="48"/>
      <c r="D25" s="14" t="s">
        <v>1070</v>
      </c>
      <c r="E25" s="11" t="s">
        <v>564</v>
      </c>
      <c r="F25" s="12" t="s">
        <v>995</v>
      </c>
      <c r="G25" s="12" t="s">
        <v>941</v>
      </c>
      <c r="H25" s="40" t="s">
        <v>520</v>
      </c>
      <c r="I25" s="41" t="s">
        <v>533</v>
      </c>
      <c r="J25" s="78" t="str">
        <f>LEFT(I25,3)</f>
        <v xml:space="preserve">C1 </v>
      </c>
      <c r="K25" s="197" t="s">
        <v>1192</v>
      </c>
      <c r="L25" s="202" t="str">
        <f t="shared" si="29"/>
        <v>A</v>
      </c>
      <c r="M25" s="189" t="s">
        <v>1888</v>
      </c>
      <c r="N25" s="197" t="s">
        <v>1192</v>
      </c>
      <c r="O25" s="202" t="str">
        <f t="shared" si="0"/>
        <v>A</v>
      </c>
      <c r="P25" s="189" t="s">
        <v>1888</v>
      </c>
      <c r="Q25" s="197" t="s">
        <v>1192</v>
      </c>
      <c r="R25" s="202" t="str">
        <f t="shared" si="1"/>
        <v>A</v>
      </c>
      <c r="S25" s="187" t="s">
        <v>1194</v>
      </c>
      <c r="T25" s="197" t="s">
        <v>1192</v>
      </c>
      <c r="U25" s="202" t="str">
        <f t="shared" si="2"/>
        <v>A</v>
      </c>
      <c r="V25" s="189" t="s">
        <v>1888</v>
      </c>
      <c r="W25" s="197" t="s">
        <v>1192</v>
      </c>
      <c r="X25" s="202" t="str">
        <f t="shared" si="3"/>
        <v>A</v>
      </c>
      <c r="Y25" s="186">
        <v>41574</v>
      </c>
      <c r="Z25" s="197" t="s">
        <v>1192</v>
      </c>
      <c r="AA25" s="202" t="str">
        <f t="shared" si="4"/>
        <v>A</v>
      </c>
      <c r="AB25" s="189" t="s">
        <v>1888</v>
      </c>
      <c r="AC25" s="197" t="s">
        <v>1192</v>
      </c>
      <c r="AD25" s="202" t="str">
        <f t="shared" si="30"/>
        <v>A</v>
      </c>
      <c r="AE25" s="189" t="s">
        <v>1888</v>
      </c>
      <c r="AF25" s="197" t="s">
        <v>1192</v>
      </c>
      <c r="AG25" s="202" t="str">
        <f t="shared" si="5"/>
        <v>A</v>
      </c>
      <c r="AH25" s="189" t="s">
        <v>1888</v>
      </c>
      <c r="AI25" s="197" t="s">
        <v>1192</v>
      </c>
      <c r="AJ25" s="202" t="str">
        <f t="shared" si="6"/>
        <v>A</v>
      </c>
      <c r="AK25" s="186">
        <v>41181</v>
      </c>
      <c r="AL25" s="197" t="s">
        <v>1192</v>
      </c>
      <c r="AM25" s="202" t="str">
        <f t="shared" si="7"/>
        <v>-</v>
      </c>
      <c r="AN25" s="187"/>
      <c r="AO25" s="197" t="s">
        <v>1192</v>
      </c>
      <c r="AP25" s="202" t="str">
        <f t="shared" si="8"/>
        <v>-</v>
      </c>
      <c r="AQ25" s="187"/>
      <c r="AR25" s="197" t="s">
        <v>1192</v>
      </c>
      <c r="AS25" s="202" t="str">
        <f t="shared" si="9"/>
        <v>A</v>
      </c>
      <c r="AT25" s="186">
        <v>42490</v>
      </c>
      <c r="AU25" s="197" t="s">
        <v>1192</v>
      </c>
      <c r="AV25" s="202" t="str">
        <f t="shared" si="10"/>
        <v>-</v>
      </c>
      <c r="AW25" s="187"/>
      <c r="AX25" s="197"/>
      <c r="AY25" s="202" t="str">
        <f t="shared" si="11"/>
        <v>-</v>
      </c>
      <c r="AZ25" s="186">
        <v>42490</v>
      </c>
      <c r="BA25" s="197"/>
      <c r="BB25" s="202" t="str">
        <f t="shared" si="12"/>
        <v>-</v>
      </c>
      <c r="BC25" s="186">
        <v>42619</v>
      </c>
      <c r="BD25" s="197"/>
      <c r="BE25" s="202" t="str">
        <f t="shared" si="13"/>
        <v>-</v>
      </c>
      <c r="BF25" s="187"/>
      <c r="BG25" s="197"/>
      <c r="BH25" s="202" t="str">
        <f t="shared" si="14"/>
        <v>-</v>
      </c>
      <c r="BI25" s="187"/>
      <c r="BJ25" s="197"/>
      <c r="BK25" s="202" t="str">
        <f t="shared" si="15"/>
        <v>-</v>
      </c>
      <c r="BL25" s="187"/>
      <c r="BM25" s="197"/>
      <c r="BN25" s="202" t="str">
        <f t="shared" si="16"/>
        <v>-</v>
      </c>
      <c r="BO25" s="186">
        <v>42490</v>
      </c>
      <c r="BP25" s="197"/>
      <c r="BQ25" s="202" t="str">
        <f t="shared" si="17"/>
        <v>-</v>
      </c>
      <c r="BR25" s="187"/>
      <c r="BS25" s="197"/>
      <c r="BT25" s="202" t="str">
        <f t="shared" si="18"/>
        <v>-</v>
      </c>
      <c r="BU25" s="187"/>
      <c r="BV25" s="197"/>
      <c r="BW25" s="202" t="str">
        <f t="shared" si="19"/>
        <v>-</v>
      </c>
      <c r="BX25" s="187"/>
      <c r="BY25" s="197"/>
      <c r="BZ25" s="202" t="str">
        <f t="shared" si="20"/>
        <v>-</v>
      </c>
      <c r="CA25" s="187"/>
      <c r="CB25" s="197"/>
      <c r="CC25" s="202" t="str">
        <f t="shared" si="21"/>
        <v>-</v>
      </c>
      <c r="CD25" s="187"/>
      <c r="CE25" s="197"/>
      <c r="CF25" s="202" t="str">
        <f t="shared" si="22"/>
        <v>-</v>
      </c>
      <c r="CG25" s="187"/>
      <c r="CH25" s="197"/>
      <c r="CI25" s="202" t="str">
        <f t="shared" si="23"/>
        <v>-</v>
      </c>
      <c r="CJ25" s="187"/>
      <c r="CK25" s="197"/>
      <c r="CL25" s="202" t="str">
        <f t="shared" si="31"/>
        <v>-</v>
      </c>
      <c r="CM25" s="187"/>
      <c r="CN25" s="197"/>
      <c r="CO25" s="202" t="str">
        <f t="shared" si="32"/>
        <v>-</v>
      </c>
      <c r="CP25" s="187"/>
      <c r="CQ25" s="197"/>
      <c r="CR25" s="202" t="str">
        <f t="shared" si="24"/>
        <v>-</v>
      </c>
      <c r="CS25" s="187"/>
      <c r="CT25" s="197"/>
      <c r="CU25" s="202" t="str">
        <f t="shared" si="33"/>
        <v>-</v>
      </c>
      <c r="CV25" s="187"/>
      <c r="CW25" s="197"/>
      <c r="CX25" s="202" t="str">
        <f t="shared" si="34"/>
        <v>-</v>
      </c>
      <c r="CY25" s="187"/>
      <c r="CZ25" s="197"/>
      <c r="DA25" s="202" t="str">
        <f t="shared" si="25"/>
        <v>-</v>
      </c>
      <c r="DB25" s="187"/>
      <c r="DC25" s="197"/>
      <c r="DD25" s="202" t="str">
        <f t="shared" si="35"/>
        <v>-</v>
      </c>
      <c r="DE25" s="187"/>
      <c r="DF25" s="197"/>
      <c r="DG25" s="202" t="str">
        <f t="shared" si="36"/>
        <v>-</v>
      </c>
      <c r="DH25" s="187"/>
      <c r="DI25" s="103">
        <f t="shared" si="26"/>
        <v>13</v>
      </c>
      <c r="DJ25" s="103">
        <f t="shared" si="27"/>
        <v>10</v>
      </c>
      <c r="DK25" s="200">
        <f t="shared" si="37"/>
        <v>76.923076923076934</v>
      </c>
      <c r="DL25" s="201">
        <f t="shared" si="38"/>
        <v>4</v>
      </c>
    </row>
    <row r="26" spans="1:116" ht="24.95" customHeight="1" outlineLevel="1">
      <c r="B26" s="48"/>
      <c r="C26" s="48"/>
      <c r="D26" s="14" t="s">
        <v>1071</v>
      </c>
      <c r="E26" s="11" t="s">
        <v>565</v>
      </c>
      <c r="F26" s="12" t="s">
        <v>995</v>
      </c>
      <c r="G26" s="12" t="s">
        <v>944</v>
      </c>
      <c r="H26" s="40" t="s">
        <v>940</v>
      </c>
      <c r="I26" s="41" t="s">
        <v>936</v>
      </c>
      <c r="J26" s="78" t="str">
        <f t="shared" si="28"/>
        <v xml:space="preserve">C1 </v>
      </c>
      <c r="K26" s="197" t="s">
        <v>1192</v>
      </c>
      <c r="L26" s="202" t="str">
        <f t="shared" si="29"/>
        <v>A</v>
      </c>
      <c r="M26" s="189" t="s">
        <v>2038</v>
      </c>
      <c r="N26" s="197" t="s">
        <v>1192</v>
      </c>
      <c r="O26" s="202" t="str">
        <f t="shared" si="0"/>
        <v>A</v>
      </c>
      <c r="P26" s="189" t="s">
        <v>2038</v>
      </c>
      <c r="Q26" s="197" t="s">
        <v>1192</v>
      </c>
      <c r="R26" s="202" t="str">
        <f t="shared" si="1"/>
        <v>A</v>
      </c>
      <c r="S26" s="186">
        <v>42521</v>
      </c>
      <c r="T26" s="197" t="s">
        <v>1192</v>
      </c>
      <c r="U26" s="202" t="str">
        <f t="shared" si="2"/>
        <v>A</v>
      </c>
      <c r="V26" s="186">
        <v>42515</v>
      </c>
      <c r="W26" s="197" t="s">
        <v>1192</v>
      </c>
      <c r="X26" s="202" t="str">
        <f t="shared" si="3"/>
        <v>A</v>
      </c>
      <c r="Y26" s="186">
        <v>42515</v>
      </c>
      <c r="Z26" s="197" t="s">
        <v>1192</v>
      </c>
      <c r="AA26" s="202" t="str">
        <f t="shared" si="4"/>
        <v>A</v>
      </c>
      <c r="AB26" s="189" t="s">
        <v>2038</v>
      </c>
      <c r="AC26" s="197" t="s">
        <v>1192</v>
      </c>
      <c r="AD26" s="202" t="str">
        <f t="shared" si="30"/>
        <v>A</v>
      </c>
      <c r="AE26" s="189" t="s">
        <v>2038</v>
      </c>
      <c r="AF26" s="197" t="s">
        <v>1192</v>
      </c>
      <c r="AG26" s="202" t="str">
        <f t="shared" si="5"/>
        <v>A</v>
      </c>
      <c r="AH26" s="189" t="s">
        <v>2038</v>
      </c>
      <c r="AI26" s="197" t="s">
        <v>1192</v>
      </c>
      <c r="AJ26" s="202" t="str">
        <f t="shared" si="6"/>
        <v>A</v>
      </c>
      <c r="AK26" s="186">
        <v>42515</v>
      </c>
      <c r="AL26" s="197" t="s">
        <v>1192</v>
      </c>
      <c r="AM26" s="202" t="str">
        <f t="shared" si="7"/>
        <v>-</v>
      </c>
      <c r="AN26" s="187"/>
      <c r="AO26" s="197" t="s">
        <v>1192</v>
      </c>
      <c r="AP26" s="202" t="str">
        <f t="shared" si="8"/>
        <v>-</v>
      </c>
      <c r="AQ26" s="187"/>
      <c r="AR26" s="197" t="s">
        <v>1192</v>
      </c>
      <c r="AS26" s="202" t="str">
        <f t="shared" si="9"/>
        <v>A</v>
      </c>
      <c r="AT26" s="186">
        <v>42515</v>
      </c>
      <c r="AU26" s="197" t="s">
        <v>1192</v>
      </c>
      <c r="AV26" s="202" t="str">
        <f t="shared" si="10"/>
        <v>A</v>
      </c>
      <c r="AW26" s="186">
        <v>42521</v>
      </c>
      <c r="AX26" s="197"/>
      <c r="AY26" s="202" t="str">
        <f t="shared" si="11"/>
        <v>-</v>
      </c>
      <c r="AZ26" s="187"/>
      <c r="BA26" s="197"/>
      <c r="BB26" s="202" t="str">
        <f t="shared" si="12"/>
        <v>-</v>
      </c>
      <c r="BC26" s="186">
        <v>43046</v>
      </c>
      <c r="BD26" s="197"/>
      <c r="BE26" s="202" t="str">
        <f t="shared" si="13"/>
        <v>-</v>
      </c>
      <c r="BF26" s="186">
        <v>42515</v>
      </c>
      <c r="BG26" s="197"/>
      <c r="BH26" s="202" t="str">
        <f t="shared" si="14"/>
        <v>-</v>
      </c>
      <c r="BI26" s="187"/>
      <c r="BJ26" s="197"/>
      <c r="BK26" s="202" t="str">
        <f t="shared" si="15"/>
        <v>-</v>
      </c>
      <c r="BL26" s="186">
        <v>42515</v>
      </c>
      <c r="BM26" s="197"/>
      <c r="BN26" s="202" t="str">
        <f t="shared" si="16"/>
        <v>-</v>
      </c>
      <c r="BO26" s="186">
        <v>42515</v>
      </c>
      <c r="BP26" s="197"/>
      <c r="BQ26" s="202" t="str">
        <f t="shared" si="17"/>
        <v>-</v>
      </c>
      <c r="BR26" s="187"/>
      <c r="BS26" s="197"/>
      <c r="BT26" s="202" t="str">
        <f t="shared" si="18"/>
        <v>-</v>
      </c>
      <c r="BU26" s="187"/>
      <c r="BV26" s="197"/>
      <c r="BW26" s="202" t="str">
        <f t="shared" si="19"/>
        <v>-</v>
      </c>
      <c r="BX26" s="186">
        <v>42515</v>
      </c>
      <c r="BY26" s="197"/>
      <c r="BZ26" s="202" t="str">
        <f t="shared" si="20"/>
        <v>-</v>
      </c>
      <c r="CA26" s="187"/>
      <c r="CB26" s="197"/>
      <c r="CC26" s="202" t="str">
        <f t="shared" si="21"/>
        <v>-</v>
      </c>
      <c r="CD26" s="187"/>
      <c r="CE26" s="197"/>
      <c r="CF26" s="202" t="str">
        <f t="shared" si="22"/>
        <v>-</v>
      </c>
      <c r="CG26" s="186">
        <v>42521</v>
      </c>
      <c r="CH26" s="197"/>
      <c r="CI26" s="202" t="str">
        <f t="shared" si="23"/>
        <v>-</v>
      </c>
      <c r="CJ26" s="187"/>
      <c r="CK26" s="197"/>
      <c r="CL26" s="202" t="str">
        <f t="shared" si="31"/>
        <v>-</v>
      </c>
      <c r="CM26" s="187"/>
      <c r="CN26" s="197"/>
      <c r="CO26" s="202" t="str">
        <f t="shared" si="32"/>
        <v>-</v>
      </c>
      <c r="CP26" s="187"/>
      <c r="CQ26" s="197"/>
      <c r="CR26" s="202" t="str">
        <f t="shared" si="24"/>
        <v>-</v>
      </c>
      <c r="CS26" s="187"/>
      <c r="CT26" s="197"/>
      <c r="CU26" s="202" t="str">
        <f t="shared" si="33"/>
        <v>-</v>
      </c>
      <c r="CV26" s="187"/>
      <c r="CW26" s="197"/>
      <c r="CX26" s="202" t="str">
        <f t="shared" si="34"/>
        <v>-</v>
      </c>
      <c r="CY26" s="187"/>
      <c r="CZ26" s="197"/>
      <c r="DA26" s="202" t="str">
        <f t="shared" si="25"/>
        <v>-</v>
      </c>
      <c r="DB26" s="187"/>
      <c r="DC26" s="197"/>
      <c r="DD26" s="202" t="str">
        <f t="shared" si="35"/>
        <v>-</v>
      </c>
      <c r="DE26" s="187"/>
      <c r="DF26" s="197"/>
      <c r="DG26" s="202" t="str">
        <f t="shared" si="36"/>
        <v>-</v>
      </c>
      <c r="DH26" s="187"/>
      <c r="DI26" s="103">
        <f t="shared" si="26"/>
        <v>13</v>
      </c>
      <c r="DJ26" s="103">
        <f t="shared" si="27"/>
        <v>11</v>
      </c>
      <c r="DK26" s="200">
        <f t="shared" si="37"/>
        <v>84.615384615384613</v>
      </c>
      <c r="DL26" s="201">
        <f t="shared" si="38"/>
        <v>5</v>
      </c>
    </row>
    <row r="27" spans="1:116" ht="24.95" customHeight="1" outlineLevel="1">
      <c r="B27" s="48"/>
      <c r="C27" s="48"/>
      <c r="D27" s="14" t="s">
        <v>1072</v>
      </c>
      <c r="E27" s="11" t="s">
        <v>566</v>
      </c>
      <c r="F27" s="12" t="s">
        <v>996</v>
      </c>
      <c r="G27" s="12" t="s">
        <v>958</v>
      </c>
      <c r="H27" s="40" t="s">
        <v>520</v>
      </c>
      <c r="I27" s="41" t="s">
        <v>533</v>
      </c>
      <c r="J27" s="78" t="str">
        <f t="shared" si="28"/>
        <v xml:space="preserve">C1 </v>
      </c>
      <c r="K27" s="197" t="s">
        <v>1192</v>
      </c>
      <c r="L27" s="202" t="str">
        <f t="shared" si="29"/>
        <v>A</v>
      </c>
      <c r="M27" s="189" t="s">
        <v>2049</v>
      </c>
      <c r="N27" s="197" t="s">
        <v>1192</v>
      </c>
      <c r="O27" s="202" t="str">
        <f t="shared" si="0"/>
        <v>A</v>
      </c>
      <c r="P27" s="189" t="s">
        <v>2049</v>
      </c>
      <c r="Q27" s="197" t="s">
        <v>1192</v>
      </c>
      <c r="R27" s="202" t="str">
        <f t="shared" si="1"/>
        <v>A</v>
      </c>
      <c r="S27" s="186">
        <v>41574</v>
      </c>
      <c r="T27" s="197" t="s">
        <v>1192</v>
      </c>
      <c r="U27" s="202" t="str">
        <f t="shared" si="2"/>
        <v>A</v>
      </c>
      <c r="V27" s="189" t="s">
        <v>2049</v>
      </c>
      <c r="W27" s="197" t="s">
        <v>1192</v>
      </c>
      <c r="X27" s="202" t="str">
        <f t="shared" si="3"/>
        <v>A</v>
      </c>
      <c r="Y27" s="186">
        <v>41574</v>
      </c>
      <c r="Z27" s="197" t="s">
        <v>1192</v>
      </c>
      <c r="AA27" s="202" t="str">
        <f t="shared" si="4"/>
        <v>A</v>
      </c>
      <c r="AB27" s="189" t="s">
        <v>2049</v>
      </c>
      <c r="AC27" s="197" t="s">
        <v>1192</v>
      </c>
      <c r="AD27" s="202" t="str">
        <f t="shared" si="30"/>
        <v>A</v>
      </c>
      <c r="AE27" s="189" t="s">
        <v>2049</v>
      </c>
      <c r="AF27" s="197" t="s">
        <v>1192</v>
      </c>
      <c r="AG27" s="202" t="str">
        <f t="shared" si="5"/>
        <v>A</v>
      </c>
      <c r="AH27" s="189" t="s">
        <v>2049</v>
      </c>
      <c r="AI27" s="197" t="s">
        <v>1192</v>
      </c>
      <c r="AJ27" s="202" t="str">
        <f t="shared" si="6"/>
        <v>A</v>
      </c>
      <c r="AK27" s="186">
        <v>41545</v>
      </c>
      <c r="AL27" s="197" t="s">
        <v>1192</v>
      </c>
      <c r="AM27" s="202" t="str">
        <f t="shared" si="7"/>
        <v>-</v>
      </c>
      <c r="AN27" s="187"/>
      <c r="AO27" s="197" t="s">
        <v>1192</v>
      </c>
      <c r="AP27" s="202" t="str">
        <f t="shared" si="8"/>
        <v>-</v>
      </c>
      <c r="AQ27" s="187"/>
      <c r="AR27" s="197" t="s">
        <v>1192</v>
      </c>
      <c r="AS27" s="202" t="str">
        <f t="shared" si="9"/>
        <v>-</v>
      </c>
      <c r="AT27" s="187"/>
      <c r="AU27" s="197" t="s">
        <v>1192</v>
      </c>
      <c r="AV27" s="202" t="str">
        <f t="shared" si="10"/>
        <v>-</v>
      </c>
      <c r="AW27" s="187"/>
      <c r="AX27" s="197"/>
      <c r="AY27" s="202" t="str">
        <f t="shared" si="11"/>
        <v>-</v>
      </c>
      <c r="AZ27" s="186">
        <v>41181</v>
      </c>
      <c r="BA27" s="197"/>
      <c r="BB27" s="202" t="str">
        <f t="shared" si="12"/>
        <v>-</v>
      </c>
      <c r="BC27" s="187"/>
      <c r="BD27" s="197"/>
      <c r="BE27" s="202" t="str">
        <f t="shared" si="13"/>
        <v>-</v>
      </c>
      <c r="BF27" s="187"/>
      <c r="BG27" s="197"/>
      <c r="BH27" s="202" t="str">
        <f t="shared" si="14"/>
        <v>-</v>
      </c>
      <c r="BI27" s="187"/>
      <c r="BJ27" s="197"/>
      <c r="BK27" s="202" t="str">
        <f t="shared" si="15"/>
        <v>-</v>
      </c>
      <c r="BL27" s="187"/>
      <c r="BM27" s="197"/>
      <c r="BN27" s="202" t="str">
        <f t="shared" si="16"/>
        <v>-</v>
      </c>
      <c r="BO27" s="187"/>
      <c r="BP27" s="197"/>
      <c r="BQ27" s="202" t="str">
        <f t="shared" si="17"/>
        <v>-</v>
      </c>
      <c r="BR27" s="187"/>
      <c r="BS27" s="197"/>
      <c r="BT27" s="202" t="str">
        <f t="shared" si="18"/>
        <v>-</v>
      </c>
      <c r="BU27" s="187"/>
      <c r="BV27" s="197"/>
      <c r="BW27" s="202" t="str">
        <f t="shared" si="19"/>
        <v>-</v>
      </c>
      <c r="BX27" s="187"/>
      <c r="BY27" s="197"/>
      <c r="BZ27" s="202" t="str">
        <f t="shared" si="20"/>
        <v>-</v>
      </c>
      <c r="CA27" s="187"/>
      <c r="CB27" s="197"/>
      <c r="CC27" s="202" t="str">
        <f t="shared" si="21"/>
        <v>-</v>
      </c>
      <c r="CD27" s="187"/>
      <c r="CE27" s="197"/>
      <c r="CF27" s="202" t="str">
        <f t="shared" si="22"/>
        <v>-</v>
      </c>
      <c r="CG27" s="187"/>
      <c r="CH27" s="197"/>
      <c r="CI27" s="202" t="str">
        <f t="shared" si="23"/>
        <v>-</v>
      </c>
      <c r="CJ27" s="187"/>
      <c r="CK27" s="197"/>
      <c r="CL27" s="202" t="str">
        <f t="shared" si="31"/>
        <v>-</v>
      </c>
      <c r="CM27" s="187"/>
      <c r="CN27" s="197"/>
      <c r="CO27" s="202" t="str">
        <f t="shared" si="32"/>
        <v>-</v>
      </c>
      <c r="CP27" s="187"/>
      <c r="CQ27" s="197"/>
      <c r="CR27" s="202" t="str">
        <f t="shared" si="24"/>
        <v>-</v>
      </c>
      <c r="CS27" s="187"/>
      <c r="CT27" s="197"/>
      <c r="CU27" s="202" t="str">
        <f t="shared" si="33"/>
        <v>-</v>
      </c>
      <c r="CV27" s="187"/>
      <c r="CW27" s="197"/>
      <c r="CX27" s="202" t="str">
        <f t="shared" si="34"/>
        <v>-</v>
      </c>
      <c r="CY27" s="187"/>
      <c r="CZ27" s="197"/>
      <c r="DA27" s="202" t="str">
        <f t="shared" si="25"/>
        <v>-</v>
      </c>
      <c r="DB27" s="187"/>
      <c r="DC27" s="197"/>
      <c r="DD27" s="202" t="str">
        <f t="shared" si="35"/>
        <v>-</v>
      </c>
      <c r="DE27" s="187"/>
      <c r="DF27" s="197"/>
      <c r="DG27" s="202" t="str">
        <f t="shared" si="36"/>
        <v>-</v>
      </c>
      <c r="DH27" s="187"/>
      <c r="DI27" s="103">
        <f t="shared" si="26"/>
        <v>13</v>
      </c>
      <c r="DJ27" s="103">
        <f t="shared" si="27"/>
        <v>9</v>
      </c>
      <c r="DK27" s="200">
        <f t="shared" si="37"/>
        <v>69.230769230769226</v>
      </c>
      <c r="DL27" s="201">
        <f t="shared" si="38"/>
        <v>4</v>
      </c>
    </row>
    <row r="28" spans="1:116" ht="24.95" customHeight="1" outlineLevel="1">
      <c r="B28" s="48"/>
      <c r="C28" s="48"/>
      <c r="D28" s="14" t="s">
        <v>1073</v>
      </c>
      <c r="E28" s="11" t="s">
        <v>567</v>
      </c>
      <c r="F28" s="12" t="s">
        <v>995</v>
      </c>
      <c r="G28" s="12" t="s">
        <v>941</v>
      </c>
      <c r="H28" s="40" t="s">
        <v>520</v>
      </c>
      <c r="I28" s="41" t="s">
        <v>533</v>
      </c>
      <c r="J28" s="78" t="str">
        <f t="shared" si="28"/>
        <v xml:space="preserve">C1 </v>
      </c>
      <c r="K28" s="197" t="s">
        <v>1192</v>
      </c>
      <c r="L28" s="199" t="str">
        <f t="shared" si="29"/>
        <v>A</v>
      </c>
      <c r="M28" s="189" t="s">
        <v>2027</v>
      </c>
      <c r="N28" s="197" t="s">
        <v>1192</v>
      </c>
      <c r="O28" s="199" t="str">
        <f t="shared" si="0"/>
        <v>A</v>
      </c>
      <c r="P28" s="189" t="s">
        <v>2027</v>
      </c>
      <c r="Q28" s="197" t="s">
        <v>1192</v>
      </c>
      <c r="R28" s="199" t="str">
        <f t="shared" si="1"/>
        <v>A</v>
      </c>
      <c r="S28" s="186">
        <v>41574</v>
      </c>
      <c r="T28" s="197" t="s">
        <v>1192</v>
      </c>
      <c r="U28" s="199" t="str">
        <f t="shared" si="2"/>
        <v>A</v>
      </c>
      <c r="V28" s="189" t="s">
        <v>2027</v>
      </c>
      <c r="W28" s="197" t="s">
        <v>1192</v>
      </c>
      <c r="X28" s="199" t="str">
        <f t="shared" si="3"/>
        <v>A</v>
      </c>
      <c r="Y28" s="186">
        <v>41574</v>
      </c>
      <c r="Z28" s="197" t="s">
        <v>1192</v>
      </c>
      <c r="AA28" s="199" t="str">
        <f t="shared" si="4"/>
        <v>A</v>
      </c>
      <c r="AB28" s="189" t="s">
        <v>2027</v>
      </c>
      <c r="AC28" s="197" t="s">
        <v>1192</v>
      </c>
      <c r="AD28" s="199" t="str">
        <f t="shared" si="30"/>
        <v>A</v>
      </c>
      <c r="AE28" s="186">
        <v>42817</v>
      </c>
      <c r="AF28" s="197" t="s">
        <v>1192</v>
      </c>
      <c r="AG28" s="199" t="str">
        <f t="shared" si="5"/>
        <v>A</v>
      </c>
      <c r="AH28" s="189" t="s">
        <v>2027</v>
      </c>
      <c r="AI28" s="197" t="s">
        <v>1192</v>
      </c>
      <c r="AJ28" s="199" t="str">
        <f t="shared" si="6"/>
        <v>A</v>
      </c>
      <c r="AK28" s="186">
        <v>41181</v>
      </c>
      <c r="AL28" s="197" t="s">
        <v>1192</v>
      </c>
      <c r="AM28" s="199" t="str">
        <f t="shared" si="7"/>
        <v>A</v>
      </c>
      <c r="AN28" s="186">
        <v>42803</v>
      </c>
      <c r="AO28" s="197" t="s">
        <v>1192</v>
      </c>
      <c r="AP28" s="199" t="str">
        <f t="shared" si="8"/>
        <v>-</v>
      </c>
      <c r="AQ28" s="186"/>
      <c r="AR28" s="197" t="s">
        <v>1192</v>
      </c>
      <c r="AS28" s="199" t="str">
        <f t="shared" si="9"/>
        <v>A</v>
      </c>
      <c r="AT28" s="186">
        <v>42824</v>
      </c>
      <c r="AU28" s="197" t="s">
        <v>1192</v>
      </c>
      <c r="AV28" s="199" t="str">
        <f t="shared" si="10"/>
        <v>-</v>
      </c>
      <c r="AW28" s="186"/>
      <c r="AX28" s="197"/>
      <c r="AY28" s="199" t="str">
        <f t="shared" si="11"/>
        <v>-</v>
      </c>
      <c r="AZ28" s="186">
        <v>42824</v>
      </c>
      <c r="BA28" s="197"/>
      <c r="BB28" s="199" t="str">
        <f t="shared" si="12"/>
        <v>-</v>
      </c>
      <c r="BC28" s="186">
        <v>43058</v>
      </c>
      <c r="BD28" s="197"/>
      <c r="BE28" s="199" t="str">
        <f t="shared" si="13"/>
        <v>-</v>
      </c>
      <c r="BF28" s="186"/>
      <c r="BG28" s="197"/>
      <c r="BH28" s="199" t="str">
        <f t="shared" si="14"/>
        <v>-</v>
      </c>
      <c r="BI28" s="186"/>
      <c r="BJ28" s="197"/>
      <c r="BK28" s="199" t="str">
        <f t="shared" si="15"/>
        <v>-</v>
      </c>
      <c r="BL28" s="186"/>
      <c r="BM28" s="197"/>
      <c r="BN28" s="199" t="str">
        <f t="shared" si="16"/>
        <v>-</v>
      </c>
      <c r="BO28" s="186"/>
      <c r="BP28" s="197"/>
      <c r="BQ28" s="199" t="str">
        <f t="shared" si="17"/>
        <v>-</v>
      </c>
      <c r="BR28" s="186"/>
      <c r="BS28" s="197"/>
      <c r="BT28" s="199" t="str">
        <f t="shared" si="18"/>
        <v>-</v>
      </c>
      <c r="BU28" s="186"/>
      <c r="BV28" s="197"/>
      <c r="BW28" s="199" t="str">
        <f t="shared" si="19"/>
        <v>-</v>
      </c>
      <c r="BX28" s="186"/>
      <c r="BY28" s="197"/>
      <c r="BZ28" s="199" t="str">
        <f t="shared" si="20"/>
        <v>-</v>
      </c>
      <c r="CA28" s="186"/>
      <c r="CB28" s="197"/>
      <c r="CC28" s="199" t="str">
        <f t="shared" si="21"/>
        <v>-</v>
      </c>
      <c r="CD28" s="186"/>
      <c r="CE28" s="197"/>
      <c r="CF28" s="199" t="str">
        <f t="shared" si="22"/>
        <v>-</v>
      </c>
      <c r="CG28" s="186"/>
      <c r="CH28" s="197"/>
      <c r="CI28" s="199" t="str">
        <f t="shared" si="23"/>
        <v>-</v>
      </c>
      <c r="CJ28" s="186"/>
      <c r="CK28" s="197"/>
      <c r="CL28" s="199" t="str">
        <f t="shared" si="31"/>
        <v>-</v>
      </c>
      <c r="CM28" s="186"/>
      <c r="CN28" s="197"/>
      <c r="CO28" s="199" t="str">
        <f t="shared" si="32"/>
        <v>-</v>
      </c>
      <c r="CP28" s="186"/>
      <c r="CQ28" s="197"/>
      <c r="CR28" s="199" t="str">
        <f t="shared" si="24"/>
        <v>-</v>
      </c>
      <c r="CS28" s="186"/>
      <c r="CT28" s="197"/>
      <c r="CU28" s="199" t="str">
        <f t="shared" si="33"/>
        <v>-</v>
      </c>
      <c r="CV28" s="186"/>
      <c r="CW28" s="197"/>
      <c r="CX28" s="199" t="str">
        <f t="shared" si="34"/>
        <v>-</v>
      </c>
      <c r="CY28" s="186"/>
      <c r="CZ28" s="197"/>
      <c r="DA28" s="199" t="str">
        <f t="shared" si="25"/>
        <v>-</v>
      </c>
      <c r="DB28" s="186"/>
      <c r="DC28" s="197"/>
      <c r="DD28" s="199" t="str">
        <f t="shared" si="35"/>
        <v>-</v>
      </c>
      <c r="DE28" s="186"/>
      <c r="DF28" s="197"/>
      <c r="DG28" s="199" t="str">
        <f t="shared" si="36"/>
        <v>-</v>
      </c>
      <c r="DH28" s="186"/>
      <c r="DI28" s="103">
        <f t="shared" si="26"/>
        <v>13</v>
      </c>
      <c r="DJ28" s="103">
        <f t="shared" si="27"/>
        <v>11</v>
      </c>
      <c r="DK28" s="200">
        <f t="shared" si="37"/>
        <v>84.615384615384613</v>
      </c>
      <c r="DL28" s="201">
        <f t="shared" si="38"/>
        <v>5</v>
      </c>
    </row>
    <row r="29" spans="1:116" ht="24.95" customHeight="1" outlineLevel="1">
      <c r="B29" s="48"/>
      <c r="C29" s="48"/>
      <c r="D29" s="14" t="s">
        <v>1074</v>
      </c>
      <c r="E29" s="11" t="s">
        <v>16</v>
      </c>
      <c r="F29" s="12" t="s">
        <v>996</v>
      </c>
      <c r="G29" s="12" t="s">
        <v>945</v>
      </c>
      <c r="H29" s="40" t="s">
        <v>520</v>
      </c>
      <c r="I29" s="41" t="s">
        <v>533</v>
      </c>
      <c r="J29" s="78" t="str">
        <f t="shared" si="28"/>
        <v xml:space="preserve">C1 </v>
      </c>
      <c r="K29" s="197" t="s">
        <v>1192</v>
      </c>
      <c r="L29" s="199" t="str">
        <f t="shared" si="29"/>
        <v>A</v>
      </c>
      <c r="M29" s="189" t="s">
        <v>2032</v>
      </c>
      <c r="N29" s="197" t="s">
        <v>1192</v>
      </c>
      <c r="O29" s="199" t="str">
        <f t="shared" si="0"/>
        <v>A</v>
      </c>
      <c r="P29" s="186">
        <v>42119</v>
      </c>
      <c r="Q29" s="197" t="s">
        <v>1192</v>
      </c>
      <c r="R29" s="199" t="str">
        <f t="shared" si="1"/>
        <v>A</v>
      </c>
      <c r="S29" s="204" t="s">
        <v>2339</v>
      </c>
      <c r="T29" s="197" t="s">
        <v>1192</v>
      </c>
      <c r="U29" s="199" t="str">
        <f t="shared" si="2"/>
        <v>A</v>
      </c>
      <c r="V29" s="189" t="s">
        <v>2032</v>
      </c>
      <c r="W29" s="197" t="s">
        <v>1192</v>
      </c>
      <c r="X29" s="199" t="str">
        <f t="shared" si="3"/>
        <v>A</v>
      </c>
      <c r="Y29" s="204" t="s">
        <v>2339</v>
      </c>
      <c r="Z29" s="197" t="s">
        <v>1192</v>
      </c>
      <c r="AA29" s="199" t="str">
        <f t="shared" si="4"/>
        <v>A</v>
      </c>
      <c r="AB29" s="189" t="s">
        <v>2032</v>
      </c>
      <c r="AC29" s="197" t="s">
        <v>1192</v>
      </c>
      <c r="AD29" s="199" t="str">
        <f t="shared" si="30"/>
        <v>A</v>
      </c>
      <c r="AE29" s="189" t="s">
        <v>2032</v>
      </c>
      <c r="AF29" s="197" t="s">
        <v>1192</v>
      </c>
      <c r="AG29" s="199" t="str">
        <f t="shared" si="5"/>
        <v>A</v>
      </c>
      <c r="AH29" s="189" t="s">
        <v>2032</v>
      </c>
      <c r="AI29" s="197" t="s">
        <v>1192</v>
      </c>
      <c r="AJ29" s="199" t="str">
        <f t="shared" si="6"/>
        <v>A</v>
      </c>
      <c r="AK29" s="204" t="s">
        <v>2339</v>
      </c>
      <c r="AL29" s="197" t="s">
        <v>1192</v>
      </c>
      <c r="AM29" s="199" t="str">
        <f t="shared" si="7"/>
        <v>-</v>
      </c>
      <c r="AN29" s="186"/>
      <c r="AO29" s="197" t="s">
        <v>1192</v>
      </c>
      <c r="AP29" s="199" t="str">
        <f t="shared" si="8"/>
        <v>-</v>
      </c>
      <c r="AQ29" s="186"/>
      <c r="AR29" s="197" t="s">
        <v>1192</v>
      </c>
      <c r="AS29" s="199" t="str">
        <f t="shared" si="9"/>
        <v>A</v>
      </c>
      <c r="AT29" s="204" t="s">
        <v>2339</v>
      </c>
      <c r="AU29" s="197" t="s">
        <v>1192</v>
      </c>
      <c r="AV29" s="199" t="str">
        <f t="shared" si="10"/>
        <v>A</v>
      </c>
      <c r="AW29" s="186">
        <v>42355</v>
      </c>
      <c r="AX29" s="197"/>
      <c r="AY29" s="199" t="str">
        <f t="shared" si="11"/>
        <v>-</v>
      </c>
      <c r="AZ29" s="186">
        <v>42355</v>
      </c>
      <c r="BA29" s="197"/>
      <c r="BB29" s="199" t="str">
        <f t="shared" si="12"/>
        <v>-</v>
      </c>
      <c r="BC29" s="186">
        <v>42858</v>
      </c>
      <c r="BD29" s="197"/>
      <c r="BE29" s="199" t="str">
        <f t="shared" si="13"/>
        <v>-</v>
      </c>
      <c r="BF29" s="186"/>
      <c r="BG29" s="197"/>
      <c r="BH29" s="199" t="str">
        <f t="shared" si="14"/>
        <v>-</v>
      </c>
      <c r="BI29" s="186"/>
      <c r="BJ29" s="197"/>
      <c r="BK29" s="199" t="str">
        <f t="shared" si="15"/>
        <v>-</v>
      </c>
      <c r="BL29" s="186"/>
      <c r="BM29" s="197"/>
      <c r="BN29" s="199" t="str">
        <f t="shared" si="16"/>
        <v>-</v>
      </c>
      <c r="BO29" s="186">
        <v>43058</v>
      </c>
      <c r="BP29" s="197"/>
      <c r="BQ29" s="199" t="str">
        <f t="shared" si="17"/>
        <v>-</v>
      </c>
      <c r="BR29" s="186"/>
      <c r="BS29" s="197"/>
      <c r="BT29" s="199" t="str">
        <f t="shared" si="18"/>
        <v>-</v>
      </c>
      <c r="BU29" s="186"/>
      <c r="BV29" s="197"/>
      <c r="BW29" s="199" t="str">
        <f t="shared" si="19"/>
        <v>-</v>
      </c>
      <c r="BX29" s="186"/>
      <c r="BY29" s="197"/>
      <c r="BZ29" s="199" t="str">
        <f t="shared" si="20"/>
        <v>-</v>
      </c>
      <c r="CA29" s="186"/>
      <c r="CB29" s="197"/>
      <c r="CC29" s="199" t="str">
        <f t="shared" si="21"/>
        <v>-</v>
      </c>
      <c r="CD29" s="186"/>
      <c r="CE29" s="197"/>
      <c r="CF29" s="199" t="str">
        <f t="shared" si="22"/>
        <v>-</v>
      </c>
      <c r="CG29" s="186"/>
      <c r="CH29" s="197"/>
      <c r="CI29" s="199" t="str">
        <f t="shared" si="23"/>
        <v>-</v>
      </c>
      <c r="CJ29" s="186"/>
      <c r="CK29" s="197"/>
      <c r="CL29" s="199" t="str">
        <f t="shared" si="31"/>
        <v>-</v>
      </c>
      <c r="CM29" s="186"/>
      <c r="CN29" s="197"/>
      <c r="CO29" s="199" t="str">
        <f t="shared" si="32"/>
        <v>-</v>
      </c>
      <c r="CP29" s="186"/>
      <c r="CQ29" s="197"/>
      <c r="CR29" s="199" t="str">
        <f t="shared" si="24"/>
        <v>-</v>
      </c>
      <c r="CS29" s="186"/>
      <c r="CT29" s="197"/>
      <c r="CU29" s="199" t="str">
        <f t="shared" si="33"/>
        <v>-</v>
      </c>
      <c r="CV29" s="186"/>
      <c r="CW29" s="197"/>
      <c r="CX29" s="199" t="str">
        <f t="shared" si="34"/>
        <v>-</v>
      </c>
      <c r="CY29" s="186"/>
      <c r="CZ29" s="197"/>
      <c r="DA29" s="199" t="str">
        <f t="shared" si="25"/>
        <v>-</v>
      </c>
      <c r="DB29" s="186"/>
      <c r="DC29" s="197"/>
      <c r="DD29" s="199" t="str">
        <f t="shared" si="35"/>
        <v>-</v>
      </c>
      <c r="DE29" s="186"/>
      <c r="DF29" s="197"/>
      <c r="DG29" s="199" t="str">
        <f t="shared" si="36"/>
        <v>-</v>
      </c>
      <c r="DH29" s="186"/>
      <c r="DI29" s="103">
        <f t="shared" si="26"/>
        <v>13</v>
      </c>
      <c r="DJ29" s="103">
        <f t="shared" si="27"/>
        <v>11</v>
      </c>
      <c r="DK29" s="200">
        <f t="shared" si="37"/>
        <v>84.615384615384613</v>
      </c>
      <c r="DL29" s="201">
        <f t="shared" si="38"/>
        <v>5</v>
      </c>
    </row>
    <row r="30" spans="1:116" ht="24.95" customHeight="1" outlineLevel="1">
      <c r="B30" s="48"/>
      <c r="C30" s="48"/>
      <c r="D30" s="14" t="s">
        <v>1075</v>
      </c>
      <c r="E30" s="11" t="s">
        <v>17</v>
      </c>
      <c r="F30" s="12" t="s">
        <v>989</v>
      </c>
      <c r="G30" s="12" t="s">
        <v>994</v>
      </c>
      <c r="H30" s="40" t="s">
        <v>520</v>
      </c>
      <c r="I30" s="41" t="s">
        <v>533</v>
      </c>
      <c r="J30" s="78" t="str">
        <f t="shared" si="28"/>
        <v xml:space="preserve">C1 </v>
      </c>
      <c r="K30" s="197" t="s">
        <v>1192</v>
      </c>
      <c r="L30" s="199" t="str">
        <f t="shared" si="29"/>
        <v>A</v>
      </c>
      <c r="M30" s="189" t="s">
        <v>2038</v>
      </c>
      <c r="N30" s="197" t="s">
        <v>1192</v>
      </c>
      <c r="O30" s="199" t="str">
        <f t="shared" si="0"/>
        <v>A</v>
      </c>
      <c r="P30" s="189" t="s">
        <v>2038</v>
      </c>
      <c r="Q30" s="197" t="s">
        <v>1192</v>
      </c>
      <c r="R30" s="199" t="str">
        <f t="shared" si="1"/>
        <v>A</v>
      </c>
      <c r="S30" s="189" t="s">
        <v>2038</v>
      </c>
      <c r="T30" s="197" t="s">
        <v>1192</v>
      </c>
      <c r="U30" s="199" t="str">
        <f t="shared" si="2"/>
        <v>A</v>
      </c>
      <c r="V30" s="189" t="s">
        <v>2038</v>
      </c>
      <c r="W30" s="197" t="s">
        <v>1192</v>
      </c>
      <c r="X30" s="199" t="str">
        <f t="shared" si="3"/>
        <v>A</v>
      </c>
      <c r="Y30" s="189" t="s">
        <v>2038</v>
      </c>
      <c r="Z30" s="197" t="s">
        <v>1192</v>
      </c>
      <c r="AA30" s="199" t="str">
        <f t="shared" si="4"/>
        <v>A</v>
      </c>
      <c r="AB30" s="189" t="s">
        <v>2038</v>
      </c>
      <c r="AC30" s="197" t="s">
        <v>1192</v>
      </c>
      <c r="AD30" s="199" t="str">
        <f t="shared" si="30"/>
        <v>A</v>
      </c>
      <c r="AE30" s="189" t="s">
        <v>2038</v>
      </c>
      <c r="AF30" s="197" t="s">
        <v>1192</v>
      </c>
      <c r="AG30" s="199" t="str">
        <f t="shared" si="5"/>
        <v>A</v>
      </c>
      <c r="AH30" s="189" t="s">
        <v>2038</v>
      </c>
      <c r="AI30" s="197" t="s">
        <v>1192</v>
      </c>
      <c r="AJ30" s="199" t="str">
        <f t="shared" si="6"/>
        <v>A</v>
      </c>
      <c r="AK30" s="189" t="s">
        <v>2038</v>
      </c>
      <c r="AL30" s="197" t="s">
        <v>1192</v>
      </c>
      <c r="AM30" s="199" t="str">
        <f t="shared" si="7"/>
        <v>-</v>
      </c>
      <c r="AN30" s="186"/>
      <c r="AO30" s="197" t="s">
        <v>1192</v>
      </c>
      <c r="AP30" s="199" t="str">
        <f t="shared" si="8"/>
        <v>-</v>
      </c>
      <c r="AQ30" s="186"/>
      <c r="AR30" s="197" t="s">
        <v>1192</v>
      </c>
      <c r="AS30" s="199" t="str">
        <f t="shared" si="9"/>
        <v>-</v>
      </c>
      <c r="AT30" s="186"/>
      <c r="AU30" s="197" t="s">
        <v>1192</v>
      </c>
      <c r="AV30" s="199" t="str">
        <f t="shared" si="10"/>
        <v>A</v>
      </c>
      <c r="AW30" s="186">
        <v>41678</v>
      </c>
      <c r="AX30" s="197"/>
      <c r="AY30" s="199" t="str">
        <f t="shared" si="11"/>
        <v>-</v>
      </c>
      <c r="AZ30" s="186"/>
      <c r="BA30" s="197"/>
      <c r="BB30" s="199" t="str">
        <f t="shared" si="12"/>
        <v>-</v>
      </c>
      <c r="BC30" s="186"/>
      <c r="BD30" s="197"/>
      <c r="BE30" s="199" t="str">
        <f t="shared" si="13"/>
        <v>-</v>
      </c>
      <c r="BF30" s="186"/>
      <c r="BG30" s="197"/>
      <c r="BH30" s="199" t="str">
        <f t="shared" si="14"/>
        <v>-</v>
      </c>
      <c r="BI30" s="186"/>
      <c r="BJ30" s="197"/>
      <c r="BK30" s="199" t="str">
        <f t="shared" si="15"/>
        <v>-</v>
      </c>
      <c r="BL30" s="186"/>
      <c r="BM30" s="197"/>
      <c r="BN30" s="199" t="str">
        <f t="shared" si="16"/>
        <v>-</v>
      </c>
      <c r="BO30" s="186"/>
      <c r="BP30" s="197"/>
      <c r="BQ30" s="199" t="str">
        <f t="shared" si="17"/>
        <v>-</v>
      </c>
      <c r="BR30" s="186"/>
      <c r="BS30" s="197"/>
      <c r="BT30" s="199" t="str">
        <f t="shared" si="18"/>
        <v>-</v>
      </c>
      <c r="BU30" s="186"/>
      <c r="BV30" s="197"/>
      <c r="BW30" s="199" t="str">
        <f t="shared" si="19"/>
        <v>-</v>
      </c>
      <c r="BX30" s="186"/>
      <c r="BY30" s="197"/>
      <c r="BZ30" s="199" t="str">
        <f t="shared" si="20"/>
        <v>-</v>
      </c>
      <c r="CA30" s="186"/>
      <c r="CB30" s="197"/>
      <c r="CC30" s="199" t="str">
        <f t="shared" si="21"/>
        <v>-</v>
      </c>
      <c r="CD30" s="186"/>
      <c r="CE30" s="197"/>
      <c r="CF30" s="199" t="str">
        <f t="shared" si="22"/>
        <v>-</v>
      </c>
      <c r="CG30" s="186"/>
      <c r="CH30" s="197"/>
      <c r="CI30" s="199" t="str">
        <f t="shared" si="23"/>
        <v>-</v>
      </c>
      <c r="CJ30" s="186"/>
      <c r="CK30" s="197"/>
      <c r="CL30" s="199" t="str">
        <f t="shared" si="31"/>
        <v>-</v>
      </c>
      <c r="CM30" s="186"/>
      <c r="CN30" s="197"/>
      <c r="CO30" s="199" t="str">
        <f t="shared" si="32"/>
        <v>-</v>
      </c>
      <c r="CP30" s="186">
        <v>41678</v>
      </c>
      <c r="CQ30" s="197"/>
      <c r="CR30" s="199" t="str">
        <f t="shared" si="24"/>
        <v>-</v>
      </c>
      <c r="CS30" s="186"/>
      <c r="CT30" s="197"/>
      <c r="CU30" s="199" t="str">
        <f t="shared" si="33"/>
        <v>-</v>
      </c>
      <c r="CV30" s="186"/>
      <c r="CW30" s="197"/>
      <c r="CX30" s="199" t="str">
        <f t="shared" si="34"/>
        <v>-</v>
      </c>
      <c r="CY30" s="186"/>
      <c r="CZ30" s="197"/>
      <c r="DA30" s="199" t="str">
        <f t="shared" si="25"/>
        <v>-</v>
      </c>
      <c r="DB30" s="186"/>
      <c r="DC30" s="197"/>
      <c r="DD30" s="199" t="str">
        <f t="shared" si="35"/>
        <v>-</v>
      </c>
      <c r="DE30" s="186"/>
      <c r="DF30" s="197"/>
      <c r="DG30" s="199" t="str">
        <f t="shared" si="36"/>
        <v>-</v>
      </c>
      <c r="DH30" s="186"/>
      <c r="DI30" s="103">
        <f t="shared" si="26"/>
        <v>13</v>
      </c>
      <c r="DJ30" s="103">
        <f t="shared" si="27"/>
        <v>10</v>
      </c>
      <c r="DK30" s="200">
        <f t="shared" si="37"/>
        <v>76.923076923076934</v>
      </c>
      <c r="DL30" s="201">
        <f t="shared" si="38"/>
        <v>4</v>
      </c>
    </row>
    <row r="31" spans="1:116" ht="24.95" customHeight="1" outlineLevel="1">
      <c r="B31" s="48"/>
      <c r="C31" s="48"/>
      <c r="D31" s="14" t="s">
        <v>568</v>
      </c>
      <c r="E31" s="11" t="s">
        <v>569</v>
      </c>
      <c r="F31" s="12" t="s">
        <v>991</v>
      </c>
      <c r="G31" s="12" t="s">
        <v>962</v>
      </c>
      <c r="H31" s="40" t="s">
        <v>933</v>
      </c>
      <c r="I31" s="41" t="s">
        <v>934</v>
      </c>
      <c r="J31" s="78" t="str">
        <f t="shared" si="28"/>
        <v xml:space="preserve">C2 </v>
      </c>
      <c r="K31" s="197" t="s">
        <v>1192</v>
      </c>
      <c r="L31" s="202" t="str">
        <f t="shared" si="29"/>
        <v>A</v>
      </c>
      <c r="M31" s="189" t="s">
        <v>1930</v>
      </c>
      <c r="N31" s="197" t="s">
        <v>1192</v>
      </c>
      <c r="O31" s="202" t="str">
        <f t="shared" si="0"/>
        <v>A</v>
      </c>
      <c r="P31" s="189" t="s">
        <v>1930</v>
      </c>
      <c r="Q31" s="197" t="s">
        <v>1192</v>
      </c>
      <c r="R31" s="202" t="str">
        <f t="shared" si="1"/>
        <v>A</v>
      </c>
      <c r="S31" s="189" t="s">
        <v>1930</v>
      </c>
      <c r="T31" s="197" t="s">
        <v>1192</v>
      </c>
      <c r="U31" s="202" t="str">
        <f t="shared" si="2"/>
        <v>A</v>
      </c>
      <c r="V31" s="189" t="s">
        <v>1930</v>
      </c>
      <c r="W31" s="197" t="s">
        <v>1192</v>
      </c>
      <c r="X31" s="202" t="str">
        <f t="shared" si="3"/>
        <v>A</v>
      </c>
      <c r="Y31" s="189" t="s">
        <v>1930</v>
      </c>
      <c r="Z31" s="197" t="s">
        <v>1192</v>
      </c>
      <c r="AA31" s="202" t="str">
        <f t="shared" si="4"/>
        <v>-</v>
      </c>
      <c r="AB31" s="187"/>
      <c r="AC31" s="197" t="s">
        <v>1192</v>
      </c>
      <c r="AD31" s="202" t="str">
        <f t="shared" si="30"/>
        <v>A</v>
      </c>
      <c r="AE31" s="186">
        <v>41710</v>
      </c>
      <c r="AF31" s="197" t="s">
        <v>1192</v>
      </c>
      <c r="AG31" s="202" t="str">
        <f t="shared" si="5"/>
        <v>A</v>
      </c>
      <c r="AH31" s="186">
        <v>41710</v>
      </c>
      <c r="AI31" s="197" t="s">
        <v>1192</v>
      </c>
      <c r="AJ31" s="202" t="str">
        <f t="shared" si="6"/>
        <v>-</v>
      </c>
      <c r="AK31" s="187"/>
      <c r="AL31" s="197"/>
      <c r="AM31" s="202" t="str">
        <f t="shared" si="7"/>
        <v>-</v>
      </c>
      <c r="AN31" s="186">
        <v>41710</v>
      </c>
      <c r="AO31" s="197"/>
      <c r="AP31" s="202" t="str">
        <f t="shared" si="8"/>
        <v>-</v>
      </c>
      <c r="AQ31" s="187"/>
      <c r="AR31" s="197"/>
      <c r="AS31" s="202" t="str">
        <f t="shared" si="9"/>
        <v>-</v>
      </c>
      <c r="AT31" s="187"/>
      <c r="AU31" s="197"/>
      <c r="AV31" s="202" t="str">
        <f t="shared" si="10"/>
        <v>-</v>
      </c>
      <c r="AW31" s="187"/>
      <c r="AX31" s="197"/>
      <c r="AY31" s="202" t="str">
        <f t="shared" si="11"/>
        <v>-</v>
      </c>
      <c r="AZ31" s="187"/>
      <c r="BA31" s="197"/>
      <c r="BB31" s="202" t="str">
        <f t="shared" si="12"/>
        <v>-</v>
      </c>
      <c r="BC31" s="187"/>
      <c r="BD31" s="197"/>
      <c r="BE31" s="202" t="str">
        <f t="shared" si="13"/>
        <v>-</v>
      </c>
      <c r="BF31" s="187"/>
      <c r="BG31" s="197"/>
      <c r="BH31" s="202" t="str">
        <f t="shared" si="14"/>
        <v>-</v>
      </c>
      <c r="BI31" s="187"/>
      <c r="BJ31" s="197"/>
      <c r="BK31" s="202" t="str">
        <f t="shared" si="15"/>
        <v>-</v>
      </c>
      <c r="BL31" s="187"/>
      <c r="BM31" s="197"/>
      <c r="BN31" s="202" t="str">
        <f t="shared" si="16"/>
        <v>-</v>
      </c>
      <c r="BO31" s="187"/>
      <c r="BP31" s="197"/>
      <c r="BQ31" s="202" t="str">
        <f t="shared" si="17"/>
        <v>-</v>
      </c>
      <c r="BR31" s="187"/>
      <c r="BS31" s="197"/>
      <c r="BT31" s="202" t="str">
        <f t="shared" si="18"/>
        <v>-</v>
      </c>
      <c r="BU31" s="187"/>
      <c r="BV31" s="197"/>
      <c r="BW31" s="202" t="str">
        <f t="shared" si="19"/>
        <v>-</v>
      </c>
      <c r="BX31" s="187"/>
      <c r="BY31" s="197"/>
      <c r="BZ31" s="202" t="str">
        <f t="shared" si="20"/>
        <v>-</v>
      </c>
      <c r="CA31" s="187"/>
      <c r="CB31" s="197"/>
      <c r="CC31" s="202" t="str">
        <f t="shared" si="21"/>
        <v>-</v>
      </c>
      <c r="CD31" s="187"/>
      <c r="CE31" s="197"/>
      <c r="CF31" s="202" t="str">
        <f t="shared" si="22"/>
        <v>-</v>
      </c>
      <c r="CG31" s="187"/>
      <c r="CH31" s="197"/>
      <c r="CI31" s="202" t="str">
        <f t="shared" si="23"/>
        <v>-</v>
      </c>
      <c r="CJ31" s="187"/>
      <c r="CK31" s="197"/>
      <c r="CL31" s="202" t="str">
        <f t="shared" si="31"/>
        <v>-</v>
      </c>
      <c r="CM31" s="187"/>
      <c r="CN31" s="197"/>
      <c r="CO31" s="202" t="str">
        <f t="shared" si="32"/>
        <v>-</v>
      </c>
      <c r="CP31" s="187"/>
      <c r="CQ31" s="197"/>
      <c r="CR31" s="202" t="str">
        <f t="shared" si="24"/>
        <v>-</v>
      </c>
      <c r="CS31" s="187"/>
      <c r="CT31" s="197"/>
      <c r="CU31" s="202" t="str">
        <f t="shared" si="33"/>
        <v>-</v>
      </c>
      <c r="CV31" s="187"/>
      <c r="CW31" s="197"/>
      <c r="CX31" s="202" t="str">
        <f t="shared" si="34"/>
        <v>-</v>
      </c>
      <c r="CY31" s="187"/>
      <c r="CZ31" s="197"/>
      <c r="DA31" s="202" t="str">
        <f t="shared" si="25"/>
        <v>-</v>
      </c>
      <c r="DB31" s="187"/>
      <c r="DC31" s="197"/>
      <c r="DD31" s="202" t="str">
        <f t="shared" si="35"/>
        <v>-</v>
      </c>
      <c r="DE31" s="187"/>
      <c r="DF31" s="197"/>
      <c r="DG31" s="202" t="str">
        <f t="shared" si="36"/>
        <v>-</v>
      </c>
      <c r="DH31" s="187"/>
      <c r="DI31" s="103">
        <f t="shared" si="26"/>
        <v>9</v>
      </c>
      <c r="DJ31" s="103">
        <f t="shared" si="27"/>
        <v>7</v>
      </c>
      <c r="DK31" s="200">
        <f t="shared" si="37"/>
        <v>77.777777777777786</v>
      </c>
      <c r="DL31" s="201">
        <f t="shared" si="38"/>
        <v>4</v>
      </c>
    </row>
    <row r="32" spans="1:116" ht="24.95" customHeight="1" outlineLevel="1">
      <c r="B32" s="48"/>
      <c r="C32" s="48"/>
      <c r="D32" s="14" t="s">
        <v>570</v>
      </c>
      <c r="E32" s="11" t="s">
        <v>571</v>
      </c>
      <c r="F32" s="12" t="s">
        <v>995</v>
      </c>
      <c r="G32" s="12" t="s">
        <v>941</v>
      </c>
      <c r="H32" s="40" t="s">
        <v>520</v>
      </c>
      <c r="I32" s="41" t="s">
        <v>533</v>
      </c>
      <c r="J32" s="78" t="str">
        <f t="shared" si="28"/>
        <v xml:space="preserve">C1 </v>
      </c>
      <c r="K32" s="197" t="s">
        <v>1192</v>
      </c>
      <c r="L32" s="202" t="str">
        <f t="shared" si="29"/>
        <v>A</v>
      </c>
      <c r="M32" s="189" t="s">
        <v>1885</v>
      </c>
      <c r="N32" s="197" t="s">
        <v>1192</v>
      </c>
      <c r="O32" s="202" t="str">
        <f t="shared" si="0"/>
        <v>A</v>
      </c>
      <c r="P32" s="189" t="s">
        <v>1885</v>
      </c>
      <c r="Q32" s="197" t="s">
        <v>1192</v>
      </c>
      <c r="R32" s="202" t="str">
        <f t="shared" si="1"/>
        <v>A</v>
      </c>
      <c r="S32" s="189" t="s">
        <v>1885</v>
      </c>
      <c r="T32" s="197" t="s">
        <v>1192</v>
      </c>
      <c r="U32" s="202" t="str">
        <f t="shared" si="2"/>
        <v>A</v>
      </c>
      <c r="V32" s="189" t="s">
        <v>1885</v>
      </c>
      <c r="W32" s="197" t="s">
        <v>1192</v>
      </c>
      <c r="X32" s="202" t="str">
        <f t="shared" si="3"/>
        <v>A</v>
      </c>
      <c r="Y32" s="189" t="s">
        <v>1885</v>
      </c>
      <c r="Z32" s="197" t="s">
        <v>1192</v>
      </c>
      <c r="AA32" s="202" t="str">
        <f t="shared" si="4"/>
        <v>A</v>
      </c>
      <c r="AB32" s="189" t="s">
        <v>1885</v>
      </c>
      <c r="AC32" s="197" t="s">
        <v>1192</v>
      </c>
      <c r="AD32" s="202" t="str">
        <f t="shared" si="30"/>
        <v>A</v>
      </c>
      <c r="AE32" s="189" t="s">
        <v>1885</v>
      </c>
      <c r="AF32" s="197" t="s">
        <v>1192</v>
      </c>
      <c r="AG32" s="202" t="str">
        <f t="shared" si="5"/>
        <v>A</v>
      </c>
      <c r="AH32" s="189" t="s">
        <v>1885</v>
      </c>
      <c r="AI32" s="197" t="s">
        <v>1192</v>
      </c>
      <c r="AJ32" s="202" t="str">
        <f t="shared" si="6"/>
        <v>A</v>
      </c>
      <c r="AK32" s="189" t="s">
        <v>1885</v>
      </c>
      <c r="AL32" s="197" t="s">
        <v>1192</v>
      </c>
      <c r="AM32" s="202" t="str">
        <f t="shared" si="7"/>
        <v>-</v>
      </c>
      <c r="AN32" s="187"/>
      <c r="AO32" s="197" t="s">
        <v>1192</v>
      </c>
      <c r="AP32" s="202" t="str">
        <f t="shared" si="8"/>
        <v>-</v>
      </c>
      <c r="AQ32" s="187"/>
      <c r="AR32" s="197" t="s">
        <v>1192</v>
      </c>
      <c r="AS32" s="202" t="str">
        <f t="shared" si="9"/>
        <v>-</v>
      </c>
      <c r="AT32" s="187"/>
      <c r="AU32" s="197" t="s">
        <v>1192</v>
      </c>
      <c r="AV32" s="202" t="str">
        <f t="shared" si="10"/>
        <v>-</v>
      </c>
      <c r="AW32" s="187"/>
      <c r="AX32" s="197"/>
      <c r="AY32" s="202" t="str">
        <f t="shared" si="11"/>
        <v>-</v>
      </c>
      <c r="AZ32" s="187"/>
      <c r="BA32" s="197"/>
      <c r="BB32" s="202" t="str">
        <f t="shared" si="12"/>
        <v>-</v>
      </c>
      <c r="BC32" s="186">
        <v>42791</v>
      </c>
      <c r="BD32" s="197"/>
      <c r="BE32" s="202" t="str">
        <f t="shared" si="13"/>
        <v>-</v>
      </c>
      <c r="BF32" s="187"/>
      <c r="BG32" s="197"/>
      <c r="BH32" s="202" t="str">
        <f t="shared" si="14"/>
        <v>-</v>
      </c>
      <c r="BI32" s="187"/>
      <c r="BJ32" s="197"/>
      <c r="BK32" s="202" t="str">
        <f t="shared" si="15"/>
        <v>-</v>
      </c>
      <c r="BL32" s="187"/>
      <c r="BM32" s="197"/>
      <c r="BN32" s="202" t="str">
        <f t="shared" si="16"/>
        <v>-</v>
      </c>
      <c r="BO32" s="187"/>
      <c r="BP32" s="197"/>
      <c r="BQ32" s="202" t="str">
        <f t="shared" si="17"/>
        <v>-</v>
      </c>
      <c r="BR32" s="187"/>
      <c r="BS32" s="197"/>
      <c r="BT32" s="202" t="str">
        <f t="shared" si="18"/>
        <v>-</v>
      </c>
      <c r="BU32" s="187"/>
      <c r="BV32" s="197"/>
      <c r="BW32" s="202" t="str">
        <f t="shared" si="19"/>
        <v>-</v>
      </c>
      <c r="BX32" s="187"/>
      <c r="BY32" s="197"/>
      <c r="BZ32" s="202" t="str">
        <f t="shared" si="20"/>
        <v>-</v>
      </c>
      <c r="CA32" s="187"/>
      <c r="CB32" s="197"/>
      <c r="CC32" s="202" t="str">
        <f t="shared" si="21"/>
        <v>-</v>
      </c>
      <c r="CD32" s="187"/>
      <c r="CE32" s="197"/>
      <c r="CF32" s="202" t="str">
        <f t="shared" si="22"/>
        <v>-</v>
      </c>
      <c r="CG32" s="187"/>
      <c r="CH32" s="197"/>
      <c r="CI32" s="202" t="str">
        <f t="shared" si="23"/>
        <v>-</v>
      </c>
      <c r="CJ32" s="187"/>
      <c r="CK32" s="197"/>
      <c r="CL32" s="202" t="str">
        <f t="shared" si="31"/>
        <v>-</v>
      </c>
      <c r="CM32" s="187"/>
      <c r="CN32" s="197"/>
      <c r="CO32" s="202" t="str">
        <f t="shared" si="32"/>
        <v>-</v>
      </c>
      <c r="CP32" s="187"/>
      <c r="CQ32" s="197"/>
      <c r="CR32" s="202" t="str">
        <f t="shared" si="24"/>
        <v>-</v>
      </c>
      <c r="CS32" s="187"/>
      <c r="CT32" s="197"/>
      <c r="CU32" s="202" t="str">
        <f t="shared" si="33"/>
        <v>-</v>
      </c>
      <c r="CV32" s="187"/>
      <c r="CW32" s="197"/>
      <c r="CX32" s="202" t="str">
        <f t="shared" si="34"/>
        <v>-</v>
      </c>
      <c r="CY32" s="187"/>
      <c r="CZ32" s="197"/>
      <c r="DA32" s="202" t="str">
        <f t="shared" si="25"/>
        <v>-</v>
      </c>
      <c r="DB32" s="187"/>
      <c r="DC32" s="197"/>
      <c r="DD32" s="202" t="str">
        <f t="shared" si="35"/>
        <v>-</v>
      </c>
      <c r="DE32" s="187"/>
      <c r="DF32" s="197"/>
      <c r="DG32" s="202" t="str">
        <f t="shared" si="36"/>
        <v>-</v>
      </c>
      <c r="DH32" s="187"/>
      <c r="DI32" s="103">
        <f t="shared" si="26"/>
        <v>13</v>
      </c>
      <c r="DJ32" s="103">
        <f t="shared" si="27"/>
        <v>9</v>
      </c>
      <c r="DK32" s="200">
        <f t="shared" si="37"/>
        <v>69.230769230769226</v>
      </c>
      <c r="DL32" s="201">
        <f t="shared" si="38"/>
        <v>4</v>
      </c>
    </row>
    <row r="33" spans="2:116" ht="24.95" customHeight="1" outlineLevel="1">
      <c r="B33" s="48"/>
      <c r="C33" s="48"/>
      <c r="D33" s="14" t="s">
        <v>18</v>
      </c>
      <c r="E33" s="11" t="s">
        <v>19</v>
      </c>
      <c r="F33" s="12" t="s">
        <v>989</v>
      </c>
      <c r="G33" s="12" t="s">
        <v>994</v>
      </c>
      <c r="H33" s="40" t="s">
        <v>520</v>
      </c>
      <c r="I33" s="41" t="s">
        <v>533</v>
      </c>
      <c r="J33" s="78" t="str">
        <f t="shared" si="28"/>
        <v xml:space="preserve">C1 </v>
      </c>
      <c r="K33" s="197" t="s">
        <v>1192</v>
      </c>
      <c r="L33" s="202" t="str">
        <f t="shared" si="29"/>
        <v>A</v>
      </c>
      <c r="M33" s="189" t="s">
        <v>1867</v>
      </c>
      <c r="N33" s="197" t="s">
        <v>1192</v>
      </c>
      <c r="O33" s="202" t="str">
        <f t="shared" si="0"/>
        <v>A</v>
      </c>
      <c r="P33" s="189" t="s">
        <v>1867</v>
      </c>
      <c r="Q33" s="197" t="s">
        <v>1192</v>
      </c>
      <c r="R33" s="202" t="str">
        <f t="shared" si="1"/>
        <v>A</v>
      </c>
      <c r="S33" s="204" t="s">
        <v>2339</v>
      </c>
      <c r="T33" s="197" t="s">
        <v>1192</v>
      </c>
      <c r="U33" s="202" t="str">
        <f t="shared" si="2"/>
        <v>A</v>
      </c>
      <c r="V33" s="189" t="s">
        <v>1867</v>
      </c>
      <c r="W33" s="197" t="s">
        <v>1192</v>
      </c>
      <c r="X33" s="202" t="str">
        <f t="shared" si="3"/>
        <v>A</v>
      </c>
      <c r="Y33" s="204" t="s">
        <v>2339</v>
      </c>
      <c r="Z33" s="197" t="s">
        <v>1192</v>
      </c>
      <c r="AA33" s="202" t="str">
        <f t="shared" si="4"/>
        <v>A</v>
      </c>
      <c r="AB33" s="189" t="s">
        <v>1867</v>
      </c>
      <c r="AC33" s="197" t="s">
        <v>1192</v>
      </c>
      <c r="AD33" s="202" t="str">
        <f t="shared" si="30"/>
        <v>A</v>
      </c>
      <c r="AE33" s="189" t="s">
        <v>1867</v>
      </c>
      <c r="AF33" s="197" t="s">
        <v>1192</v>
      </c>
      <c r="AG33" s="202" t="str">
        <f t="shared" si="5"/>
        <v>A</v>
      </c>
      <c r="AH33" s="189" t="s">
        <v>1867</v>
      </c>
      <c r="AI33" s="197" t="s">
        <v>1192</v>
      </c>
      <c r="AJ33" s="202" t="str">
        <f t="shared" si="6"/>
        <v>A</v>
      </c>
      <c r="AK33" s="204" t="s">
        <v>2339</v>
      </c>
      <c r="AL33" s="197" t="s">
        <v>1192</v>
      </c>
      <c r="AM33" s="202" t="str">
        <f t="shared" si="7"/>
        <v>-</v>
      </c>
      <c r="AN33" s="187"/>
      <c r="AO33" s="197" t="s">
        <v>1192</v>
      </c>
      <c r="AP33" s="202" t="str">
        <f t="shared" si="8"/>
        <v>-</v>
      </c>
      <c r="AQ33" s="187"/>
      <c r="AR33" s="197" t="s">
        <v>1192</v>
      </c>
      <c r="AS33" s="202" t="str">
        <f t="shared" si="9"/>
        <v>A</v>
      </c>
      <c r="AT33" s="204" t="s">
        <v>2339</v>
      </c>
      <c r="AU33" s="197" t="s">
        <v>1192</v>
      </c>
      <c r="AV33" s="202" t="str">
        <f t="shared" si="10"/>
        <v>A</v>
      </c>
      <c r="AW33" s="186">
        <v>41678</v>
      </c>
      <c r="AX33" s="197"/>
      <c r="AY33" s="202" t="str">
        <f t="shared" si="11"/>
        <v>-</v>
      </c>
      <c r="AZ33" s="186">
        <v>42490</v>
      </c>
      <c r="BA33" s="197"/>
      <c r="BB33" s="202" t="str">
        <f t="shared" si="12"/>
        <v>-</v>
      </c>
      <c r="BC33" s="187"/>
      <c r="BD33" s="197"/>
      <c r="BE33" s="202" t="str">
        <f t="shared" si="13"/>
        <v>-</v>
      </c>
      <c r="BF33" s="187"/>
      <c r="BG33" s="197"/>
      <c r="BH33" s="202" t="str">
        <f t="shared" si="14"/>
        <v>-</v>
      </c>
      <c r="BI33" s="187"/>
      <c r="BJ33" s="197"/>
      <c r="BK33" s="202" t="str">
        <f t="shared" si="15"/>
        <v>-</v>
      </c>
      <c r="BL33" s="187"/>
      <c r="BM33" s="197"/>
      <c r="BN33" s="202" t="str">
        <f t="shared" si="16"/>
        <v>-</v>
      </c>
      <c r="BO33" s="186">
        <v>42490</v>
      </c>
      <c r="BP33" s="197"/>
      <c r="BQ33" s="202" t="str">
        <f t="shared" si="17"/>
        <v>-</v>
      </c>
      <c r="BR33" s="187"/>
      <c r="BS33" s="197"/>
      <c r="BT33" s="202" t="str">
        <f t="shared" si="18"/>
        <v>-</v>
      </c>
      <c r="BU33" s="187"/>
      <c r="BV33" s="197"/>
      <c r="BW33" s="202" t="str">
        <f t="shared" si="19"/>
        <v>-</v>
      </c>
      <c r="BX33" s="187"/>
      <c r="BY33" s="197"/>
      <c r="BZ33" s="202" t="str">
        <f t="shared" si="20"/>
        <v>-</v>
      </c>
      <c r="CA33" s="187"/>
      <c r="CB33" s="197"/>
      <c r="CC33" s="202" t="str">
        <f t="shared" si="21"/>
        <v>-</v>
      </c>
      <c r="CD33" s="187"/>
      <c r="CE33" s="197"/>
      <c r="CF33" s="202" t="str">
        <f t="shared" si="22"/>
        <v>-</v>
      </c>
      <c r="CG33" s="187"/>
      <c r="CH33" s="197"/>
      <c r="CI33" s="202" t="str">
        <f t="shared" si="23"/>
        <v>-</v>
      </c>
      <c r="CJ33" s="187"/>
      <c r="CK33" s="197"/>
      <c r="CL33" s="202" t="str">
        <f t="shared" si="31"/>
        <v>-</v>
      </c>
      <c r="CM33" s="187"/>
      <c r="CN33" s="197"/>
      <c r="CO33" s="202" t="str">
        <f t="shared" si="32"/>
        <v>-</v>
      </c>
      <c r="CP33" s="186">
        <v>41678</v>
      </c>
      <c r="CQ33" s="197"/>
      <c r="CR33" s="202" t="str">
        <f t="shared" si="24"/>
        <v>-</v>
      </c>
      <c r="CS33" s="187"/>
      <c r="CT33" s="197"/>
      <c r="CU33" s="202" t="str">
        <f t="shared" si="33"/>
        <v>-</v>
      </c>
      <c r="CV33" s="187"/>
      <c r="CW33" s="197"/>
      <c r="CX33" s="202" t="str">
        <f t="shared" si="34"/>
        <v>-</v>
      </c>
      <c r="CY33" s="187"/>
      <c r="CZ33" s="197"/>
      <c r="DA33" s="202" t="str">
        <f t="shared" si="25"/>
        <v>-</v>
      </c>
      <c r="DB33" s="187"/>
      <c r="DC33" s="197"/>
      <c r="DD33" s="202" t="str">
        <f t="shared" si="35"/>
        <v>-</v>
      </c>
      <c r="DE33" s="187"/>
      <c r="DF33" s="197"/>
      <c r="DG33" s="202" t="str">
        <f t="shared" si="36"/>
        <v>-</v>
      </c>
      <c r="DH33" s="187"/>
      <c r="DI33" s="103">
        <f t="shared" si="26"/>
        <v>13</v>
      </c>
      <c r="DJ33" s="103">
        <f t="shared" si="27"/>
        <v>11</v>
      </c>
      <c r="DK33" s="200">
        <f t="shared" si="37"/>
        <v>84.615384615384613</v>
      </c>
      <c r="DL33" s="201">
        <f t="shared" si="38"/>
        <v>5</v>
      </c>
    </row>
    <row r="34" spans="2:116" ht="24.95" customHeight="1" outlineLevel="1">
      <c r="B34" s="48"/>
      <c r="C34" s="48"/>
      <c r="D34" s="14" t="s">
        <v>20</v>
      </c>
      <c r="E34" s="11" t="s">
        <v>21</v>
      </c>
      <c r="F34" s="12" t="s">
        <v>989</v>
      </c>
      <c r="G34" s="12" t="s">
        <v>994</v>
      </c>
      <c r="H34" s="40" t="s">
        <v>521</v>
      </c>
      <c r="I34" s="41" t="s">
        <v>530</v>
      </c>
      <c r="J34" s="78" t="str">
        <f t="shared" si="28"/>
        <v xml:space="preserve">C2 </v>
      </c>
      <c r="K34" s="197" t="s">
        <v>1192</v>
      </c>
      <c r="L34" s="202" t="str">
        <f t="shared" si="29"/>
        <v>A</v>
      </c>
      <c r="M34" s="189" t="s">
        <v>1902</v>
      </c>
      <c r="N34" s="197" t="s">
        <v>1192</v>
      </c>
      <c r="O34" s="202" t="str">
        <f t="shared" si="0"/>
        <v>A</v>
      </c>
      <c r="P34" s="189" t="s">
        <v>1902</v>
      </c>
      <c r="Q34" s="197" t="s">
        <v>1192</v>
      </c>
      <c r="R34" s="202" t="str">
        <f t="shared" si="1"/>
        <v>A</v>
      </c>
      <c r="S34" s="189" t="s">
        <v>1902</v>
      </c>
      <c r="T34" s="197" t="s">
        <v>1192</v>
      </c>
      <c r="U34" s="202" t="str">
        <f t="shared" si="2"/>
        <v>A</v>
      </c>
      <c r="V34" s="189" t="s">
        <v>1902</v>
      </c>
      <c r="W34" s="197" t="s">
        <v>1192</v>
      </c>
      <c r="X34" s="202" t="str">
        <f t="shared" si="3"/>
        <v>A</v>
      </c>
      <c r="Y34" s="189" t="s">
        <v>1902</v>
      </c>
      <c r="Z34" s="197" t="s">
        <v>1192</v>
      </c>
      <c r="AA34" s="202" t="str">
        <f t="shared" si="4"/>
        <v>-</v>
      </c>
      <c r="AB34" s="187"/>
      <c r="AC34" s="197" t="s">
        <v>1192</v>
      </c>
      <c r="AD34" s="202" t="str">
        <f t="shared" si="30"/>
        <v>-</v>
      </c>
      <c r="AE34" s="187"/>
      <c r="AF34" s="197" t="s">
        <v>1192</v>
      </c>
      <c r="AG34" s="202" t="str">
        <f t="shared" si="5"/>
        <v>-</v>
      </c>
      <c r="AH34" s="187"/>
      <c r="AI34" s="197" t="s">
        <v>1192</v>
      </c>
      <c r="AJ34" s="202" t="str">
        <f t="shared" si="6"/>
        <v>-</v>
      </c>
      <c r="AK34" s="187"/>
      <c r="AL34" s="197"/>
      <c r="AM34" s="202" t="str">
        <f t="shared" si="7"/>
        <v>-</v>
      </c>
      <c r="AN34" s="187"/>
      <c r="AO34" s="197"/>
      <c r="AP34" s="202" t="str">
        <f t="shared" si="8"/>
        <v>-</v>
      </c>
      <c r="AQ34" s="187"/>
      <c r="AR34" s="197"/>
      <c r="AS34" s="202" t="str">
        <f t="shared" si="9"/>
        <v>-</v>
      </c>
      <c r="AT34" s="187"/>
      <c r="AU34" s="197"/>
      <c r="AV34" s="202" t="str">
        <f t="shared" si="10"/>
        <v>-</v>
      </c>
      <c r="AW34" s="186">
        <v>41678</v>
      </c>
      <c r="AX34" s="197"/>
      <c r="AY34" s="202" t="str">
        <f t="shared" si="11"/>
        <v>-</v>
      </c>
      <c r="AZ34" s="187"/>
      <c r="BA34" s="197"/>
      <c r="BB34" s="202" t="str">
        <f t="shared" si="12"/>
        <v>-</v>
      </c>
      <c r="BC34" s="187"/>
      <c r="BD34" s="197"/>
      <c r="BE34" s="202" t="str">
        <f t="shared" si="13"/>
        <v>-</v>
      </c>
      <c r="BF34" s="187"/>
      <c r="BG34" s="197"/>
      <c r="BH34" s="202" t="str">
        <f t="shared" si="14"/>
        <v>-</v>
      </c>
      <c r="BI34" s="187"/>
      <c r="BJ34" s="197"/>
      <c r="BK34" s="202" t="str">
        <f t="shared" si="15"/>
        <v>-</v>
      </c>
      <c r="BL34" s="187"/>
      <c r="BM34" s="197"/>
      <c r="BN34" s="202" t="str">
        <f t="shared" si="16"/>
        <v>-</v>
      </c>
      <c r="BO34" s="187"/>
      <c r="BP34" s="197"/>
      <c r="BQ34" s="202" t="str">
        <f t="shared" si="17"/>
        <v>-</v>
      </c>
      <c r="BR34" s="187"/>
      <c r="BS34" s="197"/>
      <c r="BT34" s="202" t="str">
        <f t="shared" si="18"/>
        <v>-</v>
      </c>
      <c r="BU34" s="187"/>
      <c r="BV34" s="197"/>
      <c r="BW34" s="202" t="str">
        <f t="shared" si="19"/>
        <v>-</v>
      </c>
      <c r="BX34" s="187"/>
      <c r="BY34" s="197"/>
      <c r="BZ34" s="202" t="str">
        <f t="shared" si="20"/>
        <v>-</v>
      </c>
      <c r="CA34" s="187"/>
      <c r="CB34" s="197"/>
      <c r="CC34" s="202" t="str">
        <f t="shared" si="21"/>
        <v>-</v>
      </c>
      <c r="CD34" s="187"/>
      <c r="CE34" s="197"/>
      <c r="CF34" s="202" t="str">
        <f t="shared" si="22"/>
        <v>-</v>
      </c>
      <c r="CG34" s="187"/>
      <c r="CH34" s="197"/>
      <c r="CI34" s="202" t="str">
        <f t="shared" si="23"/>
        <v>-</v>
      </c>
      <c r="CJ34" s="187"/>
      <c r="CK34" s="197"/>
      <c r="CL34" s="202" t="str">
        <f t="shared" si="31"/>
        <v>-</v>
      </c>
      <c r="CM34" s="187"/>
      <c r="CN34" s="197"/>
      <c r="CO34" s="202" t="str">
        <f t="shared" si="32"/>
        <v>-</v>
      </c>
      <c r="CP34" s="186">
        <v>41678</v>
      </c>
      <c r="CQ34" s="197"/>
      <c r="CR34" s="202" t="str">
        <f t="shared" si="24"/>
        <v>-</v>
      </c>
      <c r="CS34" s="187"/>
      <c r="CT34" s="197"/>
      <c r="CU34" s="202" t="str">
        <f t="shared" si="33"/>
        <v>-</v>
      </c>
      <c r="CV34" s="187"/>
      <c r="CW34" s="197"/>
      <c r="CX34" s="202" t="str">
        <f t="shared" si="34"/>
        <v>-</v>
      </c>
      <c r="CY34" s="187"/>
      <c r="CZ34" s="197"/>
      <c r="DA34" s="202" t="str">
        <f t="shared" si="25"/>
        <v>-</v>
      </c>
      <c r="DB34" s="187"/>
      <c r="DC34" s="197"/>
      <c r="DD34" s="202" t="str">
        <f t="shared" si="35"/>
        <v>-</v>
      </c>
      <c r="DE34" s="187"/>
      <c r="DF34" s="197"/>
      <c r="DG34" s="202" t="str">
        <f t="shared" si="36"/>
        <v>-</v>
      </c>
      <c r="DH34" s="187"/>
      <c r="DI34" s="103">
        <f t="shared" si="26"/>
        <v>9</v>
      </c>
      <c r="DJ34" s="103">
        <f t="shared" si="27"/>
        <v>5</v>
      </c>
      <c r="DK34" s="200">
        <f t="shared" si="37"/>
        <v>55.555555555555557</v>
      </c>
      <c r="DL34" s="201">
        <f t="shared" si="38"/>
        <v>3</v>
      </c>
    </row>
    <row r="35" spans="2:116" ht="24.95" customHeight="1" outlineLevel="1">
      <c r="B35" s="48"/>
      <c r="C35" s="48"/>
      <c r="D35" s="14" t="s">
        <v>22</v>
      </c>
      <c r="E35" s="11" t="s">
        <v>23</v>
      </c>
      <c r="F35" s="12" t="s">
        <v>992</v>
      </c>
      <c r="G35" s="12" t="s">
        <v>938</v>
      </c>
      <c r="H35" s="40" t="s">
        <v>522</v>
      </c>
      <c r="I35" s="41" t="s">
        <v>531</v>
      </c>
      <c r="J35" s="78" t="str">
        <f t="shared" si="28"/>
        <v xml:space="preserve">C3 </v>
      </c>
      <c r="K35" s="197" t="s">
        <v>1192</v>
      </c>
      <c r="L35" s="202" t="str">
        <f t="shared" si="29"/>
        <v>A</v>
      </c>
      <c r="M35" s="189" t="s">
        <v>2040</v>
      </c>
      <c r="N35" s="197" t="s">
        <v>1192</v>
      </c>
      <c r="O35" s="202" t="str">
        <f t="shared" si="0"/>
        <v>A</v>
      </c>
      <c r="P35" s="189" t="s">
        <v>2040</v>
      </c>
      <c r="Q35" s="197" t="s">
        <v>1192</v>
      </c>
      <c r="R35" s="202" t="str">
        <f t="shared" si="1"/>
        <v>A</v>
      </c>
      <c r="S35" s="189" t="s">
        <v>2040</v>
      </c>
      <c r="T35" s="197" t="s">
        <v>1192</v>
      </c>
      <c r="U35" s="202" t="str">
        <f t="shared" si="2"/>
        <v>-</v>
      </c>
      <c r="V35" s="187"/>
      <c r="W35" s="197" t="s">
        <v>1192</v>
      </c>
      <c r="X35" s="202" t="str">
        <f t="shared" si="3"/>
        <v>-</v>
      </c>
      <c r="Y35" s="187"/>
      <c r="Z35" s="197"/>
      <c r="AA35" s="202" t="str">
        <f t="shared" si="4"/>
        <v>-</v>
      </c>
      <c r="AB35" s="187"/>
      <c r="AC35" s="197"/>
      <c r="AD35" s="202" t="str">
        <f t="shared" si="30"/>
        <v>-</v>
      </c>
      <c r="AE35" s="187"/>
      <c r="AF35" s="197"/>
      <c r="AG35" s="202" t="str">
        <f t="shared" si="5"/>
        <v>-</v>
      </c>
      <c r="AH35" s="187"/>
      <c r="AI35" s="197"/>
      <c r="AJ35" s="202" t="str">
        <f t="shared" si="6"/>
        <v>-</v>
      </c>
      <c r="AK35" s="187"/>
      <c r="AL35" s="197"/>
      <c r="AM35" s="202" t="str">
        <f t="shared" si="7"/>
        <v>-</v>
      </c>
      <c r="AN35" s="187"/>
      <c r="AO35" s="197"/>
      <c r="AP35" s="202" t="str">
        <f t="shared" si="8"/>
        <v>-</v>
      </c>
      <c r="AQ35" s="187"/>
      <c r="AR35" s="197"/>
      <c r="AS35" s="202" t="str">
        <f t="shared" si="9"/>
        <v>-</v>
      </c>
      <c r="AT35" s="187"/>
      <c r="AU35" s="197"/>
      <c r="AV35" s="202" t="str">
        <f t="shared" si="10"/>
        <v>-</v>
      </c>
      <c r="AW35" s="187"/>
      <c r="AX35" s="197"/>
      <c r="AY35" s="202" t="str">
        <f t="shared" si="11"/>
        <v>-</v>
      </c>
      <c r="AZ35" s="187"/>
      <c r="BA35" s="197"/>
      <c r="BB35" s="202" t="str">
        <f t="shared" si="12"/>
        <v>-</v>
      </c>
      <c r="BC35" s="187"/>
      <c r="BD35" s="197"/>
      <c r="BE35" s="202" t="str">
        <f t="shared" si="13"/>
        <v>-</v>
      </c>
      <c r="BF35" s="187"/>
      <c r="BG35" s="197"/>
      <c r="BH35" s="202" t="str">
        <f t="shared" si="14"/>
        <v>-</v>
      </c>
      <c r="BI35" s="187"/>
      <c r="BJ35" s="197"/>
      <c r="BK35" s="202" t="str">
        <f t="shared" si="15"/>
        <v>-</v>
      </c>
      <c r="BL35" s="187"/>
      <c r="BM35" s="197"/>
      <c r="BN35" s="202" t="str">
        <f t="shared" si="16"/>
        <v>-</v>
      </c>
      <c r="BO35" s="187"/>
      <c r="BP35" s="197"/>
      <c r="BQ35" s="202" t="str">
        <f t="shared" si="17"/>
        <v>-</v>
      </c>
      <c r="BR35" s="187"/>
      <c r="BS35" s="197"/>
      <c r="BT35" s="202" t="str">
        <f t="shared" si="18"/>
        <v>-</v>
      </c>
      <c r="BU35" s="187"/>
      <c r="BV35" s="197"/>
      <c r="BW35" s="202" t="str">
        <f t="shared" si="19"/>
        <v>-</v>
      </c>
      <c r="BX35" s="187"/>
      <c r="BY35" s="197"/>
      <c r="BZ35" s="202" t="str">
        <f t="shared" si="20"/>
        <v>-</v>
      </c>
      <c r="CA35" s="187"/>
      <c r="CB35" s="197"/>
      <c r="CC35" s="202" t="str">
        <f t="shared" si="21"/>
        <v>-</v>
      </c>
      <c r="CD35" s="187"/>
      <c r="CE35" s="197"/>
      <c r="CF35" s="202" t="str">
        <f t="shared" si="22"/>
        <v>-</v>
      </c>
      <c r="CG35" s="187"/>
      <c r="CH35" s="197"/>
      <c r="CI35" s="202" t="str">
        <f t="shared" si="23"/>
        <v>-</v>
      </c>
      <c r="CJ35" s="187"/>
      <c r="CK35" s="197"/>
      <c r="CL35" s="202" t="str">
        <f t="shared" si="31"/>
        <v>-</v>
      </c>
      <c r="CM35" s="187"/>
      <c r="CN35" s="197"/>
      <c r="CO35" s="202" t="str">
        <f t="shared" si="32"/>
        <v>-</v>
      </c>
      <c r="CP35" s="187"/>
      <c r="CQ35" s="197"/>
      <c r="CR35" s="202" t="str">
        <f t="shared" si="24"/>
        <v>-</v>
      </c>
      <c r="CS35" s="187"/>
      <c r="CT35" s="197"/>
      <c r="CU35" s="202" t="str">
        <f t="shared" si="33"/>
        <v>-</v>
      </c>
      <c r="CV35" s="187"/>
      <c r="CW35" s="197"/>
      <c r="CX35" s="202" t="str">
        <f t="shared" si="34"/>
        <v>-</v>
      </c>
      <c r="CY35" s="187"/>
      <c r="CZ35" s="197"/>
      <c r="DA35" s="202" t="str">
        <f t="shared" si="25"/>
        <v>-</v>
      </c>
      <c r="DB35" s="187"/>
      <c r="DC35" s="197"/>
      <c r="DD35" s="202" t="str">
        <f t="shared" si="35"/>
        <v>-</v>
      </c>
      <c r="DE35" s="187"/>
      <c r="DF35" s="197"/>
      <c r="DG35" s="202" t="str">
        <f t="shared" si="36"/>
        <v>-</v>
      </c>
      <c r="DH35" s="187"/>
      <c r="DI35" s="103">
        <f t="shared" si="26"/>
        <v>5</v>
      </c>
      <c r="DJ35" s="103">
        <f t="shared" si="27"/>
        <v>3</v>
      </c>
      <c r="DK35" s="200">
        <f t="shared" si="37"/>
        <v>60</v>
      </c>
      <c r="DL35" s="201">
        <f t="shared" si="38"/>
        <v>4</v>
      </c>
    </row>
    <row r="36" spans="2:116" ht="24.95" customHeight="1" outlineLevel="1">
      <c r="B36" s="48" t="s">
        <v>1599</v>
      </c>
      <c r="C36" s="48"/>
      <c r="D36" s="14" t="s">
        <v>24</v>
      </c>
      <c r="E36" s="11" t="s">
        <v>25</v>
      </c>
      <c r="F36" s="12" t="s">
        <v>989</v>
      </c>
      <c r="G36" s="12" t="s">
        <v>994</v>
      </c>
      <c r="H36" s="40" t="s">
        <v>521</v>
      </c>
      <c r="I36" s="41" t="s">
        <v>530</v>
      </c>
      <c r="J36" s="78" t="str">
        <f t="shared" si="28"/>
        <v xml:space="preserve">C2 </v>
      </c>
      <c r="K36" s="197" t="s">
        <v>1192</v>
      </c>
      <c r="L36" s="202" t="str">
        <f t="shared" si="29"/>
        <v>A</v>
      </c>
      <c r="M36" s="189" t="s">
        <v>1904</v>
      </c>
      <c r="N36" s="197" t="s">
        <v>1192</v>
      </c>
      <c r="O36" s="202" t="str">
        <f t="shared" si="0"/>
        <v>-</v>
      </c>
      <c r="P36" s="187"/>
      <c r="Q36" s="197" t="s">
        <v>1192</v>
      </c>
      <c r="R36" s="202" t="str">
        <f t="shared" si="1"/>
        <v>-</v>
      </c>
      <c r="S36" s="187"/>
      <c r="T36" s="197" t="s">
        <v>1192</v>
      </c>
      <c r="U36" s="202" t="str">
        <f t="shared" si="2"/>
        <v>-</v>
      </c>
      <c r="V36" s="187"/>
      <c r="W36" s="197" t="s">
        <v>1192</v>
      </c>
      <c r="X36" s="202" t="str">
        <f t="shared" si="3"/>
        <v>-</v>
      </c>
      <c r="Y36" s="187"/>
      <c r="Z36" s="197" t="s">
        <v>1192</v>
      </c>
      <c r="AA36" s="202" t="str">
        <f t="shared" si="4"/>
        <v>-</v>
      </c>
      <c r="AB36" s="187"/>
      <c r="AC36" s="197" t="s">
        <v>1192</v>
      </c>
      <c r="AD36" s="202" t="str">
        <f t="shared" si="30"/>
        <v>-</v>
      </c>
      <c r="AE36" s="187"/>
      <c r="AF36" s="197" t="s">
        <v>1192</v>
      </c>
      <c r="AG36" s="202" t="str">
        <f t="shared" si="5"/>
        <v>-</v>
      </c>
      <c r="AH36" s="187"/>
      <c r="AI36" s="197" t="s">
        <v>1192</v>
      </c>
      <c r="AJ36" s="202" t="str">
        <f t="shared" si="6"/>
        <v>-</v>
      </c>
      <c r="AK36" s="187"/>
      <c r="AL36" s="197"/>
      <c r="AM36" s="202" t="str">
        <f t="shared" si="7"/>
        <v>-</v>
      </c>
      <c r="AN36" s="187"/>
      <c r="AO36" s="197"/>
      <c r="AP36" s="202" t="str">
        <f t="shared" si="8"/>
        <v>-</v>
      </c>
      <c r="AQ36" s="187"/>
      <c r="AR36" s="197"/>
      <c r="AS36" s="202" t="str">
        <f t="shared" si="9"/>
        <v>-</v>
      </c>
      <c r="AT36" s="187"/>
      <c r="AU36" s="197"/>
      <c r="AV36" s="202" t="str">
        <f t="shared" si="10"/>
        <v>-</v>
      </c>
      <c r="AW36" s="187"/>
      <c r="AX36" s="197"/>
      <c r="AY36" s="202" t="str">
        <f t="shared" si="11"/>
        <v>-</v>
      </c>
      <c r="AZ36" s="187"/>
      <c r="BA36" s="197"/>
      <c r="BB36" s="202" t="str">
        <f t="shared" si="12"/>
        <v>-</v>
      </c>
      <c r="BC36" s="187"/>
      <c r="BD36" s="197"/>
      <c r="BE36" s="202" t="str">
        <f t="shared" si="13"/>
        <v>-</v>
      </c>
      <c r="BF36" s="187"/>
      <c r="BG36" s="197"/>
      <c r="BH36" s="202" t="str">
        <f t="shared" si="14"/>
        <v>-</v>
      </c>
      <c r="BI36" s="187"/>
      <c r="BJ36" s="197"/>
      <c r="BK36" s="202" t="str">
        <f t="shared" si="15"/>
        <v>-</v>
      </c>
      <c r="BL36" s="187"/>
      <c r="BM36" s="197"/>
      <c r="BN36" s="202" t="str">
        <f t="shared" si="16"/>
        <v>-</v>
      </c>
      <c r="BO36" s="187"/>
      <c r="BP36" s="197"/>
      <c r="BQ36" s="202" t="str">
        <f t="shared" si="17"/>
        <v>-</v>
      </c>
      <c r="BR36" s="187"/>
      <c r="BS36" s="197"/>
      <c r="BT36" s="202" t="str">
        <f t="shared" si="18"/>
        <v>-</v>
      </c>
      <c r="BU36" s="187"/>
      <c r="BV36" s="197"/>
      <c r="BW36" s="202" t="str">
        <f t="shared" si="19"/>
        <v>-</v>
      </c>
      <c r="BX36" s="187"/>
      <c r="BY36" s="197"/>
      <c r="BZ36" s="202" t="str">
        <f t="shared" si="20"/>
        <v>-</v>
      </c>
      <c r="CA36" s="187"/>
      <c r="CB36" s="197"/>
      <c r="CC36" s="202" t="str">
        <f t="shared" si="21"/>
        <v>-</v>
      </c>
      <c r="CD36" s="187"/>
      <c r="CE36" s="197"/>
      <c r="CF36" s="202" t="str">
        <f t="shared" si="22"/>
        <v>-</v>
      </c>
      <c r="CG36" s="187"/>
      <c r="CH36" s="197"/>
      <c r="CI36" s="202" t="str">
        <f t="shared" si="23"/>
        <v>-</v>
      </c>
      <c r="CJ36" s="187"/>
      <c r="CK36" s="197"/>
      <c r="CL36" s="202" t="str">
        <f t="shared" si="31"/>
        <v>-</v>
      </c>
      <c r="CM36" s="187"/>
      <c r="CN36" s="197"/>
      <c r="CO36" s="202" t="str">
        <f t="shared" si="32"/>
        <v>-</v>
      </c>
      <c r="CP36" s="187"/>
      <c r="CQ36" s="197"/>
      <c r="CR36" s="202" t="str">
        <f t="shared" si="24"/>
        <v>-</v>
      </c>
      <c r="CS36" s="187"/>
      <c r="CT36" s="197"/>
      <c r="CU36" s="202" t="str">
        <f t="shared" si="33"/>
        <v>-</v>
      </c>
      <c r="CV36" s="187"/>
      <c r="CW36" s="197"/>
      <c r="CX36" s="202" t="str">
        <f t="shared" si="34"/>
        <v>-</v>
      </c>
      <c r="CY36" s="187"/>
      <c r="CZ36" s="197"/>
      <c r="DA36" s="202" t="str">
        <f t="shared" si="25"/>
        <v>-</v>
      </c>
      <c r="DB36" s="187"/>
      <c r="DC36" s="197"/>
      <c r="DD36" s="202" t="str">
        <f t="shared" si="35"/>
        <v>-</v>
      </c>
      <c r="DE36" s="187"/>
      <c r="DF36" s="197"/>
      <c r="DG36" s="202" t="str">
        <f t="shared" si="36"/>
        <v>-</v>
      </c>
      <c r="DH36" s="187"/>
      <c r="DI36" s="103">
        <f t="shared" si="26"/>
        <v>9</v>
      </c>
      <c r="DJ36" s="103">
        <f t="shared" si="27"/>
        <v>1</v>
      </c>
      <c r="DK36" s="200">
        <f t="shared" si="37"/>
        <v>11.111111111111111</v>
      </c>
      <c r="DL36" s="201">
        <f t="shared" si="38"/>
        <v>1</v>
      </c>
    </row>
    <row r="37" spans="2:116" ht="24.95" customHeight="1" outlineLevel="1">
      <c r="B37" s="48"/>
      <c r="C37" s="48"/>
      <c r="D37" s="14" t="s">
        <v>26</v>
      </c>
      <c r="E37" s="11" t="s">
        <v>27</v>
      </c>
      <c r="F37" s="12" t="s">
        <v>989</v>
      </c>
      <c r="G37" s="12" t="s">
        <v>994</v>
      </c>
      <c r="H37" s="40" t="s">
        <v>520</v>
      </c>
      <c r="I37" s="41" t="s">
        <v>533</v>
      </c>
      <c r="J37" s="78" t="str">
        <f t="shared" si="28"/>
        <v xml:space="preserve">C1 </v>
      </c>
      <c r="K37" s="197" t="s">
        <v>1192</v>
      </c>
      <c r="L37" s="202" t="str">
        <f t="shared" si="29"/>
        <v>A</v>
      </c>
      <c r="M37" s="189" t="s">
        <v>1865</v>
      </c>
      <c r="N37" s="197" t="s">
        <v>1192</v>
      </c>
      <c r="O37" s="202" t="str">
        <f t="shared" si="0"/>
        <v>A</v>
      </c>
      <c r="P37" s="189" t="s">
        <v>1865</v>
      </c>
      <c r="Q37" s="197" t="s">
        <v>1192</v>
      </c>
      <c r="R37" s="202" t="str">
        <f t="shared" si="1"/>
        <v>A</v>
      </c>
      <c r="S37" s="204" t="s">
        <v>2339</v>
      </c>
      <c r="T37" s="197" t="s">
        <v>1192</v>
      </c>
      <c r="U37" s="202" t="str">
        <f t="shared" si="2"/>
        <v>A</v>
      </c>
      <c r="V37" s="189" t="s">
        <v>1865</v>
      </c>
      <c r="W37" s="197" t="s">
        <v>1192</v>
      </c>
      <c r="X37" s="202" t="str">
        <f t="shared" si="3"/>
        <v>A</v>
      </c>
      <c r="Y37" s="204" t="s">
        <v>2339</v>
      </c>
      <c r="Z37" s="197" t="s">
        <v>1192</v>
      </c>
      <c r="AA37" s="202" t="str">
        <f t="shared" si="4"/>
        <v>A</v>
      </c>
      <c r="AB37" s="189" t="s">
        <v>1865</v>
      </c>
      <c r="AC37" s="197" t="s">
        <v>1192</v>
      </c>
      <c r="AD37" s="202" t="str">
        <f t="shared" si="30"/>
        <v>A</v>
      </c>
      <c r="AE37" s="189" t="s">
        <v>1865</v>
      </c>
      <c r="AF37" s="197" t="s">
        <v>1192</v>
      </c>
      <c r="AG37" s="202" t="str">
        <f t="shared" si="5"/>
        <v>A</v>
      </c>
      <c r="AH37" s="186">
        <v>42943</v>
      </c>
      <c r="AI37" s="197" t="s">
        <v>1192</v>
      </c>
      <c r="AJ37" s="202" t="str">
        <f t="shared" si="6"/>
        <v>A</v>
      </c>
      <c r="AK37" s="204" t="s">
        <v>2339</v>
      </c>
      <c r="AL37" s="197" t="s">
        <v>1192</v>
      </c>
      <c r="AM37" s="202" t="str">
        <f t="shared" si="7"/>
        <v>A</v>
      </c>
      <c r="AN37" s="205">
        <v>42944</v>
      </c>
      <c r="AO37" s="197" t="s">
        <v>1192</v>
      </c>
      <c r="AP37" s="202" t="str">
        <f t="shared" si="8"/>
        <v>-</v>
      </c>
      <c r="AQ37" s="187"/>
      <c r="AR37" s="197" t="s">
        <v>1192</v>
      </c>
      <c r="AS37" s="202" t="str">
        <f t="shared" si="9"/>
        <v>A</v>
      </c>
      <c r="AT37" s="204" t="s">
        <v>2339</v>
      </c>
      <c r="AU37" s="197" t="s">
        <v>1192</v>
      </c>
      <c r="AV37" s="202" t="str">
        <f t="shared" si="10"/>
        <v>A</v>
      </c>
      <c r="AW37" s="186">
        <v>41678</v>
      </c>
      <c r="AX37" s="197"/>
      <c r="AY37" s="202" t="str">
        <f t="shared" si="11"/>
        <v>-</v>
      </c>
      <c r="AZ37" s="187"/>
      <c r="BA37" s="197"/>
      <c r="BB37" s="202" t="str">
        <f t="shared" si="12"/>
        <v>-</v>
      </c>
      <c r="BC37" s="187"/>
      <c r="BD37" s="197"/>
      <c r="BE37" s="202" t="str">
        <f t="shared" si="13"/>
        <v>-</v>
      </c>
      <c r="BF37" s="187"/>
      <c r="BG37" s="197"/>
      <c r="BH37" s="202" t="str">
        <f t="shared" si="14"/>
        <v>-</v>
      </c>
      <c r="BI37" s="187"/>
      <c r="BJ37" s="197"/>
      <c r="BK37" s="202" t="str">
        <f t="shared" si="15"/>
        <v>-</v>
      </c>
      <c r="BL37" s="187"/>
      <c r="BM37" s="197"/>
      <c r="BN37" s="202" t="str">
        <f t="shared" si="16"/>
        <v>-</v>
      </c>
      <c r="BO37" s="187"/>
      <c r="BP37" s="197"/>
      <c r="BQ37" s="202" t="str">
        <f t="shared" si="17"/>
        <v>-</v>
      </c>
      <c r="BR37" s="187"/>
      <c r="BS37" s="197"/>
      <c r="BT37" s="202" t="str">
        <f t="shared" si="18"/>
        <v>-</v>
      </c>
      <c r="BU37" s="187"/>
      <c r="BV37" s="197"/>
      <c r="BW37" s="202" t="str">
        <f t="shared" si="19"/>
        <v>-</v>
      </c>
      <c r="BX37" s="187"/>
      <c r="BY37" s="197"/>
      <c r="BZ37" s="202" t="str">
        <f t="shared" si="20"/>
        <v>-</v>
      </c>
      <c r="CA37" s="187"/>
      <c r="CB37" s="197"/>
      <c r="CC37" s="202" t="str">
        <f t="shared" si="21"/>
        <v>-</v>
      </c>
      <c r="CD37" s="187"/>
      <c r="CE37" s="197"/>
      <c r="CF37" s="202" t="str">
        <f t="shared" si="22"/>
        <v>-</v>
      </c>
      <c r="CG37" s="187"/>
      <c r="CH37" s="197"/>
      <c r="CI37" s="202" t="str">
        <f t="shared" si="23"/>
        <v>-</v>
      </c>
      <c r="CJ37" s="187"/>
      <c r="CK37" s="197"/>
      <c r="CL37" s="202" t="str">
        <f t="shared" si="31"/>
        <v>-</v>
      </c>
      <c r="CM37" s="187"/>
      <c r="CN37" s="197"/>
      <c r="CO37" s="202" t="str">
        <f t="shared" si="32"/>
        <v>-</v>
      </c>
      <c r="CP37" s="186">
        <v>41678</v>
      </c>
      <c r="CQ37" s="197"/>
      <c r="CR37" s="202" t="str">
        <f t="shared" si="24"/>
        <v>-</v>
      </c>
      <c r="CS37" s="187"/>
      <c r="CT37" s="197"/>
      <c r="CU37" s="202" t="str">
        <f t="shared" si="33"/>
        <v>-</v>
      </c>
      <c r="CV37" s="187"/>
      <c r="CW37" s="197"/>
      <c r="CX37" s="202" t="str">
        <f t="shared" si="34"/>
        <v>-</v>
      </c>
      <c r="CY37" s="187"/>
      <c r="CZ37" s="197"/>
      <c r="DA37" s="202" t="str">
        <f t="shared" si="25"/>
        <v>-</v>
      </c>
      <c r="DB37" s="187"/>
      <c r="DC37" s="197"/>
      <c r="DD37" s="202" t="str">
        <f t="shared" si="35"/>
        <v>-</v>
      </c>
      <c r="DE37" s="187"/>
      <c r="DF37" s="197"/>
      <c r="DG37" s="202" t="str">
        <f t="shared" si="36"/>
        <v>-</v>
      </c>
      <c r="DH37" s="187"/>
      <c r="DI37" s="103">
        <f t="shared" si="26"/>
        <v>13</v>
      </c>
      <c r="DJ37" s="103">
        <f t="shared" si="27"/>
        <v>12</v>
      </c>
      <c r="DK37" s="200">
        <f t="shared" si="37"/>
        <v>92.307692307692307</v>
      </c>
      <c r="DL37" s="201">
        <f t="shared" si="38"/>
        <v>5</v>
      </c>
    </row>
    <row r="38" spans="2:116" ht="24.95" customHeight="1" outlineLevel="1">
      <c r="B38" s="48"/>
      <c r="C38" s="48"/>
      <c r="D38" s="14" t="s">
        <v>573</v>
      </c>
      <c r="E38" s="11" t="s">
        <v>574</v>
      </c>
      <c r="F38" s="12" t="s">
        <v>991</v>
      </c>
      <c r="G38" s="12" t="s">
        <v>937</v>
      </c>
      <c r="H38" s="40" t="s">
        <v>940</v>
      </c>
      <c r="I38" s="41" t="s">
        <v>936</v>
      </c>
      <c r="J38" s="78" t="str">
        <f t="shared" si="28"/>
        <v xml:space="preserve">C1 </v>
      </c>
      <c r="K38" s="197" t="s">
        <v>1192</v>
      </c>
      <c r="L38" s="202" t="str">
        <f t="shared" si="29"/>
        <v>A</v>
      </c>
      <c r="M38" s="189" t="s">
        <v>1875</v>
      </c>
      <c r="N38" s="197" t="s">
        <v>1192</v>
      </c>
      <c r="O38" s="202" t="str">
        <f t="shared" si="0"/>
        <v>A</v>
      </c>
      <c r="P38" s="189" t="s">
        <v>1875</v>
      </c>
      <c r="Q38" s="197" t="s">
        <v>1192</v>
      </c>
      <c r="R38" s="202" t="str">
        <f t="shared" si="1"/>
        <v>A</v>
      </c>
      <c r="S38" s="186">
        <v>41545</v>
      </c>
      <c r="T38" s="197" t="s">
        <v>1192</v>
      </c>
      <c r="U38" s="202" t="str">
        <f t="shared" si="2"/>
        <v>A</v>
      </c>
      <c r="V38" s="189" t="s">
        <v>1875</v>
      </c>
      <c r="W38" s="197" t="s">
        <v>1192</v>
      </c>
      <c r="X38" s="202" t="str">
        <f t="shared" si="3"/>
        <v>A</v>
      </c>
      <c r="Y38" s="189" t="s">
        <v>1875</v>
      </c>
      <c r="Z38" s="197" t="s">
        <v>1192</v>
      </c>
      <c r="AA38" s="202" t="str">
        <f t="shared" si="4"/>
        <v>A</v>
      </c>
      <c r="AB38" s="189" t="s">
        <v>1875</v>
      </c>
      <c r="AC38" s="197" t="s">
        <v>1192</v>
      </c>
      <c r="AD38" s="202" t="str">
        <f t="shared" si="30"/>
        <v>A</v>
      </c>
      <c r="AE38" s="189" t="s">
        <v>1875</v>
      </c>
      <c r="AF38" s="197" t="s">
        <v>1192</v>
      </c>
      <c r="AG38" s="202" t="str">
        <f t="shared" si="5"/>
        <v>A</v>
      </c>
      <c r="AH38" s="189" t="s">
        <v>1875</v>
      </c>
      <c r="AI38" s="197" t="s">
        <v>1192</v>
      </c>
      <c r="AJ38" s="202" t="str">
        <f t="shared" si="6"/>
        <v>A</v>
      </c>
      <c r="AK38" s="186">
        <v>41545</v>
      </c>
      <c r="AL38" s="197" t="s">
        <v>1192</v>
      </c>
      <c r="AM38" s="202" t="str">
        <f t="shared" si="7"/>
        <v>-</v>
      </c>
      <c r="AN38" s="187"/>
      <c r="AO38" s="197" t="s">
        <v>1192</v>
      </c>
      <c r="AP38" s="202" t="str">
        <f t="shared" si="8"/>
        <v>-</v>
      </c>
      <c r="AQ38" s="187"/>
      <c r="AR38" s="197" t="s">
        <v>1192</v>
      </c>
      <c r="AS38" s="202" t="str">
        <f t="shared" si="9"/>
        <v>-</v>
      </c>
      <c r="AT38" s="187"/>
      <c r="AU38" s="197" t="s">
        <v>1192</v>
      </c>
      <c r="AV38" s="202" t="str">
        <f t="shared" si="10"/>
        <v>A</v>
      </c>
      <c r="AW38" s="186">
        <v>43089</v>
      </c>
      <c r="AX38" s="197"/>
      <c r="AY38" s="202" t="str">
        <f t="shared" si="11"/>
        <v>-</v>
      </c>
      <c r="AZ38" s="187"/>
      <c r="BA38" s="197"/>
      <c r="BB38" s="202" t="str">
        <f t="shared" si="12"/>
        <v>-</v>
      </c>
      <c r="BC38" s="187"/>
      <c r="BD38" s="197"/>
      <c r="BE38" s="202" t="str">
        <f t="shared" si="13"/>
        <v>-</v>
      </c>
      <c r="BF38" s="187"/>
      <c r="BG38" s="197"/>
      <c r="BH38" s="202" t="str">
        <f t="shared" si="14"/>
        <v>-</v>
      </c>
      <c r="BI38" s="186">
        <v>42838</v>
      </c>
      <c r="BJ38" s="197"/>
      <c r="BK38" s="202" t="str">
        <f t="shared" si="15"/>
        <v>-</v>
      </c>
      <c r="BL38" s="187"/>
      <c r="BM38" s="197"/>
      <c r="BN38" s="202" t="str">
        <f t="shared" si="16"/>
        <v>-</v>
      </c>
      <c r="BO38" s="187"/>
      <c r="BP38" s="197"/>
      <c r="BQ38" s="202" t="str">
        <f t="shared" si="17"/>
        <v>-</v>
      </c>
      <c r="BR38" s="187"/>
      <c r="BS38" s="197"/>
      <c r="BT38" s="202" t="str">
        <f t="shared" si="18"/>
        <v>-</v>
      </c>
      <c r="BU38" s="187"/>
      <c r="BV38" s="197"/>
      <c r="BW38" s="202" t="str">
        <f t="shared" si="19"/>
        <v>-</v>
      </c>
      <c r="BX38" s="186">
        <v>43089</v>
      </c>
      <c r="BY38" s="197"/>
      <c r="BZ38" s="202" t="str">
        <f t="shared" si="20"/>
        <v>-</v>
      </c>
      <c r="CA38" s="187"/>
      <c r="CB38" s="197"/>
      <c r="CC38" s="202" t="str">
        <f t="shared" si="21"/>
        <v>-</v>
      </c>
      <c r="CD38" s="187"/>
      <c r="CE38" s="197"/>
      <c r="CF38" s="202" t="str">
        <f t="shared" si="22"/>
        <v>-</v>
      </c>
      <c r="CG38" s="187"/>
      <c r="CH38" s="197"/>
      <c r="CI38" s="202" t="str">
        <f t="shared" si="23"/>
        <v>-</v>
      </c>
      <c r="CJ38" s="187"/>
      <c r="CK38" s="197"/>
      <c r="CL38" s="202" t="str">
        <f t="shared" si="31"/>
        <v>-</v>
      </c>
      <c r="CM38" s="187"/>
      <c r="CN38" s="197"/>
      <c r="CO38" s="202" t="str">
        <f t="shared" si="32"/>
        <v>-</v>
      </c>
      <c r="CP38" s="187"/>
      <c r="CQ38" s="197"/>
      <c r="CR38" s="202" t="str">
        <f t="shared" si="24"/>
        <v>-</v>
      </c>
      <c r="CS38" s="187"/>
      <c r="CT38" s="197"/>
      <c r="CU38" s="202" t="str">
        <f t="shared" si="33"/>
        <v>-</v>
      </c>
      <c r="CV38" s="187"/>
      <c r="CW38" s="197"/>
      <c r="CX38" s="202" t="str">
        <f t="shared" si="34"/>
        <v>-</v>
      </c>
      <c r="CY38" s="187"/>
      <c r="CZ38" s="197"/>
      <c r="DA38" s="202" t="str">
        <f t="shared" si="25"/>
        <v>-</v>
      </c>
      <c r="DB38" s="187"/>
      <c r="DC38" s="197"/>
      <c r="DD38" s="202" t="str">
        <f t="shared" si="35"/>
        <v>-</v>
      </c>
      <c r="DE38" s="187"/>
      <c r="DF38" s="197"/>
      <c r="DG38" s="202" t="str">
        <f t="shared" si="36"/>
        <v>-</v>
      </c>
      <c r="DH38" s="187"/>
      <c r="DI38" s="103">
        <f t="shared" si="26"/>
        <v>13</v>
      </c>
      <c r="DJ38" s="103">
        <f t="shared" si="27"/>
        <v>10</v>
      </c>
      <c r="DK38" s="200">
        <f t="shared" si="37"/>
        <v>76.923076923076934</v>
      </c>
      <c r="DL38" s="201">
        <f t="shared" si="38"/>
        <v>4</v>
      </c>
    </row>
    <row r="39" spans="2:116" ht="24.95" customHeight="1" outlineLevel="1">
      <c r="B39" s="48"/>
      <c r="C39" s="48"/>
      <c r="D39" s="14" t="s">
        <v>575</v>
      </c>
      <c r="E39" s="11" t="s">
        <v>576</v>
      </c>
      <c r="F39" s="12" t="s">
        <v>995</v>
      </c>
      <c r="G39" s="12" t="s">
        <v>941</v>
      </c>
      <c r="H39" s="40" t="s">
        <v>525</v>
      </c>
      <c r="I39" s="41" t="s">
        <v>530</v>
      </c>
      <c r="J39" s="78" t="str">
        <f t="shared" si="28"/>
        <v xml:space="preserve">C2 </v>
      </c>
      <c r="K39" s="197" t="s">
        <v>1192</v>
      </c>
      <c r="L39" s="199" t="str">
        <f t="shared" si="29"/>
        <v>A</v>
      </c>
      <c r="M39" s="189" t="s">
        <v>2023</v>
      </c>
      <c r="N39" s="197" t="s">
        <v>1192</v>
      </c>
      <c r="O39" s="199" t="str">
        <f t="shared" si="0"/>
        <v>A</v>
      </c>
      <c r="P39" s="189" t="s">
        <v>2023</v>
      </c>
      <c r="Q39" s="197" t="s">
        <v>1192</v>
      </c>
      <c r="R39" s="199" t="str">
        <f t="shared" si="1"/>
        <v>A</v>
      </c>
      <c r="S39" s="186">
        <v>41573</v>
      </c>
      <c r="T39" s="197" t="s">
        <v>1192</v>
      </c>
      <c r="U39" s="199" t="str">
        <f t="shared" si="2"/>
        <v>A</v>
      </c>
      <c r="V39" s="189" t="s">
        <v>2023</v>
      </c>
      <c r="W39" s="197" t="s">
        <v>1192</v>
      </c>
      <c r="X39" s="199" t="str">
        <f t="shared" si="3"/>
        <v>A</v>
      </c>
      <c r="Y39" s="186">
        <v>41573</v>
      </c>
      <c r="Z39" s="197" t="s">
        <v>1192</v>
      </c>
      <c r="AA39" s="199" t="str">
        <f t="shared" si="4"/>
        <v>-</v>
      </c>
      <c r="AB39" s="186"/>
      <c r="AC39" s="197" t="s">
        <v>1192</v>
      </c>
      <c r="AD39" s="199" t="str">
        <f t="shared" si="30"/>
        <v>-</v>
      </c>
      <c r="AE39" s="186"/>
      <c r="AF39" s="197" t="s">
        <v>1192</v>
      </c>
      <c r="AG39" s="199" t="str">
        <f t="shared" si="5"/>
        <v>-</v>
      </c>
      <c r="AH39" s="186"/>
      <c r="AI39" s="197" t="s">
        <v>1192</v>
      </c>
      <c r="AJ39" s="199" t="str">
        <f t="shared" si="6"/>
        <v>A</v>
      </c>
      <c r="AK39" s="186">
        <v>41181</v>
      </c>
      <c r="AL39" s="197"/>
      <c r="AM39" s="199" t="str">
        <f t="shared" si="7"/>
        <v>-</v>
      </c>
      <c r="AN39" s="186"/>
      <c r="AO39" s="197"/>
      <c r="AP39" s="199" t="str">
        <f t="shared" si="8"/>
        <v>-</v>
      </c>
      <c r="AQ39" s="186"/>
      <c r="AR39" s="197"/>
      <c r="AS39" s="199" t="str">
        <f t="shared" si="9"/>
        <v>-</v>
      </c>
      <c r="AT39" s="186"/>
      <c r="AU39" s="197"/>
      <c r="AV39" s="199" t="str">
        <f t="shared" si="10"/>
        <v>-</v>
      </c>
      <c r="AW39" s="186"/>
      <c r="AX39" s="197"/>
      <c r="AY39" s="199" t="str">
        <f t="shared" si="11"/>
        <v>-</v>
      </c>
      <c r="AZ39" s="186">
        <v>41181</v>
      </c>
      <c r="BA39" s="197"/>
      <c r="BB39" s="199" t="str">
        <f t="shared" si="12"/>
        <v>-</v>
      </c>
      <c r="BC39" s="186"/>
      <c r="BD39" s="197"/>
      <c r="BE39" s="199" t="str">
        <f t="shared" si="13"/>
        <v>-</v>
      </c>
      <c r="BF39" s="186"/>
      <c r="BG39" s="197"/>
      <c r="BH39" s="199" t="str">
        <f t="shared" si="14"/>
        <v>-</v>
      </c>
      <c r="BI39" s="186"/>
      <c r="BJ39" s="197"/>
      <c r="BK39" s="199" t="str">
        <f t="shared" si="15"/>
        <v>-</v>
      </c>
      <c r="BL39" s="186"/>
      <c r="BM39" s="197"/>
      <c r="BN39" s="199" t="str">
        <f t="shared" si="16"/>
        <v>-</v>
      </c>
      <c r="BO39" s="186">
        <v>41573</v>
      </c>
      <c r="BP39" s="197"/>
      <c r="BQ39" s="199" t="str">
        <f t="shared" si="17"/>
        <v>-</v>
      </c>
      <c r="BR39" s="186"/>
      <c r="BS39" s="197"/>
      <c r="BT39" s="199" t="str">
        <f t="shared" si="18"/>
        <v>-</v>
      </c>
      <c r="BU39" s="186"/>
      <c r="BV39" s="197"/>
      <c r="BW39" s="199" t="str">
        <f t="shared" si="19"/>
        <v>-</v>
      </c>
      <c r="BX39" s="186"/>
      <c r="BY39" s="197"/>
      <c r="BZ39" s="199" t="str">
        <f t="shared" si="20"/>
        <v>-</v>
      </c>
      <c r="CA39" s="186"/>
      <c r="CB39" s="197"/>
      <c r="CC39" s="199" t="str">
        <f t="shared" si="21"/>
        <v>-</v>
      </c>
      <c r="CD39" s="186"/>
      <c r="CE39" s="197"/>
      <c r="CF39" s="199" t="str">
        <f t="shared" si="22"/>
        <v>-</v>
      </c>
      <c r="CG39" s="186"/>
      <c r="CH39" s="197"/>
      <c r="CI39" s="199" t="str">
        <f t="shared" si="23"/>
        <v>-</v>
      </c>
      <c r="CJ39" s="186"/>
      <c r="CK39" s="197"/>
      <c r="CL39" s="199" t="str">
        <f t="shared" si="31"/>
        <v>-</v>
      </c>
      <c r="CM39" s="186"/>
      <c r="CN39" s="197"/>
      <c r="CO39" s="199" t="str">
        <f t="shared" si="32"/>
        <v>-</v>
      </c>
      <c r="CP39" s="186"/>
      <c r="CQ39" s="197"/>
      <c r="CR39" s="199" t="str">
        <f t="shared" si="24"/>
        <v>-</v>
      </c>
      <c r="CS39" s="186"/>
      <c r="CT39" s="197"/>
      <c r="CU39" s="199" t="str">
        <f t="shared" si="33"/>
        <v>-</v>
      </c>
      <c r="CV39" s="186"/>
      <c r="CW39" s="197"/>
      <c r="CX39" s="199" t="str">
        <f t="shared" si="34"/>
        <v>-</v>
      </c>
      <c r="CY39" s="186"/>
      <c r="CZ39" s="197"/>
      <c r="DA39" s="199" t="str">
        <f t="shared" si="25"/>
        <v>-</v>
      </c>
      <c r="DB39" s="186"/>
      <c r="DC39" s="197"/>
      <c r="DD39" s="199" t="str">
        <f t="shared" si="35"/>
        <v>-</v>
      </c>
      <c r="DE39" s="186"/>
      <c r="DF39" s="197"/>
      <c r="DG39" s="199" t="str">
        <f t="shared" si="36"/>
        <v>-</v>
      </c>
      <c r="DH39" s="186"/>
      <c r="DI39" s="103">
        <f t="shared" si="26"/>
        <v>9</v>
      </c>
      <c r="DJ39" s="103">
        <f t="shared" si="27"/>
        <v>6</v>
      </c>
      <c r="DK39" s="200">
        <f t="shared" si="37"/>
        <v>66.666666666666657</v>
      </c>
      <c r="DL39" s="201">
        <f t="shared" si="38"/>
        <v>4</v>
      </c>
    </row>
    <row r="40" spans="2:116" ht="24.95" customHeight="1" outlineLevel="1">
      <c r="B40" s="48"/>
      <c r="C40" s="48"/>
      <c r="D40" s="14" t="s">
        <v>1783</v>
      </c>
      <c r="E40" s="11" t="s">
        <v>28</v>
      </c>
      <c r="F40" s="12" t="s">
        <v>989</v>
      </c>
      <c r="G40" s="12" t="s">
        <v>994</v>
      </c>
      <c r="H40" s="40" t="s">
        <v>983</v>
      </c>
      <c r="I40" s="41" t="s">
        <v>982</v>
      </c>
      <c r="J40" s="78" t="str">
        <f t="shared" si="28"/>
        <v>M7</v>
      </c>
      <c r="K40" s="197" t="s">
        <v>1192</v>
      </c>
      <c r="L40" s="202" t="str">
        <f t="shared" si="29"/>
        <v>A</v>
      </c>
      <c r="M40" s="189" t="s">
        <v>2023</v>
      </c>
      <c r="N40" s="197" t="s">
        <v>1192</v>
      </c>
      <c r="O40" s="202" t="str">
        <f t="shared" si="0"/>
        <v>A</v>
      </c>
      <c r="P40" s="189" t="s">
        <v>2023</v>
      </c>
      <c r="Q40" s="197" t="s">
        <v>1192</v>
      </c>
      <c r="R40" s="202" t="str">
        <f t="shared" si="1"/>
        <v>A</v>
      </c>
      <c r="S40" s="189" t="s">
        <v>2023</v>
      </c>
      <c r="T40" s="197" t="s">
        <v>1192</v>
      </c>
      <c r="U40" s="202" t="str">
        <f t="shared" si="2"/>
        <v>A</v>
      </c>
      <c r="V40" s="189" t="s">
        <v>2023</v>
      </c>
      <c r="W40" s="197" t="s">
        <v>1192</v>
      </c>
      <c r="X40" s="202" t="str">
        <f t="shared" si="3"/>
        <v>A</v>
      </c>
      <c r="Y40" s="189" t="s">
        <v>2023</v>
      </c>
      <c r="Z40" s="197" t="s">
        <v>1192</v>
      </c>
      <c r="AA40" s="202" t="str">
        <f t="shared" si="4"/>
        <v>A</v>
      </c>
      <c r="AB40" s="189" t="s">
        <v>2023</v>
      </c>
      <c r="AC40" s="197" t="s">
        <v>1192</v>
      </c>
      <c r="AD40" s="202" t="str">
        <f t="shared" si="30"/>
        <v>A</v>
      </c>
      <c r="AE40" s="189" t="s">
        <v>2023</v>
      </c>
      <c r="AF40" s="197" t="s">
        <v>1192</v>
      </c>
      <c r="AG40" s="202" t="str">
        <f t="shared" si="5"/>
        <v>A</v>
      </c>
      <c r="AH40" s="189" t="s">
        <v>2023</v>
      </c>
      <c r="AI40" s="197" t="s">
        <v>1192</v>
      </c>
      <c r="AJ40" s="202" t="str">
        <f t="shared" si="6"/>
        <v>A</v>
      </c>
      <c r="AK40" s="189" t="s">
        <v>2023</v>
      </c>
      <c r="AL40" s="197" t="s">
        <v>1192</v>
      </c>
      <c r="AM40" s="202" t="str">
        <f t="shared" si="7"/>
        <v>A</v>
      </c>
      <c r="AN40" s="189" t="s">
        <v>2023</v>
      </c>
      <c r="AO40" s="197" t="s">
        <v>1192</v>
      </c>
      <c r="AP40" s="202" t="str">
        <f t="shared" si="8"/>
        <v>A</v>
      </c>
      <c r="AQ40" s="189" t="s">
        <v>2023</v>
      </c>
      <c r="AR40" s="197" t="s">
        <v>1192</v>
      </c>
      <c r="AS40" s="202" t="str">
        <f t="shared" si="9"/>
        <v>A</v>
      </c>
      <c r="AT40" s="186">
        <v>42660</v>
      </c>
      <c r="AU40" s="197" t="s">
        <v>1192</v>
      </c>
      <c r="AV40" s="202" t="str">
        <f t="shared" si="10"/>
        <v>A</v>
      </c>
      <c r="AW40" s="186">
        <v>41678</v>
      </c>
      <c r="AX40" s="197" t="s">
        <v>1192</v>
      </c>
      <c r="AY40" s="202" t="str">
        <f t="shared" si="11"/>
        <v>A</v>
      </c>
      <c r="AZ40" s="186">
        <v>42660</v>
      </c>
      <c r="BA40" s="197" t="s">
        <v>1192</v>
      </c>
      <c r="BB40" s="202" t="str">
        <f t="shared" si="12"/>
        <v>-</v>
      </c>
      <c r="BC40" s="189"/>
      <c r="BD40" s="197" t="s">
        <v>1192</v>
      </c>
      <c r="BE40" s="202" t="str">
        <f t="shared" si="13"/>
        <v>-</v>
      </c>
      <c r="BF40" s="189"/>
      <c r="BG40" s="197" t="s">
        <v>1192</v>
      </c>
      <c r="BH40" s="202" t="str">
        <f t="shared" si="14"/>
        <v>-</v>
      </c>
      <c r="BI40" s="187"/>
      <c r="BJ40" s="197"/>
      <c r="BK40" s="202" t="str">
        <f t="shared" si="15"/>
        <v>-</v>
      </c>
      <c r="BL40" s="187"/>
      <c r="BM40" s="197"/>
      <c r="BN40" s="202" t="str">
        <f t="shared" si="16"/>
        <v>-</v>
      </c>
      <c r="BO40" s="186">
        <v>42490</v>
      </c>
      <c r="BP40" s="197"/>
      <c r="BQ40" s="202" t="str">
        <f t="shared" si="17"/>
        <v>-</v>
      </c>
      <c r="BR40" s="187"/>
      <c r="BS40" s="197"/>
      <c r="BT40" s="202" t="str">
        <f t="shared" si="18"/>
        <v>-</v>
      </c>
      <c r="BU40" s="187"/>
      <c r="BV40" s="197"/>
      <c r="BW40" s="202" t="str">
        <f t="shared" si="19"/>
        <v>-</v>
      </c>
      <c r="BX40" s="187"/>
      <c r="BY40" s="197"/>
      <c r="BZ40" s="202" t="str">
        <f t="shared" si="20"/>
        <v>-</v>
      </c>
      <c r="CA40" s="187"/>
      <c r="CB40" s="197"/>
      <c r="CC40" s="202" t="str">
        <f t="shared" si="21"/>
        <v>-</v>
      </c>
      <c r="CD40" s="187"/>
      <c r="CE40" s="197"/>
      <c r="CF40" s="202" t="str">
        <f t="shared" si="22"/>
        <v>-</v>
      </c>
      <c r="CG40" s="187"/>
      <c r="CH40" s="197"/>
      <c r="CI40" s="202" t="str">
        <f t="shared" si="23"/>
        <v>-</v>
      </c>
      <c r="CJ40" s="187"/>
      <c r="CK40" s="197"/>
      <c r="CL40" s="202" t="str">
        <f t="shared" si="31"/>
        <v>-</v>
      </c>
      <c r="CM40" s="187"/>
      <c r="CN40" s="197"/>
      <c r="CO40" s="202" t="str">
        <f t="shared" si="32"/>
        <v>-</v>
      </c>
      <c r="CP40" s="186">
        <v>41678</v>
      </c>
      <c r="CQ40" s="197"/>
      <c r="CR40" s="202" t="str">
        <f t="shared" si="24"/>
        <v>-</v>
      </c>
      <c r="CS40" s="187"/>
      <c r="CT40" s="197"/>
      <c r="CU40" s="202" t="str">
        <f t="shared" si="33"/>
        <v>-</v>
      </c>
      <c r="CV40" s="187"/>
      <c r="CW40" s="197"/>
      <c r="CX40" s="202" t="str">
        <f t="shared" si="34"/>
        <v>-</v>
      </c>
      <c r="CY40" s="187"/>
      <c r="CZ40" s="197"/>
      <c r="DA40" s="202" t="str">
        <f t="shared" si="25"/>
        <v>-</v>
      </c>
      <c r="DB40" s="187"/>
      <c r="DC40" s="197"/>
      <c r="DD40" s="202" t="str">
        <f t="shared" si="35"/>
        <v>-</v>
      </c>
      <c r="DE40" s="187"/>
      <c r="DF40" s="197"/>
      <c r="DG40" s="202" t="str">
        <f t="shared" si="36"/>
        <v>-</v>
      </c>
      <c r="DH40" s="187"/>
      <c r="DI40" s="103">
        <f t="shared" si="26"/>
        <v>17</v>
      </c>
      <c r="DJ40" s="103">
        <f t="shared" si="27"/>
        <v>14</v>
      </c>
      <c r="DK40" s="200">
        <f t="shared" si="37"/>
        <v>82.35294117647058</v>
      </c>
      <c r="DL40" s="201">
        <f t="shared" si="38"/>
        <v>5</v>
      </c>
    </row>
    <row r="41" spans="2:116" ht="24.95" customHeight="1" outlineLevel="1">
      <c r="B41" s="48"/>
      <c r="C41" s="48"/>
      <c r="D41" s="14" t="s">
        <v>29</v>
      </c>
      <c r="E41" s="11" t="s">
        <v>30</v>
      </c>
      <c r="F41" s="12" t="s">
        <v>989</v>
      </c>
      <c r="G41" s="12" t="s">
        <v>994</v>
      </c>
      <c r="H41" s="40" t="s">
        <v>521</v>
      </c>
      <c r="I41" s="41" t="s">
        <v>530</v>
      </c>
      <c r="J41" s="78" t="str">
        <f t="shared" si="28"/>
        <v xml:space="preserve">C2 </v>
      </c>
      <c r="K41" s="197" t="s">
        <v>1192</v>
      </c>
      <c r="L41" s="202" t="str">
        <f t="shared" si="29"/>
        <v>A</v>
      </c>
      <c r="M41" s="189" t="s">
        <v>1865</v>
      </c>
      <c r="N41" s="197" t="s">
        <v>1192</v>
      </c>
      <c r="O41" s="202" t="str">
        <f t="shared" si="0"/>
        <v>A</v>
      </c>
      <c r="P41" s="189" t="s">
        <v>1865</v>
      </c>
      <c r="Q41" s="197" t="s">
        <v>1192</v>
      </c>
      <c r="R41" s="202" t="str">
        <f t="shared" si="1"/>
        <v>A</v>
      </c>
      <c r="S41" s="189" t="s">
        <v>1865</v>
      </c>
      <c r="T41" s="197" t="s">
        <v>1192</v>
      </c>
      <c r="U41" s="202" t="str">
        <f t="shared" si="2"/>
        <v>A</v>
      </c>
      <c r="V41" s="189" t="s">
        <v>1865</v>
      </c>
      <c r="W41" s="197" t="s">
        <v>1192</v>
      </c>
      <c r="X41" s="202" t="str">
        <f t="shared" si="3"/>
        <v>A</v>
      </c>
      <c r="Y41" s="189" t="s">
        <v>1865</v>
      </c>
      <c r="Z41" s="197" t="s">
        <v>1192</v>
      </c>
      <c r="AA41" s="202" t="str">
        <f t="shared" si="4"/>
        <v>-</v>
      </c>
      <c r="AB41" s="187"/>
      <c r="AC41" s="197" t="s">
        <v>1192</v>
      </c>
      <c r="AD41" s="202" t="str">
        <f t="shared" si="30"/>
        <v>-</v>
      </c>
      <c r="AE41" s="187"/>
      <c r="AF41" s="197" t="s">
        <v>1192</v>
      </c>
      <c r="AG41" s="202" t="str">
        <f t="shared" si="5"/>
        <v>-</v>
      </c>
      <c r="AH41" s="187"/>
      <c r="AI41" s="197" t="s">
        <v>1192</v>
      </c>
      <c r="AJ41" s="202" t="str">
        <f t="shared" si="6"/>
        <v>-</v>
      </c>
      <c r="AK41" s="187"/>
      <c r="AL41" s="197"/>
      <c r="AM41" s="202" t="str">
        <f t="shared" si="7"/>
        <v>-</v>
      </c>
      <c r="AN41" s="187"/>
      <c r="AO41" s="197"/>
      <c r="AP41" s="202" t="str">
        <f t="shared" si="8"/>
        <v>-</v>
      </c>
      <c r="AQ41" s="187"/>
      <c r="AR41" s="197"/>
      <c r="AS41" s="202" t="str">
        <f t="shared" si="9"/>
        <v>-</v>
      </c>
      <c r="AT41" s="187"/>
      <c r="AU41" s="197"/>
      <c r="AV41" s="202" t="str">
        <f t="shared" si="10"/>
        <v>-</v>
      </c>
      <c r="AW41" s="187"/>
      <c r="AX41" s="197"/>
      <c r="AY41" s="202" t="str">
        <f t="shared" si="11"/>
        <v>-</v>
      </c>
      <c r="AZ41" s="187"/>
      <c r="BA41" s="197"/>
      <c r="BB41" s="202" t="str">
        <f t="shared" si="12"/>
        <v>-</v>
      </c>
      <c r="BC41" s="187"/>
      <c r="BD41" s="197"/>
      <c r="BE41" s="202" t="str">
        <f t="shared" si="13"/>
        <v>-</v>
      </c>
      <c r="BF41" s="187"/>
      <c r="BG41" s="197"/>
      <c r="BH41" s="202" t="str">
        <f t="shared" si="14"/>
        <v>-</v>
      </c>
      <c r="BI41" s="187"/>
      <c r="BJ41" s="197"/>
      <c r="BK41" s="202" t="str">
        <f t="shared" si="15"/>
        <v>-</v>
      </c>
      <c r="BL41" s="187"/>
      <c r="BM41" s="197"/>
      <c r="BN41" s="202" t="str">
        <f t="shared" si="16"/>
        <v>-</v>
      </c>
      <c r="BO41" s="187"/>
      <c r="BP41" s="197"/>
      <c r="BQ41" s="202" t="str">
        <f t="shared" si="17"/>
        <v>-</v>
      </c>
      <c r="BR41" s="187"/>
      <c r="BS41" s="197"/>
      <c r="BT41" s="202" t="str">
        <f t="shared" si="18"/>
        <v>-</v>
      </c>
      <c r="BU41" s="187"/>
      <c r="BV41" s="197"/>
      <c r="BW41" s="202" t="str">
        <f t="shared" si="19"/>
        <v>-</v>
      </c>
      <c r="BX41" s="187"/>
      <c r="BY41" s="197"/>
      <c r="BZ41" s="202" t="str">
        <f t="shared" si="20"/>
        <v>-</v>
      </c>
      <c r="CA41" s="187"/>
      <c r="CB41" s="197"/>
      <c r="CC41" s="202" t="str">
        <f t="shared" si="21"/>
        <v>-</v>
      </c>
      <c r="CD41" s="187"/>
      <c r="CE41" s="197"/>
      <c r="CF41" s="202" t="str">
        <f t="shared" si="22"/>
        <v>-</v>
      </c>
      <c r="CG41" s="187"/>
      <c r="CH41" s="197"/>
      <c r="CI41" s="202" t="str">
        <f t="shared" si="23"/>
        <v>-</v>
      </c>
      <c r="CJ41" s="187"/>
      <c r="CK41" s="197"/>
      <c r="CL41" s="202" t="str">
        <f t="shared" si="31"/>
        <v>-</v>
      </c>
      <c r="CM41" s="187"/>
      <c r="CN41" s="197"/>
      <c r="CO41" s="202" t="str">
        <f t="shared" si="32"/>
        <v>-</v>
      </c>
      <c r="CP41" s="187"/>
      <c r="CQ41" s="197"/>
      <c r="CR41" s="202" t="str">
        <f t="shared" si="24"/>
        <v>-</v>
      </c>
      <c r="CS41" s="187"/>
      <c r="CT41" s="197"/>
      <c r="CU41" s="202" t="str">
        <f t="shared" si="33"/>
        <v>-</v>
      </c>
      <c r="CV41" s="187"/>
      <c r="CW41" s="197"/>
      <c r="CX41" s="202" t="str">
        <f t="shared" si="34"/>
        <v>-</v>
      </c>
      <c r="CY41" s="187"/>
      <c r="CZ41" s="197"/>
      <c r="DA41" s="202" t="str">
        <f t="shared" si="25"/>
        <v>-</v>
      </c>
      <c r="DB41" s="187"/>
      <c r="DC41" s="197"/>
      <c r="DD41" s="202" t="str">
        <f t="shared" si="35"/>
        <v>-</v>
      </c>
      <c r="DE41" s="187"/>
      <c r="DF41" s="197"/>
      <c r="DG41" s="202" t="str">
        <f t="shared" si="36"/>
        <v>-</v>
      </c>
      <c r="DH41" s="187"/>
      <c r="DI41" s="103">
        <f t="shared" si="26"/>
        <v>9</v>
      </c>
      <c r="DJ41" s="103">
        <f t="shared" si="27"/>
        <v>5</v>
      </c>
      <c r="DK41" s="200">
        <f t="shared" si="37"/>
        <v>55.555555555555557</v>
      </c>
      <c r="DL41" s="201">
        <f t="shared" si="38"/>
        <v>3</v>
      </c>
    </row>
    <row r="42" spans="2:116" ht="24.95" customHeight="1" outlineLevel="1">
      <c r="B42" s="48"/>
      <c r="C42" s="48"/>
      <c r="D42" s="14" t="s">
        <v>31</v>
      </c>
      <c r="E42" s="11" t="s">
        <v>32</v>
      </c>
      <c r="F42" s="12" t="s">
        <v>989</v>
      </c>
      <c r="G42" s="12" t="s">
        <v>994</v>
      </c>
      <c r="H42" s="40" t="s">
        <v>522</v>
      </c>
      <c r="I42" s="41" t="s">
        <v>531</v>
      </c>
      <c r="J42" s="78" t="str">
        <f t="shared" si="28"/>
        <v xml:space="preserve">C3 </v>
      </c>
      <c r="K42" s="197" t="s">
        <v>1192</v>
      </c>
      <c r="L42" s="199" t="str">
        <f t="shared" si="29"/>
        <v>A</v>
      </c>
      <c r="M42" s="189" t="s">
        <v>2025</v>
      </c>
      <c r="N42" s="197" t="s">
        <v>1192</v>
      </c>
      <c r="O42" s="199" t="str">
        <f t="shared" si="0"/>
        <v>A</v>
      </c>
      <c r="P42" s="189" t="s">
        <v>2025</v>
      </c>
      <c r="Q42" s="197" t="s">
        <v>1192</v>
      </c>
      <c r="R42" s="199" t="str">
        <f t="shared" si="1"/>
        <v>A</v>
      </c>
      <c r="S42" s="189" t="s">
        <v>2025</v>
      </c>
      <c r="T42" s="197" t="s">
        <v>1192</v>
      </c>
      <c r="U42" s="199" t="str">
        <f t="shared" si="2"/>
        <v>-</v>
      </c>
      <c r="V42" s="186"/>
      <c r="W42" s="197" t="s">
        <v>1192</v>
      </c>
      <c r="X42" s="199" t="str">
        <f t="shared" si="3"/>
        <v>-</v>
      </c>
      <c r="Y42" s="186"/>
      <c r="Z42" s="197"/>
      <c r="AA42" s="199" t="str">
        <f t="shared" si="4"/>
        <v>-</v>
      </c>
      <c r="AB42" s="186"/>
      <c r="AC42" s="197"/>
      <c r="AD42" s="199" t="str">
        <f t="shared" si="30"/>
        <v>-</v>
      </c>
      <c r="AE42" s="186"/>
      <c r="AF42" s="197"/>
      <c r="AG42" s="199" t="str">
        <f t="shared" si="5"/>
        <v>-</v>
      </c>
      <c r="AH42" s="186"/>
      <c r="AI42" s="197"/>
      <c r="AJ42" s="199" t="str">
        <f t="shared" si="6"/>
        <v>-</v>
      </c>
      <c r="AK42" s="186"/>
      <c r="AL42" s="197"/>
      <c r="AM42" s="199" t="str">
        <f t="shared" si="7"/>
        <v>-</v>
      </c>
      <c r="AN42" s="186"/>
      <c r="AO42" s="197"/>
      <c r="AP42" s="199" t="str">
        <f t="shared" si="8"/>
        <v>-</v>
      </c>
      <c r="AQ42" s="186"/>
      <c r="AR42" s="197"/>
      <c r="AS42" s="199" t="str">
        <f t="shared" si="9"/>
        <v>-</v>
      </c>
      <c r="AT42" s="186">
        <v>43061</v>
      </c>
      <c r="AU42" s="197"/>
      <c r="AV42" s="199" t="str">
        <f t="shared" si="10"/>
        <v>-</v>
      </c>
      <c r="AW42" s="186"/>
      <c r="AX42" s="197"/>
      <c r="AY42" s="199" t="str">
        <f t="shared" si="11"/>
        <v>-</v>
      </c>
      <c r="AZ42" s="186">
        <v>43061</v>
      </c>
      <c r="BA42" s="197"/>
      <c r="BB42" s="199" t="str">
        <f t="shared" si="12"/>
        <v>-</v>
      </c>
      <c r="BC42" s="186"/>
      <c r="BD42" s="197"/>
      <c r="BE42" s="199" t="str">
        <f t="shared" si="13"/>
        <v>-</v>
      </c>
      <c r="BF42" s="186"/>
      <c r="BG42" s="197"/>
      <c r="BH42" s="199" t="str">
        <f t="shared" si="14"/>
        <v>-</v>
      </c>
      <c r="BI42" s="186"/>
      <c r="BJ42" s="197"/>
      <c r="BK42" s="199" t="str">
        <f t="shared" si="15"/>
        <v>-</v>
      </c>
      <c r="BL42" s="186"/>
      <c r="BM42" s="197"/>
      <c r="BN42" s="199" t="str">
        <f t="shared" si="16"/>
        <v>-</v>
      </c>
      <c r="BO42" s="186"/>
      <c r="BP42" s="197"/>
      <c r="BQ42" s="199" t="str">
        <f t="shared" si="17"/>
        <v>-</v>
      </c>
      <c r="BR42" s="186"/>
      <c r="BS42" s="197"/>
      <c r="BT42" s="199" t="str">
        <f t="shared" si="18"/>
        <v>-</v>
      </c>
      <c r="BU42" s="186"/>
      <c r="BV42" s="197"/>
      <c r="BW42" s="199" t="str">
        <f t="shared" si="19"/>
        <v>-</v>
      </c>
      <c r="BX42" s="186"/>
      <c r="BY42" s="197"/>
      <c r="BZ42" s="199" t="str">
        <f t="shared" si="20"/>
        <v>-</v>
      </c>
      <c r="CA42" s="186"/>
      <c r="CB42" s="197"/>
      <c r="CC42" s="199" t="str">
        <f t="shared" si="21"/>
        <v>-</v>
      </c>
      <c r="CD42" s="186"/>
      <c r="CE42" s="197"/>
      <c r="CF42" s="199" t="str">
        <f t="shared" si="22"/>
        <v>-</v>
      </c>
      <c r="CG42" s="186"/>
      <c r="CH42" s="197"/>
      <c r="CI42" s="199" t="str">
        <f t="shared" si="23"/>
        <v>-</v>
      </c>
      <c r="CJ42" s="186"/>
      <c r="CK42" s="197"/>
      <c r="CL42" s="199" t="str">
        <f t="shared" si="31"/>
        <v>-</v>
      </c>
      <c r="CM42" s="186"/>
      <c r="CN42" s="197"/>
      <c r="CO42" s="199" t="str">
        <f t="shared" si="32"/>
        <v>-</v>
      </c>
      <c r="CP42" s="186"/>
      <c r="CQ42" s="197"/>
      <c r="CR42" s="199" t="str">
        <f t="shared" si="24"/>
        <v>-</v>
      </c>
      <c r="CS42" s="186"/>
      <c r="CT42" s="197"/>
      <c r="CU42" s="199" t="str">
        <f t="shared" si="33"/>
        <v>-</v>
      </c>
      <c r="CV42" s="186"/>
      <c r="CW42" s="197"/>
      <c r="CX42" s="199" t="str">
        <f t="shared" si="34"/>
        <v>-</v>
      </c>
      <c r="CY42" s="186"/>
      <c r="CZ42" s="197"/>
      <c r="DA42" s="199" t="str">
        <f t="shared" si="25"/>
        <v>-</v>
      </c>
      <c r="DB42" s="186"/>
      <c r="DC42" s="197"/>
      <c r="DD42" s="199" t="str">
        <f t="shared" si="35"/>
        <v>-</v>
      </c>
      <c r="DE42" s="186"/>
      <c r="DF42" s="197"/>
      <c r="DG42" s="199" t="str">
        <f t="shared" si="36"/>
        <v>-</v>
      </c>
      <c r="DH42" s="186"/>
      <c r="DI42" s="103">
        <f t="shared" si="26"/>
        <v>5</v>
      </c>
      <c r="DJ42" s="103">
        <f t="shared" si="27"/>
        <v>3</v>
      </c>
      <c r="DK42" s="200">
        <f t="shared" si="37"/>
        <v>60</v>
      </c>
      <c r="DL42" s="201">
        <f t="shared" si="38"/>
        <v>4</v>
      </c>
    </row>
    <row r="43" spans="2:116" ht="24.95" customHeight="1" outlineLevel="1">
      <c r="B43" s="48"/>
      <c r="C43" s="48"/>
      <c r="D43" s="14" t="s">
        <v>33</v>
      </c>
      <c r="E43" s="11" t="s">
        <v>34</v>
      </c>
      <c r="F43" s="12" t="s">
        <v>989</v>
      </c>
      <c r="G43" s="12" t="s">
        <v>994</v>
      </c>
      <c r="H43" s="40" t="s">
        <v>524</v>
      </c>
      <c r="I43" s="41" t="s">
        <v>530</v>
      </c>
      <c r="J43" s="78" t="str">
        <f t="shared" si="28"/>
        <v xml:space="preserve">C2 </v>
      </c>
      <c r="K43" s="197" t="s">
        <v>1192</v>
      </c>
      <c r="L43" s="202" t="str">
        <f t="shared" si="29"/>
        <v>A</v>
      </c>
      <c r="M43" s="189" t="s">
        <v>1884</v>
      </c>
      <c r="N43" s="197" t="s">
        <v>1192</v>
      </c>
      <c r="O43" s="202" t="str">
        <f t="shared" si="0"/>
        <v>A</v>
      </c>
      <c r="P43" s="189" t="s">
        <v>1884</v>
      </c>
      <c r="Q43" s="197" t="s">
        <v>1192</v>
      </c>
      <c r="R43" s="202" t="str">
        <f t="shared" si="1"/>
        <v>A</v>
      </c>
      <c r="S43" s="189" t="s">
        <v>1884</v>
      </c>
      <c r="T43" s="197" t="s">
        <v>1192</v>
      </c>
      <c r="U43" s="202" t="str">
        <f t="shared" si="2"/>
        <v>A</v>
      </c>
      <c r="V43" s="189" t="s">
        <v>1884</v>
      </c>
      <c r="W43" s="197" t="s">
        <v>1192</v>
      </c>
      <c r="X43" s="202" t="str">
        <f t="shared" si="3"/>
        <v>A</v>
      </c>
      <c r="Y43" s="189" t="s">
        <v>1884</v>
      </c>
      <c r="Z43" s="197" t="s">
        <v>1192</v>
      </c>
      <c r="AA43" s="202" t="str">
        <f t="shared" si="4"/>
        <v>-</v>
      </c>
      <c r="AB43" s="187"/>
      <c r="AC43" s="197" t="s">
        <v>1192</v>
      </c>
      <c r="AD43" s="202" t="str">
        <f t="shared" si="30"/>
        <v>-</v>
      </c>
      <c r="AE43" s="187"/>
      <c r="AF43" s="197" t="s">
        <v>1192</v>
      </c>
      <c r="AG43" s="202" t="str">
        <f t="shared" si="5"/>
        <v>-</v>
      </c>
      <c r="AH43" s="187"/>
      <c r="AI43" s="197" t="s">
        <v>1192</v>
      </c>
      <c r="AJ43" s="202" t="str">
        <f t="shared" si="6"/>
        <v>-</v>
      </c>
      <c r="AK43" s="187"/>
      <c r="AL43" s="197"/>
      <c r="AM43" s="202" t="str">
        <f t="shared" si="7"/>
        <v>-</v>
      </c>
      <c r="AN43" s="187"/>
      <c r="AO43" s="197"/>
      <c r="AP43" s="202" t="str">
        <f t="shared" si="8"/>
        <v>-</v>
      </c>
      <c r="AQ43" s="187"/>
      <c r="AR43" s="197"/>
      <c r="AS43" s="202" t="str">
        <f t="shared" si="9"/>
        <v>-</v>
      </c>
      <c r="AT43" s="187"/>
      <c r="AU43" s="197"/>
      <c r="AV43" s="202" t="str">
        <f t="shared" si="10"/>
        <v>-</v>
      </c>
      <c r="AW43" s="186">
        <v>41678</v>
      </c>
      <c r="AX43" s="197"/>
      <c r="AY43" s="202" t="str">
        <f t="shared" si="11"/>
        <v>-</v>
      </c>
      <c r="AZ43" s="187"/>
      <c r="BA43" s="197"/>
      <c r="BB43" s="202" t="str">
        <f t="shared" si="12"/>
        <v>-</v>
      </c>
      <c r="BC43" s="187"/>
      <c r="BD43" s="197"/>
      <c r="BE43" s="202" t="str">
        <f t="shared" si="13"/>
        <v>-</v>
      </c>
      <c r="BF43" s="187"/>
      <c r="BG43" s="197"/>
      <c r="BH43" s="202" t="str">
        <f t="shared" si="14"/>
        <v>-</v>
      </c>
      <c r="BI43" s="187"/>
      <c r="BJ43" s="197"/>
      <c r="BK43" s="202" t="str">
        <f t="shared" si="15"/>
        <v>-</v>
      </c>
      <c r="BL43" s="187"/>
      <c r="BM43" s="197"/>
      <c r="BN43" s="202" t="str">
        <f t="shared" si="16"/>
        <v>-</v>
      </c>
      <c r="BO43" s="187"/>
      <c r="BP43" s="197"/>
      <c r="BQ43" s="202" t="str">
        <f t="shared" si="17"/>
        <v>-</v>
      </c>
      <c r="BR43" s="187"/>
      <c r="BS43" s="197"/>
      <c r="BT43" s="202" t="str">
        <f t="shared" si="18"/>
        <v>-</v>
      </c>
      <c r="BU43" s="187"/>
      <c r="BV43" s="197"/>
      <c r="BW43" s="202" t="str">
        <f t="shared" si="19"/>
        <v>-</v>
      </c>
      <c r="BX43" s="187"/>
      <c r="BY43" s="197"/>
      <c r="BZ43" s="202" t="str">
        <f t="shared" si="20"/>
        <v>-</v>
      </c>
      <c r="CA43" s="187"/>
      <c r="CB43" s="197"/>
      <c r="CC43" s="202" t="str">
        <f t="shared" si="21"/>
        <v>-</v>
      </c>
      <c r="CD43" s="187"/>
      <c r="CE43" s="197"/>
      <c r="CF43" s="202" t="str">
        <f t="shared" si="22"/>
        <v>-</v>
      </c>
      <c r="CG43" s="187"/>
      <c r="CH43" s="197"/>
      <c r="CI43" s="202" t="str">
        <f t="shared" si="23"/>
        <v>-</v>
      </c>
      <c r="CJ43" s="187"/>
      <c r="CK43" s="197"/>
      <c r="CL43" s="202" t="str">
        <f t="shared" si="31"/>
        <v>-</v>
      </c>
      <c r="CM43" s="187"/>
      <c r="CN43" s="197"/>
      <c r="CO43" s="202" t="str">
        <f t="shared" si="32"/>
        <v>-</v>
      </c>
      <c r="CP43" s="186">
        <v>41678</v>
      </c>
      <c r="CQ43" s="197"/>
      <c r="CR43" s="202" t="str">
        <f t="shared" si="24"/>
        <v>-</v>
      </c>
      <c r="CS43" s="187"/>
      <c r="CT43" s="197"/>
      <c r="CU43" s="202" t="str">
        <f t="shared" si="33"/>
        <v>-</v>
      </c>
      <c r="CV43" s="187"/>
      <c r="CW43" s="197"/>
      <c r="CX43" s="202" t="str">
        <f t="shared" si="34"/>
        <v>-</v>
      </c>
      <c r="CY43" s="187"/>
      <c r="CZ43" s="197"/>
      <c r="DA43" s="202" t="str">
        <f t="shared" si="25"/>
        <v>-</v>
      </c>
      <c r="DB43" s="187"/>
      <c r="DC43" s="197"/>
      <c r="DD43" s="202" t="str">
        <f t="shared" si="35"/>
        <v>-</v>
      </c>
      <c r="DE43" s="187"/>
      <c r="DF43" s="197"/>
      <c r="DG43" s="202" t="str">
        <f t="shared" si="36"/>
        <v>-</v>
      </c>
      <c r="DH43" s="187"/>
      <c r="DI43" s="103">
        <f t="shared" si="26"/>
        <v>9</v>
      </c>
      <c r="DJ43" s="103">
        <f t="shared" si="27"/>
        <v>5</v>
      </c>
      <c r="DK43" s="200">
        <f t="shared" si="37"/>
        <v>55.555555555555557</v>
      </c>
      <c r="DL43" s="201">
        <f t="shared" si="38"/>
        <v>3</v>
      </c>
    </row>
    <row r="44" spans="2:116" ht="24.95" customHeight="1" outlineLevel="1">
      <c r="B44" s="48"/>
      <c r="C44" s="48"/>
      <c r="D44" s="14" t="s">
        <v>577</v>
      </c>
      <c r="E44" s="11" t="s">
        <v>578</v>
      </c>
      <c r="F44" s="12" t="s">
        <v>995</v>
      </c>
      <c r="G44" s="12" t="s">
        <v>941</v>
      </c>
      <c r="H44" s="40" t="s">
        <v>520</v>
      </c>
      <c r="I44" s="41" t="s">
        <v>533</v>
      </c>
      <c r="J44" s="78" t="str">
        <f t="shared" si="28"/>
        <v xml:space="preserve">C1 </v>
      </c>
      <c r="K44" s="197" t="s">
        <v>1192</v>
      </c>
      <c r="L44" s="202" t="str">
        <f t="shared" si="29"/>
        <v>A</v>
      </c>
      <c r="M44" s="189" t="s">
        <v>2031</v>
      </c>
      <c r="N44" s="197" t="s">
        <v>1192</v>
      </c>
      <c r="O44" s="202" t="str">
        <f t="shared" si="0"/>
        <v>A</v>
      </c>
      <c r="P44" s="189" t="s">
        <v>2031</v>
      </c>
      <c r="Q44" s="197" t="s">
        <v>1192</v>
      </c>
      <c r="R44" s="202" t="str">
        <f t="shared" si="1"/>
        <v>A</v>
      </c>
      <c r="S44" s="186">
        <v>41573</v>
      </c>
      <c r="T44" s="197" t="s">
        <v>1192</v>
      </c>
      <c r="U44" s="202" t="str">
        <f t="shared" si="2"/>
        <v>A</v>
      </c>
      <c r="V44" s="189" t="s">
        <v>2031</v>
      </c>
      <c r="W44" s="197" t="s">
        <v>1192</v>
      </c>
      <c r="X44" s="202" t="str">
        <f t="shared" si="3"/>
        <v>A</v>
      </c>
      <c r="Y44" s="186">
        <v>41573</v>
      </c>
      <c r="Z44" s="197" t="s">
        <v>1192</v>
      </c>
      <c r="AA44" s="202" t="str">
        <f t="shared" si="4"/>
        <v>A</v>
      </c>
      <c r="AB44" s="189" t="s">
        <v>2031</v>
      </c>
      <c r="AC44" s="197" t="s">
        <v>1192</v>
      </c>
      <c r="AD44" s="202" t="str">
        <f t="shared" si="30"/>
        <v>A</v>
      </c>
      <c r="AE44" s="189" t="s">
        <v>2031</v>
      </c>
      <c r="AF44" s="197" t="s">
        <v>1192</v>
      </c>
      <c r="AG44" s="202" t="str">
        <f t="shared" si="5"/>
        <v>A</v>
      </c>
      <c r="AH44" s="189" t="s">
        <v>2031</v>
      </c>
      <c r="AI44" s="197" t="s">
        <v>1192</v>
      </c>
      <c r="AJ44" s="202" t="str">
        <f t="shared" si="6"/>
        <v>A</v>
      </c>
      <c r="AK44" s="186">
        <v>41545</v>
      </c>
      <c r="AL44" s="197" t="s">
        <v>1192</v>
      </c>
      <c r="AM44" s="202" t="str">
        <f t="shared" si="7"/>
        <v>-</v>
      </c>
      <c r="AN44" s="187"/>
      <c r="AO44" s="197" t="s">
        <v>1192</v>
      </c>
      <c r="AP44" s="202" t="str">
        <f t="shared" si="8"/>
        <v>-</v>
      </c>
      <c r="AQ44" s="187"/>
      <c r="AR44" s="197" t="s">
        <v>1192</v>
      </c>
      <c r="AS44" s="202" t="str">
        <f t="shared" si="9"/>
        <v>A</v>
      </c>
      <c r="AT44" s="205">
        <v>42824</v>
      </c>
      <c r="AU44" s="197" t="s">
        <v>1192</v>
      </c>
      <c r="AV44" s="202" t="str">
        <f t="shared" si="10"/>
        <v>-</v>
      </c>
      <c r="AW44" s="187"/>
      <c r="AX44" s="197"/>
      <c r="AY44" s="202" t="str">
        <f t="shared" si="11"/>
        <v>-</v>
      </c>
      <c r="AZ44" s="186">
        <v>42824</v>
      </c>
      <c r="BA44" s="197"/>
      <c r="BB44" s="202" t="str">
        <f t="shared" si="12"/>
        <v>-</v>
      </c>
      <c r="BC44" s="186">
        <v>42791</v>
      </c>
      <c r="BD44" s="197"/>
      <c r="BE44" s="202" t="str">
        <f t="shared" si="13"/>
        <v>-</v>
      </c>
      <c r="BF44" s="187"/>
      <c r="BG44" s="197"/>
      <c r="BH44" s="202" t="str">
        <f t="shared" si="14"/>
        <v>-</v>
      </c>
      <c r="BI44" s="187"/>
      <c r="BJ44" s="197"/>
      <c r="BK44" s="202" t="str">
        <f t="shared" si="15"/>
        <v>-</v>
      </c>
      <c r="BL44" s="187"/>
      <c r="BM44" s="197"/>
      <c r="BN44" s="202" t="str">
        <f t="shared" si="16"/>
        <v>-</v>
      </c>
      <c r="BO44" s="186">
        <v>41573</v>
      </c>
      <c r="BP44" s="197"/>
      <c r="BQ44" s="202" t="str">
        <f t="shared" si="17"/>
        <v>-</v>
      </c>
      <c r="BR44" s="187"/>
      <c r="BS44" s="197"/>
      <c r="BT44" s="202" t="str">
        <f t="shared" si="18"/>
        <v>-</v>
      </c>
      <c r="BU44" s="187"/>
      <c r="BV44" s="197"/>
      <c r="BW44" s="202" t="str">
        <f t="shared" si="19"/>
        <v>-</v>
      </c>
      <c r="BX44" s="187"/>
      <c r="BY44" s="197"/>
      <c r="BZ44" s="202" t="str">
        <f t="shared" si="20"/>
        <v>-</v>
      </c>
      <c r="CA44" s="187"/>
      <c r="CB44" s="197"/>
      <c r="CC44" s="202" t="str">
        <f t="shared" si="21"/>
        <v>-</v>
      </c>
      <c r="CD44" s="187"/>
      <c r="CE44" s="197"/>
      <c r="CF44" s="202" t="str">
        <f t="shared" si="22"/>
        <v>-</v>
      </c>
      <c r="CG44" s="187"/>
      <c r="CH44" s="197"/>
      <c r="CI44" s="202" t="str">
        <f t="shared" si="23"/>
        <v>-</v>
      </c>
      <c r="CJ44" s="187"/>
      <c r="CK44" s="197"/>
      <c r="CL44" s="202" t="str">
        <f t="shared" si="31"/>
        <v>-</v>
      </c>
      <c r="CM44" s="187"/>
      <c r="CN44" s="197"/>
      <c r="CO44" s="202" t="str">
        <f t="shared" si="32"/>
        <v>-</v>
      </c>
      <c r="CP44" s="187"/>
      <c r="CQ44" s="197"/>
      <c r="CR44" s="202" t="str">
        <f t="shared" si="24"/>
        <v>-</v>
      </c>
      <c r="CS44" s="187"/>
      <c r="CT44" s="197"/>
      <c r="CU44" s="202" t="str">
        <f t="shared" si="33"/>
        <v>-</v>
      </c>
      <c r="CV44" s="187"/>
      <c r="CW44" s="197"/>
      <c r="CX44" s="202" t="str">
        <f t="shared" si="34"/>
        <v>-</v>
      </c>
      <c r="CY44" s="187"/>
      <c r="CZ44" s="197"/>
      <c r="DA44" s="202" t="str">
        <f t="shared" si="25"/>
        <v>-</v>
      </c>
      <c r="DB44" s="187"/>
      <c r="DC44" s="197"/>
      <c r="DD44" s="202" t="str">
        <f t="shared" si="35"/>
        <v>-</v>
      </c>
      <c r="DE44" s="187"/>
      <c r="DF44" s="197"/>
      <c r="DG44" s="202" t="str">
        <f t="shared" si="36"/>
        <v>-</v>
      </c>
      <c r="DH44" s="187"/>
      <c r="DI44" s="103">
        <f t="shared" si="26"/>
        <v>13</v>
      </c>
      <c r="DJ44" s="103">
        <f t="shared" si="27"/>
        <v>10</v>
      </c>
      <c r="DK44" s="200">
        <f t="shared" si="37"/>
        <v>76.923076923076934</v>
      </c>
      <c r="DL44" s="201">
        <f t="shared" si="38"/>
        <v>4</v>
      </c>
    </row>
    <row r="45" spans="2:116" ht="24.95" customHeight="1" outlineLevel="1">
      <c r="B45" s="48"/>
      <c r="C45" s="48"/>
      <c r="D45" s="14" t="s">
        <v>579</v>
      </c>
      <c r="E45" s="11" t="s">
        <v>580</v>
      </c>
      <c r="F45" s="12" t="s">
        <v>995</v>
      </c>
      <c r="G45" s="12" t="s">
        <v>941</v>
      </c>
      <c r="H45" s="40" t="s">
        <v>940</v>
      </c>
      <c r="I45" s="41" t="s">
        <v>936</v>
      </c>
      <c r="J45" s="78" t="str">
        <f>LEFT(I45,3)</f>
        <v xml:space="preserve">C1 </v>
      </c>
      <c r="K45" s="197" t="s">
        <v>1192</v>
      </c>
      <c r="L45" s="202" t="str">
        <f t="shared" si="29"/>
        <v>A</v>
      </c>
      <c r="M45" s="189" t="s">
        <v>1888</v>
      </c>
      <c r="N45" s="197" t="s">
        <v>1192</v>
      </c>
      <c r="O45" s="202" t="str">
        <f t="shared" si="0"/>
        <v>A</v>
      </c>
      <c r="P45" s="189" t="s">
        <v>1888</v>
      </c>
      <c r="Q45" s="197" t="s">
        <v>1192</v>
      </c>
      <c r="R45" s="202" t="str">
        <f t="shared" si="1"/>
        <v>A</v>
      </c>
      <c r="S45" s="186">
        <v>42515</v>
      </c>
      <c r="T45" s="197" t="s">
        <v>1192</v>
      </c>
      <c r="U45" s="202" t="str">
        <f t="shared" si="2"/>
        <v>A</v>
      </c>
      <c r="V45" s="186">
        <v>42515</v>
      </c>
      <c r="W45" s="197" t="s">
        <v>1192</v>
      </c>
      <c r="X45" s="202" t="str">
        <f t="shared" si="3"/>
        <v>A</v>
      </c>
      <c r="Y45" s="186">
        <v>42515</v>
      </c>
      <c r="Z45" s="197" t="s">
        <v>1192</v>
      </c>
      <c r="AA45" s="202" t="str">
        <f t="shared" si="4"/>
        <v>A</v>
      </c>
      <c r="AB45" s="189" t="s">
        <v>1888</v>
      </c>
      <c r="AC45" s="197" t="s">
        <v>1192</v>
      </c>
      <c r="AD45" s="202" t="str">
        <f t="shared" si="30"/>
        <v>A</v>
      </c>
      <c r="AE45" s="189" t="s">
        <v>1888</v>
      </c>
      <c r="AF45" s="197" t="s">
        <v>1192</v>
      </c>
      <c r="AG45" s="202" t="str">
        <f t="shared" si="5"/>
        <v>A</v>
      </c>
      <c r="AH45" s="189" t="s">
        <v>1888</v>
      </c>
      <c r="AI45" s="197" t="s">
        <v>1192</v>
      </c>
      <c r="AJ45" s="202" t="str">
        <f t="shared" si="6"/>
        <v>A</v>
      </c>
      <c r="AK45" s="186">
        <v>43061</v>
      </c>
      <c r="AL45" s="197" t="s">
        <v>1192</v>
      </c>
      <c r="AM45" s="202" t="str">
        <f t="shared" si="7"/>
        <v>-</v>
      </c>
      <c r="AN45" s="187"/>
      <c r="AO45" s="197" t="s">
        <v>1192</v>
      </c>
      <c r="AP45" s="202" t="str">
        <f t="shared" si="8"/>
        <v>-</v>
      </c>
      <c r="AQ45" s="187"/>
      <c r="AR45" s="197" t="s">
        <v>1192</v>
      </c>
      <c r="AS45" s="202" t="str">
        <f t="shared" si="9"/>
        <v>A</v>
      </c>
      <c r="AT45" s="186">
        <v>43061</v>
      </c>
      <c r="AU45" s="197" t="s">
        <v>1192</v>
      </c>
      <c r="AV45" s="202" t="str">
        <f t="shared" si="10"/>
        <v>A</v>
      </c>
      <c r="AW45" s="186">
        <v>42515</v>
      </c>
      <c r="AX45" s="197"/>
      <c r="AY45" s="202" t="str">
        <f t="shared" si="11"/>
        <v>-</v>
      </c>
      <c r="AZ45" s="186">
        <v>43061</v>
      </c>
      <c r="BA45" s="197"/>
      <c r="BB45" s="202" t="str">
        <f t="shared" si="12"/>
        <v>-</v>
      </c>
      <c r="BC45" s="186">
        <v>42842</v>
      </c>
      <c r="BD45" s="197"/>
      <c r="BE45" s="202" t="str">
        <f t="shared" si="13"/>
        <v>-</v>
      </c>
      <c r="BF45" s="186">
        <v>42515</v>
      </c>
      <c r="BG45" s="197"/>
      <c r="BH45" s="202" t="str">
        <f t="shared" si="14"/>
        <v>-</v>
      </c>
      <c r="BI45" s="187"/>
      <c r="BJ45" s="197"/>
      <c r="BK45" s="202" t="str">
        <f t="shared" si="15"/>
        <v>-</v>
      </c>
      <c r="BL45" s="186">
        <v>42515</v>
      </c>
      <c r="BM45" s="197"/>
      <c r="BN45" s="202" t="str">
        <f t="shared" si="16"/>
        <v>-</v>
      </c>
      <c r="BO45" s="186">
        <v>42515</v>
      </c>
      <c r="BP45" s="197"/>
      <c r="BQ45" s="202" t="str">
        <f t="shared" si="17"/>
        <v>-</v>
      </c>
      <c r="BR45" s="187"/>
      <c r="BS45" s="197"/>
      <c r="BT45" s="202" t="str">
        <f t="shared" si="18"/>
        <v>-</v>
      </c>
      <c r="BU45" s="187"/>
      <c r="BV45" s="197"/>
      <c r="BW45" s="202" t="str">
        <f t="shared" si="19"/>
        <v>-</v>
      </c>
      <c r="BX45" s="186">
        <v>42515</v>
      </c>
      <c r="BY45" s="197"/>
      <c r="BZ45" s="202" t="str">
        <f t="shared" si="20"/>
        <v>-</v>
      </c>
      <c r="CA45" s="187"/>
      <c r="CB45" s="197"/>
      <c r="CC45" s="202" t="str">
        <f t="shared" si="21"/>
        <v>-</v>
      </c>
      <c r="CD45" s="187"/>
      <c r="CE45" s="197"/>
      <c r="CF45" s="202" t="str">
        <f t="shared" si="22"/>
        <v>-</v>
      </c>
      <c r="CG45" s="187"/>
      <c r="CH45" s="197"/>
      <c r="CI45" s="202" t="str">
        <f t="shared" si="23"/>
        <v>-</v>
      </c>
      <c r="CJ45" s="187"/>
      <c r="CK45" s="197"/>
      <c r="CL45" s="202" t="str">
        <f t="shared" si="31"/>
        <v>-</v>
      </c>
      <c r="CM45" s="187"/>
      <c r="CN45" s="197"/>
      <c r="CO45" s="202" t="str">
        <f t="shared" si="32"/>
        <v>-</v>
      </c>
      <c r="CP45" s="187"/>
      <c r="CQ45" s="197"/>
      <c r="CR45" s="202" t="str">
        <f t="shared" si="24"/>
        <v>-</v>
      </c>
      <c r="CS45" s="187"/>
      <c r="CT45" s="197"/>
      <c r="CU45" s="202" t="str">
        <f t="shared" si="33"/>
        <v>-</v>
      </c>
      <c r="CV45" s="187"/>
      <c r="CW45" s="197"/>
      <c r="CX45" s="202" t="str">
        <f t="shared" si="34"/>
        <v>-</v>
      </c>
      <c r="CY45" s="187"/>
      <c r="CZ45" s="197"/>
      <c r="DA45" s="202" t="str">
        <f t="shared" si="25"/>
        <v>-</v>
      </c>
      <c r="DB45" s="187"/>
      <c r="DC45" s="197"/>
      <c r="DD45" s="202" t="str">
        <f t="shared" si="35"/>
        <v>-</v>
      </c>
      <c r="DE45" s="187"/>
      <c r="DF45" s="197"/>
      <c r="DG45" s="202" t="str">
        <f t="shared" si="36"/>
        <v>-</v>
      </c>
      <c r="DH45" s="187"/>
      <c r="DI45" s="103">
        <f t="shared" si="26"/>
        <v>13</v>
      </c>
      <c r="DJ45" s="103">
        <f t="shared" si="27"/>
        <v>11</v>
      </c>
      <c r="DK45" s="200">
        <f t="shared" si="37"/>
        <v>84.615384615384613</v>
      </c>
      <c r="DL45" s="201">
        <f t="shared" si="38"/>
        <v>5</v>
      </c>
    </row>
    <row r="46" spans="2:116" ht="24.95" customHeight="1" outlineLevel="1">
      <c r="B46" s="48"/>
      <c r="C46" s="48"/>
      <c r="D46" s="14" t="s">
        <v>35</v>
      </c>
      <c r="E46" s="11" t="s">
        <v>36</v>
      </c>
      <c r="F46" s="12" t="s">
        <v>996</v>
      </c>
      <c r="G46" s="12" t="s">
        <v>945</v>
      </c>
      <c r="H46" s="40" t="s">
        <v>520</v>
      </c>
      <c r="I46" s="41" t="s">
        <v>533</v>
      </c>
      <c r="J46" s="78" t="str">
        <f t="shared" si="28"/>
        <v xml:space="preserve">C1 </v>
      </c>
      <c r="K46" s="197" t="s">
        <v>1192</v>
      </c>
      <c r="L46" s="199" t="str">
        <f t="shared" si="29"/>
        <v>A</v>
      </c>
      <c r="M46" s="189" t="s">
        <v>1888</v>
      </c>
      <c r="N46" s="197" t="s">
        <v>1192</v>
      </c>
      <c r="O46" s="199" t="str">
        <f t="shared" si="0"/>
        <v>A</v>
      </c>
      <c r="P46" s="186">
        <v>42119</v>
      </c>
      <c r="Q46" s="197" t="s">
        <v>1192</v>
      </c>
      <c r="R46" s="199" t="str">
        <f t="shared" si="1"/>
        <v>A</v>
      </c>
      <c r="S46" s="189" t="s">
        <v>1888</v>
      </c>
      <c r="T46" s="197" t="s">
        <v>1192</v>
      </c>
      <c r="U46" s="199" t="str">
        <f t="shared" si="2"/>
        <v>A</v>
      </c>
      <c r="V46" s="189" t="s">
        <v>1888</v>
      </c>
      <c r="W46" s="197" t="s">
        <v>1192</v>
      </c>
      <c r="X46" s="199" t="str">
        <f t="shared" si="3"/>
        <v>A</v>
      </c>
      <c r="Y46" s="189" t="s">
        <v>1888</v>
      </c>
      <c r="Z46" s="197" t="s">
        <v>1192</v>
      </c>
      <c r="AA46" s="199" t="str">
        <f t="shared" si="4"/>
        <v>A</v>
      </c>
      <c r="AB46" s="189" t="s">
        <v>1888</v>
      </c>
      <c r="AC46" s="197" t="s">
        <v>1192</v>
      </c>
      <c r="AD46" s="199" t="str">
        <f t="shared" si="30"/>
        <v>A</v>
      </c>
      <c r="AE46" s="189" t="s">
        <v>1888</v>
      </c>
      <c r="AF46" s="197" t="s">
        <v>1192</v>
      </c>
      <c r="AG46" s="199" t="str">
        <f t="shared" si="5"/>
        <v>A</v>
      </c>
      <c r="AH46" s="189" t="s">
        <v>1888</v>
      </c>
      <c r="AI46" s="197" t="s">
        <v>1192</v>
      </c>
      <c r="AJ46" s="199" t="str">
        <f t="shared" si="6"/>
        <v>A</v>
      </c>
      <c r="AK46" s="189" t="s">
        <v>1888</v>
      </c>
      <c r="AL46" s="197" t="s">
        <v>1192</v>
      </c>
      <c r="AM46" s="199" t="str">
        <f t="shared" si="7"/>
        <v>-</v>
      </c>
      <c r="AN46" s="186"/>
      <c r="AO46" s="197" t="s">
        <v>1192</v>
      </c>
      <c r="AP46" s="199" t="str">
        <f t="shared" si="8"/>
        <v>-</v>
      </c>
      <c r="AQ46" s="186"/>
      <c r="AR46" s="197" t="s">
        <v>1192</v>
      </c>
      <c r="AS46" s="199" t="str">
        <f t="shared" si="9"/>
        <v>A</v>
      </c>
      <c r="AT46" s="186">
        <v>42824</v>
      </c>
      <c r="AU46" s="197" t="s">
        <v>1192</v>
      </c>
      <c r="AV46" s="199" t="str">
        <f t="shared" si="10"/>
        <v>-</v>
      </c>
      <c r="AW46" s="186"/>
      <c r="AX46" s="197"/>
      <c r="AY46" s="199" t="str">
        <f t="shared" si="11"/>
        <v>-</v>
      </c>
      <c r="AZ46" s="186">
        <v>42824</v>
      </c>
      <c r="BA46" s="197"/>
      <c r="BB46" s="199" t="str">
        <f t="shared" si="12"/>
        <v>-</v>
      </c>
      <c r="BC46" s="186"/>
      <c r="BD46" s="197"/>
      <c r="BE46" s="199" t="str">
        <f t="shared" si="13"/>
        <v>-</v>
      </c>
      <c r="BF46" s="186"/>
      <c r="BG46" s="197"/>
      <c r="BH46" s="199" t="str">
        <f t="shared" si="14"/>
        <v>-</v>
      </c>
      <c r="BI46" s="186">
        <v>42838</v>
      </c>
      <c r="BJ46" s="197"/>
      <c r="BK46" s="199" t="str">
        <f t="shared" si="15"/>
        <v>-</v>
      </c>
      <c r="BL46" s="186"/>
      <c r="BM46" s="197"/>
      <c r="BN46" s="199" t="str">
        <f t="shared" si="16"/>
        <v>-</v>
      </c>
      <c r="BO46" s="186"/>
      <c r="BP46" s="197"/>
      <c r="BQ46" s="199" t="str">
        <f t="shared" si="17"/>
        <v>-</v>
      </c>
      <c r="BR46" s="186"/>
      <c r="BS46" s="197"/>
      <c r="BT46" s="199" t="str">
        <f t="shared" si="18"/>
        <v>-</v>
      </c>
      <c r="BU46" s="186"/>
      <c r="BV46" s="197"/>
      <c r="BW46" s="199" t="str">
        <f t="shared" si="19"/>
        <v>-</v>
      </c>
      <c r="BX46" s="186"/>
      <c r="BY46" s="197"/>
      <c r="BZ46" s="199" t="str">
        <f t="shared" si="20"/>
        <v>-</v>
      </c>
      <c r="CA46" s="186"/>
      <c r="CB46" s="197"/>
      <c r="CC46" s="199" t="str">
        <f t="shared" si="21"/>
        <v>-</v>
      </c>
      <c r="CD46" s="186"/>
      <c r="CE46" s="197"/>
      <c r="CF46" s="199" t="str">
        <f t="shared" si="22"/>
        <v>-</v>
      </c>
      <c r="CG46" s="186"/>
      <c r="CH46" s="197"/>
      <c r="CI46" s="199" t="str">
        <f t="shared" si="23"/>
        <v>-</v>
      </c>
      <c r="CJ46" s="186"/>
      <c r="CK46" s="197"/>
      <c r="CL46" s="199" t="str">
        <f t="shared" si="31"/>
        <v>-</v>
      </c>
      <c r="CM46" s="186"/>
      <c r="CN46" s="197"/>
      <c r="CO46" s="199" t="str">
        <f t="shared" si="32"/>
        <v>-</v>
      </c>
      <c r="CP46" s="186"/>
      <c r="CQ46" s="197"/>
      <c r="CR46" s="199" t="str">
        <f t="shared" si="24"/>
        <v>-</v>
      </c>
      <c r="CS46" s="186"/>
      <c r="CT46" s="197"/>
      <c r="CU46" s="199" t="str">
        <f t="shared" si="33"/>
        <v>-</v>
      </c>
      <c r="CV46" s="186"/>
      <c r="CW46" s="197"/>
      <c r="CX46" s="199" t="str">
        <f t="shared" si="34"/>
        <v>-</v>
      </c>
      <c r="CY46" s="186"/>
      <c r="CZ46" s="197"/>
      <c r="DA46" s="199" t="str">
        <f t="shared" si="25"/>
        <v>-</v>
      </c>
      <c r="DB46" s="186"/>
      <c r="DC46" s="197"/>
      <c r="DD46" s="199" t="str">
        <f t="shared" si="35"/>
        <v>-</v>
      </c>
      <c r="DE46" s="186"/>
      <c r="DF46" s="197"/>
      <c r="DG46" s="199" t="str">
        <f t="shared" si="36"/>
        <v>-</v>
      </c>
      <c r="DH46" s="186"/>
      <c r="DI46" s="103">
        <f t="shared" si="26"/>
        <v>13</v>
      </c>
      <c r="DJ46" s="103">
        <f t="shared" si="27"/>
        <v>10</v>
      </c>
      <c r="DK46" s="200">
        <f t="shared" si="37"/>
        <v>76.923076923076934</v>
      </c>
      <c r="DL46" s="201">
        <f t="shared" si="38"/>
        <v>4</v>
      </c>
    </row>
    <row r="47" spans="2:116" ht="24.95" customHeight="1" outlineLevel="1">
      <c r="B47" s="48"/>
      <c r="C47" s="48"/>
      <c r="D47" s="14" t="s">
        <v>37</v>
      </c>
      <c r="E47" s="11" t="s">
        <v>38</v>
      </c>
      <c r="F47" s="12" t="s">
        <v>989</v>
      </c>
      <c r="G47" s="12" t="s">
        <v>994</v>
      </c>
      <c r="H47" s="40" t="s">
        <v>524</v>
      </c>
      <c r="I47" s="41" t="s">
        <v>530</v>
      </c>
      <c r="J47" s="78" t="str">
        <f t="shared" si="28"/>
        <v xml:space="preserve">C2 </v>
      </c>
      <c r="K47" s="197" t="s">
        <v>1192</v>
      </c>
      <c r="L47" s="199" t="str">
        <f t="shared" si="29"/>
        <v>A</v>
      </c>
      <c r="M47" s="189" t="s">
        <v>1876</v>
      </c>
      <c r="N47" s="197" t="s">
        <v>1192</v>
      </c>
      <c r="O47" s="199" t="str">
        <f t="shared" si="0"/>
        <v>A</v>
      </c>
      <c r="P47" s="189" t="s">
        <v>1876</v>
      </c>
      <c r="Q47" s="197" t="s">
        <v>1192</v>
      </c>
      <c r="R47" s="199" t="str">
        <f t="shared" si="1"/>
        <v>A</v>
      </c>
      <c r="S47" s="189" t="s">
        <v>1876</v>
      </c>
      <c r="T47" s="197" t="s">
        <v>1192</v>
      </c>
      <c r="U47" s="199" t="str">
        <f t="shared" si="2"/>
        <v>A</v>
      </c>
      <c r="V47" s="189" t="s">
        <v>1876</v>
      </c>
      <c r="W47" s="197" t="s">
        <v>1192</v>
      </c>
      <c r="X47" s="199" t="str">
        <f t="shared" si="3"/>
        <v>A</v>
      </c>
      <c r="Y47" s="189" t="s">
        <v>1876</v>
      </c>
      <c r="Z47" s="197" t="s">
        <v>1192</v>
      </c>
      <c r="AA47" s="199" t="str">
        <f t="shared" si="4"/>
        <v>-</v>
      </c>
      <c r="AB47" s="186"/>
      <c r="AC47" s="197" t="s">
        <v>1192</v>
      </c>
      <c r="AD47" s="199" t="str">
        <f t="shared" si="30"/>
        <v>-</v>
      </c>
      <c r="AE47" s="186"/>
      <c r="AF47" s="197" t="s">
        <v>1192</v>
      </c>
      <c r="AG47" s="199" t="str">
        <f t="shared" si="5"/>
        <v>-</v>
      </c>
      <c r="AH47" s="186"/>
      <c r="AI47" s="197" t="s">
        <v>1192</v>
      </c>
      <c r="AJ47" s="199" t="str">
        <f t="shared" si="6"/>
        <v>-</v>
      </c>
      <c r="AK47" s="186"/>
      <c r="AL47" s="197"/>
      <c r="AM47" s="199" t="str">
        <f t="shared" si="7"/>
        <v>-</v>
      </c>
      <c r="AN47" s="186"/>
      <c r="AO47" s="197"/>
      <c r="AP47" s="199" t="str">
        <f t="shared" si="8"/>
        <v>-</v>
      </c>
      <c r="AQ47" s="186"/>
      <c r="AR47" s="197"/>
      <c r="AS47" s="199" t="str">
        <f t="shared" si="9"/>
        <v>-</v>
      </c>
      <c r="AT47" s="186"/>
      <c r="AU47" s="197"/>
      <c r="AV47" s="199" t="str">
        <f t="shared" si="10"/>
        <v>-</v>
      </c>
      <c r="AW47" s="186"/>
      <c r="AX47" s="197"/>
      <c r="AY47" s="199" t="str">
        <f t="shared" si="11"/>
        <v>-</v>
      </c>
      <c r="AZ47" s="186"/>
      <c r="BA47" s="197"/>
      <c r="BB47" s="199" t="str">
        <f t="shared" si="12"/>
        <v>-</v>
      </c>
      <c r="BC47" s="186"/>
      <c r="BD47" s="197"/>
      <c r="BE47" s="199" t="str">
        <f t="shared" si="13"/>
        <v>-</v>
      </c>
      <c r="BF47" s="186"/>
      <c r="BG47" s="197"/>
      <c r="BH47" s="199" t="str">
        <f t="shared" si="14"/>
        <v>-</v>
      </c>
      <c r="BI47" s="186"/>
      <c r="BJ47" s="197"/>
      <c r="BK47" s="199" t="str">
        <f t="shared" si="15"/>
        <v>-</v>
      </c>
      <c r="BL47" s="186"/>
      <c r="BM47" s="197"/>
      <c r="BN47" s="199" t="str">
        <f t="shared" si="16"/>
        <v>-</v>
      </c>
      <c r="BO47" s="186"/>
      <c r="BP47" s="197"/>
      <c r="BQ47" s="199" t="str">
        <f t="shared" si="17"/>
        <v>-</v>
      </c>
      <c r="BR47" s="186"/>
      <c r="BS47" s="197"/>
      <c r="BT47" s="199" t="str">
        <f t="shared" si="18"/>
        <v>-</v>
      </c>
      <c r="BU47" s="186"/>
      <c r="BV47" s="197"/>
      <c r="BW47" s="199" t="str">
        <f t="shared" si="19"/>
        <v>-</v>
      </c>
      <c r="BX47" s="186"/>
      <c r="BY47" s="197"/>
      <c r="BZ47" s="199" t="str">
        <f t="shared" si="20"/>
        <v>-</v>
      </c>
      <c r="CA47" s="186"/>
      <c r="CB47" s="197"/>
      <c r="CC47" s="199" t="str">
        <f t="shared" si="21"/>
        <v>-</v>
      </c>
      <c r="CD47" s="186"/>
      <c r="CE47" s="197"/>
      <c r="CF47" s="199" t="str">
        <f t="shared" si="22"/>
        <v>-</v>
      </c>
      <c r="CG47" s="186"/>
      <c r="CH47" s="197"/>
      <c r="CI47" s="199" t="str">
        <f t="shared" si="23"/>
        <v>-</v>
      </c>
      <c r="CJ47" s="186"/>
      <c r="CK47" s="197"/>
      <c r="CL47" s="199" t="str">
        <f t="shared" si="31"/>
        <v>-</v>
      </c>
      <c r="CM47" s="186"/>
      <c r="CN47" s="197"/>
      <c r="CO47" s="199" t="str">
        <f t="shared" si="32"/>
        <v>-</v>
      </c>
      <c r="CP47" s="186"/>
      <c r="CQ47" s="197"/>
      <c r="CR47" s="199" t="str">
        <f t="shared" si="24"/>
        <v>-</v>
      </c>
      <c r="CS47" s="186"/>
      <c r="CT47" s="197"/>
      <c r="CU47" s="199" t="str">
        <f t="shared" si="33"/>
        <v>-</v>
      </c>
      <c r="CV47" s="186"/>
      <c r="CW47" s="197"/>
      <c r="CX47" s="199" t="str">
        <f t="shared" si="34"/>
        <v>-</v>
      </c>
      <c r="CY47" s="186"/>
      <c r="CZ47" s="197"/>
      <c r="DA47" s="199" t="str">
        <f t="shared" si="25"/>
        <v>-</v>
      </c>
      <c r="DB47" s="186"/>
      <c r="DC47" s="197"/>
      <c r="DD47" s="199" t="str">
        <f t="shared" si="35"/>
        <v>-</v>
      </c>
      <c r="DE47" s="186"/>
      <c r="DF47" s="197"/>
      <c r="DG47" s="199" t="str">
        <f t="shared" si="36"/>
        <v>-</v>
      </c>
      <c r="DH47" s="186"/>
      <c r="DI47" s="103">
        <f t="shared" si="26"/>
        <v>9</v>
      </c>
      <c r="DJ47" s="103">
        <f t="shared" si="27"/>
        <v>5</v>
      </c>
      <c r="DK47" s="200">
        <f t="shared" si="37"/>
        <v>55.555555555555557</v>
      </c>
      <c r="DL47" s="201">
        <f t="shared" si="38"/>
        <v>3</v>
      </c>
    </row>
    <row r="48" spans="2:116" ht="24.95" customHeight="1" outlineLevel="1">
      <c r="B48" s="48"/>
      <c r="C48" s="48"/>
      <c r="D48" s="14" t="s">
        <v>39</v>
      </c>
      <c r="E48" s="11" t="s">
        <v>40</v>
      </c>
      <c r="F48" s="12" t="s">
        <v>989</v>
      </c>
      <c r="G48" s="12" t="s">
        <v>994</v>
      </c>
      <c r="H48" s="40" t="s">
        <v>524</v>
      </c>
      <c r="I48" s="41" t="s">
        <v>530</v>
      </c>
      <c r="J48" s="78" t="str">
        <f t="shared" si="28"/>
        <v xml:space="preserve">C2 </v>
      </c>
      <c r="K48" s="197" t="s">
        <v>1192</v>
      </c>
      <c r="L48" s="202" t="str">
        <f t="shared" si="29"/>
        <v>A</v>
      </c>
      <c r="M48" s="189" t="s">
        <v>2025</v>
      </c>
      <c r="N48" s="197" t="s">
        <v>1192</v>
      </c>
      <c r="O48" s="202" t="str">
        <f t="shared" si="0"/>
        <v>A</v>
      </c>
      <c r="P48" s="189" t="s">
        <v>2025</v>
      </c>
      <c r="Q48" s="197" t="s">
        <v>1192</v>
      </c>
      <c r="R48" s="202" t="str">
        <f t="shared" si="1"/>
        <v>A</v>
      </c>
      <c r="S48" s="189" t="s">
        <v>2025</v>
      </c>
      <c r="T48" s="197" t="s">
        <v>1192</v>
      </c>
      <c r="U48" s="202" t="str">
        <f t="shared" si="2"/>
        <v>A</v>
      </c>
      <c r="V48" s="189" t="s">
        <v>2025</v>
      </c>
      <c r="W48" s="197" t="s">
        <v>1192</v>
      </c>
      <c r="X48" s="202" t="str">
        <f t="shared" si="3"/>
        <v>A</v>
      </c>
      <c r="Y48" s="189" t="s">
        <v>2025</v>
      </c>
      <c r="Z48" s="197" t="s">
        <v>1192</v>
      </c>
      <c r="AA48" s="202" t="str">
        <f t="shared" si="4"/>
        <v>-</v>
      </c>
      <c r="AB48" s="187"/>
      <c r="AC48" s="197" t="s">
        <v>1192</v>
      </c>
      <c r="AD48" s="202" t="str">
        <f t="shared" si="30"/>
        <v>-</v>
      </c>
      <c r="AE48" s="187"/>
      <c r="AF48" s="197" t="s">
        <v>1192</v>
      </c>
      <c r="AG48" s="202" t="str">
        <f t="shared" si="5"/>
        <v>-</v>
      </c>
      <c r="AH48" s="187"/>
      <c r="AI48" s="197" t="s">
        <v>1192</v>
      </c>
      <c r="AJ48" s="202" t="str">
        <f t="shared" si="6"/>
        <v>-</v>
      </c>
      <c r="AK48" s="187"/>
      <c r="AL48" s="197"/>
      <c r="AM48" s="202" t="str">
        <f t="shared" si="7"/>
        <v>-</v>
      </c>
      <c r="AN48" s="187"/>
      <c r="AO48" s="197"/>
      <c r="AP48" s="202" t="str">
        <f t="shared" si="8"/>
        <v>-</v>
      </c>
      <c r="AQ48" s="187"/>
      <c r="AR48" s="197"/>
      <c r="AS48" s="202" t="str">
        <f t="shared" si="9"/>
        <v>-</v>
      </c>
      <c r="AT48" s="187"/>
      <c r="AU48" s="197"/>
      <c r="AV48" s="202" t="str">
        <f t="shared" si="10"/>
        <v>-</v>
      </c>
      <c r="AW48" s="187"/>
      <c r="AX48" s="197"/>
      <c r="AY48" s="202" t="str">
        <f t="shared" si="11"/>
        <v>-</v>
      </c>
      <c r="AZ48" s="187"/>
      <c r="BA48" s="197"/>
      <c r="BB48" s="202" t="str">
        <f t="shared" si="12"/>
        <v>-</v>
      </c>
      <c r="BC48" s="187"/>
      <c r="BD48" s="197"/>
      <c r="BE48" s="202" t="str">
        <f t="shared" si="13"/>
        <v>-</v>
      </c>
      <c r="BF48" s="187"/>
      <c r="BG48" s="197"/>
      <c r="BH48" s="202" t="str">
        <f t="shared" si="14"/>
        <v>-</v>
      </c>
      <c r="BI48" s="187"/>
      <c r="BJ48" s="197"/>
      <c r="BK48" s="202" t="str">
        <f t="shared" si="15"/>
        <v>-</v>
      </c>
      <c r="BL48" s="187"/>
      <c r="BM48" s="197"/>
      <c r="BN48" s="202" t="str">
        <f t="shared" si="16"/>
        <v>-</v>
      </c>
      <c r="BO48" s="187"/>
      <c r="BP48" s="197"/>
      <c r="BQ48" s="202" t="str">
        <f t="shared" si="17"/>
        <v>-</v>
      </c>
      <c r="BR48" s="187"/>
      <c r="BS48" s="197"/>
      <c r="BT48" s="202" t="str">
        <f t="shared" si="18"/>
        <v>-</v>
      </c>
      <c r="BU48" s="187"/>
      <c r="BV48" s="197"/>
      <c r="BW48" s="202" t="str">
        <f t="shared" si="19"/>
        <v>-</v>
      </c>
      <c r="BX48" s="187"/>
      <c r="BY48" s="197"/>
      <c r="BZ48" s="202" t="str">
        <f t="shared" si="20"/>
        <v>-</v>
      </c>
      <c r="CA48" s="187"/>
      <c r="CB48" s="197"/>
      <c r="CC48" s="202" t="str">
        <f t="shared" si="21"/>
        <v>-</v>
      </c>
      <c r="CD48" s="187"/>
      <c r="CE48" s="197"/>
      <c r="CF48" s="202" t="str">
        <f t="shared" si="22"/>
        <v>-</v>
      </c>
      <c r="CG48" s="187"/>
      <c r="CH48" s="197"/>
      <c r="CI48" s="202" t="str">
        <f t="shared" si="23"/>
        <v>-</v>
      </c>
      <c r="CJ48" s="187"/>
      <c r="CK48" s="197"/>
      <c r="CL48" s="202" t="str">
        <f t="shared" si="31"/>
        <v>-</v>
      </c>
      <c r="CM48" s="187"/>
      <c r="CN48" s="197"/>
      <c r="CO48" s="202" t="str">
        <f t="shared" si="32"/>
        <v>-</v>
      </c>
      <c r="CP48" s="187"/>
      <c r="CQ48" s="197"/>
      <c r="CR48" s="202" t="str">
        <f t="shared" si="24"/>
        <v>-</v>
      </c>
      <c r="CS48" s="187"/>
      <c r="CT48" s="197"/>
      <c r="CU48" s="202" t="str">
        <f t="shared" si="33"/>
        <v>-</v>
      </c>
      <c r="CV48" s="187"/>
      <c r="CW48" s="197"/>
      <c r="CX48" s="202" t="str">
        <f t="shared" si="34"/>
        <v>-</v>
      </c>
      <c r="CY48" s="187"/>
      <c r="CZ48" s="197"/>
      <c r="DA48" s="202" t="str">
        <f t="shared" si="25"/>
        <v>-</v>
      </c>
      <c r="DB48" s="187"/>
      <c r="DC48" s="197"/>
      <c r="DD48" s="202" t="str">
        <f t="shared" si="35"/>
        <v>-</v>
      </c>
      <c r="DE48" s="187"/>
      <c r="DF48" s="197"/>
      <c r="DG48" s="202" t="str">
        <f t="shared" si="36"/>
        <v>-</v>
      </c>
      <c r="DH48" s="187"/>
      <c r="DI48" s="103">
        <f t="shared" si="26"/>
        <v>9</v>
      </c>
      <c r="DJ48" s="103">
        <f t="shared" si="27"/>
        <v>5</v>
      </c>
      <c r="DK48" s="200">
        <f t="shared" si="37"/>
        <v>55.555555555555557</v>
      </c>
      <c r="DL48" s="201">
        <f t="shared" si="38"/>
        <v>3</v>
      </c>
    </row>
    <row r="49" spans="1:116" ht="24.95" customHeight="1" outlineLevel="1">
      <c r="B49" s="48"/>
      <c r="C49" s="48"/>
      <c r="D49" s="14" t="s">
        <v>41</v>
      </c>
      <c r="E49" s="11" t="s">
        <v>42</v>
      </c>
      <c r="F49" s="12" t="s">
        <v>989</v>
      </c>
      <c r="G49" s="12" t="s">
        <v>994</v>
      </c>
      <c r="H49" s="40" t="s">
        <v>522</v>
      </c>
      <c r="I49" s="41" t="s">
        <v>531</v>
      </c>
      <c r="J49" s="78" t="str">
        <f t="shared" si="28"/>
        <v xml:space="preserve">C3 </v>
      </c>
      <c r="K49" s="197" t="s">
        <v>1192</v>
      </c>
      <c r="L49" s="202" t="str">
        <f t="shared" si="29"/>
        <v>A</v>
      </c>
      <c r="M49" s="189" t="s">
        <v>1881</v>
      </c>
      <c r="N49" s="197" t="s">
        <v>1192</v>
      </c>
      <c r="O49" s="202" t="str">
        <f t="shared" si="0"/>
        <v>A</v>
      </c>
      <c r="P49" s="189" t="s">
        <v>1881</v>
      </c>
      <c r="Q49" s="197" t="s">
        <v>1192</v>
      </c>
      <c r="R49" s="202" t="str">
        <f t="shared" si="1"/>
        <v>A</v>
      </c>
      <c r="S49" s="189" t="s">
        <v>1881</v>
      </c>
      <c r="T49" s="197" t="s">
        <v>1192</v>
      </c>
      <c r="U49" s="202" t="str">
        <f t="shared" si="2"/>
        <v>-</v>
      </c>
      <c r="V49" s="187"/>
      <c r="W49" s="197" t="s">
        <v>1192</v>
      </c>
      <c r="X49" s="202" t="str">
        <f t="shared" si="3"/>
        <v>-</v>
      </c>
      <c r="Y49" s="187"/>
      <c r="Z49" s="197"/>
      <c r="AA49" s="202" t="str">
        <f t="shared" si="4"/>
        <v>-</v>
      </c>
      <c r="AB49" s="187"/>
      <c r="AC49" s="197"/>
      <c r="AD49" s="202" t="str">
        <f t="shared" si="30"/>
        <v>-</v>
      </c>
      <c r="AE49" s="187"/>
      <c r="AF49" s="197"/>
      <c r="AG49" s="202" t="str">
        <f t="shared" si="5"/>
        <v>-</v>
      </c>
      <c r="AH49" s="187"/>
      <c r="AI49" s="197"/>
      <c r="AJ49" s="202" t="str">
        <f t="shared" si="6"/>
        <v>-</v>
      </c>
      <c r="AK49" s="187"/>
      <c r="AL49" s="197"/>
      <c r="AM49" s="202" t="str">
        <f t="shared" si="7"/>
        <v>-</v>
      </c>
      <c r="AN49" s="187"/>
      <c r="AO49" s="197"/>
      <c r="AP49" s="202" t="str">
        <f t="shared" si="8"/>
        <v>-</v>
      </c>
      <c r="AQ49" s="187"/>
      <c r="AR49" s="197"/>
      <c r="AS49" s="202" t="str">
        <f t="shared" si="9"/>
        <v>-</v>
      </c>
      <c r="AT49" s="187"/>
      <c r="AU49" s="197"/>
      <c r="AV49" s="202" t="str">
        <f t="shared" si="10"/>
        <v>-</v>
      </c>
      <c r="AW49" s="187"/>
      <c r="AX49" s="197"/>
      <c r="AY49" s="202" t="str">
        <f t="shared" si="11"/>
        <v>-</v>
      </c>
      <c r="AZ49" s="187"/>
      <c r="BA49" s="197"/>
      <c r="BB49" s="202" t="str">
        <f t="shared" si="12"/>
        <v>-</v>
      </c>
      <c r="BC49" s="187"/>
      <c r="BD49" s="197"/>
      <c r="BE49" s="202" t="str">
        <f t="shared" si="13"/>
        <v>-</v>
      </c>
      <c r="BF49" s="187"/>
      <c r="BG49" s="197"/>
      <c r="BH49" s="202" t="str">
        <f t="shared" si="14"/>
        <v>-</v>
      </c>
      <c r="BI49" s="187"/>
      <c r="BJ49" s="197"/>
      <c r="BK49" s="202" t="str">
        <f t="shared" si="15"/>
        <v>-</v>
      </c>
      <c r="BL49" s="187"/>
      <c r="BM49" s="197"/>
      <c r="BN49" s="202" t="str">
        <f t="shared" si="16"/>
        <v>-</v>
      </c>
      <c r="BO49" s="187"/>
      <c r="BP49" s="197"/>
      <c r="BQ49" s="202" t="str">
        <f t="shared" si="17"/>
        <v>-</v>
      </c>
      <c r="BR49" s="187"/>
      <c r="BS49" s="197"/>
      <c r="BT49" s="202" t="str">
        <f t="shared" si="18"/>
        <v>-</v>
      </c>
      <c r="BU49" s="187"/>
      <c r="BV49" s="197"/>
      <c r="BW49" s="202" t="str">
        <f t="shared" si="19"/>
        <v>-</v>
      </c>
      <c r="BX49" s="187"/>
      <c r="BY49" s="197"/>
      <c r="BZ49" s="202" t="str">
        <f t="shared" si="20"/>
        <v>-</v>
      </c>
      <c r="CA49" s="187"/>
      <c r="CB49" s="197"/>
      <c r="CC49" s="202" t="str">
        <f t="shared" si="21"/>
        <v>-</v>
      </c>
      <c r="CD49" s="187"/>
      <c r="CE49" s="197"/>
      <c r="CF49" s="202" t="str">
        <f t="shared" si="22"/>
        <v>-</v>
      </c>
      <c r="CG49" s="187"/>
      <c r="CH49" s="197"/>
      <c r="CI49" s="202" t="str">
        <f t="shared" si="23"/>
        <v>-</v>
      </c>
      <c r="CJ49" s="187"/>
      <c r="CK49" s="197"/>
      <c r="CL49" s="202" t="str">
        <f t="shared" si="31"/>
        <v>-</v>
      </c>
      <c r="CM49" s="187"/>
      <c r="CN49" s="197"/>
      <c r="CO49" s="202" t="str">
        <f t="shared" si="32"/>
        <v>-</v>
      </c>
      <c r="CP49" s="187"/>
      <c r="CQ49" s="197"/>
      <c r="CR49" s="202" t="str">
        <f t="shared" si="24"/>
        <v>-</v>
      </c>
      <c r="CS49" s="187"/>
      <c r="CT49" s="197"/>
      <c r="CU49" s="202" t="str">
        <f t="shared" si="33"/>
        <v>-</v>
      </c>
      <c r="CV49" s="187"/>
      <c r="CW49" s="197"/>
      <c r="CX49" s="202" t="str">
        <f t="shared" si="34"/>
        <v>-</v>
      </c>
      <c r="CY49" s="187"/>
      <c r="CZ49" s="197"/>
      <c r="DA49" s="202" t="str">
        <f t="shared" si="25"/>
        <v>-</v>
      </c>
      <c r="DB49" s="187"/>
      <c r="DC49" s="197"/>
      <c r="DD49" s="202" t="str">
        <f t="shared" si="35"/>
        <v>-</v>
      </c>
      <c r="DE49" s="187"/>
      <c r="DF49" s="197"/>
      <c r="DG49" s="202" t="str">
        <f t="shared" si="36"/>
        <v>-</v>
      </c>
      <c r="DH49" s="187"/>
      <c r="DI49" s="103">
        <f t="shared" si="26"/>
        <v>5</v>
      </c>
      <c r="DJ49" s="103">
        <f t="shared" si="27"/>
        <v>3</v>
      </c>
      <c r="DK49" s="200">
        <f t="shared" si="37"/>
        <v>60</v>
      </c>
      <c r="DL49" s="201">
        <f t="shared" si="38"/>
        <v>4</v>
      </c>
    </row>
    <row r="50" spans="1:116" ht="24.95" customHeight="1" outlineLevel="1">
      <c r="B50" s="48"/>
      <c r="C50" s="48"/>
      <c r="D50" s="14" t="s">
        <v>43</v>
      </c>
      <c r="E50" s="11" t="s">
        <v>44</v>
      </c>
      <c r="F50" s="12" t="s">
        <v>989</v>
      </c>
      <c r="G50" s="12" t="s">
        <v>994</v>
      </c>
      <c r="H50" s="40" t="s">
        <v>522</v>
      </c>
      <c r="I50" s="41" t="s">
        <v>531</v>
      </c>
      <c r="J50" s="78" t="str">
        <f t="shared" si="28"/>
        <v xml:space="preserve">C3 </v>
      </c>
      <c r="K50" s="197" t="s">
        <v>1192</v>
      </c>
      <c r="L50" s="202" t="str">
        <f t="shared" si="29"/>
        <v>A</v>
      </c>
      <c r="M50" s="189" t="s">
        <v>1881</v>
      </c>
      <c r="N50" s="197" t="s">
        <v>1192</v>
      </c>
      <c r="O50" s="202" t="str">
        <f t="shared" si="0"/>
        <v>A</v>
      </c>
      <c r="P50" s="189" t="s">
        <v>1881</v>
      </c>
      <c r="Q50" s="197" t="s">
        <v>1192</v>
      </c>
      <c r="R50" s="202" t="str">
        <f t="shared" si="1"/>
        <v>A</v>
      </c>
      <c r="S50" s="186">
        <v>41545</v>
      </c>
      <c r="T50" s="197" t="s">
        <v>1192</v>
      </c>
      <c r="U50" s="202" t="str">
        <f t="shared" si="2"/>
        <v>-</v>
      </c>
      <c r="V50" s="187"/>
      <c r="W50" s="197" t="s">
        <v>1192</v>
      </c>
      <c r="X50" s="202" t="str">
        <f t="shared" si="3"/>
        <v>-</v>
      </c>
      <c r="Y50" s="187"/>
      <c r="Z50" s="197"/>
      <c r="AA50" s="202" t="str">
        <f t="shared" si="4"/>
        <v>-</v>
      </c>
      <c r="AB50" s="187"/>
      <c r="AC50" s="197"/>
      <c r="AD50" s="202" t="str">
        <f t="shared" si="30"/>
        <v>-</v>
      </c>
      <c r="AE50" s="187"/>
      <c r="AF50" s="197"/>
      <c r="AG50" s="202" t="str">
        <f t="shared" si="5"/>
        <v>-</v>
      </c>
      <c r="AH50" s="187"/>
      <c r="AI50" s="197"/>
      <c r="AJ50" s="202" t="str">
        <f t="shared" si="6"/>
        <v>-</v>
      </c>
      <c r="AK50" s="186">
        <v>41545</v>
      </c>
      <c r="AL50" s="197"/>
      <c r="AM50" s="202" t="str">
        <f t="shared" si="7"/>
        <v>-</v>
      </c>
      <c r="AN50" s="187"/>
      <c r="AO50" s="197"/>
      <c r="AP50" s="202" t="str">
        <f t="shared" si="8"/>
        <v>-</v>
      </c>
      <c r="AQ50" s="187"/>
      <c r="AR50" s="197"/>
      <c r="AS50" s="202" t="str">
        <f t="shared" si="9"/>
        <v>-</v>
      </c>
      <c r="AT50" s="187"/>
      <c r="AU50" s="197"/>
      <c r="AV50" s="202" t="str">
        <f t="shared" si="10"/>
        <v>-</v>
      </c>
      <c r="AW50" s="187"/>
      <c r="AX50" s="197"/>
      <c r="AY50" s="202" t="str">
        <f t="shared" si="11"/>
        <v>-</v>
      </c>
      <c r="AZ50" s="187"/>
      <c r="BA50" s="197"/>
      <c r="BB50" s="202" t="str">
        <f t="shared" si="12"/>
        <v>-</v>
      </c>
      <c r="BC50" s="187"/>
      <c r="BD50" s="197"/>
      <c r="BE50" s="202" t="str">
        <f t="shared" si="13"/>
        <v>-</v>
      </c>
      <c r="BF50" s="187"/>
      <c r="BG50" s="197"/>
      <c r="BH50" s="202" t="str">
        <f t="shared" si="14"/>
        <v>-</v>
      </c>
      <c r="BI50" s="187"/>
      <c r="BJ50" s="197"/>
      <c r="BK50" s="202" t="str">
        <f t="shared" si="15"/>
        <v>-</v>
      </c>
      <c r="BL50" s="187"/>
      <c r="BM50" s="197"/>
      <c r="BN50" s="202" t="str">
        <f t="shared" si="16"/>
        <v>-</v>
      </c>
      <c r="BO50" s="187"/>
      <c r="BP50" s="197"/>
      <c r="BQ50" s="202" t="str">
        <f t="shared" si="17"/>
        <v>-</v>
      </c>
      <c r="BR50" s="187"/>
      <c r="BS50" s="197"/>
      <c r="BT50" s="202" t="str">
        <f t="shared" si="18"/>
        <v>-</v>
      </c>
      <c r="BU50" s="187"/>
      <c r="BV50" s="197"/>
      <c r="BW50" s="202" t="str">
        <f t="shared" si="19"/>
        <v>-</v>
      </c>
      <c r="BX50" s="187"/>
      <c r="BY50" s="197"/>
      <c r="BZ50" s="202" t="str">
        <f t="shared" si="20"/>
        <v>-</v>
      </c>
      <c r="CA50" s="187"/>
      <c r="CB50" s="197"/>
      <c r="CC50" s="202" t="str">
        <f t="shared" si="21"/>
        <v>-</v>
      </c>
      <c r="CD50" s="187"/>
      <c r="CE50" s="197"/>
      <c r="CF50" s="202" t="str">
        <f t="shared" si="22"/>
        <v>-</v>
      </c>
      <c r="CG50" s="187"/>
      <c r="CH50" s="197"/>
      <c r="CI50" s="202" t="str">
        <f t="shared" si="23"/>
        <v>-</v>
      </c>
      <c r="CJ50" s="187"/>
      <c r="CK50" s="197"/>
      <c r="CL50" s="202" t="str">
        <f t="shared" si="31"/>
        <v>-</v>
      </c>
      <c r="CM50" s="187"/>
      <c r="CN50" s="197"/>
      <c r="CO50" s="202" t="str">
        <f t="shared" si="32"/>
        <v>-</v>
      </c>
      <c r="CP50" s="187"/>
      <c r="CQ50" s="197"/>
      <c r="CR50" s="202" t="str">
        <f t="shared" si="24"/>
        <v>-</v>
      </c>
      <c r="CS50" s="187"/>
      <c r="CT50" s="197"/>
      <c r="CU50" s="202" t="str">
        <f t="shared" si="33"/>
        <v>-</v>
      </c>
      <c r="CV50" s="187"/>
      <c r="CW50" s="197"/>
      <c r="CX50" s="202" t="str">
        <f t="shared" si="34"/>
        <v>-</v>
      </c>
      <c r="CY50" s="187"/>
      <c r="CZ50" s="197"/>
      <c r="DA50" s="202" t="str">
        <f t="shared" si="25"/>
        <v>-</v>
      </c>
      <c r="DB50" s="187"/>
      <c r="DC50" s="197"/>
      <c r="DD50" s="202" t="str">
        <f t="shared" si="35"/>
        <v>-</v>
      </c>
      <c r="DE50" s="187"/>
      <c r="DF50" s="197"/>
      <c r="DG50" s="202" t="str">
        <f t="shared" si="36"/>
        <v>-</v>
      </c>
      <c r="DH50" s="187"/>
      <c r="DI50" s="103">
        <f t="shared" si="26"/>
        <v>5</v>
      </c>
      <c r="DJ50" s="103">
        <f t="shared" si="27"/>
        <v>3</v>
      </c>
      <c r="DK50" s="200">
        <f t="shared" si="37"/>
        <v>60</v>
      </c>
      <c r="DL50" s="201">
        <f t="shared" si="38"/>
        <v>4</v>
      </c>
    </row>
    <row r="51" spans="1:116" ht="24.95" customHeight="1" outlineLevel="1">
      <c r="B51" s="48"/>
      <c r="C51" s="48"/>
      <c r="D51" s="14" t="s">
        <v>45</v>
      </c>
      <c r="E51" s="11" t="s">
        <v>46</v>
      </c>
      <c r="F51" s="12" t="s">
        <v>992</v>
      </c>
      <c r="G51" s="12" t="s">
        <v>938</v>
      </c>
      <c r="H51" s="40" t="s">
        <v>520</v>
      </c>
      <c r="I51" s="41" t="s">
        <v>533</v>
      </c>
      <c r="J51" s="78" t="str">
        <f t="shared" si="28"/>
        <v xml:space="preserve">C1 </v>
      </c>
      <c r="K51" s="197" t="s">
        <v>1192</v>
      </c>
      <c r="L51" s="202" t="str">
        <f t="shared" si="29"/>
        <v>A</v>
      </c>
      <c r="M51" s="189" t="s">
        <v>1916</v>
      </c>
      <c r="N51" s="197" t="s">
        <v>1192</v>
      </c>
      <c r="O51" s="202" t="str">
        <f t="shared" si="0"/>
        <v>A</v>
      </c>
      <c r="P51" s="186">
        <v>42833</v>
      </c>
      <c r="Q51" s="197" t="s">
        <v>1192</v>
      </c>
      <c r="R51" s="202" t="str">
        <f t="shared" si="1"/>
        <v>A</v>
      </c>
      <c r="S51" s="189" t="s">
        <v>1916</v>
      </c>
      <c r="T51" s="197" t="s">
        <v>1192</v>
      </c>
      <c r="U51" s="202" t="str">
        <f t="shared" si="2"/>
        <v>A</v>
      </c>
      <c r="V51" s="189" t="s">
        <v>1916</v>
      </c>
      <c r="W51" s="197" t="s">
        <v>1192</v>
      </c>
      <c r="X51" s="202" t="str">
        <f t="shared" si="3"/>
        <v>A</v>
      </c>
      <c r="Y51" s="189" t="s">
        <v>1916</v>
      </c>
      <c r="Z51" s="197" t="s">
        <v>1192</v>
      </c>
      <c r="AA51" s="202" t="str">
        <f t="shared" si="4"/>
        <v>A</v>
      </c>
      <c r="AB51" s="189" t="s">
        <v>1916</v>
      </c>
      <c r="AC51" s="197" t="s">
        <v>1192</v>
      </c>
      <c r="AD51" s="202" t="str">
        <f t="shared" si="30"/>
        <v>A</v>
      </c>
      <c r="AE51" s="189" t="s">
        <v>1916</v>
      </c>
      <c r="AF51" s="197" t="s">
        <v>1192</v>
      </c>
      <c r="AG51" s="202" t="str">
        <f t="shared" si="5"/>
        <v>A</v>
      </c>
      <c r="AH51" s="189" t="s">
        <v>1916</v>
      </c>
      <c r="AI51" s="197" t="s">
        <v>1192</v>
      </c>
      <c r="AJ51" s="202" t="str">
        <f t="shared" si="6"/>
        <v>A</v>
      </c>
      <c r="AK51" s="189" t="s">
        <v>1916</v>
      </c>
      <c r="AL51" s="197" t="s">
        <v>1192</v>
      </c>
      <c r="AM51" s="202" t="str">
        <f t="shared" si="7"/>
        <v>-</v>
      </c>
      <c r="AN51" s="187"/>
      <c r="AO51" s="197" t="s">
        <v>1192</v>
      </c>
      <c r="AP51" s="202" t="str">
        <f t="shared" si="8"/>
        <v>-</v>
      </c>
      <c r="AQ51" s="187"/>
      <c r="AR51" s="197" t="s">
        <v>1192</v>
      </c>
      <c r="AS51" s="202" t="str">
        <f t="shared" si="9"/>
        <v>A</v>
      </c>
      <c r="AT51" s="186">
        <v>43061</v>
      </c>
      <c r="AU51" s="197" t="s">
        <v>1192</v>
      </c>
      <c r="AV51" s="202" t="str">
        <f t="shared" si="10"/>
        <v>-</v>
      </c>
      <c r="AW51" s="187"/>
      <c r="AX51" s="197"/>
      <c r="AY51" s="202" t="str">
        <f t="shared" si="11"/>
        <v>-</v>
      </c>
      <c r="AZ51" s="186">
        <v>43061</v>
      </c>
      <c r="BA51" s="197"/>
      <c r="BB51" s="202" t="str">
        <f t="shared" si="12"/>
        <v>-</v>
      </c>
      <c r="BC51" s="187"/>
      <c r="BD51" s="197"/>
      <c r="BE51" s="202" t="str">
        <f t="shared" si="13"/>
        <v>-</v>
      </c>
      <c r="BF51" s="187"/>
      <c r="BG51" s="197"/>
      <c r="BH51" s="202" t="str">
        <f t="shared" si="14"/>
        <v>-</v>
      </c>
      <c r="BI51" s="187"/>
      <c r="BJ51" s="197"/>
      <c r="BK51" s="202" t="str">
        <f t="shared" si="15"/>
        <v>-</v>
      </c>
      <c r="BL51" s="187"/>
      <c r="BM51" s="197"/>
      <c r="BN51" s="202" t="str">
        <f t="shared" si="16"/>
        <v>-</v>
      </c>
      <c r="BO51" s="187"/>
      <c r="BP51" s="197"/>
      <c r="BQ51" s="202" t="str">
        <f t="shared" si="17"/>
        <v>-</v>
      </c>
      <c r="BR51" s="187"/>
      <c r="BS51" s="197"/>
      <c r="BT51" s="202" t="str">
        <f t="shared" si="18"/>
        <v>-</v>
      </c>
      <c r="BU51" s="187"/>
      <c r="BV51" s="197"/>
      <c r="BW51" s="202" t="str">
        <f t="shared" si="19"/>
        <v>-</v>
      </c>
      <c r="BX51" s="187"/>
      <c r="BY51" s="197"/>
      <c r="BZ51" s="202" t="str">
        <f t="shared" si="20"/>
        <v>-</v>
      </c>
      <c r="CA51" s="187"/>
      <c r="CB51" s="197"/>
      <c r="CC51" s="202" t="str">
        <f t="shared" si="21"/>
        <v>-</v>
      </c>
      <c r="CD51" s="187"/>
      <c r="CE51" s="197"/>
      <c r="CF51" s="202" t="str">
        <f t="shared" si="22"/>
        <v>-</v>
      </c>
      <c r="CG51" s="187"/>
      <c r="CH51" s="197"/>
      <c r="CI51" s="202" t="str">
        <f t="shared" si="23"/>
        <v>-</v>
      </c>
      <c r="CJ51" s="187"/>
      <c r="CK51" s="197"/>
      <c r="CL51" s="202" t="str">
        <f t="shared" si="31"/>
        <v>-</v>
      </c>
      <c r="CM51" s="187"/>
      <c r="CN51" s="197"/>
      <c r="CO51" s="202" t="str">
        <f t="shared" si="32"/>
        <v>-</v>
      </c>
      <c r="CP51" s="187"/>
      <c r="CQ51" s="197"/>
      <c r="CR51" s="202" t="str">
        <f t="shared" si="24"/>
        <v>-</v>
      </c>
      <c r="CS51" s="187"/>
      <c r="CT51" s="197"/>
      <c r="CU51" s="202" t="str">
        <f t="shared" si="33"/>
        <v>-</v>
      </c>
      <c r="CV51" s="187"/>
      <c r="CW51" s="197"/>
      <c r="CX51" s="202" t="str">
        <f t="shared" si="34"/>
        <v>-</v>
      </c>
      <c r="CY51" s="187"/>
      <c r="CZ51" s="197"/>
      <c r="DA51" s="202" t="str">
        <f t="shared" si="25"/>
        <v>-</v>
      </c>
      <c r="DB51" s="187"/>
      <c r="DC51" s="197"/>
      <c r="DD51" s="202" t="str">
        <f t="shared" si="35"/>
        <v>-</v>
      </c>
      <c r="DE51" s="187"/>
      <c r="DF51" s="197"/>
      <c r="DG51" s="202" t="str">
        <f t="shared" si="36"/>
        <v>-</v>
      </c>
      <c r="DH51" s="187"/>
      <c r="DI51" s="103">
        <f t="shared" si="26"/>
        <v>13</v>
      </c>
      <c r="DJ51" s="103">
        <f t="shared" si="27"/>
        <v>10</v>
      </c>
      <c r="DK51" s="200">
        <f t="shared" si="37"/>
        <v>76.923076923076934</v>
      </c>
      <c r="DL51" s="201">
        <f t="shared" si="38"/>
        <v>4</v>
      </c>
    </row>
    <row r="52" spans="1:116" ht="24.95" customHeight="1" outlineLevel="1">
      <c r="B52" s="48"/>
      <c r="C52" s="48"/>
      <c r="D52" s="14" t="s">
        <v>47</v>
      </c>
      <c r="E52" s="11" t="s">
        <v>48</v>
      </c>
      <c r="F52" s="12" t="s">
        <v>989</v>
      </c>
      <c r="G52" s="12" t="s">
        <v>994</v>
      </c>
      <c r="H52" s="40" t="s">
        <v>524</v>
      </c>
      <c r="I52" s="41" t="s">
        <v>530</v>
      </c>
      <c r="J52" s="78" t="str">
        <f t="shared" si="28"/>
        <v xml:space="preserve">C2 </v>
      </c>
      <c r="K52" s="197" t="s">
        <v>1192</v>
      </c>
      <c r="L52" s="202" t="str">
        <f t="shared" si="29"/>
        <v>A</v>
      </c>
      <c r="M52" s="189" t="s">
        <v>1916</v>
      </c>
      <c r="N52" s="197" t="s">
        <v>1192</v>
      </c>
      <c r="O52" s="202" t="str">
        <f t="shared" si="0"/>
        <v>A</v>
      </c>
      <c r="P52" s="189" t="s">
        <v>1916</v>
      </c>
      <c r="Q52" s="197" t="s">
        <v>1192</v>
      </c>
      <c r="R52" s="202" t="str">
        <f t="shared" si="1"/>
        <v>A</v>
      </c>
      <c r="S52" s="189" t="s">
        <v>1916</v>
      </c>
      <c r="T52" s="197" t="s">
        <v>1192</v>
      </c>
      <c r="U52" s="202" t="str">
        <f t="shared" si="2"/>
        <v>A</v>
      </c>
      <c r="V52" s="189" t="s">
        <v>1916</v>
      </c>
      <c r="W52" s="197" t="s">
        <v>1192</v>
      </c>
      <c r="X52" s="202" t="str">
        <f t="shared" si="3"/>
        <v>A</v>
      </c>
      <c r="Y52" s="189" t="s">
        <v>1916</v>
      </c>
      <c r="Z52" s="197" t="s">
        <v>1192</v>
      </c>
      <c r="AA52" s="202" t="str">
        <f t="shared" si="4"/>
        <v>-</v>
      </c>
      <c r="AB52" s="187"/>
      <c r="AC52" s="197" t="s">
        <v>1192</v>
      </c>
      <c r="AD52" s="202" t="str">
        <f t="shared" si="30"/>
        <v>-</v>
      </c>
      <c r="AE52" s="187"/>
      <c r="AF52" s="197" t="s">
        <v>1192</v>
      </c>
      <c r="AG52" s="202" t="str">
        <f t="shared" si="5"/>
        <v>A</v>
      </c>
      <c r="AH52" s="205">
        <v>42810</v>
      </c>
      <c r="AI52" s="197" t="s">
        <v>1192</v>
      </c>
      <c r="AJ52" s="202" t="str">
        <f t="shared" si="6"/>
        <v>-</v>
      </c>
      <c r="AK52" s="187"/>
      <c r="AL52" s="197"/>
      <c r="AM52" s="202" t="str">
        <f t="shared" si="7"/>
        <v>-</v>
      </c>
      <c r="AN52" s="187"/>
      <c r="AO52" s="197"/>
      <c r="AP52" s="202" t="str">
        <f t="shared" si="8"/>
        <v>-</v>
      </c>
      <c r="AQ52" s="187"/>
      <c r="AR52" s="197"/>
      <c r="AS52" s="202" t="str">
        <f t="shared" si="9"/>
        <v>-</v>
      </c>
      <c r="AT52" s="187"/>
      <c r="AU52" s="197"/>
      <c r="AV52" s="202" t="str">
        <f t="shared" si="10"/>
        <v>-</v>
      </c>
      <c r="AW52" s="187"/>
      <c r="AX52" s="197"/>
      <c r="AY52" s="202" t="str">
        <f t="shared" si="11"/>
        <v>-</v>
      </c>
      <c r="AZ52" s="187"/>
      <c r="BA52" s="197"/>
      <c r="BB52" s="202" t="str">
        <f t="shared" si="12"/>
        <v>-</v>
      </c>
      <c r="BC52" s="187"/>
      <c r="BD52" s="197"/>
      <c r="BE52" s="202" t="str">
        <f t="shared" si="13"/>
        <v>-</v>
      </c>
      <c r="BF52" s="187"/>
      <c r="BG52" s="197"/>
      <c r="BH52" s="202" t="str">
        <f t="shared" si="14"/>
        <v>-</v>
      </c>
      <c r="BI52" s="187"/>
      <c r="BJ52" s="197"/>
      <c r="BK52" s="202" t="str">
        <f t="shared" si="15"/>
        <v>-</v>
      </c>
      <c r="BL52" s="187"/>
      <c r="BM52" s="197"/>
      <c r="BN52" s="202" t="str">
        <f t="shared" si="16"/>
        <v>-</v>
      </c>
      <c r="BO52" s="187"/>
      <c r="BP52" s="197"/>
      <c r="BQ52" s="202" t="str">
        <f t="shared" si="17"/>
        <v>-</v>
      </c>
      <c r="BR52" s="187"/>
      <c r="BS52" s="197"/>
      <c r="BT52" s="202" t="str">
        <f t="shared" si="18"/>
        <v>-</v>
      </c>
      <c r="BU52" s="187"/>
      <c r="BV52" s="197"/>
      <c r="BW52" s="202" t="str">
        <f t="shared" si="19"/>
        <v>-</v>
      </c>
      <c r="BX52" s="187"/>
      <c r="BY52" s="197"/>
      <c r="BZ52" s="202" t="str">
        <f t="shared" si="20"/>
        <v>-</v>
      </c>
      <c r="CA52" s="187"/>
      <c r="CB52" s="197"/>
      <c r="CC52" s="202" t="str">
        <f t="shared" si="21"/>
        <v>-</v>
      </c>
      <c r="CD52" s="187"/>
      <c r="CE52" s="197"/>
      <c r="CF52" s="202" t="str">
        <f t="shared" si="22"/>
        <v>-</v>
      </c>
      <c r="CG52" s="187"/>
      <c r="CH52" s="197"/>
      <c r="CI52" s="202" t="str">
        <f t="shared" si="23"/>
        <v>-</v>
      </c>
      <c r="CJ52" s="187"/>
      <c r="CK52" s="197"/>
      <c r="CL52" s="202" t="str">
        <f t="shared" si="31"/>
        <v>-</v>
      </c>
      <c r="CM52" s="187"/>
      <c r="CN52" s="197"/>
      <c r="CO52" s="202" t="str">
        <f t="shared" si="32"/>
        <v>-</v>
      </c>
      <c r="CP52" s="187"/>
      <c r="CQ52" s="197"/>
      <c r="CR52" s="202" t="str">
        <f t="shared" si="24"/>
        <v>-</v>
      </c>
      <c r="CS52" s="187"/>
      <c r="CT52" s="197"/>
      <c r="CU52" s="202" t="str">
        <f t="shared" si="33"/>
        <v>-</v>
      </c>
      <c r="CV52" s="187"/>
      <c r="CW52" s="197"/>
      <c r="CX52" s="202" t="str">
        <f t="shared" si="34"/>
        <v>-</v>
      </c>
      <c r="CY52" s="187"/>
      <c r="CZ52" s="197"/>
      <c r="DA52" s="202" t="str">
        <f t="shared" si="25"/>
        <v>-</v>
      </c>
      <c r="DB52" s="187"/>
      <c r="DC52" s="197"/>
      <c r="DD52" s="202" t="str">
        <f t="shared" si="35"/>
        <v>-</v>
      </c>
      <c r="DE52" s="187"/>
      <c r="DF52" s="197"/>
      <c r="DG52" s="202" t="str">
        <f t="shared" si="36"/>
        <v>-</v>
      </c>
      <c r="DH52" s="187"/>
      <c r="DI52" s="103">
        <f t="shared" si="26"/>
        <v>9</v>
      </c>
      <c r="DJ52" s="103">
        <f t="shared" si="27"/>
        <v>6</v>
      </c>
      <c r="DK52" s="200">
        <f t="shared" si="37"/>
        <v>66.666666666666657</v>
      </c>
      <c r="DL52" s="201">
        <f t="shared" si="38"/>
        <v>4</v>
      </c>
    </row>
    <row r="53" spans="1:116" ht="24.95" customHeight="1" outlineLevel="1">
      <c r="B53" s="48"/>
      <c r="C53" s="48"/>
      <c r="D53" s="14" t="s">
        <v>1611</v>
      </c>
      <c r="E53" s="11" t="s">
        <v>581</v>
      </c>
      <c r="F53" s="12" t="s">
        <v>995</v>
      </c>
      <c r="G53" s="12" t="s">
        <v>961</v>
      </c>
      <c r="H53" s="40" t="s">
        <v>940</v>
      </c>
      <c r="I53" s="41" t="s">
        <v>936</v>
      </c>
      <c r="J53" s="78" t="str">
        <f t="shared" si="28"/>
        <v xml:space="preserve">C1 </v>
      </c>
      <c r="K53" s="197" t="s">
        <v>1192</v>
      </c>
      <c r="L53" s="202" t="str">
        <f t="shared" si="29"/>
        <v>A</v>
      </c>
      <c r="M53" s="189" t="s">
        <v>2029</v>
      </c>
      <c r="N53" s="197" t="s">
        <v>1192</v>
      </c>
      <c r="O53" s="202" t="str">
        <f t="shared" si="0"/>
        <v>A</v>
      </c>
      <c r="P53" s="189" t="s">
        <v>2029</v>
      </c>
      <c r="Q53" s="197" t="s">
        <v>1192</v>
      </c>
      <c r="R53" s="202" t="str">
        <f t="shared" si="1"/>
        <v>A</v>
      </c>
      <c r="S53" s="186">
        <v>42515</v>
      </c>
      <c r="T53" s="197" t="s">
        <v>1192</v>
      </c>
      <c r="U53" s="202" t="str">
        <f t="shared" si="2"/>
        <v>A</v>
      </c>
      <c r="V53" s="186">
        <v>42515</v>
      </c>
      <c r="W53" s="197" t="s">
        <v>1192</v>
      </c>
      <c r="X53" s="202" t="str">
        <f t="shared" si="3"/>
        <v>A</v>
      </c>
      <c r="Y53" s="186">
        <v>42515</v>
      </c>
      <c r="Z53" s="197" t="s">
        <v>1192</v>
      </c>
      <c r="AA53" s="202" t="str">
        <f t="shared" si="4"/>
        <v>A</v>
      </c>
      <c r="AB53" s="189" t="s">
        <v>2029</v>
      </c>
      <c r="AC53" s="197" t="s">
        <v>1192</v>
      </c>
      <c r="AD53" s="202" t="str">
        <f t="shared" si="30"/>
        <v>A</v>
      </c>
      <c r="AE53" s="189" t="s">
        <v>2029</v>
      </c>
      <c r="AF53" s="197" t="s">
        <v>1192</v>
      </c>
      <c r="AG53" s="202" t="str">
        <f t="shared" si="5"/>
        <v>A</v>
      </c>
      <c r="AH53" s="189" t="s">
        <v>2029</v>
      </c>
      <c r="AI53" s="197" t="s">
        <v>1192</v>
      </c>
      <c r="AJ53" s="202" t="str">
        <f t="shared" si="6"/>
        <v>A</v>
      </c>
      <c r="AK53" s="186">
        <v>42515</v>
      </c>
      <c r="AL53" s="197" t="s">
        <v>1192</v>
      </c>
      <c r="AM53" s="202" t="str">
        <f t="shared" si="7"/>
        <v>-</v>
      </c>
      <c r="AN53" s="187"/>
      <c r="AO53" s="197" t="s">
        <v>1192</v>
      </c>
      <c r="AP53" s="202" t="str">
        <f t="shared" si="8"/>
        <v>-</v>
      </c>
      <c r="AQ53" s="187"/>
      <c r="AR53" s="197" t="s">
        <v>1192</v>
      </c>
      <c r="AS53" s="202" t="str">
        <f t="shared" si="9"/>
        <v>A</v>
      </c>
      <c r="AT53" s="186">
        <v>42515</v>
      </c>
      <c r="AU53" s="197" t="s">
        <v>1192</v>
      </c>
      <c r="AV53" s="202" t="str">
        <f t="shared" si="10"/>
        <v>A</v>
      </c>
      <c r="AW53" s="186">
        <v>42515</v>
      </c>
      <c r="AX53" s="197"/>
      <c r="AY53" s="202" t="str">
        <f t="shared" si="11"/>
        <v>-</v>
      </c>
      <c r="AZ53" s="186">
        <v>42922</v>
      </c>
      <c r="BA53" s="197"/>
      <c r="BB53" s="202" t="str">
        <f t="shared" si="12"/>
        <v>-</v>
      </c>
      <c r="BC53" s="187"/>
      <c r="BD53" s="197"/>
      <c r="BE53" s="202" t="str">
        <f t="shared" si="13"/>
        <v>-</v>
      </c>
      <c r="BF53" s="186">
        <v>42515</v>
      </c>
      <c r="BG53" s="197"/>
      <c r="BH53" s="202" t="str">
        <f t="shared" si="14"/>
        <v>-</v>
      </c>
      <c r="BI53" s="187"/>
      <c r="BJ53" s="197"/>
      <c r="BK53" s="202" t="str">
        <f t="shared" si="15"/>
        <v>-</v>
      </c>
      <c r="BL53" s="186">
        <v>42515</v>
      </c>
      <c r="BM53" s="197"/>
      <c r="BN53" s="202" t="str">
        <f t="shared" si="16"/>
        <v>-</v>
      </c>
      <c r="BO53" s="186">
        <v>42515</v>
      </c>
      <c r="BP53" s="197"/>
      <c r="BQ53" s="202" t="str">
        <f t="shared" si="17"/>
        <v>-</v>
      </c>
      <c r="BR53" s="187"/>
      <c r="BS53" s="197"/>
      <c r="BT53" s="202" t="str">
        <f t="shared" si="18"/>
        <v>-</v>
      </c>
      <c r="BU53" s="187"/>
      <c r="BV53" s="197"/>
      <c r="BW53" s="202" t="str">
        <f t="shared" si="19"/>
        <v>-</v>
      </c>
      <c r="BX53" s="186">
        <v>42515</v>
      </c>
      <c r="BY53" s="197"/>
      <c r="BZ53" s="202" t="str">
        <f t="shared" si="20"/>
        <v>-</v>
      </c>
      <c r="CA53" s="187"/>
      <c r="CB53" s="197"/>
      <c r="CC53" s="202" t="str">
        <f t="shared" si="21"/>
        <v>-</v>
      </c>
      <c r="CD53" s="187"/>
      <c r="CE53" s="197"/>
      <c r="CF53" s="202" t="str">
        <f t="shared" si="22"/>
        <v>-</v>
      </c>
      <c r="CG53" s="186">
        <v>42922</v>
      </c>
      <c r="CH53" s="197"/>
      <c r="CI53" s="202" t="str">
        <f t="shared" si="23"/>
        <v>-</v>
      </c>
      <c r="CJ53" s="187"/>
      <c r="CK53" s="197"/>
      <c r="CL53" s="202" t="str">
        <f t="shared" si="31"/>
        <v>-</v>
      </c>
      <c r="CM53" s="187"/>
      <c r="CN53" s="197"/>
      <c r="CO53" s="202" t="str">
        <f t="shared" si="32"/>
        <v>-</v>
      </c>
      <c r="CP53" s="187"/>
      <c r="CQ53" s="197"/>
      <c r="CR53" s="202" t="str">
        <f t="shared" si="24"/>
        <v>-</v>
      </c>
      <c r="CS53" s="187"/>
      <c r="CT53" s="197"/>
      <c r="CU53" s="202" t="str">
        <f t="shared" si="33"/>
        <v>-</v>
      </c>
      <c r="CV53" s="187"/>
      <c r="CW53" s="197"/>
      <c r="CX53" s="202" t="str">
        <f t="shared" si="34"/>
        <v>-</v>
      </c>
      <c r="CY53" s="187"/>
      <c r="CZ53" s="197"/>
      <c r="DA53" s="202" t="str">
        <f t="shared" si="25"/>
        <v>-</v>
      </c>
      <c r="DB53" s="187"/>
      <c r="DC53" s="197"/>
      <c r="DD53" s="202" t="str">
        <f t="shared" si="35"/>
        <v>-</v>
      </c>
      <c r="DE53" s="187"/>
      <c r="DF53" s="197"/>
      <c r="DG53" s="202" t="str">
        <f t="shared" si="36"/>
        <v>-</v>
      </c>
      <c r="DH53" s="187"/>
      <c r="DI53" s="103">
        <f t="shared" si="26"/>
        <v>13</v>
      </c>
      <c r="DJ53" s="103">
        <f t="shared" si="27"/>
        <v>11</v>
      </c>
      <c r="DK53" s="200">
        <f t="shared" si="37"/>
        <v>84.615384615384613</v>
      </c>
      <c r="DL53" s="201">
        <f t="shared" si="38"/>
        <v>5</v>
      </c>
    </row>
    <row r="54" spans="1:116" ht="24.95" customHeight="1" outlineLevel="1">
      <c r="B54" s="48"/>
      <c r="C54" s="48"/>
      <c r="D54" s="14" t="s">
        <v>49</v>
      </c>
      <c r="E54" s="11" t="s">
        <v>50</v>
      </c>
      <c r="F54" s="12" t="s">
        <v>989</v>
      </c>
      <c r="G54" s="12" t="s">
        <v>994</v>
      </c>
      <c r="H54" s="40" t="s">
        <v>522</v>
      </c>
      <c r="I54" s="41" t="s">
        <v>531</v>
      </c>
      <c r="J54" s="78" t="str">
        <f t="shared" si="28"/>
        <v xml:space="preserve">C3 </v>
      </c>
      <c r="K54" s="197" t="s">
        <v>1192</v>
      </c>
      <c r="L54" s="202" t="str">
        <f t="shared" si="29"/>
        <v>A</v>
      </c>
      <c r="M54" s="189" t="s">
        <v>1987</v>
      </c>
      <c r="N54" s="197" t="s">
        <v>1192</v>
      </c>
      <c r="O54" s="202" t="str">
        <f t="shared" si="0"/>
        <v>A</v>
      </c>
      <c r="P54" s="189" t="s">
        <v>1987</v>
      </c>
      <c r="Q54" s="197" t="s">
        <v>1192</v>
      </c>
      <c r="R54" s="202" t="str">
        <f t="shared" si="1"/>
        <v>A</v>
      </c>
      <c r="S54" s="189" t="s">
        <v>1987</v>
      </c>
      <c r="T54" s="197" t="s">
        <v>1192</v>
      </c>
      <c r="U54" s="202" t="str">
        <f t="shared" si="2"/>
        <v>-</v>
      </c>
      <c r="V54" s="187"/>
      <c r="W54" s="197" t="s">
        <v>1192</v>
      </c>
      <c r="X54" s="202" t="str">
        <f t="shared" si="3"/>
        <v>-</v>
      </c>
      <c r="Y54" s="187"/>
      <c r="Z54" s="197"/>
      <c r="AA54" s="202" t="str">
        <f t="shared" si="4"/>
        <v>-</v>
      </c>
      <c r="AB54" s="187"/>
      <c r="AC54" s="197"/>
      <c r="AD54" s="202" t="str">
        <f t="shared" si="30"/>
        <v>-</v>
      </c>
      <c r="AE54" s="187"/>
      <c r="AF54" s="197"/>
      <c r="AG54" s="202" t="str">
        <f t="shared" si="5"/>
        <v>-</v>
      </c>
      <c r="AH54" s="187"/>
      <c r="AI54" s="197"/>
      <c r="AJ54" s="202" t="str">
        <f t="shared" si="6"/>
        <v>-</v>
      </c>
      <c r="AK54" s="187"/>
      <c r="AL54" s="197"/>
      <c r="AM54" s="202" t="str">
        <f t="shared" si="7"/>
        <v>-</v>
      </c>
      <c r="AN54" s="187"/>
      <c r="AO54" s="197"/>
      <c r="AP54" s="202" t="str">
        <f t="shared" si="8"/>
        <v>-</v>
      </c>
      <c r="AQ54" s="187"/>
      <c r="AR54" s="197"/>
      <c r="AS54" s="202" t="str">
        <f t="shared" si="9"/>
        <v>-</v>
      </c>
      <c r="AT54" s="187"/>
      <c r="AU54" s="197"/>
      <c r="AV54" s="202" t="str">
        <f t="shared" si="10"/>
        <v>-</v>
      </c>
      <c r="AW54" s="187"/>
      <c r="AX54" s="197"/>
      <c r="AY54" s="202" t="str">
        <f t="shared" si="11"/>
        <v>-</v>
      </c>
      <c r="AZ54" s="187"/>
      <c r="BA54" s="197"/>
      <c r="BB54" s="202" t="str">
        <f t="shared" si="12"/>
        <v>-</v>
      </c>
      <c r="BC54" s="187"/>
      <c r="BD54" s="197"/>
      <c r="BE54" s="202" t="str">
        <f t="shared" si="13"/>
        <v>-</v>
      </c>
      <c r="BF54" s="187"/>
      <c r="BG54" s="197"/>
      <c r="BH54" s="202" t="str">
        <f t="shared" si="14"/>
        <v>-</v>
      </c>
      <c r="BI54" s="187"/>
      <c r="BJ54" s="197"/>
      <c r="BK54" s="202" t="str">
        <f t="shared" si="15"/>
        <v>-</v>
      </c>
      <c r="BL54" s="187"/>
      <c r="BM54" s="197"/>
      <c r="BN54" s="202" t="str">
        <f t="shared" si="16"/>
        <v>-</v>
      </c>
      <c r="BO54" s="187"/>
      <c r="BP54" s="197"/>
      <c r="BQ54" s="202" t="str">
        <f t="shared" si="17"/>
        <v>-</v>
      </c>
      <c r="BR54" s="187"/>
      <c r="BS54" s="197"/>
      <c r="BT54" s="202" t="str">
        <f t="shared" si="18"/>
        <v>-</v>
      </c>
      <c r="BU54" s="187"/>
      <c r="BV54" s="197"/>
      <c r="BW54" s="202" t="str">
        <f t="shared" si="19"/>
        <v>-</v>
      </c>
      <c r="BX54" s="187"/>
      <c r="BY54" s="197"/>
      <c r="BZ54" s="202" t="str">
        <f t="shared" si="20"/>
        <v>-</v>
      </c>
      <c r="CA54" s="187"/>
      <c r="CB54" s="197"/>
      <c r="CC54" s="202" t="str">
        <f t="shared" si="21"/>
        <v>-</v>
      </c>
      <c r="CD54" s="187"/>
      <c r="CE54" s="197"/>
      <c r="CF54" s="202" t="str">
        <f t="shared" si="22"/>
        <v>-</v>
      </c>
      <c r="CG54" s="187"/>
      <c r="CH54" s="197"/>
      <c r="CI54" s="202" t="str">
        <f t="shared" si="23"/>
        <v>-</v>
      </c>
      <c r="CJ54" s="187"/>
      <c r="CK54" s="197"/>
      <c r="CL54" s="202" t="str">
        <f t="shared" si="31"/>
        <v>-</v>
      </c>
      <c r="CM54" s="187"/>
      <c r="CN54" s="197"/>
      <c r="CO54" s="202" t="str">
        <f t="shared" si="32"/>
        <v>-</v>
      </c>
      <c r="CP54" s="187"/>
      <c r="CQ54" s="197"/>
      <c r="CR54" s="202" t="str">
        <f t="shared" si="24"/>
        <v>-</v>
      </c>
      <c r="CS54" s="187"/>
      <c r="CT54" s="197"/>
      <c r="CU54" s="202" t="str">
        <f t="shared" si="33"/>
        <v>-</v>
      </c>
      <c r="CV54" s="187"/>
      <c r="CW54" s="197"/>
      <c r="CX54" s="202" t="str">
        <f t="shared" si="34"/>
        <v>-</v>
      </c>
      <c r="CY54" s="187"/>
      <c r="CZ54" s="197"/>
      <c r="DA54" s="202" t="str">
        <f t="shared" si="25"/>
        <v>-</v>
      </c>
      <c r="DB54" s="187"/>
      <c r="DC54" s="197"/>
      <c r="DD54" s="202" t="str">
        <f t="shared" si="35"/>
        <v>-</v>
      </c>
      <c r="DE54" s="187"/>
      <c r="DF54" s="197"/>
      <c r="DG54" s="202" t="str">
        <f t="shared" si="36"/>
        <v>-</v>
      </c>
      <c r="DH54" s="187"/>
      <c r="DI54" s="103">
        <f t="shared" si="26"/>
        <v>5</v>
      </c>
      <c r="DJ54" s="103">
        <f t="shared" si="27"/>
        <v>3</v>
      </c>
      <c r="DK54" s="200">
        <f t="shared" si="37"/>
        <v>60</v>
      </c>
      <c r="DL54" s="201">
        <f t="shared" si="38"/>
        <v>4</v>
      </c>
    </row>
    <row r="55" spans="1:116" ht="24.95" customHeight="1" outlineLevel="1">
      <c r="B55" s="48"/>
      <c r="C55" s="48"/>
      <c r="D55" s="14" t="s">
        <v>51</v>
      </c>
      <c r="E55" s="11" t="s">
        <v>52</v>
      </c>
      <c r="F55" s="12" t="s">
        <v>989</v>
      </c>
      <c r="G55" s="12" t="s">
        <v>994</v>
      </c>
      <c r="H55" s="151" t="s">
        <v>521</v>
      </c>
      <c r="I55" s="150" t="s">
        <v>530</v>
      </c>
      <c r="J55" s="78" t="str">
        <f t="shared" si="28"/>
        <v xml:space="preserve">C2 </v>
      </c>
      <c r="K55" s="197" t="s">
        <v>1192</v>
      </c>
      <c r="L55" s="202" t="str">
        <f t="shared" si="29"/>
        <v>A</v>
      </c>
      <c r="M55" s="189" t="s">
        <v>1998</v>
      </c>
      <c r="N55" s="197" t="s">
        <v>1192</v>
      </c>
      <c r="O55" s="202" t="str">
        <f t="shared" si="0"/>
        <v>A</v>
      </c>
      <c r="P55" s="189" t="s">
        <v>1998</v>
      </c>
      <c r="Q55" s="197" t="s">
        <v>1192</v>
      </c>
      <c r="R55" s="202" t="str">
        <f t="shared" si="1"/>
        <v>A</v>
      </c>
      <c r="S55" s="189" t="s">
        <v>1998</v>
      </c>
      <c r="T55" s="197" t="s">
        <v>1192</v>
      </c>
      <c r="U55" s="202" t="str">
        <f t="shared" si="2"/>
        <v>A</v>
      </c>
      <c r="V55" s="189" t="s">
        <v>1998</v>
      </c>
      <c r="W55" s="197" t="s">
        <v>1192</v>
      </c>
      <c r="X55" s="202" t="str">
        <f t="shared" si="3"/>
        <v>A</v>
      </c>
      <c r="Y55" s="189" t="s">
        <v>1998</v>
      </c>
      <c r="Z55" s="197" t="s">
        <v>1192</v>
      </c>
      <c r="AA55" s="202" t="str">
        <f t="shared" si="4"/>
        <v>-</v>
      </c>
      <c r="AB55" s="187"/>
      <c r="AC55" s="197" t="s">
        <v>1192</v>
      </c>
      <c r="AD55" s="202" t="str">
        <f t="shared" si="30"/>
        <v>-</v>
      </c>
      <c r="AE55" s="187"/>
      <c r="AF55" s="197" t="s">
        <v>1192</v>
      </c>
      <c r="AG55" s="202" t="str">
        <f t="shared" si="5"/>
        <v>-</v>
      </c>
      <c r="AH55" s="187"/>
      <c r="AI55" s="197" t="s">
        <v>1192</v>
      </c>
      <c r="AJ55" s="202" t="str">
        <f t="shared" si="6"/>
        <v>-</v>
      </c>
      <c r="AK55" s="187"/>
      <c r="AL55" s="197"/>
      <c r="AM55" s="202" t="str">
        <f t="shared" si="7"/>
        <v>-</v>
      </c>
      <c r="AN55" s="187"/>
      <c r="AO55" s="197"/>
      <c r="AP55" s="202" t="str">
        <f t="shared" si="8"/>
        <v>-</v>
      </c>
      <c r="AQ55" s="187"/>
      <c r="AR55" s="197"/>
      <c r="AS55" s="202" t="str">
        <f t="shared" si="9"/>
        <v>-</v>
      </c>
      <c r="AT55" s="186">
        <v>42971</v>
      </c>
      <c r="AU55" s="197"/>
      <c r="AV55" s="202" t="str">
        <f t="shared" si="10"/>
        <v>-</v>
      </c>
      <c r="AW55" s="187"/>
      <c r="AX55" s="197"/>
      <c r="AY55" s="202" t="str">
        <f t="shared" si="11"/>
        <v>-</v>
      </c>
      <c r="AZ55" s="205">
        <v>42971</v>
      </c>
      <c r="BA55" s="197"/>
      <c r="BB55" s="202" t="str">
        <f t="shared" si="12"/>
        <v>-</v>
      </c>
      <c r="BC55" s="187"/>
      <c r="BD55" s="197"/>
      <c r="BE55" s="202" t="str">
        <f t="shared" si="13"/>
        <v>-</v>
      </c>
      <c r="BF55" s="187"/>
      <c r="BG55" s="197"/>
      <c r="BH55" s="202" t="str">
        <f t="shared" si="14"/>
        <v>-</v>
      </c>
      <c r="BI55" s="187"/>
      <c r="BJ55" s="197"/>
      <c r="BK55" s="202" t="str">
        <f t="shared" si="15"/>
        <v>-</v>
      </c>
      <c r="BL55" s="187"/>
      <c r="BM55" s="197"/>
      <c r="BN55" s="202" t="str">
        <f t="shared" si="16"/>
        <v>-</v>
      </c>
      <c r="BO55" s="187"/>
      <c r="BP55" s="197"/>
      <c r="BQ55" s="202" t="str">
        <f t="shared" si="17"/>
        <v>-</v>
      </c>
      <c r="BR55" s="187"/>
      <c r="BS55" s="197"/>
      <c r="BT55" s="202" t="str">
        <f t="shared" si="18"/>
        <v>-</v>
      </c>
      <c r="BU55" s="187"/>
      <c r="BV55" s="197"/>
      <c r="BW55" s="202" t="str">
        <f t="shared" si="19"/>
        <v>-</v>
      </c>
      <c r="BX55" s="187"/>
      <c r="BY55" s="197"/>
      <c r="BZ55" s="202" t="str">
        <f t="shared" si="20"/>
        <v>-</v>
      </c>
      <c r="CA55" s="187"/>
      <c r="CB55" s="197"/>
      <c r="CC55" s="202" t="str">
        <f t="shared" si="21"/>
        <v>-</v>
      </c>
      <c r="CD55" s="187"/>
      <c r="CE55" s="197"/>
      <c r="CF55" s="202" t="str">
        <f t="shared" si="22"/>
        <v>-</v>
      </c>
      <c r="CG55" s="187"/>
      <c r="CH55" s="197"/>
      <c r="CI55" s="202" t="str">
        <f t="shared" si="23"/>
        <v>-</v>
      </c>
      <c r="CJ55" s="187"/>
      <c r="CK55" s="197"/>
      <c r="CL55" s="202" t="str">
        <f t="shared" si="31"/>
        <v>-</v>
      </c>
      <c r="CM55" s="187"/>
      <c r="CN55" s="197"/>
      <c r="CO55" s="202" t="str">
        <f t="shared" si="32"/>
        <v>-</v>
      </c>
      <c r="CP55" s="187"/>
      <c r="CQ55" s="197"/>
      <c r="CR55" s="202" t="str">
        <f t="shared" si="24"/>
        <v>-</v>
      </c>
      <c r="CS55" s="187"/>
      <c r="CT55" s="197"/>
      <c r="CU55" s="202" t="str">
        <f t="shared" si="33"/>
        <v>-</v>
      </c>
      <c r="CV55" s="187"/>
      <c r="CW55" s="197"/>
      <c r="CX55" s="202" t="str">
        <f t="shared" si="34"/>
        <v>-</v>
      </c>
      <c r="CY55" s="187"/>
      <c r="CZ55" s="197"/>
      <c r="DA55" s="202" t="str">
        <f t="shared" si="25"/>
        <v>-</v>
      </c>
      <c r="DB55" s="187"/>
      <c r="DC55" s="197"/>
      <c r="DD55" s="202" t="str">
        <f t="shared" si="35"/>
        <v>-</v>
      </c>
      <c r="DE55" s="187"/>
      <c r="DF55" s="197"/>
      <c r="DG55" s="202" t="str">
        <f t="shared" si="36"/>
        <v>-</v>
      </c>
      <c r="DH55" s="187"/>
      <c r="DI55" s="103">
        <f t="shared" si="26"/>
        <v>9</v>
      </c>
      <c r="DJ55" s="103">
        <f t="shared" si="27"/>
        <v>5</v>
      </c>
      <c r="DK55" s="200">
        <f t="shared" si="37"/>
        <v>55.555555555555557</v>
      </c>
      <c r="DL55" s="201">
        <f t="shared" si="38"/>
        <v>3</v>
      </c>
    </row>
    <row r="56" spans="1:116" ht="24.95" customHeight="1" outlineLevel="1">
      <c r="B56" s="48"/>
      <c r="C56" s="48"/>
      <c r="D56" s="14" t="s">
        <v>582</v>
      </c>
      <c r="E56" s="11" t="s">
        <v>583</v>
      </c>
      <c r="F56" s="12" t="s">
        <v>991</v>
      </c>
      <c r="G56" s="12" t="s">
        <v>946</v>
      </c>
      <c r="H56" s="40" t="s">
        <v>520</v>
      </c>
      <c r="I56" s="41" t="s">
        <v>533</v>
      </c>
      <c r="J56" s="78" t="str">
        <f t="shared" si="28"/>
        <v xml:space="preserve">C1 </v>
      </c>
      <c r="K56" s="197" t="s">
        <v>1192</v>
      </c>
      <c r="L56" s="202" t="str">
        <f t="shared" si="29"/>
        <v>A</v>
      </c>
      <c r="M56" s="189" t="s">
        <v>1886</v>
      </c>
      <c r="N56" s="197" t="s">
        <v>1192</v>
      </c>
      <c r="O56" s="202" t="str">
        <f t="shared" si="0"/>
        <v>A</v>
      </c>
      <c r="P56" s="189" t="s">
        <v>1886</v>
      </c>
      <c r="Q56" s="197" t="s">
        <v>1192</v>
      </c>
      <c r="R56" s="202" t="str">
        <f t="shared" si="1"/>
        <v>A</v>
      </c>
      <c r="S56" s="189" t="s">
        <v>1886</v>
      </c>
      <c r="T56" s="197" t="s">
        <v>1192</v>
      </c>
      <c r="U56" s="202" t="str">
        <f t="shared" si="2"/>
        <v>A</v>
      </c>
      <c r="V56" s="189" t="s">
        <v>1886</v>
      </c>
      <c r="W56" s="197" t="s">
        <v>1192</v>
      </c>
      <c r="X56" s="202" t="str">
        <f t="shared" si="3"/>
        <v>A</v>
      </c>
      <c r="Y56" s="189" t="s">
        <v>1886</v>
      </c>
      <c r="Z56" s="197" t="s">
        <v>1192</v>
      </c>
      <c r="AA56" s="202" t="str">
        <f t="shared" si="4"/>
        <v>A</v>
      </c>
      <c r="AB56" s="189" t="s">
        <v>1886</v>
      </c>
      <c r="AC56" s="197" t="s">
        <v>1192</v>
      </c>
      <c r="AD56" s="202" t="str">
        <f t="shared" si="30"/>
        <v>A</v>
      </c>
      <c r="AE56" s="189" t="s">
        <v>1886</v>
      </c>
      <c r="AF56" s="197" t="s">
        <v>1192</v>
      </c>
      <c r="AG56" s="202" t="str">
        <f t="shared" si="5"/>
        <v>A</v>
      </c>
      <c r="AH56" s="189" t="s">
        <v>1886</v>
      </c>
      <c r="AI56" s="197" t="s">
        <v>1192</v>
      </c>
      <c r="AJ56" s="202" t="str">
        <f t="shared" si="6"/>
        <v>A</v>
      </c>
      <c r="AK56" s="186">
        <v>41442</v>
      </c>
      <c r="AL56" s="197" t="s">
        <v>1192</v>
      </c>
      <c r="AM56" s="202" t="str">
        <f t="shared" si="7"/>
        <v>-</v>
      </c>
      <c r="AN56" s="187"/>
      <c r="AO56" s="197" t="s">
        <v>1192</v>
      </c>
      <c r="AP56" s="202" t="str">
        <f t="shared" si="8"/>
        <v>-</v>
      </c>
      <c r="AQ56" s="187"/>
      <c r="AR56" s="197" t="s">
        <v>1192</v>
      </c>
      <c r="AS56" s="202" t="str">
        <f t="shared" si="9"/>
        <v>-</v>
      </c>
      <c r="AT56" s="187"/>
      <c r="AU56" s="197" t="s">
        <v>1192</v>
      </c>
      <c r="AV56" s="202" t="str">
        <f t="shared" si="10"/>
        <v>A</v>
      </c>
      <c r="AW56" s="186">
        <v>43089</v>
      </c>
      <c r="AX56" s="197"/>
      <c r="AY56" s="202" t="str">
        <f t="shared" si="11"/>
        <v>-</v>
      </c>
      <c r="AZ56" s="187"/>
      <c r="BA56" s="197"/>
      <c r="BB56" s="202" t="str">
        <f t="shared" si="12"/>
        <v>-</v>
      </c>
      <c r="BC56" s="211">
        <v>43058</v>
      </c>
      <c r="BD56" s="197"/>
      <c r="BE56" s="202" t="str">
        <f t="shared" si="13"/>
        <v>-</v>
      </c>
      <c r="BF56" s="187"/>
      <c r="BG56" s="197"/>
      <c r="BH56" s="202" t="str">
        <f t="shared" si="14"/>
        <v>-</v>
      </c>
      <c r="BI56" s="187"/>
      <c r="BJ56" s="197"/>
      <c r="BK56" s="202" t="str">
        <f t="shared" si="15"/>
        <v>-</v>
      </c>
      <c r="BL56" s="187"/>
      <c r="BM56" s="197"/>
      <c r="BN56" s="202" t="str">
        <f t="shared" si="16"/>
        <v>-</v>
      </c>
      <c r="BO56" s="187"/>
      <c r="BP56" s="197"/>
      <c r="BQ56" s="202" t="str">
        <f t="shared" si="17"/>
        <v>-</v>
      </c>
      <c r="BR56" s="187"/>
      <c r="BS56" s="197"/>
      <c r="BT56" s="202" t="str">
        <f t="shared" si="18"/>
        <v>-</v>
      </c>
      <c r="BU56" s="187"/>
      <c r="BV56" s="197"/>
      <c r="BW56" s="202" t="str">
        <f t="shared" si="19"/>
        <v>-</v>
      </c>
      <c r="BX56" s="186">
        <v>43089</v>
      </c>
      <c r="BY56" s="197"/>
      <c r="BZ56" s="202" t="str">
        <f t="shared" si="20"/>
        <v>-</v>
      </c>
      <c r="CA56" s="187"/>
      <c r="CB56" s="197"/>
      <c r="CC56" s="202" t="str">
        <f t="shared" si="21"/>
        <v>-</v>
      </c>
      <c r="CD56" s="187"/>
      <c r="CE56" s="197"/>
      <c r="CF56" s="202" t="str">
        <f t="shared" si="22"/>
        <v>-</v>
      </c>
      <c r="CG56" s="187"/>
      <c r="CH56" s="197"/>
      <c r="CI56" s="202" t="str">
        <f t="shared" si="23"/>
        <v>-</v>
      </c>
      <c r="CJ56" s="187"/>
      <c r="CK56" s="197"/>
      <c r="CL56" s="202" t="str">
        <f t="shared" si="31"/>
        <v>-</v>
      </c>
      <c r="CM56" s="187"/>
      <c r="CN56" s="197"/>
      <c r="CO56" s="202" t="str">
        <f t="shared" si="32"/>
        <v>-</v>
      </c>
      <c r="CP56" s="187"/>
      <c r="CQ56" s="197"/>
      <c r="CR56" s="202" t="str">
        <f t="shared" si="24"/>
        <v>-</v>
      </c>
      <c r="CS56" s="187"/>
      <c r="CT56" s="197"/>
      <c r="CU56" s="202" t="str">
        <f t="shared" si="33"/>
        <v>-</v>
      </c>
      <c r="CV56" s="187"/>
      <c r="CW56" s="197"/>
      <c r="CX56" s="202" t="str">
        <f t="shared" si="34"/>
        <v>-</v>
      </c>
      <c r="CY56" s="187"/>
      <c r="CZ56" s="197"/>
      <c r="DA56" s="202" t="str">
        <f t="shared" si="25"/>
        <v>-</v>
      </c>
      <c r="DB56" s="187"/>
      <c r="DC56" s="197"/>
      <c r="DD56" s="202" t="str">
        <f t="shared" si="35"/>
        <v>-</v>
      </c>
      <c r="DE56" s="204"/>
      <c r="DF56" s="197"/>
      <c r="DG56" s="202" t="str">
        <f t="shared" si="36"/>
        <v>-</v>
      </c>
      <c r="DH56" s="187"/>
      <c r="DI56" s="103">
        <f t="shared" si="26"/>
        <v>13</v>
      </c>
      <c r="DJ56" s="103">
        <f t="shared" si="27"/>
        <v>10</v>
      </c>
      <c r="DK56" s="200">
        <f t="shared" si="37"/>
        <v>76.923076923076934</v>
      </c>
      <c r="DL56" s="201">
        <f t="shared" si="38"/>
        <v>4</v>
      </c>
    </row>
    <row r="57" spans="1:116" ht="24.95" customHeight="1" outlineLevel="1">
      <c r="A57" s="173"/>
      <c r="B57" s="48"/>
      <c r="C57" s="48"/>
      <c r="D57" s="14" t="s">
        <v>53</v>
      </c>
      <c r="E57" s="11" t="s">
        <v>54</v>
      </c>
      <c r="F57" s="12" t="s">
        <v>989</v>
      </c>
      <c r="G57" s="12" t="s">
        <v>994</v>
      </c>
      <c r="H57" s="40" t="s">
        <v>1703</v>
      </c>
      <c r="I57" s="41" t="s">
        <v>1704</v>
      </c>
      <c r="J57" s="78" t="str">
        <f t="shared" si="28"/>
        <v>F1</v>
      </c>
      <c r="K57" s="197" t="s">
        <v>1192</v>
      </c>
      <c r="L57" s="199" t="str">
        <f t="shared" si="29"/>
        <v>A</v>
      </c>
      <c r="M57" s="188">
        <v>38018</v>
      </c>
      <c r="N57" s="197" t="s">
        <v>1192</v>
      </c>
      <c r="O57" s="199" t="str">
        <f t="shared" si="0"/>
        <v>A</v>
      </c>
      <c r="P57" s="188">
        <v>38018</v>
      </c>
      <c r="Q57" s="197" t="s">
        <v>1192</v>
      </c>
      <c r="R57" s="199" t="str">
        <f t="shared" si="1"/>
        <v>A</v>
      </c>
      <c r="S57" s="188">
        <v>38018</v>
      </c>
      <c r="T57" s="197" t="s">
        <v>1192</v>
      </c>
      <c r="U57" s="199" t="str">
        <f t="shared" si="2"/>
        <v>A</v>
      </c>
      <c r="V57" s="188">
        <v>38018</v>
      </c>
      <c r="W57" s="197" t="s">
        <v>1192</v>
      </c>
      <c r="X57" s="199" t="str">
        <f t="shared" si="3"/>
        <v>A</v>
      </c>
      <c r="Y57" s="188">
        <v>38018</v>
      </c>
      <c r="Z57" s="197" t="s">
        <v>1192</v>
      </c>
      <c r="AA57" s="199" t="str">
        <f t="shared" si="4"/>
        <v>A</v>
      </c>
      <c r="AB57" s="188">
        <v>38018</v>
      </c>
      <c r="AC57" s="197" t="s">
        <v>1192</v>
      </c>
      <c r="AD57" s="199" t="str">
        <f t="shared" si="30"/>
        <v>A</v>
      </c>
      <c r="AE57" s="188">
        <v>38018</v>
      </c>
      <c r="AF57" s="197" t="s">
        <v>1192</v>
      </c>
      <c r="AG57" s="199" t="str">
        <f t="shared" si="5"/>
        <v>A</v>
      </c>
      <c r="AH57" s="188">
        <v>38018</v>
      </c>
      <c r="AI57" s="197" t="s">
        <v>1192</v>
      </c>
      <c r="AJ57" s="199" t="str">
        <f t="shared" si="6"/>
        <v>A</v>
      </c>
      <c r="AK57" s="188">
        <v>38018</v>
      </c>
      <c r="AL57" s="197" t="s">
        <v>1192</v>
      </c>
      <c r="AM57" s="199" t="str">
        <f t="shared" si="7"/>
        <v>-</v>
      </c>
      <c r="AN57" s="186"/>
      <c r="AO57" s="197" t="s">
        <v>1192</v>
      </c>
      <c r="AP57" s="199" t="str">
        <f t="shared" si="8"/>
        <v>-</v>
      </c>
      <c r="AQ57" s="186"/>
      <c r="AR57" s="197" t="s">
        <v>1192</v>
      </c>
      <c r="AS57" s="199" t="str">
        <f t="shared" si="9"/>
        <v>-</v>
      </c>
      <c r="AT57" s="186"/>
      <c r="AU57" s="197" t="s">
        <v>1192</v>
      </c>
      <c r="AV57" s="199" t="str">
        <f t="shared" si="10"/>
        <v>-</v>
      </c>
      <c r="AW57" s="186"/>
      <c r="AX57" s="197"/>
      <c r="AY57" s="199" t="str">
        <f t="shared" si="11"/>
        <v>-</v>
      </c>
      <c r="AZ57" s="186"/>
      <c r="BA57" s="197"/>
      <c r="BB57" s="199" t="str">
        <f t="shared" si="12"/>
        <v>-</v>
      </c>
      <c r="BC57" s="186"/>
      <c r="BD57" s="197"/>
      <c r="BE57" s="199" t="str">
        <f t="shared" si="13"/>
        <v>-</v>
      </c>
      <c r="BF57" s="186"/>
      <c r="BG57" s="197"/>
      <c r="BH57" s="199" t="str">
        <f t="shared" si="14"/>
        <v>-</v>
      </c>
      <c r="BI57" s="186"/>
      <c r="BJ57" s="197"/>
      <c r="BK57" s="199" t="str">
        <f t="shared" si="15"/>
        <v>-</v>
      </c>
      <c r="BL57" s="186"/>
      <c r="BM57" s="197"/>
      <c r="BN57" s="199" t="str">
        <f t="shared" si="16"/>
        <v>-</v>
      </c>
      <c r="BO57" s="186"/>
      <c r="BP57" s="197"/>
      <c r="BQ57" s="199" t="str">
        <f t="shared" si="17"/>
        <v>-</v>
      </c>
      <c r="BR57" s="186"/>
      <c r="BS57" s="197"/>
      <c r="BT57" s="199" t="str">
        <f t="shared" si="18"/>
        <v>-</v>
      </c>
      <c r="BU57" s="186"/>
      <c r="BV57" s="197"/>
      <c r="BW57" s="199" t="str">
        <f t="shared" si="19"/>
        <v>-</v>
      </c>
      <c r="BX57" s="186"/>
      <c r="BY57" s="197"/>
      <c r="BZ57" s="199" t="str">
        <f t="shared" si="20"/>
        <v>-</v>
      </c>
      <c r="CA57" s="186"/>
      <c r="CB57" s="197"/>
      <c r="CC57" s="199" t="str">
        <f t="shared" si="21"/>
        <v>-</v>
      </c>
      <c r="CD57" s="186"/>
      <c r="CE57" s="197"/>
      <c r="CF57" s="199" t="str">
        <f t="shared" si="22"/>
        <v>-</v>
      </c>
      <c r="CG57" s="186"/>
      <c r="CH57" s="197"/>
      <c r="CI57" s="199" t="str">
        <f t="shared" si="23"/>
        <v>-</v>
      </c>
      <c r="CJ57" s="186"/>
      <c r="CK57" s="197"/>
      <c r="CL57" s="199" t="str">
        <f t="shared" si="31"/>
        <v>-</v>
      </c>
      <c r="CM57" s="186"/>
      <c r="CN57" s="197"/>
      <c r="CO57" s="199" t="str">
        <f t="shared" si="32"/>
        <v>-</v>
      </c>
      <c r="CP57" s="186"/>
      <c r="CQ57" s="197"/>
      <c r="CR57" s="199" t="str">
        <f t="shared" si="24"/>
        <v>-</v>
      </c>
      <c r="CS57" s="186"/>
      <c r="CT57" s="197"/>
      <c r="CU57" s="199" t="str">
        <f t="shared" si="33"/>
        <v>-</v>
      </c>
      <c r="CV57" s="186"/>
      <c r="CW57" s="197"/>
      <c r="CX57" s="199" t="str">
        <f t="shared" si="34"/>
        <v>-</v>
      </c>
      <c r="CY57" s="186"/>
      <c r="CZ57" s="197"/>
      <c r="DA57" s="199" t="str">
        <f t="shared" si="25"/>
        <v>-</v>
      </c>
      <c r="DB57" s="186"/>
      <c r="DC57" s="197"/>
      <c r="DD57" s="199" t="str">
        <f t="shared" si="35"/>
        <v>-</v>
      </c>
      <c r="DE57" s="186"/>
      <c r="DF57" s="197"/>
      <c r="DG57" s="199" t="str">
        <f t="shared" si="36"/>
        <v>-</v>
      </c>
      <c r="DH57" s="186"/>
      <c r="DI57" s="103">
        <f t="shared" si="26"/>
        <v>13</v>
      </c>
      <c r="DJ57" s="103">
        <f t="shared" si="27"/>
        <v>9</v>
      </c>
      <c r="DK57" s="200">
        <f t="shared" si="37"/>
        <v>69.230769230769226</v>
      </c>
      <c r="DL57" s="201">
        <f t="shared" si="38"/>
        <v>4</v>
      </c>
    </row>
    <row r="58" spans="1:116" ht="24.95" customHeight="1" outlineLevel="1">
      <c r="B58" s="48"/>
      <c r="C58" s="48"/>
      <c r="D58" s="14" t="s">
        <v>55</v>
      </c>
      <c r="E58" s="11" t="s">
        <v>56</v>
      </c>
      <c r="F58" s="12" t="s">
        <v>989</v>
      </c>
      <c r="G58" s="12" t="s">
        <v>994</v>
      </c>
      <c r="H58" s="40" t="s">
        <v>521</v>
      </c>
      <c r="I58" s="41" t="s">
        <v>530</v>
      </c>
      <c r="J58" s="78" t="str">
        <f t="shared" si="28"/>
        <v xml:space="preserve">C2 </v>
      </c>
      <c r="K58" s="197" t="s">
        <v>1192</v>
      </c>
      <c r="L58" s="202" t="str">
        <f t="shared" si="29"/>
        <v>A</v>
      </c>
      <c r="M58" s="189" t="s">
        <v>2043</v>
      </c>
      <c r="N58" s="197" t="s">
        <v>1192</v>
      </c>
      <c r="O58" s="202" t="str">
        <f t="shared" si="0"/>
        <v>A</v>
      </c>
      <c r="P58" s="189" t="s">
        <v>2043</v>
      </c>
      <c r="Q58" s="197" t="s">
        <v>1192</v>
      </c>
      <c r="R58" s="202" t="str">
        <f t="shared" si="1"/>
        <v>A</v>
      </c>
      <c r="S58" s="204" t="s">
        <v>2339</v>
      </c>
      <c r="T58" s="197" t="s">
        <v>1192</v>
      </c>
      <c r="U58" s="202" t="str">
        <f t="shared" si="2"/>
        <v>A</v>
      </c>
      <c r="V58" s="189" t="s">
        <v>2043</v>
      </c>
      <c r="W58" s="197" t="s">
        <v>1192</v>
      </c>
      <c r="X58" s="202" t="str">
        <f t="shared" si="3"/>
        <v>A</v>
      </c>
      <c r="Y58" s="204" t="s">
        <v>2339</v>
      </c>
      <c r="Z58" s="197" t="s">
        <v>1192</v>
      </c>
      <c r="AA58" s="202" t="str">
        <f t="shared" si="4"/>
        <v>-</v>
      </c>
      <c r="AB58" s="187"/>
      <c r="AC58" s="197" t="s">
        <v>1192</v>
      </c>
      <c r="AD58" s="202" t="str">
        <f t="shared" si="30"/>
        <v>-</v>
      </c>
      <c r="AE58" s="187"/>
      <c r="AF58" s="197" t="s">
        <v>1192</v>
      </c>
      <c r="AG58" s="202" t="str">
        <f t="shared" si="5"/>
        <v>-</v>
      </c>
      <c r="AH58" s="187"/>
      <c r="AI58" s="197" t="s">
        <v>1192</v>
      </c>
      <c r="AJ58" s="202" t="str">
        <f t="shared" si="6"/>
        <v>A</v>
      </c>
      <c r="AK58" s="204" t="s">
        <v>2339</v>
      </c>
      <c r="AL58" s="197"/>
      <c r="AM58" s="202" t="str">
        <f t="shared" si="7"/>
        <v>-</v>
      </c>
      <c r="AN58" s="187"/>
      <c r="AO58" s="197"/>
      <c r="AP58" s="202" t="str">
        <f t="shared" si="8"/>
        <v>-</v>
      </c>
      <c r="AQ58" s="187"/>
      <c r="AR58" s="197"/>
      <c r="AS58" s="202" t="str">
        <f t="shared" si="9"/>
        <v>-</v>
      </c>
      <c r="AT58" s="204" t="s">
        <v>2339</v>
      </c>
      <c r="AU58" s="197"/>
      <c r="AV58" s="202" t="str">
        <f t="shared" si="10"/>
        <v>-</v>
      </c>
      <c r="AW58" s="186">
        <v>41678</v>
      </c>
      <c r="AX58" s="197"/>
      <c r="AY58" s="202" t="str">
        <f t="shared" si="11"/>
        <v>-</v>
      </c>
      <c r="AZ58" s="187"/>
      <c r="BA58" s="197"/>
      <c r="BB58" s="202" t="str">
        <f t="shared" si="12"/>
        <v>-</v>
      </c>
      <c r="BC58" s="187"/>
      <c r="BD58" s="197"/>
      <c r="BE58" s="202" t="str">
        <f t="shared" si="13"/>
        <v>-</v>
      </c>
      <c r="BF58" s="187"/>
      <c r="BG58" s="197"/>
      <c r="BH58" s="202" t="str">
        <f t="shared" si="14"/>
        <v>-</v>
      </c>
      <c r="BI58" s="187"/>
      <c r="BJ58" s="197"/>
      <c r="BK58" s="202" t="str">
        <f t="shared" si="15"/>
        <v>-</v>
      </c>
      <c r="BL58" s="187"/>
      <c r="BM58" s="197"/>
      <c r="BN58" s="202" t="str">
        <f t="shared" si="16"/>
        <v>-</v>
      </c>
      <c r="BO58" s="187"/>
      <c r="BP58" s="197"/>
      <c r="BQ58" s="202" t="str">
        <f t="shared" si="17"/>
        <v>-</v>
      </c>
      <c r="BR58" s="187"/>
      <c r="BS58" s="197"/>
      <c r="BT58" s="202" t="str">
        <f t="shared" si="18"/>
        <v>-</v>
      </c>
      <c r="BU58" s="187"/>
      <c r="BV58" s="197"/>
      <c r="BW58" s="202" t="str">
        <f t="shared" si="19"/>
        <v>-</v>
      </c>
      <c r="BX58" s="187"/>
      <c r="BY58" s="197"/>
      <c r="BZ58" s="202" t="str">
        <f t="shared" si="20"/>
        <v>-</v>
      </c>
      <c r="CA58" s="187"/>
      <c r="CB58" s="197"/>
      <c r="CC58" s="202" t="str">
        <f t="shared" si="21"/>
        <v>-</v>
      </c>
      <c r="CD58" s="187"/>
      <c r="CE58" s="197"/>
      <c r="CF58" s="202" t="str">
        <f t="shared" si="22"/>
        <v>-</v>
      </c>
      <c r="CG58" s="187"/>
      <c r="CH58" s="197"/>
      <c r="CI58" s="202" t="str">
        <f t="shared" si="23"/>
        <v>-</v>
      </c>
      <c r="CJ58" s="187"/>
      <c r="CK58" s="197"/>
      <c r="CL58" s="202" t="str">
        <f t="shared" si="31"/>
        <v>-</v>
      </c>
      <c r="CM58" s="187"/>
      <c r="CN58" s="197"/>
      <c r="CO58" s="202" t="str">
        <f t="shared" si="32"/>
        <v>-</v>
      </c>
      <c r="CP58" s="186">
        <v>41545</v>
      </c>
      <c r="CQ58" s="197"/>
      <c r="CR58" s="202" t="str">
        <f t="shared" si="24"/>
        <v>-</v>
      </c>
      <c r="CS58" s="187"/>
      <c r="CT58" s="197"/>
      <c r="CU58" s="202" t="str">
        <f t="shared" si="33"/>
        <v>-</v>
      </c>
      <c r="CV58" s="187"/>
      <c r="CW58" s="197"/>
      <c r="CX58" s="202" t="str">
        <f t="shared" si="34"/>
        <v>-</v>
      </c>
      <c r="CY58" s="187"/>
      <c r="CZ58" s="197"/>
      <c r="DA58" s="202" t="str">
        <f t="shared" si="25"/>
        <v>-</v>
      </c>
      <c r="DB58" s="187"/>
      <c r="DC58" s="197"/>
      <c r="DD58" s="202" t="str">
        <f t="shared" si="35"/>
        <v>-</v>
      </c>
      <c r="DE58" s="187"/>
      <c r="DF58" s="197"/>
      <c r="DG58" s="202" t="str">
        <f t="shared" si="36"/>
        <v>-</v>
      </c>
      <c r="DH58" s="187"/>
      <c r="DI58" s="103">
        <f t="shared" si="26"/>
        <v>9</v>
      </c>
      <c r="DJ58" s="103">
        <f t="shared" si="27"/>
        <v>6</v>
      </c>
      <c r="DK58" s="200">
        <f t="shared" si="37"/>
        <v>66.666666666666657</v>
      </c>
      <c r="DL58" s="201">
        <f t="shared" si="38"/>
        <v>4</v>
      </c>
    </row>
    <row r="59" spans="1:116" ht="24.95" customHeight="1" outlineLevel="1">
      <c r="B59" s="48"/>
      <c r="C59" s="48"/>
      <c r="D59" s="14" t="s">
        <v>57</v>
      </c>
      <c r="E59" s="11" t="s">
        <v>58</v>
      </c>
      <c r="F59" s="12" t="s">
        <v>989</v>
      </c>
      <c r="G59" s="12" t="s">
        <v>994</v>
      </c>
      <c r="H59" s="40" t="s">
        <v>524</v>
      </c>
      <c r="I59" s="41" t="s">
        <v>530</v>
      </c>
      <c r="J59" s="78" t="str">
        <f t="shared" si="28"/>
        <v xml:space="preserve">C2 </v>
      </c>
      <c r="K59" s="197" t="s">
        <v>1192</v>
      </c>
      <c r="L59" s="202" t="str">
        <f t="shared" si="29"/>
        <v>A</v>
      </c>
      <c r="M59" s="189" t="s">
        <v>1911</v>
      </c>
      <c r="N59" s="197" t="s">
        <v>1192</v>
      </c>
      <c r="O59" s="202" t="str">
        <f t="shared" si="0"/>
        <v>A</v>
      </c>
      <c r="P59" s="189" t="s">
        <v>1911</v>
      </c>
      <c r="Q59" s="197" t="s">
        <v>1192</v>
      </c>
      <c r="R59" s="202" t="str">
        <f t="shared" si="1"/>
        <v>A</v>
      </c>
      <c r="S59" s="204" t="s">
        <v>2339</v>
      </c>
      <c r="T59" s="197" t="s">
        <v>1192</v>
      </c>
      <c r="U59" s="202" t="str">
        <f t="shared" si="2"/>
        <v>A</v>
      </c>
      <c r="V59" s="189" t="s">
        <v>1911</v>
      </c>
      <c r="W59" s="197" t="s">
        <v>1192</v>
      </c>
      <c r="X59" s="202" t="str">
        <f t="shared" si="3"/>
        <v>A</v>
      </c>
      <c r="Y59" s="204" t="s">
        <v>2339</v>
      </c>
      <c r="Z59" s="197" t="s">
        <v>1192</v>
      </c>
      <c r="AA59" s="202" t="str">
        <f t="shared" si="4"/>
        <v>-</v>
      </c>
      <c r="AB59" s="187"/>
      <c r="AC59" s="197" t="s">
        <v>1192</v>
      </c>
      <c r="AD59" s="202" t="str">
        <f t="shared" si="30"/>
        <v>-</v>
      </c>
      <c r="AE59" s="187"/>
      <c r="AF59" s="197" t="s">
        <v>1192</v>
      </c>
      <c r="AG59" s="202" t="str">
        <f t="shared" si="5"/>
        <v>-</v>
      </c>
      <c r="AH59" s="187"/>
      <c r="AI59" s="197" t="s">
        <v>1192</v>
      </c>
      <c r="AJ59" s="202" t="str">
        <f t="shared" si="6"/>
        <v>A</v>
      </c>
      <c r="AK59" s="204" t="s">
        <v>2339</v>
      </c>
      <c r="AL59" s="197"/>
      <c r="AM59" s="202" t="str">
        <f t="shared" si="7"/>
        <v>-</v>
      </c>
      <c r="AN59" s="187"/>
      <c r="AO59" s="197"/>
      <c r="AP59" s="202" t="str">
        <f t="shared" si="8"/>
        <v>-</v>
      </c>
      <c r="AQ59" s="187"/>
      <c r="AR59" s="197"/>
      <c r="AS59" s="202" t="str">
        <f t="shared" si="9"/>
        <v>-</v>
      </c>
      <c r="AT59" s="204" t="s">
        <v>2339</v>
      </c>
      <c r="AU59" s="197"/>
      <c r="AV59" s="202" t="str">
        <f t="shared" si="10"/>
        <v>-</v>
      </c>
      <c r="AW59" s="187"/>
      <c r="AX59" s="197"/>
      <c r="AY59" s="202" t="str">
        <f t="shared" si="11"/>
        <v>-</v>
      </c>
      <c r="AZ59" s="187"/>
      <c r="BA59" s="197"/>
      <c r="BB59" s="202" t="str">
        <f t="shared" si="12"/>
        <v>-</v>
      </c>
      <c r="BC59" s="187"/>
      <c r="BD59" s="197"/>
      <c r="BE59" s="202" t="str">
        <f t="shared" si="13"/>
        <v>-</v>
      </c>
      <c r="BF59" s="187"/>
      <c r="BG59" s="197"/>
      <c r="BH59" s="202" t="str">
        <f t="shared" si="14"/>
        <v>-</v>
      </c>
      <c r="BI59" s="187"/>
      <c r="BJ59" s="197"/>
      <c r="BK59" s="202" t="str">
        <f t="shared" si="15"/>
        <v>-</v>
      </c>
      <c r="BL59" s="187"/>
      <c r="BM59" s="197"/>
      <c r="BN59" s="202" t="str">
        <f t="shared" si="16"/>
        <v>-</v>
      </c>
      <c r="BO59" s="187"/>
      <c r="BP59" s="197"/>
      <c r="BQ59" s="202" t="str">
        <f t="shared" si="17"/>
        <v>-</v>
      </c>
      <c r="BR59" s="187"/>
      <c r="BS59" s="197"/>
      <c r="BT59" s="202" t="str">
        <f t="shared" si="18"/>
        <v>-</v>
      </c>
      <c r="BU59" s="187"/>
      <c r="BV59" s="197"/>
      <c r="BW59" s="202" t="str">
        <f t="shared" si="19"/>
        <v>-</v>
      </c>
      <c r="BX59" s="187"/>
      <c r="BY59" s="197"/>
      <c r="BZ59" s="202" t="str">
        <f t="shared" si="20"/>
        <v>-</v>
      </c>
      <c r="CA59" s="187"/>
      <c r="CB59" s="197"/>
      <c r="CC59" s="202" t="str">
        <f t="shared" si="21"/>
        <v>-</v>
      </c>
      <c r="CD59" s="187"/>
      <c r="CE59" s="197"/>
      <c r="CF59" s="202" t="str">
        <f t="shared" si="22"/>
        <v>-</v>
      </c>
      <c r="CG59" s="187"/>
      <c r="CH59" s="197"/>
      <c r="CI59" s="202" t="str">
        <f t="shared" si="23"/>
        <v>-</v>
      </c>
      <c r="CJ59" s="187"/>
      <c r="CK59" s="197"/>
      <c r="CL59" s="202" t="str">
        <f t="shared" si="31"/>
        <v>-</v>
      </c>
      <c r="CM59" s="187"/>
      <c r="CN59" s="197"/>
      <c r="CO59" s="202" t="str">
        <f t="shared" si="32"/>
        <v>-</v>
      </c>
      <c r="CP59" s="187"/>
      <c r="CQ59" s="197"/>
      <c r="CR59" s="202" t="str">
        <f t="shared" si="24"/>
        <v>-</v>
      </c>
      <c r="CS59" s="187"/>
      <c r="CT59" s="197"/>
      <c r="CU59" s="202" t="str">
        <f t="shared" si="33"/>
        <v>-</v>
      </c>
      <c r="CV59" s="187"/>
      <c r="CW59" s="197"/>
      <c r="CX59" s="202" t="str">
        <f t="shared" si="34"/>
        <v>-</v>
      </c>
      <c r="CY59" s="187"/>
      <c r="CZ59" s="197"/>
      <c r="DA59" s="202" t="str">
        <f t="shared" si="25"/>
        <v>-</v>
      </c>
      <c r="DB59" s="187"/>
      <c r="DC59" s="197"/>
      <c r="DD59" s="202" t="str">
        <f t="shared" si="35"/>
        <v>-</v>
      </c>
      <c r="DE59" s="187"/>
      <c r="DF59" s="197"/>
      <c r="DG59" s="202" t="str">
        <f t="shared" si="36"/>
        <v>-</v>
      </c>
      <c r="DH59" s="187"/>
      <c r="DI59" s="103">
        <f t="shared" si="26"/>
        <v>9</v>
      </c>
      <c r="DJ59" s="103">
        <f t="shared" si="27"/>
        <v>6</v>
      </c>
      <c r="DK59" s="200">
        <f t="shared" si="37"/>
        <v>66.666666666666657</v>
      </c>
      <c r="DL59" s="201">
        <f t="shared" si="38"/>
        <v>4</v>
      </c>
    </row>
    <row r="60" spans="1:116" ht="24.95" customHeight="1" outlineLevel="1">
      <c r="B60" s="48"/>
      <c r="C60" s="48"/>
      <c r="D60" s="14" t="s">
        <v>59</v>
      </c>
      <c r="E60" s="11" t="s">
        <v>60</v>
      </c>
      <c r="F60" s="12" t="s">
        <v>989</v>
      </c>
      <c r="G60" s="12" t="s">
        <v>994</v>
      </c>
      <c r="H60" s="151" t="s">
        <v>521</v>
      </c>
      <c r="I60" s="150" t="s">
        <v>530</v>
      </c>
      <c r="J60" s="78" t="str">
        <f t="shared" si="28"/>
        <v xml:space="preserve">C2 </v>
      </c>
      <c r="K60" s="197" t="s">
        <v>1192</v>
      </c>
      <c r="L60" s="202" t="str">
        <f t="shared" si="29"/>
        <v>A</v>
      </c>
      <c r="M60" s="189" t="s">
        <v>1956</v>
      </c>
      <c r="N60" s="197" t="s">
        <v>1192</v>
      </c>
      <c r="O60" s="202" t="str">
        <f t="shared" si="0"/>
        <v>A</v>
      </c>
      <c r="P60" s="189" t="s">
        <v>1956</v>
      </c>
      <c r="Q60" s="197" t="s">
        <v>1192</v>
      </c>
      <c r="R60" s="202" t="str">
        <f t="shared" si="1"/>
        <v>A</v>
      </c>
      <c r="S60" s="189" t="s">
        <v>1956</v>
      </c>
      <c r="T60" s="197" t="s">
        <v>1192</v>
      </c>
      <c r="U60" s="202" t="str">
        <f t="shared" si="2"/>
        <v>A</v>
      </c>
      <c r="V60" s="189" t="s">
        <v>1956</v>
      </c>
      <c r="W60" s="197" t="s">
        <v>1192</v>
      </c>
      <c r="X60" s="202" t="str">
        <f t="shared" si="3"/>
        <v>A</v>
      </c>
      <c r="Y60" s="189" t="s">
        <v>1956</v>
      </c>
      <c r="Z60" s="197" t="s">
        <v>1192</v>
      </c>
      <c r="AA60" s="202" t="str">
        <f t="shared" si="4"/>
        <v>-</v>
      </c>
      <c r="AB60" s="187"/>
      <c r="AC60" s="197" t="s">
        <v>1192</v>
      </c>
      <c r="AD60" s="202" t="str">
        <f t="shared" si="30"/>
        <v>-</v>
      </c>
      <c r="AE60" s="187"/>
      <c r="AF60" s="197" t="s">
        <v>1192</v>
      </c>
      <c r="AG60" s="202" t="str">
        <f t="shared" si="5"/>
        <v>-</v>
      </c>
      <c r="AH60" s="187"/>
      <c r="AI60" s="197" t="s">
        <v>1192</v>
      </c>
      <c r="AJ60" s="202" t="str">
        <f t="shared" si="6"/>
        <v>A</v>
      </c>
      <c r="AK60" s="205">
        <v>43061</v>
      </c>
      <c r="AL60" s="197"/>
      <c r="AM60" s="202" t="str">
        <f t="shared" si="7"/>
        <v>-</v>
      </c>
      <c r="AN60" s="187"/>
      <c r="AO60" s="197"/>
      <c r="AP60" s="202" t="str">
        <f t="shared" si="8"/>
        <v>-</v>
      </c>
      <c r="AQ60" s="187"/>
      <c r="AR60" s="197"/>
      <c r="AS60" s="202" t="str">
        <f t="shared" si="9"/>
        <v>-</v>
      </c>
      <c r="AT60" s="187"/>
      <c r="AU60" s="197"/>
      <c r="AV60" s="202" t="str">
        <f t="shared" si="10"/>
        <v>-</v>
      </c>
      <c r="AW60" s="187"/>
      <c r="AX60" s="197"/>
      <c r="AY60" s="202" t="str">
        <f t="shared" si="11"/>
        <v>-</v>
      </c>
      <c r="AZ60" s="187"/>
      <c r="BA60" s="197"/>
      <c r="BB60" s="202" t="str">
        <f t="shared" si="12"/>
        <v>-</v>
      </c>
      <c r="BC60" s="187"/>
      <c r="BD60" s="197"/>
      <c r="BE60" s="202" t="str">
        <f t="shared" si="13"/>
        <v>-</v>
      </c>
      <c r="BF60" s="187"/>
      <c r="BG60" s="197"/>
      <c r="BH60" s="202" t="str">
        <f t="shared" si="14"/>
        <v>-</v>
      </c>
      <c r="BI60" s="187"/>
      <c r="BJ60" s="197"/>
      <c r="BK60" s="202" t="str">
        <f t="shared" si="15"/>
        <v>-</v>
      </c>
      <c r="BL60" s="187"/>
      <c r="BM60" s="197"/>
      <c r="BN60" s="202" t="str">
        <f t="shared" si="16"/>
        <v>-</v>
      </c>
      <c r="BO60" s="187"/>
      <c r="BP60" s="197"/>
      <c r="BQ60" s="202" t="str">
        <f t="shared" si="17"/>
        <v>-</v>
      </c>
      <c r="BR60" s="187"/>
      <c r="BS60" s="197"/>
      <c r="BT60" s="202" t="str">
        <f t="shared" si="18"/>
        <v>-</v>
      </c>
      <c r="BU60" s="187"/>
      <c r="BV60" s="197"/>
      <c r="BW60" s="202" t="str">
        <f t="shared" si="19"/>
        <v>-</v>
      </c>
      <c r="BX60" s="187"/>
      <c r="BY60" s="197"/>
      <c r="BZ60" s="202" t="str">
        <f t="shared" si="20"/>
        <v>-</v>
      </c>
      <c r="CA60" s="187"/>
      <c r="CB60" s="197"/>
      <c r="CC60" s="202" t="str">
        <f t="shared" si="21"/>
        <v>-</v>
      </c>
      <c r="CD60" s="187"/>
      <c r="CE60" s="197"/>
      <c r="CF60" s="202" t="str">
        <f t="shared" si="22"/>
        <v>-</v>
      </c>
      <c r="CG60" s="187"/>
      <c r="CH60" s="197"/>
      <c r="CI60" s="202" t="str">
        <f t="shared" si="23"/>
        <v>-</v>
      </c>
      <c r="CJ60" s="187"/>
      <c r="CK60" s="197"/>
      <c r="CL60" s="202" t="str">
        <f t="shared" si="31"/>
        <v>-</v>
      </c>
      <c r="CM60" s="187"/>
      <c r="CN60" s="197"/>
      <c r="CO60" s="202" t="str">
        <f t="shared" si="32"/>
        <v>-</v>
      </c>
      <c r="CP60" s="187"/>
      <c r="CQ60" s="197"/>
      <c r="CR60" s="202" t="str">
        <f t="shared" si="24"/>
        <v>-</v>
      </c>
      <c r="CS60" s="187"/>
      <c r="CT60" s="197"/>
      <c r="CU60" s="202" t="str">
        <f t="shared" si="33"/>
        <v>-</v>
      </c>
      <c r="CV60" s="187"/>
      <c r="CW60" s="197"/>
      <c r="CX60" s="202" t="str">
        <f t="shared" si="34"/>
        <v>-</v>
      </c>
      <c r="CY60" s="187"/>
      <c r="CZ60" s="197"/>
      <c r="DA60" s="202" t="str">
        <f t="shared" si="25"/>
        <v>-</v>
      </c>
      <c r="DB60" s="187"/>
      <c r="DC60" s="197"/>
      <c r="DD60" s="202" t="str">
        <f t="shared" si="35"/>
        <v>-</v>
      </c>
      <c r="DE60" s="187"/>
      <c r="DF60" s="197"/>
      <c r="DG60" s="202" t="str">
        <f t="shared" si="36"/>
        <v>-</v>
      </c>
      <c r="DH60" s="187"/>
      <c r="DI60" s="103">
        <f t="shared" si="26"/>
        <v>9</v>
      </c>
      <c r="DJ60" s="103">
        <f t="shared" si="27"/>
        <v>6</v>
      </c>
      <c r="DK60" s="200">
        <f t="shared" si="37"/>
        <v>66.666666666666657</v>
      </c>
      <c r="DL60" s="201">
        <f t="shared" si="38"/>
        <v>4</v>
      </c>
    </row>
    <row r="61" spans="1:116" ht="24.95" customHeight="1" outlineLevel="1">
      <c r="B61" s="48"/>
      <c r="C61" s="48"/>
      <c r="D61" s="14" t="s">
        <v>61</v>
      </c>
      <c r="E61" s="11" t="s">
        <v>62</v>
      </c>
      <c r="F61" s="12" t="s">
        <v>989</v>
      </c>
      <c r="G61" s="12" t="s">
        <v>994</v>
      </c>
      <c r="H61" s="153" t="s">
        <v>522</v>
      </c>
      <c r="I61" s="150" t="s">
        <v>531</v>
      </c>
      <c r="J61" s="78" t="str">
        <f t="shared" si="28"/>
        <v xml:space="preserve">C3 </v>
      </c>
      <c r="K61" s="197" t="s">
        <v>1192</v>
      </c>
      <c r="L61" s="202" t="str">
        <f t="shared" si="29"/>
        <v>A</v>
      </c>
      <c r="M61" s="189" t="s">
        <v>2050</v>
      </c>
      <c r="N61" s="197" t="s">
        <v>1192</v>
      </c>
      <c r="O61" s="202" t="str">
        <f t="shared" si="0"/>
        <v>A</v>
      </c>
      <c r="P61" s="189" t="s">
        <v>2050</v>
      </c>
      <c r="Q61" s="197" t="s">
        <v>1192</v>
      </c>
      <c r="R61" s="202" t="str">
        <f t="shared" si="1"/>
        <v>A</v>
      </c>
      <c r="S61" s="189" t="s">
        <v>2050</v>
      </c>
      <c r="T61" s="197" t="s">
        <v>1192</v>
      </c>
      <c r="U61" s="202" t="str">
        <f t="shared" si="2"/>
        <v>-</v>
      </c>
      <c r="V61" s="187"/>
      <c r="W61" s="197" t="s">
        <v>1192</v>
      </c>
      <c r="X61" s="202" t="str">
        <f t="shared" si="3"/>
        <v>-</v>
      </c>
      <c r="Y61" s="187"/>
      <c r="Z61" s="197"/>
      <c r="AA61" s="202" t="str">
        <f t="shared" si="4"/>
        <v>-</v>
      </c>
      <c r="AB61" s="187"/>
      <c r="AC61" s="197"/>
      <c r="AD61" s="202" t="str">
        <f t="shared" si="30"/>
        <v>-</v>
      </c>
      <c r="AE61" s="187"/>
      <c r="AF61" s="197"/>
      <c r="AG61" s="202" t="str">
        <f t="shared" si="5"/>
        <v>-</v>
      </c>
      <c r="AH61" s="187"/>
      <c r="AI61" s="197"/>
      <c r="AJ61" s="202" t="str">
        <f t="shared" si="6"/>
        <v>-</v>
      </c>
      <c r="AK61" s="187"/>
      <c r="AL61" s="197"/>
      <c r="AM61" s="202" t="str">
        <f t="shared" si="7"/>
        <v>-</v>
      </c>
      <c r="AN61" s="187"/>
      <c r="AO61" s="197"/>
      <c r="AP61" s="202" t="str">
        <f t="shared" si="8"/>
        <v>-</v>
      </c>
      <c r="AQ61" s="187"/>
      <c r="AR61" s="197"/>
      <c r="AS61" s="202" t="str">
        <f t="shared" si="9"/>
        <v>-</v>
      </c>
      <c r="AT61" s="187"/>
      <c r="AU61" s="197"/>
      <c r="AV61" s="202" t="str">
        <f t="shared" si="10"/>
        <v>-</v>
      </c>
      <c r="AW61" s="187"/>
      <c r="AX61" s="197"/>
      <c r="AY61" s="202" t="str">
        <f t="shared" si="11"/>
        <v>-</v>
      </c>
      <c r="AZ61" s="187"/>
      <c r="BA61" s="197"/>
      <c r="BB61" s="202" t="str">
        <f t="shared" si="12"/>
        <v>-</v>
      </c>
      <c r="BC61" s="187"/>
      <c r="BD61" s="197"/>
      <c r="BE61" s="202" t="str">
        <f t="shared" si="13"/>
        <v>-</v>
      </c>
      <c r="BF61" s="187"/>
      <c r="BG61" s="197"/>
      <c r="BH61" s="202" t="str">
        <f t="shared" si="14"/>
        <v>-</v>
      </c>
      <c r="BI61" s="187"/>
      <c r="BJ61" s="197"/>
      <c r="BK61" s="202" t="str">
        <f t="shared" si="15"/>
        <v>-</v>
      </c>
      <c r="BL61" s="187"/>
      <c r="BM61" s="197"/>
      <c r="BN61" s="202" t="str">
        <f t="shared" si="16"/>
        <v>-</v>
      </c>
      <c r="BO61" s="187"/>
      <c r="BP61" s="197"/>
      <c r="BQ61" s="202" t="str">
        <f t="shared" si="17"/>
        <v>-</v>
      </c>
      <c r="BR61" s="187"/>
      <c r="BS61" s="197"/>
      <c r="BT61" s="202" t="str">
        <f t="shared" si="18"/>
        <v>-</v>
      </c>
      <c r="BU61" s="187"/>
      <c r="BV61" s="197"/>
      <c r="BW61" s="202" t="str">
        <f t="shared" si="19"/>
        <v>-</v>
      </c>
      <c r="BX61" s="187"/>
      <c r="BY61" s="197"/>
      <c r="BZ61" s="202" t="str">
        <f t="shared" si="20"/>
        <v>-</v>
      </c>
      <c r="CA61" s="187"/>
      <c r="CB61" s="197"/>
      <c r="CC61" s="202" t="str">
        <f t="shared" si="21"/>
        <v>-</v>
      </c>
      <c r="CD61" s="187"/>
      <c r="CE61" s="197"/>
      <c r="CF61" s="202" t="str">
        <f t="shared" si="22"/>
        <v>-</v>
      </c>
      <c r="CG61" s="187"/>
      <c r="CH61" s="197"/>
      <c r="CI61" s="202" t="str">
        <f t="shared" si="23"/>
        <v>-</v>
      </c>
      <c r="CJ61" s="187"/>
      <c r="CK61" s="197"/>
      <c r="CL61" s="202" t="str">
        <f t="shared" si="31"/>
        <v>-</v>
      </c>
      <c r="CM61" s="187"/>
      <c r="CN61" s="197"/>
      <c r="CO61" s="202" t="str">
        <f t="shared" si="32"/>
        <v>-</v>
      </c>
      <c r="CP61" s="187"/>
      <c r="CQ61" s="197"/>
      <c r="CR61" s="202" t="str">
        <f t="shared" si="24"/>
        <v>-</v>
      </c>
      <c r="CS61" s="187"/>
      <c r="CT61" s="197"/>
      <c r="CU61" s="202" t="str">
        <f t="shared" si="33"/>
        <v>-</v>
      </c>
      <c r="CV61" s="187"/>
      <c r="CW61" s="197"/>
      <c r="CX61" s="202" t="str">
        <f t="shared" si="34"/>
        <v>-</v>
      </c>
      <c r="CY61" s="187"/>
      <c r="CZ61" s="197"/>
      <c r="DA61" s="202" t="str">
        <f t="shared" si="25"/>
        <v>-</v>
      </c>
      <c r="DB61" s="187"/>
      <c r="DC61" s="197"/>
      <c r="DD61" s="202" t="str">
        <f t="shared" si="35"/>
        <v>-</v>
      </c>
      <c r="DE61" s="187"/>
      <c r="DF61" s="197"/>
      <c r="DG61" s="202" t="str">
        <f t="shared" si="36"/>
        <v>-</v>
      </c>
      <c r="DH61" s="187"/>
      <c r="DI61" s="103">
        <f t="shared" si="26"/>
        <v>5</v>
      </c>
      <c r="DJ61" s="103">
        <f t="shared" si="27"/>
        <v>3</v>
      </c>
      <c r="DK61" s="200">
        <f t="shared" si="37"/>
        <v>60</v>
      </c>
      <c r="DL61" s="201">
        <f t="shared" si="38"/>
        <v>4</v>
      </c>
    </row>
    <row r="62" spans="1:116" ht="24.95" customHeight="1" outlineLevel="1">
      <c r="B62" s="48"/>
      <c r="C62" s="48"/>
      <c r="D62" s="14" t="s">
        <v>584</v>
      </c>
      <c r="E62" s="11" t="s">
        <v>585</v>
      </c>
      <c r="F62" s="12" t="s">
        <v>995</v>
      </c>
      <c r="G62" s="12" t="s">
        <v>941</v>
      </c>
      <c r="H62" s="40" t="s">
        <v>520</v>
      </c>
      <c r="I62" s="41" t="s">
        <v>533</v>
      </c>
      <c r="J62" s="78" t="str">
        <f t="shared" si="28"/>
        <v xml:space="preserve">C1 </v>
      </c>
      <c r="K62" s="197" t="s">
        <v>1192</v>
      </c>
      <c r="L62" s="202" t="str">
        <f t="shared" si="29"/>
        <v>A</v>
      </c>
      <c r="M62" s="189" t="s">
        <v>1971</v>
      </c>
      <c r="N62" s="197" t="s">
        <v>1192</v>
      </c>
      <c r="O62" s="202" t="str">
        <f t="shared" si="0"/>
        <v>A</v>
      </c>
      <c r="P62" s="189" t="s">
        <v>1971</v>
      </c>
      <c r="Q62" s="197" t="s">
        <v>1192</v>
      </c>
      <c r="R62" s="202" t="str">
        <f t="shared" si="1"/>
        <v>A</v>
      </c>
      <c r="S62" s="186">
        <v>41573</v>
      </c>
      <c r="T62" s="197" t="s">
        <v>1192</v>
      </c>
      <c r="U62" s="202" t="str">
        <f t="shared" si="2"/>
        <v>A</v>
      </c>
      <c r="V62" s="189" t="s">
        <v>1971</v>
      </c>
      <c r="W62" s="197" t="s">
        <v>1192</v>
      </c>
      <c r="X62" s="202" t="str">
        <f t="shared" si="3"/>
        <v>A</v>
      </c>
      <c r="Y62" s="186">
        <v>41573</v>
      </c>
      <c r="Z62" s="197" t="s">
        <v>1192</v>
      </c>
      <c r="AA62" s="202" t="str">
        <f t="shared" si="4"/>
        <v>A</v>
      </c>
      <c r="AB62" s="189" t="s">
        <v>1971</v>
      </c>
      <c r="AC62" s="197" t="s">
        <v>1192</v>
      </c>
      <c r="AD62" s="202" t="str">
        <f t="shared" si="30"/>
        <v>A</v>
      </c>
      <c r="AE62" s="189" t="s">
        <v>1971</v>
      </c>
      <c r="AF62" s="197" t="s">
        <v>1192</v>
      </c>
      <c r="AG62" s="202" t="str">
        <f t="shared" si="5"/>
        <v>A</v>
      </c>
      <c r="AH62" s="189" t="s">
        <v>1971</v>
      </c>
      <c r="AI62" s="197" t="s">
        <v>1192</v>
      </c>
      <c r="AJ62" s="202" t="str">
        <f t="shared" si="6"/>
        <v>A</v>
      </c>
      <c r="AK62" s="189" t="s">
        <v>1971</v>
      </c>
      <c r="AL62" s="197" t="s">
        <v>1192</v>
      </c>
      <c r="AM62" s="202" t="str">
        <f t="shared" si="7"/>
        <v>-</v>
      </c>
      <c r="AN62" s="187"/>
      <c r="AO62" s="197" t="s">
        <v>1192</v>
      </c>
      <c r="AP62" s="202" t="str">
        <f t="shared" si="8"/>
        <v>-</v>
      </c>
      <c r="AQ62" s="187"/>
      <c r="AR62" s="197" t="s">
        <v>1192</v>
      </c>
      <c r="AS62" s="202" t="str">
        <f t="shared" si="9"/>
        <v>-</v>
      </c>
      <c r="AT62" s="187"/>
      <c r="AU62" s="197" t="s">
        <v>1192</v>
      </c>
      <c r="AV62" s="202" t="str">
        <f t="shared" si="10"/>
        <v>-</v>
      </c>
      <c r="AW62" s="187"/>
      <c r="AX62" s="197"/>
      <c r="AY62" s="202" t="str">
        <f t="shared" si="11"/>
        <v>-</v>
      </c>
      <c r="AZ62" s="187"/>
      <c r="BA62" s="197"/>
      <c r="BB62" s="202" t="str">
        <f t="shared" si="12"/>
        <v>-</v>
      </c>
      <c r="BC62" s="187"/>
      <c r="BD62" s="197"/>
      <c r="BE62" s="202" t="str">
        <f t="shared" si="13"/>
        <v>-</v>
      </c>
      <c r="BF62" s="187"/>
      <c r="BG62" s="197"/>
      <c r="BH62" s="202" t="str">
        <f t="shared" si="14"/>
        <v>-</v>
      </c>
      <c r="BI62" s="187"/>
      <c r="BJ62" s="197"/>
      <c r="BK62" s="202" t="str">
        <f t="shared" si="15"/>
        <v>-</v>
      </c>
      <c r="BL62" s="187"/>
      <c r="BM62" s="197"/>
      <c r="BN62" s="202" t="str">
        <f t="shared" si="16"/>
        <v>-</v>
      </c>
      <c r="BO62" s="186">
        <v>41573</v>
      </c>
      <c r="BP62" s="197"/>
      <c r="BQ62" s="202" t="str">
        <f t="shared" si="17"/>
        <v>-</v>
      </c>
      <c r="BR62" s="187"/>
      <c r="BS62" s="197"/>
      <c r="BT62" s="202" t="str">
        <f t="shared" si="18"/>
        <v>-</v>
      </c>
      <c r="BU62" s="187"/>
      <c r="BV62" s="197"/>
      <c r="BW62" s="202" t="str">
        <f t="shared" si="19"/>
        <v>-</v>
      </c>
      <c r="BX62" s="187"/>
      <c r="BY62" s="197"/>
      <c r="BZ62" s="202" t="str">
        <f t="shared" si="20"/>
        <v>-</v>
      </c>
      <c r="CA62" s="187"/>
      <c r="CB62" s="197"/>
      <c r="CC62" s="202" t="str">
        <f t="shared" si="21"/>
        <v>-</v>
      </c>
      <c r="CD62" s="187"/>
      <c r="CE62" s="197"/>
      <c r="CF62" s="202" t="str">
        <f t="shared" si="22"/>
        <v>-</v>
      </c>
      <c r="CG62" s="187"/>
      <c r="CH62" s="197"/>
      <c r="CI62" s="202" t="str">
        <f t="shared" si="23"/>
        <v>-</v>
      </c>
      <c r="CJ62" s="187"/>
      <c r="CK62" s="197"/>
      <c r="CL62" s="202" t="str">
        <f t="shared" si="31"/>
        <v>-</v>
      </c>
      <c r="CM62" s="187"/>
      <c r="CN62" s="197"/>
      <c r="CO62" s="202" t="str">
        <f t="shared" si="32"/>
        <v>-</v>
      </c>
      <c r="CP62" s="187"/>
      <c r="CQ62" s="197"/>
      <c r="CR62" s="202" t="str">
        <f t="shared" si="24"/>
        <v>-</v>
      </c>
      <c r="CS62" s="187"/>
      <c r="CT62" s="197"/>
      <c r="CU62" s="202" t="str">
        <f t="shared" si="33"/>
        <v>-</v>
      </c>
      <c r="CV62" s="187"/>
      <c r="CW62" s="197"/>
      <c r="CX62" s="202" t="str">
        <f t="shared" si="34"/>
        <v>-</v>
      </c>
      <c r="CY62" s="187"/>
      <c r="CZ62" s="197"/>
      <c r="DA62" s="202" t="str">
        <f t="shared" si="25"/>
        <v>-</v>
      </c>
      <c r="DB62" s="187"/>
      <c r="DC62" s="197"/>
      <c r="DD62" s="202" t="str">
        <f t="shared" si="35"/>
        <v>-</v>
      </c>
      <c r="DE62" s="187"/>
      <c r="DF62" s="197"/>
      <c r="DG62" s="202" t="str">
        <f t="shared" si="36"/>
        <v>-</v>
      </c>
      <c r="DH62" s="187"/>
      <c r="DI62" s="103">
        <f t="shared" si="26"/>
        <v>13</v>
      </c>
      <c r="DJ62" s="103">
        <f t="shared" si="27"/>
        <v>9</v>
      </c>
      <c r="DK62" s="200">
        <f t="shared" si="37"/>
        <v>69.230769230769226</v>
      </c>
      <c r="DL62" s="201">
        <f t="shared" si="38"/>
        <v>4</v>
      </c>
    </row>
    <row r="63" spans="1:116" ht="24.95" customHeight="1" outlineLevel="1">
      <c r="B63" s="48"/>
      <c r="C63" s="48"/>
      <c r="D63" s="14" t="s">
        <v>63</v>
      </c>
      <c r="E63" s="11" t="s">
        <v>64</v>
      </c>
      <c r="F63" s="12" t="s">
        <v>989</v>
      </c>
      <c r="G63" s="12" t="s">
        <v>994</v>
      </c>
      <c r="H63" s="151" t="s">
        <v>521</v>
      </c>
      <c r="I63" s="150" t="s">
        <v>530</v>
      </c>
      <c r="J63" s="78" t="str">
        <f t="shared" si="28"/>
        <v xml:space="preserve">C2 </v>
      </c>
      <c r="K63" s="197" t="s">
        <v>1192</v>
      </c>
      <c r="L63" s="202" t="str">
        <f t="shared" si="29"/>
        <v>A</v>
      </c>
      <c r="M63" s="189" t="s">
        <v>1979</v>
      </c>
      <c r="N63" s="197" t="s">
        <v>1192</v>
      </c>
      <c r="O63" s="202" t="str">
        <f t="shared" si="0"/>
        <v>A</v>
      </c>
      <c r="P63" s="189" t="s">
        <v>1979</v>
      </c>
      <c r="Q63" s="197" t="s">
        <v>1192</v>
      </c>
      <c r="R63" s="202" t="str">
        <f t="shared" si="1"/>
        <v>A</v>
      </c>
      <c r="S63" s="189" t="s">
        <v>1979</v>
      </c>
      <c r="T63" s="197" t="s">
        <v>1192</v>
      </c>
      <c r="U63" s="202" t="str">
        <f t="shared" si="2"/>
        <v>A</v>
      </c>
      <c r="V63" s="189" t="s">
        <v>1979</v>
      </c>
      <c r="W63" s="197" t="s">
        <v>1192</v>
      </c>
      <c r="X63" s="202" t="str">
        <f t="shared" si="3"/>
        <v>A</v>
      </c>
      <c r="Y63" s="189" t="s">
        <v>1979</v>
      </c>
      <c r="Z63" s="197" t="s">
        <v>1192</v>
      </c>
      <c r="AA63" s="202" t="str">
        <f t="shared" si="4"/>
        <v>-</v>
      </c>
      <c r="AB63" s="187"/>
      <c r="AC63" s="197" t="s">
        <v>1192</v>
      </c>
      <c r="AD63" s="202" t="str">
        <f t="shared" si="30"/>
        <v>-</v>
      </c>
      <c r="AE63" s="187"/>
      <c r="AF63" s="197" t="s">
        <v>1192</v>
      </c>
      <c r="AG63" s="202" t="str">
        <f t="shared" si="5"/>
        <v>-</v>
      </c>
      <c r="AH63" s="187"/>
      <c r="AI63" s="197" t="s">
        <v>1192</v>
      </c>
      <c r="AJ63" s="202" t="str">
        <f t="shared" si="6"/>
        <v>-</v>
      </c>
      <c r="AK63" s="187"/>
      <c r="AL63" s="197"/>
      <c r="AM63" s="202" t="str">
        <f t="shared" si="7"/>
        <v>-</v>
      </c>
      <c r="AN63" s="187"/>
      <c r="AO63" s="197"/>
      <c r="AP63" s="202" t="str">
        <f t="shared" si="8"/>
        <v>-</v>
      </c>
      <c r="AQ63" s="187"/>
      <c r="AR63" s="197"/>
      <c r="AS63" s="202" t="str">
        <f t="shared" si="9"/>
        <v>-</v>
      </c>
      <c r="AT63" s="187"/>
      <c r="AU63" s="197"/>
      <c r="AV63" s="202" t="str">
        <f t="shared" si="10"/>
        <v>-</v>
      </c>
      <c r="AW63" s="187"/>
      <c r="AX63" s="197"/>
      <c r="AY63" s="202" t="str">
        <f t="shared" si="11"/>
        <v>-</v>
      </c>
      <c r="AZ63" s="187"/>
      <c r="BA63" s="197"/>
      <c r="BB63" s="202" t="str">
        <f t="shared" si="12"/>
        <v>-</v>
      </c>
      <c r="BC63" s="187"/>
      <c r="BD63" s="197"/>
      <c r="BE63" s="202" t="str">
        <f t="shared" si="13"/>
        <v>-</v>
      </c>
      <c r="BF63" s="187"/>
      <c r="BG63" s="197"/>
      <c r="BH63" s="202" t="str">
        <f t="shared" si="14"/>
        <v>-</v>
      </c>
      <c r="BI63" s="187"/>
      <c r="BJ63" s="197"/>
      <c r="BK63" s="202" t="str">
        <f t="shared" si="15"/>
        <v>-</v>
      </c>
      <c r="BL63" s="187"/>
      <c r="BM63" s="197"/>
      <c r="BN63" s="202" t="str">
        <f t="shared" si="16"/>
        <v>-</v>
      </c>
      <c r="BO63" s="187"/>
      <c r="BP63" s="197"/>
      <c r="BQ63" s="202" t="str">
        <f t="shared" si="17"/>
        <v>-</v>
      </c>
      <c r="BR63" s="187"/>
      <c r="BS63" s="197"/>
      <c r="BT63" s="202" t="str">
        <f t="shared" si="18"/>
        <v>-</v>
      </c>
      <c r="BU63" s="187"/>
      <c r="BV63" s="197"/>
      <c r="BW63" s="202" t="str">
        <f t="shared" si="19"/>
        <v>-</v>
      </c>
      <c r="BX63" s="187"/>
      <c r="BY63" s="197"/>
      <c r="BZ63" s="202" t="str">
        <f t="shared" si="20"/>
        <v>-</v>
      </c>
      <c r="CA63" s="187"/>
      <c r="CB63" s="197"/>
      <c r="CC63" s="202" t="str">
        <f t="shared" si="21"/>
        <v>-</v>
      </c>
      <c r="CD63" s="187"/>
      <c r="CE63" s="197"/>
      <c r="CF63" s="202" t="str">
        <f t="shared" si="22"/>
        <v>-</v>
      </c>
      <c r="CG63" s="187"/>
      <c r="CH63" s="197"/>
      <c r="CI63" s="202" t="str">
        <f t="shared" si="23"/>
        <v>-</v>
      </c>
      <c r="CJ63" s="187"/>
      <c r="CK63" s="197"/>
      <c r="CL63" s="202" t="str">
        <f t="shared" si="31"/>
        <v>-</v>
      </c>
      <c r="CM63" s="187"/>
      <c r="CN63" s="197"/>
      <c r="CO63" s="202" t="str">
        <f t="shared" si="32"/>
        <v>-</v>
      </c>
      <c r="CP63" s="187"/>
      <c r="CQ63" s="197"/>
      <c r="CR63" s="202" t="str">
        <f t="shared" si="24"/>
        <v>-</v>
      </c>
      <c r="CS63" s="187"/>
      <c r="CT63" s="197"/>
      <c r="CU63" s="202" t="str">
        <f t="shared" si="33"/>
        <v>-</v>
      </c>
      <c r="CV63" s="187"/>
      <c r="CW63" s="197"/>
      <c r="CX63" s="202" t="str">
        <f t="shared" si="34"/>
        <v>-</v>
      </c>
      <c r="CY63" s="187"/>
      <c r="CZ63" s="197"/>
      <c r="DA63" s="202" t="str">
        <f t="shared" si="25"/>
        <v>-</v>
      </c>
      <c r="DB63" s="187"/>
      <c r="DC63" s="197"/>
      <c r="DD63" s="202" t="str">
        <f t="shared" si="35"/>
        <v>-</v>
      </c>
      <c r="DE63" s="187"/>
      <c r="DF63" s="197"/>
      <c r="DG63" s="202" t="str">
        <f t="shared" si="36"/>
        <v>-</v>
      </c>
      <c r="DH63" s="187"/>
      <c r="DI63" s="103">
        <f t="shared" si="26"/>
        <v>9</v>
      </c>
      <c r="DJ63" s="103">
        <f t="shared" si="27"/>
        <v>5</v>
      </c>
      <c r="DK63" s="200">
        <f t="shared" si="37"/>
        <v>55.555555555555557</v>
      </c>
      <c r="DL63" s="201">
        <f t="shared" si="38"/>
        <v>3</v>
      </c>
    </row>
    <row r="64" spans="1:116" ht="24.95" customHeight="1" outlineLevel="1">
      <c r="B64" s="48"/>
      <c r="C64" s="48"/>
      <c r="D64" s="14" t="s">
        <v>65</v>
      </c>
      <c r="E64" s="11" t="s">
        <v>66</v>
      </c>
      <c r="F64" s="12" t="s">
        <v>989</v>
      </c>
      <c r="G64" s="12" t="s">
        <v>994</v>
      </c>
      <c r="H64" s="40" t="s">
        <v>521</v>
      </c>
      <c r="I64" s="41" t="s">
        <v>530</v>
      </c>
      <c r="J64" s="78" t="str">
        <f t="shared" si="28"/>
        <v xml:space="preserve">C2 </v>
      </c>
      <c r="K64" s="197" t="s">
        <v>1192</v>
      </c>
      <c r="L64" s="202" t="str">
        <f t="shared" si="29"/>
        <v>A</v>
      </c>
      <c r="M64" s="189" t="s">
        <v>1979</v>
      </c>
      <c r="N64" s="197" t="s">
        <v>1192</v>
      </c>
      <c r="O64" s="202" t="str">
        <f t="shared" si="0"/>
        <v>A</v>
      </c>
      <c r="P64" s="189" t="s">
        <v>1979</v>
      </c>
      <c r="Q64" s="197" t="s">
        <v>1192</v>
      </c>
      <c r="R64" s="202" t="str">
        <f t="shared" si="1"/>
        <v>A</v>
      </c>
      <c r="S64" s="189" t="s">
        <v>1979</v>
      </c>
      <c r="T64" s="197" t="s">
        <v>1192</v>
      </c>
      <c r="U64" s="202" t="str">
        <f t="shared" si="2"/>
        <v>A</v>
      </c>
      <c r="V64" s="189" t="s">
        <v>1979</v>
      </c>
      <c r="W64" s="197" t="s">
        <v>1192</v>
      </c>
      <c r="X64" s="202" t="str">
        <f t="shared" si="3"/>
        <v>A</v>
      </c>
      <c r="Y64" s="189" t="s">
        <v>1979</v>
      </c>
      <c r="Z64" s="197" t="s">
        <v>1192</v>
      </c>
      <c r="AA64" s="202" t="str">
        <f t="shared" si="4"/>
        <v>-</v>
      </c>
      <c r="AB64" s="187"/>
      <c r="AC64" s="197" t="s">
        <v>1192</v>
      </c>
      <c r="AD64" s="202" t="str">
        <f t="shared" si="30"/>
        <v>-</v>
      </c>
      <c r="AE64" s="187"/>
      <c r="AF64" s="197" t="s">
        <v>1192</v>
      </c>
      <c r="AG64" s="202" t="str">
        <f t="shared" si="5"/>
        <v>-</v>
      </c>
      <c r="AH64" s="187"/>
      <c r="AI64" s="197" t="s">
        <v>1192</v>
      </c>
      <c r="AJ64" s="202" t="str">
        <f t="shared" si="6"/>
        <v>-</v>
      </c>
      <c r="AK64" s="187"/>
      <c r="AL64" s="197"/>
      <c r="AM64" s="202" t="str">
        <f t="shared" si="7"/>
        <v>-</v>
      </c>
      <c r="AN64" s="187"/>
      <c r="AO64" s="197"/>
      <c r="AP64" s="202" t="str">
        <f t="shared" si="8"/>
        <v>-</v>
      </c>
      <c r="AQ64" s="187"/>
      <c r="AR64" s="197"/>
      <c r="AS64" s="202" t="str">
        <f t="shared" si="9"/>
        <v>-</v>
      </c>
      <c r="AT64" s="186">
        <v>42971</v>
      </c>
      <c r="AU64" s="197"/>
      <c r="AV64" s="202" t="str">
        <f t="shared" si="10"/>
        <v>-</v>
      </c>
      <c r="AW64" s="187"/>
      <c r="AX64" s="197"/>
      <c r="AY64" s="202" t="str">
        <f t="shared" si="11"/>
        <v>-</v>
      </c>
      <c r="AZ64" s="205">
        <v>42971</v>
      </c>
      <c r="BA64" s="197"/>
      <c r="BB64" s="202" t="str">
        <f t="shared" si="12"/>
        <v>-</v>
      </c>
      <c r="BC64" s="187"/>
      <c r="BD64" s="197"/>
      <c r="BE64" s="202" t="str">
        <f t="shared" si="13"/>
        <v>-</v>
      </c>
      <c r="BF64" s="187"/>
      <c r="BG64" s="197"/>
      <c r="BH64" s="202" t="str">
        <f t="shared" si="14"/>
        <v>-</v>
      </c>
      <c r="BI64" s="187"/>
      <c r="BJ64" s="197"/>
      <c r="BK64" s="202" t="str">
        <f t="shared" si="15"/>
        <v>-</v>
      </c>
      <c r="BL64" s="187"/>
      <c r="BM64" s="197"/>
      <c r="BN64" s="202" t="str">
        <f t="shared" si="16"/>
        <v>-</v>
      </c>
      <c r="BO64" s="187"/>
      <c r="BP64" s="197"/>
      <c r="BQ64" s="202" t="str">
        <f t="shared" si="17"/>
        <v>-</v>
      </c>
      <c r="BR64" s="187"/>
      <c r="BS64" s="197"/>
      <c r="BT64" s="202" t="str">
        <f t="shared" si="18"/>
        <v>-</v>
      </c>
      <c r="BU64" s="187"/>
      <c r="BV64" s="197"/>
      <c r="BW64" s="202" t="str">
        <f t="shared" si="19"/>
        <v>-</v>
      </c>
      <c r="BX64" s="187"/>
      <c r="BY64" s="197"/>
      <c r="BZ64" s="202" t="str">
        <f t="shared" si="20"/>
        <v>-</v>
      </c>
      <c r="CA64" s="187"/>
      <c r="CB64" s="197"/>
      <c r="CC64" s="202" t="str">
        <f t="shared" si="21"/>
        <v>-</v>
      </c>
      <c r="CD64" s="187"/>
      <c r="CE64" s="197"/>
      <c r="CF64" s="202" t="str">
        <f t="shared" si="22"/>
        <v>-</v>
      </c>
      <c r="CG64" s="187"/>
      <c r="CH64" s="197"/>
      <c r="CI64" s="202" t="str">
        <f t="shared" si="23"/>
        <v>-</v>
      </c>
      <c r="CJ64" s="187"/>
      <c r="CK64" s="197"/>
      <c r="CL64" s="202" t="str">
        <f t="shared" si="31"/>
        <v>-</v>
      </c>
      <c r="CM64" s="187"/>
      <c r="CN64" s="197"/>
      <c r="CO64" s="202" t="str">
        <f t="shared" si="32"/>
        <v>-</v>
      </c>
      <c r="CP64" s="187"/>
      <c r="CQ64" s="197"/>
      <c r="CR64" s="202" t="str">
        <f t="shared" si="24"/>
        <v>-</v>
      </c>
      <c r="CS64" s="187"/>
      <c r="CT64" s="197"/>
      <c r="CU64" s="202" t="str">
        <f t="shared" si="33"/>
        <v>-</v>
      </c>
      <c r="CV64" s="187"/>
      <c r="CW64" s="197"/>
      <c r="CX64" s="202" t="str">
        <f t="shared" si="34"/>
        <v>-</v>
      </c>
      <c r="CY64" s="187"/>
      <c r="CZ64" s="197"/>
      <c r="DA64" s="202" t="str">
        <f t="shared" si="25"/>
        <v>-</v>
      </c>
      <c r="DB64" s="187"/>
      <c r="DC64" s="197"/>
      <c r="DD64" s="202" t="str">
        <f t="shared" si="35"/>
        <v>-</v>
      </c>
      <c r="DE64" s="187"/>
      <c r="DF64" s="197"/>
      <c r="DG64" s="202" t="str">
        <f t="shared" si="36"/>
        <v>-</v>
      </c>
      <c r="DH64" s="187"/>
      <c r="DI64" s="103">
        <f t="shared" si="26"/>
        <v>9</v>
      </c>
      <c r="DJ64" s="103">
        <f t="shared" si="27"/>
        <v>5</v>
      </c>
      <c r="DK64" s="200">
        <f t="shared" si="37"/>
        <v>55.555555555555557</v>
      </c>
      <c r="DL64" s="201">
        <f t="shared" si="38"/>
        <v>3</v>
      </c>
    </row>
    <row r="65" spans="2:116" ht="24.95" customHeight="1" outlineLevel="1">
      <c r="B65" s="48"/>
      <c r="C65" s="48"/>
      <c r="D65" s="14" t="s">
        <v>1784</v>
      </c>
      <c r="E65" s="11" t="s">
        <v>67</v>
      </c>
      <c r="F65" s="12" t="s">
        <v>989</v>
      </c>
      <c r="G65" s="12" t="s">
        <v>994</v>
      </c>
      <c r="H65" s="40" t="s">
        <v>1702</v>
      </c>
      <c r="I65" s="41" t="s">
        <v>1700</v>
      </c>
      <c r="J65" s="78" t="str">
        <f t="shared" si="28"/>
        <v>F7</v>
      </c>
      <c r="K65" s="197" t="s">
        <v>1192</v>
      </c>
      <c r="L65" s="202" t="str">
        <f t="shared" si="29"/>
        <v>A</v>
      </c>
      <c r="M65" s="189" t="s">
        <v>1991</v>
      </c>
      <c r="N65" s="197" t="s">
        <v>1192</v>
      </c>
      <c r="O65" s="202" t="str">
        <f t="shared" si="0"/>
        <v>A</v>
      </c>
      <c r="P65" s="189" t="s">
        <v>1991</v>
      </c>
      <c r="Q65" s="197" t="s">
        <v>1192</v>
      </c>
      <c r="R65" s="202" t="str">
        <f t="shared" si="1"/>
        <v>A</v>
      </c>
      <c r="S65" s="204" t="s">
        <v>2339</v>
      </c>
      <c r="T65" s="197" t="s">
        <v>1192</v>
      </c>
      <c r="U65" s="202" t="str">
        <f t="shared" si="2"/>
        <v>A</v>
      </c>
      <c r="V65" s="189" t="s">
        <v>1991</v>
      </c>
      <c r="W65" s="197" t="s">
        <v>1192</v>
      </c>
      <c r="X65" s="202" t="str">
        <f t="shared" si="3"/>
        <v>A</v>
      </c>
      <c r="Y65" s="204" t="s">
        <v>2339</v>
      </c>
      <c r="Z65" s="197" t="s">
        <v>1192</v>
      </c>
      <c r="AA65" s="202" t="str">
        <f t="shared" si="4"/>
        <v>A</v>
      </c>
      <c r="AB65" s="189" t="s">
        <v>1991</v>
      </c>
      <c r="AC65" s="197" t="s">
        <v>1192</v>
      </c>
      <c r="AD65" s="202" t="str">
        <f t="shared" si="30"/>
        <v>A</v>
      </c>
      <c r="AE65" s="189" t="s">
        <v>1991</v>
      </c>
      <c r="AF65" s="197" t="s">
        <v>1192</v>
      </c>
      <c r="AG65" s="202" t="str">
        <f t="shared" si="5"/>
        <v>A</v>
      </c>
      <c r="AH65" s="189" t="s">
        <v>1991</v>
      </c>
      <c r="AI65" s="197" t="s">
        <v>1192</v>
      </c>
      <c r="AJ65" s="202" t="str">
        <f t="shared" si="6"/>
        <v>A</v>
      </c>
      <c r="AK65" s="204" t="s">
        <v>2339</v>
      </c>
      <c r="AL65" s="197" t="s">
        <v>1192</v>
      </c>
      <c r="AM65" s="202" t="str">
        <f t="shared" si="7"/>
        <v>A</v>
      </c>
      <c r="AN65" s="189" t="s">
        <v>1991</v>
      </c>
      <c r="AO65" s="197" t="s">
        <v>1192</v>
      </c>
      <c r="AP65" s="202" t="str">
        <f t="shared" si="8"/>
        <v>A</v>
      </c>
      <c r="AQ65" s="189" t="s">
        <v>1991</v>
      </c>
      <c r="AR65" s="197" t="s">
        <v>1192</v>
      </c>
      <c r="AS65" s="202" t="str">
        <f t="shared" si="9"/>
        <v>A</v>
      </c>
      <c r="AT65" s="204" t="s">
        <v>2339</v>
      </c>
      <c r="AU65" s="197" t="s">
        <v>1192</v>
      </c>
      <c r="AV65" s="202" t="str">
        <f t="shared" si="10"/>
        <v>A</v>
      </c>
      <c r="AW65" s="189" t="s">
        <v>1991</v>
      </c>
      <c r="AX65" s="197" t="s">
        <v>1192</v>
      </c>
      <c r="AY65" s="202" t="str">
        <f t="shared" si="11"/>
        <v>-</v>
      </c>
      <c r="AZ65" s="187"/>
      <c r="BA65" s="197" t="s">
        <v>1192</v>
      </c>
      <c r="BB65" s="202" t="str">
        <f t="shared" si="12"/>
        <v>-</v>
      </c>
      <c r="BC65" s="187"/>
      <c r="BD65" s="197" t="s">
        <v>1192</v>
      </c>
      <c r="BE65" s="202" t="str">
        <f t="shared" si="13"/>
        <v>-</v>
      </c>
      <c r="BF65" s="187"/>
      <c r="BG65" s="197" t="s">
        <v>1192</v>
      </c>
      <c r="BH65" s="202" t="str">
        <f t="shared" si="14"/>
        <v>-</v>
      </c>
      <c r="BI65" s="187"/>
      <c r="BJ65" s="197"/>
      <c r="BK65" s="202" t="str">
        <f t="shared" si="15"/>
        <v>-</v>
      </c>
      <c r="BL65" s="187"/>
      <c r="BM65" s="197"/>
      <c r="BN65" s="202" t="str">
        <f t="shared" si="16"/>
        <v>-</v>
      </c>
      <c r="BO65" s="187"/>
      <c r="BP65" s="197"/>
      <c r="BQ65" s="202" t="str">
        <f t="shared" si="17"/>
        <v>-</v>
      </c>
      <c r="BR65" s="187"/>
      <c r="BS65" s="197"/>
      <c r="BT65" s="202" t="str">
        <f t="shared" si="18"/>
        <v>-</v>
      </c>
      <c r="BU65" s="187"/>
      <c r="BV65" s="197"/>
      <c r="BW65" s="202" t="str">
        <f t="shared" si="19"/>
        <v>-</v>
      </c>
      <c r="BX65" s="187"/>
      <c r="BY65" s="197"/>
      <c r="BZ65" s="202" t="str">
        <f t="shared" si="20"/>
        <v>-</v>
      </c>
      <c r="CA65" s="187"/>
      <c r="CB65" s="197"/>
      <c r="CC65" s="202" t="str">
        <f t="shared" si="21"/>
        <v>-</v>
      </c>
      <c r="CD65" s="187"/>
      <c r="CE65" s="197"/>
      <c r="CF65" s="202" t="str">
        <f t="shared" si="22"/>
        <v>-</v>
      </c>
      <c r="CG65" s="187"/>
      <c r="CH65" s="197"/>
      <c r="CI65" s="202" t="str">
        <f t="shared" si="23"/>
        <v>-</v>
      </c>
      <c r="CJ65" s="187"/>
      <c r="CK65" s="197"/>
      <c r="CL65" s="202" t="str">
        <f t="shared" si="31"/>
        <v>-</v>
      </c>
      <c r="CM65" s="187"/>
      <c r="CN65" s="197"/>
      <c r="CO65" s="202" t="str">
        <f t="shared" si="32"/>
        <v>-</v>
      </c>
      <c r="CP65" s="187"/>
      <c r="CQ65" s="197"/>
      <c r="CR65" s="202" t="str">
        <f t="shared" si="24"/>
        <v>-</v>
      </c>
      <c r="CS65" s="187"/>
      <c r="CT65" s="197"/>
      <c r="CU65" s="202" t="str">
        <f t="shared" si="33"/>
        <v>-</v>
      </c>
      <c r="CV65" s="187"/>
      <c r="CW65" s="197"/>
      <c r="CX65" s="202" t="str">
        <f t="shared" si="34"/>
        <v>-</v>
      </c>
      <c r="CY65" s="187"/>
      <c r="CZ65" s="197"/>
      <c r="DA65" s="202" t="str">
        <f t="shared" si="25"/>
        <v>-</v>
      </c>
      <c r="DB65" s="187"/>
      <c r="DC65" s="197"/>
      <c r="DD65" s="202" t="str">
        <f t="shared" si="35"/>
        <v>-</v>
      </c>
      <c r="DE65" s="187"/>
      <c r="DF65" s="197"/>
      <c r="DG65" s="202" t="str">
        <f t="shared" si="36"/>
        <v>-</v>
      </c>
      <c r="DH65" s="187"/>
      <c r="DI65" s="103">
        <f t="shared" si="26"/>
        <v>17</v>
      </c>
      <c r="DJ65" s="103">
        <f t="shared" si="27"/>
        <v>13</v>
      </c>
      <c r="DK65" s="200">
        <f t="shared" si="37"/>
        <v>76.470588235294116</v>
      </c>
      <c r="DL65" s="201">
        <f t="shared" si="38"/>
        <v>4</v>
      </c>
    </row>
    <row r="66" spans="2:116" ht="24.95" customHeight="1" outlineLevel="1">
      <c r="B66" s="48"/>
      <c r="C66" s="48"/>
      <c r="D66" s="14" t="s">
        <v>586</v>
      </c>
      <c r="E66" s="11" t="s">
        <v>587</v>
      </c>
      <c r="F66" s="12" t="s">
        <v>996</v>
      </c>
      <c r="G66" s="12" t="s">
        <v>945</v>
      </c>
      <c r="H66" s="40" t="s">
        <v>520</v>
      </c>
      <c r="I66" s="41" t="s">
        <v>533</v>
      </c>
      <c r="J66" s="78" t="str">
        <f t="shared" si="28"/>
        <v xml:space="preserve">C1 </v>
      </c>
      <c r="K66" s="197" t="s">
        <v>1192</v>
      </c>
      <c r="L66" s="202" t="str">
        <f t="shared" si="29"/>
        <v>A</v>
      </c>
      <c r="M66" s="189" t="s">
        <v>1995</v>
      </c>
      <c r="N66" s="197" t="s">
        <v>1192</v>
      </c>
      <c r="O66" s="202" t="str">
        <f t="shared" si="0"/>
        <v>A</v>
      </c>
      <c r="P66" s="186">
        <v>41783</v>
      </c>
      <c r="Q66" s="197" t="s">
        <v>1192</v>
      </c>
      <c r="R66" s="202" t="str">
        <f t="shared" si="1"/>
        <v>A</v>
      </c>
      <c r="S66" s="189" t="s">
        <v>1995</v>
      </c>
      <c r="T66" s="197" t="s">
        <v>1192</v>
      </c>
      <c r="U66" s="202" t="str">
        <f t="shared" si="2"/>
        <v>A</v>
      </c>
      <c r="V66" s="189" t="s">
        <v>1995</v>
      </c>
      <c r="W66" s="197" t="s">
        <v>1192</v>
      </c>
      <c r="X66" s="202" t="str">
        <f t="shared" si="3"/>
        <v>A</v>
      </c>
      <c r="Y66" s="189" t="s">
        <v>1995</v>
      </c>
      <c r="Z66" s="197" t="s">
        <v>1192</v>
      </c>
      <c r="AA66" s="202" t="str">
        <f t="shared" si="4"/>
        <v>A</v>
      </c>
      <c r="AB66" s="189" t="s">
        <v>1995</v>
      </c>
      <c r="AC66" s="197" t="s">
        <v>1192</v>
      </c>
      <c r="AD66" s="202" t="str">
        <f t="shared" si="30"/>
        <v>A</v>
      </c>
      <c r="AE66" s="189" t="s">
        <v>1995</v>
      </c>
      <c r="AF66" s="197" t="s">
        <v>1192</v>
      </c>
      <c r="AG66" s="202" t="str">
        <f t="shared" si="5"/>
        <v>A</v>
      </c>
      <c r="AH66" s="189" t="s">
        <v>1995</v>
      </c>
      <c r="AI66" s="197" t="s">
        <v>1192</v>
      </c>
      <c r="AJ66" s="202" t="str">
        <f t="shared" si="6"/>
        <v>A</v>
      </c>
      <c r="AK66" s="189" t="s">
        <v>1995</v>
      </c>
      <c r="AL66" s="197" t="s">
        <v>1192</v>
      </c>
      <c r="AM66" s="202" t="str">
        <f t="shared" si="7"/>
        <v>-</v>
      </c>
      <c r="AN66" s="187"/>
      <c r="AO66" s="197" t="s">
        <v>1192</v>
      </c>
      <c r="AP66" s="202" t="str">
        <f t="shared" si="8"/>
        <v>-</v>
      </c>
      <c r="AQ66" s="187"/>
      <c r="AR66" s="197" t="s">
        <v>1192</v>
      </c>
      <c r="AS66" s="202" t="str">
        <f t="shared" si="9"/>
        <v>-</v>
      </c>
      <c r="AT66" s="187"/>
      <c r="AU66" s="197" t="s">
        <v>1192</v>
      </c>
      <c r="AV66" s="202" t="str">
        <f t="shared" si="10"/>
        <v>-</v>
      </c>
      <c r="AW66" s="187"/>
      <c r="AX66" s="197"/>
      <c r="AY66" s="202" t="str">
        <f t="shared" si="11"/>
        <v>-</v>
      </c>
      <c r="AZ66" s="186">
        <v>41783</v>
      </c>
      <c r="BA66" s="197"/>
      <c r="BB66" s="202" t="str">
        <f t="shared" si="12"/>
        <v>-</v>
      </c>
      <c r="BC66" s="186">
        <v>42858</v>
      </c>
      <c r="BD66" s="197"/>
      <c r="BE66" s="202" t="str">
        <f t="shared" si="13"/>
        <v>-</v>
      </c>
      <c r="BF66" s="187"/>
      <c r="BG66" s="197"/>
      <c r="BH66" s="202" t="str">
        <f t="shared" si="14"/>
        <v>-</v>
      </c>
      <c r="BI66" s="187"/>
      <c r="BJ66" s="197"/>
      <c r="BK66" s="202" t="str">
        <f t="shared" si="15"/>
        <v>-</v>
      </c>
      <c r="BL66" s="187"/>
      <c r="BM66" s="197"/>
      <c r="BN66" s="202" t="str">
        <f t="shared" si="16"/>
        <v>-</v>
      </c>
      <c r="BO66" s="187"/>
      <c r="BP66" s="197"/>
      <c r="BQ66" s="202" t="str">
        <f t="shared" si="17"/>
        <v>-</v>
      </c>
      <c r="BR66" s="187"/>
      <c r="BS66" s="197"/>
      <c r="BT66" s="202" t="str">
        <f t="shared" si="18"/>
        <v>-</v>
      </c>
      <c r="BU66" s="187"/>
      <c r="BV66" s="197"/>
      <c r="BW66" s="202" t="str">
        <f t="shared" si="19"/>
        <v>-</v>
      </c>
      <c r="BX66" s="187"/>
      <c r="BY66" s="197"/>
      <c r="BZ66" s="202" t="str">
        <f t="shared" si="20"/>
        <v>-</v>
      </c>
      <c r="CA66" s="187"/>
      <c r="CB66" s="197"/>
      <c r="CC66" s="202" t="str">
        <f t="shared" si="21"/>
        <v>-</v>
      </c>
      <c r="CD66" s="187"/>
      <c r="CE66" s="197"/>
      <c r="CF66" s="202" t="str">
        <f t="shared" si="22"/>
        <v>-</v>
      </c>
      <c r="CG66" s="187"/>
      <c r="CH66" s="197"/>
      <c r="CI66" s="202" t="str">
        <f t="shared" si="23"/>
        <v>-</v>
      </c>
      <c r="CJ66" s="187"/>
      <c r="CK66" s="197"/>
      <c r="CL66" s="202" t="str">
        <f t="shared" si="31"/>
        <v>-</v>
      </c>
      <c r="CM66" s="187"/>
      <c r="CN66" s="197"/>
      <c r="CO66" s="202" t="str">
        <f t="shared" si="32"/>
        <v>-</v>
      </c>
      <c r="CP66" s="187"/>
      <c r="CQ66" s="197"/>
      <c r="CR66" s="202" t="str">
        <f t="shared" si="24"/>
        <v>-</v>
      </c>
      <c r="CS66" s="187"/>
      <c r="CT66" s="197"/>
      <c r="CU66" s="202" t="str">
        <f t="shared" si="33"/>
        <v>-</v>
      </c>
      <c r="CV66" s="187"/>
      <c r="CW66" s="197"/>
      <c r="CX66" s="202" t="str">
        <f t="shared" si="34"/>
        <v>-</v>
      </c>
      <c r="CY66" s="187"/>
      <c r="CZ66" s="197"/>
      <c r="DA66" s="202" t="str">
        <f t="shared" si="25"/>
        <v>-</v>
      </c>
      <c r="DB66" s="187"/>
      <c r="DC66" s="197"/>
      <c r="DD66" s="202" t="str">
        <f t="shared" si="35"/>
        <v>-</v>
      </c>
      <c r="DE66" s="187"/>
      <c r="DF66" s="197"/>
      <c r="DG66" s="202" t="str">
        <f t="shared" si="36"/>
        <v>-</v>
      </c>
      <c r="DH66" s="187"/>
      <c r="DI66" s="103">
        <f t="shared" si="26"/>
        <v>13</v>
      </c>
      <c r="DJ66" s="103">
        <f t="shared" si="27"/>
        <v>9</v>
      </c>
      <c r="DK66" s="200">
        <f t="shared" si="37"/>
        <v>69.230769230769226</v>
      </c>
      <c r="DL66" s="201">
        <f t="shared" si="38"/>
        <v>4</v>
      </c>
    </row>
    <row r="67" spans="2:116" ht="24.95" customHeight="1" outlineLevel="1">
      <c r="B67" s="48"/>
      <c r="C67" s="48"/>
      <c r="D67" s="14" t="s">
        <v>68</v>
      </c>
      <c r="E67" s="11" t="s">
        <v>69</v>
      </c>
      <c r="F67" s="12" t="s">
        <v>989</v>
      </c>
      <c r="G67" s="12" t="s">
        <v>994</v>
      </c>
      <c r="H67" s="40" t="s">
        <v>520</v>
      </c>
      <c r="I67" s="41" t="s">
        <v>533</v>
      </c>
      <c r="J67" s="78" t="str">
        <f t="shared" si="28"/>
        <v xml:space="preserve">C1 </v>
      </c>
      <c r="K67" s="197" t="s">
        <v>1192</v>
      </c>
      <c r="L67" s="199" t="str">
        <f t="shared" si="29"/>
        <v>A</v>
      </c>
      <c r="M67" s="189" t="s">
        <v>2063</v>
      </c>
      <c r="N67" s="197" t="s">
        <v>1192</v>
      </c>
      <c r="O67" s="199" t="str">
        <f t="shared" si="0"/>
        <v>A</v>
      </c>
      <c r="P67" s="186">
        <v>42833</v>
      </c>
      <c r="Q67" s="197" t="s">
        <v>1192</v>
      </c>
      <c r="R67" s="199" t="str">
        <f t="shared" si="1"/>
        <v>A</v>
      </c>
      <c r="S67" s="204" t="s">
        <v>2339</v>
      </c>
      <c r="T67" s="197" t="s">
        <v>1192</v>
      </c>
      <c r="U67" s="199" t="str">
        <f t="shared" si="2"/>
        <v>A</v>
      </c>
      <c r="V67" s="189" t="s">
        <v>2063</v>
      </c>
      <c r="W67" s="197" t="s">
        <v>1192</v>
      </c>
      <c r="X67" s="199" t="str">
        <f t="shared" si="3"/>
        <v>A</v>
      </c>
      <c r="Y67" s="204" t="s">
        <v>2339</v>
      </c>
      <c r="Z67" s="197" t="s">
        <v>1192</v>
      </c>
      <c r="AA67" s="199" t="str">
        <f t="shared" si="4"/>
        <v>A</v>
      </c>
      <c r="AB67" s="189" t="s">
        <v>2063</v>
      </c>
      <c r="AC67" s="197" t="s">
        <v>1192</v>
      </c>
      <c r="AD67" s="199" t="str">
        <f t="shared" si="30"/>
        <v>A</v>
      </c>
      <c r="AE67" s="189" t="s">
        <v>2063</v>
      </c>
      <c r="AF67" s="197" t="s">
        <v>1192</v>
      </c>
      <c r="AG67" s="199" t="str">
        <f t="shared" si="5"/>
        <v>A</v>
      </c>
      <c r="AH67" s="189" t="s">
        <v>2063</v>
      </c>
      <c r="AI67" s="197" t="s">
        <v>1192</v>
      </c>
      <c r="AJ67" s="199" t="str">
        <f t="shared" si="6"/>
        <v>A</v>
      </c>
      <c r="AK67" s="204" t="s">
        <v>2339</v>
      </c>
      <c r="AL67" s="197" t="s">
        <v>1192</v>
      </c>
      <c r="AM67" s="199" t="str">
        <f t="shared" si="7"/>
        <v>-</v>
      </c>
      <c r="AN67" s="186"/>
      <c r="AO67" s="197" t="s">
        <v>1192</v>
      </c>
      <c r="AP67" s="199" t="str">
        <f t="shared" si="8"/>
        <v>-</v>
      </c>
      <c r="AQ67" s="186"/>
      <c r="AR67" s="197" t="s">
        <v>1192</v>
      </c>
      <c r="AS67" s="199" t="str">
        <f t="shared" si="9"/>
        <v>A</v>
      </c>
      <c r="AT67" s="204" t="s">
        <v>2339</v>
      </c>
      <c r="AU67" s="197" t="s">
        <v>1192</v>
      </c>
      <c r="AV67" s="199" t="str">
        <f t="shared" si="10"/>
        <v>A</v>
      </c>
      <c r="AW67" s="186">
        <v>41678</v>
      </c>
      <c r="AX67" s="197"/>
      <c r="AY67" s="199" t="str">
        <f t="shared" si="11"/>
        <v>-</v>
      </c>
      <c r="AZ67" s="186"/>
      <c r="BA67" s="197"/>
      <c r="BB67" s="199" t="str">
        <f t="shared" si="12"/>
        <v>-</v>
      </c>
      <c r="BC67" s="186"/>
      <c r="BD67" s="197"/>
      <c r="BE67" s="199" t="str">
        <f t="shared" si="13"/>
        <v>-</v>
      </c>
      <c r="BF67" s="186"/>
      <c r="BG67" s="197"/>
      <c r="BH67" s="199" t="str">
        <f t="shared" si="14"/>
        <v>-</v>
      </c>
      <c r="BI67" s="186"/>
      <c r="BJ67" s="197"/>
      <c r="BK67" s="199" t="str">
        <f t="shared" si="15"/>
        <v>-</v>
      </c>
      <c r="BL67" s="186"/>
      <c r="BM67" s="197"/>
      <c r="BN67" s="199" t="str">
        <f t="shared" si="16"/>
        <v>-</v>
      </c>
      <c r="BO67" s="186"/>
      <c r="BP67" s="197"/>
      <c r="BQ67" s="199" t="str">
        <f t="shared" si="17"/>
        <v>-</v>
      </c>
      <c r="BR67" s="186"/>
      <c r="BS67" s="197"/>
      <c r="BT67" s="199" t="str">
        <f t="shared" si="18"/>
        <v>-</v>
      </c>
      <c r="BU67" s="186"/>
      <c r="BV67" s="197"/>
      <c r="BW67" s="199" t="str">
        <f t="shared" si="19"/>
        <v>-</v>
      </c>
      <c r="BX67" s="186"/>
      <c r="BY67" s="197"/>
      <c r="BZ67" s="199" t="str">
        <f t="shared" si="20"/>
        <v>-</v>
      </c>
      <c r="CA67" s="186"/>
      <c r="CB67" s="197"/>
      <c r="CC67" s="199" t="str">
        <f t="shared" si="21"/>
        <v>-</v>
      </c>
      <c r="CD67" s="186"/>
      <c r="CE67" s="197"/>
      <c r="CF67" s="199" t="str">
        <f t="shared" si="22"/>
        <v>-</v>
      </c>
      <c r="CG67" s="186"/>
      <c r="CH67" s="197"/>
      <c r="CI67" s="199" t="str">
        <f t="shared" si="23"/>
        <v>-</v>
      </c>
      <c r="CJ67" s="186"/>
      <c r="CK67" s="197"/>
      <c r="CL67" s="199" t="str">
        <f t="shared" si="31"/>
        <v>-</v>
      </c>
      <c r="CM67" s="186"/>
      <c r="CN67" s="197"/>
      <c r="CO67" s="199" t="str">
        <f t="shared" si="32"/>
        <v>-</v>
      </c>
      <c r="CP67" s="186">
        <v>41678</v>
      </c>
      <c r="CQ67" s="197"/>
      <c r="CR67" s="199" t="str">
        <f t="shared" si="24"/>
        <v>-</v>
      </c>
      <c r="CS67" s="186"/>
      <c r="CT67" s="197"/>
      <c r="CU67" s="199" t="str">
        <f t="shared" si="33"/>
        <v>-</v>
      </c>
      <c r="CV67" s="186"/>
      <c r="CW67" s="197"/>
      <c r="CX67" s="199" t="str">
        <f t="shared" si="34"/>
        <v>-</v>
      </c>
      <c r="CY67" s="186"/>
      <c r="CZ67" s="197"/>
      <c r="DA67" s="199" t="str">
        <f t="shared" si="25"/>
        <v>-</v>
      </c>
      <c r="DB67" s="186"/>
      <c r="DC67" s="197"/>
      <c r="DD67" s="199" t="str">
        <f t="shared" si="35"/>
        <v>-</v>
      </c>
      <c r="DE67" s="186"/>
      <c r="DF67" s="197"/>
      <c r="DG67" s="199" t="str">
        <f t="shared" si="36"/>
        <v>-</v>
      </c>
      <c r="DH67" s="186"/>
      <c r="DI67" s="103">
        <f t="shared" si="26"/>
        <v>13</v>
      </c>
      <c r="DJ67" s="103">
        <f t="shared" si="27"/>
        <v>11</v>
      </c>
      <c r="DK67" s="200">
        <f t="shared" si="37"/>
        <v>84.615384615384613</v>
      </c>
      <c r="DL67" s="201">
        <f t="shared" si="38"/>
        <v>5</v>
      </c>
    </row>
    <row r="68" spans="2:116" ht="24.95" customHeight="1" outlineLevel="1">
      <c r="B68" s="48" t="s">
        <v>1599</v>
      </c>
      <c r="C68" s="48"/>
      <c r="D68" s="14" t="s">
        <v>70</v>
      </c>
      <c r="E68" s="11" t="s">
        <v>71</v>
      </c>
      <c r="F68" s="12" t="s">
        <v>989</v>
      </c>
      <c r="G68" s="12" t="s">
        <v>994</v>
      </c>
      <c r="H68" s="40" t="s">
        <v>523</v>
      </c>
      <c r="I68" s="41" t="s">
        <v>532</v>
      </c>
      <c r="J68" s="78" t="str">
        <f t="shared" si="28"/>
        <v xml:space="preserve">C4 </v>
      </c>
      <c r="K68" s="197" t="s">
        <v>1192</v>
      </c>
      <c r="L68" s="199" t="str">
        <f t="shared" si="29"/>
        <v>A</v>
      </c>
      <c r="M68" s="189" t="s">
        <v>2002</v>
      </c>
      <c r="N68" s="197" t="s">
        <v>1192</v>
      </c>
      <c r="O68" s="199" t="str">
        <f t="shared" ref="O68:O131" si="39">IF(AND(N68="Y",P68&lt;&gt;""),"A","-")</f>
        <v>-</v>
      </c>
      <c r="P68" s="186"/>
      <c r="Q68" s="197" t="s">
        <v>1192</v>
      </c>
      <c r="R68" s="199" t="str">
        <f t="shared" ref="R68:R131" si="40">IF(AND(Q68="Y",S68&lt;&gt;""),"A","-")</f>
        <v>-</v>
      </c>
      <c r="S68" s="186"/>
      <c r="T68" s="197"/>
      <c r="U68" s="199" t="str">
        <f t="shared" ref="U68:U131" si="41">IF(AND(T68="Y",V68&lt;&gt;""),"A","-")</f>
        <v>-</v>
      </c>
      <c r="V68" s="186"/>
      <c r="W68" s="197"/>
      <c r="X68" s="199" t="str">
        <f t="shared" ref="X68:X131" si="42">IF(AND(W68="Y",Y68&lt;&gt;""),"A","-")</f>
        <v>-</v>
      </c>
      <c r="Y68" s="186"/>
      <c r="Z68" s="197"/>
      <c r="AA68" s="199" t="str">
        <f t="shared" ref="AA68:AA131" si="43">IF(AND(Z68="Y",AB68&lt;&gt;""),"A","-")</f>
        <v>-</v>
      </c>
      <c r="AB68" s="186"/>
      <c r="AC68" s="197"/>
      <c r="AD68" s="199" t="str">
        <f t="shared" si="30"/>
        <v>-</v>
      </c>
      <c r="AE68" s="186"/>
      <c r="AF68" s="197"/>
      <c r="AG68" s="199" t="str">
        <f t="shared" ref="AG68:AG131" si="44">IF(AND(AF68="Y",AH68&lt;&gt;""),"A","-")</f>
        <v>-</v>
      </c>
      <c r="AH68" s="186"/>
      <c r="AI68" s="197"/>
      <c r="AJ68" s="199" t="str">
        <f t="shared" ref="AJ68:AJ131" si="45">IF(AND(AI68="Y",AK68&lt;&gt;""),"A","-")</f>
        <v>-</v>
      </c>
      <c r="AK68" s="186"/>
      <c r="AL68" s="197"/>
      <c r="AM68" s="199" t="str">
        <f t="shared" ref="AM68:AM131" si="46">IF(AND(AL68="Y",AN68&lt;&gt;""),"A","-")</f>
        <v>-</v>
      </c>
      <c r="AN68" s="186"/>
      <c r="AO68" s="197"/>
      <c r="AP68" s="199" t="str">
        <f t="shared" ref="AP68:AP131" si="47">IF(AND(AO68="Y",AQ68&lt;&gt;""),"A","-")</f>
        <v>-</v>
      </c>
      <c r="AQ68" s="186"/>
      <c r="AR68" s="197"/>
      <c r="AS68" s="199" t="str">
        <f t="shared" ref="AS68:AS131" si="48">IF(AND(AR68="Y",AT68&lt;&gt;""),"A","-")</f>
        <v>-</v>
      </c>
      <c r="AT68" s="186"/>
      <c r="AU68" s="197"/>
      <c r="AV68" s="199" t="str">
        <f t="shared" ref="AV68:AV131" si="49">IF(AND(AU68="Y",AW68&lt;&gt;""),"A","-")</f>
        <v>-</v>
      </c>
      <c r="AW68" s="186"/>
      <c r="AX68" s="197"/>
      <c r="AY68" s="199" t="str">
        <f t="shared" ref="AY68:AY131" si="50">IF(AND(AX68="Y",AZ68&lt;&gt;""),"A","-")</f>
        <v>-</v>
      </c>
      <c r="AZ68" s="186"/>
      <c r="BA68" s="197"/>
      <c r="BB68" s="199" t="str">
        <f t="shared" ref="BB68:BB131" si="51">IF(AND(BA68="Y",BC68&lt;&gt;""),"A","-")</f>
        <v>-</v>
      </c>
      <c r="BC68" s="186"/>
      <c r="BD68" s="197"/>
      <c r="BE68" s="199" t="str">
        <f t="shared" ref="BE68:BE131" si="52">IF(AND(BD68="Y",BF68&lt;&gt;""),"A","-")</f>
        <v>-</v>
      </c>
      <c r="BF68" s="186"/>
      <c r="BG68" s="197"/>
      <c r="BH68" s="199" t="str">
        <f t="shared" ref="BH68:BH131" si="53">IF(AND(BG68="Y",BI68&lt;&gt;""),"A","-")</f>
        <v>-</v>
      </c>
      <c r="BI68" s="186"/>
      <c r="BJ68" s="197"/>
      <c r="BK68" s="199" t="str">
        <f t="shared" ref="BK68:BK131" si="54">IF(AND(BJ68="Y",BL68&lt;&gt;""),"A","-")</f>
        <v>-</v>
      </c>
      <c r="BL68" s="186"/>
      <c r="BM68" s="197"/>
      <c r="BN68" s="199" t="str">
        <f t="shared" ref="BN68:BN131" si="55">IF(AND(BM68="Y",BO68&lt;&gt;""),"A","-")</f>
        <v>-</v>
      </c>
      <c r="BO68" s="186"/>
      <c r="BP68" s="197"/>
      <c r="BQ68" s="199" t="str">
        <f t="shared" ref="BQ68:BQ131" si="56">IF(AND(BP68="Y",BR68&lt;&gt;""),"A","-")</f>
        <v>-</v>
      </c>
      <c r="BR68" s="186"/>
      <c r="BS68" s="197"/>
      <c r="BT68" s="199" t="str">
        <f t="shared" ref="BT68:BT131" si="57">IF(AND(BS68="Y",BU68&lt;&gt;""),"A","-")</f>
        <v>-</v>
      </c>
      <c r="BU68" s="186"/>
      <c r="BV68" s="197"/>
      <c r="BW68" s="199" t="str">
        <f t="shared" ref="BW68:BW131" si="58">IF(AND(BV68="Y",BX68&lt;&gt;""),"A","-")</f>
        <v>-</v>
      </c>
      <c r="BX68" s="186"/>
      <c r="BY68" s="197"/>
      <c r="BZ68" s="199" t="str">
        <f t="shared" ref="BZ68:BZ131" si="59">IF(AND(BY68="Y",CA68&lt;&gt;""),"A","-")</f>
        <v>-</v>
      </c>
      <c r="CA68" s="186"/>
      <c r="CB68" s="197"/>
      <c r="CC68" s="199" t="str">
        <f t="shared" ref="CC68:CC131" si="60">IF(AND(CB68="Y",CD68&lt;&gt;""),"A","-")</f>
        <v>-</v>
      </c>
      <c r="CD68" s="186"/>
      <c r="CE68" s="197"/>
      <c r="CF68" s="199" t="str">
        <f t="shared" ref="CF68:CF131" si="61">IF(AND(CE68="Y",CG68&lt;&gt;""),"A","-")</f>
        <v>-</v>
      </c>
      <c r="CG68" s="186"/>
      <c r="CH68" s="197"/>
      <c r="CI68" s="199" t="str">
        <f t="shared" ref="CI68:CI131" si="62">IF(AND(CH68="Y",CJ68&lt;&gt;""),"A","-")</f>
        <v>-</v>
      </c>
      <c r="CJ68" s="186"/>
      <c r="CK68" s="197"/>
      <c r="CL68" s="199" t="str">
        <f t="shared" si="31"/>
        <v>-</v>
      </c>
      <c r="CM68" s="186"/>
      <c r="CN68" s="197"/>
      <c r="CO68" s="199" t="str">
        <f t="shared" si="32"/>
        <v>-</v>
      </c>
      <c r="CP68" s="186"/>
      <c r="CQ68" s="197"/>
      <c r="CR68" s="199" t="str">
        <f t="shared" ref="CR68:CR131" si="63">IF(AND(CQ68="Y",CS68&lt;&gt;""),"A","-")</f>
        <v>-</v>
      </c>
      <c r="CS68" s="186"/>
      <c r="CT68" s="197"/>
      <c r="CU68" s="199" t="str">
        <f t="shared" si="33"/>
        <v>-</v>
      </c>
      <c r="CV68" s="186"/>
      <c r="CW68" s="197"/>
      <c r="CX68" s="199" t="str">
        <f t="shared" si="34"/>
        <v>-</v>
      </c>
      <c r="CY68" s="186"/>
      <c r="CZ68" s="197"/>
      <c r="DA68" s="199" t="str">
        <f t="shared" ref="DA68:DA131" si="64">IF(AND(CZ68="Y",DB68&lt;&gt;""),"A","-")</f>
        <v>-</v>
      </c>
      <c r="DB68" s="186"/>
      <c r="DC68" s="197"/>
      <c r="DD68" s="199" t="str">
        <f t="shared" si="35"/>
        <v>-</v>
      </c>
      <c r="DE68" s="186"/>
      <c r="DF68" s="197"/>
      <c r="DG68" s="199" t="str">
        <f t="shared" si="36"/>
        <v>-</v>
      </c>
      <c r="DH68" s="186"/>
      <c r="DI68" s="103">
        <f t="shared" ref="DI68:DI131" si="65">COUNTIF($K68:$DH68,"Y")</f>
        <v>3</v>
      </c>
      <c r="DJ68" s="103">
        <f t="shared" ref="DJ68:DJ131" si="66">COUNTIF($K68:$DH68,"A")</f>
        <v>1</v>
      </c>
      <c r="DK68" s="200">
        <f t="shared" si="37"/>
        <v>33.333333333333329</v>
      </c>
      <c r="DL68" s="201">
        <f t="shared" si="38"/>
        <v>2</v>
      </c>
    </row>
    <row r="69" spans="2:116" ht="24.95" customHeight="1" outlineLevel="1">
      <c r="B69" s="48"/>
      <c r="C69" s="48"/>
      <c r="D69" s="14" t="s">
        <v>588</v>
      </c>
      <c r="E69" s="11" t="s">
        <v>589</v>
      </c>
      <c r="F69" s="12" t="s">
        <v>995</v>
      </c>
      <c r="G69" s="12" t="s">
        <v>941</v>
      </c>
      <c r="H69" s="40" t="s">
        <v>940</v>
      </c>
      <c r="I69" s="41" t="s">
        <v>936</v>
      </c>
      <c r="J69" s="78" t="str">
        <f t="shared" ref="J69:J132" si="67">LEFT(I69,3)</f>
        <v xml:space="preserve">C1 </v>
      </c>
      <c r="K69" s="197" t="s">
        <v>1192</v>
      </c>
      <c r="L69" s="202" t="str">
        <f t="shared" ref="L69:L132" si="68">IF(AND(K69="Y",M69&lt;&gt;""),"A","-")</f>
        <v>A</v>
      </c>
      <c r="M69" s="189" t="s">
        <v>2012</v>
      </c>
      <c r="N69" s="197" t="s">
        <v>1192</v>
      </c>
      <c r="O69" s="202" t="str">
        <f t="shared" si="39"/>
        <v>A</v>
      </c>
      <c r="P69" s="189" t="s">
        <v>2012</v>
      </c>
      <c r="Q69" s="197" t="s">
        <v>1192</v>
      </c>
      <c r="R69" s="202" t="str">
        <f t="shared" si="40"/>
        <v>A</v>
      </c>
      <c r="S69" s="186">
        <v>41691</v>
      </c>
      <c r="T69" s="197" t="s">
        <v>1192</v>
      </c>
      <c r="U69" s="202" t="str">
        <f t="shared" si="41"/>
        <v>A</v>
      </c>
      <c r="V69" s="189" t="s">
        <v>2012</v>
      </c>
      <c r="W69" s="197" t="s">
        <v>1192</v>
      </c>
      <c r="X69" s="202" t="str">
        <f t="shared" si="42"/>
        <v>A</v>
      </c>
      <c r="Y69" s="186">
        <v>41691</v>
      </c>
      <c r="Z69" s="197" t="s">
        <v>1192</v>
      </c>
      <c r="AA69" s="202" t="str">
        <f t="shared" si="43"/>
        <v>A</v>
      </c>
      <c r="AB69" s="189" t="s">
        <v>2012</v>
      </c>
      <c r="AC69" s="197" t="s">
        <v>1192</v>
      </c>
      <c r="AD69" s="202" t="str">
        <f t="shared" ref="AD69:AD132" si="69">IF(AND(AC69="Y",AE69&lt;&gt;""),"A","-")</f>
        <v>A</v>
      </c>
      <c r="AE69" s="189" t="s">
        <v>2012</v>
      </c>
      <c r="AF69" s="197" t="s">
        <v>1192</v>
      </c>
      <c r="AG69" s="202" t="str">
        <f t="shared" si="44"/>
        <v>A</v>
      </c>
      <c r="AH69" s="189" t="s">
        <v>2012</v>
      </c>
      <c r="AI69" s="197" t="s">
        <v>1192</v>
      </c>
      <c r="AJ69" s="202" t="str">
        <f t="shared" si="45"/>
        <v>A</v>
      </c>
      <c r="AK69" s="186">
        <v>41691</v>
      </c>
      <c r="AL69" s="197" t="s">
        <v>1192</v>
      </c>
      <c r="AM69" s="202" t="str">
        <f t="shared" si="46"/>
        <v>-</v>
      </c>
      <c r="AN69" s="187"/>
      <c r="AO69" s="197" t="s">
        <v>1192</v>
      </c>
      <c r="AP69" s="202" t="str">
        <f t="shared" si="47"/>
        <v>-</v>
      </c>
      <c r="AQ69" s="187"/>
      <c r="AR69" s="197" t="s">
        <v>1192</v>
      </c>
      <c r="AS69" s="202" t="str">
        <f t="shared" si="48"/>
        <v>-</v>
      </c>
      <c r="AT69" s="187"/>
      <c r="AU69" s="197" t="s">
        <v>1192</v>
      </c>
      <c r="AV69" s="202" t="str">
        <f t="shared" si="49"/>
        <v>-</v>
      </c>
      <c r="AW69" s="187"/>
      <c r="AX69" s="197"/>
      <c r="AY69" s="202" t="str">
        <f t="shared" si="50"/>
        <v>-</v>
      </c>
      <c r="AZ69" s="186">
        <v>41691</v>
      </c>
      <c r="BA69" s="197"/>
      <c r="BB69" s="202" t="str">
        <f t="shared" si="51"/>
        <v>-</v>
      </c>
      <c r="BC69" s="187"/>
      <c r="BD69" s="197"/>
      <c r="BE69" s="202" t="str">
        <f t="shared" si="52"/>
        <v>-</v>
      </c>
      <c r="BF69" s="187"/>
      <c r="BG69" s="197"/>
      <c r="BH69" s="202" t="str">
        <f t="shared" si="53"/>
        <v>-</v>
      </c>
      <c r="BI69" s="187"/>
      <c r="BJ69" s="197"/>
      <c r="BK69" s="202" t="str">
        <f t="shared" si="54"/>
        <v>-</v>
      </c>
      <c r="BL69" s="187"/>
      <c r="BM69" s="197"/>
      <c r="BN69" s="202" t="str">
        <f t="shared" si="55"/>
        <v>-</v>
      </c>
      <c r="BO69" s="187"/>
      <c r="BP69" s="197"/>
      <c r="BQ69" s="202" t="str">
        <f t="shared" si="56"/>
        <v>-</v>
      </c>
      <c r="BR69" s="187"/>
      <c r="BS69" s="197"/>
      <c r="BT69" s="202" t="str">
        <f t="shared" si="57"/>
        <v>-</v>
      </c>
      <c r="BU69" s="187"/>
      <c r="BV69" s="197"/>
      <c r="BW69" s="202" t="str">
        <f t="shared" si="58"/>
        <v>-</v>
      </c>
      <c r="BX69" s="187"/>
      <c r="BY69" s="197"/>
      <c r="BZ69" s="202" t="str">
        <f t="shared" si="59"/>
        <v>-</v>
      </c>
      <c r="CA69" s="187"/>
      <c r="CB69" s="197"/>
      <c r="CC69" s="202" t="str">
        <f t="shared" si="60"/>
        <v>-</v>
      </c>
      <c r="CD69" s="187"/>
      <c r="CE69" s="197"/>
      <c r="CF69" s="202" t="str">
        <f t="shared" si="61"/>
        <v>-</v>
      </c>
      <c r="CG69" s="187"/>
      <c r="CH69" s="197"/>
      <c r="CI69" s="202" t="str">
        <f t="shared" si="62"/>
        <v>-</v>
      </c>
      <c r="CJ69" s="187"/>
      <c r="CK69" s="197"/>
      <c r="CL69" s="202" t="str">
        <f t="shared" ref="CL69:CL132" si="70">IF(AND(CK69="Y",CM69&lt;&gt;""),"A","-")</f>
        <v>-</v>
      </c>
      <c r="CM69" s="187"/>
      <c r="CN69" s="197"/>
      <c r="CO69" s="202" t="str">
        <f t="shared" ref="CO69:CO132" si="71">IF(AND(CN69="Y",CP69&lt;&gt;""),"A","-")</f>
        <v>-</v>
      </c>
      <c r="CP69" s="187"/>
      <c r="CQ69" s="197"/>
      <c r="CR69" s="202" t="str">
        <f t="shared" si="63"/>
        <v>-</v>
      </c>
      <c r="CS69" s="187"/>
      <c r="CT69" s="197"/>
      <c r="CU69" s="202" t="str">
        <f t="shared" ref="CU69:CU132" si="72">IF(AND(CT69="Y",CV69&lt;&gt;""),"A","-")</f>
        <v>-</v>
      </c>
      <c r="CV69" s="186">
        <v>41691</v>
      </c>
      <c r="CW69" s="197"/>
      <c r="CX69" s="202" t="str">
        <f t="shared" ref="CX69:CX132" si="73">IF(AND(CW69="Y",CY69&lt;&gt;""),"A","-")</f>
        <v>-</v>
      </c>
      <c r="CY69" s="187"/>
      <c r="CZ69" s="197"/>
      <c r="DA69" s="202" t="str">
        <f t="shared" si="64"/>
        <v>-</v>
      </c>
      <c r="DB69" s="187"/>
      <c r="DC69" s="197"/>
      <c r="DD69" s="202" t="str">
        <f t="shared" ref="DD69:DD132" si="74">IF(AND(DC69="Y",DE69&lt;&gt;""),"A","-")</f>
        <v>-</v>
      </c>
      <c r="DE69" s="187"/>
      <c r="DF69" s="197"/>
      <c r="DG69" s="202" t="str">
        <f t="shared" ref="DG69:DG132" si="75">IF(AND(DF69="Y",DH69&lt;&gt;""),"A","-")</f>
        <v>-</v>
      </c>
      <c r="DH69" s="187"/>
      <c r="DI69" s="103">
        <f t="shared" si="65"/>
        <v>13</v>
      </c>
      <c r="DJ69" s="103">
        <f t="shared" si="66"/>
        <v>9</v>
      </c>
      <c r="DK69" s="200">
        <f t="shared" ref="DK69:DK132" si="76">DJ69/DI69*100</f>
        <v>69.230769230769226</v>
      </c>
      <c r="DL69" s="201">
        <f t="shared" ref="DL69:DL132" si="77">ROUND(IF($DK69&gt;=80,"5",IF($DK69&gt;=60,"4",IF($DK69&gt;=40,"3",IF($DK69&gt;=21,"2",IF($DK69&lt;=20,"1"))))),2)</f>
        <v>4</v>
      </c>
    </row>
    <row r="70" spans="2:116" ht="24.95" customHeight="1" outlineLevel="1">
      <c r="B70" s="48"/>
      <c r="C70" s="48"/>
      <c r="D70" s="14" t="s">
        <v>72</v>
      </c>
      <c r="E70" s="11" t="s">
        <v>73</v>
      </c>
      <c r="F70" s="12" t="s">
        <v>989</v>
      </c>
      <c r="G70" s="12" t="s">
        <v>994</v>
      </c>
      <c r="H70" s="40" t="s">
        <v>520</v>
      </c>
      <c r="I70" s="41" t="s">
        <v>533</v>
      </c>
      <c r="J70" s="78" t="str">
        <f t="shared" si="67"/>
        <v xml:space="preserve">C1 </v>
      </c>
      <c r="K70" s="197" t="s">
        <v>1192</v>
      </c>
      <c r="L70" s="202" t="str">
        <f t="shared" si="68"/>
        <v>A</v>
      </c>
      <c r="M70" s="189" t="s">
        <v>2012</v>
      </c>
      <c r="N70" s="197" t="s">
        <v>1192</v>
      </c>
      <c r="O70" s="202" t="str">
        <f t="shared" si="39"/>
        <v>A</v>
      </c>
      <c r="P70" s="189" t="s">
        <v>2012</v>
      </c>
      <c r="Q70" s="197" t="s">
        <v>1192</v>
      </c>
      <c r="R70" s="202" t="str">
        <f t="shared" si="40"/>
        <v>A</v>
      </c>
      <c r="S70" s="189" t="s">
        <v>2012</v>
      </c>
      <c r="T70" s="197" t="s">
        <v>1192</v>
      </c>
      <c r="U70" s="202" t="str">
        <f t="shared" si="41"/>
        <v>A</v>
      </c>
      <c r="V70" s="189" t="s">
        <v>2012</v>
      </c>
      <c r="W70" s="197" t="s">
        <v>1192</v>
      </c>
      <c r="X70" s="202" t="str">
        <f t="shared" si="42"/>
        <v>A</v>
      </c>
      <c r="Y70" s="189" t="s">
        <v>2012</v>
      </c>
      <c r="Z70" s="197" t="s">
        <v>1192</v>
      </c>
      <c r="AA70" s="202" t="str">
        <f t="shared" si="43"/>
        <v>A</v>
      </c>
      <c r="AB70" s="189" t="s">
        <v>2012</v>
      </c>
      <c r="AC70" s="197" t="s">
        <v>1192</v>
      </c>
      <c r="AD70" s="202" t="str">
        <f t="shared" si="69"/>
        <v>A</v>
      </c>
      <c r="AE70" s="189" t="s">
        <v>2012</v>
      </c>
      <c r="AF70" s="197" t="s">
        <v>1192</v>
      </c>
      <c r="AG70" s="202" t="str">
        <f t="shared" si="44"/>
        <v>A</v>
      </c>
      <c r="AH70" s="189" t="s">
        <v>2012</v>
      </c>
      <c r="AI70" s="197" t="s">
        <v>1192</v>
      </c>
      <c r="AJ70" s="202" t="str">
        <f t="shared" si="45"/>
        <v>A</v>
      </c>
      <c r="AK70" s="189" t="s">
        <v>2012</v>
      </c>
      <c r="AL70" s="197" t="s">
        <v>1192</v>
      </c>
      <c r="AM70" s="202" t="str">
        <f t="shared" si="46"/>
        <v>-</v>
      </c>
      <c r="AN70" s="187"/>
      <c r="AO70" s="197" t="s">
        <v>1192</v>
      </c>
      <c r="AP70" s="202" t="str">
        <f t="shared" si="47"/>
        <v>-</v>
      </c>
      <c r="AQ70" s="187"/>
      <c r="AR70" s="197" t="s">
        <v>1192</v>
      </c>
      <c r="AS70" s="202" t="str">
        <f t="shared" si="48"/>
        <v>-</v>
      </c>
      <c r="AT70" s="187"/>
      <c r="AU70" s="197" t="s">
        <v>1192</v>
      </c>
      <c r="AV70" s="202" t="str">
        <f t="shared" si="49"/>
        <v>A</v>
      </c>
      <c r="AW70" s="186">
        <v>41678</v>
      </c>
      <c r="AX70" s="197"/>
      <c r="AY70" s="202" t="str">
        <f t="shared" si="50"/>
        <v>-</v>
      </c>
      <c r="AZ70" s="187"/>
      <c r="BA70" s="197"/>
      <c r="BB70" s="202" t="str">
        <f t="shared" si="51"/>
        <v>-</v>
      </c>
      <c r="BC70" s="187"/>
      <c r="BD70" s="197"/>
      <c r="BE70" s="202" t="str">
        <f t="shared" si="52"/>
        <v>-</v>
      </c>
      <c r="BF70" s="187"/>
      <c r="BG70" s="197"/>
      <c r="BH70" s="202" t="str">
        <f t="shared" si="53"/>
        <v>-</v>
      </c>
      <c r="BI70" s="187"/>
      <c r="BJ70" s="197"/>
      <c r="BK70" s="202" t="str">
        <f t="shared" si="54"/>
        <v>-</v>
      </c>
      <c r="BL70" s="187"/>
      <c r="BM70" s="197"/>
      <c r="BN70" s="202" t="str">
        <f t="shared" si="55"/>
        <v>-</v>
      </c>
      <c r="BO70" s="187"/>
      <c r="BP70" s="197"/>
      <c r="BQ70" s="202" t="str">
        <f t="shared" si="56"/>
        <v>-</v>
      </c>
      <c r="BR70" s="187"/>
      <c r="BS70" s="197"/>
      <c r="BT70" s="202" t="str">
        <f t="shared" si="57"/>
        <v>-</v>
      </c>
      <c r="BU70" s="187"/>
      <c r="BV70" s="197"/>
      <c r="BW70" s="202" t="str">
        <f t="shared" si="58"/>
        <v>-</v>
      </c>
      <c r="BX70" s="187"/>
      <c r="BY70" s="197"/>
      <c r="BZ70" s="202" t="str">
        <f t="shared" si="59"/>
        <v>-</v>
      </c>
      <c r="CA70" s="187"/>
      <c r="CB70" s="197"/>
      <c r="CC70" s="202" t="str">
        <f t="shared" si="60"/>
        <v>-</v>
      </c>
      <c r="CD70" s="187"/>
      <c r="CE70" s="197"/>
      <c r="CF70" s="202" t="str">
        <f t="shared" si="61"/>
        <v>-</v>
      </c>
      <c r="CG70" s="187"/>
      <c r="CH70" s="197"/>
      <c r="CI70" s="202" t="str">
        <f t="shared" si="62"/>
        <v>-</v>
      </c>
      <c r="CJ70" s="187"/>
      <c r="CK70" s="197"/>
      <c r="CL70" s="202" t="str">
        <f t="shared" si="70"/>
        <v>-</v>
      </c>
      <c r="CM70" s="187"/>
      <c r="CN70" s="197"/>
      <c r="CO70" s="202" t="str">
        <f t="shared" si="71"/>
        <v>-</v>
      </c>
      <c r="CP70" s="186">
        <v>41678</v>
      </c>
      <c r="CQ70" s="197"/>
      <c r="CR70" s="202" t="str">
        <f t="shared" si="63"/>
        <v>-</v>
      </c>
      <c r="CS70" s="187"/>
      <c r="CT70" s="197"/>
      <c r="CU70" s="202" t="str">
        <f t="shared" si="72"/>
        <v>-</v>
      </c>
      <c r="CV70" s="187"/>
      <c r="CW70" s="197"/>
      <c r="CX70" s="202" t="str">
        <f t="shared" si="73"/>
        <v>-</v>
      </c>
      <c r="CY70" s="187"/>
      <c r="CZ70" s="197"/>
      <c r="DA70" s="202" t="str">
        <f t="shared" si="64"/>
        <v>-</v>
      </c>
      <c r="DB70" s="187"/>
      <c r="DC70" s="197"/>
      <c r="DD70" s="202" t="str">
        <f t="shared" si="74"/>
        <v>-</v>
      </c>
      <c r="DE70" s="187"/>
      <c r="DF70" s="197"/>
      <c r="DG70" s="202" t="str">
        <f t="shared" si="75"/>
        <v>-</v>
      </c>
      <c r="DH70" s="187"/>
      <c r="DI70" s="103">
        <f t="shared" si="65"/>
        <v>13</v>
      </c>
      <c r="DJ70" s="103">
        <f t="shared" si="66"/>
        <v>10</v>
      </c>
      <c r="DK70" s="200">
        <f t="shared" si="76"/>
        <v>76.923076923076934</v>
      </c>
      <c r="DL70" s="201">
        <f t="shared" si="77"/>
        <v>4</v>
      </c>
    </row>
    <row r="71" spans="2:116" ht="24.95" customHeight="1" outlineLevel="1">
      <c r="B71" s="48"/>
      <c r="C71" s="48"/>
      <c r="D71" s="14" t="s">
        <v>74</v>
      </c>
      <c r="E71" s="11" t="s">
        <v>75</v>
      </c>
      <c r="F71" s="12" t="s">
        <v>989</v>
      </c>
      <c r="G71" s="12" t="s">
        <v>994</v>
      </c>
      <c r="H71" s="151" t="s">
        <v>521</v>
      </c>
      <c r="I71" s="150" t="s">
        <v>530</v>
      </c>
      <c r="J71" s="78" t="str">
        <f t="shared" si="67"/>
        <v xml:space="preserve">C2 </v>
      </c>
      <c r="K71" s="197" t="s">
        <v>1192</v>
      </c>
      <c r="L71" s="199" t="str">
        <f t="shared" si="68"/>
        <v>A</v>
      </c>
      <c r="M71" s="189" t="s">
        <v>1870</v>
      </c>
      <c r="N71" s="197" t="s">
        <v>1192</v>
      </c>
      <c r="O71" s="199" t="str">
        <f t="shared" si="39"/>
        <v>A</v>
      </c>
      <c r="P71" s="189" t="s">
        <v>1870</v>
      </c>
      <c r="Q71" s="197" t="s">
        <v>1192</v>
      </c>
      <c r="R71" s="199" t="str">
        <f t="shared" si="40"/>
        <v>A</v>
      </c>
      <c r="S71" s="189" t="s">
        <v>1870</v>
      </c>
      <c r="T71" s="197" t="s">
        <v>1192</v>
      </c>
      <c r="U71" s="199" t="str">
        <f t="shared" si="41"/>
        <v>A</v>
      </c>
      <c r="V71" s="189" t="s">
        <v>1870</v>
      </c>
      <c r="W71" s="197" t="s">
        <v>1192</v>
      </c>
      <c r="X71" s="199" t="str">
        <f t="shared" si="42"/>
        <v>A</v>
      </c>
      <c r="Y71" s="189" t="s">
        <v>1870</v>
      </c>
      <c r="Z71" s="197" t="s">
        <v>1192</v>
      </c>
      <c r="AA71" s="199" t="str">
        <f t="shared" si="43"/>
        <v>-</v>
      </c>
      <c r="AB71" s="186"/>
      <c r="AC71" s="197" t="s">
        <v>1192</v>
      </c>
      <c r="AD71" s="199" t="str">
        <f t="shared" si="69"/>
        <v>A</v>
      </c>
      <c r="AE71" s="186">
        <v>42969</v>
      </c>
      <c r="AF71" s="197" t="s">
        <v>1192</v>
      </c>
      <c r="AG71" s="199" t="str">
        <f t="shared" si="44"/>
        <v>-</v>
      </c>
      <c r="AH71" s="186"/>
      <c r="AI71" s="197" t="s">
        <v>1192</v>
      </c>
      <c r="AJ71" s="199" t="str">
        <f t="shared" si="45"/>
        <v>-</v>
      </c>
      <c r="AK71" s="186"/>
      <c r="AL71" s="197"/>
      <c r="AM71" s="199" t="str">
        <f t="shared" si="46"/>
        <v>-</v>
      </c>
      <c r="AN71" s="186"/>
      <c r="AO71" s="197"/>
      <c r="AP71" s="199" t="str">
        <f t="shared" si="47"/>
        <v>-</v>
      </c>
      <c r="AQ71" s="186"/>
      <c r="AR71" s="197"/>
      <c r="AS71" s="199" t="str">
        <f t="shared" si="48"/>
        <v>-</v>
      </c>
      <c r="AT71" s="186"/>
      <c r="AU71" s="197"/>
      <c r="AV71" s="199" t="str">
        <f t="shared" si="49"/>
        <v>-</v>
      </c>
      <c r="AW71" s="186"/>
      <c r="AX71" s="197"/>
      <c r="AY71" s="199" t="str">
        <f t="shared" si="50"/>
        <v>-</v>
      </c>
      <c r="AZ71" s="186"/>
      <c r="BA71" s="197"/>
      <c r="BB71" s="199" t="str">
        <f t="shared" si="51"/>
        <v>-</v>
      </c>
      <c r="BC71" s="186"/>
      <c r="BD71" s="197"/>
      <c r="BE71" s="199" t="str">
        <f t="shared" si="52"/>
        <v>-</v>
      </c>
      <c r="BF71" s="186"/>
      <c r="BG71" s="197"/>
      <c r="BH71" s="199" t="str">
        <f t="shared" si="53"/>
        <v>-</v>
      </c>
      <c r="BI71" s="186"/>
      <c r="BJ71" s="197"/>
      <c r="BK71" s="199" t="str">
        <f t="shared" si="54"/>
        <v>-</v>
      </c>
      <c r="BL71" s="186"/>
      <c r="BM71" s="197"/>
      <c r="BN71" s="199" t="str">
        <f t="shared" si="55"/>
        <v>-</v>
      </c>
      <c r="BO71" s="186"/>
      <c r="BP71" s="197"/>
      <c r="BQ71" s="199" t="str">
        <f t="shared" si="56"/>
        <v>-</v>
      </c>
      <c r="BR71" s="186"/>
      <c r="BS71" s="197"/>
      <c r="BT71" s="199" t="str">
        <f t="shared" si="57"/>
        <v>-</v>
      </c>
      <c r="BU71" s="186"/>
      <c r="BV71" s="197"/>
      <c r="BW71" s="199" t="str">
        <f t="shared" si="58"/>
        <v>-</v>
      </c>
      <c r="BX71" s="186"/>
      <c r="BY71" s="197"/>
      <c r="BZ71" s="199" t="str">
        <f t="shared" si="59"/>
        <v>-</v>
      </c>
      <c r="CA71" s="186"/>
      <c r="CB71" s="197"/>
      <c r="CC71" s="199" t="str">
        <f t="shared" si="60"/>
        <v>-</v>
      </c>
      <c r="CD71" s="186"/>
      <c r="CE71" s="197"/>
      <c r="CF71" s="199" t="str">
        <f t="shared" si="61"/>
        <v>-</v>
      </c>
      <c r="CG71" s="186"/>
      <c r="CH71" s="197"/>
      <c r="CI71" s="199" t="str">
        <f t="shared" si="62"/>
        <v>-</v>
      </c>
      <c r="CJ71" s="186"/>
      <c r="CK71" s="197"/>
      <c r="CL71" s="199" t="str">
        <f t="shared" si="70"/>
        <v>-</v>
      </c>
      <c r="CM71" s="186"/>
      <c r="CN71" s="197"/>
      <c r="CO71" s="199" t="str">
        <f t="shared" si="71"/>
        <v>-</v>
      </c>
      <c r="CP71" s="186"/>
      <c r="CQ71" s="197"/>
      <c r="CR71" s="199" t="str">
        <f t="shared" si="63"/>
        <v>-</v>
      </c>
      <c r="CS71" s="186"/>
      <c r="CT71" s="197"/>
      <c r="CU71" s="199" t="str">
        <f t="shared" si="72"/>
        <v>-</v>
      </c>
      <c r="CV71" s="186"/>
      <c r="CW71" s="197"/>
      <c r="CX71" s="199" t="str">
        <f t="shared" si="73"/>
        <v>-</v>
      </c>
      <c r="CY71" s="186"/>
      <c r="CZ71" s="197"/>
      <c r="DA71" s="199" t="str">
        <f t="shared" si="64"/>
        <v>-</v>
      </c>
      <c r="DB71" s="186"/>
      <c r="DC71" s="197"/>
      <c r="DD71" s="199" t="str">
        <f t="shared" si="74"/>
        <v>-</v>
      </c>
      <c r="DE71" s="186"/>
      <c r="DF71" s="197"/>
      <c r="DG71" s="199" t="str">
        <f t="shared" si="75"/>
        <v>-</v>
      </c>
      <c r="DH71" s="186"/>
      <c r="DI71" s="103">
        <f t="shared" si="65"/>
        <v>9</v>
      </c>
      <c r="DJ71" s="103">
        <f t="shared" si="66"/>
        <v>6</v>
      </c>
      <c r="DK71" s="200">
        <f t="shared" si="76"/>
        <v>66.666666666666657</v>
      </c>
      <c r="DL71" s="201">
        <f t="shared" si="77"/>
        <v>4</v>
      </c>
    </row>
    <row r="72" spans="2:116" ht="24.95" customHeight="1" outlineLevel="1">
      <c r="B72" s="48"/>
      <c r="C72" s="48"/>
      <c r="D72" s="14" t="s">
        <v>590</v>
      </c>
      <c r="E72" s="11" t="s">
        <v>591</v>
      </c>
      <c r="F72" s="12" t="s">
        <v>995</v>
      </c>
      <c r="G72" s="12" t="s">
        <v>941</v>
      </c>
      <c r="H72" s="40" t="s">
        <v>525</v>
      </c>
      <c r="I72" s="41" t="s">
        <v>530</v>
      </c>
      <c r="J72" s="78" t="str">
        <f t="shared" si="67"/>
        <v xml:space="preserve">C2 </v>
      </c>
      <c r="K72" s="197" t="s">
        <v>1192</v>
      </c>
      <c r="L72" s="202" t="str">
        <f t="shared" si="68"/>
        <v>A</v>
      </c>
      <c r="M72" s="189" t="s">
        <v>1882</v>
      </c>
      <c r="N72" s="197" t="s">
        <v>1192</v>
      </c>
      <c r="O72" s="202" t="str">
        <f t="shared" si="39"/>
        <v>A</v>
      </c>
      <c r="P72" s="189" t="s">
        <v>1882</v>
      </c>
      <c r="Q72" s="197" t="s">
        <v>1192</v>
      </c>
      <c r="R72" s="202" t="str">
        <f t="shared" si="40"/>
        <v>A</v>
      </c>
      <c r="S72" s="186">
        <v>41181</v>
      </c>
      <c r="T72" s="197" t="s">
        <v>1192</v>
      </c>
      <c r="U72" s="202" t="str">
        <f t="shared" si="41"/>
        <v>A</v>
      </c>
      <c r="V72" s="189" t="s">
        <v>1882</v>
      </c>
      <c r="W72" s="197" t="s">
        <v>1192</v>
      </c>
      <c r="X72" s="202" t="str">
        <f t="shared" si="42"/>
        <v>A</v>
      </c>
      <c r="Y72" s="186">
        <v>41181</v>
      </c>
      <c r="Z72" s="197" t="s">
        <v>1192</v>
      </c>
      <c r="AA72" s="202" t="str">
        <f t="shared" si="43"/>
        <v>-</v>
      </c>
      <c r="AB72" s="187"/>
      <c r="AC72" s="197" t="s">
        <v>1192</v>
      </c>
      <c r="AD72" s="202" t="str">
        <f t="shared" si="69"/>
        <v>-</v>
      </c>
      <c r="AE72" s="187"/>
      <c r="AF72" s="197" t="s">
        <v>1192</v>
      </c>
      <c r="AG72" s="202" t="str">
        <f t="shared" si="44"/>
        <v>-</v>
      </c>
      <c r="AH72" s="187"/>
      <c r="AI72" s="197" t="s">
        <v>1192</v>
      </c>
      <c r="AJ72" s="202" t="str">
        <f t="shared" si="45"/>
        <v>A</v>
      </c>
      <c r="AK72" s="186">
        <v>41181</v>
      </c>
      <c r="AL72" s="197"/>
      <c r="AM72" s="202" t="str">
        <f t="shared" si="46"/>
        <v>-</v>
      </c>
      <c r="AN72" s="187"/>
      <c r="AO72" s="197"/>
      <c r="AP72" s="202" t="str">
        <f t="shared" si="47"/>
        <v>-</v>
      </c>
      <c r="AQ72" s="187"/>
      <c r="AR72" s="197"/>
      <c r="AS72" s="202" t="str">
        <f t="shared" si="48"/>
        <v>-</v>
      </c>
      <c r="AT72" s="187"/>
      <c r="AU72" s="197"/>
      <c r="AV72" s="202" t="str">
        <f t="shared" si="49"/>
        <v>-</v>
      </c>
      <c r="AW72" s="187"/>
      <c r="AX72" s="197"/>
      <c r="AY72" s="202" t="str">
        <f t="shared" si="50"/>
        <v>-</v>
      </c>
      <c r="AZ72" s="186">
        <v>41181</v>
      </c>
      <c r="BA72" s="197"/>
      <c r="BB72" s="202" t="str">
        <f t="shared" si="51"/>
        <v>-</v>
      </c>
      <c r="BC72" s="186">
        <v>42791</v>
      </c>
      <c r="BD72" s="197"/>
      <c r="BE72" s="202" t="str">
        <f t="shared" si="52"/>
        <v>-</v>
      </c>
      <c r="BF72" s="187"/>
      <c r="BG72" s="197"/>
      <c r="BH72" s="202" t="str">
        <f t="shared" si="53"/>
        <v>-</v>
      </c>
      <c r="BI72" s="187"/>
      <c r="BJ72" s="197"/>
      <c r="BK72" s="202" t="str">
        <f t="shared" si="54"/>
        <v>-</v>
      </c>
      <c r="BL72" s="187"/>
      <c r="BM72" s="197"/>
      <c r="BN72" s="202" t="str">
        <f t="shared" si="55"/>
        <v>-</v>
      </c>
      <c r="BO72" s="187"/>
      <c r="BP72" s="197"/>
      <c r="BQ72" s="202" t="str">
        <f t="shared" si="56"/>
        <v>-</v>
      </c>
      <c r="BR72" s="187"/>
      <c r="BS72" s="197"/>
      <c r="BT72" s="202" t="str">
        <f t="shared" si="57"/>
        <v>-</v>
      </c>
      <c r="BU72" s="187"/>
      <c r="BV72" s="197"/>
      <c r="BW72" s="202" t="str">
        <f t="shared" si="58"/>
        <v>-</v>
      </c>
      <c r="BX72" s="187"/>
      <c r="BY72" s="197"/>
      <c r="BZ72" s="202" t="str">
        <f t="shared" si="59"/>
        <v>-</v>
      </c>
      <c r="CA72" s="187"/>
      <c r="CB72" s="197"/>
      <c r="CC72" s="202" t="str">
        <f t="shared" si="60"/>
        <v>-</v>
      </c>
      <c r="CD72" s="187"/>
      <c r="CE72" s="197"/>
      <c r="CF72" s="202" t="str">
        <f t="shared" si="61"/>
        <v>-</v>
      </c>
      <c r="CG72" s="187"/>
      <c r="CH72" s="197"/>
      <c r="CI72" s="202" t="str">
        <f t="shared" si="62"/>
        <v>-</v>
      </c>
      <c r="CJ72" s="187"/>
      <c r="CK72" s="197"/>
      <c r="CL72" s="202" t="str">
        <f t="shared" si="70"/>
        <v>-</v>
      </c>
      <c r="CM72" s="187"/>
      <c r="CN72" s="197"/>
      <c r="CO72" s="202" t="str">
        <f t="shared" si="71"/>
        <v>-</v>
      </c>
      <c r="CP72" s="187"/>
      <c r="CQ72" s="197"/>
      <c r="CR72" s="202" t="str">
        <f t="shared" si="63"/>
        <v>-</v>
      </c>
      <c r="CS72" s="187"/>
      <c r="CT72" s="197"/>
      <c r="CU72" s="202" t="str">
        <f t="shared" si="72"/>
        <v>-</v>
      </c>
      <c r="CV72" s="187"/>
      <c r="CW72" s="197"/>
      <c r="CX72" s="202" t="str">
        <f t="shared" si="73"/>
        <v>-</v>
      </c>
      <c r="CY72" s="187"/>
      <c r="CZ72" s="197"/>
      <c r="DA72" s="202" t="str">
        <f t="shared" si="64"/>
        <v>-</v>
      </c>
      <c r="DB72" s="187"/>
      <c r="DC72" s="197"/>
      <c r="DD72" s="202" t="str">
        <f t="shared" si="74"/>
        <v>-</v>
      </c>
      <c r="DE72" s="187"/>
      <c r="DF72" s="197"/>
      <c r="DG72" s="202" t="str">
        <f t="shared" si="75"/>
        <v>-</v>
      </c>
      <c r="DH72" s="187"/>
      <c r="DI72" s="103">
        <f t="shared" si="65"/>
        <v>9</v>
      </c>
      <c r="DJ72" s="103">
        <f t="shared" si="66"/>
        <v>6</v>
      </c>
      <c r="DK72" s="200">
        <f t="shared" si="76"/>
        <v>66.666666666666657</v>
      </c>
      <c r="DL72" s="201">
        <f t="shared" si="77"/>
        <v>4</v>
      </c>
    </row>
    <row r="73" spans="2:116" ht="24.95" customHeight="1" outlineLevel="1">
      <c r="B73" s="48"/>
      <c r="C73" s="48"/>
      <c r="D73" s="14" t="s">
        <v>76</v>
      </c>
      <c r="E73" s="11" t="s">
        <v>77</v>
      </c>
      <c r="F73" s="12" t="s">
        <v>989</v>
      </c>
      <c r="G73" s="12" t="s">
        <v>994</v>
      </c>
      <c r="H73" s="40" t="s">
        <v>520</v>
      </c>
      <c r="I73" s="41" t="s">
        <v>533</v>
      </c>
      <c r="J73" s="78" t="str">
        <f t="shared" si="67"/>
        <v xml:space="preserve">C1 </v>
      </c>
      <c r="K73" s="197" t="s">
        <v>1192</v>
      </c>
      <c r="L73" s="202" t="str">
        <f t="shared" si="68"/>
        <v>A</v>
      </c>
      <c r="M73" s="189" t="s">
        <v>1894</v>
      </c>
      <c r="N73" s="197" t="s">
        <v>1192</v>
      </c>
      <c r="O73" s="202" t="str">
        <f t="shared" si="39"/>
        <v>A</v>
      </c>
      <c r="P73" s="186">
        <v>42833</v>
      </c>
      <c r="Q73" s="197" t="s">
        <v>1192</v>
      </c>
      <c r="R73" s="202" t="str">
        <f t="shared" si="40"/>
        <v>A</v>
      </c>
      <c r="S73" s="186">
        <v>42881</v>
      </c>
      <c r="T73" s="197" t="s">
        <v>1192</v>
      </c>
      <c r="U73" s="202" t="str">
        <f t="shared" si="41"/>
        <v>A</v>
      </c>
      <c r="V73" s="189" t="s">
        <v>1894</v>
      </c>
      <c r="W73" s="197" t="s">
        <v>1192</v>
      </c>
      <c r="X73" s="202" t="str">
        <f t="shared" si="42"/>
        <v>A</v>
      </c>
      <c r="Y73" s="189" t="s">
        <v>1894</v>
      </c>
      <c r="Z73" s="197" t="s">
        <v>1192</v>
      </c>
      <c r="AA73" s="202" t="str">
        <f t="shared" si="43"/>
        <v>A</v>
      </c>
      <c r="AB73" s="189" t="s">
        <v>1894</v>
      </c>
      <c r="AC73" s="197" t="s">
        <v>1192</v>
      </c>
      <c r="AD73" s="202" t="str">
        <f t="shared" si="69"/>
        <v>A</v>
      </c>
      <c r="AE73" s="186">
        <v>42817</v>
      </c>
      <c r="AF73" s="197" t="s">
        <v>1192</v>
      </c>
      <c r="AG73" s="202" t="str">
        <f t="shared" si="44"/>
        <v>A</v>
      </c>
      <c r="AH73" s="186">
        <v>42810</v>
      </c>
      <c r="AI73" s="197" t="s">
        <v>1192</v>
      </c>
      <c r="AJ73" s="202" t="str">
        <f t="shared" si="45"/>
        <v>A</v>
      </c>
      <c r="AK73" s="186">
        <v>42881</v>
      </c>
      <c r="AL73" s="197" t="s">
        <v>1192</v>
      </c>
      <c r="AM73" s="202" t="str">
        <f t="shared" si="46"/>
        <v>A</v>
      </c>
      <c r="AN73" s="205">
        <v>42803</v>
      </c>
      <c r="AO73" s="197" t="s">
        <v>1192</v>
      </c>
      <c r="AP73" s="202" t="str">
        <f t="shared" si="47"/>
        <v>-</v>
      </c>
      <c r="AQ73" s="187"/>
      <c r="AR73" s="197" t="s">
        <v>1192</v>
      </c>
      <c r="AS73" s="202" t="str">
        <f t="shared" si="48"/>
        <v>A</v>
      </c>
      <c r="AT73" s="205">
        <v>42824</v>
      </c>
      <c r="AU73" s="197" t="s">
        <v>1192</v>
      </c>
      <c r="AV73" s="202" t="str">
        <f t="shared" si="49"/>
        <v>A</v>
      </c>
      <c r="AW73" s="186">
        <v>41678</v>
      </c>
      <c r="AX73" s="197"/>
      <c r="AY73" s="202" t="str">
        <f t="shared" si="50"/>
        <v>-</v>
      </c>
      <c r="AZ73" s="205">
        <v>42824</v>
      </c>
      <c r="BA73" s="197"/>
      <c r="BB73" s="202" t="str">
        <f t="shared" si="51"/>
        <v>-</v>
      </c>
      <c r="BC73" s="187"/>
      <c r="BD73" s="197"/>
      <c r="BE73" s="202" t="str">
        <f t="shared" si="52"/>
        <v>-</v>
      </c>
      <c r="BF73" s="187"/>
      <c r="BG73" s="197"/>
      <c r="BH73" s="202" t="str">
        <f t="shared" si="53"/>
        <v>-</v>
      </c>
      <c r="BI73" s="187"/>
      <c r="BJ73" s="197"/>
      <c r="BK73" s="202" t="str">
        <f t="shared" si="54"/>
        <v>-</v>
      </c>
      <c r="BL73" s="187"/>
      <c r="BM73" s="197"/>
      <c r="BN73" s="202" t="str">
        <f t="shared" si="55"/>
        <v>-</v>
      </c>
      <c r="BO73" s="187"/>
      <c r="BP73" s="197"/>
      <c r="BQ73" s="202" t="str">
        <f t="shared" si="56"/>
        <v>-</v>
      </c>
      <c r="BR73" s="187"/>
      <c r="BS73" s="197"/>
      <c r="BT73" s="202" t="str">
        <f t="shared" si="57"/>
        <v>-</v>
      </c>
      <c r="BU73" s="187"/>
      <c r="BV73" s="197"/>
      <c r="BW73" s="202" t="str">
        <f t="shared" si="58"/>
        <v>-</v>
      </c>
      <c r="BX73" s="187"/>
      <c r="BY73" s="197"/>
      <c r="BZ73" s="202" t="str">
        <f t="shared" si="59"/>
        <v>-</v>
      </c>
      <c r="CA73" s="187"/>
      <c r="CB73" s="197"/>
      <c r="CC73" s="202" t="str">
        <f t="shared" si="60"/>
        <v>-</v>
      </c>
      <c r="CD73" s="187"/>
      <c r="CE73" s="197"/>
      <c r="CF73" s="202" t="str">
        <f t="shared" si="61"/>
        <v>-</v>
      </c>
      <c r="CG73" s="187"/>
      <c r="CH73" s="197"/>
      <c r="CI73" s="202" t="str">
        <f t="shared" si="62"/>
        <v>-</v>
      </c>
      <c r="CJ73" s="187"/>
      <c r="CK73" s="197"/>
      <c r="CL73" s="202" t="str">
        <f t="shared" si="70"/>
        <v>-</v>
      </c>
      <c r="CM73" s="187"/>
      <c r="CN73" s="197"/>
      <c r="CO73" s="202" t="str">
        <f t="shared" si="71"/>
        <v>-</v>
      </c>
      <c r="CP73" s="186">
        <v>41678</v>
      </c>
      <c r="CQ73" s="197"/>
      <c r="CR73" s="202" t="str">
        <f t="shared" si="63"/>
        <v>-</v>
      </c>
      <c r="CS73" s="187"/>
      <c r="CT73" s="197"/>
      <c r="CU73" s="202" t="str">
        <f t="shared" si="72"/>
        <v>-</v>
      </c>
      <c r="CV73" s="187"/>
      <c r="CW73" s="197"/>
      <c r="CX73" s="202" t="str">
        <f t="shared" si="73"/>
        <v>-</v>
      </c>
      <c r="CY73" s="187"/>
      <c r="CZ73" s="197"/>
      <c r="DA73" s="202" t="str">
        <f t="shared" si="64"/>
        <v>-</v>
      </c>
      <c r="DB73" s="187"/>
      <c r="DC73" s="197"/>
      <c r="DD73" s="202" t="str">
        <f t="shared" si="74"/>
        <v>-</v>
      </c>
      <c r="DE73" s="187"/>
      <c r="DF73" s="197"/>
      <c r="DG73" s="202" t="str">
        <f t="shared" si="75"/>
        <v>-</v>
      </c>
      <c r="DH73" s="187"/>
      <c r="DI73" s="103">
        <f t="shared" si="65"/>
        <v>13</v>
      </c>
      <c r="DJ73" s="103">
        <f t="shared" si="66"/>
        <v>12</v>
      </c>
      <c r="DK73" s="200">
        <f t="shared" si="76"/>
        <v>92.307692307692307</v>
      </c>
      <c r="DL73" s="201">
        <f t="shared" si="77"/>
        <v>5</v>
      </c>
    </row>
    <row r="74" spans="2:116" ht="24.95" customHeight="1" outlineLevel="1">
      <c r="B74" s="48"/>
      <c r="C74" s="48"/>
      <c r="D74" s="14" t="s">
        <v>78</v>
      </c>
      <c r="E74" s="11" t="s">
        <v>79</v>
      </c>
      <c r="F74" s="12" t="s">
        <v>989</v>
      </c>
      <c r="G74" s="12" t="s">
        <v>994</v>
      </c>
      <c r="H74" s="40" t="s">
        <v>521</v>
      </c>
      <c r="I74" s="41" t="s">
        <v>530</v>
      </c>
      <c r="J74" s="78" t="str">
        <f t="shared" si="67"/>
        <v xml:space="preserve">C2 </v>
      </c>
      <c r="K74" s="197" t="s">
        <v>1192</v>
      </c>
      <c r="L74" s="202" t="str">
        <f t="shared" si="68"/>
        <v>A</v>
      </c>
      <c r="M74" s="189" t="s">
        <v>1894</v>
      </c>
      <c r="N74" s="197" t="s">
        <v>1192</v>
      </c>
      <c r="O74" s="202" t="str">
        <f t="shared" si="39"/>
        <v>A</v>
      </c>
      <c r="P74" s="189" t="s">
        <v>1894</v>
      </c>
      <c r="Q74" s="197" t="s">
        <v>1192</v>
      </c>
      <c r="R74" s="202" t="str">
        <f t="shared" si="40"/>
        <v>A</v>
      </c>
      <c r="S74" s="189" t="s">
        <v>1894</v>
      </c>
      <c r="T74" s="197" t="s">
        <v>1192</v>
      </c>
      <c r="U74" s="202" t="str">
        <f t="shared" si="41"/>
        <v>A</v>
      </c>
      <c r="V74" s="189" t="s">
        <v>1894</v>
      </c>
      <c r="W74" s="197" t="s">
        <v>1192</v>
      </c>
      <c r="X74" s="202" t="str">
        <f t="shared" si="42"/>
        <v>A</v>
      </c>
      <c r="Y74" s="189" t="s">
        <v>1894</v>
      </c>
      <c r="Z74" s="197" t="s">
        <v>1192</v>
      </c>
      <c r="AA74" s="202" t="str">
        <f t="shared" si="43"/>
        <v>-</v>
      </c>
      <c r="AB74" s="187"/>
      <c r="AC74" s="197" t="s">
        <v>1192</v>
      </c>
      <c r="AD74" s="202" t="str">
        <f t="shared" si="69"/>
        <v>-</v>
      </c>
      <c r="AE74" s="187"/>
      <c r="AF74" s="197" t="s">
        <v>1192</v>
      </c>
      <c r="AG74" s="202" t="str">
        <f t="shared" si="44"/>
        <v>-</v>
      </c>
      <c r="AH74" s="187"/>
      <c r="AI74" s="197" t="s">
        <v>1192</v>
      </c>
      <c r="AJ74" s="202" t="str">
        <f t="shared" si="45"/>
        <v>-</v>
      </c>
      <c r="AK74" s="187"/>
      <c r="AL74" s="197"/>
      <c r="AM74" s="202" t="str">
        <f t="shared" si="46"/>
        <v>-</v>
      </c>
      <c r="AN74" s="187"/>
      <c r="AO74" s="197"/>
      <c r="AP74" s="202" t="str">
        <f t="shared" si="47"/>
        <v>-</v>
      </c>
      <c r="AQ74" s="187"/>
      <c r="AR74" s="197"/>
      <c r="AS74" s="202" t="str">
        <f t="shared" si="48"/>
        <v>-</v>
      </c>
      <c r="AT74" s="187"/>
      <c r="AU74" s="197"/>
      <c r="AV74" s="202" t="str">
        <f t="shared" si="49"/>
        <v>-</v>
      </c>
      <c r="AW74" s="187"/>
      <c r="AX74" s="197"/>
      <c r="AY74" s="202" t="str">
        <f t="shared" si="50"/>
        <v>-</v>
      </c>
      <c r="AZ74" s="187"/>
      <c r="BA74" s="197"/>
      <c r="BB74" s="202" t="str">
        <f t="shared" si="51"/>
        <v>-</v>
      </c>
      <c r="BC74" s="187"/>
      <c r="BD74" s="197"/>
      <c r="BE74" s="202" t="str">
        <f t="shared" si="52"/>
        <v>-</v>
      </c>
      <c r="BF74" s="187"/>
      <c r="BG74" s="197"/>
      <c r="BH74" s="202" t="str">
        <f t="shared" si="53"/>
        <v>-</v>
      </c>
      <c r="BI74" s="187"/>
      <c r="BJ74" s="197"/>
      <c r="BK74" s="202" t="str">
        <f t="shared" si="54"/>
        <v>-</v>
      </c>
      <c r="BL74" s="187"/>
      <c r="BM74" s="197"/>
      <c r="BN74" s="202" t="str">
        <f t="shared" si="55"/>
        <v>-</v>
      </c>
      <c r="BO74" s="187"/>
      <c r="BP74" s="197"/>
      <c r="BQ74" s="202" t="str">
        <f t="shared" si="56"/>
        <v>-</v>
      </c>
      <c r="BR74" s="187"/>
      <c r="BS74" s="197"/>
      <c r="BT74" s="202" t="str">
        <f t="shared" si="57"/>
        <v>-</v>
      </c>
      <c r="BU74" s="187"/>
      <c r="BV74" s="197"/>
      <c r="BW74" s="202" t="str">
        <f t="shared" si="58"/>
        <v>-</v>
      </c>
      <c r="BX74" s="187"/>
      <c r="BY74" s="197"/>
      <c r="BZ74" s="202" t="str">
        <f t="shared" si="59"/>
        <v>-</v>
      </c>
      <c r="CA74" s="187"/>
      <c r="CB74" s="197"/>
      <c r="CC74" s="202" t="str">
        <f t="shared" si="60"/>
        <v>-</v>
      </c>
      <c r="CD74" s="187"/>
      <c r="CE74" s="197"/>
      <c r="CF74" s="202" t="str">
        <f t="shared" si="61"/>
        <v>-</v>
      </c>
      <c r="CG74" s="187"/>
      <c r="CH74" s="197"/>
      <c r="CI74" s="202" t="str">
        <f t="shared" si="62"/>
        <v>-</v>
      </c>
      <c r="CJ74" s="187"/>
      <c r="CK74" s="197"/>
      <c r="CL74" s="202" t="str">
        <f t="shared" si="70"/>
        <v>-</v>
      </c>
      <c r="CM74" s="187"/>
      <c r="CN74" s="197"/>
      <c r="CO74" s="202" t="str">
        <f t="shared" si="71"/>
        <v>-</v>
      </c>
      <c r="CP74" s="187"/>
      <c r="CQ74" s="197"/>
      <c r="CR74" s="202" t="str">
        <f t="shared" si="63"/>
        <v>-</v>
      </c>
      <c r="CS74" s="187"/>
      <c r="CT74" s="197"/>
      <c r="CU74" s="202" t="str">
        <f t="shared" si="72"/>
        <v>-</v>
      </c>
      <c r="CV74" s="187"/>
      <c r="CW74" s="197"/>
      <c r="CX74" s="202" t="str">
        <f t="shared" si="73"/>
        <v>-</v>
      </c>
      <c r="CY74" s="187"/>
      <c r="CZ74" s="197"/>
      <c r="DA74" s="202" t="str">
        <f t="shared" si="64"/>
        <v>-</v>
      </c>
      <c r="DB74" s="187"/>
      <c r="DC74" s="197"/>
      <c r="DD74" s="202" t="str">
        <f t="shared" si="74"/>
        <v>-</v>
      </c>
      <c r="DE74" s="187"/>
      <c r="DF74" s="197"/>
      <c r="DG74" s="202" t="str">
        <f t="shared" si="75"/>
        <v>-</v>
      </c>
      <c r="DH74" s="187"/>
      <c r="DI74" s="103">
        <f t="shared" si="65"/>
        <v>9</v>
      </c>
      <c r="DJ74" s="103">
        <f t="shared" si="66"/>
        <v>5</v>
      </c>
      <c r="DK74" s="200">
        <f t="shared" si="76"/>
        <v>55.555555555555557</v>
      </c>
      <c r="DL74" s="201">
        <f t="shared" si="77"/>
        <v>3</v>
      </c>
    </row>
    <row r="75" spans="2:116" ht="24.95" customHeight="1" outlineLevel="1">
      <c r="B75" s="48"/>
      <c r="C75" s="48"/>
      <c r="D75" s="14" t="s">
        <v>80</v>
      </c>
      <c r="E75" s="11" t="s">
        <v>81</v>
      </c>
      <c r="F75" s="12" t="s">
        <v>989</v>
      </c>
      <c r="G75" s="12" t="s">
        <v>994</v>
      </c>
      <c r="H75" s="151" t="s">
        <v>521</v>
      </c>
      <c r="I75" s="150" t="s">
        <v>530</v>
      </c>
      <c r="J75" s="78" t="str">
        <f t="shared" si="67"/>
        <v xml:space="preserve">C2 </v>
      </c>
      <c r="K75" s="197" t="s">
        <v>1192</v>
      </c>
      <c r="L75" s="199" t="str">
        <f t="shared" si="68"/>
        <v>A</v>
      </c>
      <c r="M75" s="189" t="s">
        <v>1912</v>
      </c>
      <c r="N75" s="197" t="s">
        <v>1192</v>
      </c>
      <c r="O75" s="199" t="str">
        <f t="shared" si="39"/>
        <v>A</v>
      </c>
      <c r="P75" s="189" t="s">
        <v>1912</v>
      </c>
      <c r="Q75" s="197" t="s">
        <v>1192</v>
      </c>
      <c r="R75" s="199" t="str">
        <f t="shared" si="40"/>
        <v>A</v>
      </c>
      <c r="S75" s="189" t="s">
        <v>1912</v>
      </c>
      <c r="T75" s="197" t="s">
        <v>1192</v>
      </c>
      <c r="U75" s="199" t="str">
        <f t="shared" si="41"/>
        <v>A</v>
      </c>
      <c r="V75" s="189" t="s">
        <v>1912</v>
      </c>
      <c r="W75" s="197" t="s">
        <v>1192</v>
      </c>
      <c r="X75" s="199" t="str">
        <f t="shared" si="42"/>
        <v>A</v>
      </c>
      <c r="Y75" s="189" t="s">
        <v>1912</v>
      </c>
      <c r="Z75" s="197" t="s">
        <v>1192</v>
      </c>
      <c r="AA75" s="199" t="str">
        <f t="shared" si="43"/>
        <v>-</v>
      </c>
      <c r="AB75" s="186"/>
      <c r="AC75" s="197" t="s">
        <v>1192</v>
      </c>
      <c r="AD75" s="199" t="str">
        <f t="shared" si="69"/>
        <v>-</v>
      </c>
      <c r="AE75" s="186"/>
      <c r="AF75" s="197" t="s">
        <v>1192</v>
      </c>
      <c r="AG75" s="199" t="str">
        <f t="shared" si="44"/>
        <v>-</v>
      </c>
      <c r="AH75" s="186"/>
      <c r="AI75" s="197" t="s">
        <v>1192</v>
      </c>
      <c r="AJ75" s="199" t="str">
        <f t="shared" si="45"/>
        <v>-</v>
      </c>
      <c r="AK75" s="186"/>
      <c r="AL75" s="197"/>
      <c r="AM75" s="199" t="str">
        <f t="shared" si="46"/>
        <v>-</v>
      </c>
      <c r="AN75" s="186"/>
      <c r="AO75" s="197"/>
      <c r="AP75" s="199" t="str">
        <f t="shared" si="47"/>
        <v>-</v>
      </c>
      <c r="AQ75" s="186"/>
      <c r="AR75" s="197"/>
      <c r="AS75" s="199" t="str">
        <f t="shared" si="48"/>
        <v>-</v>
      </c>
      <c r="AT75" s="186"/>
      <c r="AU75" s="197"/>
      <c r="AV75" s="199" t="str">
        <f t="shared" si="49"/>
        <v>-</v>
      </c>
      <c r="AW75" s="186">
        <v>41678</v>
      </c>
      <c r="AX75" s="197"/>
      <c r="AY75" s="199" t="str">
        <f t="shared" si="50"/>
        <v>-</v>
      </c>
      <c r="AZ75" s="186"/>
      <c r="BA75" s="197"/>
      <c r="BB75" s="199" t="str">
        <f t="shared" si="51"/>
        <v>-</v>
      </c>
      <c r="BC75" s="186"/>
      <c r="BD75" s="197"/>
      <c r="BE75" s="199" t="str">
        <f t="shared" si="52"/>
        <v>-</v>
      </c>
      <c r="BF75" s="186"/>
      <c r="BG75" s="197"/>
      <c r="BH75" s="199" t="str">
        <f t="shared" si="53"/>
        <v>-</v>
      </c>
      <c r="BI75" s="186"/>
      <c r="BJ75" s="197"/>
      <c r="BK75" s="199" t="str">
        <f t="shared" si="54"/>
        <v>-</v>
      </c>
      <c r="BL75" s="186"/>
      <c r="BM75" s="197"/>
      <c r="BN75" s="199" t="str">
        <f t="shared" si="55"/>
        <v>-</v>
      </c>
      <c r="BO75" s="186"/>
      <c r="BP75" s="197"/>
      <c r="BQ75" s="199" t="str">
        <f t="shared" si="56"/>
        <v>-</v>
      </c>
      <c r="BR75" s="186"/>
      <c r="BS75" s="197"/>
      <c r="BT75" s="199" t="str">
        <f t="shared" si="57"/>
        <v>-</v>
      </c>
      <c r="BU75" s="186"/>
      <c r="BV75" s="197"/>
      <c r="BW75" s="199" t="str">
        <f t="shared" si="58"/>
        <v>-</v>
      </c>
      <c r="BX75" s="186"/>
      <c r="BY75" s="197"/>
      <c r="BZ75" s="199" t="str">
        <f t="shared" si="59"/>
        <v>-</v>
      </c>
      <c r="CA75" s="186"/>
      <c r="CB75" s="197"/>
      <c r="CC75" s="199" t="str">
        <f t="shared" si="60"/>
        <v>-</v>
      </c>
      <c r="CD75" s="186"/>
      <c r="CE75" s="197"/>
      <c r="CF75" s="199" t="str">
        <f t="shared" si="61"/>
        <v>-</v>
      </c>
      <c r="CG75" s="186"/>
      <c r="CH75" s="197"/>
      <c r="CI75" s="199" t="str">
        <f t="shared" si="62"/>
        <v>-</v>
      </c>
      <c r="CJ75" s="186"/>
      <c r="CK75" s="197"/>
      <c r="CL75" s="199" t="str">
        <f t="shared" si="70"/>
        <v>-</v>
      </c>
      <c r="CM75" s="186"/>
      <c r="CN75" s="197"/>
      <c r="CO75" s="199" t="str">
        <f t="shared" si="71"/>
        <v>-</v>
      </c>
      <c r="CP75" s="186">
        <v>41678</v>
      </c>
      <c r="CQ75" s="197"/>
      <c r="CR75" s="199" t="str">
        <f t="shared" si="63"/>
        <v>-</v>
      </c>
      <c r="CS75" s="186"/>
      <c r="CT75" s="197"/>
      <c r="CU75" s="199" t="str">
        <f t="shared" si="72"/>
        <v>-</v>
      </c>
      <c r="CV75" s="186"/>
      <c r="CW75" s="197"/>
      <c r="CX75" s="199" t="str">
        <f t="shared" si="73"/>
        <v>-</v>
      </c>
      <c r="CY75" s="186"/>
      <c r="CZ75" s="197"/>
      <c r="DA75" s="199" t="str">
        <f t="shared" si="64"/>
        <v>-</v>
      </c>
      <c r="DB75" s="186"/>
      <c r="DC75" s="197"/>
      <c r="DD75" s="199" t="str">
        <f t="shared" si="74"/>
        <v>-</v>
      </c>
      <c r="DE75" s="186"/>
      <c r="DF75" s="197"/>
      <c r="DG75" s="199" t="str">
        <f t="shared" si="75"/>
        <v>-</v>
      </c>
      <c r="DH75" s="186"/>
      <c r="DI75" s="103">
        <f t="shared" si="65"/>
        <v>9</v>
      </c>
      <c r="DJ75" s="103">
        <f t="shared" si="66"/>
        <v>5</v>
      </c>
      <c r="DK75" s="200">
        <f t="shared" si="76"/>
        <v>55.555555555555557</v>
      </c>
      <c r="DL75" s="201">
        <f t="shared" si="77"/>
        <v>3</v>
      </c>
    </row>
    <row r="76" spans="2:116" ht="24.95" customHeight="1" outlineLevel="1">
      <c r="B76" s="48"/>
      <c r="C76" s="48"/>
      <c r="D76" s="14" t="s">
        <v>82</v>
      </c>
      <c r="E76" s="11" t="s">
        <v>83</v>
      </c>
      <c r="F76" s="12" t="s">
        <v>989</v>
      </c>
      <c r="G76" s="12" t="s">
        <v>994</v>
      </c>
      <c r="H76" s="40" t="s">
        <v>522</v>
      </c>
      <c r="I76" s="41" t="s">
        <v>531</v>
      </c>
      <c r="J76" s="78" t="str">
        <f t="shared" si="67"/>
        <v xml:space="preserve">C3 </v>
      </c>
      <c r="K76" s="197" t="s">
        <v>1192</v>
      </c>
      <c r="L76" s="202" t="str">
        <f t="shared" si="68"/>
        <v>A</v>
      </c>
      <c r="M76" s="189" t="s">
        <v>1912</v>
      </c>
      <c r="N76" s="197" t="s">
        <v>1192</v>
      </c>
      <c r="O76" s="202" t="str">
        <f t="shared" si="39"/>
        <v>A</v>
      </c>
      <c r="P76" s="189" t="s">
        <v>1912</v>
      </c>
      <c r="Q76" s="197" t="s">
        <v>1192</v>
      </c>
      <c r="R76" s="202" t="str">
        <f t="shared" si="40"/>
        <v>A</v>
      </c>
      <c r="S76" s="189" t="s">
        <v>1912</v>
      </c>
      <c r="T76" s="197" t="s">
        <v>1192</v>
      </c>
      <c r="U76" s="202" t="str">
        <f t="shared" si="41"/>
        <v>-</v>
      </c>
      <c r="V76" s="187"/>
      <c r="W76" s="197" t="s">
        <v>1192</v>
      </c>
      <c r="X76" s="202" t="str">
        <f t="shared" si="42"/>
        <v>-</v>
      </c>
      <c r="Y76" s="187"/>
      <c r="Z76" s="197"/>
      <c r="AA76" s="202" t="str">
        <f t="shared" si="43"/>
        <v>-</v>
      </c>
      <c r="AB76" s="187"/>
      <c r="AC76" s="197"/>
      <c r="AD76" s="202" t="str">
        <f t="shared" si="69"/>
        <v>-</v>
      </c>
      <c r="AE76" s="187"/>
      <c r="AF76" s="197"/>
      <c r="AG76" s="202" t="str">
        <f t="shared" si="44"/>
        <v>-</v>
      </c>
      <c r="AH76" s="187"/>
      <c r="AI76" s="197"/>
      <c r="AJ76" s="202" t="str">
        <f t="shared" si="45"/>
        <v>-</v>
      </c>
      <c r="AK76" s="205">
        <v>43061</v>
      </c>
      <c r="AL76" s="197"/>
      <c r="AM76" s="202" t="str">
        <f t="shared" si="46"/>
        <v>-</v>
      </c>
      <c r="AN76" s="187"/>
      <c r="AO76" s="197"/>
      <c r="AP76" s="202" t="str">
        <f t="shared" si="47"/>
        <v>-</v>
      </c>
      <c r="AQ76" s="187"/>
      <c r="AR76" s="197"/>
      <c r="AS76" s="202" t="str">
        <f t="shared" si="48"/>
        <v>-</v>
      </c>
      <c r="AT76" s="187"/>
      <c r="AU76" s="197"/>
      <c r="AV76" s="202" t="str">
        <f t="shared" si="49"/>
        <v>-</v>
      </c>
      <c r="AW76" s="187"/>
      <c r="AX76" s="197"/>
      <c r="AY76" s="202" t="str">
        <f t="shared" si="50"/>
        <v>-</v>
      </c>
      <c r="AZ76" s="187"/>
      <c r="BA76" s="197"/>
      <c r="BB76" s="202" t="str">
        <f t="shared" si="51"/>
        <v>-</v>
      </c>
      <c r="BC76" s="187"/>
      <c r="BD76" s="197"/>
      <c r="BE76" s="202" t="str">
        <f t="shared" si="52"/>
        <v>-</v>
      </c>
      <c r="BF76" s="187"/>
      <c r="BG76" s="197"/>
      <c r="BH76" s="202" t="str">
        <f t="shared" si="53"/>
        <v>-</v>
      </c>
      <c r="BI76" s="187"/>
      <c r="BJ76" s="197"/>
      <c r="BK76" s="202" t="str">
        <f t="shared" si="54"/>
        <v>-</v>
      </c>
      <c r="BL76" s="187"/>
      <c r="BM76" s="197"/>
      <c r="BN76" s="202" t="str">
        <f t="shared" si="55"/>
        <v>-</v>
      </c>
      <c r="BO76" s="187"/>
      <c r="BP76" s="197"/>
      <c r="BQ76" s="202" t="str">
        <f t="shared" si="56"/>
        <v>-</v>
      </c>
      <c r="BR76" s="187"/>
      <c r="BS76" s="197"/>
      <c r="BT76" s="202" t="str">
        <f t="shared" si="57"/>
        <v>-</v>
      </c>
      <c r="BU76" s="187"/>
      <c r="BV76" s="197"/>
      <c r="BW76" s="202" t="str">
        <f t="shared" si="58"/>
        <v>-</v>
      </c>
      <c r="BX76" s="187"/>
      <c r="BY76" s="197"/>
      <c r="BZ76" s="202" t="str">
        <f t="shared" si="59"/>
        <v>-</v>
      </c>
      <c r="CA76" s="187"/>
      <c r="CB76" s="197"/>
      <c r="CC76" s="202" t="str">
        <f t="shared" si="60"/>
        <v>-</v>
      </c>
      <c r="CD76" s="187"/>
      <c r="CE76" s="197"/>
      <c r="CF76" s="202" t="str">
        <f t="shared" si="61"/>
        <v>-</v>
      </c>
      <c r="CG76" s="187"/>
      <c r="CH76" s="197"/>
      <c r="CI76" s="202" t="str">
        <f t="shared" si="62"/>
        <v>-</v>
      </c>
      <c r="CJ76" s="187"/>
      <c r="CK76" s="197"/>
      <c r="CL76" s="202" t="str">
        <f t="shared" si="70"/>
        <v>-</v>
      </c>
      <c r="CM76" s="187"/>
      <c r="CN76" s="197"/>
      <c r="CO76" s="202" t="str">
        <f t="shared" si="71"/>
        <v>-</v>
      </c>
      <c r="CP76" s="187"/>
      <c r="CQ76" s="197"/>
      <c r="CR76" s="202" t="str">
        <f t="shared" si="63"/>
        <v>-</v>
      </c>
      <c r="CS76" s="187"/>
      <c r="CT76" s="197"/>
      <c r="CU76" s="202" t="str">
        <f t="shared" si="72"/>
        <v>-</v>
      </c>
      <c r="CV76" s="187"/>
      <c r="CW76" s="197"/>
      <c r="CX76" s="202" t="str">
        <f t="shared" si="73"/>
        <v>-</v>
      </c>
      <c r="CY76" s="187"/>
      <c r="CZ76" s="197"/>
      <c r="DA76" s="202" t="str">
        <f t="shared" si="64"/>
        <v>-</v>
      </c>
      <c r="DB76" s="187"/>
      <c r="DC76" s="197"/>
      <c r="DD76" s="202" t="str">
        <f t="shared" si="74"/>
        <v>-</v>
      </c>
      <c r="DE76" s="187"/>
      <c r="DF76" s="197"/>
      <c r="DG76" s="202" t="str">
        <f t="shared" si="75"/>
        <v>-</v>
      </c>
      <c r="DH76" s="187"/>
      <c r="DI76" s="103">
        <f t="shared" si="65"/>
        <v>5</v>
      </c>
      <c r="DJ76" s="103">
        <f t="shared" si="66"/>
        <v>3</v>
      </c>
      <c r="DK76" s="200">
        <f t="shared" si="76"/>
        <v>60</v>
      </c>
      <c r="DL76" s="201">
        <f t="shared" si="77"/>
        <v>4</v>
      </c>
    </row>
    <row r="77" spans="2:116" ht="24.95" customHeight="1" outlineLevel="1">
      <c r="B77" s="48"/>
      <c r="C77" s="48"/>
      <c r="D77" s="14" t="s">
        <v>592</v>
      </c>
      <c r="E77" s="11" t="s">
        <v>593</v>
      </c>
      <c r="F77" s="12" t="s">
        <v>995</v>
      </c>
      <c r="G77" s="12" t="s">
        <v>941</v>
      </c>
      <c r="H77" s="40" t="s">
        <v>940</v>
      </c>
      <c r="I77" s="41" t="s">
        <v>936</v>
      </c>
      <c r="J77" s="78" t="str">
        <f t="shared" si="67"/>
        <v xml:space="preserve">C1 </v>
      </c>
      <c r="K77" s="197" t="s">
        <v>1192</v>
      </c>
      <c r="L77" s="202" t="str">
        <f t="shared" si="68"/>
        <v>A</v>
      </c>
      <c r="M77" s="189" t="s">
        <v>1912</v>
      </c>
      <c r="N77" s="197" t="s">
        <v>1192</v>
      </c>
      <c r="O77" s="202" t="str">
        <f t="shared" si="39"/>
        <v>A</v>
      </c>
      <c r="P77" s="189" t="s">
        <v>1912</v>
      </c>
      <c r="Q77" s="197" t="s">
        <v>1192</v>
      </c>
      <c r="R77" s="202" t="str">
        <f t="shared" si="40"/>
        <v>A</v>
      </c>
      <c r="S77" s="186">
        <v>41691</v>
      </c>
      <c r="T77" s="197" t="s">
        <v>1192</v>
      </c>
      <c r="U77" s="202" t="str">
        <f t="shared" si="41"/>
        <v>A</v>
      </c>
      <c r="V77" s="189" t="s">
        <v>1912</v>
      </c>
      <c r="W77" s="197" t="s">
        <v>1192</v>
      </c>
      <c r="X77" s="202" t="str">
        <f t="shared" si="42"/>
        <v>A</v>
      </c>
      <c r="Y77" s="186">
        <v>41691</v>
      </c>
      <c r="Z77" s="197" t="s">
        <v>1192</v>
      </c>
      <c r="AA77" s="202" t="str">
        <f t="shared" si="43"/>
        <v>A</v>
      </c>
      <c r="AB77" s="189" t="s">
        <v>1912</v>
      </c>
      <c r="AC77" s="197" t="s">
        <v>1192</v>
      </c>
      <c r="AD77" s="202" t="str">
        <f t="shared" si="69"/>
        <v>A</v>
      </c>
      <c r="AE77" s="189" t="s">
        <v>1912</v>
      </c>
      <c r="AF77" s="197" t="s">
        <v>1192</v>
      </c>
      <c r="AG77" s="202" t="str">
        <f t="shared" si="44"/>
        <v>A</v>
      </c>
      <c r="AH77" s="189" t="s">
        <v>1912</v>
      </c>
      <c r="AI77" s="197" t="s">
        <v>1192</v>
      </c>
      <c r="AJ77" s="202" t="str">
        <f t="shared" si="45"/>
        <v>A</v>
      </c>
      <c r="AK77" s="186">
        <v>41691</v>
      </c>
      <c r="AL77" s="197" t="s">
        <v>1192</v>
      </c>
      <c r="AM77" s="202" t="str">
        <f t="shared" si="46"/>
        <v>-</v>
      </c>
      <c r="AN77" s="187"/>
      <c r="AO77" s="197" t="s">
        <v>1192</v>
      </c>
      <c r="AP77" s="202" t="str">
        <f t="shared" si="47"/>
        <v>-</v>
      </c>
      <c r="AQ77" s="187"/>
      <c r="AR77" s="197" t="s">
        <v>1192</v>
      </c>
      <c r="AS77" s="202" t="str">
        <f t="shared" si="48"/>
        <v>-</v>
      </c>
      <c r="AT77" s="187"/>
      <c r="AU77" s="197" t="s">
        <v>1192</v>
      </c>
      <c r="AV77" s="202" t="str">
        <f t="shared" si="49"/>
        <v>-</v>
      </c>
      <c r="AW77" s="187"/>
      <c r="AX77" s="197"/>
      <c r="AY77" s="202" t="str">
        <f t="shared" si="50"/>
        <v>-</v>
      </c>
      <c r="AZ77" s="186">
        <v>41181</v>
      </c>
      <c r="BA77" s="197"/>
      <c r="BB77" s="202" t="str">
        <f t="shared" si="51"/>
        <v>-</v>
      </c>
      <c r="BC77" s="187"/>
      <c r="BD77" s="197"/>
      <c r="BE77" s="202" t="str">
        <f t="shared" si="52"/>
        <v>-</v>
      </c>
      <c r="BF77" s="187"/>
      <c r="BG77" s="197"/>
      <c r="BH77" s="202" t="str">
        <f t="shared" si="53"/>
        <v>-</v>
      </c>
      <c r="BI77" s="187"/>
      <c r="BJ77" s="197"/>
      <c r="BK77" s="202" t="str">
        <f t="shared" si="54"/>
        <v>-</v>
      </c>
      <c r="BL77" s="187"/>
      <c r="BM77" s="197"/>
      <c r="BN77" s="202" t="str">
        <f t="shared" si="55"/>
        <v>-</v>
      </c>
      <c r="BO77" s="187"/>
      <c r="BP77" s="197"/>
      <c r="BQ77" s="202" t="str">
        <f t="shared" si="56"/>
        <v>-</v>
      </c>
      <c r="BR77" s="187"/>
      <c r="BS77" s="197"/>
      <c r="BT77" s="202" t="str">
        <f t="shared" si="57"/>
        <v>-</v>
      </c>
      <c r="BU77" s="187"/>
      <c r="BV77" s="197"/>
      <c r="BW77" s="202" t="str">
        <f t="shared" si="58"/>
        <v>-</v>
      </c>
      <c r="BX77" s="187"/>
      <c r="BY77" s="197"/>
      <c r="BZ77" s="202" t="str">
        <f t="shared" si="59"/>
        <v>-</v>
      </c>
      <c r="CA77" s="187"/>
      <c r="CB77" s="197"/>
      <c r="CC77" s="202" t="str">
        <f t="shared" si="60"/>
        <v>-</v>
      </c>
      <c r="CD77" s="187"/>
      <c r="CE77" s="197"/>
      <c r="CF77" s="202" t="str">
        <f t="shared" si="61"/>
        <v>-</v>
      </c>
      <c r="CG77" s="187"/>
      <c r="CH77" s="197"/>
      <c r="CI77" s="202" t="str">
        <f t="shared" si="62"/>
        <v>-</v>
      </c>
      <c r="CJ77" s="187"/>
      <c r="CK77" s="197"/>
      <c r="CL77" s="202" t="str">
        <f t="shared" si="70"/>
        <v>-</v>
      </c>
      <c r="CM77" s="187"/>
      <c r="CN77" s="197"/>
      <c r="CO77" s="202" t="str">
        <f t="shared" si="71"/>
        <v>-</v>
      </c>
      <c r="CP77" s="187"/>
      <c r="CQ77" s="197"/>
      <c r="CR77" s="202" t="str">
        <f t="shared" si="63"/>
        <v>-</v>
      </c>
      <c r="CS77" s="187"/>
      <c r="CT77" s="197"/>
      <c r="CU77" s="202" t="str">
        <f t="shared" si="72"/>
        <v>-</v>
      </c>
      <c r="CV77" s="186">
        <v>41691</v>
      </c>
      <c r="CW77" s="197"/>
      <c r="CX77" s="202" t="str">
        <f t="shared" si="73"/>
        <v>-</v>
      </c>
      <c r="CY77" s="187"/>
      <c r="CZ77" s="197"/>
      <c r="DA77" s="202" t="str">
        <f t="shared" si="64"/>
        <v>-</v>
      </c>
      <c r="DB77" s="187"/>
      <c r="DC77" s="197"/>
      <c r="DD77" s="202" t="str">
        <f t="shared" si="74"/>
        <v>-</v>
      </c>
      <c r="DE77" s="187"/>
      <c r="DF77" s="197"/>
      <c r="DG77" s="202" t="str">
        <f t="shared" si="75"/>
        <v>-</v>
      </c>
      <c r="DH77" s="187"/>
      <c r="DI77" s="103">
        <f t="shared" si="65"/>
        <v>13</v>
      </c>
      <c r="DJ77" s="103">
        <f t="shared" si="66"/>
        <v>9</v>
      </c>
      <c r="DK77" s="200">
        <f t="shared" si="76"/>
        <v>69.230769230769226</v>
      </c>
      <c r="DL77" s="201">
        <f t="shared" si="77"/>
        <v>4</v>
      </c>
    </row>
    <row r="78" spans="2:116" ht="24.95" customHeight="1" outlineLevel="1">
      <c r="B78" s="48"/>
      <c r="C78" s="48"/>
      <c r="D78" s="14" t="s">
        <v>84</v>
      </c>
      <c r="E78" s="11" t="s">
        <v>85</v>
      </c>
      <c r="F78" s="12" t="s">
        <v>989</v>
      </c>
      <c r="G78" s="12" t="s">
        <v>994</v>
      </c>
      <c r="H78" s="40" t="s">
        <v>521</v>
      </c>
      <c r="I78" s="41" t="s">
        <v>530</v>
      </c>
      <c r="J78" s="78" t="str">
        <f t="shared" si="67"/>
        <v xml:space="preserve">C2 </v>
      </c>
      <c r="K78" s="197" t="s">
        <v>1192</v>
      </c>
      <c r="L78" s="202" t="str">
        <f t="shared" si="68"/>
        <v>A</v>
      </c>
      <c r="M78" s="189" t="s">
        <v>1934</v>
      </c>
      <c r="N78" s="197" t="s">
        <v>1192</v>
      </c>
      <c r="O78" s="202" t="str">
        <f t="shared" si="39"/>
        <v>A</v>
      </c>
      <c r="P78" s="189" t="s">
        <v>1934</v>
      </c>
      <c r="Q78" s="197" t="s">
        <v>1192</v>
      </c>
      <c r="R78" s="202" t="str">
        <f t="shared" si="40"/>
        <v>A</v>
      </c>
      <c r="S78" s="189" t="s">
        <v>1934</v>
      </c>
      <c r="T78" s="197" t="s">
        <v>1192</v>
      </c>
      <c r="U78" s="202" t="str">
        <f t="shared" si="41"/>
        <v>A</v>
      </c>
      <c r="V78" s="189" t="s">
        <v>1934</v>
      </c>
      <c r="W78" s="197" t="s">
        <v>1192</v>
      </c>
      <c r="X78" s="202" t="str">
        <f t="shared" si="42"/>
        <v>A</v>
      </c>
      <c r="Y78" s="189" t="s">
        <v>1934</v>
      </c>
      <c r="Z78" s="197" t="s">
        <v>1192</v>
      </c>
      <c r="AA78" s="202" t="str">
        <f t="shared" si="43"/>
        <v>-</v>
      </c>
      <c r="AB78" s="187"/>
      <c r="AC78" s="197" t="s">
        <v>1192</v>
      </c>
      <c r="AD78" s="202" t="str">
        <f t="shared" si="69"/>
        <v>-</v>
      </c>
      <c r="AE78" s="187"/>
      <c r="AF78" s="197" t="s">
        <v>1192</v>
      </c>
      <c r="AG78" s="202" t="str">
        <f t="shared" si="44"/>
        <v>-</v>
      </c>
      <c r="AH78" s="187"/>
      <c r="AI78" s="197" t="s">
        <v>1192</v>
      </c>
      <c r="AJ78" s="202" t="str">
        <f t="shared" si="45"/>
        <v>-</v>
      </c>
      <c r="AK78" s="187"/>
      <c r="AL78" s="197"/>
      <c r="AM78" s="202" t="str">
        <f t="shared" si="46"/>
        <v>-</v>
      </c>
      <c r="AN78" s="187"/>
      <c r="AO78" s="197"/>
      <c r="AP78" s="202" t="str">
        <f t="shared" si="47"/>
        <v>-</v>
      </c>
      <c r="AQ78" s="187"/>
      <c r="AR78" s="197"/>
      <c r="AS78" s="202" t="str">
        <f t="shared" si="48"/>
        <v>-</v>
      </c>
      <c r="AT78" s="187"/>
      <c r="AU78" s="197"/>
      <c r="AV78" s="202" t="str">
        <f t="shared" si="49"/>
        <v>-</v>
      </c>
      <c r="AW78" s="186">
        <v>41678</v>
      </c>
      <c r="AX78" s="197"/>
      <c r="AY78" s="202" t="str">
        <f t="shared" si="50"/>
        <v>-</v>
      </c>
      <c r="AZ78" s="187"/>
      <c r="BA78" s="197"/>
      <c r="BB78" s="202" t="str">
        <f t="shared" si="51"/>
        <v>-</v>
      </c>
      <c r="BC78" s="187"/>
      <c r="BD78" s="197"/>
      <c r="BE78" s="202" t="str">
        <f t="shared" si="52"/>
        <v>-</v>
      </c>
      <c r="BF78" s="187"/>
      <c r="BG78" s="197"/>
      <c r="BH78" s="202" t="str">
        <f t="shared" si="53"/>
        <v>-</v>
      </c>
      <c r="BI78" s="187"/>
      <c r="BJ78" s="197"/>
      <c r="BK78" s="202" t="str">
        <f t="shared" si="54"/>
        <v>-</v>
      </c>
      <c r="BL78" s="187"/>
      <c r="BM78" s="197"/>
      <c r="BN78" s="202" t="str">
        <f t="shared" si="55"/>
        <v>-</v>
      </c>
      <c r="BO78" s="187"/>
      <c r="BP78" s="197"/>
      <c r="BQ78" s="202" t="str">
        <f t="shared" si="56"/>
        <v>-</v>
      </c>
      <c r="BR78" s="187"/>
      <c r="BS78" s="197"/>
      <c r="BT78" s="202" t="str">
        <f t="shared" si="57"/>
        <v>-</v>
      </c>
      <c r="BU78" s="187"/>
      <c r="BV78" s="197"/>
      <c r="BW78" s="202" t="str">
        <f t="shared" si="58"/>
        <v>-</v>
      </c>
      <c r="BX78" s="187"/>
      <c r="BY78" s="197"/>
      <c r="BZ78" s="202" t="str">
        <f t="shared" si="59"/>
        <v>-</v>
      </c>
      <c r="CA78" s="187"/>
      <c r="CB78" s="197"/>
      <c r="CC78" s="202" t="str">
        <f t="shared" si="60"/>
        <v>-</v>
      </c>
      <c r="CD78" s="187"/>
      <c r="CE78" s="197"/>
      <c r="CF78" s="202" t="str">
        <f t="shared" si="61"/>
        <v>-</v>
      </c>
      <c r="CG78" s="187"/>
      <c r="CH78" s="197"/>
      <c r="CI78" s="202" t="str">
        <f t="shared" si="62"/>
        <v>-</v>
      </c>
      <c r="CJ78" s="187"/>
      <c r="CK78" s="197"/>
      <c r="CL78" s="202" t="str">
        <f t="shared" si="70"/>
        <v>-</v>
      </c>
      <c r="CM78" s="187"/>
      <c r="CN78" s="197"/>
      <c r="CO78" s="202" t="str">
        <f t="shared" si="71"/>
        <v>-</v>
      </c>
      <c r="CP78" s="186">
        <v>41678</v>
      </c>
      <c r="CQ78" s="197"/>
      <c r="CR78" s="202" t="str">
        <f t="shared" si="63"/>
        <v>-</v>
      </c>
      <c r="CS78" s="187"/>
      <c r="CT78" s="197"/>
      <c r="CU78" s="202" t="str">
        <f t="shared" si="72"/>
        <v>-</v>
      </c>
      <c r="CV78" s="187"/>
      <c r="CW78" s="197"/>
      <c r="CX78" s="202" t="str">
        <f t="shared" si="73"/>
        <v>-</v>
      </c>
      <c r="CY78" s="187"/>
      <c r="CZ78" s="197"/>
      <c r="DA78" s="202" t="str">
        <f t="shared" si="64"/>
        <v>-</v>
      </c>
      <c r="DB78" s="187"/>
      <c r="DC78" s="197"/>
      <c r="DD78" s="202" t="str">
        <f t="shared" si="74"/>
        <v>-</v>
      </c>
      <c r="DE78" s="187"/>
      <c r="DF78" s="197"/>
      <c r="DG78" s="202" t="str">
        <f t="shared" si="75"/>
        <v>-</v>
      </c>
      <c r="DH78" s="187"/>
      <c r="DI78" s="103">
        <f t="shared" si="65"/>
        <v>9</v>
      </c>
      <c r="DJ78" s="103">
        <f t="shared" si="66"/>
        <v>5</v>
      </c>
      <c r="DK78" s="200">
        <f t="shared" si="76"/>
        <v>55.555555555555557</v>
      </c>
      <c r="DL78" s="201">
        <f t="shared" si="77"/>
        <v>3</v>
      </c>
    </row>
    <row r="79" spans="2:116" ht="24.95" customHeight="1" outlineLevel="1">
      <c r="B79" s="48"/>
      <c r="C79" s="48"/>
      <c r="D79" s="14" t="s">
        <v>86</v>
      </c>
      <c r="E79" s="11" t="s">
        <v>87</v>
      </c>
      <c r="F79" s="12" t="s">
        <v>989</v>
      </c>
      <c r="G79" s="12" t="s">
        <v>994</v>
      </c>
      <c r="H79" s="40" t="s">
        <v>521</v>
      </c>
      <c r="I79" s="41" t="s">
        <v>530</v>
      </c>
      <c r="J79" s="78" t="str">
        <f t="shared" si="67"/>
        <v xml:space="preserve">C2 </v>
      </c>
      <c r="K79" s="197" t="s">
        <v>1192</v>
      </c>
      <c r="L79" s="202" t="str">
        <f t="shared" si="68"/>
        <v>A</v>
      </c>
      <c r="M79" s="189" t="s">
        <v>1934</v>
      </c>
      <c r="N79" s="197" t="s">
        <v>1192</v>
      </c>
      <c r="O79" s="202" t="str">
        <f t="shared" si="39"/>
        <v>A</v>
      </c>
      <c r="P79" s="189" t="s">
        <v>1934</v>
      </c>
      <c r="Q79" s="197" t="s">
        <v>1192</v>
      </c>
      <c r="R79" s="202" t="str">
        <f t="shared" si="40"/>
        <v>A</v>
      </c>
      <c r="S79" s="189" t="s">
        <v>1934</v>
      </c>
      <c r="T79" s="197" t="s">
        <v>1192</v>
      </c>
      <c r="U79" s="202" t="str">
        <f t="shared" si="41"/>
        <v>A</v>
      </c>
      <c r="V79" s="189" t="s">
        <v>1934</v>
      </c>
      <c r="W79" s="197" t="s">
        <v>1192</v>
      </c>
      <c r="X79" s="202" t="str">
        <f t="shared" si="42"/>
        <v>A</v>
      </c>
      <c r="Y79" s="189" t="s">
        <v>1934</v>
      </c>
      <c r="Z79" s="197" t="s">
        <v>1192</v>
      </c>
      <c r="AA79" s="202" t="str">
        <f t="shared" si="43"/>
        <v>-</v>
      </c>
      <c r="AB79" s="187"/>
      <c r="AC79" s="197" t="s">
        <v>1192</v>
      </c>
      <c r="AD79" s="202" t="str">
        <f t="shared" si="69"/>
        <v>-</v>
      </c>
      <c r="AE79" s="187"/>
      <c r="AF79" s="197" t="s">
        <v>1192</v>
      </c>
      <c r="AG79" s="202" t="str">
        <f t="shared" si="44"/>
        <v>A</v>
      </c>
      <c r="AH79" s="186">
        <v>42943</v>
      </c>
      <c r="AI79" s="197" t="s">
        <v>1192</v>
      </c>
      <c r="AJ79" s="202" t="str">
        <f t="shared" si="45"/>
        <v>A</v>
      </c>
      <c r="AK79" s="205">
        <v>43061</v>
      </c>
      <c r="AL79" s="197"/>
      <c r="AM79" s="202" t="str">
        <f t="shared" si="46"/>
        <v>-</v>
      </c>
      <c r="AN79" s="186">
        <v>42944</v>
      </c>
      <c r="AO79" s="197"/>
      <c r="AP79" s="202" t="str">
        <f t="shared" si="47"/>
        <v>-</v>
      </c>
      <c r="AQ79" s="187"/>
      <c r="AR79" s="197"/>
      <c r="AS79" s="202" t="str">
        <f t="shared" si="48"/>
        <v>-</v>
      </c>
      <c r="AT79" s="186">
        <v>43061</v>
      </c>
      <c r="AU79" s="197"/>
      <c r="AV79" s="202" t="str">
        <f t="shared" si="49"/>
        <v>-</v>
      </c>
      <c r="AW79" s="187"/>
      <c r="AX79" s="197"/>
      <c r="AY79" s="202" t="str">
        <f t="shared" si="50"/>
        <v>-</v>
      </c>
      <c r="AZ79" s="205">
        <v>43061</v>
      </c>
      <c r="BA79" s="197"/>
      <c r="BB79" s="202" t="str">
        <f t="shared" si="51"/>
        <v>-</v>
      </c>
      <c r="BC79" s="187"/>
      <c r="BD79" s="197"/>
      <c r="BE79" s="202" t="str">
        <f t="shared" si="52"/>
        <v>-</v>
      </c>
      <c r="BF79" s="187"/>
      <c r="BG79" s="197"/>
      <c r="BH79" s="202" t="str">
        <f t="shared" si="53"/>
        <v>-</v>
      </c>
      <c r="BI79" s="187"/>
      <c r="BJ79" s="197"/>
      <c r="BK79" s="202" t="str">
        <f t="shared" si="54"/>
        <v>-</v>
      </c>
      <c r="BL79" s="187"/>
      <c r="BM79" s="197"/>
      <c r="BN79" s="202" t="str">
        <f t="shared" si="55"/>
        <v>-</v>
      </c>
      <c r="BO79" s="187"/>
      <c r="BP79" s="197"/>
      <c r="BQ79" s="202" t="str">
        <f t="shared" si="56"/>
        <v>-</v>
      </c>
      <c r="BR79" s="187"/>
      <c r="BS79" s="197"/>
      <c r="BT79" s="202" t="str">
        <f t="shared" si="57"/>
        <v>-</v>
      </c>
      <c r="BU79" s="187"/>
      <c r="BV79" s="197"/>
      <c r="BW79" s="202" t="str">
        <f t="shared" si="58"/>
        <v>-</v>
      </c>
      <c r="BX79" s="187"/>
      <c r="BY79" s="197"/>
      <c r="BZ79" s="202" t="str">
        <f t="shared" si="59"/>
        <v>-</v>
      </c>
      <c r="CA79" s="187"/>
      <c r="CB79" s="197"/>
      <c r="CC79" s="202" t="str">
        <f t="shared" si="60"/>
        <v>-</v>
      </c>
      <c r="CD79" s="187"/>
      <c r="CE79" s="197"/>
      <c r="CF79" s="202" t="str">
        <f t="shared" si="61"/>
        <v>-</v>
      </c>
      <c r="CG79" s="187"/>
      <c r="CH79" s="197"/>
      <c r="CI79" s="202" t="str">
        <f t="shared" si="62"/>
        <v>-</v>
      </c>
      <c r="CJ79" s="187"/>
      <c r="CK79" s="197"/>
      <c r="CL79" s="202" t="str">
        <f t="shared" si="70"/>
        <v>-</v>
      </c>
      <c r="CM79" s="187"/>
      <c r="CN79" s="197"/>
      <c r="CO79" s="202" t="str">
        <f t="shared" si="71"/>
        <v>-</v>
      </c>
      <c r="CP79" s="187"/>
      <c r="CQ79" s="197"/>
      <c r="CR79" s="202" t="str">
        <f t="shared" si="63"/>
        <v>-</v>
      </c>
      <c r="CS79" s="187"/>
      <c r="CT79" s="197"/>
      <c r="CU79" s="202" t="str">
        <f t="shared" si="72"/>
        <v>-</v>
      </c>
      <c r="CV79" s="187"/>
      <c r="CW79" s="197"/>
      <c r="CX79" s="202" t="str">
        <f t="shared" si="73"/>
        <v>-</v>
      </c>
      <c r="CY79" s="187"/>
      <c r="CZ79" s="197"/>
      <c r="DA79" s="202" t="str">
        <f t="shared" si="64"/>
        <v>-</v>
      </c>
      <c r="DB79" s="187"/>
      <c r="DC79" s="197"/>
      <c r="DD79" s="202" t="str">
        <f t="shared" si="74"/>
        <v>-</v>
      </c>
      <c r="DE79" s="187"/>
      <c r="DF79" s="197"/>
      <c r="DG79" s="202" t="str">
        <f t="shared" si="75"/>
        <v>-</v>
      </c>
      <c r="DH79" s="187"/>
      <c r="DI79" s="103">
        <f t="shared" si="65"/>
        <v>9</v>
      </c>
      <c r="DJ79" s="103">
        <f t="shared" si="66"/>
        <v>7</v>
      </c>
      <c r="DK79" s="200">
        <f t="shared" si="76"/>
        <v>77.777777777777786</v>
      </c>
      <c r="DL79" s="201">
        <f t="shared" si="77"/>
        <v>4</v>
      </c>
    </row>
    <row r="80" spans="2:116" ht="24.95" customHeight="1" outlineLevel="1">
      <c r="B80" s="48"/>
      <c r="C80" s="48"/>
      <c r="D80" s="14" t="s">
        <v>88</v>
      </c>
      <c r="E80" s="11" t="s">
        <v>89</v>
      </c>
      <c r="F80" s="12" t="s">
        <v>992</v>
      </c>
      <c r="G80" s="12" t="s">
        <v>938</v>
      </c>
      <c r="H80" s="40" t="s">
        <v>522</v>
      </c>
      <c r="I80" s="41" t="s">
        <v>531</v>
      </c>
      <c r="J80" s="78" t="str">
        <f t="shared" si="67"/>
        <v xml:space="preserve">C3 </v>
      </c>
      <c r="K80" s="197" t="s">
        <v>1192</v>
      </c>
      <c r="L80" s="202" t="str">
        <f t="shared" si="68"/>
        <v>A</v>
      </c>
      <c r="M80" s="189" t="s">
        <v>1934</v>
      </c>
      <c r="N80" s="197" t="s">
        <v>1192</v>
      </c>
      <c r="O80" s="202" t="str">
        <f t="shared" si="39"/>
        <v>A</v>
      </c>
      <c r="P80" s="189" t="s">
        <v>1934</v>
      </c>
      <c r="Q80" s="197" t="s">
        <v>1192</v>
      </c>
      <c r="R80" s="202" t="str">
        <f t="shared" si="40"/>
        <v>A</v>
      </c>
      <c r="S80" s="189" t="s">
        <v>1934</v>
      </c>
      <c r="T80" s="197" t="s">
        <v>1192</v>
      </c>
      <c r="U80" s="202" t="str">
        <f t="shared" si="41"/>
        <v>-</v>
      </c>
      <c r="V80" s="187"/>
      <c r="W80" s="197" t="s">
        <v>1192</v>
      </c>
      <c r="X80" s="202" t="str">
        <f t="shared" si="42"/>
        <v>-</v>
      </c>
      <c r="Y80" s="187"/>
      <c r="Z80" s="197"/>
      <c r="AA80" s="202" t="str">
        <f t="shared" si="43"/>
        <v>-</v>
      </c>
      <c r="AB80" s="187"/>
      <c r="AC80" s="197"/>
      <c r="AD80" s="202" t="str">
        <f t="shared" si="69"/>
        <v>-</v>
      </c>
      <c r="AE80" s="187"/>
      <c r="AF80" s="197"/>
      <c r="AG80" s="202" t="str">
        <f t="shared" si="44"/>
        <v>-</v>
      </c>
      <c r="AH80" s="187"/>
      <c r="AI80" s="197"/>
      <c r="AJ80" s="202" t="str">
        <f t="shared" si="45"/>
        <v>-</v>
      </c>
      <c r="AK80" s="187"/>
      <c r="AL80" s="197"/>
      <c r="AM80" s="202" t="str">
        <f t="shared" si="46"/>
        <v>-</v>
      </c>
      <c r="AN80" s="187"/>
      <c r="AO80" s="197"/>
      <c r="AP80" s="202" t="str">
        <f t="shared" si="47"/>
        <v>-</v>
      </c>
      <c r="AQ80" s="187"/>
      <c r="AR80" s="197"/>
      <c r="AS80" s="202" t="str">
        <f t="shared" si="48"/>
        <v>-</v>
      </c>
      <c r="AT80" s="187"/>
      <c r="AU80" s="197"/>
      <c r="AV80" s="202" t="str">
        <f t="shared" si="49"/>
        <v>-</v>
      </c>
      <c r="AW80" s="187"/>
      <c r="AX80" s="197"/>
      <c r="AY80" s="202" t="str">
        <f t="shared" si="50"/>
        <v>-</v>
      </c>
      <c r="AZ80" s="187"/>
      <c r="BA80" s="197"/>
      <c r="BB80" s="202" t="str">
        <f t="shared" si="51"/>
        <v>-</v>
      </c>
      <c r="BC80" s="187"/>
      <c r="BD80" s="197"/>
      <c r="BE80" s="202" t="str">
        <f t="shared" si="52"/>
        <v>-</v>
      </c>
      <c r="BF80" s="187"/>
      <c r="BG80" s="197"/>
      <c r="BH80" s="202" t="str">
        <f t="shared" si="53"/>
        <v>-</v>
      </c>
      <c r="BI80" s="187"/>
      <c r="BJ80" s="197"/>
      <c r="BK80" s="202" t="str">
        <f t="shared" si="54"/>
        <v>-</v>
      </c>
      <c r="BL80" s="187"/>
      <c r="BM80" s="197"/>
      <c r="BN80" s="202" t="str">
        <f t="shared" si="55"/>
        <v>-</v>
      </c>
      <c r="BO80" s="187"/>
      <c r="BP80" s="197"/>
      <c r="BQ80" s="202" t="str">
        <f t="shared" si="56"/>
        <v>-</v>
      </c>
      <c r="BR80" s="187"/>
      <c r="BS80" s="197"/>
      <c r="BT80" s="202" t="str">
        <f t="shared" si="57"/>
        <v>-</v>
      </c>
      <c r="BU80" s="187"/>
      <c r="BV80" s="197"/>
      <c r="BW80" s="202" t="str">
        <f t="shared" si="58"/>
        <v>-</v>
      </c>
      <c r="BX80" s="187"/>
      <c r="BY80" s="197"/>
      <c r="BZ80" s="202" t="str">
        <f t="shared" si="59"/>
        <v>-</v>
      </c>
      <c r="CA80" s="187"/>
      <c r="CB80" s="197"/>
      <c r="CC80" s="202" t="str">
        <f t="shared" si="60"/>
        <v>-</v>
      </c>
      <c r="CD80" s="187"/>
      <c r="CE80" s="197"/>
      <c r="CF80" s="202" t="str">
        <f t="shared" si="61"/>
        <v>-</v>
      </c>
      <c r="CG80" s="187"/>
      <c r="CH80" s="197"/>
      <c r="CI80" s="202" t="str">
        <f t="shared" si="62"/>
        <v>-</v>
      </c>
      <c r="CJ80" s="187"/>
      <c r="CK80" s="197"/>
      <c r="CL80" s="202" t="str">
        <f t="shared" si="70"/>
        <v>-</v>
      </c>
      <c r="CM80" s="187"/>
      <c r="CN80" s="197"/>
      <c r="CO80" s="202" t="str">
        <f t="shared" si="71"/>
        <v>-</v>
      </c>
      <c r="CP80" s="187"/>
      <c r="CQ80" s="197"/>
      <c r="CR80" s="202" t="str">
        <f t="shared" si="63"/>
        <v>-</v>
      </c>
      <c r="CS80" s="187"/>
      <c r="CT80" s="197"/>
      <c r="CU80" s="202" t="str">
        <f t="shared" si="72"/>
        <v>-</v>
      </c>
      <c r="CV80" s="187"/>
      <c r="CW80" s="197"/>
      <c r="CX80" s="202" t="str">
        <f t="shared" si="73"/>
        <v>-</v>
      </c>
      <c r="CY80" s="187"/>
      <c r="CZ80" s="197"/>
      <c r="DA80" s="202" t="str">
        <f t="shared" si="64"/>
        <v>-</v>
      </c>
      <c r="DB80" s="187"/>
      <c r="DC80" s="197"/>
      <c r="DD80" s="202" t="str">
        <f t="shared" si="74"/>
        <v>-</v>
      </c>
      <c r="DE80" s="187"/>
      <c r="DF80" s="197"/>
      <c r="DG80" s="202" t="str">
        <f t="shared" si="75"/>
        <v>-</v>
      </c>
      <c r="DH80" s="187"/>
      <c r="DI80" s="103">
        <f t="shared" si="65"/>
        <v>5</v>
      </c>
      <c r="DJ80" s="103">
        <f t="shared" si="66"/>
        <v>3</v>
      </c>
      <c r="DK80" s="200">
        <f t="shared" si="76"/>
        <v>60</v>
      </c>
      <c r="DL80" s="201">
        <f t="shared" si="77"/>
        <v>4</v>
      </c>
    </row>
    <row r="81" spans="2:116" ht="24.95" customHeight="1" outlineLevel="1">
      <c r="B81" s="48"/>
      <c r="C81" s="48"/>
      <c r="D81" s="14" t="s">
        <v>90</v>
      </c>
      <c r="E81" s="11" t="s">
        <v>91</v>
      </c>
      <c r="F81" s="12" t="s">
        <v>989</v>
      </c>
      <c r="G81" s="12" t="s">
        <v>994</v>
      </c>
      <c r="H81" s="40" t="s">
        <v>521</v>
      </c>
      <c r="I81" s="41" t="s">
        <v>530</v>
      </c>
      <c r="J81" s="78" t="str">
        <f t="shared" si="67"/>
        <v xml:space="preserve">C2 </v>
      </c>
      <c r="K81" s="197" t="s">
        <v>1192</v>
      </c>
      <c r="L81" s="202" t="str">
        <f t="shared" si="68"/>
        <v>A</v>
      </c>
      <c r="M81" s="189" t="s">
        <v>1934</v>
      </c>
      <c r="N81" s="197" t="s">
        <v>1192</v>
      </c>
      <c r="O81" s="202" t="str">
        <f t="shared" si="39"/>
        <v>A</v>
      </c>
      <c r="P81" s="189" t="s">
        <v>1934</v>
      </c>
      <c r="Q81" s="197" t="s">
        <v>1192</v>
      </c>
      <c r="R81" s="202" t="str">
        <f t="shared" si="40"/>
        <v>A</v>
      </c>
      <c r="S81" s="189" t="s">
        <v>1934</v>
      </c>
      <c r="T81" s="197" t="s">
        <v>1192</v>
      </c>
      <c r="U81" s="202" t="str">
        <f t="shared" si="41"/>
        <v>A</v>
      </c>
      <c r="V81" s="189" t="s">
        <v>1934</v>
      </c>
      <c r="W81" s="197" t="s">
        <v>1192</v>
      </c>
      <c r="X81" s="202" t="str">
        <f t="shared" si="42"/>
        <v>A</v>
      </c>
      <c r="Y81" s="189" t="s">
        <v>1934</v>
      </c>
      <c r="Z81" s="197" t="s">
        <v>1192</v>
      </c>
      <c r="AA81" s="202" t="str">
        <f t="shared" si="43"/>
        <v>-</v>
      </c>
      <c r="AB81" s="187"/>
      <c r="AC81" s="197" t="s">
        <v>1192</v>
      </c>
      <c r="AD81" s="202" t="str">
        <f t="shared" si="69"/>
        <v>-</v>
      </c>
      <c r="AE81" s="187"/>
      <c r="AF81" s="197" t="s">
        <v>1192</v>
      </c>
      <c r="AG81" s="202" t="str">
        <f t="shared" si="44"/>
        <v>-</v>
      </c>
      <c r="AH81" s="187"/>
      <c r="AI81" s="197" t="s">
        <v>1192</v>
      </c>
      <c r="AJ81" s="202" t="str">
        <f t="shared" si="45"/>
        <v>-</v>
      </c>
      <c r="AK81" s="187"/>
      <c r="AL81" s="197"/>
      <c r="AM81" s="202" t="str">
        <f t="shared" si="46"/>
        <v>-</v>
      </c>
      <c r="AN81" s="187"/>
      <c r="AO81" s="197"/>
      <c r="AP81" s="202" t="str">
        <f t="shared" si="47"/>
        <v>-</v>
      </c>
      <c r="AQ81" s="187"/>
      <c r="AR81" s="197"/>
      <c r="AS81" s="202" t="str">
        <f t="shared" si="48"/>
        <v>-</v>
      </c>
      <c r="AT81" s="187"/>
      <c r="AU81" s="197"/>
      <c r="AV81" s="202" t="str">
        <f t="shared" si="49"/>
        <v>-</v>
      </c>
      <c r="AW81" s="187"/>
      <c r="AX81" s="197"/>
      <c r="AY81" s="202" t="str">
        <f t="shared" si="50"/>
        <v>-</v>
      </c>
      <c r="AZ81" s="187"/>
      <c r="BA81" s="197"/>
      <c r="BB81" s="202" t="str">
        <f t="shared" si="51"/>
        <v>-</v>
      </c>
      <c r="BC81" s="187"/>
      <c r="BD81" s="197"/>
      <c r="BE81" s="202" t="str">
        <f t="shared" si="52"/>
        <v>-</v>
      </c>
      <c r="BF81" s="187"/>
      <c r="BG81" s="197"/>
      <c r="BH81" s="202" t="str">
        <f t="shared" si="53"/>
        <v>-</v>
      </c>
      <c r="BI81" s="187"/>
      <c r="BJ81" s="197"/>
      <c r="BK81" s="202" t="str">
        <f t="shared" si="54"/>
        <v>-</v>
      </c>
      <c r="BL81" s="187"/>
      <c r="BM81" s="197"/>
      <c r="BN81" s="202" t="str">
        <f t="shared" si="55"/>
        <v>-</v>
      </c>
      <c r="BO81" s="187"/>
      <c r="BP81" s="197"/>
      <c r="BQ81" s="202" t="str">
        <f t="shared" si="56"/>
        <v>-</v>
      </c>
      <c r="BR81" s="187"/>
      <c r="BS81" s="197"/>
      <c r="BT81" s="202" t="str">
        <f t="shared" si="57"/>
        <v>-</v>
      </c>
      <c r="BU81" s="187"/>
      <c r="BV81" s="197"/>
      <c r="BW81" s="202" t="str">
        <f t="shared" si="58"/>
        <v>-</v>
      </c>
      <c r="BX81" s="187"/>
      <c r="BY81" s="197"/>
      <c r="BZ81" s="202" t="str">
        <f t="shared" si="59"/>
        <v>-</v>
      </c>
      <c r="CA81" s="187"/>
      <c r="CB81" s="197"/>
      <c r="CC81" s="202" t="str">
        <f t="shared" si="60"/>
        <v>-</v>
      </c>
      <c r="CD81" s="187"/>
      <c r="CE81" s="197"/>
      <c r="CF81" s="202" t="str">
        <f t="shared" si="61"/>
        <v>-</v>
      </c>
      <c r="CG81" s="187"/>
      <c r="CH81" s="197"/>
      <c r="CI81" s="202" t="str">
        <f t="shared" si="62"/>
        <v>-</v>
      </c>
      <c r="CJ81" s="187"/>
      <c r="CK81" s="197"/>
      <c r="CL81" s="202" t="str">
        <f t="shared" si="70"/>
        <v>-</v>
      </c>
      <c r="CM81" s="187"/>
      <c r="CN81" s="197"/>
      <c r="CO81" s="202" t="str">
        <f t="shared" si="71"/>
        <v>-</v>
      </c>
      <c r="CP81" s="187"/>
      <c r="CQ81" s="197"/>
      <c r="CR81" s="202" t="str">
        <f t="shared" si="63"/>
        <v>-</v>
      </c>
      <c r="CS81" s="187"/>
      <c r="CT81" s="197"/>
      <c r="CU81" s="202" t="str">
        <f t="shared" si="72"/>
        <v>-</v>
      </c>
      <c r="CV81" s="187"/>
      <c r="CW81" s="197"/>
      <c r="CX81" s="202" t="str">
        <f t="shared" si="73"/>
        <v>-</v>
      </c>
      <c r="CY81" s="187"/>
      <c r="CZ81" s="197"/>
      <c r="DA81" s="202" t="str">
        <f t="shared" si="64"/>
        <v>-</v>
      </c>
      <c r="DB81" s="187"/>
      <c r="DC81" s="197"/>
      <c r="DD81" s="202" t="str">
        <f t="shared" si="74"/>
        <v>-</v>
      </c>
      <c r="DE81" s="187"/>
      <c r="DF81" s="197"/>
      <c r="DG81" s="202" t="str">
        <f t="shared" si="75"/>
        <v>-</v>
      </c>
      <c r="DH81" s="187"/>
      <c r="DI81" s="103">
        <f t="shared" si="65"/>
        <v>9</v>
      </c>
      <c r="DJ81" s="103">
        <f t="shared" si="66"/>
        <v>5</v>
      </c>
      <c r="DK81" s="200">
        <f t="shared" si="76"/>
        <v>55.555555555555557</v>
      </c>
      <c r="DL81" s="201">
        <f t="shared" si="77"/>
        <v>3</v>
      </c>
    </row>
    <row r="82" spans="2:116" ht="24.95" customHeight="1" outlineLevel="1">
      <c r="B82" s="48"/>
      <c r="C82" s="48"/>
      <c r="D82" s="14" t="s">
        <v>92</v>
      </c>
      <c r="E82" s="11" t="s">
        <v>93</v>
      </c>
      <c r="F82" s="12" t="s">
        <v>989</v>
      </c>
      <c r="G82" s="12" t="s">
        <v>994</v>
      </c>
      <c r="H82" s="40" t="s">
        <v>522</v>
      </c>
      <c r="I82" s="41" t="s">
        <v>531</v>
      </c>
      <c r="J82" s="78" t="str">
        <f t="shared" si="67"/>
        <v xml:space="preserve">C3 </v>
      </c>
      <c r="K82" s="197" t="s">
        <v>1192</v>
      </c>
      <c r="L82" s="202" t="str">
        <f t="shared" si="68"/>
        <v>A</v>
      </c>
      <c r="M82" s="189" t="s">
        <v>1934</v>
      </c>
      <c r="N82" s="197" t="s">
        <v>1192</v>
      </c>
      <c r="O82" s="202" t="str">
        <f t="shared" si="39"/>
        <v>A</v>
      </c>
      <c r="P82" s="189" t="s">
        <v>1934</v>
      </c>
      <c r="Q82" s="197" t="s">
        <v>1192</v>
      </c>
      <c r="R82" s="202" t="str">
        <f t="shared" si="40"/>
        <v>A</v>
      </c>
      <c r="S82" s="189" t="s">
        <v>1934</v>
      </c>
      <c r="T82" s="197" t="s">
        <v>1192</v>
      </c>
      <c r="U82" s="202" t="str">
        <f t="shared" si="41"/>
        <v>-</v>
      </c>
      <c r="V82" s="187"/>
      <c r="W82" s="197" t="s">
        <v>1192</v>
      </c>
      <c r="X82" s="202" t="str">
        <f t="shared" si="42"/>
        <v>-</v>
      </c>
      <c r="Y82" s="187"/>
      <c r="Z82" s="197"/>
      <c r="AA82" s="202" t="str">
        <f t="shared" si="43"/>
        <v>-</v>
      </c>
      <c r="AB82" s="187"/>
      <c r="AC82" s="197"/>
      <c r="AD82" s="202" t="str">
        <f t="shared" si="69"/>
        <v>-</v>
      </c>
      <c r="AE82" s="205">
        <v>42817</v>
      </c>
      <c r="AF82" s="197"/>
      <c r="AG82" s="202" t="str">
        <f t="shared" si="44"/>
        <v>-</v>
      </c>
      <c r="AH82" s="205">
        <v>42810</v>
      </c>
      <c r="AI82" s="197"/>
      <c r="AJ82" s="202" t="str">
        <f t="shared" si="45"/>
        <v>-</v>
      </c>
      <c r="AK82" s="187"/>
      <c r="AL82" s="197"/>
      <c r="AM82" s="202" t="str">
        <f t="shared" si="46"/>
        <v>-</v>
      </c>
      <c r="AN82" s="205">
        <v>42803</v>
      </c>
      <c r="AO82" s="197"/>
      <c r="AP82" s="202" t="str">
        <f t="shared" si="47"/>
        <v>-</v>
      </c>
      <c r="AQ82" s="187"/>
      <c r="AR82" s="197"/>
      <c r="AS82" s="202" t="str">
        <f t="shared" si="48"/>
        <v>-</v>
      </c>
      <c r="AT82" s="187"/>
      <c r="AU82" s="197"/>
      <c r="AV82" s="202" t="str">
        <f t="shared" si="49"/>
        <v>-</v>
      </c>
      <c r="AW82" s="187"/>
      <c r="AX82" s="197"/>
      <c r="AY82" s="202" t="str">
        <f t="shared" si="50"/>
        <v>-</v>
      </c>
      <c r="AZ82" s="187"/>
      <c r="BA82" s="197"/>
      <c r="BB82" s="202" t="str">
        <f t="shared" si="51"/>
        <v>-</v>
      </c>
      <c r="BC82" s="187"/>
      <c r="BD82" s="197"/>
      <c r="BE82" s="202" t="str">
        <f t="shared" si="52"/>
        <v>-</v>
      </c>
      <c r="BF82" s="187"/>
      <c r="BG82" s="197"/>
      <c r="BH82" s="202" t="str">
        <f t="shared" si="53"/>
        <v>-</v>
      </c>
      <c r="BI82" s="187"/>
      <c r="BJ82" s="197"/>
      <c r="BK82" s="202" t="str">
        <f t="shared" si="54"/>
        <v>-</v>
      </c>
      <c r="BL82" s="187"/>
      <c r="BM82" s="197"/>
      <c r="BN82" s="202" t="str">
        <f t="shared" si="55"/>
        <v>-</v>
      </c>
      <c r="BO82" s="187"/>
      <c r="BP82" s="197"/>
      <c r="BQ82" s="202" t="str">
        <f t="shared" si="56"/>
        <v>-</v>
      </c>
      <c r="BR82" s="187"/>
      <c r="BS82" s="197"/>
      <c r="BT82" s="202" t="str">
        <f t="shared" si="57"/>
        <v>-</v>
      </c>
      <c r="BU82" s="187"/>
      <c r="BV82" s="197"/>
      <c r="BW82" s="202" t="str">
        <f t="shared" si="58"/>
        <v>-</v>
      </c>
      <c r="BX82" s="187"/>
      <c r="BY82" s="197"/>
      <c r="BZ82" s="202" t="str">
        <f t="shared" si="59"/>
        <v>-</v>
      </c>
      <c r="CA82" s="187"/>
      <c r="CB82" s="197"/>
      <c r="CC82" s="202" t="str">
        <f t="shared" si="60"/>
        <v>-</v>
      </c>
      <c r="CD82" s="187"/>
      <c r="CE82" s="197"/>
      <c r="CF82" s="202" t="str">
        <f t="shared" si="61"/>
        <v>-</v>
      </c>
      <c r="CG82" s="187"/>
      <c r="CH82" s="197"/>
      <c r="CI82" s="202" t="str">
        <f t="shared" si="62"/>
        <v>-</v>
      </c>
      <c r="CJ82" s="187"/>
      <c r="CK82" s="197"/>
      <c r="CL82" s="202" t="str">
        <f t="shared" si="70"/>
        <v>-</v>
      </c>
      <c r="CM82" s="187"/>
      <c r="CN82" s="197"/>
      <c r="CO82" s="202" t="str">
        <f t="shared" si="71"/>
        <v>-</v>
      </c>
      <c r="CP82" s="187"/>
      <c r="CQ82" s="197"/>
      <c r="CR82" s="202" t="str">
        <f t="shared" si="63"/>
        <v>-</v>
      </c>
      <c r="CS82" s="187"/>
      <c r="CT82" s="197"/>
      <c r="CU82" s="202" t="str">
        <f t="shared" si="72"/>
        <v>-</v>
      </c>
      <c r="CV82" s="187"/>
      <c r="CW82" s="197"/>
      <c r="CX82" s="202" t="str">
        <f t="shared" si="73"/>
        <v>-</v>
      </c>
      <c r="CY82" s="187"/>
      <c r="CZ82" s="197"/>
      <c r="DA82" s="202" t="str">
        <f t="shared" si="64"/>
        <v>-</v>
      </c>
      <c r="DB82" s="187"/>
      <c r="DC82" s="197"/>
      <c r="DD82" s="202" t="str">
        <f t="shared" si="74"/>
        <v>-</v>
      </c>
      <c r="DE82" s="187"/>
      <c r="DF82" s="197"/>
      <c r="DG82" s="202" t="str">
        <f t="shared" si="75"/>
        <v>-</v>
      </c>
      <c r="DH82" s="187"/>
      <c r="DI82" s="103">
        <f t="shared" si="65"/>
        <v>5</v>
      </c>
      <c r="DJ82" s="103">
        <f t="shared" si="66"/>
        <v>3</v>
      </c>
      <c r="DK82" s="200">
        <f t="shared" si="76"/>
        <v>60</v>
      </c>
      <c r="DL82" s="201">
        <f t="shared" si="77"/>
        <v>4</v>
      </c>
    </row>
    <row r="83" spans="2:116" ht="24.95" customHeight="1" outlineLevel="1">
      <c r="B83" s="48"/>
      <c r="C83" s="48"/>
      <c r="D83" s="14" t="s">
        <v>594</v>
      </c>
      <c r="E83" s="11" t="s">
        <v>595</v>
      </c>
      <c r="F83" s="12" t="s">
        <v>991</v>
      </c>
      <c r="G83" s="12" t="s">
        <v>946</v>
      </c>
      <c r="H83" s="40" t="s">
        <v>520</v>
      </c>
      <c r="I83" s="41" t="s">
        <v>533</v>
      </c>
      <c r="J83" s="78" t="str">
        <f t="shared" si="67"/>
        <v xml:space="preserve">C1 </v>
      </c>
      <c r="K83" s="197" t="s">
        <v>1192</v>
      </c>
      <c r="L83" s="202" t="str">
        <f t="shared" si="68"/>
        <v>A</v>
      </c>
      <c r="M83" s="189" t="s">
        <v>1870</v>
      </c>
      <c r="N83" s="197" t="s">
        <v>1192</v>
      </c>
      <c r="O83" s="202" t="str">
        <f t="shared" si="39"/>
        <v>A</v>
      </c>
      <c r="P83" s="189" t="s">
        <v>1870</v>
      </c>
      <c r="Q83" s="197" t="s">
        <v>1192</v>
      </c>
      <c r="R83" s="202" t="str">
        <f t="shared" si="40"/>
        <v>A</v>
      </c>
      <c r="S83" s="189" t="s">
        <v>1870</v>
      </c>
      <c r="T83" s="197" t="s">
        <v>1192</v>
      </c>
      <c r="U83" s="202" t="str">
        <f t="shared" si="41"/>
        <v>A</v>
      </c>
      <c r="V83" s="189" t="s">
        <v>1870</v>
      </c>
      <c r="W83" s="197" t="s">
        <v>1192</v>
      </c>
      <c r="X83" s="202" t="str">
        <f t="shared" si="42"/>
        <v>A</v>
      </c>
      <c r="Y83" s="189" t="s">
        <v>1870</v>
      </c>
      <c r="Z83" s="197" t="s">
        <v>1192</v>
      </c>
      <c r="AA83" s="202" t="str">
        <f t="shared" si="43"/>
        <v>A</v>
      </c>
      <c r="AB83" s="189" t="s">
        <v>1870</v>
      </c>
      <c r="AC83" s="197" t="s">
        <v>1192</v>
      </c>
      <c r="AD83" s="202" t="str">
        <f t="shared" si="69"/>
        <v>A</v>
      </c>
      <c r="AE83" s="189" t="s">
        <v>1870</v>
      </c>
      <c r="AF83" s="197" t="s">
        <v>1192</v>
      </c>
      <c r="AG83" s="202" t="str">
        <f t="shared" si="44"/>
        <v>A</v>
      </c>
      <c r="AH83" s="189" t="s">
        <v>1870</v>
      </c>
      <c r="AI83" s="197" t="s">
        <v>1192</v>
      </c>
      <c r="AJ83" s="202" t="str">
        <f t="shared" si="45"/>
        <v>A</v>
      </c>
      <c r="AK83" s="189" t="s">
        <v>1870</v>
      </c>
      <c r="AL83" s="197" t="s">
        <v>1192</v>
      </c>
      <c r="AM83" s="202" t="str">
        <f t="shared" si="46"/>
        <v>-</v>
      </c>
      <c r="AN83" s="187"/>
      <c r="AO83" s="197" t="s">
        <v>1192</v>
      </c>
      <c r="AP83" s="202" t="str">
        <f t="shared" si="47"/>
        <v>-</v>
      </c>
      <c r="AQ83" s="187"/>
      <c r="AR83" s="197" t="s">
        <v>1192</v>
      </c>
      <c r="AS83" s="202" t="str">
        <f t="shared" si="48"/>
        <v>-</v>
      </c>
      <c r="AT83" s="187"/>
      <c r="AU83" s="197" t="s">
        <v>1192</v>
      </c>
      <c r="AV83" s="202" t="str">
        <f t="shared" si="49"/>
        <v>-</v>
      </c>
      <c r="AW83" s="187"/>
      <c r="AX83" s="197"/>
      <c r="AY83" s="202" t="str">
        <f t="shared" si="50"/>
        <v>-</v>
      </c>
      <c r="AZ83" s="187"/>
      <c r="BA83" s="197"/>
      <c r="BB83" s="202" t="str">
        <f t="shared" si="51"/>
        <v>-</v>
      </c>
      <c r="BC83" s="186">
        <v>42831</v>
      </c>
      <c r="BD83" s="197"/>
      <c r="BE83" s="202" t="str">
        <f t="shared" si="52"/>
        <v>-</v>
      </c>
      <c r="BF83" s="187"/>
      <c r="BG83" s="197"/>
      <c r="BH83" s="202" t="str">
        <f t="shared" si="53"/>
        <v>-</v>
      </c>
      <c r="BI83" s="187"/>
      <c r="BJ83" s="197"/>
      <c r="BK83" s="202" t="str">
        <f t="shared" si="54"/>
        <v>-</v>
      </c>
      <c r="BL83" s="187"/>
      <c r="BM83" s="197"/>
      <c r="BN83" s="202" t="str">
        <f t="shared" si="55"/>
        <v>-</v>
      </c>
      <c r="BO83" s="187"/>
      <c r="BP83" s="197"/>
      <c r="BQ83" s="202" t="str">
        <f t="shared" si="56"/>
        <v>-</v>
      </c>
      <c r="BR83" s="187"/>
      <c r="BS83" s="197"/>
      <c r="BT83" s="202" t="str">
        <f t="shared" si="57"/>
        <v>-</v>
      </c>
      <c r="BU83" s="187"/>
      <c r="BV83" s="197"/>
      <c r="BW83" s="202" t="str">
        <f t="shared" si="58"/>
        <v>-</v>
      </c>
      <c r="BX83" s="187"/>
      <c r="BY83" s="197"/>
      <c r="BZ83" s="202" t="str">
        <f t="shared" si="59"/>
        <v>-</v>
      </c>
      <c r="CA83" s="187"/>
      <c r="CB83" s="197"/>
      <c r="CC83" s="202" t="str">
        <f t="shared" si="60"/>
        <v>-</v>
      </c>
      <c r="CD83" s="187"/>
      <c r="CE83" s="197"/>
      <c r="CF83" s="202" t="str">
        <f t="shared" si="61"/>
        <v>-</v>
      </c>
      <c r="CG83" s="187"/>
      <c r="CH83" s="197"/>
      <c r="CI83" s="202" t="str">
        <f t="shared" si="62"/>
        <v>-</v>
      </c>
      <c r="CJ83" s="187"/>
      <c r="CK83" s="197"/>
      <c r="CL83" s="202" t="str">
        <f t="shared" si="70"/>
        <v>-</v>
      </c>
      <c r="CM83" s="187"/>
      <c r="CN83" s="197"/>
      <c r="CO83" s="202" t="str">
        <f t="shared" si="71"/>
        <v>-</v>
      </c>
      <c r="CP83" s="187"/>
      <c r="CQ83" s="197"/>
      <c r="CR83" s="202" t="str">
        <f t="shared" si="63"/>
        <v>-</v>
      </c>
      <c r="CS83" s="187"/>
      <c r="CT83" s="197"/>
      <c r="CU83" s="202" t="str">
        <f t="shared" si="72"/>
        <v>-</v>
      </c>
      <c r="CV83" s="187"/>
      <c r="CW83" s="197"/>
      <c r="CX83" s="202" t="str">
        <f t="shared" si="73"/>
        <v>-</v>
      </c>
      <c r="CY83" s="187"/>
      <c r="CZ83" s="197"/>
      <c r="DA83" s="202" t="str">
        <f t="shared" si="64"/>
        <v>-</v>
      </c>
      <c r="DB83" s="187"/>
      <c r="DC83" s="197"/>
      <c r="DD83" s="202" t="str">
        <f t="shared" si="74"/>
        <v>-</v>
      </c>
      <c r="DE83" s="187"/>
      <c r="DF83" s="197"/>
      <c r="DG83" s="202" t="str">
        <f t="shared" si="75"/>
        <v>-</v>
      </c>
      <c r="DH83" s="187"/>
      <c r="DI83" s="103">
        <f t="shared" si="65"/>
        <v>13</v>
      </c>
      <c r="DJ83" s="103">
        <f t="shared" si="66"/>
        <v>9</v>
      </c>
      <c r="DK83" s="200">
        <f t="shared" si="76"/>
        <v>69.230769230769226</v>
      </c>
      <c r="DL83" s="201">
        <f t="shared" si="77"/>
        <v>4</v>
      </c>
    </row>
    <row r="84" spans="2:116" ht="24.95" customHeight="1" outlineLevel="1">
      <c r="B84" s="48"/>
      <c r="C84" s="48"/>
      <c r="D84" s="14" t="s">
        <v>596</v>
      </c>
      <c r="E84" s="11" t="s">
        <v>597</v>
      </c>
      <c r="F84" s="12" t="s">
        <v>995</v>
      </c>
      <c r="G84" s="12" t="s">
        <v>941</v>
      </c>
      <c r="H84" s="40" t="s">
        <v>520</v>
      </c>
      <c r="I84" s="41" t="s">
        <v>533</v>
      </c>
      <c r="J84" s="78" t="str">
        <f t="shared" si="67"/>
        <v xml:space="preserve">C1 </v>
      </c>
      <c r="K84" s="197" t="s">
        <v>1192</v>
      </c>
      <c r="L84" s="202" t="str">
        <f t="shared" si="68"/>
        <v>A</v>
      </c>
      <c r="M84" s="189" t="s">
        <v>1963</v>
      </c>
      <c r="N84" s="197" t="s">
        <v>1192</v>
      </c>
      <c r="O84" s="202" t="str">
        <f t="shared" si="39"/>
        <v>A</v>
      </c>
      <c r="P84" s="189" t="s">
        <v>1963</v>
      </c>
      <c r="Q84" s="197" t="s">
        <v>1192</v>
      </c>
      <c r="R84" s="202" t="str">
        <f t="shared" si="40"/>
        <v>A</v>
      </c>
      <c r="S84" s="186">
        <v>41545</v>
      </c>
      <c r="T84" s="197" t="s">
        <v>1192</v>
      </c>
      <c r="U84" s="202" t="str">
        <f t="shared" si="41"/>
        <v>A</v>
      </c>
      <c r="V84" s="189" t="s">
        <v>1963</v>
      </c>
      <c r="W84" s="197" t="s">
        <v>1192</v>
      </c>
      <c r="X84" s="202" t="str">
        <f t="shared" si="42"/>
        <v>A</v>
      </c>
      <c r="Y84" s="186">
        <v>41181</v>
      </c>
      <c r="Z84" s="197" t="s">
        <v>1192</v>
      </c>
      <c r="AA84" s="202" t="str">
        <f t="shared" si="43"/>
        <v>A</v>
      </c>
      <c r="AB84" s="189" t="s">
        <v>1963</v>
      </c>
      <c r="AC84" s="197" t="s">
        <v>1192</v>
      </c>
      <c r="AD84" s="202" t="str">
        <f t="shared" si="69"/>
        <v>A</v>
      </c>
      <c r="AE84" s="189" t="s">
        <v>1963</v>
      </c>
      <c r="AF84" s="197" t="s">
        <v>1192</v>
      </c>
      <c r="AG84" s="202" t="str">
        <f t="shared" si="44"/>
        <v>A</v>
      </c>
      <c r="AH84" s="189" t="s">
        <v>1963</v>
      </c>
      <c r="AI84" s="197" t="s">
        <v>1192</v>
      </c>
      <c r="AJ84" s="202" t="str">
        <f t="shared" si="45"/>
        <v>A</v>
      </c>
      <c r="AK84" s="186">
        <v>41545</v>
      </c>
      <c r="AL84" s="197" t="s">
        <v>1192</v>
      </c>
      <c r="AM84" s="202" t="str">
        <f t="shared" si="46"/>
        <v>-</v>
      </c>
      <c r="AN84" s="187"/>
      <c r="AO84" s="197" t="s">
        <v>1192</v>
      </c>
      <c r="AP84" s="202" t="str">
        <f t="shared" si="47"/>
        <v>-</v>
      </c>
      <c r="AQ84" s="187"/>
      <c r="AR84" s="197" t="s">
        <v>1192</v>
      </c>
      <c r="AS84" s="202" t="str">
        <f t="shared" si="48"/>
        <v>A</v>
      </c>
      <c r="AT84" s="186">
        <v>42490</v>
      </c>
      <c r="AU84" s="197" t="s">
        <v>1192</v>
      </c>
      <c r="AV84" s="202" t="str">
        <f t="shared" si="49"/>
        <v>-</v>
      </c>
      <c r="AW84" s="187"/>
      <c r="AX84" s="197"/>
      <c r="AY84" s="202" t="str">
        <f t="shared" si="50"/>
        <v>-</v>
      </c>
      <c r="AZ84" s="186">
        <v>42490</v>
      </c>
      <c r="BA84" s="197"/>
      <c r="BB84" s="202" t="str">
        <f t="shared" si="51"/>
        <v>-</v>
      </c>
      <c r="BC84" s="186">
        <v>43058</v>
      </c>
      <c r="BD84" s="197"/>
      <c r="BE84" s="202" t="str">
        <f t="shared" si="52"/>
        <v>-</v>
      </c>
      <c r="BF84" s="187"/>
      <c r="BG84" s="197"/>
      <c r="BH84" s="202" t="str">
        <f t="shared" si="53"/>
        <v>-</v>
      </c>
      <c r="BI84" s="187"/>
      <c r="BJ84" s="197"/>
      <c r="BK84" s="202" t="str">
        <f t="shared" si="54"/>
        <v>-</v>
      </c>
      <c r="BL84" s="187"/>
      <c r="BM84" s="197"/>
      <c r="BN84" s="202" t="str">
        <f t="shared" si="55"/>
        <v>-</v>
      </c>
      <c r="BO84" s="186">
        <v>42490</v>
      </c>
      <c r="BP84" s="197"/>
      <c r="BQ84" s="202" t="str">
        <f t="shared" si="56"/>
        <v>-</v>
      </c>
      <c r="BR84" s="187"/>
      <c r="BS84" s="197"/>
      <c r="BT84" s="202" t="str">
        <f t="shared" si="57"/>
        <v>-</v>
      </c>
      <c r="BU84" s="187"/>
      <c r="BV84" s="197"/>
      <c r="BW84" s="202" t="str">
        <f t="shared" si="58"/>
        <v>-</v>
      </c>
      <c r="BX84" s="187"/>
      <c r="BY84" s="197"/>
      <c r="BZ84" s="202" t="str">
        <f t="shared" si="59"/>
        <v>-</v>
      </c>
      <c r="CA84" s="187"/>
      <c r="CB84" s="197"/>
      <c r="CC84" s="202" t="str">
        <f t="shared" si="60"/>
        <v>-</v>
      </c>
      <c r="CD84" s="187"/>
      <c r="CE84" s="197"/>
      <c r="CF84" s="202" t="str">
        <f t="shared" si="61"/>
        <v>-</v>
      </c>
      <c r="CG84" s="187"/>
      <c r="CH84" s="197"/>
      <c r="CI84" s="202" t="str">
        <f t="shared" si="62"/>
        <v>-</v>
      </c>
      <c r="CJ84" s="187"/>
      <c r="CK84" s="197"/>
      <c r="CL84" s="202" t="str">
        <f t="shared" si="70"/>
        <v>-</v>
      </c>
      <c r="CM84" s="187"/>
      <c r="CN84" s="197"/>
      <c r="CO84" s="202" t="str">
        <f t="shared" si="71"/>
        <v>-</v>
      </c>
      <c r="CP84" s="187"/>
      <c r="CQ84" s="197"/>
      <c r="CR84" s="202" t="str">
        <f t="shared" si="63"/>
        <v>-</v>
      </c>
      <c r="CS84" s="187"/>
      <c r="CT84" s="197"/>
      <c r="CU84" s="202" t="str">
        <f t="shared" si="72"/>
        <v>-</v>
      </c>
      <c r="CV84" s="187"/>
      <c r="CW84" s="197"/>
      <c r="CX84" s="202" t="str">
        <f t="shared" si="73"/>
        <v>-</v>
      </c>
      <c r="CY84" s="187"/>
      <c r="CZ84" s="197"/>
      <c r="DA84" s="202" t="str">
        <f t="shared" si="64"/>
        <v>-</v>
      </c>
      <c r="DB84" s="187"/>
      <c r="DC84" s="197"/>
      <c r="DD84" s="202" t="str">
        <f t="shared" si="74"/>
        <v>-</v>
      </c>
      <c r="DE84" s="187"/>
      <c r="DF84" s="197"/>
      <c r="DG84" s="202" t="str">
        <f t="shared" si="75"/>
        <v>-</v>
      </c>
      <c r="DH84" s="187"/>
      <c r="DI84" s="103">
        <f t="shared" si="65"/>
        <v>13</v>
      </c>
      <c r="DJ84" s="103">
        <f t="shared" si="66"/>
        <v>10</v>
      </c>
      <c r="DK84" s="200">
        <f t="shared" si="76"/>
        <v>76.923076923076934</v>
      </c>
      <c r="DL84" s="201">
        <f t="shared" si="77"/>
        <v>4</v>
      </c>
    </row>
    <row r="85" spans="2:116" ht="24.95" customHeight="1" outlineLevel="1">
      <c r="B85" s="48"/>
      <c r="C85" s="48"/>
      <c r="D85" s="14" t="s">
        <v>598</v>
      </c>
      <c r="E85" s="11" t="s">
        <v>599</v>
      </c>
      <c r="F85" s="12" t="s">
        <v>995</v>
      </c>
      <c r="G85" s="12" t="s">
        <v>941</v>
      </c>
      <c r="H85" s="40" t="s">
        <v>520</v>
      </c>
      <c r="I85" s="41" t="s">
        <v>533</v>
      </c>
      <c r="J85" s="78" t="str">
        <f t="shared" si="67"/>
        <v xml:space="preserve">C1 </v>
      </c>
      <c r="K85" s="197" t="s">
        <v>1192</v>
      </c>
      <c r="L85" s="199" t="str">
        <f t="shared" si="68"/>
        <v>A</v>
      </c>
      <c r="M85" s="189" t="s">
        <v>1963</v>
      </c>
      <c r="N85" s="197" t="s">
        <v>1192</v>
      </c>
      <c r="O85" s="199" t="str">
        <f t="shared" si="39"/>
        <v>A</v>
      </c>
      <c r="P85" s="189" t="s">
        <v>1963</v>
      </c>
      <c r="Q85" s="197" t="s">
        <v>1192</v>
      </c>
      <c r="R85" s="199" t="str">
        <f t="shared" si="40"/>
        <v>A</v>
      </c>
      <c r="S85" s="189" t="s">
        <v>1963</v>
      </c>
      <c r="T85" s="197" t="s">
        <v>1192</v>
      </c>
      <c r="U85" s="199" t="str">
        <f t="shared" si="41"/>
        <v>A</v>
      </c>
      <c r="V85" s="189" t="s">
        <v>1963</v>
      </c>
      <c r="W85" s="197" t="s">
        <v>1192</v>
      </c>
      <c r="X85" s="199" t="str">
        <f t="shared" si="42"/>
        <v>A</v>
      </c>
      <c r="Y85" s="189" t="s">
        <v>1963</v>
      </c>
      <c r="Z85" s="197" t="s">
        <v>1192</v>
      </c>
      <c r="AA85" s="199" t="str">
        <f t="shared" si="43"/>
        <v>A</v>
      </c>
      <c r="AB85" s="189" t="s">
        <v>1963</v>
      </c>
      <c r="AC85" s="197" t="s">
        <v>1192</v>
      </c>
      <c r="AD85" s="199" t="str">
        <f t="shared" si="69"/>
        <v>A</v>
      </c>
      <c r="AE85" s="186">
        <v>41710</v>
      </c>
      <c r="AF85" s="197" t="s">
        <v>1192</v>
      </c>
      <c r="AG85" s="199" t="str">
        <f t="shared" si="44"/>
        <v>A</v>
      </c>
      <c r="AH85" s="186">
        <v>41710</v>
      </c>
      <c r="AI85" s="197" t="s">
        <v>1192</v>
      </c>
      <c r="AJ85" s="199" t="str">
        <f t="shared" si="45"/>
        <v>A</v>
      </c>
      <c r="AK85" s="186">
        <v>43061</v>
      </c>
      <c r="AL85" s="197" t="s">
        <v>1192</v>
      </c>
      <c r="AM85" s="199" t="str">
        <f t="shared" si="46"/>
        <v>A</v>
      </c>
      <c r="AN85" s="186">
        <v>41710</v>
      </c>
      <c r="AO85" s="197" t="s">
        <v>1192</v>
      </c>
      <c r="AP85" s="199" t="str">
        <f t="shared" si="47"/>
        <v>-</v>
      </c>
      <c r="AQ85" s="186"/>
      <c r="AR85" s="197" t="s">
        <v>1192</v>
      </c>
      <c r="AS85" s="199" t="str">
        <f t="shared" si="48"/>
        <v>A</v>
      </c>
      <c r="AT85" s="186">
        <v>43061</v>
      </c>
      <c r="AU85" s="197" t="s">
        <v>1192</v>
      </c>
      <c r="AV85" s="199" t="str">
        <f t="shared" si="49"/>
        <v>-</v>
      </c>
      <c r="AW85" s="186"/>
      <c r="AX85" s="197"/>
      <c r="AY85" s="199" t="str">
        <f t="shared" si="50"/>
        <v>-</v>
      </c>
      <c r="AZ85" s="186">
        <v>43061</v>
      </c>
      <c r="BA85" s="197"/>
      <c r="BB85" s="199" t="str">
        <f t="shared" si="51"/>
        <v>-</v>
      </c>
      <c r="BC85" s="186"/>
      <c r="BD85" s="197"/>
      <c r="BE85" s="199" t="str">
        <f t="shared" si="52"/>
        <v>-</v>
      </c>
      <c r="BF85" s="186"/>
      <c r="BG85" s="197"/>
      <c r="BH85" s="199" t="str">
        <f t="shared" si="53"/>
        <v>-</v>
      </c>
      <c r="BI85" s="186"/>
      <c r="BJ85" s="197"/>
      <c r="BK85" s="199" t="str">
        <f t="shared" si="54"/>
        <v>-</v>
      </c>
      <c r="BL85" s="186"/>
      <c r="BM85" s="197"/>
      <c r="BN85" s="199" t="str">
        <f t="shared" si="55"/>
        <v>-</v>
      </c>
      <c r="BO85" s="186">
        <v>42490</v>
      </c>
      <c r="BP85" s="197"/>
      <c r="BQ85" s="199" t="str">
        <f t="shared" si="56"/>
        <v>-</v>
      </c>
      <c r="BR85" s="186"/>
      <c r="BS85" s="197"/>
      <c r="BT85" s="199" t="str">
        <f t="shared" si="57"/>
        <v>-</v>
      </c>
      <c r="BU85" s="186"/>
      <c r="BV85" s="197"/>
      <c r="BW85" s="199" t="str">
        <f t="shared" si="58"/>
        <v>-</v>
      </c>
      <c r="BX85" s="186"/>
      <c r="BY85" s="197"/>
      <c r="BZ85" s="199" t="str">
        <f t="shared" si="59"/>
        <v>-</v>
      </c>
      <c r="CA85" s="186"/>
      <c r="CB85" s="197"/>
      <c r="CC85" s="199" t="str">
        <f t="shared" si="60"/>
        <v>-</v>
      </c>
      <c r="CD85" s="186"/>
      <c r="CE85" s="197"/>
      <c r="CF85" s="199" t="str">
        <f t="shared" si="61"/>
        <v>-</v>
      </c>
      <c r="CG85" s="186"/>
      <c r="CH85" s="197"/>
      <c r="CI85" s="199" t="str">
        <f t="shared" si="62"/>
        <v>-</v>
      </c>
      <c r="CJ85" s="186"/>
      <c r="CK85" s="197"/>
      <c r="CL85" s="199" t="str">
        <f t="shared" si="70"/>
        <v>-</v>
      </c>
      <c r="CM85" s="186"/>
      <c r="CN85" s="197"/>
      <c r="CO85" s="199" t="str">
        <f t="shared" si="71"/>
        <v>-</v>
      </c>
      <c r="CP85" s="186"/>
      <c r="CQ85" s="197"/>
      <c r="CR85" s="199" t="str">
        <f t="shared" si="63"/>
        <v>-</v>
      </c>
      <c r="CS85" s="186"/>
      <c r="CT85" s="197"/>
      <c r="CU85" s="199" t="str">
        <f t="shared" si="72"/>
        <v>-</v>
      </c>
      <c r="CV85" s="186"/>
      <c r="CW85" s="197"/>
      <c r="CX85" s="199" t="str">
        <f t="shared" si="73"/>
        <v>-</v>
      </c>
      <c r="CY85" s="186"/>
      <c r="CZ85" s="197"/>
      <c r="DA85" s="199" t="str">
        <f t="shared" si="64"/>
        <v>-</v>
      </c>
      <c r="DB85" s="186"/>
      <c r="DC85" s="197"/>
      <c r="DD85" s="199" t="str">
        <f t="shared" si="74"/>
        <v>-</v>
      </c>
      <c r="DE85" s="186"/>
      <c r="DF85" s="197"/>
      <c r="DG85" s="199" t="str">
        <f t="shared" si="75"/>
        <v>-</v>
      </c>
      <c r="DH85" s="186"/>
      <c r="DI85" s="103">
        <f t="shared" si="65"/>
        <v>13</v>
      </c>
      <c r="DJ85" s="103">
        <f t="shared" si="66"/>
        <v>11</v>
      </c>
      <c r="DK85" s="200">
        <f t="shared" si="76"/>
        <v>84.615384615384613</v>
      </c>
      <c r="DL85" s="201">
        <f t="shared" si="77"/>
        <v>5</v>
      </c>
    </row>
    <row r="86" spans="2:116" ht="24.95" customHeight="1" outlineLevel="1">
      <c r="B86" s="48"/>
      <c r="C86" s="48"/>
      <c r="D86" s="14" t="s">
        <v>600</v>
      </c>
      <c r="E86" s="11" t="s">
        <v>601</v>
      </c>
      <c r="F86" s="12" t="s">
        <v>995</v>
      </c>
      <c r="G86" s="12" t="s">
        <v>941</v>
      </c>
      <c r="H86" s="40" t="s">
        <v>525</v>
      </c>
      <c r="I86" s="41" t="s">
        <v>530</v>
      </c>
      <c r="J86" s="78" t="str">
        <f t="shared" si="67"/>
        <v xml:space="preserve">C2 </v>
      </c>
      <c r="K86" s="197" t="s">
        <v>1192</v>
      </c>
      <c r="L86" s="202" t="str">
        <f t="shared" si="68"/>
        <v>A</v>
      </c>
      <c r="M86" s="189" t="s">
        <v>1963</v>
      </c>
      <c r="N86" s="197" t="s">
        <v>1192</v>
      </c>
      <c r="O86" s="202" t="str">
        <f t="shared" si="39"/>
        <v>A</v>
      </c>
      <c r="P86" s="189" t="s">
        <v>1963</v>
      </c>
      <c r="Q86" s="197" t="s">
        <v>1192</v>
      </c>
      <c r="R86" s="202" t="str">
        <f t="shared" si="40"/>
        <v>A</v>
      </c>
      <c r="S86" s="186">
        <v>41573</v>
      </c>
      <c r="T86" s="197" t="s">
        <v>1192</v>
      </c>
      <c r="U86" s="202" t="str">
        <f t="shared" si="41"/>
        <v>A</v>
      </c>
      <c r="V86" s="189" t="s">
        <v>1963</v>
      </c>
      <c r="W86" s="197" t="s">
        <v>1192</v>
      </c>
      <c r="X86" s="202" t="str">
        <f t="shared" si="42"/>
        <v>A</v>
      </c>
      <c r="Y86" s="186">
        <v>41573</v>
      </c>
      <c r="Z86" s="197" t="s">
        <v>1192</v>
      </c>
      <c r="AA86" s="202" t="str">
        <f t="shared" si="43"/>
        <v>-</v>
      </c>
      <c r="AB86" s="187"/>
      <c r="AC86" s="197" t="s">
        <v>1192</v>
      </c>
      <c r="AD86" s="202" t="str">
        <f t="shared" si="69"/>
        <v>-</v>
      </c>
      <c r="AE86" s="187"/>
      <c r="AF86" s="197" t="s">
        <v>1192</v>
      </c>
      <c r="AG86" s="202" t="str">
        <f t="shared" si="44"/>
        <v>-</v>
      </c>
      <c r="AH86" s="187"/>
      <c r="AI86" s="197" t="s">
        <v>1192</v>
      </c>
      <c r="AJ86" s="202" t="str">
        <f t="shared" si="45"/>
        <v>A</v>
      </c>
      <c r="AK86" s="186">
        <v>41545</v>
      </c>
      <c r="AL86" s="197"/>
      <c r="AM86" s="202" t="str">
        <f t="shared" si="46"/>
        <v>-</v>
      </c>
      <c r="AN86" s="187"/>
      <c r="AO86" s="197"/>
      <c r="AP86" s="202" t="str">
        <f t="shared" si="47"/>
        <v>-</v>
      </c>
      <c r="AQ86" s="187"/>
      <c r="AR86" s="197"/>
      <c r="AS86" s="202" t="str">
        <f t="shared" si="48"/>
        <v>-</v>
      </c>
      <c r="AT86" s="187"/>
      <c r="AU86" s="197"/>
      <c r="AV86" s="202" t="str">
        <f t="shared" si="49"/>
        <v>-</v>
      </c>
      <c r="AW86" s="187"/>
      <c r="AX86" s="197"/>
      <c r="AY86" s="202" t="str">
        <f t="shared" si="50"/>
        <v>-</v>
      </c>
      <c r="AZ86" s="187"/>
      <c r="BA86" s="197"/>
      <c r="BB86" s="202" t="str">
        <f t="shared" si="51"/>
        <v>-</v>
      </c>
      <c r="BC86" s="187"/>
      <c r="BD86" s="197"/>
      <c r="BE86" s="202" t="str">
        <f t="shared" si="52"/>
        <v>-</v>
      </c>
      <c r="BF86" s="187"/>
      <c r="BG86" s="197"/>
      <c r="BH86" s="202" t="str">
        <f t="shared" si="53"/>
        <v>-</v>
      </c>
      <c r="BI86" s="187"/>
      <c r="BJ86" s="197"/>
      <c r="BK86" s="202" t="str">
        <f t="shared" si="54"/>
        <v>-</v>
      </c>
      <c r="BL86" s="187"/>
      <c r="BM86" s="197"/>
      <c r="BN86" s="202" t="str">
        <f t="shared" si="55"/>
        <v>-</v>
      </c>
      <c r="BO86" s="186">
        <v>41573</v>
      </c>
      <c r="BP86" s="197"/>
      <c r="BQ86" s="202" t="str">
        <f t="shared" si="56"/>
        <v>-</v>
      </c>
      <c r="BR86" s="187"/>
      <c r="BS86" s="197"/>
      <c r="BT86" s="202" t="str">
        <f t="shared" si="57"/>
        <v>-</v>
      </c>
      <c r="BU86" s="187"/>
      <c r="BV86" s="197"/>
      <c r="BW86" s="202" t="str">
        <f t="shared" si="58"/>
        <v>-</v>
      </c>
      <c r="BX86" s="187"/>
      <c r="BY86" s="197"/>
      <c r="BZ86" s="202" t="str">
        <f t="shared" si="59"/>
        <v>-</v>
      </c>
      <c r="CA86" s="187"/>
      <c r="CB86" s="197"/>
      <c r="CC86" s="202" t="str">
        <f t="shared" si="60"/>
        <v>-</v>
      </c>
      <c r="CD86" s="187"/>
      <c r="CE86" s="197"/>
      <c r="CF86" s="202" t="str">
        <f t="shared" si="61"/>
        <v>-</v>
      </c>
      <c r="CG86" s="187"/>
      <c r="CH86" s="197"/>
      <c r="CI86" s="202" t="str">
        <f t="shared" si="62"/>
        <v>-</v>
      </c>
      <c r="CJ86" s="187"/>
      <c r="CK86" s="197"/>
      <c r="CL86" s="202" t="str">
        <f t="shared" si="70"/>
        <v>-</v>
      </c>
      <c r="CM86" s="187"/>
      <c r="CN86" s="197"/>
      <c r="CO86" s="202" t="str">
        <f t="shared" si="71"/>
        <v>-</v>
      </c>
      <c r="CP86" s="187"/>
      <c r="CQ86" s="197"/>
      <c r="CR86" s="202" t="str">
        <f t="shared" si="63"/>
        <v>-</v>
      </c>
      <c r="CS86" s="187"/>
      <c r="CT86" s="197"/>
      <c r="CU86" s="202" t="str">
        <f t="shared" si="72"/>
        <v>-</v>
      </c>
      <c r="CV86" s="187"/>
      <c r="CW86" s="197"/>
      <c r="CX86" s="202" t="str">
        <f t="shared" si="73"/>
        <v>-</v>
      </c>
      <c r="CY86" s="187"/>
      <c r="CZ86" s="197"/>
      <c r="DA86" s="202" t="str">
        <f t="shared" si="64"/>
        <v>-</v>
      </c>
      <c r="DB86" s="187"/>
      <c r="DC86" s="197"/>
      <c r="DD86" s="202" t="str">
        <f t="shared" si="74"/>
        <v>-</v>
      </c>
      <c r="DE86" s="187"/>
      <c r="DF86" s="197"/>
      <c r="DG86" s="202" t="str">
        <f t="shared" si="75"/>
        <v>-</v>
      </c>
      <c r="DH86" s="187"/>
      <c r="DI86" s="103">
        <f t="shared" si="65"/>
        <v>9</v>
      </c>
      <c r="DJ86" s="103">
        <f t="shared" si="66"/>
        <v>6</v>
      </c>
      <c r="DK86" s="200">
        <f t="shared" si="76"/>
        <v>66.666666666666657</v>
      </c>
      <c r="DL86" s="201">
        <f t="shared" si="77"/>
        <v>4</v>
      </c>
    </row>
    <row r="87" spans="2:116" ht="24.95" customHeight="1" outlineLevel="1">
      <c r="B87" s="48"/>
      <c r="C87" s="48"/>
      <c r="D87" s="14" t="s">
        <v>94</v>
      </c>
      <c r="E87" s="11" t="s">
        <v>95</v>
      </c>
      <c r="F87" s="12" t="s">
        <v>992</v>
      </c>
      <c r="G87" s="12" t="s">
        <v>938</v>
      </c>
      <c r="H87" s="151" t="s">
        <v>521</v>
      </c>
      <c r="I87" s="150" t="s">
        <v>530</v>
      </c>
      <c r="J87" s="78" t="str">
        <f t="shared" si="67"/>
        <v xml:space="preserve">C2 </v>
      </c>
      <c r="K87" s="197" t="s">
        <v>1192</v>
      </c>
      <c r="L87" s="202" t="str">
        <f t="shared" si="68"/>
        <v>A</v>
      </c>
      <c r="M87" s="189" t="s">
        <v>1963</v>
      </c>
      <c r="N87" s="197" t="s">
        <v>1192</v>
      </c>
      <c r="O87" s="202" t="str">
        <f t="shared" si="39"/>
        <v>A</v>
      </c>
      <c r="P87" s="189" t="s">
        <v>1963</v>
      </c>
      <c r="Q87" s="197" t="s">
        <v>1192</v>
      </c>
      <c r="R87" s="202" t="str">
        <f t="shared" si="40"/>
        <v>A</v>
      </c>
      <c r="S87" s="189" t="s">
        <v>1963</v>
      </c>
      <c r="T87" s="197" t="s">
        <v>1192</v>
      </c>
      <c r="U87" s="202" t="str">
        <f t="shared" si="41"/>
        <v>A</v>
      </c>
      <c r="V87" s="189" t="s">
        <v>1963</v>
      </c>
      <c r="W87" s="197" t="s">
        <v>1192</v>
      </c>
      <c r="X87" s="202" t="str">
        <f t="shared" si="42"/>
        <v>A</v>
      </c>
      <c r="Y87" s="189" t="s">
        <v>1963</v>
      </c>
      <c r="Z87" s="197" t="s">
        <v>1192</v>
      </c>
      <c r="AA87" s="202" t="str">
        <f t="shared" si="43"/>
        <v>-</v>
      </c>
      <c r="AB87" s="187"/>
      <c r="AC87" s="197" t="s">
        <v>1192</v>
      </c>
      <c r="AD87" s="202" t="str">
        <f t="shared" si="69"/>
        <v>-</v>
      </c>
      <c r="AE87" s="187"/>
      <c r="AF87" s="197" t="s">
        <v>1192</v>
      </c>
      <c r="AG87" s="202" t="str">
        <f t="shared" si="44"/>
        <v>-</v>
      </c>
      <c r="AH87" s="187"/>
      <c r="AI87" s="197" t="s">
        <v>1192</v>
      </c>
      <c r="AJ87" s="202" t="str">
        <f t="shared" si="45"/>
        <v>-</v>
      </c>
      <c r="AK87" s="187"/>
      <c r="AL87" s="197"/>
      <c r="AM87" s="202" t="str">
        <f t="shared" si="46"/>
        <v>-</v>
      </c>
      <c r="AN87" s="187"/>
      <c r="AO87" s="197"/>
      <c r="AP87" s="202" t="str">
        <f t="shared" si="47"/>
        <v>-</v>
      </c>
      <c r="AQ87" s="187"/>
      <c r="AR87" s="197"/>
      <c r="AS87" s="202" t="str">
        <f t="shared" si="48"/>
        <v>-</v>
      </c>
      <c r="AT87" s="187"/>
      <c r="AU87" s="197"/>
      <c r="AV87" s="202" t="str">
        <f t="shared" si="49"/>
        <v>-</v>
      </c>
      <c r="AW87" s="187"/>
      <c r="AX87" s="197"/>
      <c r="AY87" s="202" t="str">
        <f t="shared" si="50"/>
        <v>-</v>
      </c>
      <c r="AZ87" s="187"/>
      <c r="BA87" s="197"/>
      <c r="BB87" s="202" t="str">
        <f t="shared" si="51"/>
        <v>-</v>
      </c>
      <c r="BC87" s="187"/>
      <c r="BD87" s="197"/>
      <c r="BE87" s="202" t="str">
        <f t="shared" si="52"/>
        <v>-</v>
      </c>
      <c r="BF87" s="187"/>
      <c r="BG87" s="197"/>
      <c r="BH87" s="202" t="str">
        <f t="shared" si="53"/>
        <v>-</v>
      </c>
      <c r="BI87" s="187"/>
      <c r="BJ87" s="197"/>
      <c r="BK87" s="202" t="str">
        <f t="shared" si="54"/>
        <v>-</v>
      </c>
      <c r="BL87" s="187"/>
      <c r="BM87" s="197"/>
      <c r="BN87" s="202" t="str">
        <f t="shared" si="55"/>
        <v>-</v>
      </c>
      <c r="BO87" s="187"/>
      <c r="BP87" s="197"/>
      <c r="BQ87" s="202" t="str">
        <f t="shared" si="56"/>
        <v>-</v>
      </c>
      <c r="BR87" s="187"/>
      <c r="BS87" s="197"/>
      <c r="BT87" s="202" t="str">
        <f t="shared" si="57"/>
        <v>-</v>
      </c>
      <c r="BU87" s="187"/>
      <c r="BV87" s="197"/>
      <c r="BW87" s="202" t="str">
        <f t="shared" si="58"/>
        <v>-</v>
      </c>
      <c r="BX87" s="187"/>
      <c r="BY87" s="197"/>
      <c r="BZ87" s="202" t="str">
        <f t="shared" si="59"/>
        <v>-</v>
      </c>
      <c r="CA87" s="187"/>
      <c r="CB87" s="197"/>
      <c r="CC87" s="202" t="str">
        <f t="shared" si="60"/>
        <v>-</v>
      </c>
      <c r="CD87" s="187"/>
      <c r="CE87" s="197"/>
      <c r="CF87" s="202" t="str">
        <f t="shared" si="61"/>
        <v>-</v>
      </c>
      <c r="CG87" s="187"/>
      <c r="CH87" s="197"/>
      <c r="CI87" s="202" t="str">
        <f t="shared" si="62"/>
        <v>-</v>
      </c>
      <c r="CJ87" s="187"/>
      <c r="CK87" s="197"/>
      <c r="CL87" s="202" t="str">
        <f t="shared" si="70"/>
        <v>-</v>
      </c>
      <c r="CM87" s="187"/>
      <c r="CN87" s="197"/>
      <c r="CO87" s="202" t="str">
        <f t="shared" si="71"/>
        <v>-</v>
      </c>
      <c r="CP87" s="187"/>
      <c r="CQ87" s="197"/>
      <c r="CR87" s="202" t="str">
        <f t="shared" si="63"/>
        <v>-</v>
      </c>
      <c r="CS87" s="187"/>
      <c r="CT87" s="197"/>
      <c r="CU87" s="202" t="str">
        <f t="shared" si="72"/>
        <v>-</v>
      </c>
      <c r="CV87" s="187"/>
      <c r="CW87" s="197"/>
      <c r="CX87" s="202" t="str">
        <f t="shared" si="73"/>
        <v>-</v>
      </c>
      <c r="CY87" s="187"/>
      <c r="CZ87" s="197"/>
      <c r="DA87" s="202" t="str">
        <f t="shared" si="64"/>
        <v>-</v>
      </c>
      <c r="DB87" s="187"/>
      <c r="DC87" s="197"/>
      <c r="DD87" s="202" t="str">
        <f t="shared" si="74"/>
        <v>-</v>
      </c>
      <c r="DE87" s="187"/>
      <c r="DF87" s="197"/>
      <c r="DG87" s="202" t="str">
        <f t="shared" si="75"/>
        <v>-</v>
      </c>
      <c r="DH87" s="187"/>
      <c r="DI87" s="103">
        <f t="shared" si="65"/>
        <v>9</v>
      </c>
      <c r="DJ87" s="103">
        <f t="shared" si="66"/>
        <v>5</v>
      </c>
      <c r="DK87" s="200">
        <f t="shared" si="76"/>
        <v>55.555555555555557</v>
      </c>
      <c r="DL87" s="201">
        <f t="shared" si="77"/>
        <v>3</v>
      </c>
    </row>
    <row r="88" spans="2:116" ht="24.95" customHeight="1" outlineLevel="1">
      <c r="B88" s="48"/>
      <c r="C88" s="48"/>
      <c r="D88" s="14" t="s">
        <v>602</v>
      </c>
      <c r="E88" s="11" t="s">
        <v>603</v>
      </c>
      <c r="F88" s="12" t="s">
        <v>992</v>
      </c>
      <c r="G88" s="12" t="s">
        <v>943</v>
      </c>
      <c r="H88" s="40" t="s">
        <v>949</v>
      </c>
      <c r="I88" s="41" t="s">
        <v>533</v>
      </c>
      <c r="J88" s="78" t="str">
        <f t="shared" si="67"/>
        <v xml:space="preserve">C1 </v>
      </c>
      <c r="K88" s="197" t="s">
        <v>1192</v>
      </c>
      <c r="L88" s="202" t="str">
        <f t="shared" si="68"/>
        <v>A</v>
      </c>
      <c r="M88" s="189" t="s">
        <v>1963</v>
      </c>
      <c r="N88" s="197" t="s">
        <v>1192</v>
      </c>
      <c r="O88" s="202" t="str">
        <f t="shared" si="39"/>
        <v>A</v>
      </c>
      <c r="P88" s="189" t="s">
        <v>1963</v>
      </c>
      <c r="Q88" s="197" t="s">
        <v>1192</v>
      </c>
      <c r="R88" s="202" t="str">
        <f t="shared" si="40"/>
        <v>A</v>
      </c>
      <c r="S88" s="189" t="s">
        <v>1963</v>
      </c>
      <c r="T88" s="197" t="s">
        <v>1192</v>
      </c>
      <c r="U88" s="202" t="str">
        <f t="shared" si="41"/>
        <v>A</v>
      </c>
      <c r="V88" s="189" t="s">
        <v>1963</v>
      </c>
      <c r="W88" s="197" t="s">
        <v>1192</v>
      </c>
      <c r="X88" s="202" t="str">
        <f t="shared" si="42"/>
        <v>A</v>
      </c>
      <c r="Y88" s="189" t="s">
        <v>1963</v>
      </c>
      <c r="Z88" s="197" t="s">
        <v>1192</v>
      </c>
      <c r="AA88" s="202" t="str">
        <f t="shared" si="43"/>
        <v>A</v>
      </c>
      <c r="AB88" s="189" t="s">
        <v>1963</v>
      </c>
      <c r="AC88" s="197" t="s">
        <v>1192</v>
      </c>
      <c r="AD88" s="202" t="str">
        <f t="shared" si="69"/>
        <v>A</v>
      </c>
      <c r="AE88" s="189" t="s">
        <v>1963</v>
      </c>
      <c r="AF88" s="197" t="s">
        <v>1192</v>
      </c>
      <c r="AG88" s="202" t="str">
        <f t="shared" si="44"/>
        <v>A</v>
      </c>
      <c r="AH88" s="186">
        <v>42943</v>
      </c>
      <c r="AI88" s="197" t="s">
        <v>1192</v>
      </c>
      <c r="AJ88" s="202" t="str">
        <f t="shared" si="45"/>
        <v>A</v>
      </c>
      <c r="AK88" s="189" t="s">
        <v>1963</v>
      </c>
      <c r="AL88" s="197" t="s">
        <v>1192</v>
      </c>
      <c r="AM88" s="202" t="str">
        <f t="shared" si="46"/>
        <v>-</v>
      </c>
      <c r="AN88" s="187"/>
      <c r="AO88" s="197" t="s">
        <v>1192</v>
      </c>
      <c r="AP88" s="202" t="str">
        <f t="shared" si="47"/>
        <v>-</v>
      </c>
      <c r="AQ88" s="187"/>
      <c r="AR88" s="197" t="s">
        <v>1192</v>
      </c>
      <c r="AS88" s="202" t="str">
        <f t="shared" si="48"/>
        <v>A</v>
      </c>
      <c r="AT88" s="186">
        <v>42682</v>
      </c>
      <c r="AU88" s="197" t="s">
        <v>1192</v>
      </c>
      <c r="AV88" s="202" t="str">
        <f t="shared" si="49"/>
        <v>-</v>
      </c>
      <c r="AW88" s="187"/>
      <c r="AX88" s="197"/>
      <c r="AY88" s="202" t="str">
        <f t="shared" si="50"/>
        <v>-</v>
      </c>
      <c r="AZ88" s="186">
        <v>43034</v>
      </c>
      <c r="BA88" s="197"/>
      <c r="BB88" s="202" t="str">
        <f t="shared" si="51"/>
        <v>-</v>
      </c>
      <c r="BC88" s="186">
        <v>43058</v>
      </c>
      <c r="BD88" s="197"/>
      <c r="BE88" s="202" t="str">
        <f t="shared" si="52"/>
        <v>-</v>
      </c>
      <c r="BF88" s="187"/>
      <c r="BG88" s="197"/>
      <c r="BH88" s="202" t="str">
        <f t="shared" si="53"/>
        <v>-</v>
      </c>
      <c r="BI88" s="187"/>
      <c r="BJ88" s="197"/>
      <c r="BK88" s="202" t="str">
        <f t="shared" si="54"/>
        <v>-</v>
      </c>
      <c r="BL88" s="187"/>
      <c r="BM88" s="197"/>
      <c r="BN88" s="202" t="str">
        <f t="shared" si="55"/>
        <v>-</v>
      </c>
      <c r="BO88" s="187"/>
      <c r="BP88" s="197"/>
      <c r="BQ88" s="202" t="str">
        <f t="shared" si="56"/>
        <v>-</v>
      </c>
      <c r="BR88" s="187"/>
      <c r="BS88" s="197"/>
      <c r="BT88" s="202" t="str">
        <f t="shared" si="57"/>
        <v>-</v>
      </c>
      <c r="BU88" s="187"/>
      <c r="BV88" s="197"/>
      <c r="BW88" s="202" t="str">
        <f t="shared" si="58"/>
        <v>-</v>
      </c>
      <c r="BX88" s="187"/>
      <c r="BY88" s="197"/>
      <c r="BZ88" s="202" t="str">
        <f t="shared" si="59"/>
        <v>-</v>
      </c>
      <c r="CA88" s="187"/>
      <c r="CB88" s="197"/>
      <c r="CC88" s="202" t="str">
        <f t="shared" si="60"/>
        <v>-</v>
      </c>
      <c r="CD88" s="187"/>
      <c r="CE88" s="197"/>
      <c r="CF88" s="202" t="str">
        <f t="shared" si="61"/>
        <v>-</v>
      </c>
      <c r="CG88" s="187"/>
      <c r="CH88" s="197"/>
      <c r="CI88" s="202" t="str">
        <f t="shared" si="62"/>
        <v>-</v>
      </c>
      <c r="CJ88" s="187"/>
      <c r="CK88" s="197"/>
      <c r="CL88" s="202" t="str">
        <f t="shared" si="70"/>
        <v>-</v>
      </c>
      <c r="CM88" s="187"/>
      <c r="CN88" s="197"/>
      <c r="CO88" s="202" t="str">
        <f t="shared" si="71"/>
        <v>-</v>
      </c>
      <c r="CP88" s="187"/>
      <c r="CQ88" s="197"/>
      <c r="CR88" s="202" t="str">
        <f t="shared" si="63"/>
        <v>-</v>
      </c>
      <c r="CS88" s="187"/>
      <c r="CT88" s="197"/>
      <c r="CU88" s="202" t="str">
        <f t="shared" si="72"/>
        <v>-</v>
      </c>
      <c r="CV88" s="187"/>
      <c r="CW88" s="197"/>
      <c r="CX88" s="202" t="str">
        <f t="shared" si="73"/>
        <v>-</v>
      </c>
      <c r="CY88" s="187"/>
      <c r="CZ88" s="197"/>
      <c r="DA88" s="202" t="str">
        <f t="shared" si="64"/>
        <v>-</v>
      </c>
      <c r="DB88" s="187"/>
      <c r="DC88" s="197"/>
      <c r="DD88" s="202" t="str">
        <f t="shared" si="74"/>
        <v>-</v>
      </c>
      <c r="DE88" s="187"/>
      <c r="DF88" s="197"/>
      <c r="DG88" s="202" t="str">
        <f t="shared" si="75"/>
        <v>-</v>
      </c>
      <c r="DH88" s="187"/>
      <c r="DI88" s="103">
        <f t="shared" si="65"/>
        <v>13</v>
      </c>
      <c r="DJ88" s="103">
        <f t="shared" si="66"/>
        <v>10</v>
      </c>
      <c r="DK88" s="200">
        <f t="shared" si="76"/>
        <v>76.923076923076934</v>
      </c>
      <c r="DL88" s="201">
        <f t="shared" si="77"/>
        <v>4</v>
      </c>
    </row>
    <row r="89" spans="2:116" ht="24.95" customHeight="1" outlineLevel="1">
      <c r="B89" s="48"/>
      <c r="C89" s="48"/>
      <c r="D89" s="14" t="s">
        <v>96</v>
      </c>
      <c r="E89" s="11" t="s">
        <v>97</v>
      </c>
      <c r="F89" s="12" t="s">
        <v>995</v>
      </c>
      <c r="G89" s="12" t="s">
        <v>941</v>
      </c>
      <c r="H89" s="153" t="s">
        <v>942</v>
      </c>
      <c r="I89" s="150" t="s">
        <v>531</v>
      </c>
      <c r="J89" s="78" t="str">
        <f t="shared" si="67"/>
        <v xml:space="preserve">C3 </v>
      </c>
      <c r="K89" s="197" t="s">
        <v>1192</v>
      </c>
      <c r="L89" s="202" t="str">
        <f t="shared" si="68"/>
        <v>A</v>
      </c>
      <c r="M89" s="189" t="s">
        <v>2052</v>
      </c>
      <c r="N89" s="197" t="s">
        <v>1192</v>
      </c>
      <c r="O89" s="202" t="str">
        <f t="shared" si="39"/>
        <v>A</v>
      </c>
      <c r="P89" s="189" t="s">
        <v>2052</v>
      </c>
      <c r="Q89" s="197" t="s">
        <v>1192</v>
      </c>
      <c r="R89" s="202" t="str">
        <f t="shared" si="40"/>
        <v>A</v>
      </c>
      <c r="S89" s="186">
        <v>41545</v>
      </c>
      <c r="T89" s="197" t="s">
        <v>1192</v>
      </c>
      <c r="U89" s="202" t="str">
        <f t="shared" si="41"/>
        <v>-</v>
      </c>
      <c r="V89" s="187"/>
      <c r="W89" s="197" t="s">
        <v>1192</v>
      </c>
      <c r="X89" s="202" t="str">
        <f t="shared" si="42"/>
        <v>-</v>
      </c>
      <c r="Y89" s="187"/>
      <c r="Z89" s="197"/>
      <c r="AA89" s="202" t="str">
        <f t="shared" si="43"/>
        <v>-</v>
      </c>
      <c r="AB89" s="187"/>
      <c r="AC89" s="197"/>
      <c r="AD89" s="202" t="str">
        <f t="shared" si="69"/>
        <v>-</v>
      </c>
      <c r="AE89" s="187"/>
      <c r="AF89" s="197"/>
      <c r="AG89" s="202" t="str">
        <f t="shared" si="44"/>
        <v>-</v>
      </c>
      <c r="AH89" s="187"/>
      <c r="AI89" s="197"/>
      <c r="AJ89" s="202" t="str">
        <f t="shared" si="45"/>
        <v>-</v>
      </c>
      <c r="AK89" s="186">
        <v>41545</v>
      </c>
      <c r="AL89" s="197"/>
      <c r="AM89" s="202" t="str">
        <f t="shared" si="46"/>
        <v>-</v>
      </c>
      <c r="AN89" s="187"/>
      <c r="AO89" s="197"/>
      <c r="AP89" s="202" t="str">
        <f t="shared" si="47"/>
        <v>-</v>
      </c>
      <c r="AQ89" s="187"/>
      <c r="AR89" s="197"/>
      <c r="AS89" s="202" t="str">
        <f t="shared" si="48"/>
        <v>-</v>
      </c>
      <c r="AT89" s="187"/>
      <c r="AU89" s="197"/>
      <c r="AV89" s="202" t="str">
        <f t="shared" si="49"/>
        <v>-</v>
      </c>
      <c r="AW89" s="187"/>
      <c r="AX89" s="197"/>
      <c r="AY89" s="202" t="str">
        <f t="shared" si="50"/>
        <v>-</v>
      </c>
      <c r="AZ89" s="187"/>
      <c r="BA89" s="197"/>
      <c r="BB89" s="202" t="str">
        <f t="shared" si="51"/>
        <v>-</v>
      </c>
      <c r="BC89" s="186">
        <v>42784</v>
      </c>
      <c r="BD89" s="197"/>
      <c r="BE89" s="202" t="str">
        <f t="shared" si="52"/>
        <v>-</v>
      </c>
      <c r="BF89" s="187"/>
      <c r="BG89" s="197"/>
      <c r="BH89" s="202" t="str">
        <f t="shared" si="53"/>
        <v>-</v>
      </c>
      <c r="BI89" s="187"/>
      <c r="BJ89" s="197"/>
      <c r="BK89" s="202" t="str">
        <f t="shared" si="54"/>
        <v>-</v>
      </c>
      <c r="BL89" s="187"/>
      <c r="BM89" s="197"/>
      <c r="BN89" s="202" t="str">
        <f t="shared" si="55"/>
        <v>-</v>
      </c>
      <c r="BO89" s="187"/>
      <c r="BP89" s="197"/>
      <c r="BQ89" s="202" t="str">
        <f t="shared" si="56"/>
        <v>-</v>
      </c>
      <c r="BR89" s="187"/>
      <c r="BS89" s="197"/>
      <c r="BT89" s="202" t="str">
        <f t="shared" si="57"/>
        <v>-</v>
      </c>
      <c r="BU89" s="187"/>
      <c r="BV89" s="197"/>
      <c r="BW89" s="202" t="str">
        <f t="shared" si="58"/>
        <v>-</v>
      </c>
      <c r="BX89" s="187"/>
      <c r="BY89" s="197"/>
      <c r="BZ89" s="202" t="str">
        <f t="shared" si="59"/>
        <v>-</v>
      </c>
      <c r="CA89" s="187"/>
      <c r="CB89" s="197"/>
      <c r="CC89" s="202" t="str">
        <f t="shared" si="60"/>
        <v>-</v>
      </c>
      <c r="CD89" s="187"/>
      <c r="CE89" s="197"/>
      <c r="CF89" s="202" t="str">
        <f t="shared" si="61"/>
        <v>-</v>
      </c>
      <c r="CG89" s="187"/>
      <c r="CH89" s="197"/>
      <c r="CI89" s="202" t="str">
        <f t="shared" si="62"/>
        <v>-</v>
      </c>
      <c r="CJ89" s="187"/>
      <c r="CK89" s="197"/>
      <c r="CL89" s="202" t="str">
        <f t="shared" si="70"/>
        <v>-</v>
      </c>
      <c r="CM89" s="187"/>
      <c r="CN89" s="197"/>
      <c r="CO89" s="202" t="str">
        <f t="shared" si="71"/>
        <v>-</v>
      </c>
      <c r="CP89" s="187"/>
      <c r="CQ89" s="197"/>
      <c r="CR89" s="202" t="str">
        <f t="shared" si="63"/>
        <v>-</v>
      </c>
      <c r="CS89" s="187"/>
      <c r="CT89" s="197"/>
      <c r="CU89" s="202" t="str">
        <f t="shared" si="72"/>
        <v>-</v>
      </c>
      <c r="CV89" s="187"/>
      <c r="CW89" s="197"/>
      <c r="CX89" s="202" t="str">
        <f t="shared" si="73"/>
        <v>-</v>
      </c>
      <c r="CY89" s="187"/>
      <c r="CZ89" s="197"/>
      <c r="DA89" s="202" t="str">
        <f t="shared" si="64"/>
        <v>-</v>
      </c>
      <c r="DB89" s="187"/>
      <c r="DC89" s="197"/>
      <c r="DD89" s="202" t="str">
        <f t="shared" si="74"/>
        <v>-</v>
      </c>
      <c r="DE89" s="187"/>
      <c r="DF89" s="197"/>
      <c r="DG89" s="202" t="str">
        <f t="shared" si="75"/>
        <v>-</v>
      </c>
      <c r="DH89" s="187"/>
      <c r="DI89" s="103">
        <f t="shared" si="65"/>
        <v>5</v>
      </c>
      <c r="DJ89" s="103">
        <f t="shared" si="66"/>
        <v>3</v>
      </c>
      <c r="DK89" s="200">
        <f t="shared" si="76"/>
        <v>60</v>
      </c>
      <c r="DL89" s="201">
        <f t="shared" si="77"/>
        <v>4</v>
      </c>
    </row>
    <row r="90" spans="2:116" ht="24.95" customHeight="1" outlineLevel="1">
      <c r="B90" s="48"/>
      <c r="C90" s="48"/>
      <c r="D90" s="14" t="s">
        <v>604</v>
      </c>
      <c r="E90" s="11" t="s">
        <v>605</v>
      </c>
      <c r="F90" s="12" t="s">
        <v>995</v>
      </c>
      <c r="G90" s="12" t="s">
        <v>941</v>
      </c>
      <c r="H90" s="40" t="s">
        <v>525</v>
      </c>
      <c r="I90" s="41" t="s">
        <v>530</v>
      </c>
      <c r="J90" s="78" t="str">
        <f t="shared" si="67"/>
        <v xml:space="preserve">C2 </v>
      </c>
      <c r="K90" s="197" t="s">
        <v>1192</v>
      </c>
      <c r="L90" s="202" t="str">
        <f t="shared" si="68"/>
        <v>A</v>
      </c>
      <c r="M90" s="189" t="s">
        <v>2060</v>
      </c>
      <c r="N90" s="197" t="s">
        <v>1192</v>
      </c>
      <c r="O90" s="202" t="str">
        <f t="shared" si="39"/>
        <v>A</v>
      </c>
      <c r="P90" s="189" t="s">
        <v>2060</v>
      </c>
      <c r="Q90" s="197" t="s">
        <v>1192</v>
      </c>
      <c r="R90" s="202" t="str">
        <f t="shared" si="40"/>
        <v>A</v>
      </c>
      <c r="S90" s="186">
        <v>41573</v>
      </c>
      <c r="T90" s="197" t="s">
        <v>1192</v>
      </c>
      <c r="U90" s="202" t="str">
        <f t="shared" si="41"/>
        <v>A</v>
      </c>
      <c r="V90" s="189" t="s">
        <v>2060</v>
      </c>
      <c r="W90" s="197" t="s">
        <v>1192</v>
      </c>
      <c r="X90" s="202" t="str">
        <f t="shared" si="42"/>
        <v>A</v>
      </c>
      <c r="Y90" s="186">
        <v>41573</v>
      </c>
      <c r="Z90" s="197" t="s">
        <v>1192</v>
      </c>
      <c r="AA90" s="202" t="str">
        <f t="shared" si="43"/>
        <v>-</v>
      </c>
      <c r="AB90" s="187"/>
      <c r="AC90" s="197" t="s">
        <v>1192</v>
      </c>
      <c r="AD90" s="202" t="str">
        <f t="shared" si="69"/>
        <v>-</v>
      </c>
      <c r="AE90" s="187"/>
      <c r="AF90" s="197" t="s">
        <v>1192</v>
      </c>
      <c r="AG90" s="202" t="str">
        <f t="shared" si="44"/>
        <v>-</v>
      </c>
      <c r="AH90" s="187"/>
      <c r="AI90" s="197" t="s">
        <v>1192</v>
      </c>
      <c r="AJ90" s="202" t="str">
        <f t="shared" si="45"/>
        <v>A</v>
      </c>
      <c r="AK90" s="186">
        <v>41545</v>
      </c>
      <c r="AL90" s="197"/>
      <c r="AM90" s="202" t="str">
        <f t="shared" si="46"/>
        <v>-</v>
      </c>
      <c r="AN90" s="187"/>
      <c r="AO90" s="197"/>
      <c r="AP90" s="202" t="str">
        <f t="shared" si="47"/>
        <v>-</v>
      </c>
      <c r="AQ90" s="187"/>
      <c r="AR90" s="197"/>
      <c r="AS90" s="202" t="str">
        <f t="shared" si="48"/>
        <v>-</v>
      </c>
      <c r="AT90" s="187"/>
      <c r="AU90" s="197"/>
      <c r="AV90" s="202" t="str">
        <f t="shared" si="49"/>
        <v>-</v>
      </c>
      <c r="AW90" s="187"/>
      <c r="AX90" s="197"/>
      <c r="AY90" s="202" t="str">
        <f t="shared" si="50"/>
        <v>-</v>
      </c>
      <c r="AZ90" s="187"/>
      <c r="BA90" s="197"/>
      <c r="BB90" s="202" t="str">
        <f t="shared" si="51"/>
        <v>-</v>
      </c>
      <c r="BC90" s="186">
        <v>42784</v>
      </c>
      <c r="BD90" s="197"/>
      <c r="BE90" s="202" t="str">
        <f t="shared" si="52"/>
        <v>-</v>
      </c>
      <c r="BF90" s="187"/>
      <c r="BG90" s="197"/>
      <c r="BH90" s="202" t="str">
        <f t="shared" si="53"/>
        <v>-</v>
      </c>
      <c r="BI90" s="187"/>
      <c r="BJ90" s="197"/>
      <c r="BK90" s="202" t="str">
        <f t="shared" si="54"/>
        <v>-</v>
      </c>
      <c r="BL90" s="187"/>
      <c r="BM90" s="197"/>
      <c r="BN90" s="202" t="str">
        <f t="shared" si="55"/>
        <v>-</v>
      </c>
      <c r="BO90" s="186">
        <v>41573</v>
      </c>
      <c r="BP90" s="197"/>
      <c r="BQ90" s="202" t="str">
        <f t="shared" si="56"/>
        <v>-</v>
      </c>
      <c r="BR90" s="187"/>
      <c r="BS90" s="197"/>
      <c r="BT90" s="202" t="str">
        <f t="shared" si="57"/>
        <v>-</v>
      </c>
      <c r="BU90" s="187"/>
      <c r="BV90" s="197"/>
      <c r="BW90" s="202" t="str">
        <f t="shared" si="58"/>
        <v>-</v>
      </c>
      <c r="BX90" s="187"/>
      <c r="BY90" s="197"/>
      <c r="BZ90" s="202" t="str">
        <f t="shared" si="59"/>
        <v>-</v>
      </c>
      <c r="CA90" s="187"/>
      <c r="CB90" s="197"/>
      <c r="CC90" s="202" t="str">
        <f t="shared" si="60"/>
        <v>-</v>
      </c>
      <c r="CD90" s="187"/>
      <c r="CE90" s="197"/>
      <c r="CF90" s="202" t="str">
        <f t="shared" si="61"/>
        <v>-</v>
      </c>
      <c r="CG90" s="187"/>
      <c r="CH90" s="197"/>
      <c r="CI90" s="202" t="str">
        <f t="shared" si="62"/>
        <v>-</v>
      </c>
      <c r="CJ90" s="187"/>
      <c r="CK90" s="197"/>
      <c r="CL90" s="202" t="str">
        <f t="shared" si="70"/>
        <v>-</v>
      </c>
      <c r="CM90" s="187"/>
      <c r="CN90" s="197"/>
      <c r="CO90" s="202" t="str">
        <f t="shared" si="71"/>
        <v>-</v>
      </c>
      <c r="CP90" s="187"/>
      <c r="CQ90" s="197"/>
      <c r="CR90" s="202" t="str">
        <f t="shared" si="63"/>
        <v>-</v>
      </c>
      <c r="CS90" s="187"/>
      <c r="CT90" s="197"/>
      <c r="CU90" s="202" t="str">
        <f t="shared" si="72"/>
        <v>-</v>
      </c>
      <c r="CV90" s="187"/>
      <c r="CW90" s="197"/>
      <c r="CX90" s="202" t="str">
        <f t="shared" si="73"/>
        <v>-</v>
      </c>
      <c r="CY90" s="187"/>
      <c r="CZ90" s="197"/>
      <c r="DA90" s="202" t="str">
        <f t="shared" si="64"/>
        <v>-</v>
      </c>
      <c r="DB90" s="187"/>
      <c r="DC90" s="197"/>
      <c r="DD90" s="202" t="str">
        <f t="shared" si="74"/>
        <v>-</v>
      </c>
      <c r="DE90" s="187"/>
      <c r="DF90" s="197"/>
      <c r="DG90" s="202" t="str">
        <f t="shared" si="75"/>
        <v>-</v>
      </c>
      <c r="DH90" s="187"/>
      <c r="DI90" s="103">
        <f t="shared" si="65"/>
        <v>9</v>
      </c>
      <c r="DJ90" s="103">
        <f t="shared" si="66"/>
        <v>6</v>
      </c>
      <c r="DK90" s="200">
        <f t="shared" si="76"/>
        <v>66.666666666666657</v>
      </c>
      <c r="DL90" s="201">
        <f t="shared" si="77"/>
        <v>4</v>
      </c>
    </row>
    <row r="91" spans="2:116" ht="24.95" customHeight="1" outlineLevel="1">
      <c r="B91" s="48"/>
      <c r="C91" s="48"/>
      <c r="D91" s="14" t="s">
        <v>606</v>
      </c>
      <c r="E91" s="11" t="s">
        <v>607</v>
      </c>
      <c r="F91" s="12" t="s">
        <v>991</v>
      </c>
      <c r="G91" s="12" t="s">
        <v>946</v>
      </c>
      <c r="H91" s="40" t="s">
        <v>524</v>
      </c>
      <c r="I91" s="41" t="s">
        <v>530</v>
      </c>
      <c r="J91" s="78" t="str">
        <f t="shared" si="67"/>
        <v xml:space="preserve">C2 </v>
      </c>
      <c r="K91" s="197" t="s">
        <v>1192</v>
      </c>
      <c r="L91" s="202" t="str">
        <f t="shared" si="68"/>
        <v>A</v>
      </c>
      <c r="M91" s="189" t="s">
        <v>2060</v>
      </c>
      <c r="N91" s="197" t="s">
        <v>1192</v>
      </c>
      <c r="O91" s="202" t="str">
        <f t="shared" si="39"/>
        <v>A</v>
      </c>
      <c r="P91" s="189" t="s">
        <v>2060</v>
      </c>
      <c r="Q91" s="197" t="s">
        <v>1192</v>
      </c>
      <c r="R91" s="202" t="str">
        <f t="shared" si="40"/>
        <v>A</v>
      </c>
      <c r="S91" s="186">
        <v>41545</v>
      </c>
      <c r="T91" s="197" t="s">
        <v>1192</v>
      </c>
      <c r="U91" s="202" t="str">
        <f t="shared" si="41"/>
        <v>A</v>
      </c>
      <c r="V91" s="189" t="s">
        <v>2060</v>
      </c>
      <c r="W91" s="197" t="s">
        <v>1192</v>
      </c>
      <c r="X91" s="202" t="str">
        <f t="shared" si="42"/>
        <v>A</v>
      </c>
      <c r="Y91" s="189" t="s">
        <v>2060</v>
      </c>
      <c r="Z91" s="197" t="s">
        <v>1192</v>
      </c>
      <c r="AA91" s="202" t="str">
        <f t="shared" si="43"/>
        <v>-</v>
      </c>
      <c r="AB91" s="187"/>
      <c r="AC91" s="197" t="s">
        <v>1192</v>
      </c>
      <c r="AD91" s="202" t="str">
        <f t="shared" si="69"/>
        <v>-</v>
      </c>
      <c r="AE91" s="187"/>
      <c r="AF91" s="197" t="s">
        <v>1192</v>
      </c>
      <c r="AG91" s="202" t="str">
        <f t="shared" si="44"/>
        <v>-</v>
      </c>
      <c r="AH91" s="187"/>
      <c r="AI91" s="197" t="s">
        <v>1192</v>
      </c>
      <c r="AJ91" s="202" t="str">
        <f t="shared" si="45"/>
        <v>A</v>
      </c>
      <c r="AK91" s="186">
        <v>41545</v>
      </c>
      <c r="AL91" s="197"/>
      <c r="AM91" s="202" t="str">
        <f t="shared" si="46"/>
        <v>-</v>
      </c>
      <c r="AN91" s="187"/>
      <c r="AO91" s="197"/>
      <c r="AP91" s="202" t="str">
        <f t="shared" si="47"/>
        <v>-</v>
      </c>
      <c r="AQ91" s="187"/>
      <c r="AR91" s="197"/>
      <c r="AS91" s="202" t="str">
        <f t="shared" si="48"/>
        <v>-</v>
      </c>
      <c r="AT91" s="187"/>
      <c r="AU91" s="197"/>
      <c r="AV91" s="202" t="str">
        <f t="shared" si="49"/>
        <v>-</v>
      </c>
      <c r="AW91" s="187"/>
      <c r="AX91" s="197"/>
      <c r="AY91" s="202" t="str">
        <f t="shared" si="50"/>
        <v>-</v>
      </c>
      <c r="AZ91" s="187"/>
      <c r="BA91" s="197"/>
      <c r="BB91" s="202" t="str">
        <f t="shared" si="51"/>
        <v>-</v>
      </c>
      <c r="BC91" s="187"/>
      <c r="BD91" s="197"/>
      <c r="BE91" s="202" t="str">
        <f t="shared" si="52"/>
        <v>-</v>
      </c>
      <c r="BF91" s="187"/>
      <c r="BG91" s="197"/>
      <c r="BH91" s="202" t="str">
        <f t="shared" si="53"/>
        <v>-</v>
      </c>
      <c r="BI91" s="187"/>
      <c r="BJ91" s="197"/>
      <c r="BK91" s="202" t="str">
        <f t="shared" si="54"/>
        <v>-</v>
      </c>
      <c r="BL91" s="187"/>
      <c r="BM91" s="197"/>
      <c r="BN91" s="202" t="str">
        <f t="shared" si="55"/>
        <v>-</v>
      </c>
      <c r="BO91" s="187"/>
      <c r="BP91" s="197"/>
      <c r="BQ91" s="202" t="str">
        <f t="shared" si="56"/>
        <v>-</v>
      </c>
      <c r="BR91" s="187"/>
      <c r="BS91" s="197"/>
      <c r="BT91" s="202" t="str">
        <f t="shared" si="57"/>
        <v>-</v>
      </c>
      <c r="BU91" s="187"/>
      <c r="BV91" s="197"/>
      <c r="BW91" s="202" t="str">
        <f t="shared" si="58"/>
        <v>-</v>
      </c>
      <c r="BX91" s="187"/>
      <c r="BY91" s="197"/>
      <c r="BZ91" s="202" t="str">
        <f t="shared" si="59"/>
        <v>-</v>
      </c>
      <c r="CA91" s="187"/>
      <c r="CB91" s="197"/>
      <c r="CC91" s="202" t="str">
        <f t="shared" si="60"/>
        <v>-</v>
      </c>
      <c r="CD91" s="187"/>
      <c r="CE91" s="197"/>
      <c r="CF91" s="202" t="str">
        <f t="shared" si="61"/>
        <v>-</v>
      </c>
      <c r="CG91" s="187"/>
      <c r="CH91" s="197"/>
      <c r="CI91" s="202" t="str">
        <f t="shared" si="62"/>
        <v>-</v>
      </c>
      <c r="CJ91" s="187"/>
      <c r="CK91" s="197"/>
      <c r="CL91" s="202" t="str">
        <f t="shared" si="70"/>
        <v>-</v>
      </c>
      <c r="CM91" s="187"/>
      <c r="CN91" s="197"/>
      <c r="CO91" s="202" t="str">
        <f t="shared" si="71"/>
        <v>-</v>
      </c>
      <c r="CP91" s="187"/>
      <c r="CQ91" s="197"/>
      <c r="CR91" s="202" t="str">
        <f t="shared" si="63"/>
        <v>-</v>
      </c>
      <c r="CS91" s="187"/>
      <c r="CT91" s="197"/>
      <c r="CU91" s="202" t="str">
        <f t="shared" si="72"/>
        <v>-</v>
      </c>
      <c r="CV91" s="187"/>
      <c r="CW91" s="197"/>
      <c r="CX91" s="202" t="str">
        <f t="shared" si="73"/>
        <v>-</v>
      </c>
      <c r="CY91" s="187"/>
      <c r="CZ91" s="197"/>
      <c r="DA91" s="202" t="str">
        <f t="shared" si="64"/>
        <v>-</v>
      </c>
      <c r="DB91" s="187"/>
      <c r="DC91" s="197"/>
      <c r="DD91" s="202" t="str">
        <f t="shared" si="74"/>
        <v>-</v>
      </c>
      <c r="DE91" s="187"/>
      <c r="DF91" s="197"/>
      <c r="DG91" s="202" t="str">
        <f t="shared" si="75"/>
        <v>-</v>
      </c>
      <c r="DH91" s="187"/>
      <c r="DI91" s="103">
        <f t="shared" si="65"/>
        <v>9</v>
      </c>
      <c r="DJ91" s="103">
        <f t="shared" si="66"/>
        <v>6</v>
      </c>
      <c r="DK91" s="200">
        <f t="shared" si="76"/>
        <v>66.666666666666657</v>
      </c>
      <c r="DL91" s="201">
        <f t="shared" si="77"/>
        <v>4</v>
      </c>
    </row>
    <row r="92" spans="2:116" ht="24.95" customHeight="1" outlineLevel="1">
      <c r="B92" s="48" t="s">
        <v>1599</v>
      </c>
      <c r="C92" s="48"/>
      <c r="D92" s="14" t="s">
        <v>98</v>
      </c>
      <c r="E92" s="11" t="s">
        <v>99</v>
      </c>
      <c r="F92" s="12" t="s">
        <v>992</v>
      </c>
      <c r="G92" s="12" t="s">
        <v>938</v>
      </c>
      <c r="H92" s="40" t="s">
        <v>524</v>
      </c>
      <c r="I92" s="41" t="s">
        <v>530</v>
      </c>
      <c r="J92" s="78" t="str">
        <f t="shared" si="67"/>
        <v xml:space="preserve">C2 </v>
      </c>
      <c r="K92" s="197" t="s">
        <v>1192</v>
      </c>
      <c r="L92" s="202" t="str">
        <f t="shared" si="68"/>
        <v>A</v>
      </c>
      <c r="M92" s="189" t="s">
        <v>1990</v>
      </c>
      <c r="N92" s="197" t="s">
        <v>1192</v>
      </c>
      <c r="O92" s="202" t="str">
        <f t="shared" si="39"/>
        <v>-</v>
      </c>
      <c r="P92" s="187"/>
      <c r="Q92" s="197" t="s">
        <v>1192</v>
      </c>
      <c r="R92" s="202" t="str">
        <f t="shared" si="40"/>
        <v>-</v>
      </c>
      <c r="S92" s="187"/>
      <c r="T92" s="197" t="s">
        <v>1192</v>
      </c>
      <c r="U92" s="202" t="str">
        <f t="shared" si="41"/>
        <v>-</v>
      </c>
      <c r="V92" s="187"/>
      <c r="W92" s="197" t="s">
        <v>1192</v>
      </c>
      <c r="X92" s="202" t="str">
        <f t="shared" si="42"/>
        <v>-</v>
      </c>
      <c r="Y92" s="187"/>
      <c r="Z92" s="197" t="s">
        <v>1192</v>
      </c>
      <c r="AA92" s="202" t="str">
        <f t="shared" si="43"/>
        <v>-</v>
      </c>
      <c r="AB92" s="187"/>
      <c r="AC92" s="197" t="s">
        <v>1192</v>
      </c>
      <c r="AD92" s="202" t="str">
        <f t="shared" si="69"/>
        <v>-</v>
      </c>
      <c r="AE92" s="187"/>
      <c r="AF92" s="197" t="s">
        <v>1192</v>
      </c>
      <c r="AG92" s="202" t="str">
        <f t="shared" si="44"/>
        <v>-</v>
      </c>
      <c r="AH92" s="187"/>
      <c r="AI92" s="197" t="s">
        <v>1192</v>
      </c>
      <c r="AJ92" s="202" t="str">
        <f t="shared" si="45"/>
        <v>-</v>
      </c>
      <c r="AK92" s="187"/>
      <c r="AL92" s="197"/>
      <c r="AM92" s="202" t="str">
        <f t="shared" si="46"/>
        <v>-</v>
      </c>
      <c r="AN92" s="187"/>
      <c r="AO92" s="197"/>
      <c r="AP92" s="202" t="str">
        <f t="shared" si="47"/>
        <v>-</v>
      </c>
      <c r="AQ92" s="187"/>
      <c r="AR92" s="197"/>
      <c r="AS92" s="202" t="str">
        <f t="shared" si="48"/>
        <v>-</v>
      </c>
      <c r="AT92" s="187"/>
      <c r="AU92" s="197"/>
      <c r="AV92" s="202" t="str">
        <f t="shared" si="49"/>
        <v>-</v>
      </c>
      <c r="AW92" s="187"/>
      <c r="AX92" s="197"/>
      <c r="AY92" s="202" t="str">
        <f t="shared" si="50"/>
        <v>-</v>
      </c>
      <c r="AZ92" s="187"/>
      <c r="BA92" s="197"/>
      <c r="BB92" s="202" t="str">
        <f t="shared" si="51"/>
        <v>-</v>
      </c>
      <c r="BC92" s="187"/>
      <c r="BD92" s="197"/>
      <c r="BE92" s="202" t="str">
        <f t="shared" si="52"/>
        <v>-</v>
      </c>
      <c r="BF92" s="187"/>
      <c r="BG92" s="197"/>
      <c r="BH92" s="202" t="str">
        <f t="shared" si="53"/>
        <v>-</v>
      </c>
      <c r="BI92" s="187"/>
      <c r="BJ92" s="197"/>
      <c r="BK92" s="202" t="str">
        <f t="shared" si="54"/>
        <v>-</v>
      </c>
      <c r="BL92" s="187"/>
      <c r="BM92" s="197"/>
      <c r="BN92" s="202" t="str">
        <f t="shared" si="55"/>
        <v>-</v>
      </c>
      <c r="BO92" s="187"/>
      <c r="BP92" s="197"/>
      <c r="BQ92" s="202" t="str">
        <f t="shared" si="56"/>
        <v>-</v>
      </c>
      <c r="BR92" s="187"/>
      <c r="BS92" s="197"/>
      <c r="BT92" s="202" t="str">
        <f t="shared" si="57"/>
        <v>-</v>
      </c>
      <c r="BU92" s="187"/>
      <c r="BV92" s="197"/>
      <c r="BW92" s="202" t="str">
        <f t="shared" si="58"/>
        <v>-</v>
      </c>
      <c r="BX92" s="187"/>
      <c r="BY92" s="197"/>
      <c r="BZ92" s="202" t="str">
        <f t="shared" si="59"/>
        <v>-</v>
      </c>
      <c r="CA92" s="187"/>
      <c r="CB92" s="197"/>
      <c r="CC92" s="202" t="str">
        <f t="shared" si="60"/>
        <v>-</v>
      </c>
      <c r="CD92" s="187"/>
      <c r="CE92" s="197"/>
      <c r="CF92" s="202" t="str">
        <f t="shared" si="61"/>
        <v>-</v>
      </c>
      <c r="CG92" s="187"/>
      <c r="CH92" s="197"/>
      <c r="CI92" s="202" t="str">
        <f t="shared" si="62"/>
        <v>-</v>
      </c>
      <c r="CJ92" s="187"/>
      <c r="CK92" s="197"/>
      <c r="CL92" s="202" t="str">
        <f t="shared" si="70"/>
        <v>-</v>
      </c>
      <c r="CM92" s="187"/>
      <c r="CN92" s="197"/>
      <c r="CO92" s="202" t="str">
        <f t="shared" si="71"/>
        <v>-</v>
      </c>
      <c r="CP92" s="187"/>
      <c r="CQ92" s="197"/>
      <c r="CR92" s="202" t="str">
        <f t="shared" si="63"/>
        <v>-</v>
      </c>
      <c r="CS92" s="187"/>
      <c r="CT92" s="197"/>
      <c r="CU92" s="202" t="str">
        <f t="shared" si="72"/>
        <v>-</v>
      </c>
      <c r="CV92" s="187"/>
      <c r="CW92" s="197"/>
      <c r="CX92" s="202" t="str">
        <f t="shared" si="73"/>
        <v>-</v>
      </c>
      <c r="CY92" s="187"/>
      <c r="CZ92" s="197"/>
      <c r="DA92" s="202" t="str">
        <f t="shared" si="64"/>
        <v>-</v>
      </c>
      <c r="DB92" s="187"/>
      <c r="DC92" s="197"/>
      <c r="DD92" s="202" t="str">
        <f t="shared" si="74"/>
        <v>-</v>
      </c>
      <c r="DE92" s="187"/>
      <c r="DF92" s="197"/>
      <c r="DG92" s="202" t="str">
        <f t="shared" si="75"/>
        <v>-</v>
      </c>
      <c r="DH92" s="187"/>
      <c r="DI92" s="103">
        <f t="shared" si="65"/>
        <v>9</v>
      </c>
      <c r="DJ92" s="103">
        <f t="shared" si="66"/>
        <v>1</v>
      </c>
      <c r="DK92" s="200">
        <f t="shared" si="76"/>
        <v>11.111111111111111</v>
      </c>
      <c r="DL92" s="201">
        <f t="shared" si="77"/>
        <v>1</v>
      </c>
    </row>
    <row r="93" spans="2:116" ht="24.95" customHeight="1" outlineLevel="1">
      <c r="B93" s="48"/>
      <c r="C93" s="48"/>
      <c r="D93" s="14" t="s">
        <v>608</v>
      </c>
      <c r="E93" s="11" t="s">
        <v>609</v>
      </c>
      <c r="F93" s="12" t="s">
        <v>995</v>
      </c>
      <c r="G93" s="12" t="s">
        <v>941</v>
      </c>
      <c r="H93" s="40" t="s">
        <v>520</v>
      </c>
      <c r="I93" s="41" t="s">
        <v>533</v>
      </c>
      <c r="J93" s="78" t="str">
        <f t="shared" si="67"/>
        <v xml:space="preserve">C1 </v>
      </c>
      <c r="K93" s="197" t="s">
        <v>1192</v>
      </c>
      <c r="L93" s="202" t="str">
        <f t="shared" si="68"/>
        <v>A</v>
      </c>
      <c r="M93" s="189" t="s">
        <v>2005</v>
      </c>
      <c r="N93" s="197" t="s">
        <v>1192</v>
      </c>
      <c r="O93" s="202" t="str">
        <f t="shared" si="39"/>
        <v>A</v>
      </c>
      <c r="P93" s="189" t="s">
        <v>2005</v>
      </c>
      <c r="Q93" s="197" t="s">
        <v>1192</v>
      </c>
      <c r="R93" s="202" t="str">
        <f t="shared" si="40"/>
        <v>A</v>
      </c>
      <c r="S93" s="204" t="s">
        <v>2339</v>
      </c>
      <c r="T93" s="197" t="s">
        <v>1192</v>
      </c>
      <c r="U93" s="202" t="str">
        <f t="shared" si="41"/>
        <v>A</v>
      </c>
      <c r="V93" s="189" t="s">
        <v>2005</v>
      </c>
      <c r="W93" s="197" t="s">
        <v>1192</v>
      </c>
      <c r="X93" s="202" t="str">
        <f t="shared" si="42"/>
        <v>A</v>
      </c>
      <c r="Y93" s="204" t="s">
        <v>2339</v>
      </c>
      <c r="Z93" s="197" t="s">
        <v>1192</v>
      </c>
      <c r="AA93" s="202" t="str">
        <f t="shared" si="43"/>
        <v>A</v>
      </c>
      <c r="AB93" s="189" t="s">
        <v>2005</v>
      </c>
      <c r="AC93" s="197" t="s">
        <v>1192</v>
      </c>
      <c r="AD93" s="202" t="str">
        <f t="shared" si="69"/>
        <v>A</v>
      </c>
      <c r="AE93" s="189" t="s">
        <v>2005</v>
      </c>
      <c r="AF93" s="197" t="s">
        <v>1192</v>
      </c>
      <c r="AG93" s="202" t="str">
        <f t="shared" si="44"/>
        <v>A</v>
      </c>
      <c r="AH93" s="189" t="s">
        <v>2005</v>
      </c>
      <c r="AI93" s="197" t="s">
        <v>1192</v>
      </c>
      <c r="AJ93" s="202" t="str">
        <f t="shared" si="45"/>
        <v>A</v>
      </c>
      <c r="AK93" s="204" t="s">
        <v>2339</v>
      </c>
      <c r="AL93" s="197" t="s">
        <v>1192</v>
      </c>
      <c r="AM93" s="202" t="str">
        <f t="shared" si="46"/>
        <v>A</v>
      </c>
      <c r="AN93" s="205">
        <v>42803</v>
      </c>
      <c r="AO93" s="197" t="s">
        <v>1192</v>
      </c>
      <c r="AP93" s="202" t="str">
        <f t="shared" si="47"/>
        <v>-</v>
      </c>
      <c r="AQ93" s="187"/>
      <c r="AR93" s="197" t="s">
        <v>1192</v>
      </c>
      <c r="AS93" s="202" t="str">
        <f t="shared" si="48"/>
        <v>A</v>
      </c>
      <c r="AT93" s="204" t="s">
        <v>2339</v>
      </c>
      <c r="AU93" s="197" t="s">
        <v>1192</v>
      </c>
      <c r="AV93" s="202" t="str">
        <f t="shared" si="49"/>
        <v>-</v>
      </c>
      <c r="AW93" s="187"/>
      <c r="AX93" s="197"/>
      <c r="AY93" s="202" t="str">
        <f t="shared" si="50"/>
        <v>-</v>
      </c>
      <c r="AZ93" s="186">
        <v>42824</v>
      </c>
      <c r="BA93" s="197"/>
      <c r="BB93" s="202" t="str">
        <f t="shared" si="51"/>
        <v>-</v>
      </c>
      <c r="BC93" s="186">
        <v>42791</v>
      </c>
      <c r="BD93" s="197"/>
      <c r="BE93" s="202" t="str">
        <f t="shared" si="52"/>
        <v>-</v>
      </c>
      <c r="BF93" s="187"/>
      <c r="BG93" s="197"/>
      <c r="BH93" s="202" t="str">
        <f t="shared" si="53"/>
        <v>-</v>
      </c>
      <c r="BI93" s="187"/>
      <c r="BJ93" s="197"/>
      <c r="BK93" s="202" t="str">
        <f t="shared" si="54"/>
        <v>-</v>
      </c>
      <c r="BL93" s="187"/>
      <c r="BM93" s="197"/>
      <c r="BN93" s="202" t="str">
        <f t="shared" si="55"/>
        <v>-</v>
      </c>
      <c r="BO93" s="186">
        <v>41573</v>
      </c>
      <c r="BP93" s="197"/>
      <c r="BQ93" s="202" t="str">
        <f t="shared" si="56"/>
        <v>-</v>
      </c>
      <c r="BR93" s="187"/>
      <c r="BS93" s="197"/>
      <c r="BT93" s="202" t="str">
        <f t="shared" si="57"/>
        <v>-</v>
      </c>
      <c r="BU93" s="187"/>
      <c r="BV93" s="197"/>
      <c r="BW93" s="202" t="str">
        <f t="shared" si="58"/>
        <v>-</v>
      </c>
      <c r="BX93" s="187"/>
      <c r="BY93" s="197"/>
      <c r="BZ93" s="202" t="str">
        <f t="shared" si="59"/>
        <v>-</v>
      </c>
      <c r="CA93" s="187"/>
      <c r="CB93" s="197"/>
      <c r="CC93" s="202" t="str">
        <f t="shared" si="60"/>
        <v>-</v>
      </c>
      <c r="CD93" s="187"/>
      <c r="CE93" s="197"/>
      <c r="CF93" s="202" t="str">
        <f t="shared" si="61"/>
        <v>-</v>
      </c>
      <c r="CG93" s="187"/>
      <c r="CH93" s="197"/>
      <c r="CI93" s="202" t="str">
        <f t="shared" si="62"/>
        <v>-</v>
      </c>
      <c r="CJ93" s="187"/>
      <c r="CK93" s="197"/>
      <c r="CL93" s="202" t="str">
        <f t="shared" si="70"/>
        <v>-</v>
      </c>
      <c r="CM93" s="187"/>
      <c r="CN93" s="197"/>
      <c r="CO93" s="202" t="str">
        <f t="shared" si="71"/>
        <v>-</v>
      </c>
      <c r="CP93" s="187"/>
      <c r="CQ93" s="197"/>
      <c r="CR93" s="202" t="str">
        <f t="shared" si="63"/>
        <v>-</v>
      </c>
      <c r="CS93" s="187"/>
      <c r="CT93" s="197"/>
      <c r="CU93" s="202" t="str">
        <f t="shared" si="72"/>
        <v>-</v>
      </c>
      <c r="CV93" s="187"/>
      <c r="CW93" s="197"/>
      <c r="CX93" s="202" t="str">
        <f t="shared" si="73"/>
        <v>-</v>
      </c>
      <c r="CY93" s="187"/>
      <c r="CZ93" s="197"/>
      <c r="DA93" s="202" t="str">
        <f t="shared" si="64"/>
        <v>-</v>
      </c>
      <c r="DB93" s="187"/>
      <c r="DC93" s="197"/>
      <c r="DD93" s="202" t="str">
        <f t="shared" si="74"/>
        <v>-</v>
      </c>
      <c r="DE93" s="187"/>
      <c r="DF93" s="197"/>
      <c r="DG93" s="202" t="str">
        <f t="shared" si="75"/>
        <v>-</v>
      </c>
      <c r="DH93" s="187"/>
      <c r="DI93" s="103">
        <f t="shared" si="65"/>
        <v>13</v>
      </c>
      <c r="DJ93" s="103">
        <f t="shared" si="66"/>
        <v>11</v>
      </c>
      <c r="DK93" s="200">
        <f t="shared" si="76"/>
        <v>84.615384615384613</v>
      </c>
      <c r="DL93" s="201">
        <f t="shared" si="77"/>
        <v>5</v>
      </c>
    </row>
    <row r="94" spans="2:116" ht="24.95" customHeight="1" outlineLevel="1">
      <c r="B94" s="48"/>
      <c r="C94" s="48"/>
      <c r="D94" s="14" t="s">
        <v>610</v>
      </c>
      <c r="E94" s="11" t="s">
        <v>611</v>
      </c>
      <c r="F94" s="12" t="s">
        <v>995</v>
      </c>
      <c r="G94" s="12" t="s">
        <v>941</v>
      </c>
      <c r="H94" s="40" t="s">
        <v>933</v>
      </c>
      <c r="I94" s="41" t="s">
        <v>934</v>
      </c>
      <c r="J94" s="78" t="str">
        <f t="shared" si="67"/>
        <v xml:space="preserve">C2 </v>
      </c>
      <c r="K94" s="197" t="s">
        <v>1192</v>
      </c>
      <c r="L94" s="202" t="str">
        <f t="shared" si="68"/>
        <v>A</v>
      </c>
      <c r="M94" s="189" t="s">
        <v>2005</v>
      </c>
      <c r="N94" s="197" t="s">
        <v>1192</v>
      </c>
      <c r="O94" s="202" t="str">
        <f t="shared" si="39"/>
        <v>A</v>
      </c>
      <c r="P94" s="189" t="s">
        <v>2005</v>
      </c>
      <c r="Q94" s="197" t="s">
        <v>1192</v>
      </c>
      <c r="R94" s="202" t="str">
        <f t="shared" si="40"/>
        <v>A</v>
      </c>
      <c r="S94" s="189" t="s">
        <v>2005</v>
      </c>
      <c r="T94" s="197" t="s">
        <v>1192</v>
      </c>
      <c r="U94" s="202" t="str">
        <f t="shared" si="41"/>
        <v>A</v>
      </c>
      <c r="V94" s="189" t="s">
        <v>2005</v>
      </c>
      <c r="W94" s="197" t="s">
        <v>1192</v>
      </c>
      <c r="X94" s="202" t="str">
        <f t="shared" si="42"/>
        <v>A</v>
      </c>
      <c r="Y94" s="189" t="s">
        <v>2005</v>
      </c>
      <c r="Z94" s="197" t="s">
        <v>1192</v>
      </c>
      <c r="AA94" s="202" t="str">
        <f t="shared" si="43"/>
        <v>-</v>
      </c>
      <c r="AB94" s="187"/>
      <c r="AC94" s="197" t="s">
        <v>1192</v>
      </c>
      <c r="AD94" s="202" t="str">
        <f t="shared" si="69"/>
        <v>-</v>
      </c>
      <c r="AE94" s="187"/>
      <c r="AF94" s="197" t="s">
        <v>1192</v>
      </c>
      <c r="AG94" s="202" t="str">
        <f t="shared" si="44"/>
        <v>-</v>
      </c>
      <c r="AH94" s="187"/>
      <c r="AI94" s="197" t="s">
        <v>1192</v>
      </c>
      <c r="AJ94" s="202" t="str">
        <f t="shared" si="45"/>
        <v>-</v>
      </c>
      <c r="AK94" s="187"/>
      <c r="AL94" s="197"/>
      <c r="AM94" s="202" t="str">
        <f t="shared" si="46"/>
        <v>-</v>
      </c>
      <c r="AN94" s="187"/>
      <c r="AO94" s="197"/>
      <c r="AP94" s="202" t="str">
        <f t="shared" si="47"/>
        <v>-</v>
      </c>
      <c r="AQ94" s="187"/>
      <c r="AR94" s="197"/>
      <c r="AS94" s="202" t="str">
        <f t="shared" si="48"/>
        <v>-</v>
      </c>
      <c r="AT94" s="187"/>
      <c r="AU94" s="197"/>
      <c r="AV94" s="202" t="str">
        <f t="shared" si="49"/>
        <v>-</v>
      </c>
      <c r="AW94" s="187"/>
      <c r="AX94" s="197"/>
      <c r="AY94" s="202" t="str">
        <f t="shared" si="50"/>
        <v>-</v>
      </c>
      <c r="AZ94" s="187"/>
      <c r="BA94" s="197"/>
      <c r="BB94" s="202" t="str">
        <f t="shared" si="51"/>
        <v>-</v>
      </c>
      <c r="BC94" s="187"/>
      <c r="BD94" s="197"/>
      <c r="BE94" s="202" t="str">
        <f t="shared" si="52"/>
        <v>-</v>
      </c>
      <c r="BF94" s="187"/>
      <c r="BG94" s="197"/>
      <c r="BH94" s="202" t="str">
        <f t="shared" si="53"/>
        <v>-</v>
      </c>
      <c r="BI94" s="187"/>
      <c r="BJ94" s="197"/>
      <c r="BK94" s="202" t="str">
        <f t="shared" si="54"/>
        <v>-</v>
      </c>
      <c r="BL94" s="187"/>
      <c r="BM94" s="197"/>
      <c r="BN94" s="202" t="str">
        <f t="shared" si="55"/>
        <v>-</v>
      </c>
      <c r="BO94" s="187"/>
      <c r="BP94" s="197"/>
      <c r="BQ94" s="202" t="str">
        <f t="shared" si="56"/>
        <v>-</v>
      </c>
      <c r="BR94" s="187"/>
      <c r="BS94" s="197"/>
      <c r="BT94" s="202" t="str">
        <f t="shared" si="57"/>
        <v>-</v>
      </c>
      <c r="BU94" s="187"/>
      <c r="BV94" s="197"/>
      <c r="BW94" s="202" t="str">
        <f t="shared" si="58"/>
        <v>-</v>
      </c>
      <c r="BX94" s="187"/>
      <c r="BY94" s="197"/>
      <c r="BZ94" s="202" t="str">
        <f t="shared" si="59"/>
        <v>-</v>
      </c>
      <c r="CA94" s="187"/>
      <c r="CB94" s="197"/>
      <c r="CC94" s="202" t="str">
        <f t="shared" si="60"/>
        <v>-</v>
      </c>
      <c r="CD94" s="187"/>
      <c r="CE94" s="197"/>
      <c r="CF94" s="202" t="str">
        <f t="shared" si="61"/>
        <v>-</v>
      </c>
      <c r="CG94" s="187"/>
      <c r="CH94" s="197"/>
      <c r="CI94" s="202" t="str">
        <f t="shared" si="62"/>
        <v>-</v>
      </c>
      <c r="CJ94" s="187"/>
      <c r="CK94" s="197"/>
      <c r="CL94" s="202" t="str">
        <f t="shared" si="70"/>
        <v>-</v>
      </c>
      <c r="CM94" s="187"/>
      <c r="CN94" s="197"/>
      <c r="CO94" s="202" t="str">
        <f t="shared" si="71"/>
        <v>-</v>
      </c>
      <c r="CP94" s="187"/>
      <c r="CQ94" s="197"/>
      <c r="CR94" s="202" t="str">
        <f t="shared" si="63"/>
        <v>-</v>
      </c>
      <c r="CS94" s="187"/>
      <c r="CT94" s="197"/>
      <c r="CU94" s="202" t="str">
        <f t="shared" si="72"/>
        <v>-</v>
      </c>
      <c r="CV94" s="187"/>
      <c r="CW94" s="197"/>
      <c r="CX94" s="202" t="str">
        <f t="shared" si="73"/>
        <v>-</v>
      </c>
      <c r="CY94" s="187"/>
      <c r="CZ94" s="197"/>
      <c r="DA94" s="202" t="str">
        <f t="shared" si="64"/>
        <v>-</v>
      </c>
      <c r="DB94" s="187"/>
      <c r="DC94" s="197"/>
      <c r="DD94" s="202" t="str">
        <f t="shared" si="74"/>
        <v>-</v>
      </c>
      <c r="DE94" s="187"/>
      <c r="DF94" s="197"/>
      <c r="DG94" s="202" t="str">
        <f t="shared" si="75"/>
        <v>-</v>
      </c>
      <c r="DH94" s="187"/>
      <c r="DI94" s="103">
        <f t="shared" si="65"/>
        <v>9</v>
      </c>
      <c r="DJ94" s="103">
        <f t="shared" si="66"/>
        <v>5</v>
      </c>
      <c r="DK94" s="200">
        <f t="shared" si="76"/>
        <v>55.555555555555557</v>
      </c>
      <c r="DL94" s="201">
        <f t="shared" si="77"/>
        <v>3</v>
      </c>
    </row>
    <row r="95" spans="2:116" ht="24.95" customHeight="1" outlineLevel="1">
      <c r="B95" s="48"/>
      <c r="C95" s="48"/>
      <c r="D95" s="14" t="s">
        <v>612</v>
      </c>
      <c r="E95" s="11" t="s">
        <v>613</v>
      </c>
      <c r="F95" s="12" t="s">
        <v>991</v>
      </c>
      <c r="G95" s="12" t="s">
        <v>937</v>
      </c>
      <c r="H95" s="40" t="s">
        <v>951</v>
      </c>
      <c r="I95" s="41" t="s">
        <v>531</v>
      </c>
      <c r="J95" s="78" t="str">
        <f t="shared" si="67"/>
        <v xml:space="preserve">C3 </v>
      </c>
      <c r="K95" s="197" t="s">
        <v>1192</v>
      </c>
      <c r="L95" s="199" t="str">
        <f t="shared" si="68"/>
        <v>A</v>
      </c>
      <c r="M95" s="189" t="s">
        <v>1884</v>
      </c>
      <c r="N95" s="197" t="s">
        <v>1192</v>
      </c>
      <c r="O95" s="199" t="str">
        <f t="shared" si="39"/>
        <v>A</v>
      </c>
      <c r="P95" s="189" t="s">
        <v>1884</v>
      </c>
      <c r="Q95" s="197" t="s">
        <v>1192</v>
      </c>
      <c r="R95" s="199" t="str">
        <f t="shared" si="40"/>
        <v>A</v>
      </c>
      <c r="S95" s="189" t="s">
        <v>1884</v>
      </c>
      <c r="T95" s="197" t="s">
        <v>1192</v>
      </c>
      <c r="U95" s="199" t="str">
        <f t="shared" si="41"/>
        <v>-</v>
      </c>
      <c r="V95" s="186"/>
      <c r="W95" s="197" t="s">
        <v>1192</v>
      </c>
      <c r="X95" s="199" t="str">
        <f t="shared" si="42"/>
        <v>-</v>
      </c>
      <c r="Y95" s="186"/>
      <c r="Z95" s="197"/>
      <c r="AA95" s="199" t="str">
        <f t="shared" si="43"/>
        <v>-</v>
      </c>
      <c r="AB95" s="186"/>
      <c r="AC95" s="197"/>
      <c r="AD95" s="199" t="str">
        <f t="shared" si="69"/>
        <v>-</v>
      </c>
      <c r="AE95" s="186"/>
      <c r="AF95" s="197"/>
      <c r="AG95" s="199" t="str">
        <f t="shared" si="44"/>
        <v>-</v>
      </c>
      <c r="AH95" s="186"/>
      <c r="AI95" s="197"/>
      <c r="AJ95" s="199" t="str">
        <f t="shared" si="45"/>
        <v>-</v>
      </c>
      <c r="AK95" s="186"/>
      <c r="AL95" s="197"/>
      <c r="AM95" s="199" t="str">
        <f t="shared" si="46"/>
        <v>-</v>
      </c>
      <c r="AN95" s="186"/>
      <c r="AO95" s="197"/>
      <c r="AP95" s="199" t="str">
        <f t="shared" si="47"/>
        <v>-</v>
      </c>
      <c r="AQ95" s="186"/>
      <c r="AR95" s="197"/>
      <c r="AS95" s="199" t="str">
        <f t="shared" si="48"/>
        <v>-</v>
      </c>
      <c r="AT95" s="186"/>
      <c r="AU95" s="197"/>
      <c r="AV95" s="199" t="str">
        <f t="shared" si="49"/>
        <v>-</v>
      </c>
      <c r="AW95" s="186"/>
      <c r="AX95" s="197"/>
      <c r="AY95" s="199" t="str">
        <f t="shared" si="50"/>
        <v>-</v>
      </c>
      <c r="AZ95" s="186"/>
      <c r="BA95" s="197"/>
      <c r="BB95" s="199" t="str">
        <f t="shared" si="51"/>
        <v>-</v>
      </c>
      <c r="BC95" s="186"/>
      <c r="BD95" s="197"/>
      <c r="BE95" s="199" t="str">
        <f t="shared" si="52"/>
        <v>-</v>
      </c>
      <c r="BF95" s="186"/>
      <c r="BG95" s="197"/>
      <c r="BH95" s="199" t="str">
        <f t="shared" si="53"/>
        <v>-</v>
      </c>
      <c r="BI95" s="186"/>
      <c r="BJ95" s="197"/>
      <c r="BK95" s="199" t="str">
        <f t="shared" si="54"/>
        <v>-</v>
      </c>
      <c r="BL95" s="186"/>
      <c r="BM95" s="197"/>
      <c r="BN95" s="199" t="str">
        <f t="shared" si="55"/>
        <v>-</v>
      </c>
      <c r="BO95" s="186"/>
      <c r="BP95" s="197"/>
      <c r="BQ95" s="199" t="str">
        <f t="shared" si="56"/>
        <v>-</v>
      </c>
      <c r="BR95" s="186"/>
      <c r="BS95" s="197"/>
      <c r="BT95" s="199" t="str">
        <f t="shared" si="57"/>
        <v>-</v>
      </c>
      <c r="BU95" s="186"/>
      <c r="BV95" s="197"/>
      <c r="BW95" s="199" t="str">
        <f t="shared" si="58"/>
        <v>-</v>
      </c>
      <c r="BX95" s="186"/>
      <c r="BY95" s="197"/>
      <c r="BZ95" s="199" t="str">
        <f t="shared" si="59"/>
        <v>-</v>
      </c>
      <c r="CA95" s="186"/>
      <c r="CB95" s="197"/>
      <c r="CC95" s="199" t="str">
        <f t="shared" si="60"/>
        <v>-</v>
      </c>
      <c r="CD95" s="186"/>
      <c r="CE95" s="197"/>
      <c r="CF95" s="199" t="str">
        <f t="shared" si="61"/>
        <v>-</v>
      </c>
      <c r="CG95" s="186"/>
      <c r="CH95" s="197"/>
      <c r="CI95" s="199" t="str">
        <f t="shared" si="62"/>
        <v>-</v>
      </c>
      <c r="CJ95" s="186"/>
      <c r="CK95" s="197"/>
      <c r="CL95" s="199" t="str">
        <f t="shared" si="70"/>
        <v>-</v>
      </c>
      <c r="CM95" s="186"/>
      <c r="CN95" s="197"/>
      <c r="CO95" s="199" t="str">
        <f t="shared" si="71"/>
        <v>-</v>
      </c>
      <c r="CP95" s="186"/>
      <c r="CQ95" s="197"/>
      <c r="CR95" s="199" t="str">
        <f t="shared" si="63"/>
        <v>-</v>
      </c>
      <c r="CS95" s="186"/>
      <c r="CT95" s="197"/>
      <c r="CU95" s="199" t="str">
        <f t="shared" si="72"/>
        <v>-</v>
      </c>
      <c r="CV95" s="186"/>
      <c r="CW95" s="197"/>
      <c r="CX95" s="199" t="str">
        <f t="shared" si="73"/>
        <v>-</v>
      </c>
      <c r="CY95" s="186"/>
      <c r="CZ95" s="197"/>
      <c r="DA95" s="199" t="str">
        <f t="shared" si="64"/>
        <v>-</v>
      </c>
      <c r="DB95" s="186"/>
      <c r="DC95" s="197"/>
      <c r="DD95" s="199" t="str">
        <f t="shared" si="74"/>
        <v>-</v>
      </c>
      <c r="DE95" s="186"/>
      <c r="DF95" s="197"/>
      <c r="DG95" s="199" t="str">
        <f t="shared" si="75"/>
        <v>-</v>
      </c>
      <c r="DH95" s="186"/>
      <c r="DI95" s="103">
        <f t="shared" si="65"/>
        <v>5</v>
      </c>
      <c r="DJ95" s="103">
        <f t="shared" si="66"/>
        <v>3</v>
      </c>
      <c r="DK95" s="200">
        <f t="shared" si="76"/>
        <v>60</v>
      </c>
      <c r="DL95" s="201">
        <f t="shared" si="77"/>
        <v>4</v>
      </c>
    </row>
    <row r="96" spans="2:116" ht="24.95" customHeight="1" outlineLevel="1">
      <c r="B96" s="48"/>
      <c r="C96" s="48"/>
      <c r="D96" s="14" t="s">
        <v>614</v>
      </c>
      <c r="E96" s="11" t="s">
        <v>615</v>
      </c>
      <c r="F96" s="12" t="s">
        <v>991</v>
      </c>
      <c r="G96" s="12" t="s">
        <v>946</v>
      </c>
      <c r="H96" s="40" t="s">
        <v>524</v>
      </c>
      <c r="I96" s="41" t="s">
        <v>530</v>
      </c>
      <c r="J96" s="78" t="str">
        <f>LEFT(I96,3)</f>
        <v xml:space="preserve">C2 </v>
      </c>
      <c r="K96" s="197" t="s">
        <v>1192</v>
      </c>
      <c r="L96" s="202" t="str">
        <f t="shared" si="68"/>
        <v>A</v>
      </c>
      <c r="M96" s="189" t="s">
        <v>2036</v>
      </c>
      <c r="N96" s="197" t="s">
        <v>1192</v>
      </c>
      <c r="O96" s="202" t="str">
        <f t="shared" si="39"/>
        <v>A</v>
      </c>
      <c r="P96" s="189" t="s">
        <v>2036</v>
      </c>
      <c r="Q96" s="197" t="s">
        <v>1192</v>
      </c>
      <c r="R96" s="202" t="str">
        <f t="shared" si="40"/>
        <v>A</v>
      </c>
      <c r="S96" s="189" t="s">
        <v>2036</v>
      </c>
      <c r="T96" s="197" t="s">
        <v>1192</v>
      </c>
      <c r="U96" s="202" t="str">
        <f t="shared" si="41"/>
        <v>A</v>
      </c>
      <c r="V96" s="189" t="s">
        <v>2036</v>
      </c>
      <c r="W96" s="197" t="s">
        <v>1192</v>
      </c>
      <c r="X96" s="202" t="str">
        <f t="shared" si="42"/>
        <v>A</v>
      </c>
      <c r="Y96" s="189" t="s">
        <v>2036</v>
      </c>
      <c r="Z96" s="197" t="s">
        <v>1192</v>
      </c>
      <c r="AA96" s="202" t="str">
        <f t="shared" si="43"/>
        <v>-</v>
      </c>
      <c r="AB96" s="187"/>
      <c r="AC96" s="197" t="s">
        <v>1192</v>
      </c>
      <c r="AD96" s="202" t="str">
        <f t="shared" si="69"/>
        <v>-</v>
      </c>
      <c r="AE96" s="187"/>
      <c r="AF96" s="197" t="s">
        <v>1192</v>
      </c>
      <c r="AG96" s="202" t="str">
        <f t="shared" si="44"/>
        <v>-</v>
      </c>
      <c r="AH96" s="187"/>
      <c r="AI96" s="197" t="s">
        <v>1192</v>
      </c>
      <c r="AJ96" s="202" t="str">
        <f t="shared" si="45"/>
        <v>-</v>
      </c>
      <c r="AK96" s="187"/>
      <c r="AL96" s="197"/>
      <c r="AM96" s="202" t="str">
        <f t="shared" si="46"/>
        <v>-</v>
      </c>
      <c r="AN96" s="187"/>
      <c r="AO96" s="197"/>
      <c r="AP96" s="202" t="str">
        <f t="shared" si="47"/>
        <v>-</v>
      </c>
      <c r="AQ96" s="187"/>
      <c r="AR96" s="197"/>
      <c r="AS96" s="202" t="str">
        <f t="shared" si="48"/>
        <v>-</v>
      </c>
      <c r="AT96" s="187"/>
      <c r="AU96" s="197"/>
      <c r="AV96" s="202" t="str">
        <f t="shared" si="49"/>
        <v>-</v>
      </c>
      <c r="AW96" s="187"/>
      <c r="AX96" s="197"/>
      <c r="AY96" s="202" t="str">
        <f t="shared" si="50"/>
        <v>-</v>
      </c>
      <c r="AZ96" s="187"/>
      <c r="BA96" s="197"/>
      <c r="BB96" s="202" t="str">
        <f t="shared" si="51"/>
        <v>-</v>
      </c>
      <c r="BC96" s="186">
        <v>41783</v>
      </c>
      <c r="BD96" s="197"/>
      <c r="BE96" s="202" t="str">
        <f t="shared" si="52"/>
        <v>-</v>
      </c>
      <c r="BF96" s="187"/>
      <c r="BG96" s="197"/>
      <c r="BH96" s="202" t="str">
        <f t="shared" si="53"/>
        <v>-</v>
      </c>
      <c r="BI96" s="187"/>
      <c r="BJ96" s="197"/>
      <c r="BK96" s="202" t="str">
        <f t="shared" si="54"/>
        <v>-</v>
      </c>
      <c r="BL96" s="187"/>
      <c r="BM96" s="197"/>
      <c r="BN96" s="202" t="str">
        <f t="shared" si="55"/>
        <v>-</v>
      </c>
      <c r="BO96" s="187"/>
      <c r="BP96" s="197"/>
      <c r="BQ96" s="202" t="str">
        <f t="shared" si="56"/>
        <v>-</v>
      </c>
      <c r="BR96" s="187"/>
      <c r="BS96" s="197"/>
      <c r="BT96" s="202" t="str">
        <f t="shared" si="57"/>
        <v>-</v>
      </c>
      <c r="BU96" s="187"/>
      <c r="BV96" s="197"/>
      <c r="BW96" s="202" t="str">
        <f t="shared" si="58"/>
        <v>-</v>
      </c>
      <c r="BX96" s="187"/>
      <c r="BY96" s="197"/>
      <c r="BZ96" s="202" t="str">
        <f t="shared" si="59"/>
        <v>-</v>
      </c>
      <c r="CA96" s="187"/>
      <c r="CB96" s="197"/>
      <c r="CC96" s="202" t="str">
        <f t="shared" si="60"/>
        <v>-</v>
      </c>
      <c r="CD96" s="187"/>
      <c r="CE96" s="197"/>
      <c r="CF96" s="202" t="str">
        <f t="shared" si="61"/>
        <v>-</v>
      </c>
      <c r="CG96" s="187"/>
      <c r="CH96" s="197"/>
      <c r="CI96" s="202" t="str">
        <f t="shared" si="62"/>
        <v>-</v>
      </c>
      <c r="CJ96" s="187"/>
      <c r="CK96" s="197"/>
      <c r="CL96" s="202" t="str">
        <f t="shared" si="70"/>
        <v>-</v>
      </c>
      <c r="CM96" s="187"/>
      <c r="CN96" s="197"/>
      <c r="CO96" s="202" t="str">
        <f t="shared" si="71"/>
        <v>-</v>
      </c>
      <c r="CP96" s="187"/>
      <c r="CQ96" s="197"/>
      <c r="CR96" s="202" t="str">
        <f t="shared" si="63"/>
        <v>-</v>
      </c>
      <c r="CS96" s="187"/>
      <c r="CT96" s="197"/>
      <c r="CU96" s="202" t="str">
        <f t="shared" si="72"/>
        <v>-</v>
      </c>
      <c r="CV96" s="187"/>
      <c r="CW96" s="197"/>
      <c r="CX96" s="202" t="str">
        <f t="shared" si="73"/>
        <v>-</v>
      </c>
      <c r="CY96" s="187"/>
      <c r="CZ96" s="197"/>
      <c r="DA96" s="202" t="str">
        <f t="shared" si="64"/>
        <v>-</v>
      </c>
      <c r="DB96" s="187"/>
      <c r="DC96" s="197"/>
      <c r="DD96" s="202" t="str">
        <f t="shared" si="74"/>
        <v>-</v>
      </c>
      <c r="DE96" s="187"/>
      <c r="DF96" s="197"/>
      <c r="DG96" s="202" t="str">
        <f t="shared" si="75"/>
        <v>-</v>
      </c>
      <c r="DH96" s="187"/>
      <c r="DI96" s="103">
        <f t="shared" si="65"/>
        <v>9</v>
      </c>
      <c r="DJ96" s="103">
        <f t="shared" si="66"/>
        <v>5</v>
      </c>
      <c r="DK96" s="200">
        <f t="shared" si="76"/>
        <v>55.555555555555557</v>
      </c>
      <c r="DL96" s="201">
        <f t="shared" si="77"/>
        <v>3</v>
      </c>
    </row>
    <row r="97" spans="2:116" ht="24.95" customHeight="1" outlineLevel="1">
      <c r="B97" s="48"/>
      <c r="C97" s="48"/>
      <c r="D97" s="14" t="s">
        <v>100</v>
      </c>
      <c r="E97" s="11" t="s">
        <v>101</v>
      </c>
      <c r="F97" s="12" t="s">
        <v>992</v>
      </c>
      <c r="G97" s="12" t="s">
        <v>938</v>
      </c>
      <c r="H97" s="40" t="s">
        <v>521</v>
      </c>
      <c r="I97" s="41" t="s">
        <v>530</v>
      </c>
      <c r="J97" s="78" t="str">
        <f t="shared" si="67"/>
        <v xml:space="preserve">C2 </v>
      </c>
      <c r="K97" s="197" t="s">
        <v>1192</v>
      </c>
      <c r="L97" s="202" t="str">
        <f t="shared" si="68"/>
        <v>A</v>
      </c>
      <c r="M97" s="189" t="s">
        <v>2036</v>
      </c>
      <c r="N97" s="197" t="s">
        <v>1192</v>
      </c>
      <c r="O97" s="202" t="str">
        <f t="shared" si="39"/>
        <v>A</v>
      </c>
      <c r="P97" s="189" t="s">
        <v>2036</v>
      </c>
      <c r="Q97" s="197" t="s">
        <v>1192</v>
      </c>
      <c r="R97" s="202" t="str">
        <f t="shared" si="40"/>
        <v>A</v>
      </c>
      <c r="S97" s="189" t="s">
        <v>2036</v>
      </c>
      <c r="T97" s="197" t="s">
        <v>1192</v>
      </c>
      <c r="U97" s="202" t="str">
        <f t="shared" si="41"/>
        <v>A</v>
      </c>
      <c r="V97" s="189" t="s">
        <v>2036</v>
      </c>
      <c r="W97" s="197" t="s">
        <v>1192</v>
      </c>
      <c r="X97" s="202" t="str">
        <f t="shared" si="42"/>
        <v>A</v>
      </c>
      <c r="Y97" s="189" t="s">
        <v>2036</v>
      </c>
      <c r="Z97" s="197" t="s">
        <v>1192</v>
      </c>
      <c r="AA97" s="202" t="str">
        <f t="shared" si="43"/>
        <v>-</v>
      </c>
      <c r="AB97" s="187"/>
      <c r="AC97" s="197" t="s">
        <v>1192</v>
      </c>
      <c r="AD97" s="202" t="str">
        <f t="shared" si="69"/>
        <v>-</v>
      </c>
      <c r="AE97" s="187"/>
      <c r="AF97" s="197" t="s">
        <v>1192</v>
      </c>
      <c r="AG97" s="202" t="str">
        <f t="shared" si="44"/>
        <v>-</v>
      </c>
      <c r="AH97" s="187"/>
      <c r="AI97" s="197" t="s">
        <v>1192</v>
      </c>
      <c r="AJ97" s="202" t="str">
        <f t="shared" si="45"/>
        <v>-</v>
      </c>
      <c r="AK97" s="187"/>
      <c r="AL97" s="197"/>
      <c r="AM97" s="202" t="str">
        <f t="shared" si="46"/>
        <v>-</v>
      </c>
      <c r="AN97" s="187"/>
      <c r="AO97" s="197"/>
      <c r="AP97" s="202" t="str">
        <f t="shared" si="47"/>
        <v>-</v>
      </c>
      <c r="AQ97" s="187"/>
      <c r="AR97" s="197"/>
      <c r="AS97" s="202" t="str">
        <f t="shared" si="48"/>
        <v>-</v>
      </c>
      <c r="AT97" s="187"/>
      <c r="AU97" s="197"/>
      <c r="AV97" s="202" t="str">
        <f t="shared" si="49"/>
        <v>-</v>
      </c>
      <c r="AW97" s="187"/>
      <c r="AX97" s="197"/>
      <c r="AY97" s="202" t="str">
        <f t="shared" si="50"/>
        <v>-</v>
      </c>
      <c r="AZ97" s="187"/>
      <c r="BA97" s="197"/>
      <c r="BB97" s="202" t="str">
        <f t="shared" si="51"/>
        <v>-</v>
      </c>
      <c r="BC97" s="186">
        <v>43058</v>
      </c>
      <c r="BD97" s="197"/>
      <c r="BE97" s="202" t="str">
        <f t="shared" si="52"/>
        <v>-</v>
      </c>
      <c r="BF97" s="187"/>
      <c r="BG97" s="197"/>
      <c r="BH97" s="202" t="str">
        <f t="shared" si="53"/>
        <v>-</v>
      </c>
      <c r="BI97" s="187"/>
      <c r="BJ97" s="197"/>
      <c r="BK97" s="202" t="str">
        <f t="shared" si="54"/>
        <v>-</v>
      </c>
      <c r="BL97" s="187"/>
      <c r="BM97" s="197"/>
      <c r="BN97" s="202" t="str">
        <f t="shared" si="55"/>
        <v>-</v>
      </c>
      <c r="BO97" s="187"/>
      <c r="BP97" s="197"/>
      <c r="BQ97" s="202" t="str">
        <f t="shared" si="56"/>
        <v>-</v>
      </c>
      <c r="BR97" s="187"/>
      <c r="BS97" s="197"/>
      <c r="BT97" s="202" t="str">
        <f t="shared" si="57"/>
        <v>-</v>
      </c>
      <c r="BU97" s="187"/>
      <c r="BV97" s="197"/>
      <c r="BW97" s="202" t="str">
        <f t="shared" si="58"/>
        <v>-</v>
      </c>
      <c r="BX97" s="187"/>
      <c r="BY97" s="197"/>
      <c r="BZ97" s="202" t="str">
        <f t="shared" si="59"/>
        <v>-</v>
      </c>
      <c r="CA97" s="187"/>
      <c r="CB97" s="197"/>
      <c r="CC97" s="202" t="str">
        <f t="shared" si="60"/>
        <v>-</v>
      </c>
      <c r="CD97" s="187"/>
      <c r="CE97" s="197"/>
      <c r="CF97" s="202" t="str">
        <f t="shared" si="61"/>
        <v>-</v>
      </c>
      <c r="CG97" s="187"/>
      <c r="CH97" s="197"/>
      <c r="CI97" s="202" t="str">
        <f t="shared" si="62"/>
        <v>-</v>
      </c>
      <c r="CJ97" s="187"/>
      <c r="CK97" s="197"/>
      <c r="CL97" s="202" t="str">
        <f t="shared" si="70"/>
        <v>-</v>
      </c>
      <c r="CM97" s="187"/>
      <c r="CN97" s="197"/>
      <c r="CO97" s="202" t="str">
        <f t="shared" si="71"/>
        <v>-</v>
      </c>
      <c r="CP97" s="187"/>
      <c r="CQ97" s="197"/>
      <c r="CR97" s="202" t="str">
        <f t="shared" si="63"/>
        <v>-</v>
      </c>
      <c r="CS97" s="187"/>
      <c r="CT97" s="197"/>
      <c r="CU97" s="202" t="str">
        <f t="shared" si="72"/>
        <v>-</v>
      </c>
      <c r="CV97" s="187"/>
      <c r="CW97" s="197"/>
      <c r="CX97" s="202" t="str">
        <f t="shared" si="73"/>
        <v>-</v>
      </c>
      <c r="CY97" s="187"/>
      <c r="CZ97" s="197"/>
      <c r="DA97" s="202" t="str">
        <f t="shared" si="64"/>
        <v>-</v>
      </c>
      <c r="DB97" s="187"/>
      <c r="DC97" s="197"/>
      <c r="DD97" s="202" t="str">
        <f t="shared" si="74"/>
        <v>-</v>
      </c>
      <c r="DE97" s="187"/>
      <c r="DF97" s="197"/>
      <c r="DG97" s="202" t="str">
        <f t="shared" si="75"/>
        <v>-</v>
      </c>
      <c r="DH97" s="187"/>
      <c r="DI97" s="103">
        <f t="shared" si="65"/>
        <v>9</v>
      </c>
      <c r="DJ97" s="103">
        <f t="shared" si="66"/>
        <v>5</v>
      </c>
      <c r="DK97" s="200">
        <f t="shared" si="76"/>
        <v>55.555555555555557</v>
      </c>
      <c r="DL97" s="201">
        <f t="shared" si="77"/>
        <v>3</v>
      </c>
    </row>
    <row r="98" spans="2:116" ht="24.95" customHeight="1" outlineLevel="1">
      <c r="B98" s="48"/>
      <c r="C98" s="48"/>
      <c r="D98" s="14" t="s">
        <v>616</v>
      </c>
      <c r="E98" s="11" t="s">
        <v>617</v>
      </c>
      <c r="F98" s="12" t="s">
        <v>995</v>
      </c>
      <c r="G98" s="12" t="s">
        <v>941</v>
      </c>
      <c r="H98" s="151" t="s">
        <v>525</v>
      </c>
      <c r="I98" s="150" t="s">
        <v>530</v>
      </c>
      <c r="J98" s="78" t="str">
        <f t="shared" si="67"/>
        <v xml:space="preserve">C2 </v>
      </c>
      <c r="K98" s="197" t="s">
        <v>1192</v>
      </c>
      <c r="L98" s="202" t="str">
        <f t="shared" si="68"/>
        <v>A</v>
      </c>
      <c r="M98" s="189" t="s">
        <v>2036</v>
      </c>
      <c r="N98" s="197" t="s">
        <v>1192</v>
      </c>
      <c r="O98" s="202" t="str">
        <f t="shared" si="39"/>
        <v>A</v>
      </c>
      <c r="P98" s="189" t="s">
        <v>2036</v>
      </c>
      <c r="Q98" s="197" t="s">
        <v>1192</v>
      </c>
      <c r="R98" s="202" t="str">
        <f t="shared" si="40"/>
        <v>A</v>
      </c>
      <c r="S98" s="186">
        <v>41181</v>
      </c>
      <c r="T98" s="197" t="s">
        <v>1192</v>
      </c>
      <c r="U98" s="202" t="str">
        <f t="shared" si="41"/>
        <v>A</v>
      </c>
      <c r="V98" s="189" t="s">
        <v>2036</v>
      </c>
      <c r="W98" s="197" t="s">
        <v>1192</v>
      </c>
      <c r="X98" s="202" t="str">
        <f t="shared" si="42"/>
        <v>A</v>
      </c>
      <c r="Y98" s="186">
        <v>41573</v>
      </c>
      <c r="Z98" s="197" t="s">
        <v>1192</v>
      </c>
      <c r="AA98" s="202" t="str">
        <f t="shared" si="43"/>
        <v>-</v>
      </c>
      <c r="AB98" s="187"/>
      <c r="AC98" s="197" t="s">
        <v>1192</v>
      </c>
      <c r="AD98" s="202" t="str">
        <f t="shared" si="69"/>
        <v>-</v>
      </c>
      <c r="AE98" s="187"/>
      <c r="AF98" s="197" t="s">
        <v>1192</v>
      </c>
      <c r="AG98" s="202" t="str">
        <f t="shared" si="44"/>
        <v>-</v>
      </c>
      <c r="AH98" s="187"/>
      <c r="AI98" s="197" t="s">
        <v>1192</v>
      </c>
      <c r="AJ98" s="202" t="str">
        <f t="shared" si="45"/>
        <v>A</v>
      </c>
      <c r="AK98" s="186">
        <v>41181</v>
      </c>
      <c r="AL98" s="197"/>
      <c r="AM98" s="202" t="str">
        <f t="shared" si="46"/>
        <v>-</v>
      </c>
      <c r="AN98" s="187"/>
      <c r="AO98" s="197"/>
      <c r="AP98" s="202" t="str">
        <f t="shared" si="47"/>
        <v>-</v>
      </c>
      <c r="AQ98" s="187"/>
      <c r="AR98" s="197"/>
      <c r="AS98" s="202" t="str">
        <f t="shared" si="48"/>
        <v>-</v>
      </c>
      <c r="AT98" s="187"/>
      <c r="AU98" s="197"/>
      <c r="AV98" s="202" t="str">
        <f t="shared" si="49"/>
        <v>-</v>
      </c>
      <c r="AW98" s="187"/>
      <c r="AX98" s="197"/>
      <c r="AY98" s="202" t="str">
        <f t="shared" si="50"/>
        <v>-</v>
      </c>
      <c r="AZ98" s="186">
        <v>41181</v>
      </c>
      <c r="BA98" s="197"/>
      <c r="BB98" s="202" t="str">
        <f t="shared" si="51"/>
        <v>-</v>
      </c>
      <c r="BC98" s="187"/>
      <c r="BD98" s="197"/>
      <c r="BE98" s="202" t="str">
        <f t="shared" si="52"/>
        <v>-</v>
      </c>
      <c r="BF98" s="187"/>
      <c r="BG98" s="197"/>
      <c r="BH98" s="202" t="str">
        <f t="shared" si="53"/>
        <v>-</v>
      </c>
      <c r="BI98" s="187"/>
      <c r="BJ98" s="197"/>
      <c r="BK98" s="202" t="str">
        <f t="shared" si="54"/>
        <v>-</v>
      </c>
      <c r="BL98" s="187"/>
      <c r="BM98" s="197"/>
      <c r="BN98" s="202" t="str">
        <f t="shared" si="55"/>
        <v>-</v>
      </c>
      <c r="BO98" s="186">
        <v>41573</v>
      </c>
      <c r="BP98" s="197"/>
      <c r="BQ98" s="202" t="str">
        <f t="shared" si="56"/>
        <v>-</v>
      </c>
      <c r="BR98" s="187"/>
      <c r="BS98" s="197"/>
      <c r="BT98" s="202" t="str">
        <f t="shared" si="57"/>
        <v>-</v>
      </c>
      <c r="BU98" s="187"/>
      <c r="BV98" s="197"/>
      <c r="BW98" s="202" t="str">
        <f t="shared" si="58"/>
        <v>-</v>
      </c>
      <c r="BX98" s="187"/>
      <c r="BY98" s="197"/>
      <c r="BZ98" s="202" t="str">
        <f t="shared" si="59"/>
        <v>-</v>
      </c>
      <c r="CA98" s="187"/>
      <c r="CB98" s="197"/>
      <c r="CC98" s="202" t="str">
        <f t="shared" si="60"/>
        <v>-</v>
      </c>
      <c r="CD98" s="187"/>
      <c r="CE98" s="197"/>
      <c r="CF98" s="202" t="str">
        <f t="shared" si="61"/>
        <v>-</v>
      </c>
      <c r="CG98" s="187"/>
      <c r="CH98" s="197"/>
      <c r="CI98" s="202" t="str">
        <f t="shared" si="62"/>
        <v>-</v>
      </c>
      <c r="CJ98" s="187"/>
      <c r="CK98" s="197"/>
      <c r="CL98" s="202" t="str">
        <f t="shared" si="70"/>
        <v>-</v>
      </c>
      <c r="CM98" s="187"/>
      <c r="CN98" s="197"/>
      <c r="CO98" s="202" t="str">
        <f t="shared" si="71"/>
        <v>-</v>
      </c>
      <c r="CP98" s="187"/>
      <c r="CQ98" s="197"/>
      <c r="CR98" s="202" t="str">
        <f t="shared" si="63"/>
        <v>-</v>
      </c>
      <c r="CS98" s="187"/>
      <c r="CT98" s="197"/>
      <c r="CU98" s="202" t="str">
        <f t="shared" si="72"/>
        <v>-</v>
      </c>
      <c r="CV98" s="187"/>
      <c r="CW98" s="197"/>
      <c r="CX98" s="202" t="str">
        <f t="shared" si="73"/>
        <v>-</v>
      </c>
      <c r="CY98" s="187"/>
      <c r="CZ98" s="197"/>
      <c r="DA98" s="202" t="str">
        <f t="shared" si="64"/>
        <v>-</v>
      </c>
      <c r="DB98" s="187"/>
      <c r="DC98" s="197"/>
      <c r="DD98" s="202" t="str">
        <f t="shared" si="74"/>
        <v>-</v>
      </c>
      <c r="DE98" s="187"/>
      <c r="DF98" s="197"/>
      <c r="DG98" s="202" t="str">
        <f t="shared" si="75"/>
        <v>-</v>
      </c>
      <c r="DH98" s="187"/>
      <c r="DI98" s="103">
        <f t="shared" si="65"/>
        <v>9</v>
      </c>
      <c r="DJ98" s="103">
        <f t="shared" si="66"/>
        <v>6</v>
      </c>
      <c r="DK98" s="200">
        <f t="shared" si="76"/>
        <v>66.666666666666657</v>
      </c>
      <c r="DL98" s="201">
        <f t="shared" si="77"/>
        <v>4</v>
      </c>
    </row>
    <row r="99" spans="2:116" ht="24.95" customHeight="1" outlineLevel="1">
      <c r="B99" s="48" t="s">
        <v>1599</v>
      </c>
      <c r="C99" s="48"/>
      <c r="D99" s="14" t="s">
        <v>618</v>
      </c>
      <c r="E99" s="11" t="s">
        <v>619</v>
      </c>
      <c r="F99" s="12" t="s">
        <v>995</v>
      </c>
      <c r="G99" s="12" t="s">
        <v>941</v>
      </c>
      <c r="H99" s="40" t="s">
        <v>525</v>
      </c>
      <c r="I99" s="41" t="s">
        <v>530</v>
      </c>
      <c r="J99" s="78" t="str">
        <f t="shared" si="67"/>
        <v xml:space="preserve">C2 </v>
      </c>
      <c r="K99" s="197" t="s">
        <v>1192</v>
      </c>
      <c r="L99" s="202" t="str">
        <f t="shared" si="68"/>
        <v>A</v>
      </c>
      <c r="M99" s="189" t="s">
        <v>2036</v>
      </c>
      <c r="N99" s="197" t="s">
        <v>1192</v>
      </c>
      <c r="O99" s="202" t="str">
        <f t="shared" si="39"/>
        <v>-</v>
      </c>
      <c r="P99" s="187"/>
      <c r="Q99" s="197" t="s">
        <v>1192</v>
      </c>
      <c r="R99" s="202" t="str">
        <f t="shared" si="40"/>
        <v>A</v>
      </c>
      <c r="S99" s="186">
        <v>41902</v>
      </c>
      <c r="T99" s="197" t="s">
        <v>1192</v>
      </c>
      <c r="U99" s="202" t="str">
        <f t="shared" si="41"/>
        <v>-</v>
      </c>
      <c r="V99" s="187"/>
      <c r="W99" s="197" t="s">
        <v>1192</v>
      </c>
      <c r="X99" s="202" t="str">
        <f t="shared" si="42"/>
        <v>A</v>
      </c>
      <c r="Y99" s="186">
        <v>41902</v>
      </c>
      <c r="Z99" s="197" t="s">
        <v>1192</v>
      </c>
      <c r="AA99" s="202" t="str">
        <f t="shared" si="43"/>
        <v>-</v>
      </c>
      <c r="AB99" s="187"/>
      <c r="AC99" s="197" t="s">
        <v>1192</v>
      </c>
      <c r="AD99" s="202" t="str">
        <f t="shared" si="69"/>
        <v>-</v>
      </c>
      <c r="AE99" s="187"/>
      <c r="AF99" s="197" t="s">
        <v>1192</v>
      </c>
      <c r="AG99" s="202" t="str">
        <f t="shared" si="44"/>
        <v>-</v>
      </c>
      <c r="AH99" s="187"/>
      <c r="AI99" s="197" t="s">
        <v>1192</v>
      </c>
      <c r="AJ99" s="202" t="str">
        <f t="shared" si="45"/>
        <v>A</v>
      </c>
      <c r="AK99" s="186">
        <v>41902</v>
      </c>
      <c r="AL99" s="197"/>
      <c r="AM99" s="202" t="str">
        <f t="shared" si="46"/>
        <v>-</v>
      </c>
      <c r="AN99" s="187"/>
      <c r="AO99" s="197"/>
      <c r="AP99" s="202" t="str">
        <f t="shared" si="47"/>
        <v>-</v>
      </c>
      <c r="AQ99" s="187"/>
      <c r="AR99" s="197"/>
      <c r="AS99" s="202" t="str">
        <f t="shared" si="48"/>
        <v>-</v>
      </c>
      <c r="AT99" s="186">
        <v>42660</v>
      </c>
      <c r="AU99" s="197"/>
      <c r="AV99" s="202" t="str">
        <f t="shared" si="49"/>
        <v>-</v>
      </c>
      <c r="AW99" s="187"/>
      <c r="AX99" s="197"/>
      <c r="AY99" s="202" t="str">
        <f t="shared" si="50"/>
        <v>-</v>
      </c>
      <c r="AZ99" s="186">
        <v>42660</v>
      </c>
      <c r="BA99" s="197"/>
      <c r="BB99" s="202" t="str">
        <f t="shared" si="51"/>
        <v>-</v>
      </c>
      <c r="BC99" s="187"/>
      <c r="BD99" s="197"/>
      <c r="BE99" s="202" t="str">
        <f t="shared" si="52"/>
        <v>-</v>
      </c>
      <c r="BF99" s="186">
        <v>42293</v>
      </c>
      <c r="BG99" s="197"/>
      <c r="BH99" s="202" t="str">
        <f t="shared" si="53"/>
        <v>-</v>
      </c>
      <c r="BI99" s="186">
        <v>42293</v>
      </c>
      <c r="BJ99" s="197"/>
      <c r="BK99" s="202" t="str">
        <f t="shared" si="54"/>
        <v>-</v>
      </c>
      <c r="BL99" s="187"/>
      <c r="BM99" s="197"/>
      <c r="BN99" s="202" t="str">
        <f t="shared" si="55"/>
        <v>-</v>
      </c>
      <c r="BO99" s="186">
        <v>42490</v>
      </c>
      <c r="BP99" s="197"/>
      <c r="BQ99" s="202" t="str">
        <f t="shared" si="56"/>
        <v>-</v>
      </c>
      <c r="BR99" s="186">
        <v>42293</v>
      </c>
      <c r="BS99" s="197"/>
      <c r="BT99" s="202" t="str">
        <f t="shared" si="57"/>
        <v>-</v>
      </c>
      <c r="BU99" s="186">
        <v>42293</v>
      </c>
      <c r="BV99" s="197"/>
      <c r="BW99" s="202" t="str">
        <f t="shared" si="58"/>
        <v>-</v>
      </c>
      <c r="BX99" s="186">
        <v>42293</v>
      </c>
      <c r="BY99" s="197"/>
      <c r="BZ99" s="202" t="str">
        <f t="shared" si="59"/>
        <v>-</v>
      </c>
      <c r="CA99" s="186">
        <v>42293</v>
      </c>
      <c r="CB99" s="197"/>
      <c r="CC99" s="202" t="str">
        <f t="shared" si="60"/>
        <v>-</v>
      </c>
      <c r="CD99" s="186">
        <v>42293</v>
      </c>
      <c r="CE99" s="197"/>
      <c r="CF99" s="202" t="str">
        <f t="shared" si="61"/>
        <v>-</v>
      </c>
      <c r="CG99" s="186">
        <v>42293</v>
      </c>
      <c r="CH99" s="197"/>
      <c r="CI99" s="202" t="str">
        <f t="shared" si="62"/>
        <v>-</v>
      </c>
      <c r="CJ99" s="186">
        <v>42293</v>
      </c>
      <c r="CK99" s="197"/>
      <c r="CL99" s="202" t="str">
        <f t="shared" si="70"/>
        <v>-</v>
      </c>
      <c r="CM99" s="187"/>
      <c r="CN99" s="197"/>
      <c r="CO99" s="202" t="str">
        <f t="shared" si="71"/>
        <v>-</v>
      </c>
      <c r="CP99" s="187"/>
      <c r="CQ99" s="197"/>
      <c r="CR99" s="202" t="str">
        <f t="shared" si="63"/>
        <v>-</v>
      </c>
      <c r="CS99" s="187"/>
      <c r="CT99" s="197"/>
      <c r="CU99" s="202" t="str">
        <f t="shared" si="72"/>
        <v>-</v>
      </c>
      <c r="CV99" s="186">
        <v>41691</v>
      </c>
      <c r="CW99" s="197"/>
      <c r="CX99" s="202" t="str">
        <f t="shared" si="73"/>
        <v>-</v>
      </c>
      <c r="CY99" s="187"/>
      <c r="CZ99" s="197"/>
      <c r="DA99" s="202" t="str">
        <f t="shared" si="64"/>
        <v>-</v>
      </c>
      <c r="DB99" s="187"/>
      <c r="DC99" s="197"/>
      <c r="DD99" s="202" t="str">
        <f t="shared" si="74"/>
        <v>-</v>
      </c>
      <c r="DE99" s="187"/>
      <c r="DF99" s="197"/>
      <c r="DG99" s="202" t="str">
        <f t="shared" si="75"/>
        <v>-</v>
      </c>
      <c r="DH99" s="187"/>
      <c r="DI99" s="103">
        <f t="shared" si="65"/>
        <v>9</v>
      </c>
      <c r="DJ99" s="103">
        <f t="shared" si="66"/>
        <v>4</v>
      </c>
      <c r="DK99" s="200">
        <f t="shared" si="76"/>
        <v>44.444444444444443</v>
      </c>
      <c r="DL99" s="201">
        <f t="shared" si="77"/>
        <v>3</v>
      </c>
    </row>
    <row r="100" spans="2:116" ht="24.95" customHeight="1" outlineLevel="1">
      <c r="B100" s="48"/>
      <c r="C100" s="48"/>
      <c r="D100" s="14" t="s">
        <v>620</v>
      </c>
      <c r="E100" s="11" t="s">
        <v>621</v>
      </c>
      <c r="F100" s="12" t="s">
        <v>996</v>
      </c>
      <c r="G100" s="12" t="s">
        <v>932</v>
      </c>
      <c r="H100" s="40" t="s">
        <v>525</v>
      </c>
      <c r="I100" s="41" t="s">
        <v>530</v>
      </c>
      <c r="J100" s="78" t="str">
        <f t="shared" si="67"/>
        <v xml:space="preserve">C2 </v>
      </c>
      <c r="K100" s="197" t="s">
        <v>1192</v>
      </c>
      <c r="L100" s="202" t="str">
        <f t="shared" si="68"/>
        <v>A</v>
      </c>
      <c r="M100" s="189" t="s">
        <v>1900</v>
      </c>
      <c r="N100" s="197" t="s">
        <v>1192</v>
      </c>
      <c r="O100" s="202" t="str">
        <f t="shared" si="39"/>
        <v>A</v>
      </c>
      <c r="P100" s="189" t="s">
        <v>1900</v>
      </c>
      <c r="Q100" s="197" t="s">
        <v>1192</v>
      </c>
      <c r="R100" s="202" t="str">
        <f t="shared" si="40"/>
        <v>A</v>
      </c>
      <c r="S100" s="186">
        <v>41573</v>
      </c>
      <c r="T100" s="197" t="s">
        <v>1192</v>
      </c>
      <c r="U100" s="202" t="str">
        <f t="shared" si="41"/>
        <v>A</v>
      </c>
      <c r="V100" s="189" t="s">
        <v>1900</v>
      </c>
      <c r="W100" s="197" t="s">
        <v>1192</v>
      </c>
      <c r="X100" s="202" t="str">
        <f t="shared" si="42"/>
        <v>A</v>
      </c>
      <c r="Y100" s="186">
        <v>41573</v>
      </c>
      <c r="Z100" s="197" t="s">
        <v>1192</v>
      </c>
      <c r="AA100" s="202" t="str">
        <f t="shared" si="43"/>
        <v>-</v>
      </c>
      <c r="AB100" s="187"/>
      <c r="AC100" s="197" t="s">
        <v>1192</v>
      </c>
      <c r="AD100" s="202" t="str">
        <f t="shared" si="69"/>
        <v>-</v>
      </c>
      <c r="AE100" s="187"/>
      <c r="AF100" s="197" t="s">
        <v>1192</v>
      </c>
      <c r="AG100" s="202" t="str">
        <f t="shared" si="44"/>
        <v>-</v>
      </c>
      <c r="AH100" s="187"/>
      <c r="AI100" s="197" t="s">
        <v>1192</v>
      </c>
      <c r="AJ100" s="202" t="str">
        <f t="shared" si="45"/>
        <v>A</v>
      </c>
      <c r="AK100" s="186">
        <v>41545</v>
      </c>
      <c r="AL100" s="197"/>
      <c r="AM100" s="202" t="str">
        <f t="shared" si="46"/>
        <v>-</v>
      </c>
      <c r="AN100" s="187"/>
      <c r="AO100" s="197"/>
      <c r="AP100" s="202" t="str">
        <f t="shared" si="47"/>
        <v>-</v>
      </c>
      <c r="AQ100" s="187"/>
      <c r="AR100" s="197"/>
      <c r="AS100" s="202" t="str">
        <f t="shared" si="48"/>
        <v>-</v>
      </c>
      <c r="AT100" s="187"/>
      <c r="AU100" s="197"/>
      <c r="AV100" s="202" t="str">
        <f t="shared" si="49"/>
        <v>-</v>
      </c>
      <c r="AW100" s="187"/>
      <c r="AX100" s="197"/>
      <c r="AY100" s="202" t="str">
        <f t="shared" si="50"/>
        <v>-</v>
      </c>
      <c r="AZ100" s="186">
        <v>41181</v>
      </c>
      <c r="BA100" s="197"/>
      <c r="BB100" s="202" t="str">
        <f t="shared" si="51"/>
        <v>-</v>
      </c>
      <c r="BC100" s="187"/>
      <c r="BD100" s="197"/>
      <c r="BE100" s="202" t="str">
        <f t="shared" si="52"/>
        <v>-</v>
      </c>
      <c r="BF100" s="187"/>
      <c r="BG100" s="197"/>
      <c r="BH100" s="202" t="str">
        <f t="shared" si="53"/>
        <v>-</v>
      </c>
      <c r="BI100" s="187"/>
      <c r="BJ100" s="197"/>
      <c r="BK100" s="202" t="str">
        <f t="shared" si="54"/>
        <v>-</v>
      </c>
      <c r="BL100" s="187"/>
      <c r="BM100" s="197"/>
      <c r="BN100" s="202" t="str">
        <f t="shared" si="55"/>
        <v>-</v>
      </c>
      <c r="BO100" s="186">
        <v>41573</v>
      </c>
      <c r="BP100" s="197"/>
      <c r="BQ100" s="202" t="str">
        <f t="shared" si="56"/>
        <v>-</v>
      </c>
      <c r="BR100" s="187"/>
      <c r="BS100" s="197"/>
      <c r="BT100" s="202" t="str">
        <f t="shared" si="57"/>
        <v>-</v>
      </c>
      <c r="BU100" s="187"/>
      <c r="BV100" s="197"/>
      <c r="BW100" s="202" t="str">
        <f t="shared" si="58"/>
        <v>-</v>
      </c>
      <c r="BX100" s="187"/>
      <c r="BY100" s="197"/>
      <c r="BZ100" s="202" t="str">
        <f t="shared" si="59"/>
        <v>-</v>
      </c>
      <c r="CA100" s="187"/>
      <c r="CB100" s="197"/>
      <c r="CC100" s="202" t="str">
        <f t="shared" si="60"/>
        <v>-</v>
      </c>
      <c r="CD100" s="187"/>
      <c r="CE100" s="197"/>
      <c r="CF100" s="202" t="str">
        <f t="shared" si="61"/>
        <v>-</v>
      </c>
      <c r="CG100" s="187"/>
      <c r="CH100" s="197"/>
      <c r="CI100" s="202" t="str">
        <f t="shared" si="62"/>
        <v>-</v>
      </c>
      <c r="CJ100" s="187"/>
      <c r="CK100" s="197"/>
      <c r="CL100" s="202" t="str">
        <f t="shared" si="70"/>
        <v>-</v>
      </c>
      <c r="CM100" s="187"/>
      <c r="CN100" s="197"/>
      <c r="CO100" s="202" t="str">
        <f t="shared" si="71"/>
        <v>-</v>
      </c>
      <c r="CP100" s="187"/>
      <c r="CQ100" s="197"/>
      <c r="CR100" s="202" t="str">
        <f t="shared" si="63"/>
        <v>-</v>
      </c>
      <c r="CS100" s="187"/>
      <c r="CT100" s="197"/>
      <c r="CU100" s="202" t="str">
        <f t="shared" si="72"/>
        <v>-</v>
      </c>
      <c r="CV100" s="187"/>
      <c r="CW100" s="197"/>
      <c r="CX100" s="202" t="str">
        <f t="shared" si="73"/>
        <v>-</v>
      </c>
      <c r="CY100" s="187"/>
      <c r="CZ100" s="197"/>
      <c r="DA100" s="202" t="str">
        <f t="shared" si="64"/>
        <v>-</v>
      </c>
      <c r="DB100" s="187"/>
      <c r="DC100" s="197"/>
      <c r="DD100" s="202" t="str">
        <f t="shared" si="74"/>
        <v>-</v>
      </c>
      <c r="DE100" s="187"/>
      <c r="DF100" s="197"/>
      <c r="DG100" s="202" t="str">
        <f t="shared" si="75"/>
        <v>-</v>
      </c>
      <c r="DH100" s="187"/>
      <c r="DI100" s="103">
        <f t="shared" si="65"/>
        <v>9</v>
      </c>
      <c r="DJ100" s="103">
        <f t="shared" si="66"/>
        <v>6</v>
      </c>
      <c r="DK100" s="200">
        <f t="shared" si="76"/>
        <v>66.666666666666657</v>
      </c>
      <c r="DL100" s="201">
        <f t="shared" si="77"/>
        <v>4</v>
      </c>
    </row>
    <row r="101" spans="2:116" ht="24.95" customHeight="1" outlineLevel="1">
      <c r="B101" s="48"/>
      <c r="C101" s="48"/>
      <c r="D101" s="14" t="s">
        <v>102</v>
      </c>
      <c r="E101" s="11" t="s">
        <v>103</v>
      </c>
      <c r="F101" s="12" t="s">
        <v>989</v>
      </c>
      <c r="G101" s="12" t="s">
        <v>994</v>
      </c>
      <c r="H101" s="40" t="s">
        <v>524</v>
      </c>
      <c r="I101" s="41" t="s">
        <v>530</v>
      </c>
      <c r="J101" s="78" t="str">
        <f t="shared" si="67"/>
        <v xml:space="preserve">C2 </v>
      </c>
      <c r="K101" s="197" t="s">
        <v>1192</v>
      </c>
      <c r="L101" s="202" t="str">
        <f t="shared" si="68"/>
        <v>A</v>
      </c>
      <c r="M101" s="189" t="s">
        <v>1921</v>
      </c>
      <c r="N101" s="197" t="s">
        <v>1192</v>
      </c>
      <c r="O101" s="202" t="str">
        <f t="shared" si="39"/>
        <v>A</v>
      </c>
      <c r="P101" s="189" t="s">
        <v>1921</v>
      </c>
      <c r="Q101" s="197" t="s">
        <v>1192</v>
      </c>
      <c r="R101" s="202" t="str">
        <f t="shared" si="40"/>
        <v>A</v>
      </c>
      <c r="S101" s="204" t="s">
        <v>2339</v>
      </c>
      <c r="T101" s="197" t="s">
        <v>1192</v>
      </c>
      <c r="U101" s="202" t="str">
        <f t="shared" si="41"/>
        <v>A</v>
      </c>
      <c r="V101" s="189" t="s">
        <v>1921</v>
      </c>
      <c r="W101" s="197" t="s">
        <v>1192</v>
      </c>
      <c r="X101" s="202" t="str">
        <f t="shared" si="42"/>
        <v>A</v>
      </c>
      <c r="Y101" s="204" t="s">
        <v>2339</v>
      </c>
      <c r="Z101" s="197" t="s">
        <v>1192</v>
      </c>
      <c r="AA101" s="202" t="str">
        <f t="shared" si="43"/>
        <v>-</v>
      </c>
      <c r="AB101" s="187"/>
      <c r="AC101" s="197" t="s">
        <v>1192</v>
      </c>
      <c r="AD101" s="202" t="str">
        <f t="shared" si="69"/>
        <v>-</v>
      </c>
      <c r="AE101" s="187"/>
      <c r="AF101" s="197" t="s">
        <v>1192</v>
      </c>
      <c r="AG101" s="202" t="str">
        <f t="shared" si="44"/>
        <v>-</v>
      </c>
      <c r="AH101" s="187"/>
      <c r="AI101" s="197" t="s">
        <v>1192</v>
      </c>
      <c r="AJ101" s="202" t="str">
        <f t="shared" si="45"/>
        <v>A</v>
      </c>
      <c r="AK101" s="204" t="s">
        <v>2339</v>
      </c>
      <c r="AL101" s="197"/>
      <c r="AM101" s="202" t="str">
        <f t="shared" si="46"/>
        <v>-</v>
      </c>
      <c r="AN101" s="187"/>
      <c r="AO101" s="197"/>
      <c r="AP101" s="202" t="str">
        <f t="shared" si="47"/>
        <v>-</v>
      </c>
      <c r="AQ101" s="187"/>
      <c r="AR101" s="197"/>
      <c r="AS101" s="202" t="str">
        <f t="shared" si="48"/>
        <v>-</v>
      </c>
      <c r="AT101" s="204" t="s">
        <v>2339</v>
      </c>
      <c r="AU101" s="197"/>
      <c r="AV101" s="202" t="str">
        <f t="shared" si="49"/>
        <v>-</v>
      </c>
      <c r="AW101" s="186">
        <v>41678</v>
      </c>
      <c r="AX101" s="197"/>
      <c r="AY101" s="202" t="str">
        <f t="shared" si="50"/>
        <v>-</v>
      </c>
      <c r="AZ101" s="187"/>
      <c r="BA101" s="197"/>
      <c r="BB101" s="202" t="str">
        <f t="shared" si="51"/>
        <v>-</v>
      </c>
      <c r="BC101" s="187"/>
      <c r="BD101" s="197"/>
      <c r="BE101" s="202" t="str">
        <f t="shared" si="52"/>
        <v>-</v>
      </c>
      <c r="BF101" s="187"/>
      <c r="BG101" s="197"/>
      <c r="BH101" s="202" t="str">
        <f t="shared" si="53"/>
        <v>-</v>
      </c>
      <c r="BI101" s="187"/>
      <c r="BJ101" s="197"/>
      <c r="BK101" s="202" t="str">
        <f t="shared" si="54"/>
        <v>-</v>
      </c>
      <c r="BL101" s="187"/>
      <c r="BM101" s="197"/>
      <c r="BN101" s="202" t="str">
        <f t="shared" si="55"/>
        <v>-</v>
      </c>
      <c r="BO101" s="187"/>
      <c r="BP101" s="197"/>
      <c r="BQ101" s="202" t="str">
        <f t="shared" si="56"/>
        <v>-</v>
      </c>
      <c r="BR101" s="187"/>
      <c r="BS101" s="197"/>
      <c r="BT101" s="202" t="str">
        <f t="shared" si="57"/>
        <v>-</v>
      </c>
      <c r="BU101" s="187"/>
      <c r="BV101" s="197"/>
      <c r="BW101" s="202" t="str">
        <f t="shared" si="58"/>
        <v>-</v>
      </c>
      <c r="BX101" s="187"/>
      <c r="BY101" s="197"/>
      <c r="BZ101" s="202" t="str">
        <f t="shared" si="59"/>
        <v>-</v>
      </c>
      <c r="CA101" s="187"/>
      <c r="CB101" s="197"/>
      <c r="CC101" s="202" t="str">
        <f t="shared" si="60"/>
        <v>-</v>
      </c>
      <c r="CD101" s="187"/>
      <c r="CE101" s="197"/>
      <c r="CF101" s="202" t="str">
        <f t="shared" si="61"/>
        <v>-</v>
      </c>
      <c r="CG101" s="187"/>
      <c r="CH101" s="197"/>
      <c r="CI101" s="202" t="str">
        <f t="shared" si="62"/>
        <v>-</v>
      </c>
      <c r="CJ101" s="187"/>
      <c r="CK101" s="197"/>
      <c r="CL101" s="202" t="str">
        <f t="shared" si="70"/>
        <v>-</v>
      </c>
      <c r="CM101" s="187"/>
      <c r="CN101" s="197"/>
      <c r="CO101" s="202" t="str">
        <f t="shared" si="71"/>
        <v>-</v>
      </c>
      <c r="CP101" s="186">
        <v>41678</v>
      </c>
      <c r="CQ101" s="197"/>
      <c r="CR101" s="202" t="str">
        <f t="shared" si="63"/>
        <v>-</v>
      </c>
      <c r="CS101" s="187"/>
      <c r="CT101" s="197"/>
      <c r="CU101" s="202" t="str">
        <f t="shared" si="72"/>
        <v>-</v>
      </c>
      <c r="CV101" s="187"/>
      <c r="CW101" s="197"/>
      <c r="CX101" s="202" t="str">
        <f t="shared" si="73"/>
        <v>-</v>
      </c>
      <c r="CY101" s="187"/>
      <c r="CZ101" s="197"/>
      <c r="DA101" s="202" t="str">
        <f t="shared" si="64"/>
        <v>-</v>
      </c>
      <c r="DB101" s="187"/>
      <c r="DC101" s="197"/>
      <c r="DD101" s="202" t="str">
        <f t="shared" si="74"/>
        <v>-</v>
      </c>
      <c r="DE101" s="187"/>
      <c r="DF101" s="197"/>
      <c r="DG101" s="202" t="str">
        <f t="shared" si="75"/>
        <v>-</v>
      </c>
      <c r="DH101" s="187"/>
      <c r="DI101" s="103">
        <f t="shared" si="65"/>
        <v>9</v>
      </c>
      <c r="DJ101" s="103">
        <f t="shared" si="66"/>
        <v>6</v>
      </c>
      <c r="DK101" s="200">
        <f t="shared" si="76"/>
        <v>66.666666666666657</v>
      </c>
      <c r="DL101" s="201">
        <f t="shared" si="77"/>
        <v>4</v>
      </c>
    </row>
    <row r="102" spans="2:116" ht="24.95" customHeight="1" outlineLevel="1">
      <c r="B102" s="48"/>
      <c r="C102" s="48"/>
      <c r="D102" s="14" t="s">
        <v>622</v>
      </c>
      <c r="E102" s="11" t="s">
        <v>623</v>
      </c>
      <c r="F102" s="12" t="s">
        <v>995</v>
      </c>
      <c r="G102" s="12" t="s">
        <v>941</v>
      </c>
      <c r="H102" s="40" t="s">
        <v>525</v>
      </c>
      <c r="I102" s="41" t="s">
        <v>530</v>
      </c>
      <c r="J102" s="78" t="str">
        <f t="shared" si="67"/>
        <v xml:space="preserve">C2 </v>
      </c>
      <c r="K102" s="197" t="s">
        <v>1192</v>
      </c>
      <c r="L102" s="202" t="str">
        <f t="shared" si="68"/>
        <v>A</v>
      </c>
      <c r="M102" s="189" t="s">
        <v>1921</v>
      </c>
      <c r="N102" s="197" t="s">
        <v>1192</v>
      </c>
      <c r="O102" s="202" t="str">
        <f t="shared" si="39"/>
        <v>A</v>
      </c>
      <c r="P102" s="189" t="s">
        <v>1921</v>
      </c>
      <c r="Q102" s="197" t="s">
        <v>1192</v>
      </c>
      <c r="R102" s="202" t="str">
        <f t="shared" si="40"/>
        <v>A</v>
      </c>
      <c r="S102" s="186">
        <v>42881</v>
      </c>
      <c r="T102" s="197" t="s">
        <v>1192</v>
      </c>
      <c r="U102" s="202" t="str">
        <f t="shared" si="41"/>
        <v>A</v>
      </c>
      <c r="V102" s="189" t="s">
        <v>1921</v>
      </c>
      <c r="W102" s="197" t="s">
        <v>1192</v>
      </c>
      <c r="X102" s="202" t="str">
        <f t="shared" si="42"/>
        <v>A</v>
      </c>
      <c r="Y102" s="189" t="s">
        <v>1921</v>
      </c>
      <c r="Z102" s="197" t="s">
        <v>1192</v>
      </c>
      <c r="AA102" s="202" t="str">
        <f t="shared" si="43"/>
        <v>-</v>
      </c>
      <c r="AB102" s="187"/>
      <c r="AC102" s="197" t="s">
        <v>1192</v>
      </c>
      <c r="AD102" s="202" t="str">
        <f t="shared" si="69"/>
        <v>A</v>
      </c>
      <c r="AE102" s="186">
        <v>42817</v>
      </c>
      <c r="AF102" s="197" t="s">
        <v>1192</v>
      </c>
      <c r="AG102" s="202" t="str">
        <f t="shared" si="44"/>
        <v>-</v>
      </c>
      <c r="AH102" s="187"/>
      <c r="AI102" s="197" t="s">
        <v>1192</v>
      </c>
      <c r="AJ102" s="202" t="str">
        <f t="shared" si="45"/>
        <v>A</v>
      </c>
      <c r="AK102" s="186">
        <v>42881</v>
      </c>
      <c r="AL102" s="197"/>
      <c r="AM102" s="202" t="str">
        <f t="shared" si="46"/>
        <v>-</v>
      </c>
      <c r="AN102" s="186">
        <v>42803</v>
      </c>
      <c r="AO102" s="197"/>
      <c r="AP102" s="202" t="str">
        <f t="shared" si="47"/>
        <v>-</v>
      </c>
      <c r="AQ102" s="187"/>
      <c r="AR102" s="197"/>
      <c r="AS102" s="202" t="str">
        <f t="shared" si="48"/>
        <v>-</v>
      </c>
      <c r="AT102" s="186">
        <v>42824</v>
      </c>
      <c r="AU102" s="197"/>
      <c r="AV102" s="202" t="str">
        <f t="shared" si="49"/>
        <v>-</v>
      </c>
      <c r="AW102" s="187"/>
      <c r="AX102" s="197"/>
      <c r="AY102" s="202" t="str">
        <f t="shared" si="50"/>
        <v>-</v>
      </c>
      <c r="AZ102" s="205">
        <v>42824</v>
      </c>
      <c r="BA102" s="197"/>
      <c r="BB102" s="202" t="str">
        <f t="shared" si="51"/>
        <v>-</v>
      </c>
      <c r="BC102" s="187"/>
      <c r="BD102" s="197"/>
      <c r="BE102" s="202" t="str">
        <f t="shared" si="52"/>
        <v>-</v>
      </c>
      <c r="BF102" s="187"/>
      <c r="BG102" s="197"/>
      <c r="BH102" s="202" t="str">
        <f t="shared" si="53"/>
        <v>-</v>
      </c>
      <c r="BI102" s="187"/>
      <c r="BJ102" s="197"/>
      <c r="BK102" s="202" t="str">
        <f t="shared" si="54"/>
        <v>-</v>
      </c>
      <c r="BL102" s="187"/>
      <c r="BM102" s="197"/>
      <c r="BN102" s="202" t="str">
        <f t="shared" si="55"/>
        <v>-</v>
      </c>
      <c r="BO102" s="187"/>
      <c r="BP102" s="197"/>
      <c r="BQ102" s="202" t="str">
        <f t="shared" si="56"/>
        <v>-</v>
      </c>
      <c r="BR102" s="187"/>
      <c r="BS102" s="197"/>
      <c r="BT102" s="202" t="str">
        <f t="shared" si="57"/>
        <v>-</v>
      </c>
      <c r="BU102" s="187"/>
      <c r="BV102" s="197"/>
      <c r="BW102" s="202" t="str">
        <f t="shared" si="58"/>
        <v>-</v>
      </c>
      <c r="BX102" s="187"/>
      <c r="BY102" s="197"/>
      <c r="BZ102" s="202" t="str">
        <f t="shared" si="59"/>
        <v>-</v>
      </c>
      <c r="CA102" s="187"/>
      <c r="CB102" s="197"/>
      <c r="CC102" s="202" t="str">
        <f t="shared" si="60"/>
        <v>-</v>
      </c>
      <c r="CD102" s="187"/>
      <c r="CE102" s="197"/>
      <c r="CF102" s="202" t="str">
        <f t="shared" si="61"/>
        <v>-</v>
      </c>
      <c r="CG102" s="187"/>
      <c r="CH102" s="197"/>
      <c r="CI102" s="202" t="str">
        <f t="shared" si="62"/>
        <v>-</v>
      </c>
      <c r="CJ102" s="187"/>
      <c r="CK102" s="197"/>
      <c r="CL102" s="202" t="str">
        <f t="shared" si="70"/>
        <v>-</v>
      </c>
      <c r="CM102" s="187"/>
      <c r="CN102" s="197"/>
      <c r="CO102" s="202" t="str">
        <f t="shared" si="71"/>
        <v>-</v>
      </c>
      <c r="CP102" s="187"/>
      <c r="CQ102" s="197"/>
      <c r="CR102" s="202" t="str">
        <f t="shared" si="63"/>
        <v>-</v>
      </c>
      <c r="CS102" s="187"/>
      <c r="CT102" s="197"/>
      <c r="CU102" s="202" t="str">
        <f t="shared" si="72"/>
        <v>-</v>
      </c>
      <c r="CV102" s="187"/>
      <c r="CW102" s="197"/>
      <c r="CX102" s="202" t="str">
        <f t="shared" si="73"/>
        <v>-</v>
      </c>
      <c r="CY102" s="187"/>
      <c r="CZ102" s="197"/>
      <c r="DA102" s="202" t="str">
        <f t="shared" si="64"/>
        <v>-</v>
      </c>
      <c r="DB102" s="187"/>
      <c r="DC102" s="197"/>
      <c r="DD102" s="202" t="str">
        <f t="shared" si="74"/>
        <v>-</v>
      </c>
      <c r="DE102" s="187"/>
      <c r="DF102" s="197"/>
      <c r="DG102" s="202" t="str">
        <f t="shared" si="75"/>
        <v>-</v>
      </c>
      <c r="DH102" s="187"/>
      <c r="DI102" s="103">
        <f t="shared" si="65"/>
        <v>9</v>
      </c>
      <c r="DJ102" s="103">
        <f t="shared" si="66"/>
        <v>7</v>
      </c>
      <c r="DK102" s="200">
        <f t="shared" si="76"/>
        <v>77.777777777777786</v>
      </c>
      <c r="DL102" s="201">
        <f t="shared" si="77"/>
        <v>4</v>
      </c>
    </row>
    <row r="103" spans="2:116" ht="24.95" customHeight="1" outlineLevel="1">
      <c r="B103" s="48"/>
      <c r="C103" s="48"/>
      <c r="D103" s="14" t="s">
        <v>104</v>
      </c>
      <c r="E103" s="11" t="s">
        <v>105</v>
      </c>
      <c r="F103" s="12" t="s">
        <v>989</v>
      </c>
      <c r="G103" s="12" t="s">
        <v>994</v>
      </c>
      <c r="H103" s="151" t="s">
        <v>521</v>
      </c>
      <c r="I103" s="150" t="s">
        <v>530</v>
      </c>
      <c r="J103" s="78" t="str">
        <f t="shared" si="67"/>
        <v xml:space="preserve">C2 </v>
      </c>
      <c r="K103" s="197" t="s">
        <v>1192</v>
      </c>
      <c r="L103" s="202" t="str">
        <f t="shared" si="68"/>
        <v>A</v>
      </c>
      <c r="M103" s="189" t="s">
        <v>1921</v>
      </c>
      <c r="N103" s="197" t="s">
        <v>1192</v>
      </c>
      <c r="O103" s="202" t="str">
        <f t="shared" si="39"/>
        <v>A</v>
      </c>
      <c r="P103" s="189" t="s">
        <v>1921</v>
      </c>
      <c r="Q103" s="197" t="s">
        <v>1192</v>
      </c>
      <c r="R103" s="202" t="str">
        <f t="shared" si="40"/>
        <v>A</v>
      </c>
      <c r="S103" s="189" t="s">
        <v>1921</v>
      </c>
      <c r="T103" s="197" t="s">
        <v>1192</v>
      </c>
      <c r="U103" s="202" t="str">
        <f t="shared" si="41"/>
        <v>A</v>
      </c>
      <c r="V103" s="189" t="s">
        <v>1921</v>
      </c>
      <c r="W103" s="197" t="s">
        <v>1192</v>
      </c>
      <c r="X103" s="202" t="str">
        <f t="shared" si="42"/>
        <v>A</v>
      </c>
      <c r="Y103" s="189" t="s">
        <v>1921</v>
      </c>
      <c r="Z103" s="197" t="s">
        <v>1192</v>
      </c>
      <c r="AA103" s="202" t="str">
        <f t="shared" si="43"/>
        <v>-</v>
      </c>
      <c r="AB103" s="187"/>
      <c r="AC103" s="197" t="s">
        <v>1192</v>
      </c>
      <c r="AD103" s="202" t="str">
        <f t="shared" si="69"/>
        <v>-</v>
      </c>
      <c r="AE103" s="187"/>
      <c r="AF103" s="197" t="s">
        <v>1192</v>
      </c>
      <c r="AG103" s="202" t="str">
        <f t="shared" si="44"/>
        <v>-</v>
      </c>
      <c r="AH103" s="187"/>
      <c r="AI103" s="197" t="s">
        <v>1192</v>
      </c>
      <c r="AJ103" s="202" t="str">
        <f t="shared" si="45"/>
        <v>-</v>
      </c>
      <c r="AK103" s="187"/>
      <c r="AL103" s="197"/>
      <c r="AM103" s="202" t="str">
        <f t="shared" si="46"/>
        <v>-</v>
      </c>
      <c r="AN103" s="187"/>
      <c r="AO103" s="197"/>
      <c r="AP103" s="202" t="str">
        <f t="shared" si="47"/>
        <v>-</v>
      </c>
      <c r="AQ103" s="187"/>
      <c r="AR103" s="197"/>
      <c r="AS103" s="202" t="str">
        <f t="shared" si="48"/>
        <v>-</v>
      </c>
      <c r="AT103" s="187"/>
      <c r="AU103" s="197"/>
      <c r="AV103" s="202" t="str">
        <f t="shared" si="49"/>
        <v>-</v>
      </c>
      <c r="AW103" s="187"/>
      <c r="AX103" s="197"/>
      <c r="AY103" s="202" t="str">
        <f t="shared" si="50"/>
        <v>-</v>
      </c>
      <c r="AZ103" s="187"/>
      <c r="BA103" s="197"/>
      <c r="BB103" s="202" t="str">
        <f t="shared" si="51"/>
        <v>-</v>
      </c>
      <c r="BC103" s="187"/>
      <c r="BD103" s="197"/>
      <c r="BE103" s="202" t="str">
        <f t="shared" si="52"/>
        <v>-</v>
      </c>
      <c r="BF103" s="187"/>
      <c r="BG103" s="197"/>
      <c r="BH103" s="202" t="str">
        <f t="shared" si="53"/>
        <v>-</v>
      </c>
      <c r="BI103" s="187"/>
      <c r="BJ103" s="197"/>
      <c r="BK103" s="202" t="str">
        <f t="shared" si="54"/>
        <v>-</v>
      </c>
      <c r="BL103" s="187"/>
      <c r="BM103" s="197"/>
      <c r="BN103" s="202" t="str">
        <f t="shared" si="55"/>
        <v>-</v>
      </c>
      <c r="BO103" s="187"/>
      <c r="BP103" s="197"/>
      <c r="BQ103" s="202" t="str">
        <f t="shared" si="56"/>
        <v>-</v>
      </c>
      <c r="BR103" s="187"/>
      <c r="BS103" s="197"/>
      <c r="BT103" s="202" t="str">
        <f t="shared" si="57"/>
        <v>-</v>
      </c>
      <c r="BU103" s="187"/>
      <c r="BV103" s="197"/>
      <c r="BW103" s="202" t="str">
        <f t="shared" si="58"/>
        <v>-</v>
      </c>
      <c r="BX103" s="187"/>
      <c r="BY103" s="197"/>
      <c r="BZ103" s="202" t="str">
        <f t="shared" si="59"/>
        <v>-</v>
      </c>
      <c r="CA103" s="187"/>
      <c r="CB103" s="197"/>
      <c r="CC103" s="202" t="str">
        <f t="shared" si="60"/>
        <v>-</v>
      </c>
      <c r="CD103" s="187"/>
      <c r="CE103" s="197"/>
      <c r="CF103" s="202" t="str">
        <f t="shared" si="61"/>
        <v>-</v>
      </c>
      <c r="CG103" s="187"/>
      <c r="CH103" s="197"/>
      <c r="CI103" s="202" t="str">
        <f t="shared" si="62"/>
        <v>-</v>
      </c>
      <c r="CJ103" s="187"/>
      <c r="CK103" s="197"/>
      <c r="CL103" s="202" t="str">
        <f t="shared" si="70"/>
        <v>-</v>
      </c>
      <c r="CM103" s="187"/>
      <c r="CN103" s="197"/>
      <c r="CO103" s="202" t="str">
        <f t="shared" si="71"/>
        <v>-</v>
      </c>
      <c r="CP103" s="187"/>
      <c r="CQ103" s="197"/>
      <c r="CR103" s="202" t="str">
        <f t="shared" si="63"/>
        <v>-</v>
      </c>
      <c r="CS103" s="187"/>
      <c r="CT103" s="197"/>
      <c r="CU103" s="202" t="str">
        <f t="shared" si="72"/>
        <v>-</v>
      </c>
      <c r="CV103" s="187"/>
      <c r="CW103" s="197"/>
      <c r="CX103" s="202" t="str">
        <f t="shared" si="73"/>
        <v>-</v>
      </c>
      <c r="CY103" s="187"/>
      <c r="CZ103" s="197"/>
      <c r="DA103" s="202" t="str">
        <f t="shared" si="64"/>
        <v>-</v>
      </c>
      <c r="DB103" s="187"/>
      <c r="DC103" s="197"/>
      <c r="DD103" s="202" t="str">
        <f t="shared" si="74"/>
        <v>-</v>
      </c>
      <c r="DE103" s="187"/>
      <c r="DF103" s="197"/>
      <c r="DG103" s="202" t="str">
        <f t="shared" si="75"/>
        <v>-</v>
      </c>
      <c r="DH103" s="187"/>
      <c r="DI103" s="103">
        <f t="shared" si="65"/>
        <v>9</v>
      </c>
      <c r="DJ103" s="103">
        <f t="shared" si="66"/>
        <v>5</v>
      </c>
      <c r="DK103" s="200">
        <f t="shared" si="76"/>
        <v>55.555555555555557</v>
      </c>
      <c r="DL103" s="201">
        <f t="shared" si="77"/>
        <v>3</v>
      </c>
    </row>
    <row r="104" spans="2:116" ht="24.95" customHeight="1" outlineLevel="1">
      <c r="B104" s="48" t="s">
        <v>1599</v>
      </c>
      <c r="C104" s="48"/>
      <c r="D104" s="14" t="s">
        <v>624</v>
      </c>
      <c r="E104" s="11" t="s">
        <v>625</v>
      </c>
      <c r="F104" s="12" t="s">
        <v>996</v>
      </c>
      <c r="G104" s="12" t="s">
        <v>932</v>
      </c>
      <c r="H104" s="40" t="s">
        <v>525</v>
      </c>
      <c r="I104" s="41" t="s">
        <v>530</v>
      </c>
      <c r="J104" s="78" t="str">
        <f t="shared" si="67"/>
        <v xml:space="preserve">C2 </v>
      </c>
      <c r="K104" s="197" t="s">
        <v>1192</v>
      </c>
      <c r="L104" s="202" t="str">
        <f t="shared" si="68"/>
        <v>A</v>
      </c>
      <c r="M104" s="189" t="s">
        <v>1921</v>
      </c>
      <c r="N104" s="197" t="s">
        <v>1192</v>
      </c>
      <c r="O104" s="202" t="str">
        <f t="shared" si="39"/>
        <v>-</v>
      </c>
      <c r="P104" s="187"/>
      <c r="Q104" s="197" t="s">
        <v>1192</v>
      </c>
      <c r="R104" s="202" t="str">
        <f t="shared" si="40"/>
        <v>A</v>
      </c>
      <c r="S104" s="186">
        <v>41545</v>
      </c>
      <c r="T104" s="197" t="s">
        <v>1192</v>
      </c>
      <c r="U104" s="202" t="str">
        <f t="shared" si="41"/>
        <v>-</v>
      </c>
      <c r="V104" s="187"/>
      <c r="W104" s="197" t="s">
        <v>1192</v>
      </c>
      <c r="X104" s="202" t="str">
        <f t="shared" si="42"/>
        <v>-</v>
      </c>
      <c r="Y104" s="187"/>
      <c r="Z104" s="197" t="s">
        <v>1192</v>
      </c>
      <c r="AA104" s="202" t="str">
        <f t="shared" si="43"/>
        <v>-</v>
      </c>
      <c r="AB104" s="187"/>
      <c r="AC104" s="197" t="s">
        <v>1192</v>
      </c>
      <c r="AD104" s="202" t="str">
        <f t="shared" si="69"/>
        <v>A</v>
      </c>
      <c r="AE104" s="205">
        <v>42817</v>
      </c>
      <c r="AF104" s="197" t="s">
        <v>1192</v>
      </c>
      <c r="AG104" s="202" t="str">
        <f t="shared" si="44"/>
        <v>A</v>
      </c>
      <c r="AH104" s="205">
        <v>42810</v>
      </c>
      <c r="AI104" s="197" t="s">
        <v>1192</v>
      </c>
      <c r="AJ104" s="202" t="str">
        <f t="shared" si="45"/>
        <v>A</v>
      </c>
      <c r="AK104" s="186">
        <v>41545</v>
      </c>
      <c r="AL104" s="197"/>
      <c r="AM104" s="202" t="str">
        <f t="shared" si="46"/>
        <v>-</v>
      </c>
      <c r="AN104" s="205">
        <v>42803</v>
      </c>
      <c r="AO104" s="197"/>
      <c r="AP104" s="202" t="str">
        <f t="shared" si="47"/>
        <v>-</v>
      </c>
      <c r="AQ104" s="187"/>
      <c r="AR104" s="197"/>
      <c r="AS104" s="202" t="str">
        <f t="shared" si="48"/>
        <v>-</v>
      </c>
      <c r="AT104" s="205">
        <v>42824</v>
      </c>
      <c r="AU104" s="197"/>
      <c r="AV104" s="202" t="str">
        <f t="shared" si="49"/>
        <v>-</v>
      </c>
      <c r="AW104" s="187"/>
      <c r="AX104" s="197"/>
      <c r="AY104" s="202" t="str">
        <f t="shared" si="50"/>
        <v>-</v>
      </c>
      <c r="AZ104" s="205">
        <v>42824</v>
      </c>
      <c r="BA104" s="197"/>
      <c r="BB104" s="202" t="str">
        <f t="shared" si="51"/>
        <v>-</v>
      </c>
      <c r="BC104" s="187"/>
      <c r="BD104" s="197"/>
      <c r="BE104" s="202" t="str">
        <f t="shared" si="52"/>
        <v>-</v>
      </c>
      <c r="BF104" s="187"/>
      <c r="BG104" s="197"/>
      <c r="BH104" s="202" t="str">
        <f t="shared" si="53"/>
        <v>-</v>
      </c>
      <c r="BI104" s="187"/>
      <c r="BJ104" s="197"/>
      <c r="BK104" s="202" t="str">
        <f t="shared" si="54"/>
        <v>-</v>
      </c>
      <c r="BL104" s="187"/>
      <c r="BM104" s="197"/>
      <c r="BN104" s="202" t="str">
        <f t="shared" si="55"/>
        <v>-</v>
      </c>
      <c r="BO104" s="187"/>
      <c r="BP104" s="197"/>
      <c r="BQ104" s="202" t="str">
        <f t="shared" si="56"/>
        <v>-</v>
      </c>
      <c r="BR104" s="187"/>
      <c r="BS104" s="197"/>
      <c r="BT104" s="202" t="str">
        <f t="shared" si="57"/>
        <v>-</v>
      </c>
      <c r="BU104" s="187"/>
      <c r="BV104" s="197"/>
      <c r="BW104" s="202" t="str">
        <f t="shared" si="58"/>
        <v>-</v>
      </c>
      <c r="BX104" s="187"/>
      <c r="BY104" s="197"/>
      <c r="BZ104" s="202" t="str">
        <f t="shared" si="59"/>
        <v>-</v>
      </c>
      <c r="CA104" s="187"/>
      <c r="CB104" s="197"/>
      <c r="CC104" s="202" t="str">
        <f t="shared" si="60"/>
        <v>-</v>
      </c>
      <c r="CD104" s="187"/>
      <c r="CE104" s="197"/>
      <c r="CF104" s="202" t="str">
        <f t="shared" si="61"/>
        <v>-</v>
      </c>
      <c r="CG104" s="187"/>
      <c r="CH104" s="197"/>
      <c r="CI104" s="202" t="str">
        <f t="shared" si="62"/>
        <v>-</v>
      </c>
      <c r="CJ104" s="187"/>
      <c r="CK104" s="197"/>
      <c r="CL104" s="202" t="str">
        <f t="shared" si="70"/>
        <v>-</v>
      </c>
      <c r="CM104" s="187"/>
      <c r="CN104" s="197"/>
      <c r="CO104" s="202" t="str">
        <f t="shared" si="71"/>
        <v>-</v>
      </c>
      <c r="CP104" s="187"/>
      <c r="CQ104" s="197"/>
      <c r="CR104" s="202" t="str">
        <f t="shared" si="63"/>
        <v>-</v>
      </c>
      <c r="CS104" s="187"/>
      <c r="CT104" s="197"/>
      <c r="CU104" s="202" t="str">
        <f t="shared" si="72"/>
        <v>-</v>
      </c>
      <c r="CV104" s="187"/>
      <c r="CW104" s="197"/>
      <c r="CX104" s="202" t="str">
        <f t="shared" si="73"/>
        <v>-</v>
      </c>
      <c r="CY104" s="187"/>
      <c r="CZ104" s="197"/>
      <c r="DA104" s="202" t="str">
        <f t="shared" si="64"/>
        <v>-</v>
      </c>
      <c r="DB104" s="187"/>
      <c r="DC104" s="197"/>
      <c r="DD104" s="202" t="str">
        <f t="shared" si="74"/>
        <v>-</v>
      </c>
      <c r="DE104" s="187"/>
      <c r="DF104" s="197"/>
      <c r="DG104" s="202" t="str">
        <f t="shared" si="75"/>
        <v>-</v>
      </c>
      <c r="DH104" s="187"/>
      <c r="DI104" s="103">
        <f t="shared" si="65"/>
        <v>9</v>
      </c>
      <c r="DJ104" s="103">
        <f t="shared" si="66"/>
        <v>5</v>
      </c>
      <c r="DK104" s="200">
        <f t="shared" si="76"/>
        <v>55.555555555555557</v>
      </c>
      <c r="DL104" s="201">
        <f t="shared" si="77"/>
        <v>3</v>
      </c>
    </row>
    <row r="105" spans="2:116" ht="24.95" customHeight="1" outlineLevel="1">
      <c r="B105" s="48"/>
      <c r="C105" s="48"/>
      <c r="D105" s="14" t="s">
        <v>106</v>
      </c>
      <c r="E105" s="11" t="s">
        <v>107</v>
      </c>
      <c r="F105" s="12" t="s">
        <v>996</v>
      </c>
      <c r="G105" s="12" t="s">
        <v>958</v>
      </c>
      <c r="H105" s="40" t="s">
        <v>520</v>
      </c>
      <c r="I105" s="41" t="s">
        <v>533</v>
      </c>
      <c r="J105" s="78" t="str">
        <f t="shared" si="67"/>
        <v xml:space="preserve">C1 </v>
      </c>
      <c r="K105" s="197" t="s">
        <v>1192</v>
      </c>
      <c r="L105" s="202" t="str">
        <f t="shared" si="68"/>
        <v>A</v>
      </c>
      <c r="M105" s="189" t="s">
        <v>1932</v>
      </c>
      <c r="N105" s="197" t="s">
        <v>1192</v>
      </c>
      <c r="O105" s="202" t="str">
        <f t="shared" si="39"/>
        <v>A</v>
      </c>
      <c r="P105" s="186">
        <v>42997</v>
      </c>
      <c r="Q105" s="197" t="s">
        <v>1192</v>
      </c>
      <c r="R105" s="202" t="str">
        <f t="shared" si="40"/>
        <v>A</v>
      </c>
      <c r="S105" s="186">
        <v>41545</v>
      </c>
      <c r="T105" s="197" t="s">
        <v>1192</v>
      </c>
      <c r="U105" s="202" t="str">
        <f t="shared" si="41"/>
        <v>A</v>
      </c>
      <c r="V105" s="189" t="s">
        <v>1932</v>
      </c>
      <c r="W105" s="197" t="s">
        <v>1192</v>
      </c>
      <c r="X105" s="202" t="str">
        <f t="shared" si="42"/>
        <v>A</v>
      </c>
      <c r="Y105" s="189" t="s">
        <v>1932</v>
      </c>
      <c r="Z105" s="197" t="s">
        <v>1192</v>
      </c>
      <c r="AA105" s="202" t="str">
        <f t="shared" si="43"/>
        <v>A</v>
      </c>
      <c r="AB105" s="189" t="s">
        <v>1932</v>
      </c>
      <c r="AC105" s="197" t="s">
        <v>1192</v>
      </c>
      <c r="AD105" s="202" t="str">
        <f t="shared" si="69"/>
        <v>A</v>
      </c>
      <c r="AE105" s="189" t="s">
        <v>1932</v>
      </c>
      <c r="AF105" s="197" t="s">
        <v>1192</v>
      </c>
      <c r="AG105" s="202" t="str">
        <f t="shared" si="44"/>
        <v>A</v>
      </c>
      <c r="AH105" s="189" t="s">
        <v>1932</v>
      </c>
      <c r="AI105" s="197" t="s">
        <v>1192</v>
      </c>
      <c r="AJ105" s="202" t="str">
        <f t="shared" si="45"/>
        <v>A</v>
      </c>
      <c r="AK105" s="186">
        <v>41545</v>
      </c>
      <c r="AL105" s="197" t="s">
        <v>1192</v>
      </c>
      <c r="AM105" s="202" t="str">
        <f t="shared" si="46"/>
        <v>-</v>
      </c>
      <c r="AN105" s="187"/>
      <c r="AO105" s="197" t="s">
        <v>1192</v>
      </c>
      <c r="AP105" s="202" t="str">
        <f t="shared" si="47"/>
        <v>-</v>
      </c>
      <c r="AQ105" s="187"/>
      <c r="AR105" s="197" t="s">
        <v>1192</v>
      </c>
      <c r="AS105" s="202" t="str">
        <f t="shared" si="48"/>
        <v>-</v>
      </c>
      <c r="AT105" s="187"/>
      <c r="AU105" s="197" t="s">
        <v>1192</v>
      </c>
      <c r="AV105" s="202" t="str">
        <f t="shared" si="49"/>
        <v>-</v>
      </c>
      <c r="AW105" s="187"/>
      <c r="AX105" s="197"/>
      <c r="AY105" s="202" t="str">
        <f t="shared" si="50"/>
        <v>-</v>
      </c>
      <c r="AZ105" s="186">
        <v>42997</v>
      </c>
      <c r="BA105" s="197"/>
      <c r="BB105" s="202" t="str">
        <f t="shared" si="51"/>
        <v>-</v>
      </c>
      <c r="BC105" s="186">
        <v>41447</v>
      </c>
      <c r="BD105" s="197"/>
      <c r="BE105" s="202" t="str">
        <f t="shared" si="52"/>
        <v>-</v>
      </c>
      <c r="BF105" s="187"/>
      <c r="BG105" s="197"/>
      <c r="BH105" s="202" t="str">
        <f t="shared" si="53"/>
        <v>-</v>
      </c>
      <c r="BI105" s="187"/>
      <c r="BJ105" s="197"/>
      <c r="BK105" s="202" t="str">
        <f t="shared" si="54"/>
        <v>-</v>
      </c>
      <c r="BL105" s="187"/>
      <c r="BM105" s="197"/>
      <c r="BN105" s="202" t="str">
        <f t="shared" si="55"/>
        <v>-</v>
      </c>
      <c r="BO105" s="187"/>
      <c r="BP105" s="197"/>
      <c r="BQ105" s="202" t="str">
        <f t="shared" si="56"/>
        <v>-</v>
      </c>
      <c r="BR105" s="187"/>
      <c r="BS105" s="197"/>
      <c r="BT105" s="202" t="str">
        <f t="shared" si="57"/>
        <v>-</v>
      </c>
      <c r="BU105" s="186">
        <v>42997</v>
      </c>
      <c r="BV105" s="197"/>
      <c r="BW105" s="202" t="str">
        <f t="shared" si="58"/>
        <v>-</v>
      </c>
      <c r="BX105" s="187"/>
      <c r="BY105" s="197"/>
      <c r="BZ105" s="202" t="str">
        <f t="shared" si="59"/>
        <v>-</v>
      </c>
      <c r="CA105" s="187"/>
      <c r="CB105" s="197"/>
      <c r="CC105" s="202" t="str">
        <f t="shared" si="60"/>
        <v>-</v>
      </c>
      <c r="CD105" s="187"/>
      <c r="CE105" s="197"/>
      <c r="CF105" s="202" t="str">
        <f t="shared" si="61"/>
        <v>-</v>
      </c>
      <c r="CG105" s="187"/>
      <c r="CH105" s="197"/>
      <c r="CI105" s="202" t="str">
        <f t="shared" si="62"/>
        <v>-</v>
      </c>
      <c r="CJ105" s="187"/>
      <c r="CK105" s="197"/>
      <c r="CL105" s="202" t="str">
        <f t="shared" si="70"/>
        <v>-</v>
      </c>
      <c r="CM105" s="187"/>
      <c r="CN105" s="197"/>
      <c r="CO105" s="202" t="str">
        <f t="shared" si="71"/>
        <v>-</v>
      </c>
      <c r="CP105" s="187"/>
      <c r="CQ105" s="197"/>
      <c r="CR105" s="202" t="str">
        <f t="shared" si="63"/>
        <v>-</v>
      </c>
      <c r="CS105" s="187"/>
      <c r="CT105" s="197"/>
      <c r="CU105" s="202" t="str">
        <f t="shared" si="72"/>
        <v>-</v>
      </c>
      <c r="CV105" s="187"/>
      <c r="CW105" s="197"/>
      <c r="CX105" s="202" t="str">
        <f t="shared" si="73"/>
        <v>-</v>
      </c>
      <c r="CY105" s="187"/>
      <c r="CZ105" s="197"/>
      <c r="DA105" s="202" t="str">
        <f t="shared" si="64"/>
        <v>-</v>
      </c>
      <c r="DB105" s="187"/>
      <c r="DC105" s="197"/>
      <c r="DD105" s="202" t="str">
        <f t="shared" si="74"/>
        <v>-</v>
      </c>
      <c r="DE105" s="187"/>
      <c r="DF105" s="197"/>
      <c r="DG105" s="202" t="str">
        <f t="shared" si="75"/>
        <v>-</v>
      </c>
      <c r="DH105" s="187"/>
      <c r="DI105" s="103">
        <f t="shared" si="65"/>
        <v>13</v>
      </c>
      <c r="DJ105" s="103">
        <f t="shared" si="66"/>
        <v>9</v>
      </c>
      <c r="DK105" s="200">
        <f t="shared" si="76"/>
        <v>69.230769230769226</v>
      </c>
      <c r="DL105" s="201">
        <f t="shared" si="77"/>
        <v>4</v>
      </c>
    </row>
    <row r="106" spans="2:116" ht="24.95" customHeight="1" outlineLevel="1">
      <c r="B106" s="48"/>
      <c r="C106" s="48"/>
      <c r="D106" s="14" t="s">
        <v>1347</v>
      </c>
      <c r="E106" s="11" t="s">
        <v>108</v>
      </c>
      <c r="F106" s="12" t="s">
        <v>996</v>
      </c>
      <c r="G106" s="12" t="s">
        <v>932</v>
      </c>
      <c r="H106" s="40" t="s">
        <v>981</v>
      </c>
      <c r="I106" s="41" t="s">
        <v>982</v>
      </c>
      <c r="J106" s="78" t="str">
        <f t="shared" si="67"/>
        <v>M7</v>
      </c>
      <c r="K106" s="197" t="s">
        <v>1192</v>
      </c>
      <c r="L106" s="202" t="str">
        <f t="shared" si="68"/>
        <v>A</v>
      </c>
      <c r="M106" s="189" t="s">
        <v>1975</v>
      </c>
      <c r="N106" s="197" t="s">
        <v>1192</v>
      </c>
      <c r="O106" s="202" t="str">
        <f t="shared" si="39"/>
        <v>A</v>
      </c>
      <c r="P106" s="186">
        <v>42997</v>
      </c>
      <c r="Q106" s="197" t="s">
        <v>1192</v>
      </c>
      <c r="R106" s="202" t="str">
        <f t="shared" si="40"/>
        <v>A</v>
      </c>
      <c r="S106" s="186">
        <v>42521</v>
      </c>
      <c r="T106" s="197" t="s">
        <v>1192</v>
      </c>
      <c r="U106" s="202" t="str">
        <f t="shared" si="41"/>
        <v>A</v>
      </c>
      <c r="V106" s="186">
        <v>42515</v>
      </c>
      <c r="W106" s="197" t="s">
        <v>1192</v>
      </c>
      <c r="X106" s="202" t="str">
        <f t="shared" si="42"/>
        <v>A</v>
      </c>
      <c r="Y106" s="186">
        <v>42515</v>
      </c>
      <c r="Z106" s="197" t="s">
        <v>1192</v>
      </c>
      <c r="AA106" s="202" t="str">
        <f t="shared" si="43"/>
        <v>A</v>
      </c>
      <c r="AB106" s="189" t="s">
        <v>1975</v>
      </c>
      <c r="AC106" s="197" t="s">
        <v>1192</v>
      </c>
      <c r="AD106" s="202" t="str">
        <f t="shared" si="69"/>
        <v>A</v>
      </c>
      <c r="AE106" s="189" t="s">
        <v>1975</v>
      </c>
      <c r="AF106" s="197" t="s">
        <v>1192</v>
      </c>
      <c r="AG106" s="202" t="str">
        <f t="shared" si="44"/>
        <v>A</v>
      </c>
      <c r="AH106" s="189" t="s">
        <v>1975</v>
      </c>
      <c r="AI106" s="197" t="s">
        <v>1192</v>
      </c>
      <c r="AJ106" s="202" t="str">
        <f t="shared" si="45"/>
        <v>A</v>
      </c>
      <c r="AK106" s="186">
        <v>42515</v>
      </c>
      <c r="AL106" s="197" t="s">
        <v>1192</v>
      </c>
      <c r="AM106" s="202" t="str">
        <f t="shared" si="46"/>
        <v>A</v>
      </c>
      <c r="AN106" s="189" t="s">
        <v>1975</v>
      </c>
      <c r="AO106" s="197" t="s">
        <v>1192</v>
      </c>
      <c r="AP106" s="202" t="str">
        <f t="shared" si="47"/>
        <v>A</v>
      </c>
      <c r="AQ106" s="186">
        <v>42513</v>
      </c>
      <c r="AR106" s="197" t="s">
        <v>1192</v>
      </c>
      <c r="AS106" s="202" t="str">
        <f t="shared" si="48"/>
        <v>A</v>
      </c>
      <c r="AT106" s="186">
        <v>42660</v>
      </c>
      <c r="AU106" s="197" t="s">
        <v>1192</v>
      </c>
      <c r="AV106" s="202" t="str">
        <f t="shared" si="49"/>
        <v>A</v>
      </c>
      <c r="AW106" s="186">
        <v>42521</v>
      </c>
      <c r="AX106" s="197" t="s">
        <v>1192</v>
      </c>
      <c r="AY106" s="202" t="str">
        <f t="shared" si="50"/>
        <v>A</v>
      </c>
      <c r="AZ106" s="186">
        <v>42997</v>
      </c>
      <c r="BA106" s="197" t="s">
        <v>1192</v>
      </c>
      <c r="BB106" s="202" t="str">
        <f t="shared" si="51"/>
        <v>A</v>
      </c>
      <c r="BC106" s="186">
        <v>43046</v>
      </c>
      <c r="BD106" s="197" t="s">
        <v>1192</v>
      </c>
      <c r="BE106" s="202" t="str">
        <f t="shared" si="52"/>
        <v>A</v>
      </c>
      <c r="BF106" s="186">
        <v>42515</v>
      </c>
      <c r="BG106" s="197" t="s">
        <v>1192</v>
      </c>
      <c r="BH106" s="202" t="str">
        <f t="shared" si="53"/>
        <v>A</v>
      </c>
      <c r="BI106" s="186">
        <v>42293</v>
      </c>
      <c r="BJ106" s="197"/>
      <c r="BK106" s="202" t="str">
        <f t="shared" si="54"/>
        <v>-</v>
      </c>
      <c r="BL106" s="186">
        <v>42515</v>
      </c>
      <c r="BM106" s="197"/>
      <c r="BN106" s="202" t="str">
        <f t="shared" si="55"/>
        <v>-</v>
      </c>
      <c r="BO106" s="186">
        <v>42515</v>
      </c>
      <c r="BP106" s="197"/>
      <c r="BQ106" s="202" t="str">
        <f t="shared" si="56"/>
        <v>-</v>
      </c>
      <c r="BR106" s="186">
        <v>42293</v>
      </c>
      <c r="BS106" s="197"/>
      <c r="BT106" s="202" t="str">
        <f t="shared" si="57"/>
        <v>-</v>
      </c>
      <c r="BU106" s="186">
        <v>42997</v>
      </c>
      <c r="BV106" s="197"/>
      <c r="BW106" s="202" t="str">
        <f t="shared" si="58"/>
        <v>-</v>
      </c>
      <c r="BX106" s="186">
        <v>42515</v>
      </c>
      <c r="BY106" s="197"/>
      <c r="BZ106" s="202" t="str">
        <f t="shared" si="59"/>
        <v>-</v>
      </c>
      <c r="CA106" s="186">
        <v>42293</v>
      </c>
      <c r="CB106" s="197"/>
      <c r="CC106" s="202" t="str">
        <f t="shared" si="60"/>
        <v>-</v>
      </c>
      <c r="CD106" s="186">
        <v>42293</v>
      </c>
      <c r="CE106" s="197"/>
      <c r="CF106" s="202" t="str">
        <f t="shared" si="61"/>
        <v>-</v>
      </c>
      <c r="CG106" s="186">
        <v>42521</v>
      </c>
      <c r="CH106" s="197"/>
      <c r="CI106" s="202" t="str">
        <f t="shared" si="62"/>
        <v>-</v>
      </c>
      <c r="CJ106" s="186">
        <v>42293</v>
      </c>
      <c r="CK106" s="197"/>
      <c r="CL106" s="202" t="str">
        <f t="shared" si="70"/>
        <v>-</v>
      </c>
      <c r="CM106" s="187"/>
      <c r="CN106" s="197"/>
      <c r="CO106" s="202" t="str">
        <f t="shared" si="71"/>
        <v>-</v>
      </c>
      <c r="CP106" s="187"/>
      <c r="CQ106" s="197"/>
      <c r="CR106" s="202" t="str">
        <f t="shared" si="63"/>
        <v>-</v>
      </c>
      <c r="CS106" s="187"/>
      <c r="CT106" s="197"/>
      <c r="CU106" s="202" t="str">
        <f t="shared" si="72"/>
        <v>-</v>
      </c>
      <c r="CV106" s="187"/>
      <c r="CW106" s="197"/>
      <c r="CX106" s="202" t="str">
        <f t="shared" si="73"/>
        <v>-</v>
      </c>
      <c r="CY106" s="187"/>
      <c r="CZ106" s="197"/>
      <c r="DA106" s="202" t="str">
        <f t="shared" si="64"/>
        <v>-</v>
      </c>
      <c r="DB106" s="187"/>
      <c r="DC106" s="197"/>
      <c r="DD106" s="202" t="str">
        <f t="shared" si="74"/>
        <v>-</v>
      </c>
      <c r="DE106" s="186">
        <v>42852</v>
      </c>
      <c r="DF106" s="197"/>
      <c r="DG106" s="202" t="str">
        <f t="shared" si="75"/>
        <v>-</v>
      </c>
      <c r="DH106" s="187"/>
      <c r="DI106" s="103">
        <f t="shared" si="65"/>
        <v>17</v>
      </c>
      <c r="DJ106" s="103">
        <f t="shared" si="66"/>
        <v>17</v>
      </c>
      <c r="DK106" s="200">
        <f t="shared" si="76"/>
        <v>100</v>
      </c>
      <c r="DL106" s="201">
        <f t="shared" si="77"/>
        <v>5</v>
      </c>
    </row>
    <row r="107" spans="2:116" ht="24.95" customHeight="1" outlineLevel="1">
      <c r="B107" s="48"/>
      <c r="C107" s="48"/>
      <c r="D107" s="14" t="s">
        <v>109</v>
      </c>
      <c r="E107" s="11" t="s">
        <v>110</v>
      </c>
      <c r="F107" s="12" t="s">
        <v>989</v>
      </c>
      <c r="G107" s="12" t="s">
        <v>994</v>
      </c>
      <c r="H107" s="40" t="s">
        <v>522</v>
      </c>
      <c r="I107" s="41" t="s">
        <v>531</v>
      </c>
      <c r="J107" s="78" t="str">
        <f t="shared" si="67"/>
        <v xml:space="preserve">C3 </v>
      </c>
      <c r="K107" s="197" t="s">
        <v>1192</v>
      </c>
      <c r="L107" s="202" t="str">
        <f t="shared" si="68"/>
        <v>A</v>
      </c>
      <c r="M107" s="189" t="s">
        <v>1975</v>
      </c>
      <c r="N107" s="197" t="s">
        <v>1192</v>
      </c>
      <c r="O107" s="202" t="str">
        <f t="shared" si="39"/>
        <v>A</v>
      </c>
      <c r="P107" s="189" t="s">
        <v>1975</v>
      </c>
      <c r="Q107" s="197" t="s">
        <v>1192</v>
      </c>
      <c r="R107" s="202" t="str">
        <f t="shared" si="40"/>
        <v>A</v>
      </c>
      <c r="S107" s="189" t="s">
        <v>1975</v>
      </c>
      <c r="T107" s="197" t="s">
        <v>1192</v>
      </c>
      <c r="U107" s="202" t="str">
        <f t="shared" si="41"/>
        <v>-</v>
      </c>
      <c r="V107" s="187"/>
      <c r="W107" s="197" t="s">
        <v>1192</v>
      </c>
      <c r="X107" s="202" t="str">
        <f t="shared" si="42"/>
        <v>-</v>
      </c>
      <c r="Y107" s="187"/>
      <c r="Z107" s="197"/>
      <c r="AA107" s="202" t="str">
        <f t="shared" si="43"/>
        <v>-</v>
      </c>
      <c r="AB107" s="187"/>
      <c r="AC107" s="197"/>
      <c r="AD107" s="202" t="str">
        <f t="shared" si="69"/>
        <v>-</v>
      </c>
      <c r="AE107" s="187"/>
      <c r="AF107" s="197"/>
      <c r="AG107" s="202" t="str">
        <f t="shared" si="44"/>
        <v>-</v>
      </c>
      <c r="AH107" s="187"/>
      <c r="AI107" s="197"/>
      <c r="AJ107" s="202" t="str">
        <f t="shared" si="45"/>
        <v>-</v>
      </c>
      <c r="AK107" s="187"/>
      <c r="AL107" s="197"/>
      <c r="AM107" s="202" t="str">
        <f t="shared" si="46"/>
        <v>-</v>
      </c>
      <c r="AN107" s="187"/>
      <c r="AO107" s="197"/>
      <c r="AP107" s="202" t="str">
        <f t="shared" si="47"/>
        <v>-</v>
      </c>
      <c r="AQ107" s="187"/>
      <c r="AR107" s="197"/>
      <c r="AS107" s="202" t="str">
        <f t="shared" si="48"/>
        <v>-</v>
      </c>
      <c r="AT107" s="187"/>
      <c r="AU107" s="197"/>
      <c r="AV107" s="202" t="str">
        <f t="shared" si="49"/>
        <v>-</v>
      </c>
      <c r="AW107" s="187"/>
      <c r="AX107" s="197"/>
      <c r="AY107" s="202" t="str">
        <f t="shared" si="50"/>
        <v>-</v>
      </c>
      <c r="AZ107" s="187"/>
      <c r="BA107" s="197"/>
      <c r="BB107" s="202" t="str">
        <f t="shared" si="51"/>
        <v>-</v>
      </c>
      <c r="BC107" s="187"/>
      <c r="BD107" s="197"/>
      <c r="BE107" s="202" t="str">
        <f t="shared" si="52"/>
        <v>-</v>
      </c>
      <c r="BF107" s="187"/>
      <c r="BG107" s="197"/>
      <c r="BH107" s="202" t="str">
        <f t="shared" si="53"/>
        <v>-</v>
      </c>
      <c r="BI107" s="187"/>
      <c r="BJ107" s="197"/>
      <c r="BK107" s="202" t="str">
        <f t="shared" si="54"/>
        <v>-</v>
      </c>
      <c r="BL107" s="187"/>
      <c r="BM107" s="197"/>
      <c r="BN107" s="202" t="str">
        <f t="shared" si="55"/>
        <v>-</v>
      </c>
      <c r="BO107" s="187"/>
      <c r="BP107" s="197"/>
      <c r="BQ107" s="202" t="str">
        <f t="shared" si="56"/>
        <v>-</v>
      </c>
      <c r="BR107" s="187"/>
      <c r="BS107" s="197"/>
      <c r="BT107" s="202" t="str">
        <f t="shared" si="57"/>
        <v>-</v>
      </c>
      <c r="BU107" s="187"/>
      <c r="BV107" s="197"/>
      <c r="BW107" s="202" t="str">
        <f t="shared" si="58"/>
        <v>-</v>
      </c>
      <c r="BX107" s="187"/>
      <c r="BY107" s="197"/>
      <c r="BZ107" s="202" t="str">
        <f t="shared" si="59"/>
        <v>-</v>
      </c>
      <c r="CA107" s="187"/>
      <c r="CB107" s="197"/>
      <c r="CC107" s="202" t="str">
        <f t="shared" si="60"/>
        <v>-</v>
      </c>
      <c r="CD107" s="187"/>
      <c r="CE107" s="197"/>
      <c r="CF107" s="202" t="str">
        <f t="shared" si="61"/>
        <v>-</v>
      </c>
      <c r="CG107" s="187"/>
      <c r="CH107" s="197"/>
      <c r="CI107" s="202" t="str">
        <f t="shared" si="62"/>
        <v>-</v>
      </c>
      <c r="CJ107" s="187"/>
      <c r="CK107" s="197"/>
      <c r="CL107" s="202" t="str">
        <f t="shared" si="70"/>
        <v>-</v>
      </c>
      <c r="CM107" s="187"/>
      <c r="CN107" s="197"/>
      <c r="CO107" s="202" t="str">
        <f t="shared" si="71"/>
        <v>-</v>
      </c>
      <c r="CP107" s="187"/>
      <c r="CQ107" s="197"/>
      <c r="CR107" s="202" t="str">
        <f t="shared" si="63"/>
        <v>-</v>
      </c>
      <c r="CS107" s="187"/>
      <c r="CT107" s="197"/>
      <c r="CU107" s="202" t="str">
        <f t="shared" si="72"/>
        <v>-</v>
      </c>
      <c r="CV107" s="187"/>
      <c r="CW107" s="197"/>
      <c r="CX107" s="202" t="str">
        <f t="shared" si="73"/>
        <v>-</v>
      </c>
      <c r="CY107" s="187"/>
      <c r="CZ107" s="197"/>
      <c r="DA107" s="202" t="str">
        <f t="shared" si="64"/>
        <v>-</v>
      </c>
      <c r="DB107" s="187"/>
      <c r="DC107" s="197"/>
      <c r="DD107" s="202" t="str">
        <f t="shared" si="74"/>
        <v>-</v>
      </c>
      <c r="DE107" s="187"/>
      <c r="DF107" s="197"/>
      <c r="DG107" s="202" t="str">
        <f t="shared" si="75"/>
        <v>-</v>
      </c>
      <c r="DH107" s="187"/>
      <c r="DI107" s="103">
        <f t="shared" si="65"/>
        <v>5</v>
      </c>
      <c r="DJ107" s="103">
        <f t="shared" si="66"/>
        <v>3</v>
      </c>
      <c r="DK107" s="200">
        <f t="shared" si="76"/>
        <v>60</v>
      </c>
      <c r="DL107" s="201">
        <f t="shared" si="77"/>
        <v>4</v>
      </c>
    </row>
    <row r="108" spans="2:116" ht="24.95" customHeight="1" outlineLevel="1">
      <c r="B108" s="48"/>
      <c r="C108" s="48"/>
      <c r="D108" s="14" t="s">
        <v>111</v>
      </c>
      <c r="E108" s="11" t="s">
        <v>112</v>
      </c>
      <c r="F108" s="12" t="s">
        <v>992</v>
      </c>
      <c r="G108" s="12" t="s">
        <v>938</v>
      </c>
      <c r="H108" s="40" t="s">
        <v>520</v>
      </c>
      <c r="I108" s="41" t="s">
        <v>533</v>
      </c>
      <c r="J108" s="78" t="str">
        <f t="shared" si="67"/>
        <v xml:space="preserve">C1 </v>
      </c>
      <c r="K108" s="197" t="s">
        <v>1192</v>
      </c>
      <c r="L108" s="199" t="str">
        <f t="shared" si="68"/>
        <v>A</v>
      </c>
      <c r="M108" s="189" t="s">
        <v>1975</v>
      </c>
      <c r="N108" s="197" t="s">
        <v>1192</v>
      </c>
      <c r="O108" s="199" t="str">
        <f t="shared" si="39"/>
        <v>A</v>
      </c>
      <c r="P108" s="186">
        <v>42833</v>
      </c>
      <c r="Q108" s="197" t="s">
        <v>1192</v>
      </c>
      <c r="R108" s="199" t="str">
        <f t="shared" si="40"/>
        <v>A</v>
      </c>
      <c r="S108" s="186">
        <v>41895</v>
      </c>
      <c r="T108" s="197" t="s">
        <v>1192</v>
      </c>
      <c r="U108" s="199" t="str">
        <f t="shared" si="41"/>
        <v>A</v>
      </c>
      <c r="V108" s="189" t="s">
        <v>1975</v>
      </c>
      <c r="W108" s="197" t="s">
        <v>1192</v>
      </c>
      <c r="X108" s="199" t="str">
        <f t="shared" si="42"/>
        <v>A</v>
      </c>
      <c r="Y108" s="186">
        <v>41895</v>
      </c>
      <c r="Z108" s="197" t="s">
        <v>1192</v>
      </c>
      <c r="AA108" s="199" t="str">
        <f t="shared" si="43"/>
        <v>A</v>
      </c>
      <c r="AB108" s="189" t="s">
        <v>1975</v>
      </c>
      <c r="AC108" s="197" t="s">
        <v>1192</v>
      </c>
      <c r="AD108" s="199" t="str">
        <f t="shared" si="69"/>
        <v>A</v>
      </c>
      <c r="AE108" s="186">
        <v>42969</v>
      </c>
      <c r="AF108" s="197" t="s">
        <v>1192</v>
      </c>
      <c r="AG108" s="199" t="str">
        <f t="shared" si="44"/>
        <v>A</v>
      </c>
      <c r="AH108" s="189" t="s">
        <v>1975</v>
      </c>
      <c r="AI108" s="197" t="s">
        <v>1192</v>
      </c>
      <c r="AJ108" s="199" t="str">
        <f t="shared" si="45"/>
        <v>A</v>
      </c>
      <c r="AK108" s="186">
        <v>41895</v>
      </c>
      <c r="AL108" s="197" t="s">
        <v>1192</v>
      </c>
      <c r="AM108" s="199" t="str">
        <f t="shared" si="46"/>
        <v>-</v>
      </c>
      <c r="AN108" s="186"/>
      <c r="AO108" s="197" t="s">
        <v>1192</v>
      </c>
      <c r="AP108" s="199" t="str">
        <f t="shared" si="47"/>
        <v>-</v>
      </c>
      <c r="AQ108" s="186"/>
      <c r="AR108" s="197" t="s">
        <v>1192</v>
      </c>
      <c r="AS108" s="199" t="str">
        <f t="shared" si="48"/>
        <v>-</v>
      </c>
      <c r="AT108" s="186"/>
      <c r="AU108" s="197" t="s">
        <v>1192</v>
      </c>
      <c r="AV108" s="199" t="str">
        <f t="shared" si="49"/>
        <v>-</v>
      </c>
      <c r="AW108" s="186"/>
      <c r="AX108" s="197"/>
      <c r="AY108" s="199" t="str">
        <f t="shared" si="50"/>
        <v>-</v>
      </c>
      <c r="AZ108" s="186">
        <v>41895</v>
      </c>
      <c r="BA108" s="197"/>
      <c r="BB108" s="199" t="str">
        <f t="shared" si="51"/>
        <v>-</v>
      </c>
      <c r="BC108" s="186">
        <v>42791</v>
      </c>
      <c r="BD108" s="197"/>
      <c r="BE108" s="199" t="str">
        <f t="shared" si="52"/>
        <v>-</v>
      </c>
      <c r="BF108" s="186"/>
      <c r="BG108" s="197"/>
      <c r="BH108" s="199" t="str">
        <f t="shared" si="53"/>
        <v>-</v>
      </c>
      <c r="BI108" s="186"/>
      <c r="BJ108" s="197"/>
      <c r="BK108" s="199" t="str">
        <f t="shared" si="54"/>
        <v>-</v>
      </c>
      <c r="BL108" s="186"/>
      <c r="BM108" s="197"/>
      <c r="BN108" s="199" t="str">
        <f t="shared" si="55"/>
        <v>-</v>
      </c>
      <c r="BO108" s="186"/>
      <c r="BP108" s="197"/>
      <c r="BQ108" s="199" t="str">
        <f t="shared" si="56"/>
        <v>-</v>
      </c>
      <c r="BR108" s="186"/>
      <c r="BS108" s="197"/>
      <c r="BT108" s="199" t="str">
        <f t="shared" si="57"/>
        <v>-</v>
      </c>
      <c r="BU108" s="186"/>
      <c r="BV108" s="197"/>
      <c r="BW108" s="199" t="str">
        <f t="shared" si="58"/>
        <v>-</v>
      </c>
      <c r="BX108" s="186"/>
      <c r="BY108" s="197"/>
      <c r="BZ108" s="199" t="str">
        <f t="shared" si="59"/>
        <v>-</v>
      </c>
      <c r="CA108" s="186"/>
      <c r="CB108" s="197"/>
      <c r="CC108" s="199" t="str">
        <f t="shared" si="60"/>
        <v>-</v>
      </c>
      <c r="CD108" s="186"/>
      <c r="CE108" s="197"/>
      <c r="CF108" s="199" t="str">
        <f t="shared" si="61"/>
        <v>-</v>
      </c>
      <c r="CG108" s="186"/>
      <c r="CH108" s="197"/>
      <c r="CI108" s="199" t="str">
        <f t="shared" si="62"/>
        <v>-</v>
      </c>
      <c r="CJ108" s="186"/>
      <c r="CK108" s="197"/>
      <c r="CL108" s="199" t="str">
        <f t="shared" si="70"/>
        <v>-</v>
      </c>
      <c r="CM108" s="186"/>
      <c r="CN108" s="197"/>
      <c r="CO108" s="199" t="str">
        <f t="shared" si="71"/>
        <v>-</v>
      </c>
      <c r="CP108" s="186"/>
      <c r="CQ108" s="197"/>
      <c r="CR108" s="199" t="str">
        <f t="shared" si="63"/>
        <v>-</v>
      </c>
      <c r="CS108" s="186"/>
      <c r="CT108" s="197"/>
      <c r="CU108" s="199" t="str">
        <f t="shared" si="72"/>
        <v>-</v>
      </c>
      <c r="CV108" s="186"/>
      <c r="CW108" s="197"/>
      <c r="CX108" s="199" t="str">
        <f t="shared" si="73"/>
        <v>-</v>
      </c>
      <c r="CY108" s="186"/>
      <c r="CZ108" s="197"/>
      <c r="DA108" s="199" t="str">
        <f t="shared" si="64"/>
        <v>-</v>
      </c>
      <c r="DB108" s="186"/>
      <c r="DC108" s="197"/>
      <c r="DD108" s="199" t="str">
        <f t="shared" si="74"/>
        <v>-</v>
      </c>
      <c r="DE108" s="186"/>
      <c r="DF108" s="197"/>
      <c r="DG108" s="199" t="str">
        <f t="shared" si="75"/>
        <v>-</v>
      </c>
      <c r="DH108" s="186"/>
      <c r="DI108" s="103">
        <f t="shared" si="65"/>
        <v>13</v>
      </c>
      <c r="DJ108" s="103">
        <f t="shared" si="66"/>
        <v>9</v>
      </c>
      <c r="DK108" s="200">
        <f t="shared" si="76"/>
        <v>69.230769230769226</v>
      </c>
      <c r="DL108" s="201">
        <f t="shared" si="77"/>
        <v>4</v>
      </c>
    </row>
    <row r="109" spans="2:116" ht="24.95" customHeight="1" outlineLevel="1">
      <c r="B109" s="48"/>
      <c r="C109" s="48"/>
      <c r="D109" s="14" t="s">
        <v>626</v>
      </c>
      <c r="E109" s="11" t="s">
        <v>627</v>
      </c>
      <c r="F109" s="12" t="s">
        <v>952</v>
      </c>
      <c r="G109" s="12" t="s">
        <v>952</v>
      </c>
      <c r="H109" s="40" t="s">
        <v>2723</v>
      </c>
      <c r="I109" s="41" t="s">
        <v>2727</v>
      </c>
      <c r="J109" s="78" t="str">
        <f t="shared" si="67"/>
        <v>D2J</v>
      </c>
      <c r="K109" s="197" t="s">
        <v>1192</v>
      </c>
      <c r="L109" s="202" t="str">
        <f t="shared" si="68"/>
        <v>A</v>
      </c>
      <c r="M109" s="189" t="s">
        <v>2059</v>
      </c>
      <c r="N109" s="197" t="s">
        <v>1192</v>
      </c>
      <c r="O109" s="202" t="str">
        <f t="shared" si="39"/>
        <v>A</v>
      </c>
      <c r="P109" s="189" t="s">
        <v>1975</v>
      </c>
      <c r="Q109" s="197" t="s">
        <v>1192</v>
      </c>
      <c r="R109" s="202" t="str">
        <f t="shared" si="40"/>
        <v>A</v>
      </c>
      <c r="S109" s="189" t="s">
        <v>1975</v>
      </c>
      <c r="T109" s="197" t="s">
        <v>1192</v>
      </c>
      <c r="U109" s="202" t="str">
        <f t="shared" si="41"/>
        <v>A</v>
      </c>
      <c r="V109" s="189" t="s">
        <v>2059</v>
      </c>
      <c r="W109" s="197" t="s">
        <v>1192</v>
      </c>
      <c r="X109" s="202" t="str">
        <f t="shared" si="42"/>
        <v>A</v>
      </c>
      <c r="Y109" s="189" t="s">
        <v>2059</v>
      </c>
      <c r="Z109" s="197" t="s">
        <v>1192</v>
      </c>
      <c r="AA109" s="202" t="str">
        <f t="shared" si="43"/>
        <v>-</v>
      </c>
      <c r="AB109" s="187"/>
      <c r="AC109" s="197" t="s">
        <v>1192</v>
      </c>
      <c r="AD109" s="202" t="str">
        <f t="shared" si="69"/>
        <v>-</v>
      </c>
      <c r="AE109" s="187"/>
      <c r="AF109" s="197" t="s">
        <v>1192</v>
      </c>
      <c r="AG109" s="202" t="str">
        <f t="shared" si="44"/>
        <v>-</v>
      </c>
      <c r="AH109" s="187"/>
      <c r="AI109" s="197" t="s">
        <v>1192</v>
      </c>
      <c r="AJ109" s="202" t="str">
        <f t="shared" si="45"/>
        <v>-</v>
      </c>
      <c r="AK109" s="187"/>
      <c r="AL109" s="197"/>
      <c r="AM109" s="202" t="str">
        <f t="shared" si="46"/>
        <v>-</v>
      </c>
      <c r="AN109" s="187"/>
      <c r="AO109" s="197"/>
      <c r="AP109" s="202" t="str">
        <f t="shared" si="47"/>
        <v>-</v>
      </c>
      <c r="AQ109" s="187"/>
      <c r="AR109" s="197"/>
      <c r="AS109" s="202" t="str">
        <f t="shared" si="48"/>
        <v>-</v>
      </c>
      <c r="AT109" s="187"/>
      <c r="AU109" s="197"/>
      <c r="AV109" s="202" t="str">
        <f t="shared" si="49"/>
        <v>-</v>
      </c>
      <c r="AW109" s="187"/>
      <c r="AX109" s="197"/>
      <c r="AY109" s="202" t="str">
        <f t="shared" si="50"/>
        <v>-</v>
      </c>
      <c r="AZ109" s="186">
        <v>42842</v>
      </c>
      <c r="BA109" s="197"/>
      <c r="BB109" s="202" t="str">
        <f t="shared" si="51"/>
        <v>-</v>
      </c>
      <c r="BC109" s="204" t="s">
        <v>2337</v>
      </c>
      <c r="BD109" s="197"/>
      <c r="BE109" s="202" t="str">
        <f t="shared" si="52"/>
        <v>-</v>
      </c>
      <c r="BF109" s="186">
        <v>42300</v>
      </c>
      <c r="BG109" s="197"/>
      <c r="BH109" s="202" t="str">
        <f t="shared" si="53"/>
        <v>-</v>
      </c>
      <c r="BI109" s="186">
        <v>42300</v>
      </c>
      <c r="BJ109" s="197"/>
      <c r="BK109" s="202" t="str">
        <f t="shared" si="54"/>
        <v>-</v>
      </c>
      <c r="BL109" s="187"/>
      <c r="BM109" s="197"/>
      <c r="BN109" s="202" t="str">
        <f t="shared" si="55"/>
        <v>-</v>
      </c>
      <c r="BO109" s="187"/>
      <c r="BP109" s="197"/>
      <c r="BQ109" s="202" t="str">
        <f t="shared" si="56"/>
        <v>-</v>
      </c>
      <c r="BR109" s="186">
        <v>42300</v>
      </c>
      <c r="BS109" s="197"/>
      <c r="BT109" s="202" t="str">
        <f t="shared" si="57"/>
        <v>-</v>
      </c>
      <c r="BU109" s="186">
        <v>42300</v>
      </c>
      <c r="BV109" s="197"/>
      <c r="BW109" s="202" t="str">
        <f t="shared" si="58"/>
        <v>-</v>
      </c>
      <c r="BX109" s="186">
        <v>42300</v>
      </c>
      <c r="BY109" s="197"/>
      <c r="BZ109" s="202" t="str">
        <f t="shared" si="59"/>
        <v>-</v>
      </c>
      <c r="CA109" s="186">
        <v>42300</v>
      </c>
      <c r="CB109" s="197"/>
      <c r="CC109" s="202" t="str">
        <f t="shared" si="60"/>
        <v>-</v>
      </c>
      <c r="CD109" s="186">
        <v>42300</v>
      </c>
      <c r="CE109" s="197"/>
      <c r="CF109" s="202" t="str">
        <f t="shared" si="61"/>
        <v>-</v>
      </c>
      <c r="CG109" s="186">
        <v>42300</v>
      </c>
      <c r="CH109" s="197"/>
      <c r="CI109" s="202" t="str">
        <f t="shared" si="62"/>
        <v>-</v>
      </c>
      <c r="CJ109" s="186">
        <v>42300</v>
      </c>
      <c r="CK109" s="197"/>
      <c r="CL109" s="202" t="str">
        <f t="shared" si="70"/>
        <v>-</v>
      </c>
      <c r="CM109" s="187"/>
      <c r="CN109" s="197"/>
      <c r="CO109" s="202" t="str">
        <f t="shared" si="71"/>
        <v>-</v>
      </c>
      <c r="CP109" s="187"/>
      <c r="CQ109" s="197"/>
      <c r="CR109" s="202" t="str">
        <f t="shared" si="63"/>
        <v>-</v>
      </c>
      <c r="CS109" s="187"/>
      <c r="CT109" s="197"/>
      <c r="CU109" s="202" t="str">
        <f t="shared" si="72"/>
        <v>-</v>
      </c>
      <c r="CV109" s="187"/>
      <c r="CW109" s="197"/>
      <c r="CX109" s="202" t="str">
        <f t="shared" si="73"/>
        <v>-</v>
      </c>
      <c r="CY109" s="187"/>
      <c r="CZ109" s="197"/>
      <c r="DA109" s="202" t="str">
        <f t="shared" si="64"/>
        <v>-</v>
      </c>
      <c r="DB109" s="187"/>
      <c r="DC109" s="197"/>
      <c r="DD109" s="202" t="str">
        <f t="shared" si="74"/>
        <v>-</v>
      </c>
      <c r="DE109" s="187"/>
      <c r="DF109" s="197"/>
      <c r="DG109" s="202" t="str">
        <f t="shared" si="75"/>
        <v>-</v>
      </c>
      <c r="DH109" s="187"/>
      <c r="DI109" s="103">
        <f t="shared" si="65"/>
        <v>9</v>
      </c>
      <c r="DJ109" s="103">
        <f t="shared" si="66"/>
        <v>5</v>
      </c>
      <c r="DK109" s="200">
        <f t="shared" si="76"/>
        <v>55.555555555555557</v>
      </c>
      <c r="DL109" s="201">
        <f t="shared" si="77"/>
        <v>3</v>
      </c>
    </row>
    <row r="110" spans="2:116" ht="24.95" customHeight="1" outlineLevel="1">
      <c r="B110" s="48"/>
      <c r="C110" s="48"/>
      <c r="D110" s="14" t="s">
        <v>113</v>
      </c>
      <c r="E110" s="11" t="s">
        <v>114</v>
      </c>
      <c r="F110" s="12" t="s">
        <v>996</v>
      </c>
      <c r="G110" s="12" t="s">
        <v>945</v>
      </c>
      <c r="H110" s="40" t="s">
        <v>526</v>
      </c>
      <c r="I110" s="41" t="s">
        <v>530</v>
      </c>
      <c r="J110" s="78" t="str">
        <f t="shared" si="67"/>
        <v xml:space="preserve">C2 </v>
      </c>
      <c r="K110" s="197" t="s">
        <v>1192</v>
      </c>
      <c r="L110" s="202" t="str">
        <f t="shared" si="68"/>
        <v>A</v>
      </c>
      <c r="M110" s="189" t="s">
        <v>1988</v>
      </c>
      <c r="N110" s="197" t="s">
        <v>1192</v>
      </c>
      <c r="O110" s="202" t="str">
        <f t="shared" si="39"/>
        <v>A</v>
      </c>
      <c r="P110" s="186">
        <v>42119</v>
      </c>
      <c r="Q110" s="197" t="s">
        <v>1192</v>
      </c>
      <c r="R110" s="202" t="str">
        <f t="shared" si="40"/>
        <v>A</v>
      </c>
      <c r="S110" s="189" t="s">
        <v>1988</v>
      </c>
      <c r="T110" s="197" t="s">
        <v>1192</v>
      </c>
      <c r="U110" s="202" t="str">
        <f t="shared" si="41"/>
        <v>A</v>
      </c>
      <c r="V110" s="189" t="s">
        <v>1988</v>
      </c>
      <c r="W110" s="197" t="s">
        <v>1192</v>
      </c>
      <c r="X110" s="202" t="str">
        <f t="shared" si="42"/>
        <v>A</v>
      </c>
      <c r="Y110" s="189" t="s">
        <v>1988</v>
      </c>
      <c r="Z110" s="197" t="s">
        <v>1192</v>
      </c>
      <c r="AA110" s="202" t="str">
        <f t="shared" si="43"/>
        <v>-</v>
      </c>
      <c r="AB110" s="187"/>
      <c r="AC110" s="197" t="s">
        <v>1192</v>
      </c>
      <c r="AD110" s="202" t="str">
        <f t="shared" si="69"/>
        <v>-</v>
      </c>
      <c r="AE110" s="187"/>
      <c r="AF110" s="197" t="s">
        <v>1192</v>
      </c>
      <c r="AG110" s="202" t="str">
        <f t="shared" si="44"/>
        <v>-</v>
      </c>
      <c r="AH110" s="187"/>
      <c r="AI110" s="197" t="s">
        <v>1192</v>
      </c>
      <c r="AJ110" s="202" t="str">
        <f t="shared" si="45"/>
        <v>-</v>
      </c>
      <c r="AK110" s="187"/>
      <c r="AL110" s="197"/>
      <c r="AM110" s="202" t="str">
        <f t="shared" si="46"/>
        <v>-</v>
      </c>
      <c r="AN110" s="187"/>
      <c r="AO110" s="197"/>
      <c r="AP110" s="202" t="str">
        <f t="shared" si="47"/>
        <v>-</v>
      </c>
      <c r="AQ110" s="187"/>
      <c r="AR110" s="197"/>
      <c r="AS110" s="202" t="str">
        <f t="shared" si="48"/>
        <v>-</v>
      </c>
      <c r="AT110" s="187"/>
      <c r="AU110" s="197"/>
      <c r="AV110" s="202" t="str">
        <f t="shared" si="49"/>
        <v>-</v>
      </c>
      <c r="AW110" s="187"/>
      <c r="AX110" s="197"/>
      <c r="AY110" s="202" t="str">
        <f t="shared" si="50"/>
        <v>-</v>
      </c>
      <c r="AZ110" s="186">
        <v>42119</v>
      </c>
      <c r="BA110" s="197"/>
      <c r="BB110" s="202" t="str">
        <f t="shared" si="51"/>
        <v>-</v>
      </c>
      <c r="BC110" s="187"/>
      <c r="BD110" s="197"/>
      <c r="BE110" s="202" t="str">
        <f t="shared" si="52"/>
        <v>-</v>
      </c>
      <c r="BF110" s="187"/>
      <c r="BG110" s="197"/>
      <c r="BH110" s="202" t="str">
        <f t="shared" si="53"/>
        <v>-</v>
      </c>
      <c r="BI110" s="187"/>
      <c r="BJ110" s="197"/>
      <c r="BK110" s="202" t="str">
        <f t="shared" si="54"/>
        <v>-</v>
      </c>
      <c r="BL110" s="187"/>
      <c r="BM110" s="197"/>
      <c r="BN110" s="202" t="str">
        <f t="shared" si="55"/>
        <v>-</v>
      </c>
      <c r="BO110" s="187"/>
      <c r="BP110" s="197"/>
      <c r="BQ110" s="202" t="str">
        <f t="shared" si="56"/>
        <v>-</v>
      </c>
      <c r="BR110" s="187"/>
      <c r="BS110" s="197"/>
      <c r="BT110" s="202" t="str">
        <f t="shared" si="57"/>
        <v>-</v>
      </c>
      <c r="BU110" s="187"/>
      <c r="BV110" s="197"/>
      <c r="BW110" s="202" t="str">
        <f t="shared" si="58"/>
        <v>-</v>
      </c>
      <c r="BX110" s="187"/>
      <c r="BY110" s="197"/>
      <c r="BZ110" s="202" t="str">
        <f t="shared" si="59"/>
        <v>-</v>
      </c>
      <c r="CA110" s="187"/>
      <c r="CB110" s="197"/>
      <c r="CC110" s="202" t="str">
        <f t="shared" si="60"/>
        <v>-</v>
      </c>
      <c r="CD110" s="187"/>
      <c r="CE110" s="197"/>
      <c r="CF110" s="202" t="str">
        <f t="shared" si="61"/>
        <v>-</v>
      </c>
      <c r="CG110" s="187"/>
      <c r="CH110" s="197"/>
      <c r="CI110" s="202" t="str">
        <f t="shared" si="62"/>
        <v>-</v>
      </c>
      <c r="CJ110" s="187"/>
      <c r="CK110" s="197"/>
      <c r="CL110" s="202" t="str">
        <f t="shared" si="70"/>
        <v>-</v>
      </c>
      <c r="CM110" s="187"/>
      <c r="CN110" s="197"/>
      <c r="CO110" s="202" t="str">
        <f t="shared" si="71"/>
        <v>-</v>
      </c>
      <c r="CP110" s="187"/>
      <c r="CQ110" s="197"/>
      <c r="CR110" s="202" t="str">
        <f t="shared" si="63"/>
        <v>-</v>
      </c>
      <c r="CS110" s="187"/>
      <c r="CT110" s="197"/>
      <c r="CU110" s="202" t="str">
        <f t="shared" si="72"/>
        <v>-</v>
      </c>
      <c r="CV110" s="187"/>
      <c r="CW110" s="197"/>
      <c r="CX110" s="202" t="str">
        <f t="shared" si="73"/>
        <v>-</v>
      </c>
      <c r="CY110" s="187"/>
      <c r="CZ110" s="197"/>
      <c r="DA110" s="202" t="str">
        <f t="shared" si="64"/>
        <v>-</v>
      </c>
      <c r="DB110" s="187"/>
      <c r="DC110" s="197"/>
      <c r="DD110" s="202" t="str">
        <f t="shared" si="74"/>
        <v>-</v>
      </c>
      <c r="DE110" s="187"/>
      <c r="DF110" s="197"/>
      <c r="DG110" s="202" t="str">
        <f t="shared" si="75"/>
        <v>-</v>
      </c>
      <c r="DH110" s="187"/>
      <c r="DI110" s="103">
        <f t="shared" si="65"/>
        <v>9</v>
      </c>
      <c r="DJ110" s="103">
        <f t="shared" si="66"/>
        <v>5</v>
      </c>
      <c r="DK110" s="200">
        <f t="shared" si="76"/>
        <v>55.555555555555557</v>
      </c>
      <c r="DL110" s="201">
        <f t="shared" si="77"/>
        <v>3</v>
      </c>
    </row>
    <row r="111" spans="2:116" ht="24.95" customHeight="1" outlineLevel="1">
      <c r="B111" s="48"/>
      <c r="C111" s="48"/>
      <c r="D111" s="14" t="s">
        <v>115</v>
      </c>
      <c r="E111" s="11" t="s">
        <v>116</v>
      </c>
      <c r="F111" s="12" t="s">
        <v>996</v>
      </c>
      <c r="G111" s="12" t="s">
        <v>945</v>
      </c>
      <c r="H111" s="40" t="s">
        <v>520</v>
      </c>
      <c r="I111" s="41" t="s">
        <v>533</v>
      </c>
      <c r="J111" s="78" t="str">
        <f t="shared" si="67"/>
        <v xml:space="preserve">C1 </v>
      </c>
      <c r="K111" s="197" t="s">
        <v>1192</v>
      </c>
      <c r="L111" s="202" t="str">
        <f t="shared" si="68"/>
        <v>A</v>
      </c>
      <c r="M111" s="189" t="s">
        <v>1988</v>
      </c>
      <c r="N111" s="197" t="s">
        <v>1192</v>
      </c>
      <c r="O111" s="202" t="str">
        <f t="shared" si="39"/>
        <v>A</v>
      </c>
      <c r="P111" s="186">
        <v>42119</v>
      </c>
      <c r="Q111" s="197" t="s">
        <v>1192</v>
      </c>
      <c r="R111" s="202" t="str">
        <f t="shared" si="40"/>
        <v>A</v>
      </c>
      <c r="S111" s="189" t="s">
        <v>1988</v>
      </c>
      <c r="T111" s="197" t="s">
        <v>1192</v>
      </c>
      <c r="U111" s="202" t="str">
        <f t="shared" si="41"/>
        <v>A</v>
      </c>
      <c r="V111" s="189" t="s">
        <v>1988</v>
      </c>
      <c r="W111" s="197" t="s">
        <v>1192</v>
      </c>
      <c r="X111" s="202" t="str">
        <f t="shared" si="42"/>
        <v>A</v>
      </c>
      <c r="Y111" s="189" t="s">
        <v>1988</v>
      </c>
      <c r="Z111" s="197" t="s">
        <v>1192</v>
      </c>
      <c r="AA111" s="202" t="str">
        <f t="shared" si="43"/>
        <v>A</v>
      </c>
      <c r="AB111" s="189" t="s">
        <v>1988</v>
      </c>
      <c r="AC111" s="197" t="s">
        <v>1192</v>
      </c>
      <c r="AD111" s="202" t="str">
        <f t="shared" si="69"/>
        <v>A</v>
      </c>
      <c r="AE111" s="189" t="s">
        <v>1988</v>
      </c>
      <c r="AF111" s="197" t="s">
        <v>1192</v>
      </c>
      <c r="AG111" s="202" t="str">
        <f t="shared" si="44"/>
        <v>A</v>
      </c>
      <c r="AH111" s="189" t="s">
        <v>1988</v>
      </c>
      <c r="AI111" s="197" t="s">
        <v>1192</v>
      </c>
      <c r="AJ111" s="202" t="str">
        <f t="shared" si="45"/>
        <v>A</v>
      </c>
      <c r="AK111" s="189" t="s">
        <v>1988</v>
      </c>
      <c r="AL111" s="197" t="s">
        <v>1192</v>
      </c>
      <c r="AM111" s="202" t="str">
        <f t="shared" si="46"/>
        <v>-</v>
      </c>
      <c r="AN111" s="187"/>
      <c r="AO111" s="197" t="s">
        <v>1192</v>
      </c>
      <c r="AP111" s="202" t="str">
        <f t="shared" si="47"/>
        <v>-</v>
      </c>
      <c r="AQ111" s="187"/>
      <c r="AR111" s="197" t="s">
        <v>1192</v>
      </c>
      <c r="AS111" s="202" t="str">
        <f t="shared" si="48"/>
        <v>-</v>
      </c>
      <c r="AT111" s="187"/>
      <c r="AU111" s="197" t="s">
        <v>1192</v>
      </c>
      <c r="AV111" s="202" t="str">
        <f t="shared" si="49"/>
        <v>A</v>
      </c>
      <c r="AW111" s="186">
        <v>43089</v>
      </c>
      <c r="AX111" s="197"/>
      <c r="AY111" s="202" t="str">
        <f t="shared" si="50"/>
        <v>-</v>
      </c>
      <c r="AZ111" s="186">
        <v>42119</v>
      </c>
      <c r="BA111" s="197"/>
      <c r="BB111" s="202" t="str">
        <f t="shared" si="51"/>
        <v>-</v>
      </c>
      <c r="BC111" s="187"/>
      <c r="BD111" s="197"/>
      <c r="BE111" s="202" t="str">
        <f t="shared" si="52"/>
        <v>-</v>
      </c>
      <c r="BF111" s="187"/>
      <c r="BG111" s="197"/>
      <c r="BH111" s="202" t="str">
        <f t="shared" si="53"/>
        <v>-</v>
      </c>
      <c r="BI111" s="187"/>
      <c r="BJ111" s="197"/>
      <c r="BK111" s="202" t="str">
        <f t="shared" si="54"/>
        <v>-</v>
      </c>
      <c r="BL111" s="187"/>
      <c r="BM111" s="197"/>
      <c r="BN111" s="202" t="str">
        <f t="shared" si="55"/>
        <v>-</v>
      </c>
      <c r="BO111" s="187"/>
      <c r="BP111" s="197"/>
      <c r="BQ111" s="202" t="str">
        <f t="shared" si="56"/>
        <v>-</v>
      </c>
      <c r="BR111" s="187"/>
      <c r="BS111" s="197"/>
      <c r="BT111" s="202" t="str">
        <f t="shared" si="57"/>
        <v>-</v>
      </c>
      <c r="BU111" s="187"/>
      <c r="BV111" s="197"/>
      <c r="BW111" s="202" t="str">
        <f t="shared" si="58"/>
        <v>-</v>
      </c>
      <c r="BX111" s="186">
        <v>43089</v>
      </c>
      <c r="BY111" s="197"/>
      <c r="BZ111" s="202" t="str">
        <f t="shared" si="59"/>
        <v>-</v>
      </c>
      <c r="CA111" s="187"/>
      <c r="CB111" s="197"/>
      <c r="CC111" s="202" t="str">
        <f t="shared" si="60"/>
        <v>-</v>
      </c>
      <c r="CD111" s="187"/>
      <c r="CE111" s="197"/>
      <c r="CF111" s="202" t="str">
        <f t="shared" si="61"/>
        <v>-</v>
      </c>
      <c r="CG111" s="187"/>
      <c r="CH111" s="197"/>
      <c r="CI111" s="202" t="str">
        <f t="shared" si="62"/>
        <v>-</v>
      </c>
      <c r="CJ111" s="187"/>
      <c r="CK111" s="197"/>
      <c r="CL111" s="202" t="str">
        <f t="shared" si="70"/>
        <v>-</v>
      </c>
      <c r="CM111" s="187"/>
      <c r="CN111" s="197"/>
      <c r="CO111" s="202" t="str">
        <f t="shared" si="71"/>
        <v>-</v>
      </c>
      <c r="CP111" s="187"/>
      <c r="CQ111" s="197"/>
      <c r="CR111" s="202" t="str">
        <f t="shared" si="63"/>
        <v>-</v>
      </c>
      <c r="CS111" s="187"/>
      <c r="CT111" s="197"/>
      <c r="CU111" s="202" t="str">
        <f t="shared" si="72"/>
        <v>-</v>
      </c>
      <c r="CV111" s="187"/>
      <c r="CW111" s="197"/>
      <c r="CX111" s="202" t="str">
        <f t="shared" si="73"/>
        <v>-</v>
      </c>
      <c r="CY111" s="187"/>
      <c r="CZ111" s="197"/>
      <c r="DA111" s="202" t="str">
        <f t="shared" si="64"/>
        <v>-</v>
      </c>
      <c r="DB111" s="187"/>
      <c r="DC111" s="197"/>
      <c r="DD111" s="202" t="str">
        <f t="shared" si="74"/>
        <v>-</v>
      </c>
      <c r="DE111" s="187"/>
      <c r="DF111" s="197"/>
      <c r="DG111" s="202" t="str">
        <f t="shared" si="75"/>
        <v>-</v>
      </c>
      <c r="DH111" s="187"/>
      <c r="DI111" s="103">
        <f t="shared" si="65"/>
        <v>13</v>
      </c>
      <c r="DJ111" s="103">
        <f t="shared" si="66"/>
        <v>10</v>
      </c>
      <c r="DK111" s="200">
        <f t="shared" si="76"/>
        <v>76.923076923076934</v>
      </c>
      <c r="DL111" s="201">
        <f t="shared" si="77"/>
        <v>4</v>
      </c>
    </row>
    <row r="112" spans="2:116" ht="24.95" customHeight="1" outlineLevel="1">
      <c r="B112" s="48"/>
      <c r="C112" s="48"/>
      <c r="D112" s="14" t="s">
        <v>117</v>
      </c>
      <c r="E112" s="11" t="s">
        <v>118</v>
      </c>
      <c r="F112" s="12" t="s">
        <v>989</v>
      </c>
      <c r="G112" s="12" t="s">
        <v>994</v>
      </c>
      <c r="H112" s="40" t="s">
        <v>521</v>
      </c>
      <c r="I112" s="41" t="s">
        <v>530</v>
      </c>
      <c r="J112" s="78" t="str">
        <f t="shared" si="67"/>
        <v xml:space="preserve">C2 </v>
      </c>
      <c r="K112" s="197" t="s">
        <v>1192</v>
      </c>
      <c r="L112" s="202" t="str">
        <f t="shared" si="68"/>
        <v>A</v>
      </c>
      <c r="M112" s="189" t="s">
        <v>1928</v>
      </c>
      <c r="N112" s="197" t="s">
        <v>1192</v>
      </c>
      <c r="O112" s="202" t="str">
        <f t="shared" si="39"/>
        <v>A</v>
      </c>
      <c r="P112" s="189" t="s">
        <v>1928</v>
      </c>
      <c r="Q112" s="197" t="s">
        <v>1192</v>
      </c>
      <c r="R112" s="202" t="str">
        <f t="shared" si="40"/>
        <v>A</v>
      </c>
      <c r="S112" s="189" t="s">
        <v>1928</v>
      </c>
      <c r="T112" s="197" t="s">
        <v>1192</v>
      </c>
      <c r="U112" s="202" t="str">
        <f t="shared" si="41"/>
        <v>A</v>
      </c>
      <c r="V112" s="189" t="s">
        <v>1928</v>
      </c>
      <c r="W112" s="197" t="s">
        <v>1192</v>
      </c>
      <c r="X112" s="202" t="str">
        <f t="shared" si="42"/>
        <v>A</v>
      </c>
      <c r="Y112" s="189" t="s">
        <v>1928</v>
      </c>
      <c r="Z112" s="197" t="s">
        <v>1192</v>
      </c>
      <c r="AA112" s="202" t="str">
        <f t="shared" si="43"/>
        <v>-</v>
      </c>
      <c r="AB112" s="187"/>
      <c r="AC112" s="197" t="s">
        <v>1192</v>
      </c>
      <c r="AD112" s="202" t="str">
        <f t="shared" si="69"/>
        <v>-</v>
      </c>
      <c r="AE112" s="187"/>
      <c r="AF112" s="197" t="s">
        <v>1192</v>
      </c>
      <c r="AG112" s="202" t="str">
        <f t="shared" si="44"/>
        <v>-</v>
      </c>
      <c r="AH112" s="187"/>
      <c r="AI112" s="197" t="s">
        <v>1192</v>
      </c>
      <c r="AJ112" s="202" t="str">
        <f t="shared" si="45"/>
        <v>-</v>
      </c>
      <c r="AK112" s="187"/>
      <c r="AL112" s="197"/>
      <c r="AM112" s="202" t="str">
        <f t="shared" si="46"/>
        <v>-</v>
      </c>
      <c r="AN112" s="187"/>
      <c r="AO112" s="197"/>
      <c r="AP112" s="202" t="str">
        <f t="shared" si="47"/>
        <v>-</v>
      </c>
      <c r="AQ112" s="187"/>
      <c r="AR112" s="197"/>
      <c r="AS112" s="202" t="str">
        <f t="shared" si="48"/>
        <v>-</v>
      </c>
      <c r="AT112" s="187"/>
      <c r="AU112" s="197"/>
      <c r="AV112" s="202" t="str">
        <f t="shared" si="49"/>
        <v>-</v>
      </c>
      <c r="AW112" s="187"/>
      <c r="AX112" s="197"/>
      <c r="AY112" s="202" t="str">
        <f t="shared" si="50"/>
        <v>-</v>
      </c>
      <c r="AZ112" s="187"/>
      <c r="BA112" s="197"/>
      <c r="BB112" s="202" t="str">
        <f t="shared" si="51"/>
        <v>-</v>
      </c>
      <c r="BC112" s="187"/>
      <c r="BD112" s="197"/>
      <c r="BE112" s="202" t="str">
        <f t="shared" si="52"/>
        <v>-</v>
      </c>
      <c r="BF112" s="187"/>
      <c r="BG112" s="197"/>
      <c r="BH112" s="202" t="str">
        <f t="shared" si="53"/>
        <v>-</v>
      </c>
      <c r="BI112" s="187"/>
      <c r="BJ112" s="197"/>
      <c r="BK112" s="202" t="str">
        <f t="shared" si="54"/>
        <v>-</v>
      </c>
      <c r="BL112" s="187"/>
      <c r="BM112" s="197"/>
      <c r="BN112" s="202" t="str">
        <f t="shared" si="55"/>
        <v>-</v>
      </c>
      <c r="BO112" s="187"/>
      <c r="BP112" s="197"/>
      <c r="BQ112" s="202" t="str">
        <f t="shared" si="56"/>
        <v>-</v>
      </c>
      <c r="BR112" s="187"/>
      <c r="BS112" s="197"/>
      <c r="BT112" s="202" t="str">
        <f t="shared" si="57"/>
        <v>-</v>
      </c>
      <c r="BU112" s="187"/>
      <c r="BV112" s="197"/>
      <c r="BW112" s="202" t="str">
        <f t="shared" si="58"/>
        <v>-</v>
      </c>
      <c r="BX112" s="187"/>
      <c r="BY112" s="197"/>
      <c r="BZ112" s="202" t="str">
        <f t="shared" si="59"/>
        <v>-</v>
      </c>
      <c r="CA112" s="187"/>
      <c r="CB112" s="197"/>
      <c r="CC112" s="202" t="str">
        <f t="shared" si="60"/>
        <v>-</v>
      </c>
      <c r="CD112" s="187"/>
      <c r="CE112" s="197"/>
      <c r="CF112" s="202" t="str">
        <f t="shared" si="61"/>
        <v>-</v>
      </c>
      <c r="CG112" s="187"/>
      <c r="CH112" s="197"/>
      <c r="CI112" s="202" t="str">
        <f t="shared" si="62"/>
        <v>-</v>
      </c>
      <c r="CJ112" s="187"/>
      <c r="CK112" s="197"/>
      <c r="CL112" s="202" t="str">
        <f t="shared" si="70"/>
        <v>-</v>
      </c>
      <c r="CM112" s="187"/>
      <c r="CN112" s="197"/>
      <c r="CO112" s="202" t="str">
        <f t="shared" si="71"/>
        <v>-</v>
      </c>
      <c r="CP112" s="187"/>
      <c r="CQ112" s="197"/>
      <c r="CR112" s="202" t="str">
        <f t="shared" si="63"/>
        <v>-</v>
      </c>
      <c r="CS112" s="187"/>
      <c r="CT112" s="197"/>
      <c r="CU112" s="202" t="str">
        <f t="shared" si="72"/>
        <v>-</v>
      </c>
      <c r="CV112" s="187"/>
      <c r="CW112" s="197"/>
      <c r="CX112" s="202" t="str">
        <f t="shared" si="73"/>
        <v>-</v>
      </c>
      <c r="CY112" s="187"/>
      <c r="CZ112" s="197"/>
      <c r="DA112" s="202" t="str">
        <f t="shared" si="64"/>
        <v>-</v>
      </c>
      <c r="DB112" s="187"/>
      <c r="DC112" s="197"/>
      <c r="DD112" s="202" t="str">
        <f t="shared" si="74"/>
        <v>-</v>
      </c>
      <c r="DE112" s="187"/>
      <c r="DF112" s="197"/>
      <c r="DG112" s="202" t="str">
        <f t="shared" si="75"/>
        <v>-</v>
      </c>
      <c r="DH112" s="187"/>
      <c r="DI112" s="103">
        <f t="shared" si="65"/>
        <v>9</v>
      </c>
      <c r="DJ112" s="103">
        <f t="shared" si="66"/>
        <v>5</v>
      </c>
      <c r="DK112" s="200">
        <f t="shared" si="76"/>
        <v>55.555555555555557</v>
      </c>
      <c r="DL112" s="201">
        <f t="shared" si="77"/>
        <v>3</v>
      </c>
    </row>
    <row r="113" spans="1:116" ht="24.95" customHeight="1" outlineLevel="1">
      <c r="B113" s="48"/>
      <c r="C113" s="48"/>
      <c r="D113" s="14" t="s">
        <v>628</v>
      </c>
      <c r="E113" s="11" t="s">
        <v>629</v>
      </c>
      <c r="F113" s="12" t="s">
        <v>991</v>
      </c>
      <c r="G113" s="12" t="s">
        <v>946</v>
      </c>
      <c r="H113" s="151" t="s">
        <v>524</v>
      </c>
      <c r="I113" s="150" t="s">
        <v>530</v>
      </c>
      <c r="J113" s="78" t="str">
        <f t="shared" si="67"/>
        <v xml:space="preserve">C2 </v>
      </c>
      <c r="K113" s="197" t="s">
        <v>1192</v>
      </c>
      <c r="L113" s="202" t="str">
        <f t="shared" si="68"/>
        <v>A</v>
      </c>
      <c r="M113" s="189" t="s">
        <v>1999</v>
      </c>
      <c r="N113" s="197" t="s">
        <v>1192</v>
      </c>
      <c r="O113" s="202" t="str">
        <f t="shared" si="39"/>
        <v>A</v>
      </c>
      <c r="P113" s="189" t="s">
        <v>1999</v>
      </c>
      <c r="Q113" s="197" t="s">
        <v>1192</v>
      </c>
      <c r="R113" s="202" t="str">
        <f t="shared" si="40"/>
        <v>A</v>
      </c>
      <c r="S113" s="186">
        <v>41545</v>
      </c>
      <c r="T113" s="197" t="s">
        <v>1192</v>
      </c>
      <c r="U113" s="202" t="str">
        <f t="shared" si="41"/>
        <v>A</v>
      </c>
      <c r="V113" s="189" t="s">
        <v>1999</v>
      </c>
      <c r="W113" s="197" t="s">
        <v>1192</v>
      </c>
      <c r="X113" s="202" t="str">
        <f t="shared" si="42"/>
        <v>A</v>
      </c>
      <c r="Y113" s="189" t="s">
        <v>1999</v>
      </c>
      <c r="Z113" s="197" t="s">
        <v>1192</v>
      </c>
      <c r="AA113" s="202" t="str">
        <f t="shared" si="43"/>
        <v>-</v>
      </c>
      <c r="AB113" s="187"/>
      <c r="AC113" s="197" t="s">
        <v>1192</v>
      </c>
      <c r="AD113" s="202" t="str">
        <f t="shared" si="69"/>
        <v>-</v>
      </c>
      <c r="AE113" s="187"/>
      <c r="AF113" s="197" t="s">
        <v>1192</v>
      </c>
      <c r="AG113" s="202" t="str">
        <f t="shared" si="44"/>
        <v>-</v>
      </c>
      <c r="AH113" s="187"/>
      <c r="AI113" s="197" t="s">
        <v>1192</v>
      </c>
      <c r="AJ113" s="202" t="str">
        <f t="shared" si="45"/>
        <v>A</v>
      </c>
      <c r="AK113" s="186">
        <v>41545</v>
      </c>
      <c r="AL113" s="197"/>
      <c r="AM113" s="202" t="str">
        <f t="shared" si="46"/>
        <v>-</v>
      </c>
      <c r="AN113" s="187"/>
      <c r="AO113" s="197"/>
      <c r="AP113" s="202" t="str">
        <f t="shared" si="47"/>
        <v>-</v>
      </c>
      <c r="AQ113" s="187"/>
      <c r="AR113" s="197"/>
      <c r="AS113" s="202" t="str">
        <f t="shared" si="48"/>
        <v>-</v>
      </c>
      <c r="AT113" s="187"/>
      <c r="AU113" s="197"/>
      <c r="AV113" s="202" t="str">
        <f t="shared" si="49"/>
        <v>-</v>
      </c>
      <c r="AW113" s="187"/>
      <c r="AX113" s="197"/>
      <c r="AY113" s="202" t="str">
        <f t="shared" si="50"/>
        <v>-</v>
      </c>
      <c r="AZ113" s="187"/>
      <c r="BA113" s="197"/>
      <c r="BB113" s="202" t="str">
        <f t="shared" si="51"/>
        <v>-</v>
      </c>
      <c r="BC113" s="187"/>
      <c r="BD113" s="197"/>
      <c r="BE113" s="202" t="str">
        <f t="shared" si="52"/>
        <v>-</v>
      </c>
      <c r="BF113" s="187"/>
      <c r="BG113" s="197"/>
      <c r="BH113" s="202" t="str">
        <f t="shared" si="53"/>
        <v>-</v>
      </c>
      <c r="BI113" s="187"/>
      <c r="BJ113" s="197"/>
      <c r="BK113" s="202" t="str">
        <f t="shared" si="54"/>
        <v>-</v>
      </c>
      <c r="BL113" s="187"/>
      <c r="BM113" s="197"/>
      <c r="BN113" s="202" t="str">
        <f t="shared" si="55"/>
        <v>-</v>
      </c>
      <c r="BO113" s="187"/>
      <c r="BP113" s="197"/>
      <c r="BQ113" s="202" t="str">
        <f t="shared" si="56"/>
        <v>-</v>
      </c>
      <c r="BR113" s="187"/>
      <c r="BS113" s="197"/>
      <c r="BT113" s="202" t="str">
        <f t="shared" si="57"/>
        <v>-</v>
      </c>
      <c r="BU113" s="187"/>
      <c r="BV113" s="197"/>
      <c r="BW113" s="202" t="str">
        <f t="shared" si="58"/>
        <v>-</v>
      </c>
      <c r="BX113" s="187"/>
      <c r="BY113" s="197"/>
      <c r="BZ113" s="202" t="str">
        <f t="shared" si="59"/>
        <v>-</v>
      </c>
      <c r="CA113" s="187"/>
      <c r="CB113" s="197"/>
      <c r="CC113" s="202" t="str">
        <f t="shared" si="60"/>
        <v>-</v>
      </c>
      <c r="CD113" s="187"/>
      <c r="CE113" s="197"/>
      <c r="CF113" s="202" t="str">
        <f t="shared" si="61"/>
        <v>-</v>
      </c>
      <c r="CG113" s="187"/>
      <c r="CH113" s="197"/>
      <c r="CI113" s="202" t="str">
        <f t="shared" si="62"/>
        <v>-</v>
      </c>
      <c r="CJ113" s="187"/>
      <c r="CK113" s="197"/>
      <c r="CL113" s="202" t="str">
        <f t="shared" si="70"/>
        <v>-</v>
      </c>
      <c r="CM113" s="187"/>
      <c r="CN113" s="197"/>
      <c r="CO113" s="202" t="str">
        <f t="shared" si="71"/>
        <v>-</v>
      </c>
      <c r="CP113" s="187"/>
      <c r="CQ113" s="197"/>
      <c r="CR113" s="202" t="str">
        <f t="shared" si="63"/>
        <v>-</v>
      </c>
      <c r="CS113" s="187"/>
      <c r="CT113" s="197"/>
      <c r="CU113" s="202" t="str">
        <f t="shared" si="72"/>
        <v>-</v>
      </c>
      <c r="CV113" s="187"/>
      <c r="CW113" s="197"/>
      <c r="CX113" s="202" t="str">
        <f t="shared" si="73"/>
        <v>-</v>
      </c>
      <c r="CY113" s="187"/>
      <c r="CZ113" s="197"/>
      <c r="DA113" s="202" t="str">
        <f t="shared" si="64"/>
        <v>-</v>
      </c>
      <c r="DB113" s="187"/>
      <c r="DC113" s="197"/>
      <c r="DD113" s="202" t="str">
        <f t="shared" si="74"/>
        <v>-</v>
      </c>
      <c r="DE113" s="187"/>
      <c r="DF113" s="197"/>
      <c r="DG113" s="202" t="str">
        <f t="shared" si="75"/>
        <v>-</v>
      </c>
      <c r="DH113" s="187"/>
      <c r="DI113" s="103">
        <f t="shared" si="65"/>
        <v>9</v>
      </c>
      <c r="DJ113" s="103">
        <f t="shared" si="66"/>
        <v>6</v>
      </c>
      <c r="DK113" s="200">
        <f t="shared" si="76"/>
        <v>66.666666666666657</v>
      </c>
      <c r="DL113" s="201">
        <f t="shared" si="77"/>
        <v>4</v>
      </c>
    </row>
    <row r="114" spans="1:116" ht="24.95" customHeight="1" outlineLevel="1">
      <c r="B114" s="48"/>
      <c r="C114" s="48"/>
      <c r="D114" s="14" t="s">
        <v>119</v>
      </c>
      <c r="E114" s="11" t="s">
        <v>120</v>
      </c>
      <c r="F114" s="12" t="s">
        <v>989</v>
      </c>
      <c r="G114" s="12" t="s">
        <v>994</v>
      </c>
      <c r="H114" s="151" t="s">
        <v>521</v>
      </c>
      <c r="I114" s="150" t="s">
        <v>530</v>
      </c>
      <c r="J114" s="78" t="str">
        <f t="shared" si="67"/>
        <v xml:space="preserve">C2 </v>
      </c>
      <c r="K114" s="197" t="s">
        <v>1192</v>
      </c>
      <c r="L114" s="202" t="str">
        <f t="shared" si="68"/>
        <v>A</v>
      </c>
      <c r="M114" s="189" t="s">
        <v>1889</v>
      </c>
      <c r="N114" s="197" t="s">
        <v>1192</v>
      </c>
      <c r="O114" s="202" t="str">
        <f t="shared" si="39"/>
        <v>A</v>
      </c>
      <c r="P114" s="189" t="s">
        <v>1889</v>
      </c>
      <c r="Q114" s="197" t="s">
        <v>1192</v>
      </c>
      <c r="R114" s="202" t="str">
        <f t="shared" si="40"/>
        <v>A</v>
      </c>
      <c r="S114" s="189" t="s">
        <v>1889</v>
      </c>
      <c r="T114" s="197" t="s">
        <v>1192</v>
      </c>
      <c r="U114" s="202" t="str">
        <f t="shared" si="41"/>
        <v>A</v>
      </c>
      <c r="V114" s="189" t="s">
        <v>1889</v>
      </c>
      <c r="W114" s="197" t="s">
        <v>1192</v>
      </c>
      <c r="X114" s="202" t="str">
        <f t="shared" si="42"/>
        <v>A</v>
      </c>
      <c r="Y114" s="189" t="s">
        <v>1889</v>
      </c>
      <c r="Z114" s="197" t="s">
        <v>1192</v>
      </c>
      <c r="AA114" s="202" t="str">
        <f t="shared" si="43"/>
        <v>-</v>
      </c>
      <c r="AB114" s="187"/>
      <c r="AC114" s="197" t="s">
        <v>1192</v>
      </c>
      <c r="AD114" s="202" t="str">
        <f t="shared" si="69"/>
        <v>-</v>
      </c>
      <c r="AE114" s="187"/>
      <c r="AF114" s="197" t="s">
        <v>1192</v>
      </c>
      <c r="AG114" s="202" t="str">
        <f t="shared" si="44"/>
        <v>-</v>
      </c>
      <c r="AH114" s="187"/>
      <c r="AI114" s="197" t="s">
        <v>1192</v>
      </c>
      <c r="AJ114" s="202" t="str">
        <f t="shared" si="45"/>
        <v>-</v>
      </c>
      <c r="AK114" s="187"/>
      <c r="AL114" s="197"/>
      <c r="AM114" s="202" t="str">
        <f t="shared" si="46"/>
        <v>-</v>
      </c>
      <c r="AN114" s="187"/>
      <c r="AO114" s="197"/>
      <c r="AP114" s="202" t="str">
        <f t="shared" si="47"/>
        <v>-</v>
      </c>
      <c r="AQ114" s="187"/>
      <c r="AR114" s="197"/>
      <c r="AS114" s="202" t="str">
        <f t="shared" si="48"/>
        <v>-</v>
      </c>
      <c r="AT114" s="187"/>
      <c r="AU114" s="197"/>
      <c r="AV114" s="202" t="str">
        <f t="shared" si="49"/>
        <v>-</v>
      </c>
      <c r="AW114" s="187"/>
      <c r="AX114" s="197"/>
      <c r="AY114" s="202" t="str">
        <f t="shared" si="50"/>
        <v>-</v>
      </c>
      <c r="AZ114" s="187"/>
      <c r="BA114" s="197"/>
      <c r="BB114" s="202" t="str">
        <f t="shared" si="51"/>
        <v>-</v>
      </c>
      <c r="BC114" s="187"/>
      <c r="BD114" s="197"/>
      <c r="BE114" s="202" t="str">
        <f t="shared" si="52"/>
        <v>-</v>
      </c>
      <c r="BF114" s="187"/>
      <c r="BG114" s="197"/>
      <c r="BH114" s="202" t="str">
        <f t="shared" si="53"/>
        <v>-</v>
      </c>
      <c r="BI114" s="187"/>
      <c r="BJ114" s="197"/>
      <c r="BK114" s="202" t="str">
        <f t="shared" si="54"/>
        <v>-</v>
      </c>
      <c r="BL114" s="187"/>
      <c r="BM114" s="197"/>
      <c r="BN114" s="202" t="str">
        <f t="shared" si="55"/>
        <v>-</v>
      </c>
      <c r="BO114" s="187"/>
      <c r="BP114" s="197"/>
      <c r="BQ114" s="202" t="str">
        <f t="shared" si="56"/>
        <v>-</v>
      </c>
      <c r="BR114" s="187"/>
      <c r="BS114" s="197"/>
      <c r="BT114" s="202" t="str">
        <f t="shared" si="57"/>
        <v>-</v>
      </c>
      <c r="BU114" s="187"/>
      <c r="BV114" s="197"/>
      <c r="BW114" s="202" t="str">
        <f t="shared" si="58"/>
        <v>-</v>
      </c>
      <c r="BX114" s="187"/>
      <c r="BY114" s="197"/>
      <c r="BZ114" s="202" t="str">
        <f t="shared" si="59"/>
        <v>-</v>
      </c>
      <c r="CA114" s="187"/>
      <c r="CB114" s="197"/>
      <c r="CC114" s="202" t="str">
        <f t="shared" si="60"/>
        <v>-</v>
      </c>
      <c r="CD114" s="187"/>
      <c r="CE114" s="197"/>
      <c r="CF114" s="202" t="str">
        <f t="shared" si="61"/>
        <v>-</v>
      </c>
      <c r="CG114" s="187"/>
      <c r="CH114" s="197"/>
      <c r="CI114" s="202" t="str">
        <f t="shared" si="62"/>
        <v>-</v>
      </c>
      <c r="CJ114" s="187"/>
      <c r="CK114" s="197"/>
      <c r="CL114" s="202" t="str">
        <f t="shared" si="70"/>
        <v>-</v>
      </c>
      <c r="CM114" s="187"/>
      <c r="CN114" s="197"/>
      <c r="CO114" s="202" t="str">
        <f t="shared" si="71"/>
        <v>-</v>
      </c>
      <c r="CP114" s="187"/>
      <c r="CQ114" s="197"/>
      <c r="CR114" s="202" t="str">
        <f t="shared" si="63"/>
        <v>-</v>
      </c>
      <c r="CS114" s="187"/>
      <c r="CT114" s="197"/>
      <c r="CU114" s="202" t="str">
        <f t="shared" si="72"/>
        <v>-</v>
      </c>
      <c r="CV114" s="187"/>
      <c r="CW114" s="197"/>
      <c r="CX114" s="202" t="str">
        <f t="shared" si="73"/>
        <v>-</v>
      </c>
      <c r="CY114" s="187"/>
      <c r="CZ114" s="197"/>
      <c r="DA114" s="202" t="str">
        <f t="shared" si="64"/>
        <v>-</v>
      </c>
      <c r="DB114" s="187"/>
      <c r="DC114" s="197"/>
      <c r="DD114" s="202" t="str">
        <f t="shared" si="74"/>
        <v>-</v>
      </c>
      <c r="DE114" s="187"/>
      <c r="DF114" s="197"/>
      <c r="DG114" s="202" t="str">
        <f t="shared" si="75"/>
        <v>-</v>
      </c>
      <c r="DH114" s="187"/>
      <c r="DI114" s="103">
        <f t="shared" si="65"/>
        <v>9</v>
      </c>
      <c r="DJ114" s="103">
        <f t="shared" si="66"/>
        <v>5</v>
      </c>
      <c r="DK114" s="200">
        <f t="shared" si="76"/>
        <v>55.555555555555557</v>
      </c>
      <c r="DL114" s="201">
        <f t="shared" si="77"/>
        <v>3</v>
      </c>
    </row>
    <row r="115" spans="1:116" ht="24.95" customHeight="1" outlineLevel="1">
      <c r="A115" s="173"/>
      <c r="B115" s="48"/>
      <c r="C115" s="48"/>
      <c r="D115" s="14" t="s">
        <v>630</v>
      </c>
      <c r="E115" s="11" t="s">
        <v>631</v>
      </c>
      <c r="F115" s="12" t="s">
        <v>991</v>
      </c>
      <c r="G115" s="12" t="s">
        <v>946</v>
      </c>
      <c r="H115" s="40" t="s">
        <v>528</v>
      </c>
      <c r="I115" s="41" t="s">
        <v>531</v>
      </c>
      <c r="J115" s="78" t="str">
        <f t="shared" si="67"/>
        <v xml:space="preserve">C3 </v>
      </c>
      <c r="K115" s="197" t="s">
        <v>1192</v>
      </c>
      <c r="L115" s="202" t="str">
        <f t="shared" si="68"/>
        <v>A</v>
      </c>
      <c r="M115" s="188">
        <v>39328</v>
      </c>
      <c r="N115" s="197" t="s">
        <v>1192</v>
      </c>
      <c r="O115" s="202" t="str">
        <f t="shared" si="39"/>
        <v>-</v>
      </c>
      <c r="P115" s="187"/>
      <c r="Q115" s="197" t="s">
        <v>1192</v>
      </c>
      <c r="R115" s="202" t="str">
        <f t="shared" si="40"/>
        <v>-</v>
      </c>
      <c r="S115" s="187"/>
      <c r="T115" s="197" t="s">
        <v>1192</v>
      </c>
      <c r="U115" s="202" t="str">
        <f t="shared" ref="U115" si="78">IF(AND(T115="Y",V115&lt;&gt;""),"A","-")</f>
        <v>-</v>
      </c>
      <c r="V115" s="187"/>
      <c r="W115" s="197" t="s">
        <v>1192</v>
      </c>
      <c r="X115" s="202" t="str">
        <f t="shared" ref="X115" si="79">IF(AND(W115="Y",Y115&lt;&gt;""),"A","-")</f>
        <v>-</v>
      </c>
      <c r="Y115" s="187"/>
      <c r="Z115" s="197"/>
      <c r="AA115" s="202" t="str">
        <f t="shared" si="43"/>
        <v>-</v>
      </c>
      <c r="AB115" s="187"/>
      <c r="AC115" s="197"/>
      <c r="AD115" s="202" t="str">
        <f t="shared" si="69"/>
        <v>-</v>
      </c>
      <c r="AE115" s="187"/>
      <c r="AF115" s="197"/>
      <c r="AG115" s="202" t="str">
        <f t="shared" si="44"/>
        <v>-</v>
      </c>
      <c r="AH115" s="187"/>
      <c r="AI115" s="197"/>
      <c r="AJ115" s="202" t="str">
        <f t="shared" si="45"/>
        <v>-</v>
      </c>
      <c r="AK115" s="187"/>
      <c r="AL115" s="197"/>
      <c r="AM115" s="202" t="str">
        <f t="shared" si="46"/>
        <v>-</v>
      </c>
      <c r="AN115" s="187"/>
      <c r="AO115" s="197"/>
      <c r="AP115" s="202" t="str">
        <f t="shared" si="47"/>
        <v>-</v>
      </c>
      <c r="AQ115" s="187"/>
      <c r="AR115" s="197"/>
      <c r="AS115" s="202" t="str">
        <f t="shared" si="48"/>
        <v>-</v>
      </c>
      <c r="AT115" s="187"/>
      <c r="AU115" s="197"/>
      <c r="AV115" s="202" t="str">
        <f t="shared" si="49"/>
        <v>-</v>
      </c>
      <c r="AW115" s="187"/>
      <c r="AX115" s="197"/>
      <c r="AY115" s="202" t="str">
        <f t="shared" si="50"/>
        <v>-</v>
      </c>
      <c r="AZ115" s="187"/>
      <c r="BA115" s="197"/>
      <c r="BB115" s="202" t="str">
        <f t="shared" si="51"/>
        <v>-</v>
      </c>
      <c r="BC115" s="187"/>
      <c r="BD115" s="197"/>
      <c r="BE115" s="202" t="str">
        <f t="shared" si="52"/>
        <v>-</v>
      </c>
      <c r="BF115" s="187"/>
      <c r="BG115" s="197"/>
      <c r="BH115" s="202" t="str">
        <f t="shared" si="53"/>
        <v>-</v>
      </c>
      <c r="BI115" s="187"/>
      <c r="BJ115" s="197"/>
      <c r="BK115" s="202" t="str">
        <f t="shared" si="54"/>
        <v>-</v>
      </c>
      <c r="BL115" s="187"/>
      <c r="BM115" s="197"/>
      <c r="BN115" s="202" t="str">
        <f t="shared" si="55"/>
        <v>-</v>
      </c>
      <c r="BO115" s="187"/>
      <c r="BP115" s="197"/>
      <c r="BQ115" s="202" t="str">
        <f t="shared" si="56"/>
        <v>-</v>
      </c>
      <c r="BR115" s="187"/>
      <c r="BS115" s="197"/>
      <c r="BT115" s="202" t="str">
        <f t="shared" si="57"/>
        <v>-</v>
      </c>
      <c r="BU115" s="187"/>
      <c r="BV115" s="197"/>
      <c r="BW115" s="202" t="str">
        <f t="shared" si="58"/>
        <v>-</v>
      </c>
      <c r="BX115" s="187"/>
      <c r="BY115" s="197"/>
      <c r="BZ115" s="202" t="str">
        <f t="shared" si="59"/>
        <v>-</v>
      </c>
      <c r="CA115" s="187"/>
      <c r="CB115" s="197"/>
      <c r="CC115" s="202" t="str">
        <f t="shared" si="60"/>
        <v>-</v>
      </c>
      <c r="CD115" s="187"/>
      <c r="CE115" s="197"/>
      <c r="CF115" s="202" t="str">
        <f t="shared" si="61"/>
        <v>-</v>
      </c>
      <c r="CG115" s="187"/>
      <c r="CH115" s="197"/>
      <c r="CI115" s="202" t="str">
        <f t="shared" si="62"/>
        <v>-</v>
      </c>
      <c r="CJ115" s="187"/>
      <c r="CK115" s="197"/>
      <c r="CL115" s="202" t="str">
        <f t="shared" si="70"/>
        <v>-</v>
      </c>
      <c r="CM115" s="187"/>
      <c r="CN115" s="197"/>
      <c r="CO115" s="202" t="str">
        <f t="shared" si="71"/>
        <v>-</v>
      </c>
      <c r="CP115" s="187"/>
      <c r="CQ115" s="197"/>
      <c r="CR115" s="202" t="str">
        <f t="shared" si="63"/>
        <v>-</v>
      </c>
      <c r="CS115" s="187"/>
      <c r="CT115" s="197"/>
      <c r="CU115" s="202" t="str">
        <f t="shared" si="72"/>
        <v>-</v>
      </c>
      <c r="CV115" s="187"/>
      <c r="CW115" s="197"/>
      <c r="CX115" s="202" t="str">
        <f t="shared" si="73"/>
        <v>-</v>
      </c>
      <c r="CY115" s="187"/>
      <c r="CZ115" s="197"/>
      <c r="DA115" s="202" t="str">
        <f t="shared" si="64"/>
        <v>-</v>
      </c>
      <c r="DB115" s="187"/>
      <c r="DC115" s="197"/>
      <c r="DD115" s="202" t="str">
        <f t="shared" si="74"/>
        <v>-</v>
      </c>
      <c r="DE115" s="187"/>
      <c r="DF115" s="197"/>
      <c r="DG115" s="202" t="str">
        <f t="shared" si="75"/>
        <v>-</v>
      </c>
      <c r="DH115" s="187"/>
      <c r="DI115" s="103">
        <f t="shared" si="65"/>
        <v>5</v>
      </c>
      <c r="DJ115" s="103">
        <f t="shared" si="66"/>
        <v>1</v>
      </c>
      <c r="DK115" s="200">
        <f t="shared" si="76"/>
        <v>20</v>
      </c>
      <c r="DL115" s="201">
        <f t="shared" si="77"/>
        <v>1</v>
      </c>
    </row>
    <row r="116" spans="1:116" ht="24.95" customHeight="1" outlineLevel="1">
      <c r="B116" s="48"/>
      <c r="C116" s="48"/>
      <c r="D116" s="14" t="s">
        <v>632</v>
      </c>
      <c r="E116" s="11" t="s">
        <v>633</v>
      </c>
      <c r="F116" s="12" t="s">
        <v>995</v>
      </c>
      <c r="G116" s="12" t="s">
        <v>941</v>
      </c>
      <c r="H116" s="40" t="s">
        <v>520</v>
      </c>
      <c r="I116" s="41" t="s">
        <v>533</v>
      </c>
      <c r="J116" s="78" t="str">
        <f t="shared" si="67"/>
        <v xml:space="preserve">C1 </v>
      </c>
      <c r="K116" s="197" t="s">
        <v>1192</v>
      </c>
      <c r="L116" s="202" t="str">
        <f t="shared" si="68"/>
        <v>A</v>
      </c>
      <c r="M116" s="189" t="s">
        <v>1976</v>
      </c>
      <c r="N116" s="197" t="s">
        <v>1192</v>
      </c>
      <c r="O116" s="202" t="str">
        <f t="shared" si="39"/>
        <v>A</v>
      </c>
      <c r="P116" s="189" t="s">
        <v>1976</v>
      </c>
      <c r="Q116" s="197" t="s">
        <v>1192</v>
      </c>
      <c r="R116" s="202" t="str">
        <f t="shared" si="40"/>
        <v>A</v>
      </c>
      <c r="S116" s="186">
        <v>41573</v>
      </c>
      <c r="T116" s="197" t="s">
        <v>1192</v>
      </c>
      <c r="U116" s="202" t="str">
        <f t="shared" si="41"/>
        <v>A</v>
      </c>
      <c r="V116" s="189" t="s">
        <v>1976</v>
      </c>
      <c r="W116" s="197" t="s">
        <v>1192</v>
      </c>
      <c r="X116" s="202" t="str">
        <f t="shared" si="42"/>
        <v>A</v>
      </c>
      <c r="Y116" s="186">
        <v>41573</v>
      </c>
      <c r="Z116" s="197" t="s">
        <v>1192</v>
      </c>
      <c r="AA116" s="202" t="str">
        <f t="shared" si="43"/>
        <v>A</v>
      </c>
      <c r="AB116" s="189" t="s">
        <v>1976</v>
      </c>
      <c r="AC116" s="197" t="s">
        <v>1192</v>
      </c>
      <c r="AD116" s="202" t="str">
        <f t="shared" si="69"/>
        <v>A</v>
      </c>
      <c r="AE116" s="189" t="s">
        <v>1976</v>
      </c>
      <c r="AF116" s="197" t="s">
        <v>1192</v>
      </c>
      <c r="AG116" s="202" t="str">
        <f t="shared" si="44"/>
        <v>A</v>
      </c>
      <c r="AH116" s="189" t="s">
        <v>1976</v>
      </c>
      <c r="AI116" s="197" t="s">
        <v>1192</v>
      </c>
      <c r="AJ116" s="202" t="str">
        <f t="shared" si="45"/>
        <v>A</v>
      </c>
      <c r="AK116" s="189" t="s">
        <v>1976</v>
      </c>
      <c r="AL116" s="197" t="s">
        <v>1192</v>
      </c>
      <c r="AM116" s="202" t="str">
        <f t="shared" si="46"/>
        <v>-</v>
      </c>
      <c r="AN116" s="187"/>
      <c r="AO116" s="197" t="s">
        <v>1192</v>
      </c>
      <c r="AP116" s="202" t="str">
        <f t="shared" si="47"/>
        <v>-</v>
      </c>
      <c r="AQ116" s="187"/>
      <c r="AR116" s="197" t="s">
        <v>1192</v>
      </c>
      <c r="AS116" s="202" t="str">
        <f t="shared" si="48"/>
        <v>A</v>
      </c>
      <c r="AT116" s="186">
        <v>42490</v>
      </c>
      <c r="AU116" s="197" t="s">
        <v>1192</v>
      </c>
      <c r="AV116" s="202" t="str">
        <f t="shared" si="49"/>
        <v>-</v>
      </c>
      <c r="AW116" s="187"/>
      <c r="AX116" s="197"/>
      <c r="AY116" s="202" t="str">
        <f t="shared" si="50"/>
        <v>-</v>
      </c>
      <c r="AZ116" s="186">
        <v>42490</v>
      </c>
      <c r="BA116" s="197"/>
      <c r="BB116" s="202" t="str">
        <f t="shared" si="51"/>
        <v>-</v>
      </c>
      <c r="BC116" s="187"/>
      <c r="BD116" s="197"/>
      <c r="BE116" s="202" t="str">
        <f t="shared" si="52"/>
        <v>-</v>
      </c>
      <c r="BF116" s="187"/>
      <c r="BG116" s="197"/>
      <c r="BH116" s="202" t="str">
        <f t="shared" si="53"/>
        <v>-</v>
      </c>
      <c r="BI116" s="187"/>
      <c r="BJ116" s="197"/>
      <c r="BK116" s="202" t="str">
        <f t="shared" si="54"/>
        <v>-</v>
      </c>
      <c r="BL116" s="187"/>
      <c r="BM116" s="197"/>
      <c r="BN116" s="202" t="str">
        <f t="shared" si="55"/>
        <v>-</v>
      </c>
      <c r="BO116" s="186">
        <v>42490</v>
      </c>
      <c r="BP116" s="197"/>
      <c r="BQ116" s="202" t="str">
        <f t="shared" si="56"/>
        <v>-</v>
      </c>
      <c r="BR116" s="187"/>
      <c r="BS116" s="197"/>
      <c r="BT116" s="202" t="str">
        <f t="shared" si="57"/>
        <v>-</v>
      </c>
      <c r="BU116" s="187"/>
      <c r="BV116" s="197"/>
      <c r="BW116" s="202" t="str">
        <f t="shared" si="58"/>
        <v>-</v>
      </c>
      <c r="BX116" s="187"/>
      <c r="BY116" s="197"/>
      <c r="BZ116" s="202" t="str">
        <f t="shared" si="59"/>
        <v>-</v>
      </c>
      <c r="CA116" s="187"/>
      <c r="CB116" s="197"/>
      <c r="CC116" s="202" t="str">
        <f t="shared" si="60"/>
        <v>-</v>
      </c>
      <c r="CD116" s="187"/>
      <c r="CE116" s="197"/>
      <c r="CF116" s="202" t="str">
        <f t="shared" si="61"/>
        <v>-</v>
      </c>
      <c r="CG116" s="187"/>
      <c r="CH116" s="197"/>
      <c r="CI116" s="202" t="str">
        <f t="shared" si="62"/>
        <v>-</v>
      </c>
      <c r="CJ116" s="187"/>
      <c r="CK116" s="197"/>
      <c r="CL116" s="202" t="str">
        <f t="shared" si="70"/>
        <v>-</v>
      </c>
      <c r="CM116" s="187"/>
      <c r="CN116" s="197"/>
      <c r="CO116" s="202" t="str">
        <f t="shared" si="71"/>
        <v>-</v>
      </c>
      <c r="CP116" s="187"/>
      <c r="CQ116" s="197"/>
      <c r="CR116" s="202" t="str">
        <f t="shared" si="63"/>
        <v>-</v>
      </c>
      <c r="CS116" s="187"/>
      <c r="CT116" s="197"/>
      <c r="CU116" s="202" t="str">
        <f t="shared" si="72"/>
        <v>-</v>
      </c>
      <c r="CV116" s="187"/>
      <c r="CW116" s="197"/>
      <c r="CX116" s="202" t="str">
        <f t="shared" si="73"/>
        <v>-</v>
      </c>
      <c r="CY116" s="187"/>
      <c r="CZ116" s="197"/>
      <c r="DA116" s="202" t="str">
        <f t="shared" si="64"/>
        <v>-</v>
      </c>
      <c r="DB116" s="187"/>
      <c r="DC116" s="197"/>
      <c r="DD116" s="202" t="str">
        <f t="shared" si="74"/>
        <v>-</v>
      </c>
      <c r="DE116" s="187"/>
      <c r="DF116" s="197"/>
      <c r="DG116" s="202" t="str">
        <f t="shared" si="75"/>
        <v>-</v>
      </c>
      <c r="DH116" s="187"/>
      <c r="DI116" s="103">
        <f t="shared" si="65"/>
        <v>13</v>
      </c>
      <c r="DJ116" s="103">
        <f t="shared" si="66"/>
        <v>10</v>
      </c>
      <c r="DK116" s="200">
        <f t="shared" si="76"/>
        <v>76.923076923076934</v>
      </c>
      <c r="DL116" s="201">
        <f t="shared" si="77"/>
        <v>4</v>
      </c>
    </row>
    <row r="117" spans="1:116" ht="24.95" customHeight="1" outlineLevel="1">
      <c r="A117" s="173"/>
      <c r="B117" s="48"/>
      <c r="C117" s="48"/>
      <c r="D117" s="14" t="s">
        <v>634</v>
      </c>
      <c r="E117" s="11" t="s">
        <v>635</v>
      </c>
      <c r="F117" s="12" t="s">
        <v>991</v>
      </c>
      <c r="G117" s="12" t="s">
        <v>946</v>
      </c>
      <c r="H117" s="40" t="s">
        <v>528</v>
      </c>
      <c r="I117" s="41" t="s">
        <v>531</v>
      </c>
      <c r="J117" s="78" t="str">
        <f t="shared" si="67"/>
        <v xml:space="preserve">C3 </v>
      </c>
      <c r="K117" s="197" t="s">
        <v>1192</v>
      </c>
      <c r="L117" s="202" t="str">
        <f t="shared" si="68"/>
        <v>A</v>
      </c>
      <c r="M117" s="188">
        <v>39398</v>
      </c>
      <c r="N117" s="197" t="s">
        <v>1192</v>
      </c>
      <c r="O117" s="202" t="str">
        <f t="shared" si="39"/>
        <v>A</v>
      </c>
      <c r="P117" s="188">
        <v>39398</v>
      </c>
      <c r="Q117" s="197" t="s">
        <v>1192</v>
      </c>
      <c r="R117" s="202" t="str">
        <f t="shared" si="40"/>
        <v>A</v>
      </c>
      <c r="S117" s="186">
        <v>41545</v>
      </c>
      <c r="T117" s="197" t="s">
        <v>1192</v>
      </c>
      <c r="U117" s="202" t="str">
        <f t="shared" si="41"/>
        <v>-</v>
      </c>
      <c r="V117" s="187"/>
      <c r="W117" s="197" t="s">
        <v>1192</v>
      </c>
      <c r="X117" s="202" t="str">
        <f t="shared" si="42"/>
        <v>-</v>
      </c>
      <c r="Y117" s="187"/>
      <c r="Z117" s="197"/>
      <c r="AA117" s="202" t="str">
        <f t="shared" si="43"/>
        <v>-</v>
      </c>
      <c r="AB117" s="187"/>
      <c r="AC117" s="197"/>
      <c r="AD117" s="202" t="str">
        <f t="shared" si="69"/>
        <v>-</v>
      </c>
      <c r="AE117" s="187"/>
      <c r="AF117" s="197"/>
      <c r="AG117" s="202" t="str">
        <f t="shared" si="44"/>
        <v>-</v>
      </c>
      <c r="AH117" s="187"/>
      <c r="AI117" s="197"/>
      <c r="AJ117" s="202" t="str">
        <f t="shared" si="45"/>
        <v>-</v>
      </c>
      <c r="AK117" s="186">
        <v>41545</v>
      </c>
      <c r="AL117" s="197"/>
      <c r="AM117" s="202" t="str">
        <f t="shared" si="46"/>
        <v>-</v>
      </c>
      <c r="AN117" s="187"/>
      <c r="AO117" s="197"/>
      <c r="AP117" s="202" t="str">
        <f t="shared" si="47"/>
        <v>-</v>
      </c>
      <c r="AQ117" s="187"/>
      <c r="AR117" s="197"/>
      <c r="AS117" s="202" t="str">
        <f t="shared" si="48"/>
        <v>-</v>
      </c>
      <c r="AT117" s="187"/>
      <c r="AU117" s="197"/>
      <c r="AV117" s="202" t="str">
        <f t="shared" si="49"/>
        <v>-</v>
      </c>
      <c r="AW117" s="187"/>
      <c r="AX117" s="197"/>
      <c r="AY117" s="202" t="str">
        <f t="shared" si="50"/>
        <v>-</v>
      </c>
      <c r="AZ117" s="187"/>
      <c r="BA117" s="197"/>
      <c r="BB117" s="202" t="str">
        <f t="shared" si="51"/>
        <v>-</v>
      </c>
      <c r="BC117" s="187"/>
      <c r="BD117" s="197"/>
      <c r="BE117" s="202" t="str">
        <f t="shared" si="52"/>
        <v>-</v>
      </c>
      <c r="BF117" s="187"/>
      <c r="BG117" s="197"/>
      <c r="BH117" s="202" t="str">
        <f t="shared" si="53"/>
        <v>-</v>
      </c>
      <c r="BI117" s="187"/>
      <c r="BJ117" s="197"/>
      <c r="BK117" s="202" t="str">
        <f t="shared" si="54"/>
        <v>-</v>
      </c>
      <c r="BL117" s="187"/>
      <c r="BM117" s="197"/>
      <c r="BN117" s="202" t="str">
        <f t="shared" si="55"/>
        <v>-</v>
      </c>
      <c r="BO117" s="187"/>
      <c r="BP117" s="197"/>
      <c r="BQ117" s="202" t="str">
        <f t="shared" si="56"/>
        <v>-</v>
      </c>
      <c r="BR117" s="187"/>
      <c r="BS117" s="197"/>
      <c r="BT117" s="202" t="str">
        <f t="shared" si="57"/>
        <v>-</v>
      </c>
      <c r="BU117" s="187"/>
      <c r="BV117" s="197"/>
      <c r="BW117" s="202" t="str">
        <f t="shared" si="58"/>
        <v>-</v>
      </c>
      <c r="BX117" s="187"/>
      <c r="BY117" s="197"/>
      <c r="BZ117" s="202" t="str">
        <f t="shared" si="59"/>
        <v>-</v>
      </c>
      <c r="CA117" s="187"/>
      <c r="CB117" s="197"/>
      <c r="CC117" s="202" t="str">
        <f t="shared" si="60"/>
        <v>-</v>
      </c>
      <c r="CD117" s="187"/>
      <c r="CE117" s="197"/>
      <c r="CF117" s="202" t="str">
        <f t="shared" si="61"/>
        <v>-</v>
      </c>
      <c r="CG117" s="187"/>
      <c r="CH117" s="197"/>
      <c r="CI117" s="202" t="str">
        <f t="shared" si="62"/>
        <v>-</v>
      </c>
      <c r="CJ117" s="187"/>
      <c r="CK117" s="197"/>
      <c r="CL117" s="202" t="str">
        <f t="shared" si="70"/>
        <v>-</v>
      </c>
      <c r="CM117" s="187"/>
      <c r="CN117" s="197"/>
      <c r="CO117" s="202" t="str">
        <f t="shared" si="71"/>
        <v>-</v>
      </c>
      <c r="CP117" s="187"/>
      <c r="CQ117" s="197"/>
      <c r="CR117" s="202" t="str">
        <f t="shared" si="63"/>
        <v>-</v>
      </c>
      <c r="CS117" s="187"/>
      <c r="CT117" s="197"/>
      <c r="CU117" s="202" t="str">
        <f t="shared" si="72"/>
        <v>-</v>
      </c>
      <c r="CV117" s="187"/>
      <c r="CW117" s="197"/>
      <c r="CX117" s="202" t="str">
        <f t="shared" si="73"/>
        <v>-</v>
      </c>
      <c r="CY117" s="187"/>
      <c r="CZ117" s="197"/>
      <c r="DA117" s="202" t="str">
        <f t="shared" si="64"/>
        <v>-</v>
      </c>
      <c r="DB117" s="187"/>
      <c r="DC117" s="197"/>
      <c r="DD117" s="202" t="str">
        <f t="shared" si="74"/>
        <v>-</v>
      </c>
      <c r="DE117" s="187"/>
      <c r="DF117" s="197"/>
      <c r="DG117" s="202" t="str">
        <f t="shared" si="75"/>
        <v>-</v>
      </c>
      <c r="DH117" s="187"/>
      <c r="DI117" s="103">
        <f t="shared" si="65"/>
        <v>5</v>
      </c>
      <c r="DJ117" s="103">
        <f t="shared" si="66"/>
        <v>3</v>
      </c>
      <c r="DK117" s="200">
        <f t="shared" si="76"/>
        <v>60</v>
      </c>
      <c r="DL117" s="201">
        <f t="shared" si="77"/>
        <v>4</v>
      </c>
    </row>
    <row r="118" spans="1:116" ht="24.95" customHeight="1" outlineLevel="1">
      <c r="B118" s="48"/>
      <c r="C118" s="48"/>
      <c r="D118" s="14" t="s">
        <v>121</v>
      </c>
      <c r="E118" s="11" t="s">
        <v>122</v>
      </c>
      <c r="F118" s="12" t="s">
        <v>989</v>
      </c>
      <c r="G118" s="12" t="s">
        <v>994</v>
      </c>
      <c r="H118" s="40" t="s">
        <v>520</v>
      </c>
      <c r="I118" s="41" t="s">
        <v>533</v>
      </c>
      <c r="J118" s="78" t="str">
        <f t="shared" si="67"/>
        <v xml:space="preserve">C1 </v>
      </c>
      <c r="K118" s="197" t="s">
        <v>1192</v>
      </c>
      <c r="L118" s="202" t="str">
        <f t="shared" si="68"/>
        <v>A</v>
      </c>
      <c r="M118" s="189" t="s">
        <v>2011</v>
      </c>
      <c r="N118" s="197" t="s">
        <v>1192</v>
      </c>
      <c r="O118" s="202" t="str">
        <f t="shared" si="39"/>
        <v>A</v>
      </c>
      <c r="P118" s="189" t="s">
        <v>2011</v>
      </c>
      <c r="Q118" s="197" t="s">
        <v>1192</v>
      </c>
      <c r="R118" s="202" t="str">
        <f t="shared" si="40"/>
        <v>A</v>
      </c>
      <c r="S118" s="204" t="s">
        <v>2339</v>
      </c>
      <c r="T118" s="197" t="s">
        <v>1192</v>
      </c>
      <c r="U118" s="202" t="str">
        <f t="shared" si="41"/>
        <v>A</v>
      </c>
      <c r="V118" s="189" t="s">
        <v>2011</v>
      </c>
      <c r="W118" s="197" t="s">
        <v>1192</v>
      </c>
      <c r="X118" s="202" t="str">
        <f t="shared" si="42"/>
        <v>A</v>
      </c>
      <c r="Y118" s="204" t="s">
        <v>2339</v>
      </c>
      <c r="Z118" s="197" t="s">
        <v>1192</v>
      </c>
      <c r="AA118" s="202" t="str">
        <f t="shared" si="43"/>
        <v>A</v>
      </c>
      <c r="AB118" s="189" t="s">
        <v>2011</v>
      </c>
      <c r="AC118" s="197" t="s">
        <v>1192</v>
      </c>
      <c r="AD118" s="202" t="str">
        <f t="shared" si="69"/>
        <v>A</v>
      </c>
      <c r="AE118" s="186">
        <v>42817</v>
      </c>
      <c r="AF118" s="197" t="s">
        <v>1192</v>
      </c>
      <c r="AG118" s="202" t="str">
        <f t="shared" si="44"/>
        <v>A</v>
      </c>
      <c r="AH118" s="186">
        <v>42810</v>
      </c>
      <c r="AI118" s="197" t="s">
        <v>1192</v>
      </c>
      <c r="AJ118" s="202" t="str">
        <f t="shared" si="45"/>
        <v>A</v>
      </c>
      <c r="AK118" s="204" t="s">
        <v>2339</v>
      </c>
      <c r="AL118" s="197" t="s">
        <v>1192</v>
      </c>
      <c r="AM118" s="202" t="str">
        <f t="shared" si="46"/>
        <v>A</v>
      </c>
      <c r="AN118" s="205">
        <v>42803</v>
      </c>
      <c r="AO118" s="197" t="s">
        <v>1192</v>
      </c>
      <c r="AP118" s="202" t="str">
        <f t="shared" si="47"/>
        <v>-</v>
      </c>
      <c r="AQ118" s="187"/>
      <c r="AR118" s="197" t="s">
        <v>1192</v>
      </c>
      <c r="AS118" s="202" t="str">
        <f t="shared" si="48"/>
        <v>A</v>
      </c>
      <c r="AT118" s="204" t="s">
        <v>2339</v>
      </c>
      <c r="AU118" s="197" t="s">
        <v>1192</v>
      </c>
      <c r="AV118" s="202" t="str">
        <f t="shared" si="49"/>
        <v>A</v>
      </c>
      <c r="AW118" s="186">
        <v>41678</v>
      </c>
      <c r="AX118" s="197"/>
      <c r="AY118" s="202" t="str">
        <f t="shared" si="50"/>
        <v>-</v>
      </c>
      <c r="AZ118" s="186">
        <v>42824</v>
      </c>
      <c r="BA118" s="197"/>
      <c r="BB118" s="202" t="str">
        <f t="shared" si="51"/>
        <v>-</v>
      </c>
      <c r="BC118" s="187"/>
      <c r="BD118" s="197"/>
      <c r="BE118" s="202" t="str">
        <f t="shared" si="52"/>
        <v>-</v>
      </c>
      <c r="BF118" s="187"/>
      <c r="BG118" s="197"/>
      <c r="BH118" s="202" t="str">
        <f t="shared" si="53"/>
        <v>-</v>
      </c>
      <c r="BI118" s="187"/>
      <c r="BJ118" s="197"/>
      <c r="BK118" s="202" t="str">
        <f t="shared" si="54"/>
        <v>-</v>
      </c>
      <c r="BL118" s="187"/>
      <c r="BM118" s="197"/>
      <c r="BN118" s="202" t="str">
        <f t="shared" si="55"/>
        <v>-</v>
      </c>
      <c r="BO118" s="186">
        <v>42490</v>
      </c>
      <c r="BP118" s="197"/>
      <c r="BQ118" s="202" t="str">
        <f t="shared" si="56"/>
        <v>-</v>
      </c>
      <c r="BR118" s="187"/>
      <c r="BS118" s="197"/>
      <c r="BT118" s="202" t="str">
        <f t="shared" si="57"/>
        <v>-</v>
      </c>
      <c r="BU118" s="187"/>
      <c r="BV118" s="197"/>
      <c r="BW118" s="202" t="str">
        <f t="shared" si="58"/>
        <v>-</v>
      </c>
      <c r="BX118" s="187"/>
      <c r="BY118" s="197"/>
      <c r="BZ118" s="202" t="str">
        <f t="shared" si="59"/>
        <v>-</v>
      </c>
      <c r="CA118" s="187"/>
      <c r="CB118" s="197"/>
      <c r="CC118" s="202" t="str">
        <f t="shared" si="60"/>
        <v>-</v>
      </c>
      <c r="CD118" s="187"/>
      <c r="CE118" s="197"/>
      <c r="CF118" s="202" t="str">
        <f t="shared" si="61"/>
        <v>-</v>
      </c>
      <c r="CG118" s="187"/>
      <c r="CH118" s="197"/>
      <c r="CI118" s="202" t="str">
        <f t="shared" si="62"/>
        <v>-</v>
      </c>
      <c r="CJ118" s="187"/>
      <c r="CK118" s="197"/>
      <c r="CL118" s="202" t="str">
        <f t="shared" si="70"/>
        <v>-</v>
      </c>
      <c r="CM118" s="187"/>
      <c r="CN118" s="197"/>
      <c r="CO118" s="202" t="str">
        <f t="shared" si="71"/>
        <v>-</v>
      </c>
      <c r="CP118" s="186">
        <v>41678</v>
      </c>
      <c r="CQ118" s="197"/>
      <c r="CR118" s="202" t="str">
        <f t="shared" si="63"/>
        <v>-</v>
      </c>
      <c r="CS118" s="187"/>
      <c r="CT118" s="197"/>
      <c r="CU118" s="202" t="str">
        <f t="shared" si="72"/>
        <v>-</v>
      </c>
      <c r="CV118" s="187"/>
      <c r="CW118" s="197"/>
      <c r="CX118" s="202" t="str">
        <f t="shared" si="73"/>
        <v>-</v>
      </c>
      <c r="CY118" s="187"/>
      <c r="CZ118" s="197"/>
      <c r="DA118" s="202" t="str">
        <f t="shared" si="64"/>
        <v>-</v>
      </c>
      <c r="DB118" s="187"/>
      <c r="DC118" s="197"/>
      <c r="DD118" s="202" t="str">
        <f t="shared" si="74"/>
        <v>-</v>
      </c>
      <c r="DE118" s="187"/>
      <c r="DF118" s="197"/>
      <c r="DG118" s="202" t="str">
        <f t="shared" si="75"/>
        <v>-</v>
      </c>
      <c r="DH118" s="187"/>
      <c r="DI118" s="103">
        <f t="shared" si="65"/>
        <v>13</v>
      </c>
      <c r="DJ118" s="103">
        <f t="shared" si="66"/>
        <v>12</v>
      </c>
      <c r="DK118" s="200">
        <f t="shared" si="76"/>
        <v>92.307692307692307</v>
      </c>
      <c r="DL118" s="201">
        <f t="shared" si="77"/>
        <v>5</v>
      </c>
    </row>
    <row r="119" spans="1:116" ht="24.95" customHeight="1" outlineLevel="1">
      <c r="B119" s="48" t="s">
        <v>1599</v>
      </c>
      <c r="C119" s="48"/>
      <c r="D119" s="14" t="s">
        <v>123</v>
      </c>
      <c r="E119" s="11" t="s">
        <v>124</v>
      </c>
      <c r="F119" s="12" t="s">
        <v>989</v>
      </c>
      <c r="G119" s="12" t="s">
        <v>994</v>
      </c>
      <c r="H119" s="40" t="s">
        <v>521</v>
      </c>
      <c r="I119" s="41" t="s">
        <v>530</v>
      </c>
      <c r="J119" s="78" t="str">
        <f t="shared" si="67"/>
        <v xml:space="preserve">C2 </v>
      </c>
      <c r="K119" s="197" t="s">
        <v>1192</v>
      </c>
      <c r="L119" s="202" t="str">
        <f t="shared" si="68"/>
        <v>A</v>
      </c>
      <c r="M119" s="189" t="s">
        <v>2011</v>
      </c>
      <c r="N119" s="197" t="s">
        <v>1192</v>
      </c>
      <c r="O119" s="202" t="str">
        <f t="shared" si="39"/>
        <v>-</v>
      </c>
      <c r="P119" s="187"/>
      <c r="Q119" s="197" t="s">
        <v>1192</v>
      </c>
      <c r="R119" s="202" t="str">
        <f t="shared" si="40"/>
        <v>-</v>
      </c>
      <c r="S119" s="187"/>
      <c r="T119" s="197" t="s">
        <v>1192</v>
      </c>
      <c r="U119" s="202" t="str">
        <f t="shared" si="41"/>
        <v>-</v>
      </c>
      <c r="V119" s="187"/>
      <c r="W119" s="197" t="s">
        <v>1192</v>
      </c>
      <c r="X119" s="202" t="str">
        <f t="shared" si="42"/>
        <v>-</v>
      </c>
      <c r="Y119" s="187"/>
      <c r="Z119" s="197" t="s">
        <v>1192</v>
      </c>
      <c r="AA119" s="202" t="str">
        <f t="shared" si="43"/>
        <v>-</v>
      </c>
      <c r="AB119" s="187"/>
      <c r="AC119" s="197" t="s">
        <v>1192</v>
      </c>
      <c r="AD119" s="202" t="str">
        <f t="shared" si="69"/>
        <v>-</v>
      </c>
      <c r="AE119" s="187"/>
      <c r="AF119" s="197" t="s">
        <v>1192</v>
      </c>
      <c r="AG119" s="202" t="str">
        <f t="shared" si="44"/>
        <v>-</v>
      </c>
      <c r="AH119" s="187"/>
      <c r="AI119" s="197" t="s">
        <v>1192</v>
      </c>
      <c r="AJ119" s="202" t="str">
        <f t="shared" si="45"/>
        <v>-</v>
      </c>
      <c r="AK119" s="187"/>
      <c r="AL119" s="197"/>
      <c r="AM119" s="202" t="str">
        <f t="shared" si="46"/>
        <v>-</v>
      </c>
      <c r="AN119" s="187"/>
      <c r="AO119" s="197"/>
      <c r="AP119" s="202" t="str">
        <f t="shared" si="47"/>
        <v>-</v>
      </c>
      <c r="AQ119" s="187"/>
      <c r="AR119" s="197"/>
      <c r="AS119" s="202" t="str">
        <f t="shared" si="48"/>
        <v>-</v>
      </c>
      <c r="AT119" s="187"/>
      <c r="AU119" s="197"/>
      <c r="AV119" s="202" t="str">
        <f t="shared" si="49"/>
        <v>-</v>
      </c>
      <c r="AW119" s="187"/>
      <c r="AX119" s="197"/>
      <c r="AY119" s="202" t="str">
        <f t="shared" si="50"/>
        <v>-</v>
      </c>
      <c r="AZ119" s="187"/>
      <c r="BA119" s="197"/>
      <c r="BB119" s="202" t="str">
        <f t="shared" si="51"/>
        <v>-</v>
      </c>
      <c r="BC119" s="187"/>
      <c r="BD119" s="197"/>
      <c r="BE119" s="202" t="str">
        <f t="shared" si="52"/>
        <v>-</v>
      </c>
      <c r="BF119" s="187"/>
      <c r="BG119" s="197"/>
      <c r="BH119" s="202" t="str">
        <f t="shared" si="53"/>
        <v>-</v>
      </c>
      <c r="BI119" s="187"/>
      <c r="BJ119" s="197"/>
      <c r="BK119" s="202" t="str">
        <f t="shared" si="54"/>
        <v>-</v>
      </c>
      <c r="BL119" s="187"/>
      <c r="BM119" s="197"/>
      <c r="BN119" s="202" t="str">
        <f t="shared" si="55"/>
        <v>-</v>
      </c>
      <c r="BO119" s="187"/>
      <c r="BP119" s="197"/>
      <c r="BQ119" s="202" t="str">
        <f t="shared" si="56"/>
        <v>-</v>
      </c>
      <c r="BR119" s="187"/>
      <c r="BS119" s="197"/>
      <c r="BT119" s="202" t="str">
        <f t="shared" si="57"/>
        <v>-</v>
      </c>
      <c r="BU119" s="187"/>
      <c r="BV119" s="197"/>
      <c r="BW119" s="202" t="str">
        <f t="shared" si="58"/>
        <v>-</v>
      </c>
      <c r="BX119" s="187"/>
      <c r="BY119" s="197"/>
      <c r="BZ119" s="202" t="str">
        <f t="shared" si="59"/>
        <v>-</v>
      </c>
      <c r="CA119" s="187"/>
      <c r="CB119" s="197"/>
      <c r="CC119" s="202" t="str">
        <f t="shared" si="60"/>
        <v>-</v>
      </c>
      <c r="CD119" s="187"/>
      <c r="CE119" s="197"/>
      <c r="CF119" s="202" t="str">
        <f t="shared" si="61"/>
        <v>-</v>
      </c>
      <c r="CG119" s="187"/>
      <c r="CH119" s="197"/>
      <c r="CI119" s="202" t="str">
        <f t="shared" si="62"/>
        <v>-</v>
      </c>
      <c r="CJ119" s="187"/>
      <c r="CK119" s="197"/>
      <c r="CL119" s="202" t="str">
        <f t="shared" si="70"/>
        <v>-</v>
      </c>
      <c r="CM119" s="187"/>
      <c r="CN119" s="197"/>
      <c r="CO119" s="202" t="str">
        <f t="shared" si="71"/>
        <v>-</v>
      </c>
      <c r="CP119" s="187"/>
      <c r="CQ119" s="197"/>
      <c r="CR119" s="202" t="str">
        <f t="shared" si="63"/>
        <v>-</v>
      </c>
      <c r="CS119" s="187"/>
      <c r="CT119" s="197"/>
      <c r="CU119" s="202" t="str">
        <f t="shared" si="72"/>
        <v>-</v>
      </c>
      <c r="CV119" s="187"/>
      <c r="CW119" s="197"/>
      <c r="CX119" s="202" t="str">
        <f t="shared" si="73"/>
        <v>-</v>
      </c>
      <c r="CY119" s="187"/>
      <c r="CZ119" s="197"/>
      <c r="DA119" s="202" t="str">
        <f t="shared" si="64"/>
        <v>-</v>
      </c>
      <c r="DB119" s="187"/>
      <c r="DC119" s="197"/>
      <c r="DD119" s="202" t="str">
        <f t="shared" si="74"/>
        <v>-</v>
      </c>
      <c r="DE119" s="187"/>
      <c r="DF119" s="197"/>
      <c r="DG119" s="202" t="str">
        <f t="shared" si="75"/>
        <v>-</v>
      </c>
      <c r="DH119" s="187"/>
      <c r="DI119" s="103">
        <f t="shared" si="65"/>
        <v>9</v>
      </c>
      <c r="DJ119" s="103">
        <f t="shared" si="66"/>
        <v>1</v>
      </c>
      <c r="DK119" s="200">
        <f t="shared" si="76"/>
        <v>11.111111111111111</v>
      </c>
      <c r="DL119" s="201">
        <f t="shared" si="77"/>
        <v>1</v>
      </c>
    </row>
    <row r="120" spans="1:116" ht="24.95" customHeight="1" outlineLevel="1">
      <c r="B120" s="48"/>
      <c r="C120" s="48"/>
      <c r="D120" s="14" t="s">
        <v>125</v>
      </c>
      <c r="E120" s="11" t="s">
        <v>126</v>
      </c>
      <c r="F120" s="12" t="s">
        <v>989</v>
      </c>
      <c r="G120" s="12" t="s">
        <v>994</v>
      </c>
      <c r="H120" s="40" t="s">
        <v>522</v>
      </c>
      <c r="I120" s="41" t="s">
        <v>531</v>
      </c>
      <c r="J120" s="78" t="str">
        <f t="shared" si="67"/>
        <v xml:space="preserve">C3 </v>
      </c>
      <c r="K120" s="197" t="s">
        <v>1192</v>
      </c>
      <c r="L120" s="202" t="str">
        <f t="shared" si="68"/>
        <v>A</v>
      </c>
      <c r="M120" s="189" t="s">
        <v>2013</v>
      </c>
      <c r="N120" s="197" t="s">
        <v>1192</v>
      </c>
      <c r="O120" s="202" t="str">
        <f t="shared" si="39"/>
        <v>A</v>
      </c>
      <c r="P120" s="189" t="s">
        <v>2013</v>
      </c>
      <c r="Q120" s="197" t="s">
        <v>1192</v>
      </c>
      <c r="R120" s="202" t="str">
        <f t="shared" si="40"/>
        <v>A</v>
      </c>
      <c r="S120" s="189" t="s">
        <v>2013</v>
      </c>
      <c r="T120" s="197" t="s">
        <v>1192</v>
      </c>
      <c r="U120" s="202" t="str">
        <f t="shared" si="41"/>
        <v>-</v>
      </c>
      <c r="V120" s="187"/>
      <c r="W120" s="197" t="s">
        <v>1192</v>
      </c>
      <c r="X120" s="202" t="str">
        <f t="shared" si="42"/>
        <v>-</v>
      </c>
      <c r="Y120" s="187"/>
      <c r="Z120" s="197"/>
      <c r="AA120" s="202" t="str">
        <f t="shared" si="43"/>
        <v>-</v>
      </c>
      <c r="AB120" s="187"/>
      <c r="AC120" s="197"/>
      <c r="AD120" s="202" t="str">
        <f t="shared" si="69"/>
        <v>-</v>
      </c>
      <c r="AE120" s="187"/>
      <c r="AF120" s="197"/>
      <c r="AG120" s="202" t="str">
        <f t="shared" si="44"/>
        <v>-</v>
      </c>
      <c r="AH120" s="187"/>
      <c r="AI120" s="197"/>
      <c r="AJ120" s="202" t="str">
        <f t="shared" si="45"/>
        <v>-</v>
      </c>
      <c r="AK120" s="187"/>
      <c r="AL120" s="197"/>
      <c r="AM120" s="202" t="str">
        <f t="shared" si="46"/>
        <v>-</v>
      </c>
      <c r="AN120" s="187"/>
      <c r="AO120" s="197"/>
      <c r="AP120" s="202" t="str">
        <f t="shared" si="47"/>
        <v>-</v>
      </c>
      <c r="AQ120" s="187"/>
      <c r="AR120" s="197"/>
      <c r="AS120" s="202" t="str">
        <f t="shared" si="48"/>
        <v>-</v>
      </c>
      <c r="AT120" s="187"/>
      <c r="AU120" s="197"/>
      <c r="AV120" s="202" t="str">
        <f t="shared" si="49"/>
        <v>-</v>
      </c>
      <c r="AW120" s="187"/>
      <c r="AX120" s="197"/>
      <c r="AY120" s="202" t="str">
        <f t="shared" si="50"/>
        <v>-</v>
      </c>
      <c r="AZ120" s="187"/>
      <c r="BA120" s="197"/>
      <c r="BB120" s="202" t="str">
        <f t="shared" si="51"/>
        <v>-</v>
      </c>
      <c r="BC120" s="187"/>
      <c r="BD120" s="197"/>
      <c r="BE120" s="202" t="str">
        <f t="shared" si="52"/>
        <v>-</v>
      </c>
      <c r="BF120" s="187"/>
      <c r="BG120" s="197"/>
      <c r="BH120" s="202" t="str">
        <f t="shared" si="53"/>
        <v>-</v>
      </c>
      <c r="BI120" s="187"/>
      <c r="BJ120" s="197"/>
      <c r="BK120" s="202" t="str">
        <f t="shared" si="54"/>
        <v>-</v>
      </c>
      <c r="BL120" s="187"/>
      <c r="BM120" s="197"/>
      <c r="BN120" s="202" t="str">
        <f t="shared" si="55"/>
        <v>-</v>
      </c>
      <c r="BO120" s="187"/>
      <c r="BP120" s="197"/>
      <c r="BQ120" s="202" t="str">
        <f t="shared" si="56"/>
        <v>-</v>
      </c>
      <c r="BR120" s="187"/>
      <c r="BS120" s="197"/>
      <c r="BT120" s="202" t="str">
        <f t="shared" si="57"/>
        <v>-</v>
      </c>
      <c r="BU120" s="187"/>
      <c r="BV120" s="197"/>
      <c r="BW120" s="202" t="str">
        <f t="shared" si="58"/>
        <v>-</v>
      </c>
      <c r="BX120" s="187"/>
      <c r="BY120" s="197"/>
      <c r="BZ120" s="202" t="str">
        <f t="shared" si="59"/>
        <v>-</v>
      </c>
      <c r="CA120" s="187"/>
      <c r="CB120" s="197"/>
      <c r="CC120" s="202" t="str">
        <f t="shared" si="60"/>
        <v>-</v>
      </c>
      <c r="CD120" s="187"/>
      <c r="CE120" s="197"/>
      <c r="CF120" s="202" t="str">
        <f t="shared" si="61"/>
        <v>-</v>
      </c>
      <c r="CG120" s="187"/>
      <c r="CH120" s="197"/>
      <c r="CI120" s="202" t="str">
        <f t="shared" si="62"/>
        <v>-</v>
      </c>
      <c r="CJ120" s="187"/>
      <c r="CK120" s="197"/>
      <c r="CL120" s="202" t="str">
        <f t="shared" si="70"/>
        <v>-</v>
      </c>
      <c r="CM120" s="187"/>
      <c r="CN120" s="197"/>
      <c r="CO120" s="202" t="str">
        <f t="shared" si="71"/>
        <v>-</v>
      </c>
      <c r="CP120" s="187"/>
      <c r="CQ120" s="197"/>
      <c r="CR120" s="202" t="str">
        <f t="shared" si="63"/>
        <v>-</v>
      </c>
      <c r="CS120" s="187"/>
      <c r="CT120" s="197"/>
      <c r="CU120" s="202" t="str">
        <f t="shared" si="72"/>
        <v>-</v>
      </c>
      <c r="CV120" s="187"/>
      <c r="CW120" s="197"/>
      <c r="CX120" s="202" t="str">
        <f t="shared" si="73"/>
        <v>-</v>
      </c>
      <c r="CY120" s="187"/>
      <c r="CZ120" s="197"/>
      <c r="DA120" s="202" t="str">
        <f t="shared" si="64"/>
        <v>-</v>
      </c>
      <c r="DB120" s="187"/>
      <c r="DC120" s="197"/>
      <c r="DD120" s="202" t="str">
        <f t="shared" si="74"/>
        <v>-</v>
      </c>
      <c r="DE120" s="187"/>
      <c r="DF120" s="197"/>
      <c r="DG120" s="202" t="str">
        <f t="shared" si="75"/>
        <v>-</v>
      </c>
      <c r="DH120" s="187"/>
      <c r="DI120" s="103">
        <f t="shared" si="65"/>
        <v>5</v>
      </c>
      <c r="DJ120" s="103">
        <f t="shared" si="66"/>
        <v>3</v>
      </c>
      <c r="DK120" s="200">
        <f t="shared" si="76"/>
        <v>60</v>
      </c>
      <c r="DL120" s="201">
        <f t="shared" si="77"/>
        <v>4</v>
      </c>
    </row>
    <row r="121" spans="1:116" ht="24.95" customHeight="1" outlineLevel="1">
      <c r="B121" s="48" t="s">
        <v>1599</v>
      </c>
      <c r="C121" s="48"/>
      <c r="D121" s="14" t="s">
        <v>127</v>
      </c>
      <c r="E121" s="11" t="s">
        <v>128</v>
      </c>
      <c r="F121" s="12" t="s">
        <v>989</v>
      </c>
      <c r="G121" s="12" t="s">
        <v>994</v>
      </c>
      <c r="H121" s="153" t="s">
        <v>522</v>
      </c>
      <c r="I121" s="150" t="s">
        <v>531</v>
      </c>
      <c r="J121" s="78" t="str">
        <f t="shared" si="67"/>
        <v xml:space="preserve">C3 </v>
      </c>
      <c r="K121" s="197" t="s">
        <v>1192</v>
      </c>
      <c r="L121" s="202" t="str">
        <f t="shared" si="68"/>
        <v>A</v>
      </c>
      <c r="M121" s="189" t="s">
        <v>1872</v>
      </c>
      <c r="N121" s="197" t="s">
        <v>1192</v>
      </c>
      <c r="O121" s="202" t="str">
        <f t="shared" si="39"/>
        <v>-</v>
      </c>
      <c r="P121" s="187"/>
      <c r="Q121" s="197" t="s">
        <v>1192</v>
      </c>
      <c r="R121" s="202" t="str">
        <f t="shared" si="40"/>
        <v>-</v>
      </c>
      <c r="S121" s="187"/>
      <c r="T121" s="197" t="s">
        <v>1192</v>
      </c>
      <c r="U121" s="202" t="str">
        <f t="shared" si="41"/>
        <v>-</v>
      </c>
      <c r="V121" s="187"/>
      <c r="W121" s="197" t="s">
        <v>1192</v>
      </c>
      <c r="X121" s="202" t="str">
        <f t="shared" si="42"/>
        <v>-</v>
      </c>
      <c r="Y121" s="187"/>
      <c r="Z121" s="197"/>
      <c r="AA121" s="202" t="str">
        <f t="shared" si="43"/>
        <v>-</v>
      </c>
      <c r="AB121" s="187"/>
      <c r="AC121" s="197"/>
      <c r="AD121" s="202" t="str">
        <f t="shared" si="69"/>
        <v>-</v>
      </c>
      <c r="AE121" s="187"/>
      <c r="AF121" s="197"/>
      <c r="AG121" s="202" t="str">
        <f t="shared" si="44"/>
        <v>-</v>
      </c>
      <c r="AH121" s="187"/>
      <c r="AI121" s="197"/>
      <c r="AJ121" s="202" t="str">
        <f t="shared" si="45"/>
        <v>-</v>
      </c>
      <c r="AK121" s="187"/>
      <c r="AL121" s="197"/>
      <c r="AM121" s="202" t="str">
        <f t="shared" si="46"/>
        <v>-</v>
      </c>
      <c r="AN121" s="187"/>
      <c r="AO121" s="197"/>
      <c r="AP121" s="202" t="str">
        <f t="shared" si="47"/>
        <v>-</v>
      </c>
      <c r="AQ121" s="187"/>
      <c r="AR121" s="197"/>
      <c r="AS121" s="202" t="str">
        <f t="shared" si="48"/>
        <v>-</v>
      </c>
      <c r="AT121" s="187"/>
      <c r="AU121" s="197"/>
      <c r="AV121" s="202" t="str">
        <f t="shared" si="49"/>
        <v>-</v>
      </c>
      <c r="AW121" s="187"/>
      <c r="AX121" s="197"/>
      <c r="AY121" s="202" t="str">
        <f t="shared" si="50"/>
        <v>-</v>
      </c>
      <c r="AZ121" s="187"/>
      <c r="BA121" s="197"/>
      <c r="BB121" s="202" t="str">
        <f t="shared" si="51"/>
        <v>-</v>
      </c>
      <c r="BC121" s="187"/>
      <c r="BD121" s="197"/>
      <c r="BE121" s="202" t="str">
        <f t="shared" si="52"/>
        <v>-</v>
      </c>
      <c r="BF121" s="187"/>
      <c r="BG121" s="197"/>
      <c r="BH121" s="202" t="str">
        <f t="shared" si="53"/>
        <v>-</v>
      </c>
      <c r="BI121" s="187"/>
      <c r="BJ121" s="197"/>
      <c r="BK121" s="202" t="str">
        <f t="shared" si="54"/>
        <v>-</v>
      </c>
      <c r="BL121" s="187"/>
      <c r="BM121" s="197"/>
      <c r="BN121" s="202" t="str">
        <f t="shared" si="55"/>
        <v>-</v>
      </c>
      <c r="BO121" s="187"/>
      <c r="BP121" s="197"/>
      <c r="BQ121" s="202" t="str">
        <f t="shared" si="56"/>
        <v>-</v>
      </c>
      <c r="BR121" s="187"/>
      <c r="BS121" s="197"/>
      <c r="BT121" s="202" t="str">
        <f t="shared" si="57"/>
        <v>-</v>
      </c>
      <c r="BU121" s="187"/>
      <c r="BV121" s="197"/>
      <c r="BW121" s="202" t="str">
        <f t="shared" si="58"/>
        <v>-</v>
      </c>
      <c r="BX121" s="187"/>
      <c r="BY121" s="197"/>
      <c r="BZ121" s="202" t="str">
        <f t="shared" si="59"/>
        <v>-</v>
      </c>
      <c r="CA121" s="187"/>
      <c r="CB121" s="197"/>
      <c r="CC121" s="202" t="str">
        <f t="shared" si="60"/>
        <v>-</v>
      </c>
      <c r="CD121" s="187"/>
      <c r="CE121" s="197"/>
      <c r="CF121" s="202" t="str">
        <f t="shared" si="61"/>
        <v>-</v>
      </c>
      <c r="CG121" s="187"/>
      <c r="CH121" s="197"/>
      <c r="CI121" s="202" t="str">
        <f t="shared" si="62"/>
        <v>-</v>
      </c>
      <c r="CJ121" s="187"/>
      <c r="CK121" s="197"/>
      <c r="CL121" s="202" t="str">
        <f t="shared" si="70"/>
        <v>-</v>
      </c>
      <c r="CM121" s="187"/>
      <c r="CN121" s="197"/>
      <c r="CO121" s="202" t="str">
        <f t="shared" si="71"/>
        <v>-</v>
      </c>
      <c r="CP121" s="187"/>
      <c r="CQ121" s="197"/>
      <c r="CR121" s="202" t="str">
        <f t="shared" si="63"/>
        <v>-</v>
      </c>
      <c r="CS121" s="187"/>
      <c r="CT121" s="197"/>
      <c r="CU121" s="202" t="str">
        <f t="shared" si="72"/>
        <v>-</v>
      </c>
      <c r="CV121" s="187"/>
      <c r="CW121" s="197"/>
      <c r="CX121" s="202" t="str">
        <f t="shared" si="73"/>
        <v>-</v>
      </c>
      <c r="CY121" s="187"/>
      <c r="CZ121" s="197"/>
      <c r="DA121" s="202" t="str">
        <f t="shared" si="64"/>
        <v>-</v>
      </c>
      <c r="DB121" s="187"/>
      <c r="DC121" s="197"/>
      <c r="DD121" s="202" t="str">
        <f t="shared" si="74"/>
        <v>-</v>
      </c>
      <c r="DE121" s="187"/>
      <c r="DF121" s="197"/>
      <c r="DG121" s="202" t="str">
        <f t="shared" si="75"/>
        <v>-</v>
      </c>
      <c r="DH121" s="187"/>
      <c r="DI121" s="103">
        <f t="shared" si="65"/>
        <v>5</v>
      </c>
      <c r="DJ121" s="103">
        <f t="shared" si="66"/>
        <v>1</v>
      </c>
      <c r="DK121" s="200">
        <f t="shared" si="76"/>
        <v>20</v>
      </c>
      <c r="DL121" s="201">
        <f t="shared" si="77"/>
        <v>1</v>
      </c>
    </row>
    <row r="122" spans="1:116" ht="24.95" customHeight="1" outlineLevel="1">
      <c r="B122" s="48"/>
      <c r="C122" s="48"/>
      <c r="D122" s="14" t="s">
        <v>129</v>
      </c>
      <c r="E122" s="11" t="s">
        <v>130</v>
      </c>
      <c r="F122" s="12" t="s">
        <v>989</v>
      </c>
      <c r="G122" s="12" t="s">
        <v>994</v>
      </c>
      <c r="H122" s="40" t="s">
        <v>521</v>
      </c>
      <c r="I122" s="41" t="s">
        <v>530</v>
      </c>
      <c r="J122" s="78" t="str">
        <f t="shared" si="67"/>
        <v xml:space="preserve">C2 </v>
      </c>
      <c r="K122" s="197" t="s">
        <v>1192</v>
      </c>
      <c r="L122" s="202" t="str">
        <f t="shared" si="68"/>
        <v>A</v>
      </c>
      <c r="M122" s="189" t="s">
        <v>1872</v>
      </c>
      <c r="N122" s="197" t="s">
        <v>1192</v>
      </c>
      <c r="O122" s="202" t="str">
        <f t="shared" si="39"/>
        <v>A</v>
      </c>
      <c r="P122" s="189" t="s">
        <v>1872</v>
      </c>
      <c r="Q122" s="197" t="s">
        <v>1192</v>
      </c>
      <c r="R122" s="202" t="str">
        <f t="shared" si="40"/>
        <v>A</v>
      </c>
      <c r="S122" s="189" t="s">
        <v>1872</v>
      </c>
      <c r="T122" s="197" t="s">
        <v>1192</v>
      </c>
      <c r="U122" s="202" t="str">
        <f t="shared" si="41"/>
        <v>A</v>
      </c>
      <c r="V122" s="189" t="s">
        <v>1872</v>
      </c>
      <c r="W122" s="197" t="s">
        <v>1192</v>
      </c>
      <c r="X122" s="202" t="str">
        <f t="shared" si="42"/>
        <v>A</v>
      </c>
      <c r="Y122" s="189" t="s">
        <v>1872</v>
      </c>
      <c r="Z122" s="197" t="s">
        <v>1192</v>
      </c>
      <c r="AA122" s="202" t="str">
        <f t="shared" si="43"/>
        <v>-</v>
      </c>
      <c r="AB122" s="187"/>
      <c r="AC122" s="197" t="s">
        <v>1192</v>
      </c>
      <c r="AD122" s="202" t="str">
        <f t="shared" si="69"/>
        <v>A</v>
      </c>
      <c r="AE122" s="186">
        <v>42969</v>
      </c>
      <c r="AF122" s="197" t="s">
        <v>1192</v>
      </c>
      <c r="AG122" s="202" t="str">
        <f t="shared" si="44"/>
        <v>-</v>
      </c>
      <c r="AH122" s="187"/>
      <c r="AI122" s="197" t="s">
        <v>1192</v>
      </c>
      <c r="AJ122" s="202" t="str">
        <f t="shared" si="45"/>
        <v>-</v>
      </c>
      <c r="AK122" s="187"/>
      <c r="AL122" s="197"/>
      <c r="AM122" s="202" t="str">
        <f t="shared" si="46"/>
        <v>-</v>
      </c>
      <c r="AN122" s="187"/>
      <c r="AO122" s="197"/>
      <c r="AP122" s="202" t="str">
        <f t="shared" si="47"/>
        <v>-</v>
      </c>
      <c r="AQ122" s="187"/>
      <c r="AR122" s="197"/>
      <c r="AS122" s="202" t="str">
        <f t="shared" si="48"/>
        <v>-</v>
      </c>
      <c r="AT122" s="187"/>
      <c r="AU122" s="197"/>
      <c r="AV122" s="202" t="str">
        <f t="shared" si="49"/>
        <v>-</v>
      </c>
      <c r="AW122" s="187"/>
      <c r="AX122" s="197"/>
      <c r="AY122" s="202" t="str">
        <f t="shared" si="50"/>
        <v>-</v>
      </c>
      <c r="AZ122" s="187"/>
      <c r="BA122" s="197"/>
      <c r="BB122" s="202" t="str">
        <f t="shared" si="51"/>
        <v>-</v>
      </c>
      <c r="BC122" s="187"/>
      <c r="BD122" s="197"/>
      <c r="BE122" s="202" t="str">
        <f t="shared" si="52"/>
        <v>-</v>
      </c>
      <c r="BF122" s="187"/>
      <c r="BG122" s="197"/>
      <c r="BH122" s="202" t="str">
        <f t="shared" si="53"/>
        <v>-</v>
      </c>
      <c r="BI122" s="187"/>
      <c r="BJ122" s="197"/>
      <c r="BK122" s="202" t="str">
        <f t="shared" si="54"/>
        <v>-</v>
      </c>
      <c r="BL122" s="187"/>
      <c r="BM122" s="197"/>
      <c r="BN122" s="202" t="str">
        <f t="shared" si="55"/>
        <v>-</v>
      </c>
      <c r="BO122" s="187"/>
      <c r="BP122" s="197"/>
      <c r="BQ122" s="202" t="str">
        <f t="shared" si="56"/>
        <v>-</v>
      </c>
      <c r="BR122" s="187"/>
      <c r="BS122" s="197"/>
      <c r="BT122" s="202" t="str">
        <f t="shared" si="57"/>
        <v>-</v>
      </c>
      <c r="BU122" s="187"/>
      <c r="BV122" s="197"/>
      <c r="BW122" s="202" t="str">
        <f t="shared" si="58"/>
        <v>-</v>
      </c>
      <c r="BX122" s="187"/>
      <c r="BY122" s="197"/>
      <c r="BZ122" s="202" t="str">
        <f t="shared" si="59"/>
        <v>-</v>
      </c>
      <c r="CA122" s="187"/>
      <c r="CB122" s="197"/>
      <c r="CC122" s="202" t="str">
        <f t="shared" si="60"/>
        <v>-</v>
      </c>
      <c r="CD122" s="187"/>
      <c r="CE122" s="197"/>
      <c r="CF122" s="202" t="str">
        <f t="shared" si="61"/>
        <v>-</v>
      </c>
      <c r="CG122" s="187"/>
      <c r="CH122" s="197"/>
      <c r="CI122" s="202" t="str">
        <f t="shared" si="62"/>
        <v>-</v>
      </c>
      <c r="CJ122" s="187"/>
      <c r="CK122" s="197"/>
      <c r="CL122" s="202" t="str">
        <f t="shared" si="70"/>
        <v>-</v>
      </c>
      <c r="CM122" s="187"/>
      <c r="CN122" s="197"/>
      <c r="CO122" s="202" t="str">
        <f t="shared" si="71"/>
        <v>-</v>
      </c>
      <c r="CP122" s="187"/>
      <c r="CQ122" s="197"/>
      <c r="CR122" s="202" t="str">
        <f t="shared" si="63"/>
        <v>-</v>
      </c>
      <c r="CS122" s="187"/>
      <c r="CT122" s="197"/>
      <c r="CU122" s="202" t="str">
        <f t="shared" si="72"/>
        <v>-</v>
      </c>
      <c r="CV122" s="187"/>
      <c r="CW122" s="197"/>
      <c r="CX122" s="202" t="str">
        <f t="shared" si="73"/>
        <v>-</v>
      </c>
      <c r="CY122" s="187"/>
      <c r="CZ122" s="197"/>
      <c r="DA122" s="202" t="str">
        <f t="shared" si="64"/>
        <v>-</v>
      </c>
      <c r="DB122" s="187"/>
      <c r="DC122" s="197"/>
      <c r="DD122" s="202" t="str">
        <f t="shared" si="74"/>
        <v>-</v>
      </c>
      <c r="DE122" s="187"/>
      <c r="DF122" s="197"/>
      <c r="DG122" s="202" t="str">
        <f t="shared" si="75"/>
        <v>-</v>
      </c>
      <c r="DH122" s="187"/>
      <c r="DI122" s="103">
        <f t="shared" si="65"/>
        <v>9</v>
      </c>
      <c r="DJ122" s="103">
        <f t="shared" si="66"/>
        <v>6</v>
      </c>
      <c r="DK122" s="200">
        <f t="shared" si="76"/>
        <v>66.666666666666657</v>
      </c>
      <c r="DL122" s="201">
        <f t="shared" si="77"/>
        <v>4</v>
      </c>
    </row>
    <row r="123" spans="1:116" ht="24.95" customHeight="1" outlineLevel="1">
      <c r="B123" s="48"/>
      <c r="C123" s="48"/>
      <c r="D123" s="14" t="s">
        <v>636</v>
      </c>
      <c r="E123" s="11" t="s">
        <v>637</v>
      </c>
      <c r="F123" s="12" t="s">
        <v>995</v>
      </c>
      <c r="G123" s="12" t="s">
        <v>941</v>
      </c>
      <c r="H123" s="40" t="s">
        <v>956</v>
      </c>
      <c r="I123" s="41" t="s">
        <v>531</v>
      </c>
      <c r="J123" s="78" t="str">
        <f t="shared" si="67"/>
        <v xml:space="preserve">C3 </v>
      </c>
      <c r="K123" s="197" t="s">
        <v>1192</v>
      </c>
      <c r="L123" s="202" t="str">
        <f t="shared" si="68"/>
        <v>A</v>
      </c>
      <c r="M123" s="189" t="s">
        <v>1872</v>
      </c>
      <c r="N123" s="197" t="s">
        <v>1192</v>
      </c>
      <c r="O123" s="202" t="str">
        <f t="shared" si="39"/>
        <v>A</v>
      </c>
      <c r="P123" s="189" t="s">
        <v>1872</v>
      </c>
      <c r="Q123" s="197" t="s">
        <v>1192</v>
      </c>
      <c r="R123" s="202" t="str">
        <f t="shared" si="40"/>
        <v>A</v>
      </c>
      <c r="S123" s="186">
        <v>41573</v>
      </c>
      <c r="T123" s="197" t="s">
        <v>1192</v>
      </c>
      <c r="U123" s="202" t="str">
        <f t="shared" si="41"/>
        <v>-</v>
      </c>
      <c r="V123" s="187"/>
      <c r="W123" s="197" t="s">
        <v>1192</v>
      </c>
      <c r="X123" s="202" t="str">
        <f t="shared" si="42"/>
        <v>A</v>
      </c>
      <c r="Y123" s="186">
        <v>41573</v>
      </c>
      <c r="Z123" s="197"/>
      <c r="AA123" s="202" t="str">
        <f t="shared" si="43"/>
        <v>-</v>
      </c>
      <c r="AB123" s="187"/>
      <c r="AC123" s="197"/>
      <c r="AD123" s="202" t="str">
        <f t="shared" si="69"/>
        <v>-</v>
      </c>
      <c r="AE123" s="187"/>
      <c r="AF123" s="197"/>
      <c r="AG123" s="202" t="str">
        <f t="shared" si="44"/>
        <v>-</v>
      </c>
      <c r="AH123" s="187"/>
      <c r="AI123" s="197"/>
      <c r="AJ123" s="202" t="str">
        <f t="shared" si="45"/>
        <v>-</v>
      </c>
      <c r="AK123" s="186">
        <v>41545</v>
      </c>
      <c r="AL123" s="197"/>
      <c r="AM123" s="202" t="str">
        <f t="shared" si="46"/>
        <v>-</v>
      </c>
      <c r="AN123" s="187"/>
      <c r="AO123" s="197"/>
      <c r="AP123" s="202" t="str">
        <f t="shared" si="47"/>
        <v>-</v>
      </c>
      <c r="AQ123" s="187"/>
      <c r="AR123" s="197"/>
      <c r="AS123" s="202" t="str">
        <f t="shared" si="48"/>
        <v>-</v>
      </c>
      <c r="AT123" s="187"/>
      <c r="AU123" s="197"/>
      <c r="AV123" s="202" t="str">
        <f t="shared" si="49"/>
        <v>-</v>
      </c>
      <c r="AW123" s="187"/>
      <c r="AX123" s="197"/>
      <c r="AY123" s="202" t="str">
        <f t="shared" si="50"/>
        <v>-</v>
      </c>
      <c r="AZ123" s="186">
        <v>41181</v>
      </c>
      <c r="BA123" s="197"/>
      <c r="BB123" s="202" t="str">
        <f t="shared" si="51"/>
        <v>-</v>
      </c>
      <c r="BC123" s="187"/>
      <c r="BD123" s="197"/>
      <c r="BE123" s="202" t="str">
        <f t="shared" si="52"/>
        <v>-</v>
      </c>
      <c r="BF123" s="187"/>
      <c r="BG123" s="197"/>
      <c r="BH123" s="202" t="str">
        <f t="shared" si="53"/>
        <v>-</v>
      </c>
      <c r="BI123" s="187"/>
      <c r="BJ123" s="197"/>
      <c r="BK123" s="202" t="str">
        <f t="shared" si="54"/>
        <v>-</v>
      </c>
      <c r="BL123" s="187"/>
      <c r="BM123" s="197"/>
      <c r="BN123" s="202" t="str">
        <f t="shared" si="55"/>
        <v>-</v>
      </c>
      <c r="BO123" s="186">
        <v>41573</v>
      </c>
      <c r="BP123" s="197"/>
      <c r="BQ123" s="202" t="str">
        <f t="shared" si="56"/>
        <v>-</v>
      </c>
      <c r="BR123" s="187"/>
      <c r="BS123" s="197"/>
      <c r="BT123" s="202" t="str">
        <f t="shared" si="57"/>
        <v>-</v>
      </c>
      <c r="BU123" s="187"/>
      <c r="BV123" s="197"/>
      <c r="BW123" s="202" t="str">
        <f t="shared" si="58"/>
        <v>-</v>
      </c>
      <c r="BX123" s="187"/>
      <c r="BY123" s="197"/>
      <c r="BZ123" s="202" t="str">
        <f t="shared" si="59"/>
        <v>-</v>
      </c>
      <c r="CA123" s="187"/>
      <c r="CB123" s="197"/>
      <c r="CC123" s="202" t="str">
        <f t="shared" si="60"/>
        <v>-</v>
      </c>
      <c r="CD123" s="187"/>
      <c r="CE123" s="197"/>
      <c r="CF123" s="202" t="str">
        <f t="shared" si="61"/>
        <v>-</v>
      </c>
      <c r="CG123" s="187"/>
      <c r="CH123" s="197"/>
      <c r="CI123" s="202" t="str">
        <f t="shared" si="62"/>
        <v>-</v>
      </c>
      <c r="CJ123" s="187"/>
      <c r="CK123" s="197"/>
      <c r="CL123" s="202" t="str">
        <f t="shared" si="70"/>
        <v>-</v>
      </c>
      <c r="CM123" s="187"/>
      <c r="CN123" s="197"/>
      <c r="CO123" s="202" t="str">
        <f t="shared" si="71"/>
        <v>-</v>
      </c>
      <c r="CP123" s="187"/>
      <c r="CQ123" s="197"/>
      <c r="CR123" s="202" t="str">
        <f t="shared" si="63"/>
        <v>-</v>
      </c>
      <c r="CS123" s="187"/>
      <c r="CT123" s="197"/>
      <c r="CU123" s="202" t="str">
        <f t="shared" si="72"/>
        <v>-</v>
      </c>
      <c r="CV123" s="187"/>
      <c r="CW123" s="197"/>
      <c r="CX123" s="202" t="str">
        <f t="shared" si="73"/>
        <v>-</v>
      </c>
      <c r="CY123" s="187"/>
      <c r="CZ123" s="197"/>
      <c r="DA123" s="202" t="str">
        <f t="shared" si="64"/>
        <v>-</v>
      </c>
      <c r="DB123" s="187"/>
      <c r="DC123" s="197"/>
      <c r="DD123" s="202" t="str">
        <f t="shared" si="74"/>
        <v>-</v>
      </c>
      <c r="DE123" s="187"/>
      <c r="DF123" s="197"/>
      <c r="DG123" s="202" t="str">
        <f t="shared" si="75"/>
        <v>-</v>
      </c>
      <c r="DH123" s="187"/>
      <c r="DI123" s="103">
        <f t="shared" si="65"/>
        <v>5</v>
      </c>
      <c r="DJ123" s="103">
        <f t="shared" si="66"/>
        <v>4</v>
      </c>
      <c r="DK123" s="200">
        <f t="shared" si="76"/>
        <v>80</v>
      </c>
      <c r="DL123" s="201">
        <f t="shared" si="77"/>
        <v>5</v>
      </c>
    </row>
    <row r="124" spans="1:116" ht="24.95" customHeight="1" outlineLevel="1">
      <c r="B124" s="48"/>
      <c r="C124" s="48"/>
      <c r="D124" s="14" t="s">
        <v>131</v>
      </c>
      <c r="E124" s="11" t="s">
        <v>132</v>
      </c>
      <c r="F124" s="12" t="s">
        <v>989</v>
      </c>
      <c r="G124" s="12" t="s">
        <v>994</v>
      </c>
      <c r="H124" s="40" t="s">
        <v>521</v>
      </c>
      <c r="I124" s="41" t="s">
        <v>530</v>
      </c>
      <c r="J124" s="78" t="str">
        <f t="shared" si="67"/>
        <v xml:space="preserve">C2 </v>
      </c>
      <c r="K124" s="197" t="s">
        <v>1192</v>
      </c>
      <c r="L124" s="202" t="str">
        <f t="shared" si="68"/>
        <v>A</v>
      </c>
      <c r="M124" s="189" t="s">
        <v>1872</v>
      </c>
      <c r="N124" s="197" t="s">
        <v>1192</v>
      </c>
      <c r="O124" s="202" t="str">
        <f t="shared" si="39"/>
        <v>A</v>
      </c>
      <c r="P124" s="189" t="s">
        <v>1872</v>
      </c>
      <c r="Q124" s="197" t="s">
        <v>1192</v>
      </c>
      <c r="R124" s="202" t="str">
        <f t="shared" si="40"/>
        <v>A</v>
      </c>
      <c r="S124" s="189" t="s">
        <v>1872</v>
      </c>
      <c r="T124" s="197" t="s">
        <v>1192</v>
      </c>
      <c r="U124" s="202" t="str">
        <f t="shared" si="41"/>
        <v>A</v>
      </c>
      <c r="V124" s="189" t="s">
        <v>1872</v>
      </c>
      <c r="W124" s="197" t="s">
        <v>1192</v>
      </c>
      <c r="X124" s="202" t="str">
        <f t="shared" si="42"/>
        <v>A</v>
      </c>
      <c r="Y124" s="189" t="s">
        <v>1872</v>
      </c>
      <c r="Z124" s="197" t="s">
        <v>1192</v>
      </c>
      <c r="AA124" s="202" t="str">
        <f t="shared" si="43"/>
        <v>-</v>
      </c>
      <c r="AB124" s="187"/>
      <c r="AC124" s="197" t="s">
        <v>1192</v>
      </c>
      <c r="AD124" s="202" t="str">
        <f t="shared" si="69"/>
        <v>A</v>
      </c>
      <c r="AE124" s="186">
        <v>42969</v>
      </c>
      <c r="AF124" s="197" t="s">
        <v>1192</v>
      </c>
      <c r="AG124" s="202" t="str">
        <f t="shared" si="44"/>
        <v>-</v>
      </c>
      <c r="AH124" s="187"/>
      <c r="AI124" s="197" t="s">
        <v>1192</v>
      </c>
      <c r="AJ124" s="202" t="str">
        <f t="shared" si="45"/>
        <v>-</v>
      </c>
      <c r="AK124" s="187"/>
      <c r="AL124" s="197"/>
      <c r="AM124" s="202" t="str">
        <f t="shared" si="46"/>
        <v>-</v>
      </c>
      <c r="AN124" s="187"/>
      <c r="AO124" s="197"/>
      <c r="AP124" s="202" t="str">
        <f t="shared" si="47"/>
        <v>-</v>
      </c>
      <c r="AQ124" s="187"/>
      <c r="AR124" s="197"/>
      <c r="AS124" s="202" t="str">
        <f t="shared" si="48"/>
        <v>-</v>
      </c>
      <c r="AT124" s="187"/>
      <c r="AU124" s="197"/>
      <c r="AV124" s="202" t="str">
        <f t="shared" si="49"/>
        <v>-</v>
      </c>
      <c r="AW124" s="187"/>
      <c r="AX124" s="197"/>
      <c r="AY124" s="202" t="str">
        <f t="shared" si="50"/>
        <v>-</v>
      </c>
      <c r="AZ124" s="187"/>
      <c r="BA124" s="197"/>
      <c r="BB124" s="202" t="str">
        <f t="shared" si="51"/>
        <v>-</v>
      </c>
      <c r="BC124" s="187"/>
      <c r="BD124" s="197"/>
      <c r="BE124" s="202" t="str">
        <f t="shared" si="52"/>
        <v>-</v>
      </c>
      <c r="BF124" s="187"/>
      <c r="BG124" s="197"/>
      <c r="BH124" s="202" t="str">
        <f t="shared" si="53"/>
        <v>-</v>
      </c>
      <c r="BI124" s="187"/>
      <c r="BJ124" s="197"/>
      <c r="BK124" s="202" t="str">
        <f t="shared" si="54"/>
        <v>-</v>
      </c>
      <c r="BL124" s="187"/>
      <c r="BM124" s="197"/>
      <c r="BN124" s="202" t="str">
        <f t="shared" si="55"/>
        <v>-</v>
      </c>
      <c r="BO124" s="187"/>
      <c r="BP124" s="197"/>
      <c r="BQ124" s="202" t="str">
        <f t="shared" si="56"/>
        <v>-</v>
      </c>
      <c r="BR124" s="187"/>
      <c r="BS124" s="197"/>
      <c r="BT124" s="202" t="str">
        <f t="shared" si="57"/>
        <v>-</v>
      </c>
      <c r="BU124" s="187"/>
      <c r="BV124" s="197"/>
      <c r="BW124" s="202" t="str">
        <f t="shared" si="58"/>
        <v>-</v>
      </c>
      <c r="BX124" s="187"/>
      <c r="BY124" s="197"/>
      <c r="BZ124" s="202" t="str">
        <f t="shared" si="59"/>
        <v>-</v>
      </c>
      <c r="CA124" s="187"/>
      <c r="CB124" s="197"/>
      <c r="CC124" s="202" t="str">
        <f t="shared" si="60"/>
        <v>-</v>
      </c>
      <c r="CD124" s="187"/>
      <c r="CE124" s="197"/>
      <c r="CF124" s="202" t="str">
        <f t="shared" si="61"/>
        <v>-</v>
      </c>
      <c r="CG124" s="187"/>
      <c r="CH124" s="197"/>
      <c r="CI124" s="202" t="str">
        <f t="shared" si="62"/>
        <v>-</v>
      </c>
      <c r="CJ124" s="187"/>
      <c r="CK124" s="197"/>
      <c r="CL124" s="202" t="str">
        <f t="shared" si="70"/>
        <v>-</v>
      </c>
      <c r="CM124" s="187"/>
      <c r="CN124" s="197"/>
      <c r="CO124" s="202" t="str">
        <f t="shared" si="71"/>
        <v>-</v>
      </c>
      <c r="CP124" s="187"/>
      <c r="CQ124" s="197"/>
      <c r="CR124" s="202" t="str">
        <f t="shared" si="63"/>
        <v>-</v>
      </c>
      <c r="CS124" s="187"/>
      <c r="CT124" s="197"/>
      <c r="CU124" s="202" t="str">
        <f t="shared" si="72"/>
        <v>-</v>
      </c>
      <c r="CV124" s="187"/>
      <c r="CW124" s="197"/>
      <c r="CX124" s="202" t="str">
        <f t="shared" si="73"/>
        <v>-</v>
      </c>
      <c r="CY124" s="187"/>
      <c r="CZ124" s="197"/>
      <c r="DA124" s="202" t="str">
        <f t="shared" si="64"/>
        <v>-</v>
      </c>
      <c r="DB124" s="187"/>
      <c r="DC124" s="197"/>
      <c r="DD124" s="202" t="str">
        <f t="shared" si="74"/>
        <v>-</v>
      </c>
      <c r="DE124" s="187"/>
      <c r="DF124" s="197"/>
      <c r="DG124" s="202" t="str">
        <f t="shared" si="75"/>
        <v>-</v>
      </c>
      <c r="DH124" s="187"/>
      <c r="DI124" s="103">
        <f t="shared" si="65"/>
        <v>9</v>
      </c>
      <c r="DJ124" s="103">
        <f t="shared" si="66"/>
        <v>6</v>
      </c>
      <c r="DK124" s="200">
        <f t="shared" si="76"/>
        <v>66.666666666666657</v>
      </c>
      <c r="DL124" s="201">
        <f t="shared" si="77"/>
        <v>4</v>
      </c>
    </row>
    <row r="125" spans="1:116" ht="24.95" customHeight="1" outlineLevel="1">
      <c r="A125" s="173"/>
      <c r="B125" s="48"/>
      <c r="C125" s="48"/>
      <c r="D125" s="14" t="s">
        <v>133</v>
      </c>
      <c r="E125" s="11" t="s">
        <v>134</v>
      </c>
      <c r="F125" s="12" t="s">
        <v>992</v>
      </c>
      <c r="G125" s="12" t="s">
        <v>938</v>
      </c>
      <c r="H125" s="40" t="s">
        <v>522</v>
      </c>
      <c r="I125" s="41" t="s">
        <v>531</v>
      </c>
      <c r="J125" s="78" t="str">
        <f t="shared" si="67"/>
        <v xml:space="preserve">C3 </v>
      </c>
      <c r="K125" s="197" t="s">
        <v>1192</v>
      </c>
      <c r="L125" s="202" t="str">
        <f t="shared" si="68"/>
        <v>A</v>
      </c>
      <c r="M125" s="188">
        <v>39541</v>
      </c>
      <c r="N125" s="197" t="s">
        <v>1192</v>
      </c>
      <c r="O125" s="202" t="str">
        <f t="shared" si="39"/>
        <v>A</v>
      </c>
      <c r="P125" s="188">
        <v>39541</v>
      </c>
      <c r="Q125" s="197" t="s">
        <v>1192</v>
      </c>
      <c r="R125" s="202" t="str">
        <f t="shared" si="40"/>
        <v>A</v>
      </c>
      <c r="S125" s="188">
        <v>39541</v>
      </c>
      <c r="T125" s="197" t="s">
        <v>1192</v>
      </c>
      <c r="U125" s="202" t="str">
        <f t="shared" si="41"/>
        <v>-</v>
      </c>
      <c r="V125" s="187"/>
      <c r="W125" s="197" t="s">
        <v>1192</v>
      </c>
      <c r="X125" s="202" t="str">
        <f t="shared" si="42"/>
        <v>-</v>
      </c>
      <c r="Y125" s="187"/>
      <c r="Z125" s="197"/>
      <c r="AA125" s="202" t="str">
        <f t="shared" si="43"/>
        <v>-</v>
      </c>
      <c r="AB125" s="187"/>
      <c r="AC125" s="197"/>
      <c r="AD125" s="202" t="str">
        <f t="shared" si="69"/>
        <v>-</v>
      </c>
      <c r="AE125" s="187"/>
      <c r="AF125" s="197"/>
      <c r="AG125" s="202" t="str">
        <f t="shared" si="44"/>
        <v>-</v>
      </c>
      <c r="AH125" s="187"/>
      <c r="AI125" s="197"/>
      <c r="AJ125" s="202" t="str">
        <f t="shared" si="45"/>
        <v>-</v>
      </c>
      <c r="AK125" s="187"/>
      <c r="AL125" s="197"/>
      <c r="AM125" s="202" t="str">
        <f t="shared" si="46"/>
        <v>-</v>
      </c>
      <c r="AN125" s="187"/>
      <c r="AO125" s="197"/>
      <c r="AP125" s="202" t="str">
        <f t="shared" si="47"/>
        <v>-</v>
      </c>
      <c r="AQ125" s="187"/>
      <c r="AR125" s="197"/>
      <c r="AS125" s="202" t="str">
        <f t="shared" si="48"/>
        <v>-</v>
      </c>
      <c r="AT125" s="187"/>
      <c r="AU125" s="197"/>
      <c r="AV125" s="202" t="str">
        <f t="shared" si="49"/>
        <v>-</v>
      </c>
      <c r="AW125" s="187"/>
      <c r="AX125" s="197"/>
      <c r="AY125" s="202" t="str">
        <f t="shared" si="50"/>
        <v>-</v>
      </c>
      <c r="AZ125" s="187"/>
      <c r="BA125" s="197"/>
      <c r="BB125" s="202" t="str">
        <f t="shared" si="51"/>
        <v>-</v>
      </c>
      <c r="BC125" s="187"/>
      <c r="BD125" s="197"/>
      <c r="BE125" s="202" t="str">
        <f t="shared" si="52"/>
        <v>-</v>
      </c>
      <c r="BF125" s="187"/>
      <c r="BG125" s="197"/>
      <c r="BH125" s="202" t="str">
        <f t="shared" si="53"/>
        <v>-</v>
      </c>
      <c r="BI125" s="187"/>
      <c r="BJ125" s="197"/>
      <c r="BK125" s="202" t="str">
        <f t="shared" si="54"/>
        <v>-</v>
      </c>
      <c r="BL125" s="187"/>
      <c r="BM125" s="197"/>
      <c r="BN125" s="202" t="str">
        <f t="shared" si="55"/>
        <v>-</v>
      </c>
      <c r="BO125" s="187"/>
      <c r="BP125" s="197"/>
      <c r="BQ125" s="202" t="str">
        <f t="shared" si="56"/>
        <v>-</v>
      </c>
      <c r="BR125" s="187"/>
      <c r="BS125" s="197"/>
      <c r="BT125" s="202" t="str">
        <f t="shared" si="57"/>
        <v>-</v>
      </c>
      <c r="BU125" s="187"/>
      <c r="BV125" s="197"/>
      <c r="BW125" s="202" t="str">
        <f t="shared" si="58"/>
        <v>-</v>
      </c>
      <c r="BX125" s="187"/>
      <c r="BY125" s="197"/>
      <c r="BZ125" s="202" t="str">
        <f t="shared" si="59"/>
        <v>-</v>
      </c>
      <c r="CA125" s="187"/>
      <c r="CB125" s="197"/>
      <c r="CC125" s="202" t="str">
        <f t="shared" si="60"/>
        <v>-</v>
      </c>
      <c r="CD125" s="187"/>
      <c r="CE125" s="197"/>
      <c r="CF125" s="202" t="str">
        <f t="shared" si="61"/>
        <v>-</v>
      </c>
      <c r="CG125" s="187"/>
      <c r="CH125" s="197"/>
      <c r="CI125" s="202" t="str">
        <f t="shared" si="62"/>
        <v>-</v>
      </c>
      <c r="CJ125" s="187"/>
      <c r="CK125" s="197"/>
      <c r="CL125" s="202" t="str">
        <f t="shared" si="70"/>
        <v>-</v>
      </c>
      <c r="CM125" s="187"/>
      <c r="CN125" s="197"/>
      <c r="CO125" s="202" t="str">
        <f t="shared" si="71"/>
        <v>-</v>
      </c>
      <c r="CP125" s="187"/>
      <c r="CQ125" s="197"/>
      <c r="CR125" s="202" t="str">
        <f t="shared" si="63"/>
        <v>-</v>
      </c>
      <c r="CS125" s="187"/>
      <c r="CT125" s="197"/>
      <c r="CU125" s="202" t="str">
        <f t="shared" si="72"/>
        <v>-</v>
      </c>
      <c r="CV125" s="187"/>
      <c r="CW125" s="197"/>
      <c r="CX125" s="202" t="str">
        <f t="shared" si="73"/>
        <v>-</v>
      </c>
      <c r="CY125" s="187"/>
      <c r="CZ125" s="197"/>
      <c r="DA125" s="202" t="str">
        <f t="shared" si="64"/>
        <v>-</v>
      </c>
      <c r="DB125" s="187"/>
      <c r="DC125" s="197"/>
      <c r="DD125" s="202" t="str">
        <f t="shared" si="74"/>
        <v>-</v>
      </c>
      <c r="DE125" s="187"/>
      <c r="DF125" s="197"/>
      <c r="DG125" s="202" t="str">
        <f t="shared" si="75"/>
        <v>-</v>
      </c>
      <c r="DH125" s="187"/>
      <c r="DI125" s="103">
        <f t="shared" si="65"/>
        <v>5</v>
      </c>
      <c r="DJ125" s="103">
        <f t="shared" si="66"/>
        <v>3</v>
      </c>
      <c r="DK125" s="200">
        <f t="shared" si="76"/>
        <v>60</v>
      </c>
      <c r="DL125" s="201">
        <f t="shared" si="77"/>
        <v>4</v>
      </c>
    </row>
    <row r="126" spans="1:116" ht="24.95" customHeight="1" outlineLevel="1">
      <c r="A126" s="173"/>
      <c r="B126" s="48"/>
      <c r="C126" s="48"/>
      <c r="D126" s="14" t="s">
        <v>638</v>
      </c>
      <c r="E126" s="11" t="s">
        <v>639</v>
      </c>
      <c r="F126" s="12" t="s">
        <v>989</v>
      </c>
      <c r="G126" s="12" t="s">
        <v>994</v>
      </c>
      <c r="H126" s="40" t="s">
        <v>940</v>
      </c>
      <c r="I126" s="41" t="s">
        <v>936</v>
      </c>
      <c r="J126" s="78" t="str">
        <f t="shared" si="67"/>
        <v xml:space="preserve">C1 </v>
      </c>
      <c r="K126" s="197" t="s">
        <v>1192</v>
      </c>
      <c r="L126" s="202" t="str">
        <f t="shared" si="68"/>
        <v>A</v>
      </c>
      <c r="M126" s="188">
        <v>39545</v>
      </c>
      <c r="N126" s="197" t="s">
        <v>1192</v>
      </c>
      <c r="O126" s="202" t="str">
        <f t="shared" si="39"/>
        <v>A</v>
      </c>
      <c r="P126" s="188">
        <v>39545</v>
      </c>
      <c r="Q126" s="197" t="s">
        <v>1192</v>
      </c>
      <c r="R126" s="202" t="str">
        <f t="shared" si="40"/>
        <v>A</v>
      </c>
      <c r="S126" s="186">
        <v>41691</v>
      </c>
      <c r="T126" s="197" t="s">
        <v>1192</v>
      </c>
      <c r="U126" s="202" t="str">
        <f t="shared" si="41"/>
        <v>A</v>
      </c>
      <c r="V126" s="188">
        <v>39545</v>
      </c>
      <c r="W126" s="197" t="s">
        <v>1192</v>
      </c>
      <c r="X126" s="202" t="str">
        <f t="shared" si="42"/>
        <v>A</v>
      </c>
      <c r="Y126" s="186">
        <v>41691</v>
      </c>
      <c r="Z126" s="197" t="s">
        <v>1192</v>
      </c>
      <c r="AA126" s="202" t="str">
        <f t="shared" si="43"/>
        <v>A</v>
      </c>
      <c r="AB126" s="188">
        <v>39545</v>
      </c>
      <c r="AC126" s="197" t="s">
        <v>1192</v>
      </c>
      <c r="AD126" s="202" t="str">
        <f t="shared" si="69"/>
        <v>A</v>
      </c>
      <c r="AE126" s="188">
        <v>39545</v>
      </c>
      <c r="AF126" s="197" t="s">
        <v>1192</v>
      </c>
      <c r="AG126" s="202" t="str">
        <f t="shared" si="44"/>
        <v>A</v>
      </c>
      <c r="AH126" s="188">
        <v>39545</v>
      </c>
      <c r="AI126" s="197" t="s">
        <v>1192</v>
      </c>
      <c r="AJ126" s="202" t="str">
        <f t="shared" si="45"/>
        <v>A</v>
      </c>
      <c r="AK126" s="186">
        <v>41691</v>
      </c>
      <c r="AL126" s="197" t="s">
        <v>1192</v>
      </c>
      <c r="AM126" s="202" t="str">
        <f t="shared" si="46"/>
        <v>-</v>
      </c>
      <c r="AN126" s="187"/>
      <c r="AO126" s="197" t="s">
        <v>1192</v>
      </c>
      <c r="AP126" s="202" t="str">
        <f t="shared" si="47"/>
        <v>-</v>
      </c>
      <c r="AQ126" s="187"/>
      <c r="AR126" s="197" t="s">
        <v>1192</v>
      </c>
      <c r="AS126" s="202" t="str">
        <f t="shared" si="48"/>
        <v>-</v>
      </c>
      <c r="AT126" s="187"/>
      <c r="AU126" s="197" t="s">
        <v>1192</v>
      </c>
      <c r="AV126" s="202" t="str">
        <f t="shared" si="49"/>
        <v>-</v>
      </c>
      <c r="AW126" s="187"/>
      <c r="AX126" s="197"/>
      <c r="AY126" s="202" t="str">
        <f t="shared" si="50"/>
        <v>-</v>
      </c>
      <c r="AZ126" s="187"/>
      <c r="BA126" s="197"/>
      <c r="BB126" s="202" t="str">
        <f t="shared" si="51"/>
        <v>-</v>
      </c>
      <c r="BC126" s="187"/>
      <c r="BD126" s="197"/>
      <c r="BE126" s="202" t="str">
        <f t="shared" si="52"/>
        <v>-</v>
      </c>
      <c r="BF126" s="187"/>
      <c r="BG126" s="197"/>
      <c r="BH126" s="202" t="str">
        <f t="shared" si="53"/>
        <v>-</v>
      </c>
      <c r="BI126" s="187"/>
      <c r="BJ126" s="197"/>
      <c r="BK126" s="202" t="str">
        <f t="shared" si="54"/>
        <v>-</v>
      </c>
      <c r="BL126" s="187"/>
      <c r="BM126" s="197"/>
      <c r="BN126" s="202" t="str">
        <f t="shared" si="55"/>
        <v>-</v>
      </c>
      <c r="BO126" s="187"/>
      <c r="BP126" s="197"/>
      <c r="BQ126" s="202" t="str">
        <f t="shared" si="56"/>
        <v>-</v>
      </c>
      <c r="BR126" s="187"/>
      <c r="BS126" s="197"/>
      <c r="BT126" s="202" t="str">
        <f t="shared" si="57"/>
        <v>-</v>
      </c>
      <c r="BU126" s="187"/>
      <c r="BV126" s="197"/>
      <c r="BW126" s="202" t="str">
        <f t="shared" si="58"/>
        <v>-</v>
      </c>
      <c r="BX126" s="187"/>
      <c r="BY126" s="197"/>
      <c r="BZ126" s="202" t="str">
        <f t="shared" si="59"/>
        <v>-</v>
      </c>
      <c r="CA126" s="187"/>
      <c r="CB126" s="197"/>
      <c r="CC126" s="202" t="str">
        <f t="shared" si="60"/>
        <v>-</v>
      </c>
      <c r="CD126" s="187"/>
      <c r="CE126" s="197"/>
      <c r="CF126" s="202" t="str">
        <f t="shared" si="61"/>
        <v>-</v>
      </c>
      <c r="CG126" s="187"/>
      <c r="CH126" s="197"/>
      <c r="CI126" s="202" t="str">
        <f t="shared" si="62"/>
        <v>-</v>
      </c>
      <c r="CJ126" s="187"/>
      <c r="CK126" s="197"/>
      <c r="CL126" s="202" t="str">
        <f t="shared" si="70"/>
        <v>-</v>
      </c>
      <c r="CM126" s="187"/>
      <c r="CN126" s="197"/>
      <c r="CO126" s="202" t="str">
        <f t="shared" si="71"/>
        <v>-</v>
      </c>
      <c r="CP126" s="187"/>
      <c r="CQ126" s="197"/>
      <c r="CR126" s="202" t="str">
        <f t="shared" si="63"/>
        <v>-</v>
      </c>
      <c r="CS126" s="187"/>
      <c r="CT126" s="197"/>
      <c r="CU126" s="202" t="str">
        <f t="shared" si="72"/>
        <v>-</v>
      </c>
      <c r="CV126" s="186">
        <v>41691</v>
      </c>
      <c r="CW126" s="197"/>
      <c r="CX126" s="202" t="str">
        <f t="shared" si="73"/>
        <v>-</v>
      </c>
      <c r="CY126" s="187"/>
      <c r="CZ126" s="197"/>
      <c r="DA126" s="202" t="str">
        <f t="shared" si="64"/>
        <v>-</v>
      </c>
      <c r="DB126" s="187"/>
      <c r="DC126" s="197"/>
      <c r="DD126" s="202" t="str">
        <f t="shared" si="74"/>
        <v>-</v>
      </c>
      <c r="DE126" s="186">
        <v>42852</v>
      </c>
      <c r="DF126" s="197"/>
      <c r="DG126" s="202" t="str">
        <f t="shared" si="75"/>
        <v>-</v>
      </c>
      <c r="DH126" s="187"/>
      <c r="DI126" s="103">
        <f t="shared" si="65"/>
        <v>13</v>
      </c>
      <c r="DJ126" s="103">
        <f t="shared" si="66"/>
        <v>9</v>
      </c>
      <c r="DK126" s="200">
        <f t="shared" si="76"/>
        <v>69.230769230769226</v>
      </c>
      <c r="DL126" s="201">
        <f t="shared" si="77"/>
        <v>4</v>
      </c>
    </row>
    <row r="127" spans="1:116" ht="24.95" customHeight="1" outlineLevel="1">
      <c r="A127" s="173"/>
      <c r="B127" s="48"/>
      <c r="C127" s="48"/>
      <c r="D127" s="14" t="s">
        <v>135</v>
      </c>
      <c r="E127" s="11" t="s">
        <v>136</v>
      </c>
      <c r="F127" s="12" t="s">
        <v>989</v>
      </c>
      <c r="G127" s="12" t="s">
        <v>994</v>
      </c>
      <c r="H127" s="151" t="s">
        <v>521</v>
      </c>
      <c r="I127" s="150" t="s">
        <v>530</v>
      </c>
      <c r="J127" s="78" t="str">
        <f t="shared" si="67"/>
        <v xml:space="preserve">C2 </v>
      </c>
      <c r="K127" s="197" t="s">
        <v>1192</v>
      </c>
      <c r="L127" s="202" t="str">
        <f t="shared" si="68"/>
        <v>A</v>
      </c>
      <c r="M127" s="188">
        <v>39575</v>
      </c>
      <c r="N127" s="197" t="s">
        <v>1192</v>
      </c>
      <c r="O127" s="202" t="str">
        <f t="shared" si="39"/>
        <v>A</v>
      </c>
      <c r="P127" s="188">
        <v>39575</v>
      </c>
      <c r="Q127" s="197" t="s">
        <v>1192</v>
      </c>
      <c r="R127" s="202" t="str">
        <f t="shared" si="40"/>
        <v>A</v>
      </c>
      <c r="S127" s="188">
        <v>39575</v>
      </c>
      <c r="T127" s="197" t="s">
        <v>1192</v>
      </c>
      <c r="U127" s="202" t="str">
        <f t="shared" si="41"/>
        <v>A</v>
      </c>
      <c r="V127" s="188">
        <v>39575</v>
      </c>
      <c r="W127" s="197" t="s">
        <v>1192</v>
      </c>
      <c r="X127" s="202" t="str">
        <f t="shared" si="42"/>
        <v>A</v>
      </c>
      <c r="Y127" s="188">
        <v>39575</v>
      </c>
      <c r="Z127" s="197" t="s">
        <v>1192</v>
      </c>
      <c r="AA127" s="202" t="str">
        <f t="shared" si="43"/>
        <v>-</v>
      </c>
      <c r="AB127" s="187"/>
      <c r="AC127" s="197" t="s">
        <v>1192</v>
      </c>
      <c r="AD127" s="202" t="str">
        <f t="shared" si="69"/>
        <v>-</v>
      </c>
      <c r="AE127" s="187"/>
      <c r="AF127" s="197" t="s">
        <v>1192</v>
      </c>
      <c r="AG127" s="202" t="str">
        <f t="shared" si="44"/>
        <v>-</v>
      </c>
      <c r="AH127" s="187"/>
      <c r="AI127" s="197" t="s">
        <v>1192</v>
      </c>
      <c r="AJ127" s="202" t="str">
        <f t="shared" si="45"/>
        <v>-</v>
      </c>
      <c r="AK127" s="187"/>
      <c r="AL127" s="197"/>
      <c r="AM127" s="202" t="str">
        <f t="shared" si="46"/>
        <v>-</v>
      </c>
      <c r="AN127" s="187"/>
      <c r="AO127" s="197"/>
      <c r="AP127" s="202" t="str">
        <f t="shared" si="47"/>
        <v>-</v>
      </c>
      <c r="AQ127" s="187"/>
      <c r="AR127" s="197"/>
      <c r="AS127" s="202" t="str">
        <f t="shared" si="48"/>
        <v>-</v>
      </c>
      <c r="AT127" s="187"/>
      <c r="AU127" s="197"/>
      <c r="AV127" s="202" t="str">
        <f t="shared" si="49"/>
        <v>-</v>
      </c>
      <c r="AW127" s="187"/>
      <c r="AX127" s="197"/>
      <c r="AY127" s="202" t="str">
        <f t="shared" si="50"/>
        <v>-</v>
      </c>
      <c r="AZ127" s="187"/>
      <c r="BA127" s="197"/>
      <c r="BB127" s="202" t="str">
        <f t="shared" si="51"/>
        <v>-</v>
      </c>
      <c r="BC127" s="187"/>
      <c r="BD127" s="197"/>
      <c r="BE127" s="202" t="str">
        <f t="shared" si="52"/>
        <v>-</v>
      </c>
      <c r="BF127" s="187"/>
      <c r="BG127" s="197"/>
      <c r="BH127" s="202" t="str">
        <f t="shared" si="53"/>
        <v>-</v>
      </c>
      <c r="BI127" s="187"/>
      <c r="BJ127" s="197"/>
      <c r="BK127" s="202" t="str">
        <f t="shared" si="54"/>
        <v>-</v>
      </c>
      <c r="BL127" s="187"/>
      <c r="BM127" s="197"/>
      <c r="BN127" s="202" t="str">
        <f t="shared" si="55"/>
        <v>-</v>
      </c>
      <c r="BO127" s="187"/>
      <c r="BP127" s="197"/>
      <c r="BQ127" s="202" t="str">
        <f t="shared" si="56"/>
        <v>-</v>
      </c>
      <c r="BR127" s="187"/>
      <c r="BS127" s="197"/>
      <c r="BT127" s="202" t="str">
        <f t="shared" si="57"/>
        <v>-</v>
      </c>
      <c r="BU127" s="187"/>
      <c r="BV127" s="197"/>
      <c r="BW127" s="202" t="str">
        <f t="shared" si="58"/>
        <v>-</v>
      </c>
      <c r="BX127" s="187"/>
      <c r="BY127" s="197"/>
      <c r="BZ127" s="202" t="str">
        <f t="shared" si="59"/>
        <v>-</v>
      </c>
      <c r="CA127" s="187"/>
      <c r="CB127" s="197"/>
      <c r="CC127" s="202" t="str">
        <f t="shared" si="60"/>
        <v>-</v>
      </c>
      <c r="CD127" s="187"/>
      <c r="CE127" s="197"/>
      <c r="CF127" s="202" t="str">
        <f t="shared" si="61"/>
        <v>-</v>
      </c>
      <c r="CG127" s="187"/>
      <c r="CH127" s="197"/>
      <c r="CI127" s="202" t="str">
        <f t="shared" si="62"/>
        <v>-</v>
      </c>
      <c r="CJ127" s="187"/>
      <c r="CK127" s="197"/>
      <c r="CL127" s="202" t="str">
        <f t="shared" si="70"/>
        <v>-</v>
      </c>
      <c r="CM127" s="187"/>
      <c r="CN127" s="197"/>
      <c r="CO127" s="202" t="str">
        <f t="shared" si="71"/>
        <v>-</v>
      </c>
      <c r="CP127" s="187"/>
      <c r="CQ127" s="197"/>
      <c r="CR127" s="202" t="str">
        <f t="shared" si="63"/>
        <v>-</v>
      </c>
      <c r="CS127" s="187"/>
      <c r="CT127" s="197"/>
      <c r="CU127" s="202" t="str">
        <f t="shared" si="72"/>
        <v>-</v>
      </c>
      <c r="CV127" s="187"/>
      <c r="CW127" s="197"/>
      <c r="CX127" s="202" t="str">
        <f t="shared" si="73"/>
        <v>-</v>
      </c>
      <c r="CY127" s="187"/>
      <c r="CZ127" s="197"/>
      <c r="DA127" s="202" t="str">
        <f t="shared" si="64"/>
        <v>-</v>
      </c>
      <c r="DB127" s="187"/>
      <c r="DC127" s="197"/>
      <c r="DD127" s="202" t="str">
        <f t="shared" si="74"/>
        <v>-</v>
      </c>
      <c r="DE127" s="187"/>
      <c r="DF127" s="197"/>
      <c r="DG127" s="202" t="str">
        <f t="shared" si="75"/>
        <v>-</v>
      </c>
      <c r="DH127" s="187"/>
      <c r="DI127" s="103">
        <f t="shared" si="65"/>
        <v>9</v>
      </c>
      <c r="DJ127" s="103">
        <f t="shared" si="66"/>
        <v>5</v>
      </c>
      <c r="DK127" s="200">
        <f t="shared" si="76"/>
        <v>55.555555555555557</v>
      </c>
      <c r="DL127" s="201">
        <f t="shared" si="77"/>
        <v>3</v>
      </c>
    </row>
    <row r="128" spans="1:116" ht="24.95" customHeight="1" outlineLevel="1">
      <c r="A128" s="173"/>
      <c r="B128" s="48"/>
      <c r="C128" s="48"/>
      <c r="D128" s="14" t="s">
        <v>137</v>
      </c>
      <c r="E128" s="11" t="s">
        <v>138</v>
      </c>
      <c r="F128" s="12" t="s">
        <v>989</v>
      </c>
      <c r="G128" s="12" t="s">
        <v>994</v>
      </c>
      <c r="H128" s="40" t="s">
        <v>521</v>
      </c>
      <c r="I128" s="41" t="s">
        <v>530</v>
      </c>
      <c r="J128" s="78" t="str">
        <f t="shared" si="67"/>
        <v xml:space="preserve">C2 </v>
      </c>
      <c r="K128" s="197" t="s">
        <v>1192</v>
      </c>
      <c r="L128" s="202" t="str">
        <f t="shared" si="68"/>
        <v>A</v>
      </c>
      <c r="M128" s="188">
        <v>39575</v>
      </c>
      <c r="N128" s="197" t="s">
        <v>1192</v>
      </c>
      <c r="O128" s="202" t="str">
        <f t="shared" si="39"/>
        <v>A</v>
      </c>
      <c r="P128" s="188">
        <v>39575</v>
      </c>
      <c r="Q128" s="197" t="s">
        <v>1192</v>
      </c>
      <c r="R128" s="202" t="str">
        <f t="shared" si="40"/>
        <v>A</v>
      </c>
      <c r="S128" s="188">
        <v>39575</v>
      </c>
      <c r="T128" s="197" t="s">
        <v>1192</v>
      </c>
      <c r="U128" s="202" t="str">
        <f t="shared" si="41"/>
        <v>A</v>
      </c>
      <c r="V128" s="188">
        <v>39575</v>
      </c>
      <c r="W128" s="197" t="s">
        <v>1192</v>
      </c>
      <c r="X128" s="202" t="str">
        <f t="shared" si="42"/>
        <v>A</v>
      </c>
      <c r="Y128" s="188">
        <v>39575</v>
      </c>
      <c r="Z128" s="197" t="s">
        <v>1192</v>
      </c>
      <c r="AA128" s="202" t="str">
        <f t="shared" si="43"/>
        <v>-</v>
      </c>
      <c r="AB128" s="187"/>
      <c r="AC128" s="197" t="s">
        <v>1192</v>
      </c>
      <c r="AD128" s="202" t="str">
        <f t="shared" si="69"/>
        <v>-</v>
      </c>
      <c r="AE128" s="187"/>
      <c r="AF128" s="197" t="s">
        <v>1192</v>
      </c>
      <c r="AG128" s="202" t="str">
        <f t="shared" si="44"/>
        <v>-</v>
      </c>
      <c r="AH128" s="187"/>
      <c r="AI128" s="197" t="s">
        <v>1192</v>
      </c>
      <c r="AJ128" s="202" t="str">
        <f t="shared" si="45"/>
        <v>-</v>
      </c>
      <c r="AK128" s="187"/>
      <c r="AL128" s="197"/>
      <c r="AM128" s="202" t="str">
        <f t="shared" si="46"/>
        <v>-</v>
      </c>
      <c r="AN128" s="187"/>
      <c r="AO128" s="197"/>
      <c r="AP128" s="202" t="str">
        <f t="shared" si="47"/>
        <v>-</v>
      </c>
      <c r="AQ128" s="187"/>
      <c r="AR128" s="197"/>
      <c r="AS128" s="202" t="str">
        <f t="shared" si="48"/>
        <v>-</v>
      </c>
      <c r="AT128" s="187"/>
      <c r="AU128" s="197"/>
      <c r="AV128" s="202" t="str">
        <f t="shared" si="49"/>
        <v>-</v>
      </c>
      <c r="AW128" s="187"/>
      <c r="AX128" s="197"/>
      <c r="AY128" s="202" t="str">
        <f t="shared" si="50"/>
        <v>-</v>
      </c>
      <c r="AZ128" s="187"/>
      <c r="BA128" s="197"/>
      <c r="BB128" s="202" t="str">
        <f t="shared" si="51"/>
        <v>-</v>
      </c>
      <c r="BC128" s="187"/>
      <c r="BD128" s="197"/>
      <c r="BE128" s="202" t="str">
        <f t="shared" si="52"/>
        <v>-</v>
      </c>
      <c r="BF128" s="187"/>
      <c r="BG128" s="197"/>
      <c r="BH128" s="202" t="str">
        <f t="shared" si="53"/>
        <v>-</v>
      </c>
      <c r="BI128" s="187"/>
      <c r="BJ128" s="197"/>
      <c r="BK128" s="202" t="str">
        <f t="shared" si="54"/>
        <v>-</v>
      </c>
      <c r="BL128" s="187"/>
      <c r="BM128" s="197"/>
      <c r="BN128" s="202" t="str">
        <f t="shared" si="55"/>
        <v>-</v>
      </c>
      <c r="BO128" s="187"/>
      <c r="BP128" s="197"/>
      <c r="BQ128" s="202" t="str">
        <f t="shared" si="56"/>
        <v>-</v>
      </c>
      <c r="BR128" s="187"/>
      <c r="BS128" s="197"/>
      <c r="BT128" s="202" t="str">
        <f t="shared" si="57"/>
        <v>-</v>
      </c>
      <c r="BU128" s="187"/>
      <c r="BV128" s="197"/>
      <c r="BW128" s="202" t="str">
        <f t="shared" si="58"/>
        <v>-</v>
      </c>
      <c r="BX128" s="187"/>
      <c r="BY128" s="197"/>
      <c r="BZ128" s="202" t="str">
        <f t="shared" si="59"/>
        <v>-</v>
      </c>
      <c r="CA128" s="187"/>
      <c r="CB128" s="197"/>
      <c r="CC128" s="202" t="str">
        <f t="shared" si="60"/>
        <v>-</v>
      </c>
      <c r="CD128" s="187"/>
      <c r="CE128" s="197"/>
      <c r="CF128" s="202" t="str">
        <f t="shared" si="61"/>
        <v>-</v>
      </c>
      <c r="CG128" s="187"/>
      <c r="CH128" s="197"/>
      <c r="CI128" s="202" t="str">
        <f t="shared" si="62"/>
        <v>-</v>
      </c>
      <c r="CJ128" s="187"/>
      <c r="CK128" s="197"/>
      <c r="CL128" s="202" t="str">
        <f t="shared" si="70"/>
        <v>-</v>
      </c>
      <c r="CM128" s="187"/>
      <c r="CN128" s="197"/>
      <c r="CO128" s="202" t="str">
        <f t="shared" si="71"/>
        <v>-</v>
      </c>
      <c r="CP128" s="187"/>
      <c r="CQ128" s="197"/>
      <c r="CR128" s="202" t="str">
        <f t="shared" si="63"/>
        <v>-</v>
      </c>
      <c r="CS128" s="187"/>
      <c r="CT128" s="197"/>
      <c r="CU128" s="202" t="str">
        <f t="shared" si="72"/>
        <v>-</v>
      </c>
      <c r="CV128" s="187"/>
      <c r="CW128" s="197"/>
      <c r="CX128" s="202" t="str">
        <f t="shared" si="73"/>
        <v>-</v>
      </c>
      <c r="CY128" s="187"/>
      <c r="CZ128" s="197"/>
      <c r="DA128" s="202" t="str">
        <f t="shared" si="64"/>
        <v>-</v>
      </c>
      <c r="DB128" s="187"/>
      <c r="DC128" s="197"/>
      <c r="DD128" s="202" t="str">
        <f t="shared" si="74"/>
        <v>-</v>
      </c>
      <c r="DE128" s="187"/>
      <c r="DF128" s="197"/>
      <c r="DG128" s="202" t="str">
        <f t="shared" si="75"/>
        <v>-</v>
      </c>
      <c r="DH128" s="187"/>
      <c r="DI128" s="103">
        <f t="shared" si="65"/>
        <v>9</v>
      </c>
      <c r="DJ128" s="103">
        <f t="shared" si="66"/>
        <v>5</v>
      </c>
      <c r="DK128" s="200">
        <f t="shared" si="76"/>
        <v>55.555555555555557</v>
      </c>
      <c r="DL128" s="201">
        <f t="shared" si="77"/>
        <v>3</v>
      </c>
    </row>
    <row r="129" spans="1:116" ht="24.95" customHeight="1" outlineLevel="1">
      <c r="A129" s="173"/>
      <c r="B129" s="48"/>
      <c r="C129" s="48"/>
      <c r="D129" s="14" t="s">
        <v>139</v>
      </c>
      <c r="E129" s="11" t="s">
        <v>140</v>
      </c>
      <c r="F129" s="12" t="s">
        <v>989</v>
      </c>
      <c r="G129" s="12" t="s">
        <v>994</v>
      </c>
      <c r="H129" s="40" t="s">
        <v>522</v>
      </c>
      <c r="I129" s="41" t="s">
        <v>531</v>
      </c>
      <c r="J129" s="78" t="str">
        <f t="shared" si="67"/>
        <v xml:space="preserve">C3 </v>
      </c>
      <c r="K129" s="197" t="s">
        <v>1192</v>
      </c>
      <c r="L129" s="202" t="str">
        <f t="shared" si="68"/>
        <v>A</v>
      </c>
      <c r="M129" s="188">
        <v>39575</v>
      </c>
      <c r="N129" s="197" t="s">
        <v>1192</v>
      </c>
      <c r="O129" s="202" t="str">
        <f t="shared" si="39"/>
        <v>A</v>
      </c>
      <c r="P129" s="188">
        <v>39575</v>
      </c>
      <c r="Q129" s="197" t="s">
        <v>1192</v>
      </c>
      <c r="R129" s="202" t="str">
        <f t="shared" si="40"/>
        <v>A</v>
      </c>
      <c r="S129" s="188">
        <v>39575</v>
      </c>
      <c r="T129" s="197" t="s">
        <v>1192</v>
      </c>
      <c r="U129" s="202" t="str">
        <f t="shared" si="41"/>
        <v>-</v>
      </c>
      <c r="V129" s="187"/>
      <c r="W129" s="197" t="s">
        <v>1192</v>
      </c>
      <c r="X129" s="202" t="str">
        <f t="shared" si="42"/>
        <v>-</v>
      </c>
      <c r="Y129" s="187"/>
      <c r="Z129" s="197"/>
      <c r="AA129" s="202" t="str">
        <f t="shared" si="43"/>
        <v>-</v>
      </c>
      <c r="AB129" s="187"/>
      <c r="AC129" s="197"/>
      <c r="AD129" s="202" t="str">
        <f t="shared" si="69"/>
        <v>-</v>
      </c>
      <c r="AE129" s="187"/>
      <c r="AF129" s="197"/>
      <c r="AG129" s="202" t="str">
        <f t="shared" si="44"/>
        <v>-</v>
      </c>
      <c r="AH129" s="187"/>
      <c r="AI129" s="197"/>
      <c r="AJ129" s="202" t="str">
        <f t="shared" si="45"/>
        <v>-</v>
      </c>
      <c r="AK129" s="187"/>
      <c r="AL129" s="197"/>
      <c r="AM129" s="202" t="str">
        <f t="shared" si="46"/>
        <v>-</v>
      </c>
      <c r="AN129" s="187"/>
      <c r="AO129" s="197"/>
      <c r="AP129" s="202" t="str">
        <f t="shared" si="47"/>
        <v>-</v>
      </c>
      <c r="AQ129" s="187"/>
      <c r="AR129" s="197"/>
      <c r="AS129" s="202" t="str">
        <f t="shared" si="48"/>
        <v>-</v>
      </c>
      <c r="AT129" s="187"/>
      <c r="AU129" s="197"/>
      <c r="AV129" s="202" t="str">
        <f t="shared" si="49"/>
        <v>-</v>
      </c>
      <c r="AW129" s="187"/>
      <c r="AX129" s="197"/>
      <c r="AY129" s="202" t="str">
        <f t="shared" si="50"/>
        <v>-</v>
      </c>
      <c r="AZ129" s="187"/>
      <c r="BA129" s="197"/>
      <c r="BB129" s="202" t="str">
        <f t="shared" si="51"/>
        <v>-</v>
      </c>
      <c r="BC129" s="187"/>
      <c r="BD129" s="197"/>
      <c r="BE129" s="202" t="str">
        <f t="shared" si="52"/>
        <v>-</v>
      </c>
      <c r="BF129" s="187"/>
      <c r="BG129" s="197"/>
      <c r="BH129" s="202" t="str">
        <f t="shared" si="53"/>
        <v>-</v>
      </c>
      <c r="BI129" s="187"/>
      <c r="BJ129" s="197"/>
      <c r="BK129" s="202" t="str">
        <f t="shared" si="54"/>
        <v>-</v>
      </c>
      <c r="BL129" s="187"/>
      <c r="BM129" s="197"/>
      <c r="BN129" s="202" t="str">
        <f t="shared" si="55"/>
        <v>-</v>
      </c>
      <c r="BO129" s="187"/>
      <c r="BP129" s="197"/>
      <c r="BQ129" s="202" t="str">
        <f t="shared" si="56"/>
        <v>-</v>
      </c>
      <c r="BR129" s="187"/>
      <c r="BS129" s="197"/>
      <c r="BT129" s="202" t="str">
        <f t="shared" si="57"/>
        <v>-</v>
      </c>
      <c r="BU129" s="187"/>
      <c r="BV129" s="197"/>
      <c r="BW129" s="202" t="str">
        <f t="shared" si="58"/>
        <v>-</v>
      </c>
      <c r="BX129" s="187"/>
      <c r="BY129" s="197"/>
      <c r="BZ129" s="202" t="str">
        <f t="shared" si="59"/>
        <v>-</v>
      </c>
      <c r="CA129" s="187"/>
      <c r="CB129" s="197"/>
      <c r="CC129" s="202" t="str">
        <f t="shared" si="60"/>
        <v>-</v>
      </c>
      <c r="CD129" s="187"/>
      <c r="CE129" s="197"/>
      <c r="CF129" s="202" t="str">
        <f t="shared" si="61"/>
        <v>-</v>
      </c>
      <c r="CG129" s="187"/>
      <c r="CH129" s="197"/>
      <c r="CI129" s="202" t="str">
        <f t="shared" si="62"/>
        <v>-</v>
      </c>
      <c r="CJ129" s="187"/>
      <c r="CK129" s="197"/>
      <c r="CL129" s="202" t="str">
        <f t="shared" si="70"/>
        <v>-</v>
      </c>
      <c r="CM129" s="187"/>
      <c r="CN129" s="197"/>
      <c r="CO129" s="202" t="str">
        <f t="shared" si="71"/>
        <v>-</v>
      </c>
      <c r="CP129" s="187"/>
      <c r="CQ129" s="197"/>
      <c r="CR129" s="202" t="str">
        <f t="shared" si="63"/>
        <v>-</v>
      </c>
      <c r="CS129" s="187"/>
      <c r="CT129" s="197"/>
      <c r="CU129" s="202" t="str">
        <f t="shared" si="72"/>
        <v>-</v>
      </c>
      <c r="CV129" s="187"/>
      <c r="CW129" s="197"/>
      <c r="CX129" s="202" t="str">
        <f t="shared" si="73"/>
        <v>-</v>
      </c>
      <c r="CY129" s="187"/>
      <c r="CZ129" s="197"/>
      <c r="DA129" s="202" t="str">
        <f t="shared" si="64"/>
        <v>-</v>
      </c>
      <c r="DB129" s="187"/>
      <c r="DC129" s="197"/>
      <c r="DD129" s="202" t="str">
        <f t="shared" si="74"/>
        <v>-</v>
      </c>
      <c r="DE129" s="187"/>
      <c r="DF129" s="197"/>
      <c r="DG129" s="202" t="str">
        <f t="shared" si="75"/>
        <v>-</v>
      </c>
      <c r="DH129" s="187"/>
      <c r="DI129" s="103">
        <f t="shared" si="65"/>
        <v>5</v>
      </c>
      <c r="DJ129" s="103">
        <f t="shared" si="66"/>
        <v>3</v>
      </c>
      <c r="DK129" s="200">
        <f t="shared" si="76"/>
        <v>60</v>
      </c>
      <c r="DL129" s="201">
        <f t="shared" si="77"/>
        <v>4</v>
      </c>
    </row>
    <row r="130" spans="1:116" ht="24.95" customHeight="1" outlineLevel="1">
      <c r="B130" s="48"/>
      <c r="C130" s="48"/>
      <c r="D130" s="14" t="s">
        <v>141</v>
      </c>
      <c r="E130" s="11" t="s">
        <v>142</v>
      </c>
      <c r="F130" s="12" t="s">
        <v>992</v>
      </c>
      <c r="G130" s="12" t="s">
        <v>938</v>
      </c>
      <c r="H130" s="40" t="s">
        <v>521</v>
      </c>
      <c r="I130" s="41" t="s">
        <v>530</v>
      </c>
      <c r="J130" s="78" t="str">
        <f t="shared" si="67"/>
        <v xml:space="preserve">C2 </v>
      </c>
      <c r="K130" s="197" t="s">
        <v>1192</v>
      </c>
      <c r="L130" s="199" t="str">
        <f t="shared" si="68"/>
        <v>A</v>
      </c>
      <c r="M130" s="189" t="s">
        <v>2001</v>
      </c>
      <c r="N130" s="197" t="s">
        <v>1192</v>
      </c>
      <c r="O130" s="199" t="str">
        <f t="shared" si="39"/>
        <v>A</v>
      </c>
      <c r="P130" s="189" t="s">
        <v>2001</v>
      </c>
      <c r="Q130" s="197" t="s">
        <v>1192</v>
      </c>
      <c r="R130" s="199" t="str">
        <f t="shared" si="40"/>
        <v>A</v>
      </c>
      <c r="S130" s="189" t="s">
        <v>2001</v>
      </c>
      <c r="T130" s="197" t="s">
        <v>1192</v>
      </c>
      <c r="U130" s="199" t="str">
        <f t="shared" si="41"/>
        <v>A</v>
      </c>
      <c r="V130" s="189" t="s">
        <v>2001</v>
      </c>
      <c r="W130" s="197" t="s">
        <v>1192</v>
      </c>
      <c r="X130" s="199" t="str">
        <f t="shared" si="42"/>
        <v>A</v>
      </c>
      <c r="Y130" s="189" t="s">
        <v>2001</v>
      </c>
      <c r="Z130" s="197" t="s">
        <v>1192</v>
      </c>
      <c r="AA130" s="199" t="str">
        <f t="shared" si="43"/>
        <v>-</v>
      </c>
      <c r="AB130" s="186"/>
      <c r="AC130" s="197" t="s">
        <v>1192</v>
      </c>
      <c r="AD130" s="199" t="str">
        <f t="shared" si="69"/>
        <v>-</v>
      </c>
      <c r="AE130" s="186"/>
      <c r="AF130" s="197" t="s">
        <v>1192</v>
      </c>
      <c r="AG130" s="199" t="str">
        <f t="shared" si="44"/>
        <v>-</v>
      </c>
      <c r="AH130" s="186"/>
      <c r="AI130" s="197" t="s">
        <v>1192</v>
      </c>
      <c r="AJ130" s="199" t="str">
        <f t="shared" si="45"/>
        <v>-</v>
      </c>
      <c r="AK130" s="186"/>
      <c r="AL130" s="197"/>
      <c r="AM130" s="199" t="str">
        <f t="shared" si="46"/>
        <v>-</v>
      </c>
      <c r="AN130" s="186"/>
      <c r="AO130" s="197"/>
      <c r="AP130" s="199" t="str">
        <f t="shared" si="47"/>
        <v>-</v>
      </c>
      <c r="AQ130" s="186"/>
      <c r="AR130" s="197"/>
      <c r="AS130" s="199" t="str">
        <f t="shared" si="48"/>
        <v>-</v>
      </c>
      <c r="AT130" s="186">
        <v>42682</v>
      </c>
      <c r="AU130" s="197"/>
      <c r="AV130" s="199" t="str">
        <f t="shared" si="49"/>
        <v>-</v>
      </c>
      <c r="AW130" s="186"/>
      <c r="AX130" s="197"/>
      <c r="AY130" s="199" t="str">
        <f t="shared" si="50"/>
        <v>-</v>
      </c>
      <c r="AZ130" s="186">
        <v>42682</v>
      </c>
      <c r="BA130" s="197"/>
      <c r="BB130" s="199" t="str">
        <f t="shared" si="51"/>
        <v>-</v>
      </c>
      <c r="BC130" s="186">
        <v>43058</v>
      </c>
      <c r="BD130" s="197"/>
      <c r="BE130" s="199" t="str">
        <f t="shared" si="52"/>
        <v>-</v>
      </c>
      <c r="BF130" s="186"/>
      <c r="BG130" s="197"/>
      <c r="BH130" s="199" t="str">
        <f t="shared" si="53"/>
        <v>-</v>
      </c>
      <c r="BI130" s="186"/>
      <c r="BJ130" s="197"/>
      <c r="BK130" s="199" t="str">
        <f t="shared" si="54"/>
        <v>-</v>
      </c>
      <c r="BL130" s="186"/>
      <c r="BM130" s="197"/>
      <c r="BN130" s="199" t="str">
        <f t="shared" si="55"/>
        <v>-</v>
      </c>
      <c r="BO130" s="186">
        <v>42490</v>
      </c>
      <c r="BP130" s="197"/>
      <c r="BQ130" s="199" t="str">
        <f t="shared" si="56"/>
        <v>-</v>
      </c>
      <c r="BR130" s="186"/>
      <c r="BS130" s="197"/>
      <c r="BT130" s="199" t="str">
        <f t="shared" si="57"/>
        <v>-</v>
      </c>
      <c r="BU130" s="186"/>
      <c r="BV130" s="197"/>
      <c r="BW130" s="199" t="str">
        <f t="shared" si="58"/>
        <v>-</v>
      </c>
      <c r="BX130" s="186"/>
      <c r="BY130" s="197"/>
      <c r="BZ130" s="199" t="str">
        <f t="shared" si="59"/>
        <v>-</v>
      </c>
      <c r="CA130" s="186"/>
      <c r="CB130" s="197"/>
      <c r="CC130" s="199" t="str">
        <f t="shared" si="60"/>
        <v>-</v>
      </c>
      <c r="CD130" s="186"/>
      <c r="CE130" s="197"/>
      <c r="CF130" s="199" t="str">
        <f t="shared" si="61"/>
        <v>-</v>
      </c>
      <c r="CG130" s="186"/>
      <c r="CH130" s="197"/>
      <c r="CI130" s="199" t="str">
        <f t="shared" si="62"/>
        <v>-</v>
      </c>
      <c r="CJ130" s="186"/>
      <c r="CK130" s="197"/>
      <c r="CL130" s="199" t="str">
        <f t="shared" si="70"/>
        <v>-</v>
      </c>
      <c r="CM130" s="186"/>
      <c r="CN130" s="197"/>
      <c r="CO130" s="199" t="str">
        <f t="shared" si="71"/>
        <v>-</v>
      </c>
      <c r="CP130" s="186"/>
      <c r="CQ130" s="197"/>
      <c r="CR130" s="199" t="str">
        <f t="shared" si="63"/>
        <v>-</v>
      </c>
      <c r="CS130" s="186"/>
      <c r="CT130" s="197"/>
      <c r="CU130" s="199" t="str">
        <f t="shared" si="72"/>
        <v>-</v>
      </c>
      <c r="CV130" s="186"/>
      <c r="CW130" s="197"/>
      <c r="CX130" s="199" t="str">
        <f t="shared" si="73"/>
        <v>-</v>
      </c>
      <c r="CY130" s="186"/>
      <c r="CZ130" s="197"/>
      <c r="DA130" s="199" t="str">
        <f t="shared" si="64"/>
        <v>-</v>
      </c>
      <c r="DB130" s="186"/>
      <c r="DC130" s="197"/>
      <c r="DD130" s="199" t="str">
        <f t="shared" si="74"/>
        <v>-</v>
      </c>
      <c r="DE130" s="186"/>
      <c r="DF130" s="197"/>
      <c r="DG130" s="199" t="str">
        <f t="shared" si="75"/>
        <v>-</v>
      </c>
      <c r="DH130" s="186"/>
      <c r="DI130" s="103">
        <f t="shared" si="65"/>
        <v>9</v>
      </c>
      <c r="DJ130" s="103">
        <f t="shared" si="66"/>
        <v>5</v>
      </c>
      <c r="DK130" s="200">
        <f t="shared" si="76"/>
        <v>55.555555555555557</v>
      </c>
      <c r="DL130" s="201">
        <f t="shared" si="77"/>
        <v>3</v>
      </c>
    </row>
    <row r="131" spans="1:116" ht="24.95" customHeight="1" outlineLevel="1">
      <c r="B131" s="48"/>
      <c r="C131" s="48"/>
      <c r="D131" s="14" t="s">
        <v>143</v>
      </c>
      <c r="E131" s="11" t="s">
        <v>144</v>
      </c>
      <c r="F131" s="12" t="s">
        <v>989</v>
      </c>
      <c r="G131" s="12" t="s">
        <v>994</v>
      </c>
      <c r="H131" s="151" t="s">
        <v>521</v>
      </c>
      <c r="I131" s="150" t="s">
        <v>530</v>
      </c>
      <c r="J131" s="78" t="str">
        <f t="shared" si="67"/>
        <v xml:space="preserve">C2 </v>
      </c>
      <c r="K131" s="197" t="s">
        <v>1192</v>
      </c>
      <c r="L131" s="202" t="str">
        <f t="shared" si="68"/>
        <v>A</v>
      </c>
      <c r="M131" s="189" t="s">
        <v>2039</v>
      </c>
      <c r="N131" s="197" t="s">
        <v>1192</v>
      </c>
      <c r="O131" s="202" t="str">
        <f t="shared" si="39"/>
        <v>A</v>
      </c>
      <c r="P131" s="189" t="s">
        <v>2039</v>
      </c>
      <c r="Q131" s="197" t="s">
        <v>1192</v>
      </c>
      <c r="R131" s="202" t="str">
        <f t="shared" si="40"/>
        <v>A</v>
      </c>
      <c r="S131" s="189" t="s">
        <v>2039</v>
      </c>
      <c r="T131" s="197" t="s">
        <v>1192</v>
      </c>
      <c r="U131" s="202" t="str">
        <f t="shared" si="41"/>
        <v>A</v>
      </c>
      <c r="V131" s="189" t="s">
        <v>2039</v>
      </c>
      <c r="W131" s="197" t="s">
        <v>1192</v>
      </c>
      <c r="X131" s="202" t="str">
        <f t="shared" si="42"/>
        <v>A</v>
      </c>
      <c r="Y131" s="189" t="s">
        <v>2039</v>
      </c>
      <c r="Z131" s="197" t="s">
        <v>1192</v>
      </c>
      <c r="AA131" s="202" t="str">
        <f t="shared" si="43"/>
        <v>-</v>
      </c>
      <c r="AB131" s="187"/>
      <c r="AC131" s="197" t="s">
        <v>1192</v>
      </c>
      <c r="AD131" s="202" t="str">
        <f t="shared" si="69"/>
        <v>-</v>
      </c>
      <c r="AE131" s="187"/>
      <c r="AF131" s="197" t="s">
        <v>1192</v>
      </c>
      <c r="AG131" s="202" t="str">
        <f t="shared" si="44"/>
        <v>-</v>
      </c>
      <c r="AH131" s="187"/>
      <c r="AI131" s="197" t="s">
        <v>1192</v>
      </c>
      <c r="AJ131" s="202" t="str">
        <f t="shared" si="45"/>
        <v>-</v>
      </c>
      <c r="AK131" s="187"/>
      <c r="AL131" s="197"/>
      <c r="AM131" s="202" t="str">
        <f t="shared" si="46"/>
        <v>-</v>
      </c>
      <c r="AN131" s="187"/>
      <c r="AO131" s="197"/>
      <c r="AP131" s="202" t="str">
        <f t="shared" si="47"/>
        <v>-</v>
      </c>
      <c r="AQ131" s="187"/>
      <c r="AR131" s="197"/>
      <c r="AS131" s="202" t="str">
        <f t="shared" si="48"/>
        <v>-</v>
      </c>
      <c r="AT131" s="187"/>
      <c r="AU131" s="197"/>
      <c r="AV131" s="202" t="str">
        <f t="shared" si="49"/>
        <v>-</v>
      </c>
      <c r="AW131" s="187"/>
      <c r="AX131" s="197"/>
      <c r="AY131" s="202" t="str">
        <f t="shared" si="50"/>
        <v>-</v>
      </c>
      <c r="AZ131" s="187"/>
      <c r="BA131" s="197"/>
      <c r="BB131" s="202" t="str">
        <f t="shared" si="51"/>
        <v>-</v>
      </c>
      <c r="BC131" s="187"/>
      <c r="BD131" s="197"/>
      <c r="BE131" s="202" t="str">
        <f t="shared" si="52"/>
        <v>-</v>
      </c>
      <c r="BF131" s="187"/>
      <c r="BG131" s="197"/>
      <c r="BH131" s="202" t="str">
        <f t="shared" si="53"/>
        <v>-</v>
      </c>
      <c r="BI131" s="187"/>
      <c r="BJ131" s="197"/>
      <c r="BK131" s="202" t="str">
        <f t="shared" si="54"/>
        <v>-</v>
      </c>
      <c r="BL131" s="187"/>
      <c r="BM131" s="197"/>
      <c r="BN131" s="202" t="str">
        <f t="shared" si="55"/>
        <v>-</v>
      </c>
      <c r="BO131" s="187"/>
      <c r="BP131" s="197"/>
      <c r="BQ131" s="202" t="str">
        <f t="shared" si="56"/>
        <v>-</v>
      </c>
      <c r="BR131" s="187"/>
      <c r="BS131" s="197"/>
      <c r="BT131" s="202" t="str">
        <f t="shared" si="57"/>
        <v>-</v>
      </c>
      <c r="BU131" s="187"/>
      <c r="BV131" s="197"/>
      <c r="BW131" s="202" t="str">
        <f t="shared" si="58"/>
        <v>-</v>
      </c>
      <c r="BX131" s="187"/>
      <c r="BY131" s="197"/>
      <c r="BZ131" s="202" t="str">
        <f t="shared" si="59"/>
        <v>-</v>
      </c>
      <c r="CA131" s="187"/>
      <c r="CB131" s="197"/>
      <c r="CC131" s="202" t="str">
        <f t="shared" si="60"/>
        <v>-</v>
      </c>
      <c r="CD131" s="187"/>
      <c r="CE131" s="197"/>
      <c r="CF131" s="202" t="str">
        <f t="shared" si="61"/>
        <v>-</v>
      </c>
      <c r="CG131" s="187"/>
      <c r="CH131" s="197"/>
      <c r="CI131" s="202" t="str">
        <f t="shared" si="62"/>
        <v>-</v>
      </c>
      <c r="CJ131" s="187"/>
      <c r="CK131" s="197"/>
      <c r="CL131" s="202" t="str">
        <f t="shared" si="70"/>
        <v>-</v>
      </c>
      <c r="CM131" s="187"/>
      <c r="CN131" s="197"/>
      <c r="CO131" s="202" t="str">
        <f t="shared" si="71"/>
        <v>-</v>
      </c>
      <c r="CP131" s="187"/>
      <c r="CQ131" s="197"/>
      <c r="CR131" s="202" t="str">
        <f t="shared" si="63"/>
        <v>-</v>
      </c>
      <c r="CS131" s="187"/>
      <c r="CT131" s="197"/>
      <c r="CU131" s="202" t="str">
        <f t="shared" si="72"/>
        <v>-</v>
      </c>
      <c r="CV131" s="187"/>
      <c r="CW131" s="197"/>
      <c r="CX131" s="202" t="str">
        <f t="shared" si="73"/>
        <v>-</v>
      </c>
      <c r="CY131" s="187"/>
      <c r="CZ131" s="197"/>
      <c r="DA131" s="202" t="str">
        <f t="shared" si="64"/>
        <v>-</v>
      </c>
      <c r="DB131" s="187"/>
      <c r="DC131" s="197"/>
      <c r="DD131" s="202" t="str">
        <f t="shared" si="74"/>
        <v>-</v>
      </c>
      <c r="DE131" s="187"/>
      <c r="DF131" s="197"/>
      <c r="DG131" s="202" t="str">
        <f t="shared" si="75"/>
        <v>-</v>
      </c>
      <c r="DH131" s="187"/>
      <c r="DI131" s="103">
        <f t="shared" si="65"/>
        <v>9</v>
      </c>
      <c r="DJ131" s="103">
        <f t="shared" si="66"/>
        <v>5</v>
      </c>
      <c r="DK131" s="200">
        <f t="shared" si="76"/>
        <v>55.555555555555557</v>
      </c>
      <c r="DL131" s="201">
        <f t="shared" si="77"/>
        <v>3</v>
      </c>
    </row>
    <row r="132" spans="1:116" ht="24.95" customHeight="1" outlineLevel="1">
      <c r="B132" s="48"/>
      <c r="C132" s="48"/>
      <c r="D132" s="14" t="s">
        <v>145</v>
      </c>
      <c r="E132" s="11" t="s">
        <v>146</v>
      </c>
      <c r="F132" s="12" t="s">
        <v>992</v>
      </c>
      <c r="G132" s="12" t="s">
        <v>938</v>
      </c>
      <c r="H132" s="40" t="s">
        <v>524</v>
      </c>
      <c r="I132" s="41" t="s">
        <v>530</v>
      </c>
      <c r="J132" s="78" t="str">
        <f t="shared" si="67"/>
        <v xml:space="preserve">C2 </v>
      </c>
      <c r="K132" s="197" t="s">
        <v>1192</v>
      </c>
      <c r="L132" s="202" t="str">
        <f t="shared" si="68"/>
        <v>A</v>
      </c>
      <c r="M132" s="189" t="s">
        <v>2039</v>
      </c>
      <c r="N132" s="197" t="s">
        <v>1192</v>
      </c>
      <c r="O132" s="202" t="str">
        <f t="shared" ref="O132:O195" si="80">IF(AND(N132="Y",P132&lt;&gt;""),"A","-")</f>
        <v>A</v>
      </c>
      <c r="P132" s="186">
        <v>42997</v>
      </c>
      <c r="Q132" s="197" t="s">
        <v>1192</v>
      </c>
      <c r="R132" s="202" t="str">
        <f t="shared" ref="R132:R195" si="81">IF(AND(Q132="Y",S132&lt;&gt;""),"A","-")</f>
        <v>A</v>
      </c>
      <c r="S132" s="189" t="s">
        <v>2039</v>
      </c>
      <c r="T132" s="197" t="s">
        <v>1192</v>
      </c>
      <c r="U132" s="202" t="str">
        <f t="shared" ref="U132:U195" si="82">IF(AND(T132="Y",V132&lt;&gt;""),"A","-")</f>
        <v>A</v>
      </c>
      <c r="V132" s="189" t="s">
        <v>2039</v>
      </c>
      <c r="W132" s="197" t="s">
        <v>1192</v>
      </c>
      <c r="X132" s="202" t="str">
        <f t="shared" ref="X132:X195" si="83">IF(AND(W132="Y",Y132&lt;&gt;""),"A","-")</f>
        <v>A</v>
      </c>
      <c r="Y132" s="189" t="s">
        <v>2039</v>
      </c>
      <c r="Z132" s="197" t="s">
        <v>1192</v>
      </c>
      <c r="AA132" s="202" t="str">
        <f t="shared" ref="AA132:AA195" si="84">IF(AND(Z132="Y",AB132&lt;&gt;""),"A","-")</f>
        <v>-</v>
      </c>
      <c r="AB132" s="187"/>
      <c r="AC132" s="197" t="s">
        <v>1192</v>
      </c>
      <c r="AD132" s="202" t="str">
        <f t="shared" si="69"/>
        <v>-</v>
      </c>
      <c r="AE132" s="187"/>
      <c r="AF132" s="197" t="s">
        <v>1192</v>
      </c>
      <c r="AG132" s="202" t="str">
        <f t="shared" ref="AG132:AG149" si="85">IF(AND(AF132="Y",AH132&lt;&gt;""),"A","-")</f>
        <v>-</v>
      </c>
      <c r="AH132" s="187"/>
      <c r="AI132" s="197" t="s">
        <v>1192</v>
      </c>
      <c r="AJ132" s="202" t="str">
        <f t="shared" ref="AJ132:AJ195" si="86">IF(AND(AI132="Y",AK132&lt;&gt;""),"A","-")</f>
        <v>-</v>
      </c>
      <c r="AK132" s="187"/>
      <c r="AL132" s="197"/>
      <c r="AM132" s="202" t="str">
        <f t="shared" ref="AM132:AM195" si="87">IF(AND(AL132="Y",AN132&lt;&gt;""),"A","-")</f>
        <v>-</v>
      </c>
      <c r="AN132" s="187"/>
      <c r="AO132" s="197"/>
      <c r="AP132" s="202" t="str">
        <f t="shared" ref="AP132:AP195" si="88">IF(AND(AO132="Y",AQ132&lt;&gt;""),"A","-")</f>
        <v>-</v>
      </c>
      <c r="AQ132" s="187"/>
      <c r="AR132" s="197"/>
      <c r="AS132" s="202" t="str">
        <f t="shared" ref="AS132:AS195" si="89">IF(AND(AR132="Y",AT132&lt;&gt;""),"A","-")</f>
        <v>-</v>
      </c>
      <c r="AT132" s="187"/>
      <c r="AU132" s="197"/>
      <c r="AV132" s="202" t="str">
        <f t="shared" ref="AV132:AV195" si="90">IF(AND(AU132="Y",AW132&lt;&gt;""),"A","-")</f>
        <v>-</v>
      </c>
      <c r="AW132" s="186">
        <v>43089</v>
      </c>
      <c r="AX132" s="197"/>
      <c r="AY132" s="202" t="str">
        <f t="shared" ref="AY132:AY195" si="91">IF(AND(AX132="Y",AZ132&lt;&gt;""),"A","-")</f>
        <v>-</v>
      </c>
      <c r="AZ132" s="186">
        <v>42997</v>
      </c>
      <c r="BA132" s="197"/>
      <c r="BB132" s="202" t="str">
        <f t="shared" ref="BB132:BB195" si="92">IF(AND(BA132="Y",BC132&lt;&gt;""),"A","-")</f>
        <v>-</v>
      </c>
      <c r="BC132" s="186">
        <v>43058</v>
      </c>
      <c r="BD132" s="197"/>
      <c r="BE132" s="202" t="str">
        <f t="shared" ref="BE132:BE195" si="93">IF(AND(BD132="Y",BF132&lt;&gt;""),"A","-")</f>
        <v>-</v>
      </c>
      <c r="BF132" s="187"/>
      <c r="BG132" s="197"/>
      <c r="BH132" s="202" t="str">
        <f t="shared" ref="BH132:BH195" si="94">IF(AND(BG132="Y",BI132&lt;&gt;""),"A","-")</f>
        <v>-</v>
      </c>
      <c r="BI132" s="187"/>
      <c r="BJ132" s="197"/>
      <c r="BK132" s="202" t="str">
        <f t="shared" ref="BK132:BK195" si="95">IF(AND(BJ132="Y",BL132&lt;&gt;""),"A","-")</f>
        <v>-</v>
      </c>
      <c r="BL132" s="187"/>
      <c r="BM132" s="197"/>
      <c r="BN132" s="202" t="str">
        <f t="shared" ref="BN132:BN195" si="96">IF(AND(BM132="Y",BO132&lt;&gt;""),"A","-")</f>
        <v>-</v>
      </c>
      <c r="BO132" s="187"/>
      <c r="BP132" s="197"/>
      <c r="BQ132" s="202" t="str">
        <f t="shared" ref="BQ132:BQ195" si="97">IF(AND(BP132="Y",BR132&lt;&gt;""),"A","-")</f>
        <v>-</v>
      </c>
      <c r="BR132" s="187"/>
      <c r="BS132" s="197"/>
      <c r="BT132" s="202" t="str">
        <f t="shared" ref="BT132:BT195" si="98">IF(AND(BS132="Y",BU132&lt;&gt;""),"A","-")</f>
        <v>-</v>
      </c>
      <c r="BU132" s="186">
        <v>42997</v>
      </c>
      <c r="BV132" s="197"/>
      <c r="BW132" s="202" t="str">
        <f t="shared" ref="BW132:BW195" si="99">IF(AND(BV132="Y",BX132&lt;&gt;""),"A","-")</f>
        <v>-</v>
      </c>
      <c r="BX132" s="188">
        <v>43089</v>
      </c>
      <c r="BY132" s="197"/>
      <c r="BZ132" s="202" t="str">
        <f t="shared" ref="BZ132:BZ195" si="100">IF(AND(BY132="Y",CA132&lt;&gt;""),"A","-")</f>
        <v>-</v>
      </c>
      <c r="CA132" s="187"/>
      <c r="CB132" s="197"/>
      <c r="CC132" s="202" t="str">
        <f t="shared" ref="CC132:CC195" si="101">IF(AND(CB132="Y",CD132&lt;&gt;""),"A","-")</f>
        <v>-</v>
      </c>
      <c r="CD132" s="187"/>
      <c r="CE132" s="197"/>
      <c r="CF132" s="202" t="str">
        <f t="shared" ref="CF132:CF195" si="102">IF(AND(CE132="Y",CG132&lt;&gt;""),"A","-")</f>
        <v>-</v>
      </c>
      <c r="CG132" s="187"/>
      <c r="CH132" s="197"/>
      <c r="CI132" s="202" t="str">
        <f t="shared" ref="CI132:CI195" si="103">IF(AND(CH132="Y",CJ132&lt;&gt;""),"A","-")</f>
        <v>-</v>
      </c>
      <c r="CJ132" s="187"/>
      <c r="CK132" s="197"/>
      <c r="CL132" s="202" t="str">
        <f t="shared" si="70"/>
        <v>-</v>
      </c>
      <c r="CM132" s="187"/>
      <c r="CN132" s="197"/>
      <c r="CO132" s="202" t="str">
        <f t="shared" si="71"/>
        <v>-</v>
      </c>
      <c r="CP132" s="187"/>
      <c r="CQ132" s="197"/>
      <c r="CR132" s="202" t="str">
        <f t="shared" ref="CR132:CR195" si="104">IF(AND(CQ132="Y",CS132&lt;&gt;""),"A","-")</f>
        <v>-</v>
      </c>
      <c r="CS132" s="187"/>
      <c r="CT132" s="197"/>
      <c r="CU132" s="202" t="str">
        <f t="shared" si="72"/>
        <v>-</v>
      </c>
      <c r="CV132" s="187"/>
      <c r="CW132" s="197"/>
      <c r="CX132" s="202" t="str">
        <f t="shared" si="73"/>
        <v>-</v>
      </c>
      <c r="CY132" s="187"/>
      <c r="CZ132" s="197"/>
      <c r="DA132" s="202" t="str">
        <f t="shared" ref="DA132:DA195" si="105">IF(AND(CZ132="Y",DB132&lt;&gt;""),"A","-")</f>
        <v>-</v>
      </c>
      <c r="DB132" s="187"/>
      <c r="DC132" s="197"/>
      <c r="DD132" s="202" t="str">
        <f t="shared" si="74"/>
        <v>-</v>
      </c>
      <c r="DE132" s="187"/>
      <c r="DF132" s="197"/>
      <c r="DG132" s="202" t="str">
        <f t="shared" si="75"/>
        <v>-</v>
      </c>
      <c r="DH132" s="187"/>
      <c r="DI132" s="103">
        <f t="shared" ref="DI132:DI195" si="106">COUNTIF($K132:$DH132,"Y")</f>
        <v>9</v>
      </c>
      <c r="DJ132" s="103">
        <f t="shared" ref="DJ132:DJ195" si="107">COUNTIF($K132:$DH132,"A")</f>
        <v>5</v>
      </c>
      <c r="DK132" s="200">
        <f t="shared" si="76"/>
        <v>55.555555555555557</v>
      </c>
      <c r="DL132" s="201">
        <f t="shared" si="77"/>
        <v>3</v>
      </c>
    </row>
    <row r="133" spans="1:116" ht="24.95" customHeight="1" outlineLevel="1">
      <c r="B133" s="48"/>
      <c r="C133" s="48"/>
      <c r="D133" s="14" t="s">
        <v>147</v>
      </c>
      <c r="E133" s="11" t="s">
        <v>148</v>
      </c>
      <c r="F133" s="12" t="s">
        <v>989</v>
      </c>
      <c r="G133" s="12" t="s">
        <v>994</v>
      </c>
      <c r="H133" s="40" t="s">
        <v>524</v>
      </c>
      <c r="I133" s="41" t="s">
        <v>530</v>
      </c>
      <c r="J133" s="78" t="str">
        <f t="shared" ref="J133:J196" si="108">LEFT(I133,3)</f>
        <v xml:space="preserve">C2 </v>
      </c>
      <c r="K133" s="197" t="s">
        <v>1192</v>
      </c>
      <c r="L133" s="202" t="str">
        <f t="shared" ref="L133:L196" si="109">IF(AND(K133="Y",M133&lt;&gt;""),"A","-")</f>
        <v>A</v>
      </c>
      <c r="M133" s="189" t="s">
        <v>1980</v>
      </c>
      <c r="N133" s="197" t="s">
        <v>1192</v>
      </c>
      <c r="O133" s="202" t="str">
        <f t="shared" si="80"/>
        <v>A</v>
      </c>
      <c r="P133" s="189" t="s">
        <v>1980</v>
      </c>
      <c r="Q133" s="197" t="s">
        <v>1192</v>
      </c>
      <c r="R133" s="202" t="str">
        <f t="shared" si="81"/>
        <v>A</v>
      </c>
      <c r="S133" s="189" t="s">
        <v>1980</v>
      </c>
      <c r="T133" s="197" t="s">
        <v>1192</v>
      </c>
      <c r="U133" s="202" t="str">
        <f t="shared" si="82"/>
        <v>A</v>
      </c>
      <c r="V133" s="189" t="s">
        <v>1980</v>
      </c>
      <c r="W133" s="197" t="s">
        <v>1192</v>
      </c>
      <c r="X133" s="202" t="str">
        <f t="shared" si="83"/>
        <v>A</v>
      </c>
      <c r="Y133" s="189" t="s">
        <v>1980</v>
      </c>
      <c r="Z133" s="197" t="s">
        <v>1192</v>
      </c>
      <c r="AA133" s="202" t="str">
        <f t="shared" si="84"/>
        <v>-</v>
      </c>
      <c r="AB133" s="187"/>
      <c r="AC133" s="197" t="s">
        <v>1192</v>
      </c>
      <c r="AD133" s="202" t="str">
        <f t="shared" ref="AD133:AD196" si="110">IF(AND(AC133="Y",AE133&lt;&gt;""),"A","-")</f>
        <v>-</v>
      </c>
      <c r="AE133" s="187"/>
      <c r="AF133" s="197" t="s">
        <v>1192</v>
      </c>
      <c r="AG133" s="202" t="str">
        <f t="shared" si="85"/>
        <v>-</v>
      </c>
      <c r="AH133" s="187"/>
      <c r="AI133" s="197" t="s">
        <v>1192</v>
      </c>
      <c r="AJ133" s="202" t="str">
        <f t="shared" si="86"/>
        <v>-</v>
      </c>
      <c r="AK133" s="187"/>
      <c r="AL133" s="197"/>
      <c r="AM133" s="202" t="str">
        <f t="shared" si="87"/>
        <v>-</v>
      </c>
      <c r="AN133" s="187"/>
      <c r="AO133" s="197"/>
      <c r="AP133" s="202" t="str">
        <f t="shared" si="88"/>
        <v>-</v>
      </c>
      <c r="AQ133" s="187"/>
      <c r="AR133" s="197"/>
      <c r="AS133" s="202" t="str">
        <f t="shared" si="89"/>
        <v>-</v>
      </c>
      <c r="AT133" s="187"/>
      <c r="AU133" s="197"/>
      <c r="AV133" s="202" t="str">
        <f t="shared" si="90"/>
        <v>-</v>
      </c>
      <c r="AW133" s="187"/>
      <c r="AX133" s="197"/>
      <c r="AY133" s="202" t="str">
        <f t="shared" si="91"/>
        <v>-</v>
      </c>
      <c r="AZ133" s="187"/>
      <c r="BA133" s="197"/>
      <c r="BB133" s="202" t="str">
        <f t="shared" si="92"/>
        <v>-</v>
      </c>
      <c r="BC133" s="186">
        <v>43058</v>
      </c>
      <c r="BD133" s="197"/>
      <c r="BE133" s="202" t="str">
        <f t="shared" si="93"/>
        <v>-</v>
      </c>
      <c r="BF133" s="187"/>
      <c r="BG133" s="197"/>
      <c r="BH133" s="202" t="str">
        <f t="shared" si="94"/>
        <v>-</v>
      </c>
      <c r="BI133" s="187"/>
      <c r="BJ133" s="197"/>
      <c r="BK133" s="202" t="str">
        <f t="shared" si="95"/>
        <v>-</v>
      </c>
      <c r="BL133" s="187"/>
      <c r="BM133" s="197"/>
      <c r="BN133" s="202" t="str">
        <f t="shared" si="96"/>
        <v>-</v>
      </c>
      <c r="BO133" s="187"/>
      <c r="BP133" s="197"/>
      <c r="BQ133" s="202" t="str">
        <f t="shared" si="97"/>
        <v>-</v>
      </c>
      <c r="BR133" s="187"/>
      <c r="BS133" s="197"/>
      <c r="BT133" s="202" t="str">
        <f t="shared" si="98"/>
        <v>-</v>
      </c>
      <c r="BU133" s="187"/>
      <c r="BV133" s="197"/>
      <c r="BW133" s="202" t="str">
        <f t="shared" si="99"/>
        <v>-</v>
      </c>
      <c r="BX133" s="187"/>
      <c r="BY133" s="197"/>
      <c r="BZ133" s="202" t="str">
        <f t="shared" si="100"/>
        <v>-</v>
      </c>
      <c r="CA133" s="187"/>
      <c r="CB133" s="197"/>
      <c r="CC133" s="202" t="str">
        <f t="shared" si="101"/>
        <v>-</v>
      </c>
      <c r="CD133" s="187"/>
      <c r="CE133" s="197"/>
      <c r="CF133" s="202" t="str">
        <f t="shared" si="102"/>
        <v>-</v>
      </c>
      <c r="CG133" s="187"/>
      <c r="CH133" s="197"/>
      <c r="CI133" s="202" t="str">
        <f t="shared" si="103"/>
        <v>-</v>
      </c>
      <c r="CJ133" s="187"/>
      <c r="CK133" s="197"/>
      <c r="CL133" s="202" t="str">
        <f t="shared" ref="CL133:CL196" si="111">IF(AND(CK133="Y",CM133&lt;&gt;""),"A","-")</f>
        <v>-</v>
      </c>
      <c r="CM133" s="187"/>
      <c r="CN133" s="197"/>
      <c r="CO133" s="202" t="str">
        <f t="shared" ref="CO133:CO196" si="112">IF(AND(CN133="Y",CP133&lt;&gt;""),"A","-")</f>
        <v>-</v>
      </c>
      <c r="CP133" s="187"/>
      <c r="CQ133" s="197"/>
      <c r="CR133" s="202" t="str">
        <f t="shared" si="104"/>
        <v>-</v>
      </c>
      <c r="CS133" s="187"/>
      <c r="CT133" s="197"/>
      <c r="CU133" s="202" t="str">
        <f t="shared" ref="CU133:CU196" si="113">IF(AND(CT133="Y",CV133&lt;&gt;""),"A","-")</f>
        <v>-</v>
      </c>
      <c r="CV133" s="187"/>
      <c r="CW133" s="197"/>
      <c r="CX133" s="202" t="str">
        <f t="shared" ref="CX133:CX196" si="114">IF(AND(CW133="Y",CY133&lt;&gt;""),"A","-")</f>
        <v>-</v>
      </c>
      <c r="CY133" s="187"/>
      <c r="CZ133" s="197"/>
      <c r="DA133" s="202" t="str">
        <f t="shared" si="105"/>
        <v>-</v>
      </c>
      <c r="DB133" s="187"/>
      <c r="DC133" s="197"/>
      <c r="DD133" s="202" t="str">
        <f t="shared" ref="DD133:DD196" si="115">IF(AND(DC133="Y",DE133&lt;&gt;""),"A","-")</f>
        <v>-</v>
      </c>
      <c r="DE133" s="187"/>
      <c r="DF133" s="197"/>
      <c r="DG133" s="202" t="str">
        <f t="shared" ref="DG133:DG196" si="116">IF(AND(DF133="Y",DH133&lt;&gt;""),"A","-")</f>
        <v>-</v>
      </c>
      <c r="DH133" s="187"/>
      <c r="DI133" s="103">
        <f t="shared" si="106"/>
        <v>9</v>
      </c>
      <c r="DJ133" s="103">
        <f t="shared" si="107"/>
        <v>5</v>
      </c>
      <c r="DK133" s="200">
        <f t="shared" ref="DK133:DK196" si="117">DJ133/DI133*100</f>
        <v>55.555555555555557</v>
      </c>
      <c r="DL133" s="201">
        <f t="shared" ref="DL133:DL196" si="118">ROUND(IF($DK133&gt;=80,"5",IF($DK133&gt;=60,"4",IF($DK133&gt;=40,"3",IF($DK133&gt;=21,"2",IF($DK133&lt;=20,"1"))))),2)</f>
        <v>3</v>
      </c>
    </row>
    <row r="134" spans="1:116" ht="24.95" customHeight="1" outlineLevel="1">
      <c r="B134" s="48"/>
      <c r="C134" s="48"/>
      <c r="D134" s="14" t="s">
        <v>149</v>
      </c>
      <c r="E134" s="11" t="s">
        <v>150</v>
      </c>
      <c r="F134" s="12" t="s">
        <v>989</v>
      </c>
      <c r="G134" s="12" t="s">
        <v>994</v>
      </c>
      <c r="H134" s="40" t="s">
        <v>524</v>
      </c>
      <c r="I134" s="41" t="s">
        <v>530</v>
      </c>
      <c r="J134" s="78" t="str">
        <f t="shared" si="108"/>
        <v xml:space="preserve">C2 </v>
      </c>
      <c r="K134" s="197" t="s">
        <v>1192</v>
      </c>
      <c r="L134" s="202" t="str">
        <f t="shared" si="109"/>
        <v>A</v>
      </c>
      <c r="M134" s="189" t="s">
        <v>1980</v>
      </c>
      <c r="N134" s="197" t="s">
        <v>1192</v>
      </c>
      <c r="O134" s="202" t="str">
        <f t="shared" si="80"/>
        <v>A</v>
      </c>
      <c r="P134" s="189" t="s">
        <v>1980</v>
      </c>
      <c r="Q134" s="197" t="s">
        <v>1192</v>
      </c>
      <c r="R134" s="202" t="str">
        <f t="shared" si="81"/>
        <v>A</v>
      </c>
      <c r="S134" s="204" t="s">
        <v>2339</v>
      </c>
      <c r="T134" s="197" t="s">
        <v>1192</v>
      </c>
      <c r="U134" s="202" t="str">
        <f t="shared" si="82"/>
        <v>A</v>
      </c>
      <c r="V134" s="189" t="s">
        <v>1980</v>
      </c>
      <c r="W134" s="197" t="s">
        <v>1192</v>
      </c>
      <c r="X134" s="202" t="str">
        <f t="shared" si="83"/>
        <v>A</v>
      </c>
      <c r="Y134" s="204" t="s">
        <v>2339</v>
      </c>
      <c r="Z134" s="197" t="s">
        <v>1192</v>
      </c>
      <c r="AA134" s="202" t="str">
        <f t="shared" si="84"/>
        <v>-</v>
      </c>
      <c r="AB134" s="187"/>
      <c r="AC134" s="197" t="s">
        <v>1192</v>
      </c>
      <c r="AD134" s="202" t="str">
        <f t="shared" si="110"/>
        <v>-</v>
      </c>
      <c r="AE134" s="187"/>
      <c r="AF134" s="197" t="s">
        <v>1192</v>
      </c>
      <c r="AG134" s="202" t="str">
        <f t="shared" si="85"/>
        <v>-</v>
      </c>
      <c r="AH134" s="187"/>
      <c r="AI134" s="197" t="s">
        <v>1192</v>
      </c>
      <c r="AJ134" s="202" t="str">
        <f t="shared" si="86"/>
        <v>A</v>
      </c>
      <c r="AK134" s="204" t="s">
        <v>2339</v>
      </c>
      <c r="AL134" s="197"/>
      <c r="AM134" s="202" t="str">
        <f t="shared" si="87"/>
        <v>-</v>
      </c>
      <c r="AN134" s="187"/>
      <c r="AO134" s="197"/>
      <c r="AP134" s="202" t="str">
        <f t="shared" si="88"/>
        <v>-</v>
      </c>
      <c r="AQ134" s="187"/>
      <c r="AR134" s="197"/>
      <c r="AS134" s="202" t="str">
        <f t="shared" si="89"/>
        <v>-</v>
      </c>
      <c r="AT134" s="204" t="s">
        <v>2339</v>
      </c>
      <c r="AU134" s="197"/>
      <c r="AV134" s="202" t="str">
        <f t="shared" si="90"/>
        <v>-</v>
      </c>
      <c r="AW134" s="187"/>
      <c r="AX134" s="197"/>
      <c r="AY134" s="202" t="str">
        <f t="shared" si="91"/>
        <v>-</v>
      </c>
      <c r="AZ134" s="187"/>
      <c r="BA134" s="197"/>
      <c r="BB134" s="202" t="str">
        <f t="shared" si="92"/>
        <v>-</v>
      </c>
      <c r="BC134" s="186">
        <v>42378</v>
      </c>
      <c r="BD134" s="197"/>
      <c r="BE134" s="202" t="str">
        <f t="shared" si="93"/>
        <v>-</v>
      </c>
      <c r="BF134" s="187"/>
      <c r="BG134" s="197"/>
      <c r="BH134" s="202" t="str">
        <f t="shared" si="94"/>
        <v>-</v>
      </c>
      <c r="BI134" s="187"/>
      <c r="BJ134" s="197"/>
      <c r="BK134" s="202" t="str">
        <f t="shared" si="95"/>
        <v>-</v>
      </c>
      <c r="BL134" s="187"/>
      <c r="BM134" s="197"/>
      <c r="BN134" s="202" t="str">
        <f t="shared" si="96"/>
        <v>-</v>
      </c>
      <c r="BO134" s="187"/>
      <c r="BP134" s="197"/>
      <c r="BQ134" s="202" t="str">
        <f t="shared" si="97"/>
        <v>-</v>
      </c>
      <c r="BR134" s="187"/>
      <c r="BS134" s="197"/>
      <c r="BT134" s="202" t="str">
        <f t="shared" si="98"/>
        <v>-</v>
      </c>
      <c r="BU134" s="187"/>
      <c r="BV134" s="197"/>
      <c r="BW134" s="202" t="str">
        <f t="shared" si="99"/>
        <v>-</v>
      </c>
      <c r="BX134" s="187"/>
      <c r="BY134" s="197"/>
      <c r="BZ134" s="202" t="str">
        <f t="shared" si="100"/>
        <v>-</v>
      </c>
      <c r="CA134" s="187"/>
      <c r="CB134" s="197"/>
      <c r="CC134" s="202" t="str">
        <f t="shared" si="101"/>
        <v>-</v>
      </c>
      <c r="CD134" s="187"/>
      <c r="CE134" s="197"/>
      <c r="CF134" s="202" t="str">
        <f t="shared" si="102"/>
        <v>-</v>
      </c>
      <c r="CG134" s="187"/>
      <c r="CH134" s="197"/>
      <c r="CI134" s="202" t="str">
        <f t="shared" si="103"/>
        <v>-</v>
      </c>
      <c r="CJ134" s="187"/>
      <c r="CK134" s="197"/>
      <c r="CL134" s="202" t="str">
        <f t="shared" si="111"/>
        <v>-</v>
      </c>
      <c r="CM134" s="187"/>
      <c r="CN134" s="197"/>
      <c r="CO134" s="202" t="str">
        <f t="shared" si="112"/>
        <v>-</v>
      </c>
      <c r="CP134" s="187"/>
      <c r="CQ134" s="197"/>
      <c r="CR134" s="202" t="str">
        <f t="shared" si="104"/>
        <v>-</v>
      </c>
      <c r="CS134" s="187"/>
      <c r="CT134" s="197"/>
      <c r="CU134" s="202" t="str">
        <f t="shared" si="113"/>
        <v>-</v>
      </c>
      <c r="CV134" s="187"/>
      <c r="CW134" s="197"/>
      <c r="CX134" s="202" t="str">
        <f t="shared" si="114"/>
        <v>-</v>
      </c>
      <c r="CY134" s="187"/>
      <c r="CZ134" s="197"/>
      <c r="DA134" s="202" t="str">
        <f t="shared" si="105"/>
        <v>-</v>
      </c>
      <c r="DB134" s="187"/>
      <c r="DC134" s="197"/>
      <c r="DD134" s="202" t="str">
        <f t="shared" si="115"/>
        <v>-</v>
      </c>
      <c r="DE134" s="187"/>
      <c r="DF134" s="197"/>
      <c r="DG134" s="202" t="str">
        <f t="shared" si="116"/>
        <v>-</v>
      </c>
      <c r="DH134" s="187"/>
      <c r="DI134" s="103">
        <f t="shared" si="106"/>
        <v>9</v>
      </c>
      <c r="DJ134" s="103">
        <f t="shared" si="107"/>
        <v>6</v>
      </c>
      <c r="DK134" s="200">
        <f t="shared" si="117"/>
        <v>66.666666666666657</v>
      </c>
      <c r="DL134" s="201">
        <f t="shared" si="118"/>
        <v>4</v>
      </c>
    </row>
    <row r="135" spans="1:116" ht="24.95" customHeight="1" outlineLevel="1">
      <c r="B135" s="48" t="s">
        <v>1599</v>
      </c>
      <c r="C135" s="48"/>
      <c r="D135" s="14" t="s">
        <v>151</v>
      </c>
      <c r="E135" s="11" t="s">
        <v>152</v>
      </c>
      <c r="F135" s="12" t="s">
        <v>989</v>
      </c>
      <c r="G135" s="12" t="s">
        <v>994</v>
      </c>
      <c r="H135" s="40" t="s">
        <v>521</v>
      </c>
      <c r="I135" s="41" t="s">
        <v>530</v>
      </c>
      <c r="J135" s="78" t="str">
        <f t="shared" si="108"/>
        <v xml:space="preserve">C2 </v>
      </c>
      <c r="K135" s="197" t="s">
        <v>1192</v>
      </c>
      <c r="L135" s="202" t="str">
        <f t="shared" si="109"/>
        <v>A</v>
      </c>
      <c r="M135" s="189" t="s">
        <v>1998</v>
      </c>
      <c r="N135" s="197" t="s">
        <v>1192</v>
      </c>
      <c r="O135" s="202" t="str">
        <f t="shared" si="80"/>
        <v>-</v>
      </c>
      <c r="P135" s="187"/>
      <c r="Q135" s="197" t="s">
        <v>1192</v>
      </c>
      <c r="R135" s="202" t="str">
        <f t="shared" si="81"/>
        <v>-</v>
      </c>
      <c r="S135" s="187"/>
      <c r="T135" s="197" t="s">
        <v>1192</v>
      </c>
      <c r="U135" s="202" t="str">
        <f t="shared" si="82"/>
        <v>-</v>
      </c>
      <c r="V135" s="187"/>
      <c r="W135" s="197" t="s">
        <v>1192</v>
      </c>
      <c r="X135" s="202" t="str">
        <f t="shared" si="83"/>
        <v>-</v>
      </c>
      <c r="Y135" s="187"/>
      <c r="Z135" s="197" t="s">
        <v>1192</v>
      </c>
      <c r="AA135" s="202" t="str">
        <f t="shared" si="84"/>
        <v>-</v>
      </c>
      <c r="AB135" s="187"/>
      <c r="AC135" s="197" t="s">
        <v>1192</v>
      </c>
      <c r="AD135" s="202" t="str">
        <f t="shared" si="110"/>
        <v>-</v>
      </c>
      <c r="AE135" s="187"/>
      <c r="AF135" s="197" t="s">
        <v>1192</v>
      </c>
      <c r="AG135" s="202" t="str">
        <f t="shared" si="85"/>
        <v>-</v>
      </c>
      <c r="AH135" s="187"/>
      <c r="AI135" s="197" t="s">
        <v>1192</v>
      </c>
      <c r="AJ135" s="202" t="str">
        <f t="shared" si="86"/>
        <v>-</v>
      </c>
      <c r="AK135" s="187"/>
      <c r="AL135" s="197"/>
      <c r="AM135" s="202" t="str">
        <f t="shared" si="87"/>
        <v>-</v>
      </c>
      <c r="AN135" s="187"/>
      <c r="AO135" s="197"/>
      <c r="AP135" s="202" t="str">
        <f t="shared" si="88"/>
        <v>-</v>
      </c>
      <c r="AQ135" s="187"/>
      <c r="AR135" s="197"/>
      <c r="AS135" s="202" t="str">
        <f t="shared" si="89"/>
        <v>-</v>
      </c>
      <c r="AT135" s="187"/>
      <c r="AU135" s="197"/>
      <c r="AV135" s="202" t="str">
        <f t="shared" si="90"/>
        <v>-</v>
      </c>
      <c r="AW135" s="187"/>
      <c r="AX135" s="197"/>
      <c r="AY135" s="202" t="str">
        <f t="shared" si="91"/>
        <v>-</v>
      </c>
      <c r="AZ135" s="187"/>
      <c r="BA135" s="197"/>
      <c r="BB135" s="202" t="str">
        <f t="shared" si="92"/>
        <v>-</v>
      </c>
      <c r="BC135" s="187"/>
      <c r="BD135" s="197"/>
      <c r="BE135" s="202" t="str">
        <f t="shared" si="93"/>
        <v>-</v>
      </c>
      <c r="BF135" s="187"/>
      <c r="BG135" s="197"/>
      <c r="BH135" s="202" t="str">
        <f t="shared" si="94"/>
        <v>-</v>
      </c>
      <c r="BI135" s="187"/>
      <c r="BJ135" s="197"/>
      <c r="BK135" s="202" t="str">
        <f t="shared" si="95"/>
        <v>-</v>
      </c>
      <c r="BL135" s="187"/>
      <c r="BM135" s="197"/>
      <c r="BN135" s="202" t="str">
        <f t="shared" si="96"/>
        <v>-</v>
      </c>
      <c r="BO135" s="187"/>
      <c r="BP135" s="197"/>
      <c r="BQ135" s="202" t="str">
        <f t="shared" si="97"/>
        <v>-</v>
      </c>
      <c r="BR135" s="187"/>
      <c r="BS135" s="197"/>
      <c r="BT135" s="202" t="str">
        <f t="shared" si="98"/>
        <v>-</v>
      </c>
      <c r="BU135" s="187"/>
      <c r="BV135" s="197"/>
      <c r="BW135" s="202" t="str">
        <f t="shared" si="99"/>
        <v>-</v>
      </c>
      <c r="BX135" s="187"/>
      <c r="BY135" s="197"/>
      <c r="BZ135" s="202" t="str">
        <f t="shared" si="100"/>
        <v>-</v>
      </c>
      <c r="CA135" s="187"/>
      <c r="CB135" s="197"/>
      <c r="CC135" s="202" t="str">
        <f t="shared" si="101"/>
        <v>-</v>
      </c>
      <c r="CD135" s="187"/>
      <c r="CE135" s="197"/>
      <c r="CF135" s="202" t="str">
        <f t="shared" si="102"/>
        <v>-</v>
      </c>
      <c r="CG135" s="187"/>
      <c r="CH135" s="197"/>
      <c r="CI135" s="202" t="str">
        <f t="shared" si="103"/>
        <v>-</v>
      </c>
      <c r="CJ135" s="187"/>
      <c r="CK135" s="197"/>
      <c r="CL135" s="202" t="str">
        <f t="shared" si="111"/>
        <v>-</v>
      </c>
      <c r="CM135" s="187"/>
      <c r="CN135" s="197"/>
      <c r="CO135" s="202" t="str">
        <f t="shared" si="112"/>
        <v>-</v>
      </c>
      <c r="CP135" s="187"/>
      <c r="CQ135" s="197"/>
      <c r="CR135" s="202" t="str">
        <f t="shared" si="104"/>
        <v>-</v>
      </c>
      <c r="CS135" s="187"/>
      <c r="CT135" s="197"/>
      <c r="CU135" s="202" t="str">
        <f t="shared" si="113"/>
        <v>-</v>
      </c>
      <c r="CV135" s="187"/>
      <c r="CW135" s="197"/>
      <c r="CX135" s="202" t="str">
        <f t="shared" si="114"/>
        <v>-</v>
      </c>
      <c r="CY135" s="187"/>
      <c r="CZ135" s="197"/>
      <c r="DA135" s="202" t="str">
        <f t="shared" si="105"/>
        <v>-</v>
      </c>
      <c r="DB135" s="187"/>
      <c r="DC135" s="197"/>
      <c r="DD135" s="202" t="str">
        <f t="shared" si="115"/>
        <v>-</v>
      </c>
      <c r="DE135" s="187"/>
      <c r="DF135" s="197"/>
      <c r="DG135" s="202" t="str">
        <f t="shared" si="116"/>
        <v>-</v>
      </c>
      <c r="DH135" s="187"/>
      <c r="DI135" s="103">
        <f t="shared" si="106"/>
        <v>9</v>
      </c>
      <c r="DJ135" s="103">
        <f t="shared" si="107"/>
        <v>1</v>
      </c>
      <c r="DK135" s="200">
        <f t="shared" si="117"/>
        <v>11.111111111111111</v>
      </c>
      <c r="DL135" s="201">
        <f t="shared" si="118"/>
        <v>1</v>
      </c>
    </row>
    <row r="136" spans="1:116" ht="24.95" customHeight="1" outlineLevel="1">
      <c r="B136" s="48"/>
      <c r="C136" s="48"/>
      <c r="D136" s="14" t="s">
        <v>153</v>
      </c>
      <c r="E136" s="11" t="s">
        <v>154</v>
      </c>
      <c r="F136" s="12" t="s">
        <v>989</v>
      </c>
      <c r="G136" s="12" t="s">
        <v>994</v>
      </c>
      <c r="H136" s="151" t="s">
        <v>521</v>
      </c>
      <c r="I136" s="150" t="s">
        <v>530</v>
      </c>
      <c r="J136" s="78" t="str">
        <f t="shared" si="108"/>
        <v xml:space="preserve">C2 </v>
      </c>
      <c r="K136" s="197" t="s">
        <v>1192</v>
      </c>
      <c r="L136" s="202" t="str">
        <f t="shared" si="109"/>
        <v>A</v>
      </c>
      <c r="M136" s="189" t="s">
        <v>1980</v>
      </c>
      <c r="N136" s="197" t="s">
        <v>1192</v>
      </c>
      <c r="O136" s="202" t="str">
        <f t="shared" si="80"/>
        <v>A</v>
      </c>
      <c r="P136" s="189" t="s">
        <v>1980</v>
      </c>
      <c r="Q136" s="197" t="s">
        <v>1192</v>
      </c>
      <c r="R136" s="202" t="str">
        <f t="shared" si="81"/>
        <v>A</v>
      </c>
      <c r="S136" s="189" t="s">
        <v>1980</v>
      </c>
      <c r="T136" s="197" t="s">
        <v>1192</v>
      </c>
      <c r="U136" s="202" t="str">
        <f t="shared" si="82"/>
        <v>A</v>
      </c>
      <c r="V136" s="189" t="s">
        <v>1980</v>
      </c>
      <c r="W136" s="197" t="s">
        <v>1192</v>
      </c>
      <c r="X136" s="202" t="str">
        <f t="shared" si="83"/>
        <v>A</v>
      </c>
      <c r="Y136" s="189" t="s">
        <v>1980</v>
      </c>
      <c r="Z136" s="197" t="s">
        <v>1192</v>
      </c>
      <c r="AA136" s="202" t="str">
        <f t="shared" si="84"/>
        <v>-</v>
      </c>
      <c r="AB136" s="187"/>
      <c r="AC136" s="197" t="s">
        <v>1192</v>
      </c>
      <c r="AD136" s="202" t="str">
        <f t="shared" si="110"/>
        <v>-</v>
      </c>
      <c r="AE136" s="187"/>
      <c r="AF136" s="197" t="s">
        <v>1192</v>
      </c>
      <c r="AG136" s="202" t="str">
        <f t="shared" si="85"/>
        <v>-</v>
      </c>
      <c r="AH136" s="187"/>
      <c r="AI136" s="197" t="s">
        <v>1192</v>
      </c>
      <c r="AJ136" s="202" t="str">
        <f t="shared" si="86"/>
        <v>-</v>
      </c>
      <c r="AK136" s="187"/>
      <c r="AL136" s="197"/>
      <c r="AM136" s="202" t="str">
        <f t="shared" si="87"/>
        <v>-</v>
      </c>
      <c r="AN136" s="187"/>
      <c r="AO136" s="197"/>
      <c r="AP136" s="202" t="str">
        <f t="shared" si="88"/>
        <v>-</v>
      </c>
      <c r="AQ136" s="187"/>
      <c r="AR136" s="197"/>
      <c r="AS136" s="202" t="str">
        <f t="shared" si="89"/>
        <v>-</v>
      </c>
      <c r="AT136" s="187"/>
      <c r="AU136" s="197"/>
      <c r="AV136" s="202" t="str">
        <f t="shared" si="90"/>
        <v>-</v>
      </c>
      <c r="AW136" s="187"/>
      <c r="AX136" s="197"/>
      <c r="AY136" s="202" t="str">
        <f t="shared" si="91"/>
        <v>-</v>
      </c>
      <c r="AZ136" s="187"/>
      <c r="BA136" s="197"/>
      <c r="BB136" s="202" t="str">
        <f t="shared" si="92"/>
        <v>-</v>
      </c>
      <c r="BC136" s="187"/>
      <c r="BD136" s="197"/>
      <c r="BE136" s="202" t="str">
        <f t="shared" si="93"/>
        <v>-</v>
      </c>
      <c r="BF136" s="187"/>
      <c r="BG136" s="197"/>
      <c r="BH136" s="202" t="str">
        <f t="shared" si="94"/>
        <v>-</v>
      </c>
      <c r="BI136" s="187"/>
      <c r="BJ136" s="197"/>
      <c r="BK136" s="202" t="str">
        <f t="shared" si="95"/>
        <v>-</v>
      </c>
      <c r="BL136" s="187"/>
      <c r="BM136" s="197"/>
      <c r="BN136" s="202" t="str">
        <f t="shared" si="96"/>
        <v>-</v>
      </c>
      <c r="BO136" s="187"/>
      <c r="BP136" s="197"/>
      <c r="BQ136" s="202" t="str">
        <f t="shared" si="97"/>
        <v>-</v>
      </c>
      <c r="BR136" s="187"/>
      <c r="BS136" s="197"/>
      <c r="BT136" s="202" t="str">
        <f t="shared" si="98"/>
        <v>-</v>
      </c>
      <c r="BU136" s="187"/>
      <c r="BV136" s="197"/>
      <c r="BW136" s="202" t="str">
        <f t="shared" si="99"/>
        <v>-</v>
      </c>
      <c r="BX136" s="187"/>
      <c r="BY136" s="197"/>
      <c r="BZ136" s="202" t="str">
        <f t="shared" si="100"/>
        <v>-</v>
      </c>
      <c r="CA136" s="187"/>
      <c r="CB136" s="197"/>
      <c r="CC136" s="202" t="str">
        <f t="shared" si="101"/>
        <v>-</v>
      </c>
      <c r="CD136" s="187"/>
      <c r="CE136" s="197"/>
      <c r="CF136" s="202" t="str">
        <f t="shared" si="102"/>
        <v>-</v>
      </c>
      <c r="CG136" s="187"/>
      <c r="CH136" s="197"/>
      <c r="CI136" s="202" t="str">
        <f t="shared" si="103"/>
        <v>-</v>
      </c>
      <c r="CJ136" s="187"/>
      <c r="CK136" s="197"/>
      <c r="CL136" s="202" t="str">
        <f t="shared" si="111"/>
        <v>-</v>
      </c>
      <c r="CM136" s="187"/>
      <c r="CN136" s="197"/>
      <c r="CO136" s="202" t="str">
        <f t="shared" si="112"/>
        <v>-</v>
      </c>
      <c r="CP136" s="187"/>
      <c r="CQ136" s="197"/>
      <c r="CR136" s="202" t="str">
        <f t="shared" si="104"/>
        <v>-</v>
      </c>
      <c r="CS136" s="187"/>
      <c r="CT136" s="197"/>
      <c r="CU136" s="202" t="str">
        <f t="shared" si="113"/>
        <v>-</v>
      </c>
      <c r="CV136" s="187"/>
      <c r="CW136" s="197"/>
      <c r="CX136" s="202" t="str">
        <f t="shared" si="114"/>
        <v>-</v>
      </c>
      <c r="CY136" s="187"/>
      <c r="CZ136" s="197"/>
      <c r="DA136" s="202" t="str">
        <f t="shared" si="105"/>
        <v>-</v>
      </c>
      <c r="DB136" s="187"/>
      <c r="DC136" s="197"/>
      <c r="DD136" s="202" t="str">
        <f t="shared" si="115"/>
        <v>-</v>
      </c>
      <c r="DE136" s="187"/>
      <c r="DF136" s="197"/>
      <c r="DG136" s="202" t="str">
        <f t="shared" si="116"/>
        <v>-</v>
      </c>
      <c r="DH136" s="187"/>
      <c r="DI136" s="103">
        <f t="shared" si="106"/>
        <v>9</v>
      </c>
      <c r="DJ136" s="103">
        <f t="shared" si="107"/>
        <v>5</v>
      </c>
      <c r="DK136" s="200">
        <f t="shared" si="117"/>
        <v>55.555555555555557</v>
      </c>
      <c r="DL136" s="201">
        <f t="shared" si="118"/>
        <v>3</v>
      </c>
    </row>
    <row r="137" spans="1:116" ht="24.95" customHeight="1" outlineLevel="1">
      <c r="B137" s="48"/>
      <c r="C137" s="48"/>
      <c r="D137" s="14" t="s">
        <v>155</v>
      </c>
      <c r="E137" s="11" t="s">
        <v>156</v>
      </c>
      <c r="F137" s="12" t="s">
        <v>989</v>
      </c>
      <c r="G137" s="12" t="s">
        <v>994</v>
      </c>
      <c r="H137" s="40" t="s">
        <v>521</v>
      </c>
      <c r="I137" s="41" t="s">
        <v>530</v>
      </c>
      <c r="J137" s="78" t="str">
        <f t="shared" si="108"/>
        <v xml:space="preserve">C2 </v>
      </c>
      <c r="K137" s="197" t="s">
        <v>1192</v>
      </c>
      <c r="L137" s="202" t="str">
        <f t="shared" si="109"/>
        <v>A</v>
      </c>
      <c r="M137" s="189" t="s">
        <v>1980</v>
      </c>
      <c r="N137" s="197" t="s">
        <v>1192</v>
      </c>
      <c r="O137" s="202" t="str">
        <f t="shared" si="80"/>
        <v>A</v>
      </c>
      <c r="P137" s="189" t="s">
        <v>1980</v>
      </c>
      <c r="Q137" s="197" t="s">
        <v>1192</v>
      </c>
      <c r="R137" s="202" t="str">
        <f t="shared" si="81"/>
        <v>A</v>
      </c>
      <c r="S137" s="189" t="s">
        <v>1980</v>
      </c>
      <c r="T137" s="197" t="s">
        <v>1192</v>
      </c>
      <c r="U137" s="202" t="str">
        <f t="shared" si="82"/>
        <v>A</v>
      </c>
      <c r="V137" s="189" t="s">
        <v>1980</v>
      </c>
      <c r="W137" s="197" t="s">
        <v>1192</v>
      </c>
      <c r="X137" s="202" t="str">
        <f t="shared" si="83"/>
        <v>A</v>
      </c>
      <c r="Y137" s="189" t="s">
        <v>1980</v>
      </c>
      <c r="Z137" s="197" t="s">
        <v>1192</v>
      </c>
      <c r="AA137" s="202" t="str">
        <f t="shared" si="84"/>
        <v>-</v>
      </c>
      <c r="AB137" s="187"/>
      <c r="AC137" s="197" t="s">
        <v>1192</v>
      </c>
      <c r="AD137" s="202" t="str">
        <f t="shared" si="110"/>
        <v>-</v>
      </c>
      <c r="AE137" s="187"/>
      <c r="AF137" s="197" t="s">
        <v>1192</v>
      </c>
      <c r="AG137" s="202" t="str">
        <f t="shared" si="85"/>
        <v>-</v>
      </c>
      <c r="AH137" s="187"/>
      <c r="AI137" s="197" t="s">
        <v>1192</v>
      </c>
      <c r="AJ137" s="202" t="str">
        <f t="shared" si="86"/>
        <v>-</v>
      </c>
      <c r="AK137" s="187"/>
      <c r="AL137" s="197"/>
      <c r="AM137" s="202" t="str">
        <f t="shared" si="87"/>
        <v>-</v>
      </c>
      <c r="AN137" s="187"/>
      <c r="AO137" s="197"/>
      <c r="AP137" s="202" t="str">
        <f t="shared" si="88"/>
        <v>-</v>
      </c>
      <c r="AQ137" s="187"/>
      <c r="AR137" s="197"/>
      <c r="AS137" s="202" t="str">
        <f t="shared" si="89"/>
        <v>-</v>
      </c>
      <c r="AT137" s="205">
        <v>43061</v>
      </c>
      <c r="AU137" s="197"/>
      <c r="AV137" s="202" t="str">
        <f t="shared" si="90"/>
        <v>-</v>
      </c>
      <c r="AW137" s="187"/>
      <c r="AX137" s="197"/>
      <c r="AY137" s="202" t="str">
        <f t="shared" si="91"/>
        <v>-</v>
      </c>
      <c r="AZ137" s="205">
        <v>43061</v>
      </c>
      <c r="BA137" s="197"/>
      <c r="BB137" s="202" t="str">
        <f t="shared" si="92"/>
        <v>-</v>
      </c>
      <c r="BC137" s="187"/>
      <c r="BD137" s="197"/>
      <c r="BE137" s="202" t="str">
        <f t="shared" si="93"/>
        <v>-</v>
      </c>
      <c r="BF137" s="187"/>
      <c r="BG137" s="197"/>
      <c r="BH137" s="202" t="str">
        <f t="shared" si="94"/>
        <v>-</v>
      </c>
      <c r="BI137" s="187"/>
      <c r="BJ137" s="197"/>
      <c r="BK137" s="202" t="str">
        <f t="shared" si="95"/>
        <v>-</v>
      </c>
      <c r="BL137" s="187"/>
      <c r="BM137" s="197"/>
      <c r="BN137" s="202" t="str">
        <f t="shared" si="96"/>
        <v>-</v>
      </c>
      <c r="BO137" s="187"/>
      <c r="BP137" s="197"/>
      <c r="BQ137" s="202" t="str">
        <f t="shared" si="97"/>
        <v>-</v>
      </c>
      <c r="BR137" s="187"/>
      <c r="BS137" s="197"/>
      <c r="BT137" s="202" t="str">
        <f t="shared" si="98"/>
        <v>-</v>
      </c>
      <c r="BU137" s="187"/>
      <c r="BV137" s="197"/>
      <c r="BW137" s="202" t="str">
        <f t="shared" si="99"/>
        <v>-</v>
      </c>
      <c r="BX137" s="187"/>
      <c r="BY137" s="197"/>
      <c r="BZ137" s="202" t="str">
        <f t="shared" si="100"/>
        <v>-</v>
      </c>
      <c r="CA137" s="187"/>
      <c r="CB137" s="197"/>
      <c r="CC137" s="202" t="str">
        <f t="shared" si="101"/>
        <v>-</v>
      </c>
      <c r="CD137" s="187"/>
      <c r="CE137" s="197"/>
      <c r="CF137" s="202" t="str">
        <f t="shared" si="102"/>
        <v>-</v>
      </c>
      <c r="CG137" s="187"/>
      <c r="CH137" s="197"/>
      <c r="CI137" s="202" t="str">
        <f t="shared" si="103"/>
        <v>-</v>
      </c>
      <c r="CJ137" s="187"/>
      <c r="CK137" s="197"/>
      <c r="CL137" s="202" t="str">
        <f t="shared" si="111"/>
        <v>-</v>
      </c>
      <c r="CM137" s="187"/>
      <c r="CN137" s="197"/>
      <c r="CO137" s="202" t="str">
        <f t="shared" si="112"/>
        <v>-</v>
      </c>
      <c r="CP137" s="187"/>
      <c r="CQ137" s="197"/>
      <c r="CR137" s="202" t="str">
        <f t="shared" si="104"/>
        <v>-</v>
      </c>
      <c r="CS137" s="187"/>
      <c r="CT137" s="197"/>
      <c r="CU137" s="202" t="str">
        <f t="shared" si="113"/>
        <v>-</v>
      </c>
      <c r="CV137" s="187"/>
      <c r="CW137" s="197"/>
      <c r="CX137" s="202" t="str">
        <f t="shared" si="114"/>
        <v>-</v>
      </c>
      <c r="CY137" s="187"/>
      <c r="CZ137" s="197"/>
      <c r="DA137" s="202" t="str">
        <f t="shared" si="105"/>
        <v>-</v>
      </c>
      <c r="DB137" s="187"/>
      <c r="DC137" s="197"/>
      <c r="DD137" s="202" t="str">
        <f t="shared" si="115"/>
        <v>-</v>
      </c>
      <c r="DE137" s="187"/>
      <c r="DF137" s="197"/>
      <c r="DG137" s="202" t="str">
        <f t="shared" si="116"/>
        <v>-</v>
      </c>
      <c r="DH137" s="187"/>
      <c r="DI137" s="103">
        <f t="shared" si="106"/>
        <v>9</v>
      </c>
      <c r="DJ137" s="103">
        <f t="shared" si="107"/>
        <v>5</v>
      </c>
      <c r="DK137" s="200">
        <f t="shared" si="117"/>
        <v>55.555555555555557</v>
      </c>
      <c r="DL137" s="201">
        <f t="shared" si="118"/>
        <v>3</v>
      </c>
    </row>
    <row r="138" spans="1:116" ht="24.95" customHeight="1" outlineLevel="1">
      <c r="B138" s="48"/>
      <c r="C138" s="48"/>
      <c r="D138" s="14" t="s">
        <v>157</v>
      </c>
      <c r="E138" s="11" t="s">
        <v>158</v>
      </c>
      <c r="F138" s="12" t="s">
        <v>992</v>
      </c>
      <c r="G138" s="12" t="s">
        <v>938</v>
      </c>
      <c r="H138" s="40" t="s">
        <v>522</v>
      </c>
      <c r="I138" s="41" t="s">
        <v>531</v>
      </c>
      <c r="J138" s="78" t="str">
        <f t="shared" si="108"/>
        <v xml:space="preserve">C3 </v>
      </c>
      <c r="K138" s="197" t="s">
        <v>1192</v>
      </c>
      <c r="L138" s="202" t="str">
        <f t="shared" si="109"/>
        <v>A</v>
      </c>
      <c r="M138" s="189" t="s">
        <v>1924</v>
      </c>
      <c r="N138" s="197" t="s">
        <v>1192</v>
      </c>
      <c r="O138" s="202" t="str">
        <f t="shared" si="80"/>
        <v>A</v>
      </c>
      <c r="P138" s="189" t="s">
        <v>1924</v>
      </c>
      <c r="Q138" s="197" t="s">
        <v>1192</v>
      </c>
      <c r="R138" s="202" t="str">
        <f t="shared" si="81"/>
        <v>A</v>
      </c>
      <c r="S138" s="186">
        <v>41545</v>
      </c>
      <c r="T138" s="197" t="s">
        <v>1192</v>
      </c>
      <c r="U138" s="202" t="str">
        <f t="shared" si="82"/>
        <v>-</v>
      </c>
      <c r="V138" s="187"/>
      <c r="W138" s="197" t="s">
        <v>1192</v>
      </c>
      <c r="X138" s="202" t="str">
        <f t="shared" si="83"/>
        <v>-</v>
      </c>
      <c r="Y138" s="187"/>
      <c r="Z138" s="197"/>
      <c r="AA138" s="202" t="str">
        <f t="shared" si="84"/>
        <v>-</v>
      </c>
      <c r="AB138" s="187"/>
      <c r="AC138" s="197"/>
      <c r="AD138" s="202" t="str">
        <f t="shared" si="110"/>
        <v>-</v>
      </c>
      <c r="AE138" s="187"/>
      <c r="AF138" s="197"/>
      <c r="AG138" s="202" t="str">
        <f t="shared" si="85"/>
        <v>-</v>
      </c>
      <c r="AH138" s="187"/>
      <c r="AI138" s="197"/>
      <c r="AJ138" s="202" t="str">
        <f t="shared" si="86"/>
        <v>-</v>
      </c>
      <c r="AK138" s="186">
        <v>41545</v>
      </c>
      <c r="AL138" s="197"/>
      <c r="AM138" s="202" t="str">
        <f t="shared" si="87"/>
        <v>-</v>
      </c>
      <c r="AN138" s="187"/>
      <c r="AO138" s="197"/>
      <c r="AP138" s="202" t="str">
        <f t="shared" si="88"/>
        <v>-</v>
      </c>
      <c r="AQ138" s="187"/>
      <c r="AR138" s="197"/>
      <c r="AS138" s="202" t="str">
        <f t="shared" si="89"/>
        <v>-</v>
      </c>
      <c r="AT138" s="187"/>
      <c r="AU138" s="197"/>
      <c r="AV138" s="202" t="str">
        <f t="shared" si="90"/>
        <v>-</v>
      </c>
      <c r="AW138" s="187"/>
      <c r="AX138" s="197"/>
      <c r="AY138" s="202" t="str">
        <f t="shared" si="91"/>
        <v>-</v>
      </c>
      <c r="AZ138" s="187"/>
      <c r="BA138" s="197"/>
      <c r="BB138" s="202" t="str">
        <f t="shared" si="92"/>
        <v>-</v>
      </c>
      <c r="BC138" s="187"/>
      <c r="BD138" s="197"/>
      <c r="BE138" s="202" t="str">
        <f t="shared" si="93"/>
        <v>-</v>
      </c>
      <c r="BF138" s="187"/>
      <c r="BG138" s="197"/>
      <c r="BH138" s="202" t="str">
        <f t="shared" si="94"/>
        <v>-</v>
      </c>
      <c r="BI138" s="187"/>
      <c r="BJ138" s="197"/>
      <c r="BK138" s="202" t="str">
        <f t="shared" si="95"/>
        <v>-</v>
      </c>
      <c r="BL138" s="187"/>
      <c r="BM138" s="197"/>
      <c r="BN138" s="202" t="str">
        <f t="shared" si="96"/>
        <v>-</v>
      </c>
      <c r="BO138" s="187"/>
      <c r="BP138" s="197"/>
      <c r="BQ138" s="202" t="str">
        <f t="shared" si="97"/>
        <v>-</v>
      </c>
      <c r="BR138" s="187"/>
      <c r="BS138" s="197"/>
      <c r="BT138" s="202" t="str">
        <f t="shared" si="98"/>
        <v>-</v>
      </c>
      <c r="BU138" s="187"/>
      <c r="BV138" s="197"/>
      <c r="BW138" s="202" t="str">
        <f t="shared" si="99"/>
        <v>-</v>
      </c>
      <c r="BX138" s="187"/>
      <c r="BY138" s="197"/>
      <c r="BZ138" s="202" t="str">
        <f t="shared" si="100"/>
        <v>-</v>
      </c>
      <c r="CA138" s="187"/>
      <c r="CB138" s="197"/>
      <c r="CC138" s="202" t="str">
        <f t="shared" si="101"/>
        <v>-</v>
      </c>
      <c r="CD138" s="187"/>
      <c r="CE138" s="197"/>
      <c r="CF138" s="202" t="str">
        <f t="shared" si="102"/>
        <v>-</v>
      </c>
      <c r="CG138" s="187"/>
      <c r="CH138" s="197"/>
      <c r="CI138" s="202" t="str">
        <f t="shared" si="103"/>
        <v>-</v>
      </c>
      <c r="CJ138" s="187"/>
      <c r="CK138" s="197"/>
      <c r="CL138" s="202" t="str">
        <f t="shared" si="111"/>
        <v>-</v>
      </c>
      <c r="CM138" s="187"/>
      <c r="CN138" s="197"/>
      <c r="CO138" s="202" t="str">
        <f t="shared" si="112"/>
        <v>-</v>
      </c>
      <c r="CP138" s="187"/>
      <c r="CQ138" s="197"/>
      <c r="CR138" s="202" t="str">
        <f t="shared" si="104"/>
        <v>-</v>
      </c>
      <c r="CS138" s="187"/>
      <c r="CT138" s="197"/>
      <c r="CU138" s="202" t="str">
        <f t="shared" si="113"/>
        <v>-</v>
      </c>
      <c r="CV138" s="187"/>
      <c r="CW138" s="197"/>
      <c r="CX138" s="202" t="str">
        <f t="shared" si="114"/>
        <v>-</v>
      </c>
      <c r="CY138" s="187"/>
      <c r="CZ138" s="197"/>
      <c r="DA138" s="202" t="str">
        <f t="shared" si="105"/>
        <v>-</v>
      </c>
      <c r="DB138" s="187"/>
      <c r="DC138" s="197"/>
      <c r="DD138" s="202" t="str">
        <f t="shared" si="115"/>
        <v>-</v>
      </c>
      <c r="DE138" s="187"/>
      <c r="DF138" s="197"/>
      <c r="DG138" s="202" t="str">
        <f t="shared" si="116"/>
        <v>-</v>
      </c>
      <c r="DH138" s="187"/>
      <c r="DI138" s="103">
        <f t="shared" si="106"/>
        <v>5</v>
      </c>
      <c r="DJ138" s="103">
        <f t="shared" si="107"/>
        <v>3</v>
      </c>
      <c r="DK138" s="200">
        <f t="shared" si="117"/>
        <v>60</v>
      </c>
      <c r="DL138" s="201">
        <f t="shared" si="118"/>
        <v>4</v>
      </c>
    </row>
    <row r="139" spans="1:116" ht="24.95" customHeight="1" outlineLevel="1">
      <c r="B139" s="48"/>
      <c r="C139" s="48"/>
      <c r="D139" s="14" t="s">
        <v>159</v>
      </c>
      <c r="E139" s="11" t="s">
        <v>160</v>
      </c>
      <c r="F139" s="12" t="s">
        <v>989</v>
      </c>
      <c r="G139" s="12" t="s">
        <v>994</v>
      </c>
      <c r="H139" s="151" t="s">
        <v>521</v>
      </c>
      <c r="I139" s="150" t="s">
        <v>530</v>
      </c>
      <c r="J139" s="78" t="str">
        <f t="shared" si="108"/>
        <v xml:space="preserve">C2 </v>
      </c>
      <c r="K139" s="197" t="s">
        <v>1192</v>
      </c>
      <c r="L139" s="202" t="str">
        <f t="shared" si="109"/>
        <v>A</v>
      </c>
      <c r="M139" s="189" t="s">
        <v>1924</v>
      </c>
      <c r="N139" s="197" t="s">
        <v>1192</v>
      </c>
      <c r="O139" s="202" t="str">
        <f t="shared" si="80"/>
        <v>A</v>
      </c>
      <c r="P139" s="189" t="s">
        <v>1924</v>
      </c>
      <c r="Q139" s="197" t="s">
        <v>1192</v>
      </c>
      <c r="R139" s="202" t="str">
        <f t="shared" si="81"/>
        <v>A</v>
      </c>
      <c r="S139" s="189" t="s">
        <v>1924</v>
      </c>
      <c r="T139" s="197" t="s">
        <v>1192</v>
      </c>
      <c r="U139" s="202" t="str">
        <f t="shared" si="82"/>
        <v>A</v>
      </c>
      <c r="V139" s="189" t="s">
        <v>1924</v>
      </c>
      <c r="W139" s="197" t="s">
        <v>1192</v>
      </c>
      <c r="X139" s="202" t="str">
        <f t="shared" si="83"/>
        <v>A</v>
      </c>
      <c r="Y139" s="189" t="s">
        <v>1924</v>
      </c>
      <c r="Z139" s="197" t="s">
        <v>1192</v>
      </c>
      <c r="AA139" s="202" t="str">
        <f t="shared" si="84"/>
        <v>-</v>
      </c>
      <c r="AB139" s="187"/>
      <c r="AC139" s="197" t="s">
        <v>1192</v>
      </c>
      <c r="AD139" s="202" t="str">
        <f t="shared" si="110"/>
        <v>-</v>
      </c>
      <c r="AE139" s="187"/>
      <c r="AF139" s="197" t="s">
        <v>1192</v>
      </c>
      <c r="AG139" s="202" t="str">
        <f t="shared" si="85"/>
        <v>-</v>
      </c>
      <c r="AH139" s="187"/>
      <c r="AI139" s="197" t="s">
        <v>1192</v>
      </c>
      <c r="AJ139" s="202" t="str">
        <f t="shared" si="86"/>
        <v>-</v>
      </c>
      <c r="AK139" s="187"/>
      <c r="AL139" s="197"/>
      <c r="AM139" s="202" t="str">
        <f t="shared" si="87"/>
        <v>-</v>
      </c>
      <c r="AN139" s="187"/>
      <c r="AO139" s="197"/>
      <c r="AP139" s="202" t="str">
        <f t="shared" si="88"/>
        <v>-</v>
      </c>
      <c r="AQ139" s="187"/>
      <c r="AR139" s="197"/>
      <c r="AS139" s="202" t="str">
        <f t="shared" si="89"/>
        <v>-</v>
      </c>
      <c r="AT139" s="187"/>
      <c r="AU139" s="197"/>
      <c r="AV139" s="202" t="str">
        <f t="shared" si="90"/>
        <v>-</v>
      </c>
      <c r="AW139" s="187"/>
      <c r="AX139" s="197"/>
      <c r="AY139" s="202" t="str">
        <f t="shared" si="91"/>
        <v>-</v>
      </c>
      <c r="AZ139" s="187"/>
      <c r="BA139" s="197"/>
      <c r="BB139" s="202" t="str">
        <f t="shared" si="92"/>
        <v>-</v>
      </c>
      <c r="BC139" s="187"/>
      <c r="BD139" s="197"/>
      <c r="BE139" s="202" t="str">
        <f t="shared" si="93"/>
        <v>-</v>
      </c>
      <c r="BF139" s="187"/>
      <c r="BG139" s="197"/>
      <c r="BH139" s="202" t="str">
        <f t="shared" si="94"/>
        <v>-</v>
      </c>
      <c r="BI139" s="187"/>
      <c r="BJ139" s="197"/>
      <c r="BK139" s="202" t="str">
        <f t="shared" si="95"/>
        <v>-</v>
      </c>
      <c r="BL139" s="187"/>
      <c r="BM139" s="197"/>
      <c r="BN139" s="202" t="str">
        <f t="shared" si="96"/>
        <v>-</v>
      </c>
      <c r="BO139" s="187"/>
      <c r="BP139" s="197"/>
      <c r="BQ139" s="202" t="str">
        <f t="shared" si="97"/>
        <v>-</v>
      </c>
      <c r="BR139" s="187"/>
      <c r="BS139" s="197"/>
      <c r="BT139" s="202" t="str">
        <f t="shared" si="98"/>
        <v>-</v>
      </c>
      <c r="BU139" s="187"/>
      <c r="BV139" s="197"/>
      <c r="BW139" s="202" t="str">
        <f t="shared" si="99"/>
        <v>-</v>
      </c>
      <c r="BX139" s="187"/>
      <c r="BY139" s="197"/>
      <c r="BZ139" s="202" t="str">
        <f t="shared" si="100"/>
        <v>-</v>
      </c>
      <c r="CA139" s="187"/>
      <c r="CB139" s="197"/>
      <c r="CC139" s="202" t="str">
        <f t="shared" si="101"/>
        <v>-</v>
      </c>
      <c r="CD139" s="187"/>
      <c r="CE139" s="197"/>
      <c r="CF139" s="202" t="str">
        <f t="shared" si="102"/>
        <v>-</v>
      </c>
      <c r="CG139" s="187"/>
      <c r="CH139" s="197"/>
      <c r="CI139" s="202" t="str">
        <f t="shared" si="103"/>
        <v>-</v>
      </c>
      <c r="CJ139" s="187"/>
      <c r="CK139" s="197"/>
      <c r="CL139" s="202" t="str">
        <f t="shared" si="111"/>
        <v>-</v>
      </c>
      <c r="CM139" s="187"/>
      <c r="CN139" s="197"/>
      <c r="CO139" s="202" t="str">
        <f t="shared" si="112"/>
        <v>-</v>
      </c>
      <c r="CP139" s="187"/>
      <c r="CQ139" s="197"/>
      <c r="CR139" s="202" t="str">
        <f t="shared" si="104"/>
        <v>-</v>
      </c>
      <c r="CS139" s="187"/>
      <c r="CT139" s="197"/>
      <c r="CU139" s="202" t="str">
        <f t="shared" si="113"/>
        <v>-</v>
      </c>
      <c r="CV139" s="187"/>
      <c r="CW139" s="197"/>
      <c r="CX139" s="202" t="str">
        <f t="shared" si="114"/>
        <v>-</v>
      </c>
      <c r="CY139" s="187"/>
      <c r="CZ139" s="197"/>
      <c r="DA139" s="202" t="str">
        <f t="shared" si="105"/>
        <v>-</v>
      </c>
      <c r="DB139" s="187"/>
      <c r="DC139" s="197"/>
      <c r="DD139" s="202" t="str">
        <f t="shared" si="115"/>
        <v>-</v>
      </c>
      <c r="DE139" s="187"/>
      <c r="DF139" s="197"/>
      <c r="DG139" s="202" t="str">
        <f t="shared" si="116"/>
        <v>-</v>
      </c>
      <c r="DH139" s="187"/>
      <c r="DI139" s="103">
        <f t="shared" si="106"/>
        <v>9</v>
      </c>
      <c r="DJ139" s="103">
        <f t="shared" si="107"/>
        <v>5</v>
      </c>
      <c r="DK139" s="200">
        <f t="shared" si="117"/>
        <v>55.555555555555557</v>
      </c>
      <c r="DL139" s="201">
        <f t="shared" si="118"/>
        <v>3</v>
      </c>
    </row>
    <row r="140" spans="1:116" ht="24.95" customHeight="1" outlineLevel="1">
      <c r="B140" s="48"/>
      <c r="C140" s="48"/>
      <c r="D140" s="14" t="s">
        <v>161</v>
      </c>
      <c r="E140" s="11" t="s">
        <v>162</v>
      </c>
      <c r="F140" s="12" t="s">
        <v>989</v>
      </c>
      <c r="G140" s="12" t="s">
        <v>994</v>
      </c>
      <c r="H140" s="40" t="s">
        <v>521</v>
      </c>
      <c r="I140" s="41" t="s">
        <v>530</v>
      </c>
      <c r="J140" s="78" t="str">
        <f t="shared" si="108"/>
        <v xml:space="preserve">C2 </v>
      </c>
      <c r="K140" s="197" t="s">
        <v>1192</v>
      </c>
      <c r="L140" s="202" t="str">
        <f t="shared" si="109"/>
        <v>A</v>
      </c>
      <c r="M140" s="189" t="s">
        <v>1924</v>
      </c>
      <c r="N140" s="197" t="s">
        <v>1192</v>
      </c>
      <c r="O140" s="202" t="str">
        <f t="shared" si="80"/>
        <v>A</v>
      </c>
      <c r="P140" s="189" t="s">
        <v>1924</v>
      </c>
      <c r="Q140" s="197" t="s">
        <v>1192</v>
      </c>
      <c r="R140" s="202" t="str">
        <f t="shared" si="81"/>
        <v>A</v>
      </c>
      <c r="S140" s="189" t="s">
        <v>1924</v>
      </c>
      <c r="T140" s="197" t="s">
        <v>1192</v>
      </c>
      <c r="U140" s="202" t="str">
        <f t="shared" si="82"/>
        <v>A</v>
      </c>
      <c r="V140" s="189" t="s">
        <v>1924</v>
      </c>
      <c r="W140" s="197" t="s">
        <v>1192</v>
      </c>
      <c r="X140" s="202" t="str">
        <f t="shared" si="83"/>
        <v>A</v>
      </c>
      <c r="Y140" s="189" t="s">
        <v>1924</v>
      </c>
      <c r="Z140" s="197" t="s">
        <v>1192</v>
      </c>
      <c r="AA140" s="202" t="str">
        <f t="shared" si="84"/>
        <v>-</v>
      </c>
      <c r="AB140" s="187"/>
      <c r="AC140" s="197" t="s">
        <v>1192</v>
      </c>
      <c r="AD140" s="202" t="str">
        <f t="shared" si="110"/>
        <v>-</v>
      </c>
      <c r="AE140" s="187"/>
      <c r="AF140" s="197" t="s">
        <v>1192</v>
      </c>
      <c r="AG140" s="202" t="str">
        <f t="shared" si="85"/>
        <v>-</v>
      </c>
      <c r="AH140" s="187"/>
      <c r="AI140" s="197" t="s">
        <v>1192</v>
      </c>
      <c r="AJ140" s="202" t="str">
        <f t="shared" si="86"/>
        <v>-</v>
      </c>
      <c r="AK140" s="187"/>
      <c r="AL140" s="197"/>
      <c r="AM140" s="202" t="str">
        <f t="shared" si="87"/>
        <v>-</v>
      </c>
      <c r="AN140" s="187"/>
      <c r="AO140" s="197"/>
      <c r="AP140" s="202" t="str">
        <f t="shared" si="88"/>
        <v>-</v>
      </c>
      <c r="AQ140" s="187"/>
      <c r="AR140" s="197"/>
      <c r="AS140" s="202" t="str">
        <f t="shared" si="89"/>
        <v>-</v>
      </c>
      <c r="AT140" s="187"/>
      <c r="AU140" s="197"/>
      <c r="AV140" s="202" t="str">
        <f t="shared" si="90"/>
        <v>-</v>
      </c>
      <c r="AW140" s="187"/>
      <c r="AX140" s="197"/>
      <c r="AY140" s="202" t="str">
        <f t="shared" si="91"/>
        <v>-</v>
      </c>
      <c r="AZ140" s="187"/>
      <c r="BA140" s="197"/>
      <c r="BB140" s="202" t="str">
        <f t="shared" si="92"/>
        <v>-</v>
      </c>
      <c r="BC140" s="187"/>
      <c r="BD140" s="197"/>
      <c r="BE140" s="202" t="str">
        <f t="shared" si="93"/>
        <v>-</v>
      </c>
      <c r="BF140" s="187"/>
      <c r="BG140" s="197"/>
      <c r="BH140" s="202" t="str">
        <f t="shared" si="94"/>
        <v>-</v>
      </c>
      <c r="BI140" s="187"/>
      <c r="BJ140" s="197"/>
      <c r="BK140" s="202" t="str">
        <f t="shared" si="95"/>
        <v>-</v>
      </c>
      <c r="BL140" s="187"/>
      <c r="BM140" s="197"/>
      <c r="BN140" s="202" t="str">
        <f t="shared" si="96"/>
        <v>-</v>
      </c>
      <c r="BO140" s="187"/>
      <c r="BP140" s="197"/>
      <c r="BQ140" s="202" t="str">
        <f t="shared" si="97"/>
        <v>-</v>
      </c>
      <c r="BR140" s="187"/>
      <c r="BS140" s="197"/>
      <c r="BT140" s="202" t="str">
        <f t="shared" si="98"/>
        <v>-</v>
      </c>
      <c r="BU140" s="187"/>
      <c r="BV140" s="197"/>
      <c r="BW140" s="202" t="str">
        <f t="shared" si="99"/>
        <v>-</v>
      </c>
      <c r="BX140" s="187"/>
      <c r="BY140" s="197"/>
      <c r="BZ140" s="202" t="str">
        <f t="shared" si="100"/>
        <v>-</v>
      </c>
      <c r="CA140" s="187"/>
      <c r="CB140" s="197"/>
      <c r="CC140" s="202" t="str">
        <f t="shared" si="101"/>
        <v>-</v>
      </c>
      <c r="CD140" s="187"/>
      <c r="CE140" s="197"/>
      <c r="CF140" s="202" t="str">
        <f t="shared" si="102"/>
        <v>-</v>
      </c>
      <c r="CG140" s="187"/>
      <c r="CH140" s="197"/>
      <c r="CI140" s="202" t="str">
        <f t="shared" si="103"/>
        <v>-</v>
      </c>
      <c r="CJ140" s="187"/>
      <c r="CK140" s="197"/>
      <c r="CL140" s="202" t="str">
        <f t="shared" si="111"/>
        <v>-</v>
      </c>
      <c r="CM140" s="187"/>
      <c r="CN140" s="197"/>
      <c r="CO140" s="202" t="str">
        <f t="shared" si="112"/>
        <v>-</v>
      </c>
      <c r="CP140" s="187"/>
      <c r="CQ140" s="197"/>
      <c r="CR140" s="202" t="str">
        <f t="shared" si="104"/>
        <v>-</v>
      </c>
      <c r="CS140" s="187"/>
      <c r="CT140" s="197"/>
      <c r="CU140" s="202" t="str">
        <f t="shared" si="113"/>
        <v>-</v>
      </c>
      <c r="CV140" s="187"/>
      <c r="CW140" s="197"/>
      <c r="CX140" s="202" t="str">
        <f t="shared" si="114"/>
        <v>-</v>
      </c>
      <c r="CY140" s="187"/>
      <c r="CZ140" s="197"/>
      <c r="DA140" s="202" t="str">
        <f t="shared" si="105"/>
        <v>-</v>
      </c>
      <c r="DB140" s="187"/>
      <c r="DC140" s="197"/>
      <c r="DD140" s="202" t="str">
        <f t="shared" si="115"/>
        <v>-</v>
      </c>
      <c r="DE140" s="187"/>
      <c r="DF140" s="197"/>
      <c r="DG140" s="202" t="str">
        <f t="shared" si="116"/>
        <v>-</v>
      </c>
      <c r="DH140" s="187"/>
      <c r="DI140" s="103">
        <f t="shared" si="106"/>
        <v>9</v>
      </c>
      <c r="DJ140" s="103">
        <f t="shared" si="107"/>
        <v>5</v>
      </c>
      <c r="DK140" s="200">
        <f t="shared" si="117"/>
        <v>55.555555555555557</v>
      </c>
      <c r="DL140" s="201">
        <f t="shared" si="118"/>
        <v>3</v>
      </c>
    </row>
    <row r="141" spans="1:116" ht="24.95" customHeight="1" outlineLevel="1">
      <c r="B141" s="48"/>
      <c r="C141" s="48"/>
      <c r="D141" s="14" t="s">
        <v>640</v>
      </c>
      <c r="E141" s="11" t="s">
        <v>641</v>
      </c>
      <c r="F141" s="12" t="s">
        <v>992</v>
      </c>
      <c r="G141" s="12" t="s">
        <v>943</v>
      </c>
      <c r="H141" s="40" t="s">
        <v>949</v>
      </c>
      <c r="I141" s="41" t="s">
        <v>533</v>
      </c>
      <c r="J141" s="78" t="str">
        <f t="shared" si="108"/>
        <v xml:space="preserve">C1 </v>
      </c>
      <c r="K141" s="197" t="s">
        <v>1192</v>
      </c>
      <c r="L141" s="202" t="str">
        <f t="shared" si="109"/>
        <v>A</v>
      </c>
      <c r="M141" s="189" t="s">
        <v>1908</v>
      </c>
      <c r="N141" s="197" t="s">
        <v>1192</v>
      </c>
      <c r="O141" s="202" t="str">
        <f t="shared" si="80"/>
        <v>A</v>
      </c>
      <c r="P141" s="189" t="s">
        <v>1908</v>
      </c>
      <c r="Q141" s="197" t="s">
        <v>1192</v>
      </c>
      <c r="R141" s="202" t="str">
        <f t="shared" si="81"/>
        <v>A</v>
      </c>
      <c r="S141" s="189" t="s">
        <v>1908</v>
      </c>
      <c r="T141" s="197" t="s">
        <v>1192</v>
      </c>
      <c r="U141" s="202" t="str">
        <f t="shared" si="82"/>
        <v>A</v>
      </c>
      <c r="V141" s="189" t="s">
        <v>1908</v>
      </c>
      <c r="W141" s="197" t="s">
        <v>1192</v>
      </c>
      <c r="X141" s="202" t="str">
        <f t="shared" si="83"/>
        <v>A</v>
      </c>
      <c r="Y141" s="189" t="s">
        <v>1908</v>
      </c>
      <c r="Z141" s="197" t="s">
        <v>1192</v>
      </c>
      <c r="AA141" s="202" t="str">
        <f t="shared" si="84"/>
        <v>A</v>
      </c>
      <c r="AB141" s="189" t="s">
        <v>1908</v>
      </c>
      <c r="AC141" s="197" t="s">
        <v>1192</v>
      </c>
      <c r="AD141" s="202" t="str">
        <f t="shared" si="110"/>
        <v>A</v>
      </c>
      <c r="AE141" s="189" t="s">
        <v>1908</v>
      </c>
      <c r="AF141" s="197" t="s">
        <v>1192</v>
      </c>
      <c r="AG141" s="202" t="str">
        <f t="shared" si="85"/>
        <v>A</v>
      </c>
      <c r="AH141" s="186">
        <v>42943</v>
      </c>
      <c r="AI141" s="197" t="s">
        <v>1192</v>
      </c>
      <c r="AJ141" s="202" t="str">
        <f t="shared" si="86"/>
        <v>A</v>
      </c>
      <c r="AK141" s="189" t="s">
        <v>1908</v>
      </c>
      <c r="AL141" s="197" t="s">
        <v>1192</v>
      </c>
      <c r="AM141" s="202" t="str">
        <f t="shared" si="87"/>
        <v>A</v>
      </c>
      <c r="AN141" s="205">
        <v>42944</v>
      </c>
      <c r="AO141" s="197" t="s">
        <v>1192</v>
      </c>
      <c r="AP141" s="202" t="str">
        <f t="shared" si="88"/>
        <v>-</v>
      </c>
      <c r="AQ141" s="187"/>
      <c r="AR141" s="197" t="s">
        <v>1192</v>
      </c>
      <c r="AS141" s="202" t="str">
        <f t="shared" si="89"/>
        <v>A</v>
      </c>
      <c r="AT141" s="186">
        <v>42696</v>
      </c>
      <c r="AU141" s="197" t="s">
        <v>1192</v>
      </c>
      <c r="AV141" s="202" t="str">
        <f t="shared" si="90"/>
        <v>-</v>
      </c>
      <c r="AW141" s="187"/>
      <c r="AX141" s="197"/>
      <c r="AY141" s="202" t="str">
        <f t="shared" si="91"/>
        <v>-</v>
      </c>
      <c r="AZ141" s="186">
        <v>43034</v>
      </c>
      <c r="BA141" s="197"/>
      <c r="BB141" s="202" t="str">
        <f t="shared" si="92"/>
        <v>-</v>
      </c>
      <c r="BC141" s="186">
        <v>42862</v>
      </c>
      <c r="BD141" s="197"/>
      <c r="BE141" s="202" t="str">
        <f t="shared" si="93"/>
        <v>-</v>
      </c>
      <c r="BF141" s="187"/>
      <c r="BG141" s="197"/>
      <c r="BH141" s="202" t="str">
        <f t="shared" si="94"/>
        <v>-</v>
      </c>
      <c r="BI141" s="187"/>
      <c r="BJ141" s="197"/>
      <c r="BK141" s="202" t="str">
        <f t="shared" si="95"/>
        <v>-</v>
      </c>
      <c r="BL141" s="187"/>
      <c r="BM141" s="197"/>
      <c r="BN141" s="202" t="str">
        <f t="shared" si="96"/>
        <v>-</v>
      </c>
      <c r="BO141" s="187"/>
      <c r="BP141" s="197"/>
      <c r="BQ141" s="202" t="str">
        <f t="shared" si="97"/>
        <v>-</v>
      </c>
      <c r="BR141" s="187"/>
      <c r="BS141" s="197"/>
      <c r="BT141" s="202" t="str">
        <f t="shared" si="98"/>
        <v>-</v>
      </c>
      <c r="BU141" s="187"/>
      <c r="BV141" s="197"/>
      <c r="BW141" s="202" t="str">
        <f t="shared" si="99"/>
        <v>-</v>
      </c>
      <c r="BX141" s="187"/>
      <c r="BY141" s="197"/>
      <c r="BZ141" s="202" t="str">
        <f t="shared" si="100"/>
        <v>-</v>
      </c>
      <c r="CA141" s="187"/>
      <c r="CB141" s="197"/>
      <c r="CC141" s="202" t="str">
        <f t="shared" si="101"/>
        <v>-</v>
      </c>
      <c r="CD141" s="187"/>
      <c r="CE141" s="197"/>
      <c r="CF141" s="202" t="str">
        <f t="shared" si="102"/>
        <v>-</v>
      </c>
      <c r="CG141" s="187"/>
      <c r="CH141" s="197"/>
      <c r="CI141" s="202" t="str">
        <f t="shared" si="103"/>
        <v>-</v>
      </c>
      <c r="CJ141" s="187"/>
      <c r="CK141" s="197"/>
      <c r="CL141" s="202" t="str">
        <f t="shared" si="111"/>
        <v>-</v>
      </c>
      <c r="CM141" s="187"/>
      <c r="CN141" s="197"/>
      <c r="CO141" s="202" t="str">
        <f t="shared" si="112"/>
        <v>-</v>
      </c>
      <c r="CP141" s="187"/>
      <c r="CQ141" s="197"/>
      <c r="CR141" s="202" t="str">
        <f t="shared" si="104"/>
        <v>-</v>
      </c>
      <c r="CS141" s="187"/>
      <c r="CT141" s="197"/>
      <c r="CU141" s="202" t="str">
        <f t="shared" si="113"/>
        <v>-</v>
      </c>
      <c r="CV141" s="187"/>
      <c r="CW141" s="197"/>
      <c r="CX141" s="202" t="str">
        <f t="shared" si="114"/>
        <v>-</v>
      </c>
      <c r="CY141" s="187"/>
      <c r="CZ141" s="197"/>
      <c r="DA141" s="202" t="str">
        <f t="shared" si="105"/>
        <v>-</v>
      </c>
      <c r="DB141" s="187"/>
      <c r="DC141" s="197"/>
      <c r="DD141" s="202" t="str">
        <f t="shared" si="115"/>
        <v>-</v>
      </c>
      <c r="DE141" s="187"/>
      <c r="DF141" s="197"/>
      <c r="DG141" s="202" t="str">
        <f t="shared" si="116"/>
        <v>-</v>
      </c>
      <c r="DH141" s="187"/>
      <c r="DI141" s="103">
        <f t="shared" si="106"/>
        <v>13</v>
      </c>
      <c r="DJ141" s="103">
        <f t="shared" si="107"/>
        <v>11</v>
      </c>
      <c r="DK141" s="200">
        <f t="shared" si="117"/>
        <v>84.615384615384613</v>
      </c>
      <c r="DL141" s="201">
        <f t="shared" si="118"/>
        <v>5</v>
      </c>
    </row>
    <row r="142" spans="1:116" ht="24.95" customHeight="1" outlineLevel="1">
      <c r="B142" s="48"/>
      <c r="C142" s="48"/>
      <c r="D142" s="14" t="s">
        <v>163</v>
      </c>
      <c r="E142" s="11" t="s">
        <v>164</v>
      </c>
      <c r="F142" s="12" t="s">
        <v>989</v>
      </c>
      <c r="G142" s="12" t="s">
        <v>994</v>
      </c>
      <c r="H142" s="40" t="s">
        <v>524</v>
      </c>
      <c r="I142" s="41" t="s">
        <v>530</v>
      </c>
      <c r="J142" s="78" t="str">
        <f t="shared" si="108"/>
        <v xml:space="preserve">C2 </v>
      </c>
      <c r="K142" s="197" t="s">
        <v>1192</v>
      </c>
      <c r="L142" s="202" t="str">
        <f t="shared" si="109"/>
        <v>A</v>
      </c>
      <c r="M142" s="189" t="s">
        <v>2019</v>
      </c>
      <c r="N142" s="197" t="s">
        <v>1192</v>
      </c>
      <c r="O142" s="202" t="str">
        <f t="shared" si="80"/>
        <v>A</v>
      </c>
      <c r="P142" s="189" t="s">
        <v>2019</v>
      </c>
      <c r="Q142" s="197" t="s">
        <v>1192</v>
      </c>
      <c r="R142" s="202" t="str">
        <f t="shared" si="81"/>
        <v>A</v>
      </c>
      <c r="S142" s="186">
        <v>42881</v>
      </c>
      <c r="T142" s="197" t="s">
        <v>1192</v>
      </c>
      <c r="U142" s="202" t="str">
        <f t="shared" si="82"/>
        <v>A</v>
      </c>
      <c r="V142" s="189" t="s">
        <v>2019</v>
      </c>
      <c r="W142" s="197" t="s">
        <v>1192</v>
      </c>
      <c r="X142" s="202" t="str">
        <f t="shared" si="83"/>
        <v>A</v>
      </c>
      <c r="Y142" s="189" t="s">
        <v>2019</v>
      </c>
      <c r="Z142" s="197" t="s">
        <v>1192</v>
      </c>
      <c r="AA142" s="202" t="str">
        <f t="shared" si="84"/>
        <v>-</v>
      </c>
      <c r="AB142" s="187"/>
      <c r="AC142" s="197" t="s">
        <v>1192</v>
      </c>
      <c r="AD142" s="202" t="str">
        <f t="shared" si="110"/>
        <v>A</v>
      </c>
      <c r="AE142" s="186">
        <v>42817</v>
      </c>
      <c r="AF142" s="197" t="s">
        <v>1192</v>
      </c>
      <c r="AG142" s="202" t="str">
        <f t="shared" si="85"/>
        <v>A</v>
      </c>
      <c r="AH142" s="186">
        <v>42943</v>
      </c>
      <c r="AI142" s="197" t="s">
        <v>1192</v>
      </c>
      <c r="AJ142" s="202" t="str">
        <f t="shared" si="86"/>
        <v>A</v>
      </c>
      <c r="AK142" s="186">
        <v>42881</v>
      </c>
      <c r="AL142" s="197"/>
      <c r="AM142" s="202" t="str">
        <f t="shared" si="87"/>
        <v>-</v>
      </c>
      <c r="AN142" s="186">
        <v>42944</v>
      </c>
      <c r="AO142" s="197"/>
      <c r="AP142" s="202" t="str">
        <f t="shared" si="88"/>
        <v>-</v>
      </c>
      <c r="AQ142" s="187"/>
      <c r="AR142" s="197"/>
      <c r="AS142" s="202" t="str">
        <f t="shared" si="89"/>
        <v>-</v>
      </c>
      <c r="AT142" s="186">
        <v>42824</v>
      </c>
      <c r="AU142" s="197"/>
      <c r="AV142" s="202" t="str">
        <f t="shared" si="90"/>
        <v>-</v>
      </c>
      <c r="AW142" s="187"/>
      <c r="AX142" s="197"/>
      <c r="AY142" s="202" t="str">
        <f t="shared" si="91"/>
        <v>-</v>
      </c>
      <c r="AZ142" s="205">
        <v>42824</v>
      </c>
      <c r="BA142" s="197"/>
      <c r="BB142" s="202" t="str">
        <f t="shared" si="92"/>
        <v>-</v>
      </c>
      <c r="BC142" s="186">
        <v>41783</v>
      </c>
      <c r="BD142" s="197"/>
      <c r="BE142" s="202" t="str">
        <f t="shared" si="93"/>
        <v>-</v>
      </c>
      <c r="BF142" s="187"/>
      <c r="BG142" s="197"/>
      <c r="BH142" s="202" t="str">
        <f t="shared" si="94"/>
        <v>-</v>
      </c>
      <c r="BI142" s="187"/>
      <c r="BJ142" s="197"/>
      <c r="BK142" s="202" t="str">
        <f t="shared" si="95"/>
        <v>-</v>
      </c>
      <c r="BL142" s="187"/>
      <c r="BM142" s="197"/>
      <c r="BN142" s="202" t="str">
        <f t="shared" si="96"/>
        <v>-</v>
      </c>
      <c r="BO142" s="187"/>
      <c r="BP142" s="197"/>
      <c r="BQ142" s="202" t="str">
        <f t="shared" si="97"/>
        <v>-</v>
      </c>
      <c r="BR142" s="187"/>
      <c r="BS142" s="197"/>
      <c r="BT142" s="202" t="str">
        <f t="shared" si="98"/>
        <v>-</v>
      </c>
      <c r="BU142" s="187"/>
      <c r="BV142" s="197"/>
      <c r="BW142" s="202" t="str">
        <f t="shared" si="99"/>
        <v>-</v>
      </c>
      <c r="BX142" s="187"/>
      <c r="BY142" s="197"/>
      <c r="BZ142" s="202" t="str">
        <f t="shared" si="100"/>
        <v>-</v>
      </c>
      <c r="CA142" s="187"/>
      <c r="CB142" s="197"/>
      <c r="CC142" s="202" t="str">
        <f t="shared" si="101"/>
        <v>-</v>
      </c>
      <c r="CD142" s="187"/>
      <c r="CE142" s="197"/>
      <c r="CF142" s="202" t="str">
        <f t="shared" si="102"/>
        <v>-</v>
      </c>
      <c r="CG142" s="187"/>
      <c r="CH142" s="197"/>
      <c r="CI142" s="202" t="str">
        <f t="shared" si="103"/>
        <v>-</v>
      </c>
      <c r="CJ142" s="187"/>
      <c r="CK142" s="197"/>
      <c r="CL142" s="202" t="str">
        <f t="shared" si="111"/>
        <v>-</v>
      </c>
      <c r="CM142" s="187"/>
      <c r="CN142" s="197"/>
      <c r="CO142" s="202" t="str">
        <f t="shared" si="112"/>
        <v>-</v>
      </c>
      <c r="CP142" s="187"/>
      <c r="CQ142" s="197"/>
      <c r="CR142" s="202" t="str">
        <f t="shared" si="104"/>
        <v>-</v>
      </c>
      <c r="CS142" s="187"/>
      <c r="CT142" s="197"/>
      <c r="CU142" s="202" t="str">
        <f t="shared" si="113"/>
        <v>-</v>
      </c>
      <c r="CV142" s="187"/>
      <c r="CW142" s="197"/>
      <c r="CX142" s="202" t="str">
        <f t="shared" si="114"/>
        <v>-</v>
      </c>
      <c r="CY142" s="187"/>
      <c r="CZ142" s="197"/>
      <c r="DA142" s="202" t="str">
        <f t="shared" si="105"/>
        <v>-</v>
      </c>
      <c r="DB142" s="187"/>
      <c r="DC142" s="197"/>
      <c r="DD142" s="202" t="str">
        <f t="shared" si="115"/>
        <v>-</v>
      </c>
      <c r="DE142" s="187"/>
      <c r="DF142" s="197"/>
      <c r="DG142" s="202" t="str">
        <f t="shared" si="116"/>
        <v>-</v>
      </c>
      <c r="DH142" s="187"/>
      <c r="DI142" s="103">
        <f t="shared" si="106"/>
        <v>9</v>
      </c>
      <c r="DJ142" s="103">
        <f t="shared" si="107"/>
        <v>8</v>
      </c>
      <c r="DK142" s="200">
        <f t="shared" si="117"/>
        <v>88.888888888888886</v>
      </c>
      <c r="DL142" s="201">
        <f t="shared" si="118"/>
        <v>5</v>
      </c>
    </row>
    <row r="143" spans="1:116" ht="24.95" customHeight="1" outlineLevel="1">
      <c r="B143" s="48"/>
      <c r="C143" s="48"/>
      <c r="D143" s="14" t="s">
        <v>165</v>
      </c>
      <c r="E143" s="11" t="s">
        <v>166</v>
      </c>
      <c r="F143" s="12" t="s">
        <v>989</v>
      </c>
      <c r="G143" s="12" t="s">
        <v>994</v>
      </c>
      <c r="H143" s="40" t="s">
        <v>521</v>
      </c>
      <c r="I143" s="41" t="s">
        <v>530</v>
      </c>
      <c r="J143" s="78" t="str">
        <f t="shared" si="108"/>
        <v xml:space="preserve">C2 </v>
      </c>
      <c r="K143" s="197" t="s">
        <v>1192</v>
      </c>
      <c r="L143" s="202" t="str">
        <f t="shared" si="109"/>
        <v>A</v>
      </c>
      <c r="M143" s="189" t="s">
        <v>2019</v>
      </c>
      <c r="N143" s="197" t="s">
        <v>1192</v>
      </c>
      <c r="O143" s="202" t="str">
        <f t="shared" si="80"/>
        <v>A</v>
      </c>
      <c r="P143" s="189" t="s">
        <v>2019</v>
      </c>
      <c r="Q143" s="197" t="s">
        <v>1192</v>
      </c>
      <c r="R143" s="202" t="str">
        <f t="shared" si="81"/>
        <v>A</v>
      </c>
      <c r="S143" s="189" t="s">
        <v>2019</v>
      </c>
      <c r="T143" s="197" t="s">
        <v>1192</v>
      </c>
      <c r="U143" s="202" t="str">
        <f t="shared" si="82"/>
        <v>A</v>
      </c>
      <c r="V143" s="189" t="s">
        <v>2019</v>
      </c>
      <c r="W143" s="197" t="s">
        <v>1192</v>
      </c>
      <c r="X143" s="202" t="str">
        <f t="shared" si="83"/>
        <v>A</v>
      </c>
      <c r="Y143" s="189" t="s">
        <v>2019</v>
      </c>
      <c r="Z143" s="197" t="s">
        <v>1192</v>
      </c>
      <c r="AA143" s="202" t="str">
        <f t="shared" si="84"/>
        <v>-</v>
      </c>
      <c r="AB143" s="187"/>
      <c r="AC143" s="197" t="s">
        <v>1192</v>
      </c>
      <c r="AD143" s="202" t="str">
        <f t="shared" si="110"/>
        <v>-</v>
      </c>
      <c r="AE143" s="187"/>
      <c r="AF143" s="197" t="s">
        <v>1192</v>
      </c>
      <c r="AG143" s="202" t="str">
        <f t="shared" si="85"/>
        <v>-</v>
      </c>
      <c r="AH143" s="187"/>
      <c r="AI143" s="197" t="s">
        <v>1192</v>
      </c>
      <c r="AJ143" s="202" t="str">
        <f t="shared" si="86"/>
        <v>-</v>
      </c>
      <c r="AK143" s="187"/>
      <c r="AL143" s="197"/>
      <c r="AM143" s="202" t="str">
        <f t="shared" si="87"/>
        <v>-</v>
      </c>
      <c r="AN143" s="187"/>
      <c r="AO143" s="197"/>
      <c r="AP143" s="202" t="str">
        <f t="shared" si="88"/>
        <v>-</v>
      </c>
      <c r="AQ143" s="187"/>
      <c r="AR143" s="197"/>
      <c r="AS143" s="202" t="str">
        <f t="shared" si="89"/>
        <v>-</v>
      </c>
      <c r="AT143" s="187"/>
      <c r="AU143" s="197"/>
      <c r="AV143" s="202" t="str">
        <f t="shared" si="90"/>
        <v>-</v>
      </c>
      <c r="AW143" s="187"/>
      <c r="AX143" s="197"/>
      <c r="AY143" s="202" t="str">
        <f t="shared" si="91"/>
        <v>-</v>
      </c>
      <c r="AZ143" s="187"/>
      <c r="BA143" s="197"/>
      <c r="BB143" s="202" t="str">
        <f t="shared" si="92"/>
        <v>-</v>
      </c>
      <c r="BC143" s="187"/>
      <c r="BD143" s="197"/>
      <c r="BE143" s="202" t="str">
        <f t="shared" si="93"/>
        <v>-</v>
      </c>
      <c r="BF143" s="187"/>
      <c r="BG143" s="197"/>
      <c r="BH143" s="202" t="str">
        <f t="shared" si="94"/>
        <v>-</v>
      </c>
      <c r="BI143" s="187"/>
      <c r="BJ143" s="197"/>
      <c r="BK143" s="202" t="str">
        <f t="shared" si="95"/>
        <v>-</v>
      </c>
      <c r="BL143" s="187"/>
      <c r="BM143" s="197"/>
      <c r="BN143" s="202" t="str">
        <f t="shared" si="96"/>
        <v>-</v>
      </c>
      <c r="BO143" s="187"/>
      <c r="BP143" s="197"/>
      <c r="BQ143" s="202" t="str">
        <f t="shared" si="97"/>
        <v>-</v>
      </c>
      <c r="BR143" s="187"/>
      <c r="BS143" s="197"/>
      <c r="BT143" s="202" t="str">
        <f t="shared" si="98"/>
        <v>-</v>
      </c>
      <c r="BU143" s="187"/>
      <c r="BV143" s="197"/>
      <c r="BW143" s="202" t="str">
        <f t="shared" si="99"/>
        <v>-</v>
      </c>
      <c r="BX143" s="187"/>
      <c r="BY143" s="197"/>
      <c r="BZ143" s="202" t="str">
        <f t="shared" si="100"/>
        <v>-</v>
      </c>
      <c r="CA143" s="187"/>
      <c r="CB143" s="197"/>
      <c r="CC143" s="202" t="str">
        <f t="shared" si="101"/>
        <v>-</v>
      </c>
      <c r="CD143" s="187"/>
      <c r="CE143" s="197"/>
      <c r="CF143" s="202" t="str">
        <f t="shared" si="102"/>
        <v>-</v>
      </c>
      <c r="CG143" s="187"/>
      <c r="CH143" s="197"/>
      <c r="CI143" s="202" t="str">
        <f t="shared" si="103"/>
        <v>-</v>
      </c>
      <c r="CJ143" s="187"/>
      <c r="CK143" s="197"/>
      <c r="CL143" s="202" t="str">
        <f t="shared" si="111"/>
        <v>-</v>
      </c>
      <c r="CM143" s="187"/>
      <c r="CN143" s="197"/>
      <c r="CO143" s="202" t="str">
        <f t="shared" si="112"/>
        <v>-</v>
      </c>
      <c r="CP143" s="187"/>
      <c r="CQ143" s="197"/>
      <c r="CR143" s="202" t="str">
        <f t="shared" si="104"/>
        <v>-</v>
      </c>
      <c r="CS143" s="187"/>
      <c r="CT143" s="197"/>
      <c r="CU143" s="202" t="str">
        <f t="shared" si="113"/>
        <v>-</v>
      </c>
      <c r="CV143" s="187"/>
      <c r="CW143" s="197"/>
      <c r="CX143" s="202" t="str">
        <f t="shared" si="114"/>
        <v>-</v>
      </c>
      <c r="CY143" s="187"/>
      <c r="CZ143" s="197"/>
      <c r="DA143" s="202" t="str">
        <f t="shared" si="105"/>
        <v>-</v>
      </c>
      <c r="DB143" s="187"/>
      <c r="DC143" s="197"/>
      <c r="DD143" s="202" t="str">
        <f t="shared" si="115"/>
        <v>-</v>
      </c>
      <c r="DE143" s="187"/>
      <c r="DF143" s="197"/>
      <c r="DG143" s="202" t="str">
        <f t="shared" si="116"/>
        <v>-</v>
      </c>
      <c r="DH143" s="187"/>
      <c r="DI143" s="103">
        <f t="shared" si="106"/>
        <v>9</v>
      </c>
      <c r="DJ143" s="103">
        <f t="shared" si="107"/>
        <v>5</v>
      </c>
      <c r="DK143" s="200">
        <f t="shared" si="117"/>
        <v>55.555555555555557</v>
      </c>
      <c r="DL143" s="201">
        <f t="shared" si="118"/>
        <v>3</v>
      </c>
    </row>
    <row r="144" spans="1:116" ht="24.95" customHeight="1" outlineLevel="1">
      <c r="B144" s="48"/>
      <c r="C144" s="48"/>
      <c r="D144" s="14" t="s">
        <v>167</v>
      </c>
      <c r="E144" s="11" t="s">
        <v>168</v>
      </c>
      <c r="F144" s="12" t="s">
        <v>989</v>
      </c>
      <c r="G144" s="12" t="s">
        <v>994</v>
      </c>
      <c r="H144" s="40" t="s">
        <v>521</v>
      </c>
      <c r="I144" s="41" t="s">
        <v>530</v>
      </c>
      <c r="J144" s="78" t="str">
        <f t="shared" si="108"/>
        <v xml:space="preserve">C2 </v>
      </c>
      <c r="K144" s="197" t="s">
        <v>1192</v>
      </c>
      <c r="L144" s="202" t="str">
        <f t="shared" si="109"/>
        <v>A</v>
      </c>
      <c r="M144" s="189" t="s">
        <v>1927</v>
      </c>
      <c r="N144" s="197" t="s">
        <v>1192</v>
      </c>
      <c r="O144" s="202" t="str">
        <f t="shared" si="80"/>
        <v>A</v>
      </c>
      <c r="P144" s="189" t="s">
        <v>1927</v>
      </c>
      <c r="Q144" s="197" t="s">
        <v>1192</v>
      </c>
      <c r="R144" s="202" t="str">
        <f t="shared" si="81"/>
        <v>A</v>
      </c>
      <c r="S144" s="189" t="s">
        <v>1927</v>
      </c>
      <c r="T144" s="197" t="s">
        <v>1192</v>
      </c>
      <c r="U144" s="202" t="str">
        <f t="shared" si="82"/>
        <v>A</v>
      </c>
      <c r="V144" s="189" t="s">
        <v>1927</v>
      </c>
      <c r="W144" s="197" t="s">
        <v>1192</v>
      </c>
      <c r="X144" s="202" t="str">
        <f t="shared" si="83"/>
        <v>A</v>
      </c>
      <c r="Y144" s="189" t="s">
        <v>1927</v>
      </c>
      <c r="Z144" s="197" t="s">
        <v>1192</v>
      </c>
      <c r="AA144" s="202" t="str">
        <f t="shared" si="84"/>
        <v>-</v>
      </c>
      <c r="AB144" s="187"/>
      <c r="AC144" s="197" t="s">
        <v>1192</v>
      </c>
      <c r="AD144" s="202" t="str">
        <f t="shared" si="110"/>
        <v>-</v>
      </c>
      <c r="AE144" s="187"/>
      <c r="AF144" s="197" t="s">
        <v>1192</v>
      </c>
      <c r="AG144" s="202" t="str">
        <f t="shared" si="85"/>
        <v>-</v>
      </c>
      <c r="AH144" s="187"/>
      <c r="AI144" s="197" t="s">
        <v>1192</v>
      </c>
      <c r="AJ144" s="202" t="str">
        <f t="shared" si="86"/>
        <v>-</v>
      </c>
      <c r="AK144" s="187"/>
      <c r="AL144" s="197"/>
      <c r="AM144" s="202" t="str">
        <f t="shared" si="87"/>
        <v>-</v>
      </c>
      <c r="AN144" s="187"/>
      <c r="AO144" s="197"/>
      <c r="AP144" s="202" t="str">
        <f t="shared" si="88"/>
        <v>-</v>
      </c>
      <c r="AQ144" s="187"/>
      <c r="AR144" s="197"/>
      <c r="AS144" s="202" t="str">
        <f t="shared" si="89"/>
        <v>-</v>
      </c>
      <c r="AT144" s="187"/>
      <c r="AU144" s="197"/>
      <c r="AV144" s="202" t="str">
        <f t="shared" si="90"/>
        <v>-</v>
      </c>
      <c r="AW144" s="187"/>
      <c r="AX144" s="197"/>
      <c r="AY144" s="202" t="str">
        <f t="shared" si="91"/>
        <v>-</v>
      </c>
      <c r="AZ144" s="187"/>
      <c r="BA144" s="197"/>
      <c r="BB144" s="202" t="str">
        <f t="shared" si="92"/>
        <v>-</v>
      </c>
      <c r="BC144" s="187"/>
      <c r="BD144" s="197"/>
      <c r="BE144" s="202" t="str">
        <f t="shared" si="93"/>
        <v>-</v>
      </c>
      <c r="BF144" s="187"/>
      <c r="BG144" s="197"/>
      <c r="BH144" s="202" t="str">
        <f t="shared" si="94"/>
        <v>-</v>
      </c>
      <c r="BI144" s="187"/>
      <c r="BJ144" s="197"/>
      <c r="BK144" s="202" t="str">
        <f t="shared" si="95"/>
        <v>-</v>
      </c>
      <c r="BL144" s="187"/>
      <c r="BM144" s="197"/>
      <c r="BN144" s="202" t="str">
        <f t="shared" si="96"/>
        <v>-</v>
      </c>
      <c r="BO144" s="187"/>
      <c r="BP144" s="197"/>
      <c r="BQ144" s="202" t="str">
        <f t="shared" si="97"/>
        <v>-</v>
      </c>
      <c r="BR144" s="187"/>
      <c r="BS144" s="197"/>
      <c r="BT144" s="202" t="str">
        <f t="shared" si="98"/>
        <v>-</v>
      </c>
      <c r="BU144" s="187"/>
      <c r="BV144" s="197"/>
      <c r="BW144" s="202" t="str">
        <f t="shared" si="99"/>
        <v>-</v>
      </c>
      <c r="BX144" s="187"/>
      <c r="BY144" s="197"/>
      <c r="BZ144" s="202" t="str">
        <f t="shared" si="100"/>
        <v>-</v>
      </c>
      <c r="CA144" s="187"/>
      <c r="CB144" s="197"/>
      <c r="CC144" s="202" t="str">
        <f t="shared" si="101"/>
        <v>-</v>
      </c>
      <c r="CD144" s="187"/>
      <c r="CE144" s="197"/>
      <c r="CF144" s="202" t="str">
        <f t="shared" si="102"/>
        <v>-</v>
      </c>
      <c r="CG144" s="187"/>
      <c r="CH144" s="197"/>
      <c r="CI144" s="202" t="str">
        <f t="shared" si="103"/>
        <v>-</v>
      </c>
      <c r="CJ144" s="187"/>
      <c r="CK144" s="197"/>
      <c r="CL144" s="202" t="str">
        <f t="shared" si="111"/>
        <v>-</v>
      </c>
      <c r="CM144" s="187"/>
      <c r="CN144" s="197"/>
      <c r="CO144" s="202" t="str">
        <f t="shared" si="112"/>
        <v>-</v>
      </c>
      <c r="CP144" s="187"/>
      <c r="CQ144" s="197"/>
      <c r="CR144" s="202" t="str">
        <f t="shared" si="104"/>
        <v>-</v>
      </c>
      <c r="CS144" s="187"/>
      <c r="CT144" s="197"/>
      <c r="CU144" s="202" t="str">
        <f t="shared" si="113"/>
        <v>-</v>
      </c>
      <c r="CV144" s="187"/>
      <c r="CW144" s="197"/>
      <c r="CX144" s="202" t="str">
        <f t="shared" si="114"/>
        <v>-</v>
      </c>
      <c r="CY144" s="187"/>
      <c r="CZ144" s="197"/>
      <c r="DA144" s="202" t="str">
        <f t="shared" si="105"/>
        <v>-</v>
      </c>
      <c r="DB144" s="187"/>
      <c r="DC144" s="197"/>
      <c r="DD144" s="202" t="str">
        <f t="shared" si="115"/>
        <v>-</v>
      </c>
      <c r="DE144" s="187"/>
      <c r="DF144" s="197"/>
      <c r="DG144" s="202" t="str">
        <f t="shared" si="116"/>
        <v>-</v>
      </c>
      <c r="DH144" s="187"/>
      <c r="DI144" s="103">
        <f t="shared" si="106"/>
        <v>9</v>
      </c>
      <c r="DJ144" s="103">
        <f t="shared" si="107"/>
        <v>5</v>
      </c>
      <c r="DK144" s="200">
        <f t="shared" si="117"/>
        <v>55.555555555555557</v>
      </c>
      <c r="DL144" s="201">
        <f t="shared" si="118"/>
        <v>3</v>
      </c>
    </row>
    <row r="145" spans="2:116" ht="24.95" customHeight="1" outlineLevel="1">
      <c r="B145" s="48"/>
      <c r="C145" s="48"/>
      <c r="D145" s="14" t="s">
        <v>169</v>
      </c>
      <c r="E145" s="11" t="s">
        <v>170</v>
      </c>
      <c r="F145" s="12" t="s">
        <v>989</v>
      </c>
      <c r="G145" s="12" t="s">
        <v>994</v>
      </c>
      <c r="H145" s="40" t="s">
        <v>521</v>
      </c>
      <c r="I145" s="41" t="s">
        <v>530</v>
      </c>
      <c r="J145" s="78" t="str">
        <f t="shared" si="108"/>
        <v xml:space="preserve">C2 </v>
      </c>
      <c r="K145" s="197" t="s">
        <v>1192</v>
      </c>
      <c r="L145" s="202" t="str">
        <f t="shared" si="109"/>
        <v>A</v>
      </c>
      <c r="M145" s="189" t="s">
        <v>1927</v>
      </c>
      <c r="N145" s="197" t="s">
        <v>1192</v>
      </c>
      <c r="O145" s="202" t="str">
        <f t="shared" si="80"/>
        <v>A</v>
      </c>
      <c r="P145" s="189" t="s">
        <v>1927</v>
      </c>
      <c r="Q145" s="197" t="s">
        <v>1192</v>
      </c>
      <c r="R145" s="202" t="str">
        <f t="shared" si="81"/>
        <v>A</v>
      </c>
      <c r="S145" s="189" t="s">
        <v>1927</v>
      </c>
      <c r="T145" s="197" t="s">
        <v>1192</v>
      </c>
      <c r="U145" s="202" t="str">
        <f t="shared" si="82"/>
        <v>A</v>
      </c>
      <c r="V145" s="189" t="s">
        <v>1927</v>
      </c>
      <c r="W145" s="197" t="s">
        <v>1192</v>
      </c>
      <c r="X145" s="202" t="str">
        <f t="shared" si="83"/>
        <v>A</v>
      </c>
      <c r="Y145" s="189" t="s">
        <v>1927</v>
      </c>
      <c r="Z145" s="197" t="s">
        <v>1192</v>
      </c>
      <c r="AA145" s="202" t="str">
        <f t="shared" si="84"/>
        <v>-</v>
      </c>
      <c r="AB145" s="187"/>
      <c r="AC145" s="197" t="s">
        <v>1192</v>
      </c>
      <c r="AD145" s="202" t="str">
        <f t="shared" si="110"/>
        <v>-</v>
      </c>
      <c r="AE145" s="187"/>
      <c r="AF145" s="197" t="s">
        <v>1192</v>
      </c>
      <c r="AG145" s="202" t="str">
        <f t="shared" si="85"/>
        <v>-</v>
      </c>
      <c r="AH145" s="187"/>
      <c r="AI145" s="197" t="s">
        <v>1192</v>
      </c>
      <c r="AJ145" s="202" t="str">
        <f t="shared" si="86"/>
        <v>-</v>
      </c>
      <c r="AK145" s="187"/>
      <c r="AL145" s="197"/>
      <c r="AM145" s="202" t="str">
        <f t="shared" si="87"/>
        <v>-</v>
      </c>
      <c r="AN145" s="187"/>
      <c r="AO145" s="197"/>
      <c r="AP145" s="202" t="str">
        <f t="shared" si="88"/>
        <v>-</v>
      </c>
      <c r="AQ145" s="187"/>
      <c r="AR145" s="197"/>
      <c r="AS145" s="202" t="str">
        <f t="shared" si="89"/>
        <v>-</v>
      </c>
      <c r="AT145" s="187"/>
      <c r="AU145" s="197"/>
      <c r="AV145" s="202" t="str">
        <f t="shared" si="90"/>
        <v>-</v>
      </c>
      <c r="AW145" s="187"/>
      <c r="AX145" s="197"/>
      <c r="AY145" s="202" t="str">
        <f t="shared" si="91"/>
        <v>-</v>
      </c>
      <c r="AZ145" s="187"/>
      <c r="BA145" s="197"/>
      <c r="BB145" s="202" t="str">
        <f t="shared" si="92"/>
        <v>-</v>
      </c>
      <c r="BC145" s="187"/>
      <c r="BD145" s="197"/>
      <c r="BE145" s="202" t="str">
        <f t="shared" si="93"/>
        <v>-</v>
      </c>
      <c r="BF145" s="187"/>
      <c r="BG145" s="197"/>
      <c r="BH145" s="202" t="str">
        <f t="shared" si="94"/>
        <v>-</v>
      </c>
      <c r="BI145" s="187"/>
      <c r="BJ145" s="197"/>
      <c r="BK145" s="202" t="str">
        <f t="shared" si="95"/>
        <v>-</v>
      </c>
      <c r="BL145" s="187"/>
      <c r="BM145" s="197"/>
      <c r="BN145" s="202" t="str">
        <f t="shared" si="96"/>
        <v>-</v>
      </c>
      <c r="BO145" s="187"/>
      <c r="BP145" s="197"/>
      <c r="BQ145" s="202" t="str">
        <f t="shared" si="97"/>
        <v>-</v>
      </c>
      <c r="BR145" s="187"/>
      <c r="BS145" s="197"/>
      <c r="BT145" s="202" t="str">
        <f t="shared" si="98"/>
        <v>-</v>
      </c>
      <c r="BU145" s="187"/>
      <c r="BV145" s="197"/>
      <c r="BW145" s="202" t="str">
        <f t="shared" si="99"/>
        <v>-</v>
      </c>
      <c r="BX145" s="187"/>
      <c r="BY145" s="197"/>
      <c r="BZ145" s="202" t="str">
        <f t="shared" si="100"/>
        <v>-</v>
      </c>
      <c r="CA145" s="187"/>
      <c r="CB145" s="197"/>
      <c r="CC145" s="202" t="str">
        <f t="shared" si="101"/>
        <v>-</v>
      </c>
      <c r="CD145" s="187"/>
      <c r="CE145" s="197"/>
      <c r="CF145" s="202" t="str">
        <f t="shared" si="102"/>
        <v>-</v>
      </c>
      <c r="CG145" s="187"/>
      <c r="CH145" s="197"/>
      <c r="CI145" s="202" t="str">
        <f t="shared" si="103"/>
        <v>-</v>
      </c>
      <c r="CJ145" s="187"/>
      <c r="CK145" s="197"/>
      <c r="CL145" s="202" t="str">
        <f t="shared" si="111"/>
        <v>-</v>
      </c>
      <c r="CM145" s="187"/>
      <c r="CN145" s="197"/>
      <c r="CO145" s="202" t="str">
        <f t="shared" si="112"/>
        <v>-</v>
      </c>
      <c r="CP145" s="187"/>
      <c r="CQ145" s="197"/>
      <c r="CR145" s="202" t="str">
        <f t="shared" si="104"/>
        <v>-</v>
      </c>
      <c r="CS145" s="187"/>
      <c r="CT145" s="197"/>
      <c r="CU145" s="202" t="str">
        <f t="shared" si="113"/>
        <v>-</v>
      </c>
      <c r="CV145" s="187"/>
      <c r="CW145" s="197"/>
      <c r="CX145" s="202" t="str">
        <f t="shared" si="114"/>
        <v>-</v>
      </c>
      <c r="CY145" s="187"/>
      <c r="CZ145" s="197"/>
      <c r="DA145" s="202" t="str">
        <f t="shared" si="105"/>
        <v>-</v>
      </c>
      <c r="DB145" s="187"/>
      <c r="DC145" s="197"/>
      <c r="DD145" s="202" t="str">
        <f t="shared" si="115"/>
        <v>-</v>
      </c>
      <c r="DE145" s="187"/>
      <c r="DF145" s="197"/>
      <c r="DG145" s="202" t="str">
        <f t="shared" si="116"/>
        <v>-</v>
      </c>
      <c r="DH145" s="187"/>
      <c r="DI145" s="103">
        <f t="shared" si="106"/>
        <v>9</v>
      </c>
      <c r="DJ145" s="103">
        <f t="shared" si="107"/>
        <v>5</v>
      </c>
      <c r="DK145" s="200">
        <f t="shared" si="117"/>
        <v>55.555555555555557</v>
      </c>
      <c r="DL145" s="201">
        <f t="shared" si="118"/>
        <v>3</v>
      </c>
    </row>
    <row r="146" spans="2:116" ht="24.95" customHeight="1" outlineLevel="1">
      <c r="B146" s="48"/>
      <c r="C146" s="48"/>
      <c r="D146" s="14" t="s">
        <v>171</v>
      </c>
      <c r="E146" s="11" t="s">
        <v>172</v>
      </c>
      <c r="F146" s="12" t="s">
        <v>989</v>
      </c>
      <c r="G146" s="12" t="s">
        <v>994</v>
      </c>
      <c r="H146" s="40" t="s">
        <v>522</v>
      </c>
      <c r="I146" s="41" t="s">
        <v>531</v>
      </c>
      <c r="J146" s="78" t="str">
        <f t="shared" si="108"/>
        <v xml:space="preserve">C3 </v>
      </c>
      <c r="K146" s="197" t="s">
        <v>1192</v>
      </c>
      <c r="L146" s="202" t="str">
        <f t="shared" si="109"/>
        <v>A</v>
      </c>
      <c r="M146" s="189" t="s">
        <v>1927</v>
      </c>
      <c r="N146" s="197" t="s">
        <v>1192</v>
      </c>
      <c r="O146" s="202" t="str">
        <f t="shared" si="80"/>
        <v>A</v>
      </c>
      <c r="P146" s="189" t="s">
        <v>1927</v>
      </c>
      <c r="Q146" s="197" t="s">
        <v>1192</v>
      </c>
      <c r="R146" s="202" t="str">
        <f t="shared" si="81"/>
        <v>A</v>
      </c>
      <c r="S146" s="189" t="s">
        <v>1927</v>
      </c>
      <c r="T146" s="197" t="s">
        <v>1192</v>
      </c>
      <c r="U146" s="202" t="str">
        <f t="shared" si="82"/>
        <v>-</v>
      </c>
      <c r="V146" s="187"/>
      <c r="W146" s="197" t="s">
        <v>1192</v>
      </c>
      <c r="X146" s="202" t="str">
        <f t="shared" si="83"/>
        <v>-</v>
      </c>
      <c r="Y146" s="187"/>
      <c r="Z146" s="197"/>
      <c r="AA146" s="202" t="str">
        <f t="shared" si="84"/>
        <v>-</v>
      </c>
      <c r="AB146" s="187"/>
      <c r="AC146" s="197"/>
      <c r="AD146" s="202" t="str">
        <f t="shared" si="110"/>
        <v>-</v>
      </c>
      <c r="AE146" s="187"/>
      <c r="AF146" s="197"/>
      <c r="AG146" s="202" t="str">
        <f t="shared" si="85"/>
        <v>-</v>
      </c>
      <c r="AH146" s="187"/>
      <c r="AI146" s="197"/>
      <c r="AJ146" s="202" t="str">
        <f t="shared" si="86"/>
        <v>-</v>
      </c>
      <c r="AK146" s="187"/>
      <c r="AL146" s="197"/>
      <c r="AM146" s="202" t="str">
        <f t="shared" si="87"/>
        <v>-</v>
      </c>
      <c r="AN146" s="187"/>
      <c r="AO146" s="197"/>
      <c r="AP146" s="202" t="str">
        <f t="shared" si="88"/>
        <v>-</v>
      </c>
      <c r="AQ146" s="187"/>
      <c r="AR146" s="197"/>
      <c r="AS146" s="202" t="str">
        <f t="shared" si="89"/>
        <v>-</v>
      </c>
      <c r="AT146" s="187"/>
      <c r="AU146" s="197"/>
      <c r="AV146" s="202" t="str">
        <f t="shared" si="90"/>
        <v>-</v>
      </c>
      <c r="AW146" s="187"/>
      <c r="AX146" s="197"/>
      <c r="AY146" s="202" t="str">
        <f t="shared" si="91"/>
        <v>-</v>
      </c>
      <c r="AZ146" s="187"/>
      <c r="BA146" s="197"/>
      <c r="BB146" s="202" t="str">
        <f t="shared" si="92"/>
        <v>-</v>
      </c>
      <c r="BC146" s="187"/>
      <c r="BD146" s="197"/>
      <c r="BE146" s="202" t="str">
        <f t="shared" si="93"/>
        <v>-</v>
      </c>
      <c r="BF146" s="187"/>
      <c r="BG146" s="197"/>
      <c r="BH146" s="202" t="str">
        <f t="shared" si="94"/>
        <v>-</v>
      </c>
      <c r="BI146" s="187"/>
      <c r="BJ146" s="197"/>
      <c r="BK146" s="202" t="str">
        <f t="shared" si="95"/>
        <v>-</v>
      </c>
      <c r="BL146" s="187"/>
      <c r="BM146" s="197"/>
      <c r="BN146" s="202" t="str">
        <f t="shared" si="96"/>
        <v>-</v>
      </c>
      <c r="BO146" s="187"/>
      <c r="BP146" s="197"/>
      <c r="BQ146" s="202" t="str">
        <f t="shared" si="97"/>
        <v>-</v>
      </c>
      <c r="BR146" s="187"/>
      <c r="BS146" s="197"/>
      <c r="BT146" s="202" t="str">
        <f t="shared" si="98"/>
        <v>-</v>
      </c>
      <c r="BU146" s="187"/>
      <c r="BV146" s="197"/>
      <c r="BW146" s="202" t="str">
        <f t="shared" si="99"/>
        <v>-</v>
      </c>
      <c r="BX146" s="187"/>
      <c r="BY146" s="197"/>
      <c r="BZ146" s="202" t="str">
        <f t="shared" si="100"/>
        <v>-</v>
      </c>
      <c r="CA146" s="187"/>
      <c r="CB146" s="197"/>
      <c r="CC146" s="202" t="str">
        <f t="shared" si="101"/>
        <v>-</v>
      </c>
      <c r="CD146" s="187"/>
      <c r="CE146" s="197"/>
      <c r="CF146" s="202" t="str">
        <f t="shared" si="102"/>
        <v>-</v>
      </c>
      <c r="CG146" s="187"/>
      <c r="CH146" s="197"/>
      <c r="CI146" s="202" t="str">
        <f t="shared" si="103"/>
        <v>-</v>
      </c>
      <c r="CJ146" s="187"/>
      <c r="CK146" s="197"/>
      <c r="CL146" s="202" t="str">
        <f t="shared" si="111"/>
        <v>-</v>
      </c>
      <c r="CM146" s="187"/>
      <c r="CN146" s="197"/>
      <c r="CO146" s="202" t="str">
        <f t="shared" si="112"/>
        <v>-</v>
      </c>
      <c r="CP146" s="187"/>
      <c r="CQ146" s="197"/>
      <c r="CR146" s="202" t="str">
        <f t="shared" si="104"/>
        <v>-</v>
      </c>
      <c r="CS146" s="187"/>
      <c r="CT146" s="197"/>
      <c r="CU146" s="202" t="str">
        <f t="shared" si="113"/>
        <v>-</v>
      </c>
      <c r="CV146" s="187"/>
      <c r="CW146" s="197"/>
      <c r="CX146" s="202" t="str">
        <f t="shared" si="114"/>
        <v>-</v>
      </c>
      <c r="CY146" s="187"/>
      <c r="CZ146" s="197"/>
      <c r="DA146" s="202" t="str">
        <f t="shared" si="105"/>
        <v>-</v>
      </c>
      <c r="DB146" s="187"/>
      <c r="DC146" s="197"/>
      <c r="DD146" s="202" t="str">
        <f t="shared" si="115"/>
        <v>-</v>
      </c>
      <c r="DE146" s="187"/>
      <c r="DF146" s="197"/>
      <c r="DG146" s="202" t="str">
        <f t="shared" si="116"/>
        <v>-</v>
      </c>
      <c r="DH146" s="187"/>
      <c r="DI146" s="103">
        <f t="shared" si="106"/>
        <v>5</v>
      </c>
      <c r="DJ146" s="103">
        <f t="shared" si="107"/>
        <v>3</v>
      </c>
      <c r="DK146" s="200">
        <f t="shared" si="117"/>
        <v>60</v>
      </c>
      <c r="DL146" s="201">
        <f t="shared" si="118"/>
        <v>4</v>
      </c>
    </row>
    <row r="147" spans="2:116" ht="24.95" customHeight="1" outlineLevel="1">
      <c r="B147" s="48" t="s">
        <v>1599</v>
      </c>
      <c r="C147" s="48"/>
      <c r="D147" s="14" t="s">
        <v>173</v>
      </c>
      <c r="E147" s="11" t="s">
        <v>174</v>
      </c>
      <c r="F147" s="12" t="s">
        <v>989</v>
      </c>
      <c r="G147" s="12" t="s">
        <v>994</v>
      </c>
      <c r="H147" s="151" t="s">
        <v>1269</v>
      </c>
      <c r="I147" s="150" t="s">
        <v>530</v>
      </c>
      <c r="J147" s="78" t="str">
        <f t="shared" si="108"/>
        <v xml:space="preserve">C2 </v>
      </c>
      <c r="K147" s="197" t="s">
        <v>1192</v>
      </c>
      <c r="L147" s="202" t="str">
        <f t="shared" si="109"/>
        <v>A</v>
      </c>
      <c r="M147" s="189" t="s">
        <v>1998</v>
      </c>
      <c r="N147" s="197" t="s">
        <v>1192</v>
      </c>
      <c r="O147" s="202" t="str">
        <f t="shared" si="80"/>
        <v>-</v>
      </c>
      <c r="P147" s="187"/>
      <c r="Q147" s="197" t="s">
        <v>1192</v>
      </c>
      <c r="R147" s="202" t="str">
        <f t="shared" si="81"/>
        <v>-</v>
      </c>
      <c r="S147" s="187"/>
      <c r="T147" s="197" t="s">
        <v>1192</v>
      </c>
      <c r="U147" s="202" t="str">
        <f t="shared" si="82"/>
        <v>-</v>
      </c>
      <c r="V147" s="187"/>
      <c r="W147" s="197" t="s">
        <v>1192</v>
      </c>
      <c r="X147" s="202" t="str">
        <f t="shared" si="83"/>
        <v>-</v>
      </c>
      <c r="Y147" s="187"/>
      <c r="Z147" s="197" t="s">
        <v>1192</v>
      </c>
      <c r="AA147" s="202" t="str">
        <f t="shared" si="84"/>
        <v>-</v>
      </c>
      <c r="AB147" s="187"/>
      <c r="AC147" s="197" t="s">
        <v>1192</v>
      </c>
      <c r="AD147" s="202" t="str">
        <f t="shared" si="110"/>
        <v>-</v>
      </c>
      <c r="AE147" s="187"/>
      <c r="AF147" s="197" t="s">
        <v>1192</v>
      </c>
      <c r="AG147" s="202" t="str">
        <f t="shared" si="85"/>
        <v>-</v>
      </c>
      <c r="AH147" s="187"/>
      <c r="AI147" s="197" t="s">
        <v>1192</v>
      </c>
      <c r="AJ147" s="202" t="str">
        <f t="shared" si="86"/>
        <v>-</v>
      </c>
      <c r="AK147" s="187"/>
      <c r="AL147" s="197"/>
      <c r="AM147" s="202" t="str">
        <f t="shared" si="87"/>
        <v>-</v>
      </c>
      <c r="AN147" s="187"/>
      <c r="AO147" s="197"/>
      <c r="AP147" s="202" t="str">
        <f t="shared" si="88"/>
        <v>-</v>
      </c>
      <c r="AQ147" s="187"/>
      <c r="AR147" s="197"/>
      <c r="AS147" s="202" t="str">
        <f t="shared" si="89"/>
        <v>-</v>
      </c>
      <c r="AT147" s="187"/>
      <c r="AU147" s="197"/>
      <c r="AV147" s="202" t="str">
        <f t="shared" si="90"/>
        <v>-</v>
      </c>
      <c r="AW147" s="187"/>
      <c r="AX147" s="197"/>
      <c r="AY147" s="202" t="str">
        <f t="shared" si="91"/>
        <v>-</v>
      </c>
      <c r="AZ147" s="187"/>
      <c r="BA147" s="197"/>
      <c r="BB147" s="202" t="str">
        <f t="shared" si="92"/>
        <v>-</v>
      </c>
      <c r="BC147" s="187"/>
      <c r="BD147" s="197"/>
      <c r="BE147" s="202" t="str">
        <f t="shared" si="93"/>
        <v>-</v>
      </c>
      <c r="BF147" s="187"/>
      <c r="BG147" s="197"/>
      <c r="BH147" s="202" t="str">
        <f t="shared" si="94"/>
        <v>-</v>
      </c>
      <c r="BI147" s="187"/>
      <c r="BJ147" s="197"/>
      <c r="BK147" s="202" t="str">
        <f t="shared" si="95"/>
        <v>-</v>
      </c>
      <c r="BL147" s="187"/>
      <c r="BM147" s="197"/>
      <c r="BN147" s="202" t="str">
        <f t="shared" si="96"/>
        <v>-</v>
      </c>
      <c r="BO147" s="187"/>
      <c r="BP147" s="197"/>
      <c r="BQ147" s="202" t="str">
        <f t="shared" si="97"/>
        <v>-</v>
      </c>
      <c r="BR147" s="187"/>
      <c r="BS147" s="197"/>
      <c r="BT147" s="202" t="str">
        <f t="shared" si="98"/>
        <v>-</v>
      </c>
      <c r="BU147" s="187"/>
      <c r="BV147" s="197"/>
      <c r="BW147" s="202" t="str">
        <f t="shared" si="99"/>
        <v>-</v>
      </c>
      <c r="BX147" s="187"/>
      <c r="BY147" s="197"/>
      <c r="BZ147" s="202" t="str">
        <f t="shared" si="100"/>
        <v>-</v>
      </c>
      <c r="CA147" s="187"/>
      <c r="CB147" s="197"/>
      <c r="CC147" s="202" t="str">
        <f t="shared" si="101"/>
        <v>-</v>
      </c>
      <c r="CD147" s="187"/>
      <c r="CE147" s="197"/>
      <c r="CF147" s="202" t="str">
        <f t="shared" si="102"/>
        <v>-</v>
      </c>
      <c r="CG147" s="187"/>
      <c r="CH147" s="197"/>
      <c r="CI147" s="202" t="str">
        <f t="shared" si="103"/>
        <v>-</v>
      </c>
      <c r="CJ147" s="187"/>
      <c r="CK147" s="197"/>
      <c r="CL147" s="202" t="str">
        <f t="shared" si="111"/>
        <v>-</v>
      </c>
      <c r="CM147" s="187"/>
      <c r="CN147" s="197"/>
      <c r="CO147" s="202" t="str">
        <f t="shared" si="112"/>
        <v>-</v>
      </c>
      <c r="CP147" s="187"/>
      <c r="CQ147" s="197"/>
      <c r="CR147" s="202" t="str">
        <f t="shared" si="104"/>
        <v>-</v>
      </c>
      <c r="CS147" s="187"/>
      <c r="CT147" s="197"/>
      <c r="CU147" s="202" t="str">
        <f t="shared" si="113"/>
        <v>-</v>
      </c>
      <c r="CV147" s="187"/>
      <c r="CW147" s="197"/>
      <c r="CX147" s="202" t="str">
        <f t="shared" si="114"/>
        <v>-</v>
      </c>
      <c r="CY147" s="187"/>
      <c r="CZ147" s="197"/>
      <c r="DA147" s="202" t="str">
        <f t="shared" si="105"/>
        <v>-</v>
      </c>
      <c r="DB147" s="187"/>
      <c r="DC147" s="197"/>
      <c r="DD147" s="202" t="str">
        <f t="shared" si="115"/>
        <v>-</v>
      </c>
      <c r="DE147" s="187"/>
      <c r="DF147" s="197"/>
      <c r="DG147" s="202" t="str">
        <f t="shared" si="116"/>
        <v>-</v>
      </c>
      <c r="DH147" s="187"/>
      <c r="DI147" s="103">
        <f t="shared" si="106"/>
        <v>9</v>
      </c>
      <c r="DJ147" s="103">
        <f t="shared" si="107"/>
        <v>1</v>
      </c>
      <c r="DK147" s="200">
        <f t="shared" si="117"/>
        <v>11.111111111111111</v>
      </c>
      <c r="DL147" s="201">
        <f t="shared" si="118"/>
        <v>1</v>
      </c>
    </row>
    <row r="148" spans="2:116" ht="24.95" customHeight="1" outlineLevel="1">
      <c r="B148" s="48"/>
      <c r="C148" s="48"/>
      <c r="D148" s="14" t="s">
        <v>175</v>
      </c>
      <c r="E148" s="11" t="s">
        <v>176</v>
      </c>
      <c r="F148" s="12" t="s">
        <v>989</v>
      </c>
      <c r="G148" s="12" t="s">
        <v>994</v>
      </c>
      <c r="H148" s="40" t="s">
        <v>1705</v>
      </c>
      <c r="I148" s="41" t="s">
        <v>1704</v>
      </c>
      <c r="J148" s="78" t="str">
        <f t="shared" si="108"/>
        <v>F1</v>
      </c>
      <c r="K148" s="197" t="s">
        <v>1192</v>
      </c>
      <c r="L148" s="202" t="str">
        <f t="shared" si="109"/>
        <v>A</v>
      </c>
      <c r="M148" s="189" t="s">
        <v>1927</v>
      </c>
      <c r="N148" s="197" t="s">
        <v>1192</v>
      </c>
      <c r="O148" s="202" t="str">
        <f t="shared" si="80"/>
        <v>A</v>
      </c>
      <c r="P148" s="189" t="s">
        <v>1927</v>
      </c>
      <c r="Q148" s="197" t="s">
        <v>1192</v>
      </c>
      <c r="R148" s="202" t="str">
        <f t="shared" si="81"/>
        <v>A</v>
      </c>
      <c r="S148" s="189" t="s">
        <v>1927</v>
      </c>
      <c r="T148" s="197" t="s">
        <v>1192</v>
      </c>
      <c r="U148" s="202" t="str">
        <f t="shared" si="82"/>
        <v>A</v>
      </c>
      <c r="V148" s="189" t="s">
        <v>1927</v>
      </c>
      <c r="W148" s="197" t="s">
        <v>1192</v>
      </c>
      <c r="X148" s="202" t="str">
        <f t="shared" si="83"/>
        <v>A</v>
      </c>
      <c r="Y148" s="189" t="s">
        <v>1927</v>
      </c>
      <c r="Z148" s="197" t="s">
        <v>1192</v>
      </c>
      <c r="AA148" s="202" t="str">
        <f t="shared" si="84"/>
        <v>A</v>
      </c>
      <c r="AB148" s="189" t="s">
        <v>1927</v>
      </c>
      <c r="AC148" s="197" t="s">
        <v>1192</v>
      </c>
      <c r="AD148" s="202" t="str">
        <f t="shared" si="110"/>
        <v>A</v>
      </c>
      <c r="AE148" s="189" t="s">
        <v>1927</v>
      </c>
      <c r="AF148" s="197" t="s">
        <v>1192</v>
      </c>
      <c r="AG148" s="202" t="str">
        <f t="shared" si="85"/>
        <v>A</v>
      </c>
      <c r="AH148" s="189" t="s">
        <v>1927</v>
      </c>
      <c r="AI148" s="197" t="s">
        <v>1192</v>
      </c>
      <c r="AJ148" s="202" t="str">
        <f t="shared" si="86"/>
        <v>A</v>
      </c>
      <c r="AK148" s="189" t="s">
        <v>1927</v>
      </c>
      <c r="AL148" s="197" t="s">
        <v>1192</v>
      </c>
      <c r="AM148" s="202" t="str">
        <f t="shared" si="87"/>
        <v>-</v>
      </c>
      <c r="AN148" s="187"/>
      <c r="AO148" s="197" t="s">
        <v>1192</v>
      </c>
      <c r="AP148" s="202" t="str">
        <f t="shared" si="88"/>
        <v>-</v>
      </c>
      <c r="AQ148" s="187"/>
      <c r="AR148" s="197" t="s">
        <v>1192</v>
      </c>
      <c r="AS148" s="202" t="str">
        <f t="shared" si="89"/>
        <v>-</v>
      </c>
      <c r="AT148" s="187"/>
      <c r="AU148" s="197" t="s">
        <v>1192</v>
      </c>
      <c r="AV148" s="202" t="str">
        <f t="shared" si="90"/>
        <v>-</v>
      </c>
      <c r="AW148" s="187"/>
      <c r="AX148" s="197"/>
      <c r="AY148" s="202" t="str">
        <f t="shared" si="91"/>
        <v>-</v>
      </c>
      <c r="AZ148" s="187"/>
      <c r="BA148" s="197"/>
      <c r="BB148" s="202" t="str">
        <f t="shared" si="92"/>
        <v>-</v>
      </c>
      <c r="BC148" s="187"/>
      <c r="BD148" s="197"/>
      <c r="BE148" s="202" t="str">
        <f t="shared" si="93"/>
        <v>-</v>
      </c>
      <c r="BF148" s="187"/>
      <c r="BG148" s="197"/>
      <c r="BH148" s="202" t="str">
        <f t="shared" si="94"/>
        <v>-</v>
      </c>
      <c r="BI148" s="187"/>
      <c r="BJ148" s="197"/>
      <c r="BK148" s="202" t="str">
        <f t="shared" si="95"/>
        <v>-</v>
      </c>
      <c r="BL148" s="187"/>
      <c r="BM148" s="197"/>
      <c r="BN148" s="202" t="str">
        <f t="shared" si="96"/>
        <v>-</v>
      </c>
      <c r="BO148" s="187"/>
      <c r="BP148" s="197"/>
      <c r="BQ148" s="202" t="str">
        <f t="shared" si="97"/>
        <v>-</v>
      </c>
      <c r="BR148" s="187"/>
      <c r="BS148" s="197"/>
      <c r="BT148" s="202" t="str">
        <f t="shared" si="98"/>
        <v>-</v>
      </c>
      <c r="BU148" s="187"/>
      <c r="BV148" s="197"/>
      <c r="BW148" s="202" t="str">
        <f t="shared" si="99"/>
        <v>-</v>
      </c>
      <c r="BX148" s="187"/>
      <c r="BY148" s="197"/>
      <c r="BZ148" s="202" t="str">
        <f t="shared" si="100"/>
        <v>-</v>
      </c>
      <c r="CA148" s="187"/>
      <c r="CB148" s="197"/>
      <c r="CC148" s="202" t="str">
        <f t="shared" si="101"/>
        <v>-</v>
      </c>
      <c r="CD148" s="187"/>
      <c r="CE148" s="197"/>
      <c r="CF148" s="202" t="str">
        <f t="shared" si="102"/>
        <v>-</v>
      </c>
      <c r="CG148" s="187"/>
      <c r="CH148" s="197"/>
      <c r="CI148" s="202" t="str">
        <f t="shared" si="103"/>
        <v>-</v>
      </c>
      <c r="CJ148" s="187"/>
      <c r="CK148" s="197"/>
      <c r="CL148" s="202" t="str">
        <f t="shared" si="111"/>
        <v>-</v>
      </c>
      <c r="CM148" s="187"/>
      <c r="CN148" s="197"/>
      <c r="CO148" s="202" t="str">
        <f t="shared" si="112"/>
        <v>-</v>
      </c>
      <c r="CP148" s="187"/>
      <c r="CQ148" s="197"/>
      <c r="CR148" s="202" t="str">
        <f t="shared" si="104"/>
        <v>-</v>
      </c>
      <c r="CS148" s="187"/>
      <c r="CT148" s="197"/>
      <c r="CU148" s="202" t="str">
        <f t="shared" si="113"/>
        <v>-</v>
      </c>
      <c r="CV148" s="187"/>
      <c r="CW148" s="197"/>
      <c r="CX148" s="202" t="str">
        <f t="shared" si="114"/>
        <v>-</v>
      </c>
      <c r="CY148" s="187"/>
      <c r="CZ148" s="197"/>
      <c r="DA148" s="202" t="str">
        <f t="shared" si="105"/>
        <v>-</v>
      </c>
      <c r="DB148" s="187"/>
      <c r="DC148" s="197"/>
      <c r="DD148" s="202" t="str">
        <f t="shared" si="115"/>
        <v>-</v>
      </c>
      <c r="DE148" s="187"/>
      <c r="DF148" s="197"/>
      <c r="DG148" s="202" t="str">
        <f t="shared" si="116"/>
        <v>-</v>
      </c>
      <c r="DH148" s="187"/>
      <c r="DI148" s="103">
        <f t="shared" si="106"/>
        <v>13</v>
      </c>
      <c r="DJ148" s="103">
        <f t="shared" si="107"/>
        <v>9</v>
      </c>
      <c r="DK148" s="200">
        <f t="shared" si="117"/>
        <v>69.230769230769226</v>
      </c>
      <c r="DL148" s="201">
        <f t="shared" si="118"/>
        <v>4</v>
      </c>
    </row>
    <row r="149" spans="2:116" ht="24.95" customHeight="1" outlineLevel="1">
      <c r="B149" s="48"/>
      <c r="C149" s="48"/>
      <c r="D149" s="14" t="s">
        <v>177</v>
      </c>
      <c r="E149" s="11" t="s">
        <v>178</v>
      </c>
      <c r="F149" s="12" t="s">
        <v>989</v>
      </c>
      <c r="G149" s="12" t="s">
        <v>994</v>
      </c>
      <c r="H149" s="40" t="s">
        <v>522</v>
      </c>
      <c r="I149" s="41" t="s">
        <v>531</v>
      </c>
      <c r="J149" s="78" t="str">
        <f t="shared" si="108"/>
        <v xml:space="preserve">C3 </v>
      </c>
      <c r="K149" s="197" t="s">
        <v>1192</v>
      </c>
      <c r="L149" s="202" t="str">
        <f t="shared" si="109"/>
        <v>A</v>
      </c>
      <c r="M149" s="189" t="s">
        <v>1927</v>
      </c>
      <c r="N149" s="197" t="s">
        <v>1192</v>
      </c>
      <c r="O149" s="202" t="str">
        <f t="shared" si="80"/>
        <v>A</v>
      </c>
      <c r="P149" s="189" t="s">
        <v>1927</v>
      </c>
      <c r="Q149" s="197" t="s">
        <v>1192</v>
      </c>
      <c r="R149" s="202" t="str">
        <f t="shared" si="81"/>
        <v>A</v>
      </c>
      <c r="S149" s="189" t="s">
        <v>1927</v>
      </c>
      <c r="T149" s="197" t="s">
        <v>1192</v>
      </c>
      <c r="U149" s="202" t="str">
        <f t="shared" si="82"/>
        <v>-</v>
      </c>
      <c r="V149" s="187"/>
      <c r="W149" s="197" t="s">
        <v>1192</v>
      </c>
      <c r="X149" s="202" t="str">
        <f t="shared" si="83"/>
        <v>-</v>
      </c>
      <c r="Y149" s="187"/>
      <c r="Z149" s="197"/>
      <c r="AA149" s="202" t="str">
        <f t="shared" si="84"/>
        <v>-</v>
      </c>
      <c r="AB149" s="187"/>
      <c r="AC149" s="197"/>
      <c r="AD149" s="202" t="str">
        <f t="shared" si="110"/>
        <v>-</v>
      </c>
      <c r="AE149" s="187"/>
      <c r="AF149" s="197"/>
      <c r="AG149" s="202" t="str">
        <f t="shared" si="85"/>
        <v>-</v>
      </c>
      <c r="AH149" s="187"/>
      <c r="AI149" s="197"/>
      <c r="AJ149" s="202" t="str">
        <f t="shared" si="86"/>
        <v>-</v>
      </c>
      <c r="AK149" s="187"/>
      <c r="AL149" s="197"/>
      <c r="AM149" s="202" t="str">
        <f t="shared" si="87"/>
        <v>-</v>
      </c>
      <c r="AN149" s="187"/>
      <c r="AO149" s="197"/>
      <c r="AP149" s="202" t="str">
        <f t="shared" si="88"/>
        <v>-</v>
      </c>
      <c r="AQ149" s="187"/>
      <c r="AR149" s="197"/>
      <c r="AS149" s="202" t="str">
        <f t="shared" si="89"/>
        <v>-</v>
      </c>
      <c r="AT149" s="187"/>
      <c r="AU149" s="197"/>
      <c r="AV149" s="202" t="str">
        <f t="shared" si="90"/>
        <v>-</v>
      </c>
      <c r="AW149" s="187"/>
      <c r="AX149" s="197"/>
      <c r="AY149" s="202" t="str">
        <f t="shared" si="91"/>
        <v>-</v>
      </c>
      <c r="AZ149" s="187"/>
      <c r="BA149" s="197"/>
      <c r="BB149" s="202" t="str">
        <f t="shared" si="92"/>
        <v>-</v>
      </c>
      <c r="BC149" s="187"/>
      <c r="BD149" s="197"/>
      <c r="BE149" s="202" t="str">
        <f t="shared" si="93"/>
        <v>-</v>
      </c>
      <c r="BF149" s="187"/>
      <c r="BG149" s="197"/>
      <c r="BH149" s="202" t="str">
        <f t="shared" si="94"/>
        <v>-</v>
      </c>
      <c r="BI149" s="187"/>
      <c r="BJ149" s="197"/>
      <c r="BK149" s="202" t="str">
        <f t="shared" si="95"/>
        <v>-</v>
      </c>
      <c r="BL149" s="187"/>
      <c r="BM149" s="197"/>
      <c r="BN149" s="202" t="str">
        <f t="shared" si="96"/>
        <v>-</v>
      </c>
      <c r="BO149" s="187"/>
      <c r="BP149" s="197"/>
      <c r="BQ149" s="202" t="str">
        <f t="shared" si="97"/>
        <v>-</v>
      </c>
      <c r="BR149" s="187"/>
      <c r="BS149" s="197"/>
      <c r="BT149" s="202" t="str">
        <f t="shared" si="98"/>
        <v>-</v>
      </c>
      <c r="BU149" s="187"/>
      <c r="BV149" s="197"/>
      <c r="BW149" s="202" t="str">
        <f t="shared" si="99"/>
        <v>-</v>
      </c>
      <c r="BX149" s="187"/>
      <c r="BY149" s="197"/>
      <c r="BZ149" s="202" t="str">
        <f t="shared" si="100"/>
        <v>-</v>
      </c>
      <c r="CA149" s="187"/>
      <c r="CB149" s="197"/>
      <c r="CC149" s="202" t="str">
        <f t="shared" si="101"/>
        <v>-</v>
      </c>
      <c r="CD149" s="187"/>
      <c r="CE149" s="197"/>
      <c r="CF149" s="202" t="str">
        <f t="shared" si="102"/>
        <v>-</v>
      </c>
      <c r="CG149" s="187"/>
      <c r="CH149" s="197"/>
      <c r="CI149" s="202" t="str">
        <f t="shared" si="103"/>
        <v>-</v>
      </c>
      <c r="CJ149" s="187"/>
      <c r="CK149" s="197"/>
      <c r="CL149" s="202" t="str">
        <f t="shared" si="111"/>
        <v>-</v>
      </c>
      <c r="CM149" s="187"/>
      <c r="CN149" s="197"/>
      <c r="CO149" s="202" t="str">
        <f t="shared" si="112"/>
        <v>-</v>
      </c>
      <c r="CP149" s="187"/>
      <c r="CQ149" s="197"/>
      <c r="CR149" s="202" t="str">
        <f t="shared" si="104"/>
        <v>-</v>
      </c>
      <c r="CS149" s="187"/>
      <c r="CT149" s="197"/>
      <c r="CU149" s="202" t="str">
        <f t="shared" si="113"/>
        <v>-</v>
      </c>
      <c r="CV149" s="187"/>
      <c r="CW149" s="197"/>
      <c r="CX149" s="202" t="str">
        <f t="shared" si="114"/>
        <v>-</v>
      </c>
      <c r="CY149" s="187"/>
      <c r="CZ149" s="197"/>
      <c r="DA149" s="202" t="str">
        <f t="shared" si="105"/>
        <v>-</v>
      </c>
      <c r="DB149" s="187"/>
      <c r="DC149" s="197"/>
      <c r="DD149" s="202" t="str">
        <f t="shared" si="115"/>
        <v>-</v>
      </c>
      <c r="DE149" s="187"/>
      <c r="DF149" s="197"/>
      <c r="DG149" s="202" t="str">
        <f t="shared" si="116"/>
        <v>-</v>
      </c>
      <c r="DH149" s="187"/>
      <c r="DI149" s="103">
        <f t="shared" si="106"/>
        <v>5</v>
      </c>
      <c r="DJ149" s="103">
        <f t="shared" si="107"/>
        <v>3</v>
      </c>
      <c r="DK149" s="200">
        <f t="shared" si="117"/>
        <v>60</v>
      </c>
      <c r="DL149" s="201">
        <f t="shared" si="118"/>
        <v>4</v>
      </c>
    </row>
    <row r="150" spans="2:116" ht="24.95" customHeight="1" outlineLevel="1">
      <c r="B150" s="48"/>
      <c r="C150" s="48"/>
      <c r="D150" s="14" t="s">
        <v>179</v>
      </c>
      <c r="E150" s="11" t="s">
        <v>180</v>
      </c>
      <c r="F150" s="12" t="s">
        <v>989</v>
      </c>
      <c r="G150" s="12" t="s">
        <v>994</v>
      </c>
      <c r="H150" s="151" t="s">
        <v>521</v>
      </c>
      <c r="I150" s="150" t="s">
        <v>530</v>
      </c>
      <c r="J150" s="78" t="str">
        <f t="shared" si="108"/>
        <v xml:space="preserve">C2 </v>
      </c>
      <c r="K150" s="197" t="s">
        <v>1192</v>
      </c>
      <c r="L150" s="202" t="str">
        <f t="shared" si="109"/>
        <v>A</v>
      </c>
      <c r="M150" s="189" t="s">
        <v>1877</v>
      </c>
      <c r="N150" s="197" t="s">
        <v>1192</v>
      </c>
      <c r="O150" s="202" t="str">
        <f t="shared" si="80"/>
        <v>A</v>
      </c>
      <c r="P150" s="189" t="s">
        <v>1877</v>
      </c>
      <c r="Q150" s="197" t="s">
        <v>1192</v>
      </c>
      <c r="R150" s="202" t="str">
        <f t="shared" si="81"/>
        <v>A</v>
      </c>
      <c r="S150" s="189" t="s">
        <v>1877</v>
      </c>
      <c r="T150" s="197" t="s">
        <v>1192</v>
      </c>
      <c r="U150" s="202" t="str">
        <f t="shared" si="82"/>
        <v>A</v>
      </c>
      <c r="V150" s="189" t="s">
        <v>1877</v>
      </c>
      <c r="W150" s="197" t="s">
        <v>1192</v>
      </c>
      <c r="X150" s="202" t="str">
        <f t="shared" si="83"/>
        <v>A</v>
      </c>
      <c r="Y150" s="189" t="s">
        <v>1877</v>
      </c>
      <c r="Z150" s="197" t="s">
        <v>1192</v>
      </c>
      <c r="AA150" s="202" t="str">
        <f t="shared" si="84"/>
        <v>-</v>
      </c>
      <c r="AB150" s="187"/>
      <c r="AC150" s="197" t="s">
        <v>1192</v>
      </c>
      <c r="AD150" s="202" t="str">
        <f t="shared" si="110"/>
        <v>A</v>
      </c>
      <c r="AE150" s="186">
        <v>42817</v>
      </c>
      <c r="AF150" s="197" t="s">
        <v>1192</v>
      </c>
      <c r="AG150" s="202"/>
      <c r="AH150" s="186">
        <v>42810</v>
      </c>
      <c r="AI150" s="197" t="s">
        <v>1192</v>
      </c>
      <c r="AJ150" s="202" t="str">
        <f t="shared" si="86"/>
        <v>-</v>
      </c>
      <c r="AK150" s="187"/>
      <c r="AL150" s="197"/>
      <c r="AM150" s="202" t="str">
        <f t="shared" si="87"/>
        <v>-</v>
      </c>
      <c r="AN150" s="186">
        <v>42803</v>
      </c>
      <c r="AO150" s="197"/>
      <c r="AP150" s="202" t="str">
        <f t="shared" si="88"/>
        <v>-</v>
      </c>
      <c r="AQ150" s="187"/>
      <c r="AR150" s="197"/>
      <c r="AS150" s="202" t="str">
        <f t="shared" si="89"/>
        <v>-</v>
      </c>
      <c r="AT150" s="186">
        <v>42824</v>
      </c>
      <c r="AU150" s="197"/>
      <c r="AV150" s="202" t="str">
        <f t="shared" si="90"/>
        <v>-</v>
      </c>
      <c r="AW150" s="187"/>
      <c r="AX150" s="197"/>
      <c r="AY150" s="202" t="str">
        <f t="shared" si="91"/>
        <v>-</v>
      </c>
      <c r="AZ150" s="205">
        <v>42824</v>
      </c>
      <c r="BA150" s="197"/>
      <c r="BB150" s="202" t="str">
        <f t="shared" si="92"/>
        <v>-</v>
      </c>
      <c r="BC150" s="187"/>
      <c r="BD150" s="197"/>
      <c r="BE150" s="202" t="str">
        <f t="shared" si="93"/>
        <v>-</v>
      </c>
      <c r="BF150" s="187"/>
      <c r="BG150" s="197"/>
      <c r="BH150" s="202" t="str">
        <f t="shared" si="94"/>
        <v>-</v>
      </c>
      <c r="BI150" s="187"/>
      <c r="BJ150" s="197"/>
      <c r="BK150" s="202" t="str">
        <f t="shared" si="95"/>
        <v>-</v>
      </c>
      <c r="BL150" s="187"/>
      <c r="BM150" s="197"/>
      <c r="BN150" s="202" t="str">
        <f t="shared" si="96"/>
        <v>-</v>
      </c>
      <c r="BO150" s="187"/>
      <c r="BP150" s="197"/>
      <c r="BQ150" s="202" t="str">
        <f t="shared" si="97"/>
        <v>-</v>
      </c>
      <c r="BR150" s="187"/>
      <c r="BS150" s="197"/>
      <c r="BT150" s="202" t="str">
        <f t="shared" si="98"/>
        <v>-</v>
      </c>
      <c r="BU150" s="187"/>
      <c r="BV150" s="197"/>
      <c r="BW150" s="202" t="str">
        <f t="shared" si="99"/>
        <v>-</v>
      </c>
      <c r="BX150" s="187"/>
      <c r="BY150" s="197"/>
      <c r="BZ150" s="202" t="str">
        <f t="shared" si="100"/>
        <v>-</v>
      </c>
      <c r="CA150" s="187"/>
      <c r="CB150" s="197"/>
      <c r="CC150" s="202" t="str">
        <f t="shared" si="101"/>
        <v>-</v>
      </c>
      <c r="CD150" s="187"/>
      <c r="CE150" s="197"/>
      <c r="CF150" s="202" t="str">
        <f t="shared" si="102"/>
        <v>-</v>
      </c>
      <c r="CG150" s="187"/>
      <c r="CH150" s="197"/>
      <c r="CI150" s="202" t="str">
        <f t="shared" si="103"/>
        <v>-</v>
      </c>
      <c r="CJ150" s="187"/>
      <c r="CK150" s="197"/>
      <c r="CL150" s="202" t="str">
        <f t="shared" si="111"/>
        <v>-</v>
      </c>
      <c r="CM150" s="187"/>
      <c r="CN150" s="197"/>
      <c r="CO150" s="202" t="str">
        <f t="shared" si="112"/>
        <v>-</v>
      </c>
      <c r="CP150" s="187"/>
      <c r="CQ150" s="197"/>
      <c r="CR150" s="202" t="str">
        <f t="shared" si="104"/>
        <v>-</v>
      </c>
      <c r="CS150" s="187"/>
      <c r="CT150" s="197"/>
      <c r="CU150" s="202" t="str">
        <f t="shared" si="113"/>
        <v>-</v>
      </c>
      <c r="CV150" s="187"/>
      <c r="CW150" s="197"/>
      <c r="CX150" s="202" t="str">
        <f t="shared" si="114"/>
        <v>-</v>
      </c>
      <c r="CY150" s="187"/>
      <c r="CZ150" s="197"/>
      <c r="DA150" s="202" t="str">
        <f t="shared" si="105"/>
        <v>-</v>
      </c>
      <c r="DB150" s="187"/>
      <c r="DC150" s="197"/>
      <c r="DD150" s="202" t="str">
        <f t="shared" si="115"/>
        <v>-</v>
      </c>
      <c r="DE150" s="187"/>
      <c r="DF150" s="197"/>
      <c r="DG150" s="202" t="str">
        <f t="shared" si="116"/>
        <v>-</v>
      </c>
      <c r="DH150" s="187"/>
      <c r="DI150" s="103">
        <f t="shared" si="106"/>
        <v>9</v>
      </c>
      <c r="DJ150" s="103">
        <f t="shared" si="107"/>
        <v>6</v>
      </c>
      <c r="DK150" s="200">
        <f t="shared" si="117"/>
        <v>66.666666666666657</v>
      </c>
      <c r="DL150" s="201">
        <f t="shared" si="118"/>
        <v>4</v>
      </c>
    </row>
    <row r="151" spans="2:116" ht="24.95" customHeight="1" outlineLevel="1">
      <c r="B151" s="48"/>
      <c r="C151" s="48"/>
      <c r="D151" s="14" t="s">
        <v>181</v>
      </c>
      <c r="E151" s="11" t="s">
        <v>182</v>
      </c>
      <c r="F151" s="12" t="s">
        <v>989</v>
      </c>
      <c r="G151" s="12" t="s">
        <v>994</v>
      </c>
      <c r="H151" s="40" t="s">
        <v>521</v>
      </c>
      <c r="I151" s="41" t="s">
        <v>530</v>
      </c>
      <c r="J151" s="78" t="str">
        <f t="shared" si="108"/>
        <v xml:space="preserve">C2 </v>
      </c>
      <c r="K151" s="197" t="s">
        <v>1192</v>
      </c>
      <c r="L151" s="202" t="str">
        <f t="shared" si="109"/>
        <v>A</v>
      </c>
      <c r="M151" s="189" t="s">
        <v>1877</v>
      </c>
      <c r="N151" s="197" t="s">
        <v>1192</v>
      </c>
      <c r="O151" s="202" t="str">
        <f t="shared" si="80"/>
        <v>A</v>
      </c>
      <c r="P151" s="189" t="s">
        <v>1877</v>
      </c>
      <c r="Q151" s="197" t="s">
        <v>1192</v>
      </c>
      <c r="R151" s="202" t="str">
        <f t="shared" si="81"/>
        <v>A</v>
      </c>
      <c r="S151" s="189" t="s">
        <v>1877</v>
      </c>
      <c r="T151" s="197" t="s">
        <v>1192</v>
      </c>
      <c r="U151" s="202" t="str">
        <f t="shared" si="82"/>
        <v>A</v>
      </c>
      <c r="V151" s="189" t="s">
        <v>1877</v>
      </c>
      <c r="W151" s="197" t="s">
        <v>1192</v>
      </c>
      <c r="X151" s="202" t="str">
        <f t="shared" si="83"/>
        <v>A</v>
      </c>
      <c r="Y151" s="189" t="s">
        <v>1877</v>
      </c>
      <c r="Z151" s="197" t="s">
        <v>1192</v>
      </c>
      <c r="AA151" s="202" t="str">
        <f t="shared" si="84"/>
        <v>-</v>
      </c>
      <c r="AB151" s="187"/>
      <c r="AC151" s="197" t="s">
        <v>1192</v>
      </c>
      <c r="AD151" s="202" t="str">
        <f t="shared" si="110"/>
        <v>-</v>
      </c>
      <c r="AE151" s="187"/>
      <c r="AF151" s="197" t="s">
        <v>1192</v>
      </c>
      <c r="AG151" s="202" t="str">
        <f t="shared" ref="AG151:AG195" si="119">IF(AND(AF151="Y",AH151&lt;&gt;""),"A","-")</f>
        <v>-</v>
      </c>
      <c r="AH151" s="187"/>
      <c r="AI151" s="197" t="s">
        <v>1192</v>
      </c>
      <c r="AJ151" s="202" t="str">
        <f t="shared" si="86"/>
        <v>-</v>
      </c>
      <c r="AK151" s="187"/>
      <c r="AL151" s="197"/>
      <c r="AM151" s="202" t="str">
        <f t="shared" si="87"/>
        <v>-</v>
      </c>
      <c r="AN151" s="187"/>
      <c r="AO151" s="197"/>
      <c r="AP151" s="202" t="str">
        <f t="shared" si="88"/>
        <v>-</v>
      </c>
      <c r="AQ151" s="187"/>
      <c r="AR151" s="197"/>
      <c r="AS151" s="202" t="str">
        <f t="shared" si="89"/>
        <v>-</v>
      </c>
      <c r="AT151" s="187"/>
      <c r="AU151" s="197"/>
      <c r="AV151" s="202" t="str">
        <f t="shared" si="90"/>
        <v>-</v>
      </c>
      <c r="AW151" s="187"/>
      <c r="AX151" s="197"/>
      <c r="AY151" s="202" t="str">
        <f t="shared" si="91"/>
        <v>-</v>
      </c>
      <c r="AZ151" s="187"/>
      <c r="BA151" s="197"/>
      <c r="BB151" s="202" t="str">
        <f t="shared" si="92"/>
        <v>-</v>
      </c>
      <c r="BC151" s="187"/>
      <c r="BD151" s="197"/>
      <c r="BE151" s="202" t="str">
        <f t="shared" si="93"/>
        <v>-</v>
      </c>
      <c r="BF151" s="187"/>
      <c r="BG151" s="197"/>
      <c r="BH151" s="202" t="str">
        <f t="shared" si="94"/>
        <v>-</v>
      </c>
      <c r="BI151" s="187"/>
      <c r="BJ151" s="197"/>
      <c r="BK151" s="202" t="str">
        <f t="shared" si="95"/>
        <v>-</v>
      </c>
      <c r="BL151" s="187"/>
      <c r="BM151" s="197"/>
      <c r="BN151" s="202" t="str">
        <f t="shared" si="96"/>
        <v>-</v>
      </c>
      <c r="BO151" s="187"/>
      <c r="BP151" s="197"/>
      <c r="BQ151" s="202" t="str">
        <f t="shared" si="97"/>
        <v>-</v>
      </c>
      <c r="BR151" s="187"/>
      <c r="BS151" s="197"/>
      <c r="BT151" s="202" t="str">
        <f t="shared" si="98"/>
        <v>-</v>
      </c>
      <c r="BU151" s="187"/>
      <c r="BV151" s="197"/>
      <c r="BW151" s="202" t="str">
        <f t="shared" si="99"/>
        <v>-</v>
      </c>
      <c r="BX151" s="187"/>
      <c r="BY151" s="197"/>
      <c r="BZ151" s="202" t="str">
        <f t="shared" si="100"/>
        <v>-</v>
      </c>
      <c r="CA151" s="187"/>
      <c r="CB151" s="197"/>
      <c r="CC151" s="202" t="str">
        <f t="shared" si="101"/>
        <v>-</v>
      </c>
      <c r="CD151" s="187"/>
      <c r="CE151" s="197"/>
      <c r="CF151" s="202" t="str">
        <f t="shared" si="102"/>
        <v>-</v>
      </c>
      <c r="CG151" s="187"/>
      <c r="CH151" s="197"/>
      <c r="CI151" s="202" t="str">
        <f t="shared" si="103"/>
        <v>-</v>
      </c>
      <c r="CJ151" s="187"/>
      <c r="CK151" s="197"/>
      <c r="CL151" s="202" t="str">
        <f t="shared" si="111"/>
        <v>-</v>
      </c>
      <c r="CM151" s="187"/>
      <c r="CN151" s="197"/>
      <c r="CO151" s="202" t="str">
        <f t="shared" si="112"/>
        <v>-</v>
      </c>
      <c r="CP151" s="187"/>
      <c r="CQ151" s="197"/>
      <c r="CR151" s="202" t="str">
        <f t="shared" si="104"/>
        <v>-</v>
      </c>
      <c r="CS151" s="187"/>
      <c r="CT151" s="197"/>
      <c r="CU151" s="202" t="str">
        <f t="shared" si="113"/>
        <v>-</v>
      </c>
      <c r="CV151" s="187"/>
      <c r="CW151" s="197"/>
      <c r="CX151" s="202" t="str">
        <f t="shared" si="114"/>
        <v>-</v>
      </c>
      <c r="CY151" s="187"/>
      <c r="CZ151" s="197"/>
      <c r="DA151" s="202" t="str">
        <f t="shared" si="105"/>
        <v>-</v>
      </c>
      <c r="DB151" s="187"/>
      <c r="DC151" s="197"/>
      <c r="DD151" s="202" t="str">
        <f t="shared" si="115"/>
        <v>-</v>
      </c>
      <c r="DE151" s="187"/>
      <c r="DF151" s="197"/>
      <c r="DG151" s="202" t="str">
        <f t="shared" si="116"/>
        <v>-</v>
      </c>
      <c r="DH151" s="187"/>
      <c r="DI151" s="103">
        <f t="shared" si="106"/>
        <v>9</v>
      </c>
      <c r="DJ151" s="103">
        <f t="shared" si="107"/>
        <v>5</v>
      </c>
      <c r="DK151" s="200">
        <f t="shared" si="117"/>
        <v>55.555555555555557</v>
      </c>
      <c r="DL151" s="201">
        <f t="shared" si="118"/>
        <v>3</v>
      </c>
    </row>
    <row r="152" spans="2:116" ht="24.95" customHeight="1" outlineLevel="1">
      <c r="B152" s="48"/>
      <c r="C152" s="48"/>
      <c r="D152" s="14" t="s">
        <v>183</v>
      </c>
      <c r="E152" s="11" t="s">
        <v>184</v>
      </c>
      <c r="F152" s="12" t="s">
        <v>989</v>
      </c>
      <c r="G152" s="12" t="s">
        <v>994</v>
      </c>
      <c r="H152" s="40" t="s">
        <v>527</v>
      </c>
      <c r="I152" s="41" t="s">
        <v>531</v>
      </c>
      <c r="J152" s="78" t="str">
        <f t="shared" si="108"/>
        <v xml:space="preserve">C3 </v>
      </c>
      <c r="K152" s="197" t="s">
        <v>1192</v>
      </c>
      <c r="L152" s="202" t="str">
        <f t="shared" si="109"/>
        <v>A</v>
      </c>
      <c r="M152" s="189" t="s">
        <v>1877</v>
      </c>
      <c r="N152" s="197" t="s">
        <v>1192</v>
      </c>
      <c r="O152" s="202" t="str">
        <f t="shared" si="80"/>
        <v>A</v>
      </c>
      <c r="P152" s="189" t="s">
        <v>1877</v>
      </c>
      <c r="Q152" s="197" t="s">
        <v>1192</v>
      </c>
      <c r="R152" s="202" t="str">
        <f t="shared" si="81"/>
        <v>A</v>
      </c>
      <c r="S152" s="189" t="s">
        <v>1877</v>
      </c>
      <c r="T152" s="197" t="s">
        <v>1192</v>
      </c>
      <c r="U152" s="202" t="str">
        <f t="shared" si="82"/>
        <v>-</v>
      </c>
      <c r="V152" s="187"/>
      <c r="W152" s="197" t="s">
        <v>1192</v>
      </c>
      <c r="X152" s="202" t="str">
        <f t="shared" si="83"/>
        <v>-</v>
      </c>
      <c r="Y152" s="187"/>
      <c r="Z152" s="197"/>
      <c r="AA152" s="202" t="str">
        <f t="shared" si="84"/>
        <v>-</v>
      </c>
      <c r="AB152" s="187"/>
      <c r="AC152" s="197"/>
      <c r="AD152" s="202" t="str">
        <f t="shared" si="110"/>
        <v>-</v>
      </c>
      <c r="AE152" s="187"/>
      <c r="AF152" s="197"/>
      <c r="AG152" s="202" t="str">
        <f t="shared" si="119"/>
        <v>-</v>
      </c>
      <c r="AH152" s="187"/>
      <c r="AI152" s="197"/>
      <c r="AJ152" s="202" t="str">
        <f t="shared" si="86"/>
        <v>-</v>
      </c>
      <c r="AK152" s="187"/>
      <c r="AL152" s="197"/>
      <c r="AM152" s="202" t="str">
        <f t="shared" si="87"/>
        <v>-</v>
      </c>
      <c r="AN152" s="187"/>
      <c r="AO152" s="197"/>
      <c r="AP152" s="202" t="str">
        <f t="shared" si="88"/>
        <v>-</v>
      </c>
      <c r="AQ152" s="187"/>
      <c r="AR152" s="197"/>
      <c r="AS152" s="202" t="str">
        <f t="shared" si="89"/>
        <v>-</v>
      </c>
      <c r="AT152" s="187"/>
      <c r="AU152" s="197"/>
      <c r="AV152" s="202" t="str">
        <f t="shared" si="90"/>
        <v>-</v>
      </c>
      <c r="AW152" s="187"/>
      <c r="AX152" s="197"/>
      <c r="AY152" s="202" t="str">
        <f t="shared" si="91"/>
        <v>-</v>
      </c>
      <c r="AZ152" s="187"/>
      <c r="BA152" s="197"/>
      <c r="BB152" s="202" t="str">
        <f t="shared" si="92"/>
        <v>-</v>
      </c>
      <c r="BC152" s="187"/>
      <c r="BD152" s="197"/>
      <c r="BE152" s="202" t="str">
        <f t="shared" si="93"/>
        <v>-</v>
      </c>
      <c r="BF152" s="187"/>
      <c r="BG152" s="197"/>
      <c r="BH152" s="202" t="str">
        <f t="shared" si="94"/>
        <v>-</v>
      </c>
      <c r="BI152" s="187"/>
      <c r="BJ152" s="197"/>
      <c r="BK152" s="202" t="str">
        <f t="shared" si="95"/>
        <v>-</v>
      </c>
      <c r="BL152" s="187"/>
      <c r="BM152" s="197"/>
      <c r="BN152" s="202" t="str">
        <f t="shared" si="96"/>
        <v>-</v>
      </c>
      <c r="BO152" s="187"/>
      <c r="BP152" s="197"/>
      <c r="BQ152" s="202" t="str">
        <f t="shared" si="97"/>
        <v>-</v>
      </c>
      <c r="BR152" s="187"/>
      <c r="BS152" s="197"/>
      <c r="BT152" s="202" t="str">
        <f t="shared" si="98"/>
        <v>-</v>
      </c>
      <c r="BU152" s="187"/>
      <c r="BV152" s="197"/>
      <c r="BW152" s="202" t="str">
        <f t="shared" si="99"/>
        <v>-</v>
      </c>
      <c r="BX152" s="187"/>
      <c r="BY152" s="197"/>
      <c r="BZ152" s="202" t="str">
        <f t="shared" si="100"/>
        <v>-</v>
      </c>
      <c r="CA152" s="187"/>
      <c r="CB152" s="197"/>
      <c r="CC152" s="202" t="str">
        <f t="shared" si="101"/>
        <v>-</v>
      </c>
      <c r="CD152" s="187"/>
      <c r="CE152" s="197"/>
      <c r="CF152" s="202" t="str">
        <f t="shared" si="102"/>
        <v>-</v>
      </c>
      <c r="CG152" s="187"/>
      <c r="CH152" s="197"/>
      <c r="CI152" s="202" t="str">
        <f t="shared" si="103"/>
        <v>-</v>
      </c>
      <c r="CJ152" s="187"/>
      <c r="CK152" s="197"/>
      <c r="CL152" s="202" t="str">
        <f t="shared" si="111"/>
        <v>-</v>
      </c>
      <c r="CM152" s="187"/>
      <c r="CN152" s="197"/>
      <c r="CO152" s="202" t="str">
        <f t="shared" si="112"/>
        <v>-</v>
      </c>
      <c r="CP152" s="187"/>
      <c r="CQ152" s="197"/>
      <c r="CR152" s="202" t="str">
        <f t="shared" si="104"/>
        <v>-</v>
      </c>
      <c r="CS152" s="187"/>
      <c r="CT152" s="197"/>
      <c r="CU152" s="202" t="str">
        <f t="shared" si="113"/>
        <v>-</v>
      </c>
      <c r="CV152" s="187"/>
      <c r="CW152" s="197"/>
      <c r="CX152" s="202" t="str">
        <f t="shared" si="114"/>
        <v>-</v>
      </c>
      <c r="CY152" s="187"/>
      <c r="CZ152" s="197"/>
      <c r="DA152" s="202" t="str">
        <f t="shared" si="105"/>
        <v>-</v>
      </c>
      <c r="DB152" s="187"/>
      <c r="DC152" s="197"/>
      <c r="DD152" s="202" t="str">
        <f t="shared" si="115"/>
        <v>-</v>
      </c>
      <c r="DE152" s="187"/>
      <c r="DF152" s="197"/>
      <c r="DG152" s="202" t="str">
        <f t="shared" si="116"/>
        <v>-</v>
      </c>
      <c r="DH152" s="187"/>
      <c r="DI152" s="103">
        <f t="shared" si="106"/>
        <v>5</v>
      </c>
      <c r="DJ152" s="103">
        <f t="shared" si="107"/>
        <v>3</v>
      </c>
      <c r="DK152" s="200">
        <f t="shared" si="117"/>
        <v>60</v>
      </c>
      <c r="DL152" s="201">
        <f t="shared" si="118"/>
        <v>4</v>
      </c>
    </row>
    <row r="153" spans="2:116" ht="24.95" customHeight="1" outlineLevel="1">
      <c r="B153" s="48"/>
      <c r="C153" s="48"/>
      <c r="D153" s="14" t="s">
        <v>185</v>
      </c>
      <c r="E153" s="11" t="s">
        <v>186</v>
      </c>
      <c r="F153" s="12" t="s">
        <v>989</v>
      </c>
      <c r="G153" s="12" t="s">
        <v>994</v>
      </c>
      <c r="H153" s="40" t="s">
        <v>521</v>
      </c>
      <c r="I153" s="41" t="s">
        <v>530</v>
      </c>
      <c r="J153" s="78" t="str">
        <f t="shared" si="108"/>
        <v xml:space="preserve">C2 </v>
      </c>
      <c r="K153" s="197" t="s">
        <v>1192</v>
      </c>
      <c r="L153" s="202" t="str">
        <f t="shared" si="109"/>
        <v>A</v>
      </c>
      <c r="M153" s="189" t="s">
        <v>1877</v>
      </c>
      <c r="N153" s="197" t="s">
        <v>1192</v>
      </c>
      <c r="O153" s="202" t="str">
        <f t="shared" si="80"/>
        <v>A</v>
      </c>
      <c r="P153" s="189" t="s">
        <v>1877</v>
      </c>
      <c r="Q153" s="197" t="s">
        <v>1192</v>
      </c>
      <c r="R153" s="202" t="str">
        <f t="shared" si="81"/>
        <v>A</v>
      </c>
      <c r="S153" s="189" t="s">
        <v>1877</v>
      </c>
      <c r="T153" s="197" t="s">
        <v>1192</v>
      </c>
      <c r="U153" s="202" t="str">
        <f t="shared" si="82"/>
        <v>A</v>
      </c>
      <c r="V153" s="189" t="s">
        <v>1877</v>
      </c>
      <c r="W153" s="197" t="s">
        <v>1192</v>
      </c>
      <c r="X153" s="202" t="str">
        <f t="shared" si="83"/>
        <v>A</v>
      </c>
      <c r="Y153" s="189" t="s">
        <v>1877</v>
      </c>
      <c r="Z153" s="197" t="s">
        <v>1192</v>
      </c>
      <c r="AA153" s="202" t="str">
        <f t="shared" si="84"/>
        <v>-</v>
      </c>
      <c r="AB153" s="187"/>
      <c r="AC153" s="197" t="s">
        <v>1192</v>
      </c>
      <c r="AD153" s="202" t="str">
        <f t="shared" si="110"/>
        <v>-</v>
      </c>
      <c r="AE153" s="187"/>
      <c r="AF153" s="197" t="s">
        <v>1192</v>
      </c>
      <c r="AG153" s="202" t="str">
        <f t="shared" si="119"/>
        <v>-</v>
      </c>
      <c r="AH153" s="187"/>
      <c r="AI153" s="197" t="s">
        <v>1192</v>
      </c>
      <c r="AJ153" s="202" t="str">
        <f t="shared" si="86"/>
        <v>-</v>
      </c>
      <c r="AK153" s="187"/>
      <c r="AL153" s="197"/>
      <c r="AM153" s="202" t="str">
        <f t="shared" si="87"/>
        <v>-</v>
      </c>
      <c r="AN153" s="187"/>
      <c r="AO153" s="197"/>
      <c r="AP153" s="202" t="str">
        <f t="shared" si="88"/>
        <v>-</v>
      </c>
      <c r="AQ153" s="187"/>
      <c r="AR153" s="197"/>
      <c r="AS153" s="202" t="str">
        <f t="shared" si="89"/>
        <v>-</v>
      </c>
      <c r="AT153" s="187"/>
      <c r="AU153" s="197"/>
      <c r="AV153" s="202" t="str">
        <f t="shared" si="90"/>
        <v>-</v>
      </c>
      <c r="AW153" s="186">
        <v>41678</v>
      </c>
      <c r="AX153" s="197"/>
      <c r="AY153" s="202" t="str">
        <f t="shared" si="91"/>
        <v>-</v>
      </c>
      <c r="AZ153" s="187"/>
      <c r="BA153" s="197"/>
      <c r="BB153" s="202" t="str">
        <f t="shared" si="92"/>
        <v>-</v>
      </c>
      <c r="BC153" s="187"/>
      <c r="BD153" s="197"/>
      <c r="BE153" s="202" t="str">
        <f t="shared" si="93"/>
        <v>-</v>
      </c>
      <c r="BF153" s="187"/>
      <c r="BG153" s="197"/>
      <c r="BH153" s="202" t="str">
        <f t="shared" si="94"/>
        <v>-</v>
      </c>
      <c r="BI153" s="187"/>
      <c r="BJ153" s="197"/>
      <c r="BK153" s="202" t="str">
        <f t="shared" si="95"/>
        <v>-</v>
      </c>
      <c r="BL153" s="187"/>
      <c r="BM153" s="197"/>
      <c r="BN153" s="202" t="str">
        <f t="shared" si="96"/>
        <v>-</v>
      </c>
      <c r="BO153" s="187"/>
      <c r="BP153" s="197"/>
      <c r="BQ153" s="202" t="str">
        <f t="shared" si="97"/>
        <v>-</v>
      </c>
      <c r="BR153" s="187"/>
      <c r="BS153" s="197"/>
      <c r="BT153" s="202" t="str">
        <f t="shared" si="98"/>
        <v>-</v>
      </c>
      <c r="BU153" s="187"/>
      <c r="BV153" s="197"/>
      <c r="BW153" s="202" t="str">
        <f t="shared" si="99"/>
        <v>-</v>
      </c>
      <c r="BX153" s="187"/>
      <c r="BY153" s="197"/>
      <c r="BZ153" s="202" t="str">
        <f t="shared" si="100"/>
        <v>-</v>
      </c>
      <c r="CA153" s="187"/>
      <c r="CB153" s="197"/>
      <c r="CC153" s="202" t="str">
        <f t="shared" si="101"/>
        <v>-</v>
      </c>
      <c r="CD153" s="187"/>
      <c r="CE153" s="197"/>
      <c r="CF153" s="202" t="str">
        <f t="shared" si="102"/>
        <v>-</v>
      </c>
      <c r="CG153" s="187"/>
      <c r="CH153" s="197"/>
      <c r="CI153" s="202" t="str">
        <f t="shared" si="103"/>
        <v>-</v>
      </c>
      <c r="CJ153" s="187"/>
      <c r="CK153" s="197"/>
      <c r="CL153" s="202" t="str">
        <f t="shared" si="111"/>
        <v>-</v>
      </c>
      <c r="CM153" s="187"/>
      <c r="CN153" s="197"/>
      <c r="CO153" s="202" t="str">
        <f t="shared" si="112"/>
        <v>-</v>
      </c>
      <c r="CP153" s="186">
        <v>41678</v>
      </c>
      <c r="CQ153" s="197"/>
      <c r="CR153" s="202" t="str">
        <f t="shared" si="104"/>
        <v>-</v>
      </c>
      <c r="CS153" s="187"/>
      <c r="CT153" s="197"/>
      <c r="CU153" s="202" t="str">
        <f t="shared" si="113"/>
        <v>-</v>
      </c>
      <c r="CV153" s="187"/>
      <c r="CW153" s="197"/>
      <c r="CX153" s="202" t="str">
        <f t="shared" si="114"/>
        <v>-</v>
      </c>
      <c r="CY153" s="187"/>
      <c r="CZ153" s="197"/>
      <c r="DA153" s="202" t="str">
        <f t="shared" si="105"/>
        <v>-</v>
      </c>
      <c r="DB153" s="187"/>
      <c r="DC153" s="197"/>
      <c r="DD153" s="202" t="str">
        <f t="shared" si="115"/>
        <v>-</v>
      </c>
      <c r="DE153" s="187"/>
      <c r="DF153" s="197"/>
      <c r="DG153" s="202" t="str">
        <f t="shared" si="116"/>
        <v>-</v>
      </c>
      <c r="DH153" s="187"/>
      <c r="DI153" s="103">
        <f t="shared" si="106"/>
        <v>9</v>
      </c>
      <c r="DJ153" s="103">
        <f t="shared" si="107"/>
        <v>5</v>
      </c>
      <c r="DK153" s="200">
        <f t="shared" si="117"/>
        <v>55.555555555555557</v>
      </c>
      <c r="DL153" s="201">
        <f t="shared" si="118"/>
        <v>3</v>
      </c>
    </row>
    <row r="154" spans="2:116" ht="24.95" customHeight="1" outlineLevel="1">
      <c r="B154" s="48"/>
      <c r="C154" s="48"/>
      <c r="D154" s="14" t="s">
        <v>187</v>
      </c>
      <c r="E154" s="11" t="s">
        <v>188</v>
      </c>
      <c r="F154" s="12" t="s">
        <v>989</v>
      </c>
      <c r="G154" s="12" t="s">
        <v>994</v>
      </c>
      <c r="H154" s="40" t="s">
        <v>521</v>
      </c>
      <c r="I154" s="41" t="s">
        <v>530</v>
      </c>
      <c r="J154" s="78" t="str">
        <f t="shared" si="108"/>
        <v xml:space="preserve">C2 </v>
      </c>
      <c r="K154" s="197" t="s">
        <v>1192</v>
      </c>
      <c r="L154" s="202" t="str">
        <f t="shared" si="109"/>
        <v>A</v>
      </c>
      <c r="M154" s="189" t="s">
        <v>1877</v>
      </c>
      <c r="N154" s="197" t="s">
        <v>1192</v>
      </c>
      <c r="O154" s="202" t="str">
        <f t="shared" si="80"/>
        <v>A</v>
      </c>
      <c r="P154" s="189" t="s">
        <v>1877</v>
      </c>
      <c r="Q154" s="197" t="s">
        <v>1192</v>
      </c>
      <c r="R154" s="202" t="str">
        <f t="shared" si="81"/>
        <v>A</v>
      </c>
      <c r="S154" s="189" t="s">
        <v>1877</v>
      </c>
      <c r="T154" s="197" t="s">
        <v>1192</v>
      </c>
      <c r="U154" s="202" t="str">
        <f t="shared" si="82"/>
        <v>A</v>
      </c>
      <c r="V154" s="189" t="s">
        <v>1877</v>
      </c>
      <c r="W154" s="197" t="s">
        <v>1192</v>
      </c>
      <c r="X154" s="202" t="str">
        <f t="shared" si="83"/>
        <v>A</v>
      </c>
      <c r="Y154" s="189" t="s">
        <v>1877</v>
      </c>
      <c r="Z154" s="197" t="s">
        <v>1192</v>
      </c>
      <c r="AA154" s="202" t="str">
        <f t="shared" si="84"/>
        <v>-</v>
      </c>
      <c r="AB154" s="187"/>
      <c r="AC154" s="197" t="s">
        <v>1192</v>
      </c>
      <c r="AD154" s="202" t="str">
        <f t="shared" si="110"/>
        <v>-</v>
      </c>
      <c r="AE154" s="187"/>
      <c r="AF154" s="197" t="s">
        <v>1192</v>
      </c>
      <c r="AG154" s="202" t="str">
        <f t="shared" si="119"/>
        <v>-</v>
      </c>
      <c r="AH154" s="187"/>
      <c r="AI154" s="197" t="s">
        <v>1192</v>
      </c>
      <c r="AJ154" s="202" t="str">
        <f t="shared" si="86"/>
        <v>-</v>
      </c>
      <c r="AK154" s="187"/>
      <c r="AL154" s="197"/>
      <c r="AM154" s="202" t="str">
        <f t="shared" si="87"/>
        <v>-</v>
      </c>
      <c r="AN154" s="187"/>
      <c r="AO154" s="197"/>
      <c r="AP154" s="202" t="str">
        <f t="shared" si="88"/>
        <v>-</v>
      </c>
      <c r="AQ154" s="187"/>
      <c r="AR154" s="197"/>
      <c r="AS154" s="202" t="str">
        <f t="shared" si="89"/>
        <v>-</v>
      </c>
      <c r="AT154" s="187"/>
      <c r="AU154" s="197"/>
      <c r="AV154" s="202" t="str">
        <f t="shared" si="90"/>
        <v>-</v>
      </c>
      <c r="AW154" s="187"/>
      <c r="AX154" s="197"/>
      <c r="AY154" s="202" t="str">
        <f t="shared" si="91"/>
        <v>-</v>
      </c>
      <c r="AZ154" s="187"/>
      <c r="BA154" s="197"/>
      <c r="BB154" s="202" t="str">
        <f t="shared" si="92"/>
        <v>-</v>
      </c>
      <c r="BC154" s="187"/>
      <c r="BD154" s="197"/>
      <c r="BE154" s="202" t="str">
        <f t="shared" si="93"/>
        <v>-</v>
      </c>
      <c r="BF154" s="187"/>
      <c r="BG154" s="197"/>
      <c r="BH154" s="202" t="str">
        <f t="shared" si="94"/>
        <v>-</v>
      </c>
      <c r="BI154" s="187"/>
      <c r="BJ154" s="197"/>
      <c r="BK154" s="202" t="str">
        <f t="shared" si="95"/>
        <v>-</v>
      </c>
      <c r="BL154" s="187"/>
      <c r="BM154" s="197"/>
      <c r="BN154" s="202" t="str">
        <f t="shared" si="96"/>
        <v>-</v>
      </c>
      <c r="BO154" s="187"/>
      <c r="BP154" s="197"/>
      <c r="BQ154" s="202" t="str">
        <f t="shared" si="97"/>
        <v>-</v>
      </c>
      <c r="BR154" s="187"/>
      <c r="BS154" s="197"/>
      <c r="BT154" s="202" t="str">
        <f t="shared" si="98"/>
        <v>-</v>
      </c>
      <c r="BU154" s="187"/>
      <c r="BV154" s="197"/>
      <c r="BW154" s="202" t="str">
        <f t="shared" si="99"/>
        <v>-</v>
      </c>
      <c r="BX154" s="187"/>
      <c r="BY154" s="197"/>
      <c r="BZ154" s="202" t="str">
        <f t="shared" si="100"/>
        <v>-</v>
      </c>
      <c r="CA154" s="187"/>
      <c r="CB154" s="197"/>
      <c r="CC154" s="202" t="str">
        <f t="shared" si="101"/>
        <v>-</v>
      </c>
      <c r="CD154" s="187"/>
      <c r="CE154" s="197"/>
      <c r="CF154" s="202" t="str">
        <f t="shared" si="102"/>
        <v>-</v>
      </c>
      <c r="CG154" s="187"/>
      <c r="CH154" s="197"/>
      <c r="CI154" s="202" t="str">
        <f t="shared" si="103"/>
        <v>-</v>
      </c>
      <c r="CJ154" s="187"/>
      <c r="CK154" s="197"/>
      <c r="CL154" s="202" t="str">
        <f t="shared" si="111"/>
        <v>-</v>
      </c>
      <c r="CM154" s="187"/>
      <c r="CN154" s="197"/>
      <c r="CO154" s="202" t="str">
        <f t="shared" si="112"/>
        <v>-</v>
      </c>
      <c r="CP154" s="187"/>
      <c r="CQ154" s="197"/>
      <c r="CR154" s="202" t="str">
        <f t="shared" si="104"/>
        <v>-</v>
      </c>
      <c r="CS154" s="187"/>
      <c r="CT154" s="197"/>
      <c r="CU154" s="202" t="str">
        <f t="shared" si="113"/>
        <v>-</v>
      </c>
      <c r="CV154" s="187"/>
      <c r="CW154" s="197"/>
      <c r="CX154" s="202" t="str">
        <f t="shared" si="114"/>
        <v>-</v>
      </c>
      <c r="CY154" s="187"/>
      <c r="CZ154" s="197"/>
      <c r="DA154" s="202" t="str">
        <f t="shared" si="105"/>
        <v>-</v>
      </c>
      <c r="DB154" s="187"/>
      <c r="DC154" s="197"/>
      <c r="DD154" s="202" t="str">
        <f t="shared" si="115"/>
        <v>-</v>
      </c>
      <c r="DE154" s="187"/>
      <c r="DF154" s="197"/>
      <c r="DG154" s="202" t="str">
        <f t="shared" si="116"/>
        <v>-</v>
      </c>
      <c r="DH154" s="187"/>
      <c r="DI154" s="103">
        <f t="shared" si="106"/>
        <v>9</v>
      </c>
      <c r="DJ154" s="103">
        <f t="shared" si="107"/>
        <v>5</v>
      </c>
      <c r="DK154" s="200">
        <f t="shared" si="117"/>
        <v>55.555555555555557</v>
      </c>
      <c r="DL154" s="201">
        <f t="shared" si="118"/>
        <v>3</v>
      </c>
    </row>
    <row r="155" spans="2:116" ht="24.95" customHeight="1" outlineLevel="1">
      <c r="B155" s="48"/>
      <c r="C155" s="48"/>
      <c r="D155" s="14" t="s">
        <v>189</v>
      </c>
      <c r="E155" s="11" t="s">
        <v>190</v>
      </c>
      <c r="F155" s="12" t="s">
        <v>989</v>
      </c>
      <c r="G155" s="12" t="s">
        <v>994</v>
      </c>
      <c r="H155" s="40" t="s">
        <v>522</v>
      </c>
      <c r="I155" s="41" t="s">
        <v>531</v>
      </c>
      <c r="J155" s="78" t="str">
        <f t="shared" si="108"/>
        <v xml:space="preserve">C3 </v>
      </c>
      <c r="K155" s="197" t="s">
        <v>1192</v>
      </c>
      <c r="L155" s="202" t="str">
        <f t="shared" si="109"/>
        <v>A</v>
      </c>
      <c r="M155" s="189" t="s">
        <v>1877</v>
      </c>
      <c r="N155" s="197" t="s">
        <v>1192</v>
      </c>
      <c r="O155" s="202" t="str">
        <f t="shared" si="80"/>
        <v>A</v>
      </c>
      <c r="P155" s="189" t="s">
        <v>1877</v>
      </c>
      <c r="Q155" s="197" t="s">
        <v>1192</v>
      </c>
      <c r="R155" s="202" t="str">
        <f t="shared" si="81"/>
        <v>A</v>
      </c>
      <c r="S155" s="189" t="s">
        <v>1877</v>
      </c>
      <c r="T155" s="197" t="s">
        <v>1192</v>
      </c>
      <c r="U155" s="202" t="str">
        <f t="shared" si="82"/>
        <v>-</v>
      </c>
      <c r="V155" s="187"/>
      <c r="W155" s="197" t="s">
        <v>1192</v>
      </c>
      <c r="X155" s="202" t="str">
        <f t="shared" si="83"/>
        <v>-</v>
      </c>
      <c r="Y155" s="187"/>
      <c r="Z155" s="197"/>
      <c r="AA155" s="202" t="str">
        <f t="shared" si="84"/>
        <v>-</v>
      </c>
      <c r="AB155" s="187"/>
      <c r="AC155" s="197"/>
      <c r="AD155" s="202" t="str">
        <f t="shared" si="110"/>
        <v>-</v>
      </c>
      <c r="AE155" s="187"/>
      <c r="AF155" s="197"/>
      <c r="AG155" s="202" t="str">
        <f t="shared" si="119"/>
        <v>-</v>
      </c>
      <c r="AH155" s="187"/>
      <c r="AI155" s="197"/>
      <c r="AJ155" s="202" t="str">
        <f t="shared" si="86"/>
        <v>-</v>
      </c>
      <c r="AK155" s="187"/>
      <c r="AL155" s="197"/>
      <c r="AM155" s="202" t="str">
        <f t="shared" si="87"/>
        <v>-</v>
      </c>
      <c r="AN155" s="187"/>
      <c r="AO155" s="197"/>
      <c r="AP155" s="202" t="str">
        <f t="shared" si="88"/>
        <v>-</v>
      </c>
      <c r="AQ155" s="187"/>
      <c r="AR155" s="197"/>
      <c r="AS155" s="202" t="str">
        <f t="shared" si="89"/>
        <v>-</v>
      </c>
      <c r="AT155" s="187"/>
      <c r="AU155" s="197"/>
      <c r="AV155" s="202" t="str">
        <f t="shared" si="90"/>
        <v>-</v>
      </c>
      <c r="AW155" s="187"/>
      <c r="AX155" s="197"/>
      <c r="AY155" s="202" t="str">
        <f t="shared" si="91"/>
        <v>-</v>
      </c>
      <c r="AZ155" s="187"/>
      <c r="BA155" s="197"/>
      <c r="BB155" s="202" t="str">
        <f t="shared" si="92"/>
        <v>-</v>
      </c>
      <c r="BC155" s="187"/>
      <c r="BD155" s="197"/>
      <c r="BE155" s="202" t="str">
        <f t="shared" si="93"/>
        <v>-</v>
      </c>
      <c r="BF155" s="187"/>
      <c r="BG155" s="197"/>
      <c r="BH155" s="202" t="str">
        <f t="shared" si="94"/>
        <v>-</v>
      </c>
      <c r="BI155" s="187"/>
      <c r="BJ155" s="197"/>
      <c r="BK155" s="202" t="str">
        <f t="shared" si="95"/>
        <v>-</v>
      </c>
      <c r="BL155" s="187"/>
      <c r="BM155" s="197"/>
      <c r="BN155" s="202" t="str">
        <f t="shared" si="96"/>
        <v>-</v>
      </c>
      <c r="BO155" s="187"/>
      <c r="BP155" s="197"/>
      <c r="BQ155" s="202" t="str">
        <f t="shared" si="97"/>
        <v>-</v>
      </c>
      <c r="BR155" s="187"/>
      <c r="BS155" s="197"/>
      <c r="BT155" s="202" t="str">
        <f t="shared" si="98"/>
        <v>-</v>
      </c>
      <c r="BU155" s="187"/>
      <c r="BV155" s="197"/>
      <c r="BW155" s="202" t="str">
        <f t="shared" si="99"/>
        <v>-</v>
      </c>
      <c r="BX155" s="187"/>
      <c r="BY155" s="197"/>
      <c r="BZ155" s="202" t="str">
        <f t="shared" si="100"/>
        <v>-</v>
      </c>
      <c r="CA155" s="187"/>
      <c r="CB155" s="197"/>
      <c r="CC155" s="202" t="str">
        <f t="shared" si="101"/>
        <v>-</v>
      </c>
      <c r="CD155" s="187"/>
      <c r="CE155" s="197"/>
      <c r="CF155" s="202" t="str">
        <f t="shared" si="102"/>
        <v>-</v>
      </c>
      <c r="CG155" s="187"/>
      <c r="CH155" s="197"/>
      <c r="CI155" s="202" t="str">
        <f t="shared" si="103"/>
        <v>-</v>
      </c>
      <c r="CJ155" s="187"/>
      <c r="CK155" s="197"/>
      <c r="CL155" s="202" t="str">
        <f t="shared" si="111"/>
        <v>-</v>
      </c>
      <c r="CM155" s="187"/>
      <c r="CN155" s="197"/>
      <c r="CO155" s="202" t="str">
        <f t="shared" si="112"/>
        <v>-</v>
      </c>
      <c r="CP155" s="187"/>
      <c r="CQ155" s="197"/>
      <c r="CR155" s="202" t="str">
        <f t="shared" si="104"/>
        <v>-</v>
      </c>
      <c r="CS155" s="187"/>
      <c r="CT155" s="197"/>
      <c r="CU155" s="202" t="str">
        <f t="shared" si="113"/>
        <v>-</v>
      </c>
      <c r="CV155" s="187"/>
      <c r="CW155" s="197"/>
      <c r="CX155" s="202" t="str">
        <f t="shared" si="114"/>
        <v>-</v>
      </c>
      <c r="CY155" s="187"/>
      <c r="CZ155" s="197"/>
      <c r="DA155" s="202" t="str">
        <f t="shared" si="105"/>
        <v>-</v>
      </c>
      <c r="DB155" s="187"/>
      <c r="DC155" s="197"/>
      <c r="DD155" s="202" t="str">
        <f t="shared" si="115"/>
        <v>-</v>
      </c>
      <c r="DE155" s="187"/>
      <c r="DF155" s="197"/>
      <c r="DG155" s="202" t="str">
        <f t="shared" si="116"/>
        <v>-</v>
      </c>
      <c r="DH155" s="187"/>
      <c r="DI155" s="103">
        <f t="shared" si="106"/>
        <v>5</v>
      </c>
      <c r="DJ155" s="103">
        <f t="shared" si="107"/>
        <v>3</v>
      </c>
      <c r="DK155" s="200">
        <f t="shared" si="117"/>
        <v>60</v>
      </c>
      <c r="DL155" s="201">
        <f t="shared" si="118"/>
        <v>4</v>
      </c>
    </row>
    <row r="156" spans="2:116" ht="24.95" customHeight="1" outlineLevel="1">
      <c r="B156" s="48"/>
      <c r="C156" s="48"/>
      <c r="D156" s="14" t="s">
        <v>191</v>
      </c>
      <c r="E156" s="11" t="s">
        <v>192</v>
      </c>
      <c r="F156" s="12" t="s">
        <v>989</v>
      </c>
      <c r="G156" s="12" t="s">
        <v>994</v>
      </c>
      <c r="H156" s="40" t="s">
        <v>522</v>
      </c>
      <c r="I156" s="41" t="s">
        <v>531</v>
      </c>
      <c r="J156" s="78" t="str">
        <f t="shared" si="108"/>
        <v xml:space="preserve">C3 </v>
      </c>
      <c r="K156" s="197" t="s">
        <v>1192</v>
      </c>
      <c r="L156" s="202" t="str">
        <f t="shared" si="109"/>
        <v>A</v>
      </c>
      <c r="M156" s="189" t="s">
        <v>1877</v>
      </c>
      <c r="N156" s="197" t="s">
        <v>1192</v>
      </c>
      <c r="O156" s="202" t="str">
        <f t="shared" si="80"/>
        <v>A</v>
      </c>
      <c r="P156" s="189" t="s">
        <v>1877</v>
      </c>
      <c r="Q156" s="197" t="s">
        <v>1192</v>
      </c>
      <c r="R156" s="202" t="str">
        <f t="shared" si="81"/>
        <v>A</v>
      </c>
      <c r="S156" s="189" t="s">
        <v>1877</v>
      </c>
      <c r="T156" s="197" t="s">
        <v>1192</v>
      </c>
      <c r="U156" s="202" t="str">
        <f t="shared" si="82"/>
        <v>-</v>
      </c>
      <c r="V156" s="187"/>
      <c r="W156" s="197" t="s">
        <v>1192</v>
      </c>
      <c r="X156" s="202" t="str">
        <f t="shared" si="83"/>
        <v>-</v>
      </c>
      <c r="Y156" s="187"/>
      <c r="Z156" s="197"/>
      <c r="AA156" s="202" t="str">
        <f t="shared" si="84"/>
        <v>-</v>
      </c>
      <c r="AB156" s="187"/>
      <c r="AC156" s="197"/>
      <c r="AD156" s="202" t="str">
        <f t="shared" si="110"/>
        <v>-</v>
      </c>
      <c r="AE156" s="187"/>
      <c r="AF156" s="197"/>
      <c r="AG156" s="202" t="str">
        <f t="shared" si="119"/>
        <v>-</v>
      </c>
      <c r="AH156" s="187"/>
      <c r="AI156" s="197"/>
      <c r="AJ156" s="202" t="str">
        <f t="shared" si="86"/>
        <v>-</v>
      </c>
      <c r="AK156" s="187"/>
      <c r="AL156" s="197"/>
      <c r="AM156" s="202" t="str">
        <f t="shared" si="87"/>
        <v>-</v>
      </c>
      <c r="AN156" s="187"/>
      <c r="AO156" s="197"/>
      <c r="AP156" s="202" t="str">
        <f t="shared" si="88"/>
        <v>-</v>
      </c>
      <c r="AQ156" s="187"/>
      <c r="AR156" s="197"/>
      <c r="AS156" s="202" t="str">
        <f t="shared" si="89"/>
        <v>-</v>
      </c>
      <c r="AT156" s="187"/>
      <c r="AU156" s="197"/>
      <c r="AV156" s="202" t="str">
        <f t="shared" si="90"/>
        <v>-</v>
      </c>
      <c r="AW156" s="187"/>
      <c r="AX156" s="197"/>
      <c r="AY156" s="202" t="str">
        <f t="shared" si="91"/>
        <v>-</v>
      </c>
      <c r="AZ156" s="187"/>
      <c r="BA156" s="197"/>
      <c r="BB156" s="202" t="str">
        <f t="shared" si="92"/>
        <v>-</v>
      </c>
      <c r="BC156" s="187"/>
      <c r="BD156" s="197"/>
      <c r="BE156" s="202" t="str">
        <f t="shared" si="93"/>
        <v>-</v>
      </c>
      <c r="BF156" s="187"/>
      <c r="BG156" s="197"/>
      <c r="BH156" s="202" t="str">
        <f t="shared" si="94"/>
        <v>-</v>
      </c>
      <c r="BI156" s="187"/>
      <c r="BJ156" s="197"/>
      <c r="BK156" s="202" t="str">
        <f t="shared" si="95"/>
        <v>-</v>
      </c>
      <c r="BL156" s="187"/>
      <c r="BM156" s="197"/>
      <c r="BN156" s="202" t="str">
        <f t="shared" si="96"/>
        <v>-</v>
      </c>
      <c r="BO156" s="187"/>
      <c r="BP156" s="197"/>
      <c r="BQ156" s="202" t="str">
        <f t="shared" si="97"/>
        <v>-</v>
      </c>
      <c r="BR156" s="187"/>
      <c r="BS156" s="197"/>
      <c r="BT156" s="202" t="str">
        <f t="shared" si="98"/>
        <v>-</v>
      </c>
      <c r="BU156" s="187"/>
      <c r="BV156" s="197"/>
      <c r="BW156" s="202" t="str">
        <f t="shared" si="99"/>
        <v>-</v>
      </c>
      <c r="BX156" s="187"/>
      <c r="BY156" s="197"/>
      <c r="BZ156" s="202" t="str">
        <f t="shared" si="100"/>
        <v>-</v>
      </c>
      <c r="CA156" s="187"/>
      <c r="CB156" s="197"/>
      <c r="CC156" s="202" t="str">
        <f t="shared" si="101"/>
        <v>-</v>
      </c>
      <c r="CD156" s="187"/>
      <c r="CE156" s="197"/>
      <c r="CF156" s="202" t="str">
        <f t="shared" si="102"/>
        <v>-</v>
      </c>
      <c r="CG156" s="187"/>
      <c r="CH156" s="197"/>
      <c r="CI156" s="202" t="str">
        <f t="shared" si="103"/>
        <v>-</v>
      </c>
      <c r="CJ156" s="187"/>
      <c r="CK156" s="197"/>
      <c r="CL156" s="202" t="str">
        <f t="shared" si="111"/>
        <v>-</v>
      </c>
      <c r="CM156" s="187"/>
      <c r="CN156" s="197"/>
      <c r="CO156" s="202" t="str">
        <f t="shared" si="112"/>
        <v>-</v>
      </c>
      <c r="CP156" s="187"/>
      <c r="CQ156" s="197"/>
      <c r="CR156" s="202" t="str">
        <f t="shared" si="104"/>
        <v>-</v>
      </c>
      <c r="CS156" s="187"/>
      <c r="CT156" s="197"/>
      <c r="CU156" s="202" t="str">
        <f t="shared" si="113"/>
        <v>-</v>
      </c>
      <c r="CV156" s="187"/>
      <c r="CW156" s="197"/>
      <c r="CX156" s="202" t="str">
        <f t="shared" si="114"/>
        <v>-</v>
      </c>
      <c r="CY156" s="187"/>
      <c r="CZ156" s="197"/>
      <c r="DA156" s="202" t="str">
        <f t="shared" si="105"/>
        <v>-</v>
      </c>
      <c r="DB156" s="187"/>
      <c r="DC156" s="197"/>
      <c r="DD156" s="202" t="str">
        <f t="shared" si="115"/>
        <v>-</v>
      </c>
      <c r="DE156" s="187"/>
      <c r="DF156" s="197"/>
      <c r="DG156" s="202" t="str">
        <f t="shared" si="116"/>
        <v>-</v>
      </c>
      <c r="DH156" s="187"/>
      <c r="DI156" s="103">
        <f t="shared" si="106"/>
        <v>5</v>
      </c>
      <c r="DJ156" s="103">
        <f t="shared" si="107"/>
        <v>3</v>
      </c>
      <c r="DK156" s="200">
        <f t="shared" si="117"/>
        <v>60</v>
      </c>
      <c r="DL156" s="201">
        <f t="shared" si="118"/>
        <v>4</v>
      </c>
    </row>
    <row r="157" spans="2:116" ht="24.95" customHeight="1" outlineLevel="1">
      <c r="B157" s="48"/>
      <c r="C157" s="48"/>
      <c r="D157" s="14" t="s">
        <v>193</v>
      </c>
      <c r="E157" s="11" t="s">
        <v>194</v>
      </c>
      <c r="F157" s="12" t="s">
        <v>989</v>
      </c>
      <c r="G157" s="12" t="s">
        <v>994</v>
      </c>
      <c r="H157" s="151" t="s">
        <v>521</v>
      </c>
      <c r="I157" s="150" t="s">
        <v>530</v>
      </c>
      <c r="J157" s="78" t="str">
        <f t="shared" si="108"/>
        <v xml:space="preserve">C2 </v>
      </c>
      <c r="K157" s="197" t="s">
        <v>1192</v>
      </c>
      <c r="L157" s="202" t="str">
        <f t="shared" si="109"/>
        <v>A</v>
      </c>
      <c r="M157" s="189" t="s">
        <v>1877</v>
      </c>
      <c r="N157" s="197" t="s">
        <v>1192</v>
      </c>
      <c r="O157" s="202" t="str">
        <f t="shared" si="80"/>
        <v>A</v>
      </c>
      <c r="P157" s="189" t="s">
        <v>1877</v>
      </c>
      <c r="Q157" s="197" t="s">
        <v>1192</v>
      </c>
      <c r="R157" s="202" t="str">
        <f t="shared" si="81"/>
        <v>A</v>
      </c>
      <c r="S157" s="189" t="s">
        <v>1877</v>
      </c>
      <c r="T157" s="197" t="s">
        <v>1192</v>
      </c>
      <c r="U157" s="202" t="str">
        <f t="shared" si="82"/>
        <v>A</v>
      </c>
      <c r="V157" s="189" t="s">
        <v>1877</v>
      </c>
      <c r="W157" s="197" t="s">
        <v>1192</v>
      </c>
      <c r="X157" s="202" t="str">
        <f t="shared" si="83"/>
        <v>A</v>
      </c>
      <c r="Y157" s="189" t="s">
        <v>1877</v>
      </c>
      <c r="Z157" s="197" t="s">
        <v>1192</v>
      </c>
      <c r="AA157" s="202" t="str">
        <f t="shared" si="84"/>
        <v>-</v>
      </c>
      <c r="AB157" s="187"/>
      <c r="AC157" s="197" t="s">
        <v>1192</v>
      </c>
      <c r="AD157" s="202" t="str">
        <f t="shared" si="110"/>
        <v>-</v>
      </c>
      <c r="AE157" s="187"/>
      <c r="AF157" s="197" t="s">
        <v>1192</v>
      </c>
      <c r="AG157" s="202" t="str">
        <f t="shared" si="119"/>
        <v>-</v>
      </c>
      <c r="AH157" s="187"/>
      <c r="AI157" s="197" t="s">
        <v>1192</v>
      </c>
      <c r="AJ157" s="202" t="str">
        <f t="shared" si="86"/>
        <v>-</v>
      </c>
      <c r="AK157" s="187"/>
      <c r="AL157" s="197"/>
      <c r="AM157" s="202" t="str">
        <f t="shared" si="87"/>
        <v>-</v>
      </c>
      <c r="AN157" s="187"/>
      <c r="AO157" s="197"/>
      <c r="AP157" s="202" t="str">
        <f t="shared" si="88"/>
        <v>-</v>
      </c>
      <c r="AQ157" s="187"/>
      <c r="AR157" s="197"/>
      <c r="AS157" s="202" t="str">
        <f t="shared" si="89"/>
        <v>-</v>
      </c>
      <c r="AT157" s="186">
        <v>42971</v>
      </c>
      <c r="AU157" s="197"/>
      <c r="AV157" s="202" t="str">
        <f t="shared" si="90"/>
        <v>-</v>
      </c>
      <c r="AW157" s="187"/>
      <c r="AX157" s="197"/>
      <c r="AY157" s="202" t="str">
        <f t="shared" si="91"/>
        <v>-</v>
      </c>
      <c r="AZ157" s="205">
        <v>42971</v>
      </c>
      <c r="BA157" s="197"/>
      <c r="BB157" s="202" t="str">
        <f t="shared" si="92"/>
        <v>-</v>
      </c>
      <c r="BC157" s="187"/>
      <c r="BD157" s="197"/>
      <c r="BE157" s="202" t="str">
        <f t="shared" si="93"/>
        <v>-</v>
      </c>
      <c r="BF157" s="187"/>
      <c r="BG157" s="197"/>
      <c r="BH157" s="202" t="str">
        <f t="shared" si="94"/>
        <v>-</v>
      </c>
      <c r="BI157" s="187"/>
      <c r="BJ157" s="197"/>
      <c r="BK157" s="202" t="str">
        <f t="shared" si="95"/>
        <v>-</v>
      </c>
      <c r="BL157" s="187"/>
      <c r="BM157" s="197"/>
      <c r="BN157" s="202" t="str">
        <f t="shared" si="96"/>
        <v>-</v>
      </c>
      <c r="BO157" s="187"/>
      <c r="BP157" s="197"/>
      <c r="BQ157" s="202" t="str">
        <f t="shared" si="97"/>
        <v>-</v>
      </c>
      <c r="BR157" s="187"/>
      <c r="BS157" s="197"/>
      <c r="BT157" s="202" t="str">
        <f t="shared" si="98"/>
        <v>-</v>
      </c>
      <c r="BU157" s="187"/>
      <c r="BV157" s="197"/>
      <c r="BW157" s="202" t="str">
        <f t="shared" si="99"/>
        <v>-</v>
      </c>
      <c r="BX157" s="187"/>
      <c r="BY157" s="197"/>
      <c r="BZ157" s="202" t="str">
        <f t="shared" si="100"/>
        <v>-</v>
      </c>
      <c r="CA157" s="187"/>
      <c r="CB157" s="197"/>
      <c r="CC157" s="202" t="str">
        <f t="shared" si="101"/>
        <v>-</v>
      </c>
      <c r="CD157" s="187"/>
      <c r="CE157" s="197"/>
      <c r="CF157" s="202" t="str">
        <f t="shared" si="102"/>
        <v>-</v>
      </c>
      <c r="CG157" s="187"/>
      <c r="CH157" s="197"/>
      <c r="CI157" s="202" t="str">
        <f t="shared" si="103"/>
        <v>-</v>
      </c>
      <c r="CJ157" s="187"/>
      <c r="CK157" s="197"/>
      <c r="CL157" s="202" t="str">
        <f t="shared" si="111"/>
        <v>-</v>
      </c>
      <c r="CM157" s="187"/>
      <c r="CN157" s="197"/>
      <c r="CO157" s="202" t="str">
        <f t="shared" si="112"/>
        <v>-</v>
      </c>
      <c r="CP157" s="187"/>
      <c r="CQ157" s="197"/>
      <c r="CR157" s="202" t="str">
        <f t="shared" si="104"/>
        <v>-</v>
      </c>
      <c r="CS157" s="187"/>
      <c r="CT157" s="197"/>
      <c r="CU157" s="202" t="str">
        <f t="shared" si="113"/>
        <v>-</v>
      </c>
      <c r="CV157" s="187"/>
      <c r="CW157" s="197"/>
      <c r="CX157" s="202" t="str">
        <f t="shared" si="114"/>
        <v>-</v>
      </c>
      <c r="CY157" s="187"/>
      <c r="CZ157" s="197"/>
      <c r="DA157" s="202" t="str">
        <f t="shared" si="105"/>
        <v>-</v>
      </c>
      <c r="DB157" s="187"/>
      <c r="DC157" s="197"/>
      <c r="DD157" s="202" t="str">
        <f t="shared" si="115"/>
        <v>-</v>
      </c>
      <c r="DE157" s="187"/>
      <c r="DF157" s="197"/>
      <c r="DG157" s="202" t="str">
        <f t="shared" si="116"/>
        <v>-</v>
      </c>
      <c r="DH157" s="187"/>
      <c r="DI157" s="103">
        <f t="shared" si="106"/>
        <v>9</v>
      </c>
      <c r="DJ157" s="103">
        <f t="shared" si="107"/>
        <v>5</v>
      </c>
      <c r="DK157" s="200">
        <f t="shared" si="117"/>
        <v>55.555555555555557</v>
      </c>
      <c r="DL157" s="201">
        <f t="shared" si="118"/>
        <v>3</v>
      </c>
    </row>
    <row r="158" spans="2:116" ht="24.95" customHeight="1" outlineLevel="1">
      <c r="B158" s="48"/>
      <c r="C158" s="48"/>
      <c r="D158" s="14" t="s">
        <v>195</v>
      </c>
      <c r="E158" s="11" t="s">
        <v>196</v>
      </c>
      <c r="F158" s="12" t="s">
        <v>989</v>
      </c>
      <c r="G158" s="12" t="s">
        <v>994</v>
      </c>
      <c r="H158" s="151" t="s">
        <v>521</v>
      </c>
      <c r="I158" s="150" t="s">
        <v>530</v>
      </c>
      <c r="J158" s="78" t="str">
        <f t="shared" si="108"/>
        <v xml:space="preserve">C2 </v>
      </c>
      <c r="K158" s="197" t="s">
        <v>1192</v>
      </c>
      <c r="L158" s="202" t="str">
        <f t="shared" si="109"/>
        <v>A</v>
      </c>
      <c r="M158" s="189" t="s">
        <v>1877</v>
      </c>
      <c r="N158" s="197" t="s">
        <v>1192</v>
      </c>
      <c r="O158" s="202" t="str">
        <f t="shared" si="80"/>
        <v>A</v>
      </c>
      <c r="P158" s="189" t="s">
        <v>1877</v>
      </c>
      <c r="Q158" s="197" t="s">
        <v>1192</v>
      </c>
      <c r="R158" s="202" t="str">
        <f t="shared" si="81"/>
        <v>A</v>
      </c>
      <c r="S158" s="189" t="s">
        <v>1877</v>
      </c>
      <c r="T158" s="197" t="s">
        <v>1192</v>
      </c>
      <c r="U158" s="202" t="str">
        <f t="shared" si="82"/>
        <v>A</v>
      </c>
      <c r="V158" s="189" t="s">
        <v>1877</v>
      </c>
      <c r="W158" s="197" t="s">
        <v>1192</v>
      </c>
      <c r="X158" s="202" t="str">
        <f t="shared" si="83"/>
        <v>A</v>
      </c>
      <c r="Y158" s="189" t="s">
        <v>1877</v>
      </c>
      <c r="Z158" s="197" t="s">
        <v>1192</v>
      </c>
      <c r="AA158" s="202" t="str">
        <f t="shared" si="84"/>
        <v>-</v>
      </c>
      <c r="AB158" s="187"/>
      <c r="AC158" s="197" t="s">
        <v>1192</v>
      </c>
      <c r="AD158" s="202" t="str">
        <f t="shared" si="110"/>
        <v>-</v>
      </c>
      <c r="AE158" s="187"/>
      <c r="AF158" s="197" t="s">
        <v>1192</v>
      </c>
      <c r="AG158" s="202" t="str">
        <f t="shared" si="119"/>
        <v>-</v>
      </c>
      <c r="AH158" s="187"/>
      <c r="AI158" s="197" t="s">
        <v>1192</v>
      </c>
      <c r="AJ158" s="202" t="str">
        <f t="shared" si="86"/>
        <v>-</v>
      </c>
      <c r="AK158" s="187"/>
      <c r="AL158" s="197"/>
      <c r="AM158" s="202" t="str">
        <f t="shared" si="87"/>
        <v>-</v>
      </c>
      <c r="AN158" s="187"/>
      <c r="AO158" s="197"/>
      <c r="AP158" s="202" t="str">
        <f t="shared" si="88"/>
        <v>-</v>
      </c>
      <c r="AQ158" s="187"/>
      <c r="AR158" s="197"/>
      <c r="AS158" s="202" t="str">
        <f t="shared" si="89"/>
        <v>-</v>
      </c>
      <c r="AT158" s="187"/>
      <c r="AU158" s="197"/>
      <c r="AV158" s="202" t="str">
        <f t="shared" si="90"/>
        <v>-</v>
      </c>
      <c r="AW158" s="187"/>
      <c r="AX158" s="197"/>
      <c r="AY158" s="202" t="str">
        <f t="shared" si="91"/>
        <v>-</v>
      </c>
      <c r="AZ158" s="187"/>
      <c r="BA158" s="197"/>
      <c r="BB158" s="202" t="str">
        <f t="shared" si="92"/>
        <v>-</v>
      </c>
      <c r="BC158" s="187"/>
      <c r="BD158" s="197"/>
      <c r="BE158" s="202" t="str">
        <f t="shared" si="93"/>
        <v>-</v>
      </c>
      <c r="BF158" s="187"/>
      <c r="BG158" s="197"/>
      <c r="BH158" s="202" t="str">
        <f t="shared" si="94"/>
        <v>-</v>
      </c>
      <c r="BI158" s="187"/>
      <c r="BJ158" s="197"/>
      <c r="BK158" s="202" t="str">
        <f t="shared" si="95"/>
        <v>-</v>
      </c>
      <c r="BL158" s="187"/>
      <c r="BM158" s="197"/>
      <c r="BN158" s="202" t="str">
        <f t="shared" si="96"/>
        <v>-</v>
      </c>
      <c r="BO158" s="187"/>
      <c r="BP158" s="197"/>
      <c r="BQ158" s="202" t="str">
        <f t="shared" si="97"/>
        <v>-</v>
      </c>
      <c r="BR158" s="187"/>
      <c r="BS158" s="197"/>
      <c r="BT158" s="202" t="str">
        <f t="shared" si="98"/>
        <v>-</v>
      </c>
      <c r="BU158" s="187"/>
      <c r="BV158" s="197"/>
      <c r="BW158" s="202" t="str">
        <f t="shared" si="99"/>
        <v>-</v>
      </c>
      <c r="BX158" s="187"/>
      <c r="BY158" s="197"/>
      <c r="BZ158" s="202" t="str">
        <f t="shared" si="100"/>
        <v>-</v>
      </c>
      <c r="CA158" s="187"/>
      <c r="CB158" s="197"/>
      <c r="CC158" s="202" t="str">
        <f t="shared" si="101"/>
        <v>-</v>
      </c>
      <c r="CD158" s="187"/>
      <c r="CE158" s="197"/>
      <c r="CF158" s="202" t="str">
        <f t="shared" si="102"/>
        <v>-</v>
      </c>
      <c r="CG158" s="187"/>
      <c r="CH158" s="197"/>
      <c r="CI158" s="202" t="str">
        <f t="shared" si="103"/>
        <v>-</v>
      </c>
      <c r="CJ158" s="187"/>
      <c r="CK158" s="197"/>
      <c r="CL158" s="202" t="str">
        <f t="shared" si="111"/>
        <v>-</v>
      </c>
      <c r="CM158" s="187"/>
      <c r="CN158" s="197"/>
      <c r="CO158" s="202" t="str">
        <f t="shared" si="112"/>
        <v>-</v>
      </c>
      <c r="CP158" s="187"/>
      <c r="CQ158" s="197"/>
      <c r="CR158" s="202" t="str">
        <f t="shared" si="104"/>
        <v>-</v>
      </c>
      <c r="CS158" s="187"/>
      <c r="CT158" s="197"/>
      <c r="CU158" s="202" t="str">
        <f t="shared" si="113"/>
        <v>-</v>
      </c>
      <c r="CV158" s="187"/>
      <c r="CW158" s="197"/>
      <c r="CX158" s="202" t="str">
        <f t="shared" si="114"/>
        <v>-</v>
      </c>
      <c r="CY158" s="187"/>
      <c r="CZ158" s="197"/>
      <c r="DA158" s="202" t="str">
        <f t="shared" si="105"/>
        <v>-</v>
      </c>
      <c r="DB158" s="187"/>
      <c r="DC158" s="197"/>
      <c r="DD158" s="202" t="str">
        <f t="shared" si="115"/>
        <v>-</v>
      </c>
      <c r="DE158" s="187"/>
      <c r="DF158" s="197"/>
      <c r="DG158" s="202" t="str">
        <f t="shared" si="116"/>
        <v>-</v>
      </c>
      <c r="DH158" s="187"/>
      <c r="DI158" s="103">
        <f t="shared" si="106"/>
        <v>9</v>
      </c>
      <c r="DJ158" s="103">
        <f t="shared" si="107"/>
        <v>5</v>
      </c>
      <c r="DK158" s="200">
        <f t="shared" si="117"/>
        <v>55.555555555555557</v>
      </c>
      <c r="DL158" s="201">
        <f t="shared" si="118"/>
        <v>3</v>
      </c>
    </row>
    <row r="159" spans="2:116" ht="24.95" customHeight="1" outlineLevel="1">
      <c r="B159" s="48"/>
      <c r="C159" s="48"/>
      <c r="D159" s="14" t="s">
        <v>197</v>
      </c>
      <c r="E159" s="11" t="s">
        <v>198</v>
      </c>
      <c r="F159" s="12" t="s">
        <v>989</v>
      </c>
      <c r="G159" s="12" t="s">
        <v>994</v>
      </c>
      <c r="H159" s="40" t="s">
        <v>522</v>
      </c>
      <c r="I159" s="41" t="s">
        <v>531</v>
      </c>
      <c r="J159" s="78" t="str">
        <f t="shared" si="108"/>
        <v xml:space="preserve">C3 </v>
      </c>
      <c r="K159" s="197" t="s">
        <v>1192</v>
      </c>
      <c r="L159" s="202" t="str">
        <f t="shared" si="109"/>
        <v>A</v>
      </c>
      <c r="M159" s="189" t="s">
        <v>1877</v>
      </c>
      <c r="N159" s="197" t="s">
        <v>1192</v>
      </c>
      <c r="O159" s="202" t="str">
        <f t="shared" si="80"/>
        <v>A</v>
      </c>
      <c r="P159" s="189" t="s">
        <v>1877</v>
      </c>
      <c r="Q159" s="197" t="s">
        <v>1192</v>
      </c>
      <c r="R159" s="202" t="str">
        <f t="shared" si="81"/>
        <v>A</v>
      </c>
      <c r="S159" s="189" t="s">
        <v>1877</v>
      </c>
      <c r="T159" s="197" t="s">
        <v>1192</v>
      </c>
      <c r="U159" s="202" t="str">
        <f t="shared" si="82"/>
        <v>-</v>
      </c>
      <c r="V159" s="187"/>
      <c r="W159" s="197" t="s">
        <v>1192</v>
      </c>
      <c r="X159" s="202" t="str">
        <f t="shared" si="83"/>
        <v>-</v>
      </c>
      <c r="Y159" s="187"/>
      <c r="Z159" s="197"/>
      <c r="AA159" s="202" t="str">
        <f t="shared" si="84"/>
        <v>-</v>
      </c>
      <c r="AB159" s="187"/>
      <c r="AC159" s="197"/>
      <c r="AD159" s="202" t="str">
        <f t="shared" si="110"/>
        <v>-</v>
      </c>
      <c r="AE159" s="187"/>
      <c r="AF159" s="197"/>
      <c r="AG159" s="202" t="str">
        <f t="shared" si="119"/>
        <v>-</v>
      </c>
      <c r="AH159" s="187"/>
      <c r="AI159" s="197"/>
      <c r="AJ159" s="202" t="str">
        <f t="shared" si="86"/>
        <v>-</v>
      </c>
      <c r="AK159" s="187"/>
      <c r="AL159" s="197"/>
      <c r="AM159" s="202" t="str">
        <f t="shared" si="87"/>
        <v>-</v>
      </c>
      <c r="AN159" s="187"/>
      <c r="AO159" s="197"/>
      <c r="AP159" s="202" t="str">
        <f t="shared" si="88"/>
        <v>-</v>
      </c>
      <c r="AQ159" s="187"/>
      <c r="AR159" s="197"/>
      <c r="AS159" s="202" t="str">
        <f t="shared" si="89"/>
        <v>-</v>
      </c>
      <c r="AT159" s="187"/>
      <c r="AU159" s="197"/>
      <c r="AV159" s="202" t="str">
        <f t="shared" si="90"/>
        <v>-</v>
      </c>
      <c r="AW159" s="187"/>
      <c r="AX159" s="197"/>
      <c r="AY159" s="202" t="str">
        <f t="shared" si="91"/>
        <v>-</v>
      </c>
      <c r="AZ159" s="187"/>
      <c r="BA159" s="197"/>
      <c r="BB159" s="202" t="str">
        <f t="shared" si="92"/>
        <v>-</v>
      </c>
      <c r="BC159" s="187"/>
      <c r="BD159" s="197"/>
      <c r="BE159" s="202" t="str">
        <f t="shared" si="93"/>
        <v>-</v>
      </c>
      <c r="BF159" s="187"/>
      <c r="BG159" s="197"/>
      <c r="BH159" s="202" t="str">
        <f t="shared" si="94"/>
        <v>-</v>
      </c>
      <c r="BI159" s="187"/>
      <c r="BJ159" s="197"/>
      <c r="BK159" s="202" t="str">
        <f t="shared" si="95"/>
        <v>-</v>
      </c>
      <c r="BL159" s="187"/>
      <c r="BM159" s="197"/>
      <c r="BN159" s="202" t="str">
        <f t="shared" si="96"/>
        <v>-</v>
      </c>
      <c r="BO159" s="187"/>
      <c r="BP159" s="197"/>
      <c r="BQ159" s="202" t="str">
        <f t="shared" si="97"/>
        <v>-</v>
      </c>
      <c r="BR159" s="187"/>
      <c r="BS159" s="197"/>
      <c r="BT159" s="202" t="str">
        <f t="shared" si="98"/>
        <v>-</v>
      </c>
      <c r="BU159" s="187"/>
      <c r="BV159" s="197"/>
      <c r="BW159" s="202" t="str">
        <f t="shared" si="99"/>
        <v>-</v>
      </c>
      <c r="BX159" s="187"/>
      <c r="BY159" s="197"/>
      <c r="BZ159" s="202" t="str">
        <f t="shared" si="100"/>
        <v>-</v>
      </c>
      <c r="CA159" s="187"/>
      <c r="CB159" s="197"/>
      <c r="CC159" s="202" t="str">
        <f t="shared" si="101"/>
        <v>-</v>
      </c>
      <c r="CD159" s="187"/>
      <c r="CE159" s="197"/>
      <c r="CF159" s="202" t="str">
        <f t="shared" si="102"/>
        <v>-</v>
      </c>
      <c r="CG159" s="187"/>
      <c r="CH159" s="197"/>
      <c r="CI159" s="202" t="str">
        <f t="shared" si="103"/>
        <v>-</v>
      </c>
      <c r="CJ159" s="187"/>
      <c r="CK159" s="197"/>
      <c r="CL159" s="202" t="str">
        <f t="shared" si="111"/>
        <v>-</v>
      </c>
      <c r="CM159" s="187"/>
      <c r="CN159" s="197"/>
      <c r="CO159" s="202" t="str">
        <f t="shared" si="112"/>
        <v>-</v>
      </c>
      <c r="CP159" s="187"/>
      <c r="CQ159" s="197"/>
      <c r="CR159" s="202" t="str">
        <f t="shared" si="104"/>
        <v>-</v>
      </c>
      <c r="CS159" s="187"/>
      <c r="CT159" s="197"/>
      <c r="CU159" s="202" t="str">
        <f t="shared" si="113"/>
        <v>-</v>
      </c>
      <c r="CV159" s="187"/>
      <c r="CW159" s="197"/>
      <c r="CX159" s="202" t="str">
        <f t="shared" si="114"/>
        <v>-</v>
      </c>
      <c r="CY159" s="187"/>
      <c r="CZ159" s="197"/>
      <c r="DA159" s="202" t="str">
        <f t="shared" si="105"/>
        <v>-</v>
      </c>
      <c r="DB159" s="187"/>
      <c r="DC159" s="197"/>
      <c r="DD159" s="202" t="str">
        <f t="shared" si="115"/>
        <v>-</v>
      </c>
      <c r="DE159" s="187"/>
      <c r="DF159" s="197"/>
      <c r="DG159" s="202" t="str">
        <f t="shared" si="116"/>
        <v>-</v>
      </c>
      <c r="DH159" s="187"/>
      <c r="DI159" s="103">
        <f t="shared" si="106"/>
        <v>5</v>
      </c>
      <c r="DJ159" s="103">
        <f t="shared" si="107"/>
        <v>3</v>
      </c>
      <c r="DK159" s="200">
        <f t="shared" si="117"/>
        <v>60</v>
      </c>
      <c r="DL159" s="201">
        <f t="shared" si="118"/>
        <v>4</v>
      </c>
    </row>
    <row r="160" spans="2:116" ht="24.95" customHeight="1" outlineLevel="1">
      <c r="B160" s="48"/>
      <c r="C160" s="48"/>
      <c r="D160" s="14" t="s">
        <v>199</v>
      </c>
      <c r="E160" s="11" t="s">
        <v>200</v>
      </c>
      <c r="F160" s="12" t="s">
        <v>989</v>
      </c>
      <c r="G160" s="12" t="s">
        <v>994</v>
      </c>
      <c r="H160" s="153" t="s">
        <v>522</v>
      </c>
      <c r="I160" s="150" t="s">
        <v>531</v>
      </c>
      <c r="J160" s="78" t="str">
        <f t="shared" si="108"/>
        <v xml:space="preserve">C3 </v>
      </c>
      <c r="K160" s="197" t="s">
        <v>1192</v>
      </c>
      <c r="L160" s="202" t="str">
        <f t="shared" si="109"/>
        <v>A</v>
      </c>
      <c r="M160" s="189" t="s">
        <v>2017</v>
      </c>
      <c r="N160" s="197" t="s">
        <v>1192</v>
      </c>
      <c r="O160" s="202" t="str">
        <f t="shared" si="80"/>
        <v>A</v>
      </c>
      <c r="P160" s="189" t="s">
        <v>2017</v>
      </c>
      <c r="Q160" s="197" t="s">
        <v>1192</v>
      </c>
      <c r="R160" s="202" t="str">
        <f t="shared" si="81"/>
        <v>A</v>
      </c>
      <c r="S160" s="189" t="s">
        <v>2017</v>
      </c>
      <c r="T160" s="197" t="s">
        <v>1192</v>
      </c>
      <c r="U160" s="202" t="str">
        <f t="shared" si="82"/>
        <v>-</v>
      </c>
      <c r="V160" s="187"/>
      <c r="W160" s="197" t="s">
        <v>1192</v>
      </c>
      <c r="X160" s="202" t="str">
        <f t="shared" si="83"/>
        <v>-</v>
      </c>
      <c r="Y160" s="187"/>
      <c r="Z160" s="197"/>
      <c r="AA160" s="202" t="str">
        <f t="shared" si="84"/>
        <v>-</v>
      </c>
      <c r="AB160" s="187"/>
      <c r="AC160" s="197"/>
      <c r="AD160" s="202" t="str">
        <f t="shared" si="110"/>
        <v>-</v>
      </c>
      <c r="AE160" s="187"/>
      <c r="AF160" s="197"/>
      <c r="AG160" s="202" t="str">
        <f t="shared" si="119"/>
        <v>-</v>
      </c>
      <c r="AH160" s="187"/>
      <c r="AI160" s="197"/>
      <c r="AJ160" s="202" t="str">
        <f t="shared" si="86"/>
        <v>-</v>
      </c>
      <c r="AK160" s="187"/>
      <c r="AL160" s="197"/>
      <c r="AM160" s="202" t="str">
        <f t="shared" si="87"/>
        <v>-</v>
      </c>
      <c r="AN160" s="187"/>
      <c r="AO160" s="197"/>
      <c r="AP160" s="202" t="str">
        <f t="shared" si="88"/>
        <v>-</v>
      </c>
      <c r="AQ160" s="187"/>
      <c r="AR160" s="197"/>
      <c r="AS160" s="202" t="str">
        <f t="shared" si="89"/>
        <v>-</v>
      </c>
      <c r="AT160" s="187"/>
      <c r="AU160" s="197"/>
      <c r="AV160" s="202" t="str">
        <f t="shared" si="90"/>
        <v>-</v>
      </c>
      <c r="AW160" s="187"/>
      <c r="AX160" s="197"/>
      <c r="AY160" s="202" t="str">
        <f t="shared" si="91"/>
        <v>-</v>
      </c>
      <c r="AZ160" s="187"/>
      <c r="BA160" s="197"/>
      <c r="BB160" s="202" t="str">
        <f t="shared" si="92"/>
        <v>-</v>
      </c>
      <c r="BC160" s="187"/>
      <c r="BD160" s="197"/>
      <c r="BE160" s="202" t="str">
        <f t="shared" si="93"/>
        <v>-</v>
      </c>
      <c r="BF160" s="187"/>
      <c r="BG160" s="197"/>
      <c r="BH160" s="202" t="str">
        <f t="shared" si="94"/>
        <v>-</v>
      </c>
      <c r="BI160" s="187"/>
      <c r="BJ160" s="197"/>
      <c r="BK160" s="202" t="str">
        <f t="shared" si="95"/>
        <v>-</v>
      </c>
      <c r="BL160" s="187"/>
      <c r="BM160" s="197"/>
      <c r="BN160" s="202" t="str">
        <f t="shared" si="96"/>
        <v>-</v>
      </c>
      <c r="BO160" s="187"/>
      <c r="BP160" s="197"/>
      <c r="BQ160" s="202" t="str">
        <f t="shared" si="97"/>
        <v>-</v>
      </c>
      <c r="BR160" s="187"/>
      <c r="BS160" s="197"/>
      <c r="BT160" s="202" t="str">
        <f t="shared" si="98"/>
        <v>-</v>
      </c>
      <c r="BU160" s="187"/>
      <c r="BV160" s="197"/>
      <c r="BW160" s="202" t="str">
        <f t="shared" si="99"/>
        <v>-</v>
      </c>
      <c r="BX160" s="187"/>
      <c r="BY160" s="197"/>
      <c r="BZ160" s="202" t="str">
        <f t="shared" si="100"/>
        <v>-</v>
      </c>
      <c r="CA160" s="187"/>
      <c r="CB160" s="197"/>
      <c r="CC160" s="202" t="str">
        <f t="shared" si="101"/>
        <v>-</v>
      </c>
      <c r="CD160" s="187"/>
      <c r="CE160" s="197"/>
      <c r="CF160" s="202" t="str">
        <f t="shared" si="102"/>
        <v>-</v>
      </c>
      <c r="CG160" s="187"/>
      <c r="CH160" s="197"/>
      <c r="CI160" s="202" t="str">
        <f t="shared" si="103"/>
        <v>-</v>
      </c>
      <c r="CJ160" s="187"/>
      <c r="CK160" s="197"/>
      <c r="CL160" s="202" t="str">
        <f t="shared" si="111"/>
        <v>-</v>
      </c>
      <c r="CM160" s="187"/>
      <c r="CN160" s="197"/>
      <c r="CO160" s="202" t="str">
        <f t="shared" si="112"/>
        <v>-</v>
      </c>
      <c r="CP160" s="187"/>
      <c r="CQ160" s="197"/>
      <c r="CR160" s="202" t="str">
        <f t="shared" si="104"/>
        <v>-</v>
      </c>
      <c r="CS160" s="187"/>
      <c r="CT160" s="197"/>
      <c r="CU160" s="202" t="str">
        <f t="shared" si="113"/>
        <v>-</v>
      </c>
      <c r="CV160" s="187"/>
      <c r="CW160" s="197"/>
      <c r="CX160" s="202" t="str">
        <f t="shared" si="114"/>
        <v>-</v>
      </c>
      <c r="CY160" s="187"/>
      <c r="CZ160" s="197"/>
      <c r="DA160" s="202" t="str">
        <f t="shared" si="105"/>
        <v>-</v>
      </c>
      <c r="DB160" s="187"/>
      <c r="DC160" s="197"/>
      <c r="DD160" s="202" t="str">
        <f t="shared" si="115"/>
        <v>-</v>
      </c>
      <c r="DE160" s="187"/>
      <c r="DF160" s="197"/>
      <c r="DG160" s="202" t="str">
        <f t="shared" si="116"/>
        <v>-</v>
      </c>
      <c r="DH160" s="187"/>
      <c r="DI160" s="103">
        <f t="shared" si="106"/>
        <v>5</v>
      </c>
      <c r="DJ160" s="103">
        <f t="shared" si="107"/>
        <v>3</v>
      </c>
      <c r="DK160" s="200">
        <f t="shared" si="117"/>
        <v>60</v>
      </c>
      <c r="DL160" s="201">
        <f t="shared" si="118"/>
        <v>4</v>
      </c>
    </row>
    <row r="161" spans="2:116" ht="24.95" customHeight="1" outlineLevel="1">
      <c r="B161" s="48"/>
      <c r="C161" s="48"/>
      <c r="D161" s="14" t="s">
        <v>201</v>
      </c>
      <c r="E161" s="11" t="s">
        <v>202</v>
      </c>
      <c r="F161" s="12" t="s">
        <v>989</v>
      </c>
      <c r="G161" s="12" t="s">
        <v>994</v>
      </c>
      <c r="H161" s="40" t="s">
        <v>521</v>
      </c>
      <c r="I161" s="41" t="s">
        <v>530</v>
      </c>
      <c r="J161" s="78" t="str">
        <f t="shared" si="108"/>
        <v xml:space="preserve">C2 </v>
      </c>
      <c r="K161" s="197" t="s">
        <v>1192</v>
      </c>
      <c r="L161" s="202" t="str">
        <f t="shared" si="109"/>
        <v>A</v>
      </c>
      <c r="M161" s="189" t="s">
        <v>2017</v>
      </c>
      <c r="N161" s="197" t="s">
        <v>1192</v>
      </c>
      <c r="O161" s="202" t="str">
        <f t="shared" si="80"/>
        <v>A</v>
      </c>
      <c r="P161" s="189" t="s">
        <v>2017</v>
      </c>
      <c r="Q161" s="197" t="s">
        <v>1192</v>
      </c>
      <c r="R161" s="202" t="str">
        <f t="shared" si="81"/>
        <v>A</v>
      </c>
      <c r="S161" s="189" t="s">
        <v>2017</v>
      </c>
      <c r="T161" s="197" t="s">
        <v>1192</v>
      </c>
      <c r="U161" s="202" t="str">
        <f t="shared" si="82"/>
        <v>A</v>
      </c>
      <c r="V161" s="186">
        <v>39826</v>
      </c>
      <c r="W161" s="197" t="s">
        <v>1192</v>
      </c>
      <c r="X161" s="202" t="str">
        <f t="shared" si="83"/>
        <v>A</v>
      </c>
      <c r="Y161" s="186">
        <v>39826</v>
      </c>
      <c r="Z161" s="197" t="s">
        <v>1192</v>
      </c>
      <c r="AA161" s="202" t="str">
        <f t="shared" ref="AA161" si="120">IF(AND(Z161="Y",AB161&lt;&gt;""),"A","-")</f>
        <v>-</v>
      </c>
      <c r="AB161" s="187"/>
      <c r="AC161" s="197" t="s">
        <v>1192</v>
      </c>
      <c r="AD161" s="202" t="str">
        <f t="shared" ref="AD161" si="121">IF(AND(AC161="Y",AE161&lt;&gt;""),"A","-")</f>
        <v>-</v>
      </c>
      <c r="AE161" s="187"/>
      <c r="AF161" s="197" t="s">
        <v>1192</v>
      </c>
      <c r="AG161" s="202" t="str">
        <f t="shared" ref="AG161" si="122">IF(AND(AF161="Y",AH161&lt;&gt;""),"A","-")</f>
        <v>-</v>
      </c>
      <c r="AH161" s="187"/>
      <c r="AI161" s="197" t="s">
        <v>1192</v>
      </c>
      <c r="AJ161" s="202" t="str">
        <f t="shared" ref="AJ161" si="123">IF(AND(AI161="Y",AK161&lt;&gt;""),"A","-")</f>
        <v>-</v>
      </c>
      <c r="AK161" s="187"/>
      <c r="AL161" s="197"/>
      <c r="AM161" s="202" t="str">
        <f t="shared" si="87"/>
        <v>-</v>
      </c>
      <c r="AN161" s="187"/>
      <c r="AO161" s="197"/>
      <c r="AP161" s="202" t="str">
        <f t="shared" si="88"/>
        <v>-</v>
      </c>
      <c r="AQ161" s="187"/>
      <c r="AR161" s="197"/>
      <c r="AS161" s="202" t="str">
        <f t="shared" si="89"/>
        <v>-</v>
      </c>
      <c r="AT161" s="187"/>
      <c r="AU161" s="197"/>
      <c r="AV161" s="202" t="str">
        <f t="shared" si="90"/>
        <v>-</v>
      </c>
      <c r="AW161" s="187"/>
      <c r="AX161" s="197"/>
      <c r="AY161" s="202" t="str">
        <f t="shared" si="91"/>
        <v>-</v>
      </c>
      <c r="AZ161" s="187"/>
      <c r="BA161" s="197"/>
      <c r="BB161" s="202" t="str">
        <f t="shared" si="92"/>
        <v>-</v>
      </c>
      <c r="BC161" s="187"/>
      <c r="BD161" s="197"/>
      <c r="BE161" s="202" t="str">
        <f t="shared" si="93"/>
        <v>-</v>
      </c>
      <c r="BF161" s="187"/>
      <c r="BG161" s="197"/>
      <c r="BH161" s="202" t="str">
        <f t="shared" si="94"/>
        <v>-</v>
      </c>
      <c r="BI161" s="187"/>
      <c r="BJ161" s="197"/>
      <c r="BK161" s="202" t="str">
        <f t="shared" si="95"/>
        <v>-</v>
      </c>
      <c r="BL161" s="187"/>
      <c r="BM161" s="197"/>
      <c r="BN161" s="202" t="str">
        <f t="shared" si="96"/>
        <v>-</v>
      </c>
      <c r="BO161" s="187"/>
      <c r="BP161" s="197"/>
      <c r="BQ161" s="202" t="str">
        <f t="shared" si="97"/>
        <v>-</v>
      </c>
      <c r="BR161" s="187"/>
      <c r="BS161" s="197"/>
      <c r="BT161" s="202" t="str">
        <f t="shared" si="98"/>
        <v>-</v>
      </c>
      <c r="BU161" s="187"/>
      <c r="BV161" s="197"/>
      <c r="BW161" s="202" t="str">
        <f t="shared" si="99"/>
        <v>-</v>
      </c>
      <c r="BX161" s="187"/>
      <c r="BY161" s="197"/>
      <c r="BZ161" s="202" t="str">
        <f t="shared" si="100"/>
        <v>-</v>
      </c>
      <c r="CA161" s="187"/>
      <c r="CB161" s="197"/>
      <c r="CC161" s="202" t="str">
        <f t="shared" si="101"/>
        <v>-</v>
      </c>
      <c r="CD161" s="187"/>
      <c r="CE161" s="197"/>
      <c r="CF161" s="202" t="str">
        <f t="shared" si="102"/>
        <v>-</v>
      </c>
      <c r="CG161" s="187"/>
      <c r="CH161" s="197"/>
      <c r="CI161" s="202" t="str">
        <f t="shared" si="103"/>
        <v>-</v>
      </c>
      <c r="CJ161" s="187"/>
      <c r="CK161" s="197"/>
      <c r="CL161" s="202" t="str">
        <f t="shared" si="111"/>
        <v>-</v>
      </c>
      <c r="CM161" s="187"/>
      <c r="CN161" s="197"/>
      <c r="CO161" s="202" t="str">
        <f t="shared" si="112"/>
        <v>-</v>
      </c>
      <c r="CP161" s="187"/>
      <c r="CQ161" s="197"/>
      <c r="CR161" s="202" t="str">
        <f t="shared" si="104"/>
        <v>-</v>
      </c>
      <c r="CS161" s="187"/>
      <c r="CT161" s="197"/>
      <c r="CU161" s="202" t="str">
        <f t="shared" si="113"/>
        <v>-</v>
      </c>
      <c r="CV161" s="187"/>
      <c r="CW161" s="197"/>
      <c r="CX161" s="202" t="str">
        <f t="shared" si="114"/>
        <v>-</v>
      </c>
      <c r="CY161" s="187"/>
      <c r="CZ161" s="197"/>
      <c r="DA161" s="202" t="str">
        <f t="shared" si="105"/>
        <v>-</v>
      </c>
      <c r="DB161" s="187"/>
      <c r="DC161" s="197"/>
      <c r="DD161" s="202" t="str">
        <f t="shared" si="115"/>
        <v>-</v>
      </c>
      <c r="DE161" s="187"/>
      <c r="DF161" s="197"/>
      <c r="DG161" s="202" t="str">
        <f t="shared" si="116"/>
        <v>-</v>
      </c>
      <c r="DH161" s="187"/>
      <c r="DI161" s="103">
        <f t="shared" si="106"/>
        <v>9</v>
      </c>
      <c r="DJ161" s="103">
        <f t="shared" si="107"/>
        <v>5</v>
      </c>
      <c r="DK161" s="200">
        <f t="shared" si="117"/>
        <v>55.555555555555557</v>
      </c>
      <c r="DL161" s="201">
        <f t="shared" si="118"/>
        <v>3</v>
      </c>
    </row>
    <row r="162" spans="2:116" ht="24.95" customHeight="1" outlineLevel="1">
      <c r="B162" s="48"/>
      <c r="C162" s="48"/>
      <c r="D162" s="14" t="s">
        <v>203</v>
      </c>
      <c r="E162" s="11" t="s">
        <v>204</v>
      </c>
      <c r="F162" s="12" t="s">
        <v>989</v>
      </c>
      <c r="G162" s="12" t="s">
        <v>994</v>
      </c>
      <c r="H162" s="40" t="s">
        <v>524</v>
      </c>
      <c r="I162" s="41" t="s">
        <v>530</v>
      </c>
      <c r="J162" s="78" t="str">
        <f t="shared" si="108"/>
        <v xml:space="preserve">C2 </v>
      </c>
      <c r="K162" s="197" t="s">
        <v>1192</v>
      </c>
      <c r="L162" s="202" t="str">
        <f t="shared" si="109"/>
        <v>A</v>
      </c>
      <c r="M162" s="189" t="s">
        <v>2017</v>
      </c>
      <c r="N162" s="197" t="s">
        <v>1192</v>
      </c>
      <c r="O162" s="202" t="str">
        <f t="shared" si="80"/>
        <v>A</v>
      </c>
      <c r="P162" s="189" t="s">
        <v>2017</v>
      </c>
      <c r="Q162" s="197" t="s">
        <v>1192</v>
      </c>
      <c r="R162" s="202" t="str">
        <f t="shared" si="81"/>
        <v>A</v>
      </c>
      <c r="S162" s="204" t="s">
        <v>2339</v>
      </c>
      <c r="T162" s="197" t="s">
        <v>1192</v>
      </c>
      <c r="U162" s="202" t="str">
        <f t="shared" si="82"/>
        <v>A</v>
      </c>
      <c r="V162" s="189" t="s">
        <v>2017</v>
      </c>
      <c r="W162" s="197" t="s">
        <v>1192</v>
      </c>
      <c r="X162" s="202" t="str">
        <f t="shared" si="83"/>
        <v>A</v>
      </c>
      <c r="Y162" s="204" t="s">
        <v>2339</v>
      </c>
      <c r="Z162" s="197" t="s">
        <v>1192</v>
      </c>
      <c r="AA162" s="202" t="str">
        <f t="shared" si="84"/>
        <v>-</v>
      </c>
      <c r="AB162" s="187"/>
      <c r="AC162" s="197" t="s">
        <v>1192</v>
      </c>
      <c r="AD162" s="202" t="str">
        <f t="shared" si="110"/>
        <v>-</v>
      </c>
      <c r="AE162" s="187"/>
      <c r="AF162" s="197" t="s">
        <v>1192</v>
      </c>
      <c r="AG162" s="202" t="str">
        <f t="shared" si="119"/>
        <v>A</v>
      </c>
      <c r="AH162" s="186">
        <v>42943</v>
      </c>
      <c r="AI162" s="197" t="s">
        <v>1192</v>
      </c>
      <c r="AJ162" s="202" t="str">
        <f t="shared" si="86"/>
        <v>A</v>
      </c>
      <c r="AK162" s="204" t="s">
        <v>2339</v>
      </c>
      <c r="AL162" s="197"/>
      <c r="AM162" s="202" t="str">
        <f t="shared" si="87"/>
        <v>-</v>
      </c>
      <c r="AN162" s="186">
        <v>42944</v>
      </c>
      <c r="AO162" s="197"/>
      <c r="AP162" s="202" t="str">
        <f t="shared" si="88"/>
        <v>-</v>
      </c>
      <c r="AQ162" s="187"/>
      <c r="AR162" s="197"/>
      <c r="AS162" s="202" t="str">
        <f t="shared" si="89"/>
        <v>-</v>
      </c>
      <c r="AT162" s="204" t="s">
        <v>2339</v>
      </c>
      <c r="AU162" s="197"/>
      <c r="AV162" s="202" t="str">
        <f t="shared" si="90"/>
        <v>-</v>
      </c>
      <c r="AW162" s="186">
        <v>41678</v>
      </c>
      <c r="AX162" s="197"/>
      <c r="AY162" s="202" t="str">
        <f t="shared" si="91"/>
        <v>-</v>
      </c>
      <c r="AZ162" s="187"/>
      <c r="BA162" s="197"/>
      <c r="BB162" s="202" t="str">
        <f t="shared" si="92"/>
        <v>-</v>
      </c>
      <c r="BC162" s="187"/>
      <c r="BD162" s="197"/>
      <c r="BE162" s="202" t="str">
        <f t="shared" si="93"/>
        <v>-</v>
      </c>
      <c r="BF162" s="187"/>
      <c r="BG162" s="197"/>
      <c r="BH162" s="202" t="str">
        <f t="shared" si="94"/>
        <v>-</v>
      </c>
      <c r="BI162" s="187"/>
      <c r="BJ162" s="197"/>
      <c r="BK162" s="202" t="str">
        <f t="shared" si="95"/>
        <v>-</v>
      </c>
      <c r="BL162" s="187"/>
      <c r="BM162" s="197"/>
      <c r="BN162" s="202" t="str">
        <f t="shared" si="96"/>
        <v>-</v>
      </c>
      <c r="BO162" s="187"/>
      <c r="BP162" s="197"/>
      <c r="BQ162" s="202" t="str">
        <f t="shared" si="97"/>
        <v>-</v>
      </c>
      <c r="BR162" s="187"/>
      <c r="BS162" s="197"/>
      <c r="BT162" s="202" t="str">
        <f t="shared" si="98"/>
        <v>-</v>
      </c>
      <c r="BU162" s="187"/>
      <c r="BV162" s="197"/>
      <c r="BW162" s="202" t="str">
        <f t="shared" si="99"/>
        <v>-</v>
      </c>
      <c r="BX162" s="187"/>
      <c r="BY162" s="197"/>
      <c r="BZ162" s="202" t="str">
        <f t="shared" si="100"/>
        <v>-</v>
      </c>
      <c r="CA162" s="187"/>
      <c r="CB162" s="197"/>
      <c r="CC162" s="202" t="str">
        <f t="shared" si="101"/>
        <v>-</v>
      </c>
      <c r="CD162" s="187"/>
      <c r="CE162" s="197"/>
      <c r="CF162" s="202" t="str">
        <f t="shared" si="102"/>
        <v>-</v>
      </c>
      <c r="CG162" s="187"/>
      <c r="CH162" s="197"/>
      <c r="CI162" s="202" t="str">
        <f t="shared" si="103"/>
        <v>-</v>
      </c>
      <c r="CJ162" s="187"/>
      <c r="CK162" s="197"/>
      <c r="CL162" s="202" t="str">
        <f t="shared" si="111"/>
        <v>-</v>
      </c>
      <c r="CM162" s="187"/>
      <c r="CN162" s="197"/>
      <c r="CO162" s="202" t="str">
        <f t="shared" si="112"/>
        <v>-</v>
      </c>
      <c r="CP162" s="186">
        <v>41678</v>
      </c>
      <c r="CQ162" s="197"/>
      <c r="CR162" s="202" t="str">
        <f t="shared" si="104"/>
        <v>-</v>
      </c>
      <c r="CS162" s="187"/>
      <c r="CT162" s="197"/>
      <c r="CU162" s="202" t="str">
        <f t="shared" si="113"/>
        <v>-</v>
      </c>
      <c r="CV162" s="187"/>
      <c r="CW162" s="197"/>
      <c r="CX162" s="202" t="str">
        <f t="shared" si="114"/>
        <v>-</v>
      </c>
      <c r="CY162" s="187"/>
      <c r="CZ162" s="197"/>
      <c r="DA162" s="202" t="str">
        <f t="shared" si="105"/>
        <v>-</v>
      </c>
      <c r="DB162" s="187"/>
      <c r="DC162" s="197"/>
      <c r="DD162" s="202" t="str">
        <f t="shared" si="115"/>
        <v>-</v>
      </c>
      <c r="DE162" s="187"/>
      <c r="DF162" s="197"/>
      <c r="DG162" s="202" t="str">
        <f t="shared" si="116"/>
        <v>-</v>
      </c>
      <c r="DH162" s="187"/>
      <c r="DI162" s="103">
        <f t="shared" si="106"/>
        <v>9</v>
      </c>
      <c r="DJ162" s="103">
        <f t="shared" si="107"/>
        <v>7</v>
      </c>
      <c r="DK162" s="200">
        <f t="shared" si="117"/>
        <v>77.777777777777786</v>
      </c>
      <c r="DL162" s="201">
        <f t="shared" si="118"/>
        <v>4</v>
      </c>
    </row>
    <row r="163" spans="2:116" ht="24.95" customHeight="1" outlineLevel="1">
      <c r="B163" s="48"/>
      <c r="C163" s="48"/>
      <c r="D163" s="14" t="s">
        <v>205</v>
      </c>
      <c r="E163" s="11" t="s">
        <v>206</v>
      </c>
      <c r="F163" s="12" t="s">
        <v>989</v>
      </c>
      <c r="G163" s="12" t="s">
        <v>994</v>
      </c>
      <c r="H163" s="40" t="s">
        <v>527</v>
      </c>
      <c r="I163" s="41" t="s">
        <v>531</v>
      </c>
      <c r="J163" s="78" t="str">
        <f t="shared" si="108"/>
        <v xml:space="preserve">C3 </v>
      </c>
      <c r="K163" s="197" t="s">
        <v>1192</v>
      </c>
      <c r="L163" s="202" t="str">
        <f t="shared" si="109"/>
        <v>A</v>
      </c>
      <c r="M163" s="189" t="s">
        <v>2017</v>
      </c>
      <c r="N163" s="197" t="s">
        <v>1192</v>
      </c>
      <c r="O163" s="202" t="str">
        <f t="shared" si="80"/>
        <v>A</v>
      </c>
      <c r="P163" s="189" t="s">
        <v>2017</v>
      </c>
      <c r="Q163" s="197" t="s">
        <v>1192</v>
      </c>
      <c r="R163" s="202" t="str">
        <f t="shared" si="81"/>
        <v>A</v>
      </c>
      <c r="S163" s="189" t="s">
        <v>2017</v>
      </c>
      <c r="T163" s="197" t="s">
        <v>1192</v>
      </c>
      <c r="U163" s="202" t="str">
        <f t="shared" si="82"/>
        <v>-</v>
      </c>
      <c r="V163" s="187"/>
      <c r="W163" s="197" t="s">
        <v>1192</v>
      </c>
      <c r="X163" s="202" t="str">
        <f t="shared" si="83"/>
        <v>-</v>
      </c>
      <c r="Y163" s="187"/>
      <c r="Z163" s="197"/>
      <c r="AA163" s="202" t="str">
        <f t="shared" si="84"/>
        <v>-</v>
      </c>
      <c r="AB163" s="187"/>
      <c r="AC163" s="197"/>
      <c r="AD163" s="202" t="str">
        <f t="shared" si="110"/>
        <v>-</v>
      </c>
      <c r="AE163" s="205">
        <v>42817</v>
      </c>
      <c r="AF163" s="197"/>
      <c r="AG163" s="202" t="str">
        <f t="shared" si="119"/>
        <v>-</v>
      </c>
      <c r="AH163" s="205">
        <v>42810</v>
      </c>
      <c r="AI163" s="197"/>
      <c r="AJ163" s="202" t="str">
        <f t="shared" si="86"/>
        <v>-</v>
      </c>
      <c r="AK163" s="187"/>
      <c r="AL163" s="197"/>
      <c r="AM163" s="202" t="str">
        <f t="shared" si="87"/>
        <v>-</v>
      </c>
      <c r="AN163" s="205">
        <v>42803</v>
      </c>
      <c r="AO163" s="197"/>
      <c r="AP163" s="202" t="str">
        <f t="shared" si="88"/>
        <v>-</v>
      </c>
      <c r="AQ163" s="187"/>
      <c r="AR163" s="197"/>
      <c r="AS163" s="202" t="str">
        <f t="shared" si="89"/>
        <v>-</v>
      </c>
      <c r="AT163" s="205">
        <v>42824</v>
      </c>
      <c r="AU163" s="197"/>
      <c r="AV163" s="202" t="str">
        <f t="shared" si="90"/>
        <v>-</v>
      </c>
      <c r="AW163" s="187"/>
      <c r="AX163" s="197"/>
      <c r="AY163" s="202" t="str">
        <f t="shared" si="91"/>
        <v>-</v>
      </c>
      <c r="AZ163" s="205">
        <v>42824</v>
      </c>
      <c r="BA163" s="197"/>
      <c r="BB163" s="202" t="str">
        <f t="shared" si="92"/>
        <v>-</v>
      </c>
      <c r="BC163" s="187"/>
      <c r="BD163" s="197"/>
      <c r="BE163" s="202" t="str">
        <f t="shared" si="93"/>
        <v>-</v>
      </c>
      <c r="BF163" s="187"/>
      <c r="BG163" s="197"/>
      <c r="BH163" s="202" t="str">
        <f t="shared" si="94"/>
        <v>-</v>
      </c>
      <c r="BI163" s="187"/>
      <c r="BJ163" s="197"/>
      <c r="BK163" s="202" t="str">
        <f t="shared" si="95"/>
        <v>-</v>
      </c>
      <c r="BL163" s="187"/>
      <c r="BM163" s="197"/>
      <c r="BN163" s="202" t="str">
        <f t="shared" si="96"/>
        <v>-</v>
      </c>
      <c r="BO163" s="187"/>
      <c r="BP163" s="197"/>
      <c r="BQ163" s="202" t="str">
        <f t="shared" si="97"/>
        <v>-</v>
      </c>
      <c r="BR163" s="187"/>
      <c r="BS163" s="197"/>
      <c r="BT163" s="202" t="str">
        <f t="shared" si="98"/>
        <v>-</v>
      </c>
      <c r="BU163" s="187"/>
      <c r="BV163" s="197"/>
      <c r="BW163" s="202" t="str">
        <f t="shared" si="99"/>
        <v>-</v>
      </c>
      <c r="BX163" s="187"/>
      <c r="BY163" s="197"/>
      <c r="BZ163" s="202" t="str">
        <f t="shared" si="100"/>
        <v>-</v>
      </c>
      <c r="CA163" s="187"/>
      <c r="CB163" s="197"/>
      <c r="CC163" s="202" t="str">
        <f t="shared" si="101"/>
        <v>-</v>
      </c>
      <c r="CD163" s="187"/>
      <c r="CE163" s="197"/>
      <c r="CF163" s="202" t="str">
        <f t="shared" si="102"/>
        <v>-</v>
      </c>
      <c r="CG163" s="187"/>
      <c r="CH163" s="197"/>
      <c r="CI163" s="202" t="str">
        <f t="shared" si="103"/>
        <v>-</v>
      </c>
      <c r="CJ163" s="187"/>
      <c r="CK163" s="197"/>
      <c r="CL163" s="202" t="str">
        <f t="shared" si="111"/>
        <v>-</v>
      </c>
      <c r="CM163" s="187"/>
      <c r="CN163" s="197"/>
      <c r="CO163" s="202" t="str">
        <f t="shared" si="112"/>
        <v>-</v>
      </c>
      <c r="CP163" s="187"/>
      <c r="CQ163" s="197"/>
      <c r="CR163" s="202" t="str">
        <f t="shared" si="104"/>
        <v>-</v>
      </c>
      <c r="CS163" s="187"/>
      <c r="CT163" s="197"/>
      <c r="CU163" s="202" t="str">
        <f t="shared" si="113"/>
        <v>-</v>
      </c>
      <c r="CV163" s="187"/>
      <c r="CW163" s="197"/>
      <c r="CX163" s="202" t="str">
        <f t="shared" si="114"/>
        <v>-</v>
      </c>
      <c r="CY163" s="187"/>
      <c r="CZ163" s="197"/>
      <c r="DA163" s="202" t="str">
        <f t="shared" si="105"/>
        <v>-</v>
      </c>
      <c r="DB163" s="187"/>
      <c r="DC163" s="197"/>
      <c r="DD163" s="202" t="str">
        <f t="shared" si="115"/>
        <v>-</v>
      </c>
      <c r="DE163" s="187"/>
      <c r="DF163" s="197"/>
      <c r="DG163" s="202" t="str">
        <f t="shared" si="116"/>
        <v>-</v>
      </c>
      <c r="DH163" s="187"/>
      <c r="DI163" s="103">
        <f t="shared" si="106"/>
        <v>5</v>
      </c>
      <c r="DJ163" s="103">
        <f t="shared" si="107"/>
        <v>3</v>
      </c>
      <c r="DK163" s="200">
        <f t="shared" si="117"/>
        <v>60</v>
      </c>
      <c r="DL163" s="201">
        <f t="shared" si="118"/>
        <v>4</v>
      </c>
    </row>
    <row r="164" spans="2:116" ht="24.95" customHeight="1" outlineLevel="1">
      <c r="B164" s="48"/>
      <c r="C164" s="48"/>
      <c r="D164" s="14" t="s">
        <v>207</v>
      </c>
      <c r="E164" s="11" t="s">
        <v>208</v>
      </c>
      <c r="F164" s="12" t="s">
        <v>989</v>
      </c>
      <c r="G164" s="12" t="s">
        <v>994</v>
      </c>
      <c r="H164" s="40" t="s">
        <v>527</v>
      </c>
      <c r="I164" s="41" t="s">
        <v>531</v>
      </c>
      <c r="J164" s="78" t="str">
        <f t="shared" si="108"/>
        <v xml:space="preserve">C3 </v>
      </c>
      <c r="K164" s="197" t="s">
        <v>1192</v>
      </c>
      <c r="L164" s="202" t="str">
        <f t="shared" si="109"/>
        <v>A</v>
      </c>
      <c r="M164" s="189" t="s">
        <v>1879</v>
      </c>
      <c r="N164" s="197" t="s">
        <v>1192</v>
      </c>
      <c r="O164" s="202" t="str">
        <f t="shared" si="80"/>
        <v>A</v>
      </c>
      <c r="P164" s="189" t="s">
        <v>1879</v>
      </c>
      <c r="Q164" s="197" t="s">
        <v>1192</v>
      </c>
      <c r="R164" s="202" t="str">
        <f t="shared" si="81"/>
        <v>A</v>
      </c>
      <c r="S164" s="189" t="s">
        <v>1879</v>
      </c>
      <c r="T164" s="197" t="s">
        <v>1192</v>
      </c>
      <c r="U164" s="202" t="str">
        <f t="shared" si="82"/>
        <v>-</v>
      </c>
      <c r="V164" s="187"/>
      <c r="W164" s="197" t="s">
        <v>1192</v>
      </c>
      <c r="X164" s="202" t="str">
        <f t="shared" si="83"/>
        <v>-</v>
      </c>
      <c r="Y164" s="187"/>
      <c r="Z164" s="197"/>
      <c r="AA164" s="202" t="str">
        <f t="shared" si="84"/>
        <v>-</v>
      </c>
      <c r="AB164" s="187"/>
      <c r="AC164" s="197"/>
      <c r="AD164" s="202" t="str">
        <f t="shared" si="110"/>
        <v>-</v>
      </c>
      <c r="AE164" s="187"/>
      <c r="AF164" s="197"/>
      <c r="AG164" s="202" t="str">
        <f t="shared" si="119"/>
        <v>-</v>
      </c>
      <c r="AH164" s="187"/>
      <c r="AI164" s="197"/>
      <c r="AJ164" s="202" t="str">
        <f t="shared" si="86"/>
        <v>-</v>
      </c>
      <c r="AK164" s="187"/>
      <c r="AL164" s="197"/>
      <c r="AM164" s="202" t="str">
        <f t="shared" si="87"/>
        <v>-</v>
      </c>
      <c r="AN164" s="187"/>
      <c r="AO164" s="197"/>
      <c r="AP164" s="202" t="str">
        <f t="shared" si="88"/>
        <v>-</v>
      </c>
      <c r="AQ164" s="187"/>
      <c r="AR164" s="197"/>
      <c r="AS164" s="202" t="str">
        <f t="shared" si="89"/>
        <v>-</v>
      </c>
      <c r="AT164" s="187"/>
      <c r="AU164" s="197"/>
      <c r="AV164" s="202" t="str">
        <f t="shared" si="90"/>
        <v>-</v>
      </c>
      <c r="AW164" s="187"/>
      <c r="AX164" s="197"/>
      <c r="AY164" s="202" t="str">
        <f t="shared" si="91"/>
        <v>-</v>
      </c>
      <c r="AZ164" s="187"/>
      <c r="BA164" s="197"/>
      <c r="BB164" s="202" t="str">
        <f t="shared" si="92"/>
        <v>-</v>
      </c>
      <c r="BC164" s="187"/>
      <c r="BD164" s="197"/>
      <c r="BE164" s="202" t="str">
        <f t="shared" si="93"/>
        <v>-</v>
      </c>
      <c r="BF164" s="187"/>
      <c r="BG164" s="197"/>
      <c r="BH164" s="202" t="str">
        <f t="shared" si="94"/>
        <v>-</v>
      </c>
      <c r="BI164" s="187"/>
      <c r="BJ164" s="197"/>
      <c r="BK164" s="202" t="str">
        <f t="shared" si="95"/>
        <v>-</v>
      </c>
      <c r="BL164" s="187"/>
      <c r="BM164" s="197"/>
      <c r="BN164" s="202" t="str">
        <f t="shared" si="96"/>
        <v>-</v>
      </c>
      <c r="BO164" s="187"/>
      <c r="BP164" s="197"/>
      <c r="BQ164" s="202" t="str">
        <f t="shared" si="97"/>
        <v>-</v>
      </c>
      <c r="BR164" s="187"/>
      <c r="BS164" s="197"/>
      <c r="BT164" s="202" t="str">
        <f t="shared" si="98"/>
        <v>-</v>
      </c>
      <c r="BU164" s="187"/>
      <c r="BV164" s="197"/>
      <c r="BW164" s="202" t="str">
        <f t="shared" si="99"/>
        <v>-</v>
      </c>
      <c r="BX164" s="187"/>
      <c r="BY164" s="197"/>
      <c r="BZ164" s="202" t="str">
        <f t="shared" si="100"/>
        <v>-</v>
      </c>
      <c r="CA164" s="187"/>
      <c r="CB164" s="197"/>
      <c r="CC164" s="202" t="str">
        <f t="shared" si="101"/>
        <v>-</v>
      </c>
      <c r="CD164" s="187"/>
      <c r="CE164" s="197"/>
      <c r="CF164" s="202" t="str">
        <f t="shared" si="102"/>
        <v>-</v>
      </c>
      <c r="CG164" s="187"/>
      <c r="CH164" s="197"/>
      <c r="CI164" s="202" t="str">
        <f t="shared" si="103"/>
        <v>-</v>
      </c>
      <c r="CJ164" s="187"/>
      <c r="CK164" s="197"/>
      <c r="CL164" s="202" t="str">
        <f t="shared" si="111"/>
        <v>-</v>
      </c>
      <c r="CM164" s="187"/>
      <c r="CN164" s="197"/>
      <c r="CO164" s="202" t="str">
        <f t="shared" si="112"/>
        <v>-</v>
      </c>
      <c r="CP164" s="187"/>
      <c r="CQ164" s="197"/>
      <c r="CR164" s="202" t="str">
        <f t="shared" si="104"/>
        <v>-</v>
      </c>
      <c r="CS164" s="187"/>
      <c r="CT164" s="197"/>
      <c r="CU164" s="202" t="str">
        <f t="shared" si="113"/>
        <v>-</v>
      </c>
      <c r="CV164" s="187"/>
      <c r="CW164" s="197"/>
      <c r="CX164" s="202" t="str">
        <f t="shared" si="114"/>
        <v>-</v>
      </c>
      <c r="CY164" s="187"/>
      <c r="CZ164" s="197"/>
      <c r="DA164" s="202" t="str">
        <f t="shared" si="105"/>
        <v>-</v>
      </c>
      <c r="DB164" s="187"/>
      <c r="DC164" s="197"/>
      <c r="DD164" s="202" t="str">
        <f t="shared" si="115"/>
        <v>-</v>
      </c>
      <c r="DE164" s="187"/>
      <c r="DF164" s="197"/>
      <c r="DG164" s="202" t="str">
        <f t="shared" si="116"/>
        <v>-</v>
      </c>
      <c r="DH164" s="187"/>
      <c r="DI164" s="103">
        <f t="shared" si="106"/>
        <v>5</v>
      </c>
      <c r="DJ164" s="103">
        <f t="shared" si="107"/>
        <v>3</v>
      </c>
      <c r="DK164" s="200">
        <f t="shared" si="117"/>
        <v>60</v>
      </c>
      <c r="DL164" s="201">
        <f t="shared" si="118"/>
        <v>4</v>
      </c>
    </row>
    <row r="165" spans="2:116" ht="24.95" customHeight="1" outlineLevel="1">
      <c r="B165" s="48"/>
      <c r="C165" s="48"/>
      <c r="D165" s="14" t="s">
        <v>209</v>
      </c>
      <c r="E165" s="11" t="s">
        <v>210</v>
      </c>
      <c r="F165" s="12" t="s">
        <v>992</v>
      </c>
      <c r="G165" s="12" t="s">
        <v>938</v>
      </c>
      <c r="H165" s="40" t="s">
        <v>1703</v>
      </c>
      <c r="I165" s="41" t="s">
        <v>1704</v>
      </c>
      <c r="J165" s="78" t="str">
        <f t="shared" si="108"/>
        <v>F1</v>
      </c>
      <c r="K165" s="197" t="s">
        <v>1192</v>
      </c>
      <c r="L165" s="202" t="str">
        <f t="shared" si="109"/>
        <v>A</v>
      </c>
      <c r="M165" s="189" t="s">
        <v>2037</v>
      </c>
      <c r="N165" s="197" t="s">
        <v>1192</v>
      </c>
      <c r="O165" s="202" t="str">
        <f t="shared" si="80"/>
        <v>A</v>
      </c>
      <c r="P165" s="189" t="s">
        <v>2037</v>
      </c>
      <c r="Q165" s="197" t="s">
        <v>1192</v>
      </c>
      <c r="R165" s="202" t="str">
        <f t="shared" si="81"/>
        <v>A</v>
      </c>
      <c r="S165" s="186">
        <v>41545</v>
      </c>
      <c r="T165" s="197" t="s">
        <v>1192</v>
      </c>
      <c r="U165" s="202" t="str">
        <f t="shared" si="82"/>
        <v>A</v>
      </c>
      <c r="V165" s="189" t="s">
        <v>2037</v>
      </c>
      <c r="W165" s="197" t="s">
        <v>1192</v>
      </c>
      <c r="X165" s="202" t="str">
        <f t="shared" si="83"/>
        <v>A</v>
      </c>
      <c r="Y165" s="189" t="s">
        <v>2037</v>
      </c>
      <c r="Z165" s="197" t="s">
        <v>1192</v>
      </c>
      <c r="AA165" s="202" t="str">
        <f t="shared" si="84"/>
        <v>A</v>
      </c>
      <c r="AB165" s="189" t="s">
        <v>2037</v>
      </c>
      <c r="AC165" s="197" t="s">
        <v>1192</v>
      </c>
      <c r="AD165" s="202" t="str">
        <f t="shared" si="110"/>
        <v>A</v>
      </c>
      <c r="AE165" s="189" t="s">
        <v>2037</v>
      </c>
      <c r="AF165" s="197" t="s">
        <v>1192</v>
      </c>
      <c r="AG165" s="202" t="str">
        <f t="shared" si="119"/>
        <v>A</v>
      </c>
      <c r="AH165" s="189" t="s">
        <v>2037</v>
      </c>
      <c r="AI165" s="197" t="s">
        <v>1192</v>
      </c>
      <c r="AJ165" s="202" t="str">
        <f t="shared" si="86"/>
        <v>A</v>
      </c>
      <c r="AK165" s="186">
        <v>41545</v>
      </c>
      <c r="AL165" s="197" t="s">
        <v>1192</v>
      </c>
      <c r="AM165" s="202" t="str">
        <f t="shared" si="87"/>
        <v>-</v>
      </c>
      <c r="AN165" s="187"/>
      <c r="AO165" s="197" t="s">
        <v>1192</v>
      </c>
      <c r="AP165" s="202" t="str">
        <f t="shared" si="88"/>
        <v>-</v>
      </c>
      <c r="AQ165" s="187"/>
      <c r="AR165" s="197" t="s">
        <v>1192</v>
      </c>
      <c r="AS165" s="202" t="str">
        <f t="shared" si="89"/>
        <v>-</v>
      </c>
      <c r="AT165" s="187"/>
      <c r="AU165" s="197" t="s">
        <v>1192</v>
      </c>
      <c r="AV165" s="202" t="str">
        <f t="shared" si="90"/>
        <v>-</v>
      </c>
      <c r="AW165" s="187"/>
      <c r="AX165" s="197"/>
      <c r="AY165" s="202" t="str">
        <f t="shared" si="91"/>
        <v>-</v>
      </c>
      <c r="AZ165" s="187"/>
      <c r="BA165" s="197"/>
      <c r="BB165" s="202" t="str">
        <f t="shared" si="92"/>
        <v>-</v>
      </c>
      <c r="BC165" s="187"/>
      <c r="BD165" s="197"/>
      <c r="BE165" s="202" t="str">
        <f t="shared" si="93"/>
        <v>-</v>
      </c>
      <c r="BF165" s="187"/>
      <c r="BG165" s="197"/>
      <c r="BH165" s="202" t="str">
        <f t="shared" si="94"/>
        <v>-</v>
      </c>
      <c r="BI165" s="187"/>
      <c r="BJ165" s="197"/>
      <c r="BK165" s="202" t="str">
        <f t="shared" si="95"/>
        <v>-</v>
      </c>
      <c r="BL165" s="187"/>
      <c r="BM165" s="197"/>
      <c r="BN165" s="202" t="str">
        <f t="shared" si="96"/>
        <v>-</v>
      </c>
      <c r="BO165" s="187"/>
      <c r="BP165" s="197"/>
      <c r="BQ165" s="202" t="str">
        <f t="shared" si="97"/>
        <v>-</v>
      </c>
      <c r="BR165" s="187"/>
      <c r="BS165" s="197"/>
      <c r="BT165" s="202" t="str">
        <f t="shared" si="98"/>
        <v>-</v>
      </c>
      <c r="BU165" s="187"/>
      <c r="BV165" s="197"/>
      <c r="BW165" s="202" t="str">
        <f t="shared" si="99"/>
        <v>-</v>
      </c>
      <c r="BX165" s="187"/>
      <c r="BY165" s="197"/>
      <c r="BZ165" s="202" t="str">
        <f t="shared" si="100"/>
        <v>-</v>
      </c>
      <c r="CA165" s="187"/>
      <c r="CB165" s="197"/>
      <c r="CC165" s="202" t="str">
        <f t="shared" si="101"/>
        <v>-</v>
      </c>
      <c r="CD165" s="187"/>
      <c r="CE165" s="197"/>
      <c r="CF165" s="202" t="str">
        <f t="shared" si="102"/>
        <v>-</v>
      </c>
      <c r="CG165" s="187"/>
      <c r="CH165" s="197"/>
      <c r="CI165" s="202" t="str">
        <f t="shared" si="103"/>
        <v>-</v>
      </c>
      <c r="CJ165" s="187"/>
      <c r="CK165" s="197"/>
      <c r="CL165" s="202" t="str">
        <f t="shared" si="111"/>
        <v>-</v>
      </c>
      <c r="CM165" s="187"/>
      <c r="CN165" s="197"/>
      <c r="CO165" s="202" t="str">
        <f t="shared" si="112"/>
        <v>-</v>
      </c>
      <c r="CP165" s="187"/>
      <c r="CQ165" s="197"/>
      <c r="CR165" s="202" t="str">
        <f t="shared" si="104"/>
        <v>-</v>
      </c>
      <c r="CS165" s="187"/>
      <c r="CT165" s="197"/>
      <c r="CU165" s="202" t="str">
        <f t="shared" si="113"/>
        <v>-</v>
      </c>
      <c r="CV165" s="187"/>
      <c r="CW165" s="197"/>
      <c r="CX165" s="202" t="str">
        <f t="shared" si="114"/>
        <v>-</v>
      </c>
      <c r="CY165" s="187"/>
      <c r="CZ165" s="197"/>
      <c r="DA165" s="202" t="str">
        <f t="shared" si="105"/>
        <v>-</v>
      </c>
      <c r="DB165" s="187"/>
      <c r="DC165" s="197"/>
      <c r="DD165" s="202" t="str">
        <f t="shared" si="115"/>
        <v>-</v>
      </c>
      <c r="DE165" s="187"/>
      <c r="DF165" s="197"/>
      <c r="DG165" s="202" t="str">
        <f t="shared" si="116"/>
        <v>-</v>
      </c>
      <c r="DH165" s="187"/>
      <c r="DI165" s="103">
        <f t="shared" si="106"/>
        <v>13</v>
      </c>
      <c r="DJ165" s="103">
        <f t="shared" si="107"/>
        <v>9</v>
      </c>
      <c r="DK165" s="200">
        <f t="shared" si="117"/>
        <v>69.230769230769226</v>
      </c>
      <c r="DL165" s="201">
        <f t="shared" si="118"/>
        <v>4</v>
      </c>
    </row>
    <row r="166" spans="2:116" ht="24.95" customHeight="1" outlineLevel="1">
      <c r="B166" s="48"/>
      <c r="C166" s="48"/>
      <c r="D166" s="14" t="s">
        <v>211</v>
      </c>
      <c r="E166" s="11" t="s">
        <v>212</v>
      </c>
      <c r="F166" s="12" t="s">
        <v>992</v>
      </c>
      <c r="G166" s="12" t="s">
        <v>938</v>
      </c>
      <c r="H166" s="151" t="s">
        <v>521</v>
      </c>
      <c r="I166" s="150" t="s">
        <v>530</v>
      </c>
      <c r="J166" s="78" t="str">
        <f t="shared" si="108"/>
        <v xml:space="preserve">C2 </v>
      </c>
      <c r="K166" s="197" t="s">
        <v>1192</v>
      </c>
      <c r="L166" s="202" t="str">
        <f t="shared" si="109"/>
        <v>A</v>
      </c>
      <c r="M166" s="189" t="s">
        <v>2037</v>
      </c>
      <c r="N166" s="197" t="s">
        <v>1192</v>
      </c>
      <c r="O166" s="202" t="str">
        <f t="shared" si="80"/>
        <v>A</v>
      </c>
      <c r="P166" s="189" t="s">
        <v>2037</v>
      </c>
      <c r="Q166" s="197" t="s">
        <v>1192</v>
      </c>
      <c r="R166" s="202" t="str">
        <f t="shared" si="81"/>
        <v>A</v>
      </c>
      <c r="S166" s="189" t="s">
        <v>2037</v>
      </c>
      <c r="T166" s="197" t="s">
        <v>1192</v>
      </c>
      <c r="U166" s="202" t="str">
        <f t="shared" si="82"/>
        <v>A</v>
      </c>
      <c r="V166" s="189" t="s">
        <v>2037</v>
      </c>
      <c r="W166" s="197" t="s">
        <v>1192</v>
      </c>
      <c r="X166" s="202" t="str">
        <f t="shared" si="83"/>
        <v>A</v>
      </c>
      <c r="Y166" s="189" t="s">
        <v>2037</v>
      </c>
      <c r="Z166" s="197" t="s">
        <v>1192</v>
      </c>
      <c r="AA166" s="202" t="str">
        <f t="shared" si="84"/>
        <v>-</v>
      </c>
      <c r="AB166" s="187"/>
      <c r="AC166" s="197" t="s">
        <v>1192</v>
      </c>
      <c r="AD166" s="202" t="str">
        <f t="shared" si="110"/>
        <v>-</v>
      </c>
      <c r="AE166" s="187"/>
      <c r="AF166" s="197" t="s">
        <v>1192</v>
      </c>
      <c r="AG166" s="202" t="str">
        <f t="shared" si="119"/>
        <v>-</v>
      </c>
      <c r="AH166" s="187"/>
      <c r="AI166" s="197" t="s">
        <v>1192</v>
      </c>
      <c r="AJ166" s="202" t="str">
        <f t="shared" si="86"/>
        <v>-</v>
      </c>
      <c r="AK166" s="187"/>
      <c r="AL166" s="197"/>
      <c r="AM166" s="202" t="str">
        <f t="shared" si="87"/>
        <v>-</v>
      </c>
      <c r="AN166" s="187"/>
      <c r="AO166" s="197"/>
      <c r="AP166" s="202" t="str">
        <f t="shared" si="88"/>
        <v>-</v>
      </c>
      <c r="AQ166" s="187"/>
      <c r="AR166" s="197"/>
      <c r="AS166" s="202" t="str">
        <f t="shared" si="89"/>
        <v>-</v>
      </c>
      <c r="AT166" s="187"/>
      <c r="AU166" s="197"/>
      <c r="AV166" s="202" t="str">
        <f t="shared" si="90"/>
        <v>-</v>
      </c>
      <c r="AW166" s="187"/>
      <c r="AX166" s="197"/>
      <c r="AY166" s="202" t="str">
        <f t="shared" si="91"/>
        <v>-</v>
      </c>
      <c r="AZ166" s="187"/>
      <c r="BA166" s="197"/>
      <c r="BB166" s="202" t="str">
        <f t="shared" si="92"/>
        <v>-</v>
      </c>
      <c r="BC166" s="187"/>
      <c r="BD166" s="197"/>
      <c r="BE166" s="202" t="str">
        <f t="shared" si="93"/>
        <v>-</v>
      </c>
      <c r="BF166" s="187"/>
      <c r="BG166" s="197"/>
      <c r="BH166" s="202" t="str">
        <f t="shared" si="94"/>
        <v>-</v>
      </c>
      <c r="BI166" s="187"/>
      <c r="BJ166" s="197"/>
      <c r="BK166" s="202" t="str">
        <f t="shared" si="95"/>
        <v>-</v>
      </c>
      <c r="BL166" s="187"/>
      <c r="BM166" s="197"/>
      <c r="BN166" s="202" t="str">
        <f t="shared" si="96"/>
        <v>-</v>
      </c>
      <c r="BO166" s="187"/>
      <c r="BP166" s="197"/>
      <c r="BQ166" s="202" t="str">
        <f t="shared" si="97"/>
        <v>-</v>
      </c>
      <c r="BR166" s="187"/>
      <c r="BS166" s="197"/>
      <c r="BT166" s="202" t="str">
        <f t="shared" si="98"/>
        <v>-</v>
      </c>
      <c r="BU166" s="187"/>
      <c r="BV166" s="197"/>
      <c r="BW166" s="202" t="str">
        <f t="shared" si="99"/>
        <v>-</v>
      </c>
      <c r="BX166" s="187"/>
      <c r="BY166" s="197"/>
      <c r="BZ166" s="202" t="str">
        <f t="shared" si="100"/>
        <v>-</v>
      </c>
      <c r="CA166" s="187"/>
      <c r="CB166" s="197"/>
      <c r="CC166" s="202" t="str">
        <f t="shared" si="101"/>
        <v>-</v>
      </c>
      <c r="CD166" s="187"/>
      <c r="CE166" s="197"/>
      <c r="CF166" s="202" t="str">
        <f t="shared" si="102"/>
        <v>-</v>
      </c>
      <c r="CG166" s="187"/>
      <c r="CH166" s="197"/>
      <c r="CI166" s="202" t="str">
        <f t="shared" si="103"/>
        <v>-</v>
      </c>
      <c r="CJ166" s="187"/>
      <c r="CK166" s="197"/>
      <c r="CL166" s="202" t="str">
        <f t="shared" si="111"/>
        <v>-</v>
      </c>
      <c r="CM166" s="187"/>
      <c r="CN166" s="197"/>
      <c r="CO166" s="202" t="str">
        <f t="shared" si="112"/>
        <v>-</v>
      </c>
      <c r="CP166" s="187"/>
      <c r="CQ166" s="197"/>
      <c r="CR166" s="202" t="str">
        <f t="shared" si="104"/>
        <v>-</v>
      </c>
      <c r="CS166" s="187"/>
      <c r="CT166" s="197"/>
      <c r="CU166" s="202" t="str">
        <f t="shared" si="113"/>
        <v>-</v>
      </c>
      <c r="CV166" s="187"/>
      <c r="CW166" s="197"/>
      <c r="CX166" s="202" t="str">
        <f t="shared" si="114"/>
        <v>-</v>
      </c>
      <c r="CY166" s="187"/>
      <c r="CZ166" s="197"/>
      <c r="DA166" s="202" t="str">
        <f t="shared" si="105"/>
        <v>-</v>
      </c>
      <c r="DB166" s="187"/>
      <c r="DC166" s="197"/>
      <c r="DD166" s="202" t="str">
        <f t="shared" si="115"/>
        <v>-</v>
      </c>
      <c r="DE166" s="187"/>
      <c r="DF166" s="197"/>
      <c r="DG166" s="202" t="str">
        <f t="shared" si="116"/>
        <v>-</v>
      </c>
      <c r="DH166" s="187"/>
      <c r="DI166" s="103">
        <f t="shared" si="106"/>
        <v>9</v>
      </c>
      <c r="DJ166" s="103">
        <f t="shared" si="107"/>
        <v>5</v>
      </c>
      <c r="DK166" s="200">
        <f t="shared" si="117"/>
        <v>55.555555555555557</v>
      </c>
      <c r="DL166" s="201">
        <f t="shared" si="118"/>
        <v>3</v>
      </c>
    </row>
    <row r="167" spans="2:116" ht="24.95" customHeight="1" outlineLevel="1">
      <c r="B167" s="48"/>
      <c r="C167" s="48"/>
      <c r="D167" s="14" t="s">
        <v>213</v>
      </c>
      <c r="E167" s="11" t="s">
        <v>214</v>
      </c>
      <c r="F167" s="12" t="s">
        <v>992</v>
      </c>
      <c r="G167" s="12" t="s">
        <v>938</v>
      </c>
      <c r="H167" s="40" t="s">
        <v>522</v>
      </c>
      <c r="I167" s="41" t="s">
        <v>531</v>
      </c>
      <c r="J167" s="78" t="str">
        <f t="shared" si="108"/>
        <v xml:space="preserve">C3 </v>
      </c>
      <c r="K167" s="197" t="s">
        <v>1192</v>
      </c>
      <c r="L167" s="202" t="str">
        <f t="shared" si="109"/>
        <v>A</v>
      </c>
      <c r="M167" s="189" t="s">
        <v>2037</v>
      </c>
      <c r="N167" s="197" t="s">
        <v>1192</v>
      </c>
      <c r="O167" s="202" t="str">
        <f t="shared" si="80"/>
        <v>A</v>
      </c>
      <c r="P167" s="189" t="s">
        <v>2037</v>
      </c>
      <c r="Q167" s="197" t="s">
        <v>1192</v>
      </c>
      <c r="R167" s="202" t="str">
        <f t="shared" si="81"/>
        <v>A</v>
      </c>
      <c r="S167" s="189" t="s">
        <v>2037</v>
      </c>
      <c r="T167" s="197" t="s">
        <v>1192</v>
      </c>
      <c r="U167" s="202" t="str">
        <f t="shared" si="82"/>
        <v>-</v>
      </c>
      <c r="V167" s="187"/>
      <c r="W167" s="197" t="s">
        <v>1192</v>
      </c>
      <c r="X167" s="202" t="str">
        <f t="shared" si="83"/>
        <v>-</v>
      </c>
      <c r="Y167" s="187"/>
      <c r="Z167" s="197"/>
      <c r="AA167" s="202" t="str">
        <f t="shared" si="84"/>
        <v>-</v>
      </c>
      <c r="AB167" s="187"/>
      <c r="AC167" s="197"/>
      <c r="AD167" s="202" t="str">
        <f t="shared" si="110"/>
        <v>-</v>
      </c>
      <c r="AE167" s="187"/>
      <c r="AF167" s="197"/>
      <c r="AG167" s="202" t="str">
        <f t="shared" si="119"/>
        <v>-</v>
      </c>
      <c r="AH167" s="187"/>
      <c r="AI167" s="197"/>
      <c r="AJ167" s="202" t="str">
        <f t="shared" si="86"/>
        <v>-</v>
      </c>
      <c r="AK167" s="187"/>
      <c r="AL167" s="197"/>
      <c r="AM167" s="202" t="str">
        <f t="shared" si="87"/>
        <v>-</v>
      </c>
      <c r="AN167" s="187"/>
      <c r="AO167" s="197"/>
      <c r="AP167" s="202" t="str">
        <f t="shared" si="88"/>
        <v>-</v>
      </c>
      <c r="AQ167" s="187"/>
      <c r="AR167" s="197"/>
      <c r="AS167" s="202" t="str">
        <f t="shared" si="89"/>
        <v>-</v>
      </c>
      <c r="AT167" s="187"/>
      <c r="AU167" s="197"/>
      <c r="AV167" s="202" t="str">
        <f t="shared" si="90"/>
        <v>-</v>
      </c>
      <c r="AW167" s="187"/>
      <c r="AX167" s="197"/>
      <c r="AY167" s="202" t="str">
        <f t="shared" si="91"/>
        <v>-</v>
      </c>
      <c r="AZ167" s="187"/>
      <c r="BA167" s="197"/>
      <c r="BB167" s="202" t="str">
        <f t="shared" si="92"/>
        <v>-</v>
      </c>
      <c r="BC167" s="187"/>
      <c r="BD167" s="197"/>
      <c r="BE167" s="202" t="str">
        <f t="shared" si="93"/>
        <v>-</v>
      </c>
      <c r="BF167" s="187"/>
      <c r="BG167" s="197"/>
      <c r="BH167" s="202" t="str">
        <f t="shared" si="94"/>
        <v>-</v>
      </c>
      <c r="BI167" s="187"/>
      <c r="BJ167" s="197"/>
      <c r="BK167" s="202" t="str">
        <f t="shared" si="95"/>
        <v>-</v>
      </c>
      <c r="BL167" s="187"/>
      <c r="BM167" s="197"/>
      <c r="BN167" s="202" t="str">
        <f t="shared" si="96"/>
        <v>-</v>
      </c>
      <c r="BO167" s="187"/>
      <c r="BP167" s="197"/>
      <c r="BQ167" s="202" t="str">
        <f t="shared" si="97"/>
        <v>-</v>
      </c>
      <c r="BR167" s="187"/>
      <c r="BS167" s="197"/>
      <c r="BT167" s="202" t="str">
        <f t="shared" si="98"/>
        <v>-</v>
      </c>
      <c r="BU167" s="187"/>
      <c r="BV167" s="197"/>
      <c r="BW167" s="202" t="str">
        <f t="shared" si="99"/>
        <v>-</v>
      </c>
      <c r="BX167" s="187"/>
      <c r="BY167" s="197"/>
      <c r="BZ167" s="202" t="str">
        <f t="shared" si="100"/>
        <v>-</v>
      </c>
      <c r="CA167" s="187"/>
      <c r="CB167" s="197"/>
      <c r="CC167" s="202" t="str">
        <f t="shared" si="101"/>
        <v>-</v>
      </c>
      <c r="CD167" s="187"/>
      <c r="CE167" s="197"/>
      <c r="CF167" s="202" t="str">
        <f t="shared" si="102"/>
        <v>-</v>
      </c>
      <c r="CG167" s="187"/>
      <c r="CH167" s="197"/>
      <c r="CI167" s="202" t="str">
        <f t="shared" si="103"/>
        <v>-</v>
      </c>
      <c r="CJ167" s="187"/>
      <c r="CK167" s="197"/>
      <c r="CL167" s="202" t="str">
        <f t="shared" si="111"/>
        <v>-</v>
      </c>
      <c r="CM167" s="187"/>
      <c r="CN167" s="197"/>
      <c r="CO167" s="202" t="str">
        <f t="shared" si="112"/>
        <v>-</v>
      </c>
      <c r="CP167" s="187"/>
      <c r="CQ167" s="197"/>
      <c r="CR167" s="202" t="str">
        <f t="shared" si="104"/>
        <v>-</v>
      </c>
      <c r="CS167" s="187"/>
      <c r="CT167" s="197"/>
      <c r="CU167" s="202" t="str">
        <f t="shared" si="113"/>
        <v>-</v>
      </c>
      <c r="CV167" s="187"/>
      <c r="CW167" s="197"/>
      <c r="CX167" s="202" t="str">
        <f t="shared" si="114"/>
        <v>-</v>
      </c>
      <c r="CY167" s="187"/>
      <c r="CZ167" s="197"/>
      <c r="DA167" s="202" t="str">
        <f t="shared" si="105"/>
        <v>-</v>
      </c>
      <c r="DB167" s="187"/>
      <c r="DC167" s="197"/>
      <c r="DD167" s="202" t="str">
        <f t="shared" si="115"/>
        <v>-</v>
      </c>
      <c r="DE167" s="187"/>
      <c r="DF167" s="197"/>
      <c r="DG167" s="202" t="str">
        <f t="shared" si="116"/>
        <v>-</v>
      </c>
      <c r="DH167" s="187"/>
      <c r="DI167" s="103">
        <f t="shared" si="106"/>
        <v>5</v>
      </c>
      <c r="DJ167" s="103">
        <f t="shared" si="107"/>
        <v>3</v>
      </c>
      <c r="DK167" s="200">
        <f t="shared" si="117"/>
        <v>60</v>
      </c>
      <c r="DL167" s="201">
        <f t="shared" si="118"/>
        <v>4</v>
      </c>
    </row>
    <row r="168" spans="2:116" ht="24.95" customHeight="1" outlineLevel="1">
      <c r="B168" s="48"/>
      <c r="C168" s="48"/>
      <c r="D168" s="14" t="s">
        <v>215</v>
      </c>
      <c r="E168" s="11" t="s">
        <v>216</v>
      </c>
      <c r="F168" s="12" t="s">
        <v>992</v>
      </c>
      <c r="G168" s="12" t="s">
        <v>938</v>
      </c>
      <c r="H168" s="151" t="s">
        <v>521</v>
      </c>
      <c r="I168" s="150" t="s">
        <v>530</v>
      </c>
      <c r="J168" s="78" t="str">
        <f t="shared" si="108"/>
        <v xml:space="preserve">C2 </v>
      </c>
      <c r="K168" s="197" t="s">
        <v>1192</v>
      </c>
      <c r="L168" s="202" t="str">
        <f t="shared" si="109"/>
        <v>A</v>
      </c>
      <c r="M168" s="189" t="s">
        <v>2004</v>
      </c>
      <c r="N168" s="197" t="s">
        <v>1192</v>
      </c>
      <c r="O168" s="202" t="str">
        <f t="shared" si="80"/>
        <v>A</v>
      </c>
      <c r="P168" s="189" t="s">
        <v>2004</v>
      </c>
      <c r="Q168" s="197" t="s">
        <v>1192</v>
      </c>
      <c r="R168" s="202" t="str">
        <f t="shared" si="81"/>
        <v>A</v>
      </c>
      <c r="S168" s="189" t="s">
        <v>2004</v>
      </c>
      <c r="T168" s="197" t="s">
        <v>1192</v>
      </c>
      <c r="U168" s="202" t="str">
        <f t="shared" si="82"/>
        <v>A</v>
      </c>
      <c r="V168" s="189" t="s">
        <v>2004</v>
      </c>
      <c r="W168" s="197" t="s">
        <v>1192</v>
      </c>
      <c r="X168" s="202" t="str">
        <f t="shared" si="83"/>
        <v>A</v>
      </c>
      <c r="Y168" s="189" t="s">
        <v>2004</v>
      </c>
      <c r="Z168" s="197" t="s">
        <v>1192</v>
      </c>
      <c r="AA168" s="202" t="str">
        <f t="shared" si="84"/>
        <v>-</v>
      </c>
      <c r="AB168" s="187"/>
      <c r="AC168" s="197" t="s">
        <v>1192</v>
      </c>
      <c r="AD168" s="202" t="str">
        <f t="shared" si="110"/>
        <v>A</v>
      </c>
      <c r="AE168" s="186">
        <v>42969</v>
      </c>
      <c r="AF168" s="197" t="s">
        <v>1192</v>
      </c>
      <c r="AG168" s="202" t="str">
        <f t="shared" si="119"/>
        <v>-</v>
      </c>
      <c r="AH168" s="187"/>
      <c r="AI168" s="197" t="s">
        <v>1192</v>
      </c>
      <c r="AJ168" s="202" t="str">
        <f t="shared" si="86"/>
        <v>-</v>
      </c>
      <c r="AK168" s="187"/>
      <c r="AL168" s="197"/>
      <c r="AM168" s="202" t="str">
        <f t="shared" si="87"/>
        <v>-</v>
      </c>
      <c r="AN168" s="187"/>
      <c r="AO168" s="197"/>
      <c r="AP168" s="202" t="str">
        <f t="shared" si="88"/>
        <v>-</v>
      </c>
      <c r="AQ168" s="187"/>
      <c r="AR168" s="197"/>
      <c r="AS168" s="202" t="str">
        <f t="shared" si="89"/>
        <v>-</v>
      </c>
      <c r="AT168" s="187"/>
      <c r="AU168" s="197"/>
      <c r="AV168" s="202" t="str">
        <f t="shared" si="90"/>
        <v>-</v>
      </c>
      <c r="AW168" s="187"/>
      <c r="AX168" s="197"/>
      <c r="AY168" s="202" t="str">
        <f t="shared" si="91"/>
        <v>-</v>
      </c>
      <c r="AZ168" s="187"/>
      <c r="BA168" s="197"/>
      <c r="BB168" s="202" t="str">
        <f t="shared" si="92"/>
        <v>-</v>
      </c>
      <c r="BC168" s="186">
        <v>43058</v>
      </c>
      <c r="BD168" s="197"/>
      <c r="BE168" s="202" t="str">
        <f t="shared" si="93"/>
        <v>-</v>
      </c>
      <c r="BF168" s="187"/>
      <c r="BG168" s="197"/>
      <c r="BH168" s="202" t="str">
        <f t="shared" si="94"/>
        <v>-</v>
      </c>
      <c r="BI168" s="187"/>
      <c r="BJ168" s="197"/>
      <c r="BK168" s="202" t="str">
        <f t="shared" si="95"/>
        <v>-</v>
      </c>
      <c r="BL168" s="187"/>
      <c r="BM168" s="197"/>
      <c r="BN168" s="202" t="str">
        <f t="shared" si="96"/>
        <v>-</v>
      </c>
      <c r="BO168" s="187"/>
      <c r="BP168" s="197"/>
      <c r="BQ168" s="202" t="str">
        <f t="shared" si="97"/>
        <v>-</v>
      </c>
      <c r="BR168" s="187"/>
      <c r="BS168" s="197"/>
      <c r="BT168" s="202" t="str">
        <f t="shared" si="98"/>
        <v>-</v>
      </c>
      <c r="BU168" s="187"/>
      <c r="BV168" s="197"/>
      <c r="BW168" s="202" t="str">
        <f t="shared" si="99"/>
        <v>-</v>
      </c>
      <c r="BX168" s="187"/>
      <c r="BY168" s="197"/>
      <c r="BZ168" s="202" t="str">
        <f t="shared" si="100"/>
        <v>-</v>
      </c>
      <c r="CA168" s="187"/>
      <c r="CB168" s="197"/>
      <c r="CC168" s="202" t="str">
        <f t="shared" si="101"/>
        <v>-</v>
      </c>
      <c r="CD168" s="187"/>
      <c r="CE168" s="197"/>
      <c r="CF168" s="202" t="str">
        <f t="shared" si="102"/>
        <v>-</v>
      </c>
      <c r="CG168" s="187"/>
      <c r="CH168" s="197"/>
      <c r="CI168" s="202" t="str">
        <f t="shared" si="103"/>
        <v>-</v>
      </c>
      <c r="CJ168" s="187"/>
      <c r="CK168" s="197"/>
      <c r="CL168" s="202" t="str">
        <f t="shared" si="111"/>
        <v>-</v>
      </c>
      <c r="CM168" s="187"/>
      <c r="CN168" s="197"/>
      <c r="CO168" s="202" t="str">
        <f t="shared" si="112"/>
        <v>-</v>
      </c>
      <c r="CP168" s="187"/>
      <c r="CQ168" s="197"/>
      <c r="CR168" s="202" t="str">
        <f t="shared" si="104"/>
        <v>-</v>
      </c>
      <c r="CS168" s="187"/>
      <c r="CT168" s="197"/>
      <c r="CU168" s="202" t="str">
        <f t="shared" si="113"/>
        <v>-</v>
      </c>
      <c r="CV168" s="187"/>
      <c r="CW168" s="197"/>
      <c r="CX168" s="202" t="str">
        <f t="shared" si="114"/>
        <v>-</v>
      </c>
      <c r="CY168" s="187"/>
      <c r="CZ168" s="197"/>
      <c r="DA168" s="202" t="str">
        <f t="shared" si="105"/>
        <v>-</v>
      </c>
      <c r="DB168" s="187"/>
      <c r="DC168" s="197"/>
      <c r="DD168" s="202" t="str">
        <f t="shared" si="115"/>
        <v>-</v>
      </c>
      <c r="DE168" s="187"/>
      <c r="DF168" s="197"/>
      <c r="DG168" s="202" t="str">
        <f t="shared" si="116"/>
        <v>-</v>
      </c>
      <c r="DH168" s="187"/>
      <c r="DI168" s="103">
        <f t="shared" si="106"/>
        <v>9</v>
      </c>
      <c r="DJ168" s="103">
        <f t="shared" si="107"/>
        <v>6</v>
      </c>
      <c r="DK168" s="200">
        <f t="shared" si="117"/>
        <v>66.666666666666657</v>
      </c>
      <c r="DL168" s="201">
        <f t="shared" si="118"/>
        <v>4</v>
      </c>
    </row>
    <row r="169" spans="2:116" ht="24.95" customHeight="1" outlineLevel="1">
      <c r="B169" s="48"/>
      <c r="C169" s="48"/>
      <c r="D169" s="14" t="s">
        <v>217</v>
      </c>
      <c r="E169" s="11" t="s">
        <v>218</v>
      </c>
      <c r="F169" s="12" t="s">
        <v>989</v>
      </c>
      <c r="G169" s="12" t="s">
        <v>994</v>
      </c>
      <c r="H169" s="151" t="s">
        <v>521</v>
      </c>
      <c r="I169" s="150" t="s">
        <v>530</v>
      </c>
      <c r="J169" s="78" t="str">
        <f t="shared" si="108"/>
        <v xml:space="preserve">C2 </v>
      </c>
      <c r="K169" s="197" t="s">
        <v>1192</v>
      </c>
      <c r="L169" s="202" t="str">
        <f t="shared" si="109"/>
        <v>A</v>
      </c>
      <c r="M169" s="189" t="s">
        <v>2004</v>
      </c>
      <c r="N169" s="197" t="s">
        <v>1192</v>
      </c>
      <c r="O169" s="202" t="str">
        <f t="shared" si="80"/>
        <v>A</v>
      </c>
      <c r="P169" s="189" t="s">
        <v>2004</v>
      </c>
      <c r="Q169" s="197" t="s">
        <v>1192</v>
      </c>
      <c r="R169" s="202" t="str">
        <f t="shared" si="81"/>
        <v>A</v>
      </c>
      <c r="S169" s="189" t="s">
        <v>2004</v>
      </c>
      <c r="T169" s="197" t="s">
        <v>1192</v>
      </c>
      <c r="U169" s="202" t="str">
        <f t="shared" si="82"/>
        <v>A</v>
      </c>
      <c r="V169" s="189" t="s">
        <v>2004</v>
      </c>
      <c r="W169" s="197" t="s">
        <v>1192</v>
      </c>
      <c r="X169" s="202" t="str">
        <f t="shared" si="83"/>
        <v>A</v>
      </c>
      <c r="Y169" s="189" t="s">
        <v>2004</v>
      </c>
      <c r="Z169" s="197" t="s">
        <v>1192</v>
      </c>
      <c r="AA169" s="202" t="str">
        <f t="shared" si="84"/>
        <v>-</v>
      </c>
      <c r="AB169" s="187"/>
      <c r="AC169" s="197" t="s">
        <v>1192</v>
      </c>
      <c r="AD169" s="202" t="str">
        <f t="shared" si="110"/>
        <v>-</v>
      </c>
      <c r="AE169" s="187"/>
      <c r="AF169" s="197" t="s">
        <v>1192</v>
      </c>
      <c r="AG169" s="202" t="str">
        <f t="shared" si="119"/>
        <v>-</v>
      </c>
      <c r="AH169" s="187"/>
      <c r="AI169" s="197" t="s">
        <v>1192</v>
      </c>
      <c r="AJ169" s="202" t="str">
        <f t="shared" si="86"/>
        <v>-</v>
      </c>
      <c r="AK169" s="187"/>
      <c r="AL169" s="197"/>
      <c r="AM169" s="202" t="str">
        <f t="shared" si="87"/>
        <v>-</v>
      </c>
      <c r="AN169" s="187"/>
      <c r="AO169" s="197"/>
      <c r="AP169" s="202" t="str">
        <f t="shared" si="88"/>
        <v>-</v>
      </c>
      <c r="AQ169" s="187"/>
      <c r="AR169" s="197"/>
      <c r="AS169" s="202" t="str">
        <f t="shared" si="89"/>
        <v>-</v>
      </c>
      <c r="AT169" s="187"/>
      <c r="AU169" s="197"/>
      <c r="AV169" s="202" t="str">
        <f t="shared" si="90"/>
        <v>-</v>
      </c>
      <c r="AW169" s="187"/>
      <c r="AX169" s="197"/>
      <c r="AY169" s="202" t="str">
        <f t="shared" si="91"/>
        <v>-</v>
      </c>
      <c r="AZ169" s="187"/>
      <c r="BA169" s="197"/>
      <c r="BB169" s="202" t="str">
        <f t="shared" si="92"/>
        <v>-</v>
      </c>
      <c r="BC169" s="187"/>
      <c r="BD169" s="197"/>
      <c r="BE169" s="202" t="str">
        <f t="shared" si="93"/>
        <v>-</v>
      </c>
      <c r="BF169" s="187"/>
      <c r="BG169" s="197"/>
      <c r="BH169" s="202" t="str">
        <f t="shared" si="94"/>
        <v>-</v>
      </c>
      <c r="BI169" s="187"/>
      <c r="BJ169" s="197"/>
      <c r="BK169" s="202" t="str">
        <f t="shared" si="95"/>
        <v>-</v>
      </c>
      <c r="BL169" s="187"/>
      <c r="BM169" s="197"/>
      <c r="BN169" s="202" t="str">
        <f t="shared" si="96"/>
        <v>-</v>
      </c>
      <c r="BO169" s="187"/>
      <c r="BP169" s="197"/>
      <c r="BQ169" s="202" t="str">
        <f t="shared" si="97"/>
        <v>-</v>
      </c>
      <c r="BR169" s="187"/>
      <c r="BS169" s="197"/>
      <c r="BT169" s="202" t="str">
        <f t="shared" si="98"/>
        <v>-</v>
      </c>
      <c r="BU169" s="187"/>
      <c r="BV169" s="197"/>
      <c r="BW169" s="202" t="str">
        <f t="shared" si="99"/>
        <v>-</v>
      </c>
      <c r="BX169" s="187"/>
      <c r="BY169" s="197"/>
      <c r="BZ169" s="202" t="str">
        <f t="shared" si="100"/>
        <v>-</v>
      </c>
      <c r="CA169" s="187"/>
      <c r="CB169" s="197"/>
      <c r="CC169" s="202" t="str">
        <f t="shared" si="101"/>
        <v>-</v>
      </c>
      <c r="CD169" s="187"/>
      <c r="CE169" s="197"/>
      <c r="CF169" s="202" t="str">
        <f t="shared" si="102"/>
        <v>-</v>
      </c>
      <c r="CG169" s="187"/>
      <c r="CH169" s="197"/>
      <c r="CI169" s="202" t="str">
        <f t="shared" si="103"/>
        <v>-</v>
      </c>
      <c r="CJ169" s="187"/>
      <c r="CK169" s="197"/>
      <c r="CL169" s="202" t="str">
        <f t="shared" si="111"/>
        <v>-</v>
      </c>
      <c r="CM169" s="187"/>
      <c r="CN169" s="197"/>
      <c r="CO169" s="202" t="str">
        <f t="shared" si="112"/>
        <v>-</v>
      </c>
      <c r="CP169" s="187"/>
      <c r="CQ169" s="197"/>
      <c r="CR169" s="202" t="str">
        <f t="shared" si="104"/>
        <v>-</v>
      </c>
      <c r="CS169" s="187"/>
      <c r="CT169" s="197"/>
      <c r="CU169" s="202" t="str">
        <f t="shared" si="113"/>
        <v>-</v>
      </c>
      <c r="CV169" s="187"/>
      <c r="CW169" s="197"/>
      <c r="CX169" s="202" t="str">
        <f t="shared" si="114"/>
        <v>-</v>
      </c>
      <c r="CY169" s="187"/>
      <c r="CZ169" s="197"/>
      <c r="DA169" s="202" t="str">
        <f t="shared" si="105"/>
        <v>-</v>
      </c>
      <c r="DB169" s="187"/>
      <c r="DC169" s="197"/>
      <c r="DD169" s="202" t="str">
        <f t="shared" si="115"/>
        <v>-</v>
      </c>
      <c r="DE169" s="187"/>
      <c r="DF169" s="197"/>
      <c r="DG169" s="202" t="str">
        <f t="shared" si="116"/>
        <v>-</v>
      </c>
      <c r="DH169" s="187"/>
      <c r="DI169" s="103">
        <f t="shared" si="106"/>
        <v>9</v>
      </c>
      <c r="DJ169" s="103">
        <f t="shared" si="107"/>
        <v>5</v>
      </c>
      <c r="DK169" s="200">
        <f t="shared" si="117"/>
        <v>55.555555555555557</v>
      </c>
      <c r="DL169" s="201">
        <f t="shared" si="118"/>
        <v>3</v>
      </c>
    </row>
    <row r="170" spans="2:116" ht="24.95" customHeight="1" outlineLevel="1">
      <c r="B170" s="48"/>
      <c r="C170" s="48"/>
      <c r="D170" s="14" t="s">
        <v>219</v>
      </c>
      <c r="E170" s="11" t="s">
        <v>220</v>
      </c>
      <c r="F170" s="12" t="s">
        <v>989</v>
      </c>
      <c r="G170" s="12" t="s">
        <v>994</v>
      </c>
      <c r="H170" s="40" t="s">
        <v>521</v>
      </c>
      <c r="I170" s="41" t="s">
        <v>530</v>
      </c>
      <c r="J170" s="78" t="str">
        <f t="shared" si="108"/>
        <v xml:space="preserve">C2 </v>
      </c>
      <c r="K170" s="197" t="s">
        <v>1192</v>
      </c>
      <c r="L170" s="202" t="str">
        <f t="shared" si="109"/>
        <v>A</v>
      </c>
      <c r="M170" s="188">
        <v>39882</v>
      </c>
      <c r="N170" s="197" t="s">
        <v>1192</v>
      </c>
      <c r="O170" s="202" t="str">
        <f t="shared" si="80"/>
        <v>A</v>
      </c>
      <c r="P170" s="189" t="s">
        <v>2004</v>
      </c>
      <c r="Q170" s="197" t="s">
        <v>1192</v>
      </c>
      <c r="R170" s="202" t="str">
        <f t="shared" si="81"/>
        <v>A</v>
      </c>
      <c r="S170" s="189" t="s">
        <v>2004</v>
      </c>
      <c r="T170" s="197" t="s">
        <v>1192</v>
      </c>
      <c r="U170" s="202" t="str">
        <f t="shared" si="82"/>
        <v>A</v>
      </c>
      <c r="V170" s="189" t="s">
        <v>2004</v>
      </c>
      <c r="W170" s="197" t="s">
        <v>1192</v>
      </c>
      <c r="X170" s="202" t="str">
        <f t="shared" si="83"/>
        <v>A</v>
      </c>
      <c r="Y170" s="189" t="s">
        <v>2004</v>
      </c>
      <c r="Z170" s="197" t="s">
        <v>1192</v>
      </c>
      <c r="AA170" s="202" t="str">
        <f t="shared" si="84"/>
        <v>-</v>
      </c>
      <c r="AB170" s="187"/>
      <c r="AC170" s="197" t="s">
        <v>1192</v>
      </c>
      <c r="AD170" s="202" t="str">
        <f t="shared" si="110"/>
        <v>-</v>
      </c>
      <c r="AE170" s="187"/>
      <c r="AF170" s="197" t="s">
        <v>1192</v>
      </c>
      <c r="AG170" s="202" t="str">
        <f t="shared" si="119"/>
        <v>-</v>
      </c>
      <c r="AH170" s="187"/>
      <c r="AI170" s="197" t="s">
        <v>1192</v>
      </c>
      <c r="AJ170" s="202" t="str">
        <f t="shared" si="86"/>
        <v>-</v>
      </c>
      <c r="AK170" s="187"/>
      <c r="AL170" s="197"/>
      <c r="AM170" s="202" t="str">
        <f t="shared" si="87"/>
        <v>-</v>
      </c>
      <c r="AN170" s="187"/>
      <c r="AO170" s="197"/>
      <c r="AP170" s="202" t="str">
        <f t="shared" si="88"/>
        <v>-</v>
      </c>
      <c r="AQ170" s="187"/>
      <c r="AR170" s="197"/>
      <c r="AS170" s="202" t="str">
        <f t="shared" si="89"/>
        <v>-</v>
      </c>
      <c r="AT170" s="187"/>
      <c r="AU170" s="197"/>
      <c r="AV170" s="202" t="str">
        <f t="shared" si="90"/>
        <v>-</v>
      </c>
      <c r="AW170" s="187"/>
      <c r="AX170" s="197"/>
      <c r="AY170" s="202" t="str">
        <f t="shared" si="91"/>
        <v>-</v>
      </c>
      <c r="AZ170" s="187"/>
      <c r="BA170" s="197"/>
      <c r="BB170" s="202" t="str">
        <f t="shared" si="92"/>
        <v>-</v>
      </c>
      <c r="BC170" s="187"/>
      <c r="BD170" s="197"/>
      <c r="BE170" s="202" t="str">
        <f t="shared" si="93"/>
        <v>-</v>
      </c>
      <c r="BF170" s="187"/>
      <c r="BG170" s="197"/>
      <c r="BH170" s="202" t="str">
        <f t="shared" si="94"/>
        <v>-</v>
      </c>
      <c r="BI170" s="187"/>
      <c r="BJ170" s="197"/>
      <c r="BK170" s="202" t="str">
        <f t="shared" si="95"/>
        <v>-</v>
      </c>
      <c r="BL170" s="187"/>
      <c r="BM170" s="197"/>
      <c r="BN170" s="202" t="str">
        <f t="shared" si="96"/>
        <v>-</v>
      </c>
      <c r="BO170" s="187"/>
      <c r="BP170" s="197"/>
      <c r="BQ170" s="202" t="str">
        <f t="shared" si="97"/>
        <v>-</v>
      </c>
      <c r="BR170" s="187"/>
      <c r="BS170" s="197"/>
      <c r="BT170" s="202" t="str">
        <f t="shared" si="98"/>
        <v>-</v>
      </c>
      <c r="BU170" s="187"/>
      <c r="BV170" s="197"/>
      <c r="BW170" s="202" t="str">
        <f t="shared" si="99"/>
        <v>-</v>
      </c>
      <c r="BX170" s="187"/>
      <c r="BY170" s="197"/>
      <c r="BZ170" s="202" t="str">
        <f t="shared" si="100"/>
        <v>-</v>
      </c>
      <c r="CA170" s="187"/>
      <c r="CB170" s="197"/>
      <c r="CC170" s="202" t="str">
        <f t="shared" si="101"/>
        <v>-</v>
      </c>
      <c r="CD170" s="187"/>
      <c r="CE170" s="197"/>
      <c r="CF170" s="202" t="str">
        <f t="shared" si="102"/>
        <v>-</v>
      </c>
      <c r="CG170" s="187"/>
      <c r="CH170" s="197"/>
      <c r="CI170" s="202" t="str">
        <f t="shared" si="103"/>
        <v>-</v>
      </c>
      <c r="CJ170" s="187"/>
      <c r="CK170" s="197"/>
      <c r="CL170" s="202" t="str">
        <f t="shared" si="111"/>
        <v>-</v>
      </c>
      <c r="CM170" s="187"/>
      <c r="CN170" s="197"/>
      <c r="CO170" s="202" t="str">
        <f t="shared" si="112"/>
        <v>-</v>
      </c>
      <c r="CP170" s="187"/>
      <c r="CQ170" s="197"/>
      <c r="CR170" s="202" t="str">
        <f t="shared" si="104"/>
        <v>-</v>
      </c>
      <c r="CS170" s="187"/>
      <c r="CT170" s="197"/>
      <c r="CU170" s="202" t="str">
        <f t="shared" si="113"/>
        <v>-</v>
      </c>
      <c r="CV170" s="187"/>
      <c r="CW170" s="197"/>
      <c r="CX170" s="202" t="str">
        <f t="shared" si="114"/>
        <v>-</v>
      </c>
      <c r="CY170" s="187"/>
      <c r="CZ170" s="197"/>
      <c r="DA170" s="202" t="str">
        <f t="shared" si="105"/>
        <v>-</v>
      </c>
      <c r="DB170" s="187"/>
      <c r="DC170" s="197"/>
      <c r="DD170" s="202" t="str">
        <f t="shared" si="115"/>
        <v>-</v>
      </c>
      <c r="DE170" s="187"/>
      <c r="DF170" s="197"/>
      <c r="DG170" s="202" t="str">
        <f t="shared" si="116"/>
        <v>-</v>
      </c>
      <c r="DH170" s="187"/>
      <c r="DI170" s="103">
        <f t="shared" si="106"/>
        <v>9</v>
      </c>
      <c r="DJ170" s="103">
        <f t="shared" si="107"/>
        <v>5</v>
      </c>
      <c r="DK170" s="200">
        <f t="shared" si="117"/>
        <v>55.555555555555557</v>
      </c>
      <c r="DL170" s="201">
        <f t="shared" si="118"/>
        <v>3</v>
      </c>
    </row>
    <row r="171" spans="2:116" ht="24.95" customHeight="1" outlineLevel="1">
      <c r="B171" s="48"/>
      <c r="C171" s="48"/>
      <c r="D171" s="14" t="s">
        <v>221</v>
      </c>
      <c r="E171" s="11" t="s">
        <v>222</v>
      </c>
      <c r="F171" s="12" t="s">
        <v>989</v>
      </c>
      <c r="G171" s="12" t="s">
        <v>994</v>
      </c>
      <c r="H171" s="153" t="s">
        <v>522</v>
      </c>
      <c r="I171" s="150" t="s">
        <v>531</v>
      </c>
      <c r="J171" s="78" t="str">
        <f t="shared" si="108"/>
        <v xml:space="preserve">C3 </v>
      </c>
      <c r="K171" s="197" t="s">
        <v>1192</v>
      </c>
      <c r="L171" s="202" t="str">
        <f t="shared" si="109"/>
        <v>A</v>
      </c>
      <c r="M171" s="189" t="s">
        <v>2004</v>
      </c>
      <c r="N171" s="197" t="s">
        <v>1192</v>
      </c>
      <c r="O171" s="202" t="str">
        <f t="shared" si="80"/>
        <v>A</v>
      </c>
      <c r="P171" s="189" t="s">
        <v>2004</v>
      </c>
      <c r="Q171" s="197" t="s">
        <v>1192</v>
      </c>
      <c r="R171" s="202" t="str">
        <f t="shared" si="81"/>
        <v>A</v>
      </c>
      <c r="S171" s="189" t="s">
        <v>2004</v>
      </c>
      <c r="T171" s="197" t="s">
        <v>1192</v>
      </c>
      <c r="U171" s="202" t="str">
        <f t="shared" si="82"/>
        <v>-</v>
      </c>
      <c r="V171" s="187"/>
      <c r="W171" s="197" t="s">
        <v>1192</v>
      </c>
      <c r="X171" s="202" t="str">
        <f t="shared" si="83"/>
        <v>-</v>
      </c>
      <c r="Y171" s="187"/>
      <c r="Z171" s="197"/>
      <c r="AA171" s="202" t="str">
        <f t="shared" si="84"/>
        <v>-</v>
      </c>
      <c r="AB171" s="187"/>
      <c r="AC171" s="197"/>
      <c r="AD171" s="202" t="str">
        <f t="shared" si="110"/>
        <v>-</v>
      </c>
      <c r="AE171" s="187"/>
      <c r="AF171" s="197"/>
      <c r="AG171" s="202" t="str">
        <f t="shared" si="119"/>
        <v>-</v>
      </c>
      <c r="AH171" s="187"/>
      <c r="AI171" s="197"/>
      <c r="AJ171" s="202" t="str">
        <f t="shared" si="86"/>
        <v>-</v>
      </c>
      <c r="AK171" s="187"/>
      <c r="AL171" s="197"/>
      <c r="AM171" s="202" t="str">
        <f t="shared" si="87"/>
        <v>-</v>
      </c>
      <c r="AN171" s="187"/>
      <c r="AO171" s="197"/>
      <c r="AP171" s="202" t="str">
        <f t="shared" si="88"/>
        <v>-</v>
      </c>
      <c r="AQ171" s="187"/>
      <c r="AR171" s="197"/>
      <c r="AS171" s="202" t="str">
        <f t="shared" si="89"/>
        <v>-</v>
      </c>
      <c r="AT171" s="187"/>
      <c r="AU171" s="197"/>
      <c r="AV171" s="202" t="str">
        <f t="shared" si="90"/>
        <v>-</v>
      </c>
      <c r="AW171" s="187"/>
      <c r="AX171" s="197"/>
      <c r="AY171" s="202" t="str">
        <f t="shared" si="91"/>
        <v>-</v>
      </c>
      <c r="AZ171" s="187"/>
      <c r="BA171" s="197"/>
      <c r="BB171" s="202" t="str">
        <f t="shared" si="92"/>
        <v>-</v>
      </c>
      <c r="BC171" s="187"/>
      <c r="BD171" s="197"/>
      <c r="BE171" s="202" t="str">
        <f t="shared" si="93"/>
        <v>-</v>
      </c>
      <c r="BF171" s="187"/>
      <c r="BG171" s="197"/>
      <c r="BH171" s="202" t="str">
        <f t="shared" si="94"/>
        <v>-</v>
      </c>
      <c r="BI171" s="187"/>
      <c r="BJ171" s="197"/>
      <c r="BK171" s="202" t="str">
        <f t="shared" si="95"/>
        <v>-</v>
      </c>
      <c r="BL171" s="187"/>
      <c r="BM171" s="197"/>
      <c r="BN171" s="202" t="str">
        <f t="shared" si="96"/>
        <v>-</v>
      </c>
      <c r="BO171" s="187"/>
      <c r="BP171" s="197"/>
      <c r="BQ171" s="202" t="str">
        <f t="shared" si="97"/>
        <v>-</v>
      </c>
      <c r="BR171" s="187"/>
      <c r="BS171" s="197"/>
      <c r="BT171" s="202" t="str">
        <f t="shared" si="98"/>
        <v>-</v>
      </c>
      <c r="BU171" s="187"/>
      <c r="BV171" s="197"/>
      <c r="BW171" s="202" t="str">
        <f t="shared" si="99"/>
        <v>-</v>
      </c>
      <c r="BX171" s="187"/>
      <c r="BY171" s="197"/>
      <c r="BZ171" s="202" t="str">
        <f t="shared" si="100"/>
        <v>-</v>
      </c>
      <c r="CA171" s="187"/>
      <c r="CB171" s="197"/>
      <c r="CC171" s="202" t="str">
        <f t="shared" si="101"/>
        <v>-</v>
      </c>
      <c r="CD171" s="187"/>
      <c r="CE171" s="197"/>
      <c r="CF171" s="202" t="str">
        <f t="shared" si="102"/>
        <v>-</v>
      </c>
      <c r="CG171" s="187"/>
      <c r="CH171" s="197"/>
      <c r="CI171" s="202" t="str">
        <f t="shared" si="103"/>
        <v>-</v>
      </c>
      <c r="CJ171" s="187"/>
      <c r="CK171" s="197"/>
      <c r="CL171" s="202" t="str">
        <f t="shared" si="111"/>
        <v>-</v>
      </c>
      <c r="CM171" s="187"/>
      <c r="CN171" s="197"/>
      <c r="CO171" s="202" t="str">
        <f t="shared" si="112"/>
        <v>-</v>
      </c>
      <c r="CP171" s="187"/>
      <c r="CQ171" s="197"/>
      <c r="CR171" s="202" t="str">
        <f t="shared" si="104"/>
        <v>-</v>
      </c>
      <c r="CS171" s="187"/>
      <c r="CT171" s="197"/>
      <c r="CU171" s="202" t="str">
        <f t="shared" si="113"/>
        <v>-</v>
      </c>
      <c r="CV171" s="187"/>
      <c r="CW171" s="197"/>
      <c r="CX171" s="202" t="str">
        <f t="shared" si="114"/>
        <v>-</v>
      </c>
      <c r="CY171" s="187"/>
      <c r="CZ171" s="197"/>
      <c r="DA171" s="202" t="str">
        <f t="shared" si="105"/>
        <v>-</v>
      </c>
      <c r="DB171" s="187"/>
      <c r="DC171" s="197"/>
      <c r="DD171" s="202" t="str">
        <f t="shared" si="115"/>
        <v>-</v>
      </c>
      <c r="DE171" s="187"/>
      <c r="DF171" s="197"/>
      <c r="DG171" s="202" t="str">
        <f t="shared" si="116"/>
        <v>-</v>
      </c>
      <c r="DH171" s="187"/>
      <c r="DI171" s="103">
        <f t="shared" si="106"/>
        <v>5</v>
      </c>
      <c r="DJ171" s="103">
        <f t="shared" si="107"/>
        <v>3</v>
      </c>
      <c r="DK171" s="200">
        <f t="shared" si="117"/>
        <v>60</v>
      </c>
      <c r="DL171" s="201">
        <f t="shared" si="118"/>
        <v>4</v>
      </c>
    </row>
    <row r="172" spans="2:116" ht="24.95" customHeight="1" outlineLevel="1">
      <c r="B172" s="48"/>
      <c r="C172" s="48"/>
      <c r="D172" s="14" t="s">
        <v>223</v>
      </c>
      <c r="E172" s="11" t="s">
        <v>224</v>
      </c>
      <c r="F172" s="12" t="s">
        <v>989</v>
      </c>
      <c r="G172" s="12" t="s">
        <v>994</v>
      </c>
      <c r="H172" s="40" t="s">
        <v>521</v>
      </c>
      <c r="I172" s="41" t="s">
        <v>530</v>
      </c>
      <c r="J172" s="78" t="str">
        <f t="shared" si="108"/>
        <v xml:space="preserve">C2 </v>
      </c>
      <c r="K172" s="197" t="s">
        <v>1192</v>
      </c>
      <c r="L172" s="202" t="str">
        <f t="shared" si="109"/>
        <v>A</v>
      </c>
      <c r="M172" s="189" t="s">
        <v>1964</v>
      </c>
      <c r="N172" s="197" t="s">
        <v>1192</v>
      </c>
      <c r="O172" s="202" t="str">
        <f t="shared" si="80"/>
        <v>A</v>
      </c>
      <c r="P172" s="189" t="s">
        <v>1964</v>
      </c>
      <c r="Q172" s="197" t="s">
        <v>1192</v>
      </c>
      <c r="R172" s="202" t="str">
        <f t="shared" si="81"/>
        <v>A</v>
      </c>
      <c r="S172" s="189" t="s">
        <v>1964</v>
      </c>
      <c r="T172" s="197" t="s">
        <v>1192</v>
      </c>
      <c r="U172" s="202" t="str">
        <f t="shared" si="82"/>
        <v>A</v>
      </c>
      <c r="V172" s="189" t="s">
        <v>1964</v>
      </c>
      <c r="W172" s="197" t="s">
        <v>1192</v>
      </c>
      <c r="X172" s="202" t="str">
        <f t="shared" si="83"/>
        <v>A</v>
      </c>
      <c r="Y172" s="189" t="s">
        <v>1964</v>
      </c>
      <c r="Z172" s="197" t="s">
        <v>1192</v>
      </c>
      <c r="AA172" s="202" t="str">
        <f t="shared" si="84"/>
        <v>-</v>
      </c>
      <c r="AB172" s="187"/>
      <c r="AC172" s="197" t="s">
        <v>1192</v>
      </c>
      <c r="AD172" s="202" t="str">
        <f t="shared" si="110"/>
        <v>-</v>
      </c>
      <c r="AE172" s="187"/>
      <c r="AF172" s="197" t="s">
        <v>1192</v>
      </c>
      <c r="AG172" s="202" t="str">
        <f t="shared" si="119"/>
        <v>-</v>
      </c>
      <c r="AH172" s="187"/>
      <c r="AI172" s="197" t="s">
        <v>1192</v>
      </c>
      <c r="AJ172" s="202" t="str">
        <f t="shared" si="86"/>
        <v>-</v>
      </c>
      <c r="AK172" s="187"/>
      <c r="AL172" s="197"/>
      <c r="AM172" s="202" t="str">
        <f t="shared" si="87"/>
        <v>-</v>
      </c>
      <c r="AN172" s="187"/>
      <c r="AO172" s="197"/>
      <c r="AP172" s="202" t="str">
        <f t="shared" si="88"/>
        <v>-</v>
      </c>
      <c r="AQ172" s="187"/>
      <c r="AR172" s="197"/>
      <c r="AS172" s="202" t="str">
        <f t="shared" si="89"/>
        <v>-</v>
      </c>
      <c r="AT172" s="187"/>
      <c r="AU172" s="197"/>
      <c r="AV172" s="202" t="str">
        <f t="shared" si="90"/>
        <v>-</v>
      </c>
      <c r="AW172" s="187"/>
      <c r="AX172" s="197"/>
      <c r="AY172" s="202" t="str">
        <f t="shared" si="91"/>
        <v>-</v>
      </c>
      <c r="AZ172" s="187"/>
      <c r="BA172" s="197"/>
      <c r="BB172" s="202" t="str">
        <f t="shared" si="92"/>
        <v>-</v>
      </c>
      <c r="BC172" s="187"/>
      <c r="BD172" s="197"/>
      <c r="BE172" s="202" t="str">
        <f t="shared" si="93"/>
        <v>-</v>
      </c>
      <c r="BF172" s="187"/>
      <c r="BG172" s="197"/>
      <c r="BH172" s="202" t="str">
        <f t="shared" si="94"/>
        <v>-</v>
      </c>
      <c r="BI172" s="187"/>
      <c r="BJ172" s="197"/>
      <c r="BK172" s="202" t="str">
        <f t="shared" si="95"/>
        <v>-</v>
      </c>
      <c r="BL172" s="187"/>
      <c r="BM172" s="197"/>
      <c r="BN172" s="202" t="str">
        <f t="shared" si="96"/>
        <v>-</v>
      </c>
      <c r="BO172" s="187"/>
      <c r="BP172" s="197"/>
      <c r="BQ172" s="202" t="str">
        <f t="shared" si="97"/>
        <v>-</v>
      </c>
      <c r="BR172" s="187"/>
      <c r="BS172" s="197"/>
      <c r="BT172" s="202" t="str">
        <f t="shared" si="98"/>
        <v>-</v>
      </c>
      <c r="BU172" s="187"/>
      <c r="BV172" s="197"/>
      <c r="BW172" s="202" t="str">
        <f t="shared" si="99"/>
        <v>-</v>
      </c>
      <c r="BX172" s="187"/>
      <c r="BY172" s="197"/>
      <c r="BZ172" s="202" t="str">
        <f t="shared" si="100"/>
        <v>-</v>
      </c>
      <c r="CA172" s="187"/>
      <c r="CB172" s="197"/>
      <c r="CC172" s="202" t="str">
        <f t="shared" si="101"/>
        <v>-</v>
      </c>
      <c r="CD172" s="187"/>
      <c r="CE172" s="197"/>
      <c r="CF172" s="202" t="str">
        <f t="shared" si="102"/>
        <v>-</v>
      </c>
      <c r="CG172" s="187"/>
      <c r="CH172" s="197"/>
      <c r="CI172" s="202" t="str">
        <f t="shared" si="103"/>
        <v>-</v>
      </c>
      <c r="CJ172" s="187"/>
      <c r="CK172" s="197"/>
      <c r="CL172" s="202" t="str">
        <f t="shared" si="111"/>
        <v>-</v>
      </c>
      <c r="CM172" s="187"/>
      <c r="CN172" s="197"/>
      <c r="CO172" s="202" t="str">
        <f t="shared" si="112"/>
        <v>-</v>
      </c>
      <c r="CP172" s="187"/>
      <c r="CQ172" s="197"/>
      <c r="CR172" s="202" t="str">
        <f t="shared" si="104"/>
        <v>-</v>
      </c>
      <c r="CS172" s="187"/>
      <c r="CT172" s="197"/>
      <c r="CU172" s="202" t="str">
        <f t="shared" si="113"/>
        <v>-</v>
      </c>
      <c r="CV172" s="187"/>
      <c r="CW172" s="197"/>
      <c r="CX172" s="202" t="str">
        <f t="shared" si="114"/>
        <v>-</v>
      </c>
      <c r="CY172" s="187"/>
      <c r="CZ172" s="197"/>
      <c r="DA172" s="202" t="str">
        <f t="shared" si="105"/>
        <v>-</v>
      </c>
      <c r="DB172" s="187"/>
      <c r="DC172" s="197"/>
      <c r="DD172" s="202" t="str">
        <f t="shared" si="115"/>
        <v>-</v>
      </c>
      <c r="DE172" s="187"/>
      <c r="DF172" s="197"/>
      <c r="DG172" s="202" t="str">
        <f t="shared" si="116"/>
        <v>-</v>
      </c>
      <c r="DH172" s="187"/>
      <c r="DI172" s="103">
        <f t="shared" si="106"/>
        <v>9</v>
      </c>
      <c r="DJ172" s="103">
        <f t="shared" si="107"/>
        <v>5</v>
      </c>
      <c r="DK172" s="200">
        <f t="shared" si="117"/>
        <v>55.555555555555557</v>
      </c>
      <c r="DL172" s="201">
        <f t="shared" si="118"/>
        <v>3</v>
      </c>
    </row>
    <row r="173" spans="2:116" ht="24.95" customHeight="1" outlineLevel="1">
      <c r="B173" s="48"/>
      <c r="C173" s="48"/>
      <c r="D173" s="14" t="s">
        <v>225</v>
      </c>
      <c r="E173" s="11" t="s">
        <v>226</v>
      </c>
      <c r="F173" s="12" t="s">
        <v>989</v>
      </c>
      <c r="G173" s="12" t="s">
        <v>994</v>
      </c>
      <c r="H173" s="151" t="s">
        <v>521</v>
      </c>
      <c r="I173" s="150" t="s">
        <v>530</v>
      </c>
      <c r="J173" s="78" t="str">
        <f t="shared" si="108"/>
        <v xml:space="preserve">C2 </v>
      </c>
      <c r="K173" s="197" t="s">
        <v>1192</v>
      </c>
      <c r="L173" s="202" t="str">
        <f t="shared" si="109"/>
        <v>A</v>
      </c>
      <c r="M173" s="189" t="s">
        <v>1964</v>
      </c>
      <c r="N173" s="197" t="s">
        <v>1192</v>
      </c>
      <c r="O173" s="202" t="str">
        <f t="shared" si="80"/>
        <v>A</v>
      </c>
      <c r="P173" s="189" t="s">
        <v>1964</v>
      </c>
      <c r="Q173" s="197" t="s">
        <v>1192</v>
      </c>
      <c r="R173" s="202" t="str">
        <f t="shared" si="81"/>
        <v>A</v>
      </c>
      <c r="S173" s="189" t="s">
        <v>1964</v>
      </c>
      <c r="T173" s="197" t="s">
        <v>1192</v>
      </c>
      <c r="U173" s="202" t="str">
        <f t="shared" si="82"/>
        <v>A</v>
      </c>
      <c r="V173" s="189" t="s">
        <v>1964</v>
      </c>
      <c r="W173" s="197" t="s">
        <v>1192</v>
      </c>
      <c r="X173" s="202" t="str">
        <f t="shared" si="83"/>
        <v>A</v>
      </c>
      <c r="Y173" s="189" t="s">
        <v>1964</v>
      </c>
      <c r="Z173" s="197" t="s">
        <v>1192</v>
      </c>
      <c r="AA173" s="202" t="str">
        <f t="shared" si="84"/>
        <v>-</v>
      </c>
      <c r="AB173" s="187"/>
      <c r="AC173" s="197" t="s">
        <v>1192</v>
      </c>
      <c r="AD173" s="202" t="str">
        <f t="shared" si="110"/>
        <v>-</v>
      </c>
      <c r="AE173" s="187"/>
      <c r="AF173" s="197" t="s">
        <v>1192</v>
      </c>
      <c r="AG173" s="202" t="str">
        <f t="shared" si="119"/>
        <v>-</v>
      </c>
      <c r="AH173" s="187"/>
      <c r="AI173" s="197" t="s">
        <v>1192</v>
      </c>
      <c r="AJ173" s="202" t="str">
        <f t="shared" si="86"/>
        <v>-</v>
      </c>
      <c r="AK173" s="187"/>
      <c r="AL173" s="197"/>
      <c r="AM173" s="202" t="str">
        <f t="shared" si="87"/>
        <v>-</v>
      </c>
      <c r="AN173" s="187"/>
      <c r="AO173" s="197"/>
      <c r="AP173" s="202" t="str">
        <f t="shared" si="88"/>
        <v>-</v>
      </c>
      <c r="AQ173" s="187"/>
      <c r="AR173" s="197"/>
      <c r="AS173" s="202" t="str">
        <f t="shared" si="89"/>
        <v>-</v>
      </c>
      <c r="AT173" s="187"/>
      <c r="AU173" s="197"/>
      <c r="AV173" s="202" t="str">
        <f t="shared" si="90"/>
        <v>-</v>
      </c>
      <c r="AW173" s="187"/>
      <c r="AX173" s="197"/>
      <c r="AY173" s="202" t="str">
        <f t="shared" si="91"/>
        <v>-</v>
      </c>
      <c r="AZ173" s="187"/>
      <c r="BA173" s="197"/>
      <c r="BB173" s="202" t="str">
        <f t="shared" si="92"/>
        <v>-</v>
      </c>
      <c r="BC173" s="187"/>
      <c r="BD173" s="197"/>
      <c r="BE173" s="202" t="str">
        <f t="shared" si="93"/>
        <v>-</v>
      </c>
      <c r="BF173" s="187"/>
      <c r="BG173" s="197"/>
      <c r="BH173" s="202" t="str">
        <f t="shared" si="94"/>
        <v>-</v>
      </c>
      <c r="BI173" s="187"/>
      <c r="BJ173" s="197"/>
      <c r="BK173" s="202" t="str">
        <f t="shared" si="95"/>
        <v>-</v>
      </c>
      <c r="BL173" s="187"/>
      <c r="BM173" s="197"/>
      <c r="BN173" s="202" t="str">
        <f t="shared" si="96"/>
        <v>-</v>
      </c>
      <c r="BO173" s="187"/>
      <c r="BP173" s="197"/>
      <c r="BQ173" s="202" t="str">
        <f t="shared" si="97"/>
        <v>-</v>
      </c>
      <c r="BR173" s="187"/>
      <c r="BS173" s="197"/>
      <c r="BT173" s="202" t="str">
        <f t="shared" si="98"/>
        <v>-</v>
      </c>
      <c r="BU173" s="187"/>
      <c r="BV173" s="197"/>
      <c r="BW173" s="202" t="str">
        <f t="shared" si="99"/>
        <v>-</v>
      </c>
      <c r="BX173" s="187"/>
      <c r="BY173" s="197"/>
      <c r="BZ173" s="202" t="str">
        <f t="shared" si="100"/>
        <v>-</v>
      </c>
      <c r="CA173" s="187"/>
      <c r="CB173" s="197"/>
      <c r="CC173" s="202" t="str">
        <f t="shared" si="101"/>
        <v>-</v>
      </c>
      <c r="CD173" s="187"/>
      <c r="CE173" s="197"/>
      <c r="CF173" s="202" t="str">
        <f t="shared" si="102"/>
        <v>-</v>
      </c>
      <c r="CG173" s="187"/>
      <c r="CH173" s="197"/>
      <c r="CI173" s="202" t="str">
        <f t="shared" si="103"/>
        <v>-</v>
      </c>
      <c r="CJ173" s="187"/>
      <c r="CK173" s="197"/>
      <c r="CL173" s="202" t="str">
        <f t="shared" si="111"/>
        <v>-</v>
      </c>
      <c r="CM173" s="187"/>
      <c r="CN173" s="197"/>
      <c r="CO173" s="202" t="str">
        <f t="shared" si="112"/>
        <v>-</v>
      </c>
      <c r="CP173" s="187"/>
      <c r="CQ173" s="197"/>
      <c r="CR173" s="202" t="str">
        <f t="shared" si="104"/>
        <v>-</v>
      </c>
      <c r="CS173" s="187"/>
      <c r="CT173" s="197"/>
      <c r="CU173" s="202" t="str">
        <f t="shared" si="113"/>
        <v>-</v>
      </c>
      <c r="CV173" s="187"/>
      <c r="CW173" s="197"/>
      <c r="CX173" s="202" t="str">
        <f t="shared" si="114"/>
        <v>-</v>
      </c>
      <c r="CY173" s="187"/>
      <c r="CZ173" s="197"/>
      <c r="DA173" s="202" t="str">
        <f t="shared" si="105"/>
        <v>-</v>
      </c>
      <c r="DB173" s="187"/>
      <c r="DC173" s="197"/>
      <c r="DD173" s="202" t="str">
        <f t="shared" si="115"/>
        <v>-</v>
      </c>
      <c r="DE173" s="187"/>
      <c r="DF173" s="197"/>
      <c r="DG173" s="202" t="str">
        <f t="shared" si="116"/>
        <v>-</v>
      </c>
      <c r="DH173" s="187"/>
      <c r="DI173" s="103">
        <f t="shared" si="106"/>
        <v>9</v>
      </c>
      <c r="DJ173" s="103">
        <f t="shared" si="107"/>
        <v>5</v>
      </c>
      <c r="DK173" s="200">
        <f t="shared" si="117"/>
        <v>55.555555555555557</v>
      </c>
      <c r="DL173" s="201">
        <f t="shared" si="118"/>
        <v>3</v>
      </c>
    </row>
    <row r="174" spans="2:116" ht="24.95" customHeight="1" outlineLevel="1">
      <c r="B174" s="48" t="s">
        <v>1599</v>
      </c>
      <c r="C174" s="48"/>
      <c r="D174" s="14" t="s">
        <v>227</v>
      </c>
      <c r="E174" s="11" t="s">
        <v>228</v>
      </c>
      <c r="F174" s="12" t="s">
        <v>989</v>
      </c>
      <c r="G174" s="12" t="s">
        <v>994</v>
      </c>
      <c r="H174" s="40" t="s">
        <v>1269</v>
      </c>
      <c r="I174" s="41" t="s">
        <v>530</v>
      </c>
      <c r="J174" s="78" t="str">
        <f t="shared" si="108"/>
        <v xml:space="preserve">C2 </v>
      </c>
      <c r="K174" s="197" t="s">
        <v>1192</v>
      </c>
      <c r="L174" s="202" t="str">
        <f t="shared" si="109"/>
        <v>A</v>
      </c>
      <c r="M174" s="189" t="s">
        <v>1968</v>
      </c>
      <c r="N174" s="197" t="s">
        <v>1192</v>
      </c>
      <c r="O174" s="202" t="str">
        <f t="shared" si="80"/>
        <v>A</v>
      </c>
      <c r="P174" s="189" t="s">
        <v>1968</v>
      </c>
      <c r="Q174" s="197" t="s">
        <v>1192</v>
      </c>
      <c r="R174" s="202" t="str">
        <f t="shared" si="81"/>
        <v>A</v>
      </c>
      <c r="S174" s="189" t="s">
        <v>1968</v>
      </c>
      <c r="T174" s="197" t="s">
        <v>1192</v>
      </c>
      <c r="U174" s="202" t="str">
        <f t="shared" si="82"/>
        <v>A</v>
      </c>
      <c r="V174" s="189" t="s">
        <v>1968</v>
      </c>
      <c r="W174" s="197" t="s">
        <v>1192</v>
      </c>
      <c r="X174" s="202" t="str">
        <f t="shared" si="83"/>
        <v>A</v>
      </c>
      <c r="Y174" s="189" t="s">
        <v>1968</v>
      </c>
      <c r="Z174" s="197" t="s">
        <v>1192</v>
      </c>
      <c r="AA174" s="202" t="str">
        <f t="shared" si="84"/>
        <v>-</v>
      </c>
      <c r="AB174" s="187"/>
      <c r="AC174" s="197" t="s">
        <v>1192</v>
      </c>
      <c r="AD174" s="202" t="str">
        <f t="shared" si="110"/>
        <v>-</v>
      </c>
      <c r="AE174" s="187"/>
      <c r="AF174" s="197" t="s">
        <v>1192</v>
      </c>
      <c r="AG174" s="202" t="str">
        <f t="shared" si="119"/>
        <v>-</v>
      </c>
      <c r="AH174" s="187"/>
      <c r="AI174" s="197" t="s">
        <v>1192</v>
      </c>
      <c r="AJ174" s="202" t="str">
        <f t="shared" si="86"/>
        <v>-</v>
      </c>
      <c r="AK174" s="187"/>
      <c r="AL174" s="197"/>
      <c r="AM174" s="202" t="str">
        <f t="shared" si="87"/>
        <v>-</v>
      </c>
      <c r="AN174" s="187"/>
      <c r="AO174" s="197"/>
      <c r="AP174" s="202" t="str">
        <f t="shared" si="88"/>
        <v>-</v>
      </c>
      <c r="AQ174" s="187"/>
      <c r="AR174" s="197"/>
      <c r="AS174" s="202" t="str">
        <f t="shared" si="89"/>
        <v>-</v>
      </c>
      <c r="AT174" s="187"/>
      <c r="AU174" s="197"/>
      <c r="AV174" s="202" t="str">
        <f t="shared" si="90"/>
        <v>-</v>
      </c>
      <c r="AW174" s="187"/>
      <c r="AX174" s="197"/>
      <c r="AY174" s="202" t="str">
        <f t="shared" si="91"/>
        <v>-</v>
      </c>
      <c r="AZ174" s="187"/>
      <c r="BA174" s="197"/>
      <c r="BB174" s="202" t="str">
        <f t="shared" si="92"/>
        <v>-</v>
      </c>
      <c r="BC174" s="187"/>
      <c r="BD174" s="197"/>
      <c r="BE174" s="202" t="str">
        <f t="shared" si="93"/>
        <v>-</v>
      </c>
      <c r="BF174" s="187"/>
      <c r="BG174" s="197"/>
      <c r="BH174" s="202" t="str">
        <f t="shared" si="94"/>
        <v>-</v>
      </c>
      <c r="BI174" s="187"/>
      <c r="BJ174" s="197"/>
      <c r="BK174" s="202" t="str">
        <f t="shared" si="95"/>
        <v>-</v>
      </c>
      <c r="BL174" s="187"/>
      <c r="BM174" s="197"/>
      <c r="BN174" s="202" t="str">
        <f t="shared" si="96"/>
        <v>-</v>
      </c>
      <c r="BO174" s="187"/>
      <c r="BP174" s="197"/>
      <c r="BQ174" s="202" t="str">
        <f t="shared" si="97"/>
        <v>-</v>
      </c>
      <c r="BR174" s="187"/>
      <c r="BS174" s="197"/>
      <c r="BT174" s="202" t="str">
        <f t="shared" si="98"/>
        <v>-</v>
      </c>
      <c r="BU174" s="187"/>
      <c r="BV174" s="197"/>
      <c r="BW174" s="202" t="str">
        <f t="shared" si="99"/>
        <v>-</v>
      </c>
      <c r="BX174" s="187"/>
      <c r="BY174" s="197"/>
      <c r="BZ174" s="202" t="str">
        <f t="shared" si="100"/>
        <v>-</v>
      </c>
      <c r="CA174" s="187"/>
      <c r="CB174" s="197"/>
      <c r="CC174" s="202" t="str">
        <f t="shared" si="101"/>
        <v>-</v>
      </c>
      <c r="CD174" s="187"/>
      <c r="CE174" s="197"/>
      <c r="CF174" s="202" t="str">
        <f t="shared" si="102"/>
        <v>-</v>
      </c>
      <c r="CG174" s="187"/>
      <c r="CH174" s="197"/>
      <c r="CI174" s="202" t="str">
        <f t="shared" si="103"/>
        <v>-</v>
      </c>
      <c r="CJ174" s="187"/>
      <c r="CK174" s="197"/>
      <c r="CL174" s="202" t="str">
        <f t="shared" si="111"/>
        <v>-</v>
      </c>
      <c r="CM174" s="187"/>
      <c r="CN174" s="197"/>
      <c r="CO174" s="202" t="str">
        <f t="shared" si="112"/>
        <v>-</v>
      </c>
      <c r="CP174" s="187"/>
      <c r="CQ174" s="197"/>
      <c r="CR174" s="202" t="str">
        <f t="shared" si="104"/>
        <v>-</v>
      </c>
      <c r="CS174" s="187"/>
      <c r="CT174" s="197"/>
      <c r="CU174" s="202" t="str">
        <f t="shared" si="113"/>
        <v>-</v>
      </c>
      <c r="CV174" s="187"/>
      <c r="CW174" s="197"/>
      <c r="CX174" s="202" t="str">
        <f t="shared" si="114"/>
        <v>-</v>
      </c>
      <c r="CY174" s="187"/>
      <c r="CZ174" s="197"/>
      <c r="DA174" s="202" t="str">
        <f t="shared" si="105"/>
        <v>-</v>
      </c>
      <c r="DB174" s="187"/>
      <c r="DC174" s="197"/>
      <c r="DD174" s="202" t="str">
        <f t="shared" si="115"/>
        <v>-</v>
      </c>
      <c r="DE174" s="187"/>
      <c r="DF174" s="197"/>
      <c r="DG174" s="202" t="str">
        <f t="shared" si="116"/>
        <v>-</v>
      </c>
      <c r="DH174" s="187"/>
      <c r="DI174" s="103">
        <f t="shared" si="106"/>
        <v>9</v>
      </c>
      <c r="DJ174" s="103">
        <f t="shared" si="107"/>
        <v>5</v>
      </c>
      <c r="DK174" s="200">
        <f t="shared" si="117"/>
        <v>55.555555555555557</v>
      </c>
      <c r="DL174" s="201">
        <f t="shared" si="118"/>
        <v>3</v>
      </c>
    </row>
    <row r="175" spans="2:116" ht="24.95" customHeight="1" outlineLevel="1">
      <c r="B175" s="48"/>
      <c r="C175" s="48"/>
      <c r="D175" s="14" t="s">
        <v>642</v>
      </c>
      <c r="E175" s="11" t="s">
        <v>643</v>
      </c>
      <c r="F175" s="12" t="s">
        <v>995</v>
      </c>
      <c r="G175" s="12" t="s">
        <v>941</v>
      </c>
      <c r="H175" s="40" t="s">
        <v>942</v>
      </c>
      <c r="I175" s="41" t="s">
        <v>531</v>
      </c>
      <c r="J175" s="78" t="str">
        <f t="shared" si="108"/>
        <v xml:space="preserve">C3 </v>
      </c>
      <c r="K175" s="197" t="s">
        <v>1192</v>
      </c>
      <c r="L175" s="202" t="str">
        <f t="shared" si="109"/>
        <v>A</v>
      </c>
      <c r="M175" s="189" t="s">
        <v>2035</v>
      </c>
      <c r="N175" s="197" t="s">
        <v>1192</v>
      </c>
      <c r="O175" s="202" t="str">
        <f t="shared" si="80"/>
        <v>A</v>
      </c>
      <c r="P175" s="189" t="s">
        <v>2035</v>
      </c>
      <c r="Q175" s="197" t="s">
        <v>1192</v>
      </c>
      <c r="R175" s="202" t="str">
        <f t="shared" si="81"/>
        <v>A</v>
      </c>
      <c r="S175" s="186">
        <v>41545</v>
      </c>
      <c r="T175" s="197" t="s">
        <v>1192</v>
      </c>
      <c r="U175" s="202" t="str">
        <f t="shared" si="82"/>
        <v>-</v>
      </c>
      <c r="V175" s="187"/>
      <c r="W175" s="197" t="s">
        <v>1192</v>
      </c>
      <c r="X175" s="202" t="str">
        <f t="shared" si="83"/>
        <v>A</v>
      </c>
      <c r="Y175" s="186">
        <v>41573</v>
      </c>
      <c r="Z175" s="197"/>
      <c r="AA175" s="202" t="str">
        <f t="shared" si="84"/>
        <v>-</v>
      </c>
      <c r="AB175" s="187"/>
      <c r="AC175" s="197"/>
      <c r="AD175" s="202" t="str">
        <f t="shared" si="110"/>
        <v>-</v>
      </c>
      <c r="AE175" s="187"/>
      <c r="AF175" s="197"/>
      <c r="AG175" s="202" t="str">
        <f t="shared" si="119"/>
        <v>-</v>
      </c>
      <c r="AH175" s="187"/>
      <c r="AI175" s="197"/>
      <c r="AJ175" s="202" t="str">
        <f t="shared" si="86"/>
        <v>-</v>
      </c>
      <c r="AK175" s="186">
        <v>41545</v>
      </c>
      <c r="AL175" s="197"/>
      <c r="AM175" s="202" t="str">
        <f t="shared" si="87"/>
        <v>-</v>
      </c>
      <c r="AN175" s="187"/>
      <c r="AO175" s="197"/>
      <c r="AP175" s="202" t="str">
        <f t="shared" si="88"/>
        <v>-</v>
      </c>
      <c r="AQ175" s="187"/>
      <c r="AR175" s="197"/>
      <c r="AS175" s="202" t="str">
        <f t="shared" si="89"/>
        <v>-</v>
      </c>
      <c r="AT175" s="187"/>
      <c r="AU175" s="197"/>
      <c r="AV175" s="202" t="str">
        <f t="shared" si="90"/>
        <v>-</v>
      </c>
      <c r="AW175" s="187"/>
      <c r="AX175" s="197"/>
      <c r="AY175" s="202" t="str">
        <f t="shared" si="91"/>
        <v>-</v>
      </c>
      <c r="AZ175" s="186">
        <v>41573</v>
      </c>
      <c r="BA175" s="197"/>
      <c r="BB175" s="202" t="str">
        <f t="shared" si="92"/>
        <v>-</v>
      </c>
      <c r="BC175" s="186">
        <v>42791</v>
      </c>
      <c r="BD175" s="197"/>
      <c r="BE175" s="202" t="str">
        <f t="shared" si="93"/>
        <v>-</v>
      </c>
      <c r="BF175" s="187"/>
      <c r="BG175" s="197"/>
      <c r="BH175" s="202" t="str">
        <f t="shared" si="94"/>
        <v>-</v>
      </c>
      <c r="BI175" s="187"/>
      <c r="BJ175" s="197"/>
      <c r="BK175" s="202" t="str">
        <f t="shared" si="95"/>
        <v>-</v>
      </c>
      <c r="BL175" s="187"/>
      <c r="BM175" s="197"/>
      <c r="BN175" s="202" t="str">
        <f t="shared" si="96"/>
        <v>-</v>
      </c>
      <c r="BO175" s="186">
        <v>41573</v>
      </c>
      <c r="BP175" s="197"/>
      <c r="BQ175" s="202" t="str">
        <f t="shared" si="97"/>
        <v>-</v>
      </c>
      <c r="BR175" s="187"/>
      <c r="BS175" s="197"/>
      <c r="BT175" s="202" t="str">
        <f t="shared" si="98"/>
        <v>-</v>
      </c>
      <c r="BU175" s="187"/>
      <c r="BV175" s="197"/>
      <c r="BW175" s="202" t="str">
        <f t="shared" si="99"/>
        <v>-</v>
      </c>
      <c r="BX175" s="187"/>
      <c r="BY175" s="197"/>
      <c r="BZ175" s="202" t="str">
        <f t="shared" si="100"/>
        <v>-</v>
      </c>
      <c r="CA175" s="187"/>
      <c r="CB175" s="197"/>
      <c r="CC175" s="202" t="str">
        <f t="shared" si="101"/>
        <v>-</v>
      </c>
      <c r="CD175" s="187"/>
      <c r="CE175" s="197"/>
      <c r="CF175" s="202" t="str">
        <f t="shared" si="102"/>
        <v>-</v>
      </c>
      <c r="CG175" s="187"/>
      <c r="CH175" s="197"/>
      <c r="CI175" s="202" t="str">
        <f t="shared" si="103"/>
        <v>-</v>
      </c>
      <c r="CJ175" s="187"/>
      <c r="CK175" s="197"/>
      <c r="CL175" s="202" t="str">
        <f t="shared" si="111"/>
        <v>-</v>
      </c>
      <c r="CM175" s="187"/>
      <c r="CN175" s="197"/>
      <c r="CO175" s="202" t="str">
        <f t="shared" si="112"/>
        <v>-</v>
      </c>
      <c r="CP175" s="187"/>
      <c r="CQ175" s="197"/>
      <c r="CR175" s="202" t="str">
        <f t="shared" si="104"/>
        <v>-</v>
      </c>
      <c r="CS175" s="187"/>
      <c r="CT175" s="197"/>
      <c r="CU175" s="202" t="str">
        <f t="shared" si="113"/>
        <v>-</v>
      </c>
      <c r="CV175" s="187"/>
      <c r="CW175" s="197"/>
      <c r="CX175" s="202" t="str">
        <f t="shared" si="114"/>
        <v>-</v>
      </c>
      <c r="CY175" s="187"/>
      <c r="CZ175" s="197"/>
      <c r="DA175" s="202" t="str">
        <f t="shared" si="105"/>
        <v>-</v>
      </c>
      <c r="DB175" s="187"/>
      <c r="DC175" s="197"/>
      <c r="DD175" s="202" t="str">
        <f t="shared" si="115"/>
        <v>-</v>
      </c>
      <c r="DE175" s="187"/>
      <c r="DF175" s="197"/>
      <c r="DG175" s="202" t="str">
        <f t="shared" si="116"/>
        <v>-</v>
      </c>
      <c r="DH175" s="187"/>
      <c r="DI175" s="103">
        <f t="shared" si="106"/>
        <v>5</v>
      </c>
      <c r="DJ175" s="103">
        <f t="shared" si="107"/>
        <v>4</v>
      </c>
      <c r="DK175" s="200">
        <f t="shared" si="117"/>
        <v>80</v>
      </c>
      <c r="DL175" s="201">
        <f t="shared" si="118"/>
        <v>5</v>
      </c>
    </row>
    <row r="176" spans="2:116" ht="24.95" customHeight="1" outlineLevel="1">
      <c r="B176" s="48"/>
      <c r="C176" s="48"/>
      <c r="D176" s="14" t="s">
        <v>229</v>
      </c>
      <c r="E176" s="11" t="s">
        <v>230</v>
      </c>
      <c r="F176" s="12" t="s">
        <v>989</v>
      </c>
      <c r="G176" s="12" t="s">
        <v>994</v>
      </c>
      <c r="H176" s="153" t="s">
        <v>522</v>
      </c>
      <c r="I176" s="150" t="s">
        <v>531</v>
      </c>
      <c r="J176" s="78" t="str">
        <f t="shared" si="108"/>
        <v xml:space="preserve">C3 </v>
      </c>
      <c r="K176" s="197" t="s">
        <v>1192</v>
      </c>
      <c r="L176" s="202" t="str">
        <f t="shared" si="109"/>
        <v>A</v>
      </c>
      <c r="M176" s="189" t="s">
        <v>1982</v>
      </c>
      <c r="N176" s="197" t="s">
        <v>1192</v>
      </c>
      <c r="O176" s="202" t="str">
        <f t="shared" si="80"/>
        <v>A</v>
      </c>
      <c r="P176" s="189" t="s">
        <v>1982</v>
      </c>
      <c r="Q176" s="197" t="s">
        <v>1192</v>
      </c>
      <c r="R176" s="202" t="str">
        <f t="shared" si="81"/>
        <v>A</v>
      </c>
      <c r="S176" s="189" t="s">
        <v>1982</v>
      </c>
      <c r="T176" s="197" t="s">
        <v>1192</v>
      </c>
      <c r="U176" s="202" t="str">
        <f t="shared" si="82"/>
        <v>-</v>
      </c>
      <c r="V176" s="187"/>
      <c r="W176" s="197" t="s">
        <v>1192</v>
      </c>
      <c r="X176" s="202" t="str">
        <f t="shared" si="83"/>
        <v>-</v>
      </c>
      <c r="Y176" s="187"/>
      <c r="Z176" s="197"/>
      <c r="AA176" s="202" t="str">
        <f t="shared" si="84"/>
        <v>-</v>
      </c>
      <c r="AB176" s="187"/>
      <c r="AC176" s="197"/>
      <c r="AD176" s="202" t="str">
        <f t="shared" si="110"/>
        <v>-</v>
      </c>
      <c r="AE176" s="187"/>
      <c r="AF176" s="197"/>
      <c r="AG176" s="202" t="str">
        <f t="shared" si="119"/>
        <v>-</v>
      </c>
      <c r="AH176" s="187"/>
      <c r="AI176" s="197"/>
      <c r="AJ176" s="202" t="str">
        <f t="shared" si="86"/>
        <v>-</v>
      </c>
      <c r="AK176" s="187"/>
      <c r="AL176" s="197"/>
      <c r="AM176" s="202" t="str">
        <f t="shared" si="87"/>
        <v>-</v>
      </c>
      <c r="AN176" s="187"/>
      <c r="AO176" s="197"/>
      <c r="AP176" s="202" t="str">
        <f t="shared" si="88"/>
        <v>-</v>
      </c>
      <c r="AQ176" s="187"/>
      <c r="AR176" s="197"/>
      <c r="AS176" s="202" t="str">
        <f t="shared" si="89"/>
        <v>-</v>
      </c>
      <c r="AT176" s="187"/>
      <c r="AU176" s="197"/>
      <c r="AV176" s="202" t="str">
        <f t="shared" si="90"/>
        <v>-</v>
      </c>
      <c r="AW176" s="187"/>
      <c r="AX176" s="197"/>
      <c r="AY176" s="202" t="str">
        <f t="shared" si="91"/>
        <v>-</v>
      </c>
      <c r="AZ176" s="187"/>
      <c r="BA176" s="197"/>
      <c r="BB176" s="202" t="str">
        <f t="shared" si="92"/>
        <v>-</v>
      </c>
      <c r="BC176" s="187"/>
      <c r="BD176" s="197"/>
      <c r="BE176" s="202" t="str">
        <f t="shared" si="93"/>
        <v>-</v>
      </c>
      <c r="BF176" s="187"/>
      <c r="BG176" s="197"/>
      <c r="BH176" s="202" t="str">
        <f t="shared" si="94"/>
        <v>-</v>
      </c>
      <c r="BI176" s="187"/>
      <c r="BJ176" s="197"/>
      <c r="BK176" s="202" t="str">
        <f t="shared" si="95"/>
        <v>-</v>
      </c>
      <c r="BL176" s="187"/>
      <c r="BM176" s="197"/>
      <c r="BN176" s="202" t="str">
        <f t="shared" si="96"/>
        <v>-</v>
      </c>
      <c r="BO176" s="187"/>
      <c r="BP176" s="197"/>
      <c r="BQ176" s="202" t="str">
        <f t="shared" si="97"/>
        <v>-</v>
      </c>
      <c r="BR176" s="187"/>
      <c r="BS176" s="197"/>
      <c r="BT176" s="202" t="str">
        <f t="shared" si="98"/>
        <v>-</v>
      </c>
      <c r="BU176" s="187"/>
      <c r="BV176" s="197"/>
      <c r="BW176" s="202" t="str">
        <f t="shared" si="99"/>
        <v>-</v>
      </c>
      <c r="BX176" s="187"/>
      <c r="BY176" s="197"/>
      <c r="BZ176" s="202" t="str">
        <f t="shared" si="100"/>
        <v>-</v>
      </c>
      <c r="CA176" s="187"/>
      <c r="CB176" s="197"/>
      <c r="CC176" s="202" t="str">
        <f t="shared" si="101"/>
        <v>-</v>
      </c>
      <c r="CD176" s="187"/>
      <c r="CE176" s="197"/>
      <c r="CF176" s="202" t="str">
        <f t="shared" si="102"/>
        <v>-</v>
      </c>
      <c r="CG176" s="187"/>
      <c r="CH176" s="197"/>
      <c r="CI176" s="202" t="str">
        <f t="shared" si="103"/>
        <v>-</v>
      </c>
      <c r="CJ176" s="187"/>
      <c r="CK176" s="197"/>
      <c r="CL176" s="202" t="str">
        <f t="shared" si="111"/>
        <v>-</v>
      </c>
      <c r="CM176" s="187"/>
      <c r="CN176" s="197"/>
      <c r="CO176" s="202" t="str">
        <f t="shared" si="112"/>
        <v>-</v>
      </c>
      <c r="CP176" s="187"/>
      <c r="CQ176" s="197"/>
      <c r="CR176" s="202" t="str">
        <f t="shared" si="104"/>
        <v>-</v>
      </c>
      <c r="CS176" s="187"/>
      <c r="CT176" s="197"/>
      <c r="CU176" s="202" t="str">
        <f t="shared" si="113"/>
        <v>-</v>
      </c>
      <c r="CV176" s="187"/>
      <c r="CW176" s="197"/>
      <c r="CX176" s="202" t="str">
        <f t="shared" si="114"/>
        <v>-</v>
      </c>
      <c r="CY176" s="187"/>
      <c r="CZ176" s="197"/>
      <c r="DA176" s="202" t="str">
        <f t="shared" si="105"/>
        <v>-</v>
      </c>
      <c r="DB176" s="187"/>
      <c r="DC176" s="197"/>
      <c r="DD176" s="202" t="str">
        <f t="shared" si="115"/>
        <v>-</v>
      </c>
      <c r="DE176" s="187"/>
      <c r="DF176" s="197"/>
      <c r="DG176" s="202" t="str">
        <f t="shared" si="116"/>
        <v>-</v>
      </c>
      <c r="DH176" s="187"/>
      <c r="DI176" s="103">
        <f t="shared" si="106"/>
        <v>5</v>
      </c>
      <c r="DJ176" s="103">
        <f t="shared" si="107"/>
        <v>3</v>
      </c>
      <c r="DK176" s="200">
        <f t="shared" si="117"/>
        <v>60</v>
      </c>
      <c r="DL176" s="201">
        <f t="shared" si="118"/>
        <v>4</v>
      </c>
    </row>
    <row r="177" spans="2:116" ht="24.95" customHeight="1" outlineLevel="1">
      <c r="B177" s="48"/>
      <c r="C177" s="48"/>
      <c r="D177" s="14" t="s">
        <v>644</v>
      </c>
      <c r="E177" s="11" t="s">
        <v>645</v>
      </c>
      <c r="F177" s="12" t="s">
        <v>992</v>
      </c>
      <c r="G177" s="12" t="s">
        <v>938</v>
      </c>
      <c r="H177" s="40" t="s">
        <v>520</v>
      </c>
      <c r="I177" s="41" t="s">
        <v>533</v>
      </c>
      <c r="J177" s="78" t="str">
        <f t="shared" si="108"/>
        <v xml:space="preserve">C1 </v>
      </c>
      <c r="K177" s="197" t="s">
        <v>1192</v>
      </c>
      <c r="L177" s="202" t="str">
        <f t="shared" si="109"/>
        <v>A</v>
      </c>
      <c r="M177" s="189" t="s">
        <v>1942</v>
      </c>
      <c r="N177" s="197" t="s">
        <v>1192</v>
      </c>
      <c r="O177" s="202" t="str">
        <f t="shared" si="80"/>
        <v>A</v>
      </c>
      <c r="P177" s="189" t="s">
        <v>1942</v>
      </c>
      <c r="Q177" s="197" t="s">
        <v>1192</v>
      </c>
      <c r="R177" s="202" t="str">
        <f t="shared" si="81"/>
        <v>A</v>
      </c>
      <c r="S177" s="186">
        <v>41691</v>
      </c>
      <c r="T177" s="197" t="s">
        <v>1192</v>
      </c>
      <c r="U177" s="202" t="str">
        <f t="shared" si="82"/>
        <v>A</v>
      </c>
      <c r="V177" s="189" t="s">
        <v>1942</v>
      </c>
      <c r="W177" s="197" t="s">
        <v>1192</v>
      </c>
      <c r="X177" s="202" t="str">
        <f t="shared" si="83"/>
        <v>A</v>
      </c>
      <c r="Y177" s="186">
        <v>41691</v>
      </c>
      <c r="Z177" s="197" t="s">
        <v>1192</v>
      </c>
      <c r="AA177" s="202" t="str">
        <f t="shared" si="84"/>
        <v>A</v>
      </c>
      <c r="AB177" s="189" t="s">
        <v>1942</v>
      </c>
      <c r="AC177" s="197" t="s">
        <v>1192</v>
      </c>
      <c r="AD177" s="202" t="str">
        <f t="shared" si="110"/>
        <v>A</v>
      </c>
      <c r="AE177" s="189" t="s">
        <v>1942</v>
      </c>
      <c r="AF177" s="197" t="s">
        <v>1192</v>
      </c>
      <c r="AG177" s="202" t="str">
        <f t="shared" si="119"/>
        <v>A</v>
      </c>
      <c r="AH177" s="189" t="s">
        <v>1942</v>
      </c>
      <c r="AI177" s="197" t="s">
        <v>1192</v>
      </c>
      <c r="AJ177" s="202" t="str">
        <f t="shared" si="86"/>
        <v>A</v>
      </c>
      <c r="AK177" s="186">
        <v>41691</v>
      </c>
      <c r="AL177" s="197" t="s">
        <v>1192</v>
      </c>
      <c r="AM177" s="202" t="str">
        <f t="shared" si="87"/>
        <v>A</v>
      </c>
      <c r="AN177" s="205">
        <v>42944</v>
      </c>
      <c r="AO177" s="197" t="s">
        <v>1192</v>
      </c>
      <c r="AP177" s="202" t="str">
        <f t="shared" si="88"/>
        <v>-</v>
      </c>
      <c r="AQ177" s="187"/>
      <c r="AR177" s="197" t="s">
        <v>1192</v>
      </c>
      <c r="AS177" s="202" t="str">
        <f t="shared" si="89"/>
        <v>A</v>
      </c>
      <c r="AT177" s="186">
        <v>42682</v>
      </c>
      <c r="AU177" s="197" t="s">
        <v>1192</v>
      </c>
      <c r="AV177" s="202" t="str">
        <f t="shared" si="90"/>
        <v>-</v>
      </c>
      <c r="AW177" s="187"/>
      <c r="AX177" s="197"/>
      <c r="AY177" s="202" t="str">
        <f t="shared" si="91"/>
        <v>-</v>
      </c>
      <c r="AZ177" s="186">
        <v>42682</v>
      </c>
      <c r="BA177" s="197"/>
      <c r="BB177" s="202" t="str">
        <f t="shared" si="92"/>
        <v>-</v>
      </c>
      <c r="BC177" s="186">
        <v>42862</v>
      </c>
      <c r="BD177" s="197"/>
      <c r="BE177" s="202" t="str">
        <f t="shared" si="93"/>
        <v>-</v>
      </c>
      <c r="BF177" s="187"/>
      <c r="BG177" s="197"/>
      <c r="BH177" s="202" t="str">
        <f t="shared" si="94"/>
        <v>-</v>
      </c>
      <c r="BI177" s="187"/>
      <c r="BJ177" s="197"/>
      <c r="BK177" s="202" t="str">
        <f t="shared" si="95"/>
        <v>-</v>
      </c>
      <c r="BL177" s="187"/>
      <c r="BM177" s="197"/>
      <c r="BN177" s="202" t="str">
        <f t="shared" si="96"/>
        <v>-</v>
      </c>
      <c r="BO177" s="187"/>
      <c r="BP177" s="197"/>
      <c r="BQ177" s="202" t="str">
        <f t="shared" si="97"/>
        <v>-</v>
      </c>
      <c r="BR177" s="187"/>
      <c r="BS177" s="197"/>
      <c r="BT177" s="202" t="str">
        <f t="shared" si="98"/>
        <v>-</v>
      </c>
      <c r="BU177" s="187"/>
      <c r="BV177" s="197"/>
      <c r="BW177" s="202" t="str">
        <f t="shared" si="99"/>
        <v>-</v>
      </c>
      <c r="BX177" s="187"/>
      <c r="BY177" s="197"/>
      <c r="BZ177" s="202" t="str">
        <f t="shared" si="100"/>
        <v>-</v>
      </c>
      <c r="CA177" s="187"/>
      <c r="CB177" s="197"/>
      <c r="CC177" s="202" t="str">
        <f t="shared" si="101"/>
        <v>-</v>
      </c>
      <c r="CD177" s="187"/>
      <c r="CE177" s="197"/>
      <c r="CF177" s="202" t="str">
        <f t="shared" si="102"/>
        <v>-</v>
      </c>
      <c r="CG177" s="187"/>
      <c r="CH177" s="197"/>
      <c r="CI177" s="202" t="str">
        <f t="shared" si="103"/>
        <v>-</v>
      </c>
      <c r="CJ177" s="187"/>
      <c r="CK177" s="197"/>
      <c r="CL177" s="202" t="str">
        <f t="shared" si="111"/>
        <v>-</v>
      </c>
      <c r="CM177" s="187"/>
      <c r="CN177" s="197"/>
      <c r="CO177" s="202" t="str">
        <f t="shared" si="112"/>
        <v>-</v>
      </c>
      <c r="CP177" s="187"/>
      <c r="CQ177" s="197"/>
      <c r="CR177" s="202" t="str">
        <f t="shared" si="104"/>
        <v>-</v>
      </c>
      <c r="CS177" s="187"/>
      <c r="CT177" s="197"/>
      <c r="CU177" s="202" t="str">
        <f t="shared" si="113"/>
        <v>-</v>
      </c>
      <c r="CV177" s="186">
        <v>41691</v>
      </c>
      <c r="CW177" s="197"/>
      <c r="CX177" s="202" t="str">
        <f t="shared" si="114"/>
        <v>-</v>
      </c>
      <c r="CY177" s="187"/>
      <c r="CZ177" s="197"/>
      <c r="DA177" s="202" t="str">
        <f t="shared" si="105"/>
        <v>-</v>
      </c>
      <c r="DB177" s="187"/>
      <c r="DC177" s="197"/>
      <c r="DD177" s="202" t="str">
        <f t="shared" si="115"/>
        <v>-</v>
      </c>
      <c r="DE177" s="187"/>
      <c r="DF177" s="197"/>
      <c r="DG177" s="202" t="str">
        <f t="shared" si="116"/>
        <v>-</v>
      </c>
      <c r="DH177" s="187"/>
      <c r="DI177" s="103">
        <f t="shared" si="106"/>
        <v>13</v>
      </c>
      <c r="DJ177" s="103">
        <f t="shared" si="107"/>
        <v>11</v>
      </c>
      <c r="DK177" s="200">
        <f t="shared" si="117"/>
        <v>84.615384615384613</v>
      </c>
      <c r="DL177" s="201">
        <f t="shared" si="118"/>
        <v>5</v>
      </c>
    </row>
    <row r="178" spans="2:116" ht="24.95" customHeight="1" outlineLevel="1">
      <c r="B178" s="48"/>
      <c r="C178" s="48"/>
      <c r="D178" s="14" t="s">
        <v>231</v>
      </c>
      <c r="E178" s="11" t="s">
        <v>232</v>
      </c>
      <c r="F178" s="12" t="s">
        <v>992</v>
      </c>
      <c r="G178" s="12" t="s">
        <v>938</v>
      </c>
      <c r="H178" s="40" t="s">
        <v>521</v>
      </c>
      <c r="I178" s="41" t="s">
        <v>530</v>
      </c>
      <c r="J178" s="78" t="str">
        <f t="shared" si="108"/>
        <v xml:space="preserve">C2 </v>
      </c>
      <c r="K178" s="197" t="s">
        <v>1192</v>
      </c>
      <c r="L178" s="202" t="str">
        <f t="shared" si="109"/>
        <v>A</v>
      </c>
      <c r="M178" s="189" t="s">
        <v>2067</v>
      </c>
      <c r="N178" s="197" t="s">
        <v>1192</v>
      </c>
      <c r="O178" s="202" t="str">
        <f t="shared" si="80"/>
        <v>A</v>
      </c>
      <c r="P178" s="189" t="s">
        <v>2067</v>
      </c>
      <c r="Q178" s="197" t="s">
        <v>1192</v>
      </c>
      <c r="R178" s="202" t="str">
        <f t="shared" si="81"/>
        <v>A</v>
      </c>
      <c r="S178" s="186">
        <v>41545</v>
      </c>
      <c r="T178" s="197" t="s">
        <v>1192</v>
      </c>
      <c r="U178" s="202" t="str">
        <f t="shared" si="82"/>
        <v>A</v>
      </c>
      <c r="V178" s="189" t="s">
        <v>2067</v>
      </c>
      <c r="W178" s="197" t="s">
        <v>1192</v>
      </c>
      <c r="X178" s="202" t="str">
        <f t="shared" si="83"/>
        <v>A</v>
      </c>
      <c r="Y178" s="189" t="s">
        <v>2067</v>
      </c>
      <c r="Z178" s="197" t="s">
        <v>1192</v>
      </c>
      <c r="AA178" s="202" t="str">
        <f t="shared" si="84"/>
        <v>-</v>
      </c>
      <c r="AB178" s="187"/>
      <c r="AC178" s="197" t="s">
        <v>1192</v>
      </c>
      <c r="AD178" s="202" t="str">
        <f t="shared" si="110"/>
        <v>-</v>
      </c>
      <c r="AE178" s="187"/>
      <c r="AF178" s="197" t="s">
        <v>1192</v>
      </c>
      <c r="AG178" s="202" t="str">
        <f t="shared" si="119"/>
        <v>-</v>
      </c>
      <c r="AH178" s="187"/>
      <c r="AI178" s="197" t="s">
        <v>1192</v>
      </c>
      <c r="AJ178" s="202" t="str">
        <f t="shared" si="86"/>
        <v>A</v>
      </c>
      <c r="AK178" s="186">
        <v>41545</v>
      </c>
      <c r="AL178" s="197"/>
      <c r="AM178" s="202" t="str">
        <f t="shared" si="87"/>
        <v>-</v>
      </c>
      <c r="AN178" s="187"/>
      <c r="AO178" s="197"/>
      <c r="AP178" s="202" t="str">
        <f t="shared" si="88"/>
        <v>-</v>
      </c>
      <c r="AQ178" s="187"/>
      <c r="AR178" s="197"/>
      <c r="AS178" s="202" t="str">
        <f t="shared" si="89"/>
        <v>-</v>
      </c>
      <c r="AT178" s="187"/>
      <c r="AU178" s="197"/>
      <c r="AV178" s="202" t="str">
        <f t="shared" si="90"/>
        <v>-</v>
      </c>
      <c r="AW178" s="187"/>
      <c r="AX178" s="197"/>
      <c r="AY178" s="202" t="str">
        <f t="shared" si="91"/>
        <v>-</v>
      </c>
      <c r="AZ178" s="187"/>
      <c r="BA178" s="197"/>
      <c r="BB178" s="202" t="str">
        <f t="shared" si="92"/>
        <v>-</v>
      </c>
      <c r="BC178" s="187"/>
      <c r="BD178" s="197"/>
      <c r="BE178" s="202" t="str">
        <f t="shared" si="93"/>
        <v>-</v>
      </c>
      <c r="BF178" s="187"/>
      <c r="BG178" s="197"/>
      <c r="BH178" s="202" t="str">
        <f t="shared" si="94"/>
        <v>-</v>
      </c>
      <c r="BI178" s="187"/>
      <c r="BJ178" s="197"/>
      <c r="BK178" s="202" t="str">
        <f t="shared" si="95"/>
        <v>-</v>
      </c>
      <c r="BL178" s="187"/>
      <c r="BM178" s="197"/>
      <c r="BN178" s="202" t="str">
        <f t="shared" si="96"/>
        <v>-</v>
      </c>
      <c r="BO178" s="187"/>
      <c r="BP178" s="197"/>
      <c r="BQ178" s="202" t="str">
        <f t="shared" si="97"/>
        <v>-</v>
      </c>
      <c r="BR178" s="187"/>
      <c r="BS178" s="197"/>
      <c r="BT178" s="202" t="str">
        <f t="shared" si="98"/>
        <v>-</v>
      </c>
      <c r="BU178" s="187"/>
      <c r="BV178" s="197"/>
      <c r="BW178" s="202" t="str">
        <f t="shared" si="99"/>
        <v>-</v>
      </c>
      <c r="BX178" s="187"/>
      <c r="BY178" s="197"/>
      <c r="BZ178" s="202" t="str">
        <f t="shared" si="100"/>
        <v>-</v>
      </c>
      <c r="CA178" s="187"/>
      <c r="CB178" s="197"/>
      <c r="CC178" s="202" t="str">
        <f t="shared" si="101"/>
        <v>-</v>
      </c>
      <c r="CD178" s="187"/>
      <c r="CE178" s="197"/>
      <c r="CF178" s="202" t="str">
        <f t="shared" si="102"/>
        <v>-</v>
      </c>
      <c r="CG178" s="187"/>
      <c r="CH178" s="197"/>
      <c r="CI178" s="202" t="str">
        <f t="shared" si="103"/>
        <v>-</v>
      </c>
      <c r="CJ178" s="187"/>
      <c r="CK178" s="197"/>
      <c r="CL178" s="202" t="str">
        <f t="shared" si="111"/>
        <v>-</v>
      </c>
      <c r="CM178" s="187"/>
      <c r="CN178" s="197"/>
      <c r="CO178" s="202" t="str">
        <f t="shared" si="112"/>
        <v>-</v>
      </c>
      <c r="CP178" s="187"/>
      <c r="CQ178" s="197"/>
      <c r="CR178" s="202" t="str">
        <f t="shared" si="104"/>
        <v>-</v>
      </c>
      <c r="CS178" s="187"/>
      <c r="CT178" s="197"/>
      <c r="CU178" s="202" t="str">
        <f t="shared" si="113"/>
        <v>-</v>
      </c>
      <c r="CV178" s="187"/>
      <c r="CW178" s="197"/>
      <c r="CX178" s="202" t="str">
        <f t="shared" si="114"/>
        <v>-</v>
      </c>
      <c r="CY178" s="187"/>
      <c r="CZ178" s="197"/>
      <c r="DA178" s="202" t="str">
        <f t="shared" si="105"/>
        <v>-</v>
      </c>
      <c r="DB178" s="187"/>
      <c r="DC178" s="197"/>
      <c r="DD178" s="202" t="str">
        <f t="shared" si="115"/>
        <v>-</v>
      </c>
      <c r="DE178" s="187"/>
      <c r="DF178" s="197"/>
      <c r="DG178" s="202" t="str">
        <f t="shared" si="116"/>
        <v>-</v>
      </c>
      <c r="DH178" s="187"/>
      <c r="DI178" s="103">
        <f t="shared" si="106"/>
        <v>9</v>
      </c>
      <c r="DJ178" s="103">
        <f t="shared" si="107"/>
        <v>6</v>
      </c>
      <c r="DK178" s="200">
        <f t="shared" si="117"/>
        <v>66.666666666666657</v>
      </c>
      <c r="DL178" s="201">
        <f t="shared" si="118"/>
        <v>4</v>
      </c>
    </row>
    <row r="179" spans="2:116" ht="24.95" customHeight="1" outlineLevel="1">
      <c r="B179" s="48"/>
      <c r="C179" s="48"/>
      <c r="D179" s="14" t="s">
        <v>2</v>
      </c>
      <c r="E179" s="11" t="s">
        <v>3</v>
      </c>
      <c r="F179" s="12" t="s">
        <v>989</v>
      </c>
      <c r="G179" s="12" t="s">
        <v>994</v>
      </c>
      <c r="H179" s="151" t="s">
        <v>521</v>
      </c>
      <c r="I179" s="150" t="s">
        <v>530</v>
      </c>
      <c r="J179" s="78" t="str">
        <f t="shared" si="108"/>
        <v xml:space="preserve">C2 </v>
      </c>
      <c r="K179" s="197" t="s">
        <v>1192</v>
      </c>
      <c r="L179" s="202" t="str">
        <f t="shared" si="109"/>
        <v>A</v>
      </c>
      <c r="M179" s="189" t="s">
        <v>2067</v>
      </c>
      <c r="N179" s="197" t="s">
        <v>1192</v>
      </c>
      <c r="O179" s="202" t="str">
        <f t="shared" si="80"/>
        <v>A</v>
      </c>
      <c r="P179" s="189" t="s">
        <v>2067</v>
      </c>
      <c r="Q179" s="197" t="s">
        <v>1192</v>
      </c>
      <c r="R179" s="202" t="str">
        <f t="shared" si="81"/>
        <v>A</v>
      </c>
      <c r="S179" s="204" t="s">
        <v>2339</v>
      </c>
      <c r="T179" s="197" t="s">
        <v>1192</v>
      </c>
      <c r="U179" s="202" t="str">
        <f t="shared" si="82"/>
        <v>A</v>
      </c>
      <c r="V179" s="189" t="s">
        <v>2067</v>
      </c>
      <c r="W179" s="197" t="s">
        <v>1192</v>
      </c>
      <c r="X179" s="202" t="str">
        <f t="shared" si="83"/>
        <v>A</v>
      </c>
      <c r="Y179" s="204" t="s">
        <v>2339</v>
      </c>
      <c r="Z179" s="197" t="s">
        <v>1192</v>
      </c>
      <c r="AA179" s="202" t="str">
        <f t="shared" si="84"/>
        <v>-</v>
      </c>
      <c r="AB179" s="187"/>
      <c r="AC179" s="197" t="s">
        <v>1192</v>
      </c>
      <c r="AD179" s="202" t="str">
        <f t="shared" si="110"/>
        <v>-</v>
      </c>
      <c r="AE179" s="187"/>
      <c r="AF179" s="197" t="s">
        <v>1192</v>
      </c>
      <c r="AG179" s="202" t="str">
        <f t="shared" si="119"/>
        <v>-</v>
      </c>
      <c r="AH179" s="187"/>
      <c r="AI179" s="197" t="s">
        <v>1192</v>
      </c>
      <c r="AJ179" s="202" t="str">
        <f t="shared" si="86"/>
        <v>A</v>
      </c>
      <c r="AK179" s="204" t="s">
        <v>2339</v>
      </c>
      <c r="AL179" s="197"/>
      <c r="AM179" s="202" t="str">
        <f t="shared" si="87"/>
        <v>-</v>
      </c>
      <c r="AN179" s="187"/>
      <c r="AO179" s="197"/>
      <c r="AP179" s="202" t="str">
        <f t="shared" si="88"/>
        <v>-</v>
      </c>
      <c r="AQ179" s="187"/>
      <c r="AR179" s="197"/>
      <c r="AS179" s="202" t="str">
        <f t="shared" si="89"/>
        <v>-</v>
      </c>
      <c r="AT179" s="204" t="s">
        <v>2339</v>
      </c>
      <c r="AU179" s="197"/>
      <c r="AV179" s="202" t="str">
        <f t="shared" si="90"/>
        <v>-</v>
      </c>
      <c r="AW179" s="187"/>
      <c r="AX179" s="197"/>
      <c r="AY179" s="202" t="str">
        <f t="shared" si="91"/>
        <v>-</v>
      </c>
      <c r="AZ179" s="187"/>
      <c r="BA179" s="197"/>
      <c r="BB179" s="202" t="str">
        <f t="shared" si="92"/>
        <v>-</v>
      </c>
      <c r="BC179" s="187"/>
      <c r="BD179" s="197"/>
      <c r="BE179" s="202" t="str">
        <f t="shared" si="93"/>
        <v>-</v>
      </c>
      <c r="BF179" s="187"/>
      <c r="BG179" s="197"/>
      <c r="BH179" s="202" t="str">
        <f t="shared" si="94"/>
        <v>-</v>
      </c>
      <c r="BI179" s="187"/>
      <c r="BJ179" s="197"/>
      <c r="BK179" s="202" t="str">
        <f t="shared" si="95"/>
        <v>-</v>
      </c>
      <c r="BL179" s="187"/>
      <c r="BM179" s="197"/>
      <c r="BN179" s="202" t="str">
        <f t="shared" si="96"/>
        <v>-</v>
      </c>
      <c r="BO179" s="187"/>
      <c r="BP179" s="197"/>
      <c r="BQ179" s="202" t="str">
        <f t="shared" si="97"/>
        <v>-</v>
      </c>
      <c r="BR179" s="187"/>
      <c r="BS179" s="197"/>
      <c r="BT179" s="202" t="str">
        <f t="shared" si="98"/>
        <v>-</v>
      </c>
      <c r="BU179" s="187"/>
      <c r="BV179" s="197"/>
      <c r="BW179" s="202" t="str">
        <f t="shared" si="99"/>
        <v>-</v>
      </c>
      <c r="BX179" s="187"/>
      <c r="BY179" s="197"/>
      <c r="BZ179" s="202" t="str">
        <f t="shared" si="100"/>
        <v>-</v>
      </c>
      <c r="CA179" s="187"/>
      <c r="CB179" s="197"/>
      <c r="CC179" s="202" t="str">
        <f t="shared" si="101"/>
        <v>-</v>
      </c>
      <c r="CD179" s="187"/>
      <c r="CE179" s="197"/>
      <c r="CF179" s="202" t="str">
        <f t="shared" si="102"/>
        <v>-</v>
      </c>
      <c r="CG179" s="187"/>
      <c r="CH179" s="197"/>
      <c r="CI179" s="202" t="str">
        <f t="shared" si="103"/>
        <v>-</v>
      </c>
      <c r="CJ179" s="187"/>
      <c r="CK179" s="197"/>
      <c r="CL179" s="202" t="str">
        <f t="shared" si="111"/>
        <v>-</v>
      </c>
      <c r="CM179" s="187"/>
      <c r="CN179" s="197"/>
      <c r="CO179" s="202" t="str">
        <f t="shared" si="112"/>
        <v>-</v>
      </c>
      <c r="CP179" s="187"/>
      <c r="CQ179" s="197"/>
      <c r="CR179" s="202" t="str">
        <f t="shared" si="104"/>
        <v>-</v>
      </c>
      <c r="CS179" s="187"/>
      <c r="CT179" s="197"/>
      <c r="CU179" s="202" t="str">
        <f t="shared" si="113"/>
        <v>-</v>
      </c>
      <c r="CV179" s="187"/>
      <c r="CW179" s="197"/>
      <c r="CX179" s="202" t="str">
        <f t="shared" si="114"/>
        <v>-</v>
      </c>
      <c r="CY179" s="187"/>
      <c r="CZ179" s="197"/>
      <c r="DA179" s="202" t="str">
        <f t="shared" si="105"/>
        <v>-</v>
      </c>
      <c r="DB179" s="187"/>
      <c r="DC179" s="197"/>
      <c r="DD179" s="202" t="str">
        <f t="shared" si="115"/>
        <v>-</v>
      </c>
      <c r="DE179" s="187"/>
      <c r="DF179" s="197"/>
      <c r="DG179" s="202" t="str">
        <f t="shared" si="116"/>
        <v>-</v>
      </c>
      <c r="DH179" s="187"/>
      <c r="DI179" s="103">
        <f t="shared" si="106"/>
        <v>9</v>
      </c>
      <c r="DJ179" s="103">
        <f t="shared" si="107"/>
        <v>6</v>
      </c>
      <c r="DK179" s="200">
        <f t="shared" si="117"/>
        <v>66.666666666666657</v>
      </c>
      <c r="DL179" s="201">
        <f t="shared" si="118"/>
        <v>4</v>
      </c>
    </row>
    <row r="180" spans="2:116" ht="24.95" customHeight="1" outlineLevel="1">
      <c r="B180" s="48"/>
      <c r="C180" s="48"/>
      <c r="D180" s="14" t="s">
        <v>233</v>
      </c>
      <c r="E180" s="11" t="s">
        <v>234</v>
      </c>
      <c r="F180" s="12" t="s">
        <v>992</v>
      </c>
      <c r="G180" s="12" t="s">
        <v>938</v>
      </c>
      <c r="H180" s="40" t="s">
        <v>521</v>
      </c>
      <c r="I180" s="41" t="s">
        <v>530</v>
      </c>
      <c r="J180" s="78" t="str">
        <f t="shared" si="108"/>
        <v xml:space="preserve">C2 </v>
      </c>
      <c r="K180" s="197" t="s">
        <v>1192</v>
      </c>
      <c r="L180" s="202" t="str">
        <f t="shared" si="109"/>
        <v>A</v>
      </c>
      <c r="M180" s="189" t="s">
        <v>2042</v>
      </c>
      <c r="N180" s="197" t="s">
        <v>1192</v>
      </c>
      <c r="O180" s="202" t="str">
        <f t="shared" si="80"/>
        <v>A</v>
      </c>
      <c r="P180" s="189" t="s">
        <v>2042</v>
      </c>
      <c r="Q180" s="197" t="s">
        <v>1192</v>
      </c>
      <c r="R180" s="202" t="str">
        <f t="shared" si="81"/>
        <v>A</v>
      </c>
      <c r="S180" s="186">
        <v>41545</v>
      </c>
      <c r="T180" s="197" t="s">
        <v>1192</v>
      </c>
      <c r="U180" s="202" t="str">
        <f t="shared" si="82"/>
        <v>A</v>
      </c>
      <c r="V180" s="189" t="s">
        <v>2042</v>
      </c>
      <c r="W180" s="197" t="s">
        <v>1192</v>
      </c>
      <c r="X180" s="202" t="str">
        <f t="shared" si="83"/>
        <v>A</v>
      </c>
      <c r="Y180" s="189" t="s">
        <v>2042</v>
      </c>
      <c r="Z180" s="197" t="s">
        <v>1192</v>
      </c>
      <c r="AA180" s="202" t="str">
        <f t="shared" si="84"/>
        <v>-</v>
      </c>
      <c r="AB180" s="187"/>
      <c r="AC180" s="197" t="s">
        <v>1192</v>
      </c>
      <c r="AD180" s="202" t="str">
        <f t="shared" si="110"/>
        <v>-</v>
      </c>
      <c r="AE180" s="187"/>
      <c r="AF180" s="197" t="s">
        <v>1192</v>
      </c>
      <c r="AG180" s="202" t="str">
        <f t="shared" si="119"/>
        <v>-</v>
      </c>
      <c r="AH180" s="187"/>
      <c r="AI180" s="197" t="s">
        <v>1192</v>
      </c>
      <c r="AJ180" s="202" t="str">
        <f t="shared" si="86"/>
        <v>A</v>
      </c>
      <c r="AK180" s="186">
        <v>41545</v>
      </c>
      <c r="AL180" s="197"/>
      <c r="AM180" s="202" t="str">
        <f t="shared" si="87"/>
        <v>-</v>
      </c>
      <c r="AN180" s="187"/>
      <c r="AO180" s="197"/>
      <c r="AP180" s="202" t="str">
        <f t="shared" si="88"/>
        <v>-</v>
      </c>
      <c r="AQ180" s="187"/>
      <c r="AR180" s="197"/>
      <c r="AS180" s="202" t="str">
        <f t="shared" si="89"/>
        <v>-</v>
      </c>
      <c r="AT180" s="187"/>
      <c r="AU180" s="197"/>
      <c r="AV180" s="202" t="str">
        <f t="shared" si="90"/>
        <v>-</v>
      </c>
      <c r="AW180" s="187"/>
      <c r="AX180" s="197"/>
      <c r="AY180" s="202" t="str">
        <f t="shared" si="91"/>
        <v>-</v>
      </c>
      <c r="AZ180" s="187"/>
      <c r="BA180" s="197"/>
      <c r="BB180" s="202" t="str">
        <f t="shared" si="92"/>
        <v>-</v>
      </c>
      <c r="BC180" s="187"/>
      <c r="BD180" s="197"/>
      <c r="BE180" s="202" t="str">
        <f t="shared" si="93"/>
        <v>-</v>
      </c>
      <c r="BF180" s="187"/>
      <c r="BG180" s="197"/>
      <c r="BH180" s="202" t="str">
        <f t="shared" si="94"/>
        <v>-</v>
      </c>
      <c r="BI180" s="187"/>
      <c r="BJ180" s="197"/>
      <c r="BK180" s="202" t="str">
        <f t="shared" si="95"/>
        <v>-</v>
      </c>
      <c r="BL180" s="187"/>
      <c r="BM180" s="197"/>
      <c r="BN180" s="202" t="str">
        <f t="shared" si="96"/>
        <v>-</v>
      </c>
      <c r="BO180" s="187"/>
      <c r="BP180" s="197"/>
      <c r="BQ180" s="202" t="str">
        <f t="shared" si="97"/>
        <v>-</v>
      </c>
      <c r="BR180" s="187"/>
      <c r="BS180" s="197"/>
      <c r="BT180" s="202" t="str">
        <f t="shared" si="98"/>
        <v>-</v>
      </c>
      <c r="BU180" s="187"/>
      <c r="BV180" s="197"/>
      <c r="BW180" s="202" t="str">
        <f t="shared" si="99"/>
        <v>-</v>
      </c>
      <c r="BX180" s="187"/>
      <c r="BY180" s="197"/>
      <c r="BZ180" s="202" t="str">
        <f t="shared" si="100"/>
        <v>-</v>
      </c>
      <c r="CA180" s="187"/>
      <c r="CB180" s="197"/>
      <c r="CC180" s="202" t="str">
        <f t="shared" si="101"/>
        <v>-</v>
      </c>
      <c r="CD180" s="187"/>
      <c r="CE180" s="197"/>
      <c r="CF180" s="202" t="str">
        <f t="shared" si="102"/>
        <v>-</v>
      </c>
      <c r="CG180" s="187"/>
      <c r="CH180" s="197"/>
      <c r="CI180" s="202" t="str">
        <f t="shared" si="103"/>
        <v>-</v>
      </c>
      <c r="CJ180" s="187"/>
      <c r="CK180" s="197"/>
      <c r="CL180" s="202" t="str">
        <f t="shared" si="111"/>
        <v>-</v>
      </c>
      <c r="CM180" s="187"/>
      <c r="CN180" s="197"/>
      <c r="CO180" s="202" t="str">
        <f t="shared" si="112"/>
        <v>-</v>
      </c>
      <c r="CP180" s="187"/>
      <c r="CQ180" s="197"/>
      <c r="CR180" s="202" t="str">
        <f t="shared" si="104"/>
        <v>-</v>
      </c>
      <c r="CS180" s="187"/>
      <c r="CT180" s="197"/>
      <c r="CU180" s="202" t="str">
        <f t="shared" si="113"/>
        <v>-</v>
      </c>
      <c r="CV180" s="187"/>
      <c r="CW180" s="197"/>
      <c r="CX180" s="202" t="str">
        <f t="shared" si="114"/>
        <v>-</v>
      </c>
      <c r="CY180" s="187"/>
      <c r="CZ180" s="197"/>
      <c r="DA180" s="202" t="str">
        <f t="shared" si="105"/>
        <v>-</v>
      </c>
      <c r="DB180" s="187"/>
      <c r="DC180" s="197"/>
      <c r="DD180" s="202" t="str">
        <f t="shared" si="115"/>
        <v>-</v>
      </c>
      <c r="DE180" s="187"/>
      <c r="DF180" s="197"/>
      <c r="DG180" s="202" t="str">
        <f t="shared" si="116"/>
        <v>-</v>
      </c>
      <c r="DH180" s="187"/>
      <c r="DI180" s="103">
        <f t="shared" si="106"/>
        <v>9</v>
      </c>
      <c r="DJ180" s="103">
        <f t="shared" si="107"/>
        <v>6</v>
      </c>
      <c r="DK180" s="200">
        <f t="shared" si="117"/>
        <v>66.666666666666657</v>
      </c>
      <c r="DL180" s="201">
        <f t="shared" si="118"/>
        <v>4</v>
      </c>
    </row>
    <row r="181" spans="2:116" ht="24.95" customHeight="1" outlineLevel="1">
      <c r="B181" s="48"/>
      <c r="C181" s="48"/>
      <c r="D181" s="14" t="s">
        <v>235</v>
      </c>
      <c r="E181" s="11" t="s">
        <v>236</v>
      </c>
      <c r="F181" s="12" t="s">
        <v>989</v>
      </c>
      <c r="G181" s="12" t="s">
        <v>994</v>
      </c>
      <c r="H181" s="151" t="s">
        <v>521</v>
      </c>
      <c r="I181" s="150" t="s">
        <v>530</v>
      </c>
      <c r="J181" s="78" t="str">
        <f t="shared" si="108"/>
        <v xml:space="preserve">C2 </v>
      </c>
      <c r="K181" s="197" t="s">
        <v>1192</v>
      </c>
      <c r="L181" s="202" t="str">
        <f t="shared" si="109"/>
        <v>A</v>
      </c>
      <c r="M181" s="189" t="s">
        <v>2058</v>
      </c>
      <c r="N181" s="197" t="s">
        <v>1192</v>
      </c>
      <c r="O181" s="202" t="str">
        <f t="shared" si="80"/>
        <v>A</v>
      </c>
      <c r="P181" s="189" t="s">
        <v>2058</v>
      </c>
      <c r="Q181" s="197" t="s">
        <v>1192</v>
      </c>
      <c r="R181" s="202" t="str">
        <f t="shared" si="81"/>
        <v>A</v>
      </c>
      <c r="S181" s="189" t="s">
        <v>2058</v>
      </c>
      <c r="T181" s="197" t="s">
        <v>1192</v>
      </c>
      <c r="U181" s="202" t="str">
        <f t="shared" si="82"/>
        <v>A</v>
      </c>
      <c r="V181" s="189" t="s">
        <v>2058</v>
      </c>
      <c r="W181" s="197" t="s">
        <v>1192</v>
      </c>
      <c r="X181" s="202" t="str">
        <f t="shared" si="83"/>
        <v>A</v>
      </c>
      <c r="Y181" s="189" t="s">
        <v>2058</v>
      </c>
      <c r="Z181" s="197" t="s">
        <v>1192</v>
      </c>
      <c r="AA181" s="202" t="str">
        <f t="shared" si="84"/>
        <v>-</v>
      </c>
      <c r="AB181" s="187"/>
      <c r="AC181" s="197" t="s">
        <v>1192</v>
      </c>
      <c r="AD181" s="202" t="str">
        <f t="shared" si="110"/>
        <v>-</v>
      </c>
      <c r="AE181" s="187"/>
      <c r="AF181" s="197" t="s">
        <v>1192</v>
      </c>
      <c r="AG181" s="202" t="str">
        <f t="shared" si="119"/>
        <v>-</v>
      </c>
      <c r="AH181" s="187"/>
      <c r="AI181" s="197" t="s">
        <v>1192</v>
      </c>
      <c r="AJ181" s="202" t="str">
        <f t="shared" si="86"/>
        <v>-</v>
      </c>
      <c r="AK181" s="187"/>
      <c r="AL181" s="197"/>
      <c r="AM181" s="202" t="str">
        <f t="shared" si="87"/>
        <v>-</v>
      </c>
      <c r="AN181" s="187"/>
      <c r="AO181" s="197"/>
      <c r="AP181" s="202" t="str">
        <f t="shared" si="88"/>
        <v>-</v>
      </c>
      <c r="AQ181" s="187"/>
      <c r="AR181" s="197"/>
      <c r="AS181" s="202" t="str">
        <f t="shared" si="89"/>
        <v>-</v>
      </c>
      <c r="AT181" s="187"/>
      <c r="AU181" s="197"/>
      <c r="AV181" s="202" t="str">
        <f t="shared" si="90"/>
        <v>-</v>
      </c>
      <c r="AW181" s="187"/>
      <c r="AX181" s="197"/>
      <c r="AY181" s="202" t="str">
        <f t="shared" si="91"/>
        <v>-</v>
      </c>
      <c r="AZ181" s="187"/>
      <c r="BA181" s="197"/>
      <c r="BB181" s="202" t="str">
        <f t="shared" si="92"/>
        <v>-</v>
      </c>
      <c r="BC181" s="187"/>
      <c r="BD181" s="197"/>
      <c r="BE181" s="202" t="str">
        <f t="shared" si="93"/>
        <v>-</v>
      </c>
      <c r="BF181" s="187"/>
      <c r="BG181" s="197"/>
      <c r="BH181" s="202" t="str">
        <f t="shared" si="94"/>
        <v>-</v>
      </c>
      <c r="BI181" s="187"/>
      <c r="BJ181" s="197"/>
      <c r="BK181" s="202" t="str">
        <f t="shared" si="95"/>
        <v>-</v>
      </c>
      <c r="BL181" s="187"/>
      <c r="BM181" s="197"/>
      <c r="BN181" s="202" t="str">
        <f t="shared" si="96"/>
        <v>-</v>
      </c>
      <c r="BO181" s="187"/>
      <c r="BP181" s="197"/>
      <c r="BQ181" s="202" t="str">
        <f t="shared" si="97"/>
        <v>-</v>
      </c>
      <c r="BR181" s="187"/>
      <c r="BS181" s="197"/>
      <c r="BT181" s="202" t="str">
        <f t="shared" si="98"/>
        <v>-</v>
      </c>
      <c r="BU181" s="187"/>
      <c r="BV181" s="197"/>
      <c r="BW181" s="202" t="str">
        <f t="shared" si="99"/>
        <v>-</v>
      </c>
      <c r="BX181" s="187"/>
      <c r="BY181" s="197"/>
      <c r="BZ181" s="202" t="str">
        <f t="shared" si="100"/>
        <v>-</v>
      </c>
      <c r="CA181" s="187"/>
      <c r="CB181" s="197"/>
      <c r="CC181" s="202" t="str">
        <f t="shared" si="101"/>
        <v>-</v>
      </c>
      <c r="CD181" s="187"/>
      <c r="CE181" s="197"/>
      <c r="CF181" s="202" t="str">
        <f t="shared" si="102"/>
        <v>-</v>
      </c>
      <c r="CG181" s="187"/>
      <c r="CH181" s="197"/>
      <c r="CI181" s="202" t="str">
        <f t="shared" si="103"/>
        <v>-</v>
      </c>
      <c r="CJ181" s="187"/>
      <c r="CK181" s="197"/>
      <c r="CL181" s="202" t="str">
        <f t="shared" si="111"/>
        <v>-</v>
      </c>
      <c r="CM181" s="187"/>
      <c r="CN181" s="197"/>
      <c r="CO181" s="202" t="str">
        <f t="shared" si="112"/>
        <v>-</v>
      </c>
      <c r="CP181" s="187"/>
      <c r="CQ181" s="197"/>
      <c r="CR181" s="202" t="str">
        <f t="shared" si="104"/>
        <v>-</v>
      </c>
      <c r="CS181" s="187"/>
      <c r="CT181" s="197"/>
      <c r="CU181" s="202" t="str">
        <f t="shared" si="113"/>
        <v>-</v>
      </c>
      <c r="CV181" s="187"/>
      <c r="CW181" s="197"/>
      <c r="CX181" s="202" t="str">
        <f t="shared" si="114"/>
        <v>-</v>
      </c>
      <c r="CY181" s="187"/>
      <c r="CZ181" s="197"/>
      <c r="DA181" s="202" t="str">
        <f t="shared" si="105"/>
        <v>-</v>
      </c>
      <c r="DB181" s="187"/>
      <c r="DC181" s="197"/>
      <c r="DD181" s="202" t="str">
        <f t="shared" si="115"/>
        <v>-</v>
      </c>
      <c r="DE181" s="187"/>
      <c r="DF181" s="197"/>
      <c r="DG181" s="202" t="str">
        <f t="shared" si="116"/>
        <v>-</v>
      </c>
      <c r="DH181" s="187"/>
      <c r="DI181" s="103">
        <f t="shared" si="106"/>
        <v>9</v>
      </c>
      <c r="DJ181" s="103">
        <f t="shared" si="107"/>
        <v>5</v>
      </c>
      <c r="DK181" s="200">
        <f t="shared" si="117"/>
        <v>55.555555555555557</v>
      </c>
      <c r="DL181" s="201">
        <f t="shared" si="118"/>
        <v>3</v>
      </c>
    </row>
    <row r="182" spans="2:116" ht="24.95" customHeight="1" outlineLevel="1">
      <c r="B182" s="48"/>
      <c r="C182" s="48"/>
      <c r="D182" s="14" t="s">
        <v>237</v>
      </c>
      <c r="E182" s="11" t="s">
        <v>238</v>
      </c>
      <c r="F182" s="12" t="s">
        <v>996</v>
      </c>
      <c r="G182" s="12" t="s">
        <v>945</v>
      </c>
      <c r="H182" s="40" t="s">
        <v>526</v>
      </c>
      <c r="I182" s="41" t="s">
        <v>530</v>
      </c>
      <c r="J182" s="78" t="str">
        <f t="shared" si="108"/>
        <v xml:space="preserve">C2 </v>
      </c>
      <c r="K182" s="197" t="s">
        <v>1192</v>
      </c>
      <c r="L182" s="202" t="str">
        <f t="shared" si="109"/>
        <v>A</v>
      </c>
      <c r="M182" s="189" t="s">
        <v>1989</v>
      </c>
      <c r="N182" s="197" t="s">
        <v>1192</v>
      </c>
      <c r="O182" s="202" t="str">
        <f t="shared" si="80"/>
        <v>A</v>
      </c>
      <c r="P182" s="189" t="s">
        <v>1989</v>
      </c>
      <c r="Q182" s="197" t="s">
        <v>1192</v>
      </c>
      <c r="R182" s="202" t="str">
        <f t="shared" si="81"/>
        <v>A</v>
      </c>
      <c r="S182" s="189" t="s">
        <v>1989</v>
      </c>
      <c r="T182" s="197" t="s">
        <v>1192</v>
      </c>
      <c r="U182" s="202" t="str">
        <f t="shared" si="82"/>
        <v>A</v>
      </c>
      <c r="V182" s="189" t="s">
        <v>1989</v>
      </c>
      <c r="W182" s="197" t="s">
        <v>1192</v>
      </c>
      <c r="X182" s="202" t="str">
        <f t="shared" si="83"/>
        <v>A</v>
      </c>
      <c r="Y182" s="189" t="s">
        <v>1989</v>
      </c>
      <c r="Z182" s="197" t="s">
        <v>1192</v>
      </c>
      <c r="AA182" s="202" t="str">
        <f t="shared" si="84"/>
        <v>-</v>
      </c>
      <c r="AB182" s="187"/>
      <c r="AC182" s="197" t="s">
        <v>1192</v>
      </c>
      <c r="AD182" s="202" t="str">
        <f t="shared" si="110"/>
        <v>-</v>
      </c>
      <c r="AE182" s="187"/>
      <c r="AF182" s="197" t="s">
        <v>1192</v>
      </c>
      <c r="AG182" s="202" t="str">
        <f t="shared" si="119"/>
        <v>-</v>
      </c>
      <c r="AH182" s="187"/>
      <c r="AI182" s="197" t="s">
        <v>1192</v>
      </c>
      <c r="AJ182" s="202" t="str">
        <f t="shared" si="86"/>
        <v>-</v>
      </c>
      <c r="AK182" s="187"/>
      <c r="AL182" s="197"/>
      <c r="AM182" s="202" t="str">
        <f t="shared" si="87"/>
        <v>-</v>
      </c>
      <c r="AN182" s="187"/>
      <c r="AO182" s="197"/>
      <c r="AP182" s="202" t="str">
        <f t="shared" si="88"/>
        <v>-</v>
      </c>
      <c r="AQ182" s="187"/>
      <c r="AR182" s="197"/>
      <c r="AS182" s="202" t="str">
        <f t="shared" si="89"/>
        <v>-</v>
      </c>
      <c r="AT182" s="187"/>
      <c r="AU182" s="197"/>
      <c r="AV182" s="202" t="str">
        <f t="shared" si="90"/>
        <v>-</v>
      </c>
      <c r="AW182" s="187"/>
      <c r="AX182" s="197"/>
      <c r="AY182" s="202" t="str">
        <f t="shared" si="91"/>
        <v>-</v>
      </c>
      <c r="AZ182" s="187"/>
      <c r="BA182" s="197"/>
      <c r="BB182" s="202" t="str">
        <f t="shared" si="92"/>
        <v>-</v>
      </c>
      <c r="BC182" s="187"/>
      <c r="BD182" s="197"/>
      <c r="BE182" s="202" t="str">
        <f t="shared" si="93"/>
        <v>-</v>
      </c>
      <c r="BF182" s="187"/>
      <c r="BG182" s="197"/>
      <c r="BH182" s="202" t="str">
        <f t="shared" si="94"/>
        <v>-</v>
      </c>
      <c r="BI182" s="187"/>
      <c r="BJ182" s="197"/>
      <c r="BK182" s="202" t="str">
        <f t="shared" si="95"/>
        <v>-</v>
      </c>
      <c r="BL182" s="187"/>
      <c r="BM182" s="197"/>
      <c r="BN182" s="202" t="str">
        <f t="shared" si="96"/>
        <v>-</v>
      </c>
      <c r="BO182" s="187"/>
      <c r="BP182" s="197"/>
      <c r="BQ182" s="202" t="str">
        <f t="shared" si="97"/>
        <v>-</v>
      </c>
      <c r="BR182" s="187"/>
      <c r="BS182" s="197"/>
      <c r="BT182" s="202" t="str">
        <f t="shared" si="98"/>
        <v>-</v>
      </c>
      <c r="BU182" s="187"/>
      <c r="BV182" s="197"/>
      <c r="BW182" s="202" t="str">
        <f t="shared" si="99"/>
        <v>-</v>
      </c>
      <c r="BX182" s="187"/>
      <c r="BY182" s="197"/>
      <c r="BZ182" s="202" t="str">
        <f t="shared" si="100"/>
        <v>-</v>
      </c>
      <c r="CA182" s="187"/>
      <c r="CB182" s="197"/>
      <c r="CC182" s="202" t="str">
        <f t="shared" si="101"/>
        <v>-</v>
      </c>
      <c r="CD182" s="187"/>
      <c r="CE182" s="197"/>
      <c r="CF182" s="202" t="str">
        <f t="shared" si="102"/>
        <v>-</v>
      </c>
      <c r="CG182" s="187"/>
      <c r="CH182" s="197"/>
      <c r="CI182" s="202" t="str">
        <f t="shared" si="103"/>
        <v>-</v>
      </c>
      <c r="CJ182" s="187"/>
      <c r="CK182" s="197"/>
      <c r="CL182" s="202" t="str">
        <f t="shared" si="111"/>
        <v>-</v>
      </c>
      <c r="CM182" s="187"/>
      <c r="CN182" s="197"/>
      <c r="CO182" s="202" t="str">
        <f t="shared" si="112"/>
        <v>-</v>
      </c>
      <c r="CP182" s="187"/>
      <c r="CQ182" s="197"/>
      <c r="CR182" s="202" t="str">
        <f t="shared" si="104"/>
        <v>-</v>
      </c>
      <c r="CS182" s="187"/>
      <c r="CT182" s="197"/>
      <c r="CU182" s="202" t="str">
        <f t="shared" si="113"/>
        <v>-</v>
      </c>
      <c r="CV182" s="187"/>
      <c r="CW182" s="197"/>
      <c r="CX182" s="202" t="str">
        <f t="shared" si="114"/>
        <v>-</v>
      </c>
      <c r="CY182" s="187"/>
      <c r="CZ182" s="197"/>
      <c r="DA182" s="202" t="str">
        <f t="shared" si="105"/>
        <v>-</v>
      </c>
      <c r="DB182" s="187"/>
      <c r="DC182" s="197"/>
      <c r="DD182" s="202" t="str">
        <f t="shared" si="115"/>
        <v>-</v>
      </c>
      <c r="DE182" s="187"/>
      <c r="DF182" s="197"/>
      <c r="DG182" s="202" t="str">
        <f t="shared" si="116"/>
        <v>-</v>
      </c>
      <c r="DH182" s="187"/>
      <c r="DI182" s="103">
        <f t="shared" si="106"/>
        <v>9</v>
      </c>
      <c r="DJ182" s="103">
        <f t="shared" si="107"/>
        <v>5</v>
      </c>
      <c r="DK182" s="200">
        <f t="shared" si="117"/>
        <v>55.555555555555557</v>
      </c>
      <c r="DL182" s="201">
        <f t="shared" si="118"/>
        <v>3</v>
      </c>
    </row>
    <row r="183" spans="2:116" ht="24.95" customHeight="1" outlineLevel="1">
      <c r="B183" s="48"/>
      <c r="C183" s="48"/>
      <c r="D183" s="14" t="s">
        <v>239</v>
      </c>
      <c r="E183" s="11" t="s">
        <v>240</v>
      </c>
      <c r="F183" s="12" t="s">
        <v>992</v>
      </c>
      <c r="G183" s="12" t="s">
        <v>938</v>
      </c>
      <c r="H183" s="40" t="s">
        <v>522</v>
      </c>
      <c r="I183" s="41" t="s">
        <v>531</v>
      </c>
      <c r="J183" s="78" t="str">
        <f t="shared" si="108"/>
        <v xml:space="preserve">C3 </v>
      </c>
      <c r="K183" s="197" t="s">
        <v>1192</v>
      </c>
      <c r="L183" s="202" t="str">
        <f t="shared" si="109"/>
        <v>A</v>
      </c>
      <c r="M183" s="189" t="s">
        <v>2054</v>
      </c>
      <c r="N183" s="197" t="s">
        <v>1192</v>
      </c>
      <c r="O183" s="202" t="str">
        <f t="shared" si="80"/>
        <v>A</v>
      </c>
      <c r="P183" s="189" t="s">
        <v>2054</v>
      </c>
      <c r="Q183" s="197" t="s">
        <v>1192</v>
      </c>
      <c r="R183" s="202" t="str">
        <f t="shared" si="81"/>
        <v>A</v>
      </c>
      <c r="S183" s="189" t="s">
        <v>2054</v>
      </c>
      <c r="T183" s="197" t="s">
        <v>1192</v>
      </c>
      <c r="U183" s="202" t="str">
        <f t="shared" si="82"/>
        <v>-</v>
      </c>
      <c r="V183" s="187"/>
      <c r="W183" s="197" t="s">
        <v>1192</v>
      </c>
      <c r="X183" s="202" t="str">
        <f t="shared" si="83"/>
        <v>-</v>
      </c>
      <c r="Y183" s="187"/>
      <c r="Z183" s="197"/>
      <c r="AA183" s="202" t="str">
        <f t="shared" si="84"/>
        <v>-</v>
      </c>
      <c r="AB183" s="187"/>
      <c r="AC183" s="197"/>
      <c r="AD183" s="202" t="str">
        <f t="shared" si="110"/>
        <v>-</v>
      </c>
      <c r="AE183" s="187"/>
      <c r="AF183" s="197"/>
      <c r="AG183" s="202" t="str">
        <f t="shared" si="119"/>
        <v>-</v>
      </c>
      <c r="AH183" s="187"/>
      <c r="AI183" s="197"/>
      <c r="AJ183" s="202" t="str">
        <f t="shared" si="86"/>
        <v>-</v>
      </c>
      <c r="AK183" s="187"/>
      <c r="AL183" s="197"/>
      <c r="AM183" s="202" t="str">
        <f t="shared" si="87"/>
        <v>-</v>
      </c>
      <c r="AN183" s="187"/>
      <c r="AO183" s="197"/>
      <c r="AP183" s="202" t="str">
        <f t="shared" si="88"/>
        <v>-</v>
      </c>
      <c r="AQ183" s="187"/>
      <c r="AR183" s="197"/>
      <c r="AS183" s="202" t="str">
        <f t="shared" si="89"/>
        <v>-</v>
      </c>
      <c r="AT183" s="187"/>
      <c r="AU183" s="197"/>
      <c r="AV183" s="202" t="str">
        <f t="shared" si="90"/>
        <v>-</v>
      </c>
      <c r="AW183" s="187"/>
      <c r="AX183" s="197"/>
      <c r="AY183" s="202" t="str">
        <f t="shared" si="91"/>
        <v>-</v>
      </c>
      <c r="AZ183" s="187"/>
      <c r="BA183" s="197"/>
      <c r="BB183" s="202" t="str">
        <f t="shared" si="92"/>
        <v>-</v>
      </c>
      <c r="BC183" s="187"/>
      <c r="BD183" s="197"/>
      <c r="BE183" s="202" t="str">
        <f t="shared" si="93"/>
        <v>-</v>
      </c>
      <c r="BF183" s="187"/>
      <c r="BG183" s="197"/>
      <c r="BH183" s="202" t="str">
        <f t="shared" si="94"/>
        <v>-</v>
      </c>
      <c r="BI183" s="187"/>
      <c r="BJ183" s="197"/>
      <c r="BK183" s="202" t="str">
        <f t="shared" si="95"/>
        <v>-</v>
      </c>
      <c r="BL183" s="187"/>
      <c r="BM183" s="197"/>
      <c r="BN183" s="202" t="str">
        <f t="shared" si="96"/>
        <v>-</v>
      </c>
      <c r="BO183" s="187"/>
      <c r="BP183" s="197"/>
      <c r="BQ183" s="202" t="str">
        <f t="shared" si="97"/>
        <v>-</v>
      </c>
      <c r="BR183" s="187"/>
      <c r="BS183" s="197"/>
      <c r="BT183" s="202" t="str">
        <f t="shared" si="98"/>
        <v>-</v>
      </c>
      <c r="BU183" s="187"/>
      <c r="BV183" s="197"/>
      <c r="BW183" s="202" t="str">
        <f t="shared" si="99"/>
        <v>-</v>
      </c>
      <c r="BX183" s="187"/>
      <c r="BY183" s="197"/>
      <c r="BZ183" s="202" t="str">
        <f t="shared" si="100"/>
        <v>-</v>
      </c>
      <c r="CA183" s="187"/>
      <c r="CB183" s="197"/>
      <c r="CC183" s="202" t="str">
        <f t="shared" si="101"/>
        <v>-</v>
      </c>
      <c r="CD183" s="187"/>
      <c r="CE183" s="197"/>
      <c r="CF183" s="202" t="str">
        <f t="shared" si="102"/>
        <v>-</v>
      </c>
      <c r="CG183" s="187"/>
      <c r="CH183" s="197"/>
      <c r="CI183" s="202" t="str">
        <f t="shared" si="103"/>
        <v>-</v>
      </c>
      <c r="CJ183" s="187"/>
      <c r="CK183" s="197"/>
      <c r="CL183" s="202" t="str">
        <f t="shared" si="111"/>
        <v>-</v>
      </c>
      <c r="CM183" s="187"/>
      <c r="CN183" s="197"/>
      <c r="CO183" s="202" t="str">
        <f t="shared" si="112"/>
        <v>-</v>
      </c>
      <c r="CP183" s="187"/>
      <c r="CQ183" s="197"/>
      <c r="CR183" s="202" t="str">
        <f t="shared" si="104"/>
        <v>-</v>
      </c>
      <c r="CS183" s="187"/>
      <c r="CT183" s="197"/>
      <c r="CU183" s="202" t="str">
        <f t="shared" si="113"/>
        <v>-</v>
      </c>
      <c r="CV183" s="187"/>
      <c r="CW183" s="197"/>
      <c r="CX183" s="202" t="str">
        <f t="shared" si="114"/>
        <v>-</v>
      </c>
      <c r="CY183" s="187"/>
      <c r="CZ183" s="197"/>
      <c r="DA183" s="202" t="str">
        <f t="shared" si="105"/>
        <v>-</v>
      </c>
      <c r="DB183" s="187"/>
      <c r="DC183" s="197"/>
      <c r="DD183" s="202" t="str">
        <f t="shared" si="115"/>
        <v>-</v>
      </c>
      <c r="DE183" s="187"/>
      <c r="DF183" s="197"/>
      <c r="DG183" s="202" t="str">
        <f t="shared" si="116"/>
        <v>-</v>
      </c>
      <c r="DH183" s="187"/>
      <c r="DI183" s="103">
        <f t="shared" si="106"/>
        <v>5</v>
      </c>
      <c r="DJ183" s="103">
        <f t="shared" si="107"/>
        <v>3</v>
      </c>
      <c r="DK183" s="200">
        <f t="shared" si="117"/>
        <v>60</v>
      </c>
      <c r="DL183" s="201">
        <f t="shared" si="118"/>
        <v>4</v>
      </c>
    </row>
    <row r="184" spans="2:116" ht="24.95" customHeight="1" outlineLevel="1">
      <c r="B184" s="48"/>
      <c r="C184" s="48"/>
      <c r="D184" s="14" t="s">
        <v>646</v>
      </c>
      <c r="E184" s="11" t="s">
        <v>647</v>
      </c>
      <c r="F184" s="12" t="s">
        <v>995</v>
      </c>
      <c r="G184" s="12" t="s">
        <v>941</v>
      </c>
      <c r="H184" s="40" t="s">
        <v>956</v>
      </c>
      <c r="I184" s="41" t="s">
        <v>531</v>
      </c>
      <c r="J184" s="78" t="str">
        <f t="shared" si="108"/>
        <v xml:space="preserve">C3 </v>
      </c>
      <c r="K184" s="197" t="s">
        <v>1192</v>
      </c>
      <c r="L184" s="202" t="str">
        <f t="shared" si="109"/>
        <v>A</v>
      </c>
      <c r="M184" s="189" t="s">
        <v>1935</v>
      </c>
      <c r="N184" s="197" t="s">
        <v>1192</v>
      </c>
      <c r="O184" s="202" t="str">
        <f t="shared" si="80"/>
        <v>A</v>
      </c>
      <c r="P184" s="189" t="s">
        <v>1935</v>
      </c>
      <c r="Q184" s="197" t="s">
        <v>1192</v>
      </c>
      <c r="R184" s="202" t="str">
        <f t="shared" si="81"/>
        <v>A</v>
      </c>
      <c r="S184" s="186">
        <v>41545</v>
      </c>
      <c r="T184" s="197" t="s">
        <v>1192</v>
      </c>
      <c r="U184" s="202" t="str">
        <f t="shared" si="82"/>
        <v>-</v>
      </c>
      <c r="V184" s="187"/>
      <c r="W184" s="197" t="s">
        <v>1192</v>
      </c>
      <c r="X184" s="202" t="str">
        <f t="shared" si="83"/>
        <v>-</v>
      </c>
      <c r="Y184" s="187"/>
      <c r="Z184" s="197"/>
      <c r="AA184" s="202" t="str">
        <f t="shared" si="84"/>
        <v>-</v>
      </c>
      <c r="AB184" s="187"/>
      <c r="AC184" s="197"/>
      <c r="AD184" s="202" t="str">
        <f t="shared" si="110"/>
        <v>-</v>
      </c>
      <c r="AE184" s="187"/>
      <c r="AF184" s="197"/>
      <c r="AG184" s="202" t="str">
        <f t="shared" si="119"/>
        <v>-</v>
      </c>
      <c r="AH184" s="187"/>
      <c r="AI184" s="197"/>
      <c r="AJ184" s="202" t="str">
        <f t="shared" si="86"/>
        <v>-</v>
      </c>
      <c r="AK184" s="186">
        <v>41545</v>
      </c>
      <c r="AL184" s="197"/>
      <c r="AM184" s="202" t="str">
        <f t="shared" si="87"/>
        <v>-</v>
      </c>
      <c r="AN184" s="187"/>
      <c r="AO184" s="197"/>
      <c r="AP184" s="202" t="str">
        <f t="shared" si="88"/>
        <v>-</v>
      </c>
      <c r="AQ184" s="187"/>
      <c r="AR184" s="197"/>
      <c r="AS184" s="202" t="str">
        <f t="shared" si="89"/>
        <v>-</v>
      </c>
      <c r="AT184" s="186">
        <v>42490</v>
      </c>
      <c r="AU184" s="197"/>
      <c r="AV184" s="202" t="str">
        <f t="shared" si="90"/>
        <v>-</v>
      </c>
      <c r="AW184" s="187"/>
      <c r="AX184" s="197"/>
      <c r="AY184" s="202" t="str">
        <f t="shared" si="91"/>
        <v>-</v>
      </c>
      <c r="AZ184" s="186">
        <v>42490</v>
      </c>
      <c r="BA184" s="197"/>
      <c r="BB184" s="202" t="str">
        <f t="shared" si="92"/>
        <v>-</v>
      </c>
      <c r="BC184" s="186">
        <v>42785</v>
      </c>
      <c r="BD184" s="197"/>
      <c r="BE184" s="202" t="str">
        <f t="shared" si="93"/>
        <v>-</v>
      </c>
      <c r="BF184" s="187"/>
      <c r="BG184" s="197"/>
      <c r="BH184" s="202" t="str">
        <f t="shared" si="94"/>
        <v>-</v>
      </c>
      <c r="BI184" s="187"/>
      <c r="BJ184" s="197"/>
      <c r="BK184" s="202" t="str">
        <f t="shared" si="95"/>
        <v>-</v>
      </c>
      <c r="BL184" s="187"/>
      <c r="BM184" s="197"/>
      <c r="BN184" s="202" t="str">
        <f t="shared" si="96"/>
        <v>-</v>
      </c>
      <c r="BO184" s="186">
        <v>42490</v>
      </c>
      <c r="BP184" s="197"/>
      <c r="BQ184" s="202" t="str">
        <f t="shared" si="97"/>
        <v>-</v>
      </c>
      <c r="BR184" s="187"/>
      <c r="BS184" s="197"/>
      <c r="BT184" s="202" t="str">
        <f t="shared" si="98"/>
        <v>-</v>
      </c>
      <c r="BU184" s="187"/>
      <c r="BV184" s="197"/>
      <c r="BW184" s="202" t="str">
        <f t="shared" si="99"/>
        <v>-</v>
      </c>
      <c r="BX184" s="187"/>
      <c r="BY184" s="197"/>
      <c r="BZ184" s="202" t="str">
        <f t="shared" si="100"/>
        <v>-</v>
      </c>
      <c r="CA184" s="187"/>
      <c r="CB184" s="197"/>
      <c r="CC184" s="202" t="str">
        <f t="shared" si="101"/>
        <v>-</v>
      </c>
      <c r="CD184" s="187"/>
      <c r="CE184" s="197"/>
      <c r="CF184" s="202" t="str">
        <f t="shared" si="102"/>
        <v>-</v>
      </c>
      <c r="CG184" s="187"/>
      <c r="CH184" s="197"/>
      <c r="CI184" s="202" t="str">
        <f t="shared" si="103"/>
        <v>-</v>
      </c>
      <c r="CJ184" s="187"/>
      <c r="CK184" s="197"/>
      <c r="CL184" s="202" t="str">
        <f t="shared" si="111"/>
        <v>-</v>
      </c>
      <c r="CM184" s="187"/>
      <c r="CN184" s="197"/>
      <c r="CO184" s="202" t="str">
        <f t="shared" si="112"/>
        <v>-</v>
      </c>
      <c r="CP184" s="187"/>
      <c r="CQ184" s="197"/>
      <c r="CR184" s="202" t="str">
        <f t="shared" si="104"/>
        <v>-</v>
      </c>
      <c r="CS184" s="187"/>
      <c r="CT184" s="197"/>
      <c r="CU184" s="202" t="str">
        <f t="shared" si="113"/>
        <v>-</v>
      </c>
      <c r="CV184" s="187"/>
      <c r="CW184" s="197"/>
      <c r="CX184" s="202" t="str">
        <f t="shared" si="114"/>
        <v>-</v>
      </c>
      <c r="CY184" s="187"/>
      <c r="CZ184" s="197"/>
      <c r="DA184" s="202" t="str">
        <f t="shared" si="105"/>
        <v>-</v>
      </c>
      <c r="DB184" s="187"/>
      <c r="DC184" s="197"/>
      <c r="DD184" s="202" t="str">
        <f t="shared" si="115"/>
        <v>-</v>
      </c>
      <c r="DE184" s="187"/>
      <c r="DF184" s="197"/>
      <c r="DG184" s="202" t="str">
        <f t="shared" si="116"/>
        <v>-</v>
      </c>
      <c r="DH184" s="187"/>
      <c r="DI184" s="103">
        <f t="shared" si="106"/>
        <v>5</v>
      </c>
      <c r="DJ184" s="103">
        <f t="shared" si="107"/>
        <v>3</v>
      </c>
      <c r="DK184" s="200">
        <f t="shared" si="117"/>
        <v>60</v>
      </c>
      <c r="DL184" s="201">
        <f t="shared" si="118"/>
        <v>4</v>
      </c>
    </row>
    <row r="185" spans="2:116" ht="24.95" customHeight="1" outlineLevel="1">
      <c r="B185" s="48"/>
      <c r="C185" s="48"/>
      <c r="D185" s="14" t="s">
        <v>241</v>
      </c>
      <c r="E185" s="11" t="s">
        <v>242</v>
      </c>
      <c r="F185" s="12" t="s">
        <v>989</v>
      </c>
      <c r="G185" s="12" t="s">
        <v>994</v>
      </c>
      <c r="H185" s="40" t="s">
        <v>521</v>
      </c>
      <c r="I185" s="41" t="s">
        <v>530</v>
      </c>
      <c r="J185" s="78" t="str">
        <f t="shared" si="108"/>
        <v xml:space="preserve">C2 </v>
      </c>
      <c r="K185" s="197" t="s">
        <v>1192</v>
      </c>
      <c r="L185" s="202" t="str">
        <f t="shared" si="109"/>
        <v>A</v>
      </c>
      <c r="M185" s="189" t="s">
        <v>1935</v>
      </c>
      <c r="N185" s="197" t="s">
        <v>1192</v>
      </c>
      <c r="O185" s="202" t="str">
        <f t="shared" si="80"/>
        <v>A</v>
      </c>
      <c r="P185" s="189" t="s">
        <v>1935</v>
      </c>
      <c r="Q185" s="197" t="s">
        <v>1192</v>
      </c>
      <c r="R185" s="202" t="str">
        <f t="shared" si="81"/>
        <v>A</v>
      </c>
      <c r="S185" s="189" t="s">
        <v>1935</v>
      </c>
      <c r="T185" s="197" t="s">
        <v>1192</v>
      </c>
      <c r="U185" s="202" t="str">
        <f t="shared" si="82"/>
        <v>A</v>
      </c>
      <c r="V185" s="189" t="s">
        <v>1935</v>
      </c>
      <c r="W185" s="197" t="s">
        <v>1192</v>
      </c>
      <c r="X185" s="202" t="str">
        <f t="shared" si="83"/>
        <v>A</v>
      </c>
      <c r="Y185" s="189" t="s">
        <v>1935</v>
      </c>
      <c r="Z185" s="197" t="s">
        <v>1192</v>
      </c>
      <c r="AA185" s="202" t="str">
        <f t="shared" si="84"/>
        <v>-</v>
      </c>
      <c r="AB185" s="187"/>
      <c r="AC185" s="197" t="s">
        <v>1192</v>
      </c>
      <c r="AD185" s="202" t="str">
        <f t="shared" si="110"/>
        <v>-</v>
      </c>
      <c r="AE185" s="187"/>
      <c r="AF185" s="197" t="s">
        <v>1192</v>
      </c>
      <c r="AG185" s="202" t="str">
        <f t="shared" si="119"/>
        <v>-</v>
      </c>
      <c r="AH185" s="187"/>
      <c r="AI185" s="197" t="s">
        <v>1192</v>
      </c>
      <c r="AJ185" s="202" t="str">
        <f t="shared" si="86"/>
        <v>-</v>
      </c>
      <c r="AK185" s="187"/>
      <c r="AL185" s="197"/>
      <c r="AM185" s="202" t="str">
        <f t="shared" si="87"/>
        <v>-</v>
      </c>
      <c r="AN185" s="187"/>
      <c r="AO185" s="197"/>
      <c r="AP185" s="202" t="str">
        <f t="shared" si="88"/>
        <v>-</v>
      </c>
      <c r="AQ185" s="187"/>
      <c r="AR185" s="197"/>
      <c r="AS185" s="202" t="str">
        <f t="shared" si="89"/>
        <v>-</v>
      </c>
      <c r="AT185" s="187"/>
      <c r="AU185" s="197"/>
      <c r="AV185" s="202" t="str">
        <f t="shared" si="90"/>
        <v>-</v>
      </c>
      <c r="AW185" s="187"/>
      <c r="AX185" s="197"/>
      <c r="AY185" s="202" t="str">
        <f t="shared" si="91"/>
        <v>-</v>
      </c>
      <c r="AZ185" s="187"/>
      <c r="BA185" s="197"/>
      <c r="BB185" s="202" t="str">
        <f t="shared" si="92"/>
        <v>-</v>
      </c>
      <c r="BC185" s="187"/>
      <c r="BD185" s="197"/>
      <c r="BE185" s="202" t="str">
        <f t="shared" si="93"/>
        <v>-</v>
      </c>
      <c r="BF185" s="187"/>
      <c r="BG185" s="197"/>
      <c r="BH185" s="202" t="str">
        <f t="shared" si="94"/>
        <v>-</v>
      </c>
      <c r="BI185" s="187"/>
      <c r="BJ185" s="197"/>
      <c r="BK185" s="202" t="str">
        <f t="shared" si="95"/>
        <v>-</v>
      </c>
      <c r="BL185" s="187"/>
      <c r="BM185" s="197"/>
      <c r="BN185" s="202" t="str">
        <f t="shared" si="96"/>
        <v>-</v>
      </c>
      <c r="BO185" s="187"/>
      <c r="BP185" s="197"/>
      <c r="BQ185" s="202" t="str">
        <f t="shared" si="97"/>
        <v>-</v>
      </c>
      <c r="BR185" s="187"/>
      <c r="BS185" s="197"/>
      <c r="BT185" s="202" t="str">
        <f t="shared" si="98"/>
        <v>-</v>
      </c>
      <c r="BU185" s="187"/>
      <c r="BV185" s="197"/>
      <c r="BW185" s="202" t="str">
        <f t="shared" si="99"/>
        <v>-</v>
      </c>
      <c r="BX185" s="187"/>
      <c r="BY185" s="197"/>
      <c r="BZ185" s="202" t="str">
        <f t="shared" si="100"/>
        <v>-</v>
      </c>
      <c r="CA185" s="187"/>
      <c r="CB185" s="197"/>
      <c r="CC185" s="202" t="str">
        <f t="shared" si="101"/>
        <v>-</v>
      </c>
      <c r="CD185" s="187"/>
      <c r="CE185" s="197"/>
      <c r="CF185" s="202" t="str">
        <f t="shared" si="102"/>
        <v>-</v>
      </c>
      <c r="CG185" s="187"/>
      <c r="CH185" s="197"/>
      <c r="CI185" s="202" t="str">
        <f t="shared" si="103"/>
        <v>-</v>
      </c>
      <c r="CJ185" s="187"/>
      <c r="CK185" s="197"/>
      <c r="CL185" s="202" t="str">
        <f t="shared" si="111"/>
        <v>-</v>
      </c>
      <c r="CM185" s="187"/>
      <c r="CN185" s="197"/>
      <c r="CO185" s="202" t="str">
        <f t="shared" si="112"/>
        <v>-</v>
      </c>
      <c r="CP185" s="187"/>
      <c r="CQ185" s="197"/>
      <c r="CR185" s="202" t="str">
        <f t="shared" si="104"/>
        <v>-</v>
      </c>
      <c r="CS185" s="187"/>
      <c r="CT185" s="197"/>
      <c r="CU185" s="202" t="str">
        <f t="shared" si="113"/>
        <v>-</v>
      </c>
      <c r="CV185" s="187"/>
      <c r="CW185" s="197"/>
      <c r="CX185" s="202" t="str">
        <f t="shared" si="114"/>
        <v>-</v>
      </c>
      <c r="CY185" s="187"/>
      <c r="CZ185" s="197"/>
      <c r="DA185" s="202" t="str">
        <f t="shared" si="105"/>
        <v>-</v>
      </c>
      <c r="DB185" s="187"/>
      <c r="DC185" s="197"/>
      <c r="DD185" s="202" t="str">
        <f t="shared" si="115"/>
        <v>-</v>
      </c>
      <c r="DE185" s="187"/>
      <c r="DF185" s="197"/>
      <c r="DG185" s="202" t="str">
        <f t="shared" si="116"/>
        <v>-</v>
      </c>
      <c r="DH185" s="187"/>
      <c r="DI185" s="103">
        <f t="shared" si="106"/>
        <v>9</v>
      </c>
      <c r="DJ185" s="103">
        <f t="shared" si="107"/>
        <v>5</v>
      </c>
      <c r="DK185" s="200">
        <f t="shared" si="117"/>
        <v>55.555555555555557</v>
      </c>
      <c r="DL185" s="201">
        <f t="shared" si="118"/>
        <v>3</v>
      </c>
    </row>
    <row r="186" spans="2:116" ht="24.95" customHeight="1" outlineLevel="1">
      <c r="B186" s="48"/>
      <c r="C186" s="48"/>
      <c r="D186" s="14" t="s">
        <v>648</v>
      </c>
      <c r="E186" s="11" t="s">
        <v>649</v>
      </c>
      <c r="F186" s="12" t="s">
        <v>996</v>
      </c>
      <c r="G186" s="12" t="s">
        <v>958</v>
      </c>
      <c r="H186" s="40" t="s">
        <v>959</v>
      </c>
      <c r="I186" s="41" t="s">
        <v>530</v>
      </c>
      <c r="J186" s="78" t="str">
        <f t="shared" si="108"/>
        <v xml:space="preserve">C2 </v>
      </c>
      <c r="K186" s="197" t="s">
        <v>1192</v>
      </c>
      <c r="L186" s="202" t="str">
        <f t="shared" si="109"/>
        <v>A</v>
      </c>
      <c r="M186" s="189" t="s">
        <v>2014</v>
      </c>
      <c r="N186" s="197" t="s">
        <v>1192</v>
      </c>
      <c r="O186" s="202" t="str">
        <f t="shared" si="80"/>
        <v>A</v>
      </c>
      <c r="P186" s="186">
        <v>42997</v>
      </c>
      <c r="Q186" s="197" t="s">
        <v>1192</v>
      </c>
      <c r="R186" s="202" t="str">
        <f t="shared" si="81"/>
        <v>A</v>
      </c>
      <c r="S186" s="186">
        <v>41545</v>
      </c>
      <c r="T186" s="197" t="s">
        <v>1192</v>
      </c>
      <c r="U186" s="202" t="str">
        <f t="shared" si="82"/>
        <v>A</v>
      </c>
      <c r="V186" s="189" t="s">
        <v>2014</v>
      </c>
      <c r="W186" s="197" t="s">
        <v>1192</v>
      </c>
      <c r="X186" s="202" t="str">
        <f t="shared" si="83"/>
        <v>A</v>
      </c>
      <c r="Y186" s="189" t="s">
        <v>2014</v>
      </c>
      <c r="Z186" s="197" t="s">
        <v>1192</v>
      </c>
      <c r="AA186" s="202" t="str">
        <f t="shared" si="84"/>
        <v>-</v>
      </c>
      <c r="AB186" s="187"/>
      <c r="AC186" s="197" t="s">
        <v>1192</v>
      </c>
      <c r="AD186" s="202" t="str">
        <f t="shared" si="110"/>
        <v>-</v>
      </c>
      <c r="AE186" s="187"/>
      <c r="AF186" s="197" t="s">
        <v>1192</v>
      </c>
      <c r="AG186" s="202" t="str">
        <f t="shared" si="119"/>
        <v>-</v>
      </c>
      <c r="AH186" s="187"/>
      <c r="AI186" s="197" t="s">
        <v>1192</v>
      </c>
      <c r="AJ186" s="202" t="str">
        <f t="shared" si="86"/>
        <v>A</v>
      </c>
      <c r="AK186" s="186">
        <v>41545</v>
      </c>
      <c r="AL186" s="197"/>
      <c r="AM186" s="202" t="str">
        <f t="shared" si="87"/>
        <v>-</v>
      </c>
      <c r="AN186" s="187"/>
      <c r="AO186" s="197"/>
      <c r="AP186" s="202" t="str">
        <f t="shared" si="88"/>
        <v>-</v>
      </c>
      <c r="AQ186" s="187"/>
      <c r="AR186" s="197"/>
      <c r="AS186" s="202" t="str">
        <f t="shared" si="89"/>
        <v>-</v>
      </c>
      <c r="AT186" s="187"/>
      <c r="AU186" s="197"/>
      <c r="AV186" s="202" t="str">
        <f t="shared" si="90"/>
        <v>-</v>
      </c>
      <c r="AW186" s="187"/>
      <c r="AX186" s="197"/>
      <c r="AY186" s="202" t="str">
        <f t="shared" si="91"/>
        <v>-</v>
      </c>
      <c r="AZ186" s="186">
        <v>42997</v>
      </c>
      <c r="BA186" s="197"/>
      <c r="BB186" s="202" t="str">
        <f t="shared" si="92"/>
        <v>-</v>
      </c>
      <c r="BC186" s="187"/>
      <c r="BD186" s="197"/>
      <c r="BE186" s="202" t="str">
        <f t="shared" si="93"/>
        <v>-</v>
      </c>
      <c r="BF186" s="187"/>
      <c r="BG186" s="197"/>
      <c r="BH186" s="202" t="str">
        <f t="shared" si="94"/>
        <v>-</v>
      </c>
      <c r="BI186" s="187"/>
      <c r="BJ186" s="197"/>
      <c r="BK186" s="202" t="str">
        <f t="shared" si="95"/>
        <v>-</v>
      </c>
      <c r="BL186" s="187"/>
      <c r="BM186" s="197"/>
      <c r="BN186" s="202" t="str">
        <f t="shared" si="96"/>
        <v>-</v>
      </c>
      <c r="BO186" s="187"/>
      <c r="BP186" s="197"/>
      <c r="BQ186" s="202" t="str">
        <f t="shared" si="97"/>
        <v>-</v>
      </c>
      <c r="BR186" s="187"/>
      <c r="BS186" s="197"/>
      <c r="BT186" s="202" t="str">
        <f t="shared" si="98"/>
        <v>-</v>
      </c>
      <c r="BU186" s="186">
        <v>42997</v>
      </c>
      <c r="BV186" s="197"/>
      <c r="BW186" s="202" t="str">
        <f t="shared" si="99"/>
        <v>-</v>
      </c>
      <c r="BX186" s="187"/>
      <c r="BY186" s="197"/>
      <c r="BZ186" s="202" t="str">
        <f t="shared" si="100"/>
        <v>-</v>
      </c>
      <c r="CA186" s="187"/>
      <c r="CB186" s="197"/>
      <c r="CC186" s="202" t="str">
        <f t="shared" si="101"/>
        <v>-</v>
      </c>
      <c r="CD186" s="187"/>
      <c r="CE186" s="197"/>
      <c r="CF186" s="202" t="str">
        <f t="shared" si="102"/>
        <v>-</v>
      </c>
      <c r="CG186" s="187"/>
      <c r="CH186" s="197"/>
      <c r="CI186" s="202" t="str">
        <f t="shared" si="103"/>
        <v>-</v>
      </c>
      <c r="CJ186" s="187"/>
      <c r="CK186" s="197"/>
      <c r="CL186" s="202" t="str">
        <f t="shared" si="111"/>
        <v>-</v>
      </c>
      <c r="CM186" s="187"/>
      <c r="CN186" s="197"/>
      <c r="CO186" s="202" t="str">
        <f t="shared" si="112"/>
        <v>-</v>
      </c>
      <c r="CP186" s="187"/>
      <c r="CQ186" s="197"/>
      <c r="CR186" s="202" t="str">
        <f t="shared" si="104"/>
        <v>-</v>
      </c>
      <c r="CS186" s="187"/>
      <c r="CT186" s="197"/>
      <c r="CU186" s="202" t="str">
        <f t="shared" si="113"/>
        <v>-</v>
      </c>
      <c r="CV186" s="187"/>
      <c r="CW186" s="197"/>
      <c r="CX186" s="202" t="str">
        <f t="shared" si="114"/>
        <v>-</v>
      </c>
      <c r="CY186" s="187"/>
      <c r="CZ186" s="197"/>
      <c r="DA186" s="202" t="str">
        <f t="shared" si="105"/>
        <v>-</v>
      </c>
      <c r="DB186" s="187"/>
      <c r="DC186" s="197"/>
      <c r="DD186" s="202" t="str">
        <f t="shared" si="115"/>
        <v>-</v>
      </c>
      <c r="DE186" s="187"/>
      <c r="DF186" s="197"/>
      <c r="DG186" s="202" t="str">
        <f t="shared" si="116"/>
        <v>-</v>
      </c>
      <c r="DH186" s="187"/>
      <c r="DI186" s="103">
        <f t="shared" si="106"/>
        <v>9</v>
      </c>
      <c r="DJ186" s="103">
        <f t="shared" si="107"/>
        <v>6</v>
      </c>
      <c r="DK186" s="200">
        <f t="shared" si="117"/>
        <v>66.666666666666657</v>
      </c>
      <c r="DL186" s="201">
        <f t="shared" si="118"/>
        <v>4</v>
      </c>
    </row>
    <row r="187" spans="2:116" ht="24.95" customHeight="1" outlineLevel="1">
      <c r="B187" s="48"/>
      <c r="C187" s="48"/>
      <c r="D187" s="14" t="s">
        <v>650</v>
      </c>
      <c r="E187" s="11" t="s">
        <v>651</v>
      </c>
      <c r="F187" s="12" t="s">
        <v>992</v>
      </c>
      <c r="G187" s="12" t="s">
        <v>938</v>
      </c>
      <c r="H187" s="40" t="s">
        <v>933</v>
      </c>
      <c r="I187" s="41" t="s">
        <v>934</v>
      </c>
      <c r="J187" s="78" t="str">
        <f t="shared" si="108"/>
        <v xml:space="preserve">C2 </v>
      </c>
      <c r="K187" s="197" t="s">
        <v>1192</v>
      </c>
      <c r="L187" s="202" t="str">
        <f t="shared" si="109"/>
        <v>A</v>
      </c>
      <c r="M187" s="189" t="s">
        <v>2014</v>
      </c>
      <c r="N187" s="197" t="s">
        <v>1192</v>
      </c>
      <c r="O187" s="202" t="str">
        <f t="shared" si="80"/>
        <v>A</v>
      </c>
      <c r="P187" s="189" t="s">
        <v>2014</v>
      </c>
      <c r="Q187" s="197" t="s">
        <v>1192</v>
      </c>
      <c r="R187" s="202" t="str">
        <f t="shared" si="81"/>
        <v>A</v>
      </c>
      <c r="S187" s="186">
        <v>42881</v>
      </c>
      <c r="T187" s="197" t="s">
        <v>1192</v>
      </c>
      <c r="U187" s="202" t="str">
        <f t="shared" si="82"/>
        <v>A</v>
      </c>
      <c r="V187" s="189" t="s">
        <v>2014</v>
      </c>
      <c r="W187" s="197" t="s">
        <v>1192</v>
      </c>
      <c r="X187" s="202" t="str">
        <f t="shared" si="83"/>
        <v>A</v>
      </c>
      <c r="Y187" s="186">
        <v>41691</v>
      </c>
      <c r="Z187" s="197" t="s">
        <v>1192</v>
      </c>
      <c r="AA187" s="202" t="str">
        <f t="shared" si="84"/>
        <v>-</v>
      </c>
      <c r="AB187" s="187"/>
      <c r="AC187" s="197" t="s">
        <v>1192</v>
      </c>
      <c r="AD187" s="202" t="str">
        <f t="shared" si="110"/>
        <v>-</v>
      </c>
      <c r="AE187" s="187"/>
      <c r="AF187" s="197" t="s">
        <v>1192</v>
      </c>
      <c r="AG187" s="202" t="str">
        <f t="shared" si="119"/>
        <v>-</v>
      </c>
      <c r="AH187" s="187"/>
      <c r="AI187" s="197" t="s">
        <v>1192</v>
      </c>
      <c r="AJ187" s="202" t="str">
        <f t="shared" si="86"/>
        <v>A</v>
      </c>
      <c r="AK187" s="186">
        <v>42881</v>
      </c>
      <c r="AL187" s="197"/>
      <c r="AM187" s="202" t="str">
        <f t="shared" si="87"/>
        <v>-</v>
      </c>
      <c r="AN187" s="186">
        <v>42944</v>
      </c>
      <c r="AO187" s="197"/>
      <c r="AP187" s="202" t="str">
        <f t="shared" si="88"/>
        <v>-</v>
      </c>
      <c r="AQ187" s="187"/>
      <c r="AR187" s="197"/>
      <c r="AS187" s="202" t="str">
        <f t="shared" si="89"/>
        <v>-</v>
      </c>
      <c r="AT187" s="187"/>
      <c r="AU187" s="197"/>
      <c r="AV187" s="202" t="str">
        <f t="shared" si="90"/>
        <v>-</v>
      </c>
      <c r="AW187" s="186">
        <v>43089</v>
      </c>
      <c r="AX187" s="197"/>
      <c r="AY187" s="202" t="str">
        <f t="shared" si="91"/>
        <v>-</v>
      </c>
      <c r="AZ187" s="186">
        <v>42842</v>
      </c>
      <c r="BA187" s="197"/>
      <c r="BB187" s="202" t="str">
        <f t="shared" si="92"/>
        <v>-</v>
      </c>
      <c r="BC187" s="219">
        <v>43058</v>
      </c>
      <c r="BD187" s="197"/>
      <c r="BE187" s="202" t="str">
        <f t="shared" si="93"/>
        <v>-</v>
      </c>
      <c r="BF187" s="187"/>
      <c r="BG187" s="197"/>
      <c r="BH187" s="202" t="str">
        <f t="shared" si="94"/>
        <v>-</v>
      </c>
      <c r="BI187" s="187"/>
      <c r="BJ187" s="197"/>
      <c r="BK187" s="202" t="str">
        <f t="shared" si="95"/>
        <v>-</v>
      </c>
      <c r="BL187" s="187"/>
      <c r="BM187" s="197"/>
      <c r="BN187" s="202" t="str">
        <f t="shared" si="96"/>
        <v>-</v>
      </c>
      <c r="BO187" s="187"/>
      <c r="BP187" s="197"/>
      <c r="BQ187" s="202" t="str">
        <f t="shared" si="97"/>
        <v>-</v>
      </c>
      <c r="BR187" s="187"/>
      <c r="BS187" s="197"/>
      <c r="BT187" s="202" t="str">
        <f t="shared" si="98"/>
        <v>-</v>
      </c>
      <c r="BU187" s="187"/>
      <c r="BV187" s="197"/>
      <c r="BW187" s="202" t="str">
        <f t="shared" si="99"/>
        <v>-</v>
      </c>
      <c r="BX187" s="186">
        <v>43089</v>
      </c>
      <c r="BY187" s="197"/>
      <c r="BZ187" s="202" t="str">
        <f t="shared" si="100"/>
        <v>-</v>
      </c>
      <c r="CA187" s="187"/>
      <c r="CB187" s="197"/>
      <c r="CC187" s="202" t="str">
        <f t="shared" si="101"/>
        <v>-</v>
      </c>
      <c r="CD187" s="187"/>
      <c r="CE187" s="197"/>
      <c r="CF187" s="202" t="str">
        <f t="shared" si="102"/>
        <v>-</v>
      </c>
      <c r="CG187" s="187"/>
      <c r="CH187" s="197"/>
      <c r="CI187" s="202" t="str">
        <f t="shared" si="103"/>
        <v>-</v>
      </c>
      <c r="CJ187" s="187"/>
      <c r="CK187" s="197"/>
      <c r="CL187" s="202" t="str">
        <f t="shared" si="111"/>
        <v>-</v>
      </c>
      <c r="CM187" s="187"/>
      <c r="CN187" s="197"/>
      <c r="CO187" s="202" t="str">
        <f t="shared" si="112"/>
        <v>-</v>
      </c>
      <c r="CP187" s="187"/>
      <c r="CQ187" s="197"/>
      <c r="CR187" s="202" t="str">
        <f t="shared" si="104"/>
        <v>-</v>
      </c>
      <c r="CS187" s="187"/>
      <c r="CT187" s="197"/>
      <c r="CU187" s="202" t="str">
        <f t="shared" si="113"/>
        <v>-</v>
      </c>
      <c r="CV187" s="186">
        <v>41691</v>
      </c>
      <c r="CW187" s="197"/>
      <c r="CX187" s="202" t="str">
        <f t="shared" si="114"/>
        <v>-</v>
      </c>
      <c r="CY187" s="187"/>
      <c r="CZ187" s="197"/>
      <c r="DA187" s="202" t="str">
        <f t="shared" si="105"/>
        <v>-</v>
      </c>
      <c r="DB187" s="187"/>
      <c r="DC187" s="197"/>
      <c r="DD187" s="202" t="str">
        <f t="shared" si="115"/>
        <v>-</v>
      </c>
      <c r="DE187" s="204" t="s">
        <v>2336</v>
      </c>
      <c r="DF187" s="197"/>
      <c r="DG187" s="202" t="str">
        <f t="shared" si="116"/>
        <v>-</v>
      </c>
      <c r="DH187" s="187"/>
      <c r="DI187" s="103">
        <f t="shared" si="106"/>
        <v>9</v>
      </c>
      <c r="DJ187" s="103">
        <f t="shared" si="107"/>
        <v>6</v>
      </c>
      <c r="DK187" s="200">
        <f t="shared" si="117"/>
        <v>66.666666666666657</v>
      </c>
      <c r="DL187" s="201">
        <f t="shared" si="118"/>
        <v>4</v>
      </c>
    </row>
    <row r="188" spans="2:116" ht="24.95" customHeight="1" outlineLevel="1">
      <c r="B188" s="48"/>
      <c r="C188" s="48"/>
      <c r="D188" s="14" t="s">
        <v>243</v>
      </c>
      <c r="E188" s="11" t="s">
        <v>244</v>
      </c>
      <c r="F188" s="12" t="s">
        <v>989</v>
      </c>
      <c r="G188" s="12" t="s">
        <v>994</v>
      </c>
      <c r="H188" s="151" t="s">
        <v>521</v>
      </c>
      <c r="I188" s="150" t="s">
        <v>530</v>
      </c>
      <c r="J188" s="78" t="str">
        <f t="shared" si="108"/>
        <v xml:space="preserve">C2 </v>
      </c>
      <c r="K188" s="197" t="s">
        <v>1192</v>
      </c>
      <c r="L188" s="202" t="str">
        <f t="shared" si="109"/>
        <v>A</v>
      </c>
      <c r="M188" s="189" t="s">
        <v>2014</v>
      </c>
      <c r="N188" s="197" t="s">
        <v>1192</v>
      </c>
      <c r="O188" s="202" t="str">
        <f t="shared" si="80"/>
        <v>A</v>
      </c>
      <c r="P188" s="189" t="s">
        <v>2014</v>
      </c>
      <c r="Q188" s="197" t="s">
        <v>1192</v>
      </c>
      <c r="R188" s="202" t="str">
        <f t="shared" si="81"/>
        <v>A</v>
      </c>
      <c r="S188" s="189" t="s">
        <v>2014</v>
      </c>
      <c r="T188" s="197" t="s">
        <v>1192</v>
      </c>
      <c r="U188" s="202" t="str">
        <f t="shared" si="82"/>
        <v>A</v>
      </c>
      <c r="V188" s="189" t="s">
        <v>2014</v>
      </c>
      <c r="W188" s="197" t="s">
        <v>1192</v>
      </c>
      <c r="X188" s="202" t="str">
        <f t="shared" si="83"/>
        <v>A</v>
      </c>
      <c r="Y188" s="189" t="s">
        <v>2014</v>
      </c>
      <c r="Z188" s="197" t="s">
        <v>1192</v>
      </c>
      <c r="AA188" s="202" t="str">
        <f t="shared" si="84"/>
        <v>-</v>
      </c>
      <c r="AB188" s="187"/>
      <c r="AC188" s="197" t="s">
        <v>1192</v>
      </c>
      <c r="AD188" s="202" t="str">
        <f t="shared" si="110"/>
        <v>-</v>
      </c>
      <c r="AE188" s="187"/>
      <c r="AF188" s="197" t="s">
        <v>1192</v>
      </c>
      <c r="AG188" s="202" t="str">
        <f t="shared" si="119"/>
        <v>-</v>
      </c>
      <c r="AH188" s="187"/>
      <c r="AI188" s="197" t="s">
        <v>1192</v>
      </c>
      <c r="AJ188" s="202" t="str">
        <f t="shared" si="86"/>
        <v>-</v>
      </c>
      <c r="AK188" s="187"/>
      <c r="AL188" s="197"/>
      <c r="AM188" s="202" t="str">
        <f t="shared" si="87"/>
        <v>-</v>
      </c>
      <c r="AN188" s="187"/>
      <c r="AO188" s="197"/>
      <c r="AP188" s="202" t="str">
        <f t="shared" si="88"/>
        <v>-</v>
      </c>
      <c r="AQ188" s="187"/>
      <c r="AR188" s="197"/>
      <c r="AS188" s="202" t="str">
        <f t="shared" si="89"/>
        <v>-</v>
      </c>
      <c r="AT188" s="187"/>
      <c r="AU188" s="197"/>
      <c r="AV188" s="202" t="str">
        <f t="shared" si="90"/>
        <v>-</v>
      </c>
      <c r="AW188" s="187"/>
      <c r="AX188" s="197"/>
      <c r="AY188" s="202" t="str">
        <f t="shared" si="91"/>
        <v>-</v>
      </c>
      <c r="AZ188" s="187"/>
      <c r="BA188" s="197"/>
      <c r="BB188" s="202" t="str">
        <f t="shared" si="92"/>
        <v>-</v>
      </c>
      <c r="BC188" s="187"/>
      <c r="BD188" s="197"/>
      <c r="BE188" s="202" t="str">
        <f t="shared" si="93"/>
        <v>-</v>
      </c>
      <c r="BF188" s="187"/>
      <c r="BG188" s="197"/>
      <c r="BH188" s="202" t="str">
        <f t="shared" si="94"/>
        <v>-</v>
      </c>
      <c r="BI188" s="187"/>
      <c r="BJ188" s="197"/>
      <c r="BK188" s="202" t="str">
        <f t="shared" si="95"/>
        <v>-</v>
      </c>
      <c r="BL188" s="187"/>
      <c r="BM188" s="197"/>
      <c r="BN188" s="202" t="str">
        <f t="shared" si="96"/>
        <v>-</v>
      </c>
      <c r="BO188" s="187"/>
      <c r="BP188" s="197"/>
      <c r="BQ188" s="202" t="str">
        <f t="shared" si="97"/>
        <v>-</v>
      </c>
      <c r="BR188" s="187"/>
      <c r="BS188" s="197"/>
      <c r="BT188" s="202" t="str">
        <f t="shared" si="98"/>
        <v>-</v>
      </c>
      <c r="BU188" s="187"/>
      <c r="BV188" s="197"/>
      <c r="BW188" s="202" t="str">
        <f t="shared" si="99"/>
        <v>-</v>
      </c>
      <c r="BX188" s="187"/>
      <c r="BY188" s="197"/>
      <c r="BZ188" s="202" t="str">
        <f t="shared" si="100"/>
        <v>-</v>
      </c>
      <c r="CA188" s="187"/>
      <c r="CB188" s="197"/>
      <c r="CC188" s="202" t="str">
        <f t="shared" si="101"/>
        <v>-</v>
      </c>
      <c r="CD188" s="187"/>
      <c r="CE188" s="197"/>
      <c r="CF188" s="202" t="str">
        <f t="shared" si="102"/>
        <v>-</v>
      </c>
      <c r="CG188" s="187"/>
      <c r="CH188" s="197"/>
      <c r="CI188" s="202" t="str">
        <f t="shared" si="103"/>
        <v>-</v>
      </c>
      <c r="CJ188" s="187"/>
      <c r="CK188" s="197"/>
      <c r="CL188" s="202" t="str">
        <f t="shared" si="111"/>
        <v>-</v>
      </c>
      <c r="CM188" s="187"/>
      <c r="CN188" s="197"/>
      <c r="CO188" s="202" t="str">
        <f t="shared" si="112"/>
        <v>-</v>
      </c>
      <c r="CP188" s="187"/>
      <c r="CQ188" s="197"/>
      <c r="CR188" s="202" t="str">
        <f t="shared" si="104"/>
        <v>-</v>
      </c>
      <c r="CS188" s="187"/>
      <c r="CT188" s="197"/>
      <c r="CU188" s="202" t="str">
        <f t="shared" si="113"/>
        <v>-</v>
      </c>
      <c r="CV188" s="187"/>
      <c r="CW188" s="197"/>
      <c r="CX188" s="202" t="str">
        <f t="shared" si="114"/>
        <v>-</v>
      </c>
      <c r="CY188" s="187"/>
      <c r="CZ188" s="197"/>
      <c r="DA188" s="202" t="str">
        <f t="shared" si="105"/>
        <v>-</v>
      </c>
      <c r="DB188" s="187"/>
      <c r="DC188" s="197"/>
      <c r="DD188" s="202" t="str">
        <f t="shared" si="115"/>
        <v>-</v>
      </c>
      <c r="DE188" s="187"/>
      <c r="DF188" s="197"/>
      <c r="DG188" s="202" t="str">
        <f t="shared" si="116"/>
        <v>-</v>
      </c>
      <c r="DH188" s="187"/>
      <c r="DI188" s="103">
        <f t="shared" si="106"/>
        <v>9</v>
      </c>
      <c r="DJ188" s="103">
        <f t="shared" si="107"/>
        <v>5</v>
      </c>
      <c r="DK188" s="200">
        <f t="shared" si="117"/>
        <v>55.555555555555557</v>
      </c>
      <c r="DL188" s="201">
        <f t="shared" si="118"/>
        <v>3</v>
      </c>
    </row>
    <row r="189" spans="2:116" ht="24.95" customHeight="1" outlineLevel="1">
      <c r="B189" s="48"/>
      <c r="C189" s="48"/>
      <c r="D189" s="14" t="s">
        <v>245</v>
      </c>
      <c r="E189" s="11" t="s">
        <v>246</v>
      </c>
      <c r="F189" s="12" t="s">
        <v>989</v>
      </c>
      <c r="G189" s="12" t="s">
        <v>994</v>
      </c>
      <c r="H189" s="153" t="s">
        <v>522</v>
      </c>
      <c r="I189" s="150" t="s">
        <v>531</v>
      </c>
      <c r="J189" s="78" t="str">
        <f t="shared" si="108"/>
        <v xml:space="preserve">C3 </v>
      </c>
      <c r="K189" s="197" t="s">
        <v>1192</v>
      </c>
      <c r="L189" s="202" t="str">
        <f t="shared" si="109"/>
        <v>A</v>
      </c>
      <c r="M189" s="189" t="s">
        <v>2014</v>
      </c>
      <c r="N189" s="197" t="s">
        <v>1192</v>
      </c>
      <c r="O189" s="202" t="str">
        <f t="shared" si="80"/>
        <v>A</v>
      </c>
      <c r="P189" s="189" t="s">
        <v>2014</v>
      </c>
      <c r="Q189" s="197" t="s">
        <v>1192</v>
      </c>
      <c r="R189" s="202" t="str">
        <f t="shared" si="81"/>
        <v>A</v>
      </c>
      <c r="S189" s="189" t="s">
        <v>2014</v>
      </c>
      <c r="T189" s="197" t="s">
        <v>1192</v>
      </c>
      <c r="U189" s="202" t="str">
        <f t="shared" si="82"/>
        <v>-</v>
      </c>
      <c r="V189" s="187"/>
      <c r="W189" s="197" t="s">
        <v>1192</v>
      </c>
      <c r="X189" s="202" t="str">
        <f t="shared" si="83"/>
        <v>-</v>
      </c>
      <c r="Y189" s="187"/>
      <c r="Z189" s="197"/>
      <c r="AA189" s="202" t="str">
        <f t="shared" si="84"/>
        <v>-</v>
      </c>
      <c r="AB189" s="187"/>
      <c r="AC189" s="197"/>
      <c r="AD189" s="202" t="str">
        <f t="shared" si="110"/>
        <v>-</v>
      </c>
      <c r="AE189" s="187"/>
      <c r="AF189" s="197"/>
      <c r="AG189" s="202" t="str">
        <f t="shared" si="119"/>
        <v>-</v>
      </c>
      <c r="AH189" s="187"/>
      <c r="AI189" s="197"/>
      <c r="AJ189" s="202" t="str">
        <f t="shared" si="86"/>
        <v>-</v>
      </c>
      <c r="AK189" s="187"/>
      <c r="AL189" s="197"/>
      <c r="AM189" s="202" t="str">
        <f t="shared" si="87"/>
        <v>-</v>
      </c>
      <c r="AN189" s="187"/>
      <c r="AO189" s="197"/>
      <c r="AP189" s="202" t="str">
        <f t="shared" si="88"/>
        <v>-</v>
      </c>
      <c r="AQ189" s="187"/>
      <c r="AR189" s="197"/>
      <c r="AS189" s="202" t="str">
        <f t="shared" si="89"/>
        <v>-</v>
      </c>
      <c r="AT189" s="187"/>
      <c r="AU189" s="197"/>
      <c r="AV189" s="202" t="str">
        <f t="shared" si="90"/>
        <v>-</v>
      </c>
      <c r="AW189" s="187"/>
      <c r="AX189" s="197"/>
      <c r="AY189" s="202" t="str">
        <f t="shared" si="91"/>
        <v>-</v>
      </c>
      <c r="AZ189" s="187"/>
      <c r="BA189" s="197"/>
      <c r="BB189" s="202" t="str">
        <f t="shared" si="92"/>
        <v>-</v>
      </c>
      <c r="BC189" s="187"/>
      <c r="BD189" s="197"/>
      <c r="BE189" s="202" t="str">
        <f t="shared" si="93"/>
        <v>-</v>
      </c>
      <c r="BF189" s="187"/>
      <c r="BG189" s="197"/>
      <c r="BH189" s="202" t="str">
        <f t="shared" si="94"/>
        <v>-</v>
      </c>
      <c r="BI189" s="187"/>
      <c r="BJ189" s="197"/>
      <c r="BK189" s="202" t="str">
        <f t="shared" si="95"/>
        <v>-</v>
      </c>
      <c r="BL189" s="187"/>
      <c r="BM189" s="197"/>
      <c r="BN189" s="202" t="str">
        <f t="shared" si="96"/>
        <v>-</v>
      </c>
      <c r="BO189" s="187"/>
      <c r="BP189" s="197"/>
      <c r="BQ189" s="202" t="str">
        <f t="shared" si="97"/>
        <v>-</v>
      </c>
      <c r="BR189" s="187"/>
      <c r="BS189" s="197"/>
      <c r="BT189" s="202" t="str">
        <f t="shared" si="98"/>
        <v>-</v>
      </c>
      <c r="BU189" s="187"/>
      <c r="BV189" s="197"/>
      <c r="BW189" s="202" t="str">
        <f t="shared" si="99"/>
        <v>-</v>
      </c>
      <c r="BX189" s="187"/>
      <c r="BY189" s="197"/>
      <c r="BZ189" s="202" t="str">
        <f t="shared" si="100"/>
        <v>-</v>
      </c>
      <c r="CA189" s="187"/>
      <c r="CB189" s="197"/>
      <c r="CC189" s="202" t="str">
        <f t="shared" si="101"/>
        <v>-</v>
      </c>
      <c r="CD189" s="187"/>
      <c r="CE189" s="197"/>
      <c r="CF189" s="202" t="str">
        <f t="shared" si="102"/>
        <v>-</v>
      </c>
      <c r="CG189" s="187"/>
      <c r="CH189" s="197"/>
      <c r="CI189" s="202" t="str">
        <f t="shared" si="103"/>
        <v>-</v>
      </c>
      <c r="CJ189" s="187"/>
      <c r="CK189" s="197"/>
      <c r="CL189" s="202" t="str">
        <f t="shared" si="111"/>
        <v>-</v>
      </c>
      <c r="CM189" s="187"/>
      <c r="CN189" s="197"/>
      <c r="CO189" s="202" t="str">
        <f t="shared" si="112"/>
        <v>-</v>
      </c>
      <c r="CP189" s="187"/>
      <c r="CQ189" s="197"/>
      <c r="CR189" s="202" t="str">
        <f t="shared" si="104"/>
        <v>-</v>
      </c>
      <c r="CS189" s="187"/>
      <c r="CT189" s="197"/>
      <c r="CU189" s="202" t="str">
        <f t="shared" si="113"/>
        <v>-</v>
      </c>
      <c r="CV189" s="187"/>
      <c r="CW189" s="197"/>
      <c r="CX189" s="202" t="str">
        <f t="shared" si="114"/>
        <v>-</v>
      </c>
      <c r="CY189" s="187"/>
      <c r="CZ189" s="197"/>
      <c r="DA189" s="202" t="str">
        <f t="shared" si="105"/>
        <v>-</v>
      </c>
      <c r="DB189" s="187"/>
      <c r="DC189" s="197"/>
      <c r="DD189" s="202" t="str">
        <f t="shared" si="115"/>
        <v>-</v>
      </c>
      <c r="DE189" s="187"/>
      <c r="DF189" s="197"/>
      <c r="DG189" s="202" t="str">
        <f t="shared" si="116"/>
        <v>-</v>
      </c>
      <c r="DH189" s="187"/>
      <c r="DI189" s="103">
        <f t="shared" si="106"/>
        <v>5</v>
      </c>
      <c r="DJ189" s="103">
        <f t="shared" si="107"/>
        <v>3</v>
      </c>
      <c r="DK189" s="200">
        <f t="shared" si="117"/>
        <v>60</v>
      </c>
      <c r="DL189" s="201">
        <f t="shared" si="118"/>
        <v>4</v>
      </c>
    </row>
    <row r="190" spans="2:116" ht="24.95" customHeight="1" outlineLevel="1">
      <c r="B190" s="48"/>
      <c r="C190" s="48"/>
      <c r="D190" s="14" t="s">
        <v>247</v>
      </c>
      <c r="E190" s="11" t="s">
        <v>248</v>
      </c>
      <c r="F190" s="12" t="s">
        <v>992</v>
      </c>
      <c r="G190" s="12" t="s">
        <v>938</v>
      </c>
      <c r="H190" s="40" t="s">
        <v>522</v>
      </c>
      <c r="I190" s="41" t="s">
        <v>531</v>
      </c>
      <c r="J190" s="78" t="str">
        <f t="shared" si="108"/>
        <v xml:space="preserve">C3 </v>
      </c>
      <c r="K190" s="197" t="s">
        <v>1192</v>
      </c>
      <c r="L190" s="202" t="str">
        <f t="shared" si="109"/>
        <v>A</v>
      </c>
      <c r="M190" s="189" t="s">
        <v>2062</v>
      </c>
      <c r="N190" s="197" t="s">
        <v>1192</v>
      </c>
      <c r="O190" s="202" t="str">
        <f t="shared" si="80"/>
        <v>A</v>
      </c>
      <c r="P190" s="189" t="s">
        <v>2062</v>
      </c>
      <c r="Q190" s="197" t="s">
        <v>1192</v>
      </c>
      <c r="R190" s="202" t="str">
        <f t="shared" si="81"/>
        <v>A</v>
      </c>
      <c r="S190" s="189" t="s">
        <v>2062</v>
      </c>
      <c r="T190" s="197" t="s">
        <v>1192</v>
      </c>
      <c r="U190" s="202" t="str">
        <f t="shared" si="82"/>
        <v>-</v>
      </c>
      <c r="V190" s="187"/>
      <c r="W190" s="197" t="s">
        <v>1192</v>
      </c>
      <c r="X190" s="202" t="str">
        <f t="shared" si="83"/>
        <v>-</v>
      </c>
      <c r="Y190" s="187"/>
      <c r="Z190" s="197"/>
      <c r="AA190" s="202" t="str">
        <f t="shared" si="84"/>
        <v>-</v>
      </c>
      <c r="AB190" s="187"/>
      <c r="AC190" s="197"/>
      <c r="AD190" s="202" t="str">
        <f t="shared" si="110"/>
        <v>-</v>
      </c>
      <c r="AE190" s="187"/>
      <c r="AF190" s="197"/>
      <c r="AG190" s="202" t="str">
        <f t="shared" si="119"/>
        <v>-</v>
      </c>
      <c r="AH190" s="187"/>
      <c r="AI190" s="197"/>
      <c r="AJ190" s="202" t="str">
        <f t="shared" si="86"/>
        <v>-</v>
      </c>
      <c r="AK190" s="187"/>
      <c r="AL190" s="197"/>
      <c r="AM190" s="202" t="str">
        <f t="shared" si="87"/>
        <v>-</v>
      </c>
      <c r="AN190" s="187"/>
      <c r="AO190" s="197"/>
      <c r="AP190" s="202" t="str">
        <f t="shared" si="88"/>
        <v>-</v>
      </c>
      <c r="AQ190" s="187"/>
      <c r="AR190" s="197"/>
      <c r="AS190" s="202" t="str">
        <f t="shared" si="89"/>
        <v>-</v>
      </c>
      <c r="AT190" s="187"/>
      <c r="AU190" s="197"/>
      <c r="AV190" s="202" t="str">
        <f t="shared" si="90"/>
        <v>-</v>
      </c>
      <c r="AW190" s="187"/>
      <c r="AX190" s="197"/>
      <c r="AY190" s="202" t="str">
        <f t="shared" si="91"/>
        <v>-</v>
      </c>
      <c r="AZ190" s="187"/>
      <c r="BA190" s="197"/>
      <c r="BB190" s="202" t="str">
        <f t="shared" si="92"/>
        <v>-</v>
      </c>
      <c r="BC190" s="187"/>
      <c r="BD190" s="197"/>
      <c r="BE190" s="202" t="str">
        <f t="shared" si="93"/>
        <v>-</v>
      </c>
      <c r="BF190" s="187"/>
      <c r="BG190" s="197"/>
      <c r="BH190" s="202" t="str">
        <f t="shared" si="94"/>
        <v>-</v>
      </c>
      <c r="BI190" s="187"/>
      <c r="BJ190" s="197"/>
      <c r="BK190" s="202" t="str">
        <f t="shared" si="95"/>
        <v>-</v>
      </c>
      <c r="BL190" s="187"/>
      <c r="BM190" s="197"/>
      <c r="BN190" s="202" t="str">
        <f t="shared" si="96"/>
        <v>-</v>
      </c>
      <c r="BO190" s="187"/>
      <c r="BP190" s="197"/>
      <c r="BQ190" s="202" t="str">
        <f t="shared" si="97"/>
        <v>-</v>
      </c>
      <c r="BR190" s="187"/>
      <c r="BS190" s="197"/>
      <c r="BT190" s="202" t="str">
        <f t="shared" si="98"/>
        <v>-</v>
      </c>
      <c r="BU190" s="187"/>
      <c r="BV190" s="197"/>
      <c r="BW190" s="202" t="str">
        <f t="shared" si="99"/>
        <v>-</v>
      </c>
      <c r="BX190" s="187"/>
      <c r="BY190" s="197"/>
      <c r="BZ190" s="202" t="str">
        <f t="shared" si="100"/>
        <v>-</v>
      </c>
      <c r="CA190" s="187"/>
      <c r="CB190" s="197"/>
      <c r="CC190" s="202" t="str">
        <f t="shared" si="101"/>
        <v>-</v>
      </c>
      <c r="CD190" s="187"/>
      <c r="CE190" s="197"/>
      <c r="CF190" s="202" t="str">
        <f t="shared" si="102"/>
        <v>-</v>
      </c>
      <c r="CG190" s="187"/>
      <c r="CH190" s="197"/>
      <c r="CI190" s="202" t="str">
        <f t="shared" si="103"/>
        <v>-</v>
      </c>
      <c r="CJ190" s="187"/>
      <c r="CK190" s="197"/>
      <c r="CL190" s="202" t="str">
        <f t="shared" si="111"/>
        <v>-</v>
      </c>
      <c r="CM190" s="187"/>
      <c r="CN190" s="197"/>
      <c r="CO190" s="202" t="str">
        <f t="shared" si="112"/>
        <v>-</v>
      </c>
      <c r="CP190" s="187"/>
      <c r="CQ190" s="197"/>
      <c r="CR190" s="202" t="str">
        <f t="shared" si="104"/>
        <v>-</v>
      </c>
      <c r="CS190" s="187"/>
      <c r="CT190" s="197"/>
      <c r="CU190" s="202" t="str">
        <f t="shared" si="113"/>
        <v>-</v>
      </c>
      <c r="CV190" s="187"/>
      <c r="CW190" s="197"/>
      <c r="CX190" s="202" t="str">
        <f t="shared" si="114"/>
        <v>-</v>
      </c>
      <c r="CY190" s="187"/>
      <c r="CZ190" s="197"/>
      <c r="DA190" s="202" t="str">
        <f t="shared" si="105"/>
        <v>-</v>
      </c>
      <c r="DB190" s="187"/>
      <c r="DC190" s="197"/>
      <c r="DD190" s="202" t="str">
        <f t="shared" si="115"/>
        <v>-</v>
      </c>
      <c r="DE190" s="187"/>
      <c r="DF190" s="197"/>
      <c r="DG190" s="202" t="str">
        <f t="shared" si="116"/>
        <v>-</v>
      </c>
      <c r="DH190" s="187"/>
      <c r="DI190" s="103">
        <f t="shared" si="106"/>
        <v>5</v>
      </c>
      <c r="DJ190" s="103">
        <f t="shared" si="107"/>
        <v>3</v>
      </c>
      <c r="DK190" s="200">
        <f t="shared" si="117"/>
        <v>60</v>
      </c>
      <c r="DL190" s="201">
        <f t="shared" si="118"/>
        <v>4</v>
      </c>
    </row>
    <row r="191" spans="2:116" ht="24.95" customHeight="1" outlineLevel="1">
      <c r="B191" s="48"/>
      <c r="C191" s="48"/>
      <c r="D191" s="14" t="s">
        <v>249</v>
      </c>
      <c r="E191" s="11" t="s">
        <v>250</v>
      </c>
      <c r="F191" s="12" t="s">
        <v>989</v>
      </c>
      <c r="G191" s="12" t="s">
        <v>994</v>
      </c>
      <c r="H191" s="151" t="s">
        <v>521</v>
      </c>
      <c r="I191" s="150" t="s">
        <v>530</v>
      </c>
      <c r="J191" s="78" t="str">
        <f t="shared" si="108"/>
        <v xml:space="preserve">C2 </v>
      </c>
      <c r="K191" s="197" t="s">
        <v>1192</v>
      </c>
      <c r="L191" s="199" t="str">
        <f t="shared" si="109"/>
        <v>A</v>
      </c>
      <c r="M191" s="189" t="s">
        <v>1898</v>
      </c>
      <c r="N191" s="197" t="s">
        <v>1192</v>
      </c>
      <c r="O191" s="199" t="str">
        <f t="shared" si="80"/>
        <v>A</v>
      </c>
      <c r="P191" s="189" t="s">
        <v>1898</v>
      </c>
      <c r="Q191" s="197" t="s">
        <v>1192</v>
      </c>
      <c r="R191" s="199" t="str">
        <f t="shared" si="81"/>
        <v>A</v>
      </c>
      <c r="S191" s="189" t="s">
        <v>1898</v>
      </c>
      <c r="T191" s="197" t="s">
        <v>1192</v>
      </c>
      <c r="U191" s="199" t="str">
        <f t="shared" si="82"/>
        <v>A</v>
      </c>
      <c r="V191" s="189" t="s">
        <v>1898</v>
      </c>
      <c r="W191" s="197" t="s">
        <v>1192</v>
      </c>
      <c r="X191" s="199" t="str">
        <f t="shared" si="83"/>
        <v>A</v>
      </c>
      <c r="Y191" s="189" t="s">
        <v>1898</v>
      </c>
      <c r="Z191" s="197" t="s">
        <v>1192</v>
      </c>
      <c r="AA191" s="199" t="str">
        <f t="shared" si="84"/>
        <v>-</v>
      </c>
      <c r="AB191" s="186"/>
      <c r="AC191" s="197" t="s">
        <v>1192</v>
      </c>
      <c r="AD191" s="199" t="str">
        <f t="shared" si="110"/>
        <v>-</v>
      </c>
      <c r="AE191" s="186"/>
      <c r="AF191" s="197" t="s">
        <v>1192</v>
      </c>
      <c r="AG191" s="199" t="str">
        <f t="shared" si="119"/>
        <v>-</v>
      </c>
      <c r="AH191" s="186"/>
      <c r="AI191" s="197" t="s">
        <v>1192</v>
      </c>
      <c r="AJ191" s="199" t="str">
        <f t="shared" si="86"/>
        <v>-</v>
      </c>
      <c r="AK191" s="186"/>
      <c r="AL191" s="197"/>
      <c r="AM191" s="199" t="str">
        <f t="shared" si="87"/>
        <v>-</v>
      </c>
      <c r="AN191" s="186"/>
      <c r="AO191" s="197"/>
      <c r="AP191" s="199" t="str">
        <f t="shared" si="88"/>
        <v>-</v>
      </c>
      <c r="AQ191" s="186"/>
      <c r="AR191" s="197"/>
      <c r="AS191" s="199" t="str">
        <f t="shared" si="89"/>
        <v>-</v>
      </c>
      <c r="AT191" s="186"/>
      <c r="AU191" s="197"/>
      <c r="AV191" s="199" t="str">
        <f t="shared" si="90"/>
        <v>-</v>
      </c>
      <c r="AW191" s="186"/>
      <c r="AX191" s="197"/>
      <c r="AY191" s="199" t="str">
        <f t="shared" si="91"/>
        <v>-</v>
      </c>
      <c r="AZ191" s="186"/>
      <c r="BA191" s="197"/>
      <c r="BB191" s="199" t="str">
        <f t="shared" si="92"/>
        <v>-</v>
      </c>
      <c r="BC191" s="186"/>
      <c r="BD191" s="197"/>
      <c r="BE191" s="199" t="str">
        <f t="shared" si="93"/>
        <v>-</v>
      </c>
      <c r="BF191" s="186"/>
      <c r="BG191" s="197"/>
      <c r="BH191" s="199" t="str">
        <f t="shared" si="94"/>
        <v>-</v>
      </c>
      <c r="BI191" s="186"/>
      <c r="BJ191" s="197"/>
      <c r="BK191" s="199" t="str">
        <f t="shared" si="95"/>
        <v>-</v>
      </c>
      <c r="BL191" s="186"/>
      <c r="BM191" s="197"/>
      <c r="BN191" s="199" t="str">
        <f t="shared" si="96"/>
        <v>-</v>
      </c>
      <c r="BO191" s="186"/>
      <c r="BP191" s="197"/>
      <c r="BQ191" s="199" t="str">
        <f t="shared" si="97"/>
        <v>-</v>
      </c>
      <c r="BR191" s="186"/>
      <c r="BS191" s="197"/>
      <c r="BT191" s="199" t="str">
        <f t="shared" si="98"/>
        <v>-</v>
      </c>
      <c r="BU191" s="186"/>
      <c r="BV191" s="197"/>
      <c r="BW191" s="199" t="str">
        <f t="shared" si="99"/>
        <v>-</v>
      </c>
      <c r="BX191" s="186"/>
      <c r="BY191" s="197"/>
      <c r="BZ191" s="199" t="str">
        <f t="shared" si="100"/>
        <v>-</v>
      </c>
      <c r="CA191" s="186"/>
      <c r="CB191" s="197"/>
      <c r="CC191" s="199" t="str">
        <f t="shared" si="101"/>
        <v>-</v>
      </c>
      <c r="CD191" s="186"/>
      <c r="CE191" s="197"/>
      <c r="CF191" s="199" t="str">
        <f t="shared" si="102"/>
        <v>-</v>
      </c>
      <c r="CG191" s="186"/>
      <c r="CH191" s="197"/>
      <c r="CI191" s="199" t="str">
        <f t="shared" si="103"/>
        <v>-</v>
      </c>
      <c r="CJ191" s="186"/>
      <c r="CK191" s="197"/>
      <c r="CL191" s="199" t="str">
        <f t="shared" si="111"/>
        <v>-</v>
      </c>
      <c r="CM191" s="186"/>
      <c r="CN191" s="197"/>
      <c r="CO191" s="199" t="str">
        <f t="shared" si="112"/>
        <v>-</v>
      </c>
      <c r="CP191" s="186"/>
      <c r="CQ191" s="197"/>
      <c r="CR191" s="199" t="str">
        <f t="shared" si="104"/>
        <v>-</v>
      </c>
      <c r="CS191" s="186"/>
      <c r="CT191" s="197"/>
      <c r="CU191" s="199" t="str">
        <f t="shared" si="113"/>
        <v>-</v>
      </c>
      <c r="CV191" s="186"/>
      <c r="CW191" s="197"/>
      <c r="CX191" s="199" t="str">
        <f t="shared" si="114"/>
        <v>-</v>
      </c>
      <c r="CY191" s="186"/>
      <c r="CZ191" s="197"/>
      <c r="DA191" s="199" t="str">
        <f t="shared" si="105"/>
        <v>-</v>
      </c>
      <c r="DB191" s="186"/>
      <c r="DC191" s="197"/>
      <c r="DD191" s="199" t="str">
        <f t="shared" si="115"/>
        <v>-</v>
      </c>
      <c r="DE191" s="186"/>
      <c r="DF191" s="197"/>
      <c r="DG191" s="199" t="str">
        <f t="shared" si="116"/>
        <v>-</v>
      </c>
      <c r="DH191" s="186"/>
      <c r="DI191" s="103">
        <f t="shared" si="106"/>
        <v>9</v>
      </c>
      <c r="DJ191" s="103">
        <f t="shared" si="107"/>
        <v>5</v>
      </c>
      <c r="DK191" s="200">
        <f t="shared" si="117"/>
        <v>55.555555555555557</v>
      </c>
      <c r="DL191" s="201">
        <f t="shared" si="118"/>
        <v>3</v>
      </c>
    </row>
    <row r="192" spans="2:116" ht="24.95" customHeight="1" outlineLevel="1">
      <c r="B192" s="48"/>
      <c r="C192" s="48"/>
      <c r="D192" s="14" t="s">
        <v>251</v>
      </c>
      <c r="E192" s="11" t="s">
        <v>252</v>
      </c>
      <c r="F192" s="12" t="s">
        <v>989</v>
      </c>
      <c r="G192" s="12" t="s">
        <v>994</v>
      </c>
      <c r="H192" s="40" t="s">
        <v>523</v>
      </c>
      <c r="I192" s="41" t="s">
        <v>532</v>
      </c>
      <c r="J192" s="78" t="str">
        <f t="shared" si="108"/>
        <v xml:space="preserve">C4 </v>
      </c>
      <c r="K192" s="197" t="s">
        <v>1192</v>
      </c>
      <c r="L192" s="202" t="str">
        <f t="shared" si="109"/>
        <v>A</v>
      </c>
      <c r="M192" s="189" t="s">
        <v>1898</v>
      </c>
      <c r="N192" s="197" t="s">
        <v>1192</v>
      </c>
      <c r="O192" s="202" t="str">
        <f t="shared" si="80"/>
        <v>-</v>
      </c>
      <c r="P192" s="187"/>
      <c r="Q192" s="197" t="s">
        <v>1192</v>
      </c>
      <c r="R192" s="202" t="str">
        <f t="shared" si="81"/>
        <v>-</v>
      </c>
      <c r="S192" s="187"/>
      <c r="T192" s="197"/>
      <c r="U192" s="202" t="str">
        <f t="shared" si="82"/>
        <v>-</v>
      </c>
      <c r="V192" s="187"/>
      <c r="W192" s="197"/>
      <c r="X192" s="202" t="str">
        <f t="shared" si="83"/>
        <v>-</v>
      </c>
      <c r="Y192" s="187"/>
      <c r="Z192" s="197"/>
      <c r="AA192" s="202" t="str">
        <f t="shared" si="84"/>
        <v>-</v>
      </c>
      <c r="AB192" s="187"/>
      <c r="AC192" s="197"/>
      <c r="AD192" s="202" t="str">
        <f t="shared" si="110"/>
        <v>-</v>
      </c>
      <c r="AE192" s="187"/>
      <c r="AF192" s="197"/>
      <c r="AG192" s="202" t="str">
        <f t="shared" si="119"/>
        <v>-</v>
      </c>
      <c r="AH192" s="187"/>
      <c r="AI192" s="197"/>
      <c r="AJ192" s="202" t="str">
        <f t="shared" si="86"/>
        <v>-</v>
      </c>
      <c r="AK192" s="187"/>
      <c r="AL192" s="197"/>
      <c r="AM192" s="202" t="str">
        <f t="shared" si="87"/>
        <v>-</v>
      </c>
      <c r="AN192" s="187"/>
      <c r="AO192" s="197"/>
      <c r="AP192" s="202" t="str">
        <f t="shared" si="88"/>
        <v>-</v>
      </c>
      <c r="AQ192" s="187"/>
      <c r="AR192" s="197"/>
      <c r="AS192" s="202" t="str">
        <f t="shared" si="89"/>
        <v>-</v>
      </c>
      <c r="AT192" s="187"/>
      <c r="AU192" s="197"/>
      <c r="AV192" s="202" t="str">
        <f t="shared" si="90"/>
        <v>-</v>
      </c>
      <c r="AW192" s="187"/>
      <c r="AX192" s="197"/>
      <c r="AY192" s="202" t="str">
        <f t="shared" si="91"/>
        <v>-</v>
      </c>
      <c r="AZ192" s="187"/>
      <c r="BA192" s="197"/>
      <c r="BB192" s="202" t="str">
        <f t="shared" si="92"/>
        <v>-</v>
      </c>
      <c r="BC192" s="187"/>
      <c r="BD192" s="197"/>
      <c r="BE192" s="202" t="str">
        <f t="shared" si="93"/>
        <v>-</v>
      </c>
      <c r="BF192" s="187"/>
      <c r="BG192" s="197"/>
      <c r="BH192" s="202" t="str">
        <f t="shared" si="94"/>
        <v>-</v>
      </c>
      <c r="BI192" s="187"/>
      <c r="BJ192" s="197"/>
      <c r="BK192" s="202" t="str">
        <f t="shared" si="95"/>
        <v>-</v>
      </c>
      <c r="BL192" s="187"/>
      <c r="BM192" s="197"/>
      <c r="BN192" s="202" t="str">
        <f t="shared" si="96"/>
        <v>-</v>
      </c>
      <c r="BO192" s="187"/>
      <c r="BP192" s="197"/>
      <c r="BQ192" s="202" t="str">
        <f t="shared" si="97"/>
        <v>-</v>
      </c>
      <c r="BR192" s="187"/>
      <c r="BS192" s="197"/>
      <c r="BT192" s="202" t="str">
        <f t="shared" si="98"/>
        <v>-</v>
      </c>
      <c r="BU192" s="187"/>
      <c r="BV192" s="197"/>
      <c r="BW192" s="202" t="str">
        <f t="shared" si="99"/>
        <v>-</v>
      </c>
      <c r="BX192" s="187"/>
      <c r="BY192" s="197"/>
      <c r="BZ192" s="202" t="str">
        <f t="shared" si="100"/>
        <v>-</v>
      </c>
      <c r="CA192" s="187"/>
      <c r="CB192" s="197"/>
      <c r="CC192" s="202" t="str">
        <f t="shared" si="101"/>
        <v>-</v>
      </c>
      <c r="CD192" s="187"/>
      <c r="CE192" s="197"/>
      <c r="CF192" s="202" t="str">
        <f t="shared" si="102"/>
        <v>-</v>
      </c>
      <c r="CG192" s="187"/>
      <c r="CH192" s="197"/>
      <c r="CI192" s="202" t="str">
        <f t="shared" si="103"/>
        <v>-</v>
      </c>
      <c r="CJ192" s="187"/>
      <c r="CK192" s="197"/>
      <c r="CL192" s="202" t="str">
        <f t="shared" si="111"/>
        <v>-</v>
      </c>
      <c r="CM192" s="187"/>
      <c r="CN192" s="197"/>
      <c r="CO192" s="202" t="str">
        <f t="shared" si="112"/>
        <v>-</v>
      </c>
      <c r="CP192" s="187"/>
      <c r="CQ192" s="197"/>
      <c r="CR192" s="202" t="str">
        <f t="shared" si="104"/>
        <v>-</v>
      </c>
      <c r="CS192" s="187"/>
      <c r="CT192" s="197"/>
      <c r="CU192" s="202" t="str">
        <f t="shared" si="113"/>
        <v>-</v>
      </c>
      <c r="CV192" s="187"/>
      <c r="CW192" s="197"/>
      <c r="CX192" s="202" t="str">
        <f t="shared" si="114"/>
        <v>-</v>
      </c>
      <c r="CY192" s="187"/>
      <c r="CZ192" s="197"/>
      <c r="DA192" s="202" t="str">
        <f t="shared" si="105"/>
        <v>-</v>
      </c>
      <c r="DB192" s="187"/>
      <c r="DC192" s="197"/>
      <c r="DD192" s="202" t="str">
        <f t="shared" si="115"/>
        <v>-</v>
      </c>
      <c r="DE192" s="187"/>
      <c r="DF192" s="197"/>
      <c r="DG192" s="202" t="str">
        <f t="shared" si="116"/>
        <v>-</v>
      </c>
      <c r="DH192" s="187"/>
      <c r="DI192" s="103">
        <f t="shared" si="106"/>
        <v>3</v>
      </c>
      <c r="DJ192" s="103">
        <f t="shared" si="107"/>
        <v>1</v>
      </c>
      <c r="DK192" s="200">
        <f t="shared" si="117"/>
        <v>33.333333333333329</v>
      </c>
      <c r="DL192" s="201">
        <f t="shared" si="118"/>
        <v>2</v>
      </c>
    </row>
    <row r="193" spans="2:116" ht="24.95" customHeight="1" outlineLevel="1">
      <c r="B193" s="48"/>
      <c r="C193" s="48"/>
      <c r="D193" s="14" t="s">
        <v>253</v>
      </c>
      <c r="E193" s="11" t="s">
        <v>254</v>
      </c>
      <c r="F193" s="12" t="s">
        <v>992</v>
      </c>
      <c r="G193" s="12" t="s">
        <v>938</v>
      </c>
      <c r="H193" s="40" t="s">
        <v>524</v>
      </c>
      <c r="I193" s="41" t="s">
        <v>530</v>
      </c>
      <c r="J193" s="78" t="str">
        <f t="shared" si="108"/>
        <v xml:space="preserve">C2 </v>
      </c>
      <c r="K193" s="197" t="s">
        <v>1192</v>
      </c>
      <c r="L193" s="202" t="str">
        <f t="shared" si="109"/>
        <v>A</v>
      </c>
      <c r="M193" s="189" t="s">
        <v>2022</v>
      </c>
      <c r="N193" s="197" t="s">
        <v>1192</v>
      </c>
      <c r="O193" s="202" t="str">
        <f t="shared" si="80"/>
        <v>A</v>
      </c>
      <c r="P193" s="189" t="s">
        <v>2022</v>
      </c>
      <c r="Q193" s="197" t="s">
        <v>1192</v>
      </c>
      <c r="R193" s="202" t="str">
        <f t="shared" si="81"/>
        <v>A</v>
      </c>
      <c r="S193" s="204" t="s">
        <v>2339</v>
      </c>
      <c r="T193" s="197" t="s">
        <v>1192</v>
      </c>
      <c r="U193" s="202" t="str">
        <f t="shared" si="82"/>
        <v>A</v>
      </c>
      <c r="V193" s="189" t="s">
        <v>2022</v>
      </c>
      <c r="W193" s="197" t="s">
        <v>1192</v>
      </c>
      <c r="X193" s="202" t="str">
        <f t="shared" si="83"/>
        <v>A</v>
      </c>
      <c r="Y193" s="204" t="s">
        <v>2339</v>
      </c>
      <c r="Z193" s="197" t="s">
        <v>1192</v>
      </c>
      <c r="AA193" s="202" t="str">
        <f t="shared" si="84"/>
        <v>-</v>
      </c>
      <c r="AB193" s="187"/>
      <c r="AC193" s="197" t="s">
        <v>1192</v>
      </c>
      <c r="AD193" s="202" t="str">
        <f t="shared" si="110"/>
        <v>-</v>
      </c>
      <c r="AE193" s="187"/>
      <c r="AF193" s="197" t="s">
        <v>1192</v>
      </c>
      <c r="AG193" s="202" t="str">
        <f t="shared" si="119"/>
        <v>-</v>
      </c>
      <c r="AH193" s="187"/>
      <c r="AI193" s="197" t="s">
        <v>1192</v>
      </c>
      <c r="AJ193" s="202" t="str">
        <f t="shared" si="86"/>
        <v>A</v>
      </c>
      <c r="AK193" s="204" t="s">
        <v>2339</v>
      </c>
      <c r="AL193" s="197"/>
      <c r="AM193" s="202" t="str">
        <f t="shared" si="87"/>
        <v>-</v>
      </c>
      <c r="AN193" s="187"/>
      <c r="AO193" s="197"/>
      <c r="AP193" s="202" t="str">
        <f t="shared" si="88"/>
        <v>-</v>
      </c>
      <c r="AQ193" s="187"/>
      <c r="AR193" s="197"/>
      <c r="AS193" s="202" t="str">
        <f t="shared" si="89"/>
        <v>-</v>
      </c>
      <c r="AT193" s="204" t="s">
        <v>2339</v>
      </c>
      <c r="AU193" s="197"/>
      <c r="AV193" s="202" t="str">
        <f t="shared" si="90"/>
        <v>-</v>
      </c>
      <c r="AW193" s="187"/>
      <c r="AX193" s="197"/>
      <c r="AY193" s="202" t="str">
        <f t="shared" si="91"/>
        <v>-</v>
      </c>
      <c r="AZ193" s="187"/>
      <c r="BA193" s="197"/>
      <c r="BB193" s="202" t="str">
        <f t="shared" si="92"/>
        <v>-</v>
      </c>
      <c r="BC193" s="187"/>
      <c r="BD193" s="197"/>
      <c r="BE193" s="202" t="str">
        <f t="shared" si="93"/>
        <v>-</v>
      </c>
      <c r="BF193" s="187"/>
      <c r="BG193" s="197"/>
      <c r="BH193" s="202" t="str">
        <f t="shared" si="94"/>
        <v>-</v>
      </c>
      <c r="BI193" s="187"/>
      <c r="BJ193" s="197"/>
      <c r="BK193" s="202" t="str">
        <f t="shared" si="95"/>
        <v>-</v>
      </c>
      <c r="BL193" s="187"/>
      <c r="BM193" s="197"/>
      <c r="BN193" s="202" t="str">
        <f t="shared" si="96"/>
        <v>-</v>
      </c>
      <c r="BO193" s="187"/>
      <c r="BP193" s="197"/>
      <c r="BQ193" s="202" t="str">
        <f t="shared" si="97"/>
        <v>-</v>
      </c>
      <c r="BR193" s="187"/>
      <c r="BS193" s="197"/>
      <c r="BT193" s="202" t="str">
        <f t="shared" si="98"/>
        <v>-</v>
      </c>
      <c r="BU193" s="187"/>
      <c r="BV193" s="197"/>
      <c r="BW193" s="202" t="str">
        <f t="shared" si="99"/>
        <v>-</v>
      </c>
      <c r="BX193" s="187"/>
      <c r="BY193" s="197"/>
      <c r="BZ193" s="202" t="str">
        <f t="shared" si="100"/>
        <v>-</v>
      </c>
      <c r="CA193" s="187"/>
      <c r="CB193" s="197"/>
      <c r="CC193" s="202" t="str">
        <f t="shared" si="101"/>
        <v>-</v>
      </c>
      <c r="CD193" s="187"/>
      <c r="CE193" s="197"/>
      <c r="CF193" s="202" t="str">
        <f t="shared" si="102"/>
        <v>-</v>
      </c>
      <c r="CG193" s="187"/>
      <c r="CH193" s="197"/>
      <c r="CI193" s="202" t="str">
        <f t="shared" si="103"/>
        <v>-</v>
      </c>
      <c r="CJ193" s="187"/>
      <c r="CK193" s="197"/>
      <c r="CL193" s="202" t="str">
        <f t="shared" si="111"/>
        <v>-</v>
      </c>
      <c r="CM193" s="187"/>
      <c r="CN193" s="197"/>
      <c r="CO193" s="202" t="str">
        <f t="shared" si="112"/>
        <v>-</v>
      </c>
      <c r="CP193" s="187"/>
      <c r="CQ193" s="197"/>
      <c r="CR193" s="202" t="str">
        <f t="shared" si="104"/>
        <v>-</v>
      </c>
      <c r="CS193" s="187"/>
      <c r="CT193" s="197"/>
      <c r="CU193" s="202" t="str">
        <f t="shared" si="113"/>
        <v>-</v>
      </c>
      <c r="CV193" s="187"/>
      <c r="CW193" s="197"/>
      <c r="CX193" s="202" t="str">
        <f t="shared" si="114"/>
        <v>-</v>
      </c>
      <c r="CY193" s="187"/>
      <c r="CZ193" s="197"/>
      <c r="DA193" s="202" t="str">
        <f t="shared" si="105"/>
        <v>-</v>
      </c>
      <c r="DB193" s="187"/>
      <c r="DC193" s="197"/>
      <c r="DD193" s="202" t="str">
        <f t="shared" si="115"/>
        <v>-</v>
      </c>
      <c r="DE193" s="187"/>
      <c r="DF193" s="197"/>
      <c r="DG193" s="202" t="str">
        <f t="shared" si="116"/>
        <v>-</v>
      </c>
      <c r="DH193" s="187"/>
      <c r="DI193" s="103">
        <f t="shared" si="106"/>
        <v>9</v>
      </c>
      <c r="DJ193" s="103">
        <f t="shared" si="107"/>
        <v>6</v>
      </c>
      <c r="DK193" s="200">
        <f t="shared" si="117"/>
        <v>66.666666666666657</v>
      </c>
      <c r="DL193" s="201">
        <f t="shared" si="118"/>
        <v>4</v>
      </c>
    </row>
    <row r="194" spans="2:116" ht="24.95" customHeight="1" outlineLevel="1">
      <c r="B194" s="48"/>
      <c r="C194" s="48"/>
      <c r="D194" s="14" t="s">
        <v>1780</v>
      </c>
      <c r="E194" s="11" t="s">
        <v>652</v>
      </c>
      <c r="F194" s="12" t="s">
        <v>995</v>
      </c>
      <c r="G194" s="12" t="s">
        <v>944</v>
      </c>
      <c r="H194" s="40" t="s">
        <v>1513</v>
      </c>
      <c r="I194" s="41" t="s">
        <v>982</v>
      </c>
      <c r="J194" s="78" t="str">
        <f t="shared" si="108"/>
        <v>M7</v>
      </c>
      <c r="K194" s="197" t="s">
        <v>1192</v>
      </c>
      <c r="L194" s="202" t="str">
        <f t="shared" si="109"/>
        <v>A</v>
      </c>
      <c r="M194" s="189" t="s">
        <v>1890</v>
      </c>
      <c r="N194" s="197" t="s">
        <v>1192</v>
      </c>
      <c r="O194" s="202" t="str">
        <f t="shared" si="80"/>
        <v>A</v>
      </c>
      <c r="P194" s="189" t="s">
        <v>1890</v>
      </c>
      <c r="Q194" s="197" t="s">
        <v>1192</v>
      </c>
      <c r="R194" s="202" t="str">
        <f t="shared" si="81"/>
        <v>A</v>
      </c>
      <c r="S194" s="189" t="s">
        <v>1890</v>
      </c>
      <c r="T194" s="197" t="s">
        <v>1192</v>
      </c>
      <c r="U194" s="202" t="str">
        <f t="shared" si="82"/>
        <v>A</v>
      </c>
      <c r="V194" s="189" t="s">
        <v>1890</v>
      </c>
      <c r="W194" s="197" t="s">
        <v>1192</v>
      </c>
      <c r="X194" s="202" t="str">
        <f t="shared" si="83"/>
        <v>A</v>
      </c>
      <c r="Y194" s="189" t="s">
        <v>1890</v>
      </c>
      <c r="Z194" s="197" t="s">
        <v>1192</v>
      </c>
      <c r="AA194" s="202" t="str">
        <f t="shared" si="84"/>
        <v>A</v>
      </c>
      <c r="AB194" s="189" t="s">
        <v>1890</v>
      </c>
      <c r="AC194" s="197" t="s">
        <v>1192</v>
      </c>
      <c r="AD194" s="202" t="str">
        <f t="shared" si="110"/>
        <v>A</v>
      </c>
      <c r="AE194" s="189" t="s">
        <v>1890</v>
      </c>
      <c r="AF194" s="197" t="s">
        <v>1192</v>
      </c>
      <c r="AG194" s="202" t="str">
        <f t="shared" si="119"/>
        <v>A</v>
      </c>
      <c r="AH194" s="189" t="s">
        <v>1890</v>
      </c>
      <c r="AI194" s="197" t="s">
        <v>1192</v>
      </c>
      <c r="AJ194" s="202" t="str">
        <f t="shared" si="86"/>
        <v>A</v>
      </c>
      <c r="AK194" s="189" t="s">
        <v>1890</v>
      </c>
      <c r="AL194" s="197" t="s">
        <v>1192</v>
      </c>
      <c r="AM194" s="202" t="str">
        <f t="shared" si="87"/>
        <v>A</v>
      </c>
      <c r="AN194" s="189" t="s">
        <v>1890</v>
      </c>
      <c r="AO194" s="197" t="s">
        <v>1192</v>
      </c>
      <c r="AP194" s="202" t="str">
        <f t="shared" si="88"/>
        <v>A</v>
      </c>
      <c r="AQ194" s="189" t="s">
        <v>1890</v>
      </c>
      <c r="AR194" s="197" t="s">
        <v>1192</v>
      </c>
      <c r="AS194" s="202" t="str">
        <f t="shared" si="89"/>
        <v>A</v>
      </c>
      <c r="AT194" s="204" t="s">
        <v>2338</v>
      </c>
      <c r="AU194" s="197" t="s">
        <v>1192</v>
      </c>
      <c r="AV194" s="202" t="str">
        <f t="shared" si="90"/>
        <v>A</v>
      </c>
      <c r="AW194" s="189" t="s">
        <v>1890</v>
      </c>
      <c r="AX194" s="197" t="s">
        <v>1192</v>
      </c>
      <c r="AY194" s="202" t="str">
        <f t="shared" si="91"/>
        <v>A</v>
      </c>
      <c r="AZ194" s="204" t="s">
        <v>2338</v>
      </c>
      <c r="BA194" s="197" t="s">
        <v>1192</v>
      </c>
      <c r="BB194" s="202" t="str">
        <f t="shared" si="92"/>
        <v>-</v>
      </c>
      <c r="BC194" s="187"/>
      <c r="BD194" s="197" t="s">
        <v>1192</v>
      </c>
      <c r="BE194" s="202" t="str">
        <f t="shared" si="93"/>
        <v>-</v>
      </c>
      <c r="BF194" s="187"/>
      <c r="BG194" s="197" t="s">
        <v>1192</v>
      </c>
      <c r="BH194" s="202" t="str">
        <f t="shared" si="94"/>
        <v>-</v>
      </c>
      <c r="BI194" s="187"/>
      <c r="BJ194" s="197"/>
      <c r="BK194" s="202" t="str">
        <f t="shared" si="95"/>
        <v>-</v>
      </c>
      <c r="BL194" s="187"/>
      <c r="BM194" s="197"/>
      <c r="BN194" s="202" t="str">
        <f t="shared" si="96"/>
        <v>-</v>
      </c>
      <c r="BO194" s="187"/>
      <c r="BP194" s="197"/>
      <c r="BQ194" s="202" t="str">
        <f t="shared" si="97"/>
        <v>-</v>
      </c>
      <c r="BR194" s="187"/>
      <c r="BS194" s="197"/>
      <c r="BT194" s="202" t="str">
        <f t="shared" si="98"/>
        <v>-</v>
      </c>
      <c r="BU194" s="187"/>
      <c r="BV194" s="197"/>
      <c r="BW194" s="202" t="str">
        <f t="shared" si="99"/>
        <v>-</v>
      </c>
      <c r="BX194" s="187"/>
      <c r="BY194" s="197"/>
      <c r="BZ194" s="202" t="str">
        <f t="shared" si="100"/>
        <v>-</v>
      </c>
      <c r="CA194" s="187"/>
      <c r="CB194" s="197"/>
      <c r="CC194" s="202" t="str">
        <f t="shared" si="101"/>
        <v>-</v>
      </c>
      <c r="CD194" s="187"/>
      <c r="CE194" s="197"/>
      <c r="CF194" s="202" t="str">
        <f t="shared" si="102"/>
        <v>-</v>
      </c>
      <c r="CG194" s="187"/>
      <c r="CH194" s="197"/>
      <c r="CI194" s="202" t="str">
        <f t="shared" si="103"/>
        <v>-</v>
      </c>
      <c r="CJ194" s="187"/>
      <c r="CK194" s="197"/>
      <c r="CL194" s="202" t="str">
        <f t="shared" si="111"/>
        <v>-</v>
      </c>
      <c r="CM194" s="187"/>
      <c r="CN194" s="197"/>
      <c r="CO194" s="202" t="str">
        <f t="shared" si="112"/>
        <v>-</v>
      </c>
      <c r="CP194" s="187"/>
      <c r="CQ194" s="197"/>
      <c r="CR194" s="202" t="str">
        <f t="shared" si="104"/>
        <v>-</v>
      </c>
      <c r="CS194" s="187"/>
      <c r="CT194" s="197"/>
      <c r="CU194" s="202" t="str">
        <f t="shared" si="113"/>
        <v>-</v>
      </c>
      <c r="CV194" s="187"/>
      <c r="CW194" s="197"/>
      <c r="CX194" s="202" t="str">
        <f t="shared" si="114"/>
        <v>-</v>
      </c>
      <c r="CY194" s="187"/>
      <c r="CZ194" s="197"/>
      <c r="DA194" s="202" t="str">
        <f t="shared" si="105"/>
        <v>-</v>
      </c>
      <c r="DB194" s="187"/>
      <c r="DC194" s="197"/>
      <c r="DD194" s="202" t="str">
        <f t="shared" si="115"/>
        <v>-</v>
      </c>
      <c r="DE194" s="187"/>
      <c r="DF194" s="197"/>
      <c r="DG194" s="202" t="str">
        <f t="shared" si="116"/>
        <v>-</v>
      </c>
      <c r="DH194" s="187"/>
      <c r="DI194" s="103">
        <f t="shared" si="106"/>
        <v>17</v>
      </c>
      <c r="DJ194" s="103">
        <f t="shared" si="107"/>
        <v>14</v>
      </c>
      <c r="DK194" s="200">
        <f t="shared" si="117"/>
        <v>82.35294117647058</v>
      </c>
      <c r="DL194" s="201">
        <f t="shared" si="118"/>
        <v>5</v>
      </c>
    </row>
    <row r="195" spans="2:116" ht="24.95" customHeight="1" outlineLevel="1">
      <c r="B195" s="48"/>
      <c r="C195" s="48"/>
      <c r="D195" s="14" t="s">
        <v>255</v>
      </c>
      <c r="E195" s="11" t="s">
        <v>256</v>
      </c>
      <c r="F195" s="12" t="s">
        <v>992</v>
      </c>
      <c r="G195" s="12" t="s">
        <v>938</v>
      </c>
      <c r="H195" s="40" t="s">
        <v>522</v>
      </c>
      <c r="I195" s="41" t="s">
        <v>531</v>
      </c>
      <c r="J195" s="78" t="str">
        <f t="shared" si="108"/>
        <v xml:space="preserve">C3 </v>
      </c>
      <c r="K195" s="197" t="s">
        <v>1192</v>
      </c>
      <c r="L195" s="202" t="str">
        <f t="shared" si="109"/>
        <v>A</v>
      </c>
      <c r="M195" s="189" t="s">
        <v>2015</v>
      </c>
      <c r="N195" s="197" t="s">
        <v>1192</v>
      </c>
      <c r="O195" s="202" t="str">
        <f t="shared" si="80"/>
        <v>A</v>
      </c>
      <c r="P195" s="189" t="s">
        <v>2015</v>
      </c>
      <c r="Q195" s="197" t="s">
        <v>1192</v>
      </c>
      <c r="R195" s="202" t="str">
        <f t="shared" si="81"/>
        <v>A</v>
      </c>
      <c r="S195" s="189" t="s">
        <v>2015</v>
      </c>
      <c r="T195" s="197" t="s">
        <v>1192</v>
      </c>
      <c r="U195" s="202" t="str">
        <f t="shared" si="82"/>
        <v>-</v>
      </c>
      <c r="V195" s="187"/>
      <c r="W195" s="197" t="s">
        <v>1192</v>
      </c>
      <c r="X195" s="202" t="str">
        <f t="shared" si="83"/>
        <v>-</v>
      </c>
      <c r="Y195" s="187"/>
      <c r="Z195" s="197"/>
      <c r="AA195" s="202" t="str">
        <f t="shared" si="84"/>
        <v>-</v>
      </c>
      <c r="AB195" s="187"/>
      <c r="AC195" s="197"/>
      <c r="AD195" s="202" t="str">
        <f t="shared" si="110"/>
        <v>-</v>
      </c>
      <c r="AE195" s="187"/>
      <c r="AF195" s="197"/>
      <c r="AG195" s="202" t="str">
        <f t="shared" si="119"/>
        <v>-</v>
      </c>
      <c r="AH195" s="187"/>
      <c r="AI195" s="197"/>
      <c r="AJ195" s="202" t="str">
        <f t="shared" si="86"/>
        <v>-</v>
      </c>
      <c r="AK195" s="187"/>
      <c r="AL195" s="197"/>
      <c r="AM195" s="202" t="str">
        <f t="shared" si="87"/>
        <v>-</v>
      </c>
      <c r="AN195" s="187"/>
      <c r="AO195" s="197"/>
      <c r="AP195" s="202" t="str">
        <f t="shared" si="88"/>
        <v>-</v>
      </c>
      <c r="AQ195" s="187"/>
      <c r="AR195" s="197"/>
      <c r="AS195" s="202" t="str">
        <f t="shared" si="89"/>
        <v>-</v>
      </c>
      <c r="AT195" s="187"/>
      <c r="AU195" s="197"/>
      <c r="AV195" s="202" t="str">
        <f t="shared" si="90"/>
        <v>-</v>
      </c>
      <c r="AW195" s="187"/>
      <c r="AX195" s="197"/>
      <c r="AY195" s="202" t="str">
        <f t="shared" si="91"/>
        <v>-</v>
      </c>
      <c r="AZ195" s="187"/>
      <c r="BA195" s="197"/>
      <c r="BB195" s="202" t="str">
        <f t="shared" si="92"/>
        <v>-</v>
      </c>
      <c r="BC195" s="187"/>
      <c r="BD195" s="197"/>
      <c r="BE195" s="202" t="str">
        <f t="shared" si="93"/>
        <v>-</v>
      </c>
      <c r="BF195" s="187"/>
      <c r="BG195" s="197"/>
      <c r="BH195" s="202" t="str">
        <f t="shared" si="94"/>
        <v>-</v>
      </c>
      <c r="BI195" s="187"/>
      <c r="BJ195" s="197"/>
      <c r="BK195" s="202" t="str">
        <f t="shared" si="95"/>
        <v>-</v>
      </c>
      <c r="BL195" s="187"/>
      <c r="BM195" s="197"/>
      <c r="BN195" s="202" t="str">
        <f t="shared" si="96"/>
        <v>-</v>
      </c>
      <c r="BO195" s="187"/>
      <c r="BP195" s="197"/>
      <c r="BQ195" s="202" t="str">
        <f t="shared" si="97"/>
        <v>-</v>
      </c>
      <c r="BR195" s="187"/>
      <c r="BS195" s="197"/>
      <c r="BT195" s="202" t="str">
        <f t="shared" si="98"/>
        <v>-</v>
      </c>
      <c r="BU195" s="187"/>
      <c r="BV195" s="197"/>
      <c r="BW195" s="202" t="str">
        <f t="shared" si="99"/>
        <v>-</v>
      </c>
      <c r="BX195" s="187"/>
      <c r="BY195" s="197"/>
      <c r="BZ195" s="202" t="str">
        <f t="shared" si="100"/>
        <v>-</v>
      </c>
      <c r="CA195" s="187"/>
      <c r="CB195" s="197"/>
      <c r="CC195" s="202" t="str">
        <f t="shared" si="101"/>
        <v>-</v>
      </c>
      <c r="CD195" s="187"/>
      <c r="CE195" s="197"/>
      <c r="CF195" s="202" t="str">
        <f t="shared" si="102"/>
        <v>-</v>
      </c>
      <c r="CG195" s="187"/>
      <c r="CH195" s="197"/>
      <c r="CI195" s="202" t="str">
        <f t="shared" si="103"/>
        <v>-</v>
      </c>
      <c r="CJ195" s="187"/>
      <c r="CK195" s="197"/>
      <c r="CL195" s="202" t="str">
        <f t="shared" si="111"/>
        <v>-</v>
      </c>
      <c r="CM195" s="187"/>
      <c r="CN195" s="197"/>
      <c r="CO195" s="202" t="str">
        <f t="shared" si="112"/>
        <v>-</v>
      </c>
      <c r="CP195" s="187"/>
      <c r="CQ195" s="197"/>
      <c r="CR195" s="202" t="str">
        <f t="shared" si="104"/>
        <v>-</v>
      </c>
      <c r="CS195" s="187"/>
      <c r="CT195" s="197"/>
      <c r="CU195" s="202" t="str">
        <f t="shared" si="113"/>
        <v>-</v>
      </c>
      <c r="CV195" s="187"/>
      <c r="CW195" s="197"/>
      <c r="CX195" s="202" t="str">
        <f t="shared" si="114"/>
        <v>-</v>
      </c>
      <c r="CY195" s="187"/>
      <c r="CZ195" s="197"/>
      <c r="DA195" s="202" t="str">
        <f t="shared" si="105"/>
        <v>-</v>
      </c>
      <c r="DB195" s="187"/>
      <c r="DC195" s="197"/>
      <c r="DD195" s="202" t="str">
        <f t="shared" si="115"/>
        <v>-</v>
      </c>
      <c r="DE195" s="187"/>
      <c r="DF195" s="197"/>
      <c r="DG195" s="202" t="str">
        <f t="shared" si="116"/>
        <v>-</v>
      </c>
      <c r="DH195" s="187"/>
      <c r="DI195" s="103">
        <f t="shared" si="106"/>
        <v>5</v>
      </c>
      <c r="DJ195" s="103">
        <f t="shared" si="107"/>
        <v>3</v>
      </c>
      <c r="DK195" s="200">
        <f t="shared" si="117"/>
        <v>60</v>
      </c>
      <c r="DL195" s="201">
        <f t="shared" si="118"/>
        <v>4</v>
      </c>
    </row>
    <row r="196" spans="2:116" ht="24.95" customHeight="1" outlineLevel="1">
      <c r="B196" s="48"/>
      <c r="C196" s="48"/>
      <c r="D196" s="14" t="s">
        <v>257</v>
      </c>
      <c r="E196" s="11" t="s">
        <v>258</v>
      </c>
      <c r="F196" s="12" t="s">
        <v>992</v>
      </c>
      <c r="G196" s="12" t="s">
        <v>938</v>
      </c>
      <c r="H196" s="40" t="s">
        <v>521</v>
      </c>
      <c r="I196" s="41" t="s">
        <v>530</v>
      </c>
      <c r="J196" s="78" t="str">
        <f t="shared" si="108"/>
        <v xml:space="preserve">C2 </v>
      </c>
      <c r="K196" s="197" t="s">
        <v>1192</v>
      </c>
      <c r="L196" s="202" t="str">
        <f t="shared" si="109"/>
        <v>A</v>
      </c>
      <c r="M196" s="189" t="s">
        <v>2053</v>
      </c>
      <c r="N196" s="197" t="s">
        <v>1192</v>
      </c>
      <c r="O196" s="202" t="str">
        <f t="shared" ref="O196:O259" si="124">IF(AND(N196="Y",P196&lt;&gt;""),"A","-")</f>
        <v>A</v>
      </c>
      <c r="P196" s="189" t="s">
        <v>2053</v>
      </c>
      <c r="Q196" s="197" t="s">
        <v>1192</v>
      </c>
      <c r="R196" s="202" t="str">
        <f t="shared" ref="R196:R259" si="125">IF(AND(Q196="Y",S196&lt;&gt;""),"A","-")</f>
        <v>A</v>
      </c>
      <c r="S196" s="189" t="s">
        <v>2053</v>
      </c>
      <c r="T196" s="197" t="s">
        <v>1192</v>
      </c>
      <c r="U196" s="202" t="str">
        <f t="shared" ref="U196:U259" si="126">IF(AND(T196="Y",V196&lt;&gt;""),"A","-")</f>
        <v>A</v>
      </c>
      <c r="V196" s="189" t="s">
        <v>2053</v>
      </c>
      <c r="W196" s="197" t="s">
        <v>1192</v>
      </c>
      <c r="X196" s="202" t="str">
        <f t="shared" ref="X196:X259" si="127">IF(AND(W196="Y",Y196&lt;&gt;""),"A","-")</f>
        <v>A</v>
      </c>
      <c r="Y196" s="189" t="s">
        <v>2053</v>
      </c>
      <c r="Z196" s="197" t="s">
        <v>1192</v>
      </c>
      <c r="AA196" s="202" t="str">
        <f t="shared" ref="AA196:AA259" si="128">IF(AND(Z196="Y",AB196&lt;&gt;""),"A","-")</f>
        <v>-</v>
      </c>
      <c r="AB196" s="187"/>
      <c r="AC196" s="197" t="s">
        <v>1192</v>
      </c>
      <c r="AD196" s="202" t="str">
        <f t="shared" si="110"/>
        <v>-</v>
      </c>
      <c r="AE196" s="187"/>
      <c r="AF196" s="197" t="s">
        <v>1192</v>
      </c>
      <c r="AG196" s="202" t="str">
        <f t="shared" ref="AG196:AG259" si="129">IF(AND(AF196="Y",AH196&lt;&gt;""),"A","-")</f>
        <v>-</v>
      </c>
      <c r="AH196" s="187"/>
      <c r="AI196" s="197" t="s">
        <v>1192</v>
      </c>
      <c r="AJ196" s="202" t="str">
        <f t="shared" ref="AJ196:AJ259" si="130">IF(AND(AI196="Y",AK196&lt;&gt;""),"A","-")</f>
        <v>-</v>
      </c>
      <c r="AK196" s="187"/>
      <c r="AL196" s="197"/>
      <c r="AM196" s="202" t="str">
        <f t="shared" ref="AM196:AM259" si="131">IF(AND(AL196="Y",AN196&lt;&gt;""),"A","-")</f>
        <v>-</v>
      </c>
      <c r="AN196" s="187"/>
      <c r="AO196" s="197"/>
      <c r="AP196" s="202" t="str">
        <f t="shared" ref="AP196:AP259" si="132">IF(AND(AO196="Y",AQ196&lt;&gt;""),"A","-")</f>
        <v>-</v>
      </c>
      <c r="AQ196" s="187"/>
      <c r="AR196" s="197"/>
      <c r="AS196" s="202" t="str">
        <f t="shared" ref="AS196:AS259" si="133">IF(AND(AR196="Y",AT196&lt;&gt;""),"A","-")</f>
        <v>-</v>
      </c>
      <c r="AT196" s="187"/>
      <c r="AU196" s="197"/>
      <c r="AV196" s="202" t="str">
        <f t="shared" ref="AV196:AV259" si="134">IF(AND(AU196="Y",AW196&lt;&gt;""),"A","-")</f>
        <v>-</v>
      </c>
      <c r="AW196" s="187"/>
      <c r="AX196" s="197"/>
      <c r="AY196" s="202" t="str">
        <f t="shared" ref="AY196:AY259" si="135">IF(AND(AX196="Y",AZ196&lt;&gt;""),"A","-")</f>
        <v>-</v>
      </c>
      <c r="AZ196" s="187"/>
      <c r="BA196" s="197"/>
      <c r="BB196" s="202" t="str">
        <f t="shared" ref="BB196:BB259" si="136">IF(AND(BA196="Y",BC196&lt;&gt;""),"A","-")</f>
        <v>-</v>
      </c>
      <c r="BC196" s="187"/>
      <c r="BD196" s="197"/>
      <c r="BE196" s="202" t="str">
        <f t="shared" ref="BE196:BE259" si="137">IF(AND(BD196="Y",BF196&lt;&gt;""),"A","-")</f>
        <v>-</v>
      </c>
      <c r="BF196" s="187"/>
      <c r="BG196" s="197"/>
      <c r="BH196" s="202" t="str">
        <f t="shared" ref="BH196:BH259" si="138">IF(AND(BG196="Y",BI196&lt;&gt;""),"A","-")</f>
        <v>-</v>
      </c>
      <c r="BI196" s="187"/>
      <c r="BJ196" s="197"/>
      <c r="BK196" s="202" t="str">
        <f t="shared" ref="BK196:BK259" si="139">IF(AND(BJ196="Y",BL196&lt;&gt;""),"A","-")</f>
        <v>-</v>
      </c>
      <c r="BL196" s="187"/>
      <c r="BM196" s="197"/>
      <c r="BN196" s="202" t="str">
        <f t="shared" ref="BN196:BN259" si="140">IF(AND(BM196="Y",BO196&lt;&gt;""),"A","-")</f>
        <v>-</v>
      </c>
      <c r="BO196" s="187"/>
      <c r="BP196" s="197"/>
      <c r="BQ196" s="202" t="str">
        <f t="shared" ref="BQ196:BQ259" si="141">IF(AND(BP196="Y",BR196&lt;&gt;""),"A","-")</f>
        <v>-</v>
      </c>
      <c r="BR196" s="187"/>
      <c r="BS196" s="197"/>
      <c r="BT196" s="202" t="str">
        <f t="shared" ref="BT196:BT259" si="142">IF(AND(BS196="Y",BU196&lt;&gt;""),"A","-")</f>
        <v>-</v>
      </c>
      <c r="BU196" s="187"/>
      <c r="BV196" s="197"/>
      <c r="BW196" s="202" t="str">
        <f t="shared" ref="BW196:BW259" si="143">IF(AND(BV196="Y",BX196&lt;&gt;""),"A","-")</f>
        <v>-</v>
      </c>
      <c r="BX196" s="187"/>
      <c r="BY196" s="197"/>
      <c r="BZ196" s="202" t="str">
        <f t="shared" ref="BZ196:BZ259" si="144">IF(AND(BY196="Y",CA196&lt;&gt;""),"A","-")</f>
        <v>-</v>
      </c>
      <c r="CA196" s="187"/>
      <c r="CB196" s="197"/>
      <c r="CC196" s="202" t="str">
        <f t="shared" ref="CC196:CC259" si="145">IF(AND(CB196="Y",CD196&lt;&gt;""),"A","-")</f>
        <v>-</v>
      </c>
      <c r="CD196" s="187"/>
      <c r="CE196" s="197"/>
      <c r="CF196" s="202" t="str">
        <f t="shared" ref="CF196:CF259" si="146">IF(AND(CE196="Y",CG196&lt;&gt;""),"A","-")</f>
        <v>-</v>
      </c>
      <c r="CG196" s="187"/>
      <c r="CH196" s="197"/>
      <c r="CI196" s="202" t="str">
        <f t="shared" ref="CI196:CI259" si="147">IF(AND(CH196="Y",CJ196&lt;&gt;""),"A","-")</f>
        <v>-</v>
      </c>
      <c r="CJ196" s="187"/>
      <c r="CK196" s="197"/>
      <c r="CL196" s="202" t="str">
        <f t="shared" si="111"/>
        <v>-</v>
      </c>
      <c r="CM196" s="187"/>
      <c r="CN196" s="197"/>
      <c r="CO196" s="202" t="str">
        <f t="shared" si="112"/>
        <v>-</v>
      </c>
      <c r="CP196" s="187"/>
      <c r="CQ196" s="197"/>
      <c r="CR196" s="202" t="str">
        <f t="shared" ref="CR196:CR259" si="148">IF(AND(CQ196="Y",CS196&lt;&gt;""),"A","-")</f>
        <v>-</v>
      </c>
      <c r="CS196" s="187"/>
      <c r="CT196" s="197"/>
      <c r="CU196" s="202" t="str">
        <f t="shared" si="113"/>
        <v>-</v>
      </c>
      <c r="CV196" s="187"/>
      <c r="CW196" s="197"/>
      <c r="CX196" s="202" t="str">
        <f t="shared" si="114"/>
        <v>-</v>
      </c>
      <c r="CY196" s="187"/>
      <c r="CZ196" s="197"/>
      <c r="DA196" s="202" t="str">
        <f t="shared" ref="DA196:DA259" si="149">IF(AND(CZ196="Y",DB196&lt;&gt;""),"A","-")</f>
        <v>-</v>
      </c>
      <c r="DB196" s="187"/>
      <c r="DC196" s="197"/>
      <c r="DD196" s="202" t="str">
        <f t="shared" si="115"/>
        <v>-</v>
      </c>
      <c r="DE196" s="187"/>
      <c r="DF196" s="197"/>
      <c r="DG196" s="202" t="str">
        <f t="shared" si="116"/>
        <v>-</v>
      </c>
      <c r="DH196" s="187"/>
      <c r="DI196" s="103">
        <f t="shared" ref="DI196:DI259" si="150">COUNTIF($K196:$DH196,"Y")</f>
        <v>9</v>
      </c>
      <c r="DJ196" s="103">
        <f t="shared" ref="DJ196:DJ259" si="151">COUNTIF($K196:$DH196,"A")</f>
        <v>5</v>
      </c>
      <c r="DK196" s="200">
        <f t="shared" si="117"/>
        <v>55.555555555555557</v>
      </c>
      <c r="DL196" s="201">
        <f t="shared" si="118"/>
        <v>3</v>
      </c>
    </row>
    <row r="197" spans="2:116" ht="24.95" customHeight="1" outlineLevel="1">
      <c r="B197" s="48"/>
      <c r="C197" s="48"/>
      <c r="D197" s="14" t="s">
        <v>259</v>
      </c>
      <c r="E197" s="11" t="s">
        <v>260</v>
      </c>
      <c r="F197" s="12" t="s">
        <v>992</v>
      </c>
      <c r="G197" s="12" t="s">
        <v>938</v>
      </c>
      <c r="H197" s="40" t="s">
        <v>939</v>
      </c>
      <c r="I197" s="41" t="s">
        <v>530</v>
      </c>
      <c r="J197" s="78" t="str">
        <f t="shared" ref="J197:J260" si="152">LEFT(I197,3)</f>
        <v xml:space="preserve">C2 </v>
      </c>
      <c r="K197" s="197" t="s">
        <v>1192</v>
      </c>
      <c r="L197" s="202" t="str">
        <f t="shared" ref="L197:L260" si="153">IF(AND(K197="Y",M197&lt;&gt;""),"A","-")</f>
        <v>A</v>
      </c>
      <c r="M197" s="189" t="s">
        <v>1926</v>
      </c>
      <c r="N197" s="197" t="s">
        <v>1192</v>
      </c>
      <c r="O197" s="202" t="str">
        <f t="shared" si="124"/>
        <v>A</v>
      </c>
      <c r="P197" s="189" t="s">
        <v>1926</v>
      </c>
      <c r="Q197" s="197" t="s">
        <v>1192</v>
      </c>
      <c r="R197" s="202" t="str">
        <f t="shared" si="125"/>
        <v>A</v>
      </c>
      <c r="S197" s="189" t="s">
        <v>1926</v>
      </c>
      <c r="T197" s="197" t="s">
        <v>1192</v>
      </c>
      <c r="U197" s="202" t="str">
        <f t="shared" si="126"/>
        <v>A</v>
      </c>
      <c r="V197" s="189" t="s">
        <v>1926</v>
      </c>
      <c r="W197" s="197" t="s">
        <v>1192</v>
      </c>
      <c r="X197" s="202" t="str">
        <f t="shared" si="127"/>
        <v>A</v>
      </c>
      <c r="Y197" s="189" t="s">
        <v>1926</v>
      </c>
      <c r="Z197" s="197" t="s">
        <v>1192</v>
      </c>
      <c r="AA197" s="202" t="str">
        <f t="shared" si="128"/>
        <v>-</v>
      </c>
      <c r="AB197" s="187"/>
      <c r="AC197" s="197" t="s">
        <v>1192</v>
      </c>
      <c r="AD197" s="202" t="str">
        <f t="shared" ref="AD197:AD260" si="154">IF(AND(AC197="Y",AE197&lt;&gt;""),"A","-")</f>
        <v>-</v>
      </c>
      <c r="AE197" s="187"/>
      <c r="AF197" s="197" t="s">
        <v>1192</v>
      </c>
      <c r="AG197" s="202" t="str">
        <f t="shared" si="129"/>
        <v>-</v>
      </c>
      <c r="AH197" s="187"/>
      <c r="AI197" s="197" t="s">
        <v>1192</v>
      </c>
      <c r="AJ197" s="202" t="str">
        <f t="shared" si="130"/>
        <v>-</v>
      </c>
      <c r="AK197" s="187"/>
      <c r="AL197" s="197"/>
      <c r="AM197" s="202" t="str">
        <f t="shared" si="131"/>
        <v>-</v>
      </c>
      <c r="AN197" s="187"/>
      <c r="AO197" s="197"/>
      <c r="AP197" s="202" t="str">
        <f t="shared" si="132"/>
        <v>-</v>
      </c>
      <c r="AQ197" s="187"/>
      <c r="AR197" s="197"/>
      <c r="AS197" s="202" t="str">
        <f t="shared" si="133"/>
        <v>-</v>
      </c>
      <c r="AT197" s="187"/>
      <c r="AU197" s="197"/>
      <c r="AV197" s="202" t="str">
        <f t="shared" si="134"/>
        <v>-</v>
      </c>
      <c r="AW197" s="187"/>
      <c r="AX197" s="197"/>
      <c r="AY197" s="202" t="str">
        <f t="shared" si="135"/>
        <v>-</v>
      </c>
      <c r="AZ197" s="187"/>
      <c r="BA197" s="197"/>
      <c r="BB197" s="202" t="str">
        <f t="shared" si="136"/>
        <v>-</v>
      </c>
      <c r="BC197" s="187"/>
      <c r="BD197" s="197"/>
      <c r="BE197" s="202" t="str">
        <f t="shared" si="137"/>
        <v>-</v>
      </c>
      <c r="BF197" s="187"/>
      <c r="BG197" s="197"/>
      <c r="BH197" s="202" t="str">
        <f t="shared" si="138"/>
        <v>-</v>
      </c>
      <c r="BI197" s="187"/>
      <c r="BJ197" s="197"/>
      <c r="BK197" s="202" t="str">
        <f t="shared" si="139"/>
        <v>-</v>
      </c>
      <c r="BL197" s="187"/>
      <c r="BM197" s="197"/>
      <c r="BN197" s="202" t="str">
        <f t="shared" si="140"/>
        <v>-</v>
      </c>
      <c r="BO197" s="187"/>
      <c r="BP197" s="197"/>
      <c r="BQ197" s="202" t="str">
        <f t="shared" si="141"/>
        <v>-</v>
      </c>
      <c r="BR197" s="187"/>
      <c r="BS197" s="197"/>
      <c r="BT197" s="202" t="str">
        <f t="shared" si="142"/>
        <v>-</v>
      </c>
      <c r="BU197" s="187"/>
      <c r="BV197" s="197"/>
      <c r="BW197" s="202" t="str">
        <f t="shared" si="143"/>
        <v>-</v>
      </c>
      <c r="BX197" s="187"/>
      <c r="BY197" s="197"/>
      <c r="BZ197" s="202" t="str">
        <f t="shared" si="144"/>
        <v>-</v>
      </c>
      <c r="CA197" s="187"/>
      <c r="CB197" s="197"/>
      <c r="CC197" s="202" t="str">
        <f t="shared" si="145"/>
        <v>-</v>
      </c>
      <c r="CD197" s="187"/>
      <c r="CE197" s="197"/>
      <c r="CF197" s="202" t="str">
        <f t="shared" si="146"/>
        <v>-</v>
      </c>
      <c r="CG197" s="187"/>
      <c r="CH197" s="197"/>
      <c r="CI197" s="202" t="str">
        <f t="shared" si="147"/>
        <v>-</v>
      </c>
      <c r="CJ197" s="187"/>
      <c r="CK197" s="197"/>
      <c r="CL197" s="202" t="str">
        <f t="shared" ref="CL197:CL260" si="155">IF(AND(CK197="Y",CM197&lt;&gt;""),"A","-")</f>
        <v>-</v>
      </c>
      <c r="CM197" s="187"/>
      <c r="CN197" s="197"/>
      <c r="CO197" s="202" t="str">
        <f t="shared" ref="CO197:CO260" si="156">IF(AND(CN197="Y",CP197&lt;&gt;""),"A","-")</f>
        <v>-</v>
      </c>
      <c r="CP197" s="187"/>
      <c r="CQ197" s="197"/>
      <c r="CR197" s="202" t="str">
        <f t="shared" si="148"/>
        <v>-</v>
      </c>
      <c r="CS197" s="187"/>
      <c r="CT197" s="197"/>
      <c r="CU197" s="202" t="str">
        <f t="shared" ref="CU197:CU260" si="157">IF(AND(CT197="Y",CV197&lt;&gt;""),"A","-")</f>
        <v>-</v>
      </c>
      <c r="CV197" s="187"/>
      <c r="CW197" s="197"/>
      <c r="CX197" s="202" t="str">
        <f t="shared" ref="CX197:CX260" si="158">IF(AND(CW197="Y",CY197&lt;&gt;""),"A","-")</f>
        <v>-</v>
      </c>
      <c r="CY197" s="187"/>
      <c r="CZ197" s="197"/>
      <c r="DA197" s="202" t="str">
        <f t="shared" si="149"/>
        <v>-</v>
      </c>
      <c r="DB197" s="187"/>
      <c r="DC197" s="197"/>
      <c r="DD197" s="202" t="str">
        <f t="shared" ref="DD197:DD260" si="159">IF(AND(DC197="Y",DE197&lt;&gt;""),"A","-")</f>
        <v>-</v>
      </c>
      <c r="DE197" s="187"/>
      <c r="DF197" s="197"/>
      <c r="DG197" s="202" t="str">
        <f t="shared" ref="DG197:DG260" si="160">IF(AND(DF197="Y",DH197&lt;&gt;""),"A","-")</f>
        <v>-</v>
      </c>
      <c r="DH197" s="187"/>
      <c r="DI197" s="103">
        <f t="shared" si="150"/>
        <v>9</v>
      </c>
      <c r="DJ197" s="103">
        <f t="shared" si="151"/>
        <v>5</v>
      </c>
      <c r="DK197" s="200">
        <f t="shared" ref="DK197:DK260" si="161">DJ197/DI197*100</f>
        <v>55.555555555555557</v>
      </c>
      <c r="DL197" s="201">
        <f t="shared" ref="DL197:DL260" si="162">ROUND(IF($DK197&gt;=80,"5",IF($DK197&gt;=60,"4",IF($DK197&gt;=40,"3",IF($DK197&gt;=21,"2",IF($DK197&lt;=20,"1"))))),2)</f>
        <v>3</v>
      </c>
    </row>
    <row r="198" spans="2:116" ht="24.95" customHeight="1" outlineLevel="1">
      <c r="B198" s="48"/>
      <c r="C198" s="48"/>
      <c r="D198" s="14" t="s">
        <v>261</v>
      </c>
      <c r="E198" s="11" t="s">
        <v>262</v>
      </c>
      <c r="F198" s="12" t="s">
        <v>992</v>
      </c>
      <c r="G198" s="12" t="s">
        <v>938</v>
      </c>
      <c r="H198" s="40" t="s">
        <v>522</v>
      </c>
      <c r="I198" s="41" t="s">
        <v>531</v>
      </c>
      <c r="J198" s="78" t="str">
        <f t="shared" si="152"/>
        <v xml:space="preserve">C3 </v>
      </c>
      <c r="K198" s="197" t="s">
        <v>1192</v>
      </c>
      <c r="L198" s="202" t="str">
        <f t="shared" si="153"/>
        <v>A</v>
      </c>
      <c r="M198" s="189" t="s">
        <v>2055</v>
      </c>
      <c r="N198" s="197" t="s">
        <v>1192</v>
      </c>
      <c r="O198" s="202" t="str">
        <f t="shared" si="124"/>
        <v>A</v>
      </c>
      <c r="P198" s="189" t="s">
        <v>2055</v>
      </c>
      <c r="Q198" s="197" t="s">
        <v>1192</v>
      </c>
      <c r="R198" s="202" t="str">
        <f t="shared" si="125"/>
        <v>A</v>
      </c>
      <c r="S198" s="189" t="s">
        <v>2055</v>
      </c>
      <c r="T198" s="197" t="s">
        <v>1192</v>
      </c>
      <c r="U198" s="202" t="str">
        <f t="shared" si="126"/>
        <v>-</v>
      </c>
      <c r="V198" s="187"/>
      <c r="W198" s="197" t="s">
        <v>1192</v>
      </c>
      <c r="X198" s="202" t="str">
        <f t="shared" si="127"/>
        <v>-</v>
      </c>
      <c r="Y198" s="187"/>
      <c r="Z198" s="197"/>
      <c r="AA198" s="202" t="str">
        <f t="shared" si="128"/>
        <v>-</v>
      </c>
      <c r="AB198" s="187"/>
      <c r="AC198" s="197"/>
      <c r="AD198" s="202" t="str">
        <f t="shared" si="154"/>
        <v>-</v>
      </c>
      <c r="AE198" s="187"/>
      <c r="AF198" s="197"/>
      <c r="AG198" s="202" t="str">
        <f t="shared" si="129"/>
        <v>-</v>
      </c>
      <c r="AH198" s="187"/>
      <c r="AI198" s="197"/>
      <c r="AJ198" s="202" t="str">
        <f t="shared" si="130"/>
        <v>-</v>
      </c>
      <c r="AK198" s="187"/>
      <c r="AL198" s="197"/>
      <c r="AM198" s="202" t="str">
        <f t="shared" si="131"/>
        <v>-</v>
      </c>
      <c r="AN198" s="187"/>
      <c r="AO198" s="197"/>
      <c r="AP198" s="202" t="str">
        <f t="shared" si="132"/>
        <v>-</v>
      </c>
      <c r="AQ198" s="187"/>
      <c r="AR198" s="197"/>
      <c r="AS198" s="202" t="str">
        <f t="shared" si="133"/>
        <v>-</v>
      </c>
      <c r="AT198" s="187"/>
      <c r="AU198" s="197"/>
      <c r="AV198" s="202" t="str">
        <f t="shared" si="134"/>
        <v>-</v>
      </c>
      <c r="AW198" s="187"/>
      <c r="AX198" s="197"/>
      <c r="AY198" s="202" t="str">
        <f t="shared" si="135"/>
        <v>-</v>
      </c>
      <c r="AZ198" s="187"/>
      <c r="BA198" s="197"/>
      <c r="BB198" s="202" t="str">
        <f t="shared" si="136"/>
        <v>-</v>
      </c>
      <c r="BC198" s="187"/>
      <c r="BD198" s="197"/>
      <c r="BE198" s="202" t="str">
        <f t="shared" si="137"/>
        <v>-</v>
      </c>
      <c r="BF198" s="187"/>
      <c r="BG198" s="197"/>
      <c r="BH198" s="202" t="str">
        <f t="shared" si="138"/>
        <v>-</v>
      </c>
      <c r="BI198" s="187"/>
      <c r="BJ198" s="197"/>
      <c r="BK198" s="202" t="str">
        <f t="shared" si="139"/>
        <v>-</v>
      </c>
      <c r="BL198" s="187"/>
      <c r="BM198" s="197"/>
      <c r="BN198" s="202" t="str">
        <f t="shared" si="140"/>
        <v>-</v>
      </c>
      <c r="BO198" s="187"/>
      <c r="BP198" s="197"/>
      <c r="BQ198" s="202" t="str">
        <f t="shared" si="141"/>
        <v>-</v>
      </c>
      <c r="BR198" s="187"/>
      <c r="BS198" s="197"/>
      <c r="BT198" s="202" t="str">
        <f t="shared" si="142"/>
        <v>-</v>
      </c>
      <c r="BU198" s="187"/>
      <c r="BV198" s="197"/>
      <c r="BW198" s="202" t="str">
        <f t="shared" si="143"/>
        <v>-</v>
      </c>
      <c r="BX198" s="187"/>
      <c r="BY198" s="197"/>
      <c r="BZ198" s="202" t="str">
        <f t="shared" si="144"/>
        <v>-</v>
      </c>
      <c r="CA198" s="187"/>
      <c r="CB198" s="197"/>
      <c r="CC198" s="202" t="str">
        <f t="shared" si="145"/>
        <v>-</v>
      </c>
      <c r="CD198" s="187"/>
      <c r="CE198" s="197"/>
      <c r="CF198" s="202" t="str">
        <f t="shared" si="146"/>
        <v>-</v>
      </c>
      <c r="CG198" s="187"/>
      <c r="CH198" s="197"/>
      <c r="CI198" s="202" t="str">
        <f t="shared" si="147"/>
        <v>-</v>
      </c>
      <c r="CJ198" s="187"/>
      <c r="CK198" s="197"/>
      <c r="CL198" s="202" t="str">
        <f t="shared" si="155"/>
        <v>-</v>
      </c>
      <c r="CM198" s="187"/>
      <c r="CN198" s="197"/>
      <c r="CO198" s="202" t="str">
        <f t="shared" si="156"/>
        <v>-</v>
      </c>
      <c r="CP198" s="187"/>
      <c r="CQ198" s="197"/>
      <c r="CR198" s="202" t="str">
        <f t="shared" si="148"/>
        <v>-</v>
      </c>
      <c r="CS198" s="187"/>
      <c r="CT198" s="197"/>
      <c r="CU198" s="202" t="str">
        <f t="shared" si="157"/>
        <v>-</v>
      </c>
      <c r="CV198" s="187"/>
      <c r="CW198" s="197"/>
      <c r="CX198" s="202" t="str">
        <f t="shared" si="158"/>
        <v>-</v>
      </c>
      <c r="CY198" s="187"/>
      <c r="CZ198" s="197"/>
      <c r="DA198" s="202" t="str">
        <f t="shared" si="149"/>
        <v>-</v>
      </c>
      <c r="DB198" s="187"/>
      <c r="DC198" s="197"/>
      <c r="DD198" s="202" t="str">
        <f t="shared" si="159"/>
        <v>-</v>
      </c>
      <c r="DE198" s="187"/>
      <c r="DF198" s="197"/>
      <c r="DG198" s="202" t="str">
        <f t="shared" si="160"/>
        <v>-</v>
      </c>
      <c r="DH198" s="187"/>
      <c r="DI198" s="103">
        <f t="shared" si="150"/>
        <v>5</v>
      </c>
      <c r="DJ198" s="103">
        <f t="shared" si="151"/>
        <v>3</v>
      </c>
      <c r="DK198" s="200">
        <f t="shared" si="161"/>
        <v>60</v>
      </c>
      <c r="DL198" s="201">
        <f t="shared" si="162"/>
        <v>4</v>
      </c>
    </row>
    <row r="199" spans="2:116" ht="24.95" customHeight="1" outlineLevel="1">
      <c r="B199" s="48"/>
      <c r="C199" s="48"/>
      <c r="D199" s="14" t="s">
        <v>263</v>
      </c>
      <c r="E199" s="11" t="s">
        <v>264</v>
      </c>
      <c r="F199" s="12" t="s">
        <v>992</v>
      </c>
      <c r="G199" s="12" t="s">
        <v>938</v>
      </c>
      <c r="H199" s="40" t="s">
        <v>521</v>
      </c>
      <c r="I199" s="41" t="s">
        <v>530</v>
      </c>
      <c r="J199" s="78" t="str">
        <f t="shared" si="152"/>
        <v xml:space="preserve">C2 </v>
      </c>
      <c r="K199" s="197" t="s">
        <v>1192</v>
      </c>
      <c r="L199" s="202" t="str">
        <f t="shared" si="153"/>
        <v>A</v>
      </c>
      <c r="M199" s="189" t="s">
        <v>2055</v>
      </c>
      <c r="N199" s="197" t="s">
        <v>1192</v>
      </c>
      <c r="O199" s="202" t="str">
        <f t="shared" si="124"/>
        <v>A</v>
      </c>
      <c r="P199" s="189" t="s">
        <v>2055</v>
      </c>
      <c r="Q199" s="197" t="s">
        <v>1192</v>
      </c>
      <c r="R199" s="202" t="str">
        <f t="shared" si="125"/>
        <v>A</v>
      </c>
      <c r="S199" s="189" t="s">
        <v>2055</v>
      </c>
      <c r="T199" s="197" t="s">
        <v>1192</v>
      </c>
      <c r="U199" s="202" t="str">
        <f t="shared" si="126"/>
        <v>A</v>
      </c>
      <c r="V199" s="189" t="s">
        <v>2055</v>
      </c>
      <c r="W199" s="197" t="s">
        <v>1192</v>
      </c>
      <c r="X199" s="202" t="str">
        <f t="shared" si="127"/>
        <v>A</v>
      </c>
      <c r="Y199" s="189" t="s">
        <v>2055</v>
      </c>
      <c r="Z199" s="197" t="s">
        <v>1192</v>
      </c>
      <c r="AA199" s="202" t="str">
        <f t="shared" si="128"/>
        <v>-</v>
      </c>
      <c r="AB199" s="187"/>
      <c r="AC199" s="197" t="s">
        <v>1192</v>
      </c>
      <c r="AD199" s="202" t="str">
        <f t="shared" si="154"/>
        <v>-</v>
      </c>
      <c r="AE199" s="187"/>
      <c r="AF199" s="197" t="s">
        <v>1192</v>
      </c>
      <c r="AG199" s="202" t="str">
        <f t="shared" si="129"/>
        <v>-</v>
      </c>
      <c r="AH199" s="187"/>
      <c r="AI199" s="197" t="s">
        <v>1192</v>
      </c>
      <c r="AJ199" s="202" t="str">
        <f t="shared" si="130"/>
        <v>A</v>
      </c>
      <c r="AK199" s="205">
        <v>43061</v>
      </c>
      <c r="AL199" s="197"/>
      <c r="AM199" s="202" t="str">
        <f t="shared" si="131"/>
        <v>-</v>
      </c>
      <c r="AN199" s="187"/>
      <c r="AO199" s="197"/>
      <c r="AP199" s="202" t="str">
        <f t="shared" si="132"/>
        <v>-</v>
      </c>
      <c r="AQ199" s="187"/>
      <c r="AR199" s="197"/>
      <c r="AS199" s="202" t="str">
        <f t="shared" si="133"/>
        <v>-</v>
      </c>
      <c r="AT199" s="187"/>
      <c r="AU199" s="197"/>
      <c r="AV199" s="202" t="str">
        <f t="shared" si="134"/>
        <v>-</v>
      </c>
      <c r="AW199" s="187"/>
      <c r="AX199" s="197"/>
      <c r="AY199" s="202" t="str">
        <f t="shared" si="135"/>
        <v>-</v>
      </c>
      <c r="AZ199" s="187"/>
      <c r="BA199" s="197"/>
      <c r="BB199" s="202" t="str">
        <f t="shared" si="136"/>
        <v>-</v>
      </c>
      <c r="BC199" s="186">
        <v>41783</v>
      </c>
      <c r="BD199" s="197"/>
      <c r="BE199" s="202" t="str">
        <f t="shared" si="137"/>
        <v>-</v>
      </c>
      <c r="BF199" s="187"/>
      <c r="BG199" s="197"/>
      <c r="BH199" s="202" t="str">
        <f t="shared" si="138"/>
        <v>-</v>
      </c>
      <c r="BI199" s="187"/>
      <c r="BJ199" s="197"/>
      <c r="BK199" s="202" t="str">
        <f t="shared" si="139"/>
        <v>-</v>
      </c>
      <c r="BL199" s="187"/>
      <c r="BM199" s="197"/>
      <c r="BN199" s="202" t="str">
        <f t="shared" si="140"/>
        <v>-</v>
      </c>
      <c r="BO199" s="187"/>
      <c r="BP199" s="197"/>
      <c r="BQ199" s="202" t="str">
        <f t="shared" si="141"/>
        <v>-</v>
      </c>
      <c r="BR199" s="187"/>
      <c r="BS199" s="197"/>
      <c r="BT199" s="202" t="str">
        <f t="shared" si="142"/>
        <v>-</v>
      </c>
      <c r="BU199" s="187"/>
      <c r="BV199" s="197"/>
      <c r="BW199" s="202" t="str">
        <f t="shared" si="143"/>
        <v>-</v>
      </c>
      <c r="BX199" s="187"/>
      <c r="BY199" s="197"/>
      <c r="BZ199" s="202" t="str">
        <f t="shared" si="144"/>
        <v>-</v>
      </c>
      <c r="CA199" s="187"/>
      <c r="CB199" s="197"/>
      <c r="CC199" s="202" t="str">
        <f t="shared" si="145"/>
        <v>-</v>
      </c>
      <c r="CD199" s="187"/>
      <c r="CE199" s="197"/>
      <c r="CF199" s="202" t="str">
        <f t="shared" si="146"/>
        <v>-</v>
      </c>
      <c r="CG199" s="187"/>
      <c r="CH199" s="197"/>
      <c r="CI199" s="202" t="str">
        <f t="shared" si="147"/>
        <v>-</v>
      </c>
      <c r="CJ199" s="187"/>
      <c r="CK199" s="197"/>
      <c r="CL199" s="202" t="str">
        <f t="shared" si="155"/>
        <v>-</v>
      </c>
      <c r="CM199" s="187"/>
      <c r="CN199" s="197"/>
      <c r="CO199" s="202" t="str">
        <f t="shared" si="156"/>
        <v>-</v>
      </c>
      <c r="CP199" s="187"/>
      <c r="CQ199" s="197"/>
      <c r="CR199" s="202" t="str">
        <f t="shared" si="148"/>
        <v>-</v>
      </c>
      <c r="CS199" s="187"/>
      <c r="CT199" s="197"/>
      <c r="CU199" s="202" t="str">
        <f t="shared" si="157"/>
        <v>-</v>
      </c>
      <c r="CV199" s="187"/>
      <c r="CW199" s="197"/>
      <c r="CX199" s="202" t="str">
        <f t="shared" si="158"/>
        <v>-</v>
      </c>
      <c r="CY199" s="187"/>
      <c r="CZ199" s="197"/>
      <c r="DA199" s="202" t="str">
        <f t="shared" si="149"/>
        <v>-</v>
      </c>
      <c r="DB199" s="187"/>
      <c r="DC199" s="197"/>
      <c r="DD199" s="202" t="str">
        <f t="shared" si="159"/>
        <v>-</v>
      </c>
      <c r="DE199" s="187"/>
      <c r="DF199" s="197"/>
      <c r="DG199" s="202" t="str">
        <f t="shared" si="160"/>
        <v>-</v>
      </c>
      <c r="DH199" s="187"/>
      <c r="DI199" s="103">
        <f t="shared" si="150"/>
        <v>9</v>
      </c>
      <c r="DJ199" s="103">
        <f t="shared" si="151"/>
        <v>6</v>
      </c>
      <c r="DK199" s="200">
        <f t="shared" si="161"/>
        <v>66.666666666666657</v>
      </c>
      <c r="DL199" s="201">
        <f t="shared" si="162"/>
        <v>4</v>
      </c>
    </row>
    <row r="200" spans="2:116" ht="24.95" customHeight="1" outlineLevel="1">
      <c r="B200" s="48"/>
      <c r="C200" s="48"/>
      <c r="D200" s="14" t="s">
        <v>653</v>
      </c>
      <c r="E200" s="11" t="s">
        <v>654</v>
      </c>
      <c r="F200" s="12" t="s">
        <v>989</v>
      </c>
      <c r="G200" s="12" t="s">
        <v>947</v>
      </c>
      <c r="H200" s="40" t="s">
        <v>956</v>
      </c>
      <c r="I200" s="41" t="s">
        <v>531</v>
      </c>
      <c r="J200" s="78" t="str">
        <f t="shared" si="152"/>
        <v xml:space="preserve">C3 </v>
      </c>
      <c r="K200" s="197" t="s">
        <v>1192</v>
      </c>
      <c r="L200" s="202" t="str">
        <f t="shared" si="153"/>
        <v>A</v>
      </c>
      <c r="M200" s="189" t="s">
        <v>2055</v>
      </c>
      <c r="N200" s="197" t="s">
        <v>1192</v>
      </c>
      <c r="O200" s="202" t="str">
        <f t="shared" si="124"/>
        <v>A</v>
      </c>
      <c r="P200" s="189" t="s">
        <v>2055</v>
      </c>
      <c r="Q200" s="197" t="s">
        <v>1192</v>
      </c>
      <c r="R200" s="202" t="str">
        <f t="shared" si="125"/>
        <v>A</v>
      </c>
      <c r="S200" s="189" t="s">
        <v>2055</v>
      </c>
      <c r="T200" s="197" t="s">
        <v>1192</v>
      </c>
      <c r="U200" s="202" t="str">
        <f t="shared" si="126"/>
        <v>-</v>
      </c>
      <c r="V200" s="187"/>
      <c r="W200" s="197" t="s">
        <v>1192</v>
      </c>
      <c r="X200" s="202" t="str">
        <f t="shared" si="127"/>
        <v>-</v>
      </c>
      <c r="Y200" s="187"/>
      <c r="Z200" s="197"/>
      <c r="AA200" s="202" t="str">
        <f t="shared" si="128"/>
        <v>-</v>
      </c>
      <c r="AB200" s="187"/>
      <c r="AC200" s="197"/>
      <c r="AD200" s="202" t="str">
        <f t="shared" si="154"/>
        <v>-</v>
      </c>
      <c r="AE200" s="187"/>
      <c r="AF200" s="197"/>
      <c r="AG200" s="202" t="str">
        <f t="shared" si="129"/>
        <v>-</v>
      </c>
      <c r="AH200" s="187"/>
      <c r="AI200" s="197"/>
      <c r="AJ200" s="202" t="str">
        <f t="shared" si="130"/>
        <v>-</v>
      </c>
      <c r="AK200" s="187"/>
      <c r="AL200" s="197"/>
      <c r="AM200" s="202" t="str">
        <f t="shared" si="131"/>
        <v>-</v>
      </c>
      <c r="AN200" s="187"/>
      <c r="AO200" s="197"/>
      <c r="AP200" s="202" t="str">
        <f t="shared" si="132"/>
        <v>-</v>
      </c>
      <c r="AQ200" s="187"/>
      <c r="AR200" s="197"/>
      <c r="AS200" s="202" t="str">
        <f t="shared" si="133"/>
        <v>-</v>
      </c>
      <c r="AT200" s="187"/>
      <c r="AU200" s="197"/>
      <c r="AV200" s="202" t="str">
        <f t="shared" si="134"/>
        <v>-</v>
      </c>
      <c r="AW200" s="187"/>
      <c r="AX200" s="197"/>
      <c r="AY200" s="202" t="str">
        <f t="shared" si="135"/>
        <v>-</v>
      </c>
      <c r="AZ200" s="187"/>
      <c r="BA200" s="197"/>
      <c r="BB200" s="202" t="str">
        <f t="shared" si="136"/>
        <v>-</v>
      </c>
      <c r="BC200" s="187"/>
      <c r="BD200" s="197"/>
      <c r="BE200" s="202" t="str">
        <f t="shared" si="137"/>
        <v>-</v>
      </c>
      <c r="BF200" s="187"/>
      <c r="BG200" s="197"/>
      <c r="BH200" s="202" t="str">
        <f t="shared" si="138"/>
        <v>-</v>
      </c>
      <c r="BI200" s="187"/>
      <c r="BJ200" s="197"/>
      <c r="BK200" s="202" t="str">
        <f t="shared" si="139"/>
        <v>-</v>
      </c>
      <c r="BL200" s="187"/>
      <c r="BM200" s="197"/>
      <c r="BN200" s="202" t="str">
        <f t="shared" si="140"/>
        <v>-</v>
      </c>
      <c r="BO200" s="205">
        <v>43058</v>
      </c>
      <c r="BP200" s="197"/>
      <c r="BQ200" s="202" t="str">
        <f t="shared" si="141"/>
        <v>-</v>
      </c>
      <c r="BR200" s="187"/>
      <c r="BS200" s="197"/>
      <c r="BT200" s="202" t="str">
        <f t="shared" si="142"/>
        <v>-</v>
      </c>
      <c r="BU200" s="187"/>
      <c r="BV200" s="197"/>
      <c r="BW200" s="202" t="str">
        <f t="shared" si="143"/>
        <v>-</v>
      </c>
      <c r="BX200" s="187"/>
      <c r="BY200" s="197"/>
      <c r="BZ200" s="202" t="str">
        <f t="shared" si="144"/>
        <v>-</v>
      </c>
      <c r="CA200" s="187"/>
      <c r="CB200" s="197"/>
      <c r="CC200" s="202" t="str">
        <f t="shared" si="145"/>
        <v>-</v>
      </c>
      <c r="CD200" s="187"/>
      <c r="CE200" s="197"/>
      <c r="CF200" s="202" t="str">
        <f t="shared" si="146"/>
        <v>-</v>
      </c>
      <c r="CG200" s="187"/>
      <c r="CH200" s="197"/>
      <c r="CI200" s="202" t="str">
        <f t="shared" si="147"/>
        <v>-</v>
      </c>
      <c r="CJ200" s="187"/>
      <c r="CK200" s="197"/>
      <c r="CL200" s="202" t="str">
        <f t="shared" si="155"/>
        <v>-</v>
      </c>
      <c r="CM200" s="187"/>
      <c r="CN200" s="197"/>
      <c r="CO200" s="202" t="str">
        <f t="shared" si="156"/>
        <v>-</v>
      </c>
      <c r="CP200" s="187"/>
      <c r="CQ200" s="197"/>
      <c r="CR200" s="202" t="str">
        <f t="shared" si="148"/>
        <v>-</v>
      </c>
      <c r="CS200" s="187"/>
      <c r="CT200" s="197"/>
      <c r="CU200" s="202" t="str">
        <f t="shared" si="157"/>
        <v>-</v>
      </c>
      <c r="CV200" s="187"/>
      <c r="CW200" s="197"/>
      <c r="CX200" s="202" t="str">
        <f t="shared" si="158"/>
        <v>-</v>
      </c>
      <c r="CY200" s="187"/>
      <c r="CZ200" s="197"/>
      <c r="DA200" s="202" t="str">
        <f t="shared" si="149"/>
        <v>-</v>
      </c>
      <c r="DB200" s="187"/>
      <c r="DC200" s="197"/>
      <c r="DD200" s="202" t="str">
        <f t="shared" si="159"/>
        <v>-</v>
      </c>
      <c r="DE200" s="187"/>
      <c r="DF200" s="197"/>
      <c r="DG200" s="202" t="str">
        <f t="shared" si="160"/>
        <v>-</v>
      </c>
      <c r="DH200" s="187"/>
      <c r="DI200" s="103">
        <f t="shared" si="150"/>
        <v>5</v>
      </c>
      <c r="DJ200" s="103">
        <f t="shared" si="151"/>
        <v>3</v>
      </c>
      <c r="DK200" s="200">
        <f t="shared" si="161"/>
        <v>60</v>
      </c>
      <c r="DL200" s="201">
        <f t="shared" si="162"/>
        <v>4</v>
      </c>
    </row>
    <row r="201" spans="2:116" ht="24.95" customHeight="1" outlineLevel="1">
      <c r="B201" s="48"/>
      <c r="C201" s="48"/>
      <c r="D201" s="14" t="s">
        <v>265</v>
      </c>
      <c r="E201" s="11" t="s">
        <v>266</v>
      </c>
      <c r="F201" s="12" t="s">
        <v>992</v>
      </c>
      <c r="G201" s="12" t="s">
        <v>938</v>
      </c>
      <c r="H201" s="151" t="s">
        <v>521</v>
      </c>
      <c r="I201" s="150" t="s">
        <v>530</v>
      </c>
      <c r="J201" s="78" t="str">
        <f t="shared" si="152"/>
        <v xml:space="preserve">C2 </v>
      </c>
      <c r="K201" s="197" t="s">
        <v>1192</v>
      </c>
      <c r="L201" s="202" t="str">
        <f t="shared" si="153"/>
        <v>A</v>
      </c>
      <c r="M201" s="189" t="s">
        <v>2020</v>
      </c>
      <c r="N201" s="197" t="s">
        <v>1192</v>
      </c>
      <c r="O201" s="202" t="str">
        <f t="shared" si="124"/>
        <v>A</v>
      </c>
      <c r="P201" s="189" t="s">
        <v>2020</v>
      </c>
      <c r="Q201" s="197" t="s">
        <v>1192</v>
      </c>
      <c r="R201" s="202" t="str">
        <f t="shared" si="125"/>
        <v>A</v>
      </c>
      <c r="S201" s="189" t="s">
        <v>2020</v>
      </c>
      <c r="T201" s="197" t="s">
        <v>1192</v>
      </c>
      <c r="U201" s="202" t="str">
        <f t="shared" si="126"/>
        <v>A</v>
      </c>
      <c r="V201" s="189" t="s">
        <v>2020</v>
      </c>
      <c r="W201" s="197" t="s">
        <v>1192</v>
      </c>
      <c r="X201" s="202" t="str">
        <f t="shared" si="127"/>
        <v>A</v>
      </c>
      <c r="Y201" s="189" t="s">
        <v>2020</v>
      </c>
      <c r="Z201" s="197" t="s">
        <v>1192</v>
      </c>
      <c r="AA201" s="202" t="str">
        <f t="shared" si="128"/>
        <v>-</v>
      </c>
      <c r="AB201" s="187"/>
      <c r="AC201" s="197" t="s">
        <v>1192</v>
      </c>
      <c r="AD201" s="202" t="str">
        <f t="shared" si="154"/>
        <v>-</v>
      </c>
      <c r="AE201" s="187"/>
      <c r="AF201" s="197" t="s">
        <v>1192</v>
      </c>
      <c r="AG201" s="202" t="str">
        <f t="shared" si="129"/>
        <v>-</v>
      </c>
      <c r="AH201" s="187"/>
      <c r="AI201" s="197" t="s">
        <v>1192</v>
      </c>
      <c r="AJ201" s="202" t="str">
        <f t="shared" si="130"/>
        <v>-</v>
      </c>
      <c r="AK201" s="187"/>
      <c r="AL201" s="197"/>
      <c r="AM201" s="202" t="str">
        <f t="shared" si="131"/>
        <v>-</v>
      </c>
      <c r="AN201" s="187"/>
      <c r="AO201" s="197"/>
      <c r="AP201" s="202" t="str">
        <f t="shared" si="132"/>
        <v>-</v>
      </c>
      <c r="AQ201" s="187"/>
      <c r="AR201" s="197"/>
      <c r="AS201" s="202" t="str">
        <f t="shared" si="133"/>
        <v>-</v>
      </c>
      <c r="AT201" s="187"/>
      <c r="AU201" s="197"/>
      <c r="AV201" s="202" t="str">
        <f t="shared" si="134"/>
        <v>-</v>
      </c>
      <c r="AW201" s="187"/>
      <c r="AX201" s="197"/>
      <c r="AY201" s="202" t="str">
        <f t="shared" si="135"/>
        <v>-</v>
      </c>
      <c r="AZ201" s="187"/>
      <c r="BA201" s="197"/>
      <c r="BB201" s="202" t="str">
        <f t="shared" si="136"/>
        <v>-</v>
      </c>
      <c r="BC201" s="187"/>
      <c r="BD201" s="197"/>
      <c r="BE201" s="202" t="str">
        <f t="shared" si="137"/>
        <v>-</v>
      </c>
      <c r="BF201" s="187"/>
      <c r="BG201" s="197"/>
      <c r="BH201" s="202" t="str">
        <f t="shared" si="138"/>
        <v>-</v>
      </c>
      <c r="BI201" s="187"/>
      <c r="BJ201" s="197"/>
      <c r="BK201" s="202" t="str">
        <f t="shared" si="139"/>
        <v>-</v>
      </c>
      <c r="BL201" s="187"/>
      <c r="BM201" s="197"/>
      <c r="BN201" s="202" t="str">
        <f t="shared" si="140"/>
        <v>-</v>
      </c>
      <c r="BO201" s="187"/>
      <c r="BP201" s="197"/>
      <c r="BQ201" s="202" t="str">
        <f t="shared" si="141"/>
        <v>-</v>
      </c>
      <c r="BR201" s="187"/>
      <c r="BS201" s="197"/>
      <c r="BT201" s="202" t="str">
        <f t="shared" si="142"/>
        <v>-</v>
      </c>
      <c r="BU201" s="187"/>
      <c r="BV201" s="197"/>
      <c r="BW201" s="202" t="str">
        <f t="shared" si="143"/>
        <v>-</v>
      </c>
      <c r="BX201" s="187"/>
      <c r="BY201" s="197"/>
      <c r="BZ201" s="202" t="str">
        <f t="shared" si="144"/>
        <v>-</v>
      </c>
      <c r="CA201" s="187"/>
      <c r="CB201" s="197"/>
      <c r="CC201" s="202" t="str">
        <f t="shared" si="145"/>
        <v>-</v>
      </c>
      <c r="CD201" s="187"/>
      <c r="CE201" s="197"/>
      <c r="CF201" s="202" t="str">
        <f t="shared" si="146"/>
        <v>-</v>
      </c>
      <c r="CG201" s="187"/>
      <c r="CH201" s="197"/>
      <c r="CI201" s="202" t="str">
        <f t="shared" si="147"/>
        <v>-</v>
      </c>
      <c r="CJ201" s="187"/>
      <c r="CK201" s="197"/>
      <c r="CL201" s="202" t="str">
        <f t="shared" si="155"/>
        <v>-</v>
      </c>
      <c r="CM201" s="187"/>
      <c r="CN201" s="197"/>
      <c r="CO201" s="202" t="str">
        <f t="shared" si="156"/>
        <v>-</v>
      </c>
      <c r="CP201" s="187"/>
      <c r="CQ201" s="197"/>
      <c r="CR201" s="202" t="str">
        <f t="shared" si="148"/>
        <v>-</v>
      </c>
      <c r="CS201" s="187"/>
      <c r="CT201" s="197"/>
      <c r="CU201" s="202" t="str">
        <f t="shared" si="157"/>
        <v>-</v>
      </c>
      <c r="CV201" s="187"/>
      <c r="CW201" s="197"/>
      <c r="CX201" s="202" t="str">
        <f t="shared" si="158"/>
        <v>-</v>
      </c>
      <c r="CY201" s="187"/>
      <c r="CZ201" s="197"/>
      <c r="DA201" s="202" t="str">
        <f t="shared" si="149"/>
        <v>-</v>
      </c>
      <c r="DB201" s="187"/>
      <c r="DC201" s="197"/>
      <c r="DD201" s="202" t="str">
        <f t="shared" si="159"/>
        <v>-</v>
      </c>
      <c r="DE201" s="187"/>
      <c r="DF201" s="197"/>
      <c r="DG201" s="202" t="str">
        <f t="shared" si="160"/>
        <v>-</v>
      </c>
      <c r="DH201" s="187"/>
      <c r="DI201" s="103">
        <f t="shared" si="150"/>
        <v>9</v>
      </c>
      <c r="DJ201" s="103">
        <f t="shared" si="151"/>
        <v>5</v>
      </c>
      <c r="DK201" s="200">
        <f t="shared" si="161"/>
        <v>55.555555555555557</v>
      </c>
      <c r="DL201" s="201">
        <f t="shared" si="162"/>
        <v>3</v>
      </c>
    </row>
    <row r="202" spans="2:116" ht="24.95" customHeight="1" outlineLevel="1">
      <c r="B202" s="48"/>
      <c r="C202" s="48"/>
      <c r="D202" s="14" t="s">
        <v>267</v>
      </c>
      <c r="E202" s="11" t="s">
        <v>268</v>
      </c>
      <c r="F202" s="12" t="s">
        <v>989</v>
      </c>
      <c r="G202" s="12" t="s">
        <v>994</v>
      </c>
      <c r="H202" s="40" t="s">
        <v>521</v>
      </c>
      <c r="I202" s="41" t="s">
        <v>530</v>
      </c>
      <c r="J202" s="78" t="str">
        <f t="shared" si="152"/>
        <v xml:space="preserve">C2 </v>
      </c>
      <c r="K202" s="197" t="s">
        <v>1192</v>
      </c>
      <c r="L202" s="202" t="str">
        <f t="shared" si="153"/>
        <v>A</v>
      </c>
      <c r="M202" s="189" t="s">
        <v>2020</v>
      </c>
      <c r="N202" s="197" t="s">
        <v>1192</v>
      </c>
      <c r="O202" s="202" t="str">
        <f t="shared" si="124"/>
        <v>A</v>
      </c>
      <c r="P202" s="189" t="s">
        <v>2020</v>
      </c>
      <c r="Q202" s="197" t="s">
        <v>1192</v>
      </c>
      <c r="R202" s="202" t="str">
        <f t="shared" si="125"/>
        <v>A</v>
      </c>
      <c r="S202" s="189" t="s">
        <v>2020</v>
      </c>
      <c r="T202" s="197" t="s">
        <v>1192</v>
      </c>
      <c r="U202" s="202" t="str">
        <f t="shared" si="126"/>
        <v>A</v>
      </c>
      <c r="V202" s="189" t="s">
        <v>2020</v>
      </c>
      <c r="W202" s="197" t="s">
        <v>1192</v>
      </c>
      <c r="X202" s="202" t="str">
        <f t="shared" si="127"/>
        <v>A</v>
      </c>
      <c r="Y202" s="189" t="s">
        <v>2020</v>
      </c>
      <c r="Z202" s="197" t="s">
        <v>1192</v>
      </c>
      <c r="AA202" s="202" t="str">
        <f t="shared" si="128"/>
        <v>-</v>
      </c>
      <c r="AB202" s="187"/>
      <c r="AC202" s="197" t="s">
        <v>1192</v>
      </c>
      <c r="AD202" s="202" t="str">
        <f t="shared" si="154"/>
        <v>-</v>
      </c>
      <c r="AE202" s="187"/>
      <c r="AF202" s="197" t="s">
        <v>1192</v>
      </c>
      <c r="AG202" s="202" t="str">
        <f t="shared" si="129"/>
        <v>-</v>
      </c>
      <c r="AH202" s="187"/>
      <c r="AI202" s="197" t="s">
        <v>1192</v>
      </c>
      <c r="AJ202" s="202" t="str">
        <f t="shared" si="130"/>
        <v>-</v>
      </c>
      <c r="AK202" s="187"/>
      <c r="AL202" s="197"/>
      <c r="AM202" s="202" t="str">
        <f t="shared" si="131"/>
        <v>-</v>
      </c>
      <c r="AN202" s="187"/>
      <c r="AO202" s="197"/>
      <c r="AP202" s="202" t="str">
        <f t="shared" si="132"/>
        <v>-</v>
      </c>
      <c r="AQ202" s="187"/>
      <c r="AR202" s="197"/>
      <c r="AS202" s="202" t="str">
        <f t="shared" si="133"/>
        <v>-</v>
      </c>
      <c r="AT202" s="187"/>
      <c r="AU202" s="197"/>
      <c r="AV202" s="202" t="str">
        <f t="shared" si="134"/>
        <v>-</v>
      </c>
      <c r="AW202" s="186">
        <v>41678</v>
      </c>
      <c r="AX202" s="197"/>
      <c r="AY202" s="202" t="str">
        <f t="shared" si="135"/>
        <v>-</v>
      </c>
      <c r="AZ202" s="187"/>
      <c r="BA202" s="197"/>
      <c r="BB202" s="202" t="str">
        <f t="shared" si="136"/>
        <v>-</v>
      </c>
      <c r="BC202" s="187"/>
      <c r="BD202" s="197"/>
      <c r="BE202" s="202" t="str">
        <f t="shared" si="137"/>
        <v>-</v>
      </c>
      <c r="BF202" s="187"/>
      <c r="BG202" s="197"/>
      <c r="BH202" s="202" t="str">
        <f t="shared" si="138"/>
        <v>-</v>
      </c>
      <c r="BI202" s="187"/>
      <c r="BJ202" s="197"/>
      <c r="BK202" s="202" t="str">
        <f t="shared" si="139"/>
        <v>-</v>
      </c>
      <c r="BL202" s="187"/>
      <c r="BM202" s="197"/>
      <c r="BN202" s="202" t="str">
        <f t="shared" si="140"/>
        <v>-</v>
      </c>
      <c r="BO202" s="187"/>
      <c r="BP202" s="197"/>
      <c r="BQ202" s="202" t="str">
        <f t="shared" si="141"/>
        <v>-</v>
      </c>
      <c r="BR202" s="187"/>
      <c r="BS202" s="197"/>
      <c r="BT202" s="202" t="str">
        <f t="shared" si="142"/>
        <v>-</v>
      </c>
      <c r="BU202" s="187"/>
      <c r="BV202" s="197"/>
      <c r="BW202" s="202" t="str">
        <f t="shared" si="143"/>
        <v>-</v>
      </c>
      <c r="BX202" s="187"/>
      <c r="BY202" s="197"/>
      <c r="BZ202" s="202" t="str">
        <f t="shared" si="144"/>
        <v>-</v>
      </c>
      <c r="CA202" s="187"/>
      <c r="CB202" s="197"/>
      <c r="CC202" s="202" t="str">
        <f t="shared" si="145"/>
        <v>-</v>
      </c>
      <c r="CD202" s="187"/>
      <c r="CE202" s="197"/>
      <c r="CF202" s="202" t="str">
        <f t="shared" si="146"/>
        <v>-</v>
      </c>
      <c r="CG202" s="187"/>
      <c r="CH202" s="197"/>
      <c r="CI202" s="202" t="str">
        <f t="shared" si="147"/>
        <v>-</v>
      </c>
      <c r="CJ202" s="187"/>
      <c r="CK202" s="197"/>
      <c r="CL202" s="202" t="str">
        <f t="shared" si="155"/>
        <v>-</v>
      </c>
      <c r="CM202" s="187"/>
      <c r="CN202" s="197"/>
      <c r="CO202" s="202" t="str">
        <f t="shared" si="156"/>
        <v>-</v>
      </c>
      <c r="CP202" s="186">
        <v>41678</v>
      </c>
      <c r="CQ202" s="197"/>
      <c r="CR202" s="202" t="str">
        <f t="shared" si="148"/>
        <v>-</v>
      </c>
      <c r="CS202" s="187"/>
      <c r="CT202" s="197"/>
      <c r="CU202" s="202" t="str">
        <f t="shared" si="157"/>
        <v>-</v>
      </c>
      <c r="CV202" s="187"/>
      <c r="CW202" s="197"/>
      <c r="CX202" s="202" t="str">
        <f t="shared" si="158"/>
        <v>-</v>
      </c>
      <c r="CY202" s="187"/>
      <c r="CZ202" s="197"/>
      <c r="DA202" s="202" t="str">
        <f t="shared" si="149"/>
        <v>-</v>
      </c>
      <c r="DB202" s="187"/>
      <c r="DC202" s="197"/>
      <c r="DD202" s="202" t="str">
        <f t="shared" si="159"/>
        <v>-</v>
      </c>
      <c r="DE202" s="187"/>
      <c r="DF202" s="197"/>
      <c r="DG202" s="202" t="str">
        <f t="shared" si="160"/>
        <v>-</v>
      </c>
      <c r="DH202" s="187"/>
      <c r="DI202" s="103">
        <f t="shared" si="150"/>
        <v>9</v>
      </c>
      <c r="DJ202" s="103">
        <f t="shared" si="151"/>
        <v>5</v>
      </c>
      <c r="DK202" s="200">
        <f t="shared" si="161"/>
        <v>55.555555555555557</v>
      </c>
      <c r="DL202" s="201">
        <f t="shared" si="162"/>
        <v>3</v>
      </c>
    </row>
    <row r="203" spans="2:116" ht="24.95" customHeight="1" outlineLevel="1">
      <c r="B203" s="48"/>
      <c r="C203" s="48"/>
      <c r="D203" s="14" t="s">
        <v>269</v>
      </c>
      <c r="E203" s="11" t="s">
        <v>270</v>
      </c>
      <c r="F203" s="12" t="s">
        <v>992</v>
      </c>
      <c r="G203" s="12" t="s">
        <v>938</v>
      </c>
      <c r="H203" s="40" t="s">
        <v>524</v>
      </c>
      <c r="I203" s="41" t="s">
        <v>530</v>
      </c>
      <c r="J203" s="78" t="str">
        <f t="shared" si="152"/>
        <v xml:space="preserve">C2 </v>
      </c>
      <c r="K203" s="197" t="s">
        <v>1192</v>
      </c>
      <c r="L203" s="202" t="str">
        <f t="shared" si="153"/>
        <v>A</v>
      </c>
      <c r="M203" s="189" t="s">
        <v>2003</v>
      </c>
      <c r="N203" s="197" t="s">
        <v>1192</v>
      </c>
      <c r="O203" s="202" t="str">
        <f t="shared" si="124"/>
        <v>A</v>
      </c>
      <c r="P203" s="189">
        <v>43087</v>
      </c>
      <c r="Q203" s="197" t="s">
        <v>1192</v>
      </c>
      <c r="R203" s="202" t="str">
        <f t="shared" si="125"/>
        <v>A</v>
      </c>
      <c r="S203" s="189" t="s">
        <v>2003</v>
      </c>
      <c r="T203" s="197" t="s">
        <v>1192</v>
      </c>
      <c r="U203" s="202" t="str">
        <f t="shared" si="126"/>
        <v>A</v>
      </c>
      <c r="V203" s="189" t="s">
        <v>2003</v>
      </c>
      <c r="W203" s="197" t="s">
        <v>1192</v>
      </c>
      <c r="X203" s="202" t="str">
        <f t="shared" si="127"/>
        <v>A</v>
      </c>
      <c r="Y203" s="189" t="s">
        <v>2003</v>
      </c>
      <c r="Z203" s="197" t="s">
        <v>1192</v>
      </c>
      <c r="AA203" s="202" t="str">
        <f t="shared" si="128"/>
        <v>-</v>
      </c>
      <c r="AB203" s="187"/>
      <c r="AC203" s="197" t="s">
        <v>1192</v>
      </c>
      <c r="AD203" s="202" t="str">
        <f t="shared" si="154"/>
        <v>-</v>
      </c>
      <c r="AE203" s="187"/>
      <c r="AF203" s="197" t="s">
        <v>1192</v>
      </c>
      <c r="AG203" s="202" t="str">
        <f t="shared" si="129"/>
        <v>-</v>
      </c>
      <c r="AH203" s="187"/>
      <c r="AI203" s="197" t="s">
        <v>1192</v>
      </c>
      <c r="AJ203" s="202" t="str">
        <f t="shared" si="130"/>
        <v>-</v>
      </c>
      <c r="AK203" s="187"/>
      <c r="AL203" s="197"/>
      <c r="AM203" s="202" t="str">
        <f t="shared" si="131"/>
        <v>-</v>
      </c>
      <c r="AN203" s="187"/>
      <c r="AO203" s="197"/>
      <c r="AP203" s="202" t="str">
        <f t="shared" si="132"/>
        <v>-</v>
      </c>
      <c r="AQ203" s="187"/>
      <c r="AR203" s="197"/>
      <c r="AS203" s="202" t="str">
        <f t="shared" si="133"/>
        <v>-</v>
      </c>
      <c r="AT203" s="205">
        <v>43087</v>
      </c>
      <c r="AU203" s="197"/>
      <c r="AV203" s="202" t="str">
        <f t="shared" si="134"/>
        <v>-</v>
      </c>
      <c r="AW203" s="187"/>
      <c r="AX203" s="197"/>
      <c r="AY203" s="202" t="str">
        <f t="shared" si="135"/>
        <v>-</v>
      </c>
      <c r="AZ203" s="205">
        <v>43087</v>
      </c>
      <c r="BA203" s="197"/>
      <c r="BB203" s="202" t="str">
        <f t="shared" si="136"/>
        <v>-</v>
      </c>
      <c r="BC203" s="205">
        <v>43087</v>
      </c>
      <c r="BD203" s="197"/>
      <c r="BE203" s="202" t="str">
        <f t="shared" si="137"/>
        <v>-</v>
      </c>
      <c r="BF203" s="187"/>
      <c r="BG203" s="197"/>
      <c r="BH203" s="202" t="str">
        <f t="shared" si="138"/>
        <v>-</v>
      </c>
      <c r="BI203" s="187"/>
      <c r="BJ203" s="197"/>
      <c r="BK203" s="202" t="str">
        <f t="shared" si="139"/>
        <v>-</v>
      </c>
      <c r="BL203" s="187"/>
      <c r="BM203" s="197"/>
      <c r="BN203" s="202" t="str">
        <f t="shared" si="140"/>
        <v>-</v>
      </c>
      <c r="BO203" s="187"/>
      <c r="BP203" s="197"/>
      <c r="BQ203" s="202" t="str">
        <f t="shared" si="141"/>
        <v>-</v>
      </c>
      <c r="BR203" s="187"/>
      <c r="BS203" s="197"/>
      <c r="BT203" s="202" t="str">
        <f t="shared" si="142"/>
        <v>-</v>
      </c>
      <c r="BU203" s="187"/>
      <c r="BV203" s="197"/>
      <c r="BW203" s="202" t="str">
        <f t="shared" si="143"/>
        <v>-</v>
      </c>
      <c r="BX203" s="187"/>
      <c r="BY203" s="197"/>
      <c r="BZ203" s="202" t="str">
        <f t="shared" si="144"/>
        <v>-</v>
      </c>
      <c r="CA203" s="187"/>
      <c r="CB203" s="197"/>
      <c r="CC203" s="202" t="str">
        <f t="shared" si="145"/>
        <v>-</v>
      </c>
      <c r="CD203" s="187"/>
      <c r="CE203" s="197"/>
      <c r="CF203" s="202" t="str">
        <f t="shared" si="146"/>
        <v>-</v>
      </c>
      <c r="CG203" s="187"/>
      <c r="CH203" s="197"/>
      <c r="CI203" s="202" t="str">
        <f t="shared" si="147"/>
        <v>-</v>
      </c>
      <c r="CJ203" s="187"/>
      <c r="CK203" s="197"/>
      <c r="CL203" s="202" t="str">
        <f t="shared" si="155"/>
        <v>-</v>
      </c>
      <c r="CM203" s="187"/>
      <c r="CN203" s="197"/>
      <c r="CO203" s="202" t="str">
        <f t="shared" si="156"/>
        <v>-</v>
      </c>
      <c r="CP203" s="187"/>
      <c r="CQ203" s="197"/>
      <c r="CR203" s="202" t="str">
        <f t="shared" si="148"/>
        <v>-</v>
      </c>
      <c r="CS203" s="187"/>
      <c r="CT203" s="197"/>
      <c r="CU203" s="202" t="str">
        <f t="shared" si="157"/>
        <v>-</v>
      </c>
      <c r="CV203" s="187"/>
      <c r="CW203" s="197"/>
      <c r="CX203" s="202" t="str">
        <f t="shared" si="158"/>
        <v>-</v>
      </c>
      <c r="CY203" s="187"/>
      <c r="CZ203" s="197"/>
      <c r="DA203" s="202" t="str">
        <f t="shared" si="149"/>
        <v>-</v>
      </c>
      <c r="DB203" s="187"/>
      <c r="DC203" s="197"/>
      <c r="DD203" s="202" t="str">
        <f t="shared" si="159"/>
        <v>-</v>
      </c>
      <c r="DE203" s="187"/>
      <c r="DF203" s="197"/>
      <c r="DG203" s="202" t="str">
        <f t="shared" si="160"/>
        <v>-</v>
      </c>
      <c r="DH203" s="187"/>
      <c r="DI203" s="103">
        <f t="shared" si="150"/>
        <v>9</v>
      </c>
      <c r="DJ203" s="103">
        <f t="shared" si="151"/>
        <v>5</v>
      </c>
      <c r="DK203" s="200">
        <f t="shared" si="161"/>
        <v>55.555555555555557</v>
      </c>
      <c r="DL203" s="201">
        <f t="shared" si="162"/>
        <v>3</v>
      </c>
    </row>
    <row r="204" spans="2:116" ht="24.95" customHeight="1" outlineLevel="1">
      <c r="B204" s="48"/>
      <c r="C204" s="48"/>
      <c r="D204" s="14" t="s">
        <v>271</v>
      </c>
      <c r="E204" s="11" t="s">
        <v>272</v>
      </c>
      <c r="F204" s="12" t="s">
        <v>992</v>
      </c>
      <c r="G204" s="12" t="s">
        <v>938</v>
      </c>
      <c r="H204" s="151" t="s">
        <v>521</v>
      </c>
      <c r="I204" s="150" t="s">
        <v>530</v>
      </c>
      <c r="J204" s="78" t="str">
        <f t="shared" si="152"/>
        <v xml:space="preserve">C2 </v>
      </c>
      <c r="K204" s="197" t="s">
        <v>1192</v>
      </c>
      <c r="L204" s="202" t="str">
        <f t="shared" si="153"/>
        <v>A</v>
      </c>
      <c r="M204" s="189" t="s">
        <v>2003</v>
      </c>
      <c r="N204" s="197" t="s">
        <v>1192</v>
      </c>
      <c r="O204" s="202" t="str">
        <f t="shared" si="124"/>
        <v>A</v>
      </c>
      <c r="P204" s="189" t="s">
        <v>2003</v>
      </c>
      <c r="Q204" s="197" t="s">
        <v>1192</v>
      </c>
      <c r="R204" s="202" t="str">
        <f t="shared" si="125"/>
        <v>A</v>
      </c>
      <c r="S204" s="189" t="s">
        <v>2003</v>
      </c>
      <c r="T204" s="197" t="s">
        <v>1192</v>
      </c>
      <c r="U204" s="202" t="str">
        <f t="shared" si="126"/>
        <v>A</v>
      </c>
      <c r="V204" s="189" t="s">
        <v>2003</v>
      </c>
      <c r="W204" s="197" t="s">
        <v>1192</v>
      </c>
      <c r="X204" s="202" t="str">
        <f t="shared" si="127"/>
        <v>A</v>
      </c>
      <c r="Y204" s="189" t="s">
        <v>2003</v>
      </c>
      <c r="Z204" s="197" t="s">
        <v>1192</v>
      </c>
      <c r="AA204" s="202" t="str">
        <f t="shared" si="128"/>
        <v>-</v>
      </c>
      <c r="AB204" s="187"/>
      <c r="AC204" s="197" t="s">
        <v>1192</v>
      </c>
      <c r="AD204" s="202" t="str">
        <f t="shared" si="154"/>
        <v>-</v>
      </c>
      <c r="AE204" s="187"/>
      <c r="AF204" s="197" t="s">
        <v>1192</v>
      </c>
      <c r="AG204" s="202" t="str">
        <f t="shared" si="129"/>
        <v>-</v>
      </c>
      <c r="AH204" s="187"/>
      <c r="AI204" s="197" t="s">
        <v>1192</v>
      </c>
      <c r="AJ204" s="202" t="str">
        <f t="shared" si="130"/>
        <v>-</v>
      </c>
      <c r="AK204" s="187"/>
      <c r="AL204" s="197"/>
      <c r="AM204" s="202" t="str">
        <f t="shared" si="131"/>
        <v>-</v>
      </c>
      <c r="AN204" s="187"/>
      <c r="AO204" s="197"/>
      <c r="AP204" s="202" t="str">
        <f t="shared" si="132"/>
        <v>-</v>
      </c>
      <c r="AQ204" s="187"/>
      <c r="AR204" s="197"/>
      <c r="AS204" s="202" t="str">
        <f t="shared" si="133"/>
        <v>-</v>
      </c>
      <c r="AT204" s="186">
        <v>42971</v>
      </c>
      <c r="AU204" s="197"/>
      <c r="AV204" s="202" t="str">
        <f t="shared" si="134"/>
        <v>-</v>
      </c>
      <c r="AW204" s="187"/>
      <c r="AX204" s="197"/>
      <c r="AY204" s="202" t="str">
        <f t="shared" si="135"/>
        <v>-</v>
      </c>
      <c r="AZ204" s="205">
        <v>42971</v>
      </c>
      <c r="BA204" s="197"/>
      <c r="BB204" s="202" t="str">
        <f t="shared" si="136"/>
        <v>-</v>
      </c>
      <c r="BC204" s="186">
        <v>43058</v>
      </c>
      <c r="BD204" s="197"/>
      <c r="BE204" s="202" t="str">
        <f t="shared" si="137"/>
        <v>-</v>
      </c>
      <c r="BF204" s="187"/>
      <c r="BG204" s="197"/>
      <c r="BH204" s="202" t="str">
        <f t="shared" si="138"/>
        <v>-</v>
      </c>
      <c r="BI204" s="187"/>
      <c r="BJ204" s="197"/>
      <c r="BK204" s="202" t="str">
        <f t="shared" si="139"/>
        <v>-</v>
      </c>
      <c r="BL204" s="187"/>
      <c r="BM204" s="197"/>
      <c r="BN204" s="202" t="str">
        <f t="shared" si="140"/>
        <v>-</v>
      </c>
      <c r="BO204" s="187"/>
      <c r="BP204" s="197"/>
      <c r="BQ204" s="202" t="str">
        <f t="shared" si="141"/>
        <v>-</v>
      </c>
      <c r="BR204" s="187"/>
      <c r="BS204" s="197"/>
      <c r="BT204" s="202" t="str">
        <f t="shared" si="142"/>
        <v>-</v>
      </c>
      <c r="BU204" s="187"/>
      <c r="BV204" s="197"/>
      <c r="BW204" s="202" t="str">
        <f t="shared" si="143"/>
        <v>-</v>
      </c>
      <c r="BX204" s="187"/>
      <c r="BY204" s="197"/>
      <c r="BZ204" s="202" t="str">
        <f t="shared" si="144"/>
        <v>-</v>
      </c>
      <c r="CA204" s="187"/>
      <c r="CB204" s="197"/>
      <c r="CC204" s="202" t="str">
        <f t="shared" si="145"/>
        <v>-</v>
      </c>
      <c r="CD204" s="187"/>
      <c r="CE204" s="197"/>
      <c r="CF204" s="202" t="str">
        <f t="shared" si="146"/>
        <v>-</v>
      </c>
      <c r="CG204" s="187"/>
      <c r="CH204" s="197"/>
      <c r="CI204" s="202" t="str">
        <f t="shared" si="147"/>
        <v>-</v>
      </c>
      <c r="CJ204" s="187"/>
      <c r="CK204" s="197"/>
      <c r="CL204" s="202" t="str">
        <f t="shared" si="155"/>
        <v>-</v>
      </c>
      <c r="CM204" s="187"/>
      <c r="CN204" s="197"/>
      <c r="CO204" s="202" t="str">
        <f t="shared" si="156"/>
        <v>-</v>
      </c>
      <c r="CP204" s="187"/>
      <c r="CQ204" s="197"/>
      <c r="CR204" s="202" t="str">
        <f t="shared" si="148"/>
        <v>-</v>
      </c>
      <c r="CS204" s="187"/>
      <c r="CT204" s="197"/>
      <c r="CU204" s="202" t="str">
        <f t="shared" si="157"/>
        <v>-</v>
      </c>
      <c r="CV204" s="187"/>
      <c r="CW204" s="197"/>
      <c r="CX204" s="202" t="str">
        <f t="shared" si="158"/>
        <v>-</v>
      </c>
      <c r="CY204" s="187"/>
      <c r="CZ204" s="197"/>
      <c r="DA204" s="202" t="str">
        <f t="shared" si="149"/>
        <v>-</v>
      </c>
      <c r="DB204" s="187"/>
      <c r="DC204" s="197"/>
      <c r="DD204" s="202" t="str">
        <f t="shared" si="159"/>
        <v>-</v>
      </c>
      <c r="DE204" s="187"/>
      <c r="DF204" s="197"/>
      <c r="DG204" s="202" t="str">
        <f t="shared" si="160"/>
        <v>-</v>
      </c>
      <c r="DH204" s="187"/>
      <c r="DI204" s="103">
        <f t="shared" si="150"/>
        <v>9</v>
      </c>
      <c r="DJ204" s="103">
        <f t="shared" si="151"/>
        <v>5</v>
      </c>
      <c r="DK204" s="200">
        <f t="shared" si="161"/>
        <v>55.555555555555557</v>
      </c>
      <c r="DL204" s="201">
        <f t="shared" si="162"/>
        <v>3</v>
      </c>
    </row>
    <row r="205" spans="2:116" ht="24.95" customHeight="1" outlineLevel="1">
      <c r="B205" s="48"/>
      <c r="C205" s="48"/>
      <c r="D205" s="14" t="s">
        <v>273</v>
      </c>
      <c r="E205" s="11" t="s">
        <v>274</v>
      </c>
      <c r="F205" s="12" t="s">
        <v>989</v>
      </c>
      <c r="G205" s="12" t="s">
        <v>994</v>
      </c>
      <c r="H205" s="153" t="s">
        <v>522</v>
      </c>
      <c r="I205" s="150" t="s">
        <v>531</v>
      </c>
      <c r="J205" s="78" t="str">
        <f t="shared" si="152"/>
        <v xml:space="preserve">C3 </v>
      </c>
      <c r="K205" s="197" t="s">
        <v>1192</v>
      </c>
      <c r="L205" s="202" t="str">
        <f t="shared" si="153"/>
        <v>A</v>
      </c>
      <c r="M205" s="189" t="s">
        <v>2003</v>
      </c>
      <c r="N205" s="197" t="s">
        <v>1192</v>
      </c>
      <c r="O205" s="202" t="str">
        <f t="shared" si="124"/>
        <v>A</v>
      </c>
      <c r="P205" s="189" t="s">
        <v>2003</v>
      </c>
      <c r="Q205" s="197" t="s">
        <v>1192</v>
      </c>
      <c r="R205" s="202" t="str">
        <f t="shared" si="125"/>
        <v>A</v>
      </c>
      <c r="S205" s="189" t="s">
        <v>2003</v>
      </c>
      <c r="T205" s="197" t="s">
        <v>1192</v>
      </c>
      <c r="U205" s="202" t="str">
        <f t="shared" si="126"/>
        <v>-</v>
      </c>
      <c r="V205" s="187"/>
      <c r="W205" s="197" t="s">
        <v>1192</v>
      </c>
      <c r="X205" s="202" t="str">
        <f t="shared" si="127"/>
        <v>-</v>
      </c>
      <c r="Y205" s="187"/>
      <c r="Z205" s="197"/>
      <c r="AA205" s="202" t="str">
        <f t="shared" si="128"/>
        <v>-</v>
      </c>
      <c r="AB205" s="187"/>
      <c r="AC205" s="197"/>
      <c r="AD205" s="202" t="str">
        <f t="shared" si="154"/>
        <v>-</v>
      </c>
      <c r="AE205" s="187"/>
      <c r="AF205" s="197"/>
      <c r="AG205" s="202" t="str">
        <f t="shared" si="129"/>
        <v>-</v>
      </c>
      <c r="AH205" s="187"/>
      <c r="AI205" s="197"/>
      <c r="AJ205" s="202" t="str">
        <f t="shared" si="130"/>
        <v>-</v>
      </c>
      <c r="AK205" s="187"/>
      <c r="AL205" s="197"/>
      <c r="AM205" s="202" t="str">
        <f t="shared" si="131"/>
        <v>-</v>
      </c>
      <c r="AN205" s="187"/>
      <c r="AO205" s="197"/>
      <c r="AP205" s="202" t="str">
        <f t="shared" si="132"/>
        <v>-</v>
      </c>
      <c r="AQ205" s="187"/>
      <c r="AR205" s="197"/>
      <c r="AS205" s="202" t="str">
        <f t="shared" si="133"/>
        <v>-</v>
      </c>
      <c r="AT205" s="187"/>
      <c r="AU205" s="197"/>
      <c r="AV205" s="202" t="str">
        <f t="shared" si="134"/>
        <v>-</v>
      </c>
      <c r="AW205" s="187"/>
      <c r="AX205" s="197"/>
      <c r="AY205" s="202" t="str">
        <f t="shared" si="135"/>
        <v>-</v>
      </c>
      <c r="AZ205" s="187"/>
      <c r="BA205" s="197"/>
      <c r="BB205" s="202" t="str">
        <f t="shared" si="136"/>
        <v>-</v>
      </c>
      <c r="BC205" s="187"/>
      <c r="BD205" s="197"/>
      <c r="BE205" s="202" t="str">
        <f t="shared" si="137"/>
        <v>-</v>
      </c>
      <c r="BF205" s="187"/>
      <c r="BG205" s="197"/>
      <c r="BH205" s="202" t="str">
        <f t="shared" si="138"/>
        <v>-</v>
      </c>
      <c r="BI205" s="187"/>
      <c r="BJ205" s="197"/>
      <c r="BK205" s="202" t="str">
        <f t="shared" si="139"/>
        <v>-</v>
      </c>
      <c r="BL205" s="187"/>
      <c r="BM205" s="197"/>
      <c r="BN205" s="202" t="str">
        <f t="shared" si="140"/>
        <v>-</v>
      </c>
      <c r="BO205" s="187"/>
      <c r="BP205" s="197"/>
      <c r="BQ205" s="202" t="str">
        <f t="shared" si="141"/>
        <v>-</v>
      </c>
      <c r="BR205" s="187"/>
      <c r="BS205" s="197"/>
      <c r="BT205" s="202" t="str">
        <f t="shared" si="142"/>
        <v>-</v>
      </c>
      <c r="BU205" s="187"/>
      <c r="BV205" s="197"/>
      <c r="BW205" s="202" t="str">
        <f t="shared" si="143"/>
        <v>-</v>
      </c>
      <c r="BX205" s="187"/>
      <c r="BY205" s="197"/>
      <c r="BZ205" s="202" t="str">
        <f t="shared" si="144"/>
        <v>-</v>
      </c>
      <c r="CA205" s="187"/>
      <c r="CB205" s="197"/>
      <c r="CC205" s="202" t="str">
        <f t="shared" si="145"/>
        <v>-</v>
      </c>
      <c r="CD205" s="187"/>
      <c r="CE205" s="197"/>
      <c r="CF205" s="202" t="str">
        <f t="shared" si="146"/>
        <v>-</v>
      </c>
      <c r="CG205" s="187"/>
      <c r="CH205" s="197"/>
      <c r="CI205" s="202" t="str">
        <f t="shared" si="147"/>
        <v>-</v>
      </c>
      <c r="CJ205" s="187"/>
      <c r="CK205" s="197"/>
      <c r="CL205" s="202" t="str">
        <f t="shared" si="155"/>
        <v>-</v>
      </c>
      <c r="CM205" s="187"/>
      <c r="CN205" s="197"/>
      <c r="CO205" s="202" t="str">
        <f t="shared" si="156"/>
        <v>-</v>
      </c>
      <c r="CP205" s="187"/>
      <c r="CQ205" s="197"/>
      <c r="CR205" s="202" t="str">
        <f t="shared" si="148"/>
        <v>-</v>
      </c>
      <c r="CS205" s="187"/>
      <c r="CT205" s="197"/>
      <c r="CU205" s="202" t="str">
        <f t="shared" si="157"/>
        <v>-</v>
      </c>
      <c r="CV205" s="187"/>
      <c r="CW205" s="197"/>
      <c r="CX205" s="202" t="str">
        <f t="shared" si="158"/>
        <v>-</v>
      </c>
      <c r="CY205" s="187"/>
      <c r="CZ205" s="197"/>
      <c r="DA205" s="202" t="str">
        <f t="shared" si="149"/>
        <v>-</v>
      </c>
      <c r="DB205" s="187"/>
      <c r="DC205" s="197"/>
      <c r="DD205" s="202" t="str">
        <f t="shared" si="159"/>
        <v>-</v>
      </c>
      <c r="DE205" s="187"/>
      <c r="DF205" s="197"/>
      <c r="DG205" s="202" t="str">
        <f t="shared" si="160"/>
        <v>-</v>
      </c>
      <c r="DH205" s="187"/>
      <c r="DI205" s="103">
        <f t="shared" si="150"/>
        <v>5</v>
      </c>
      <c r="DJ205" s="103">
        <f t="shared" si="151"/>
        <v>3</v>
      </c>
      <c r="DK205" s="200">
        <f t="shared" si="161"/>
        <v>60</v>
      </c>
      <c r="DL205" s="201">
        <f t="shared" si="162"/>
        <v>4</v>
      </c>
    </row>
    <row r="206" spans="2:116" ht="24.95" customHeight="1" outlineLevel="1">
      <c r="B206" s="48"/>
      <c r="C206" s="48"/>
      <c r="D206" s="14" t="s">
        <v>275</v>
      </c>
      <c r="E206" s="11" t="s">
        <v>276</v>
      </c>
      <c r="F206" s="12" t="s">
        <v>996</v>
      </c>
      <c r="G206" s="12" t="s">
        <v>945</v>
      </c>
      <c r="H206" s="40" t="s">
        <v>526</v>
      </c>
      <c r="I206" s="41" t="s">
        <v>530</v>
      </c>
      <c r="J206" s="78" t="str">
        <f t="shared" si="152"/>
        <v xml:space="preserve">C2 </v>
      </c>
      <c r="K206" s="197" t="s">
        <v>1192</v>
      </c>
      <c r="L206" s="202" t="str">
        <f t="shared" si="153"/>
        <v>A</v>
      </c>
      <c r="M206" s="189" t="s">
        <v>2021</v>
      </c>
      <c r="N206" s="197" t="s">
        <v>1192</v>
      </c>
      <c r="O206" s="202" t="str">
        <f t="shared" si="124"/>
        <v>A</v>
      </c>
      <c r="P206" s="186">
        <v>42119</v>
      </c>
      <c r="Q206" s="197" t="s">
        <v>1192</v>
      </c>
      <c r="R206" s="202" t="str">
        <f t="shared" si="125"/>
        <v>A</v>
      </c>
      <c r="S206" s="189" t="s">
        <v>2021</v>
      </c>
      <c r="T206" s="197" t="s">
        <v>1192</v>
      </c>
      <c r="U206" s="202" t="str">
        <f t="shared" si="126"/>
        <v>A</v>
      </c>
      <c r="V206" s="189" t="s">
        <v>2021</v>
      </c>
      <c r="W206" s="197" t="s">
        <v>1192</v>
      </c>
      <c r="X206" s="202" t="str">
        <f t="shared" si="127"/>
        <v>A</v>
      </c>
      <c r="Y206" s="189" t="s">
        <v>2021</v>
      </c>
      <c r="Z206" s="197" t="s">
        <v>1192</v>
      </c>
      <c r="AA206" s="202" t="str">
        <f t="shared" si="128"/>
        <v>-</v>
      </c>
      <c r="AB206" s="187"/>
      <c r="AC206" s="197" t="s">
        <v>1192</v>
      </c>
      <c r="AD206" s="202" t="str">
        <f t="shared" si="154"/>
        <v>-</v>
      </c>
      <c r="AE206" s="187"/>
      <c r="AF206" s="197" t="s">
        <v>1192</v>
      </c>
      <c r="AG206" s="202" t="str">
        <f t="shared" si="129"/>
        <v>-</v>
      </c>
      <c r="AH206" s="187"/>
      <c r="AI206" s="197" t="s">
        <v>1192</v>
      </c>
      <c r="AJ206" s="202" t="str">
        <f t="shared" si="130"/>
        <v>-</v>
      </c>
      <c r="AK206" s="187"/>
      <c r="AL206" s="197"/>
      <c r="AM206" s="202" t="str">
        <f t="shared" si="131"/>
        <v>-</v>
      </c>
      <c r="AN206" s="187"/>
      <c r="AO206" s="197"/>
      <c r="AP206" s="202" t="str">
        <f t="shared" si="132"/>
        <v>-</v>
      </c>
      <c r="AQ206" s="187"/>
      <c r="AR206" s="197"/>
      <c r="AS206" s="202" t="str">
        <f t="shared" si="133"/>
        <v>-</v>
      </c>
      <c r="AT206" s="187"/>
      <c r="AU206" s="197"/>
      <c r="AV206" s="202" t="str">
        <f t="shared" si="134"/>
        <v>-</v>
      </c>
      <c r="AW206" s="187"/>
      <c r="AX206" s="197"/>
      <c r="AY206" s="202" t="str">
        <f t="shared" si="135"/>
        <v>-</v>
      </c>
      <c r="AZ206" s="186">
        <v>42119</v>
      </c>
      <c r="BA206" s="197"/>
      <c r="BB206" s="202" t="str">
        <f t="shared" si="136"/>
        <v>-</v>
      </c>
      <c r="BC206" s="187"/>
      <c r="BD206" s="197"/>
      <c r="BE206" s="202" t="str">
        <f t="shared" si="137"/>
        <v>-</v>
      </c>
      <c r="BF206" s="187"/>
      <c r="BG206" s="197"/>
      <c r="BH206" s="202" t="str">
        <f t="shared" si="138"/>
        <v>-</v>
      </c>
      <c r="BI206" s="187"/>
      <c r="BJ206" s="197"/>
      <c r="BK206" s="202" t="str">
        <f t="shared" si="139"/>
        <v>-</v>
      </c>
      <c r="BL206" s="187"/>
      <c r="BM206" s="197"/>
      <c r="BN206" s="202" t="str">
        <f t="shared" si="140"/>
        <v>-</v>
      </c>
      <c r="BO206" s="187"/>
      <c r="BP206" s="197"/>
      <c r="BQ206" s="202" t="str">
        <f t="shared" si="141"/>
        <v>-</v>
      </c>
      <c r="BR206" s="187"/>
      <c r="BS206" s="197"/>
      <c r="BT206" s="202" t="str">
        <f t="shared" si="142"/>
        <v>-</v>
      </c>
      <c r="BU206" s="187"/>
      <c r="BV206" s="197"/>
      <c r="BW206" s="202" t="str">
        <f t="shared" si="143"/>
        <v>-</v>
      </c>
      <c r="BX206" s="187"/>
      <c r="BY206" s="197"/>
      <c r="BZ206" s="202" t="str">
        <f t="shared" si="144"/>
        <v>-</v>
      </c>
      <c r="CA206" s="187"/>
      <c r="CB206" s="197"/>
      <c r="CC206" s="202" t="str">
        <f t="shared" si="145"/>
        <v>-</v>
      </c>
      <c r="CD206" s="187"/>
      <c r="CE206" s="197"/>
      <c r="CF206" s="202" t="str">
        <f t="shared" si="146"/>
        <v>-</v>
      </c>
      <c r="CG206" s="187"/>
      <c r="CH206" s="197"/>
      <c r="CI206" s="202" t="str">
        <f t="shared" si="147"/>
        <v>-</v>
      </c>
      <c r="CJ206" s="187"/>
      <c r="CK206" s="197"/>
      <c r="CL206" s="202" t="str">
        <f t="shared" si="155"/>
        <v>-</v>
      </c>
      <c r="CM206" s="187"/>
      <c r="CN206" s="197"/>
      <c r="CO206" s="202" t="str">
        <f t="shared" si="156"/>
        <v>-</v>
      </c>
      <c r="CP206" s="187"/>
      <c r="CQ206" s="197"/>
      <c r="CR206" s="202" t="str">
        <f t="shared" si="148"/>
        <v>-</v>
      </c>
      <c r="CS206" s="187"/>
      <c r="CT206" s="197"/>
      <c r="CU206" s="202" t="str">
        <f t="shared" si="157"/>
        <v>-</v>
      </c>
      <c r="CV206" s="187"/>
      <c r="CW206" s="197"/>
      <c r="CX206" s="202" t="str">
        <f t="shared" si="158"/>
        <v>-</v>
      </c>
      <c r="CY206" s="187"/>
      <c r="CZ206" s="197"/>
      <c r="DA206" s="202" t="str">
        <f t="shared" si="149"/>
        <v>-</v>
      </c>
      <c r="DB206" s="187"/>
      <c r="DC206" s="197"/>
      <c r="DD206" s="202" t="str">
        <f t="shared" si="159"/>
        <v>-</v>
      </c>
      <c r="DE206" s="187"/>
      <c r="DF206" s="197"/>
      <c r="DG206" s="202" t="str">
        <f t="shared" si="160"/>
        <v>-</v>
      </c>
      <c r="DH206" s="187"/>
      <c r="DI206" s="103">
        <f t="shared" si="150"/>
        <v>9</v>
      </c>
      <c r="DJ206" s="103">
        <f t="shared" si="151"/>
        <v>5</v>
      </c>
      <c r="DK206" s="200">
        <f t="shared" si="161"/>
        <v>55.555555555555557</v>
      </c>
      <c r="DL206" s="201">
        <f t="shared" si="162"/>
        <v>3</v>
      </c>
    </row>
    <row r="207" spans="2:116" ht="24.95" customHeight="1" outlineLevel="1">
      <c r="B207" s="48"/>
      <c r="C207" s="48"/>
      <c r="D207" s="14" t="s">
        <v>277</v>
      </c>
      <c r="E207" s="11" t="s">
        <v>278</v>
      </c>
      <c r="F207" s="12" t="s">
        <v>992</v>
      </c>
      <c r="G207" s="12" t="s">
        <v>938</v>
      </c>
      <c r="H207" s="40" t="s">
        <v>1703</v>
      </c>
      <c r="I207" s="41" t="s">
        <v>1704</v>
      </c>
      <c r="J207" s="78" t="str">
        <f t="shared" si="152"/>
        <v>F1</v>
      </c>
      <c r="K207" s="197" t="s">
        <v>1192</v>
      </c>
      <c r="L207" s="202" t="str">
        <f t="shared" si="153"/>
        <v>A</v>
      </c>
      <c r="M207" s="189" t="s">
        <v>2021</v>
      </c>
      <c r="N207" s="197" t="s">
        <v>1192</v>
      </c>
      <c r="O207" s="202" t="str">
        <f t="shared" si="124"/>
        <v>A</v>
      </c>
      <c r="P207" s="186">
        <v>42833</v>
      </c>
      <c r="Q207" s="197" t="s">
        <v>1192</v>
      </c>
      <c r="R207" s="202" t="str">
        <f t="shared" si="125"/>
        <v>A</v>
      </c>
      <c r="S207" s="186">
        <v>41691</v>
      </c>
      <c r="T207" s="197" t="s">
        <v>1192</v>
      </c>
      <c r="U207" s="202" t="str">
        <f t="shared" si="126"/>
        <v>A</v>
      </c>
      <c r="V207" s="189" t="s">
        <v>2021</v>
      </c>
      <c r="W207" s="197" t="s">
        <v>1192</v>
      </c>
      <c r="X207" s="202" t="str">
        <f t="shared" si="127"/>
        <v>A</v>
      </c>
      <c r="Y207" s="186">
        <v>41691</v>
      </c>
      <c r="Z207" s="197" t="s">
        <v>1192</v>
      </c>
      <c r="AA207" s="202" t="str">
        <f t="shared" si="128"/>
        <v>A</v>
      </c>
      <c r="AB207" s="189" t="s">
        <v>2021</v>
      </c>
      <c r="AC207" s="197" t="s">
        <v>1192</v>
      </c>
      <c r="AD207" s="202" t="str">
        <f t="shared" si="154"/>
        <v>A</v>
      </c>
      <c r="AE207" s="189" t="s">
        <v>2021</v>
      </c>
      <c r="AF207" s="197" t="s">
        <v>1192</v>
      </c>
      <c r="AG207" s="202" t="str">
        <f t="shared" si="129"/>
        <v>A</v>
      </c>
      <c r="AH207" s="189" t="s">
        <v>2021</v>
      </c>
      <c r="AI207" s="197" t="s">
        <v>1192</v>
      </c>
      <c r="AJ207" s="202" t="str">
        <f t="shared" si="130"/>
        <v>A</v>
      </c>
      <c r="AK207" s="186">
        <v>41691</v>
      </c>
      <c r="AL207" s="197" t="s">
        <v>1192</v>
      </c>
      <c r="AM207" s="202" t="str">
        <f t="shared" si="131"/>
        <v>-</v>
      </c>
      <c r="AN207" s="187"/>
      <c r="AO207" s="197" t="s">
        <v>1192</v>
      </c>
      <c r="AP207" s="202" t="str">
        <f t="shared" si="132"/>
        <v>-</v>
      </c>
      <c r="AQ207" s="187"/>
      <c r="AR207" s="197" t="s">
        <v>1192</v>
      </c>
      <c r="AS207" s="202" t="str">
        <f t="shared" si="133"/>
        <v>A</v>
      </c>
      <c r="AT207" s="204" t="s">
        <v>2338</v>
      </c>
      <c r="AU207" s="197" t="s">
        <v>1192</v>
      </c>
      <c r="AV207" s="202" t="str">
        <f t="shared" si="134"/>
        <v>A</v>
      </c>
      <c r="AW207" s="186">
        <v>43089</v>
      </c>
      <c r="AX207" s="197"/>
      <c r="AY207" s="202" t="str">
        <f t="shared" si="135"/>
        <v>-</v>
      </c>
      <c r="AZ207" s="204" t="s">
        <v>2338</v>
      </c>
      <c r="BA207" s="197"/>
      <c r="BB207" s="202" t="str">
        <f t="shared" si="136"/>
        <v>-</v>
      </c>
      <c r="BC207" s="187"/>
      <c r="BD207" s="197"/>
      <c r="BE207" s="202" t="str">
        <f t="shared" si="137"/>
        <v>-</v>
      </c>
      <c r="BF207" s="187"/>
      <c r="BG207" s="197"/>
      <c r="BH207" s="202" t="str">
        <f t="shared" si="138"/>
        <v>-</v>
      </c>
      <c r="BI207" s="187"/>
      <c r="BJ207" s="197"/>
      <c r="BK207" s="202" t="str">
        <f t="shared" si="139"/>
        <v>-</v>
      </c>
      <c r="BL207" s="187"/>
      <c r="BM207" s="197"/>
      <c r="BN207" s="202" t="str">
        <f t="shared" si="140"/>
        <v>-</v>
      </c>
      <c r="BO207" s="187"/>
      <c r="BP207" s="197"/>
      <c r="BQ207" s="202" t="str">
        <f t="shared" si="141"/>
        <v>-</v>
      </c>
      <c r="BR207" s="187"/>
      <c r="BS207" s="197"/>
      <c r="BT207" s="202" t="str">
        <f t="shared" si="142"/>
        <v>-</v>
      </c>
      <c r="BU207" s="187"/>
      <c r="BV207" s="197"/>
      <c r="BW207" s="202" t="str">
        <f t="shared" si="143"/>
        <v>-</v>
      </c>
      <c r="BX207" s="186">
        <v>43089</v>
      </c>
      <c r="BY207" s="197"/>
      <c r="BZ207" s="202" t="str">
        <f t="shared" si="144"/>
        <v>-</v>
      </c>
      <c r="CA207" s="187"/>
      <c r="CB207" s="197"/>
      <c r="CC207" s="202" t="str">
        <f t="shared" si="145"/>
        <v>-</v>
      </c>
      <c r="CD207" s="187"/>
      <c r="CE207" s="197"/>
      <c r="CF207" s="202" t="str">
        <f t="shared" si="146"/>
        <v>-</v>
      </c>
      <c r="CG207" s="187"/>
      <c r="CH207" s="197"/>
      <c r="CI207" s="202" t="str">
        <f t="shared" si="147"/>
        <v>-</v>
      </c>
      <c r="CJ207" s="187"/>
      <c r="CK207" s="197"/>
      <c r="CL207" s="202" t="str">
        <f t="shared" si="155"/>
        <v>-</v>
      </c>
      <c r="CM207" s="187"/>
      <c r="CN207" s="197"/>
      <c r="CO207" s="202" t="str">
        <f t="shared" si="156"/>
        <v>-</v>
      </c>
      <c r="CP207" s="187"/>
      <c r="CQ207" s="197"/>
      <c r="CR207" s="202" t="str">
        <f t="shared" si="148"/>
        <v>-</v>
      </c>
      <c r="CS207" s="187"/>
      <c r="CT207" s="197"/>
      <c r="CU207" s="202" t="str">
        <f t="shared" si="157"/>
        <v>-</v>
      </c>
      <c r="CV207" s="186">
        <v>41691</v>
      </c>
      <c r="CW207" s="197"/>
      <c r="CX207" s="202" t="str">
        <f t="shared" si="158"/>
        <v>-</v>
      </c>
      <c r="CY207" s="187"/>
      <c r="CZ207" s="197"/>
      <c r="DA207" s="202" t="str">
        <f t="shared" si="149"/>
        <v>-</v>
      </c>
      <c r="DB207" s="187"/>
      <c r="DC207" s="197"/>
      <c r="DD207" s="202" t="str">
        <f t="shared" si="159"/>
        <v>-</v>
      </c>
      <c r="DE207" s="187"/>
      <c r="DF207" s="197"/>
      <c r="DG207" s="202" t="str">
        <f t="shared" si="160"/>
        <v>-</v>
      </c>
      <c r="DH207" s="187"/>
      <c r="DI207" s="103">
        <f t="shared" si="150"/>
        <v>13</v>
      </c>
      <c r="DJ207" s="103">
        <f t="shared" si="151"/>
        <v>11</v>
      </c>
      <c r="DK207" s="200">
        <f t="shared" si="161"/>
        <v>84.615384615384613</v>
      </c>
      <c r="DL207" s="201">
        <f t="shared" si="162"/>
        <v>5</v>
      </c>
    </row>
    <row r="208" spans="2:116" ht="24.95" customHeight="1" outlineLevel="1">
      <c r="B208" s="48"/>
      <c r="C208" s="48"/>
      <c r="D208" s="14" t="s">
        <v>279</v>
      </c>
      <c r="E208" s="11" t="s">
        <v>280</v>
      </c>
      <c r="F208" s="12" t="s">
        <v>989</v>
      </c>
      <c r="G208" s="12" t="s">
        <v>994</v>
      </c>
      <c r="H208" s="153" t="s">
        <v>522</v>
      </c>
      <c r="I208" s="150" t="s">
        <v>531</v>
      </c>
      <c r="J208" s="78" t="str">
        <f t="shared" si="152"/>
        <v xml:space="preserve">C3 </v>
      </c>
      <c r="K208" s="197" t="s">
        <v>1192</v>
      </c>
      <c r="L208" s="202" t="str">
        <f t="shared" si="153"/>
        <v>A</v>
      </c>
      <c r="M208" s="189" t="s">
        <v>1998</v>
      </c>
      <c r="N208" s="197" t="s">
        <v>1192</v>
      </c>
      <c r="O208" s="202" t="str">
        <f t="shared" si="124"/>
        <v>A</v>
      </c>
      <c r="P208" s="189" t="s">
        <v>1998</v>
      </c>
      <c r="Q208" s="197" t="s">
        <v>1192</v>
      </c>
      <c r="R208" s="202" t="str">
        <f t="shared" si="125"/>
        <v>A</v>
      </c>
      <c r="S208" s="189" t="s">
        <v>1998</v>
      </c>
      <c r="T208" s="197" t="s">
        <v>1192</v>
      </c>
      <c r="U208" s="202" t="str">
        <f t="shared" si="126"/>
        <v>-</v>
      </c>
      <c r="V208" s="187"/>
      <c r="W208" s="197" t="s">
        <v>1192</v>
      </c>
      <c r="X208" s="202" t="str">
        <f t="shared" si="127"/>
        <v>-</v>
      </c>
      <c r="Y208" s="187"/>
      <c r="Z208" s="197"/>
      <c r="AA208" s="202" t="str">
        <f t="shared" si="128"/>
        <v>-</v>
      </c>
      <c r="AB208" s="187"/>
      <c r="AC208" s="197"/>
      <c r="AD208" s="202" t="str">
        <f t="shared" si="154"/>
        <v>-</v>
      </c>
      <c r="AE208" s="187"/>
      <c r="AF208" s="197"/>
      <c r="AG208" s="202" t="str">
        <f t="shared" si="129"/>
        <v>-</v>
      </c>
      <c r="AH208" s="187"/>
      <c r="AI208" s="197"/>
      <c r="AJ208" s="202" t="str">
        <f t="shared" si="130"/>
        <v>-</v>
      </c>
      <c r="AK208" s="187"/>
      <c r="AL208" s="197"/>
      <c r="AM208" s="202" t="str">
        <f t="shared" si="131"/>
        <v>-</v>
      </c>
      <c r="AN208" s="187"/>
      <c r="AO208" s="197"/>
      <c r="AP208" s="202" t="str">
        <f t="shared" si="132"/>
        <v>-</v>
      </c>
      <c r="AQ208" s="187"/>
      <c r="AR208" s="197"/>
      <c r="AS208" s="202" t="str">
        <f t="shared" si="133"/>
        <v>-</v>
      </c>
      <c r="AT208" s="187"/>
      <c r="AU208" s="197"/>
      <c r="AV208" s="202" t="str">
        <f t="shared" si="134"/>
        <v>-</v>
      </c>
      <c r="AW208" s="187"/>
      <c r="AX208" s="197"/>
      <c r="AY208" s="202" t="str">
        <f t="shared" si="135"/>
        <v>-</v>
      </c>
      <c r="AZ208" s="187"/>
      <c r="BA208" s="197"/>
      <c r="BB208" s="202" t="str">
        <f t="shared" si="136"/>
        <v>-</v>
      </c>
      <c r="BC208" s="187"/>
      <c r="BD208" s="197"/>
      <c r="BE208" s="202" t="str">
        <f t="shared" si="137"/>
        <v>-</v>
      </c>
      <c r="BF208" s="187"/>
      <c r="BG208" s="197"/>
      <c r="BH208" s="202" t="str">
        <f t="shared" si="138"/>
        <v>-</v>
      </c>
      <c r="BI208" s="187"/>
      <c r="BJ208" s="197"/>
      <c r="BK208" s="202" t="str">
        <f t="shared" si="139"/>
        <v>-</v>
      </c>
      <c r="BL208" s="187"/>
      <c r="BM208" s="197"/>
      <c r="BN208" s="202" t="str">
        <f t="shared" si="140"/>
        <v>-</v>
      </c>
      <c r="BO208" s="187"/>
      <c r="BP208" s="197"/>
      <c r="BQ208" s="202" t="str">
        <f t="shared" si="141"/>
        <v>-</v>
      </c>
      <c r="BR208" s="187"/>
      <c r="BS208" s="197"/>
      <c r="BT208" s="202" t="str">
        <f t="shared" si="142"/>
        <v>-</v>
      </c>
      <c r="BU208" s="187"/>
      <c r="BV208" s="197"/>
      <c r="BW208" s="202" t="str">
        <f t="shared" si="143"/>
        <v>-</v>
      </c>
      <c r="BX208" s="187"/>
      <c r="BY208" s="197"/>
      <c r="BZ208" s="202" t="str">
        <f t="shared" si="144"/>
        <v>-</v>
      </c>
      <c r="CA208" s="187"/>
      <c r="CB208" s="197"/>
      <c r="CC208" s="202" t="str">
        <f t="shared" si="145"/>
        <v>-</v>
      </c>
      <c r="CD208" s="187"/>
      <c r="CE208" s="197"/>
      <c r="CF208" s="202" t="str">
        <f t="shared" si="146"/>
        <v>-</v>
      </c>
      <c r="CG208" s="187"/>
      <c r="CH208" s="197"/>
      <c r="CI208" s="202" t="str">
        <f t="shared" si="147"/>
        <v>-</v>
      </c>
      <c r="CJ208" s="187"/>
      <c r="CK208" s="197"/>
      <c r="CL208" s="202" t="str">
        <f t="shared" si="155"/>
        <v>-</v>
      </c>
      <c r="CM208" s="187"/>
      <c r="CN208" s="197"/>
      <c r="CO208" s="202" t="str">
        <f t="shared" si="156"/>
        <v>-</v>
      </c>
      <c r="CP208" s="187"/>
      <c r="CQ208" s="197"/>
      <c r="CR208" s="202" t="str">
        <f t="shared" si="148"/>
        <v>-</v>
      </c>
      <c r="CS208" s="187"/>
      <c r="CT208" s="197"/>
      <c r="CU208" s="202" t="str">
        <f t="shared" si="157"/>
        <v>-</v>
      </c>
      <c r="CV208" s="187"/>
      <c r="CW208" s="197"/>
      <c r="CX208" s="202" t="str">
        <f t="shared" si="158"/>
        <v>-</v>
      </c>
      <c r="CY208" s="187"/>
      <c r="CZ208" s="197"/>
      <c r="DA208" s="202" t="str">
        <f t="shared" si="149"/>
        <v>-</v>
      </c>
      <c r="DB208" s="187"/>
      <c r="DC208" s="197"/>
      <c r="DD208" s="202" t="str">
        <f t="shared" si="159"/>
        <v>-</v>
      </c>
      <c r="DE208" s="187"/>
      <c r="DF208" s="197"/>
      <c r="DG208" s="202" t="str">
        <f t="shared" si="160"/>
        <v>-</v>
      </c>
      <c r="DH208" s="187"/>
      <c r="DI208" s="103">
        <f t="shared" si="150"/>
        <v>5</v>
      </c>
      <c r="DJ208" s="103">
        <f t="shared" si="151"/>
        <v>3</v>
      </c>
      <c r="DK208" s="200">
        <f t="shared" si="161"/>
        <v>60</v>
      </c>
      <c r="DL208" s="201">
        <f t="shared" si="162"/>
        <v>4</v>
      </c>
    </row>
    <row r="209" spans="1:116" ht="24.95" customHeight="1" outlineLevel="1">
      <c r="B209" s="48"/>
      <c r="C209" s="48"/>
      <c r="D209" s="14" t="s">
        <v>655</v>
      </c>
      <c r="E209" s="11" t="s">
        <v>656</v>
      </c>
      <c r="F209" s="12" t="s">
        <v>995</v>
      </c>
      <c r="G209" s="12" t="s">
        <v>941</v>
      </c>
      <c r="H209" s="152" t="s">
        <v>956</v>
      </c>
      <c r="I209" s="150" t="s">
        <v>531</v>
      </c>
      <c r="J209" s="78" t="str">
        <f t="shared" si="152"/>
        <v xml:space="preserve">C3 </v>
      </c>
      <c r="K209" s="197" t="s">
        <v>1192</v>
      </c>
      <c r="L209" s="202" t="str">
        <f t="shared" si="153"/>
        <v>A</v>
      </c>
      <c r="M209" s="189" t="s">
        <v>2021</v>
      </c>
      <c r="N209" s="197" t="s">
        <v>1192</v>
      </c>
      <c r="O209" s="202" t="str">
        <f t="shared" si="124"/>
        <v>A</v>
      </c>
      <c r="P209" s="189" t="s">
        <v>2021</v>
      </c>
      <c r="Q209" s="197" t="s">
        <v>1192</v>
      </c>
      <c r="R209" s="202" t="str">
        <f t="shared" si="125"/>
        <v>A</v>
      </c>
      <c r="S209" s="186">
        <v>41545</v>
      </c>
      <c r="T209" s="197" t="s">
        <v>1192</v>
      </c>
      <c r="U209" s="202" t="str">
        <f t="shared" si="126"/>
        <v>-</v>
      </c>
      <c r="V209" s="187"/>
      <c r="W209" s="197" t="s">
        <v>1192</v>
      </c>
      <c r="X209" s="202" t="str">
        <f t="shared" si="127"/>
        <v>-</v>
      </c>
      <c r="Y209" s="187"/>
      <c r="Z209" s="197"/>
      <c r="AA209" s="202" t="str">
        <f t="shared" si="128"/>
        <v>-</v>
      </c>
      <c r="AB209" s="187"/>
      <c r="AC209" s="197"/>
      <c r="AD209" s="202" t="str">
        <f t="shared" si="154"/>
        <v>-</v>
      </c>
      <c r="AE209" s="187"/>
      <c r="AF209" s="197"/>
      <c r="AG209" s="202" t="str">
        <f t="shared" si="129"/>
        <v>-</v>
      </c>
      <c r="AH209" s="187"/>
      <c r="AI209" s="197"/>
      <c r="AJ209" s="202" t="str">
        <f t="shared" si="130"/>
        <v>-</v>
      </c>
      <c r="AK209" s="186">
        <v>41545</v>
      </c>
      <c r="AL209" s="197"/>
      <c r="AM209" s="202" t="str">
        <f t="shared" si="131"/>
        <v>-</v>
      </c>
      <c r="AN209" s="187"/>
      <c r="AO209" s="197"/>
      <c r="AP209" s="202" t="str">
        <f t="shared" si="132"/>
        <v>-</v>
      </c>
      <c r="AQ209" s="187"/>
      <c r="AR209" s="197"/>
      <c r="AS209" s="202" t="str">
        <f t="shared" si="133"/>
        <v>-</v>
      </c>
      <c r="AT209" s="187"/>
      <c r="AU209" s="197"/>
      <c r="AV209" s="202" t="str">
        <f t="shared" si="134"/>
        <v>-</v>
      </c>
      <c r="AW209" s="187"/>
      <c r="AX209" s="197"/>
      <c r="AY209" s="202" t="str">
        <f t="shared" si="135"/>
        <v>-</v>
      </c>
      <c r="AZ209" s="187"/>
      <c r="BA209" s="197"/>
      <c r="BB209" s="202" t="str">
        <f t="shared" si="136"/>
        <v>-</v>
      </c>
      <c r="BC209" s="186">
        <v>42791</v>
      </c>
      <c r="BD209" s="197"/>
      <c r="BE209" s="202" t="str">
        <f t="shared" si="137"/>
        <v>-</v>
      </c>
      <c r="BF209" s="187"/>
      <c r="BG209" s="197"/>
      <c r="BH209" s="202" t="str">
        <f t="shared" si="138"/>
        <v>-</v>
      </c>
      <c r="BI209" s="187"/>
      <c r="BJ209" s="197"/>
      <c r="BK209" s="202" t="str">
        <f t="shared" si="139"/>
        <v>-</v>
      </c>
      <c r="BL209" s="187"/>
      <c r="BM209" s="197"/>
      <c r="BN209" s="202" t="str">
        <f t="shared" si="140"/>
        <v>-</v>
      </c>
      <c r="BO209" s="187"/>
      <c r="BP209" s="197"/>
      <c r="BQ209" s="202" t="str">
        <f t="shared" si="141"/>
        <v>-</v>
      </c>
      <c r="BR209" s="187"/>
      <c r="BS209" s="197"/>
      <c r="BT209" s="202" t="str">
        <f t="shared" si="142"/>
        <v>-</v>
      </c>
      <c r="BU209" s="187"/>
      <c r="BV209" s="197"/>
      <c r="BW209" s="202" t="str">
        <f t="shared" si="143"/>
        <v>-</v>
      </c>
      <c r="BX209" s="187"/>
      <c r="BY209" s="197"/>
      <c r="BZ209" s="202" t="str">
        <f t="shared" si="144"/>
        <v>-</v>
      </c>
      <c r="CA209" s="187"/>
      <c r="CB209" s="197"/>
      <c r="CC209" s="202" t="str">
        <f t="shared" si="145"/>
        <v>-</v>
      </c>
      <c r="CD209" s="187"/>
      <c r="CE209" s="197"/>
      <c r="CF209" s="202" t="str">
        <f t="shared" si="146"/>
        <v>-</v>
      </c>
      <c r="CG209" s="187"/>
      <c r="CH209" s="197"/>
      <c r="CI209" s="202" t="str">
        <f t="shared" si="147"/>
        <v>-</v>
      </c>
      <c r="CJ209" s="187"/>
      <c r="CK209" s="197"/>
      <c r="CL209" s="202" t="str">
        <f t="shared" si="155"/>
        <v>-</v>
      </c>
      <c r="CM209" s="187"/>
      <c r="CN209" s="197"/>
      <c r="CO209" s="202" t="str">
        <f t="shared" si="156"/>
        <v>-</v>
      </c>
      <c r="CP209" s="187"/>
      <c r="CQ209" s="197"/>
      <c r="CR209" s="202" t="str">
        <f t="shared" si="148"/>
        <v>-</v>
      </c>
      <c r="CS209" s="187"/>
      <c r="CT209" s="197"/>
      <c r="CU209" s="202" t="str">
        <f t="shared" si="157"/>
        <v>-</v>
      </c>
      <c r="CV209" s="187"/>
      <c r="CW209" s="197"/>
      <c r="CX209" s="202" t="str">
        <f t="shared" si="158"/>
        <v>-</v>
      </c>
      <c r="CY209" s="187"/>
      <c r="CZ209" s="197"/>
      <c r="DA209" s="202" t="str">
        <f t="shared" si="149"/>
        <v>-</v>
      </c>
      <c r="DB209" s="187"/>
      <c r="DC209" s="197"/>
      <c r="DD209" s="202" t="str">
        <f t="shared" si="159"/>
        <v>-</v>
      </c>
      <c r="DE209" s="187"/>
      <c r="DF209" s="197"/>
      <c r="DG209" s="202" t="str">
        <f t="shared" si="160"/>
        <v>-</v>
      </c>
      <c r="DH209" s="187"/>
      <c r="DI209" s="103">
        <f t="shared" si="150"/>
        <v>5</v>
      </c>
      <c r="DJ209" s="103">
        <f t="shared" si="151"/>
        <v>3</v>
      </c>
      <c r="DK209" s="200">
        <f t="shared" si="161"/>
        <v>60</v>
      </c>
      <c r="DL209" s="201">
        <f t="shared" si="162"/>
        <v>4</v>
      </c>
    </row>
    <row r="210" spans="1:116" ht="24.95" customHeight="1" outlineLevel="1">
      <c r="B210" s="48"/>
      <c r="C210" s="48"/>
      <c r="D210" s="14" t="s">
        <v>281</v>
      </c>
      <c r="E210" s="11" t="s">
        <v>282</v>
      </c>
      <c r="F210" s="12" t="s">
        <v>992</v>
      </c>
      <c r="G210" s="12" t="s">
        <v>938</v>
      </c>
      <c r="H210" s="40" t="s">
        <v>527</v>
      </c>
      <c r="I210" s="41" t="s">
        <v>531</v>
      </c>
      <c r="J210" s="78" t="str">
        <f t="shared" si="152"/>
        <v xml:space="preserve">C3 </v>
      </c>
      <c r="K210" s="197" t="s">
        <v>1192</v>
      </c>
      <c r="L210" s="202" t="str">
        <f t="shared" si="153"/>
        <v>A</v>
      </c>
      <c r="M210" s="189" t="s">
        <v>1973</v>
      </c>
      <c r="N210" s="197" t="s">
        <v>1192</v>
      </c>
      <c r="O210" s="202" t="str">
        <f t="shared" si="124"/>
        <v>A</v>
      </c>
      <c r="P210" s="189" t="s">
        <v>1973</v>
      </c>
      <c r="Q210" s="197" t="s">
        <v>1192</v>
      </c>
      <c r="R210" s="202" t="str">
        <f t="shared" si="125"/>
        <v>A</v>
      </c>
      <c r="S210" s="189" t="s">
        <v>1973</v>
      </c>
      <c r="T210" s="197" t="s">
        <v>1192</v>
      </c>
      <c r="U210" s="202" t="str">
        <f t="shared" si="126"/>
        <v>-</v>
      </c>
      <c r="V210" s="187"/>
      <c r="W210" s="197" t="s">
        <v>1192</v>
      </c>
      <c r="X210" s="202" t="str">
        <f t="shared" si="127"/>
        <v>-</v>
      </c>
      <c r="Y210" s="187"/>
      <c r="Z210" s="197"/>
      <c r="AA210" s="202" t="str">
        <f t="shared" si="128"/>
        <v>-</v>
      </c>
      <c r="AB210" s="187"/>
      <c r="AC210" s="197"/>
      <c r="AD210" s="202" t="str">
        <f t="shared" si="154"/>
        <v>-</v>
      </c>
      <c r="AE210" s="187"/>
      <c r="AF210" s="197"/>
      <c r="AG210" s="202" t="str">
        <f t="shared" si="129"/>
        <v>-</v>
      </c>
      <c r="AH210" s="187"/>
      <c r="AI210" s="197"/>
      <c r="AJ210" s="202" t="str">
        <f t="shared" si="130"/>
        <v>-</v>
      </c>
      <c r="AK210" s="187"/>
      <c r="AL210" s="197"/>
      <c r="AM210" s="202" t="str">
        <f t="shared" si="131"/>
        <v>-</v>
      </c>
      <c r="AN210" s="187"/>
      <c r="AO210" s="197"/>
      <c r="AP210" s="202" t="str">
        <f t="shared" si="132"/>
        <v>-</v>
      </c>
      <c r="AQ210" s="187"/>
      <c r="AR210" s="197"/>
      <c r="AS210" s="202" t="str">
        <f t="shared" si="133"/>
        <v>-</v>
      </c>
      <c r="AT210" s="187"/>
      <c r="AU210" s="197"/>
      <c r="AV210" s="202" t="str">
        <f t="shared" si="134"/>
        <v>-</v>
      </c>
      <c r="AW210" s="187"/>
      <c r="AX210" s="197"/>
      <c r="AY210" s="202" t="str">
        <f t="shared" si="135"/>
        <v>-</v>
      </c>
      <c r="AZ210" s="187"/>
      <c r="BA210" s="197"/>
      <c r="BB210" s="202" t="str">
        <f t="shared" si="136"/>
        <v>-</v>
      </c>
      <c r="BC210" s="187"/>
      <c r="BD210" s="197"/>
      <c r="BE210" s="202" t="str">
        <f t="shared" si="137"/>
        <v>-</v>
      </c>
      <c r="BF210" s="187"/>
      <c r="BG210" s="197"/>
      <c r="BH210" s="202" t="str">
        <f t="shared" si="138"/>
        <v>-</v>
      </c>
      <c r="BI210" s="187"/>
      <c r="BJ210" s="197"/>
      <c r="BK210" s="202" t="str">
        <f t="shared" si="139"/>
        <v>-</v>
      </c>
      <c r="BL210" s="187"/>
      <c r="BM210" s="197"/>
      <c r="BN210" s="202" t="str">
        <f t="shared" si="140"/>
        <v>-</v>
      </c>
      <c r="BO210" s="187"/>
      <c r="BP210" s="197"/>
      <c r="BQ210" s="202" t="str">
        <f t="shared" si="141"/>
        <v>-</v>
      </c>
      <c r="BR210" s="187"/>
      <c r="BS210" s="197"/>
      <c r="BT210" s="202" t="str">
        <f t="shared" si="142"/>
        <v>-</v>
      </c>
      <c r="BU210" s="187"/>
      <c r="BV210" s="197"/>
      <c r="BW210" s="202" t="str">
        <f t="shared" si="143"/>
        <v>-</v>
      </c>
      <c r="BX210" s="187"/>
      <c r="BY210" s="197"/>
      <c r="BZ210" s="202" t="str">
        <f t="shared" si="144"/>
        <v>-</v>
      </c>
      <c r="CA210" s="187"/>
      <c r="CB210" s="197"/>
      <c r="CC210" s="202" t="str">
        <f t="shared" si="145"/>
        <v>-</v>
      </c>
      <c r="CD210" s="187"/>
      <c r="CE210" s="197"/>
      <c r="CF210" s="202" t="str">
        <f t="shared" si="146"/>
        <v>-</v>
      </c>
      <c r="CG210" s="187"/>
      <c r="CH210" s="197"/>
      <c r="CI210" s="202" t="str">
        <f t="shared" si="147"/>
        <v>-</v>
      </c>
      <c r="CJ210" s="187"/>
      <c r="CK210" s="197"/>
      <c r="CL210" s="202" t="str">
        <f t="shared" si="155"/>
        <v>-</v>
      </c>
      <c r="CM210" s="187"/>
      <c r="CN210" s="197"/>
      <c r="CO210" s="202" t="str">
        <f t="shared" si="156"/>
        <v>-</v>
      </c>
      <c r="CP210" s="187"/>
      <c r="CQ210" s="197"/>
      <c r="CR210" s="202" t="str">
        <f t="shared" si="148"/>
        <v>-</v>
      </c>
      <c r="CS210" s="187"/>
      <c r="CT210" s="197"/>
      <c r="CU210" s="202" t="str">
        <f t="shared" si="157"/>
        <v>-</v>
      </c>
      <c r="CV210" s="187"/>
      <c r="CW210" s="197"/>
      <c r="CX210" s="202" t="str">
        <f t="shared" si="158"/>
        <v>-</v>
      </c>
      <c r="CY210" s="187"/>
      <c r="CZ210" s="197"/>
      <c r="DA210" s="202" t="str">
        <f t="shared" si="149"/>
        <v>-</v>
      </c>
      <c r="DB210" s="187"/>
      <c r="DC210" s="197"/>
      <c r="DD210" s="202" t="str">
        <f t="shared" si="159"/>
        <v>-</v>
      </c>
      <c r="DE210" s="187"/>
      <c r="DF210" s="197"/>
      <c r="DG210" s="202" t="str">
        <f t="shared" si="160"/>
        <v>-</v>
      </c>
      <c r="DH210" s="187"/>
      <c r="DI210" s="103">
        <f t="shared" si="150"/>
        <v>5</v>
      </c>
      <c r="DJ210" s="103">
        <f t="shared" si="151"/>
        <v>3</v>
      </c>
      <c r="DK210" s="200">
        <f t="shared" si="161"/>
        <v>60</v>
      </c>
      <c r="DL210" s="201">
        <f t="shared" si="162"/>
        <v>4</v>
      </c>
    </row>
    <row r="211" spans="1:116" ht="24.95" customHeight="1" outlineLevel="1">
      <c r="B211" s="48"/>
      <c r="C211" s="48"/>
      <c r="D211" s="14" t="s">
        <v>283</v>
      </c>
      <c r="E211" s="11" t="s">
        <v>284</v>
      </c>
      <c r="F211" s="12" t="s">
        <v>989</v>
      </c>
      <c r="G211" s="12" t="s">
        <v>994</v>
      </c>
      <c r="H211" s="40" t="s">
        <v>527</v>
      </c>
      <c r="I211" s="41" t="s">
        <v>531</v>
      </c>
      <c r="J211" s="78" t="str">
        <f t="shared" si="152"/>
        <v xml:space="preserve">C3 </v>
      </c>
      <c r="K211" s="197" t="s">
        <v>1192</v>
      </c>
      <c r="L211" s="202" t="str">
        <f t="shared" si="153"/>
        <v>A</v>
      </c>
      <c r="M211" s="189" t="s">
        <v>1918</v>
      </c>
      <c r="N211" s="197" t="s">
        <v>1192</v>
      </c>
      <c r="O211" s="202" t="str">
        <f t="shared" si="124"/>
        <v>A</v>
      </c>
      <c r="P211" s="189" t="s">
        <v>1918</v>
      </c>
      <c r="Q211" s="197" t="s">
        <v>1192</v>
      </c>
      <c r="R211" s="202" t="str">
        <f t="shared" si="125"/>
        <v>A</v>
      </c>
      <c r="S211" s="189" t="s">
        <v>1918</v>
      </c>
      <c r="T211" s="197" t="s">
        <v>1192</v>
      </c>
      <c r="U211" s="202" t="str">
        <f t="shared" si="126"/>
        <v>-</v>
      </c>
      <c r="V211" s="187"/>
      <c r="W211" s="197" t="s">
        <v>1192</v>
      </c>
      <c r="X211" s="202" t="str">
        <f t="shared" si="127"/>
        <v>-</v>
      </c>
      <c r="Y211" s="187"/>
      <c r="Z211" s="197"/>
      <c r="AA211" s="202" t="str">
        <f t="shared" si="128"/>
        <v>-</v>
      </c>
      <c r="AB211" s="187"/>
      <c r="AC211" s="197"/>
      <c r="AD211" s="202" t="str">
        <f t="shared" si="154"/>
        <v>-</v>
      </c>
      <c r="AE211" s="187"/>
      <c r="AF211" s="197"/>
      <c r="AG211" s="202" t="str">
        <f t="shared" si="129"/>
        <v>-</v>
      </c>
      <c r="AH211" s="187"/>
      <c r="AI211" s="197"/>
      <c r="AJ211" s="202" t="str">
        <f t="shared" si="130"/>
        <v>-</v>
      </c>
      <c r="AK211" s="187"/>
      <c r="AL211" s="197"/>
      <c r="AM211" s="202" t="str">
        <f t="shared" si="131"/>
        <v>-</v>
      </c>
      <c r="AN211" s="187"/>
      <c r="AO211" s="197"/>
      <c r="AP211" s="202" t="str">
        <f t="shared" si="132"/>
        <v>-</v>
      </c>
      <c r="AQ211" s="187"/>
      <c r="AR211" s="197"/>
      <c r="AS211" s="202" t="str">
        <f t="shared" si="133"/>
        <v>-</v>
      </c>
      <c r="AT211" s="187"/>
      <c r="AU211" s="197"/>
      <c r="AV211" s="202" t="str">
        <f t="shared" si="134"/>
        <v>-</v>
      </c>
      <c r="AW211" s="187"/>
      <c r="AX211" s="197"/>
      <c r="AY211" s="202" t="str">
        <f t="shared" si="135"/>
        <v>-</v>
      </c>
      <c r="AZ211" s="187"/>
      <c r="BA211" s="197"/>
      <c r="BB211" s="202" t="str">
        <f t="shared" si="136"/>
        <v>-</v>
      </c>
      <c r="BC211" s="187"/>
      <c r="BD211" s="197"/>
      <c r="BE211" s="202" t="str">
        <f t="shared" si="137"/>
        <v>-</v>
      </c>
      <c r="BF211" s="187"/>
      <c r="BG211" s="197"/>
      <c r="BH211" s="202" t="str">
        <f t="shared" si="138"/>
        <v>-</v>
      </c>
      <c r="BI211" s="187"/>
      <c r="BJ211" s="197"/>
      <c r="BK211" s="202" t="str">
        <f t="shared" si="139"/>
        <v>-</v>
      </c>
      <c r="BL211" s="187"/>
      <c r="BM211" s="197"/>
      <c r="BN211" s="202" t="str">
        <f t="shared" si="140"/>
        <v>-</v>
      </c>
      <c r="BO211" s="187"/>
      <c r="BP211" s="197"/>
      <c r="BQ211" s="202" t="str">
        <f t="shared" si="141"/>
        <v>-</v>
      </c>
      <c r="BR211" s="187"/>
      <c r="BS211" s="197"/>
      <c r="BT211" s="202" t="str">
        <f t="shared" si="142"/>
        <v>-</v>
      </c>
      <c r="BU211" s="187"/>
      <c r="BV211" s="197"/>
      <c r="BW211" s="202" t="str">
        <f t="shared" si="143"/>
        <v>-</v>
      </c>
      <c r="BX211" s="187"/>
      <c r="BY211" s="197"/>
      <c r="BZ211" s="202" t="str">
        <f t="shared" si="144"/>
        <v>-</v>
      </c>
      <c r="CA211" s="187"/>
      <c r="CB211" s="197"/>
      <c r="CC211" s="202" t="str">
        <f t="shared" si="145"/>
        <v>-</v>
      </c>
      <c r="CD211" s="187"/>
      <c r="CE211" s="197"/>
      <c r="CF211" s="202" t="str">
        <f t="shared" si="146"/>
        <v>-</v>
      </c>
      <c r="CG211" s="187"/>
      <c r="CH211" s="197"/>
      <c r="CI211" s="202" t="str">
        <f t="shared" si="147"/>
        <v>-</v>
      </c>
      <c r="CJ211" s="187"/>
      <c r="CK211" s="197"/>
      <c r="CL211" s="202" t="str">
        <f t="shared" si="155"/>
        <v>-</v>
      </c>
      <c r="CM211" s="187"/>
      <c r="CN211" s="197"/>
      <c r="CO211" s="202" t="str">
        <f t="shared" si="156"/>
        <v>-</v>
      </c>
      <c r="CP211" s="187"/>
      <c r="CQ211" s="197"/>
      <c r="CR211" s="202" t="str">
        <f t="shared" si="148"/>
        <v>-</v>
      </c>
      <c r="CS211" s="187"/>
      <c r="CT211" s="197"/>
      <c r="CU211" s="202" t="str">
        <f t="shared" si="157"/>
        <v>-</v>
      </c>
      <c r="CV211" s="187"/>
      <c r="CW211" s="197"/>
      <c r="CX211" s="202" t="str">
        <f t="shared" si="158"/>
        <v>-</v>
      </c>
      <c r="CY211" s="187"/>
      <c r="CZ211" s="197"/>
      <c r="DA211" s="202" t="str">
        <f t="shared" si="149"/>
        <v>-</v>
      </c>
      <c r="DB211" s="187"/>
      <c r="DC211" s="197"/>
      <c r="DD211" s="202" t="str">
        <f t="shared" si="159"/>
        <v>-</v>
      </c>
      <c r="DE211" s="187"/>
      <c r="DF211" s="197"/>
      <c r="DG211" s="202" t="str">
        <f t="shared" si="160"/>
        <v>-</v>
      </c>
      <c r="DH211" s="187"/>
      <c r="DI211" s="103">
        <f t="shared" si="150"/>
        <v>5</v>
      </c>
      <c r="DJ211" s="103">
        <f t="shared" si="151"/>
        <v>3</v>
      </c>
      <c r="DK211" s="200">
        <f t="shared" si="161"/>
        <v>60</v>
      </c>
      <c r="DL211" s="201">
        <f t="shared" si="162"/>
        <v>4</v>
      </c>
    </row>
    <row r="212" spans="1:116" ht="24.95" customHeight="1" outlineLevel="1">
      <c r="B212" s="48" t="s">
        <v>1599</v>
      </c>
      <c r="C212" s="48"/>
      <c r="D212" s="14" t="s">
        <v>657</v>
      </c>
      <c r="E212" s="11" t="s">
        <v>658</v>
      </c>
      <c r="F212" s="12" t="s">
        <v>995</v>
      </c>
      <c r="G212" s="12" t="s">
        <v>941</v>
      </c>
      <c r="H212" s="40" t="s">
        <v>956</v>
      </c>
      <c r="I212" s="41" t="s">
        <v>531</v>
      </c>
      <c r="J212" s="78" t="str">
        <f t="shared" si="152"/>
        <v xml:space="preserve">C3 </v>
      </c>
      <c r="K212" s="197" t="s">
        <v>1192</v>
      </c>
      <c r="L212" s="202" t="str">
        <f t="shared" si="153"/>
        <v>A</v>
      </c>
      <c r="M212" s="189" t="s">
        <v>1918</v>
      </c>
      <c r="N212" s="197" t="s">
        <v>1192</v>
      </c>
      <c r="O212" s="202" t="str">
        <f t="shared" si="124"/>
        <v>-</v>
      </c>
      <c r="P212" s="187"/>
      <c r="Q212" s="197" t="s">
        <v>1192</v>
      </c>
      <c r="R212" s="202" t="str">
        <f t="shared" si="125"/>
        <v>A</v>
      </c>
      <c r="S212" s="186">
        <v>41573</v>
      </c>
      <c r="T212" s="197" t="s">
        <v>1192</v>
      </c>
      <c r="U212" s="202" t="str">
        <f t="shared" si="126"/>
        <v>-</v>
      </c>
      <c r="V212" s="187"/>
      <c r="W212" s="197" t="s">
        <v>1192</v>
      </c>
      <c r="X212" s="202" t="str">
        <f t="shared" si="127"/>
        <v>A</v>
      </c>
      <c r="Y212" s="186">
        <v>41573</v>
      </c>
      <c r="Z212" s="197"/>
      <c r="AA212" s="202" t="str">
        <f t="shared" si="128"/>
        <v>-</v>
      </c>
      <c r="AB212" s="187"/>
      <c r="AC212" s="197"/>
      <c r="AD212" s="202" t="str">
        <f t="shared" si="154"/>
        <v>-</v>
      </c>
      <c r="AE212" s="187"/>
      <c r="AF212" s="197"/>
      <c r="AG212" s="202" t="str">
        <f t="shared" si="129"/>
        <v>-</v>
      </c>
      <c r="AH212" s="187"/>
      <c r="AI212" s="197"/>
      <c r="AJ212" s="202" t="str">
        <f t="shared" si="130"/>
        <v>-</v>
      </c>
      <c r="AK212" s="186">
        <v>41545</v>
      </c>
      <c r="AL212" s="197"/>
      <c r="AM212" s="202" t="str">
        <f t="shared" si="131"/>
        <v>-</v>
      </c>
      <c r="AN212" s="187"/>
      <c r="AO212" s="197"/>
      <c r="AP212" s="202" t="str">
        <f t="shared" si="132"/>
        <v>-</v>
      </c>
      <c r="AQ212" s="187"/>
      <c r="AR212" s="197"/>
      <c r="AS212" s="202" t="str">
        <f t="shared" si="133"/>
        <v>-</v>
      </c>
      <c r="AT212" s="187"/>
      <c r="AU212" s="197"/>
      <c r="AV212" s="202" t="str">
        <f t="shared" si="134"/>
        <v>-</v>
      </c>
      <c r="AW212" s="187"/>
      <c r="AX212" s="197"/>
      <c r="AY212" s="202" t="str">
        <f t="shared" si="135"/>
        <v>-</v>
      </c>
      <c r="AZ212" s="187"/>
      <c r="BA212" s="197"/>
      <c r="BB212" s="202" t="str">
        <f t="shared" si="136"/>
        <v>-</v>
      </c>
      <c r="BC212" s="187"/>
      <c r="BD212" s="197"/>
      <c r="BE212" s="202" t="str">
        <f t="shared" si="137"/>
        <v>-</v>
      </c>
      <c r="BF212" s="187"/>
      <c r="BG212" s="197"/>
      <c r="BH212" s="202" t="str">
        <f t="shared" si="138"/>
        <v>-</v>
      </c>
      <c r="BI212" s="187"/>
      <c r="BJ212" s="197"/>
      <c r="BK212" s="202" t="str">
        <f t="shared" si="139"/>
        <v>-</v>
      </c>
      <c r="BL212" s="187"/>
      <c r="BM212" s="197"/>
      <c r="BN212" s="202" t="str">
        <f t="shared" si="140"/>
        <v>-</v>
      </c>
      <c r="BO212" s="186">
        <v>41573</v>
      </c>
      <c r="BP212" s="197"/>
      <c r="BQ212" s="202" t="str">
        <f t="shared" si="141"/>
        <v>-</v>
      </c>
      <c r="BR212" s="187"/>
      <c r="BS212" s="197"/>
      <c r="BT212" s="202" t="str">
        <f t="shared" si="142"/>
        <v>-</v>
      </c>
      <c r="BU212" s="187"/>
      <c r="BV212" s="197"/>
      <c r="BW212" s="202" t="str">
        <f t="shared" si="143"/>
        <v>-</v>
      </c>
      <c r="BX212" s="187"/>
      <c r="BY212" s="197"/>
      <c r="BZ212" s="202" t="str">
        <f t="shared" si="144"/>
        <v>-</v>
      </c>
      <c r="CA212" s="187"/>
      <c r="CB212" s="197"/>
      <c r="CC212" s="202" t="str">
        <f t="shared" si="145"/>
        <v>-</v>
      </c>
      <c r="CD212" s="187"/>
      <c r="CE212" s="197"/>
      <c r="CF212" s="202" t="str">
        <f t="shared" si="146"/>
        <v>-</v>
      </c>
      <c r="CG212" s="187"/>
      <c r="CH212" s="197"/>
      <c r="CI212" s="202" t="str">
        <f t="shared" si="147"/>
        <v>-</v>
      </c>
      <c r="CJ212" s="187"/>
      <c r="CK212" s="197"/>
      <c r="CL212" s="202" t="str">
        <f t="shared" si="155"/>
        <v>-</v>
      </c>
      <c r="CM212" s="187"/>
      <c r="CN212" s="197"/>
      <c r="CO212" s="202" t="str">
        <f t="shared" si="156"/>
        <v>-</v>
      </c>
      <c r="CP212" s="187"/>
      <c r="CQ212" s="197"/>
      <c r="CR212" s="202" t="str">
        <f t="shared" si="148"/>
        <v>-</v>
      </c>
      <c r="CS212" s="187"/>
      <c r="CT212" s="197"/>
      <c r="CU212" s="202" t="str">
        <f t="shared" si="157"/>
        <v>-</v>
      </c>
      <c r="CV212" s="187"/>
      <c r="CW212" s="197"/>
      <c r="CX212" s="202" t="str">
        <f t="shared" si="158"/>
        <v>-</v>
      </c>
      <c r="CY212" s="187"/>
      <c r="CZ212" s="197"/>
      <c r="DA212" s="202" t="str">
        <f t="shared" si="149"/>
        <v>-</v>
      </c>
      <c r="DB212" s="187"/>
      <c r="DC212" s="197"/>
      <c r="DD212" s="202" t="str">
        <f t="shared" si="159"/>
        <v>-</v>
      </c>
      <c r="DE212" s="187"/>
      <c r="DF212" s="197"/>
      <c r="DG212" s="202" t="str">
        <f t="shared" si="160"/>
        <v>-</v>
      </c>
      <c r="DH212" s="187"/>
      <c r="DI212" s="103">
        <f t="shared" si="150"/>
        <v>5</v>
      </c>
      <c r="DJ212" s="103">
        <f t="shared" si="151"/>
        <v>3</v>
      </c>
      <c r="DK212" s="200">
        <f t="shared" si="161"/>
        <v>60</v>
      </c>
      <c r="DL212" s="201">
        <f t="shared" si="162"/>
        <v>4</v>
      </c>
    </row>
    <row r="213" spans="1:116" ht="24.95" customHeight="1" outlineLevel="1">
      <c r="B213" s="48"/>
      <c r="C213" s="48"/>
      <c r="D213" s="14" t="s">
        <v>285</v>
      </c>
      <c r="E213" s="11" t="s">
        <v>286</v>
      </c>
      <c r="F213" s="12" t="s">
        <v>992</v>
      </c>
      <c r="G213" s="12" t="s">
        <v>938</v>
      </c>
      <c r="H213" s="40" t="s">
        <v>522</v>
      </c>
      <c r="I213" s="41" t="s">
        <v>531</v>
      </c>
      <c r="J213" s="78" t="str">
        <f t="shared" si="152"/>
        <v xml:space="preserve">C3 </v>
      </c>
      <c r="K213" s="197" t="s">
        <v>1192</v>
      </c>
      <c r="L213" s="202" t="str">
        <f t="shared" si="153"/>
        <v>A</v>
      </c>
      <c r="M213" s="189" t="s">
        <v>1899</v>
      </c>
      <c r="N213" s="197" t="s">
        <v>1192</v>
      </c>
      <c r="O213" s="202" t="str">
        <f t="shared" si="124"/>
        <v>A</v>
      </c>
      <c r="P213" s="189" t="s">
        <v>1899</v>
      </c>
      <c r="Q213" s="197" t="s">
        <v>1192</v>
      </c>
      <c r="R213" s="202" t="str">
        <f t="shared" si="125"/>
        <v>A</v>
      </c>
      <c r="S213" s="189" t="s">
        <v>1899</v>
      </c>
      <c r="T213" s="197" t="s">
        <v>1192</v>
      </c>
      <c r="U213" s="202" t="str">
        <f t="shared" si="126"/>
        <v>-</v>
      </c>
      <c r="V213" s="187"/>
      <c r="W213" s="197" t="s">
        <v>1192</v>
      </c>
      <c r="X213" s="202" t="str">
        <f t="shared" si="127"/>
        <v>-</v>
      </c>
      <c r="Y213" s="187"/>
      <c r="Z213" s="197"/>
      <c r="AA213" s="202" t="str">
        <f t="shared" si="128"/>
        <v>-</v>
      </c>
      <c r="AB213" s="187"/>
      <c r="AC213" s="197"/>
      <c r="AD213" s="202" t="str">
        <f t="shared" si="154"/>
        <v>-</v>
      </c>
      <c r="AE213" s="187"/>
      <c r="AF213" s="197"/>
      <c r="AG213" s="202" t="str">
        <f t="shared" si="129"/>
        <v>-</v>
      </c>
      <c r="AH213" s="187"/>
      <c r="AI213" s="197"/>
      <c r="AJ213" s="202" t="str">
        <f t="shared" si="130"/>
        <v>-</v>
      </c>
      <c r="AK213" s="187"/>
      <c r="AL213" s="197"/>
      <c r="AM213" s="202" t="str">
        <f t="shared" si="131"/>
        <v>-</v>
      </c>
      <c r="AN213" s="187"/>
      <c r="AO213" s="197"/>
      <c r="AP213" s="202" t="str">
        <f t="shared" si="132"/>
        <v>-</v>
      </c>
      <c r="AQ213" s="187"/>
      <c r="AR213" s="197"/>
      <c r="AS213" s="202" t="str">
        <f t="shared" si="133"/>
        <v>-</v>
      </c>
      <c r="AT213" s="187"/>
      <c r="AU213" s="197"/>
      <c r="AV213" s="202" t="str">
        <f t="shared" si="134"/>
        <v>-</v>
      </c>
      <c r="AW213" s="187"/>
      <c r="AX213" s="197"/>
      <c r="AY213" s="202" t="str">
        <f t="shared" si="135"/>
        <v>-</v>
      </c>
      <c r="AZ213" s="187"/>
      <c r="BA213" s="197"/>
      <c r="BB213" s="202" t="str">
        <f t="shared" si="136"/>
        <v>-</v>
      </c>
      <c r="BC213" s="187"/>
      <c r="BD213" s="197"/>
      <c r="BE213" s="202" t="str">
        <f t="shared" si="137"/>
        <v>-</v>
      </c>
      <c r="BF213" s="187"/>
      <c r="BG213" s="197"/>
      <c r="BH213" s="202" t="str">
        <f t="shared" si="138"/>
        <v>-</v>
      </c>
      <c r="BI213" s="187"/>
      <c r="BJ213" s="197"/>
      <c r="BK213" s="202" t="str">
        <f t="shared" si="139"/>
        <v>-</v>
      </c>
      <c r="BL213" s="187"/>
      <c r="BM213" s="197"/>
      <c r="BN213" s="202" t="str">
        <f t="shared" si="140"/>
        <v>-</v>
      </c>
      <c r="BO213" s="187"/>
      <c r="BP213" s="197"/>
      <c r="BQ213" s="202" t="str">
        <f t="shared" si="141"/>
        <v>-</v>
      </c>
      <c r="BR213" s="187"/>
      <c r="BS213" s="197"/>
      <c r="BT213" s="202" t="str">
        <f t="shared" si="142"/>
        <v>-</v>
      </c>
      <c r="BU213" s="187"/>
      <c r="BV213" s="197"/>
      <c r="BW213" s="202" t="str">
        <f t="shared" si="143"/>
        <v>-</v>
      </c>
      <c r="BX213" s="187"/>
      <c r="BY213" s="197"/>
      <c r="BZ213" s="202" t="str">
        <f t="shared" si="144"/>
        <v>-</v>
      </c>
      <c r="CA213" s="187"/>
      <c r="CB213" s="197"/>
      <c r="CC213" s="202" t="str">
        <f t="shared" si="145"/>
        <v>-</v>
      </c>
      <c r="CD213" s="187"/>
      <c r="CE213" s="197"/>
      <c r="CF213" s="202" t="str">
        <f t="shared" si="146"/>
        <v>-</v>
      </c>
      <c r="CG213" s="187"/>
      <c r="CH213" s="197"/>
      <c r="CI213" s="202" t="str">
        <f t="shared" si="147"/>
        <v>-</v>
      </c>
      <c r="CJ213" s="187"/>
      <c r="CK213" s="197"/>
      <c r="CL213" s="202" t="str">
        <f t="shared" si="155"/>
        <v>-</v>
      </c>
      <c r="CM213" s="187"/>
      <c r="CN213" s="197"/>
      <c r="CO213" s="202" t="str">
        <f t="shared" si="156"/>
        <v>-</v>
      </c>
      <c r="CP213" s="187"/>
      <c r="CQ213" s="197"/>
      <c r="CR213" s="202" t="str">
        <f t="shared" si="148"/>
        <v>-</v>
      </c>
      <c r="CS213" s="187"/>
      <c r="CT213" s="197"/>
      <c r="CU213" s="202" t="str">
        <f t="shared" si="157"/>
        <v>-</v>
      </c>
      <c r="CV213" s="187"/>
      <c r="CW213" s="197"/>
      <c r="CX213" s="202" t="str">
        <f t="shared" si="158"/>
        <v>-</v>
      </c>
      <c r="CY213" s="187"/>
      <c r="CZ213" s="197"/>
      <c r="DA213" s="202" t="str">
        <f t="shared" si="149"/>
        <v>-</v>
      </c>
      <c r="DB213" s="187"/>
      <c r="DC213" s="197"/>
      <c r="DD213" s="202" t="str">
        <f t="shared" si="159"/>
        <v>-</v>
      </c>
      <c r="DE213" s="187"/>
      <c r="DF213" s="197"/>
      <c r="DG213" s="202" t="str">
        <f t="shared" si="160"/>
        <v>-</v>
      </c>
      <c r="DH213" s="187"/>
      <c r="DI213" s="103">
        <f t="shared" si="150"/>
        <v>5</v>
      </c>
      <c r="DJ213" s="103">
        <f t="shared" si="151"/>
        <v>3</v>
      </c>
      <c r="DK213" s="200">
        <f t="shared" si="161"/>
        <v>60</v>
      </c>
      <c r="DL213" s="201">
        <f t="shared" si="162"/>
        <v>4</v>
      </c>
    </row>
    <row r="214" spans="1:116" ht="24.95" customHeight="1" outlineLevel="1">
      <c r="B214" s="48"/>
      <c r="C214" s="48"/>
      <c r="D214" s="14" t="s">
        <v>287</v>
      </c>
      <c r="E214" s="11" t="s">
        <v>288</v>
      </c>
      <c r="F214" s="12" t="s">
        <v>989</v>
      </c>
      <c r="G214" s="12" t="s">
        <v>994</v>
      </c>
      <c r="H214" s="151" t="s">
        <v>521</v>
      </c>
      <c r="I214" s="150" t="s">
        <v>530</v>
      </c>
      <c r="J214" s="78" t="str">
        <f t="shared" si="152"/>
        <v xml:space="preserve">C2 </v>
      </c>
      <c r="K214" s="197" t="s">
        <v>1192</v>
      </c>
      <c r="L214" s="202" t="str">
        <f t="shared" si="153"/>
        <v>A</v>
      </c>
      <c r="M214" s="189" t="s">
        <v>1899</v>
      </c>
      <c r="N214" s="197" t="s">
        <v>1192</v>
      </c>
      <c r="O214" s="202" t="str">
        <f t="shared" si="124"/>
        <v>A</v>
      </c>
      <c r="P214" s="189" t="s">
        <v>1899</v>
      </c>
      <c r="Q214" s="197" t="s">
        <v>1192</v>
      </c>
      <c r="R214" s="202" t="str">
        <f t="shared" si="125"/>
        <v>A</v>
      </c>
      <c r="S214" s="189" t="s">
        <v>1899</v>
      </c>
      <c r="T214" s="197" t="s">
        <v>1192</v>
      </c>
      <c r="U214" s="202" t="str">
        <f t="shared" si="126"/>
        <v>A</v>
      </c>
      <c r="V214" s="189" t="s">
        <v>1899</v>
      </c>
      <c r="W214" s="197" t="s">
        <v>1192</v>
      </c>
      <c r="X214" s="202" t="str">
        <f t="shared" si="127"/>
        <v>A</v>
      </c>
      <c r="Y214" s="189" t="s">
        <v>1899</v>
      </c>
      <c r="Z214" s="197" t="s">
        <v>1192</v>
      </c>
      <c r="AA214" s="202" t="str">
        <f t="shared" si="128"/>
        <v>-</v>
      </c>
      <c r="AB214" s="187"/>
      <c r="AC214" s="197" t="s">
        <v>1192</v>
      </c>
      <c r="AD214" s="202" t="str">
        <f t="shared" si="154"/>
        <v>-</v>
      </c>
      <c r="AE214" s="187"/>
      <c r="AF214" s="197" t="s">
        <v>1192</v>
      </c>
      <c r="AG214" s="202" t="str">
        <f t="shared" si="129"/>
        <v>-</v>
      </c>
      <c r="AH214" s="187"/>
      <c r="AI214" s="197" t="s">
        <v>1192</v>
      </c>
      <c r="AJ214" s="202" t="str">
        <f t="shared" si="130"/>
        <v>-</v>
      </c>
      <c r="AK214" s="187"/>
      <c r="AL214" s="197"/>
      <c r="AM214" s="202" t="str">
        <f t="shared" si="131"/>
        <v>-</v>
      </c>
      <c r="AN214" s="187"/>
      <c r="AO214" s="197"/>
      <c r="AP214" s="202" t="str">
        <f t="shared" si="132"/>
        <v>-</v>
      </c>
      <c r="AQ214" s="187"/>
      <c r="AR214" s="197"/>
      <c r="AS214" s="202" t="str">
        <f t="shared" si="133"/>
        <v>-</v>
      </c>
      <c r="AT214" s="187"/>
      <c r="AU214" s="197"/>
      <c r="AV214" s="202" t="str">
        <f t="shared" si="134"/>
        <v>-</v>
      </c>
      <c r="AW214" s="187"/>
      <c r="AX214" s="197"/>
      <c r="AY214" s="202" t="str">
        <f t="shared" si="135"/>
        <v>-</v>
      </c>
      <c r="AZ214" s="187"/>
      <c r="BA214" s="197"/>
      <c r="BB214" s="202" t="str">
        <f t="shared" si="136"/>
        <v>-</v>
      </c>
      <c r="BC214" s="187"/>
      <c r="BD214" s="197"/>
      <c r="BE214" s="202" t="str">
        <f t="shared" si="137"/>
        <v>-</v>
      </c>
      <c r="BF214" s="187"/>
      <c r="BG214" s="197"/>
      <c r="BH214" s="202" t="str">
        <f t="shared" si="138"/>
        <v>-</v>
      </c>
      <c r="BI214" s="187"/>
      <c r="BJ214" s="197"/>
      <c r="BK214" s="202" t="str">
        <f t="shared" si="139"/>
        <v>-</v>
      </c>
      <c r="BL214" s="187"/>
      <c r="BM214" s="197"/>
      <c r="BN214" s="202" t="str">
        <f t="shared" si="140"/>
        <v>-</v>
      </c>
      <c r="BO214" s="187"/>
      <c r="BP214" s="197"/>
      <c r="BQ214" s="202" t="str">
        <f t="shared" si="141"/>
        <v>-</v>
      </c>
      <c r="BR214" s="187"/>
      <c r="BS214" s="197"/>
      <c r="BT214" s="202" t="str">
        <f t="shared" si="142"/>
        <v>-</v>
      </c>
      <c r="BU214" s="187"/>
      <c r="BV214" s="197"/>
      <c r="BW214" s="202" t="str">
        <f t="shared" si="143"/>
        <v>-</v>
      </c>
      <c r="BX214" s="187"/>
      <c r="BY214" s="197"/>
      <c r="BZ214" s="202" t="str">
        <f t="shared" si="144"/>
        <v>-</v>
      </c>
      <c r="CA214" s="187"/>
      <c r="CB214" s="197"/>
      <c r="CC214" s="202" t="str">
        <f t="shared" si="145"/>
        <v>-</v>
      </c>
      <c r="CD214" s="187"/>
      <c r="CE214" s="197"/>
      <c r="CF214" s="202" t="str">
        <f t="shared" si="146"/>
        <v>-</v>
      </c>
      <c r="CG214" s="187"/>
      <c r="CH214" s="197"/>
      <c r="CI214" s="202" t="str">
        <f t="shared" si="147"/>
        <v>-</v>
      </c>
      <c r="CJ214" s="187"/>
      <c r="CK214" s="197"/>
      <c r="CL214" s="202" t="str">
        <f t="shared" si="155"/>
        <v>-</v>
      </c>
      <c r="CM214" s="187"/>
      <c r="CN214" s="197"/>
      <c r="CO214" s="202" t="str">
        <f t="shared" si="156"/>
        <v>-</v>
      </c>
      <c r="CP214" s="187"/>
      <c r="CQ214" s="197"/>
      <c r="CR214" s="202" t="str">
        <f t="shared" si="148"/>
        <v>-</v>
      </c>
      <c r="CS214" s="187"/>
      <c r="CT214" s="197"/>
      <c r="CU214" s="202" t="str">
        <f t="shared" si="157"/>
        <v>-</v>
      </c>
      <c r="CV214" s="187"/>
      <c r="CW214" s="197"/>
      <c r="CX214" s="202" t="str">
        <f t="shared" si="158"/>
        <v>-</v>
      </c>
      <c r="CY214" s="187"/>
      <c r="CZ214" s="197"/>
      <c r="DA214" s="202" t="str">
        <f t="shared" si="149"/>
        <v>-</v>
      </c>
      <c r="DB214" s="187"/>
      <c r="DC214" s="197"/>
      <c r="DD214" s="202" t="str">
        <f t="shared" si="159"/>
        <v>-</v>
      </c>
      <c r="DE214" s="187"/>
      <c r="DF214" s="197"/>
      <c r="DG214" s="202" t="str">
        <f t="shared" si="160"/>
        <v>-</v>
      </c>
      <c r="DH214" s="187"/>
      <c r="DI214" s="103">
        <f t="shared" si="150"/>
        <v>9</v>
      </c>
      <c r="DJ214" s="103">
        <f t="shared" si="151"/>
        <v>5</v>
      </c>
      <c r="DK214" s="200">
        <f t="shared" si="161"/>
        <v>55.555555555555557</v>
      </c>
      <c r="DL214" s="201">
        <f t="shared" si="162"/>
        <v>3</v>
      </c>
    </row>
    <row r="215" spans="1:116" ht="24.95" customHeight="1" outlineLevel="1">
      <c r="B215" s="48"/>
      <c r="C215" s="48"/>
      <c r="D215" s="14" t="s">
        <v>289</v>
      </c>
      <c r="E215" s="11" t="s">
        <v>290</v>
      </c>
      <c r="F215" s="12" t="s">
        <v>989</v>
      </c>
      <c r="G215" s="12" t="s">
        <v>994</v>
      </c>
      <c r="H215" s="153" t="s">
        <v>522</v>
      </c>
      <c r="I215" s="150" t="s">
        <v>531</v>
      </c>
      <c r="J215" s="78" t="str">
        <f t="shared" si="152"/>
        <v xml:space="preserve">C3 </v>
      </c>
      <c r="K215" s="197" t="s">
        <v>1192</v>
      </c>
      <c r="L215" s="202" t="str">
        <f t="shared" si="153"/>
        <v>A</v>
      </c>
      <c r="M215" s="189" t="s">
        <v>2018</v>
      </c>
      <c r="N215" s="197" t="s">
        <v>1192</v>
      </c>
      <c r="O215" s="202" t="str">
        <f t="shared" si="124"/>
        <v>A</v>
      </c>
      <c r="P215" s="189" t="s">
        <v>2018</v>
      </c>
      <c r="Q215" s="197" t="s">
        <v>1192</v>
      </c>
      <c r="R215" s="202" t="str">
        <f t="shared" si="125"/>
        <v>A</v>
      </c>
      <c r="S215" s="189" t="s">
        <v>2018</v>
      </c>
      <c r="T215" s="197" t="s">
        <v>1192</v>
      </c>
      <c r="U215" s="202" t="str">
        <f t="shared" si="126"/>
        <v>-</v>
      </c>
      <c r="V215" s="187"/>
      <c r="W215" s="197" t="s">
        <v>1192</v>
      </c>
      <c r="X215" s="202" t="str">
        <f t="shared" si="127"/>
        <v>-</v>
      </c>
      <c r="Y215" s="187"/>
      <c r="Z215" s="197"/>
      <c r="AA215" s="202" t="str">
        <f t="shared" si="128"/>
        <v>-</v>
      </c>
      <c r="AB215" s="187"/>
      <c r="AC215" s="197"/>
      <c r="AD215" s="202" t="str">
        <f t="shared" si="154"/>
        <v>-</v>
      </c>
      <c r="AE215" s="187"/>
      <c r="AF215" s="197"/>
      <c r="AG215" s="202" t="str">
        <f t="shared" si="129"/>
        <v>-</v>
      </c>
      <c r="AH215" s="187"/>
      <c r="AI215" s="197"/>
      <c r="AJ215" s="202" t="str">
        <f t="shared" si="130"/>
        <v>-</v>
      </c>
      <c r="AK215" s="187"/>
      <c r="AL215" s="197"/>
      <c r="AM215" s="202" t="str">
        <f t="shared" si="131"/>
        <v>-</v>
      </c>
      <c r="AN215" s="187"/>
      <c r="AO215" s="197"/>
      <c r="AP215" s="202" t="str">
        <f t="shared" si="132"/>
        <v>-</v>
      </c>
      <c r="AQ215" s="187"/>
      <c r="AR215" s="197"/>
      <c r="AS215" s="202" t="str">
        <f t="shared" si="133"/>
        <v>-</v>
      </c>
      <c r="AT215" s="187"/>
      <c r="AU215" s="197"/>
      <c r="AV215" s="202" t="str">
        <f t="shared" si="134"/>
        <v>-</v>
      </c>
      <c r="AW215" s="187"/>
      <c r="AX215" s="197"/>
      <c r="AY215" s="202" t="str">
        <f t="shared" si="135"/>
        <v>-</v>
      </c>
      <c r="AZ215" s="187"/>
      <c r="BA215" s="197"/>
      <c r="BB215" s="202" t="str">
        <f t="shared" si="136"/>
        <v>-</v>
      </c>
      <c r="BC215" s="187"/>
      <c r="BD215" s="197"/>
      <c r="BE215" s="202" t="str">
        <f t="shared" si="137"/>
        <v>-</v>
      </c>
      <c r="BF215" s="187"/>
      <c r="BG215" s="197"/>
      <c r="BH215" s="202" t="str">
        <f t="shared" si="138"/>
        <v>-</v>
      </c>
      <c r="BI215" s="187"/>
      <c r="BJ215" s="197"/>
      <c r="BK215" s="202" t="str">
        <f t="shared" si="139"/>
        <v>-</v>
      </c>
      <c r="BL215" s="187"/>
      <c r="BM215" s="197"/>
      <c r="BN215" s="202" t="str">
        <f t="shared" si="140"/>
        <v>-</v>
      </c>
      <c r="BO215" s="187"/>
      <c r="BP215" s="197"/>
      <c r="BQ215" s="202" t="str">
        <f t="shared" si="141"/>
        <v>-</v>
      </c>
      <c r="BR215" s="187"/>
      <c r="BS215" s="197"/>
      <c r="BT215" s="202" t="str">
        <f t="shared" si="142"/>
        <v>-</v>
      </c>
      <c r="BU215" s="187"/>
      <c r="BV215" s="197"/>
      <c r="BW215" s="202" t="str">
        <f t="shared" si="143"/>
        <v>-</v>
      </c>
      <c r="BX215" s="187"/>
      <c r="BY215" s="197"/>
      <c r="BZ215" s="202" t="str">
        <f t="shared" si="144"/>
        <v>-</v>
      </c>
      <c r="CA215" s="187"/>
      <c r="CB215" s="197"/>
      <c r="CC215" s="202" t="str">
        <f t="shared" si="145"/>
        <v>-</v>
      </c>
      <c r="CD215" s="187"/>
      <c r="CE215" s="197"/>
      <c r="CF215" s="202" t="str">
        <f t="shared" si="146"/>
        <v>-</v>
      </c>
      <c r="CG215" s="187"/>
      <c r="CH215" s="197"/>
      <c r="CI215" s="202" t="str">
        <f t="shared" si="147"/>
        <v>-</v>
      </c>
      <c r="CJ215" s="187"/>
      <c r="CK215" s="197"/>
      <c r="CL215" s="202" t="str">
        <f t="shared" si="155"/>
        <v>-</v>
      </c>
      <c r="CM215" s="187"/>
      <c r="CN215" s="197"/>
      <c r="CO215" s="202" t="str">
        <f t="shared" si="156"/>
        <v>-</v>
      </c>
      <c r="CP215" s="187"/>
      <c r="CQ215" s="197"/>
      <c r="CR215" s="202" t="str">
        <f t="shared" si="148"/>
        <v>-</v>
      </c>
      <c r="CS215" s="187"/>
      <c r="CT215" s="197"/>
      <c r="CU215" s="202" t="str">
        <f t="shared" si="157"/>
        <v>-</v>
      </c>
      <c r="CV215" s="187"/>
      <c r="CW215" s="197"/>
      <c r="CX215" s="202" t="str">
        <f t="shared" si="158"/>
        <v>-</v>
      </c>
      <c r="CY215" s="187"/>
      <c r="CZ215" s="197"/>
      <c r="DA215" s="202" t="str">
        <f t="shared" si="149"/>
        <v>-</v>
      </c>
      <c r="DB215" s="187"/>
      <c r="DC215" s="197"/>
      <c r="DD215" s="202" t="str">
        <f t="shared" si="159"/>
        <v>-</v>
      </c>
      <c r="DE215" s="187"/>
      <c r="DF215" s="197"/>
      <c r="DG215" s="202" t="str">
        <f t="shared" si="160"/>
        <v>-</v>
      </c>
      <c r="DH215" s="187"/>
      <c r="DI215" s="103">
        <f t="shared" si="150"/>
        <v>5</v>
      </c>
      <c r="DJ215" s="103">
        <f t="shared" si="151"/>
        <v>3</v>
      </c>
      <c r="DK215" s="200">
        <f t="shared" si="161"/>
        <v>60</v>
      </c>
      <c r="DL215" s="201">
        <f t="shared" si="162"/>
        <v>4</v>
      </c>
    </row>
    <row r="216" spans="1:116" ht="24.95" customHeight="1" outlineLevel="1">
      <c r="B216" s="48"/>
      <c r="C216" s="48"/>
      <c r="D216" s="14" t="s">
        <v>291</v>
      </c>
      <c r="E216" s="11" t="s">
        <v>292</v>
      </c>
      <c r="F216" s="12" t="s">
        <v>989</v>
      </c>
      <c r="G216" s="12" t="s">
        <v>947</v>
      </c>
      <c r="H216" s="40" t="s">
        <v>524</v>
      </c>
      <c r="I216" s="41" t="s">
        <v>530</v>
      </c>
      <c r="J216" s="78" t="str">
        <f t="shared" si="152"/>
        <v xml:space="preserve">C2 </v>
      </c>
      <c r="K216" s="197" t="s">
        <v>1192</v>
      </c>
      <c r="L216" s="202" t="str">
        <f t="shared" si="153"/>
        <v>A</v>
      </c>
      <c r="M216" s="189" t="s">
        <v>1923</v>
      </c>
      <c r="N216" s="197" t="s">
        <v>1192</v>
      </c>
      <c r="O216" s="202" t="str">
        <f t="shared" si="124"/>
        <v>A</v>
      </c>
      <c r="P216" s="189" t="s">
        <v>1923</v>
      </c>
      <c r="Q216" s="197" t="s">
        <v>1192</v>
      </c>
      <c r="R216" s="202" t="str">
        <f t="shared" si="125"/>
        <v>A</v>
      </c>
      <c r="S216" s="189" t="s">
        <v>1923</v>
      </c>
      <c r="T216" s="197" t="s">
        <v>1192</v>
      </c>
      <c r="U216" s="202" t="str">
        <f t="shared" si="126"/>
        <v>A</v>
      </c>
      <c r="V216" s="189" t="s">
        <v>1923</v>
      </c>
      <c r="W216" s="197" t="s">
        <v>1192</v>
      </c>
      <c r="X216" s="202" t="str">
        <f t="shared" si="127"/>
        <v>A</v>
      </c>
      <c r="Y216" s="189" t="s">
        <v>1923</v>
      </c>
      <c r="Z216" s="197" t="s">
        <v>1192</v>
      </c>
      <c r="AA216" s="202" t="str">
        <f t="shared" si="128"/>
        <v>-</v>
      </c>
      <c r="AB216" s="187"/>
      <c r="AC216" s="197" t="s">
        <v>1192</v>
      </c>
      <c r="AD216" s="202" t="str">
        <f t="shared" si="154"/>
        <v>-</v>
      </c>
      <c r="AE216" s="187"/>
      <c r="AF216" s="197" t="s">
        <v>1192</v>
      </c>
      <c r="AG216" s="202" t="str">
        <f t="shared" si="129"/>
        <v>-</v>
      </c>
      <c r="AH216" s="187"/>
      <c r="AI216" s="197" t="s">
        <v>1192</v>
      </c>
      <c r="AJ216" s="202" t="str">
        <f t="shared" si="130"/>
        <v>-</v>
      </c>
      <c r="AK216" s="187"/>
      <c r="AL216" s="197"/>
      <c r="AM216" s="202" t="str">
        <f t="shared" si="131"/>
        <v>-</v>
      </c>
      <c r="AN216" s="187"/>
      <c r="AO216" s="197"/>
      <c r="AP216" s="202" t="str">
        <f t="shared" si="132"/>
        <v>-</v>
      </c>
      <c r="AQ216" s="187"/>
      <c r="AR216" s="197"/>
      <c r="AS216" s="202" t="str">
        <f t="shared" si="133"/>
        <v>-</v>
      </c>
      <c r="AT216" s="186">
        <v>42660</v>
      </c>
      <c r="AU216" s="197"/>
      <c r="AV216" s="202" t="str">
        <f t="shared" si="134"/>
        <v>-</v>
      </c>
      <c r="AW216" s="187"/>
      <c r="AX216" s="197"/>
      <c r="AY216" s="202" t="str">
        <f t="shared" si="135"/>
        <v>-</v>
      </c>
      <c r="AZ216" s="186">
        <v>42660</v>
      </c>
      <c r="BA216" s="197"/>
      <c r="BB216" s="202" t="str">
        <f t="shared" si="136"/>
        <v>-</v>
      </c>
      <c r="BC216" s="186">
        <v>43058</v>
      </c>
      <c r="BD216" s="197"/>
      <c r="BE216" s="202" t="str">
        <f t="shared" si="137"/>
        <v>-</v>
      </c>
      <c r="BF216" s="187"/>
      <c r="BG216" s="197"/>
      <c r="BH216" s="202" t="str">
        <f t="shared" si="138"/>
        <v>-</v>
      </c>
      <c r="BI216" s="187"/>
      <c r="BJ216" s="197"/>
      <c r="BK216" s="202" t="str">
        <f t="shared" si="139"/>
        <v>-</v>
      </c>
      <c r="BL216" s="187"/>
      <c r="BM216" s="197"/>
      <c r="BN216" s="202" t="str">
        <f t="shared" si="140"/>
        <v>-</v>
      </c>
      <c r="BO216" s="186">
        <v>43058</v>
      </c>
      <c r="BP216" s="197"/>
      <c r="BQ216" s="202" t="str">
        <f t="shared" si="141"/>
        <v>-</v>
      </c>
      <c r="BR216" s="187"/>
      <c r="BS216" s="197"/>
      <c r="BT216" s="202" t="str">
        <f t="shared" si="142"/>
        <v>-</v>
      </c>
      <c r="BU216" s="187"/>
      <c r="BV216" s="197"/>
      <c r="BW216" s="202" t="str">
        <f t="shared" si="143"/>
        <v>-</v>
      </c>
      <c r="BX216" s="187"/>
      <c r="BY216" s="197"/>
      <c r="BZ216" s="202" t="str">
        <f t="shared" si="144"/>
        <v>-</v>
      </c>
      <c r="CA216" s="187"/>
      <c r="CB216" s="197"/>
      <c r="CC216" s="202" t="str">
        <f t="shared" si="145"/>
        <v>-</v>
      </c>
      <c r="CD216" s="187"/>
      <c r="CE216" s="197"/>
      <c r="CF216" s="202" t="str">
        <f t="shared" si="146"/>
        <v>-</v>
      </c>
      <c r="CG216" s="187"/>
      <c r="CH216" s="197"/>
      <c r="CI216" s="202" t="str">
        <f t="shared" si="147"/>
        <v>-</v>
      </c>
      <c r="CJ216" s="187"/>
      <c r="CK216" s="197"/>
      <c r="CL216" s="202" t="str">
        <f t="shared" si="155"/>
        <v>-</v>
      </c>
      <c r="CM216" s="187"/>
      <c r="CN216" s="197"/>
      <c r="CO216" s="202" t="str">
        <f t="shared" si="156"/>
        <v>-</v>
      </c>
      <c r="CP216" s="187"/>
      <c r="CQ216" s="197"/>
      <c r="CR216" s="202" t="str">
        <f t="shared" si="148"/>
        <v>-</v>
      </c>
      <c r="CS216" s="187"/>
      <c r="CT216" s="197"/>
      <c r="CU216" s="202" t="str">
        <f t="shared" si="157"/>
        <v>-</v>
      </c>
      <c r="CV216" s="187"/>
      <c r="CW216" s="197"/>
      <c r="CX216" s="202" t="str">
        <f t="shared" si="158"/>
        <v>-</v>
      </c>
      <c r="CY216" s="187"/>
      <c r="CZ216" s="197"/>
      <c r="DA216" s="202" t="str">
        <f t="shared" si="149"/>
        <v>-</v>
      </c>
      <c r="DB216" s="187"/>
      <c r="DC216" s="197"/>
      <c r="DD216" s="202" t="str">
        <f t="shared" si="159"/>
        <v>-</v>
      </c>
      <c r="DE216" s="187"/>
      <c r="DF216" s="197"/>
      <c r="DG216" s="202" t="str">
        <f t="shared" si="160"/>
        <v>-</v>
      </c>
      <c r="DH216" s="187"/>
      <c r="DI216" s="103">
        <f t="shared" si="150"/>
        <v>9</v>
      </c>
      <c r="DJ216" s="103">
        <f t="shared" si="151"/>
        <v>5</v>
      </c>
      <c r="DK216" s="200">
        <f t="shared" si="161"/>
        <v>55.555555555555557</v>
      </c>
      <c r="DL216" s="201">
        <f t="shared" si="162"/>
        <v>3</v>
      </c>
    </row>
    <row r="217" spans="1:116" ht="24.95" customHeight="1" outlineLevel="1">
      <c r="B217" s="48"/>
      <c r="C217" s="48"/>
      <c r="D217" s="14" t="s">
        <v>293</v>
      </c>
      <c r="E217" s="11" t="s">
        <v>294</v>
      </c>
      <c r="F217" s="12" t="s">
        <v>996</v>
      </c>
      <c r="G217" s="12" t="s">
        <v>945</v>
      </c>
      <c r="H217" s="40" t="s">
        <v>526</v>
      </c>
      <c r="I217" s="41" t="s">
        <v>530</v>
      </c>
      <c r="J217" s="78" t="str">
        <f t="shared" si="152"/>
        <v xml:space="preserve">C2 </v>
      </c>
      <c r="K217" s="197" t="s">
        <v>1192</v>
      </c>
      <c r="L217" s="202" t="str">
        <f t="shared" si="153"/>
        <v>A</v>
      </c>
      <c r="M217" s="189" t="s">
        <v>1992</v>
      </c>
      <c r="N217" s="197" t="s">
        <v>1192</v>
      </c>
      <c r="O217" s="202" t="str">
        <f t="shared" si="124"/>
        <v>A</v>
      </c>
      <c r="P217" s="189" t="s">
        <v>1992</v>
      </c>
      <c r="Q217" s="197" t="s">
        <v>1192</v>
      </c>
      <c r="R217" s="202" t="str">
        <f t="shared" si="125"/>
        <v>A</v>
      </c>
      <c r="S217" s="186">
        <v>41545</v>
      </c>
      <c r="T217" s="197" t="s">
        <v>1192</v>
      </c>
      <c r="U217" s="202" t="str">
        <f t="shared" si="126"/>
        <v>A</v>
      </c>
      <c r="V217" s="189" t="s">
        <v>1992</v>
      </c>
      <c r="W217" s="197" t="s">
        <v>1192</v>
      </c>
      <c r="X217" s="202" t="str">
        <f t="shared" si="127"/>
        <v>A</v>
      </c>
      <c r="Y217" s="189" t="s">
        <v>1992</v>
      </c>
      <c r="Z217" s="197" t="s">
        <v>1192</v>
      </c>
      <c r="AA217" s="202" t="str">
        <f t="shared" si="128"/>
        <v>-</v>
      </c>
      <c r="AB217" s="187"/>
      <c r="AC217" s="197" t="s">
        <v>1192</v>
      </c>
      <c r="AD217" s="202" t="str">
        <f t="shared" si="154"/>
        <v>-</v>
      </c>
      <c r="AE217" s="187"/>
      <c r="AF217" s="197" t="s">
        <v>1192</v>
      </c>
      <c r="AG217" s="202" t="str">
        <f t="shared" si="129"/>
        <v>-</v>
      </c>
      <c r="AH217" s="187"/>
      <c r="AI217" s="197" t="s">
        <v>1192</v>
      </c>
      <c r="AJ217" s="202" t="str">
        <f t="shared" si="130"/>
        <v>A</v>
      </c>
      <c r="AK217" s="186">
        <v>41545</v>
      </c>
      <c r="AL217" s="197"/>
      <c r="AM217" s="202" t="str">
        <f t="shared" si="131"/>
        <v>-</v>
      </c>
      <c r="AN217" s="187"/>
      <c r="AO217" s="197"/>
      <c r="AP217" s="202" t="str">
        <f t="shared" si="132"/>
        <v>-</v>
      </c>
      <c r="AQ217" s="187"/>
      <c r="AR217" s="197"/>
      <c r="AS217" s="202" t="str">
        <f t="shared" si="133"/>
        <v>-</v>
      </c>
      <c r="AT217" s="187"/>
      <c r="AU217" s="197"/>
      <c r="AV217" s="202" t="str">
        <f t="shared" si="134"/>
        <v>-</v>
      </c>
      <c r="AW217" s="187"/>
      <c r="AX217" s="197"/>
      <c r="AY217" s="202" t="str">
        <f t="shared" si="135"/>
        <v>-</v>
      </c>
      <c r="AZ217" s="187"/>
      <c r="BA217" s="197"/>
      <c r="BB217" s="202" t="str">
        <f t="shared" si="136"/>
        <v>-</v>
      </c>
      <c r="BC217" s="186">
        <v>42086</v>
      </c>
      <c r="BD217" s="197"/>
      <c r="BE217" s="202" t="str">
        <f t="shared" si="137"/>
        <v>-</v>
      </c>
      <c r="BF217" s="187"/>
      <c r="BG217" s="197"/>
      <c r="BH217" s="202" t="str">
        <f t="shared" si="138"/>
        <v>-</v>
      </c>
      <c r="BI217" s="187"/>
      <c r="BJ217" s="197"/>
      <c r="BK217" s="202" t="str">
        <f t="shared" si="139"/>
        <v>-</v>
      </c>
      <c r="BL217" s="187"/>
      <c r="BM217" s="197"/>
      <c r="BN217" s="202" t="str">
        <f t="shared" si="140"/>
        <v>-</v>
      </c>
      <c r="BO217" s="187"/>
      <c r="BP217" s="197"/>
      <c r="BQ217" s="202" t="str">
        <f t="shared" si="141"/>
        <v>-</v>
      </c>
      <c r="BR217" s="187"/>
      <c r="BS217" s="197"/>
      <c r="BT217" s="202" t="str">
        <f t="shared" si="142"/>
        <v>-</v>
      </c>
      <c r="BU217" s="187"/>
      <c r="BV217" s="197"/>
      <c r="BW217" s="202" t="str">
        <f t="shared" si="143"/>
        <v>-</v>
      </c>
      <c r="BX217" s="187"/>
      <c r="BY217" s="197"/>
      <c r="BZ217" s="202" t="str">
        <f t="shared" si="144"/>
        <v>-</v>
      </c>
      <c r="CA217" s="187"/>
      <c r="CB217" s="197"/>
      <c r="CC217" s="202" t="str">
        <f t="shared" si="145"/>
        <v>-</v>
      </c>
      <c r="CD217" s="187"/>
      <c r="CE217" s="197"/>
      <c r="CF217" s="202" t="str">
        <f t="shared" si="146"/>
        <v>-</v>
      </c>
      <c r="CG217" s="187"/>
      <c r="CH217" s="197"/>
      <c r="CI217" s="202" t="str">
        <f t="shared" si="147"/>
        <v>-</v>
      </c>
      <c r="CJ217" s="187"/>
      <c r="CK217" s="197"/>
      <c r="CL217" s="202" t="str">
        <f t="shared" si="155"/>
        <v>-</v>
      </c>
      <c r="CM217" s="187"/>
      <c r="CN217" s="197"/>
      <c r="CO217" s="202" t="str">
        <f t="shared" si="156"/>
        <v>-</v>
      </c>
      <c r="CP217" s="187"/>
      <c r="CQ217" s="197"/>
      <c r="CR217" s="202" t="str">
        <f t="shared" si="148"/>
        <v>-</v>
      </c>
      <c r="CS217" s="187"/>
      <c r="CT217" s="197"/>
      <c r="CU217" s="202" t="str">
        <f t="shared" si="157"/>
        <v>-</v>
      </c>
      <c r="CV217" s="187"/>
      <c r="CW217" s="197"/>
      <c r="CX217" s="202" t="str">
        <f t="shared" si="158"/>
        <v>-</v>
      </c>
      <c r="CY217" s="187"/>
      <c r="CZ217" s="197"/>
      <c r="DA217" s="202" t="str">
        <f t="shared" si="149"/>
        <v>-</v>
      </c>
      <c r="DB217" s="187"/>
      <c r="DC217" s="197"/>
      <c r="DD217" s="202" t="str">
        <f t="shared" si="159"/>
        <v>-</v>
      </c>
      <c r="DE217" s="187"/>
      <c r="DF217" s="197"/>
      <c r="DG217" s="202" t="str">
        <f t="shared" si="160"/>
        <v>-</v>
      </c>
      <c r="DH217" s="187"/>
      <c r="DI217" s="103">
        <f t="shared" si="150"/>
        <v>9</v>
      </c>
      <c r="DJ217" s="103">
        <f t="shared" si="151"/>
        <v>6</v>
      </c>
      <c r="DK217" s="200">
        <f t="shared" si="161"/>
        <v>66.666666666666657</v>
      </c>
      <c r="DL217" s="201">
        <f t="shared" si="162"/>
        <v>4</v>
      </c>
    </row>
    <row r="218" spans="1:116" ht="24.95" customHeight="1" outlineLevel="1">
      <c r="B218" s="48"/>
      <c r="C218" s="48"/>
      <c r="D218" s="14" t="s">
        <v>295</v>
      </c>
      <c r="E218" s="11" t="s">
        <v>296</v>
      </c>
      <c r="F218" s="12" t="s">
        <v>989</v>
      </c>
      <c r="G218" s="12" t="s">
        <v>994</v>
      </c>
      <c r="H218" s="151" t="s">
        <v>521</v>
      </c>
      <c r="I218" s="150" t="s">
        <v>530</v>
      </c>
      <c r="J218" s="78" t="str">
        <f t="shared" si="152"/>
        <v xml:space="preserve">C2 </v>
      </c>
      <c r="K218" s="197" t="s">
        <v>1192</v>
      </c>
      <c r="L218" s="202" t="str">
        <f t="shared" si="153"/>
        <v>A</v>
      </c>
      <c r="M218" s="189" t="s">
        <v>1907</v>
      </c>
      <c r="N218" s="197" t="s">
        <v>1192</v>
      </c>
      <c r="O218" s="202" t="str">
        <f t="shared" si="124"/>
        <v>A</v>
      </c>
      <c r="P218" s="189" t="s">
        <v>1907</v>
      </c>
      <c r="Q218" s="197" t="s">
        <v>1192</v>
      </c>
      <c r="R218" s="202" t="str">
        <f t="shared" si="125"/>
        <v>A</v>
      </c>
      <c r="S218" s="189" t="s">
        <v>1907</v>
      </c>
      <c r="T218" s="197" t="s">
        <v>1192</v>
      </c>
      <c r="U218" s="202" t="str">
        <f t="shared" si="126"/>
        <v>A</v>
      </c>
      <c r="V218" s="189" t="s">
        <v>1907</v>
      </c>
      <c r="W218" s="197" t="s">
        <v>1192</v>
      </c>
      <c r="X218" s="202" t="str">
        <f t="shared" si="127"/>
        <v>A</v>
      </c>
      <c r="Y218" s="189" t="s">
        <v>1907</v>
      </c>
      <c r="Z218" s="197" t="s">
        <v>1192</v>
      </c>
      <c r="AA218" s="202" t="str">
        <f t="shared" si="128"/>
        <v>-</v>
      </c>
      <c r="AB218" s="187"/>
      <c r="AC218" s="197" t="s">
        <v>1192</v>
      </c>
      <c r="AD218" s="202" t="str">
        <f t="shared" si="154"/>
        <v>-</v>
      </c>
      <c r="AE218" s="187"/>
      <c r="AF218" s="197" t="s">
        <v>1192</v>
      </c>
      <c r="AG218" s="202" t="str">
        <f t="shared" si="129"/>
        <v>-</v>
      </c>
      <c r="AH218" s="187"/>
      <c r="AI218" s="197" t="s">
        <v>1192</v>
      </c>
      <c r="AJ218" s="202" t="str">
        <f t="shared" si="130"/>
        <v>-</v>
      </c>
      <c r="AK218" s="187"/>
      <c r="AL218" s="197"/>
      <c r="AM218" s="202" t="str">
        <f t="shared" si="131"/>
        <v>-</v>
      </c>
      <c r="AN218" s="187"/>
      <c r="AO218" s="197"/>
      <c r="AP218" s="202" t="str">
        <f t="shared" si="132"/>
        <v>-</v>
      </c>
      <c r="AQ218" s="187"/>
      <c r="AR218" s="197"/>
      <c r="AS218" s="202" t="str">
        <f t="shared" si="133"/>
        <v>-</v>
      </c>
      <c r="AT218" s="187"/>
      <c r="AU218" s="197"/>
      <c r="AV218" s="202" t="str">
        <f t="shared" si="134"/>
        <v>-</v>
      </c>
      <c r="AW218" s="187"/>
      <c r="AX218" s="197"/>
      <c r="AY218" s="202" t="str">
        <f t="shared" si="135"/>
        <v>-</v>
      </c>
      <c r="AZ218" s="187"/>
      <c r="BA218" s="197"/>
      <c r="BB218" s="202" t="str">
        <f t="shared" si="136"/>
        <v>-</v>
      </c>
      <c r="BC218" s="187"/>
      <c r="BD218" s="197"/>
      <c r="BE218" s="202" t="str">
        <f t="shared" si="137"/>
        <v>-</v>
      </c>
      <c r="BF218" s="187"/>
      <c r="BG218" s="197"/>
      <c r="BH218" s="202" t="str">
        <f t="shared" si="138"/>
        <v>-</v>
      </c>
      <c r="BI218" s="187"/>
      <c r="BJ218" s="197"/>
      <c r="BK218" s="202" t="str">
        <f t="shared" si="139"/>
        <v>-</v>
      </c>
      <c r="BL218" s="187"/>
      <c r="BM218" s="197"/>
      <c r="BN218" s="202" t="str">
        <f t="shared" si="140"/>
        <v>-</v>
      </c>
      <c r="BO218" s="187"/>
      <c r="BP218" s="197"/>
      <c r="BQ218" s="202" t="str">
        <f t="shared" si="141"/>
        <v>-</v>
      </c>
      <c r="BR218" s="187"/>
      <c r="BS218" s="197"/>
      <c r="BT218" s="202" t="str">
        <f t="shared" si="142"/>
        <v>-</v>
      </c>
      <c r="BU218" s="187"/>
      <c r="BV218" s="197"/>
      <c r="BW218" s="202" t="str">
        <f t="shared" si="143"/>
        <v>-</v>
      </c>
      <c r="BX218" s="187"/>
      <c r="BY218" s="197"/>
      <c r="BZ218" s="202" t="str">
        <f t="shared" si="144"/>
        <v>-</v>
      </c>
      <c r="CA218" s="187"/>
      <c r="CB218" s="197"/>
      <c r="CC218" s="202" t="str">
        <f t="shared" si="145"/>
        <v>-</v>
      </c>
      <c r="CD218" s="187"/>
      <c r="CE218" s="197"/>
      <c r="CF218" s="202" t="str">
        <f t="shared" si="146"/>
        <v>-</v>
      </c>
      <c r="CG218" s="187"/>
      <c r="CH218" s="197"/>
      <c r="CI218" s="202" t="str">
        <f t="shared" si="147"/>
        <v>-</v>
      </c>
      <c r="CJ218" s="187"/>
      <c r="CK218" s="197"/>
      <c r="CL218" s="202" t="str">
        <f t="shared" si="155"/>
        <v>-</v>
      </c>
      <c r="CM218" s="187"/>
      <c r="CN218" s="197"/>
      <c r="CO218" s="202" t="str">
        <f t="shared" si="156"/>
        <v>-</v>
      </c>
      <c r="CP218" s="187"/>
      <c r="CQ218" s="197"/>
      <c r="CR218" s="202" t="str">
        <f t="shared" si="148"/>
        <v>-</v>
      </c>
      <c r="CS218" s="187"/>
      <c r="CT218" s="197"/>
      <c r="CU218" s="202" t="str">
        <f t="shared" si="157"/>
        <v>-</v>
      </c>
      <c r="CV218" s="187"/>
      <c r="CW218" s="197"/>
      <c r="CX218" s="202" t="str">
        <f t="shared" si="158"/>
        <v>-</v>
      </c>
      <c r="CY218" s="187"/>
      <c r="CZ218" s="197"/>
      <c r="DA218" s="202" t="str">
        <f t="shared" si="149"/>
        <v>-</v>
      </c>
      <c r="DB218" s="187"/>
      <c r="DC218" s="197"/>
      <c r="DD218" s="202" t="str">
        <f t="shared" si="159"/>
        <v>-</v>
      </c>
      <c r="DE218" s="187"/>
      <c r="DF218" s="197"/>
      <c r="DG218" s="202" t="str">
        <f t="shared" si="160"/>
        <v>-</v>
      </c>
      <c r="DH218" s="187"/>
      <c r="DI218" s="103">
        <f t="shared" si="150"/>
        <v>9</v>
      </c>
      <c r="DJ218" s="103">
        <f t="shared" si="151"/>
        <v>5</v>
      </c>
      <c r="DK218" s="200">
        <f t="shared" si="161"/>
        <v>55.555555555555557</v>
      </c>
      <c r="DL218" s="201">
        <f t="shared" si="162"/>
        <v>3</v>
      </c>
    </row>
    <row r="219" spans="1:116" ht="24.95" customHeight="1" outlineLevel="1">
      <c r="B219" s="48"/>
      <c r="C219" s="48"/>
      <c r="D219" s="14" t="s">
        <v>297</v>
      </c>
      <c r="E219" s="11" t="s">
        <v>298</v>
      </c>
      <c r="F219" s="12" t="s">
        <v>992</v>
      </c>
      <c r="G219" s="12" t="s">
        <v>938</v>
      </c>
      <c r="H219" s="40" t="s">
        <v>522</v>
      </c>
      <c r="I219" s="41" t="s">
        <v>531</v>
      </c>
      <c r="J219" s="78" t="str">
        <f t="shared" si="152"/>
        <v xml:space="preserve">C3 </v>
      </c>
      <c r="K219" s="197" t="s">
        <v>1192</v>
      </c>
      <c r="L219" s="202" t="str">
        <f t="shared" si="153"/>
        <v>A</v>
      </c>
      <c r="M219" s="189" t="s">
        <v>2070</v>
      </c>
      <c r="N219" s="197" t="s">
        <v>1192</v>
      </c>
      <c r="O219" s="202" t="str">
        <f t="shared" si="124"/>
        <v>A</v>
      </c>
      <c r="P219" s="189" t="s">
        <v>2070</v>
      </c>
      <c r="Q219" s="197" t="s">
        <v>1192</v>
      </c>
      <c r="R219" s="202" t="str">
        <f t="shared" si="125"/>
        <v>A</v>
      </c>
      <c r="S219" s="186">
        <v>41545</v>
      </c>
      <c r="T219" s="197" t="s">
        <v>1192</v>
      </c>
      <c r="U219" s="202" t="str">
        <f t="shared" si="126"/>
        <v>-</v>
      </c>
      <c r="V219" s="187"/>
      <c r="W219" s="197" t="s">
        <v>1192</v>
      </c>
      <c r="X219" s="202" t="str">
        <f t="shared" si="127"/>
        <v>-</v>
      </c>
      <c r="Y219" s="187"/>
      <c r="Z219" s="197"/>
      <c r="AA219" s="202" t="str">
        <f t="shared" si="128"/>
        <v>-</v>
      </c>
      <c r="AB219" s="187"/>
      <c r="AC219" s="197"/>
      <c r="AD219" s="202" t="str">
        <f t="shared" si="154"/>
        <v>-</v>
      </c>
      <c r="AE219" s="187"/>
      <c r="AF219" s="197"/>
      <c r="AG219" s="202" t="str">
        <f t="shared" si="129"/>
        <v>-</v>
      </c>
      <c r="AH219" s="187"/>
      <c r="AI219" s="197"/>
      <c r="AJ219" s="202" t="str">
        <f t="shared" si="130"/>
        <v>-</v>
      </c>
      <c r="AK219" s="186">
        <v>41545</v>
      </c>
      <c r="AL219" s="197"/>
      <c r="AM219" s="202" t="str">
        <f t="shared" si="131"/>
        <v>-</v>
      </c>
      <c r="AN219" s="187"/>
      <c r="AO219" s="197"/>
      <c r="AP219" s="202" t="str">
        <f t="shared" si="132"/>
        <v>-</v>
      </c>
      <c r="AQ219" s="187"/>
      <c r="AR219" s="197"/>
      <c r="AS219" s="202" t="str">
        <f t="shared" si="133"/>
        <v>-</v>
      </c>
      <c r="AT219" s="187"/>
      <c r="AU219" s="197"/>
      <c r="AV219" s="202" t="str">
        <f t="shared" si="134"/>
        <v>-</v>
      </c>
      <c r="AW219" s="187"/>
      <c r="AX219" s="197"/>
      <c r="AY219" s="202" t="str">
        <f t="shared" si="135"/>
        <v>-</v>
      </c>
      <c r="AZ219" s="187"/>
      <c r="BA219" s="197"/>
      <c r="BB219" s="202" t="str">
        <f t="shared" si="136"/>
        <v>-</v>
      </c>
      <c r="BC219" s="187"/>
      <c r="BD219" s="197"/>
      <c r="BE219" s="202" t="str">
        <f t="shared" si="137"/>
        <v>-</v>
      </c>
      <c r="BF219" s="187"/>
      <c r="BG219" s="197"/>
      <c r="BH219" s="202" t="str">
        <f t="shared" si="138"/>
        <v>-</v>
      </c>
      <c r="BI219" s="187"/>
      <c r="BJ219" s="197"/>
      <c r="BK219" s="202" t="str">
        <f t="shared" si="139"/>
        <v>-</v>
      </c>
      <c r="BL219" s="187"/>
      <c r="BM219" s="197"/>
      <c r="BN219" s="202" t="str">
        <f t="shared" si="140"/>
        <v>-</v>
      </c>
      <c r="BO219" s="187"/>
      <c r="BP219" s="197"/>
      <c r="BQ219" s="202" t="str">
        <f t="shared" si="141"/>
        <v>-</v>
      </c>
      <c r="BR219" s="187"/>
      <c r="BS219" s="197"/>
      <c r="BT219" s="202" t="str">
        <f t="shared" si="142"/>
        <v>-</v>
      </c>
      <c r="BU219" s="187"/>
      <c r="BV219" s="197"/>
      <c r="BW219" s="202" t="str">
        <f t="shared" si="143"/>
        <v>-</v>
      </c>
      <c r="BX219" s="187"/>
      <c r="BY219" s="197"/>
      <c r="BZ219" s="202" t="str">
        <f t="shared" si="144"/>
        <v>-</v>
      </c>
      <c r="CA219" s="187"/>
      <c r="CB219" s="197"/>
      <c r="CC219" s="202" t="str">
        <f t="shared" si="145"/>
        <v>-</v>
      </c>
      <c r="CD219" s="187"/>
      <c r="CE219" s="197"/>
      <c r="CF219" s="202" t="str">
        <f t="shared" si="146"/>
        <v>-</v>
      </c>
      <c r="CG219" s="187"/>
      <c r="CH219" s="197"/>
      <c r="CI219" s="202" t="str">
        <f t="shared" si="147"/>
        <v>-</v>
      </c>
      <c r="CJ219" s="187"/>
      <c r="CK219" s="197"/>
      <c r="CL219" s="202" t="str">
        <f t="shared" si="155"/>
        <v>-</v>
      </c>
      <c r="CM219" s="187"/>
      <c r="CN219" s="197"/>
      <c r="CO219" s="202" t="str">
        <f t="shared" si="156"/>
        <v>-</v>
      </c>
      <c r="CP219" s="187"/>
      <c r="CQ219" s="197"/>
      <c r="CR219" s="202" t="str">
        <f t="shared" si="148"/>
        <v>-</v>
      </c>
      <c r="CS219" s="187"/>
      <c r="CT219" s="197"/>
      <c r="CU219" s="202" t="str">
        <f t="shared" si="157"/>
        <v>-</v>
      </c>
      <c r="CV219" s="187"/>
      <c r="CW219" s="197"/>
      <c r="CX219" s="202" t="str">
        <f t="shared" si="158"/>
        <v>-</v>
      </c>
      <c r="CY219" s="187"/>
      <c r="CZ219" s="197"/>
      <c r="DA219" s="202" t="str">
        <f t="shared" si="149"/>
        <v>-</v>
      </c>
      <c r="DB219" s="187"/>
      <c r="DC219" s="197"/>
      <c r="DD219" s="202" t="str">
        <f t="shared" si="159"/>
        <v>-</v>
      </c>
      <c r="DE219" s="187"/>
      <c r="DF219" s="197"/>
      <c r="DG219" s="202" t="str">
        <f t="shared" si="160"/>
        <v>-</v>
      </c>
      <c r="DH219" s="187"/>
      <c r="DI219" s="103">
        <f t="shared" si="150"/>
        <v>5</v>
      </c>
      <c r="DJ219" s="103">
        <f t="shared" si="151"/>
        <v>3</v>
      </c>
      <c r="DK219" s="200">
        <f t="shared" si="161"/>
        <v>60</v>
      </c>
      <c r="DL219" s="201">
        <f t="shared" si="162"/>
        <v>4</v>
      </c>
    </row>
    <row r="220" spans="1:116" ht="24.95" customHeight="1" outlineLevel="1">
      <c r="B220" s="48"/>
      <c r="C220" s="48"/>
      <c r="D220" s="14" t="s">
        <v>299</v>
      </c>
      <c r="E220" s="11" t="s">
        <v>300</v>
      </c>
      <c r="F220" s="12" t="s">
        <v>992</v>
      </c>
      <c r="G220" s="12" t="s">
        <v>938</v>
      </c>
      <c r="H220" s="40" t="s">
        <v>522</v>
      </c>
      <c r="I220" s="41" t="s">
        <v>531</v>
      </c>
      <c r="J220" s="78" t="str">
        <f t="shared" si="152"/>
        <v xml:space="preserve">C3 </v>
      </c>
      <c r="K220" s="197" t="s">
        <v>1192</v>
      </c>
      <c r="L220" s="202" t="str">
        <f t="shared" si="153"/>
        <v>A</v>
      </c>
      <c r="M220" s="189" t="s">
        <v>1957</v>
      </c>
      <c r="N220" s="197" t="s">
        <v>1192</v>
      </c>
      <c r="O220" s="202" t="str">
        <f t="shared" si="124"/>
        <v>A</v>
      </c>
      <c r="P220" s="189" t="s">
        <v>1957</v>
      </c>
      <c r="Q220" s="197" t="s">
        <v>1192</v>
      </c>
      <c r="R220" s="202" t="str">
        <f t="shared" si="125"/>
        <v>A</v>
      </c>
      <c r="S220" s="189" t="s">
        <v>1957</v>
      </c>
      <c r="T220" s="197" t="s">
        <v>1192</v>
      </c>
      <c r="U220" s="202" t="str">
        <f t="shared" si="126"/>
        <v>-</v>
      </c>
      <c r="V220" s="187"/>
      <c r="W220" s="197" t="s">
        <v>1192</v>
      </c>
      <c r="X220" s="202" t="str">
        <f t="shared" si="127"/>
        <v>-</v>
      </c>
      <c r="Y220" s="187"/>
      <c r="Z220" s="197"/>
      <c r="AA220" s="202" t="str">
        <f t="shared" si="128"/>
        <v>-</v>
      </c>
      <c r="AB220" s="187"/>
      <c r="AC220" s="197"/>
      <c r="AD220" s="202" t="str">
        <f t="shared" si="154"/>
        <v>-</v>
      </c>
      <c r="AE220" s="187"/>
      <c r="AF220" s="197"/>
      <c r="AG220" s="202" t="str">
        <f t="shared" si="129"/>
        <v>-</v>
      </c>
      <c r="AH220" s="187"/>
      <c r="AI220" s="197"/>
      <c r="AJ220" s="202" t="str">
        <f t="shared" si="130"/>
        <v>-</v>
      </c>
      <c r="AK220" s="187"/>
      <c r="AL220" s="197"/>
      <c r="AM220" s="202" t="str">
        <f t="shared" si="131"/>
        <v>-</v>
      </c>
      <c r="AN220" s="187"/>
      <c r="AO220" s="197"/>
      <c r="AP220" s="202" t="str">
        <f t="shared" si="132"/>
        <v>-</v>
      </c>
      <c r="AQ220" s="187"/>
      <c r="AR220" s="197"/>
      <c r="AS220" s="202" t="str">
        <f t="shared" si="133"/>
        <v>-</v>
      </c>
      <c r="AT220" s="187"/>
      <c r="AU220" s="197"/>
      <c r="AV220" s="202" t="str">
        <f t="shared" si="134"/>
        <v>-</v>
      </c>
      <c r="AW220" s="187"/>
      <c r="AX220" s="197"/>
      <c r="AY220" s="202" t="str">
        <f t="shared" si="135"/>
        <v>-</v>
      </c>
      <c r="AZ220" s="187"/>
      <c r="BA220" s="197"/>
      <c r="BB220" s="202" t="str">
        <f t="shared" si="136"/>
        <v>-</v>
      </c>
      <c r="BC220" s="187"/>
      <c r="BD220" s="197"/>
      <c r="BE220" s="202" t="str">
        <f t="shared" si="137"/>
        <v>-</v>
      </c>
      <c r="BF220" s="187"/>
      <c r="BG220" s="197"/>
      <c r="BH220" s="202" t="str">
        <f t="shared" si="138"/>
        <v>-</v>
      </c>
      <c r="BI220" s="187"/>
      <c r="BJ220" s="197"/>
      <c r="BK220" s="202" t="str">
        <f t="shared" si="139"/>
        <v>-</v>
      </c>
      <c r="BL220" s="187"/>
      <c r="BM220" s="197"/>
      <c r="BN220" s="202" t="str">
        <f t="shared" si="140"/>
        <v>-</v>
      </c>
      <c r="BO220" s="187"/>
      <c r="BP220" s="197"/>
      <c r="BQ220" s="202" t="str">
        <f t="shared" si="141"/>
        <v>-</v>
      </c>
      <c r="BR220" s="187"/>
      <c r="BS220" s="197"/>
      <c r="BT220" s="202" t="str">
        <f t="shared" si="142"/>
        <v>-</v>
      </c>
      <c r="BU220" s="187"/>
      <c r="BV220" s="197"/>
      <c r="BW220" s="202" t="str">
        <f t="shared" si="143"/>
        <v>-</v>
      </c>
      <c r="BX220" s="187"/>
      <c r="BY220" s="197"/>
      <c r="BZ220" s="202" t="str">
        <f t="shared" si="144"/>
        <v>-</v>
      </c>
      <c r="CA220" s="187"/>
      <c r="CB220" s="197"/>
      <c r="CC220" s="202" t="str">
        <f t="shared" si="145"/>
        <v>-</v>
      </c>
      <c r="CD220" s="187"/>
      <c r="CE220" s="197"/>
      <c r="CF220" s="202" t="str">
        <f t="shared" si="146"/>
        <v>-</v>
      </c>
      <c r="CG220" s="187"/>
      <c r="CH220" s="197"/>
      <c r="CI220" s="202" t="str">
        <f t="shared" si="147"/>
        <v>-</v>
      </c>
      <c r="CJ220" s="187"/>
      <c r="CK220" s="197"/>
      <c r="CL220" s="202" t="str">
        <f t="shared" si="155"/>
        <v>-</v>
      </c>
      <c r="CM220" s="187"/>
      <c r="CN220" s="197"/>
      <c r="CO220" s="202" t="str">
        <f t="shared" si="156"/>
        <v>-</v>
      </c>
      <c r="CP220" s="187"/>
      <c r="CQ220" s="197"/>
      <c r="CR220" s="202" t="str">
        <f t="shared" si="148"/>
        <v>-</v>
      </c>
      <c r="CS220" s="187"/>
      <c r="CT220" s="197"/>
      <c r="CU220" s="202" t="str">
        <f t="shared" si="157"/>
        <v>-</v>
      </c>
      <c r="CV220" s="187"/>
      <c r="CW220" s="197"/>
      <c r="CX220" s="202" t="str">
        <f t="shared" si="158"/>
        <v>-</v>
      </c>
      <c r="CY220" s="187"/>
      <c r="CZ220" s="197"/>
      <c r="DA220" s="202" t="str">
        <f t="shared" si="149"/>
        <v>-</v>
      </c>
      <c r="DB220" s="187"/>
      <c r="DC220" s="197"/>
      <c r="DD220" s="202" t="str">
        <f t="shared" si="159"/>
        <v>-</v>
      </c>
      <c r="DE220" s="187"/>
      <c r="DF220" s="197"/>
      <c r="DG220" s="202" t="str">
        <f t="shared" si="160"/>
        <v>-</v>
      </c>
      <c r="DH220" s="187"/>
      <c r="DI220" s="103">
        <f t="shared" si="150"/>
        <v>5</v>
      </c>
      <c r="DJ220" s="103">
        <f t="shared" si="151"/>
        <v>3</v>
      </c>
      <c r="DK220" s="200">
        <f t="shared" si="161"/>
        <v>60</v>
      </c>
      <c r="DL220" s="201">
        <f t="shared" si="162"/>
        <v>4</v>
      </c>
    </row>
    <row r="221" spans="1:116" ht="24.95" customHeight="1" outlineLevel="1">
      <c r="B221" s="48"/>
      <c r="C221" s="48"/>
      <c r="D221" s="14" t="s">
        <v>301</v>
      </c>
      <c r="E221" s="11" t="s">
        <v>302</v>
      </c>
      <c r="F221" s="12" t="s">
        <v>989</v>
      </c>
      <c r="G221" s="12" t="s">
        <v>994</v>
      </c>
      <c r="H221" s="40" t="s">
        <v>522</v>
      </c>
      <c r="I221" s="41" t="s">
        <v>531</v>
      </c>
      <c r="J221" s="78" t="str">
        <f t="shared" si="152"/>
        <v xml:space="preserve">C3 </v>
      </c>
      <c r="K221" s="197" t="s">
        <v>1192</v>
      </c>
      <c r="L221" s="202" t="str">
        <f t="shared" si="153"/>
        <v>A</v>
      </c>
      <c r="M221" s="189" t="s">
        <v>1998</v>
      </c>
      <c r="N221" s="197" t="s">
        <v>1192</v>
      </c>
      <c r="O221" s="202" t="str">
        <f t="shared" si="124"/>
        <v>A</v>
      </c>
      <c r="P221" s="189" t="s">
        <v>1998</v>
      </c>
      <c r="Q221" s="197" t="s">
        <v>1192</v>
      </c>
      <c r="R221" s="202" t="str">
        <f t="shared" si="125"/>
        <v>A</v>
      </c>
      <c r="S221" s="189" t="s">
        <v>1998</v>
      </c>
      <c r="T221" s="197" t="s">
        <v>1192</v>
      </c>
      <c r="U221" s="202" t="str">
        <f t="shared" si="126"/>
        <v>-</v>
      </c>
      <c r="V221" s="187"/>
      <c r="W221" s="197" t="s">
        <v>1192</v>
      </c>
      <c r="X221" s="202" t="str">
        <f t="shared" si="127"/>
        <v>-</v>
      </c>
      <c r="Y221" s="187"/>
      <c r="Z221" s="197"/>
      <c r="AA221" s="202" t="str">
        <f t="shared" si="128"/>
        <v>-</v>
      </c>
      <c r="AB221" s="187"/>
      <c r="AC221" s="197"/>
      <c r="AD221" s="202" t="str">
        <f t="shared" si="154"/>
        <v>-</v>
      </c>
      <c r="AE221" s="187"/>
      <c r="AF221" s="197"/>
      <c r="AG221" s="202" t="str">
        <f t="shared" si="129"/>
        <v>-</v>
      </c>
      <c r="AH221" s="187"/>
      <c r="AI221" s="197"/>
      <c r="AJ221" s="202" t="str">
        <f t="shared" si="130"/>
        <v>-</v>
      </c>
      <c r="AK221" s="187"/>
      <c r="AL221" s="197"/>
      <c r="AM221" s="202" t="str">
        <f t="shared" si="131"/>
        <v>-</v>
      </c>
      <c r="AN221" s="187"/>
      <c r="AO221" s="197"/>
      <c r="AP221" s="202" t="str">
        <f t="shared" si="132"/>
        <v>-</v>
      </c>
      <c r="AQ221" s="187"/>
      <c r="AR221" s="197"/>
      <c r="AS221" s="202" t="str">
        <f t="shared" si="133"/>
        <v>-</v>
      </c>
      <c r="AT221" s="187"/>
      <c r="AU221" s="197"/>
      <c r="AV221" s="202" t="str">
        <f t="shared" si="134"/>
        <v>-</v>
      </c>
      <c r="AW221" s="187"/>
      <c r="AX221" s="197"/>
      <c r="AY221" s="202" t="str">
        <f t="shared" si="135"/>
        <v>-</v>
      </c>
      <c r="AZ221" s="187"/>
      <c r="BA221" s="197"/>
      <c r="BB221" s="202" t="str">
        <f t="shared" si="136"/>
        <v>-</v>
      </c>
      <c r="BC221" s="187"/>
      <c r="BD221" s="197"/>
      <c r="BE221" s="202" t="str">
        <f t="shared" si="137"/>
        <v>-</v>
      </c>
      <c r="BF221" s="187"/>
      <c r="BG221" s="197"/>
      <c r="BH221" s="202" t="str">
        <f t="shared" si="138"/>
        <v>-</v>
      </c>
      <c r="BI221" s="187"/>
      <c r="BJ221" s="197"/>
      <c r="BK221" s="202" t="str">
        <f t="shared" si="139"/>
        <v>-</v>
      </c>
      <c r="BL221" s="187"/>
      <c r="BM221" s="197"/>
      <c r="BN221" s="202" t="str">
        <f t="shared" si="140"/>
        <v>-</v>
      </c>
      <c r="BO221" s="187"/>
      <c r="BP221" s="197"/>
      <c r="BQ221" s="202" t="str">
        <f t="shared" si="141"/>
        <v>-</v>
      </c>
      <c r="BR221" s="187"/>
      <c r="BS221" s="197"/>
      <c r="BT221" s="202" t="str">
        <f t="shared" si="142"/>
        <v>-</v>
      </c>
      <c r="BU221" s="187"/>
      <c r="BV221" s="197"/>
      <c r="BW221" s="202" t="str">
        <f t="shared" si="143"/>
        <v>-</v>
      </c>
      <c r="BX221" s="187"/>
      <c r="BY221" s="197"/>
      <c r="BZ221" s="202" t="str">
        <f t="shared" si="144"/>
        <v>-</v>
      </c>
      <c r="CA221" s="187"/>
      <c r="CB221" s="197"/>
      <c r="CC221" s="202" t="str">
        <f t="shared" si="145"/>
        <v>-</v>
      </c>
      <c r="CD221" s="187"/>
      <c r="CE221" s="197"/>
      <c r="CF221" s="202" t="str">
        <f t="shared" si="146"/>
        <v>-</v>
      </c>
      <c r="CG221" s="187"/>
      <c r="CH221" s="197"/>
      <c r="CI221" s="202" t="str">
        <f t="shared" si="147"/>
        <v>-</v>
      </c>
      <c r="CJ221" s="187"/>
      <c r="CK221" s="197"/>
      <c r="CL221" s="202" t="str">
        <f t="shared" si="155"/>
        <v>-</v>
      </c>
      <c r="CM221" s="187"/>
      <c r="CN221" s="197"/>
      <c r="CO221" s="202" t="str">
        <f t="shared" si="156"/>
        <v>-</v>
      </c>
      <c r="CP221" s="187"/>
      <c r="CQ221" s="197"/>
      <c r="CR221" s="202" t="str">
        <f t="shared" si="148"/>
        <v>-</v>
      </c>
      <c r="CS221" s="187"/>
      <c r="CT221" s="197"/>
      <c r="CU221" s="202" t="str">
        <f t="shared" si="157"/>
        <v>-</v>
      </c>
      <c r="CV221" s="187"/>
      <c r="CW221" s="197"/>
      <c r="CX221" s="202" t="str">
        <f t="shared" si="158"/>
        <v>-</v>
      </c>
      <c r="CY221" s="187"/>
      <c r="CZ221" s="197"/>
      <c r="DA221" s="202" t="str">
        <f t="shared" si="149"/>
        <v>-</v>
      </c>
      <c r="DB221" s="187"/>
      <c r="DC221" s="197"/>
      <c r="DD221" s="202" t="str">
        <f t="shared" si="159"/>
        <v>-</v>
      </c>
      <c r="DE221" s="187"/>
      <c r="DF221" s="197"/>
      <c r="DG221" s="202" t="str">
        <f t="shared" si="160"/>
        <v>-</v>
      </c>
      <c r="DH221" s="187"/>
      <c r="DI221" s="103">
        <f t="shared" si="150"/>
        <v>5</v>
      </c>
      <c r="DJ221" s="103">
        <f t="shared" si="151"/>
        <v>3</v>
      </c>
      <c r="DK221" s="200">
        <f t="shared" si="161"/>
        <v>60</v>
      </c>
      <c r="DL221" s="201">
        <f t="shared" si="162"/>
        <v>4</v>
      </c>
    </row>
    <row r="222" spans="1:116" ht="24.95" customHeight="1" outlineLevel="1">
      <c r="A222" s="173"/>
      <c r="B222" s="48"/>
      <c r="C222" s="48"/>
      <c r="D222" s="14" t="s">
        <v>659</v>
      </c>
      <c r="E222" s="11" t="s">
        <v>660</v>
      </c>
      <c r="F222" s="12" t="s">
        <v>995</v>
      </c>
      <c r="G222" s="12" t="s">
        <v>941</v>
      </c>
      <c r="H222" s="40" t="s">
        <v>940</v>
      </c>
      <c r="I222" s="41" t="s">
        <v>936</v>
      </c>
      <c r="J222" s="78" t="str">
        <f t="shared" si="152"/>
        <v xml:space="preserve">C1 </v>
      </c>
      <c r="K222" s="197" t="s">
        <v>1192</v>
      </c>
      <c r="L222" s="202" t="str">
        <f t="shared" si="153"/>
        <v>A</v>
      </c>
      <c r="M222" s="188">
        <v>40933</v>
      </c>
      <c r="N222" s="197" t="s">
        <v>1192</v>
      </c>
      <c r="O222" s="202" t="str">
        <f t="shared" si="124"/>
        <v>A</v>
      </c>
      <c r="P222" s="188">
        <v>40933</v>
      </c>
      <c r="Q222" s="197" t="s">
        <v>1192</v>
      </c>
      <c r="R222" s="202" t="str">
        <f t="shared" si="125"/>
        <v>A</v>
      </c>
      <c r="S222" s="186">
        <v>41181</v>
      </c>
      <c r="T222" s="197" t="s">
        <v>1192</v>
      </c>
      <c r="U222" s="202" t="str">
        <f t="shared" si="126"/>
        <v>A</v>
      </c>
      <c r="V222" s="188">
        <v>40933</v>
      </c>
      <c r="W222" s="197" t="s">
        <v>1192</v>
      </c>
      <c r="X222" s="202" t="str">
        <f t="shared" si="127"/>
        <v>A</v>
      </c>
      <c r="Y222" s="186">
        <v>41181</v>
      </c>
      <c r="Z222" s="197" t="s">
        <v>1192</v>
      </c>
      <c r="AA222" s="202" t="str">
        <f t="shared" si="128"/>
        <v>A</v>
      </c>
      <c r="AB222" s="188">
        <v>40933</v>
      </c>
      <c r="AC222" s="197" t="s">
        <v>1192</v>
      </c>
      <c r="AD222" s="202" t="str">
        <f t="shared" si="154"/>
        <v>A</v>
      </c>
      <c r="AE222" s="186">
        <v>41710</v>
      </c>
      <c r="AF222" s="197" t="s">
        <v>1192</v>
      </c>
      <c r="AG222" s="202" t="str">
        <f t="shared" si="129"/>
        <v>A</v>
      </c>
      <c r="AH222" s="186">
        <v>41710</v>
      </c>
      <c r="AI222" s="197" t="s">
        <v>1192</v>
      </c>
      <c r="AJ222" s="202" t="str">
        <f t="shared" si="130"/>
        <v>A</v>
      </c>
      <c r="AK222" s="186">
        <v>43061</v>
      </c>
      <c r="AL222" s="197" t="s">
        <v>1192</v>
      </c>
      <c r="AM222" s="202" t="str">
        <f t="shared" si="131"/>
        <v>A</v>
      </c>
      <c r="AN222" s="186">
        <v>41710</v>
      </c>
      <c r="AO222" s="197" t="s">
        <v>1192</v>
      </c>
      <c r="AP222" s="202" t="str">
        <f t="shared" si="132"/>
        <v>-</v>
      </c>
      <c r="AQ222" s="187"/>
      <c r="AR222" s="197" t="s">
        <v>1192</v>
      </c>
      <c r="AS222" s="202" t="str">
        <f t="shared" si="133"/>
        <v>-</v>
      </c>
      <c r="AT222" s="187"/>
      <c r="AU222" s="197" t="s">
        <v>1192</v>
      </c>
      <c r="AV222" s="202" t="str">
        <f t="shared" si="134"/>
        <v>-</v>
      </c>
      <c r="AW222" s="187"/>
      <c r="AX222" s="197"/>
      <c r="AY222" s="202" t="str">
        <f t="shared" si="135"/>
        <v>-</v>
      </c>
      <c r="AZ222" s="186">
        <v>41181</v>
      </c>
      <c r="BA222" s="197"/>
      <c r="BB222" s="202" t="str">
        <f t="shared" si="136"/>
        <v>-</v>
      </c>
      <c r="BC222" s="187"/>
      <c r="BD222" s="197"/>
      <c r="BE222" s="202" t="str">
        <f t="shared" si="137"/>
        <v>-</v>
      </c>
      <c r="BF222" s="187"/>
      <c r="BG222" s="197"/>
      <c r="BH222" s="202" t="str">
        <f t="shared" si="138"/>
        <v>-</v>
      </c>
      <c r="BI222" s="187"/>
      <c r="BJ222" s="197"/>
      <c r="BK222" s="202" t="str">
        <f t="shared" si="139"/>
        <v>-</v>
      </c>
      <c r="BL222" s="187"/>
      <c r="BM222" s="197"/>
      <c r="BN222" s="202" t="str">
        <f t="shared" si="140"/>
        <v>-</v>
      </c>
      <c r="BO222" s="186">
        <v>41347</v>
      </c>
      <c r="BP222" s="197"/>
      <c r="BQ222" s="202" t="str">
        <f t="shared" si="141"/>
        <v>-</v>
      </c>
      <c r="BR222" s="187"/>
      <c r="BS222" s="197"/>
      <c r="BT222" s="202" t="str">
        <f t="shared" si="142"/>
        <v>-</v>
      </c>
      <c r="BU222" s="187"/>
      <c r="BV222" s="197"/>
      <c r="BW222" s="202" t="str">
        <f t="shared" si="143"/>
        <v>-</v>
      </c>
      <c r="BX222" s="187"/>
      <c r="BY222" s="197"/>
      <c r="BZ222" s="202" t="str">
        <f t="shared" si="144"/>
        <v>-</v>
      </c>
      <c r="CA222" s="187"/>
      <c r="CB222" s="197"/>
      <c r="CC222" s="202" t="str">
        <f t="shared" si="145"/>
        <v>-</v>
      </c>
      <c r="CD222" s="187"/>
      <c r="CE222" s="197"/>
      <c r="CF222" s="202" t="str">
        <f t="shared" si="146"/>
        <v>-</v>
      </c>
      <c r="CG222" s="187"/>
      <c r="CH222" s="197"/>
      <c r="CI222" s="202" t="str">
        <f t="shared" si="147"/>
        <v>-</v>
      </c>
      <c r="CJ222" s="187"/>
      <c r="CK222" s="197"/>
      <c r="CL222" s="202" t="str">
        <f t="shared" si="155"/>
        <v>-</v>
      </c>
      <c r="CM222" s="187"/>
      <c r="CN222" s="197"/>
      <c r="CO222" s="202" t="str">
        <f t="shared" si="156"/>
        <v>-</v>
      </c>
      <c r="CP222" s="187"/>
      <c r="CQ222" s="197"/>
      <c r="CR222" s="202" t="str">
        <f t="shared" si="148"/>
        <v>-</v>
      </c>
      <c r="CS222" s="187"/>
      <c r="CT222" s="197"/>
      <c r="CU222" s="202" t="str">
        <f t="shared" si="157"/>
        <v>-</v>
      </c>
      <c r="CV222" s="187"/>
      <c r="CW222" s="197"/>
      <c r="CX222" s="202" t="str">
        <f t="shared" si="158"/>
        <v>-</v>
      </c>
      <c r="CY222" s="187"/>
      <c r="CZ222" s="197"/>
      <c r="DA222" s="202" t="str">
        <f t="shared" si="149"/>
        <v>-</v>
      </c>
      <c r="DB222" s="187"/>
      <c r="DC222" s="197"/>
      <c r="DD222" s="202" t="str">
        <f t="shared" si="159"/>
        <v>-</v>
      </c>
      <c r="DE222" s="187"/>
      <c r="DF222" s="197"/>
      <c r="DG222" s="202" t="str">
        <f t="shared" si="160"/>
        <v>-</v>
      </c>
      <c r="DH222" s="187"/>
      <c r="DI222" s="103">
        <f t="shared" si="150"/>
        <v>13</v>
      </c>
      <c r="DJ222" s="103">
        <f t="shared" si="151"/>
        <v>10</v>
      </c>
      <c r="DK222" s="200">
        <f t="shared" si="161"/>
        <v>76.923076923076934</v>
      </c>
      <c r="DL222" s="201">
        <f t="shared" si="162"/>
        <v>4</v>
      </c>
    </row>
    <row r="223" spans="1:116" ht="24.95" customHeight="1" outlineLevel="1">
      <c r="B223" s="48"/>
      <c r="C223" s="48"/>
      <c r="D223" s="14" t="s">
        <v>303</v>
      </c>
      <c r="E223" s="11" t="s">
        <v>304</v>
      </c>
      <c r="F223" s="12" t="s">
        <v>989</v>
      </c>
      <c r="G223" s="12" t="s">
        <v>994</v>
      </c>
      <c r="H223" s="40" t="s">
        <v>522</v>
      </c>
      <c r="I223" s="41" t="s">
        <v>531</v>
      </c>
      <c r="J223" s="78" t="str">
        <f t="shared" si="152"/>
        <v xml:space="preserve">C3 </v>
      </c>
      <c r="K223" s="197" t="s">
        <v>1192</v>
      </c>
      <c r="L223" s="202" t="str">
        <f t="shared" si="153"/>
        <v>A</v>
      </c>
      <c r="M223" s="189" t="s">
        <v>2068</v>
      </c>
      <c r="N223" s="197" t="s">
        <v>1192</v>
      </c>
      <c r="O223" s="202" t="str">
        <f t="shared" si="124"/>
        <v>A</v>
      </c>
      <c r="P223" s="189" t="s">
        <v>2068</v>
      </c>
      <c r="Q223" s="197" t="s">
        <v>1192</v>
      </c>
      <c r="R223" s="202" t="str">
        <f t="shared" si="125"/>
        <v>A</v>
      </c>
      <c r="S223" s="189" t="s">
        <v>2068</v>
      </c>
      <c r="T223" s="197" t="s">
        <v>1192</v>
      </c>
      <c r="U223" s="202" t="str">
        <f t="shared" si="126"/>
        <v>-</v>
      </c>
      <c r="V223" s="187"/>
      <c r="W223" s="197" t="s">
        <v>1192</v>
      </c>
      <c r="X223" s="202" t="str">
        <f t="shared" si="127"/>
        <v>-</v>
      </c>
      <c r="Y223" s="187"/>
      <c r="Z223" s="197"/>
      <c r="AA223" s="202" t="str">
        <f t="shared" si="128"/>
        <v>-</v>
      </c>
      <c r="AB223" s="187"/>
      <c r="AC223" s="197"/>
      <c r="AD223" s="202" t="str">
        <f t="shared" si="154"/>
        <v>-</v>
      </c>
      <c r="AE223" s="187"/>
      <c r="AF223" s="197"/>
      <c r="AG223" s="202" t="str">
        <f t="shared" si="129"/>
        <v>-</v>
      </c>
      <c r="AH223" s="187"/>
      <c r="AI223" s="197"/>
      <c r="AJ223" s="202" t="str">
        <f t="shared" si="130"/>
        <v>-</v>
      </c>
      <c r="AK223" s="187"/>
      <c r="AL223" s="197"/>
      <c r="AM223" s="202" t="str">
        <f t="shared" si="131"/>
        <v>-</v>
      </c>
      <c r="AN223" s="187"/>
      <c r="AO223" s="197"/>
      <c r="AP223" s="202" t="str">
        <f t="shared" si="132"/>
        <v>-</v>
      </c>
      <c r="AQ223" s="187"/>
      <c r="AR223" s="197"/>
      <c r="AS223" s="202" t="str">
        <f t="shared" si="133"/>
        <v>-</v>
      </c>
      <c r="AT223" s="187"/>
      <c r="AU223" s="197"/>
      <c r="AV223" s="202" t="str">
        <f t="shared" si="134"/>
        <v>-</v>
      </c>
      <c r="AW223" s="187"/>
      <c r="AX223" s="197"/>
      <c r="AY223" s="202" t="str">
        <f t="shared" si="135"/>
        <v>-</v>
      </c>
      <c r="AZ223" s="187"/>
      <c r="BA223" s="197"/>
      <c r="BB223" s="202" t="str">
        <f t="shared" si="136"/>
        <v>-</v>
      </c>
      <c r="BC223" s="187"/>
      <c r="BD223" s="197"/>
      <c r="BE223" s="202" t="str">
        <f t="shared" si="137"/>
        <v>-</v>
      </c>
      <c r="BF223" s="187"/>
      <c r="BG223" s="197"/>
      <c r="BH223" s="202" t="str">
        <f t="shared" si="138"/>
        <v>-</v>
      </c>
      <c r="BI223" s="187"/>
      <c r="BJ223" s="197"/>
      <c r="BK223" s="202" t="str">
        <f t="shared" si="139"/>
        <v>-</v>
      </c>
      <c r="BL223" s="187"/>
      <c r="BM223" s="197"/>
      <c r="BN223" s="202" t="str">
        <f t="shared" si="140"/>
        <v>-</v>
      </c>
      <c r="BO223" s="187"/>
      <c r="BP223" s="197"/>
      <c r="BQ223" s="202" t="str">
        <f t="shared" si="141"/>
        <v>-</v>
      </c>
      <c r="BR223" s="187"/>
      <c r="BS223" s="197"/>
      <c r="BT223" s="202" t="str">
        <f t="shared" si="142"/>
        <v>-</v>
      </c>
      <c r="BU223" s="187"/>
      <c r="BV223" s="197"/>
      <c r="BW223" s="202" t="str">
        <f t="shared" si="143"/>
        <v>-</v>
      </c>
      <c r="BX223" s="187"/>
      <c r="BY223" s="197"/>
      <c r="BZ223" s="202" t="str">
        <f t="shared" si="144"/>
        <v>-</v>
      </c>
      <c r="CA223" s="187"/>
      <c r="CB223" s="197"/>
      <c r="CC223" s="202" t="str">
        <f t="shared" si="145"/>
        <v>-</v>
      </c>
      <c r="CD223" s="187"/>
      <c r="CE223" s="197"/>
      <c r="CF223" s="202" t="str">
        <f t="shared" si="146"/>
        <v>-</v>
      </c>
      <c r="CG223" s="187"/>
      <c r="CH223" s="197"/>
      <c r="CI223" s="202" t="str">
        <f t="shared" si="147"/>
        <v>-</v>
      </c>
      <c r="CJ223" s="187"/>
      <c r="CK223" s="197"/>
      <c r="CL223" s="202" t="str">
        <f t="shared" si="155"/>
        <v>-</v>
      </c>
      <c r="CM223" s="187"/>
      <c r="CN223" s="197"/>
      <c r="CO223" s="202" t="str">
        <f t="shared" si="156"/>
        <v>-</v>
      </c>
      <c r="CP223" s="187"/>
      <c r="CQ223" s="197"/>
      <c r="CR223" s="202" t="str">
        <f t="shared" si="148"/>
        <v>-</v>
      </c>
      <c r="CS223" s="187"/>
      <c r="CT223" s="197"/>
      <c r="CU223" s="202" t="str">
        <f t="shared" si="157"/>
        <v>-</v>
      </c>
      <c r="CV223" s="187"/>
      <c r="CW223" s="197"/>
      <c r="CX223" s="202" t="str">
        <f t="shared" si="158"/>
        <v>-</v>
      </c>
      <c r="CY223" s="187"/>
      <c r="CZ223" s="197"/>
      <c r="DA223" s="202" t="str">
        <f t="shared" si="149"/>
        <v>-</v>
      </c>
      <c r="DB223" s="187"/>
      <c r="DC223" s="197"/>
      <c r="DD223" s="202" t="str">
        <f t="shared" si="159"/>
        <v>-</v>
      </c>
      <c r="DE223" s="187"/>
      <c r="DF223" s="197"/>
      <c r="DG223" s="202" t="str">
        <f t="shared" si="160"/>
        <v>-</v>
      </c>
      <c r="DH223" s="187"/>
      <c r="DI223" s="103">
        <f t="shared" si="150"/>
        <v>5</v>
      </c>
      <c r="DJ223" s="103">
        <f t="shared" si="151"/>
        <v>3</v>
      </c>
      <c r="DK223" s="200">
        <f t="shared" si="161"/>
        <v>60</v>
      </c>
      <c r="DL223" s="201">
        <f t="shared" si="162"/>
        <v>4</v>
      </c>
    </row>
    <row r="224" spans="1:116" ht="24.95" customHeight="1" outlineLevel="1">
      <c r="B224" s="48"/>
      <c r="C224" s="48"/>
      <c r="D224" s="14" t="s">
        <v>305</v>
      </c>
      <c r="E224" s="11" t="s">
        <v>306</v>
      </c>
      <c r="F224" s="12" t="s">
        <v>992</v>
      </c>
      <c r="G224" s="12" t="s">
        <v>938</v>
      </c>
      <c r="H224" s="151" t="s">
        <v>521</v>
      </c>
      <c r="I224" s="150" t="s">
        <v>530</v>
      </c>
      <c r="J224" s="78" t="str">
        <f t="shared" si="152"/>
        <v xml:space="preserve">C2 </v>
      </c>
      <c r="K224" s="197" t="s">
        <v>1192</v>
      </c>
      <c r="L224" s="202" t="str">
        <f t="shared" si="153"/>
        <v>A</v>
      </c>
      <c r="M224" s="189" t="s">
        <v>1996</v>
      </c>
      <c r="N224" s="197" t="s">
        <v>1192</v>
      </c>
      <c r="O224" s="202" t="str">
        <f t="shared" si="124"/>
        <v>A</v>
      </c>
      <c r="P224" s="189" t="s">
        <v>1996</v>
      </c>
      <c r="Q224" s="197" t="s">
        <v>1192</v>
      </c>
      <c r="R224" s="202" t="str">
        <f t="shared" si="125"/>
        <v>A</v>
      </c>
      <c r="S224" s="189" t="s">
        <v>1996</v>
      </c>
      <c r="T224" s="197" t="s">
        <v>1192</v>
      </c>
      <c r="U224" s="202" t="str">
        <f t="shared" si="126"/>
        <v>A</v>
      </c>
      <c r="V224" s="189" t="s">
        <v>1996</v>
      </c>
      <c r="W224" s="197" t="s">
        <v>1192</v>
      </c>
      <c r="X224" s="202" t="str">
        <f t="shared" si="127"/>
        <v>A</v>
      </c>
      <c r="Y224" s="189" t="s">
        <v>1996</v>
      </c>
      <c r="Z224" s="197" t="s">
        <v>1192</v>
      </c>
      <c r="AA224" s="202" t="str">
        <f t="shared" si="128"/>
        <v>-</v>
      </c>
      <c r="AB224" s="187"/>
      <c r="AC224" s="197" t="s">
        <v>1192</v>
      </c>
      <c r="AD224" s="202" t="str">
        <f t="shared" si="154"/>
        <v>-</v>
      </c>
      <c r="AE224" s="187"/>
      <c r="AF224" s="197" t="s">
        <v>1192</v>
      </c>
      <c r="AG224" s="202" t="str">
        <f t="shared" si="129"/>
        <v>-</v>
      </c>
      <c r="AH224" s="187"/>
      <c r="AI224" s="197" t="s">
        <v>1192</v>
      </c>
      <c r="AJ224" s="202" t="str">
        <f t="shared" si="130"/>
        <v>-</v>
      </c>
      <c r="AK224" s="187"/>
      <c r="AL224" s="197"/>
      <c r="AM224" s="202" t="str">
        <f t="shared" si="131"/>
        <v>-</v>
      </c>
      <c r="AN224" s="187"/>
      <c r="AO224" s="197"/>
      <c r="AP224" s="202" t="str">
        <f t="shared" si="132"/>
        <v>-</v>
      </c>
      <c r="AQ224" s="187"/>
      <c r="AR224" s="197"/>
      <c r="AS224" s="202" t="str">
        <f t="shared" si="133"/>
        <v>-</v>
      </c>
      <c r="AT224" s="187"/>
      <c r="AU224" s="197"/>
      <c r="AV224" s="202" t="str">
        <f t="shared" si="134"/>
        <v>-</v>
      </c>
      <c r="AW224" s="187"/>
      <c r="AX224" s="197"/>
      <c r="AY224" s="202" t="str">
        <f t="shared" si="135"/>
        <v>-</v>
      </c>
      <c r="AZ224" s="187"/>
      <c r="BA224" s="197"/>
      <c r="BB224" s="202" t="str">
        <f t="shared" si="136"/>
        <v>-</v>
      </c>
      <c r="BC224" s="187"/>
      <c r="BD224" s="197"/>
      <c r="BE224" s="202" t="str">
        <f t="shared" si="137"/>
        <v>-</v>
      </c>
      <c r="BF224" s="187"/>
      <c r="BG224" s="197"/>
      <c r="BH224" s="202" t="str">
        <f t="shared" si="138"/>
        <v>-</v>
      </c>
      <c r="BI224" s="187"/>
      <c r="BJ224" s="197"/>
      <c r="BK224" s="202" t="str">
        <f t="shared" si="139"/>
        <v>-</v>
      </c>
      <c r="BL224" s="187"/>
      <c r="BM224" s="197"/>
      <c r="BN224" s="202" t="str">
        <f t="shared" si="140"/>
        <v>-</v>
      </c>
      <c r="BO224" s="187"/>
      <c r="BP224" s="197"/>
      <c r="BQ224" s="202" t="str">
        <f t="shared" si="141"/>
        <v>-</v>
      </c>
      <c r="BR224" s="187"/>
      <c r="BS224" s="197"/>
      <c r="BT224" s="202" t="str">
        <f t="shared" si="142"/>
        <v>-</v>
      </c>
      <c r="BU224" s="187"/>
      <c r="BV224" s="197"/>
      <c r="BW224" s="202" t="str">
        <f t="shared" si="143"/>
        <v>-</v>
      </c>
      <c r="BX224" s="187"/>
      <c r="BY224" s="197"/>
      <c r="BZ224" s="202" t="str">
        <f t="shared" si="144"/>
        <v>-</v>
      </c>
      <c r="CA224" s="187"/>
      <c r="CB224" s="197"/>
      <c r="CC224" s="202" t="str">
        <f t="shared" si="145"/>
        <v>-</v>
      </c>
      <c r="CD224" s="187"/>
      <c r="CE224" s="197"/>
      <c r="CF224" s="202" t="str">
        <f t="shared" si="146"/>
        <v>-</v>
      </c>
      <c r="CG224" s="187"/>
      <c r="CH224" s="197"/>
      <c r="CI224" s="202" t="str">
        <f t="shared" si="147"/>
        <v>-</v>
      </c>
      <c r="CJ224" s="187"/>
      <c r="CK224" s="197"/>
      <c r="CL224" s="202" t="str">
        <f t="shared" si="155"/>
        <v>-</v>
      </c>
      <c r="CM224" s="187"/>
      <c r="CN224" s="197"/>
      <c r="CO224" s="202" t="str">
        <f t="shared" si="156"/>
        <v>-</v>
      </c>
      <c r="CP224" s="187"/>
      <c r="CQ224" s="197"/>
      <c r="CR224" s="202" t="str">
        <f t="shared" si="148"/>
        <v>-</v>
      </c>
      <c r="CS224" s="187"/>
      <c r="CT224" s="197"/>
      <c r="CU224" s="202" t="str">
        <f t="shared" si="157"/>
        <v>-</v>
      </c>
      <c r="CV224" s="187"/>
      <c r="CW224" s="197"/>
      <c r="CX224" s="202" t="str">
        <f t="shared" si="158"/>
        <v>-</v>
      </c>
      <c r="CY224" s="187"/>
      <c r="CZ224" s="197"/>
      <c r="DA224" s="202" t="str">
        <f t="shared" si="149"/>
        <v>-</v>
      </c>
      <c r="DB224" s="187"/>
      <c r="DC224" s="197"/>
      <c r="DD224" s="202" t="str">
        <f t="shared" si="159"/>
        <v>-</v>
      </c>
      <c r="DE224" s="187"/>
      <c r="DF224" s="197"/>
      <c r="DG224" s="202" t="str">
        <f t="shared" si="160"/>
        <v>-</v>
      </c>
      <c r="DH224" s="187"/>
      <c r="DI224" s="103">
        <f t="shared" si="150"/>
        <v>9</v>
      </c>
      <c r="DJ224" s="103">
        <f t="shared" si="151"/>
        <v>5</v>
      </c>
      <c r="DK224" s="200">
        <f t="shared" si="161"/>
        <v>55.555555555555557</v>
      </c>
      <c r="DL224" s="201">
        <f t="shared" si="162"/>
        <v>3</v>
      </c>
    </row>
    <row r="225" spans="2:116" ht="24.95" customHeight="1" outlineLevel="1">
      <c r="B225" s="48"/>
      <c r="C225" s="48"/>
      <c r="D225" s="14" t="s">
        <v>661</v>
      </c>
      <c r="E225" s="11" t="s">
        <v>662</v>
      </c>
      <c r="F225" s="12" t="s">
        <v>989</v>
      </c>
      <c r="G225" s="12" t="s">
        <v>947</v>
      </c>
      <c r="H225" s="40" t="s">
        <v>949</v>
      </c>
      <c r="I225" s="41" t="s">
        <v>533</v>
      </c>
      <c r="J225" s="78" t="str">
        <f t="shared" si="152"/>
        <v xml:space="preserve">C1 </v>
      </c>
      <c r="K225" s="197" t="s">
        <v>1192</v>
      </c>
      <c r="L225" s="202" t="str">
        <f t="shared" si="153"/>
        <v>A</v>
      </c>
      <c r="M225" s="189" t="s">
        <v>1933</v>
      </c>
      <c r="N225" s="197" t="s">
        <v>1192</v>
      </c>
      <c r="O225" s="202" t="str">
        <f t="shared" si="124"/>
        <v>A</v>
      </c>
      <c r="P225" s="189">
        <v>43074</v>
      </c>
      <c r="Q225" s="197" t="s">
        <v>1192</v>
      </c>
      <c r="R225" s="202" t="str">
        <f t="shared" si="125"/>
        <v>A</v>
      </c>
      <c r="S225" s="189" t="s">
        <v>1933</v>
      </c>
      <c r="T225" s="197" t="s">
        <v>1192</v>
      </c>
      <c r="U225" s="202" t="str">
        <f t="shared" si="126"/>
        <v>A</v>
      </c>
      <c r="V225" s="189" t="s">
        <v>1933</v>
      </c>
      <c r="W225" s="197" t="s">
        <v>1192</v>
      </c>
      <c r="X225" s="202" t="str">
        <f t="shared" si="127"/>
        <v>A</v>
      </c>
      <c r="Y225" s="189" t="s">
        <v>1933</v>
      </c>
      <c r="Z225" s="197" t="s">
        <v>1192</v>
      </c>
      <c r="AA225" s="202" t="str">
        <f t="shared" si="128"/>
        <v>A</v>
      </c>
      <c r="AB225" s="189" t="s">
        <v>1933</v>
      </c>
      <c r="AC225" s="197" t="s">
        <v>1192</v>
      </c>
      <c r="AD225" s="202" t="str">
        <f t="shared" si="154"/>
        <v>A</v>
      </c>
      <c r="AE225" s="189" t="s">
        <v>1933</v>
      </c>
      <c r="AF225" s="197" t="s">
        <v>1192</v>
      </c>
      <c r="AG225" s="202" t="str">
        <f t="shared" si="129"/>
        <v>A</v>
      </c>
      <c r="AH225" s="189" t="s">
        <v>1933</v>
      </c>
      <c r="AI225" s="197" t="s">
        <v>1192</v>
      </c>
      <c r="AJ225" s="202" t="str">
        <f t="shared" si="130"/>
        <v>A</v>
      </c>
      <c r="AK225" s="189" t="s">
        <v>1933</v>
      </c>
      <c r="AL225" s="197" t="s">
        <v>1192</v>
      </c>
      <c r="AM225" s="202" t="str">
        <f t="shared" si="131"/>
        <v>-</v>
      </c>
      <c r="AN225" s="187"/>
      <c r="AO225" s="197" t="s">
        <v>1192</v>
      </c>
      <c r="AP225" s="202" t="str">
        <f t="shared" si="132"/>
        <v>-</v>
      </c>
      <c r="AQ225" s="187"/>
      <c r="AR225" s="197" t="s">
        <v>1192</v>
      </c>
      <c r="AS225" s="202" t="str">
        <f t="shared" si="133"/>
        <v>A</v>
      </c>
      <c r="AT225" s="186">
        <v>42490</v>
      </c>
      <c r="AU225" s="197" t="s">
        <v>1192</v>
      </c>
      <c r="AV225" s="202" t="str">
        <f t="shared" si="134"/>
        <v>-</v>
      </c>
      <c r="AW225" s="187"/>
      <c r="AX225" s="197"/>
      <c r="AY225" s="202" t="str">
        <f t="shared" si="135"/>
        <v>-</v>
      </c>
      <c r="AZ225" s="186">
        <v>43074</v>
      </c>
      <c r="BA225" s="197"/>
      <c r="BB225" s="202" t="str">
        <f t="shared" si="136"/>
        <v>-</v>
      </c>
      <c r="BC225" s="186">
        <v>42378</v>
      </c>
      <c r="BD225" s="197"/>
      <c r="BE225" s="202" t="str">
        <f t="shared" si="137"/>
        <v>-</v>
      </c>
      <c r="BF225" s="187"/>
      <c r="BG225" s="197"/>
      <c r="BH225" s="202" t="str">
        <f t="shared" si="138"/>
        <v>-</v>
      </c>
      <c r="BI225" s="187"/>
      <c r="BJ225" s="197"/>
      <c r="BK225" s="202" t="str">
        <f t="shared" si="139"/>
        <v>-</v>
      </c>
      <c r="BL225" s="187"/>
      <c r="BM225" s="197"/>
      <c r="BN225" s="202" t="str">
        <f t="shared" si="140"/>
        <v>-</v>
      </c>
      <c r="BO225" s="186">
        <v>43058</v>
      </c>
      <c r="BP225" s="197"/>
      <c r="BQ225" s="202" t="str">
        <f t="shared" si="141"/>
        <v>-</v>
      </c>
      <c r="BR225" s="187"/>
      <c r="BS225" s="197"/>
      <c r="BT225" s="202" t="str">
        <f t="shared" si="142"/>
        <v>-</v>
      </c>
      <c r="BU225" s="186">
        <v>43074</v>
      </c>
      <c r="BV225" s="197"/>
      <c r="BW225" s="202" t="str">
        <f t="shared" si="143"/>
        <v>-</v>
      </c>
      <c r="BX225" s="187"/>
      <c r="BY225" s="197"/>
      <c r="BZ225" s="202" t="str">
        <f t="shared" si="144"/>
        <v>-</v>
      </c>
      <c r="CA225" s="187"/>
      <c r="CB225" s="197"/>
      <c r="CC225" s="202" t="str">
        <f t="shared" si="145"/>
        <v>-</v>
      </c>
      <c r="CD225" s="187"/>
      <c r="CE225" s="197"/>
      <c r="CF225" s="202" t="str">
        <f t="shared" si="146"/>
        <v>-</v>
      </c>
      <c r="CG225" s="187"/>
      <c r="CH225" s="197"/>
      <c r="CI225" s="202" t="str">
        <f t="shared" si="147"/>
        <v>-</v>
      </c>
      <c r="CJ225" s="187"/>
      <c r="CK225" s="197"/>
      <c r="CL225" s="202" t="str">
        <f t="shared" si="155"/>
        <v>-</v>
      </c>
      <c r="CM225" s="187"/>
      <c r="CN225" s="197"/>
      <c r="CO225" s="202" t="str">
        <f t="shared" si="156"/>
        <v>-</v>
      </c>
      <c r="CP225" s="187"/>
      <c r="CQ225" s="197"/>
      <c r="CR225" s="202" t="str">
        <f t="shared" si="148"/>
        <v>-</v>
      </c>
      <c r="CS225" s="187"/>
      <c r="CT225" s="197"/>
      <c r="CU225" s="202" t="str">
        <f t="shared" si="157"/>
        <v>-</v>
      </c>
      <c r="CV225" s="187"/>
      <c r="CW225" s="197"/>
      <c r="CX225" s="202" t="str">
        <f t="shared" si="158"/>
        <v>-</v>
      </c>
      <c r="CY225" s="187"/>
      <c r="CZ225" s="197"/>
      <c r="DA225" s="202" t="str">
        <f t="shared" si="149"/>
        <v>-</v>
      </c>
      <c r="DB225" s="187"/>
      <c r="DC225" s="197"/>
      <c r="DD225" s="202" t="str">
        <f t="shared" si="159"/>
        <v>-</v>
      </c>
      <c r="DE225" s="187"/>
      <c r="DF225" s="197"/>
      <c r="DG225" s="202" t="str">
        <f t="shared" si="160"/>
        <v>-</v>
      </c>
      <c r="DH225" s="187"/>
      <c r="DI225" s="103">
        <f t="shared" si="150"/>
        <v>13</v>
      </c>
      <c r="DJ225" s="103">
        <f t="shared" si="151"/>
        <v>10</v>
      </c>
      <c r="DK225" s="200">
        <f t="shared" si="161"/>
        <v>76.923076923076934</v>
      </c>
      <c r="DL225" s="201">
        <f t="shared" si="162"/>
        <v>4</v>
      </c>
    </row>
    <row r="226" spans="2:116" ht="24.95" customHeight="1" outlineLevel="1">
      <c r="B226" s="48"/>
      <c r="C226" s="48"/>
      <c r="D226" s="14" t="s">
        <v>307</v>
      </c>
      <c r="E226" s="11" t="s">
        <v>308</v>
      </c>
      <c r="F226" s="12" t="s">
        <v>996</v>
      </c>
      <c r="G226" s="12" t="s">
        <v>945</v>
      </c>
      <c r="H226" s="40" t="s">
        <v>526</v>
      </c>
      <c r="I226" s="41" t="s">
        <v>530</v>
      </c>
      <c r="J226" s="78" t="str">
        <f t="shared" si="152"/>
        <v xml:space="preserve">C2 </v>
      </c>
      <c r="K226" s="197" t="s">
        <v>1192</v>
      </c>
      <c r="L226" s="202" t="str">
        <f t="shared" si="153"/>
        <v>A</v>
      </c>
      <c r="M226" s="189" t="s">
        <v>2069</v>
      </c>
      <c r="N226" s="197" t="s">
        <v>1192</v>
      </c>
      <c r="O226" s="202" t="str">
        <f t="shared" si="124"/>
        <v>A</v>
      </c>
      <c r="P226" s="189" t="s">
        <v>2069</v>
      </c>
      <c r="Q226" s="197" t="s">
        <v>1192</v>
      </c>
      <c r="R226" s="202" t="str">
        <f t="shared" si="125"/>
        <v>A</v>
      </c>
      <c r="S226" s="186">
        <v>41545</v>
      </c>
      <c r="T226" s="197" t="s">
        <v>1192</v>
      </c>
      <c r="U226" s="202" t="str">
        <f t="shared" si="126"/>
        <v>A</v>
      </c>
      <c r="V226" s="189" t="s">
        <v>2069</v>
      </c>
      <c r="W226" s="197" t="s">
        <v>1192</v>
      </c>
      <c r="X226" s="202" t="str">
        <f t="shared" si="127"/>
        <v>A</v>
      </c>
      <c r="Y226" s="189" t="s">
        <v>2069</v>
      </c>
      <c r="Z226" s="197" t="s">
        <v>1192</v>
      </c>
      <c r="AA226" s="202" t="str">
        <f t="shared" si="128"/>
        <v>-</v>
      </c>
      <c r="AB226" s="187"/>
      <c r="AC226" s="197" t="s">
        <v>1192</v>
      </c>
      <c r="AD226" s="202" t="str">
        <f t="shared" si="154"/>
        <v>-</v>
      </c>
      <c r="AE226" s="187"/>
      <c r="AF226" s="197" t="s">
        <v>1192</v>
      </c>
      <c r="AG226" s="202" t="str">
        <f t="shared" si="129"/>
        <v>-</v>
      </c>
      <c r="AH226" s="187"/>
      <c r="AI226" s="197" t="s">
        <v>1192</v>
      </c>
      <c r="AJ226" s="202" t="str">
        <f t="shared" si="130"/>
        <v>A</v>
      </c>
      <c r="AK226" s="186">
        <v>41545</v>
      </c>
      <c r="AL226" s="197"/>
      <c r="AM226" s="202" t="str">
        <f t="shared" si="131"/>
        <v>-</v>
      </c>
      <c r="AN226" s="187"/>
      <c r="AO226" s="197"/>
      <c r="AP226" s="202" t="str">
        <f t="shared" si="132"/>
        <v>-</v>
      </c>
      <c r="AQ226" s="187"/>
      <c r="AR226" s="197"/>
      <c r="AS226" s="202" t="str">
        <f t="shared" si="133"/>
        <v>-</v>
      </c>
      <c r="AT226" s="187"/>
      <c r="AU226" s="197"/>
      <c r="AV226" s="202" t="str">
        <f t="shared" si="134"/>
        <v>-</v>
      </c>
      <c r="AW226" s="187"/>
      <c r="AX226" s="197"/>
      <c r="AY226" s="202" t="str">
        <f t="shared" si="135"/>
        <v>-</v>
      </c>
      <c r="AZ226" s="187"/>
      <c r="BA226" s="197"/>
      <c r="BB226" s="202" t="str">
        <f t="shared" si="136"/>
        <v>-</v>
      </c>
      <c r="BC226" s="186">
        <v>41960</v>
      </c>
      <c r="BD226" s="197"/>
      <c r="BE226" s="202" t="str">
        <f t="shared" si="137"/>
        <v>-</v>
      </c>
      <c r="BF226" s="187"/>
      <c r="BG226" s="197"/>
      <c r="BH226" s="202" t="str">
        <f t="shared" si="138"/>
        <v>-</v>
      </c>
      <c r="BI226" s="187"/>
      <c r="BJ226" s="197"/>
      <c r="BK226" s="202" t="str">
        <f t="shared" si="139"/>
        <v>-</v>
      </c>
      <c r="BL226" s="187"/>
      <c r="BM226" s="197"/>
      <c r="BN226" s="202" t="str">
        <f t="shared" si="140"/>
        <v>-</v>
      </c>
      <c r="BO226" s="187"/>
      <c r="BP226" s="197"/>
      <c r="BQ226" s="202" t="str">
        <f t="shared" si="141"/>
        <v>-</v>
      </c>
      <c r="BR226" s="187"/>
      <c r="BS226" s="197"/>
      <c r="BT226" s="202" t="str">
        <f t="shared" si="142"/>
        <v>-</v>
      </c>
      <c r="BU226" s="187"/>
      <c r="BV226" s="197"/>
      <c r="BW226" s="202" t="str">
        <f t="shared" si="143"/>
        <v>-</v>
      </c>
      <c r="BX226" s="187"/>
      <c r="BY226" s="197"/>
      <c r="BZ226" s="202" t="str">
        <f t="shared" si="144"/>
        <v>-</v>
      </c>
      <c r="CA226" s="187"/>
      <c r="CB226" s="197"/>
      <c r="CC226" s="202" t="str">
        <f t="shared" si="145"/>
        <v>-</v>
      </c>
      <c r="CD226" s="187"/>
      <c r="CE226" s="197"/>
      <c r="CF226" s="202" t="str">
        <f t="shared" si="146"/>
        <v>-</v>
      </c>
      <c r="CG226" s="187"/>
      <c r="CH226" s="197"/>
      <c r="CI226" s="202" t="str">
        <f t="shared" si="147"/>
        <v>-</v>
      </c>
      <c r="CJ226" s="187"/>
      <c r="CK226" s="197"/>
      <c r="CL226" s="202" t="str">
        <f t="shared" si="155"/>
        <v>-</v>
      </c>
      <c r="CM226" s="187"/>
      <c r="CN226" s="197"/>
      <c r="CO226" s="202" t="str">
        <f t="shared" si="156"/>
        <v>-</v>
      </c>
      <c r="CP226" s="187"/>
      <c r="CQ226" s="197"/>
      <c r="CR226" s="202" t="str">
        <f t="shared" si="148"/>
        <v>-</v>
      </c>
      <c r="CS226" s="187"/>
      <c r="CT226" s="197"/>
      <c r="CU226" s="202" t="str">
        <f t="shared" si="157"/>
        <v>-</v>
      </c>
      <c r="CV226" s="187"/>
      <c r="CW226" s="197"/>
      <c r="CX226" s="202" t="str">
        <f t="shared" si="158"/>
        <v>-</v>
      </c>
      <c r="CY226" s="187"/>
      <c r="CZ226" s="197"/>
      <c r="DA226" s="202" t="str">
        <f t="shared" si="149"/>
        <v>-</v>
      </c>
      <c r="DB226" s="187"/>
      <c r="DC226" s="197"/>
      <c r="DD226" s="202" t="str">
        <f t="shared" si="159"/>
        <v>-</v>
      </c>
      <c r="DE226" s="187"/>
      <c r="DF226" s="197"/>
      <c r="DG226" s="202" t="str">
        <f t="shared" si="160"/>
        <v>-</v>
      </c>
      <c r="DH226" s="187"/>
      <c r="DI226" s="103">
        <f t="shared" si="150"/>
        <v>9</v>
      </c>
      <c r="DJ226" s="103">
        <f t="shared" si="151"/>
        <v>6</v>
      </c>
      <c r="DK226" s="200">
        <f t="shared" si="161"/>
        <v>66.666666666666657</v>
      </c>
      <c r="DL226" s="201">
        <f t="shared" si="162"/>
        <v>4</v>
      </c>
    </row>
    <row r="227" spans="2:116" ht="24.95" customHeight="1" outlineLevel="1">
      <c r="B227" s="48"/>
      <c r="C227" s="48"/>
      <c r="D227" s="14" t="s">
        <v>309</v>
      </c>
      <c r="E227" s="11" t="s">
        <v>310</v>
      </c>
      <c r="F227" s="12" t="s">
        <v>989</v>
      </c>
      <c r="G227" s="12" t="s">
        <v>994</v>
      </c>
      <c r="H227" s="40" t="s">
        <v>522</v>
      </c>
      <c r="I227" s="41" t="s">
        <v>531</v>
      </c>
      <c r="J227" s="78" t="str">
        <f t="shared" si="152"/>
        <v xml:space="preserve">C3 </v>
      </c>
      <c r="K227" s="197" t="s">
        <v>1192</v>
      </c>
      <c r="L227" s="202" t="str">
        <f t="shared" si="153"/>
        <v>A</v>
      </c>
      <c r="M227" s="189" t="s">
        <v>1998</v>
      </c>
      <c r="N227" s="197" t="s">
        <v>1192</v>
      </c>
      <c r="O227" s="202" t="str">
        <f t="shared" si="124"/>
        <v>A</v>
      </c>
      <c r="P227" s="189" t="s">
        <v>1998</v>
      </c>
      <c r="Q227" s="197" t="s">
        <v>1192</v>
      </c>
      <c r="R227" s="202" t="str">
        <f t="shared" si="125"/>
        <v>A</v>
      </c>
      <c r="S227" s="189" t="s">
        <v>1998</v>
      </c>
      <c r="T227" s="197" t="s">
        <v>1192</v>
      </c>
      <c r="U227" s="202" t="str">
        <f t="shared" si="126"/>
        <v>-</v>
      </c>
      <c r="V227" s="187"/>
      <c r="W227" s="197" t="s">
        <v>1192</v>
      </c>
      <c r="X227" s="202" t="str">
        <f t="shared" si="127"/>
        <v>-</v>
      </c>
      <c r="Y227" s="187"/>
      <c r="Z227" s="197"/>
      <c r="AA227" s="202" t="str">
        <f t="shared" si="128"/>
        <v>-</v>
      </c>
      <c r="AB227" s="187"/>
      <c r="AC227" s="197"/>
      <c r="AD227" s="202" t="str">
        <f t="shared" si="154"/>
        <v>-</v>
      </c>
      <c r="AE227" s="187"/>
      <c r="AF227" s="197"/>
      <c r="AG227" s="202" t="str">
        <f t="shared" si="129"/>
        <v>-</v>
      </c>
      <c r="AH227" s="187"/>
      <c r="AI227" s="197"/>
      <c r="AJ227" s="202" t="str">
        <f t="shared" si="130"/>
        <v>-</v>
      </c>
      <c r="AK227" s="187"/>
      <c r="AL227" s="197"/>
      <c r="AM227" s="202" t="str">
        <f t="shared" si="131"/>
        <v>-</v>
      </c>
      <c r="AN227" s="187"/>
      <c r="AO227" s="197"/>
      <c r="AP227" s="202" t="str">
        <f t="shared" si="132"/>
        <v>-</v>
      </c>
      <c r="AQ227" s="187"/>
      <c r="AR227" s="197"/>
      <c r="AS227" s="202" t="str">
        <f t="shared" si="133"/>
        <v>-</v>
      </c>
      <c r="AT227" s="187"/>
      <c r="AU227" s="197"/>
      <c r="AV227" s="202" t="str">
        <f t="shared" si="134"/>
        <v>-</v>
      </c>
      <c r="AW227" s="187"/>
      <c r="AX227" s="197"/>
      <c r="AY227" s="202" t="str">
        <f t="shared" si="135"/>
        <v>-</v>
      </c>
      <c r="AZ227" s="187"/>
      <c r="BA227" s="197"/>
      <c r="BB227" s="202" t="str">
        <f t="shared" si="136"/>
        <v>-</v>
      </c>
      <c r="BC227" s="187"/>
      <c r="BD227" s="197"/>
      <c r="BE227" s="202" t="str">
        <f t="shared" si="137"/>
        <v>-</v>
      </c>
      <c r="BF227" s="187"/>
      <c r="BG227" s="197"/>
      <c r="BH227" s="202" t="str">
        <f t="shared" si="138"/>
        <v>-</v>
      </c>
      <c r="BI227" s="187"/>
      <c r="BJ227" s="197"/>
      <c r="BK227" s="202" t="str">
        <f t="shared" si="139"/>
        <v>-</v>
      </c>
      <c r="BL227" s="187"/>
      <c r="BM227" s="197"/>
      <c r="BN227" s="202" t="str">
        <f t="shared" si="140"/>
        <v>-</v>
      </c>
      <c r="BO227" s="187"/>
      <c r="BP227" s="197"/>
      <c r="BQ227" s="202" t="str">
        <f t="shared" si="141"/>
        <v>-</v>
      </c>
      <c r="BR227" s="187"/>
      <c r="BS227" s="197"/>
      <c r="BT227" s="202" t="str">
        <f t="shared" si="142"/>
        <v>-</v>
      </c>
      <c r="BU227" s="187"/>
      <c r="BV227" s="197"/>
      <c r="BW227" s="202" t="str">
        <f t="shared" si="143"/>
        <v>-</v>
      </c>
      <c r="BX227" s="187"/>
      <c r="BY227" s="197"/>
      <c r="BZ227" s="202" t="str">
        <f t="shared" si="144"/>
        <v>-</v>
      </c>
      <c r="CA227" s="187"/>
      <c r="CB227" s="197"/>
      <c r="CC227" s="202" t="str">
        <f t="shared" si="145"/>
        <v>-</v>
      </c>
      <c r="CD227" s="187"/>
      <c r="CE227" s="197"/>
      <c r="CF227" s="202" t="str">
        <f t="shared" si="146"/>
        <v>-</v>
      </c>
      <c r="CG227" s="187"/>
      <c r="CH227" s="197"/>
      <c r="CI227" s="202" t="str">
        <f t="shared" si="147"/>
        <v>-</v>
      </c>
      <c r="CJ227" s="187"/>
      <c r="CK227" s="197"/>
      <c r="CL227" s="202" t="str">
        <f t="shared" si="155"/>
        <v>-</v>
      </c>
      <c r="CM227" s="187"/>
      <c r="CN227" s="197"/>
      <c r="CO227" s="202" t="str">
        <f t="shared" si="156"/>
        <v>-</v>
      </c>
      <c r="CP227" s="187"/>
      <c r="CQ227" s="197"/>
      <c r="CR227" s="202" t="str">
        <f t="shared" si="148"/>
        <v>-</v>
      </c>
      <c r="CS227" s="187"/>
      <c r="CT227" s="197"/>
      <c r="CU227" s="202" t="str">
        <f t="shared" si="157"/>
        <v>-</v>
      </c>
      <c r="CV227" s="187"/>
      <c r="CW227" s="197"/>
      <c r="CX227" s="202" t="str">
        <f t="shared" si="158"/>
        <v>-</v>
      </c>
      <c r="CY227" s="187"/>
      <c r="CZ227" s="197"/>
      <c r="DA227" s="202" t="str">
        <f t="shared" si="149"/>
        <v>-</v>
      </c>
      <c r="DB227" s="187"/>
      <c r="DC227" s="197"/>
      <c r="DD227" s="202" t="str">
        <f t="shared" si="159"/>
        <v>-</v>
      </c>
      <c r="DE227" s="187"/>
      <c r="DF227" s="197"/>
      <c r="DG227" s="202" t="str">
        <f t="shared" si="160"/>
        <v>-</v>
      </c>
      <c r="DH227" s="187"/>
      <c r="DI227" s="103">
        <f t="shared" si="150"/>
        <v>5</v>
      </c>
      <c r="DJ227" s="103">
        <f t="shared" si="151"/>
        <v>3</v>
      </c>
      <c r="DK227" s="200">
        <f t="shared" si="161"/>
        <v>60</v>
      </c>
      <c r="DL227" s="201">
        <f t="shared" si="162"/>
        <v>4</v>
      </c>
    </row>
    <row r="228" spans="2:116" ht="24.95" customHeight="1" outlineLevel="1">
      <c r="B228" s="48"/>
      <c r="C228" s="48"/>
      <c r="D228" s="14" t="s">
        <v>311</v>
      </c>
      <c r="E228" s="11" t="s">
        <v>312</v>
      </c>
      <c r="F228" s="12" t="s">
        <v>989</v>
      </c>
      <c r="G228" s="12" t="s">
        <v>994</v>
      </c>
      <c r="H228" s="40" t="s">
        <v>527</v>
      </c>
      <c r="I228" s="41" t="s">
        <v>531</v>
      </c>
      <c r="J228" s="78" t="str">
        <f t="shared" si="152"/>
        <v xml:space="preserve">C3 </v>
      </c>
      <c r="K228" s="197" t="s">
        <v>1192</v>
      </c>
      <c r="L228" s="202" t="str">
        <f t="shared" si="153"/>
        <v>A</v>
      </c>
      <c r="M228" s="189" t="s">
        <v>2069</v>
      </c>
      <c r="N228" s="197" t="s">
        <v>1192</v>
      </c>
      <c r="O228" s="202" t="str">
        <f t="shared" si="124"/>
        <v>A</v>
      </c>
      <c r="P228" s="189" t="s">
        <v>2069</v>
      </c>
      <c r="Q228" s="197" t="s">
        <v>1192</v>
      </c>
      <c r="R228" s="202" t="str">
        <f t="shared" si="125"/>
        <v>A</v>
      </c>
      <c r="S228" s="189" t="s">
        <v>2069</v>
      </c>
      <c r="T228" s="197" t="s">
        <v>1192</v>
      </c>
      <c r="U228" s="202" t="str">
        <f t="shared" si="126"/>
        <v>-</v>
      </c>
      <c r="V228" s="187"/>
      <c r="W228" s="197" t="s">
        <v>1192</v>
      </c>
      <c r="X228" s="202" t="str">
        <f t="shared" si="127"/>
        <v>-</v>
      </c>
      <c r="Y228" s="187"/>
      <c r="Z228" s="197"/>
      <c r="AA228" s="202" t="str">
        <f t="shared" si="128"/>
        <v>-</v>
      </c>
      <c r="AB228" s="187"/>
      <c r="AC228" s="197"/>
      <c r="AD228" s="202" t="str">
        <f t="shared" si="154"/>
        <v>-</v>
      </c>
      <c r="AE228" s="187"/>
      <c r="AF228" s="197"/>
      <c r="AG228" s="202" t="str">
        <f t="shared" si="129"/>
        <v>-</v>
      </c>
      <c r="AH228" s="187"/>
      <c r="AI228" s="197"/>
      <c r="AJ228" s="202" t="str">
        <f t="shared" si="130"/>
        <v>-</v>
      </c>
      <c r="AK228" s="187"/>
      <c r="AL228" s="197"/>
      <c r="AM228" s="202" t="str">
        <f t="shared" si="131"/>
        <v>-</v>
      </c>
      <c r="AN228" s="187"/>
      <c r="AO228" s="197"/>
      <c r="AP228" s="202" t="str">
        <f t="shared" si="132"/>
        <v>-</v>
      </c>
      <c r="AQ228" s="187"/>
      <c r="AR228" s="197"/>
      <c r="AS228" s="202" t="str">
        <f t="shared" si="133"/>
        <v>-</v>
      </c>
      <c r="AT228" s="187"/>
      <c r="AU228" s="197"/>
      <c r="AV228" s="202" t="str">
        <f t="shared" si="134"/>
        <v>-</v>
      </c>
      <c r="AW228" s="187"/>
      <c r="AX228" s="197"/>
      <c r="AY228" s="202" t="str">
        <f t="shared" si="135"/>
        <v>-</v>
      </c>
      <c r="AZ228" s="187"/>
      <c r="BA228" s="197"/>
      <c r="BB228" s="202" t="str">
        <f t="shared" si="136"/>
        <v>-</v>
      </c>
      <c r="BC228" s="187"/>
      <c r="BD228" s="197"/>
      <c r="BE228" s="202" t="str">
        <f t="shared" si="137"/>
        <v>-</v>
      </c>
      <c r="BF228" s="187"/>
      <c r="BG228" s="197"/>
      <c r="BH228" s="202" t="str">
        <f t="shared" si="138"/>
        <v>-</v>
      </c>
      <c r="BI228" s="187"/>
      <c r="BJ228" s="197"/>
      <c r="BK228" s="202" t="str">
        <f t="shared" si="139"/>
        <v>-</v>
      </c>
      <c r="BL228" s="187"/>
      <c r="BM228" s="197"/>
      <c r="BN228" s="202" t="str">
        <f t="shared" si="140"/>
        <v>-</v>
      </c>
      <c r="BO228" s="187"/>
      <c r="BP228" s="197"/>
      <c r="BQ228" s="202" t="str">
        <f t="shared" si="141"/>
        <v>-</v>
      </c>
      <c r="BR228" s="187"/>
      <c r="BS228" s="197"/>
      <c r="BT228" s="202" t="str">
        <f t="shared" si="142"/>
        <v>-</v>
      </c>
      <c r="BU228" s="187"/>
      <c r="BV228" s="197"/>
      <c r="BW228" s="202" t="str">
        <f t="shared" si="143"/>
        <v>-</v>
      </c>
      <c r="BX228" s="187"/>
      <c r="BY228" s="197"/>
      <c r="BZ228" s="202" t="str">
        <f t="shared" si="144"/>
        <v>-</v>
      </c>
      <c r="CA228" s="187"/>
      <c r="CB228" s="197"/>
      <c r="CC228" s="202" t="str">
        <f t="shared" si="145"/>
        <v>-</v>
      </c>
      <c r="CD228" s="187"/>
      <c r="CE228" s="197"/>
      <c r="CF228" s="202" t="str">
        <f t="shared" si="146"/>
        <v>-</v>
      </c>
      <c r="CG228" s="187"/>
      <c r="CH228" s="197"/>
      <c r="CI228" s="202" t="str">
        <f t="shared" si="147"/>
        <v>-</v>
      </c>
      <c r="CJ228" s="187"/>
      <c r="CK228" s="197"/>
      <c r="CL228" s="202" t="str">
        <f t="shared" si="155"/>
        <v>-</v>
      </c>
      <c r="CM228" s="187"/>
      <c r="CN228" s="197"/>
      <c r="CO228" s="202" t="str">
        <f t="shared" si="156"/>
        <v>-</v>
      </c>
      <c r="CP228" s="187"/>
      <c r="CQ228" s="197"/>
      <c r="CR228" s="202" t="str">
        <f t="shared" si="148"/>
        <v>-</v>
      </c>
      <c r="CS228" s="187"/>
      <c r="CT228" s="197"/>
      <c r="CU228" s="202" t="str">
        <f t="shared" si="157"/>
        <v>-</v>
      </c>
      <c r="CV228" s="187"/>
      <c r="CW228" s="197"/>
      <c r="CX228" s="202" t="str">
        <f t="shared" si="158"/>
        <v>-</v>
      </c>
      <c r="CY228" s="187"/>
      <c r="CZ228" s="197"/>
      <c r="DA228" s="202" t="str">
        <f t="shared" si="149"/>
        <v>-</v>
      </c>
      <c r="DB228" s="187"/>
      <c r="DC228" s="197"/>
      <c r="DD228" s="202" t="str">
        <f t="shared" si="159"/>
        <v>-</v>
      </c>
      <c r="DE228" s="187"/>
      <c r="DF228" s="197"/>
      <c r="DG228" s="202" t="str">
        <f t="shared" si="160"/>
        <v>-</v>
      </c>
      <c r="DH228" s="187"/>
      <c r="DI228" s="103">
        <f t="shared" si="150"/>
        <v>5</v>
      </c>
      <c r="DJ228" s="103">
        <f t="shared" si="151"/>
        <v>3</v>
      </c>
      <c r="DK228" s="200">
        <f t="shared" si="161"/>
        <v>60</v>
      </c>
      <c r="DL228" s="201">
        <f t="shared" si="162"/>
        <v>4</v>
      </c>
    </row>
    <row r="229" spans="2:116" ht="24.95" customHeight="1" outlineLevel="1">
      <c r="B229" s="48"/>
      <c r="C229" s="48"/>
      <c r="D229" s="14" t="s">
        <v>313</v>
      </c>
      <c r="E229" s="11" t="s">
        <v>314</v>
      </c>
      <c r="F229" s="12" t="s">
        <v>992</v>
      </c>
      <c r="G229" s="12" t="s">
        <v>938</v>
      </c>
      <c r="H229" s="40" t="s">
        <v>522</v>
      </c>
      <c r="I229" s="41" t="s">
        <v>531</v>
      </c>
      <c r="J229" s="78" t="str">
        <f t="shared" si="152"/>
        <v xml:space="preserve">C3 </v>
      </c>
      <c r="K229" s="197" t="s">
        <v>1192</v>
      </c>
      <c r="L229" s="202" t="str">
        <f t="shared" si="153"/>
        <v>A</v>
      </c>
      <c r="M229" s="189" t="s">
        <v>2069</v>
      </c>
      <c r="N229" s="197" t="s">
        <v>1192</v>
      </c>
      <c r="O229" s="202" t="str">
        <f t="shared" si="124"/>
        <v>A</v>
      </c>
      <c r="P229" s="189" t="s">
        <v>2069</v>
      </c>
      <c r="Q229" s="197" t="s">
        <v>1192</v>
      </c>
      <c r="R229" s="202" t="str">
        <f t="shared" si="125"/>
        <v>A</v>
      </c>
      <c r="S229" s="189" t="s">
        <v>2069</v>
      </c>
      <c r="T229" s="197" t="s">
        <v>1192</v>
      </c>
      <c r="U229" s="202" t="str">
        <f t="shared" si="126"/>
        <v>-</v>
      </c>
      <c r="V229" s="187"/>
      <c r="W229" s="197" t="s">
        <v>1192</v>
      </c>
      <c r="X229" s="202" t="str">
        <f t="shared" si="127"/>
        <v>-</v>
      </c>
      <c r="Y229" s="187"/>
      <c r="Z229" s="197"/>
      <c r="AA229" s="202" t="str">
        <f t="shared" si="128"/>
        <v>-</v>
      </c>
      <c r="AB229" s="187"/>
      <c r="AC229" s="197"/>
      <c r="AD229" s="202" t="str">
        <f t="shared" si="154"/>
        <v>-</v>
      </c>
      <c r="AE229" s="187"/>
      <c r="AF229" s="197"/>
      <c r="AG229" s="202" t="str">
        <f t="shared" si="129"/>
        <v>-</v>
      </c>
      <c r="AH229" s="187"/>
      <c r="AI229" s="197"/>
      <c r="AJ229" s="202" t="str">
        <f t="shared" si="130"/>
        <v>-</v>
      </c>
      <c r="AK229" s="187"/>
      <c r="AL229" s="197"/>
      <c r="AM229" s="202" t="str">
        <f t="shared" si="131"/>
        <v>-</v>
      </c>
      <c r="AN229" s="187"/>
      <c r="AO229" s="197"/>
      <c r="AP229" s="202" t="str">
        <f t="shared" si="132"/>
        <v>-</v>
      </c>
      <c r="AQ229" s="187"/>
      <c r="AR229" s="197"/>
      <c r="AS229" s="202" t="str">
        <f t="shared" si="133"/>
        <v>-</v>
      </c>
      <c r="AT229" s="204" t="s">
        <v>2338</v>
      </c>
      <c r="AU229" s="197"/>
      <c r="AV229" s="202" t="str">
        <f t="shared" si="134"/>
        <v>-</v>
      </c>
      <c r="AW229" s="187"/>
      <c r="AX229" s="197"/>
      <c r="AY229" s="202" t="str">
        <f t="shared" si="135"/>
        <v>-</v>
      </c>
      <c r="AZ229" s="204" t="s">
        <v>2338</v>
      </c>
      <c r="BA229" s="197"/>
      <c r="BB229" s="202" t="str">
        <f t="shared" si="136"/>
        <v>-</v>
      </c>
      <c r="BC229" s="187"/>
      <c r="BD229" s="197"/>
      <c r="BE229" s="202" t="str">
        <f t="shared" si="137"/>
        <v>-</v>
      </c>
      <c r="BF229" s="187"/>
      <c r="BG229" s="197"/>
      <c r="BH229" s="202" t="str">
        <f t="shared" si="138"/>
        <v>-</v>
      </c>
      <c r="BI229" s="187"/>
      <c r="BJ229" s="197"/>
      <c r="BK229" s="202" t="str">
        <f t="shared" si="139"/>
        <v>-</v>
      </c>
      <c r="BL229" s="187"/>
      <c r="BM229" s="197"/>
      <c r="BN229" s="202" t="str">
        <f t="shared" si="140"/>
        <v>-</v>
      </c>
      <c r="BO229" s="187"/>
      <c r="BP229" s="197"/>
      <c r="BQ229" s="202" t="str">
        <f t="shared" si="141"/>
        <v>-</v>
      </c>
      <c r="BR229" s="187"/>
      <c r="BS229" s="197"/>
      <c r="BT229" s="202" t="str">
        <f t="shared" si="142"/>
        <v>-</v>
      </c>
      <c r="BU229" s="187"/>
      <c r="BV229" s="197"/>
      <c r="BW229" s="202" t="str">
        <f t="shared" si="143"/>
        <v>-</v>
      </c>
      <c r="BX229" s="187"/>
      <c r="BY229" s="197"/>
      <c r="BZ229" s="202" t="str">
        <f t="shared" si="144"/>
        <v>-</v>
      </c>
      <c r="CA229" s="187"/>
      <c r="CB229" s="197"/>
      <c r="CC229" s="202" t="str">
        <f t="shared" si="145"/>
        <v>-</v>
      </c>
      <c r="CD229" s="187"/>
      <c r="CE229" s="197"/>
      <c r="CF229" s="202" t="str">
        <f t="shared" si="146"/>
        <v>-</v>
      </c>
      <c r="CG229" s="187"/>
      <c r="CH229" s="197"/>
      <c r="CI229" s="202" t="str">
        <f t="shared" si="147"/>
        <v>-</v>
      </c>
      <c r="CJ229" s="187"/>
      <c r="CK229" s="197"/>
      <c r="CL229" s="202" t="str">
        <f t="shared" si="155"/>
        <v>-</v>
      </c>
      <c r="CM229" s="187"/>
      <c r="CN229" s="197"/>
      <c r="CO229" s="202" t="str">
        <f t="shared" si="156"/>
        <v>-</v>
      </c>
      <c r="CP229" s="187"/>
      <c r="CQ229" s="197"/>
      <c r="CR229" s="202" t="str">
        <f t="shared" si="148"/>
        <v>-</v>
      </c>
      <c r="CS229" s="187"/>
      <c r="CT229" s="197"/>
      <c r="CU229" s="202" t="str">
        <f t="shared" si="157"/>
        <v>-</v>
      </c>
      <c r="CV229" s="187"/>
      <c r="CW229" s="197"/>
      <c r="CX229" s="202" t="str">
        <f t="shared" si="158"/>
        <v>-</v>
      </c>
      <c r="CY229" s="187"/>
      <c r="CZ229" s="197"/>
      <c r="DA229" s="202" t="str">
        <f t="shared" si="149"/>
        <v>-</v>
      </c>
      <c r="DB229" s="187"/>
      <c r="DC229" s="197"/>
      <c r="DD229" s="202" t="str">
        <f t="shared" si="159"/>
        <v>-</v>
      </c>
      <c r="DE229" s="187"/>
      <c r="DF229" s="197"/>
      <c r="DG229" s="202" t="str">
        <f t="shared" si="160"/>
        <v>-</v>
      </c>
      <c r="DH229" s="187"/>
      <c r="DI229" s="103">
        <f t="shared" si="150"/>
        <v>5</v>
      </c>
      <c r="DJ229" s="103">
        <f t="shared" si="151"/>
        <v>3</v>
      </c>
      <c r="DK229" s="200">
        <f t="shared" si="161"/>
        <v>60</v>
      </c>
      <c r="DL229" s="201">
        <f t="shared" si="162"/>
        <v>4</v>
      </c>
    </row>
    <row r="230" spans="2:116" ht="24.95" customHeight="1" outlineLevel="1">
      <c r="B230" s="48"/>
      <c r="C230" s="48"/>
      <c r="D230" s="14" t="s">
        <v>315</v>
      </c>
      <c r="E230" s="11" t="s">
        <v>316</v>
      </c>
      <c r="F230" s="12" t="s">
        <v>992</v>
      </c>
      <c r="G230" s="12" t="s">
        <v>938</v>
      </c>
      <c r="H230" s="40" t="s">
        <v>524</v>
      </c>
      <c r="I230" s="41" t="s">
        <v>530</v>
      </c>
      <c r="J230" s="78" t="str">
        <f t="shared" si="152"/>
        <v xml:space="preserve">C2 </v>
      </c>
      <c r="K230" s="197" t="s">
        <v>1192</v>
      </c>
      <c r="L230" s="202" t="str">
        <f t="shared" si="153"/>
        <v>A</v>
      </c>
      <c r="M230" s="189" t="s">
        <v>2069</v>
      </c>
      <c r="N230" s="197" t="s">
        <v>1192</v>
      </c>
      <c r="O230" s="202" t="str">
        <f t="shared" si="124"/>
        <v>A</v>
      </c>
      <c r="P230" s="189" t="s">
        <v>2069</v>
      </c>
      <c r="Q230" s="197" t="s">
        <v>1192</v>
      </c>
      <c r="R230" s="202" t="str">
        <f t="shared" si="125"/>
        <v>A</v>
      </c>
      <c r="S230" s="189" t="s">
        <v>2069</v>
      </c>
      <c r="T230" s="197" t="s">
        <v>1192</v>
      </c>
      <c r="U230" s="202" t="str">
        <f t="shared" si="126"/>
        <v>A</v>
      </c>
      <c r="V230" s="189" t="s">
        <v>2069</v>
      </c>
      <c r="W230" s="197" t="s">
        <v>1192</v>
      </c>
      <c r="X230" s="202" t="str">
        <f t="shared" si="127"/>
        <v>A</v>
      </c>
      <c r="Y230" s="189" t="s">
        <v>2069</v>
      </c>
      <c r="Z230" s="197" t="s">
        <v>1192</v>
      </c>
      <c r="AA230" s="202" t="str">
        <f t="shared" si="128"/>
        <v>-</v>
      </c>
      <c r="AB230" s="187"/>
      <c r="AC230" s="197" t="s">
        <v>1192</v>
      </c>
      <c r="AD230" s="202" t="str">
        <f t="shared" si="154"/>
        <v>-</v>
      </c>
      <c r="AE230" s="187"/>
      <c r="AF230" s="197" t="s">
        <v>1192</v>
      </c>
      <c r="AG230" s="202" t="str">
        <f t="shared" si="129"/>
        <v>-</v>
      </c>
      <c r="AH230" s="187"/>
      <c r="AI230" s="197" t="s">
        <v>1192</v>
      </c>
      <c r="AJ230" s="202" t="str">
        <f t="shared" si="130"/>
        <v>-</v>
      </c>
      <c r="AK230" s="187"/>
      <c r="AL230" s="197"/>
      <c r="AM230" s="202" t="str">
        <f t="shared" si="131"/>
        <v>-</v>
      </c>
      <c r="AN230" s="187"/>
      <c r="AO230" s="197"/>
      <c r="AP230" s="202" t="str">
        <f t="shared" si="132"/>
        <v>-</v>
      </c>
      <c r="AQ230" s="187"/>
      <c r="AR230" s="197"/>
      <c r="AS230" s="202" t="str">
        <f t="shared" si="133"/>
        <v>-</v>
      </c>
      <c r="AT230" s="187"/>
      <c r="AU230" s="197"/>
      <c r="AV230" s="202" t="str">
        <f t="shared" si="134"/>
        <v>-</v>
      </c>
      <c r="AW230" s="187"/>
      <c r="AX230" s="197"/>
      <c r="AY230" s="202" t="str">
        <f t="shared" si="135"/>
        <v>-</v>
      </c>
      <c r="AZ230" s="187"/>
      <c r="BA230" s="197"/>
      <c r="BB230" s="202" t="str">
        <f t="shared" si="136"/>
        <v>-</v>
      </c>
      <c r="BC230" s="186">
        <v>42862</v>
      </c>
      <c r="BD230" s="197"/>
      <c r="BE230" s="202" t="str">
        <f t="shared" si="137"/>
        <v>-</v>
      </c>
      <c r="BF230" s="187"/>
      <c r="BG230" s="197"/>
      <c r="BH230" s="202" t="str">
        <f t="shared" si="138"/>
        <v>-</v>
      </c>
      <c r="BI230" s="187"/>
      <c r="BJ230" s="197"/>
      <c r="BK230" s="202" t="str">
        <f t="shared" si="139"/>
        <v>-</v>
      </c>
      <c r="BL230" s="187"/>
      <c r="BM230" s="197"/>
      <c r="BN230" s="202" t="str">
        <f t="shared" si="140"/>
        <v>-</v>
      </c>
      <c r="BO230" s="187"/>
      <c r="BP230" s="197"/>
      <c r="BQ230" s="202" t="str">
        <f t="shared" si="141"/>
        <v>-</v>
      </c>
      <c r="BR230" s="187"/>
      <c r="BS230" s="197"/>
      <c r="BT230" s="202" t="str">
        <f t="shared" si="142"/>
        <v>-</v>
      </c>
      <c r="BU230" s="187"/>
      <c r="BV230" s="197"/>
      <c r="BW230" s="202" t="str">
        <f t="shared" si="143"/>
        <v>-</v>
      </c>
      <c r="BX230" s="187"/>
      <c r="BY230" s="197"/>
      <c r="BZ230" s="202" t="str">
        <f t="shared" si="144"/>
        <v>-</v>
      </c>
      <c r="CA230" s="187"/>
      <c r="CB230" s="197"/>
      <c r="CC230" s="202" t="str">
        <f t="shared" si="145"/>
        <v>-</v>
      </c>
      <c r="CD230" s="187"/>
      <c r="CE230" s="197"/>
      <c r="CF230" s="202" t="str">
        <f t="shared" si="146"/>
        <v>-</v>
      </c>
      <c r="CG230" s="187"/>
      <c r="CH230" s="197"/>
      <c r="CI230" s="202" t="str">
        <f t="shared" si="147"/>
        <v>-</v>
      </c>
      <c r="CJ230" s="187"/>
      <c r="CK230" s="197"/>
      <c r="CL230" s="202" t="str">
        <f t="shared" si="155"/>
        <v>-</v>
      </c>
      <c r="CM230" s="187"/>
      <c r="CN230" s="197"/>
      <c r="CO230" s="202" t="str">
        <f t="shared" si="156"/>
        <v>-</v>
      </c>
      <c r="CP230" s="187"/>
      <c r="CQ230" s="197"/>
      <c r="CR230" s="202" t="str">
        <f t="shared" si="148"/>
        <v>-</v>
      </c>
      <c r="CS230" s="187"/>
      <c r="CT230" s="197"/>
      <c r="CU230" s="202" t="str">
        <f t="shared" si="157"/>
        <v>-</v>
      </c>
      <c r="CV230" s="187"/>
      <c r="CW230" s="197"/>
      <c r="CX230" s="202" t="str">
        <f t="shared" si="158"/>
        <v>-</v>
      </c>
      <c r="CY230" s="187"/>
      <c r="CZ230" s="197"/>
      <c r="DA230" s="202" t="str">
        <f t="shared" si="149"/>
        <v>-</v>
      </c>
      <c r="DB230" s="187"/>
      <c r="DC230" s="197"/>
      <c r="DD230" s="202" t="str">
        <f t="shared" si="159"/>
        <v>-</v>
      </c>
      <c r="DE230" s="187"/>
      <c r="DF230" s="197"/>
      <c r="DG230" s="202" t="str">
        <f t="shared" si="160"/>
        <v>-</v>
      </c>
      <c r="DH230" s="187"/>
      <c r="DI230" s="103">
        <f t="shared" si="150"/>
        <v>9</v>
      </c>
      <c r="DJ230" s="103">
        <f t="shared" si="151"/>
        <v>5</v>
      </c>
      <c r="DK230" s="200">
        <f t="shared" si="161"/>
        <v>55.555555555555557</v>
      </c>
      <c r="DL230" s="201">
        <f t="shared" si="162"/>
        <v>3</v>
      </c>
    </row>
    <row r="231" spans="2:116" ht="24.95" customHeight="1" outlineLevel="1">
      <c r="B231" s="48"/>
      <c r="C231" s="48"/>
      <c r="D231" s="14" t="s">
        <v>317</v>
      </c>
      <c r="E231" s="11" t="s">
        <v>318</v>
      </c>
      <c r="F231" s="12" t="s">
        <v>996</v>
      </c>
      <c r="G231" s="12" t="s">
        <v>932</v>
      </c>
      <c r="H231" s="40" t="s">
        <v>529</v>
      </c>
      <c r="I231" s="41" t="s">
        <v>531</v>
      </c>
      <c r="J231" s="78" t="str">
        <f t="shared" si="152"/>
        <v xml:space="preserve">C3 </v>
      </c>
      <c r="K231" s="197" t="s">
        <v>1192</v>
      </c>
      <c r="L231" s="202" t="str">
        <f t="shared" si="153"/>
        <v>A</v>
      </c>
      <c r="M231" s="189" t="s">
        <v>1933</v>
      </c>
      <c r="N231" s="197" t="s">
        <v>1192</v>
      </c>
      <c r="O231" s="202" t="str">
        <f t="shared" si="124"/>
        <v>A</v>
      </c>
      <c r="P231" s="189" t="s">
        <v>1933</v>
      </c>
      <c r="Q231" s="197" t="s">
        <v>1192</v>
      </c>
      <c r="R231" s="202" t="str">
        <f t="shared" si="125"/>
        <v>A</v>
      </c>
      <c r="S231" s="186">
        <v>41545</v>
      </c>
      <c r="T231" s="197" t="s">
        <v>1192</v>
      </c>
      <c r="U231" s="202" t="str">
        <f t="shared" si="126"/>
        <v>-</v>
      </c>
      <c r="V231" s="187"/>
      <c r="W231" s="197" t="s">
        <v>1192</v>
      </c>
      <c r="X231" s="202" t="str">
        <f t="shared" si="127"/>
        <v>-</v>
      </c>
      <c r="Y231" s="187"/>
      <c r="Z231" s="197"/>
      <c r="AA231" s="202" t="str">
        <f t="shared" si="128"/>
        <v>-</v>
      </c>
      <c r="AB231" s="187"/>
      <c r="AC231" s="197"/>
      <c r="AD231" s="202" t="str">
        <f t="shared" si="154"/>
        <v>-</v>
      </c>
      <c r="AE231" s="187"/>
      <c r="AF231" s="197"/>
      <c r="AG231" s="202" t="str">
        <f t="shared" si="129"/>
        <v>-</v>
      </c>
      <c r="AH231" s="187"/>
      <c r="AI231" s="197"/>
      <c r="AJ231" s="202" t="str">
        <f t="shared" si="130"/>
        <v>-</v>
      </c>
      <c r="AK231" s="186">
        <v>41545</v>
      </c>
      <c r="AL231" s="197"/>
      <c r="AM231" s="202" t="str">
        <f t="shared" si="131"/>
        <v>-</v>
      </c>
      <c r="AN231" s="187"/>
      <c r="AO231" s="197"/>
      <c r="AP231" s="202" t="str">
        <f t="shared" si="132"/>
        <v>-</v>
      </c>
      <c r="AQ231" s="187"/>
      <c r="AR231" s="197"/>
      <c r="AS231" s="202" t="str">
        <f t="shared" si="133"/>
        <v>-</v>
      </c>
      <c r="AT231" s="187"/>
      <c r="AU231" s="197"/>
      <c r="AV231" s="202" t="str">
        <f t="shared" si="134"/>
        <v>-</v>
      </c>
      <c r="AW231" s="187"/>
      <c r="AX231" s="197"/>
      <c r="AY231" s="202" t="str">
        <f t="shared" si="135"/>
        <v>-</v>
      </c>
      <c r="AZ231" s="187"/>
      <c r="BA231" s="197"/>
      <c r="BB231" s="202" t="str">
        <f t="shared" si="136"/>
        <v>-</v>
      </c>
      <c r="BC231" s="186">
        <v>42086</v>
      </c>
      <c r="BD231" s="197"/>
      <c r="BE231" s="202" t="str">
        <f t="shared" si="137"/>
        <v>-</v>
      </c>
      <c r="BF231" s="187"/>
      <c r="BG231" s="197"/>
      <c r="BH231" s="202" t="str">
        <f t="shared" si="138"/>
        <v>-</v>
      </c>
      <c r="BI231" s="187"/>
      <c r="BJ231" s="197"/>
      <c r="BK231" s="202" t="str">
        <f t="shared" si="139"/>
        <v>-</v>
      </c>
      <c r="BL231" s="187"/>
      <c r="BM231" s="197"/>
      <c r="BN231" s="202" t="str">
        <f t="shared" si="140"/>
        <v>-</v>
      </c>
      <c r="BO231" s="187"/>
      <c r="BP231" s="197"/>
      <c r="BQ231" s="202" t="str">
        <f t="shared" si="141"/>
        <v>-</v>
      </c>
      <c r="BR231" s="187"/>
      <c r="BS231" s="197"/>
      <c r="BT231" s="202" t="str">
        <f t="shared" si="142"/>
        <v>-</v>
      </c>
      <c r="BU231" s="187"/>
      <c r="BV231" s="197"/>
      <c r="BW231" s="202" t="str">
        <f t="shared" si="143"/>
        <v>-</v>
      </c>
      <c r="BX231" s="187"/>
      <c r="BY231" s="197"/>
      <c r="BZ231" s="202" t="str">
        <f t="shared" si="144"/>
        <v>-</v>
      </c>
      <c r="CA231" s="187"/>
      <c r="CB231" s="197"/>
      <c r="CC231" s="202" t="str">
        <f t="shared" si="145"/>
        <v>-</v>
      </c>
      <c r="CD231" s="187"/>
      <c r="CE231" s="197"/>
      <c r="CF231" s="202" t="str">
        <f t="shared" si="146"/>
        <v>-</v>
      </c>
      <c r="CG231" s="187"/>
      <c r="CH231" s="197"/>
      <c r="CI231" s="202" t="str">
        <f t="shared" si="147"/>
        <v>-</v>
      </c>
      <c r="CJ231" s="187"/>
      <c r="CK231" s="197"/>
      <c r="CL231" s="202" t="str">
        <f t="shared" si="155"/>
        <v>-</v>
      </c>
      <c r="CM231" s="187"/>
      <c r="CN231" s="197"/>
      <c r="CO231" s="202" t="str">
        <f t="shared" si="156"/>
        <v>-</v>
      </c>
      <c r="CP231" s="187"/>
      <c r="CQ231" s="197"/>
      <c r="CR231" s="202" t="str">
        <f t="shared" si="148"/>
        <v>-</v>
      </c>
      <c r="CS231" s="187"/>
      <c r="CT231" s="197"/>
      <c r="CU231" s="202" t="str">
        <f t="shared" si="157"/>
        <v>-</v>
      </c>
      <c r="CV231" s="187"/>
      <c r="CW231" s="197"/>
      <c r="CX231" s="202" t="str">
        <f t="shared" si="158"/>
        <v>-</v>
      </c>
      <c r="CY231" s="187"/>
      <c r="CZ231" s="197"/>
      <c r="DA231" s="202" t="str">
        <f t="shared" si="149"/>
        <v>-</v>
      </c>
      <c r="DB231" s="187"/>
      <c r="DC231" s="197"/>
      <c r="DD231" s="202" t="str">
        <f t="shared" si="159"/>
        <v>-</v>
      </c>
      <c r="DE231" s="187"/>
      <c r="DF231" s="197"/>
      <c r="DG231" s="202" t="str">
        <f t="shared" si="160"/>
        <v>-</v>
      </c>
      <c r="DH231" s="187"/>
      <c r="DI231" s="103">
        <f t="shared" si="150"/>
        <v>5</v>
      </c>
      <c r="DJ231" s="103">
        <f t="shared" si="151"/>
        <v>3</v>
      </c>
      <c r="DK231" s="200">
        <f t="shared" si="161"/>
        <v>60</v>
      </c>
      <c r="DL231" s="201">
        <f t="shared" si="162"/>
        <v>4</v>
      </c>
    </row>
    <row r="232" spans="2:116" ht="24.95" customHeight="1" outlineLevel="1">
      <c r="B232" s="48"/>
      <c r="C232" s="48"/>
      <c r="D232" s="14" t="s">
        <v>663</v>
      </c>
      <c r="E232" s="11" t="s">
        <v>664</v>
      </c>
      <c r="F232" s="12" t="s">
        <v>995</v>
      </c>
      <c r="G232" s="12" t="s">
        <v>941</v>
      </c>
      <c r="H232" s="152" t="s">
        <v>956</v>
      </c>
      <c r="I232" s="150" t="s">
        <v>531</v>
      </c>
      <c r="J232" s="78" t="str">
        <f t="shared" si="152"/>
        <v xml:space="preserve">C3 </v>
      </c>
      <c r="K232" s="197" t="s">
        <v>1192</v>
      </c>
      <c r="L232" s="202" t="str">
        <f t="shared" si="153"/>
        <v>A</v>
      </c>
      <c r="M232" s="189" t="s">
        <v>1933</v>
      </c>
      <c r="N232" s="197" t="s">
        <v>1192</v>
      </c>
      <c r="O232" s="202" t="str">
        <f t="shared" si="124"/>
        <v>A</v>
      </c>
      <c r="P232" s="189" t="s">
        <v>1933</v>
      </c>
      <c r="Q232" s="197" t="s">
        <v>1192</v>
      </c>
      <c r="R232" s="202" t="str">
        <f t="shared" si="125"/>
        <v>A</v>
      </c>
      <c r="S232" s="186">
        <v>41545</v>
      </c>
      <c r="T232" s="197" t="s">
        <v>1192</v>
      </c>
      <c r="U232" s="202" t="str">
        <f t="shared" si="126"/>
        <v>-</v>
      </c>
      <c r="V232" s="187"/>
      <c r="W232" s="197" t="s">
        <v>1192</v>
      </c>
      <c r="X232" s="202" t="str">
        <f t="shared" si="127"/>
        <v>A</v>
      </c>
      <c r="Y232" s="186">
        <v>41181</v>
      </c>
      <c r="Z232" s="197"/>
      <c r="AA232" s="202" t="str">
        <f t="shared" si="128"/>
        <v>-</v>
      </c>
      <c r="AB232" s="187"/>
      <c r="AC232" s="197"/>
      <c r="AD232" s="202" t="str">
        <f t="shared" si="154"/>
        <v>-</v>
      </c>
      <c r="AE232" s="187"/>
      <c r="AF232" s="197"/>
      <c r="AG232" s="202" t="str">
        <f t="shared" si="129"/>
        <v>-</v>
      </c>
      <c r="AH232" s="187"/>
      <c r="AI232" s="197"/>
      <c r="AJ232" s="202" t="str">
        <f t="shared" si="130"/>
        <v>-</v>
      </c>
      <c r="AK232" s="186">
        <v>41545</v>
      </c>
      <c r="AL232" s="197"/>
      <c r="AM232" s="202" t="str">
        <f t="shared" si="131"/>
        <v>-</v>
      </c>
      <c r="AN232" s="187"/>
      <c r="AO232" s="197"/>
      <c r="AP232" s="202" t="str">
        <f t="shared" si="132"/>
        <v>-</v>
      </c>
      <c r="AQ232" s="187"/>
      <c r="AR232" s="197"/>
      <c r="AS232" s="202" t="str">
        <f t="shared" si="133"/>
        <v>-</v>
      </c>
      <c r="AT232" s="187"/>
      <c r="AU232" s="197"/>
      <c r="AV232" s="202" t="str">
        <f t="shared" si="134"/>
        <v>-</v>
      </c>
      <c r="AW232" s="187"/>
      <c r="AX232" s="197"/>
      <c r="AY232" s="202" t="str">
        <f t="shared" si="135"/>
        <v>-</v>
      </c>
      <c r="AZ232" s="186">
        <v>41181</v>
      </c>
      <c r="BA232" s="197"/>
      <c r="BB232" s="202" t="str">
        <f t="shared" si="136"/>
        <v>-</v>
      </c>
      <c r="BC232" s="186">
        <v>42791</v>
      </c>
      <c r="BD232" s="197"/>
      <c r="BE232" s="202" t="str">
        <f t="shared" si="137"/>
        <v>-</v>
      </c>
      <c r="BF232" s="187"/>
      <c r="BG232" s="197"/>
      <c r="BH232" s="202" t="str">
        <f t="shared" si="138"/>
        <v>-</v>
      </c>
      <c r="BI232" s="187"/>
      <c r="BJ232" s="197"/>
      <c r="BK232" s="202" t="str">
        <f t="shared" si="139"/>
        <v>-</v>
      </c>
      <c r="BL232" s="187"/>
      <c r="BM232" s="197"/>
      <c r="BN232" s="202" t="str">
        <f t="shared" si="140"/>
        <v>-</v>
      </c>
      <c r="BO232" s="187"/>
      <c r="BP232" s="197"/>
      <c r="BQ232" s="202" t="str">
        <f t="shared" si="141"/>
        <v>-</v>
      </c>
      <c r="BR232" s="187"/>
      <c r="BS232" s="197"/>
      <c r="BT232" s="202" t="str">
        <f t="shared" si="142"/>
        <v>-</v>
      </c>
      <c r="BU232" s="187"/>
      <c r="BV232" s="197"/>
      <c r="BW232" s="202" t="str">
        <f t="shared" si="143"/>
        <v>-</v>
      </c>
      <c r="BX232" s="187"/>
      <c r="BY232" s="197"/>
      <c r="BZ232" s="202" t="str">
        <f t="shared" si="144"/>
        <v>-</v>
      </c>
      <c r="CA232" s="187"/>
      <c r="CB232" s="197"/>
      <c r="CC232" s="202" t="str">
        <f t="shared" si="145"/>
        <v>-</v>
      </c>
      <c r="CD232" s="187"/>
      <c r="CE232" s="197"/>
      <c r="CF232" s="202" t="str">
        <f t="shared" si="146"/>
        <v>-</v>
      </c>
      <c r="CG232" s="187"/>
      <c r="CH232" s="197"/>
      <c r="CI232" s="202" t="str">
        <f t="shared" si="147"/>
        <v>-</v>
      </c>
      <c r="CJ232" s="187"/>
      <c r="CK232" s="197"/>
      <c r="CL232" s="202" t="str">
        <f t="shared" si="155"/>
        <v>-</v>
      </c>
      <c r="CM232" s="187"/>
      <c r="CN232" s="197"/>
      <c r="CO232" s="202" t="str">
        <f t="shared" si="156"/>
        <v>-</v>
      </c>
      <c r="CP232" s="187"/>
      <c r="CQ232" s="197"/>
      <c r="CR232" s="202" t="str">
        <f t="shared" si="148"/>
        <v>-</v>
      </c>
      <c r="CS232" s="187"/>
      <c r="CT232" s="197"/>
      <c r="CU232" s="202" t="str">
        <f t="shared" si="157"/>
        <v>-</v>
      </c>
      <c r="CV232" s="187"/>
      <c r="CW232" s="197"/>
      <c r="CX232" s="202" t="str">
        <f t="shared" si="158"/>
        <v>-</v>
      </c>
      <c r="CY232" s="187"/>
      <c r="CZ232" s="197"/>
      <c r="DA232" s="202" t="str">
        <f t="shared" si="149"/>
        <v>-</v>
      </c>
      <c r="DB232" s="187"/>
      <c r="DC232" s="197"/>
      <c r="DD232" s="202" t="str">
        <f t="shared" si="159"/>
        <v>-</v>
      </c>
      <c r="DE232" s="187"/>
      <c r="DF232" s="197"/>
      <c r="DG232" s="202" t="str">
        <f t="shared" si="160"/>
        <v>-</v>
      </c>
      <c r="DH232" s="187"/>
      <c r="DI232" s="103">
        <f t="shared" si="150"/>
        <v>5</v>
      </c>
      <c r="DJ232" s="103">
        <f t="shared" si="151"/>
        <v>4</v>
      </c>
      <c r="DK232" s="200">
        <f t="shared" si="161"/>
        <v>80</v>
      </c>
      <c r="DL232" s="201">
        <f t="shared" si="162"/>
        <v>5</v>
      </c>
    </row>
    <row r="233" spans="2:116" ht="24.95" customHeight="1" outlineLevel="1">
      <c r="B233" s="48"/>
      <c r="C233" s="48"/>
      <c r="D233" s="14" t="s">
        <v>319</v>
      </c>
      <c r="E233" s="11" t="s">
        <v>320</v>
      </c>
      <c r="F233" s="12" t="s">
        <v>996</v>
      </c>
      <c r="G233" s="12" t="s">
        <v>945</v>
      </c>
      <c r="H233" s="40" t="s">
        <v>526</v>
      </c>
      <c r="I233" s="41" t="s">
        <v>530</v>
      </c>
      <c r="J233" s="78" t="str">
        <f t="shared" si="152"/>
        <v xml:space="preserve">C2 </v>
      </c>
      <c r="K233" s="197" t="s">
        <v>1192</v>
      </c>
      <c r="L233" s="202" t="str">
        <f t="shared" si="153"/>
        <v>A</v>
      </c>
      <c r="M233" s="189" t="s">
        <v>1883</v>
      </c>
      <c r="N233" s="197" t="s">
        <v>1192</v>
      </c>
      <c r="O233" s="202" t="str">
        <f t="shared" si="124"/>
        <v>A</v>
      </c>
      <c r="P233" s="189" t="s">
        <v>1883</v>
      </c>
      <c r="Q233" s="197" t="s">
        <v>1192</v>
      </c>
      <c r="R233" s="202" t="str">
        <f t="shared" si="125"/>
        <v>A</v>
      </c>
      <c r="S233" s="189" t="s">
        <v>1883</v>
      </c>
      <c r="T233" s="197" t="s">
        <v>1192</v>
      </c>
      <c r="U233" s="202" t="str">
        <f t="shared" si="126"/>
        <v>A</v>
      </c>
      <c r="V233" s="189" t="s">
        <v>1883</v>
      </c>
      <c r="W233" s="197" t="s">
        <v>1192</v>
      </c>
      <c r="X233" s="202" t="str">
        <f t="shared" si="127"/>
        <v>A</v>
      </c>
      <c r="Y233" s="189" t="s">
        <v>1883</v>
      </c>
      <c r="Z233" s="197" t="s">
        <v>1192</v>
      </c>
      <c r="AA233" s="202" t="str">
        <f t="shared" si="128"/>
        <v>-</v>
      </c>
      <c r="AB233" s="187"/>
      <c r="AC233" s="197" t="s">
        <v>1192</v>
      </c>
      <c r="AD233" s="202" t="str">
        <f t="shared" si="154"/>
        <v>-</v>
      </c>
      <c r="AE233" s="187"/>
      <c r="AF233" s="197" t="s">
        <v>1192</v>
      </c>
      <c r="AG233" s="202" t="str">
        <f t="shared" si="129"/>
        <v>-</v>
      </c>
      <c r="AH233" s="187"/>
      <c r="AI233" s="197" t="s">
        <v>1192</v>
      </c>
      <c r="AJ233" s="202" t="str">
        <f t="shared" si="130"/>
        <v>-</v>
      </c>
      <c r="AK233" s="187"/>
      <c r="AL233" s="197"/>
      <c r="AM233" s="202" t="str">
        <f t="shared" si="131"/>
        <v>-</v>
      </c>
      <c r="AN233" s="187"/>
      <c r="AO233" s="197"/>
      <c r="AP233" s="202" t="str">
        <f t="shared" si="132"/>
        <v>-</v>
      </c>
      <c r="AQ233" s="187"/>
      <c r="AR233" s="197"/>
      <c r="AS233" s="202" t="str">
        <f t="shared" si="133"/>
        <v>-</v>
      </c>
      <c r="AT233" s="187"/>
      <c r="AU233" s="197"/>
      <c r="AV233" s="202" t="str">
        <f t="shared" si="134"/>
        <v>-</v>
      </c>
      <c r="AW233" s="187"/>
      <c r="AX233" s="197"/>
      <c r="AY233" s="202" t="str">
        <f t="shared" si="135"/>
        <v>-</v>
      </c>
      <c r="AZ233" s="187"/>
      <c r="BA233" s="197"/>
      <c r="BB233" s="202" t="str">
        <f t="shared" si="136"/>
        <v>-</v>
      </c>
      <c r="BC233" s="187"/>
      <c r="BD233" s="197"/>
      <c r="BE233" s="202" t="str">
        <f t="shared" si="137"/>
        <v>-</v>
      </c>
      <c r="BF233" s="187"/>
      <c r="BG233" s="197"/>
      <c r="BH233" s="202" t="str">
        <f t="shared" si="138"/>
        <v>-</v>
      </c>
      <c r="BI233" s="187"/>
      <c r="BJ233" s="197"/>
      <c r="BK233" s="202" t="str">
        <f t="shared" si="139"/>
        <v>-</v>
      </c>
      <c r="BL233" s="187"/>
      <c r="BM233" s="197"/>
      <c r="BN233" s="202" t="str">
        <f t="shared" si="140"/>
        <v>-</v>
      </c>
      <c r="BO233" s="187"/>
      <c r="BP233" s="197"/>
      <c r="BQ233" s="202" t="str">
        <f t="shared" si="141"/>
        <v>-</v>
      </c>
      <c r="BR233" s="187"/>
      <c r="BS233" s="197"/>
      <c r="BT233" s="202" t="str">
        <f t="shared" si="142"/>
        <v>-</v>
      </c>
      <c r="BU233" s="187"/>
      <c r="BV233" s="197"/>
      <c r="BW233" s="202" t="str">
        <f t="shared" si="143"/>
        <v>-</v>
      </c>
      <c r="BX233" s="187"/>
      <c r="BY233" s="197"/>
      <c r="BZ233" s="202" t="str">
        <f t="shared" si="144"/>
        <v>-</v>
      </c>
      <c r="CA233" s="187"/>
      <c r="CB233" s="197"/>
      <c r="CC233" s="202" t="str">
        <f t="shared" si="145"/>
        <v>-</v>
      </c>
      <c r="CD233" s="187"/>
      <c r="CE233" s="197"/>
      <c r="CF233" s="202" t="str">
        <f t="shared" si="146"/>
        <v>-</v>
      </c>
      <c r="CG233" s="187"/>
      <c r="CH233" s="197"/>
      <c r="CI233" s="202" t="str">
        <f t="shared" si="147"/>
        <v>-</v>
      </c>
      <c r="CJ233" s="187"/>
      <c r="CK233" s="197"/>
      <c r="CL233" s="202" t="str">
        <f t="shared" si="155"/>
        <v>-</v>
      </c>
      <c r="CM233" s="187"/>
      <c r="CN233" s="197"/>
      <c r="CO233" s="202" t="str">
        <f t="shared" si="156"/>
        <v>-</v>
      </c>
      <c r="CP233" s="187"/>
      <c r="CQ233" s="197"/>
      <c r="CR233" s="202" t="str">
        <f t="shared" si="148"/>
        <v>-</v>
      </c>
      <c r="CS233" s="187"/>
      <c r="CT233" s="197"/>
      <c r="CU233" s="202" t="str">
        <f t="shared" si="157"/>
        <v>-</v>
      </c>
      <c r="CV233" s="187"/>
      <c r="CW233" s="197"/>
      <c r="CX233" s="202" t="str">
        <f t="shared" si="158"/>
        <v>-</v>
      </c>
      <c r="CY233" s="187"/>
      <c r="CZ233" s="197"/>
      <c r="DA233" s="202" t="str">
        <f t="shared" si="149"/>
        <v>-</v>
      </c>
      <c r="DB233" s="187"/>
      <c r="DC233" s="197"/>
      <c r="DD233" s="202" t="str">
        <f t="shared" si="159"/>
        <v>-</v>
      </c>
      <c r="DE233" s="187"/>
      <c r="DF233" s="197"/>
      <c r="DG233" s="202" t="str">
        <f t="shared" si="160"/>
        <v>-</v>
      </c>
      <c r="DH233" s="187"/>
      <c r="DI233" s="103">
        <f t="shared" si="150"/>
        <v>9</v>
      </c>
      <c r="DJ233" s="103">
        <f t="shared" si="151"/>
        <v>5</v>
      </c>
      <c r="DK233" s="200">
        <f t="shared" si="161"/>
        <v>55.555555555555557</v>
      </c>
      <c r="DL233" s="201">
        <f t="shared" si="162"/>
        <v>3</v>
      </c>
    </row>
    <row r="234" spans="2:116" ht="24.95" customHeight="1" outlineLevel="1">
      <c r="B234" s="48" t="s">
        <v>1599</v>
      </c>
      <c r="C234" s="48"/>
      <c r="D234" s="14" t="s">
        <v>665</v>
      </c>
      <c r="E234" s="11" t="s">
        <v>666</v>
      </c>
      <c r="F234" s="12" t="s">
        <v>996</v>
      </c>
      <c r="G234" s="12" t="s">
        <v>958</v>
      </c>
      <c r="H234" s="40" t="s">
        <v>520</v>
      </c>
      <c r="I234" s="41" t="s">
        <v>533</v>
      </c>
      <c r="J234" s="78" t="str">
        <f t="shared" si="152"/>
        <v xml:space="preserve">C1 </v>
      </c>
      <c r="K234" s="197" t="s">
        <v>1192</v>
      </c>
      <c r="L234" s="202" t="str">
        <f t="shared" si="153"/>
        <v>A</v>
      </c>
      <c r="M234" s="189" t="s">
        <v>1922</v>
      </c>
      <c r="N234" s="197" t="s">
        <v>1192</v>
      </c>
      <c r="O234" s="202" t="str">
        <f t="shared" si="124"/>
        <v>A</v>
      </c>
      <c r="P234" s="186">
        <v>42997</v>
      </c>
      <c r="Q234" s="197" t="s">
        <v>1192</v>
      </c>
      <c r="R234" s="202" t="str">
        <f t="shared" si="125"/>
        <v>A</v>
      </c>
      <c r="S234" s="186">
        <v>41545</v>
      </c>
      <c r="T234" s="197" t="s">
        <v>1192</v>
      </c>
      <c r="U234" s="202" t="str">
        <f t="shared" si="126"/>
        <v>A</v>
      </c>
      <c r="V234" s="189" t="s">
        <v>1922</v>
      </c>
      <c r="W234" s="197" t="s">
        <v>1192</v>
      </c>
      <c r="X234" s="202" t="str">
        <f t="shared" si="127"/>
        <v>A</v>
      </c>
      <c r="Y234" s="189" t="s">
        <v>1922</v>
      </c>
      <c r="Z234" s="197" t="s">
        <v>1192</v>
      </c>
      <c r="AA234" s="202" t="str">
        <f t="shared" si="128"/>
        <v>A</v>
      </c>
      <c r="AB234" s="189" t="s">
        <v>1922</v>
      </c>
      <c r="AC234" s="197" t="s">
        <v>1192</v>
      </c>
      <c r="AD234" s="202" t="str">
        <f t="shared" si="154"/>
        <v>A</v>
      </c>
      <c r="AE234" s="189" t="s">
        <v>1922</v>
      </c>
      <c r="AF234" s="197" t="s">
        <v>1192</v>
      </c>
      <c r="AG234" s="202" t="str">
        <f t="shared" si="129"/>
        <v>A</v>
      </c>
      <c r="AH234" s="189" t="s">
        <v>1922</v>
      </c>
      <c r="AI234" s="197" t="s">
        <v>1192</v>
      </c>
      <c r="AJ234" s="202" t="str">
        <f t="shared" si="130"/>
        <v>A</v>
      </c>
      <c r="AK234" s="186">
        <v>41545</v>
      </c>
      <c r="AL234" s="197" t="s">
        <v>1192</v>
      </c>
      <c r="AM234" s="202" t="str">
        <f t="shared" si="131"/>
        <v>-</v>
      </c>
      <c r="AN234" s="187"/>
      <c r="AO234" s="197" t="s">
        <v>1192</v>
      </c>
      <c r="AP234" s="202" t="str">
        <f t="shared" si="132"/>
        <v>-</v>
      </c>
      <c r="AQ234" s="187"/>
      <c r="AR234" s="197" t="s">
        <v>1192</v>
      </c>
      <c r="AS234" s="202" t="str">
        <f t="shared" si="133"/>
        <v>A</v>
      </c>
      <c r="AT234" s="186">
        <v>42499</v>
      </c>
      <c r="AU234" s="197" t="s">
        <v>1192</v>
      </c>
      <c r="AV234" s="202" t="str">
        <f t="shared" si="134"/>
        <v>-</v>
      </c>
      <c r="AW234" s="187"/>
      <c r="AX234" s="197"/>
      <c r="AY234" s="202" t="str">
        <f t="shared" si="135"/>
        <v>-</v>
      </c>
      <c r="AZ234" s="186">
        <v>42997</v>
      </c>
      <c r="BA234" s="197"/>
      <c r="BB234" s="202" t="str">
        <f t="shared" si="136"/>
        <v>-</v>
      </c>
      <c r="BC234" s="187"/>
      <c r="BD234" s="197"/>
      <c r="BE234" s="202" t="str">
        <f t="shared" si="137"/>
        <v>-</v>
      </c>
      <c r="BF234" s="187"/>
      <c r="BG234" s="197"/>
      <c r="BH234" s="202" t="str">
        <f t="shared" si="138"/>
        <v>-</v>
      </c>
      <c r="BI234" s="187"/>
      <c r="BJ234" s="197"/>
      <c r="BK234" s="202" t="str">
        <f t="shared" si="139"/>
        <v>-</v>
      </c>
      <c r="BL234" s="187"/>
      <c r="BM234" s="197"/>
      <c r="BN234" s="202" t="str">
        <f t="shared" si="140"/>
        <v>-</v>
      </c>
      <c r="BO234" s="186">
        <v>42499</v>
      </c>
      <c r="BP234" s="197"/>
      <c r="BQ234" s="202" t="str">
        <f t="shared" si="141"/>
        <v>-</v>
      </c>
      <c r="BR234" s="187"/>
      <c r="BS234" s="197"/>
      <c r="BT234" s="202" t="str">
        <f t="shared" si="142"/>
        <v>-</v>
      </c>
      <c r="BU234" s="186">
        <v>42997</v>
      </c>
      <c r="BV234" s="197"/>
      <c r="BW234" s="202" t="str">
        <f t="shared" si="143"/>
        <v>-</v>
      </c>
      <c r="BX234" s="187"/>
      <c r="BY234" s="197"/>
      <c r="BZ234" s="202" t="str">
        <f t="shared" si="144"/>
        <v>-</v>
      </c>
      <c r="CA234" s="187"/>
      <c r="CB234" s="197"/>
      <c r="CC234" s="202" t="str">
        <f t="shared" si="145"/>
        <v>-</v>
      </c>
      <c r="CD234" s="187"/>
      <c r="CE234" s="197"/>
      <c r="CF234" s="202" t="str">
        <f t="shared" si="146"/>
        <v>-</v>
      </c>
      <c r="CG234" s="187"/>
      <c r="CH234" s="197"/>
      <c r="CI234" s="202" t="str">
        <f t="shared" si="147"/>
        <v>-</v>
      </c>
      <c r="CJ234" s="187"/>
      <c r="CK234" s="197"/>
      <c r="CL234" s="202" t="str">
        <f t="shared" si="155"/>
        <v>-</v>
      </c>
      <c r="CM234" s="187"/>
      <c r="CN234" s="197"/>
      <c r="CO234" s="202" t="str">
        <f t="shared" si="156"/>
        <v>-</v>
      </c>
      <c r="CP234" s="187"/>
      <c r="CQ234" s="197"/>
      <c r="CR234" s="202" t="str">
        <f t="shared" si="148"/>
        <v>-</v>
      </c>
      <c r="CS234" s="187"/>
      <c r="CT234" s="197"/>
      <c r="CU234" s="202" t="str">
        <f t="shared" si="157"/>
        <v>-</v>
      </c>
      <c r="CV234" s="187"/>
      <c r="CW234" s="197"/>
      <c r="CX234" s="202" t="str">
        <f t="shared" si="158"/>
        <v>-</v>
      </c>
      <c r="CY234" s="187"/>
      <c r="CZ234" s="197"/>
      <c r="DA234" s="202" t="str">
        <f t="shared" si="149"/>
        <v>-</v>
      </c>
      <c r="DB234" s="187"/>
      <c r="DC234" s="197"/>
      <c r="DD234" s="202" t="str">
        <f t="shared" si="159"/>
        <v>-</v>
      </c>
      <c r="DE234" s="187"/>
      <c r="DF234" s="197"/>
      <c r="DG234" s="202" t="str">
        <f t="shared" si="160"/>
        <v>-</v>
      </c>
      <c r="DH234" s="187"/>
      <c r="DI234" s="103">
        <f t="shared" si="150"/>
        <v>13</v>
      </c>
      <c r="DJ234" s="103">
        <f t="shared" si="151"/>
        <v>10</v>
      </c>
      <c r="DK234" s="200">
        <f t="shared" si="161"/>
        <v>76.923076923076934</v>
      </c>
      <c r="DL234" s="201">
        <f t="shared" si="162"/>
        <v>4</v>
      </c>
    </row>
    <row r="235" spans="2:116" ht="24.95" customHeight="1" outlineLevel="1">
      <c r="B235" s="48" t="s">
        <v>1599</v>
      </c>
      <c r="C235" s="48"/>
      <c r="D235" s="14" t="s">
        <v>1663</v>
      </c>
      <c r="E235" s="11" t="s">
        <v>668</v>
      </c>
      <c r="F235" s="12" t="s">
        <v>995</v>
      </c>
      <c r="G235" s="12" t="s">
        <v>961</v>
      </c>
      <c r="H235" s="40" t="s">
        <v>940</v>
      </c>
      <c r="I235" s="41" t="s">
        <v>936</v>
      </c>
      <c r="J235" s="78" t="str">
        <f t="shared" si="152"/>
        <v xml:space="preserve">C1 </v>
      </c>
      <c r="K235" s="197" t="s">
        <v>1192</v>
      </c>
      <c r="L235" s="202" t="str">
        <f t="shared" si="153"/>
        <v>A</v>
      </c>
      <c r="M235" s="189" t="s">
        <v>1970</v>
      </c>
      <c r="N235" s="197" t="s">
        <v>1192</v>
      </c>
      <c r="O235" s="202" t="str">
        <f t="shared" si="124"/>
        <v>A</v>
      </c>
      <c r="P235" s="189" t="s">
        <v>1970</v>
      </c>
      <c r="Q235" s="197" t="s">
        <v>1192</v>
      </c>
      <c r="R235" s="202" t="str">
        <f t="shared" si="125"/>
        <v>A</v>
      </c>
      <c r="S235" s="186">
        <v>42521</v>
      </c>
      <c r="T235" s="197" t="s">
        <v>1192</v>
      </c>
      <c r="U235" s="202" t="str">
        <f t="shared" si="126"/>
        <v>A</v>
      </c>
      <c r="V235" s="189" t="s">
        <v>1970</v>
      </c>
      <c r="W235" s="197" t="s">
        <v>1192</v>
      </c>
      <c r="X235" s="202" t="str">
        <f t="shared" si="127"/>
        <v>A</v>
      </c>
      <c r="Y235" s="186">
        <v>41691</v>
      </c>
      <c r="Z235" s="197" t="s">
        <v>1192</v>
      </c>
      <c r="AA235" s="202" t="str">
        <f t="shared" si="128"/>
        <v>A</v>
      </c>
      <c r="AB235" s="189" t="s">
        <v>1970</v>
      </c>
      <c r="AC235" s="197" t="s">
        <v>1192</v>
      </c>
      <c r="AD235" s="202" t="str">
        <f t="shared" si="154"/>
        <v>A</v>
      </c>
      <c r="AE235" s="189" t="s">
        <v>1970</v>
      </c>
      <c r="AF235" s="197" t="s">
        <v>1192</v>
      </c>
      <c r="AG235" s="202" t="str">
        <f t="shared" si="129"/>
        <v>A</v>
      </c>
      <c r="AH235" s="189" t="s">
        <v>1970</v>
      </c>
      <c r="AI235" s="197" t="s">
        <v>1192</v>
      </c>
      <c r="AJ235" s="202" t="str">
        <f t="shared" si="130"/>
        <v>A</v>
      </c>
      <c r="AK235" s="186">
        <v>41691</v>
      </c>
      <c r="AL235" s="197" t="s">
        <v>1192</v>
      </c>
      <c r="AM235" s="202" t="str">
        <f t="shared" si="131"/>
        <v>-</v>
      </c>
      <c r="AN235" s="187"/>
      <c r="AO235" s="197" t="s">
        <v>1192</v>
      </c>
      <c r="AP235" s="202" t="str">
        <f t="shared" si="132"/>
        <v>-</v>
      </c>
      <c r="AQ235" s="187"/>
      <c r="AR235" s="197" t="s">
        <v>1192</v>
      </c>
      <c r="AS235" s="202" t="str">
        <f t="shared" si="133"/>
        <v>A</v>
      </c>
      <c r="AT235" s="186">
        <v>42418</v>
      </c>
      <c r="AU235" s="197" t="s">
        <v>1192</v>
      </c>
      <c r="AV235" s="202" t="str">
        <f t="shared" si="134"/>
        <v>A</v>
      </c>
      <c r="AW235" s="186">
        <v>42521</v>
      </c>
      <c r="AX235" s="197"/>
      <c r="AY235" s="202" t="str">
        <f t="shared" si="135"/>
        <v>-</v>
      </c>
      <c r="AZ235" s="186">
        <v>42355</v>
      </c>
      <c r="BA235" s="197"/>
      <c r="BB235" s="202" t="str">
        <f t="shared" si="136"/>
        <v>-</v>
      </c>
      <c r="BC235" s="187"/>
      <c r="BD235" s="197"/>
      <c r="BE235" s="202" t="str">
        <f t="shared" si="137"/>
        <v>-</v>
      </c>
      <c r="BF235" s="187"/>
      <c r="BG235" s="197"/>
      <c r="BH235" s="202" t="str">
        <f t="shared" si="138"/>
        <v>-</v>
      </c>
      <c r="BI235" s="187"/>
      <c r="BJ235" s="197"/>
      <c r="BK235" s="202" t="str">
        <f t="shared" si="139"/>
        <v>-</v>
      </c>
      <c r="BL235" s="187"/>
      <c r="BM235" s="197"/>
      <c r="BN235" s="202" t="str">
        <f t="shared" si="140"/>
        <v>-</v>
      </c>
      <c r="BO235" s="186">
        <v>42418</v>
      </c>
      <c r="BP235" s="197"/>
      <c r="BQ235" s="202" t="str">
        <f t="shared" si="141"/>
        <v>-</v>
      </c>
      <c r="BR235" s="187"/>
      <c r="BS235" s="197"/>
      <c r="BT235" s="202" t="str">
        <f t="shared" si="142"/>
        <v>-</v>
      </c>
      <c r="BU235" s="187"/>
      <c r="BV235" s="197"/>
      <c r="BW235" s="202" t="str">
        <f t="shared" si="143"/>
        <v>-</v>
      </c>
      <c r="BX235" s="187"/>
      <c r="BY235" s="197"/>
      <c r="BZ235" s="202" t="str">
        <f t="shared" si="144"/>
        <v>-</v>
      </c>
      <c r="CA235" s="187"/>
      <c r="CB235" s="197"/>
      <c r="CC235" s="202" t="str">
        <f t="shared" si="145"/>
        <v>-</v>
      </c>
      <c r="CD235" s="187"/>
      <c r="CE235" s="197"/>
      <c r="CF235" s="202" t="str">
        <f t="shared" si="146"/>
        <v>-</v>
      </c>
      <c r="CG235" s="186">
        <v>42521</v>
      </c>
      <c r="CH235" s="197"/>
      <c r="CI235" s="202" t="str">
        <f t="shared" si="147"/>
        <v>-</v>
      </c>
      <c r="CJ235" s="187"/>
      <c r="CK235" s="197"/>
      <c r="CL235" s="202" t="str">
        <f t="shared" si="155"/>
        <v>-</v>
      </c>
      <c r="CM235" s="187"/>
      <c r="CN235" s="197"/>
      <c r="CO235" s="202" t="str">
        <f t="shared" si="156"/>
        <v>-</v>
      </c>
      <c r="CP235" s="186">
        <v>42418</v>
      </c>
      <c r="CQ235" s="197"/>
      <c r="CR235" s="202" t="str">
        <f t="shared" si="148"/>
        <v>-</v>
      </c>
      <c r="CS235" s="187"/>
      <c r="CT235" s="197"/>
      <c r="CU235" s="202" t="str">
        <f t="shared" si="157"/>
        <v>-</v>
      </c>
      <c r="CV235" s="186">
        <v>41691</v>
      </c>
      <c r="CW235" s="197"/>
      <c r="CX235" s="202" t="str">
        <f t="shared" si="158"/>
        <v>-</v>
      </c>
      <c r="CY235" s="187"/>
      <c r="CZ235" s="197"/>
      <c r="DA235" s="202" t="str">
        <f t="shared" si="149"/>
        <v>-</v>
      </c>
      <c r="DB235" s="187"/>
      <c r="DC235" s="197"/>
      <c r="DD235" s="202" t="str">
        <f t="shared" si="159"/>
        <v>-</v>
      </c>
      <c r="DE235" s="187"/>
      <c r="DF235" s="197"/>
      <c r="DG235" s="202" t="str">
        <f t="shared" si="160"/>
        <v>-</v>
      </c>
      <c r="DH235" s="187"/>
      <c r="DI235" s="103">
        <f t="shared" si="150"/>
        <v>13</v>
      </c>
      <c r="DJ235" s="103">
        <f t="shared" si="151"/>
        <v>11</v>
      </c>
      <c r="DK235" s="200">
        <f t="shared" si="161"/>
        <v>84.615384615384613</v>
      </c>
      <c r="DL235" s="201">
        <f t="shared" si="162"/>
        <v>5</v>
      </c>
    </row>
    <row r="236" spans="2:116" ht="24.95" customHeight="1" outlineLevel="1">
      <c r="B236" s="48"/>
      <c r="C236" s="48"/>
      <c r="D236" s="14" t="s">
        <v>1781</v>
      </c>
      <c r="E236" s="11" t="s">
        <v>669</v>
      </c>
      <c r="F236" s="12" t="s">
        <v>991</v>
      </c>
      <c r="G236" s="12" t="s">
        <v>937</v>
      </c>
      <c r="H236" s="40" t="s">
        <v>1513</v>
      </c>
      <c r="I236" s="41" t="s">
        <v>982</v>
      </c>
      <c r="J236" s="78" t="str">
        <f t="shared" si="152"/>
        <v>M7</v>
      </c>
      <c r="K236" s="197" t="s">
        <v>1192</v>
      </c>
      <c r="L236" s="202" t="str">
        <f t="shared" si="153"/>
        <v>A</v>
      </c>
      <c r="M236" s="189" t="s">
        <v>1905</v>
      </c>
      <c r="N236" s="197" t="s">
        <v>1192</v>
      </c>
      <c r="O236" s="202" t="str">
        <f t="shared" si="124"/>
        <v>A</v>
      </c>
      <c r="P236" s="189" t="s">
        <v>1905</v>
      </c>
      <c r="Q236" s="197" t="s">
        <v>1192</v>
      </c>
      <c r="R236" s="202" t="str">
        <f t="shared" si="125"/>
        <v>A</v>
      </c>
      <c r="S236" s="189" t="s">
        <v>1905</v>
      </c>
      <c r="T236" s="197" t="s">
        <v>1192</v>
      </c>
      <c r="U236" s="202" t="str">
        <f t="shared" si="126"/>
        <v>A</v>
      </c>
      <c r="V236" s="189" t="s">
        <v>1905</v>
      </c>
      <c r="W236" s="197" t="s">
        <v>1192</v>
      </c>
      <c r="X236" s="202" t="str">
        <f t="shared" si="127"/>
        <v>A</v>
      </c>
      <c r="Y236" s="189" t="s">
        <v>1905</v>
      </c>
      <c r="Z236" s="197" t="s">
        <v>1192</v>
      </c>
      <c r="AA236" s="202" t="str">
        <f t="shared" si="128"/>
        <v>A</v>
      </c>
      <c r="AB236" s="189" t="s">
        <v>1905</v>
      </c>
      <c r="AC236" s="197" t="s">
        <v>1192</v>
      </c>
      <c r="AD236" s="202" t="str">
        <f t="shared" si="154"/>
        <v>A</v>
      </c>
      <c r="AE236" s="189" t="s">
        <v>1905</v>
      </c>
      <c r="AF236" s="197" t="s">
        <v>1192</v>
      </c>
      <c r="AG236" s="202" t="str">
        <f t="shared" si="129"/>
        <v>A</v>
      </c>
      <c r="AH236" s="189" t="s">
        <v>1905</v>
      </c>
      <c r="AI236" s="197" t="s">
        <v>1192</v>
      </c>
      <c r="AJ236" s="202" t="str">
        <f t="shared" si="130"/>
        <v>A</v>
      </c>
      <c r="AK236" s="189" t="s">
        <v>1905</v>
      </c>
      <c r="AL236" s="197" t="s">
        <v>1192</v>
      </c>
      <c r="AM236" s="202" t="str">
        <f t="shared" si="131"/>
        <v>A</v>
      </c>
      <c r="AN236" s="189" t="s">
        <v>1905</v>
      </c>
      <c r="AO236" s="197" t="s">
        <v>1192</v>
      </c>
      <c r="AP236" s="202" t="str">
        <f t="shared" si="132"/>
        <v>A</v>
      </c>
      <c r="AQ236" s="189" t="s">
        <v>1905</v>
      </c>
      <c r="AR236" s="197" t="s">
        <v>1192</v>
      </c>
      <c r="AS236" s="202" t="str">
        <f t="shared" si="133"/>
        <v>A</v>
      </c>
      <c r="AT236" s="189" t="s">
        <v>1905</v>
      </c>
      <c r="AU236" s="197" t="s">
        <v>1192</v>
      </c>
      <c r="AV236" s="202" t="str">
        <f t="shared" si="134"/>
        <v>A</v>
      </c>
      <c r="AW236" s="189" t="s">
        <v>1905</v>
      </c>
      <c r="AX236" s="197" t="s">
        <v>1192</v>
      </c>
      <c r="AY236" s="202" t="str">
        <f t="shared" si="135"/>
        <v>-</v>
      </c>
      <c r="AZ236" s="187"/>
      <c r="BA236" s="197" t="s">
        <v>1192</v>
      </c>
      <c r="BB236" s="202" t="str">
        <f t="shared" si="136"/>
        <v>A</v>
      </c>
      <c r="BC236" s="186">
        <v>43058</v>
      </c>
      <c r="BD236" s="197" t="s">
        <v>1192</v>
      </c>
      <c r="BE236" s="202" t="str">
        <f t="shared" si="137"/>
        <v>A</v>
      </c>
      <c r="BF236" s="186">
        <v>42293</v>
      </c>
      <c r="BG236" s="197" t="s">
        <v>1192</v>
      </c>
      <c r="BH236" s="202" t="str">
        <f t="shared" si="138"/>
        <v>A</v>
      </c>
      <c r="BI236" s="186">
        <v>42293</v>
      </c>
      <c r="BJ236" s="197"/>
      <c r="BK236" s="202" t="str">
        <f t="shared" si="139"/>
        <v>-</v>
      </c>
      <c r="BL236" s="187"/>
      <c r="BM236" s="197"/>
      <c r="BN236" s="202" t="str">
        <f t="shared" si="140"/>
        <v>-</v>
      </c>
      <c r="BO236" s="187"/>
      <c r="BP236" s="197"/>
      <c r="BQ236" s="202" t="str">
        <f t="shared" si="141"/>
        <v>-</v>
      </c>
      <c r="BR236" s="186">
        <v>42293</v>
      </c>
      <c r="BS236" s="197"/>
      <c r="BT236" s="202" t="str">
        <f t="shared" si="142"/>
        <v>-</v>
      </c>
      <c r="BU236" s="186">
        <v>42293</v>
      </c>
      <c r="BV236" s="197"/>
      <c r="BW236" s="202" t="str">
        <f t="shared" si="143"/>
        <v>-</v>
      </c>
      <c r="BX236" s="186">
        <v>42293</v>
      </c>
      <c r="BY236" s="197"/>
      <c r="BZ236" s="202" t="str">
        <f t="shared" si="144"/>
        <v>-</v>
      </c>
      <c r="CA236" s="186">
        <v>42293</v>
      </c>
      <c r="CB236" s="197"/>
      <c r="CC236" s="202" t="str">
        <f t="shared" si="145"/>
        <v>-</v>
      </c>
      <c r="CD236" s="186">
        <v>42293</v>
      </c>
      <c r="CE236" s="197"/>
      <c r="CF236" s="202" t="str">
        <f t="shared" si="146"/>
        <v>-</v>
      </c>
      <c r="CG236" s="186">
        <v>42293</v>
      </c>
      <c r="CH236" s="197"/>
      <c r="CI236" s="202" t="str">
        <f t="shared" si="147"/>
        <v>-</v>
      </c>
      <c r="CJ236" s="186">
        <v>42293</v>
      </c>
      <c r="CK236" s="197"/>
      <c r="CL236" s="202" t="str">
        <f t="shared" si="155"/>
        <v>-</v>
      </c>
      <c r="CM236" s="187"/>
      <c r="CN236" s="197"/>
      <c r="CO236" s="202" t="str">
        <f t="shared" si="156"/>
        <v>-</v>
      </c>
      <c r="CP236" s="187"/>
      <c r="CQ236" s="197"/>
      <c r="CR236" s="202" t="str">
        <f t="shared" si="148"/>
        <v>-</v>
      </c>
      <c r="CS236" s="187"/>
      <c r="CT236" s="197"/>
      <c r="CU236" s="202" t="str">
        <f t="shared" si="157"/>
        <v>-</v>
      </c>
      <c r="CV236" s="187"/>
      <c r="CW236" s="197"/>
      <c r="CX236" s="202" t="str">
        <f t="shared" si="158"/>
        <v>-</v>
      </c>
      <c r="CY236" s="187"/>
      <c r="CZ236" s="197"/>
      <c r="DA236" s="202" t="str">
        <f t="shared" si="149"/>
        <v>-</v>
      </c>
      <c r="DB236" s="187"/>
      <c r="DC236" s="197"/>
      <c r="DD236" s="202" t="str">
        <f t="shared" si="159"/>
        <v>-</v>
      </c>
      <c r="DE236" s="186">
        <v>42905</v>
      </c>
      <c r="DF236" s="197"/>
      <c r="DG236" s="202" t="str">
        <f t="shared" si="160"/>
        <v>-</v>
      </c>
      <c r="DH236" s="187"/>
      <c r="DI236" s="103">
        <f t="shared" si="150"/>
        <v>17</v>
      </c>
      <c r="DJ236" s="103">
        <f t="shared" si="151"/>
        <v>16</v>
      </c>
      <c r="DK236" s="200">
        <f t="shared" si="161"/>
        <v>94.117647058823522</v>
      </c>
      <c r="DL236" s="201">
        <f t="shared" si="162"/>
        <v>5</v>
      </c>
    </row>
    <row r="237" spans="2:116" ht="24.95" customHeight="1" outlineLevel="1">
      <c r="B237" s="48"/>
      <c r="C237" s="48"/>
      <c r="D237" s="14" t="s">
        <v>670</v>
      </c>
      <c r="E237" s="11" t="s">
        <v>671</v>
      </c>
      <c r="F237" s="12" t="s">
        <v>989</v>
      </c>
      <c r="G237" s="12" t="s">
        <v>947</v>
      </c>
      <c r="H237" s="40" t="s">
        <v>963</v>
      </c>
      <c r="I237" s="41" t="s">
        <v>531</v>
      </c>
      <c r="J237" s="78" t="str">
        <f t="shared" si="152"/>
        <v xml:space="preserve">C3 </v>
      </c>
      <c r="K237" s="197" t="s">
        <v>1192</v>
      </c>
      <c r="L237" s="199" t="str">
        <f t="shared" si="153"/>
        <v>A</v>
      </c>
      <c r="M237" s="189" t="s">
        <v>1874</v>
      </c>
      <c r="N237" s="197" t="s">
        <v>1192</v>
      </c>
      <c r="O237" s="199" t="str">
        <f t="shared" si="124"/>
        <v>A</v>
      </c>
      <c r="P237" s="189" t="s">
        <v>1874</v>
      </c>
      <c r="Q237" s="197" t="s">
        <v>1192</v>
      </c>
      <c r="R237" s="199" t="str">
        <f t="shared" si="125"/>
        <v>A</v>
      </c>
      <c r="S237" s="189" t="s">
        <v>1874</v>
      </c>
      <c r="T237" s="197" t="s">
        <v>1192</v>
      </c>
      <c r="U237" s="199" t="str">
        <f t="shared" si="126"/>
        <v>-</v>
      </c>
      <c r="V237" s="186"/>
      <c r="W237" s="197" t="s">
        <v>1192</v>
      </c>
      <c r="X237" s="199" t="str">
        <f t="shared" si="127"/>
        <v>-</v>
      </c>
      <c r="Y237" s="186"/>
      <c r="Z237" s="197"/>
      <c r="AA237" s="199" t="str">
        <f t="shared" si="128"/>
        <v>-</v>
      </c>
      <c r="AB237" s="186"/>
      <c r="AC237" s="197"/>
      <c r="AD237" s="199" t="str">
        <f t="shared" si="154"/>
        <v>-</v>
      </c>
      <c r="AE237" s="186">
        <v>42817</v>
      </c>
      <c r="AF237" s="197"/>
      <c r="AG237" s="199" t="str">
        <f t="shared" si="129"/>
        <v>-</v>
      </c>
      <c r="AH237" s="186">
        <v>42810</v>
      </c>
      <c r="AI237" s="197"/>
      <c r="AJ237" s="199" t="str">
        <f t="shared" si="130"/>
        <v>-</v>
      </c>
      <c r="AK237" s="186"/>
      <c r="AL237" s="197"/>
      <c r="AM237" s="199" t="str">
        <f t="shared" si="131"/>
        <v>-</v>
      </c>
      <c r="AN237" s="186">
        <v>42803</v>
      </c>
      <c r="AO237" s="197"/>
      <c r="AP237" s="199" t="str">
        <f t="shared" si="132"/>
        <v>-</v>
      </c>
      <c r="AQ237" s="186"/>
      <c r="AR237" s="197"/>
      <c r="AS237" s="199" t="str">
        <f t="shared" si="133"/>
        <v>-</v>
      </c>
      <c r="AT237" s="186">
        <v>42824</v>
      </c>
      <c r="AU237" s="197"/>
      <c r="AV237" s="199" t="str">
        <f t="shared" si="134"/>
        <v>-</v>
      </c>
      <c r="AW237" s="186"/>
      <c r="AX237" s="197"/>
      <c r="AY237" s="199" t="str">
        <f t="shared" si="135"/>
        <v>-</v>
      </c>
      <c r="AZ237" s="186">
        <v>42824</v>
      </c>
      <c r="BA237" s="197"/>
      <c r="BB237" s="199" t="str">
        <f t="shared" si="136"/>
        <v>-</v>
      </c>
      <c r="BC237" s="186">
        <v>42378</v>
      </c>
      <c r="BD237" s="197"/>
      <c r="BE237" s="199" t="str">
        <f t="shared" si="137"/>
        <v>-</v>
      </c>
      <c r="BF237" s="186"/>
      <c r="BG237" s="197"/>
      <c r="BH237" s="199" t="str">
        <f t="shared" si="138"/>
        <v>-</v>
      </c>
      <c r="BI237" s="186"/>
      <c r="BJ237" s="197"/>
      <c r="BK237" s="199" t="str">
        <f t="shared" si="139"/>
        <v>-</v>
      </c>
      <c r="BL237" s="186"/>
      <c r="BM237" s="197"/>
      <c r="BN237" s="199" t="str">
        <f t="shared" si="140"/>
        <v>-</v>
      </c>
      <c r="BO237" s="186"/>
      <c r="BP237" s="197"/>
      <c r="BQ237" s="199" t="str">
        <f t="shared" si="141"/>
        <v>-</v>
      </c>
      <c r="BR237" s="186"/>
      <c r="BS237" s="197"/>
      <c r="BT237" s="199" t="str">
        <f t="shared" si="142"/>
        <v>-</v>
      </c>
      <c r="BU237" s="186"/>
      <c r="BV237" s="197"/>
      <c r="BW237" s="199" t="str">
        <f t="shared" si="143"/>
        <v>-</v>
      </c>
      <c r="BX237" s="186"/>
      <c r="BY237" s="197"/>
      <c r="BZ237" s="199" t="str">
        <f t="shared" si="144"/>
        <v>-</v>
      </c>
      <c r="CA237" s="186"/>
      <c r="CB237" s="197"/>
      <c r="CC237" s="199" t="str">
        <f t="shared" si="145"/>
        <v>-</v>
      </c>
      <c r="CD237" s="186"/>
      <c r="CE237" s="197"/>
      <c r="CF237" s="199" t="str">
        <f t="shared" si="146"/>
        <v>-</v>
      </c>
      <c r="CG237" s="186"/>
      <c r="CH237" s="197"/>
      <c r="CI237" s="199" t="str">
        <f t="shared" si="147"/>
        <v>-</v>
      </c>
      <c r="CJ237" s="186"/>
      <c r="CK237" s="197"/>
      <c r="CL237" s="199" t="str">
        <f t="shared" si="155"/>
        <v>-</v>
      </c>
      <c r="CM237" s="186"/>
      <c r="CN237" s="197"/>
      <c r="CO237" s="199" t="str">
        <f t="shared" si="156"/>
        <v>-</v>
      </c>
      <c r="CP237" s="186"/>
      <c r="CQ237" s="197"/>
      <c r="CR237" s="199" t="str">
        <f t="shared" si="148"/>
        <v>-</v>
      </c>
      <c r="CS237" s="186"/>
      <c r="CT237" s="197"/>
      <c r="CU237" s="199" t="str">
        <f t="shared" si="157"/>
        <v>-</v>
      </c>
      <c r="CV237" s="186"/>
      <c r="CW237" s="197"/>
      <c r="CX237" s="199" t="str">
        <f t="shared" si="158"/>
        <v>-</v>
      </c>
      <c r="CY237" s="186"/>
      <c r="CZ237" s="197"/>
      <c r="DA237" s="199" t="str">
        <f t="shared" si="149"/>
        <v>-</v>
      </c>
      <c r="DB237" s="186"/>
      <c r="DC237" s="197"/>
      <c r="DD237" s="199" t="str">
        <f t="shared" si="159"/>
        <v>-</v>
      </c>
      <c r="DE237" s="186"/>
      <c r="DF237" s="197"/>
      <c r="DG237" s="199" t="str">
        <f t="shared" si="160"/>
        <v>-</v>
      </c>
      <c r="DH237" s="186"/>
      <c r="DI237" s="103">
        <f t="shared" si="150"/>
        <v>5</v>
      </c>
      <c r="DJ237" s="103">
        <f t="shared" si="151"/>
        <v>3</v>
      </c>
      <c r="DK237" s="200">
        <f t="shared" si="161"/>
        <v>60</v>
      </c>
      <c r="DL237" s="201">
        <f t="shared" si="162"/>
        <v>4</v>
      </c>
    </row>
    <row r="238" spans="2:116" ht="24.95" customHeight="1" outlineLevel="1">
      <c r="B238" s="48"/>
      <c r="C238" s="48"/>
      <c r="D238" s="14" t="s">
        <v>321</v>
      </c>
      <c r="E238" s="11" t="s">
        <v>322</v>
      </c>
      <c r="F238" s="12" t="s">
        <v>989</v>
      </c>
      <c r="G238" s="12" t="s">
        <v>994</v>
      </c>
      <c r="H238" s="40" t="s">
        <v>527</v>
      </c>
      <c r="I238" s="41" t="s">
        <v>531</v>
      </c>
      <c r="J238" s="78" t="str">
        <f t="shared" si="152"/>
        <v xml:space="preserve">C3 </v>
      </c>
      <c r="K238" s="197" t="s">
        <v>1192</v>
      </c>
      <c r="L238" s="202" t="str">
        <f t="shared" si="153"/>
        <v>A</v>
      </c>
      <c r="M238" s="189" t="s">
        <v>1874</v>
      </c>
      <c r="N238" s="197" t="s">
        <v>1192</v>
      </c>
      <c r="O238" s="202" t="str">
        <f t="shared" si="124"/>
        <v>A</v>
      </c>
      <c r="P238" s="189" t="s">
        <v>1874</v>
      </c>
      <c r="Q238" s="197" t="s">
        <v>1192</v>
      </c>
      <c r="R238" s="202" t="str">
        <f t="shared" si="125"/>
        <v>A</v>
      </c>
      <c r="S238" s="189" t="s">
        <v>1874</v>
      </c>
      <c r="T238" s="197" t="s">
        <v>1192</v>
      </c>
      <c r="U238" s="202" t="str">
        <f t="shared" si="126"/>
        <v>-</v>
      </c>
      <c r="V238" s="187"/>
      <c r="W238" s="197" t="s">
        <v>1192</v>
      </c>
      <c r="X238" s="202" t="str">
        <f t="shared" si="127"/>
        <v>-</v>
      </c>
      <c r="Y238" s="187"/>
      <c r="Z238" s="197"/>
      <c r="AA238" s="202" t="str">
        <f t="shared" si="128"/>
        <v>-</v>
      </c>
      <c r="AB238" s="187"/>
      <c r="AC238" s="197"/>
      <c r="AD238" s="202" t="str">
        <f t="shared" si="154"/>
        <v>-</v>
      </c>
      <c r="AE238" s="187"/>
      <c r="AF238" s="197"/>
      <c r="AG238" s="202" t="str">
        <f t="shared" si="129"/>
        <v>-</v>
      </c>
      <c r="AH238" s="187"/>
      <c r="AI238" s="197"/>
      <c r="AJ238" s="202" t="str">
        <f t="shared" si="130"/>
        <v>-</v>
      </c>
      <c r="AK238" s="187"/>
      <c r="AL238" s="197"/>
      <c r="AM238" s="202" t="str">
        <f t="shared" si="131"/>
        <v>-</v>
      </c>
      <c r="AN238" s="187"/>
      <c r="AO238" s="197"/>
      <c r="AP238" s="202" t="str">
        <f t="shared" si="132"/>
        <v>-</v>
      </c>
      <c r="AQ238" s="187"/>
      <c r="AR238" s="197"/>
      <c r="AS238" s="202" t="str">
        <f t="shared" si="133"/>
        <v>-</v>
      </c>
      <c r="AT238" s="187"/>
      <c r="AU238" s="197"/>
      <c r="AV238" s="202" t="str">
        <f t="shared" si="134"/>
        <v>-</v>
      </c>
      <c r="AW238" s="187"/>
      <c r="AX238" s="197"/>
      <c r="AY238" s="202" t="str">
        <f t="shared" si="135"/>
        <v>-</v>
      </c>
      <c r="AZ238" s="187"/>
      <c r="BA238" s="197"/>
      <c r="BB238" s="202" t="str">
        <f t="shared" si="136"/>
        <v>-</v>
      </c>
      <c r="BC238" s="187"/>
      <c r="BD238" s="197"/>
      <c r="BE238" s="202" t="str">
        <f t="shared" si="137"/>
        <v>-</v>
      </c>
      <c r="BF238" s="187"/>
      <c r="BG238" s="197"/>
      <c r="BH238" s="202" t="str">
        <f t="shared" si="138"/>
        <v>-</v>
      </c>
      <c r="BI238" s="187"/>
      <c r="BJ238" s="197"/>
      <c r="BK238" s="202" t="str">
        <f t="shared" si="139"/>
        <v>-</v>
      </c>
      <c r="BL238" s="187"/>
      <c r="BM238" s="197"/>
      <c r="BN238" s="202" t="str">
        <f t="shared" si="140"/>
        <v>-</v>
      </c>
      <c r="BO238" s="187"/>
      <c r="BP238" s="197"/>
      <c r="BQ238" s="202" t="str">
        <f t="shared" si="141"/>
        <v>-</v>
      </c>
      <c r="BR238" s="187"/>
      <c r="BS238" s="197"/>
      <c r="BT238" s="202" t="str">
        <f t="shared" si="142"/>
        <v>-</v>
      </c>
      <c r="BU238" s="187"/>
      <c r="BV238" s="197"/>
      <c r="BW238" s="202" t="str">
        <f t="shared" si="143"/>
        <v>-</v>
      </c>
      <c r="BX238" s="187"/>
      <c r="BY238" s="197"/>
      <c r="BZ238" s="202" t="str">
        <f t="shared" si="144"/>
        <v>-</v>
      </c>
      <c r="CA238" s="187"/>
      <c r="CB238" s="197"/>
      <c r="CC238" s="202" t="str">
        <f t="shared" si="145"/>
        <v>-</v>
      </c>
      <c r="CD238" s="187"/>
      <c r="CE238" s="197"/>
      <c r="CF238" s="202" t="str">
        <f t="shared" si="146"/>
        <v>-</v>
      </c>
      <c r="CG238" s="187"/>
      <c r="CH238" s="197"/>
      <c r="CI238" s="202" t="str">
        <f t="shared" si="147"/>
        <v>-</v>
      </c>
      <c r="CJ238" s="187"/>
      <c r="CK238" s="197"/>
      <c r="CL238" s="202" t="str">
        <f t="shared" si="155"/>
        <v>-</v>
      </c>
      <c r="CM238" s="187"/>
      <c r="CN238" s="197"/>
      <c r="CO238" s="202" t="str">
        <f t="shared" si="156"/>
        <v>-</v>
      </c>
      <c r="CP238" s="187"/>
      <c r="CQ238" s="197"/>
      <c r="CR238" s="202" t="str">
        <f t="shared" si="148"/>
        <v>-</v>
      </c>
      <c r="CS238" s="187"/>
      <c r="CT238" s="197"/>
      <c r="CU238" s="202" t="str">
        <f t="shared" si="157"/>
        <v>-</v>
      </c>
      <c r="CV238" s="187"/>
      <c r="CW238" s="197"/>
      <c r="CX238" s="202" t="str">
        <f t="shared" si="158"/>
        <v>-</v>
      </c>
      <c r="CY238" s="187"/>
      <c r="CZ238" s="197"/>
      <c r="DA238" s="202" t="str">
        <f t="shared" si="149"/>
        <v>-</v>
      </c>
      <c r="DB238" s="187"/>
      <c r="DC238" s="197"/>
      <c r="DD238" s="202" t="str">
        <f t="shared" si="159"/>
        <v>-</v>
      </c>
      <c r="DE238" s="187"/>
      <c r="DF238" s="197"/>
      <c r="DG238" s="202" t="str">
        <f t="shared" si="160"/>
        <v>-</v>
      </c>
      <c r="DH238" s="187"/>
      <c r="DI238" s="103">
        <f t="shared" si="150"/>
        <v>5</v>
      </c>
      <c r="DJ238" s="103">
        <f t="shared" si="151"/>
        <v>3</v>
      </c>
      <c r="DK238" s="200">
        <f t="shared" si="161"/>
        <v>60</v>
      </c>
      <c r="DL238" s="201">
        <f t="shared" si="162"/>
        <v>4</v>
      </c>
    </row>
    <row r="239" spans="2:116" ht="24.95" customHeight="1" outlineLevel="1">
      <c r="B239" s="48"/>
      <c r="C239" s="48"/>
      <c r="D239" s="14" t="s">
        <v>323</v>
      </c>
      <c r="E239" s="11" t="s">
        <v>324</v>
      </c>
      <c r="F239" s="12" t="s">
        <v>989</v>
      </c>
      <c r="G239" s="12" t="s">
        <v>994</v>
      </c>
      <c r="H239" s="153" t="s">
        <v>522</v>
      </c>
      <c r="I239" s="150" t="s">
        <v>531</v>
      </c>
      <c r="J239" s="78" t="str">
        <f t="shared" si="152"/>
        <v xml:space="preserve">C3 </v>
      </c>
      <c r="K239" s="197" t="s">
        <v>1192</v>
      </c>
      <c r="L239" s="202" t="str">
        <f t="shared" si="153"/>
        <v>A</v>
      </c>
      <c r="M239" s="189" t="s">
        <v>1874</v>
      </c>
      <c r="N239" s="197" t="s">
        <v>1192</v>
      </c>
      <c r="O239" s="202" t="str">
        <f t="shared" si="124"/>
        <v>A</v>
      </c>
      <c r="P239" s="189" t="s">
        <v>1874</v>
      </c>
      <c r="Q239" s="197" t="s">
        <v>1192</v>
      </c>
      <c r="R239" s="202" t="str">
        <f t="shared" si="125"/>
        <v>A</v>
      </c>
      <c r="S239" s="189" t="s">
        <v>1874</v>
      </c>
      <c r="T239" s="197" t="s">
        <v>1192</v>
      </c>
      <c r="U239" s="202" t="str">
        <f t="shared" si="126"/>
        <v>-</v>
      </c>
      <c r="V239" s="187"/>
      <c r="W239" s="197" t="s">
        <v>1192</v>
      </c>
      <c r="X239" s="202" t="str">
        <f t="shared" si="127"/>
        <v>-</v>
      </c>
      <c r="Y239" s="187"/>
      <c r="Z239" s="197"/>
      <c r="AA239" s="202" t="str">
        <f t="shared" si="128"/>
        <v>-</v>
      </c>
      <c r="AB239" s="187"/>
      <c r="AC239" s="197"/>
      <c r="AD239" s="202" t="str">
        <f t="shared" si="154"/>
        <v>-</v>
      </c>
      <c r="AE239" s="187"/>
      <c r="AF239" s="197"/>
      <c r="AG239" s="202" t="str">
        <f t="shared" si="129"/>
        <v>-</v>
      </c>
      <c r="AH239" s="187"/>
      <c r="AI239" s="197"/>
      <c r="AJ239" s="202" t="str">
        <f t="shared" si="130"/>
        <v>-</v>
      </c>
      <c r="AK239" s="187"/>
      <c r="AL239" s="197"/>
      <c r="AM239" s="202" t="str">
        <f t="shared" si="131"/>
        <v>-</v>
      </c>
      <c r="AN239" s="187"/>
      <c r="AO239" s="197"/>
      <c r="AP239" s="202" t="str">
        <f t="shared" si="132"/>
        <v>-</v>
      </c>
      <c r="AQ239" s="187"/>
      <c r="AR239" s="197"/>
      <c r="AS239" s="202" t="str">
        <f t="shared" si="133"/>
        <v>-</v>
      </c>
      <c r="AT239" s="187"/>
      <c r="AU239" s="197"/>
      <c r="AV239" s="202" t="str">
        <f t="shared" si="134"/>
        <v>-</v>
      </c>
      <c r="AW239" s="187"/>
      <c r="AX239" s="197"/>
      <c r="AY239" s="202" t="str">
        <f t="shared" si="135"/>
        <v>-</v>
      </c>
      <c r="AZ239" s="187"/>
      <c r="BA239" s="197"/>
      <c r="BB239" s="202" t="str">
        <f t="shared" si="136"/>
        <v>-</v>
      </c>
      <c r="BC239" s="187"/>
      <c r="BD239" s="197"/>
      <c r="BE239" s="202" t="str">
        <f t="shared" si="137"/>
        <v>-</v>
      </c>
      <c r="BF239" s="187"/>
      <c r="BG239" s="197"/>
      <c r="BH239" s="202" t="str">
        <f t="shared" si="138"/>
        <v>-</v>
      </c>
      <c r="BI239" s="187"/>
      <c r="BJ239" s="197"/>
      <c r="BK239" s="202" t="str">
        <f t="shared" si="139"/>
        <v>-</v>
      </c>
      <c r="BL239" s="187"/>
      <c r="BM239" s="197"/>
      <c r="BN239" s="202" t="str">
        <f t="shared" si="140"/>
        <v>-</v>
      </c>
      <c r="BO239" s="187"/>
      <c r="BP239" s="197"/>
      <c r="BQ239" s="202" t="str">
        <f t="shared" si="141"/>
        <v>-</v>
      </c>
      <c r="BR239" s="187"/>
      <c r="BS239" s="197"/>
      <c r="BT239" s="202" t="str">
        <f t="shared" si="142"/>
        <v>-</v>
      </c>
      <c r="BU239" s="187"/>
      <c r="BV239" s="197"/>
      <c r="BW239" s="202" t="str">
        <f t="shared" si="143"/>
        <v>-</v>
      </c>
      <c r="BX239" s="187"/>
      <c r="BY239" s="197"/>
      <c r="BZ239" s="202" t="str">
        <f t="shared" si="144"/>
        <v>-</v>
      </c>
      <c r="CA239" s="187"/>
      <c r="CB239" s="197"/>
      <c r="CC239" s="202" t="str">
        <f t="shared" si="145"/>
        <v>-</v>
      </c>
      <c r="CD239" s="187"/>
      <c r="CE239" s="197"/>
      <c r="CF239" s="202" t="str">
        <f t="shared" si="146"/>
        <v>-</v>
      </c>
      <c r="CG239" s="187"/>
      <c r="CH239" s="197"/>
      <c r="CI239" s="202" t="str">
        <f t="shared" si="147"/>
        <v>-</v>
      </c>
      <c r="CJ239" s="187"/>
      <c r="CK239" s="197"/>
      <c r="CL239" s="202" t="str">
        <f t="shared" si="155"/>
        <v>-</v>
      </c>
      <c r="CM239" s="187"/>
      <c r="CN239" s="197"/>
      <c r="CO239" s="202" t="str">
        <f t="shared" si="156"/>
        <v>-</v>
      </c>
      <c r="CP239" s="187"/>
      <c r="CQ239" s="197"/>
      <c r="CR239" s="202" t="str">
        <f t="shared" si="148"/>
        <v>-</v>
      </c>
      <c r="CS239" s="187"/>
      <c r="CT239" s="197"/>
      <c r="CU239" s="202" t="str">
        <f t="shared" si="157"/>
        <v>-</v>
      </c>
      <c r="CV239" s="187"/>
      <c r="CW239" s="197"/>
      <c r="CX239" s="202" t="str">
        <f t="shared" si="158"/>
        <v>-</v>
      </c>
      <c r="CY239" s="187"/>
      <c r="CZ239" s="197"/>
      <c r="DA239" s="202" t="str">
        <f t="shared" si="149"/>
        <v>-</v>
      </c>
      <c r="DB239" s="187"/>
      <c r="DC239" s="197"/>
      <c r="DD239" s="202" t="str">
        <f t="shared" si="159"/>
        <v>-</v>
      </c>
      <c r="DE239" s="187"/>
      <c r="DF239" s="197"/>
      <c r="DG239" s="202" t="str">
        <f t="shared" si="160"/>
        <v>-</v>
      </c>
      <c r="DH239" s="187"/>
      <c r="DI239" s="103">
        <f t="shared" si="150"/>
        <v>5</v>
      </c>
      <c r="DJ239" s="103">
        <f t="shared" si="151"/>
        <v>3</v>
      </c>
      <c r="DK239" s="200">
        <f t="shared" si="161"/>
        <v>60</v>
      </c>
      <c r="DL239" s="201">
        <f t="shared" si="162"/>
        <v>4</v>
      </c>
    </row>
    <row r="240" spans="2:116" ht="24.95" customHeight="1" outlineLevel="1">
      <c r="B240" s="48"/>
      <c r="C240" s="48"/>
      <c r="D240" s="14" t="s">
        <v>325</v>
      </c>
      <c r="E240" s="11" t="s">
        <v>326</v>
      </c>
      <c r="F240" s="12" t="s">
        <v>989</v>
      </c>
      <c r="G240" s="12" t="s">
        <v>994</v>
      </c>
      <c r="H240" s="40" t="s">
        <v>522</v>
      </c>
      <c r="I240" s="41" t="s">
        <v>531</v>
      </c>
      <c r="J240" s="78" t="str">
        <f t="shared" si="152"/>
        <v xml:space="preserve">C3 </v>
      </c>
      <c r="K240" s="197" t="s">
        <v>1192</v>
      </c>
      <c r="L240" s="202" t="str">
        <f t="shared" si="153"/>
        <v>A</v>
      </c>
      <c r="M240" s="189" t="s">
        <v>1955</v>
      </c>
      <c r="N240" s="197" t="s">
        <v>1192</v>
      </c>
      <c r="O240" s="202" t="str">
        <f t="shared" si="124"/>
        <v>A</v>
      </c>
      <c r="P240" s="189" t="s">
        <v>1955</v>
      </c>
      <c r="Q240" s="197" t="s">
        <v>1192</v>
      </c>
      <c r="R240" s="202" t="str">
        <f t="shared" si="125"/>
        <v>A</v>
      </c>
      <c r="S240" s="189" t="s">
        <v>1955</v>
      </c>
      <c r="T240" s="197" t="s">
        <v>1192</v>
      </c>
      <c r="U240" s="202" t="str">
        <f t="shared" si="126"/>
        <v>-</v>
      </c>
      <c r="V240" s="187"/>
      <c r="W240" s="197" t="s">
        <v>1192</v>
      </c>
      <c r="X240" s="202" t="str">
        <f t="shared" si="127"/>
        <v>-</v>
      </c>
      <c r="Y240" s="187"/>
      <c r="Z240" s="197"/>
      <c r="AA240" s="202" t="str">
        <f t="shared" si="128"/>
        <v>-</v>
      </c>
      <c r="AB240" s="187"/>
      <c r="AC240" s="197"/>
      <c r="AD240" s="202" t="str">
        <f t="shared" si="154"/>
        <v>-</v>
      </c>
      <c r="AE240" s="187"/>
      <c r="AF240" s="197"/>
      <c r="AG240" s="202" t="str">
        <f t="shared" si="129"/>
        <v>-</v>
      </c>
      <c r="AH240" s="187"/>
      <c r="AI240" s="197"/>
      <c r="AJ240" s="202" t="str">
        <f t="shared" si="130"/>
        <v>-</v>
      </c>
      <c r="AK240" s="187"/>
      <c r="AL240" s="197"/>
      <c r="AM240" s="202" t="str">
        <f t="shared" si="131"/>
        <v>-</v>
      </c>
      <c r="AN240" s="187"/>
      <c r="AO240" s="197"/>
      <c r="AP240" s="202" t="str">
        <f t="shared" si="132"/>
        <v>-</v>
      </c>
      <c r="AQ240" s="187"/>
      <c r="AR240" s="197"/>
      <c r="AS240" s="202" t="str">
        <f t="shared" si="133"/>
        <v>-</v>
      </c>
      <c r="AT240" s="187"/>
      <c r="AU240" s="197"/>
      <c r="AV240" s="202" t="str">
        <f t="shared" si="134"/>
        <v>-</v>
      </c>
      <c r="AW240" s="187"/>
      <c r="AX240" s="197"/>
      <c r="AY240" s="202" t="str">
        <f t="shared" si="135"/>
        <v>-</v>
      </c>
      <c r="AZ240" s="187"/>
      <c r="BA240" s="197"/>
      <c r="BB240" s="202" t="str">
        <f t="shared" si="136"/>
        <v>-</v>
      </c>
      <c r="BC240" s="187"/>
      <c r="BD240" s="197"/>
      <c r="BE240" s="202" t="str">
        <f t="shared" si="137"/>
        <v>-</v>
      </c>
      <c r="BF240" s="187"/>
      <c r="BG240" s="197"/>
      <c r="BH240" s="202" t="str">
        <f t="shared" si="138"/>
        <v>-</v>
      </c>
      <c r="BI240" s="187"/>
      <c r="BJ240" s="197"/>
      <c r="BK240" s="202" t="str">
        <f t="shared" si="139"/>
        <v>-</v>
      </c>
      <c r="BL240" s="187"/>
      <c r="BM240" s="197"/>
      <c r="BN240" s="202" t="str">
        <f t="shared" si="140"/>
        <v>-</v>
      </c>
      <c r="BO240" s="187"/>
      <c r="BP240" s="197"/>
      <c r="BQ240" s="202" t="str">
        <f t="shared" si="141"/>
        <v>-</v>
      </c>
      <c r="BR240" s="187"/>
      <c r="BS240" s="197"/>
      <c r="BT240" s="202" t="str">
        <f t="shared" si="142"/>
        <v>-</v>
      </c>
      <c r="BU240" s="187"/>
      <c r="BV240" s="197"/>
      <c r="BW240" s="202" t="str">
        <f t="shared" si="143"/>
        <v>-</v>
      </c>
      <c r="BX240" s="187"/>
      <c r="BY240" s="197"/>
      <c r="BZ240" s="202" t="str">
        <f t="shared" si="144"/>
        <v>-</v>
      </c>
      <c r="CA240" s="187"/>
      <c r="CB240" s="197"/>
      <c r="CC240" s="202" t="str">
        <f t="shared" si="145"/>
        <v>-</v>
      </c>
      <c r="CD240" s="187"/>
      <c r="CE240" s="197"/>
      <c r="CF240" s="202" t="str">
        <f t="shared" si="146"/>
        <v>-</v>
      </c>
      <c r="CG240" s="187"/>
      <c r="CH240" s="197"/>
      <c r="CI240" s="202" t="str">
        <f t="shared" si="147"/>
        <v>-</v>
      </c>
      <c r="CJ240" s="187"/>
      <c r="CK240" s="197"/>
      <c r="CL240" s="202" t="str">
        <f t="shared" si="155"/>
        <v>-</v>
      </c>
      <c r="CM240" s="187"/>
      <c r="CN240" s="197"/>
      <c r="CO240" s="202" t="str">
        <f t="shared" si="156"/>
        <v>-</v>
      </c>
      <c r="CP240" s="187"/>
      <c r="CQ240" s="197"/>
      <c r="CR240" s="202" t="str">
        <f t="shared" si="148"/>
        <v>-</v>
      </c>
      <c r="CS240" s="187"/>
      <c r="CT240" s="197"/>
      <c r="CU240" s="202" t="str">
        <f t="shared" si="157"/>
        <v>-</v>
      </c>
      <c r="CV240" s="187"/>
      <c r="CW240" s="197"/>
      <c r="CX240" s="202" t="str">
        <f t="shared" si="158"/>
        <v>-</v>
      </c>
      <c r="CY240" s="187"/>
      <c r="CZ240" s="197"/>
      <c r="DA240" s="202" t="str">
        <f t="shared" si="149"/>
        <v>-</v>
      </c>
      <c r="DB240" s="187"/>
      <c r="DC240" s="197"/>
      <c r="DD240" s="202" t="str">
        <f t="shared" si="159"/>
        <v>-</v>
      </c>
      <c r="DE240" s="187"/>
      <c r="DF240" s="197"/>
      <c r="DG240" s="202" t="str">
        <f t="shared" si="160"/>
        <v>-</v>
      </c>
      <c r="DH240" s="187"/>
      <c r="DI240" s="103">
        <f t="shared" si="150"/>
        <v>5</v>
      </c>
      <c r="DJ240" s="103">
        <f t="shared" si="151"/>
        <v>3</v>
      </c>
      <c r="DK240" s="200">
        <f t="shared" si="161"/>
        <v>60</v>
      </c>
      <c r="DL240" s="201">
        <f t="shared" si="162"/>
        <v>4</v>
      </c>
    </row>
    <row r="241" spans="1:116" ht="24.95" customHeight="1" outlineLevel="1">
      <c r="B241" s="48"/>
      <c r="C241" s="48"/>
      <c r="D241" s="14" t="s">
        <v>327</v>
      </c>
      <c r="E241" s="11" t="s">
        <v>328</v>
      </c>
      <c r="F241" s="12" t="s">
        <v>996</v>
      </c>
      <c r="G241" s="12" t="s">
        <v>932</v>
      </c>
      <c r="H241" s="40" t="s">
        <v>520</v>
      </c>
      <c r="I241" s="41" t="s">
        <v>533</v>
      </c>
      <c r="J241" s="78" t="str">
        <f t="shared" si="152"/>
        <v xml:space="preserve">C1 </v>
      </c>
      <c r="K241" s="197" t="s">
        <v>1192</v>
      </c>
      <c r="L241" s="202" t="str">
        <f t="shared" si="153"/>
        <v>A</v>
      </c>
      <c r="M241" s="189" t="s">
        <v>1910</v>
      </c>
      <c r="N241" s="197" t="s">
        <v>1192</v>
      </c>
      <c r="O241" s="202" t="str">
        <f t="shared" si="124"/>
        <v>A</v>
      </c>
      <c r="P241" s="186">
        <v>42997</v>
      </c>
      <c r="Q241" s="197" t="s">
        <v>1192</v>
      </c>
      <c r="R241" s="202" t="str">
        <f t="shared" si="125"/>
        <v>A</v>
      </c>
      <c r="S241" s="189" t="s">
        <v>1910</v>
      </c>
      <c r="T241" s="197" t="s">
        <v>1192</v>
      </c>
      <c r="U241" s="202" t="str">
        <f t="shared" si="126"/>
        <v>A</v>
      </c>
      <c r="V241" s="189" t="s">
        <v>1910</v>
      </c>
      <c r="W241" s="197" t="s">
        <v>1192</v>
      </c>
      <c r="X241" s="202" t="str">
        <f t="shared" si="127"/>
        <v>A</v>
      </c>
      <c r="Y241" s="189" t="s">
        <v>1910</v>
      </c>
      <c r="Z241" s="197" t="s">
        <v>1192</v>
      </c>
      <c r="AA241" s="202" t="str">
        <f t="shared" si="128"/>
        <v>A</v>
      </c>
      <c r="AB241" s="189" t="s">
        <v>1910</v>
      </c>
      <c r="AC241" s="197" t="s">
        <v>1192</v>
      </c>
      <c r="AD241" s="206" t="str">
        <f t="shared" si="154"/>
        <v>A</v>
      </c>
      <c r="AE241" s="189" t="s">
        <v>1910</v>
      </c>
      <c r="AF241" s="197" t="s">
        <v>1192</v>
      </c>
      <c r="AG241" s="202" t="str">
        <f t="shared" si="129"/>
        <v>A</v>
      </c>
      <c r="AH241" s="189" t="s">
        <v>1910</v>
      </c>
      <c r="AI241" s="197" t="s">
        <v>1192</v>
      </c>
      <c r="AJ241" s="202" t="str">
        <f t="shared" si="130"/>
        <v>A</v>
      </c>
      <c r="AK241" s="189">
        <v>43061</v>
      </c>
      <c r="AL241" s="197" t="s">
        <v>1192</v>
      </c>
      <c r="AM241" s="202" t="str">
        <f t="shared" si="131"/>
        <v>-</v>
      </c>
      <c r="AN241" s="187"/>
      <c r="AO241" s="197" t="s">
        <v>1192</v>
      </c>
      <c r="AP241" s="202" t="str">
        <f t="shared" si="132"/>
        <v>-</v>
      </c>
      <c r="AQ241" s="187"/>
      <c r="AR241" s="197" t="s">
        <v>1192</v>
      </c>
      <c r="AS241" s="202" t="str">
        <f t="shared" si="133"/>
        <v>A</v>
      </c>
      <c r="AT241" s="186">
        <v>43061</v>
      </c>
      <c r="AU241" s="197" t="s">
        <v>1192</v>
      </c>
      <c r="AV241" s="202" t="str">
        <f t="shared" si="134"/>
        <v>-</v>
      </c>
      <c r="AW241" s="187"/>
      <c r="AX241" s="197"/>
      <c r="AY241" s="202" t="str">
        <f t="shared" si="135"/>
        <v>-</v>
      </c>
      <c r="AZ241" s="186">
        <v>43061</v>
      </c>
      <c r="BA241" s="197"/>
      <c r="BB241" s="202" t="str">
        <f t="shared" si="136"/>
        <v>-</v>
      </c>
      <c r="BC241" s="187"/>
      <c r="BD241" s="197"/>
      <c r="BE241" s="202" t="str">
        <f t="shared" si="137"/>
        <v>-</v>
      </c>
      <c r="BF241" s="187"/>
      <c r="BG241" s="197"/>
      <c r="BH241" s="202" t="str">
        <f t="shared" si="138"/>
        <v>-</v>
      </c>
      <c r="BI241" s="187"/>
      <c r="BJ241" s="197"/>
      <c r="BK241" s="202" t="str">
        <f t="shared" si="139"/>
        <v>-</v>
      </c>
      <c r="BL241" s="187"/>
      <c r="BM241" s="197"/>
      <c r="BN241" s="202" t="str">
        <f t="shared" si="140"/>
        <v>-</v>
      </c>
      <c r="BO241" s="186">
        <v>42490</v>
      </c>
      <c r="BP241" s="197"/>
      <c r="BQ241" s="202" t="str">
        <f t="shared" si="141"/>
        <v>-</v>
      </c>
      <c r="BR241" s="187"/>
      <c r="BS241" s="197"/>
      <c r="BT241" s="202" t="str">
        <f t="shared" si="142"/>
        <v>-</v>
      </c>
      <c r="BU241" s="186">
        <v>42997</v>
      </c>
      <c r="BV241" s="197"/>
      <c r="BW241" s="202" t="str">
        <f t="shared" si="143"/>
        <v>-</v>
      </c>
      <c r="BX241" s="187"/>
      <c r="BY241" s="197"/>
      <c r="BZ241" s="202" t="str">
        <f t="shared" si="144"/>
        <v>-</v>
      </c>
      <c r="CA241" s="187"/>
      <c r="CB241" s="197"/>
      <c r="CC241" s="202" t="str">
        <f t="shared" si="145"/>
        <v>-</v>
      </c>
      <c r="CD241" s="187"/>
      <c r="CE241" s="197"/>
      <c r="CF241" s="202" t="str">
        <f t="shared" si="146"/>
        <v>-</v>
      </c>
      <c r="CG241" s="187"/>
      <c r="CH241" s="197"/>
      <c r="CI241" s="202" t="str">
        <f t="shared" si="147"/>
        <v>-</v>
      </c>
      <c r="CJ241" s="187"/>
      <c r="CK241" s="197"/>
      <c r="CL241" s="202" t="str">
        <f t="shared" si="155"/>
        <v>-</v>
      </c>
      <c r="CM241" s="187"/>
      <c r="CN241" s="197"/>
      <c r="CO241" s="202" t="str">
        <f t="shared" si="156"/>
        <v>-</v>
      </c>
      <c r="CP241" s="187"/>
      <c r="CQ241" s="197"/>
      <c r="CR241" s="202" t="str">
        <f t="shared" si="148"/>
        <v>-</v>
      </c>
      <c r="CS241" s="187"/>
      <c r="CT241" s="197"/>
      <c r="CU241" s="202" t="str">
        <f t="shared" si="157"/>
        <v>-</v>
      </c>
      <c r="CV241" s="187"/>
      <c r="CW241" s="197"/>
      <c r="CX241" s="202" t="str">
        <f t="shared" si="158"/>
        <v>-</v>
      </c>
      <c r="CY241" s="187"/>
      <c r="CZ241" s="197"/>
      <c r="DA241" s="202" t="str">
        <f t="shared" si="149"/>
        <v>-</v>
      </c>
      <c r="DB241" s="187"/>
      <c r="DC241" s="197"/>
      <c r="DD241" s="202" t="str">
        <f t="shared" si="159"/>
        <v>-</v>
      </c>
      <c r="DE241" s="187"/>
      <c r="DF241" s="197"/>
      <c r="DG241" s="202" t="str">
        <f t="shared" si="160"/>
        <v>-</v>
      </c>
      <c r="DH241" s="187"/>
      <c r="DI241" s="103">
        <f t="shared" si="150"/>
        <v>13</v>
      </c>
      <c r="DJ241" s="103">
        <f t="shared" si="151"/>
        <v>10</v>
      </c>
      <c r="DK241" s="200">
        <f t="shared" si="161"/>
        <v>76.923076923076934</v>
      </c>
      <c r="DL241" s="201">
        <f t="shared" si="162"/>
        <v>4</v>
      </c>
    </row>
    <row r="242" spans="1:116" ht="24.95" customHeight="1" outlineLevel="1">
      <c r="B242" s="48" t="s">
        <v>1599</v>
      </c>
      <c r="C242" s="48"/>
      <c r="D242" s="14" t="s">
        <v>672</v>
      </c>
      <c r="E242" s="11" t="s">
        <v>673</v>
      </c>
      <c r="F242" s="12" t="s">
        <v>989</v>
      </c>
      <c r="G242" s="12" t="s">
        <v>947</v>
      </c>
      <c r="H242" s="40" t="s">
        <v>933</v>
      </c>
      <c r="I242" s="41" t="s">
        <v>934</v>
      </c>
      <c r="J242" s="78" t="str">
        <f t="shared" si="152"/>
        <v xml:space="preserve">C2 </v>
      </c>
      <c r="K242" s="197" t="s">
        <v>1192</v>
      </c>
      <c r="L242" s="202" t="str">
        <f t="shared" si="153"/>
        <v>A</v>
      </c>
      <c r="M242" s="189" t="s">
        <v>1972</v>
      </c>
      <c r="N242" s="197" t="s">
        <v>1192</v>
      </c>
      <c r="O242" s="202" t="str">
        <f t="shared" si="124"/>
        <v>-</v>
      </c>
      <c r="P242" s="187"/>
      <c r="Q242" s="197" t="s">
        <v>1192</v>
      </c>
      <c r="R242" s="202" t="str">
        <f t="shared" si="125"/>
        <v>-</v>
      </c>
      <c r="S242" s="187"/>
      <c r="T242" s="197" t="s">
        <v>1192</v>
      </c>
      <c r="U242" s="202" t="str">
        <f t="shared" si="126"/>
        <v>-</v>
      </c>
      <c r="V242" s="187"/>
      <c r="W242" s="197" t="s">
        <v>1192</v>
      </c>
      <c r="X242" s="202" t="str">
        <f t="shared" si="127"/>
        <v>-</v>
      </c>
      <c r="Y242" s="187"/>
      <c r="Z242" s="197" t="s">
        <v>1192</v>
      </c>
      <c r="AA242" s="202" t="str">
        <f t="shared" si="128"/>
        <v>-</v>
      </c>
      <c r="AB242" s="187"/>
      <c r="AC242" s="197" t="s">
        <v>1192</v>
      </c>
      <c r="AD242" s="202" t="str">
        <f t="shared" si="154"/>
        <v>A</v>
      </c>
      <c r="AE242" s="186">
        <v>41726</v>
      </c>
      <c r="AF242" s="197" t="s">
        <v>1192</v>
      </c>
      <c r="AG242" s="202" t="str">
        <f t="shared" si="129"/>
        <v>A</v>
      </c>
      <c r="AH242" s="186">
        <v>41710</v>
      </c>
      <c r="AI242" s="197" t="s">
        <v>1192</v>
      </c>
      <c r="AJ242" s="202" t="str">
        <f t="shared" si="130"/>
        <v>-</v>
      </c>
      <c r="AK242" s="187"/>
      <c r="AL242" s="197"/>
      <c r="AM242" s="202" t="str">
        <f t="shared" si="131"/>
        <v>-</v>
      </c>
      <c r="AN242" s="186">
        <v>41726</v>
      </c>
      <c r="AO242" s="197"/>
      <c r="AP242" s="202" t="str">
        <f t="shared" si="132"/>
        <v>-</v>
      </c>
      <c r="AQ242" s="187"/>
      <c r="AR242" s="197"/>
      <c r="AS242" s="202" t="str">
        <f t="shared" si="133"/>
        <v>-</v>
      </c>
      <c r="AT242" s="187"/>
      <c r="AU242" s="197"/>
      <c r="AV242" s="202" t="str">
        <f t="shared" si="134"/>
        <v>-</v>
      </c>
      <c r="AW242" s="187"/>
      <c r="AX242" s="197"/>
      <c r="AY242" s="202" t="str">
        <f t="shared" si="135"/>
        <v>-</v>
      </c>
      <c r="AZ242" s="187"/>
      <c r="BA242" s="197"/>
      <c r="BB242" s="202" t="str">
        <f t="shared" si="136"/>
        <v>-</v>
      </c>
      <c r="BC242" s="187"/>
      <c r="BD242" s="197"/>
      <c r="BE242" s="202" t="str">
        <f t="shared" si="137"/>
        <v>-</v>
      </c>
      <c r="BF242" s="187"/>
      <c r="BG242" s="197"/>
      <c r="BH242" s="202" t="str">
        <f t="shared" si="138"/>
        <v>-</v>
      </c>
      <c r="BI242" s="187"/>
      <c r="BJ242" s="197"/>
      <c r="BK242" s="202" t="str">
        <f t="shared" si="139"/>
        <v>-</v>
      </c>
      <c r="BL242" s="187"/>
      <c r="BM242" s="197"/>
      <c r="BN242" s="202" t="str">
        <f t="shared" si="140"/>
        <v>-</v>
      </c>
      <c r="BO242" s="186">
        <v>41347</v>
      </c>
      <c r="BP242" s="197"/>
      <c r="BQ242" s="202" t="str">
        <f t="shared" si="141"/>
        <v>-</v>
      </c>
      <c r="BR242" s="187"/>
      <c r="BS242" s="197"/>
      <c r="BT242" s="202" t="str">
        <f t="shared" si="142"/>
        <v>-</v>
      </c>
      <c r="BU242" s="187"/>
      <c r="BV242" s="197"/>
      <c r="BW242" s="202" t="str">
        <f t="shared" si="143"/>
        <v>-</v>
      </c>
      <c r="BX242" s="187"/>
      <c r="BY242" s="197"/>
      <c r="BZ242" s="202" t="str">
        <f t="shared" si="144"/>
        <v>-</v>
      </c>
      <c r="CA242" s="187"/>
      <c r="CB242" s="197"/>
      <c r="CC242" s="202" t="str">
        <f t="shared" si="145"/>
        <v>-</v>
      </c>
      <c r="CD242" s="187"/>
      <c r="CE242" s="197"/>
      <c r="CF242" s="202" t="str">
        <f t="shared" si="146"/>
        <v>-</v>
      </c>
      <c r="CG242" s="187"/>
      <c r="CH242" s="197"/>
      <c r="CI242" s="202" t="str">
        <f t="shared" si="147"/>
        <v>-</v>
      </c>
      <c r="CJ242" s="187"/>
      <c r="CK242" s="197"/>
      <c r="CL242" s="202" t="str">
        <f t="shared" si="155"/>
        <v>-</v>
      </c>
      <c r="CM242" s="187"/>
      <c r="CN242" s="197"/>
      <c r="CO242" s="202" t="str">
        <f t="shared" si="156"/>
        <v>-</v>
      </c>
      <c r="CP242" s="187"/>
      <c r="CQ242" s="197"/>
      <c r="CR242" s="202" t="str">
        <f t="shared" si="148"/>
        <v>-</v>
      </c>
      <c r="CS242" s="187"/>
      <c r="CT242" s="197"/>
      <c r="CU242" s="202" t="str">
        <f t="shared" si="157"/>
        <v>-</v>
      </c>
      <c r="CV242" s="187"/>
      <c r="CW242" s="197"/>
      <c r="CX242" s="202" t="str">
        <f t="shared" si="158"/>
        <v>-</v>
      </c>
      <c r="CY242" s="187"/>
      <c r="CZ242" s="197"/>
      <c r="DA242" s="202" t="str">
        <f t="shared" si="149"/>
        <v>-</v>
      </c>
      <c r="DB242" s="187"/>
      <c r="DC242" s="197"/>
      <c r="DD242" s="202" t="str">
        <f t="shared" si="159"/>
        <v>-</v>
      </c>
      <c r="DE242" s="187"/>
      <c r="DF242" s="197"/>
      <c r="DG242" s="202" t="str">
        <f t="shared" si="160"/>
        <v>-</v>
      </c>
      <c r="DH242" s="187"/>
      <c r="DI242" s="103">
        <f t="shared" si="150"/>
        <v>9</v>
      </c>
      <c r="DJ242" s="103">
        <f t="shared" si="151"/>
        <v>3</v>
      </c>
      <c r="DK242" s="200">
        <f t="shared" si="161"/>
        <v>33.333333333333329</v>
      </c>
      <c r="DL242" s="201">
        <f t="shared" si="162"/>
        <v>2</v>
      </c>
    </row>
    <row r="243" spans="1:116" ht="24.95" customHeight="1" outlineLevel="1">
      <c r="A243" s="173"/>
      <c r="B243" s="48"/>
      <c r="C243" s="48"/>
      <c r="D243" s="14" t="s">
        <v>674</v>
      </c>
      <c r="E243" s="11" t="s">
        <v>675</v>
      </c>
      <c r="F243" s="12" t="s">
        <v>995</v>
      </c>
      <c r="G243" s="12" t="s">
        <v>941</v>
      </c>
      <c r="H243" s="40" t="s">
        <v>957</v>
      </c>
      <c r="I243" s="41" t="s">
        <v>532</v>
      </c>
      <c r="J243" s="78" t="str">
        <f t="shared" si="152"/>
        <v xml:space="preserve">C4 </v>
      </c>
      <c r="K243" s="197" t="s">
        <v>1192</v>
      </c>
      <c r="L243" s="202" t="str">
        <f t="shared" si="153"/>
        <v>A</v>
      </c>
      <c r="M243" s="188">
        <v>41284</v>
      </c>
      <c r="N243" s="197" t="s">
        <v>1192</v>
      </c>
      <c r="O243" s="202" t="str">
        <f t="shared" si="124"/>
        <v>-</v>
      </c>
      <c r="P243" s="187"/>
      <c r="Q243" s="197" t="s">
        <v>1192</v>
      </c>
      <c r="R243" s="202" t="str">
        <f t="shared" si="125"/>
        <v>A</v>
      </c>
      <c r="S243" s="186">
        <v>41573</v>
      </c>
      <c r="T243" s="197"/>
      <c r="U243" s="202" t="str">
        <f t="shared" si="126"/>
        <v>-</v>
      </c>
      <c r="V243" s="187"/>
      <c r="W243" s="197"/>
      <c r="X243" s="202" t="str">
        <f t="shared" si="127"/>
        <v>-</v>
      </c>
      <c r="Y243" s="186">
        <v>41573</v>
      </c>
      <c r="Z243" s="197"/>
      <c r="AA243" s="202" t="str">
        <f t="shared" si="128"/>
        <v>-</v>
      </c>
      <c r="AB243" s="187"/>
      <c r="AC243" s="197"/>
      <c r="AD243" s="202" t="str">
        <f t="shared" si="154"/>
        <v>-</v>
      </c>
      <c r="AE243" s="187"/>
      <c r="AF243" s="197"/>
      <c r="AG243" s="202" t="str">
        <f t="shared" si="129"/>
        <v>-</v>
      </c>
      <c r="AH243" s="187"/>
      <c r="AI243" s="197"/>
      <c r="AJ243" s="202" t="str">
        <f t="shared" si="130"/>
        <v>-</v>
      </c>
      <c r="AK243" s="186">
        <v>41545</v>
      </c>
      <c r="AL243" s="197"/>
      <c r="AM243" s="202" t="str">
        <f t="shared" si="131"/>
        <v>-</v>
      </c>
      <c r="AN243" s="187"/>
      <c r="AO243" s="197"/>
      <c r="AP243" s="202" t="str">
        <f t="shared" si="132"/>
        <v>-</v>
      </c>
      <c r="AQ243" s="187"/>
      <c r="AR243" s="197"/>
      <c r="AS243" s="202" t="str">
        <f t="shared" si="133"/>
        <v>-</v>
      </c>
      <c r="AT243" s="187"/>
      <c r="AU243" s="197"/>
      <c r="AV243" s="202" t="str">
        <f t="shared" si="134"/>
        <v>-</v>
      </c>
      <c r="AW243" s="187"/>
      <c r="AX243" s="197"/>
      <c r="AY243" s="202" t="str">
        <f t="shared" si="135"/>
        <v>-</v>
      </c>
      <c r="AZ243" s="187"/>
      <c r="BA243" s="197"/>
      <c r="BB243" s="202" t="str">
        <f t="shared" si="136"/>
        <v>-</v>
      </c>
      <c r="BC243" s="187"/>
      <c r="BD243" s="197"/>
      <c r="BE243" s="202" t="str">
        <f t="shared" si="137"/>
        <v>-</v>
      </c>
      <c r="BF243" s="187"/>
      <c r="BG243" s="197"/>
      <c r="BH243" s="202" t="str">
        <f t="shared" si="138"/>
        <v>-</v>
      </c>
      <c r="BI243" s="187"/>
      <c r="BJ243" s="197"/>
      <c r="BK243" s="202" t="str">
        <f t="shared" si="139"/>
        <v>-</v>
      </c>
      <c r="BL243" s="187"/>
      <c r="BM243" s="197"/>
      <c r="BN243" s="202" t="str">
        <f t="shared" si="140"/>
        <v>-</v>
      </c>
      <c r="BO243" s="186">
        <v>41573</v>
      </c>
      <c r="BP243" s="197"/>
      <c r="BQ243" s="202" t="str">
        <f t="shared" si="141"/>
        <v>-</v>
      </c>
      <c r="BR243" s="187"/>
      <c r="BS243" s="197"/>
      <c r="BT243" s="202" t="str">
        <f t="shared" si="142"/>
        <v>-</v>
      </c>
      <c r="BU243" s="187"/>
      <c r="BV243" s="197"/>
      <c r="BW243" s="202" t="str">
        <f t="shared" si="143"/>
        <v>-</v>
      </c>
      <c r="BX243" s="187"/>
      <c r="BY243" s="197"/>
      <c r="BZ243" s="202" t="str">
        <f t="shared" si="144"/>
        <v>-</v>
      </c>
      <c r="CA243" s="187"/>
      <c r="CB243" s="197"/>
      <c r="CC243" s="202" t="str">
        <f t="shared" si="145"/>
        <v>-</v>
      </c>
      <c r="CD243" s="187"/>
      <c r="CE243" s="197"/>
      <c r="CF243" s="202" t="str">
        <f t="shared" si="146"/>
        <v>-</v>
      </c>
      <c r="CG243" s="187"/>
      <c r="CH243" s="197"/>
      <c r="CI243" s="202" t="str">
        <f t="shared" si="147"/>
        <v>-</v>
      </c>
      <c r="CJ243" s="187"/>
      <c r="CK243" s="197"/>
      <c r="CL243" s="202" t="str">
        <f t="shared" si="155"/>
        <v>-</v>
      </c>
      <c r="CM243" s="187"/>
      <c r="CN243" s="197"/>
      <c r="CO243" s="202" t="str">
        <f t="shared" si="156"/>
        <v>-</v>
      </c>
      <c r="CP243" s="187"/>
      <c r="CQ243" s="197"/>
      <c r="CR243" s="202" t="str">
        <f t="shared" si="148"/>
        <v>-</v>
      </c>
      <c r="CS243" s="187"/>
      <c r="CT243" s="197"/>
      <c r="CU243" s="202" t="str">
        <f t="shared" si="157"/>
        <v>-</v>
      </c>
      <c r="CV243" s="187"/>
      <c r="CW243" s="197"/>
      <c r="CX243" s="202" t="str">
        <f t="shared" si="158"/>
        <v>-</v>
      </c>
      <c r="CY243" s="187"/>
      <c r="CZ243" s="197"/>
      <c r="DA243" s="202" t="str">
        <f t="shared" si="149"/>
        <v>-</v>
      </c>
      <c r="DB243" s="187"/>
      <c r="DC243" s="197"/>
      <c r="DD243" s="202" t="str">
        <f t="shared" si="159"/>
        <v>-</v>
      </c>
      <c r="DE243" s="187"/>
      <c r="DF243" s="197"/>
      <c r="DG243" s="202" t="str">
        <f t="shared" si="160"/>
        <v>-</v>
      </c>
      <c r="DH243" s="187"/>
      <c r="DI243" s="103">
        <f t="shared" si="150"/>
        <v>3</v>
      </c>
      <c r="DJ243" s="103">
        <f t="shared" si="151"/>
        <v>2</v>
      </c>
      <c r="DK243" s="200">
        <f t="shared" si="161"/>
        <v>66.666666666666657</v>
      </c>
      <c r="DL243" s="201">
        <f t="shared" si="162"/>
        <v>4</v>
      </c>
    </row>
    <row r="244" spans="1:116" ht="24.95" customHeight="1" outlineLevel="1">
      <c r="A244" s="173"/>
      <c r="B244" s="48"/>
      <c r="C244" s="48"/>
      <c r="D244" s="14" t="s">
        <v>329</v>
      </c>
      <c r="E244" s="11" t="s">
        <v>330</v>
      </c>
      <c r="F244" s="12" t="s">
        <v>989</v>
      </c>
      <c r="G244" s="12" t="s">
        <v>994</v>
      </c>
      <c r="H244" s="40" t="s">
        <v>523</v>
      </c>
      <c r="I244" s="41" t="s">
        <v>532</v>
      </c>
      <c r="J244" s="78" t="str">
        <f t="shared" si="152"/>
        <v xml:space="preserve">C4 </v>
      </c>
      <c r="K244" s="197" t="s">
        <v>1192</v>
      </c>
      <c r="L244" s="202" t="str">
        <f t="shared" si="153"/>
        <v>A</v>
      </c>
      <c r="M244" s="188">
        <v>41284</v>
      </c>
      <c r="N244" s="197" t="s">
        <v>1192</v>
      </c>
      <c r="O244" s="202" t="str">
        <f t="shared" si="124"/>
        <v>-</v>
      </c>
      <c r="P244" s="187"/>
      <c r="Q244" s="197" t="s">
        <v>1192</v>
      </c>
      <c r="R244" s="202" t="str">
        <f t="shared" si="125"/>
        <v>-</v>
      </c>
      <c r="S244" s="187"/>
      <c r="T244" s="197"/>
      <c r="U244" s="202" t="str">
        <f t="shared" si="126"/>
        <v>-</v>
      </c>
      <c r="V244" s="187"/>
      <c r="W244" s="197"/>
      <c r="X244" s="202" t="str">
        <f t="shared" si="127"/>
        <v>-</v>
      </c>
      <c r="Y244" s="187"/>
      <c r="Z244" s="197"/>
      <c r="AA244" s="202" t="str">
        <f t="shared" si="128"/>
        <v>-</v>
      </c>
      <c r="AB244" s="187"/>
      <c r="AC244" s="197"/>
      <c r="AD244" s="202" t="str">
        <f t="shared" si="154"/>
        <v>-</v>
      </c>
      <c r="AE244" s="187"/>
      <c r="AF244" s="197"/>
      <c r="AG244" s="202" t="str">
        <f t="shared" si="129"/>
        <v>-</v>
      </c>
      <c r="AH244" s="187"/>
      <c r="AI244" s="197"/>
      <c r="AJ244" s="202" t="str">
        <f t="shared" si="130"/>
        <v>-</v>
      </c>
      <c r="AK244" s="187"/>
      <c r="AL244" s="197"/>
      <c r="AM244" s="202" t="str">
        <f t="shared" si="131"/>
        <v>-</v>
      </c>
      <c r="AN244" s="187"/>
      <c r="AO244" s="197"/>
      <c r="AP244" s="202" t="str">
        <f t="shared" si="132"/>
        <v>-</v>
      </c>
      <c r="AQ244" s="187"/>
      <c r="AR244" s="197"/>
      <c r="AS244" s="202" t="str">
        <f t="shared" si="133"/>
        <v>-</v>
      </c>
      <c r="AT244" s="187"/>
      <c r="AU244" s="197"/>
      <c r="AV244" s="202" t="str">
        <f t="shared" si="134"/>
        <v>-</v>
      </c>
      <c r="AW244" s="187"/>
      <c r="AX244" s="197"/>
      <c r="AY244" s="202" t="str">
        <f t="shared" si="135"/>
        <v>-</v>
      </c>
      <c r="AZ244" s="187"/>
      <c r="BA244" s="197"/>
      <c r="BB244" s="202" t="str">
        <f t="shared" si="136"/>
        <v>-</v>
      </c>
      <c r="BC244" s="187"/>
      <c r="BD244" s="197"/>
      <c r="BE244" s="202" t="str">
        <f t="shared" si="137"/>
        <v>-</v>
      </c>
      <c r="BF244" s="187"/>
      <c r="BG244" s="197"/>
      <c r="BH244" s="202" t="str">
        <f t="shared" si="138"/>
        <v>-</v>
      </c>
      <c r="BI244" s="187"/>
      <c r="BJ244" s="197"/>
      <c r="BK244" s="202" t="str">
        <f t="shared" si="139"/>
        <v>-</v>
      </c>
      <c r="BL244" s="187"/>
      <c r="BM244" s="197"/>
      <c r="BN244" s="202" t="str">
        <f t="shared" si="140"/>
        <v>-</v>
      </c>
      <c r="BO244" s="187"/>
      <c r="BP244" s="197"/>
      <c r="BQ244" s="202" t="str">
        <f t="shared" si="141"/>
        <v>-</v>
      </c>
      <c r="BR244" s="187"/>
      <c r="BS244" s="197"/>
      <c r="BT244" s="202" t="str">
        <f t="shared" si="142"/>
        <v>-</v>
      </c>
      <c r="BU244" s="187"/>
      <c r="BV244" s="197"/>
      <c r="BW244" s="202" t="str">
        <f t="shared" si="143"/>
        <v>-</v>
      </c>
      <c r="BX244" s="187"/>
      <c r="BY244" s="197"/>
      <c r="BZ244" s="202" t="str">
        <f t="shared" si="144"/>
        <v>-</v>
      </c>
      <c r="CA244" s="187"/>
      <c r="CB244" s="197"/>
      <c r="CC244" s="202" t="str">
        <f t="shared" si="145"/>
        <v>-</v>
      </c>
      <c r="CD244" s="187"/>
      <c r="CE244" s="197"/>
      <c r="CF244" s="202" t="str">
        <f t="shared" si="146"/>
        <v>-</v>
      </c>
      <c r="CG244" s="187"/>
      <c r="CH244" s="197"/>
      <c r="CI244" s="202" t="str">
        <f t="shared" si="147"/>
        <v>-</v>
      </c>
      <c r="CJ244" s="187"/>
      <c r="CK244" s="197"/>
      <c r="CL244" s="202" t="str">
        <f t="shared" si="155"/>
        <v>-</v>
      </c>
      <c r="CM244" s="187"/>
      <c r="CN244" s="197"/>
      <c r="CO244" s="202" t="str">
        <f t="shared" si="156"/>
        <v>-</v>
      </c>
      <c r="CP244" s="187"/>
      <c r="CQ244" s="197"/>
      <c r="CR244" s="202" t="str">
        <f t="shared" si="148"/>
        <v>-</v>
      </c>
      <c r="CS244" s="187"/>
      <c r="CT244" s="197"/>
      <c r="CU244" s="202" t="str">
        <f t="shared" si="157"/>
        <v>-</v>
      </c>
      <c r="CV244" s="187"/>
      <c r="CW244" s="197"/>
      <c r="CX244" s="202" t="str">
        <f t="shared" si="158"/>
        <v>-</v>
      </c>
      <c r="CY244" s="187"/>
      <c r="CZ244" s="197"/>
      <c r="DA244" s="202" t="str">
        <f t="shared" si="149"/>
        <v>-</v>
      </c>
      <c r="DB244" s="187"/>
      <c r="DC244" s="197"/>
      <c r="DD244" s="202" t="str">
        <f t="shared" si="159"/>
        <v>-</v>
      </c>
      <c r="DE244" s="187"/>
      <c r="DF244" s="197"/>
      <c r="DG244" s="202" t="str">
        <f t="shared" si="160"/>
        <v>-</v>
      </c>
      <c r="DH244" s="187"/>
      <c r="DI244" s="103">
        <f t="shared" si="150"/>
        <v>3</v>
      </c>
      <c r="DJ244" s="103">
        <f t="shared" si="151"/>
        <v>1</v>
      </c>
      <c r="DK244" s="200">
        <f t="shared" si="161"/>
        <v>33.333333333333329</v>
      </c>
      <c r="DL244" s="201">
        <f t="shared" si="162"/>
        <v>2</v>
      </c>
    </row>
    <row r="245" spans="1:116" ht="24.95" customHeight="1" outlineLevel="1">
      <c r="B245" s="48"/>
      <c r="C245" s="48"/>
      <c r="D245" s="14" t="s">
        <v>676</v>
      </c>
      <c r="E245" s="11" t="s">
        <v>677</v>
      </c>
      <c r="F245" s="12" t="s">
        <v>990</v>
      </c>
      <c r="G245" s="12" t="s">
        <v>935</v>
      </c>
      <c r="H245" s="40" t="s">
        <v>940</v>
      </c>
      <c r="I245" s="41" t="s">
        <v>936</v>
      </c>
      <c r="J245" s="78" t="str">
        <f t="shared" si="152"/>
        <v xml:space="preserve">C1 </v>
      </c>
      <c r="K245" s="197" t="s">
        <v>1192</v>
      </c>
      <c r="L245" s="202" t="str">
        <f t="shared" si="153"/>
        <v>A</v>
      </c>
      <c r="M245" s="189" t="s">
        <v>1913</v>
      </c>
      <c r="N245" s="197" t="s">
        <v>1192</v>
      </c>
      <c r="O245" s="202" t="str">
        <f t="shared" si="124"/>
        <v>A</v>
      </c>
      <c r="P245" s="189" t="s">
        <v>1913</v>
      </c>
      <c r="Q245" s="197" t="s">
        <v>1192</v>
      </c>
      <c r="R245" s="202" t="str">
        <f t="shared" si="125"/>
        <v>A</v>
      </c>
      <c r="S245" s="186">
        <v>41691</v>
      </c>
      <c r="T245" s="197" t="s">
        <v>1192</v>
      </c>
      <c r="U245" s="202" t="str">
        <f t="shared" si="126"/>
        <v>A</v>
      </c>
      <c r="V245" s="189" t="s">
        <v>1913</v>
      </c>
      <c r="W245" s="197" t="s">
        <v>1192</v>
      </c>
      <c r="X245" s="202" t="str">
        <f t="shared" si="127"/>
        <v>A</v>
      </c>
      <c r="Y245" s="186">
        <v>41691</v>
      </c>
      <c r="Z245" s="197" t="s">
        <v>1192</v>
      </c>
      <c r="AA245" s="202" t="str">
        <f t="shared" si="128"/>
        <v>A</v>
      </c>
      <c r="AB245" s="189" t="s">
        <v>1913</v>
      </c>
      <c r="AC245" s="197" t="s">
        <v>1192</v>
      </c>
      <c r="AD245" s="202" t="str">
        <f t="shared" si="154"/>
        <v>A</v>
      </c>
      <c r="AE245" s="186">
        <v>41710</v>
      </c>
      <c r="AF245" s="197" t="s">
        <v>1192</v>
      </c>
      <c r="AG245" s="202" t="str">
        <f t="shared" si="129"/>
        <v>A</v>
      </c>
      <c r="AH245" s="186">
        <v>41710</v>
      </c>
      <c r="AI245" s="197" t="s">
        <v>1192</v>
      </c>
      <c r="AJ245" s="202" t="str">
        <f t="shared" si="130"/>
        <v>A</v>
      </c>
      <c r="AK245" s="186">
        <v>41691</v>
      </c>
      <c r="AL245" s="197" t="s">
        <v>1192</v>
      </c>
      <c r="AM245" s="202" t="str">
        <f t="shared" si="131"/>
        <v>A</v>
      </c>
      <c r="AN245" s="186">
        <v>41710</v>
      </c>
      <c r="AO245" s="197" t="s">
        <v>1192</v>
      </c>
      <c r="AP245" s="202" t="str">
        <f t="shared" si="132"/>
        <v>-</v>
      </c>
      <c r="AQ245" s="187"/>
      <c r="AR245" s="197" t="s">
        <v>1192</v>
      </c>
      <c r="AS245" s="202" t="str">
        <f t="shared" si="133"/>
        <v>A</v>
      </c>
      <c r="AT245" s="186">
        <v>41528</v>
      </c>
      <c r="AU245" s="197" t="s">
        <v>1192</v>
      </c>
      <c r="AV245" s="202" t="str">
        <f t="shared" si="134"/>
        <v>A</v>
      </c>
      <c r="AW245" s="186">
        <v>41813</v>
      </c>
      <c r="AX245" s="197"/>
      <c r="AY245" s="202" t="str">
        <f t="shared" si="135"/>
        <v>-</v>
      </c>
      <c r="AZ245" s="186">
        <v>41528</v>
      </c>
      <c r="BA245" s="197"/>
      <c r="BB245" s="202" t="str">
        <f t="shared" si="136"/>
        <v>-</v>
      </c>
      <c r="BC245" s="187"/>
      <c r="BD245" s="197"/>
      <c r="BE245" s="202" t="str">
        <f t="shared" si="137"/>
        <v>-</v>
      </c>
      <c r="BF245" s="186">
        <v>41528</v>
      </c>
      <c r="BG245" s="197"/>
      <c r="BH245" s="202" t="str">
        <f t="shared" si="138"/>
        <v>-</v>
      </c>
      <c r="BI245" s="187"/>
      <c r="BJ245" s="197"/>
      <c r="BK245" s="202" t="str">
        <f t="shared" si="139"/>
        <v>-</v>
      </c>
      <c r="BL245" s="187"/>
      <c r="BM245" s="197"/>
      <c r="BN245" s="202" t="str">
        <f t="shared" si="140"/>
        <v>-</v>
      </c>
      <c r="BO245" s="186">
        <v>41528</v>
      </c>
      <c r="BP245" s="197"/>
      <c r="BQ245" s="202" t="str">
        <f t="shared" si="141"/>
        <v>-</v>
      </c>
      <c r="BR245" s="187"/>
      <c r="BS245" s="197"/>
      <c r="BT245" s="202" t="str">
        <f t="shared" si="142"/>
        <v>-</v>
      </c>
      <c r="BU245" s="187"/>
      <c r="BV245" s="197"/>
      <c r="BW245" s="202" t="str">
        <f t="shared" si="143"/>
        <v>-</v>
      </c>
      <c r="BX245" s="187"/>
      <c r="BY245" s="197"/>
      <c r="BZ245" s="202" t="str">
        <f t="shared" si="144"/>
        <v>-</v>
      </c>
      <c r="CA245" s="187"/>
      <c r="CB245" s="197"/>
      <c r="CC245" s="202" t="str">
        <f t="shared" si="145"/>
        <v>-</v>
      </c>
      <c r="CD245" s="187"/>
      <c r="CE245" s="197"/>
      <c r="CF245" s="202" t="str">
        <f t="shared" si="146"/>
        <v>-</v>
      </c>
      <c r="CG245" s="186">
        <v>41528</v>
      </c>
      <c r="CH245" s="197"/>
      <c r="CI245" s="202" t="str">
        <f t="shared" si="147"/>
        <v>-</v>
      </c>
      <c r="CJ245" s="187"/>
      <c r="CK245" s="197"/>
      <c r="CL245" s="202" t="str">
        <f t="shared" si="155"/>
        <v>-</v>
      </c>
      <c r="CM245" s="187"/>
      <c r="CN245" s="197"/>
      <c r="CO245" s="202" t="str">
        <f t="shared" si="156"/>
        <v>-</v>
      </c>
      <c r="CP245" s="187"/>
      <c r="CQ245" s="197"/>
      <c r="CR245" s="202" t="str">
        <f t="shared" si="148"/>
        <v>-</v>
      </c>
      <c r="CS245" s="187"/>
      <c r="CT245" s="197"/>
      <c r="CU245" s="202" t="str">
        <f t="shared" si="157"/>
        <v>-</v>
      </c>
      <c r="CV245" s="186">
        <v>41691</v>
      </c>
      <c r="CW245" s="197"/>
      <c r="CX245" s="202" t="str">
        <f t="shared" si="158"/>
        <v>-</v>
      </c>
      <c r="CY245" s="187"/>
      <c r="CZ245" s="197"/>
      <c r="DA245" s="202" t="str">
        <f t="shared" si="149"/>
        <v>-</v>
      </c>
      <c r="DB245" s="187"/>
      <c r="DC245" s="197"/>
      <c r="DD245" s="202" t="str">
        <f t="shared" si="159"/>
        <v>-</v>
      </c>
      <c r="DE245" s="187"/>
      <c r="DF245" s="197"/>
      <c r="DG245" s="202" t="str">
        <f t="shared" si="160"/>
        <v>-</v>
      </c>
      <c r="DH245" s="187"/>
      <c r="DI245" s="103">
        <f t="shared" si="150"/>
        <v>13</v>
      </c>
      <c r="DJ245" s="103">
        <f t="shared" si="151"/>
        <v>12</v>
      </c>
      <c r="DK245" s="200">
        <f t="shared" si="161"/>
        <v>92.307692307692307</v>
      </c>
      <c r="DL245" s="201">
        <f t="shared" si="162"/>
        <v>5</v>
      </c>
    </row>
    <row r="246" spans="1:116" ht="24.95" customHeight="1" outlineLevel="1">
      <c r="B246" s="48"/>
      <c r="C246" s="48"/>
      <c r="D246" s="14" t="s">
        <v>678</v>
      </c>
      <c r="E246" s="11" t="s">
        <v>679</v>
      </c>
      <c r="F246" s="12" t="s">
        <v>991</v>
      </c>
      <c r="G246" s="12" t="s">
        <v>946</v>
      </c>
      <c r="H246" s="40" t="s">
        <v>955</v>
      </c>
      <c r="I246" s="41" t="s">
        <v>532</v>
      </c>
      <c r="J246" s="78" t="str">
        <f t="shared" si="152"/>
        <v xml:space="preserve">C4 </v>
      </c>
      <c r="K246" s="197" t="s">
        <v>1192</v>
      </c>
      <c r="L246" s="202" t="str">
        <f t="shared" si="153"/>
        <v>A</v>
      </c>
      <c r="M246" s="189" t="s">
        <v>1913</v>
      </c>
      <c r="N246" s="197" t="s">
        <v>1192</v>
      </c>
      <c r="O246" s="202" t="str">
        <f t="shared" si="124"/>
        <v>-</v>
      </c>
      <c r="P246" s="187"/>
      <c r="Q246" s="197" t="s">
        <v>1192</v>
      </c>
      <c r="R246" s="202" t="str">
        <f t="shared" si="125"/>
        <v>-</v>
      </c>
      <c r="S246" s="187"/>
      <c r="T246" s="197"/>
      <c r="U246" s="202" t="str">
        <f t="shared" si="126"/>
        <v>-</v>
      </c>
      <c r="V246" s="187"/>
      <c r="W246" s="197"/>
      <c r="X246" s="202" t="str">
        <f t="shared" si="127"/>
        <v>-</v>
      </c>
      <c r="Y246" s="187"/>
      <c r="Z246" s="197"/>
      <c r="AA246" s="202" t="str">
        <f t="shared" si="128"/>
        <v>-</v>
      </c>
      <c r="AB246" s="187"/>
      <c r="AC246" s="197"/>
      <c r="AD246" s="202" t="str">
        <f t="shared" si="154"/>
        <v>-</v>
      </c>
      <c r="AE246" s="187"/>
      <c r="AF246" s="197"/>
      <c r="AG246" s="202" t="str">
        <f t="shared" si="129"/>
        <v>-</v>
      </c>
      <c r="AH246" s="187"/>
      <c r="AI246" s="197"/>
      <c r="AJ246" s="202" t="str">
        <f t="shared" si="130"/>
        <v>-</v>
      </c>
      <c r="AK246" s="187"/>
      <c r="AL246" s="197"/>
      <c r="AM246" s="202" t="str">
        <f t="shared" si="131"/>
        <v>-</v>
      </c>
      <c r="AN246" s="187"/>
      <c r="AO246" s="197"/>
      <c r="AP246" s="202" t="str">
        <f t="shared" si="132"/>
        <v>-</v>
      </c>
      <c r="AQ246" s="187"/>
      <c r="AR246" s="197"/>
      <c r="AS246" s="202" t="str">
        <f t="shared" si="133"/>
        <v>-</v>
      </c>
      <c r="AT246" s="187"/>
      <c r="AU246" s="197"/>
      <c r="AV246" s="202" t="str">
        <f t="shared" si="134"/>
        <v>-</v>
      </c>
      <c r="AW246" s="187"/>
      <c r="AX246" s="197"/>
      <c r="AY246" s="202" t="str">
        <f t="shared" si="135"/>
        <v>-</v>
      </c>
      <c r="AZ246" s="187"/>
      <c r="BA246" s="197"/>
      <c r="BB246" s="202" t="str">
        <f t="shared" si="136"/>
        <v>-</v>
      </c>
      <c r="BC246" s="186">
        <v>42831</v>
      </c>
      <c r="BD246" s="197"/>
      <c r="BE246" s="202" t="str">
        <f t="shared" si="137"/>
        <v>-</v>
      </c>
      <c r="BF246" s="187"/>
      <c r="BG246" s="197"/>
      <c r="BH246" s="202" t="str">
        <f t="shared" si="138"/>
        <v>-</v>
      </c>
      <c r="BI246" s="187"/>
      <c r="BJ246" s="197"/>
      <c r="BK246" s="202" t="str">
        <f t="shared" si="139"/>
        <v>-</v>
      </c>
      <c r="BL246" s="187"/>
      <c r="BM246" s="197"/>
      <c r="BN246" s="202" t="str">
        <f t="shared" si="140"/>
        <v>-</v>
      </c>
      <c r="BO246" s="187"/>
      <c r="BP246" s="197"/>
      <c r="BQ246" s="202" t="str">
        <f t="shared" si="141"/>
        <v>-</v>
      </c>
      <c r="BR246" s="187"/>
      <c r="BS246" s="197"/>
      <c r="BT246" s="202" t="str">
        <f t="shared" si="142"/>
        <v>-</v>
      </c>
      <c r="BU246" s="187"/>
      <c r="BV246" s="197"/>
      <c r="BW246" s="202" t="str">
        <f t="shared" si="143"/>
        <v>-</v>
      </c>
      <c r="BX246" s="187"/>
      <c r="BY246" s="197"/>
      <c r="BZ246" s="202" t="str">
        <f t="shared" si="144"/>
        <v>-</v>
      </c>
      <c r="CA246" s="187"/>
      <c r="CB246" s="197"/>
      <c r="CC246" s="202" t="str">
        <f t="shared" si="145"/>
        <v>-</v>
      </c>
      <c r="CD246" s="187"/>
      <c r="CE246" s="197"/>
      <c r="CF246" s="202" t="str">
        <f t="shared" si="146"/>
        <v>-</v>
      </c>
      <c r="CG246" s="187"/>
      <c r="CH246" s="197"/>
      <c r="CI246" s="202" t="str">
        <f t="shared" si="147"/>
        <v>-</v>
      </c>
      <c r="CJ246" s="187"/>
      <c r="CK246" s="197"/>
      <c r="CL246" s="202" t="str">
        <f t="shared" si="155"/>
        <v>-</v>
      </c>
      <c r="CM246" s="187"/>
      <c r="CN246" s="197"/>
      <c r="CO246" s="202" t="str">
        <f t="shared" si="156"/>
        <v>-</v>
      </c>
      <c r="CP246" s="187"/>
      <c r="CQ246" s="197"/>
      <c r="CR246" s="202" t="str">
        <f t="shared" si="148"/>
        <v>-</v>
      </c>
      <c r="CS246" s="187"/>
      <c r="CT246" s="197"/>
      <c r="CU246" s="202" t="str">
        <f t="shared" si="157"/>
        <v>-</v>
      </c>
      <c r="CV246" s="187"/>
      <c r="CW246" s="197"/>
      <c r="CX246" s="202" t="str">
        <f t="shared" si="158"/>
        <v>-</v>
      </c>
      <c r="CY246" s="187"/>
      <c r="CZ246" s="197"/>
      <c r="DA246" s="202" t="str">
        <f t="shared" si="149"/>
        <v>-</v>
      </c>
      <c r="DB246" s="187"/>
      <c r="DC246" s="197"/>
      <c r="DD246" s="202" t="str">
        <f t="shared" si="159"/>
        <v>-</v>
      </c>
      <c r="DE246" s="187"/>
      <c r="DF246" s="197"/>
      <c r="DG246" s="202" t="str">
        <f t="shared" si="160"/>
        <v>-</v>
      </c>
      <c r="DH246" s="187"/>
      <c r="DI246" s="103">
        <f t="shared" si="150"/>
        <v>3</v>
      </c>
      <c r="DJ246" s="103">
        <f t="shared" si="151"/>
        <v>1</v>
      </c>
      <c r="DK246" s="200">
        <f t="shared" si="161"/>
        <v>33.333333333333329</v>
      </c>
      <c r="DL246" s="201">
        <f t="shared" si="162"/>
        <v>2</v>
      </c>
    </row>
    <row r="247" spans="1:116" ht="24.95" customHeight="1" outlineLevel="1">
      <c r="B247" s="48"/>
      <c r="C247" s="48"/>
      <c r="D247" s="14" t="s">
        <v>680</v>
      </c>
      <c r="E247" s="11" t="s">
        <v>681</v>
      </c>
      <c r="F247" s="12" t="s">
        <v>995</v>
      </c>
      <c r="G247" s="12" t="s">
        <v>941</v>
      </c>
      <c r="H247" s="40" t="s">
        <v>957</v>
      </c>
      <c r="I247" s="41" t="s">
        <v>532</v>
      </c>
      <c r="J247" s="78" t="str">
        <f t="shared" si="152"/>
        <v xml:space="preserve">C4 </v>
      </c>
      <c r="K247" s="197" t="s">
        <v>1192</v>
      </c>
      <c r="L247" s="202" t="str">
        <f t="shared" si="153"/>
        <v>A</v>
      </c>
      <c r="M247" s="189" t="s">
        <v>1972</v>
      </c>
      <c r="N247" s="197" t="s">
        <v>1192</v>
      </c>
      <c r="O247" s="202" t="str">
        <f t="shared" si="124"/>
        <v>-</v>
      </c>
      <c r="P247" s="187"/>
      <c r="Q247" s="197" t="s">
        <v>1192</v>
      </c>
      <c r="R247" s="202" t="str">
        <f t="shared" si="125"/>
        <v>A</v>
      </c>
      <c r="S247" s="186">
        <v>41545</v>
      </c>
      <c r="T247" s="197"/>
      <c r="U247" s="202" t="str">
        <f t="shared" si="126"/>
        <v>-</v>
      </c>
      <c r="V247" s="187"/>
      <c r="W247" s="197"/>
      <c r="X247" s="202" t="str">
        <f t="shared" si="127"/>
        <v>-</v>
      </c>
      <c r="Y247" s="187"/>
      <c r="Z247" s="197"/>
      <c r="AA247" s="202" t="str">
        <f t="shared" si="128"/>
        <v>-</v>
      </c>
      <c r="AB247" s="187"/>
      <c r="AC247" s="197"/>
      <c r="AD247" s="202" t="str">
        <f t="shared" si="154"/>
        <v>-</v>
      </c>
      <c r="AE247" s="187"/>
      <c r="AF247" s="197"/>
      <c r="AG247" s="202" t="str">
        <f t="shared" si="129"/>
        <v>-</v>
      </c>
      <c r="AH247" s="187"/>
      <c r="AI247" s="197"/>
      <c r="AJ247" s="202" t="str">
        <f t="shared" si="130"/>
        <v>-</v>
      </c>
      <c r="AK247" s="186">
        <v>41545</v>
      </c>
      <c r="AL247" s="197"/>
      <c r="AM247" s="202" t="str">
        <f t="shared" si="131"/>
        <v>-</v>
      </c>
      <c r="AN247" s="187"/>
      <c r="AO247" s="197"/>
      <c r="AP247" s="202" t="str">
        <f t="shared" si="132"/>
        <v>-</v>
      </c>
      <c r="AQ247" s="187"/>
      <c r="AR247" s="197"/>
      <c r="AS247" s="202" t="str">
        <f t="shared" si="133"/>
        <v>-</v>
      </c>
      <c r="AT247" s="187"/>
      <c r="AU247" s="197"/>
      <c r="AV247" s="202" t="str">
        <f t="shared" si="134"/>
        <v>-</v>
      </c>
      <c r="AW247" s="187"/>
      <c r="AX247" s="197"/>
      <c r="AY247" s="202" t="str">
        <f t="shared" si="135"/>
        <v>-</v>
      </c>
      <c r="AZ247" s="187"/>
      <c r="BA247" s="197"/>
      <c r="BB247" s="202" t="str">
        <f t="shared" si="136"/>
        <v>-</v>
      </c>
      <c r="BC247" s="186">
        <v>42785</v>
      </c>
      <c r="BD247" s="197"/>
      <c r="BE247" s="202" t="str">
        <f t="shared" si="137"/>
        <v>-</v>
      </c>
      <c r="BF247" s="187"/>
      <c r="BG247" s="197"/>
      <c r="BH247" s="202" t="str">
        <f t="shared" si="138"/>
        <v>-</v>
      </c>
      <c r="BI247" s="187"/>
      <c r="BJ247" s="197"/>
      <c r="BK247" s="202" t="str">
        <f t="shared" si="139"/>
        <v>-</v>
      </c>
      <c r="BL247" s="187"/>
      <c r="BM247" s="197"/>
      <c r="BN247" s="202" t="str">
        <f t="shared" si="140"/>
        <v>-</v>
      </c>
      <c r="BO247" s="187"/>
      <c r="BP247" s="197"/>
      <c r="BQ247" s="202" t="str">
        <f t="shared" si="141"/>
        <v>-</v>
      </c>
      <c r="BR247" s="187"/>
      <c r="BS247" s="197"/>
      <c r="BT247" s="202" t="str">
        <f t="shared" si="142"/>
        <v>-</v>
      </c>
      <c r="BU247" s="187"/>
      <c r="BV247" s="197"/>
      <c r="BW247" s="202" t="str">
        <f t="shared" si="143"/>
        <v>-</v>
      </c>
      <c r="BX247" s="187"/>
      <c r="BY247" s="197"/>
      <c r="BZ247" s="202" t="str">
        <f t="shared" si="144"/>
        <v>-</v>
      </c>
      <c r="CA247" s="187"/>
      <c r="CB247" s="197"/>
      <c r="CC247" s="202" t="str">
        <f t="shared" si="145"/>
        <v>-</v>
      </c>
      <c r="CD247" s="187"/>
      <c r="CE247" s="197"/>
      <c r="CF247" s="202" t="str">
        <f t="shared" si="146"/>
        <v>-</v>
      </c>
      <c r="CG247" s="187"/>
      <c r="CH247" s="197"/>
      <c r="CI247" s="202" t="str">
        <f t="shared" si="147"/>
        <v>-</v>
      </c>
      <c r="CJ247" s="187"/>
      <c r="CK247" s="197"/>
      <c r="CL247" s="202" t="str">
        <f t="shared" si="155"/>
        <v>-</v>
      </c>
      <c r="CM247" s="187"/>
      <c r="CN247" s="197"/>
      <c r="CO247" s="202" t="str">
        <f t="shared" si="156"/>
        <v>-</v>
      </c>
      <c r="CP247" s="187"/>
      <c r="CQ247" s="197"/>
      <c r="CR247" s="202" t="str">
        <f t="shared" si="148"/>
        <v>-</v>
      </c>
      <c r="CS247" s="187"/>
      <c r="CT247" s="197"/>
      <c r="CU247" s="202" t="str">
        <f t="shared" si="157"/>
        <v>-</v>
      </c>
      <c r="CV247" s="187"/>
      <c r="CW247" s="197"/>
      <c r="CX247" s="202" t="str">
        <f t="shared" si="158"/>
        <v>-</v>
      </c>
      <c r="CY247" s="187"/>
      <c r="CZ247" s="197"/>
      <c r="DA247" s="202" t="str">
        <f t="shared" si="149"/>
        <v>-</v>
      </c>
      <c r="DB247" s="187"/>
      <c r="DC247" s="197"/>
      <c r="DD247" s="202" t="str">
        <f t="shared" si="159"/>
        <v>-</v>
      </c>
      <c r="DE247" s="187"/>
      <c r="DF247" s="197"/>
      <c r="DG247" s="202" t="str">
        <f t="shared" si="160"/>
        <v>-</v>
      </c>
      <c r="DH247" s="187"/>
      <c r="DI247" s="103">
        <f t="shared" si="150"/>
        <v>3</v>
      </c>
      <c r="DJ247" s="103">
        <f t="shared" si="151"/>
        <v>2</v>
      </c>
      <c r="DK247" s="200">
        <f t="shared" si="161"/>
        <v>66.666666666666657</v>
      </c>
      <c r="DL247" s="201">
        <f t="shared" si="162"/>
        <v>4</v>
      </c>
    </row>
    <row r="248" spans="1:116" ht="24.95" customHeight="1" outlineLevel="1">
      <c r="B248" s="48"/>
      <c r="C248" s="48"/>
      <c r="D248" s="14" t="s">
        <v>331</v>
      </c>
      <c r="E248" s="11" t="s">
        <v>332</v>
      </c>
      <c r="F248" s="12" t="s">
        <v>992</v>
      </c>
      <c r="G248" s="12" t="s">
        <v>938</v>
      </c>
      <c r="H248" s="40" t="s">
        <v>527</v>
      </c>
      <c r="I248" s="41" t="s">
        <v>531</v>
      </c>
      <c r="J248" s="78" t="str">
        <f t="shared" si="152"/>
        <v xml:space="preserve">C3 </v>
      </c>
      <c r="K248" s="197" t="s">
        <v>1192</v>
      </c>
      <c r="L248" s="202" t="str">
        <f t="shared" si="153"/>
        <v>A</v>
      </c>
      <c r="M248" s="189" t="s">
        <v>1972</v>
      </c>
      <c r="N248" s="197" t="s">
        <v>1192</v>
      </c>
      <c r="O248" s="202" t="str">
        <f t="shared" si="124"/>
        <v>A</v>
      </c>
      <c r="P248" s="189" t="s">
        <v>1972</v>
      </c>
      <c r="Q248" s="197" t="s">
        <v>1192</v>
      </c>
      <c r="R248" s="202" t="str">
        <f t="shared" si="125"/>
        <v>A</v>
      </c>
      <c r="S248" s="189" t="s">
        <v>1972</v>
      </c>
      <c r="T248" s="197" t="s">
        <v>1192</v>
      </c>
      <c r="U248" s="202" t="str">
        <f t="shared" si="126"/>
        <v>-</v>
      </c>
      <c r="V248" s="187"/>
      <c r="W248" s="197" t="s">
        <v>1192</v>
      </c>
      <c r="X248" s="202" t="str">
        <f t="shared" si="127"/>
        <v>-</v>
      </c>
      <c r="Y248" s="187"/>
      <c r="Z248" s="197"/>
      <c r="AA248" s="202" t="str">
        <f t="shared" si="128"/>
        <v>-</v>
      </c>
      <c r="AB248" s="187"/>
      <c r="AC248" s="197"/>
      <c r="AD248" s="202" t="str">
        <f t="shared" si="154"/>
        <v>-</v>
      </c>
      <c r="AE248" s="187"/>
      <c r="AF248" s="197"/>
      <c r="AG248" s="202" t="str">
        <f t="shared" si="129"/>
        <v>-</v>
      </c>
      <c r="AH248" s="187"/>
      <c r="AI248" s="197"/>
      <c r="AJ248" s="202" t="str">
        <f t="shared" si="130"/>
        <v>-</v>
      </c>
      <c r="AK248" s="187"/>
      <c r="AL248" s="197"/>
      <c r="AM248" s="202" t="str">
        <f t="shared" si="131"/>
        <v>-</v>
      </c>
      <c r="AN248" s="187"/>
      <c r="AO248" s="197"/>
      <c r="AP248" s="202" t="str">
        <f t="shared" si="132"/>
        <v>-</v>
      </c>
      <c r="AQ248" s="187"/>
      <c r="AR248" s="197"/>
      <c r="AS248" s="202" t="str">
        <f t="shared" si="133"/>
        <v>-</v>
      </c>
      <c r="AT248" s="187"/>
      <c r="AU248" s="197"/>
      <c r="AV248" s="202" t="str">
        <f t="shared" si="134"/>
        <v>-</v>
      </c>
      <c r="AW248" s="187"/>
      <c r="AX248" s="197"/>
      <c r="AY248" s="202" t="str">
        <f t="shared" si="135"/>
        <v>-</v>
      </c>
      <c r="AZ248" s="187"/>
      <c r="BA248" s="197"/>
      <c r="BB248" s="202" t="str">
        <f t="shared" si="136"/>
        <v>-</v>
      </c>
      <c r="BC248" s="205">
        <v>43058</v>
      </c>
      <c r="BD248" s="197"/>
      <c r="BE248" s="202" t="str">
        <f t="shared" si="137"/>
        <v>-</v>
      </c>
      <c r="BF248" s="187"/>
      <c r="BG248" s="197"/>
      <c r="BH248" s="202" t="str">
        <f t="shared" si="138"/>
        <v>-</v>
      </c>
      <c r="BI248" s="187"/>
      <c r="BJ248" s="197"/>
      <c r="BK248" s="202" t="str">
        <f t="shared" si="139"/>
        <v>-</v>
      </c>
      <c r="BL248" s="187"/>
      <c r="BM248" s="197"/>
      <c r="BN248" s="202" t="str">
        <f t="shared" si="140"/>
        <v>-</v>
      </c>
      <c r="BO248" s="187"/>
      <c r="BP248" s="197"/>
      <c r="BQ248" s="202" t="str">
        <f t="shared" si="141"/>
        <v>-</v>
      </c>
      <c r="BR248" s="187"/>
      <c r="BS248" s="197"/>
      <c r="BT248" s="202" t="str">
        <f t="shared" si="142"/>
        <v>-</v>
      </c>
      <c r="BU248" s="187"/>
      <c r="BV248" s="197"/>
      <c r="BW248" s="202" t="str">
        <f t="shared" si="143"/>
        <v>-</v>
      </c>
      <c r="BX248" s="187"/>
      <c r="BY248" s="197"/>
      <c r="BZ248" s="202" t="str">
        <f t="shared" si="144"/>
        <v>-</v>
      </c>
      <c r="CA248" s="187"/>
      <c r="CB248" s="197"/>
      <c r="CC248" s="202" t="str">
        <f t="shared" si="145"/>
        <v>-</v>
      </c>
      <c r="CD248" s="187"/>
      <c r="CE248" s="197"/>
      <c r="CF248" s="202" t="str">
        <f t="shared" si="146"/>
        <v>-</v>
      </c>
      <c r="CG248" s="187"/>
      <c r="CH248" s="197"/>
      <c r="CI248" s="202" t="str">
        <f t="shared" si="147"/>
        <v>-</v>
      </c>
      <c r="CJ248" s="187"/>
      <c r="CK248" s="197"/>
      <c r="CL248" s="202" t="str">
        <f t="shared" si="155"/>
        <v>-</v>
      </c>
      <c r="CM248" s="187"/>
      <c r="CN248" s="197"/>
      <c r="CO248" s="202" t="str">
        <f t="shared" si="156"/>
        <v>-</v>
      </c>
      <c r="CP248" s="187"/>
      <c r="CQ248" s="197"/>
      <c r="CR248" s="202" t="str">
        <f t="shared" si="148"/>
        <v>-</v>
      </c>
      <c r="CS248" s="187"/>
      <c r="CT248" s="197"/>
      <c r="CU248" s="202" t="str">
        <f t="shared" si="157"/>
        <v>-</v>
      </c>
      <c r="CV248" s="187"/>
      <c r="CW248" s="197"/>
      <c r="CX248" s="202" t="str">
        <f t="shared" si="158"/>
        <v>-</v>
      </c>
      <c r="CY248" s="187"/>
      <c r="CZ248" s="197"/>
      <c r="DA248" s="202" t="str">
        <f t="shared" si="149"/>
        <v>-</v>
      </c>
      <c r="DB248" s="187"/>
      <c r="DC248" s="197"/>
      <c r="DD248" s="202" t="str">
        <f t="shared" si="159"/>
        <v>-</v>
      </c>
      <c r="DE248" s="187"/>
      <c r="DF248" s="197"/>
      <c r="DG248" s="202" t="str">
        <f t="shared" si="160"/>
        <v>-</v>
      </c>
      <c r="DH248" s="187"/>
      <c r="DI248" s="103">
        <f t="shared" si="150"/>
        <v>5</v>
      </c>
      <c r="DJ248" s="103">
        <f t="shared" si="151"/>
        <v>3</v>
      </c>
      <c r="DK248" s="200">
        <f t="shared" si="161"/>
        <v>60</v>
      </c>
      <c r="DL248" s="201">
        <f t="shared" si="162"/>
        <v>4</v>
      </c>
    </row>
    <row r="249" spans="1:116" ht="24.95" customHeight="1" outlineLevel="1">
      <c r="B249" s="48"/>
      <c r="C249" s="48"/>
      <c r="D249" s="14" t="s">
        <v>333</v>
      </c>
      <c r="E249" s="11" t="s">
        <v>334</v>
      </c>
      <c r="F249" s="12" t="s">
        <v>996</v>
      </c>
      <c r="G249" s="12" t="s">
        <v>945</v>
      </c>
      <c r="H249" s="40" t="s">
        <v>520</v>
      </c>
      <c r="I249" s="41" t="s">
        <v>533</v>
      </c>
      <c r="J249" s="78" t="str">
        <f t="shared" si="152"/>
        <v xml:space="preserve">C1 </v>
      </c>
      <c r="K249" s="197" t="s">
        <v>1192</v>
      </c>
      <c r="L249" s="202" t="str">
        <f t="shared" si="153"/>
        <v>A</v>
      </c>
      <c r="M249" s="189" t="s">
        <v>1913</v>
      </c>
      <c r="N249" s="197" t="s">
        <v>1192</v>
      </c>
      <c r="O249" s="202" t="str">
        <f t="shared" si="124"/>
        <v>A</v>
      </c>
      <c r="P249" s="186">
        <v>42119</v>
      </c>
      <c r="Q249" s="197" t="s">
        <v>1192</v>
      </c>
      <c r="R249" s="202" t="str">
        <f t="shared" si="125"/>
        <v>A</v>
      </c>
      <c r="S249" s="189" t="s">
        <v>1913</v>
      </c>
      <c r="T249" s="197" t="s">
        <v>1192</v>
      </c>
      <c r="U249" s="202" t="str">
        <f t="shared" si="126"/>
        <v>A</v>
      </c>
      <c r="V249" s="189" t="s">
        <v>1913</v>
      </c>
      <c r="W249" s="197" t="s">
        <v>1192</v>
      </c>
      <c r="X249" s="202" t="str">
        <f t="shared" si="127"/>
        <v>A</v>
      </c>
      <c r="Y249" s="189" t="s">
        <v>1913</v>
      </c>
      <c r="Z249" s="197" t="s">
        <v>1192</v>
      </c>
      <c r="AA249" s="202" t="str">
        <f t="shared" si="128"/>
        <v>A</v>
      </c>
      <c r="AB249" s="189" t="s">
        <v>1913</v>
      </c>
      <c r="AC249" s="197" t="s">
        <v>1192</v>
      </c>
      <c r="AD249" s="202" t="str">
        <f t="shared" si="154"/>
        <v>A</v>
      </c>
      <c r="AE249" s="189" t="s">
        <v>1913</v>
      </c>
      <c r="AF249" s="197" t="s">
        <v>1192</v>
      </c>
      <c r="AG249" s="202" t="str">
        <f t="shared" si="129"/>
        <v>A</v>
      </c>
      <c r="AH249" s="189" t="s">
        <v>1913</v>
      </c>
      <c r="AI249" s="197" t="s">
        <v>1192</v>
      </c>
      <c r="AJ249" s="202" t="str">
        <f t="shared" si="130"/>
        <v>A</v>
      </c>
      <c r="AK249" s="189" t="s">
        <v>1913</v>
      </c>
      <c r="AL249" s="197" t="s">
        <v>1192</v>
      </c>
      <c r="AM249" s="202" t="str">
        <f t="shared" si="131"/>
        <v>-</v>
      </c>
      <c r="AN249" s="187"/>
      <c r="AO249" s="197" t="s">
        <v>1192</v>
      </c>
      <c r="AP249" s="202" t="str">
        <f t="shared" si="132"/>
        <v>-</v>
      </c>
      <c r="AQ249" s="187"/>
      <c r="AR249" s="197" t="s">
        <v>1192</v>
      </c>
      <c r="AS249" s="202" t="str">
        <f t="shared" si="133"/>
        <v>-</v>
      </c>
      <c r="AT249" s="187"/>
      <c r="AU249" s="197" t="s">
        <v>1192</v>
      </c>
      <c r="AV249" s="202" t="str">
        <f t="shared" si="134"/>
        <v>A</v>
      </c>
      <c r="AW249" s="186">
        <v>42355</v>
      </c>
      <c r="AX249" s="197"/>
      <c r="AY249" s="202" t="str">
        <f t="shared" si="135"/>
        <v>-</v>
      </c>
      <c r="AZ249" s="186">
        <v>42355</v>
      </c>
      <c r="BA249" s="197"/>
      <c r="BB249" s="202" t="str">
        <f t="shared" si="136"/>
        <v>-</v>
      </c>
      <c r="BC249" s="187"/>
      <c r="BD249" s="197"/>
      <c r="BE249" s="202" t="str">
        <f t="shared" si="137"/>
        <v>-</v>
      </c>
      <c r="BF249" s="187"/>
      <c r="BG249" s="197"/>
      <c r="BH249" s="202" t="str">
        <f t="shared" si="138"/>
        <v>-</v>
      </c>
      <c r="BI249" s="187"/>
      <c r="BJ249" s="197"/>
      <c r="BK249" s="202" t="str">
        <f t="shared" si="139"/>
        <v>-</v>
      </c>
      <c r="BL249" s="187"/>
      <c r="BM249" s="197"/>
      <c r="BN249" s="202" t="str">
        <f t="shared" si="140"/>
        <v>-</v>
      </c>
      <c r="BO249" s="187"/>
      <c r="BP249" s="197"/>
      <c r="BQ249" s="202" t="str">
        <f t="shared" si="141"/>
        <v>-</v>
      </c>
      <c r="BR249" s="187"/>
      <c r="BS249" s="197"/>
      <c r="BT249" s="202" t="str">
        <f t="shared" si="142"/>
        <v>-</v>
      </c>
      <c r="BU249" s="187"/>
      <c r="BV249" s="197"/>
      <c r="BW249" s="202" t="str">
        <f t="shared" si="143"/>
        <v>-</v>
      </c>
      <c r="BX249" s="187"/>
      <c r="BY249" s="197"/>
      <c r="BZ249" s="202" t="str">
        <f t="shared" si="144"/>
        <v>-</v>
      </c>
      <c r="CA249" s="187"/>
      <c r="CB249" s="197"/>
      <c r="CC249" s="202" t="str">
        <f t="shared" si="145"/>
        <v>-</v>
      </c>
      <c r="CD249" s="187"/>
      <c r="CE249" s="197"/>
      <c r="CF249" s="202" t="str">
        <f t="shared" si="146"/>
        <v>-</v>
      </c>
      <c r="CG249" s="187"/>
      <c r="CH249" s="197"/>
      <c r="CI249" s="202" t="str">
        <f t="shared" si="147"/>
        <v>-</v>
      </c>
      <c r="CJ249" s="187"/>
      <c r="CK249" s="197"/>
      <c r="CL249" s="202" t="str">
        <f t="shared" si="155"/>
        <v>-</v>
      </c>
      <c r="CM249" s="187"/>
      <c r="CN249" s="197"/>
      <c r="CO249" s="202" t="str">
        <f t="shared" si="156"/>
        <v>-</v>
      </c>
      <c r="CP249" s="187"/>
      <c r="CQ249" s="197"/>
      <c r="CR249" s="202" t="str">
        <f t="shared" si="148"/>
        <v>-</v>
      </c>
      <c r="CS249" s="187"/>
      <c r="CT249" s="197"/>
      <c r="CU249" s="202" t="str">
        <f t="shared" si="157"/>
        <v>-</v>
      </c>
      <c r="CV249" s="187"/>
      <c r="CW249" s="197"/>
      <c r="CX249" s="202" t="str">
        <f t="shared" si="158"/>
        <v>-</v>
      </c>
      <c r="CY249" s="187"/>
      <c r="CZ249" s="197"/>
      <c r="DA249" s="202" t="str">
        <f t="shared" si="149"/>
        <v>-</v>
      </c>
      <c r="DB249" s="187"/>
      <c r="DC249" s="197"/>
      <c r="DD249" s="202" t="str">
        <f t="shared" si="159"/>
        <v>-</v>
      </c>
      <c r="DE249" s="187"/>
      <c r="DF249" s="197"/>
      <c r="DG249" s="202" t="str">
        <f t="shared" si="160"/>
        <v>-</v>
      </c>
      <c r="DH249" s="187"/>
      <c r="DI249" s="103">
        <f t="shared" si="150"/>
        <v>13</v>
      </c>
      <c r="DJ249" s="103">
        <f t="shared" si="151"/>
        <v>10</v>
      </c>
      <c r="DK249" s="200">
        <f t="shared" si="161"/>
        <v>76.923076923076934</v>
      </c>
      <c r="DL249" s="201">
        <f t="shared" si="162"/>
        <v>4</v>
      </c>
    </row>
    <row r="250" spans="1:116" ht="24.95" customHeight="1" outlineLevel="1">
      <c r="B250" s="48"/>
      <c r="C250" s="48"/>
      <c r="D250" s="14" t="s">
        <v>682</v>
      </c>
      <c r="E250" s="11" t="s">
        <v>683</v>
      </c>
      <c r="F250" s="12" t="s">
        <v>995</v>
      </c>
      <c r="G250" s="12" t="s">
        <v>941</v>
      </c>
      <c r="H250" s="40" t="s">
        <v>957</v>
      </c>
      <c r="I250" s="41" t="s">
        <v>532</v>
      </c>
      <c r="J250" s="78" t="str">
        <f t="shared" si="152"/>
        <v xml:space="preserve">C4 </v>
      </c>
      <c r="K250" s="197" t="s">
        <v>1192</v>
      </c>
      <c r="L250" s="199" t="str">
        <f t="shared" si="153"/>
        <v>A</v>
      </c>
      <c r="M250" s="189" t="s">
        <v>1913</v>
      </c>
      <c r="N250" s="197" t="s">
        <v>1192</v>
      </c>
      <c r="O250" s="199" t="str">
        <f t="shared" si="124"/>
        <v>-</v>
      </c>
      <c r="P250" s="186"/>
      <c r="Q250" s="197" t="s">
        <v>1192</v>
      </c>
      <c r="R250" s="199" t="str">
        <f t="shared" si="125"/>
        <v>A</v>
      </c>
      <c r="S250" s="186">
        <v>41573</v>
      </c>
      <c r="T250" s="197"/>
      <c r="U250" s="199" t="str">
        <f t="shared" si="126"/>
        <v>-</v>
      </c>
      <c r="V250" s="186"/>
      <c r="W250" s="197"/>
      <c r="X250" s="199" t="str">
        <f t="shared" si="127"/>
        <v>-</v>
      </c>
      <c r="Y250" s="186">
        <v>41573</v>
      </c>
      <c r="Z250" s="197"/>
      <c r="AA250" s="199" t="str">
        <f t="shared" si="128"/>
        <v>-</v>
      </c>
      <c r="AB250" s="186"/>
      <c r="AC250" s="197"/>
      <c r="AD250" s="199" t="str">
        <f t="shared" si="154"/>
        <v>-</v>
      </c>
      <c r="AE250" s="186"/>
      <c r="AF250" s="197"/>
      <c r="AG250" s="199" t="str">
        <f t="shared" si="129"/>
        <v>-</v>
      </c>
      <c r="AH250" s="186"/>
      <c r="AI250" s="197"/>
      <c r="AJ250" s="199" t="str">
        <f t="shared" si="130"/>
        <v>-</v>
      </c>
      <c r="AK250" s="186"/>
      <c r="AL250" s="197"/>
      <c r="AM250" s="199" t="str">
        <f t="shared" si="131"/>
        <v>-</v>
      </c>
      <c r="AN250" s="186"/>
      <c r="AO250" s="197"/>
      <c r="AP250" s="199" t="str">
        <f t="shared" si="132"/>
        <v>-</v>
      </c>
      <c r="AQ250" s="186"/>
      <c r="AR250" s="197"/>
      <c r="AS250" s="199" t="str">
        <f t="shared" si="133"/>
        <v>-</v>
      </c>
      <c r="AT250" s="186"/>
      <c r="AU250" s="197"/>
      <c r="AV250" s="199" t="str">
        <f t="shared" si="134"/>
        <v>-</v>
      </c>
      <c r="AW250" s="186"/>
      <c r="AX250" s="197"/>
      <c r="AY250" s="199" t="str">
        <f t="shared" si="135"/>
        <v>-</v>
      </c>
      <c r="AZ250" s="186"/>
      <c r="BA250" s="197"/>
      <c r="BB250" s="199" t="str">
        <f t="shared" si="136"/>
        <v>-</v>
      </c>
      <c r="BC250" s="186">
        <v>42791</v>
      </c>
      <c r="BD250" s="197"/>
      <c r="BE250" s="199" t="str">
        <f t="shared" si="137"/>
        <v>-</v>
      </c>
      <c r="BF250" s="186"/>
      <c r="BG250" s="197"/>
      <c r="BH250" s="199" t="str">
        <f t="shared" si="138"/>
        <v>-</v>
      </c>
      <c r="BI250" s="186"/>
      <c r="BJ250" s="197"/>
      <c r="BK250" s="199" t="str">
        <f t="shared" si="139"/>
        <v>-</v>
      </c>
      <c r="BL250" s="186"/>
      <c r="BM250" s="197"/>
      <c r="BN250" s="199" t="str">
        <f t="shared" si="140"/>
        <v>-</v>
      </c>
      <c r="BO250" s="186">
        <v>41573</v>
      </c>
      <c r="BP250" s="197"/>
      <c r="BQ250" s="199" t="str">
        <f t="shared" si="141"/>
        <v>-</v>
      </c>
      <c r="BR250" s="186"/>
      <c r="BS250" s="197"/>
      <c r="BT250" s="199" t="str">
        <f t="shared" si="142"/>
        <v>-</v>
      </c>
      <c r="BU250" s="186"/>
      <c r="BV250" s="197"/>
      <c r="BW250" s="199" t="str">
        <f t="shared" si="143"/>
        <v>-</v>
      </c>
      <c r="BX250" s="186"/>
      <c r="BY250" s="197"/>
      <c r="BZ250" s="199" t="str">
        <f t="shared" si="144"/>
        <v>-</v>
      </c>
      <c r="CA250" s="186"/>
      <c r="CB250" s="197"/>
      <c r="CC250" s="199" t="str">
        <f t="shared" si="145"/>
        <v>-</v>
      </c>
      <c r="CD250" s="186"/>
      <c r="CE250" s="197"/>
      <c r="CF250" s="199" t="str">
        <f t="shared" si="146"/>
        <v>-</v>
      </c>
      <c r="CG250" s="186"/>
      <c r="CH250" s="197"/>
      <c r="CI250" s="199" t="str">
        <f t="shared" si="147"/>
        <v>-</v>
      </c>
      <c r="CJ250" s="186"/>
      <c r="CK250" s="197"/>
      <c r="CL250" s="199" t="str">
        <f t="shared" si="155"/>
        <v>-</v>
      </c>
      <c r="CM250" s="186"/>
      <c r="CN250" s="197"/>
      <c r="CO250" s="199" t="str">
        <f t="shared" si="156"/>
        <v>-</v>
      </c>
      <c r="CP250" s="186"/>
      <c r="CQ250" s="197"/>
      <c r="CR250" s="199" t="str">
        <f t="shared" si="148"/>
        <v>-</v>
      </c>
      <c r="CS250" s="186"/>
      <c r="CT250" s="197"/>
      <c r="CU250" s="199" t="str">
        <f t="shared" si="157"/>
        <v>-</v>
      </c>
      <c r="CV250" s="186"/>
      <c r="CW250" s="197"/>
      <c r="CX250" s="199" t="str">
        <f t="shared" si="158"/>
        <v>-</v>
      </c>
      <c r="CY250" s="186"/>
      <c r="CZ250" s="197"/>
      <c r="DA250" s="199" t="str">
        <f t="shared" si="149"/>
        <v>-</v>
      </c>
      <c r="DB250" s="186"/>
      <c r="DC250" s="197"/>
      <c r="DD250" s="199" t="str">
        <f t="shared" si="159"/>
        <v>-</v>
      </c>
      <c r="DE250" s="186"/>
      <c r="DF250" s="197"/>
      <c r="DG250" s="199" t="str">
        <f t="shared" si="160"/>
        <v>-</v>
      </c>
      <c r="DH250" s="186"/>
      <c r="DI250" s="103">
        <f t="shared" si="150"/>
        <v>3</v>
      </c>
      <c r="DJ250" s="103">
        <f t="shared" si="151"/>
        <v>2</v>
      </c>
      <c r="DK250" s="200">
        <f t="shared" si="161"/>
        <v>66.666666666666657</v>
      </c>
      <c r="DL250" s="201">
        <f t="shared" si="162"/>
        <v>4</v>
      </c>
    </row>
    <row r="251" spans="1:116" ht="24.95" customHeight="1" outlineLevel="1">
      <c r="B251" s="48"/>
      <c r="C251" s="48"/>
      <c r="D251" s="14" t="s">
        <v>684</v>
      </c>
      <c r="E251" s="11" t="s">
        <v>685</v>
      </c>
      <c r="F251" s="12" t="s">
        <v>991</v>
      </c>
      <c r="G251" s="12" t="s">
        <v>946</v>
      </c>
      <c r="H251" s="40" t="s">
        <v>955</v>
      </c>
      <c r="I251" s="41" t="s">
        <v>532</v>
      </c>
      <c r="J251" s="78" t="str">
        <f t="shared" si="152"/>
        <v xml:space="preserve">C4 </v>
      </c>
      <c r="K251" s="197" t="s">
        <v>1192</v>
      </c>
      <c r="L251" s="202" t="str">
        <f t="shared" si="153"/>
        <v>A</v>
      </c>
      <c r="M251" s="189" t="s">
        <v>1917</v>
      </c>
      <c r="N251" s="197" t="s">
        <v>1192</v>
      </c>
      <c r="O251" s="202" t="str">
        <f t="shared" si="124"/>
        <v>-</v>
      </c>
      <c r="P251" s="187"/>
      <c r="Q251" s="197" t="s">
        <v>1192</v>
      </c>
      <c r="R251" s="202" t="str">
        <f t="shared" si="125"/>
        <v>-</v>
      </c>
      <c r="S251" s="187"/>
      <c r="T251" s="197"/>
      <c r="U251" s="202" t="str">
        <f t="shared" si="126"/>
        <v>-</v>
      </c>
      <c r="V251" s="187"/>
      <c r="W251" s="197"/>
      <c r="X251" s="202" t="str">
        <f t="shared" si="127"/>
        <v>-</v>
      </c>
      <c r="Y251" s="187"/>
      <c r="Z251" s="197"/>
      <c r="AA251" s="202" t="str">
        <f t="shared" si="128"/>
        <v>-</v>
      </c>
      <c r="AB251" s="187"/>
      <c r="AC251" s="197"/>
      <c r="AD251" s="202" t="str">
        <f t="shared" si="154"/>
        <v>-</v>
      </c>
      <c r="AE251" s="187"/>
      <c r="AF251" s="197"/>
      <c r="AG251" s="202" t="str">
        <f t="shared" si="129"/>
        <v>-</v>
      </c>
      <c r="AH251" s="187"/>
      <c r="AI251" s="197"/>
      <c r="AJ251" s="202" t="str">
        <f t="shared" si="130"/>
        <v>-</v>
      </c>
      <c r="AK251" s="187"/>
      <c r="AL251" s="197"/>
      <c r="AM251" s="202" t="str">
        <f t="shared" si="131"/>
        <v>-</v>
      </c>
      <c r="AN251" s="187"/>
      <c r="AO251" s="197"/>
      <c r="AP251" s="202" t="str">
        <f t="shared" si="132"/>
        <v>-</v>
      </c>
      <c r="AQ251" s="187"/>
      <c r="AR251" s="197"/>
      <c r="AS251" s="202" t="str">
        <f t="shared" si="133"/>
        <v>-</v>
      </c>
      <c r="AT251" s="187"/>
      <c r="AU251" s="197"/>
      <c r="AV251" s="202" t="str">
        <f t="shared" si="134"/>
        <v>-</v>
      </c>
      <c r="AW251" s="187"/>
      <c r="AX251" s="197"/>
      <c r="AY251" s="202" t="str">
        <f t="shared" si="135"/>
        <v>-</v>
      </c>
      <c r="AZ251" s="187"/>
      <c r="BA251" s="197"/>
      <c r="BB251" s="202" t="str">
        <f t="shared" si="136"/>
        <v>-</v>
      </c>
      <c r="BC251" s="186">
        <v>41615</v>
      </c>
      <c r="BD251" s="197"/>
      <c r="BE251" s="202" t="str">
        <f t="shared" si="137"/>
        <v>-</v>
      </c>
      <c r="BF251" s="187"/>
      <c r="BG251" s="197"/>
      <c r="BH251" s="202" t="str">
        <f t="shared" si="138"/>
        <v>-</v>
      </c>
      <c r="BI251" s="187"/>
      <c r="BJ251" s="197"/>
      <c r="BK251" s="202" t="str">
        <f t="shared" si="139"/>
        <v>-</v>
      </c>
      <c r="BL251" s="187"/>
      <c r="BM251" s="197"/>
      <c r="BN251" s="202" t="str">
        <f t="shared" si="140"/>
        <v>-</v>
      </c>
      <c r="BO251" s="187"/>
      <c r="BP251" s="197"/>
      <c r="BQ251" s="202" t="str">
        <f t="shared" si="141"/>
        <v>-</v>
      </c>
      <c r="BR251" s="187"/>
      <c r="BS251" s="197"/>
      <c r="BT251" s="202" t="str">
        <f t="shared" si="142"/>
        <v>-</v>
      </c>
      <c r="BU251" s="187"/>
      <c r="BV251" s="197"/>
      <c r="BW251" s="202" t="str">
        <f t="shared" si="143"/>
        <v>-</v>
      </c>
      <c r="BX251" s="187"/>
      <c r="BY251" s="197"/>
      <c r="BZ251" s="202" t="str">
        <f t="shared" si="144"/>
        <v>-</v>
      </c>
      <c r="CA251" s="187"/>
      <c r="CB251" s="197"/>
      <c r="CC251" s="202" t="str">
        <f t="shared" si="145"/>
        <v>-</v>
      </c>
      <c r="CD251" s="187"/>
      <c r="CE251" s="197"/>
      <c r="CF251" s="202" t="str">
        <f t="shared" si="146"/>
        <v>-</v>
      </c>
      <c r="CG251" s="187"/>
      <c r="CH251" s="197"/>
      <c r="CI251" s="202" t="str">
        <f t="shared" si="147"/>
        <v>-</v>
      </c>
      <c r="CJ251" s="187"/>
      <c r="CK251" s="197"/>
      <c r="CL251" s="202" t="str">
        <f t="shared" si="155"/>
        <v>-</v>
      </c>
      <c r="CM251" s="187"/>
      <c r="CN251" s="197"/>
      <c r="CO251" s="202" t="str">
        <f t="shared" si="156"/>
        <v>-</v>
      </c>
      <c r="CP251" s="187"/>
      <c r="CQ251" s="197"/>
      <c r="CR251" s="202" t="str">
        <f t="shared" si="148"/>
        <v>-</v>
      </c>
      <c r="CS251" s="187"/>
      <c r="CT251" s="197"/>
      <c r="CU251" s="202" t="str">
        <f t="shared" si="157"/>
        <v>-</v>
      </c>
      <c r="CV251" s="187"/>
      <c r="CW251" s="197"/>
      <c r="CX251" s="202" t="str">
        <f t="shared" si="158"/>
        <v>-</v>
      </c>
      <c r="CY251" s="187"/>
      <c r="CZ251" s="197"/>
      <c r="DA251" s="202" t="str">
        <f t="shared" si="149"/>
        <v>-</v>
      </c>
      <c r="DB251" s="187"/>
      <c r="DC251" s="197"/>
      <c r="DD251" s="202" t="str">
        <f t="shared" si="159"/>
        <v>-</v>
      </c>
      <c r="DE251" s="187"/>
      <c r="DF251" s="197"/>
      <c r="DG251" s="202" t="str">
        <f t="shared" si="160"/>
        <v>-</v>
      </c>
      <c r="DH251" s="187"/>
      <c r="DI251" s="103">
        <f t="shared" si="150"/>
        <v>3</v>
      </c>
      <c r="DJ251" s="103">
        <f t="shared" si="151"/>
        <v>1</v>
      </c>
      <c r="DK251" s="200">
        <f t="shared" si="161"/>
        <v>33.333333333333329</v>
      </c>
      <c r="DL251" s="201">
        <f t="shared" si="162"/>
        <v>2</v>
      </c>
    </row>
    <row r="252" spans="1:116" ht="24.95" customHeight="1" outlineLevel="1">
      <c r="B252" s="48"/>
      <c r="C252" s="48"/>
      <c r="D252" s="14" t="s">
        <v>335</v>
      </c>
      <c r="E252" s="11" t="s">
        <v>336</v>
      </c>
      <c r="F252" s="12" t="s">
        <v>989</v>
      </c>
      <c r="G252" s="12" t="s">
        <v>994</v>
      </c>
      <c r="H252" s="40" t="s">
        <v>522</v>
      </c>
      <c r="I252" s="41" t="s">
        <v>531</v>
      </c>
      <c r="J252" s="78" t="str">
        <f t="shared" si="152"/>
        <v xml:space="preserve">C3 </v>
      </c>
      <c r="K252" s="197" t="s">
        <v>1192</v>
      </c>
      <c r="L252" s="202" t="str">
        <f t="shared" si="153"/>
        <v>A</v>
      </c>
      <c r="M252" s="189" t="s">
        <v>1917</v>
      </c>
      <c r="N252" s="197" t="s">
        <v>1192</v>
      </c>
      <c r="O252" s="202" t="str">
        <f t="shared" si="124"/>
        <v>A</v>
      </c>
      <c r="P252" s="189" t="s">
        <v>1917</v>
      </c>
      <c r="Q252" s="197" t="s">
        <v>1192</v>
      </c>
      <c r="R252" s="202" t="str">
        <f t="shared" si="125"/>
        <v>A</v>
      </c>
      <c r="S252" s="189" t="s">
        <v>1917</v>
      </c>
      <c r="T252" s="197" t="s">
        <v>1192</v>
      </c>
      <c r="U252" s="202" t="str">
        <f t="shared" si="126"/>
        <v>-</v>
      </c>
      <c r="V252" s="187"/>
      <c r="W252" s="197" t="s">
        <v>1192</v>
      </c>
      <c r="X252" s="202" t="str">
        <f t="shared" si="127"/>
        <v>-</v>
      </c>
      <c r="Y252" s="187"/>
      <c r="Z252" s="197"/>
      <c r="AA252" s="202" t="str">
        <f t="shared" si="128"/>
        <v>-</v>
      </c>
      <c r="AB252" s="187"/>
      <c r="AC252" s="197"/>
      <c r="AD252" s="202" t="str">
        <f t="shared" si="154"/>
        <v>-</v>
      </c>
      <c r="AE252" s="187"/>
      <c r="AF252" s="197"/>
      <c r="AG252" s="202" t="str">
        <f t="shared" si="129"/>
        <v>-</v>
      </c>
      <c r="AH252" s="187"/>
      <c r="AI252" s="197"/>
      <c r="AJ252" s="202" t="str">
        <f t="shared" si="130"/>
        <v>-</v>
      </c>
      <c r="AK252" s="187"/>
      <c r="AL252" s="197"/>
      <c r="AM252" s="202" t="str">
        <f t="shared" si="131"/>
        <v>-</v>
      </c>
      <c r="AN252" s="187"/>
      <c r="AO252" s="197"/>
      <c r="AP252" s="202" t="str">
        <f t="shared" si="132"/>
        <v>-</v>
      </c>
      <c r="AQ252" s="187"/>
      <c r="AR252" s="197"/>
      <c r="AS252" s="202" t="str">
        <f t="shared" si="133"/>
        <v>-</v>
      </c>
      <c r="AT252" s="187"/>
      <c r="AU252" s="197"/>
      <c r="AV252" s="202" t="str">
        <f t="shared" si="134"/>
        <v>-</v>
      </c>
      <c r="AW252" s="187"/>
      <c r="AX252" s="197"/>
      <c r="AY252" s="202" t="str">
        <f t="shared" si="135"/>
        <v>-</v>
      </c>
      <c r="AZ252" s="187"/>
      <c r="BA252" s="197"/>
      <c r="BB252" s="202" t="str">
        <f t="shared" si="136"/>
        <v>-</v>
      </c>
      <c r="BC252" s="187"/>
      <c r="BD252" s="197"/>
      <c r="BE252" s="202" t="str">
        <f t="shared" si="137"/>
        <v>-</v>
      </c>
      <c r="BF252" s="187"/>
      <c r="BG252" s="197"/>
      <c r="BH252" s="202" t="str">
        <f t="shared" si="138"/>
        <v>-</v>
      </c>
      <c r="BI252" s="187"/>
      <c r="BJ252" s="197"/>
      <c r="BK252" s="202" t="str">
        <f t="shared" si="139"/>
        <v>-</v>
      </c>
      <c r="BL252" s="187"/>
      <c r="BM252" s="197"/>
      <c r="BN252" s="202" t="str">
        <f t="shared" si="140"/>
        <v>-</v>
      </c>
      <c r="BO252" s="187"/>
      <c r="BP252" s="197"/>
      <c r="BQ252" s="202" t="str">
        <f t="shared" si="141"/>
        <v>-</v>
      </c>
      <c r="BR252" s="187"/>
      <c r="BS252" s="197"/>
      <c r="BT252" s="202" t="str">
        <f t="shared" si="142"/>
        <v>-</v>
      </c>
      <c r="BU252" s="187"/>
      <c r="BV252" s="197"/>
      <c r="BW252" s="202" t="str">
        <f t="shared" si="143"/>
        <v>-</v>
      </c>
      <c r="BX252" s="187"/>
      <c r="BY252" s="197"/>
      <c r="BZ252" s="202" t="str">
        <f t="shared" si="144"/>
        <v>-</v>
      </c>
      <c r="CA252" s="187"/>
      <c r="CB252" s="197"/>
      <c r="CC252" s="202" t="str">
        <f t="shared" si="145"/>
        <v>-</v>
      </c>
      <c r="CD252" s="187"/>
      <c r="CE252" s="197"/>
      <c r="CF252" s="202" t="str">
        <f t="shared" si="146"/>
        <v>-</v>
      </c>
      <c r="CG252" s="187"/>
      <c r="CH252" s="197"/>
      <c r="CI252" s="202" t="str">
        <f t="shared" si="147"/>
        <v>-</v>
      </c>
      <c r="CJ252" s="187"/>
      <c r="CK252" s="197"/>
      <c r="CL252" s="202" t="str">
        <f t="shared" si="155"/>
        <v>-</v>
      </c>
      <c r="CM252" s="187"/>
      <c r="CN252" s="197"/>
      <c r="CO252" s="202" t="str">
        <f t="shared" si="156"/>
        <v>-</v>
      </c>
      <c r="CP252" s="187"/>
      <c r="CQ252" s="197"/>
      <c r="CR252" s="202" t="str">
        <f t="shared" si="148"/>
        <v>-</v>
      </c>
      <c r="CS252" s="187"/>
      <c r="CT252" s="197"/>
      <c r="CU252" s="202" t="str">
        <f t="shared" si="157"/>
        <v>-</v>
      </c>
      <c r="CV252" s="187"/>
      <c r="CW252" s="197"/>
      <c r="CX252" s="202" t="str">
        <f t="shared" si="158"/>
        <v>-</v>
      </c>
      <c r="CY252" s="187"/>
      <c r="CZ252" s="197"/>
      <c r="DA252" s="202" t="str">
        <f t="shared" si="149"/>
        <v>-</v>
      </c>
      <c r="DB252" s="187"/>
      <c r="DC252" s="197"/>
      <c r="DD252" s="202" t="str">
        <f t="shared" si="159"/>
        <v>-</v>
      </c>
      <c r="DE252" s="187"/>
      <c r="DF252" s="197"/>
      <c r="DG252" s="202" t="str">
        <f t="shared" si="160"/>
        <v>-</v>
      </c>
      <c r="DH252" s="187"/>
      <c r="DI252" s="103">
        <f t="shared" si="150"/>
        <v>5</v>
      </c>
      <c r="DJ252" s="103">
        <f t="shared" si="151"/>
        <v>3</v>
      </c>
      <c r="DK252" s="200">
        <f t="shared" si="161"/>
        <v>60</v>
      </c>
      <c r="DL252" s="201">
        <f t="shared" si="162"/>
        <v>4</v>
      </c>
    </row>
    <row r="253" spans="1:116" ht="24.95" customHeight="1" outlineLevel="1">
      <c r="B253" s="48"/>
      <c r="C253" s="48"/>
      <c r="D253" s="14" t="s">
        <v>686</v>
      </c>
      <c r="E253" s="11" t="s">
        <v>687</v>
      </c>
      <c r="F253" s="12" t="s">
        <v>992</v>
      </c>
      <c r="G253" s="12" t="s">
        <v>938</v>
      </c>
      <c r="H253" s="40" t="s">
        <v>956</v>
      </c>
      <c r="I253" s="41" t="s">
        <v>531</v>
      </c>
      <c r="J253" s="78" t="str">
        <f t="shared" si="152"/>
        <v xml:space="preserve">C3 </v>
      </c>
      <c r="K253" s="197" t="s">
        <v>1192</v>
      </c>
      <c r="L253" s="202" t="str">
        <f t="shared" si="153"/>
        <v>A</v>
      </c>
      <c r="M253" s="189" t="s">
        <v>1917</v>
      </c>
      <c r="N253" s="197" t="s">
        <v>1192</v>
      </c>
      <c r="O253" s="202" t="str">
        <f t="shared" si="124"/>
        <v>A</v>
      </c>
      <c r="P253" s="186">
        <v>42833</v>
      </c>
      <c r="Q253" s="197" t="s">
        <v>1192</v>
      </c>
      <c r="R253" s="202" t="str">
        <f t="shared" si="125"/>
        <v>A</v>
      </c>
      <c r="S253" s="186">
        <v>41545</v>
      </c>
      <c r="T253" s="197" t="s">
        <v>1192</v>
      </c>
      <c r="U253" s="202" t="str">
        <f t="shared" si="126"/>
        <v>-</v>
      </c>
      <c r="V253" s="187"/>
      <c r="W253" s="197" t="s">
        <v>1192</v>
      </c>
      <c r="X253" s="202" t="str">
        <f t="shared" si="127"/>
        <v>-</v>
      </c>
      <c r="Y253" s="187"/>
      <c r="Z253" s="197"/>
      <c r="AA253" s="202" t="str">
        <f t="shared" si="128"/>
        <v>-</v>
      </c>
      <c r="AB253" s="187"/>
      <c r="AC253" s="197"/>
      <c r="AD253" s="202" t="str">
        <f t="shared" si="154"/>
        <v>-</v>
      </c>
      <c r="AE253" s="187"/>
      <c r="AF253" s="197"/>
      <c r="AG253" s="202" t="str">
        <f t="shared" si="129"/>
        <v>-</v>
      </c>
      <c r="AH253" s="187"/>
      <c r="AI253" s="197"/>
      <c r="AJ253" s="202" t="str">
        <f t="shared" si="130"/>
        <v>-</v>
      </c>
      <c r="AK253" s="186">
        <v>41545</v>
      </c>
      <c r="AL253" s="197"/>
      <c r="AM253" s="202" t="str">
        <f t="shared" si="131"/>
        <v>-</v>
      </c>
      <c r="AN253" s="187"/>
      <c r="AO253" s="197"/>
      <c r="AP253" s="202" t="str">
        <f t="shared" si="132"/>
        <v>-</v>
      </c>
      <c r="AQ253" s="187"/>
      <c r="AR253" s="197"/>
      <c r="AS253" s="202" t="str">
        <f t="shared" si="133"/>
        <v>-</v>
      </c>
      <c r="AT253" s="187"/>
      <c r="AU253" s="197"/>
      <c r="AV253" s="202" t="str">
        <f t="shared" si="134"/>
        <v>-</v>
      </c>
      <c r="AW253" s="187"/>
      <c r="AX253" s="197"/>
      <c r="AY253" s="202" t="str">
        <f t="shared" si="135"/>
        <v>-</v>
      </c>
      <c r="AZ253" s="187"/>
      <c r="BA253" s="197"/>
      <c r="BB253" s="202" t="str">
        <f t="shared" si="136"/>
        <v>-</v>
      </c>
      <c r="BC253" s="187"/>
      <c r="BD253" s="197"/>
      <c r="BE253" s="202" t="str">
        <f t="shared" si="137"/>
        <v>-</v>
      </c>
      <c r="BF253" s="187"/>
      <c r="BG253" s="197"/>
      <c r="BH253" s="202" t="str">
        <f t="shared" si="138"/>
        <v>-</v>
      </c>
      <c r="BI253" s="187"/>
      <c r="BJ253" s="197"/>
      <c r="BK253" s="202" t="str">
        <f t="shared" si="139"/>
        <v>-</v>
      </c>
      <c r="BL253" s="187"/>
      <c r="BM253" s="197"/>
      <c r="BN253" s="202" t="str">
        <f t="shared" si="140"/>
        <v>-</v>
      </c>
      <c r="BO253" s="187"/>
      <c r="BP253" s="197"/>
      <c r="BQ253" s="202" t="str">
        <f t="shared" si="141"/>
        <v>-</v>
      </c>
      <c r="BR253" s="187"/>
      <c r="BS253" s="197"/>
      <c r="BT253" s="202" t="str">
        <f t="shared" si="142"/>
        <v>-</v>
      </c>
      <c r="BU253" s="187"/>
      <c r="BV253" s="197"/>
      <c r="BW253" s="202" t="str">
        <f t="shared" si="143"/>
        <v>-</v>
      </c>
      <c r="BX253" s="187"/>
      <c r="BY253" s="197"/>
      <c r="BZ253" s="202" t="str">
        <f t="shared" si="144"/>
        <v>-</v>
      </c>
      <c r="CA253" s="187"/>
      <c r="CB253" s="197"/>
      <c r="CC253" s="202" t="str">
        <f t="shared" si="145"/>
        <v>-</v>
      </c>
      <c r="CD253" s="187"/>
      <c r="CE253" s="197"/>
      <c r="CF253" s="202" t="str">
        <f t="shared" si="146"/>
        <v>-</v>
      </c>
      <c r="CG253" s="187"/>
      <c r="CH253" s="197"/>
      <c r="CI253" s="202" t="str">
        <f t="shared" si="147"/>
        <v>-</v>
      </c>
      <c r="CJ253" s="187"/>
      <c r="CK253" s="197"/>
      <c r="CL253" s="202" t="str">
        <f t="shared" si="155"/>
        <v>-</v>
      </c>
      <c r="CM253" s="187"/>
      <c r="CN253" s="197"/>
      <c r="CO253" s="202" t="str">
        <f t="shared" si="156"/>
        <v>-</v>
      </c>
      <c r="CP253" s="187"/>
      <c r="CQ253" s="197"/>
      <c r="CR253" s="202" t="str">
        <f t="shared" si="148"/>
        <v>-</v>
      </c>
      <c r="CS253" s="187"/>
      <c r="CT253" s="197"/>
      <c r="CU253" s="202" t="str">
        <f t="shared" si="157"/>
        <v>-</v>
      </c>
      <c r="CV253" s="187"/>
      <c r="CW253" s="197"/>
      <c r="CX253" s="202" t="str">
        <f t="shared" si="158"/>
        <v>-</v>
      </c>
      <c r="CY253" s="187"/>
      <c r="CZ253" s="197"/>
      <c r="DA253" s="202" t="str">
        <f t="shared" si="149"/>
        <v>-</v>
      </c>
      <c r="DB253" s="187"/>
      <c r="DC253" s="197"/>
      <c r="DD253" s="202" t="str">
        <f t="shared" si="159"/>
        <v>-</v>
      </c>
      <c r="DE253" s="187"/>
      <c r="DF253" s="197"/>
      <c r="DG253" s="202" t="str">
        <f t="shared" si="160"/>
        <v>-</v>
      </c>
      <c r="DH253" s="187"/>
      <c r="DI253" s="103">
        <f t="shared" si="150"/>
        <v>5</v>
      </c>
      <c r="DJ253" s="103">
        <f t="shared" si="151"/>
        <v>3</v>
      </c>
      <c r="DK253" s="200">
        <f t="shared" si="161"/>
        <v>60</v>
      </c>
      <c r="DL253" s="201">
        <f t="shared" si="162"/>
        <v>4</v>
      </c>
    </row>
    <row r="254" spans="1:116" ht="24.95" customHeight="1" outlineLevel="1">
      <c r="B254" s="48"/>
      <c r="C254" s="48"/>
      <c r="D254" s="14" t="s">
        <v>337</v>
      </c>
      <c r="E254" s="11" t="s">
        <v>338</v>
      </c>
      <c r="F254" s="13" t="s">
        <v>996</v>
      </c>
      <c r="G254" s="79" t="s">
        <v>945</v>
      </c>
      <c r="H254" s="40" t="s">
        <v>520</v>
      </c>
      <c r="I254" s="41" t="s">
        <v>533</v>
      </c>
      <c r="J254" s="78" t="str">
        <f t="shared" si="152"/>
        <v xml:space="preserve">C1 </v>
      </c>
      <c r="K254" s="197" t="s">
        <v>1192</v>
      </c>
      <c r="L254" s="202" t="str">
        <f t="shared" si="153"/>
        <v>A</v>
      </c>
      <c r="M254" s="189" t="s">
        <v>1917</v>
      </c>
      <c r="N254" s="197" t="s">
        <v>1192</v>
      </c>
      <c r="O254" s="202" t="str">
        <f t="shared" si="124"/>
        <v>A</v>
      </c>
      <c r="P254" s="186">
        <v>41783</v>
      </c>
      <c r="Q254" s="197" t="s">
        <v>1192</v>
      </c>
      <c r="R254" s="202" t="str">
        <f t="shared" si="125"/>
        <v>A</v>
      </c>
      <c r="S254" s="189" t="s">
        <v>1917</v>
      </c>
      <c r="T254" s="197" t="s">
        <v>1192</v>
      </c>
      <c r="U254" s="202" t="str">
        <f t="shared" si="126"/>
        <v>A</v>
      </c>
      <c r="V254" s="189" t="s">
        <v>1917</v>
      </c>
      <c r="W254" s="197" t="s">
        <v>1192</v>
      </c>
      <c r="X254" s="202" t="str">
        <f t="shared" si="127"/>
        <v>A</v>
      </c>
      <c r="Y254" s="189" t="s">
        <v>1917</v>
      </c>
      <c r="Z254" s="197" t="s">
        <v>1192</v>
      </c>
      <c r="AA254" s="202" t="str">
        <f t="shared" si="128"/>
        <v>A</v>
      </c>
      <c r="AB254" s="189" t="s">
        <v>1917</v>
      </c>
      <c r="AC254" s="197" t="s">
        <v>1192</v>
      </c>
      <c r="AD254" s="202" t="str">
        <f t="shared" si="154"/>
        <v>A</v>
      </c>
      <c r="AE254" s="189" t="s">
        <v>1917</v>
      </c>
      <c r="AF254" s="197" t="s">
        <v>1192</v>
      </c>
      <c r="AG254" s="202" t="str">
        <f t="shared" si="129"/>
        <v>A</v>
      </c>
      <c r="AH254" s="189" t="s">
        <v>1917</v>
      </c>
      <c r="AI254" s="197" t="s">
        <v>1192</v>
      </c>
      <c r="AJ254" s="202" t="str">
        <f t="shared" si="130"/>
        <v>A</v>
      </c>
      <c r="AK254" s="189" t="s">
        <v>1917</v>
      </c>
      <c r="AL254" s="197" t="s">
        <v>1192</v>
      </c>
      <c r="AM254" s="202" t="str">
        <f t="shared" si="131"/>
        <v>-</v>
      </c>
      <c r="AN254" s="187"/>
      <c r="AO254" s="197" t="s">
        <v>1192</v>
      </c>
      <c r="AP254" s="202" t="str">
        <f t="shared" si="132"/>
        <v>-</v>
      </c>
      <c r="AQ254" s="187"/>
      <c r="AR254" s="197" t="s">
        <v>1192</v>
      </c>
      <c r="AS254" s="202" t="str">
        <f t="shared" si="133"/>
        <v>A</v>
      </c>
      <c r="AT254" s="205">
        <v>42824</v>
      </c>
      <c r="AU254" s="197" t="s">
        <v>1192</v>
      </c>
      <c r="AV254" s="202" t="str">
        <f t="shared" si="134"/>
        <v>-</v>
      </c>
      <c r="AW254" s="187"/>
      <c r="AX254" s="197"/>
      <c r="AY254" s="202" t="str">
        <f t="shared" si="135"/>
        <v>-</v>
      </c>
      <c r="AZ254" s="186">
        <v>42824</v>
      </c>
      <c r="BA254" s="197"/>
      <c r="BB254" s="202" t="str">
        <f t="shared" si="136"/>
        <v>-</v>
      </c>
      <c r="BC254" s="186">
        <v>41447</v>
      </c>
      <c r="BD254" s="197"/>
      <c r="BE254" s="202" t="str">
        <f t="shared" si="137"/>
        <v>-</v>
      </c>
      <c r="BF254" s="187"/>
      <c r="BG254" s="197"/>
      <c r="BH254" s="202" t="str">
        <f t="shared" si="138"/>
        <v>-</v>
      </c>
      <c r="BI254" s="186">
        <v>42838</v>
      </c>
      <c r="BJ254" s="197"/>
      <c r="BK254" s="202" t="str">
        <f t="shared" si="139"/>
        <v>-</v>
      </c>
      <c r="BL254" s="187"/>
      <c r="BM254" s="197"/>
      <c r="BN254" s="202" t="str">
        <f t="shared" si="140"/>
        <v>-</v>
      </c>
      <c r="BO254" s="187"/>
      <c r="BP254" s="197"/>
      <c r="BQ254" s="202" t="str">
        <f t="shared" si="141"/>
        <v>-</v>
      </c>
      <c r="BR254" s="187"/>
      <c r="BS254" s="197"/>
      <c r="BT254" s="202" t="str">
        <f t="shared" si="142"/>
        <v>-</v>
      </c>
      <c r="BU254" s="187"/>
      <c r="BV254" s="197"/>
      <c r="BW254" s="202" t="str">
        <f t="shared" si="143"/>
        <v>-</v>
      </c>
      <c r="BX254" s="187"/>
      <c r="BY254" s="197"/>
      <c r="BZ254" s="202" t="str">
        <f t="shared" si="144"/>
        <v>-</v>
      </c>
      <c r="CA254" s="187"/>
      <c r="CB254" s="197"/>
      <c r="CC254" s="202" t="str">
        <f t="shared" si="145"/>
        <v>-</v>
      </c>
      <c r="CD254" s="187"/>
      <c r="CE254" s="197"/>
      <c r="CF254" s="202" t="str">
        <f t="shared" si="146"/>
        <v>-</v>
      </c>
      <c r="CG254" s="187"/>
      <c r="CH254" s="197"/>
      <c r="CI254" s="202" t="str">
        <f t="shared" si="147"/>
        <v>-</v>
      </c>
      <c r="CJ254" s="187"/>
      <c r="CK254" s="197"/>
      <c r="CL254" s="202" t="str">
        <f t="shared" si="155"/>
        <v>-</v>
      </c>
      <c r="CM254" s="187"/>
      <c r="CN254" s="197"/>
      <c r="CO254" s="202" t="str">
        <f t="shared" si="156"/>
        <v>-</v>
      </c>
      <c r="CP254" s="187"/>
      <c r="CQ254" s="197"/>
      <c r="CR254" s="202" t="str">
        <f t="shared" si="148"/>
        <v>-</v>
      </c>
      <c r="CS254" s="187"/>
      <c r="CT254" s="197"/>
      <c r="CU254" s="202" t="str">
        <f t="shared" si="157"/>
        <v>-</v>
      </c>
      <c r="CV254" s="187"/>
      <c r="CW254" s="197"/>
      <c r="CX254" s="202" t="str">
        <f t="shared" si="158"/>
        <v>-</v>
      </c>
      <c r="CY254" s="187"/>
      <c r="CZ254" s="197"/>
      <c r="DA254" s="202" t="str">
        <f t="shared" si="149"/>
        <v>-</v>
      </c>
      <c r="DB254" s="187"/>
      <c r="DC254" s="197"/>
      <c r="DD254" s="202" t="str">
        <f t="shared" si="159"/>
        <v>-</v>
      </c>
      <c r="DE254" s="187"/>
      <c r="DF254" s="197"/>
      <c r="DG254" s="202" t="str">
        <f t="shared" si="160"/>
        <v>-</v>
      </c>
      <c r="DH254" s="187"/>
      <c r="DI254" s="103">
        <f t="shared" si="150"/>
        <v>13</v>
      </c>
      <c r="DJ254" s="103">
        <f t="shared" si="151"/>
        <v>10</v>
      </c>
      <c r="DK254" s="200">
        <f t="shared" si="161"/>
        <v>76.923076923076934</v>
      </c>
      <c r="DL254" s="201">
        <f t="shared" si="162"/>
        <v>4</v>
      </c>
    </row>
    <row r="255" spans="1:116" ht="24.95" customHeight="1" outlineLevel="1">
      <c r="B255" s="48"/>
      <c r="C255" s="48"/>
      <c r="D255" s="14" t="s">
        <v>339</v>
      </c>
      <c r="E255" s="11" t="s">
        <v>340</v>
      </c>
      <c r="F255" s="13" t="s">
        <v>989</v>
      </c>
      <c r="G255" s="79" t="s">
        <v>994</v>
      </c>
      <c r="H255" s="40" t="s">
        <v>524</v>
      </c>
      <c r="I255" s="41" t="s">
        <v>530</v>
      </c>
      <c r="J255" s="78" t="str">
        <f t="shared" si="152"/>
        <v xml:space="preserve">C2 </v>
      </c>
      <c r="K255" s="197" t="s">
        <v>1192</v>
      </c>
      <c r="L255" s="202" t="str">
        <f t="shared" si="153"/>
        <v>A</v>
      </c>
      <c r="M255" s="189" t="s">
        <v>1966</v>
      </c>
      <c r="N255" s="197" t="s">
        <v>1192</v>
      </c>
      <c r="O255" s="202" t="str">
        <f t="shared" si="124"/>
        <v>A</v>
      </c>
      <c r="P255" s="189" t="s">
        <v>1966</v>
      </c>
      <c r="Q255" s="197" t="s">
        <v>1192</v>
      </c>
      <c r="R255" s="202" t="str">
        <f t="shared" si="125"/>
        <v>A</v>
      </c>
      <c r="S255" s="189" t="s">
        <v>1966</v>
      </c>
      <c r="T255" s="197" t="s">
        <v>1192</v>
      </c>
      <c r="U255" s="202" t="str">
        <f t="shared" si="126"/>
        <v>A</v>
      </c>
      <c r="V255" s="189" t="s">
        <v>1966</v>
      </c>
      <c r="W255" s="197" t="s">
        <v>1192</v>
      </c>
      <c r="X255" s="202" t="str">
        <f t="shared" si="127"/>
        <v>A</v>
      </c>
      <c r="Y255" s="189" t="s">
        <v>1966</v>
      </c>
      <c r="Z255" s="197" t="s">
        <v>1192</v>
      </c>
      <c r="AA255" s="202" t="str">
        <f t="shared" si="128"/>
        <v>-</v>
      </c>
      <c r="AB255" s="187"/>
      <c r="AC255" s="197" t="s">
        <v>1192</v>
      </c>
      <c r="AD255" s="202" t="str">
        <f t="shared" si="154"/>
        <v>-</v>
      </c>
      <c r="AE255" s="187"/>
      <c r="AF255" s="197" t="s">
        <v>1192</v>
      </c>
      <c r="AG255" s="202" t="str">
        <f t="shared" si="129"/>
        <v>-</v>
      </c>
      <c r="AH255" s="187"/>
      <c r="AI255" s="197" t="s">
        <v>1192</v>
      </c>
      <c r="AJ255" s="202" t="str">
        <f t="shared" si="130"/>
        <v>-</v>
      </c>
      <c r="AK255" s="187"/>
      <c r="AL255" s="197"/>
      <c r="AM255" s="202" t="str">
        <f t="shared" si="131"/>
        <v>-</v>
      </c>
      <c r="AN255" s="187"/>
      <c r="AO255" s="197"/>
      <c r="AP255" s="202" t="str">
        <f t="shared" si="132"/>
        <v>-</v>
      </c>
      <c r="AQ255" s="187"/>
      <c r="AR255" s="197"/>
      <c r="AS255" s="202" t="str">
        <f t="shared" si="133"/>
        <v>-</v>
      </c>
      <c r="AT255" s="187"/>
      <c r="AU255" s="197"/>
      <c r="AV255" s="202" t="str">
        <f t="shared" si="134"/>
        <v>-</v>
      </c>
      <c r="AW255" s="186">
        <v>41678</v>
      </c>
      <c r="AX255" s="197"/>
      <c r="AY255" s="202" t="str">
        <f t="shared" si="135"/>
        <v>-</v>
      </c>
      <c r="AZ255" s="187"/>
      <c r="BA255" s="197"/>
      <c r="BB255" s="202" t="str">
        <f t="shared" si="136"/>
        <v>-</v>
      </c>
      <c r="BC255" s="187"/>
      <c r="BD255" s="197"/>
      <c r="BE255" s="202" t="str">
        <f t="shared" si="137"/>
        <v>-</v>
      </c>
      <c r="BF255" s="187"/>
      <c r="BG255" s="197"/>
      <c r="BH255" s="202" t="str">
        <f t="shared" si="138"/>
        <v>-</v>
      </c>
      <c r="BI255" s="187"/>
      <c r="BJ255" s="197"/>
      <c r="BK255" s="202" t="str">
        <f t="shared" si="139"/>
        <v>-</v>
      </c>
      <c r="BL255" s="187"/>
      <c r="BM255" s="197"/>
      <c r="BN255" s="202" t="str">
        <f t="shared" si="140"/>
        <v>-</v>
      </c>
      <c r="BO255" s="187"/>
      <c r="BP255" s="197"/>
      <c r="BQ255" s="202" t="str">
        <f t="shared" si="141"/>
        <v>-</v>
      </c>
      <c r="BR255" s="187"/>
      <c r="BS255" s="197"/>
      <c r="BT255" s="202" t="str">
        <f t="shared" si="142"/>
        <v>-</v>
      </c>
      <c r="BU255" s="187"/>
      <c r="BV255" s="197"/>
      <c r="BW255" s="202" t="str">
        <f t="shared" si="143"/>
        <v>-</v>
      </c>
      <c r="BX255" s="187"/>
      <c r="BY255" s="197"/>
      <c r="BZ255" s="202" t="str">
        <f t="shared" si="144"/>
        <v>-</v>
      </c>
      <c r="CA255" s="187"/>
      <c r="CB255" s="197"/>
      <c r="CC255" s="202" t="str">
        <f t="shared" si="145"/>
        <v>-</v>
      </c>
      <c r="CD255" s="187"/>
      <c r="CE255" s="197"/>
      <c r="CF255" s="202" t="str">
        <f t="shared" si="146"/>
        <v>-</v>
      </c>
      <c r="CG255" s="187"/>
      <c r="CH255" s="197"/>
      <c r="CI255" s="202" t="str">
        <f t="shared" si="147"/>
        <v>-</v>
      </c>
      <c r="CJ255" s="187"/>
      <c r="CK255" s="197"/>
      <c r="CL255" s="202" t="str">
        <f t="shared" si="155"/>
        <v>-</v>
      </c>
      <c r="CM255" s="187"/>
      <c r="CN255" s="197"/>
      <c r="CO255" s="202" t="str">
        <f t="shared" si="156"/>
        <v>-</v>
      </c>
      <c r="CP255" s="186">
        <v>41678</v>
      </c>
      <c r="CQ255" s="197"/>
      <c r="CR255" s="202" t="str">
        <f t="shared" si="148"/>
        <v>-</v>
      </c>
      <c r="CS255" s="187"/>
      <c r="CT255" s="197"/>
      <c r="CU255" s="202" t="str">
        <f t="shared" si="157"/>
        <v>-</v>
      </c>
      <c r="CV255" s="187"/>
      <c r="CW255" s="197"/>
      <c r="CX255" s="202" t="str">
        <f t="shared" si="158"/>
        <v>-</v>
      </c>
      <c r="CY255" s="187"/>
      <c r="CZ255" s="197"/>
      <c r="DA255" s="202" t="str">
        <f t="shared" si="149"/>
        <v>-</v>
      </c>
      <c r="DB255" s="187"/>
      <c r="DC255" s="197"/>
      <c r="DD255" s="202" t="str">
        <f t="shared" si="159"/>
        <v>-</v>
      </c>
      <c r="DE255" s="187"/>
      <c r="DF255" s="197"/>
      <c r="DG255" s="202" t="str">
        <f t="shared" si="160"/>
        <v>-</v>
      </c>
      <c r="DH255" s="187"/>
      <c r="DI255" s="103">
        <f t="shared" si="150"/>
        <v>9</v>
      </c>
      <c r="DJ255" s="103">
        <f t="shared" si="151"/>
        <v>5</v>
      </c>
      <c r="DK255" s="200">
        <f t="shared" si="161"/>
        <v>55.555555555555557</v>
      </c>
      <c r="DL255" s="201">
        <f t="shared" si="162"/>
        <v>3</v>
      </c>
    </row>
    <row r="256" spans="1:116" ht="24.95" customHeight="1" outlineLevel="1">
      <c r="B256" s="48"/>
      <c r="C256" s="48"/>
      <c r="D256" s="14" t="s">
        <v>688</v>
      </c>
      <c r="E256" s="11" t="s">
        <v>689</v>
      </c>
      <c r="F256" s="79" t="s">
        <v>995</v>
      </c>
      <c r="G256" s="79" t="s">
        <v>941</v>
      </c>
      <c r="H256" s="40" t="s">
        <v>933</v>
      </c>
      <c r="I256" s="41" t="s">
        <v>934</v>
      </c>
      <c r="J256" s="78" t="str">
        <f t="shared" si="152"/>
        <v xml:space="preserve">C2 </v>
      </c>
      <c r="K256" s="197" t="s">
        <v>1192</v>
      </c>
      <c r="L256" s="202" t="str">
        <f t="shared" si="153"/>
        <v>A</v>
      </c>
      <c r="M256" s="189" t="s">
        <v>1966</v>
      </c>
      <c r="N256" s="197" t="s">
        <v>1192</v>
      </c>
      <c r="O256" s="202" t="str">
        <f t="shared" si="124"/>
        <v>A</v>
      </c>
      <c r="P256" s="189" t="s">
        <v>1966</v>
      </c>
      <c r="Q256" s="197" t="s">
        <v>1192</v>
      </c>
      <c r="R256" s="202" t="str">
        <f t="shared" si="125"/>
        <v>A</v>
      </c>
      <c r="S256" s="186">
        <v>41691</v>
      </c>
      <c r="T256" s="197" t="s">
        <v>1192</v>
      </c>
      <c r="U256" s="202" t="str">
        <f t="shared" si="126"/>
        <v>A</v>
      </c>
      <c r="V256" s="189" t="s">
        <v>1966</v>
      </c>
      <c r="W256" s="197" t="s">
        <v>1192</v>
      </c>
      <c r="X256" s="202" t="str">
        <f t="shared" si="127"/>
        <v>A</v>
      </c>
      <c r="Y256" s="186">
        <v>41691</v>
      </c>
      <c r="Z256" s="197" t="s">
        <v>1192</v>
      </c>
      <c r="AA256" s="202" t="str">
        <f t="shared" si="128"/>
        <v>-</v>
      </c>
      <c r="AB256" s="187"/>
      <c r="AC256" s="197" t="s">
        <v>1192</v>
      </c>
      <c r="AD256" s="202" t="str">
        <f t="shared" si="154"/>
        <v>-</v>
      </c>
      <c r="AE256" s="187"/>
      <c r="AF256" s="197" t="s">
        <v>1192</v>
      </c>
      <c r="AG256" s="202" t="str">
        <f t="shared" si="129"/>
        <v>-</v>
      </c>
      <c r="AH256" s="187"/>
      <c r="AI256" s="197" t="s">
        <v>1192</v>
      </c>
      <c r="AJ256" s="202" t="str">
        <f t="shared" si="130"/>
        <v>A</v>
      </c>
      <c r="AK256" s="186">
        <v>41691</v>
      </c>
      <c r="AL256" s="197"/>
      <c r="AM256" s="202" t="str">
        <f t="shared" si="131"/>
        <v>-</v>
      </c>
      <c r="AN256" s="187"/>
      <c r="AO256" s="197"/>
      <c r="AP256" s="202" t="str">
        <f t="shared" si="132"/>
        <v>-</v>
      </c>
      <c r="AQ256" s="187"/>
      <c r="AR256" s="197"/>
      <c r="AS256" s="202" t="str">
        <f t="shared" si="133"/>
        <v>-</v>
      </c>
      <c r="AT256" s="187"/>
      <c r="AU256" s="197"/>
      <c r="AV256" s="202" t="str">
        <f t="shared" si="134"/>
        <v>-</v>
      </c>
      <c r="AW256" s="187"/>
      <c r="AX256" s="197"/>
      <c r="AY256" s="202" t="str">
        <f t="shared" si="135"/>
        <v>-</v>
      </c>
      <c r="AZ256" s="187"/>
      <c r="BA256" s="197"/>
      <c r="BB256" s="202" t="str">
        <f t="shared" si="136"/>
        <v>-</v>
      </c>
      <c r="BC256" s="187"/>
      <c r="BD256" s="197"/>
      <c r="BE256" s="202" t="str">
        <f t="shared" si="137"/>
        <v>-</v>
      </c>
      <c r="BF256" s="187"/>
      <c r="BG256" s="197"/>
      <c r="BH256" s="202" t="str">
        <f t="shared" si="138"/>
        <v>-</v>
      </c>
      <c r="BI256" s="187"/>
      <c r="BJ256" s="197"/>
      <c r="BK256" s="202" t="str">
        <f t="shared" si="139"/>
        <v>-</v>
      </c>
      <c r="BL256" s="187"/>
      <c r="BM256" s="197"/>
      <c r="BN256" s="202" t="str">
        <f t="shared" si="140"/>
        <v>-</v>
      </c>
      <c r="BO256" s="187"/>
      <c r="BP256" s="197"/>
      <c r="BQ256" s="202" t="str">
        <f t="shared" si="141"/>
        <v>-</v>
      </c>
      <c r="BR256" s="187"/>
      <c r="BS256" s="197"/>
      <c r="BT256" s="202" t="str">
        <f t="shared" si="142"/>
        <v>-</v>
      </c>
      <c r="BU256" s="187"/>
      <c r="BV256" s="197"/>
      <c r="BW256" s="202" t="str">
        <f t="shared" si="143"/>
        <v>-</v>
      </c>
      <c r="BX256" s="187"/>
      <c r="BY256" s="197"/>
      <c r="BZ256" s="202" t="str">
        <f t="shared" si="144"/>
        <v>-</v>
      </c>
      <c r="CA256" s="187"/>
      <c r="CB256" s="197"/>
      <c r="CC256" s="202" t="str">
        <f t="shared" si="145"/>
        <v>-</v>
      </c>
      <c r="CD256" s="187"/>
      <c r="CE256" s="197"/>
      <c r="CF256" s="202" t="str">
        <f t="shared" si="146"/>
        <v>-</v>
      </c>
      <c r="CG256" s="187"/>
      <c r="CH256" s="197"/>
      <c r="CI256" s="202" t="str">
        <f t="shared" si="147"/>
        <v>-</v>
      </c>
      <c r="CJ256" s="187"/>
      <c r="CK256" s="197"/>
      <c r="CL256" s="202" t="str">
        <f t="shared" si="155"/>
        <v>-</v>
      </c>
      <c r="CM256" s="187"/>
      <c r="CN256" s="197"/>
      <c r="CO256" s="202" t="str">
        <f t="shared" si="156"/>
        <v>-</v>
      </c>
      <c r="CP256" s="187"/>
      <c r="CQ256" s="197"/>
      <c r="CR256" s="202" t="str">
        <f t="shared" si="148"/>
        <v>-</v>
      </c>
      <c r="CS256" s="187"/>
      <c r="CT256" s="197"/>
      <c r="CU256" s="202" t="str">
        <f t="shared" si="157"/>
        <v>-</v>
      </c>
      <c r="CV256" s="186">
        <v>41691</v>
      </c>
      <c r="CW256" s="197"/>
      <c r="CX256" s="202" t="str">
        <f t="shared" si="158"/>
        <v>-</v>
      </c>
      <c r="CY256" s="187"/>
      <c r="CZ256" s="197"/>
      <c r="DA256" s="202" t="str">
        <f t="shared" si="149"/>
        <v>-</v>
      </c>
      <c r="DB256" s="187"/>
      <c r="DC256" s="197"/>
      <c r="DD256" s="202" t="str">
        <f t="shared" si="159"/>
        <v>-</v>
      </c>
      <c r="DE256" s="187"/>
      <c r="DF256" s="197"/>
      <c r="DG256" s="202" t="str">
        <f t="shared" si="160"/>
        <v>-</v>
      </c>
      <c r="DH256" s="187"/>
      <c r="DI256" s="103">
        <f t="shared" si="150"/>
        <v>9</v>
      </c>
      <c r="DJ256" s="103">
        <f t="shared" si="151"/>
        <v>6</v>
      </c>
      <c r="DK256" s="200">
        <f t="shared" si="161"/>
        <v>66.666666666666657</v>
      </c>
      <c r="DL256" s="201">
        <f t="shared" si="162"/>
        <v>4</v>
      </c>
    </row>
    <row r="257" spans="2:116" ht="24.95" customHeight="1" outlineLevel="1">
      <c r="B257" s="48"/>
      <c r="C257" s="48"/>
      <c r="D257" s="14" t="s">
        <v>341</v>
      </c>
      <c r="E257" s="11" t="s">
        <v>342</v>
      </c>
      <c r="F257" s="13" t="s">
        <v>989</v>
      </c>
      <c r="G257" s="79" t="s">
        <v>994</v>
      </c>
      <c r="H257" s="153" t="s">
        <v>522</v>
      </c>
      <c r="I257" s="150" t="s">
        <v>531</v>
      </c>
      <c r="J257" s="78" t="str">
        <f t="shared" si="152"/>
        <v xml:space="preserve">C3 </v>
      </c>
      <c r="K257" s="197" t="s">
        <v>1192</v>
      </c>
      <c r="L257" s="202" t="str">
        <f t="shared" si="153"/>
        <v>A</v>
      </c>
      <c r="M257" s="189" t="s">
        <v>1869</v>
      </c>
      <c r="N257" s="197" t="s">
        <v>1192</v>
      </c>
      <c r="O257" s="202" t="str">
        <f t="shared" si="124"/>
        <v>A</v>
      </c>
      <c r="P257" s="189" t="s">
        <v>1869</v>
      </c>
      <c r="Q257" s="197" t="s">
        <v>1192</v>
      </c>
      <c r="R257" s="202" t="str">
        <f t="shared" si="125"/>
        <v>A</v>
      </c>
      <c r="S257" s="189" t="s">
        <v>1869</v>
      </c>
      <c r="T257" s="197" t="s">
        <v>1192</v>
      </c>
      <c r="U257" s="202" t="str">
        <f t="shared" si="126"/>
        <v>-</v>
      </c>
      <c r="V257" s="187"/>
      <c r="W257" s="197" t="s">
        <v>1192</v>
      </c>
      <c r="X257" s="202" t="str">
        <f t="shared" si="127"/>
        <v>-</v>
      </c>
      <c r="Y257" s="187"/>
      <c r="Z257" s="197"/>
      <c r="AA257" s="202" t="str">
        <f t="shared" si="128"/>
        <v>-</v>
      </c>
      <c r="AB257" s="187"/>
      <c r="AC257" s="197"/>
      <c r="AD257" s="202" t="str">
        <f t="shared" si="154"/>
        <v>-</v>
      </c>
      <c r="AE257" s="187"/>
      <c r="AF257" s="197"/>
      <c r="AG257" s="202" t="str">
        <f t="shared" si="129"/>
        <v>-</v>
      </c>
      <c r="AH257" s="187"/>
      <c r="AI257" s="197"/>
      <c r="AJ257" s="202" t="str">
        <f t="shared" si="130"/>
        <v>-</v>
      </c>
      <c r="AK257" s="187"/>
      <c r="AL257" s="197"/>
      <c r="AM257" s="202" t="str">
        <f t="shared" si="131"/>
        <v>-</v>
      </c>
      <c r="AN257" s="187"/>
      <c r="AO257" s="197"/>
      <c r="AP257" s="202" t="str">
        <f t="shared" si="132"/>
        <v>-</v>
      </c>
      <c r="AQ257" s="187"/>
      <c r="AR257" s="197"/>
      <c r="AS257" s="202" t="str">
        <f t="shared" si="133"/>
        <v>-</v>
      </c>
      <c r="AT257" s="187"/>
      <c r="AU257" s="197"/>
      <c r="AV257" s="202" t="str">
        <f t="shared" si="134"/>
        <v>-</v>
      </c>
      <c r="AW257" s="187"/>
      <c r="AX257" s="197"/>
      <c r="AY257" s="202" t="str">
        <f t="shared" si="135"/>
        <v>-</v>
      </c>
      <c r="AZ257" s="187"/>
      <c r="BA257" s="197"/>
      <c r="BB257" s="202" t="str">
        <f t="shared" si="136"/>
        <v>-</v>
      </c>
      <c r="BC257" s="187"/>
      <c r="BD257" s="197"/>
      <c r="BE257" s="202" t="str">
        <f t="shared" si="137"/>
        <v>-</v>
      </c>
      <c r="BF257" s="187"/>
      <c r="BG257" s="197"/>
      <c r="BH257" s="202" t="str">
        <f t="shared" si="138"/>
        <v>-</v>
      </c>
      <c r="BI257" s="187"/>
      <c r="BJ257" s="197"/>
      <c r="BK257" s="202" t="str">
        <f t="shared" si="139"/>
        <v>-</v>
      </c>
      <c r="BL257" s="187"/>
      <c r="BM257" s="197"/>
      <c r="BN257" s="202" t="str">
        <f t="shared" si="140"/>
        <v>-</v>
      </c>
      <c r="BO257" s="187"/>
      <c r="BP257" s="197"/>
      <c r="BQ257" s="202" t="str">
        <f t="shared" si="141"/>
        <v>-</v>
      </c>
      <c r="BR257" s="187"/>
      <c r="BS257" s="197"/>
      <c r="BT257" s="202" t="str">
        <f t="shared" si="142"/>
        <v>-</v>
      </c>
      <c r="BU257" s="187"/>
      <c r="BV257" s="197"/>
      <c r="BW257" s="202" t="str">
        <f t="shared" si="143"/>
        <v>-</v>
      </c>
      <c r="BX257" s="187"/>
      <c r="BY257" s="197"/>
      <c r="BZ257" s="202" t="str">
        <f t="shared" si="144"/>
        <v>-</v>
      </c>
      <c r="CA257" s="187"/>
      <c r="CB257" s="197"/>
      <c r="CC257" s="202" t="str">
        <f t="shared" si="145"/>
        <v>-</v>
      </c>
      <c r="CD257" s="187"/>
      <c r="CE257" s="197"/>
      <c r="CF257" s="202" t="str">
        <f t="shared" si="146"/>
        <v>-</v>
      </c>
      <c r="CG257" s="187"/>
      <c r="CH257" s="197"/>
      <c r="CI257" s="202" t="str">
        <f t="shared" si="147"/>
        <v>-</v>
      </c>
      <c r="CJ257" s="187"/>
      <c r="CK257" s="197"/>
      <c r="CL257" s="202" t="str">
        <f t="shared" si="155"/>
        <v>-</v>
      </c>
      <c r="CM257" s="187"/>
      <c r="CN257" s="197"/>
      <c r="CO257" s="202" t="str">
        <f t="shared" si="156"/>
        <v>-</v>
      </c>
      <c r="CP257" s="187"/>
      <c r="CQ257" s="197"/>
      <c r="CR257" s="202" t="str">
        <f t="shared" si="148"/>
        <v>-</v>
      </c>
      <c r="CS257" s="187"/>
      <c r="CT257" s="197"/>
      <c r="CU257" s="202" t="str">
        <f t="shared" si="157"/>
        <v>-</v>
      </c>
      <c r="CV257" s="187"/>
      <c r="CW257" s="197"/>
      <c r="CX257" s="202" t="str">
        <f t="shared" si="158"/>
        <v>-</v>
      </c>
      <c r="CY257" s="187"/>
      <c r="CZ257" s="197"/>
      <c r="DA257" s="202" t="str">
        <f t="shared" si="149"/>
        <v>-</v>
      </c>
      <c r="DB257" s="187"/>
      <c r="DC257" s="197"/>
      <c r="DD257" s="202" t="str">
        <f t="shared" si="159"/>
        <v>-</v>
      </c>
      <c r="DE257" s="187"/>
      <c r="DF257" s="197"/>
      <c r="DG257" s="202" t="str">
        <f t="shared" si="160"/>
        <v>-</v>
      </c>
      <c r="DH257" s="187"/>
      <c r="DI257" s="103">
        <f t="shared" si="150"/>
        <v>5</v>
      </c>
      <c r="DJ257" s="103">
        <f t="shared" si="151"/>
        <v>3</v>
      </c>
      <c r="DK257" s="200">
        <f t="shared" si="161"/>
        <v>60</v>
      </c>
      <c r="DL257" s="201">
        <f t="shared" si="162"/>
        <v>4</v>
      </c>
    </row>
    <row r="258" spans="2:116" ht="24.95" customHeight="1" outlineLevel="1">
      <c r="B258" s="48"/>
      <c r="C258" s="48"/>
      <c r="D258" s="14" t="s">
        <v>343</v>
      </c>
      <c r="E258" s="11" t="s">
        <v>344</v>
      </c>
      <c r="F258" s="13" t="s">
        <v>989</v>
      </c>
      <c r="G258" s="79" t="s">
        <v>994</v>
      </c>
      <c r="H258" s="40" t="s">
        <v>523</v>
      </c>
      <c r="I258" s="41" t="s">
        <v>532</v>
      </c>
      <c r="J258" s="78" t="str">
        <f t="shared" si="152"/>
        <v xml:space="preserve">C4 </v>
      </c>
      <c r="K258" s="197" t="s">
        <v>1192</v>
      </c>
      <c r="L258" s="202" t="str">
        <f t="shared" si="153"/>
        <v>A</v>
      </c>
      <c r="M258" s="189" t="s">
        <v>1869</v>
      </c>
      <c r="N258" s="197" t="s">
        <v>1192</v>
      </c>
      <c r="O258" s="202" t="str">
        <f t="shared" si="124"/>
        <v>-</v>
      </c>
      <c r="P258" s="187"/>
      <c r="Q258" s="197" t="s">
        <v>1192</v>
      </c>
      <c r="R258" s="202" t="str">
        <f t="shared" si="125"/>
        <v>-</v>
      </c>
      <c r="S258" s="187"/>
      <c r="T258" s="197"/>
      <c r="U258" s="202" t="str">
        <f t="shared" si="126"/>
        <v>-</v>
      </c>
      <c r="V258" s="187"/>
      <c r="W258" s="197"/>
      <c r="X258" s="202" t="str">
        <f t="shared" si="127"/>
        <v>-</v>
      </c>
      <c r="Y258" s="187"/>
      <c r="Z258" s="197"/>
      <c r="AA258" s="202" t="str">
        <f t="shared" si="128"/>
        <v>-</v>
      </c>
      <c r="AB258" s="187"/>
      <c r="AC258" s="197"/>
      <c r="AD258" s="202" t="str">
        <f t="shared" si="154"/>
        <v>-</v>
      </c>
      <c r="AE258" s="187"/>
      <c r="AF258" s="197"/>
      <c r="AG258" s="202" t="str">
        <f t="shared" si="129"/>
        <v>-</v>
      </c>
      <c r="AH258" s="187"/>
      <c r="AI258" s="197"/>
      <c r="AJ258" s="202" t="str">
        <f t="shared" si="130"/>
        <v>-</v>
      </c>
      <c r="AK258" s="187"/>
      <c r="AL258" s="197"/>
      <c r="AM258" s="202" t="str">
        <f t="shared" si="131"/>
        <v>-</v>
      </c>
      <c r="AN258" s="187"/>
      <c r="AO258" s="197"/>
      <c r="AP258" s="202" t="str">
        <f t="shared" si="132"/>
        <v>-</v>
      </c>
      <c r="AQ258" s="187"/>
      <c r="AR258" s="197"/>
      <c r="AS258" s="202" t="str">
        <f t="shared" si="133"/>
        <v>-</v>
      </c>
      <c r="AT258" s="187"/>
      <c r="AU258" s="197"/>
      <c r="AV258" s="202" t="str">
        <f t="shared" si="134"/>
        <v>-</v>
      </c>
      <c r="AW258" s="187"/>
      <c r="AX258" s="197"/>
      <c r="AY258" s="202" t="str">
        <f t="shared" si="135"/>
        <v>-</v>
      </c>
      <c r="AZ258" s="187"/>
      <c r="BA258" s="197"/>
      <c r="BB258" s="202" t="str">
        <f t="shared" si="136"/>
        <v>-</v>
      </c>
      <c r="BC258" s="187"/>
      <c r="BD258" s="197"/>
      <c r="BE258" s="202" t="str">
        <f t="shared" si="137"/>
        <v>-</v>
      </c>
      <c r="BF258" s="187"/>
      <c r="BG258" s="197"/>
      <c r="BH258" s="202" t="str">
        <f t="shared" si="138"/>
        <v>-</v>
      </c>
      <c r="BI258" s="187"/>
      <c r="BJ258" s="197"/>
      <c r="BK258" s="202" t="str">
        <f t="shared" si="139"/>
        <v>-</v>
      </c>
      <c r="BL258" s="187"/>
      <c r="BM258" s="197"/>
      <c r="BN258" s="202" t="str">
        <f t="shared" si="140"/>
        <v>-</v>
      </c>
      <c r="BO258" s="187"/>
      <c r="BP258" s="197"/>
      <c r="BQ258" s="202" t="str">
        <f t="shared" si="141"/>
        <v>-</v>
      </c>
      <c r="BR258" s="187"/>
      <c r="BS258" s="197"/>
      <c r="BT258" s="202" t="str">
        <f t="shared" si="142"/>
        <v>-</v>
      </c>
      <c r="BU258" s="187"/>
      <c r="BV258" s="197"/>
      <c r="BW258" s="202" t="str">
        <f t="shared" si="143"/>
        <v>-</v>
      </c>
      <c r="BX258" s="187"/>
      <c r="BY258" s="197"/>
      <c r="BZ258" s="202" t="str">
        <f t="shared" si="144"/>
        <v>-</v>
      </c>
      <c r="CA258" s="187"/>
      <c r="CB258" s="197"/>
      <c r="CC258" s="202" t="str">
        <f t="shared" si="145"/>
        <v>-</v>
      </c>
      <c r="CD258" s="187"/>
      <c r="CE258" s="197"/>
      <c r="CF258" s="202" t="str">
        <f t="shared" si="146"/>
        <v>-</v>
      </c>
      <c r="CG258" s="187"/>
      <c r="CH258" s="197"/>
      <c r="CI258" s="202" t="str">
        <f t="shared" si="147"/>
        <v>-</v>
      </c>
      <c r="CJ258" s="187"/>
      <c r="CK258" s="197"/>
      <c r="CL258" s="202" t="str">
        <f t="shared" si="155"/>
        <v>-</v>
      </c>
      <c r="CM258" s="187"/>
      <c r="CN258" s="197"/>
      <c r="CO258" s="202" t="str">
        <f t="shared" si="156"/>
        <v>-</v>
      </c>
      <c r="CP258" s="187"/>
      <c r="CQ258" s="197"/>
      <c r="CR258" s="202" t="str">
        <f t="shared" si="148"/>
        <v>-</v>
      </c>
      <c r="CS258" s="187"/>
      <c r="CT258" s="197"/>
      <c r="CU258" s="202" t="str">
        <f t="shared" si="157"/>
        <v>-</v>
      </c>
      <c r="CV258" s="187"/>
      <c r="CW258" s="197"/>
      <c r="CX258" s="202" t="str">
        <f t="shared" si="158"/>
        <v>-</v>
      </c>
      <c r="CY258" s="187"/>
      <c r="CZ258" s="197"/>
      <c r="DA258" s="202" t="str">
        <f t="shared" si="149"/>
        <v>-</v>
      </c>
      <c r="DB258" s="187"/>
      <c r="DC258" s="197"/>
      <c r="DD258" s="202" t="str">
        <f t="shared" si="159"/>
        <v>-</v>
      </c>
      <c r="DE258" s="187"/>
      <c r="DF258" s="197"/>
      <c r="DG258" s="202" t="str">
        <f t="shared" si="160"/>
        <v>-</v>
      </c>
      <c r="DH258" s="187"/>
      <c r="DI258" s="103">
        <f t="shared" si="150"/>
        <v>3</v>
      </c>
      <c r="DJ258" s="103">
        <f t="shared" si="151"/>
        <v>1</v>
      </c>
      <c r="DK258" s="200">
        <f t="shared" si="161"/>
        <v>33.333333333333329</v>
      </c>
      <c r="DL258" s="201">
        <f t="shared" si="162"/>
        <v>2</v>
      </c>
    </row>
    <row r="259" spans="2:116" ht="24.95" customHeight="1" outlineLevel="1">
      <c r="B259" s="48"/>
      <c r="C259" s="48"/>
      <c r="D259" s="14" t="s">
        <v>345</v>
      </c>
      <c r="E259" s="11" t="s">
        <v>346</v>
      </c>
      <c r="F259" s="12" t="s">
        <v>989</v>
      </c>
      <c r="G259" s="12" t="s">
        <v>994</v>
      </c>
      <c r="H259" s="40" t="s">
        <v>523</v>
      </c>
      <c r="I259" s="41" t="s">
        <v>532</v>
      </c>
      <c r="J259" s="78" t="str">
        <f t="shared" si="152"/>
        <v xml:space="preserve">C4 </v>
      </c>
      <c r="K259" s="197" t="s">
        <v>1192</v>
      </c>
      <c r="L259" s="202" t="str">
        <f t="shared" si="153"/>
        <v>A</v>
      </c>
      <c r="M259" s="189" t="s">
        <v>1869</v>
      </c>
      <c r="N259" s="197" t="s">
        <v>1192</v>
      </c>
      <c r="O259" s="202" t="str">
        <f t="shared" si="124"/>
        <v>-</v>
      </c>
      <c r="P259" s="187"/>
      <c r="Q259" s="197" t="s">
        <v>1192</v>
      </c>
      <c r="R259" s="202" t="str">
        <f t="shared" si="125"/>
        <v>-</v>
      </c>
      <c r="S259" s="187"/>
      <c r="T259" s="197"/>
      <c r="U259" s="202" t="str">
        <f t="shared" si="126"/>
        <v>-</v>
      </c>
      <c r="V259" s="187"/>
      <c r="W259" s="197"/>
      <c r="X259" s="202" t="str">
        <f t="shared" si="127"/>
        <v>-</v>
      </c>
      <c r="Y259" s="187"/>
      <c r="Z259" s="197"/>
      <c r="AA259" s="202" t="str">
        <f t="shared" si="128"/>
        <v>-</v>
      </c>
      <c r="AB259" s="187"/>
      <c r="AC259" s="197"/>
      <c r="AD259" s="202" t="str">
        <f t="shared" si="154"/>
        <v>-</v>
      </c>
      <c r="AE259" s="187"/>
      <c r="AF259" s="197"/>
      <c r="AG259" s="202" t="str">
        <f t="shared" si="129"/>
        <v>-</v>
      </c>
      <c r="AH259" s="187"/>
      <c r="AI259" s="197"/>
      <c r="AJ259" s="202" t="str">
        <f t="shared" si="130"/>
        <v>-</v>
      </c>
      <c r="AK259" s="187"/>
      <c r="AL259" s="197"/>
      <c r="AM259" s="202" t="str">
        <f t="shared" si="131"/>
        <v>-</v>
      </c>
      <c r="AN259" s="187"/>
      <c r="AO259" s="197"/>
      <c r="AP259" s="202" t="str">
        <f t="shared" si="132"/>
        <v>-</v>
      </c>
      <c r="AQ259" s="187"/>
      <c r="AR259" s="197"/>
      <c r="AS259" s="202" t="str">
        <f t="shared" si="133"/>
        <v>-</v>
      </c>
      <c r="AT259" s="187"/>
      <c r="AU259" s="197"/>
      <c r="AV259" s="202" t="str">
        <f t="shared" si="134"/>
        <v>-</v>
      </c>
      <c r="AW259" s="187"/>
      <c r="AX259" s="197"/>
      <c r="AY259" s="202" t="str">
        <f t="shared" si="135"/>
        <v>-</v>
      </c>
      <c r="AZ259" s="187"/>
      <c r="BA259" s="197"/>
      <c r="BB259" s="202" t="str">
        <f t="shared" si="136"/>
        <v>-</v>
      </c>
      <c r="BC259" s="187"/>
      <c r="BD259" s="197"/>
      <c r="BE259" s="202" t="str">
        <f t="shared" si="137"/>
        <v>-</v>
      </c>
      <c r="BF259" s="187"/>
      <c r="BG259" s="197"/>
      <c r="BH259" s="202" t="str">
        <f t="shared" si="138"/>
        <v>-</v>
      </c>
      <c r="BI259" s="187"/>
      <c r="BJ259" s="197"/>
      <c r="BK259" s="202" t="str">
        <f t="shared" si="139"/>
        <v>-</v>
      </c>
      <c r="BL259" s="187"/>
      <c r="BM259" s="197"/>
      <c r="BN259" s="202" t="str">
        <f t="shared" si="140"/>
        <v>-</v>
      </c>
      <c r="BO259" s="187"/>
      <c r="BP259" s="197"/>
      <c r="BQ259" s="202" t="str">
        <f t="shared" si="141"/>
        <v>-</v>
      </c>
      <c r="BR259" s="187"/>
      <c r="BS259" s="197"/>
      <c r="BT259" s="202" t="str">
        <f t="shared" si="142"/>
        <v>-</v>
      </c>
      <c r="BU259" s="187"/>
      <c r="BV259" s="197"/>
      <c r="BW259" s="202" t="str">
        <f t="shared" si="143"/>
        <v>-</v>
      </c>
      <c r="BX259" s="187"/>
      <c r="BY259" s="197"/>
      <c r="BZ259" s="202" t="str">
        <f t="shared" si="144"/>
        <v>-</v>
      </c>
      <c r="CA259" s="187"/>
      <c r="CB259" s="197"/>
      <c r="CC259" s="202" t="str">
        <f t="shared" si="145"/>
        <v>-</v>
      </c>
      <c r="CD259" s="187"/>
      <c r="CE259" s="197"/>
      <c r="CF259" s="202" t="str">
        <f t="shared" si="146"/>
        <v>-</v>
      </c>
      <c r="CG259" s="187"/>
      <c r="CH259" s="197"/>
      <c r="CI259" s="202" t="str">
        <f t="shared" si="147"/>
        <v>-</v>
      </c>
      <c r="CJ259" s="187"/>
      <c r="CK259" s="197"/>
      <c r="CL259" s="202" t="str">
        <f t="shared" si="155"/>
        <v>-</v>
      </c>
      <c r="CM259" s="187"/>
      <c r="CN259" s="197"/>
      <c r="CO259" s="202" t="str">
        <f t="shared" si="156"/>
        <v>-</v>
      </c>
      <c r="CP259" s="187"/>
      <c r="CQ259" s="197"/>
      <c r="CR259" s="202" t="str">
        <f t="shared" si="148"/>
        <v>-</v>
      </c>
      <c r="CS259" s="187"/>
      <c r="CT259" s="197"/>
      <c r="CU259" s="202" t="str">
        <f t="shared" si="157"/>
        <v>-</v>
      </c>
      <c r="CV259" s="187"/>
      <c r="CW259" s="197"/>
      <c r="CX259" s="202" t="str">
        <f t="shared" si="158"/>
        <v>-</v>
      </c>
      <c r="CY259" s="187"/>
      <c r="CZ259" s="197"/>
      <c r="DA259" s="202" t="str">
        <f t="shared" si="149"/>
        <v>-</v>
      </c>
      <c r="DB259" s="187"/>
      <c r="DC259" s="197"/>
      <c r="DD259" s="202" t="str">
        <f t="shared" si="159"/>
        <v>-</v>
      </c>
      <c r="DE259" s="187"/>
      <c r="DF259" s="197"/>
      <c r="DG259" s="202" t="str">
        <f t="shared" si="160"/>
        <v>-</v>
      </c>
      <c r="DH259" s="187"/>
      <c r="DI259" s="103">
        <f t="shared" si="150"/>
        <v>3</v>
      </c>
      <c r="DJ259" s="103">
        <f t="shared" si="151"/>
        <v>1</v>
      </c>
      <c r="DK259" s="200">
        <f t="shared" si="161"/>
        <v>33.333333333333329</v>
      </c>
      <c r="DL259" s="201">
        <f t="shared" si="162"/>
        <v>2</v>
      </c>
    </row>
    <row r="260" spans="2:116" ht="24.95" customHeight="1" outlineLevel="1">
      <c r="B260" s="48"/>
      <c r="C260" s="48"/>
      <c r="D260" s="14" t="s">
        <v>690</v>
      </c>
      <c r="E260" s="11" t="s">
        <v>691</v>
      </c>
      <c r="F260" s="12" t="s">
        <v>989</v>
      </c>
      <c r="G260" s="12" t="s">
        <v>994</v>
      </c>
      <c r="H260" s="40" t="s">
        <v>940</v>
      </c>
      <c r="I260" s="41" t="s">
        <v>936</v>
      </c>
      <c r="J260" s="78" t="str">
        <f t="shared" si="152"/>
        <v xml:space="preserve">C1 </v>
      </c>
      <c r="K260" s="197" t="s">
        <v>1192</v>
      </c>
      <c r="L260" s="202" t="str">
        <f t="shared" si="153"/>
        <v>A</v>
      </c>
      <c r="M260" s="189" t="s">
        <v>1966</v>
      </c>
      <c r="N260" s="197" t="s">
        <v>1192</v>
      </c>
      <c r="O260" s="202" t="str">
        <f t="shared" ref="O260:O323" si="163">IF(AND(N260="Y",P260&lt;&gt;""),"A","-")</f>
        <v>A</v>
      </c>
      <c r="P260" s="186">
        <v>42833</v>
      </c>
      <c r="Q260" s="197" t="s">
        <v>1192</v>
      </c>
      <c r="R260" s="202" t="str">
        <f t="shared" ref="R260:R323" si="164">IF(AND(Q260="Y",S260&lt;&gt;""),"A","-")</f>
        <v>A</v>
      </c>
      <c r="S260" s="186">
        <v>42515</v>
      </c>
      <c r="T260" s="197" t="s">
        <v>1192</v>
      </c>
      <c r="U260" s="202" t="str">
        <f t="shared" ref="U260:U323" si="165">IF(AND(T260="Y",V260&lt;&gt;""),"A","-")</f>
        <v>A</v>
      </c>
      <c r="V260" s="186">
        <v>42515</v>
      </c>
      <c r="W260" s="197" t="s">
        <v>1192</v>
      </c>
      <c r="X260" s="202" t="str">
        <f t="shared" ref="X260:X323" si="166">IF(AND(W260="Y",Y260&lt;&gt;""),"A","-")</f>
        <v>A</v>
      </c>
      <c r="Y260" s="186">
        <v>42515</v>
      </c>
      <c r="Z260" s="197" t="s">
        <v>1192</v>
      </c>
      <c r="AA260" s="202" t="str">
        <f t="shared" ref="AA260:AA323" si="167">IF(AND(Z260="Y",AB260&lt;&gt;""),"A","-")</f>
        <v>A</v>
      </c>
      <c r="AB260" s="189" t="s">
        <v>1966</v>
      </c>
      <c r="AC260" s="197" t="s">
        <v>1192</v>
      </c>
      <c r="AD260" s="202" t="str">
        <f t="shared" si="154"/>
        <v>A</v>
      </c>
      <c r="AE260" s="189" t="s">
        <v>1966</v>
      </c>
      <c r="AF260" s="197" t="s">
        <v>1192</v>
      </c>
      <c r="AG260" s="202" t="str">
        <f t="shared" ref="AG260:AG323" si="168">IF(AND(AF260="Y",AH260&lt;&gt;""),"A","-")</f>
        <v>A</v>
      </c>
      <c r="AH260" s="189" t="s">
        <v>1966</v>
      </c>
      <c r="AI260" s="197" t="s">
        <v>1192</v>
      </c>
      <c r="AJ260" s="202" t="str">
        <f t="shared" ref="AJ260:AJ323" si="169">IF(AND(AI260="Y",AK260&lt;&gt;""),"A","-")</f>
        <v>A</v>
      </c>
      <c r="AK260" s="186">
        <v>42515</v>
      </c>
      <c r="AL260" s="197" t="s">
        <v>1192</v>
      </c>
      <c r="AM260" s="202" t="str">
        <f t="shared" ref="AM260:AM323" si="170">IF(AND(AL260="Y",AN260&lt;&gt;""),"A","-")</f>
        <v>-</v>
      </c>
      <c r="AN260" s="187"/>
      <c r="AO260" s="197" t="s">
        <v>1192</v>
      </c>
      <c r="AP260" s="202" t="str">
        <f t="shared" ref="AP260:AP323" si="171">IF(AND(AO260="Y",AQ260&lt;&gt;""),"A","-")</f>
        <v>-</v>
      </c>
      <c r="AQ260" s="187"/>
      <c r="AR260" s="197" t="s">
        <v>1192</v>
      </c>
      <c r="AS260" s="202" t="str">
        <f t="shared" ref="AS260:AS323" si="172">IF(AND(AR260="Y",AT260&lt;&gt;""),"A","-")</f>
        <v>A</v>
      </c>
      <c r="AT260" s="186">
        <v>42682</v>
      </c>
      <c r="AU260" s="197" t="s">
        <v>1192</v>
      </c>
      <c r="AV260" s="202" t="str">
        <f t="shared" ref="AV260:AV323" si="173">IF(AND(AU260="Y",AW260&lt;&gt;""),"A","-")</f>
        <v>A</v>
      </c>
      <c r="AW260" s="186">
        <v>42515</v>
      </c>
      <c r="AX260" s="197"/>
      <c r="AY260" s="202" t="str">
        <f t="shared" ref="AY260:AY323" si="174">IF(AND(AX260="Y",AZ260&lt;&gt;""),"A","-")</f>
        <v>-</v>
      </c>
      <c r="AZ260" s="186">
        <v>42682</v>
      </c>
      <c r="BA260" s="197"/>
      <c r="BB260" s="202" t="str">
        <f t="shared" ref="BB260:BB323" si="175">IF(AND(BA260="Y",BC260&lt;&gt;""),"A","-")</f>
        <v>-</v>
      </c>
      <c r="BC260" s="186">
        <v>42619</v>
      </c>
      <c r="BD260" s="197"/>
      <c r="BE260" s="202" t="str">
        <f t="shared" ref="BE260:BE323" si="176">IF(AND(BD260="Y",BF260&lt;&gt;""),"A","-")</f>
        <v>-</v>
      </c>
      <c r="BF260" s="186">
        <v>42515</v>
      </c>
      <c r="BG260" s="197"/>
      <c r="BH260" s="202" t="str">
        <f t="shared" ref="BH260:BH323" si="177">IF(AND(BG260="Y",BI260&lt;&gt;""),"A","-")</f>
        <v>-</v>
      </c>
      <c r="BI260" s="186">
        <v>42293</v>
      </c>
      <c r="BJ260" s="197"/>
      <c r="BK260" s="202" t="str">
        <f t="shared" ref="BK260:BK323" si="178">IF(AND(BJ260="Y",BL260&lt;&gt;""),"A","-")</f>
        <v>-</v>
      </c>
      <c r="BL260" s="186">
        <v>42515</v>
      </c>
      <c r="BM260" s="197"/>
      <c r="BN260" s="202" t="str">
        <f t="shared" ref="BN260:BN323" si="179">IF(AND(BM260="Y",BO260&lt;&gt;""),"A","-")</f>
        <v>-</v>
      </c>
      <c r="BO260" s="186">
        <v>42515</v>
      </c>
      <c r="BP260" s="197"/>
      <c r="BQ260" s="202" t="str">
        <f t="shared" ref="BQ260:BQ323" si="180">IF(AND(BP260="Y",BR260&lt;&gt;""),"A","-")</f>
        <v>-</v>
      </c>
      <c r="BR260" s="186">
        <v>42293</v>
      </c>
      <c r="BS260" s="197"/>
      <c r="BT260" s="202" t="str">
        <f t="shared" ref="BT260:BT323" si="181">IF(AND(BS260="Y",BU260&lt;&gt;""),"A","-")</f>
        <v>-</v>
      </c>
      <c r="BU260" s="186">
        <v>42293</v>
      </c>
      <c r="BV260" s="197"/>
      <c r="BW260" s="202" t="str">
        <f t="shared" ref="BW260:BW323" si="182">IF(AND(BV260="Y",BX260&lt;&gt;""),"A","-")</f>
        <v>-</v>
      </c>
      <c r="BX260" s="186">
        <v>42515</v>
      </c>
      <c r="BY260" s="197"/>
      <c r="BZ260" s="202" t="str">
        <f t="shared" ref="BZ260:BZ323" si="183">IF(AND(BY260="Y",CA260&lt;&gt;""),"A","-")</f>
        <v>-</v>
      </c>
      <c r="CA260" s="186">
        <v>42293</v>
      </c>
      <c r="CB260" s="197"/>
      <c r="CC260" s="202" t="str">
        <f t="shared" ref="CC260:CC323" si="184">IF(AND(CB260="Y",CD260&lt;&gt;""),"A","-")</f>
        <v>-</v>
      </c>
      <c r="CD260" s="186">
        <v>42293</v>
      </c>
      <c r="CE260" s="197"/>
      <c r="CF260" s="202" t="str">
        <f t="shared" ref="CF260:CF323" si="185">IF(AND(CE260="Y",CG260&lt;&gt;""),"A","-")</f>
        <v>-</v>
      </c>
      <c r="CG260" s="186">
        <v>42293</v>
      </c>
      <c r="CH260" s="197"/>
      <c r="CI260" s="202" t="str">
        <f t="shared" ref="CI260:CI323" si="186">IF(AND(CH260="Y",CJ260&lt;&gt;""),"A","-")</f>
        <v>-</v>
      </c>
      <c r="CJ260" s="186">
        <v>42293</v>
      </c>
      <c r="CK260" s="197"/>
      <c r="CL260" s="202" t="str">
        <f t="shared" si="155"/>
        <v>-</v>
      </c>
      <c r="CM260" s="187"/>
      <c r="CN260" s="197"/>
      <c r="CO260" s="202" t="str">
        <f t="shared" si="156"/>
        <v>-</v>
      </c>
      <c r="CP260" s="187"/>
      <c r="CQ260" s="197"/>
      <c r="CR260" s="202" t="str">
        <f t="shared" ref="CR260:CR323" si="187">IF(AND(CQ260="Y",CS260&lt;&gt;""),"A","-")</f>
        <v>-</v>
      </c>
      <c r="CS260" s="187"/>
      <c r="CT260" s="197"/>
      <c r="CU260" s="202" t="str">
        <f t="shared" si="157"/>
        <v>-</v>
      </c>
      <c r="CV260" s="186">
        <v>41691</v>
      </c>
      <c r="CW260" s="197"/>
      <c r="CX260" s="202" t="str">
        <f t="shared" si="158"/>
        <v>-</v>
      </c>
      <c r="CY260" s="187"/>
      <c r="CZ260" s="197"/>
      <c r="DA260" s="202" t="str">
        <f t="shared" ref="DA260:DA323" si="188">IF(AND(CZ260="Y",DB260&lt;&gt;""),"A","-")</f>
        <v>-</v>
      </c>
      <c r="DB260" s="187"/>
      <c r="DC260" s="197"/>
      <c r="DD260" s="202" t="str">
        <f t="shared" si="159"/>
        <v>-</v>
      </c>
      <c r="DE260" s="187"/>
      <c r="DF260" s="197"/>
      <c r="DG260" s="202" t="str">
        <f t="shared" si="160"/>
        <v>-</v>
      </c>
      <c r="DH260" s="187"/>
      <c r="DI260" s="103">
        <f t="shared" ref="DI260:DI323" si="189">COUNTIF($K260:$DH260,"Y")</f>
        <v>13</v>
      </c>
      <c r="DJ260" s="103">
        <f t="shared" ref="DJ260:DJ323" si="190">COUNTIF($K260:$DH260,"A")</f>
        <v>11</v>
      </c>
      <c r="DK260" s="200">
        <f t="shared" si="161"/>
        <v>84.615384615384613</v>
      </c>
      <c r="DL260" s="201">
        <f t="shared" si="162"/>
        <v>5</v>
      </c>
    </row>
    <row r="261" spans="2:116" ht="24.95" customHeight="1" outlineLevel="1">
      <c r="B261" s="48"/>
      <c r="C261" s="48"/>
      <c r="D261" s="14" t="s">
        <v>347</v>
      </c>
      <c r="E261" s="11" t="s">
        <v>348</v>
      </c>
      <c r="F261" s="12" t="s">
        <v>989</v>
      </c>
      <c r="G261" s="12" t="s">
        <v>994</v>
      </c>
      <c r="H261" s="40" t="s">
        <v>523</v>
      </c>
      <c r="I261" s="41" t="s">
        <v>532</v>
      </c>
      <c r="J261" s="78" t="str">
        <f t="shared" ref="J261:J324" si="191">LEFT(I261,3)</f>
        <v xml:space="preserve">C4 </v>
      </c>
      <c r="K261" s="197" t="s">
        <v>1192</v>
      </c>
      <c r="L261" s="199" t="str">
        <f t="shared" ref="L261:L324" si="192">IF(AND(K261="Y",M261&lt;&gt;""),"A","-")</f>
        <v>A</v>
      </c>
      <c r="M261" s="189" t="s">
        <v>1966</v>
      </c>
      <c r="N261" s="197" t="s">
        <v>1192</v>
      </c>
      <c r="O261" s="199" t="str">
        <f t="shared" si="163"/>
        <v>-</v>
      </c>
      <c r="P261" s="186"/>
      <c r="Q261" s="197" t="s">
        <v>1192</v>
      </c>
      <c r="R261" s="199" t="str">
        <f t="shared" si="164"/>
        <v>-</v>
      </c>
      <c r="S261" s="186"/>
      <c r="T261" s="197"/>
      <c r="U261" s="199" t="str">
        <f t="shared" si="165"/>
        <v>-</v>
      </c>
      <c r="V261" s="186"/>
      <c r="W261" s="197"/>
      <c r="X261" s="199" t="str">
        <f t="shared" si="166"/>
        <v>-</v>
      </c>
      <c r="Y261" s="186"/>
      <c r="Z261" s="197"/>
      <c r="AA261" s="199" t="str">
        <f t="shared" si="167"/>
        <v>-</v>
      </c>
      <c r="AB261" s="186"/>
      <c r="AC261" s="197"/>
      <c r="AD261" s="199" t="str">
        <f t="shared" ref="AD261:AD324" si="193">IF(AND(AC261="Y",AE261&lt;&gt;""),"A","-")</f>
        <v>-</v>
      </c>
      <c r="AE261" s="186"/>
      <c r="AF261" s="197"/>
      <c r="AG261" s="199" t="str">
        <f t="shared" si="168"/>
        <v>-</v>
      </c>
      <c r="AH261" s="186"/>
      <c r="AI261" s="197"/>
      <c r="AJ261" s="199" t="str">
        <f t="shared" si="169"/>
        <v>-</v>
      </c>
      <c r="AK261" s="186"/>
      <c r="AL261" s="197"/>
      <c r="AM261" s="199" t="str">
        <f t="shared" si="170"/>
        <v>-</v>
      </c>
      <c r="AN261" s="186"/>
      <c r="AO261" s="197"/>
      <c r="AP261" s="199" t="str">
        <f t="shared" si="171"/>
        <v>-</v>
      </c>
      <c r="AQ261" s="186"/>
      <c r="AR261" s="197"/>
      <c r="AS261" s="199" t="str">
        <f t="shared" si="172"/>
        <v>-</v>
      </c>
      <c r="AT261" s="186"/>
      <c r="AU261" s="197"/>
      <c r="AV261" s="199" t="str">
        <f t="shared" si="173"/>
        <v>-</v>
      </c>
      <c r="AW261" s="186"/>
      <c r="AX261" s="197"/>
      <c r="AY261" s="199" t="str">
        <f t="shared" si="174"/>
        <v>-</v>
      </c>
      <c r="AZ261" s="186"/>
      <c r="BA261" s="197"/>
      <c r="BB261" s="199" t="str">
        <f t="shared" si="175"/>
        <v>-</v>
      </c>
      <c r="BC261" s="186"/>
      <c r="BD261" s="197"/>
      <c r="BE261" s="199" t="str">
        <f t="shared" si="176"/>
        <v>-</v>
      </c>
      <c r="BF261" s="186"/>
      <c r="BG261" s="197"/>
      <c r="BH261" s="199" t="str">
        <f t="shared" si="177"/>
        <v>-</v>
      </c>
      <c r="BI261" s="186"/>
      <c r="BJ261" s="197"/>
      <c r="BK261" s="199" t="str">
        <f t="shared" si="178"/>
        <v>-</v>
      </c>
      <c r="BL261" s="186"/>
      <c r="BM261" s="197"/>
      <c r="BN261" s="199" t="str">
        <f t="shared" si="179"/>
        <v>-</v>
      </c>
      <c r="BO261" s="186"/>
      <c r="BP261" s="197"/>
      <c r="BQ261" s="199" t="str">
        <f t="shared" si="180"/>
        <v>-</v>
      </c>
      <c r="BR261" s="186"/>
      <c r="BS261" s="197"/>
      <c r="BT261" s="199" t="str">
        <f t="shared" si="181"/>
        <v>-</v>
      </c>
      <c r="BU261" s="186"/>
      <c r="BV261" s="197"/>
      <c r="BW261" s="199" t="str">
        <f t="shared" si="182"/>
        <v>-</v>
      </c>
      <c r="BX261" s="186"/>
      <c r="BY261" s="197"/>
      <c r="BZ261" s="199" t="str">
        <f t="shared" si="183"/>
        <v>-</v>
      </c>
      <c r="CA261" s="186"/>
      <c r="CB261" s="197"/>
      <c r="CC261" s="199" t="str">
        <f t="shared" si="184"/>
        <v>-</v>
      </c>
      <c r="CD261" s="186"/>
      <c r="CE261" s="197"/>
      <c r="CF261" s="199" t="str">
        <f t="shared" si="185"/>
        <v>-</v>
      </c>
      <c r="CG261" s="186"/>
      <c r="CH261" s="197"/>
      <c r="CI261" s="199" t="str">
        <f t="shared" si="186"/>
        <v>-</v>
      </c>
      <c r="CJ261" s="186"/>
      <c r="CK261" s="197"/>
      <c r="CL261" s="199" t="str">
        <f t="shared" ref="CL261:CL324" si="194">IF(AND(CK261="Y",CM261&lt;&gt;""),"A","-")</f>
        <v>-</v>
      </c>
      <c r="CM261" s="186"/>
      <c r="CN261" s="197"/>
      <c r="CO261" s="199" t="str">
        <f t="shared" ref="CO261:CO324" si="195">IF(AND(CN261="Y",CP261&lt;&gt;""),"A","-")</f>
        <v>-</v>
      </c>
      <c r="CP261" s="186"/>
      <c r="CQ261" s="197"/>
      <c r="CR261" s="199" t="str">
        <f t="shared" si="187"/>
        <v>-</v>
      </c>
      <c r="CS261" s="186"/>
      <c r="CT261" s="197"/>
      <c r="CU261" s="199" t="str">
        <f t="shared" ref="CU261:CU324" si="196">IF(AND(CT261="Y",CV261&lt;&gt;""),"A","-")</f>
        <v>-</v>
      </c>
      <c r="CV261" s="186"/>
      <c r="CW261" s="197"/>
      <c r="CX261" s="199" t="str">
        <f t="shared" ref="CX261:CX324" si="197">IF(AND(CW261="Y",CY261&lt;&gt;""),"A","-")</f>
        <v>-</v>
      </c>
      <c r="CY261" s="186"/>
      <c r="CZ261" s="197"/>
      <c r="DA261" s="199" t="str">
        <f t="shared" si="188"/>
        <v>-</v>
      </c>
      <c r="DB261" s="186"/>
      <c r="DC261" s="197"/>
      <c r="DD261" s="199" t="str">
        <f t="shared" ref="DD261:DD324" si="198">IF(AND(DC261="Y",DE261&lt;&gt;""),"A","-")</f>
        <v>-</v>
      </c>
      <c r="DE261" s="186"/>
      <c r="DF261" s="197"/>
      <c r="DG261" s="199" t="str">
        <f t="shared" ref="DG261:DG324" si="199">IF(AND(DF261="Y",DH261&lt;&gt;""),"A","-")</f>
        <v>-</v>
      </c>
      <c r="DH261" s="186"/>
      <c r="DI261" s="103">
        <f t="shared" si="189"/>
        <v>3</v>
      </c>
      <c r="DJ261" s="103">
        <f t="shared" si="190"/>
        <v>1</v>
      </c>
      <c r="DK261" s="200">
        <f t="shared" ref="DK261:DK324" si="200">DJ261/DI261*100</f>
        <v>33.333333333333329</v>
      </c>
      <c r="DL261" s="201">
        <f t="shared" ref="DL261:DL324" si="201">ROUND(IF($DK261&gt;=80,"5",IF($DK261&gt;=60,"4",IF($DK261&gt;=40,"3",IF($DK261&gt;=21,"2",IF($DK261&lt;=20,"1"))))),2)</f>
        <v>2</v>
      </c>
    </row>
    <row r="262" spans="2:116" ht="24.95" customHeight="1" outlineLevel="1">
      <c r="B262" s="48"/>
      <c r="C262" s="48"/>
      <c r="D262" s="14" t="s">
        <v>692</v>
      </c>
      <c r="E262" s="11" t="s">
        <v>693</v>
      </c>
      <c r="F262" s="12" t="s">
        <v>995</v>
      </c>
      <c r="G262" s="12" t="s">
        <v>941</v>
      </c>
      <c r="H262" s="40" t="s">
        <v>940</v>
      </c>
      <c r="I262" s="41" t="s">
        <v>936</v>
      </c>
      <c r="J262" s="78" t="str">
        <f t="shared" si="191"/>
        <v xml:space="preserve">C1 </v>
      </c>
      <c r="K262" s="197" t="s">
        <v>1192</v>
      </c>
      <c r="L262" s="202" t="str">
        <f t="shared" si="192"/>
        <v>A</v>
      </c>
      <c r="M262" s="189" t="s">
        <v>1873</v>
      </c>
      <c r="N262" s="197" t="s">
        <v>1192</v>
      </c>
      <c r="O262" s="202" t="str">
        <f t="shared" si="163"/>
        <v>A</v>
      </c>
      <c r="P262" s="189" t="s">
        <v>1873</v>
      </c>
      <c r="Q262" s="197" t="s">
        <v>1192</v>
      </c>
      <c r="R262" s="202" t="str">
        <f t="shared" si="164"/>
        <v>A</v>
      </c>
      <c r="S262" s="186">
        <v>42521</v>
      </c>
      <c r="T262" s="197" t="s">
        <v>1192</v>
      </c>
      <c r="U262" s="202" t="str">
        <f t="shared" si="165"/>
        <v>A</v>
      </c>
      <c r="V262" s="189" t="s">
        <v>1873</v>
      </c>
      <c r="W262" s="197" t="s">
        <v>1192</v>
      </c>
      <c r="X262" s="202" t="str">
        <f t="shared" si="166"/>
        <v>A</v>
      </c>
      <c r="Y262" s="186">
        <v>41902</v>
      </c>
      <c r="Z262" s="197" t="s">
        <v>1192</v>
      </c>
      <c r="AA262" s="202" t="str">
        <f t="shared" si="167"/>
        <v>A</v>
      </c>
      <c r="AB262" s="189" t="s">
        <v>1873</v>
      </c>
      <c r="AC262" s="197" t="s">
        <v>1192</v>
      </c>
      <c r="AD262" s="202" t="str">
        <f t="shared" si="193"/>
        <v>A</v>
      </c>
      <c r="AE262" s="186">
        <v>41710</v>
      </c>
      <c r="AF262" s="197" t="s">
        <v>1192</v>
      </c>
      <c r="AG262" s="202" t="str">
        <f t="shared" si="168"/>
        <v>A</v>
      </c>
      <c r="AH262" s="186">
        <v>41710</v>
      </c>
      <c r="AI262" s="197" t="s">
        <v>1192</v>
      </c>
      <c r="AJ262" s="202" t="str">
        <f t="shared" si="169"/>
        <v>A</v>
      </c>
      <c r="AK262" s="186">
        <v>43061</v>
      </c>
      <c r="AL262" s="197" t="s">
        <v>1192</v>
      </c>
      <c r="AM262" s="202" t="str">
        <f t="shared" si="170"/>
        <v>A</v>
      </c>
      <c r="AN262" s="186">
        <v>41710</v>
      </c>
      <c r="AO262" s="197" t="s">
        <v>1192</v>
      </c>
      <c r="AP262" s="202" t="str">
        <f t="shared" si="171"/>
        <v>-</v>
      </c>
      <c r="AQ262" s="187"/>
      <c r="AR262" s="197" t="s">
        <v>1192</v>
      </c>
      <c r="AS262" s="202" t="str">
        <f t="shared" si="172"/>
        <v>A</v>
      </c>
      <c r="AT262" s="205">
        <v>43061</v>
      </c>
      <c r="AU262" s="197" t="s">
        <v>1192</v>
      </c>
      <c r="AV262" s="202" t="str">
        <f t="shared" si="173"/>
        <v>A</v>
      </c>
      <c r="AW262" s="186">
        <v>42521</v>
      </c>
      <c r="AX262" s="197"/>
      <c r="AY262" s="202" t="str">
        <f t="shared" si="174"/>
        <v>-</v>
      </c>
      <c r="AZ262" s="186">
        <v>43061</v>
      </c>
      <c r="BA262" s="197"/>
      <c r="BB262" s="202" t="str">
        <f t="shared" si="175"/>
        <v>-</v>
      </c>
      <c r="BC262" s="186">
        <v>43046</v>
      </c>
      <c r="BD262" s="197"/>
      <c r="BE262" s="202" t="str">
        <f t="shared" si="176"/>
        <v>-</v>
      </c>
      <c r="BF262" s="187"/>
      <c r="BG262" s="197"/>
      <c r="BH262" s="202" t="str">
        <f t="shared" si="177"/>
        <v>-</v>
      </c>
      <c r="BI262" s="187"/>
      <c r="BJ262" s="197"/>
      <c r="BK262" s="202" t="str">
        <f t="shared" si="178"/>
        <v>-</v>
      </c>
      <c r="BL262" s="187"/>
      <c r="BM262" s="197"/>
      <c r="BN262" s="202" t="str">
        <f t="shared" si="179"/>
        <v>-</v>
      </c>
      <c r="BO262" s="187"/>
      <c r="BP262" s="197"/>
      <c r="BQ262" s="202" t="str">
        <f t="shared" si="180"/>
        <v>-</v>
      </c>
      <c r="BR262" s="187"/>
      <c r="BS262" s="197"/>
      <c r="BT262" s="202" t="str">
        <f t="shared" si="181"/>
        <v>-</v>
      </c>
      <c r="BU262" s="187"/>
      <c r="BV262" s="197"/>
      <c r="BW262" s="202" t="str">
        <f t="shared" si="182"/>
        <v>-</v>
      </c>
      <c r="BX262" s="187"/>
      <c r="BY262" s="197"/>
      <c r="BZ262" s="202" t="str">
        <f t="shared" si="183"/>
        <v>-</v>
      </c>
      <c r="CA262" s="187"/>
      <c r="CB262" s="197"/>
      <c r="CC262" s="202" t="str">
        <f t="shared" si="184"/>
        <v>-</v>
      </c>
      <c r="CD262" s="187"/>
      <c r="CE262" s="197"/>
      <c r="CF262" s="202" t="str">
        <f t="shared" si="185"/>
        <v>-</v>
      </c>
      <c r="CG262" s="186">
        <v>42521</v>
      </c>
      <c r="CH262" s="197"/>
      <c r="CI262" s="202" t="str">
        <f t="shared" si="186"/>
        <v>-</v>
      </c>
      <c r="CJ262" s="187"/>
      <c r="CK262" s="197"/>
      <c r="CL262" s="202" t="str">
        <f t="shared" si="194"/>
        <v>-</v>
      </c>
      <c r="CM262" s="187"/>
      <c r="CN262" s="197"/>
      <c r="CO262" s="202" t="str">
        <f t="shared" si="195"/>
        <v>-</v>
      </c>
      <c r="CP262" s="187"/>
      <c r="CQ262" s="197"/>
      <c r="CR262" s="202" t="str">
        <f t="shared" si="187"/>
        <v>-</v>
      </c>
      <c r="CS262" s="187"/>
      <c r="CT262" s="197"/>
      <c r="CU262" s="202" t="str">
        <f t="shared" si="196"/>
        <v>-</v>
      </c>
      <c r="CV262" s="186">
        <v>41691</v>
      </c>
      <c r="CW262" s="197"/>
      <c r="CX262" s="202" t="str">
        <f t="shared" si="197"/>
        <v>-</v>
      </c>
      <c r="CY262" s="187"/>
      <c r="CZ262" s="197"/>
      <c r="DA262" s="202" t="str">
        <f t="shared" si="188"/>
        <v>-</v>
      </c>
      <c r="DB262" s="187"/>
      <c r="DC262" s="197"/>
      <c r="DD262" s="202" t="str">
        <f t="shared" si="198"/>
        <v>-</v>
      </c>
      <c r="DE262" s="186">
        <v>42852</v>
      </c>
      <c r="DF262" s="197"/>
      <c r="DG262" s="202" t="str">
        <f t="shared" si="199"/>
        <v>-</v>
      </c>
      <c r="DH262" s="187"/>
      <c r="DI262" s="103">
        <f t="shared" si="189"/>
        <v>13</v>
      </c>
      <c r="DJ262" s="103">
        <f t="shared" si="190"/>
        <v>12</v>
      </c>
      <c r="DK262" s="200">
        <f t="shared" si="200"/>
        <v>92.307692307692307</v>
      </c>
      <c r="DL262" s="201">
        <f t="shared" si="201"/>
        <v>5</v>
      </c>
    </row>
    <row r="263" spans="2:116" ht="24.95" customHeight="1" outlineLevel="1">
      <c r="B263" s="48"/>
      <c r="C263" s="48"/>
      <c r="D263" s="14" t="s">
        <v>349</v>
      </c>
      <c r="E263" s="11" t="s">
        <v>350</v>
      </c>
      <c r="F263" s="12" t="s">
        <v>992</v>
      </c>
      <c r="G263" s="12" t="s">
        <v>938</v>
      </c>
      <c r="H263" s="40" t="s">
        <v>521</v>
      </c>
      <c r="I263" s="41" t="s">
        <v>530</v>
      </c>
      <c r="J263" s="78" t="str">
        <f t="shared" si="191"/>
        <v xml:space="preserve">C2 </v>
      </c>
      <c r="K263" s="197" t="s">
        <v>1192</v>
      </c>
      <c r="L263" s="202" t="str">
        <f t="shared" si="192"/>
        <v>A</v>
      </c>
      <c r="M263" s="189" t="s">
        <v>1901</v>
      </c>
      <c r="N263" s="197" t="s">
        <v>1192</v>
      </c>
      <c r="O263" s="202" t="str">
        <f t="shared" si="163"/>
        <v>A</v>
      </c>
      <c r="P263" s="186">
        <v>42997</v>
      </c>
      <c r="Q263" s="197" t="s">
        <v>1192</v>
      </c>
      <c r="R263" s="202" t="str">
        <f t="shared" si="164"/>
        <v>A</v>
      </c>
      <c r="S263" s="189" t="s">
        <v>1901</v>
      </c>
      <c r="T263" s="197" t="s">
        <v>1192</v>
      </c>
      <c r="U263" s="202" t="str">
        <f t="shared" si="165"/>
        <v>A</v>
      </c>
      <c r="V263" s="189" t="s">
        <v>1901</v>
      </c>
      <c r="W263" s="197" t="s">
        <v>1192</v>
      </c>
      <c r="X263" s="202" t="str">
        <f t="shared" si="166"/>
        <v>A</v>
      </c>
      <c r="Y263" s="189" t="s">
        <v>1901</v>
      </c>
      <c r="Z263" s="197" t="s">
        <v>1192</v>
      </c>
      <c r="AA263" s="202" t="str">
        <f t="shared" si="167"/>
        <v>-</v>
      </c>
      <c r="AB263" s="187"/>
      <c r="AC263" s="197" t="s">
        <v>1192</v>
      </c>
      <c r="AD263" s="202" t="str">
        <f t="shared" si="193"/>
        <v>-</v>
      </c>
      <c r="AE263" s="187"/>
      <c r="AF263" s="197" t="s">
        <v>1192</v>
      </c>
      <c r="AG263" s="202" t="str">
        <f t="shared" si="168"/>
        <v>-</v>
      </c>
      <c r="AH263" s="187"/>
      <c r="AI263" s="197" t="s">
        <v>1192</v>
      </c>
      <c r="AJ263" s="202" t="str">
        <f t="shared" si="169"/>
        <v>-</v>
      </c>
      <c r="AK263" s="187"/>
      <c r="AL263" s="197"/>
      <c r="AM263" s="202" t="str">
        <f t="shared" si="170"/>
        <v>-</v>
      </c>
      <c r="AN263" s="187"/>
      <c r="AO263" s="197"/>
      <c r="AP263" s="202" t="str">
        <f t="shared" si="171"/>
        <v>-</v>
      </c>
      <c r="AQ263" s="187"/>
      <c r="AR263" s="197"/>
      <c r="AS263" s="202" t="str">
        <f t="shared" si="172"/>
        <v>-</v>
      </c>
      <c r="AT263" s="204" t="s">
        <v>2338</v>
      </c>
      <c r="AU263" s="197"/>
      <c r="AV263" s="202" t="str">
        <f t="shared" si="173"/>
        <v>-</v>
      </c>
      <c r="AW263" s="187"/>
      <c r="AX263" s="197"/>
      <c r="AY263" s="202" t="str">
        <f t="shared" si="174"/>
        <v>-</v>
      </c>
      <c r="AZ263" s="186">
        <v>42997</v>
      </c>
      <c r="BA263" s="197"/>
      <c r="BB263" s="202" t="str">
        <f t="shared" si="175"/>
        <v>-</v>
      </c>
      <c r="BC263" s="187"/>
      <c r="BD263" s="197"/>
      <c r="BE263" s="202" t="str">
        <f t="shared" si="176"/>
        <v>-</v>
      </c>
      <c r="BF263" s="187"/>
      <c r="BG263" s="197"/>
      <c r="BH263" s="202" t="str">
        <f t="shared" si="177"/>
        <v>-</v>
      </c>
      <c r="BI263" s="187"/>
      <c r="BJ263" s="197"/>
      <c r="BK263" s="202" t="str">
        <f t="shared" si="178"/>
        <v>-</v>
      </c>
      <c r="BL263" s="187"/>
      <c r="BM263" s="197"/>
      <c r="BN263" s="202" t="str">
        <f t="shared" si="179"/>
        <v>-</v>
      </c>
      <c r="BO263" s="205">
        <v>43058</v>
      </c>
      <c r="BP263" s="197"/>
      <c r="BQ263" s="202" t="str">
        <f t="shared" si="180"/>
        <v>-</v>
      </c>
      <c r="BR263" s="187"/>
      <c r="BS263" s="197"/>
      <c r="BT263" s="202" t="str">
        <f t="shared" si="181"/>
        <v>-</v>
      </c>
      <c r="BU263" s="186">
        <v>42997</v>
      </c>
      <c r="BV263" s="197"/>
      <c r="BW263" s="202" t="str">
        <f t="shared" si="182"/>
        <v>-</v>
      </c>
      <c r="BX263" s="187"/>
      <c r="BY263" s="197"/>
      <c r="BZ263" s="202" t="str">
        <f t="shared" si="183"/>
        <v>-</v>
      </c>
      <c r="CA263" s="187"/>
      <c r="CB263" s="197"/>
      <c r="CC263" s="202" t="str">
        <f t="shared" si="184"/>
        <v>-</v>
      </c>
      <c r="CD263" s="187"/>
      <c r="CE263" s="197"/>
      <c r="CF263" s="202" t="str">
        <f t="shared" si="185"/>
        <v>-</v>
      </c>
      <c r="CG263" s="187"/>
      <c r="CH263" s="197"/>
      <c r="CI263" s="202" t="str">
        <f t="shared" si="186"/>
        <v>-</v>
      </c>
      <c r="CJ263" s="187"/>
      <c r="CK263" s="197"/>
      <c r="CL263" s="202" t="str">
        <f t="shared" si="194"/>
        <v>-</v>
      </c>
      <c r="CM263" s="187"/>
      <c r="CN263" s="197"/>
      <c r="CO263" s="202" t="str">
        <f t="shared" si="195"/>
        <v>-</v>
      </c>
      <c r="CP263" s="187"/>
      <c r="CQ263" s="197"/>
      <c r="CR263" s="202" t="str">
        <f t="shared" si="187"/>
        <v>-</v>
      </c>
      <c r="CS263" s="187"/>
      <c r="CT263" s="197"/>
      <c r="CU263" s="202" t="str">
        <f t="shared" si="196"/>
        <v>-</v>
      </c>
      <c r="CV263" s="187"/>
      <c r="CW263" s="197"/>
      <c r="CX263" s="202" t="str">
        <f t="shared" si="197"/>
        <v>-</v>
      </c>
      <c r="CY263" s="187"/>
      <c r="CZ263" s="197"/>
      <c r="DA263" s="202" t="str">
        <f t="shared" si="188"/>
        <v>-</v>
      </c>
      <c r="DB263" s="187"/>
      <c r="DC263" s="197"/>
      <c r="DD263" s="202" t="str">
        <f t="shared" si="198"/>
        <v>-</v>
      </c>
      <c r="DE263" s="187"/>
      <c r="DF263" s="197"/>
      <c r="DG263" s="202" t="str">
        <f t="shared" si="199"/>
        <v>-</v>
      </c>
      <c r="DH263" s="187"/>
      <c r="DI263" s="103">
        <f t="shared" si="189"/>
        <v>9</v>
      </c>
      <c r="DJ263" s="103">
        <f t="shared" si="190"/>
        <v>5</v>
      </c>
      <c r="DK263" s="200">
        <f t="shared" si="200"/>
        <v>55.555555555555557</v>
      </c>
      <c r="DL263" s="201">
        <f t="shared" si="201"/>
        <v>3</v>
      </c>
    </row>
    <row r="264" spans="2:116" ht="24.95" customHeight="1" outlineLevel="1">
      <c r="B264" s="48"/>
      <c r="C264" s="48"/>
      <c r="D264" s="14" t="s">
        <v>351</v>
      </c>
      <c r="E264" s="11" t="s">
        <v>352</v>
      </c>
      <c r="F264" s="12" t="s">
        <v>996</v>
      </c>
      <c r="G264" s="12" t="s">
        <v>1191</v>
      </c>
      <c r="H264" s="40" t="s">
        <v>526</v>
      </c>
      <c r="I264" s="41" t="s">
        <v>530</v>
      </c>
      <c r="J264" s="78" t="str">
        <f t="shared" si="191"/>
        <v xml:space="preserve">C2 </v>
      </c>
      <c r="K264" s="197" t="s">
        <v>1192</v>
      </c>
      <c r="L264" s="202" t="str">
        <f t="shared" si="192"/>
        <v>A</v>
      </c>
      <c r="M264" s="189" t="s">
        <v>2016</v>
      </c>
      <c r="N264" s="197" t="s">
        <v>1192</v>
      </c>
      <c r="O264" s="202" t="str">
        <f t="shared" si="163"/>
        <v>A</v>
      </c>
      <c r="P264" s="186">
        <v>42119</v>
      </c>
      <c r="Q264" s="197" t="s">
        <v>1192</v>
      </c>
      <c r="R264" s="202" t="str">
        <f t="shared" si="164"/>
        <v>A</v>
      </c>
      <c r="S264" s="189" t="s">
        <v>2016</v>
      </c>
      <c r="T264" s="197" t="s">
        <v>1192</v>
      </c>
      <c r="U264" s="202" t="str">
        <f t="shared" si="165"/>
        <v>A</v>
      </c>
      <c r="V264" s="189" t="s">
        <v>2016</v>
      </c>
      <c r="W264" s="197" t="s">
        <v>1192</v>
      </c>
      <c r="X264" s="202" t="str">
        <f t="shared" si="166"/>
        <v>A</v>
      </c>
      <c r="Y264" s="189" t="s">
        <v>2016</v>
      </c>
      <c r="Z264" s="197" t="s">
        <v>1192</v>
      </c>
      <c r="AA264" s="202" t="str">
        <f t="shared" si="167"/>
        <v>-</v>
      </c>
      <c r="AB264" s="187"/>
      <c r="AC264" s="197" t="s">
        <v>1192</v>
      </c>
      <c r="AD264" s="202" t="str">
        <f t="shared" si="193"/>
        <v>-</v>
      </c>
      <c r="AE264" s="187"/>
      <c r="AF264" s="197" t="s">
        <v>1192</v>
      </c>
      <c r="AG264" s="202" t="str">
        <f t="shared" si="168"/>
        <v>-</v>
      </c>
      <c r="AH264" s="187"/>
      <c r="AI264" s="197" t="s">
        <v>1192</v>
      </c>
      <c r="AJ264" s="202" t="str">
        <f t="shared" si="169"/>
        <v>-</v>
      </c>
      <c r="AK264" s="187"/>
      <c r="AL264" s="197"/>
      <c r="AM264" s="202" t="str">
        <f t="shared" si="170"/>
        <v>-</v>
      </c>
      <c r="AN264" s="187"/>
      <c r="AO264" s="197"/>
      <c r="AP264" s="202" t="str">
        <f t="shared" si="171"/>
        <v>-</v>
      </c>
      <c r="AQ264" s="187"/>
      <c r="AR264" s="197"/>
      <c r="AS264" s="202" t="str">
        <f t="shared" si="172"/>
        <v>-</v>
      </c>
      <c r="AT264" s="187"/>
      <c r="AU264" s="197"/>
      <c r="AV264" s="202" t="str">
        <f t="shared" si="173"/>
        <v>-</v>
      </c>
      <c r="AW264" s="186">
        <v>43089</v>
      </c>
      <c r="AX264" s="197"/>
      <c r="AY264" s="202" t="str">
        <f t="shared" si="174"/>
        <v>-</v>
      </c>
      <c r="AZ264" s="186">
        <v>42842</v>
      </c>
      <c r="BA264" s="197"/>
      <c r="BB264" s="202" t="str">
        <f t="shared" si="175"/>
        <v>-</v>
      </c>
      <c r="BC264" s="186">
        <v>43058</v>
      </c>
      <c r="BD264" s="197"/>
      <c r="BE264" s="202" t="str">
        <f t="shared" si="176"/>
        <v>-</v>
      </c>
      <c r="BF264" s="187"/>
      <c r="BG264" s="197"/>
      <c r="BH264" s="202" t="str">
        <f t="shared" si="177"/>
        <v>-</v>
      </c>
      <c r="BI264" s="187"/>
      <c r="BJ264" s="197"/>
      <c r="BK264" s="202" t="str">
        <f t="shared" si="178"/>
        <v>-</v>
      </c>
      <c r="BL264" s="187"/>
      <c r="BM264" s="197"/>
      <c r="BN264" s="202" t="str">
        <f t="shared" si="179"/>
        <v>-</v>
      </c>
      <c r="BO264" s="187"/>
      <c r="BP264" s="197"/>
      <c r="BQ264" s="202" t="str">
        <f t="shared" si="180"/>
        <v>-</v>
      </c>
      <c r="BR264" s="187"/>
      <c r="BS264" s="197"/>
      <c r="BT264" s="202" t="str">
        <f t="shared" si="181"/>
        <v>-</v>
      </c>
      <c r="BU264" s="187"/>
      <c r="BV264" s="197"/>
      <c r="BW264" s="202" t="str">
        <f t="shared" si="182"/>
        <v>-</v>
      </c>
      <c r="BX264" s="186">
        <v>43089</v>
      </c>
      <c r="BY264" s="197"/>
      <c r="BZ264" s="202" t="str">
        <f t="shared" si="183"/>
        <v>-</v>
      </c>
      <c r="CA264" s="187"/>
      <c r="CB264" s="197"/>
      <c r="CC264" s="202" t="str">
        <f t="shared" si="184"/>
        <v>-</v>
      </c>
      <c r="CD264" s="187"/>
      <c r="CE264" s="197"/>
      <c r="CF264" s="202" t="str">
        <f t="shared" si="185"/>
        <v>-</v>
      </c>
      <c r="CG264" s="187"/>
      <c r="CH264" s="197"/>
      <c r="CI264" s="202" t="str">
        <f t="shared" si="186"/>
        <v>-</v>
      </c>
      <c r="CJ264" s="187"/>
      <c r="CK264" s="197"/>
      <c r="CL264" s="202" t="str">
        <f t="shared" si="194"/>
        <v>-</v>
      </c>
      <c r="CM264" s="187"/>
      <c r="CN264" s="197"/>
      <c r="CO264" s="202" t="str">
        <f t="shared" si="195"/>
        <v>-</v>
      </c>
      <c r="CP264" s="187"/>
      <c r="CQ264" s="197"/>
      <c r="CR264" s="202" t="str">
        <f t="shared" si="187"/>
        <v>-</v>
      </c>
      <c r="CS264" s="187"/>
      <c r="CT264" s="197"/>
      <c r="CU264" s="202" t="str">
        <f t="shared" si="196"/>
        <v>-</v>
      </c>
      <c r="CV264" s="187"/>
      <c r="CW264" s="197"/>
      <c r="CX264" s="202" t="str">
        <f t="shared" si="197"/>
        <v>-</v>
      </c>
      <c r="CY264" s="187"/>
      <c r="CZ264" s="197"/>
      <c r="DA264" s="202" t="str">
        <f t="shared" si="188"/>
        <v>-</v>
      </c>
      <c r="DB264" s="187"/>
      <c r="DC264" s="197"/>
      <c r="DD264" s="202" t="str">
        <f t="shared" si="198"/>
        <v>-</v>
      </c>
      <c r="DE264" s="187"/>
      <c r="DF264" s="197"/>
      <c r="DG264" s="202" t="str">
        <f t="shared" si="199"/>
        <v>-</v>
      </c>
      <c r="DH264" s="187"/>
      <c r="DI264" s="103">
        <f t="shared" si="189"/>
        <v>9</v>
      </c>
      <c r="DJ264" s="103">
        <f t="shared" si="190"/>
        <v>5</v>
      </c>
      <c r="DK264" s="200">
        <f t="shared" si="200"/>
        <v>55.555555555555557</v>
      </c>
      <c r="DL264" s="201">
        <f t="shared" si="201"/>
        <v>3</v>
      </c>
    </row>
    <row r="265" spans="2:116" ht="24.95" customHeight="1" outlineLevel="1">
      <c r="B265" s="48"/>
      <c r="C265" s="48"/>
      <c r="D265" s="14" t="s">
        <v>353</v>
      </c>
      <c r="E265" s="11" t="s">
        <v>354</v>
      </c>
      <c r="F265" s="12" t="s">
        <v>989</v>
      </c>
      <c r="G265" s="12" t="s">
        <v>994</v>
      </c>
      <c r="H265" s="40" t="s">
        <v>523</v>
      </c>
      <c r="I265" s="41" t="s">
        <v>532</v>
      </c>
      <c r="J265" s="78" t="str">
        <f t="shared" si="191"/>
        <v xml:space="preserve">C4 </v>
      </c>
      <c r="K265" s="197" t="s">
        <v>1192</v>
      </c>
      <c r="L265" s="202" t="str">
        <f t="shared" si="192"/>
        <v>A</v>
      </c>
      <c r="M265" s="189" t="s">
        <v>2051</v>
      </c>
      <c r="N265" s="197" t="s">
        <v>1192</v>
      </c>
      <c r="O265" s="202" t="str">
        <f t="shared" si="163"/>
        <v>-</v>
      </c>
      <c r="P265" s="187"/>
      <c r="Q265" s="197" t="s">
        <v>1192</v>
      </c>
      <c r="R265" s="202" t="str">
        <f t="shared" si="164"/>
        <v>-</v>
      </c>
      <c r="S265" s="187"/>
      <c r="T265" s="197"/>
      <c r="U265" s="202" t="str">
        <f t="shared" si="165"/>
        <v>-</v>
      </c>
      <c r="V265" s="187"/>
      <c r="W265" s="197"/>
      <c r="X265" s="202" t="str">
        <f t="shared" si="166"/>
        <v>-</v>
      </c>
      <c r="Y265" s="187"/>
      <c r="Z265" s="197"/>
      <c r="AA265" s="202" t="str">
        <f t="shared" si="167"/>
        <v>-</v>
      </c>
      <c r="AB265" s="187"/>
      <c r="AC265" s="197"/>
      <c r="AD265" s="202" t="str">
        <f t="shared" si="193"/>
        <v>-</v>
      </c>
      <c r="AE265" s="187"/>
      <c r="AF265" s="197"/>
      <c r="AG265" s="202" t="str">
        <f t="shared" si="168"/>
        <v>-</v>
      </c>
      <c r="AH265" s="205">
        <v>42943</v>
      </c>
      <c r="AI265" s="197"/>
      <c r="AJ265" s="202" t="str">
        <f t="shared" si="169"/>
        <v>-</v>
      </c>
      <c r="AK265" s="187"/>
      <c r="AL265" s="197"/>
      <c r="AM265" s="202" t="str">
        <f t="shared" si="170"/>
        <v>-</v>
      </c>
      <c r="AN265" s="205">
        <v>42944</v>
      </c>
      <c r="AO265" s="197"/>
      <c r="AP265" s="202" t="str">
        <f t="shared" si="171"/>
        <v>-</v>
      </c>
      <c r="AQ265" s="187"/>
      <c r="AR265" s="197"/>
      <c r="AS265" s="202" t="str">
        <f t="shared" si="172"/>
        <v>-</v>
      </c>
      <c r="AT265" s="205">
        <v>43061</v>
      </c>
      <c r="AU265" s="197"/>
      <c r="AV265" s="202" t="str">
        <f t="shared" si="173"/>
        <v>-</v>
      </c>
      <c r="AW265" s="187"/>
      <c r="AX265" s="197"/>
      <c r="AY265" s="202" t="str">
        <f t="shared" si="174"/>
        <v>-</v>
      </c>
      <c r="AZ265" s="205">
        <v>43061</v>
      </c>
      <c r="BA265" s="197"/>
      <c r="BB265" s="202" t="str">
        <f t="shared" si="175"/>
        <v>-</v>
      </c>
      <c r="BC265" s="187"/>
      <c r="BD265" s="197"/>
      <c r="BE265" s="202" t="str">
        <f t="shared" si="176"/>
        <v>-</v>
      </c>
      <c r="BF265" s="187"/>
      <c r="BG265" s="197"/>
      <c r="BH265" s="202" t="str">
        <f t="shared" si="177"/>
        <v>-</v>
      </c>
      <c r="BI265" s="187"/>
      <c r="BJ265" s="197"/>
      <c r="BK265" s="202" t="str">
        <f t="shared" si="178"/>
        <v>-</v>
      </c>
      <c r="BL265" s="187"/>
      <c r="BM265" s="197"/>
      <c r="BN265" s="202" t="str">
        <f t="shared" si="179"/>
        <v>-</v>
      </c>
      <c r="BO265" s="187"/>
      <c r="BP265" s="197"/>
      <c r="BQ265" s="202" t="str">
        <f t="shared" si="180"/>
        <v>-</v>
      </c>
      <c r="BR265" s="187"/>
      <c r="BS265" s="197"/>
      <c r="BT265" s="202" t="str">
        <f t="shared" si="181"/>
        <v>-</v>
      </c>
      <c r="BU265" s="187"/>
      <c r="BV265" s="197"/>
      <c r="BW265" s="202" t="str">
        <f t="shared" si="182"/>
        <v>-</v>
      </c>
      <c r="BX265" s="187"/>
      <c r="BY265" s="197"/>
      <c r="BZ265" s="202" t="str">
        <f t="shared" si="183"/>
        <v>-</v>
      </c>
      <c r="CA265" s="187"/>
      <c r="CB265" s="197"/>
      <c r="CC265" s="202" t="str">
        <f t="shared" si="184"/>
        <v>-</v>
      </c>
      <c r="CD265" s="187"/>
      <c r="CE265" s="197"/>
      <c r="CF265" s="202" t="str">
        <f t="shared" si="185"/>
        <v>-</v>
      </c>
      <c r="CG265" s="187"/>
      <c r="CH265" s="197"/>
      <c r="CI265" s="202" t="str">
        <f t="shared" si="186"/>
        <v>-</v>
      </c>
      <c r="CJ265" s="187"/>
      <c r="CK265" s="197"/>
      <c r="CL265" s="202" t="str">
        <f t="shared" si="194"/>
        <v>-</v>
      </c>
      <c r="CM265" s="187"/>
      <c r="CN265" s="197"/>
      <c r="CO265" s="202" t="str">
        <f t="shared" si="195"/>
        <v>-</v>
      </c>
      <c r="CP265" s="187"/>
      <c r="CQ265" s="197"/>
      <c r="CR265" s="202" t="str">
        <f t="shared" si="187"/>
        <v>-</v>
      </c>
      <c r="CS265" s="187"/>
      <c r="CT265" s="197"/>
      <c r="CU265" s="202" t="str">
        <f t="shared" si="196"/>
        <v>-</v>
      </c>
      <c r="CV265" s="187"/>
      <c r="CW265" s="197"/>
      <c r="CX265" s="202" t="str">
        <f t="shared" si="197"/>
        <v>-</v>
      </c>
      <c r="CY265" s="187"/>
      <c r="CZ265" s="197"/>
      <c r="DA265" s="202" t="str">
        <f t="shared" si="188"/>
        <v>-</v>
      </c>
      <c r="DB265" s="187"/>
      <c r="DC265" s="197"/>
      <c r="DD265" s="202" t="str">
        <f t="shared" si="198"/>
        <v>-</v>
      </c>
      <c r="DE265" s="187"/>
      <c r="DF265" s="197"/>
      <c r="DG265" s="202" t="str">
        <f t="shared" si="199"/>
        <v>-</v>
      </c>
      <c r="DH265" s="187"/>
      <c r="DI265" s="103">
        <f t="shared" si="189"/>
        <v>3</v>
      </c>
      <c r="DJ265" s="103">
        <f t="shared" si="190"/>
        <v>1</v>
      </c>
      <c r="DK265" s="200">
        <f t="shared" si="200"/>
        <v>33.333333333333329</v>
      </c>
      <c r="DL265" s="201">
        <f t="shared" si="201"/>
        <v>2</v>
      </c>
    </row>
    <row r="266" spans="2:116" ht="24.95" customHeight="1" outlineLevel="1">
      <c r="B266" s="48"/>
      <c r="C266" s="48"/>
      <c r="D266" s="14" t="s">
        <v>355</v>
      </c>
      <c r="E266" s="11" t="s">
        <v>356</v>
      </c>
      <c r="F266" s="12" t="s">
        <v>989</v>
      </c>
      <c r="G266" s="12" t="s">
        <v>994</v>
      </c>
      <c r="H266" s="40" t="s">
        <v>522</v>
      </c>
      <c r="I266" s="41" t="s">
        <v>531</v>
      </c>
      <c r="J266" s="78" t="str">
        <f t="shared" si="191"/>
        <v xml:space="preserve">C3 </v>
      </c>
      <c r="K266" s="197" t="s">
        <v>1192</v>
      </c>
      <c r="L266" s="199" t="str">
        <f t="shared" si="192"/>
        <v>A</v>
      </c>
      <c r="M266" s="189" t="s">
        <v>2051</v>
      </c>
      <c r="N266" s="197" t="s">
        <v>1192</v>
      </c>
      <c r="O266" s="199" t="str">
        <f t="shared" si="163"/>
        <v>A</v>
      </c>
      <c r="P266" s="189" t="s">
        <v>2051</v>
      </c>
      <c r="Q266" s="197" t="s">
        <v>1192</v>
      </c>
      <c r="R266" s="199" t="str">
        <f t="shared" si="164"/>
        <v>A</v>
      </c>
      <c r="S266" s="189" t="s">
        <v>2051</v>
      </c>
      <c r="T266" s="197" t="s">
        <v>1192</v>
      </c>
      <c r="U266" s="199" t="str">
        <f t="shared" si="165"/>
        <v>-</v>
      </c>
      <c r="V266" s="186"/>
      <c r="W266" s="197" t="s">
        <v>1192</v>
      </c>
      <c r="X266" s="199" t="str">
        <f t="shared" si="166"/>
        <v>-</v>
      </c>
      <c r="Y266" s="186"/>
      <c r="Z266" s="197"/>
      <c r="AA266" s="199" t="str">
        <f t="shared" si="167"/>
        <v>-</v>
      </c>
      <c r="AB266" s="186"/>
      <c r="AC266" s="197"/>
      <c r="AD266" s="199" t="str">
        <f t="shared" si="193"/>
        <v>-</v>
      </c>
      <c r="AE266" s="186"/>
      <c r="AF266" s="197"/>
      <c r="AG266" s="199" t="str">
        <f t="shared" si="168"/>
        <v>-</v>
      </c>
      <c r="AH266" s="186"/>
      <c r="AI266" s="197"/>
      <c r="AJ266" s="199" t="str">
        <f t="shared" si="169"/>
        <v>-</v>
      </c>
      <c r="AK266" s="186"/>
      <c r="AL266" s="197"/>
      <c r="AM266" s="199" t="str">
        <f t="shared" si="170"/>
        <v>-</v>
      </c>
      <c r="AN266" s="186"/>
      <c r="AO266" s="197"/>
      <c r="AP266" s="199" t="str">
        <f t="shared" si="171"/>
        <v>-</v>
      </c>
      <c r="AQ266" s="186"/>
      <c r="AR266" s="197"/>
      <c r="AS266" s="199" t="str">
        <f t="shared" si="172"/>
        <v>-</v>
      </c>
      <c r="AT266" s="186"/>
      <c r="AU266" s="197"/>
      <c r="AV266" s="199" t="str">
        <f t="shared" si="173"/>
        <v>-</v>
      </c>
      <c r="AW266" s="186"/>
      <c r="AX266" s="197"/>
      <c r="AY266" s="199" t="str">
        <f t="shared" si="174"/>
        <v>-</v>
      </c>
      <c r="AZ266" s="186"/>
      <c r="BA266" s="197"/>
      <c r="BB266" s="199" t="str">
        <f t="shared" si="175"/>
        <v>-</v>
      </c>
      <c r="BC266" s="186"/>
      <c r="BD266" s="197"/>
      <c r="BE266" s="199" t="str">
        <f t="shared" si="176"/>
        <v>-</v>
      </c>
      <c r="BF266" s="186"/>
      <c r="BG266" s="197"/>
      <c r="BH266" s="199" t="str">
        <f t="shared" si="177"/>
        <v>-</v>
      </c>
      <c r="BI266" s="186"/>
      <c r="BJ266" s="197"/>
      <c r="BK266" s="199" t="str">
        <f t="shared" si="178"/>
        <v>-</v>
      </c>
      <c r="BL266" s="186"/>
      <c r="BM266" s="197"/>
      <c r="BN266" s="199" t="str">
        <f t="shared" si="179"/>
        <v>-</v>
      </c>
      <c r="BO266" s="186"/>
      <c r="BP266" s="197"/>
      <c r="BQ266" s="199" t="str">
        <f t="shared" si="180"/>
        <v>-</v>
      </c>
      <c r="BR266" s="186"/>
      <c r="BS266" s="197"/>
      <c r="BT266" s="199" t="str">
        <f t="shared" si="181"/>
        <v>-</v>
      </c>
      <c r="BU266" s="186"/>
      <c r="BV266" s="197"/>
      <c r="BW266" s="199" t="str">
        <f t="shared" si="182"/>
        <v>-</v>
      </c>
      <c r="BX266" s="186"/>
      <c r="BY266" s="197"/>
      <c r="BZ266" s="199" t="str">
        <f t="shared" si="183"/>
        <v>-</v>
      </c>
      <c r="CA266" s="186"/>
      <c r="CB266" s="197"/>
      <c r="CC266" s="199" t="str">
        <f t="shared" si="184"/>
        <v>-</v>
      </c>
      <c r="CD266" s="186"/>
      <c r="CE266" s="197"/>
      <c r="CF266" s="199" t="str">
        <f t="shared" si="185"/>
        <v>-</v>
      </c>
      <c r="CG266" s="186"/>
      <c r="CH266" s="197"/>
      <c r="CI266" s="199" t="str">
        <f t="shared" si="186"/>
        <v>-</v>
      </c>
      <c r="CJ266" s="186"/>
      <c r="CK266" s="197"/>
      <c r="CL266" s="199" t="str">
        <f t="shared" si="194"/>
        <v>-</v>
      </c>
      <c r="CM266" s="186"/>
      <c r="CN266" s="197"/>
      <c r="CO266" s="199" t="str">
        <f t="shared" si="195"/>
        <v>-</v>
      </c>
      <c r="CP266" s="186"/>
      <c r="CQ266" s="197"/>
      <c r="CR266" s="199" t="str">
        <f t="shared" si="187"/>
        <v>-</v>
      </c>
      <c r="CS266" s="186"/>
      <c r="CT266" s="197"/>
      <c r="CU266" s="199" t="str">
        <f t="shared" si="196"/>
        <v>-</v>
      </c>
      <c r="CV266" s="186"/>
      <c r="CW266" s="197"/>
      <c r="CX266" s="199" t="str">
        <f t="shared" si="197"/>
        <v>-</v>
      </c>
      <c r="CY266" s="186"/>
      <c r="CZ266" s="197"/>
      <c r="DA266" s="199" t="str">
        <f t="shared" si="188"/>
        <v>-</v>
      </c>
      <c r="DB266" s="186"/>
      <c r="DC266" s="197"/>
      <c r="DD266" s="199" t="str">
        <f t="shared" si="198"/>
        <v>-</v>
      </c>
      <c r="DE266" s="186"/>
      <c r="DF266" s="197"/>
      <c r="DG266" s="199" t="str">
        <f t="shared" si="199"/>
        <v>-</v>
      </c>
      <c r="DH266" s="186"/>
      <c r="DI266" s="103">
        <f t="shared" si="189"/>
        <v>5</v>
      </c>
      <c r="DJ266" s="103">
        <f t="shared" si="190"/>
        <v>3</v>
      </c>
      <c r="DK266" s="200">
        <f t="shared" si="200"/>
        <v>60</v>
      </c>
      <c r="DL266" s="201">
        <f t="shared" si="201"/>
        <v>4</v>
      </c>
    </row>
    <row r="267" spans="2:116" ht="24.95" customHeight="1" outlineLevel="1">
      <c r="B267" s="48"/>
      <c r="C267" s="48"/>
      <c r="D267" s="14" t="s">
        <v>357</v>
      </c>
      <c r="E267" s="11" t="s">
        <v>358</v>
      </c>
      <c r="F267" s="12" t="s">
        <v>989</v>
      </c>
      <c r="G267" s="12" t="s">
        <v>994</v>
      </c>
      <c r="H267" s="40" t="s">
        <v>522</v>
      </c>
      <c r="I267" s="41" t="s">
        <v>531</v>
      </c>
      <c r="J267" s="78" t="str">
        <f t="shared" si="191"/>
        <v xml:space="preserve">C3 </v>
      </c>
      <c r="K267" s="197" t="s">
        <v>1192</v>
      </c>
      <c r="L267" s="199" t="str">
        <f t="shared" si="192"/>
        <v>A</v>
      </c>
      <c r="M267" s="189" t="s">
        <v>2064</v>
      </c>
      <c r="N267" s="197" t="s">
        <v>1192</v>
      </c>
      <c r="O267" s="199" t="str">
        <f t="shared" si="163"/>
        <v>A</v>
      </c>
      <c r="P267" s="189" t="s">
        <v>2064</v>
      </c>
      <c r="Q267" s="197" t="s">
        <v>1192</v>
      </c>
      <c r="R267" s="199" t="str">
        <f t="shared" si="164"/>
        <v>A</v>
      </c>
      <c r="S267" s="189" t="s">
        <v>2064</v>
      </c>
      <c r="T267" s="197" t="s">
        <v>1192</v>
      </c>
      <c r="U267" s="199" t="str">
        <f t="shared" si="165"/>
        <v>-</v>
      </c>
      <c r="V267" s="186"/>
      <c r="W267" s="197" t="s">
        <v>1192</v>
      </c>
      <c r="X267" s="199" t="str">
        <f t="shared" si="166"/>
        <v>-</v>
      </c>
      <c r="Y267" s="186"/>
      <c r="Z267" s="197"/>
      <c r="AA267" s="199" t="str">
        <f t="shared" si="167"/>
        <v>-</v>
      </c>
      <c r="AB267" s="186"/>
      <c r="AC267" s="197"/>
      <c r="AD267" s="199" t="str">
        <f t="shared" si="193"/>
        <v>-</v>
      </c>
      <c r="AE267" s="186"/>
      <c r="AF267" s="197"/>
      <c r="AG267" s="199" t="str">
        <f t="shared" si="168"/>
        <v>-</v>
      </c>
      <c r="AH267" s="186"/>
      <c r="AI267" s="197"/>
      <c r="AJ267" s="199" t="str">
        <f t="shared" si="169"/>
        <v>-</v>
      </c>
      <c r="AK267" s="186">
        <v>43061</v>
      </c>
      <c r="AL267" s="197"/>
      <c r="AM267" s="199" t="str">
        <f t="shared" si="170"/>
        <v>-</v>
      </c>
      <c r="AN267" s="186"/>
      <c r="AO267" s="197"/>
      <c r="AP267" s="199" t="str">
        <f t="shared" si="171"/>
        <v>-</v>
      </c>
      <c r="AQ267" s="186"/>
      <c r="AR267" s="197"/>
      <c r="AS267" s="199" t="str">
        <f t="shared" si="172"/>
        <v>-</v>
      </c>
      <c r="AT267" s="186"/>
      <c r="AU267" s="197"/>
      <c r="AV267" s="199" t="str">
        <f t="shared" si="173"/>
        <v>-</v>
      </c>
      <c r="AW267" s="186"/>
      <c r="AX267" s="197"/>
      <c r="AY267" s="199" t="str">
        <f t="shared" si="174"/>
        <v>-</v>
      </c>
      <c r="AZ267" s="186"/>
      <c r="BA267" s="197"/>
      <c r="BB267" s="199" t="str">
        <f t="shared" si="175"/>
        <v>-</v>
      </c>
      <c r="BC267" s="186"/>
      <c r="BD267" s="197"/>
      <c r="BE267" s="199" t="str">
        <f t="shared" si="176"/>
        <v>-</v>
      </c>
      <c r="BF267" s="186"/>
      <c r="BG267" s="197"/>
      <c r="BH267" s="199" t="str">
        <f t="shared" si="177"/>
        <v>-</v>
      </c>
      <c r="BI267" s="186"/>
      <c r="BJ267" s="197"/>
      <c r="BK267" s="199" t="str">
        <f t="shared" si="178"/>
        <v>-</v>
      </c>
      <c r="BL267" s="186"/>
      <c r="BM267" s="197"/>
      <c r="BN267" s="199" t="str">
        <f t="shared" si="179"/>
        <v>-</v>
      </c>
      <c r="BO267" s="186"/>
      <c r="BP267" s="197"/>
      <c r="BQ267" s="199" t="str">
        <f t="shared" si="180"/>
        <v>-</v>
      </c>
      <c r="BR267" s="186"/>
      <c r="BS267" s="197"/>
      <c r="BT267" s="199" t="str">
        <f t="shared" si="181"/>
        <v>-</v>
      </c>
      <c r="BU267" s="186"/>
      <c r="BV267" s="197"/>
      <c r="BW267" s="199" t="str">
        <f t="shared" si="182"/>
        <v>-</v>
      </c>
      <c r="BX267" s="186"/>
      <c r="BY267" s="197"/>
      <c r="BZ267" s="199" t="str">
        <f t="shared" si="183"/>
        <v>-</v>
      </c>
      <c r="CA267" s="186"/>
      <c r="CB267" s="197"/>
      <c r="CC267" s="199" t="str">
        <f t="shared" si="184"/>
        <v>-</v>
      </c>
      <c r="CD267" s="186"/>
      <c r="CE267" s="197"/>
      <c r="CF267" s="199" t="str">
        <f t="shared" si="185"/>
        <v>-</v>
      </c>
      <c r="CG267" s="186"/>
      <c r="CH267" s="197"/>
      <c r="CI267" s="199" t="str">
        <f t="shared" si="186"/>
        <v>-</v>
      </c>
      <c r="CJ267" s="186"/>
      <c r="CK267" s="197"/>
      <c r="CL267" s="199" t="str">
        <f t="shared" si="194"/>
        <v>-</v>
      </c>
      <c r="CM267" s="186"/>
      <c r="CN267" s="197"/>
      <c r="CO267" s="199" t="str">
        <f t="shared" si="195"/>
        <v>-</v>
      </c>
      <c r="CP267" s="186"/>
      <c r="CQ267" s="197"/>
      <c r="CR267" s="199" t="str">
        <f t="shared" si="187"/>
        <v>-</v>
      </c>
      <c r="CS267" s="186"/>
      <c r="CT267" s="197"/>
      <c r="CU267" s="199" t="str">
        <f t="shared" si="196"/>
        <v>-</v>
      </c>
      <c r="CV267" s="186"/>
      <c r="CW267" s="197"/>
      <c r="CX267" s="199" t="str">
        <f t="shared" si="197"/>
        <v>-</v>
      </c>
      <c r="CY267" s="186"/>
      <c r="CZ267" s="197"/>
      <c r="DA267" s="199" t="str">
        <f t="shared" si="188"/>
        <v>-</v>
      </c>
      <c r="DB267" s="186"/>
      <c r="DC267" s="197"/>
      <c r="DD267" s="199" t="str">
        <f t="shared" si="198"/>
        <v>-</v>
      </c>
      <c r="DE267" s="186"/>
      <c r="DF267" s="197"/>
      <c r="DG267" s="199" t="str">
        <f t="shared" si="199"/>
        <v>-</v>
      </c>
      <c r="DH267" s="186"/>
      <c r="DI267" s="103">
        <f t="shared" si="189"/>
        <v>5</v>
      </c>
      <c r="DJ267" s="103">
        <f t="shared" si="190"/>
        <v>3</v>
      </c>
      <c r="DK267" s="200">
        <f t="shared" si="200"/>
        <v>60</v>
      </c>
      <c r="DL267" s="201">
        <f t="shared" si="201"/>
        <v>4</v>
      </c>
    </row>
    <row r="268" spans="2:116" ht="24.95" customHeight="1" outlineLevel="1">
      <c r="B268" s="48"/>
      <c r="C268" s="48"/>
      <c r="D268" s="14" t="s">
        <v>359</v>
      </c>
      <c r="E268" s="11" t="s">
        <v>360</v>
      </c>
      <c r="F268" s="12" t="s">
        <v>989</v>
      </c>
      <c r="G268" s="12" t="s">
        <v>994</v>
      </c>
      <c r="H268" s="40" t="s">
        <v>522</v>
      </c>
      <c r="I268" s="41" t="s">
        <v>531</v>
      </c>
      <c r="J268" s="78" t="str">
        <f t="shared" si="191"/>
        <v xml:space="preserve">C3 </v>
      </c>
      <c r="K268" s="197" t="s">
        <v>1192</v>
      </c>
      <c r="L268" s="202" t="str">
        <f t="shared" si="192"/>
        <v>A</v>
      </c>
      <c r="M268" s="189" t="s">
        <v>2064</v>
      </c>
      <c r="N268" s="197" t="s">
        <v>1192</v>
      </c>
      <c r="O268" s="202" t="str">
        <f t="shared" si="163"/>
        <v>A</v>
      </c>
      <c r="P268" s="189" t="s">
        <v>2064</v>
      </c>
      <c r="Q268" s="197" t="s">
        <v>1192</v>
      </c>
      <c r="R268" s="202" t="str">
        <f t="shared" si="164"/>
        <v>A</v>
      </c>
      <c r="S268" s="189" t="s">
        <v>2064</v>
      </c>
      <c r="T268" s="197" t="s">
        <v>1192</v>
      </c>
      <c r="U268" s="202" t="str">
        <f t="shared" si="165"/>
        <v>-</v>
      </c>
      <c r="V268" s="187"/>
      <c r="W268" s="197" t="s">
        <v>1192</v>
      </c>
      <c r="X268" s="202" t="str">
        <f t="shared" si="166"/>
        <v>-</v>
      </c>
      <c r="Y268" s="187"/>
      <c r="Z268" s="197"/>
      <c r="AA268" s="202" t="str">
        <f t="shared" si="167"/>
        <v>-</v>
      </c>
      <c r="AB268" s="187"/>
      <c r="AC268" s="197"/>
      <c r="AD268" s="202" t="str">
        <f t="shared" si="193"/>
        <v>-</v>
      </c>
      <c r="AE268" s="187"/>
      <c r="AF268" s="197"/>
      <c r="AG268" s="202" t="str">
        <f t="shared" si="168"/>
        <v>-</v>
      </c>
      <c r="AH268" s="187"/>
      <c r="AI268" s="197"/>
      <c r="AJ268" s="202" t="str">
        <f t="shared" si="169"/>
        <v>-</v>
      </c>
      <c r="AK268" s="187"/>
      <c r="AL268" s="197"/>
      <c r="AM268" s="202" t="str">
        <f t="shared" si="170"/>
        <v>-</v>
      </c>
      <c r="AN268" s="187"/>
      <c r="AO268" s="197"/>
      <c r="AP268" s="202" t="str">
        <f t="shared" si="171"/>
        <v>-</v>
      </c>
      <c r="AQ268" s="187"/>
      <c r="AR268" s="197"/>
      <c r="AS268" s="202" t="str">
        <f t="shared" si="172"/>
        <v>-</v>
      </c>
      <c r="AT268" s="187"/>
      <c r="AU268" s="197"/>
      <c r="AV268" s="202" t="str">
        <f t="shared" si="173"/>
        <v>-</v>
      </c>
      <c r="AW268" s="187"/>
      <c r="AX268" s="197"/>
      <c r="AY268" s="202" t="str">
        <f t="shared" si="174"/>
        <v>-</v>
      </c>
      <c r="AZ268" s="187"/>
      <c r="BA268" s="197"/>
      <c r="BB268" s="202" t="str">
        <f t="shared" si="175"/>
        <v>-</v>
      </c>
      <c r="BC268" s="187"/>
      <c r="BD268" s="197"/>
      <c r="BE268" s="202" t="str">
        <f t="shared" si="176"/>
        <v>-</v>
      </c>
      <c r="BF268" s="187"/>
      <c r="BG268" s="197"/>
      <c r="BH268" s="202" t="str">
        <f t="shared" si="177"/>
        <v>-</v>
      </c>
      <c r="BI268" s="187"/>
      <c r="BJ268" s="197"/>
      <c r="BK268" s="202" t="str">
        <f t="shared" si="178"/>
        <v>-</v>
      </c>
      <c r="BL268" s="187"/>
      <c r="BM268" s="197"/>
      <c r="BN268" s="202" t="str">
        <f t="shared" si="179"/>
        <v>-</v>
      </c>
      <c r="BO268" s="187"/>
      <c r="BP268" s="197"/>
      <c r="BQ268" s="202" t="str">
        <f t="shared" si="180"/>
        <v>-</v>
      </c>
      <c r="BR268" s="187"/>
      <c r="BS268" s="197"/>
      <c r="BT268" s="202" t="str">
        <f t="shared" si="181"/>
        <v>-</v>
      </c>
      <c r="BU268" s="187"/>
      <c r="BV268" s="197"/>
      <c r="BW268" s="202" t="str">
        <f t="shared" si="182"/>
        <v>-</v>
      </c>
      <c r="BX268" s="187"/>
      <c r="BY268" s="197"/>
      <c r="BZ268" s="202" t="str">
        <f t="shared" si="183"/>
        <v>-</v>
      </c>
      <c r="CA268" s="187"/>
      <c r="CB268" s="197"/>
      <c r="CC268" s="202" t="str">
        <f t="shared" si="184"/>
        <v>-</v>
      </c>
      <c r="CD268" s="187"/>
      <c r="CE268" s="197"/>
      <c r="CF268" s="202" t="str">
        <f t="shared" si="185"/>
        <v>-</v>
      </c>
      <c r="CG268" s="187"/>
      <c r="CH268" s="197"/>
      <c r="CI268" s="202" t="str">
        <f t="shared" si="186"/>
        <v>-</v>
      </c>
      <c r="CJ268" s="187"/>
      <c r="CK268" s="197"/>
      <c r="CL268" s="202" t="str">
        <f t="shared" si="194"/>
        <v>-</v>
      </c>
      <c r="CM268" s="187"/>
      <c r="CN268" s="197"/>
      <c r="CO268" s="202" t="str">
        <f t="shared" si="195"/>
        <v>-</v>
      </c>
      <c r="CP268" s="187"/>
      <c r="CQ268" s="197"/>
      <c r="CR268" s="202" t="str">
        <f t="shared" si="187"/>
        <v>-</v>
      </c>
      <c r="CS268" s="187"/>
      <c r="CT268" s="197"/>
      <c r="CU268" s="202" t="str">
        <f t="shared" si="196"/>
        <v>-</v>
      </c>
      <c r="CV268" s="187"/>
      <c r="CW268" s="197"/>
      <c r="CX268" s="202" t="str">
        <f t="shared" si="197"/>
        <v>-</v>
      </c>
      <c r="CY268" s="187"/>
      <c r="CZ268" s="197"/>
      <c r="DA268" s="202" t="str">
        <f t="shared" si="188"/>
        <v>-</v>
      </c>
      <c r="DB268" s="187"/>
      <c r="DC268" s="197"/>
      <c r="DD268" s="202" t="str">
        <f t="shared" si="198"/>
        <v>-</v>
      </c>
      <c r="DE268" s="187"/>
      <c r="DF268" s="197"/>
      <c r="DG268" s="202" t="str">
        <f t="shared" si="199"/>
        <v>-</v>
      </c>
      <c r="DH268" s="187"/>
      <c r="DI268" s="103">
        <f t="shared" si="189"/>
        <v>5</v>
      </c>
      <c r="DJ268" s="103">
        <f t="shared" si="190"/>
        <v>3</v>
      </c>
      <c r="DK268" s="200">
        <f t="shared" si="200"/>
        <v>60</v>
      </c>
      <c r="DL268" s="201">
        <f t="shared" si="201"/>
        <v>4</v>
      </c>
    </row>
    <row r="269" spans="2:116" ht="24.95" customHeight="1" outlineLevel="1">
      <c r="B269" s="48" t="s">
        <v>1599</v>
      </c>
      <c r="C269" s="48"/>
      <c r="D269" s="14" t="s">
        <v>361</v>
      </c>
      <c r="E269" s="11" t="s">
        <v>362</v>
      </c>
      <c r="F269" s="12" t="s">
        <v>989</v>
      </c>
      <c r="G269" s="12" t="s">
        <v>994</v>
      </c>
      <c r="H269" s="40" t="s">
        <v>523</v>
      </c>
      <c r="I269" s="41" t="s">
        <v>532</v>
      </c>
      <c r="J269" s="78" t="str">
        <f t="shared" si="191"/>
        <v xml:space="preserve">C4 </v>
      </c>
      <c r="K269" s="197" t="s">
        <v>1192</v>
      </c>
      <c r="L269" s="202" t="str">
        <f t="shared" si="192"/>
        <v>A</v>
      </c>
      <c r="M269" s="189" t="s">
        <v>2064</v>
      </c>
      <c r="N269" s="197" t="s">
        <v>1192</v>
      </c>
      <c r="O269" s="202" t="str">
        <f t="shared" si="163"/>
        <v>-</v>
      </c>
      <c r="P269" s="187"/>
      <c r="Q269" s="197" t="s">
        <v>1192</v>
      </c>
      <c r="R269" s="202" t="str">
        <f t="shared" si="164"/>
        <v>-</v>
      </c>
      <c r="S269" s="187"/>
      <c r="T269" s="197"/>
      <c r="U269" s="202" t="str">
        <f t="shared" si="165"/>
        <v>-</v>
      </c>
      <c r="V269" s="187"/>
      <c r="W269" s="197"/>
      <c r="X269" s="202" t="str">
        <f t="shared" si="166"/>
        <v>-</v>
      </c>
      <c r="Y269" s="187"/>
      <c r="Z269" s="197"/>
      <c r="AA269" s="202" t="str">
        <f t="shared" si="167"/>
        <v>-</v>
      </c>
      <c r="AB269" s="187"/>
      <c r="AC269" s="197"/>
      <c r="AD269" s="202" t="str">
        <f t="shared" si="193"/>
        <v>-</v>
      </c>
      <c r="AE269" s="187"/>
      <c r="AF269" s="197"/>
      <c r="AG269" s="202" t="str">
        <f t="shared" si="168"/>
        <v>-</v>
      </c>
      <c r="AH269" s="187"/>
      <c r="AI269" s="197"/>
      <c r="AJ269" s="202" t="str">
        <f t="shared" si="169"/>
        <v>-</v>
      </c>
      <c r="AK269" s="187"/>
      <c r="AL269" s="197"/>
      <c r="AM269" s="202" t="str">
        <f t="shared" si="170"/>
        <v>-</v>
      </c>
      <c r="AN269" s="187"/>
      <c r="AO269" s="197"/>
      <c r="AP269" s="202" t="str">
        <f t="shared" si="171"/>
        <v>-</v>
      </c>
      <c r="AQ269" s="187"/>
      <c r="AR269" s="197"/>
      <c r="AS269" s="202" t="str">
        <f t="shared" si="172"/>
        <v>-</v>
      </c>
      <c r="AT269" s="187"/>
      <c r="AU269" s="197"/>
      <c r="AV269" s="202" t="str">
        <f t="shared" si="173"/>
        <v>-</v>
      </c>
      <c r="AW269" s="187"/>
      <c r="AX269" s="197"/>
      <c r="AY269" s="202" t="str">
        <f t="shared" si="174"/>
        <v>-</v>
      </c>
      <c r="AZ269" s="187"/>
      <c r="BA269" s="197"/>
      <c r="BB269" s="202" t="str">
        <f t="shared" si="175"/>
        <v>-</v>
      </c>
      <c r="BC269" s="187"/>
      <c r="BD269" s="197"/>
      <c r="BE269" s="202" t="str">
        <f t="shared" si="176"/>
        <v>-</v>
      </c>
      <c r="BF269" s="187"/>
      <c r="BG269" s="197"/>
      <c r="BH269" s="202" t="str">
        <f t="shared" si="177"/>
        <v>-</v>
      </c>
      <c r="BI269" s="187"/>
      <c r="BJ269" s="197"/>
      <c r="BK269" s="202" t="str">
        <f t="shared" si="178"/>
        <v>-</v>
      </c>
      <c r="BL269" s="187"/>
      <c r="BM269" s="197"/>
      <c r="BN269" s="202" t="str">
        <f t="shared" si="179"/>
        <v>-</v>
      </c>
      <c r="BO269" s="187"/>
      <c r="BP269" s="197"/>
      <c r="BQ269" s="202" t="str">
        <f t="shared" si="180"/>
        <v>-</v>
      </c>
      <c r="BR269" s="187"/>
      <c r="BS269" s="197"/>
      <c r="BT269" s="202" t="str">
        <f t="shared" si="181"/>
        <v>-</v>
      </c>
      <c r="BU269" s="187"/>
      <c r="BV269" s="197"/>
      <c r="BW269" s="202" t="str">
        <f t="shared" si="182"/>
        <v>-</v>
      </c>
      <c r="BX269" s="187"/>
      <c r="BY269" s="197"/>
      <c r="BZ269" s="202" t="str">
        <f t="shared" si="183"/>
        <v>-</v>
      </c>
      <c r="CA269" s="187"/>
      <c r="CB269" s="197"/>
      <c r="CC269" s="202" t="str">
        <f t="shared" si="184"/>
        <v>-</v>
      </c>
      <c r="CD269" s="187"/>
      <c r="CE269" s="197"/>
      <c r="CF269" s="202" t="str">
        <f t="shared" si="185"/>
        <v>-</v>
      </c>
      <c r="CG269" s="187"/>
      <c r="CH269" s="197"/>
      <c r="CI269" s="202" t="str">
        <f t="shared" si="186"/>
        <v>-</v>
      </c>
      <c r="CJ269" s="187"/>
      <c r="CK269" s="197"/>
      <c r="CL269" s="202" t="str">
        <f t="shared" si="194"/>
        <v>-</v>
      </c>
      <c r="CM269" s="187"/>
      <c r="CN269" s="197"/>
      <c r="CO269" s="202" t="str">
        <f t="shared" si="195"/>
        <v>-</v>
      </c>
      <c r="CP269" s="187"/>
      <c r="CQ269" s="197"/>
      <c r="CR269" s="202" t="str">
        <f t="shared" si="187"/>
        <v>-</v>
      </c>
      <c r="CS269" s="187"/>
      <c r="CT269" s="197"/>
      <c r="CU269" s="202" t="str">
        <f t="shared" si="196"/>
        <v>-</v>
      </c>
      <c r="CV269" s="187"/>
      <c r="CW269" s="197"/>
      <c r="CX269" s="202" t="str">
        <f t="shared" si="197"/>
        <v>-</v>
      </c>
      <c r="CY269" s="187"/>
      <c r="CZ269" s="197"/>
      <c r="DA269" s="202" t="str">
        <f t="shared" si="188"/>
        <v>-</v>
      </c>
      <c r="DB269" s="187"/>
      <c r="DC269" s="197"/>
      <c r="DD269" s="202" t="str">
        <f t="shared" si="198"/>
        <v>-</v>
      </c>
      <c r="DE269" s="187"/>
      <c r="DF269" s="197"/>
      <c r="DG269" s="202" t="str">
        <f t="shared" si="199"/>
        <v>-</v>
      </c>
      <c r="DH269" s="187"/>
      <c r="DI269" s="103">
        <f t="shared" si="189"/>
        <v>3</v>
      </c>
      <c r="DJ269" s="103">
        <f t="shared" si="190"/>
        <v>1</v>
      </c>
      <c r="DK269" s="200">
        <f t="shared" si="200"/>
        <v>33.333333333333329</v>
      </c>
      <c r="DL269" s="201">
        <f t="shared" si="201"/>
        <v>2</v>
      </c>
    </row>
    <row r="270" spans="2:116" ht="24.95" customHeight="1" outlineLevel="1">
      <c r="B270" s="48"/>
      <c r="C270" s="48"/>
      <c r="D270" s="14" t="s">
        <v>363</v>
      </c>
      <c r="E270" s="11" t="s">
        <v>364</v>
      </c>
      <c r="F270" s="12" t="s">
        <v>989</v>
      </c>
      <c r="G270" s="12" t="s">
        <v>994</v>
      </c>
      <c r="H270" s="40" t="s">
        <v>522</v>
      </c>
      <c r="I270" s="41" t="s">
        <v>531</v>
      </c>
      <c r="J270" s="78" t="str">
        <f t="shared" si="191"/>
        <v xml:space="preserve">C3 </v>
      </c>
      <c r="K270" s="197" t="s">
        <v>1192</v>
      </c>
      <c r="L270" s="199" t="str">
        <f t="shared" si="192"/>
        <v>A</v>
      </c>
      <c r="M270" s="189" t="s">
        <v>2064</v>
      </c>
      <c r="N270" s="197" t="s">
        <v>1192</v>
      </c>
      <c r="O270" s="199" t="str">
        <f t="shared" si="163"/>
        <v>A</v>
      </c>
      <c r="P270" s="189" t="s">
        <v>2064</v>
      </c>
      <c r="Q270" s="197" t="s">
        <v>1192</v>
      </c>
      <c r="R270" s="199" t="str">
        <f t="shared" si="164"/>
        <v>A</v>
      </c>
      <c r="S270" s="189" t="s">
        <v>2064</v>
      </c>
      <c r="T270" s="197" t="s">
        <v>1192</v>
      </c>
      <c r="U270" s="199" t="str">
        <f t="shared" si="165"/>
        <v>-</v>
      </c>
      <c r="V270" s="186"/>
      <c r="W270" s="197" t="s">
        <v>1192</v>
      </c>
      <c r="X270" s="199" t="str">
        <f t="shared" si="166"/>
        <v>-</v>
      </c>
      <c r="Y270" s="186"/>
      <c r="Z270" s="197"/>
      <c r="AA270" s="199" t="str">
        <f t="shared" si="167"/>
        <v>-</v>
      </c>
      <c r="AB270" s="186"/>
      <c r="AC270" s="197"/>
      <c r="AD270" s="199" t="str">
        <f t="shared" si="193"/>
        <v>-</v>
      </c>
      <c r="AE270" s="186"/>
      <c r="AF270" s="197"/>
      <c r="AG270" s="199" t="str">
        <f t="shared" si="168"/>
        <v>-</v>
      </c>
      <c r="AH270" s="186"/>
      <c r="AI270" s="197"/>
      <c r="AJ270" s="199" t="str">
        <f t="shared" si="169"/>
        <v>-</v>
      </c>
      <c r="AK270" s="186"/>
      <c r="AL270" s="197"/>
      <c r="AM270" s="199" t="str">
        <f t="shared" si="170"/>
        <v>-</v>
      </c>
      <c r="AN270" s="186"/>
      <c r="AO270" s="197"/>
      <c r="AP270" s="199" t="str">
        <f t="shared" si="171"/>
        <v>-</v>
      </c>
      <c r="AQ270" s="186"/>
      <c r="AR270" s="197"/>
      <c r="AS270" s="199" t="str">
        <f t="shared" si="172"/>
        <v>-</v>
      </c>
      <c r="AT270" s="186"/>
      <c r="AU270" s="197"/>
      <c r="AV270" s="199" t="str">
        <f t="shared" si="173"/>
        <v>-</v>
      </c>
      <c r="AW270" s="186"/>
      <c r="AX270" s="197"/>
      <c r="AY270" s="199" t="str">
        <f t="shared" si="174"/>
        <v>-</v>
      </c>
      <c r="AZ270" s="186"/>
      <c r="BA270" s="197"/>
      <c r="BB270" s="199" t="str">
        <f t="shared" si="175"/>
        <v>-</v>
      </c>
      <c r="BC270" s="186"/>
      <c r="BD270" s="197"/>
      <c r="BE270" s="199" t="str">
        <f t="shared" si="176"/>
        <v>-</v>
      </c>
      <c r="BF270" s="186"/>
      <c r="BG270" s="197"/>
      <c r="BH270" s="199" t="str">
        <f t="shared" si="177"/>
        <v>-</v>
      </c>
      <c r="BI270" s="186"/>
      <c r="BJ270" s="197"/>
      <c r="BK270" s="199" t="str">
        <f t="shared" si="178"/>
        <v>-</v>
      </c>
      <c r="BL270" s="186"/>
      <c r="BM270" s="197"/>
      <c r="BN270" s="199" t="str">
        <f t="shared" si="179"/>
        <v>-</v>
      </c>
      <c r="BO270" s="186"/>
      <c r="BP270" s="197"/>
      <c r="BQ270" s="199" t="str">
        <f t="shared" si="180"/>
        <v>-</v>
      </c>
      <c r="BR270" s="186"/>
      <c r="BS270" s="197"/>
      <c r="BT270" s="199" t="str">
        <f t="shared" si="181"/>
        <v>-</v>
      </c>
      <c r="BU270" s="186"/>
      <c r="BV270" s="197"/>
      <c r="BW270" s="199" t="str">
        <f t="shared" si="182"/>
        <v>-</v>
      </c>
      <c r="BX270" s="186"/>
      <c r="BY270" s="197"/>
      <c r="BZ270" s="199" t="str">
        <f t="shared" si="183"/>
        <v>-</v>
      </c>
      <c r="CA270" s="186"/>
      <c r="CB270" s="197"/>
      <c r="CC270" s="199" t="str">
        <f t="shared" si="184"/>
        <v>-</v>
      </c>
      <c r="CD270" s="186"/>
      <c r="CE270" s="197"/>
      <c r="CF270" s="199" t="str">
        <f t="shared" si="185"/>
        <v>-</v>
      </c>
      <c r="CG270" s="186"/>
      <c r="CH270" s="197"/>
      <c r="CI270" s="199" t="str">
        <f t="shared" si="186"/>
        <v>-</v>
      </c>
      <c r="CJ270" s="186"/>
      <c r="CK270" s="197"/>
      <c r="CL270" s="199" t="str">
        <f t="shared" si="194"/>
        <v>-</v>
      </c>
      <c r="CM270" s="186"/>
      <c r="CN270" s="197"/>
      <c r="CO270" s="199" t="str">
        <f t="shared" si="195"/>
        <v>-</v>
      </c>
      <c r="CP270" s="186"/>
      <c r="CQ270" s="197"/>
      <c r="CR270" s="199" t="str">
        <f t="shared" si="187"/>
        <v>-</v>
      </c>
      <c r="CS270" s="186"/>
      <c r="CT270" s="197"/>
      <c r="CU270" s="199" t="str">
        <f t="shared" si="196"/>
        <v>-</v>
      </c>
      <c r="CV270" s="186"/>
      <c r="CW270" s="197"/>
      <c r="CX270" s="199" t="str">
        <f t="shared" si="197"/>
        <v>-</v>
      </c>
      <c r="CY270" s="186"/>
      <c r="CZ270" s="197"/>
      <c r="DA270" s="199" t="str">
        <f t="shared" si="188"/>
        <v>-</v>
      </c>
      <c r="DB270" s="186"/>
      <c r="DC270" s="197"/>
      <c r="DD270" s="199" t="str">
        <f t="shared" si="198"/>
        <v>-</v>
      </c>
      <c r="DE270" s="186"/>
      <c r="DF270" s="197"/>
      <c r="DG270" s="199" t="str">
        <f t="shared" si="199"/>
        <v>-</v>
      </c>
      <c r="DH270" s="186"/>
      <c r="DI270" s="103">
        <f t="shared" si="189"/>
        <v>5</v>
      </c>
      <c r="DJ270" s="103">
        <f t="shared" si="190"/>
        <v>3</v>
      </c>
      <c r="DK270" s="200">
        <f t="shared" si="200"/>
        <v>60</v>
      </c>
      <c r="DL270" s="201">
        <f t="shared" si="201"/>
        <v>4</v>
      </c>
    </row>
    <row r="271" spans="2:116" ht="24.95" customHeight="1" outlineLevel="1">
      <c r="B271" s="48"/>
      <c r="C271" s="48"/>
      <c r="D271" s="14" t="s">
        <v>365</v>
      </c>
      <c r="E271" s="11" t="s">
        <v>366</v>
      </c>
      <c r="F271" s="12" t="s">
        <v>989</v>
      </c>
      <c r="G271" s="12" t="s">
        <v>994</v>
      </c>
      <c r="H271" s="40" t="s">
        <v>523</v>
      </c>
      <c r="I271" s="41" t="s">
        <v>532</v>
      </c>
      <c r="J271" s="78" t="str">
        <f t="shared" si="191"/>
        <v xml:space="preserve">C4 </v>
      </c>
      <c r="K271" s="197" t="s">
        <v>1192</v>
      </c>
      <c r="L271" s="202" t="str">
        <f t="shared" si="192"/>
        <v>A</v>
      </c>
      <c r="M271" s="189" t="s">
        <v>1906</v>
      </c>
      <c r="N271" s="197" t="s">
        <v>1192</v>
      </c>
      <c r="O271" s="202" t="str">
        <f t="shared" si="163"/>
        <v>-</v>
      </c>
      <c r="P271" s="187"/>
      <c r="Q271" s="197" t="s">
        <v>1192</v>
      </c>
      <c r="R271" s="202" t="str">
        <f t="shared" si="164"/>
        <v>-</v>
      </c>
      <c r="S271" s="187"/>
      <c r="T271" s="197"/>
      <c r="U271" s="202" t="str">
        <f t="shared" si="165"/>
        <v>-</v>
      </c>
      <c r="V271" s="187"/>
      <c r="W271" s="197"/>
      <c r="X271" s="202" t="str">
        <f t="shared" si="166"/>
        <v>-</v>
      </c>
      <c r="Y271" s="187"/>
      <c r="Z271" s="197"/>
      <c r="AA271" s="202" t="str">
        <f t="shared" si="167"/>
        <v>-</v>
      </c>
      <c r="AB271" s="187"/>
      <c r="AC271" s="197"/>
      <c r="AD271" s="202" t="str">
        <f t="shared" si="193"/>
        <v>-</v>
      </c>
      <c r="AE271" s="187"/>
      <c r="AF271" s="197"/>
      <c r="AG271" s="202" t="str">
        <f t="shared" si="168"/>
        <v>-</v>
      </c>
      <c r="AH271" s="187"/>
      <c r="AI271" s="197"/>
      <c r="AJ271" s="202" t="str">
        <f t="shared" si="169"/>
        <v>-</v>
      </c>
      <c r="AK271" s="187"/>
      <c r="AL271" s="197"/>
      <c r="AM271" s="202" t="str">
        <f t="shared" si="170"/>
        <v>-</v>
      </c>
      <c r="AN271" s="187"/>
      <c r="AO271" s="197"/>
      <c r="AP271" s="202" t="str">
        <f t="shared" si="171"/>
        <v>-</v>
      </c>
      <c r="AQ271" s="187"/>
      <c r="AR271" s="197"/>
      <c r="AS271" s="202" t="str">
        <f t="shared" si="172"/>
        <v>-</v>
      </c>
      <c r="AT271" s="205">
        <v>43061</v>
      </c>
      <c r="AU271" s="197"/>
      <c r="AV271" s="202" t="str">
        <f t="shared" si="173"/>
        <v>-</v>
      </c>
      <c r="AW271" s="187"/>
      <c r="AX271" s="197"/>
      <c r="AY271" s="202" t="str">
        <f t="shared" si="174"/>
        <v>-</v>
      </c>
      <c r="AZ271" s="205">
        <v>43061</v>
      </c>
      <c r="BA271" s="197"/>
      <c r="BB271" s="202" t="str">
        <f t="shared" si="175"/>
        <v>-</v>
      </c>
      <c r="BC271" s="187"/>
      <c r="BD271" s="197"/>
      <c r="BE271" s="202" t="str">
        <f t="shared" si="176"/>
        <v>-</v>
      </c>
      <c r="BF271" s="187"/>
      <c r="BG271" s="197"/>
      <c r="BH271" s="202" t="str">
        <f t="shared" si="177"/>
        <v>-</v>
      </c>
      <c r="BI271" s="187"/>
      <c r="BJ271" s="197"/>
      <c r="BK271" s="202" t="str">
        <f t="shared" si="178"/>
        <v>-</v>
      </c>
      <c r="BL271" s="187"/>
      <c r="BM271" s="197"/>
      <c r="BN271" s="202" t="str">
        <f t="shared" si="179"/>
        <v>-</v>
      </c>
      <c r="BO271" s="187"/>
      <c r="BP271" s="197"/>
      <c r="BQ271" s="202" t="str">
        <f t="shared" si="180"/>
        <v>-</v>
      </c>
      <c r="BR271" s="187"/>
      <c r="BS271" s="197"/>
      <c r="BT271" s="202" t="str">
        <f t="shared" si="181"/>
        <v>-</v>
      </c>
      <c r="BU271" s="187"/>
      <c r="BV271" s="197"/>
      <c r="BW271" s="202" t="str">
        <f t="shared" si="182"/>
        <v>-</v>
      </c>
      <c r="BX271" s="187"/>
      <c r="BY271" s="197"/>
      <c r="BZ271" s="202" t="str">
        <f t="shared" si="183"/>
        <v>-</v>
      </c>
      <c r="CA271" s="187"/>
      <c r="CB271" s="197"/>
      <c r="CC271" s="202" t="str">
        <f t="shared" si="184"/>
        <v>-</v>
      </c>
      <c r="CD271" s="187"/>
      <c r="CE271" s="197"/>
      <c r="CF271" s="202" t="str">
        <f t="shared" si="185"/>
        <v>-</v>
      </c>
      <c r="CG271" s="187"/>
      <c r="CH271" s="197"/>
      <c r="CI271" s="202" t="str">
        <f t="shared" si="186"/>
        <v>-</v>
      </c>
      <c r="CJ271" s="187"/>
      <c r="CK271" s="197"/>
      <c r="CL271" s="202" t="str">
        <f t="shared" si="194"/>
        <v>-</v>
      </c>
      <c r="CM271" s="187"/>
      <c r="CN271" s="197"/>
      <c r="CO271" s="202" t="str">
        <f t="shared" si="195"/>
        <v>-</v>
      </c>
      <c r="CP271" s="187"/>
      <c r="CQ271" s="197"/>
      <c r="CR271" s="202" t="str">
        <f t="shared" si="187"/>
        <v>-</v>
      </c>
      <c r="CS271" s="187"/>
      <c r="CT271" s="197"/>
      <c r="CU271" s="202" t="str">
        <f t="shared" si="196"/>
        <v>-</v>
      </c>
      <c r="CV271" s="187"/>
      <c r="CW271" s="197"/>
      <c r="CX271" s="202" t="str">
        <f t="shared" si="197"/>
        <v>-</v>
      </c>
      <c r="CY271" s="187"/>
      <c r="CZ271" s="197"/>
      <c r="DA271" s="202" t="str">
        <f t="shared" si="188"/>
        <v>-</v>
      </c>
      <c r="DB271" s="187"/>
      <c r="DC271" s="197"/>
      <c r="DD271" s="202" t="str">
        <f t="shared" si="198"/>
        <v>-</v>
      </c>
      <c r="DE271" s="187"/>
      <c r="DF271" s="197"/>
      <c r="DG271" s="202" t="str">
        <f t="shared" si="199"/>
        <v>-</v>
      </c>
      <c r="DH271" s="187"/>
      <c r="DI271" s="103">
        <f t="shared" si="189"/>
        <v>3</v>
      </c>
      <c r="DJ271" s="103">
        <f t="shared" si="190"/>
        <v>1</v>
      </c>
      <c r="DK271" s="200">
        <f t="shared" si="200"/>
        <v>33.333333333333329</v>
      </c>
      <c r="DL271" s="201">
        <f t="shared" si="201"/>
        <v>2</v>
      </c>
    </row>
    <row r="272" spans="2:116" ht="24.95" customHeight="1" outlineLevel="1">
      <c r="B272" s="48"/>
      <c r="C272" s="48"/>
      <c r="D272" s="14" t="s">
        <v>367</v>
      </c>
      <c r="E272" s="11" t="s">
        <v>368</v>
      </c>
      <c r="F272" s="12" t="s">
        <v>989</v>
      </c>
      <c r="G272" s="12" t="s">
        <v>994</v>
      </c>
      <c r="H272" s="40" t="s">
        <v>523</v>
      </c>
      <c r="I272" s="41" t="s">
        <v>532</v>
      </c>
      <c r="J272" s="78" t="str">
        <f t="shared" si="191"/>
        <v xml:space="preserve">C4 </v>
      </c>
      <c r="K272" s="197" t="s">
        <v>1192</v>
      </c>
      <c r="L272" s="202" t="str">
        <f t="shared" si="192"/>
        <v>A</v>
      </c>
      <c r="M272" s="189" t="s">
        <v>1906</v>
      </c>
      <c r="N272" s="197" t="s">
        <v>1192</v>
      </c>
      <c r="O272" s="202" t="str">
        <f t="shared" si="163"/>
        <v>-</v>
      </c>
      <c r="P272" s="187"/>
      <c r="Q272" s="197" t="s">
        <v>1192</v>
      </c>
      <c r="R272" s="202" t="str">
        <f t="shared" si="164"/>
        <v>-</v>
      </c>
      <c r="S272" s="187"/>
      <c r="T272" s="197"/>
      <c r="U272" s="202" t="str">
        <f t="shared" si="165"/>
        <v>-</v>
      </c>
      <c r="V272" s="187"/>
      <c r="W272" s="197"/>
      <c r="X272" s="202" t="str">
        <f t="shared" si="166"/>
        <v>-</v>
      </c>
      <c r="Y272" s="187"/>
      <c r="Z272" s="197"/>
      <c r="AA272" s="202" t="str">
        <f t="shared" si="167"/>
        <v>-</v>
      </c>
      <c r="AB272" s="187"/>
      <c r="AC272" s="197"/>
      <c r="AD272" s="202" t="str">
        <f t="shared" si="193"/>
        <v>-</v>
      </c>
      <c r="AE272" s="187"/>
      <c r="AF272" s="197"/>
      <c r="AG272" s="202" t="str">
        <f t="shared" si="168"/>
        <v>-</v>
      </c>
      <c r="AH272" s="187"/>
      <c r="AI272" s="197"/>
      <c r="AJ272" s="202" t="str">
        <f t="shared" si="169"/>
        <v>-</v>
      </c>
      <c r="AK272" s="187"/>
      <c r="AL272" s="197"/>
      <c r="AM272" s="202" t="str">
        <f t="shared" si="170"/>
        <v>-</v>
      </c>
      <c r="AN272" s="187"/>
      <c r="AO272" s="197"/>
      <c r="AP272" s="202" t="str">
        <f t="shared" si="171"/>
        <v>-</v>
      </c>
      <c r="AQ272" s="187"/>
      <c r="AR272" s="197"/>
      <c r="AS272" s="202" t="str">
        <f t="shared" si="172"/>
        <v>-</v>
      </c>
      <c r="AT272" s="187"/>
      <c r="AU272" s="197"/>
      <c r="AV272" s="202" t="str">
        <f t="shared" si="173"/>
        <v>-</v>
      </c>
      <c r="AW272" s="187"/>
      <c r="AX272" s="197"/>
      <c r="AY272" s="202" t="str">
        <f t="shared" si="174"/>
        <v>-</v>
      </c>
      <c r="AZ272" s="187"/>
      <c r="BA272" s="197"/>
      <c r="BB272" s="202" t="str">
        <f t="shared" si="175"/>
        <v>-</v>
      </c>
      <c r="BC272" s="187"/>
      <c r="BD272" s="197"/>
      <c r="BE272" s="202" t="str">
        <f t="shared" si="176"/>
        <v>-</v>
      </c>
      <c r="BF272" s="187"/>
      <c r="BG272" s="197"/>
      <c r="BH272" s="202" t="str">
        <f t="shared" si="177"/>
        <v>-</v>
      </c>
      <c r="BI272" s="187"/>
      <c r="BJ272" s="197"/>
      <c r="BK272" s="202" t="str">
        <f t="shared" si="178"/>
        <v>-</v>
      </c>
      <c r="BL272" s="187"/>
      <c r="BM272" s="197"/>
      <c r="BN272" s="202" t="str">
        <f t="shared" si="179"/>
        <v>-</v>
      </c>
      <c r="BO272" s="187"/>
      <c r="BP272" s="197"/>
      <c r="BQ272" s="202" t="str">
        <f t="shared" si="180"/>
        <v>-</v>
      </c>
      <c r="BR272" s="187"/>
      <c r="BS272" s="197"/>
      <c r="BT272" s="202" t="str">
        <f t="shared" si="181"/>
        <v>-</v>
      </c>
      <c r="BU272" s="187"/>
      <c r="BV272" s="197"/>
      <c r="BW272" s="202" t="str">
        <f t="shared" si="182"/>
        <v>-</v>
      </c>
      <c r="BX272" s="187"/>
      <c r="BY272" s="197"/>
      <c r="BZ272" s="202" t="str">
        <f t="shared" si="183"/>
        <v>-</v>
      </c>
      <c r="CA272" s="187"/>
      <c r="CB272" s="197"/>
      <c r="CC272" s="202" t="str">
        <f t="shared" si="184"/>
        <v>-</v>
      </c>
      <c r="CD272" s="187"/>
      <c r="CE272" s="197"/>
      <c r="CF272" s="202" t="str">
        <f t="shared" si="185"/>
        <v>-</v>
      </c>
      <c r="CG272" s="187"/>
      <c r="CH272" s="197"/>
      <c r="CI272" s="202" t="str">
        <f t="shared" si="186"/>
        <v>-</v>
      </c>
      <c r="CJ272" s="187"/>
      <c r="CK272" s="197"/>
      <c r="CL272" s="202" t="str">
        <f t="shared" si="194"/>
        <v>-</v>
      </c>
      <c r="CM272" s="187"/>
      <c r="CN272" s="197"/>
      <c r="CO272" s="202" t="str">
        <f t="shared" si="195"/>
        <v>-</v>
      </c>
      <c r="CP272" s="187"/>
      <c r="CQ272" s="197"/>
      <c r="CR272" s="202" t="str">
        <f t="shared" si="187"/>
        <v>-</v>
      </c>
      <c r="CS272" s="187"/>
      <c r="CT272" s="197"/>
      <c r="CU272" s="202" t="str">
        <f t="shared" si="196"/>
        <v>-</v>
      </c>
      <c r="CV272" s="187"/>
      <c r="CW272" s="197"/>
      <c r="CX272" s="202" t="str">
        <f t="shared" si="197"/>
        <v>-</v>
      </c>
      <c r="CY272" s="187"/>
      <c r="CZ272" s="197"/>
      <c r="DA272" s="202" t="str">
        <f t="shared" si="188"/>
        <v>-</v>
      </c>
      <c r="DB272" s="187"/>
      <c r="DC272" s="197"/>
      <c r="DD272" s="202" t="str">
        <f t="shared" si="198"/>
        <v>-</v>
      </c>
      <c r="DE272" s="187"/>
      <c r="DF272" s="197"/>
      <c r="DG272" s="202" t="str">
        <f t="shared" si="199"/>
        <v>-</v>
      </c>
      <c r="DH272" s="187"/>
      <c r="DI272" s="103">
        <f t="shared" si="189"/>
        <v>3</v>
      </c>
      <c r="DJ272" s="103">
        <f t="shared" si="190"/>
        <v>1</v>
      </c>
      <c r="DK272" s="200">
        <f t="shared" si="200"/>
        <v>33.333333333333329</v>
      </c>
      <c r="DL272" s="201">
        <f t="shared" si="201"/>
        <v>2</v>
      </c>
    </row>
    <row r="273" spans="2:116" ht="24.95" customHeight="1" outlineLevel="1">
      <c r="B273" s="48"/>
      <c r="C273" s="48"/>
      <c r="D273" s="14" t="s">
        <v>369</v>
      </c>
      <c r="E273" s="11" t="s">
        <v>370</v>
      </c>
      <c r="F273" s="12" t="s">
        <v>989</v>
      </c>
      <c r="G273" s="12" t="s">
        <v>994</v>
      </c>
      <c r="H273" s="40" t="s">
        <v>523</v>
      </c>
      <c r="I273" s="41" t="s">
        <v>532</v>
      </c>
      <c r="J273" s="78" t="str">
        <f t="shared" si="191"/>
        <v xml:space="preserve">C4 </v>
      </c>
      <c r="K273" s="197" t="s">
        <v>1192</v>
      </c>
      <c r="L273" s="202" t="str">
        <f t="shared" si="192"/>
        <v>A</v>
      </c>
      <c r="M273" s="189" t="s">
        <v>1906</v>
      </c>
      <c r="N273" s="197" t="s">
        <v>1192</v>
      </c>
      <c r="O273" s="202" t="str">
        <f t="shared" si="163"/>
        <v>-</v>
      </c>
      <c r="P273" s="187"/>
      <c r="Q273" s="197" t="s">
        <v>1192</v>
      </c>
      <c r="R273" s="202" t="str">
        <f t="shared" si="164"/>
        <v>-</v>
      </c>
      <c r="S273" s="187"/>
      <c r="T273" s="197"/>
      <c r="U273" s="202" t="str">
        <f t="shared" si="165"/>
        <v>-</v>
      </c>
      <c r="V273" s="187"/>
      <c r="W273" s="197"/>
      <c r="X273" s="202" t="str">
        <f t="shared" si="166"/>
        <v>-</v>
      </c>
      <c r="Y273" s="187"/>
      <c r="Z273" s="197"/>
      <c r="AA273" s="202" t="str">
        <f t="shared" si="167"/>
        <v>-</v>
      </c>
      <c r="AB273" s="187"/>
      <c r="AC273" s="197"/>
      <c r="AD273" s="202" t="str">
        <f t="shared" si="193"/>
        <v>-</v>
      </c>
      <c r="AE273" s="187"/>
      <c r="AF273" s="197"/>
      <c r="AG273" s="202" t="str">
        <f t="shared" si="168"/>
        <v>-</v>
      </c>
      <c r="AH273" s="187"/>
      <c r="AI273" s="197"/>
      <c r="AJ273" s="202" t="str">
        <f t="shared" si="169"/>
        <v>-</v>
      </c>
      <c r="AK273" s="187"/>
      <c r="AL273" s="197"/>
      <c r="AM273" s="202" t="str">
        <f t="shared" si="170"/>
        <v>-</v>
      </c>
      <c r="AN273" s="187"/>
      <c r="AO273" s="197"/>
      <c r="AP273" s="202" t="str">
        <f t="shared" si="171"/>
        <v>-</v>
      </c>
      <c r="AQ273" s="187"/>
      <c r="AR273" s="197"/>
      <c r="AS273" s="202" t="str">
        <f t="shared" si="172"/>
        <v>-</v>
      </c>
      <c r="AT273" s="187"/>
      <c r="AU273" s="197"/>
      <c r="AV273" s="202" t="str">
        <f t="shared" si="173"/>
        <v>-</v>
      </c>
      <c r="AW273" s="187"/>
      <c r="AX273" s="197"/>
      <c r="AY273" s="202" t="str">
        <f t="shared" si="174"/>
        <v>-</v>
      </c>
      <c r="AZ273" s="187"/>
      <c r="BA273" s="197"/>
      <c r="BB273" s="202" t="str">
        <f t="shared" si="175"/>
        <v>-</v>
      </c>
      <c r="BC273" s="187"/>
      <c r="BD273" s="197"/>
      <c r="BE273" s="202" t="str">
        <f t="shared" si="176"/>
        <v>-</v>
      </c>
      <c r="BF273" s="187"/>
      <c r="BG273" s="197"/>
      <c r="BH273" s="202" t="str">
        <f t="shared" si="177"/>
        <v>-</v>
      </c>
      <c r="BI273" s="187"/>
      <c r="BJ273" s="197"/>
      <c r="BK273" s="202" t="str">
        <f t="shared" si="178"/>
        <v>-</v>
      </c>
      <c r="BL273" s="187"/>
      <c r="BM273" s="197"/>
      <c r="BN273" s="202" t="str">
        <f t="shared" si="179"/>
        <v>-</v>
      </c>
      <c r="BO273" s="187"/>
      <c r="BP273" s="197"/>
      <c r="BQ273" s="202" t="str">
        <f t="shared" si="180"/>
        <v>-</v>
      </c>
      <c r="BR273" s="187"/>
      <c r="BS273" s="197"/>
      <c r="BT273" s="202" t="str">
        <f t="shared" si="181"/>
        <v>-</v>
      </c>
      <c r="BU273" s="187"/>
      <c r="BV273" s="197"/>
      <c r="BW273" s="202" t="str">
        <f t="shared" si="182"/>
        <v>-</v>
      </c>
      <c r="BX273" s="187"/>
      <c r="BY273" s="197"/>
      <c r="BZ273" s="202" t="str">
        <f t="shared" si="183"/>
        <v>-</v>
      </c>
      <c r="CA273" s="187"/>
      <c r="CB273" s="197"/>
      <c r="CC273" s="202" t="str">
        <f t="shared" si="184"/>
        <v>-</v>
      </c>
      <c r="CD273" s="187"/>
      <c r="CE273" s="197"/>
      <c r="CF273" s="202" t="str">
        <f t="shared" si="185"/>
        <v>-</v>
      </c>
      <c r="CG273" s="187"/>
      <c r="CH273" s="197"/>
      <c r="CI273" s="202" t="str">
        <f t="shared" si="186"/>
        <v>-</v>
      </c>
      <c r="CJ273" s="187"/>
      <c r="CK273" s="197"/>
      <c r="CL273" s="202" t="str">
        <f t="shared" si="194"/>
        <v>-</v>
      </c>
      <c r="CM273" s="187"/>
      <c r="CN273" s="197"/>
      <c r="CO273" s="202" t="str">
        <f t="shared" si="195"/>
        <v>-</v>
      </c>
      <c r="CP273" s="187"/>
      <c r="CQ273" s="197"/>
      <c r="CR273" s="202" t="str">
        <f t="shared" si="187"/>
        <v>-</v>
      </c>
      <c r="CS273" s="187"/>
      <c r="CT273" s="197"/>
      <c r="CU273" s="202" t="str">
        <f t="shared" si="196"/>
        <v>-</v>
      </c>
      <c r="CV273" s="187"/>
      <c r="CW273" s="197"/>
      <c r="CX273" s="202" t="str">
        <f t="shared" si="197"/>
        <v>-</v>
      </c>
      <c r="CY273" s="187"/>
      <c r="CZ273" s="197"/>
      <c r="DA273" s="202" t="str">
        <f t="shared" si="188"/>
        <v>-</v>
      </c>
      <c r="DB273" s="187"/>
      <c r="DC273" s="197"/>
      <c r="DD273" s="202" t="str">
        <f t="shared" si="198"/>
        <v>-</v>
      </c>
      <c r="DE273" s="187"/>
      <c r="DF273" s="197"/>
      <c r="DG273" s="202" t="str">
        <f t="shared" si="199"/>
        <v>-</v>
      </c>
      <c r="DH273" s="187"/>
      <c r="DI273" s="103">
        <f t="shared" si="189"/>
        <v>3</v>
      </c>
      <c r="DJ273" s="103">
        <f t="shared" si="190"/>
        <v>1</v>
      </c>
      <c r="DK273" s="200">
        <f t="shared" si="200"/>
        <v>33.333333333333329</v>
      </c>
      <c r="DL273" s="201">
        <f t="shared" si="201"/>
        <v>2</v>
      </c>
    </row>
    <row r="274" spans="2:116" ht="24.95" customHeight="1" outlineLevel="1">
      <c r="B274" s="48"/>
      <c r="C274" s="48"/>
      <c r="D274" s="14" t="s">
        <v>1782</v>
      </c>
      <c r="E274" s="11" t="s">
        <v>695</v>
      </c>
      <c r="F274" s="12" t="s">
        <v>996</v>
      </c>
      <c r="G274" s="12" t="s">
        <v>958</v>
      </c>
      <c r="H274" s="40" t="s">
        <v>1701</v>
      </c>
      <c r="I274" s="41" t="s">
        <v>982</v>
      </c>
      <c r="J274" s="78" t="str">
        <f t="shared" si="191"/>
        <v>M7</v>
      </c>
      <c r="K274" s="197" t="s">
        <v>1192</v>
      </c>
      <c r="L274" s="202" t="str">
        <f t="shared" si="192"/>
        <v>A</v>
      </c>
      <c r="M274" s="189" t="s">
        <v>1960</v>
      </c>
      <c r="N274" s="197" t="s">
        <v>1192</v>
      </c>
      <c r="O274" s="202" t="str">
        <f t="shared" si="163"/>
        <v>A</v>
      </c>
      <c r="P274" s="186">
        <v>42997</v>
      </c>
      <c r="Q274" s="197" t="s">
        <v>1192</v>
      </c>
      <c r="R274" s="202" t="str">
        <f t="shared" si="164"/>
        <v>A</v>
      </c>
      <c r="S274" s="189" t="s">
        <v>1960</v>
      </c>
      <c r="T274" s="197" t="s">
        <v>1192</v>
      </c>
      <c r="U274" s="202" t="str">
        <f t="shared" si="165"/>
        <v>A</v>
      </c>
      <c r="V274" s="189" t="s">
        <v>1960</v>
      </c>
      <c r="W274" s="197" t="s">
        <v>1192</v>
      </c>
      <c r="X274" s="202" t="str">
        <f t="shared" si="166"/>
        <v>A</v>
      </c>
      <c r="Y274" s="189" t="s">
        <v>1960</v>
      </c>
      <c r="Z274" s="197" t="s">
        <v>1192</v>
      </c>
      <c r="AA274" s="202" t="str">
        <f t="shared" si="167"/>
        <v>A</v>
      </c>
      <c r="AB274" s="189" t="s">
        <v>1960</v>
      </c>
      <c r="AC274" s="197" t="s">
        <v>1192</v>
      </c>
      <c r="AD274" s="202" t="str">
        <f t="shared" si="193"/>
        <v>A</v>
      </c>
      <c r="AE274" s="189" t="s">
        <v>1960</v>
      </c>
      <c r="AF274" s="197" t="s">
        <v>1192</v>
      </c>
      <c r="AG274" s="202" t="str">
        <f t="shared" si="168"/>
        <v>A</v>
      </c>
      <c r="AH274" s="189" t="s">
        <v>1960</v>
      </c>
      <c r="AI274" s="197" t="s">
        <v>1192</v>
      </c>
      <c r="AJ274" s="202" t="str">
        <f t="shared" si="169"/>
        <v>A</v>
      </c>
      <c r="AK274" s="189" t="s">
        <v>1960</v>
      </c>
      <c r="AL274" s="197" t="s">
        <v>1192</v>
      </c>
      <c r="AM274" s="202" t="str">
        <f t="shared" si="170"/>
        <v>A</v>
      </c>
      <c r="AN274" s="189" t="s">
        <v>1960</v>
      </c>
      <c r="AO274" s="197" t="s">
        <v>1192</v>
      </c>
      <c r="AP274" s="202" t="str">
        <f t="shared" si="171"/>
        <v>A</v>
      </c>
      <c r="AQ274" s="189" t="s">
        <v>1960</v>
      </c>
      <c r="AR274" s="197" t="s">
        <v>1192</v>
      </c>
      <c r="AS274" s="202" t="str">
        <f t="shared" si="172"/>
        <v>A</v>
      </c>
      <c r="AT274" s="186">
        <v>42499</v>
      </c>
      <c r="AU274" s="197" t="s">
        <v>1192</v>
      </c>
      <c r="AV274" s="202" t="str">
        <f t="shared" si="173"/>
        <v>A</v>
      </c>
      <c r="AW274" s="189" t="s">
        <v>1960</v>
      </c>
      <c r="AX274" s="197" t="s">
        <v>1192</v>
      </c>
      <c r="AY274" s="202" t="str">
        <f t="shared" si="174"/>
        <v>A</v>
      </c>
      <c r="AZ274" s="186">
        <v>42997</v>
      </c>
      <c r="BA274" s="197" t="s">
        <v>1192</v>
      </c>
      <c r="BB274" s="202" t="str">
        <f t="shared" si="175"/>
        <v>A</v>
      </c>
      <c r="BC274" s="186">
        <v>41870</v>
      </c>
      <c r="BD274" s="197" t="s">
        <v>1192</v>
      </c>
      <c r="BE274" s="202" t="str">
        <f t="shared" si="176"/>
        <v>-</v>
      </c>
      <c r="BF274" s="187"/>
      <c r="BG274" s="197" t="s">
        <v>1192</v>
      </c>
      <c r="BH274" s="202" t="str">
        <f t="shared" si="177"/>
        <v>-</v>
      </c>
      <c r="BI274" s="187"/>
      <c r="BJ274" s="197"/>
      <c r="BK274" s="202" t="str">
        <f t="shared" si="178"/>
        <v>-</v>
      </c>
      <c r="BL274" s="187"/>
      <c r="BM274" s="197"/>
      <c r="BN274" s="202" t="str">
        <f t="shared" si="179"/>
        <v>-</v>
      </c>
      <c r="BO274" s="186">
        <v>43058</v>
      </c>
      <c r="BP274" s="197"/>
      <c r="BQ274" s="202" t="str">
        <f t="shared" si="180"/>
        <v>-</v>
      </c>
      <c r="BR274" s="187"/>
      <c r="BS274" s="197"/>
      <c r="BT274" s="202" t="str">
        <f t="shared" si="181"/>
        <v>-</v>
      </c>
      <c r="BU274" s="186">
        <v>42997</v>
      </c>
      <c r="BV274" s="197"/>
      <c r="BW274" s="202" t="str">
        <f t="shared" si="182"/>
        <v>-</v>
      </c>
      <c r="BX274" s="187"/>
      <c r="BY274" s="197"/>
      <c r="BZ274" s="202" t="str">
        <f t="shared" si="183"/>
        <v>-</v>
      </c>
      <c r="CA274" s="187"/>
      <c r="CB274" s="197"/>
      <c r="CC274" s="202" t="str">
        <f t="shared" si="184"/>
        <v>-</v>
      </c>
      <c r="CD274" s="187"/>
      <c r="CE274" s="197"/>
      <c r="CF274" s="202" t="str">
        <f t="shared" si="185"/>
        <v>-</v>
      </c>
      <c r="CG274" s="187"/>
      <c r="CH274" s="197"/>
      <c r="CI274" s="202" t="str">
        <f t="shared" si="186"/>
        <v>-</v>
      </c>
      <c r="CJ274" s="187"/>
      <c r="CK274" s="197"/>
      <c r="CL274" s="202" t="str">
        <f t="shared" si="194"/>
        <v>-</v>
      </c>
      <c r="CM274" s="187"/>
      <c r="CN274" s="197"/>
      <c r="CO274" s="202" t="str">
        <f t="shared" si="195"/>
        <v>-</v>
      </c>
      <c r="CP274" s="187"/>
      <c r="CQ274" s="197"/>
      <c r="CR274" s="202" t="str">
        <f t="shared" si="187"/>
        <v>-</v>
      </c>
      <c r="CS274" s="187"/>
      <c r="CT274" s="197"/>
      <c r="CU274" s="202" t="str">
        <f t="shared" si="196"/>
        <v>-</v>
      </c>
      <c r="CV274" s="187"/>
      <c r="CW274" s="197"/>
      <c r="CX274" s="202" t="str">
        <f t="shared" si="197"/>
        <v>-</v>
      </c>
      <c r="CY274" s="187"/>
      <c r="CZ274" s="197"/>
      <c r="DA274" s="202" t="str">
        <f t="shared" si="188"/>
        <v>-</v>
      </c>
      <c r="DB274" s="187"/>
      <c r="DC274" s="197"/>
      <c r="DD274" s="202" t="str">
        <f t="shared" si="198"/>
        <v>-</v>
      </c>
      <c r="DE274" s="187"/>
      <c r="DF274" s="197"/>
      <c r="DG274" s="202" t="str">
        <f t="shared" si="199"/>
        <v>-</v>
      </c>
      <c r="DH274" s="187"/>
      <c r="DI274" s="103">
        <f t="shared" si="189"/>
        <v>17</v>
      </c>
      <c r="DJ274" s="103">
        <f t="shared" si="190"/>
        <v>15</v>
      </c>
      <c r="DK274" s="200">
        <f t="shared" si="200"/>
        <v>88.235294117647058</v>
      </c>
      <c r="DL274" s="201">
        <f t="shared" si="201"/>
        <v>5</v>
      </c>
    </row>
    <row r="275" spans="2:116" ht="24.95" customHeight="1" outlineLevel="1">
      <c r="B275" s="48"/>
      <c r="C275" s="48"/>
      <c r="D275" s="14" t="s">
        <v>696</v>
      </c>
      <c r="E275" s="11" t="s">
        <v>697</v>
      </c>
      <c r="F275" s="12" t="s">
        <v>989</v>
      </c>
      <c r="G275" s="12" t="s">
        <v>994</v>
      </c>
      <c r="H275" s="152" t="s">
        <v>939</v>
      </c>
      <c r="I275" s="150" t="s">
        <v>530</v>
      </c>
      <c r="J275" s="78" t="str">
        <f t="shared" si="191"/>
        <v xml:space="preserve">C2 </v>
      </c>
      <c r="K275" s="197" t="s">
        <v>1192</v>
      </c>
      <c r="L275" s="202" t="str">
        <f t="shared" si="192"/>
        <v>A</v>
      </c>
      <c r="M275" s="189" t="s">
        <v>1960</v>
      </c>
      <c r="N275" s="197" t="s">
        <v>1192</v>
      </c>
      <c r="O275" s="202" t="str">
        <f t="shared" si="163"/>
        <v>A</v>
      </c>
      <c r="P275" s="189" t="s">
        <v>1960</v>
      </c>
      <c r="Q275" s="197" t="s">
        <v>1192</v>
      </c>
      <c r="R275" s="202" t="str">
        <f t="shared" si="164"/>
        <v>A</v>
      </c>
      <c r="S275" s="186">
        <v>42881</v>
      </c>
      <c r="T275" s="197" t="s">
        <v>1192</v>
      </c>
      <c r="U275" s="202" t="str">
        <f t="shared" si="165"/>
        <v>A</v>
      </c>
      <c r="V275" s="189" t="s">
        <v>1960</v>
      </c>
      <c r="W275" s="197" t="s">
        <v>1192</v>
      </c>
      <c r="X275" s="202" t="str">
        <f t="shared" si="166"/>
        <v>A</v>
      </c>
      <c r="Y275" s="189" t="s">
        <v>1960</v>
      </c>
      <c r="Z275" s="197" t="s">
        <v>1192</v>
      </c>
      <c r="AA275" s="202" t="str">
        <f t="shared" si="167"/>
        <v>-</v>
      </c>
      <c r="AB275" s="186"/>
      <c r="AC275" s="197" t="s">
        <v>1192</v>
      </c>
      <c r="AD275" s="202" t="str">
        <f t="shared" si="193"/>
        <v>A</v>
      </c>
      <c r="AE275" s="186">
        <v>42817</v>
      </c>
      <c r="AF275" s="197" t="s">
        <v>1192</v>
      </c>
      <c r="AG275" s="202" t="str">
        <f t="shared" si="168"/>
        <v>A</v>
      </c>
      <c r="AH275" s="186">
        <v>42810</v>
      </c>
      <c r="AI275" s="197" t="s">
        <v>1192</v>
      </c>
      <c r="AJ275" s="202" t="str">
        <f t="shared" si="169"/>
        <v>A</v>
      </c>
      <c r="AK275" s="186">
        <v>42881</v>
      </c>
      <c r="AL275" s="197"/>
      <c r="AM275" s="202" t="str">
        <f t="shared" si="170"/>
        <v>-</v>
      </c>
      <c r="AN275" s="186">
        <v>42803</v>
      </c>
      <c r="AO275" s="197"/>
      <c r="AP275" s="202" t="str">
        <f t="shared" si="171"/>
        <v>-</v>
      </c>
      <c r="AQ275" s="187"/>
      <c r="AR275" s="197"/>
      <c r="AS275" s="202" t="str">
        <f t="shared" si="172"/>
        <v>-</v>
      </c>
      <c r="AT275" s="186">
        <v>42682</v>
      </c>
      <c r="AU275" s="197"/>
      <c r="AV275" s="202" t="str">
        <f t="shared" si="173"/>
        <v>-</v>
      </c>
      <c r="AW275" s="187"/>
      <c r="AX275" s="197"/>
      <c r="AY275" s="202" t="str">
        <f t="shared" si="174"/>
        <v>-</v>
      </c>
      <c r="AZ275" s="186">
        <v>42682</v>
      </c>
      <c r="BA275" s="197"/>
      <c r="BB275" s="202" t="str">
        <f t="shared" si="175"/>
        <v>-</v>
      </c>
      <c r="BC275" s="186">
        <v>43058</v>
      </c>
      <c r="BD275" s="197"/>
      <c r="BE275" s="202" t="str">
        <f t="shared" si="176"/>
        <v>-</v>
      </c>
      <c r="BF275" s="187"/>
      <c r="BG275" s="197"/>
      <c r="BH275" s="202" t="str">
        <f t="shared" si="177"/>
        <v>-</v>
      </c>
      <c r="BI275" s="187"/>
      <c r="BJ275" s="197"/>
      <c r="BK275" s="202" t="str">
        <f t="shared" si="178"/>
        <v>-</v>
      </c>
      <c r="BL275" s="187"/>
      <c r="BM275" s="197"/>
      <c r="BN275" s="202" t="str">
        <f t="shared" si="179"/>
        <v>-</v>
      </c>
      <c r="BO275" s="187"/>
      <c r="BP275" s="197"/>
      <c r="BQ275" s="202" t="str">
        <f t="shared" si="180"/>
        <v>-</v>
      </c>
      <c r="BR275" s="187"/>
      <c r="BS275" s="197"/>
      <c r="BT275" s="202" t="str">
        <f t="shared" si="181"/>
        <v>-</v>
      </c>
      <c r="BU275" s="187"/>
      <c r="BV275" s="197"/>
      <c r="BW275" s="202" t="str">
        <f t="shared" si="182"/>
        <v>-</v>
      </c>
      <c r="BX275" s="187"/>
      <c r="BY275" s="197"/>
      <c r="BZ275" s="202" t="str">
        <f t="shared" si="183"/>
        <v>-</v>
      </c>
      <c r="CA275" s="187"/>
      <c r="CB275" s="197"/>
      <c r="CC275" s="202" t="str">
        <f t="shared" si="184"/>
        <v>-</v>
      </c>
      <c r="CD275" s="187"/>
      <c r="CE275" s="197"/>
      <c r="CF275" s="202" t="str">
        <f t="shared" si="185"/>
        <v>-</v>
      </c>
      <c r="CG275" s="187"/>
      <c r="CH275" s="197"/>
      <c r="CI275" s="202" t="str">
        <f t="shared" si="186"/>
        <v>-</v>
      </c>
      <c r="CJ275" s="187"/>
      <c r="CK275" s="197"/>
      <c r="CL275" s="202" t="str">
        <f t="shared" si="194"/>
        <v>-</v>
      </c>
      <c r="CM275" s="187"/>
      <c r="CN275" s="197"/>
      <c r="CO275" s="202" t="str">
        <f t="shared" si="195"/>
        <v>-</v>
      </c>
      <c r="CP275" s="187"/>
      <c r="CQ275" s="197"/>
      <c r="CR275" s="202" t="str">
        <f t="shared" si="187"/>
        <v>-</v>
      </c>
      <c r="CS275" s="187"/>
      <c r="CT275" s="197"/>
      <c r="CU275" s="202" t="str">
        <f t="shared" si="196"/>
        <v>-</v>
      </c>
      <c r="CV275" s="187"/>
      <c r="CW275" s="197"/>
      <c r="CX275" s="202" t="str">
        <f t="shared" si="197"/>
        <v>-</v>
      </c>
      <c r="CY275" s="187"/>
      <c r="CZ275" s="197"/>
      <c r="DA275" s="202" t="str">
        <f t="shared" si="188"/>
        <v>-</v>
      </c>
      <c r="DB275" s="187"/>
      <c r="DC275" s="197"/>
      <c r="DD275" s="202" t="str">
        <f t="shared" si="198"/>
        <v>-</v>
      </c>
      <c r="DE275" s="187"/>
      <c r="DF275" s="197"/>
      <c r="DG275" s="202" t="str">
        <f t="shared" si="199"/>
        <v>-</v>
      </c>
      <c r="DH275" s="187"/>
      <c r="DI275" s="103">
        <f t="shared" si="189"/>
        <v>9</v>
      </c>
      <c r="DJ275" s="103">
        <f t="shared" si="190"/>
        <v>8</v>
      </c>
      <c r="DK275" s="200">
        <f t="shared" si="200"/>
        <v>88.888888888888886</v>
      </c>
      <c r="DL275" s="201">
        <f t="shared" si="201"/>
        <v>5</v>
      </c>
    </row>
    <row r="276" spans="2:116" ht="24.95" customHeight="1" outlineLevel="1">
      <c r="B276" s="48"/>
      <c r="C276" s="48"/>
      <c r="D276" s="14" t="s">
        <v>371</v>
      </c>
      <c r="E276" s="11" t="s">
        <v>372</v>
      </c>
      <c r="F276" s="12" t="s">
        <v>989</v>
      </c>
      <c r="G276" s="12" t="s">
        <v>994</v>
      </c>
      <c r="H276" s="40" t="s">
        <v>523</v>
      </c>
      <c r="I276" s="41" t="s">
        <v>532</v>
      </c>
      <c r="J276" s="78" t="str">
        <f t="shared" si="191"/>
        <v xml:space="preserve">C4 </v>
      </c>
      <c r="K276" s="197" t="s">
        <v>1192</v>
      </c>
      <c r="L276" s="202" t="str">
        <f t="shared" si="192"/>
        <v>A</v>
      </c>
      <c r="M276" s="189" t="s">
        <v>2010</v>
      </c>
      <c r="N276" s="197" t="s">
        <v>1192</v>
      </c>
      <c r="O276" s="202" t="str">
        <f t="shared" si="163"/>
        <v>-</v>
      </c>
      <c r="P276" s="187"/>
      <c r="Q276" s="197" t="s">
        <v>1192</v>
      </c>
      <c r="R276" s="202" t="str">
        <f t="shared" si="164"/>
        <v>-</v>
      </c>
      <c r="S276" s="187"/>
      <c r="T276" s="197"/>
      <c r="U276" s="202" t="str">
        <f t="shared" si="165"/>
        <v>-</v>
      </c>
      <c r="V276" s="187"/>
      <c r="W276" s="197"/>
      <c r="X276" s="202" t="str">
        <f t="shared" si="166"/>
        <v>-</v>
      </c>
      <c r="Y276" s="187"/>
      <c r="Z276" s="197"/>
      <c r="AA276" s="202" t="str">
        <f t="shared" si="167"/>
        <v>-</v>
      </c>
      <c r="AB276" s="187"/>
      <c r="AC276" s="197"/>
      <c r="AD276" s="202" t="str">
        <f t="shared" si="193"/>
        <v>-</v>
      </c>
      <c r="AE276" s="187"/>
      <c r="AF276" s="197"/>
      <c r="AG276" s="202" t="str">
        <f t="shared" si="168"/>
        <v>-</v>
      </c>
      <c r="AH276" s="187"/>
      <c r="AI276" s="197"/>
      <c r="AJ276" s="202" t="str">
        <f t="shared" si="169"/>
        <v>-</v>
      </c>
      <c r="AK276" s="187"/>
      <c r="AL276" s="197"/>
      <c r="AM276" s="202" t="str">
        <f t="shared" si="170"/>
        <v>-</v>
      </c>
      <c r="AN276" s="187"/>
      <c r="AO276" s="197"/>
      <c r="AP276" s="202" t="str">
        <f t="shared" si="171"/>
        <v>-</v>
      </c>
      <c r="AQ276" s="187"/>
      <c r="AR276" s="197"/>
      <c r="AS276" s="202" t="str">
        <f t="shared" si="172"/>
        <v>-</v>
      </c>
      <c r="AT276" s="187"/>
      <c r="AU276" s="197"/>
      <c r="AV276" s="202" t="str">
        <f t="shared" si="173"/>
        <v>-</v>
      </c>
      <c r="AW276" s="187"/>
      <c r="AX276" s="197"/>
      <c r="AY276" s="202" t="str">
        <f t="shared" si="174"/>
        <v>-</v>
      </c>
      <c r="AZ276" s="187"/>
      <c r="BA276" s="197"/>
      <c r="BB276" s="202" t="str">
        <f t="shared" si="175"/>
        <v>-</v>
      </c>
      <c r="BC276" s="187"/>
      <c r="BD276" s="197"/>
      <c r="BE276" s="202" t="str">
        <f t="shared" si="176"/>
        <v>-</v>
      </c>
      <c r="BF276" s="187"/>
      <c r="BG276" s="197"/>
      <c r="BH276" s="202" t="str">
        <f t="shared" si="177"/>
        <v>-</v>
      </c>
      <c r="BI276" s="187"/>
      <c r="BJ276" s="197"/>
      <c r="BK276" s="202" t="str">
        <f t="shared" si="178"/>
        <v>-</v>
      </c>
      <c r="BL276" s="187"/>
      <c r="BM276" s="197"/>
      <c r="BN276" s="202" t="str">
        <f t="shared" si="179"/>
        <v>-</v>
      </c>
      <c r="BO276" s="187"/>
      <c r="BP276" s="197"/>
      <c r="BQ276" s="202" t="str">
        <f t="shared" si="180"/>
        <v>-</v>
      </c>
      <c r="BR276" s="187"/>
      <c r="BS276" s="197"/>
      <c r="BT276" s="202" t="str">
        <f t="shared" si="181"/>
        <v>-</v>
      </c>
      <c r="BU276" s="187"/>
      <c r="BV276" s="197"/>
      <c r="BW276" s="202" t="str">
        <f t="shared" si="182"/>
        <v>-</v>
      </c>
      <c r="BX276" s="187"/>
      <c r="BY276" s="197"/>
      <c r="BZ276" s="202" t="str">
        <f t="shared" si="183"/>
        <v>-</v>
      </c>
      <c r="CA276" s="187"/>
      <c r="CB276" s="197"/>
      <c r="CC276" s="202" t="str">
        <f t="shared" si="184"/>
        <v>-</v>
      </c>
      <c r="CD276" s="187"/>
      <c r="CE276" s="197"/>
      <c r="CF276" s="202" t="str">
        <f t="shared" si="185"/>
        <v>-</v>
      </c>
      <c r="CG276" s="187"/>
      <c r="CH276" s="197"/>
      <c r="CI276" s="202" t="str">
        <f t="shared" si="186"/>
        <v>-</v>
      </c>
      <c r="CJ276" s="187"/>
      <c r="CK276" s="197"/>
      <c r="CL276" s="202" t="str">
        <f t="shared" si="194"/>
        <v>-</v>
      </c>
      <c r="CM276" s="187"/>
      <c r="CN276" s="197"/>
      <c r="CO276" s="202" t="str">
        <f t="shared" si="195"/>
        <v>-</v>
      </c>
      <c r="CP276" s="187"/>
      <c r="CQ276" s="197"/>
      <c r="CR276" s="202" t="str">
        <f t="shared" si="187"/>
        <v>-</v>
      </c>
      <c r="CS276" s="187"/>
      <c r="CT276" s="197"/>
      <c r="CU276" s="202" t="str">
        <f t="shared" si="196"/>
        <v>-</v>
      </c>
      <c r="CV276" s="187"/>
      <c r="CW276" s="197"/>
      <c r="CX276" s="202" t="str">
        <f t="shared" si="197"/>
        <v>-</v>
      </c>
      <c r="CY276" s="187"/>
      <c r="CZ276" s="197"/>
      <c r="DA276" s="202" t="str">
        <f t="shared" si="188"/>
        <v>-</v>
      </c>
      <c r="DB276" s="187"/>
      <c r="DC276" s="197"/>
      <c r="DD276" s="202" t="str">
        <f t="shared" si="198"/>
        <v>-</v>
      </c>
      <c r="DE276" s="187"/>
      <c r="DF276" s="197"/>
      <c r="DG276" s="202" t="str">
        <f t="shared" si="199"/>
        <v>-</v>
      </c>
      <c r="DH276" s="187"/>
      <c r="DI276" s="103">
        <f t="shared" si="189"/>
        <v>3</v>
      </c>
      <c r="DJ276" s="103">
        <f t="shared" si="190"/>
        <v>1</v>
      </c>
      <c r="DK276" s="200">
        <f t="shared" si="200"/>
        <v>33.333333333333329</v>
      </c>
      <c r="DL276" s="201">
        <f t="shared" si="201"/>
        <v>2</v>
      </c>
    </row>
    <row r="277" spans="2:116" ht="24.95" customHeight="1" outlineLevel="1">
      <c r="B277" s="48"/>
      <c r="C277" s="48"/>
      <c r="D277" s="14" t="s">
        <v>373</v>
      </c>
      <c r="E277" s="11" t="s">
        <v>374</v>
      </c>
      <c r="F277" s="12" t="s">
        <v>989</v>
      </c>
      <c r="G277" s="12" t="s">
        <v>994</v>
      </c>
      <c r="H277" s="153" t="s">
        <v>522</v>
      </c>
      <c r="I277" s="150" t="s">
        <v>531</v>
      </c>
      <c r="J277" s="78" t="str">
        <f t="shared" si="191"/>
        <v xml:space="preserve">C3 </v>
      </c>
      <c r="K277" s="197" t="s">
        <v>1192</v>
      </c>
      <c r="L277" s="202" t="str">
        <f t="shared" si="192"/>
        <v>A</v>
      </c>
      <c r="M277" s="189" t="s">
        <v>1893</v>
      </c>
      <c r="N277" s="197" t="s">
        <v>1192</v>
      </c>
      <c r="O277" s="202" t="str">
        <f t="shared" si="163"/>
        <v>A</v>
      </c>
      <c r="P277" s="189" t="s">
        <v>1893</v>
      </c>
      <c r="Q277" s="197" t="s">
        <v>1192</v>
      </c>
      <c r="R277" s="202" t="str">
        <f t="shared" si="164"/>
        <v>A</v>
      </c>
      <c r="S277" s="189" t="s">
        <v>1893</v>
      </c>
      <c r="T277" s="197" t="s">
        <v>1192</v>
      </c>
      <c r="U277" s="202" t="str">
        <f t="shared" si="165"/>
        <v>-</v>
      </c>
      <c r="V277" s="187"/>
      <c r="W277" s="197" t="s">
        <v>1192</v>
      </c>
      <c r="X277" s="202" t="str">
        <f t="shared" si="166"/>
        <v>-</v>
      </c>
      <c r="Y277" s="187"/>
      <c r="Z277" s="197"/>
      <c r="AA277" s="202" t="str">
        <f t="shared" si="167"/>
        <v>-</v>
      </c>
      <c r="AB277" s="187"/>
      <c r="AC277" s="197"/>
      <c r="AD277" s="202" t="str">
        <f t="shared" si="193"/>
        <v>-</v>
      </c>
      <c r="AE277" s="187"/>
      <c r="AF277" s="197"/>
      <c r="AG277" s="202" t="str">
        <f t="shared" si="168"/>
        <v>-</v>
      </c>
      <c r="AH277" s="187"/>
      <c r="AI277" s="197"/>
      <c r="AJ277" s="202" t="str">
        <f t="shared" si="169"/>
        <v>-</v>
      </c>
      <c r="AK277" s="187"/>
      <c r="AL277" s="197"/>
      <c r="AM277" s="202" t="str">
        <f t="shared" si="170"/>
        <v>-</v>
      </c>
      <c r="AN277" s="187"/>
      <c r="AO277" s="197"/>
      <c r="AP277" s="202" t="str">
        <f t="shared" si="171"/>
        <v>-</v>
      </c>
      <c r="AQ277" s="187"/>
      <c r="AR277" s="197"/>
      <c r="AS277" s="202" t="str">
        <f t="shared" si="172"/>
        <v>-</v>
      </c>
      <c r="AT277" s="187"/>
      <c r="AU277" s="197"/>
      <c r="AV277" s="202" t="str">
        <f t="shared" si="173"/>
        <v>-</v>
      </c>
      <c r="AW277" s="187"/>
      <c r="AX277" s="197"/>
      <c r="AY277" s="202" t="str">
        <f t="shared" si="174"/>
        <v>-</v>
      </c>
      <c r="AZ277" s="187"/>
      <c r="BA277" s="197"/>
      <c r="BB277" s="202" t="str">
        <f t="shared" si="175"/>
        <v>-</v>
      </c>
      <c r="BC277" s="187"/>
      <c r="BD277" s="197"/>
      <c r="BE277" s="202" t="str">
        <f t="shared" si="176"/>
        <v>-</v>
      </c>
      <c r="BF277" s="187"/>
      <c r="BG277" s="197"/>
      <c r="BH277" s="202" t="str">
        <f t="shared" si="177"/>
        <v>-</v>
      </c>
      <c r="BI277" s="187"/>
      <c r="BJ277" s="197"/>
      <c r="BK277" s="202" t="str">
        <f t="shared" si="178"/>
        <v>-</v>
      </c>
      <c r="BL277" s="187"/>
      <c r="BM277" s="197"/>
      <c r="BN277" s="202" t="str">
        <f t="shared" si="179"/>
        <v>-</v>
      </c>
      <c r="BO277" s="187"/>
      <c r="BP277" s="197"/>
      <c r="BQ277" s="202" t="str">
        <f t="shared" si="180"/>
        <v>-</v>
      </c>
      <c r="BR277" s="187"/>
      <c r="BS277" s="197"/>
      <c r="BT277" s="202" t="str">
        <f t="shared" si="181"/>
        <v>-</v>
      </c>
      <c r="BU277" s="187"/>
      <c r="BV277" s="197"/>
      <c r="BW277" s="202" t="str">
        <f t="shared" si="182"/>
        <v>-</v>
      </c>
      <c r="BX277" s="187"/>
      <c r="BY277" s="197"/>
      <c r="BZ277" s="202" t="str">
        <f t="shared" si="183"/>
        <v>-</v>
      </c>
      <c r="CA277" s="187"/>
      <c r="CB277" s="197"/>
      <c r="CC277" s="202" t="str">
        <f t="shared" si="184"/>
        <v>-</v>
      </c>
      <c r="CD277" s="187"/>
      <c r="CE277" s="197"/>
      <c r="CF277" s="202" t="str">
        <f t="shared" si="185"/>
        <v>-</v>
      </c>
      <c r="CG277" s="187"/>
      <c r="CH277" s="197"/>
      <c r="CI277" s="202" t="str">
        <f t="shared" si="186"/>
        <v>-</v>
      </c>
      <c r="CJ277" s="187"/>
      <c r="CK277" s="197"/>
      <c r="CL277" s="202" t="str">
        <f t="shared" si="194"/>
        <v>-</v>
      </c>
      <c r="CM277" s="187"/>
      <c r="CN277" s="197"/>
      <c r="CO277" s="202" t="str">
        <f t="shared" si="195"/>
        <v>-</v>
      </c>
      <c r="CP277" s="187"/>
      <c r="CQ277" s="197"/>
      <c r="CR277" s="202" t="str">
        <f t="shared" si="187"/>
        <v>-</v>
      </c>
      <c r="CS277" s="187"/>
      <c r="CT277" s="197"/>
      <c r="CU277" s="202" t="str">
        <f t="shared" si="196"/>
        <v>-</v>
      </c>
      <c r="CV277" s="187"/>
      <c r="CW277" s="197"/>
      <c r="CX277" s="202" t="str">
        <f t="shared" si="197"/>
        <v>-</v>
      </c>
      <c r="CY277" s="187"/>
      <c r="CZ277" s="197"/>
      <c r="DA277" s="202" t="str">
        <f t="shared" si="188"/>
        <v>-</v>
      </c>
      <c r="DB277" s="187"/>
      <c r="DC277" s="197"/>
      <c r="DD277" s="202" t="str">
        <f t="shared" si="198"/>
        <v>-</v>
      </c>
      <c r="DE277" s="187"/>
      <c r="DF277" s="197"/>
      <c r="DG277" s="202" t="str">
        <f t="shared" si="199"/>
        <v>-</v>
      </c>
      <c r="DH277" s="187"/>
      <c r="DI277" s="103">
        <f t="shared" si="189"/>
        <v>5</v>
      </c>
      <c r="DJ277" s="103">
        <f t="shared" si="190"/>
        <v>3</v>
      </c>
      <c r="DK277" s="200">
        <f t="shared" si="200"/>
        <v>60</v>
      </c>
      <c r="DL277" s="201">
        <f t="shared" si="201"/>
        <v>4</v>
      </c>
    </row>
    <row r="278" spans="2:116" ht="24.95" customHeight="1" outlineLevel="1">
      <c r="B278" s="48"/>
      <c r="C278" s="48"/>
      <c r="D278" s="14" t="s">
        <v>375</v>
      </c>
      <c r="E278" s="11" t="s">
        <v>376</v>
      </c>
      <c r="F278" s="12" t="s">
        <v>989</v>
      </c>
      <c r="G278" s="12" t="s">
        <v>994</v>
      </c>
      <c r="H278" s="40" t="s">
        <v>523</v>
      </c>
      <c r="I278" s="41" t="s">
        <v>532</v>
      </c>
      <c r="J278" s="78" t="str">
        <f t="shared" si="191"/>
        <v xml:space="preserve">C4 </v>
      </c>
      <c r="K278" s="197" t="s">
        <v>1192</v>
      </c>
      <c r="L278" s="202" t="str">
        <f t="shared" si="192"/>
        <v>A</v>
      </c>
      <c r="M278" s="189" t="s">
        <v>1893</v>
      </c>
      <c r="N278" s="197" t="s">
        <v>1192</v>
      </c>
      <c r="O278" s="202" t="str">
        <f t="shared" si="163"/>
        <v>-</v>
      </c>
      <c r="P278" s="187"/>
      <c r="Q278" s="197" t="s">
        <v>1192</v>
      </c>
      <c r="R278" s="202" t="str">
        <f t="shared" si="164"/>
        <v>-</v>
      </c>
      <c r="S278" s="187"/>
      <c r="T278" s="197"/>
      <c r="U278" s="202" t="str">
        <f t="shared" si="165"/>
        <v>-</v>
      </c>
      <c r="V278" s="187"/>
      <c r="W278" s="197"/>
      <c r="X278" s="202" t="str">
        <f t="shared" si="166"/>
        <v>-</v>
      </c>
      <c r="Y278" s="187"/>
      <c r="Z278" s="197"/>
      <c r="AA278" s="202" t="str">
        <f t="shared" si="167"/>
        <v>-</v>
      </c>
      <c r="AB278" s="187"/>
      <c r="AC278" s="197"/>
      <c r="AD278" s="202" t="str">
        <f t="shared" si="193"/>
        <v>-</v>
      </c>
      <c r="AE278" s="187"/>
      <c r="AF278" s="197"/>
      <c r="AG278" s="202" t="str">
        <f t="shared" si="168"/>
        <v>-</v>
      </c>
      <c r="AH278" s="187"/>
      <c r="AI278" s="197"/>
      <c r="AJ278" s="202" t="str">
        <f t="shared" si="169"/>
        <v>-</v>
      </c>
      <c r="AK278" s="187"/>
      <c r="AL278" s="197"/>
      <c r="AM278" s="202" t="str">
        <f t="shared" si="170"/>
        <v>-</v>
      </c>
      <c r="AN278" s="187"/>
      <c r="AO278" s="197"/>
      <c r="AP278" s="202" t="str">
        <f t="shared" si="171"/>
        <v>-</v>
      </c>
      <c r="AQ278" s="187"/>
      <c r="AR278" s="197"/>
      <c r="AS278" s="202" t="str">
        <f t="shared" si="172"/>
        <v>-</v>
      </c>
      <c r="AT278" s="187"/>
      <c r="AU278" s="197"/>
      <c r="AV278" s="202" t="str">
        <f t="shared" si="173"/>
        <v>-</v>
      </c>
      <c r="AW278" s="187"/>
      <c r="AX278" s="197"/>
      <c r="AY278" s="202" t="str">
        <f t="shared" si="174"/>
        <v>-</v>
      </c>
      <c r="AZ278" s="187"/>
      <c r="BA278" s="197"/>
      <c r="BB278" s="202" t="str">
        <f t="shared" si="175"/>
        <v>-</v>
      </c>
      <c r="BC278" s="187"/>
      <c r="BD278" s="197"/>
      <c r="BE278" s="202" t="str">
        <f t="shared" si="176"/>
        <v>-</v>
      </c>
      <c r="BF278" s="187"/>
      <c r="BG278" s="197"/>
      <c r="BH278" s="202" t="str">
        <f t="shared" si="177"/>
        <v>-</v>
      </c>
      <c r="BI278" s="187"/>
      <c r="BJ278" s="197"/>
      <c r="BK278" s="202" t="str">
        <f t="shared" si="178"/>
        <v>-</v>
      </c>
      <c r="BL278" s="187"/>
      <c r="BM278" s="197"/>
      <c r="BN278" s="202" t="str">
        <f t="shared" si="179"/>
        <v>-</v>
      </c>
      <c r="BO278" s="187"/>
      <c r="BP278" s="197"/>
      <c r="BQ278" s="202" t="str">
        <f t="shared" si="180"/>
        <v>-</v>
      </c>
      <c r="BR278" s="187"/>
      <c r="BS278" s="197"/>
      <c r="BT278" s="202" t="str">
        <f t="shared" si="181"/>
        <v>-</v>
      </c>
      <c r="BU278" s="187"/>
      <c r="BV278" s="197"/>
      <c r="BW278" s="202" t="str">
        <f t="shared" si="182"/>
        <v>-</v>
      </c>
      <c r="BX278" s="187"/>
      <c r="BY278" s="197"/>
      <c r="BZ278" s="202" t="str">
        <f t="shared" si="183"/>
        <v>-</v>
      </c>
      <c r="CA278" s="187"/>
      <c r="CB278" s="197"/>
      <c r="CC278" s="202" t="str">
        <f t="shared" si="184"/>
        <v>-</v>
      </c>
      <c r="CD278" s="187"/>
      <c r="CE278" s="197"/>
      <c r="CF278" s="202" t="str">
        <f t="shared" si="185"/>
        <v>-</v>
      </c>
      <c r="CG278" s="187"/>
      <c r="CH278" s="197"/>
      <c r="CI278" s="202" t="str">
        <f t="shared" si="186"/>
        <v>-</v>
      </c>
      <c r="CJ278" s="187"/>
      <c r="CK278" s="197"/>
      <c r="CL278" s="202" t="str">
        <f t="shared" si="194"/>
        <v>-</v>
      </c>
      <c r="CM278" s="187"/>
      <c r="CN278" s="197"/>
      <c r="CO278" s="202" t="str">
        <f t="shared" si="195"/>
        <v>-</v>
      </c>
      <c r="CP278" s="187"/>
      <c r="CQ278" s="197"/>
      <c r="CR278" s="202" t="str">
        <f t="shared" si="187"/>
        <v>-</v>
      </c>
      <c r="CS278" s="187"/>
      <c r="CT278" s="197"/>
      <c r="CU278" s="202" t="str">
        <f t="shared" si="196"/>
        <v>-</v>
      </c>
      <c r="CV278" s="187"/>
      <c r="CW278" s="197"/>
      <c r="CX278" s="202" t="str">
        <f t="shared" si="197"/>
        <v>-</v>
      </c>
      <c r="CY278" s="187"/>
      <c r="CZ278" s="197"/>
      <c r="DA278" s="202" t="str">
        <f t="shared" si="188"/>
        <v>-</v>
      </c>
      <c r="DB278" s="187"/>
      <c r="DC278" s="197"/>
      <c r="DD278" s="202" t="str">
        <f t="shared" si="198"/>
        <v>-</v>
      </c>
      <c r="DE278" s="187"/>
      <c r="DF278" s="197"/>
      <c r="DG278" s="202" t="str">
        <f t="shared" si="199"/>
        <v>-</v>
      </c>
      <c r="DH278" s="187"/>
      <c r="DI278" s="103">
        <f t="shared" si="189"/>
        <v>3</v>
      </c>
      <c r="DJ278" s="103">
        <f t="shared" si="190"/>
        <v>1</v>
      </c>
      <c r="DK278" s="200">
        <f t="shared" si="200"/>
        <v>33.333333333333329</v>
      </c>
      <c r="DL278" s="201">
        <f t="shared" si="201"/>
        <v>2</v>
      </c>
    </row>
    <row r="279" spans="2:116" ht="24.95" customHeight="1" outlineLevel="1">
      <c r="B279" s="48"/>
      <c r="C279" s="48"/>
      <c r="D279" s="14" t="s">
        <v>377</v>
      </c>
      <c r="E279" s="11" t="s">
        <v>378</v>
      </c>
      <c r="F279" s="12" t="s">
        <v>989</v>
      </c>
      <c r="G279" s="12" t="s">
        <v>994</v>
      </c>
      <c r="H279" s="40" t="s">
        <v>523</v>
      </c>
      <c r="I279" s="41" t="s">
        <v>532</v>
      </c>
      <c r="J279" s="78" t="str">
        <f t="shared" si="191"/>
        <v xml:space="preserve">C4 </v>
      </c>
      <c r="K279" s="197" t="s">
        <v>1192</v>
      </c>
      <c r="L279" s="202" t="str">
        <f t="shared" si="192"/>
        <v>A</v>
      </c>
      <c r="M279" s="189" t="s">
        <v>1893</v>
      </c>
      <c r="N279" s="197" t="s">
        <v>1192</v>
      </c>
      <c r="O279" s="202" t="str">
        <f t="shared" si="163"/>
        <v>-</v>
      </c>
      <c r="P279" s="187"/>
      <c r="Q279" s="197" t="s">
        <v>1192</v>
      </c>
      <c r="R279" s="202" t="str">
        <f t="shared" si="164"/>
        <v>-</v>
      </c>
      <c r="S279" s="187"/>
      <c r="T279" s="197"/>
      <c r="U279" s="202" t="str">
        <f t="shared" si="165"/>
        <v>-</v>
      </c>
      <c r="V279" s="187"/>
      <c r="W279" s="197"/>
      <c r="X279" s="202" t="str">
        <f t="shared" si="166"/>
        <v>-</v>
      </c>
      <c r="Y279" s="187"/>
      <c r="Z279" s="197"/>
      <c r="AA279" s="202" t="str">
        <f t="shared" si="167"/>
        <v>-</v>
      </c>
      <c r="AB279" s="187"/>
      <c r="AC279" s="197"/>
      <c r="AD279" s="202" t="str">
        <f t="shared" si="193"/>
        <v>-</v>
      </c>
      <c r="AE279" s="187"/>
      <c r="AF279" s="197"/>
      <c r="AG279" s="202" t="str">
        <f t="shared" si="168"/>
        <v>-</v>
      </c>
      <c r="AH279" s="187"/>
      <c r="AI279" s="197"/>
      <c r="AJ279" s="202" t="str">
        <f t="shared" si="169"/>
        <v>-</v>
      </c>
      <c r="AK279" s="205">
        <v>43061</v>
      </c>
      <c r="AL279" s="197"/>
      <c r="AM279" s="202" t="str">
        <f t="shared" si="170"/>
        <v>-</v>
      </c>
      <c r="AN279" s="187"/>
      <c r="AO279" s="197"/>
      <c r="AP279" s="202" t="str">
        <f t="shared" si="171"/>
        <v>-</v>
      </c>
      <c r="AQ279" s="187"/>
      <c r="AR279" s="197"/>
      <c r="AS279" s="202" t="str">
        <f t="shared" si="172"/>
        <v>-</v>
      </c>
      <c r="AT279" s="205">
        <v>43061</v>
      </c>
      <c r="AU279" s="197"/>
      <c r="AV279" s="202" t="str">
        <f t="shared" si="173"/>
        <v>-</v>
      </c>
      <c r="AW279" s="187"/>
      <c r="AX279" s="197"/>
      <c r="AY279" s="202" t="str">
        <f t="shared" si="174"/>
        <v>-</v>
      </c>
      <c r="AZ279" s="205">
        <v>43061</v>
      </c>
      <c r="BA279" s="197"/>
      <c r="BB279" s="202" t="str">
        <f t="shared" si="175"/>
        <v>-</v>
      </c>
      <c r="BC279" s="187"/>
      <c r="BD279" s="197"/>
      <c r="BE279" s="202" t="str">
        <f t="shared" si="176"/>
        <v>-</v>
      </c>
      <c r="BF279" s="187"/>
      <c r="BG279" s="197"/>
      <c r="BH279" s="202" t="str">
        <f t="shared" si="177"/>
        <v>-</v>
      </c>
      <c r="BI279" s="187"/>
      <c r="BJ279" s="197"/>
      <c r="BK279" s="202" t="str">
        <f t="shared" si="178"/>
        <v>-</v>
      </c>
      <c r="BL279" s="187"/>
      <c r="BM279" s="197"/>
      <c r="BN279" s="202" t="str">
        <f t="shared" si="179"/>
        <v>-</v>
      </c>
      <c r="BO279" s="187"/>
      <c r="BP279" s="197"/>
      <c r="BQ279" s="202" t="str">
        <f t="shared" si="180"/>
        <v>-</v>
      </c>
      <c r="BR279" s="187"/>
      <c r="BS279" s="197"/>
      <c r="BT279" s="202" t="str">
        <f t="shared" si="181"/>
        <v>-</v>
      </c>
      <c r="BU279" s="187"/>
      <c r="BV279" s="197"/>
      <c r="BW279" s="202" t="str">
        <f t="shared" si="182"/>
        <v>-</v>
      </c>
      <c r="BX279" s="187"/>
      <c r="BY279" s="197"/>
      <c r="BZ279" s="202" t="str">
        <f t="shared" si="183"/>
        <v>-</v>
      </c>
      <c r="CA279" s="187"/>
      <c r="CB279" s="197"/>
      <c r="CC279" s="202" t="str">
        <f t="shared" si="184"/>
        <v>-</v>
      </c>
      <c r="CD279" s="187"/>
      <c r="CE279" s="197"/>
      <c r="CF279" s="202" t="str">
        <f t="shared" si="185"/>
        <v>-</v>
      </c>
      <c r="CG279" s="187"/>
      <c r="CH279" s="197"/>
      <c r="CI279" s="202" t="str">
        <f t="shared" si="186"/>
        <v>-</v>
      </c>
      <c r="CJ279" s="187"/>
      <c r="CK279" s="197"/>
      <c r="CL279" s="202" t="str">
        <f t="shared" si="194"/>
        <v>-</v>
      </c>
      <c r="CM279" s="187"/>
      <c r="CN279" s="197"/>
      <c r="CO279" s="202" t="str">
        <f t="shared" si="195"/>
        <v>-</v>
      </c>
      <c r="CP279" s="187"/>
      <c r="CQ279" s="197"/>
      <c r="CR279" s="202" t="str">
        <f t="shared" si="187"/>
        <v>-</v>
      </c>
      <c r="CS279" s="187"/>
      <c r="CT279" s="197"/>
      <c r="CU279" s="202" t="str">
        <f t="shared" si="196"/>
        <v>-</v>
      </c>
      <c r="CV279" s="187"/>
      <c r="CW279" s="197"/>
      <c r="CX279" s="202" t="str">
        <f t="shared" si="197"/>
        <v>-</v>
      </c>
      <c r="CY279" s="187"/>
      <c r="CZ279" s="197"/>
      <c r="DA279" s="202" t="str">
        <f t="shared" si="188"/>
        <v>-</v>
      </c>
      <c r="DB279" s="187"/>
      <c r="DC279" s="197"/>
      <c r="DD279" s="202" t="str">
        <f t="shared" si="198"/>
        <v>-</v>
      </c>
      <c r="DE279" s="187"/>
      <c r="DF279" s="197"/>
      <c r="DG279" s="202" t="str">
        <f t="shared" si="199"/>
        <v>-</v>
      </c>
      <c r="DH279" s="187"/>
      <c r="DI279" s="103">
        <f t="shared" si="189"/>
        <v>3</v>
      </c>
      <c r="DJ279" s="103">
        <f t="shared" si="190"/>
        <v>1</v>
      </c>
      <c r="DK279" s="200">
        <f t="shared" si="200"/>
        <v>33.333333333333329</v>
      </c>
      <c r="DL279" s="201">
        <f t="shared" si="201"/>
        <v>2</v>
      </c>
    </row>
    <row r="280" spans="2:116" ht="24.95" customHeight="1" outlineLevel="1">
      <c r="B280" s="48" t="s">
        <v>1599</v>
      </c>
      <c r="C280" s="48"/>
      <c r="D280" s="14" t="s">
        <v>1348</v>
      </c>
      <c r="E280" s="11" t="s">
        <v>698</v>
      </c>
      <c r="F280" s="12" t="s">
        <v>989</v>
      </c>
      <c r="G280" s="12" t="s">
        <v>947</v>
      </c>
      <c r="H280" s="40" t="s">
        <v>981</v>
      </c>
      <c r="I280" s="41" t="s">
        <v>982</v>
      </c>
      <c r="J280" s="78" t="str">
        <f t="shared" si="191"/>
        <v>M7</v>
      </c>
      <c r="K280" s="197" t="s">
        <v>1192</v>
      </c>
      <c r="L280" s="202" t="str">
        <f t="shared" si="192"/>
        <v>A</v>
      </c>
      <c r="M280" s="189" t="s">
        <v>1960</v>
      </c>
      <c r="N280" s="197" t="s">
        <v>1192</v>
      </c>
      <c r="O280" s="202" t="str">
        <f t="shared" si="163"/>
        <v>-</v>
      </c>
      <c r="P280" s="187"/>
      <c r="Q280" s="197" t="s">
        <v>1192</v>
      </c>
      <c r="R280" s="202" t="str">
        <f t="shared" si="164"/>
        <v>-</v>
      </c>
      <c r="S280" s="187"/>
      <c r="T280" s="197" t="s">
        <v>1192</v>
      </c>
      <c r="U280" s="202" t="str">
        <f t="shared" si="165"/>
        <v>-</v>
      </c>
      <c r="V280" s="187"/>
      <c r="W280" s="197" t="s">
        <v>1192</v>
      </c>
      <c r="X280" s="202" t="str">
        <f t="shared" si="166"/>
        <v>-</v>
      </c>
      <c r="Y280" s="187"/>
      <c r="Z280" s="197" t="s">
        <v>1192</v>
      </c>
      <c r="AA280" s="202" t="str">
        <f t="shared" si="167"/>
        <v>-</v>
      </c>
      <c r="AB280" s="187"/>
      <c r="AC280" s="197" t="s">
        <v>1192</v>
      </c>
      <c r="AD280" s="202" t="str">
        <f t="shared" si="193"/>
        <v>A</v>
      </c>
      <c r="AE280" s="186">
        <v>41710</v>
      </c>
      <c r="AF280" s="197" t="s">
        <v>1192</v>
      </c>
      <c r="AG280" s="202" t="str">
        <f t="shared" si="168"/>
        <v>A</v>
      </c>
      <c r="AH280" s="186">
        <v>41710</v>
      </c>
      <c r="AI280" s="197" t="s">
        <v>1192</v>
      </c>
      <c r="AJ280" s="202" t="str">
        <f t="shared" si="169"/>
        <v>-</v>
      </c>
      <c r="AK280" s="187"/>
      <c r="AL280" s="197" t="s">
        <v>1192</v>
      </c>
      <c r="AM280" s="202" t="str">
        <f t="shared" si="170"/>
        <v>A</v>
      </c>
      <c r="AN280" s="186">
        <v>41710</v>
      </c>
      <c r="AO280" s="197" t="s">
        <v>1192</v>
      </c>
      <c r="AP280" s="202" t="str">
        <f t="shared" si="171"/>
        <v>A</v>
      </c>
      <c r="AQ280" s="186">
        <v>42513</v>
      </c>
      <c r="AR280" s="197" t="s">
        <v>1192</v>
      </c>
      <c r="AS280" s="202" t="str">
        <f t="shared" si="172"/>
        <v>A</v>
      </c>
      <c r="AT280" s="186">
        <v>42682</v>
      </c>
      <c r="AU280" s="197" t="s">
        <v>1192</v>
      </c>
      <c r="AV280" s="202" t="str">
        <f t="shared" si="173"/>
        <v>-</v>
      </c>
      <c r="AW280" s="187"/>
      <c r="AX280" s="197" t="s">
        <v>1192</v>
      </c>
      <c r="AY280" s="202" t="str">
        <f t="shared" si="174"/>
        <v>A</v>
      </c>
      <c r="AZ280" s="186">
        <v>42682</v>
      </c>
      <c r="BA280" s="197" t="s">
        <v>1192</v>
      </c>
      <c r="BB280" s="202" t="str">
        <f t="shared" si="175"/>
        <v>-</v>
      </c>
      <c r="BC280" s="187"/>
      <c r="BD280" s="197" t="s">
        <v>1192</v>
      </c>
      <c r="BE280" s="202" t="str">
        <f t="shared" si="176"/>
        <v>A</v>
      </c>
      <c r="BF280" s="186">
        <v>42300</v>
      </c>
      <c r="BG280" s="197" t="s">
        <v>1192</v>
      </c>
      <c r="BH280" s="202" t="str">
        <f t="shared" si="177"/>
        <v>A</v>
      </c>
      <c r="BI280" s="186">
        <v>42300</v>
      </c>
      <c r="BJ280" s="197"/>
      <c r="BK280" s="202" t="str">
        <f t="shared" si="178"/>
        <v>-</v>
      </c>
      <c r="BL280" s="186">
        <v>42513</v>
      </c>
      <c r="BM280" s="197"/>
      <c r="BN280" s="202" t="str">
        <f t="shared" si="179"/>
        <v>-</v>
      </c>
      <c r="BO280" s="187"/>
      <c r="BP280" s="197"/>
      <c r="BQ280" s="202" t="str">
        <f t="shared" si="180"/>
        <v>-</v>
      </c>
      <c r="BR280" s="186">
        <v>42300</v>
      </c>
      <c r="BS280" s="197"/>
      <c r="BT280" s="202" t="str">
        <f t="shared" si="181"/>
        <v>-</v>
      </c>
      <c r="BU280" s="186">
        <v>42300</v>
      </c>
      <c r="BV280" s="197"/>
      <c r="BW280" s="202" t="str">
        <f t="shared" si="182"/>
        <v>-</v>
      </c>
      <c r="BX280" s="186">
        <v>42300</v>
      </c>
      <c r="BY280" s="197"/>
      <c r="BZ280" s="202" t="str">
        <f t="shared" si="183"/>
        <v>-</v>
      </c>
      <c r="CA280" s="186">
        <v>42300</v>
      </c>
      <c r="CB280" s="197"/>
      <c r="CC280" s="202" t="str">
        <f t="shared" si="184"/>
        <v>-</v>
      </c>
      <c r="CD280" s="186">
        <v>42300</v>
      </c>
      <c r="CE280" s="197"/>
      <c r="CF280" s="202" t="str">
        <f t="shared" si="185"/>
        <v>-</v>
      </c>
      <c r="CG280" s="186">
        <v>42300</v>
      </c>
      <c r="CH280" s="197"/>
      <c r="CI280" s="202" t="str">
        <f t="shared" si="186"/>
        <v>-</v>
      </c>
      <c r="CJ280" s="186">
        <v>42300</v>
      </c>
      <c r="CK280" s="197"/>
      <c r="CL280" s="202" t="str">
        <f t="shared" si="194"/>
        <v>-</v>
      </c>
      <c r="CM280" s="187"/>
      <c r="CN280" s="197"/>
      <c r="CO280" s="202" t="str">
        <f t="shared" si="195"/>
        <v>-</v>
      </c>
      <c r="CP280" s="187"/>
      <c r="CQ280" s="197"/>
      <c r="CR280" s="202" t="str">
        <f t="shared" si="187"/>
        <v>-</v>
      </c>
      <c r="CS280" s="187"/>
      <c r="CT280" s="197"/>
      <c r="CU280" s="202" t="str">
        <f t="shared" si="196"/>
        <v>-</v>
      </c>
      <c r="CV280" s="187"/>
      <c r="CW280" s="197"/>
      <c r="CX280" s="202" t="str">
        <f t="shared" si="197"/>
        <v>-</v>
      </c>
      <c r="CY280" s="187"/>
      <c r="CZ280" s="197"/>
      <c r="DA280" s="202" t="str">
        <f t="shared" si="188"/>
        <v>-</v>
      </c>
      <c r="DB280" s="187"/>
      <c r="DC280" s="197"/>
      <c r="DD280" s="202" t="str">
        <f t="shared" si="198"/>
        <v>-</v>
      </c>
      <c r="DE280" s="187"/>
      <c r="DF280" s="197"/>
      <c r="DG280" s="202" t="str">
        <f t="shared" si="199"/>
        <v>-</v>
      </c>
      <c r="DH280" s="187"/>
      <c r="DI280" s="103">
        <f t="shared" si="189"/>
        <v>17</v>
      </c>
      <c r="DJ280" s="103">
        <f t="shared" si="190"/>
        <v>9</v>
      </c>
      <c r="DK280" s="200">
        <f t="shared" si="200"/>
        <v>52.941176470588239</v>
      </c>
      <c r="DL280" s="201">
        <f t="shared" si="201"/>
        <v>3</v>
      </c>
    </row>
    <row r="281" spans="2:116" ht="24.95" customHeight="1" outlineLevel="1">
      <c r="B281" s="48"/>
      <c r="C281" s="48"/>
      <c r="D281" s="14" t="s">
        <v>699</v>
      </c>
      <c r="E281" s="11" t="s">
        <v>700</v>
      </c>
      <c r="F281" s="12" t="s">
        <v>995</v>
      </c>
      <c r="G281" s="12" t="s">
        <v>961</v>
      </c>
      <c r="H281" s="40" t="s">
        <v>940</v>
      </c>
      <c r="I281" s="41" t="s">
        <v>936</v>
      </c>
      <c r="J281" s="78" t="str">
        <f t="shared" si="191"/>
        <v xml:space="preserve">C1 </v>
      </c>
      <c r="K281" s="197" t="s">
        <v>1192</v>
      </c>
      <c r="L281" s="202" t="str">
        <f t="shared" si="192"/>
        <v>A</v>
      </c>
      <c r="M281" s="189" t="s">
        <v>1960</v>
      </c>
      <c r="N281" s="197" t="s">
        <v>1192</v>
      </c>
      <c r="O281" s="202" t="str">
        <f t="shared" si="163"/>
        <v>A</v>
      </c>
      <c r="P281" s="189" t="s">
        <v>1960</v>
      </c>
      <c r="Q281" s="197" t="s">
        <v>1192</v>
      </c>
      <c r="R281" s="202" t="str">
        <f t="shared" si="164"/>
        <v>A</v>
      </c>
      <c r="S281" s="189" t="s">
        <v>1960</v>
      </c>
      <c r="T281" s="197" t="s">
        <v>1192</v>
      </c>
      <c r="U281" s="202" t="str">
        <f t="shared" si="165"/>
        <v>A</v>
      </c>
      <c r="V281" s="189" t="s">
        <v>1960</v>
      </c>
      <c r="W281" s="197" t="s">
        <v>1192</v>
      </c>
      <c r="X281" s="202" t="str">
        <f t="shared" si="166"/>
        <v>A</v>
      </c>
      <c r="Y281" s="189" t="s">
        <v>1960</v>
      </c>
      <c r="Z281" s="197" t="s">
        <v>1192</v>
      </c>
      <c r="AA281" s="202" t="str">
        <f t="shared" si="167"/>
        <v>A</v>
      </c>
      <c r="AB281" s="189" t="s">
        <v>1960</v>
      </c>
      <c r="AC281" s="197" t="s">
        <v>1192</v>
      </c>
      <c r="AD281" s="202" t="str">
        <f t="shared" si="193"/>
        <v>A</v>
      </c>
      <c r="AE281" s="189" t="s">
        <v>1960</v>
      </c>
      <c r="AF281" s="197" t="s">
        <v>1192</v>
      </c>
      <c r="AG281" s="202" t="str">
        <f t="shared" si="168"/>
        <v>A</v>
      </c>
      <c r="AH281" s="189" t="s">
        <v>1960</v>
      </c>
      <c r="AI281" s="197" t="s">
        <v>1192</v>
      </c>
      <c r="AJ281" s="202" t="str">
        <f t="shared" si="169"/>
        <v>A</v>
      </c>
      <c r="AK281" s="189" t="s">
        <v>1960</v>
      </c>
      <c r="AL281" s="197" t="s">
        <v>1192</v>
      </c>
      <c r="AM281" s="202" t="str">
        <f t="shared" si="170"/>
        <v>-</v>
      </c>
      <c r="AN281" s="187"/>
      <c r="AO281" s="197" t="s">
        <v>1192</v>
      </c>
      <c r="AP281" s="202" t="str">
        <f t="shared" si="171"/>
        <v>-</v>
      </c>
      <c r="AQ281" s="187"/>
      <c r="AR281" s="197" t="s">
        <v>1192</v>
      </c>
      <c r="AS281" s="202" t="str">
        <f t="shared" si="172"/>
        <v>-</v>
      </c>
      <c r="AT281" s="187"/>
      <c r="AU281" s="197" t="s">
        <v>1192</v>
      </c>
      <c r="AV281" s="202" t="str">
        <f t="shared" si="173"/>
        <v>-</v>
      </c>
      <c r="AW281" s="187"/>
      <c r="AX281" s="197"/>
      <c r="AY281" s="202" t="str">
        <f t="shared" si="174"/>
        <v>-</v>
      </c>
      <c r="AZ281" s="187"/>
      <c r="BA281" s="197"/>
      <c r="BB281" s="202" t="str">
        <f t="shared" si="175"/>
        <v>-</v>
      </c>
      <c r="BC281" s="187"/>
      <c r="BD281" s="197"/>
      <c r="BE281" s="202" t="str">
        <f t="shared" si="176"/>
        <v>-</v>
      </c>
      <c r="BF281" s="187"/>
      <c r="BG281" s="197"/>
      <c r="BH281" s="202" t="str">
        <f t="shared" si="177"/>
        <v>-</v>
      </c>
      <c r="BI281" s="187"/>
      <c r="BJ281" s="197"/>
      <c r="BK281" s="202" t="str">
        <f t="shared" si="178"/>
        <v>-</v>
      </c>
      <c r="BL281" s="187"/>
      <c r="BM281" s="197"/>
      <c r="BN281" s="202" t="str">
        <f t="shared" si="179"/>
        <v>-</v>
      </c>
      <c r="BO281" s="187"/>
      <c r="BP281" s="197"/>
      <c r="BQ281" s="202" t="str">
        <f t="shared" si="180"/>
        <v>-</v>
      </c>
      <c r="BR281" s="187"/>
      <c r="BS281" s="197"/>
      <c r="BT281" s="202" t="str">
        <f t="shared" si="181"/>
        <v>-</v>
      </c>
      <c r="BU281" s="187"/>
      <c r="BV281" s="197"/>
      <c r="BW281" s="202" t="str">
        <f t="shared" si="182"/>
        <v>-</v>
      </c>
      <c r="BX281" s="187"/>
      <c r="BY281" s="197"/>
      <c r="BZ281" s="202" t="str">
        <f t="shared" si="183"/>
        <v>-</v>
      </c>
      <c r="CA281" s="187"/>
      <c r="CB281" s="197"/>
      <c r="CC281" s="202" t="str">
        <f t="shared" si="184"/>
        <v>-</v>
      </c>
      <c r="CD281" s="187"/>
      <c r="CE281" s="197"/>
      <c r="CF281" s="202" t="str">
        <f t="shared" si="185"/>
        <v>-</v>
      </c>
      <c r="CG281" s="187"/>
      <c r="CH281" s="197"/>
      <c r="CI281" s="202" t="str">
        <f t="shared" si="186"/>
        <v>-</v>
      </c>
      <c r="CJ281" s="187"/>
      <c r="CK281" s="197"/>
      <c r="CL281" s="202" t="str">
        <f t="shared" si="194"/>
        <v>-</v>
      </c>
      <c r="CM281" s="187"/>
      <c r="CN281" s="197"/>
      <c r="CO281" s="202" t="str">
        <f t="shared" si="195"/>
        <v>-</v>
      </c>
      <c r="CP281" s="187"/>
      <c r="CQ281" s="197"/>
      <c r="CR281" s="202" t="str">
        <f t="shared" si="187"/>
        <v>-</v>
      </c>
      <c r="CS281" s="187"/>
      <c r="CT281" s="197"/>
      <c r="CU281" s="202" t="str">
        <f t="shared" si="196"/>
        <v>-</v>
      </c>
      <c r="CV281" s="187"/>
      <c r="CW281" s="197"/>
      <c r="CX281" s="202" t="str">
        <f t="shared" si="197"/>
        <v>-</v>
      </c>
      <c r="CY281" s="187"/>
      <c r="CZ281" s="197"/>
      <c r="DA281" s="202" t="str">
        <f t="shared" si="188"/>
        <v>-</v>
      </c>
      <c r="DB281" s="187"/>
      <c r="DC281" s="197"/>
      <c r="DD281" s="202" t="str">
        <f t="shared" si="198"/>
        <v>-</v>
      </c>
      <c r="DE281" s="187"/>
      <c r="DF281" s="197"/>
      <c r="DG281" s="202" t="str">
        <f t="shared" si="199"/>
        <v>-</v>
      </c>
      <c r="DH281" s="187"/>
      <c r="DI281" s="103">
        <f t="shared" si="189"/>
        <v>13</v>
      </c>
      <c r="DJ281" s="103">
        <f t="shared" si="190"/>
        <v>9</v>
      </c>
      <c r="DK281" s="200">
        <f t="shared" si="200"/>
        <v>69.230769230769226</v>
      </c>
      <c r="DL281" s="201">
        <f t="shared" si="201"/>
        <v>4</v>
      </c>
    </row>
    <row r="282" spans="2:116" ht="24.95" customHeight="1" outlineLevel="1">
      <c r="B282" s="48"/>
      <c r="C282" s="48"/>
      <c r="D282" s="14" t="s">
        <v>701</v>
      </c>
      <c r="E282" s="11" t="s">
        <v>702</v>
      </c>
      <c r="F282" s="12" t="s">
        <v>990</v>
      </c>
      <c r="G282" s="12" t="s">
        <v>960</v>
      </c>
      <c r="H282" s="40" t="s">
        <v>940</v>
      </c>
      <c r="I282" s="41" t="s">
        <v>936</v>
      </c>
      <c r="J282" s="78" t="str">
        <f t="shared" si="191"/>
        <v xml:space="preserve">C1 </v>
      </c>
      <c r="K282" s="197" t="s">
        <v>1192</v>
      </c>
      <c r="L282" s="202" t="str">
        <f t="shared" si="192"/>
        <v>A</v>
      </c>
      <c r="M282" s="189" t="s">
        <v>1896</v>
      </c>
      <c r="N282" s="197" t="s">
        <v>1192</v>
      </c>
      <c r="O282" s="202" t="str">
        <f t="shared" si="163"/>
        <v>A</v>
      </c>
      <c r="P282" s="189" t="s">
        <v>1896</v>
      </c>
      <c r="Q282" s="197" t="s">
        <v>1192</v>
      </c>
      <c r="R282" s="202" t="str">
        <f t="shared" si="164"/>
        <v>A</v>
      </c>
      <c r="S282" s="189" t="s">
        <v>1896</v>
      </c>
      <c r="T282" s="197" t="s">
        <v>1192</v>
      </c>
      <c r="U282" s="202" t="str">
        <f t="shared" si="165"/>
        <v>A</v>
      </c>
      <c r="V282" s="189" t="s">
        <v>1896</v>
      </c>
      <c r="W282" s="197" t="s">
        <v>1192</v>
      </c>
      <c r="X282" s="202" t="str">
        <f t="shared" si="166"/>
        <v>A</v>
      </c>
      <c r="Y282" s="189" t="s">
        <v>1896</v>
      </c>
      <c r="Z282" s="197" t="s">
        <v>1192</v>
      </c>
      <c r="AA282" s="202" t="str">
        <f t="shared" si="167"/>
        <v>A</v>
      </c>
      <c r="AB282" s="189" t="s">
        <v>1896</v>
      </c>
      <c r="AC282" s="197" t="s">
        <v>1192</v>
      </c>
      <c r="AD282" s="202" t="str">
        <f t="shared" si="193"/>
        <v>A</v>
      </c>
      <c r="AE282" s="189" t="s">
        <v>1896</v>
      </c>
      <c r="AF282" s="197" t="s">
        <v>1192</v>
      </c>
      <c r="AG282" s="202" t="str">
        <f t="shared" si="168"/>
        <v>A</v>
      </c>
      <c r="AH282" s="189" t="s">
        <v>1896</v>
      </c>
      <c r="AI282" s="197" t="s">
        <v>1192</v>
      </c>
      <c r="AJ282" s="202" t="str">
        <f t="shared" si="169"/>
        <v>A</v>
      </c>
      <c r="AK282" s="189" t="s">
        <v>1896</v>
      </c>
      <c r="AL282" s="197" t="s">
        <v>1192</v>
      </c>
      <c r="AM282" s="202" t="str">
        <f t="shared" si="170"/>
        <v>-</v>
      </c>
      <c r="AN282" s="187"/>
      <c r="AO282" s="197" t="s">
        <v>1192</v>
      </c>
      <c r="AP282" s="202" t="str">
        <f t="shared" si="171"/>
        <v>-</v>
      </c>
      <c r="AQ282" s="187"/>
      <c r="AR282" s="197" t="s">
        <v>1192</v>
      </c>
      <c r="AS282" s="202" t="str">
        <f t="shared" si="172"/>
        <v>A</v>
      </c>
      <c r="AT282" s="186">
        <v>42499</v>
      </c>
      <c r="AU282" s="197" t="s">
        <v>1192</v>
      </c>
      <c r="AV282" s="202" t="str">
        <f t="shared" si="173"/>
        <v>-</v>
      </c>
      <c r="AW282" s="187"/>
      <c r="AX282" s="197"/>
      <c r="AY282" s="202" t="str">
        <f t="shared" si="174"/>
        <v>-</v>
      </c>
      <c r="AZ282" s="186">
        <v>42499</v>
      </c>
      <c r="BA282" s="197"/>
      <c r="BB282" s="202" t="str">
        <f t="shared" si="175"/>
        <v>-</v>
      </c>
      <c r="BC282" s="187"/>
      <c r="BD282" s="197"/>
      <c r="BE282" s="202" t="str">
        <f t="shared" si="176"/>
        <v>-</v>
      </c>
      <c r="BF282" s="187"/>
      <c r="BG282" s="197"/>
      <c r="BH282" s="202" t="str">
        <f t="shared" si="177"/>
        <v>-</v>
      </c>
      <c r="BI282" s="187"/>
      <c r="BJ282" s="197"/>
      <c r="BK282" s="202" t="str">
        <f t="shared" si="178"/>
        <v>-</v>
      </c>
      <c r="BL282" s="187"/>
      <c r="BM282" s="197"/>
      <c r="BN282" s="202" t="str">
        <f t="shared" si="179"/>
        <v>-</v>
      </c>
      <c r="BO282" s="186">
        <v>42499</v>
      </c>
      <c r="BP282" s="197"/>
      <c r="BQ282" s="202" t="str">
        <f t="shared" si="180"/>
        <v>-</v>
      </c>
      <c r="BR282" s="187"/>
      <c r="BS282" s="197"/>
      <c r="BT282" s="202" t="str">
        <f t="shared" si="181"/>
        <v>-</v>
      </c>
      <c r="BU282" s="187"/>
      <c r="BV282" s="197"/>
      <c r="BW282" s="202" t="str">
        <f t="shared" si="182"/>
        <v>-</v>
      </c>
      <c r="BX282" s="187"/>
      <c r="BY282" s="197"/>
      <c r="BZ282" s="202" t="str">
        <f t="shared" si="183"/>
        <v>-</v>
      </c>
      <c r="CA282" s="187"/>
      <c r="CB282" s="197"/>
      <c r="CC282" s="202" t="str">
        <f t="shared" si="184"/>
        <v>-</v>
      </c>
      <c r="CD282" s="187"/>
      <c r="CE282" s="197"/>
      <c r="CF282" s="202" t="str">
        <f t="shared" si="185"/>
        <v>-</v>
      </c>
      <c r="CG282" s="187"/>
      <c r="CH282" s="197"/>
      <c r="CI282" s="202" t="str">
        <f t="shared" si="186"/>
        <v>-</v>
      </c>
      <c r="CJ282" s="187"/>
      <c r="CK282" s="197"/>
      <c r="CL282" s="202" t="str">
        <f t="shared" si="194"/>
        <v>-</v>
      </c>
      <c r="CM282" s="187"/>
      <c r="CN282" s="197"/>
      <c r="CO282" s="202" t="str">
        <f t="shared" si="195"/>
        <v>-</v>
      </c>
      <c r="CP282" s="187"/>
      <c r="CQ282" s="197"/>
      <c r="CR282" s="202" t="str">
        <f t="shared" si="187"/>
        <v>-</v>
      </c>
      <c r="CS282" s="187"/>
      <c r="CT282" s="197"/>
      <c r="CU282" s="202" t="str">
        <f t="shared" si="196"/>
        <v>-</v>
      </c>
      <c r="CV282" s="187"/>
      <c r="CW282" s="197"/>
      <c r="CX282" s="202" t="str">
        <f t="shared" si="197"/>
        <v>-</v>
      </c>
      <c r="CY282" s="187"/>
      <c r="CZ282" s="197"/>
      <c r="DA282" s="202" t="str">
        <f t="shared" si="188"/>
        <v>-</v>
      </c>
      <c r="DB282" s="187"/>
      <c r="DC282" s="197"/>
      <c r="DD282" s="202" t="str">
        <f t="shared" si="198"/>
        <v>-</v>
      </c>
      <c r="DE282" s="187"/>
      <c r="DF282" s="197"/>
      <c r="DG282" s="202" t="str">
        <f t="shared" si="199"/>
        <v>-</v>
      </c>
      <c r="DH282" s="187"/>
      <c r="DI282" s="103">
        <f t="shared" si="189"/>
        <v>13</v>
      </c>
      <c r="DJ282" s="103">
        <f t="shared" si="190"/>
        <v>10</v>
      </c>
      <c r="DK282" s="200">
        <f t="shared" si="200"/>
        <v>76.923076923076934</v>
      </c>
      <c r="DL282" s="201">
        <f t="shared" si="201"/>
        <v>4</v>
      </c>
    </row>
    <row r="283" spans="2:116" ht="24.95" customHeight="1" outlineLevel="1">
      <c r="B283" s="48" t="s">
        <v>1599</v>
      </c>
      <c r="C283" s="48"/>
      <c r="D283" s="14" t="s">
        <v>703</v>
      </c>
      <c r="E283" s="11" t="s">
        <v>704</v>
      </c>
      <c r="F283" s="12" t="s">
        <v>991</v>
      </c>
      <c r="G283" s="12" t="s">
        <v>937</v>
      </c>
      <c r="H283" s="40" t="s">
        <v>939</v>
      </c>
      <c r="I283" s="41" t="s">
        <v>530</v>
      </c>
      <c r="J283" s="78" t="str">
        <f t="shared" si="191"/>
        <v xml:space="preserve">C2 </v>
      </c>
      <c r="K283" s="197" t="s">
        <v>1192</v>
      </c>
      <c r="L283" s="202" t="str">
        <f t="shared" si="192"/>
        <v>A</v>
      </c>
      <c r="M283" s="189" t="s">
        <v>1896</v>
      </c>
      <c r="N283" s="197" t="s">
        <v>1192</v>
      </c>
      <c r="O283" s="202" t="str">
        <f t="shared" si="163"/>
        <v>A</v>
      </c>
      <c r="P283" s="189" t="s">
        <v>1896</v>
      </c>
      <c r="Q283" s="197" t="s">
        <v>1192</v>
      </c>
      <c r="R283" s="202" t="str">
        <f t="shared" si="164"/>
        <v>A</v>
      </c>
      <c r="S283" s="189" t="s">
        <v>1896</v>
      </c>
      <c r="T283" s="197" t="s">
        <v>1192</v>
      </c>
      <c r="U283" s="202" t="str">
        <f t="shared" si="165"/>
        <v>A</v>
      </c>
      <c r="V283" s="189" t="s">
        <v>1896</v>
      </c>
      <c r="W283" s="197" t="s">
        <v>1192</v>
      </c>
      <c r="X283" s="202" t="str">
        <f t="shared" si="166"/>
        <v>A</v>
      </c>
      <c r="Y283" s="189" t="s">
        <v>1896</v>
      </c>
      <c r="Z283" s="197" t="s">
        <v>1192</v>
      </c>
      <c r="AA283" s="202" t="str">
        <f t="shared" si="167"/>
        <v>-</v>
      </c>
      <c r="AB283" s="187"/>
      <c r="AC283" s="197" t="s">
        <v>1192</v>
      </c>
      <c r="AD283" s="202" t="str">
        <f t="shared" si="193"/>
        <v>A</v>
      </c>
      <c r="AE283" s="186">
        <v>41710</v>
      </c>
      <c r="AF283" s="197" t="s">
        <v>1192</v>
      </c>
      <c r="AG283" s="202" t="str">
        <f t="shared" si="168"/>
        <v>A</v>
      </c>
      <c r="AH283" s="186">
        <v>41710</v>
      </c>
      <c r="AI283" s="197" t="s">
        <v>1192</v>
      </c>
      <c r="AJ283" s="202" t="str">
        <f t="shared" si="169"/>
        <v>-</v>
      </c>
      <c r="AK283" s="187"/>
      <c r="AL283" s="197"/>
      <c r="AM283" s="202" t="str">
        <f t="shared" si="170"/>
        <v>-</v>
      </c>
      <c r="AN283" s="186">
        <v>41710</v>
      </c>
      <c r="AO283" s="197"/>
      <c r="AP283" s="202" t="str">
        <f t="shared" si="171"/>
        <v>-</v>
      </c>
      <c r="AQ283" s="187"/>
      <c r="AR283" s="197"/>
      <c r="AS283" s="202" t="str">
        <f t="shared" si="172"/>
        <v>-</v>
      </c>
      <c r="AT283" s="187"/>
      <c r="AU283" s="197"/>
      <c r="AV283" s="202" t="str">
        <f t="shared" si="173"/>
        <v>-</v>
      </c>
      <c r="AW283" s="186">
        <v>42157</v>
      </c>
      <c r="AX283" s="197"/>
      <c r="AY283" s="202" t="str">
        <f t="shared" si="174"/>
        <v>-</v>
      </c>
      <c r="AZ283" s="187"/>
      <c r="BA283" s="197"/>
      <c r="BB283" s="202" t="str">
        <f t="shared" si="175"/>
        <v>-</v>
      </c>
      <c r="BC283" s="186">
        <v>42168</v>
      </c>
      <c r="BD283" s="197"/>
      <c r="BE283" s="202" t="str">
        <f t="shared" si="176"/>
        <v>-</v>
      </c>
      <c r="BF283" s="186">
        <v>42806</v>
      </c>
      <c r="BG283" s="197"/>
      <c r="BH283" s="202" t="str">
        <f t="shared" si="177"/>
        <v>-</v>
      </c>
      <c r="BI283" s="187"/>
      <c r="BJ283" s="197"/>
      <c r="BK283" s="202" t="str">
        <f t="shared" si="178"/>
        <v>-</v>
      </c>
      <c r="BL283" s="187"/>
      <c r="BM283" s="197"/>
      <c r="BN283" s="202" t="str">
        <f t="shared" si="179"/>
        <v>-</v>
      </c>
      <c r="BO283" s="187"/>
      <c r="BP283" s="197"/>
      <c r="BQ283" s="202" t="str">
        <f t="shared" si="180"/>
        <v>-</v>
      </c>
      <c r="BR283" s="187"/>
      <c r="BS283" s="197"/>
      <c r="BT283" s="202" t="str">
        <f t="shared" si="181"/>
        <v>-</v>
      </c>
      <c r="BU283" s="187"/>
      <c r="BV283" s="197"/>
      <c r="BW283" s="202" t="str">
        <f t="shared" si="182"/>
        <v>-</v>
      </c>
      <c r="BX283" s="187"/>
      <c r="BY283" s="197"/>
      <c r="BZ283" s="202" t="str">
        <f t="shared" si="183"/>
        <v>-</v>
      </c>
      <c r="CA283" s="187"/>
      <c r="CB283" s="197"/>
      <c r="CC283" s="202" t="str">
        <f t="shared" si="184"/>
        <v>-</v>
      </c>
      <c r="CD283" s="187"/>
      <c r="CE283" s="197"/>
      <c r="CF283" s="202" t="str">
        <f t="shared" si="185"/>
        <v>-</v>
      </c>
      <c r="CG283" s="187"/>
      <c r="CH283" s="197"/>
      <c r="CI283" s="202" t="str">
        <f t="shared" si="186"/>
        <v>-</v>
      </c>
      <c r="CJ283" s="187"/>
      <c r="CK283" s="197"/>
      <c r="CL283" s="202" t="str">
        <f t="shared" si="194"/>
        <v>-</v>
      </c>
      <c r="CM283" s="187"/>
      <c r="CN283" s="197"/>
      <c r="CO283" s="202" t="str">
        <f t="shared" si="195"/>
        <v>-</v>
      </c>
      <c r="CP283" s="186">
        <v>42157</v>
      </c>
      <c r="CQ283" s="197"/>
      <c r="CR283" s="202" t="str">
        <f t="shared" si="187"/>
        <v>-</v>
      </c>
      <c r="CS283" s="187"/>
      <c r="CT283" s="197"/>
      <c r="CU283" s="202" t="str">
        <f t="shared" si="196"/>
        <v>-</v>
      </c>
      <c r="CV283" s="187"/>
      <c r="CW283" s="197"/>
      <c r="CX283" s="202" t="str">
        <f t="shared" si="197"/>
        <v>-</v>
      </c>
      <c r="CY283" s="187"/>
      <c r="CZ283" s="197"/>
      <c r="DA283" s="202" t="str">
        <f t="shared" si="188"/>
        <v>-</v>
      </c>
      <c r="DB283" s="187"/>
      <c r="DC283" s="197"/>
      <c r="DD283" s="202" t="str">
        <f t="shared" si="198"/>
        <v>-</v>
      </c>
      <c r="DE283" s="187"/>
      <c r="DF283" s="197"/>
      <c r="DG283" s="202" t="str">
        <f t="shared" si="199"/>
        <v>-</v>
      </c>
      <c r="DH283" s="187"/>
      <c r="DI283" s="103">
        <f t="shared" si="189"/>
        <v>9</v>
      </c>
      <c r="DJ283" s="103">
        <f t="shared" si="190"/>
        <v>7</v>
      </c>
      <c r="DK283" s="200">
        <f t="shared" si="200"/>
        <v>77.777777777777786</v>
      </c>
      <c r="DL283" s="201">
        <f t="shared" si="201"/>
        <v>4</v>
      </c>
    </row>
    <row r="284" spans="2:116" ht="24.95" customHeight="1" outlineLevel="1">
      <c r="B284" s="48"/>
      <c r="C284" s="48"/>
      <c r="D284" s="14" t="s">
        <v>379</v>
      </c>
      <c r="E284" s="11" t="s">
        <v>380</v>
      </c>
      <c r="F284" s="12" t="s">
        <v>992</v>
      </c>
      <c r="G284" s="12" t="s">
        <v>938</v>
      </c>
      <c r="H284" s="153" t="s">
        <v>522</v>
      </c>
      <c r="I284" s="150" t="s">
        <v>531</v>
      </c>
      <c r="J284" s="78" t="str">
        <f t="shared" si="191"/>
        <v xml:space="preserve">C3 </v>
      </c>
      <c r="K284" s="197" t="s">
        <v>1192</v>
      </c>
      <c r="L284" s="202" t="str">
        <f t="shared" si="192"/>
        <v>A</v>
      </c>
      <c r="M284" s="189" t="s">
        <v>1895</v>
      </c>
      <c r="N284" s="197" t="s">
        <v>1192</v>
      </c>
      <c r="O284" s="202" t="str">
        <f t="shared" si="163"/>
        <v>A</v>
      </c>
      <c r="P284" s="189" t="s">
        <v>1895</v>
      </c>
      <c r="Q284" s="197" t="s">
        <v>1192</v>
      </c>
      <c r="R284" s="202" t="str">
        <f t="shared" si="164"/>
        <v>A</v>
      </c>
      <c r="S284" s="189" t="s">
        <v>1895</v>
      </c>
      <c r="T284" s="197" t="s">
        <v>1192</v>
      </c>
      <c r="U284" s="202" t="str">
        <f t="shared" si="165"/>
        <v>-</v>
      </c>
      <c r="V284" s="187"/>
      <c r="W284" s="197" t="s">
        <v>1192</v>
      </c>
      <c r="X284" s="202" t="str">
        <f t="shared" si="166"/>
        <v>-</v>
      </c>
      <c r="Y284" s="187"/>
      <c r="Z284" s="197"/>
      <c r="AA284" s="202" t="str">
        <f t="shared" si="167"/>
        <v>-</v>
      </c>
      <c r="AB284" s="187"/>
      <c r="AC284" s="197"/>
      <c r="AD284" s="202" t="str">
        <f t="shared" si="193"/>
        <v>-</v>
      </c>
      <c r="AE284" s="187"/>
      <c r="AF284" s="197"/>
      <c r="AG284" s="202" t="str">
        <f t="shared" si="168"/>
        <v>-</v>
      </c>
      <c r="AH284" s="187"/>
      <c r="AI284" s="197"/>
      <c r="AJ284" s="202" t="str">
        <f t="shared" si="169"/>
        <v>-</v>
      </c>
      <c r="AK284" s="187"/>
      <c r="AL284" s="197"/>
      <c r="AM284" s="202" t="str">
        <f t="shared" si="170"/>
        <v>-</v>
      </c>
      <c r="AN284" s="187"/>
      <c r="AO284" s="197"/>
      <c r="AP284" s="202" t="str">
        <f t="shared" si="171"/>
        <v>-</v>
      </c>
      <c r="AQ284" s="187"/>
      <c r="AR284" s="197"/>
      <c r="AS284" s="202" t="str">
        <f t="shared" si="172"/>
        <v>-</v>
      </c>
      <c r="AT284" s="187"/>
      <c r="AU284" s="197"/>
      <c r="AV284" s="202" t="str">
        <f t="shared" si="173"/>
        <v>-</v>
      </c>
      <c r="AW284" s="187"/>
      <c r="AX284" s="197"/>
      <c r="AY284" s="202" t="str">
        <f t="shared" si="174"/>
        <v>-</v>
      </c>
      <c r="AZ284" s="187"/>
      <c r="BA284" s="197"/>
      <c r="BB284" s="202" t="str">
        <f t="shared" si="175"/>
        <v>-</v>
      </c>
      <c r="BC284" s="187"/>
      <c r="BD284" s="197"/>
      <c r="BE284" s="202" t="str">
        <f t="shared" si="176"/>
        <v>-</v>
      </c>
      <c r="BF284" s="187"/>
      <c r="BG284" s="197"/>
      <c r="BH284" s="202" t="str">
        <f t="shared" si="177"/>
        <v>-</v>
      </c>
      <c r="BI284" s="187"/>
      <c r="BJ284" s="197"/>
      <c r="BK284" s="202" t="str">
        <f t="shared" si="178"/>
        <v>-</v>
      </c>
      <c r="BL284" s="187"/>
      <c r="BM284" s="197"/>
      <c r="BN284" s="202" t="str">
        <f t="shared" si="179"/>
        <v>-</v>
      </c>
      <c r="BO284" s="187"/>
      <c r="BP284" s="197"/>
      <c r="BQ284" s="202" t="str">
        <f t="shared" si="180"/>
        <v>-</v>
      </c>
      <c r="BR284" s="187"/>
      <c r="BS284" s="197"/>
      <c r="BT284" s="202" t="str">
        <f t="shared" si="181"/>
        <v>-</v>
      </c>
      <c r="BU284" s="187"/>
      <c r="BV284" s="197"/>
      <c r="BW284" s="202" t="str">
        <f t="shared" si="182"/>
        <v>-</v>
      </c>
      <c r="BX284" s="187"/>
      <c r="BY284" s="197"/>
      <c r="BZ284" s="202" t="str">
        <f t="shared" si="183"/>
        <v>-</v>
      </c>
      <c r="CA284" s="187"/>
      <c r="CB284" s="197"/>
      <c r="CC284" s="202" t="str">
        <f t="shared" si="184"/>
        <v>-</v>
      </c>
      <c r="CD284" s="187"/>
      <c r="CE284" s="197"/>
      <c r="CF284" s="202" t="str">
        <f t="shared" si="185"/>
        <v>-</v>
      </c>
      <c r="CG284" s="187"/>
      <c r="CH284" s="197"/>
      <c r="CI284" s="202" t="str">
        <f t="shared" si="186"/>
        <v>-</v>
      </c>
      <c r="CJ284" s="187"/>
      <c r="CK284" s="197"/>
      <c r="CL284" s="202" t="str">
        <f t="shared" si="194"/>
        <v>-</v>
      </c>
      <c r="CM284" s="187"/>
      <c r="CN284" s="197"/>
      <c r="CO284" s="202" t="str">
        <f t="shared" si="195"/>
        <v>-</v>
      </c>
      <c r="CP284" s="187"/>
      <c r="CQ284" s="197"/>
      <c r="CR284" s="202" t="str">
        <f t="shared" si="187"/>
        <v>-</v>
      </c>
      <c r="CS284" s="187"/>
      <c r="CT284" s="197"/>
      <c r="CU284" s="202" t="str">
        <f t="shared" si="196"/>
        <v>-</v>
      </c>
      <c r="CV284" s="187"/>
      <c r="CW284" s="197"/>
      <c r="CX284" s="202" t="str">
        <f t="shared" si="197"/>
        <v>-</v>
      </c>
      <c r="CY284" s="187"/>
      <c r="CZ284" s="197"/>
      <c r="DA284" s="202" t="str">
        <f t="shared" si="188"/>
        <v>-</v>
      </c>
      <c r="DB284" s="187"/>
      <c r="DC284" s="197"/>
      <c r="DD284" s="202" t="str">
        <f t="shared" si="198"/>
        <v>-</v>
      </c>
      <c r="DE284" s="187"/>
      <c r="DF284" s="197"/>
      <c r="DG284" s="202" t="str">
        <f t="shared" si="199"/>
        <v>-</v>
      </c>
      <c r="DH284" s="187"/>
      <c r="DI284" s="103">
        <f t="shared" si="189"/>
        <v>5</v>
      </c>
      <c r="DJ284" s="103">
        <f t="shared" si="190"/>
        <v>3</v>
      </c>
      <c r="DK284" s="200">
        <f t="shared" si="200"/>
        <v>60</v>
      </c>
      <c r="DL284" s="201">
        <f t="shared" si="201"/>
        <v>4</v>
      </c>
    </row>
    <row r="285" spans="2:116" ht="24.95" customHeight="1" outlineLevel="1">
      <c r="B285" s="48" t="s">
        <v>1599</v>
      </c>
      <c r="C285" s="48"/>
      <c r="D285" s="14" t="s">
        <v>381</v>
      </c>
      <c r="E285" s="11" t="s">
        <v>382</v>
      </c>
      <c r="F285" s="12" t="s">
        <v>996</v>
      </c>
      <c r="G285" s="12" t="s">
        <v>945</v>
      </c>
      <c r="H285" s="40" t="s">
        <v>529</v>
      </c>
      <c r="I285" s="41" t="s">
        <v>531</v>
      </c>
      <c r="J285" s="78" t="str">
        <f t="shared" si="191"/>
        <v xml:space="preserve">C3 </v>
      </c>
      <c r="K285" s="197" t="s">
        <v>1192</v>
      </c>
      <c r="L285" s="202" t="str">
        <f t="shared" si="192"/>
        <v>A</v>
      </c>
      <c r="M285" s="189" t="s">
        <v>1896</v>
      </c>
      <c r="N285" s="197" t="s">
        <v>1192</v>
      </c>
      <c r="O285" s="202" t="str">
        <f t="shared" si="163"/>
        <v>-</v>
      </c>
      <c r="P285" s="187"/>
      <c r="Q285" s="197" t="s">
        <v>1192</v>
      </c>
      <c r="R285" s="202" t="str">
        <f t="shared" si="164"/>
        <v>-</v>
      </c>
      <c r="S285" s="187"/>
      <c r="T285" s="197" t="s">
        <v>1192</v>
      </c>
      <c r="U285" s="202" t="str">
        <f t="shared" si="165"/>
        <v>-</v>
      </c>
      <c r="V285" s="187"/>
      <c r="W285" s="197" t="s">
        <v>1192</v>
      </c>
      <c r="X285" s="202" t="str">
        <f t="shared" si="166"/>
        <v>-</v>
      </c>
      <c r="Y285" s="187"/>
      <c r="Z285" s="197"/>
      <c r="AA285" s="202" t="str">
        <f t="shared" si="167"/>
        <v>-</v>
      </c>
      <c r="AB285" s="187"/>
      <c r="AC285" s="197"/>
      <c r="AD285" s="202" t="str">
        <f t="shared" si="193"/>
        <v>-</v>
      </c>
      <c r="AE285" s="187"/>
      <c r="AF285" s="197"/>
      <c r="AG285" s="202" t="str">
        <f t="shared" si="168"/>
        <v>-</v>
      </c>
      <c r="AH285" s="187"/>
      <c r="AI285" s="197"/>
      <c r="AJ285" s="202" t="str">
        <f t="shared" si="169"/>
        <v>-</v>
      </c>
      <c r="AK285" s="187"/>
      <c r="AL285" s="197"/>
      <c r="AM285" s="202" t="str">
        <f t="shared" si="170"/>
        <v>-</v>
      </c>
      <c r="AN285" s="187"/>
      <c r="AO285" s="197"/>
      <c r="AP285" s="202" t="str">
        <f t="shared" si="171"/>
        <v>-</v>
      </c>
      <c r="AQ285" s="187"/>
      <c r="AR285" s="197"/>
      <c r="AS285" s="202" t="str">
        <f t="shared" si="172"/>
        <v>-</v>
      </c>
      <c r="AT285" s="187"/>
      <c r="AU285" s="197"/>
      <c r="AV285" s="202" t="str">
        <f t="shared" si="173"/>
        <v>-</v>
      </c>
      <c r="AW285" s="187"/>
      <c r="AX285" s="197"/>
      <c r="AY285" s="202" t="str">
        <f t="shared" si="174"/>
        <v>-</v>
      </c>
      <c r="AZ285" s="187"/>
      <c r="BA285" s="197"/>
      <c r="BB285" s="202" t="str">
        <f t="shared" si="175"/>
        <v>-</v>
      </c>
      <c r="BC285" s="187"/>
      <c r="BD285" s="197"/>
      <c r="BE285" s="202" t="str">
        <f t="shared" si="176"/>
        <v>-</v>
      </c>
      <c r="BF285" s="187"/>
      <c r="BG285" s="197"/>
      <c r="BH285" s="202" t="str">
        <f t="shared" si="177"/>
        <v>-</v>
      </c>
      <c r="BI285" s="187"/>
      <c r="BJ285" s="197"/>
      <c r="BK285" s="202" t="str">
        <f t="shared" si="178"/>
        <v>-</v>
      </c>
      <c r="BL285" s="187"/>
      <c r="BM285" s="197"/>
      <c r="BN285" s="202" t="str">
        <f t="shared" si="179"/>
        <v>-</v>
      </c>
      <c r="BO285" s="187"/>
      <c r="BP285" s="197"/>
      <c r="BQ285" s="202" t="str">
        <f t="shared" si="180"/>
        <v>-</v>
      </c>
      <c r="BR285" s="187"/>
      <c r="BS285" s="197"/>
      <c r="BT285" s="202" t="str">
        <f t="shared" si="181"/>
        <v>-</v>
      </c>
      <c r="BU285" s="187"/>
      <c r="BV285" s="197"/>
      <c r="BW285" s="202" t="str">
        <f t="shared" si="182"/>
        <v>-</v>
      </c>
      <c r="BX285" s="187"/>
      <c r="BY285" s="197"/>
      <c r="BZ285" s="202" t="str">
        <f t="shared" si="183"/>
        <v>-</v>
      </c>
      <c r="CA285" s="187"/>
      <c r="CB285" s="197"/>
      <c r="CC285" s="202" t="str">
        <f t="shared" si="184"/>
        <v>-</v>
      </c>
      <c r="CD285" s="187"/>
      <c r="CE285" s="197"/>
      <c r="CF285" s="202" t="str">
        <f t="shared" si="185"/>
        <v>-</v>
      </c>
      <c r="CG285" s="187"/>
      <c r="CH285" s="197"/>
      <c r="CI285" s="202" t="str">
        <f t="shared" si="186"/>
        <v>-</v>
      </c>
      <c r="CJ285" s="187"/>
      <c r="CK285" s="197"/>
      <c r="CL285" s="202" t="str">
        <f t="shared" si="194"/>
        <v>-</v>
      </c>
      <c r="CM285" s="187"/>
      <c r="CN285" s="197"/>
      <c r="CO285" s="202" t="str">
        <f t="shared" si="195"/>
        <v>-</v>
      </c>
      <c r="CP285" s="187"/>
      <c r="CQ285" s="197"/>
      <c r="CR285" s="202" t="str">
        <f t="shared" si="187"/>
        <v>-</v>
      </c>
      <c r="CS285" s="187"/>
      <c r="CT285" s="197"/>
      <c r="CU285" s="202" t="str">
        <f t="shared" si="196"/>
        <v>-</v>
      </c>
      <c r="CV285" s="187"/>
      <c r="CW285" s="197"/>
      <c r="CX285" s="202" t="str">
        <f t="shared" si="197"/>
        <v>-</v>
      </c>
      <c r="CY285" s="187"/>
      <c r="CZ285" s="197"/>
      <c r="DA285" s="202" t="str">
        <f t="shared" si="188"/>
        <v>-</v>
      </c>
      <c r="DB285" s="187"/>
      <c r="DC285" s="197"/>
      <c r="DD285" s="202" t="str">
        <f t="shared" si="198"/>
        <v>-</v>
      </c>
      <c r="DE285" s="187"/>
      <c r="DF285" s="197"/>
      <c r="DG285" s="202" t="str">
        <f t="shared" si="199"/>
        <v>-</v>
      </c>
      <c r="DH285" s="187"/>
      <c r="DI285" s="103">
        <f t="shared" si="189"/>
        <v>5</v>
      </c>
      <c r="DJ285" s="103">
        <f t="shared" si="190"/>
        <v>1</v>
      </c>
      <c r="DK285" s="200">
        <f t="shared" si="200"/>
        <v>20</v>
      </c>
      <c r="DL285" s="201">
        <f t="shared" si="201"/>
        <v>1</v>
      </c>
    </row>
    <row r="286" spans="2:116" ht="24.95" customHeight="1" outlineLevel="1">
      <c r="B286" s="48"/>
      <c r="C286" s="48"/>
      <c r="D286" s="14" t="s">
        <v>383</v>
      </c>
      <c r="E286" s="11" t="s">
        <v>384</v>
      </c>
      <c r="F286" s="12" t="s">
        <v>989</v>
      </c>
      <c r="G286" s="12" t="s">
        <v>994</v>
      </c>
      <c r="H286" s="40" t="s">
        <v>523</v>
      </c>
      <c r="I286" s="41" t="s">
        <v>532</v>
      </c>
      <c r="J286" s="78" t="str">
        <f t="shared" si="191"/>
        <v xml:space="preserve">C4 </v>
      </c>
      <c r="K286" s="197" t="s">
        <v>1192</v>
      </c>
      <c r="L286" s="202" t="str">
        <f t="shared" si="192"/>
        <v>A</v>
      </c>
      <c r="M286" s="189" t="s">
        <v>1896</v>
      </c>
      <c r="N286" s="197" t="s">
        <v>1192</v>
      </c>
      <c r="O286" s="202" t="str">
        <f t="shared" si="163"/>
        <v>-</v>
      </c>
      <c r="P286" s="187"/>
      <c r="Q286" s="197" t="s">
        <v>1192</v>
      </c>
      <c r="R286" s="202" t="str">
        <f t="shared" si="164"/>
        <v>-</v>
      </c>
      <c r="S286" s="187"/>
      <c r="T286" s="197"/>
      <c r="U286" s="202" t="str">
        <f t="shared" si="165"/>
        <v>-</v>
      </c>
      <c r="V286" s="187"/>
      <c r="W286" s="197"/>
      <c r="X286" s="202" t="str">
        <f t="shared" si="166"/>
        <v>-</v>
      </c>
      <c r="Y286" s="187"/>
      <c r="Z286" s="197"/>
      <c r="AA286" s="202" t="str">
        <f t="shared" si="167"/>
        <v>-</v>
      </c>
      <c r="AB286" s="187"/>
      <c r="AC286" s="197"/>
      <c r="AD286" s="202" t="str">
        <f t="shared" si="193"/>
        <v>-</v>
      </c>
      <c r="AE286" s="187"/>
      <c r="AF286" s="197"/>
      <c r="AG286" s="202" t="str">
        <f t="shared" si="168"/>
        <v>-</v>
      </c>
      <c r="AH286" s="187"/>
      <c r="AI286" s="197"/>
      <c r="AJ286" s="202" t="str">
        <f t="shared" si="169"/>
        <v>-</v>
      </c>
      <c r="AK286" s="187"/>
      <c r="AL286" s="197"/>
      <c r="AM286" s="202" t="str">
        <f t="shared" si="170"/>
        <v>-</v>
      </c>
      <c r="AN286" s="187"/>
      <c r="AO286" s="197"/>
      <c r="AP286" s="202" t="str">
        <f t="shared" si="171"/>
        <v>-</v>
      </c>
      <c r="AQ286" s="187"/>
      <c r="AR286" s="197"/>
      <c r="AS286" s="202" t="str">
        <f t="shared" si="172"/>
        <v>-</v>
      </c>
      <c r="AT286" s="187"/>
      <c r="AU286" s="197"/>
      <c r="AV286" s="202" t="str">
        <f t="shared" si="173"/>
        <v>-</v>
      </c>
      <c r="AW286" s="187"/>
      <c r="AX286" s="197"/>
      <c r="AY286" s="202" t="str">
        <f t="shared" si="174"/>
        <v>-</v>
      </c>
      <c r="AZ286" s="187"/>
      <c r="BA286" s="197"/>
      <c r="BB286" s="202" t="str">
        <f t="shared" si="175"/>
        <v>-</v>
      </c>
      <c r="BC286" s="187"/>
      <c r="BD286" s="197"/>
      <c r="BE286" s="202" t="str">
        <f t="shared" si="176"/>
        <v>-</v>
      </c>
      <c r="BF286" s="187"/>
      <c r="BG286" s="197"/>
      <c r="BH286" s="202" t="str">
        <f t="shared" si="177"/>
        <v>-</v>
      </c>
      <c r="BI286" s="187"/>
      <c r="BJ286" s="197"/>
      <c r="BK286" s="202" t="str">
        <f t="shared" si="178"/>
        <v>-</v>
      </c>
      <c r="BL286" s="187"/>
      <c r="BM286" s="197"/>
      <c r="BN286" s="202" t="str">
        <f t="shared" si="179"/>
        <v>-</v>
      </c>
      <c r="BO286" s="187"/>
      <c r="BP286" s="197"/>
      <c r="BQ286" s="202" t="str">
        <f t="shared" si="180"/>
        <v>-</v>
      </c>
      <c r="BR286" s="187"/>
      <c r="BS286" s="197"/>
      <c r="BT286" s="202" t="str">
        <f t="shared" si="181"/>
        <v>-</v>
      </c>
      <c r="BU286" s="187"/>
      <c r="BV286" s="197"/>
      <c r="BW286" s="202" t="str">
        <f t="shared" si="182"/>
        <v>-</v>
      </c>
      <c r="BX286" s="187"/>
      <c r="BY286" s="197"/>
      <c r="BZ286" s="202" t="str">
        <f t="shared" si="183"/>
        <v>-</v>
      </c>
      <c r="CA286" s="187"/>
      <c r="CB286" s="197"/>
      <c r="CC286" s="202" t="str">
        <f t="shared" si="184"/>
        <v>-</v>
      </c>
      <c r="CD286" s="187"/>
      <c r="CE286" s="197"/>
      <c r="CF286" s="202" t="str">
        <f t="shared" si="185"/>
        <v>-</v>
      </c>
      <c r="CG286" s="187"/>
      <c r="CH286" s="197"/>
      <c r="CI286" s="202" t="str">
        <f t="shared" si="186"/>
        <v>-</v>
      </c>
      <c r="CJ286" s="187"/>
      <c r="CK286" s="197"/>
      <c r="CL286" s="202" t="str">
        <f t="shared" si="194"/>
        <v>-</v>
      </c>
      <c r="CM286" s="187"/>
      <c r="CN286" s="197"/>
      <c r="CO286" s="202" t="str">
        <f t="shared" si="195"/>
        <v>-</v>
      </c>
      <c r="CP286" s="187"/>
      <c r="CQ286" s="197"/>
      <c r="CR286" s="202" t="str">
        <f t="shared" si="187"/>
        <v>-</v>
      </c>
      <c r="CS286" s="187"/>
      <c r="CT286" s="197"/>
      <c r="CU286" s="202" t="str">
        <f t="shared" si="196"/>
        <v>-</v>
      </c>
      <c r="CV286" s="187"/>
      <c r="CW286" s="197"/>
      <c r="CX286" s="202" t="str">
        <f t="shared" si="197"/>
        <v>-</v>
      </c>
      <c r="CY286" s="187"/>
      <c r="CZ286" s="197"/>
      <c r="DA286" s="202" t="str">
        <f t="shared" si="188"/>
        <v>-</v>
      </c>
      <c r="DB286" s="187"/>
      <c r="DC286" s="197"/>
      <c r="DD286" s="202" t="str">
        <f t="shared" si="198"/>
        <v>-</v>
      </c>
      <c r="DE286" s="187"/>
      <c r="DF286" s="197"/>
      <c r="DG286" s="202" t="str">
        <f t="shared" si="199"/>
        <v>-</v>
      </c>
      <c r="DH286" s="187"/>
      <c r="DI286" s="103">
        <f t="shared" si="189"/>
        <v>3</v>
      </c>
      <c r="DJ286" s="103">
        <f t="shared" si="190"/>
        <v>1</v>
      </c>
      <c r="DK286" s="200">
        <f t="shared" si="200"/>
        <v>33.333333333333329</v>
      </c>
      <c r="DL286" s="201">
        <f t="shared" si="201"/>
        <v>2</v>
      </c>
    </row>
    <row r="287" spans="2:116" ht="24.95" customHeight="1" outlineLevel="1">
      <c r="B287" s="48"/>
      <c r="C287" s="48"/>
      <c r="D287" s="14" t="s">
        <v>385</v>
      </c>
      <c r="E287" s="11" t="s">
        <v>386</v>
      </c>
      <c r="F287" s="12" t="s">
        <v>989</v>
      </c>
      <c r="G287" s="12" t="s">
        <v>994</v>
      </c>
      <c r="H287" s="40" t="s">
        <v>523</v>
      </c>
      <c r="I287" s="41" t="s">
        <v>532</v>
      </c>
      <c r="J287" s="78" t="str">
        <f t="shared" si="191"/>
        <v xml:space="preserve">C4 </v>
      </c>
      <c r="K287" s="197" t="s">
        <v>1192</v>
      </c>
      <c r="L287" s="202" t="str">
        <f t="shared" si="192"/>
        <v>A</v>
      </c>
      <c r="M287" s="189" t="s">
        <v>1896</v>
      </c>
      <c r="N287" s="197" t="s">
        <v>1192</v>
      </c>
      <c r="O287" s="202" t="str">
        <f t="shared" si="163"/>
        <v>-</v>
      </c>
      <c r="P287" s="187"/>
      <c r="Q287" s="197" t="s">
        <v>1192</v>
      </c>
      <c r="R287" s="202" t="str">
        <f t="shared" si="164"/>
        <v>-</v>
      </c>
      <c r="S287" s="187"/>
      <c r="T287" s="197"/>
      <c r="U287" s="202" t="str">
        <f t="shared" si="165"/>
        <v>-</v>
      </c>
      <c r="V287" s="187"/>
      <c r="W287" s="197"/>
      <c r="X287" s="202" t="str">
        <f t="shared" si="166"/>
        <v>-</v>
      </c>
      <c r="Y287" s="187"/>
      <c r="Z287" s="197"/>
      <c r="AA287" s="202" t="str">
        <f t="shared" si="167"/>
        <v>-</v>
      </c>
      <c r="AB287" s="187"/>
      <c r="AC287" s="197"/>
      <c r="AD287" s="202" t="str">
        <f t="shared" si="193"/>
        <v>-</v>
      </c>
      <c r="AE287" s="187"/>
      <c r="AF287" s="197"/>
      <c r="AG287" s="202" t="str">
        <f t="shared" si="168"/>
        <v>-</v>
      </c>
      <c r="AH287" s="187"/>
      <c r="AI287" s="197"/>
      <c r="AJ287" s="202" t="str">
        <f t="shared" si="169"/>
        <v>-</v>
      </c>
      <c r="AK287" s="187"/>
      <c r="AL287" s="197"/>
      <c r="AM287" s="202" t="str">
        <f t="shared" si="170"/>
        <v>-</v>
      </c>
      <c r="AN287" s="187"/>
      <c r="AO287" s="197"/>
      <c r="AP287" s="202" t="str">
        <f t="shared" si="171"/>
        <v>-</v>
      </c>
      <c r="AQ287" s="187"/>
      <c r="AR287" s="197"/>
      <c r="AS287" s="202" t="str">
        <f t="shared" si="172"/>
        <v>-</v>
      </c>
      <c r="AT287" s="187"/>
      <c r="AU287" s="197"/>
      <c r="AV287" s="202" t="str">
        <f t="shared" si="173"/>
        <v>-</v>
      </c>
      <c r="AW287" s="187"/>
      <c r="AX287" s="197"/>
      <c r="AY287" s="202" t="str">
        <f t="shared" si="174"/>
        <v>-</v>
      </c>
      <c r="AZ287" s="187"/>
      <c r="BA287" s="197"/>
      <c r="BB287" s="202" t="str">
        <f t="shared" si="175"/>
        <v>-</v>
      </c>
      <c r="BC287" s="187"/>
      <c r="BD287" s="197"/>
      <c r="BE287" s="202" t="str">
        <f t="shared" si="176"/>
        <v>-</v>
      </c>
      <c r="BF287" s="187"/>
      <c r="BG287" s="197"/>
      <c r="BH287" s="202" t="str">
        <f t="shared" si="177"/>
        <v>-</v>
      </c>
      <c r="BI287" s="187"/>
      <c r="BJ287" s="197"/>
      <c r="BK287" s="202" t="str">
        <f t="shared" si="178"/>
        <v>-</v>
      </c>
      <c r="BL287" s="187"/>
      <c r="BM287" s="197"/>
      <c r="BN287" s="202" t="str">
        <f t="shared" si="179"/>
        <v>-</v>
      </c>
      <c r="BO287" s="187"/>
      <c r="BP287" s="197"/>
      <c r="BQ287" s="202" t="str">
        <f t="shared" si="180"/>
        <v>-</v>
      </c>
      <c r="BR287" s="187"/>
      <c r="BS287" s="197"/>
      <c r="BT287" s="202" t="str">
        <f t="shared" si="181"/>
        <v>-</v>
      </c>
      <c r="BU287" s="187"/>
      <c r="BV287" s="197"/>
      <c r="BW287" s="202" t="str">
        <f t="shared" si="182"/>
        <v>-</v>
      </c>
      <c r="BX287" s="187"/>
      <c r="BY287" s="197"/>
      <c r="BZ287" s="202" t="str">
        <f t="shared" si="183"/>
        <v>-</v>
      </c>
      <c r="CA287" s="187"/>
      <c r="CB287" s="197"/>
      <c r="CC287" s="202" t="str">
        <f t="shared" si="184"/>
        <v>-</v>
      </c>
      <c r="CD287" s="187"/>
      <c r="CE287" s="197"/>
      <c r="CF287" s="202" t="str">
        <f t="shared" si="185"/>
        <v>-</v>
      </c>
      <c r="CG287" s="187"/>
      <c r="CH287" s="197"/>
      <c r="CI287" s="202" t="str">
        <f t="shared" si="186"/>
        <v>-</v>
      </c>
      <c r="CJ287" s="187"/>
      <c r="CK287" s="197"/>
      <c r="CL287" s="202" t="str">
        <f t="shared" si="194"/>
        <v>-</v>
      </c>
      <c r="CM287" s="187"/>
      <c r="CN287" s="197"/>
      <c r="CO287" s="202" t="str">
        <f t="shared" si="195"/>
        <v>-</v>
      </c>
      <c r="CP287" s="187"/>
      <c r="CQ287" s="197"/>
      <c r="CR287" s="202" t="str">
        <f t="shared" si="187"/>
        <v>-</v>
      </c>
      <c r="CS287" s="187"/>
      <c r="CT287" s="197"/>
      <c r="CU287" s="202" t="str">
        <f t="shared" si="196"/>
        <v>-</v>
      </c>
      <c r="CV287" s="187"/>
      <c r="CW287" s="197"/>
      <c r="CX287" s="202" t="str">
        <f t="shared" si="197"/>
        <v>-</v>
      </c>
      <c r="CY287" s="187"/>
      <c r="CZ287" s="197"/>
      <c r="DA287" s="202" t="str">
        <f t="shared" si="188"/>
        <v>-</v>
      </c>
      <c r="DB287" s="187"/>
      <c r="DC287" s="197"/>
      <c r="DD287" s="202" t="str">
        <f t="shared" si="198"/>
        <v>-</v>
      </c>
      <c r="DE287" s="187"/>
      <c r="DF287" s="197"/>
      <c r="DG287" s="202" t="str">
        <f t="shared" si="199"/>
        <v>-</v>
      </c>
      <c r="DH287" s="187"/>
      <c r="DI287" s="103">
        <f t="shared" si="189"/>
        <v>3</v>
      </c>
      <c r="DJ287" s="103">
        <f t="shared" si="190"/>
        <v>1</v>
      </c>
      <c r="DK287" s="200">
        <f t="shared" si="200"/>
        <v>33.333333333333329</v>
      </c>
      <c r="DL287" s="201">
        <f t="shared" si="201"/>
        <v>2</v>
      </c>
    </row>
    <row r="288" spans="2:116" ht="24.95" customHeight="1" outlineLevel="1">
      <c r="B288" s="48"/>
      <c r="C288" s="48"/>
      <c r="D288" s="14" t="s">
        <v>705</v>
      </c>
      <c r="E288" s="11" t="s">
        <v>706</v>
      </c>
      <c r="F288" s="12" t="s">
        <v>995</v>
      </c>
      <c r="G288" s="12" t="s">
        <v>941</v>
      </c>
      <c r="H288" s="152" t="s">
        <v>956</v>
      </c>
      <c r="I288" s="150" t="s">
        <v>531</v>
      </c>
      <c r="J288" s="78" t="str">
        <f t="shared" si="191"/>
        <v xml:space="preserve">C3 </v>
      </c>
      <c r="K288" s="197" t="s">
        <v>1192</v>
      </c>
      <c r="L288" s="202" t="str">
        <f t="shared" si="192"/>
        <v>A</v>
      </c>
      <c r="M288" s="189" t="s">
        <v>1936</v>
      </c>
      <c r="N288" s="197" t="s">
        <v>1192</v>
      </c>
      <c r="O288" s="202" t="str">
        <f t="shared" si="163"/>
        <v>A</v>
      </c>
      <c r="P288" s="189" t="s">
        <v>1936</v>
      </c>
      <c r="Q288" s="197" t="s">
        <v>1192</v>
      </c>
      <c r="R288" s="202" t="str">
        <f t="shared" si="164"/>
        <v>A</v>
      </c>
      <c r="S288" s="189" t="s">
        <v>1936</v>
      </c>
      <c r="T288" s="197" t="s">
        <v>1192</v>
      </c>
      <c r="U288" s="202" t="str">
        <f t="shared" si="165"/>
        <v>-</v>
      </c>
      <c r="V288" s="187"/>
      <c r="W288" s="197" t="s">
        <v>1192</v>
      </c>
      <c r="X288" s="202" t="str">
        <f t="shared" si="166"/>
        <v>-</v>
      </c>
      <c r="Y288" s="187"/>
      <c r="Z288" s="197"/>
      <c r="AA288" s="202" t="str">
        <f t="shared" si="167"/>
        <v>-</v>
      </c>
      <c r="AB288" s="187"/>
      <c r="AC288" s="197"/>
      <c r="AD288" s="202" t="str">
        <f t="shared" si="193"/>
        <v>-</v>
      </c>
      <c r="AE288" s="187"/>
      <c r="AF288" s="197"/>
      <c r="AG288" s="202" t="str">
        <f t="shared" si="168"/>
        <v>-</v>
      </c>
      <c r="AH288" s="187"/>
      <c r="AI288" s="197"/>
      <c r="AJ288" s="202" t="str">
        <f t="shared" si="169"/>
        <v>-</v>
      </c>
      <c r="AK288" s="187"/>
      <c r="AL288" s="197"/>
      <c r="AM288" s="202" t="str">
        <f t="shared" si="170"/>
        <v>-</v>
      </c>
      <c r="AN288" s="187"/>
      <c r="AO288" s="197"/>
      <c r="AP288" s="202" t="str">
        <f t="shared" si="171"/>
        <v>-</v>
      </c>
      <c r="AQ288" s="187"/>
      <c r="AR288" s="197"/>
      <c r="AS288" s="202" t="str">
        <f t="shared" si="172"/>
        <v>-</v>
      </c>
      <c r="AT288" s="187"/>
      <c r="AU288" s="197"/>
      <c r="AV288" s="202" t="str">
        <f t="shared" si="173"/>
        <v>-</v>
      </c>
      <c r="AW288" s="187"/>
      <c r="AX288" s="197"/>
      <c r="AY288" s="202" t="str">
        <f t="shared" si="174"/>
        <v>-</v>
      </c>
      <c r="AZ288" s="187"/>
      <c r="BA288" s="197"/>
      <c r="BB288" s="202" t="str">
        <f t="shared" si="175"/>
        <v>-</v>
      </c>
      <c r="BC288" s="187"/>
      <c r="BD288" s="197"/>
      <c r="BE288" s="202" t="str">
        <f t="shared" si="176"/>
        <v>-</v>
      </c>
      <c r="BF288" s="187"/>
      <c r="BG288" s="197"/>
      <c r="BH288" s="202" t="str">
        <f t="shared" si="177"/>
        <v>-</v>
      </c>
      <c r="BI288" s="187"/>
      <c r="BJ288" s="197"/>
      <c r="BK288" s="202" t="str">
        <f t="shared" si="178"/>
        <v>-</v>
      </c>
      <c r="BL288" s="187"/>
      <c r="BM288" s="197"/>
      <c r="BN288" s="202" t="str">
        <f t="shared" si="179"/>
        <v>-</v>
      </c>
      <c r="BO288" s="187"/>
      <c r="BP288" s="197"/>
      <c r="BQ288" s="202" t="str">
        <f t="shared" si="180"/>
        <v>-</v>
      </c>
      <c r="BR288" s="187"/>
      <c r="BS288" s="197"/>
      <c r="BT288" s="202" t="str">
        <f t="shared" si="181"/>
        <v>-</v>
      </c>
      <c r="BU288" s="187"/>
      <c r="BV288" s="197"/>
      <c r="BW288" s="202" t="str">
        <f t="shared" si="182"/>
        <v>-</v>
      </c>
      <c r="BX288" s="187"/>
      <c r="BY288" s="197"/>
      <c r="BZ288" s="202" t="str">
        <f t="shared" si="183"/>
        <v>-</v>
      </c>
      <c r="CA288" s="187"/>
      <c r="CB288" s="197"/>
      <c r="CC288" s="202" t="str">
        <f t="shared" si="184"/>
        <v>-</v>
      </c>
      <c r="CD288" s="187"/>
      <c r="CE288" s="197"/>
      <c r="CF288" s="202" t="str">
        <f t="shared" si="185"/>
        <v>-</v>
      </c>
      <c r="CG288" s="187"/>
      <c r="CH288" s="197"/>
      <c r="CI288" s="202" t="str">
        <f t="shared" si="186"/>
        <v>-</v>
      </c>
      <c r="CJ288" s="187"/>
      <c r="CK288" s="197"/>
      <c r="CL288" s="202" t="str">
        <f t="shared" si="194"/>
        <v>-</v>
      </c>
      <c r="CM288" s="187"/>
      <c r="CN288" s="197"/>
      <c r="CO288" s="202" t="str">
        <f t="shared" si="195"/>
        <v>-</v>
      </c>
      <c r="CP288" s="187"/>
      <c r="CQ288" s="197"/>
      <c r="CR288" s="202" t="str">
        <f t="shared" si="187"/>
        <v>-</v>
      </c>
      <c r="CS288" s="187"/>
      <c r="CT288" s="197"/>
      <c r="CU288" s="202" t="str">
        <f t="shared" si="196"/>
        <v>-</v>
      </c>
      <c r="CV288" s="187"/>
      <c r="CW288" s="197"/>
      <c r="CX288" s="202" t="str">
        <f t="shared" si="197"/>
        <v>-</v>
      </c>
      <c r="CY288" s="187"/>
      <c r="CZ288" s="197"/>
      <c r="DA288" s="202" t="str">
        <f t="shared" si="188"/>
        <v>-</v>
      </c>
      <c r="DB288" s="187"/>
      <c r="DC288" s="197"/>
      <c r="DD288" s="202" t="str">
        <f t="shared" si="198"/>
        <v>-</v>
      </c>
      <c r="DE288" s="187"/>
      <c r="DF288" s="197"/>
      <c r="DG288" s="202" t="str">
        <f t="shared" si="199"/>
        <v>-</v>
      </c>
      <c r="DH288" s="187"/>
      <c r="DI288" s="103">
        <f t="shared" si="189"/>
        <v>5</v>
      </c>
      <c r="DJ288" s="103">
        <f t="shared" si="190"/>
        <v>3</v>
      </c>
      <c r="DK288" s="200">
        <f t="shared" si="200"/>
        <v>60</v>
      </c>
      <c r="DL288" s="201">
        <f t="shared" si="201"/>
        <v>4</v>
      </c>
    </row>
    <row r="289" spans="2:116" ht="24.95" customHeight="1" outlineLevel="1">
      <c r="B289" s="48"/>
      <c r="C289" s="48"/>
      <c r="D289" s="14" t="s">
        <v>707</v>
      </c>
      <c r="E289" s="11" t="s">
        <v>708</v>
      </c>
      <c r="F289" s="12" t="s">
        <v>995</v>
      </c>
      <c r="G289" s="12" t="s">
        <v>941</v>
      </c>
      <c r="H289" s="152" t="s">
        <v>956</v>
      </c>
      <c r="I289" s="150" t="s">
        <v>531</v>
      </c>
      <c r="J289" s="78" t="str">
        <f t="shared" si="191"/>
        <v xml:space="preserve">C3 </v>
      </c>
      <c r="K289" s="197" t="s">
        <v>1192</v>
      </c>
      <c r="L289" s="202" t="str">
        <f t="shared" si="192"/>
        <v>A</v>
      </c>
      <c r="M289" s="189" t="s">
        <v>1936</v>
      </c>
      <c r="N289" s="197" t="s">
        <v>1192</v>
      </c>
      <c r="O289" s="202" t="str">
        <f t="shared" si="163"/>
        <v>A</v>
      </c>
      <c r="P289" s="189" t="s">
        <v>1936</v>
      </c>
      <c r="Q289" s="197" t="s">
        <v>1192</v>
      </c>
      <c r="R289" s="202" t="str">
        <f t="shared" si="164"/>
        <v>A</v>
      </c>
      <c r="S289" s="186">
        <v>41895</v>
      </c>
      <c r="T289" s="197" t="s">
        <v>1192</v>
      </c>
      <c r="U289" s="202" t="str">
        <f t="shared" si="165"/>
        <v>-</v>
      </c>
      <c r="V289" s="187"/>
      <c r="W289" s="197" t="s">
        <v>1192</v>
      </c>
      <c r="X289" s="202" t="str">
        <f t="shared" si="166"/>
        <v>A</v>
      </c>
      <c r="Y289" s="186">
        <v>41895</v>
      </c>
      <c r="Z289" s="197"/>
      <c r="AA289" s="202" t="str">
        <f t="shared" si="167"/>
        <v>-</v>
      </c>
      <c r="AB289" s="187"/>
      <c r="AC289" s="197"/>
      <c r="AD289" s="202" t="str">
        <f t="shared" si="193"/>
        <v>-</v>
      </c>
      <c r="AE289" s="187"/>
      <c r="AF289" s="197"/>
      <c r="AG289" s="202" t="str">
        <f t="shared" si="168"/>
        <v>-</v>
      </c>
      <c r="AH289" s="187"/>
      <c r="AI289" s="197"/>
      <c r="AJ289" s="202" t="str">
        <f t="shared" si="169"/>
        <v>-</v>
      </c>
      <c r="AK289" s="186">
        <v>41895</v>
      </c>
      <c r="AL289" s="197"/>
      <c r="AM289" s="202" t="str">
        <f t="shared" si="170"/>
        <v>-</v>
      </c>
      <c r="AN289" s="187"/>
      <c r="AO289" s="197"/>
      <c r="AP289" s="202" t="str">
        <f t="shared" si="171"/>
        <v>-</v>
      </c>
      <c r="AQ289" s="187"/>
      <c r="AR289" s="197"/>
      <c r="AS289" s="202" t="str">
        <f t="shared" si="172"/>
        <v>-</v>
      </c>
      <c r="AT289" s="187"/>
      <c r="AU289" s="197"/>
      <c r="AV289" s="202" t="str">
        <f t="shared" si="173"/>
        <v>-</v>
      </c>
      <c r="AW289" s="187"/>
      <c r="AX289" s="197"/>
      <c r="AY289" s="202" t="str">
        <f t="shared" si="174"/>
        <v>-</v>
      </c>
      <c r="AZ289" s="186">
        <v>41895</v>
      </c>
      <c r="BA289" s="197"/>
      <c r="BB289" s="202" t="str">
        <f t="shared" si="175"/>
        <v>-</v>
      </c>
      <c r="BC289" s="186">
        <v>42784</v>
      </c>
      <c r="BD289" s="197"/>
      <c r="BE289" s="202" t="str">
        <f t="shared" si="176"/>
        <v>-</v>
      </c>
      <c r="BF289" s="187"/>
      <c r="BG289" s="197"/>
      <c r="BH289" s="202" t="str">
        <f t="shared" si="177"/>
        <v>-</v>
      </c>
      <c r="BI289" s="187"/>
      <c r="BJ289" s="197"/>
      <c r="BK289" s="202" t="str">
        <f t="shared" si="178"/>
        <v>-</v>
      </c>
      <c r="BL289" s="187"/>
      <c r="BM289" s="197"/>
      <c r="BN289" s="202" t="str">
        <f t="shared" si="179"/>
        <v>-</v>
      </c>
      <c r="BO289" s="187"/>
      <c r="BP289" s="197"/>
      <c r="BQ289" s="202" t="str">
        <f t="shared" si="180"/>
        <v>-</v>
      </c>
      <c r="BR289" s="187"/>
      <c r="BS289" s="197"/>
      <c r="BT289" s="202" t="str">
        <f t="shared" si="181"/>
        <v>-</v>
      </c>
      <c r="BU289" s="187"/>
      <c r="BV289" s="197"/>
      <c r="BW289" s="202" t="str">
        <f t="shared" si="182"/>
        <v>-</v>
      </c>
      <c r="BX289" s="187"/>
      <c r="BY289" s="197"/>
      <c r="BZ289" s="202" t="str">
        <f t="shared" si="183"/>
        <v>-</v>
      </c>
      <c r="CA289" s="187"/>
      <c r="CB289" s="197"/>
      <c r="CC289" s="202" t="str">
        <f t="shared" si="184"/>
        <v>-</v>
      </c>
      <c r="CD289" s="187"/>
      <c r="CE289" s="197"/>
      <c r="CF289" s="202" t="str">
        <f t="shared" si="185"/>
        <v>-</v>
      </c>
      <c r="CG289" s="187"/>
      <c r="CH289" s="197"/>
      <c r="CI289" s="202" t="str">
        <f t="shared" si="186"/>
        <v>-</v>
      </c>
      <c r="CJ289" s="187"/>
      <c r="CK289" s="197"/>
      <c r="CL289" s="202" t="str">
        <f t="shared" si="194"/>
        <v>-</v>
      </c>
      <c r="CM289" s="187"/>
      <c r="CN289" s="197"/>
      <c r="CO289" s="202" t="str">
        <f t="shared" si="195"/>
        <v>-</v>
      </c>
      <c r="CP289" s="187"/>
      <c r="CQ289" s="197"/>
      <c r="CR289" s="202" t="str">
        <f t="shared" si="187"/>
        <v>-</v>
      </c>
      <c r="CS289" s="187"/>
      <c r="CT289" s="197"/>
      <c r="CU289" s="202" t="str">
        <f t="shared" si="196"/>
        <v>-</v>
      </c>
      <c r="CV289" s="187"/>
      <c r="CW289" s="197"/>
      <c r="CX289" s="202" t="str">
        <f t="shared" si="197"/>
        <v>-</v>
      </c>
      <c r="CY289" s="187"/>
      <c r="CZ289" s="197"/>
      <c r="DA289" s="202" t="str">
        <f t="shared" si="188"/>
        <v>-</v>
      </c>
      <c r="DB289" s="187"/>
      <c r="DC289" s="197"/>
      <c r="DD289" s="202" t="str">
        <f t="shared" si="198"/>
        <v>-</v>
      </c>
      <c r="DE289" s="187"/>
      <c r="DF289" s="197"/>
      <c r="DG289" s="202" t="str">
        <f t="shared" si="199"/>
        <v>-</v>
      </c>
      <c r="DH289" s="187"/>
      <c r="DI289" s="103">
        <f t="shared" si="189"/>
        <v>5</v>
      </c>
      <c r="DJ289" s="103">
        <f t="shared" si="190"/>
        <v>4</v>
      </c>
      <c r="DK289" s="200">
        <f t="shared" si="200"/>
        <v>80</v>
      </c>
      <c r="DL289" s="201">
        <f t="shared" si="201"/>
        <v>5</v>
      </c>
    </row>
    <row r="290" spans="2:116" ht="24.95" customHeight="1" outlineLevel="1">
      <c r="B290" s="48"/>
      <c r="C290" s="48"/>
      <c r="D290" s="14" t="s">
        <v>709</v>
      </c>
      <c r="E290" s="11" t="s">
        <v>710</v>
      </c>
      <c r="F290" s="12" t="s">
        <v>995</v>
      </c>
      <c r="G290" s="12" t="s">
        <v>941</v>
      </c>
      <c r="H290" s="40" t="s">
        <v>957</v>
      </c>
      <c r="I290" s="41" t="s">
        <v>532</v>
      </c>
      <c r="J290" s="78" t="str">
        <f t="shared" si="191"/>
        <v xml:space="preserve">C4 </v>
      </c>
      <c r="K290" s="197" t="s">
        <v>1192</v>
      </c>
      <c r="L290" s="202" t="str">
        <f t="shared" si="192"/>
        <v>A</v>
      </c>
      <c r="M290" s="189" t="s">
        <v>1936</v>
      </c>
      <c r="N290" s="197" t="s">
        <v>1192</v>
      </c>
      <c r="O290" s="202" t="str">
        <f t="shared" si="163"/>
        <v>-</v>
      </c>
      <c r="P290" s="187"/>
      <c r="Q290" s="197" t="s">
        <v>1192</v>
      </c>
      <c r="R290" s="202" t="str">
        <f t="shared" si="164"/>
        <v>A</v>
      </c>
      <c r="S290" s="186">
        <v>41895</v>
      </c>
      <c r="T290" s="197"/>
      <c r="U290" s="202" t="str">
        <f t="shared" si="165"/>
        <v>-</v>
      </c>
      <c r="V290" s="187"/>
      <c r="W290" s="197"/>
      <c r="X290" s="202" t="str">
        <f t="shared" si="166"/>
        <v>-</v>
      </c>
      <c r="Y290" s="186">
        <v>41895</v>
      </c>
      <c r="Z290" s="197"/>
      <c r="AA290" s="202" t="str">
        <f t="shared" si="167"/>
        <v>-</v>
      </c>
      <c r="AB290" s="187"/>
      <c r="AC290" s="197"/>
      <c r="AD290" s="202" t="str">
        <f t="shared" si="193"/>
        <v>-</v>
      </c>
      <c r="AE290" s="187"/>
      <c r="AF290" s="197"/>
      <c r="AG290" s="202" t="str">
        <f t="shared" si="168"/>
        <v>-</v>
      </c>
      <c r="AH290" s="187"/>
      <c r="AI290" s="197"/>
      <c r="AJ290" s="202" t="str">
        <f t="shared" si="169"/>
        <v>-</v>
      </c>
      <c r="AK290" s="186">
        <v>41895</v>
      </c>
      <c r="AL290" s="197"/>
      <c r="AM290" s="202" t="str">
        <f t="shared" si="170"/>
        <v>-</v>
      </c>
      <c r="AN290" s="187"/>
      <c r="AO290" s="197"/>
      <c r="AP290" s="202" t="str">
        <f t="shared" si="171"/>
        <v>-</v>
      </c>
      <c r="AQ290" s="187"/>
      <c r="AR290" s="197"/>
      <c r="AS290" s="202" t="str">
        <f t="shared" si="172"/>
        <v>-</v>
      </c>
      <c r="AT290" s="187"/>
      <c r="AU290" s="197"/>
      <c r="AV290" s="202" t="str">
        <f t="shared" si="173"/>
        <v>-</v>
      </c>
      <c r="AW290" s="187"/>
      <c r="AX290" s="197"/>
      <c r="AY290" s="202" t="str">
        <f t="shared" si="174"/>
        <v>-</v>
      </c>
      <c r="AZ290" s="186">
        <v>41895</v>
      </c>
      <c r="BA290" s="197"/>
      <c r="BB290" s="202" t="str">
        <f t="shared" si="175"/>
        <v>-</v>
      </c>
      <c r="BC290" s="186">
        <v>42785</v>
      </c>
      <c r="BD290" s="197"/>
      <c r="BE290" s="202" t="str">
        <f t="shared" si="176"/>
        <v>-</v>
      </c>
      <c r="BF290" s="187"/>
      <c r="BG290" s="197"/>
      <c r="BH290" s="202" t="str">
        <f t="shared" si="177"/>
        <v>-</v>
      </c>
      <c r="BI290" s="187"/>
      <c r="BJ290" s="197"/>
      <c r="BK290" s="202" t="str">
        <f t="shared" si="178"/>
        <v>-</v>
      </c>
      <c r="BL290" s="187"/>
      <c r="BM290" s="197"/>
      <c r="BN290" s="202" t="str">
        <f t="shared" si="179"/>
        <v>-</v>
      </c>
      <c r="BO290" s="187"/>
      <c r="BP290" s="197"/>
      <c r="BQ290" s="202" t="str">
        <f t="shared" si="180"/>
        <v>-</v>
      </c>
      <c r="BR290" s="187"/>
      <c r="BS290" s="197"/>
      <c r="BT290" s="202" t="str">
        <f t="shared" si="181"/>
        <v>-</v>
      </c>
      <c r="BU290" s="187"/>
      <c r="BV290" s="197"/>
      <c r="BW290" s="202" t="str">
        <f t="shared" si="182"/>
        <v>-</v>
      </c>
      <c r="BX290" s="187"/>
      <c r="BY290" s="197"/>
      <c r="BZ290" s="202" t="str">
        <f t="shared" si="183"/>
        <v>-</v>
      </c>
      <c r="CA290" s="187"/>
      <c r="CB290" s="197"/>
      <c r="CC290" s="202" t="str">
        <f t="shared" si="184"/>
        <v>-</v>
      </c>
      <c r="CD290" s="187"/>
      <c r="CE290" s="197"/>
      <c r="CF290" s="202" t="str">
        <f t="shared" si="185"/>
        <v>-</v>
      </c>
      <c r="CG290" s="187"/>
      <c r="CH290" s="197"/>
      <c r="CI290" s="202" t="str">
        <f t="shared" si="186"/>
        <v>-</v>
      </c>
      <c r="CJ290" s="187"/>
      <c r="CK290" s="197"/>
      <c r="CL290" s="202" t="str">
        <f t="shared" si="194"/>
        <v>-</v>
      </c>
      <c r="CM290" s="187"/>
      <c r="CN290" s="197"/>
      <c r="CO290" s="202" t="str">
        <f t="shared" si="195"/>
        <v>-</v>
      </c>
      <c r="CP290" s="187"/>
      <c r="CQ290" s="197"/>
      <c r="CR290" s="202" t="str">
        <f t="shared" si="187"/>
        <v>-</v>
      </c>
      <c r="CS290" s="187"/>
      <c r="CT290" s="197"/>
      <c r="CU290" s="202" t="str">
        <f t="shared" si="196"/>
        <v>-</v>
      </c>
      <c r="CV290" s="187"/>
      <c r="CW290" s="197"/>
      <c r="CX290" s="202" t="str">
        <f t="shared" si="197"/>
        <v>-</v>
      </c>
      <c r="CY290" s="187"/>
      <c r="CZ290" s="197"/>
      <c r="DA290" s="202" t="str">
        <f t="shared" si="188"/>
        <v>-</v>
      </c>
      <c r="DB290" s="187"/>
      <c r="DC290" s="197"/>
      <c r="DD290" s="202" t="str">
        <f t="shared" si="198"/>
        <v>-</v>
      </c>
      <c r="DE290" s="187"/>
      <c r="DF290" s="197"/>
      <c r="DG290" s="202" t="str">
        <f t="shared" si="199"/>
        <v>-</v>
      </c>
      <c r="DH290" s="187"/>
      <c r="DI290" s="103">
        <f t="shared" si="189"/>
        <v>3</v>
      </c>
      <c r="DJ290" s="103">
        <f t="shared" si="190"/>
        <v>2</v>
      </c>
      <c r="DK290" s="200">
        <f t="shared" si="200"/>
        <v>66.666666666666657</v>
      </c>
      <c r="DL290" s="201">
        <f t="shared" si="201"/>
        <v>4</v>
      </c>
    </row>
    <row r="291" spans="2:116" ht="24.95" customHeight="1" outlineLevel="1">
      <c r="B291" s="48" t="s">
        <v>1599</v>
      </c>
      <c r="C291" s="48"/>
      <c r="D291" s="14" t="s">
        <v>711</v>
      </c>
      <c r="E291" s="11" t="s">
        <v>712</v>
      </c>
      <c r="F291" s="12" t="s">
        <v>995</v>
      </c>
      <c r="G291" s="12" t="s">
        <v>941</v>
      </c>
      <c r="H291" s="40" t="s">
        <v>957</v>
      </c>
      <c r="I291" s="41" t="s">
        <v>532</v>
      </c>
      <c r="J291" s="78" t="str">
        <f t="shared" si="191"/>
        <v xml:space="preserve">C4 </v>
      </c>
      <c r="K291" s="197" t="s">
        <v>1192</v>
      </c>
      <c r="L291" s="202" t="str">
        <f t="shared" si="192"/>
        <v>A</v>
      </c>
      <c r="M291" s="189" t="s">
        <v>1936</v>
      </c>
      <c r="N291" s="197" t="s">
        <v>1192</v>
      </c>
      <c r="O291" s="202" t="str">
        <f t="shared" si="163"/>
        <v>-</v>
      </c>
      <c r="P291" s="187"/>
      <c r="Q291" s="197" t="s">
        <v>1192</v>
      </c>
      <c r="R291" s="202" t="str">
        <f t="shared" si="164"/>
        <v>-</v>
      </c>
      <c r="S291" s="187"/>
      <c r="T291" s="197"/>
      <c r="U291" s="202" t="str">
        <f t="shared" si="165"/>
        <v>-</v>
      </c>
      <c r="V291" s="187"/>
      <c r="W291" s="197"/>
      <c r="X291" s="202" t="str">
        <f t="shared" si="166"/>
        <v>-</v>
      </c>
      <c r="Y291" s="187"/>
      <c r="Z291" s="197"/>
      <c r="AA291" s="202" t="str">
        <f t="shared" si="167"/>
        <v>-</v>
      </c>
      <c r="AB291" s="187"/>
      <c r="AC291" s="197"/>
      <c r="AD291" s="202" t="str">
        <f t="shared" si="193"/>
        <v>-</v>
      </c>
      <c r="AE291" s="187"/>
      <c r="AF291" s="197"/>
      <c r="AG291" s="202" t="str">
        <f t="shared" si="168"/>
        <v>-</v>
      </c>
      <c r="AH291" s="187"/>
      <c r="AI291" s="197"/>
      <c r="AJ291" s="202" t="str">
        <f t="shared" si="169"/>
        <v>-</v>
      </c>
      <c r="AK291" s="187"/>
      <c r="AL291" s="197"/>
      <c r="AM291" s="202" t="str">
        <f t="shared" si="170"/>
        <v>-</v>
      </c>
      <c r="AN291" s="187"/>
      <c r="AO291" s="197"/>
      <c r="AP291" s="202" t="str">
        <f t="shared" si="171"/>
        <v>-</v>
      </c>
      <c r="AQ291" s="187"/>
      <c r="AR291" s="197"/>
      <c r="AS291" s="202" t="str">
        <f t="shared" si="172"/>
        <v>-</v>
      </c>
      <c r="AT291" s="187"/>
      <c r="AU291" s="197"/>
      <c r="AV291" s="202" t="str">
        <f t="shared" si="173"/>
        <v>-</v>
      </c>
      <c r="AW291" s="187"/>
      <c r="AX291" s="197"/>
      <c r="AY291" s="202" t="str">
        <f t="shared" si="174"/>
        <v>-</v>
      </c>
      <c r="AZ291" s="187"/>
      <c r="BA291" s="197"/>
      <c r="BB291" s="202" t="str">
        <f t="shared" si="175"/>
        <v>-</v>
      </c>
      <c r="BC291" s="187"/>
      <c r="BD291" s="197"/>
      <c r="BE291" s="202" t="str">
        <f t="shared" si="176"/>
        <v>-</v>
      </c>
      <c r="BF291" s="187"/>
      <c r="BG291" s="197"/>
      <c r="BH291" s="202" t="str">
        <f t="shared" si="177"/>
        <v>-</v>
      </c>
      <c r="BI291" s="187"/>
      <c r="BJ291" s="197"/>
      <c r="BK291" s="202" t="str">
        <f t="shared" si="178"/>
        <v>-</v>
      </c>
      <c r="BL291" s="187"/>
      <c r="BM291" s="197"/>
      <c r="BN291" s="202" t="str">
        <f t="shared" si="179"/>
        <v>-</v>
      </c>
      <c r="BO291" s="187"/>
      <c r="BP291" s="197"/>
      <c r="BQ291" s="202" t="str">
        <f t="shared" si="180"/>
        <v>-</v>
      </c>
      <c r="BR291" s="187"/>
      <c r="BS291" s="197"/>
      <c r="BT291" s="202" t="str">
        <f t="shared" si="181"/>
        <v>-</v>
      </c>
      <c r="BU291" s="187"/>
      <c r="BV291" s="197"/>
      <c r="BW291" s="202" t="str">
        <f t="shared" si="182"/>
        <v>-</v>
      </c>
      <c r="BX291" s="187"/>
      <c r="BY291" s="197"/>
      <c r="BZ291" s="202" t="str">
        <f t="shared" si="183"/>
        <v>-</v>
      </c>
      <c r="CA291" s="187"/>
      <c r="CB291" s="197"/>
      <c r="CC291" s="202" t="str">
        <f t="shared" si="184"/>
        <v>-</v>
      </c>
      <c r="CD291" s="187"/>
      <c r="CE291" s="197"/>
      <c r="CF291" s="202" t="str">
        <f t="shared" si="185"/>
        <v>-</v>
      </c>
      <c r="CG291" s="187"/>
      <c r="CH291" s="197"/>
      <c r="CI291" s="202" t="str">
        <f t="shared" si="186"/>
        <v>-</v>
      </c>
      <c r="CJ291" s="187"/>
      <c r="CK291" s="197"/>
      <c r="CL291" s="202" t="str">
        <f t="shared" si="194"/>
        <v>-</v>
      </c>
      <c r="CM291" s="187"/>
      <c r="CN291" s="197"/>
      <c r="CO291" s="202" t="str">
        <f t="shared" si="195"/>
        <v>-</v>
      </c>
      <c r="CP291" s="187"/>
      <c r="CQ291" s="197"/>
      <c r="CR291" s="202" t="str">
        <f t="shared" si="187"/>
        <v>-</v>
      </c>
      <c r="CS291" s="187"/>
      <c r="CT291" s="197"/>
      <c r="CU291" s="202" t="str">
        <f t="shared" si="196"/>
        <v>-</v>
      </c>
      <c r="CV291" s="187"/>
      <c r="CW291" s="197"/>
      <c r="CX291" s="202" t="str">
        <f t="shared" si="197"/>
        <v>-</v>
      </c>
      <c r="CY291" s="187"/>
      <c r="CZ291" s="197"/>
      <c r="DA291" s="202" t="str">
        <f t="shared" si="188"/>
        <v>-</v>
      </c>
      <c r="DB291" s="187"/>
      <c r="DC291" s="197"/>
      <c r="DD291" s="202" t="str">
        <f t="shared" si="198"/>
        <v>-</v>
      </c>
      <c r="DE291" s="187"/>
      <c r="DF291" s="197"/>
      <c r="DG291" s="202" t="str">
        <f t="shared" si="199"/>
        <v>-</v>
      </c>
      <c r="DH291" s="187"/>
      <c r="DI291" s="103">
        <f t="shared" si="189"/>
        <v>3</v>
      </c>
      <c r="DJ291" s="103">
        <f t="shared" si="190"/>
        <v>1</v>
      </c>
      <c r="DK291" s="200">
        <f t="shared" si="200"/>
        <v>33.333333333333329</v>
      </c>
      <c r="DL291" s="201">
        <f t="shared" si="201"/>
        <v>2</v>
      </c>
    </row>
    <row r="292" spans="2:116" ht="24.95" customHeight="1" outlineLevel="1">
      <c r="B292" s="48"/>
      <c r="C292" s="48"/>
      <c r="D292" s="14" t="s">
        <v>713</v>
      </c>
      <c r="E292" s="11" t="s">
        <v>714</v>
      </c>
      <c r="F292" s="12" t="s">
        <v>992</v>
      </c>
      <c r="G292" s="12" t="s">
        <v>938</v>
      </c>
      <c r="H292" s="40" t="s">
        <v>957</v>
      </c>
      <c r="I292" s="41" t="s">
        <v>532</v>
      </c>
      <c r="J292" s="78" t="str">
        <f t="shared" si="191"/>
        <v xml:space="preserve">C4 </v>
      </c>
      <c r="K292" s="197" t="s">
        <v>1192</v>
      </c>
      <c r="L292" s="202" t="str">
        <f t="shared" si="192"/>
        <v>A</v>
      </c>
      <c r="M292" s="189" t="s">
        <v>1936</v>
      </c>
      <c r="N292" s="197" t="s">
        <v>1192</v>
      </c>
      <c r="O292" s="202" t="str">
        <f t="shared" si="163"/>
        <v>-</v>
      </c>
      <c r="P292" s="187"/>
      <c r="Q292" s="197" t="s">
        <v>1192</v>
      </c>
      <c r="R292" s="202" t="str">
        <f t="shared" si="164"/>
        <v>-</v>
      </c>
      <c r="S292" s="187"/>
      <c r="T292" s="197"/>
      <c r="U292" s="202" t="str">
        <f t="shared" si="165"/>
        <v>-</v>
      </c>
      <c r="V292" s="187"/>
      <c r="W292" s="197"/>
      <c r="X292" s="202" t="str">
        <f t="shared" si="166"/>
        <v>-</v>
      </c>
      <c r="Y292" s="187"/>
      <c r="Z292" s="197"/>
      <c r="AA292" s="202" t="str">
        <f t="shared" si="167"/>
        <v>-</v>
      </c>
      <c r="AB292" s="187"/>
      <c r="AC292" s="197"/>
      <c r="AD292" s="202" t="str">
        <f t="shared" si="193"/>
        <v>-</v>
      </c>
      <c r="AE292" s="187"/>
      <c r="AF292" s="197"/>
      <c r="AG292" s="202" t="str">
        <f t="shared" si="168"/>
        <v>-</v>
      </c>
      <c r="AH292" s="187"/>
      <c r="AI292" s="197"/>
      <c r="AJ292" s="202" t="str">
        <f t="shared" si="169"/>
        <v>-</v>
      </c>
      <c r="AK292" s="187"/>
      <c r="AL292" s="197"/>
      <c r="AM292" s="202" t="str">
        <f t="shared" si="170"/>
        <v>-</v>
      </c>
      <c r="AN292" s="187"/>
      <c r="AO292" s="197"/>
      <c r="AP292" s="202" t="str">
        <f t="shared" si="171"/>
        <v>-</v>
      </c>
      <c r="AQ292" s="187"/>
      <c r="AR292" s="197"/>
      <c r="AS292" s="202" t="str">
        <f t="shared" si="172"/>
        <v>-</v>
      </c>
      <c r="AT292" s="187"/>
      <c r="AU292" s="197"/>
      <c r="AV292" s="202" t="str">
        <f t="shared" si="173"/>
        <v>-</v>
      </c>
      <c r="AW292" s="187"/>
      <c r="AX292" s="197"/>
      <c r="AY292" s="202" t="str">
        <f t="shared" si="174"/>
        <v>-</v>
      </c>
      <c r="AZ292" s="187"/>
      <c r="BA292" s="197"/>
      <c r="BB292" s="202" t="str">
        <f t="shared" si="175"/>
        <v>-</v>
      </c>
      <c r="BC292" s="186">
        <v>42791</v>
      </c>
      <c r="BD292" s="197"/>
      <c r="BE292" s="202" t="str">
        <f t="shared" si="176"/>
        <v>-</v>
      </c>
      <c r="BF292" s="187"/>
      <c r="BG292" s="197"/>
      <c r="BH292" s="202" t="str">
        <f t="shared" si="177"/>
        <v>-</v>
      </c>
      <c r="BI292" s="187"/>
      <c r="BJ292" s="197"/>
      <c r="BK292" s="202" t="str">
        <f t="shared" si="178"/>
        <v>-</v>
      </c>
      <c r="BL292" s="187"/>
      <c r="BM292" s="197"/>
      <c r="BN292" s="202" t="str">
        <f t="shared" si="179"/>
        <v>-</v>
      </c>
      <c r="BO292" s="187"/>
      <c r="BP292" s="197"/>
      <c r="BQ292" s="202" t="str">
        <f t="shared" si="180"/>
        <v>-</v>
      </c>
      <c r="BR292" s="187"/>
      <c r="BS292" s="197"/>
      <c r="BT292" s="202" t="str">
        <f t="shared" si="181"/>
        <v>-</v>
      </c>
      <c r="BU292" s="187"/>
      <c r="BV292" s="197"/>
      <c r="BW292" s="202" t="str">
        <f t="shared" si="182"/>
        <v>-</v>
      </c>
      <c r="BX292" s="187"/>
      <c r="BY292" s="197"/>
      <c r="BZ292" s="202" t="str">
        <f t="shared" si="183"/>
        <v>-</v>
      </c>
      <c r="CA292" s="187"/>
      <c r="CB292" s="197"/>
      <c r="CC292" s="202" t="str">
        <f t="shared" si="184"/>
        <v>-</v>
      </c>
      <c r="CD292" s="187"/>
      <c r="CE292" s="197"/>
      <c r="CF292" s="202" t="str">
        <f t="shared" si="185"/>
        <v>-</v>
      </c>
      <c r="CG292" s="187"/>
      <c r="CH292" s="197"/>
      <c r="CI292" s="202" t="str">
        <f t="shared" si="186"/>
        <v>-</v>
      </c>
      <c r="CJ292" s="187"/>
      <c r="CK292" s="197"/>
      <c r="CL292" s="202" t="str">
        <f t="shared" si="194"/>
        <v>-</v>
      </c>
      <c r="CM292" s="187"/>
      <c r="CN292" s="197"/>
      <c r="CO292" s="202" t="str">
        <f t="shared" si="195"/>
        <v>-</v>
      </c>
      <c r="CP292" s="187"/>
      <c r="CQ292" s="197"/>
      <c r="CR292" s="202" t="str">
        <f t="shared" si="187"/>
        <v>-</v>
      </c>
      <c r="CS292" s="187"/>
      <c r="CT292" s="197"/>
      <c r="CU292" s="202" t="str">
        <f t="shared" si="196"/>
        <v>-</v>
      </c>
      <c r="CV292" s="187"/>
      <c r="CW292" s="197"/>
      <c r="CX292" s="202" t="str">
        <f t="shared" si="197"/>
        <v>-</v>
      </c>
      <c r="CY292" s="187"/>
      <c r="CZ292" s="197"/>
      <c r="DA292" s="202" t="str">
        <f t="shared" si="188"/>
        <v>-</v>
      </c>
      <c r="DB292" s="187"/>
      <c r="DC292" s="197"/>
      <c r="DD292" s="202" t="str">
        <f t="shared" si="198"/>
        <v>-</v>
      </c>
      <c r="DE292" s="187"/>
      <c r="DF292" s="197"/>
      <c r="DG292" s="202" t="str">
        <f t="shared" si="199"/>
        <v>-</v>
      </c>
      <c r="DH292" s="187"/>
      <c r="DI292" s="103">
        <f t="shared" si="189"/>
        <v>3</v>
      </c>
      <c r="DJ292" s="103">
        <f t="shared" si="190"/>
        <v>1</v>
      </c>
      <c r="DK292" s="200">
        <f t="shared" si="200"/>
        <v>33.333333333333329</v>
      </c>
      <c r="DL292" s="201">
        <f t="shared" si="201"/>
        <v>2</v>
      </c>
    </row>
    <row r="293" spans="2:116" ht="24.95" customHeight="1" outlineLevel="1">
      <c r="B293" s="48"/>
      <c r="C293" s="48"/>
      <c r="D293" s="14" t="s">
        <v>715</v>
      </c>
      <c r="E293" s="11" t="s">
        <v>716</v>
      </c>
      <c r="F293" s="12" t="s">
        <v>995</v>
      </c>
      <c r="G293" s="12" t="s">
        <v>941</v>
      </c>
      <c r="H293" s="152" t="s">
        <v>956</v>
      </c>
      <c r="I293" s="150" t="s">
        <v>531</v>
      </c>
      <c r="J293" s="78" t="str">
        <f t="shared" si="191"/>
        <v xml:space="preserve">C3 </v>
      </c>
      <c r="K293" s="197" t="s">
        <v>1192</v>
      </c>
      <c r="L293" s="202" t="str">
        <f t="shared" si="192"/>
        <v>A</v>
      </c>
      <c r="M293" s="189" t="s">
        <v>1977</v>
      </c>
      <c r="N293" s="197" t="s">
        <v>1192</v>
      </c>
      <c r="O293" s="202" t="str">
        <f t="shared" si="163"/>
        <v>A</v>
      </c>
      <c r="P293" s="189" t="s">
        <v>1977</v>
      </c>
      <c r="Q293" s="197" t="s">
        <v>1192</v>
      </c>
      <c r="R293" s="202" t="str">
        <f t="shared" si="164"/>
        <v>A</v>
      </c>
      <c r="S293" s="186">
        <v>41895</v>
      </c>
      <c r="T293" s="197" t="s">
        <v>1192</v>
      </c>
      <c r="U293" s="202" t="str">
        <f t="shared" si="165"/>
        <v>-</v>
      </c>
      <c r="V293" s="187"/>
      <c r="W293" s="197" t="s">
        <v>1192</v>
      </c>
      <c r="X293" s="202" t="str">
        <f t="shared" si="166"/>
        <v>A</v>
      </c>
      <c r="Y293" s="186">
        <v>41895</v>
      </c>
      <c r="Z293" s="197"/>
      <c r="AA293" s="202" t="str">
        <f t="shared" si="167"/>
        <v>-</v>
      </c>
      <c r="AB293" s="187"/>
      <c r="AC293" s="197"/>
      <c r="AD293" s="202" t="str">
        <f t="shared" si="193"/>
        <v>-</v>
      </c>
      <c r="AE293" s="187"/>
      <c r="AF293" s="197"/>
      <c r="AG293" s="202" t="str">
        <f t="shared" si="168"/>
        <v>-</v>
      </c>
      <c r="AH293" s="187"/>
      <c r="AI293" s="197"/>
      <c r="AJ293" s="202" t="str">
        <f t="shared" si="169"/>
        <v>-</v>
      </c>
      <c r="AK293" s="186">
        <v>41895</v>
      </c>
      <c r="AL293" s="197"/>
      <c r="AM293" s="202" t="str">
        <f t="shared" si="170"/>
        <v>-</v>
      </c>
      <c r="AN293" s="187"/>
      <c r="AO293" s="197"/>
      <c r="AP293" s="202" t="str">
        <f t="shared" si="171"/>
        <v>-</v>
      </c>
      <c r="AQ293" s="187"/>
      <c r="AR293" s="197"/>
      <c r="AS293" s="202" t="str">
        <f t="shared" si="172"/>
        <v>-</v>
      </c>
      <c r="AT293" s="186">
        <v>42682</v>
      </c>
      <c r="AU293" s="197"/>
      <c r="AV293" s="202" t="str">
        <f t="shared" si="173"/>
        <v>-</v>
      </c>
      <c r="AW293" s="187"/>
      <c r="AX293" s="197"/>
      <c r="AY293" s="202" t="str">
        <f t="shared" si="174"/>
        <v>-</v>
      </c>
      <c r="AZ293" s="186">
        <v>42682</v>
      </c>
      <c r="BA293" s="197"/>
      <c r="BB293" s="202" t="str">
        <f t="shared" si="175"/>
        <v>-</v>
      </c>
      <c r="BC293" s="186">
        <v>42791</v>
      </c>
      <c r="BD293" s="197"/>
      <c r="BE293" s="202" t="str">
        <f t="shared" si="176"/>
        <v>-</v>
      </c>
      <c r="BF293" s="187"/>
      <c r="BG293" s="197"/>
      <c r="BH293" s="202" t="str">
        <f t="shared" si="177"/>
        <v>-</v>
      </c>
      <c r="BI293" s="187"/>
      <c r="BJ293" s="197"/>
      <c r="BK293" s="202" t="str">
        <f t="shared" si="178"/>
        <v>-</v>
      </c>
      <c r="BL293" s="187"/>
      <c r="BM293" s="197"/>
      <c r="BN293" s="202" t="str">
        <f t="shared" si="179"/>
        <v>-</v>
      </c>
      <c r="BO293" s="186">
        <v>42490</v>
      </c>
      <c r="BP293" s="197"/>
      <c r="BQ293" s="202" t="str">
        <f t="shared" si="180"/>
        <v>-</v>
      </c>
      <c r="BR293" s="187"/>
      <c r="BS293" s="197"/>
      <c r="BT293" s="202" t="str">
        <f t="shared" si="181"/>
        <v>-</v>
      </c>
      <c r="BU293" s="187"/>
      <c r="BV293" s="197"/>
      <c r="BW293" s="202" t="str">
        <f t="shared" si="182"/>
        <v>-</v>
      </c>
      <c r="BX293" s="187"/>
      <c r="BY293" s="197"/>
      <c r="BZ293" s="202" t="str">
        <f t="shared" si="183"/>
        <v>-</v>
      </c>
      <c r="CA293" s="187"/>
      <c r="CB293" s="197"/>
      <c r="CC293" s="202" t="str">
        <f t="shared" si="184"/>
        <v>-</v>
      </c>
      <c r="CD293" s="187"/>
      <c r="CE293" s="197"/>
      <c r="CF293" s="202" t="str">
        <f t="shared" si="185"/>
        <v>-</v>
      </c>
      <c r="CG293" s="187"/>
      <c r="CH293" s="197"/>
      <c r="CI293" s="202" t="str">
        <f t="shared" si="186"/>
        <v>-</v>
      </c>
      <c r="CJ293" s="187"/>
      <c r="CK293" s="197"/>
      <c r="CL293" s="202" t="str">
        <f t="shared" si="194"/>
        <v>-</v>
      </c>
      <c r="CM293" s="187"/>
      <c r="CN293" s="197"/>
      <c r="CO293" s="202" t="str">
        <f t="shared" si="195"/>
        <v>-</v>
      </c>
      <c r="CP293" s="187"/>
      <c r="CQ293" s="197"/>
      <c r="CR293" s="202" t="str">
        <f t="shared" si="187"/>
        <v>-</v>
      </c>
      <c r="CS293" s="187"/>
      <c r="CT293" s="197"/>
      <c r="CU293" s="202" t="str">
        <f t="shared" si="196"/>
        <v>-</v>
      </c>
      <c r="CV293" s="187"/>
      <c r="CW293" s="197"/>
      <c r="CX293" s="202" t="str">
        <f t="shared" si="197"/>
        <v>-</v>
      </c>
      <c r="CY293" s="187"/>
      <c r="CZ293" s="197"/>
      <c r="DA293" s="202" t="str">
        <f t="shared" si="188"/>
        <v>-</v>
      </c>
      <c r="DB293" s="187"/>
      <c r="DC293" s="197"/>
      <c r="DD293" s="202" t="str">
        <f t="shared" si="198"/>
        <v>-</v>
      </c>
      <c r="DE293" s="187"/>
      <c r="DF293" s="197"/>
      <c r="DG293" s="202" t="str">
        <f t="shared" si="199"/>
        <v>-</v>
      </c>
      <c r="DH293" s="187"/>
      <c r="DI293" s="103">
        <f t="shared" si="189"/>
        <v>5</v>
      </c>
      <c r="DJ293" s="103">
        <f t="shared" si="190"/>
        <v>4</v>
      </c>
      <c r="DK293" s="200">
        <f t="shared" si="200"/>
        <v>80</v>
      </c>
      <c r="DL293" s="201">
        <f t="shared" si="201"/>
        <v>5</v>
      </c>
    </row>
    <row r="294" spans="2:116" ht="24.95" customHeight="1" outlineLevel="1">
      <c r="B294" s="48"/>
      <c r="C294" s="48"/>
      <c r="D294" s="14" t="s">
        <v>717</v>
      </c>
      <c r="E294" s="11" t="s">
        <v>718</v>
      </c>
      <c r="F294" s="12" t="s">
        <v>995</v>
      </c>
      <c r="G294" s="12" t="s">
        <v>941</v>
      </c>
      <c r="H294" s="152" t="s">
        <v>525</v>
      </c>
      <c r="I294" s="150" t="s">
        <v>530</v>
      </c>
      <c r="J294" s="78" t="str">
        <f t="shared" si="191"/>
        <v xml:space="preserve">C2 </v>
      </c>
      <c r="K294" s="197" t="s">
        <v>1192</v>
      </c>
      <c r="L294" s="202" t="str">
        <f t="shared" si="192"/>
        <v>A</v>
      </c>
      <c r="M294" s="189" t="s">
        <v>1977</v>
      </c>
      <c r="N294" s="197" t="s">
        <v>1192</v>
      </c>
      <c r="O294" s="202" t="str">
        <f t="shared" si="163"/>
        <v>A</v>
      </c>
      <c r="P294" s="189" t="s">
        <v>1977</v>
      </c>
      <c r="Q294" s="197" t="s">
        <v>1192</v>
      </c>
      <c r="R294" s="202" t="str">
        <f t="shared" si="164"/>
        <v>A</v>
      </c>
      <c r="S294" s="186">
        <v>41895</v>
      </c>
      <c r="T294" s="197" t="s">
        <v>1192</v>
      </c>
      <c r="U294" s="202" t="str">
        <f t="shared" si="165"/>
        <v>A</v>
      </c>
      <c r="V294" s="189" t="s">
        <v>1977</v>
      </c>
      <c r="W294" s="197" t="s">
        <v>1192</v>
      </c>
      <c r="X294" s="202" t="str">
        <f t="shared" si="166"/>
        <v>A</v>
      </c>
      <c r="Y294" s="186">
        <v>41895</v>
      </c>
      <c r="Z294" s="197" t="s">
        <v>1192</v>
      </c>
      <c r="AA294" s="202" t="str">
        <f t="shared" si="167"/>
        <v>-</v>
      </c>
      <c r="AB294" s="187"/>
      <c r="AC294" s="197" t="s">
        <v>1192</v>
      </c>
      <c r="AD294" s="202" t="str">
        <f t="shared" si="193"/>
        <v>-</v>
      </c>
      <c r="AE294" s="187"/>
      <c r="AF294" s="197" t="s">
        <v>1192</v>
      </c>
      <c r="AG294" s="202" t="str">
        <f t="shared" si="168"/>
        <v>-</v>
      </c>
      <c r="AH294" s="187"/>
      <c r="AI294" s="197" t="s">
        <v>1192</v>
      </c>
      <c r="AJ294" s="202" t="str">
        <f t="shared" si="169"/>
        <v>A</v>
      </c>
      <c r="AK294" s="186">
        <v>41895</v>
      </c>
      <c r="AL294" s="197"/>
      <c r="AM294" s="202" t="str">
        <f t="shared" si="170"/>
        <v>-</v>
      </c>
      <c r="AN294" s="187"/>
      <c r="AO294" s="197"/>
      <c r="AP294" s="202" t="str">
        <f t="shared" si="171"/>
        <v>-</v>
      </c>
      <c r="AQ294" s="187"/>
      <c r="AR294" s="197"/>
      <c r="AS294" s="202" t="str">
        <f t="shared" si="172"/>
        <v>-</v>
      </c>
      <c r="AT294" s="204" t="s">
        <v>2338</v>
      </c>
      <c r="AU294" s="197"/>
      <c r="AV294" s="202" t="str">
        <f t="shared" si="173"/>
        <v>-</v>
      </c>
      <c r="AW294" s="187"/>
      <c r="AX294" s="197"/>
      <c r="AY294" s="202" t="str">
        <f t="shared" si="174"/>
        <v>-</v>
      </c>
      <c r="AZ294" s="204" t="s">
        <v>2338</v>
      </c>
      <c r="BA294" s="197"/>
      <c r="BB294" s="202" t="str">
        <f t="shared" si="175"/>
        <v>-</v>
      </c>
      <c r="BC294" s="186">
        <v>42791</v>
      </c>
      <c r="BD294" s="197"/>
      <c r="BE294" s="202" t="str">
        <f t="shared" si="176"/>
        <v>-</v>
      </c>
      <c r="BF294" s="187"/>
      <c r="BG294" s="197"/>
      <c r="BH294" s="202" t="str">
        <f t="shared" si="177"/>
        <v>-</v>
      </c>
      <c r="BI294" s="187"/>
      <c r="BJ294" s="197"/>
      <c r="BK294" s="202" t="str">
        <f t="shared" si="178"/>
        <v>-</v>
      </c>
      <c r="BL294" s="187"/>
      <c r="BM294" s="197"/>
      <c r="BN294" s="202" t="str">
        <f t="shared" si="179"/>
        <v>-</v>
      </c>
      <c r="BO294" s="186">
        <v>42490</v>
      </c>
      <c r="BP294" s="197"/>
      <c r="BQ294" s="202" t="str">
        <f t="shared" si="180"/>
        <v>-</v>
      </c>
      <c r="BR294" s="187"/>
      <c r="BS294" s="197"/>
      <c r="BT294" s="202" t="str">
        <f t="shared" si="181"/>
        <v>-</v>
      </c>
      <c r="BU294" s="187"/>
      <c r="BV294" s="197"/>
      <c r="BW294" s="202" t="str">
        <f t="shared" si="182"/>
        <v>-</v>
      </c>
      <c r="BX294" s="187"/>
      <c r="BY294" s="197"/>
      <c r="BZ294" s="202" t="str">
        <f t="shared" si="183"/>
        <v>-</v>
      </c>
      <c r="CA294" s="187"/>
      <c r="CB294" s="197"/>
      <c r="CC294" s="202" t="str">
        <f t="shared" si="184"/>
        <v>-</v>
      </c>
      <c r="CD294" s="187"/>
      <c r="CE294" s="197"/>
      <c r="CF294" s="202" t="str">
        <f t="shared" si="185"/>
        <v>-</v>
      </c>
      <c r="CG294" s="187"/>
      <c r="CH294" s="197"/>
      <c r="CI294" s="202" t="str">
        <f t="shared" si="186"/>
        <v>-</v>
      </c>
      <c r="CJ294" s="187"/>
      <c r="CK294" s="197"/>
      <c r="CL294" s="202" t="str">
        <f t="shared" si="194"/>
        <v>-</v>
      </c>
      <c r="CM294" s="187"/>
      <c r="CN294" s="197"/>
      <c r="CO294" s="202" t="str">
        <f t="shared" si="195"/>
        <v>-</v>
      </c>
      <c r="CP294" s="187"/>
      <c r="CQ294" s="197"/>
      <c r="CR294" s="202" t="str">
        <f t="shared" si="187"/>
        <v>-</v>
      </c>
      <c r="CS294" s="187"/>
      <c r="CT294" s="197"/>
      <c r="CU294" s="202" t="str">
        <f t="shared" si="196"/>
        <v>-</v>
      </c>
      <c r="CV294" s="187"/>
      <c r="CW294" s="197"/>
      <c r="CX294" s="202" t="str">
        <f t="shared" si="197"/>
        <v>-</v>
      </c>
      <c r="CY294" s="187"/>
      <c r="CZ294" s="197"/>
      <c r="DA294" s="202" t="str">
        <f t="shared" si="188"/>
        <v>-</v>
      </c>
      <c r="DB294" s="187"/>
      <c r="DC294" s="197"/>
      <c r="DD294" s="202" t="str">
        <f t="shared" si="198"/>
        <v>-</v>
      </c>
      <c r="DE294" s="187"/>
      <c r="DF294" s="197"/>
      <c r="DG294" s="202" t="str">
        <f t="shared" si="199"/>
        <v>-</v>
      </c>
      <c r="DH294" s="187"/>
      <c r="DI294" s="103">
        <f t="shared" si="189"/>
        <v>9</v>
      </c>
      <c r="DJ294" s="103">
        <f t="shared" si="190"/>
        <v>6</v>
      </c>
      <c r="DK294" s="200">
        <f t="shared" si="200"/>
        <v>66.666666666666657</v>
      </c>
      <c r="DL294" s="201">
        <f t="shared" si="201"/>
        <v>4</v>
      </c>
    </row>
    <row r="295" spans="2:116" ht="24.95" customHeight="1" outlineLevel="1">
      <c r="B295" s="48"/>
      <c r="C295" s="48"/>
      <c r="D295" s="14" t="s">
        <v>387</v>
      </c>
      <c r="E295" s="11" t="s">
        <v>388</v>
      </c>
      <c r="F295" s="12" t="s">
        <v>992</v>
      </c>
      <c r="G295" s="12" t="s">
        <v>938</v>
      </c>
      <c r="H295" s="153" t="s">
        <v>522</v>
      </c>
      <c r="I295" s="150" t="s">
        <v>531</v>
      </c>
      <c r="J295" s="78" t="str">
        <f t="shared" si="191"/>
        <v xml:space="preserve">C3 </v>
      </c>
      <c r="K295" s="197" t="s">
        <v>1192</v>
      </c>
      <c r="L295" s="202" t="str">
        <f t="shared" si="192"/>
        <v>A</v>
      </c>
      <c r="M295" s="189" t="s">
        <v>1977</v>
      </c>
      <c r="N295" s="197" t="s">
        <v>1192</v>
      </c>
      <c r="O295" s="202" t="str">
        <f t="shared" si="163"/>
        <v>A</v>
      </c>
      <c r="P295" s="189" t="s">
        <v>1977</v>
      </c>
      <c r="Q295" s="197" t="s">
        <v>1192</v>
      </c>
      <c r="R295" s="202" t="str">
        <f t="shared" si="164"/>
        <v>A</v>
      </c>
      <c r="S295" s="189" t="s">
        <v>1977</v>
      </c>
      <c r="T295" s="197" t="s">
        <v>1192</v>
      </c>
      <c r="U295" s="202" t="str">
        <f t="shared" si="165"/>
        <v>-</v>
      </c>
      <c r="V295" s="187"/>
      <c r="W295" s="197" t="s">
        <v>1192</v>
      </c>
      <c r="X295" s="202" t="str">
        <f t="shared" si="166"/>
        <v>-</v>
      </c>
      <c r="Y295" s="187"/>
      <c r="Z295" s="197"/>
      <c r="AA295" s="202" t="str">
        <f t="shared" si="167"/>
        <v>-</v>
      </c>
      <c r="AB295" s="187"/>
      <c r="AC295" s="197"/>
      <c r="AD295" s="202" t="str">
        <f t="shared" si="193"/>
        <v>-</v>
      </c>
      <c r="AE295" s="187"/>
      <c r="AF295" s="197"/>
      <c r="AG295" s="202" t="str">
        <f t="shared" si="168"/>
        <v>-</v>
      </c>
      <c r="AH295" s="187"/>
      <c r="AI295" s="197"/>
      <c r="AJ295" s="202" t="str">
        <f t="shared" si="169"/>
        <v>-</v>
      </c>
      <c r="AK295" s="187"/>
      <c r="AL295" s="197"/>
      <c r="AM295" s="202" t="str">
        <f t="shared" si="170"/>
        <v>-</v>
      </c>
      <c r="AN295" s="187"/>
      <c r="AO295" s="197"/>
      <c r="AP295" s="202" t="str">
        <f t="shared" si="171"/>
        <v>-</v>
      </c>
      <c r="AQ295" s="187"/>
      <c r="AR295" s="197"/>
      <c r="AS295" s="202" t="str">
        <f t="shared" si="172"/>
        <v>-</v>
      </c>
      <c r="AT295" s="187"/>
      <c r="AU295" s="197"/>
      <c r="AV295" s="202" t="str">
        <f t="shared" si="173"/>
        <v>-</v>
      </c>
      <c r="AW295" s="187"/>
      <c r="AX295" s="197"/>
      <c r="AY295" s="202" t="str">
        <f t="shared" si="174"/>
        <v>-</v>
      </c>
      <c r="AZ295" s="187"/>
      <c r="BA295" s="197"/>
      <c r="BB295" s="202" t="str">
        <f t="shared" si="175"/>
        <v>-</v>
      </c>
      <c r="BC295" s="187"/>
      <c r="BD295" s="197"/>
      <c r="BE295" s="202" t="str">
        <f t="shared" si="176"/>
        <v>-</v>
      </c>
      <c r="BF295" s="187"/>
      <c r="BG295" s="197"/>
      <c r="BH295" s="202" t="str">
        <f t="shared" si="177"/>
        <v>-</v>
      </c>
      <c r="BI295" s="187"/>
      <c r="BJ295" s="197"/>
      <c r="BK295" s="202" t="str">
        <f t="shared" si="178"/>
        <v>-</v>
      </c>
      <c r="BL295" s="187"/>
      <c r="BM295" s="197"/>
      <c r="BN295" s="202" t="str">
        <f t="shared" si="179"/>
        <v>-</v>
      </c>
      <c r="BO295" s="187"/>
      <c r="BP295" s="197"/>
      <c r="BQ295" s="202" t="str">
        <f t="shared" si="180"/>
        <v>-</v>
      </c>
      <c r="BR295" s="187"/>
      <c r="BS295" s="197"/>
      <c r="BT295" s="202" t="str">
        <f t="shared" si="181"/>
        <v>-</v>
      </c>
      <c r="BU295" s="187"/>
      <c r="BV295" s="197"/>
      <c r="BW295" s="202" t="str">
        <f t="shared" si="182"/>
        <v>-</v>
      </c>
      <c r="BX295" s="187"/>
      <c r="BY295" s="197"/>
      <c r="BZ295" s="202" t="str">
        <f t="shared" si="183"/>
        <v>-</v>
      </c>
      <c r="CA295" s="187"/>
      <c r="CB295" s="197"/>
      <c r="CC295" s="202" t="str">
        <f t="shared" si="184"/>
        <v>-</v>
      </c>
      <c r="CD295" s="187"/>
      <c r="CE295" s="197"/>
      <c r="CF295" s="202" t="str">
        <f t="shared" si="185"/>
        <v>-</v>
      </c>
      <c r="CG295" s="187"/>
      <c r="CH295" s="197"/>
      <c r="CI295" s="202" t="str">
        <f t="shared" si="186"/>
        <v>-</v>
      </c>
      <c r="CJ295" s="187"/>
      <c r="CK295" s="197"/>
      <c r="CL295" s="202" t="str">
        <f t="shared" si="194"/>
        <v>-</v>
      </c>
      <c r="CM295" s="187"/>
      <c r="CN295" s="197"/>
      <c r="CO295" s="202" t="str">
        <f t="shared" si="195"/>
        <v>-</v>
      </c>
      <c r="CP295" s="187"/>
      <c r="CQ295" s="197"/>
      <c r="CR295" s="202" t="str">
        <f t="shared" si="187"/>
        <v>-</v>
      </c>
      <c r="CS295" s="187"/>
      <c r="CT295" s="197"/>
      <c r="CU295" s="202" t="str">
        <f t="shared" si="196"/>
        <v>-</v>
      </c>
      <c r="CV295" s="187"/>
      <c r="CW295" s="197"/>
      <c r="CX295" s="202" t="str">
        <f t="shared" si="197"/>
        <v>-</v>
      </c>
      <c r="CY295" s="187"/>
      <c r="CZ295" s="197"/>
      <c r="DA295" s="202" t="str">
        <f t="shared" si="188"/>
        <v>-</v>
      </c>
      <c r="DB295" s="187"/>
      <c r="DC295" s="197"/>
      <c r="DD295" s="202" t="str">
        <f t="shared" si="198"/>
        <v>-</v>
      </c>
      <c r="DE295" s="187"/>
      <c r="DF295" s="197"/>
      <c r="DG295" s="202" t="str">
        <f t="shared" si="199"/>
        <v>-</v>
      </c>
      <c r="DH295" s="187"/>
      <c r="DI295" s="103">
        <f t="shared" si="189"/>
        <v>5</v>
      </c>
      <c r="DJ295" s="103">
        <f t="shared" si="190"/>
        <v>3</v>
      </c>
      <c r="DK295" s="200">
        <f t="shared" si="200"/>
        <v>60</v>
      </c>
      <c r="DL295" s="201">
        <f t="shared" si="201"/>
        <v>4</v>
      </c>
    </row>
    <row r="296" spans="2:116" ht="24.95" customHeight="1" outlineLevel="1">
      <c r="B296" s="48"/>
      <c r="C296" s="48"/>
      <c r="D296" s="14" t="s">
        <v>389</v>
      </c>
      <c r="E296" s="11" t="s">
        <v>390</v>
      </c>
      <c r="F296" s="12" t="s">
        <v>992</v>
      </c>
      <c r="G296" s="12" t="s">
        <v>938</v>
      </c>
      <c r="H296" s="40" t="s">
        <v>528</v>
      </c>
      <c r="I296" s="41" t="s">
        <v>531</v>
      </c>
      <c r="J296" s="78" t="str">
        <f t="shared" si="191"/>
        <v xml:space="preserve">C3 </v>
      </c>
      <c r="K296" s="197" t="s">
        <v>1192</v>
      </c>
      <c r="L296" s="202" t="str">
        <f t="shared" si="192"/>
        <v>A</v>
      </c>
      <c r="M296" s="189" t="s">
        <v>1977</v>
      </c>
      <c r="N296" s="197" t="s">
        <v>1192</v>
      </c>
      <c r="O296" s="202" t="str">
        <f t="shared" si="163"/>
        <v>A</v>
      </c>
      <c r="P296" s="189" t="s">
        <v>1977</v>
      </c>
      <c r="Q296" s="197" t="s">
        <v>1192</v>
      </c>
      <c r="R296" s="202" t="str">
        <f t="shared" si="164"/>
        <v>A</v>
      </c>
      <c r="S296" s="189" t="s">
        <v>1977</v>
      </c>
      <c r="T296" s="197" t="s">
        <v>1192</v>
      </c>
      <c r="U296" s="202" t="str">
        <f t="shared" si="165"/>
        <v>-</v>
      </c>
      <c r="V296" s="187"/>
      <c r="W296" s="197" t="s">
        <v>1192</v>
      </c>
      <c r="X296" s="202" t="str">
        <f t="shared" si="166"/>
        <v>-</v>
      </c>
      <c r="Y296" s="187"/>
      <c r="Z296" s="197"/>
      <c r="AA296" s="202" t="str">
        <f t="shared" si="167"/>
        <v>-</v>
      </c>
      <c r="AB296" s="187"/>
      <c r="AC296" s="197"/>
      <c r="AD296" s="202" t="str">
        <f t="shared" si="193"/>
        <v>-</v>
      </c>
      <c r="AE296" s="187"/>
      <c r="AF296" s="197"/>
      <c r="AG296" s="202" t="str">
        <f t="shared" si="168"/>
        <v>-</v>
      </c>
      <c r="AH296" s="187"/>
      <c r="AI296" s="197"/>
      <c r="AJ296" s="202" t="str">
        <f t="shared" si="169"/>
        <v>-</v>
      </c>
      <c r="AK296" s="187"/>
      <c r="AL296" s="197"/>
      <c r="AM296" s="202" t="str">
        <f t="shared" si="170"/>
        <v>-</v>
      </c>
      <c r="AN296" s="187"/>
      <c r="AO296" s="197"/>
      <c r="AP296" s="202" t="str">
        <f t="shared" si="171"/>
        <v>-</v>
      </c>
      <c r="AQ296" s="187"/>
      <c r="AR296" s="197"/>
      <c r="AS296" s="202" t="str">
        <f t="shared" si="172"/>
        <v>-</v>
      </c>
      <c r="AT296" s="187"/>
      <c r="AU296" s="197"/>
      <c r="AV296" s="202" t="str">
        <f t="shared" si="173"/>
        <v>-</v>
      </c>
      <c r="AW296" s="187"/>
      <c r="AX296" s="197"/>
      <c r="AY296" s="202" t="str">
        <f t="shared" si="174"/>
        <v>-</v>
      </c>
      <c r="AZ296" s="187"/>
      <c r="BA296" s="197"/>
      <c r="BB296" s="202" t="str">
        <f t="shared" si="175"/>
        <v>-</v>
      </c>
      <c r="BC296" s="186">
        <v>42862</v>
      </c>
      <c r="BD296" s="197"/>
      <c r="BE296" s="202" t="str">
        <f t="shared" si="176"/>
        <v>-</v>
      </c>
      <c r="BF296" s="187"/>
      <c r="BG296" s="197"/>
      <c r="BH296" s="202" t="str">
        <f t="shared" si="177"/>
        <v>-</v>
      </c>
      <c r="BI296" s="187"/>
      <c r="BJ296" s="197"/>
      <c r="BK296" s="202" t="str">
        <f t="shared" si="178"/>
        <v>-</v>
      </c>
      <c r="BL296" s="187"/>
      <c r="BM296" s="197"/>
      <c r="BN296" s="202" t="str">
        <f t="shared" si="179"/>
        <v>-</v>
      </c>
      <c r="BO296" s="187"/>
      <c r="BP296" s="197"/>
      <c r="BQ296" s="202" t="str">
        <f t="shared" si="180"/>
        <v>-</v>
      </c>
      <c r="BR296" s="187"/>
      <c r="BS296" s="197"/>
      <c r="BT296" s="202" t="str">
        <f t="shared" si="181"/>
        <v>-</v>
      </c>
      <c r="BU296" s="187"/>
      <c r="BV296" s="197"/>
      <c r="BW296" s="202" t="str">
        <f t="shared" si="182"/>
        <v>-</v>
      </c>
      <c r="BX296" s="187"/>
      <c r="BY296" s="197"/>
      <c r="BZ296" s="202" t="str">
        <f t="shared" si="183"/>
        <v>-</v>
      </c>
      <c r="CA296" s="187"/>
      <c r="CB296" s="197"/>
      <c r="CC296" s="202" t="str">
        <f t="shared" si="184"/>
        <v>-</v>
      </c>
      <c r="CD296" s="187"/>
      <c r="CE296" s="197"/>
      <c r="CF296" s="202" t="str">
        <f t="shared" si="185"/>
        <v>-</v>
      </c>
      <c r="CG296" s="187"/>
      <c r="CH296" s="197"/>
      <c r="CI296" s="202" t="str">
        <f t="shared" si="186"/>
        <v>-</v>
      </c>
      <c r="CJ296" s="187"/>
      <c r="CK296" s="197"/>
      <c r="CL296" s="202" t="str">
        <f t="shared" si="194"/>
        <v>-</v>
      </c>
      <c r="CM296" s="187"/>
      <c r="CN296" s="197"/>
      <c r="CO296" s="202" t="str">
        <f t="shared" si="195"/>
        <v>-</v>
      </c>
      <c r="CP296" s="187"/>
      <c r="CQ296" s="197"/>
      <c r="CR296" s="202" t="str">
        <f t="shared" si="187"/>
        <v>-</v>
      </c>
      <c r="CS296" s="187"/>
      <c r="CT296" s="197"/>
      <c r="CU296" s="202" t="str">
        <f t="shared" si="196"/>
        <v>-</v>
      </c>
      <c r="CV296" s="187"/>
      <c r="CW296" s="197"/>
      <c r="CX296" s="202" t="str">
        <f t="shared" si="197"/>
        <v>-</v>
      </c>
      <c r="CY296" s="187"/>
      <c r="CZ296" s="197"/>
      <c r="DA296" s="202" t="str">
        <f t="shared" si="188"/>
        <v>-</v>
      </c>
      <c r="DB296" s="187"/>
      <c r="DC296" s="197"/>
      <c r="DD296" s="202" t="str">
        <f t="shared" si="198"/>
        <v>-</v>
      </c>
      <c r="DE296" s="187"/>
      <c r="DF296" s="197"/>
      <c r="DG296" s="202" t="str">
        <f t="shared" si="199"/>
        <v>-</v>
      </c>
      <c r="DH296" s="187"/>
      <c r="DI296" s="103">
        <f t="shared" si="189"/>
        <v>5</v>
      </c>
      <c r="DJ296" s="103">
        <f t="shared" si="190"/>
        <v>3</v>
      </c>
      <c r="DK296" s="200">
        <f t="shared" si="200"/>
        <v>60</v>
      </c>
      <c r="DL296" s="201">
        <f t="shared" si="201"/>
        <v>4</v>
      </c>
    </row>
    <row r="297" spans="2:116" ht="24.95" customHeight="1" outlineLevel="1">
      <c r="B297" s="48"/>
      <c r="C297" s="48"/>
      <c r="D297" s="14" t="s">
        <v>719</v>
      </c>
      <c r="E297" s="11" t="s">
        <v>720</v>
      </c>
      <c r="F297" s="12" t="s">
        <v>952</v>
      </c>
      <c r="G297" s="12" t="s">
        <v>952</v>
      </c>
      <c r="H297" s="40" t="s">
        <v>953</v>
      </c>
      <c r="I297" s="41" t="s">
        <v>954</v>
      </c>
      <c r="J297" s="78" t="str">
        <f t="shared" si="191"/>
        <v>D3J</v>
      </c>
      <c r="K297" s="197" t="s">
        <v>1192</v>
      </c>
      <c r="L297" s="202" t="str">
        <f t="shared" si="192"/>
        <v>A</v>
      </c>
      <c r="M297" s="189" t="s">
        <v>1887</v>
      </c>
      <c r="N297" s="197" t="s">
        <v>1192</v>
      </c>
      <c r="O297" s="202" t="str">
        <f t="shared" si="163"/>
        <v>A</v>
      </c>
      <c r="P297" s="189" t="s">
        <v>1887</v>
      </c>
      <c r="Q297" s="197" t="s">
        <v>1192</v>
      </c>
      <c r="R297" s="202" t="str">
        <f t="shared" si="164"/>
        <v>A</v>
      </c>
      <c r="S297" s="189" t="s">
        <v>1887</v>
      </c>
      <c r="T297" s="197" t="s">
        <v>1192</v>
      </c>
      <c r="U297" s="202" t="str">
        <f t="shared" si="165"/>
        <v>-</v>
      </c>
      <c r="V297" s="187"/>
      <c r="W297" s="197" t="s">
        <v>1192</v>
      </c>
      <c r="X297" s="202" t="str">
        <f t="shared" si="166"/>
        <v>-</v>
      </c>
      <c r="Y297" s="187"/>
      <c r="Z297" s="197"/>
      <c r="AA297" s="202" t="str">
        <f t="shared" si="167"/>
        <v>-</v>
      </c>
      <c r="AB297" s="187"/>
      <c r="AC297" s="197"/>
      <c r="AD297" s="202" t="str">
        <f t="shared" si="193"/>
        <v>-</v>
      </c>
      <c r="AE297" s="187"/>
      <c r="AF297" s="197"/>
      <c r="AG297" s="202" t="str">
        <f t="shared" si="168"/>
        <v>-</v>
      </c>
      <c r="AH297" s="187"/>
      <c r="AI297" s="197"/>
      <c r="AJ297" s="202" t="str">
        <f t="shared" si="169"/>
        <v>-</v>
      </c>
      <c r="AK297" s="187"/>
      <c r="AL297" s="197"/>
      <c r="AM297" s="202" t="str">
        <f t="shared" si="170"/>
        <v>-</v>
      </c>
      <c r="AN297" s="187"/>
      <c r="AO297" s="197"/>
      <c r="AP297" s="202" t="str">
        <f t="shared" si="171"/>
        <v>-</v>
      </c>
      <c r="AQ297" s="187"/>
      <c r="AR297" s="197"/>
      <c r="AS297" s="202" t="str">
        <f t="shared" si="172"/>
        <v>-</v>
      </c>
      <c r="AT297" s="187"/>
      <c r="AU297" s="197"/>
      <c r="AV297" s="202" t="str">
        <f t="shared" si="173"/>
        <v>-</v>
      </c>
      <c r="AW297" s="187"/>
      <c r="AX297" s="197"/>
      <c r="AY297" s="202" t="str">
        <f t="shared" si="174"/>
        <v>-</v>
      </c>
      <c r="AZ297" s="187"/>
      <c r="BA297" s="197"/>
      <c r="BB297" s="202" t="str">
        <f t="shared" si="175"/>
        <v>-</v>
      </c>
      <c r="BC297" s="186">
        <v>42600</v>
      </c>
      <c r="BD297" s="197"/>
      <c r="BE297" s="202" t="str">
        <f t="shared" si="176"/>
        <v>-</v>
      </c>
      <c r="BF297" s="187"/>
      <c r="BG297" s="197"/>
      <c r="BH297" s="202" t="str">
        <f t="shared" si="177"/>
        <v>-</v>
      </c>
      <c r="BI297" s="187"/>
      <c r="BJ297" s="197"/>
      <c r="BK297" s="202" t="str">
        <f t="shared" si="178"/>
        <v>-</v>
      </c>
      <c r="BL297" s="187"/>
      <c r="BM297" s="197"/>
      <c r="BN297" s="202" t="str">
        <f t="shared" si="179"/>
        <v>-</v>
      </c>
      <c r="BO297" s="187"/>
      <c r="BP297" s="197"/>
      <c r="BQ297" s="202" t="str">
        <f t="shared" si="180"/>
        <v>-</v>
      </c>
      <c r="BR297" s="187"/>
      <c r="BS297" s="197"/>
      <c r="BT297" s="202" t="str">
        <f t="shared" si="181"/>
        <v>-</v>
      </c>
      <c r="BU297" s="187"/>
      <c r="BV297" s="197"/>
      <c r="BW297" s="202" t="str">
        <f t="shared" si="182"/>
        <v>-</v>
      </c>
      <c r="BX297" s="187"/>
      <c r="BY297" s="197"/>
      <c r="BZ297" s="202" t="str">
        <f t="shared" si="183"/>
        <v>-</v>
      </c>
      <c r="CA297" s="187"/>
      <c r="CB297" s="197"/>
      <c r="CC297" s="202" t="str">
        <f t="shared" si="184"/>
        <v>-</v>
      </c>
      <c r="CD297" s="187"/>
      <c r="CE297" s="197"/>
      <c r="CF297" s="202" t="str">
        <f t="shared" si="185"/>
        <v>-</v>
      </c>
      <c r="CG297" s="187"/>
      <c r="CH297" s="197"/>
      <c r="CI297" s="202" t="str">
        <f t="shared" si="186"/>
        <v>-</v>
      </c>
      <c r="CJ297" s="187"/>
      <c r="CK297" s="197"/>
      <c r="CL297" s="202" t="str">
        <f t="shared" si="194"/>
        <v>-</v>
      </c>
      <c r="CM297" s="187"/>
      <c r="CN297" s="197"/>
      <c r="CO297" s="202" t="str">
        <f t="shared" si="195"/>
        <v>-</v>
      </c>
      <c r="CP297" s="187"/>
      <c r="CQ297" s="197"/>
      <c r="CR297" s="202" t="str">
        <f t="shared" si="187"/>
        <v>-</v>
      </c>
      <c r="CS297" s="187"/>
      <c r="CT297" s="197"/>
      <c r="CU297" s="202" t="str">
        <f t="shared" si="196"/>
        <v>-</v>
      </c>
      <c r="CV297" s="187"/>
      <c r="CW297" s="197"/>
      <c r="CX297" s="202" t="str">
        <f t="shared" si="197"/>
        <v>-</v>
      </c>
      <c r="CY297" s="187"/>
      <c r="CZ297" s="197"/>
      <c r="DA297" s="202" t="str">
        <f t="shared" si="188"/>
        <v>-</v>
      </c>
      <c r="DB297" s="187"/>
      <c r="DC297" s="197"/>
      <c r="DD297" s="202" t="str">
        <f t="shared" si="198"/>
        <v>-</v>
      </c>
      <c r="DE297" s="187"/>
      <c r="DF297" s="197"/>
      <c r="DG297" s="202" t="str">
        <f t="shared" si="199"/>
        <v>-</v>
      </c>
      <c r="DH297" s="187"/>
      <c r="DI297" s="103">
        <f t="shared" si="189"/>
        <v>5</v>
      </c>
      <c r="DJ297" s="103">
        <f t="shared" si="190"/>
        <v>3</v>
      </c>
      <c r="DK297" s="200">
        <f t="shared" si="200"/>
        <v>60</v>
      </c>
      <c r="DL297" s="201">
        <f t="shared" si="201"/>
        <v>4</v>
      </c>
    </row>
    <row r="298" spans="2:116" ht="24.95" customHeight="1" outlineLevel="1">
      <c r="B298" s="48"/>
      <c r="C298" s="48"/>
      <c r="D298" s="14" t="s">
        <v>391</v>
      </c>
      <c r="E298" s="11" t="s">
        <v>392</v>
      </c>
      <c r="F298" s="12" t="s">
        <v>996</v>
      </c>
      <c r="G298" s="12" t="s">
        <v>945</v>
      </c>
      <c r="H298" s="150" t="s">
        <v>520</v>
      </c>
      <c r="I298" s="150" t="s">
        <v>533</v>
      </c>
      <c r="J298" s="78" t="str">
        <f t="shared" si="191"/>
        <v xml:space="preserve">C1 </v>
      </c>
      <c r="K298" s="197" t="s">
        <v>1192</v>
      </c>
      <c r="L298" s="202" t="str">
        <f t="shared" si="192"/>
        <v>A</v>
      </c>
      <c r="M298" s="189" t="s">
        <v>1887</v>
      </c>
      <c r="N298" s="197" t="s">
        <v>1192</v>
      </c>
      <c r="O298" s="202" t="str">
        <f t="shared" si="163"/>
        <v>A</v>
      </c>
      <c r="P298" s="186">
        <v>42119</v>
      </c>
      <c r="Q298" s="197" t="s">
        <v>1192</v>
      </c>
      <c r="R298" s="202" t="str">
        <f t="shared" si="164"/>
        <v>A</v>
      </c>
      <c r="S298" s="189" t="s">
        <v>1887</v>
      </c>
      <c r="T298" s="197" t="s">
        <v>1192</v>
      </c>
      <c r="U298" s="202" t="str">
        <f t="shared" si="165"/>
        <v>A</v>
      </c>
      <c r="V298" s="189" t="s">
        <v>1887</v>
      </c>
      <c r="W298" s="197" t="s">
        <v>1192</v>
      </c>
      <c r="X298" s="202" t="str">
        <f t="shared" si="166"/>
        <v>A</v>
      </c>
      <c r="Y298" s="189" t="s">
        <v>1887</v>
      </c>
      <c r="Z298" s="197" t="s">
        <v>1192</v>
      </c>
      <c r="AA298" s="202" t="str">
        <f t="shared" si="167"/>
        <v>A</v>
      </c>
      <c r="AB298" s="189" t="s">
        <v>1887</v>
      </c>
      <c r="AC298" s="197" t="s">
        <v>1192</v>
      </c>
      <c r="AD298" s="202" t="str">
        <f t="shared" si="193"/>
        <v>A</v>
      </c>
      <c r="AE298" s="189" t="s">
        <v>1887</v>
      </c>
      <c r="AF298" s="197" t="s">
        <v>1192</v>
      </c>
      <c r="AG298" s="202" t="str">
        <f t="shared" si="168"/>
        <v>A</v>
      </c>
      <c r="AH298" s="189" t="s">
        <v>1887</v>
      </c>
      <c r="AI298" s="197" t="s">
        <v>1192</v>
      </c>
      <c r="AJ298" s="202" t="str">
        <f t="shared" si="169"/>
        <v>A</v>
      </c>
      <c r="AK298" s="189" t="s">
        <v>1887</v>
      </c>
      <c r="AL298" s="197" t="s">
        <v>1192</v>
      </c>
      <c r="AM298" s="202" t="str">
        <f t="shared" si="170"/>
        <v>-</v>
      </c>
      <c r="AN298" s="187"/>
      <c r="AO298" s="197" t="s">
        <v>1192</v>
      </c>
      <c r="AP298" s="202" t="str">
        <f t="shared" si="171"/>
        <v>-</v>
      </c>
      <c r="AQ298" s="187"/>
      <c r="AR298" s="197" t="s">
        <v>1192</v>
      </c>
      <c r="AS298" s="202" t="str">
        <f t="shared" si="172"/>
        <v>A</v>
      </c>
      <c r="AT298" s="186">
        <v>42660</v>
      </c>
      <c r="AU298" s="197" t="s">
        <v>1192</v>
      </c>
      <c r="AV298" s="202" t="str">
        <f t="shared" si="173"/>
        <v>-</v>
      </c>
      <c r="AW298" s="187"/>
      <c r="AX298" s="197"/>
      <c r="AY298" s="202" t="str">
        <f t="shared" si="174"/>
        <v>-</v>
      </c>
      <c r="AZ298" s="186">
        <v>42660</v>
      </c>
      <c r="BA298" s="197"/>
      <c r="BB298" s="202" t="str">
        <f t="shared" si="175"/>
        <v>-</v>
      </c>
      <c r="BC298" s="187"/>
      <c r="BD298" s="197"/>
      <c r="BE298" s="202" t="str">
        <f t="shared" si="176"/>
        <v>-</v>
      </c>
      <c r="BF298" s="187"/>
      <c r="BG298" s="197"/>
      <c r="BH298" s="202" t="str">
        <f t="shared" si="177"/>
        <v>-</v>
      </c>
      <c r="BI298" s="187"/>
      <c r="BJ298" s="197"/>
      <c r="BK298" s="202" t="str">
        <f t="shared" si="178"/>
        <v>-</v>
      </c>
      <c r="BL298" s="187"/>
      <c r="BM298" s="197"/>
      <c r="BN298" s="202" t="str">
        <f t="shared" si="179"/>
        <v>-</v>
      </c>
      <c r="BO298" s="205">
        <v>43058</v>
      </c>
      <c r="BP298" s="197"/>
      <c r="BQ298" s="202" t="str">
        <f t="shared" si="180"/>
        <v>-</v>
      </c>
      <c r="BR298" s="187"/>
      <c r="BS298" s="197"/>
      <c r="BT298" s="202" t="str">
        <f t="shared" si="181"/>
        <v>-</v>
      </c>
      <c r="BU298" s="187"/>
      <c r="BV298" s="197"/>
      <c r="BW298" s="202" t="str">
        <f t="shared" si="182"/>
        <v>-</v>
      </c>
      <c r="BX298" s="187"/>
      <c r="BY298" s="197"/>
      <c r="BZ298" s="202" t="str">
        <f t="shared" si="183"/>
        <v>-</v>
      </c>
      <c r="CA298" s="187"/>
      <c r="CB298" s="197"/>
      <c r="CC298" s="202" t="str">
        <f t="shared" si="184"/>
        <v>-</v>
      </c>
      <c r="CD298" s="187"/>
      <c r="CE298" s="197"/>
      <c r="CF298" s="202" t="str">
        <f t="shared" si="185"/>
        <v>-</v>
      </c>
      <c r="CG298" s="187"/>
      <c r="CH298" s="197"/>
      <c r="CI298" s="202" t="str">
        <f t="shared" si="186"/>
        <v>-</v>
      </c>
      <c r="CJ298" s="187"/>
      <c r="CK298" s="197"/>
      <c r="CL298" s="202" t="str">
        <f t="shared" si="194"/>
        <v>-</v>
      </c>
      <c r="CM298" s="187"/>
      <c r="CN298" s="197"/>
      <c r="CO298" s="202" t="str">
        <f t="shared" si="195"/>
        <v>-</v>
      </c>
      <c r="CP298" s="187"/>
      <c r="CQ298" s="197"/>
      <c r="CR298" s="202" t="str">
        <f t="shared" si="187"/>
        <v>-</v>
      </c>
      <c r="CS298" s="187"/>
      <c r="CT298" s="197"/>
      <c r="CU298" s="202" t="str">
        <f t="shared" si="196"/>
        <v>-</v>
      </c>
      <c r="CV298" s="187"/>
      <c r="CW298" s="197"/>
      <c r="CX298" s="202" t="str">
        <f t="shared" si="197"/>
        <v>-</v>
      </c>
      <c r="CY298" s="187"/>
      <c r="CZ298" s="197"/>
      <c r="DA298" s="202" t="str">
        <f t="shared" si="188"/>
        <v>-</v>
      </c>
      <c r="DB298" s="187"/>
      <c r="DC298" s="197"/>
      <c r="DD298" s="202" t="str">
        <f t="shared" si="198"/>
        <v>-</v>
      </c>
      <c r="DE298" s="187"/>
      <c r="DF298" s="197"/>
      <c r="DG298" s="202" t="str">
        <f t="shared" si="199"/>
        <v>-</v>
      </c>
      <c r="DH298" s="187"/>
      <c r="DI298" s="103">
        <f t="shared" si="189"/>
        <v>13</v>
      </c>
      <c r="DJ298" s="103">
        <f t="shared" si="190"/>
        <v>10</v>
      </c>
      <c r="DK298" s="200">
        <f t="shared" si="200"/>
        <v>76.923076923076934</v>
      </c>
      <c r="DL298" s="201">
        <f t="shared" si="201"/>
        <v>4</v>
      </c>
    </row>
    <row r="299" spans="2:116" ht="24.95" customHeight="1" outlineLevel="1">
      <c r="B299" s="48" t="s">
        <v>1599</v>
      </c>
      <c r="C299" s="48"/>
      <c r="D299" s="14" t="s">
        <v>393</v>
      </c>
      <c r="E299" s="11" t="s">
        <v>394</v>
      </c>
      <c r="F299" s="12" t="s">
        <v>989</v>
      </c>
      <c r="G299" s="12" t="s">
        <v>994</v>
      </c>
      <c r="H299" s="40" t="s">
        <v>523</v>
      </c>
      <c r="I299" s="41" t="s">
        <v>532</v>
      </c>
      <c r="J299" s="78" t="str">
        <f t="shared" si="191"/>
        <v xml:space="preserve">C4 </v>
      </c>
      <c r="K299" s="197" t="s">
        <v>1192</v>
      </c>
      <c r="L299" s="202" t="str">
        <f t="shared" si="192"/>
        <v>A</v>
      </c>
      <c r="M299" s="189" t="s">
        <v>1936</v>
      </c>
      <c r="N299" s="197" t="s">
        <v>1192</v>
      </c>
      <c r="O299" s="202" t="str">
        <f t="shared" si="163"/>
        <v>-</v>
      </c>
      <c r="P299" s="187"/>
      <c r="Q299" s="197" t="s">
        <v>1192</v>
      </c>
      <c r="R299" s="202" t="str">
        <f t="shared" si="164"/>
        <v>-</v>
      </c>
      <c r="S299" s="187"/>
      <c r="T299" s="197"/>
      <c r="U299" s="202" t="str">
        <f t="shared" si="165"/>
        <v>-</v>
      </c>
      <c r="V299" s="187"/>
      <c r="W299" s="197"/>
      <c r="X299" s="202" t="str">
        <f t="shared" si="166"/>
        <v>-</v>
      </c>
      <c r="Y299" s="187"/>
      <c r="Z299" s="197"/>
      <c r="AA299" s="202" t="str">
        <f t="shared" si="167"/>
        <v>-</v>
      </c>
      <c r="AB299" s="187"/>
      <c r="AC299" s="197"/>
      <c r="AD299" s="202" t="str">
        <f t="shared" si="193"/>
        <v>-</v>
      </c>
      <c r="AE299" s="187"/>
      <c r="AF299" s="197"/>
      <c r="AG299" s="202" t="str">
        <f t="shared" si="168"/>
        <v>-</v>
      </c>
      <c r="AH299" s="187"/>
      <c r="AI299" s="197"/>
      <c r="AJ299" s="202" t="str">
        <f t="shared" si="169"/>
        <v>-</v>
      </c>
      <c r="AK299" s="187"/>
      <c r="AL299" s="197"/>
      <c r="AM299" s="202" t="str">
        <f t="shared" si="170"/>
        <v>-</v>
      </c>
      <c r="AN299" s="187"/>
      <c r="AO299" s="197"/>
      <c r="AP299" s="202" t="str">
        <f t="shared" si="171"/>
        <v>-</v>
      </c>
      <c r="AQ299" s="187"/>
      <c r="AR299" s="197"/>
      <c r="AS299" s="202" t="str">
        <f t="shared" si="172"/>
        <v>-</v>
      </c>
      <c r="AT299" s="187"/>
      <c r="AU299" s="197"/>
      <c r="AV299" s="202" t="str">
        <f t="shared" si="173"/>
        <v>-</v>
      </c>
      <c r="AW299" s="187"/>
      <c r="AX299" s="197"/>
      <c r="AY299" s="202" t="str">
        <f t="shared" si="174"/>
        <v>-</v>
      </c>
      <c r="AZ299" s="187"/>
      <c r="BA299" s="197"/>
      <c r="BB299" s="202" t="str">
        <f t="shared" si="175"/>
        <v>-</v>
      </c>
      <c r="BC299" s="187"/>
      <c r="BD299" s="197"/>
      <c r="BE299" s="202" t="str">
        <f t="shared" si="176"/>
        <v>-</v>
      </c>
      <c r="BF299" s="187"/>
      <c r="BG299" s="197"/>
      <c r="BH299" s="202" t="str">
        <f t="shared" si="177"/>
        <v>-</v>
      </c>
      <c r="BI299" s="187"/>
      <c r="BJ299" s="197"/>
      <c r="BK299" s="202" t="str">
        <f t="shared" si="178"/>
        <v>-</v>
      </c>
      <c r="BL299" s="187"/>
      <c r="BM299" s="197"/>
      <c r="BN299" s="202" t="str">
        <f t="shared" si="179"/>
        <v>-</v>
      </c>
      <c r="BO299" s="187"/>
      <c r="BP299" s="197"/>
      <c r="BQ299" s="202" t="str">
        <f t="shared" si="180"/>
        <v>-</v>
      </c>
      <c r="BR299" s="187"/>
      <c r="BS299" s="197"/>
      <c r="BT299" s="202" t="str">
        <f t="shared" si="181"/>
        <v>-</v>
      </c>
      <c r="BU299" s="187"/>
      <c r="BV299" s="197"/>
      <c r="BW299" s="202" t="str">
        <f t="shared" si="182"/>
        <v>-</v>
      </c>
      <c r="BX299" s="187"/>
      <c r="BY299" s="197"/>
      <c r="BZ299" s="202" t="str">
        <f t="shared" si="183"/>
        <v>-</v>
      </c>
      <c r="CA299" s="187"/>
      <c r="CB299" s="197"/>
      <c r="CC299" s="202" t="str">
        <f t="shared" si="184"/>
        <v>-</v>
      </c>
      <c r="CD299" s="187"/>
      <c r="CE299" s="197"/>
      <c r="CF299" s="202" t="str">
        <f t="shared" si="185"/>
        <v>-</v>
      </c>
      <c r="CG299" s="187"/>
      <c r="CH299" s="197"/>
      <c r="CI299" s="202" t="str">
        <f t="shared" si="186"/>
        <v>-</v>
      </c>
      <c r="CJ299" s="187"/>
      <c r="CK299" s="197"/>
      <c r="CL299" s="202" t="str">
        <f t="shared" si="194"/>
        <v>-</v>
      </c>
      <c r="CM299" s="187"/>
      <c r="CN299" s="197"/>
      <c r="CO299" s="202" t="str">
        <f t="shared" si="195"/>
        <v>-</v>
      </c>
      <c r="CP299" s="187"/>
      <c r="CQ299" s="197"/>
      <c r="CR299" s="202" t="str">
        <f t="shared" si="187"/>
        <v>-</v>
      </c>
      <c r="CS299" s="187"/>
      <c r="CT299" s="197"/>
      <c r="CU299" s="202" t="str">
        <f t="shared" si="196"/>
        <v>-</v>
      </c>
      <c r="CV299" s="187"/>
      <c r="CW299" s="197"/>
      <c r="CX299" s="202" t="str">
        <f t="shared" si="197"/>
        <v>-</v>
      </c>
      <c r="CY299" s="187"/>
      <c r="CZ299" s="197"/>
      <c r="DA299" s="202" t="str">
        <f t="shared" si="188"/>
        <v>-</v>
      </c>
      <c r="DB299" s="187"/>
      <c r="DC299" s="197"/>
      <c r="DD299" s="202" t="str">
        <f t="shared" si="198"/>
        <v>-</v>
      </c>
      <c r="DE299" s="187"/>
      <c r="DF299" s="197"/>
      <c r="DG299" s="202" t="str">
        <f t="shared" si="199"/>
        <v>-</v>
      </c>
      <c r="DH299" s="187"/>
      <c r="DI299" s="103">
        <f t="shared" si="189"/>
        <v>3</v>
      </c>
      <c r="DJ299" s="103">
        <f t="shared" si="190"/>
        <v>1</v>
      </c>
      <c r="DK299" s="200">
        <f t="shared" si="200"/>
        <v>33.333333333333329</v>
      </c>
      <c r="DL299" s="201">
        <f t="shared" si="201"/>
        <v>2</v>
      </c>
    </row>
    <row r="300" spans="2:116" ht="24.95" customHeight="1" outlineLevel="1">
      <c r="B300" s="48"/>
      <c r="C300" s="48"/>
      <c r="D300" s="14" t="s">
        <v>721</v>
      </c>
      <c r="E300" s="11" t="s">
        <v>722</v>
      </c>
      <c r="F300" s="12" t="s">
        <v>995</v>
      </c>
      <c r="G300" s="12" t="s">
        <v>941</v>
      </c>
      <c r="H300" s="152" t="s">
        <v>956</v>
      </c>
      <c r="I300" s="150" t="s">
        <v>531</v>
      </c>
      <c r="J300" s="78" t="str">
        <f t="shared" si="191"/>
        <v xml:space="preserve">C3 </v>
      </c>
      <c r="K300" s="197" t="s">
        <v>1192</v>
      </c>
      <c r="L300" s="202" t="str">
        <f t="shared" si="192"/>
        <v>A</v>
      </c>
      <c r="M300" s="189" t="s">
        <v>1936</v>
      </c>
      <c r="N300" s="197" t="s">
        <v>1192</v>
      </c>
      <c r="O300" s="202" t="str">
        <f t="shared" si="163"/>
        <v>A</v>
      </c>
      <c r="P300" s="189" t="s">
        <v>1936</v>
      </c>
      <c r="Q300" s="197" t="s">
        <v>1192</v>
      </c>
      <c r="R300" s="202" t="str">
        <f t="shared" si="164"/>
        <v>A</v>
      </c>
      <c r="S300" s="186">
        <v>41902</v>
      </c>
      <c r="T300" s="197" t="s">
        <v>1192</v>
      </c>
      <c r="U300" s="202" t="str">
        <f t="shared" si="165"/>
        <v>-</v>
      </c>
      <c r="V300" s="187"/>
      <c r="W300" s="197" t="s">
        <v>1192</v>
      </c>
      <c r="X300" s="202" t="str">
        <f t="shared" si="166"/>
        <v>A</v>
      </c>
      <c r="Y300" s="186">
        <v>41902</v>
      </c>
      <c r="Z300" s="197"/>
      <c r="AA300" s="202" t="str">
        <f t="shared" si="167"/>
        <v>-</v>
      </c>
      <c r="AB300" s="187"/>
      <c r="AC300" s="197"/>
      <c r="AD300" s="202" t="str">
        <f t="shared" si="193"/>
        <v>-</v>
      </c>
      <c r="AE300" s="187"/>
      <c r="AF300" s="197"/>
      <c r="AG300" s="202" t="str">
        <f t="shared" si="168"/>
        <v>-</v>
      </c>
      <c r="AH300" s="187"/>
      <c r="AI300" s="197"/>
      <c r="AJ300" s="202" t="str">
        <f t="shared" si="169"/>
        <v>-</v>
      </c>
      <c r="AK300" s="186">
        <v>41902</v>
      </c>
      <c r="AL300" s="197"/>
      <c r="AM300" s="202" t="str">
        <f t="shared" si="170"/>
        <v>-</v>
      </c>
      <c r="AN300" s="187"/>
      <c r="AO300" s="197"/>
      <c r="AP300" s="202" t="str">
        <f t="shared" si="171"/>
        <v>-</v>
      </c>
      <c r="AQ300" s="187"/>
      <c r="AR300" s="197"/>
      <c r="AS300" s="202" t="str">
        <f t="shared" si="172"/>
        <v>-</v>
      </c>
      <c r="AT300" s="187"/>
      <c r="AU300" s="197"/>
      <c r="AV300" s="202" t="str">
        <f t="shared" si="173"/>
        <v>-</v>
      </c>
      <c r="AW300" s="187"/>
      <c r="AX300" s="197"/>
      <c r="AY300" s="202" t="str">
        <f t="shared" si="174"/>
        <v>-</v>
      </c>
      <c r="AZ300" s="186">
        <v>41902</v>
      </c>
      <c r="BA300" s="197"/>
      <c r="BB300" s="202" t="str">
        <f t="shared" si="175"/>
        <v>-</v>
      </c>
      <c r="BC300" s="186">
        <v>42791</v>
      </c>
      <c r="BD300" s="197"/>
      <c r="BE300" s="202" t="str">
        <f t="shared" si="176"/>
        <v>-</v>
      </c>
      <c r="BF300" s="187"/>
      <c r="BG300" s="197"/>
      <c r="BH300" s="202" t="str">
        <f t="shared" si="177"/>
        <v>-</v>
      </c>
      <c r="BI300" s="187"/>
      <c r="BJ300" s="197"/>
      <c r="BK300" s="202" t="str">
        <f t="shared" si="178"/>
        <v>-</v>
      </c>
      <c r="BL300" s="187"/>
      <c r="BM300" s="197"/>
      <c r="BN300" s="202" t="str">
        <f t="shared" si="179"/>
        <v>-</v>
      </c>
      <c r="BO300" s="187"/>
      <c r="BP300" s="197"/>
      <c r="BQ300" s="202" t="str">
        <f t="shared" si="180"/>
        <v>-</v>
      </c>
      <c r="BR300" s="187"/>
      <c r="BS300" s="197"/>
      <c r="BT300" s="202" t="str">
        <f t="shared" si="181"/>
        <v>-</v>
      </c>
      <c r="BU300" s="187"/>
      <c r="BV300" s="197"/>
      <c r="BW300" s="202" t="str">
        <f t="shared" si="182"/>
        <v>-</v>
      </c>
      <c r="BX300" s="187"/>
      <c r="BY300" s="197"/>
      <c r="BZ300" s="202" t="str">
        <f t="shared" si="183"/>
        <v>-</v>
      </c>
      <c r="CA300" s="187"/>
      <c r="CB300" s="197"/>
      <c r="CC300" s="202" t="str">
        <f t="shared" si="184"/>
        <v>-</v>
      </c>
      <c r="CD300" s="187"/>
      <c r="CE300" s="197"/>
      <c r="CF300" s="202" t="str">
        <f t="shared" si="185"/>
        <v>-</v>
      </c>
      <c r="CG300" s="187"/>
      <c r="CH300" s="197"/>
      <c r="CI300" s="202" t="str">
        <f t="shared" si="186"/>
        <v>-</v>
      </c>
      <c r="CJ300" s="187"/>
      <c r="CK300" s="197"/>
      <c r="CL300" s="202" t="str">
        <f t="shared" si="194"/>
        <v>-</v>
      </c>
      <c r="CM300" s="187"/>
      <c r="CN300" s="197"/>
      <c r="CO300" s="202" t="str">
        <f t="shared" si="195"/>
        <v>-</v>
      </c>
      <c r="CP300" s="187"/>
      <c r="CQ300" s="197"/>
      <c r="CR300" s="202" t="str">
        <f t="shared" si="187"/>
        <v>-</v>
      </c>
      <c r="CS300" s="187"/>
      <c r="CT300" s="197"/>
      <c r="CU300" s="202" t="str">
        <f t="shared" si="196"/>
        <v>-</v>
      </c>
      <c r="CV300" s="187"/>
      <c r="CW300" s="197"/>
      <c r="CX300" s="202" t="str">
        <f t="shared" si="197"/>
        <v>-</v>
      </c>
      <c r="CY300" s="187"/>
      <c r="CZ300" s="197"/>
      <c r="DA300" s="202" t="str">
        <f t="shared" si="188"/>
        <v>-</v>
      </c>
      <c r="DB300" s="187"/>
      <c r="DC300" s="197"/>
      <c r="DD300" s="202" t="str">
        <f t="shared" si="198"/>
        <v>-</v>
      </c>
      <c r="DE300" s="187"/>
      <c r="DF300" s="197"/>
      <c r="DG300" s="202" t="str">
        <f t="shared" si="199"/>
        <v>-</v>
      </c>
      <c r="DH300" s="187"/>
      <c r="DI300" s="103">
        <f t="shared" si="189"/>
        <v>5</v>
      </c>
      <c r="DJ300" s="103">
        <f t="shared" si="190"/>
        <v>4</v>
      </c>
      <c r="DK300" s="200">
        <f t="shared" si="200"/>
        <v>80</v>
      </c>
      <c r="DL300" s="201">
        <f t="shared" si="201"/>
        <v>5</v>
      </c>
    </row>
    <row r="301" spans="2:116" ht="24.95" customHeight="1" outlineLevel="1">
      <c r="B301" s="48" t="s">
        <v>1599</v>
      </c>
      <c r="C301" s="48"/>
      <c r="D301" s="14" t="s">
        <v>723</v>
      </c>
      <c r="E301" s="11" t="s">
        <v>724</v>
      </c>
      <c r="F301" s="12" t="s">
        <v>992</v>
      </c>
      <c r="G301" s="12" t="s">
        <v>938</v>
      </c>
      <c r="H301" s="40" t="s">
        <v>956</v>
      </c>
      <c r="I301" s="41" t="s">
        <v>531</v>
      </c>
      <c r="J301" s="78" t="str">
        <f t="shared" si="191"/>
        <v xml:space="preserve">C3 </v>
      </c>
      <c r="K301" s="197" t="s">
        <v>1192</v>
      </c>
      <c r="L301" s="202" t="str">
        <f t="shared" si="192"/>
        <v>A</v>
      </c>
      <c r="M301" s="189" t="s">
        <v>1981</v>
      </c>
      <c r="N301" s="197" t="s">
        <v>1192</v>
      </c>
      <c r="O301" s="202" t="str">
        <f t="shared" si="163"/>
        <v>-</v>
      </c>
      <c r="P301" s="187"/>
      <c r="Q301" s="197" t="s">
        <v>1192</v>
      </c>
      <c r="R301" s="202" t="str">
        <f t="shared" si="164"/>
        <v>A</v>
      </c>
      <c r="S301" s="186">
        <v>41895</v>
      </c>
      <c r="T301" s="197" t="s">
        <v>1192</v>
      </c>
      <c r="U301" s="202" t="str">
        <f t="shared" si="165"/>
        <v>-</v>
      </c>
      <c r="V301" s="187"/>
      <c r="W301" s="197" t="s">
        <v>1192</v>
      </c>
      <c r="X301" s="202" t="str">
        <f t="shared" si="166"/>
        <v>A</v>
      </c>
      <c r="Y301" s="186">
        <v>41895</v>
      </c>
      <c r="Z301" s="197"/>
      <c r="AA301" s="202" t="str">
        <f t="shared" si="167"/>
        <v>-</v>
      </c>
      <c r="AB301" s="187"/>
      <c r="AC301" s="197"/>
      <c r="AD301" s="202" t="str">
        <f t="shared" si="193"/>
        <v>-</v>
      </c>
      <c r="AE301" s="187"/>
      <c r="AF301" s="197"/>
      <c r="AG301" s="202" t="str">
        <f t="shared" si="168"/>
        <v>-</v>
      </c>
      <c r="AH301" s="187"/>
      <c r="AI301" s="197"/>
      <c r="AJ301" s="202" t="str">
        <f t="shared" si="169"/>
        <v>-</v>
      </c>
      <c r="AK301" s="186">
        <v>41895</v>
      </c>
      <c r="AL301" s="197"/>
      <c r="AM301" s="202" t="str">
        <f t="shared" si="170"/>
        <v>-</v>
      </c>
      <c r="AN301" s="187"/>
      <c r="AO301" s="197"/>
      <c r="AP301" s="202" t="str">
        <f t="shared" si="171"/>
        <v>-</v>
      </c>
      <c r="AQ301" s="187"/>
      <c r="AR301" s="197"/>
      <c r="AS301" s="202" t="str">
        <f t="shared" si="172"/>
        <v>-</v>
      </c>
      <c r="AT301" s="186">
        <v>42696</v>
      </c>
      <c r="AU301" s="197"/>
      <c r="AV301" s="202" t="str">
        <f t="shared" si="173"/>
        <v>-</v>
      </c>
      <c r="AW301" s="187"/>
      <c r="AX301" s="197"/>
      <c r="AY301" s="202" t="str">
        <f t="shared" si="174"/>
        <v>-</v>
      </c>
      <c r="AZ301" s="186">
        <v>42696</v>
      </c>
      <c r="BA301" s="197"/>
      <c r="BB301" s="202" t="str">
        <f t="shared" si="175"/>
        <v>-</v>
      </c>
      <c r="BC301" s="187"/>
      <c r="BD301" s="197"/>
      <c r="BE301" s="202" t="str">
        <f t="shared" si="176"/>
        <v>-</v>
      </c>
      <c r="BF301" s="187"/>
      <c r="BG301" s="197"/>
      <c r="BH301" s="202" t="str">
        <f t="shared" si="177"/>
        <v>-</v>
      </c>
      <c r="BI301" s="187"/>
      <c r="BJ301" s="197"/>
      <c r="BK301" s="202" t="str">
        <f t="shared" si="178"/>
        <v>-</v>
      </c>
      <c r="BL301" s="187"/>
      <c r="BM301" s="197"/>
      <c r="BN301" s="202" t="str">
        <f t="shared" si="179"/>
        <v>-</v>
      </c>
      <c r="BO301" s="187"/>
      <c r="BP301" s="197"/>
      <c r="BQ301" s="202" t="str">
        <f t="shared" si="180"/>
        <v>-</v>
      </c>
      <c r="BR301" s="187"/>
      <c r="BS301" s="197"/>
      <c r="BT301" s="202" t="str">
        <f t="shared" si="181"/>
        <v>-</v>
      </c>
      <c r="BU301" s="187"/>
      <c r="BV301" s="197"/>
      <c r="BW301" s="202" t="str">
        <f t="shared" si="182"/>
        <v>-</v>
      </c>
      <c r="BX301" s="187"/>
      <c r="BY301" s="197"/>
      <c r="BZ301" s="202" t="str">
        <f t="shared" si="183"/>
        <v>-</v>
      </c>
      <c r="CA301" s="187"/>
      <c r="CB301" s="197"/>
      <c r="CC301" s="202" t="str">
        <f t="shared" si="184"/>
        <v>-</v>
      </c>
      <c r="CD301" s="187"/>
      <c r="CE301" s="197"/>
      <c r="CF301" s="202" t="str">
        <f t="shared" si="185"/>
        <v>-</v>
      </c>
      <c r="CG301" s="187"/>
      <c r="CH301" s="197"/>
      <c r="CI301" s="202" t="str">
        <f t="shared" si="186"/>
        <v>-</v>
      </c>
      <c r="CJ301" s="187"/>
      <c r="CK301" s="197"/>
      <c r="CL301" s="202" t="str">
        <f t="shared" si="194"/>
        <v>-</v>
      </c>
      <c r="CM301" s="187"/>
      <c r="CN301" s="197"/>
      <c r="CO301" s="202" t="str">
        <f t="shared" si="195"/>
        <v>-</v>
      </c>
      <c r="CP301" s="187"/>
      <c r="CQ301" s="197"/>
      <c r="CR301" s="202" t="str">
        <f t="shared" si="187"/>
        <v>-</v>
      </c>
      <c r="CS301" s="187"/>
      <c r="CT301" s="197"/>
      <c r="CU301" s="202" t="str">
        <f t="shared" si="196"/>
        <v>-</v>
      </c>
      <c r="CV301" s="187"/>
      <c r="CW301" s="197"/>
      <c r="CX301" s="202" t="str">
        <f t="shared" si="197"/>
        <v>-</v>
      </c>
      <c r="CY301" s="187"/>
      <c r="CZ301" s="197"/>
      <c r="DA301" s="202" t="str">
        <f t="shared" si="188"/>
        <v>-</v>
      </c>
      <c r="DB301" s="187"/>
      <c r="DC301" s="197"/>
      <c r="DD301" s="202" t="str">
        <f t="shared" si="198"/>
        <v>-</v>
      </c>
      <c r="DE301" s="187"/>
      <c r="DF301" s="197"/>
      <c r="DG301" s="202" t="str">
        <f t="shared" si="199"/>
        <v>-</v>
      </c>
      <c r="DH301" s="187"/>
      <c r="DI301" s="103">
        <f t="shared" si="189"/>
        <v>5</v>
      </c>
      <c r="DJ301" s="103">
        <f t="shared" si="190"/>
        <v>3</v>
      </c>
      <c r="DK301" s="200">
        <f t="shared" si="200"/>
        <v>60</v>
      </c>
      <c r="DL301" s="201">
        <f t="shared" si="201"/>
        <v>4</v>
      </c>
    </row>
    <row r="302" spans="2:116" ht="24.95" customHeight="1" outlineLevel="1">
      <c r="B302" s="48"/>
      <c r="C302" s="48"/>
      <c r="D302" s="14" t="s">
        <v>395</v>
      </c>
      <c r="E302" s="11" t="s">
        <v>396</v>
      </c>
      <c r="F302" s="12" t="s">
        <v>996</v>
      </c>
      <c r="G302" s="12" t="s">
        <v>945</v>
      </c>
      <c r="H302" s="151" t="s">
        <v>521</v>
      </c>
      <c r="I302" s="150" t="s">
        <v>530</v>
      </c>
      <c r="J302" s="78" t="str">
        <f t="shared" si="191"/>
        <v xml:space="preserve">C2 </v>
      </c>
      <c r="K302" s="197" t="s">
        <v>1192</v>
      </c>
      <c r="L302" s="202" t="str">
        <f t="shared" si="192"/>
        <v>A</v>
      </c>
      <c r="M302" s="189" t="s">
        <v>1981</v>
      </c>
      <c r="N302" s="197" t="s">
        <v>1192</v>
      </c>
      <c r="O302" s="202" t="str">
        <f t="shared" si="163"/>
        <v>A</v>
      </c>
      <c r="P302" s="189" t="s">
        <v>1977</v>
      </c>
      <c r="Q302" s="197" t="s">
        <v>1192</v>
      </c>
      <c r="R302" s="202" t="str">
        <f t="shared" si="164"/>
        <v>A</v>
      </c>
      <c r="S302" s="189" t="s">
        <v>1977</v>
      </c>
      <c r="T302" s="197" t="s">
        <v>1192</v>
      </c>
      <c r="U302" s="202" t="str">
        <f t="shared" si="165"/>
        <v>A</v>
      </c>
      <c r="V302" s="189" t="s">
        <v>1977</v>
      </c>
      <c r="W302" s="197" t="s">
        <v>1192</v>
      </c>
      <c r="X302" s="202" t="str">
        <f t="shared" si="166"/>
        <v>A</v>
      </c>
      <c r="Y302" s="189" t="s">
        <v>1977</v>
      </c>
      <c r="Z302" s="197" t="s">
        <v>1192</v>
      </c>
      <c r="AA302" s="202" t="str">
        <f t="shared" si="167"/>
        <v>-</v>
      </c>
      <c r="AB302" s="187"/>
      <c r="AC302" s="197" t="s">
        <v>1192</v>
      </c>
      <c r="AD302" s="202" t="str">
        <f t="shared" si="193"/>
        <v>-</v>
      </c>
      <c r="AE302" s="187"/>
      <c r="AF302" s="197" t="s">
        <v>1192</v>
      </c>
      <c r="AG302" s="202" t="str">
        <f t="shared" si="168"/>
        <v>-</v>
      </c>
      <c r="AH302" s="187"/>
      <c r="AI302" s="197" t="s">
        <v>1192</v>
      </c>
      <c r="AJ302" s="202" t="str">
        <f t="shared" si="169"/>
        <v>-</v>
      </c>
      <c r="AK302" s="187"/>
      <c r="AL302" s="197"/>
      <c r="AM302" s="202" t="str">
        <f t="shared" si="170"/>
        <v>-</v>
      </c>
      <c r="AN302" s="187"/>
      <c r="AO302" s="197"/>
      <c r="AP302" s="202" t="str">
        <f t="shared" si="171"/>
        <v>-</v>
      </c>
      <c r="AQ302" s="187"/>
      <c r="AR302" s="197"/>
      <c r="AS302" s="202" t="str">
        <f t="shared" si="172"/>
        <v>-</v>
      </c>
      <c r="AT302" s="187"/>
      <c r="AU302" s="197"/>
      <c r="AV302" s="202" t="str">
        <f t="shared" si="173"/>
        <v>-</v>
      </c>
      <c r="AW302" s="187"/>
      <c r="AX302" s="197"/>
      <c r="AY302" s="202" t="str">
        <f t="shared" si="174"/>
        <v>-</v>
      </c>
      <c r="AZ302" s="187"/>
      <c r="BA302" s="197"/>
      <c r="BB302" s="202" t="str">
        <f t="shared" si="175"/>
        <v>-</v>
      </c>
      <c r="BC302" s="187"/>
      <c r="BD302" s="197"/>
      <c r="BE302" s="202" t="str">
        <f t="shared" si="176"/>
        <v>-</v>
      </c>
      <c r="BF302" s="187"/>
      <c r="BG302" s="197"/>
      <c r="BH302" s="202" t="str">
        <f t="shared" si="177"/>
        <v>-</v>
      </c>
      <c r="BI302" s="187"/>
      <c r="BJ302" s="197"/>
      <c r="BK302" s="202" t="str">
        <f t="shared" si="178"/>
        <v>-</v>
      </c>
      <c r="BL302" s="187"/>
      <c r="BM302" s="197"/>
      <c r="BN302" s="202" t="str">
        <f t="shared" si="179"/>
        <v>-</v>
      </c>
      <c r="BO302" s="187"/>
      <c r="BP302" s="197"/>
      <c r="BQ302" s="202" t="str">
        <f t="shared" si="180"/>
        <v>-</v>
      </c>
      <c r="BR302" s="187"/>
      <c r="BS302" s="197"/>
      <c r="BT302" s="202" t="str">
        <f t="shared" si="181"/>
        <v>-</v>
      </c>
      <c r="BU302" s="187"/>
      <c r="BV302" s="197"/>
      <c r="BW302" s="202" t="str">
        <f t="shared" si="182"/>
        <v>-</v>
      </c>
      <c r="BX302" s="187"/>
      <c r="BY302" s="197"/>
      <c r="BZ302" s="202" t="str">
        <f t="shared" si="183"/>
        <v>-</v>
      </c>
      <c r="CA302" s="187"/>
      <c r="CB302" s="197"/>
      <c r="CC302" s="202" t="str">
        <f t="shared" si="184"/>
        <v>-</v>
      </c>
      <c r="CD302" s="187"/>
      <c r="CE302" s="197"/>
      <c r="CF302" s="202" t="str">
        <f t="shared" si="185"/>
        <v>-</v>
      </c>
      <c r="CG302" s="187"/>
      <c r="CH302" s="197"/>
      <c r="CI302" s="202" t="str">
        <f t="shared" si="186"/>
        <v>-</v>
      </c>
      <c r="CJ302" s="187"/>
      <c r="CK302" s="197"/>
      <c r="CL302" s="202" t="str">
        <f t="shared" si="194"/>
        <v>-</v>
      </c>
      <c r="CM302" s="187"/>
      <c r="CN302" s="197"/>
      <c r="CO302" s="202" t="str">
        <f t="shared" si="195"/>
        <v>-</v>
      </c>
      <c r="CP302" s="187"/>
      <c r="CQ302" s="197"/>
      <c r="CR302" s="202" t="str">
        <f t="shared" si="187"/>
        <v>-</v>
      </c>
      <c r="CS302" s="187"/>
      <c r="CT302" s="197"/>
      <c r="CU302" s="202" t="str">
        <f t="shared" si="196"/>
        <v>-</v>
      </c>
      <c r="CV302" s="187"/>
      <c r="CW302" s="197"/>
      <c r="CX302" s="202" t="str">
        <f t="shared" si="197"/>
        <v>-</v>
      </c>
      <c r="CY302" s="187"/>
      <c r="CZ302" s="197"/>
      <c r="DA302" s="202" t="str">
        <f t="shared" si="188"/>
        <v>-</v>
      </c>
      <c r="DB302" s="187"/>
      <c r="DC302" s="197"/>
      <c r="DD302" s="202" t="str">
        <f t="shared" si="198"/>
        <v>-</v>
      </c>
      <c r="DE302" s="187"/>
      <c r="DF302" s="197"/>
      <c r="DG302" s="202" t="str">
        <f t="shared" si="199"/>
        <v>-</v>
      </c>
      <c r="DH302" s="187"/>
      <c r="DI302" s="103">
        <f t="shared" si="189"/>
        <v>9</v>
      </c>
      <c r="DJ302" s="103">
        <f t="shared" si="190"/>
        <v>5</v>
      </c>
      <c r="DK302" s="200">
        <f t="shared" si="200"/>
        <v>55.555555555555557</v>
      </c>
      <c r="DL302" s="201">
        <f t="shared" si="201"/>
        <v>3</v>
      </c>
    </row>
    <row r="303" spans="2:116" ht="24.95" customHeight="1" outlineLevel="1">
      <c r="B303" s="16"/>
      <c r="C303" s="16"/>
      <c r="D303" s="14" t="s">
        <v>725</v>
      </c>
      <c r="E303" s="11" t="s">
        <v>726</v>
      </c>
      <c r="F303" s="12" t="s">
        <v>995</v>
      </c>
      <c r="G303" s="12" t="s">
        <v>964</v>
      </c>
      <c r="H303" s="40" t="s">
        <v>940</v>
      </c>
      <c r="I303" s="41" t="s">
        <v>936</v>
      </c>
      <c r="J303" s="78" t="str">
        <f t="shared" si="191"/>
        <v xml:space="preserve">C1 </v>
      </c>
      <c r="K303" s="197" t="s">
        <v>1192</v>
      </c>
      <c r="L303" s="202" t="str">
        <f t="shared" si="192"/>
        <v>A</v>
      </c>
      <c r="M303" s="189" t="s">
        <v>1994</v>
      </c>
      <c r="N303" s="197" t="s">
        <v>1192</v>
      </c>
      <c r="O303" s="202" t="str">
        <f t="shared" si="163"/>
        <v>A</v>
      </c>
      <c r="P303" s="189" t="s">
        <v>1994</v>
      </c>
      <c r="Q303" s="197" t="s">
        <v>1192</v>
      </c>
      <c r="R303" s="202" t="str">
        <f t="shared" si="164"/>
        <v>A</v>
      </c>
      <c r="S303" s="189" t="s">
        <v>1994</v>
      </c>
      <c r="T303" s="197" t="s">
        <v>1192</v>
      </c>
      <c r="U303" s="202" t="str">
        <f t="shared" si="165"/>
        <v>A</v>
      </c>
      <c r="V303" s="189" t="s">
        <v>1994</v>
      </c>
      <c r="W303" s="197" t="s">
        <v>1192</v>
      </c>
      <c r="X303" s="202" t="str">
        <f t="shared" si="166"/>
        <v>A</v>
      </c>
      <c r="Y303" s="189" t="s">
        <v>1994</v>
      </c>
      <c r="Z303" s="197" t="s">
        <v>1192</v>
      </c>
      <c r="AA303" s="202" t="str">
        <f t="shared" si="167"/>
        <v>A</v>
      </c>
      <c r="AB303" s="189" t="s">
        <v>1994</v>
      </c>
      <c r="AC303" s="197" t="s">
        <v>1192</v>
      </c>
      <c r="AD303" s="202" t="str">
        <f t="shared" si="193"/>
        <v>A</v>
      </c>
      <c r="AE303" s="189" t="s">
        <v>1994</v>
      </c>
      <c r="AF303" s="197" t="s">
        <v>1192</v>
      </c>
      <c r="AG303" s="202" t="str">
        <f t="shared" si="168"/>
        <v>A</v>
      </c>
      <c r="AH303" s="189" t="s">
        <v>1994</v>
      </c>
      <c r="AI303" s="197" t="s">
        <v>1192</v>
      </c>
      <c r="AJ303" s="202" t="str">
        <f t="shared" si="169"/>
        <v>A</v>
      </c>
      <c r="AK303" s="189" t="s">
        <v>1994</v>
      </c>
      <c r="AL303" s="197" t="s">
        <v>1192</v>
      </c>
      <c r="AM303" s="202" t="str">
        <f t="shared" si="170"/>
        <v>-</v>
      </c>
      <c r="AN303" s="187"/>
      <c r="AO303" s="197" t="s">
        <v>1192</v>
      </c>
      <c r="AP303" s="202" t="str">
        <f t="shared" si="171"/>
        <v>-</v>
      </c>
      <c r="AQ303" s="187"/>
      <c r="AR303" s="197" t="s">
        <v>1192</v>
      </c>
      <c r="AS303" s="202" t="str">
        <f t="shared" si="172"/>
        <v>-</v>
      </c>
      <c r="AT303" s="187"/>
      <c r="AU303" s="197" t="s">
        <v>1192</v>
      </c>
      <c r="AV303" s="202" t="str">
        <f t="shared" si="173"/>
        <v>-</v>
      </c>
      <c r="AW303" s="187"/>
      <c r="AX303" s="197"/>
      <c r="AY303" s="202" t="str">
        <f t="shared" si="174"/>
        <v>-</v>
      </c>
      <c r="AZ303" s="187"/>
      <c r="BA303" s="197"/>
      <c r="BB303" s="202" t="str">
        <f t="shared" si="175"/>
        <v>-</v>
      </c>
      <c r="BC303" s="187"/>
      <c r="BD303" s="197"/>
      <c r="BE303" s="202" t="str">
        <f t="shared" si="176"/>
        <v>-</v>
      </c>
      <c r="BF303" s="186">
        <v>42293</v>
      </c>
      <c r="BG303" s="197"/>
      <c r="BH303" s="202" t="str">
        <f t="shared" si="177"/>
        <v>-</v>
      </c>
      <c r="BI303" s="186">
        <v>42293</v>
      </c>
      <c r="BJ303" s="197"/>
      <c r="BK303" s="202" t="str">
        <f t="shared" si="178"/>
        <v>-</v>
      </c>
      <c r="BL303" s="187"/>
      <c r="BM303" s="197"/>
      <c r="BN303" s="202" t="str">
        <f t="shared" si="179"/>
        <v>-</v>
      </c>
      <c r="BO303" s="187"/>
      <c r="BP303" s="197"/>
      <c r="BQ303" s="202" t="str">
        <f t="shared" si="180"/>
        <v>-</v>
      </c>
      <c r="BR303" s="186">
        <v>42293</v>
      </c>
      <c r="BS303" s="197"/>
      <c r="BT303" s="202" t="str">
        <f t="shared" si="181"/>
        <v>-</v>
      </c>
      <c r="BU303" s="186">
        <v>42293</v>
      </c>
      <c r="BV303" s="197"/>
      <c r="BW303" s="202" t="str">
        <f t="shared" si="182"/>
        <v>-</v>
      </c>
      <c r="BX303" s="186">
        <v>42293</v>
      </c>
      <c r="BY303" s="197"/>
      <c r="BZ303" s="202" t="str">
        <f t="shared" si="183"/>
        <v>-</v>
      </c>
      <c r="CA303" s="186">
        <v>42293</v>
      </c>
      <c r="CB303" s="197"/>
      <c r="CC303" s="202" t="str">
        <f t="shared" si="184"/>
        <v>-</v>
      </c>
      <c r="CD303" s="186">
        <v>42293</v>
      </c>
      <c r="CE303" s="197"/>
      <c r="CF303" s="202" t="str">
        <f t="shared" si="185"/>
        <v>-</v>
      </c>
      <c r="CG303" s="186">
        <v>42293</v>
      </c>
      <c r="CH303" s="197"/>
      <c r="CI303" s="202" t="str">
        <f t="shared" si="186"/>
        <v>-</v>
      </c>
      <c r="CJ303" s="186">
        <v>42293</v>
      </c>
      <c r="CK303" s="197"/>
      <c r="CL303" s="202" t="str">
        <f t="shared" si="194"/>
        <v>-</v>
      </c>
      <c r="CM303" s="187"/>
      <c r="CN303" s="197"/>
      <c r="CO303" s="202" t="str">
        <f t="shared" si="195"/>
        <v>-</v>
      </c>
      <c r="CP303" s="187"/>
      <c r="CQ303" s="197"/>
      <c r="CR303" s="202" t="str">
        <f t="shared" si="187"/>
        <v>-</v>
      </c>
      <c r="CS303" s="187"/>
      <c r="CT303" s="197"/>
      <c r="CU303" s="202" t="str">
        <f t="shared" si="196"/>
        <v>-</v>
      </c>
      <c r="CV303" s="187"/>
      <c r="CW303" s="197"/>
      <c r="CX303" s="202" t="str">
        <f t="shared" si="197"/>
        <v>-</v>
      </c>
      <c r="CY303" s="187"/>
      <c r="CZ303" s="197"/>
      <c r="DA303" s="202" t="str">
        <f t="shared" si="188"/>
        <v>-</v>
      </c>
      <c r="DB303" s="187"/>
      <c r="DC303" s="197"/>
      <c r="DD303" s="202" t="str">
        <f t="shared" si="198"/>
        <v>-</v>
      </c>
      <c r="DE303" s="187"/>
      <c r="DF303" s="197"/>
      <c r="DG303" s="202" t="str">
        <f t="shared" si="199"/>
        <v>-</v>
      </c>
      <c r="DH303" s="187"/>
      <c r="DI303" s="103">
        <f t="shared" si="189"/>
        <v>13</v>
      </c>
      <c r="DJ303" s="103">
        <f t="shared" si="190"/>
        <v>9</v>
      </c>
      <c r="DK303" s="200">
        <f t="shared" si="200"/>
        <v>69.230769230769226</v>
      </c>
      <c r="DL303" s="201">
        <f t="shared" si="201"/>
        <v>4</v>
      </c>
    </row>
    <row r="304" spans="2:116" ht="24.95" customHeight="1" outlineLevel="1">
      <c r="B304" s="48"/>
      <c r="C304" s="48"/>
      <c r="D304" s="14" t="s">
        <v>397</v>
      </c>
      <c r="E304" s="11" t="s">
        <v>398</v>
      </c>
      <c r="F304" s="12" t="s">
        <v>992</v>
      </c>
      <c r="G304" s="12" t="s">
        <v>938</v>
      </c>
      <c r="H304" s="40" t="s">
        <v>528</v>
      </c>
      <c r="I304" s="41" t="s">
        <v>531</v>
      </c>
      <c r="J304" s="78" t="str">
        <f t="shared" si="191"/>
        <v xml:space="preserve">C3 </v>
      </c>
      <c r="K304" s="197" t="s">
        <v>1192</v>
      </c>
      <c r="L304" s="202" t="str">
        <f t="shared" si="192"/>
        <v>A</v>
      </c>
      <c r="M304" s="189" t="s">
        <v>1925</v>
      </c>
      <c r="N304" s="197" t="s">
        <v>1192</v>
      </c>
      <c r="O304" s="202" t="str">
        <f t="shared" si="163"/>
        <v>A</v>
      </c>
      <c r="P304" s="189" t="s">
        <v>1925</v>
      </c>
      <c r="Q304" s="197" t="s">
        <v>1192</v>
      </c>
      <c r="R304" s="202" t="str">
        <f t="shared" si="164"/>
        <v>A</v>
      </c>
      <c r="S304" s="189" t="s">
        <v>1925</v>
      </c>
      <c r="T304" s="197" t="s">
        <v>1192</v>
      </c>
      <c r="U304" s="202" t="str">
        <f t="shared" si="165"/>
        <v>-</v>
      </c>
      <c r="V304" s="187"/>
      <c r="W304" s="197" t="s">
        <v>1192</v>
      </c>
      <c r="X304" s="202" t="str">
        <f t="shared" si="166"/>
        <v>-</v>
      </c>
      <c r="Y304" s="187"/>
      <c r="Z304" s="197"/>
      <c r="AA304" s="202" t="str">
        <f t="shared" si="167"/>
        <v>-</v>
      </c>
      <c r="AB304" s="187"/>
      <c r="AC304" s="197"/>
      <c r="AD304" s="202" t="str">
        <f t="shared" si="193"/>
        <v>-</v>
      </c>
      <c r="AE304" s="187"/>
      <c r="AF304" s="197"/>
      <c r="AG304" s="202" t="str">
        <f t="shared" si="168"/>
        <v>-</v>
      </c>
      <c r="AH304" s="187"/>
      <c r="AI304" s="197"/>
      <c r="AJ304" s="202" t="str">
        <f t="shared" si="169"/>
        <v>-</v>
      </c>
      <c r="AK304" s="187"/>
      <c r="AL304" s="197"/>
      <c r="AM304" s="202" t="str">
        <f t="shared" si="170"/>
        <v>-</v>
      </c>
      <c r="AN304" s="187"/>
      <c r="AO304" s="197"/>
      <c r="AP304" s="202" t="str">
        <f t="shared" si="171"/>
        <v>-</v>
      </c>
      <c r="AQ304" s="187"/>
      <c r="AR304" s="197"/>
      <c r="AS304" s="202" t="str">
        <f t="shared" si="172"/>
        <v>-</v>
      </c>
      <c r="AT304" s="187"/>
      <c r="AU304" s="197"/>
      <c r="AV304" s="202" t="str">
        <f t="shared" si="173"/>
        <v>-</v>
      </c>
      <c r="AW304" s="187"/>
      <c r="AX304" s="197"/>
      <c r="AY304" s="202" t="str">
        <f t="shared" si="174"/>
        <v>-</v>
      </c>
      <c r="AZ304" s="187"/>
      <c r="BA304" s="197"/>
      <c r="BB304" s="202" t="str">
        <f t="shared" si="175"/>
        <v>-</v>
      </c>
      <c r="BC304" s="186">
        <v>42862</v>
      </c>
      <c r="BD304" s="197"/>
      <c r="BE304" s="202" t="str">
        <f t="shared" si="176"/>
        <v>-</v>
      </c>
      <c r="BF304" s="187"/>
      <c r="BG304" s="197"/>
      <c r="BH304" s="202" t="str">
        <f t="shared" si="177"/>
        <v>-</v>
      </c>
      <c r="BI304" s="187"/>
      <c r="BJ304" s="197"/>
      <c r="BK304" s="202" t="str">
        <f t="shared" si="178"/>
        <v>-</v>
      </c>
      <c r="BL304" s="187"/>
      <c r="BM304" s="197"/>
      <c r="BN304" s="202" t="str">
        <f t="shared" si="179"/>
        <v>-</v>
      </c>
      <c r="BO304" s="187"/>
      <c r="BP304" s="197"/>
      <c r="BQ304" s="202" t="str">
        <f t="shared" si="180"/>
        <v>-</v>
      </c>
      <c r="BR304" s="187"/>
      <c r="BS304" s="197"/>
      <c r="BT304" s="202" t="str">
        <f t="shared" si="181"/>
        <v>-</v>
      </c>
      <c r="BU304" s="187"/>
      <c r="BV304" s="197"/>
      <c r="BW304" s="202" t="str">
        <f t="shared" si="182"/>
        <v>-</v>
      </c>
      <c r="BX304" s="187"/>
      <c r="BY304" s="197"/>
      <c r="BZ304" s="202" t="str">
        <f t="shared" si="183"/>
        <v>-</v>
      </c>
      <c r="CA304" s="187"/>
      <c r="CB304" s="197"/>
      <c r="CC304" s="202" t="str">
        <f t="shared" si="184"/>
        <v>-</v>
      </c>
      <c r="CD304" s="187"/>
      <c r="CE304" s="197"/>
      <c r="CF304" s="202" t="str">
        <f t="shared" si="185"/>
        <v>-</v>
      </c>
      <c r="CG304" s="187"/>
      <c r="CH304" s="197"/>
      <c r="CI304" s="202" t="str">
        <f t="shared" si="186"/>
        <v>-</v>
      </c>
      <c r="CJ304" s="187"/>
      <c r="CK304" s="197"/>
      <c r="CL304" s="202" t="str">
        <f t="shared" si="194"/>
        <v>-</v>
      </c>
      <c r="CM304" s="187"/>
      <c r="CN304" s="197"/>
      <c r="CO304" s="202" t="str">
        <f t="shared" si="195"/>
        <v>-</v>
      </c>
      <c r="CP304" s="187"/>
      <c r="CQ304" s="197"/>
      <c r="CR304" s="202" t="str">
        <f t="shared" si="187"/>
        <v>-</v>
      </c>
      <c r="CS304" s="187"/>
      <c r="CT304" s="197"/>
      <c r="CU304" s="202" t="str">
        <f t="shared" si="196"/>
        <v>-</v>
      </c>
      <c r="CV304" s="187"/>
      <c r="CW304" s="197"/>
      <c r="CX304" s="202" t="str">
        <f t="shared" si="197"/>
        <v>-</v>
      </c>
      <c r="CY304" s="187"/>
      <c r="CZ304" s="197"/>
      <c r="DA304" s="202" t="str">
        <f t="shared" si="188"/>
        <v>-</v>
      </c>
      <c r="DB304" s="187"/>
      <c r="DC304" s="197"/>
      <c r="DD304" s="202" t="str">
        <f t="shared" si="198"/>
        <v>-</v>
      </c>
      <c r="DE304" s="187"/>
      <c r="DF304" s="197"/>
      <c r="DG304" s="202" t="str">
        <f t="shared" si="199"/>
        <v>-</v>
      </c>
      <c r="DH304" s="187"/>
      <c r="DI304" s="103">
        <f t="shared" si="189"/>
        <v>5</v>
      </c>
      <c r="DJ304" s="103">
        <f t="shared" si="190"/>
        <v>3</v>
      </c>
      <c r="DK304" s="200">
        <f t="shared" si="200"/>
        <v>60</v>
      </c>
      <c r="DL304" s="201">
        <f t="shared" si="201"/>
        <v>4</v>
      </c>
    </row>
    <row r="305" spans="2:116" ht="24.95" customHeight="1" outlineLevel="1">
      <c r="B305" s="48"/>
      <c r="C305" s="48"/>
      <c r="D305" s="14" t="s">
        <v>399</v>
      </c>
      <c r="E305" s="11" t="s">
        <v>400</v>
      </c>
      <c r="F305" s="12" t="s">
        <v>992</v>
      </c>
      <c r="G305" s="12" t="s">
        <v>938</v>
      </c>
      <c r="H305" s="153" t="s">
        <v>956</v>
      </c>
      <c r="I305" s="150" t="s">
        <v>531</v>
      </c>
      <c r="J305" s="78" t="str">
        <f t="shared" si="191"/>
        <v xml:space="preserve">C3 </v>
      </c>
      <c r="K305" s="197" t="s">
        <v>1192</v>
      </c>
      <c r="L305" s="202" t="str">
        <f t="shared" si="192"/>
        <v>A</v>
      </c>
      <c r="M305" s="189" t="s">
        <v>1925</v>
      </c>
      <c r="N305" s="197" t="s">
        <v>1192</v>
      </c>
      <c r="O305" s="202" t="str">
        <f t="shared" si="163"/>
        <v>A</v>
      </c>
      <c r="P305" s="189" t="s">
        <v>1925</v>
      </c>
      <c r="Q305" s="197" t="s">
        <v>1192</v>
      </c>
      <c r="R305" s="202" t="str">
        <f t="shared" si="164"/>
        <v>A</v>
      </c>
      <c r="S305" s="189" t="s">
        <v>1925</v>
      </c>
      <c r="T305" s="197" t="s">
        <v>1192</v>
      </c>
      <c r="U305" s="202" t="str">
        <f t="shared" si="165"/>
        <v>-</v>
      </c>
      <c r="V305" s="187"/>
      <c r="W305" s="197" t="s">
        <v>1192</v>
      </c>
      <c r="X305" s="202" t="str">
        <f t="shared" si="166"/>
        <v>-</v>
      </c>
      <c r="Y305" s="187"/>
      <c r="Z305" s="197"/>
      <c r="AA305" s="202" t="str">
        <f t="shared" si="167"/>
        <v>-</v>
      </c>
      <c r="AB305" s="187"/>
      <c r="AC305" s="197"/>
      <c r="AD305" s="202" t="str">
        <f t="shared" si="193"/>
        <v>-</v>
      </c>
      <c r="AE305" s="187"/>
      <c r="AF305" s="197"/>
      <c r="AG305" s="202" t="str">
        <f t="shared" si="168"/>
        <v>-</v>
      </c>
      <c r="AH305" s="187"/>
      <c r="AI305" s="197"/>
      <c r="AJ305" s="202" t="str">
        <f t="shared" si="169"/>
        <v>-</v>
      </c>
      <c r="AK305" s="187"/>
      <c r="AL305" s="197"/>
      <c r="AM305" s="202" t="str">
        <f t="shared" si="170"/>
        <v>-</v>
      </c>
      <c r="AN305" s="187"/>
      <c r="AO305" s="197"/>
      <c r="AP305" s="202" t="str">
        <f t="shared" si="171"/>
        <v>-</v>
      </c>
      <c r="AQ305" s="187"/>
      <c r="AR305" s="197"/>
      <c r="AS305" s="202" t="str">
        <f t="shared" si="172"/>
        <v>-</v>
      </c>
      <c r="AT305" s="187"/>
      <c r="AU305" s="197"/>
      <c r="AV305" s="202" t="str">
        <f t="shared" si="173"/>
        <v>-</v>
      </c>
      <c r="AW305" s="187"/>
      <c r="AX305" s="197"/>
      <c r="AY305" s="202" t="str">
        <f t="shared" si="174"/>
        <v>-</v>
      </c>
      <c r="AZ305" s="187"/>
      <c r="BA305" s="197"/>
      <c r="BB305" s="202" t="str">
        <f t="shared" si="175"/>
        <v>-</v>
      </c>
      <c r="BC305" s="187"/>
      <c r="BD305" s="197"/>
      <c r="BE305" s="202" t="str">
        <f t="shared" si="176"/>
        <v>-</v>
      </c>
      <c r="BF305" s="187"/>
      <c r="BG305" s="197"/>
      <c r="BH305" s="202" t="str">
        <f t="shared" si="177"/>
        <v>-</v>
      </c>
      <c r="BI305" s="187"/>
      <c r="BJ305" s="197"/>
      <c r="BK305" s="202" t="str">
        <f t="shared" si="178"/>
        <v>-</v>
      </c>
      <c r="BL305" s="187"/>
      <c r="BM305" s="197"/>
      <c r="BN305" s="202" t="str">
        <f t="shared" si="179"/>
        <v>-</v>
      </c>
      <c r="BO305" s="187"/>
      <c r="BP305" s="197"/>
      <c r="BQ305" s="202" t="str">
        <f t="shared" si="180"/>
        <v>-</v>
      </c>
      <c r="BR305" s="187"/>
      <c r="BS305" s="197"/>
      <c r="BT305" s="202" t="str">
        <f t="shared" si="181"/>
        <v>-</v>
      </c>
      <c r="BU305" s="187"/>
      <c r="BV305" s="197"/>
      <c r="BW305" s="202" t="str">
        <f t="shared" si="182"/>
        <v>-</v>
      </c>
      <c r="BX305" s="187"/>
      <c r="BY305" s="197"/>
      <c r="BZ305" s="202" t="str">
        <f t="shared" si="183"/>
        <v>-</v>
      </c>
      <c r="CA305" s="187"/>
      <c r="CB305" s="197"/>
      <c r="CC305" s="202" t="str">
        <f t="shared" si="184"/>
        <v>-</v>
      </c>
      <c r="CD305" s="187"/>
      <c r="CE305" s="197"/>
      <c r="CF305" s="202" t="str">
        <f t="shared" si="185"/>
        <v>-</v>
      </c>
      <c r="CG305" s="187"/>
      <c r="CH305" s="197"/>
      <c r="CI305" s="202" t="str">
        <f t="shared" si="186"/>
        <v>-</v>
      </c>
      <c r="CJ305" s="187"/>
      <c r="CK305" s="197"/>
      <c r="CL305" s="202" t="str">
        <f t="shared" si="194"/>
        <v>-</v>
      </c>
      <c r="CM305" s="187"/>
      <c r="CN305" s="197"/>
      <c r="CO305" s="202" t="str">
        <f t="shared" si="195"/>
        <v>-</v>
      </c>
      <c r="CP305" s="187"/>
      <c r="CQ305" s="197"/>
      <c r="CR305" s="202" t="str">
        <f t="shared" si="187"/>
        <v>-</v>
      </c>
      <c r="CS305" s="187"/>
      <c r="CT305" s="197"/>
      <c r="CU305" s="202" t="str">
        <f t="shared" si="196"/>
        <v>-</v>
      </c>
      <c r="CV305" s="187"/>
      <c r="CW305" s="197"/>
      <c r="CX305" s="202" t="str">
        <f t="shared" si="197"/>
        <v>-</v>
      </c>
      <c r="CY305" s="187"/>
      <c r="CZ305" s="197"/>
      <c r="DA305" s="202" t="str">
        <f t="shared" si="188"/>
        <v>-</v>
      </c>
      <c r="DB305" s="187"/>
      <c r="DC305" s="197"/>
      <c r="DD305" s="202" t="str">
        <f t="shared" si="198"/>
        <v>-</v>
      </c>
      <c r="DE305" s="187"/>
      <c r="DF305" s="197"/>
      <c r="DG305" s="202" t="str">
        <f t="shared" si="199"/>
        <v>-</v>
      </c>
      <c r="DH305" s="187"/>
      <c r="DI305" s="103">
        <f t="shared" si="189"/>
        <v>5</v>
      </c>
      <c r="DJ305" s="103">
        <f t="shared" si="190"/>
        <v>3</v>
      </c>
      <c r="DK305" s="200">
        <f t="shared" si="200"/>
        <v>60</v>
      </c>
      <c r="DL305" s="201">
        <f t="shared" si="201"/>
        <v>4</v>
      </c>
    </row>
    <row r="306" spans="2:116" ht="24.95" customHeight="1" outlineLevel="1">
      <c r="B306" s="48"/>
      <c r="C306" s="48"/>
      <c r="D306" s="14" t="s">
        <v>727</v>
      </c>
      <c r="E306" s="11" t="s">
        <v>728</v>
      </c>
      <c r="F306" s="12" t="s">
        <v>992</v>
      </c>
      <c r="G306" s="12" t="s">
        <v>938</v>
      </c>
      <c r="H306" s="40" t="s">
        <v>963</v>
      </c>
      <c r="I306" s="41" t="s">
        <v>531</v>
      </c>
      <c r="J306" s="78" t="str">
        <f t="shared" si="191"/>
        <v xml:space="preserve">C3 </v>
      </c>
      <c r="K306" s="197" t="s">
        <v>1192</v>
      </c>
      <c r="L306" s="202" t="str">
        <f t="shared" si="192"/>
        <v>A</v>
      </c>
      <c r="M306" s="189" t="s">
        <v>1925</v>
      </c>
      <c r="N306" s="197" t="s">
        <v>1192</v>
      </c>
      <c r="O306" s="202" t="str">
        <f t="shared" si="163"/>
        <v>A</v>
      </c>
      <c r="P306" s="189" t="s">
        <v>1925</v>
      </c>
      <c r="Q306" s="197" t="s">
        <v>1192</v>
      </c>
      <c r="R306" s="202" t="str">
        <f t="shared" si="164"/>
        <v>A</v>
      </c>
      <c r="S306" s="189" t="s">
        <v>1925</v>
      </c>
      <c r="T306" s="197" t="s">
        <v>1192</v>
      </c>
      <c r="U306" s="202" t="str">
        <f t="shared" si="165"/>
        <v>-</v>
      </c>
      <c r="V306" s="187"/>
      <c r="W306" s="197" t="s">
        <v>1192</v>
      </c>
      <c r="X306" s="202" t="str">
        <f t="shared" si="166"/>
        <v>-</v>
      </c>
      <c r="Y306" s="187"/>
      <c r="Z306" s="197"/>
      <c r="AA306" s="202" t="str">
        <f t="shared" si="167"/>
        <v>-</v>
      </c>
      <c r="AB306" s="187"/>
      <c r="AC306" s="197"/>
      <c r="AD306" s="202" t="str">
        <f t="shared" si="193"/>
        <v>-</v>
      </c>
      <c r="AE306" s="187"/>
      <c r="AF306" s="197"/>
      <c r="AG306" s="202" t="str">
        <f t="shared" si="168"/>
        <v>-</v>
      </c>
      <c r="AH306" s="187"/>
      <c r="AI306" s="197"/>
      <c r="AJ306" s="202" t="str">
        <f t="shared" si="169"/>
        <v>-</v>
      </c>
      <c r="AK306" s="187"/>
      <c r="AL306" s="197"/>
      <c r="AM306" s="202" t="str">
        <f t="shared" si="170"/>
        <v>-</v>
      </c>
      <c r="AN306" s="187"/>
      <c r="AO306" s="197"/>
      <c r="AP306" s="202" t="str">
        <f t="shared" si="171"/>
        <v>-</v>
      </c>
      <c r="AQ306" s="187"/>
      <c r="AR306" s="197"/>
      <c r="AS306" s="202" t="str">
        <f t="shared" si="172"/>
        <v>-</v>
      </c>
      <c r="AT306" s="186">
        <v>42660</v>
      </c>
      <c r="AU306" s="197"/>
      <c r="AV306" s="202" t="str">
        <f t="shared" si="173"/>
        <v>-</v>
      </c>
      <c r="AW306" s="187"/>
      <c r="AX306" s="197"/>
      <c r="AY306" s="202" t="str">
        <f t="shared" si="174"/>
        <v>-</v>
      </c>
      <c r="AZ306" s="186">
        <v>42660</v>
      </c>
      <c r="BA306" s="197"/>
      <c r="BB306" s="202" t="str">
        <f t="shared" si="175"/>
        <v>-</v>
      </c>
      <c r="BC306" s="186">
        <v>42862</v>
      </c>
      <c r="BD306" s="197"/>
      <c r="BE306" s="202" t="str">
        <f t="shared" si="176"/>
        <v>-</v>
      </c>
      <c r="BF306" s="187"/>
      <c r="BG306" s="197"/>
      <c r="BH306" s="202" t="str">
        <f t="shared" si="177"/>
        <v>-</v>
      </c>
      <c r="BI306" s="187"/>
      <c r="BJ306" s="197"/>
      <c r="BK306" s="202" t="str">
        <f t="shared" si="178"/>
        <v>-</v>
      </c>
      <c r="BL306" s="187"/>
      <c r="BM306" s="197"/>
      <c r="BN306" s="202" t="str">
        <f t="shared" si="179"/>
        <v>-</v>
      </c>
      <c r="BO306" s="187"/>
      <c r="BP306" s="197"/>
      <c r="BQ306" s="202" t="str">
        <f t="shared" si="180"/>
        <v>-</v>
      </c>
      <c r="BR306" s="187"/>
      <c r="BS306" s="197"/>
      <c r="BT306" s="202" t="str">
        <f t="shared" si="181"/>
        <v>-</v>
      </c>
      <c r="BU306" s="187"/>
      <c r="BV306" s="197"/>
      <c r="BW306" s="202" t="str">
        <f t="shared" si="182"/>
        <v>-</v>
      </c>
      <c r="BX306" s="187"/>
      <c r="BY306" s="197"/>
      <c r="BZ306" s="202" t="str">
        <f t="shared" si="183"/>
        <v>-</v>
      </c>
      <c r="CA306" s="187"/>
      <c r="CB306" s="197"/>
      <c r="CC306" s="202" t="str">
        <f t="shared" si="184"/>
        <v>-</v>
      </c>
      <c r="CD306" s="187"/>
      <c r="CE306" s="197"/>
      <c r="CF306" s="202" t="str">
        <f t="shared" si="185"/>
        <v>-</v>
      </c>
      <c r="CG306" s="187"/>
      <c r="CH306" s="197"/>
      <c r="CI306" s="202" t="str">
        <f t="shared" si="186"/>
        <v>-</v>
      </c>
      <c r="CJ306" s="187"/>
      <c r="CK306" s="197"/>
      <c r="CL306" s="202" t="str">
        <f t="shared" si="194"/>
        <v>-</v>
      </c>
      <c r="CM306" s="187"/>
      <c r="CN306" s="197"/>
      <c r="CO306" s="202" t="str">
        <f t="shared" si="195"/>
        <v>-</v>
      </c>
      <c r="CP306" s="187"/>
      <c r="CQ306" s="197"/>
      <c r="CR306" s="202" t="str">
        <f t="shared" si="187"/>
        <v>-</v>
      </c>
      <c r="CS306" s="187"/>
      <c r="CT306" s="197"/>
      <c r="CU306" s="202" t="str">
        <f t="shared" si="196"/>
        <v>-</v>
      </c>
      <c r="CV306" s="187"/>
      <c r="CW306" s="197"/>
      <c r="CX306" s="202" t="str">
        <f t="shared" si="197"/>
        <v>-</v>
      </c>
      <c r="CY306" s="187"/>
      <c r="CZ306" s="197"/>
      <c r="DA306" s="202" t="str">
        <f t="shared" si="188"/>
        <v>-</v>
      </c>
      <c r="DB306" s="187"/>
      <c r="DC306" s="197"/>
      <c r="DD306" s="202" t="str">
        <f t="shared" si="198"/>
        <v>-</v>
      </c>
      <c r="DE306" s="187"/>
      <c r="DF306" s="197"/>
      <c r="DG306" s="202" t="str">
        <f t="shared" si="199"/>
        <v>-</v>
      </c>
      <c r="DH306" s="187"/>
      <c r="DI306" s="103">
        <f t="shared" si="189"/>
        <v>5</v>
      </c>
      <c r="DJ306" s="103">
        <f t="shared" si="190"/>
        <v>3</v>
      </c>
      <c r="DK306" s="200">
        <f t="shared" si="200"/>
        <v>60</v>
      </c>
      <c r="DL306" s="201">
        <f t="shared" si="201"/>
        <v>4</v>
      </c>
    </row>
    <row r="307" spans="2:116" ht="24.95" customHeight="1" outlineLevel="1">
      <c r="B307" s="48"/>
      <c r="C307" s="48"/>
      <c r="D307" s="14" t="s">
        <v>729</v>
      </c>
      <c r="E307" s="11" t="s">
        <v>730</v>
      </c>
      <c r="F307" s="12" t="s">
        <v>995</v>
      </c>
      <c r="G307" s="12" t="s">
        <v>961</v>
      </c>
      <c r="H307" s="40" t="s">
        <v>933</v>
      </c>
      <c r="I307" s="41" t="s">
        <v>934</v>
      </c>
      <c r="J307" s="78" t="str">
        <f t="shared" si="191"/>
        <v xml:space="preserve">C2 </v>
      </c>
      <c r="K307" s="197" t="s">
        <v>1192</v>
      </c>
      <c r="L307" s="202" t="str">
        <f t="shared" si="192"/>
        <v>A</v>
      </c>
      <c r="M307" s="189" t="s">
        <v>1977</v>
      </c>
      <c r="N307" s="197" t="s">
        <v>1192</v>
      </c>
      <c r="O307" s="202" t="str">
        <f t="shared" si="163"/>
        <v>A</v>
      </c>
      <c r="P307" s="189" t="s">
        <v>1977</v>
      </c>
      <c r="Q307" s="197" t="s">
        <v>1192</v>
      </c>
      <c r="R307" s="202" t="str">
        <f t="shared" si="164"/>
        <v>A</v>
      </c>
      <c r="S307" s="189" t="s">
        <v>1977</v>
      </c>
      <c r="T307" s="197" t="s">
        <v>1192</v>
      </c>
      <c r="U307" s="202" t="str">
        <f t="shared" si="165"/>
        <v>A</v>
      </c>
      <c r="V307" s="189" t="s">
        <v>1977</v>
      </c>
      <c r="W307" s="197" t="s">
        <v>1192</v>
      </c>
      <c r="X307" s="202" t="str">
        <f t="shared" si="166"/>
        <v>A</v>
      </c>
      <c r="Y307" s="189" t="s">
        <v>1977</v>
      </c>
      <c r="Z307" s="197" t="s">
        <v>1192</v>
      </c>
      <c r="AA307" s="202" t="str">
        <f t="shared" si="167"/>
        <v>-</v>
      </c>
      <c r="AB307" s="187"/>
      <c r="AC307" s="197" t="s">
        <v>1192</v>
      </c>
      <c r="AD307" s="202" t="str">
        <f t="shared" si="193"/>
        <v>-</v>
      </c>
      <c r="AE307" s="187"/>
      <c r="AF307" s="197" t="s">
        <v>1192</v>
      </c>
      <c r="AG307" s="202" t="str">
        <f t="shared" si="168"/>
        <v>-</v>
      </c>
      <c r="AH307" s="187"/>
      <c r="AI307" s="197" t="s">
        <v>1192</v>
      </c>
      <c r="AJ307" s="202" t="str">
        <f t="shared" si="169"/>
        <v>-</v>
      </c>
      <c r="AK307" s="187"/>
      <c r="AL307" s="197"/>
      <c r="AM307" s="202" t="str">
        <f t="shared" si="170"/>
        <v>-</v>
      </c>
      <c r="AN307" s="187"/>
      <c r="AO307" s="197"/>
      <c r="AP307" s="202" t="str">
        <f t="shared" si="171"/>
        <v>-</v>
      </c>
      <c r="AQ307" s="187"/>
      <c r="AR307" s="197"/>
      <c r="AS307" s="202" t="str">
        <f t="shared" si="172"/>
        <v>-</v>
      </c>
      <c r="AT307" s="187"/>
      <c r="AU307" s="197"/>
      <c r="AV307" s="202" t="str">
        <f t="shared" si="173"/>
        <v>-</v>
      </c>
      <c r="AW307" s="187"/>
      <c r="AX307" s="197"/>
      <c r="AY307" s="202" t="str">
        <f t="shared" si="174"/>
        <v>-</v>
      </c>
      <c r="AZ307" s="187"/>
      <c r="BA307" s="197"/>
      <c r="BB307" s="202" t="str">
        <f t="shared" si="175"/>
        <v>-</v>
      </c>
      <c r="BC307" s="187"/>
      <c r="BD307" s="197"/>
      <c r="BE307" s="202" t="str">
        <f t="shared" si="176"/>
        <v>-</v>
      </c>
      <c r="BF307" s="187"/>
      <c r="BG307" s="197"/>
      <c r="BH307" s="202" t="str">
        <f t="shared" si="177"/>
        <v>-</v>
      </c>
      <c r="BI307" s="187"/>
      <c r="BJ307" s="197"/>
      <c r="BK307" s="202" t="str">
        <f t="shared" si="178"/>
        <v>-</v>
      </c>
      <c r="BL307" s="187"/>
      <c r="BM307" s="197"/>
      <c r="BN307" s="202" t="str">
        <f t="shared" si="179"/>
        <v>-</v>
      </c>
      <c r="BO307" s="187"/>
      <c r="BP307" s="197"/>
      <c r="BQ307" s="202" t="str">
        <f t="shared" si="180"/>
        <v>-</v>
      </c>
      <c r="BR307" s="187"/>
      <c r="BS307" s="197"/>
      <c r="BT307" s="202" t="str">
        <f t="shared" si="181"/>
        <v>-</v>
      </c>
      <c r="BU307" s="187"/>
      <c r="BV307" s="197"/>
      <c r="BW307" s="202" t="str">
        <f t="shared" si="182"/>
        <v>-</v>
      </c>
      <c r="BX307" s="187"/>
      <c r="BY307" s="197"/>
      <c r="BZ307" s="202" t="str">
        <f t="shared" si="183"/>
        <v>-</v>
      </c>
      <c r="CA307" s="187"/>
      <c r="CB307" s="197"/>
      <c r="CC307" s="202" t="str">
        <f t="shared" si="184"/>
        <v>-</v>
      </c>
      <c r="CD307" s="187"/>
      <c r="CE307" s="197"/>
      <c r="CF307" s="202" t="str">
        <f t="shared" si="185"/>
        <v>-</v>
      </c>
      <c r="CG307" s="187"/>
      <c r="CH307" s="197"/>
      <c r="CI307" s="202" t="str">
        <f t="shared" si="186"/>
        <v>-</v>
      </c>
      <c r="CJ307" s="187"/>
      <c r="CK307" s="197"/>
      <c r="CL307" s="202" t="str">
        <f t="shared" si="194"/>
        <v>-</v>
      </c>
      <c r="CM307" s="187"/>
      <c r="CN307" s="197"/>
      <c r="CO307" s="202" t="str">
        <f t="shared" si="195"/>
        <v>-</v>
      </c>
      <c r="CP307" s="187"/>
      <c r="CQ307" s="197"/>
      <c r="CR307" s="202" t="str">
        <f t="shared" si="187"/>
        <v>-</v>
      </c>
      <c r="CS307" s="187"/>
      <c r="CT307" s="197"/>
      <c r="CU307" s="202" t="str">
        <f t="shared" si="196"/>
        <v>-</v>
      </c>
      <c r="CV307" s="187"/>
      <c r="CW307" s="197"/>
      <c r="CX307" s="202" t="str">
        <f t="shared" si="197"/>
        <v>-</v>
      </c>
      <c r="CY307" s="187"/>
      <c r="CZ307" s="197"/>
      <c r="DA307" s="202" t="str">
        <f t="shared" si="188"/>
        <v>-</v>
      </c>
      <c r="DB307" s="187"/>
      <c r="DC307" s="197"/>
      <c r="DD307" s="202" t="str">
        <f t="shared" si="198"/>
        <v>-</v>
      </c>
      <c r="DE307" s="187"/>
      <c r="DF307" s="197"/>
      <c r="DG307" s="202" t="str">
        <f t="shared" si="199"/>
        <v>-</v>
      </c>
      <c r="DH307" s="187"/>
      <c r="DI307" s="103">
        <f t="shared" si="189"/>
        <v>9</v>
      </c>
      <c r="DJ307" s="103">
        <f t="shared" si="190"/>
        <v>5</v>
      </c>
      <c r="DK307" s="200">
        <f t="shared" si="200"/>
        <v>55.555555555555557</v>
      </c>
      <c r="DL307" s="201">
        <f t="shared" si="201"/>
        <v>3</v>
      </c>
    </row>
    <row r="308" spans="2:116" ht="24.95" customHeight="1" outlineLevel="1">
      <c r="B308" s="48"/>
      <c r="C308" s="48"/>
      <c r="D308" s="14" t="s">
        <v>401</v>
      </c>
      <c r="E308" s="11" t="s">
        <v>402</v>
      </c>
      <c r="F308" s="12" t="s">
        <v>992</v>
      </c>
      <c r="G308" s="12" t="s">
        <v>938</v>
      </c>
      <c r="H308" s="40" t="s">
        <v>527</v>
      </c>
      <c r="I308" s="41" t="s">
        <v>531</v>
      </c>
      <c r="J308" s="78" t="str">
        <f t="shared" si="191"/>
        <v xml:space="preserve">C3 </v>
      </c>
      <c r="K308" s="197" t="s">
        <v>1192</v>
      </c>
      <c r="L308" s="202" t="str">
        <f t="shared" si="192"/>
        <v>A</v>
      </c>
      <c r="M308" s="189" t="s">
        <v>1994</v>
      </c>
      <c r="N308" s="197" t="s">
        <v>1192</v>
      </c>
      <c r="O308" s="202" t="str">
        <f t="shared" si="163"/>
        <v>A</v>
      </c>
      <c r="P308" s="189" t="s">
        <v>1994</v>
      </c>
      <c r="Q308" s="197" t="s">
        <v>1192</v>
      </c>
      <c r="R308" s="202" t="str">
        <f t="shared" si="164"/>
        <v>A</v>
      </c>
      <c r="S308" s="189" t="s">
        <v>1994</v>
      </c>
      <c r="T308" s="197" t="s">
        <v>1192</v>
      </c>
      <c r="U308" s="202" t="str">
        <f t="shared" si="165"/>
        <v>-</v>
      </c>
      <c r="V308" s="187"/>
      <c r="W308" s="197" t="s">
        <v>1192</v>
      </c>
      <c r="X308" s="202" t="str">
        <f t="shared" si="166"/>
        <v>-</v>
      </c>
      <c r="Y308" s="187"/>
      <c r="Z308" s="197"/>
      <c r="AA308" s="202" t="str">
        <f t="shared" si="167"/>
        <v>-</v>
      </c>
      <c r="AB308" s="187"/>
      <c r="AC308" s="197"/>
      <c r="AD308" s="202" t="str">
        <f t="shared" si="193"/>
        <v>-</v>
      </c>
      <c r="AE308" s="187"/>
      <c r="AF308" s="197"/>
      <c r="AG308" s="202" t="str">
        <f t="shared" si="168"/>
        <v>-</v>
      </c>
      <c r="AH308" s="187"/>
      <c r="AI308" s="197"/>
      <c r="AJ308" s="202" t="str">
        <f t="shared" si="169"/>
        <v>-</v>
      </c>
      <c r="AK308" s="187"/>
      <c r="AL308" s="197"/>
      <c r="AM308" s="202" t="str">
        <f t="shared" si="170"/>
        <v>-</v>
      </c>
      <c r="AN308" s="187"/>
      <c r="AO308" s="197"/>
      <c r="AP308" s="202" t="str">
        <f t="shared" si="171"/>
        <v>-</v>
      </c>
      <c r="AQ308" s="187"/>
      <c r="AR308" s="197"/>
      <c r="AS308" s="202" t="str">
        <f t="shared" si="172"/>
        <v>-</v>
      </c>
      <c r="AT308" s="187"/>
      <c r="AU308" s="197"/>
      <c r="AV308" s="202" t="str">
        <f t="shared" si="173"/>
        <v>-</v>
      </c>
      <c r="AW308" s="187"/>
      <c r="AX308" s="197"/>
      <c r="AY308" s="202" t="str">
        <f t="shared" si="174"/>
        <v>-</v>
      </c>
      <c r="AZ308" s="187"/>
      <c r="BA308" s="197"/>
      <c r="BB308" s="202" t="str">
        <f t="shared" si="175"/>
        <v>-</v>
      </c>
      <c r="BC308" s="187"/>
      <c r="BD308" s="197"/>
      <c r="BE308" s="202" t="str">
        <f t="shared" si="176"/>
        <v>-</v>
      </c>
      <c r="BF308" s="187"/>
      <c r="BG308" s="197"/>
      <c r="BH308" s="202" t="str">
        <f t="shared" si="177"/>
        <v>-</v>
      </c>
      <c r="BI308" s="187"/>
      <c r="BJ308" s="197"/>
      <c r="BK308" s="202" t="str">
        <f t="shared" si="178"/>
        <v>-</v>
      </c>
      <c r="BL308" s="187"/>
      <c r="BM308" s="197"/>
      <c r="BN308" s="202" t="str">
        <f t="shared" si="179"/>
        <v>-</v>
      </c>
      <c r="BO308" s="187"/>
      <c r="BP308" s="197"/>
      <c r="BQ308" s="202" t="str">
        <f t="shared" si="180"/>
        <v>-</v>
      </c>
      <c r="BR308" s="187"/>
      <c r="BS308" s="197"/>
      <c r="BT308" s="202" t="str">
        <f t="shared" si="181"/>
        <v>-</v>
      </c>
      <c r="BU308" s="187"/>
      <c r="BV308" s="197"/>
      <c r="BW308" s="202" t="str">
        <f t="shared" si="182"/>
        <v>-</v>
      </c>
      <c r="BX308" s="187"/>
      <c r="BY308" s="197"/>
      <c r="BZ308" s="202" t="str">
        <f t="shared" si="183"/>
        <v>-</v>
      </c>
      <c r="CA308" s="187"/>
      <c r="CB308" s="197"/>
      <c r="CC308" s="202" t="str">
        <f t="shared" si="184"/>
        <v>-</v>
      </c>
      <c r="CD308" s="187"/>
      <c r="CE308" s="197"/>
      <c r="CF308" s="202" t="str">
        <f t="shared" si="185"/>
        <v>-</v>
      </c>
      <c r="CG308" s="187"/>
      <c r="CH308" s="197"/>
      <c r="CI308" s="202" t="str">
        <f t="shared" si="186"/>
        <v>-</v>
      </c>
      <c r="CJ308" s="187"/>
      <c r="CK308" s="197"/>
      <c r="CL308" s="202" t="str">
        <f t="shared" si="194"/>
        <v>-</v>
      </c>
      <c r="CM308" s="187"/>
      <c r="CN308" s="197"/>
      <c r="CO308" s="202" t="str">
        <f t="shared" si="195"/>
        <v>-</v>
      </c>
      <c r="CP308" s="187"/>
      <c r="CQ308" s="197"/>
      <c r="CR308" s="202" t="str">
        <f t="shared" si="187"/>
        <v>-</v>
      </c>
      <c r="CS308" s="187"/>
      <c r="CT308" s="197"/>
      <c r="CU308" s="202" t="str">
        <f t="shared" si="196"/>
        <v>-</v>
      </c>
      <c r="CV308" s="187"/>
      <c r="CW308" s="197"/>
      <c r="CX308" s="202" t="str">
        <f t="shared" si="197"/>
        <v>-</v>
      </c>
      <c r="CY308" s="187"/>
      <c r="CZ308" s="197"/>
      <c r="DA308" s="202" t="str">
        <f t="shared" si="188"/>
        <v>-</v>
      </c>
      <c r="DB308" s="187"/>
      <c r="DC308" s="197"/>
      <c r="DD308" s="202" t="str">
        <f t="shared" si="198"/>
        <v>-</v>
      </c>
      <c r="DE308" s="187"/>
      <c r="DF308" s="197"/>
      <c r="DG308" s="202" t="str">
        <f t="shared" si="199"/>
        <v>-</v>
      </c>
      <c r="DH308" s="187"/>
      <c r="DI308" s="103">
        <f t="shared" si="189"/>
        <v>5</v>
      </c>
      <c r="DJ308" s="103">
        <f t="shared" si="190"/>
        <v>3</v>
      </c>
      <c r="DK308" s="200">
        <f t="shared" si="200"/>
        <v>60</v>
      </c>
      <c r="DL308" s="201">
        <f t="shared" si="201"/>
        <v>4</v>
      </c>
    </row>
    <row r="309" spans="2:116" ht="24.95" customHeight="1" outlineLevel="1">
      <c r="B309" s="48"/>
      <c r="C309" s="48"/>
      <c r="D309" s="14" t="s">
        <v>731</v>
      </c>
      <c r="E309" s="11" t="s">
        <v>732</v>
      </c>
      <c r="F309" s="12" t="s">
        <v>995</v>
      </c>
      <c r="G309" s="12" t="s">
        <v>941</v>
      </c>
      <c r="H309" s="152" t="s">
        <v>956</v>
      </c>
      <c r="I309" s="150" t="s">
        <v>531</v>
      </c>
      <c r="J309" s="78" t="str">
        <f t="shared" si="191"/>
        <v xml:space="preserve">C3 </v>
      </c>
      <c r="K309" s="197" t="s">
        <v>1192</v>
      </c>
      <c r="L309" s="202" t="str">
        <f t="shared" si="192"/>
        <v>A</v>
      </c>
      <c r="M309" s="189" t="s">
        <v>1994</v>
      </c>
      <c r="N309" s="197" t="s">
        <v>1192</v>
      </c>
      <c r="O309" s="202" t="str">
        <f t="shared" si="163"/>
        <v>A</v>
      </c>
      <c r="P309" s="189" t="s">
        <v>1994</v>
      </c>
      <c r="Q309" s="197" t="s">
        <v>1192</v>
      </c>
      <c r="R309" s="202" t="str">
        <f t="shared" si="164"/>
        <v>A</v>
      </c>
      <c r="S309" s="189" t="s">
        <v>1994</v>
      </c>
      <c r="T309" s="197" t="s">
        <v>1192</v>
      </c>
      <c r="U309" s="202" t="str">
        <f t="shared" si="165"/>
        <v>-</v>
      </c>
      <c r="V309" s="187"/>
      <c r="W309" s="197" t="s">
        <v>1192</v>
      </c>
      <c r="X309" s="202" t="str">
        <f t="shared" si="166"/>
        <v>-</v>
      </c>
      <c r="Y309" s="187"/>
      <c r="Z309" s="197"/>
      <c r="AA309" s="202" t="str">
        <f t="shared" si="167"/>
        <v>-</v>
      </c>
      <c r="AB309" s="187"/>
      <c r="AC309" s="197"/>
      <c r="AD309" s="202" t="str">
        <f t="shared" si="193"/>
        <v>-</v>
      </c>
      <c r="AE309" s="187"/>
      <c r="AF309" s="197"/>
      <c r="AG309" s="202" t="str">
        <f t="shared" si="168"/>
        <v>-</v>
      </c>
      <c r="AH309" s="187"/>
      <c r="AI309" s="197"/>
      <c r="AJ309" s="202" t="str">
        <f t="shared" si="169"/>
        <v>-</v>
      </c>
      <c r="AK309" s="187"/>
      <c r="AL309" s="197"/>
      <c r="AM309" s="202" t="str">
        <f t="shared" si="170"/>
        <v>-</v>
      </c>
      <c r="AN309" s="187"/>
      <c r="AO309" s="197"/>
      <c r="AP309" s="202" t="str">
        <f t="shared" si="171"/>
        <v>-</v>
      </c>
      <c r="AQ309" s="187"/>
      <c r="AR309" s="197"/>
      <c r="AS309" s="202" t="str">
        <f t="shared" si="172"/>
        <v>-</v>
      </c>
      <c r="AT309" s="187"/>
      <c r="AU309" s="197"/>
      <c r="AV309" s="202" t="str">
        <f t="shared" si="173"/>
        <v>-</v>
      </c>
      <c r="AW309" s="187"/>
      <c r="AX309" s="197"/>
      <c r="AY309" s="202" t="str">
        <f t="shared" si="174"/>
        <v>-</v>
      </c>
      <c r="AZ309" s="187"/>
      <c r="BA309" s="197"/>
      <c r="BB309" s="202" t="str">
        <f t="shared" si="175"/>
        <v>-</v>
      </c>
      <c r="BC309" s="186">
        <v>42785</v>
      </c>
      <c r="BD309" s="197"/>
      <c r="BE309" s="202" t="str">
        <f t="shared" si="176"/>
        <v>-</v>
      </c>
      <c r="BF309" s="187"/>
      <c r="BG309" s="197"/>
      <c r="BH309" s="202" t="str">
        <f t="shared" si="177"/>
        <v>-</v>
      </c>
      <c r="BI309" s="187"/>
      <c r="BJ309" s="197"/>
      <c r="BK309" s="202" t="str">
        <f t="shared" si="178"/>
        <v>-</v>
      </c>
      <c r="BL309" s="187"/>
      <c r="BM309" s="197"/>
      <c r="BN309" s="202" t="str">
        <f t="shared" si="179"/>
        <v>-</v>
      </c>
      <c r="BO309" s="187"/>
      <c r="BP309" s="197"/>
      <c r="BQ309" s="202" t="str">
        <f t="shared" si="180"/>
        <v>-</v>
      </c>
      <c r="BR309" s="187"/>
      <c r="BS309" s="197"/>
      <c r="BT309" s="202" t="str">
        <f t="shared" si="181"/>
        <v>-</v>
      </c>
      <c r="BU309" s="187"/>
      <c r="BV309" s="197"/>
      <c r="BW309" s="202" t="str">
        <f t="shared" si="182"/>
        <v>-</v>
      </c>
      <c r="BX309" s="187"/>
      <c r="BY309" s="197"/>
      <c r="BZ309" s="202" t="str">
        <f t="shared" si="183"/>
        <v>-</v>
      </c>
      <c r="CA309" s="187"/>
      <c r="CB309" s="197"/>
      <c r="CC309" s="202" t="str">
        <f t="shared" si="184"/>
        <v>-</v>
      </c>
      <c r="CD309" s="187"/>
      <c r="CE309" s="197"/>
      <c r="CF309" s="202" t="str">
        <f t="shared" si="185"/>
        <v>-</v>
      </c>
      <c r="CG309" s="187"/>
      <c r="CH309" s="197"/>
      <c r="CI309" s="202" t="str">
        <f t="shared" si="186"/>
        <v>-</v>
      </c>
      <c r="CJ309" s="187"/>
      <c r="CK309" s="197"/>
      <c r="CL309" s="202" t="str">
        <f t="shared" si="194"/>
        <v>-</v>
      </c>
      <c r="CM309" s="187"/>
      <c r="CN309" s="197"/>
      <c r="CO309" s="202" t="str">
        <f t="shared" si="195"/>
        <v>-</v>
      </c>
      <c r="CP309" s="187"/>
      <c r="CQ309" s="197"/>
      <c r="CR309" s="202" t="str">
        <f t="shared" si="187"/>
        <v>-</v>
      </c>
      <c r="CS309" s="187"/>
      <c r="CT309" s="197"/>
      <c r="CU309" s="202" t="str">
        <f t="shared" si="196"/>
        <v>-</v>
      </c>
      <c r="CV309" s="187"/>
      <c r="CW309" s="197"/>
      <c r="CX309" s="202" t="str">
        <f t="shared" si="197"/>
        <v>-</v>
      </c>
      <c r="CY309" s="187"/>
      <c r="CZ309" s="197"/>
      <c r="DA309" s="202" t="str">
        <f t="shared" si="188"/>
        <v>-</v>
      </c>
      <c r="DB309" s="187"/>
      <c r="DC309" s="197"/>
      <c r="DD309" s="202" t="str">
        <f t="shared" si="198"/>
        <v>-</v>
      </c>
      <c r="DE309" s="187"/>
      <c r="DF309" s="197"/>
      <c r="DG309" s="202" t="str">
        <f t="shared" si="199"/>
        <v>-</v>
      </c>
      <c r="DH309" s="187"/>
      <c r="DI309" s="103">
        <f t="shared" si="189"/>
        <v>5</v>
      </c>
      <c r="DJ309" s="103">
        <f t="shared" si="190"/>
        <v>3</v>
      </c>
      <c r="DK309" s="200">
        <f t="shared" si="200"/>
        <v>60</v>
      </c>
      <c r="DL309" s="201">
        <f t="shared" si="201"/>
        <v>4</v>
      </c>
    </row>
    <row r="310" spans="2:116" ht="24.95" customHeight="1" outlineLevel="1">
      <c r="B310" s="48"/>
      <c r="C310" s="48"/>
      <c r="D310" s="14" t="s">
        <v>403</v>
      </c>
      <c r="E310" s="11" t="s">
        <v>404</v>
      </c>
      <c r="F310" s="12" t="s">
        <v>989</v>
      </c>
      <c r="G310" s="12" t="s">
        <v>994</v>
      </c>
      <c r="H310" s="40" t="s">
        <v>523</v>
      </c>
      <c r="I310" s="41" t="s">
        <v>532</v>
      </c>
      <c r="J310" s="78" t="str">
        <f t="shared" si="191"/>
        <v xml:space="preserve">C4 </v>
      </c>
      <c r="K310" s="197" t="s">
        <v>1192</v>
      </c>
      <c r="L310" s="202" t="str">
        <f t="shared" si="192"/>
        <v>A</v>
      </c>
      <c r="M310" s="189" t="s">
        <v>1994</v>
      </c>
      <c r="N310" s="197" t="s">
        <v>1192</v>
      </c>
      <c r="O310" s="202" t="str">
        <f t="shared" si="163"/>
        <v>-</v>
      </c>
      <c r="P310" s="187"/>
      <c r="Q310" s="197" t="s">
        <v>1192</v>
      </c>
      <c r="R310" s="202" t="str">
        <f t="shared" si="164"/>
        <v>-</v>
      </c>
      <c r="S310" s="187"/>
      <c r="T310" s="197"/>
      <c r="U310" s="202" t="str">
        <f t="shared" si="165"/>
        <v>-</v>
      </c>
      <c r="V310" s="187"/>
      <c r="W310" s="197"/>
      <c r="X310" s="202" t="str">
        <f t="shared" si="166"/>
        <v>-</v>
      </c>
      <c r="Y310" s="187"/>
      <c r="Z310" s="197"/>
      <c r="AA310" s="202" t="str">
        <f t="shared" si="167"/>
        <v>-</v>
      </c>
      <c r="AB310" s="187"/>
      <c r="AC310" s="197"/>
      <c r="AD310" s="202" t="str">
        <f t="shared" si="193"/>
        <v>-</v>
      </c>
      <c r="AE310" s="187"/>
      <c r="AF310" s="197"/>
      <c r="AG310" s="202" t="str">
        <f t="shared" si="168"/>
        <v>-</v>
      </c>
      <c r="AH310" s="187"/>
      <c r="AI310" s="197"/>
      <c r="AJ310" s="202" t="str">
        <f t="shared" si="169"/>
        <v>-</v>
      </c>
      <c r="AK310" s="187"/>
      <c r="AL310" s="197"/>
      <c r="AM310" s="202" t="str">
        <f t="shared" si="170"/>
        <v>-</v>
      </c>
      <c r="AN310" s="187"/>
      <c r="AO310" s="197"/>
      <c r="AP310" s="202" t="str">
        <f t="shared" si="171"/>
        <v>-</v>
      </c>
      <c r="AQ310" s="187"/>
      <c r="AR310" s="197"/>
      <c r="AS310" s="202" t="str">
        <f t="shared" si="172"/>
        <v>-</v>
      </c>
      <c r="AT310" s="187"/>
      <c r="AU310" s="197"/>
      <c r="AV310" s="202" t="str">
        <f t="shared" si="173"/>
        <v>-</v>
      </c>
      <c r="AW310" s="187"/>
      <c r="AX310" s="197"/>
      <c r="AY310" s="202" t="str">
        <f t="shared" si="174"/>
        <v>-</v>
      </c>
      <c r="AZ310" s="187"/>
      <c r="BA310" s="197"/>
      <c r="BB310" s="202" t="str">
        <f t="shared" si="175"/>
        <v>-</v>
      </c>
      <c r="BC310" s="187"/>
      <c r="BD310" s="197"/>
      <c r="BE310" s="202" t="str">
        <f t="shared" si="176"/>
        <v>-</v>
      </c>
      <c r="BF310" s="187"/>
      <c r="BG310" s="197"/>
      <c r="BH310" s="202" t="str">
        <f t="shared" si="177"/>
        <v>-</v>
      </c>
      <c r="BI310" s="187"/>
      <c r="BJ310" s="197"/>
      <c r="BK310" s="202" t="str">
        <f t="shared" si="178"/>
        <v>-</v>
      </c>
      <c r="BL310" s="187"/>
      <c r="BM310" s="197"/>
      <c r="BN310" s="202" t="str">
        <f t="shared" si="179"/>
        <v>-</v>
      </c>
      <c r="BO310" s="187"/>
      <c r="BP310" s="197"/>
      <c r="BQ310" s="202" t="str">
        <f t="shared" si="180"/>
        <v>-</v>
      </c>
      <c r="BR310" s="187"/>
      <c r="BS310" s="197"/>
      <c r="BT310" s="202" t="str">
        <f t="shared" si="181"/>
        <v>-</v>
      </c>
      <c r="BU310" s="187"/>
      <c r="BV310" s="197"/>
      <c r="BW310" s="202" t="str">
        <f t="shared" si="182"/>
        <v>-</v>
      </c>
      <c r="BX310" s="187"/>
      <c r="BY310" s="197"/>
      <c r="BZ310" s="202" t="str">
        <f t="shared" si="183"/>
        <v>-</v>
      </c>
      <c r="CA310" s="187"/>
      <c r="CB310" s="197"/>
      <c r="CC310" s="202" t="str">
        <f t="shared" si="184"/>
        <v>-</v>
      </c>
      <c r="CD310" s="187"/>
      <c r="CE310" s="197"/>
      <c r="CF310" s="202" t="str">
        <f t="shared" si="185"/>
        <v>-</v>
      </c>
      <c r="CG310" s="187"/>
      <c r="CH310" s="197"/>
      <c r="CI310" s="202" t="str">
        <f t="shared" si="186"/>
        <v>-</v>
      </c>
      <c r="CJ310" s="187"/>
      <c r="CK310" s="197"/>
      <c r="CL310" s="202" t="str">
        <f t="shared" si="194"/>
        <v>-</v>
      </c>
      <c r="CM310" s="187"/>
      <c r="CN310" s="197"/>
      <c r="CO310" s="202" t="str">
        <f t="shared" si="195"/>
        <v>-</v>
      </c>
      <c r="CP310" s="187"/>
      <c r="CQ310" s="197"/>
      <c r="CR310" s="202" t="str">
        <f t="shared" si="187"/>
        <v>-</v>
      </c>
      <c r="CS310" s="187"/>
      <c r="CT310" s="197"/>
      <c r="CU310" s="202" t="str">
        <f t="shared" si="196"/>
        <v>-</v>
      </c>
      <c r="CV310" s="187"/>
      <c r="CW310" s="197"/>
      <c r="CX310" s="202" t="str">
        <f t="shared" si="197"/>
        <v>-</v>
      </c>
      <c r="CY310" s="187"/>
      <c r="CZ310" s="197"/>
      <c r="DA310" s="202" t="str">
        <f t="shared" si="188"/>
        <v>-</v>
      </c>
      <c r="DB310" s="187"/>
      <c r="DC310" s="197"/>
      <c r="DD310" s="202" t="str">
        <f t="shared" si="198"/>
        <v>-</v>
      </c>
      <c r="DE310" s="187"/>
      <c r="DF310" s="197"/>
      <c r="DG310" s="202" t="str">
        <f t="shared" si="199"/>
        <v>-</v>
      </c>
      <c r="DH310" s="187"/>
      <c r="DI310" s="103">
        <f t="shared" si="189"/>
        <v>3</v>
      </c>
      <c r="DJ310" s="103">
        <f t="shared" si="190"/>
        <v>1</v>
      </c>
      <c r="DK310" s="200">
        <f t="shared" si="200"/>
        <v>33.333333333333329</v>
      </c>
      <c r="DL310" s="201">
        <f t="shared" si="201"/>
        <v>2</v>
      </c>
    </row>
    <row r="311" spans="2:116" ht="24.95" customHeight="1" outlineLevel="1">
      <c r="B311" s="48"/>
      <c r="C311" s="48"/>
      <c r="D311" s="14" t="s">
        <v>405</v>
      </c>
      <c r="E311" s="11" t="s">
        <v>406</v>
      </c>
      <c r="F311" s="12" t="s">
        <v>989</v>
      </c>
      <c r="G311" s="12" t="s">
        <v>994</v>
      </c>
      <c r="H311" s="40" t="s">
        <v>523</v>
      </c>
      <c r="I311" s="41" t="s">
        <v>532</v>
      </c>
      <c r="J311" s="78" t="str">
        <f t="shared" si="191"/>
        <v xml:space="preserve">C4 </v>
      </c>
      <c r="K311" s="197" t="s">
        <v>1192</v>
      </c>
      <c r="L311" s="199" t="str">
        <f t="shared" si="192"/>
        <v>A</v>
      </c>
      <c r="M311" s="189" t="s">
        <v>1994</v>
      </c>
      <c r="N311" s="197" t="s">
        <v>1192</v>
      </c>
      <c r="O311" s="199" t="str">
        <f t="shared" si="163"/>
        <v>-</v>
      </c>
      <c r="P311" s="186"/>
      <c r="Q311" s="197" t="s">
        <v>1192</v>
      </c>
      <c r="R311" s="199" t="str">
        <f t="shared" si="164"/>
        <v>-</v>
      </c>
      <c r="S311" s="186"/>
      <c r="T311" s="197"/>
      <c r="U311" s="199" t="str">
        <f t="shared" si="165"/>
        <v>-</v>
      </c>
      <c r="V311" s="186"/>
      <c r="W311" s="197"/>
      <c r="X311" s="199" t="str">
        <f t="shared" si="166"/>
        <v>-</v>
      </c>
      <c r="Y311" s="186"/>
      <c r="Z311" s="197"/>
      <c r="AA311" s="199" t="str">
        <f t="shared" si="167"/>
        <v>-</v>
      </c>
      <c r="AB311" s="186"/>
      <c r="AC311" s="197"/>
      <c r="AD311" s="199" t="str">
        <f t="shared" si="193"/>
        <v>-</v>
      </c>
      <c r="AE311" s="186"/>
      <c r="AF311" s="197"/>
      <c r="AG311" s="199" t="str">
        <f t="shared" si="168"/>
        <v>-</v>
      </c>
      <c r="AH311" s="186"/>
      <c r="AI311" s="197"/>
      <c r="AJ311" s="199" t="str">
        <f t="shared" si="169"/>
        <v>-</v>
      </c>
      <c r="AK311" s="186">
        <v>43061</v>
      </c>
      <c r="AL311" s="197"/>
      <c r="AM311" s="199" t="str">
        <f t="shared" si="170"/>
        <v>-</v>
      </c>
      <c r="AN311" s="186"/>
      <c r="AO311" s="197"/>
      <c r="AP311" s="199" t="str">
        <f t="shared" si="171"/>
        <v>-</v>
      </c>
      <c r="AQ311" s="186"/>
      <c r="AR311" s="197"/>
      <c r="AS311" s="199" t="str">
        <f t="shared" si="172"/>
        <v>-</v>
      </c>
      <c r="AT311" s="186"/>
      <c r="AU311" s="197"/>
      <c r="AV311" s="199" t="str">
        <f t="shared" si="173"/>
        <v>-</v>
      </c>
      <c r="AW311" s="186"/>
      <c r="AX311" s="197"/>
      <c r="AY311" s="199" t="str">
        <f t="shared" si="174"/>
        <v>-</v>
      </c>
      <c r="AZ311" s="186"/>
      <c r="BA311" s="197"/>
      <c r="BB311" s="199" t="str">
        <f t="shared" si="175"/>
        <v>-</v>
      </c>
      <c r="BC311" s="186"/>
      <c r="BD311" s="197"/>
      <c r="BE311" s="199" t="str">
        <f t="shared" si="176"/>
        <v>-</v>
      </c>
      <c r="BF311" s="186"/>
      <c r="BG311" s="197"/>
      <c r="BH311" s="199" t="str">
        <f t="shared" si="177"/>
        <v>-</v>
      </c>
      <c r="BI311" s="186"/>
      <c r="BJ311" s="197"/>
      <c r="BK311" s="199" t="str">
        <f t="shared" si="178"/>
        <v>-</v>
      </c>
      <c r="BL311" s="186"/>
      <c r="BM311" s="197"/>
      <c r="BN311" s="199" t="str">
        <f t="shared" si="179"/>
        <v>-</v>
      </c>
      <c r="BO311" s="186"/>
      <c r="BP311" s="197"/>
      <c r="BQ311" s="199" t="str">
        <f t="shared" si="180"/>
        <v>-</v>
      </c>
      <c r="BR311" s="186"/>
      <c r="BS311" s="197"/>
      <c r="BT311" s="199" t="str">
        <f t="shared" si="181"/>
        <v>-</v>
      </c>
      <c r="BU311" s="186"/>
      <c r="BV311" s="197"/>
      <c r="BW311" s="199" t="str">
        <f t="shared" si="182"/>
        <v>-</v>
      </c>
      <c r="BX311" s="186"/>
      <c r="BY311" s="197"/>
      <c r="BZ311" s="199" t="str">
        <f t="shared" si="183"/>
        <v>-</v>
      </c>
      <c r="CA311" s="186"/>
      <c r="CB311" s="197"/>
      <c r="CC311" s="199" t="str">
        <f t="shared" si="184"/>
        <v>-</v>
      </c>
      <c r="CD311" s="186"/>
      <c r="CE311" s="197"/>
      <c r="CF311" s="199" t="str">
        <f t="shared" si="185"/>
        <v>-</v>
      </c>
      <c r="CG311" s="186"/>
      <c r="CH311" s="197"/>
      <c r="CI311" s="199" t="str">
        <f t="shared" si="186"/>
        <v>-</v>
      </c>
      <c r="CJ311" s="186"/>
      <c r="CK311" s="197"/>
      <c r="CL311" s="199" t="str">
        <f t="shared" si="194"/>
        <v>-</v>
      </c>
      <c r="CM311" s="186"/>
      <c r="CN311" s="197"/>
      <c r="CO311" s="199" t="str">
        <f t="shared" si="195"/>
        <v>-</v>
      </c>
      <c r="CP311" s="186"/>
      <c r="CQ311" s="197"/>
      <c r="CR311" s="199" t="str">
        <f t="shared" si="187"/>
        <v>-</v>
      </c>
      <c r="CS311" s="186"/>
      <c r="CT311" s="197"/>
      <c r="CU311" s="199" t="str">
        <f t="shared" si="196"/>
        <v>-</v>
      </c>
      <c r="CV311" s="186"/>
      <c r="CW311" s="197"/>
      <c r="CX311" s="199" t="str">
        <f t="shared" si="197"/>
        <v>-</v>
      </c>
      <c r="CY311" s="186"/>
      <c r="CZ311" s="197"/>
      <c r="DA311" s="199" t="str">
        <f t="shared" si="188"/>
        <v>-</v>
      </c>
      <c r="DB311" s="186"/>
      <c r="DC311" s="197"/>
      <c r="DD311" s="199" t="str">
        <f t="shared" si="198"/>
        <v>-</v>
      </c>
      <c r="DE311" s="186"/>
      <c r="DF311" s="197"/>
      <c r="DG311" s="199" t="str">
        <f t="shared" si="199"/>
        <v>-</v>
      </c>
      <c r="DH311" s="186"/>
      <c r="DI311" s="103">
        <f t="shared" si="189"/>
        <v>3</v>
      </c>
      <c r="DJ311" s="103">
        <f t="shared" si="190"/>
        <v>1</v>
      </c>
      <c r="DK311" s="200">
        <f t="shared" si="200"/>
        <v>33.333333333333329</v>
      </c>
      <c r="DL311" s="201">
        <f t="shared" si="201"/>
        <v>2</v>
      </c>
    </row>
    <row r="312" spans="2:116" ht="24.95" customHeight="1" outlineLevel="1">
      <c r="B312" s="48"/>
      <c r="C312" s="48"/>
      <c r="D312" s="14" t="s">
        <v>407</v>
      </c>
      <c r="E312" s="11" t="s">
        <v>408</v>
      </c>
      <c r="F312" s="12" t="s">
        <v>989</v>
      </c>
      <c r="G312" s="12" t="s">
        <v>994</v>
      </c>
      <c r="H312" s="40" t="s">
        <v>523</v>
      </c>
      <c r="I312" s="41" t="s">
        <v>532</v>
      </c>
      <c r="J312" s="78" t="str">
        <f t="shared" si="191"/>
        <v xml:space="preserve">C4 </v>
      </c>
      <c r="K312" s="197" t="s">
        <v>1192</v>
      </c>
      <c r="L312" s="202" t="str">
        <f t="shared" si="192"/>
        <v>A</v>
      </c>
      <c r="M312" s="189" t="s">
        <v>1994</v>
      </c>
      <c r="N312" s="197" t="s">
        <v>1192</v>
      </c>
      <c r="O312" s="202" t="str">
        <f t="shared" si="163"/>
        <v>-</v>
      </c>
      <c r="P312" s="187"/>
      <c r="Q312" s="197" t="s">
        <v>1192</v>
      </c>
      <c r="R312" s="202" t="str">
        <f t="shared" si="164"/>
        <v>-</v>
      </c>
      <c r="S312" s="187"/>
      <c r="T312" s="197"/>
      <c r="U312" s="202" t="str">
        <f t="shared" si="165"/>
        <v>-</v>
      </c>
      <c r="V312" s="187"/>
      <c r="W312" s="197"/>
      <c r="X312" s="202" t="str">
        <f t="shared" si="166"/>
        <v>-</v>
      </c>
      <c r="Y312" s="187"/>
      <c r="Z312" s="197"/>
      <c r="AA312" s="202" t="str">
        <f t="shared" si="167"/>
        <v>-</v>
      </c>
      <c r="AB312" s="187"/>
      <c r="AC312" s="197"/>
      <c r="AD312" s="202" t="str">
        <f t="shared" si="193"/>
        <v>-</v>
      </c>
      <c r="AE312" s="187"/>
      <c r="AF312" s="197"/>
      <c r="AG312" s="202" t="str">
        <f t="shared" si="168"/>
        <v>-</v>
      </c>
      <c r="AH312" s="187"/>
      <c r="AI312" s="197"/>
      <c r="AJ312" s="202" t="str">
        <f t="shared" si="169"/>
        <v>-</v>
      </c>
      <c r="AK312" s="187"/>
      <c r="AL312" s="197"/>
      <c r="AM312" s="202" t="str">
        <f t="shared" si="170"/>
        <v>-</v>
      </c>
      <c r="AN312" s="187"/>
      <c r="AO312" s="197"/>
      <c r="AP312" s="202" t="str">
        <f t="shared" si="171"/>
        <v>-</v>
      </c>
      <c r="AQ312" s="187"/>
      <c r="AR312" s="197"/>
      <c r="AS312" s="202" t="str">
        <f t="shared" si="172"/>
        <v>-</v>
      </c>
      <c r="AT312" s="187"/>
      <c r="AU312" s="197"/>
      <c r="AV312" s="202" t="str">
        <f t="shared" si="173"/>
        <v>-</v>
      </c>
      <c r="AW312" s="187"/>
      <c r="AX312" s="197"/>
      <c r="AY312" s="202" t="str">
        <f t="shared" si="174"/>
        <v>-</v>
      </c>
      <c r="AZ312" s="187"/>
      <c r="BA312" s="197"/>
      <c r="BB312" s="202" t="str">
        <f t="shared" si="175"/>
        <v>-</v>
      </c>
      <c r="BC312" s="187"/>
      <c r="BD312" s="197"/>
      <c r="BE312" s="202" t="str">
        <f t="shared" si="176"/>
        <v>-</v>
      </c>
      <c r="BF312" s="187"/>
      <c r="BG312" s="197"/>
      <c r="BH312" s="202" t="str">
        <f t="shared" si="177"/>
        <v>-</v>
      </c>
      <c r="BI312" s="187"/>
      <c r="BJ312" s="197"/>
      <c r="BK312" s="202" t="str">
        <f t="shared" si="178"/>
        <v>-</v>
      </c>
      <c r="BL312" s="187"/>
      <c r="BM312" s="197"/>
      <c r="BN312" s="202" t="str">
        <f t="shared" si="179"/>
        <v>-</v>
      </c>
      <c r="BO312" s="187"/>
      <c r="BP312" s="197"/>
      <c r="BQ312" s="202" t="str">
        <f t="shared" si="180"/>
        <v>-</v>
      </c>
      <c r="BR312" s="187"/>
      <c r="BS312" s="197"/>
      <c r="BT312" s="202" t="str">
        <f t="shared" si="181"/>
        <v>-</v>
      </c>
      <c r="BU312" s="187"/>
      <c r="BV312" s="197"/>
      <c r="BW312" s="202" t="str">
        <f t="shared" si="182"/>
        <v>-</v>
      </c>
      <c r="BX312" s="187"/>
      <c r="BY312" s="197"/>
      <c r="BZ312" s="202" t="str">
        <f t="shared" si="183"/>
        <v>-</v>
      </c>
      <c r="CA312" s="187"/>
      <c r="CB312" s="197"/>
      <c r="CC312" s="202" t="str">
        <f t="shared" si="184"/>
        <v>-</v>
      </c>
      <c r="CD312" s="187"/>
      <c r="CE312" s="197"/>
      <c r="CF312" s="202" t="str">
        <f t="shared" si="185"/>
        <v>-</v>
      </c>
      <c r="CG312" s="187"/>
      <c r="CH312" s="197"/>
      <c r="CI312" s="202" t="str">
        <f t="shared" si="186"/>
        <v>-</v>
      </c>
      <c r="CJ312" s="187"/>
      <c r="CK312" s="197"/>
      <c r="CL312" s="202" t="str">
        <f t="shared" si="194"/>
        <v>-</v>
      </c>
      <c r="CM312" s="187"/>
      <c r="CN312" s="197"/>
      <c r="CO312" s="202" t="str">
        <f t="shared" si="195"/>
        <v>-</v>
      </c>
      <c r="CP312" s="187"/>
      <c r="CQ312" s="197"/>
      <c r="CR312" s="202" t="str">
        <f t="shared" si="187"/>
        <v>-</v>
      </c>
      <c r="CS312" s="187"/>
      <c r="CT312" s="197"/>
      <c r="CU312" s="202" t="str">
        <f t="shared" si="196"/>
        <v>-</v>
      </c>
      <c r="CV312" s="187"/>
      <c r="CW312" s="197"/>
      <c r="CX312" s="202" t="str">
        <f t="shared" si="197"/>
        <v>-</v>
      </c>
      <c r="CY312" s="187"/>
      <c r="CZ312" s="197"/>
      <c r="DA312" s="202" t="str">
        <f t="shared" si="188"/>
        <v>-</v>
      </c>
      <c r="DB312" s="187"/>
      <c r="DC312" s="197"/>
      <c r="DD312" s="202" t="str">
        <f t="shared" si="198"/>
        <v>-</v>
      </c>
      <c r="DE312" s="187"/>
      <c r="DF312" s="197"/>
      <c r="DG312" s="202" t="str">
        <f t="shared" si="199"/>
        <v>-</v>
      </c>
      <c r="DH312" s="187"/>
      <c r="DI312" s="103">
        <f t="shared" si="189"/>
        <v>3</v>
      </c>
      <c r="DJ312" s="103">
        <f t="shared" si="190"/>
        <v>1</v>
      </c>
      <c r="DK312" s="200">
        <f t="shared" si="200"/>
        <v>33.333333333333329</v>
      </c>
      <c r="DL312" s="201">
        <f t="shared" si="201"/>
        <v>2</v>
      </c>
    </row>
    <row r="313" spans="2:116" ht="24.95" customHeight="1" outlineLevel="1">
      <c r="B313" s="48"/>
      <c r="C313" s="48"/>
      <c r="D313" s="14" t="s">
        <v>409</v>
      </c>
      <c r="E313" s="11" t="s">
        <v>410</v>
      </c>
      <c r="F313" s="12" t="s">
        <v>989</v>
      </c>
      <c r="G313" s="12" t="s">
        <v>994</v>
      </c>
      <c r="H313" s="40" t="s">
        <v>523</v>
      </c>
      <c r="I313" s="41" t="s">
        <v>532</v>
      </c>
      <c r="J313" s="78" t="str">
        <f t="shared" si="191"/>
        <v xml:space="preserve">C4 </v>
      </c>
      <c r="K313" s="197" t="s">
        <v>1192</v>
      </c>
      <c r="L313" s="202" t="str">
        <f t="shared" si="192"/>
        <v>A</v>
      </c>
      <c r="M313" s="189" t="s">
        <v>1994</v>
      </c>
      <c r="N313" s="197" t="s">
        <v>1192</v>
      </c>
      <c r="O313" s="202" t="str">
        <f t="shared" si="163"/>
        <v>-</v>
      </c>
      <c r="P313" s="187"/>
      <c r="Q313" s="197" t="s">
        <v>1192</v>
      </c>
      <c r="R313" s="202" t="str">
        <f t="shared" si="164"/>
        <v>-</v>
      </c>
      <c r="S313" s="187"/>
      <c r="T313" s="197"/>
      <c r="U313" s="202" t="str">
        <f t="shared" si="165"/>
        <v>-</v>
      </c>
      <c r="V313" s="187"/>
      <c r="W313" s="197"/>
      <c r="X313" s="202" t="str">
        <f t="shared" si="166"/>
        <v>-</v>
      </c>
      <c r="Y313" s="187"/>
      <c r="Z313" s="197"/>
      <c r="AA313" s="202" t="str">
        <f t="shared" si="167"/>
        <v>-</v>
      </c>
      <c r="AB313" s="187"/>
      <c r="AC313" s="197"/>
      <c r="AD313" s="202" t="str">
        <f t="shared" si="193"/>
        <v>-</v>
      </c>
      <c r="AE313" s="187"/>
      <c r="AF313" s="197"/>
      <c r="AG313" s="202" t="str">
        <f t="shared" si="168"/>
        <v>-</v>
      </c>
      <c r="AH313" s="187"/>
      <c r="AI313" s="197"/>
      <c r="AJ313" s="202" t="str">
        <f t="shared" si="169"/>
        <v>-</v>
      </c>
      <c r="AK313" s="187"/>
      <c r="AL313" s="197"/>
      <c r="AM313" s="202" t="str">
        <f t="shared" si="170"/>
        <v>-</v>
      </c>
      <c r="AN313" s="187"/>
      <c r="AO313" s="197"/>
      <c r="AP313" s="202" t="str">
        <f t="shared" si="171"/>
        <v>-</v>
      </c>
      <c r="AQ313" s="187"/>
      <c r="AR313" s="197"/>
      <c r="AS313" s="202" t="str">
        <f t="shared" si="172"/>
        <v>-</v>
      </c>
      <c r="AT313" s="187"/>
      <c r="AU313" s="197"/>
      <c r="AV313" s="202" t="str">
        <f t="shared" si="173"/>
        <v>-</v>
      </c>
      <c r="AW313" s="187"/>
      <c r="AX313" s="197"/>
      <c r="AY313" s="202" t="str">
        <f t="shared" si="174"/>
        <v>-</v>
      </c>
      <c r="AZ313" s="187"/>
      <c r="BA313" s="197"/>
      <c r="BB313" s="202" t="str">
        <f t="shared" si="175"/>
        <v>-</v>
      </c>
      <c r="BC313" s="187"/>
      <c r="BD313" s="197"/>
      <c r="BE313" s="202" t="str">
        <f t="shared" si="176"/>
        <v>-</v>
      </c>
      <c r="BF313" s="187"/>
      <c r="BG313" s="197"/>
      <c r="BH313" s="202" t="str">
        <f t="shared" si="177"/>
        <v>-</v>
      </c>
      <c r="BI313" s="187"/>
      <c r="BJ313" s="197"/>
      <c r="BK313" s="202" t="str">
        <f t="shared" si="178"/>
        <v>-</v>
      </c>
      <c r="BL313" s="187"/>
      <c r="BM313" s="197"/>
      <c r="BN313" s="202" t="str">
        <f t="shared" si="179"/>
        <v>-</v>
      </c>
      <c r="BO313" s="187"/>
      <c r="BP313" s="197"/>
      <c r="BQ313" s="202" t="str">
        <f t="shared" si="180"/>
        <v>-</v>
      </c>
      <c r="BR313" s="187"/>
      <c r="BS313" s="197"/>
      <c r="BT313" s="202" t="str">
        <f t="shared" si="181"/>
        <v>-</v>
      </c>
      <c r="BU313" s="187"/>
      <c r="BV313" s="197"/>
      <c r="BW313" s="202" t="str">
        <f t="shared" si="182"/>
        <v>-</v>
      </c>
      <c r="BX313" s="187"/>
      <c r="BY313" s="197"/>
      <c r="BZ313" s="202" t="str">
        <f t="shared" si="183"/>
        <v>-</v>
      </c>
      <c r="CA313" s="187"/>
      <c r="CB313" s="197"/>
      <c r="CC313" s="202" t="str">
        <f t="shared" si="184"/>
        <v>-</v>
      </c>
      <c r="CD313" s="187"/>
      <c r="CE313" s="197"/>
      <c r="CF313" s="202" t="str">
        <f t="shared" si="185"/>
        <v>-</v>
      </c>
      <c r="CG313" s="187"/>
      <c r="CH313" s="197"/>
      <c r="CI313" s="202" t="str">
        <f t="shared" si="186"/>
        <v>-</v>
      </c>
      <c r="CJ313" s="187"/>
      <c r="CK313" s="197"/>
      <c r="CL313" s="202" t="str">
        <f t="shared" si="194"/>
        <v>-</v>
      </c>
      <c r="CM313" s="187"/>
      <c r="CN313" s="197"/>
      <c r="CO313" s="202" t="str">
        <f t="shared" si="195"/>
        <v>-</v>
      </c>
      <c r="CP313" s="187"/>
      <c r="CQ313" s="197"/>
      <c r="CR313" s="202" t="str">
        <f t="shared" si="187"/>
        <v>-</v>
      </c>
      <c r="CS313" s="187"/>
      <c r="CT313" s="197"/>
      <c r="CU313" s="202" t="str">
        <f t="shared" si="196"/>
        <v>-</v>
      </c>
      <c r="CV313" s="187"/>
      <c r="CW313" s="197"/>
      <c r="CX313" s="202" t="str">
        <f t="shared" si="197"/>
        <v>-</v>
      </c>
      <c r="CY313" s="187"/>
      <c r="CZ313" s="197"/>
      <c r="DA313" s="202" t="str">
        <f t="shared" si="188"/>
        <v>-</v>
      </c>
      <c r="DB313" s="187"/>
      <c r="DC313" s="197"/>
      <c r="DD313" s="202" t="str">
        <f t="shared" si="198"/>
        <v>-</v>
      </c>
      <c r="DE313" s="187"/>
      <c r="DF313" s="197"/>
      <c r="DG313" s="202" t="str">
        <f t="shared" si="199"/>
        <v>-</v>
      </c>
      <c r="DH313" s="187"/>
      <c r="DI313" s="103">
        <f t="shared" si="189"/>
        <v>3</v>
      </c>
      <c r="DJ313" s="103">
        <f t="shared" si="190"/>
        <v>1</v>
      </c>
      <c r="DK313" s="200">
        <f t="shared" si="200"/>
        <v>33.333333333333329</v>
      </c>
      <c r="DL313" s="201">
        <f t="shared" si="201"/>
        <v>2</v>
      </c>
    </row>
    <row r="314" spans="2:116" ht="24.95" customHeight="1" outlineLevel="1">
      <c r="B314" s="48"/>
      <c r="C314" s="48"/>
      <c r="D314" s="14" t="s">
        <v>411</v>
      </c>
      <c r="E314" s="11" t="s">
        <v>412</v>
      </c>
      <c r="F314" s="12" t="s">
        <v>992</v>
      </c>
      <c r="G314" s="12" t="s">
        <v>938</v>
      </c>
      <c r="H314" s="40" t="s">
        <v>523</v>
      </c>
      <c r="I314" s="41" t="s">
        <v>532</v>
      </c>
      <c r="J314" s="78" t="str">
        <f t="shared" si="191"/>
        <v xml:space="preserve">C4 </v>
      </c>
      <c r="K314" s="197" t="s">
        <v>1192</v>
      </c>
      <c r="L314" s="202" t="str">
        <f t="shared" si="192"/>
        <v>A</v>
      </c>
      <c r="M314" s="189" t="s">
        <v>1994</v>
      </c>
      <c r="N314" s="197" t="s">
        <v>1192</v>
      </c>
      <c r="O314" s="202" t="str">
        <f t="shared" si="163"/>
        <v>-</v>
      </c>
      <c r="P314" s="187"/>
      <c r="Q314" s="197" t="s">
        <v>1192</v>
      </c>
      <c r="R314" s="202" t="str">
        <f t="shared" si="164"/>
        <v>-</v>
      </c>
      <c r="S314" s="187"/>
      <c r="T314" s="197"/>
      <c r="U314" s="202" t="str">
        <f t="shared" si="165"/>
        <v>-</v>
      </c>
      <c r="V314" s="187"/>
      <c r="W314" s="197"/>
      <c r="X314" s="202" t="str">
        <f t="shared" si="166"/>
        <v>-</v>
      </c>
      <c r="Y314" s="187"/>
      <c r="Z314" s="197"/>
      <c r="AA314" s="202" t="str">
        <f t="shared" si="167"/>
        <v>-</v>
      </c>
      <c r="AB314" s="187"/>
      <c r="AC314" s="197"/>
      <c r="AD314" s="202" t="str">
        <f t="shared" si="193"/>
        <v>-</v>
      </c>
      <c r="AE314" s="187"/>
      <c r="AF314" s="197"/>
      <c r="AG314" s="202" t="str">
        <f t="shared" si="168"/>
        <v>-</v>
      </c>
      <c r="AH314" s="187"/>
      <c r="AI314" s="197"/>
      <c r="AJ314" s="202" t="str">
        <f t="shared" si="169"/>
        <v>-</v>
      </c>
      <c r="AK314" s="187"/>
      <c r="AL314" s="197"/>
      <c r="AM314" s="202" t="str">
        <f t="shared" si="170"/>
        <v>-</v>
      </c>
      <c r="AN314" s="187"/>
      <c r="AO314" s="197"/>
      <c r="AP314" s="202" t="str">
        <f t="shared" si="171"/>
        <v>-</v>
      </c>
      <c r="AQ314" s="187"/>
      <c r="AR314" s="197"/>
      <c r="AS314" s="202" t="str">
        <f t="shared" si="172"/>
        <v>-</v>
      </c>
      <c r="AT314" s="187"/>
      <c r="AU314" s="197"/>
      <c r="AV314" s="202" t="str">
        <f t="shared" si="173"/>
        <v>-</v>
      </c>
      <c r="AW314" s="187"/>
      <c r="AX314" s="197"/>
      <c r="AY314" s="202" t="str">
        <f t="shared" si="174"/>
        <v>-</v>
      </c>
      <c r="AZ314" s="187"/>
      <c r="BA314" s="197"/>
      <c r="BB314" s="202" t="str">
        <f t="shared" si="175"/>
        <v>-</v>
      </c>
      <c r="BC314" s="187"/>
      <c r="BD314" s="197"/>
      <c r="BE314" s="202" t="str">
        <f t="shared" si="176"/>
        <v>-</v>
      </c>
      <c r="BF314" s="187"/>
      <c r="BG314" s="197"/>
      <c r="BH314" s="202" t="str">
        <f t="shared" si="177"/>
        <v>-</v>
      </c>
      <c r="BI314" s="187"/>
      <c r="BJ314" s="197"/>
      <c r="BK314" s="202" t="str">
        <f t="shared" si="178"/>
        <v>-</v>
      </c>
      <c r="BL314" s="187"/>
      <c r="BM314" s="197"/>
      <c r="BN314" s="202" t="str">
        <f t="shared" si="179"/>
        <v>-</v>
      </c>
      <c r="BO314" s="187"/>
      <c r="BP314" s="197"/>
      <c r="BQ314" s="202" t="str">
        <f t="shared" si="180"/>
        <v>-</v>
      </c>
      <c r="BR314" s="187"/>
      <c r="BS314" s="197"/>
      <c r="BT314" s="202" t="str">
        <f t="shared" si="181"/>
        <v>-</v>
      </c>
      <c r="BU314" s="187"/>
      <c r="BV314" s="197"/>
      <c r="BW314" s="202" t="str">
        <f t="shared" si="182"/>
        <v>-</v>
      </c>
      <c r="BX314" s="187"/>
      <c r="BY314" s="197"/>
      <c r="BZ314" s="202" t="str">
        <f t="shared" si="183"/>
        <v>-</v>
      </c>
      <c r="CA314" s="187"/>
      <c r="CB314" s="197"/>
      <c r="CC314" s="202" t="str">
        <f t="shared" si="184"/>
        <v>-</v>
      </c>
      <c r="CD314" s="187"/>
      <c r="CE314" s="197"/>
      <c r="CF314" s="202" t="str">
        <f t="shared" si="185"/>
        <v>-</v>
      </c>
      <c r="CG314" s="187"/>
      <c r="CH314" s="197"/>
      <c r="CI314" s="202" t="str">
        <f t="shared" si="186"/>
        <v>-</v>
      </c>
      <c r="CJ314" s="187"/>
      <c r="CK314" s="197"/>
      <c r="CL314" s="202" t="str">
        <f t="shared" si="194"/>
        <v>-</v>
      </c>
      <c r="CM314" s="187"/>
      <c r="CN314" s="197"/>
      <c r="CO314" s="202" t="str">
        <f t="shared" si="195"/>
        <v>-</v>
      </c>
      <c r="CP314" s="187"/>
      <c r="CQ314" s="197"/>
      <c r="CR314" s="202" t="str">
        <f t="shared" si="187"/>
        <v>-</v>
      </c>
      <c r="CS314" s="187"/>
      <c r="CT314" s="197"/>
      <c r="CU314" s="202" t="str">
        <f t="shared" si="196"/>
        <v>-</v>
      </c>
      <c r="CV314" s="187"/>
      <c r="CW314" s="197"/>
      <c r="CX314" s="202" t="str">
        <f t="shared" si="197"/>
        <v>-</v>
      </c>
      <c r="CY314" s="187"/>
      <c r="CZ314" s="197"/>
      <c r="DA314" s="202" t="str">
        <f t="shared" si="188"/>
        <v>-</v>
      </c>
      <c r="DB314" s="187"/>
      <c r="DC314" s="197"/>
      <c r="DD314" s="202" t="str">
        <f t="shared" si="198"/>
        <v>-</v>
      </c>
      <c r="DE314" s="187"/>
      <c r="DF314" s="197"/>
      <c r="DG314" s="202" t="str">
        <f t="shared" si="199"/>
        <v>-</v>
      </c>
      <c r="DH314" s="187"/>
      <c r="DI314" s="103">
        <f t="shared" si="189"/>
        <v>3</v>
      </c>
      <c r="DJ314" s="103">
        <f t="shared" si="190"/>
        <v>1</v>
      </c>
      <c r="DK314" s="200">
        <f t="shared" si="200"/>
        <v>33.333333333333329</v>
      </c>
      <c r="DL314" s="201">
        <f t="shared" si="201"/>
        <v>2</v>
      </c>
    </row>
    <row r="315" spans="2:116" ht="24.95" customHeight="1" outlineLevel="1">
      <c r="B315" s="48"/>
      <c r="C315" s="48"/>
      <c r="D315" s="14" t="s">
        <v>413</v>
      </c>
      <c r="E315" s="11" t="s">
        <v>414</v>
      </c>
      <c r="F315" s="12" t="s">
        <v>989</v>
      </c>
      <c r="G315" s="12" t="s">
        <v>994</v>
      </c>
      <c r="H315" s="40" t="s">
        <v>523</v>
      </c>
      <c r="I315" s="41" t="s">
        <v>532</v>
      </c>
      <c r="J315" s="78" t="str">
        <f t="shared" si="191"/>
        <v xml:space="preserve">C4 </v>
      </c>
      <c r="K315" s="197" t="s">
        <v>1192</v>
      </c>
      <c r="L315" s="202" t="str">
        <f t="shared" si="192"/>
        <v>A</v>
      </c>
      <c r="M315" s="189" t="s">
        <v>1984</v>
      </c>
      <c r="N315" s="197" t="s">
        <v>1192</v>
      </c>
      <c r="O315" s="202" t="str">
        <f t="shared" si="163"/>
        <v>-</v>
      </c>
      <c r="P315" s="187"/>
      <c r="Q315" s="197" t="s">
        <v>1192</v>
      </c>
      <c r="R315" s="202" t="str">
        <f t="shared" si="164"/>
        <v>-</v>
      </c>
      <c r="S315" s="187"/>
      <c r="T315" s="197"/>
      <c r="U315" s="202" t="str">
        <f t="shared" si="165"/>
        <v>-</v>
      </c>
      <c r="V315" s="187"/>
      <c r="W315" s="197"/>
      <c r="X315" s="202" t="str">
        <f t="shared" si="166"/>
        <v>-</v>
      </c>
      <c r="Y315" s="187"/>
      <c r="Z315" s="197"/>
      <c r="AA315" s="202" t="str">
        <f t="shared" si="167"/>
        <v>-</v>
      </c>
      <c r="AB315" s="187"/>
      <c r="AC315" s="197"/>
      <c r="AD315" s="202" t="str">
        <f t="shared" si="193"/>
        <v>-</v>
      </c>
      <c r="AE315" s="187"/>
      <c r="AF315" s="197"/>
      <c r="AG315" s="202" t="str">
        <f t="shared" si="168"/>
        <v>-</v>
      </c>
      <c r="AH315" s="187"/>
      <c r="AI315" s="197"/>
      <c r="AJ315" s="202" t="str">
        <f t="shared" si="169"/>
        <v>-</v>
      </c>
      <c r="AK315" s="187"/>
      <c r="AL315" s="197"/>
      <c r="AM315" s="202" t="str">
        <f t="shared" si="170"/>
        <v>-</v>
      </c>
      <c r="AN315" s="187"/>
      <c r="AO315" s="197"/>
      <c r="AP315" s="202" t="str">
        <f t="shared" si="171"/>
        <v>-</v>
      </c>
      <c r="AQ315" s="187"/>
      <c r="AR315" s="197"/>
      <c r="AS315" s="202" t="str">
        <f t="shared" si="172"/>
        <v>-</v>
      </c>
      <c r="AT315" s="187"/>
      <c r="AU315" s="197"/>
      <c r="AV315" s="202" t="str">
        <f t="shared" si="173"/>
        <v>-</v>
      </c>
      <c r="AW315" s="187"/>
      <c r="AX315" s="197"/>
      <c r="AY315" s="202" t="str">
        <f t="shared" si="174"/>
        <v>-</v>
      </c>
      <c r="AZ315" s="187"/>
      <c r="BA315" s="197"/>
      <c r="BB315" s="202" t="str">
        <f t="shared" si="175"/>
        <v>-</v>
      </c>
      <c r="BC315" s="187"/>
      <c r="BD315" s="197"/>
      <c r="BE315" s="202" t="str">
        <f t="shared" si="176"/>
        <v>-</v>
      </c>
      <c r="BF315" s="187"/>
      <c r="BG315" s="197"/>
      <c r="BH315" s="202" t="str">
        <f t="shared" si="177"/>
        <v>-</v>
      </c>
      <c r="BI315" s="187"/>
      <c r="BJ315" s="197"/>
      <c r="BK315" s="202" t="str">
        <f t="shared" si="178"/>
        <v>-</v>
      </c>
      <c r="BL315" s="187"/>
      <c r="BM315" s="197"/>
      <c r="BN315" s="202" t="str">
        <f t="shared" si="179"/>
        <v>-</v>
      </c>
      <c r="BO315" s="187"/>
      <c r="BP315" s="197"/>
      <c r="BQ315" s="202" t="str">
        <f t="shared" si="180"/>
        <v>-</v>
      </c>
      <c r="BR315" s="187"/>
      <c r="BS315" s="197"/>
      <c r="BT315" s="202" t="str">
        <f t="shared" si="181"/>
        <v>-</v>
      </c>
      <c r="BU315" s="187"/>
      <c r="BV315" s="197"/>
      <c r="BW315" s="202" t="str">
        <f t="shared" si="182"/>
        <v>-</v>
      </c>
      <c r="BX315" s="187"/>
      <c r="BY315" s="197"/>
      <c r="BZ315" s="202" t="str">
        <f t="shared" si="183"/>
        <v>-</v>
      </c>
      <c r="CA315" s="187"/>
      <c r="CB315" s="197"/>
      <c r="CC315" s="202" t="str">
        <f t="shared" si="184"/>
        <v>-</v>
      </c>
      <c r="CD315" s="187"/>
      <c r="CE315" s="197"/>
      <c r="CF315" s="202" t="str">
        <f t="shared" si="185"/>
        <v>-</v>
      </c>
      <c r="CG315" s="187"/>
      <c r="CH315" s="197"/>
      <c r="CI315" s="202" t="str">
        <f t="shared" si="186"/>
        <v>-</v>
      </c>
      <c r="CJ315" s="187"/>
      <c r="CK315" s="197"/>
      <c r="CL315" s="202" t="str">
        <f t="shared" si="194"/>
        <v>-</v>
      </c>
      <c r="CM315" s="187"/>
      <c r="CN315" s="197"/>
      <c r="CO315" s="202" t="str">
        <f t="shared" si="195"/>
        <v>-</v>
      </c>
      <c r="CP315" s="187"/>
      <c r="CQ315" s="197"/>
      <c r="CR315" s="202" t="str">
        <f t="shared" si="187"/>
        <v>-</v>
      </c>
      <c r="CS315" s="187"/>
      <c r="CT315" s="197"/>
      <c r="CU315" s="202" t="str">
        <f t="shared" si="196"/>
        <v>-</v>
      </c>
      <c r="CV315" s="187"/>
      <c r="CW315" s="197"/>
      <c r="CX315" s="202" t="str">
        <f t="shared" si="197"/>
        <v>-</v>
      </c>
      <c r="CY315" s="187"/>
      <c r="CZ315" s="197"/>
      <c r="DA315" s="202" t="str">
        <f t="shared" si="188"/>
        <v>-</v>
      </c>
      <c r="DB315" s="187"/>
      <c r="DC315" s="197"/>
      <c r="DD315" s="202" t="str">
        <f t="shared" si="198"/>
        <v>-</v>
      </c>
      <c r="DE315" s="187"/>
      <c r="DF315" s="197"/>
      <c r="DG315" s="202" t="str">
        <f t="shared" si="199"/>
        <v>-</v>
      </c>
      <c r="DH315" s="187"/>
      <c r="DI315" s="103">
        <f t="shared" si="189"/>
        <v>3</v>
      </c>
      <c r="DJ315" s="103">
        <f t="shared" si="190"/>
        <v>1</v>
      </c>
      <c r="DK315" s="200">
        <f t="shared" si="200"/>
        <v>33.333333333333329</v>
      </c>
      <c r="DL315" s="201">
        <f t="shared" si="201"/>
        <v>2</v>
      </c>
    </row>
    <row r="316" spans="2:116" ht="24.95" customHeight="1" outlineLevel="1">
      <c r="B316" s="48"/>
      <c r="C316" s="48"/>
      <c r="D316" s="14" t="s">
        <v>415</v>
      </c>
      <c r="E316" s="11" t="s">
        <v>416</v>
      </c>
      <c r="F316" s="12" t="s">
        <v>989</v>
      </c>
      <c r="G316" s="12" t="s">
        <v>994</v>
      </c>
      <c r="H316" s="40" t="s">
        <v>523</v>
      </c>
      <c r="I316" s="41" t="s">
        <v>532</v>
      </c>
      <c r="J316" s="78" t="str">
        <f t="shared" si="191"/>
        <v xml:space="preserve">C4 </v>
      </c>
      <c r="K316" s="197" t="s">
        <v>1192</v>
      </c>
      <c r="L316" s="202" t="str">
        <f t="shared" si="192"/>
        <v>A</v>
      </c>
      <c r="M316" s="189" t="s">
        <v>1984</v>
      </c>
      <c r="N316" s="197" t="s">
        <v>1192</v>
      </c>
      <c r="O316" s="202" t="str">
        <f t="shared" si="163"/>
        <v>-</v>
      </c>
      <c r="P316" s="187"/>
      <c r="Q316" s="197" t="s">
        <v>1192</v>
      </c>
      <c r="R316" s="202" t="str">
        <f t="shared" si="164"/>
        <v>-</v>
      </c>
      <c r="S316" s="187"/>
      <c r="T316" s="197"/>
      <c r="U316" s="202" t="str">
        <f t="shared" si="165"/>
        <v>-</v>
      </c>
      <c r="V316" s="187"/>
      <c r="W316" s="197"/>
      <c r="X316" s="202" t="str">
        <f t="shared" si="166"/>
        <v>-</v>
      </c>
      <c r="Y316" s="187"/>
      <c r="Z316" s="197"/>
      <c r="AA316" s="202" t="str">
        <f t="shared" si="167"/>
        <v>-</v>
      </c>
      <c r="AB316" s="187"/>
      <c r="AC316" s="197"/>
      <c r="AD316" s="202" t="str">
        <f t="shared" si="193"/>
        <v>-</v>
      </c>
      <c r="AE316" s="187"/>
      <c r="AF316" s="197"/>
      <c r="AG316" s="202" t="str">
        <f t="shared" si="168"/>
        <v>-</v>
      </c>
      <c r="AH316" s="187"/>
      <c r="AI316" s="197"/>
      <c r="AJ316" s="202" t="str">
        <f t="shared" si="169"/>
        <v>-</v>
      </c>
      <c r="AK316" s="187"/>
      <c r="AL316" s="197"/>
      <c r="AM316" s="202" t="str">
        <f t="shared" si="170"/>
        <v>-</v>
      </c>
      <c r="AN316" s="187"/>
      <c r="AO316" s="197"/>
      <c r="AP316" s="202" t="str">
        <f t="shared" si="171"/>
        <v>-</v>
      </c>
      <c r="AQ316" s="187"/>
      <c r="AR316" s="197"/>
      <c r="AS316" s="202" t="str">
        <f t="shared" si="172"/>
        <v>-</v>
      </c>
      <c r="AT316" s="187"/>
      <c r="AU316" s="197"/>
      <c r="AV316" s="202" t="str">
        <f t="shared" si="173"/>
        <v>-</v>
      </c>
      <c r="AW316" s="187"/>
      <c r="AX316" s="197"/>
      <c r="AY316" s="202" t="str">
        <f t="shared" si="174"/>
        <v>-</v>
      </c>
      <c r="AZ316" s="187"/>
      <c r="BA316" s="197"/>
      <c r="BB316" s="202" t="str">
        <f t="shared" si="175"/>
        <v>-</v>
      </c>
      <c r="BC316" s="187"/>
      <c r="BD316" s="197"/>
      <c r="BE316" s="202" t="str">
        <f t="shared" si="176"/>
        <v>-</v>
      </c>
      <c r="BF316" s="187"/>
      <c r="BG316" s="197"/>
      <c r="BH316" s="202" t="str">
        <f t="shared" si="177"/>
        <v>-</v>
      </c>
      <c r="BI316" s="187"/>
      <c r="BJ316" s="197"/>
      <c r="BK316" s="202" t="str">
        <f t="shared" si="178"/>
        <v>-</v>
      </c>
      <c r="BL316" s="187"/>
      <c r="BM316" s="197"/>
      <c r="BN316" s="202" t="str">
        <f t="shared" si="179"/>
        <v>-</v>
      </c>
      <c r="BO316" s="187"/>
      <c r="BP316" s="197"/>
      <c r="BQ316" s="202" t="str">
        <f t="shared" si="180"/>
        <v>-</v>
      </c>
      <c r="BR316" s="187"/>
      <c r="BS316" s="197"/>
      <c r="BT316" s="202" t="str">
        <f t="shared" si="181"/>
        <v>-</v>
      </c>
      <c r="BU316" s="187"/>
      <c r="BV316" s="197"/>
      <c r="BW316" s="202" t="str">
        <f t="shared" si="182"/>
        <v>-</v>
      </c>
      <c r="BX316" s="187"/>
      <c r="BY316" s="197"/>
      <c r="BZ316" s="202" t="str">
        <f t="shared" si="183"/>
        <v>-</v>
      </c>
      <c r="CA316" s="187"/>
      <c r="CB316" s="197"/>
      <c r="CC316" s="202" t="str">
        <f t="shared" si="184"/>
        <v>-</v>
      </c>
      <c r="CD316" s="187"/>
      <c r="CE316" s="197"/>
      <c r="CF316" s="202" t="str">
        <f t="shared" si="185"/>
        <v>-</v>
      </c>
      <c r="CG316" s="187"/>
      <c r="CH316" s="197"/>
      <c r="CI316" s="202" t="str">
        <f t="shared" si="186"/>
        <v>-</v>
      </c>
      <c r="CJ316" s="187"/>
      <c r="CK316" s="197"/>
      <c r="CL316" s="202" t="str">
        <f t="shared" si="194"/>
        <v>-</v>
      </c>
      <c r="CM316" s="187"/>
      <c r="CN316" s="197"/>
      <c r="CO316" s="202" t="str">
        <f t="shared" si="195"/>
        <v>-</v>
      </c>
      <c r="CP316" s="187"/>
      <c r="CQ316" s="197"/>
      <c r="CR316" s="202" t="str">
        <f t="shared" si="187"/>
        <v>-</v>
      </c>
      <c r="CS316" s="187"/>
      <c r="CT316" s="197"/>
      <c r="CU316" s="202" t="str">
        <f t="shared" si="196"/>
        <v>-</v>
      </c>
      <c r="CV316" s="187"/>
      <c r="CW316" s="197"/>
      <c r="CX316" s="202" t="str">
        <f t="shared" si="197"/>
        <v>-</v>
      </c>
      <c r="CY316" s="187"/>
      <c r="CZ316" s="197"/>
      <c r="DA316" s="202" t="str">
        <f t="shared" si="188"/>
        <v>-</v>
      </c>
      <c r="DB316" s="187"/>
      <c r="DC316" s="197"/>
      <c r="DD316" s="202" t="str">
        <f t="shared" si="198"/>
        <v>-</v>
      </c>
      <c r="DE316" s="186">
        <v>42852</v>
      </c>
      <c r="DF316" s="197"/>
      <c r="DG316" s="202" t="str">
        <f t="shared" si="199"/>
        <v>-</v>
      </c>
      <c r="DH316" s="187"/>
      <c r="DI316" s="103">
        <f t="shared" si="189"/>
        <v>3</v>
      </c>
      <c r="DJ316" s="103">
        <f t="shared" si="190"/>
        <v>1</v>
      </c>
      <c r="DK316" s="200">
        <f t="shared" si="200"/>
        <v>33.333333333333329</v>
      </c>
      <c r="DL316" s="201">
        <f t="shared" si="201"/>
        <v>2</v>
      </c>
    </row>
    <row r="317" spans="2:116" ht="24.95" customHeight="1" outlineLevel="1">
      <c r="B317" s="48"/>
      <c r="C317" s="48"/>
      <c r="D317" s="14" t="s">
        <v>417</v>
      </c>
      <c r="E317" s="11" t="s">
        <v>418</v>
      </c>
      <c r="F317" s="12" t="s">
        <v>989</v>
      </c>
      <c r="G317" s="12" t="s">
        <v>994</v>
      </c>
      <c r="H317" s="40" t="s">
        <v>523</v>
      </c>
      <c r="I317" s="41" t="s">
        <v>532</v>
      </c>
      <c r="J317" s="78" t="str">
        <f t="shared" si="191"/>
        <v xml:space="preserve">C4 </v>
      </c>
      <c r="K317" s="197" t="s">
        <v>1192</v>
      </c>
      <c r="L317" s="202" t="str">
        <f t="shared" si="192"/>
        <v>A</v>
      </c>
      <c r="M317" s="189" t="s">
        <v>1984</v>
      </c>
      <c r="N317" s="197" t="s">
        <v>1192</v>
      </c>
      <c r="O317" s="202" t="str">
        <f t="shared" si="163"/>
        <v>-</v>
      </c>
      <c r="P317" s="187"/>
      <c r="Q317" s="197" t="s">
        <v>1192</v>
      </c>
      <c r="R317" s="202" t="str">
        <f t="shared" si="164"/>
        <v>-</v>
      </c>
      <c r="S317" s="187"/>
      <c r="T317" s="197"/>
      <c r="U317" s="202" t="str">
        <f t="shared" si="165"/>
        <v>-</v>
      </c>
      <c r="V317" s="187"/>
      <c r="W317" s="197"/>
      <c r="X317" s="202" t="str">
        <f t="shared" si="166"/>
        <v>-</v>
      </c>
      <c r="Y317" s="187"/>
      <c r="Z317" s="197"/>
      <c r="AA317" s="202" t="str">
        <f t="shared" si="167"/>
        <v>-</v>
      </c>
      <c r="AB317" s="187"/>
      <c r="AC317" s="197"/>
      <c r="AD317" s="202" t="str">
        <f t="shared" si="193"/>
        <v>-</v>
      </c>
      <c r="AE317" s="187"/>
      <c r="AF317" s="197"/>
      <c r="AG317" s="202" t="str">
        <f t="shared" si="168"/>
        <v>-</v>
      </c>
      <c r="AH317" s="187"/>
      <c r="AI317" s="197"/>
      <c r="AJ317" s="202" t="str">
        <f t="shared" si="169"/>
        <v>-</v>
      </c>
      <c r="AK317" s="187"/>
      <c r="AL317" s="197"/>
      <c r="AM317" s="202" t="str">
        <f t="shared" si="170"/>
        <v>-</v>
      </c>
      <c r="AN317" s="187"/>
      <c r="AO317" s="197"/>
      <c r="AP317" s="202" t="str">
        <f t="shared" si="171"/>
        <v>-</v>
      </c>
      <c r="AQ317" s="187"/>
      <c r="AR317" s="197"/>
      <c r="AS317" s="202" t="str">
        <f t="shared" si="172"/>
        <v>-</v>
      </c>
      <c r="AT317" s="187"/>
      <c r="AU317" s="197"/>
      <c r="AV317" s="202" t="str">
        <f t="shared" si="173"/>
        <v>-</v>
      </c>
      <c r="AW317" s="187"/>
      <c r="AX317" s="197"/>
      <c r="AY317" s="202" t="str">
        <f t="shared" si="174"/>
        <v>-</v>
      </c>
      <c r="AZ317" s="187"/>
      <c r="BA317" s="197"/>
      <c r="BB317" s="202" t="str">
        <f t="shared" si="175"/>
        <v>-</v>
      </c>
      <c r="BC317" s="187"/>
      <c r="BD317" s="197"/>
      <c r="BE317" s="202" t="str">
        <f t="shared" si="176"/>
        <v>-</v>
      </c>
      <c r="BF317" s="187"/>
      <c r="BG317" s="197"/>
      <c r="BH317" s="202" t="str">
        <f t="shared" si="177"/>
        <v>-</v>
      </c>
      <c r="BI317" s="187"/>
      <c r="BJ317" s="197"/>
      <c r="BK317" s="202" t="str">
        <f t="shared" si="178"/>
        <v>-</v>
      </c>
      <c r="BL317" s="187"/>
      <c r="BM317" s="197"/>
      <c r="BN317" s="202" t="str">
        <f t="shared" si="179"/>
        <v>-</v>
      </c>
      <c r="BO317" s="187"/>
      <c r="BP317" s="197"/>
      <c r="BQ317" s="202" t="str">
        <f t="shared" si="180"/>
        <v>-</v>
      </c>
      <c r="BR317" s="187"/>
      <c r="BS317" s="197"/>
      <c r="BT317" s="202" t="str">
        <f t="shared" si="181"/>
        <v>-</v>
      </c>
      <c r="BU317" s="187"/>
      <c r="BV317" s="197"/>
      <c r="BW317" s="202" t="str">
        <f t="shared" si="182"/>
        <v>-</v>
      </c>
      <c r="BX317" s="187"/>
      <c r="BY317" s="197"/>
      <c r="BZ317" s="202" t="str">
        <f t="shared" si="183"/>
        <v>-</v>
      </c>
      <c r="CA317" s="187"/>
      <c r="CB317" s="197"/>
      <c r="CC317" s="202" t="str">
        <f t="shared" si="184"/>
        <v>-</v>
      </c>
      <c r="CD317" s="187"/>
      <c r="CE317" s="197"/>
      <c r="CF317" s="202" t="str">
        <f t="shared" si="185"/>
        <v>-</v>
      </c>
      <c r="CG317" s="187"/>
      <c r="CH317" s="197"/>
      <c r="CI317" s="202" t="str">
        <f t="shared" si="186"/>
        <v>-</v>
      </c>
      <c r="CJ317" s="187"/>
      <c r="CK317" s="197"/>
      <c r="CL317" s="202" t="str">
        <f t="shared" si="194"/>
        <v>-</v>
      </c>
      <c r="CM317" s="187"/>
      <c r="CN317" s="197"/>
      <c r="CO317" s="202" t="str">
        <f t="shared" si="195"/>
        <v>-</v>
      </c>
      <c r="CP317" s="187"/>
      <c r="CQ317" s="197"/>
      <c r="CR317" s="202" t="str">
        <f t="shared" si="187"/>
        <v>-</v>
      </c>
      <c r="CS317" s="187"/>
      <c r="CT317" s="197"/>
      <c r="CU317" s="202" t="str">
        <f t="shared" si="196"/>
        <v>-</v>
      </c>
      <c r="CV317" s="187"/>
      <c r="CW317" s="197"/>
      <c r="CX317" s="202" t="str">
        <f t="shared" si="197"/>
        <v>-</v>
      </c>
      <c r="CY317" s="187"/>
      <c r="CZ317" s="197"/>
      <c r="DA317" s="202" t="str">
        <f t="shared" si="188"/>
        <v>-</v>
      </c>
      <c r="DB317" s="187"/>
      <c r="DC317" s="197"/>
      <c r="DD317" s="202" t="str">
        <f t="shared" si="198"/>
        <v>-</v>
      </c>
      <c r="DE317" s="187"/>
      <c r="DF317" s="197"/>
      <c r="DG317" s="202" t="str">
        <f t="shared" si="199"/>
        <v>-</v>
      </c>
      <c r="DH317" s="187"/>
      <c r="DI317" s="103">
        <f t="shared" si="189"/>
        <v>3</v>
      </c>
      <c r="DJ317" s="103">
        <f t="shared" si="190"/>
        <v>1</v>
      </c>
      <c r="DK317" s="200">
        <f t="shared" si="200"/>
        <v>33.333333333333329</v>
      </c>
      <c r="DL317" s="201">
        <f t="shared" si="201"/>
        <v>2</v>
      </c>
    </row>
    <row r="318" spans="2:116" ht="24.95" customHeight="1" outlineLevel="1">
      <c r="B318" s="48"/>
      <c r="C318" s="48"/>
      <c r="D318" s="14" t="s">
        <v>419</v>
      </c>
      <c r="E318" s="11" t="s">
        <v>420</v>
      </c>
      <c r="F318" s="12" t="s">
        <v>989</v>
      </c>
      <c r="G318" s="12" t="s">
        <v>994</v>
      </c>
      <c r="H318" s="40" t="s">
        <v>523</v>
      </c>
      <c r="I318" s="41" t="s">
        <v>532</v>
      </c>
      <c r="J318" s="78" t="str">
        <f t="shared" si="191"/>
        <v xml:space="preserve">C4 </v>
      </c>
      <c r="K318" s="197" t="s">
        <v>1192</v>
      </c>
      <c r="L318" s="202" t="str">
        <f t="shared" si="192"/>
        <v>A</v>
      </c>
      <c r="M318" s="189" t="s">
        <v>1984</v>
      </c>
      <c r="N318" s="197" t="s">
        <v>1192</v>
      </c>
      <c r="O318" s="202" t="str">
        <f t="shared" si="163"/>
        <v>-</v>
      </c>
      <c r="P318" s="187"/>
      <c r="Q318" s="197" t="s">
        <v>1192</v>
      </c>
      <c r="R318" s="202" t="str">
        <f t="shared" si="164"/>
        <v>-</v>
      </c>
      <c r="S318" s="187"/>
      <c r="T318" s="197"/>
      <c r="U318" s="202" t="str">
        <f t="shared" si="165"/>
        <v>-</v>
      </c>
      <c r="V318" s="187"/>
      <c r="W318" s="197"/>
      <c r="X318" s="202" t="str">
        <f t="shared" si="166"/>
        <v>-</v>
      </c>
      <c r="Y318" s="187"/>
      <c r="Z318" s="197"/>
      <c r="AA318" s="202" t="str">
        <f t="shared" si="167"/>
        <v>-</v>
      </c>
      <c r="AB318" s="187"/>
      <c r="AC318" s="197"/>
      <c r="AD318" s="202" t="str">
        <f t="shared" si="193"/>
        <v>-</v>
      </c>
      <c r="AE318" s="187"/>
      <c r="AF318" s="197"/>
      <c r="AG318" s="202" t="str">
        <f t="shared" si="168"/>
        <v>-</v>
      </c>
      <c r="AH318" s="187"/>
      <c r="AI318" s="197"/>
      <c r="AJ318" s="202" t="str">
        <f t="shared" si="169"/>
        <v>-</v>
      </c>
      <c r="AK318" s="187"/>
      <c r="AL318" s="197"/>
      <c r="AM318" s="202" t="str">
        <f t="shared" si="170"/>
        <v>-</v>
      </c>
      <c r="AN318" s="187"/>
      <c r="AO318" s="197"/>
      <c r="AP318" s="202" t="str">
        <f t="shared" si="171"/>
        <v>-</v>
      </c>
      <c r="AQ318" s="187"/>
      <c r="AR318" s="197"/>
      <c r="AS318" s="202" t="str">
        <f t="shared" si="172"/>
        <v>-</v>
      </c>
      <c r="AT318" s="187"/>
      <c r="AU318" s="197"/>
      <c r="AV318" s="202" t="str">
        <f t="shared" si="173"/>
        <v>-</v>
      </c>
      <c r="AW318" s="187"/>
      <c r="AX318" s="197"/>
      <c r="AY318" s="202" t="str">
        <f t="shared" si="174"/>
        <v>-</v>
      </c>
      <c r="AZ318" s="187"/>
      <c r="BA318" s="197"/>
      <c r="BB318" s="202" t="str">
        <f t="shared" si="175"/>
        <v>-</v>
      </c>
      <c r="BC318" s="187"/>
      <c r="BD318" s="197"/>
      <c r="BE318" s="202" t="str">
        <f t="shared" si="176"/>
        <v>-</v>
      </c>
      <c r="BF318" s="187"/>
      <c r="BG318" s="197"/>
      <c r="BH318" s="202" t="str">
        <f t="shared" si="177"/>
        <v>-</v>
      </c>
      <c r="BI318" s="187"/>
      <c r="BJ318" s="197"/>
      <c r="BK318" s="202" t="str">
        <f t="shared" si="178"/>
        <v>-</v>
      </c>
      <c r="BL318" s="187"/>
      <c r="BM318" s="197"/>
      <c r="BN318" s="202" t="str">
        <f t="shared" si="179"/>
        <v>-</v>
      </c>
      <c r="BO318" s="187"/>
      <c r="BP318" s="197"/>
      <c r="BQ318" s="202" t="str">
        <f t="shared" si="180"/>
        <v>-</v>
      </c>
      <c r="BR318" s="187"/>
      <c r="BS318" s="197"/>
      <c r="BT318" s="202" t="str">
        <f t="shared" si="181"/>
        <v>-</v>
      </c>
      <c r="BU318" s="187"/>
      <c r="BV318" s="197"/>
      <c r="BW318" s="202" t="str">
        <f t="shared" si="182"/>
        <v>-</v>
      </c>
      <c r="BX318" s="187"/>
      <c r="BY318" s="197"/>
      <c r="BZ318" s="202" t="str">
        <f t="shared" si="183"/>
        <v>-</v>
      </c>
      <c r="CA318" s="187"/>
      <c r="CB318" s="197"/>
      <c r="CC318" s="202" t="str">
        <f t="shared" si="184"/>
        <v>-</v>
      </c>
      <c r="CD318" s="187"/>
      <c r="CE318" s="197"/>
      <c r="CF318" s="202" t="str">
        <f t="shared" si="185"/>
        <v>-</v>
      </c>
      <c r="CG318" s="187"/>
      <c r="CH318" s="197"/>
      <c r="CI318" s="202" t="str">
        <f t="shared" si="186"/>
        <v>-</v>
      </c>
      <c r="CJ318" s="187"/>
      <c r="CK318" s="197"/>
      <c r="CL318" s="202" t="str">
        <f t="shared" si="194"/>
        <v>-</v>
      </c>
      <c r="CM318" s="187"/>
      <c r="CN318" s="197"/>
      <c r="CO318" s="202" t="str">
        <f t="shared" si="195"/>
        <v>-</v>
      </c>
      <c r="CP318" s="187"/>
      <c r="CQ318" s="197"/>
      <c r="CR318" s="202" t="str">
        <f t="shared" si="187"/>
        <v>-</v>
      </c>
      <c r="CS318" s="187"/>
      <c r="CT318" s="197"/>
      <c r="CU318" s="202" t="str">
        <f t="shared" si="196"/>
        <v>-</v>
      </c>
      <c r="CV318" s="187"/>
      <c r="CW318" s="197"/>
      <c r="CX318" s="202" t="str">
        <f t="shared" si="197"/>
        <v>-</v>
      </c>
      <c r="CY318" s="187"/>
      <c r="CZ318" s="197"/>
      <c r="DA318" s="202" t="str">
        <f t="shared" si="188"/>
        <v>-</v>
      </c>
      <c r="DB318" s="187"/>
      <c r="DC318" s="197"/>
      <c r="DD318" s="202" t="str">
        <f t="shared" si="198"/>
        <v>-</v>
      </c>
      <c r="DE318" s="187"/>
      <c r="DF318" s="197"/>
      <c r="DG318" s="202" t="str">
        <f t="shared" si="199"/>
        <v>-</v>
      </c>
      <c r="DH318" s="187"/>
      <c r="DI318" s="103">
        <f t="shared" si="189"/>
        <v>3</v>
      </c>
      <c r="DJ318" s="103">
        <f t="shared" si="190"/>
        <v>1</v>
      </c>
      <c r="DK318" s="200">
        <f t="shared" si="200"/>
        <v>33.333333333333329</v>
      </c>
      <c r="DL318" s="201">
        <f t="shared" si="201"/>
        <v>2</v>
      </c>
    </row>
    <row r="319" spans="2:116" ht="24.95" customHeight="1" outlineLevel="1">
      <c r="B319" s="48"/>
      <c r="C319" s="48"/>
      <c r="D319" s="14" t="s">
        <v>421</v>
      </c>
      <c r="E319" s="11" t="s">
        <v>422</v>
      </c>
      <c r="F319" s="12" t="s">
        <v>989</v>
      </c>
      <c r="G319" s="12" t="s">
        <v>994</v>
      </c>
      <c r="H319" s="40" t="s">
        <v>523</v>
      </c>
      <c r="I319" s="41" t="s">
        <v>532</v>
      </c>
      <c r="J319" s="78" t="str">
        <f t="shared" si="191"/>
        <v xml:space="preserve">C4 </v>
      </c>
      <c r="K319" s="197" t="s">
        <v>1192</v>
      </c>
      <c r="L319" s="202" t="str">
        <f t="shared" si="192"/>
        <v>A</v>
      </c>
      <c r="M319" s="189" t="s">
        <v>1984</v>
      </c>
      <c r="N319" s="197" t="s">
        <v>1192</v>
      </c>
      <c r="O319" s="202" t="str">
        <f t="shared" si="163"/>
        <v>-</v>
      </c>
      <c r="P319" s="187"/>
      <c r="Q319" s="197" t="s">
        <v>1192</v>
      </c>
      <c r="R319" s="202" t="str">
        <f t="shared" si="164"/>
        <v>-</v>
      </c>
      <c r="S319" s="187"/>
      <c r="T319" s="197"/>
      <c r="U319" s="202" t="str">
        <f t="shared" si="165"/>
        <v>-</v>
      </c>
      <c r="V319" s="187"/>
      <c r="W319" s="197"/>
      <c r="X319" s="202" t="str">
        <f t="shared" si="166"/>
        <v>-</v>
      </c>
      <c r="Y319" s="187"/>
      <c r="Z319" s="197"/>
      <c r="AA319" s="202" t="str">
        <f t="shared" si="167"/>
        <v>-</v>
      </c>
      <c r="AB319" s="187"/>
      <c r="AC319" s="197"/>
      <c r="AD319" s="202" t="str">
        <f t="shared" si="193"/>
        <v>-</v>
      </c>
      <c r="AE319" s="187"/>
      <c r="AF319" s="197"/>
      <c r="AG319" s="202" t="str">
        <f t="shared" si="168"/>
        <v>-</v>
      </c>
      <c r="AH319" s="187"/>
      <c r="AI319" s="197"/>
      <c r="AJ319" s="202" t="str">
        <f t="shared" si="169"/>
        <v>-</v>
      </c>
      <c r="AK319" s="187"/>
      <c r="AL319" s="197"/>
      <c r="AM319" s="202" t="str">
        <f t="shared" si="170"/>
        <v>-</v>
      </c>
      <c r="AN319" s="187"/>
      <c r="AO319" s="197"/>
      <c r="AP319" s="202" t="str">
        <f t="shared" si="171"/>
        <v>-</v>
      </c>
      <c r="AQ319" s="187"/>
      <c r="AR319" s="197"/>
      <c r="AS319" s="202" t="str">
        <f t="shared" si="172"/>
        <v>-</v>
      </c>
      <c r="AT319" s="187"/>
      <c r="AU319" s="197"/>
      <c r="AV319" s="202" t="str">
        <f t="shared" si="173"/>
        <v>-</v>
      </c>
      <c r="AW319" s="187"/>
      <c r="AX319" s="197"/>
      <c r="AY319" s="202" t="str">
        <f t="shared" si="174"/>
        <v>-</v>
      </c>
      <c r="AZ319" s="187"/>
      <c r="BA319" s="197"/>
      <c r="BB319" s="202" t="str">
        <f t="shared" si="175"/>
        <v>-</v>
      </c>
      <c r="BC319" s="187"/>
      <c r="BD319" s="197"/>
      <c r="BE319" s="202" t="str">
        <f t="shared" si="176"/>
        <v>-</v>
      </c>
      <c r="BF319" s="187"/>
      <c r="BG319" s="197"/>
      <c r="BH319" s="202" t="str">
        <f t="shared" si="177"/>
        <v>-</v>
      </c>
      <c r="BI319" s="187"/>
      <c r="BJ319" s="197"/>
      <c r="BK319" s="202" t="str">
        <f t="shared" si="178"/>
        <v>-</v>
      </c>
      <c r="BL319" s="187"/>
      <c r="BM319" s="197"/>
      <c r="BN319" s="202" t="str">
        <f t="shared" si="179"/>
        <v>-</v>
      </c>
      <c r="BO319" s="187"/>
      <c r="BP319" s="197"/>
      <c r="BQ319" s="202" t="str">
        <f t="shared" si="180"/>
        <v>-</v>
      </c>
      <c r="BR319" s="187"/>
      <c r="BS319" s="197"/>
      <c r="BT319" s="202" t="str">
        <f t="shared" si="181"/>
        <v>-</v>
      </c>
      <c r="BU319" s="187"/>
      <c r="BV319" s="197"/>
      <c r="BW319" s="202" t="str">
        <f t="shared" si="182"/>
        <v>-</v>
      </c>
      <c r="BX319" s="187"/>
      <c r="BY319" s="197"/>
      <c r="BZ319" s="202" t="str">
        <f t="shared" si="183"/>
        <v>-</v>
      </c>
      <c r="CA319" s="187"/>
      <c r="CB319" s="197"/>
      <c r="CC319" s="202" t="str">
        <f t="shared" si="184"/>
        <v>-</v>
      </c>
      <c r="CD319" s="187"/>
      <c r="CE319" s="197"/>
      <c r="CF319" s="202" t="str">
        <f t="shared" si="185"/>
        <v>-</v>
      </c>
      <c r="CG319" s="187"/>
      <c r="CH319" s="197"/>
      <c r="CI319" s="202" t="str">
        <f t="shared" si="186"/>
        <v>-</v>
      </c>
      <c r="CJ319" s="187"/>
      <c r="CK319" s="197"/>
      <c r="CL319" s="202" t="str">
        <f t="shared" si="194"/>
        <v>-</v>
      </c>
      <c r="CM319" s="187"/>
      <c r="CN319" s="197"/>
      <c r="CO319" s="202" t="str">
        <f t="shared" si="195"/>
        <v>-</v>
      </c>
      <c r="CP319" s="187"/>
      <c r="CQ319" s="197"/>
      <c r="CR319" s="202" t="str">
        <f t="shared" si="187"/>
        <v>-</v>
      </c>
      <c r="CS319" s="187"/>
      <c r="CT319" s="197"/>
      <c r="CU319" s="202" t="str">
        <f t="shared" si="196"/>
        <v>-</v>
      </c>
      <c r="CV319" s="187"/>
      <c r="CW319" s="197"/>
      <c r="CX319" s="202" t="str">
        <f t="shared" si="197"/>
        <v>-</v>
      </c>
      <c r="CY319" s="187"/>
      <c r="CZ319" s="197"/>
      <c r="DA319" s="202" t="str">
        <f t="shared" si="188"/>
        <v>-</v>
      </c>
      <c r="DB319" s="187"/>
      <c r="DC319" s="197"/>
      <c r="DD319" s="202" t="str">
        <f t="shared" si="198"/>
        <v>-</v>
      </c>
      <c r="DE319" s="187"/>
      <c r="DF319" s="197"/>
      <c r="DG319" s="202" t="str">
        <f t="shared" si="199"/>
        <v>-</v>
      </c>
      <c r="DH319" s="187"/>
      <c r="DI319" s="103">
        <f t="shared" si="189"/>
        <v>3</v>
      </c>
      <c r="DJ319" s="103">
        <f t="shared" si="190"/>
        <v>1</v>
      </c>
      <c r="DK319" s="200">
        <f t="shared" si="200"/>
        <v>33.333333333333329</v>
      </c>
      <c r="DL319" s="201">
        <f t="shared" si="201"/>
        <v>2</v>
      </c>
    </row>
    <row r="320" spans="2:116" ht="24.95" customHeight="1" outlineLevel="1">
      <c r="B320" s="48"/>
      <c r="C320" s="48"/>
      <c r="D320" s="14" t="s">
        <v>733</v>
      </c>
      <c r="E320" s="11" t="s">
        <v>734</v>
      </c>
      <c r="F320" s="12" t="s">
        <v>995</v>
      </c>
      <c r="G320" s="12" t="s">
        <v>941</v>
      </c>
      <c r="H320" s="40" t="s">
        <v>957</v>
      </c>
      <c r="I320" s="41" t="s">
        <v>532</v>
      </c>
      <c r="J320" s="78" t="str">
        <f t="shared" si="191"/>
        <v xml:space="preserve">C4 </v>
      </c>
      <c r="K320" s="197" t="s">
        <v>1192</v>
      </c>
      <c r="L320" s="202" t="str">
        <f t="shared" si="192"/>
        <v>A</v>
      </c>
      <c r="M320" s="189" t="s">
        <v>1984</v>
      </c>
      <c r="N320" s="197" t="s">
        <v>1192</v>
      </c>
      <c r="O320" s="202" t="str">
        <f t="shared" si="163"/>
        <v>-</v>
      </c>
      <c r="P320" s="187"/>
      <c r="Q320" s="197" t="s">
        <v>1192</v>
      </c>
      <c r="R320" s="202" t="str">
        <f t="shared" si="164"/>
        <v>-</v>
      </c>
      <c r="S320" s="187"/>
      <c r="T320" s="197"/>
      <c r="U320" s="202" t="str">
        <f t="shared" si="165"/>
        <v>-</v>
      </c>
      <c r="V320" s="187"/>
      <c r="W320" s="197"/>
      <c r="X320" s="202" t="str">
        <f t="shared" si="166"/>
        <v>-</v>
      </c>
      <c r="Y320" s="187"/>
      <c r="Z320" s="197"/>
      <c r="AA320" s="202" t="str">
        <f t="shared" si="167"/>
        <v>-</v>
      </c>
      <c r="AB320" s="187"/>
      <c r="AC320" s="197"/>
      <c r="AD320" s="202" t="str">
        <f t="shared" si="193"/>
        <v>-</v>
      </c>
      <c r="AE320" s="187"/>
      <c r="AF320" s="197"/>
      <c r="AG320" s="202" t="str">
        <f t="shared" si="168"/>
        <v>-</v>
      </c>
      <c r="AH320" s="187"/>
      <c r="AI320" s="197"/>
      <c r="AJ320" s="202" t="str">
        <f t="shared" si="169"/>
        <v>-</v>
      </c>
      <c r="AK320" s="187"/>
      <c r="AL320" s="197"/>
      <c r="AM320" s="202" t="str">
        <f t="shared" si="170"/>
        <v>-</v>
      </c>
      <c r="AN320" s="187"/>
      <c r="AO320" s="197"/>
      <c r="AP320" s="202" t="str">
        <f t="shared" si="171"/>
        <v>-</v>
      </c>
      <c r="AQ320" s="187"/>
      <c r="AR320" s="197"/>
      <c r="AS320" s="202" t="str">
        <f t="shared" si="172"/>
        <v>-</v>
      </c>
      <c r="AT320" s="187"/>
      <c r="AU320" s="197"/>
      <c r="AV320" s="202" t="str">
        <f t="shared" si="173"/>
        <v>-</v>
      </c>
      <c r="AW320" s="187"/>
      <c r="AX320" s="197"/>
      <c r="AY320" s="202" t="str">
        <f t="shared" si="174"/>
        <v>-</v>
      </c>
      <c r="AZ320" s="187"/>
      <c r="BA320" s="197"/>
      <c r="BB320" s="202" t="str">
        <f t="shared" si="175"/>
        <v>-</v>
      </c>
      <c r="BC320" s="186">
        <v>42784</v>
      </c>
      <c r="BD320" s="197"/>
      <c r="BE320" s="202" t="str">
        <f t="shared" si="176"/>
        <v>-</v>
      </c>
      <c r="BF320" s="187"/>
      <c r="BG320" s="197"/>
      <c r="BH320" s="202" t="str">
        <f t="shared" si="177"/>
        <v>-</v>
      </c>
      <c r="BI320" s="187"/>
      <c r="BJ320" s="197"/>
      <c r="BK320" s="202" t="str">
        <f t="shared" si="178"/>
        <v>-</v>
      </c>
      <c r="BL320" s="187"/>
      <c r="BM320" s="197"/>
      <c r="BN320" s="202" t="str">
        <f t="shared" si="179"/>
        <v>-</v>
      </c>
      <c r="BO320" s="187"/>
      <c r="BP320" s="197"/>
      <c r="BQ320" s="202" t="str">
        <f t="shared" si="180"/>
        <v>-</v>
      </c>
      <c r="BR320" s="187"/>
      <c r="BS320" s="197"/>
      <c r="BT320" s="202" t="str">
        <f t="shared" si="181"/>
        <v>-</v>
      </c>
      <c r="BU320" s="187"/>
      <c r="BV320" s="197"/>
      <c r="BW320" s="202" t="str">
        <f t="shared" si="182"/>
        <v>-</v>
      </c>
      <c r="BX320" s="187"/>
      <c r="BY320" s="197"/>
      <c r="BZ320" s="202" t="str">
        <f t="shared" si="183"/>
        <v>-</v>
      </c>
      <c r="CA320" s="187"/>
      <c r="CB320" s="197"/>
      <c r="CC320" s="202" t="str">
        <f t="shared" si="184"/>
        <v>-</v>
      </c>
      <c r="CD320" s="187"/>
      <c r="CE320" s="197"/>
      <c r="CF320" s="202" t="str">
        <f t="shared" si="185"/>
        <v>-</v>
      </c>
      <c r="CG320" s="187"/>
      <c r="CH320" s="197"/>
      <c r="CI320" s="202" t="str">
        <f t="shared" si="186"/>
        <v>-</v>
      </c>
      <c r="CJ320" s="187"/>
      <c r="CK320" s="197"/>
      <c r="CL320" s="202" t="str">
        <f t="shared" si="194"/>
        <v>-</v>
      </c>
      <c r="CM320" s="187"/>
      <c r="CN320" s="197"/>
      <c r="CO320" s="202" t="str">
        <f t="shared" si="195"/>
        <v>-</v>
      </c>
      <c r="CP320" s="187"/>
      <c r="CQ320" s="197"/>
      <c r="CR320" s="202" t="str">
        <f t="shared" si="187"/>
        <v>-</v>
      </c>
      <c r="CS320" s="187"/>
      <c r="CT320" s="197"/>
      <c r="CU320" s="202" t="str">
        <f t="shared" si="196"/>
        <v>-</v>
      </c>
      <c r="CV320" s="187"/>
      <c r="CW320" s="197"/>
      <c r="CX320" s="202" t="str">
        <f t="shared" si="197"/>
        <v>-</v>
      </c>
      <c r="CY320" s="187"/>
      <c r="CZ320" s="197"/>
      <c r="DA320" s="202" t="str">
        <f t="shared" si="188"/>
        <v>-</v>
      </c>
      <c r="DB320" s="187"/>
      <c r="DC320" s="197"/>
      <c r="DD320" s="202" t="str">
        <f t="shared" si="198"/>
        <v>-</v>
      </c>
      <c r="DE320" s="187"/>
      <c r="DF320" s="197"/>
      <c r="DG320" s="202" t="str">
        <f t="shared" si="199"/>
        <v>-</v>
      </c>
      <c r="DH320" s="187"/>
      <c r="DI320" s="103">
        <f t="shared" si="189"/>
        <v>3</v>
      </c>
      <c r="DJ320" s="103">
        <f t="shared" si="190"/>
        <v>1</v>
      </c>
      <c r="DK320" s="200">
        <f t="shared" si="200"/>
        <v>33.333333333333329</v>
      </c>
      <c r="DL320" s="201">
        <f t="shared" si="201"/>
        <v>2</v>
      </c>
    </row>
    <row r="321" spans="2:116" ht="24.95" customHeight="1" outlineLevel="1">
      <c r="B321" s="48"/>
      <c r="C321" s="48"/>
      <c r="D321" s="14" t="s">
        <v>735</v>
      </c>
      <c r="E321" s="11" t="s">
        <v>736</v>
      </c>
      <c r="F321" s="12" t="s">
        <v>995</v>
      </c>
      <c r="G321" s="12" t="s">
        <v>941</v>
      </c>
      <c r="H321" s="40" t="s">
        <v>957</v>
      </c>
      <c r="I321" s="41" t="s">
        <v>532</v>
      </c>
      <c r="J321" s="78" t="str">
        <f t="shared" si="191"/>
        <v xml:space="preserve">C4 </v>
      </c>
      <c r="K321" s="197" t="s">
        <v>1192</v>
      </c>
      <c r="L321" s="202" t="str">
        <f t="shared" si="192"/>
        <v>A</v>
      </c>
      <c r="M321" s="189" t="s">
        <v>1984</v>
      </c>
      <c r="N321" s="197" t="s">
        <v>1192</v>
      </c>
      <c r="O321" s="202" t="str">
        <f t="shared" si="163"/>
        <v>-</v>
      </c>
      <c r="P321" s="187"/>
      <c r="Q321" s="197" t="s">
        <v>1192</v>
      </c>
      <c r="R321" s="202" t="str">
        <f t="shared" si="164"/>
        <v>-</v>
      </c>
      <c r="S321" s="187"/>
      <c r="T321" s="197"/>
      <c r="U321" s="202" t="str">
        <f t="shared" si="165"/>
        <v>-</v>
      </c>
      <c r="V321" s="187"/>
      <c r="W321" s="197"/>
      <c r="X321" s="202" t="str">
        <f t="shared" si="166"/>
        <v>-</v>
      </c>
      <c r="Y321" s="187"/>
      <c r="Z321" s="197"/>
      <c r="AA321" s="202" t="str">
        <f t="shared" si="167"/>
        <v>-</v>
      </c>
      <c r="AB321" s="187"/>
      <c r="AC321" s="197"/>
      <c r="AD321" s="202" t="str">
        <f t="shared" si="193"/>
        <v>-</v>
      </c>
      <c r="AE321" s="187"/>
      <c r="AF321" s="197"/>
      <c r="AG321" s="202" t="str">
        <f t="shared" si="168"/>
        <v>-</v>
      </c>
      <c r="AH321" s="187"/>
      <c r="AI321" s="197"/>
      <c r="AJ321" s="202" t="str">
        <f t="shared" si="169"/>
        <v>-</v>
      </c>
      <c r="AK321" s="187"/>
      <c r="AL321" s="197"/>
      <c r="AM321" s="202" t="str">
        <f t="shared" si="170"/>
        <v>-</v>
      </c>
      <c r="AN321" s="187"/>
      <c r="AO321" s="197"/>
      <c r="AP321" s="202" t="str">
        <f t="shared" si="171"/>
        <v>-</v>
      </c>
      <c r="AQ321" s="187"/>
      <c r="AR321" s="197"/>
      <c r="AS321" s="202" t="str">
        <f t="shared" si="172"/>
        <v>-</v>
      </c>
      <c r="AT321" s="187"/>
      <c r="AU321" s="197"/>
      <c r="AV321" s="202" t="str">
        <f t="shared" si="173"/>
        <v>-</v>
      </c>
      <c r="AW321" s="187"/>
      <c r="AX321" s="197"/>
      <c r="AY321" s="202" t="str">
        <f t="shared" si="174"/>
        <v>-</v>
      </c>
      <c r="AZ321" s="187"/>
      <c r="BA321" s="197"/>
      <c r="BB321" s="202" t="str">
        <f t="shared" si="175"/>
        <v>-</v>
      </c>
      <c r="BC321" s="187"/>
      <c r="BD321" s="197"/>
      <c r="BE321" s="202" t="str">
        <f t="shared" si="176"/>
        <v>-</v>
      </c>
      <c r="BF321" s="187"/>
      <c r="BG321" s="197"/>
      <c r="BH321" s="202" t="str">
        <f t="shared" si="177"/>
        <v>-</v>
      </c>
      <c r="BI321" s="187"/>
      <c r="BJ321" s="197"/>
      <c r="BK321" s="202" t="str">
        <f t="shared" si="178"/>
        <v>-</v>
      </c>
      <c r="BL321" s="187"/>
      <c r="BM321" s="197"/>
      <c r="BN321" s="202" t="str">
        <f t="shared" si="179"/>
        <v>-</v>
      </c>
      <c r="BO321" s="187"/>
      <c r="BP321" s="197"/>
      <c r="BQ321" s="202" t="str">
        <f t="shared" si="180"/>
        <v>-</v>
      </c>
      <c r="BR321" s="187"/>
      <c r="BS321" s="197"/>
      <c r="BT321" s="202" t="str">
        <f t="shared" si="181"/>
        <v>-</v>
      </c>
      <c r="BU321" s="187"/>
      <c r="BV321" s="197"/>
      <c r="BW321" s="202" t="str">
        <f t="shared" si="182"/>
        <v>-</v>
      </c>
      <c r="BX321" s="187"/>
      <c r="BY321" s="197"/>
      <c r="BZ321" s="202" t="str">
        <f t="shared" si="183"/>
        <v>-</v>
      </c>
      <c r="CA321" s="187"/>
      <c r="CB321" s="197"/>
      <c r="CC321" s="202" t="str">
        <f t="shared" si="184"/>
        <v>-</v>
      </c>
      <c r="CD321" s="187"/>
      <c r="CE321" s="197"/>
      <c r="CF321" s="202" t="str">
        <f t="shared" si="185"/>
        <v>-</v>
      </c>
      <c r="CG321" s="187"/>
      <c r="CH321" s="197"/>
      <c r="CI321" s="202" t="str">
        <f t="shared" si="186"/>
        <v>-</v>
      </c>
      <c r="CJ321" s="187"/>
      <c r="CK321" s="197"/>
      <c r="CL321" s="202" t="str">
        <f t="shared" si="194"/>
        <v>-</v>
      </c>
      <c r="CM321" s="187"/>
      <c r="CN321" s="197"/>
      <c r="CO321" s="202" t="str">
        <f t="shared" si="195"/>
        <v>-</v>
      </c>
      <c r="CP321" s="187"/>
      <c r="CQ321" s="197"/>
      <c r="CR321" s="202" t="str">
        <f t="shared" si="187"/>
        <v>-</v>
      </c>
      <c r="CS321" s="187"/>
      <c r="CT321" s="197"/>
      <c r="CU321" s="202" t="str">
        <f t="shared" si="196"/>
        <v>-</v>
      </c>
      <c r="CV321" s="187"/>
      <c r="CW321" s="197"/>
      <c r="CX321" s="202" t="str">
        <f t="shared" si="197"/>
        <v>-</v>
      </c>
      <c r="CY321" s="187"/>
      <c r="CZ321" s="197"/>
      <c r="DA321" s="202" t="str">
        <f t="shared" si="188"/>
        <v>-</v>
      </c>
      <c r="DB321" s="187"/>
      <c r="DC321" s="197"/>
      <c r="DD321" s="202" t="str">
        <f t="shared" si="198"/>
        <v>-</v>
      </c>
      <c r="DE321" s="187"/>
      <c r="DF321" s="197"/>
      <c r="DG321" s="202" t="str">
        <f t="shared" si="199"/>
        <v>-</v>
      </c>
      <c r="DH321" s="187"/>
      <c r="DI321" s="103">
        <f t="shared" si="189"/>
        <v>3</v>
      </c>
      <c r="DJ321" s="103">
        <f t="shared" si="190"/>
        <v>1</v>
      </c>
      <c r="DK321" s="200">
        <f t="shared" si="200"/>
        <v>33.333333333333329</v>
      </c>
      <c r="DL321" s="201">
        <f t="shared" si="201"/>
        <v>2</v>
      </c>
    </row>
    <row r="322" spans="2:116" ht="24.95" customHeight="1" outlineLevel="1">
      <c r="B322" s="48" t="s">
        <v>1599</v>
      </c>
      <c r="C322" s="48"/>
      <c r="D322" s="14" t="s">
        <v>423</v>
      </c>
      <c r="E322" s="11" t="s">
        <v>424</v>
      </c>
      <c r="F322" s="12" t="s">
        <v>989</v>
      </c>
      <c r="G322" s="12" t="s">
        <v>994</v>
      </c>
      <c r="H322" s="40" t="s">
        <v>523</v>
      </c>
      <c r="I322" s="41" t="s">
        <v>532</v>
      </c>
      <c r="J322" s="78" t="str">
        <f t="shared" si="191"/>
        <v xml:space="preserve">C4 </v>
      </c>
      <c r="K322" s="197" t="s">
        <v>1192</v>
      </c>
      <c r="L322" s="199" t="str">
        <f t="shared" si="192"/>
        <v>A</v>
      </c>
      <c r="M322" s="189" t="s">
        <v>1909</v>
      </c>
      <c r="N322" s="197" t="s">
        <v>1192</v>
      </c>
      <c r="O322" s="199" t="str">
        <f t="shared" si="163"/>
        <v>-</v>
      </c>
      <c r="P322" s="186"/>
      <c r="Q322" s="197" t="s">
        <v>1192</v>
      </c>
      <c r="R322" s="199" t="str">
        <f t="shared" si="164"/>
        <v>-</v>
      </c>
      <c r="S322" s="186"/>
      <c r="T322" s="197"/>
      <c r="U322" s="199" t="str">
        <f t="shared" si="165"/>
        <v>-</v>
      </c>
      <c r="V322" s="186"/>
      <c r="W322" s="197"/>
      <c r="X322" s="199" t="str">
        <f t="shared" si="166"/>
        <v>-</v>
      </c>
      <c r="Y322" s="186"/>
      <c r="Z322" s="197"/>
      <c r="AA322" s="199" t="str">
        <f t="shared" si="167"/>
        <v>-</v>
      </c>
      <c r="AB322" s="186"/>
      <c r="AC322" s="197"/>
      <c r="AD322" s="199" t="str">
        <f t="shared" si="193"/>
        <v>-</v>
      </c>
      <c r="AE322" s="186"/>
      <c r="AF322" s="197"/>
      <c r="AG322" s="199" t="str">
        <f t="shared" si="168"/>
        <v>-</v>
      </c>
      <c r="AH322" s="186"/>
      <c r="AI322" s="197"/>
      <c r="AJ322" s="199" t="str">
        <f t="shared" si="169"/>
        <v>-</v>
      </c>
      <c r="AK322" s="186"/>
      <c r="AL322" s="197"/>
      <c r="AM322" s="199" t="str">
        <f t="shared" si="170"/>
        <v>-</v>
      </c>
      <c r="AN322" s="186"/>
      <c r="AO322" s="197"/>
      <c r="AP322" s="199" t="str">
        <f t="shared" si="171"/>
        <v>-</v>
      </c>
      <c r="AQ322" s="186"/>
      <c r="AR322" s="197"/>
      <c r="AS322" s="199" t="str">
        <f t="shared" si="172"/>
        <v>-</v>
      </c>
      <c r="AT322" s="186"/>
      <c r="AU322" s="197"/>
      <c r="AV322" s="199" t="str">
        <f t="shared" si="173"/>
        <v>-</v>
      </c>
      <c r="AW322" s="186"/>
      <c r="AX322" s="197"/>
      <c r="AY322" s="199" t="str">
        <f t="shared" si="174"/>
        <v>-</v>
      </c>
      <c r="AZ322" s="186"/>
      <c r="BA322" s="197"/>
      <c r="BB322" s="199" t="str">
        <f t="shared" si="175"/>
        <v>-</v>
      </c>
      <c r="BC322" s="186"/>
      <c r="BD322" s="197"/>
      <c r="BE322" s="199" t="str">
        <f t="shared" si="176"/>
        <v>-</v>
      </c>
      <c r="BF322" s="186"/>
      <c r="BG322" s="197"/>
      <c r="BH322" s="199" t="str">
        <f t="shared" si="177"/>
        <v>-</v>
      </c>
      <c r="BI322" s="186"/>
      <c r="BJ322" s="197"/>
      <c r="BK322" s="199" t="str">
        <f t="shared" si="178"/>
        <v>-</v>
      </c>
      <c r="BL322" s="186"/>
      <c r="BM322" s="197"/>
      <c r="BN322" s="199" t="str">
        <f t="shared" si="179"/>
        <v>-</v>
      </c>
      <c r="BO322" s="186"/>
      <c r="BP322" s="197"/>
      <c r="BQ322" s="199" t="str">
        <f t="shared" si="180"/>
        <v>-</v>
      </c>
      <c r="BR322" s="186"/>
      <c r="BS322" s="197"/>
      <c r="BT322" s="199" t="str">
        <f t="shared" si="181"/>
        <v>-</v>
      </c>
      <c r="BU322" s="186"/>
      <c r="BV322" s="197"/>
      <c r="BW322" s="199" t="str">
        <f t="shared" si="182"/>
        <v>-</v>
      </c>
      <c r="BX322" s="186"/>
      <c r="BY322" s="197"/>
      <c r="BZ322" s="199" t="str">
        <f t="shared" si="183"/>
        <v>-</v>
      </c>
      <c r="CA322" s="186"/>
      <c r="CB322" s="197"/>
      <c r="CC322" s="199" t="str">
        <f t="shared" si="184"/>
        <v>-</v>
      </c>
      <c r="CD322" s="186"/>
      <c r="CE322" s="197"/>
      <c r="CF322" s="199" t="str">
        <f t="shared" si="185"/>
        <v>-</v>
      </c>
      <c r="CG322" s="186"/>
      <c r="CH322" s="197"/>
      <c r="CI322" s="199" t="str">
        <f t="shared" si="186"/>
        <v>-</v>
      </c>
      <c r="CJ322" s="186"/>
      <c r="CK322" s="197"/>
      <c r="CL322" s="199" t="str">
        <f t="shared" si="194"/>
        <v>-</v>
      </c>
      <c r="CM322" s="186"/>
      <c r="CN322" s="197"/>
      <c r="CO322" s="199" t="str">
        <f t="shared" si="195"/>
        <v>-</v>
      </c>
      <c r="CP322" s="186"/>
      <c r="CQ322" s="197"/>
      <c r="CR322" s="199" t="str">
        <f t="shared" si="187"/>
        <v>-</v>
      </c>
      <c r="CS322" s="186"/>
      <c r="CT322" s="197"/>
      <c r="CU322" s="199" t="str">
        <f t="shared" si="196"/>
        <v>-</v>
      </c>
      <c r="CV322" s="186"/>
      <c r="CW322" s="197"/>
      <c r="CX322" s="199" t="str">
        <f t="shared" si="197"/>
        <v>-</v>
      </c>
      <c r="CY322" s="186"/>
      <c r="CZ322" s="197"/>
      <c r="DA322" s="199" t="str">
        <f t="shared" si="188"/>
        <v>-</v>
      </c>
      <c r="DB322" s="186"/>
      <c r="DC322" s="197"/>
      <c r="DD322" s="199" t="str">
        <f t="shared" si="198"/>
        <v>-</v>
      </c>
      <c r="DE322" s="186"/>
      <c r="DF322" s="197"/>
      <c r="DG322" s="199" t="str">
        <f t="shared" si="199"/>
        <v>-</v>
      </c>
      <c r="DH322" s="186"/>
      <c r="DI322" s="103">
        <f t="shared" si="189"/>
        <v>3</v>
      </c>
      <c r="DJ322" s="103">
        <f t="shared" si="190"/>
        <v>1</v>
      </c>
      <c r="DK322" s="200">
        <f t="shared" si="200"/>
        <v>33.333333333333329</v>
      </c>
      <c r="DL322" s="201">
        <f t="shared" si="201"/>
        <v>2</v>
      </c>
    </row>
    <row r="323" spans="2:116" ht="24.95" customHeight="1" outlineLevel="1">
      <c r="B323" s="48"/>
      <c r="C323" s="48"/>
      <c r="D323" s="14" t="s">
        <v>425</v>
      </c>
      <c r="E323" s="11" t="s">
        <v>426</v>
      </c>
      <c r="F323" s="13" t="s">
        <v>989</v>
      </c>
      <c r="G323" s="79" t="s">
        <v>994</v>
      </c>
      <c r="H323" s="40" t="s">
        <v>523</v>
      </c>
      <c r="I323" s="41" t="s">
        <v>532</v>
      </c>
      <c r="J323" s="78" t="str">
        <f t="shared" si="191"/>
        <v xml:space="preserve">C4 </v>
      </c>
      <c r="K323" s="197" t="s">
        <v>1192</v>
      </c>
      <c r="L323" s="202" t="str">
        <f t="shared" si="192"/>
        <v>A</v>
      </c>
      <c r="M323" s="189" t="s">
        <v>1909</v>
      </c>
      <c r="N323" s="197" t="s">
        <v>1192</v>
      </c>
      <c r="O323" s="202" t="str">
        <f t="shared" si="163"/>
        <v>-</v>
      </c>
      <c r="P323" s="187"/>
      <c r="Q323" s="197" t="s">
        <v>1192</v>
      </c>
      <c r="R323" s="202" t="str">
        <f t="shared" si="164"/>
        <v>-</v>
      </c>
      <c r="S323" s="187"/>
      <c r="T323" s="197"/>
      <c r="U323" s="202" t="str">
        <f t="shared" si="165"/>
        <v>-</v>
      </c>
      <c r="V323" s="187"/>
      <c r="W323" s="197"/>
      <c r="X323" s="202" t="str">
        <f t="shared" si="166"/>
        <v>-</v>
      </c>
      <c r="Y323" s="187"/>
      <c r="Z323" s="197"/>
      <c r="AA323" s="202" t="str">
        <f t="shared" si="167"/>
        <v>-</v>
      </c>
      <c r="AB323" s="187"/>
      <c r="AC323" s="197"/>
      <c r="AD323" s="202" t="str">
        <f t="shared" si="193"/>
        <v>-</v>
      </c>
      <c r="AE323" s="187"/>
      <c r="AF323" s="197"/>
      <c r="AG323" s="202" t="str">
        <f t="shared" si="168"/>
        <v>-</v>
      </c>
      <c r="AH323" s="187"/>
      <c r="AI323" s="197"/>
      <c r="AJ323" s="202" t="str">
        <f t="shared" si="169"/>
        <v>-</v>
      </c>
      <c r="AK323" s="187"/>
      <c r="AL323" s="197"/>
      <c r="AM323" s="202" t="str">
        <f t="shared" si="170"/>
        <v>-</v>
      </c>
      <c r="AN323" s="187"/>
      <c r="AO323" s="197"/>
      <c r="AP323" s="202" t="str">
        <f t="shared" si="171"/>
        <v>-</v>
      </c>
      <c r="AQ323" s="187"/>
      <c r="AR323" s="197"/>
      <c r="AS323" s="202" t="str">
        <f t="shared" si="172"/>
        <v>-</v>
      </c>
      <c r="AT323" s="187"/>
      <c r="AU323" s="197"/>
      <c r="AV323" s="202" t="str">
        <f t="shared" si="173"/>
        <v>-</v>
      </c>
      <c r="AW323" s="187"/>
      <c r="AX323" s="197"/>
      <c r="AY323" s="202" t="str">
        <f t="shared" si="174"/>
        <v>-</v>
      </c>
      <c r="AZ323" s="187"/>
      <c r="BA323" s="197"/>
      <c r="BB323" s="202" t="str">
        <f t="shared" si="175"/>
        <v>-</v>
      </c>
      <c r="BC323" s="187"/>
      <c r="BD323" s="197"/>
      <c r="BE323" s="202" t="str">
        <f t="shared" si="176"/>
        <v>-</v>
      </c>
      <c r="BF323" s="187"/>
      <c r="BG323" s="197"/>
      <c r="BH323" s="202" t="str">
        <f t="shared" si="177"/>
        <v>-</v>
      </c>
      <c r="BI323" s="187"/>
      <c r="BJ323" s="197"/>
      <c r="BK323" s="202" t="str">
        <f t="shared" si="178"/>
        <v>-</v>
      </c>
      <c r="BL323" s="187"/>
      <c r="BM323" s="197"/>
      <c r="BN323" s="202" t="str">
        <f t="shared" si="179"/>
        <v>-</v>
      </c>
      <c r="BO323" s="187"/>
      <c r="BP323" s="197"/>
      <c r="BQ323" s="202" t="str">
        <f t="shared" si="180"/>
        <v>-</v>
      </c>
      <c r="BR323" s="187"/>
      <c r="BS323" s="197"/>
      <c r="BT323" s="202" t="str">
        <f t="shared" si="181"/>
        <v>-</v>
      </c>
      <c r="BU323" s="187"/>
      <c r="BV323" s="197"/>
      <c r="BW323" s="202" t="str">
        <f t="shared" si="182"/>
        <v>-</v>
      </c>
      <c r="BX323" s="187"/>
      <c r="BY323" s="197"/>
      <c r="BZ323" s="202" t="str">
        <f t="shared" si="183"/>
        <v>-</v>
      </c>
      <c r="CA323" s="187"/>
      <c r="CB323" s="197"/>
      <c r="CC323" s="202" t="str">
        <f t="shared" si="184"/>
        <v>-</v>
      </c>
      <c r="CD323" s="187"/>
      <c r="CE323" s="197"/>
      <c r="CF323" s="202" t="str">
        <f t="shared" si="185"/>
        <v>-</v>
      </c>
      <c r="CG323" s="187"/>
      <c r="CH323" s="197"/>
      <c r="CI323" s="202" t="str">
        <f t="shared" si="186"/>
        <v>-</v>
      </c>
      <c r="CJ323" s="187"/>
      <c r="CK323" s="197"/>
      <c r="CL323" s="202" t="str">
        <f t="shared" si="194"/>
        <v>-</v>
      </c>
      <c r="CM323" s="187"/>
      <c r="CN323" s="197"/>
      <c r="CO323" s="202" t="str">
        <f t="shared" si="195"/>
        <v>-</v>
      </c>
      <c r="CP323" s="187"/>
      <c r="CQ323" s="197"/>
      <c r="CR323" s="202" t="str">
        <f t="shared" si="187"/>
        <v>-</v>
      </c>
      <c r="CS323" s="187"/>
      <c r="CT323" s="197"/>
      <c r="CU323" s="202" t="str">
        <f t="shared" si="196"/>
        <v>-</v>
      </c>
      <c r="CV323" s="187"/>
      <c r="CW323" s="197"/>
      <c r="CX323" s="202" t="str">
        <f t="shared" si="197"/>
        <v>-</v>
      </c>
      <c r="CY323" s="187"/>
      <c r="CZ323" s="197"/>
      <c r="DA323" s="202" t="str">
        <f t="shared" si="188"/>
        <v>-</v>
      </c>
      <c r="DB323" s="187"/>
      <c r="DC323" s="197"/>
      <c r="DD323" s="202" t="str">
        <f t="shared" si="198"/>
        <v>-</v>
      </c>
      <c r="DE323" s="187"/>
      <c r="DF323" s="197"/>
      <c r="DG323" s="202" t="str">
        <f t="shared" si="199"/>
        <v>-</v>
      </c>
      <c r="DH323" s="187"/>
      <c r="DI323" s="103">
        <f t="shared" si="189"/>
        <v>3</v>
      </c>
      <c r="DJ323" s="103">
        <f t="shared" si="190"/>
        <v>1</v>
      </c>
      <c r="DK323" s="200">
        <f t="shared" si="200"/>
        <v>33.333333333333329</v>
      </c>
      <c r="DL323" s="201">
        <f t="shared" si="201"/>
        <v>2</v>
      </c>
    </row>
    <row r="324" spans="2:116" ht="24.95" customHeight="1" outlineLevel="1">
      <c r="B324" s="48"/>
      <c r="C324" s="48"/>
      <c r="D324" s="14" t="s">
        <v>427</v>
      </c>
      <c r="E324" s="11" t="s">
        <v>428</v>
      </c>
      <c r="F324" s="13" t="s">
        <v>989</v>
      </c>
      <c r="G324" s="79" t="s">
        <v>994</v>
      </c>
      <c r="H324" s="40" t="s">
        <v>523</v>
      </c>
      <c r="I324" s="41" t="s">
        <v>532</v>
      </c>
      <c r="J324" s="78" t="str">
        <f t="shared" si="191"/>
        <v xml:space="preserve">C4 </v>
      </c>
      <c r="K324" s="197" t="s">
        <v>1192</v>
      </c>
      <c r="L324" s="202" t="str">
        <f t="shared" si="192"/>
        <v>A</v>
      </c>
      <c r="M324" s="189" t="s">
        <v>1909</v>
      </c>
      <c r="N324" s="197" t="s">
        <v>1192</v>
      </c>
      <c r="O324" s="202" t="str">
        <f t="shared" ref="O324:O387" si="202">IF(AND(N324="Y",P324&lt;&gt;""),"A","-")</f>
        <v>-</v>
      </c>
      <c r="P324" s="187"/>
      <c r="Q324" s="197" t="s">
        <v>1192</v>
      </c>
      <c r="R324" s="202" t="str">
        <f t="shared" ref="R324:R387" si="203">IF(AND(Q324="Y",S324&lt;&gt;""),"A","-")</f>
        <v>-</v>
      </c>
      <c r="S324" s="187"/>
      <c r="T324" s="197"/>
      <c r="U324" s="202" t="str">
        <f t="shared" ref="U324:U387" si="204">IF(AND(T324="Y",V324&lt;&gt;""),"A","-")</f>
        <v>-</v>
      </c>
      <c r="V324" s="187"/>
      <c r="W324" s="197"/>
      <c r="X324" s="202" t="str">
        <f t="shared" ref="X324:X387" si="205">IF(AND(W324="Y",Y324&lt;&gt;""),"A","-")</f>
        <v>-</v>
      </c>
      <c r="Y324" s="187"/>
      <c r="Z324" s="197"/>
      <c r="AA324" s="202" t="str">
        <f t="shared" ref="AA324:AA387" si="206">IF(AND(Z324="Y",AB324&lt;&gt;""),"A","-")</f>
        <v>-</v>
      </c>
      <c r="AB324" s="187"/>
      <c r="AC324" s="197"/>
      <c r="AD324" s="202" t="str">
        <f t="shared" si="193"/>
        <v>-</v>
      </c>
      <c r="AE324" s="187"/>
      <c r="AF324" s="197"/>
      <c r="AG324" s="202" t="str">
        <f t="shared" ref="AG324:AG387" si="207">IF(AND(AF324="Y",AH324&lt;&gt;""),"A","-")</f>
        <v>-</v>
      </c>
      <c r="AH324" s="187"/>
      <c r="AI324" s="197"/>
      <c r="AJ324" s="202" t="str">
        <f t="shared" ref="AJ324:AJ387" si="208">IF(AND(AI324="Y",AK324&lt;&gt;""),"A","-")</f>
        <v>-</v>
      </c>
      <c r="AK324" s="187"/>
      <c r="AL324" s="197"/>
      <c r="AM324" s="202" t="str">
        <f t="shared" ref="AM324:AM387" si="209">IF(AND(AL324="Y",AN324&lt;&gt;""),"A","-")</f>
        <v>-</v>
      </c>
      <c r="AN324" s="187"/>
      <c r="AO324" s="197"/>
      <c r="AP324" s="202" t="str">
        <f t="shared" ref="AP324:AP387" si="210">IF(AND(AO324="Y",AQ324&lt;&gt;""),"A","-")</f>
        <v>-</v>
      </c>
      <c r="AQ324" s="187"/>
      <c r="AR324" s="197"/>
      <c r="AS324" s="202" t="str">
        <f t="shared" ref="AS324:AS387" si="211">IF(AND(AR324="Y",AT324&lt;&gt;""),"A","-")</f>
        <v>-</v>
      </c>
      <c r="AT324" s="187"/>
      <c r="AU324" s="197"/>
      <c r="AV324" s="202" t="str">
        <f t="shared" ref="AV324:AV387" si="212">IF(AND(AU324="Y",AW324&lt;&gt;""),"A","-")</f>
        <v>-</v>
      </c>
      <c r="AW324" s="187"/>
      <c r="AX324" s="197"/>
      <c r="AY324" s="202" t="str">
        <f t="shared" ref="AY324:AY387" si="213">IF(AND(AX324="Y",AZ324&lt;&gt;""),"A","-")</f>
        <v>-</v>
      </c>
      <c r="AZ324" s="187"/>
      <c r="BA324" s="197"/>
      <c r="BB324" s="202" t="str">
        <f t="shared" ref="BB324:BB387" si="214">IF(AND(BA324="Y",BC324&lt;&gt;""),"A","-")</f>
        <v>-</v>
      </c>
      <c r="BC324" s="187"/>
      <c r="BD324" s="197"/>
      <c r="BE324" s="202" t="str">
        <f t="shared" ref="BE324:BE387" si="215">IF(AND(BD324="Y",BF324&lt;&gt;""),"A","-")</f>
        <v>-</v>
      </c>
      <c r="BF324" s="187"/>
      <c r="BG324" s="197"/>
      <c r="BH324" s="202" t="str">
        <f t="shared" ref="BH324:BH387" si="216">IF(AND(BG324="Y",BI324&lt;&gt;""),"A","-")</f>
        <v>-</v>
      </c>
      <c r="BI324" s="187"/>
      <c r="BJ324" s="197"/>
      <c r="BK324" s="202" t="str">
        <f t="shared" ref="BK324:BK387" si="217">IF(AND(BJ324="Y",BL324&lt;&gt;""),"A","-")</f>
        <v>-</v>
      </c>
      <c r="BL324" s="187"/>
      <c r="BM324" s="197"/>
      <c r="BN324" s="202" t="str">
        <f t="shared" ref="BN324:BN387" si="218">IF(AND(BM324="Y",BO324&lt;&gt;""),"A","-")</f>
        <v>-</v>
      </c>
      <c r="BO324" s="187"/>
      <c r="BP324" s="197"/>
      <c r="BQ324" s="202" t="str">
        <f t="shared" ref="BQ324:BQ387" si="219">IF(AND(BP324="Y",BR324&lt;&gt;""),"A","-")</f>
        <v>-</v>
      </c>
      <c r="BR324" s="187"/>
      <c r="BS324" s="197"/>
      <c r="BT324" s="202" t="str">
        <f t="shared" ref="BT324:BT387" si="220">IF(AND(BS324="Y",BU324&lt;&gt;""),"A","-")</f>
        <v>-</v>
      </c>
      <c r="BU324" s="187"/>
      <c r="BV324" s="197"/>
      <c r="BW324" s="202" t="str">
        <f t="shared" ref="BW324:BW387" si="221">IF(AND(BV324="Y",BX324&lt;&gt;""),"A","-")</f>
        <v>-</v>
      </c>
      <c r="BX324" s="187"/>
      <c r="BY324" s="197"/>
      <c r="BZ324" s="202" t="str">
        <f t="shared" ref="BZ324:BZ387" si="222">IF(AND(BY324="Y",CA324&lt;&gt;""),"A","-")</f>
        <v>-</v>
      </c>
      <c r="CA324" s="187"/>
      <c r="CB324" s="197"/>
      <c r="CC324" s="202" t="str">
        <f t="shared" ref="CC324:CC387" si="223">IF(AND(CB324="Y",CD324&lt;&gt;""),"A","-")</f>
        <v>-</v>
      </c>
      <c r="CD324" s="187"/>
      <c r="CE324" s="197"/>
      <c r="CF324" s="202" t="str">
        <f t="shared" ref="CF324:CF387" si="224">IF(AND(CE324="Y",CG324&lt;&gt;""),"A","-")</f>
        <v>-</v>
      </c>
      <c r="CG324" s="187"/>
      <c r="CH324" s="197"/>
      <c r="CI324" s="202" t="str">
        <f t="shared" ref="CI324:CI387" si="225">IF(AND(CH324="Y",CJ324&lt;&gt;""),"A","-")</f>
        <v>-</v>
      </c>
      <c r="CJ324" s="187"/>
      <c r="CK324" s="197"/>
      <c r="CL324" s="202" t="str">
        <f t="shared" si="194"/>
        <v>-</v>
      </c>
      <c r="CM324" s="187"/>
      <c r="CN324" s="197"/>
      <c r="CO324" s="202" t="str">
        <f t="shared" si="195"/>
        <v>-</v>
      </c>
      <c r="CP324" s="187"/>
      <c r="CQ324" s="197"/>
      <c r="CR324" s="202" t="str">
        <f t="shared" ref="CR324:CR387" si="226">IF(AND(CQ324="Y",CS324&lt;&gt;""),"A","-")</f>
        <v>-</v>
      </c>
      <c r="CS324" s="187"/>
      <c r="CT324" s="197"/>
      <c r="CU324" s="202" t="str">
        <f t="shared" si="196"/>
        <v>-</v>
      </c>
      <c r="CV324" s="187"/>
      <c r="CW324" s="197"/>
      <c r="CX324" s="202" t="str">
        <f t="shared" si="197"/>
        <v>-</v>
      </c>
      <c r="CY324" s="187"/>
      <c r="CZ324" s="197"/>
      <c r="DA324" s="202" t="str">
        <f t="shared" ref="DA324:DA387" si="227">IF(AND(CZ324="Y",DB324&lt;&gt;""),"A","-")</f>
        <v>-</v>
      </c>
      <c r="DB324" s="187"/>
      <c r="DC324" s="197"/>
      <c r="DD324" s="202" t="str">
        <f t="shared" si="198"/>
        <v>-</v>
      </c>
      <c r="DE324" s="187"/>
      <c r="DF324" s="197"/>
      <c r="DG324" s="202" t="str">
        <f t="shared" si="199"/>
        <v>-</v>
      </c>
      <c r="DH324" s="187"/>
      <c r="DI324" s="103">
        <f t="shared" ref="DI324:DI387" si="228">COUNTIF($K324:$DH324,"Y")</f>
        <v>3</v>
      </c>
      <c r="DJ324" s="103">
        <f t="shared" ref="DJ324:DJ387" si="229">COUNTIF($K324:$DH324,"A")</f>
        <v>1</v>
      </c>
      <c r="DK324" s="200">
        <f t="shared" si="200"/>
        <v>33.333333333333329</v>
      </c>
      <c r="DL324" s="201">
        <f t="shared" si="201"/>
        <v>2</v>
      </c>
    </row>
    <row r="325" spans="2:116" ht="24.95" customHeight="1" outlineLevel="1">
      <c r="B325" s="48"/>
      <c r="C325" s="48"/>
      <c r="D325" s="14" t="s">
        <v>737</v>
      </c>
      <c r="E325" s="11" t="s">
        <v>738</v>
      </c>
      <c r="F325" s="12" t="s">
        <v>989</v>
      </c>
      <c r="G325" s="12" t="s">
        <v>947</v>
      </c>
      <c r="H325" s="40" t="s">
        <v>522</v>
      </c>
      <c r="I325" s="41" t="s">
        <v>531</v>
      </c>
      <c r="J325" s="78" t="str">
        <f t="shared" ref="J325:J388" si="230">LEFT(I325,3)</f>
        <v xml:space="preserve">C3 </v>
      </c>
      <c r="K325" s="197" t="s">
        <v>1192</v>
      </c>
      <c r="L325" s="202" t="str">
        <f t="shared" ref="L325:L388" si="231">IF(AND(K325="Y",M325&lt;&gt;""),"A","-")</f>
        <v>A</v>
      </c>
      <c r="M325" s="189" t="s">
        <v>1909</v>
      </c>
      <c r="N325" s="197" t="s">
        <v>1192</v>
      </c>
      <c r="O325" s="202" t="str">
        <f t="shared" si="202"/>
        <v>A</v>
      </c>
      <c r="P325" s="189" t="s">
        <v>1909</v>
      </c>
      <c r="Q325" s="197" t="s">
        <v>1192</v>
      </c>
      <c r="R325" s="202" t="str">
        <f t="shared" si="203"/>
        <v>A</v>
      </c>
      <c r="S325" s="189" t="s">
        <v>1909</v>
      </c>
      <c r="T325" s="197" t="s">
        <v>1192</v>
      </c>
      <c r="U325" s="202" t="str">
        <f t="shared" si="204"/>
        <v>-</v>
      </c>
      <c r="V325" s="187"/>
      <c r="W325" s="197" t="s">
        <v>1192</v>
      </c>
      <c r="X325" s="202" t="str">
        <f t="shared" si="205"/>
        <v>-</v>
      </c>
      <c r="Y325" s="187"/>
      <c r="Z325" s="197"/>
      <c r="AA325" s="202" t="str">
        <f t="shared" si="206"/>
        <v>-</v>
      </c>
      <c r="AB325" s="187"/>
      <c r="AC325" s="197"/>
      <c r="AD325" s="202" t="str">
        <f t="shared" ref="AD325:AD388" si="232">IF(AND(AC325="Y",AE325&lt;&gt;""),"A","-")</f>
        <v>-</v>
      </c>
      <c r="AE325" s="187"/>
      <c r="AF325" s="197"/>
      <c r="AG325" s="202" t="str">
        <f t="shared" si="207"/>
        <v>-</v>
      </c>
      <c r="AH325" s="187"/>
      <c r="AI325" s="197"/>
      <c r="AJ325" s="202" t="str">
        <f t="shared" si="208"/>
        <v>-</v>
      </c>
      <c r="AK325" s="187"/>
      <c r="AL325" s="197"/>
      <c r="AM325" s="202" t="str">
        <f t="shared" si="209"/>
        <v>-</v>
      </c>
      <c r="AN325" s="187"/>
      <c r="AO325" s="197"/>
      <c r="AP325" s="202" t="str">
        <f t="shared" si="210"/>
        <v>-</v>
      </c>
      <c r="AQ325" s="187"/>
      <c r="AR325" s="197"/>
      <c r="AS325" s="202" t="str">
        <f t="shared" si="211"/>
        <v>-</v>
      </c>
      <c r="AT325" s="186">
        <v>42490</v>
      </c>
      <c r="AU325" s="197"/>
      <c r="AV325" s="202" t="str">
        <f t="shared" si="212"/>
        <v>-</v>
      </c>
      <c r="AW325" s="187"/>
      <c r="AX325" s="197"/>
      <c r="AY325" s="202" t="str">
        <f t="shared" si="213"/>
        <v>-</v>
      </c>
      <c r="AZ325" s="186">
        <v>42490</v>
      </c>
      <c r="BA325" s="197"/>
      <c r="BB325" s="202" t="str">
        <f t="shared" si="214"/>
        <v>-</v>
      </c>
      <c r="BC325" s="186">
        <v>42168</v>
      </c>
      <c r="BD325" s="197"/>
      <c r="BE325" s="202" t="str">
        <f t="shared" si="215"/>
        <v>-</v>
      </c>
      <c r="BF325" s="187"/>
      <c r="BG325" s="197"/>
      <c r="BH325" s="202" t="str">
        <f t="shared" si="216"/>
        <v>-</v>
      </c>
      <c r="BI325" s="187"/>
      <c r="BJ325" s="197"/>
      <c r="BK325" s="202" t="str">
        <f t="shared" si="217"/>
        <v>-</v>
      </c>
      <c r="BL325" s="187"/>
      <c r="BM325" s="197"/>
      <c r="BN325" s="202" t="str">
        <f t="shared" si="218"/>
        <v>-</v>
      </c>
      <c r="BO325" s="186">
        <v>42490</v>
      </c>
      <c r="BP325" s="197"/>
      <c r="BQ325" s="202" t="str">
        <f t="shared" si="219"/>
        <v>-</v>
      </c>
      <c r="BR325" s="187"/>
      <c r="BS325" s="197"/>
      <c r="BT325" s="202" t="str">
        <f t="shared" si="220"/>
        <v>-</v>
      </c>
      <c r="BU325" s="187"/>
      <c r="BV325" s="197"/>
      <c r="BW325" s="202" t="str">
        <f t="shared" si="221"/>
        <v>-</v>
      </c>
      <c r="BX325" s="187"/>
      <c r="BY325" s="197"/>
      <c r="BZ325" s="202" t="str">
        <f t="shared" si="222"/>
        <v>-</v>
      </c>
      <c r="CA325" s="187"/>
      <c r="CB325" s="197"/>
      <c r="CC325" s="202" t="str">
        <f t="shared" si="223"/>
        <v>-</v>
      </c>
      <c r="CD325" s="187"/>
      <c r="CE325" s="197"/>
      <c r="CF325" s="202" t="str">
        <f t="shared" si="224"/>
        <v>-</v>
      </c>
      <c r="CG325" s="187"/>
      <c r="CH325" s="197"/>
      <c r="CI325" s="202" t="str">
        <f t="shared" si="225"/>
        <v>-</v>
      </c>
      <c r="CJ325" s="187"/>
      <c r="CK325" s="197"/>
      <c r="CL325" s="202" t="str">
        <f t="shared" ref="CL325:CL388" si="233">IF(AND(CK325="Y",CM325&lt;&gt;""),"A","-")</f>
        <v>-</v>
      </c>
      <c r="CM325" s="187"/>
      <c r="CN325" s="197"/>
      <c r="CO325" s="202" t="str">
        <f t="shared" ref="CO325:CO388" si="234">IF(AND(CN325="Y",CP325&lt;&gt;""),"A","-")</f>
        <v>-</v>
      </c>
      <c r="CP325" s="187"/>
      <c r="CQ325" s="197"/>
      <c r="CR325" s="202" t="str">
        <f t="shared" si="226"/>
        <v>-</v>
      </c>
      <c r="CS325" s="187"/>
      <c r="CT325" s="197"/>
      <c r="CU325" s="202" t="str">
        <f t="shared" ref="CU325:CU388" si="235">IF(AND(CT325="Y",CV325&lt;&gt;""),"A","-")</f>
        <v>-</v>
      </c>
      <c r="CV325" s="187"/>
      <c r="CW325" s="197"/>
      <c r="CX325" s="202" t="str">
        <f t="shared" ref="CX325:CX388" si="236">IF(AND(CW325="Y",CY325&lt;&gt;""),"A","-")</f>
        <v>-</v>
      </c>
      <c r="CY325" s="187"/>
      <c r="CZ325" s="197"/>
      <c r="DA325" s="202" t="str">
        <f t="shared" si="227"/>
        <v>-</v>
      </c>
      <c r="DB325" s="187"/>
      <c r="DC325" s="197"/>
      <c r="DD325" s="202" t="str">
        <f t="shared" ref="DD325:DD388" si="237">IF(AND(DC325="Y",DE325&lt;&gt;""),"A","-")</f>
        <v>-</v>
      </c>
      <c r="DE325" s="187"/>
      <c r="DF325" s="197"/>
      <c r="DG325" s="202" t="str">
        <f t="shared" ref="DG325:DG388" si="238">IF(AND(DF325="Y",DH325&lt;&gt;""),"A","-")</f>
        <v>-</v>
      </c>
      <c r="DH325" s="187"/>
      <c r="DI325" s="103">
        <f t="shared" si="228"/>
        <v>5</v>
      </c>
      <c r="DJ325" s="103">
        <f t="shared" si="229"/>
        <v>3</v>
      </c>
      <c r="DK325" s="200">
        <f t="shared" ref="DK325:DK388" si="239">DJ325/DI325*100</f>
        <v>60</v>
      </c>
      <c r="DL325" s="201">
        <f t="shared" ref="DL325:DL388" si="240">ROUND(IF($DK325&gt;=80,"5",IF($DK325&gt;=60,"4",IF($DK325&gt;=40,"3",IF($DK325&gt;=21,"2",IF($DK325&lt;=20,"1"))))),2)</f>
        <v>4</v>
      </c>
    </row>
    <row r="326" spans="2:116" ht="24.95" customHeight="1" outlineLevel="1">
      <c r="B326" s="48"/>
      <c r="C326" s="48"/>
      <c r="D326" s="14" t="s">
        <v>739</v>
      </c>
      <c r="E326" s="11" t="s">
        <v>740</v>
      </c>
      <c r="F326" s="12" t="s">
        <v>995</v>
      </c>
      <c r="G326" s="12" t="s">
        <v>941</v>
      </c>
      <c r="H326" s="152" t="s">
        <v>1270</v>
      </c>
      <c r="I326" s="150" t="s">
        <v>531</v>
      </c>
      <c r="J326" s="78" t="str">
        <f t="shared" si="230"/>
        <v xml:space="preserve">C3 </v>
      </c>
      <c r="K326" s="197" t="s">
        <v>1192</v>
      </c>
      <c r="L326" s="202" t="str">
        <f t="shared" si="231"/>
        <v>A</v>
      </c>
      <c r="M326" s="189" t="s">
        <v>1909</v>
      </c>
      <c r="N326" s="197" t="s">
        <v>1192</v>
      </c>
      <c r="O326" s="202" t="str">
        <f t="shared" si="202"/>
        <v>A</v>
      </c>
      <c r="P326" s="189" t="s">
        <v>1909</v>
      </c>
      <c r="Q326" s="197" t="s">
        <v>1192</v>
      </c>
      <c r="R326" s="202" t="str">
        <f t="shared" si="203"/>
        <v>A</v>
      </c>
      <c r="S326" s="189" t="s">
        <v>1909</v>
      </c>
      <c r="T326" s="197" t="s">
        <v>1192</v>
      </c>
      <c r="U326" s="202" t="str">
        <f t="shared" si="204"/>
        <v>-</v>
      </c>
      <c r="V326" s="187"/>
      <c r="W326" s="197" t="s">
        <v>1192</v>
      </c>
      <c r="X326" s="202" t="str">
        <f t="shared" si="205"/>
        <v>-</v>
      </c>
      <c r="Y326" s="187"/>
      <c r="Z326" s="197"/>
      <c r="AA326" s="202" t="str">
        <f t="shared" si="206"/>
        <v>-</v>
      </c>
      <c r="AB326" s="187"/>
      <c r="AC326" s="197"/>
      <c r="AD326" s="202" t="str">
        <f t="shared" si="232"/>
        <v>-</v>
      </c>
      <c r="AE326" s="187"/>
      <c r="AF326" s="197"/>
      <c r="AG326" s="202" t="str">
        <f t="shared" si="207"/>
        <v>-</v>
      </c>
      <c r="AH326" s="187"/>
      <c r="AI326" s="197"/>
      <c r="AJ326" s="202" t="str">
        <f t="shared" si="208"/>
        <v>-</v>
      </c>
      <c r="AK326" s="187"/>
      <c r="AL326" s="197"/>
      <c r="AM326" s="202" t="str">
        <f t="shared" si="209"/>
        <v>-</v>
      </c>
      <c r="AN326" s="187"/>
      <c r="AO326" s="197"/>
      <c r="AP326" s="202" t="str">
        <f t="shared" si="210"/>
        <v>-</v>
      </c>
      <c r="AQ326" s="187"/>
      <c r="AR326" s="197"/>
      <c r="AS326" s="202" t="str">
        <f t="shared" si="211"/>
        <v>-</v>
      </c>
      <c r="AT326" s="187"/>
      <c r="AU326" s="197"/>
      <c r="AV326" s="202" t="str">
        <f t="shared" si="212"/>
        <v>-</v>
      </c>
      <c r="AW326" s="187"/>
      <c r="AX326" s="197"/>
      <c r="AY326" s="202" t="str">
        <f t="shared" si="213"/>
        <v>-</v>
      </c>
      <c r="AZ326" s="187"/>
      <c r="BA326" s="197"/>
      <c r="BB326" s="202" t="str">
        <f t="shared" si="214"/>
        <v>-</v>
      </c>
      <c r="BC326" s="187"/>
      <c r="BD326" s="197"/>
      <c r="BE326" s="202" t="str">
        <f t="shared" si="215"/>
        <v>-</v>
      </c>
      <c r="BF326" s="187"/>
      <c r="BG326" s="197"/>
      <c r="BH326" s="202" t="str">
        <f t="shared" si="216"/>
        <v>-</v>
      </c>
      <c r="BI326" s="187"/>
      <c r="BJ326" s="197"/>
      <c r="BK326" s="202" t="str">
        <f t="shared" si="217"/>
        <v>-</v>
      </c>
      <c r="BL326" s="187"/>
      <c r="BM326" s="197"/>
      <c r="BN326" s="202" t="str">
        <f t="shared" si="218"/>
        <v>-</v>
      </c>
      <c r="BO326" s="187"/>
      <c r="BP326" s="197"/>
      <c r="BQ326" s="202" t="str">
        <f t="shared" si="219"/>
        <v>-</v>
      </c>
      <c r="BR326" s="187"/>
      <c r="BS326" s="197"/>
      <c r="BT326" s="202" t="str">
        <f t="shared" si="220"/>
        <v>-</v>
      </c>
      <c r="BU326" s="187"/>
      <c r="BV326" s="197"/>
      <c r="BW326" s="202" t="str">
        <f t="shared" si="221"/>
        <v>-</v>
      </c>
      <c r="BX326" s="187"/>
      <c r="BY326" s="197"/>
      <c r="BZ326" s="202" t="str">
        <f t="shared" si="222"/>
        <v>-</v>
      </c>
      <c r="CA326" s="187"/>
      <c r="CB326" s="197"/>
      <c r="CC326" s="202" t="str">
        <f t="shared" si="223"/>
        <v>-</v>
      </c>
      <c r="CD326" s="187"/>
      <c r="CE326" s="197"/>
      <c r="CF326" s="202" t="str">
        <f t="shared" si="224"/>
        <v>-</v>
      </c>
      <c r="CG326" s="187"/>
      <c r="CH326" s="197"/>
      <c r="CI326" s="202" t="str">
        <f t="shared" si="225"/>
        <v>-</v>
      </c>
      <c r="CJ326" s="187"/>
      <c r="CK326" s="197"/>
      <c r="CL326" s="202" t="str">
        <f t="shared" si="233"/>
        <v>-</v>
      </c>
      <c r="CM326" s="187"/>
      <c r="CN326" s="197"/>
      <c r="CO326" s="202" t="str">
        <f t="shared" si="234"/>
        <v>-</v>
      </c>
      <c r="CP326" s="187"/>
      <c r="CQ326" s="197"/>
      <c r="CR326" s="202" t="str">
        <f t="shared" si="226"/>
        <v>-</v>
      </c>
      <c r="CS326" s="187"/>
      <c r="CT326" s="197"/>
      <c r="CU326" s="202" t="str">
        <f t="shared" si="235"/>
        <v>-</v>
      </c>
      <c r="CV326" s="187"/>
      <c r="CW326" s="197"/>
      <c r="CX326" s="202" t="str">
        <f t="shared" si="236"/>
        <v>-</v>
      </c>
      <c r="CY326" s="187"/>
      <c r="CZ326" s="197"/>
      <c r="DA326" s="202" t="str">
        <f t="shared" si="227"/>
        <v>-</v>
      </c>
      <c r="DB326" s="187"/>
      <c r="DC326" s="197"/>
      <c r="DD326" s="202" t="str">
        <f t="shared" si="237"/>
        <v>-</v>
      </c>
      <c r="DE326" s="187"/>
      <c r="DF326" s="197"/>
      <c r="DG326" s="202" t="str">
        <f t="shared" si="238"/>
        <v>-</v>
      </c>
      <c r="DH326" s="187"/>
      <c r="DI326" s="103">
        <f t="shared" si="228"/>
        <v>5</v>
      </c>
      <c r="DJ326" s="103">
        <f t="shared" si="229"/>
        <v>3</v>
      </c>
      <c r="DK326" s="200">
        <f t="shared" si="239"/>
        <v>60</v>
      </c>
      <c r="DL326" s="201">
        <f t="shared" si="240"/>
        <v>4</v>
      </c>
    </row>
    <row r="327" spans="2:116" ht="24.95" customHeight="1" outlineLevel="1">
      <c r="B327" s="48"/>
      <c r="C327" s="48"/>
      <c r="D327" s="14" t="s">
        <v>741</v>
      </c>
      <c r="E327" s="11" t="s">
        <v>742</v>
      </c>
      <c r="F327" s="12" t="s">
        <v>995</v>
      </c>
      <c r="G327" s="12" t="s">
        <v>941</v>
      </c>
      <c r="H327" s="40" t="s">
        <v>957</v>
      </c>
      <c r="I327" s="41" t="s">
        <v>532</v>
      </c>
      <c r="J327" s="78" t="str">
        <f t="shared" si="230"/>
        <v xml:space="preserve">C4 </v>
      </c>
      <c r="K327" s="197" t="s">
        <v>1192</v>
      </c>
      <c r="L327" s="202" t="str">
        <f t="shared" si="231"/>
        <v>A</v>
      </c>
      <c r="M327" s="189" t="s">
        <v>1909</v>
      </c>
      <c r="N327" s="197" t="s">
        <v>1192</v>
      </c>
      <c r="O327" s="202" t="str">
        <f t="shared" si="202"/>
        <v>-</v>
      </c>
      <c r="P327" s="187"/>
      <c r="Q327" s="197" t="s">
        <v>1192</v>
      </c>
      <c r="R327" s="202" t="str">
        <f t="shared" si="203"/>
        <v>-</v>
      </c>
      <c r="S327" s="187"/>
      <c r="T327" s="197"/>
      <c r="U327" s="202" t="str">
        <f t="shared" si="204"/>
        <v>-</v>
      </c>
      <c r="V327" s="187"/>
      <c r="W327" s="197"/>
      <c r="X327" s="202" t="str">
        <f t="shared" si="205"/>
        <v>-</v>
      </c>
      <c r="Y327" s="187"/>
      <c r="Z327" s="197"/>
      <c r="AA327" s="202" t="str">
        <f t="shared" si="206"/>
        <v>-</v>
      </c>
      <c r="AB327" s="187"/>
      <c r="AC327" s="197"/>
      <c r="AD327" s="202" t="str">
        <f t="shared" si="232"/>
        <v>-</v>
      </c>
      <c r="AE327" s="187"/>
      <c r="AF327" s="197"/>
      <c r="AG327" s="202" t="str">
        <f t="shared" si="207"/>
        <v>-</v>
      </c>
      <c r="AH327" s="187"/>
      <c r="AI327" s="197"/>
      <c r="AJ327" s="202" t="str">
        <f t="shared" si="208"/>
        <v>-</v>
      </c>
      <c r="AK327" s="187"/>
      <c r="AL327" s="197"/>
      <c r="AM327" s="202" t="str">
        <f t="shared" si="209"/>
        <v>-</v>
      </c>
      <c r="AN327" s="187"/>
      <c r="AO327" s="197"/>
      <c r="AP327" s="202" t="str">
        <f t="shared" si="210"/>
        <v>-</v>
      </c>
      <c r="AQ327" s="187"/>
      <c r="AR327" s="197"/>
      <c r="AS327" s="202" t="str">
        <f t="shared" si="211"/>
        <v>-</v>
      </c>
      <c r="AT327" s="187"/>
      <c r="AU327" s="197"/>
      <c r="AV327" s="202" t="str">
        <f t="shared" si="212"/>
        <v>-</v>
      </c>
      <c r="AW327" s="187"/>
      <c r="AX327" s="197"/>
      <c r="AY327" s="202" t="str">
        <f t="shared" si="213"/>
        <v>-</v>
      </c>
      <c r="AZ327" s="187"/>
      <c r="BA327" s="197"/>
      <c r="BB327" s="202" t="str">
        <f t="shared" si="214"/>
        <v>-</v>
      </c>
      <c r="BC327" s="186">
        <v>42791</v>
      </c>
      <c r="BD327" s="197"/>
      <c r="BE327" s="202" t="str">
        <f t="shared" si="215"/>
        <v>-</v>
      </c>
      <c r="BF327" s="187"/>
      <c r="BG327" s="197"/>
      <c r="BH327" s="202" t="str">
        <f t="shared" si="216"/>
        <v>-</v>
      </c>
      <c r="BI327" s="187"/>
      <c r="BJ327" s="197"/>
      <c r="BK327" s="202" t="str">
        <f t="shared" si="217"/>
        <v>-</v>
      </c>
      <c r="BL327" s="187"/>
      <c r="BM327" s="197"/>
      <c r="BN327" s="202" t="str">
        <f t="shared" si="218"/>
        <v>-</v>
      </c>
      <c r="BO327" s="187"/>
      <c r="BP327" s="197"/>
      <c r="BQ327" s="202" t="str">
        <f t="shared" si="219"/>
        <v>-</v>
      </c>
      <c r="BR327" s="187"/>
      <c r="BS327" s="197"/>
      <c r="BT327" s="202" t="str">
        <f t="shared" si="220"/>
        <v>-</v>
      </c>
      <c r="BU327" s="187"/>
      <c r="BV327" s="197"/>
      <c r="BW327" s="202" t="str">
        <f t="shared" si="221"/>
        <v>-</v>
      </c>
      <c r="BX327" s="187"/>
      <c r="BY327" s="197"/>
      <c r="BZ327" s="202" t="str">
        <f t="shared" si="222"/>
        <v>-</v>
      </c>
      <c r="CA327" s="187"/>
      <c r="CB327" s="197"/>
      <c r="CC327" s="202" t="str">
        <f t="shared" si="223"/>
        <v>-</v>
      </c>
      <c r="CD327" s="187"/>
      <c r="CE327" s="197"/>
      <c r="CF327" s="202" t="str">
        <f t="shared" si="224"/>
        <v>-</v>
      </c>
      <c r="CG327" s="187"/>
      <c r="CH327" s="197"/>
      <c r="CI327" s="202" t="str">
        <f t="shared" si="225"/>
        <v>-</v>
      </c>
      <c r="CJ327" s="187"/>
      <c r="CK327" s="197"/>
      <c r="CL327" s="202" t="str">
        <f t="shared" si="233"/>
        <v>-</v>
      </c>
      <c r="CM327" s="187"/>
      <c r="CN327" s="197"/>
      <c r="CO327" s="202" t="str">
        <f t="shared" si="234"/>
        <v>-</v>
      </c>
      <c r="CP327" s="187"/>
      <c r="CQ327" s="197"/>
      <c r="CR327" s="202" t="str">
        <f t="shared" si="226"/>
        <v>-</v>
      </c>
      <c r="CS327" s="187"/>
      <c r="CT327" s="197"/>
      <c r="CU327" s="202" t="str">
        <f t="shared" si="235"/>
        <v>-</v>
      </c>
      <c r="CV327" s="187"/>
      <c r="CW327" s="197"/>
      <c r="CX327" s="202" t="str">
        <f t="shared" si="236"/>
        <v>-</v>
      </c>
      <c r="CY327" s="187"/>
      <c r="CZ327" s="197"/>
      <c r="DA327" s="202" t="str">
        <f t="shared" si="227"/>
        <v>-</v>
      </c>
      <c r="DB327" s="187"/>
      <c r="DC327" s="197"/>
      <c r="DD327" s="202" t="str">
        <f t="shared" si="237"/>
        <v>-</v>
      </c>
      <c r="DE327" s="187"/>
      <c r="DF327" s="197"/>
      <c r="DG327" s="202" t="str">
        <f t="shared" si="238"/>
        <v>-</v>
      </c>
      <c r="DH327" s="187"/>
      <c r="DI327" s="103">
        <f t="shared" si="228"/>
        <v>3</v>
      </c>
      <c r="DJ327" s="103">
        <f t="shared" si="229"/>
        <v>1</v>
      </c>
      <c r="DK327" s="200">
        <f t="shared" si="239"/>
        <v>33.333333333333329</v>
      </c>
      <c r="DL327" s="201">
        <f t="shared" si="240"/>
        <v>2</v>
      </c>
    </row>
    <row r="328" spans="2:116" ht="24.95" customHeight="1" outlineLevel="1">
      <c r="B328" s="48"/>
      <c r="C328" s="48"/>
      <c r="D328" s="14" t="s">
        <v>743</v>
      </c>
      <c r="E328" s="11" t="s">
        <v>744</v>
      </c>
      <c r="F328" s="12" t="s">
        <v>995</v>
      </c>
      <c r="G328" s="12" t="s">
        <v>941</v>
      </c>
      <c r="H328" s="152" t="s">
        <v>956</v>
      </c>
      <c r="I328" s="150" t="s">
        <v>531</v>
      </c>
      <c r="J328" s="78" t="str">
        <f t="shared" si="230"/>
        <v xml:space="preserve">C3 </v>
      </c>
      <c r="K328" s="197" t="s">
        <v>1192</v>
      </c>
      <c r="L328" s="202" t="str">
        <f t="shared" si="231"/>
        <v>A</v>
      </c>
      <c r="M328" s="189" t="s">
        <v>1909</v>
      </c>
      <c r="N328" s="197" t="s">
        <v>1192</v>
      </c>
      <c r="O328" s="202" t="str">
        <f t="shared" si="202"/>
        <v>A</v>
      </c>
      <c r="P328" s="189" t="s">
        <v>1909</v>
      </c>
      <c r="Q328" s="197" t="s">
        <v>1192</v>
      </c>
      <c r="R328" s="202" t="str">
        <f t="shared" si="203"/>
        <v>A</v>
      </c>
      <c r="S328" s="189" t="s">
        <v>1909</v>
      </c>
      <c r="T328" s="197" t="s">
        <v>1192</v>
      </c>
      <c r="U328" s="202" t="str">
        <f t="shared" si="204"/>
        <v>-</v>
      </c>
      <c r="V328" s="187"/>
      <c r="W328" s="197" t="s">
        <v>1192</v>
      </c>
      <c r="X328" s="202" t="str">
        <f t="shared" si="205"/>
        <v>-</v>
      </c>
      <c r="Y328" s="187"/>
      <c r="Z328" s="197"/>
      <c r="AA328" s="202" t="str">
        <f t="shared" si="206"/>
        <v>-</v>
      </c>
      <c r="AB328" s="187"/>
      <c r="AC328" s="197"/>
      <c r="AD328" s="202" t="str">
        <f t="shared" si="232"/>
        <v>-</v>
      </c>
      <c r="AE328" s="187"/>
      <c r="AF328" s="197"/>
      <c r="AG328" s="202" t="str">
        <f t="shared" si="207"/>
        <v>-</v>
      </c>
      <c r="AH328" s="187"/>
      <c r="AI328" s="197"/>
      <c r="AJ328" s="202" t="str">
        <f t="shared" si="208"/>
        <v>-</v>
      </c>
      <c r="AK328" s="187"/>
      <c r="AL328" s="197"/>
      <c r="AM328" s="202" t="str">
        <f t="shared" si="209"/>
        <v>-</v>
      </c>
      <c r="AN328" s="187"/>
      <c r="AO328" s="197"/>
      <c r="AP328" s="202" t="str">
        <f t="shared" si="210"/>
        <v>-</v>
      </c>
      <c r="AQ328" s="187"/>
      <c r="AR328" s="197"/>
      <c r="AS328" s="202" t="str">
        <f t="shared" si="211"/>
        <v>-</v>
      </c>
      <c r="AT328" s="187"/>
      <c r="AU328" s="197"/>
      <c r="AV328" s="202" t="str">
        <f t="shared" si="212"/>
        <v>-</v>
      </c>
      <c r="AW328" s="187"/>
      <c r="AX328" s="197"/>
      <c r="AY328" s="202" t="str">
        <f t="shared" si="213"/>
        <v>-</v>
      </c>
      <c r="AZ328" s="187"/>
      <c r="BA328" s="197"/>
      <c r="BB328" s="202" t="str">
        <f t="shared" si="214"/>
        <v>-</v>
      </c>
      <c r="BC328" s="186">
        <v>42785</v>
      </c>
      <c r="BD328" s="197"/>
      <c r="BE328" s="202" t="str">
        <f t="shared" si="215"/>
        <v>-</v>
      </c>
      <c r="BF328" s="187"/>
      <c r="BG328" s="197"/>
      <c r="BH328" s="202" t="str">
        <f t="shared" si="216"/>
        <v>-</v>
      </c>
      <c r="BI328" s="187"/>
      <c r="BJ328" s="197"/>
      <c r="BK328" s="202" t="str">
        <f t="shared" si="217"/>
        <v>-</v>
      </c>
      <c r="BL328" s="187"/>
      <c r="BM328" s="197"/>
      <c r="BN328" s="202" t="str">
        <f t="shared" si="218"/>
        <v>-</v>
      </c>
      <c r="BO328" s="187"/>
      <c r="BP328" s="197"/>
      <c r="BQ328" s="202" t="str">
        <f t="shared" si="219"/>
        <v>-</v>
      </c>
      <c r="BR328" s="187"/>
      <c r="BS328" s="197"/>
      <c r="BT328" s="202" t="str">
        <f t="shared" si="220"/>
        <v>-</v>
      </c>
      <c r="BU328" s="187"/>
      <c r="BV328" s="197"/>
      <c r="BW328" s="202" t="str">
        <f t="shared" si="221"/>
        <v>-</v>
      </c>
      <c r="BX328" s="187"/>
      <c r="BY328" s="197"/>
      <c r="BZ328" s="202" t="str">
        <f t="shared" si="222"/>
        <v>-</v>
      </c>
      <c r="CA328" s="187"/>
      <c r="CB328" s="197"/>
      <c r="CC328" s="202" t="str">
        <f t="shared" si="223"/>
        <v>-</v>
      </c>
      <c r="CD328" s="187"/>
      <c r="CE328" s="197"/>
      <c r="CF328" s="202" t="str">
        <f t="shared" si="224"/>
        <v>-</v>
      </c>
      <c r="CG328" s="187"/>
      <c r="CH328" s="197"/>
      <c r="CI328" s="202" t="str">
        <f t="shared" si="225"/>
        <v>-</v>
      </c>
      <c r="CJ328" s="187"/>
      <c r="CK328" s="197"/>
      <c r="CL328" s="202" t="str">
        <f t="shared" si="233"/>
        <v>-</v>
      </c>
      <c r="CM328" s="187"/>
      <c r="CN328" s="197"/>
      <c r="CO328" s="202" t="str">
        <f t="shared" si="234"/>
        <v>-</v>
      </c>
      <c r="CP328" s="187"/>
      <c r="CQ328" s="197"/>
      <c r="CR328" s="202" t="str">
        <f t="shared" si="226"/>
        <v>-</v>
      </c>
      <c r="CS328" s="187"/>
      <c r="CT328" s="197"/>
      <c r="CU328" s="202" t="str">
        <f t="shared" si="235"/>
        <v>-</v>
      </c>
      <c r="CV328" s="187"/>
      <c r="CW328" s="197"/>
      <c r="CX328" s="202" t="str">
        <f t="shared" si="236"/>
        <v>-</v>
      </c>
      <c r="CY328" s="187"/>
      <c r="CZ328" s="197"/>
      <c r="DA328" s="202" t="str">
        <f t="shared" si="227"/>
        <v>-</v>
      </c>
      <c r="DB328" s="187"/>
      <c r="DC328" s="197"/>
      <c r="DD328" s="202" t="str">
        <f t="shared" si="237"/>
        <v>-</v>
      </c>
      <c r="DE328" s="187"/>
      <c r="DF328" s="197"/>
      <c r="DG328" s="202" t="str">
        <f t="shared" si="238"/>
        <v>-</v>
      </c>
      <c r="DH328" s="187"/>
      <c r="DI328" s="103">
        <f t="shared" si="228"/>
        <v>5</v>
      </c>
      <c r="DJ328" s="103">
        <f t="shared" si="229"/>
        <v>3</v>
      </c>
      <c r="DK328" s="200">
        <f t="shared" si="239"/>
        <v>60</v>
      </c>
      <c r="DL328" s="201">
        <f t="shared" si="240"/>
        <v>4</v>
      </c>
    </row>
    <row r="329" spans="2:116" ht="24.95" customHeight="1" outlineLevel="1">
      <c r="B329" s="48" t="s">
        <v>1599</v>
      </c>
      <c r="C329" s="48"/>
      <c r="D329" s="14" t="s">
        <v>745</v>
      </c>
      <c r="E329" s="11" t="s">
        <v>746</v>
      </c>
      <c r="F329" s="12" t="s">
        <v>995</v>
      </c>
      <c r="G329" s="12" t="s">
        <v>941</v>
      </c>
      <c r="H329" s="40" t="s">
        <v>957</v>
      </c>
      <c r="I329" s="41" t="s">
        <v>532</v>
      </c>
      <c r="J329" s="78" t="str">
        <f t="shared" si="230"/>
        <v xml:space="preserve">C4 </v>
      </c>
      <c r="K329" s="197" t="s">
        <v>1192</v>
      </c>
      <c r="L329" s="202" t="str">
        <f t="shared" si="231"/>
        <v>A</v>
      </c>
      <c r="M329" s="189" t="s">
        <v>1909</v>
      </c>
      <c r="N329" s="197" t="s">
        <v>1192</v>
      </c>
      <c r="O329" s="202" t="str">
        <f t="shared" si="202"/>
        <v>-</v>
      </c>
      <c r="P329" s="187"/>
      <c r="Q329" s="197" t="s">
        <v>1192</v>
      </c>
      <c r="R329" s="202" t="str">
        <f t="shared" si="203"/>
        <v>-</v>
      </c>
      <c r="S329" s="187"/>
      <c r="T329" s="197"/>
      <c r="U329" s="202" t="str">
        <f t="shared" si="204"/>
        <v>-</v>
      </c>
      <c r="V329" s="187"/>
      <c r="W329" s="197"/>
      <c r="X329" s="202" t="str">
        <f t="shared" si="205"/>
        <v>-</v>
      </c>
      <c r="Y329" s="187"/>
      <c r="Z329" s="197"/>
      <c r="AA329" s="202" t="str">
        <f t="shared" si="206"/>
        <v>-</v>
      </c>
      <c r="AB329" s="187"/>
      <c r="AC329" s="197"/>
      <c r="AD329" s="202" t="str">
        <f t="shared" si="232"/>
        <v>-</v>
      </c>
      <c r="AE329" s="187"/>
      <c r="AF329" s="197"/>
      <c r="AG329" s="202" t="str">
        <f t="shared" si="207"/>
        <v>-</v>
      </c>
      <c r="AH329" s="187"/>
      <c r="AI329" s="197"/>
      <c r="AJ329" s="202" t="str">
        <f t="shared" si="208"/>
        <v>-</v>
      </c>
      <c r="AK329" s="187"/>
      <c r="AL329" s="197"/>
      <c r="AM329" s="202" t="str">
        <f t="shared" si="209"/>
        <v>-</v>
      </c>
      <c r="AN329" s="187"/>
      <c r="AO329" s="197"/>
      <c r="AP329" s="202" t="str">
        <f t="shared" si="210"/>
        <v>-</v>
      </c>
      <c r="AQ329" s="187"/>
      <c r="AR329" s="197"/>
      <c r="AS329" s="202" t="str">
        <f t="shared" si="211"/>
        <v>-</v>
      </c>
      <c r="AT329" s="187"/>
      <c r="AU329" s="197"/>
      <c r="AV329" s="202" t="str">
        <f t="shared" si="212"/>
        <v>-</v>
      </c>
      <c r="AW329" s="187"/>
      <c r="AX329" s="197"/>
      <c r="AY329" s="202" t="str">
        <f t="shared" si="213"/>
        <v>-</v>
      </c>
      <c r="AZ329" s="187"/>
      <c r="BA329" s="197"/>
      <c r="BB329" s="202" t="str">
        <f t="shared" si="214"/>
        <v>-</v>
      </c>
      <c r="BC329" s="186">
        <v>42784</v>
      </c>
      <c r="BD329" s="197"/>
      <c r="BE329" s="202" t="str">
        <f t="shared" si="215"/>
        <v>-</v>
      </c>
      <c r="BF329" s="187"/>
      <c r="BG329" s="197"/>
      <c r="BH329" s="202" t="str">
        <f t="shared" si="216"/>
        <v>-</v>
      </c>
      <c r="BI329" s="187"/>
      <c r="BJ329" s="197"/>
      <c r="BK329" s="202" t="str">
        <f t="shared" si="217"/>
        <v>-</v>
      </c>
      <c r="BL329" s="187"/>
      <c r="BM329" s="197"/>
      <c r="BN329" s="202" t="str">
        <f t="shared" si="218"/>
        <v>-</v>
      </c>
      <c r="BO329" s="187"/>
      <c r="BP329" s="197"/>
      <c r="BQ329" s="202" t="str">
        <f t="shared" si="219"/>
        <v>-</v>
      </c>
      <c r="BR329" s="187"/>
      <c r="BS329" s="197"/>
      <c r="BT329" s="202" t="str">
        <f t="shared" si="220"/>
        <v>-</v>
      </c>
      <c r="BU329" s="187"/>
      <c r="BV329" s="197"/>
      <c r="BW329" s="202" t="str">
        <f t="shared" si="221"/>
        <v>-</v>
      </c>
      <c r="BX329" s="187"/>
      <c r="BY329" s="197"/>
      <c r="BZ329" s="202" t="str">
        <f t="shared" si="222"/>
        <v>-</v>
      </c>
      <c r="CA329" s="187"/>
      <c r="CB329" s="197"/>
      <c r="CC329" s="202" t="str">
        <f t="shared" si="223"/>
        <v>-</v>
      </c>
      <c r="CD329" s="187"/>
      <c r="CE329" s="197"/>
      <c r="CF329" s="202" t="str">
        <f t="shared" si="224"/>
        <v>-</v>
      </c>
      <c r="CG329" s="187"/>
      <c r="CH329" s="197"/>
      <c r="CI329" s="202" t="str">
        <f t="shared" si="225"/>
        <v>-</v>
      </c>
      <c r="CJ329" s="187"/>
      <c r="CK329" s="197"/>
      <c r="CL329" s="202" t="str">
        <f t="shared" si="233"/>
        <v>-</v>
      </c>
      <c r="CM329" s="187"/>
      <c r="CN329" s="197"/>
      <c r="CO329" s="202" t="str">
        <f t="shared" si="234"/>
        <v>-</v>
      </c>
      <c r="CP329" s="187"/>
      <c r="CQ329" s="197"/>
      <c r="CR329" s="202" t="str">
        <f t="shared" si="226"/>
        <v>-</v>
      </c>
      <c r="CS329" s="187"/>
      <c r="CT329" s="197"/>
      <c r="CU329" s="202" t="str">
        <f t="shared" si="235"/>
        <v>-</v>
      </c>
      <c r="CV329" s="187"/>
      <c r="CW329" s="197"/>
      <c r="CX329" s="202" t="str">
        <f t="shared" si="236"/>
        <v>-</v>
      </c>
      <c r="CY329" s="187"/>
      <c r="CZ329" s="197"/>
      <c r="DA329" s="202" t="str">
        <f t="shared" si="227"/>
        <v>-</v>
      </c>
      <c r="DB329" s="187"/>
      <c r="DC329" s="197"/>
      <c r="DD329" s="202" t="str">
        <f t="shared" si="237"/>
        <v>-</v>
      </c>
      <c r="DE329" s="187"/>
      <c r="DF329" s="197"/>
      <c r="DG329" s="202" t="str">
        <f t="shared" si="238"/>
        <v>-</v>
      </c>
      <c r="DH329" s="187"/>
      <c r="DI329" s="103">
        <f t="shared" si="228"/>
        <v>3</v>
      </c>
      <c r="DJ329" s="103">
        <f t="shared" si="229"/>
        <v>1</v>
      </c>
      <c r="DK329" s="200">
        <f t="shared" si="239"/>
        <v>33.333333333333329</v>
      </c>
      <c r="DL329" s="201">
        <f t="shared" si="240"/>
        <v>2</v>
      </c>
    </row>
    <row r="330" spans="2:116" ht="24.95" customHeight="1" outlineLevel="1">
      <c r="B330" s="48"/>
      <c r="C330" s="48"/>
      <c r="D330" s="14" t="s">
        <v>429</v>
      </c>
      <c r="E330" s="11" t="s">
        <v>430</v>
      </c>
      <c r="F330" s="12" t="s">
        <v>989</v>
      </c>
      <c r="G330" s="12" t="s">
        <v>994</v>
      </c>
      <c r="H330" s="40" t="s">
        <v>523</v>
      </c>
      <c r="I330" s="41" t="s">
        <v>532</v>
      </c>
      <c r="J330" s="78" t="str">
        <f t="shared" si="230"/>
        <v xml:space="preserve">C4 </v>
      </c>
      <c r="K330" s="197" t="s">
        <v>1192</v>
      </c>
      <c r="L330" s="202" t="str">
        <f t="shared" si="231"/>
        <v>A</v>
      </c>
      <c r="M330" s="189" t="s">
        <v>1984</v>
      </c>
      <c r="N330" s="197" t="s">
        <v>1192</v>
      </c>
      <c r="O330" s="202" t="str">
        <f t="shared" si="202"/>
        <v>-</v>
      </c>
      <c r="P330" s="187"/>
      <c r="Q330" s="197" t="s">
        <v>1192</v>
      </c>
      <c r="R330" s="202" t="str">
        <f t="shared" si="203"/>
        <v>-</v>
      </c>
      <c r="S330" s="187"/>
      <c r="T330" s="197"/>
      <c r="U330" s="202" t="str">
        <f t="shared" si="204"/>
        <v>-</v>
      </c>
      <c r="V330" s="187"/>
      <c r="W330" s="197"/>
      <c r="X330" s="202" t="str">
        <f t="shared" si="205"/>
        <v>-</v>
      </c>
      <c r="Y330" s="187"/>
      <c r="Z330" s="197"/>
      <c r="AA330" s="202" t="str">
        <f t="shared" si="206"/>
        <v>-</v>
      </c>
      <c r="AB330" s="187"/>
      <c r="AC330" s="197"/>
      <c r="AD330" s="202" t="str">
        <f t="shared" si="232"/>
        <v>-</v>
      </c>
      <c r="AE330" s="187"/>
      <c r="AF330" s="197"/>
      <c r="AG330" s="202" t="str">
        <f t="shared" si="207"/>
        <v>-</v>
      </c>
      <c r="AH330" s="187"/>
      <c r="AI330" s="197"/>
      <c r="AJ330" s="202" t="str">
        <f t="shared" si="208"/>
        <v>-</v>
      </c>
      <c r="AK330" s="187"/>
      <c r="AL330" s="197"/>
      <c r="AM330" s="202" t="str">
        <f t="shared" si="209"/>
        <v>-</v>
      </c>
      <c r="AN330" s="187"/>
      <c r="AO330" s="197"/>
      <c r="AP330" s="202" t="str">
        <f t="shared" si="210"/>
        <v>-</v>
      </c>
      <c r="AQ330" s="187"/>
      <c r="AR330" s="197"/>
      <c r="AS330" s="202" t="str">
        <f t="shared" si="211"/>
        <v>-</v>
      </c>
      <c r="AT330" s="187"/>
      <c r="AU330" s="197"/>
      <c r="AV330" s="202" t="str">
        <f t="shared" si="212"/>
        <v>-</v>
      </c>
      <c r="AW330" s="187"/>
      <c r="AX330" s="197"/>
      <c r="AY330" s="202" t="str">
        <f t="shared" si="213"/>
        <v>-</v>
      </c>
      <c r="AZ330" s="187"/>
      <c r="BA330" s="197"/>
      <c r="BB330" s="202" t="str">
        <f t="shared" si="214"/>
        <v>-</v>
      </c>
      <c r="BC330" s="187"/>
      <c r="BD330" s="197"/>
      <c r="BE330" s="202" t="str">
        <f t="shared" si="215"/>
        <v>-</v>
      </c>
      <c r="BF330" s="187"/>
      <c r="BG330" s="197"/>
      <c r="BH330" s="202" t="str">
        <f t="shared" si="216"/>
        <v>-</v>
      </c>
      <c r="BI330" s="187"/>
      <c r="BJ330" s="197"/>
      <c r="BK330" s="202" t="str">
        <f t="shared" si="217"/>
        <v>-</v>
      </c>
      <c r="BL330" s="187"/>
      <c r="BM330" s="197"/>
      <c r="BN330" s="202" t="str">
        <f t="shared" si="218"/>
        <v>-</v>
      </c>
      <c r="BO330" s="187"/>
      <c r="BP330" s="197"/>
      <c r="BQ330" s="202" t="str">
        <f t="shared" si="219"/>
        <v>-</v>
      </c>
      <c r="BR330" s="187"/>
      <c r="BS330" s="197"/>
      <c r="BT330" s="202" t="str">
        <f t="shared" si="220"/>
        <v>-</v>
      </c>
      <c r="BU330" s="187"/>
      <c r="BV330" s="197"/>
      <c r="BW330" s="202" t="str">
        <f t="shared" si="221"/>
        <v>-</v>
      </c>
      <c r="BX330" s="187"/>
      <c r="BY330" s="197"/>
      <c r="BZ330" s="202" t="str">
        <f t="shared" si="222"/>
        <v>-</v>
      </c>
      <c r="CA330" s="187"/>
      <c r="CB330" s="197"/>
      <c r="CC330" s="202" t="str">
        <f t="shared" si="223"/>
        <v>-</v>
      </c>
      <c r="CD330" s="187"/>
      <c r="CE330" s="197"/>
      <c r="CF330" s="202" t="str">
        <f t="shared" si="224"/>
        <v>-</v>
      </c>
      <c r="CG330" s="187"/>
      <c r="CH330" s="197"/>
      <c r="CI330" s="202" t="str">
        <f t="shared" si="225"/>
        <v>-</v>
      </c>
      <c r="CJ330" s="187"/>
      <c r="CK330" s="197"/>
      <c r="CL330" s="202" t="str">
        <f t="shared" si="233"/>
        <v>-</v>
      </c>
      <c r="CM330" s="187"/>
      <c r="CN330" s="197"/>
      <c r="CO330" s="202" t="str">
        <f t="shared" si="234"/>
        <v>-</v>
      </c>
      <c r="CP330" s="187"/>
      <c r="CQ330" s="197"/>
      <c r="CR330" s="202" t="str">
        <f t="shared" si="226"/>
        <v>-</v>
      </c>
      <c r="CS330" s="187"/>
      <c r="CT330" s="197"/>
      <c r="CU330" s="202" t="str">
        <f t="shared" si="235"/>
        <v>-</v>
      </c>
      <c r="CV330" s="187"/>
      <c r="CW330" s="197"/>
      <c r="CX330" s="202" t="str">
        <f t="shared" si="236"/>
        <v>-</v>
      </c>
      <c r="CY330" s="187"/>
      <c r="CZ330" s="197"/>
      <c r="DA330" s="202" t="str">
        <f t="shared" si="227"/>
        <v>-</v>
      </c>
      <c r="DB330" s="187"/>
      <c r="DC330" s="197"/>
      <c r="DD330" s="202" t="str">
        <f t="shared" si="237"/>
        <v>-</v>
      </c>
      <c r="DE330" s="187"/>
      <c r="DF330" s="197"/>
      <c r="DG330" s="202" t="str">
        <f t="shared" si="238"/>
        <v>-</v>
      </c>
      <c r="DH330" s="187"/>
      <c r="DI330" s="103">
        <f t="shared" si="228"/>
        <v>3</v>
      </c>
      <c r="DJ330" s="103">
        <f t="shared" si="229"/>
        <v>1</v>
      </c>
      <c r="DK330" s="200">
        <f t="shared" si="239"/>
        <v>33.333333333333329</v>
      </c>
      <c r="DL330" s="201">
        <f t="shared" si="240"/>
        <v>2</v>
      </c>
    </row>
    <row r="331" spans="2:116" ht="24.95" customHeight="1" outlineLevel="1">
      <c r="B331" s="48"/>
      <c r="C331" s="48"/>
      <c r="D331" s="14" t="s">
        <v>431</v>
      </c>
      <c r="E331" s="11" t="s">
        <v>432</v>
      </c>
      <c r="F331" s="12" t="s">
        <v>992</v>
      </c>
      <c r="G331" s="12" t="s">
        <v>938</v>
      </c>
      <c r="H331" s="40" t="s">
        <v>523</v>
      </c>
      <c r="I331" s="41" t="s">
        <v>532</v>
      </c>
      <c r="J331" s="78" t="str">
        <f t="shared" si="230"/>
        <v xml:space="preserve">C4 </v>
      </c>
      <c r="K331" s="197" t="s">
        <v>1192</v>
      </c>
      <c r="L331" s="202" t="str">
        <f t="shared" si="231"/>
        <v>A</v>
      </c>
      <c r="M331" s="189" t="s">
        <v>1984</v>
      </c>
      <c r="N331" s="197" t="s">
        <v>1192</v>
      </c>
      <c r="O331" s="202" t="str">
        <f t="shared" si="202"/>
        <v>-</v>
      </c>
      <c r="P331" s="187"/>
      <c r="Q331" s="197" t="s">
        <v>1192</v>
      </c>
      <c r="R331" s="202" t="str">
        <f t="shared" si="203"/>
        <v>-</v>
      </c>
      <c r="S331" s="187"/>
      <c r="T331" s="197"/>
      <c r="U331" s="202" t="str">
        <f t="shared" si="204"/>
        <v>-</v>
      </c>
      <c r="V331" s="187"/>
      <c r="W331" s="197"/>
      <c r="X331" s="202" t="str">
        <f t="shared" si="205"/>
        <v>-</v>
      </c>
      <c r="Y331" s="187"/>
      <c r="Z331" s="197"/>
      <c r="AA331" s="202" t="str">
        <f t="shared" si="206"/>
        <v>-</v>
      </c>
      <c r="AB331" s="187"/>
      <c r="AC331" s="197"/>
      <c r="AD331" s="202" t="str">
        <f t="shared" si="232"/>
        <v>-</v>
      </c>
      <c r="AE331" s="187"/>
      <c r="AF331" s="197"/>
      <c r="AG331" s="202" t="str">
        <f t="shared" si="207"/>
        <v>-</v>
      </c>
      <c r="AH331" s="187"/>
      <c r="AI331" s="197"/>
      <c r="AJ331" s="202" t="str">
        <f t="shared" si="208"/>
        <v>-</v>
      </c>
      <c r="AK331" s="187"/>
      <c r="AL331" s="197"/>
      <c r="AM331" s="202" t="str">
        <f t="shared" si="209"/>
        <v>-</v>
      </c>
      <c r="AN331" s="187"/>
      <c r="AO331" s="197"/>
      <c r="AP331" s="202" t="str">
        <f t="shared" si="210"/>
        <v>-</v>
      </c>
      <c r="AQ331" s="187"/>
      <c r="AR331" s="197"/>
      <c r="AS331" s="202" t="str">
        <f t="shared" si="211"/>
        <v>-</v>
      </c>
      <c r="AT331" s="187"/>
      <c r="AU331" s="197"/>
      <c r="AV331" s="202" t="str">
        <f t="shared" si="212"/>
        <v>-</v>
      </c>
      <c r="AW331" s="187"/>
      <c r="AX331" s="197"/>
      <c r="AY331" s="202" t="str">
        <f t="shared" si="213"/>
        <v>-</v>
      </c>
      <c r="AZ331" s="187"/>
      <c r="BA331" s="197"/>
      <c r="BB331" s="202" t="str">
        <f t="shared" si="214"/>
        <v>-</v>
      </c>
      <c r="BC331" s="187"/>
      <c r="BD331" s="197"/>
      <c r="BE331" s="202" t="str">
        <f t="shared" si="215"/>
        <v>-</v>
      </c>
      <c r="BF331" s="187"/>
      <c r="BG331" s="197"/>
      <c r="BH331" s="202" t="str">
        <f t="shared" si="216"/>
        <v>-</v>
      </c>
      <c r="BI331" s="187"/>
      <c r="BJ331" s="197"/>
      <c r="BK331" s="202" t="str">
        <f t="shared" si="217"/>
        <v>-</v>
      </c>
      <c r="BL331" s="187"/>
      <c r="BM331" s="197"/>
      <c r="BN331" s="202" t="str">
        <f t="shared" si="218"/>
        <v>-</v>
      </c>
      <c r="BO331" s="187"/>
      <c r="BP331" s="197"/>
      <c r="BQ331" s="202" t="str">
        <f t="shared" si="219"/>
        <v>-</v>
      </c>
      <c r="BR331" s="187"/>
      <c r="BS331" s="197"/>
      <c r="BT331" s="202" t="str">
        <f t="shared" si="220"/>
        <v>-</v>
      </c>
      <c r="BU331" s="187"/>
      <c r="BV331" s="197"/>
      <c r="BW331" s="202" t="str">
        <f t="shared" si="221"/>
        <v>-</v>
      </c>
      <c r="BX331" s="187"/>
      <c r="BY331" s="197"/>
      <c r="BZ331" s="202" t="str">
        <f t="shared" si="222"/>
        <v>-</v>
      </c>
      <c r="CA331" s="187"/>
      <c r="CB331" s="197"/>
      <c r="CC331" s="202" t="str">
        <f t="shared" si="223"/>
        <v>-</v>
      </c>
      <c r="CD331" s="187"/>
      <c r="CE331" s="197"/>
      <c r="CF331" s="202" t="str">
        <f t="shared" si="224"/>
        <v>-</v>
      </c>
      <c r="CG331" s="187"/>
      <c r="CH331" s="197"/>
      <c r="CI331" s="202" t="str">
        <f t="shared" si="225"/>
        <v>-</v>
      </c>
      <c r="CJ331" s="187"/>
      <c r="CK331" s="197"/>
      <c r="CL331" s="202" t="str">
        <f t="shared" si="233"/>
        <v>-</v>
      </c>
      <c r="CM331" s="187"/>
      <c r="CN331" s="197"/>
      <c r="CO331" s="202" t="str">
        <f t="shared" si="234"/>
        <v>-</v>
      </c>
      <c r="CP331" s="187"/>
      <c r="CQ331" s="197"/>
      <c r="CR331" s="202" t="str">
        <f t="shared" si="226"/>
        <v>-</v>
      </c>
      <c r="CS331" s="187"/>
      <c r="CT331" s="197"/>
      <c r="CU331" s="202" t="str">
        <f t="shared" si="235"/>
        <v>-</v>
      </c>
      <c r="CV331" s="187"/>
      <c r="CW331" s="197"/>
      <c r="CX331" s="202" t="str">
        <f t="shared" si="236"/>
        <v>-</v>
      </c>
      <c r="CY331" s="187"/>
      <c r="CZ331" s="197"/>
      <c r="DA331" s="202" t="str">
        <f t="shared" si="227"/>
        <v>-</v>
      </c>
      <c r="DB331" s="187"/>
      <c r="DC331" s="197"/>
      <c r="DD331" s="202" t="str">
        <f t="shared" si="237"/>
        <v>-</v>
      </c>
      <c r="DE331" s="187"/>
      <c r="DF331" s="197"/>
      <c r="DG331" s="202" t="str">
        <f t="shared" si="238"/>
        <v>-</v>
      </c>
      <c r="DH331" s="187"/>
      <c r="DI331" s="103">
        <f t="shared" si="228"/>
        <v>3</v>
      </c>
      <c r="DJ331" s="103">
        <f t="shared" si="229"/>
        <v>1</v>
      </c>
      <c r="DK331" s="200">
        <f t="shared" si="239"/>
        <v>33.333333333333329</v>
      </c>
      <c r="DL331" s="201">
        <f t="shared" si="240"/>
        <v>2</v>
      </c>
    </row>
    <row r="332" spans="2:116" ht="24.95" customHeight="1" outlineLevel="1">
      <c r="B332" s="48"/>
      <c r="C332" s="48"/>
      <c r="D332" s="14" t="s">
        <v>747</v>
      </c>
      <c r="E332" s="11" t="s">
        <v>748</v>
      </c>
      <c r="F332" s="12" t="s">
        <v>989</v>
      </c>
      <c r="G332" s="12" t="s">
        <v>947</v>
      </c>
      <c r="H332" s="40" t="s">
        <v>949</v>
      </c>
      <c r="I332" s="41" t="s">
        <v>533</v>
      </c>
      <c r="J332" s="78" t="str">
        <f t="shared" si="230"/>
        <v xml:space="preserve">C1 </v>
      </c>
      <c r="K332" s="197" t="s">
        <v>1192</v>
      </c>
      <c r="L332" s="202" t="str">
        <f t="shared" si="231"/>
        <v>A</v>
      </c>
      <c r="M332" s="189" t="s">
        <v>1914</v>
      </c>
      <c r="N332" s="197" t="s">
        <v>1192</v>
      </c>
      <c r="O332" s="202" t="str">
        <f t="shared" si="202"/>
        <v>A</v>
      </c>
      <c r="P332" s="189" t="s">
        <v>1914</v>
      </c>
      <c r="Q332" s="197" t="s">
        <v>1192</v>
      </c>
      <c r="R332" s="202" t="str">
        <f t="shared" si="203"/>
        <v>A</v>
      </c>
      <c r="S332" s="189" t="s">
        <v>1914</v>
      </c>
      <c r="T332" s="197" t="s">
        <v>1192</v>
      </c>
      <c r="U332" s="202" t="str">
        <f t="shared" si="204"/>
        <v>A</v>
      </c>
      <c r="V332" s="189" t="s">
        <v>1914</v>
      </c>
      <c r="W332" s="197" t="s">
        <v>1192</v>
      </c>
      <c r="X332" s="202" t="str">
        <f t="shared" si="205"/>
        <v>A</v>
      </c>
      <c r="Y332" s="189" t="s">
        <v>1914</v>
      </c>
      <c r="Z332" s="197" t="s">
        <v>1192</v>
      </c>
      <c r="AA332" s="202" t="str">
        <f t="shared" si="206"/>
        <v>A</v>
      </c>
      <c r="AB332" s="189" t="s">
        <v>1914</v>
      </c>
      <c r="AC332" s="197" t="s">
        <v>1192</v>
      </c>
      <c r="AD332" s="202" t="str">
        <f t="shared" si="232"/>
        <v>A</v>
      </c>
      <c r="AE332" s="189" t="s">
        <v>1914</v>
      </c>
      <c r="AF332" s="197" t="s">
        <v>1192</v>
      </c>
      <c r="AG332" s="202" t="str">
        <f t="shared" si="207"/>
        <v>A</v>
      </c>
      <c r="AH332" s="189" t="s">
        <v>1914</v>
      </c>
      <c r="AI332" s="197" t="s">
        <v>1192</v>
      </c>
      <c r="AJ332" s="202" t="str">
        <f t="shared" si="208"/>
        <v>A</v>
      </c>
      <c r="AK332" s="189" t="s">
        <v>1914</v>
      </c>
      <c r="AL332" s="197" t="s">
        <v>1192</v>
      </c>
      <c r="AM332" s="202" t="str">
        <f t="shared" si="209"/>
        <v>-</v>
      </c>
      <c r="AN332" s="187"/>
      <c r="AO332" s="197" t="s">
        <v>1192</v>
      </c>
      <c r="AP332" s="202" t="str">
        <f t="shared" si="210"/>
        <v>-</v>
      </c>
      <c r="AQ332" s="187"/>
      <c r="AR332" s="197" t="s">
        <v>1192</v>
      </c>
      <c r="AS332" s="202" t="str">
        <f t="shared" si="211"/>
        <v>-</v>
      </c>
      <c r="AT332" s="187"/>
      <c r="AU332" s="197" t="s">
        <v>1192</v>
      </c>
      <c r="AV332" s="202" t="str">
        <f t="shared" si="212"/>
        <v>-</v>
      </c>
      <c r="AW332" s="187"/>
      <c r="AX332" s="197"/>
      <c r="AY332" s="202" t="str">
        <f t="shared" si="213"/>
        <v>-</v>
      </c>
      <c r="AZ332" s="187"/>
      <c r="BA332" s="197"/>
      <c r="BB332" s="202" t="str">
        <f t="shared" si="214"/>
        <v>-</v>
      </c>
      <c r="BC332" s="187"/>
      <c r="BD332" s="197"/>
      <c r="BE332" s="202" t="str">
        <f t="shared" si="215"/>
        <v>-</v>
      </c>
      <c r="BF332" s="187"/>
      <c r="BG332" s="197"/>
      <c r="BH332" s="202" t="str">
        <f t="shared" si="216"/>
        <v>-</v>
      </c>
      <c r="BI332" s="187"/>
      <c r="BJ332" s="197"/>
      <c r="BK332" s="202" t="str">
        <f t="shared" si="217"/>
        <v>-</v>
      </c>
      <c r="BL332" s="187"/>
      <c r="BM332" s="197"/>
      <c r="BN332" s="202" t="str">
        <f t="shared" si="218"/>
        <v>-</v>
      </c>
      <c r="BO332" s="187"/>
      <c r="BP332" s="197"/>
      <c r="BQ332" s="202" t="str">
        <f t="shared" si="219"/>
        <v>-</v>
      </c>
      <c r="BR332" s="187"/>
      <c r="BS332" s="197"/>
      <c r="BT332" s="202" t="str">
        <f t="shared" si="220"/>
        <v>-</v>
      </c>
      <c r="BU332" s="187"/>
      <c r="BV332" s="197"/>
      <c r="BW332" s="202" t="str">
        <f t="shared" si="221"/>
        <v>-</v>
      </c>
      <c r="BX332" s="187"/>
      <c r="BY332" s="197"/>
      <c r="BZ332" s="202" t="str">
        <f t="shared" si="222"/>
        <v>-</v>
      </c>
      <c r="CA332" s="187"/>
      <c r="CB332" s="197"/>
      <c r="CC332" s="202" t="str">
        <f t="shared" si="223"/>
        <v>-</v>
      </c>
      <c r="CD332" s="187"/>
      <c r="CE332" s="197"/>
      <c r="CF332" s="202" t="str">
        <f t="shared" si="224"/>
        <v>-</v>
      </c>
      <c r="CG332" s="187"/>
      <c r="CH332" s="197"/>
      <c r="CI332" s="202" t="str">
        <f t="shared" si="225"/>
        <v>-</v>
      </c>
      <c r="CJ332" s="187"/>
      <c r="CK332" s="197"/>
      <c r="CL332" s="202" t="str">
        <f t="shared" si="233"/>
        <v>-</v>
      </c>
      <c r="CM332" s="187"/>
      <c r="CN332" s="197"/>
      <c r="CO332" s="202" t="str">
        <f t="shared" si="234"/>
        <v>-</v>
      </c>
      <c r="CP332" s="187"/>
      <c r="CQ332" s="197"/>
      <c r="CR332" s="202" t="str">
        <f t="shared" si="226"/>
        <v>-</v>
      </c>
      <c r="CS332" s="187"/>
      <c r="CT332" s="197"/>
      <c r="CU332" s="202" t="str">
        <f t="shared" si="235"/>
        <v>-</v>
      </c>
      <c r="CV332" s="187"/>
      <c r="CW332" s="197"/>
      <c r="CX332" s="202" t="str">
        <f t="shared" si="236"/>
        <v>-</v>
      </c>
      <c r="CY332" s="187"/>
      <c r="CZ332" s="197"/>
      <c r="DA332" s="202" t="str">
        <f t="shared" si="227"/>
        <v>-</v>
      </c>
      <c r="DB332" s="187"/>
      <c r="DC332" s="197"/>
      <c r="DD332" s="202" t="str">
        <f t="shared" si="237"/>
        <v>-</v>
      </c>
      <c r="DE332" s="187"/>
      <c r="DF332" s="197"/>
      <c r="DG332" s="202" t="str">
        <f t="shared" si="238"/>
        <v>-</v>
      </c>
      <c r="DH332" s="187"/>
      <c r="DI332" s="103">
        <f t="shared" si="228"/>
        <v>13</v>
      </c>
      <c r="DJ332" s="103">
        <f t="shared" si="229"/>
        <v>9</v>
      </c>
      <c r="DK332" s="200">
        <f t="shared" si="239"/>
        <v>69.230769230769226</v>
      </c>
      <c r="DL332" s="201">
        <f t="shared" si="240"/>
        <v>4</v>
      </c>
    </row>
    <row r="333" spans="2:116" ht="24.95" customHeight="1" outlineLevel="1">
      <c r="B333" s="48"/>
      <c r="C333" s="48"/>
      <c r="D333" s="14" t="s">
        <v>433</v>
      </c>
      <c r="E333" s="11" t="s">
        <v>434</v>
      </c>
      <c r="F333" s="12" t="s">
        <v>996</v>
      </c>
      <c r="G333" s="12" t="s">
        <v>932</v>
      </c>
      <c r="H333" s="40" t="s">
        <v>526</v>
      </c>
      <c r="I333" s="41" t="s">
        <v>530</v>
      </c>
      <c r="J333" s="78" t="str">
        <f t="shared" si="230"/>
        <v xml:space="preserve">C2 </v>
      </c>
      <c r="K333" s="197" t="s">
        <v>1192</v>
      </c>
      <c r="L333" s="202" t="str">
        <f t="shared" si="231"/>
        <v>A</v>
      </c>
      <c r="M333" s="189" t="s">
        <v>1961</v>
      </c>
      <c r="N333" s="197" t="s">
        <v>1192</v>
      </c>
      <c r="O333" s="202" t="str">
        <f t="shared" si="202"/>
        <v>A</v>
      </c>
      <c r="P333" s="186">
        <v>42997</v>
      </c>
      <c r="Q333" s="197" t="s">
        <v>1192</v>
      </c>
      <c r="R333" s="202" t="str">
        <f t="shared" si="203"/>
        <v>A</v>
      </c>
      <c r="S333" s="189" t="s">
        <v>1961</v>
      </c>
      <c r="T333" s="197" t="s">
        <v>1192</v>
      </c>
      <c r="U333" s="202" t="str">
        <f t="shared" si="204"/>
        <v>A</v>
      </c>
      <c r="V333" s="189" t="s">
        <v>1961</v>
      </c>
      <c r="W333" s="197" t="s">
        <v>1192</v>
      </c>
      <c r="X333" s="202" t="str">
        <f t="shared" si="205"/>
        <v>A</v>
      </c>
      <c r="Y333" s="189" t="s">
        <v>1961</v>
      </c>
      <c r="Z333" s="197" t="s">
        <v>1192</v>
      </c>
      <c r="AA333" s="202" t="str">
        <f t="shared" si="206"/>
        <v>-</v>
      </c>
      <c r="AB333" s="187"/>
      <c r="AC333" s="197" t="s">
        <v>1192</v>
      </c>
      <c r="AD333" s="202" t="str">
        <f t="shared" si="232"/>
        <v>-</v>
      </c>
      <c r="AE333" s="187"/>
      <c r="AF333" s="197" t="s">
        <v>1192</v>
      </c>
      <c r="AG333" s="202" t="str">
        <f t="shared" si="207"/>
        <v>-</v>
      </c>
      <c r="AH333" s="187"/>
      <c r="AI333" s="197" t="s">
        <v>1192</v>
      </c>
      <c r="AJ333" s="202" t="str">
        <f t="shared" si="208"/>
        <v>-</v>
      </c>
      <c r="AK333" s="187"/>
      <c r="AL333" s="197"/>
      <c r="AM333" s="202" t="str">
        <f t="shared" si="209"/>
        <v>-</v>
      </c>
      <c r="AN333" s="187"/>
      <c r="AO333" s="197"/>
      <c r="AP333" s="202" t="str">
        <f t="shared" si="210"/>
        <v>-</v>
      </c>
      <c r="AQ333" s="187"/>
      <c r="AR333" s="197"/>
      <c r="AS333" s="202" t="str">
        <f t="shared" si="211"/>
        <v>-</v>
      </c>
      <c r="AT333" s="187"/>
      <c r="AU333" s="197"/>
      <c r="AV333" s="202" t="str">
        <f t="shared" si="212"/>
        <v>-</v>
      </c>
      <c r="AW333" s="187"/>
      <c r="AX333" s="197"/>
      <c r="AY333" s="202" t="str">
        <f t="shared" si="213"/>
        <v>-</v>
      </c>
      <c r="AZ333" s="186">
        <v>42997</v>
      </c>
      <c r="BA333" s="197"/>
      <c r="BB333" s="202" t="str">
        <f t="shared" si="214"/>
        <v>-</v>
      </c>
      <c r="BC333" s="187"/>
      <c r="BD333" s="197"/>
      <c r="BE333" s="202" t="str">
        <f t="shared" si="215"/>
        <v>-</v>
      </c>
      <c r="BF333" s="187"/>
      <c r="BG333" s="197"/>
      <c r="BH333" s="202" t="str">
        <f t="shared" si="216"/>
        <v>-</v>
      </c>
      <c r="BI333" s="187"/>
      <c r="BJ333" s="197"/>
      <c r="BK333" s="202" t="str">
        <f t="shared" si="217"/>
        <v>-</v>
      </c>
      <c r="BL333" s="187"/>
      <c r="BM333" s="197"/>
      <c r="BN333" s="202" t="str">
        <f t="shared" si="218"/>
        <v>-</v>
      </c>
      <c r="BO333" s="187"/>
      <c r="BP333" s="197"/>
      <c r="BQ333" s="202" t="str">
        <f t="shared" si="219"/>
        <v>-</v>
      </c>
      <c r="BR333" s="187"/>
      <c r="BS333" s="197"/>
      <c r="BT333" s="202" t="str">
        <f t="shared" si="220"/>
        <v>-</v>
      </c>
      <c r="BU333" s="186">
        <v>42997</v>
      </c>
      <c r="BV333" s="197"/>
      <c r="BW333" s="202" t="str">
        <f t="shared" si="221"/>
        <v>-</v>
      </c>
      <c r="BX333" s="187"/>
      <c r="BY333" s="197"/>
      <c r="BZ333" s="202" t="str">
        <f t="shared" si="222"/>
        <v>-</v>
      </c>
      <c r="CA333" s="187"/>
      <c r="CB333" s="197"/>
      <c r="CC333" s="202" t="str">
        <f t="shared" si="223"/>
        <v>-</v>
      </c>
      <c r="CD333" s="187"/>
      <c r="CE333" s="197"/>
      <c r="CF333" s="202" t="str">
        <f t="shared" si="224"/>
        <v>-</v>
      </c>
      <c r="CG333" s="187"/>
      <c r="CH333" s="197"/>
      <c r="CI333" s="202" t="str">
        <f t="shared" si="225"/>
        <v>-</v>
      </c>
      <c r="CJ333" s="187"/>
      <c r="CK333" s="197"/>
      <c r="CL333" s="202" t="str">
        <f t="shared" si="233"/>
        <v>-</v>
      </c>
      <c r="CM333" s="187"/>
      <c r="CN333" s="197"/>
      <c r="CO333" s="202" t="str">
        <f t="shared" si="234"/>
        <v>-</v>
      </c>
      <c r="CP333" s="187"/>
      <c r="CQ333" s="197"/>
      <c r="CR333" s="202" t="str">
        <f t="shared" si="226"/>
        <v>-</v>
      </c>
      <c r="CS333" s="187"/>
      <c r="CT333" s="197"/>
      <c r="CU333" s="202" t="str">
        <f t="shared" si="235"/>
        <v>-</v>
      </c>
      <c r="CV333" s="187"/>
      <c r="CW333" s="197"/>
      <c r="CX333" s="202" t="str">
        <f t="shared" si="236"/>
        <v>-</v>
      </c>
      <c r="CY333" s="187"/>
      <c r="CZ333" s="197"/>
      <c r="DA333" s="202" t="str">
        <f t="shared" si="227"/>
        <v>-</v>
      </c>
      <c r="DB333" s="187"/>
      <c r="DC333" s="197"/>
      <c r="DD333" s="202" t="str">
        <f t="shared" si="237"/>
        <v>-</v>
      </c>
      <c r="DE333" s="187"/>
      <c r="DF333" s="197"/>
      <c r="DG333" s="202" t="str">
        <f t="shared" si="238"/>
        <v>-</v>
      </c>
      <c r="DH333" s="187"/>
      <c r="DI333" s="103">
        <f t="shared" si="228"/>
        <v>9</v>
      </c>
      <c r="DJ333" s="103">
        <f t="shared" si="229"/>
        <v>5</v>
      </c>
      <c r="DK333" s="200">
        <f t="shared" si="239"/>
        <v>55.555555555555557</v>
      </c>
      <c r="DL333" s="201">
        <f t="shared" si="240"/>
        <v>3</v>
      </c>
    </row>
    <row r="334" spans="2:116" ht="24.95" customHeight="1" outlineLevel="1">
      <c r="B334" s="48" t="s">
        <v>1599</v>
      </c>
      <c r="C334" s="48"/>
      <c r="D334" s="14" t="s">
        <v>435</v>
      </c>
      <c r="E334" s="11" t="s">
        <v>436</v>
      </c>
      <c r="F334" s="12" t="s">
        <v>989</v>
      </c>
      <c r="G334" s="12" t="s">
        <v>994</v>
      </c>
      <c r="H334" s="40" t="s">
        <v>523</v>
      </c>
      <c r="I334" s="41" t="s">
        <v>532</v>
      </c>
      <c r="J334" s="78" t="str">
        <f t="shared" si="230"/>
        <v xml:space="preserve">C4 </v>
      </c>
      <c r="K334" s="197" t="s">
        <v>1192</v>
      </c>
      <c r="L334" s="202" t="str">
        <f t="shared" si="231"/>
        <v>A</v>
      </c>
      <c r="M334" s="189" t="s">
        <v>1878</v>
      </c>
      <c r="N334" s="197" t="s">
        <v>1192</v>
      </c>
      <c r="O334" s="202" t="str">
        <f t="shared" si="202"/>
        <v>-</v>
      </c>
      <c r="P334" s="187"/>
      <c r="Q334" s="197" t="s">
        <v>1192</v>
      </c>
      <c r="R334" s="202" t="str">
        <f t="shared" si="203"/>
        <v>-</v>
      </c>
      <c r="S334" s="187"/>
      <c r="T334" s="197"/>
      <c r="U334" s="202" t="str">
        <f t="shared" si="204"/>
        <v>-</v>
      </c>
      <c r="V334" s="187"/>
      <c r="W334" s="197"/>
      <c r="X334" s="202" t="str">
        <f t="shared" si="205"/>
        <v>-</v>
      </c>
      <c r="Y334" s="187"/>
      <c r="Z334" s="197"/>
      <c r="AA334" s="202" t="str">
        <f t="shared" si="206"/>
        <v>-</v>
      </c>
      <c r="AB334" s="187"/>
      <c r="AC334" s="197"/>
      <c r="AD334" s="202" t="str">
        <f t="shared" si="232"/>
        <v>-</v>
      </c>
      <c r="AE334" s="187"/>
      <c r="AF334" s="197"/>
      <c r="AG334" s="202" t="str">
        <f t="shared" si="207"/>
        <v>-</v>
      </c>
      <c r="AH334" s="187"/>
      <c r="AI334" s="197"/>
      <c r="AJ334" s="202" t="str">
        <f t="shared" si="208"/>
        <v>-</v>
      </c>
      <c r="AK334" s="187"/>
      <c r="AL334" s="197"/>
      <c r="AM334" s="202" t="str">
        <f t="shared" si="209"/>
        <v>-</v>
      </c>
      <c r="AN334" s="187"/>
      <c r="AO334" s="197"/>
      <c r="AP334" s="202" t="str">
        <f t="shared" si="210"/>
        <v>-</v>
      </c>
      <c r="AQ334" s="187"/>
      <c r="AR334" s="197"/>
      <c r="AS334" s="202" t="str">
        <f t="shared" si="211"/>
        <v>-</v>
      </c>
      <c r="AT334" s="187"/>
      <c r="AU334" s="197"/>
      <c r="AV334" s="202" t="str">
        <f t="shared" si="212"/>
        <v>-</v>
      </c>
      <c r="AW334" s="187"/>
      <c r="AX334" s="197"/>
      <c r="AY334" s="202" t="str">
        <f t="shared" si="213"/>
        <v>-</v>
      </c>
      <c r="AZ334" s="187"/>
      <c r="BA334" s="197"/>
      <c r="BB334" s="202" t="str">
        <f t="shared" si="214"/>
        <v>-</v>
      </c>
      <c r="BC334" s="187"/>
      <c r="BD334" s="197"/>
      <c r="BE334" s="202" t="str">
        <f t="shared" si="215"/>
        <v>-</v>
      </c>
      <c r="BF334" s="187"/>
      <c r="BG334" s="197"/>
      <c r="BH334" s="202" t="str">
        <f t="shared" si="216"/>
        <v>-</v>
      </c>
      <c r="BI334" s="187"/>
      <c r="BJ334" s="197"/>
      <c r="BK334" s="202" t="str">
        <f t="shared" si="217"/>
        <v>-</v>
      </c>
      <c r="BL334" s="187"/>
      <c r="BM334" s="197"/>
      <c r="BN334" s="202" t="str">
        <f t="shared" si="218"/>
        <v>-</v>
      </c>
      <c r="BO334" s="187"/>
      <c r="BP334" s="197"/>
      <c r="BQ334" s="202" t="str">
        <f t="shared" si="219"/>
        <v>-</v>
      </c>
      <c r="BR334" s="187"/>
      <c r="BS334" s="197"/>
      <c r="BT334" s="202" t="str">
        <f t="shared" si="220"/>
        <v>-</v>
      </c>
      <c r="BU334" s="187"/>
      <c r="BV334" s="197"/>
      <c r="BW334" s="202" t="str">
        <f t="shared" si="221"/>
        <v>-</v>
      </c>
      <c r="BX334" s="187"/>
      <c r="BY334" s="197"/>
      <c r="BZ334" s="202" t="str">
        <f t="shared" si="222"/>
        <v>-</v>
      </c>
      <c r="CA334" s="187"/>
      <c r="CB334" s="197"/>
      <c r="CC334" s="202" t="str">
        <f t="shared" si="223"/>
        <v>-</v>
      </c>
      <c r="CD334" s="187"/>
      <c r="CE334" s="197"/>
      <c r="CF334" s="202" t="str">
        <f t="shared" si="224"/>
        <v>-</v>
      </c>
      <c r="CG334" s="187"/>
      <c r="CH334" s="197"/>
      <c r="CI334" s="202" t="str">
        <f t="shared" si="225"/>
        <v>-</v>
      </c>
      <c r="CJ334" s="187"/>
      <c r="CK334" s="197"/>
      <c r="CL334" s="202" t="str">
        <f t="shared" si="233"/>
        <v>-</v>
      </c>
      <c r="CM334" s="187"/>
      <c r="CN334" s="197"/>
      <c r="CO334" s="202" t="str">
        <f t="shared" si="234"/>
        <v>-</v>
      </c>
      <c r="CP334" s="187"/>
      <c r="CQ334" s="197"/>
      <c r="CR334" s="202" t="str">
        <f t="shared" si="226"/>
        <v>-</v>
      </c>
      <c r="CS334" s="187"/>
      <c r="CT334" s="197"/>
      <c r="CU334" s="202" t="str">
        <f t="shared" si="235"/>
        <v>-</v>
      </c>
      <c r="CV334" s="187"/>
      <c r="CW334" s="197"/>
      <c r="CX334" s="202" t="str">
        <f t="shared" si="236"/>
        <v>-</v>
      </c>
      <c r="CY334" s="187"/>
      <c r="CZ334" s="197"/>
      <c r="DA334" s="202" t="str">
        <f t="shared" si="227"/>
        <v>-</v>
      </c>
      <c r="DB334" s="187"/>
      <c r="DC334" s="197"/>
      <c r="DD334" s="202" t="str">
        <f t="shared" si="237"/>
        <v>-</v>
      </c>
      <c r="DE334" s="187"/>
      <c r="DF334" s="197"/>
      <c r="DG334" s="202" t="str">
        <f t="shared" si="238"/>
        <v>-</v>
      </c>
      <c r="DH334" s="187"/>
      <c r="DI334" s="103">
        <f t="shared" si="228"/>
        <v>3</v>
      </c>
      <c r="DJ334" s="103">
        <f t="shared" si="229"/>
        <v>1</v>
      </c>
      <c r="DK334" s="200">
        <f t="shared" si="239"/>
        <v>33.333333333333329</v>
      </c>
      <c r="DL334" s="201">
        <f t="shared" si="240"/>
        <v>2</v>
      </c>
    </row>
    <row r="335" spans="2:116" ht="24.95" customHeight="1" outlineLevel="1">
      <c r="B335" s="48"/>
      <c r="C335" s="48"/>
      <c r="D335" s="14" t="s">
        <v>437</v>
      </c>
      <c r="E335" s="11" t="s">
        <v>438</v>
      </c>
      <c r="F335" s="12" t="s">
        <v>989</v>
      </c>
      <c r="G335" s="12" t="s">
        <v>994</v>
      </c>
      <c r="H335" s="40" t="s">
        <v>523</v>
      </c>
      <c r="I335" s="41" t="s">
        <v>532</v>
      </c>
      <c r="J335" s="78" t="str">
        <f t="shared" si="230"/>
        <v xml:space="preserve">C4 </v>
      </c>
      <c r="K335" s="197" t="s">
        <v>1192</v>
      </c>
      <c r="L335" s="202" t="str">
        <f t="shared" si="231"/>
        <v>A</v>
      </c>
      <c r="M335" s="189" t="s">
        <v>1878</v>
      </c>
      <c r="N335" s="197" t="s">
        <v>1192</v>
      </c>
      <c r="O335" s="202" t="str">
        <f t="shared" si="202"/>
        <v>-</v>
      </c>
      <c r="P335" s="187"/>
      <c r="Q335" s="197" t="s">
        <v>1192</v>
      </c>
      <c r="R335" s="202" t="str">
        <f t="shared" si="203"/>
        <v>-</v>
      </c>
      <c r="S335" s="187"/>
      <c r="T335" s="197"/>
      <c r="U335" s="202" t="str">
        <f t="shared" si="204"/>
        <v>-</v>
      </c>
      <c r="V335" s="187"/>
      <c r="W335" s="197"/>
      <c r="X335" s="202" t="str">
        <f t="shared" si="205"/>
        <v>-</v>
      </c>
      <c r="Y335" s="187"/>
      <c r="Z335" s="197"/>
      <c r="AA335" s="202" t="str">
        <f t="shared" si="206"/>
        <v>-</v>
      </c>
      <c r="AB335" s="187"/>
      <c r="AC335" s="197"/>
      <c r="AD335" s="202" t="str">
        <f t="shared" si="232"/>
        <v>-</v>
      </c>
      <c r="AE335" s="187"/>
      <c r="AF335" s="197"/>
      <c r="AG335" s="202" t="str">
        <f t="shared" si="207"/>
        <v>-</v>
      </c>
      <c r="AH335" s="187"/>
      <c r="AI335" s="197"/>
      <c r="AJ335" s="202" t="str">
        <f t="shared" si="208"/>
        <v>-</v>
      </c>
      <c r="AK335" s="187"/>
      <c r="AL335" s="197"/>
      <c r="AM335" s="202" t="str">
        <f t="shared" si="209"/>
        <v>-</v>
      </c>
      <c r="AN335" s="187"/>
      <c r="AO335" s="197"/>
      <c r="AP335" s="202" t="str">
        <f t="shared" si="210"/>
        <v>-</v>
      </c>
      <c r="AQ335" s="187"/>
      <c r="AR335" s="197"/>
      <c r="AS335" s="202" t="str">
        <f t="shared" si="211"/>
        <v>-</v>
      </c>
      <c r="AT335" s="187"/>
      <c r="AU335" s="197"/>
      <c r="AV335" s="202" t="str">
        <f t="shared" si="212"/>
        <v>-</v>
      </c>
      <c r="AW335" s="187"/>
      <c r="AX335" s="197"/>
      <c r="AY335" s="202" t="str">
        <f t="shared" si="213"/>
        <v>-</v>
      </c>
      <c r="AZ335" s="187"/>
      <c r="BA335" s="197"/>
      <c r="BB335" s="202" t="str">
        <f t="shared" si="214"/>
        <v>-</v>
      </c>
      <c r="BC335" s="187"/>
      <c r="BD335" s="197"/>
      <c r="BE335" s="202" t="str">
        <f t="shared" si="215"/>
        <v>-</v>
      </c>
      <c r="BF335" s="187"/>
      <c r="BG335" s="197"/>
      <c r="BH335" s="202" t="str">
        <f t="shared" si="216"/>
        <v>-</v>
      </c>
      <c r="BI335" s="187"/>
      <c r="BJ335" s="197"/>
      <c r="BK335" s="202" t="str">
        <f t="shared" si="217"/>
        <v>-</v>
      </c>
      <c r="BL335" s="187"/>
      <c r="BM335" s="197"/>
      <c r="BN335" s="202" t="str">
        <f t="shared" si="218"/>
        <v>-</v>
      </c>
      <c r="BO335" s="187"/>
      <c r="BP335" s="197"/>
      <c r="BQ335" s="202" t="str">
        <f t="shared" si="219"/>
        <v>-</v>
      </c>
      <c r="BR335" s="187"/>
      <c r="BS335" s="197"/>
      <c r="BT335" s="202" t="str">
        <f t="shared" si="220"/>
        <v>-</v>
      </c>
      <c r="BU335" s="187"/>
      <c r="BV335" s="197"/>
      <c r="BW335" s="202" t="str">
        <f t="shared" si="221"/>
        <v>-</v>
      </c>
      <c r="BX335" s="187"/>
      <c r="BY335" s="197"/>
      <c r="BZ335" s="202" t="str">
        <f t="shared" si="222"/>
        <v>-</v>
      </c>
      <c r="CA335" s="187"/>
      <c r="CB335" s="197"/>
      <c r="CC335" s="202" t="str">
        <f t="shared" si="223"/>
        <v>-</v>
      </c>
      <c r="CD335" s="187"/>
      <c r="CE335" s="197"/>
      <c r="CF335" s="202" t="str">
        <f t="shared" si="224"/>
        <v>-</v>
      </c>
      <c r="CG335" s="187"/>
      <c r="CH335" s="197"/>
      <c r="CI335" s="202" t="str">
        <f t="shared" si="225"/>
        <v>-</v>
      </c>
      <c r="CJ335" s="187"/>
      <c r="CK335" s="197"/>
      <c r="CL335" s="202" t="str">
        <f t="shared" si="233"/>
        <v>-</v>
      </c>
      <c r="CM335" s="187"/>
      <c r="CN335" s="197"/>
      <c r="CO335" s="202" t="str">
        <f t="shared" si="234"/>
        <v>-</v>
      </c>
      <c r="CP335" s="187"/>
      <c r="CQ335" s="197"/>
      <c r="CR335" s="202" t="str">
        <f t="shared" si="226"/>
        <v>-</v>
      </c>
      <c r="CS335" s="187"/>
      <c r="CT335" s="197"/>
      <c r="CU335" s="202" t="str">
        <f t="shared" si="235"/>
        <v>-</v>
      </c>
      <c r="CV335" s="187"/>
      <c r="CW335" s="197"/>
      <c r="CX335" s="202" t="str">
        <f t="shared" si="236"/>
        <v>-</v>
      </c>
      <c r="CY335" s="187"/>
      <c r="CZ335" s="197"/>
      <c r="DA335" s="202" t="str">
        <f t="shared" si="227"/>
        <v>-</v>
      </c>
      <c r="DB335" s="187"/>
      <c r="DC335" s="197"/>
      <c r="DD335" s="202" t="str">
        <f t="shared" si="237"/>
        <v>-</v>
      </c>
      <c r="DE335" s="187"/>
      <c r="DF335" s="197"/>
      <c r="DG335" s="202" t="str">
        <f t="shared" si="238"/>
        <v>-</v>
      </c>
      <c r="DH335" s="187"/>
      <c r="DI335" s="103">
        <f t="shared" si="228"/>
        <v>3</v>
      </c>
      <c r="DJ335" s="103">
        <f t="shared" si="229"/>
        <v>1</v>
      </c>
      <c r="DK335" s="200">
        <f t="shared" si="239"/>
        <v>33.333333333333329</v>
      </c>
      <c r="DL335" s="201">
        <f t="shared" si="240"/>
        <v>2</v>
      </c>
    </row>
    <row r="336" spans="2:116" ht="24.95" customHeight="1" outlineLevel="1">
      <c r="B336" s="48"/>
      <c r="C336" s="48"/>
      <c r="D336" s="14" t="s">
        <v>439</v>
      </c>
      <c r="E336" s="11" t="s">
        <v>440</v>
      </c>
      <c r="F336" s="12" t="s">
        <v>989</v>
      </c>
      <c r="G336" s="12" t="s">
        <v>994</v>
      </c>
      <c r="H336" s="40" t="s">
        <v>523</v>
      </c>
      <c r="I336" s="41" t="s">
        <v>532</v>
      </c>
      <c r="J336" s="78" t="str">
        <f t="shared" si="230"/>
        <v xml:space="preserve">C4 </v>
      </c>
      <c r="K336" s="197" t="s">
        <v>1192</v>
      </c>
      <c r="L336" s="202" t="str">
        <f t="shared" si="231"/>
        <v>A</v>
      </c>
      <c r="M336" s="189" t="s">
        <v>1961</v>
      </c>
      <c r="N336" s="197" t="s">
        <v>1192</v>
      </c>
      <c r="O336" s="202" t="str">
        <f t="shared" si="202"/>
        <v>-</v>
      </c>
      <c r="P336" s="187"/>
      <c r="Q336" s="197" t="s">
        <v>1192</v>
      </c>
      <c r="R336" s="202" t="str">
        <f t="shared" si="203"/>
        <v>-</v>
      </c>
      <c r="S336" s="187"/>
      <c r="T336" s="197"/>
      <c r="U336" s="202" t="str">
        <f t="shared" si="204"/>
        <v>-</v>
      </c>
      <c r="V336" s="187"/>
      <c r="W336" s="197"/>
      <c r="X336" s="202" t="str">
        <f t="shared" si="205"/>
        <v>-</v>
      </c>
      <c r="Y336" s="187"/>
      <c r="Z336" s="197"/>
      <c r="AA336" s="202" t="str">
        <f t="shared" si="206"/>
        <v>-</v>
      </c>
      <c r="AB336" s="187"/>
      <c r="AC336" s="197"/>
      <c r="AD336" s="202" t="str">
        <f t="shared" si="232"/>
        <v>-</v>
      </c>
      <c r="AE336" s="187"/>
      <c r="AF336" s="197"/>
      <c r="AG336" s="202" t="str">
        <f t="shared" si="207"/>
        <v>-</v>
      </c>
      <c r="AH336" s="187"/>
      <c r="AI336" s="197"/>
      <c r="AJ336" s="202" t="str">
        <f t="shared" si="208"/>
        <v>-</v>
      </c>
      <c r="AK336" s="187"/>
      <c r="AL336" s="197"/>
      <c r="AM336" s="202" t="str">
        <f t="shared" si="209"/>
        <v>-</v>
      </c>
      <c r="AN336" s="187"/>
      <c r="AO336" s="197"/>
      <c r="AP336" s="202" t="str">
        <f t="shared" si="210"/>
        <v>-</v>
      </c>
      <c r="AQ336" s="187"/>
      <c r="AR336" s="197"/>
      <c r="AS336" s="202" t="str">
        <f t="shared" si="211"/>
        <v>-</v>
      </c>
      <c r="AT336" s="187"/>
      <c r="AU336" s="197"/>
      <c r="AV336" s="202" t="str">
        <f t="shared" si="212"/>
        <v>-</v>
      </c>
      <c r="AW336" s="187"/>
      <c r="AX336" s="197"/>
      <c r="AY336" s="202" t="str">
        <f t="shared" si="213"/>
        <v>-</v>
      </c>
      <c r="AZ336" s="187"/>
      <c r="BA336" s="197"/>
      <c r="BB336" s="202" t="str">
        <f t="shared" si="214"/>
        <v>-</v>
      </c>
      <c r="BC336" s="187"/>
      <c r="BD336" s="197"/>
      <c r="BE336" s="202" t="str">
        <f t="shared" si="215"/>
        <v>-</v>
      </c>
      <c r="BF336" s="187"/>
      <c r="BG336" s="197"/>
      <c r="BH336" s="202" t="str">
        <f t="shared" si="216"/>
        <v>-</v>
      </c>
      <c r="BI336" s="187"/>
      <c r="BJ336" s="197"/>
      <c r="BK336" s="202" t="str">
        <f t="shared" si="217"/>
        <v>-</v>
      </c>
      <c r="BL336" s="187"/>
      <c r="BM336" s="197"/>
      <c r="BN336" s="202" t="str">
        <f t="shared" si="218"/>
        <v>-</v>
      </c>
      <c r="BO336" s="187"/>
      <c r="BP336" s="197"/>
      <c r="BQ336" s="202" t="str">
        <f t="shared" si="219"/>
        <v>-</v>
      </c>
      <c r="BR336" s="187"/>
      <c r="BS336" s="197"/>
      <c r="BT336" s="202" t="str">
        <f t="shared" si="220"/>
        <v>-</v>
      </c>
      <c r="BU336" s="187"/>
      <c r="BV336" s="197"/>
      <c r="BW336" s="202" t="str">
        <f t="shared" si="221"/>
        <v>-</v>
      </c>
      <c r="BX336" s="187"/>
      <c r="BY336" s="197"/>
      <c r="BZ336" s="202" t="str">
        <f t="shared" si="222"/>
        <v>-</v>
      </c>
      <c r="CA336" s="187"/>
      <c r="CB336" s="197"/>
      <c r="CC336" s="202" t="str">
        <f t="shared" si="223"/>
        <v>-</v>
      </c>
      <c r="CD336" s="187"/>
      <c r="CE336" s="197"/>
      <c r="CF336" s="202" t="str">
        <f t="shared" si="224"/>
        <v>-</v>
      </c>
      <c r="CG336" s="187"/>
      <c r="CH336" s="197"/>
      <c r="CI336" s="202" t="str">
        <f t="shared" si="225"/>
        <v>-</v>
      </c>
      <c r="CJ336" s="187"/>
      <c r="CK336" s="197"/>
      <c r="CL336" s="202" t="str">
        <f t="shared" si="233"/>
        <v>-</v>
      </c>
      <c r="CM336" s="187"/>
      <c r="CN336" s="197"/>
      <c r="CO336" s="202" t="str">
        <f t="shared" si="234"/>
        <v>-</v>
      </c>
      <c r="CP336" s="187"/>
      <c r="CQ336" s="197"/>
      <c r="CR336" s="202" t="str">
        <f t="shared" si="226"/>
        <v>-</v>
      </c>
      <c r="CS336" s="187"/>
      <c r="CT336" s="197"/>
      <c r="CU336" s="202" t="str">
        <f t="shared" si="235"/>
        <v>-</v>
      </c>
      <c r="CV336" s="187"/>
      <c r="CW336" s="197"/>
      <c r="CX336" s="202" t="str">
        <f t="shared" si="236"/>
        <v>-</v>
      </c>
      <c r="CY336" s="187"/>
      <c r="CZ336" s="197"/>
      <c r="DA336" s="202" t="str">
        <f t="shared" si="227"/>
        <v>-</v>
      </c>
      <c r="DB336" s="187"/>
      <c r="DC336" s="197"/>
      <c r="DD336" s="202" t="str">
        <f t="shared" si="237"/>
        <v>-</v>
      </c>
      <c r="DE336" s="187"/>
      <c r="DF336" s="197"/>
      <c r="DG336" s="202" t="str">
        <f t="shared" si="238"/>
        <v>-</v>
      </c>
      <c r="DH336" s="187"/>
      <c r="DI336" s="103">
        <f t="shared" si="228"/>
        <v>3</v>
      </c>
      <c r="DJ336" s="103">
        <f t="shared" si="229"/>
        <v>1</v>
      </c>
      <c r="DK336" s="200">
        <f t="shared" si="239"/>
        <v>33.333333333333329</v>
      </c>
      <c r="DL336" s="201">
        <f t="shared" si="240"/>
        <v>2</v>
      </c>
    </row>
    <row r="337" spans="2:116" ht="24.95" customHeight="1" outlineLevel="1">
      <c r="B337" s="48"/>
      <c r="C337" s="48"/>
      <c r="D337" s="14" t="s">
        <v>441</v>
      </c>
      <c r="E337" s="11" t="s">
        <v>442</v>
      </c>
      <c r="F337" s="12" t="s">
        <v>989</v>
      </c>
      <c r="G337" s="12" t="s">
        <v>994</v>
      </c>
      <c r="H337" s="40" t="s">
        <v>523</v>
      </c>
      <c r="I337" s="41" t="s">
        <v>532</v>
      </c>
      <c r="J337" s="78" t="str">
        <f t="shared" si="230"/>
        <v xml:space="preserve">C4 </v>
      </c>
      <c r="K337" s="197" t="s">
        <v>1192</v>
      </c>
      <c r="L337" s="202" t="str">
        <f t="shared" si="231"/>
        <v>A</v>
      </c>
      <c r="M337" s="189" t="s">
        <v>1914</v>
      </c>
      <c r="N337" s="197" t="s">
        <v>1192</v>
      </c>
      <c r="O337" s="202" t="str">
        <f t="shared" si="202"/>
        <v>-</v>
      </c>
      <c r="P337" s="187"/>
      <c r="Q337" s="197" t="s">
        <v>1192</v>
      </c>
      <c r="R337" s="202" t="str">
        <f t="shared" si="203"/>
        <v>-</v>
      </c>
      <c r="S337" s="187"/>
      <c r="T337" s="197"/>
      <c r="U337" s="202" t="str">
        <f t="shared" si="204"/>
        <v>-</v>
      </c>
      <c r="V337" s="187"/>
      <c r="W337" s="197"/>
      <c r="X337" s="202" t="str">
        <f t="shared" si="205"/>
        <v>-</v>
      </c>
      <c r="Y337" s="187"/>
      <c r="Z337" s="197"/>
      <c r="AA337" s="202" t="str">
        <f t="shared" si="206"/>
        <v>-</v>
      </c>
      <c r="AB337" s="187"/>
      <c r="AC337" s="197"/>
      <c r="AD337" s="202" t="str">
        <f t="shared" si="232"/>
        <v>-</v>
      </c>
      <c r="AE337" s="187"/>
      <c r="AF337" s="197"/>
      <c r="AG337" s="202" t="str">
        <f t="shared" si="207"/>
        <v>-</v>
      </c>
      <c r="AH337" s="187"/>
      <c r="AI337" s="197"/>
      <c r="AJ337" s="202" t="str">
        <f t="shared" si="208"/>
        <v>-</v>
      </c>
      <c r="AK337" s="187"/>
      <c r="AL337" s="197"/>
      <c r="AM337" s="202" t="str">
        <f t="shared" si="209"/>
        <v>-</v>
      </c>
      <c r="AN337" s="187"/>
      <c r="AO337" s="197"/>
      <c r="AP337" s="202" t="str">
        <f t="shared" si="210"/>
        <v>-</v>
      </c>
      <c r="AQ337" s="187"/>
      <c r="AR337" s="197"/>
      <c r="AS337" s="202" t="str">
        <f t="shared" si="211"/>
        <v>-</v>
      </c>
      <c r="AT337" s="187"/>
      <c r="AU337" s="197"/>
      <c r="AV337" s="202" t="str">
        <f t="shared" si="212"/>
        <v>-</v>
      </c>
      <c r="AW337" s="187"/>
      <c r="AX337" s="197"/>
      <c r="AY337" s="202" t="str">
        <f t="shared" si="213"/>
        <v>-</v>
      </c>
      <c r="AZ337" s="187"/>
      <c r="BA337" s="197"/>
      <c r="BB337" s="202" t="str">
        <f t="shared" si="214"/>
        <v>-</v>
      </c>
      <c r="BC337" s="187"/>
      <c r="BD337" s="197"/>
      <c r="BE337" s="202" t="str">
        <f t="shared" si="215"/>
        <v>-</v>
      </c>
      <c r="BF337" s="187"/>
      <c r="BG337" s="197"/>
      <c r="BH337" s="202" t="str">
        <f t="shared" si="216"/>
        <v>-</v>
      </c>
      <c r="BI337" s="187"/>
      <c r="BJ337" s="197"/>
      <c r="BK337" s="202" t="str">
        <f t="shared" si="217"/>
        <v>-</v>
      </c>
      <c r="BL337" s="187"/>
      <c r="BM337" s="197"/>
      <c r="BN337" s="202" t="str">
        <f t="shared" si="218"/>
        <v>-</v>
      </c>
      <c r="BO337" s="187"/>
      <c r="BP337" s="197"/>
      <c r="BQ337" s="202" t="str">
        <f t="shared" si="219"/>
        <v>-</v>
      </c>
      <c r="BR337" s="187"/>
      <c r="BS337" s="197"/>
      <c r="BT337" s="202" t="str">
        <f t="shared" si="220"/>
        <v>-</v>
      </c>
      <c r="BU337" s="187"/>
      <c r="BV337" s="197"/>
      <c r="BW337" s="202" t="str">
        <f t="shared" si="221"/>
        <v>-</v>
      </c>
      <c r="BX337" s="187"/>
      <c r="BY337" s="197"/>
      <c r="BZ337" s="202" t="str">
        <f t="shared" si="222"/>
        <v>-</v>
      </c>
      <c r="CA337" s="187"/>
      <c r="CB337" s="197"/>
      <c r="CC337" s="202" t="str">
        <f t="shared" si="223"/>
        <v>-</v>
      </c>
      <c r="CD337" s="187"/>
      <c r="CE337" s="197"/>
      <c r="CF337" s="202" t="str">
        <f t="shared" si="224"/>
        <v>-</v>
      </c>
      <c r="CG337" s="187"/>
      <c r="CH337" s="197"/>
      <c r="CI337" s="202" t="str">
        <f t="shared" si="225"/>
        <v>-</v>
      </c>
      <c r="CJ337" s="187"/>
      <c r="CK337" s="197"/>
      <c r="CL337" s="202" t="str">
        <f t="shared" si="233"/>
        <v>-</v>
      </c>
      <c r="CM337" s="187"/>
      <c r="CN337" s="197"/>
      <c r="CO337" s="202" t="str">
        <f t="shared" si="234"/>
        <v>-</v>
      </c>
      <c r="CP337" s="187"/>
      <c r="CQ337" s="197"/>
      <c r="CR337" s="202" t="str">
        <f t="shared" si="226"/>
        <v>-</v>
      </c>
      <c r="CS337" s="187"/>
      <c r="CT337" s="197"/>
      <c r="CU337" s="202" t="str">
        <f t="shared" si="235"/>
        <v>-</v>
      </c>
      <c r="CV337" s="187"/>
      <c r="CW337" s="197"/>
      <c r="CX337" s="202" t="str">
        <f t="shared" si="236"/>
        <v>-</v>
      </c>
      <c r="CY337" s="187"/>
      <c r="CZ337" s="197"/>
      <c r="DA337" s="202" t="str">
        <f t="shared" si="227"/>
        <v>-</v>
      </c>
      <c r="DB337" s="187"/>
      <c r="DC337" s="197"/>
      <c r="DD337" s="202" t="str">
        <f t="shared" si="237"/>
        <v>-</v>
      </c>
      <c r="DE337" s="187"/>
      <c r="DF337" s="197"/>
      <c r="DG337" s="202" t="str">
        <f t="shared" si="238"/>
        <v>-</v>
      </c>
      <c r="DH337" s="187"/>
      <c r="DI337" s="103">
        <f t="shared" si="228"/>
        <v>3</v>
      </c>
      <c r="DJ337" s="103">
        <f t="shared" si="229"/>
        <v>1</v>
      </c>
      <c r="DK337" s="200">
        <f t="shared" si="239"/>
        <v>33.333333333333329</v>
      </c>
      <c r="DL337" s="201">
        <f t="shared" si="240"/>
        <v>2</v>
      </c>
    </row>
    <row r="338" spans="2:116" ht="24.95" customHeight="1" outlineLevel="1">
      <c r="B338" s="48"/>
      <c r="C338" s="48"/>
      <c r="D338" s="14" t="s">
        <v>443</v>
      </c>
      <c r="E338" s="11" t="s">
        <v>444</v>
      </c>
      <c r="F338" s="12" t="s">
        <v>989</v>
      </c>
      <c r="G338" s="12" t="s">
        <v>994</v>
      </c>
      <c r="H338" s="40" t="s">
        <v>523</v>
      </c>
      <c r="I338" s="41" t="s">
        <v>532</v>
      </c>
      <c r="J338" s="78" t="str">
        <f t="shared" si="230"/>
        <v xml:space="preserve">C4 </v>
      </c>
      <c r="K338" s="197" t="s">
        <v>1192</v>
      </c>
      <c r="L338" s="202" t="str">
        <f t="shared" si="231"/>
        <v>A</v>
      </c>
      <c r="M338" s="189" t="s">
        <v>1961</v>
      </c>
      <c r="N338" s="197" t="s">
        <v>1192</v>
      </c>
      <c r="O338" s="202" t="str">
        <f t="shared" si="202"/>
        <v>-</v>
      </c>
      <c r="P338" s="187"/>
      <c r="Q338" s="197" t="s">
        <v>1192</v>
      </c>
      <c r="R338" s="202" t="str">
        <f t="shared" si="203"/>
        <v>-</v>
      </c>
      <c r="S338" s="187"/>
      <c r="T338" s="197"/>
      <c r="U338" s="202" t="str">
        <f t="shared" si="204"/>
        <v>-</v>
      </c>
      <c r="V338" s="187"/>
      <c r="W338" s="197"/>
      <c r="X338" s="202" t="str">
        <f t="shared" si="205"/>
        <v>-</v>
      </c>
      <c r="Y338" s="187"/>
      <c r="Z338" s="197"/>
      <c r="AA338" s="202" t="str">
        <f t="shared" si="206"/>
        <v>-</v>
      </c>
      <c r="AB338" s="187"/>
      <c r="AC338" s="197"/>
      <c r="AD338" s="202" t="str">
        <f t="shared" si="232"/>
        <v>-</v>
      </c>
      <c r="AE338" s="187"/>
      <c r="AF338" s="197"/>
      <c r="AG338" s="202" t="str">
        <f t="shared" si="207"/>
        <v>-</v>
      </c>
      <c r="AH338" s="187"/>
      <c r="AI338" s="197"/>
      <c r="AJ338" s="202" t="str">
        <f t="shared" si="208"/>
        <v>-</v>
      </c>
      <c r="AK338" s="187"/>
      <c r="AL338" s="197"/>
      <c r="AM338" s="202" t="str">
        <f t="shared" si="209"/>
        <v>-</v>
      </c>
      <c r="AN338" s="187"/>
      <c r="AO338" s="197"/>
      <c r="AP338" s="202" t="str">
        <f t="shared" si="210"/>
        <v>-</v>
      </c>
      <c r="AQ338" s="187"/>
      <c r="AR338" s="197"/>
      <c r="AS338" s="202" t="str">
        <f t="shared" si="211"/>
        <v>-</v>
      </c>
      <c r="AT338" s="187"/>
      <c r="AU338" s="197"/>
      <c r="AV338" s="202" t="str">
        <f t="shared" si="212"/>
        <v>-</v>
      </c>
      <c r="AW338" s="187"/>
      <c r="AX338" s="197"/>
      <c r="AY338" s="202" t="str">
        <f t="shared" si="213"/>
        <v>-</v>
      </c>
      <c r="AZ338" s="187"/>
      <c r="BA338" s="197"/>
      <c r="BB338" s="202" t="str">
        <f t="shared" si="214"/>
        <v>-</v>
      </c>
      <c r="BC338" s="187"/>
      <c r="BD338" s="197"/>
      <c r="BE338" s="202" t="str">
        <f t="shared" si="215"/>
        <v>-</v>
      </c>
      <c r="BF338" s="187"/>
      <c r="BG338" s="197"/>
      <c r="BH338" s="202" t="str">
        <f t="shared" si="216"/>
        <v>-</v>
      </c>
      <c r="BI338" s="187"/>
      <c r="BJ338" s="197"/>
      <c r="BK338" s="202" t="str">
        <f t="shared" si="217"/>
        <v>-</v>
      </c>
      <c r="BL338" s="187"/>
      <c r="BM338" s="197"/>
      <c r="BN338" s="202" t="str">
        <f t="shared" si="218"/>
        <v>-</v>
      </c>
      <c r="BO338" s="187"/>
      <c r="BP338" s="197"/>
      <c r="BQ338" s="202" t="str">
        <f t="shared" si="219"/>
        <v>-</v>
      </c>
      <c r="BR338" s="187"/>
      <c r="BS338" s="197"/>
      <c r="BT338" s="202" t="str">
        <f t="shared" si="220"/>
        <v>-</v>
      </c>
      <c r="BU338" s="187"/>
      <c r="BV338" s="197"/>
      <c r="BW338" s="202" t="str">
        <f t="shared" si="221"/>
        <v>-</v>
      </c>
      <c r="BX338" s="187"/>
      <c r="BY338" s="197"/>
      <c r="BZ338" s="202" t="str">
        <f t="shared" si="222"/>
        <v>-</v>
      </c>
      <c r="CA338" s="187"/>
      <c r="CB338" s="197"/>
      <c r="CC338" s="202" t="str">
        <f t="shared" si="223"/>
        <v>-</v>
      </c>
      <c r="CD338" s="187"/>
      <c r="CE338" s="197"/>
      <c r="CF338" s="202" t="str">
        <f t="shared" si="224"/>
        <v>-</v>
      </c>
      <c r="CG338" s="187"/>
      <c r="CH338" s="197"/>
      <c r="CI338" s="202" t="str">
        <f t="shared" si="225"/>
        <v>-</v>
      </c>
      <c r="CJ338" s="187"/>
      <c r="CK338" s="197"/>
      <c r="CL338" s="202" t="str">
        <f t="shared" si="233"/>
        <v>-</v>
      </c>
      <c r="CM338" s="187"/>
      <c r="CN338" s="197"/>
      <c r="CO338" s="202" t="str">
        <f t="shared" si="234"/>
        <v>-</v>
      </c>
      <c r="CP338" s="187"/>
      <c r="CQ338" s="197"/>
      <c r="CR338" s="202" t="str">
        <f t="shared" si="226"/>
        <v>-</v>
      </c>
      <c r="CS338" s="187"/>
      <c r="CT338" s="197"/>
      <c r="CU338" s="202" t="str">
        <f t="shared" si="235"/>
        <v>-</v>
      </c>
      <c r="CV338" s="187"/>
      <c r="CW338" s="197"/>
      <c r="CX338" s="202" t="str">
        <f t="shared" si="236"/>
        <v>-</v>
      </c>
      <c r="CY338" s="187"/>
      <c r="CZ338" s="197"/>
      <c r="DA338" s="202" t="str">
        <f t="shared" si="227"/>
        <v>-</v>
      </c>
      <c r="DB338" s="187"/>
      <c r="DC338" s="197"/>
      <c r="DD338" s="202" t="str">
        <f t="shared" si="237"/>
        <v>-</v>
      </c>
      <c r="DE338" s="187"/>
      <c r="DF338" s="197"/>
      <c r="DG338" s="202" t="str">
        <f t="shared" si="238"/>
        <v>-</v>
      </c>
      <c r="DH338" s="187"/>
      <c r="DI338" s="103">
        <f t="shared" si="228"/>
        <v>3</v>
      </c>
      <c r="DJ338" s="103">
        <f t="shared" si="229"/>
        <v>1</v>
      </c>
      <c r="DK338" s="200">
        <f t="shared" si="239"/>
        <v>33.333333333333329</v>
      </c>
      <c r="DL338" s="201">
        <f t="shared" si="240"/>
        <v>2</v>
      </c>
    </row>
    <row r="339" spans="2:116" ht="24.95" customHeight="1" outlineLevel="1">
      <c r="B339" s="48" t="s">
        <v>1599</v>
      </c>
      <c r="C339" s="48"/>
      <c r="D339" s="14" t="s">
        <v>749</v>
      </c>
      <c r="E339" s="11" t="s">
        <v>750</v>
      </c>
      <c r="F339" s="12" t="s">
        <v>996</v>
      </c>
      <c r="G339" s="12" t="s">
        <v>958</v>
      </c>
      <c r="H339" s="40" t="s">
        <v>968</v>
      </c>
      <c r="I339" s="41" t="s">
        <v>531</v>
      </c>
      <c r="J339" s="78" t="str">
        <f t="shared" si="230"/>
        <v xml:space="preserve">C3 </v>
      </c>
      <c r="K339" s="197" t="s">
        <v>1192</v>
      </c>
      <c r="L339" s="202" t="str">
        <f t="shared" si="231"/>
        <v>A</v>
      </c>
      <c r="M339" s="189" t="s">
        <v>2033</v>
      </c>
      <c r="N339" s="197" t="s">
        <v>1192</v>
      </c>
      <c r="O339" s="202" t="str">
        <f t="shared" si="202"/>
        <v>-</v>
      </c>
      <c r="P339" s="187"/>
      <c r="Q339" s="197" t="s">
        <v>1192</v>
      </c>
      <c r="R339" s="202" t="str">
        <f t="shared" si="203"/>
        <v>-</v>
      </c>
      <c r="S339" s="187"/>
      <c r="T339" s="197" t="s">
        <v>1192</v>
      </c>
      <c r="U339" s="202" t="str">
        <f t="shared" si="204"/>
        <v>-</v>
      </c>
      <c r="V339" s="187"/>
      <c r="W339" s="197" t="s">
        <v>1192</v>
      </c>
      <c r="X339" s="202" t="str">
        <f t="shared" si="205"/>
        <v>-</v>
      </c>
      <c r="Y339" s="187"/>
      <c r="Z339" s="197"/>
      <c r="AA339" s="202" t="str">
        <f t="shared" si="206"/>
        <v>-</v>
      </c>
      <c r="AB339" s="187"/>
      <c r="AC339" s="197"/>
      <c r="AD339" s="202" t="str">
        <f t="shared" si="232"/>
        <v>-</v>
      </c>
      <c r="AE339" s="187"/>
      <c r="AF339" s="197"/>
      <c r="AG339" s="202" t="str">
        <f t="shared" si="207"/>
        <v>-</v>
      </c>
      <c r="AH339" s="187"/>
      <c r="AI339" s="197"/>
      <c r="AJ339" s="202" t="str">
        <f t="shared" si="208"/>
        <v>-</v>
      </c>
      <c r="AK339" s="187"/>
      <c r="AL339" s="197"/>
      <c r="AM339" s="202" t="str">
        <f t="shared" si="209"/>
        <v>-</v>
      </c>
      <c r="AN339" s="187"/>
      <c r="AO339" s="197"/>
      <c r="AP339" s="202" t="str">
        <f t="shared" si="210"/>
        <v>-</v>
      </c>
      <c r="AQ339" s="187"/>
      <c r="AR339" s="197"/>
      <c r="AS339" s="202" t="str">
        <f t="shared" si="211"/>
        <v>-</v>
      </c>
      <c r="AT339" s="186">
        <v>42682</v>
      </c>
      <c r="AU339" s="197"/>
      <c r="AV339" s="202" t="str">
        <f t="shared" si="212"/>
        <v>-</v>
      </c>
      <c r="AW339" s="187"/>
      <c r="AX339" s="197"/>
      <c r="AY339" s="202" t="str">
        <f t="shared" si="213"/>
        <v>-</v>
      </c>
      <c r="AZ339" s="186">
        <v>42682</v>
      </c>
      <c r="BA339" s="197"/>
      <c r="BB339" s="202" t="str">
        <f t="shared" si="214"/>
        <v>-</v>
      </c>
      <c r="BC339" s="187"/>
      <c r="BD339" s="197"/>
      <c r="BE339" s="202" t="str">
        <f t="shared" si="215"/>
        <v>-</v>
      </c>
      <c r="BF339" s="187"/>
      <c r="BG339" s="197"/>
      <c r="BH339" s="202" t="str">
        <f t="shared" si="216"/>
        <v>-</v>
      </c>
      <c r="BI339" s="187"/>
      <c r="BJ339" s="197"/>
      <c r="BK339" s="202" t="str">
        <f t="shared" si="217"/>
        <v>-</v>
      </c>
      <c r="BL339" s="187"/>
      <c r="BM339" s="197"/>
      <c r="BN339" s="202" t="str">
        <f t="shared" si="218"/>
        <v>-</v>
      </c>
      <c r="BO339" s="187"/>
      <c r="BP339" s="197"/>
      <c r="BQ339" s="202" t="str">
        <f t="shared" si="219"/>
        <v>-</v>
      </c>
      <c r="BR339" s="187"/>
      <c r="BS339" s="197"/>
      <c r="BT339" s="202" t="str">
        <f t="shared" si="220"/>
        <v>-</v>
      </c>
      <c r="BU339" s="187"/>
      <c r="BV339" s="197"/>
      <c r="BW339" s="202" t="str">
        <f t="shared" si="221"/>
        <v>-</v>
      </c>
      <c r="BX339" s="187"/>
      <c r="BY339" s="197"/>
      <c r="BZ339" s="202" t="str">
        <f t="shared" si="222"/>
        <v>-</v>
      </c>
      <c r="CA339" s="187"/>
      <c r="CB339" s="197"/>
      <c r="CC339" s="202" t="str">
        <f t="shared" si="223"/>
        <v>-</v>
      </c>
      <c r="CD339" s="187"/>
      <c r="CE339" s="197"/>
      <c r="CF339" s="202" t="str">
        <f t="shared" si="224"/>
        <v>-</v>
      </c>
      <c r="CG339" s="187"/>
      <c r="CH339" s="197"/>
      <c r="CI339" s="202" t="str">
        <f t="shared" si="225"/>
        <v>-</v>
      </c>
      <c r="CJ339" s="187"/>
      <c r="CK339" s="197"/>
      <c r="CL339" s="202" t="str">
        <f t="shared" si="233"/>
        <v>-</v>
      </c>
      <c r="CM339" s="187"/>
      <c r="CN339" s="197"/>
      <c r="CO339" s="202" t="str">
        <f t="shared" si="234"/>
        <v>-</v>
      </c>
      <c r="CP339" s="187"/>
      <c r="CQ339" s="197"/>
      <c r="CR339" s="202" t="str">
        <f t="shared" si="226"/>
        <v>-</v>
      </c>
      <c r="CS339" s="187"/>
      <c r="CT339" s="197"/>
      <c r="CU339" s="202" t="str">
        <f t="shared" si="235"/>
        <v>-</v>
      </c>
      <c r="CV339" s="187"/>
      <c r="CW339" s="197"/>
      <c r="CX339" s="202" t="str">
        <f t="shared" si="236"/>
        <v>-</v>
      </c>
      <c r="CY339" s="187"/>
      <c r="CZ339" s="197"/>
      <c r="DA339" s="202" t="str">
        <f t="shared" si="227"/>
        <v>-</v>
      </c>
      <c r="DB339" s="187"/>
      <c r="DC339" s="197"/>
      <c r="DD339" s="202" t="str">
        <f t="shared" si="237"/>
        <v>-</v>
      </c>
      <c r="DE339" s="187"/>
      <c r="DF339" s="197"/>
      <c r="DG339" s="202" t="str">
        <f t="shared" si="238"/>
        <v>-</v>
      </c>
      <c r="DH339" s="187"/>
      <c r="DI339" s="103">
        <f t="shared" si="228"/>
        <v>5</v>
      </c>
      <c r="DJ339" s="103">
        <f t="shared" si="229"/>
        <v>1</v>
      </c>
      <c r="DK339" s="200">
        <f t="shared" si="239"/>
        <v>20</v>
      </c>
      <c r="DL339" s="201">
        <f t="shared" si="240"/>
        <v>1</v>
      </c>
    </row>
    <row r="340" spans="2:116" ht="24.95" customHeight="1" outlineLevel="1">
      <c r="B340" s="48"/>
      <c r="C340" s="48"/>
      <c r="D340" s="14" t="s">
        <v>445</v>
      </c>
      <c r="E340" s="11" t="s">
        <v>446</v>
      </c>
      <c r="F340" s="12" t="s">
        <v>992</v>
      </c>
      <c r="G340" s="12" t="s">
        <v>938</v>
      </c>
      <c r="H340" s="153" t="s">
        <v>528</v>
      </c>
      <c r="I340" s="150" t="s">
        <v>531</v>
      </c>
      <c r="J340" s="78" t="str">
        <f t="shared" si="230"/>
        <v xml:space="preserve">C3 </v>
      </c>
      <c r="K340" s="197" t="s">
        <v>1192</v>
      </c>
      <c r="L340" s="202" t="str">
        <f t="shared" si="231"/>
        <v>A</v>
      </c>
      <c r="M340" s="189" t="s">
        <v>2033</v>
      </c>
      <c r="N340" s="197" t="s">
        <v>1192</v>
      </c>
      <c r="O340" s="202" t="str">
        <f t="shared" si="202"/>
        <v>A</v>
      </c>
      <c r="P340" s="189" t="s">
        <v>2033</v>
      </c>
      <c r="Q340" s="197" t="s">
        <v>1192</v>
      </c>
      <c r="R340" s="202" t="str">
        <f t="shared" si="203"/>
        <v>A</v>
      </c>
      <c r="S340" s="189" t="s">
        <v>2033</v>
      </c>
      <c r="T340" s="197" t="s">
        <v>1192</v>
      </c>
      <c r="U340" s="202" t="str">
        <f t="shared" si="204"/>
        <v>-</v>
      </c>
      <c r="V340" s="187"/>
      <c r="W340" s="197" t="s">
        <v>1192</v>
      </c>
      <c r="X340" s="202" t="str">
        <f t="shared" si="205"/>
        <v>-</v>
      </c>
      <c r="Y340" s="187"/>
      <c r="Z340" s="197"/>
      <c r="AA340" s="202" t="str">
        <f t="shared" si="206"/>
        <v>-</v>
      </c>
      <c r="AB340" s="187"/>
      <c r="AC340" s="197"/>
      <c r="AD340" s="202" t="str">
        <f t="shared" si="232"/>
        <v>-</v>
      </c>
      <c r="AE340" s="187"/>
      <c r="AF340" s="197"/>
      <c r="AG340" s="202" t="str">
        <f t="shared" si="207"/>
        <v>-</v>
      </c>
      <c r="AH340" s="187"/>
      <c r="AI340" s="197"/>
      <c r="AJ340" s="202" t="str">
        <f t="shared" si="208"/>
        <v>-</v>
      </c>
      <c r="AK340" s="187"/>
      <c r="AL340" s="197"/>
      <c r="AM340" s="202" t="str">
        <f t="shared" si="209"/>
        <v>-</v>
      </c>
      <c r="AN340" s="187"/>
      <c r="AO340" s="197"/>
      <c r="AP340" s="202" t="str">
        <f t="shared" si="210"/>
        <v>-</v>
      </c>
      <c r="AQ340" s="187"/>
      <c r="AR340" s="197"/>
      <c r="AS340" s="202" t="str">
        <f t="shared" si="211"/>
        <v>-</v>
      </c>
      <c r="AT340" s="187"/>
      <c r="AU340" s="197"/>
      <c r="AV340" s="202" t="str">
        <f t="shared" si="212"/>
        <v>-</v>
      </c>
      <c r="AW340" s="187"/>
      <c r="AX340" s="197"/>
      <c r="AY340" s="202" t="str">
        <f t="shared" si="213"/>
        <v>-</v>
      </c>
      <c r="AZ340" s="187"/>
      <c r="BA340" s="197"/>
      <c r="BB340" s="202" t="str">
        <f t="shared" si="214"/>
        <v>-</v>
      </c>
      <c r="BC340" s="186">
        <v>42862</v>
      </c>
      <c r="BD340" s="197"/>
      <c r="BE340" s="202" t="str">
        <f t="shared" si="215"/>
        <v>-</v>
      </c>
      <c r="BF340" s="187"/>
      <c r="BG340" s="197"/>
      <c r="BH340" s="202" t="str">
        <f t="shared" si="216"/>
        <v>-</v>
      </c>
      <c r="BI340" s="187"/>
      <c r="BJ340" s="197"/>
      <c r="BK340" s="202" t="str">
        <f t="shared" si="217"/>
        <v>-</v>
      </c>
      <c r="BL340" s="187"/>
      <c r="BM340" s="197"/>
      <c r="BN340" s="202" t="str">
        <f t="shared" si="218"/>
        <v>-</v>
      </c>
      <c r="BO340" s="187"/>
      <c r="BP340" s="197"/>
      <c r="BQ340" s="202" t="str">
        <f t="shared" si="219"/>
        <v>-</v>
      </c>
      <c r="BR340" s="187"/>
      <c r="BS340" s="197"/>
      <c r="BT340" s="202" t="str">
        <f t="shared" si="220"/>
        <v>-</v>
      </c>
      <c r="BU340" s="187"/>
      <c r="BV340" s="197"/>
      <c r="BW340" s="202" t="str">
        <f t="shared" si="221"/>
        <v>-</v>
      </c>
      <c r="BX340" s="187"/>
      <c r="BY340" s="197"/>
      <c r="BZ340" s="202" t="str">
        <f t="shared" si="222"/>
        <v>-</v>
      </c>
      <c r="CA340" s="187"/>
      <c r="CB340" s="197"/>
      <c r="CC340" s="202" t="str">
        <f t="shared" si="223"/>
        <v>-</v>
      </c>
      <c r="CD340" s="187"/>
      <c r="CE340" s="197"/>
      <c r="CF340" s="202" t="str">
        <f t="shared" si="224"/>
        <v>-</v>
      </c>
      <c r="CG340" s="187"/>
      <c r="CH340" s="197"/>
      <c r="CI340" s="202" t="str">
        <f t="shared" si="225"/>
        <v>-</v>
      </c>
      <c r="CJ340" s="187"/>
      <c r="CK340" s="197"/>
      <c r="CL340" s="202" t="str">
        <f t="shared" si="233"/>
        <v>-</v>
      </c>
      <c r="CM340" s="187"/>
      <c r="CN340" s="197"/>
      <c r="CO340" s="202" t="str">
        <f t="shared" si="234"/>
        <v>-</v>
      </c>
      <c r="CP340" s="187"/>
      <c r="CQ340" s="197"/>
      <c r="CR340" s="202" t="str">
        <f t="shared" si="226"/>
        <v>-</v>
      </c>
      <c r="CS340" s="187"/>
      <c r="CT340" s="197"/>
      <c r="CU340" s="202" t="str">
        <f t="shared" si="235"/>
        <v>-</v>
      </c>
      <c r="CV340" s="187"/>
      <c r="CW340" s="197"/>
      <c r="CX340" s="202" t="str">
        <f t="shared" si="236"/>
        <v>-</v>
      </c>
      <c r="CY340" s="187"/>
      <c r="CZ340" s="197"/>
      <c r="DA340" s="202" t="str">
        <f t="shared" si="227"/>
        <v>-</v>
      </c>
      <c r="DB340" s="187"/>
      <c r="DC340" s="197"/>
      <c r="DD340" s="202" t="str">
        <f t="shared" si="237"/>
        <v>-</v>
      </c>
      <c r="DE340" s="187"/>
      <c r="DF340" s="197"/>
      <c r="DG340" s="202" t="str">
        <f t="shared" si="238"/>
        <v>-</v>
      </c>
      <c r="DH340" s="187"/>
      <c r="DI340" s="103">
        <f t="shared" si="228"/>
        <v>5</v>
      </c>
      <c r="DJ340" s="103">
        <f t="shared" si="229"/>
        <v>3</v>
      </c>
      <c r="DK340" s="200">
        <f t="shared" si="239"/>
        <v>60</v>
      </c>
      <c r="DL340" s="201">
        <f t="shared" si="240"/>
        <v>4</v>
      </c>
    </row>
    <row r="341" spans="2:116" ht="24.95" customHeight="1" outlineLevel="1">
      <c r="B341" s="48"/>
      <c r="C341" s="48"/>
      <c r="D341" s="14" t="s">
        <v>447</v>
      </c>
      <c r="E341" s="11" t="s">
        <v>448</v>
      </c>
      <c r="F341" s="12" t="s">
        <v>992</v>
      </c>
      <c r="G341" s="12" t="s">
        <v>938</v>
      </c>
      <c r="H341" s="40" t="s">
        <v>523</v>
      </c>
      <c r="I341" s="41" t="s">
        <v>532</v>
      </c>
      <c r="J341" s="78" t="str">
        <f t="shared" si="230"/>
        <v xml:space="preserve">C4 </v>
      </c>
      <c r="K341" s="197" t="s">
        <v>1192</v>
      </c>
      <c r="L341" s="202" t="str">
        <f t="shared" si="231"/>
        <v>A</v>
      </c>
      <c r="M341" s="189" t="s">
        <v>2033</v>
      </c>
      <c r="N341" s="197" t="s">
        <v>1192</v>
      </c>
      <c r="O341" s="202" t="str">
        <f t="shared" si="202"/>
        <v>-</v>
      </c>
      <c r="P341" s="187"/>
      <c r="Q341" s="197" t="s">
        <v>1192</v>
      </c>
      <c r="R341" s="202" t="str">
        <f t="shared" si="203"/>
        <v>-</v>
      </c>
      <c r="S341" s="187"/>
      <c r="T341" s="197"/>
      <c r="U341" s="202" t="str">
        <f t="shared" si="204"/>
        <v>-</v>
      </c>
      <c r="V341" s="187"/>
      <c r="W341" s="197"/>
      <c r="X341" s="202" t="str">
        <f t="shared" si="205"/>
        <v>-</v>
      </c>
      <c r="Y341" s="187"/>
      <c r="Z341" s="197"/>
      <c r="AA341" s="202" t="str">
        <f t="shared" si="206"/>
        <v>-</v>
      </c>
      <c r="AB341" s="187"/>
      <c r="AC341" s="197"/>
      <c r="AD341" s="202" t="str">
        <f t="shared" si="232"/>
        <v>-</v>
      </c>
      <c r="AE341" s="187"/>
      <c r="AF341" s="197"/>
      <c r="AG341" s="202" t="str">
        <f t="shared" si="207"/>
        <v>-</v>
      </c>
      <c r="AH341" s="187"/>
      <c r="AI341" s="197"/>
      <c r="AJ341" s="202" t="str">
        <f t="shared" si="208"/>
        <v>-</v>
      </c>
      <c r="AK341" s="187"/>
      <c r="AL341" s="197"/>
      <c r="AM341" s="202" t="str">
        <f t="shared" si="209"/>
        <v>-</v>
      </c>
      <c r="AN341" s="187"/>
      <c r="AO341" s="197"/>
      <c r="AP341" s="202" t="str">
        <f t="shared" si="210"/>
        <v>-</v>
      </c>
      <c r="AQ341" s="187"/>
      <c r="AR341" s="197"/>
      <c r="AS341" s="202" t="str">
        <f t="shared" si="211"/>
        <v>-</v>
      </c>
      <c r="AT341" s="187"/>
      <c r="AU341" s="197"/>
      <c r="AV341" s="202" t="str">
        <f t="shared" si="212"/>
        <v>-</v>
      </c>
      <c r="AW341" s="187"/>
      <c r="AX341" s="197"/>
      <c r="AY341" s="202" t="str">
        <f t="shared" si="213"/>
        <v>-</v>
      </c>
      <c r="AZ341" s="187"/>
      <c r="BA341" s="197"/>
      <c r="BB341" s="202" t="str">
        <f t="shared" si="214"/>
        <v>-</v>
      </c>
      <c r="BC341" s="187"/>
      <c r="BD341" s="197"/>
      <c r="BE341" s="202" t="str">
        <f t="shared" si="215"/>
        <v>-</v>
      </c>
      <c r="BF341" s="187"/>
      <c r="BG341" s="197"/>
      <c r="BH341" s="202" t="str">
        <f t="shared" si="216"/>
        <v>-</v>
      </c>
      <c r="BI341" s="187"/>
      <c r="BJ341" s="197"/>
      <c r="BK341" s="202" t="str">
        <f t="shared" si="217"/>
        <v>-</v>
      </c>
      <c r="BL341" s="187"/>
      <c r="BM341" s="197"/>
      <c r="BN341" s="202" t="str">
        <f t="shared" si="218"/>
        <v>-</v>
      </c>
      <c r="BO341" s="187"/>
      <c r="BP341" s="197"/>
      <c r="BQ341" s="202" t="str">
        <f t="shared" si="219"/>
        <v>-</v>
      </c>
      <c r="BR341" s="187"/>
      <c r="BS341" s="197"/>
      <c r="BT341" s="202" t="str">
        <f t="shared" si="220"/>
        <v>-</v>
      </c>
      <c r="BU341" s="187"/>
      <c r="BV341" s="197"/>
      <c r="BW341" s="202" t="str">
        <f t="shared" si="221"/>
        <v>-</v>
      </c>
      <c r="BX341" s="187"/>
      <c r="BY341" s="197"/>
      <c r="BZ341" s="202" t="str">
        <f t="shared" si="222"/>
        <v>-</v>
      </c>
      <c r="CA341" s="187"/>
      <c r="CB341" s="197"/>
      <c r="CC341" s="202" t="str">
        <f t="shared" si="223"/>
        <v>-</v>
      </c>
      <c r="CD341" s="187"/>
      <c r="CE341" s="197"/>
      <c r="CF341" s="202" t="str">
        <f t="shared" si="224"/>
        <v>-</v>
      </c>
      <c r="CG341" s="187"/>
      <c r="CH341" s="197"/>
      <c r="CI341" s="202" t="str">
        <f t="shared" si="225"/>
        <v>-</v>
      </c>
      <c r="CJ341" s="187"/>
      <c r="CK341" s="197"/>
      <c r="CL341" s="202" t="str">
        <f t="shared" si="233"/>
        <v>-</v>
      </c>
      <c r="CM341" s="187"/>
      <c r="CN341" s="197"/>
      <c r="CO341" s="202" t="str">
        <f t="shared" si="234"/>
        <v>-</v>
      </c>
      <c r="CP341" s="187"/>
      <c r="CQ341" s="197"/>
      <c r="CR341" s="202" t="str">
        <f t="shared" si="226"/>
        <v>-</v>
      </c>
      <c r="CS341" s="187"/>
      <c r="CT341" s="197"/>
      <c r="CU341" s="202" t="str">
        <f t="shared" si="235"/>
        <v>-</v>
      </c>
      <c r="CV341" s="187"/>
      <c r="CW341" s="197"/>
      <c r="CX341" s="202" t="str">
        <f t="shared" si="236"/>
        <v>-</v>
      </c>
      <c r="CY341" s="187"/>
      <c r="CZ341" s="197"/>
      <c r="DA341" s="202" t="str">
        <f t="shared" si="227"/>
        <v>-</v>
      </c>
      <c r="DB341" s="187"/>
      <c r="DC341" s="197"/>
      <c r="DD341" s="202" t="str">
        <f t="shared" si="237"/>
        <v>-</v>
      </c>
      <c r="DE341" s="187"/>
      <c r="DF341" s="197"/>
      <c r="DG341" s="202" t="str">
        <f t="shared" si="238"/>
        <v>-</v>
      </c>
      <c r="DH341" s="187"/>
      <c r="DI341" s="103">
        <f t="shared" si="228"/>
        <v>3</v>
      </c>
      <c r="DJ341" s="103">
        <f t="shared" si="229"/>
        <v>1</v>
      </c>
      <c r="DK341" s="200">
        <f t="shared" si="239"/>
        <v>33.333333333333329</v>
      </c>
      <c r="DL341" s="201">
        <f t="shared" si="240"/>
        <v>2</v>
      </c>
    </row>
    <row r="342" spans="2:116" ht="24.95" customHeight="1" outlineLevel="1">
      <c r="B342" s="48"/>
      <c r="C342" s="48"/>
      <c r="D342" s="14" t="s">
        <v>449</v>
      </c>
      <c r="E342" s="11" t="s">
        <v>450</v>
      </c>
      <c r="F342" s="12" t="s">
        <v>989</v>
      </c>
      <c r="G342" s="12" t="s">
        <v>994</v>
      </c>
      <c r="H342" s="40" t="s">
        <v>523</v>
      </c>
      <c r="I342" s="41" t="s">
        <v>532</v>
      </c>
      <c r="J342" s="78" t="str">
        <f t="shared" si="230"/>
        <v xml:space="preserve">C4 </v>
      </c>
      <c r="K342" s="197" t="s">
        <v>1192</v>
      </c>
      <c r="L342" s="202" t="str">
        <f t="shared" si="231"/>
        <v>A</v>
      </c>
      <c r="M342" s="189" t="s">
        <v>2033</v>
      </c>
      <c r="N342" s="197" t="s">
        <v>1192</v>
      </c>
      <c r="O342" s="202" t="str">
        <f t="shared" si="202"/>
        <v>-</v>
      </c>
      <c r="P342" s="187"/>
      <c r="Q342" s="197" t="s">
        <v>1192</v>
      </c>
      <c r="R342" s="202" t="str">
        <f t="shared" si="203"/>
        <v>-</v>
      </c>
      <c r="S342" s="187"/>
      <c r="T342" s="197"/>
      <c r="U342" s="202" t="str">
        <f t="shared" si="204"/>
        <v>-</v>
      </c>
      <c r="V342" s="187"/>
      <c r="W342" s="197"/>
      <c r="X342" s="202" t="str">
        <f t="shared" si="205"/>
        <v>-</v>
      </c>
      <c r="Y342" s="187"/>
      <c r="Z342" s="197"/>
      <c r="AA342" s="202" t="str">
        <f t="shared" si="206"/>
        <v>-</v>
      </c>
      <c r="AB342" s="187"/>
      <c r="AC342" s="197"/>
      <c r="AD342" s="202" t="str">
        <f t="shared" si="232"/>
        <v>-</v>
      </c>
      <c r="AE342" s="187"/>
      <c r="AF342" s="197"/>
      <c r="AG342" s="202" t="str">
        <f t="shared" si="207"/>
        <v>-</v>
      </c>
      <c r="AH342" s="187"/>
      <c r="AI342" s="197"/>
      <c r="AJ342" s="202" t="str">
        <f t="shared" si="208"/>
        <v>-</v>
      </c>
      <c r="AK342" s="187"/>
      <c r="AL342" s="197"/>
      <c r="AM342" s="202" t="str">
        <f t="shared" si="209"/>
        <v>-</v>
      </c>
      <c r="AN342" s="187"/>
      <c r="AO342" s="197"/>
      <c r="AP342" s="202" t="str">
        <f t="shared" si="210"/>
        <v>-</v>
      </c>
      <c r="AQ342" s="187"/>
      <c r="AR342" s="197"/>
      <c r="AS342" s="202" t="str">
        <f t="shared" si="211"/>
        <v>-</v>
      </c>
      <c r="AT342" s="187"/>
      <c r="AU342" s="197"/>
      <c r="AV342" s="202" t="str">
        <f t="shared" si="212"/>
        <v>-</v>
      </c>
      <c r="AW342" s="187"/>
      <c r="AX342" s="197"/>
      <c r="AY342" s="202" t="str">
        <f t="shared" si="213"/>
        <v>-</v>
      </c>
      <c r="AZ342" s="187"/>
      <c r="BA342" s="197"/>
      <c r="BB342" s="202" t="str">
        <f t="shared" si="214"/>
        <v>-</v>
      </c>
      <c r="BC342" s="187"/>
      <c r="BD342" s="197"/>
      <c r="BE342" s="202" t="str">
        <f t="shared" si="215"/>
        <v>-</v>
      </c>
      <c r="BF342" s="187"/>
      <c r="BG342" s="197"/>
      <c r="BH342" s="202" t="str">
        <f t="shared" si="216"/>
        <v>-</v>
      </c>
      <c r="BI342" s="187"/>
      <c r="BJ342" s="197"/>
      <c r="BK342" s="202" t="str">
        <f t="shared" si="217"/>
        <v>-</v>
      </c>
      <c r="BL342" s="187"/>
      <c r="BM342" s="197"/>
      <c r="BN342" s="202" t="str">
        <f t="shared" si="218"/>
        <v>-</v>
      </c>
      <c r="BO342" s="187"/>
      <c r="BP342" s="197"/>
      <c r="BQ342" s="202" t="str">
        <f t="shared" si="219"/>
        <v>-</v>
      </c>
      <c r="BR342" s="187"/>
      <c r="BS342" s="197"/>
      <c r="BT342" s="202" t="str">
        <f t="shared" si="220"/>
        <v>-</v>
      </c>
      <c r="BU342" s="187"/>
      <c r="BV342" s="197"/>
      <c r="BW342" s="202" t="str">
        <f t="shared" si="221"/>
        <v>-</v>
      </c>
      <c r="BX342" s="187"/>
      <c r="BY342" s="197"/>
      <c r="BZ342" s="202" t="str">
        <f t="shared" si="222"/>
        <v>-</v>
      </c>
      <c r="CA342" s="187"/>
      <c r="CB342" s="197"/>
      <c r="CC342" s="202" t="str">
        <f t="shared" si="223"/>
        <v>-</v>
      </c>
      <c r="CD342" s="187"/>
      <c r="CE342" s="197"/>
      <c r="CF342" s="202" t="str">
        <f t="shared" si="224"/>
        <v>-</v>
      </c>
      <c r="CG342" s="187"/>
      <c r="CH342" s="197"/>
      <c r="CI342" s="202" t="str">
        <f t="shared" si="225"/>
        <v>-</v>
      </c>
      <c r="CJ342" s="187"/>
      <c r="CK342" s="197"/>
      <c r="CL342" s="202" t="str">
        <f t="shared" si="233"/>
        <v>-</v>
      </c>
      <c r="CM342" s="187"/>
      <c r="CN342" s="197"/>
      <c r="CO342" s="202" t="str">
        <f t="shared" si="234"/>
        <v>-</v>
      </c>
      <c r="CP342" s="187"/>
      <c r="CQ342" s="197"/>
      <c r="CR342" s="202" t="str">
        <f t="shared" si="226"/>
        <v>-</v>
      </c>
      <c r="CS342" s="187"/>
      <c r="CT342" s="197"/>
      <c r="CU342" s="202" t="str">
        <f t="shared" si="235"/>
        <v>-</v>
      </c>
      <c r="CV342" s="187"/>
      <c r="CW342" s="197"/>
      <c r="CX342" s="202" t="str">
        <f t="shared" si="236"/>
        <v>-</v>
      </c>
      <c r="CY342" s="187"/>
      <c r="CZ342" s="197"/>
      <c r="DA342" s="202" t="str">
        <f t="shared" si="227"/>
        <v>-</v>
      </c>
      <c r="DB342" s="187"/>
      <c r="DC342" s="197"/>
      <c r="DD342" s="202" t="str">
        <f t="shared" si="237"/>
        <v>-</v>
      </c>
      <c r="DE342" s="187"/>
      <c r="DF342" s="197"/>
      <c r="DG342" s="202" t="str">
        <f t="shared" si="238"/>
        <v>-</v>
      </c>
      <c r="DH342" s="187"/>
      <c r="DI342" s="103">
        <f t="shared" si="228"/>
        <v>3</v>
      </c>
      <c r="DJ342" s="103">
        <f t="shared" si="229"/>
        <v>1</v>
      </c>
      <c r="DK342" s="200">
        <f t="shared" si="239"/>
        <v>33.333333333333329</v>
      </c>
      <c r="DL342" s="201">
        <f t="shared" si="240"/>
        <v>2</v>
      </c>
    </row>
    <row r="343" spans="2:116" ht="24.95" customHeight="1" outlineLevel="1">
      <c r="B343" s="48" t="s">
        <v>1599</v>
      </c>
      <c r="C343" s="48"/>
      <c r="D343" s="14" t="s">
        <v>451</v>
      </c>
      <c r="E343" s="11" t="s">
        <v>452</v>
      </c>
      <c r="F343" s="12" t="s">
        <v>989</v>
      </c>
      <c r="G343" s="12" t="s">
        <v>994</v>
      </c>
      <c r="H343" s="40" t="s">
        <v>523</v>
      </c>
      <c r="I343" s="41" t="s">
        <v>532</v>
      </c>
      <c r="J343" s="78" t="str">
        <f t="shared" si="230"/>
        <v xml:space="preserve">C4 </v>
      </c>
      <c r="K343" s="197" t="s">
        <v>1192</v>
      </c>
      <c r="L343" s="202" t="str">
        <f t="shared" si="231"/>
        <v>A</v>
      </c>
      <c r="M343" s="189" t="s">
        <v>2033</v>
      </c>
      <c r="N343" s="197" t="s">
        <v>1192</v>
      </c>
      <c r="O343" s="202" t="str">
        <f t="shared" si="202"/>
        <v>-</v>
      </c>
      <c r="P343" s="187"/>
      <c r="Q343" s="197" t="s">
        <v>1192</v>
      </c>
      <c r="R343" s="202" t="str">
        <f t="shared" si="203"/>
        <v>-</v>
      </c>
      <c r="S343" s="187"/>
      <c r="T343" s="197"/>
      <c r="U343" s="202" t="str">
        <f t="shared" si="204"/>
        <v>-</v>
      </c>
      <c r="V343" s="187"/>
      <c r="W343" s="197"/>
      <c r="X343" s="202" t="str">
        <f t="shared" si="205"/>
        <v>-</v>
      </c>
      <c r="Y343" s="187"/>
      <c r="Z343" s="197"/>
      <c r="AA343" s="202" t="str">
        <f t="shared" si="206"/>
        <v>-</v>
      </c>
      <c r="AB343" s="187"/>
      <c r="AC343" s="197"/>
      <c r="AD343" s="202" t="str">
        <f t="shared" si="232"/>
        <v>-</v>
      </c>
      <c r="AE343" s="187"/>
      <c r="AF343" s="197"/>
      <c r="AG343" s="202" t="str">
        <f t="shared" si="207"/>
        <v>-</v>
      </c>
      <c r="AH343" s="187"/>
      <c r="AI343" s="197"/>
      <c r="AJ343" s="202" t="str">
        <f t="shared" si="208"/>
        <v>-</v>
      </c>
      <c r="AK343" s="187"/>
      <c r="AL343" s="197"/>
      <c r="AM343" s="202" t="str">
        <f t="shared" si="209"/>
        <v>-</v>
      </c>
      <c r="AN343" s="187"/>
      <c r="AO343" s="197"/>
      <c r="AP343" s="202" t="str">
        <f t="shared" si="210"/>
        <v>-</v>
      </c>
      <c r="AQ343" s="187"/>
      <c r="AR343" s="197"/>
      <c r="AS343" s="202" t="str">
        <f t="shared" si="211"/>
        <v>-</v>
      </c>
      <c r="AT343" s="187"/>
      <c r="AU343" s="197"/>
      <c r="AV343" s="202" t="str">
        <f t="shared" si="212"/>
        <v>-</v>
      </c>
      <c r="AW343" s="187"/>
      <c r="AX343" s="197"/>
      <c r="AY343" s="202" t="str">
        <f t="shared" si="213"/>
        <v>-</v>
      </c>
      <c r="AZ343" s="187"/>
      <c r="BA343" s="197"/>
      <c r="BB343" s="202" t="str">
        <f t="shared" si="214"/>
        <v>-</v>
      </c>
      <c r="BC343" s="187"/>
      <c r="BD343" s="197"/>
      <c r="BE343" s="202" t="str">
        <f t="shared" si="215"/>
        <v>-</v>
      </c>
      <c r="BF343" s="187"/>
      <c r="BG343" s="197"/>
      <c r="BH343" s="202" t="str">
        <f t="shared" si="216"/>
        <v>-</v>
      </c>
      <c r="BI343" s="187"/>
      <c r="BJ343" s="197"/>
      <c r="BK343" s="202" t="str">
        <f t="shared" si="217"/>
        <v>-</v>
      </c>
      <c r="BL343" s="187"/>
      <c r="BM343" s="197"/>
      <c r="BN343" s="202" t="str">
        <f t="shared" si="218"/>
        <v>-</v>
      </c>
      <c r="BO343" s="187"/>
      <c r="BP343" s="197"/>
      <c r="BQ343" s="202" t="str">
        <f t="shared" si="219"/>
        <v>-</v>
      </c>
      <c r="BR343" s="187"/>
      <c r="BS343" s="197"/>
      <c r="BT343" s="202" t="str">
        <f t="shared" si="220"/>
        <v>-</v>
      </c>
      <c r="BU343" s="187"/>
      <c r="BV343" s="197"/>
      <c r="BW343" s="202" t="str">
        <f t="shared" si="221"/>
        <v>-</v>
      </c>
      <c r="BX343" s="187"/>
      <c r="BY343" s="197"/>
      <c r="BZ343" s="202" t="str">
        <f t="shared" si="222"/>
        <v>-</v>
      </c>
      <c r="CA343" s="187"/>
      <c r="CB343" s="197"/>
      <c r="CC343" s="202" t="str">
        <f t="shared" si="223"/>
        <v>-</v>
      </c>
      <c r="CD343" s="187"/>
      <c r="CE343" s="197"/>
      <c r="CF343" s="202" t="str">
        <f t="shared" si="224"/>
        <v>-</v>
      </c>
      <c r="CG343" s="187"/>
      <c r="CH343" s="197"/>
      <c r="CI343" s="202" t="str">
        <f t="shared" si="225"/>
        <v>-</v>
      </c>
      <c r="CJ343" s="187"/>
      <c r="CK343" s="197"/>
      <c r="CL343" s="202" t="str">
        <f t="shared" si="233"/>
        <v>-</v>
      </c>
      <c r="CM343" s="187"/>
      <c r="CN343" s="197"/>
      <c r="CO343" s="202" t="str">
        <f t="shared" si="234"/>
        <v>-</v>
      </c>
      <c r="CP343" s="187"/>
      <c r="CQ343" s="197"/>
      <c r="CR343" s="202" t="str">
        <f t="shared" si="226"/>
        <v>-</v>
      </c>
      <c r="CS343" s="187"/>
      <c r="CT343" s="197"/>
      <c r="CU343" s="202" t="str">
        <f t="shared" si="235"/>
        <v>-</v>
      </c>
      <c r="CV343" s="187"/>
      <c r="CW343" s="197"/>
      <c r="CX343" s="202" t="str">
        <f t="shared" si="236"/>
        <v>-</v>
      </c>
      <c r="CY343" s="187"/>
      <c r="CZ343" s="197"/>
      <c r="DA343" s="202" t="str">
        <f t="shared" si="227"/>
        <v>-</v>
      </c>
      <c r="DB343" s="187"/>
      <c r="DC343" s="197"/>
      <c r="DD343" s="202" t="str">
        <f t="shared" si="237"/>
        <v>-</v>
      </c>
      <c r="DE343" s="187"/>
      <c r="DF343" s="197"/>
      <c r="DG343" s="202" t="str">
        <f t="shared" si="238"/>
        <v>-</v>
      </c>
      <c r="DH343" s="187"/>
      <c r="DI343" s="103">
        <f t="shared" si="228"/>
        <v>3</v>
      </c>
      <c r="DJ343" s="103">
        <f t="shared" si="229"/>
        <v>1</v>
      </c>
      <c r="DK343" s="200">
        <f t="shared" si="239"/>
        <v>33.333333333333329</v>
      </c>
      <c r="DL343" s="201">
        <f t="shared" si="240"/>
        <v>2</v>
      </c>
    </row>
    <row r="344" spans="2:116" ht="24.95" customHeight="1" outlineLevel="1">
      <c r="B344" s="48"/>
      <c r="C344" s="48"/>
      <c r="D344" s="14" t="s">
        <v>453</v>
      </c>
      <c r="E344" s="11" t="s">
        <v>454</v>
      </c>
      <c r="F344" s="12" t="s">
        <v>989</v>
      </c>
      <c r="G344" s="12" t="s">
        <v>994</v>
      </c>
      <c r="H344" s="40" t="s">
        <v>523</v>
      </c>
      <c r="I344" s="41" t="s">
        <v>532</v>
      </c>
      <c r="J344" s="78" t="str">
        <f t="shared" si="230"/>
        <v xml:space="preserve">C4 </v>
      </c>
      <c r="K344" s="197" t="s">
        <v>1192</v>
      </c>
      <c r="L344" s="202" t="str">
        <f t="shared" si="231"/>
        <v>A</v>
      </c>
      <c r="M344" s="189" t="s">
        <v>1961</v>
      </c>
      <c r="N344" s="197" t="s">
        <v>1192</v>
      </c>
      <c r="O344" s="202" t="str">
        <f t="shared" si="202"/>
        <v>-</v>
      </c>
      <c r="P344" s="187"/>
      <c r="Q344" s="197" t="s">
        <v>1192</v>
      </c>
      <c r="R344" s="202" t="str">
        <f t="shared" si="203"/>
        <v>-</v>
      </c>
      <c r="S344" s="187"/>
      <c r="T344" s="197"/>
      <c r="U344" s="202" t="str">
        <f t="shared" si="204"/>
        <v>-</v>
      </c>
      <c r="V344" s="187"/>
      <c r="W344" s="197"/>
      <c r="X344" s="202" t="str">
        <f t="shared" si="205"/>
        <v>-</v>
      </c>
      <c r="Y344" s="187"/>
      <c r="Z344" s="197"/>
      <c r="AA344" s="202" t="str">
        <f t="shared" si="206"/>
        <v>-</v>
      </c>
      <c r="AB344" s="187"/>
      <c r="AC344" s="197"/>
      <c r="AD344" s="202" t="str">
        <f t="shared" si="232"/>
        <v>-</v>
      </c>
      <c r="AE344" s="187"/>
      <c r="AF344" s="197"/>
      <c r="AG344" s="202" t="str">
        <f t="shared" si="207"/>
        <v>-</v>
      </c>
      <c r="AH344" s="187"/>
      <c r="AI344" s="197"/>
      <c r="AJ344" s="202" t="str">
        <f t="shared" si="208"/>
        <v>-</v>
      </c>
      <c r="AK344" s="187"/>
      <c r="AL344" s="197"/>
      <c r="AM344" s="202" t="str">
        <f t="shared" si="209"/>
        <v>-</v>
      </c>
      <c r="AN344" s="187"/>
      <c r="AO344" s="197"/>
      <c r="AP344" s="202" t="str">
        <f t="shared" si="210"/>
        <v>-</v>
      </c>
      <c r="AQ344" s="187"/>
      <c r="AR344" s="197"/>
      <c r="AS344" s="202" t="str">
        <f t="shared" si="211"/>
        <v>-</v>
      </c>
      <c r="AT344" s="187"/>
      <c r="AU344" s="197"/>
      <c r="AV344" s="202" t="str">
        <f t="shared" si="212"/>
        <v>-</v>
      </c>
      <c r="AW344" s="187"/>
      <c r="AX344" s="197"/>
      <c r="AY344" s="202" t="str">
        <f t="shared" si="213"/>
        <v>-</v>
      </c>
      <c r="AZ344" s="187"/>
      <c r="BA344" s="197"/>
      <c r="BB344" s="202" t="str">
        <f t="shared" si="214"/>
        <v>-</v>
      </c>
      <c r="BC344" s="187"/>
      <c r="BD344" s="197"/>
      <c r="BE344" s="202" t="str">
        <f t="shared" si="215"/>
        <v>-</v>
      </c>
      <c r="BF344" s="187"/>
      <c r="BG344" s="197"/>
      <c r="BH344" s="202" t="str">
        <f t="shared" si="216"/>
        <v>-</v>
      </c>
      <c r="BI344" s="187"/>
      <c r="BJ344" s="197"/>
      <c r="BK344" s="202" t="str">
        <f t="shared" si="217"/>
        <v>-</v>
      </c>
      <c r="BL344" s="187"/>
      <c r="BM344" s="197"/>
      <c r="BN344" s="202" t="str">
        <f t="shared" si="218"/>
        <v>-</v>
      </c>
      <c r="BO344" s="187"/>
      <c r="BP344" s="197"/>
      <c r="BQ344" s="202" t="str">
        <f t="shared" si="219"/>
        <v>-</v>
      </c>
      <c r="BR344" s="187"/>
      <c r="BS344" s="197"/>
      <c r="BT344" s="202" t="str">
        <f t="shared" si="220"/>
        <v>-</v>
      </c>
      <c r="BU344" s="187"/>
      <c r="BV344" s="197"/>
      <c r="BW344" s="202" t="str">
        <f t="shared" si="221"/>
        <v>-</v>
      </c>
      <c r="BX344" s="187"/>
      <c r="BY344" s="197"/>
      <c r="BZ344" s="202" t="str">
        <f t="shared" si="222"/>
        <v>-</v>
      </c>
      <c r="CA344" s="187"/>
      <c r="CB344" s="197"/>
      <c r="CC344" s="202" t="str">
        <f t="shared" si="223"/>
        <v>-</v>
      </c>
      <c r="CD344" s="187"/>
      <c r="CE344" s="197"/>
      <c r="CF344" s="202" t="str">
        <f t="shared" si="224"/>
        <v>-</v>
      </c>
      <c r="CG344" s="187"/>
      <c r="CH344" s="197"/>
      <c r="CI344" s="202" t="str">
        <f t="shared" si="225"/>
        <v>-</v>
      </c>
      <c r="CJ344" s="187"/>
      <c r="CK344" s="197"/>
      <c r="CL344" s="202" t="str">
        <f t="shared" si="233"/>
        <v>-</v>
      </c>
      <c r="CM344" s="187"/>
      <c r="CN344" s="197"/>
      <c r="CO344" s="202" t="str">
        <f t="shared" si="234"/>
        <v>-</v>
      </c>
      <c r="CP344" s="187"/>
      <c r="CQ344" s="197"/>
      <c r="CR344" s="202" t="str">
        <f t="shared" si="226"/>
        <v>-</v>
      </c>
      <c r="CS344" s="187"/>
      <c r="CT344" s="197"/>
      <c r="CU344" s="202" t="str">
        <f t="shared" si="235"/>
        <v>-</v>
      </c>
      <c r="CV344" s="187"/>
      <c r="CW344" s="197"/>
      <c r="CX344" s="202" t="str">
        <f t="shared" si="236"/>
        <v>-</v>
      </c>
      <c r="CY344" s="187"/>
      <c r="CZ344" s="197"/>
      <c r="DA344" s="202" t="str">
        <f t="shared" si="227"/>
        <v>-</v>
      </c>
      <c r="DB344" s="187"/>
      <c r="DC344" s="197"/>
      <c r="DD344" s="202" t="str">
        <f t="shared" si="237"/>
        <v>-</v>
      </c>
      <c r="DE344" s="187"/>
      <c r="DF344" s="197"/>
      <c r="DG344" s="202" t="str">
        <f t="shared" si="238"/>
        <v>-</v>
      </c>
      <c r="DH344" s="187"/>
      <c r="DI344" s="103">
        <f t="shared" si="228"/>
        <v>3</v>
      </c>
      <c r="DJ344" s="103">
        <f t="shared" si="229"/>
        <v>1</v>
      </c>
      <c r="DK344" s="200">
        <f t="shared" si="239"/>
        <v>33.333333333333329</v>
      </c>
      <c r="DL344" s="201">
        <f t="shared" si="240"/>
        <v>2</v>
      </c>
    </row>
    <row r="345" spans="2:116" ht="24.95" customHeight="1" outlineLevel="1">
      <c r="B345" s="48"/>
      <c r="C345" s="48"/>
      <c r="D345" s="14" t="s">
        <v>455</v>
      </c>
      <c r="E345" s="11" t="s">
        <v>456</v>
      </c>
      <c r="F345" s="12" t="s">
        <v>989</v>
      </c>
      <c r="G345" s="12" t="s">
        <v>994</v>
      </c>
      <c r="H345" s="40" t="s">
        <v>523</v>
      </c>
      <c r="I345" s="41" t="s">
        <v>532</v>
      </c>
      <c r="J345" s="78" t="str">
        <f t="shared" si="230"/>
        <v xml:space="preserve">C4 </v>
      </c>
      <c r="K345" s="197" t="s">
        <v>1192</v>
      </c>
      <c r="L345" s="202" t="str">
        <f t="shared" si="231"/>
        <v>A</v>
      </c>
      <c r="M345" s="189" t="s">
        <v>1961</v>
      </c>
      <c r="N345" s="197" t="s">
        <v>1192</v>
      </c>
      <c r="O345" s="202" t="str">
        <f t="shared" si="202"/>
        <v>-</v>
      </c>
      <c r="P345" s="187"/>
      <c r="Q345" s="197" t="s">
        <v>1192</v>
      </c>
      <c r="R345" s="202" t="str">
        <f t="shared" si="203"/>
        <v>-</v>
      </c>
      <c r="S345" s="187"/>
      <c r="T345" s="197"/>
      <c r="U345" s="202" t="str">
        <f t="shared" si="204"/>
        <v>-</v>
      </c>
      <c r="V345" s="187"/>
      <c r="W345" s="197"/>
      <c r="X345" s="202" t="str">
        <f t="shared" si="205"/>
        <v>-</v>
      </c>
      <c r="Y345" s="187"/>
      <c r="Z345" s="197"/>
      <c r="AA345" s="202" t="str">
        <f t="shared" si="206"/>
        <v>-</v>
      </c>
      <c r="AB345" s="187"/>
      <c r="AC345" s="197"/>
      <c r="AD345" s="202" t="str">
        <f t="shared" si="232"/>
        <v>-</v>
      </c>
      <c r="AE345" s="187"/>
      <c r="AF345" s="197"/>
      <c r="AG345" s="202" t="str">
        <f t="shared" si="207"/>
        <v>-</v>
      </c>
      <c r="AH345" s="187"/>
      <c r="AI345" s="197"/>
      <c r="AJ345" s="202" t="str">
        <f t="shared" si="208"/>
        <v>-</v>
      </c>
      <c r="AK345" s="187"/>
      <c r="AL345" s="197"/>
      <c r="AM345" s="202" t="str">
        <f t="shared" si="209"/>
        <v>-</v>
      </c>
      <c r="AN345" s="187"/>
      <c r="AO345" s="197"/>
      <c r="AP345" s="202" t="str">
        <f t="shared" si="210"/>
        <v>-</v>
      </c>
      <c r="AQ345" s="187"/>
      <c r="AR345" s="197"/>
      <c r="AS345" s="202" t="str">
        <f t="shared" si="211"/>
        <v>-</v>
      </c>
      <c r="AT345" s="187"/>
      <c r="AU345" s="197"/>
      <c r="AV345" s="202" t="str">
        <f t="shared" si="212"/>
        <v>-</v>
      </c>
      <c r="AW345" s="187"/>
      <c r="AX345" s="197"/>
      <c r="AY345" s="202" t="str">
        <f t="shared" si="213"/>
        <v>-</v>
      </c>
      <c r="AZ345" s="187"/>
      <c r="BA345" s="197"/>
      <c r="BB345" s="202" t="str">
        <f t="shared" si="214"/>
        <v>-</v>
      </c>
      <c r="BC345" s="187"/>
      <c r="BD345" s="197"/>
      <c r="BE345" s="202" t="str">
        <f t="shared" si="215"/>
        <v>-</v>
      </c>
      <c r="BF345" s="187"/>
      <c r="BG345" s="197"/>
      <c r="BH345" s="202" t="str">
        <f t="shared" si="216"/>
        <v>-</v>
      </c>
      <c r="BI345" s="187"/>
      <c r="BJ345" s="197"/>
      <c r="BK345" s="202" t="str">
        <f t="shared" si="217"/>
        <v>-</v>
      </c>
      <c r="BL345" s="187"/>
      <c r="BM345" s="197"/>
      <c r="BN345" s="202" t="str">
        <f t="shared" si="218"/>
        <v>-</v>
      </c>
      <c r="BO345" s="187"/>
      <c r="BP345" s="197"/>
      <c r="BQ345" s="202" t="str">
        <f t="shared" si="219"/>
        <v>-</v>
      </c>
      <c r="BR345" s="187"/>
      <c r="BS345" s="197"/>
      <c r="BT345" s="202" t="str">
        <f t="shared" si="220"/>
        <v>-</v>
      </c>
      <c r="BU345" s="187"/>
      <c r="BV345" s="197"/>
      <c r="BW345" s="202" t="str">
        <f t="shared" si="221"/>
        <v>-</v>
      </c>
      <c r="BX345" s="187"/>
      <c r="BY345" s="197"/>
      <c r="BZ345" s="202" t="str">
        <f t="shared" si="222"/>
        <v>-</v>
      </c>
      <c r="CA345" s="187"/>
      <c r="CB345" s="197"/>
      <c r="CC345" s="202" t="str">
        <f t="shared" si="223"/>
        <v>-</v>
      </c>
      <c r="CD345" s="187"/>
      <c r="CE345" s="197"/>
      <c r="CF345" s="202" t="str">
        <f t="shared" si="224"/>
        <v>-</v>
      </c>
      <c r="CG345" s="187"/>
      <c r="CH345" s="197"/>
      <c r="CI345" s="202" t="str">
        <f t="shared" si="225"/>
        <v>-</v>
      </c>
      <c r="CJ345" s="187"/>
      <c r="CK345" s="197"/>
      <c r="CL345" s="202" t="str">
        <f t="shared" si="233"/>
        <v>-</v>
      </c>
      <c r="CM345" s="187"/>
      <c r="CN345" s="197"/>
      <c r="CO345" s="202" t="str">
        <f t="shared" si="234"/>
        <v>-</v>
      </c>
      <c r="CP345" s="187"/>
      <c r="CQ345" s="197"/>
      <c r="CR345" s="202" t="str">
        <f t="shared" si="226"/>
        <v>-</v>
      </c>
      <c r="CS345" s="187"/>
      <c r="CT345" s="197"/>
      <c r="CU345" s="202" t="str">
        <f t="shared" si="235"/>
        <v>-</v>
      </c>
      <c r="CV345" s="187"/>
      <c r="CW345" s="197"/>
      <c r="CX345" s="202" t="str">
        <f t="shared" si="236"/>
        <v>-</v>
      </c>
      <c r="CY345" s="187"/>
      <c r="CZ345" s="197"/>
      <c r="DA345" s="202" t="str">
        <f t="shared" si="227"/>
        <v>-</v>
      </c>
      <c r="DB345" s="187"/>
      <c r="DC345" s="197"/>
      <c r="DD345" s="202" t="str">
        <f t="shared" si="237"/>
        <v>-</v>
      </c>
      <c r="DE345" s="187"/>
      <c r="DF345" s="197"/>
      <c r="DG345" s="202" t="str">
        <f t="shared" si="238"/>
        <v>-</v>
      </c>
      <c r="DH345" s="187"/>
      <c r="DI345" s="103">
        <f t="shared" si="228"/>
        <v>3</v>
      </c>
      <c r="DJ345" s="103">
        <f t="shared" si="229"/>
        <v>1</v>
      </c>
      <c r="DK345" s="200">
        <f t="shared" si="239"/>
        <v>33.333333333333329</v>
      </c>
      <c r="DL345" s="201">
        <f t="shared" si="240"/>
        <v>2</v>
      </c>
    </row>
    <row r="346" spans="2:116" ht="24.95" customHeight="1" outlineLevel="1">
      <c r="B346" s="48"/>
      <c r="C346" s="48"/>
      <c r="D346" s="14" t="s">
        <v>457</v>
      </c>
      <c r="E346" s="11" t="s">
        <v>458</v>
      </c>
      <c r="F346" s="12" t="s">
        <v>989</v>
      </c>
      <c r="G346" s="12" t="s">
        <v>994</v>
      </c>
      <c r="H346" s="40" t="s">
        <v>523</v>
      </c>
      <c r="I346" s="41" t="s">
        <v>532</v>
      </c>
      <c r="J346" s="78" t="str">
        <f t="shared" si="230"/>
        <v xml:space="preserve">C4 </v>
      </c>
      <c r="K346" s="197" t="s">
        <v>1192</v>
      </c>
      <c r="L346" s="202" t="str">
        <f t="shared" si="231"/>
        <v>A</v>
      </c>
      <c r="M346" s="189" t="s">
        <v>1961</v>
      </c>
      <c r="N346" s="197" t="s">
        <v>1192</v>
      </c>
      <c r="O346" s="202" t="str">
        <f t="shared" si="202"/>
        <v>-</v>
      </c>
      <c r="P346" s="187"/>
      <c r="Q346" s="197" t="s">
        <v>1192</v>
      </c>
      <c r="R346" s="202" t="str">
        <f t="shared" si="203"/>
        <v>-</v>
      </c>
      <c r="S346" s="187"/>
      <c r="T346" s="197"/>
      <c r="U346" s="202" t="str">
        <f t="shared" si="204"/>
        <v>-</v>
      </c>
      <c r="V346" s="187"/>
      <c r="W346" s="197"/>
      <c r="X346" s="202" t="str">
        <f t="shared" si="205"/>
        <v>-</v>
      </c>
      <c r="Y346" s="187"/>
      <c r="Z346" s="197"/>
      <c r="AA346" s="202" t="str">
        <f t="shared" si="206"/>
        <v>-</v>
      </c>
      <c r="AB346" s="187"/>
      <c r="AC346" s="197"/>
      <c r="AD346" s="202" t="str">
        <f t="shared" si="232"/>
        <v>-</v>
      </c>
      <c r="AE346" s="187"/>
      <c r="AF346" s="197"/>
      <c r="AG346" s="202" t="str">
        <f t="shared" si="207"/>
        <v>-</v>
      </c>
      <c r="AH346" s="187"/>
      <c r="AI346" s="197"/>
      <c r="AJ346" s="202" t="str">
        <f t="shared" si="208"/>
        <v>-</v>
      </c>
      <c r="AK346" s="187"/>
      <c r="AL346" s="197"/>
      <c r="AM346" s="202" t="str">
        <f t="shared" si="209"/>
        <v>-</v>
      </c>
      <c r="AN346" s="187"/>
      <c r="AO346" s="197"/>
      <c r="AP346" s="202" t="str">
        <f t="shared" si="210"/>
        <v>-</v>
      </c>
      <c r="AQ346" s="187"/>
      <c r="AR346" s="197"/>
      <c r="AS346" s="202" t="str">
        <f t="shared" si="211"/>
        <v>-</v>
      </c>
      <c r="AT346" s="187"/>
      <c r="AU346" s="197"/>
      <c r="AV346" s="202" t="str">
        <f t="shared" si="212"/>
        <v>-</v>
      </c>
      <c r="AW346" s="187"/>
      <c r="AX346" s="197"/>
      <c r="AY346" s="202" t="str">
        <f t="shared" si="213"/>
        <v>-</v>
      </c>
      <c r="AZ346" s="187"/>
      <c r="BA346" s="197"/>
      <c r="BB346" s="202" t="str">
        <f t="shared" si="214"/>
        <v>-</v>
      </c>
      <c r="BC346" s="187"/>
      <c r="BD346" s="197"/>
      <c r="BE346" s="202" t="str">
        <f t="shared" si="215"/>
        <v>-</v>
      </c>
      <c r="BF346" s="187"/>
      <c r="BG346" s="197"/>
      <c r="BH346" s="202" t="str">
        <f t="shared" si="216"/>
        <v>-</v>
      </c>
      <c r="BI346" s="187"/>
      <c r="BJ346" s="197"/>
      <c r="BK346" s="202" t="str">
        <f t="shared" si="217"/>
        <v>-</v>
      </c>
      <c r="BL346" s="187"/>
      <c r="BM346" s="197"/>
      <c r="BN346" s="202" t="str">
        <f t="shared" si="218"/>
        <v>-</v>
      </c>
      <c r="BO346" s="187"/>
      <c r="BP346" s="197"/>
      <c r="BQ346" s="202" t="str">
        <f t="shared" si="219"/>
        <v>-</v>
      </c>
      <c r="BR346" s="187"/>
      <c r="BS346" s="197"/>
      <c r="BT346" s="202" t="str">
        <f t="shared" si="220"/>
        <v>-</v>
      </c>
      <c r="BU346" s="187"/>
      <c r="BV346" s="197"/>
      <c r="BW346" s="202" t="str">
        <f t="shared" si="221"/>
        <v>-</v>
      </c>
      <c r="BX346" s="187"/>
      <c r="BY346" s="197"/>
      <c r="BZ346" s="202" t="str">
        <f t="shared" si="222"/>
        <v>-</v>
      </c>
      <c r="CA346" s="187"/>
      <c r="CB346" s="197"/>
      <c r="CC346" s="202" t="str">
        <f t="shared" si="223"/>
        <v>-</v>
      </c>
      <c r="CD346" s="187"/>
      <c r="CE346" s="197"/>
      <c r="CF346" s="202" t="str">
        <f t="shared" si="224"/>
        <v>-</v>
      </c>
      <c r="CG346" s="187"/>
      <c r="CH346" s="197"/>
      <c r="CI346" s="202" t="str">
        <f t="shared" si="225"/>
        <v>-</v>
      </c>
      <c r="CJ346" s="187"/>
      <c r="CK346" s="197"/>
      <c r="CL346" s="202" t="str">
        <f t="shared" si="233"/>
        <v>-</v>
      </c>
      <c r="CM346" s="187"/>
      <c r="CN346" s="197"/>
      <c r="CO346" s="202" t="str">
        <f t="shared" si="234"/>
        <v>-</v>
      </c>
      <c r="CP346" s="187"/>
      <c r="CQ346" s="197"/>
      <c r="CR346" s="202" t="str">
        <f t="shared" si="226"/>
        <v>-</v>
      </c>
      <c r="CS346" s="187"/>
      <c r="CT346" s="197"/>
      <c r="CU346" s="202" t="str">
        <f t="shared" si="235"/>
        <v>-</v>
      </c>
      <c r="CV346" s="187"/>
      <c r="CW346" s="197"/>
      <c r="CX346" s="202" t="str">
        <f t="shared" si="236"/>
        <v>-</v>
      </c>
      <c r="CY346" s="187"/>
      <c r="CZ346" s="197"/>
      <c r="DA346" s="202" t="str">
        <f t="shared" si="227"/>
        <v>-</v>
      </c>
      <c r="DB346" s="187"/>
      <c r="DC346" s="197"/>
      <c r="DD346" s="202" t="str">
        <f t="shared" si="237"/>
        <v>-</v>
      </c>
      <c r="DE346" s="187"/>
      <c r="DF346" s="197"/>
      <c r="DG346" s="202" t="str">
        <f t="shared" si="238"/>
        <v>-</v>
      </c>
      <c r="DH346" s="187"/>
      <c r="DI346" s="103">
        <f t="shared" si="228"/>
        <v>3</v>
      </c>
      <c r="DJ346" s="103">
        <f t="shared" si="229"/>
        <v>1</v>
      </c>
      <c r="DK346" s="200">
        <f t="shared" si="239"/>
        <v>33.333333333333329</v>
      </c>
      <c r="DL346" s="201">
        <f t="shared" si="240"/>
        <v>2</v>
      </c>
    </row>
    <row r="347" spans="2:116" ht="24.95" customHeight="1" outlineLevel="1">
      <c r="B347" s="48"/>
      <c r="C347" s="48"/>
      <c r="D347" s="14" t="s">
        <v>459</v>
      </c>
      <c r="E347" s="11" t="s">
        <v>460</v>
      </c>
      <c r="F347" s="12" t="s">
        <v>992</v>
      </c>
      <c r="G347" s="12" t="s">
        <v>938</v>
      </c>
      <c r="H347" s="40" t="s">
        <v>523</v>
      </c>
      <c r="I347" s="41" t="s">
        <v>532</v>
      </c>
      <c r="J347" s="78" t="str">
        <f t="shared" si="230"/>
        <v xml:space="preserve">C4 </v>
      </c>
      <c r="K347" s="197" t="s">
        <v>1192</v>
      </c>
      <c r="L347" s="202" t="str">
        <f t="shared" si="231"/>
        <v>A</v>
      </c>
      <c r="M347" s="189" t="s">
        <v>1961</v>
      </c>
      <c r="N347" s="197" t="s">
        <v>1192</v>
      </c>
      <c r="O347" s="202" t="str">
        <f t="shared" si="202"/>
        <v>-</v>
      </c>
      <c r="P347" s="187"/>
      <c r="Q347" s="197" t="s">
        <v>1192</v>
      </c>
      <c r="R347" s="202" t="str">
        <f t="shared" si="203"/>
        <v>-</v>
      </c>
      <c r="S347" s="187"/>
      <c r="T347" s="197"/>
      <c r="U347" s="202" t="str">
        <f t="shared" si="204"/>
        <v>-</v>
      </c>
      <c r="V347" s="187"/>
      <c r="W347" s="197"/>
      <c r="X347" s="202" t="str">
        <f t="shared" si="205"/>
        <v>-</v>
      </c>
      <c r="Y347" s="187"/>
      <c r="Z347" s="197"/>
      <c r="AA347" s="202" t="str">
        <f t="shared" si="206"/>
        <v>-</v>
      </c>
      <c r="AB347" s="187"/>
      <c r="AC347" s="197"/>
      <c r="AD347" s="202" t="str">
        <f t="shared" si="232"/>
        <v>-</v>
      </c>
      <c r="AE347" s="187"/>
      <c r="AF347" s="197"/>
      <c r="AG347" s="202" t="str">
        <f t="shared" si="207"/>
        <v>-</v>
      </c>
      <c r="AH347" s="187"/>
      <c r="AI347" s="197"/>
      <c r="AJ347" s="202" t="str">
        <f t="shared" si="208"/>
        <v>-</v>
      </c>
      <c r="AK347" s="187"/>
      <c r="AL347" s="197"/>
      <c r="AM347" s="202" t="str">
        <f t="shared" si="209"/>
        <v>-</v>
      </c>
      <c r="AN347" s="187"/>
      <c r="AO347" s="197"/>
      <c r="AP347" s="202" t="str">
        <f t="shared" si="210"/>
        <v>-</v>
      </c>
      <c r="AQ347" s="187"/>
      <c r="AR347" s="197"/>
      <c r="AS347" s="202" t="str">
        <f t="shared" si="211"/>
        <v>-</v>
      </c>
      <c r="AT347" s="187"/>
      <c r="AU347" s="197"/>
      <c r="AV347" s="202" t="str">
        <f t="shared" si="212"/>
        <v>-</v>
      </c>
      <c r="AW347" s="187"/>
      <c r="AX347" s="197"/>
      <c r="AY347" s="202" t="str">
        <f t="shared" si="213"/>
        <v>-</v>
      </c>
      <c r="AZ347" s="187"/>
      <c r="BA347" s="197"/>
      <c r="BB347" s="202" t="str">
        <f t="shared" si="214"/>
        <v>-</v>
      </c>
      <c r="BC347" s="187"/>
      <c r="BD347" s="197"/>
      <c r="BE347" s="202" t="str">
        <f t="shared" si="215"/>
        <v>-</v>
      </c>
      <c r="BF347" s="187"/>
      <c r="BG347" s="197"/>
      <c r="BH347" s="202" t="str">
        <f t="shared" si="216"/>
        <v>-</v>
      </c>
      <c r="BI347" s="187"/>
      <c r="BJ347" s="197"/>
      <c r="BK347" s="202" t="str">
        <f t="shared" si="217"/>
        <v>-</v>
      </c>
      <c r="BL347" s="187"/>
      <c r="BM347" s="197"/>
      <c r="BN347" s="202" t="str">
        <f t="shared" si="218"/>
        <v>-</v>
      </c>
      <c r="BO347" s="187"/>
      <c r="BP347" s="197"/>
      <c r="BQ347" s="202" t="str">
        <f t="shared" si="219"/>
        <v>-</v>
      </c>
      <c r="BR347" s="187"/>
      <c r="BS347" s="197"/>
      <c r="BT347" s="202" t="str">
        <f t="shared" si="220"/>
        <v>-</v>
      </c>
      <c r="BU347" s="187"/>
      <c r="BV347" s="197"/>
      <c r="BW347" s="202" t="str">
        <f t="shared" si="221"/>
        <v>-</v>
      </c>
      <c r="BX347" s="187"/>
      <c r="BY347" s="197"/>
      <c r="BZ347" s="202" t="str">
        <f t="shared" si="222"/>
        <v>-</v>
      </c>
      <c r="CA347" s="187"/>
      <c r="CB347" s="197"/>
      <c r="CC347" s="202" t="str">
        <f t="shared" si="223"/>
        <v>-</v>
      </c>
      <c r="CD347" s="187"/>
      <c r="CE347" s="197"/>
      <c r="CF347" s="202" t="str">
        <f t="shared" si="224"/>
        <v>-</v>
      </c>
      <c r="CG347" s="187"/>
      <c r="CH347" s="197"/>
      <c r="CI347" s="202" t="str">
        <f t="shared" si="225"/>
        <v>-</v>
      </c>
      <c r="CJ347" s="187"/>
      <c r="CK347" s="197"/>
      <c r="CL347" s="202" t="str">
        <f t="shared" si="233"/>
        <v>-</v>
      </c>
      <c r="CM347" s="187"/>
      <c r="CN347" s="197"/>
      <c r="CO347" s="202" t="str">
        <f t="shared" si="234"/>
        <v>-</v>
      </c>
      <c r="CP347" s="187"/>
      <c r="CQ347" s="197"/>
      <c r="CR347" s="202" t="str">
        <f t="shared" si="226"/>
        <v>-</v>
      </c>
      <c r="CS347" s="187"/>
      <c r="CT347" s="197"/>
      <c r="CU347" s="202" t="str">
        <f t="shared" si="235"/>
        <v>-</v>
      </c>
      <c r="CV347" s="187"/>
      <c r="CW347" s="197"/>
      <c r="CX347" s="202" t="str">
        <f t="shared" si="236"/>
        <v>-</v>
      </c>
      <c r="CY347" s="187"/>
      <c r="CZ347" s="197"/>
      <c r="DA347" s="202" t="str">
        <f t="shared" si="227"/>
        <v>-</v>
      </c>
      <c r="DB347" s="187"/>
      <c r="DC347" s="197"/>
      <c r="DD347" s="202" t="str">
        <f t="shared" si="237"/>
        <v>-</v>
      </c>
      <c r="DE347" s="187"/>
      <c r="DF347" s="197"/>
      <c r="DG347" s="202" t="str">
        <f t="shared" si="238"/>
        <v>-</v>
      </c>
      <c r="DH347" s="187"/>
      <c r="DI347" s="103">
        <f t="shared" si="228"/>
        <v>3</v>
      </c>
      <c r="DJ347" s="103">
        <f t="shared" si="229"/>
        <v>1</v>
      </c>
      <c r="DK347" s="200">
        <f t="shared" si="239"/>
        <v>33.333333333333329</v>
      </c>
      <c r="DL347" s="201">
        <f t="shared" si="240"/>
        <v>2</v>
      </c>
    </row>
    <row r="348" spans="2:116" ht="24.95" customHeight="1" outlineLevel="1">
      <c r="B348" s="48"/>
      <c r="C348" s="48"/>
      <c r="D348" s="14" t="s">
        <v>461</v>
      </c>
      <c r="E348" s="11" t="s">
        <v>462</v>
      </c>
      <c r="F348" s="12" t="s">
        <v>992</v>
      </c>
      <c r="G348" s="12" t="s">
        <v>938</v>
      </c>
      <c r="H348" s="40" t="s">
        <v>523</v>
      </c>
      <c r="I348" s="41" t="s">
        <v>532</v>
      </c>
      <c r="J348" s="78" t="str">
        <f t="shared" si="230"/>
        <v xml:space="preserve">C4 </v>
      </c>
      <c r="K348" s="197" t="s">
        <v>1192</v>
      </c>
      <c r="L348" s="202" t="str">
        <f t="shared" si="231"/>
        <v>A</v>
      </c>
      <c r="M348" s="189" t="s">
        <v>1961</v>
      </c>
      <c r="N348" s="197" t="s">
        <v>1192</v>
      </c>
      <c r="O348" s="202" t="str">
        <f t="shared" si="202"/>
        <v>-</v>
      </c>
      <c r="P348" s="187"/>
      <c r="Q348" s="197" t="s">
        <v>1192</v>
      </c>
      <c r="R348" s="202" t="str">
        <f t="shared" si="203"/>
        <v>-</v>
      </c>
      <c r="S348" s="187"/>
      <c r="T348" s="197"/>
      <c r="U348" s="202" t="str">
        <f t="shared" si="204"/>
        <v>-</v>
      </c>
      <c r="V348" s="187"/>
      <c r="W348" s="197"/>
      <c r="X348" s="202" t="str">
        <f t="shared" si="205"/>
        <v>-</v>
      </c>
      <c r="Y348" s="187"/>
      <c r="Z348" s="197"/>
      <c r="AA348" s="202" t="str">
        <f t="shared" si="206"/>
        <v>-</v>
      </c>
      <c r="AB348" s="187"/>
      <c r="AC348" s="197"/>
      <c r="AD348" s="202" t="str">
        <f t="shared" si="232"/>
        <v>-</v>
      </c>
      <c r="AE348" s="187"/>
      <c r="AF348" s="197"/>
      <c r="AG348" s="202" t="str">
        <f t="shared" si="207"/>
        <v>-</v>
      </c>
      <c r="AH348" s="187"/>
      <c r="AI348" s="197"/>
      <c r="AJ348" s="202" t="str">
        <f t="shared" si="208"/>
        <v>-</v>
      </c>
      <c r="AK348" s="187"/>
      <c r="AL348" s="197"/>
      <c r="AM348" s="202" t="str">
        <f t="shared" si="209"/>
        <v>-</v>
      </c>
      <c r="AN348" s="187"/>
      <c r="AO348" s="197"/>
      <c r="AP348" s="202" t="str">
        <f t="shared" si="210"/>
        <v>-</v>
      </c>
      <c r="AQ348" s="187"/>
      <c r="AR348" s="197"/>
      <c r="AS348" s="202" t="str">
        <f t="shared" si="211"/>
        <v>-</v>
      </c>
      <c r="AT348" s="187"/>
      <c r="AU348" s="197"/>
      <c r="AV348" s="202" t="str">
        <f t="shared" si="212"/>
        <v>-</v>
      </c>
      <c r="AW348" s="187"/>
      <c r="AX348" s="197"/>
      <c r="AY348" s="202" t="str">
        <f t="shared" si="213"/>
        <v>-</v>
      </c>
      <c r="AZ348" s="187"/>
      <c r="BA348" s="197"/>
      <c r="BB348" s="202" t="str">
        <f t="shared" si="214"/>
        <v>-</v>
      </c>
      <c r="BC348" s="187"/>
      <c r="BD348" s="197"/>
      <c r="BE348" s="202" t="str">
        <f t="shared" si="215"/>
        <v>-</v>
      </c>
      <c r="BF348" s="187"/>
      <c r="BG348" s="197"/>
      <c r="BH348" s="202" t="str">
        <f t="shared" si="216"/>
        <v>-</v>
      </c>
      <c r="BI348" s="187"/>
      <c r="BJ348" s="197"/>
      <c r="BK348" s="202" t="str">
        <f t="shared" si="217"/>
        <v>-</v>
      </c>
      <c r="BL348" s="187"/>
      <c r="BM348" s="197"/>
      <c r="BN348" s="202" t="str">
        <f t="shared" si="218"/>
        <v>-</v>
      </c>
      <c r="BO348" s="187"/>
      <c r="BP348" s="197"/>
      <c r="BQ348" s="202" t="str">
        <f t="shared" si="219"/>
        <v>-</v>
      </c>
      <c r="BR348" s="187"/>
      <c r="BS348" s="197"/>
      <c r="BT348" s="202" t="str">
        <f t="shared" si="220"/>
        <v>-</v>
      </c>
      <c r="BU348" s="187"/>
      <c r="BV348" s="197"/>
      <c r="BW348" s="202" t="str">
        <f t="shared" si="221"/>
        <v>-</v>
      </c>
      <c r="BX348" s="187"/>
      <c r="BY348" s="197"/>
      <c r="BZ348" s="202" t="str">
        <f t="shared" si="222"/>
        <v>-</v>
      </c>
      <c r="CA348" s="187"/>
      <c r="CB348" s="197"/>
      <c r="CC348" s="202" t="str">
        <f t="shared" si="223"/>
        <v>-</v>
      </c>
      <c r="CD348" s="187"/>
      <c r="CE348" s="197"/>
      <c r="CF348" s="202" t="str">
        <f t="shared" si="224"/>
        <v>-</v>
      </c>
      <c r="CG348" s="187"/>
      <c r="CH348" s="197"/>
      <c r="CI348" s="202" t="str">
        <f t="shared" si="225"/>
        <v>-</v>
      </c>
      <c r="CJ348" s="187"/>
      <c r="CK348" s="197"/>
      <c r="CL348" s="202" t="str">
        <f t="shared" si="233"/>
        <v>-</v>
      </c>
      <c r="CM348" s="187"/>
      <c r="CN348" s="197"/>
      <c r="CO348" s="202" t="str">
        <f t="shared" si="234"/>
        <v>-</v>
      </c>
      <c r="CP348" s="187"/>
      <c r="CQ348" s="197"/>
      <c r="CR348" s="202" t="str">
        <f t="shared" si="226"/>
        <v>-</v>
      </c>
      <c r="CS348" s="187"/>
      <c r="CT348" s="197"/>
      <c r="CU348" s="202" t="str">
        <f t="shared" si="235"/>
        <v>-</v>
      </c>
      <c r="CV348" s="187"/>
      <c r="CW348" s="197"/>
      <c r="CX348" s="202" t="str">
        <f t="shared" si="236"/>
        <v>-</v>
      </c>
      <c r="CY348" s="187"/>
      <c r="CZ348" s="197"/>
      <c r="DA348" s="202" t="str">
        <f t="shared" si="227"/>
        <v>-</v>
      </c>
      <c r="DB348" s="187"/>
      <c r="DC348" s="197"/>
      <c r="DD348" s="202" t="str">
        <f t="shared" si="237"/>
        <v>-</v>
      </c>
      <c r="DE348" s="187"/>
      <c r="DF348" s="197"/>
      <c r="DG348" s="202" t="str">
        <f t="shared" si="238"/>
        <v>-</v>
      </c>
      <c r="DH348" s="187"/>
      <c r="DI348" s="103">
        <f t="shared" si="228"/>
        <v>3</v>
      </c>
      <c r="DJ348" s="103">
        <f t="shared" si="229"/>
        <v>1</v>
      </c>
      <c r="DK348" s="200">
        <f t="shared" si="239"/>
        <v>33.333333333333329</v>
      </c>
      <c r="DL348" s="201">
        <f t="shared" si="240"/>
        <v>2</v>
      </c>
    </row>
    <row r="349" spans="2:116" ht="24.95" customHeight="1" outlineLevel="1">
      <c r="B349" s="48"/>
      <c r="C349" s="48"/>
      <c r="D349" s="14" t="s">
        <v>463</v>
      </c>
      <c r="E349" s="11" t="s">
        <v>464</v>
      </c>
      <c r="F349" s="12" t="s">
        <v>992</v>
      </c>
      <c r="G349" s="12" t="s">
        <v>938</v>
      </c>
      <c r="H349" s="40" t="s">
        <v>528</v>
      </c>
      <c r="I349" s="41" t="s">
        <v>531</v>
      </c>
      <c r="J349" s="78" t="str">
        <f t="shared" si="230"/>
        <v xml:space="preserve">C3 </v>
      </c>
      <c r="K349" s="197" t="s">
        <v>1192</v>
      </c>
      <c r="L349" s="202" t="str">
        <f t="shared" si="231"/>
        <v>A</v>
      </c>
      <c r="M349" s="189" t="s">
        <v>1961</v>
      </c>
      <c r="N349" s="197" t="s">
        <v>1192</v>
      </c>
      <c r="O349" s="202" t="str">
        <f t="shared" si="202"/>
        <v>A</v>
      </c>
      <c r="P349" s="189" t="s">
        <v>1961</v>
      </c>
      <c r="Q349" s="197" t="s">
        <v>1192</v>
      </c>
      <c r="R349" s="202" t="str">
        <f t="shared" si="203"/>
        <v>A</v>
      </c>
      <c r="S349" s="189" t="s">
        <v>1961</v>
      </c>
      <c r="T349" s="197" t="s">
        <v>1192</v>
      </c>
      <c r="U349" s="202" t="str">
        <f t="shared" si="204"/>
        <v>-</v>
      </c>
      <c r="V349" s="187"/>
      <c r="W349" s="197" t="s">
        <v>1192</v>
      </c>
      <c r="X349" s="202" t="str">
        <f t="shared" si="205"/>
        <v>-</v>
      </c>
      <c r="Y349" s="187"/>
      <c r="Z349" s="197"/>
      <c r="AA349" s="202" t="str">
        <f t="shared" si="206"/>
        <v>-</v>
      </c>
      <c r="AB349" s="187"/>
      <c r="AC349" s="197"/>
      <c r="AD349" s="202" t="str">
        <f t="shared" si="232"/>
        <v>-</v>
      </c>
      <c r="AE349" s="187"/>
      <c r="AF349" s="197"/>
      <c r="AG349" s="202" t="str">
        <f t="shared" si="207"/>
        <v>-</v>
      </c>
      <c r="AH349" s="187"/>
      <c r="AI349" s="197"/>
      <c r="AJ349" s="202" t="str">
        <f t="shared" si="208"/>
        <v>-</v>
      </c>
      <c r="AK349" s="187"/>
      <c r="AL349" s="197"/>
      <c r="AM349" s="202" t="str">
        <f t="shared" si="209"/>
        <v>-</v>
      </c>
      <c r="AN349" s="187"/>
      <c r="AO349" s="197"/>
      <c r="AP349" s="202" t="str">
        <f t="shared" si="210"/>
        <v>-</v>
      </c>
      <c r="AQ349" s="187"/>
      <c r="AR349" s="197"/>
      <c r="AS349" s="202" t="str">
        <f t="shared" si="211"/>
        <v>-</v>
      </c>
      <c r="AT349" s="187"/>
      <c r="AU349" s="197"/>
      <c r="AV349" s="202" t="str">
        <f t="shared" si="212"/>
        <v>-</v>
      </c>
      <c r="AW349" s="187"/>
      <c r="AX349" s="197"/>
      <c r="AY349" s="202" t="str">
        <f t="shared" si="213"/>
        <v>-</v>
      </c>
      <c r="AZ349" s="187"/>
      <c r="BA349" s="197"/>
      <c r="BB349" s="202" t="str">
        <f t="shared" si="214"/>
        <v>-</v>
      </c>
      <c r="BC349" s="186">
        <v>42862</v>
      </c>
      <c r="BD349" s="197"/>
      <c r="BE349" s="202" t="str">
        <f t="shared" si="215"/>
        <v>-</v>
      </c>
      <c r="BF349" s="187"/>
      <c r="BG349" s="197"/>
      <c r="BH349" s="202" t="str">
        <f t="shared" si="216"/>
        <v>-</v>
      </c>
      <c r="BI349" s="187"/>
      <c r="BJ349" s="197"/>
      <c r="BK349" s="202" t="str">
        <f t="shared" si="217"/>
        <v>-</v>
      </c>
      <c r="BL349" s="187"/>
      <c r="BM349" s="197"/>
      <c r="BN349" s="202" t="str">
        <f t="shared" si="218"/>
        <v>-</v>
      </c>
      <c r="BO349" s="187"/>
      <c r="BP349" s="197"/>
      <c r="BQ349" s="202" t="str">
        <f t="shared" si="219"/>
        <v>-</v>
      </c>
      <c r="BR349" s="187"/>
      <c r="BS349" s="197"/>
      <c r="BT349" s="202" t="str">
        <f t="shared" si="220"/>
        <v>-</v>
      </c>
      <c r="BU349" s="187"/>
      <c r="BV349" s="197"/>
      <c r="BW349" s="202" t="str">
        <f t="shared" si="221"/>
        <v>-</v>
      </c>
      <c r="BX349" s="187"/>
      <c r="BY349" s="197"/>
      <c r="BZ349" s="202" t="str">
        <f t="shared" si="222"/>
        <v>-</v>
      </c>
      <c r="CA349" s="187"/>
      <c r="CB349" s="197"/>
      <c r="CC349" s="202" t="str">
        <f t="shared" si="223"/>
        <v>-</v>
      </c>
      <c r="CD349" s="187"/>
      <c r="CE349" s="197"/>
      <c r="CF349" s="202" t="str">
        <f t="shared" si="224"/>
        <v>-</v>
      </c>
      <c r="CG349" s="187"/>
      <c r="CH349" s="197"/>
      <c r="CI349" s="202" t="str">
        <f t="shared" si="225"/>
        <v>-</v>
      </c>
      <c r="CJ349" s="187"/>
      <c r="CK349" s="197"/>
      <c r="CL349" s="202" t="str">
        <f t="shared" si="233"/>
        <v>-</v>
      </c>
      <c r="CM349" s="187"/>
      <c r="CN349" s="197"/>
      <c r="CO349" s="202" t="str">
        <f t="shared" si="234"/>
        <v>-</v>
      </c>
      <c r="CP349" s="187"/>
      <c r="CQ349" s="197"/>
      <c r="CR349" s="202" t="str">
        <f t="shared" si="226"/>
        <v>-</v>
      </c>
      <c r="CS349" s="187"/>
      <c r="CT349" s="197"/>
      <c r="CU349" s="202" t="str">
        <f t="shared" si="235"/>
        <v>-</v>
      </c>
      <c r="CV349" s="187"/>
      <c r="CW349" s="197"/>
      <c r="CX349" s="202" t="str">
        <f t="shared" si="236"/>
        <v>-</v>
      </c>
      <c r="CY349" s="187"/>
      <c r="CZ349" s="197"/>
      <c r="DA349" s="202" t="str">
        <f t="shared" si="227"/>
        <v>-</v>
      </c>
      <c r="DB349" s="187"/>
      <c r="DC349" s="197"/>
      <c r="DD349" s="202" t="str">
        <f t="shared" si="237"/>
        <v>-</v>
      </c>
      <c r="DE349" s="187"/>
      <c r="DF349" s="197"/>
      <c r="DG349" s="202" t="str">
        <f t="shared" si="238"/>
        <v>-</v>
      </c>
      <c r="DH349" s="187"/>
      <c r="DI349" s="103">
        <f t="shared" si="228"/>
        <v>5</v>
      </c>
      <c r="DJ349" s="103">
        <f t="shared" si="229"/>
        <v>3</v>
      </c>
      <c r="DK349" s="200">
        <f t="shared" si="239"/>
        <v>60</v>
      </c>
      <c r="DL349" s="201">
        <f t="shared" si="240"/>
        <v>4</v>
      </c>
    </row>
    <row r="350" spans="2:116" ht="24.95" customHeight="1" outlineLevel="1">
      <c r="B350" s="48"/>
      <c r="C350" s="48"/>
      <c r="D350" s="14" t="s">
        <v>751</v>
      </c>
      <c r="E350" s="11" t="s">
        <v>752</v>
      </c>
      <c r="F350" s="12" t="s">
        <v>992</v>
      </c>
      <c r="G350" s="12" t="s">
        <v>938</v>
      </c>
      <c r="H350" s="40" t="s">
        <v>939</v>
      </c>
      <c r="I350" s="41" t="s">
        <v>530</v>
      </c>
      <c r="J350" s="78" t="str">
        <f t="shared" si="230"/>
        <v xml:space="preserve">C2 </v>
      </c>
      <c r="K350" s="197" t="s">
        <v>1192</v>
      </c>
      <c r="L350" s="202" t="str">
        <f t="shared" si="231"/>
        <v>A</v>
      </c>
      <c r="M350" s="189" t="s">
        <v>1914</v>
      </c>
      <c r="N350" s="197" t="s">
        <v>1192</v>
      </c>
      <c r="O350" s="202" t="str">
        <f t="shared" si="202"/>
        <v>A</v>
      </c>
      <c r="P350" s="189" t="s">
        <v>1914</v>
      </c>
      <c r="Q350" s="197" t="s">
        <v>1192</v>
      </c>
      <c r="R350" s="202" t="str">
        <f t="shared" si="203"/>
        <v>A</v>
      </c>
      <c r="S350" s="189" t="s">
        <v>1914</v>
      </c>
      <c r="T350" s="197" t="s">
        <v>1192</v>
      </c>
      <c r="U350" s="202" t="str">
        <f t="shared" si="204"/>
        <v>A</v>
      </c>
      <c r="V350" s="189" t="s">
        <v>1914</v>
      </c>
      <c r="W350" s="197" t="s">
        <v>1192</v>
      </c>
      <c r="X350" s="202" t="str">
        <f t="shared" si="205"/>
        <v>A</v>
      </c>
      <c r="Y350" s="189" t="s">
        <v>1914</v>
      </c>
      <c r="Z350" s="197" t="s">
        <v>1192</v>
      </c>
      <c r="AA350" s="202" t="str">
        <f t="shared" si="206"/>
        <v>-</v>
      </c>
      <c r="AB350" s="187"/>
      <c r="AC350" s="197" t="s">
        <v>1192</v>
      </c>
      <c r="AD350" s="202" t="str">
        <f t="shared" si="232"/>
        <v>-</v>
      </c>
      <c r="AE350" s="187"/>
      <c r="AF350" s="197" t="s">
        <v>1192</v>
      </c>
      <c r="AG350" s="202" t="str">
        <f t="shared" si="207"/>
        <v>-</v>
      </c>
      <c r="AH350" s="187"/>
      <c r="AI350" s="197" t="s">
        <v>1192</v>
      </c>
      <c r="AJ350" s="202" t="str">
        <f t="shared" si="208"/>
        <v>-</v>
      </c>
      <c r="AK350" s="187"/>
      <c r="AL350" s="197"/>
      <c r="AM350" s="202" t="str">
        <f t="shared" si="209"/>
        <v>-</v>
      </c>
      <c r="AN350" s="187"/>
      <c r="AO350" s="197"/>
      <c r="AP350" s="202" t="str">
        <f t="shared" si="210"/>
        <v>-</v>
      </c>
      <c r="AQ350" s="187"/>
      <c r="AR350" s="197"/>
      <c r="AS350" s="202" t="str">
        <f t="shared" si="211"/>
        <v>-</v>
      </c>
      <c r="AT350" s="187"/>
      <c r="AU350" s="197"/>
      <c r="AV350" s="202" t="str">
        <f t="shared" si="212"/>
        <v>-</v>
      </c>
      <c r="AW350" s="187"/>
      <c r="AX350" s="197"/>
      <c r="AY350" s="202" t="str">
        <f t="shared" si="213"/>
        <v>-</v>
      </c>
      <c r="AZ350" s="187"/>
      <c r="BA350" s="197"/>
      <c r="BB350" s="202" t="str">
        <f t="shared" si="214"/>
        <v>-</v>
      </c>
      <c r="BC350" s="186">
        <v>42862</v>
      </c>
      <c r="BD350" s="197"/>
      <c r="BE350" s="202" t="str">
        <f t="shared" si="215"/>
        <v>-</v>
      </c>
      <c r="BF350" s="187"/>
      <c r="BG350" s="197"/>
      <c r="BH350" s="202" t="str">
        <f t="shared" si="216"/>
        <v>-</v>
      </c>
      <c r="BI350" s="187"/>
      <c r="BJ350" s="197"/>
      <c r="BK350" s="202" t="str">
        <f t="shared" si="217"/>
        <v>-</v>
      </c>
      <c r="BL350" s="187"/>
      <c r="BM350" s="197"/>
      <c r="BN350" s="202" t="str">
        <f t="shared" si="218"/>
        <v>-</v>
      </c>
      <c r="BO350" s="187"/>
      <c r="BP350" s="197"/>
      <c r="BQ350" s="202" t="str">
        <f t="shared" si="219"/>
        <v>-</v>
      </c>
      <c r="BR350" s="187"/>
      <c r="BS350" s="197"/>
      <c r="BT350" s="202" t="str">
        <f t="shared" si="220"/>
        <v>-</v>
      </c>
      <c r="BU350" s="187"/>
      <c r="BV350" s="197"/>
      <c r="BW350" s="202" t="str">
        <f t="shared" si="221"/>
        <v>-</v>
      </c>
      <c r="BX350" s="187"/>
      <c r="BY350" s="197"/>
      <c r="BZ350" s="202" t="str">
        <f t="shared" si="222"/>
        <v>-</v>
      </c>
      <c r="CA350" s="187"/>
      <c r="CB350" s="197"/>
      <c r="CC350" s="202" t="str">
        <f t="shared" si="223"/>
        <v>-</v>
      </c>
      <c r="CD350" s="187"/>
      <c r="CE350" s="197"/>
      <c r="CF350" s="202" t="str">
        <f t="shared" si="224"/>
        <v>-</v>
      </c>
      <c r="CG350" s="187"/>
      <c r="CH350" s="197"/>
      <c r="CI350" s="202" t="str">
        <f t="shared" si="225"/>
        <v>-</v>
      </c>
      <c r="CJ350" s="187"/>
      <c r="CK350" s="197"/>
      <c r="CL350" s="202" t="str">
        <f t="shared" si="233"/>
        <v>-</v>
      </c>
      <c r="CM350" s="187"/>
      <c r="CN350" s="197"/>
      <c r="CO350" s="202" t="str">
        <f t="shared" si="234"/>
        <v>-</v>
      </c>
      <c r="CP350" s="187"/>
      <c r="CQ350" s="197"/>
      <c r="CR350" s="202" t="str">
        <f t="shared" si="226"/>
        <v>-</v>
      </c>
      <c r="CS350" s="187"/>
      <c r="CT350" s="197"/>
      <c r="CU350" s="202" t="str">
        <f t="shared" si="235"/>
        <v>-</v>
      </c>
      <c r="CV350" s="187"/>
      <c r="CW350" s="197"/>
      <c r="CX350" s="202" t="str">
        <f t="shared" si="236"/>
        <v>-</v>
      </c>
      <c r="CY350" s="187"/>
      <c r="CZ350" s="197"/>
      <c r="DA350" s="202" t="str">
        <f t="shared" si="227"/>
        <v>-</v>
      </c>
      <c r="DB350" s="187"/>
      <c r="DC350" s="197"/>
      <c r="DD350" s="202" t="str">
        <f t="shared" si="237"/>
        <v>-</v>
      </c>
      <c r="DE350" s="187"/>
      <c r="DF350" s="197"/>
      <c r="DG350" s="202" t="str">
        <f t="shared" si="238"/>
        <v>-</v>
      </c>
      <c r="DH350" s="187"/>
      <c r="DI350" s="103">
        <f t="shared" si="228"/>
        <v>9</v>
      </c>
      <c r="DJ350" s="103">
        <f t="shared" si="229"/>
        <v>5</v>
      </c>
      <c r="DK350" s="200">
        <f t="shared" si="239"/>
        <v>55.555555555555557</v>
      </c>
      <c r="DL350" s="201">
        <f t="shared" si="240"/>
        <v>3</v>
      </c>
    </row>
    <row r="351" spans="2:116" ht="24.95" customHeight="1" outlineLevel="1">
      <c r="B351" s="48"/>
      <c r="C351" s="48"/>
      <c r="D351" s="14" t="s">
        <v>465</v>
      </c>
      <c r="E351" s="11" t="s">
        <v>466</v>
      </c>
      <c r="F351" s="12" t="s">
        <v>989</v>
      </c>
      <c r="G351" s="12" t="s">
        <v>994</v>
      </c>
      <c r="H351" s="40" t="s">
        <v>523</v>
      </c>
      <c r="I351" s="41" t="s">
        <v>532</v>
      </c>
      <c r="J351" s="78" t="str">
        <f t="shared" si="230"/>
        <v xml:space="preserve">C4 </v>
      </c>
      <c r="K351" s="197" t="s">
        <v>1192</v>
      </c>
      <c r="L351" s="202" t="str">
        <f t="shared" si="231"/>
        <v>A</v>
      </c>
      <c r="M351" s="189" t="s">
        <v>1878</v>
      </c>
      <c r="N351" s="197" t="s">
        <v>1192</v>
      </c>
      <c r="O351" s="202" t="str">
        <f t="shared" si="202"/>
        <v>-</v>
      </c>
      <c r="P351" s="187"/>
      <c r="Q351" s="197" t="s">
        <v>1192</v>
      </c>
      <c r="R351" s="202" t="str">
        <f t="shared" si="203"/>
        <v>-</v>
      </c>
      <c r="S351" s="187"/>
      <c r="T351" s="197"/>
      <c r="U351" s="202" t="str">
        <f t="shared" si="204"/>
        <v>-</v>
      </c>
      <c r="V351" s="187"/>
      <c r="W351" s="197"/>
      <c r="X351" s="202" t="str">
        <f t="shared" si="205"/>
        <v>-</v>
      </c>
      <c r="Y351" s="187"/>
      <c r="Z351" s="197"/>
      <c r="AA351" s="202" t="str">
        <f t="shared" si="206"/>
        <v>-</v>
      </c>
      <c r="AB351" s="187"/>
      <c r="AC351" s="197"/>
      <c r="AD351" s="202" t="str">
        <f t="shared" si="232"/>
        <v>-</v>
      </c>
      <c r="AE351" s="187"/>
      <c r="AF351" s="197"/>
      <c r="AG351" s="202" t="str">
        <f t="shared" si="207"/>
        <v>-</v>
      </c>
      <c r="AH351" s="205">
        <v>42943</v>
      </c>
      <c r="AI351" s="197"/>
      <c r="AJ351" s="202" t="str">
        <f t="shared" si="208"/>
        <v>-</v>
      </c>
      <c r="AK351" s="187"/>
      <c r="AL351" s="197"/>
      <c r="AM351" s="202" t="str">
        <f t="shared" si="209"/>
        <v>-</v>
      </c>
      <c r="AN351" s="205">
        <v>42944</v>
      </c>
      <c r="AO351" s="197"/>
      <c r="AP351" s="202" t="str">
        <f t="shared" si="210"/>
        <v>-</v>
      </c>
      <c r="AQ351" s="187"/>
      <c r="AR351" s="197"/>
      <c r="AS351" s="202" t="str">
        <f t="shared" si="211"/>
        <v>-</v>
      </c>
      <c r="AT351" s="205">
        <v>43061</v>
      </c>
      <c r="AU351" s="197"/>
      <c r="AV351" s="202" t="str">
        <f t="shared" si="212"/>
        <v>-</v>
      </c>
      <c r="AW351" s="187"/>
      <c r="AX351" s="197"/>
      <c r="AY351" s="202" t="str">
        <f t="shared" si="213"/>
        <v>-</v>
      </c>
      <c r="AZ351" s="205">
        <v>43061</v>
      </c>
      <c r="BA351" s="197"/>
      <c r="BB351" s="202" t="str">
        <f t="shared" si="214"/>
        <v>-</v>
      </c>
      <c r="BC351" s="187"/>
      <c r="BD351" s="197"/>
      <c r="BE351" s="202" t="str">
        <f t="shared" si="215"/>
        <v>-</v>
      </c>
      <c r="BF351" s="187"/>
      <c r="BG351" s="197"/>
      <c r="BH351" s="202" t="str">
        <f t="shared" si="216"/>
        <v>-</v>
      </c>
      <c r="BI351" s="187"/>
      <c r="BJ351" s="197"/>
      <c r="BK351" s="202" t="str">
        <f t="shared" si="217"/>
        <v>-</v>
      </c>
      <c r="BL351" s="187"/>
      <c r="BM351" s="197"/>
      <c r="BN351" s="202" t="str">
        <f t="shared" si="218"/>
        <v>-</v>
      </c>
      <c r="BO351" s="187"/>
      <c r="BP351" s="197"/>
      <c r="BQ351" s="202" t="str">
        <f t="shared" si="219"/>
        <v>-</v>
      </c>
      <c r="BR351" s="187"/>
      <c r="BS351" s="197"/>
      <c r="BT351" s="202" t="str">
        <f t="shared" si="220"/>
        <v>-</v>
      </c>
      <c r="BU351" s="187"/>
      <c r="BV351" s="197"/>
      <c r="BW351" s="202" t="str">
        <f t="shared" si="221"/>
        <v>-</v>
      </c>
      <c r="BX351" s="187"/>
      <c r="BY351" s="197"/>
      <c r="BZ351" s="202" t="str">
        <f t="shared" si="222"/>
        <v>-</v>
      </c>
      <c r="CA351" s="187"/>
      <c r="CB351" s="197"/>
      <c r="CC351" s="202" t="str">
        <f t="shared" si="223"/>
        <v>-</v>
      </c>
      <c r="CD351" s="187"/>
      <c r="CE351" s="197"/>
      <c r="CF351" s="202" t="str">
        <f t="shared" si="224"/>
        <v>-</v>
      </c>
      <c r="CG351" s="187"/>
      <c r="CH351" s="197"/>
      <c r="CI351" s="202" t="str">
        <f t="shared" si="225"/>
        <v>-</v>
      </c>
      <c r="CJ351" s="187"/>
      <c r="CK351" s="197"/>
      <c r="CL351" s="202" t="str">
        <f t="shared" si="233"/>
        <v>-</v>
      </c>
      <c r="CM351" s="187"/>
      <c r="CN351" s="197"/>
      <c r="CO351" s="202" t="str">
        <f t="shared" si="234"/>
        <v>-</v>
      </c>
      <c r="CP351" s="187"/>
      <c r="CQ351" s="197"/>
      <c r="CR351" s="202" t="str">
        <f t="shared" si="226"/>
        <v>-</v>
      </c>
      <c r="CS351" s="187"/>
      <c r="CT351" s="197"/>
      <c r="CU351" s="202" t="str">
        <f t="shared" si="235"/>
        <v>-</v>
      </c>
      <c r="CV351" s="187"/>
      <c r="CW351" s="197"/>
      <c r="CX351" s="202" t="str">
        <f t="shared" si="236"/>
        <v>-</v>
      </c>
      <c r="CY351" s="187"/>
      <c r="CZ351" s="197"/>
      <c r="DA351" s="202" t="str">
        <f t="shared" si="227"/>
        <v>-</v>
      </c>
      <c r="DB351" s="187"/>
      <c r="DC351" s="197"/>
      <c r="DD351" s="202" t="str">
        <f t="shared" si="237"/>
        <v>-</v>
      </c>
      <c r="DE351" s="187"/>
      <c r="DF351" s="197"/>
      <c r="DG351" s="202" t="str">
        <f t="shared" si="238"/>
        <v>-</v>
      </c>
      <c r="DH351" s="187"/>
      <c r="DI351" s="103">
        <f t="shared" si="228"/>
        <v>3</v>
      </c>
      <c r="DJ351" s="103">
        <f t="shared" si="229"/>
        <v>1</v>
      </c>
      <c r="DK351" s="200">
        <f t="shared" si="239"/>
        <v>33.333333333333329</v>
      </c>
      <c r="DL351" s="201">
        <f t="shared" si="240"/>
        <v>2</v>
      </c>
    </row>
    <row r="352" spans="2:116" ht="24.95" customHeight="1" outlineLevel="1">
      <c r="B352" s="48" t="s">
        <v>1599</v>
      </c>
      <c r="C352" s="48"/>
      <c r="D352" s="14" t="s">
        <v>753</v>
      </c>
      <c r="E352" s="11" t="s">
        <v>754</v>
      </c>
      <c r="F352" s="12" t="s">
        <v>995</v>
      </c>
      <c r="G352" s="12" t="s">
        <v>941</v>
      </c>
      <c r="H352" s="40" t="s">
        <v>957</v>
      </c>
      <c r="I352" s="41" t="s">
        <v>532</v>
      </c>
      <c r="J352" s="78" t="str">
        <f t="shared" si="230"/>
        <v xml:space="preserve">C4 </v>
      </c>
      <c r="K352" s="197" t="s">
        <v>1192</v>
      </c>
      <c r="L352" s="202" t="str">
        <f t="shared" si="231"/>
        <v>A</v>
      </c>
      <c r="M352" s="189" t="s">
        <v>1965</v>
      </c>
      <c r="N352" s="197" t="s">
        <v>1192</v>
      </c>
      <c r="O352" s="202" t="str">
        <f t="shared" si="202"/>
        <v>-</v>
      </c>
      <c r="P352" s="187"/>
      <c r="Q352" s="197" t="s">
        <v>1192</v>
      </c>
      <c r="R352" s="202" t="str">
        <f t="shared" si="203"/>
        <v>-</v>
      </c>
      <c r="S352" s="187"/>
      <c r="T352" s="197"/>
      <c r="U352" s="202" t="str">
        <f t="shared" si="204"/>
        <v>-</v>
      </c>
      <c r="V352" s="187"/>
      <c r="W352" s="197"/>
      <c r="X352" s="202" t="str">
        <f t="shared" si="205"/>
        <v>-</v>
      </c>
      <c r="Y352" s="187"/>
      <c r="Z352" s="197"/>
      <c r="AA352" s="202" t="str">
        <f t="shared" si="206"/>
        <v>-</v>
      </c>
      <c r="AB352" s="187"/>
      <c r="AC352" s="197"/>
      <c r="AD352" s="202" t="str">
        <f t="shared" si="232"/>
        <v>-</v>
      </c>
      <c r="AE352" s="187"/>
      <c r="AF352" s="197"/>
      <c r="AG352" s="202" t="str">
        <f t="shared" si="207"/>
        <v>-</v>
      </c>
      <c r="AH352" s="187"/>
      <c r="AI352" s="197"/>
      <c r="AJ352" s="202" t="str">
        <f t="shared" si="208"/>
        <v>-</v>
      </c>
      <c r="AK352" s="187"/>
      <c r="AL352" s="197"/>
      <c r="AM352" s="202" t="str">
        <f t="shared" si="209"/>
        <v>-</v>
      </c>
      <c r="AN352" s="187"/>
      <c r="AO352" s="197"/>
      <c r="AP352" s="202" t="str">
        <f t="shared" si="210"/>
        <v>-</v>
      </c>
      <c r="AQ352" s="187"/>
      <c r="AR352" s="197"/>
      <c r="AS352" s="202" t="str">
        <f t="shared" si="211"/>
        <v>-</v>
      </c>
      <c r="AT352" s="187"/>
      <c r="AU352" s="197"/>
      <c r="AV352" s="202" t="str">
        <f t="shared" si="212"/>
        <v>-</v>
      </c>
      <c r="AW352" s="187"/>
      <c r="AX352" s="197"/>
      <c r="AY352" s="202" t="str">
        <f t="shared" si="213"/>
        <v>-</v>
      </c>
      <c r="AZ352" s="187"/>
      <c r="BA352" s="197"/>
      <c r="BB352" s="202" t="str">
        <f t="shared" si="214"/>
        <v>-</v>
      </c>
      <c r="BC352" s="186">
        <v>42784</v>
      </c>
      <c r="BD352" s="197"/>
      <c r="BE352" s="202" t="str">
        <f t="shared" si="215"/>
        <v>-</v>
      </c>
      <c r="BF352" s="187"/>
      <c r="BG352" s="197"/>
      <c r="BH352" s="202" t="str">
        <f t="shared" si="216"/>
        <v>-</v>
      </c>
      <c r="BI352" s="187"/>
      <c r="BJ352" s="197"/>
      <c r="BK352" s="202" t="str">
        <f t="shared" si="217"/>
        <v>-</v>
      </c>
      <c r="BL352" s="187"/>
      <c r="BM352" s="197"/>
      <c r="BN352" s="202" t="str">
        <f t="shared" si="218"/>
        <v>-</v>
      </c>
      <c r="BO352" s="187"/>
      <c r="BP352" s="197"/>
      <c r="BQ352" s="202" t="str">
        <f t="shared" si="219"/>
        <v>-</v>
      </c>
      <c r="BR352" s="187"/>
      <c r="BS352" s="197"/>
      <c r="BT352" s="202" t="str">
        <f t="shared" si="220"/>
        <v>-</v>
      </c>
      <c r="BU352" s="187"/>
      <c r="BV352" s="197"/>
      <c r="BW352" s="202" t="str">
        <f t="shared" si="221"/>
        <v>-</v>
      </c>
      <c r="BX352" s="187"/>
      <c r="BY352" s="197"/>
      <c r="BZ352" s="202" t="str">
        <f t="shared" si="222"/>
        <v>-</v>
      </c>
      <c r="CA352" s="187"/>
      <c r="CB352" s="197"/>
      <c r="CC352" s="202" t="str">
        <f t="shared" si="223"/>
        <v>-</v>
      </c>
      <c r="CD352" s="187"/>
      <c r="CE352" s="197"/>
      <c r="CF352" s="202" t="str">
        <f t="shared" si="224"/>
        <v>-</v>
      </c>
      <c r="CG352" s="187"/>
      <c r="CH352" s="197"/>
      <c r="CI352" s="202" t="str">
        <f t="shared" si="225"/>
        <v>-</v>
      </c>
      <c r="CJ352" s="187"/>
      <c r="CK352" s="197"/>
      <c r="CL352" s="202" t="str">
        <f t="shared" si="233"/>
        <v>-</v>
      </c>
      <c r="CM352" s="187"/>
      <c r="CN352" s="197"/>
      <c r="CO352" s="202" t="str">
        <f t="shared" si="234"/>
        <v>-</v>
      </c>
      <c r="CP352" s="187"/>
      <c r="CQ352" s="197"/>
      <c r="CR352" s="202" t="str">
        <f t="shared" si="226"/>
        <v>-</v>
      </c>
      <c r="CS352" s="187"/>
      <c r="CT352" s="197"/>
      <c r="CU352" s="202" t="str">
        <f t="shared" si="235"/>
        <v>-</v>
      </c>
      <c r="CV352" s="187"/>
      <c r="CW352" s="197"/>
      <c r="CX352" s="202" t="str">
        <f t="shared" si="236"/>
        <v>-</v>
      </c>
      <c r="CY352" s="187"/>
      <c r="CZ352" s="197"/>
      <c r="DA352" s="202" t="str">
        <f t="shared" si="227"/>
        <v>-</v>
      </c>
      <c r="DB352" s="187"/>
      <c r="DC352" s="197"/>
      <c r="DD352" s="202" t="str">
        <f t="shared" si="237"/>
        <v>-</v>
      </c>
      <c r="DE352" s="187"/>
      <c r="DF352" s="197"/>
      <c r="DG352" s="202" t="str">
        <f t="shared" si="238"/>
        <v>-</v>
      </c>
      <c r="DH352" s="187"/>
      <c r="DI352" s="103">
        <f t="shared" si="228"/>
        <v>3</v>
      </c>
      <c r="DJ352" s="103">
        <f t="shared" si="229"/>
        <v>1</v>
      </c>
      <c r="DK352" s="200">
        <f t="shared" si="239"/>
        <v>33.333333333333329</v>
      </c>
      <c r="DL352" s="201">
        <f t="shared" si="240"/>
        <v>2</v>
      </c>
    </row>
    <row r="353" spans="2:116" ht="24.95" customHeight="1" outlineLevel="1">
      <c r="B353" s="48"/>
      <c r="C353" s="48"/>
      <c r="D353" s="14" t="s">
        <v>755</v>
      </c>
      <c r="E353" s="11" t="s">
        <v>756</v>
      </c>
      <c r="F353" s="12" t="s">
        <v>995</v>
      </c>
      <c r="G353" s="12" t="s">
        <v>941</v>
      </c>
      <c r="H353" s="40" t="s">
        <v>523</v>
      </c>
      <c r="I353" s="41" t="s">
        <v>532</v>
      </c>
      <c r="J353" s="78" t="str">
        <f t="shared" si="230"/>
        <v xml:space="preserve">C4 </v>
      </c>
      <c r="K353" s="197" t="s">
        <v>1192</v>
      </c>
      <c r="L353" s="202" t="str">
        <f t="shared" si="231"/>
        <v>A</v>
      </c>
      <c r="M353" s="189" t="s">
        <v>1880</v>
      </c>
      <c r="N353" s="197" t="s">
        <v>1192</v>
      </c>
      <c r="O353" s="202" t="str">
        <f t="shared" si="202"/>
        <v>-</v>
      </c>
      <c r="P353" s="187"/>
      <c r="Q353" s="197" t="s">
        <v>1192</v>
      </c>
      <c r="R353" s="202" t="str">
        <f t="shared" si="203"/>
        <v>A</v>
      </c>
      <c r="S353" s="204" t="s">
        <v>2339</v>
      </c>
      <c r="T353" s="197"/>
      <c r="U353" s="202" t="str">
        <f t="shared" si="204"/>
        <v>-</v>
      </c>
      <c r="V353" s="187"/>
      <c r="W353" s="197"/>
      <c r="X353" s="202" t="str">
        <f t="shared" si="205"/>
        <v>-</v>
      </c>
      <c r="Y353" s="204" t="s">
        <v>2339</v>
      </c>
      <c r="Z353" s="197"/>
      <c r="AA353" s="202" t="str">
        <f t="shared" si="206"/>
        <v>-</v>
      </c>
      <c r="AB353" s="187"/>
      <c r="AC353" s="197"/>
      <c r="AD353" s="202" t="str">
        <f t="shared" si="232"/>
        <v>-</v>
      </c>
      <c r="AE353" s="187"/>
      <c r="AF353" s="197"/>
      <c r="AG353" s="202" t="str">
        <f t="shared" si="207"/>
        <v>-</v>
      </c>
      <c r="AH353" s="187"/>
      <c r="AI353" s="197"/>
      <c r="AJ353" s="202" t="str">
        <f t="shared" si="208"/>
        <v>-</v>
      </c>
      <c r="AK353" s="204" t="s">
        <v>2339</v>
      </c>
      <c r="AL353" s="197"/>
      <c r="AM353" s="202" t="str">
        <f t="shared" si="209"/>
        <v>-</v>
      </c>
      <c r="AN353" s="187"/>
      <c r="AO353" s="197"/>
      <c r="AP353" s="202" t="str">
        <f t="shared" si="210"/>
        <v>-</v>
      </c>
      <c r="AQ353" s="187"/>
      <c r="AR353" s="197"/>
      <c r="AS353" s="202" t="str">
        <f t="shared" si="211"/>
        <v>-</v>
      </c>
      <c r="AT353" s="204" t="s">
        <v>2339</v>
      </c>
      <c r="AU353" s="197"/>
      <c r="AV353" s="202" t="str">
        <f t="shared" si="212"/>
        <v>-</v>
      </c>
      <c r="AW353" s="186">
        <v>43089</v>
      </c>
      <c r="AX353" s="197"/>
      <c r="AY353" s="202" t="str">
        <f t="shared" si="213"/>
        <v>-</v>
      </c>
      <c r="AZ353" s="204" t="s">
        <v>2338</v>
      </c>
      <c r="BA353" s="197"/>
      <c r="BB353" s="202" t="str">
        <f t="shared" si="214"/>
        <v>-</v>
      </c>
      <c r="BC353" s="186">
        <v>42784</v>
      </c>
      <c r="BD353" s="197"/>
      <c r="BE353" s="202" t="str">
        <f t="shared" si="215"/>
        <v>-</v>
      </c>
      <c r="BF353" s="187"/>
      <c r="BG353" s="197"/>
      <c r="BH353" s="202" t="str">
        <f t="shared" si="216"/>
        <v>-</v>
      </c>
      <c r="BI353" s="187"/>
      <c r="BJ353" s="197"/>
      <c r="BK353" s="202" t="str">
        <f t="shared" si="217"/>
        <v>-</v>
      </c>
      <c r="BL353" s="187"/>
      <c r="BM353" s="197"/>
      <c r="BN353" s="202" t="str">
        <f t="shared" si="218"/>
        <v>-</v>
      </c>
      <c r="BO353" s="187"/>
      <c r="BP353" s="197"/>
      <c r="BQ353" s="202" t="str">
        <f t="shared" si="219"/>
        <v>-</v>
      </c>
      <c r="BR353" s="187"/>
      <c r="BS353" s="197"/>
      <c r="BT353" s="202" t="str">
        <f t="shared" si="220"/>
        <v>-</v>
      </c>
      <c r="BU353" s="187"/>
      <c r="BV353" s="197"/>
      <c r="BW353" s="202" t="str">
        <f t="shared" si="221"/>
        <v>-</v>
      </c>
      <c r="BX353" s="186">
        <v>43089</v>
      </c>
      <c r="BY353" s="197"/>
      <c r="BZ353" s="202" t="str">
        <f t="shared" si="222"/>
        <v>-</v>
      </c>
      <c r="CA353" s="187"/>
      <c r="CB353" s="197"/>
      <c r="CC353" s="202" t="str">
        <f t="shared" si="223"/>
        <v>-</v>
      </c>
      <c r="CD353" s="187"/>
      <c r="CE353" s="197"/>
      <c r="CF353" s="202" t="str">
        <f t="shared" si="224"/>
        <v>-</v>
      </c>
      <c r="CG353" s="187"/>
      <c r="CH353" s="197"/>
      <c r="CI353" s="202" t="str">
        <f t="shared" si="225"/>
        <v>-</v>
      </c>
      <c r="CJ353" s="187"/>
      <c r="CK353" s="197"/>
      <c r="CL353" s="202" t="str">
        <f t="shared" si="233"/>
        <v>-</v>
      </c>
      <c r="CM353" s="187"/>
      <c r="CN353" s="197"/>
      <c r="CO353" s="202" t="str">
        <f t="shared" si="234"/>
        <v>-</v>
      </c>
      <c r="CP353" s="187"/>
      <c r="CQ353" s="197"/>
      <c r="CR353" s="202" t="str">
        <f t="shared" si="226"/>
        <v>-</v>
      </c>
      <c r="CS353" s="187"/>
      <c r="CT353" s="197"/>
      <c r="CU353" s="202" t="str">
        <f t="shared" si="235"/>
        <v>-</v>
      </c>
      <c r="CV353" s="187"/>
      <c r="CW353" s="197"/>
      <c r="CX353" s="202" t="str">
        <f t="shared" si="236"/>
        <v>-</v>
      </c>
      <c r="CY353" s="187"/>
      <c r="CZ353" s="197"/>
      <c r="DA353" s="202" t="str">
        <f t="shared" si="227"/>
        <v>-</v>
      </c>
      <c r="DB353" s="187"/>
      <c r="DC353" s="197"/>
      <c r="DD353" s="202" t="str">
        <f t="shared" si="237"/>
        <v>-</v>
      </c>
      <c r="DE353" s="187"/>
      <c r="DF353" s="197"/>
      <c r="DG353" s="202" t="str">
        <f t="shared" si="238"/>
        <v>-</v>
      </c>
      <c r="DH353" s="187"/>
      <c r="DI353" s="103">
        <f t="shared" si="228"/>
        <v>3</v>
      </c>
      <c r="DJ353" s="103">
        <f t="shared" si="229"/>
        <v>2</v>
      </c>
      <c r="DK353" s="200">
        <f t="shared" si="239"/>
        <v>66.666666666666657</v>
      </c>
      <c r="DL353" s="201">
        <f t="shared" si="240"/>
        <v>4</v>
      </c>
    </row>
    <row r="354" spans="2:116" ht="24.95" customHeight="1" outlineLevel="1">
      <c r="B354" s="48" t="s">
        <v>1599</v>
      </c>
      <c r="C354" s="48"/>
      <c r="D354" s="14" t="s">
        <v>757</v>
      </c>
      <c r="E354" s="11" t="s">
        <v>758</v>
      </c>
      <c r="F354" s="12" t="s">
        <v>990</v>
      </c>
      <c r="G354" s="12" t="s">
        <v>960</v>
      </c>
      <c r="H354" s="40" t="s">
        <v>940</v>
      </c>
      <c r="I354" s="41" t="s">
        <v>936</v>
      </c>
      <c r="J354" s="78" t="str">
        <f t="shared" si="230"/>
        <v xml:space="preserve">C1 </v>
      </c>
      <c r="K354" s="197" t="s">
        <v>1192</v>
      </c>
      <c r="L354" s="202" t="str">
        <f t="shared" si="231"/>
        <v>A</v>
      </c>
      <c r="M354" s="189" t="s">
        <v>1880</v>
      </c>
      <c r="N354" s="197" t="s">
        <v>1192</v>
      </c>
      <c r="O354" s="202" t="str">
        <f t="shared" si="202"/>
        <v>A</v>
      </c>
      <c r="P354" s="189" t="s">
        <v>1880</v>
      </c>
      <c r="Q354" s="197" t="s">
        <v>1192</v>
      </c>
      <c r="R354" s="202" t="str">
        <f t="shared" si="203"/>
        <v>A</v>
      </c>
      <c r="S354" s="189" t="s">
        <v>1880</v>
      </c>
      <c r="T354" s="197" t="s">
        <v>1192</v>
      </c>
      <c r="U354" s="202" t="str">
        <f t="shared" si="204"/>
        <v>A</v>
      </c>
      <c r="V354" s="189" t="s">
        <v>1880</v>
      </c>
      <c r="W354" s="197" t="s">
        <v>1192</v>
      </c>
      <c r="X354" s="202" t="str">
        <f t="shared" si="205"/>
        <v>A</v>
      </c>
      <c r="Y354" s="189" t="s">
        <v>1880</v>
      </c>
      <c r="Z354" s="197" t="s">
        <v>1192</v>
      </c>
      <c r="AA354" s="202" t="str">
        <f t="shared" si="206"/>
        <v>A</v>
      </c>
      <c r="AB354" s="189" t="s">
        <v>1880</v>
      </c>
      <c r="AC354" s="197" t="s">
        <v>1192</v>
      </c>
      <c r="AD354" s="202" t="str">
        <f t="shared" si="232"/>
        <v>A</v>
      </c>
      <c r="AE354" s="189" t="s">
        <v>1880</v>
      </c>
      <c r="AF354" s="197" t="s">
        <v>1192</v>
      </c>
      <c r="AG354" s="202" t="str">
        <f t="shared" si="207"/>
        <v>A</v>
      </c>
      <c r="AH354" s="189" t="s">
        <v>1880</v>
      </c>
      <c r="AI354" s="197" t="s">
        <v>1192</v>
      </c>
      <c r="AJ354" s="202" t="str">
        <f t="shared" si="208"/>
        <v>A</v>
      </c>
      <c r="AK354" s="189" t="s">
        <v>1880</v>
      </c>
      <c r="AL354" s="197" t="s">
        <v>1192</v>
      </c>
      <c r="AM354" s="202" t="str">
        <f t="shared" si="209"/>
        <v>-</v>
      </c>
      <c r="AN354" s="187"/>
      <c r="AO354" s="197" t="s">
        <v>1192</v>
      </c>
      <c r="AP354" s="202" t="str">
        <f t="shared" si="210"/>
        <v>-</v>
      </c>
      <c r="AQ354" s="187"/>
      <c r="AR354" s="197" t="s">
        <v>1192</v>
      </c>
      <c r="AS354" s="202" t="str">
        <f t="shared" si="211"/>
        <v>A</v>
      </c>
      <c r="AT354" s="204" t="s">
        <v>2338</v>
      </c>
      <c r="AU354" s="197" t="s">
        <v>1192</v>
      </c>
      <c r="AV354" s="202" t="str">
        <f t="shared" si="212"/>
        <v>-</v>
      </c>
      <c r="AW354" s="187"/>
      <c r="AX354" s="197"/>
      <c r="AY354" s="202" t="str">
        <f t="shared" si="213"/>
        <v>-</v>
      </c>
      <c r="AZ354" s="204" t="s">
        <v>2338</v>
      </c>
      <c r="BA354" s="197"/>
      <c r="BB354" s="202" t="str">
        <f t="shared" si="214"/>
        <v>-</v>
      </c>
      <c r="BC354" s="187"/>
      <c r="BD354" s="197"/>
      <c r="BE354" s="202" t="str">
        <f t="shared" si="215"/>
        <v>-</v>
      </c>
      <c r="BF354" s="187"/>
      <c r="BG354" s="197"/>
      <c r="BH354" s="202" t="str">
        <f t="shared" si="216"/>
        <v>-</v>
      </c>
      <c r="BI354" s="187"/>
      <c r="BJ354" s="197"/>
      <c r="BK354" s="202" t="str">
        <f t="shared" si="217"/>
        <v>-</v>
      </c>
      <c r="BL354" s="187"/>
      <c r="BM354" s="197"/>
      <c r="BN354" s="202" t="str">
        <f t="shared" si="218"/>
        <v>-</v>
      </c>
      <c r="BO354" s="186">
        <v>42499</v>
      </c>
      <c r="BP354" s="197"/>
      <c r="BQ354" s="202" t="str">
        <f t="shared" si="219"/>
        <v>-</v>
      </c>
      <c r="BR354" s="187"/>
      <c r="BS354" s="197"/>
      <c r="BT354" s="202" t="str">
        <f t="shared" si="220"/>
        <v>-</v>
      </c>
      <c r="BU354" s="187"/>
      <c r="BV354" s="197"/>
      <c r="BW354" s="202" t="str">
        <f t="shared" si="221"/>
        <v>-</v>
      </c>
      <c r="BX354" s="187"/>
      <c r="BY354" s="197"/>
      <c r="BZ354" s="202" t="str">
        <f t="shared" si="222"/>
        <v>-</v>
      </c>
      <c r="CA354" s="187"/>
      <c r="CB354" s="197"/>
      <c r="CC354" s="202" t="str">
        <f t="shared" si="223"/>
        <v>-</v>
      </c>
      <c r="CD354" s="187"/>
      <c r="CE354" s="197"/>
      <c r="CF354" s="202" t="str">
        <f t="shared" si="224"/>
        <v>-</v>
      </c>
      <c r="CG354" s="187"/>
      <c r="CH354" s="197"/>
      <c r="CI354" s="202" t="str">
        <f t="shared" si="225"/>
        <v>-</v>
      </c>
      <c r="CJ354" s="187"/>
      <c r="CK354" s="197"/>
      <c r="CL354" s="202" t="str">
        <f t="shared" si="233"/>
        <v>-</v>
      </c>
      <c r="CM354" s="187"/>
      <c r="CN354" s="197"/>
      <c r="CO354" s="202" t="str">
        <f t="shared" si="234"/>
        <v>-</v>
      </c>
      <c r="CP354" s="187"/>
      <c r="CQ354" s="197"/>
      <c r="CR354" s="202" t="str">
        <f t="shared" si="226"/>
        <v>-</v>
      </c>
      <c r="CS354" s="187"/>
      <c r="CT354" s="197"/>
      <c r="CU354" s="202" t="str">
        <f t="shared" si="235"/>
        <v>-</v>
      </c>
      <c r="CV354" s="187"/>
      <c r="CW354" s="197"/>
      <c r="CX354" s="202" t="str">
        <f t="shared" si="236"/>
        <v>-</v>
      </c>
      <c r="CY354" s="187"/>
      <c r="CZ354" s="197"/>
      <c r="DA354" s="202" t="str">
        <f t="shared" si="227"/>
        <v>-</v>
      </c>
      <c r="DB354" s="187"/>
      <c r="DC354" s="197"/>
      <c r="DD354" s="202" t="str">
        <f t="shared" si="237"/>
        <v>-</v>
      </c>
      <c r="DE354" s="187"/>
      <c r="DF354" s="197"/>
      <c r="DG354" s="202" t="str">
        <f t="shared" si="238"/>
        <v>-</v>
      </c>
      <c r="DH354" s="187"/>
      <c r="DI354" s="103">
        <f t="shared" si="228"/>
        <v>13</v>
      </c>
      <c r="DJ354" s="103">
        <f t="shared" si="229"/>
        <v>10</v>
      </c>
      <c r="DK354" s="200">
        <f t="shared" si="239"/>
        <v>76.923076923076934</v>
      </c>
      <c r="DL354" s="201">
        <f t="shared" si="240"/>
        <v>4</v>
      </c>
    </row>
    <row r="355" spans="2:116" ht="24.95" customHeight="1" outlineLevel="1">
      <c r="B355" s="48"/>
      <c r="C355" s="48"/>
      <c r="D355" s="14" t="s">
        <v>467</v>
      </c>
      <c r="E355" s="11" t="s">
        <v>468</v>
      </c>
      <c r="F355" s="12" t="s">
        <v>989</v>
      </c>
      <c r="G355" s="12" t="s">
        <v>994</v>
      </c>
      <c r="H355" s="40" t="s">
        <v>523</v>
      </c>
      <c r="I355" s="41" t="s">
        <v>532</v>
      </c>
      <c r="J355" s="78" t="str">
        <f t="shared" si="230"/>
        <v xml:space="preserve">C4 </v>
      </c>
      <c r="K355" s="197" t="s">
        <v>1192</v>
      </c>
      <c r="L355" s="202" t="str">
        <f t="shared" si="231"/>
        <v>A</v>
      </c>
      <c r="M355" s="189" t="s">
        <v>1914</v>
      </c>
      <c r="N355" s="197" t="s">
        <v>1192</v>
      </c>
      <c r="O355" s="202" t="str">
        <f t="shared" si="202"/>
        <v>-</v>
      </c>
      <c r="P355" s="187"/>
      <c r="Q355" s="197" t="s">
        <v>1192</v>
      </c>
      <c r="R355" s="202" t="str">
        <f t="shared" si="203"/>
        <v>-</v>
      </c>
      <c r="S355" s="187"/>
      <c r="T355" s="197"/>
      <c r="U355" s="202" t="str">
        <f t="shared" si="204"/>
        <v>-</v>
      </c>
      <c r="V355" s="187"/>
      <c r="W355" s="197"/>
      <c r="X355" s="202" t="str">
        <f t="shared" si="205"/>
        <v>-</v>
      </c>
      <c r="Y355" s="187"/>
      <c r="Z355" s="197"/>
      <c r="AA355" s="202" t="str">
        <f t="shared" si="206"/>
        <v>-</v>
      </c>
      <c r="AB355" s="187"/>
      <c r="AC355" s="197"/>
      <c r="AD355" s="202" t="str">
        <f t="shared" si="232"/>
        <v>-</v>
      </c>
      <c r="AE355" s="187"/>
      <c r="AF355" s="197"/>
      <c r="AG355" s="202" t="str">
        <f t="shared" si="207"/>
        <v>-</v>
      </c>
      <c r="AH355" s="187"/>
      <c r="AI355" s="197"/>
      <c r="AJ355" s="202" t="str">
        <f t="shared" si="208"/>
        <v>-</v>
      </c>
      <c r="AK355" s="187"/>
      <c r="AL355" s="197"/>
      <c r="AM355" s="202" t="str">
        <f t="shared" si="209"/>
        <v>-</v>
      </c>
      <c r="AN355" s="187"/>
      <c r="AO355" s="197"/>
      <c r="AP355" s="202" t="str">
        <f t="shared" si="210"/>
        <v>-</v>
      </c>
      <c r="AQ355" s="187"/>
      <c r="AR355" s="197"/>
      <c r="AS355" s="202" t="str">
        <f t="shared" si="211"/>
        <v>-</v>
      </c>
      <c r="AT355" s="187"/>
      <c r="AU355" s="197"/>
      <c r="AV355" s="202" t="str">
        <f t="shared" si="212"/>
        <v>-</v>
      </c>
      <c r="AW355" s="187"/>
      <c r="AX355" s="197"/>
      <c r="AY355" s="202" t="str">
        <f t="shared" si="213"/>
        <v>-</v>
      </c>
      <c r="AZ355" s="187"/>
      <c r="BA355" s="197"/>
      <c r="BB355" s="202" t="str">
        <f t="shared" si="214"/>
        <v>-</v>
      </c>
      <c r="BC355" s="187"/>
      <c r="BD355" s="197"/>
      <c r="BE355" s="202" t="str">
        <f t="shared" si="215"/>
        <v>-</v>
      </c>
      <c r="BF355" s="187"/>
      <c r="BG355" s="197"/>
      <c r="BH355" s="202" t="str">
        <f t="shared" si="216"/>
        <v>-</v>
      </c>
      <c r="BI355" s="187"/>
      <c r="BJ355" s="197"/>
      <c r="BK355" s="202" t="str">
        <f t="shared" si="217"/>
        <v>-</v>
      </c>
      <c r="BL355" s="187"/>
      <c r="BM355" s="197"/>
      <c r="BN355" s="202" t="str">
        <f t="shared" si="218"/>
        <v>-</v>
      </c>
      <c r="BO355" s="187"/>
      <c r="BP355" s="197"/>
      <c r="BQ355" s="202" t="str">
        <f t="shared" si="219"/>
        <v>-</v>
      </c>
      <c r="BR355" s="187"/>
      <c r="BS355" s="197"/>
      <c r="BT355" s="202" t="str">
        <f t="shared" si="220"/>
        <v>-</v>
      </c>
      <c r="BU355" s="187"/>
      <c r="BV355" s="197"/>
      <c r="BW355" s="202" t="str">
        <f t="shared" si="221"/>
        <v>-</v>
      </c>
      <c r="BX355" s="187"/>
      <c r="BY355" s="197"/>
      <c r="BZ355" s="202" t="str">
        <f t="shared" si="222"/>
        <v>-</v>
      </c>
      <c r="CA355" s="187"/>
      <c r="CB355" s="197"/>
      <c r="CC355" s="202" t="str">
        <f t="shared" si="223"/>
        <v>-</v>
      </c>
      <c r="CD355" s="187"/>
      <c r="CE355" s="197"/>
      <c r="CF355" s="202" t="str">
        <f t="shared" si="224"/>
        <v>-</v>
      </c>
      <c r="CG355" s="187"/>
      <c r="CH355" s="197"/>
      <c r="CI355" s="202" t="str">
        <f t="shared" si="225"/>
        <v>-</v>
      </c>
      <c r="CJ355" s="187"/>
      <c r="CK355" s="197"/>
      <c r="CL355" s="202" t="str">
        <f t="shared" si="233"/>
        <v>-</v>
      </c>
      <c r="CM355" s="187"/>
      <c r="CN355" s="197"/>
      <c r="CO355" s="202" t="str">
        <f t="shared" si="234"/>
        <v>-</v>
      </c>
      <c r="CP355" s="187"/>
      <c r="CQ355" s="197"/>
      <c r="CR355" s="202" t="str">
        <f t="shared" si="226"/>
        <v>-</v>
      </c>
      <c r="CS355" s="187"/>
      <c r="CT355" s="197"/>
      <c r="CU355" s="202" t="str">
        <f t="shared" si="235"/>
        <v>-</v>
      </c>
      <c r="CV355" s="187"/>
      <c r="CW355" s="197"/>
      <c r="CX355" s="202" t="str">
        <f t="shared" si="236"/>
        <v>-</v>
      </c>
      <c r="CY355" s="187"/>
      <c r="CZ355" s="197"/>
      <c r="DA355" s="202" t="str">
        <f t="shared" si="227"/>
        <v>-</v>
      </c>
      <c r="DB355" s="187"/>
      <c r="DC355" s="197"/>
      <c r="DD355" s="202" t="str">
        <f t="shared" si="237"/>
        <v>-</v>
      </c>
      <c r="DE355" s="187"/>
      <c r="DF355" s="197"/>
      <c r="DG355" s="202" t="str">
        <f t="shared" si="238"/>
        <v>-</v>
      </c>
      <c r="DH355" s="187"/>
      <c r="DI355" s="103">
        <f t="shared" si="228"/>
        <v>3</v>
      </c>
      <c r="DJ355" s="103">
        <f t="shared" si="229"/>
        <v>1</v>
      </c>
      <c r="DK355" s="200">
        <f t="shared" si="239"/>
        <v>33.333333333333329</v>
      </c>
      <c r="DL355" s="201">
        <f t="shared" si="240"/>
        <v>2</v>
      </c>
    </row>
    <row r="356" spans="2:116" ht="24.95" customHeight="1" outlineLevel="1">
      <c r="B356" s="48"/>
      <c r="C356" s="48"/>
      <c r="D356" s="14" t="s">
        <v>469</v>
      </c>
      <c r="E356" s="11" t="s">
        <v>470</v>
      </c>
      <c r="F356" s="12" t="s">
        <v>989</v>
      </c>
      <c r="G356" s="12" t="s">
        <v>994</v>
      </c>
      <c r="H356" s="40" t="s">
        <v>523</v>
      </c>
      <c r="I356" s="41" t="s">
        <v>532</v>
      </c>
      <c r="J356" s="78" t="str">
        <f t="shared" si="230"/>
        <v xml:space="preserve">C4 </v>
      </c>
      <c r="K356" s="197" t="s">
        <v>1192</v>
      </c>
      <c r="L356" s="202" t="str">
        <f t="shared" si="231"/>
        <v>A</v>
      </c>
      <c r="M356" s="189" t="s">
        <v>1914</v>
      </c>
      <c r="N356" s="197" t="s">
        <v>1192</v>
      </c>
      <c r="O356" s="202" t="str">
        <f t="shared" si="202"/>
        <v>-</v>
      </c>
      <c r="P356" s="187"/>
      <c r="Q356" s="197" t="s">
        <v>1192</v>
      </c>
      <c r="R356" s="202" t="str">
        <f t="shared" si="203"/>
        <v>-</v>
      </c>
      <c r="S356" s="187"/>
      <c r="T356" s="197"/>
      <c r="U356" s="202" t="str">
        <f t="shared" si="204"/>
        <v>-</v>
      </c>
      <c r="V356" s="187"/>
      <c r="W356" s="197"/>
      <c r="X356" s="202" t="str">
        <f t="shared" si="205"/>
        <v>-</v>
      </c>
      <c r="Y356" s="187"/>
      <c r="Z356" s="197"/>
      <c r="AA356" s="202" t="str">
        <f t="shared" si="206"/>
        <v>-</v>
      </c>
      <c r="AB356" s="187"/>
      <c r="AC356" s="197"/>
      <c r="AD356" s="202" t="str">
        <f t="shared" si="232"/>
        <v>-</v>
      </c>
      <c r="AE356" s="205">
        <v>42969</v>
      </c>
      <c r="AF356" s="197"/>
      <c r="AG356" s="202" t="str">
        <f t="shared" si="207"/>
        <v>-</v>
      </c>
      <c r="AH356" s="187"/>
      <c r="AI356" s="197"/>
      <c r="AJ356" s="202" t="str">
        <f t="shared" si="208"/>
        <v>-</v>
      </c>
      <c r="AK356" s="187"/>
      <c r="AL356" s="197"/>
      <c r="AM356" s="202" t="str">
        <f t="shared" si="209"/>
        <v>-</v>
      </c>
      <c r="AN356" s="187"/>
      <c r="AO356" s="197"/>
      <c r="AP356" s="202" t="str">
        <f t="shared" si="210"/>
        <v>-</v>
      </c>
      <c r="AQ356" s="187"/>
      <c r="AR356" s="197"/>
      <c r="AS356" s="202" t="str">
        <f t="shared" si="211"/>
        <v>-</v>
      </c>
      <c r="AT356" s="187"/>
      <c r="AU356" s="197"/>
      <c r="AV356" s="202" t="str">
        <f t="shared" si="212"/>
        <v>-</v>
      </c>
      <c r="AW356" s="187"/>
      <c r="AX356" s="197"/>
      <c r="AY356" s="202" t="str">
        <f t="shared" si="213"/>
        <v>-</v>
      </c>
      <c r="AZ356" s="187"/>
      <c r="BA356" s="197"/>
      <c r="BB356" s="202" t="str">
        <f t="shared" si="214"/>
        <v>-</v>
      </c>
      <c r="BC356" s="187"/>
      <c r="BD356" s="197"/>
      <c r="BE356" s="202" t="str">
        <f t="shared" si="215"/>
        <v>-</v>
      </c>
      <c r="BF356" s="187"/>
      <c r="BG356" s="197"/>
      <c r="BH356" s="202" t="str">
        <f t="shared" si="216"/>
        <v>-</v>
      </c>
      <c r="BI356" s="187"/>
      <c r="BJ356" s="197"/>
      <c r="BK356" s="202" t="str">
        <f t="shared" si="217"/>
        <v>-</v>
      </c>
      <c r="BL356" s="187"/>
      <c r="BM356" s="197"/>
      <c r="BN356" s="202" t="str">
        <f t="shared" si="218"/>
        <v>-</v>
      </c>
      <c r="BO356" s="187"/>
      <c r="BP356" s="197"/>
      <c r="BQ356" s="202" t="str">
        <f t="shared" si="219"/>
        <v>-</v>
      </c>
      <c r="BR356" s="187"/>
      <c r="BS356" s="197"/>
      <c r="BT356" s="202" t="str">
        <f t="shared" si="220"/>
        <v>-</v>
      </c>
      <c r="BU356" s="187"/>
      <c r="BV356" s="197"/>
      <c r="BW356" s="202" t="str">
        <f t="shared" si="221"/>
        <v>-</v>
      </c>
      <c r="BX356" s="187"/>
      <c r="BY356" s="197"/>
      <c r="BZ356" s="202" t="str">
        <f t="shared" si="222"/>
        <v>-</v>
      </c>
      <c r="CA356" s="187"/>
      <c r="CB356" s="197"/>
      <c r="CC356" s="202" t="str">
        <f t="shared" si="223"/>
        <v>-</v>
      </c>
      <c r="CD356" s="187"/>
      <c r="CE356" s="197"/>
      <c r="CF356" s="202" t="str">
        <f t="shared" si="224"/>
        <v>-</v>
      </c>
      <c r="CG356" s="187"/>
      <c r="CH356" s="197"/>
      <c r="CI356" s="202" t="str">
        <f t="shared" si="225"/>
        <v>-</v>
      </c>
      <c r="CJ356" s="187"/>
      <c r="CK356" s="197"/>
      <c r="CL356" s="202" t="str">
        <f t="shared" si="233"/>
        <v>-</v>
      </c>
      <c r="CM356" s="187"/>
      <c r="CN356" s="197"/>
      <c r="CO356" s="202" t="str">
        <f t="shared" si="234"/>
        <v>-</v>
      </c>
      <c r="CP356" s="187"/>
      <c r="CQ356" s="197"/>
      <c r="CR356" s="202" t="str">
        <f t="shared" si="226"/>
        <v>-</v>
      </c>
      <c r="CS356" s="187"/>
      <c r="CT356" s="197"/>
      <c r="CU356" s="202" t="str">
        <f t="shared" si="235"/>
        <v>-</v>
      </c>
      <c r="CV356" s="187"/>
      <c r="CW356" s="197"/>
      <c r="CX356" s="202" t="str">
        <f t="shared" si="236"/>
        <v>-</v>
      </c>
      <c r="CY356" s="187"/>
      <c r="CZ356" s="197"/>
      <c r="DA356" s="202" t="str">
        <f t="shared" si="227"/>
        <v>-</v>
      </c>
      <c r="DB356" s="187"/>
      <c r="DC356" s="197"/>
      <c r="DD356" s="202" t="str">
        <f t="shared" si="237"/>
        <v>-</v>
      </c>
      <c r="DE356" s="187"/>
      <c r="DF356" s="197"/>
      <c r="DG356" s="202" t="str">
        <f t="shared" si="238"/>
        <v>-</v>
      </c>
      <c r="DH356" s="187"/>
      <c r="DI356" s="103">
        <f t="shared" si="228"/>
        <v>3</v>
      </c>
      <c r="DJ356" s="103">
        <f t="shared" si="229"/>
        <v>1</v>
      </c>
      <c r="DK356" s="200">
        <f t="shared" si="239"/>
        <v>33.333333333333329</v>
      </c>
      <c r="DL356" s="201">
        <f t="shared" si="240"/>
        <v>2</v>
      </c>
    </row>
    <row r="357" spans="2:116" ht="24.95" customHeight="1" outlineLevel="1">
      <c r="B357" s="48"/>
      <c r="C357" s="48"/>
      <c r="D357" s="14" t="s">
        <v>471</v>
      </c>
      <c r="E357" s="11" t="s">
        <v>472</v>
      </c>
      <c r="F357" s="12" t="s">
        <v>989</v>
      </c>
      <c r="G357" s="12" t="s">
        <v>994</v>
      </c>
      <c r="H357" s="40" t="s">
        <v>523</v>
      </c>
      <c r="I357" s="41" t="s">
        <v>532</v>
      </c>
      <c r="J357" s="78" t="str">
        <f t="shared" si="230"/>
        <v xml:space="preserve">C4 </v>
      </c>
      <c r="K357" s="197" t="s">
        <v>1192</v>
      </c>
      <c r="L357" s="202" t="str">
        <f t="shared" si="231"/>
        <v>A</v>
      </c>
      <c r="M357" s="189" t="s">
        <v>1914</v>
      </c>
      <c r="N357" s="197" t="s">
        <v>1192</v>
      </c>
      <c r="O357" s="202" t="str">
        <f t="shared" si="202"/>
        <v>-</v>
      </c>
      <c r="P357" s="187"/>
      <c r="Q357" s="197" t="s">
        <v>1192</v>
      </c>
      <c r="R357" s="202" t="str">
        <f t="shared" si="203"/>
        <v>-</v>
      </c>
      <c r="S357" s="187"/>
      <c r="T357" s="197"/>
      <c r="U357" s="202" t="str">
        <f t="shared" si="204"/>
        <v>-</v>
      </c>
      <c r="V357" s="187"/>
      <c r="W357" s="197"/>
      <c r="X357" s="202" t="str">
        <f t="shared" si="205"/>
        <v>-</v>
      </c>
      <c r="Y357" s="187"/>
      <c r="Z357" s="197"/>
      <c r="AA357" s="202" t="str">
        <f t="shared" si="206"/>
        <v>-</v>
      </c>
      <c r="AB357" s="187"/>
      <c r="AC357" s="197"/>
      <c r="AD357" s="202" t="str">
        <f t="shared" si="232"/>
        <v>-</v>
      </c>
      <c r="AE357" s="187"/>
      <c r="AF357" s="197"/>
      <c r="AG357" s="202" t="str">
        <f t="shared" si="207"/>
        <v>-</v>
      </c>
      <c r="AH357" s="187"/>
      <c r="AI357" s="197"/>
      <c r="AJ357" s="202" t="str">
        <f t="shared" si="208"/>
        <v>-</v>
      </c>
      <c r="AK357" s="187"/>
      <c r="AL357" s="197"/>
      <c r="AM357" s="202" t="str">
        <f t="shared" si="209"/>
        <v>-</v>
      </c>
      <c r="AN357" s="187"/>
      <c r="AO357" s="197"/>
      <c r="AP357" s="202" t="str">
        <f t="shared" si="210"/>
        <v>-</v>
      </c>
      <c r="AQ357" s="187"/>
      <c r="AR357" s="197"/>
      <c r="AS357" s="202" t="str">
        <f t="shared" si="211"/>
        <v>-</v>
      </c>
      <c r="AT357" s="187"/>
      <c r="AU357" s="197"/>
      <c r="AV357" s="202" t="str">
        <f t="shared" si="212"/>
        <v>-</v>
      </c>
      <c r="AW357" s="187"/>
      <c r="AX357" s="197"/>
      <c r="AY357" s="202" t="str">
        <f t="shared" si="213"/>
        <v>-</v>
      </c>
      <c r="AZ357" s="187"/>
      <c r="BA357" s="197"/>
      <c r="BB357" s="202" t="str">
        <f t="shared" si="214"/>
        <v>-</v>
      </c>
      <c r="BC357" s="187"/>
      <c r="BD357" s="197"/>
      <c r="BE357" s="202" t="str">
        <f t="shared" si="215"/>
        <v>-</v>
      </c>
      <c r="BF357" s="187"/>
      <c r="BG357" s="197"/>
      <c r="BH357" s="202" t="str">
        <f t="shared" si="216"/>
        <v>-</v>
      </c>
      <c r="BI357" s="187"/>
      <c r="BJ357" s="197"/>
      <c r="BK357" s="202" t="str">
        <f t="shared" si="217"/>
        <v>-</v>
      </c>
      <c r="BL357" s="187"/>
      <c r="BM357" s="197"/>
      <c r="BN357" s="202" t="str">
        <f t="shared" si="218"/>
        <v>-</v>
      </c>
      <c r="BO357" s="187"/>
      <c r="BP357" s="197"/>
      <c r="BQ357" s="202" t="str">
        <f t="shared" si="219"/>
        <v>-</v>
      </c>
      <c r="BR357" s="187"/>
      <c r="BS357" s="197"/>
      <c r="BT357" s="202" t="str">
        <f t="shared" si="220"/>
        <v>-</v>
      </c>
      <c r="BU357" s="187"/>
      <c r="BV357" s="197"/>
      <c r="BW357" s="202" t="str">
        <f t="shared" si="221"/>
        <v>-</v>
      </c>
      <c r="BX357" s="187"/>
      <c r="BY357" s="197"/>
      <c r="BZ357" s="202" t="str">
        <f t="shared" si="222"/>
        <v>-</v>
      </c>
      <c r="CA357" s="187"/>
      <c r="CB357" s="197"/>
      <c r="CC357" s="202" t="str">
        <f t="shared" si="223"/>
        <v>-</v>
      </c>
      <c r="CD357" s="187"/>
      <c r="CE357" s="197"/>
      <c r="CF357" s="202" t="str">
        <f t="shared" si="224"/>
        <v>-</v>
      </c>
      <c r="CG357" s="187"/>
      <c r="CH357" s="197"/>
      <c r="CI357" s="202" t="str">
        <f t="shared" si="225"/>
        <v>-</v>
      </c>
      <c r="CJ357" s="187"/>
      <c r="CK357" s="197"/>
      <c r="CL357" s="202" t="str">
        <f t="shared" si="233"/>
        <v>-</v>
      </c>
      <c r="CM357" s="187"/>
      <c r="CN357" s="197"/>
      <c r="CO357" s="202" t="str">
        <f t="shared" si="234"/>
        <v>-</v>
      </c>
      <c r="CP357" s="187"/>
      <c r="CQ357" s="197"/>
      <c r="CR357" s="202" t="str">
        <f t="shared" si="226"/>
        <v>-</v>
      </c>
      <c r="CS357" s="187"/>
      <c r="CT357" s="197"/>
      <c r="CU357" s="202" t="str">
        <f t="shared" si="235"/>
        <v>-</v>
      </c>
      <c r="CV357" s="187"/>
      <c r="CW357" s="197"/>
      <c r="CX357" s="202" t="str">
        <f t="shared" si="236"/>
        <v>-</v>
      </c>
      <c r="CY357" s="187"/>
      <c r="CZ357" s="197"/>
      <c r="DA357" s="202" t="str">
        <f t="shared" si="227"/>
        <v>-</v>
      </c>
      <c r="DB357" s="187"/>
      <c r="DC357" s="197"/>
      <c r="DD357" s="202" t="str">
        <f t="shared" si="237"/>
        <v>-</v>
      </c>
      <c r="DE357" s="187"/>
      <c r="DF357" s="197"/>
      <c r="DG357" s="202" t="str">
        <f t="shared" si="238"/>
        <v>-</v>
      </c>
      <c r="DH357" s="187"/>
      <c r="DI357" s="103">
        <f t="shared" si="228"/>
        <v>3</v>
      </c>
      <c r="DJ357" s="103">
        <f t="shared" si="229"/>
        <v>1</v>
      </c>
      <c r="DK357" s="200">
        <f t="shared" si="239"/>
        <v>33.333333333333329</v>
      </c>
      <c r="DL357" s="201">
        <f t="shared" si="240"/>
        <v>2</v>
      </c>
    </row>
    <row r="358" spans="2:116" ht="24.95" customHeight="1" outlineLevel="1">
      <c r="B358" s="48" t="s">
        <v>1599</v>
      </c>
      <c r="C358" s="48"/>
      <c r="D358" s="14" t="s">
        <v>473</v>
      </c>
      <c r="E358" s="11" t="s">
        <v>474</v>
      </c>
      <c r="F358" s="12" t="s">
        <v>989</v>
      </c>
      <c r="G358" s="12" t="s">
        <v>994</v>
      </c>
      <c r="H358" s="40" t="s">
        <v>523</v>
      </c>
      <c r="I358" s="41" t="s">
        <v>532</v>
      </c>
      <c r="J358" s="78" t="str">
        <f t="shared" si="230"/>
        <v xml:space="preserve">C4 </v>
      </c>
      <c r="K358" s="197" t="s">
        <v>1192</v>
      </c>
      <c r="L358" s="202" t="str">
        <f t="shared" si="231"/>
        <v>A</v>
      </c>
      <c r="M358" s="189" t="s">
        <v>1914</v>
      </c>
      <c r="N358" s="197" t="s">
        <v>1192</v>
      </c>
      <c r="O358" s="202" t="str">
        <f t="shared" si="202"/>
        <v>-</v>
      </c>
      <c r="P358" s="187"/>
      <c r="Q358" s="197" t="s">
        <v>1192</v>
      </c>
      <c r="R358" s="202" t="str">
        <f t="shared" si="203"/>
        <v>-</v>
      </c>
      <c r="S358" s="187"/>
      <c r="T358" s="197"/>
      <c r="U358" s="202" t="str">
        <f t="shared" si="204"/>
        <v>-</v>
      </c>
      <c r="V358" s="187"/>
      <c r="W358" s="197"/>
      <c r="X358" s="202" t="str">
        <f t="shared" si="205"/>
        <v>-</v>
      </c>
      <c r="Y358" s="187"/>
      <c r="Z358" s="197"/>
      <c r="AA358" s="202" t="str">
        <f t="shared" si="206"/>
        <v>-</v>
      </c>
      <c r="AB358" s="187"/>
      <c r="AC358" s="197"/>
      <c r="AD358" s="202" t="str">
        <f t="shared" si="232"/>
        <v>-</v>
      </c>
      <c r="AE358" s="187"/>
      <c r="AF358" s="197"/>
      <c r="AG358" s="202" t="str">
        <f t="shared" si="207"/>
        <v>-</v>
      </c>
      <c r="AH358" s="187"/>
      <c r="AI358" s="197"/>
      <c r="AJ358" s="202" t="str">
        <f t="shared" si="208"/>
        <v>-</v>
      </c>
      <c r="AK358" s="187"/>
      <c r="AL358" s="197"/>
      <c r="AM358" s="202" t="str">
        <f t="shared" si="209"/>
        <v>-</v>
      </c>
      <c r="AN358" s="187"/>
      <c r="AO358" s="197"/>
      <c r="AP358" s="202" t="str">
        <f t="shared" si="210"/>
        <v>-</v>
      </c>
      <c r="AQ358" s="187"/>
      <c r="AR358" s="197"/>
      <c r="AS358" s="202" t="str">
        <f t="shared" si="211"/>
        <v>-</v>
      </c>
      <c r="AT358" s="187"/>
      <c r="AU358" s="197"/>
      <c r="AV358" s="202" t="str">
        <f t="shared" si="212"/>
        <v>-</v>
      </c>
      <c r="AW358" s="187"/>
      <c r="AX358" s="197"/>
      <c r="AY358" s="202" t="str">
        <f t="shared" si="213"/>
        <v>-</v>
      </c>
      <c r="AZ358" s="187"/>
      <c r="BA358" s="197"/>
      <c r="BB358" s="202" t="str">
        <f t="shared" si="214"/>
        <v>-</v>
      </c>
      <c r="BC358" s="187"/>
      <c r="BD358" s="197"/>
      <c r="BE358" s="202" t="str">
        <f t="shared" si="215"/>
        <v>-</v>
      </c>
      <c r="BF358" s="187"/>
      <c r="BG358" s="197"/>
      <c r="BH358" s="202" t="str">
        <f t="shared" si="216"/>
        <v>-</v>
      </c>
      <c r="BI358" s="187"/>
      <c r="BJ358" s="197"/>
      <c r="BK358" s="202" t="str">
        <f t="shared" si="217"/>
        <v>-</v>
      </c>
      <c r="BL358" s="187"/>
      <c r="BM358" s="197"/>
      <c r="BN358" s="202" t="str">
        <f t="shared" si="218"/>
        <v>-</v>
      </c>
      <c r="BO358" s="187"/>
      <c r="BP358" s="197"/>
      <c r="BQ358" s="202" t="str">
        <f t="shared" si="219"/>
        <v>-</v>
      </c>
      <c r="BR358" s="187"/>
      <c r="BS358" s="197"/>
      <c r="BT358" s="202" t="str">
        <f t="shared" si="220"/>
        <v>-</v>
      </c>
      <c r="BU358" s="187"/>
      <c r="BV358" s="197"/>
      <c r="BW358" s="202" t="str">
        <f t="shared" si="221"/>
        <v>-</v>
      </c>
      <c r="BX358" s="187"/>
      <c r="BY358" s="197"/>
      <c r="BZ358" s="202" t="str">
        <f t="shared" si="222"/>
        <v>-</v>
      </c>
      <c r="CA358" s="187"/>
      <c r="CB358" s="197"/>
      <c r="CC358" s="202" t="str">
        <f t="shared" si="223"/>
        <v>-</v>
      </c>
      <c r="CD358" s="187"/>
      <c r="CE358" s="197"/>
      <c r="CF358" s="202" t="str">
        <f t="shared" si="224"/>
        <v>-</v>
      </c>
      <c r="CG358" s="187"/>
      <c r="CH358" s="197"/>
      <c r="CI358" s="202" t="str">
        <f t="shared" si="225"/>
        <v>-</v>
      </c>
      <c r="CJ358" s="187"/>
      <c r="CK358" s="197"/>
      <c r="CL358" s="202" t="str">
        <f t="shared" si="233"/>
        <v>-</v>
      </c>
      <c r="CM358" s="187"/>
      <c r="CN358" s="197"/>
      <c r="CO358" s="202" t="str">
        <f t="shared" si="234"/>
        <v>-</v>
      </c>
      <c r="CP358" s="187"/>
      <c r="CQ358" s="197"/>
      <c r="CR358" s="202" t="str">
        <f t="shared" si="226"/>
        <v>-</v>
      </c>
      <c r="CS358" s="187"/>
      <c r="CT358" s="197"/>
      <c r="CU358" s="202" t="str">
        <f t="shared" si="235"/>
        <v>-</v>
      </c>
      <c r="CV358" s="187"/>
      <c r="CW358" s="197"/>
      <c r="CX358" s="202" t="str">
        <f t="shared" si="236"/>
        <v>-</v>
      </c>
      <c r="CY358" s="187"/>
      <c r="CZ358" s="197"/>
      <c r="DA358" s="202" t="str">
        <f t="shared" si="227"/>
        <v>-</v>
      </c>
      <c r="DB358" s="187"/>
      <c r="DC358" s="197"/>
      <c r="DD358" s="202" t="str">
        <f t="shared" si="237"/>
        <v>-</v>
      </c>
      <c r="DE358" s="187"/>
      <c r="DF358" s="197"/>
      <c r="DG358" s="202" t="str">
        <f t="shared" si="238"/>
        <v>-</v>
      </c>
      <c r="DH358" s="187"/>
      <c r="DI358" s="103">
        <f t="shared" si="228"/>
        <v>3</v>
      </c>
      <c r="DJ358" s="103">
        <f t="shared" si="229"/>
        <v>1</v>
      </c>
      <c r="DK358" s="200">
        <f t="shared" si="239"/>
        <v>33.333333333333329</v>
      </c>
      <c r="DL358" s="201">
        <f t="shared" si="240"/>
        <v>2</v>
      </c>
    </row>
    <row r="359" spans="2:116" ht="24.95" customHeight="1" outlineLevel="1">
      <c r="B359" s="48"/>
      <c r="C359" s="48"/>
      <c r="D359" s="14" t="s">
        <v>475</v>
      </c>
      <c r="E359" s="11" t="s">
        <v>476</v>
      </c>
      <c r="F359" s="12" t="s">
        <v>989</v>
      </c>
      <c r="G359" s="12" t="s">
        <v>994</v>
      </c>
      <c r="H359" s="40" t="s">
        <v>523</v>
      </c>
      <c r="I359" s="41" t="s">
        <v>532</v>
      </c>
      <c r="J359" s="78" t="str">
        <f t="shared" si="230"/>
        <v xml:space="preserve">C4 </v>
      </c>
      <c r="K359" s="197" t="s">
        <v>1192</v>
      </c>
      <c r="L359" s="202" t="str">
        <f t="shared" si="231"/>
        <v>A</v>
      </c>
      <c r="M359" s="189" t="s">
        <v>1914</v>
      </c>
      <c r="N359" s="197" t="s">
        <v>1192</v>
      </c>
      <c r="O359" s="202" t="str">
        <f t="shared" si="202"/>
        <v>-</v>
      </c>
      <c r="P359" s="187"/>
      <c r="Q359" s="197" t="s">
        <v>1192</v>
      </c>
      <c r="R359" s="202" t="str">
        <f t="shared" si="203"/>
        <v>-</v>
      </c>
      <c r="S359" s="187"/>
      <c r="T359" s="197"/>
      <c r="U359" s="202" t="str">
        <f t="shared" si="204"/>
        <v>-</v>
      </c>
      <c r="V359" s="187"/>
      <c r="W359" s="197"/>
      <c r="X359" s="202" t="str">
        <f t="shared" si="205"/>
        <v>-</v>
      </c>
      <c r="Y359" s="187"/>
      <c r="Z359" s="197"/>
      <c r="AA359" s="202" t="str">
        <f t="shared" si="206"/>
        <v>-</v>
      </c>
      <c r="AB359" s="187"/>
      <c r="AC359" s="197"/>
      <c r="AD359" s="202" t="str">
        <f t="shared" si="232"/>
        <v>-</v>
      </c>
      <c r="AE359" s="187"/>
      <c r="AF359" s="197"/>
      <c r="AG359" s="202" t="str">
        <f t="shared" si="207"/>
        <v>-</v>
      </c>
      <c r="AH359" s="187"/>
      <c r="AI359" s="197"/>
      <c r="AJ359" s="202" t="str">
        <f t="shared" si="208"/>
        <v>-</v>
      </c>
      <c r="AK359" s="187"/>
      <c r="AL359" s="197"/>
      <c r="AM359" s="202" t="str">
        <f t="shared" si="209"/>
        <v>-</v>
      </c>
      <c r="AN359" s="187"/>
      <c r="AO359" s="197"/>
      <c r="AP359" s="202" t="str">
        <f t="shared" si="210"/>
        <v>-</v>
      </c>
      <c r="AQ359" s="187"/>
      <c r="AR359" s="197"/>
      <c r="AS359" s="202" t="str">
        <f t="shared" si="211"/>
        <v>-</v>
      </c>
      <c r="AT359" s="187"/>
      <c r="AU359" s="197"/>
      <c r="AV359" s="202" t="str">
        <f t="shared" si="212"/>
        <v>-</v>
      </c>
      <c r="AW359" s="187"/>
      <c r="AX359" s="197"/>
      <c r="AY359" s="202" t="str">
        <f t="shared" si="213"/>
        <v>-</v>
      </c>
      <c r="AZ359" s="187"/>
      <c r="BA359" s="197"/>
      <c r="BB359" s="202" t="str">
        <f t="shared" si="214"/>
        <v>-</v>
      </c>
      <c r="BC359" s="187"/>
      <c r="BD359" s="197"/>
      <c r="BE359" s="202" t="str">
        <f t="shared" si="215"/>
        <v>-</v>
      </c>
      <c r="BF359" s="187"/>
      <c r="BG359" s="197"/>
      <c r="BH359" s="202" t="str">
        <f t="shared" si="216"/>
        <v>-</v>
      </c>
      <c r="BI359" s="187"/>
      <c r="BJ359" s="197"/>
      <c r="BK359" s="202" t="str">
        <f t="shared" si="217"/>
        <v>-</v>
      </c>
      <c r="BL359" s="187"/>
      <c r="BM359" s="197"/>
      <c r="BN359" s="202" t="str">
        <f t="shared" si="218"/>
        <v>-</v>
      </c>
      <c r="BO359" s="187"/>
      <c r="BP359" s="197"/>
      <c r="BQ359" s="202" t="str">
        <f t="shared" si="219"/>
        <v>-</v>
      </c>
      <c r="BR359" s="187"/>
      <c r="BS359" s="197"/>
      <c r="BT359" s="202" t="str">
        <f t="shared" si="220"/>
        <v>-</v>
      </c>
      <c r="BU359" s="187"/>
      <c r="BV359" s="197"/>
      <c r="BW359" s="202" t="str">
        <f t="shared" si="221"/>
        <v>-</v>
      </c>
      <c r="BX359" s="187"/>
      <c r="BY359" s="197"/>
      <c r="BZ359" s="202" t="str">
        <f t="shared" si="222"/>
        <v>-</v>
      </c>
      <c r="CA359" s="187"/>
      <c r="CB359" s="197"/>
      <c r="CC359" s="202" t="str">
        <f t="shared" si="223"/>
        <v>-</v>
      </c>
      <c r="CD359" s="187"/>
      <c r="CE359" s="197"/>
      <c r="CF359" s="202" t="str">
        <f t="shared" si="224"/>
        <v>-</v>
      </c>
      <c r="CG359" s="187"/>
      <c r="CH359" s="197"/>
      <c r="CI359" s="202" t="str">
        <f t="shared" si="225"/>
        <v>-</v>
      </c>
      <c r="CJ359" s="187"/>
      <c r="CK359" s="197"/>
      <c r="CL359" s="202" t="str">
        <f t="shared" si="233"/>
        <v>-</v>
      </c>
      <c r="CM359" s="187"/>
      <c r="CN359" s="197"/>
      <c r="CO359" s="202" t="str">
        <f t="shared" si="234"/>
        <v>-</v>
      </c>
      <c r="CP359" s="187"/>
      <c r="CQ359" s="197"/>
      <c r="CR359" s="202" t="str">
        <f t="shared" si="226"/>
        <v>-</v>
      </c>
      <c r="CS359" s="187"/>
      <c r="CT359" s="197"/>
      <c r="CU359" s="202" t="str">
        <f t="shared" si="235"/>
        <v>-</v>
      </c>
      <c r="CV359" s="187"/>
      <c r="CW359" s="197"/>
      <c r="CX359" s="202" t="str">
        <f t="shared" si="236"/>
        <v>-</v>
      </c>
      <c r="CY359" s="187"/>
      <c r="CZ359" s="197"/>
      <c r="DA359" s="202" t="str">
        <f t="shared" si="227"/>
        <v>-</v>
      </c>
      <c r="DB359" s="187"/>
      <c r="DC359" s="197"/>
      <c r="DD359" s="202" t="str">
        <f t="shared" si="237"/>
        <v>-</v>
      </c>
      <c r="DE359" s="187"/>
      <c r="DF359" s="197"/>
      <c r="DG359" s="202" t="str">
        <f t="shared" si="238"/>
        <v>-</v>
      </c>
      <c r="DH359" s="187"/>
      <c r="DI359" s="103">
        <f t="shared" si="228"/>
        <v>3</v>
      </c>
      <c r="DJ359" s="103">
        <f t="shared" si="229"/>
        <v>1</v>
      </c>
      <c r="DK359" s="200">
        <f t="shared" si="239"/>
        <v>33.333333333333329</v>
      </c>
      <c r="DL359" s="201">
        <f t="shared" si="240"/>
        <v>2</v>
      </c>
    </row>
    <row r="360" spans="2:116" ht="24.95" customHeight="1" outlineLevel="1">
      <c r="B360" s="48"/>
      <c r="C360" s="48"/>
      <c r="D360" s="14" t="s">
        <v>759</v>
      </c>
      <c r="E360" s="11" t="s">
        <v>760</v>
      </c>
      <c r="F360" s="12" t="s">
        <v>995</v>
      </c>
      <c r="G360" s="12" t="s">
        <v>964</v>
      </c>
      <c r="H360" s="40" t="s">
        <v>940</v>
      </c>
      <c r="I360" s="41" t="s">
        <v>936</v>
      </c>
      <c r="J360" s="78" t="str">
        <f t="shared" si="230"/>
        <v xml:space="preserve">C1 </v>
      </c>
      <c r="K360" s="197" t="s">
        <v>1192</v>
      </c>
      <c r="L360" s="202" t="str">
        <f t="shared" si="231"/>
        <v>A</v>
      </c>
      <c r="M360" s="189" t="s">
        <v>1965</v>
      </c>
      <c r="N360" s="197" t="s">
        <v>1192</v>
      </c>
      <c r="O360" s="202" t="str">
        <f t="shared" si="202"/>
        <v>A</v>
      </c>
      <c r="P360" s="189" t="s">
        <v>1965</v>
      </c>
      <c r="Q360" s="197" t="s">
        <v>1192</v>
      </c>
      <c r="R360" s="202" t="str">
        <f t="shared" si="203"/>
        <v>A</v>
      </c>
      <c r="S360" s="189" t="s">
        <v>1965</v>
      </c>
      <c r="T360" s="197" t="s">
        <v>1192</v>
      </c>
      <c r="U360" s="202" t="str">
        <f t="shared" si="204"/>
        <v>A</v>
      </c>
      <c r="V360" s="189" t="s">
        <v>1965</v>
      </c>
      <c r="W360" s="197" t="s">
        <v>1192</v>
      </c>
      <c r="X360" s="202" t="str">
        <f t="shared" si="205"/>
        <v>A</v>
      </c>
      <c r="Y360" s="189" t="s">
        <v>1965</v>
      </c>
      <c r="Z360" s="197" t="s">
        <v>1192</v>
      </c>
      <c r="AA360" s="202" t="str">
        <f t="shared" si="206"/>
        <v>A</v>
      </c>
      <c r="AB360" s="189" t="s">
        <v>1965</v>
      </c>
      <c r="AC360" s="197" t="s">
        <v>1192</v>
      </c>
      <c r="AD360" s="202" t="str">
        <f t="shared" si="232"/>
        <v>A</v>
      </c>
      <c r="AE360" s="189" t="s">
        <v>1965</v>
      </c>
      <c r="AF360" s="197" t="s">
        <v>1192</v>
      </c>
      <c r="AG360" s="202" t="str">
        <f t="shared" si="207"/>
        <v>A</v>
      </c>
      <c r="AH360" s="189" t="s">
        <v>1965</v>
      </c>
      <c r="AI360" s="197" t="s">
        <v>1192</v>
      </c>
      <c r="AJ360" s="202" t="str">
        <f t="shared" si="208"/>
        <v>A</v>
      </c>
      <c r="AK360" s="189" t="s">
        <v>1965</v>
      </c>
      <c r="AL360" s="197" t="s">
        <v>1192</v>
      </c>
      <c r="AM360" s="202" t="str">
        <f t="shared" si="209"/>
        <v>-</v>
      </c>
      <c r="AN360" s="187"/>
      <c r="AO360" s="197" t="s">
        <v>1192</v>
      </c>
      <c r="AP360" s="202" t="str">
        <f t="shared" si="210"/>
        <v>-</v>
      </c>
      <c r="AQ360" s="187"/>
      <c r="AR360" s="197" t="s">
        <v>1192</v>
      </c>
      <c r="AS360" s="202" t="str">
        <f t="shared" si="211"/>
        <v>-</v>
      </c>
      <c r="AT360" s="187"/>
      <c r="AU360" s="197" t="s">
        <v>1192</v>
      </c>
      <c r="AV360" s="202" t="str">
        <f t="shared" si="212"/>
        <v>-</v>
      </c>
      <c r="AW360" s="187"/>
      <c r="AX360" s="197"/>
      <c r="AY360" s="202" t="str">
        <f t="shared" si="213"/>
        <v>-</v>
      </c>
      <c r="AZ360" s="187"/>
      <c r="BA360" s="197"/>
      <c r="BB360" s="202" t="str">
        <f t="shared" si="214"/>
        <v>-</v>
      </c>
      <c r="BC360" s="187"/>
      <c r="BD360" s="197"/>
      <c r="BE360" s="202" t="str">
        <f t="shared" si="215"/>
        <v>-</v>
      </c>
      <c r="BF360" s="187"/>
      <c r="BG360" s="197"/>
      <c r="BH360" s="202" t="str">
        <f t="shared" si="216"/>
        <v>-</v>
      </c>
      <c r="BI360" s="187"/>
      <c r="BJ360" s="197"/>
      <c r="BK360" s="202" t="str">
        <f t="shared" si="217"/>
        <v>-</v>
      </c>
      <c r="BL360" s="187"/>
      <c r="BM360" s="197"/>
      <c r="BN360" s="202" t="str">
        <f t="shared" si="218"/>
        <v>-</v>
      </c>
      <c r="BO360" s="187"/>
      <c r="BP360" s="197"/>
      <c r="BQ360" s="202" t="str">
        <f t="shared" si="219"/>
        <v>-</v>
      </c>
      <c r="BR360" s="187"/>
      <c r="BS360" s="197"/>
      <c r="BT360" s="202" t="str">
        <f t="shared" si="220"/>
        <v>-</v>
      </c>
      <c r="BU360" s="187"/>
      <c r="BV360" s="197"/>
      <c r="BW360" s="202" t="str">
        <f t="shared" si="221"/>
        <v>-</v>
      </c>
      <c r="BX360" s="187"/>
      <c r="BY360" s="197"/>
      <c r="BZ360" s="202" t="str">
        <f t="shared" si="222"/>
        <v>-</v>
      </c>
      <c r="CA360" s="187"/>
      <c r="CB360" s="197"/>
      <c r="CC360" s="202" t="str">
        <f t="shared" si="223"/>
        <v>-</v>
      </c>
      <c r="CD360" s="187"/>
      <c r="CE360" s="197"/>
      <c r="CF360" s="202" t="str">
        <f t="shared" si="224"/>
        <v>-</v>
      </c>
      <c r="CG360" s="187"/>
      <c r="CH360" s="197"/>
      <c r="CI360" s="202" t="str">
        <f t="shared" si="225"/>
        <v>-</v>
      </c>
      <c r="CJ360" s="187"/>
      <c r="CK360" s="197"/>
      <c r="CL360" s="202" t="str">
        <f t="shared" si="233"/>
        <v>-</v>
      </c>
      <c r="CM360" s="187"/>
      <c r="CN360" s="197"/>
      <c r="CO360" s="202" t="str">
        <f t="shared" si="234"/>
        <v>-</v>
      </c>
      <c r="CP360" s="187"/>
      <c r="CQ360" s="197"/>
      <c r="CR360" s="202" t="str">
        <f t="shared" si="226"/>
        <v>-</v>
      </c>
      <c r="CS360" s="187"/>
      <c r="CT360" s="197"/>
      <c r="CU360" s="202" t="str">
        <f t="shared" si="235"/>
        <v>-</v>
      </c>
      <c r="CV360" s="187"/>
      <c r="CW360" s="197"/>
      <c r="CX360" s="202" t="str">
        <f t="shared" si="236"/>
        <v>-</v>
      </c>
      <c r="CY360" s="187"/>
      <c r="CZ360" s="197"/>
      <c r="DA360" s="202" t="str">
        <f t="shared" si="227"/>
        <v>-</v>
      </c>
      <c r="DB360" s="187"/>
      <c r="DC360" s="197"/>
      <c r="DD360" s="202" t="str">
        <f t="shared" si="237"/>
        <v>-</v>
      </c>
      <c r="DE360" s="187"/>
      <c r="DF360" s="197"/>
      <c r="DG360" s="202" t="str">
        <f t="shared" si="238"/>
        <v>-</v>
      </c>
      <c r="DH360" s="187"/>
      <c r="DI360" s="103">
        <f t="shared" si="228"/>
        <v>13</v>
      </c>
      <c r="DJ360" s="103">
        <f t="shared" si="229"/>
        <v>9</v>
      </c>
      <c r="DK360" s="200">
        <f t="shared" si="239"/>
        <v>69.230769230769226</v>
      </c>
      <c r="DL360" s="201">
        <f t="shared" si="240"/>
        <v>4</v>
      </c>
    </row>
    <row r="361" spans="2:116" ht="24.95" customHeight="1" outlineLevel="1">
      <c r="B361" s="48"/>
      <c r="C361" s="48"/>
      <c r="D361" s="14" t="s">
        <v>761</v>
      </c>
      <c r="E361" s="11" t="s">
        <v>762</v>
      </c>
      <c r="F361" s="12" t="s">
        <v>992</v>
      </c>
      <c r="G361" s="12" t="s">
        <v>938</v>
      </c>
      <c r="H361" s="40" t="s">
        <v>949</v>
      </c>
      <c r="I361" s="41" t="s">
        <v>533</v>
      </c>
      <c r="J361" s="78" t="str">
        <f t="shared" si="230"/>
        <v xml:space="preserve">C1 </v>
      </c>
      <c r="K361" s="197" t="s">
        <v>1192</v>
      </c>
      <c r="L361" s="202" t="str">
        <f t="shared" si="231"/>
        <v>A</v>
      </c>
      <c r="M361" s="189" t="s">
        <v>1965</v>
      </c>
      <c r="N361" s="197" t="s">
        <v>1192</v>
      </c>
      <c r="O361" s="202" t="str">
        <f t="shared" si="202"/>
        <v>A</v>
      </c>
      <c r="P361" s="186">
        <v>42833</v>
      </c>
      <c r="Q361" s="197" t="s">
        <v>1192</v>
      </c>
      <c r="R361" s="202" t="str">
        <f t="shared" si="203"/>
        <v>A</v>
      </c>
      <c r="S361" s="189" t="s">
        <v>1965</v>
      </c>
      <c r="T361" s="197" t="s">
        <v>1192</v>
      </c>
      <c r="U361" s="202" t="str">
        <f t="shared" si="204"/>
        <v>A</v>
      </c>
      <c r="V361" s="189" t="s">
        <v>1965</v>
      </c>
      <c r="W361" s="197" t="s">
        <v>1192</v>
      </c>
      <c r="X361" s="202" t="str">
        <f t="shared" si="205"/>
        <v>A</v>
      </c>
      <c r="Y361" s="189" t="s">
        <v>1965</v>
      </c>
      <c r="Z361" s="197" t="s">
        <v>1192</v>
      </c>
      <c r="AA361" s="202" t="str">
        <f t="shared" si="206"/>
        <v>A</v>
      </c>
      <c r="AB361" s="189" t="s">
        <v>1965</v>
      </c>
      <c r="AC361" s="197" t="s">
        <v>1192</v>
      </c>
      <c r="AD361" s="202" t="str">
        <f t="shared" si="232"/>
        <v>A</v>
      </c>
      <c r="AE361" s="189" t="s">
        <v>1965</v>
      </c>
      <c r="AF361" s="197" t="s">
        <v>1192</v>
      </c>
      <c r="AG361" s="202" t="str">
        <f t="shared" si="207"/>
        <v>A</v>
      </c>
      <c r="AH361" s="189" t="s">
        <v>1965</v>
      </c>
      <c r="AI361" s="197" t="s">
        <v>1192</v>
      </c>
      <c r="AJ361" s="202" t="str">
        <f t="shared" si="208"/>
        <v>A</v>
      </c>
      <c r="AK361" s="189" t="s">
        <v>1965</v>
      </c>
      <c r="AL361" s="197" t="s">
        <v>1192</v>
      </c>
      <c r="AM361" s="202" t="str">
        <f t="shared" si="209"/>
        <v>A</v>
      </c>
      <c r="AN361" s="205">
        <v>42944</v>
      </c>
      <c r="AO361" s="197" t="s">
        <v>1192</v>
      </c>
      <c r="AP361" s="202" t="str">
        <f t="shared" si="210"/>
        <v>-</v>
      </c>
      <c r="AQ361" s="187"/>
      <c r="AR361" s="197" t="s">
        <v>1192</v>
      </c>
      <c r="AS361" s="202" t="str">
        <f t="shared" si="211"/>
        <v>A</v>
      </c>
      <c r="AT361" s="205">
        <v>43061</v>
      </c>
      <c r="AU361" s="197" t="s">
        <v>1192</v>
      </c>
      <c r="AV361" s="202" t="str">
        <f t="shared" si="212"/>
        <v>-</v>
      </c>
      <c r="AW361" s="187"/>
      <c r="AX361" s="197"/>
      <c r="AY361" s="202" t="str">
        <f t="shared" si="213"/>
        <v>-</v>
      </c>
      <c r="AZ361" s="205">
        <v>43061</v>
      </c>
      <c r="BA361" s="197"/>
      <c r="BB361" s="202" t="str">
        <f t="shared" si="214"/>
        <v>-</v>
      </c>
      <c r="BC361" s="186">
        <v>42378</v>
      </c>
      <c r="BD361" s="197"/>
      <c r="BE361" s="202" t="str">
        <f t="shared" si="215"/>
        <v>-</v>
      </c>
      <c r="BF361" s="187"/>
      <c r="BG361" s="197"/>
      <c r="BH361" s="202" t="str">
        <f t="shared" si="216"/>
        <v>-</v>
      </c>
      <c r="BI361" s="187"/>
      <c r="BJ361" s="197"/>
      <c r="BK361" s="202" t="str">
        <f t="shared" si="217"/>
        <v>-</v>
      </c>
      <c r="BL361" s="187"/>
      <c r="BM361" s="197"/>
      <c r="BN361" s="202" t="str">
        <f t="shared" si="218"/>
        <v>-</v>
      </c>
      <c r="BO361" s="187"/>
      <c r="BP361" s="197"/>
      <c r="BQ361" s="202" t="str">
        <f t="shared" si="219"/>
        <v>-</v>
      </c>
      <c r="BR361" s="187"/>
      <c r="BS361" s="197"/>
      <c r="BT361" s="202" t="str">
        <f t="shared" si="220"/>
        <v>-</v>
      </c>
      <c r="BU361" s="187"/>
      <c r="BV361" s="197"/>
      <c r="BW361" s="202" t="str">
        <f t="shared" si="221"/>
        <v>-</v>
      </c>
      <c r="BX361" s="187"/>
      <c r="BY361" s="197"/>
      <c r="BZ361" s="202" t="str">
        <f t="shared" si="222"/>
        <v>-</v>
      </c>
      <c r="CA361" s="187"/>
      <c r="CB361" s="197"/>
      <c r="CC361" s="202" t="str">
        <f t="shared" si="223"/>
        <v>-</v>
      </c>
      <c r="CD361" s="187"/>
      <c r="CE361" s="197"/>
      <c r="CF361" s="202" t="str">
        <f t="shared" si="224"/>
        <v>-</v>
      </c>
      <c r="CG361" s="187"/>
      <c r="CH361" s="197"/>
      <c r="CI361" s="202" t="str">
        <f t="shared" si="225"/>
        <v>-</v>
      </c>
      <c r="CJ361" s="187"/>
      <c r="CK361" s="197"/>
      <c r="CL361" s="202" t="str">
        <f t="shared" si="233"/>
        <v>-</v>
      </c>
      <c r="CM361" s="187"/>
      <c r="CN361" s="197"/>
      <c r="CO361" s="202" t="str">
        <f t="shared" si="234"/>
        <v>-</v>
      </c>
      <c r="CP361" s="187"/>
      <c r="CQ361" s="197"/>
      <c r="CR361" s="202" t="str">
        <f t="shared" si="226"/>
        <v>-</v>
      </c>
      <c r="CS361" s="187"/>
      <c r="CT361" s="197"/>
      <c r="CU361" s="202" t="str">
        <f t="shared" si="235"/>
        <v>-</v>
      </c>
      <c r="CV361" s="187"/>
      <c r="CW361" s="197"/>
      <c r="CX361" s="202" t="str">
        <f t="shared" si="236"/>
        <v>-</v>
      </c>
      <c r="CY361" s="187"/>
      <c r="CZ361" s="197"/>
      <c r="DA361" s="202" t="str">
        <f t="shared" si="227"/>
        <v>-</v>
      </c>
      <c r="DB361" s="187"/>
      <c r="DC361" s="197"/>
      <c r="DD361" s="202" t="str">
        <f t="shared" si="237"/>
        <v>-</v>
      </c>
      <c r="DE361" s="187"/>
      <c r="DF361" s="197"/>
      <c r="DG361" s="202" t="str">
        <f t="shared" si="238"/>
        <v>-</v>
      </c>
      <c r="DH361" s="187"/>
      <c r="DI361" s="103">
        <f t="shared" si="228"/>
        <v>13</v>
      </c>
      <c r="DJ361" s="103">
        <f t="shared" si="229"/>
        <v>11</v>
      </c>
      <c r="DK361" s="200">
        <f t="shared" si="239"/>
        <v>84.615384615384613</v>
      </c>
      <c r="DL361" s="201">
        <f t="shared" si="240"/>
        <v>5</v>
      </c>
    </row>
    <row r="362" spans="2:116" ht="24.95" customHeight="1" outlineLevel="1">
      <c r="B362" s="48"/>
      <c r="C362" s="48"/>
      <c r="D362" s="14" t="s">
        <v>477</v>
      </c>
      <c r="E362" s="11" t="s">
        <v>478</v>
      </c>
      <c r="F362" s="12" t="s">
        <v>989</v>
      </c>
      <c r="G362" s="12" t="s">
        <v>994</v>
      </c>
      <c r="H362" s="40" t="s">
        <v>523</v>
      </c>
      <c r="I362" s="41" t="s">
        <v>532</v>
      </c>
      <c r="J362" s="78" t="str">
        <f t="shared" si="230"/>
        <v xml:space="preserve">C4 </v>
      </c>
      <c r="K362" s="197" t="s">
        <v>1192</v>
      </c>
      <c r="L362" s="202" t="str">
        <f t="shared" si="231"/>
        <v>A</v>
      </c>
      <c r="M362" s="189" t="s">
        <v>1880</v>
      </c>
      <c r="N362" s="197" t="s">
        <v>1192</v>
      </c>
      <c r="O362" s="202" t="str">
        <f t="shared" si="202"/>
        <v>-</v>
      </c>
      <c r="P362" s="187"/>
      <c r="Q362" s="197" t="s">
        <v>1192</v>
      </c>
      <c r="R362" s="202" t="str">
        <f t="shared" si="203"/>
        <v>-</v>
      </c>
      <c r="S362" s="187"/>
      <c r="T362" s="197"/>
      <c r="U362" s="202" t="str">
        <f t="shared" si="204"/>
        <v>-</v>
      </c>
      <c r="V362" s="187"/>
      <c r="W362" s="197"/>
      <c r="X362" s="202" t="str">
        <f t="shared" si="205"/>
        <v>-</v>
      </c>
      <c r="Y362" s="187"/>
      <c r="Z362" s="197"/>
      <c r="AA362" s="202" t="str">
        <f t="shared" si="206"/>
        <v>-</v>
      </c>
      <c r="AB362" s="187"/>
      <c r="AC362" s="197"/>
      <c r="AD362" s="202" t="str">
        <f t="shared" si="232"/>
        <v>-</v>
      </c>
      <c r="AE362" s="187"/>
      <c r="AF362" s="197"/>
      <c r="AG362" s="202" t="str">
        <f t="shared" si="207"/>
        <v>-</v>
      </c>
      <c r="AH362" s="205">
        <v>42810</v>
      </c>
      <c r="AI362" s="197"/>
      <c r="AJ362" s="202" t="str">
        <f t="shared" si="208"/>
        <v>-</v>
      </c>
      <c r="AK362" s="187"/>
      <c r="AL362" s="197"/>
      <c r="AM362" s="202" t="str">
        <f t="shared" si="209"/>
        <v>-</v>
      </c>
      <c r="AN362" s="187"/>
      <c r="AO362" s="197"/>
      <c r="AP362" s="202" t="str">
        <f t="shared" si="210"/>
        <v>-</v>
      </c>
      <c r="AQ362" s="187"/>
      <c r="AR362" s="197"/>
      <c r="AS362" s="202" t="str">
        <f t="shared" si="211"/>
        <v>-</v>
      </c>
      <c r="AT362" s="187"/>
      <c r="AU362" s="197"/>
      <c r="AV362" s="202" t="str">
        <f t="shared" si="212"/>
        <v>-</v>
      </c>
      <c r="AW362" s="187"/>
      <c r="AX362" s="197"/>
      <c r="AY362" s="202" t="str">
        <f t="shared" si="213"/>
        <v>-</v>
      </c>
      <c r="AZ362" s="187"/>
      <c r="BA362" s="197"/>
      <c r="BB362" s="202" t="str">
        <f t="shared" si="214"/>
        <v>-</v>
      </c>
      <c r="BC362" s="187"/>
      <c r="BD362" s="197"/>
      <c r="BE362" s="202" t="str">
        <f t="shared" si="215"/>
        <v>-</v>
      </c>
      <c r="BF362" s="187"/>
      <c r="BG362" s="197"/>
      <c r="BH362" s="202" t="str">
        <f t="shared" si="216"/>
        <v>-</v>
      </c>
      <c r="BI362" s="187"/>
      <c r="BJ362" s="197"/>
      <c r="BK362" s="202" t="str">
        <f t="shared" si="217"/>
        <v>-</v>
      </c>
      <c r="BL362" s="187"/>
      <c r="BM362" s="197"/>
      <c r="BN362" s="202" t="str">
        <f t="shared" si="218"/>
        <v>-</v>
      </c>
      <c r="BO362" s="187"/>
      <c r="BP362" s="197"/>
      <c r="BQ362" s="202" t="str">
        <f t="shared" si="219"/>
        <v>-</v>
      </c>
      <c r="BR362" s="187"/>
      <c r="BS362" s="197"/>
      <c r="BT362" s="202" t="str">
        <f t="shared" si="220"/>
        <v>-</v>
      </c>
      <c r="BU362" s="187"/>
      <c r="BV362" s="197"/>
      <c r="BW362" s="202" t="str">
        <f t="shared" si="221"/>
        <v>-</v>
      </c>
      <c r="BX362" s="187"/>
      <c r="BY362" s="197"/>
      <c r="BZ362" s="202" t="str">
        <f t="shared" si="222"/>
        <v>-</v>
      </c>
      <c r="CA362" s="187"/>
      <c r="CB362" s="197"/>
      <c r="CC362" s="202" t="str">
        <f t="shared" si="223"/>
        <v>-</v>
      </c>
      <c r="CD362" s="187"/>
      <c r="CE362" s="197"/>
      <c r="CF362" s="202" t="str">
        <f t="shared" si="224"/>
        <v>-</v>
      </c>
      <c r="CG362" s="187"/>
      <c r="CH362" s="197"/>
      <c r="CI362" s="202" t="str">
        <f t="shared" si="225"/>
        <v>-</v>
      </c>
      <c r="CJ362" s="187"/>
      <c r="CK362" s="197"/>
      <c r="CL362" s="202" t="str">
        <f t="shared" si="233"/>
        <v>-</v>
      </c>
      <c r="CM362" s="187"/>
      <c r="CN362" s="197"/>
      <c r="CO362" s="202" t="str">
        <f t="shared" si="234"/>
        <v>-</v>
      </c>
      <c r="CP362" s="187"/>
      <c r="CQ362" s="197"/>
      <c r="CR362" s="202" t="str">
        <f t="shared" si="226"/>
        <v>-</v>
      </c>
      <c r="CS362" s="187"/>
      <c r="CT362" s="197"/>
      <c r="CU362" s="202" t="str">
        <f t="shared" si="235"/>
        <v>-</v>
      </c>
      <c r="CV362" s="187"/>
      <c r="CW362" s="197"/>
      <c r="CX362" s="202" t="str">
        <f t="shared" si="236"/>
        <v>-</v>
      </c>
      <c r="CY362" s="187"/>
      <c r="CZ362" s="197"/>
      <c r="DA362" s="202" t="str">
        <f t="shared" si="227"/>
        <v>-</v>
      </c>
      <c r="DB362" s="187"/>
      <c r="DC362" s="197"/>
      <c r="DD362" s="202" t="str">
        <f t="shared" si="237"/>
        <v>-</v>
      </c>
      <c r="DE362" s="187"/>
      <c r="DF362" s="197"/>
      <c r="DG362" s="202" t="str">
        <f t="shared" si="238"/>
        <v>-</v>
      </c>
      <c r="DH362" s="187"/>
      <c r="DI362" s="103">
        <f t="shared" si="228"/>
        <v>3</v>
      </c>
      <c r="DJ362" s="103">
        <f t="shared" si="229"/>
        <v>1</v>
      </c>
      <c r="DK362" s="200">
        <f t="shared" si="239"/>
        <v>33.333333333333329</v>
      </c>
      <c r="DL362" s="201">
        <f t="shared" si="240"/>
        <v>2</v>
      </c>
    </row>
    <row r="363" spans="2:116" ht="24.95" customHeight="1" outlineLevel="1">
      <c r="B363" s="48"/>
      <c r="C363" s="48"/>
      <c r="D363" s="14" t="s">
        <v>479</v>
      </c>
      <c r="E363" s="11" t="s">
        <v>480</v>
      </c>
      <c r="F363" s="12" t="s">
        <v>989</v>
      </c>
      <c r="G363" s="12" t="s">
        <v>994</v>
      </c>
      <c r="H363" s="40" t="s">
        <v>523</v>
      </c>
      <c r="I363" s="41" t="s">
        <v>532</v>
      </c>
      <c r="J363" s="78" t="str">
        <f t="shared" si="230"/>
        <v xml:space="preserve">C4 </v>
      </c>
      <c r="K363" s="197" t="s">
        <v>1192</v>
      </c>
      <c r="L363" s="202" t="str">
        <f t="shared" si="231"/>
        <v>A</v>
      </c>
      <c r="M363" s="189" t="s">
        <v>1880</v>
      </c>
      <c r="N363" s="197" t="s">
        <v>1192</v>
      </c>
      <c r="O363" s="202" t="str">
        <f t="shared" si="202"/>
        <v>-</v>
      </c>
      <c r="P363" s="187"/>
      <c r="Q363" s="197" t="s">
        <v>1192</v>
      </c>
      <c r="R363" s="202" t="str">
        <f t="shared" si="203"/>
        <v>-</v>
      </c>
      <c r="S363" s="187"/>
      <c r="T363" s="197"/>
      <c r="U363" s="202" t="str">
        <f t="shared" si="204"/>
        <v>-</v>
      </c>
      <c r="V363" s="187"/>
      <c r="W363" s="197"/>
      <c r="X363" s="202" t="str">
        <f t="shared" si="205"/>
        <v>-</v>
      </c>
      <c r="Y363" s="187"/>
      <c r="Z363" s="197"/>
      <c r="AA363" s="202" t="str">
        <f t="shared" si="206"/>
        <v>-</v>
      </c>
      <c r="AB363" s="187"/>
      <c r="AC363" s="197"/>
      <c r="AD363" s="202" t="str">
        <f t="shared" si="232"/>
        <v>-</v>
      </c>
      <c r="AE363" s="187"/>
      <c r="AF363" s="197"/>
      <c r="AG363" s="202" t="str">
        <f t="shared" si="207"/>
        <v>-</v>
      </c>
      <c r="AH363" s="187"/>
      <c r="AI363" s="197"/>
      <c r="AJ363" s="202" t="str">
        <f t="shared" si="208"/>
        <v>-</v>
      </c>
      <c r="AK363" s="187"/>
      <c r="AL363" s="197"/>
      <c r="AM363" s="202" t="str">
        <f t="shared" si="209"/>
        <v>-</v>
      </c>
      <c r="AN363" s="187"/>
      <c r="AO363" s="197"/>
      <c r="AP363" s="202" t="str">
        <f t="shared" si="210"/>
        <v>-</v>
      </c>
      <c r="AQ363" s="187"/>
      <c r="AR363" s="197"/>
      <c r="AS363" s="202" t="str">
        <f t="shared" si="211"/>
        <v>-</v>
      </c>
      <c r="AT363" s="187"/>
      <c r="AU363" s="197"/>
      <c r="AV363" s="202" t="str">
        <f t="shared" si="212"/>
        <v>-</v>
      </c>
      <c r="AW363" s="187"/>
      <c r="AX363" s="197"/>
      <c r="AY363" s="202" t="str">
        <f t="shared" si="213"/>
        <v>-</v>
      </c>
      <c r="AZ363" s="187"/>
      <c r="BA363" s="197"/>
      <c r="BB363" s="202" t="str">
        <f t="shared" si="214"/>
        <v>-</v>
      </c>
      <c r="BC363" s="187"/>
      <c r="BD363" s="197"/>
      <c r="BE363" s="202" t="str">
        <f t="shared" si="215"/>
        <v>-</v>
      </c>
      <c r="BF363" s="187"/>
      <c r="BG363" s="197"/>
      <c r="BH363" s="202" t="str">
        <f t="shared" si="216"/>
        <v>-</v>
      </c>
      <c r="BI363" s="187"/>
      <c r="BJ363" s="197"/>
      <c r="BK363" s="202" t="str">
        <f t="shared" si="217"/>
        <v>-</v>
      </c>
      <c r="BL363" s="187"/>
      <c r="BM363" s="197"/>
      <c r="BN363" s="202" t="str">
        <f t="shared" si="218"/>
        <v>-</v>
      </c>
      <c r="BO363" s="187"/>
      <c r="BP363" s="197"/>
      <c r="BQ363" s="202" t="str">
        <f t="shared" si="219"/>
        <v>-</v>
      </c>
      <c r="BR363" s="187"/>
      <c r="BS363" s="197"/>
      <c r="BT363" s="202" t="str">
        <f t="shared" si="220"/>
        <v>-</v>
      </c>
      <c r="BU363" s="187"/>
      <c r="BV363" s="197"/>
      <c r="BW363" s="202" t="str">
        <f t="shared" si="221"/>
        <v>-</v>
      </c>
      <c r="BX363" s="187"/>
      <c r="BY363" s="197"/>
      <c r="BZ363" s="202" t="str">
        <f t="shared" si="222"/>
        <v>-</v>
      </c>
      <c r="CA363" s="187"/>
      <c r="CB363" s="197"/>
      <c r="CC363" s="202" t="str">
        <f t="shared" si="223"/>
        <v>-</v>
      </c>
      <c r="CD363" s="187"/>
      <c r="CE363" s="197"/>
      <c r="CF363" s="202" t="str">
        <f t="shared" si="224"/>
        <v>-</v>
      </c>
      <c r="CG363" s="187"/>
      <c r="CH363" s="197"/>
      <c r="CI363" s="202" t="str">
        <f t="shared" si="225"/>
        <v>-</v>
      </c>
      <c r="CJ363" s="187"/>
      <c r="CK363" s="197"/>
      <c r="CL363" s="202" t="str">
        <f t="shared" si="233"/>
        <v>-</v>
      </c>
      <c r="CM363" s="187"/>
      <c r="CN363" s="197"/>
      <c r="CO363" s="202" t="str">
        <f t="shared" si="234"/>
        <v>-</v>
      </c>
      <c r="CP363" s="187"/>
      <c r="CQ363" s="197"/>
      <c r="CR363" s="202" t="str">
        <f t="shared" si="226"/>
        <v>-</v>
      </c>
      <c r="CS363" s="187"/>
      <c r="CT363" s="197"/>
      <c r="CU363" s="202" t="str">
        <f t="shared" si="235"/>
        <v>-</v>
      </c>
      <c r="CV363" s="187"/>
      <c r="CW363" s="197"/>
      <c r="CX363" s="202" t="str">
        <f t="shared" si="236"/>
        <v>-</v>
      </c>
      <c r="CY363" s="187"/>
      <c r="CZ363" s="197"/>
      <c r="DA363" s="202" t="str">
        <f t="shared" si="227"/>
        <v>-</v>
      </c>
      <c r="DB363" s="187"/>
      <c r="DC363" s="197"/>
      <c r="DD363" s="202" t="str">
        <f t="shared" si="237"/>
        <v>-</v>
      </c>
      <c r="DE363" s="187"/>
      <c r="DF363" s="197"/>
      <c r="DG363" s="202" t="str">
        <f t="shared" si="238"/>
        <v>-</v>
      </c>
      <c r="DH363" s="187"/>
      <c r="DI363" s="103">
        <f t="shared" si="228"/>
        <v>3</v>
      </c>
      <c r="DJ363" s="103">
        <f t="shared" si="229"/>
        <v>1</v>
      </c>
      <c r="DK363" s="200">
        <f t="shared" si="239"/>
        <v>33.333333333333329</v>
      </c>
      <c r="DL363" s="201">
        <f t="shared" si="240"/>
        <v>2</v>
      </c>
    </row>
    <row r="364" spans="2:116" ht="24.95" customHeight="1" outlineLevel="1">
      <c r="B364" s="48"/>
      <c r="C364" s="48"/>
      <c r="D364" s="14" t="s">
        <v>481</v>
      </c>
      <c r="E364" s="11" t="s">
        <v>482</v>
      </c>
      <c r="F364" s="12" t="s">
        <v>989</v>
      </c>
      <c r="G364" s="12" t="s">
        <v>994</v>
      </c>
      <c r="H364" s="40" t="s">
        <v>523</v>
      </c>
      <c r="I364" s="41" t="s">
        <v>532</v>
      </c>
      <c r="J364" s="78" t="str">
        <f t="shared" si="230"/>
        <v xml:space="preserve">C4 </v>
      </c>
      <c r="K364" s="197" t="s">
        <v>1192</v>
      </c>
      <c r="L364" s="202" t="str">
        <f t="shared" si="231"/>
        <v>A</v>
      </c>
      <c r="M364" s="189" t="s">
        <v>1880</v>
      </c>
      <c r="N364" s="197" t="s">
        <v>1192</v>
      </c>
      <c r="O364" s="202" t="str">
        <f t="shared" si="202"/>
        <v>-</v>
      </c>
      <c r="P364" s="187"/>
      <c r="Q364" s="197" t="s">
        <v>1192</v>
      </c>
      <c r="R364" s="202" t="str">
        <f t="shared" si="203"/>
        <v>-</v>
      </c>
      <c r="S364" s="187"/>
      <c r="T364" s="197"/>
      <c r="U364" s="202" t="str">
        <f t="shared" si="204"/>
        <v>-</v>
      </c>
      <c r="V364" s="187"/>
      <c r="W364" s="197"/>
      <c r="X364" s="202" t="str">
        <f t="shared" si="205"/>
        <v>-</v>
      </c>
      <c r="Y364" s="187"/>
      <c r="Z364" s="197"/>
      <c r="AA364" s="202" t="str">
        <f t="shared" si="206"/>
        <v>-</v>
      </c>
      <c r="AB364" s="187"/>
      <c r="AC364" s="197"/>
      <c r="AD364" s="202" t="str">
        <f t="shared" si="232"/>
        <v>-</v>
      </c>
      <c r="AE364" s="187"/>
      <c r="AF364" s="197"/>
      <c r="AG364" s="202" t="str">
        <f t="shared" si="207"/>
        <v>-</v>
      </c>
      <c r="AH364" s="187"/>
      <c r="AI364" s="197"/>
      <c r="AJ364" s="202" t="str">
        <f t="shared" si="208"/>
        <v>-</v>
      </c>
      <c r="AK364" s="187"/>
      <c r="AL364" s="197"/>
      <c r="AM364" s="202" t="str">
        <f t="shared" si="209"/>
        <v>-</v>
      </c>
      <c r="AN364" s="187"/>
      <c r="AO364" s="197"/>
      <c r="AP364" s="202" t="str">
        <f t="shared" si="210"/>
        <v>-</v>
      </c>
      <c r="AQ364" s="187"/>
      <c r="AR364" s="197"/>
      <c r="AS364" s="202" t="str">
        <f t="shared" si="211"/>
        <v>-</v>
      </c>
      <c r="AT364" s="187"/>
      <c r="AU364" s="197"/>
      <c r="AV364" s="202" t="str">
        <f t="shared" si="212"/>
        <v>-</v>
      </c>
      <c r="AW364" s="187"/>
      <c r="AX364" s="197"/>
      <c r="AY364" s="202" t="str">
        <f t="shared" si="213"/>
        <v>-</v>
      </c>
      <c r="AZ364" s="187"/>
      <c r="BA364" s="197"/>
      <c r="BB364" s="202" t="str">
        <f t="shared" si="214"/>
        <v>-</v>
      </c>
      <c r="BC364" s="187"/>
      <c r="BD364" s="197"/>
      <c r="BE364" s="202" t="str">
        <f t="shared" si="215"/>
        <v>-</v>
      </c>
      <c r="BF364" s="187"/>
      <c r="BG364" s="197"/>
      <c r="BH364" s="202" t="str">
        <f t="shared" si="216"/>
        <v>-</v>
      </c>
      <c r="BI364" s="187"/>
      <c r="BJ364" s="197"/>
      <c r="BK364" s="202" t="str">
        <f t="shared" si="217"/>
        <v>-</v>
      </c>
      <c r="BL364" s="187"/>
      <c r="BM364" s="197"/>
      <c r="BN364" s="202" t="str">
        <f t="shared" si="218"/>
        <v>-</v>
      </c>
      <c r="BO364" s="187"/>
      <c r="BP364" s="197"/>
      <c r="BQ364" s="202" t="str">
        <f t="shared" si="219"/>
        <v>-</v>
      </c>
      <c r="BR364" s="187"/>
      <c r="BS364" s="197"/>
      <c r="BT364" s="202" t="str">
        <f t="shared" si="220"/>
        <v>-</v>
      </c>
      <c r="BU364" s="187"/>
      <c r="BV364" s="197"/>
      <c r="BW364" s="202" t="str">
        <f t="shared" si="221"/>
        <v>-</v>
      </c>
      <c r="BX364" s="187"/>
      <c r="BY364" s="197"/>
      <c r="BZ364" s="202" t="str">
        <f t="shared" si="222"/>
        <v>-</v>
      </c>
      <c r="CA364" s="187"/>
      <c r="CB364" s="197"/>
      <c r="CC364" s="202" t="str">
        <f t="shared" si="223"/>
        <v>-</v>
      </c>
      <c r="CD364" s="187"/>
      <c r="CE364" s="197"/>
      <c r="CF364" s="202" t="str">
        <f t="shared" si="224"/>
        <v>-</v>
      </c>
      <c r="CG364" s="187"/>
      <c r="CH364" s="197"/>
      <c r="CI364" s="202" t="str">
        <f t="shared" si="225"/>
        <v>-</v>
      </c>
      <c r="CJ364" s="187"/>
      <c r="CK364" s="197"/>
      <c r="CL364" s="202" t="str">
        <f t="shared" si="233"/>
        <v>-</v>
      </c>
      <c r="CM364" s="187"/>
      <c r="CN364" s="197"/>
      <c r="CO364" s="202" t="str">
        <f t="shared" si="234"/>
        <v>-</v>
      </c>
      <c r="CP364" s="187"/>
      <c r="CQ364" s="197"/>
      <c r="CR364" s="202" t="str">
        <f t="shared" si="226"/>
        <v>-</v>
      </c>
      <c r="CS364" s="187"/>
      <c r="CT364" s="197"/>
      <c r="CU364" s="202" t="str">
        <f t="shared" si="235"/>
        <v>-</v>
      </c>
      <c r="CV364" s="187"/>
      <c r="CW364" s="197"/>
      <c r="CX364" s="202" t="str">
        <f t="shared" si="236"/>
        <v>-</v>
      </c>
      <c r="CY364" s="187"/>
      <c r="CZ364" s="197"/>
      <c r="DA364" s="202" t="str">
        <f t="shared" si="227"/>
        <v>-</v>
      </c>
      <c r="DB364" s="187"/>
      <c r="DC364" s="197"/>
      <c r="DD364" s="202" t="str">
        <f t="shared" si="237"/>
        <v>-</v>
      </c>
      <c r="DE364" s="187"/>
      <c r="DF364" s="197"/>
      <c r="DG364" s="202" t="str">
        <f t="shared" si="238"/>
        <v>-</v>
      </c>
      <c r="DH364" s="187"/>
      <c r="DI364" s="103">
        <f t="shared" si="228"/>
        <v>3</v>
      </c>
      <c r="DJ364" s="103">
        <f t="shared" si="229"/>
        <v>1</v>
      </c>
      <c r="DK364" s="200">
        <f t="shared" si="239"/>
        <v>33.333333333333329</v>
      </c>
      <c r="DL364" s="201">
        <f t="shared" si="240"/>
        <v>2</v>
      </c>
    </row>
    <row r="365" spans="2:116" ht="24.95" customHeight="1" outlineLevel="1">
      <c r="B365" s="48"/>
      <c r="C365" s="48"/>
      <c r="D365" s="14" t="s">
        <v>483</v>
      </c>
      <c r="E365" s="11" t="s">
        <v>484</v>
      </c>
      <c r="F365" s="12" t="s">
        <v>989</v>
      </c>
      <c r="G365" s="12" t="s">
        <v>994</v>
      </c>
      <c r="H365" s="40" t="s">
        <v>523</v>
      </c>
      <c r="I365" s="41" t="s">
        <v>532</v>
      </c>
      <c r="J365" s="78" t="str">
        <f t="shared" si="230"/>
        <v xml:space="preserve">C4 </v>
      </c>
      <c r="K365" s="197" t="s">
        <v>1192</v>
      </c>
      <c r="L365" s="202" t="str">
        <f t="shared" si="231"/>
        <v>A</v>
      </c>
      <c r="M365" s="189" t="s">
        <v>1880</v>
      </c>
      <c r="N365" s="197" t="s">
        <v>1192</v>
      </c>
      <c r="O365" s="202" t="str">
        <f t="shared" si="202"/>
        <v>-</v>
      </c>
      <c r="P365" s="187"/>
      <c r="Q365" s="197" t="s">
        <v>1192</v>
      </c>
      <c r="R365" s="202" t="str">
        <f t="shared" si="203"/>
        <v>-</v>
      </c>
      <c r="S365" s="187"/>
      <c r="T365" s="197"/>
      <c r="U365" s="202" t="str">
        <f t="shared" si="204"/>
        <v>-</v>
      </c>
      <c r="V365" s="187"/>
      <c r="W365" s="197"/>
      <c r="X365" s="202" t="str">
        <f t="shared" si="205"/>
        <v>-</v>
      </c>
      <c r="Y365" s="187"/>
      <c r="Z365" s="197"/>
      <c r="AA365" s="202" t="str">
        <f t="shared" si="206"/>
        <v>-</v>
      </c>
      <c r="AB365" s="187"/>
      <c r="AC365" s="197"/>
      <c r="AD365" s="202" t="str">
        <f t="shared" si="232"/>
        <v>-</v>
      </c>
      <c r="AE365" s="187"/>
      <c r="AF365" s="197"/>
      <c r="AG365" s="202" t="str">
        <f t="shared" si="207"/>
        <v>-</v>
      </c>
      <c r="AH365" s="187"/>
      <c r="AI365" s="197"/>
      <c r="AJ365" s="202" t="str">
        <f t="shared" si="208"/>
        <v>-</v>
      </c>
      <c r="AK365" s="187"/>
      <c r="AL365" s="197"/>
      <c r="AM365" s="202" t="str">
        <f t="shared" si="209"/>
        <v>-</v>
      </c>
      <c r="AN365" s="187"/>
      <c r="AO365" s="197"/>
      <c r="AP365" s="202" t="str">
        <f t="shared" si="210"/>
        <v>-</v>
      </c>
      <c r="AQ365" s="187"/>
      <c r="AR365" s="197"/>
      <c r="AS365" s="202" t="str">
        <f t="shared" si="211"/>
        <v>-</v>
      </c>
      <c r="AT365" s="187"/>
      <c r="AU365" s="197"/>
      <c r="AV365" s="202" t="str">
        <f t="shared" si="212"/>
        <v>-</v>
      </c>
      <c r="AW365" s="187"/>
      <c r="AX365" s="197"/>
      <c r="AY365" s="202" t="str">
        <f t="shared" si="213"/>
        <v>-</v>
      </c>
      <c r="AZ365" s="187"/>
      <c r="BA365" s="197"/>
      <c r="BB365" s="202" t="str">
        <f t="shared" si="214"/>
        <v>-</v>
      </c>
      <c r="BC365" s="187"/>
      <c r="BD365" s="197"/>
      <c r="BE365" s="202" t="str">
        <f t="shared" si="215"/>
        <v>-</v>
      </c>
      <c r="BF365" s="187"/>
      <c r="BG365" s="197"/>
      <c r="BH365" s="202" t="str">
        <f t="shared" si="216"/>
        <v>-</v>
      </c>
      <c r="BI365" s="187"/>
      <c r="BJ365" s="197"/>
      <c r="BK365" s="202" t="str">
        <f t="shared" si="217"/>
        <v>-</v>
      </c>
      <c r="BL365" s="187"/>
      <c r="BM365" s="197"/>
      <c r="BN365" s="202" t="str">
        <f t="shared" si="218"/>
        <v>-</v>
      </c>
      <c r="BO365" s="187"/>
      <c r="BP365" s="197"/>
      <c r="BQ365" s="202" t="str">
        <f t="shared" si="219"/>
        <v>-</v>
      </c>
      <c r="BR365" s="187"/>
      <c r="BS365" s="197"/>
      <c r="BT365" s="202" t="str">
        <f t="shared" si="220"/>
        <v>-</v>
      </c>
      <c r="BU365" s="187"/>
      <c r="BV365" s="197"/>
      <c r="BW365" s="202" t="str">
        <f t="shared" si="221"/>
        <v>-</v>
      </c>
      <c r="BX365" s="187"/>
      <c r="BY365" s="197"/>
      <c r="BZ365" s="202" t="str">
        <f t="shared" si="222"/>
        <v>-</v>
      </c>
      <c r="CA365" s="187"/>
      <c r="CB365" s="197"/>
      <c r="CC365" s="202" t="str">
        <f t="shared" si="223"/>
        <v>-</v>
      </c>
      <c r="CD365" s="187"/>
      <c r="CE365" s="197"/>
      <c r="CF365" s="202" t="str">
        <f t="shared" si="224"/>
        <v>-</v>
      </c>
      <c r="CG365" s="187"/>
      <c r="CH365" s="197"/>
      <c r="CI365" s="202" t="str">
        <f t="shared" si="225"/>
        <v>-</v>
      </c>
      <c r="CJ365" s="187"/>
      <c r="CK365" s="197"/>
      <c r="CL365" s="202" t="str">
        <f t="shared" si="233"/>
        <v>-</v>
      </c>
      <c r="CM365" s="187"/>
      <c r="CN365" s="197"/>
      <c r="CO365" s="202" t="str">
        <f t="shared" si="234"/>
        <v>-</v>
      </c>
      <c r="CP365" s="187"/>
      <c r="CQ365" s="197"/>
      <c r="CR365" s="202" t="str">
        <f t="shared" si="226"/>
        <v>-</v>
      </c>
      <c r="CS365" s="187"/>
      <c r="CT365" s="197"/>
      <c r="CU365" s="202" t="str">
        <f t="shared" si="235"/>
        <v>-</v>
      </c>
      <c r="CV365" s="187"/>
      <c r="CW365" s="197"/>
      <c r="CX365" s="202" t="str">
        <f t="shared" si="236"/>
        <v>-</v>
      </c>
      <c r="CY365" s="187"/>
      <c r="CZ365" s="197"/>
      <c r="DA365" s="202" t="str">
        <f t="shared" si="227"/>
        <v>-</v>
      </c>
      <c r="DB365" s="187"/>
      <c r="DC365" s="197"/>
      <c r="DD365" s="202" t="str">
        <f t="shared" si="237"/>
        <v>-</v>
      </c>
      <c r="DE365" s="187"/>
      <c r="DF365" s="197"/>
      <c r="DG365" s="202" t="str">
        <f t="shared" si="238"/>
        <v>-</v>
      </c>
      <c r="DH365" s="187"/>
      <c r="DI365" s="103">
        <f t="shared" si="228"/>
        <v>3</v>
      </c>
      <c r="DJ365" s="103">
        <f t="shared" si="229"/>
        <v>1</v>
      </c>
      <c r="DK365" s="200">
        <f t="shared" si="239"/>
        <v>33.333333333333329</v>
      </c>
      <c r="DL365" s="201">
        <f t="shared" si="240"/>
        <v>2</v>
      </c>
    </row>
    <row r="366" spans="2:116" ht="24.95" customHeight="1" outlineLevel="1">
      <c r="B366" s="48"/>
      <c r="C366" s="48"/>
      <c r="D366" s="14" t="s">
        <v>763</v>
      </c>
      <c r="E366" s="11" t="s">
        <v>764</v>
      </c>
      <c r="F366" s="12" t="s">
        <v>995</v>
      </c>
      <c r="G366" s="12" t="s">
        <v>941</v>
      </c>
      <c r="H366" s="40" t="s">
        <v>957</v>
      </c>
      <c r="I366" s="41" t="s">
        <v>532</v>
      </c>
      <c r="J366" s="78" t="str">
        <f t="shared" si="230"/>
        <v xml:space="preserve">C4 </v>
      </c>
      <c r="K366" s="197" t="s">
        <v>1192</v>
      </c>
      <c r="L366" s="202" t="str">
        <f t="shared" si="231"/>
        <v>A</v>
      </c>
      <c r="M366" s="189" t="s">
        <v>1880</v>
      </c>
      <c r="N366" s="197" t="s">
        <v>1192</v>
      </c>
      <c r="O366" s="202" t="str">
        <f t="shared" si="202"/>
        <v>-</v>
      </c>
      <c r="P366" s="187"/>
      <c r="Q366" s="197" t="s">
        <v>1192</v>
      </c>
      <c r="R366" s="202" t="str">
        <f t="shared" si="203"/>
        <v>-</v>
      </c>
      <c r="S366" s="187"/>
      <c r="T366" s="197"/>
      <c r="U366" s="202" t="str">
        <f t="shared" si="204"/>
        <v>-</v>
      </c>
      <c r="V366" s="187"/>
      <c r="W366" s="197"/>
      <c r="X366" s="202" t="str">
        <f t="shared" si="205"/>
        <v>-</v>
      </c>
      <c r="Y366" s="187"/>
      <c r="Z366" s="197"/>
      <c r="AA366" s="202" t="str">
        <f t="shared" si="206"/>
        <v>-</v>
      </c>
      <c r="AB366" s="187"/>
      <c r="AC366" s="197"/>
      <c r="AD366" s="202" t="str">
        <f t="shared" si="232"/>
        <v>-</v>
      </c>
      <c r="AE366" s="187"/>
      <c r="AF366" s="197"/>
      <c r="AG366" s="202" t="str">
        <f t="shared" si="207"/>
        <v>-</v>
      </c>
      <c r="AH366" s="187"/>
      <c r="AI366" s="197"/>
      <c r="AJ366" s="202" t="str">
        <f t="shared" si="208"/>
        <v>-</v>
      </c>
      <c r="AK366" s="187"/>
      <c r="AL366" s="197"/>
      <c r="AM366" s="202" t="str">
        <f t="shared" si="209"/>
        <v>-</v>
      </c>
      <c r="AN366" s="187"/>
      <c r="AO366" s="197"/>
      <c r="AP366" s="202" t="str">
        <f t="shared" si="210"/>
        <v>-</v>
      </c>
      <c r="AQ366" s="187"/>
      <c r="AR366" s="197"/>
      <c r="AS366" s="202" t="str">
        <f t="shared" si="211"/>
        <v>-</v>
      </c>
      <c r="AT366" s="187"/>
      <c r="AU366" s="197"/>
      <c r="AV366" s="202" t="str">
        <f t="shared" si="212"/>
        <v>-</v>
      </c>
      <c r="AW366" s="187"/>
      <c r="AX366" s="197"/>
      <c r="AY366" s="202" t="str">
        <f t="shared" si="213"/>
        <v>-</v>
      </c>
      <c r="AZ366" s="187"/>
      <c r="BA366" s="197"/>
      <c r="BB366" s="202" t="str">
        <f t="shared" si="214"/>
        <v>-</v>
      </c>
      <c r="BC366" s="186">
        <v>42791</v>
      </c>
      <c r="BD366" s="197"/>
      <c r="BE366" s="202" t="str">
        <f t="shared" si="215"/>
        <v>-</v>
      </c>
      <c r="BF366" s="187"/>
      <c r="BG366" s="197"/>
      <c r="BH366" s="202" t="str">
        <f t="shared" si="216"/>
        <v>-</v>
      </c>
      <c r="BI366" s="187"/>
      <c r="BJ366" s="197"/>
      <c r="BK366" s="202" t="str">
        <f t="shared" si="217"/>
        <v>-</v>
      </c>
      <c r="BL366" s="187"/>
      <c r="BM366" s="197"/>
      <c r="BN366" s="202" t="str">
        <f t="shared" si="218"/>
        <v>-</v>
      </c>
      <c r="BO366" s="187"/>
      <c r="BP366" s="197"/>
      <c r="BQ366" s="202" t="str">
        <f t="shared" si="219"/>
        <v>-</v>
      </c>
      <c r="BR366" s="187"/>
      <c r="BS366" s="197"/>
      <c r="BT366" s="202" t="str">
        <f t="shared" si="220"/>
        <v>-</v>
      </c>
      <c r="BU366" s="187"/>
      <c r="BV366" s="197"/>
      <c r="BW366" s="202" t="str">
        <f t="shared" si="221"/>
        <v>-</v>
      </c>
      <c r="BX366" s="187"/>
      <c r="BY366" s="197"/>
      <c r="BZ366" s="202" t="str">
        <f t="shared" si="222"/>
        <v>-</v>
      </c>
      <c r="CA366" s="187"/>
      <c r="CB366" s="197"/>
      <c r="CC366" s="202" t="str">
        <f t="shared" si="223"/>
        <v>-</v>
      </c>
      <c r="CD366" s="187"/>
      <c r="CE366" s="197"/>
      <c r="CF366" s="202" t="str">
        <f t="shared" si="224"/>
        <v>-</v>
      </c>
      <c r="CG366" s="187"/>
      <c r="CH366" s="197"/>
      <c r="CI366" s="202" t="str">
        <f t="shared" si="225"/>
        <v>-</v>
      </c>
      <c r="CJ366" s="187"/>
      <c r="CK366" s="197"/>
      <c r="CL366" s="202" t="str">
        <f t="shared" si="233"/>
        <v>-</v>
      </c>
      <c r="CM366" s="187"/>
      <c r="CN366" s="197"/>
      <c r="CO366" s="202" t="str">
        <f t="shared" si="234"/>
        <v>-</v>
      </c>
      <c r="CP366" s="187"/>
      <c r="CQ366" s="197"/>
      <c r="CR366" s="202" t="str">
        <f t="shared" si="226"/>
        <v>-</v>
      </c>
      <c r="CS366" s="187"/>
      <c r="CT366" s="197"/>
      <c r="CU366" s="202" t="str">
        <f t="shared" si="235"/>
        <v>-</v>
      </c>
      <c r="CV366" s="187"/>
      <c r="CW366" s="197"/>
      <c r="CX366" s="202" t="str">
        <f t="shared" si="236"/>
        <v>-</v>
      </c>
      <c r="CY366" s="187"/>
      <c r="CZ366" s="197"/>
      <c r="DA366" s="202" t="str">
        <f t="shared" si="227"/>
        <v>-</v>
      </c>
      <c r="DB366" s="187"/>
      <c r="DC366" s="197"/>
      <c r="DD366" s="202" t="str">
        <f t="shared" si="237"/>
        <v>-</v>
      </c>
      <c r="DE366" s="187"/>
      <c r="DF366" s="197"/>
      <c r="DG366" s="202" t="str">
        <f t="shared" si="238"/>
        <v>-</v>
      </c>
      <c r="DH366" s="187"/>
      <c r="DI366" s="103">
        <f t="shared" si="228"/>
        <v>3</v>
      </c>
      <c r="DJ366" s="103">
        <f t="shared" si="229"/>
        <v>1</v>
      </c>
      <c r="DK366" s="200">
        <f t="shared" si="239"/>
        <v>33.333333333333329</v>
      </c>
      <c r="DL366" s="201">
        <f t="shared" si="240"/>
        <v>2</v>
      </c>
    </row>
    <row r="367" spans="2:116" ht="24.95" customHeight="1" outlineLevel="1">
      <c r="B367" s="48"/>
      <c r="C367" s="48"/>
      <c r="D367" s="14" t="s">
        <v>765</v>
      </c>
      <c r="E367" s="11" t="s">
        <v>766</v>
      </c>
      <c r="F367" s="12" t="s">
        <v>995</v>
      </c>
      <c r="G367" s="12" t="s">
        <v>941</v>
      </c>
      <c r="H367" s="40" t="s">
        <v>957</v>
      </c>
      <c r="I367" s="41" t="s">
        <v>532</v>
      </c>
      <c r="J367" s="78" t="str">
        <f t="shared" si="230"/>
        <v xml:space="preserve">C4 </v>
      </c>
      <c r="K367" s="197" t="s">
        <v>1192</v>
      </c>
      <c r="L367" s="202" t="str">
        <f t="shared" si="231"/>
        <v>A</v>
      </c>
      <c r="M367" s="189" t="s">
        <v>1880</v>
      </c>
      <c r="N367" s="197" t="s">
        <v>1192</v>
      </c>
      <c r="O367" s="202" t="str">
        <f t="shared" si="202"/>
        <v>-</v>
      </c>
      <c r="P367" s="187"/>
      <c r="Q367" s="197" t="s">
        <v>1192</v>
      </c>
      <c r="R367" s="202" t="str">
        <f t="shared" si="203"/>
        <v>-</v>
      </c>
      <c r="S367" s="187"/>
      <c r="T367" s="197"/>
      <c r="U367" s="202" t="str">
        <f t="shared" si="204"/>
        <v>-</v>
      </c>
      <c r="V367" s="187"/>
      <c r="W367" s="197"/>
      <c r="X367" s="202" t="str">
        <f t="shared" si="205"/>
        <v>-</v>
      </c>
      <c r="Y367" s="187"/>
      <c r="Z367" s="197"/>
      <c r="AA367" s="202" t="str">
        <f t="shared" si="206"/>
        <v>-</v>
      </c>
      <c r="AB367" s="187"/>
      <c r="AC367" s="197"/>
      <c r="AD367" s="202" t="str">
        <f t="shared" si="232"/>
        <v>-</v>
      </c>
      <c r="AE367" s="187"/>
      <c r="AF367" s="197"/>
      <c r="AG367" s="202" t="str">
        <f t="shared" si="207"/>
        <v>-</v>
      </c>
      <c r="AH367" s="187"/>
      <c r="AI367" s="197"/>
      <c r="AJ367" s="202" t="str">
        <f t="shared" si="208"/>
        <v>-</v>
      </c>
      <c r="AK367" s="187"/>
      <c r="AL367" s="197"/>
      <c r="AM367" s="202" t="str">
        <f t="shared" si="209"/>
        <v>-</v>
      </c>
      <c r="AN367" s="187"/>
      <c r="AO367" s="197"/>
      <c r="AP367" s="202" t="str">
        <f t="shared" si="210"/>
        <v>-</v>
      </c>
      <c r="AQ367" s="187"/>
      <c r="AR367" s="197"/>
      <c r="AS367" s="202" t="str">
        <f t="shared" si="211"/>
        <v>-</v>
      </c>
      <c r="AT367" s="187"/>
      <c r="AU367" s="197"/>
      <c r="AV367" s="202" t="str">
        <f t="shared" si="212"/>
        <v>-</v>
      </c>
      <c r="AW367" s="187"/>
      <c r="AX367" s="197"/>
      <c r="AY367" s="202" t="str">
        <f t="shared" si="213"/>
        <v>-</v>
      </c>
      <c r="AZ367" s="187"/>
      <c r="BA367" s="197"/>
      <c r="BB367" s="202" t="str">
        <f t="shared" si="214"/>
        <v>-</v>
      </c>
      <c r="BC367" s="186">
        <v>42784</v>
      </c>
      <c r="BD367" s="197"/>
      <c r="BE367" s="202" t="str">
        <f t="shared" si="215"/>
        <v>-</v>
      </c>
      <c r="BF367" s="187"/>
      <c r="BG367" s="197"/>
      <c r="BH367" s="202" t="str">
        <f t="shared" si="216"/>
        <v>-</v>
      </c>
      <c r="BI367" s="187"/>
      <c r="BJ367" s="197"/>
      <c r="BK367" s="202" t="str">
        <f t="shared" si="217"/>
        <v>-</v>
      </c>
      <c r="BL367" s="187"/>
      <c r="BM367" s="197"/>
      <c r="BN367" s="202" t="str">
        <f t="shared" si="218"/>
        <v>-</v>
      </c>
      <c r="BO367" s="187"/>
      <c r="BP367" s="197"/>
      <c r="BQ367" s="202" t="str">
        <f t="shared" si="219"/>
        <v>-</v>
      </c>
      <c r="BR367" s="187"/>
      <c r="BS367" s="197"/>
      <c r="BT367" s="202" t="str">
        <f t="shared" si="220"/>
        <v>-</v>
      </c>
      <c r="BU367" s="187"/>
      <c r="BV367" s="197"/>
      <c r="BW367" s="202" t="str">
        <f t="shared" si="221"/>
        <v>-</v>
      </c>
      <c r="BX367" s="187"/>
      <c r="BY367" s="197"/>
      <c r="BZ367" s="202" t="str">
        <f t="shared" si="222"/>
        <v>-</v>
      </c>
      <c r="CA367" s="187"/>
      <c r="CB367" s="197"/>
      <c r="CC367" s="202" t="str">
        <f t="shared" si="223"/>
        <v>-</v>
      </c>
      <c r="CD367" s="187"/>
      <c r="CE367" s="197"/>
      <c r="CF367" s="202" t="str">
        <f t="shared" si="224"/>
        <v>-</v>
      </c>
      <c r="CG367" s="187"/>
      <c r="CH367" s="197"/>
      <c r="CI367" s="202" t="str">
        <f t="shared" si="225"/>
        <v>-</v>
      </c>
      <c r="CJ367" s="187"/>
      <c r="CK367" s="197"/>
      <c r="CL367" s="202" t="str">
        <f t="shared" si="233"/>
        <v>-</v>
      </c>
      <c r="CM367" s="187"/>
      <c r="CN367" s="197"/>
      <c r="CO367" s="202" t="str">
        <f t="shared" si="234"/>
        <v>-</v>
      </c>
      <c r="CP367" s="187"/>
      <c r="CQ367" s="197"/>
      <c r="CR367" s="202" t="str">
        <f t="shared" si="226"/>
        <v>-</v>
      </c>
      <c r="CS367" s="187"/>
      <c r="CT367" s="197"/>
      <c r="CU367" s="202" t="str">
        <f t="shared" si="235"/>
        <v>-</v>
      </c>
      <c r="CV367" s="187"/>
      <c r="CW367" s="197"/>
      <c r="CX367" s="202" t="str">
        <f t="shared" si="236"/>
        <v>-</v>
      </c>
      <c r="CY367" s="187"/>
      <c r="CZ367" s="197"/>
      <c r="DA367" s="202" t="str">
        <f t="shared" si="227"/>
        <v>-</v>
      </c>
      <c r="DB367" s="187"/>
      <c r="DC367" s="197"/>
      <c r="DD367" s="202" t="str">
        <f t="shared" si="237"/>
        <v>-</v>
      </c>
      <c r="DE367" s="187"/>
      <c r="DF367" s="197"/>
      <c r="DG367" s="202" t="str">
        <f t="shared" si="238"/>
        <v>-</v>
      </c>
      <c r="DH367" s="187"/>
      <c r="DI367" s="103">
        <f t="shared" si="228"/>
        <v>3</v>
      </c>
      <c r="DJ367" s="103">
        <f t="shared" si="229"/>
        <v>1</v>
      </c>
      <c r="DK367" s="200">
        <f t="shared" si="239"/>
        <v>33.333333333333329</v>
      </c>
      <c r="DL367" s="201">
        <f t="shared" si="240"/>
        <v>2</v>
      </c>
    </row>
    <row r="368" spans="2:116" ht="24.95" customHeight="1" outlineLevel="1">
      <c r="B368" s="48"/>
      <c r="C368" s="48"/>
      <c r="D368" s="14" t="s">
        <v>767</v>
      </c>
      <c r="E368" s="11" t="s">
        <v>768</v>
      </c>
      <c r="F368" s="12" t="s">
        <v>995</v>
      </c>
      <c r="G368" s="12" t="s">
        <v>941</v>
      </c>
      <c r="H368" s="40" t="s">
        <v>957</v>
      </c>
      <c r="I368" s="41" t="s">
        <v>532</v>
      </c>
      <c r="J368" s="78" t="str">
        <f t="shared" si="230"/>
        <v xml:space="preserve">C4 </v>
      </c>
      <c r="K368" s="197" t="s">
        <v>1192</v>
      </c>
      <c r="L368" s="202" t="str">
        <f t="shared" si="231"/>
        <v>A</v>
      </c>
      <c r="M368" s="189" t="s">
        <v>1880</v>
      </c>
      <c r="N368" s="197" t="s">
        <v>1192</v>
      </c>
      <c r="O368" s="202" t="str">
        <f t="shared" si="202"/>
        <v>-</v>
      </c>
      <c r="P368" s="187"/>
      <c r="Q368" s="197" t="s">
        <v>1192</v>
      </c>
      <c r="R368" s="202" t="str">
        <f t="shared" si="203"/>
        <v>-</v>
      </c>
      <c r="S368" s="187"/>
      <c r="T368" s="197"/>
      <c r="U368" s="202" t="str">
        <f t="shared" si="204"/>
        <v>-</v>
      </c>
      <c r="V368" s="187"/>
      <c r="W368" s="197"/>
      <c r="X368" s="202" t="str">
        <f t="shared" si="205"/>
        <v>-</v>
      </c>
      <c r="Y368" s="187"/>
      <c r="Z368" s="197"/>
      <c r="AA368" s="202" t="str">
        <f t="shared" si="206"/>
        <v>-</v>
      </c>
      <c r="AB368" s="187"/>
      <c r="AC368" s="197"/>
      <c r="AD368" s="202" t="str">
        <f t="shared" si="232"/>
        <v>-</v>
      </c>
      <c r="AE368" s="187"/>
      <c r="AF368" s="197"/>
      <c r="AG368" s="202" t="str">
        <f t="shared" si="207"/>
        <v>-</v>
      </c>
      <c r="AH368" s="187"/>
      <c r="AI368" s="197"/>
      <c r="AJ368" s="202" t="str">
        <f t="shared" si="208"/>
        <v>-</v>
      </c>
      <c r="AK368" s="187"/>
      <c r="AL368" s="197"/>
      <c r="AM368" s="202" t="str">
        <f t="shared" si="209"/>
        <v>-</v>
      </c>
      <c r="AN368" s="187"/>
      <c r="AO368" s="197"/>
      <c r="AP368" s="202" t="str">
        <f t="shared" si="210"/>
        <v>-</v>
      </c>
      <c r="AQ368" s="187"/>
      <c r="AR368" s="197"/>
      <c r="AS368" s="202" t="str">
        <f t="shared" si="211"/>
        <v>-</v>
      </c>
      <c r="AT368" s="187"/>
      <c r="AU368" s="197"/>
      <c r="AV368" s="202" t="str">
        <f t="shared" si="212"/>
        <v>-</v>
      </c>
      <c r="AW368" s="187"/>
      <c r="AX368" s="197"/>
      <c r="AY368" s="202" t="str">
        <f t="shared" si="213"/>
        <v>-</v>
      </c>
      <c r="AZ368" s="187"/>
      <c r="BA368" s="197"/>
      <c r="BB368" s="202" t="str">
        <f t="shared" si="214"/>
        <v>-</v>
      </c>
      <c r="BC368" s="187"/>
      <c r="BD368" s="197"/>
      <c r="BE368" s="202" t="str">
        <f t="shared" si="215"/>
        <v>-</v>
      </c>
      <c r="BF368" s="187"/>
      <c r="BG368" s="197"/>
      <c r="BH368" s="202" t="str">
        <f t="shared" si="216"/>
        <v>-</v>
      </c>
      <c r="BI368" s="187"/>
      <c r="BJ368" s="197"/>
      <c r="BK368" s="202" t="str">
        <f t="shared" si="217"/>
        <v>-</v>
      </c>
      <c r="BL368" s="187"/>
      <c r="BM368" s="197"/>
      <c r="BN368" s="202" t="str">
        <f t="shared" si="218"/>
        <v>-</v>
      </c>
      <c r="BO368" s="187"/>
      <c r="BP368" s="197"/>
      <c r="BQ368" s="202" t="str">
        <f t="shared" si="219"/>
        <v>-</v>
      </c>
      <c r="BR368" s="187"/>
      <c r="BS368" s="197"/>
      <c r="BT368" s="202" t="str">
        <f t="shared" si="220"/>
        <v>-</v>
      </c>
      <c r="BU368" s="187"/>
      <c r="BV368" s="197"/>
      <c r="BW368" s="202" t="str">
        <f t="shared" si="221"/>
        <v>-</v>
      </c>
      <c r="BX368" s="187"/>
      <c r="BY368" s="197"/>
      <c r="BZ368" s="202" t="str">
        <f t="shared" si="222"/>
        <v>-</v>
      </c>
      <c r="CA368" s="187"/>
      <c r="CB368" s="197"/>
      <c r="CC368" s="202" t="str">
        <f t="shared" si="223"/>
        <v>-</v>
      </c>
      <c r="CD368" s="187"/>
      <c r="CE368" s="197"/>
      <c r="CF368" s="202" t="str">
        <f t="shared" si="224"/>
        <v>-</v>
      </c>
      <c r="CG368" s="187"/>
      <c r="CH368" s="197"/>
      <c r="CI368" s="202" t="str">
        <f t="shared" si="225"/>
        <v>-</v>
      </c>
      <c r="CJ368" s="187"/>
      <c r="CK368" s="197"/>
      <c r="CL368" s="202" t="str">
        <f t="shared" si="233"/>
        <v>-</v>
      </c>
      <c r="CM368" s="187"/>
      <c r="CN368" s="197"/>
      <c r="CO368" s="202" t="str">
        <f t="shared" si="234"/>
        <v>-</v>
      </c>
      <c r="CP368" s="187"/>
      <c r="CQ368" s="197"/>
      <c r="CR368" s="202" t="str">
        <f t="shared" si="226"/>
        <v>-</v>
      </c>
      <c r="CS368" s="187"/>
      <c r="CT368" s="197"/>
      <c r="CU368" s="202" t="str">
        <f t="shared" si="235"/>
        <v>-</v>
      </c>
      <c r="CV368" s="187"/>
      <c r="CW368" s="197"/>
      <c r="CX368" s="202" t="str">
        <f t="shared" si="236"/>
        <v>-</v>
      </c>
      <c r="CY368" s="187"/>
      <c r="CZ368" s="197"/>
      <c r="DA368" s="202" t="str">
        <f t="shared" si="227"/>
        <v>-</v>
      </c>
      <c r="DB368" s="187"/>
      <c r="DC368" s="197"/>
      <c r="DD368" s="202" t="str">
        <f t="shared" si="237"/>
        <v>-</v>
      </c>
      <c r="DE368" s="187"/>
      <c r="DF368" s="197"/>
      <c r="DG368" s="202" t="str">
        <f t="shared" si="238"/>
        <v>-</v>
      </c>
      <c r="DH368" s="187"/>
      <c r="DI368" s="103">
        <f t="shared" si="228"/>
        <v>3</v>
      </c>
      <c r="DJ368" s="103">
        <f t="shared" si="229"/>
        <v>1</v>
      </c>
      <c r="DK368" s="200">
        <f t="shared" si="239"/>
        <v>33.333333333333329</v>
      </c>
      <c r="DL368" s="201">
        <f t="shared" si="240"/>
        <v>2</v>
      </c>
    </row>
    <row r="369" spans="2:116" ht="24.95" customHeight="1" outlineLevel="1">
      <c r="B369" s="48"/>
      <c r="C369" s="48"/>
      <c r="D369" s="14" t="s">
        <v>485</v>
      </c>
      <c r="E369" s="11" t="s">
        <v>486</v>
      </c>
      <c r="F369" s="12" t="s">
        <v>989</v>
      </c>
      <c r="G369" s="12" t="s">
        <v>994</v>
      </c>
      <c r="H369" s="40" t="s">
        <v>523</v>
      </c>
      <c r="I369" s="41" t="s">
        <v>532</v>
      </c>
      <c r="J369" s="78" t="str">
        <f t="shared" si="230"/>
        <v xml:space="preserve">C4 </v>
      </c>
      <c r="K369" s="197" t="s">
        <v>1192</v>
      </c>
      <c r="L369" s="202" t="str">
        <f t="shared" si="231"/>
        <v>A</v>
      </c>
      <c r="M369" s="189" t="s">
        <v>1914</v>
      </c>
      <c r="N369" s="197" t="s">
        <v>1192</v>
      </c>
      <c r="O369" s="202" t="str">
        <f t="shared" si="202"/>
        <v>-</v>
      </c>
      <c r="P369" s="187"/>
      <c r="Q369" s="197" t="s">
        <v>1192</v>
      </c>
      <c r="R369" s="202" t="str">
        <f t="shared" si="203"/>
        <v>-</v>
      </c>
      <c r="S369" s="187"/>
      <c r="T369" s="197"/>
      <c r="U369" s="202" t="str">
        <f t="shared" si="204"/>
        <v>-</v>
      </c>
      <c r="V369" s="187"/>
      <c r="W369" s="197"/>
      <c r="X369" s="202" t="str">
        <f t="shared" si="205"/>
        <v>-</v>
      </c>
      <c r="Y369" s="187"/>
      <c r="Z369" s="197"/>
      <c r="AA369" s="202" t="str">
        <f t="shared" si="206"/>
        <v>-</v>
      </c>
      <c r="AB369" s="187"/>
      <c r="AC369" s="197"/>
      <c r="AD369" s="202" t="str">
        <f t="shared" si="232"/>
        <v>-</v>
      </c>
      <c r="AE369" s="187"/>
      <c r="AF369" s="197"/>
      <c r="AG369" s="202" t="str">
        <f t="shared" si="207"/>
        <v>-</v>
      </c>
      <c r="AH369" s="187"/>
      <c r="AI369" s="197"/>
      <c r="AJ369" s="202" t="str">
        <f t="shared" si="208"/>
        <v>-</v>
      </c>
      <c r="AK369" s="187"/>
      <c r="AL369" s="197"/>
      <c r="AM369" s="202" t="str">
        <f t="shared" si="209"/>
        <v>-</v>
      </c>
      <c r="AN369" s="187"/>
      <c r="AO369" s="197"/>
      <c r="AP369" s="202" t="str">
        <f t="shared" si="210"/>
        <v>-</v>
      </c>
      <c r="AQ369" s="187"/>
      <c r="AR369" s="197"/>
      <c r="AS369" s="202" t="str">
        <f t="shared" si="211"/>
        <v>-</v>
      </c>
      <c r="AT369" s="187"/>
      <c r="AU369" s="197"/>
      <c r="AV369" s="202" t="str">
        <f t="shared" si="212"/>
        <v>-</v>
      </c>
      <c r="AW369" s="187"/>
      <c r="AX369" s="197"/>
      <c r="AY369" s="202" t="str">
        <f t="shared" si="213"/>
        <v>-</v>
      </c>
      <c r="AZ369" s="187"/>
      <c r="BA369" s="197"/>
      <c r="BB369" s="202" t="str">
        <f t="shared" si="214"/>
        <v>-</v>
      </c>
      <c r="BC369" s="187"/>
      <c r="BD369" s="197"/>
      <c r="BE369" s="202" t="str">
        <f t="shared" si="215"/>
        <v>-</v>
      </c>
      <c r="BF369" s="187"/>
      <c r="BG369" s="197"/>
      <c r="BH369" s="202" t="str">
        <f t="shared" si="216"/>
        <v>-</v>
      </c>
      <c r="BI369" s="187"/>
      <c r="BJ369" s="197"/>
      <c r="BK369" s="202" t="str">
        <f t="shared" si="217"/>
        <v>-</v>
      </c>
      <c r="BL369" s="187"/>
      <c r="BM369" s="197"/>
      <c r="BN369" s="202" t="str">
        <f t="shared" si="218"/>
        <v>-</v>
      </c>
      <c r="BO369" s="187"/>
      <c r="BP369" s="197"/>
      <c r="BQ369" s="202" t="str">
        <f t="shared" si="219"/>
        <v>-</v>
      </c>
      <c r="BR369" s="187"/>
      <c r="BS369" s="197"/>
      <c r="BT369" s="202" t="str">
        <f t="shared" si="220"/>
        <v>-</v>
      </c>
      <c r="BU369" s="187"/>
      <c r="BV369" s="197"/>
      <c r="BW369" s="202" t="str">
        <f t="shared" si="221"/>
        <v>-</v>
      </c>
      <c r="BX369" s="187"/>
      <c r="BY369" s="197"/>
      <c r="BZ369" s="202" t="str">
        <f t="shared" si="222"/>
        <v>-</v>
      </c>
      <c r="CA369" s="187"/>
      <c r="CB369" s="197"/>
      <c r="CC369" s="202" t="str">
        <f t="shared" si="223"/>
        <v>-</v>
      </c>
      <c r="CD369" s="187"/>
      <c r="CE369" s="197"/>
      <c r="CF369" s="202" t="str">
        <f t="shared" si="224"/>
        <v>-</v>
      </c>
      <c r="CG369" s="187"/>
      <c r="CH369" s="197"/>
      <c r="CI369" s="202" t="str">
        <f t="shared" si="225"/>
        <v>-</v>
      </c>
      <c r="CJ369" s="187"/>
      <c r="CK369" s="197"/>
      <c r="CL369" s="202" t="str">
        <f t="shared" si="233"/>
        <v>-</v>
      </c>
      <c r="CM369" s="187"/>
      <c r="CN369" s="197"/>
      <c r="CO369" s="202" t="str">
        <f t="shared" si="234"/>
        <v>-</v>
      </c>
      <c r="CP369" s="187"/>
      <c r="CQ369" s="197"/>
      <c r="CR369" s="202" t="str">
        <f t="shared" si="226"/>
        <v>-</v>
      </c>
      <c r="CS369" s="187"/>
      <c r="CT369" s="197"/>
      <c r="CU369" s="202" t="str">
        <f t="shared" si="235"/>
        <v>-</v>
      </c>
      <c r="CV369" s="187"/>
      <c r="CW369" s="197"/>
      <c r="CX369" s="202" t="str">
        <f t="shared" si="236"/>
        <v>-</v>
      </c>
      <c r="CY369" s="187"/>
      <c r="CZ369" s="197"/>
      <c r="DA369" s="202" t="str">
        <f t="shared" si="227"/>
        <v>-</v>
      </c>
      <c r="DB369" s="187"/>
      <c r="DC369" s="197"/>
      <c r="DD369" s="202" t="str">
        <f t="shared" si="237"/>
        <v>-</v>
      </c>
      <c r="DE369" s="187"/>
      <c r="DF369" s="197"/>
      <c r="DG369" s="202" t="str">
        <f t="shared" si="238"/>
        <v>-</v>
      </c>
      <c r="DH369" s="187"/>
      <c r="DI369" s="103">
        <f t="shared" si="228"/>
        <v>3</v>
      </c>
      <c r="DJ369" s="103">
        <f t="shared" si="229"/>
        <v>1</v>
      </c>
      <c r="DK369" s="200">
        <f t="shared" si="239"/>
        <v>33.333333333333329</v>
      </c>
      <c r="DL369" s="201">
        <f t="shared" si="240"/>
        <v>2</v>
      </c>
    </row>
    <row r="370" spans="2:116" ht="24.95" customHeight="1" outlineLevel="1">
      <c r="B370" s="48"/>
      <c r="C370" s="48"/>
      <c r="D370" s="14" t="s">
        <v>487</v>
      </c>
      <c r="E370" s="11" t="s">
        <v>488</v>
      </c>
      <c r="F370" s="12" t="s">
        <v>992</v>
      </c>
      <c r="G370" s="12" t="s">
        <v>938</v>
      </c>
      <c r="H370" s="153" t="s">
        <v>522</v>
      </c>
      <c r="I370" s="150" t="s">
        <v>531</v>
      </c>
      <c r="J370" s="78" t="str">
        <f t="shared" si="230"/>
        <v xml:space="preserve">C3 </v>
      </c>
      <c r="K370" s="197" t="s">
        <v>1192</v>
      </c>
      <c r="L370" s="202" t="str">
        <f t="shared" si="231"/>
        <v>A</v>
      </c>
      <c r="M370" s="189" t="s">
        <v>1965</v>
      </c>
      <c r="N370" s="197" t="s">
        <v>1192</v>
      </c>
      <c r="O370" s="202" t="str">
        <f t="shared" si="202"/>
        <v>A</v>
      </c>
      <c r="P370" s="189" t="s">
        <v>1961</v>
      </c>
      <c r="Q370" s="197" t="s">
        <v>1192</v>
      </c>
      <c r="R370" s="202" t="str">
        <f t="shared" si="203"/>
        <v>A</v>
      </c>
      <c r="S370" s="189" t="s">
        <v>1961</v>
      </c>
      <c r="T370" s="197" t="s">
        <v>1192</v>
      </c>
      <c r="U370" s="202" t="str">
        <f t="shared" si="204"/>
        <v>-</v>
      </c>
      <c r="V370" s="187"/>
      <c r="W370" s="197" t="s">
        <v>1192</v>
      </c>
      <c r="X370" s="202" t="str">
        <f t="shared" si="205"/>
        <v>-</v>
      </c>
      <c r="Y370" s="187"/>
      <c r="Z370" s="197"/>
      <c r="AA370" s="202" t="str">
        <f t="shared" si="206"/>
        <v>-</v>
      </c>
      <c r="AB370" s="187"/>
      <c r="AC370" s="197"/>
      <c r="AD370" s="202" t="str">
        <f t="shared" si="232"/>
        <v>-</v>
      </c>
      <c r="AE370" s="187"/>
      <c r="AF370" s="197"/>
      <c r="AG370" s="202" t="str">
        <f t="shared" si="207"/>
        <v>-</v>
      </c>
      <c r="AH370" s="187"/>
      <c r="AI370" s="197"/>
      <c r="AJ370" s="202" t="str">
        <f t="shared" si="208"/>
        <v>-</v>
      </c>
      <c r="AK370" s="187"/>
      <c r="AL370" s="197"/>
      <c r="AM370" s="202" t="str">
        <f t="shared" si="209"/>
        <v>-</v>
      </c>
      <c r="AN370" s="187"/>
      <c r="AO370" s="197"/>
      <c r="AP370" s="202" t="str">
        <f t="shared" si="210"/>
        <v>-</v>
      </c>
      <c r="AQ370" s="187"/>
      <c r="AR370" s="197"/>
      <c r="AS370" s="202" t="str">
        <f t="shared" si="211"/>
        <v>-</v>
      </c>
      <c r="AT370" s="187"/>
      <c r="AU370" s="197"/>
      <c r="AV370" s="202" t="str">
        <f t="shared" si="212"/>
        <v>-</v>
      </c>
      <c r="AW370" s="187"/>
      <c r="AX370" s="197"/>
      <c r="AY370" s="202" t="str">
        <f t="shared" si="213"/>
        <v>-</v>
      </c>
      <c r="AZ370" s="187"/>
      <c r="BA370" s="197"/>
      <c r="BB370" s="202" t="str">
        <f t="shared" si="214"/>
        <v>-</v>
      </c>
      <c r="BC370" s="187"/>
      <c r="BD370" s="197"/>
      <c r="BE370" s="202" t="str">
        <f t="shared" si="215"/>
        <v>-</v>
      </c>
      <c r="BF370" s="187"/>
      <c r="BG370" s="197"/>
      <c r="BH370" s="202" t="str">
        <f t="shared" si="216"/>
        <v>-</v>
      </c>
      <c r="BI370" s="187"/>
      <c r="BJ370" s="197"/>
      <c r="BK370" s="202" t="str">
        <f t="shared" si="217"/>
        <v>-</v>
      </c>
      <c r="BL370" s="187"/>
      <c r="BM370" s="197"/>
      <c r="BN370" s="202" t="str">
        <f t="shared" si="218"/>
        <v>-</v>
      </c>
      <c r="BO370" s="187"/>
      <c r="BP370" s="197"/>
      <c r="BQ370" s="202" t="str">
        <f t="shared" si="219"/>
        <v>-</v>
      </c>
      <c r="BR370" s="187"/>
      <c r="BS370" s="197"/>
      <c r="BT370" s="202" t="str">
        <f t="shared" si="220"/>
        <v>-</v>
      </c>
      <c r="BU370" s="187"/>
      <c r="BV370" s="197"/>
      <c r="BW370" s="202" t="str">
        <f t="shared" si="221"/>
        <v>-</v>
      </c>
      <c r="BX370" s="187"/>
      <c r="BY370" s="197"/>
      <c r="BZ370" s="202" t="str">
        <f t="shared" si="222"/>
        <v>-</v>
      </c>
      <c r="CA370" s="187"/>
      <c r="CB370" s="197"/>
      <c r="CC370" s="202" t="str">
        <f t="shared" si="223"/>
        <v>-</v>
      </c>
      <c r="CD370" s="187"/>
      <c r="CE370" s="197"/>
      <c r="CF370" s="202" t="str">
        <f t="shared" si="224"/>
        <v>-</v>
      </c>
      <c r="CG370" s="187"/>
      <c r="CH370" s="197"/>
      <c r="CI370" s="202" t="str">
        <f t="shared" si="225"/>
        <v>-</v>
      </c>
      <c r="CJ370" s="187"/>
      <c r="CK370" s="197"/>
      <c r="CL370" s="202" t="str">
        <f t="shared" si="233"/>
        <v>-</v>
      </c>
      <c r="CM370" s="187"/>
      <c r="CN370" s="197"/>
      <c r="CO370" s="202" t="str">
        <f t="shared" si="234"/>
        <v>-</v>
      </c>
      <c r="CP370" s="187"/>
      <c r="CQ370" s="197"/>
      <c r="CR370" s="202" t="str">
        <f t="shared" si="226"/>
        <v>-</v>
      </c>
      <c r="CS370" s="187"/>
      <c r="CT370" s="197"/>
      <c r="CU370" s="202" t="str">
        <f t="shared" si="235"/>
        <v>-</v>
      </c>
      <c r="CV370" s="187"/>
      <c r="CW370" s="197"/>
      <c r="CX370" s="202" t="str">
        <f t="shared" si="236"/>
        <v>-</v>
      </c>
      <c r="CY370" s="187"/>
      <c r="CZ370" s="197"/>
      <c r="DA370" s="202" t="str">
        <f t="shared" si="227"/>
        <v>-</v>
      </c>
      <c r="DB370" s="187"/>
      <c r="DC370" s="197"/>
      <c r="DD370" s="202" t="str">
        <f t="shared" si="237"/>
        <v>-</v>
      </c>
      <c r="DE370" s="187"/>
      <c r="DF370" s="197"/>
      <c r="DG370" s="202" t="str">
        <f t="shared" si="238"/>
        <v>-</v>
      </c>
      <c r="DH370" s="187"/>
      <c r="DI370" s="103">
        <f t="shared" si="228"/>
        <v>5</v>
      </c>
      <c r="DJ370" s="103">
        <f t="shared" si="229"/>
        <v>3</v>
      </c>
      <c r="DK370" s="200">
        <f t="shared" si="239"/>
        <v>60</v>
      </c>
      <c r="DL370" s="201">
        <f t="shared" si="240"/>
        <v>4</v>
      </c>
    </row>
    <row r="371" spans="2:116" ht="24.95" customHeight="1" outlineLevel="1">
      <c r="B371" s="48"/>
      <c r="C371" s="48"/>
      <c r="D371" s="14" t="s">
        <v>769</v>
      </c>
      <c r="E371" s="11" t="s">
        <v>770</v>
      </c>
      <c r="F371" s="12" t="s">
        <v>992</v>
      </c>
      <c r="G371" s="12" t="s">
        <v>938</v>
      </c>
      <c r="H371" s="40" t="s">
        <v>939</v>
      </c>
      <c r="I371" s="41" t="s">
        <v>530</v>
      </c>
      <c r="J371" s="78" t="str">
        <f t="shared" si="230"/>
        <v xml:space="preserve">C2 </v>
      </c>
      <c r="K371" s="197" t="s">
        <v>1192</v>
      </c>
      <c r="L371" s="202" t="str">
        <f t="shared" si="231"/>
        <v>A</v>
      </c>
      <c r="M371" s="189" t="s">
        <v>1937</v>
      </c>
      <c r="N371" s="197" t="s">
        <v>1192</v>
      </c>
      <c r="O371" s="202" t="str">
        <f t="shared" si="202"/>
        <v>A</v>
      </c>
      <c r="P371" s="189" t="s">
        <v>1937</v>
      </c>
      <c r="Q371" s="197" t="s">
        <v>1192</v>
      </c>
      <c r="R371" s="202" t="str">
        <f t="shared" si="203"/>
        <v>A</v>
      </c>
      <c r="S371" s="189" t="s">
        <v>1937</v>
      </c>
      <c r="T371" s="197" t="s">
        <v>1192</v>
      </c>
      <c r="U371" s="202" t="str">
        <f t="shared" si="204"/>
        <v>A</v>
      </c>
      <c r="V371" s="189" t="s">
        <v>1937</v>
      </c>
      <c r="W371" s="197" t="s">
        <v>1192</v>
      </c>
      <c r="X371" s="202" t="str">
        <f t="shared" si="205"/>
        <v>A</v>
      </c>
      <c r="Y371" s="189" t="s">
        <v>1937</v>
      </c>
      <c r="Z371" s="197" t="s">
        <v>1192</v>
      </c>
      <c r="AA371" s="202" t="str">
        <f t="shared" si="206"/>
        <v>-</v>
      </c>
      <c r="AB371" s="187"/>
      <c r="AC371" s="197" t="s">
        <v>1192</v>
      </c>
      <c r="AD371" s="202" t="str">
        <f t="shared" si="232"/>
        <v>A</v>
      </c>
      <c r="AE371" s="186">
        <v>42969</v>
      </c>
      <c r="AF371" s="197" t="s">
        <v>1192</v>
      </c>
      <c r="AG371" s="202" t="str">
        <f t="shared" si="207"/>
        <v>-</v>
      </c>
      <c r="AH371" s="187"/>
      <c r="AI371" s="197" t="s">
        <v>1192</v>
      </c>
      <c r="AJ371" s="202" t="str">
        <f t="shared" si="208"/>
        <v>-</v>
      </c>
      <c r="AK371" s="187"/>
      <c r="AL371" s="197"/>
      <c r="AM371" s="202" t="str">
        <f t="shared" si="209"/>
        <v>-</v>
      </c>
      <c r="AN371" s="187"/>
      <c r="AO371" s="197"/>
      <c r="AP371" s="202" t="str">
        <f t="shared" si="210"/>
        <v>-</v>
      </c>
      <c r="AQ371" s="187"/>
      <c r="AR371" s="197"/>
      <c r="AS371" s="202" t="str">
        <f t="shared" si="211"/>
        <v>-</v>
      </c>
      <c r="AT371" s="204" t="s">
        <v>2338</v>
      </c>
      <c r="AU371" s="197"/>
      <c r="AV371" s="202" t="str">
        <f t="shared" si="212"/>
        <v>-</v>
      </c>
      <c r="AW371" s="187"/>
      <c r="AX371" s="197"/>
      <c r="AY371" s="202" t="str">
        <f t="shared" si="213"/>
        <v>-</v>
      </c>
      <c r="AZ371" s="204" t="s">
        <v>2338</v>
      </c>
      <c r="BA371" s="197"/>
      <c r="BB371" s="202" t="str">
        <f t="shared" si="214"/>
        <v>-</v>
      </c>
      <c r="BC371" s="186">
        <v>42862</v>
      </c>
      <c r="BD371" s="197"/>
      <c r="BE371" s="202" t="str">
        <f t="shared" si="215"/>
        <v>-</v>
      </c>
      <c r="BF371" s="187"/>
      <c r="BG371" s="197"/>
      <c r="BH371" s="202" t="str">
        <f t="shared" si="216"/>
        <v>-</v>
      </c>
      <c r="BI371" s="187"/>
      <c r="BJ371" s="197"/>
      <c r="BK371" s="202" t="str">
        <f t="shared" si="217"/>
        <v>-</v>
      </c>
      <c r="BL371" s="187"/>
      <c r="BM371" s="197"/>
      <c r="BN371" s="202" t="str">
        <f t="shared" si="218"/>
        <v>-</v>
      </c>
      <c r="BO371" s="187"/>
      <c r="BP371" s="197"/>
      <c r="BQ371" s="202" t="str">
        <f t="shared" si="219"/>
        <v>-</v>
      </c>
      <c r="BR371" s="187"/>
      <c r="BS371" s="197"/>
      <c r="BT371" s="202" t="str">
        <f t="shared" si="220"/>
        <v>-</v>
      </c>
      <c r="BU371" s="187"/>
      <c r="BV371" s="197"/>
      <c r="BW371" s="202" t="str">
        <f t="shared" si="221"/>
        <v>-</v>
      </c>
      <c r="BX371" s="187"/>
      <c r="BY371" s="197"/>
      <c r="BZ371" s="202" t="str">
        <f t="shared" si="222"/>
        <v>-</v>
      </c>
      <c r="CA371" s="187"/>
      <c r="CB371" s="197"/>
      <c r="CC371" s="202" t="str">
        <f t="shared" si="223"/>
        <v>-</v>
      </c>
      <c r="CD371" s="187"/>
      <c r="CE371" s="197"/>
      <c r="CF371" s="202" t="str">
        <f t="shared" si="224"/>
        <v>-</v>
      </c>
      <c r="CG371" s="187"/>
      <c r="CH371" s="197"/>
      <c r="CI371" s="202" t="str">
        <f t="shared" si="225"/>
        <v>-</v>
      </c>
      <c r="CJ371" s="187"/>
      <c r="CK371" s="197"/>
      <c r="CL371" s="202" t="str">
        <f t="shared" si="233"/>
        <v>-</v>
      </c>
      <c r="CM371" s="187"/>
      <c r="CN371" s="197"/>
      <c r="CO371" s="202" t="str">
        <f t="shared" si="234"/>
        <v>-</v>
      </c>
      <c r="CP371" s="187"/>
      <c r="CQ371" s="197"/>
      <c r="CR371" s="202" t="str">
        <f t="shared" si="226"/>
        <v>-</v>
      </c>
      <c r="CS371" s="187"/>
      <c r="CT371" s="197"/>
      <c r="CU371" s="202" t="str">
        <f t="shared" si="235"/>
        <v>-</v>
      </c>
      <c r="CV371" s="187"/>
      <c r="CW371" s="197"/>
      <c r="CX371" s="202" t="str">
        <f t="shared" si="236"/>
        <v>-</v>
      </c>
      <c r="CY371" s="187"/>
      <c r="CZ371" s="197"/>
      <c r="DA371" s="202" t="str">
        <f t="shared" si="227"/>
        <v>-</v>
      </c>
      <c r="DB371" s="187"/>
      <c r="DC371" s="197"/>
      <c r="DD371" s="202" t="str">
        <f t="shared" si="237"/>
        <v>-</v>
      </c>
      <c r="DE371" s="187"/>
      <c r="DF371" s="197"/>
      <c r="DG371" s="202" t="str">
        <f t="shared" si="238"/>
        <v>-</v>
      </c>
      <c r="DH371" s="187"/>
      <c r="DI371" s="103">
        <f t="shared" si="228"/>
        <v>9</v>
      </c>
      <c r="DJ371" s="103">
        <f t="shared" si="229"/>
        <v>6</v>
      </c>
      <c r="DK371" s="200">
        <f t="shared" si="239"/>
        <v>66.666666666666657</v>
      </c>
      <c r="DL371" s="201">
        <f t="shared" si="240"/>
        <v>4</v>
      </c>
    </row>
    <row r="372" spans="2:116" ht="24.95" customHeight="1" outlineLevel="1">
      <c r="B372" s="48"/>
      <c r="C372" s="48"/>
      <c r="D372" s="14" t="s">
        <v>771</v>
      </c>
      <c r="E372" s="11" t="s">
        <v>772</v>
      </c>
      <c r="F372" s="12" t="s">
        <v>995</v>
      </c>
      <c r="G372" s="12" t="s">
        <v>941</v>
      </c>
      <c r="H372" s="40" t="s">
        <v>957</v>
      </c>
      <c r="I372" s="41" t="s">
        <v>532</v>
      </c>
      <c r="J372" s="78" t="str">
        <f t="shared" si="230"/>
        <v xml:space="preserve">C4 </v>
      </c>
      <c r="K372" s="197" t="s">
        <v>1192</v>
      </c>
      <c r="L372" s="202" t="str">
        <f t="shared" si="231"/>
        <v>A</v>
      </c>
      <c r="M372" s="189" t="s">
        <v>1880</v>
      </c>
      <c r="N372" s="197" t="s">
        <v>1192</v>
      </c>
      <c r="O372" s="202" t="str">
        <f t="shared" si="202"/>
        <v>-</v>
      </c>
      <c r="P372" s="187"/>
      <c r="Q372" s="197" t="s">
        <v>1192</v>
      </c>
      <c r="R372" s="202" t="str">
        <f t="shared" si="203"/>
        <v>-</v>
      </c>
      <c r="S372" s="187"/>
      <c r="T372" s="197"/>
      <c r="U372" s="202" t="str">
        <f t="shared" si="204"/>
        <v>-</v>
      </c>
      <c r="V372" s="187"/>
      <c r="W372" s="197"/>
      <c r="X372" s="202" t="str">
        <f t="shared" si="205"/>
        <v>-</v>
      </c>
      <c r="Y372" s="187"/>
      <c r="Z372" s="197"/>
      <c r="AA372" s="202" t="str">
        <f t="shared" si="206"/>
        <v>-</v>
      </c>
      <c r="AB372" s="187"/>
      <c r="AC372" s="197"/>
      <c r="AD372" s="202" t="str">
        <f t="shared" si="232"/>
        <v>-</v>
      </c>
      <c r="AE372" s="187"/>
      <c r="AF372" s="197"/>
      <c r="AG372" s="202" t="str">
        <f t="shared" si="207"/>
        <v>-</v>
      </c>
      <c r="AH372" s="187"/>
      <c r="AI372" s="197"/>
      <c r="AJ372" s="202" t="str">
        <f t="shared" si="208"/>
        <v>-</v>
      </c>
      <c r="AK372" s="187"/>
      <c r="AL372" s="197"/>
      <c r="AM372" s="202" t="str">
        <f t="shared" si="209"/>
        <v>-</v>
      </c>
      <c r="AN372" s="187"/>
      <c r="AO372" s="197"/>
      <c r="AP372" s="202" t="str">
        <f t="shared" si="210"/>
        <v>-</v>
      </c>
      <c r="AQ372" s="187"/>
      <c r="AR372" s="197"/>
      <c r="AS372" s="202" t="str">
        <f t="shared" si="211"/>
        <v>-</v>
      </c>
      <c r="AT372" s="187"/>
      <c r="AU372" s="197"/>
      <c r="AV372" s="202" t="str">
        <f t="shared" si="212"/>
        <v>-</v>
      </c>
      <c r="AW372" s="187"/>
      <c r="AX372" s="197"/>
      <c r="AY372" s="202" t="str">
        <f t="shared" si="213"/>
        <v>-</v>
      </c>
      <c r="AZ372" s="187"/>
      <c r="BA372" s="197"/>
      <c r="BB372" s="202" t="str">
        <f t="shared" si="214"/>
        <v>-</v>
      </c>
      <c r="BC372" s="187"/>
      <c r="BD372" s="197"/>
      <c r="BE372" s="202" t="str">
        <f t="shared" si="215"/>
        <v>-</v>
      </c>
      <c r="BF372" s="187"/>
      <c r="BG372" s="197"/>
      <c r="BH372" s="202" t="str">
        <f t="shared" si="216"/>
        <v>-</v>
      </c>
      <c r="BI372" s="187"/>
      <c r="BJ372" s="197"/>
      <c r="BK372" s="202" t="str">
        <f t="shared" si="217"/>
        <v>-</v>
      </c>
      <c r="BL372" s="187"/>
      <c r="BM372" s="197"/>
      <c r="BN372" s="202" t="str">
        <f t="shared" si="218"/>
        <v>-</v>
      </c>
      <c r="BO372" s="187"/>
      <c r="BP372" s="197"/>
      <c r="BQ372" s="202" t="str">
        <f t="shared" si="219"/>
        <v>-</v>
      </c>
      <c r="BR372" s="187"/>
      <c r="BS372" s="197"/>
      <c r="BT372" s="202" t="str">
        <f t="shared" si="220"/>
        <v>-</v>
      </c>
      <c r="BU372" s="187"/>
      <c r="BV372" s="197"/>
      <c r="BW372" s="202" t="str">
        <f t="shared" si="221"/>
        <v>-</v>
      </c>
      <c r="BX372" s="187"/>
      <c r="BY372" s="197"/>
      <c r="BZ372" s="202" t="str">
        <f t="shared" si="222"/>
        <v>-</v>
      </c>
      <c r="CA372" s="187"/>
      <c r="CB372" s="197"/>
      <c r="CC372" s="202" t="str">
        <f t="shared" si="223"/>
        <v>-</v>
      </c>
      <c r="CD372" s="187"/>
      <c r="CE372" s="197"/>
      <c r="CF372" s="202" t="str">
        <f t="shared" si="224"/>
        <v>-</v>
      </c>
      <c r="CG372" s="187"/>
      <c r="CH372" s="197"/>
      <c r="CI372" s="202" t="str">
        <f t="shared" si="225"/>
        <v>-</v>
      </c>
      <c r="CJ372" s="187"/>
      <c r="CK372" s="197"/>
      <c r="CL372" s="202" t="str">
        <f t="shared" si="233"/>
        <v>-</v>
      </c>
      <c r="CM372" s="187"/>
      <c r="CN372" s="197"/>
      <c r="CO372" s="202" t="str">
        <f t="shared" si="234"/>
        <v>-</v>
      </c>
      <c r="CP372" s="187"/>
      <c r="CQ372" s="197"/>
      <c r="CR372" s="202" t="str">
        <f t="shared" si="226"/>
        <v>-</v>
      </c>
      <c r="CS372" s="187"/>
      <c r="CT372" s="197"/>
      <c r="CU372" s="202" t="str">
        <f t="shared" si="235"/>
        <v>-</v>
      </c>
      <c r="CV372" s="187"/>
      <c r="CW372" s="197"/>
      <c r="CX372" s="202" t="str">
        <f t="shared" si="236"/>
        <v>-</v>
      </c>
      <c r="CY372" s="187"/>
      <c r="CZ372" s="197"/>
      <c r="DA372" s="202" t="str">
        <f t="shared" si="227"/>
        <v>-</v>
      </c>
      <c r="DB372" s="187"/>
      <c r="DC372" s="197"/>
      <c r="DD372" s="202" t="str">
        <f t="shared" si="237"/>
        <v>-</v>
      </c>
      <c r="DE372" s="187"/>
      <c r="DF372" s="197"/>
      <c r="DG372" s="202" t="str">
        <f t="shared" si="238"/>
        <v>-</v>
      </c>
      <c r="DH372" s="187"/>
      <c r="DI372" s="103">
        <f t="shared" si="228"/>
        <v>3</v>
      </c>
      <c r="DJ372" s="103">
        <f t="shared" si="229"/>
        <v>1</v>
      </c>
      <c r="DK372" s="200">
        <f t="shared" si="239"/>
        <v>33.333333333333329</v>
      </c>
      <c r="DL372" s="201">
        <f t="shared" si="240"/>
        <v>2</v>
      </c>
    </row>
    <row r="373" spans="2:116" ht="24.95" customHeight="1" outlineLevel="1">
      <c r="B373" s="48"/>
      <c r="C373" s="48"/>
      <c r="D373" s="14" t="s">
        <v>489</v>
      </c>
      <c r="E373" s="11" t="s">
        <v>490</v>
      </c>
      <c r="F373" s="12" t="s">
        <v>989</v>
      </c>
      <c r="G373" s="12" t="s">
        <v>994</v>
      </c>
      <c r="H373" s="40" t="s">
        <v>523</v>
      </c>
      <c r="I373" s="41" t="s">
        <v>532</v>
      </c>
      <c r="J373" s="78" t="str">
        <f t="shared" si="230"/>
        <v xml:space="preserve">C4 </v>
      </c>
      <c r="K373" s="197" t="s">
        <v>1192</v>
      </c>
      <c r="L373" s="202" t="str">
        <f t="shared" si="231"/>
        <v>A</v>
      </c>
      <c r="M373" s="189" t="s">
        <v>1965</v>
      </c>
      <c r="N373" s="197" t="s">
        <v>1192</v>
      </c>
      <c r="O373" s="202" t="str">
        <f t="shared" si="202"/>
        <v>-</v>
      </c>
      <c r="P373" s="187"/>
      <c r="Q373" s="197" t="s">
        <v>1192</v>
      </c>
      <c r="R373" s="202" t="str">
        <f t="shared" si="203"/>
        <v>-</v>
      </c>
      <c r="S373" s="187"/>
      <c r="T373" s="197"/>
      <c r="U373" s="202" t="str">
        <f t="shared" si="204"/>
        <v>-</v>
      </c>
      <c r="V373" s="187"/>
      <c r="W373" s="197"/>
      <c r="X373" s="202" t="str">
        <f t="shared" si="205"/>
        <v>-</v>
      </c>
      <c r="Y373" s="187"/>
      <c r="Z373" s="197"/>
      <c r="AA373" s="202" t="str">
        <f t="shared" si="206"/>
        <v>-</v>
      </c>
      <c r="AB373" s="187"/>
      <c r="AC373" s="197"/>
      <c r="AD373" s="202" t="str">
        <f t="shared" si="232"/>
        <v>-</v>
      </c>
      <c r="AE373" s="187"/>
      <c r="AF373" s="197"/>
      <c r="AG373" s="202" t="str">
        <f t="shared" si="207"/>
        <v>-</v>
      </c>
      <c r="AH373" s="187"/>
      <c r="AI373" s="197"/>
      <c r="AJ373" s="202" t="str">
        <f t="shared" si="208"/>
        <v>-</v>
      </c>
      <c r="AK373" s="187"/>
      <c r="AL373" s="197"/>
      <c r="AM373" s="202" t="str">
        <f t="shared" si="209"/>
        <v>-</v>
      </c>
      <c r="AN373" s="187"/>
      <c r="AO373" s="197"/>
      <c r="AP373" s="202" t="str">
        <f t="shared" si="210"/>
        <v>-</v>
      </c>
      <c r="AQ373" s="187"/>
      <c r="AR373" s="197"/>
      <c r="AS373" s="202" t="str">
        <f t="shared" si="211"/>
        <v>-</v>
      </c>
      <c r="AT373" s="187"/>
      <c r="AU373" s="197"/>
      <c r="AV373" s="202" t="str">
        <f t="shared" si="212"/>
        <v>-</v>
      </c>
      <c r="AW373" s="187"/>
      <c r="AX373" s="197"/>
      <c r="AY373" s="202" t="str">
        <f t="shared" si="213"/>
        <v>-</v>
      </c>
      <c r="AZ373" s="187"/>
      <c r="BA373" s="197"/>
      <c r="BB373" s="202" t="str">
        <f t="shared" si="214"/>
        <v>-</v>
      </c>
      <c r="BC373" s="187"/>
      <c r="BD373" s="197"/>
      <c r="BE373" s="202" t="str">
        <f t="shared" si="215"/>
        <v>-</v>
      </c>
      <c r="BF373" s="187"/>
      <c r="BG373" s="197"/>
      <c r="BH373" s="202" t="str">
        <f t="shared" si="216"/>
        <v>-</v>
      </c>
      <c r="BI373" s="187"/>
      <c r="BJ373" s="197"/>
      <c r="BK373" s="202" t="str">
        <f t="shared" si="217"/>
        <v>-</v>
      </c>
      <c r="BL373" s="187"/>
      <c r="BM373" s="197"/>
      <c r="BN373" s="202" t="str">
        <f t="shared" si="218"/>
        <v>-</v>
      </c>
      <c r="BO373" s="187"/>
      <c r="BP373" s="197"/>
      <c r="BQ373" s="202" t="str">
        <f t="shared" si="219"/>
        <v>-</v>
      </c>
      <c r="BR373" s="187"/>
      <c r="BS373" s="197"/>
      <c r="BT373" s="202" t="str">
        <f t="shared" si="220"/>
        <v>-</v>
      </c>
      <c r="BU373" s="187"/>
      <c r="BV373" s="197"/>
      <c r="BW373" s="202" t="str">
        <f t="shared" si="221"/>
        <v>-</v>
      </c>
      <c r="BX373" s="187"/>
      <c r="BY373" s="197"/>
      <c r="BZ373" s="202" t="str">
        <f t="shared" si="222"/>
        <v>-</v>
      </c>
      <c r="CA373" s="187"/>
      <c r="CB373" s="197"/>
      <c r="CC373" s="202" t="str">
        <f t="shared" si="223"/>
        <v>-</v>
      </c>
      <c r="CD373" s="187"/>
      <c r="CE373" s="197"/>
      <c r="CF373" s="202" t="str">
        <f t="shared" si="224"/>
        <v>-</v>
      </c>
      <c r="CG373" s="187"/>
      <c r="CH373" s="197"/>
      <c r="CI373" s="202" t="str">
        <f t="shared" si="225"/>
        <v>-</v>
      </c>
      <c r="CJ373" s="187"/>
      <c r="CK373" s="197"/>
      <c r="CL373" s="202" t="str">
        <f t="shared" si="233"/>
        <v>-</v>
      </c>
      <c r="CM373" s="187"/>
      <c r="CN373" s="197"/>
      <c r="CO373" s="202" t="str">
        <f t="shared" si="234"/>
        <v>-</v>
      </c>
      <c r="CP373" s="187"/>
      <c r="CQ373" s="197"/>
      <c r="CR373" s="202" t="str">
        <f t="shared" si="226"/>
        <v>-</v>
      </c>
      <c r="CS373" s="187"/>
      <c r="CT373" s="197"/>
      <c r="CU373" s="202" t="str">
        <f t="shared" si="235"/>
        <v>-</v>
      </c>
      <c r="CV373" s="187"/>
      <c r="CW373" s="197"/>
      <c r="CX373" s="202" t="str">
        <f t="shared" si="236"/>
        <v>-</v>
      </c>
      <c r="CY373" s="187"/>
      <c r="CZ373" s="197"/>
      <c r="DA373" s="202" t="str">
        <f t="shared" si="227"/>
        <v>-</v>
      </c>
      <c r="DB373" s="187"/>
      <c r="DC373" s="197"/>
      <c r="DD373" s="202" t="str">
        <f t="shared" si="237"/>
        <v>-</v>
      </c>
      <c r="DE373" s="187"/>
      <c r="DF373" s="197"/>
      <c r="DG373" s="202" t="str">
        <f t="shared" si="238"/>
        <v>-</v>
      </c>
      <c r="DH373" s="187"/>
      <c r="DI373" s="103">
        <f t="shared" si="228"/>
        <v>3</v>
      </c>
      <c r="DJ373" s="103">
        <f t="shared" si="229"/>
        <v>1</v>
      </c>
      <c r="DK373" s="200">
        <f t="shared" si="239"/>
        <v>33.333333333333329</v>
      </c>
      <c r="DL373" s="201">
        <f t="shared" si="240"/>
        <v>2</v>
      </c>
    </row>
    <row r="374" spans="2:116" ht="24.95" customHeight="1" outlineLevel="1">
      <c r="B374" s="48" t="s">
        <v>1599</v>
      </c>
      <c r="C374" s="48"/>
      <c r="D374" s="14" t="s">
        <v>491</v>
      </c>
      <c r="E374" s="11" t="s">
        <v>492</v>
      </c>
      <c r="F374" s="12" t="s">
        <v>989</v>
      </c>
      <c r="G374" s="12" t="s">
        <v>994</v>
      </c>
      <c r="H374" s="40" t="s">
        <v>523</v>
      </c>
      <c r="I374" s="41" t="s">
        <v>532</v>
      </c>
      <c r="J374" s="78" t="str">
        <f t="shared" si="230"/>
        <v xml:space="preserve">C4 </v>
      </c>
      <c r="K374" s="197" t="s">
        <v>1192</v>
      </c>
      <c r="L374" s="202" t="str">
        <f t="shared" si="231"/>
        <v>A</v>
      </c>
      <c r="M374" s="189" t="s">
        <v>1965</v>
      </c>
      <c r="N374" s="197" t="s">
        <v>1192</v>
      </c>
      <c r="O374" s="202" t="str">
        <f t="shared" si="202"/>
        <v>-</v>
      </c>
      <c r="P374" s="187"/>
      <c r="Q374" s="197" t="s">
        <v>1192</v>
      </c>
      <c r="R374" s="202" t="str">
        <f t="shared" si="203"/>
        <v>-</v>
      </c>
      <c r="S374" s="187"/>
      <c r="T374" s="197"/>
      <c r="U374" s="202" t="str">
        <f t="shared" si="204"/>
        <v>-</v>
      </c>
      <c r="V374" s="187"/>
      <c r="W374" s="197"/>
      <c r="X374" s="202" t="str">
        <f t="shared" si="205"/>
        <v>-</v>
      </c>
      <c r="Y374" s="187"/>
      <c r="Z374" s="197"/>
      <c r="AA374" s="202" t="str">
        <f t="shared" si="206"/>
        <v>-</v>
      </c>
      <c r="AB374" s="187"/>
      <c r="AC374" s="197"/>
      <c r="AD374" s="202" t="str">
        <f t="shared" si="232"/>
        <v>-</v>
      </c>
      <c r="AE374" s="187"/>
      <c r="AF374" s="197"/>
      <c r="AG374" s="202" t="str">
        <f t="shared" si="207"/>
        <v>-</v>
      </c>
      <c r="AH374" s="187"/>
      <c r="AI374" s="197"/>
      <c r="AJ374" s="202" t="str">
        <f t="shared" si="208"/>
        <v>-</v>
      </c>
      <c r="AK374" s="187"/>
      <c r="AL374" s="197"/>
      <c r="AM374" s="202" t="str">
        <f t="shared" si="209"/>
        <v>-</v>
      </c>
      <c r="AN374" s="187"/>
      <c r="AO374" s="197"/>
      <c r="AP374" s="202" t="str">
        <f t="shared" si="210"/>
        <v>-</v>
      </c>
      <c r="AQ374" s="187"/>
      <c r="AR374" s="197"/>
      <c r="AS374" s="202" t="str">
        <f t="shared" si="211"/>
        <v>-</v>
      </c>
      <c r="AT374" s="187"/>
      <c r="AU374" s="197"/>
      <c r="AV374" s="202" t="str">
        <f t="shared" si="212"/>
        <v>-</v>
      </c>
      <c r="AW374" s="187"/>
      <c r="AX374" s="197"/>
      <c r="AY374" s="202" t="str">
        <f t="shared" si="213"/>
        <v>-</v>
      </c>
      <c r="AZ374" s="187"/>
      <c r="BA374" s="197"/>
      <c r="BB374" s="202" t="str">
        <f t="shared" si="214"/>
        <v>-</v>
      </c>
      <c r="BC374" s="187"/>
      <c r="BD374" s="197"/>
      <c r="BE374" s="202" t="str">
        <f t="shared" si="215"/>
        <v>-</v>
      </c>
      <c r="BF374" s="187"/>
      <c r="BG374" s="197"/>
      <c r="BH374" s="202" t="str">
        <f t="shared" si="216"/>
        <v>-</v>
      </c>
      <c r="BI374" s="187"/>
      <c r="BJ374" s="197"/>
      <c r="BK374" s="202" t="str">
        <f t="shared" si="217"/>
        <v>-</v>
      </c>
      <c r="BL374" s="187"/>
      <c r="BM374" s="197"/>
      <c r="BN374" s="202" t="str">
        <f t="shared" si="218"/>
        <v>-</v>
      </c>
      <c r="BO374" s="187"/>
      <c r="BP374" s="197"/>
      <c r="BQ374" s="202" t="str">
        <f t="shared" si="219"/>
        <v>-</v>
      </c>
      <c r="BR374" s="187"/>
      <c r="BS374" s="197"/>
      <c r="BT374" s="202" t="str">
        <f t="shared" si="220"/>
        <v>-</v>
      </c>
      <c r="BU374" s="187"/>
      <c r="BV374" s="197"/>
      <c r="BW374" s="202" t="str">
        <f t="shared" si="221"/>
        <v>-</v>
      </c>
      <c r="BX374" s="187"/>
      <c r="BY374" s="197"/>
      <c r="BZ374" s="202" t="str">
        <f t="shared" si="222"/>
        <v>-</v>
      </c>
      <c r="CA374" s="187"/>
      <c r="CB374" s="197"/>
      <c r="CC374" s="202" t="str">
        <f t="shared" si="223"/>
        <v>-</v>
      </c>
      <c r="CD374" s="187"/>
      <c r="CE374" s="197"/>
      <c r="CF374" s="202" t="str">
        <f t="shared" si="224"/>
        <v>-</v>
      </c>
      <c r="CG374" s="187"/>
      <c r="CH374" s="197"/>
      <c r="CI374" s="202" t="str">
        <f t="shared" si="225"/>
        <v>-</v>
      </c>
      <c r="CJ374" s="187"/>
      <c r="CK374" s="197"/>
      <c r="CL374" s="202" t="str">
        <f t="shared" si="233"/>
        <v>-</v>
      </c>
      <c r="CM374" s="187"/>
      <c r="CN374" s="197"/>
      <c r="CO374" s="202" t="str">
        <f t="shared" si="234"/>
        <v>-</v>
      </c>
      <c r="CP374" s="187"/>
      <c r="CQ374" s="197"/>
      <c r="CR374" s="202" t="str">
        <f t="shared" si="226"/>
        <v>-</v>
      </c>
      <c r="CS374" s="187"/>
      <c r="CT374" s="197"/>
      <c r="CU374" s="202" t="str">
        <f t="shared" si="235"/>
        <v>-</v>
      </c>
      <c r="CV374" s="187"/>
      <c r="CW374" s="197"/>
      <c r="CX374" s="202" t="str">
        <f t="shared" si="236"/>
        <v>-</v>
      </c>
      <c r="CY374" s="187"/>
      <c r="CZ374" s="197"/>
      <c r="DA374" s="202" t="str">
        <f t="shared" si="227"/>
        <v>-</v>
      </c>
      <c r="DB374" s="187"/>
      <c r="DC374" s="197"/>
      <c r="DD374" s="202" t="str">
        <f t="shared" si="237"/>
        <v>-</v>
      </c>
      <c r="DE374" s="187"/>
      <c r="DF374" s="197"/>
      <c r="DG374" s="202" t="str">
        <f t="shared" si="238"/>
        <v>-</v>
      </c>
      <c r="DH374" s="187"/>
      <c r="DI374" s="103">
        <f t="shared" si="228"/>
        <v>3</v>
      </c>
      <c r="DJ374" s="103">
        <f t="shared" si="229"/>
        <v>1</v>
      </c>
      <c r="DK374" s="200">
        <f t="shared" si="239"/>
        <v>33.333333333333329</v>
      </c>
      <c r="DL374" s="201">
        <f t="shared" si="240"/>
        <v>2</v>
      </c>
    </row>
    <row r="375" spans="2:116" ht="24.95" customHeight="1" outlineLevel="1">
      <c r="B375" s="48"/>
      <c r="C375" s="48"/>
      <c r="D375" s="14" t="s">
        <v>493</v>
      </c>
      <c r="E375" s="11" t="s">
        <v>494</v>
      </c>
      <c r="F375" s="12" t="s">
        <v>989</v>
      </c>
      <c r="G375" s="12" t="s">
        <v>994</v>
      </c>
      <c r="H375" s="40" t="s">
        <v>523</v>
      </c>
      <c r="I375" s="41" t="s">
        <v>532</v>
      </c>
      <c r="J375" s="78" t="str">
        <f t="shared" si="230"/>
        <v xml:space="preserve">C4 </v>
      </c>
      <c r="K375" s="197" t="s">
        <v>1192</v>
      </c>
      <c r="L375" s="202" t="str">
        <f t="shared" si="231"/>
        <v>A</v>
      </c>
      <c r="M375" s="189" t="s">
        <v>1965</v>
      </c>
      <c r="N375" s="197" t="s">
        <v>1192</v>
      </c>
      <c r="O375" s="202" t="str">
        <f t="shared" si="202"/>
        <v>-</v>
      </c>
      <c r="P375" s="187"/>
      <c r="Q375" s="197" t="s">
        <v>1192</v>
      </c>
      <c r="R375" s="202" t="str">
        <f t="shared" si="203"/>
        <v>-</v>
      </c>
      <c r="S375" s="187"/>
      <c r="T375" s="197"/>
      <c r="U375" s="202" t="str">
        <f t="shared" si="204"/>
        <v>-</v>
      </c>
      <c r="V375" s="187"/>
      <c r="W375" s="197"/>
      <c r="X375" s="202" t="str">
        <f t="shared" si="205"/>
        <v>-</v>
      </c>
      <c r="Y375" s="187"/>
      <c r="Z375" s="197"/>
      <c r="AA375" s="202" t="str">
        <f t="shared" si="206"/>
        <v>-</v>
      </c>
      <c r="AB375" s="187"/>
      <c r="AC375" s="197"/>
      <c r="AD375" s="202" t="str">
        <f t="shared" si="232"/>
        <v>-</v>
      </c>
      <c r="AE375" s="187"/>
      <c r="AF375" s="197"/>
      <c r="AG375" s="202" t="str">
        <f t="shared" si="207"/>
        <v>-</v>
      </c>
      <c r="AH375" s="187"/>
      <c r="AI375" s="197"/>
      <c r="AJ375" s="202" t="str">
        <f t="shared" si="208"/>
        <v>-</v>
      </c>
      <c r="AK375" s="187"/>
      <c r="AL375" s="197"/>
      <c r="AM375" s="202" t="str">
        <f t="shared" si="209"/>
        <v>-</v>
      </c>
      <c r="AN375" s="187"/>
      <c r="AO375" s="197"/>
      <c r="AP375" s="202" t="str">
        <f t="shared" si="210"/>
        <v>-</v>
      </c>
      <c r="AQ375" s="187"/>
      <c r="AR375" s="197"/>
      <c r="AS375" s="202" t="str">
        <f t="shared" si="211"/>
        <v>-</v>
      </c>
      <c r="AT375" s="187"/>
      <c r="AU375" s="197"/>
      <c r="AV375" s="202" t="str">
        <f t="shared" si="212"/>
        <v>-</v>
      </c>
      <c r="AW375" s="187"/>
      <c r="AX375" s="197"/>
      <c r="AY375" s="202" t="str">
        <f t="shared" si="213"/>
        <v>-</v>
      </c>
      <c r="AZ375" s="187"/>
      <c r="BA375" s="197"/>
      <c r="BB375" s="202" t="str">
        <f t="shared" si="214"/>
        <v>-</v>
      </c>
      <c r="BC375" s="187"/>
      <c r="BD375" s="197"/>
      <c r="BE375" s="202" t="str">
        <f t="shared" si="215"/>
        <v>-</v>
      </c>
      <c r="BF375" s="187"/>
      <c r="BG375" s="197"/>
      <c r="BH375" s="202" t="str">
        <f t="shared" si="216"/>
        <v>-</v>
      </c>
      <c r="BI375" s="187"/>
      <c r="BJ375" s="197"/>
      <c r="BK375" s="202" t="str">
        <f t="shared" si="217"/>
        <v>-</v>
      </c>
      <c r="BL375" s="187"/>
      <c r="BM375" s="197"/>
      <c r="BN375" s="202" t="str">
        <f t="shared" si="218"/>
        <v>-</v>
      </c>
      <c r="BO375" s="187"/>
      <c r="BP375" s="197"/>
      <c r="BQ375" s="202" t="str">
        <f t="shared" si="219"/>
        <v>-</v>
      </c>
      <c r="BR375" s="187"/>
      <c r="BS375" s="197"/>
      <c r="BT375" s="202" t="str">
        <f t="shared" si="220"/>
        <v>-</v>
      </c>
      <c r="BU375" s="187"/>
      <c r="BV375" s="197"/>
      <c r="BW375" s="202" t="str">
        <f t="shared" si="221"/>
        <v>-</v>
      </c>
      <c r="BX375" s="187"/>
      <c r="BY375" s="197"/>
      <c r="BZ375" s="202" t="str">
        <f t="shared" si="222"/>
        <v>-</v>
      </c>
      <c r="CA375" s="187"/>
      <c r="CB375" s="197"/>
      <c r="CC375" s="202" t="str">
        <f t="shared" si="223"/>
        <v>-</v>
      </c>
      <c r="CD375" s="187"/>
      <c r="CE375" s="197"/>
      <c r="CF375" s="202" t="str">
        <f t="shared" si="224"/>
        <v>-</v>
      </c>
      <c r="CG375" s="187"/>
      <c r="CH375" s="197"/>
      <c r="CI375" s="202" t="str">
        <f t="shared" si="225"/>
        <v>-</v>
      </c>
      <c r="CJ375" s="187"/>
      <c r="CK375" s="197"/>
      <c r="CL375" s="202" t="str">
        <f t="shared" si="233"/>
        <v>-</v>
      </c>
      <c r="CM375" s="187"/>
      <c r="CN375" s="197"/>
      <c r="CO375" s="202" t="str">
        <f t="shared" si="234"/>
        <v>-</v>
      </c>
      <c r="CP375" s="187"/>
      <c r="CQ375" s="197"/>
      <c r="CR375" s="202" t="str">
        <f t="shared" si="226"/>
        <v>-</v>
      </c>
      <c r="CS375" s="187"/>
      <c r="CT375" s="197"/>
      <c r="CU375" s="202" t="str">
        <f t="shared" si="235"/>
        <v>-</v>
      </c>
      <c r="CV375" s="187"/>
      <c r="CW375" s="197"/>
      <c r="CX375" s="202" t="str">
        <f t="shared" si="236"/>
        <v>-</v>
      </c>
      <c r="CY375" s="187"/>
      <c r="CZ375" s="197"/>
      <c r="DA375" s="202" t="str">
        <f t="shared" si="227"/>
        <v>-</v>
      </c>
      <c r="DB375" s="187"/>
      <c r="DC375" s="197"/>
      <c r="DD375" s="202" t="str">
        <f t="shared" si="237"/>
        <v>-</v>
      </c>
      <c r="DE375" s="187"/>
      <c r="DF375" s="197"/>
      <c r="DG375" s="202" t="str">
        <f t="shared" si="238"/>
        <v>-</v>
      </c>
      <c r="DH375" s="187"/>
      <c r="DI375" s="103">
        <f t="shared" si="228"/>
        <v>3</v>
      </c>
      <c r="DJ375" s="103">
        <f t="shared" si="229"/>
        <v>1</v>
      </c>
      <c r="DK375" s="200">
        <f t="shared" si="239"/>
        <v>33.333333333333329</v>
      </c>
      <c r="DL375" s="201">
        <f t="shared" si="240"/>
        <v>2</v>
      </c>
    </row>
    <row r="376" spans="2:116" ht="24.95" customHeight="1" outlineLevel="1">
      <c r="B376" s="48"/>
      <c r="C376" s="48"/>
      <c r="D376" s="14" t="s">
        <v>773</v>
      </c>
      <c r="E376" s="11" t="s">
        <v>774</v>
      </c>
      <c r="F376" s="12" t="s">
        <v>995</v>
      </c>
      <c r="G376" s="12" t="s">
        <v>941</v>
      </c>
      <c r="H376" s="40" t="s">
        <v>957</v>
      </c>
      <c r="I376" s="41" t="s">
        <v>532</v>
      </c>
      <c r="J376" s="78" t="str">
        <f t="shared" si="230"/>
        <v xml:space="preserve">C4 </v>
      </c>
      <c r="K376" s="197" t="s">
        <v>1192</v>
      </c>
      <c r="L376" s="202" t="str">
        <f t="shared" si="231"/>
        <v>A</v>
      </c>
      <c r="M376" s="189" t="s">
        <v>1965</v>
      </c>
      <c r="N376" s="197" t="s">
        <v>1192</v>
      </c>
      <c r="O376" s="202" t="str">
        <f t="shared" si="202"/>
        <v>-</v>
      </c>
      <c r="P376" s="187"/>
      <c r="Q376" s="197" t="s">
        <v>1192</v>
      </c>
      <c r="R376" s="202" t="str">
        <f t="shared" si="203"/>
        <v>-</v>
      </c>
      <c r="S376" s="187"/>
      <c r="T376" s="197"/>
      <c r="U376" s="202" t="str">
        <f t="shared" si="204"/>
        <v>-</v>
      </c>
      <c r="V376" s="187"/>
      <c r="W376" s="197"/>
      <c r="X376" s="202" t="str">
        <f t="shared" si="205"/>
        <v>-</v>
      </c>
      <c r="Y376" s="187"/>
      <c r="Z376" s="197"/>
      <c r="AA376" s="202" t="str">
        <f t="shared" si="206"/>
        <v>-</v>
      </c>
      <c r="AB376" s="187"/>
      <c r="AC376" s="197"/>
      <c r="AD376" s="202" t="str">
        <f t="shared" si="232"/>
        <v>-</v>
      </c>
      <c r="AE376" s="187"/>
      <c r="AF376" s="197"/>
      <c r="AG376" s="202" t="str">
        <f t="shared" si="207"/>
        <v>-</v>
      </c>
      <c r="AH376" s="187"/>
      <c r="AI376" s="197"/>
      <c r="AJ376" s="202" t="str">
        <f t="shared" si="208"/>
        <v>-</v>
      </c>
      <c r="AK376" s="187"/>
      <c r="AL376" s="197"/>
      <c r="AM376" s="202" t="str">
        <f t="shared" si="209"/>
        <v>-</v>
      </c>
      <c r="AN376" s="187"/>
      <c r="AO376" s="197"/>
      <c r="AP376" s="202" t="str">
        <f t="shared" si="210"/>
        <v>-</v>
      </c>
      <c r="AQ376" s="187"/>
      <c r="AR376" s="197"/>
      <c r="AS376" s="202" t="str">
        <f t="shared" si="211"/>
        <v>-</v>
      </c>
      <c r="AT376" s="187"/>
      <c r="AU376" s="197"/>
      <c r="AV376" s="202" t="str">
        <f t="shared" si="212"/>
        <v>-</v>
      </c>
      <c r="AW376" s="187"/>
      <c r="AX376" s="197"/>
      <c r="AY376" s="202" t="str">
        <f t="shared" si="213"/>
        <v>-</v>
      </c>
      <c r="AZ376" s="187"/>
      <c r="BA376" s="197"/>
      <c r="BB376" s="202" t="str">
        <f t="shared" si="214"/>
        <v>-</v>
      </c>
      <c r="BC376" s="186">
        <v>42785</v>
      </c>
      <c r="BD376" s="197"/>
      <c r="BE376" s="202" t="str">
        <f t="shared" si="215"/>
        <v>-</v>
      </c>
      <c r="BF376" s="187"/>
      <c r="BG376" s="197"/>
      <c r="BH376" s="202" t="str">
        <f t="shared" si="216"/>
        <v>-</v>
      </c>
      <c r="BI376" s="187"/>
      <c r="BJ376" s="197"/>
      <c r="BK376" s="202" t="str">
        <f t="shared" si="217"/>
        <v>-</v>
      </c>
      <c r="BL376" s="187"/>
      <c r="BM376" s="197"/>
      <c r="BN376" s="202" t="str">
        <f t="shared" si="218"/>
        <v>-</v>
      </c>
      <c r="BO376" s="187"/>
      <c r="BP376" s="197"/>
      <c r="BQ376" s="202" t="str">
        <f t="shared" si="219"/>
        <v>-</v>
      </c>
      <c r="BR376" s="187"/>
      <c r="BS376" s="197"/>
      <c r="BT376" s="202" t="str">
        <f t="shared" si="220"/>
        <v>-</v>
      </c>
      <c r="BU376" s="187"/>
      <c r="BV376" s="197"/>
      <c r="BW376" s="202" t="str">
        <f t="shared" si="221"/>
        <v>-</v>
      </c>
      <c r="BX376" s="187"/>
      <c r="BY376" s="197"/>
      <c r="BZ376" s="202" t="str">
        <f t="shared" si="222"/>
        <v>-</v>
      </c>
      <c r="CA376" s="187"/>
      <c r="CB376" s="197"/>
      <c r="CC376" s="202" t="str">
        <f t="shared" si="223"/>
        <v>-</v>
      </c>
      <c r="CD376" s="187"/>
      <c r="CE376" s="197"/>
      <c r="CF376" s="202" t="str">
        <f t="shared" si="224"/>
        <v>-</v>
      </c>
      <c r="CG376" s="187"/>
      <c r="CH376" s="197"/>
      <c r="CI376" s="202" t="str">
        <f t="shared" si="225"/>
        <v>-</v>
      </c>
      <c r="CJ376" s="187"/>
      <c r="CK376" s="197"/>
      <c r="CL376" s="202" t="str">
        <f t="shared" si="233"/>
        <v>-</v>
      </c>
      <c r="CM376" s="187"/>
      <c r="CN376" s="197"/>
      <c r="CO376" s="202" t="str">
        <f t="shared" si="234"/>
        <v>-</v>
      </c>
      <c r="CP376" s="187"/>
      <c r="CQ376" s="197"/>
      <c r="CR376" s="202" t="str">
        <f t="shared" si="226"/>
        <v>-</v>
      </c>
      <c r="CS376" s="187"/>
      <c r="CT376" s="197"/>
      <c r="CU376" s="202" t="str">
        <f t="shared" si="235"/>
        <v>-</v>
      </c>
      <c r="CV376" s="187"/>
      <c r="CW376" s="197"/>
      <c r="CX376" s="202" t="str">
        <f t="shared" si="236"/>
        <v>-</v>
      </c>
      <c r="CY376" s="187"/>
      <c r="CZ376" s="197"/>
      <c r="DA376" s="202" t="str">
        <f t="shared" si="227"/>
        <v>-</v>
      </c>
      <c r="DB376" s="187"/>
      <c r="DC376" s="197"/>
      <c r="DD376" s="202" t="str">
        <f t="shared" si="237"/>
        <v>-</v>
      </c>
      <c r="DE376" s="187"/>
      <c r="DF376" s="197"/>
      <c r="DG376" s="202" t="str">
        <f t="shared" si="238"/>
        <v>-</v>
      </c>
      <c r="DH376" s="187"/>
      <c r="DI376" s="103">
        <f t="shared" si="228"/>
        <v>3</v>
      </c>
      <c r="DJ376" s="103">
        <f t="shared" si="229"/>
        <v>1</v>
      </c>
      <c r="DK376" s="200">
        <f t="shared" si="239"/>
        <v>33.333333333333329</v>
      </c>
      <c r="DL376" s="201">
        <f t="shared" si="240"/>
        <v>2</v>
      </c>
    </row>
    <row r="377" spans="2:116" ht="24.95" customHeight="1" outlineLevel="1">
      <c r="B377" s="48"/>
      <c r="C377" s="48"/>
      <c r="D377" s="14" t="s">
        <v>775</v>
      </c>
      <c r="E377" s="11" t="s">
        <v>776</v>
      </c>
      <c r="F377" s="12" t="s">
        <v>996</v>
      </c>
      <c r="G377" s="12" t="s">
        <v>932</v>
      </c>
      <c r="H377" s="152" t="s">
        <v>527</v>
      </c>
      <c r="I377" s="150" t="s">
        <v>531</v>
      </c>
      <c r="J377" s="78" t="str">
        <f t="shared" si="230"/>
        <v xml:space="preserve">C3 </v>
      </c>
      <c r="K377" s="197" t="s">
        <v>1192</v>
      </c>
      <c r="L377" s="202" t="str">
        <f t="shared" si="231"/>
        <v>A</v>
      </c>
      <c r="M377" s="189" t="s">
        <v>1965</v>
      </c>
      <c r="N377" s="197" t="s">
        <v>1192</v>
      </c>
      <c r="O377" s="202" t="str">
        <f t="shared" si="202"/>
        <v>A</v>
      </c>
      <c r="P377" s="189" t="s">
        <v>1961</v>
      </c>
      <c r="Q377" s="197" t="s">
        <v>1192</v>
      </c>
      <c r="R377" s="202" t="str">
        <f t="shared" si="203"/>
        <v>A</v>
      </c>
      <c r="S377" s="189" t="s">
        <v>1961</v>
      </c>
      <c r="T377" s="197" t="s">
        <v>1192</v>
      </c>
      <c r="U377" s="202" t="str">
        <f t="shared" si="204"/>
        <v>-</v>
      </c>
      <c r="V377" s="187"/>
      <c r="W377" s="197" t="s">
        <v>1192</v>
      </c>
      <c r="X377" s="202" t="str">
        <f t="shared" si="205"/>
        <v>-</v>
      </c>
      <c r="Y377" s="187"/>
      <c r="Z377" s="197"/>
      <c r="AA377" s="202" t="str">
        <f t="shared" si="206"/>
        <v>-</v>
      </c>
      <c r="AB377" s="187"/>
      <c r="AC377" s="197"/>
      <c r="AD377" s="202" t="str">
        <f t="shared" si="232"/>
        <v>-</v>
      </c>
      <c r="AE377" s="187"/>
      <c r="AF377" s="197"/>
      <c r="AG377" s="202" t="str">
        <f t="shared" si="207"/>
        <v>-</v>
      </c>
      <c r="AH377" s="187"/>
      <c r="AI377" s="197"/>
      <c r="AJ377" s="202" t="str">
        <f t="shared" si="208"/>
        <v>-</v>
      </c>
      <c r="AK377" s="187"/>
      <c r="AL377" s="197"/>
      <c r="AM377" s="202" t="str">
        <f t="shared" si="209"/>
        <v>-</v>
      </c>
      <c r="AN377" s="187"/>
      <c r="AO377" s="197"/>
      <c r="AP377" s="202" t="str">
        <f t="shared" si="210"/>
        <v>-</v>
      </c>
      <c r="AQ377" s="187"/>
      <c r="AR377" s="197"/>
      <c r="AS377" s="202" t="str">
        <f t="shared" si="211"/>
        <v>-</v>
      </c>
      <c r="AT377" s="205">
        <v>42971</v>
      </c>
      <c r="AU377" s="197"/>
      <c r="AV377" s="202" t="str">
        <f t="shared" si="212"/>
        <v>-</v>
      </c>
      <c r="AW377" s="187"/>
      <c r="AX377" s="197"/>
      <c r="AY377" s="202" t="str">
        <f t="shared" si="213"/>
        <v>-</v>
      </c>
      <c r="AZ377" s="205">
        <v>42971</v>
      </c>
      <c r="BA377" s="197"/>
      <c r="BB377" s="202" t="str">
        <f t="shared" si="214"/>
        <v>-</v>
      </c>
      <c r="BC377" s="187"/>
      <c r="BD377" s="197"/>
      <c r="BE377" s="202" t="str">
        <f t="shared" si="215"/>
        <v>-</v>
      </c>
      <c r="BF377" s="187"/>
      <c r="BG377" s="197"/>
      <c r="BH377" s="202" t="str">
        <f t="shared" si="216"/>
        <v>-</v>
      </c>
      <c r="BI377" s="187"/>
      <c r="BJ377" s="197"/>
      <c r="BK377" s="202" t="str">
        <f t="shared" si="217"/>
        <v>-</v>
      </c>
      <c r="BL377" s="187"/>
      <c r="BM377" s="197"/>
      <c r="BN377" s="202" t="str">
        <f t="shared" si="218"/>
        <v>-</v>
      </c>
      <c r="BO377" s="187"/>
      <c r="BP377" s="197"/>
      <c r="BQ377" s="202" t="str">
        <f t="shared" si="219"/>
        <v>-</v>
      </c>
      <c r="BR377" s="187"/>
      <c r="BS377" s="197"/>
      <c r="BT377" s="202" t="str">
        <f t="shared" si="220"/>
        <v>-</v>
      </c>
      <c r="BU377" s="187"/>
      <c r="BV377" s="197"/>
      <c r="BW377" s="202" t="str">
        <f t="shared" si="221"/>
        <v>-</v>
      </c>
      <c r="BX377" s="187"/>
      <c r="BY377" s="197"/>
      <c r="BZ377" s="202" t="str">
        <f t="shared" si="222"/>
        <v>-</v>
      </c>
      <c r="CA377" s="187"/>
      <c r="CB377" s="197"/>
      <c r="CC377" s="202" t="str">
        <f t="shared" si="223"/>
        <v>-</v>
      </c>
      <c r="CD377" s="187"/>
      <c r="CE377" s="197"/>
      <c r="CF377" s="202" t="str">
        <f t="shared" si="224"/>
        <v>-</v>
      </c>
      <c r="CG377" s="187"/>
      <c r="CH377" s="197"/>
      <c r="CI377" s="202" t="str">
        <f t="shared" si="225"/>
        <v>-</v>
      </c>
      <c r="CJ377" s="187"/>
      <c r="CK377" s="197"/>
      <c r="CL377" s="202" t="str">
        <f t="shared" si="233"/>
        <v>-</v>
      </c>
      <c r="CM377" s="187"/>
      <c r="CN377" s="197"/>
      <c r="CO377" s="202" t="str">
        <f t="shared" si="234"/>
        <v>-</v>
      </c>
      <c r="CP377" s="187"/>
      <c r="CQ377" s="197"/>
      <c r="CR377" s="202" t="str">
        <f t="shared" si="226"/>
        <v>-</v>
      </c>
      <c r="CS377" s="187"/>
      <c r="CT377" s="197"/>
      <c r="CU377" s="202" t="str">
        <f t="shared" si="235"/>
        <v>-</v>
      </c>
      <c r="CV377" s="187"/>
      <c r="CW377" s="197"/>
      <c r="CX377" s="202" t="str">
        <f t="shared" si="236"/>
        <v>-</v>
      </c>
      <c r="CY377" s="187"/>
      <c r="CZ377" s="197"/>
      <c r="DA377" s="202" t="str">
        <f t="shared" si="227"/>
        <v>-</v>
      </c>
      <c r="DB377" s="187"/>
      <c r="DC377" s="197"/>
      <c r="DD377" s="202" t="str">
        <f t="shared" si="237"/>
        <v>-</v>
      </c>
      <c r="DE377" s="187"/>
      <c r="DF377" s="197"/>
      <c r="DG377" s="202" t="str">
        <f t="shared" si="238"/>
        <v>-</v>
      </c>
      <c r="DH377" s="187"/>
      <c r="DI377" s="103">
        <f t="shared" si="228"/>
        <v>5</v>
      </c>
      <c r="DJ377" s="103">
        <f t="shared" si="229"/>
        <v>3</v>
      </c>
      <c r="DK377" s="200">
        <f t="shared" si="239"/>
        <v>60</v>
      </c>
      <c r="DL377" s="201">
        <f t="shared" si="240"/>
        <v>4</v>
      </c>
    </row>
    <row r="378" spans="2:116" ht="24.95" customHeight="1" outlineLevel="1">
      <c r="B378" s="48"/>
      <c r="C378" s="48"/>
      <c r="D378" s="14" t="s">
        <v>1554</v>
      </c>
      <c r="E378" s="11" t="s">
        <v>1555</v>
      </c>
      <c r="F378" s="12" t="s">
        <v>995</v>
      </c>
      <c r="G378" s="12" t="s">
        <v>941</v>
      </c>
      <c r="H378" s="40" t="s">
        <v>957</v>
      </c>
      <c r="I378" s="41" t="s">
        <v>532</v>
      </c>
      <c r="J378" s="78" t="str">
        <f t="shared" si="230"/>
        <v xml:space="preserve">C4 </v>
      </c>
      <c r="K378" s="197" t="s">
        <v>1192</v>
      </c>
      <c r="L378" s="202" t="str">
        <f t="shared" si="231"/>
        <v>A</v>
      </c>
      <c r="M378" s="189" t="s">
        <v>1965</v>
      </c>
      <c r="N378" s="197" t="s">
        <v>1192</v>
      </c>
      <c r="O378" s="202" t="str">
        <f t="shared" si="202"/>
        <v>-</v>
      </c>
      <c r="P378" s="187"/>
      <c r="Q378" s="197" t="s">
        <v>1192</v>
      </c>
      <c r="R378" s="202" t="str">
        <f t="shared" si="203"/>
        <v>-</v>
      </c>
      <c r="S378" s="187"/>
      <c r="T378" s="197"/>
      <c r="U378" s="202" t="str">
        <f t="shared" si="204"/>
        <v>-</v>
      </c>
      <c r="V378" s="187"/>
      <c r="W378" s="197"/>
      <c r="X378" s="202" t="str">
        <f t="shared" si="205"/>
        <v>-</v>
      </c>
      <c r="Y378" s="187"/>
      <c r="Z378" s="197"/>
      <c r="AA378" s="202" t="str">
        <f t="shared" si="206"/>
        <v>-</v>
      </c>
      <c r="AB378" s="187"/>
      <c r="AC378" s="197"/>
      <c r="AD378" s="202" t="str">
        <f t="shared" si="232"/>
        <v>-</v>
      </c>
      <c r="AE378" s="187"/>
      <c r="AF378" s="197"/>
      <c r="AG378" s="202" t="str">
        <f t="shared" si="207"/>
        <v>-</v>
      </c>
      <c r="AH378" s="187"/>
      <c r="AI378" s="197"/>
      <c r="AJ378" s="202" t="str">
        <f t="shared" si="208"/>
        <v>-</v>
      </c>
      <c r="AK378" s="187"/>
      <c r="AL378" s="197"/>
      <c r="AM378" s="202" t="str">
        <f t="shared" si="209"/>
        <v>-</v>
      </c>
      <c r="AN378" s="187"/>
      <c r="AO378" s="197"/>
      <c r="AP378" s="202" t="str">
        <f t="shared" si="210"/>
        <v>-</v>
      </c>
      <c r="AQ378" s="187"/>
      <c r="AR378" s="197"/>
      <c r="AS378" s="202" t="str">
        <f t="shared" si="211"/>
        <v>-</v>
      </c>
      <c r="AT378" s="187"/>
      <c r="AU378" s="197"/>
      <c r="AV378" s="202" t="str">
        <f t="shared" si="212"/>
        <v>-</v>
      </c>
      <c r="AW378" s="187"/>
      <c r="AX378" s="197"/>
      <c r="AY378" s="202" t="str">
        <f t="shared" si="213"/>
        <v>-</v>
      </c>
      <c r="AZ378" s="187"/>
      <c r="BA378" s="197"/>
      <c r="BB378" s="202" t="str">
        <f t="shared" si="214"/>
        <v>-</v>
      </c>
      <c r="BC378" s="186">
        <v>42784</v>
      </c>
      <c r="BD378" s="197"/>
      <c r="BE378" s="202" t="str">
        <f t="shared" si="215"/>
        <v>-</v>
      </c>
      <c r="BF378" s="187"/>
      <c r="BG378" s="197"/>
      <c r="BH378" s="202" t="str">
        <f t="shared" si="216"/>
        <v>-</v>
      </c>
      <c r="BI378" s="187"/>
      <c r="BJ378" s="197"/>
      <c r="BK378" s="202" t="str">
        <f t="shared" si="217"/>
        <v>-</v>
      </c>
      <c r="BL378" s="187"/>
      <c r="BM378" s="197"/>
      <c r="BN378" s="202" t="str">
        <f t="shared" si="218"/>
        <v>-</v>
      </c>
      <c r="BO378" s="187"/>
      <c r="BP378" s="197"/>
      <c r="BQ378" s="202" t="str">
        <f t="shared" si="219"/>
        <v>-</v>
      </c>
      <c r="BR378" s="187"/>
      <c r="BS378" s="197"/>
      <c r="BT378" s="202" t="str">
        <f t="shared" si="220"/>
        <v>-</v>
      </c>
      <c r="BU378" s="187"/>
      <c r="BV378" s="197"/>
      <c r="BW378" s="202" t="str">
        <f t="shared" si="221"/>
        <v>-</v>
      </c>
      <c r="BX378" s="187"/>
      <c r="BY378" s="197"/>
      <c r="BZ378" s="202" t="str">
        <f t="shared" si="222"/>
        <v>-</v>
      </c>
      <c r="CA378" s="187"/>
      <c r="CB378" s="197"/>
      <c r="CC378" s="202" t="str">
        <f t="shared" si="223"/>
        <v>-</v>
      </c>
      <c r="CD378" s="187"/>
      <c r="CE378" s="197"/>
      <c r="CF378" s="202" t="str">
        <f t="shared" si="224"/>
        <v>-</v>
      </c>
      <c r="CG378" s="187"/>
      <c r="CH378" s="197"/>
      <c r="CI378" s="202" t="str">
        <f t="shared" si="225"/>
        <v>-</v>
      </c>
      <c r="CJ378" s="187"/>
      <c r="CK378" s="197"/>
      <c r="CL378" s="202" t="str">
        <f t="shared" si="233"/>
        <v>-</v>
      </c>
      <c r="CM378" s="187"/>
      <c r="CN378" s="197"/>
      <c r="CO378" s="202" t="str">
        <f t="shared" si="234"/>
        <v>-</v>
      </c>
      <c r="CP378" s="187"/>
      <c r="CQ378" s="197"/>
      <c r="CR378" s="202" t="str">
        <f t="shared" si="226"/>
        <v>-</v>
      </c>
      <c r="CS378" s="187"/>
      <c r="CT378" s="197"/>
      <c r="CU378" s="202" t="str">
        <f t="shared" si="235"/>
        <v>-</v>
      </c>
      <c r="CV378" s="187"/>
      <c r="CW378" s="197"/>
      <c r="CX378" s="202" t="str">
        <f t="shared" si="236"/>
        <v>-</v>
      </c>
      <c r="CY378" s="187"/>
      <c r="CZ378" s="197"/>
      <c r="DA378" s="202" t="str">
        <f t="shared" si="227"/>
        <v>-</v>
      </c>
      <c r="DB378" s="187"/>
      <c r="DC378" s="197"/>
      <c r="DD378" s="202" t="str">
        <f t="shared" si="237"/>
        <v>-</v>
      </c>
      <c r="DE378" s="187"/>
      <c r="DF378" s="197"/>
      <c r="DG378" s="202" t="str">
        <f t="shared" si="238"/>
        <v>-</v>
      </c>
      <c r="DH378" s="187"/>
      <c r="DI378" s="103">
        <f t="shared" si="228"/>
        <v>3</v>
      </c>
      <c r="DJ378" s="103">
        <f t="shared" si="229"/>
        <v>1</v>
      </c>
      <c r="DK378" s="200">
        <f t="shared" si="239"/>
        <v>33.333333333333329</v>
      </c>
      <c r="DL378" s="201">
        <f t="shared" si="240"/>
        <v>2</v>
      </c>
    </row>
    <row r="379" spans="2:116" ht="24.95" customHeight="1" outlineLevel="1">
      <c r="B379" s="48"/>
      <c r="C379" s="48"/>
      <c r="D379" s="14" t="s">
        <v>495</v>
      </c>
      <c r="E379" s="11" t="s">
        <v>496</v>
      </c>
      <c r="F379" s="12" t="s">
        <v>989</v>
      </c>
      <c r="G379" s="12" t="s">
        <v>994</v>
      </c>
      <c r="H379" s="40" t="s">
        <v>523</v>
      </c>
      <c r="I379" s="41" t="s">
        <v>532</v>
      </c>
      <c r="J379" s="78" t="str">
        <f t="shared" si="230"/>
        <v xml:space="preserve">C4 </v>
      </c>
      <c r="K379" s="197" t="s">
        <v>1192</v>
      </c>
      <c r="L379" s="202" t="str">
        <f t="shared" si="231"/>
        <v>A</v>
      </c>
      <c r="M379" s="189" t="s">
        <v>1965</v>
      </c>
      <c r="N379" s="197" t="s">
        <v>1192</v>
      </c>
      <c r="O379" s="202" t="str">
        <f t="shared" si="202"/>
        <v>-</v>
      </c>
      <c r="P379" s="187"/>
      <c r="Q379" s="197" t="s">
        <v>1192</v>
      </c>
      <c r="R379" s="202" t="str">
        <f t="shared" si="203"/>
        <v>-</v>
      </c>
      <c r="S379" s="187"/>
      <c r="T379" s="197"/>
      <c r="U379" s="202" t="str">
        <f t="shared" si="204"/>
        <v>-</v>
      </c>
      <c r="V379" s="187"/>
      <c r="W379" s="197"/>
      <c r="X379" s="202" t="str">
        <f t="shared" si="205"/>
        <v>-</v>
      </c>
      <c r="Y379" s="187"/>
      <c r="Z379" s="197"/>
      <c r="AA379" s="202" t="str">
        <f t="shared" si="206"/>
        <v>-</v>
      </c>
      <c r="AB379" s="187"/>
      <c r="AC379" s="197"/>
      <c r="AD379" s="202" t="str">
        <f t="shared" si="232"/>
        <v>-</v>
      </c>
      <c r="AE379" s="187"/>
      <c r="AF379" s="197"/>
      <c r="AG379" s="202" t="str">
        <f t="shared" si="207"/>
        <v>-</v>
      </c>
      <c r="AH379" s="187"/>
      <c r="AI379" s="197"/>
      <c r="AJ379" s="202" t="str">
        <f t="shared" si="208"/>
        <v>-</v>
      </c>
      <c r="AK379" s="187"/>
      <c r="AL379" s="197"/>
      <c r="AM379" s="202" t="str">
        <f t="shared" si="209"/>
        <v>-</v>
      </c>
      <c r="AN379" s="187"/>
      <c r="AO379" s="197"/>
      <c r="AP379" s="202" t="str">
        <f t="shared" si="210"/>
        <v>-</v>
      </c>
      <c r="AQ379" s="187"/>
      <c r="AR379" s="197"/>
      <c r="AS379" s="202" t="str">
        <f t="shared" si="211"/>
        <v>-</v>
      </c>
      <c r="AT379" s="187"/>
      <c r="AU379" s="197"/>
      <c r="AV379" s="202" t="str">
        <f t="shared" si="212"/>
        <v>-</v>
      </c>
      <c r="AW379" s="187"/>
      <c r="AX379" s="197"/>
      <c r="AY379" s="202" t="str">
        <f t="shared" si="213"/>
        <v>-</v>
      </c>
      <c r="AZ379" s="187"/>
      <c r="BA379" s="197"/>
      <c r="BB379" s="202" t="str">
        <f t="shared" si="214"/>
        <v>-</v>
      </c>
      <c r="BC379" s="187"/>
      <c r="BD379" s="197"/>
      <c r="BE379" s="202" t="str">
        <f t="shared" si="215"/>
        <v>-</v>
      </c>
      <c r="BF379" s="187"/>
      <c r="BG379" s="197"/>
      <c r="BH379" s="202" t="str">
        <f t="shared" si="216"/>
        <v>-</v>
      </c>
      <c r="BI379" s="187"/>
      <c r="BJ379" s="197"/>
      <c r="BK379" s="202" t="str">
        <f t="shared" si="217"/>
        <v>-</v>
      </c>
      <c r="BL379" s="187"/>
      <c r="BM379" s="197"/>
      <c r="BN379" s="202" t="str">
        <f t="shared" si="218"/>
        <v>-</v>
      </c>
      <c r="BO379" s="187"/>
      <c r="BP379" s="197"/>
      <c r="BQ379" s="202" t="str">
        <f t="shared" si="219"/>
        <v>-</v>
      </c>
      <c r="BR379" s="187"/>
      <c r="BS379" s="197"/>
      <c r="BT379" s="202" t="str">
        <f t="shared" si="220"/>
        <v>-</v>
      </c>
      <c r="BU379" s="187"/>
      <c r="BV379" s="197"/>
      <c r="BW379" s="202" t="str">
        <f t="shared" si="221"/>
        <v>-</v>
      </c>
      <c r="BX379" s="187"/>
      <c r="BY379" s="197"/>
      <c r="BZ379" s="202" t="str">
        <f t="shared" si="222"/>
        <v>-</v>
      </c>
      <c r="CA379" s="187"/>
      <c r="CB379" s="197"/>
      <c r="CC379" s="202" t="str">
        <f t="shared" si="223"/>
        <v>-</v>
      </c>
      <c r="CD379" s="187"/>
      <c r="CE379" s="197"/>
      <c r="CF379" s="202" t="str">
        <f t="shared" si="224"/>
        <v>-</v>
      </c>
      <c r="CG379" s="187"/>
      <c r="CH379" s="197"/>
      <c r="CI379" s="202" t="str">
        <f t="shared" si="225"/>
        <v>-</v>
      </c>
      <c r="CJ379" s="187"/>
      <c r="CK379" s="197"/>
      <c r="CL379" s="202" t="str">
        <f t="shared" si="233"/>
        <v>-</v>
      </c>
      <c r="CM379" s="187"/>
      <c r="CN379" s="197"/>
      <c r="CO379" s="202" t="str">
        <f t="shared" si="234"/>
        <v>-</v>
      </c>
      <c r="CP379" s="187"/>
      <c r="CQ379" s="197"/>
      <c r="CR379" s="202" t="str">
        <f t="shared" si="226"/>
        <v>-</v>
      </c>
      <c r="CS379" s="187"/>
      <c r="CT379" s="197"/>
      <c r="CU379" s="202" t="str">
        <f t="shared" si="235"/>
        <v>-</v>
      </c>
      <c r="CV379" s="187"/>
      <c r="CW379" s="197"/>
      <c r="CX379" s="202" t="str">
        <f t="shared" si="236"/>
        <v>-</v>
      </c>
      <c r="CY379" s="187"/>
      <c r="CZ379" s="197"/>
      <c r="DA379" s="202" t="str">
        <f t="shared" si="227"/>
        <v>-</v>
      </c>
      <c r="DB379" s="187"/>
      <c r="DC379" s="197"/>
      <c r="DD379" s="202" t="str">
        <f t="shared" si="237"/>
        <v>-</v>
      </c>
      <c r="DE379" s="187"/>
      <c r="DF379" s="197"/>
      <c r="DG379" s="202" t="str">
        <f t="shared" si="238"/>
        <v>-</v>
      </c>
      <c r="DH379" s="187"/>
      <c r="DI379" s="103">
        <f t="shared" si="228"/>
        <v>3</v>
      </c>
      <c r="DJ379" s="103">
        <f t="shared" si="229"/>
        <v>1</v>
      </c>
      <c r="DK379" s="200">
        <f t="shared" si="239"/>
        <v>33.333333333333329</v>
      </c>
      <c r="DL379" s="201">
        <f t="shared" si="240"/>
        <v>2</v>
      </c>
    </row>
    <row r="380" spans="2:116" ht="24.95" customHeight="1" outlineLevel="1">
      <c r="B380" s="48" t="s">
        <v>1599</v>
      </c>
      <c r="C380" s="48"/>
      <c r="D380" s="14" t="s">
        <v>497</v>
      </c>
      <c r="E380" s="11" t="s">
        <v>498</v>
      </c>
      <c r="F380" s="12" t="s">
        <v>992</v>
      </c>
      <c r="G380" s="12" t="s">
        <v>938</v>
      </c>
      <c r="H380" s="40" t="s">
        <v>523</v>
      </c>
      <c r="I380" s="41" t="s">
        <v>532</v>
      </c>
      <c r="J380" s="78" t="str">
        <f t="shared" si="230"/>
        <v xml:space="preserve">C4 </v>
      </c>
      <c r="K380" s="197" t="s">
        <v>1192</v>
      </c>
      <c r="L380" s="202" t="str">
        <f t="shared" si="231"/>
        <v>A</v>
      </c>
      <c r="M380" s="189" t="s">
        <v>1965</v>
      </c>
      <c r="N380" s="197" t="s">
        <v>1192</v>
      </c>
      <c r="O380" s="202" t="str">
        <f t="shared" si="202"/>
        <v>-</v>
      </c>
      <c r="P380" s="187"/>
      <c r="Q380" s="197" t="s">
        <v>1192</v>
      </c>
      <c r="R380" s="202" t="str">
        <f t="shared" si="203"/>
        <v>-</v>
      </c>
      <c r="S380" s="187"/>
      <c r="T380" s="197"/>
      <c r="U380" s="202" t="str">
        <f t="shared" si="204"/>
        <v>-</v>
      </c>
      <c r="V380" s="187"/>
      <c r="W380" s="197"/>
      <c r="X380" s="202" t="str">
        <f t="shared" si="205"/>
        <v>-</v>
      </c>
      <c r="Y380" s="187"/>
      <c r="Z380" s="197"/>
      <c r="AA380" s="202" t="str">
        <f t="shared" si="206"/>
        <v>-</v>
      </c>
      <c r="AB380" s="187"/>
      <c r="AC380" s="197"/>
      <c r="AD380" s="202" t="str">
        <f t="shared" si="232"/>
        <v>-</v>
      </c>
      <c r="AE380" s="187"/>
      <c r="AF380" s="197"/>
      <c r="AG380" s="202" t="str">
        <f t="shared" si="207"/>
        <v>-</v>
      </c>
      <c r="AH380" s="187"/>
      <c r="AI380" s="197"/>
      <c r="AJ380" s="202" t="str">
        <f t="shared" si="208"/>
        <v>-</v>
      </c>
      <c r="AK380" s="187"/>
      <c r="AL380" s="197"/>
      <c r="AM380" s="202" t="str">
        <f t="shared" si="209"/>
        <v>-</v>
      </c>
      <c r="AN380" s="187"/>
      <c r="AO380" s="197"/>
      <c r="AP380" s="202" t="str">
        <f t="shared" si="210"/>
        <v>-</v>
      </c>
      <c r="AQ380" s="187"/>
      <c r="AR380" s="197"/>
      <c r="AS380" s="202" t="str">
        <f t="shared" si="211"/>
        <v>-</v>
      </c>
      <c r="AT380" s="187"/>
      <c r="AU380" s="197"/>
      <c r="AV380" s="202" t="str">
        <f t="shared" si="212"/>
        <v>-</v>
      </c>
      <c r="AW380" s="187"/>
      <c r="AX380" s="197"/>
      <c r="AY380" s="202" t="str">
        <f t="shared" si="213"/>
        <v>-</v>
      </c>
      <c r="AZ380" s="187"/>
      <c r="BA380" s="197"/>
      <c r="BB380" s="202" t="str">
        <f t="shared" si="214"/>
        <v>-</v>
      </c>
      <c r="BC380" s="187"/>
      <c r="BD380" s="197"/>
      <c r="BE380" s="202" t="str">
        <f t="shared" si="215"/>
        <v>-</v>
      </c>
      <c r="BF380" s="187"/>
      <c r="BG380" s="197"/>
      <c r="BH380" s="202" t="str">
        <f t="shared" si="216"/>
        <v>-</v>
      </c>
      <c r="BI380" s="187"/>
      <c r="BJ380" s="197"/>
      <c r="BK380" s="202" t="str">
        <f t="shared" si="217"/>
        <v>-</v>
      </c>
      <c r="BL380" s="187"/>
      <c r="BM380" s="197"/>
      <c r="BN380" s="202" t="str">
        <f t="shared" si="218"/>
        <v>-</v>
      </c>
      <c r="BO380" s="187"/>
      <c r="BP380" s="197"/>
      <c r="BQ380" s="202" t="str">
        <f t="shared" si="219"/>
        <v>-</v>
      </c>
      <c r="BR380" s="187"/>
      <c r="BS380" s="197"/>
      <c r="BT380" s="202" t="str">
        <f t="shared" si="220"/>
        <v>-</v>
      </c>
      <c r="BU380" s="187"/>
      <c r="BV380" s="197"/>
      <c r="BW380" s="202" t="str">
        <f t="shared" si="221"/>
        <v>-</v>
      </c>
      <c r="BX380" s="187"/>
      <c r="BY380" s="197"/>
      <c r="BZ380" s="202" t="str">
        <f t="shared" si="222"/>
        <v>-</v>
      </c>
      <c r="CA380" s="187"/>
      <c r="CB380" s="197"/>
      <c r="CC380" s="202" t="str">
        <f t="shared" si="223"/>
        <v>-</v>
      </c>
      <c r="CD380" s="187"/>
      <c r="CE380" s="197"/>
      <c r="CF380" s="202" t="str">
        <f t="shared" si="224"/>
        <v>-</v>
      </c>
      <c r="CG380" s="187"/>
      <c r="CH380" s="197"/>
      <c r="CI380" s="202" t="str">
        <f t="shared" si="225"/>
        <v>-</v>
      </c>
      <c r="CJ380" s="187"/>
      <c r="CK380" s="197"/>
      <c r="CL380" s="202" t="str">
        <f t="shared" si="233"/>
        <v>-</v>
      </c>
      <c r="CM380" s="187"/>
      <c r="CN380" s="197"/>
      <c r="CO380" s="202" t="str">
        <f t="shared" si="234"/>
        <v>-</v>
      </c>
      <c r="CP380" s="187"/>
      <c r="CQ380" s="197"/>
      <c r="CR380" s="202" t="str">
        <f t="shared" si="226"/>
        <v>-</v>
      </c>
      <c r="CS380" s="187"/>
      <c r="CT380" s="197"/>
      <c r="CU380" s="202" t="str">
        <f t="shared" si="235"/>
        <v>-</v>
      </c>
      <c r="CV380" s="187"/>
      <c r="CW380" s="197"/>
      <c r="CX380" s="202" t="str">
        <f t="shared" si="236"/>
        <v>-</v>
      </c>
      <c r="CY380" s="187"/>
      <c r="CZ380" s="197"/>
      <c r="DA380" s="202" t="str">
        <f t="shared" si="227"/>
        <v>-</v>
      </c>
      <c r="DB380" s="187"/>
      <c r="DC380" s="197"/>
      <c r="DD380" s="202" t="str">
        <f t="shared" si="237"/>
        <v>-</v>
      </c>
      <c r="DE380" s="187"/>
      <c r="DF380" s="197"/>
      <c r="DG380" s="202" t="str">
        <f t="shared" si="238"/>
        <v>-</v>
      </c>
      <c r="DH380" s="187"/>
      <c r="DI380" s="103">
        <f t="shared" si="228"/>
        <v>3</v>
      </c>
      <c r="DJ380" s="103">
        <f t="shared" si="229"/>
        <v>1</v>
      </c>
      <c r="DK380" s="200">
        <f t="shared" si="239"/>
        <v>33.333333333333329</v>
      </c>
      <c r="DL380" s="201">
        <f t="shared" si="240"/>
        <v>2</v>
      </c>
    </row>
    <row r="381" spans="2:116" ht="24.95" customHeight="1" outlineLevel="1">
      <c r="B381" s="48"/>
      <c r="C381" s="48"/>
      <c r="D381" s="14" t="s">
        <v>499</v>
      </c>
      <c r="E381" s="11" t="s">
        <v>500</v>
      </c>
      <c r="F381" s="12" t="s">
        <v>992</v>
      </c>
      <c r="G381" s="12" t="s">
        <v>938</v>
      </c>
      <c r="H381" s="153" t="s">
        <v>956</v>
      </c>
      <c r="I381" s="150" t="s">
        <v>531</v>
      </c>
      <c r="J381" s="78" t="str">
        <f t="shared" si="230"/>
        <v xml:space="preserve">C3 </v>
      </c>
      <c r="K381" s="197" t="s">
        <v>1192</v>
      </c>
      <c r="L381" s="202" t="str">
        <f t="shared" si="231"/>
        <v>A</v>
      </c>
      <c r="M381" s="189" t="s">
        <v>1965</v>
      </c>
      <c r="N381" s="197" t="s">
        <v>1192</v>
      </c>
      <c r="O381" s="202" t="str">
        <f t="shared" si="202"/>
        <v>A</v>
      </c>
      <c r="P381" s="189" t="s">
        <v>1961</v>
      </c>
      <c r="Q381" s="197" t="s">
        <v>1192</v>
      </c>
      <c r="R381" s="202" t="str">
        <f t="shared" si="203"/>
        <v>A</v>
      </c>
      <c r="S381" s="189" t="s">
        <v>1961</v>
      </c>
      <c r="T381" s="197" t="s">
        <v>1192</v>
      </c>
      <c r="U381" s="202" t="str">
        <f t="shared" si="204"/>
        <v>-</v>
      </c>
      <c r="V381" s="187"/>
      <c r="W381" s="197" t="s">
        <v>1192</v>
      </c>
      <c r="X381" s="202" t="str">
        <f t="shared" si="205"/>
        <v>-</v>
      </c>
      <c r="Y381" s="187"/>
      <c r="Z381" s="197"/>
      <c r="AA381" s="202" t="str">
        <f t="shared" si="206"/>
        <v>-</v>
      </c>
      <c r="AB381" s="187"/>
      <c r="AC381" s="197"/>
      <c r="AD381" s="202" t="str">
        <f t="shared" si="232"/>
        <v>-</v>
      </c>
      <c r="AE381" s="187"/>
      <c r="AF381" s="197"/>
      <c r="AG381" s="202" t="str">
        <f t="shared" si="207"/>
        <v>-</v>
      </c>
      <c r="AH381" s="187"/>
      <c r="AI381" s="197"/>
      <c r="AJ381" s="202" t="str">
        <f t="shared" si="208"/>
        <v>-</v>
      </c>
      <c r="AK381" s="187"/>
      <c r="AL381" s="197"/>
      <c r="AM381" s="202" t="str">
        <f t="shared" si="209"/>
        <v>-</v>
      </c>
      <c r="AN381" s="187"/>
      <c r="AO381" s="197"/>
      <c r="AP381" s="202" t="str">
        <f t="shared" si="210"/>
        <v>-</v>
      </c>
      <c r="AQ381" s="187"/>
      <c r="AR381" s="197"/>
      <c r="AS381" s="202" t="str">
        <f t="shared" si="211"/>
        <v>-</v>
      </c>
      <c r="AT381" s="187"/>
      <c r="AU381" s="197"/>
      <c r="AV381" s="202" t="str">
        <f t="shared" si="212"/>
        <v>-</v>
      </c>
      <c r="AW381" s="187"/>
      <c r="AX381" s="197"/>
      <c r="AY381" s="202" t="str">
        <f t="shared" si="213"/>
        <v>-</v>
      </c>
      <c r="AZ381" s="187"/>
      <c r="BA381" s="197"/>
      <c r="BB381" s="202" t="str">
        <f t="shared" si="214"/>
        <v>-</v>
      </c>
      <c r="BC381" s="186">
        <v>42784</v>
      </c>
      <c r="BD381" s="197"/>
      <c r="BE381" s="202" t="str">
        <f t="shared" si="215"/>
        <v>-</v>
      </c>
      <c r="BF381" s="187"/>
      <c r="BG381" s="197"/>
      <c r="BH381" s="202" t="str">
        <f t="shared" si="216"/>
        <v>-</v>
      </c>
      <c r="BI381" s="187"/>
      <c r="BJ381" s="197"/>
      <c r="BK381" s="202" t="str">
        <f t="shared" si="217"/>
        <v>-</v>
      </c>
      <c r="BL381" s="187"/>
      <c r="BM381" s="197"/>
      <c r="BN381" s="202" t="str">
        <f t="shared" si="218"/>
        <v>-</v>
      </c>
      <c r="BO381" s="187"/>
      <c r="BP381" s="197"/>
      <c r="BQ381" s="202" t="str">
        <f t="shared" si="219"/>
        <v>-</v>
      </c>
      <c r="BR381" s="187"/>
      <c r="BS381" s="197"/>
      <c r="BT381" s="202" t="str">
        <f t="shared" si="220"/>
        <v>-</v>
      </c>
      <c r="BU381" s="187"/>
      <c r="BV381" s="197"/>
      <c r="BW381" s="202" t="str">
        <f t="shared" si="221"/>
        <v>-</v>
      </c>
      <c r="BX381" s="187"/>
      <c r="BY381" s="197"/>
      <c r="BZ381" s="202" t="str">
        <f t="shared" si="222"/>
        <v>-</v>
      </c>
      <c r="CA381" s="187"/>
      <c r="CB381" s="197"/>
      <c r="CC381" s="202" t="str">
        <f t="shared" si="223"/>
        <v>-</v>
      </c>
      <c r="CD381" s="187"/>
      <c r="CE381" s="197"/>
      <c r="CF381" s="202" t="str">
        <f t="shared" si="224"/>
        <v>-</v>
      </c>
      <c r="CG381" s="187"/>
      <c r="CH381" s="197"/>
      <c r="CI381" s="202" t="str">
        <f t="shared" si="225"/>
        <v>-</v>
      </c>
      <c r="CJ381" s="187"/>
      <c r="CK381" s="197"/>
      <c r="CL381" s="202" t="str">
        <f t="shared" si="233"/>
        <v>-</v>
      </c>
      <c r="CM381" s="187"/>
      <c r="CN381" s="197"/>
      <c r="CO381" s="202" t="str">
        <f t="shared" si="234"/>
        <v>-</v>
      </c>
      <c r="CP381" s="187"/>
      <c r="CQ381" s="197"/>
      <c r="CR381" s="202" t="str">
        <f t="shared" si="226"/>
        <v>-</v>
      </c>
      <c r="CS381" s="187"/>
      <c r="CT381" s="197"/>
      <c r="CU381" s="202" t="str">
        <f t="shared" si="235"/>
        <v>-</v>
      </c>
      <c r="CV381" s="187"/>
      <c r="CW381" s="197"/>
      <c r="CX381" s="202" t="str">
        <f t="shared" si="236"/>
        <v>-</v>
      </c>
      <c r="CY381" s="187"/>
      <c r="CZ381" s="197"/>
      <c r="DA381" s="202" t="str">
        <f t="shared" si="227"/>
        <v>-</v>
      </c>
      <c r="DB381" s="187"/>
      <c r="DC381" s="197"/>
      <c r="DD381" s="202" t="str">
        <f t="shared" si="237"/>
        <v>-</v>
      </c>
      <c r="DE381" s="187"/>
      <c r="DF381" s="197"/>
      <c r="DG381" s="202" t="str">
        <f t="shared" si="238"/>
        <v>-</v>
      </c>
      <c r="DH381" s="187"/>
      <c r="DI381" s="103">
        <f t="shared" si="228"/>
        <v>5</v>
      </c>
      <c r="DJ381" s="103">
        <f t="shared" si="229"/>
        <v>3</v>
      </c>
      <c r="DK381" s="200">
        <f t="shared" si="239"/>
        <v>60</v>
      </c>
      <c r="DL381" s="201">
        <f t="shared" si="240"/>
        <v>4</v>
      </c>
    </row>
    <row r="382" spans="2:116" ht="24.95" customHeight="1" outlineLevel="1">
      <c r="B382" s="48"/>
      <c r="C382" s="48"/>
      <c r="D382" s="14" t="s">
        <v>501</v>
      </c>
      <c r="E382" s="11" t="s">
        <v>502</v>
      </c>
      <c r="F382" s="12" t="s">
        <v>992</v>
      </c>
      <c r="G382" s="12" t="s">
        <v>938</v>
      </c>
      <c r="H382" s="153" t="s">
        <v>963</v>
      </c>
      <c r="I382" s="150" t="s">
        <v>531</v>
      </c>
      <c r="J382" s="78" t="str">
        <f t="shared" si="230"/>
        <v xml:space="preserve">C3 </v>
      </c>
      <c r="K382" s="197" t="s">
        <v>1192</v>
      </c>
      <c r="L382" s="202" t="str">
        <f t="shared" si="231"/>
        <v>A</v>
      </c>
      <c r="M382" s="189" t="s">
        <v>1965</v>
      </c>
      <c r="N382" s="197" t="s">
        <v>1192</v>
      </c>
      <c r="O382" s="202" t="str">
        <f t="shared" si="202"/>
        <v>A</v>
      </c>
      <c r="P382" s="189" t="s">
        <v>1961</v>
      </c>
      <c r="Q382" s="197" t="s">
        <v>1192</v>
      </c>
      <c r="R382" s="202" t="str">
        <f t="shared" si="203"/>
        <v>A</v>
      </c>
      <c r="S382" s="189" t="s">
        <v>1961</v>
      </c>
      <c r="T382" s="197" t="s">
        <v>1192</v>
      </c>
      <c r="U382" s="202" t="str">
        <f t="shared" si="204"/>
        <v>-</v>
      </c>
      <c r="V382" s="187"/>
      <c r="W382" s="197" t="s">
        <v>1192</v>
      </c>
      <c r="X382" s="202" t="str">
        <f t="shared" si="205"/>
        <v>-</v>
      </c>
      <c r="Y382" s="187"/>
      <c r="Z382" s="197"/>
      <c r="AA382" s="202" t="str">
        <f t="shared" si="206"/>
        <v>-</v>
      </c>
      <c r="AB382" s="187"/>
      <c r="AC382" s="197"/>
      <c r="AD382" s="202" t="str">
        <f t="shared" si="232"/>
        <v>-</v>
      </c>
      <c r="AE382" s="187"/>
      <c r="AF382" s="197"/>
      <c r="AG382" s="202" t="str">
        <f t="shared" si="207"/>
        <v>-</v>
      </c>
      <c r="AH382" s="187"/>
      <c r="AI382" s="197"/>
      <c r="AJ382" s="202" t="str">
        <f t="shared" si="208"/>
        <v>-</v>
      </c>
      <c r="AK382" s="187"/>
      <c r="AL382" s="197"/>
      <c r="AM382" s="202" t="str">
        <f t="shared" si="209"/>
        <v>-</v>
      </c>
      <c r="AN382" s="187"/>
      <c r="AO382" s="197"/>
      <c r="AP382" s="202" t="str">
        <f t="shared" si="210"/>
        <v>-</v>
      </c>
      <c r="AQ382" s="187"/>
      <c r="AR382" s="197"/>
      <c r="AS382" s="202" t="str">
        <f t="shared" si="211"/>
        <v>-</v>
      </c>
      <c r="AT382" s="186">
        <v>42696</v>
      </c>
      <c r="AU382" s="197"/>
      <c r="AV382" s="202" t="str">
        <f t="shared" si="212"/>
        <v>-</v>
      </c>
      <c r="AW382" s="187"/>
      <c r="AX382" s="197"/>
      <c r="AY382" s="202" t="str">
        <f t="shared" si="213"/>
        <v>-</v>
      </c>
      <c r="AZ382" s="186">
        <v>42696</v>
      </c>
      <c r="BA382" s="197"/>
      <c r="BB382" s="202" t="str">
        <f t="shared" si="214"/>
        <v>-</v>
      </c>
      <c r="BC382" s="187"/>
      <c r="BD382" s="197"/>
      <c r="BE382" s="202" t="str">
        <f t="shared" si="215"/>
        <v>-</v>
      </c>
      <c r="BF382" s="187"/>
      <c r="BG382" s="197"/>
      <c r="BH382" s="202" t="str">
        <f t="shared" si="216"/>
        <v>-</v>
      </c>
      <c r="BI382" s="187"/>
      <c r="BJ382" s="197"/>
      <c r="BK382" s="202" t="str">
        <f t="shared" si="217"/>
        <v>-</v>
      </c>
      <c r="BL382" s="187"/>
      <c r="BM382" s="197"/>
      <c r="BN382" s="202" t="str">
        <f t="shared" si="218"/>
        <v>-</v>
      </c>
      <c r="BO382" s="187"/>
      <c r="BP382" s="197"/>
      <c r="BQ382" s="202" t="str">
        <f t="shared" si="219"/>
        <v>-</v>
      </c>
      <c r="BR382" s="187"/>
      <c r="BS382" s="197"/>
      <c r="BT382" s="202" t="str">
        <f t="shared" si="220"/>
        <v>-</v>
      </c>
      <c r="BU382" s="187"/>
      <c r="BV382" s="197"/>
      <c r="BW382" s="202" t="str">
        <f t="shared" si="221"/>
        <v>-</v>
      </c>
      <c r="BX382" s="187"/>
      <c r="BY382" s="197"/>
      <c r="BZ382" s="202" t="str">
        <f t="shared" si="222"/>
        <v>-</v>
      </c>
      <c r="CA382" s="187"/>
      <c r="CB382" s="197"/>
      <c r="CC382" s="202" t="str">
        <f t="shared" si="223"/>
        <v>-</v>
      </c>
      <c r="CD382" s="187"/>
      <c r="CE382" s="197"/>
      <c r="CF382" s="202" t="str">
        <f t="shared" si="224"/>
        <v>-</v>
      </c>
      <c r="CG382" s="187"/>
      <c r="CH382" s="197"/>
      <c r="CI382" s="202" t="str">
        <f t="shared" si="225"/>
        <v>-</v>
      </c>
      <c r="CJ382" s="187"/>
      <c r="CK382" s="197"/>
      <c r="CL382" s="202" t="str">
        <f t="shared" si="233"/>
        <v>-</v>
      </c>
      <c r="CM382" s="187"/>
      <c r="CN382" s="197"/>
      <c r="CO382" s="202" t="str">
        <f t="shared" si="234"/>
        <v>-</v>
      </c>
      <c r="CP382" s="187"/>
      <c r="CQ382" s="197"/>
      <c r="CR382" s="202" t="str">
        <f t="shared" si="226"/>
        <v>-</v>
      </c>
      <c r="CS382" s="187"/>
      <c r="CT382" s="197"/>
      <c r="CU382" s="202" t="str">
        <f t="shared" si="235"/>
        <v>-</v>
      </c>
      <c r="CV382" s="187"/>
      <c r="CW382" s="197"/>
      <c r="CX382" s="202" t="str">
        <f t="shared" si="236"/>
        <v>-</v>
      </c>
      <c r="CY382" s="187"/>
      <c r="CZ382" s="197"/>
      <c r="DA382" s="202" t="str">
        <f t="shared" si="227"/>
        <v>-</v>
      </c>
      <c r="DB382" s="187"/>
      <c r="DC382" s="197"/>
      <c r="DD382" s="202" t="str">
        <f t="shared" si="237"/>
        <v>-</v>
      </c>
      <c r="DE382" s="187"/>
      <c r="DF382" s="197"/>
      <c r="DG382" s="202" t="str">
        <f t="shared" si="238"/>
        <v>-</v>
      </c>
      <c r="DH382" s="187"/>
      <c r="DI382" s="103">
        <f t="shared" si="228"/>
        <v>5</v>
      </c>
      <c r="DJ382" s="103">
        <f t="shared" si="229"/>
        <v>3</v>
      </c>
      <c r="DK382" s="200">
        <f t="shared" si="239"/>
        <v>60</v>
      </c>
      <c r="DL382" s="201">
        <f t="shared" si="240"/>
        <v>4</v>
      </c>
    </row>
    <row r="383" spans="2:116" ht="24.95" customHeight="1" outlineLevel="1">
      <c r="B383" s="48" t="s">
        <v>1599</v>
      </c>
      <c r="C383" s="48"/>
      <c r="D383" s="14" t="s">
        <v>503</v>
      </c>
      <c r="E383" s="11" t="s">
        <v>504</v>
      </c>
      <c r="F383" s="12" t="s">
        <v>992</v>
      </c>
      <c r="G383" s="12" t="s">
        <v>938</v>
      </c>
      <c r="H383" s="153" t="s">
        <v>1270</v>
      </c>
      <c r="I383" s="150" t="s">
        <v>531</v>
      </c>
      <c r="J383" s="78" t="str">
        <f t="shared" si="230"/>
        <v xml:space="preserve">C3 </v>
      </c>
      <c r="K383" s="197" t="s">
        <v>1192</v>
      </c>
      <c r="L383" s="202" t="str">
        <f t="shared" si="231"/>
        <v>A</v>
      </c>
      <c r="M383" s="189" t="s">
        <v>1965</v>
      </c>
      <c r="N383" s="197" t="s">
        <v>1192</v>
      </c>
      <c r="O383" s="202" t="str">
        <f t="shared" si="202"/>
        <v>A</v>
      </c>
      <c r="P383" s="189" t="s">
        <v>1961</v>
      </c>
      <c r="Q383" s="197" t="s">
        <v>1192</v>
      </c>
      <c r="R383" s="202" t="str">
        <f t="shared" si="203"/>
        <v>A</v>
      </c>
      <c r="S383" s="189" t="s">
        <v>1961</v>
      </c>
      <c r="T383" s="197" t="s">
        <v>1192</v>
      </c>
      <c r="U383" s="202" t="str">
        <f t="shared" si="204"/>
        <v>-</v>
      </c>
      <c r="V383" s="187"/>
      <c r="W383" s="197" t="s">
        <v>1192</v>
      </c>
      <c r="X383" s="202" t="str">
        <f t="shared" si="205"/>
        <v>-</v>
      </c>
      <c r="Y383" s="187"/>
      <c r="Z383" s="197"/>
      <c r="AA383" s="202" t="str">
        <f t="shared" si="206"/>
        <v>-</v>
      </c>
      <c r="AB383" s="187"/>
      <c r="AC383" s="197"/>
      <c r="AD383" s="202" t="str">
        <f t="shared" si="232"/>
        <v>-</v>
      </c>
      <c r="AE383" s="187"/>
      <c r="AF383" s="197"/>
      <c r="AG383" s="202" t="str">
        <f t="shared" si="207"/>
        <v>-</v>
      </c>
      <c r="AH383" s="187"/>
      <c r="AI383" s="197"/>
      <c r="AJ383" s="202" t="str">
        <f t="shared" si="208"/>
        <v>-</v>
      </c>
      <c r="AK383" s="187"/>
      <c r="AL383" s="197"/>
      <c r="AM383" s="202" t="str">
        <f t="shared" si="209"/>
        <v>-</v>
      </c>
      <c r="AN383" s="187"/>
      <c r="AO383" s="197"/>
      <c r="AP383" s="202" t="str">
        <f t="shared" si="210"/>
        <v>-</v>
      </c>
      <c r="AQ383" s="187"/>
      <c r="AR383" s="197"/>
      <c r="AS383" s="202" t="str">
        <f t="shared" si="211"/>
        <v>-</v>
      </c>
      <c r="AT383" s="187"/>
      <c r="AU383" s="197"/>
      <c r="AV383" s="202" t="str">
        <f t="shared" si="212"/>
        <v>-</v>
      </c>
      <c r="AW383" s="187"/>
      <c r="AX383" s="197"/>
      <c r="AY383" s="202" t="str">
        <f t="shared" si="213"/>
        <v>-</v>
      </c>
      <c r="AZ383" s="187"/>
      <c r="BA383" s="197"/>
      <c r="BB383" s="202" t="str">
        <f t="shared" si="214"/>
        <v>-</v>
      </c>
      <c r="BC383" s="187"/>
      <c r="BD383" s="197"/>
      <c r="BE383" s="202" t="str">
        <f t="shared" si="215"/>
        <v>-</v>
      </c>
      <c r="BF383" s="187"/>
      <c r="BG383" s="197"/>
      <c r="BH383" s="202" t="str">
        <f t="shared" si="216"/>
        <v>-</v>
      </c>
      <c r="BI383" s="187"/>
      <c r="BJ383" s="197"/>
      <c r="BK383" s="202" t="str">
        <f t="shared" si="217"/>
        <v>-</v>
      </c>
      <c r="BL383" s="187"/>
      <c r="BM383" s="197"/>
      <c r="BN383" s="202" t="str">
        <f t="shared" si="218"/>
        <v>-</v>
      </c>
      <c r="BO383" s="187"/>
      <c r="BP383" s="197"/>
      <c r="BQ383" s="202" t="str">
        <f t="shared" si="219"/>
        <v>-</v>
      </c>
      <c r="BR383" s="187"/>
      <c r="BS383" s="197"/>
      <c r="BT383" s="202" t="str">
        <f t="shared" si="220"/>
        <v>-</v>
      </c>
      <c r="BU383" s="187"/>
      <c r="BV383" s="197"/>
      <c r="BW383" s="202" t="str">
        <f t="shared" si="221"/>
        <v>-</v>
      </c>
      <c r="BX383" s="187"/>
      <c r="BY383" s="197"/>
      <c r="BZ383" s="202" t="str">
        <f t="shared" si="222"/>
        <v>-</v>
      </c>
      <c r="CA383" s="187"/>
      <c r="CB383" s="197"/>
      <c r="CC383" s="202" t="str">
        <f t="shared" si="223"/>
        <v>-</v>
      </c>
      <c r="CD383" s="187"/>
      <c r="CE383" s="197"/>
      <c r="CF383" s="202" t="str">
        <f t="shared" si="224"/>
        <v>-</v>
      </c>
      <c r="CG383" s="187"/>
      <c r="CH383" s="197"/>
      <c r="CI383" s="202" t="str">
        <f t="shared" si="225"/>
        <v>-</v>
      </c>
      <c r="CJ383" s="187"/>
      <c r="CK383" s="197"/>
      <c r="CL383" s="202" t="str">
        <f t="shared" si="233"/>
        <v>-</v>
      </c>
      <c r="CM383" s="187"/>
      <c r="CN383" s="197"/>
      <c r="CO383" s="202" t="str">
        <f t="shared" si="234"/>
        <v>-</v>
      </c>
      <c r="CP383" s="187"/>
      <c r="CQ383" s="197"/>
      <c r="CR383" s="202" t="str">
        <f t="shared" si="226"/>
        <v>-</v>
      </c>
      <c r="CS383" s="187"/>
      <c r="CT383" s="197"/>
      <c r="CU383" s="202" t="str">
        <f t="shared" si="235"/>
        <v>-</v>
      </c>
      <c r="CV383" s="187"/>
      <c r="CW383" s="197"/>
      <c r="CX383" s="202" t="str">
        <f t="shared" si="236"/>
        <v>-</v>
      </c>
      <c r="CY383" s="187"/>
      <c r="CZ383" s="197"/>
      <c r="DA383" s="202" t="str">
        <f t="shared" si="227"/>
        <v>-</v>
      </c>
      <c r="DB383" s="187"/>
      <c r="DC383" s="197"/>
      <c r="DD383" s="202" t="str">
        <f t="shared" si="237"/>
        <v>-</v>
      </c>
      <c r="DE383" s="187"/>
      <c r="DF383" s="197"/>
      <c r="DG383" s="202" t="str">
        <f t="shared" si="238"/>
        <v>-</v>
      </c>
      <c r="DH383" s="187"/>
      <c r="DI383" s="103">
        <f t="shared" si="228"/>
        <v>5</v>
      </c>
      <c r="DJ383" s="103">
        <f t="shared" si="229"/>
        <v>3</v>
      </c>
      <c r="DK383" s="200">
        <f t="shared" si="239"/>
        <v>60</v>
      </c>
      <c r="DL383" s="201">
        <f t="shared" si="240"/>
        <v>4</v>
      </c>
    </row>
    <row r="384" spans="2:116" ht="24.95" customHeight="1" outlineLevel="1">
      <c r="B384" s="48"/>
      <c r="C384" s="48"/>
      <c r="D384" s="14" t="s">
        <v>505</v>
      </c>
      <c r="E384" s="11" t="s">
        <v>506</v>
      </c>
      <c r="F384" s="12" t="s">
        <v>992</v>
      </c>
      <c r="G384" s="12" t="s">
        <v>938</v>
      </c>
      <c r="H384" s="153" t="s">
        <v>527</v>
      </c>
      <c r="I384" s="150" t="s">
        <v>531</v>
      </c>
      <c r="J384" s="78" t="str">
        <f t="shared" si="230"/>
        <v xml:space="preserve">C3 </v>
      </c>
      <c r="K384" s="197" t="s">
        <v>1192</v>
      </c>
      <c r="L384" s="199" t="str">
        <f t="shared" si="231"/>
        <v>A</v>
      </c>
      <c r="M384" s="189" t="s">
        <v>1965</v>
      </c>
      <c r="N384" s="197" t="s">
        <v>1192</v>
      </c>
      <c r="O384" s="199" t="str">
        <f t="shared" si="202"/>
        <v>A</v>
      </c>
      <c r="P384" s="189" t="s">
        <v>1961</v>
      </c>
      <c r="Q384" s="197" t="s">
        <v>1192</v>
      </c>
      <c r="R384" s="199" t="str">
        <f t="shared" si="203"/>
        <v>A</v>
      </c>
      <c r="S384" s="189" t="s">
        <v>1961</v>
      </c>
      <c r="T384" s="197" t="s">
        <v>1192</v>
      </c>
      <c r="U384" s="199" t="str">
        <f t="shared" si="204"/>
        <v>-</v>
      </c>
      <c r="V384" s="186"/>
      <c r="W384" s="197" t="s">
        <v>1192</v>
      </c>
      <c r="X384" s="199" t="str">
        <f t="shared" si="205"/>
        <v>-</v>
      </c>
      <c r="Y384" s="186"/>
      <c r="Z384" s="197"/>
      <c r="AA384" s="199" t="str">
        <f t="shared" si="206"/>
        <v>-</v>
      </c>
      <c r="AB384" s="186"/>
      <c r="AC384" s="197"/>
      <c r="AD384" s="199" t="str">
        <f t="shared" si="232"/>
        <v>-</v>
      </c>
      <c r="AE384" s="186"/>
      <c r="AF384" s="197"/>
      <c r="AG384" s="199" t="str">
        <f t="shared" si="207"/>
        <v>-</v>
      </c>
      <c r="AH384" s="186"/>
      <c r="AI384" s="197"/>
      <c r="AJ384" s="199" t="str">
        <f t="shared" si="208"/>
        <v>-</v>
      </c>
      <c r="AK384" s="186"/>
      <c r="AL384" s="197"/>
      <c r="AM384" s="199" t="str">
        <f t="shared" si="209"/>
        <v>-</v>
      </c>
      <c r="AN384" s="186"/>
      <c r="AO384" s="197"/>
      <c r="AP384" s="199" t="str">
        <f t="shared" si="210"/>
        <v>-</v>
      </c>
      <c r="AQ384" s="186"/>
      <c r="AR384" s="197"/>
      <c r="AS384" s="199" t="str">
        <f t="shared" si="211"/>
        <v>-</v>
      </c>
      <c r="AT384" s="186"/>
      <c r="AU384" s="197"/>
      <c r="AV384" s="199" t="str">
        <f t="shared" si="212"/>
        <v>-</v>
      </c>
      <c r="AW384" s="186"/>
      <c r="AX384" s="197"/>
      <c r="AY384" s="199" t="str">
        <f t="shared" si="213"/>
        <v>-</v>
      </c>
      <c r="AZ384" s="186"/>
      <c r="BA384" s="197"/>
      <c r="BB384" s="199" t="str">
        <f t="shared" si="214"/>
        <v>-</v>
      </c>
      <c r="BC384" s="186"/>
      <c r="BD384" s="197"/>
      <c r="BE384" s="199" t="str">
        <f t="shared" si="215"/>
        <v>-</v>
      </c>
      <c r="BF384" s="186"/>
      <c r="BG384" s="197"/>
      <c r="BH384" s="199" t="str">
        <f t="shared" si="216"/>
        <v>-</v>
      </c>
      <c r="BI384" s="186"/>
      <c r="BJ384" s="197"/>
      <c r="BK384" s="199" t="str">
        <f t="shared" si="217"/>
        <v>-</v>
      </c>
      <c r="BL384" s="186"/>
      <c r="BM384" s="197"/>
      <c r="BN384" s="199" t="str">
        <f t="shared" si="218"/>
        <v>-</v>
      </c>
      <c r="BO384" s="186"/>
      <c r="BP384" s="197"/>
      <c r="BQ384" s="199" t="str">
        <f t="shared" si="219"/>
        <v>-</v>
      </c>
      <c r="BR384" s="186"/>
      <c r="BS384" s="197"/>
      <c r="BT384" s="199" t="str">
        <f t="shared" si="220"/>
        <v>-</v>
      </c>
      <c r="BU384" s="186"/>
      <c r="BV384" s="197"/>
      <c r="BW384" s="199" t="str">
        <f t="shared" si="221"/>
        <v>-</v>
      </c>
      <c r="BX384" s="186"/>
      <c r="BY384" s="197"/>
      <c r="BZ384" s="199" t="str">
        <f t="shared" si="222"/>
        <v>-</v>
      </c>
      <c r="CA384" s="186"/>
      <c r="CB384" s="197"/>
      <c r="CC384" s="199" t="str">
        <f t="shared" si="223"/>
        <v>-</v>
      </c>
      <c r="CD384" s="186"/>
      <c r="CE384" s="197"/>
      <c r="CF384" s="199" t="str">
        <f t="shared" si="224"/>
        <v>-</v>
      </c>
      <c r="CG384" s="186"/>
      <c r="CH384" s="197"/>
      <c r="CI384" s="199" t="str">
        <f t="shared" si="225"/>
        <v>-</v>
      </c>
      <c r="CJ384" s="186"/>
      <c r="CK384" s="197"/>
      <c r="CL384" s="199" t="str">
        <f t="shared" si="233"/>
        <v>-</v>
      </c>
      <c r="CM384" s="186"/>
      <c r="CN384" s="197"/>
      <c r="CO384" s="199" t="str">
        <f t="shared" si="234"/>
        <v>-</v>
      </c>
      <c r="CP384" s="186"/>
      <c r="CQ384" s="197"/>
      <c r="CR384" s="199" t="str">
        <f t="shared" si="226"/>
        <v>-</v>
      </c>
      <c r="CS384" s="186"/>
      <c r="CT384" s="197"/>
      <c r="CU384" s="199" t="str">
        <f t="shared" si="235"/>
        <v>-</v>
      </c>
      <c r="CV384" s="186"/>
      <c r="CW384" s="197"/>
      <c r="CX384" s="199" t="str">
        <f t="shared" si="236"/>
        <v>-</v>
      </c>
      <c r="CY384" s="186"/>
      <c r="CZ384" s="197"/>
      <c r="DA384" s="199" t="str">
        <f t="shared" si="227"/>
        <v>-</v>
      </c>
      <c r="DB384" s="186"/>
      <c r="DC384" s="197"/>
      <c r="DD384" s="199" t="str">
        <f t="shared" si="237"/>
        <v>-</v>
      </c>
      <c r="DE384" s="186"/>
      <c r="DF384" s="197"/>
      <c r="DG384" s="199" t="str">
        <f t="shared" si="238"/>
        <v>-</v>
      </c>
      <c r="DH384" s="186"/>
      <c r="DI384" s="103">
        <f t="shared" si="228"/>
        <v>5</v>
      </c>
      <c r="DJ384" s="103">
        <f t="shared" si="229"/>
        <v>3</v>
      </c>
      <c r="DK384" s="200">
        <f t="shared" si="239"/>
        <v>60</v>
      </c>
      <c r="DL384" s="201">
        <f t="shared" si="240"/>
        <v>4</v>
      </c>
    </row>
    <row r="385" spans="2:116" ht="24.95" customHeight="1" outlineLevel="1">
      <c r="B385" s="48"/>
      <c r="C385" s="48"/>
      <c r="D385" s="14" t="s">
        <v>507</v>
      </c>
      <c r="E385" s="11" t="s">
        <v>508</v>
      </c>
      <c r="F385" s="12" t="s">
        <v>992</v>
      </c>
      <c r="G385" s="12" t="s">
        <v>938</v>
      </c>
      <c r="H385" s="153" t="s">
        <v>528</v>
      </c>
      <c r="I385" s="150" t="s">
        <v>531</v>
      </c>
      <c r="J385" s="78" t="str">
        <f t="shared" si="230"/>
        <v xml:space="preserve">C3 </v>
      </c>
      <c r="K385" s="197" t="s">
        <v>1192</v>
      </c>
      <c r="L385" s="202" t="str">
        <f t="shared" si="231"/>
        <v>A</v>
      </c>
      <c r="M385" s="189" t="s">
        <v>1965</v>
      </c>
      <c r="N385" s="197" t="s">
        <v>1192</v>
      </c>
      <c r="O385" s="202" t="str">
        <f t="shared" si="202"/>
        <v>A</v>
      </c>
      <c r="P385" s="189" t="s">
        <v>1961</v>
      </c>
      <c r="Q385" s="197" t="s">
        <v>1192</v>
      </c>
      <c r="R385" s="202" t="str">
        <f t="shared" si="203"/>
        <v>A</v>
      </c>
      <c r="S385" s="189" t="s">
        <v>1961</v>
      </c>
      <c r="T385" s="197" t="s">
        <v>1192</v>
      </c>
      <c r="U385" s="202" t="str">
        <f t="shared" si="204"/>
        <v>-</v>
      </c>
      <c r="V385" s="187"/>
      <c r="W385" s="197" t="s">
        <v>1192</v>
      </c>
      <c r="X385" s="202" t="str">
        <f t="shared" si="205"/>
        <v>-</v>
      </c>
      <c r="Y385" s="187"/>
      <c r="Z385" s="197"/>
      <c r="AA385" s="202" t="str">
        <f t="shared" si="206"/>
        <v>-</v>
      </c>
      <c r="AB385" s="187"/>
      <c r="AC385" s="197"/>
      <c r="AD385" s="202" t="str">
        <f t="shared" si="232"/>
        <v>-</v>
      </c>
      <c r="AE385" s="205">
        <v>42969</v>
      </c>
      <c r="AF385" s="197"/>
      <c r="AG385" s="202" t="str">
        <f t="shared" si="207"/>
        <v>-</v>
      </c>
      <c r="AH385" s="187"/>
      <c r="AI385" s="197"/>
      <c r="AJ385" s="202" t="str">
        <f t="shared" si="208"/>
        <v>-</v>
      </c>
      <c r="AK385" s="187"/>
      <c r="AL385" s="197"/>
      <c r="AM385" s="202" t="str">
        <f t="shared" si="209"/>
        <v>-</v>
      </c>
      <c r="AN385" s="187"/>
      <c r="AO385" s="197"/>
      <c r="AP385" s="202" t="str">
        <f t="shared" si="210"/>
        <v>-</v>
      </c>
      <c r="AQ385" s="187"/>
      <c r="AR385" s="197"/>
      <c r="AS385" s="202" t="str">
        <f t="shared" si="211"/>
        <v>-</v>
      </c>
      <c r="AT385" s="187"/>
      <c r="AU385" s="197"/>
      <c r="AV385" s="202" t="str">
        <f t="shared" si="212"/>
        <v>-</v>
      </c>
      <c r="AW385" s="187"/>
      <c r="AX385" s="197"/>
      <c r="AY385" s="202" t="str">
        <f t="shared" si="213"/>
        <v>-</v>
      </c>
      <c r="AZ385" s="187"/>
      <c r="BA385" s="197"/>
      <c r="BB385" s="202" t="str">
        <f t="shared" si="214"/>
        <v>-</v>
      </c>
      <c r="BC385" s="187"/>
      <c r="BD385" s="197"/>
      <c r="BE385" s="202" t="str">
        <f t="shared" si="215"/>
        <v>-</v>
      </c>
      <c r="BF385" s="187"/>
      <c r="BG385" s="197"/>
      <c r="BH385" s="202" t="str">
        <f t="shared" si="216"/>
        <v>-</v>
      </c>
      <c r="BI385" s="187"/>
      <c r="BJ385" s="197"/>
      <c r="BK385" s="202" t="str">
        <f t="shared" si="217"/>
        <v>-</v>
      </c>
      <c r="BL385" s="187"/>
      <c r="BM385" s="197"/>
      <c r="BN385" s="202" t="str">
        <f t="shared" si="218"/>
        <v>-</v>
      </c>
      <c r="BO385" s="187"/>
      <c r="BP385" s="197"/>
      <c r="BQ385" s="202" t="str">
        <f t="shared" si="219"/>
        <v>-</v>
      </c>
      <c r="BR385" s="187"/>
      <c r="BS385" s="197"/>
      <c r="BT385" s="202" t="str">
        <f t="shared" si="220"/>
        <v>-</v>
      </c>
      <c r="BU385" s="187"/>
      <c r="BV385" s="197"/>
      <c r="BW385" s="202" t="str">
        <f t="shared" si="221"/>
        <v>-</v>
      </c>
      <c r="BX385" s="187"/>
      <c r="BY385" s="197"/>
      <c r="BZ385" s="202" t="str">
        <f t="shared" si="222"/>
        <v>-</v>
      </c>
      <c r="CA385" s="187"/>
      <c r="CB385" s="197"/>
      <c r="CC385" s="202" t="str">
        <f t="shared" si="223"/>
        <v>-</v>
      </c>
      <c r="CD385" s="187"/>
      <c r="CE385" s="197"/>
      <c r="CF385" s="202" t="str">
        <f t="shared" si="224"/>
        <v>-</v>
      </c>
      <c r="CG385" s="187"/>
      <c r="CH385" s="197"/>
      <c r="CI385" s="202" t="str">
        <f t="shared" si="225"/>
        <v>-</v>
      </c>
      <c r="CJ385" s="187"/>
      <c r="CK385" s="197"/>
      <c r="CL385" s="202" t="str">
        <f t="shared" si="233"/>
        <v>-</v>
      </c>
      <c r="CM385" s="187"/>
      <c r="CN385" s="197"/>
      <c r="CO385" s="202" t="str">
        <f t="shared" si="234"/>
        <v>-</v>
      </c>
      <c r="CP385" s="187"/>
      <c r="CQ385" s="197"/>
      <c r="CR385" s="202" t="str">
        <f t="shared" si="226"/>
        <v>-</v>
      </c>
      <c r="CS385" s="187"/>
      <c r="CT385" s="197"/>
      <c r="CU385" s="202" t="str">
        <f t="shared" si="235"/>
        <v>-</v>
      </c>
      <c r="CV385" s="187"/>
      <c r="CW385" s="197"/>
      <c r="CX385" s="202" t="str">
        <f t="shared" si="236"/>
        <v>-</v>
      </c>
      <c r="CY385" s="187"/>
      <c r="CZ385" s="197"/>
      <c r="DA385" s="202" t="str">
        <f t="shared" si="227"/>
        <v>-</v>
      </c>
      <c r="DB385" s="187"/>
      <c r="DC385" s="197"/>
      <c r="DD385" s="202" t="str">
        <f t="shared" si="237"/>
        <v>-</v>
      </c>
      <c r="DE385" s="187"/>
      <c r="DF385" s="197"/>
      <c r="DG385" s="202" t="str">
        <f t="shared" si="238"/>
        <v>-</v>
      </c>
      <c r="DH385" s="187"/>
      <c r="DI385" s="103">
        <f t="shared" si="228"/>
        <v>5</v>
      </c>
      <c r="DJ385" s="103">
        <f t="shared" si="229"/>
        <v>3</v>
      </c>
      <c r="DK385" s="200">
        <f t="shared" si="239"/>
        <v>60</v>
      </c>
      <c r="DL385" s="201">
        <f t="shared" si="240"/>
        <v>4</v>
      </c>
    </row>
    <row r="386" spans="2:116" ht="24.95" customHeight="1" outlineLevel="1">
      <c r="B386" s="48"/>
      <c r="C386" s="48"/>
      <c r="D386" s="14" t="s">
        <v>777</v>
      </c>
      <c r="E386" s="11" t="s">
        <v>778</v>
      </c>
      <c r="F386" s="12" t="s">
        <v>952</v>
      </c>
      <c r="G386" s="12" t="s">
        <v>952</v>
      </c>
      <c r="H386" s="152" t="s">
        <v>1759</v>
      </c>
      <c r="I386" s="154" t="s">
        <v>2725</v>
      </c>
      <c r="J386" s="78" t="str">
        <f t="shared" si="230"/>
        <v xml:space="preserve">D3 </v>
      </c>
      <c r="K386" s="197" t="s">
        <v>1192</v>
      </c>
      <c r="L386" s="202" t="str">
        <f t="shared" si="231"/>
        <v>A</v>
      </c>
      <c r="M386" s="189" t="s">
        <v>1871</v>
      </c>
      <c r="N386" s="197" t="s">
        <v>1192</v>
      </c>
      <c r="O386" s="202" t="str">
        <f t="shared" si="202"/>
        <v>A</v>
      </c>
      <c r="P386" s="189" t="s">
        <v>1871</v>
      </c>
      <c r="Q386" s="197" t="s">
        <v>1192</v>
      </c>
      <c r="R386" s="202" t="str">
        <f t="shared" si="203"/>
        <v>A</v>
      </c>
      <c r="S386" s="189" t="s">
        <v>1871</v>
      </c>
      <c r="T386" s="197" t="s">
        <v>1192</v>
      </c>
      <c r="U386" s="202" t="str">
        <f t="shared" si="204"/>
        <v>-</v>
      </c>
      <c r="V386" s="187"/>
      <c r="W386" s="197" t="s">
        <v>1192</v>
      </c>
      <c r="X386" s="202" t="str">
        <f t="shared" si="205"/>
        <v>-</v>
      </c>
      <c r="Y386" s="187"/>
      <c r="Z386" s="197"/>
      <c r="AA386" s="202" t="str">
        <f t="shared" si="206"/>
        <v>-</v>
      </c>
      <c r="AB386" s="187"/>
      <c r="AC386" s="197"/>
      <c r="AD386" s="202" t="str">
        <f t="shared" si="232"/>
        <v>-</v>
      </c>
      <c r="AE386" s="187"/>
      <c r="AF386" s="197"/>
      <c r="AG386" s="202" t="str">
        <f t="shared" si="207"/>
        <v>-</v>
      </c>
      <c r="AH386" s="187"/>
      <c r="AI386" s="197"/>
      <c r="AJ386" s="202" t="str">
        <f t="shared" si="208"/>
        <v>-</v>
      </c>
      <c r="AK386" s="187"/>
      <c r="AL386" s="197"/>
      <c r="AM386" s="202" t="str">
        <f t="shared" si="209"/>
        <v>-</v>
      </c>
      <c r="AN386" s="187"/>
      <c r="AO386" s="197"/>
      <c r="AP386" s="202" t="str">
        <f t="shared" si="210"/>
        <v>-</v>
      </c>
      <c r="AQ386" s="187"/>
      <c r="AR386" s="197"/>
      <c r="AS386" s="202" t="str">
        <f t="shared" si="211"/>
        <v>-</v>
      </c>
      <c r="AT386" s="187"/>
      <c r="AU386" s="197"/>
      <c r="AV386" s="202" t="str">
        <f t="shared" si="212"/>
        <v>-</v>
      </c>
      <c r="AW386" s="187"/>
      <c r="AX386" s="197"/>
      <c r="AY386" s="202" t="str">
        <f t="shared" si="213"/>
        <v>-</v>
      </c>
      <c r="AZ386" s="187"/>
      <c r="BA386" s="197"/>
      <c r="BB386" s="202" t="str">
        <f t="shared" si="214"/>
        <v>-</v>
      </c>
      <c r="BC386" s="204" t="s">
        <v>2337</v>
      </c>
      <c r="BD386" s="197"/>
      <c r="BE386" s="202" t="str">
        <f t="shared" si="215"/>
        <v>-</v>
      </c>
      <c r="BF386" s="187"/>
      <c r="BG386" s="197"/>
      <c r="BH386" s="202" t="str">
        <f t="shared" si="216"/>
        <v>-</v>
      </c>
      <c r="BI386" s="187"/>
      <c r="BJ386" s="197"/>
      <c r="BK386" s="202" t="str">
        <f t="shared" si="217"/>
        <v>-</v>
      </c>
      <c r="BL386" s="187"/>
      <c r="BM386" s="197"/>
      <c r="BN386" s="202" t="str">
        <f t="shared" si="218"/>
        <v>-</v>
      </c>
      <c r="BO386" s="187"/>
      <c r="BP386" s="197"/>
      <c r="BQ386" s="202" t="str">
        <f t="shared" si="219"/>
        <v>-</v>
      </c>
      <c r="BR386" s="187"/>
      <c r="BS386" s="197"/>
      <c r="BT386" s="202" t="str">
        <f t="shared" si="220"/>
        <v>-</v>
      </c>
      <c r="BU386" s="187"/>
      <c r="BV386" s="197"/>
      <c r="BW386" s="202" t="str">
        <f t="shared" si="221"/>
        <v>-</v>
      </c>
      <c r="BX386" s="187"/>
      <c r="BY386" s="197"/>
      <c r="BZ386" s="202" t="str">
        <f t="shared" si="222"/>
        <v>-</v>
      </c>
      <c r="CA386" s="187"/>
      <c r="CB386" s="197"/>
      <c r="CC386" s="202" t="str">
        <f t="shared" si="223"/>
        <v>-</v>
      </c>
      <c r="CD386" s="187"/>
      <c r="CE386" s="197"/>
      <c r="CF386" s="202" t="str">
        <f t="shared" si="224"/>
        <v>-</v>
      </c>
      <c r="CG386" s="187"/>
      <c r="CH386" s="197"/>
      <c r="CI386" s="202" t="str">
        <f t="shared" si="225"/>
        <v>-</v>
      </c>
      <c r="CJ386" s="187"/>
      <c r="CK386" s="197"/>
      <c r="CL386" s="202" t="str">
        <f t="shared" si="233"/>
        <v>-</v>
      </c>
      <c r="CM386" s="187"/>
      <c r="CN386" s="197"/>
      <c r="CO386" s="202" t="str">
        <f t="shared" si="234"/>
        <v>-</v>
      </c>
      <c r="CP386" s="187"/>
      <c r="CQ386" s="197"/>
      <c r="CR386" s="202" t="str">
        <f t="shared" si="226"/>
        <v>-</v>
      </c>
      <c r="CS386" s="187"/>
      <c r="CT386" s="197"/>
      <c r="CU386" s="202" t="str">
        <f t="shared" si="235"/>
        <v>-</v>
      </c>
      <c r="CV386" s="187"/>
      <c r="CW386" s="197"/>
      <c r="CX386" s="202" t="str">
        <f t="shared" si="236"/>
        <v>-</v>
      </c>
      <c r="CY386" s="187"/>
      <c r="CZ386" s="197"/>
      <c r="DA386" s="202" t="str">
        <f t="shared" si="227"/>
        <v>-</v>
      </c>
      <c r="DB386" s="187"/>
      <c r="DC386" s="197"/>
      <c r="DD386" s="202" t="str">
        <f t="shared" si="237"/>
        <v>-</v>
      </c>
      <c r="DE386" s="187"/>
      <c r="DF386" s="197"/>
      <c r="DG386" s="202" t="str">
        <f t="shared" si="238"/>
        <v>-</v>
      </c>
      <c r="DH386" s="187"/>
      <c r="DI386" s="103">
        <f t="shared" si="228"/>
        <v>5</v>
      </c>
      <c r="DJ386" s="103">
        <f t="shared" si="229"/>
        <v>3</v>
      </c>
      <c r="DK386" s="200">
        <f t="shared" si="239"/>
        <v>60</v>
      </c>
      <c r="DL386" s="201">
        <f t="shared" si="240"/>
        <v>4</v>
      </c>
    </row>
    <row r="387" spans="2:116" ht="24.95" customHeight="1" outlineLevel="1">
      <c r="B387" s="48"/>
      <c r="C387" s="48"/>
      <c r="D387" s="14" t="s">
        <v>779</v>
      </c>
      <c r="E387" s="11" t="s">
        <v>780</v>
      </c>
      <c r="F387" s="12" t="s">
        <v>995</v>
      </c>
      <c r="G387" s="12" t="s">
        <v>941</v>
      </c>
      <c r="H387" s="152" t="s">
        <v>956</v>
      </c>
      <c r="I387" s="150" t="s">
        <v>531</v>
      </c>
      <c r="J387" s="78" t="str">
        <f t="shared" si="230"/>
        <v xml:space="preserve">C3 </v>
      </c>
      <c r="K387" s="197" t="s">
        <v>1192</v>
      </c>
      <c r="L387" s="202" t="str">
        <f t="shared" si="231"/>
        <v>A</v>
      </c>
      <c r="M387" s="189" t="s">
        <v>1937</v>
      </c>
      <c r="N387" s="197" t="s">
        <v>1192</v>
      </c>
      <c r="O387" s="202" t="str">
        <f t="shared" si="202"/>
        <v>A</v>
      </c>
      <c r="P387" s="189" t="s">
        <v>1937</v>
      </c>
      <c r="Q387" s="197" t="s">
        <v>1192</v>
      </c>
      <c r="R387" s="202" t="str">
        <f t="shared" si="203"/>
        <v>A</v>
      </c>
      <c r="S387" s="189" t="s">
        <v>1937</v>
      </c>
      <c r="T387" s="197" t="s">
        <v>1192</v>
      </c>
      <c r="U387" s="202" t="str">
        <f t="shared" si="204"/>
        <v>-</v>
      </c>
      <c r="V387" s="187"/>
      <c r="W387" s="197" t="s">
        <v>1192</v>
      </c>
      <c r="X387" s="202" t="str">
        <f t="shared" si="205"/>
        <v>-</v>
      </c>
      <c r="Y387" s="187"/>
      <c r="Z387" s="197"/>
      <c r="AA387" s="202" t="str">
        <f t="shared" si="206"/>
        <v>-</v>
      </c>
      <c r="AB387" s="187"/>
      <c r="AC387" s="197"/>
      <c r="AD387" s="202" t="str">
        <f t="shared" si="232"/>
        <v>-</v>
      </c>
      <c r="AE387" s="187"/>
      <c r="AF387" s="197"/>
      <c r="AG387" s="202" t="str">
        <f t="shared" si="207"/>
        <v>-</v>
      </c>
      <c r="AH387" s="187"/>
      <c r="AI387" s="197"/>
      <c r="AJ387" s="202" t="str">
        <f t="shared" si="208"/>
        <v>-</v>
      </c>
      <c r="AK387" s="187"/>
      <c r="AL387" s="197"/>
      <c r="AM387" s="202" t="str">
        <f t="shared" si="209"/>
        <v>-</v>
      </c>
      <c r="AN387" s="187"/>
      <c r="AO387" s="197"/>
      <c r="AP387" s="202" t="str">
        <f t="shared" si="210"/>
        <v>-</v>
      </c>
      <c r="AQ387" s="187"/>
      <c r="AR387" s="197"/>
      <c r="AS387" s="202" t="str">
        <f t="shared" si="211"/>
        <v>-</v>
      </c>
      <c r="AT387" s="187"/>
      <c r="AU387" s="197"/>
      <c r="AV387" s="202" t="str">
        <f t="shared" si="212"/>
        <v>-</v>
      </c>
      <c r="AW387" s="187"/>
      <c r="AX387" s="197"/>
      <c r="AY387" s="202" t="str">
        <f t="shared" si="213"/>
        <v>-</v>
      </c>
      <c r="AZ387" s="187"/>
      <c r="BA387" s="197"/>
      <c r="BB387" s="202" t="str">
        <f t="shared" si="214"/>
        <v>-</v>
      </c>
      <c r="BC387" s="187"/>
      <c r="BD387" s="197"/>
      <c r="BE387" s="202" t="str">
        <f t="shared" si="215"/>
        <v>-</v>
      </c>
      <c r="BF387" s="187"/>
      <c r="BG387" s="197"/>
      <c r="BH387" s="202" t="str">
        <f t="shared" si="216"/>
        <v>-</v>
      </c>
      <c r="BI387" s="187"/>
      <c r="BJ387" s="197"/>
      <c r="BK387" s="202" t="str">
        <f t="shared" si="217"/>
        <v>-</v>
      </c>
      <c r="BL387" s="187"/>
      <c r="BM387" s="197"/>
      <c r="BN387" s="202" t="str">
        <f t="shared" si="218"/>
        <v>-</v>
      </c>
      <c r="BO387" s="187"/>
      <c r="BP387" s="197"/>
      <c r="BQ387" s="202" t="str">
        <f t="shared" si="219"/>
        <v>-</v>
      </c>
      <c r="BR387" s="187"/>
      <c r="BS387" s="197"/>
      <c r="BT387" s="202" t="str">
        <f t="shared" si="220"/>
        <v>-</v>
      </c>
      <c r="BU387" s="187"/>
      <c r="BV387" s="197"/>
      <c r="BW387" s="202" t="str">
        <f t="shared" si="221"/>
        <v>-</v>
      </c>
      <c r="BX387" s="187"/>
      <c r="BY387" s="197"/>
      <c r="BZ387" s="202" t="str">
        <f t="shared" si="222"/>
        <v>-</v>
      </c>
      <c r="CA387" s="187"/>
      <c r="CB387" s="197"/>
      <c r="CC387" s="202" t="str">
        <f t="shared" si="223"/>
        <v>-</v>
      </c>
      <c r="CD387" s="187"/>
      <c r="CE387" s="197"/>
      <c r="CF387" s="202" t="str">
        <f t="shared" si="224"/>
        <v>-</v>
      </c>
      <c r="CG387" s="187"/>
      <c r="CH387" s="197"/>
      <c r="CI387" s="202" t="str">
        <f t="shared" si="225"/>
        <v>-</v>
      </c>
      <c r="CJ387" s="187"/>
      <c r="CK387" s="197"/>
      <c r="CL387" s="202" t="str">
        <f t="shared" si="233"/>
        <v>-</v>
      </c>
      <c r="CM387" s="187"/>
      <c r="CN387" s="197"/>
      <c r="CO387" s="202" t="str">
        <f t="shared" si="234"/>
        <v>-</v>
      </c>
      <c r="CP387" s="187"/>
      <c r="CQ387" s="197"/>
      <c r="CR387" s="202" t="str">
        <f t="shared" si="226"/>
        <v>-</v>
      </c>
      <c r="CS387" s="187"/>
      <c r="CT387" s="197"/>
      <c r="CU387" s="202" t="str">
        <f t="shared" si="235"/>
        <v>-</v>
      </c>
      <c r="CV387" s="187"/>
      <c r="CW387" s="197"/>
      <c r="CX387" s="202" t="str">
        <f t="shared" si="236"/>
        <v>-</v>
      </c>
      <c r="CY387" s="187"/>
      <c r="CZ387" s="197"/>
      <c r="DA387" s="202" t="str">
        <f t="shared" si="227"/>
        <v>-</v>
      </c>
      <c r="DB387" s="187"/>
      <c r="DC387" s="197"/>
      <c r="DD387" s="202" t="str">
        <f t="shared" si="237"/>
        <v>-</v>
      </c>
      <c r="DE387" s="187"/>
      <c r="DF387" s="197"/>
      <c r="DG387" s="202" t="str">
        <f t="shared" si="238"/>
        <v>-</v>
      </c>
      <c r="DH387" s="187"/>
      <c r="DI387" s="103">
        <f t="shared" si="228"/>
        <v>5</v>
      </c>
      <c r="DJ387" s="103">
        <f t="shared" si="229"/>
        <v>3</v>
      </c>
      <c r="DK387" s="200">
        <f t="shared" si="239"/>
        <v>60</v>
      </c>
      <c r="DL387" s="201">
        <f t="shared" si="240"/>
        <v>4</v>
      </c>
    </row>
    <row r="388" spans="2:116" ht="24.95" customHeight="1" outlineLevel="1">
      <c r="B388" s="48"/>
      <c r="C388" s="48"/>
      <c r="D388" s="14" t="s">
        <v>781</v>
      </c>
      <c r="E388" s="11" t="s">
        <v>782</v>
      </c>
      <c r="F388" s="12" t="s">
        <v>989</v>
      </c>
      <c r="G388" s="12" t="s">
        <v>994</v>
      </c>
      <c r="H388" s="40" t="s">
        <v>963</v>
      </c>
      <c r="I388" s="41" t="s">
        <v>531</v>
      </c>
      <c r="J388" s="78" t="str">
        <f t="shared" si="230"/>
        <v xml:space="preserve">C3 </v>
      </c>
      <c r="K388" s="197" t="s">
        <v>1192</v>
      </c>
      <c r="L388" s="202" t="str">
        <f t="shared" si="231"/>
        <v>A</v>
      </c>
      <c r="M388" s="189" t="s">
        <v>1969</v>
      </c>
      <c r="N388" s="197" t="s">
        <v>1192</v>
      </c>
      <c r="O388" s="202" t="str">
        <f t="shared" ref="O388:O451" si="241">IF(AND(N388="Y",P388&lt;&gt;""),"A","-")</f>
        <v>A</v>
      </c>
      <c r="P388" s="189" t="s">
        <v>1969</v>
      </c>
      <c r="Q388" s="197" t="s">
        <v>1192</v>
      </c>
      <c r="R388" s="202" t="str">
        <f t="shared" ref="R388:R451" si="242">IF(AND(Q388="Y",S388&lt;&gt;""),"A","-")</f>
        <v>A</v>
      </c>
      <c r="S388" s="189" t="s">
        <v>1969</v>
      </c>
      <c r="T388" s="197" t="s">
        <v>1192</v>
      </c>
      <c r="U388" s="202" t="str">
        <f t="shared" ref="U388:U451" si="243">IF(AND(T388="Y",V388&lt;&gt;""),"A","-")</f>
        <v>-</v>
      </c>
      <c r="V388" s="187"/>
      <c r="W388" s="197" t="s">
        <v>1192</v>
      </c>
      <c r="X388" s="202" t="str">
        <f t="shared" ref="X388:X451" si="244">IF(AND(W388="Y",Y388&lt;&gt;""),"A","-")</f>
        <v>-</v>
      </c>
      <c r="Y388" s="187"/>
      <c r="Z388" s="197"/>
      <c r="AA388" s="202" t="str">
        <f t="shared" ref="AA388:AA451" si="245">IF(AND(Z388="Y",AB388&lt;&gt;""),"A","-")</f>
        <v>-</v>
      </c>
      <c r="AB388" s="187"/>
      <c r="AC388" s="197"/>
      <c r="AD388" s="202" t="str">
        <f t="shared" si="232"/>
        <v>-</v>
      </c>
      <c r="AE388" s="187"/>
      <c r="AF388" s="197"/>
      <c r="AG388" s="202" t="str">
        <f t="shared" ref="AG388:AG451" si="246">IF(AND(AF388="Y",AH388&lt;&gt;""),"A","-")</f>
        <v>-</v>
      </c>
      <c r="AH388" s="187"/>
      <c r="AI388" s="197"/>
      <c r="AJ388" s="202" t="str">
        <f t="shared" ref="AJ388:AJ451" si="247">IF(AND(AI388="Y",AK388&lt;&gt;""),"A","-")</f>
        <v>-</v>
      </c>
      <c r="AK388" s="187"/>
      <c r="AL388" s="197"/>
      <c r="AM388" s="202" t="str">
        <f t="shared" ref="AM388:AM451" si="248">IF(AND(AL388="Y",AN388&lt;&gt;""),"A","-")</f>
        <v>-</v>
      </c>
      <c r="AN388" s="187"/>
      <c r="AO388" s="197"/>
      <c r="AP388" s="202" t="str">
        <f t="shared" ref="AP388:AP451" si="249">IF(AND(AO388="Y",AQ388&lt;&gt;""),"A","-")</f>
        <v>-</v>
      </c>
      <c r="AQ388" s="187"/>
      <c r="AR388" s="197"/>
      <c r="AS388" s="202" t="str">
        <f t="shared" ref="AS388:AS451" si="250">IF(AND(AR388="Y",AT388&lt;&gt;""),"A","-")</f>
        <v>-</v>
      </c>
      <c r="AT388" s="186">
        <v>42682</v>
      </c>
      <c r="AU388" s="197"/>
      <c r="AV388" s="202" t="str">
        <f t="shared" ref="AV388:AV451" si="251">IF(AND(AU388="Y",AW388&lt;&gt;""),"A","-")</f>
        <v>-</v>
      </c>
      <c r="AW388" s="187"/>
      <c r="AX388" s="197"/>
      <c r="AY388" s="202" t="str">
        <f t="shared" ref="AY388:AY451" si="252">IF(AND(AX388="Y",AZ388&lt;&gt;""),"A","-")</f>
        <v>-</v>
      </c>
      <c r="AZ388" s="186">
        <v>42682</v>
      </c>
      <c r="BA388" s="197"/>
      <c r="BB388" s="202" t="str">
        <f t="shared" ref="BB388:BB451" si="253">IF(AND(BA388="Y",BC388&lt;&gt;""),"A","-")</f>
        <v>-</v>
      </c>
      <c r="BC388" s="187"/>
      <c r="BD388" s="197"/>
      <c r="BE388" s="202" t="str">
        <f t="shared" ref="BE388:BE451" si="254">IF(AND(BD388="Y",BF388&lt;&gt;""),"A","-")</f>
        <v>-</v>
      </c>
      <c r="BF388" s="187"/>
      <c r="BG388" s="197"/>
      <c r="BH388" s="202" t="str">
        <f t="shared" ref="BH388:BH451" si="255">IF(AND(BG388="Y",BI388&lt;&gt;""),"A","-")</f>
        <v>-</v>
      </c>
      <c r="BI388" s="187"/>
      <c r="BJ388" s="197"/>
      <c r="BK388" s="202" t="str">
        <f t="shared" ref="BK388:BK451" si="256">IF(AND(BJ388="Y",BL388&lt;&gt;""),"A","-")</f>
        <v>-</v>
      </c>
      <c r="BL388" s="187"/>
      <c r="BM388" s="197"/>
      <c r="BN388" s="202" t="str">
        <f t="shared" ref="BN388:BN451" si="257">IF(AND(BM388="Y",BO388&lt;&gt;""),"A","-")</f>
        <v>-</v>
      </c>
      <c r="BO388" s="187"/>
      <c r="BP388" s="197"/>
      <c r="BQ388" s="202" t="str">
        <f t="shared" ref="BQ388:BQ451" si="258">IF(AND(BP388="Y",BR388&lt;&gt;""),"A","-")</f>
        <v>-</v>
      </c>
      <c r="BR388" s="187"/>
      <c r="BS388" s="197"/>
      <c r="BT388" s="202" t="str">
        <f t="shared" ref="BT388:BT451" si="259">IF(AND(BS388="Y",BU388&lt;&gt;""),"A","-")</f>
        <v>-</v>
      </c>
      <c r="BU388" s="187"/>
      <c r="BV388" s="197"/>
      <c r="BW388" s="202" t="str">
        <f t="shared" ref="BW388:BW451" si="260">IF(AND(BV388="Y",BX388&lt;&gt;""),"A","-")</f>
        <v>-</v>
      </c>
      <c r="BX388" s="187"/>
      <c r="BY388" s="197"/>
      <c r="BZ388" s="202" t="str">
        <f t="shared" ref="BZ388:BZ451" si="261">IF(AND(BY388="Y",CA388&lt;&gt;""),"A","-")</f>
        <v>-</v>
      </c>
      <c r="CA388" s="187"/>
      <c r="CB388" s="197"/>
      <c r="CC388" s="202" t="str">
        <f t="shared" ref="CC388:CC451" si="262">IF(AND(CB388="Y",CD388&lt;&gt;""),"A","-")</f>
        <v>-</v>
      </c>
      <c r="CD388" s="187"/>
      <c r="CE388" s="197"/>
      <c r="CF388" s="202" t="str">
        <f t="shared" ref="CF388:CF451" si="263">IF(AND(CE388="Y",CG388&lt;&gt;""),"A","-")</f>
        <v>-</v>
      </c>
      <c r="CG388" s="187"/>
      <c r="CH388" s="197"/>
      <c r="CI388" s="202" t="str">
        <f t="shared" ref="CI388:CI451" si="264">IF(AND(CH388="Y",CJ388&lt;&gt;""),"A","-")</f>
        <v>-</v>
      </c>
      <c r="CJ388" s="187"/>
      <c r="CK388" s="197"/>
      <c r="CL388" s="202" t="str">
        <f t="shared" si="233"/>
        <v>-</v>
      </c>
      <c r="CM388" s="187"/>
      <c r="CN388" s="197"/>
      <c r="CO388" s="202" t="str">
        <f t="shared" si="234"/>
        <v>-</v>
      </c>
      <c r="CP388" s="187"/>
      <c r="CQ388" s="197"/>
      <c r="CR388" s="202" t="str">
        <f t="shared" ref="CR388:CR451" si="265">IF(AND(CQ388="Y",CS388&lt;&gt;""),"A","-")</f>
        <v>-</v>
      </c>
      <c r="CS388" s="187"/>
      <c r="CT388" s="197"/>
      <c r="CU388" s="202" t="str">
        <f t="shared" si="235"/>
        <v>-</v>
      </c>
      <c r="CV388" s="187"/>
      <c r="CW388" s="197"/>
      <c r="CX388" s="202" t="str">
        <f t="shared" si="236"/>
        <v>-</v>
      </c>
      <c r="CY388" s="187"/>
      <c r="CZ388" s="197"/>
      <c r="DA388" s="202" t="str">
        <f t="shared" ref="DA388:DA451" si="266">IF(AND(CZ388="Y",DB388&lt;&gt;""),"A","-")</f>
        <v>-</v>
      </c>
      <c r="DB388" s="187"/>
      <c r="DC388" s="197"/>
      <c r="DD388" s="202" t="str">
        <f t="shared" si="237"/>
        <v>-</v>
      </c>
      <c r="DE388" s="187"/>
      <c r="DF388" s="197"/>
      <c r="DG388" s="202" t="str">
        <f t="shared" si="238"/>
        <v>-</v>
      </c>
      <c r="DH388" s="187"/>
      <c r="DI388" s="103">
        <f t="shared" ref="DI388:DI451" si="267">COUNTIF($K388:$DH388,"Y")</f>
        <v>5</v>
      </c>
      <c r="DJ388" s="103">
        <f t="shared" ref="DJ388:DJ451" si="268">COUNTIF($K388:$DH388,"A")</f>
        <v>3</v>
      </c>
      <c r="DK388" s="200">
        <f t="shared" si="239"/>
        <v>60</v>
      </c>
      <c r="DL388" s="201">
        <f t="shared" si="240"/>
        <v>4</v>
      </c>
    </row>
    <row r="389" spans="2:116" ht="24.95" customHeight="1" outlineLevel="1">
      <c r="B389" s="48"/>
      <c r="C389" s="48"/>
      <c r="D389" s="14" t="s">
        <v>783</v>
      </c>
      <c r="E389" s="11" t="s">
        <v>784</v>
      </c>
      <c r="F389" s="12" t="s">
        <v>990</v>
      </c>
      <c r="G389" s="12" t="s">
        <v>960</v>
      </c>
      <c r="H389" s="40" t="s">
        <v>940</v>
      </c>
      <c r="I389" s="41" t="s">
        <v>936</v>
      </c>
      <c r="J389" s="78" t="str">
        <f t="shared" ref="J389:J452" si="269">LEFT(I389,3)</f>
        <v xml:space="preserve">C1 </v>
      </c>
      <c r="K389" s="197" t="s">
        <v>1192</v>
      </c>
      <c r="L389" s="202" t="str">
        <f t="shared" ref="L389:L452" si="270">IF(AND(K389="Y",M389&lt;&gt;""),"A","-")</f>
        <v>A</v>
      </c>
      <c r="M389" s="189" t="s">
        <v>1969</v>
      </c>
      <c r="N389" s="197" t="s">
        <v>1192</v>
      </c>
      <c r="O389" s="202" t="str">
        <f t="shared" si="241"/>
        <v>A</v>
      </c>
      <c r="P389" s="189" t="s">
        <v>1969</v>
      </c>
      <c r="Q389" s="197" t="s">
        <v>1192</v>
      </c>
      <c r="R389" s="202" t="str">
        <f t="shared" si="242"/>
        <v>A</v>
      </c>
      <c r="S389" s="186">
        <v>42515</v>
      </c>
      <c r="T389" s="197" t="s">
        <v>1192</v>
      </c>
      <c r="U389" s="202" t="str">
        <f t="shared" si="243"/>
        <v>A</v>
      </c>
      <c r="V389" s="186">
        <v>42515</v>
      </c>
      <c r="W389" s="197" t="s">
        <v>1192</v>
      </c>
      <c r="X389" s="202" t="str">
        <f t="shared" si="244"/>
        <v>A</v>
      </c>
      <c r="Y389" s="186">
        <v>42515</v>
      </c>
      <c r="Z389" s="197" t="s">
        <v>1192</v>
      </c>
      <c r="AA389" s="202" t="str">
        <f t="shared" si="245"/>
        <v>A</v>
      </c>
      <c r="AB389" s="189" t="s">
        <v>1969</v>
      </c>
      <c r="AC389" s="197" t="s">
        <v>1192</v>
      </c>
      <c r="AD389" s="202" t="str">
        <f t="shared" ref="AD389:AD452" si="271">IF(AND(AC389="Y",AE389&lt;&gt;""),"A","-")</f>
        <v>A</v>
      </c>
      <c r="AE389" s="189" t="s">
        <v>1969</v>
      </c>
      <c r="AF389" s="197" t="s">
        <v>1192</v>
      </c>
      <c r="AG389" s="202" t="str">
        <f t="shared" si="246"/>
        <v>A</v>
      </c>
      <c r="AH389" s="189" t="s">
        <v>1969</v>
      </c>
      <c r="AI389" s="197" t="s">
        <v>1192</v>
      </c>
      <c r="AJ389" s="202" t="str">
        <f t="shared" si="247"/>
        <v>A</v>
      </c>
      <c r="AK389" s="186">
        <v>42515</v>
      </c>
      <c r="AL389" s="197" t="s">
        <v>1192</v>
      </c>
      <c r="AM389" s="202" t="str">
        <f t="shared" si="248"/>
        <v>-</v>
      </c>
      <c r="AN389" s="187"/>
      <c r="AO389" s="197" t="s">
        <v>1192</v>
      </c>
      <c r="AP389" s="202" t="str">
        <f t="shared" si="249"/>
        <v>-</v>
      </c>
      <c r="AQ389" s="187"/>
      <c r="AR389" s="197" t="s">
        <v>1192</v>
      </c>
      <c r="AS389" s="202" t="str">
        <f t="shared" si="250"/>
        <v>A</v>
      </c>
      <c r="AT389" s="186">
        <v>42515</v>
      </c>
      <c r="AU389" s="197" t="s">
        <v>1192</v>
      </c>
      <c r="AV389" s="202" t="str">
        <f t="shared" si="251"/>
        <v>A</v>
      </c>
      <c r="AW389" s="186">
        <v>42515</v>
      </c>
      <c r="AX389" s="197"/>
      <c r="AY389" s="202" t="str">
        <f t="shared" si="252"/>
        <v>-</v>
      </c>
      <c r="AZ389" s="186">
        <v>43034</v>
      </c>
      <c r="BA389" s="197"/>
      <c r="BB389" s="202" t="str">
        <f t="shared" si="253"/>
        <v>-</v>
      </c>
      <c r="BC389" s="187"/>
      <c r="BD389" s="197"/>
      <c r="BE389" s="202" t="str">
        <f t="shared" si="254"/>
        <v>-</v>
      </c>
      <c r="BF389" s="186">
        <v>42515</v>
      </c>
      <c r="BG389" s="197"/>
      <c r="BH389" s="202" t="str">
        <f t="shared" si="255"/>
        <v>-</v>
      </c>
      <c r="BI389" s="187"/>
      <c r="BJ389" s="197"/>
      <c r="BK389" s="202" t="str">
        <f t="shared" si="256"/>
        <v>-</v>
      </c>
      <c r="BL389" s="186">
        <v>42515</v>
      </c>
      <c r="BM389" s="197"/>
      <c r="BN389" s="202" t="str">
        <f t="shared" si="257"/>
        <v>-</v>
      </c>
      <c r="BO389" s="186">
        <v>42515</v>
      </c>
      <c r="BP389" s="197"/>
      <c r="BQ389" s="202" t="str">
        <f t="shared" si="258"/>
        <v>-</v>
      </c>
      <c r="BR389" s="187"/>
      <c r="BS389" s="197"/>
      <c r="BT389" s="202" t="str">
        <f t="shared" si="259"/>
        <v>-</v>
      </c>
      <c r="BU389" s="187"/>
      <c r="BV389" s="197"/>
      <c r="BW389" s="202" t="str">
        <f t="shared" si="260"/>
        <v>-</v>
      </c>
      <c r="BX389" s="186">
        <v>42515</v>
      </c>
      <c r="BY389" s="197"/>
      <c r="BZ389" s="202" t="str">
        <f t="shared" si="261"/>
        <v>-</v>
      </c>
      <c r="CA389" s="187"/>
      <c r="CB389" s="197"/>
      <c r="CC389" s="202" t="str">
        <f t="shared" si="262"/>
        <v>-</v>
      </c>
      <c r="CD389" s="187"/>
      <c r="CE389" s="197"/>
      <c r="CF389" s="202" t="str">
        <f t="shared" si="263"/>
        <v>-</v>
      </c>
      <c r="CG389" s="187"/>
      <c r="CH389" s="197"/>
      <c r="CI389" s="202" t="str">
        <f t="shared" si="264"/>
        <v>-</v>
      </c>
      <c r="CJ389" s="187"/>
      <c r="CK389" s="197"/>
      <c r="CL389" s="202" t="str">
        <f t="shared" ref="CL389:CL452" si="272">IF(AND(CK389="Y",CM389&lt;&gt;""),"A","-")</f>
        <v>-</v>
      </c>
      <c r="CM389" s="187"/>
      <c r="CN389" s="197"/>
      <c r="CO389" s="202" t="str">
        <f t="shared" ref="CO389:CO452" si="273">IF(AND(CN389="Y",CP389&lt;&gt;""),"A","-")</f>
        <v>-</v>
      </c>
      <c r="CP389" s="187"/>
      <c r="CQ389" s="197"/>
      <c r="CR389" s="202" t="str">
        <f t="shared" si="265"/>
        <v>-</v>
      </c>
      <c r="CS389" s="187"/>
      <c r="CT389" s="197"/>
      <c r="CU389" s="202" t="str">
        <f t="shared" ref="CU389:CU452" si="274">IF(AND(CT389="Y",CV389&lt;&gt;""),"A","-")</f>
        <v>-</v>
      </c>
      <c r="CV389" s="187"/>
      <c r="CW389" s="197"/>
      <c r="CX389" s="202" t="str">
        <f t="shared" ref="CX389:CX452" si="275">IF(AND(CW389="Y",CY389&lt;&gt;""),"A","-")</f>
        <v>-</v>
      </c>
      <c r="CY389" s="187"/>
      <c r="CZ389" s="197"/>
      <c r="DA389" s="202" t="str">
        <f t="shared" si="266"/>
        <v>-</v>
      </c>
      <c r="DB389" s="187"/>
      <c r="DC389" s="197"/>
      <c r="DD389" s="202" t="str">
        <f t="shared" ref="DD389:DD452" si="276">IF(AND(DC389="Y",DE389&lt;&gt;""),"A","-")</f>
        <v>-</v>
      </c>
      <c r="DE389" s="187"/>
      <c r="DF389" s="197"/>
      <c r="DG389" s="202" t="str">
        <f t="shared" ref="DG389:DG452" si="277">IF(AND(DF389="Y",DH389&lt;&gt;""),"A","-")</f>
        <v>-</v>
      </c>
      <c r="DH389" s="187"/>
      <c r="DI389" s="103">
        <f t="shared" si="267"/>
        <v>13</v>
      </c>
      <c r="DJ389" s="103">
        <f t="shared" si="268"/>
        <v>11</v>
      </c>
      <c r="DK389" s="200">
        <f t="shared" ref="DK389:DK452" si="278">DJ389/DI389*100</f>
        <v>84.615384615384613</v>
      </c>
      <c r="DL389" s="201">
        <f t="shared" ref="DL389:DL452" si="279">ROUND(IF($DK389&gt;=80,"5",IF($DK389&gt;=60,"4",IF($DK389&gt;=40,"3",IF($DK389&gt;=21,"2",IF($DK389&lt;=20,"1"))))),2)</f>
        <v>5</v>
      </c>
    </row>
    <row r="390" spans="2:116" ht="24.95" customHeight="1" outlineLevel="1">
      <c r="B390" s="48"/>
      <c r="C390" s="48"/>
      <c r="D390" s="14" t="s">
        <v>538</v>
      </c>
      <c r="E390" s="11" t="s">
        <v>509</v>
      </c>
      <c r="F390" s="12" t="s">
        <v>989</v>
      </c>
      <c r="G390" s="12" t="s">
        <v>994</v>
      </c>
      <c r="H390" s="40" t="s">
        <v>523</v>
      </c>
      <c r="I390" s="41" t="s">
        <v>532</v>
      </c>
      <c r="J390" s="78" t="str">
        <f t="shared" si="269"/>
        <v xml:space="preserve">C4 </v>
      </c>
      <c r="K390" s="197" t="s">
        <v>1192</v>
      </c>
      <c r="L390" s="202" t="str">
        <f t="shared" si="270"/>
        <v>A</v>
      </c>
      <c r="M390" s="189" t="s">
        <v>1871</v>
      </c>
      <c r="N390" s="197" t="s">
        <v>1192</v>
      </c>
      <c r="O390" s="202" t="str">
        <f t="shared" si="241"/>
        <v>-</v>
      </c>
      <c r="P390" s="187"/>
      <c r="Q390" s="197" t="s">
        <v>1192</v>
      </c>
      <c r="R390" s="202" t="str">
        <f t="shared" si="242"/>
        <v>-</v>
      </c>
      <c r="S390" s="187"/>
      <c r="T390" s="197"/>
      <c r="U390" s="202" t="str">
        <f t="shared" si="243"/>
        <v>-</v>
      </c>
      <c r="V390" s="187"/>
      <c r="W390" s="197"/>
      <c r="X390" s="202" t="str">
        <f t="shared" si="244"/>
        <v>-</v>
      </c>
      <c r="Y390" s="187"/>
      <c r="Z390" s="197"/>
      <c r="AA390" s="202" t="str">
        <f t="shared" si="245"/>
        <v>-</v>
      </c>
      <c r="AB390" s="187"/>
      <c r="AC390" s="197"/>
      <c r="AD390" s="202" t="str">
        <f t="shared" si="271"/>
        <v>-</v>
      </c>
      <c r="AE390" s="187"/>
      <c r="AF390" s="197"/>
      <c r="AG390" s="202" t="str">
        <f t="shared" si="246"/>
        <v>-</v>
      </c>
      <c r="AH390" s="187"/>
      <c r="AI390" s="197"/>
      <c r="AJ390" s="202" t="str">
        <f t="shared" si="247"/>
        <v>-</v>
      </c>
      <c r="AK390" s="187"/>
      <c r="AL390" s="197"/>
      <c r="AM390" s="202" t="str">
        <f t="shared" si="248"/>
        <v>-</v>
      </c>
      <c r="AN390" s="187"/>
      <c r="AO390" s="197"/>
      <c r="AP390" s="202" t="str">
        <f t="shared" si="249"/>
        <v>-</v>
      </c>
      <c r="AQ390" s="187"/>
      <c r="AR390" s="197"/>
      <c r="AS390" s="202" t="str">
        <f t="shared" si="250"/>
        <v>-</v>
      </c>
      <c r="AT390" s="187"/>
      <c r="AU390" s="197"/>
      <c r="AV390" s="202" t="str">
        <f t="shared" si="251"/>
        <v>-</v>
      </c>
      <c r="AW390" s="187"/>
      <c r="AX390" s="197"/>
      <c r="AY390" s="202" t="str">
        <f t="shared" si="252"/>
        <v>-</v>
      </c>
      <c r="AZ390" s="187"/>
      <c r="BA390" s="197"/>
      <c r="BB390" s="202" t="str">
        <f t="shared" si="253"/>
        <v>-</v>
      </c>
      <c r="BC390" s="187"/>
      <c r="BD390" s="197"/>
      <c r="BE390" s="202" t="str">
        <f t="shared" si="254"/>
        <v>-</v>
      </c>
      <c r="BF390" s="187"/>
      <c r="BG390" s="197"/>
      <c r="BH390" s="202" t="str">
        <f t="shared" si="255"/>
        <v>-</v>
      </c>
      <c r="BI390" s="187"/>
      <c r="BJ390" s="197"/>
      <c r="BK390" s="202" t="str">
        <f t="shared" si="256"/>
        <v>-</v>
      </c>
      <c r="BL390" s="187"/>
      <c r="BM390" s="197"/>
      <c r="BN390" s="202" t="str">
        <f t="shared" si="257"/>
        <v>-</v>
      </c>
      <c r="BO390" s="187"/>
      <c r="BP390" s="197"/>
      <c r="BQ390" s="202" t="str">
        <f t="shared" si="258"/>
        <v>-</v>
      </c>
      <c r="BR390" s="187"/>
      <c r="BS390" s="197"/>
      <c r="BT390" s="202" t="str">
        <f t="shared" si="259"/>
        <v>-</v>
      </c>
      <c r="BU390" s="187"/>
      <c r="BV390" s="197"/>
      <c r="BW390" s="202" t="str">
        <f t="shared" si="260"/>
        <v>-</v>
      </c>
      <c r="BX390" s="187"/>
      <c r="BY390" s="197"/>
      <c r="BZ390" s="202" t="str">
        <f t="shared" si="261"/>
        <v>-</v>
      </c>
      <c r="CA390" s="187"/>
      <c r="CB390" s="197"/>
      <c r="CC390" s="202" t="str">
        <f t="shared" si="262"/>
        <v>-</v>
      </c>
      <c r="CD390" s="187"/>
      <c r="CE390" s="197"/>
      <c r="CF390" s="202" t="str">
        <f t="shared" si="263"/>
        <v>-</v>
      </c>
      <c r="CG390" s="187"/>
      <c r="CH390" s="197"/>
      <c r="CI390" s="202" t="str">
        <f t="shared" si="264"/>
        <v>-</v>
      </c>
      <c r="CJ390" s="187"/>
      <c r="CK390" s="197"/>
      <c r="CL390" s="202" t="str">
        <f t="shared" si="272"/>
        <v>-</v>
      </c>
      <c r="CM390" s="187"/>
      <c r="CN390" s="197"/>
      <c r="CO390" s="202" t="str">
        <f t="shared" si="273"/>
        <v>-</v>
      </c>
      <c r="CP390" s="187"/>
      <c r="CQ390" s="197"/>
      <c r="CR390" s="202" t="str">
        <f t="shared" si="265"/>
        <v>-</v>
      </c>
      <c r="CS390" s="187"/>
      <c r="CT390" s="197"/>
      <c r="CU390" s="202" t="str">
        <f t="shared" si="274"/>
        <v>-</v>
      </c>
      <c r="CV390" s="187"/>
      <c r="CW390" s="197"/>
      <c r="CX390" s="202" t="str">
        <f t="shared" si="275"/>
        <v>-</v>
      </c>
      <c r="CY390" s="187"/>
      <c r="CZ390" s="197"/>
      <c r="DA390" s="202" t="str">
        <f t="shared" si="266"/>
        <v>-</v>
      </c>
      <c r="DB390" s="187"/>
      <c r="DC390" s="197"/>
      <c r="DD390" s="202" t="str">
        <f t="shared" si="276"/>
        <v>-</v>
      </c>
      <c r="DE390" s="187"/>
      <c r="DF390" s="197"/>
      <c r="DG390" s="202" t="str">
        <f t="shared" si="277"/>
        <v>-</v>
      </c>
      <c r="DH390" s="187"/>
      <c r="DI390" s="103">
        <f t="shared" si="267"/>
        <v>3</v>
      </c>
      <c r="DJ390" s="103">
        <f t="shared" si="268"/>
        <v>1</v>
      </c>
      <c r="DK390" s="200">
        <f t="shared" si="278"/>
        <v>33.333333333333329</v>
      </c>
      <c r="DL390" s="201">
        <f t="shared" si="279"/>
        <v>2</v>
      </c>
    </row>
    <row r="391" spans="2:116" ht="24.95" customHeight="1" outlineLevel="1">
      <c r="B391" s="48"/>
      <c r="C391" s="48"/>
      <c r="D391" s="14" t="s">
        <v>539</v>
      </c>
      <c r="E391" s="11" t="s">
        <v>510</v>
      </c>
      <c r="F391" s="12" t="s">
        <v>996</v>
      </c>
      <c r="G391" s="12" t="s">
        <v>945</v>
      </c>
      <c r="H391" s="152" t="s">
        <v>526</v>
      </c>
      <c r="I391" s="150" t="s">
        <v>530</v>
      </c>
      <c r="J391" s="78" t="str">
        <f t="shared" si="269"/>
        <v xml:space="preserve">C2 </v>
      </c>
      <c r="K391" s="197" t="s">
        <v>1192</v>
      </c>
      <c r="L391" s="202" t="str">
        <f t="shared" si="270"/>
        <v>A</v>
      </c>
      <c r="M391" s="189" t="s">
        <v>1871</v>
      </c>
      <c r="N391" s="197" t="s">
        <v>1192</v>
      </c>
      <c r="O391" s="202" t="str">
        <f t="shared" si="241"/>
        <v>A</v>
      </c>
      <c r="P391" s="189" t="s">
        <v>1871</v>
      </c>
      <c r="Q391" s="197" t="s">
        <v>1192</v>
      </c>
      <c r="R391" s="202" t="str">
        <f t="shared" si="242"/>
        <v>A</v>
      </c>
      <c r="S391" s="189" t="s">
        <v>1871</v>
      </c>
      <c r="T391" s="197" t="s">
        <v>1192</v>
      </c>
      <c r="U391" s="202" t="str">
        <f t="shared" si="243"/>
        <v>A</v>
      </c>
      <c r="V391" s="189" t="s">
        <v>1871</v>
      </c>
      <c r="W391" s="197" t="s">
        <v>1192</v>
      </c>
      <c r="X391" s="202" t="str">
        <f t="shared" si="244"/>
        <v>A</v>
      </c>
      <c r="Y391" s="189" t="s">
        <v>1871</v>
      </c>
      <c r="Z391" s="197" t="s">
        <v>1192</v>
      </c>
      <c r="AA391" s="202" t="str">
        <f t="shared" si="245"/>
        <v>-</v>
      </c>
      <c r="AB391" s="187"/>
      <c r="AC391" s="197" t="s">
        <v>1192</v>
      </c>
      <c r="AD391" s="202" t="str">
        <f t="shared" si="271"/>
        <v>-</v>
      </c>
      <c r="AE391" s="187"/>
      <c r="AF391" s="197" t="s">
        <v>1192</v>
      </c>
      <c r="AG391" s="202" t="str">
        <f t="shared" si="246"/>
        <v>-</v>
      </c>
      <c r="AH391" s="187"/>
      <c r="AI391" s="197" t="s">
        <v>1192</v>
      </c>
      <c r="AJ391" s="202" t="str">
        <f t="shared" si="247"/>
        <v>-</v>
      </c>
      <c r="AK391" s="187"/>
      <c r="AL391" s="197"/>
      <c r="AM391" s="202" t="str">
        <f t="shared" si="248"/>
        <v>-</v>
      </c>
      <c r="AN391" s="187"/>
      <c r="AO391" s="197"/>
      <c r="AP391" s="202" t="str">
        <f t="shared" si="249"/>
        <v>-</v>
      </c>
      <c r="AQ391" s="187"/>
      <c r="AR391" s="197"/>
      <c r="AS391" s="202" t="str">
        <f t="shared" si="250"/>
        <v>-</v>
      </c>
      <c r="AT391" s="187"/>
      <c r="AU391" s="197"/>
      <c r="AV391" s="202" t="str">
        <f t="shared" si="251"/>
        <v>-</v>
      </c>
      <c r="AW391" s="187"/>
      <c r="AX391" s="197"/>
      <c r="AY391" s="202" t="str">
        <f t="shared" si="252"/>
        <v>-</v>
      </c>
      <c r="AZ391" s="187"/>
      <c r="BA391" s="197"/>
      <c r="BB391" s="202" t="str">
        <f t="shared" si="253"/>
        <v>-</v>
      </c>
      <c r="BC391" s="187"/>
      <c r="BD391" s="197"/>
      <c r="BE391" s="202" t="str">
        <f t="shared" si="254"/>
        <v>-</v>
      </c>
      <c r="BF391" s="187"/>
      <c r="BG391" s="197"/>
      <c r="BH391" s="202" t="str">
        <f t="shared" si="255"/>
        <v>-</v>
      </c>
      <c r="BI391" s="187"/>
      <c r="BJ391" s="197"/>
      <c r="BK391" s="202" t="str">
        <f t="shared" si="256"/>
        <v>-</v>
      </c>
      <c r="BL391" s="187"/>
      <c r="BM391" s="197"/>
      <c r="BN391" s="202" t="str">
        <f t="shared" si="257"/>
        <v>-</v>
      </c>
      <c r="BO391" s="187"/>
      <c r="BP391" s="197"/>
      <c r="BQ391" s="202" t="str">
        <f t="shared" si="258"/>
        <v>-</v>
      </c>
      <c r="BR391" s="187"/>
      <c r="BS391" s="197"/>
      <c r="BT391" s="202" t="str">
        <f t="shared" si="259"/>
        <v>-</v>
      </c>
      <c r="BU391" s="187"/>
      <c r="BV391" s="197"/>
      <c r="BW391" s="202" t="str">
        <f t="shared" si="260"/>
        <v>-</v>
      </c>
      <c r="BX391" s="187"/>
      <c r="BY391" s="197"/>
      <c r="BZ391" s="202" t="str">
        <f t="shared" si="261"/>
        <v>-</v>
      </c>
      <c r="CA391" s="187"/>
      <c r="CB391" s="197"/>
      <c r="CC391" s="202" t="str">
        <f t="shared" si="262"/>
        <v>-</v>
      </c>
      <c r="CD391" s="187"/>
      <c r="CE391" s="197"/>
      <c r="CF391" s="202" t="str">
        <f t="shared" si="263"/>
        <v>-</v>
      </c>
      <c r="CG391" s="187"/>
      <c r="CH391" s="197"/>
      <c r="CI391" s="202" t="str">
        <f t="shared" si="264"/>
        <v>-</v>
      </c>
      <c r="CJ391" s="187"/>
      <c r="CK391" s="197"/>
      <c r="CL391" s="202" t="str">
        <f t="shared" si="272"/>
        <v>-</v>
      </c>
      <c r="CM391" s="187"/>
      <c r="CN391" s="197"/>
      <c r="CO391" s="202" t="str">
        <f t="shared" si="273"/>
        <v>-</v>
      </c>
      <c r="CP391" s="187"/>
      <c r="CQ391" s="197"/>
      <c r="CR391" s="202" t="str">
        <f t="shared" si="265"/>
        <v>-</v>
      </c>
      <c r="CS391" s="187"/>
      <c r="CT391" s="197"/>
      <c r="CU391" s="202" t="str">
        <f t="shared" si="274"/>
        <v>-</v>
      </c>
      <c r="CV391" s="187"/>
      <c r="CW391" s="197"/>
      <c r="CX391" s="202" t="str">
        <f t="shared" si="275"/>
        <v>-</v>
      </c>
      <c r="CY391" s="187"/>
      <c r="CZ391" s="197"/>
      <c r="DA391" s="202" t="str">
        <f t="shared" si="266"/>
        <v>-</v>
      </c>
      <c r="DB391" s="187"/>
      <c r="DC391" s="197"/>
      <c r="DD391" s="202" t="str">
        <f t="shared" si="276"/>
        <v>-</v>
      </c>
      <c r="DE391" s="187"/>
      <c r="DF391" s="197"/>
      <c r="DG391" s="202" t="str">
        <f t="shared" si="277"/>
        <v>-</v>
      </c>
      <c r="DH391" s="187"/>
      <c r="DI391" s="103">
        <f t="shared" si="267"/>
        <v>9</v>
      </c>
      <c r="DJ391" s="103">
        <f t="shared" si="268"/>
        <v>5</v>
      </c>
      <c r="DK391" s="200">
        <f t="shared" si="278"/>
        <v>55.555555555555557</v>
      </c>
      <c r="DL391" s="201">
        <f t="shared" si="279"/>
        <v>3</v>
      </c>
    </row>
    <row r="392" spans="2:116" ht="24.95" customHeight="1" outlineLevel="1">
      <c r="B392" s="48" t="s">
        <v>1599</v>
      </c>
      <c r="C392" s="48"/>
      <c r="D392" s="14" t="s">
        <v>540</v>
      </c>
      <c r="E392" s="11" t="s">
        <v>511</v>
      </c>
      <c r="F392" s="12" t="s">
        <v>992</v>
      </c>
      <c r="G392" s="12" t="s">
        <v>938</v>
      </c>
      <c r="H392" s="153" t="s">
        <v>1758</v>
      </c>
      <c r="I392" s="150" t="s">
        <v>531</v>
      </c>
      <c r="J392" s="78" t="str">
        <f t="shared" si="269"/>
        <v xml:space="preserve">C3 </v>
      </c>
      <c r="K392" s="197" t="s">
        <v>1192</v>
      </c>
      <c r="L392" s="202" t="str">
        <f t="shared" si="270"/>
        <v>A</v>
      </c>
      <c r="M392" s="189" t="s">
        <v>1871</v>
      </c>
      <c r="N392" s="197" t="s">
        <v>1192</v>
      </c>
      <c r="O392" s="202" t="str">
        <f t="shared" si="241"/>
        <v>A</v>
      </c>
      <c r="P392" s="189" t="s">
        <v>1871</v>
      </c>
      <c r="Q392" s="197" t="s">
        <v>1192</v>
      </c>
      <c r="R392" s="202" t="str">
        <f t="shared" si="242"/>
        <v>A</v>
      </c>
      <c r="S392" s="189" t="s">
        <v>1871</v>
      </c>
      <c r="T392" s="197" t="s">
        <v>1192</v>
      </c>
      <c r="U392" s="202" t="str">
        <f t="shared" si="243"/>
        <v>-</v>
      </c>
      <c r="V392" s="187"/>
      <c r="W392" s="197" t="s">
        <v>1192</v>
      </c>
      <c r="X392" s="202" t="str">
        <f t="shared" si="244"/>
        <v>-</v>
      </c>
      <c r="Y392" s="187"/>
      <c r="Z392" s="197"/>
      <c r="AA392" s="202" t="str">
        <f t="shared" si="245"/>
        <v>-</v>
      </c>
      <c r="AB392" s="187"/>
      <c r="AC392" s="197"/>
      <c r="AD392" s="202" t="str">
        <f t="shared" si="271"/>
        <v>-</v>
      </c>
      <c r="AE392" s="187"/>
      <c r="AF392" s="197"/>
      <c r="AG392" s="202" t="str">
        <f t="shared" si="246"/>
        <v>-</v>
      </c>
      <c r="AH392" s="187"/>
      <c r="AI392" s="197"/>
      <c r="AJ392" s="202" t="str">
        <f t="shared" si="247"/>
        <v>-</v>
      </c>
      <c r="AK392" s="187"/>
      <c r="AL392" s="197"/>
      <c r="AM392" s="202" t="str">
        <f t="shared" si="248"/>
        <v>-</v>
      </c>
      <c r="AN392" s="187"/>
      <c r="AO392" s="197"/>
      <c r="AP392" s="202" t="str">
        <f t="shared" si="249"/>
        <v>-</v>
      </c>
      <c r="AQ392" s="187"/>
      <c r="AR392" s="197"/>
      <c r="AS392" s="202" t="str">
        <f t="shared" si="250"/>
        <v>-</v>
      </c>
      <c r="AT392" s="187"/>
      <c r="AU392" s="197"/>
      <c r="AV392" s="202" t="str">
        <f t="shared" si="251"/>
        <v>-</v>
      </c>
      <c r="AW392" s="187"/>
      <c r="AX392" s="197"/>
      <c r="AY392" s="202" t="str">
        <f t="shared" si="252"/>
        <v>-</v>
      </c>
      <c r="AZ392" s="187"/>
      <c r="BA392" s="197"/>
      <c r="BB392" s="202" t="str">
        <f t="shared" si="253"/>
        <v>-</v>
      </c>
      <c r="BC392" s="186">
        <v>42862</v>
      </c>
      <c r="BD392" s="197"/>
      <c r="BE392" s="202" t="str">
        <f t="shared" si="254"/>
        <v>-</v>
      </c>
      <c r="BF392" s="187"/>
      <c r="BG392" s="197"/>
      <c r="BH392" s="202" t="str">
        <f t="shared" si="255"/>
        <v>-</v>
      </c>
      <c r="BI392" s="187"/>
      <c r="BJ392" s="197"/>
      <c r="BK392" s="202" t="str">
        <f t="shared" si="256"/>
        <v>-</v>
      </c>
      <c r="BL392" s="187"/>
      <c r="BM392" s="197"/>
      <c r="BN392" s="202" t="str">
        <f t="shared" si="257"/>
        <v>-</v>
      </c>
      <c r="BO392" s="187"/>
      <c r="BP392" s="197"/>
      <c r="BQ392" s="202" t="str">
        <f t="shared" si="258"/>
        <v>-</v>
      </c>
      <c r="BR392" s="187"/>
      <c r="BS392" s="197"/>
      <c r="BT392" s="202" t="str">
        <f t="shared" si="259"/>
        <v>-</v>
      </c>
      <c r="BU392" s="187"/>
      <c r="BV392" s="197"/>
      <c r="BW392" s="202" t="str">
        <f t="shared" si="260"/>
        <v>-</v>
      </c>
      <c r="BX392" s="187"/>
      <c r="BY392" s="197"/>
      <c r="BZ392" s="202" t="str">
        <f t="shared" si="261"/>
        <v>-</v>
      </c>
      <c r="CA392" s="187"/>
      <c r="CB392" s="197"/>
      <c r="CC392" s="202" t="str">
        <f t="shared" si="262"/>
        <v>-</v>
      </c>
      <c r="CD392" s="187"/>
      <c r="CE392" s="197"/>
      <c r="CF392" s="202" t="str">
        <f t="shared" si="263"/>
        <v>-</v>
      </c>
      <c r="CG392" s="187"/>
      <c r="CH392" s="197"/>
      <c r="CI392" s="202" t="str">
        <f t="shared" si="264"/>
        <v>-</v>
      </c>
      <c r="CJ392" s="187"/>
      <c r="CK392" s="197"/>
      <c r="CL392" s="202" t="str">
        <f t="shared" si="272"/>
        <v>-</v>
      </c>
      <c r="CM392" s="187"/>
      <c r="CN392" s="197"/>
      <c r="CO392" s="202" t="str">
        <f t="shared" si="273"/>
        <v>-</v>
      </c>
      <c r="CP392" s="187"/>
      <c r="CQ392" s="197"/>
      <c r="CR392" s="202" t="str">
        <f t="shared" si="265"/>
        <v>-</v>
      </c>
      <c r="CS392" s="187"/>
      <c r="CT392" s="197"/>
      <c r="CU392" s="202" t="str">
        <f t="shared" si="274"/>
        <v>-</v>
      </c>
      <c r="CV392" s="187"/>
      <c r="CW392" s="197"/>
      <c r="CX392" s="202" t="str">
        <f t="shared" si="275"/>
        <v>-</v>
      </c>
      <c r="CY392" s="187"/>
      <c r="CZ392" s="197"/>
      <c r="DA392" s="202" t="str">
        <f t="shared" si="266"/>
        <v>-</v>
      </c>
      <c r="DB392" s="187"/>
      <c r="DC392" s="197"/>
      <c r="DD392" s="202" t="str">
        <f t="shared" si="276"/>
        <v>-</v>
      </c>
      <c r="DE392" s="187"/>
      <c r="DF392" s="197"/>
      <c r="DG392" s="202" t="str">
        <f t="shared" si="277"/>
        <v>-</v>
      </c>
      <c r="DH392" s="187"/>
      <c r="DI392" s="103">
        <f t="shared" si="267"/>
        <v>5</v>
      </c>
      <c r="DJ392" s="103">
        <f t="shared" si="268"/>
        <v>3</v>
      </c>
      <c r="DK392" s="200">
        <f t="shared" si="278"/>
        <v>60</v>
      </c>
      <c r="DL392" s="201">
        <f t="shared" si="279"/>
        <v>4</v>
      </c>
    </row>
    <row r="393" spans="2:116" ht="24.95" customHeight="1" outlineLevel="1">
      <c r="B393" s="48"/>
      <c r="C393" s="48"/>
      <c r="D393" s="14" t="s">
        <v>541</v>
      </c>
      <c r="E393" s="11" t="s">
        <v>512</v>
      </c>
      <c r="F393" s="12" t="s">
        <v>992</v>
      </c>
      <c r="G393" s="12" t="s">
        <v>938</v>
      </c>
      <c r="H393" s="40" t="s">
        <v>523</v>
      </c>
      <c r="I393" s="41" t="s">
        <v>532</v>
      </c>
      <c r="J393" s="78" t="str">
        <f t="shared" si="269"/>
        <v xml:space="preserve">C4 </v>
      </c>
      <c r="K393" s="197" t="s">
        <v>1192</v>
      </c>
      <c r="L393" s="202" t="str">
        <f t="shared" si="270"/>
        <v>A</v>
      </c>
      <c r="M393" s="189" t="s">
        <v>1871</v>
      </c>
      <c r="N393" s="197" t="s">
        <v>1192</v>
      </c>
      <c r="O393" s="202" t="str">
        <f t="shared" si="241"/>
        <v>-</v>
      </c>
      <c r="P393" s="187"/>
      <c r="Q393" s="197" t="s">
        <v>1192</v>
      </c>
      <c r="R393" s="202" t="str">
        <f t="shared" si="242"/>
        <v>-</v>
      </c>
      <c r="S393" s="187"/>
      <c r="T393" s="197"/>
      <c r="U393" s="202" t="str">
        <f t="shared" si="243"/>
        <v>-</v>
      </c>
      <c r="V393" s="187"/>
      <c r="W393" s="197"/>
      <c r="X393" s="202" t="str">
        <f t="shared" si="244"/>
        <v>-</v>
      </c>
      <c r="Y393" s="187"/>
      <c r="Z393" s="197"/>
      <c r="AA393" s="202" t="str">
        <f t="shared" si="245"/>
        <v>-</v>
      </c>
      <c r="AB393" s="187"/>
      <c r="AC393" s="197"/>
      <c r="AD393" s="202" t="str">
        <f t="shared" si="271"/>
        <v>-</v>
      </c>
      <c r="AE393" s="187"/>
      <c r="AF393" s="197"/>
      <c r="AG393" s="202" t="str">
        <f t="shared" si="246"/>
        <v>-</v>
      </c>
      <c r="AH393" s="187"/>
      <c r="AI393" s="197"/>
      <c r="AJ393" s="202" t="str">
        <f t="shared" si="247"/>
        <v>-</v>
      </c>
      <c r="AK393" s="187"/>
      <c r="AL393" s="197"/>
      <c r="AM393" s="202" t="str">
        <f t="shared" si="248"/>
        <v>-</v>
      </c>
      <c r="AN393" s="187"/>
      <c r="AO393" s="197"/>
      <c r="AP393" s="202" t="str">
        <f t="shared" si="249"/>
        <v>-</v>
      </c>
      <c r="AQ393" s="187"/>
      <c r="AR393" s="197"/>
      <c r="AS393" s="202" t="str">
        <f t="shared" si="250"/>
        <v>-</v>
      </c>
      <c r="AT393" s="187"/>
      <c r="AU393" s="197"/>
      <c r="AV393" s="202" t="str">
        <f t="shared" si="251"/>
        <v>-</v>
      </c>
      <c r="AW393" s="187"/>
      <c r="AX393" s="197"/>
      <c r="AY393" s="202" t="str">
        <f t="shared" si="252"/>
        <v>-</v>
      </c>
      <c r="AZ393" s="187"/>
      <c r="BA393" s="197"/>
      <c r="BB393" s="202" t="str">
        <f t="shared" si="253"/>
        <v>-</v>
      </c>
      <c r="BC393" s="187"/>
      <c r="BD393" s="197"/>
      <c r="BE393" s="202" t="str">
        <f t="shared" si="254"/>
        <v>-</v>
      </c>
      <c r="BF393" s="187"/>
      <c r="BG393" s="197"/>
      <c r="BH393" s="202" t="str">
        <f t="shared" si="255"/>
        <v>-</v>
      </c>
      <c r="BI393" s="187"/>
      <c r="BJ393" s="197"/>
      <c r="BK393" s="202" t="str">
        <f t="shared" si="256"/>
        <v>-</v>
      </c>
      <c r="BL393" s="187"/>
      <c r="BM393" s="197"/>
      <c r="BN393" s="202" t="str">
        <f t="shared" si="257"/>
        <v>-</v>
      </c>
      <c r="BO393" s="187"/>
      <c r="BP393" s="197"/>
      <c r="BQ393" s="202" t="str">
        <f t="shared" si="258"/>
        <v>-</v>
      </c>
      <c r="BR393" s="187"/>
      <c r="BS393" s="197"/>
      <c r="BT393" s="202" t="str">
        <f t="shared" si="259"/>
        <v>-</v>
      </c>
      <c r="BU393" s="187"/>
      <c r="BV393" s="197"/>
      <c r="BW393" s="202" t="str">
        <f t="shared" si="260"/>
        <v>-</v>
      </c>
      <c r="BX393" s="187"/>
      <c r="BY393" s="197"/>
      <c r="BZ393" s="202" t="str">
        <f t="shared" si="261"/>
        <v>-</v>
      </c>
      <c r="CA393" s="187"/>
      <c r="CB393" s="197"/>
      <c r="CC393" s="202" t="str">
        <f t="shared" si="262"/>
        <v>-</v>
      </c>
      <c r="CD393" s="187"/>
      <c r="CE393" s="197"/>
      <c r="CF393" s="202" t="str">
        <f t="shared" si="263"/>
        <v>-</v>
      </c>
      <c r="CG393" s="187"/>
      <c r="CH393" s="197"/>
      <c r="CI393" s="202" t="str">
        <f t="shared" si="264"/>
        <v>-</v>
      </c>
      <c r="CJ393" s="187"/>
      <c r="CK393" s="197"/>
      <c r="CL393" s="202" t="str">
        <f t="shared" si="272"/>
        <v>-</v>
      </c>
      <c r="CM393" s="187"/>
      <c r="CN393" s="197"/>
      <c r="CO393" s="202" t="str">
        <f t="shared" si="273"/>
        <v>-</v>
      </c>
      <c r="CP393" s="187"/>
      <c r="CQ393" s="197"/>
      <c r="CR393" s="202" t="str">
        <f t="shared" si="265"/>
        <v>-</v>
      </c>
      <c r="CS393" s="187"/>
      <c r="CT393" s="197"/>
      <c r="CU393" s="202" t="str">
        <f t="shared" si="274"/>
        <v>-</v>
      </c>
      <c r="CV393" s="187"/>
      <c r="CW393" s="197"/>
      <c r="CX393" s="202" t="str">
        <f t="shared" si="275"/>
        <v>-</v>
      </c>
      <c r="CY393" s="187"/>
      <c r="CZ393" s="197"/>
      <c r="DA393" s="202" t="str">
        <f t="shared" si="266"/>
        <v>-</v>
      </c>
      <c r="DB393" s="187"/>
      <c r="DC393" s="197"/>
      <c r="DD393" s="202" t="str">
        <f t="shared" si="276"/>
        <v>-</v>
      </c>
      <c r="DE393" s="187"/>
      <c r="DF393" s="197"/>
      <c r="DG393" s="202" t="str">
        <f t="shared" si="277"/>
        <v>-</v>
      </c>
      <c r="DH393" s="187"/>
      <c r="DI393" s="103">
        <f t="shared" si="267"/>
        <v>3</v>
      </c>
      <c r="DJ393" s="103">
        <f t="shared" si="268"/>
        <v>1</v>
      </c>
      <c r="DK393" s="200">
        <f t="shared" si="278"/>
        <v>33.333333333333329</v>
      </c>
      <c r="DL393" s="201">
        <f t="shared" si="279"/>
        <v>2</v>
      </c>
    </row>
    <row r="394" spans="2:116" ht="24.95" customHeight="1" outlineLevel="1">
      <c r="B394" s="48"/>
      <c r="C394" s="48"/>
      <c r="D394" s="14" t="s">
        <v>542</v>
      </c>
      <c r="E394" s="11" t="s">
        <v>513</v>
      </c>
      <c r="F394" s="12" t="s">
        <v>992</v>
      </c>
      <c r="G394" s="12" t="s">
        <v>938</v>
      </c>
      <c r="H394" s="40" t="s">
        <v>523</v>
      </c>
      <c r="I394" s="41" t="s">
        <v>532</v>
      </c>
      <c r="J394" s="78" t="str">
        <f t="shared" si="269"/>
        <v xml:space="preserve">C4 </v>
      </c>
      <c r="K394" s="197" t="s">
        <v>1192</v>
      </c>
      <c r="L394" s="202" t="str">
        <f t="shared" si="270"/>
        <v>A</v>
      </c>
      <c r="M394" s="189" t="s">
        <v>1871</v>
      </c>
      <c r="N394" s="197" t="s">
        <v>1192</v>
      </c>
      <c r="O394" s="202" t="str">
        <f t="shared" si="241"/>
        <v>-</v>
      </c>
      <c r="P394" s="187"/>
      <c r="Q394" s="197" t="s">
        <v>1192</v>
      </c>
      <c r="R394" s="202" t="str">
        <f t="shared" si="242"/>
        <v>-</v>
      </c>
      <c r="S394" s="187"/>
      <c r="T394" s="197"/>
      <c r="U394" s="202" t="str">
        <f t="shared" si="243"/>
        <v>-</v>
      </c>
      <c r="V394" s="187"/>
      <c r="W394" s="197"/>
      <c r="X394" s="202" t="str">
        <f t="shared" si="244"/>
        <v>-</v>
      </c>
      <c r="Y394" s="187"/>
      <c r="Z394" s="197"/>
      <c r="AA394" s="202" t="str">
        <f t="shared" si="245"/>
        <v>-</v>
      </c>
      <c r="AB394" s="187"/>
      <c r="AC394" s="197"/>
      <c r="AD394" s="202" t="str">
        <f t="shared" si="271"/>
        <v>-</v>
      </c>
      <c r="AE394" s="187"/>
      <c r="AF394" s="197"/>
      <c r="AG394" s="202" t="str">
        <f t="shared" si="246"/>
        <v>-</v>
      </c>
      <c r="AH394" s="187"/>
      <c r="AI394" s="197"/>
      <c r="AJ394" s="202" t="str">
        <f t="shared" si="247"/>
        <v>-</v>
      </c>
      <c r="AK394" s="187"/>
      <c r="AL394" s="197"/>
      <c r="AM394" s="202" t="str">
        <f t="shared" si="248"/>
        <v>-</v>
      </c>
      <c r="AN394" s="187"/>
      <c r="AO394" s="197"/>
      <c r="AP394" s="202" t="str">
        <f t="shared" si="249"/>
        <v>-</v>
      </c>
      <c r="AQ394" s="187"/>
      <c r="AR394" s="197"/>
      <c r="AS394" s="202" t="str">
        <f t="shared" si="250"/>
        <v>-</v>
      </c>
      <c r="AT394" s="187"/>
      <c r="AU394" s="197"/>
      <c r="AV394" s="202" t="str">
        <f t="shared" si="251"/>
        <v>-</v>
      </c>
      <c r="AW394" s="187"/>
      <c r="AX394" s="197"/>
      <c r="AY394" s="202" t="str">
        <f t="shared" si="252"/>
        <v>-</v>
      </c>
      <c r="AZ394" s="187"/>
      <c r="BA394" s="197"/>
      <c r="BB394" s="202" t="str">
        <f t="shared" si="253"/>
        <v>-</v>
      </c>
      <c r="BC394" s="187"/>
      <c r="BD394" s="197"/>
      <c r="BE394" s="202" t="str">
        <f t="shared" si="254"/>
        <v>-</v>
      </c>
      <c r="BF394" s="187"/>
      <c r="BG394" s="197"/>
      <c r="BH394" s="202" t="str">
        <f t="shared" si="255"/>
        <v>-</v>
      </c>
      <c r="BI394" s="187"/>
      <c r="BJ394" s="197"/>
      <c r="BK394" s="202" t="str">
        <f t="shared" si="256"/>
        <v>-</v>
      </c>
      <c r="BL394" s="187"/>
      <c r="BM394" s="197"/>
      <c r="BN394" s="202" t="str">
        <f t="shared" si="257"/>
        <v>-</v>
      </c>
      <c r="BO394" s="187"/>
      <c r="BP394" s="197"/>
      <c r="BQ394" s="202" t="str">
        <f t="shared" si="258"/>
        <v>-</v>
      </c>
      <c r="BR394" s="187"/>
      <c r="BS394" s="197"/>
      <c r="BT394" s="202" t="str">
        <f t="shared" si="259"/>
        <v>-</v>
      </c>
      <c r="BU394" s="187"/>
      <c r="BV394" s="197"/>
      <c r="BW394" s="202" t="str">
        <f t="shared" si="260"/>
        <v>-</v>
      </c>
      <c r="BX394" s="187"/>
      <c r="BY394" s="197"/>
      <c r="BZ394" s="202" t="str">
        <f t="shared" si="261"/>
        <v>-</v>
      </c>
      <c r="CA394" s="187"/>
      <c r="CB394" s="197"/>
      <c r="CC394" s="202" t="str">
        <f t="shared" si="262"/>
        <v>-</v>
      </c>
      <c r="CD394" s="187"/>
      <c r="CE394" s="197"/>
      <c r="CF394" s="202" t="str">
        <f t="shared" si="263"/>
        <v>-</v>
      </c>
      <c r="CG394" s="187"/>
      <c r="CH394" s="197"/>
      <c r="CI394" s="202" t="str">
        <f t="shared" si="264"/>
        <v>-</v>
      </c>
      <c r="CJ394" s="187"/>
      <c r="CK394" s="197"/>
      <c r="CL394" s="202" t="str">
        <f t="shared" si="272"/>
        <v>-</v>
      </c>
      <c r="CM394" s="187"/>
      <c r="CN394" s="197"/>
      <c r="CO394" s="202" t="str">
        <f t="shared" si="273"/>
        <v>-</v>
      </c>
      <c r="CP394" s="187"/>
      <c r="CQ394" s="197"/>
      <c r="CR394" s="202" t="str">
        <f t="shared" si="265"/>
        <v>-</v>
      </c>
      <c r="CS394" s="187"/>
      <c r="CT394" s="197"/>
      <c r="CU394" s="202" t="str">
        <f t="shared" si="274"/>
        <v>-</v>
      </c>
      <c r="CV394" s="187"/>
      <c r="CW394" s="197"/>
      <c r="CX394" s="202" t="str">
        <f t="shared" si="275"/>
        <v>-</v>
      </c>
      <c r="CY394" s="187"/>
      <c r="CZ394" s="197"/>
      <c r="DA394" s="202" t="str">
        <f t="shared" si="266"/>
        <v>-</v>
      </c>
      <c r="DB394" s="187"/>
      <c r="DC394" s="197"/>
      <c r="DD394" s="202" t="str">
        <f t="shared" si="276"/>
        <v>-</v>
      </c>
      <c r="DE394" s="187"/>
      <c r="DF394" s="197"/>
      <c r="DG394" s="202" t="str">
        <f t="shared" si="277"/>
        <v>-</v>
      </c>
      <c r="DH394" s="187"/>
      <c r="DI394" s="103">
        <f t="shared" si="267"/>
        <v>3</v>
      </c>
      <c r="DJ394" s="103">
        <f t="shared" si="268"/>
        <v>1</v>
      </c>
      <c r="DK394" s="200">
        <f t="shared" si="278"/>
        <v>33.333333333333329</v>
      </c>
      <c r="DL394" s="201">
        <f t="shared" si="279"/>
        <v>2</v>
      </c>
    </row>
    <row r="395" spans="2:116" ht="24.95" customHeight="1" outlineLevel="1">
      <c r="B395" s="48"/>
      <c r="C395" s="48"/>
      <c r="D395" s="14" t="s">
        <v>785</v>
      </c>
      <c r="E395" s="11" t="s">
        <v>786</v>
      </c>
      <c r="F395" s="12" t="s">
        <v>990</v>
      </c>
      <c r="G395" s="12" t="s">
        <v>935</v>
      </c>
      <c r="H395" s="40" t="s">
        <v>940</v>
      </c>
      <c r="I395" s="41" t="s">
        <v>936</v>
      </c>
      <c r="J395" s="78" t="str">
        <f t="shared" si="269"/>
        <v xml:space="preserve">C1 </v>
      </c>
      <c r="K395" s="197" t="s">
        <v>1192</v>
      </c>
      <c r="L395" s="202" t="str">
        <f t="shared" si="270"/>
        <v>A</v>
      </c>
      <c r="M395" s="189" t="s">
        <v>1969</v>
      </c>
      <c r="N395" s="197" t="s">
        <v>1192</v>
      </c>
      <c r="O395" s="202" t="str">
        <f t="shared" si="241"/>
        <v>A</v>
      </c>
      <c r="P395" s="189" t="s">
        <v>1969</v>
      </c>
      <c r="Q395" s="197" t="s">
        <v>1192</v>
      </c>
      <c r="R395" s="202" t="str">
        <f t="shared" si="242"/>
        <v>A</v>
      </c>
      <c r="S395" s="186">
        <v>42515</v>
      </c>
      <c r="T395" s="197" t="s">
        <v>1192</v>
      </c>
      <c r="U395" s="202" t="str">
        <f t="shared" si="243"/>
        <v>A</v>
      </c>
      <c r="V395" s="186">
        <v>42515</v>
      </c>
      <c r="W395" s="197" t="s">
        <v>1192</v>
      </c>
      <c r="X395" s="202" t="str">
        <f t="shared" si="244"/>
        <v>A</v>
      </c>
      <c r="Y395" s="186">
        <v>42515</v>
      </c>
      <c r="Z395" s="197" t="s">
        <v>1192</v>
      </c>
      <c r="AA395" s="202" t="str">
        <f t="shared" si="245"/>
        <v>A</v>
      </c>
      <c r="AB395" s="189" t="s">
        <v>1969</v>
      </c>
      <c r="AC395" s="197" t="s">
        <v>1192</v>
      </c>
      <c r="AD395" s="202" t="str">
        <f t="shared" si="271"/>
        <v>A</v>
      </c>
      <c r="AE395" s="189" t="s">
        <v>1969</v>
      </c>
      <c r="AF395" s="197" t="s">
        <v>1192</v>
      </c>
      <c r="AG395" s="202" t="str">
        <f t="shared" si="246"/>
        <v>A</v>
      </c>
      <c r="AH395" s="189" t="s">
        <v>1969</v>
      </c>
      <c r="AI395" s="197" t="s">
        <v>1192</v>
      </c>
      <c r="AJ395" s="202" t="str">
        <f t="shared" si="247"/>
        <v>A</v>
      </c>
      <c r="AK395" s="186">
        <v>42515</v>
      </c>
      <c r="AL395" s="197" t="s">
        <v>1192</v>
      </c>
      <c r="AM395" s="202" t="str">
        <f t="shared" si="248"/>
        <v>-</v>
      </c>
      <c r="AN395" s="187"/>
      <c r="AO395" s="197" t="s">
        <v>1192</v>
      </c>
      <c r="AP395" s="202" t="str">
        <f t="shared" si="249"/>
        <v>-</v>
      </c>
      <c r="AQ395" s="187"/>
      <c r="AR395" s="197" t="s">
        <v>1192</v>
      </c>
      <c r="AS395" s="202" t="str">
        <f t="shared" si="250"/>
        <v>A</v>
      </c>
      <c r="AT395" s="186">
        <v>42515</v>
      </c>
      <c r="AU395" s="197" t="s">
        <v>1192</v>
      </c>
      <c r="AV395" s="202" t="str">
        <f t="shared" si="251"/>
        <v>A</v>
      </c>
      <c r="AW395" s="186">
        <v>42515</v>
      </c>
      <c r="AX395" s="197"/>
      <c r="AY395" s="202" t="str">
        <f t="shared" si="252"/>
        <v>-</v>
      </c>
      <c r="AZ395" s="186">
        <v>42842</v>
      </c>
      <c r="BA395" s="197"/>
      <c r="BB395" s="202" t="str">
        <f t="shared" si="253"/>
        <v>-</v>
      </c>
      <c r="BC395" s="186">
        <v>42842</v>
      </c>
      <c r="BD395" s="197"/>
      <c r="BE395" s="202" t="str">
        <f t="shared" si="254"/>
        <v>-</v>
      </c>
      <c r="BF395" s="186">
        <v>42515</v>
      </c>
      <c r="BG395" s="197"/>
      <c r="BH395" s="202" t="str">
        <f t="shared" si="255"/>
        <v>-</v>
      </c>
      <c r="BI395" s="187"/>
      <c r="BJ395" s="197"/>
      <c r="BK395" s="202" t="str">
        <f t="shared" si="256"/>
        <v>-</v>
      </c>
      <c r="BL395" s="186">
        <v>42515</v>
      </c>
      <c r="BM395" s="197"/>
      <c r="BN395" s="202" t="str">
        <f t="shared" si="257"/>
        <v>-</v>
      </c>
      <c r="BO395" s="186">
        <v>42515</v>
      </c>
      <c r="BP395" s="197"/>
      <c r="BQ395" s="202" t="str">
        <f t="shared" si="258"/>
        <v>-</v>
      </c>
      <c r="BR395" s="187"/>
      <c r="BS395" s="197"/>
      <c r="BT395" s="202" t="str">
        <f t="shared" si="259"/>
        <v>-</v>
      </c>
      <c r="BU395" s="187"/>
      <c r="BV395" s="197"/>
      <c r="BW395" s="202" t="str">
        <f t="shared" si="260"/>
        <v>-</v>
      </c>
      <c r="BX395" s="186">
        <v>42515</v>
      </c>
      <c r="BY395" s="197"/>
      <c r="BZ395" s="202" t="str">
        <f t="shared" si="261"/>
        <v>-</v>
      </c>
      <c r="CA395" s="187"/>
      <c r="CB395" s="197"/>
      <c r="CC395" s="202" t="str">
        <f t="shared" si="262"/>
        <v>-</v>
      </c>
      <c r="CD395" s="187"/>
      <c r="CE395" s="197"/>
      <c r="CF395" s="202" t="str">
        <f t="shared" si="263"/>
        <v>-</v>
      </c>
      <c r="CG395" s="187"/>
      <c r="CH395" s="197"/>
      <c r="CI395" s="202" t="str">
        <f t="shared" si="264"/>
        <v>-</v>
      </c>
      <c r="CJ395" s="187"/>
      <c r="CK395" s="197"/>
      <c r="CL395" s="202" t="str">
        <f t="shared" si="272"/>
        <v>-</v>
      </c>
      <c r="CM395" s="187"/>
      <c r="CN395" s="197"/>
      <c r="CO395" s="202" t="str">
        <f t="shared" si="273"/>
        <v>-</v>
      </c>
      <c r="CP395" s="187"/>
      <c r="CQ395" s="197"/>
      <c r="CR395" s="202" t="str">
        <f t="shared" si="265"/>
        <v>-</v>
      </c>
      <c r="CS395" s="187"/>
      <c r="CT395" s="197"/>
      <c r="CU395" s="202" t="str">
        <f t="shared" si="274"/>
        <v>-</v>
      </c>
      <c r="CV395" s="187"/>
      <c r="CW395" s="197"/>
      <c r="CX395" s="202" t="str">
        <f t="shared" si="275"/>
        <v>-</v>
      </c>
      <c r="CY395" s="187"/>
      <c r="CZ395" s="197"/>
      <c r="DA395" s="202" t="str">
        <f t="shared" si="266"/>
        <v>-</v>
      </c>
      <c r="DB395" s="187"/>
      <c r="DC395" s="197"/>
      <c r="DD395" s="202" t="str">
        <f t="shared" si="276"/>
        <v>-</v>
      </c>
      <c r="DE395" s="187"/>
      <c r="DF395" s="197"/>
      <c r="DG395" s="202" t="str">
        <f t="shared" si="277"/>
        <v>-</v>
      </c>
      <c r="DH395" s="187"/>
      <c r="DI395" s="103">
        <f t="shared" si="267"/>
        <v>13</v>
      </c>
      <c r="DJ395" s="103">
        <f t="shared" si="268"/>
        <v>11</v>
      </c>
      <c r="DK395" s="200">
        <f t="shared" si="278"/>
        <v>84.615384615384613</v>
      </c>
      <c r="DL395" s="201">
        <f t="shared" si="279"/>
        <v>5</v>
      </c>
    </row>
    <row r="396" spans="2:116" ht="24.95" customHeight="1" outlineLevel="1">
      <c r="B396" s="48"/>
      <c r="C396" s="48"/>
      <c r="D396" s="14" t="s">
        <v>543</v>
      </c>
      <c r="E396" s="11" t="s">
        <v>514</v>
      </c>
      <c r="F396" s="12" t="s">
        <v>992</v>
      </c>
      <c r="G396" s="12" t="s">
        <v>938</v>
      </c>
      <c r="H396" s="40" t="s">
        <v>523</v>
      </c>
      <c r="I396" s="41" t="s">
        <v>532</v>
      </c>
      <c r="J396" s="78" t="str">
        <f t="shared" si="269"/>
        <v xml:space="preserve">C4 </v>
      </c>
      <c r="K396" s="197" t="s">
        <v>1192</v>
      </c>
      <c r="L396" s="202" t="str">
        <f t="shared" si="270"/>
        <v>A</v>
      </c>
      <c r="M396" s="189" t="s">
        <v>1969</v>
      </c>
      <c r="N396" s="197" t="s">
        <v>1192</v>
      </c>
      <c r="O396" s="202" t="str">
        <f t="shared" si="241"/>
        <v>A</v>
      </c>
      <c r="P396" s="186">
        <v>43087</v>
      </c>
      <c r="Q396" s="197" t="s">
        <v>1192</v>
      </c>
      <c r="R396" s="202" t="str">
        <f t="shared" si="242"/>
        <v>-</v>
      </c>
      <c r="S396" s="187"/>
      <c r="T396" s="197"/>
      <c r="U396" s="202" t="str">
        <f t="shared" si="243"/>
        <v>-</v>
      </c>
      <c r="V396" s="187"/>
      <c r="W396" s="197"/>
      <c r="X396" s="202" t="str">
        <f t="shared" si="244"/>
        <v>-</v>
      </c>
      <c r="Y396" s="187"/>
      <c r="Z396" s="197"/>
      <c r="AA396" s="202" t="str">
        <f t="shared" si="245"/>
        <v>-</v>
      </c>
      <c r="AB396" s="187"/>
      <c r="AC396" s="197"/>
      <c r="AD396" s="202" t="str">
        <f t="shared" si="271"/>
        <v>-</v>
      </c>
      <c r="AE396" s="187"/>
      <c r="AF396" s="197"/>
      <c r="AG396" s="202" t="str">
        <f t="shared" si="246"/>
        <v>-</v>
      </c>
      <c r="AH396" s="187"/>
      <c r="AI396" s="197"/>
      <c r="AJ396" s="202" t="str">
        <f t="shared" si="247"/>
        <v>-</v>
      </c>
      <c r="AK396" s="187"/>
      <c r="AL396" s="197"/>
      <c r="AM396" s="202" t="str">
        <f t="shared" si="248"/>
        <v>-</v>
      </c>
      <c r="AN396" s="187"/>
      <c r="AO396" s="197"/>
      <c r="AP396" s="202" t="str">
        <f t="shared" si="249"/>
        <v>-</v>
      </c>
      <c r="AQ396" s="187"/>
      <c r="AR396" s="197"/>
      <c r="AS396" s="202" t="str">
        <f t="shared" si="250"/>
        <v>-</v>
      </c>
      <c r="AT396" s="205">
        <v>43087</v>
      </c>
      <c r="AU396" s="197"/>
      <c r="AV396" s="202" t="str">
        <f t="shared" si="251"/>
        <v>-</v>
      </c>
      <c r="AW396" s="187"/>
      <c r="AX396" s="197"/>
      <c r="AY396" s="202" t="str">
        <f t="shared" si="252"/>
        <v>-</v>
      </c>
      <c r="AZ396" s="186">
        <v>43087</v>
      </c>
      <c r="BA396" s="197"/>
      <c r="BB396" s="202" t="str">
        <f t="shared" si="253"/>
        <v>-</v>
      </c>
      <c r="BC396" s="205">
        <v>43087</v>
      </c>
      <c r="BD396" s="197"/>
      <c r="BE396" s="202" t="str">
        <f t="shared" si="254"/>
        <v>-</v>
      </c>
      <c r="BF396" s="187"/>
      <c r="BG396" s="197"/>
      <c r="BH396" s="202" t="str">
        <f t="shared" si="255"/>
        <v>-</v>
      </c>
      <c r="BI396" s="187"/>
      <c r="BJ396" s="197"/>
      <c r="BK396" s="202" t="str">
        <f t="shared" si="256"/>
        <v>-</v>
      </c>
      <c r="BL396" s="187"/>
      <c r="BM396" s="197"/>
      <c r="BN396" s="202" t="str">
        <f t="shared" si="257"/>
        <v>-</v>
      </c>
      <c r="BO396" s="187"/>
      <c r="BP396" s="197"/>
      <c r="BQ396" s="202" t="str">
        <f t="shared" si="258"/>
        <v>-</v>
      </c>
      <c r="BR396" s="187"/>
      <c r="BS396" s="197"/>
      <c r="BT396" s="202" t="str">
        <f t="shared" si="259"/>
        <v>-</v>
      </c>
      <c r="BU396" s="186">
        <v>42997</v>
      </c>
      <c r="BV396" s="197"/>
      <c r="BW396" s="202" t="str">
        <f t="shared" si="260"/>
        <v>-</v>
      </c>
      <c r="BX396" s="187"/>
      <c r="BY396" s="197"/>
      <c r="BZ396" s="202" t="str">
        <f t="shared" si="261"/>
        <v>-</v>
      </c>
      <c r="CA396" s="187"/>
      <c r="CB396" s="197"/>
      <c r="CC396" s="202" t="str">
        <f t="shared" si="262"/>
        <v>-</v>
      </c>
      <c r="CD396" s="187"/>
      <c r="CE396" s="197"/>
      <c r="CF396" s="202" t="str">
        <f t="shared" si="263"/>
        <v>-</v>
      </c>
      <c r="CG396" s="187"/>
      <c r="CH396" s="197"/>
      <c r="CI396" s="202" t="str">
        <f t="shared" si="264"/>
        <v>-</v>
      </c>
      <c r="CJ396" s="187"/>
      <c r="CK396" s="197"/>
      <c r="CL396" s="202" t="str">
        <f t="shared" si="272"/>
        <v>-</v>
      </c>
      <c r="CM396" s="187"/>
      <c r="CN396" s="197"/>
      <c r="CO396" s="202" t="str">
        <f t="shared" si="273"/>
        <v>-</v>
      </c>
      <c r="CP396" s="187"/>
      <c r="CQ396" s="197"/>
      <c r="CR396" s="202" t="str">
        <f t="shared" si="265"/>
        <v>-</v>
      </c>
      <c r="CS396" s="187"/>
      <c r="CT396" s="197"/>
      <c r="CU396" s="202" t="str">
        <f t="shared" si="274"/>
        <v>-</v>
      </c>
      <c r="CV396" s="187"/>
      <c r="CW396" s="197"/>
      <c r="CX396" s="202" t="str">
        <f t="shared" si="275"/>
        <v>-</v>
      </c>
      <c r="CY396" s="187"/>
      <c r="CZ396" s="197"/>
      <c r="DA396" s="202" t="str">
        <f t="shared" si="266"/>
        <v>-</v>
      </c>
      <c r="DB396" s="187"/>
      <c r="DC396" s="197"/>
      <c r="DD396" s="202" t="str">
        <f t="shared" si="276"/>
        <v>-</v>
      </c>
      <c r="DE396" s="187"/>
      <c r="DF396" s="197"/>
      <c r="DG396" s="202" t="str">
        <f t="shared" si="277"/>
        <v>-</v>
      </c>
      <c r="DH396" s="187"/>
      <c r="DI396" s="103">
        <f t="shared" si="267"/>
        <v>3</v>
      </c>
      <c r="DJ396" s="103">
        <f t="shared" si="268"/>
        <v>2</v>
      </c>
      <c r="DK396" s="200">
        <f t="shared" si="278"/>
        <v>66.666666666666657</v>
      </c>
      <c r="DL396" s="201">
        <f t="shared" si="279"/>
        <v>4</v>
      </c>
    </row>
    <row r="397" spans="2:116" ht="24.95" customHeight="1" outlineLevel="1">
      <c r="B397" s="48"/>
      <c r="C397" s="48"/>
      <c r="D397" s="14" t="s">
        <v>544</v>
      </c>
      <c r="E397" s="11" t="s">
        <v>515</v>
      </c>
      <c r="F397" s="12" t="s">
        <v>989</v>
      </c>
      <c r="G397" s="12" t="s">
        <v>994</v>
      </c>
      <c r="H397" s="40" t="s">
        <v>523</v>
      </c>
      <c r="I397" s="41" t="s">
        <v>532</v>
      </c>
      <c r="J397" s="78" t="str">
        <f t="shared" si="269"/>
        <v xml:space="preserve">C4 </v>
      </c>
      <c r="K397" s="197" t="s">
        <v>1192</v>
      </c>
      <c r="L397" s="202" t="str">
        <f t="shared" si="270"/>
        <v>A</v>
      </c>
      <c r="M397" s="189" t="s">
        <v>1969</v>
      </c>
      <c r="N397" s="197" t="s">
        <v>1192</v>
      </c>
      <c r="O397" s="202" t="str">
        <f t="shared" si="241"/>
        <v>-</v>
      </c>
      <c r="P397" s="187"/>
      <c r="Q397" s="197" t="s">
        <v>1192</v>
      </c>
      <c r="R397" s="202" t="str">
        <f t="shared" si="242"/>
        <v>-</v>
      </c>
      <c r="S397" s="187"/>
      <c r="T397" s="197"/>
      <c r="U397" s="202" t="str">
        <f t="shared" si="243"/>
        <v>-</v>
      </c>
      <c r="V397" s="187"/>
      <c r="W397" s="197"/>
      <c r="X397" s="202" t="str">
        <f t="shared" si="244"/>
        <v>-</v>
      </c>
      <c r="Y397" s="187"/>
      <c r="Z397" s="197"/>
      <c r="AA397" s="202" t="str">
        <f t="shared" si="245"/>
        <v>-</v>
      </c>
      <c r="AB397" s="187"/>
      <c r="AC397" s="197"/>
      <c r="AD397" s="202" t="str">
        <f t="shared" si="271"/>
        <v>-</v>
      </c>
      <c r="AE397" s="187"/>
      <c r="AF397" s="197"/>
      <c r="AG397" s="202" t="str">
        <f t="shared" si="246"/>
        <v>-</v>
      </c>
      <c r="AH397" s="187"/>
      <c r="AI397" s="197"/>
      <c r="AJ397" s="202" t="str">
        <f t="shared" si="247"/>
        <v>-</v>
      </c>
      <c r="AK397" s="187"/>
      <c r="AL397" s="197"/>
      <c r="AM397" s="202" t="str">
        <f t="shared" si="248"/>
        <v>-</v>
      </c>
      <c r="AN397" s="187"/>
      <c r="AO397" s="197"/>
      <c r="AP397" s="202" t="str">
        <f t="shared" si="249"/>
        <v>-</v>
      </c>
      <c r="AQ397" s="187"/>
      <c r="AR397" s="197"/>
      <c r="AS397" s="202" t="str">
        <f t="shared" si="250"/>
        <v>-</v>
      </c>
      <c r="AT397" s="187"/>
      <c r="AU397" s="197"/>
      <c r="AV397" s="202" t="str">
        <f t="shared" si="251"/>
        <v>-</v>
      </c>
      <c r="AW397" s="187"/>
      <c r="AX397" s="197"/>
      <c r="AY397" s="202" t="str">
        <f t="shared" si="252"/>
        <v>-</v>
      </c>
      <c r="AZ397" s="187"/>
      <c r="BA397" s="197"/>
      <c r="BB397" s="202" t="str">
        <f t="shared" si="253"/>
        <v>-</v>
      </c>
      <c r="BC397" s="187"/>
      <c r="BD397" s="197"/>
      <c r="BE397" s="202" t="str">
        <f t="shared" si="254"/>
        <v>-</v>
      </c>
      <c r="BF397" s="187"/>
      <c r="BG397" s="197"/>
      <c r="BH397" s="202" t="str">
        <f t="shared" si="255"/>
        <v>-</v>
      </c>
      <c r="BI397" s="187"/>
      <c r="BJ397" s="197"/>
      <c r="BK397" s="202" t="str">
        <f t="shared" si="256"/>
        <v>-</v>
      </c>
      <c r="BL397" s="187"/>
      <c r="BM397" s="197"/>
      <c r="BN397" s="202" t="str">
        <f t="shared" si="257"/>
        <v>-</v>
      </c>
      <c r="BO397" s="187"/>
      <c r="BP397" s="197"/>
      <c r="BQ397" s="202" t="str">
        <f t="shared" si="258"/>
        <v>-</v>
      </c>
      <c r="BR397" s="187"/>
      <c r="BS397" s="197"/>
      <c r="BT397" s="202" t="str">
        <f t="shared" si="259"/>
        <v>-</v>
      </c>
      <c r="BU397" s="187"/>
      <c r="BV397" s="197"/>
      <c r="BW397" s="202" t="str">
        <f t="shared" si="260"/>
        <v>-</v>
      </c>
      <c r="BX397" s="187"/>
      <c r="BY397" s="197"/>
      <c r="BZ397" s="202" t="str">
        <f t="shared" si="261"/>
        <v>-</v>
      </c>
      <c r="CA397" s="187"/>
      <c r="CB397" s="197"/>
      <c r="CC397" s="202" t="str">
        <f t="shared" si="262"/>
        <v>-</v>
      </c>
      <c r="CD397" s="187"/>
      <c r="CE397" s="197"/>
      <c r="CF397" s="202" t="str">
        <f t="shared" si="263"/>
        <v>-</v>
      </c>
      <c r="CG397" s="187"/>
      <c r="CH397" s="197"/>
      <c r="CI397" s="202" t="str">
        <f t="shared" si="264"/>
        <v>-</v>
      </c>
      <c r="CJ397" s="187"/>
      <c r="CK397" s="197"/>
      <c r="CL397" s="202" t="str">
        <f t="shared" si="272"/>
        <v>-</v>
      </c>
      <c r="CM397" s="187"/>
      <c r="CN397" s="197"/>
      <c r="CO397" s="202" t="str">
        <f t="shared" si="273"/>
        <v>-</v>
      </c>
      <c r="CP397" s="187"/>
      <c r="CQ397" s="197"/>
      <c r="CR397" s="202" t="str">
        <f t="shared" si="265"/>
        <v>-</v>
      </c>
      <c r="CS397" s="187"/>
      <c r="CT397" s="197"/>
      <c r="CU397" s="202" t="str">
        <f t="shared" si="274"/>
        <v>-</v>
      </c>
      <c r="CV397" s="187"/>
      <c r="CW397" s="197"/>
      <c r="CX397" s="202" t="str">
        <f t="shared" si="275"/>
        <v>-</v>
      </c>
      <c r="CY397" s="187"/>
      <c r="CZ397" s="197"/>
      <c r="DA397" s="202" t="str">
        <f t="shared" si="266"/>
        <v>-</v>
      </c>
      <c r="DB397" s="187"/>
      <c r="DC397" s="197"/>
      <c r="DD397" s="202" t="str">
        <f t="shared" si="276"/>
        <v>-</v>
      </c>
      <c r="DE397" s="187"/>
      <c r="DF397" s="197"/>
      <c r="DG397" s="202" t="str">
        <f t="shared" si="277"/>
        <v>-</v>
      </c>
      <c r="DH397" s="187"/>
      <c r="DI397" s="103">
        <f t="shared" si="267"/>
        <v>3</v>
      </c>
      <c r="DJ397" s="103">
        <f t="shared" si="268"/>
        <v>1</v>
      </c>
      <c r="DK397" s="200">
        <f t="shared" si="278"/>
        <v>33.333333333333329</v>
      </c>
      <c r="DL397" s="201">
        <f t="shared" si="279"/>
        <v>2</v>
      </c>
    </row>
    <row r="398" spans="2:116" ht="24.95" customHeight="1" outlineLevel="1">
      <c r="B398" s="48"/>
      <c r="C398" s="48"/>
      <c r="D398" s="14" t="s">
        <v>545</v>
      </c>
      <c r="E398" s="11" t="s">
        <v>516</v>
      </c>
      <c r="F398" s="12" t="s">
        <v>989</v>
      </c>
      <c r="G398" s="12" t="s">
        <v>994</v>
      </c>
      <c r="H398" s="40" t="s">
        <v>523</v>
      </c>
      <c r="I398" s="41" t="s">
        <v>532</v>
      </c>
      <c r="J398" s="78" t="str">
        <f t="shared" si="269"/>
        <v xml:space="preserve">C4 </v>
      </c>
      <c r="K398" s="197" t="s">
        <v>1192</v>
      </c>
      <c r="L398" s="202" t="str">
        <f t="shared" si="270"/>
        <v>A</v>
      </c>
      <c r="M398" s="189" t="s">
        <v>1969</v>
      </c>
      <c r="N398" s="197" t="s">
        <v>1192</v>
      </c>
      <c r="O398" s="202" t="str">
        <f t="shared" si="241"/>
        <v>-</v>
      </c>
      <c r="P398" s="187"/>
      <c r="Q398" s="197" t="s">
        <v>1192</v>
      </c>
      <c r="R398" s="202" t="str">
        <f t="shared" si="242"/>
        <v>-</v>
      </c>
      <c r="S398" s="187"/>
      <c r="T398" s="197"/>
      <c r="U398" s="202" t="str">
        <f t="shared" si="243"/>
        <v>-</v>
      </c>
      <c r="V398" s="187"/>
      <c r="W398" s="197"/>
      <c r="X398" s="202" t="str">
        <f t="shared" si="244"/>
        <v>-</v>
      </c>
      <c r="Y398" s="187"/>
      <c r="Z398" s="197"/>
      <c r="AA398" s="202" t="str">
        <f t="shared" si="245"/>
        <v>-</v>
      </c>
      <c r="AB398" s="187"/>
      <c r="AC398" s="197"/>
      <c r="AD398" s="202" t="str">
        <f t="shared" si="271"/>
        <v>-</v>
      </c>
      <c r="AE398" s="187"/>
      <c r="AF398" s="197"/>
      <c r="AG398" s="202" t="str">
        <f t="shared" si="246"/>
        <v>-</v>
      </c>
      <c r="AH398" s="205">
        <v>42943</v>
      </c>
      <c r="AI398" s="197"/>
      <c r="AJ398" s="202" t="str">
        <f t="shared" si="247"/>
        <v>-</v>
      </c>
      <c r="AK398" s="187"/>
      <c r="AL398" s="197"/>
      <c r="AM398" s="202" t="str">
        <f t="shared" si="248"/>
        <v>-</v>
      </c>
      <c r="AN398" s="205">
        <v>42944</v>
      </c>
      <c r="AO398" s="197"/>
      <c r="AP398" s="202" t="str">
        <f t="shared" si="249"/>
        <v>-</v>
      </c>
      <c r="AQ398" s="187"/>
      <c r="AR398" s="197"/>
      <c r="AS398" s="202" t="str">
        <f t="shared" si="250"/>
        <v>-</v>
      </c>
      <c r="AT398" s="187"/>
      <c r="AU398" s="197"/>
      <c r="AV398" s="202" t="str">
        <f t="shared" si="251"/>
        <v>-</v>
      </c>
      <c r="AW398" s="187"/>
      <c r="AX398" s="197"/>
      <c r="AY398" s="202" t="str">
        <f t="shared" si="252"/>
        <v>-</v>
      </c>
      <c r="AZ398" s="187"/>
      <c r="BA398" s="197"/>
      <c r="BB398" s="202" t="str">
        <f t="shared" si="253"/>
        <v>-</v>
      </c>
      <c r="BC398" s="187"/>
      <c r="BD398" s="197"/>
      <c r="BE398" s="202" t="str">
        <f t="shared" si="254"/>
        <v>-</v>
      </c>
      <c r="BF398" s="187"/>
      <c r="BG398" s="197"/>
      <c r="BH398" s="202" t="str">
        <f t="shared" si="255"/>
        <v>-</v>
      </c>
      <c r="BI398" s="187"/>
      <c r="BJ398" s="197"/>
      <c r="BK398" s="202" t="str">
        <f t="shared" si="256"/>
        <v>-</v>
      </c>
      <c r="BL398" s="187"/>
      <c r="BM398" s="197"/>
      <c r="BN398" s="202" t="str">
        <f t="shared" si="257"/>
        <v>-</v>
      </c>
      <c r="BO398" s="187"/>
      <c r="BP398" s="197"/>
      <c r="BQ398" s="202" t="str">
        <f t="shared" si="258"/>
        <v>-</v>
      </c>
      <c r="BR398" s="187"/>
      <c r="BS398" s="197"/>
      <c r="BT398" s="202" t="str">
        <f t="shared" si="259"/>
        <v>-</v>
      </c>
      <c r="BU398" s="187"/>
      <c r="BV398" s="197"/>
      <c r="BW398" s="202" t="str">
        <f t="shared" si="260"/>
        <v>-</v>
      </c>
      <c r="BX398" s="187"/>
      <c r="BY398" s="197"/>
      <c r="BZ398" s="202" t="str">
        <f t="shared" si="261"/>
        <v>-</v>
      </c>
      <c r="CA398" s="187"/>
      <c r="CB398" s="197"/>
      <c r="CC398" s="202" t="str">
        <f t="shared" si="262"/>
        <v>-</v>
      </c>
      <c r="CD398" s="187"/>
      <c r="CE398" s="197"/>
      <c r="CF398" s="202" t="str">
        <f t="shared" si="263"/>
        <v>-</v>
      </c>
      <c r="CG398" s="187"/>
      <c r="CH398" s="197"/>
      <c r="CI398" s="202" t="str">
        <f t="shared" si="264"/>
        <v>-</v>
      </c>
      <c r="CJ398" s="187"/>
      <c r="CK398" s="197"/>
      <c r="CL398" s="202" t="str">
        <f t="shared" si="272"/>
        <v>-</v>
      </c>
      <c r="CM398" s="187"/>
      <c r="CN398" s="197"/>
      <c r="CO398" s="202" t="str">
        <f t="shared" si="273"/>
        <v>-</v>
      </c>
      <c r="CP398" s="187"/>
      <c r="CQ398" s="197"/>
      <c r="CR398" s="202" t="str">
        <f t="shared" si="265"/>
        <v>-</v>
      </c>
      <c r="CS398" s="187"/>
      <c r="CT398" s="197"/>
      <c r="CU398" s="202" t="str">
        <f t="shared" si="274"/>
        <v>-</v>
      </c>
      <c r="CV398" s="187"/>
      <c r="CW398" s="197"/>
      <c r="CX398" s="202" t="str">
        <f t="shared" si="275"/>
        <v>-</v>
      </c>
      <c r="CY398" s="187"/>
      <c r="CZ398" s="197"/>
      <c r="DA398" s="202" t="str">
        <f t="shared" si="266"/>
        <v>-</v>
      </c>
      <c r="DB398" s="187"/>
      <c r="DC398" s="197"/>
      <c r="DD398" s="202" t="str">
        <f t="shared" si="276"/>
        <v>-</v>
      </c>
      <c r="DE398" s="187"/>
      <c r="DF398" s="197"/>
      <c r="DG398" s="202" t="str">
        <f t="shared" si="277"/>
        <v>-</v>
      </c>
      <c r="DH398" s="187"/>
      <c r="DI398" s="103">
        <f t="shared" si="267"/>
        <v>3</v>
      </c>
      <c r="DJ398" s="103">
        <f t="shared" si="268"/>
        <v>1</v>
      </c>
      <c r="DK398" s="200">
        <f t="shared" si="278"/>
        <v>33.333333333333329</v>
      </c>
      <c r="DL398" s="201">
        <f t="shared" si="279"/>
        <v>2</v>
      </c>
    </row>
    <row r="399" spans="2:116" ht="24.95" customHeight="1" outlineLevel="1">
      <c r="B399" s="48"/>
      <c r="C399" s="48"/>
      <c r="D399" s="14" t="s">
        <v>546</v>
      </c>
      <c r="E399" s="11" t="s">
        <v>517</v>
      </c>
      <c r="F399" s="12" t="s">
        <v>989</v>
      </c>
      <c r="G399" s="12" t="s">
        <v>994</v>
      </c>
      <c r="H399" s="40" t="s">
        <v>523</v>
      </c>
      <c r="I399" s="41" t="s">
        <v>532</v>
      </c>
      <c r="J399" s="78" t="str">
        <f t="shared" si="269"/>
        <v xml:space="preserve">C4 </v>
      </c>
      <c r="K399" s="197" t="s">
        <v>1192</v>
      </c>
      <c r="L399" s="202" t="str">
        <f t="shared" si="270"/>
        <v>A</v>
      </c>
      <c r="M399" s="189" t="s">
        <v>1969</v>
      </c>
      <c r="N399" s="197" t="s">
        <v>1192</v>
      </c>
      <c r="O399" s="202" t="str">
        <f t="shared" si="241"/>
        <v>-</v>
      </c>
      <c r="P399" s="187"/>
      <c r="Q399" s="197" t="s">
        <v>1192</v>
      </c>
      <c r="R399" s="202" t="str">
        <f t="shared" si="242"/>
        <v>-</v>
      </c>
      <c r="S399" s="187"/>
      <c r="T399" s="197"/>
      <c r="U399" s="202" t="str">
        <f t="shared" si="243"/>
        <v>-</v>
      </c>
      <c r="V399" s="187"/>
      <c r="W399" s="197"/>
      <c r="X399" s="202" t="str">
        <f t="shared" si="244"/>
        <v>-</v>
      </c>
      <c r="Y399" s="187"/>
      <c r="Z399" s="197"/>
      <c r="AA399" s="202" t="str">
        <f t="shared" si="245"/>
        <v>-</v>
      </c>
      <c r="AB399" s="187"/>
      <c r="AC399" s="197"/>
      <c r="AD399" s="202" t="str">
        <f t="shared" si="271"/>
        <v>-</v>
      </c>
      <c r="AE399" s="187"/>
      <c r="AF399" s="197"/>
      <c r="AG399" s="202" t="str">
        <f t="shared" si="246"/>
        <v>-</v>
      </c>
      <c r="AH399" s="187"/>
      <c r="AI399" s="197"/>
      <c r="AJ399" s="202" t="str">
        <f t="shared" si="247"/>
        <v>-</v>
      </c>
      <c r="AK399" s="187"/>
      <c r="AL399" s="197"/>
      <c r="AM399" s="202" t="str">
        <f t="shared" si="248"/>
        <v>-</v>
      </c>
      <c r="AN399" s="187"/>
      <c r="AO399" s="197"/>
      <c r="AP399" s="202" t="str">
        <f t="shared" si="249"/>
        <v>-</v>
      </c>
      <c r="AQ399" s="187"/>
      <c r="AR399" s="197"/>
      <c r="AS399" s="202" t="str">
        <f t="shared" si="250"/>
        <v>-</v>
      </c>
      <c r="AT399" s="187"/>
      <c r="AU399" s="197"/>
      <c r="AV399" s="202" t="str">
        <f t="shared" si="251"/>
        <v>-</v>
      </c>
      <c r="AW399" s="187"/>
      <c r="AX399" s="197"/>
      <c r="AY399" s="202" t="str">
        <f t="shared" si="252"/>
        <v>-</v>
      </c>
      <c r="AZ399" s="187"/>
      <c r="BA399" s="197"/>
      <c r="BB399" s="202" t="str">
        <f t="shared" si="253"/>
        <v>-</v>
      </c>
      <c r="BC399" s="187"/>
      <c r="BD399" s="197"/>
      <c r="BE399" s="202" t="str">
        <f t="shared" si="254"/>
        <v>-</v>
      </c>
      <c r="BF399" s="187"/>
      <c r="BG399" s="197"/>
      <c r="BH399" s="202" t="str">
        <f t="shared" si="255"/>
        <v>-</v>
      </c>
      <c r="BI399" s="187"/>
      <c r="BJ399" s="197"/>
      <c r="BK399" s="202" t="str">
        <f t="shared" si="256"/>
        <v>-</v>
      </c>
      <c r="BL399" s="187"/>
      <c r="BM399" s="197"/>
      <c r="BN399" s="202" t="str">
        <f t="shared" si="257"/>
        <v>-</v>
      </c>
      <c r="BO399" s="187"/>
      <c r="BP399" s="197"/>
      <c r="BQ399" s="202" t="str">
        <f t="shared" si="258"/>
        <v>-</v>
      </c>
      <c r="BR399" s="187"/>
      <c r="BS399" s="197"/>
      <c r="BT399" s="202" t="str">
        <f t="shared" si="259"/>
        <v>-</v>
      </c>
      <c r="BU399" s="187"/>
      <c r="BV399" s="197"/>
      <c r="BW399" s="202" t="str">
        <f t="shared" si="260"/>
        <v>-</v>
      </c>
      <c r="BX399" s="187"/>
      <c r="BY399" s="197"/>
      <c r="BZ399" s="202" t="str">
        <f t="shared" si="261"/>
        <v>-</v>
      </c>
      <c r="CA399" s="187"/>
      <c r="CB399" s="197"/>
      <c r="CC399" s="202" t="str">
        <f t="shared" si="262"/>
        <v>-</v>
      </c>
      <c r="CD399" s="187"/>
      <c r="CE399" s="197"/>
      <c r="CF399" s="202" t="str">
        <f t="shared" si="263"/>
        <v>-</v>
      </c>
      <c r="CG399" s="187"/>
      <c r="CH399" s="197"/>
      <c r="CI399" s="202" t="str">
        <f t="shared" si="264"/>
        <v>-</v>
      </c>
      <c r="CJ399" s="187"/>
      <c r="CK399" s="197"/>
      <c r="CL399" s="202" t="str">
        <f t="shared" si="272"/>
        <v>-</v>
      </c>
      <c r="CM399" s="187"/>
      <c r="CN399" s="197"/>
      <c r="CO399" s="202" t="str">
        <f t="shared" si="273"/>
        <v>-</v>
      </c>
      <c r="CP399" s="187"/>
      <c r="CQ399" s="197"/>
      <c r="CR399" s="202" t="str">
        <f t="shared" si="265"/>
        <v>-</v>
      </c>
      <c r="CS399" s="187"/>
      <c r="CT399" s="197"/>
      <c r="CU399" s="202" t="str">
        <f t="shared" si="274"/>
        <v>-</v>
      </c>
      <c r="CV399" s="187"/>
      <c r="CW399" s="197"/>
      <c r="CX399" s="202" t="str">
        <f t="shared" si="275"/>
        <v>-</v>
      </c>
      <c r="CY399" s="187"/>
      <c r="CZ399" s="197"/>
      <c r="DA399" s="202" t="str">
        <f t="shared" si="266"/>
        <v>-</v>
      </c>
      <c r="DB399" s="187"/>
      <c r="DC399" s="197"/>
      <c r="DD399" s="202" t="str">
        <f t="shared" si="276"/>
        <v>-</v>
      </c>
      <c r="DE399" s="187"/>
      <c r="DF399" s="197"/>
      <c r="DG399" s="202" t="str">
        <f t="shared" si="277"/>
        <v>-</v>
      </c>
      <c r="DH399" s="187"/>
      <c r="DI399" s="103">
        <f t="shared" si="267"/>
        <v>3</v>
      </c>
      <c r="DJ399" s="103">
        <f t="shared" si="268"/>
        <v>1</v>
      </c>
      <c r="DK399" s="200">
        <f t="shared" si="278"/>
        <v>33.333333333333329</v>
      </c>
      <c r="DL399" s="201">
        <f t="shared" si="279"/>
        <v>2</v>
      </c>
    </row>
    <row r="400" spans="2:116" ht="24.95" customHeight="1" outlineLevel="1">
      <c r="B400" s="48"/>
      <c r="C400" s="48"/>
      <c r="D400" s="14" t="s">
        <v>547</v>
      </c>
      <c r="E400" s="11" t="s">
        <v>518</v>
      </c>
      <c r="F400" s="12" t="s">
        <v>989</v>
      </c>
      <c r="G400" s="12" t="s">
        <v>994</v>
      </c>
      <c r="H400" s="40" t="s">
        <v>523</v>
      </c>
      <c r="I400" s="41" t="s">
        <v>532</v>
      </c>
      <c r="J400" s="78" t="str">
        <f t="shared" si="269"/>
        <v xml:space="preserve">C4 </v>
      </c>
      <c r="K400" s="197" t="s">
        <v>1192</v>
      </c>
      <c r="L400" s="202" t="str">
        <f t="shared" si="270"/>
        <v>A</v>
      </c>
      <c r="M400" s="189" t="s">
        <v>1969</v>
      </c>
      <c r="N400" s="197" t="s">
        <v>1192</v>
      </c>
      <c r="O400" s="202" t="str">
        <f t="shared" si="241"/>
        <v>-</v>
      </c>
      <c r="P400" s="187"/>
      <c r="Q400" s="197" t="s">
        <v>1192</v>
      </c>
      <c r="R400" s="202" t="str">
        <f t="shared" si="242"/>
        <v>-</v>
      </c>
      <c r="S400" s="187"/>
      <c r="T400" s="197"/>
      <c r="U400" s="202" t="str">
        <f t="shared" si="243"/>
        <v>-</v>
      </c>
      <c r="V400" s="187"/>
      <c r="W400" s="197"/>
      <c r="X400" s="202" t="str">
        <f t="shared" si="244"/>
        <v>-</v>
      </c>
      <c r="Y400" s="187"/>
      <c r="Z400" s="197"/>
      <c r="AA400" s="202" t="str">
        <f t="shared" si="245"/>
        <v>-</v>
      </c>
      <c r="AB400" s="187"/>
      <c r="AC400" s="197"/>
      <c r="AD400" s="202" t="str">
        <f t="shared" si="271"/>
        <v>-</v>
      </c>
      <c r="AE400" s="187"/>
      <c r="AF400" s="197"/>
      <c r="AG400" s="202" t="str">
        <f t="shared" si="246"/>
        <v>-</v>
      </c>
      <c r="AH400" s="187"/>
      <c r="AI400" s="197"/>
      <c r="AJ400" s="202" t="str">
        <f t="shared" si="247"/>
        <v>-</v>
      </c>
      <c r="AK400" s="187"/>
      <c r="AL400" s="197"/>
      <c r="AM400" s="202" t="str">
        <f t="shared" si="248"/>
        <v>-</v>
      </c>
      <c r="AN400" s="187"/>
      <c r="AO400" s="197"/>
      <c r="AP400" s="202" t="str">
        <f t="shared" si="249"/>
        <v>-</v>
      </c>
      <c r="AQ400" s="187"/>
      <c r="AR400" s="197"/>
      <c r="AS400" s="202" t="str">
        <f t="shared" si="250"/>
        <v>-</v>
      </c>
      <c r="AT400" s="187"/>
      <c r="AU400" s="197"/>
      <c r="AV400" s="202" t="str">
        <f t="shared" si="251"/>
        <v>-</v>
      </c>
      <c r="AW400" s="187"/>
      <c r="AX400" s="197"/>
      <c r="AY400" s="202" t="str">
        <f t="shared" si="252"/>
        <v>-</v>
      </c>
      <c r="AZ400" s="187"/>
      <c r="BA400" s="197"/>
      <c r="BB400" s="202" t="str">
        <f t="shared" si="253"/>
        <v>-</v>
      </c>
      <c r="BC400" s="187"/>
      <c r="BD400" s="197"/>
      <c r="BE400" s="202" t="str">
        <f t="shared" si="254"/>
        <v>-</v>
      </c>
      <c r="BF400" s="187"/>
      <c r="BG400" s="197"/>
      <c r="BH400" s="202" t="str">
        <f t="shared" si="255"/>
        <v>-</v>
      </c>
      <c r="BI400" s="187"/>
      <c r="BJ400" s="197"/>
      <c r="BK400" s="202" t="str">
        <f t="shared" si="256"/>
        <v>-</v>
      </c>
      <c r="BL400" s="187"/>
      <c r="BM400" s="197"/>
      <c r="BN400" s="202" t="str">
        <f t="shared" si="257"/>
        <v>-</v>
      </c>
      <c r="BO400" s="187"/>
      <c r="BP400" s="197"/>
      <c r="BQ400" s="202" t="str">
        <f t="shared" si="258"/>
        <v>-</v>
      </c>
      <c r="BR400" s="187"/>
      <c r="BS400" s="197"/>
      <c r="BT400" s="202" t="str">
        <f t="shared" si="259"/>
        <v>-</v>
      </c>
      <c r="BU400" s="187"/>
      <c r="BV400" s="197"/>
      <c r="BW400" s="202" t="str">
        <f t="shared" si="260"/>
        <v>-</v>
      </c>
      <c r="BX400" s="187"/>
      <c r="BY400" s="197"/>
      <c r="BZ400" s="202" t="str">
        <f t="shared" si="261"/>
        <v>-</v>
      </c>
      <c r="CA400" s="187"/>
      <c r="CB400" s="197"/>
      <c r="CC400" s="202" t="str">
        <f t="shared" si="262"/>
        <v>-</v>
      </c>
      <c r="CD400" s="187"/>
      <c r="CE400" s="197"/>
      <c r="CF400" s="202" t="str">
        <f t="shared" si="263"/>
        <v>-</v>
      </c>
      <c r="CG400" s="187"/>
      <c r="CH400" s="197"/>
      <c r="CI400" s="202" t="str">
        <f t="shared" si="264"/>
        <v>-</v>
      </c>
      <c r="CJ400" s="187"/>
      <c r="CK400" s="197"/>
      <c r="CL400" s="202" t="str">
        <f t="shared" si="272"/>
        <v>-</v>
      </c>
      <c r="CM400" s="187"/>
      <c r="CN400" s="197"/>
      <c r="CO400" s="202" t="str">
        <f t="shared" si="273"/>
        <v>-</v>
      </c>
      <c r="CP400" s="187"/>
      <c r="CQ400" s="197"/>
      <c r="CR400" s="202" t="str">
        <f t="shared" si="265"/>
        <v>-</v>
      </c>
      <c r="CS400" s="187"/>
      <c r="CT400" s="197"/>
      <c r="CU400" s="202" t="str">
        <f t="shared" si="274"/>
        <v>-</v>
      </c>
      <c r="CV400" s="187"/>
      <c r="CW400" s="197"/>
      <c r="CX400" s="202" t="str">
        <f t="shared" si="275"/>
        <v>-</v>
      </c>
      <c r="CY400" s="187"/>
      <c r="CZ400" s="197"/>
      <c r="DA400" s="202" t="str">
        <f t="shared" si="266"/>
        <v>-</v>
      </c>
      <c r="DB400" s="187"/>
      <c r="DC400" s="197"/>
      <c r="DD400" s="202" t="str">
        <f t="shared" si="276"/>
        <v>-</v>
      </c>
      <c r="DE400" s="187"/>
      <c r="DF400" s="197"/>
      <c r="DG400" s="202" t="str">
        <f t="shared" si="277"/>
        <v>-</v>
      </c>
      <c r="DH400" s="187"/>
      <c r="DI400" s="103">
        <f t="shared" si="267"/>
        <v>3</v>
      </c>
      <c r="DJ400" s="103">
        <f t="shared" si="268"/>
        <v>1</v>
      </c>
      <c r="DK400" s="200">
        <f t="shared" si="278"/>
        <v>33.333333333333329</v>
      </c>
      <c r="DL400" s="201">
        <f t="shared" si="279"/>
        <v>2</v>
      </c>
    </row>
    <row r="401" spans="2:116" ht="24.95" customHeight="1" outlineLevel="1">
      <c r="B401" s="48"/>
      <c r="C401" s="48"/>
      <c r="D401" s="14" t="s">
        <v>548</v>
      </c>
      <c r="E401" s="11" t="s">
        <v>519</v>
      </c>
      <c r="F401" s="12" t="s">
        <v>996</v>
      </c>
      <c r="G401" s="12" t="s">
        <v>932</v>
      </c>
      <c r="H401" s="40" t="s">
        <v>527</v>
      </c>
      <c r="I401" s="41" t="s">
        <v>531</v>
      </c>
      <c r="J401" s="78" t="str">
        <f t="shared" si="269"/>
        <v xml:space="preserve">C3 </v>
      </c>
      <c r="K401" s="197" t="s">
        <v>1192</v>
      </c>
      <c r="L401" s="202" t="str">
        <f t="shared" si="270"/>
        <v>A</v>
      </c>
      <c r="M401" s="189" t="s">
        <v>1969</v>
      </c>
      <c r="N401" s="197" t="s">
        <v>1192</v>
      </c>
      <c r="O401" s="202" t="str">
        <f t="shared" si="241"/>
        <v>A</v>
      </c>
      <c r="P401" s="189" t="s">
        <v>1969</v>
      </c>
      <c r="Q401" s="197" t="s">
        <v>1192</v>
      </c>
      <c r="R401" s="202" t="str">
        <f t="shared" si="242"/>
        <v>A</v>
      </c>
      <c r="S401" s="189" t="s">
        <v>1969</v>
      </c>
      <c r="T401" s="197" t="s">
        <v>1192</v>
      </c>
      <c r="U401" s="202" t="str">
        <f t="shared" si="243"/>
        <v>-</v>
      </c>
      <c r="V401" s="187"/>
      <c r="W401" s="197" t="s">
        <v>1192</v>
      </c>
      <c r="X401" s="202" t="str">
        <f t="shared" si="244"/>
        <v>-</v>
      </c>
      <c r="Y401" s="187"/>
      <c r="Z401" s="197"/>
      <c r="AA401" s="202" t="str">
        <f t="shared" si="245"/>
        <v>-</v>
      </c>
      <c r="AB401" s="187"/>
      <c r="AC401" s="197"/>
      <c r="AD401" s="202" t="str">
        <f t="shared" si="271"/>
        <v>-</v>
      </c>
      <c r="AE401" s="187"/>
      <c r="AF401" s="197"/>
      <c r="AG401" s="202" t="str">
        <f t="shared" si="246"/>
        <v>-</v>
      </c>
      <c r="AH401" s="187"/>
      <c r="AI401" s="197"/>
      <c r="AJ401" s="202" t="str">
        <f t="shared" si="247"/>
        <v>-</v>
      </c>
      <c r="AK401" s="187"/>
      <c r="AL401" s="197"/>
      <c r="AM401" s="202" t="str">
        <f t="shared" si="248"/>
        <v>-</v>
      </c>
      <c r="AN401" s="187"/>
      <c r="AO401" s="197"/>
      <c r="AP401" s="202" t="str">
        <f t="shared" si="249"/>
        <v>-</v>
      </c>
      <c r="AQ401" s="187"/>
      <c r="AR401" s="197"/>
      <c r="AS401" s="202" t="str">
        <f t="shared" si="250"/>
        <v>-</v>
      </c>
      <c r="AT401" s="187"/>
      <c r="AU401" s="197"/>
      <c r="AV401" s="202" t="str">
        <f t="shared" si="251"/>
        <v>-</v>
      </c>
      <c r="AW401" s="187"/>
      <c r="AX401" s="197"/>
      <c r="AY401" s="202" t="str">
        <f t="shared" si="252"/>
        <v>-</v>
      </c>
      <c r="AZ401" s="187"/>
      <c r="BA401" s="197"/>
      <c r="BB401" s="202" t="str">
        <f t="shared" si="253"/>
        <v>-</v>
      </c>
      <c r="BC401" s="187"/>
      <c r="BD401" s="197"/>
      <c r="BE401" s="202" t="str">
        <f t="shared" si="254"/>
        <v>-</v>
      </c>
      <c r="BF401" s="187"/>
      <c r="BG401" s="197"/>
      <c r="BH401" s="202" t="str">
        <f t="shared" si="255"/>
        <v>-</v>
      </c>
      <c r="BI401" s="187"/>
      <c r="BJ401" s="197"/>
      <c r="BK401" s="202" t="str">
        <f t="shared" si="256"/>
        <v>-</v>
      </c>
      <c r="BL401" s="187"/>
      <c r="BM401" s="197"/>
      <c r="BN401" s="202" t="str">
        <f t="shared" si="257"/>
        <v>-</v>
      </c>
      <c r="BO401" s="187"/>
      <c r="BP401" s="197"/>
      <c r="BQ401" s="202" t="str">
        <f t="shared" si="258"/>
        <v>-</v>
      </c>
      <c r="BR401" s="187"/>
      <c r="BS401" s="197"/>
      <c r="BT401" s="202" t="str">
        <f t="shared" si="259"/>
        <v>-</v>
      </c>
      <c r="BU401" s="187"/>
      <c r="BV401" s="197"/>
      <c r="BW401" s="202" t="str">
        <f t="shared" si="260"/>
        <v>-</v>
      </c>
      <c r="BX401" s="187"/>
      <c r="BY401" s="197"/>
      <c r="BZ401" s="202" t="str">
        <f t="shared" si="261"/>
        <v>-</v>
      </c>
      <c r="CA401" s="187"/>
      <c r="CB401" s="197"/>
      <c r="CC401" s="202" t="str">
        <f t="shared" si="262"/>
        <v>-</v>
      </c>
      <c r="CD401" s="187"/>
      <c r="CE401" s="197"/>
      <c r="CF401" s="202" t="str">
        <f t="shared" si="263"/>
        <v>-</v>
      </c>
      <c r="CG401" s="187"/>
      <c r="CH401" s="197"/>
      <c r="CI401" s="202" t="str">
        <f t="shared" si="264"/>
        <v>-</v>
      </c>
      <c r="CJ401" s="187"/>
      <c r="CK401" s="197"/>
      <c r="CL401" s="202" t="str">
        <f t="shared" si="272"/>
        <v>-</v>
      </c>
      <c r="CM401" s="187"/>
      <c r="CN401" s="197"/>
      <c r="CO401" s="202" t="str">
        <f t="shared" si="273"/>
        <v>-</v>
      </c>
      <c r="CP401" s="187"/>
      <c r="CQ401" s="197"/>
      <c r="CR401" s="202" t="str">
        <f t="shared" si="265"/>
        <v>-</v>
      </c>
      <c r="CS401" s="187"/>
      <c r="CT401" s="197"/>
      <c r="CU401" s="202" t="str">
        <f t="shared" si="274"/>
        <v>-</v>
      </c>
      <c r="CV401" s="187"/>
      <c r="CW401" s="197"/>
      <c r="CX401" s="202" t="str">
        <f t="shared" si="275"/>
        <v>-</v>
      </c>
      <c r="CY401" s="187"/>
      <c r="CZ401" s="197"/>
      <c r="DA401" s="202" t="str">
        <f t="shared" si="266"/>
        <v>-</v>
      </c>
      <c r="DB401" s="187"/>
      <c r="DC401" s="197"/>
      <c r="DD401" s="202" t="str">
        <f t="shared" si="276"/>
        <v>-</v>
      </c>
      <c r="DE401" s="187"/>
      <c r="DF401" s="197"/>
      <c r="DG401" s="202" t="str">
        <f t="shared" si="277"/>
        <v>-</v>
      </c>
      <c r="DH401" s="187"/>
      <c r="DI401" s="103">
        <f t="shared" si="267"/>
        <v>5</v>
      </c>
      <c r="DJ401" s="103">
        <f t="shared" si="268"/>
        <v>3</v>
      </c>
      <c r="DK401" s="200">
        <f t="shared" si="278"/>
        <v>60</v>
      </c>
      <c r="DL401" s="201">
        <f t="shared" si="279"/>
        <v>4</v>
      </c>
    </row>
    <row r="402" spans="2:116" ht="24.95" customHeight="1" outlineLevel="1">
      <c r="B402" s="48"/>
      <c r="C402" s="48"/>
      <c r="D402" s="14" t="s">
        <v>927</v>
      </c>
      <c r="E402" s="11" t="s">
        <v>549</v>
      </c>
      <c r="F402" s="12" t="s">
        <v>996</v>
      </c>
      <c r="G402" s="12" t="s">
        <v>932</v>
      </c>
      <c r="H402" s="40" t="s">
        <v>527</v>
      </c>
      <c r="I402" s="41" t="s">
        <v>531</v>
      </c>
      <c r="J402" s="78" t="str">
        <f t="shared" si="269"/>
        <v xml:space="preserve">C3 </v>
      </c>
      <c r="K402" s="197" t="s">
        <v>1192</v>
      </c>
      <c r="L402" s="202" t="str">
        <f t="shared" si="270"/>
        <v>A</v>
      </c>
      <c r="M402" s="189" t="s">
        <v>1969</v>
      </c>
      <c r="N402" s="197" t="s">
        <v>1192</v>
      </c>
      <c r="O402" s="202" t="str">
        <f t="shared" si="241"/>
        <v>A</v>
      </c>
      <c r="P402" s="186">
        <v>42997</v>
      </c>
      <c r="Q402" s="197" t="s">
        <v>1192</v>
      </c>
      <c r="R402" s="202" t="str">
        <f t="shared" si="242"/>
        <v>A</v>
      </c>
      <c r="S402" s="189" t="s">
        <v>1969</v>
      </c>
      <c r="T402" s="197" t="s">
        <v>1192</v>
      </c>
      <c r="U402" s="202" t="str">
        <f t="shared" si="243"/>
        <v>-</v>
      </c>
      <c r="V402" s="187"/>
      <c r="W402" s="197" t="s">
        <v>1192</v>
      </c>
      <c r="X402" s="202" t="str">
        <f t="shared" si="244"/>
        <v>-</v>
      </c>
      <c r="Y402" s="187"/>
      <c r="Z402" s="197"/>
      <c r="AA402" s="202" t="str">
        <f t="shared" si="245"/>
        <v>-</v>
      </c>
      <c r="AB402" s="187"/>
      <c r="AC402" s="197"/>
      <c r="AD402" s="202" t="str">
        <f t="shared" si="271"/>
        <v>-</v>
      </c>
      <c r="AE402" s="187"/>
      <c r="AF402" s="197"/>
      <c r="AG402" s="202" t="str">
        <f t="shared" si="246"/>
        <v>-</v>
      </c>
      <c r="AH402" s="187"/>
      <c r="AI402" s="197"/>
      <c r="AJ402" s="202" t="str">
        <f t="shared" si="247"/>
        <v>-</v>
      </c>
      <c r="AK402" s="187"/>
      <c r="AL402" s="197"/>
      <c r="AM402" s="202" t="str">
        <f t="shared" si="248"/>
        <v>-</v>
      </c>
      <c r="AN402" s="187"/>
      <c r="AO402" s="197"/>
      <c r="AP402" s="202" t="str">
        <f t="shared" si="249"/>
        <v>-</v>
      </c>
      <c r="AQ402" s="187"/>
      <c r="AR402" s="197"/>
      <c r="AS402" s="202" t="str">
        <f t="shared" si="250"/>
        <v>-</v>
      </c>
      <c r="AT402" s="187"/>
      <c r="AU402" s="197"/>
      <c r="AV402" s="202" t="str">
        <f t="shared" si="251"/>
        <v>-</v>
      </c>
      <c r="AW402" s="187"/>
      <c r="AX402" s="197"/>
      <c r="AY402" s="202" t="str">
        <f t="shared" si="252"/>
        <v>-</v>
      </c>
      <c r="AZ402" s="186">
        <v>42997</v>
      </c>
      <c r="BA402" s="197"/>
      <c r="BB402" s="202" t="str">
        <f t="shared" si="253"/>
        <v>-</v>
      </c>
      <c r="BC402" s="187"/>
      <c r="BD402" s="197"/>
      <c r="BE402" s="202" t="str">
        <f t="shared" si="254"/>
        <v>-</v>
      </c>
      <c r="BF402" s="187"/>
      <c r="BG402" s="197"/>
      <c r="BH402" s="202" t="str">
        <f t="shared" si="255"/>
        <v>-</v>
      </c>
      <c r="BI402" s="187"/>
      <c r="BJ402" s="197"/>
      <c r="BK402" s="202" t="str">
        <f t="shared" si="256"/>
        <v>-</v>
      </c>
      <c r="BL402" s="187"/>
      <c r="BM402" s="197"/>
      <c r="BN402" s="202" t="str">
        <f t="shared" si="257"/>
        <v>-</v>
      </c>
      <c r="BO402" s="187"/>
      <c r="BP402" s="197"/>
      <c r="BQ402" s="202" t="str">
        <f t="shared" si="258"/>
        <v>-</v>
      </c>
      <c r="BR402" s="187"/>
      <c r="BS402" s="197"/>
      <c r="BT402" s="202" t="str">
        <f t="shared" si="259"/>
        <v>-</v>
      </c>
      <c r="BU402" s="186">
        <v>42997</v>
      </c>
      <c r="BV402" s="197"/>
      <c r="BW402" s="202" t="str">
        <f t="shared" si="260"/>
        <v>-</v>
      </c>
      <c r="BX402" s="187"/>
      <c r="BY402" s="197"/>
      <c r="BZ402" s="202" t="str">
        <f t="shared" si="261"/>
        <v>-</v>
      </c>
      <c r="CA402" s="187"/>
      <c r="CB402" s="197"/>
      <c r="CC402" s="202" t="str">
        <f t="shared" si="262"/>
        <v>-</v>
      </c>
      <c r="CD402" s="187"/>
      <c r="CE402" s="197"/>
      <c r="CF402" s="202" t="str">
        <f t="shared" si="263"/>
        <v>-</v>
      </c>
      <c r="CG402" s="187"/>
      <c r="CH402" s="197"/>
      <c r="CI402" s="202" t="str">
        <f t="shared" si="264"/>
        <v>-</v>
      </c>
      <c r="CJ402" s="187"/>
      <c r="CK402" s="197"/>
      <c r="CL402" s="202" t="str">
        <f t="shared" si="272"/>
        <v>-</v>
      </c>
      <c r="CM402" s="187"/>
      <c r="CN402" s="197"/>
      <c r="CO402" s="202" t="str">
        <f t="shared" si="273"/>
        <v>-</v>
      </c>
      <c r="CP402" s="187"/>
      <c r="CQ402" s="197"/>
      <c r="CR402" s="202" t="str">
        <f t="shared" si="265"/>
        <v>-</v>
      </c>
      <c r="CS402" s="187"/>
      <c r="CT402" s="197"/>
      <c r="CU402" s="202" t="str">
        <f t="shared" si="274"/>
        <v>-</v>
      </c>
      <c r="CV402" s="187"/>
      <c r="CW402" s="197"/>
      <c r="CX402" s="202" t="str">
        <f t="shared" si="275"/>
        <v>-</v>
      </c>
      <c r="CY402" s="187"/>
      <c r="CZ402" s="197"/>
      <c r="DA402" s="202" t="str">
        <f t="shared" si="266"/>
        <v>-</v>
      </c>
      <c r="DB402" s="187"/>
      <c r="DC402" s="197"/>
      <c r="DD402" s="202" t="str">
        <f t="shared" si="276"/>
        <v>-</v>
      </c>
      <c r="DE402" s="187"/>
      <c r="DF402" s="197"/>
      <c r="DG402" s="202" t="str">
        <f t="shared" si="277"/>
        <v>-</v>
      </c>
      <c r="DH402" s="187"/>
      <c r="DI402" s="103">
        <f t="shared" si="267"/>
        <v>5</v>
      </c>
      <c r="DJ402" s="103">
        <f t="shared" si="268"/>
        <v>3</v>
      </c>
      <c r="DK402" s="200">
        <f t="shared" si="278"/>
        <v>60</v>
      </c>
      <c r="DL402" s="201">
        <f t="shared" si="279"/>
        <v>4</v>
      </c>
    </row>
    <row r="403" spans="2:116" ht="24.95" customHeight="1" outlineLevel="1">
      <c r="B403" s="48"/>
      <c r="C403" s="48"/>
      <c r="D403" s="14" t="s">
        <v>928</v>
      </c>
      <c r="E403" s="11" t="s">
        <v>550</v>
      </c>
      <c r="F403" s="12" t="s">
        <v>989</v>
      </c>
      <c r="G403" s="12" t="s">
        <v>994</v>
      </c>
      <c r="H403" s="40" t="s">
        <v>523</v>
      </c>
      <c r="I403" s="41" t="s">
        <v>532</v>
      </c>
      <c r="J403" s="78" t="str">
        <f t="shared" si="269"/>
        <v xml:space="preserve">C4 </v>
      </c>
      <c r="K403" s="197" t="s">
        <v>1192</v>
      </c>
      <c r="L403" s="202" t="str">
        <f t="shared" si="270"/>
        <v>A</v>
      </c>
      <c r="M403" s="189" t="s">
        <v>1969</v>
      </c>
      <c r="N403" s="197" t="s">
        <v>1192</v>
      </c>
      <c r="O403" s="202" t="str">
        <f t="shared" si="241"/>
        <v>-</v>
      </c>
      <c r="P403" s="187"/>
      <c r="Q403" s="197" t="s">
        <v>1192</v>
      </c>
      <c r="R403" s="202" t="str">
        <f t="shared" si="242"/>
        <v>-</v>
      </c>
      <c r="S403" s="187"/>
      <c r="T403" s="197"/>
      <c r="U403" s="202" t="str">
        <f t="shared" si="243"/>
        <v>-</v>
      </c>
      <c r="V403" s="187"/>
      <c r="W403" s="197"/>
      <c r="X403" s="202" t="str">
        <f t="shared" si="244"/>
        <v>-</v>
      </c>
      <c r="Y403" s="187"/>
      <c r="Z403" s="197"/>
      <c r="AA403" s="202" t="str">
        <f t="shared" si="245"/>
        <v>-</v>
      </c>
      <c r="AB403" s="187"/>
      <c r="AC403" s="197"/>
      <c r="AD403" s="202" t="str">
        <f t="shared" si="271"/>
        <v>-</v>
      </c>
      <c r="AE403" s="187"/>
      <c r="AF403" s="197"/>
      <c r="AG403" s="202" t="str">
        <f t="shared" si="246"/>
        <v>-</v>
      </c>
      <c r="AH403" s="187"/>
      <c r="AI403" s="197"/>
      <c r="AJ403" s="202" t="str">
        <f t="shared" si="247"/>
        <v>-</v>
      </c>
      <c r="AK403" s="187"/>
      <c r="AL403" s="197"/>
      <c r="AM403" s="202" t="str">
        <f t="shared" si="248"/>
        <v>-</v>
      </c>
      <c r="AN403" s="187"/>
      <c r="AO403" s="197"/>
      <c r="AP403" s="202" t="str">
        <f t="shared" si="249"/>
        <v>-</v>
      </c>
      <c r="AQ403" s="187"/>
      <c r="AR403" s="197"/>
      <c r="AS403" s="202" t="str">
        <f t="shared" si="250"/>
        <v>-</v>
      </c>
      <c r="AT403" s="187"/>
      <c r="AU403" s="197"/>
      <c r="AV403" s="202" t="str">
        <f t="shared" si="251"/>
        <v>-</v>
      </c>
      <c r="AW403" s="187"/>
      <c r="AX403" s="197"/>
      <c r="AY403" s="202" t="str">
        <f t="shared" si="252"/>
        <v>-</v>
      </c>
      <c r="AZ403" s="187"/>
      <c r="BA403" s="197"/>
      <c r="BB403" s="202" t="str">
        <f t="shared" si="253"/>
        <v>-</v>
      </c>
      <c r="BC403" s="187"/>
      <c r="BD403" s="197"/>
      <c r="BE403" s="202" t="str">
        <f t="shared" si="254"/>
        <v>-</v>
      </c>
      <c r="BF403" s="187"/>
      <c r="BG403" s="197"/>
      <c r="BH403" s="202" t="str">
        <f t="shared" si="255"/>
        <v>-</v>
      </c>
      <c r="BI403" s="187"/>
      <c r="BJ403" s="197"/>
      <c r="BK403" s="202" t="str">
        <f t="shared" si="256"/>
        <v>-</v>
      </c>
      <c r="BL403" s="187"/>
      <c r="BM403" s="197"/>
      <c r="BN403" s="202" t="str">
        <f t="shared" si="257"/>
        <v>-</v>
      </c>
      <c r="BO403" s="187"/>
      <c r="BP403" s="197"/>
      <c r="BQ403" s="202" t="str">
        <f t="shared" si="258"/>
        <v>-</v>
      </c>
      <c r="BR403" s="187"/>
      <c r="BS403" s="197"/>
      <c r="BT403" s="202" t="str">
        <f t="shared" si="259"/>
        <v>-</v>
      </c>
      <c r="BU403" s="187"/>
      <c r="BV403" s="197"/>
      <c r="BW403" s="202" t="str">
        <f t="shared" si="260"/>
        <v>-</v>
      </c>
      <c r="BX403" s="187"/>
      <c r="BY403" s="197"/>
      <c r="BZ403" s="202" t="str">
        <f t="shared" si="261"/>
        <v>-</v>
      </c>
      <c r="CA403" s="187"/>
      <c r="CB403" s="197"/>
      <c r="CC403" s="202" t="str">
        <f t="shared" si="262"/>
        <v>-</v>
      </c>
      <c r="CD403" s="187"/>
      <c r="CE403" s="197"/>
      <c r="CF403" s="202" t="str">
        <f t="shared" si="263"/>
        <v>-</v>
      </c>
      <c r="CG403" s="187"/>
      <c r="CH403" s="197"/>
      <c r="CI403" s="202" t="str">
        <f t="shared" si="264"/>
        <v>-</v>
      </c>
      <c r="CJ403" s="187"/>
      <c r="CK403" s="197"/>
      <c r="CL403" s="202" t="str">
        <f t="shared" si="272"/>
        <v>-</v>
      </c>
      <c r="CM403" s="187"/>
      <c r="CN403" s="197"/>
      <c r="CO403" s="202" t="str">
        <f t="shared" si="273"/>
        <v>-</v>
      </c>
      <c r="CP403" s="187"/>
      <c r="CQ403" s="197"/>
      <c r="CR403" s="202" t="str">
        <f t="shared" si="265"/>
        <v>-</v>
      </c>
      <c r="CS403" s="187"/>
      <c r="CT403" s="197"/>
      <c r="CU403" s="202" t="str">
        <f t="shared" si="274"/>
        <v>-</v>
      </c>
      <c r="CV403" s="187"/>
      <c r="CW403" s="197"/>
      <c r="CX403" s="202" t="str">
        <f t="shared" si="275"/>
        <v>-</v>
      </c>
      <c r="CY403" s="187"/>
      <c r="CZ403" s="197"/>
      <c r="DA403" s="202" t="str">
        <f t="shared" si="266"/>
        <v>-</v>
      </c>
      <c r="DB403" s="187"/>
      <c r="DC403" s="197"/>
      <c r="DD403" s="202" t="str">
        <f t="shared" si="276"/>
        <v>-</v>
      </c>
      <c r="DE403" s="187"/>
      <c r="DF403" s="197"/>
      <c r="DG403" s="202" t="str">
        <f t="shared" si="277"/>
        <v>-</v>
      </c>
      <c r="DH403" s="187"/>
      <c r="DI403" s="103">
        <f t="shared" si="267"/>
        <v>3</v>
      </c>
      <c r="DJ403" s="103">
        <f t="shared" si="268"/>
        <v>1</v>
      </c>
      <c r="DK403" s="200">
        <f t="shared" si="278"/>
        <v>33.333333333333329</v>
      </c>
      <c r="DL403" s="201">
        <f t="shared" si="279"/>
        <v>2</v>
      </c>
    </row>
    <row r="404" spans="2:116" ht="24.95" customHeight="1" outlineLevel="1">
      <c r="B404" s="48" t="s">
        <v>1599</v>
      </c>
      <c r="C404" s="48"/>
      <c r="D404" s="14" t="s">
        <v>1096</v>
      </c>
      <c r="E404" s="11" t="s">
        <v>1005</v>
      </c>
      <c r="F404" s="12" t="s">
        <v>996</v>
      </c>
      <c r="G404" s="12" t="s">
        <v>945</v>
      </c>
      <c r="H404" s="40" t="s">
        <v>529</v>
      </c>
      <c r="I404" s="41" t="s">
        <v>531</v>
      </c>
      <c r="J404" s="78" t="str">
        <f t="shared" si="269"/>
        <v xml:space="preserve">C3 </v>
      </c>
      <c r="K404" s="197" t="s">
        <v>1192</v>
      </c>
      <c r="L404" s="202" t="str">
        <f t="shared" si="270"/>
        <v>-</v>
      </c>
      <c r="M404" s="191"/>
      <c r="N404" s="197" t="s">
        <v>1192</v>
      </c>
      <c r="O404" s="202" t="str">
        <f t="shared" si="241"/>
        <v>-</v>
      </c>
      <c r="P404" s="187"/>
      <c r="Q404" s="197" t="s">
        <v>1192</v>
      </c>
      <c r="R404" s="202" t="str">
        <f t="shared" si="242"/>
        <v>-</v>
      </c>
      <c r="S404" s="187"/>
      <c r="T404" s="197" t="s">
        <v>1192</v>
      </c>
      <c r="U404" s="202" t="str">
        <f t="shared" si="243"/>
        <v>-</v>
      </c>
      <c r="V404" s="187"/>
      <c r="W404" s="197" t="s">
        <v>1192</v>
      </c>
      <c r="X404" s="202" t="str">
        <f t="shared" si="244"/>
        <v>-</v>
      </c>
      <c r="Y404" s="187"/>
      <c r="Z404" s="197"/>
      <c r="AA404" s="202" t="str">
        <f t="shared" si="245"/>
        <v>-</v>
      </c>
      <c r="AB404" s="187"/>
      <c r="AC404" s="197"/>
      <c r="AD404" s="202" t="str">
        <f t="shared" si="271"/>
        <v>-</v>
      </c>
      <c r="AE404" s="187"/>
      <c r="AF404" s="197"/>
      <c r="AG404" s="202" t="str">
        <f t="shared" si="246"/>
        <v>-</v>
      </c>
      <c r="AH404" s="187"/>
      <c r="AI404" s="197"/>
      <c r="AJ404" s="202" t="str">
        <f t="shared" si="247"/>
        <v>-</v>
      </c>
      <c r="AK404" s="187"/>
      <c r="AL404" s="197"/>
      <c r="AM404" s="202" t="str">
        <f t="shared" si="248"/>
        <v>-</v>
      </c>
      <c r="AN404" s="187"/>
      <c r="AO404" s="197"/>
      <c r="AP404" s="202" t="str">
        <f t="shared" si="249"/>
        <v>-</v>
      </c>
      <c r="AQ404" s="187"/>
      <c r="AR404" s="197"/>
      <c r="AS404" s="202" t="str">
        <f t="shared" si="250"/>
        <v>-</v>
      </c>
      <c r="AT404" s="187"/>
      <c r="AU404" s="197"/>
      <c r="AV404" s="202" t="str">
        <f t="shared" si="251"/>
        <v>-</v>
      </c>
      <c r="AW404" s="186">
        <v>42355</v>
      </c>
      <c r="AX404" s="197"/>
      <c r="AY404" s="202" t="str">
        <f t="shared" si="252"/>
        <v>-</v>
      </c>
      <c r="AZ404" s="186">
        <v>42355</v>
      </c>
      <c r="BA404" s="197"/>
      <c r="BB404" s="202" t="str">
        <f t="shared" si="253"/>
        <v>-</v>
      </c>
      <c r="BC404" s="187"/>
      <c r="BD404" s="197"/>
      <c r="BE404" s="202" t="str">
        <f t="shared" si="254"/>
        <v>-</v>
      </c>
      <c r="BF404" s="187"/>
      <c r="BG404" s="197"/>
      <c r="BH404" s="202" t="str">
        <f t="shared" si="255"/>
        <v>-</v>
      </c>
      <c r="BI404" s="187"/>
      <c r="BJ404" s="197"/>
      <c r="BK404" s="202" t="str">
        <f t="shared" si="256"/>
        <v>-</v>
      </c>
      <c r="BL404" s="187"/>
      <c r="BM404" s="197"/>
      <c r="BN404" s="202" t="str">
        <f t="shared" si="257"/>
        <v>-</v>
      </c>
      <c r="BO404" s="187"/>
      <c r="BP404" s="197"/>
      <c r="BQ404" s="202" t="str">
        <f t="shared" si="258"/>
        <v>-</v>
      </c>
      <c r="BR404" s="187"/>
      <c r="BS404" s="197"/>
      <c r="BT404" s="202" t="str">
        <f t="shared" si="259"/>
        <v>-</v>
      </c>
      <c r="BU404" s="187"/>
      <c r="BV404" s="197"/>
      <c r="BW404" s="202" t="str">
        <f t="shared" si="260"/>
        <v>-</v>
      </c>
      <c r="BX404" s="187"/>
      <c r="BY404" s="197"/>
      <c r="BZ404" s="202" t="str">
        <f t="shared" si="261"/>
        <v>-</v>
      </c>
      <c r="CA404" s="187"/>
      <c r="CB404" s="197"/>
      <c r="CC404" s="202" t="str">
        <f t="shared" si="262"/>
        <v>-</v>
      </c>
      <c r="CD404" s="187"/>
      <c r="CE404" s="197"/>
      <c r="CF404" s="202" t="str">
        <f t="shared" si="263"/>
        <v>-</v>
      </c>
      <c r="CG404" s="187"/>
      <c r="CH404" s="197"/>
      <c r="CI404" s="202" t="str">
        <f t="shared" si="264"/>
        <v>-</v>
      </c>
      <c r="CJ404" s="187"/>
      <c r="CK404" s="197"/>
      <c r="CL404" s="202" t="str">
        <f t="shared" si="272"/>
        <v>-</v>
      </c>
      <c r="CM404" s="187"/>
      <c r="CN404" s="197"/>
      <c r="CO404" s="202" t="str">
        <f t="shared" si="273"/>
        <v>-</v>
      </c>
      <c r="CP404" s="187"/>
      <c r="CQ404" s="197"/>
      <c r="CR404" s="202" t="str">
        <f t="shared" si="265"/>
        <v>-</v>
      </c>
      <c r="CS404" s="187"/>
      <c r="CT404" s="197"/>
      <c r="CU404" s="202" t="str">
        <f t="shared" si="274"/>
        <v>-</v>
      </c>
      <c r="CV404" s="187"/>
      <c r="CW404" s="197"/>
      <c r="CX404" s="202" t="str">
        <f t="shared" si="275"/>
        <v>-</v>
      </c>
      <c r="CY404" s="187"/>
      <c r="CZ404" s="197"/>
      <c r="DA404" s="202" t="str">
        <f t="shared" si="266"/>
        <v>-</v>
      </c>
      <c r="DB404" s="187"/>
      <c r="DC404" s="197"/>
      <c r="DD404" s="202" t="str">
        <f t="shared" si="276"/>
        <v>-</v>
      </c>
      <c r="DE404" s="187"/>
      <c r="DF404" s="197"/>
      <c r="DG404" s="202" t="str">
        <f t="shared" si="277"/>
        <v>-</v>
      </c>
      <c r="DH404" s="187"/>
      <c r="DI404" s="103">
        <f t="shared" si="267"/>
        <v>5</v>
      </c>
      <c r="DJ404" s="103">
        <f t="shared" si="268"/>
        <v>0</v>
      </c>
      <c r="DK404" s="200">
        <f t="shared" si="278"/>
        <v>0</v>
      </c>
      <c r="DL404" s="201">
        <f t="shared" si="279"/>
        <v>1</v>
      </c>
    </row>
    <row r="405" spans="2:116" ht="24.95" customHeight="1" outlineLevel="1">
      <c r="B405" s="48" t="s">
        <v>1599</v>
      </c>
      <c r="C405" s="48"/>
      <c r="D405" s="14" t="s">
        <v>1097</v>
      </c>
      <c r="E405" s="11" t="s">
        <v>1006</v>
      </c>
      <c r="F405" s="12" t="s">
        <v>992</v>
      </c>
      <c r="G405" s="12" t="s">
        <v>938</v>
      </c>
      <c r="H405" s="40" t="s">
        <v>523</v>
      </c>
      <c r="I405" s="41" t="s">
        <v>532</v>
      </c>
      <c r="J405" s="78" t="str">
        <f t="shared" si="269"/>
        <v xml:space="preserve">C4 </v>
      </c>
      <c r="K405" s="197" t="s">
        <v>1192</v>
      </c>
      <c r="L405" s="202" t="str">
        <f t="shared" si="270"/>
        <v>A</v>
      </c>
      <c r="M405" s="189" t="s">
        <v>1903</v>
      </c>
      <c r="N405" s="197" t="s">
        <v>1192</v>
      </c>
      <c r="O405" s="202" t="str">
        <f t="shared" si="241"/>
        <v>-</v>
      </c>
      <c r="P405" s="187"/>
      <c r="Q405" s="197" t="s">
        <v>1192</v>
      </c>
      <c r="R405" s="202" t="str">
        <f t="shared" si="242"/>
        <v>-</v>
      </c>
      <c r="S405" s="187"/>
      <c r="T405" s="197"/>
      <c r="U405" s="202" t="str">
        <f t="shared" si="243"/>
        <v>-</v>
      </c>
      <c r="V405" s="187"/>
      <c r="W405" s="197"/>
      <c r="X405" s="202" t="str">
        <f t="shared" si="244"/>
        <v>-</v>
      </c>
      <c r="Y405" s="187"/>
      <c r="Z405" s="197"/>
      <c r="AA405" s="202" t="str">
        <f t="shared" si="245"/>
        <v>-</v>
      </c>
      <c r="AB405" s="187"/>
      <c r="AC405" s="197"/>
      <c r="AD405" s="202" t="str">
        <f t="shared" si="271"/>
        <v>-</v>
      </c>
      <c r="AE405" s="187"/>
      <c r="AF405" s="197"/>
      <c r="AG405" s="202" t="str">
        <f t="shared" si="246"/>
        <v>-</v>
      </c>
      <c r="AH405" s="187"/>
      <c r="AI405" s="197"/>
      <c r="AJ405" s="202" t="str">
        <f t="shared" si="247"/>
        <v>-</v>
      </c>
      <c r="AK405" s="187"/>
      <c r="AL405" s="197"/>
      <c r="AM405" s="202" t="str">
        <f t="shared" si="248"/>
        <v>-</v>
      </c>
      <c r="AN405" s="187"/>
      <c r="AO405" s="197"/>
      <c r="AP405" s="202" t="str">
        <f t="shared" si="249"/>
        <v>-</v>
      </c>
      <c r="AQ405" s="187"/>
      <c r="AR405" s="197"/>
      <c r="AS405" s="202" t="str">
        <f t="shared" si="250"/>
        <v>-</v>
      </c>
      <c r="AT405" s="187"/>
      <c r="AU405" s="197"/>
      <c r="AV405" s="202" t="str">
        <f t="shared" si="251"/>
        <v>-</v>
      </c>
      <c r="AW405" s="187"/>
      <c r="AX405" s="197"/>
      <c r="AY405" s="202" t="str">
        <f t="shared" si="252"/>
        <v>-</v>
      </c>
      <c r="AZ405" s="187"/>
      <c r="BA405" s="197"/>
      <c r="BB405" s="202" t="str">
        <f t="shared" si="253"/>
        <v>-</v>
      </c>
      <c r="BC405" s="187"/>
      <c r="BD405" s="197"/>
      <c r="BE405" s="202" t="str">
        <f t="shared" si="254"/>
        <v>-</v>
      </c>
      <c r="BF405" s="187"/>
      <c r="BG405" s="197"/>
      <c r="BH405" s="202" t="str">
        <f t="shared" si="255"/>
        <v>-</v>
      </c>
      <c r="BI405" s="187"/>
      <c r="BJ405" s="197"/>
      <c r="BK405" s="202" t="str">
        <f t="shared" si="256"/>
        <v>-</v>
      </c>
      <c r="BL405" s="187"/>
      <c r="BM405" s="197"/>
      <c r="BN405" s="202" t="str">
        <f t="shared" si="257"/>
        <v>-</v>
      </c>
      <c r="BO405" s="187"/>
      <c r="BP405" s="197"/>
      <c r="BQ405" s="202" t="str">
        <f t="shared" si="258"/>
        <v>-</v>
      </c>
      <c r="BR405" s="187"/>
      <c r="BS405" s="197"/>
      <c r="BT405" s="202" t="str">
        <f t="shared" si="259"/>
        <v>-</v>
      </c>
      <c r="BU405" s="187"/>
      <c r="BV405" s="197"/>
      <c r="BW405" s="202" t="str">
        <f t="shared" si="260"/>
        <v>-</v>
      </c>
      <c r="BX405" s="187"/>
      <c r="BY405" s="197"/>
      <c r="BZ405" s="202" t="str">
        <f t="shared" si="261"/>
        <v>-</v>
      </c>
      <c r="CA405" s="187"/>
      <c r="CB405" s="197"/>
      <c r="CC405" s="202" t="str">
        <f t="shared" si="262"/>
        <v>-</v>
      </c>
      <c r="CD405" s="187"/>
      <c r="CE405" s="197"/>
      <c r="CF405" s="202" t="str">
        <f t="shared" si="263"/>
        <v>-</v>
      </c>
      <c r="CG405" s="187"/>
      <c r="CH405" s="197"/>
      <c r="CI405" s="202" t="str">
        <f t="shared" si="264"/>
        <v>-</v>
      </c>
      <c r="CJ405" s="187"/>
      <c r="CK405" s="197"/>
      <c r="CL405" s="202" t="str">
        <f t="shared" si="272"/>
        <v>-</v>
      </c>
      <c r="CM405" s="187"/>
      <c r="CN405" s="197"/>
      <c r="CO405" s="202" t="str">
        <f t="shared" si="273"/>
        <v>-</v>
      </c>
      <c r="CP405" s="187"/>
      <c r="CQ405" s="197"/>
      <c r="CR405" s="202" t="str">
        <f t="shared" si="265"/>
        <v>-</v>
      </c>
      <c r="CS405" s="187"/>
      <c r="CT405" s="197"/>
      <c r="CU405" s="202" t="str">
        <f t="shared" si="274"/>
        <v>-</v>
      </c>
      <c r="CV405" s="187"/>
      <c r="CW405" s="197"/>
      <c r="CX405" s="202" t="str">
        <f t="shared" si="275"/>
        <v>-</v>
      </c>
      <c r="CY405" s="187"/>
      <c r="CZ405" s="197"/>
      <c r="DA405" s="202" t="str">
        <f t="shared" si="266"/>
        <v>-</v>
      </c>
      <c r="DB405" s="187"/>
      <c r="DC405" s="197"/>
      <c r="DD405" s="202" t="str">
        <f t="shared" si="276"/>
        <v>-</v>
      </c>
      <c r="DE405" s="187"/>
      <c r="DF405" s="197"/>
      <c r="DG405" s="202" t="str">
        <f t="shared" si="277"/>
        <v>-</v>
      </c>
      <c r="DH405" s="187"/>
      <c r="DI405" s="103">
        <f t="shared" si="267"/>
        <v>3</v>
      </c>
      <c r="DJ405" s="103">
        <f t="shared" si="268"/>
        <v>1</v>
      </c>
      <c r="DK405" s="200">
        <f t="shared" si="278"/>
        <v>33.333333333333329</v>
      </c>
      <c r="DL405" s="201">
        <f t="shared" si="279"/>
        <v>2</v>
      </c>
    </row>
    <row r="406" spans="2:116" ht="24.95" customHeight="1" outlineLevel="1">
      <c r="B406" s="48" t="s">
        <v>1599</v>
      </c>
      <c r="C406" s="48"/>
      <c r="D406" s="14" t="s">
        <v>1098</v>
      </c>
      <c r="E406" s="11" t="s">
        <v>1007</v>
      </c>
      <c r="F406" s="12" t="s">
        <v>992</v>
      </c>
      <c r="G406" s="12" t="s">
        <v>938</v>
      </c>
      <c r="H406" s="40" t="s">
        <v>523</v>
      </c>
      <c r="I406" s="41" t="s">
        <v>532</v>
      </c>
      <c r="J406" s="78" t="str">
        <f t="shared" si="269"/>
        <v xml:space="preserve">C4 </v>
      </c>
      <c r="K406" s="197" t="s">
        <v>1192</v>
      </c>
      <c r="L406" s="202" t="str">
        <f t="shared" si="270"/>
        <v>A</v>
      </c>
      <c r="M406" s="189" t="s">
        <v>1903</v>
      </c>
      <c r="N406" s="197" t="s">
        <v>1192</v>
      </c>
      <c r="O406" s="202" t="str">
        <f t="shared" si="241"/>
        <v>-</v>
      </c>
      <c r="P406" s="187"/>
      <c r="Q406" s="197" t="s">
        <v>1192</v>
      </c>
      <c r="R406" s="202" t="str">
        <f t="shared" si="242"/>
        <v>-</v>
      </c>
      <c r="S406" s="187"/>
      <c r="T406" s="197"/>
      <c r="U406" s="202" t="str">
        <f t="shared" si="243"/>
        <v>-</v>
      </c>
      <c r="V406" s="187"/>
      <c r="W406" s="197"/>
      <c r="X406" s="202" t="str">
        <f t="shared" si="244"/>
        <v>-</v>
      </c>
      <c r="Y406" s="187"/>
      <c r="Z406" s="197"/>
      <c r="AA406" s="202" t="str">
        <f t="shared" si="245"/>
        <v>-</v>
      </c>
      <c r="AB406" s="187"/>
      <c r="AC406" s="197"/>
      <c r="AD406" s="202" t="str">
        <f t="shared" si="271"/>
        <v>-</v>
      </c>
      <c r="AE406" s="187"/>
      <c r="AF406" s="197"/>
      <c r="AG406" s="202" t="str">
        <f t="shared" si="246"/>
        <v>-</v>
      </c>
      <c r="AH406" s="187"/>
      <c r="AI406" s="197"/>
      <c r="AJ406" s="202" t="str">
        <f t="shared" si="247"/>
        <v>-</v>
      </c>
      <c r="AK406" s="187"/>
      <c r="AL406" s="197"/>
      <c r="AM406" s="202" t="str">
        <f t="shared" si="248"/>
        <v>-</v>
      </c>
      <c r="AN406" s="187"/>
      <c r="AO406" s="197"/>
      <c r="AP406" s="202" t="str">
        <f t="shared" si="249"/>
        <v>-</v>
      </c>
      <c r="AQ406" s="187"/>
      <c r="AR406" s="197"/>
      <c r="AS406" s="202" t="str">
        <f t="shared" si="250"/>
        <v>-</v>
      </c>
      <c r="AT406" s="187"/>
      <c r="AU406" s="197"/>
      <c r="AV406" s="202" t="str">
        <f t="shared" si="251"/>
        <v>-</v>
      </c>
      <c r="AW406" s="187"/>
      <c r="AX406" s="197"/>
      <c r="AY406" s="202" t="str">
        <f t="shared" si="252"/>
        <v>-</v>
      </c>
      <c r="AZ406" s="187"/>
      <c r="BA406" s="197"/>
      <c r="BB406" s="202" t="str">
        <f t="shared" si="253"/>
        <v>-</v>
      </c>
      <c r="BC406" s="187"/>
      <c r="BD406" s="197"/>
      <c r="BE406" s="202" t="str">
        <f t="shared" si="254"/>
        <v>-</v>
      </c>
      <c r="BF406" s="187"/>
      <c r="BG406" s="197"/>
      <c r="BH406" s="202" t="str">
        <f t="shared" si="255"/>
        <v>-</v>
      </c>
      <c r="BI406" s="187"/>
      <c r="BJ406" s="197"/>
      <c r="BK406" s="202" t="str">
        <f t="shared" si="256"/>
        <v>-</v>
      </c>
      <c r="BL406" s="187"/>
      <c r="BM406" s="197"/>
      <c r="BN406" s="202" t="str">
        <f t="shared" si="257"/>
        <v>-</v>
      </c>
      <c r="BO406" s="187"/>
      <c r="BP406" s="197"/>
      <c r="BQ406" s="202" t="str">
        <f t="shared" si="258"/>
        <v>-</v>
      </c>
      <c r="BR406" s="187"/>
      <c r="BS406" s="197"/>
      <c r="BT406" s="202" t="str">
        <f t="shared" si="259"/>
        <v>-</v>
      </c>
      <c r="BU406" s="187"/>
      <c r="BV406" s="197"/>
      <c r="BW406" s="202" t="str">
        <f t="shared" si="260"/>
        <v>-</v>
      </c>
      <c r="BX406" s="187"/>
      <c r="BY406" s="197"/>
      <c r="BZ406" s="202" t="str">
        <f t="shared" si="261"/>
        <v>-</v>
      </c>
      <c r="CA406" s="187"/>
      <c r="CB406" s="197"/>
      <c r="CC406" s="202" t="str">
        <f t="shared" si="262"/>
        <v>-</v>
      </c>
      <c r="CD406" s="187"/>
      <c r="CE406" s="197"/>
      <c r="CF406" s="202" t="str">
        <f t="shared" si="263"/>
        <v>-</v>
      </c>
      <c r="CG406" s="187"/>
      <c r="CH406" s="197"/>
      <c r="CI406" s="202" t="str">
        <f t="shared" si="264"/>
        <v>-</v>
      </c>
      <c r="CJ406" s="187"/>
      <c r="CK406" s="197"/>
      <c r="CL406" s="202" t="str">
        <f t="shared" si="272"/>
        <v>-</v>
      </c>
      <c r="CM406" s="187"/>
      <c r="CN406" s="197"/>
      <c r="CO406" s="202" t="str">
        <f t="shared" si="273"/>
        <v>-</v>
      </c>
      <c r="CP406" s="187"/>
      <c r="CQ406" s="197"/>
      <c r="CR406" s="202" t="str">
        <f t="shared" si="265"/>
        <v>-</v>
      </c>
      <c r="CS406" s="187"/>
      <c r="CT406" s="197"/>
      <c r="CU406" s="202" t="str">
        <f t="shared" si="274"/>
        <v>-</v>
      </c>
      <c r="CV406" s="187"/>
      <c r="CW406" s="197"/>
      <c r="CX406" s="202" t="str">
        <f t="shared" si="275"/>
        <v>-</v>
      </c>
      <c r="CY406" s="187"/>
      <c r="CZ406" s="197"/>
      <c r="DA406" s="202" t="str">
        <f t="shared" si="266"/>
        <v>-</v>
      </c>
      <c r="DB406" s="187"/>
      <c r="DC406" s="197"/>
      <c r="DD406" s="202" t="str">
        <f t="shared" si="276"/>
        <v>-</v>
      </c>
      <c r="DE406" s="187"/>
      <c r="DF406" s="197"/>
      <c r="DG406" s="202" t="str">
        <f t="shared" si="277"/>
        <v>-</v>
      </c>
      <c r="DH406" s="187"/>
      <c r="DI406" s="103">
        <f t="shared" si="267"/>
        <v>3</v>
      </c>
      <c r="DJ406" s="103">
        <f t="shared" si="268"/>
        <v>1</v>
      </c>
      <c r="DK406" s="200">
        <f t="shared" si="278"/>
        <v>33.333333333333329</v>
      </c>
      <c r="DL406" s="201">
        <f t="shared" si="279"/>
        <v>2</v>
      </c>
    </row>
    <row r="407" spans="2:116" ht="24.95" customHeight="1" outlineLevel="1">
      <c r="B407" s="48" t="s">
        <v>1599</v>
      </c>
      <c r="C407" s="48"/>
      <c r="D407" s="14" t="s">
        <v>1099</v>
      </c>
      <c r="E407" s="11" t="s">
        <v>1008</v>
      </c>
      <c r="F407" s="12" t="s">
        <v>992</v>
      </c>
      <c r="G407" s="12" t="s">
        <v>938</v>
      </c>
      <c r="H407" s="153" t="s">
        <v>1758</v>
      </c>
      <c r="I407" s="150" t="s">
        <v>531</v>
      </c>
      <c r="J407" s="78" t="str">
        <f t="shared" si="269"/>
        <v xml:space="preserve">C3 </v>
      </c>
      <c r="K407" s="197" t="s">
        <v>1192</v>
      </c>
      <c r="L407" s="202" t="str">
        <f t="shared" si="270"/>
        <v>A</v>
      </c>
      <c r="M407" s="189" t="s">
        <v>1983</v>
      </c>
      <c r="N407" s="197" t="s">
        <v>1192</v>
      </c>
      <c r="O407" s="202" t="str">
        <f t="shared" si="241"/>
        <v>A</v>
      </c>
      <c r="P407" s="189" t="s">
        <v>1983</v>
      </c>
      <c r="Q407" s="197" t="s">
        <v>1192</v>
      </c>
      <c r="R407" s="202" t="str">
        <f t="shared" si="242"/>
        <v>A</v>
      </c>
      <c r="S407" s="189" t="s">
        <v>1983</v>
      </c>
      <c r="T407" s="197" t="s">
        <v>1192</v>
      </c>
      <c r="U407" s="202" t="str">
        <f t="shared" si="243"/>
        <v>-</v>
      </c>
      <c r="V407" s="187"/>
      <c r="W407" s="197" t="s">
        <v>1192</v>
      </c>
      <c r="X407" s="202" t="str">
        <f t="shared" si="244"/>
        <v>-</v>
      </c>
      <c r="Y407" s="187"/>
      <c r="Z407" s="197"/>
      <c r="AA407" s="202" t="str">
        <f t="shared" si="245"/>
        <v>-</v>
      </c>
      <c r="AB407" s="187"/>
      <c r="AC407" s="197"/>
      <c r="AD407" s="202" t="str">
        <f t="shared" si="271"/>
        <v>-</v>
      </c>
      <c r="AE407" s="187"/>
      <c r="AF407" s="197"/>
      <c r="AG407" s="202" t="str">
        <f t="shared" si="246"/>
        <v>-</v>
      </c>
      <c r="AH407" s="187"/>
      <c r="AI407" s="197"/>
      <c r="AJ407" s="202" t="str">
        <f t="shared" si="247"/>
        <v>-</v>
      </c>
      <c r="AK407" s="187"/>
      <c r="AL407" s="197"/>
      <c r="AM407" s="202" t="str">
        <f t="shared" si="248"/>
        <v>-</v>
      </c>
      <c r="AN407" s="187"/>
      <c r="AO407" s="197"/>
      <c r="AP407" s="202" t="str">
        <f t="shared" si="249"/>
        <v>-</v>
      </c>
      <c r="AQ407" s="187"/>
      <c r="AR407" s="197"/>
      <c r="AS407" s="202" t="str">
        <f t="shared" si="250"/>
        <v>-</v>
      </c>
      <c r="AT407" s="187"/>
      <c r="AU407" s="197"/>
      <c r="AV407" s="202" t="str">
        <f t="shared" si="251"/>
        <v>-</v>
      </c>
      <c r="AW407" s="187"/>
      <c r="AX407" s="197"/>
      <c r="AY407" s="202" t="str">
        <f t="shared" si="252"/>
        <v>-</v>
      </c>
      <c r="AZ407" s="187"/>
      <c r="BA407" s="197"/>
      <c r="BB407" s="202" t="str">
        <f t="shared" si="253"/>
        <v>-</v>
      </c>
      <c r="BC407" s="186">
        <v>42862</v>
      </c>
      <c r="BD407" s="197"/>
      <c r="BE407" s="202" t="str">
        <f t="shared" si="254"/>
        <v>-</v>
      </c>
      <c r="BF407" s="187"/>
      <c r="BG407" s="197"/>
      <c r="BH407" s="202" t="str">
        <f t="shared" si="255"/>
        <v>-</v>
      </c>
      <c r="BI407" s="187"/>
      <c r="BJ407" s="197"/>
      <c r="BK407" s="202" t="str">
        <f t="shared" si="256"/>
        <v>-</v>
      </c>
      <c r="BL407" s="187"/>
      <c r="BM407" s="197"/>
      <c r="BN407" s="202" t="str">
        <f t="shared" si="257"/>
        <v>-</v>
      </c>
      <c r="BO407" s="187"/>
      <c r="BP407" s="197"/>
      <c r="BQ407" s="202" t="str">
        <f t="shared" si="258"/>
        <v>-</v>
      </c>
      <c r="BR407" s="187"/>
      <c r="BS407" s="197"/>
      <c r="BT407" s="202" t="str">
        <f t="shared" si="259"/>
        <v>-</v>
      </c>
      <c r="BU407" s="187"/>
      <c r="BV407" s="197"/>
      <c r="BW407" s="202" t="str">
        <f t="shared" si="260"/>
        <v>-</v>
      </c>
      <c r="BX407" s="187"/>
      <c r="BY407" s="197"/>
      <c r="BZ407" s="202" t="str">
        <f t="shared" si="261"/>
        <v>-</v>
      </c>
      <c r="CA407" s="187"/>
      <c r="CB407" s="197"/>
      <c r="CC407" s="202" t="str">
        <f t="shared" si="262"/>
        <v>-</v>
      </c>
      <c r="CD407" s="187"/>
      <c r="CE407" s="197"/>
      <c r="CF407" s="202" t="str">
        <f t="shared" si="263"/>
        <v>-</v>
      </c>
      <c r="CG407" s="187"/>
      <c r="CH407" s="197"/>
      <c r="CI407" s="202" t="str">
        <f t="shared" si="264"/>
        <v>-</v>
      </c>
      <c r="CJ407" s="187"/>
      <c r="CK407" s="197"/>
      <c r="CL407" s="202" t="str">
        <f t="shared" si="272"/>
        <v>-</v>
      </c>
      <c r="CM407" s="187"/>
      <c r="CN407" s="197"/>
      <c r="CO407" s="202" t="str">
        <f t="shared" si="273"/>
        <v>-</v>
      </c>
      <c r="CP407" s="187"/>
      <c r="CQ407" s="197"/>
      <c r="CR407" s="202" t="str">
        <f t="shared" si="265"/>
        <v>-</v>
      </c>
      <c r="CS407" s="187"/>
      <c r="CT407" s="197"/>
      <c r="CU407" s="202" t="str">
        <f t="shared" si="274"/>
        <v>-</v>
      </c>
      <c r="CV407" s="187"/>
      <c r="CW407" s="197"/>
      <c r="CX407" s="202" t="str">
        <f t="shared" si="275"/>
        <v>-</v>
      </c>
      <c r="CY407" s="187"/>
      <c r="CZ407" s="197"/>
      <c r="DA407" s="202" t="str">
        <f t="shared" si="266"/>
        <v>-</v>
      </c>
      <c r="DB407" s="187"/>
      <c r="DC407" s="197"/>
      <c r="DD407" s="202" t="str">
        <f t="shared" si="276"/>
        <v>-</v>
      </c>
      <c r="DE407" s="187"/>
      <c r="DF407" s="197"/>
      <c r="DG407" s="202" t="str">
        <f t="shared" si="277"/>
        <v>-</v>
      </c>
      <c r="DH407" s="187"/>
      <c r="DI407" s="103">
        <f t="shared" si="267"/>
        <v>5</v>
      </c>
      <c r="DJ407" s="103">
        <f t="shared" si="268"/>
        <v>3</v>
      </c>
      <c r="DK407" s="200">
        <f t="shared" si="278"/>
        <v>60</v>
      </c>
      <c r="DL407" s="201">
        <f t="shared" si="279"/>
        <v>4</v>
      </c>
    </row>
    <row r="408" spans="2:116" ht="24.95" customHeight="1" outlineLevel="1">
      <c r="B408" s="48"/>
      <c r="C408" s="48"/>
      <c r="D408" s="14" t="s">
        <v>1100</v>
      </c>
      <c r="E408" s="11" t="s">
        <v>1009</v>
      </c>
      <c r="F408" s="12" t="s">
        <v>995</v>
      </c>
      <c r="G408" s="12" t="s">
        <v>941</v>
      </c>
      <c r="H408" s="152" t="s">
        <v>956</v>
      </c>
      <c r="I408" s="150" t="s">
        <v>531</v>
      </c>
      <c r="J408" s="78" t="str">
        <f t="shared" si="269"/>
        <v xml:space="preserve">C3 </v>
      </c>
      <c r="K408" s="197" t="s">
        <v>1192</v>
      </c>
      <c r="L408" s="202" t="str">
        <f t="shared" si="270"/>
        <v>A</v>
      </c>
      <c r="M408" s="189" t="s">
        <v>1983</v>
      </c>
      <c r="N408" s="197" t="s">
        <v>1192</v>
      </c>
      <c r="O408" s="202" t="str">
        <f t="shared" si="241"/>
        <v>A</v>
      </c>
      <c r="P408" s="189" t="s">
        <v>1983</v>
      </c>
      <c r="Q408" s="197" t="s">
        <v>1192</v>
      </c>
      <c r="R408" s="202" t="str">
        <f t="shared" si="242"/>
        <v>A</v>
      </c>
      <c r="S408" s="189" t="s">
        <v>1983</v>
      </c>
      <c r="T408" s="197" t="s">
        <v>1192</v>
      </c>
      <c r="U408" s="202" t="str">
        <f t="shared" si="243"/>
        <v>-</v>
      </c>
      <c r="V408" s="187"/>
      <c r="W408" s="197" t="s">
        <v>1192</v>
      </c>
      <c r="X408" s="202" t="str">
        <f t="shared" si="244"/>
        <v>-</v>
      </c>
      <c r="Y408" s="187"/>
      <c r="Z408" s="197"/>
      <c r="AA408" s="202" t="str">
        <f t="shared" si="245"/>
        <v>-</v>
      </c>
      <c r="AB408" s="187"/>
      <c r="AC408" s="197"/>
      <c r="AD408" s="202" t="str">
        <f t="shared" si="271"/>
        <v>-</v>
      </c>
      <c r="AE408" s="187"/>
      <c r="AF408" s="197"/>
      <c r="AG408" s="202" t="str">
        <f t="shared" si="246"/>
        <v>-</v>
      </c>
      <c r="AH408" s="187"/>
      <c r="AI408" s="197"/>
      <c r="AJ408" s="202" t="str">
        <f t="shared" si="247"/>
        <v>-</v>
      </c>
      <c r="AK408" s="187"/>
      <c r="AL408" s="197"/>
      <c r="AM408" s="202" t="str">
        <f t="shared" si="248"/>
        <v>-</v>
      </c>
      <c r="AN408" s="187"/>
      <c r="AO408" s="197"/>
      <c r="AP408" s="202" t="str">
        <f t="shared" si="249"/>
        <v>-</v>
      </c>
      <c r="AQ408" s="187"/>
      <c r="AR408" s="197"/>
      <c r="AS408" s="202" t="str">
        <f t="shared" si="250"/>
        <v>-</v>
      </c>
      <c r="AT408" s="187"/>
      <c r="AU408" s="197"/>
      <c r="AV408" s="202" t="str">
        <f t="shared" si="251"/>
        <v>-</v>
      </c>
      <c r="AW408" s="187"/>
      <c r="AX408" s="197"/>
      <c r="AY408" s="202" t="str">
        <f t="shared" si="252"/>
        <v>-</v>
      </c>
      <c r="AZ408" s="187"/>
      <c r="BA408" s="197"/>
      <c r="BB408" s="202" t="str">
        <f t="shared" si="253"/>
        <v>-</v>
      </c>
      <c r="BC408" s="186">
        <v>42784</v>
      </c>
      <c r="BD408" s="197"/>
      <c r="BE408" s="202" t="str">
        <f t="shared" si="254"/>
        <v>-</v>
      </c>
      <c r="BF408" s="187"/>
      <c r="BG408" s="197"/>
      <c r="BH408" s="202" t="str">
        <f t="shared" si="255"/>
        <v>-</v>
      </c>
      <c r="BI408" s="187"/>
      <c r="BJ408" s="197"/>
      <c r="BK408" s="202" t="str">
        <f t="shared" si="256"/>
        <v>-</v>
      </c>
      <c r="BL408" s="187"/>
      <c r="BM408" s="197"/>
      <c r="BN408" s="202" t="str">
        <f t="shared" si="257"/>
        <v>-</v>
      </c>
      <c r="BO408" s="187"/>
      <c r="BP408" s="197"/>
      <c r="BQ408" s="202" t="str">
        <f t="shared" si="258"/>
        <v>-</v>
      </c>
      <c r="BR408" s="187"/>
      <c r="BS408" s="197"/>
      <c r="BT408" s="202" t="str">
        <f t="shared" si="259"/>
        <v>-</v>
      </c>
      <c r="BU408" s="187"/>
      <c r="BV408" s="197"/>
      <c r="BW408" s="202" t="str">
        <f t="shared" si="260"/>
        <v>-</v>
      </c>
      <c r="BX408" s="187"/>
      <c r="BY408" s="197"/>
      <c r="BZ408" s="202" t="str">
        <f t="shared" si="261"/>
        <v>-</v>
      </c>
      <c r="CA408" s="187"/>
      <c r="CB408" s="197"/>
      <c r="CC408" s="202" t="str">
        <f t="shared" si="262"/>
        <v>-</v>
      </c>
      <c r="CD408" s="187"/>
      <c r="CE408" s="197"/>
      <c r="CF408" s="202" t="str">
        <f t="shared" si="263"/>
        <v>-</v>
      </c>
      <c r="CG408" s="187"/>
      <c r="CH408" s="197"/>
      <c r="CI408" s="202" t="str">
        <f t="shared" si="264"/>
        <v>-</v>
      </c>
      <c r="CJ408" s="187"/>
      <c r="CK408" s="197"/>
      <c r="CL408" s="202" t="str">
        <f t="shared" si="272"/>
        <v>-</v>
      </c>
      <c r="CM408" s="187"/>
      <c r="CN408" s="197"/>
      <c r="CO408" s="202" t="str">
        <f t="shared" si="273"/>
        <v>-</v>
      </c>
      <c r="CP408" s="187"/>
      <c r="CQ408" s="197"/>
      <c r="CR408" s="202" t="str">
        <f t="shared" si="265"/>
        <v>-</v>
      </c>
      <c r="CS408" s="187"/>
      <c r="CT408" s="197"/>
      <c r="CU408" s="202" t="str">
        <f t="shared" si="274"/>
        <v>-</v>
      </c>
      <c r="CV408" s="187"/>
      <c r="CW408" s="197"/>
      <c r="CX408" s="202" t="str">
        <f t="shared" si="275"/>
        <v>-</v>
      </c>
      <c r="CY408" s="187"/>
      <c r="CZ408" s="197"/>
      <c r="DA408" s="202" t="str">
        <f t="shared" si="266"/>
        <v>-</v>
      </c>
      <c r="DB408" s="187"/>
      <c r="DC408" s="197"/>
      <c r="DD408" s="202" t="str">
        <f t="shared" si="276"/>
        <v>-</v>
      </c>
      <c r="DE408" s="187"/>
      <c r="DF408" s="197"/>
      <c r="DG408" s="202" t="str">
        <f t="shared" si="277"/>
        <v>-</v>
      </c>
      <c r="DH408" s="187"/>
      <c r="DI408" s="103">
        <f t="shared" si="267"/>
        <v>5</v>
      </c>
      <c r="DJ408" s="103">
        <f t="shared" si="268"/>
        <v>3</v>
      </c>
      <c r="DK408" s="200">
        <f t="shared" si="278"/>
        <v>60</v>
      </c>
      <c r="DL408" s="201">
        <f t="shared" si="279"/>
        <v>4</v>
      </c>
    </row>
    <row r="409" spans="2:116" ht="24.95" customHeight="1" outlineLevel="1">
      <c r="B409" s="48"/>
      <c r="C409" s="48"/>
      <c r="D409" s="14" t="s">
        <v>1101</v>
      </c>
      <c r="E409" s="11" t="s">
        <v>1010</v>
      </c>
      <c r="F409" s="12" t="s">
        <v>989</v>
      </c>
      <c r="G409" s="12" t="s">
        <v>994</v>
      </c>
      <c r="H409" s="40" t="s">
        <v>523</v>
      </c>
      <c r="I409" s="41" t="s">
        <v>532</v>
      </c>
      <c r="J409" s="78" t="str">
        <f t="shared" si="269"/>
        <v xml:space="preserve">C4 </v>
      </c>
      <c r="K409" s="197" t="s">
        <v>1192</v>
      </c>
      <c r="L409" s="202" t="str">
        <f t="shared" si="270"/>
        <v>A</v>
      </c>
      <c r="M409" s="189" t="s">
        <v>1983</v>
      </c>
      <c r="N409" s="197" t="s">
        <v>1192</v>
      </c>
      <c r="O409" s="202" t="str">
        <f t="shared" si="241"/>
        <v>-</v>
      </c>
      <c r="P409" s="187"/>
      <c r="Q409" s="197" t="s">
        <v>1192</v>
      </c>
      <c r="R409" s="202" t="str">
        <f t="shared" si="242"/>
        <v>-</v>
      </c>
      <c r="S409" s="187"/>
      <c r="T409" s="197"/>
      <c r="U409" s="202" t="str">
        <f t="shared" si="243"/>
        <v>-</v>
      </c>
      <c r="V409" s="187"/>
      <c r="W409" s="197"/>
      <c r="X409" s="202" t="str">
        <f t="shared" si="244"/>
        <v>-</v>
      </c>
      <c r="Y409" s="187"/>
      <c r="Z409" s="197"/>
      <c r="AA409" s="202" t="str">
        <f t="shared" si="245"/>
        <v>-</v>
      </c>
      <c r="AB409" s="187"/>
      <c r="AC409" s="197"/>
      <c r="AD409" s="202" t="str">
        <f t="shared" si="271"/>
        <v>-</v>
      </c>
      <c r="AE409" s="187"/>
      <c r="AF409" s="197"/>
      <c r="AG409" s="202" t="str">
        <f t="shared" si="246"/>
        <v>-</v>
      </c>
      <c r="AH409" s="187"/>
      <c r="AI409" s="197"/>
      <c r="AJ409" s="202" t="str">
        <f t="shared" si="247"/>
        <v>-</v>
      </c>
      <c r="AK409" s="187"/>
      <c r="AL409" s="197"/>
      <c r="AM409" s="202" t="str">
        <f t="shared" si="248"/>
        <v>-</v>
      </c>
      <c r="AN409" s="187"/>
      <c r="AO409" s="197"/>
      <c r="AP409" s="202" t="str">
        <f t="shared" si="249"/>
        <v>-</v>
      </c>
      <c r="AQ409" s="187"/>
      <c r="AR409" s="197"/>
      <c r="AS409" s="202" t="str">
        <f t="shared" si="250"/>
        <v>-</v>
      </c>
      <c r="AT409" s="187"/>
      <c r="AU409" s="197"/>
      <c r="AV409" s="202" t="str">
        <f t="shared" si="251"/>
        <v>-</v>
      </c>
      <c r="AW409" s="187"/>
      <c r="AX409" s="197"/>
      <c r="AY409" s="202" t="str">
        <f t="shared" si="252"/>
        <v>-</v>
      </c>
      <c r="AZ409" s="187"/>
      <c r="BA409" s="197"/>
      <c r="BB409" s="202" t="str">
        <f t="shared" si="253"/>
        <v>-</v>
      </c>
      <c r="BC409" s="187"/>
      <c r="BD409" s="197"/>
      <c r="BE409" s="202" t="str">
        <f t="shared" si="254"/>
        <v>-</v>
      </c>
      <c r="BF409" s="187"/>
      <c r="BG409" s="197"/>
      <c r="BH409" s="202" t="str">
        <f t="shared" si="255"/>
        <v>-</v>
      </c>
      <c r="BI409" s="187"/>
      <c r="BJ409" s="197"/>
      <c r="BK409" s="202" t="str">
        <f t="shared" si="256"/>
        <v>-</v>
      </c>
      <c r="BL409" s="187"/>
      <c r="BM409" s="197"/>
      <c r="BN409" s="202" t="str">
        <f t="shared" si="257"/>
        <v>-</v>
      </c>
      <c r="BO409" s="187"/>
      <c r="BP409" s="197"/>
      <c r="BQ409" s="202" t="str">
        <f t="shared" si="258"/>
        <v>-</v>
      </c>
      <c r="BR409" s="187"/>
      <c r="BS409" s="197"/>
      <c r="BT409" s="202" t="str">
        <f t="shared" si="259"/>
        <v>-</v>
      </c>
      <c r="BU409" s="187"/>
      <c r="BV409" s="197"/>
      <c r="BW409" s="202" t="str">
        <f t="shared" si="260"/>
        <v>-</v>
      </c>
      <c r="BX409" s="187"/>
      <c r="BY409" s="197"/>
      <c r="BZ409" s="202" t="str">
        <f t="shared" si="261"/>
        <v>-</v>
      </c>
      <c r="CA409" s="187"/>
      <c r="CB409" s="197"/>
      <c r="CC409" s="202" t="str">
        <f t="shared" si="262"/>
        <v>-</v>
      </c>
      <c r="CD409" s="187"/>
      <c r="CE409" s="197"/>
      <c r="CF409" s="202" t="str">
        <f t="shared" si="263"/>
        <v>-</v>
      </c>
      <c r="CG409" s="187"/>
      <c r="CH409" s="197"/>
      <c r="CI409" s="202" t="str">
        <f t="shared" si="264"/>
        <v>-</v>
      </c>
      <c r="CJ409" s="187"/>
      <c r="CK409" s="197"/>
      <c r="CL409" s="202" t="str">
        <f t="shared" si="272"/>
        <v>-</v>
      </c>
      <c r="CM409" s="187"/>
      <c r="CN409" s="197"/>
      <c r="CO409" s="202" t="str">
        <f t="shared" si="273"/>
        <v>-</v>
      </c>
      <c r="CP409" s="187"/>
      <c r="CQ409" s="197"/>
      <c r="CR409" s="202" t="str">
        <f t="shared" si="265"/>
        <v>-</v>
      </c>
      <c r="CS409" s="187"/>
      <c r="CT409" s="197"/>
      <c r="CU409" s="202" t="str">
        <f t="shared" si="274"/>
        <v>-</v>
      </c>
      <c r="CV409" s="187"/>
      <c r="CW409" s="197"/>
      <c r="CX409" s="202" t="str">
        <f t="shared" si="275"/>
        <v>-</v>
      </c>
      <c r="CY409" s="187"/>
      <c r="CZ409" s="197"/>
      <c r="DA409" s="202" t="str">
        <f t="shared" si="266"/>
        <v>-</v>
      </c>
      <c r="DB409" s="187"/>
      <c r="DC409" s="197"/>
      <c r="DD409" s="202" t="str">
        <f t="shared" si="276"/>
        <v>-</v>
      </c>
      <c r="DE409" s="187"/>
      <c r="DF409" s="197"/>
      <c r="DG409" s="202" t="str">
        <f t="shared" si="277"/>
        <v>-</v>
      </c>
      <c r="DH409" s="187"/>
      <c r="DI409" s="103">
        <f t="shared" si="267"/>
        <v>3</v>
      </c>
      <c r="DJ409" s="103">
        <f t="shared" si="268"/>
        <v>1</v>
      </c>
      <c r="DK409" s="200">
        <f t="shared" si="278"/>
        <v>33.333333333333329</v>
      </c>
      <c r="DL409" s="201">
        <f t="shared" si="279"/>
        <v>2</v>
      </c>
    </row>
    <row r="410" spans="2:116" ht="24.95" customHeight="1" outlineLevel="1">
      <c r="B410" s="48"/>
      <c r="C410" s="48"/>
      <c r="D410" s="14" t="s">
        <v>1102</v>
      </c>
      <c r="E410" s="11" t="s">
        <v>1011</v>
      </c>
      <c r="F410" s="12" t="s">
        <v>992</v>
      </c>
      <c r="G410" s="12" t="s">
        <v>938</v>
      </c>
      <c r="H410" s="40" t="s">
        <v>523</v>
      </c>
      <c r="I410" s="41" t="s">
        <v>532</v>
      </c>
      <c r="J410" s="78" t="str">
        <f t="shared" si="269"/>
        <v xml:space="preserve">C4 </v>
      </c>
      <c r="K410" s="197" t="s">
        <v>1192</v>
      </c>
      <c r="L410" s="202" t="str">
        <f t="shared" si="270"/>
        <v>A</v>
      </c>
      <c r="M410" s="189" t="s">
        <v>1983</v>
      </c>
      <c r="N410" s="197" t="s">
        <v>1192</v>
      </c>
      <c r="O410" s="202" t="str">
        <f t="shared" si="241"/>
        <v>-</v>
      </c>
      <c r="P410" s="187"/>
      <c r="Q410" s="197" t="s">
        <v>1192</v>
      </c>
      <c r="R410" s="202" t="str">
        <f t="shared" si="242"/>
        <v>-</v>
      </c>
      <c r="S410" s="187"/>
      <c r="T410" s="197"/>
      <c r="U410" s="202" t="str">
        <f t="shared" si="243"/>
        <v>-</v>
      </c>
      <c r="V410" s="187"/>
      <c r="W410" s="197"/>
      <c r="X410" s="202" t="str">
        <f t="shared" si="244"/>
        <v>-</v>
      </c>
      <c r="Y410" s="187"/>
      <c r="Z410" s="197"/>
      <c r="AA410" s="202" t="str">
        <f t="shared" si="245"/>
        <v>-</v>
      </c>
      <c r="AB410" s="187"/>
      <c r="AC410" s="197"/>
      <c r="AD410" s="202" t="str">
        <f t="shared" si="271"/>
        <v>-</v>
      </c>
      <c r="AE410" s="187"/>
      <c r="AF410" s="197"/>
      <c r="AG410" s="202" t="str">
        <f t="shared" si="246"/>
        <v>-</v>
      </c>
      <c r="AH410" s="187"/>
      <c r="AI410" s="197"/>
      <c r="AJ410" s="202" t="str">
        <f t="shared" si="247"/>
        <v>-</v>
      </c>
      <c r="AK410" s="187"/>
      <c r="AL410" s="197"/>
      <c r="AM410" s="202" t="str">
        <f t="shared" si="248"/>
        <v>-</v>
      </c>
      <c r="AN410" s="187"/>
      <c r="AO410" s="197"/>
      <c r="AP410" s="202" t="str">
        <f t="shared" si="249"/>
        <v>-</v>
      </c>
      <c r="AQ410" s="187"/>
      <c r="AR410" s="197"/>
      <c r="AS410" s="202" t="str">
        <f t="shared" si="250"/>
        <v>-</v>
      </c>
      <c r="AT410" s="187"/>
      <c r="AU410" s="197"/>
      <c r="AV410" s="202" t="str">
        <f t="shared" si="251"/>
        <v>-</v>
      </c>
      <c r="AW410" s="187"/>
      <c r="AX410" s="197"/>
      <c r="AY410" s="202" t="str">
        <f t="shared" si="252"/>
        <v>-</v>
      </c>
      <c r="AZ410" s="187"/>
      <c r="BA410" s="197"/>
      <c r="BB410" s="202" t="str">
        <f t="shared" si="253"/>
        <v>-</v>
      </c>
      <c r="BC410" s="187"/>
      <c r="BD410" s="197"/>
      <c r="BE410" s="202" t="str">
        <f t="shared" si="254"/>
        <v>-</v>
      </c>
      <c r="BF410" s="187"/>
      <c r="BG410" s="197"/>
      <c r="BH410" s="202" t="str">
        <f t="shared" si="255"/>
        <v>-</v>
      </c>
      <c r="BI410" s="187"/>
      <c r="BJ410" s="197"/>
      <c r="BK410" s="202" t="str">
        <f t="shared" si="256"/>
        <v>-</v>
      </c>
      <c r="BL410" s="187"/>
      <c r="BM410" s="197"/>
      <c r="BN410" s="202" t="str">
        <f t="shared" si="257"/>
        <v>-</v>
      </c>
      <c r="BO410" s="187"/>
      <c r="BP410" s="197"/>
      <c r="BQ410" s="202" t="str">
        <f t="shared" si="258"/>
        <v>-</v>
      </c>
      <c r="BR410" s="187"/>
      <c r="BS410" s="197"/>
      <c r="BT410" s="202" t="str">
        <f t="shared" si="259"/>
        <v>-</v>
      </c>
      <c r="BU410" s="187"/>
      <c r="BV410" s="197"/>
      <c r="BW410" s="202" t="str">
        <f t="shared" si="260"/>
        <v>-</v>
      </c>
      <c r="BX410" s="187"/>
      <c r="BY410" s="197"/>
      <c r="BZ410" s="202" t="str">
        <f t="shared" si="261"/>
        <v>-</v>
      </c>
      <c r="CA410" s="187"/>
      <c r="CB410" s="197"/>
      <c r="CC410" s="202" t="str">
        <f t="shared" si="262"/>
        <v>-</v>
      </c>
      <c r="CD410" s="187"/>
      <c r="CE410" s="197"/>
      <c r="CF410" s="202" t="str">
        <f t="shared" si="263"/>
        <v>-</v>
      </c>
      <c r="CG410" s="187"/>
      <c r="CH410" s="197"/>
      <c r="CI410" s="202" t="str">
        <f t="shared" si="264"/>
        <v>-</v>
      </c>
      <c r="CJ410" s="187"/>
      <c r="CK410" s="197"/>
      <c r="CL410" s="202" t="str">
        <f t="shared" si="272"/>
        <v>-</v>
      </c>
      <c r="CM410" s="187"/>
      <c r="CN410" s="197"/>
      <c r="CO410" s="202" t="str">
        <f t="shared" si="273"/>
        <v>-</v>
      </c>
      <c r="CP410" s="187"/>
      <c r="CQ410" s="197"/>
      <c r="CR410" s="202" t="str">
        <f t="shared" si="265"/>
        <v>-</v>
      </c>
      <c r="CS410" s="187"/>
      <c r="CT410" s="197"/>
      <c r="CU410" s="202" t="str">
        <f t="shared" si="274"/>
        <v>-</v>
      </c>
      <c r="CV410" s="187"/>
      <c r="CW410" s="197"/>
      <c r="CX410" s="202" t="str">
        <f t="shared" si="275"/>
        <v>-</v>
      </c>
      <c r="CY410" s="187"/>
      <c r="CZ410" s="197"/>
      <c r="DA410" s="202" t="str">
        <f t="shared" si="266"/>
        <v>-</v>
      </c>
      <c r="DB410" s="187"/>
      <c r="DC410" s="197"/>
      <c r="DD410" s="202" t="str">
        <f t="shared" si="276"/>
        <v>-</v>
      </c>
      <c r="DE410" s="187"/>
      <c r="DF410" s="197"/>
      <c r="DG410" s="202" t="str">
        <f t="shared" si="277"/>
        <v>-</v>
      </c>
      <c r="DH410" s="187"/>
      <c r="DI410" s="103">
        <f t="shared" si="267"/>
        <v>3</v>
      </c>
      <c r="DJ410" s="103">
        <f t="shared" si="268"/>
        <v>1</v>
      </c>
      <c r="DK410" s="200">
        <f t="shared" si="278"/>
        <v>33.333333333333329</v>
      </c>
      <c r="DL410" s="201">
        <f t="shared" si="279"/>
        <v>2</v>
      </c>
    </row>
    <row r="411" spans="2:116" ht="24.95" customHeight="1" outlineLevel="1">
      <c r="B411" s="48"/>
      <c r="C411" s="48"/>
      <c r="D411" s="14" t="s">
        <v>1106</v>
      </c>
      <c r="E411" s="11" t="s">
        <v>1089</v>
      </c>
      <c r="F411" s="12" t="s">
        <v>989</v>
      </c>
      <c r="G411" s="12" t="s">
        <v>994</v>
      </c>
      <c r="H411" s="40" t="s">
        <v>523</v>
      </c>
      <c r="I411" s="41" t="s">
        <v>532</v>
      </c>
      <c r="J411" s="78" t="str">
        <f t="shared" si="269"/>
        <v xml:space="preserve">C4 </v>
      </c>
      <c r="K411" s="197" t="s">
        <v>1192</v>
      </c>
      <c r="L411" s="202" t="str">
        <f t="shared" si="270"/>
        <v>A</v>
      </c>
      <c r="M411" s="189" t="s">
        <v>1983</v>
      </c>
      <c r="N411" s="197" t="s">
        <v>1192</v>
      </c>
      <c r="O411" s="202" t="str">
        <f t="shared" si="241"/>
        <v>-</v>
      </c>
      <c r="P411" s="187"/>
      <c r="Q411" s="197" t="s">
        <v>1192</v>
      </c>
      <c r="R411" s="202" t="str">
        <f t="shared" si="242"/>
        <v>-</v>
      </c>
      <c r="S411" s="187"/>
      <c r="T411" s="197"/>
      <c r="U411" s="202" t="str">
        <f t="shared" si="243"/>
        <v>-</v>
      </c>
      <c r="V411" s="187"/>
      <c r="W411" s="197"/>
      <c r="X411" s="202" t="str">
        <f t="shared" si="244"/>
        <v>-</v>
      </c>
      <c r="Y411" s="187"/>
      <c r="Z411" s="197"/>
      <c r="AA411" s="202" t="str">
        <f t="shared" si="245"/>
        <v>-</v>
      </c>
      <c r="AB411" s="187"/>
      <c r="AC411" s="197"/>
      <c r="AD411" s="202" t="str">
        <f t="shared" si="271"/>
        <v>-</v>
      </c>
      <c r="AE411" s="187"/>
      <c r="AF411" s="197"/>
      <c r="AG411" s="202" t="str">
        <f t="shared" si="246"/>
        <v>-</v>
      </c>
      <c r="AH411" s="187"/>
      <c r="AI411" s="197"/>
      <c r="AJ411" s="202" t="str">
        <f t="shared" si="247"/>
        <v>-</v>
      </c>
      <c r="AK411" s="187"/>
      <c r="AL411" s="197"/>
      <c r="AM411" s="202" t="str">
        <f t="shared" si="248"/>
        <v>-</v>
      </c>
      <c r="AN411" s="187"/>
      <c r="AO411" s="197"/>
      <c r="AP411" s="202" t="str">
        <f t="shared" si="249"/>
        <v>-</v>
      </c>
      <c r="AQ411" s="187"/>
      <c r="AR411" s="197"/>
      <c r="AS411" s="202" t="str">
        <f t="shared" si="250"/>
        <v>-</v>
      </c>
      <c r="AT411" s="187"/>
      <c r="AU411" s="197"/>
      <c r="AV411" s="202" t="str">
        <f t="shared" si="251"/>
        <v>-</v>
      </c>
      <c r="AW411" s="187"/>
      <c r="AX411" s="197"/>
      <c r="AY411" s="202" t="str">
        <f t="shared" si="252"/>
        <v>-</v>
      </c>
      <c r="AZ411" s="187"/>
      <c r="BA411" s="197"/>
      <c r="BB411" s="202" t="str">
        <f t="shared" si="253"/>
        <v>-</v>
      </c>
      <c r="BC411" s="187"/>
      <c r="BD411" s="197"/>
      <c r="BE411" s="202" t="str">
        <f t="shared" si="254"/>
        <v>-</v>
      </c>
      <c r="BF411" s="187"/>
      <c r="BG411" s="197"/>
      <c r="BH411" s="202" t="str">
        <f t="shared" si="255"/>
        <v>-</v>
      </c>
      <c r="BI411" s="187"/>
      <c r="BJ411" s="197"/>
      <c r="BK411" s="202" t="str">
        <f t="shared" si="256"/>
        <v>-</v>
      </c>
      <c r="BL411" s="187"/>
      <c r="BM411" s="197"/>
      <c r="BN411" s="202" t="str">
        <f t="shared" si="257"/>
        <v>-</v>
      </c>
      <c r="BO411" s="187"/>
      <c r="BP411" s="197"/>
      <c r="BQ411" s="202" t="str">
        <f t="shared" si="258"/>
        <v>-</v>
      </c>
      <c r="BR411" s="187"/>
      <c r="BS411" s="197"/>
      <c r="BT411" s="202" t="str">
        <f t="shared" si="259"/>
        <v>-</v>
      </c>
      <c r="BU411" s="187"/>
      <c r="BV411" s="197"/>
      <c r="BW411" s="202" t="str">
        <f t="shared" si="260"/>
        <v>-</v>
      </c>
      <c r="BX411" s="187"/>
      <c r="BY411" s="197"/>
      <c r="BZ411" s="202" t="str">
        <f t="shared" si="261"/>
        <v>-</v>
      </c>
      <c r="CA411" s="187"/>
      <c r="CB411" s="197"/>
      <c r="CC411" s="202" t="str">
        <f t="shared" si="262"/>
        <v>-</v>
      </c>
      <c r="CD411" s="187"/>
      <c r="CE411" s="197"/>
      <c r="CF411" s="202" t="str">
        <f t="shared" si="263"/>
        <v>-</v>
      </c>
      <c r="CG411" s="187"/>
      <c r="CH411" s="197"/>
      <c r="CI411" s="202" t="str">
        <f t="shared" si="264"/>
        <v>-</v>
      </c>
      <c r="CJ411" s="187"/>
      <c r="CK411" s="197"/>
      <c r="CL411" s="202" t="str">
        <f t="shared" si="272"/>
        <v>-</v>
      </c>
      <c r="CM411" s="187"/>
      <c r="CN411" s="197"/>
      <c r="CO411" s="202" t="str">
        <f t="shared" si="273"/>
        <v>-</v>
      </c>
      <c r="CP411" s="187"/>
      <c r="CQ411" s="197"/>
      <c r="CR411" s="202" t="str">
        <f t="shared" si="265"/>
        <v>-</v>
      </c>
      <c r="CS411" s="187"/>
      <c r="CT411" s="197"/>
      <c r="CU411" s="202" t="str">
        <f t="shared" si="274"/>
        <v>-</v>
      </c>
      <c r="CV411" s="187"/>
      <c r="CW411" s="197"/>
      <c r="CX411" s="202" t="str">
        <f t="shared" si="275"/>
        <v>-</v>
      </c>
      <c r="CY411" s="187"/>
      <c r="CZ411" s="197"/>
      <c r="DA411" s="202" t="str">
        <f t="shared" si="266"/>
        <v>-</v>
      </c>
      <c r="DB411" s="187"/>
      <c r="DC411" s="197"/>
      <c r="DD411" s="202" t="str">
        <f t="shared" si="276"/>
        <v>-</v>
      </c>
      <c r="DE411" s="187"/>
      <c r="DF411" s="197"/>
      <c r="DG411" s="202" t="str">
        <f t="shared" si="277"/>
        <v>-</v>
      </c>
      <c r="DH411" s="187"/>
      <c r="DI411" s="103">
        <f t="shared" si="267"/>
        <v>3</v>
      </c>
      <c r="DJ411" s="103">
        <f t="shared" si="268"/>
        <v>1</v>
      </c>
      <c r="DK411" s="200">
        <f t="shared" si="278"/>
        <v>33.333333333333329</v>
      </c>
      <c r="DL411" s="201">
        <f t="shared" si="279"/>
        <v>2</v>
      </c>
    </row>
    <row r="412" spans="2:116" ht="24.95" customHeight="1" outlineLevel="1">
      <c r="B412" s="48"/>
      <c r="C412" s="48"/>
      <c r="D412" s="14" t="s">
        <v>1107</v>
      </c>
      <c r="E412" s="11" t="s">
        <v>1090</v>
      </c>
      <c r="F412" s="12" t="s">
        <v>989</v>
      </c>
      <c r="G412" s="12" t="s">
        <v>994</v>
      </c>
      <c r="H412" s="40" t="s">
        <v>523</v>
      </c>
      <c r="I412" s="41" t="s">
        <v>532</v>
      </c>
      <c r="J412" s="78" t="str">
        <f t="shared" si="269"/>
        <v xml:space="preserve">C4 </v>
      </c>
      <c r="K412" s="197" t="s">
        <v>1192</v>
      </c>
      <c r="L412" s="202" t="str">
        <f t="shared" si="270"/>
        <v>A</v>
      </c>
      <c r="M412" s="189" t="s">
        <v>1983</v>
      </c>
      <c r="N412" s="197" t="s">
        <v>1192</v>
      </c>
      <c r="O412" s="202" t="str">
        <f t="shared" si="241"/>
        <v>-</v>
      </c>
      <c r="P412" s="187"/>
      <c r="Q412" s="197" t="s">
        <v>1192</v>
      </c>
      <c r="R412" s="202" t="str">
        <f t="shared" si="242"/>
        <v>-</v>
      </c>
      <c r="S412" s="187"/>
      <c r="T412" s="197"/>
      <c r="U412" s="202" t="str">
        <f t="shared" si="243"/>
        <v>-</v>
      </c>
      <c r="V412" s="187"/>
      <c r="W412" s="197"/>
      <c r="X412" s="202" t="str">
        <f t="shared" si="244"/>
        <v>-</v>
      </c>
      <c r="Y412" s="187"/>
      <c r="Z412" s="197"/>
      <c r="AA412" s="202" t="str">
        <f t="shared" si="245"/>
        <v>-</v>
      </c>
      <c r="AB412" s="187"/>
      <c r="AC412" s="197"/>
      <c r="AD412" s="202" t="str">
        <f t="shared" si="271"/>
        <v>-</v>
      </c>
      <c r="AE412" s="205">
        <v>42969</v>
      </c>
      <c r="AF412" s="197"/>
      <c r="AG412" s="202" t="str">
        <f t="shared" si="246"/>
        <v>-</v>
      </c>
      <c r="AH412" s="187"/>
      <c r="AI412" s="197"/>
      <c r="AJ412" s="202" t="str">
        <f t="shared" si="247"/>
        <v>-</v>
      </c>
      <c r="AK412" s="187"/>
      <c r="AL412" s="197"/>
      <c r="AM412" s="202" t="str">
        <f t="shared" si="248"/>
        <v>-</v>
      </c>
      <c r="AN412" s="187"/>
      <c r="AO412" s="197"/>
      <c r="AP412" s="202" t="str">
        <f t="shared" si="249"/>
        <v>-</v>
      </c>
      <c r="AQ412" s="187"/>
      <c r="AR412" s="197"/>
      <c r="AS412" s="202" t="str">
        <f t="shared" si="250"/>
        <v>-</v>
      </c>
      <c r="AT412" s="187"/>
      <c r="AU412" s="197"/>
      <c r="AV412" s="202" t="str">
        <f t="shared" si="251"/>
        <v>-</v>
      </c>
      <c r="AW412" s="187"/>
      <c r="AX412" s="197"/>
      <c r="AY412" s="202" t="str">
        <f t="shared" si="252"/>
        <v>-</v>
      </c>
      <c r="AZ412" s="187"/>
      <c r="BA412" s="197"/>
      <c r="BB412" s="202" t="str">
        <f t="shared" si="253"/>
        <v>-</v>
      </c>
      <c r="BC412" s="187"/>
      <c r="BD412" s="197"/>
      <c r="BE412" s="202" t="str">
        <f t="shared" si="254"/>
        <v>-</v>
      </c>
      <c r="BF412" s="187"/>
      <c r="BG412" s="197"/>
      <c r="BH412" s="202" t="str">
        <f t="shared" si="255"/>
        <v>-</v>
      </c>
      <c r="BI412" s="187"/>
      <c r="BJ412" s="197"/>
      <c r="BK412" s="202" t="str">
        <f t="shared" si="256"/>
        <v>-</v>
      </c>
      <c r="BL412" s="187"/>
      <c r="BM412" s="197"/>
      <c r="BN412" s="202" t="str">
        <f t="shared" si="257"/>
        <v>-</v>
      </c>
      <c r="BO412" s="187"/>
      <c r="BP412" s="197"/>
      <c r="BQ412" s="202" t="str">
        <f t="shared" si="258"/>
        <v>-</v>
      </c>
      <c r="BR412" s="187"/>
      <c r="BS412" s="197"/>
      <c r="BT412" s="202" t="str">
        <f t="shared" si="259"/>
        <v>-</v>
      </c>
      <c r="BU412" s="187"/>
      <c r="BV412" s="197"/>
      <c r="BW412" s="202" t="str">
        <f t="shared" si="260"/>
        <v>-</v>
      </c>
      <c r="BX412" s="187"/>
      <c r="BY412" s="197"/>
      <c r="BZ412" s="202" t="str">
        <f t="shared" si="261"/>
        <v>-</v>
      </c>
      <c r="CA412" s="187"/>
      <c r="CB412" s="197"/>
      <c r="CC412" s="202" t="str">
        <f t="shared" si="262"/>
        <v>-</v>
      </c>
      <c r="CD412" s="187"/>
      <c r="CE412" s="197"/>
      <c r="CF412" s="202" t="str">
        <f t="shared" si="263"/>
        <v>-</v>
      </c>
      <c r="CG412" s="187"/>
      <c r="CH412" s="197"/>
      <c r="CI412" s="202" t="str">
        <f t="shared" si="264"/>
        <v>-</v>
      </c>
      <c r="CJ412" s="187"/>
      <c r="CK412" s="197"/>
      <c r="CL412" s="202" t="str">
        <f t="shared" si="272"/>
        <v>-</v>
      </c>
      <c r="CM412" s="187"/>
      <c r="CN412" s="197"/>
      <c r="CO412" s="202" t="str">
        <f t="shared" si="273"/>
        <v>-</v>
      </c>
      <c r="CP412" s="187"/>
      <c r="CQ412" s="197"/>
      <c r="CR412" s="202" t="str">
        <f t="shared" si="265"/>
        <v>-</v>
      </c>
      <c r="CS412" s="187"/>
      <c r="CT412" s="197"/>
      <c r="CU412" s="202" t="str">
        <f t="shared" si="274"/>
        <v>-</v>
      </c>
      <c r="CV412" s="187"/>
      <c r="CW412" s="197"/>
      <c r="CX412" s="202" t="str">
        <f t="shared" si="275"/>
        <v>-</v>
      </c>
      <c r="CY412" s="187"/>
      <c r="CZ412" s="197"/>
      <c r="DA412" s="202" t="str">
        <f t="shared" si="266"/>
        <v>-</v>
      </c>
      <c r="DB412" s="187"/>
      <c r="DC412" s="197"/>
      <c r="DD412" s="202" t="str">
        <f t="shared" si="276"/>
        <v>-</v>
      </c>
      <c r="DE412" s="187"/>
      <c r="DF412" s="197"/>
      <c r="DG412" s="202" t="str">
        <f t="shared" si="277"/>
        <v>-</v>
      </c>
      <c r="DH412" s="187"/>
      <c r="DI412" s="103">
        <f t="shared" si="267"/>
        <v>3</v>
      </c>
      <c r="DJ412" s="103">
        <f t="shared" si="268"/>
        <v>1</v>
      </c>
      <c r="DK412" s="200">
        <f t="shared" si="278"/>
        <v>33.333333333333329</v>
      </c>
      <c r="DL412" s="201">
        <f t="shared" si="279"/>
        <v>2</v>
      </c>
    </row>
    <row r="413" spans="2:116" ht="24.95" customHeight="1" outlineLevel="1">
      <c r="B413" s="48" t="s">
        <v>1599</v>
      </c>
      <c r="C413" s="48"/>
      <c r="D413" s="14" t="s">
        <v>1108</v>
      </c>
      <c r="E413" s="11" t="s">
        <v>1091</v>
      </c>
      <c r="F413" s="12" t="s">
        <v>989</v>
      </c>
      <c r="G413" s="12" t="s">
        <v>994</v>
      </c>
      <c r="H413" s="40" t="s">
        <v>523</v>
      </c>
      <c r="I413" s="41" t="s">
        <v>532</v>
      </c>
      <c r="J413" s="78" t="str">
        <f t="shared" si="269"/>
        <v xml:space="preserve">C4 </v>
      </c>
      <c r="K413" s="197" t="s">
        <v>1192</v>
      </c>
      <c r="L413" s="202" t="str">
        <f t="shared" si="270"/>
        <v>A</v>
      </c>
      <c r="M413" s="189" t="s">
        <v>1983</v>
      </c>
      <c r="N413" s="197" t="s">
        <v>1192</v>
      </c>
      <c r="O413" s="202" t="str">
        <f t="shared" si="241"/>
        <v>-</v>
      </c>
      <c r="P413" s="187"/>
      <c r="Q413" s="197" t="s">
        <v>1192</v>
      </c>
      <c r="R413" s="202" t="str">
        <f t="shared" si="242"/>
        <v>-</v>
      </c>
      <c r="S413" s="187"/>
      <c r="T413" s="197"/>
      <c r="U413" s="202" t="str">
        <f t="shared" si="243"/>
        <v>-</v>
      </c>
      <c r="V413" s="187"/>
      <c r="W413" s="197"/>
      <c r="X413" s="202" t="str">
        <f t="shared" si="244"/>
        <v>-</v>
      </c>
      <c r="Y413" s="187"/>
      <c r="Z413" s="197"/>
      <c r="AA413" s="202" t="str">
        <f t="shared" si="245"/>
        <v>-</v>
      </c>
      <c r="AB413" s="187"/>
      <c r="AC413" s="197"/>
      <c r="AD413" s="202" t="str">
        <f t="shared" si="271"/>
        <v>-</v>
      </c>
      <c r="AE413" s="187"/>
      <c r="AF413" s="197"/>
      <c r="AG413" s="202" t="str">
        <f t="shared" si="246"/>
        <v>-</v>
      </c>
      <c r="AH413" s="187"/>
      <c r="AI413" s="197"/>
      <c r="AJ413" s="202" t="str">
        <f t="shared" si="247"/>
        <v>-</v>
      </c>
      <c r="AK413" s="187"/>
      <c r="AL413" s="197"/>
      <c r="AM413" s="202" t="str">
        <f t="shared" si="248"/>
        <v>-</v>
      </c>
      <c r="AN413" s="187"/>
      <c r="AO413" s="197"/>
      <c r="AP413" s="202" t="str">
        <f t="shared" si="249"/>
        <v>-</v>
      </c>
      <c r="AQ413" s="187"/>
      <c r="AR413" s="197"/>
      <c r="AS413" s="202" t="str">
        <f t="shared" si="250"/>
        <v>-</v>
      </c>
      <c r="AT413" s="187"/>
      <c r="AU413" s="197"/>
      <c r="AV413" s="202" t="str">
        <f t="shared" si="251"/>
        <v>-</v>
      </c>
      <c r="AW413" s="187"/>
      <c r="AX413" s="197"/>
      <c r="AY413" s="202" t="str">
        <f t="shared" si="252"/>
        <v>-</v>
      </c>
      <c r="AZ413" s="187"/>
      <c r="BA413" s="197"/>
      <c r="BB413" s="202" t="str">
        <f t="shared" si="253"/>
        <v>-</v>
      </c>
      <c r="BC413" s="187"/>
      <c r="BD413" s="197"/>
      <c r="BE413" s="202" t="str">
        <f t="shared" si="254"/>
        <v>-</v>
      </c>
      <c r="BF413" s="187"/>
      <c r="BG413" s="197"/>
      <c r="BH413" s="202" t="str">
        <f t="shared" si="255"/>
        <v>-</v>
      </c>
      <c r="BI413" s="187"/>
      <c r="BJ413" s="197"/>
      <c r="BK413" s="202" t="str">
        <f t="shared" si="256"/>
        <v>-</v>
      </c>
      <c r="BL413" s="187"/>
      <c r="BM413" s="197"/>
      <c r="BN413" s="202" t="str">
        <f t="shared" si="257"/>
        <v>-</v>
      </c>
      <c r="BO413" s="187"/>
      <c r="BP413" s="197"/>
      <c r="BQ413" s="202" t="str">
        <f t="shared" si="258"/>
        <v>-</v>
      </c>
      <c r="BR413" s="187"/>
      <c r="BS413" s="197"/>
      <c r="BT413" s="202" t="str">
        <f t="shared" si="259"/>
        <v>-</v>
      </c>
      <c r="BU413" s="187"/>
      <c r="BV413" s="197"/>
      <c r="BW413" s="202" t="str">
        <f t="shared" si="260"/>
        <v>-</v>
      </c>
      <c r="BX413" s="187"/>
      <c r="BY413" s="197"/>
      <c r="BZ413" s="202" t="str">
        <f t="shared" si="261"/>
        <v>-</v>
      </c>
      <c r="CA413" s="187"/>
      <c r="CB413" s="197"/>
      <c r="CC413" s="202" t="str">
        <f t="shared" si="262"/>
        <v>-</v>
      </c>
      <c r="CD413" s="187"/>
      <c r="CE413" s="197"/>
      <c r="CF413" s="202" t="str">
        <f t="shared" si="263"/>
        <v>-</v>
      </c>
      <c r="CG413" s="187"/>
      <c r="CH413" s="197"/>
      <c r="CI413" s="202" t="str">
        <f t="shared" si="264"/>
        <v>-</v>
      </c>
      <c r="CJ413" s="187"/>
      <c r="CK413" s="197"/>
      <c r="CL413" s="202" t="str">
        <f t="shared" si="272"/>
        <v>-</v>
      </c>
      <c r="CM413" s="187"/>
      <c r="CN413" s="197"/>
      <c r="CO413" s="202" t="str">
        <f t="shared" si="273"/>
        <v>-</v>
      </c>
      <c r="CP413" s="187"/>
      <c r="CQ413" s="197"/>
      <c r="CR413" s="202" t="str">
        <f t="shared" si="265"/>
        <v>-</v>
      </c>
      <c r="CS413" s="187"/>
      <c r="CT413" s="197"/>
      <c r="CU413" s="202" t="str">
        <f t="shared" si="274"/>
        <v>-</v>
      </c>
      <c r="CV413" s="187"/>
      <c r="CW413" s="197"/>
      <c r="CX413" s="202" t="str">
        <f t="shared" si="275"/>
        <v>-</v>
      </c>
      <c r="CY413" s="187"/>
      <c r="CZ413" s="197"/>
      <c r="DA413" s="202" t="str">
        <f t="shared" si="266"/>
        <v>-</v>
      </c>
      <c r="DB413" s="187"/>
      <c r="DC413" s="197"/>
      <c r="DD413" s="202" t="str">
        <f t="shared" si="276"/>
        <v>-</v>
      </c>
      <c r="DE413" s="187"/>
      <c r="DF413" s="197"/>
      <c r="DG413" s="202" t="str">
        <f t="shared" si="277"/>
        <v>-</v>
      </c>
      <c r="DH413" s="187"/>
      <c r="DI413" s="103">
        <f t="shared" si="267"/>
        <v>3</v>
      </c>
      <c r="DJ413" s="103">
        <f t="shared" si="268"/>
        <v>1</v>
      </c>
      <c r="DK413" s="200">
        <f t="shared" si="278"/>
        <v>33.333333333333329</v>
      </c>
      <c r="DL413" s="201">
        <f t="shared" si="279"/>
        <v>2</v>
      </c>
    </row>
    <row r="414" spans="2:116" ht="24.95" customHeight="1" outlineLevel="1">
      <c r="B414" s="48"/>
      <c r="C414" s="48"/>
      <c r="D414" s="14" t="s">
        <v>1109</v>
      </c>
      <c r="E414" s="11" t="s">
        <v>1093</v>
      </c>
      <c r="F414" s="12" t="s">
        <v>989</v>
      </c>
      <c r="G414" s="12" t="s">
        <v>994</v>
      </c>
      <c r="H414" s="40" t="s">
        <v>523</v>
      </c>
      <c r="I414" s="41" t="s">
        <v>532</v>
      </c>
      <c r="J414" s="78" t="str">
        <f t="shared" si="269"/>
        <v xml:space="preserve">C4 </v>
      </c>
      <c r="K414" s="197" t="s">
        <v>1192</v>
      </c>
      <c r="L414" s="202" t="str">
        <f t="shared" si="270"/>
        <v>A</v>
      </c>
      <c r="M414" s="188">
        <v>42620</v>
      </c>
      <c r="N414" s="197" t="s">
        <v>1192</v>
      </c>
      <c r="O414" s="202" t="str">
        <f t="shared" si="241"/>
        <v>-</v>
      </c>
      <c r="P414" s="187"/>
      <c r="Q414" s="197" t="s">
        <v>1192</v>
      </c>
      <c r="R414" s="202" t="str">
        <f t="shared" si="242"/>
        <v>A</v>
      </c>
      <c r="S414" s="186">
        <v>42881</v>
      </c>
      <c r="T414" s="197"/>
      <c r="U414" s="202" t="str">
        <f t="shared" si="243"/>
        <v>-</v>
      </c>
      <c r="V414" s="187"/>
      <c r="W414" s="197"/>
      <c r="X414" s="202" t="str">
        <f t="shared" si="244"/>
        <v>-</v>
      </c>
      <c r="Y414" s="187"/>
      <c r="Z414" s="197"/>
      <c r="AA414" s="202" t="str">
        <f t="shared" si="245"/>
        <v>-</v>
      </c>
      <c r="AB414" s="187"/>
      <c r="AC414" s="197"/>
      <c r="AD414" s="202" t="str">
        <f t="shared" si="271"/>
        <v>-</v>
      </c>
      <c r="AE414" s="187"/>
      <c r="AF414" s="197"/>
      <c r="AG414" s="202" t="str">
        <f t="shared" si="246"/>
        <v>-</v>
      </c>
      <c r="AH414" s="205">
        <v>42943</v>
      </c>
      <c r="AI414" s="197"/>
      <c r="AJ414" s="202" t="str">
        <f t="shared" si="247"/>
        <v>-</v>
      </c>
      <c r="AK414" s="205">
        <v>42881</v>
      </c>
      <c r="AL414" s="197"/>
      <c r="AM414" s="202" t="str">
        <f t="shared" si="248"/>
        <v>-</v>
      </c>
      <c r="AN414" s="205">
        <v>42944</v>
      </c>
      <c r="AO414" s="197"/>
      <c r="AP414" s="202" t="str">
        <f t="shared" si="249"/>
        <v>-</v>
      </c>
      <c r="AQ414" s="187"/>
      <c r="AR414" s="197"/>
      <c r="AS414" s="202" t="str">
        <f t="shared" si="250"/>
        <v>-</v>
      </c>
      <c r="AT414" s="205">
        <v>42971</v>
      </c>
      <c r="AU414" s="197"/>
      <c r="AV414" s="202" t="str">
        <f t="shared" si="251"/>
        <v>-</v>
      </c>
      <c r="AW414" s="187"/>
      <c r="AX414" s="197"/>
      <c r="AY414" s="202" t="str">
        <f t="shared" si="252"/>
        <v>-</v>
      </c>
      <c r="AZ414" s="205">
        <v>42971</v>
      </c>
      <c r="BA414" s="197"/>
      <c r="BB414" s="202" t="str">
        <f t="shared" si="253"/>
        <v>-</v>
      </c>
      <c r="BC414" s="187"/>
      <c r="BD414" s="197"/>
      <c r="BE414" s="202" t="str">
        <f t="shared" si="254"/>
        <v>-</v>
      </c>
      <c r="BF414" s="187"/>
      <c r="BG414" s="197"/>
      <c r="BH414" s="202" t="str">
        <f t="shared" si="255"/>
        <v>-</v>
      </c>
      <c r="BI414" s="187"/>
      <c r="BJ414" s="197"/>
      <c r="BK414" s="202" t="str">
        <f t="shared" si="256"/>
        <v>-</v>
      </c>
      <c r="BL414" s="187"/>
      <c r="BM414" s="197"/>
      <c r="BN414" s="202" t="str">
        <f t="shared" si="257"/>
        <v>-</v>
      </c>
      <c r="BO414" s="187"/>
      <c r="BP414" s="197"/>
      <c r="BQ414" s="202" t="str">
        <f t="shared" si="258"/>
        <v>-</v>
      </c>
      <c r="BR414" s="187"/>
      <c r="BS414" s="197"/>
      <c r="BT414" s="202" t="str">
        <f t="shared" si="259"/>
        <v>-</v>
      </c>
      <c r="BU414" s="187"/>
      <c r="BV414" s="197"/>
      <c r="BW414" s="202" t="str">
        <f t="shared" si="260"/>
        <v>-</v>
      </c>
      <c r="BX414" s="187"/>
      <c r="BY414" s="197"/>
      <c r="BZ414" s="202" t="str">
        <f t="shared" si="261"/>
        <v>-</v>
      </c>
      <c r="CA414" s="187"/>
      <c r="CB414" s="197"/>
      <c r="CC414" s="202" t="str">
        <f t="shared" si="262"/>
        <v>-</v>
      </c>
      <c r="CD414" s="187"/>
      <c r="CE414" s="197"/>
      <c r="CF414" s="202" t="str">
        <f t="shared" si="263"/>
        <v>-</v>
      </c>
      <c r="CG414" s="187"/>
      <c r="CH414" s="197"/>
      <c r="CI414" s="202" t="str">
        <f t="shared" si="264"/>
        <v>-</v>
      </c>
      <c r="CJ414" s="187"/>
      <c r="CK414" s="197"/>
      <c r="CL414" s="202" t="str">
        <f t="shared" si="272"/>
        <v>-</v>
      </c>
      <c r="CM414" s="187"/>
      <c r="CN414" s="197"/>
      <c r="CO414" s="202" t="str">
        <f t="shared" si="273"/>
        <v>-</v>
      </c>
      <c r="CP414" s="187"/>
      <c r="CQ414" s="197"/>
      <c r="CR414" s="202" t="str">
        <f t="shared" si="265"/>
        <v>-</v>
      </c>
      <c r="CS414" s="187"/>
      <c r="CT414" s="197"/>
      <c r="CU414" s="202" t="str">
        <f t="shared" si="274"/>
        <v>-</v>
      </c>
      <c r="CV414" s="187"/>
      <c r="CW414" s="197"/>
      <c r="CX414" s="202" t="str">
        <f t="shared" si="275"/>
        <v>-</v>
      </c>
      <c r="CY414" s="187"/>
      <c r="CZ414" s="197"/>
      <c r="DA414" s="202" t="str">
        <f t="shared" si="266"/>
        <v>-</v>
      </c>
      <c r="DB414" s="187"/>
      <c r="DC414" s="197"/>
      <c r="DD414" s="202" t="str">
        <f t="shared" si="276"/>
        <v>-</v>
      </c>
      <c r="DE414" s="187"/>
      <c r="DF414" s="197"/>
      <c r="DG414" s="202" t="str">
        <f t="shared" si="277"/>
        <v>-</v>
      </c>
      <c r="DH414" s="187"/>
      <c r="DI414" s="103">
        <f t="shared" si="267"/>
        <v>3</v>
      </c>
      <c r="DJ414" s="103">
        <f t="shared" si="268"/>
        <v>2</v>
      </c>
      <c r="DK414" s="200">
        <f t="shared" si="278"/>
        <v>66.666666666666657</v>
      </c>
      <c r="DL414" s="201">
        <f t="shared" si="279"/>
        <v>4</v>
      </c>
    </row>
    <row r="415" spans="2:116" ht="24.95" customHeight="1" outlineLevel="1">
      <c r="B415" s="48" t="s">
        <v>1599</v>
      </c>
      <c r="C415" s="48"/>
      <c r="D415" s="14" t="s">
        <v>1126</v>
      </c>
      <c r="E415" s="11" t="s">
        <v>1127</v>
      </c>
      <c r="F415" s="12" t="s">
        <v>996</v>
      </c>
      <c r="G415" s="12" t="s">
        <v>945</v>
      </c>
      <c r="H415" s="40" t="s">
        <v>526</v>
      </c>
      <c r="I415" s="41" t="s">
        <v>530</v>
      </c>
      <c r="J415" s="78" t="str">
        <f t="shared" si="269"/>
        <v xml:space="preserve">C2 </v>
      </c>
      <c r="K415" s="197" t="s">
        <v>1192</v>
      </c>
      <c r="L415" s="202" t="str">
        <f t="shared" si="270"/>
        <v>A</v>
      </c>
      <c r="M415" s="189" t="s">
        <v>1943</v>
      </c>
      <c r="N415" s="197" t="s">
        <v>1192</v>
      </c>
      <c r="O415" s="202" t="str">
        <f t="shared" si="241"/>
        <v>-</v>
      </c>
      <c r="P415" s="187"/>
      <c r="Q415" s="197" t="s">
        <v>1192</v>
      </c>
      <c r="R415" s="202" t="str">
        <f t="shared" si="242"/>
        <v>-</v>
      </c>
      <c r="S415" s="187"/>
      <c r="T415" s="197" t="s">
        <v>1192</v>
      </c>
      <c r="U415" s="202" t="str">
        <f t="shared" si="243"/>
        <v>-</v>
      </c>
      <c r="V415" s="187"/>
      <c r="W415" s="197" t="s">
        <v>1192</v>
      </c>
      <c r="X415" s="202" t="str">
        <f t="shared" si="244"/>
        <v>-</v>
      </c>
      <c r="Y415" s="187"/>
      <c r="Z415" s="197" t="s">
        <v>1192</v>
      </c>
      <c r="AA415" s="202" t="str">
        <f t="shared" si="245"/>
        <v>-</v>
      </c>
      <c r="AB415" s="187"/>
      <c r="AC415" s="197" t="s">
        <v>1192</v>
      </c>
      <c r="AD415" s="202" t="str">
        <f t="shared" si="271"/>
        <v>-</v>
      </c>
      <c r="AE415" s="187"/>
      <c r="AF415" s="197" t="s">
        <v>1192</v>
      </c>
      <c r="AG415" s="202" t="str">
        <f t="shared" si="246"/>
        <v>-</v>
      </c>
      <c r="AH415" s="187"/>
      <c r="AI415" s="197" t="s">
        <v>1192</v>
      </c>
      <c r="AJ415" s="202" t="str">
        <f t="shared" si="247"/>
        <v>-</v>
      </c>
      <c r="AK415" s="187"/>
      <c r="AL415" s="197"/>
      <c r="AM415" s="202" t="str">
        <f t="shared" si="248"/>
        <v>-</v>
      </c>
      <c r="AN415" s="187"/>
      <c r="AO415" s="197"/>
      <c r="AP415" s="202" t="str">
        <f t="shared" si="249"/>
        <v>-</v>
      </c>
      <c r="AQ415" s="187"/>
      <c r="AR415" s="197"/>
      <c r="AS415" s="202" t="str">
        <f t="shared" si="250"/>
        <v>-</v>
      </c>
      <c r="AT415" s="187"/>
      <c r="AU415" s="197"/>
      <c r="AV415" s="202" t="str">
        <f t="shared" si="251"/>
        <v>-</v>
      </c>
      <c r="AW415" s="187"/>
      <c r="AX415" s="197"/>
      <c r="AY415" s="202" t="str">
        <f t="shared" si="252"/>
        <v>-</v>
      </c>
      <c r="AZ415" s="187"/>
      <c r="BA415" s="197"/>
      <c r="BB415" s="202" t="str">
        <f t="shared" si="253"/>
        <v>-</v>
      </c>
      <c r="BC415" s="187"/>
      <c r="BD415" s="197"/>
      <c r="BE415" s="202" t="str">
        <f t="shared" si="254"/>
        <v>-</v>
      </c>
      <c r="BF415" s="187"/>
      <c r="BG415" s="197"/>
      <c r="BH415" s="202" t="str">
        <f t="shared" si="255"/>
        <v>-</v>
      </c>
      <c r="BI415" s="187"/>
      <c r="BJ415" s="197"/>
      <c r="BK415" s="202" t="str">
        <f t="shared" si="256"/>
        <v>-</v>
      </c>
      <c r="BL415" s="187"/>
      <c r="BM415" s="197"/>
      <c r="BN415" s="202" t="str">
        <f t="shared" si="257"/>
        <v>-</v>
      </c>
      <c r="BO415" s="187"/>
      <c r="BP415" s="197"/>
      <c r="BQ415" s="202" t="str">
        <f t="shared" si="258"/>
        <v>-</v>
      </c>
      <c r="BR415" s="187"/>
      <c r="BS415" s="197"/>
      <c r="BT415" s="202" t="str">
        <f t="shared" si="259"/>
        <v>-</v>
      </c>
      <c r="BU415" s="187"/>
      <c r="BV415" s="197"/>
      <c r="BW415" s="202" t="str">
        <f t="shared" si="260"/>
        <v>-</v>
      </c>
      <c r="BX415" s="187"/>
      <c r="BY415" s="197"/>
      <c r="BZ415" s="202" t="str">
        <f t="shared" si="261"/>
        <v>-</v>
      </c>
      <c r="CA415" s="187"/>
      <c r="CB415" s="197"/>
      <c r="CC415" s="202" t="str">
        <f t="shared" si="262"/>
        <v>-</v>
      </c>
      <c r="CD415" s="187"/>
      <c r="CE415" s="197"/>
      <c r="CF415" s="202" t="str">
        <f t="shared" si="263"/>
        <v>-</v>
      </c>
      <c r="CG415" s="187"/>
      <c r="CH415" s="197"/>
      <c r="CI415" s="202" t="str">
        <f t="shared" si="264"/>
        <v>-</v>
      </c>
      <c r="CJ415" s="187"/>
      <c r="CK415" s="197"/>
      <c r="CL415" s="202" t="str">
        <f t="shared" si="272"/>
        <v>-</v>
      </c>
      <c r="CM415" s="187"/>
      <c r="CN415" s="197"/>
      <c r="CO415" s="202" t="str">
        <f t="shared" si="273"/>
        <v>-</v>
      </c>
      <c r="CP415" s="187"/>
      <c r="CQ415" s="197"/>
      <c r="CR415" s="202" t="str">
        <f t="shared" si="265"/>
        <v>-</v>
      </c>
      <c r="CS415" s="187"/>
      <c r="CT415" s="197"/>
      <c r="CU415" s="202" t="str">
        <f t="shared" si="274"/>
        <v>-</v>
      </c>
      <c r="CV415" s="187"/>
      <c r="CW415" s="197"/>
      <c r="CX415" s="202" t="str">
        <f t="shared" si="275"/>
        <v>-</v>
      </c>
      <c r="CY415" s="187"/>
      <c r="CZ415" s="197"/>
      <c r="DA415" s="202" t="str">
        <f t="shared" si="266"/>
        <v>-</v>
      </c>
      <c r="DB415" s="187"/>
      <c r="DC415" s="197"/>
      <c r="DD415" s="202" t="str">
        <f t="shared" si="276"/>
        <v>-</v>
      </c>
      <c r="DE415" s="187"/>
      <c r="DF415" s="197"/>
      <c r="DG415" s="202" t="str">
        <f t="shared" si="277"/>
        <v>-</v>
      </c>
      <c r="DH415" s="187"/>
      <c r="DI415" s="103">
        <f t="shared" si="267"/>
        <v>9</v>
      </c>
      <c r="DJ415" s="103">
        <f t="shared" si="268"/>
        <v>1</v>
      </c>
      <c r="DK415" s="200">
        <f t="shared" si="278"/>
        <v>11.111111111111111</v>
      </c>
      <c r="DL415" s="201">
        <f t="shared" si="279"/>
        <v>1</v>
      </c>
    </row>
    <row r="416" spans="2:116" ht="24.95" customHeight="1" outlineLevel="1">
      <c r="B416" s="48"/>
      <c r="C416" s="48"/>
      <c r="D416" s="14" t="s">
        <v>1139</v>
      </c>
      <c r="E416" s="11" t="s">
        <v>1092</v>
      </c>
      <c r="F416" s="12" t="s">
        <v>989</v>
      </c>
      <c r="G416" s="12" t="s">
        <v>994</v>
      </c>
      <c r="H416" s="40" t="s">
        <v>523</v>
      </c>
      <c r="I416" s="41" t="s">
        <v>532</v>
      </c>
      <c r="J416" s="78" t="str">
        <f t="shared" si="269"/>
        <v xml:space="preserve">C4 </v>
      </c>
      <c r="K416" s="197" t="s">
        <v>1192</v>
      </c>
      <c r="L416" s="202" t="str">
        <f t="shared" si="270"/>
        <v>A</v>
      </c>
      <c r="M416" s="189" t="s">
        <v>1983</v>
      </c>
      <c r="N416" s="197" t="s">
        <v>1192</v>
      </c>
      <c r="O416" s="202" t="str">
        <f t="shared" si="241"/>
        <v>-</v>
      </c>
      <c r="P416" s="187"/>
      <c r="Q416" s="197" t="s">
        <v>1192</v>
      </c>
      <c r="R416" s="202" t="str">
        <f t="shared" si="242"/>
        <v>-</v>
      </c>
      <c r="S416" s="187"/>
      <c r="T416" s="197"/>
      <c r="U416" s="202" t="str">
        <f t="shared" si="243"/>
        <v>-</v>
      </c>
      <c r="V416" s="187"/>
      <c r="W416" s="197"/>
      <c r="X416" s="202" t="str">
        <f t="shared" si="244"/>
        <v>-</v>
      </c>
      <c r="Y416" s="187"/>
      <c r="Z416" s="197"/>
      <c r="AA416" s="202" t="str">
        <f t="shared" si="245"/>
        <v>-</v>
      </c>
      <c r="AB416" s="187"/>
      <c r="AC416" s="197"/>
      <c r="AD416" s="202" t="str">
        <f t="shared" si="271"/>
        <v>-</v>
      </c>
      <c r="AE416" s="187"/>
      <c r="AF416" s="197"/>
      <c r="AG416" s="202" t="str">
        <f t="shared" si="246"/>
        <v>-</v>
      </c>
      <c r="AH416" s="187"/>
      <c r="AI416" s="197"/>
      <c r="AJ416" s="202" t="str">
        <f t="shared" si="247"/>
        <v>-</v>
      </c>
      <c r="AK416" s="187"/>
      <c r="AL416" s="197"/>
      <c r="AM416" s="202" t="str">
        <f t="shared" si="248"/>
        <v>-</v>
      </c>
      <c r="AN416" s="187"/>
      <c r="AO416" s="197"/>
      <c r="AP416" s="202" t="str">
        <f t="shared" si="249"/>
        <v>-</v>
      </c>
      <c r="AQ416" s="187"/>
      <c r="AR416" s="197"/>
      <c r="AS416" s="202" t="str">
        <f t="shared" si="250"/>
        <v>-</v>
      </c>
      <c r="AT416" s="187"/>
      <c r="AU416" s="197"/>
      <c r="AV416" s="202" t="str">
        <f t="shared" si="251"/>
        <v>-</v>
      </c>
      <c r="AW416" s="187"/>
      <c r="AX416" s="197"/>
      <c r="AY416" s="202" t="str">
        <f t="shared" si="252"/>
        <v>-</v>
      </c>
      <c r="AZ416" s="187"/>
      <c r="BA416" s="197"/>
      <c r="BB416" s="202" t="str">
        <f t="shared" si="253"/>
        <v>-</v>
      </c>
      <c r="BC416" s="187"/>
      <c r="BD416" s="197"/>
      <c r="BE416" s="202" t="str">
        <f t="shared" si="254"/>
        <v>-</v>
      </c>
      <c r="BF416" s="187"/>
      <c r="BG416" s="197"/>
      <c r="BH416" s="202" t="str">
        <f t="shared" si="255"/>
        <v>-</v>
      </c>
      <c r="BI416" s="187"/>
      <c r="BJ416" s="197"/>
      <c r="BK416" s="202" t="str">
        <f t="shared" si="256"/>
        <v>-</v>
      </c>
      <c r="BL416" s="187"/>
      <c r="BM416" s="197"/>
      <c r="BN416" s="202" t="str">
        <f t="shared" si="257"/>
        <v>-</v>
      </c>
      <c r="BO416" s="187"/>
      <c r="BP416" s="197"/>
      <c r="BQ416" s="202" t="str">
        <f t="shared" si="258"/>
        <v>-</v>
      </c>
      <c r="BR416" s="187"/>
      <c r="BS416" s="197"/>
      <c r="BT416" s="202" t="str">
        <f t="shared" si="259"/>
        <v>-</v>
      </c>
      <c r="BU416" s="187"/>
      <c r="BV416" s="197"/>
      <c r="BW416" s="202" t="str">
        <f t="shared" si="260"/>
        <v>-</v>
      </c>
      <c r="BX416" s="187"/>
      <c r="BY416" s="197"/>
      <c r="BZ416" s="202" t="str">
        <f t="shared" si="261"/>
        <v>-</v>
      </c>
      <c r="CA416" s="187"/>
      <c r="CB416" s="197"/>
      <c r="CC416" s="202" t="str">
        <f t="shared" si="262"/>
        <v>-</v>
      </c>
      <c r="CD416" s="187"/>
      <c r="CE416" s="197"/>
      <c r="CF416" s="202" t="str">
        <f t="shared" si="263"/>
        <v>-</v>
      </c>
      <c r="CG416" s="187"/>
      <c r="CH416" s="197"/>
      <c r="CI416" s="202" t="str">
        <f t="shared" si="264"/>
        <v>-</v>
      </c>
      <c r="CJ416" s="187"/>
      <c r="CK416" s="197"/>
      <c r="CL416" s="202" t="str">
        <f t="shared" si="272"/>
        <v>-</v>
      </c>
      <c r="CM416" s="187"/>
      <c r="CN416" s="197"/>
      <c r="CO416" s="202" t="str">
        <f t="shared" si="273"/>
        <v>-</v>
      </c>
      <c r="CP416" s="187"/>
      <c r="CQ416" s="197"/>
      <c r="CR416" s="202" t="str">
        <f t="shared" si="265"/>
        <v>-</v>
      </c>
      <c r="CS416" s="187"/>
      <c r="CT416" s="197"/>
      <c r="CU416" s="202" t="str">
        <f t="shared" si="274"/>
        <v>-</v>
      </c>
      <c r="CV416" s="187"/>
      <c r="CW416" s="197"/>
      <c r="CX416" s="202" t="str">
        <f t="shared" si="275"/>
        <v>-</v>
      </c>
      <c r="CY416" s="187"/>
      <c r="CZ416" s="197"/>
      <c r="DA416" s="202" t="str">
        <f t="shared" si="266"/>
        <v>-</v>
      </c>
      <c r="DB416" s="187"/>
      <c r="DC416" s="197"/>
      <c r="DD416" s="202" t="str">
        <f t="shared" si="276"/>
        <v>-</v>
      </c>
      <c r="DE416" s="187"/>
      <c r="DF416" s="197"/>
      <c r="DG416" s="202" t="str">
        <f t="shared" si="277"/>
        <v>-</v>
      </c>
      <c r="DH416" s="187"/>
      <c r="DI416" s="103">
        <f t="shared" si="267"/>
        <v>3</v>
      </c>
      <c r="DJ416" s="103">
        <f t="shared" si="268"/>
        <v>1</v>
      </c>
      <c r="DK416" s="200">
        <f t="shared" si="278"/>
        <v>33.333333333333329</v>
      </c>
      <c r="DL416" s="201">
        <f t="shared" si="279"/>
        <v>2</v>
      </c>
    </row>
    <row r="417" spans="2:116" ht="24.95" customHeight="1" outlineLevel="1">
      <c r="B417" s="48" t="s">
        <v>1599</v>
      </c>
      <c r="C417" s="48"/>
      <c r="D417" s="14" t="s">
        <v>1140</v>
      </c>
      <c r="E417" s="11" t="s">
        <v>1094</v>
      </c>
      <c r="F417" s="12" t="s">
        <v>992</v>
      </c>
      <c r="G417" s="12" t="s">
        <v>938</v>
      </c>
      <c r="H417" s="40" t="s">
        <v>523</v>
      </c>
      <c r="I417" s="41" t="s">
        <v>532</v>
      </c>
      <c r="J417" s="78" t="str">
        <f t="shared" si="269"/>
        <v xml:space="preserve">C4 </v>
      </c>
      <c r="K417" s="197" t="s">
        <v>1192</v>
      </c>
      <c r="L417" s="202" t="str">
        <f t="shared" si="270"/>
        <v>-</v>
      </c>
      <c r="M417" s="191"/>
      <c r="N417" s="197" t="s">
        <v>1192</v>
      </c>
      <c r="O417" s="202" t="str">
        <f t="shared" si="241"/>
        <v>-</v>
      </c>
      <c r="P417" s="187"/>
      <c r="Q417" s="197" t="s">
        <v>1192</v>
      </c>
      <c r="R417" s="202" t="str">
        <f t="shared" si="242"/>
        <v>-</v>
      </c>
      <c r="S417" s="187"/>
      <c r="T417" s="197"/>
      <c r="U417" s="202" t="str">
        <f t="shared" si="243"/>
        <v>-</v>
      </c>
      <c r="V417" s="187"/>
      <c r="W417" s="197"/>
      <c r="X417" s="202" t="str">
        <f t="shared" si="244"/>
        <v>-</v>
      </c>
      <c r="Y417" s="187"/>
      <c r="Z417" s="197"/>
      <c r="AA417" s="202" t="str">
        <f t="shared" si="245"/>
        <v>-</v>
      </c>
      <c r="AB417" s="187"/>
      <c r="AC417" s="197"/>
      <c r="AD417" s="202" t="str">
        <f t="shared" si="271"/>
        <v>-</v>
      </c>
      <c r="AE417" s="187"/>
      <c r="AF417" s="197"/>
      <c r="AG417" s="202" t="str">
        <f t="shared" si="246"/>
        <v>-</v>
      </c>
      <c r="AH417" s="187"/>
      <c r="AI417" s="197"/>
      <c r="AJ417" s="202" t="str">
        <f t="shared" si="247"/>
        <v>-</v>
      </c>
      <c r="AK417" s="187"/>
      <c r="AL417" s="197"/>
      <c r="AM417" s="202" t="str">
        <f t="shared" si="248"/>
        <v>-</v>
      </c>
      <c r="AN417" s="187"/>
      <c r="AO417" s="197"/>
      <c r="AP417" s="202" t="str">
        <f t="shared" si="249"/>
        <v>-</v>
      </c>
      <c r="AQ417" s="187"/>
      <c r="AR417" s="197"/>
      <c r="AS417" s="202" t="str">
        <f t="shared" si="250"/>
        <v>-</v>
      </c>
      <c r="AT417" s="187"/>
      <c r="AU417" s="197"/>
      <c r="AV417" s="202" t="str">
        <f t="shared" si="251"/>
        <v>-</v>
      </c>
      <c r="AW417" s="187"/>
      <c r="AX417" s="197"/>
      <c r="AY417" s="202" t="str">
        <f t="shared" si="252"/>
        <v>-</v>
      </c>
      <c r="AZ417" s="187"/>
      <c r="BA417" s="197"/>
      <c r="BB417" s="202" t="str">
        <f t="shared" si="253"/>
        <v>-</v>
      </c>
      <c r="BC417" s="187"/>
      <c r="BD417" s="197"/>
      <c r="BE417" s="202" t="str">
        <f t="shared" si="254"/>
        <v>-</v>
      </c>
      <c r="BF417" s="187"/>
      <c r="BG417" s="197"/>
      <c r="BH417" s="202" t="str">
        <f t="shared" si="255"/>
        <v>-</v>
      </c>
      <c r="BI417" s="187"/>
      <c r="BJ417" s="197"/>
      <c r="BK417" s="202" t="str">
        <f t="shared" si="256"/>
        <v>-</v>
      </c>
      <c r="BL417" s="187"/>
      <c r="BM417" s="197"/>
      <c r="BN417" s="202" t="str">
        <f t="shared" si="257"/>
        <v>-</v>
      </c>
      <c r="BO417" s="187"/>
      <c r="BP417" s="197"/>
      <c r="BQ417" s="202" t="str">
        <f t="shared" si="258"/>
        <v>-</v>
      </c>
      <c r="BR417" s="187"/>
      <c r="BS417" s="197"/>
      <c r="BT417" s="202" t="str">
        <f t="shared" si="259"/>
        <v>-</v>
      </c>
      <c r="BU417" s="187"/>
      <c r="BV417" s="197"/>
      <c r="BW417" s="202" t="str">
        <f t="shared" si="260"/>
        <v>-</v>
      </c>
      <c r="BX417" s="187"/>
      <c r="BY417" s="197"/>
      <c r="BZ417" s="202" t="str">
        <f t="shared" si="261"/>
        <v>-</v>
      </c>
      <c r="CA417" s="187"/>
      <c r="CB417" s="197"/>
      <c r="CC417" s="202" t="str">
        <f t="shared" si="262"/>
        <v>-</v>
      </c>
      <c r="CD417" s="187"/>
      <c r="CE417" s="197"/>
      <c r="CF417" s="202" t="str">
        <f t="shared" si="263"/>
        <v>-</v>
      </c>
      <c r="CG417" s="187"/>
      <c r="CH417" s="197"/>
      <c r="CI417" s="202" t="str">
        <f t="shared" si="264"/>
        <v>-</v>
      </c>
      <c r="CJ417" s="187"/>
      <c r="CK417" s="197"/>
      <c r="CL417" s="202" t="str">
        <f t="shared" si="272"/>
        <v>-</v>
      </c>
      <c r="CM417" s="187"/>
      <c r="CN417" s="197"/>
      <c r="CO417" s="202" t="str">
        <f t="shared" si="273"/>
        <v>-</v>
      </c>
      <c r="CP417" s="187"/>
      <c r="CQ417" s="197"/>
      <c r="CR417" s="202" t="str">
        <f t="shared" si="265"/>
        <v>-</v>
      </c>
      <c r="CS417" s="187"/>
      <c r="CT417" s="197"/>
      <c r="CU417" s="202" t="str">
        <f t="shared" si="274"/>
        <v>-</v>
      </c>
      <c r="CV417" s="187"/>
      <c r="CW417" s="197"/>
      <c r="CX417" s="202" t="str">
        <f t="shared" si="275"/>
        <v>-</v>
      </c>
      <c r="CY417" s="187"/>
      <c r="CZ417" s="197"/>
      <c r="DA417" s="202" t="str">
        <f t="shared" si="266"/>
        <v>-</v>
      </c>
      <c r="DB417" s="187"/>
      <c r="DC417" s="197"/>
      <c r="DD417" s="202" t="str">
        <f t="shared" si="276"/>
        <v>-</v>
      </c>
      <c r="DE417" s="187"/>
      <c r="DF417" s="197"/>
      <c r="DG417" s="202" t="str">
        <f t="shared" si="277"/>
        <v>-</v>
      </c>
      <c r="DH417" s="187"/>
      <c r="DI417" s="103">
        <f t="shared" si="267"/>
        <v>3</v>
      </c>
      <c r="DJ417" s="103">
        <f t="shared" si="268"/>
        <v>0</v>
      </c>
      <c r="DK417" s="200">
        <f t="shared" si="278"/>
        <v>0</v>
      </c>
      <c r="DL417" s="201">
        <f t="shared" si="279"/>
        <v>1</v>
      </c>
    </row>
    <row r="418" spans="2:116" ht="24.95" customHeight="1" outlineLevel="1">
      <c r="B418" s="48" t="s">
        <v>1599</v>
      </c>
      <c r="C418" s="48"/>
      <c r="D418" s="14" t="s">
        <v>1160</v>
      </c>
      <c r="E418" s="11" t="s">
        <v>1161</v>
      </c>
      <c r="F418" s="12" t="s">
        <v>997</v>
      </c>
      <c r="G418" s="12" t="s">
        <v>984</v>
      </c>
      <c r="H418" s="40" t="s">
        <v>940</v>
      </c>
      <c r="I418" s="41" t="s">
        <v>936</v>
      </c>
      <c r="J418" s="78" t="str">
        <f t="shared" si="269"/>
        <v xml:space="preserve">C1 </v>
      </c>
      <c r="K418" s="197" t="s">
        <v>1192</v>
      </c>
      <c r="L418" s="202" t="str">
        <f t="shared" si="270"/>
        <v>A</v>
      </c>
      <c r="M418" s="189" t="s">
        <v>1892</v>
      </c>
      <c r="N418" s="197" t="s">
        <v>1192</v>
      </c>
      <c r="O418" s="202" t="str">
        <f t="shared" si="241"/>
        <v>-</v>
      </c>
      <c r="P418" s="187"/>
      <c r="Q418" s="197" t="s">
        <v>1192</v>
      </c>
      <c r="R418" s="202" t="str">
        <f t="shared" si="242"/>
        <v>A</v>
      </c>
      <c r="S418" s="186">
        <v>42515</v>
      </c>
      <c r="T418" s="197" t="s">
        <v>1192</v>
      </c>
      <c r="U418" s="202" t="str">
        <f t="shared" si="243"/>
        <v>A</v>
      </c>
      <c r="V418" s="186">
        <v>42515</v>
      </c>
      <c r="W418" s="197" t="s">
        <v>1192</v>
      </c>
      <c r="X418" s="202" t="str">
        <f t="shared" si="244"/>
        <v>A</v>
      </c>
      <c r="Y418" s="186">
        <v>42515</v>
      </c>
      <c r="Z418" s="197" t="s">
        <v>1192</v>
      </c>
      <c r="AA418" s="202" t="str">
        <f t="shared" si="245"/>
        <v>-</v>
      </c>
      <c r="AB418" s="187"/>
      <c r="AC418" s="197" t="s">
        <v>1192</v>
      </c>
      <c r="AD418" s="202" t="str">
        <f t="shared" si="271"/>
        <v>-</v>
      </c>
      <c r="AE418" s="187"/>
      <c r="AF418" s="197" t="s">
        <v>1192</v>
      </c>
      <c r="AG418" s="202" t="str">
        <f t="shared" si="246"/>
        <v>-</v>
      </c>
      <c r="AH418" s="187"/>
      <c r="AI418" s="197" t="s">
        <v>1192</v>
      </c>
      <c r="AJ418" s="202" t="str">
        <f t="shared" si="247"/>
        <v>A</v>
      </c>
      <c r="AK418" s="186">
        <v>42515</v>
      </c>
      <c r="AL418" s="197" t="s">
        <v>1192</v>
      </c>
      <c r="AM418" s="202" t="str">
        <f t="shared" si="248"/>
        <v>-</v>
      </c>
      <c r="AN418" s="187"/>
      <c r="AO418" s="197" t="s">
        <v>1192</v>
      </c>
      <c r="AP418" s="202" t="str">
        <f t="shared" si="249"/>
        <v>-</v>
      </c>
      <c r="AQ418" s="187"/>
      <c r="AR418" s="197" t="s">
        <v>1192</v>
      </c>
      <c r="AS418" s="202" t="str">
        <f t="shared" si="250"/>
        <v>A</v>
      </c>
      <c r="AT418" s="186">
        <v>42682</v>
      </c>
      <c r="AU418" s="197" t="s">
        <v>1192</v>
      </c>
      <c r="AV418" s="202" t="str">
        <f t="shared" si="251"/>
        <v>A</v>
      </c>
      <c r="AW418" s="186">
        <v>42515</v>
      </c>
      <c r="AX418" s="197"/>
      <c r="AY418" s="202" t="str">
        <f t="shared" si="252"/>
        <v>-</v>
      </c>
      <c r="AZ418" s="186">
        <v>42682</v>
      </c>
      <c r="BA418" s="197"/>
      <c r="BB418" s="202" t="str">
        <f t="shared" si="253"/>
        <v>-</v>
      </c>
      <c r="BC418" s="186">
        <v>42619</v>
      </c>
      <c r="BD418" s="197"/>
      <c r="BE418" s="202" t="str">
        <f t="shared" si="254"/>
        <v>-</v>
      </c>
      <c r="BF418" s="186">
        <v>42515</v>
      </c>
      <c r="BG418" s="197"/>
      <c r="BH418" s="202" t="str">
        <f t="shared" si="255"/>
        <v>-</v>
      </c>
      <c r="BI418" s="187"/>
      <c r="BJ418" s="197"/>
      <c r="BK418" s="202" t="str">
        <f t="shared" si="256"/>
        <v>-</v>
      </c>
      <c r="BL418" s="186">
        <v>42515</v>
      </c>
      <c r="BM418" s="197"/>
      <c r="BN418" s="202" t="str">
        <f t="shared" si="257"/>
        <v>-</v>
      </c>
      <c r="BO418" s="186">
        <v>42515</v>
      </c>
      <c r="BP418" s="197"/>
      <c r="BQ418" s="202" t="str">
        <f t="shared" si="258"/>
        <v>-</v>
      </c>
      <c r="BR418" s="187"/>
      <c r="BS418" s="197"/>
      <c r="BT418" s="202" t="str">
        <f t="shared" si="259"/>
        <v>-</v>
      </c>
      <c r="BU418" s="187"/>
      <c r="BV418" s="197"/>
      <c r="BW418" s="202" t="str">
        <f t="shared" si="260"/>
        <v>-</v>
      </c>
      <c r="BX418" s="186">
        <v>42515</v>
      </c>
      <c r="BY418" s="197"/>
      <c r="BZ418" s="202" t="str">
        <f t="shared" si="261"/>
        <v>-</v>
      </c>
      <c r="CA418" s="187"/>
      <c r="CB418" s="197"/>
      <c r="CC418" s="202" t="str">
        <f t="shared" si="262"/>
        <v>-</v>
      </c>
      <c r="CD418" s="187"/>
      <c r="CE418" s="197"/>
      <c r="CF418" s="202" t="str">
        <f t="shared" si="263"/>
        <v>-</v>
      </c>
      <c r="CG418" s="187"/>
      <c r="CH418" s="197"/>
      <c r="CI418" s="202" t="str">
        <f t="shared" si="264"/>
        <v>-</v>
      </c>
      <c r="CJ418" s="187"/>
      <c r="CK418" s="197"/>
      <c r="CL418" s="202" t="str">
        <f t="shared" si="272"/>
        <v>-</v>
      </c>
      <c r="CM418" s="187"/>
      <c r="CN418" s="197"/>
      <c r="CO418" s="202" t="str">
        <f t="shared" si="273"/>
        <v>-</v>
      </c>
      <c r="CP418" s="187"/>
      <c r="CQ418" s="197"/>
      <c r="CR418" s="202" t="str">
        <f t="shared" si="265"/>
        <v>-</v>
      </c>
      <c r="CS418" s="187"/>
      <c r="CT418" s="197"/>
      <c r="CU418" s="202" t="str">
        <f t="shared" si="274"/>
        <v>-</v>
      </c>
      <c r="CV418" s="187"/>
      <c r="CW418" s="197"/>
      <c r="CX418" s="202" t="str">
        <f t="shared" si="275"/>
        <v>-</v>
      </c>
      <c r="CY418" s="187"/>
      <c r="CZ418" s="197"/>
      <c r="DA418" s="202" t="str">
        <f t="shared" si="266"/>
        <v>-</v>
      </c>
      <c r="DB418" s="187"/>
      <c r="DC418" s="197"/>
      <c r="DD418" s="202" t="str">
        <f t="shared" si="276"/>
        <v>-</v>
      </c>
      <c r="DE418" s="187"/>
      <c r="DF418" s="197"/>
      <c r="DG418" s="202" t="str">
        <f t="shared" si="277"/>
        <v>-</v>
      </c>
      <c r="DH418" s="187"/>
      <c r="DI418" s="103">
        <f t="shared" si="267"/>
        <v>13</v>
      </c>
      <c r="DJ418" s="103">
        <f t="shared" si="268"/>
        <v>7</v>
      </c>
      <c r="DK418" s="200">
        <f t="shared" si="278"/>
        <v>53.846153846153847</v>
      </c>
      <c r="DL418" s="201">
        <f t="shared" si="279"/>
        <v>3</v>
      </c>
    </row>
    <row r="419" spans="2:116" ht="24.95" customHeight="1" outlineLevel="1">
      <c r="B419" s="48" t="s">
        <v>1599</v>
      </c>
      <c r="C419" s="48"/>
      <c r="D419" s="14" t="s">
        <v>1131</v>
      </c>
      <c r="E419" s="11" t="s">
        <v>1112</v>
      </c>
      <c r="F419" s="12" t="s">
        <v>989</v>
      </c>
      <c r="G419" s="12" t="s">
        <v>994</v>
      </c>
      <c r="H419" s="40" t="s">
        <v>523</v>
      </c>
      <c r="I419" s="41" t="s">
        <v>532</v>
      </c>
      <c r="J419" s="78" t="str">
        <f t="shared" si="269"/>
        <v xml:space="preserve">C4 </v>
      </c>
      <c r="K419" s="197" t="s">
        <v>1192</v>
      </c>
      <c r="L419" s="202" t="str">
        <f t="shared" si="270"/>
        <v>A</v>
      </c>
      <c r="M419" s="189" t="s">
        <v>1943</v>
      </c>
      <c r="N419" s="197" t="s">
        <v>1192</v>
      </c>
      <c r="O419" s="202" t="str">
        <f t="shared" si="241"/>
        <v>-</v>
      </c>
      <c r="P419" s="187"/>
      <c r="Q419" s="197" t="s">
        <v>1192</v>
      </c>
      <c r="R419" s="202" t="str">
        <f t="shared" si="242"/>
        <v>-</v>
      </c>
      <c r="S419" s="187"/>
      <c r="T419" s="197"/>
      <c r="U419" s="202" t="str">
        <f t="shared" si="243"/>
        <v>-</v>
      </c>
      <c r="V419" s="187"/>
      <c r="W419" s="197"/>
      <c r="X419" s="202" t="str">
        <f t="shared" si="244"/>
        <v>-</v>
      </c>
      <c r="Y419" s="187"/>
      <c r="Z419" s="197"/>
      <c r="AA419" s="202" t="str">
        <f t="shared" si="245"/>
        <v>-</v>
      </c>
      <c r="AB419" s="187"/>
      <c r="AC419" s="197"/>
      <c r="AD419" s="202" t="str">
        <f t="shared" si="271"/>
        <v>-</v>
      </c>
      <c r="AE419" s="187"/>
      <c r="AF419" s="197"/>
      <c r="AG419" s="202" t="str">
        <f t="shared" si="246"/>
        <v>-</v>
      </c>
      <c r="AH419" s="187"/>
      <c r="AI419" s="197"/>
      <c r="AJ419" s="202" t="str">
        <f t="shared" si="247"/>
        <v>-</v>
      </c>
      <c r="AK419" s="187"/>
      <c r="AL419" s="197"/>
      <c r="AM419" s="202" t="str">
        <f t="shared" si="248"/>
        <v>-</v>
      </c>
      <c r="AN419" s="187"/>
      <c r="AO419" s="197"/>
      <c r="AP419" s="202" t="str">
        <f t="shared" si="249"/>
        <v>-</v>
      </c>
      <c r="AQ419" s="187"/>
      <c r="AR419" s="197"/>
      <c r="AS419" s="202" t="str">
        <f t="shared" si="250"/>
        <v>-</v>
      </c>
      <c r="AT419" s="187"/>
      <c r="AU419" s="197"/>
      <c r="AV419" s="202" t="str">
        <f t="shared" si="251"/>
        <v>-</v>
      </c>
      <c r="AW419" s="187"/>
      <c r="AX419" s="197"/>
      <c r="AY419" s="202" t="str">
        <f t="shared" si="252"/>
        <v>-</v>
      </c>
      <c r="AZ419" s="187"/>
      <c r="BA419" s="197"/>
      <c r="BB419" s="202" t="str">
        <f t="shared" si="253"/>
        <v>-</v>
      </c>
      <c r="BC419" s="187"/>
      <c r="BD419" s="197"/>
      <c r="BE419" s="202" t="str">
        <f t="shared" si="254"/>
        <v>-</v>
      </c>
      <c r="BF419" s="187"/>
      <c r="BG419" s="197"/>
      <c r="BH419" s="202" t="str">
        <f t="shared" si="255"/>
        <v>-</v>
      </c>
      <c r="BI419" s="187"/>
      <c r="BJ419" s="197"/>
      <c r="BK419" s="202" t="str">
        <f t="shared" si="256"/>
        <v>-</v>
      </c>
      <c r="BL419" s="187"/>
      <c r="BM419" s="197"/>
      <c r="BN419" s="202" t="str">
        <f t="shared" si="257"/>
        <v>-</v>
      </c>
      <c r="BO419" s="187"/>
      <c r="BP419" s="197"/>
      <c r="BQ419" s="202" t="str">
        <f t="shared" si="258"/>
        <v>-</v>
      </c>
      <c r="BR419" s="187"/>
      <c r="BS419" s="197"/>
      <c r="BT419" s="202" t="str">
        <f t="shared" si="259"/>
        <v>-</v>
      </c>
      <c r="BU419" s="187"/>
      <c r="BV419" s="197"/>
      <c r="BW419" s="202" t="str">
        <f t="shared" si="260"/>
        <v>-</v>
      </c>
      <c r="BX419" s="187"/>
      <c r="BY419" s="197"/>
      <c r="BZ419" s="202" t="str">
        <f t="shared" si="261"/>
        <v>-</v>
      </c>
      <c r="CA419" s="187"/>
      <c r="CB419" s="197"/>
      <c r="CC419" s="202" t="str">
        <f t="shared" si="262"/>
        <v>-</v>
      </c>
      <c r="CD419" s="187"/>
      <c r="CE419" s="197"/>
      <c r="CF419" s="202" t="str">
        <f t="shared" si="263"/>
        <v>-</v>
      </c>
      <c r="CG419" s="187"/>
      <c r="CH419" s="197"/>
      <c r="CI419" s="202" t="str">
        <f t="shared" si="264"/>
        <v>-</v>
      </c>
      <c r="CJ419" s="187"/>
      <c r="CK419" s="197"/>
      <c r="CL419" s="202" t="str">
        <f t="shared" si="272"/>
        <v>-</v>
      </c>
      <c r="CM419" s="187"/>
      <c r="CN419" s="197"/>
      <c r="CO419" s="202" t="str">
        <f t="shared" si="273"/>
        <v>-</v>
      </c>
      <c r="CP419" s="187"/>
      <c r="CQ419" s="197"/>
      <c r="CR419" s="202" t="str">
        <f t="shared" si="265"/>
        <v>-</v>
      </c>
      <c r="CS419" s="187"/>
      <c r="CT419" s="197"/>
      <c r="CU419" s="202" t="str">
        <f t="shared" si="274"/>
        <v>-</v>
      </c>
      <c r="CV419" s="187"/>
      <c r="CW419" s="197"/>
      <c r="CX419" s="202" t="str">
        <f t="shared" si="275"/>
        <v>-</v>
      </c>
      <c r="CY419" s="187"/>
      <c r="CZ419" s="197"/>
      <c r="DA419" s="202" t="str">
        <f t="shared" si="266"/>
        <v>-</v>
      </c>
      <c r="DB419" s="187"/>
      <c r="DC419" s="197"/>
      <c r="DD419" s="202" t="str">
        <f t="shared" si="276"/>
        <v>-</v>
      </c>
      <c r="DE419" s="187"/>
      <c r="DF419" s="197"/>
      <c r="DG419" s="202" t="str">
        <f t="shared" si="277"/>
        <v>-</v>
      </c>
      <c r="DH419" s="187"/>
      <c r="DI419" s="103">
        <f t="shared" si="267"/>
        <v>3</v>
      </c>
      <c r="DJ419" s="103">
        <f t="shared" si="268"/>
        <v>1</v>
      </c>
      <c r="DK419" s="200">
        <f t="shared" si="278"/>
        <v>33.333333333333329</v>
      </c>
      <c r="DL419" s="201">
        <f t="shared" si="279"/>
        <v>2</v>
      </c>
    </row>
    <row r="420" spans="2:116" ht="24.95" customHeight="1" outlineLevel="1">
      <c r="B420" s="48" t="s">
        <v>1599</v>
      </c>
      <c r="C420" s="48"/>
      <c r="D420" s="14" t="s">
        <v>1132</v>
      </c>
      <c r="E420" s="11" t="s">
        <v>1113</v>
      </c>
      <c r="F420" s="12" t="s">
        <v>992</v>
      </c>
      <c r="G420" s="12" t="s">
        <v>938</v>
      </c>
      <c r="H420" s="40" t="s">
        <v>523</v>
      </c>
      <c r="I420" s="41" t="s">
        <v>532</v>
      </c>
      <c r="J420" s="78" t="str">
        <f t="shared" si="269"/>
        <v xml:space="preserve">C4 </v>
      </c>
      <c r="K420" s="197" t="s">
        <v>1192</v>
      </c>
      <c r="L420" s="202" t="str">
        <f t="shared" si="270"/>
        <v>A</v>
      </c>
      <c r="M420" s="189" t="s">
        <v>1943</v>
      </c>
      <c r="N420" s="197" t="s">
        <v>1192</v>
      </c>
      <c r="O420" s="202" t="str">
        <f t="shared" si="241"/>
        <v>-</v>
      </c>
      <c r="P420" s="187"/>
      <c r="Q420" s="197" t="s">
        <v>1192</v>
      </c>
      <c r="R420" s="202" t="str">
        <f t="shared" si="242"/>
        <v>-</v>
      </c>
      <c r="S420" s="187"/>
      <c r="T420" s="197"/>
      <c r="U420" s="202" t="str">
        <f t="shared" si="243"/>
        <v>-</v>
      </c>
      <c r="V420" s="187"/>
      <c r="W420" s="197"/>
      <c r="X420" s="202" t="str">
        <f t="shared" si="244"/>
        <v>-</v>
      </c>
      <c r="Y420" s="187"/>
      <c r="Z420" s="197"/>
      <c r="AA420" s="202" t="str">
        <f t="shared" si="245"/>
        <v>-</v>
      </c>
      <c r="AB420" s="187"/>
      <c r="AC420" s="197"/>
      <c r="AD420" s="202" t="str">
        <f t="shared" si="271"/>
        <v>-</v>
      </c>
      <c r="AE420" s="187"/>
      <c r="AF420" s="197"/>
      <c r="AG420" s="202" t="str">
        <f t="shared" si="246"/>
        <v>-</v>
      </c>
      <c r="AH420" s="187"/>
      <c r="AI420" s="197"/>
      <c r="AJ420" s="202" t="str">
        <f t="shared" si="247"/>
        <v>-</v>
      </c>
      <c r="AK420" s="187"/>
      <c r="AL420" s="197"/>
      <c r="AM420" s="202" t="str">
        <f t="shared" si="248"/>
        <v>-</v>
      </c>
      <c r="AN420" s="187"/>
      <c r="AO420" s="197"/>
      <c r="AP420" s="202" t="str">
        <f t="shared" si="249"/>
        <v>-</v>
      </c>
      <c r="AQ420" s="187"/>
      <c r="AR420" s="197"/>
      <c r="AS420" s="202" t="str">
        <f t="shared" si="250"/>
        <v>-</v>
      </c>
      <c r="AT420" s="187"/>
      <c r="AU420" s="197"/>
      <c r="AV420" s="202" t="str">
        <f t="shared" si="251"/>
        <v>-</v>
      </c>
      <c r="AW420" s="187"/>
      <c r="AX420" s="197"/>
      <c r="AY420" s="202" t="str">
        <f t="shared" si="252"/>
        <v>-</v>
      </c>
      <c r="AZ420" s="187"/>
      <c r="BA420" s="197"/>
      <c r="BB420" s="202" t="str">
        <f t="shared" si="253"/>
        <v>-</v>
      </c>
      <c r="BC420" s="187"/>
      <c r="BD420" s="197"/>
      <c r="BE420" s="202" t="str">
        <f t="shared" si="254"/>
        <v>-</v>
      </c>
      <c r="BF420" s="187"/>
      <c r="BG420" s="197"/>
      <c r="BH420" s="202" t="str">
        <f t="shared" si="255"/>
        <v>-</v>
      </c>
      <c r="BI420" s="187"/>
      <c r="BJ420" s="197"/>
      <c r="BK420" s="202" t="str">
        <f t="shared" si="256"/>
        <v>-</v>
      </c>
      <c r="BL420" s="187"/>
      <c r="BM420" s="197"/>
      <c r="BN420" s="202" t="str">
        <f t="shared" si="257"/>
        <v>-</v>
      </c>
      <c r="BO420" s="187"/>
      <c r="BP420" s="197"/>
      <c r="BQ420" s="202" t="str">
        <f t="shared" si="258"/>
        <v>-</v>
      </c>
      <c r="BR420" s="187"/>
      <c r="BS420" s="197"/>
      <c r="BT420" s="202" t="str">
        <f t="shared" si="259"/>
        <v>-</v>
      </c>
      <c r="BU420" s="187"/>
      <c r="BV420" s="197"/>
      <c r="BW420" s="202" t="str">
        <f t="shared" si="260"/>
        <v>-</v>
      </c>
      <c r="BX420" s="187"/>
      <c r="BY420" s="197"/>
      <c r="BZ420" s="202" t="str">
        <f t="shared" si="261"/>
        <v>-</v>
      </c>
      <c r="CA420" s="187"/>
      <c r="CB420" s="197"/>
      <c r="CC420" s="202" t="str">
        <f t="shared" si="262"/>
        <v>-</v>
      </c>
      <c r="CD420" s="187"/>
      <c r="CE420" s="197"/>
      <c r="CF420" s="202" t="str">
        <f t="shared" si="263"/>
        <v>-</v>
      </c>
      <c r="CG420" s="187"/>
      <c r="CH420" s="197"/>
      <c r="CI420" s="202" t="str">
        <f t="shared" si="264"/>
        <v>-</v>
      </c>
      <c r="CJ420" s="187"/>
      <c r="CK420" s="197"/>
      <c r="CL420" s="202" t="str">
        <f t="shared" si="272"/>
        <v>-</v>
      </c>
      <c r="CM420" s="187"/>
      <c r="CN420" s="197"/>
      <c r="CO420" s="202" t="str">
        <f t="shared" si="273"/>
        <v>-</v>
      </c>
      <c r="CP420" s="187"/>
      <c r="CQ420" s="197"/>
      <c r="CR420" s="202" t="str">
        <f t="shared" si="265"/>
        <v>-</v>
      </c>
      <c r="CS420" s="187"/>
      <c r="CT420" s="197"/>
      <c r="CU420" s="202" t="str">
        <f t="shared" si="274"/>
        <v>-</v>
      </c>
      <c r="CV420" s="187"/>
      <c r="CW420" s="197"/>
      <c r="CX420" s="202" t="str">
        <f t="shared" si="275"/>
        <v>-</v>
      </c>
      <c r="CY420" s="187"/>
      <c r="CZ420" s="197"/>
      <c r="DA420" s="202" t="str">
        <f t="shared" si="266"/>
        <v>-</v>
      </c>
      <c r="DB420" s="187"/>
      <c r="DC420" s="197"/>
      <c r="DD420" s="202" t="str">
        <f t="shared" si="276"/>
        <v>-</v>
      </c>
      <c r="DE420" s="187"/>
      <c r="DF420" s="197"/>
      <c r="DG420" s="202" t="str">
        <f t="shared" si="277"/>
        <v>-</v>
      </c>
      <c r="DH420" s="187"/>
      <c r="DI420" s="103">
        <f t="shared" si="267"/>
        <v>3</v>
      </c>
      <c r="DJ420" s="103">
        <f t="shared" si="268"/>
        <v>1</v>
      </c>
      <c r="DK420" s="200">
        <f t="shared" si="278"/>
        <v>33.333333333333329</v>
      </c>
      <c r="DL420" s="201">
        <f t="shared" si="279"/>
        <v>2</v>
      </c>
    </row>
    <row r="421" spans="2:116" ht="24.95" customHeight="1" outlineLevel="1">
      <c r="B421" s="48" t="s">
        <v>1599</v>
      </c>
      <c r="C421" s="48"/>
      <c r="D421" s="14" t="s">
        <v>1133</v>
      </c>
      <c r="E421" s="11" t="s">
        <v>1114</v>
      </c>
      <c r="F421" s="12" t="s">
        <v>992</v>
      </c>
      <c r="G421" s="12" t="s">
        <v>938</v>
      </c>
      <c r="H421" s="40" t="s">
        <v>523</v>
      </c>
      <c r="I421" s="41" t="s">
        <v>532</v>
      </c>
      <c r="J421" s="78" t="str">
        <f t="shared" si="269"/>
        <v xml:space="preserve">C4 </v>
      </c>
      <c r="K421" s="197" t="s">
        <v>1192</v>
      </c>
      <c r="L421" s="202" t="str">
        <f t="shared" si="270"/>
        <v>A</v>
      </c>
      <c r="M421" s="189" t="s">
        <v>1943</v>
      </c>
      <c r="N421" s="197" t="s">
        <v>1192</v>
      </c>
      <c r="O421" s="202" t="str">
        <f t="shared" si="241"/>
        <v>-</v>
      </c>
      <c r="P421" s="187"/>
      <c r="Q421" s="197" t="s">
        <v>1192</v>
      </c>
      <c r="R421" s="202" t="str">
        <f t="shared" si="242"/>
        <v>-</v>
      </c>
      <c r="S421" s="187"/>
      <c r="T421" s="197"/>
      <c r="U421" s="202" t="str">
        <f t="shared" si="243"/>
        <v>-</v>
      </c>
      <c r="V421" s="187"/>
      <c r="W421" s="197"/>
      <c r="X421" s="202" t="str">
        <f t="shared" si="244"/>
        <v>-</v>
      </c>
      <c r="Y421" s="187"/>
      <c r="Z421" s="197"/>
      <c r="AA421" s="202" t="str">
        <f t="shared" si="245"/>
        <v>-</v>
      </c>
      <c r="AB421" s="187"/>
      <c r="AC421" s="197"/>
      <c r="AD421" s="202" t="str">
        <f t="shared" si="271"/>
        <v>-</v>
      </c>
      <c r="AE421" s="187"/>
      <c r="AF421" s="197"/>
      <c r="AG421" s="202" t="str">
        <f t="shared" si="246"/>
        <v>-</v>
      </c>
      <c r="AH421" s="187"/>
      <c r="AI421" s="197"/>
      <c r="AJ421" s="202" t="str">
        <f t="shared" si="247"/>
        <v>-</v>
      </c>
      <c r="AK421" s="187"/>
      <c r="AL421" s="197"/>
      <c r="AM421" s="202" t="str">
        <f t="shared" si="248"/>
        <v>-</v>
      </c>
      <c r="AN421" s="187"/>
      <c r="AO421" s="197"/>
      <c r="AP421" s="202" t="str">
        <f t="shared" si="249"/>
        <v>-</v>
      </c>
      <c r="AQ421" s="187"/>
      <c r="AR421" s="197"/>
      <c r="AS421" s="202" t="str">
        <f t="shared" si="250"/>
        <v>-</v>
      </c>
      <c r="AT421" s="187"/>
      <c r="AU421" s="197"/>
      <c r="AV421" s="202" t="str">
        <f t="shared" si="251"/>
        <v>-</v>
      </c>
      <c r="AW421" s="187"/>
      <c r="AX421" s="197"/>
      <c r="AY421" s="202" t="str">
        <f t="shared" si="252"/>
        <v>-</v>
      </c>
      <c r="AZ421" s="187"/>
      <c r="BA421" s="197"/>
      <c r="BB421" s="202" t="str">
        <f t="shared" si="253"/>
        <v>-</v>
      </c>
      <c r="BC421" s="187"/>
      <c r="BD421" s="197"/>
      <c r="BE421" s="202" t="str">
        <f t="shared" si="254"/>
        <v>-</v>
      </c>
      <c r="BF421" s="187"/>
      <c r="BG421" s="197"/>
      <c r="BH421" s="202" t="str">
        <f t="shared" si="255"/>
        <v>-</v>
      </c>
      <c r="BI421" s="187"/>
      <c r="BJ421" s="197"/>
      <c r="BK421" s="202" t="str">
        <f t="shared" si="256"/>
        <v>-</v>
      </c>
      <c r="BL421" s="187"/>
      <c r="BM421" s="197"/>
      <c r="BN421" s="202" t="str">
        <f t="shared" si="257"/>
        <v>-</v>
      </c>
      <c r="BO421" s="187"/>
      <c r="BP421" s="197"/>
      <c r="BQ421" s="202" t="str">
        <f t="shared" si="258"/>
        <v>-</v>
      </c>
      <c r="BR421" s="187"/>
      <c r="BS421" s="197"/>
      <c r="BT421" s="202" t="str">
        <f t="shared" si="259"/>
        <v>-</v>
      </c>
      <c r="BU421" s="187"/>
      <c r="BV421" s="197"/>
      <c r="BW421" s="202" t="str">
        <f t="shared" si="260"/>
        <v>-</v>
      </c>
      <c r="BX421" s="187"/>
      <c r="BY421" s="197"/>
      <c r="BZ421" s="202" t="str">
        <f t="shared" si="261"/>
        <v>-</v>
      </c>
      <c r="CA421" s="187"/>
      <c r="CB421" s="197"/>
      <c r="CC421" s="202" t="str">
        <f t="shared" si="262"/>
        <v>-</v>
      </c>
      <c r="CD421" s="187"/>
      <c r="CE421" s="197"/>
      <c r="CF421" s="202" t="str">
        <f t="shared" si="263"/>
        <v>-</v>
      </c>
      <c r="CG421" s="187"/>
      <c r="CH421" s="197"/>
      <c r="CI421" s="202" t="str">
        <f t="shared" si="264"/>
        <v>-</v>
      </c>
      <c r="CJ421" s="187"/>
      <c r="CK421" s="197"/>
      <c r="CL421" s="202" t="str">
        <f t="shared" si="272"/>
        <v>-</v>
      </c>
      <c r="CM421" s="187"/>
      <c r="CN421" s="197"/>
      <c r="CO421" s="202" t="str">
        <f t="shared" si="273"/>
        <v>-</v>
      </c>
      <c r="CP421" s="187"/>
      <c r="CQ421" s="197"/>
      <c r="CR421" s="202" t="str">
        <f t="shared" si="265"/>
        <v>-</v>
      </c>
      <c r="CS421" s="187"/>
      <c r="CT421" s="197"/>
      <c r="CU421" s="202" t="str">
        <f t="shared" si="274"/>
        <v>-</v>
      </c>
      <c r="CV421" s="187"/>
      <c r="CW421" s="197"/>
      <c r="CX421" s="202" t="str">
        <f t="shared" si="275"/>
        <v>-</v>
      </c>
      <c r="CY421" s="187"/>
      <c r="CZ421" s="197"/>
      <c r="DA421" s="202" t="str">
        <f t="shared" si="266"/>
        <v>-</v>
      </c>
      <c r="DB421" s="187"/>
      <c r="DC421" s="197"/>
      <c r="DD421" s="202" t="str">
        <f t="shared" si="276"/>
        <v>-</v>
      </c>
      <c r="DE421" s="187"/>
      <c r="DF421" s="197"/>
      <c r="DG421" s="202" t="str">
        <f t="shared" si="277"/>
        <v>-</v>
      </c>
      <c r="DH421" s="187"/>
      <c r="DI421" s="103">
        <f t="shared" si="267"/>
        <v>3</v>
      </c>
      <c r="DJ421" s="103">
        <f t="shared" si="268"/>
        <v>1</v>
      </c>
      <c r="DK421" s="200">
        <f t="shared" si="278"/>
        <v>33.333333333333329</v>
      </c>
      <c r="DL421" s="201">
        <f t="shared" si="279"/>
        <v>2</v>
      </c>
    </row>
    <row r="422" spans="2:116" ht="24.95" customHeight="1" outlineLevel="1">
      <c r="B422" s="48" t="s">
        <v>1599</v>
      </c>
      <c r="C422" s="48"/>
      <c r="D422" s="14" t="s">
        <v>1134</v>
      </c>
      <c r="E422" s="11" t="s">
        <v>1115</v>
      </c>
      <c r="F422" s="12" t="s">
        <v>992</v>
      </c>
      <c r="G422" s="12" t="s">
        <v>938</v>
      </c>
      <c r="H422" s="40" t="s">
        <v>523</v>
      </c>
      <c r="I422" s="41" t="s">
        <v>532</v>
      </c>
      <c r="J422" s="78" t="str">
        <f t="shared" si="269"/>
        <v xml:space="preserve">C4 </v>
      </c>
      <c r="K422" s="197" t="s">
        <v>1192</v>
      </c>
      <c r="L422" s="202" t="str">
        <f t="shared" si="270"/>
        <v>A</v>
      </c>
      <c r="M422" s="189" t="s">
        <v>1943</v>
      </c>
      <c r="N422" s="197" t="s">
        <v>1192</v>
      </c>
      <c r="O422" s="202" t="str">
        <f t="shared" si="241"/>
        <v>-</v>
      </c>
      <c r="P422" s="187"/>
      <c r="Q422" s="197" t="s">
        <v>1192</v>
      </c>
      <c r="R422" s="202" t="str">
        <f t="shared" si="242"/>
        <v>-</v>
      </c>
      <c r="S422" s="187"/>
      <c r="T422" s="197"/>
      <c r="U422" s="202" t="str">
        <f t="shared" si="243"/>
        <v>-</v>
      </c>
      <c r="V422" s="187"/>
      <c r="W422" s="197"/>
      <c r="X422" s="202" t="str">
        <f t="shared" si="244"/>
        <v>-</v>
      </c>
      <c r="Y422" s="187"/>
      <c r="Z422" s="197"/>
      <c r="AA422" s="202" t="str">
        <f t="shared" si="245"/>
        <v>-</v>
      </c>
      <c r="AB422" s="187"/>
      <c r="AC422" s="197"/>
      <c r="AD422" s="202" t="str">
        <f t="shared" si="271"/>
        <v>-</v>
      </c>
      <c r="AE422" s="187"/>
      <c r="AF422" s="197"/>
      <c r="AG422" s="202" t="str">
        <f t="shared" si="246"/>
        <v>-</v>
      </c>
      <c r="AH422" s="187"/>
      <c r="AI422" s="197"/>
      <c r="AJ422" s="202" t="str">
        <f t="shared" si="247"/>
        <v>-</v>
      </c>
      <c r="AK422" s="187"/>
      <c r="AL422" s="197"/>
      <c r="AM422" s="202" t="str">
        <f t="shared" si="248"/>
        <v>-</v>
      </c>
      <c r="AN422" s="187"/>
      <c r="AO422" s="197"/>
      <c r="AP422" s="202" t="str">
        <f t="shared" si="249"/>
        <v>-</v>
      </c>
      <c r="AQ422" s="187"/>
      <c r="AR422" s="197"/>
      <c r="AS422" s="202" t="str">
        <f t="shared" si="250"/>
        <v>-</v>
      </c>
      <c r="AT422" s="187"/>
      <c r="AU422" s="197"/>
      <c r="AV422" s="202" t="str">
        <f t="shared" si="251"/>
        <v>-</v>
      </c>
      <c r="AW422" s="187"/>
      <c r="AX422" s="197"/>
      <c r="AY422" s="202" t="str">
        <f t="shared" si="252"/>
        <v>-</v>
      </c>
      <c r="AZ422" s="187"/>
      <c r="BA422" s="197"/>
      <c r="BB422" s="202" t="str">
        <f t="shared" si="253"/>
        <v>-</v>
      </c>
      <c r="BC422" s="187"/>
      <c r="BD422" s="197"/>
      <c r="BE422" s="202" t="str">
        <f t="shared" si="254"/>
        <v>-</v>
      </c>
      <c r="BF422" s="187"/>
      <c r="BG422" s="197"/>
      <c r="BH422" s="202" t="str">
        <f t="shared" si="255"/>
        <v>-</v>
      </c>
      <c r="BI422" s="187"/>
      <c r="BJ422" s="197"/>
      <c r="BK422" s="202" t="str">
        <f t="shared" si="256"/>
        <v>-</v>
      </c>
      <c r="BL422" s="187"/>
      <c r="BM422" s="197"/>
      <c r="BN422" s="202" t="str">
        <f t="shared" si="257"/>
        <v>-</v>
      </c>
      <c r="BO422" s="187"/>
      <c r="BP422" s="197"/>
      <c r="BQ422" s="202" t="str">
        <f t="shared" si="258"/>
        <v>-</v>
      </c>
      <c r="BR422" s="187"/>
      <c r="BS422" s="197"/>
      <c r="BT422" s="202" t="str">
        <f t="shared" si="259"/>
        <v>-</v>
      </c>
      <c r="BU422" s="187"/>
      <c r="BV422" s="197"/>
      <c r="BW422" s="202" t="str">
        <f t="shared" si="260"/>
        <v>-</v>
      </c>
      <c r="BX422" s="187"/>
      <c r="BY422" s="197"/>
      <c r="BZ422" s="202" t="str">
        <f t="shared" si="261"/>
        <v>-</v>
      </c>
      <c r="CA422" s="187"/>
      <c r="CB422" s="197"/>
      <c r="CC422" s="202" t="str">
        <f t="shared" si="262"/>
        <v>-</v>
      </c>
      <c r="CD422" s="187"/>
      <c r="CE422" s="197"/>
      <c r="CF422" s="202" t="str">
        <f t="shared" si="263"/>
        <v>-</v>
      </c>
      <c r="CG422" s="187"/>
      <c r="CH422" s="197"/>
      <c r="CI422" s="202" t="str">
        <f t="shared" si="264"/>
        <v>-</v>
      </c>
      <c r="CJ422" s="187"/>
      <c r="CK422" s="197"/>
      <c r="CL422" s="202" t="str">
        <f t="shared" si="272"/>
        <v>-</v>
      </c>
      <c r="CM422" s="187"/>
      <c r="CN422" s="197"/>
      <c r="CO422" s="202" t="str">
        <f t="shared" si="273"/>
        <v>-</v>
      </c>
      <c r="CP422" s="187"/>
      <c r="CQ422" s="197"/>
      <c r="CR422" s="202" t="str">
        <f t="shared" si="265"/>
        <v>-</v>
      </c>
      <c r="CS422" s="187"/>
      <c r="CT422" s="197"/>
      <c r="CU422" s="202" t="str">
        <f t="shared" si="274"/>
        <v>-</v>
      </c>
      <c r="CV422" s="187"/>
      <c r="CW422" s="197"/>
      <c r="CX422" s="202" t="str">
        <f t="shared" si="275"/>
        <v>-</v>
      </c>
      <c r="CY422" s="187"/>
      <c r="CZ422" s="197"/>
      <c r="DA422" s="202" t="str">
        <f t="shared" si="266"/>
        <v>-</v>
      </c>
      <c r="DB422" s="187"/>
      <c r="DC422" s="197"/>
      <c r="DD422" s="202" t="str">
        <f t="shared" si="276"/>
        <v>-</v>
      </c>
      <c r="DE422" s="187"/>
      <c r="DF422" s="197"/>
      <c r="DG422" s="202" t="str">
        <f t="shared" si="277"/>
        <v>-</v>
      </c>
      <c r="DH422" s="187"/>
      <c r="DI422" s="103">
        <f t="shared" si="267"/>
        <v>3</v>
      </c>
      <c r="DJ422" s="103">
        <f t="shared" si="268"/>
        <v>1</v>
      </c>
      <c r="DK422" s="200">
        <f t="shared" si="278"/>
        <v>33.333333333333329</v>
      </c>
      <c r="DL422" s="201">
        <f t="shared" si="279"/>
        <v>2</v>
      </c>
    </row>
    <row r="423" spans="2:116" ht="24.95" customHeight="1" outlineLevel="1">
      <c r="B423" s="48"/>
      <c r="C423" s="48"/>
      <c r="D423" s="14" t="s">
        <v>1135</v>
      </c>
      <c r="E423" s="11" t="s">
        <v>1116</v>
      </c>
      <c r="F423" s="12" t="s">
        <v>992</v>
      </c>
      <c r="G423" s="12" t="s">
        <v>938</v>
      </c>
      <c r="H423" s="153" t="s">
        <v>528</v>
      </c>
      <c r="I423" s="150" t="s">
        <v>531</v>
      </c>
      <c r="J423" s="78" t="str">
        <f t="shared" si="269"/>
        <v xml:space="preserve">C3 </v>
      </c>
      <c r="K423" s="197" t="s">
        <v>1192</v>
      </c>
      <c r="L423" s="202" t="str">
        <f t="shared" si="270"/>
        <v>A</v>
      </c>
      <c r="M423" s="189" t="s">
        <v>1943</v>
      </c>
      <c r="N423" s="197" t="s">
        <v>1192</v>
      </c>
      <c r="O423" s="202" t="str">
        <f t="shared" si="241"/>
        <v>A</v>
      </c>
      <c r="P423" s="189" t="s">
        <v>1943</v>
      </c>
      <c r="Q423" s="197" t="s">
        <v>1192</v>
      </c>
      <c r="R423" s="202" t="str">
        <f t="shared" si="242"/>
        <v>A</v>
      </c>
      <c r="S423" s="189" t="s">
        <v>1943</v>
      </c>
      <c r="T423" s="197" t="s">
        <v>1192</v>
      </c>
      <c r="U423" s="202" t="str">
        <f t="shared" si="243"/>
        <v>-</v>
      </c>
      <c r="V423" s="187"/>
      <c r="W423" s="197" t="s">
        <v>1192</v>
      </c>
      <c r="X423" s="202" t="str">
        <f t="shared" si="244"/>
        <v>-</v>
      </c>
      <c r="Y423" s="187"/>
      <c r="Z423" s="197"/>
      <c r="AA423" s="202" t="str">
        <f t="shared" si="245"/>
        <v>-</v>
      </c>
      <c r="AB423" s="187"/>
      <c r="AC423" s="197"/>
      <c r="AD423" s="202" t="str">
        <f t="shared" si="271"/>
        <v>-</v>
      </c>
      <c r="AE423" s="187"/>
      <c r="AF423" s="197"/>
      <c r="AG423" s="202" t="str">
        <f t="shared" si="246"/>
        <v>-</v>
      </c>
      <c r="AH423" s="187"/>
      <c r="AI423" s="197"/>
      <c r="AJ423" s="202" t="str">
        <f t="shared" si="247"/>
        <v>-</v>
      </c>
      <c r="AK423" s="187"/>
      <c r="AL423" s="197"/>
      <c r="AM423" s="202" t="str">
        <f t="shared" si="248"/>
        <v>-</v>
      </c>
      <c r="AN423" s="187"/>
      <c r="AO423" s="197"/>
      <c r="AP423" s="202" t="str">
        <f t="shared" si="249"/>
        <v>-</v>
      </c>
      <c r="AQ423" s="187"/>
      <c r="AR423" s="197"/>
      <c r="AS423" s="202" t="str">
        <f t="shared" si="250"/>
        <v>-</v>
      </c>
      <c r="AT423" s="187"/>
      <c r="AU423" s="197"/>
      <c r="AV423" s="202" t="str">
        <f t="shared" si="251"/>
        <v>-</v>
      </c>
      <c r="AW423" s="187"/>
      <c r="AX423" s="197"/>
      <c r="AY423" s="202" t="str">
        <f t="shared" si="252"/>
        <v>-</v>
      </c>
      <c r="AZ423" s="187"/>
      <c r="BA423" s="197"/>
      <c r="BB423" s="202" t="str">
        <f t="shared" si="253"/>
        <v>-</v>
      </c>
      <c r="BC423" s="186">
        <v>42862</v>
      </c>
      <c r="BD423" s="197"/>
      <c r="BE423" s="202" t="str">
        <f t="shared" si="254"/>
        <v>-</v>
      </c>
      <c r="BF423" s="187"/>
      <c r="BG423" s="197"/>
      <c r="BH423" s="202" t="str">
        <f t="shared" si="255"/>
        <v>-</v>
      </c>
      <c r="BI423" s="187"/>
      <c r="BJ423" s="197"/>
      <c r="BK423" s="202" t="str">
        <f t="shared" si="256"/>
        <v>-</v>
      </c>
      <c r="BL423" s="187"/>
      <c r="BM423" s="197"/>
      <c r="BN423" s="202" t="str">
        <f t="shared" si="257"/>
        <v>-</v>
      </c>
      <c r="BO423" s="187"/>
      <c r="BP423" s="197"/>
      <c r="BQ423" s="202" t="str">
        <f t="shared" si="258"/>
        <v>-</v>
      </c>
      <c r="BR423" s="187"/>
      <c r="BS423" s="197"/>
      <c r="BT423" s="202" t="str">
        <f t="shared" si="259"/>
        <v>-</v>
      </c>
      <c r="BU423" s="187"/>
      <c r="BV423" s="197"/>
      <c r="BW423" s="202" t="str">
        <f t="shared" si="260"/>
        <v>-</v>
      </c>
      <c r="BX423" s="187"/>
      <c r="BY423" s="197"/>
      <c r="BZ423" s="202" t="str">
        <f t="shared" si="261"/>
        <v>-</v>
      </c>
      <c r="CA423" s="187"/>
      <c r="CB423" s="197"/>
      <c r="CC423" s="202" t="str">
        <f t="shared" si="262"/>
        <v>-</v>
      </c>
      <c r="CD423" s="187"/>
      <c r="CE423" s="197"/>
      <c r="CF423" s="202" t="str">
        <f t="shared" si="263"/>
        <v>-</v>
      </c>
      <c r="CG423" s="187"/>
      <c r="CH423" s="197"/>
      <c r="CI423" s="202" t="str">
        <f t="shared" si="264"/>
        <v>-</v>
      </c>
      <c r="CJ423" s="187"/>
      <c r="CK423" s="197"/>
      <c r="CL423" s="202" t="str">
        <f t="shared" si="272"/>
        <v>-</v>
      </c>
      <c r="CM423" s="187"/>
      <c r="CN423" s="197"/>
      <c r="CO423" s="202" t="str">
        <f t="shared" si="273"/>
        <v>-</v>
      </c>
      <c r="CP423" s="187"/>
      <c r="CQ423" s="197"/>
      <c r="CR423" s="202" t="str">
        <f t="shared" si="265"/>
        <v>-</v>
      </c>
      <c r="CS423" s="187"/>
      <c r="CT423" s="197"/>
      <c r="CU423" s="202" t="str">
        <f t="shared" si="274"/>
        <v>-</v>
      </c>
      <c r="CV423" s="187"/>
      <c r="CW423" s="197"/>
      <c r="CX423" s="202" t="str">
        <f t="shared" si="275"/>
        <v>-</v>
      </c>
      <c r="CY423" s="187"/>
      <c r="CZ423" s="197"/>
      <c r="DA423" s="202" t="str">
        <f t="shared" si="266"/>
        <v>-</v>
      </c>
      <c r="DB423" s="187"/>
      <c r="DC423" s="197"/>
      <c r="DD423" s="202" t="str">
        <f t="shared" si="276"/>
        <v>-</v>
      </c>
      <c r="DE423" s="187"/>
      <c r="DF423" s="197"/>
      <c r="DG423" s="202" t="str">
        <f t="shared" si="277"/>
        <v>-</v>
      </c>
      <c r="DH423" s="187"/>
      <c r="DI423" s="103">
        <f t="shared" si="267"/>
        <v>5</v>
      </c>
      <c r="DJ423" s="103">
        <f t="shared" si="268"/>
        <v>3</v>
      </c>
      <c r="DK423" s="200">
        <f t="shared" si="278"/>
        <v>60</v>
      </c>
      <c r="DL423" s="201">
        <f t="shared" si="279"/>
        <v>4</v>
      </c>
    </row>
    <row r="424" spans="2:116" ht="24.95" customHeight="1" outlineLevel="1">
      <c r="B424" s="48"/>
      <c r="C424" s="48"/>
      <c r="D424" s="14" t="s">
        <v>1136</v>
      </c>
      <c r="E424" s="11" t="s">
        <v>1117</v>
      </c>
      <c r="F424" s="12" t="s">
        <v>992</v>
      </c>
      <c r="G424" s="12" t="s">
        <v>938</v>
      </c>
      <c r="H424" s="153" t="s">
        <v>528</v>
      </c>
      <c r="I424" s="150" t="s">
        <v>531</v>
      </c>
      <c r="J424" s="78" t="str">
        <f t="shared" si="269"/>
        <v xml:space="preserve">C3 </v>
      </c>
      <c r="K424" s="197" t="s">
        <v>1192</v>
      </c>
      <c r="L424" s="202" t="str">
        <f t="shared" si="270"/>
        <v>A</v>
      </c>
      <c r="M424" s="189" t="s">
        <v>1943</v>
      </c>
      <c r="N424" s="197" t="s">
        <v>1192</v>
      </c>
      <c r="O424" s="202" t="str">
        <f t="shared" si="241"/>
        <v>A</v>
      </c>
      <c r="P424" s="189" t="s">
        <v>1943</v>
      </c>
      <c r="Q424" s="197" t="s">
        <v>1192</v>
      </c>
      <c r="R424" s="202" t="str">
        <f t="shared" si="242"/>
        <v>A</v>
      </c>
      <c r="S424" s="189" t="s">
        <v>1943</v>
      </c>
      <c r="T424" s="197" t="s">
        <v>1192</v>
      </c>
      <c r="U424" s="202" t="str">
        <f t="shared" si="243"/>
        <v>-</v>
      </c>
      <c r="V424" s="187"/>
      <c r="W424" s="197" t="s">
        <v>1192</v>
      </c>
      <c r="X424" s="202" t="str">
        <f t="shared" si="244"/>
        <v>-</v>
      </c>
      <c r="Y424" s="187"/>
      <c r="Z424" s="197"/>
      <c r="AA424" s="202" t="str">
        <f t="shared" si="245"/>
        <v>-</v>
      </c>
      <c r="AB424" s="187"/>
      <c r="AC424" s="197"/>
      <c r="AD424" s="202" t="str">
        <f t="shared" si="271"/>
        <v>-</v>
      </c>
      <c r="AE424" s="187"/>
      <c r="AF424" s="197"/>
      <c r="AG424" s="202" t="str">
        <f t="shared" si="246"/>
        <v>-</v>
      </c>
      <c r="AH424" s="187"/>
      <c r="AI424" s="197"/>
      <c r="AJ424" s="202" t="str">
        <f t="shared" si="247"/>
        <v>-</v>
      </c>
      <c r="AK424" s="187"/>
      <c r="AL424" s="197"/>
      <c r="AM424" s="202" t="str">
        <f t="shared" si="248"/>
        <v>-</v>
      </c>
      <c r="AN424" s="187"/>
      <c r="AO424" s="197"/>
      <c r="AP424" s="202" t="str">
        <f t="shared" si="249"/>
        <v>-</v>
      </c>
      <c r="AQ424" s="187"/>
      <c r="AR424" s="197"/>
      <c r="AS424" s="202" t="str">
        <f t="shared" si="250"/>
        <v>-</v>
      </c>
      <c r="AT424" s="187"/>
      <c r="AU424" s="197"/>
      <c r="AV424" s="202" t="str">
        <f t="shared" si="251"/>
        <v>-</v>
      </c>
      <c r="AW424" s="187"/>
      <c r="AX424" s="197"/>
      <c r="AY424" s="202" t="str">
        <f t="shared" si="252"/>
        <v>-</v>
      </c>
      <c r="AZ424" s="187"/>
      <c r="BA424" s="197"/>
      <c r="BB424" s="202" t="str">
        <f t="shared" si="253"/>
        <v>-</v>
      </c>
      <c r="BC424" s="186">
        <v>42862</v>
      </c>
      <c r="BD424" s="197"/>
      <c r="BE424" s="202" t="str">
        <f t="shared" si="254"/>
        <v>-</v>
      </c>
      <c r="BF424" s="187"/>
      <c r="BG424" s="197"/>
      <c r="BH424" s="202" t="str">
        <f t="shared" si="255"/>
        <v>-</v>
      </c>
      <c r="BI424" s="187"/>
      <c r="BJ424" s="197"/>
      <c r="BK424" s="202" t="str">
        <f t="shared" si="256"/>
        <v>-</v>
      </c>
      <c r="BL424" s="187"/>
      <c r="BM424" s="197"/>
      <c r="BN424" s="202" t="str">
        <f t="shared" si="257"/>
        <v>-</v>
      </c>
      <c r="BO424" s="187"/>
      <c r="BP424" s="197"/>
      <c r="BQ424" s="202" t="str">
        <f t="shared" si="258"/>
        <v>-</v>
      </c>
      <c r="BR424" s="187"/>
      <c r="BS424" s="197"/>
      <c r="BT424" s="202" t="str">
        <f t="shared" si="259"/>
        <v>-</v>
      </c>
      <c r="BU424" s="187"/>
      <c r="BV424" s="197"/>
      <c r="BW424" s="202" t="str">
        <f t="shared" si="260"/>
        <v>-</v>
      </c>
      <c r="BX424" s="187"/>
      <c r="BY424" s="197"/>
      <c r="BZ424" s="202" t="str">
        <f t="shared" si="261"/>
        <v>-</v>
      </c>
      <c r="CA424" s="187"/>
      <c r="CB424" s="197"/>
      <c r="CC424" s="202" t="str">
        <f t="shared" si="262"/>
        <v>-</v>
      </c>
      <c r="CD424" s="187"/>
      <c r="CE424" s="197"/>
      <c r="CF424" s="202" t="str">
        <f t="shared" si="263"/>
        <v>-</v>
      </c>
      <c r="CG424" s="187"/>
      <c r="CH424" s="197"/>
      <c r="CI424" s="202" t="str">
        <f t="shared" si="264"/>
        <v>-</v>
      </c>
      <c r="CJ424" s="187"/>
      <c r="CK424" s="197"/>
      <c r="CL424" s="202" t="str">
        <f t="shared" si="272"/>
        <v>-</v>
      </c>
      <c r="CM424" s="187"/>
      <c r="CN424" s="197"/>
      <c r="CO424" s="202" t="str">
        <f t="shared" si="273"/>
        <v>-</v>
      </c>
      <c r="CP424" s="187"/>
      <c r="CQ424" s="197"/>
      <c r="CR424" s="202" t="str">
        <f t="shared" si="265"/>
        <v>-</v>
      </c>
      <c r="CS424" s="187"/>
      <c r="CT424" s="197"/>
      <c r="CU424" s="202" t="str">
        <f t="shared" si="274"/>
        <v>-</v>
      </c>
      <c r="CV424" s="187"/>
      <c r="CW424" s="197"/>
      <c r="CX424" s="202" t="str">
        <f t="shared" si="275"/>
        <v>-</v>
      </c>
      <c r="CY424" s="187"/>
      <c r="CZ424" s="197"/>
      <c r="DA424" s="202" t="str">
        <f t="shared" si="266"/>
        <v>-</v>
      </c>
      <c r="DB424" s="187"/>
      <c r="DC424" s="197"/>
      <c r="DD424" s="202" t="str">
        <f t="shared" si="276"/>
        <v>-</v>
      </c>
      <c r="DE424" s="187"/>
      <c r="DF424" s="197"/>
      <c r="DG424" s="202" t="str">
        <f t="shared" si="277"/>
        <v>-</v>
      </c>
      <c r="DH424" s="187"/>
      <c r="DI424" s="103">
        <f t="shared" si="267"/>
        <v>5</v>
      </c>
      <c r="DJ424" s="103">
        <f t="shared" si="268"/>
        <v>3</v>
      </c>
      <c r="DK424" s="200">
        <f t="shared" si="278"/>
        <v>60</v>
      </c>
      <c r="DL424" s="201">
        <f t="shared" si="279"/>
        <v>4</v>
      </c>
    </row>
    <row r="425" spans="2:116" ht="24.95" customHeight="1" outlineLevel="1">
      <c r="B425" s="48"/>
      <c r="C425" s="48"/>
      <c r="D425" s="14" t="s">
        <v>1137</v>
      </c>
      <c r="E425" s="11" t="s">
        <v>1118</v>
      </c>
      <c r="F425" s="12" t="s">
        <v>992</v>
      </c>
      <c r="G425" s="12" t="s">
        <v>938</v>
      </c>
      <c r="H425" s="40" t="s">
        <v>523</v>
      </c>
      <c r="I425" s="41" t="s">
        <v>532</v>
      </c>
      <c r="J425" s="78" t="str">
        <f t="shared" si="269"/>
        <v xml:space="preserve">C4 </v>
      </c>
      <c r="K425" s="197" t="s">
        <v>1192</v>
      </c>
      <c r="L425" s="202" t="str">
        <f t="shared" si="270"/>
        <v>A</v>
      </c>
      <c r="M425" s="189" t="s">
        <v>1943</v>
      </c>
      <c r="N425" s="197" t="s">
        <v>1192</v>
      </c>
      <c r="O425" s="202" t="str">
        <f t="shared" si="241"/>
        <v>-</v>
      </c>
      <c r="P425" s="187"/>
      <c r="Q425" s="197" t="s">
        <v>1192</v>
      </c>
      <c r="R425" s="202" t="str">
        <f t="shared" si="242"/>
        <v>-</v>
      </c>
      <c r="S425" s="187"/>
      <c r="T425" s="197"/>
      <c r="U425" s="202" t="str">
        <f t="shared" si="243"/>
        <v>-</v>
      </c>
      <c r="V425" s="187"/>
      <c r="W425" s="197"/>
      <c r="X425" s="202" t="str">
        <f t="shared" si="244"/>
        <v>-</v>
      </c>
      <c r="Y425" s="187"/>
      <c r="Z425" s="197"/>
      <c r="AA425" s="202" t="str">
        <f t="shared" si="245"/>
        <v>-</v>
      </c>
      <c r="AB425" s="187"/>
      <c r="AC425" s="197"/>
      <c r="AD425" s="202" t="str">
        <f t="shared" si="271"/>
        <v>-</v>
      </c>
      <c r="AE425" s="187"/>
      <c r="AF425" s="197"/>
      <c r="AG425" s="202" t="str">
        <f t="shared" si="246"/>
        <v>-</v>
      </c>
      <c r="AH425" s="187"/>
      <c r="AI425" s="197"/>
      <c r="AJ425" s="202" t="str">
        <f t="shared" si="247"/>
        <v>-</v>
      </c>
      <c r="AK425" s="187"/>
      <c r="AL425" s="197"/>
      <c r="AM425" s="202" t="str">
        <f t="shared" si="248"/>
        <v>-</v>
      </c>
      <c r="AN425" s="187"/>
      <c r="AO425" s="197"/>
      <c r="AP425" s="202" t="str">
        <f t="shared" si="249"/>
        <v>-</v>
      </c>
      <c r="AQ425" s="187"/>
      <c r="AR425" s="197"/>
      <c r="AS425" s="202" t="str">
        <f t="shared" si="250"/>
        <v>-</v>
      </c>
      <c r="AT425" s="187"/>
      <c r="AU425" s="197"/>
      <c r="AV425" s="202" t="str">
        <f t="shared" si="251"/>
        <v>-</v>
      </c>
      <c r="AW425" s="187"/>
      <c r="AX425" s="197"/>
      <c r="AY425" s="202" t="str">
        <f t="shared" si="252"/>
        <v>-</v>
      </c>
      <c r="AZ425" s="187"/>
      <c r="BA425" s="197"/>
      <c r="BB425" s="202" t="str">
        <f t="shared" si="253"/>
        <v>-</v>
      </c>
      <c r="BC425" s="187"/>
      <c r="BD425" s="197"/>
      <c r="BE425" s="202" t="str">
        <f t="shared" si="254"/>
        <v>-</v>
      </c>
      <c r="BF425" s="187"/>
      <c r="BG425" s="197"/>
      <c r="BH425" s="202" t="str">
        <f t="shared" si="255"/>
        <v>-</v>
      </c>
      <c r="BI425" s="187"/>
      <c r="BJ425" s="197"/>
      <c r="BK425" s="202" t="str">
        <f t="shared" si="256"/>
        <v>-</v>
      </c>
      <c r="BL425" s="187"/>
      <c r="BM425" s="197"/>
      <c r="BN425" s="202" t="str">
        <f t="shared" si="257"/>
        <v>-</v>
      </c>
      <c r="BO425" s="187"/>
      <c r="BP425" s="197"/>
      <c r="BQ425" s="202" t="str">
        <f t="shared" si="258"/>
        <v>-</v>
      </c>
      <c r="BR425" s="187"/>
      <c r="BS425" s="197"/>
      <c r="BT425" s="202" t="str">
        <f t="shared" si="259"/>
        <v>-</v>
      </c>
      <c r="BU425" s="187"/>
      <c r="BV425" s="197"/>
      <c r="BW425" s="202" t="str">
        <f t="shared" si="260"/>
        <v>-</v>
      </c>
      <c r="BX425" s="187"/>
      <c r="BY425" s="197"/>
      <c r="BZ425" s="202" t="str">
        <f t="shared" si="261"/>
        <v>-</v>
      </c>
      <c r="CA425" s="187"/>
      <c r="CB425" s="197"/>
      <c r="CC425" s="202" t="str">
        <f t="shared" si="262"/>
        <v>-</v>
      </c>
      <c r="CD425" s="187"/>
      <c r="CE425" s="197"/>
      <c r="CF425" s="202" t="str">
        <f t="shared" si="263"/>
        <v>-</v>
      </c>
      <c r="CG425" s="187"/>
      <c r="CH425" s="197"/>
      <c r="CI425" s="202" t="str">
        <f t="shared" si="264"/>
        <v>-</v>
      </c>
      <c r="CJ425" s="187"/>
      <c r="CK425" s="197"/>
      <c r="CL425" s="202" t="str">
        <f t="shared" si="272"/>
        <v>-</v>
      </c>
      <c r="CM425" s="187"/>
      <c r="CN425" s="197"/>
      <c r="CO425" s="202" t="str">
        <f t="shared" si="273"/>
        <v>-</v>
      </c>
      <c r="CP425" s="187"/>
      <c r="CQ425" s="197"/>
      <c r="CR425" s="202" t="str">
        <f t="shared" si="265"/>
        <v>-</v>
      </c>
      <c r="CS425" s="187"/>
      <c r="CT425" s="197"/>
      <c r="CU425" s="202" t="str">
        <f t="shared" si="274"/>
        <v>-</v>
      </c>
      <c r="CV425" s="187"/>
      <c r="CW425" s="197"/>
      <c r="CX425" s="202" t="str">
        <f t="shared" si="275"/>
        <v>-</v>
      </c>
      <c r="CY425" s="187"/>
      <c r="CZ425" s="197"/>
      <c r="DA425" s="202" t="str">
        <f t="shared" si="266"/>
        <v>-</v>
      </c>
      <c r="DB425" s="187"/>
      <c r="DC425" s="197"/>
      <c r="DD425" s="202" t="str">
        <f t="shared" si="276"/>
        <v>-</v>
      </c>
      <c r="DE425" s="187"/>
      <c r="DF425" s="197"/>
      <c r="DG425" s="202" t="str">
        <f t="shared" si="277"/>
        <v>-</v>
      </c>
      <c r="DH425" s="187"/>
      <c r="DI425" s="103">
        <f t="shared" si="267"/>
        <v>3</v>
      </c>
      <c r="DJ425" s="103">
        <f t="shared" si="268"/>
        <v>1</v>
      </c>
      <c r="DK425" s="200">
        <f t="shared" si="278"/>
        <v>33.333333333333329</v>
      </c>
      <c r="DL425" s="201">
        <f t="shared" si="279"/>
        <v>2</v>
      </c>
    </row>
    <row r="426" spans="2:116" ht="24.95" customHeight="1" outlineLevel="1">
      <c r="B426" s="48"/>
      <c r="C426" s="48"/>
      <c r="D426" s="14" t="s">
        <v>1138</v>
      </c>
      <c r="E426" s="11" t="s">
        <v>1095</v>
      </c>
      <c r="F426" s="12" t="s">
        <v>989</v>
      </c>
      <c r="G426" s="12" t="s">
        <v>994</v>
      </c>
      <c r="H426" s="40" t="s">
        <v>523</v>
      </c>
      <c r="I426" s="41" t="s">
        <v>532</v>
      </c>
      <c r="J426" s="78" t="str">
        <f t="shared" si="269"/>
        <v xml:space="preserve">C4 </v>
      </c>
      <c r="K426" s="197" t="s">
        <v>1192</v>
      </c>
      <c r="L426" s="202" t="str">
        <f t="shared" si="270"/>
        <v>A</v>
      </c>
      <c r="M426" s="189" t="s">
        <v>1983</v>
      </c>
      <c r="N426" s="197" t="s">
        <v>1192</v>
      </c>
      <c r="O426" s="202" t="str">
        <f t="shared" si="241"/>
        <v>-</v>
      </c>
      <c r="P426" s="187"/>
      <c r="Q426" s="197" t="s">
        <v>1192</v>
      </c>
      <c r="R426" s="202" t="str">
        <f t="shared" si="242"/>
        <v>-</v>
      </c>
      <c r="S426" s="187"/>
      <c r="T426" s="197"/>
      <c r="U426" s="202" t="str">
        <f t="shared" si="243"/>
        <v>-</v>
      </c>
      <c r="V426" s="187"/>
      <c r="W426" s="197"/>
      <c r="X426" s="202" t="str">
        <f t="shared" si="244"/>
        <v>-</v>
      </c>
      <c r="Y426" s="187"/>
      <c r="Z426" s="197"/>
      <c r="AA426" s="202" t="str">
        <f t="shared" si="245"/>
        <v>-</v>
      </c>
      <c r="AB426" s="187"/>
      <c r="AC426" s="197"/>
      <c r="AD426" s="202" t="str">
        <f t="shared" si="271"/>
        <v>-</v>
      </c>
      <c r="AE426" s="187"/>
      <c r="AF426" s="197"/>
      <c r="AG426" s="202" t="str">
        <f t="shared" si="246"/>
        <v>-</v>
      </c>
      <c r="AH426" s="187"/>
      <c r="AI426" s="197"/>
      <c r="AJ426" s="202" t="str">
        <f t="shared" si="247"/>
        <v>-</v>
      </c>
      <c r="AK426" s="187"/>
      <c r="AL426" s="197"/>
      <c r="AM426" s="202" t="str">
        <f t="shared" si="248"/>
        <v>-</v>
      </c>
      <c r="AN426" s="187"/>
      <c r="AO426" s="197"/>
      <c r="AP426" s="202" t="str">
        <f t="shared" si="249"/>
        <v>-</v>
      </c>
      <c r="AQ426" s="187"/>
      <c r="AR426" s="197"/>
      <c r="AS426" s="202" t="str">
        <f t="shared" si="250"/>
        <v>-</v>
      </c>
      <c r="AT426" s="187"/>
      <c r="AU426" s="197"/>
      <c r="AV426" s="202" t="str">
        <f t="shared" si="251"/>
        <v>-</v>
      </c>
      <c r="AW426" s="187"/>
      <c r="AX426" s="197"/>
      <c r="AY426" s="202" t="str">
        <f t="shared" si="252"/>
        <v>-</v>
      </c>
      <c r="AZ426" s="187"/>
      <c r="BA426" s="197"/>
      <c r="BB426" s="202" t="str">
        <f t="shared" si="253"/>
        <v>-</v>
      </c>
      <c r="BC426" s="187"/>
      <c r="BD426" s="197"/>
      <c r="BE426" s="202" t="str">
        <f t="shared" si="254"/>
        <v>-</v>
      </c>
      <c r="BF426" s="187"/>
      <c r="BG426" s="197"/>
      <c r="BH426" s="202" t="str">
        <f t="shared" si="255"/>
        <v>-</v>
      </c>
      <c r="BI426" s="187"/>
      <c r="BJ426" s="197"/>
      <c r="BK426" s="202" t="str">
        <f t="shared" si="256"/>
        <v>-</v>
      </c>
      <c r="BL426" s="187"/>
      <c r="BM426" s="197"/>
      <c r="BN426" s="202" t="str">
        <f t="shared" si="257"/>
        <v>-</v>
      </c>
      <c r="BO426" s="187"/>
      <c r="BP426" s="197"/>
      <c r="BQ426" s="202" t="str">
        <f t="shared" si="258"/>
        <v>-</v>
      </c>
      <c r="BR426" s="187"/>
      <c r="BS426" s="197"/>
      <c r="BT426" s="202" t="str">
        <f t="shared" si="259"/>
        <v>-</v>
      </c>
      <c r="BU426" s="187"/>
      <c r="BV426" s="197"/>
      <c r="BW426" s="202" t="str">
        <f t="shared" si="260"/>
        <v>-</v>
      </c>
      <c r="BX426" s="187"/>
      <c r="BY426" s="197"/>
      <c r="BZ426" s="202" t="str">
        <f t="shared" si="261"/>
        <v>-</v>
      </c>
      <c r="CA426" s="187"/>
      <c r="CB426" s="197"/>
      <c r="CC426" s="202" t="str">
        <f t="shared" si="262"/>
        <v>-</v>
      </c>
      <c r="CD426" s="187"/>
      <c r="CE426" s="197"/>
      <c r="CF426" s="202" t="str">
        <f t="shared" si="263"/>
        <v>-</v>
      </c>
      <c r="CG426" s="187"/>
      <c r="CH426" s="197"/>
      <c r="CI426" s="202" t="str">
        <f t="shared" si="264"/>
        <v>-</v>
      </c>
      <c r="CJ426" s="187"/>
      <c r="CK426" s="197"/>
      <c r="CL426" s="202" t="str">
        <f t="shared" si="272"/>
        <v>-</v>
      </c>
      <c r="CM426" s="187"/>
      <c r="CN426" s="197"/>
      <c r="CO426" s="202" t="str">
        <f t="shared" si="273"/>
        <v>-</v>
      </c>
      <c r="CP426" s="187"/>
      <c r="CQ426" s="197"/>
      <c r="CR426" s="202" t="str">
        <f t="shared" si="265"/>
        <v>-</v>
      </c>
      <c r="CS426" s="187"/>
      <c r="CT426" s="197"/>
      <c r="CU426" s="202" t="str">
        <f t="shared" si="274"/>
        <v>-</v>
      </c>
      <c r="CV426" s="187"/>
      <c r="CW426" s="197"/>
      <c r="CX426" s="202" t="str">
        <f t="shared" si="275"/>
        <v>-</v>
      </c>
      <c r="CY426" s="187"/>
      <c r="CZ426" s="197"/>
      <c r="DA426" s="202" t="str">
        <f t="shared" si="266"/>
        <v>-</v>
      </c>
      <c r="DB426" s="187"/>
      <c r="DC426" s="197"/>
      <c r="DD426" s="202" t="str">
        <f t="shared" si="276"/>
        <v>-</v>
      </c>
      <c r="DE426" s="187"/>
      <c r="DF426" s="197"/>
      <c r="DG426" s="202" t="str">
        <f t="shared" si="277"/>
        <v>-</v>
      </c>
      <c r="DH426" s="187"/>
      <c r="DI426" s="103">
        <f t="shared" si="267"/>
        <v>3</v>
      </c>
      <c r="DJ426" s="103">
        <f t="shared" si="268"/>
        <v>1</v>
      </c>
      <c r="DK426" s="200">
        <f t="shared" si="278"/>
        <v>33.333333333333329</v>
      </c>
      <c r="DL426" s="201">
        <f t="shared" si="279"/>
        <v>2</v>
      </c>
    </row>
    <row r="427" spans="2:116" ht="24.95" customHeight="1" outlineLevel="1">
      <c r="B427" s="48"/>
      <c r="C427" s="48"/>
      <c r="D427" s="14" t="s">
        <v>1163</v>
      </c>
      <c r="E427" s="11" t="s">
        <v>1088</v>
      </c>
      <c r="F427" s="12" t="s">
        <v>989</v>
      </c>
      <c r="G427" s="12" t="s">
        <v>994</v>
      </c>
      <c r="H427" s="40" t="s">
        <v>523</v>
      </c>
      <c r="I427" s="41" t="s">
        <v>532</v>
      </c>
      <c r="J427" s="78" t="str">
        <f t="shared" si="269"/>
        <v xml:space="preserve">C4 </v>
      </c>
      <c r="K427" s="197" t="s">
        <v>1192</v>
      </c>
      <c r="L427" s="202" t="str">
        <f t="shared" si="270"/>
        <v>A</v>
      </c>
      <c r="M427" s="189" t="s">
        <v>1983</v>
      </c>
      <c r="N427" s="197" t="s">
        <v>1192</v>
      </c>
      <c r="O427" s="202" t="str">
        <f t="shared" si="241"/>
        <v>-</v>
      </c>
      <c r="P427" s="187"/>
      <c r="Q427" s="197" t="s">
        <v>1192</v>
      </c>
      <c r="R427" s="202" t="str">
        <f t="shared" si="242"/>
        <v>-</v>
      </c>
      <c r="S427" s="187"/>
      <c r="T427" s="197"/>
      <c r="U427" s="202" t="str">
        <f t="shared" si="243"/>
        <v>-</v>
      </c>
      <c r="V427" s="187"/>
      <c r="W427" s="197"/>
      <c r="X427" s="202" t="str">
        <f t="shared" si="244"/>
        <v>-</v>
      </c>
      <c r="Y427" s="187"/>
      <c r="Z427" s="197"/>
      <c r="AA427" s="202" t="str">
        <f t="shared" si="245"/>
        <v>-</v>
      </c>
      <c r="AB427" s="187"/>
      <c r="AC427" s="197"/>
      <c r="AD427" s="202" t="str">
        <f t="shared" si="271"/>
        <v>-</v>
      </c>
      <c r="AE427" s="187"/>
      <c r="AF427" s="197"/>
      <c r="AG427" s="202" t="str">
        <f t="shared" si="246"/>
        <v>-</v>
      </c>
      <c r="AH427" s="187"/>
      <c r="AI427" s="197"/>
      <c r="AJ427" s="202" t="str">
        <f t="shared" si="247"/>
        <v>-</v>
      </c>
      <c r="AK427" s="187"/>
      <c r="AL427" s="197"/>
      <c r="AM427" s="202" t="str">
        <f t="shared" si="248"/>
        <v>-</v>
      </c>
      <c r="AN427" s="187"/>
      <c r="AO427" s="197"/>
      <c r="AP427" s="202" t="str">
        <f t="shared" si="249"/>
        <v>-</v>
      </c>
      <c r="AQ427" s="187"/>
      <c r="AR427" s="197"/>
      <c r="AS427" s="202" t="str">
        <f t="shared" si="250"/>
        <v>-</v>
      </c>
      <c r="AT427" s="187"/>
      <c r="AU427" s="197"/>
      <c r="AV427" s="202" t="str">
        <f t="shared" si="251"/>
        <v>-</v>
      </c>
      <c r="AW427" s="187"/>
      <c r="AX427" s="197"/>
      <c r="AY427" s="202" t="str">
        <f t="shared" si="252"/>
        <v>-</v>
      </c>
      <c r="AZ427" s="187"/>
      <c r="BA427" s="197"/>
      <c r="BB427" s="202" t="str">
        <f t="shared" si="253"/>
        <v>-</v>
      </c>
      <c r="BC427" s="187"/>
      <c r="BD427" s="197"/>
      <c r="BE427" s="202" t="str">
        <f t="shared" si="254"/>
        <v>-</v>
      </c>
      <c r="BF427" s="187"/>
      <c r="BG427" s="197"/>
      <c r="BH427" s="202" t="str">
        <f t="shared" si="255"/>
        <v>-</v>
      </c>
      <c r="BI427" s="187"/>
      <c r="BJ427" s="197"/>
      <c r="BK427" s="202" t="str">
        <f t="shared" si="256"/>
        <v>-</v>
      </c>
      <c r="BL427" s="187"/>
      <c r="BM427" s="197"/>
      <c r="BN427" s="202" t="str">
        <f t="shared" si="257"/>
        <v>-</v>
      </c>
      <c r="BO427" s="187"/>
      <c r="BP427" s="197"/>
      <c r="BQ427" s="202" t="str">
        <f t="shared" si="258"/>
        <v>-</v>
      </c>
      <c r="BR427" s="187"/>
      <c r="BS427" s="197"/>
      <c r="BT427" s="202" t="str">
        <f t="shared" si="259"/>
        <v>-</v>
      </c>
      <c r="BU427" s="187"/>
      <c r="BV427" s="197"/>
      <c r="BW427" s="202" t="str">
        <f t="shared" si="260"/>
        <v>-</v>
      </c>
      <c r="BX427" s="187"/>
      <c r="BY427" s="197"/>
      <c r="BZ427" s="202" t="str">
        <f t="shared" si="261"/>
        <v>-</v>
      </c>
      <c r="CA427" s="187"/>
      <c r="CB427" s="197"/>
      <c r="CC427" s="202" t="str">
        <f t="shared" si="262"/>
        <v>-</v>
      </c>
      <c r="CD427" s="187"/>
      <c r="CE427" s="197"/>
      <c r="CF427" s="202" t="str">
        <f t="shared" si="263"/>
        <v>-</v>
      </c>
      <c r="CG427" s="187"/>
      <c r="CH427" s="197"/>
      <c r="CI427" s="202" t="str">
        <f t="shared" si="264"/>
        <v>-</v>
      </c>
      <c r="CJ427" s="187"/>
      <c r="CK427" s="197"/>
      <c r="CL427" s="202" t="str">
        <f t="shared" si="272"/>
        <v>-</v>
      </c>
      <c r="CM427" s="187"/>
      <c r="CN427" s="197"/>
      <c r="CO427" s="202" t="str">
        <f t="shared" si="273"/>
        <v>-</v>
      </c>
      <c r="CP427" s="187"/>
      <c r="CQ427" s="197"/>
      <c r="CR427" s="202" t="str">
        <f t="shared" si="265"/>
        <v>-</v>
      </c>
      <c r="CS427" s="187"/>
      <c r="CT427" s="197"/>
      <c r="CU427" s="202" t="str">
        <f t="shared" si="274"/>
        <v>-</v>
      </c>
      <c r="CV427" s="187"/>
      <c r="CW427" s="197"/>
      <c r="CX427" s="202" t="str">
        <f t="shared" si="275"/>
        <v>-</v>
      </c>
      <c r="CY427" s="187"/>
      <c r="CZ427" s="197"/>
      <c r="DA427" s="202" t="str">
        <f t="shared" si="266"/>
        <v>-</v>
      </c>
      <c r="DB427" s="187"/>
      <c r="DC427" s="197"/>
      <c r="DD427" s="202" t="str">
        <f t="shared" si="276"/>
        <v>-</v>
      </c>
      <c r="DE427" s="187"/>
      <c r="DF427" s="197"/>
      <c r="DG427" s="202" t="str">
        <f t="shared" si="277"/>
        <v>-</v>
      </c>
      <c r="DH427" s="187"/>
      <c r="DI427" s="103">
        <f t="shared" si="267"/>
        <v>3</v>
      </c>
      <c r="DJ427" s="103">
        <f t="shared" si="268"/>
        <v>1</v>
      </c>
      <c r="DK427" s="200">
        <f t="shared" si="278"/>
        <v>33.333333333333329</v>
      </c>
      <c r="DL427" s="201">
        <f t="shared" si="279"/>
        <v>2</v>
      </c>
    </row>
    <row r="428" spans="2:116" ht="24.95" customHeight="1" outlineLevel="1">
      <c r="B428" s="48"/>
      <c r="C428" s="48"/>
      <c r="D428" s="14" t="s">
        <v>1164</v>
      </c>
      <c r="E428" s="11" t="s">
        <v>1141</v>
      </c>
      <c r="F428" s="12" t="s">
        <v>989</v>
      </c>
      <c r="G428" s="12" t="s">
        <v>994</v>
      </c>
      <c r="H428" s="40" t="s">
        <v>523</v>
      </c>
      <c r="I428" s="41" t="s">
        <v>532</v>
      </c>
      <c r="J428" s="78" t="str">
        <f t="shared" si="269"/>
        <v xml:space="preserve">C4 </v>
      </c>
      <c r="K428" s="197" t="s">
        <v>1192</v>
      </c>
      <c r="L428" s="199" t="str">
        <f t="shared" si="270"/>
        <v>A</v>
      </c>
      <c r="M428" s="189" t="s">
        <v>1892</v>
      </c>
      <c r="N428" s="197" t="s">
        <v>1192</v>
      </c>
      <c r="O428" s="199" t="str">
        <f t="shared" si="241"/>
        <v>-</v>
      </c>
      <c r="P428" s="186"/>
      <c r="Q428" s="197" t="s">
        <v>1192</v>
      </c>
      <c r="R428" s="199" t="str">
        <f t="shared" si="242"/>
        <v>-</v>
      </c>
      <c r="S428" s="186"/>
      <c r="T428" s="197"/>
      <c r="U428" s="199" t="str">
        <f t="shared" si="243"/>
        <v>-</v>
      </c>
      <c r="V428" s="186"/>
      <c r="W428" s="197"/>
      <c r="X428" s="199" t="str">
        <f t="shared" si="244"/>
        <v>-</v>
      </c>
      <c r="Y428" s="186"/>
      <c r="Z428" s="197"/>
      <c r="AA428" s="199" t="str">
        <f t="shared" si="245"/>
        <v>-</v>
      </c>
      <c r="AB428" s="186"/>
      <c r="AC428" s="197"/>
      <c r="AD428" s="199" t="str">
        <f t="shared" si="271"/>
        <v>-</v>
      </c>
      <c r="AE428" s="186"/>
      <c r="AF428" s="197"/>
      <c r="AG428" s="199" t="str">
        <f t="shared" si="246"/>
        <v>-</v>
      </c>
      <c r="AH428" s="186"/>
      <c r="AI428" s="197"/>
      <c r="AJ428" s="199" t="str">
        <f t="shared" si="247"/>
        <v>-</v>
      </c>
      <c r="AK428" s="186"/>
      <c r="AL428" s="197"/>
      <c r="AM428" s="199" t="str">
        <f t="shared" si="248"/>
        <v>-</v>
      </c>
      <c r="AN428" s="186"/>
      <c r="AO428" s="197"/>
      <c r="AP428" s="199" t="str">
        <f t="shared" si="249"/>
        <v>-</v>
      </c>
      <c r="AQ428" s="186"/>
      <c r="AR428" s="197"/>
      <c r="AS428" s="199" t="str">
        <f t="shared" si="250"/>
        <v>-</v>
      </c>
      <c r="AT428" s="186"/>
      <c r="AU428" s="197"/>
      <c r="AV428" s="199" t="str">
        <f t="shared" si="251"/>
        <v>-</v>
      </c>
      <c r="AW428" s="186"/>
      <c r="AX428" s="197"/>
      <c r="AY428" s="199" t="str">
        <f t="shared" si="252"/>
        <v>-</v>
      </c>
      <c r="AZ428" s="186"/>
      <c r="BA428" s="197"/>
      <c r="BB428" s="199" t="str">
        <f t="shared" si="253"/>
        <v>-</v>
      </c>
      <c r="BC428" s="186"/>
      <c r="BD428" s="197"/>
      <c r="BE428" s="199" t="str">
        <f t="shared" si="254"/>
        <v>-</v>
      </c>
      <c r="BF428" s="186"/>
      <c r="BG428" s="197"/>
      <c r="BH428" s="199" t="str">
        <f t="shared" si="255"/>
        <v>-</v>
      </c>
      <c r="BI428" s="186"/>
      <c r="BJ428" s="197"/>
      <c r="BK428" s="199" t="str">
        <f t="shared" si="256"/>
        <v>-</v>
      </c>
      <c r="BL428" s="186"/>
      <c r="BM428" s="197"/>
      <c r="BN428" s="199" t="str">
        <f t="shared" si="257"/>
        <v>-</v>
      </c>
      <c r="BO428" s="186"/>
      <c r="BP428" s="197"/>
      <c r="BQ428" s="199" t="str">
        <f t="shared" si="258"/>
        <v>-</v>
      </c>
      <c r="BR428" s="186"/>
      <c r="BS428" s="197"/>
      <c r="BT428" s="199" t="str">
        <f t="shared" si="259"/>
        <v>-</v>
      </c>
      <c r="BU428" s="186"/>
      <c r="BV428" s="197"/>
      <c r="BW428" s="199" t="str">
        <f t="shared" si="260"/>
        <v>-</v>
      </c>
      <c r="BX428" s="186"/>
      <c r="BY428" s="197"/>
      <c r="BZ428" s="199" t="str">
        <f t="shared" si="261"/>
        <v>-</v>
      </c>
      <c r="CA428" s="186"/>
      <c r="CB428" s="197"/>
      <c r="CC428" s="199" t="str">
        <f t="shared" si="262"/>
        <v>-</v>
      </c>
      <c r="CD428" s="186"/>
      <c r="CE428" s="197"/>
      <c r="CF428" s="199" t="str">
        <f t="shared" si="263"/>
        <v>-</v>
      </c>
      <c r="CG428" s="186"/>
      <c r="CH428" s="197"/>
      <c r="CI428" s="199" t="str">
        <f t="shared" si="264"/>
        <v>-</v>
      </c>
      <c r="CJ428" s="186"/>
      <c r="CK428" s="197"/>
      <c r="CL428" s="199" t="str">
        <f t="shared" si="272"/>
        <v>-</v>
      </c>
      <c r="CM428" s="186"/>
      <c r="CN428" s="197"/>
      <c r="CO428" s="199" t="str">
        <f t="shared" si="273"/>
        <v>-</v>
      </c>
      <c r="CP428" s="186"/>
      <c r="CQ428" s="197"/>
      <c r="CR428" s="199" t="str">
        <f t="shared" si="265"/>
        <v>-</v>
      </c>
      <c r="CS428" s="186"/>
      <c r="CT428" s="197"/>
      <c r="CU428" s="199" t="str">
        <f t="shared" si="274"/>
        <v>-</v>
      </c>
      <c r="CV428" s="186"/>
      <c r="CW428" s="197"/>
      <c r="CX428" s="199" t="str">
        <f t="shared" si="275"/>
        <v>-</v>
      </c>
      <c r="CY428" s="186"/>
      <c r="CZ428" s="197"/>
      <c r="DA428" s="199" t="str">
        <f t="shared" si="266"/>
        <v>-</v>
      </c>
      <c r="DB428" s="186"/>
      <c r="DC428" s="197"/>
      <c r="DD428" s="199" t="str">
        <f t="shared" si="276"/>
        <v>-</v>
      </c>
      <c r="DE428" s="186"/>
      <c r="DF428" s="197"/>
      <c r="DG428" s="199" t="str">
        <f t="shared" si="277"/>
        <v>-</v>
      </c>
      <c r="DH428" s="186"/>
      <c r="DI428" s="103">
        <f t="shared" si="267"/>
        <v>3</v>
      </c>
      <c r="DJ428" s="103">
        <f t="shared" si="268"/>
        <v>1</v>
      </c>
      <c r="DK428" s="200">
        <f t="shared" si="278"/>
        <v>33.333333333333329</v>
      </c>
      <c r="DL428" s="201">
        <f t="shared" si="279"/>
        <v>2</v>
      </c>
    </row>
    <row r="429" spans="2:116" ht="24.95" customHeight="1" outlineLevel="1">
      <c r="B429" s="48"/>
      <c r="C429" s="48"/>
      <c r="D429" s="14" t="s">
        <v>1165</v>
      </c>
      <c r="E429" s="11" t="s">
        <v>1142</v>
      </c>
      <c r="F429" s="12" t="s">
        <v>989</v>
      </c>
      <c r="G429" s="12" t="s">
        <v>994</v>
      </c>
      <c r="H429" s="40" t="s">
        <v>523</v>
      </c>
      <c r="I429" s="41" t="s">
        <v>532</v>
      </c>
      <c r="J429" s="78" t="str">
        <f t="shared" si="269"/>
        <v xml:space="preserve">C4 </v>
      </c>
      <c r="K429" s="197" t="s">
        <v>1192</v>
      </c>
      <c r="L429" s="202" t="str">
        <f t="shared" si="270"/>
        <v>A</v>
      </c>
      <c r="M429" s="189" t="s">
        <v>1892</v>
      </c>
      <c r="N429" s="197" t="s">
        <v>1192</v>
      </c>
      <c r="O429" s="202" t="str">
        <f t="shared" si="241"/>
        <v>-</v>
      </c>
      <c r="P429" s="187"/>
      <c r="Q429" s="197" t="s">
        <v>1192</v>
      </c>
      <c r="R429" s="202" t="str">
        <f t="shared" si="242"/>
        <v>-</v>
      </c>
      <c r="S429" s="187"/>
      <c r="T429" s="197"/>
      <c r="U429" s="202" t="str">
        <f t="shared" si="243"/>
        <v>-</v>
      </c>
      <c r="V429" s="187"/>
      <c r="W429" s="197"/>
      <c r="X429" s="202" t="str">
        <f t="shared" si="244"/>
        <v>-</v>
      </c>
      <c r="Y429" s="187"/>
      <c r="Z429" s="197"/>
      <c r="AA429" s="202" t="str">
        <f t="shared" si="245"/>
        <v>-</v>
      </c>
      <c r="AB429" s="187"/>
      <c r="AC429" s="197"/>
      <c r="AD429" s="202" t="str">
        <f t="shared" si="271"/>
        <v>-</v>
      </c>
      <c r="AE429" s="187"/>
      <c r="AF429" s="197"/>
      <c r="AG429" s="202" t="str">
        <f t="shared" si="246"/>
        <v>-</v>
      </c>
      <c r="AH429" s="187"/>
      <c r="AI429" s="197"/>
      <c r="AJ429" s="202" t="str">
        <f t="shared" si="247"/>
        <v>-</v>
      </c>
      <c r="AK429" s="187"/>
      <c r="AL429" s="197"/>
      <c r="AM429" s="202" t="str">
        <f t="shared" si="248"/>
        <v>-</v>
      </c>
      <c r="AN429" s="187"/>
      <c r="AO429" s="197"/>
      <c r="AP429" s="202" t="str">
        <f t="shared" si="249"/>
        <v>-</v>
      </c>
      <c r="AQ429" s="187"/>
      <c r="AR429" s="197"/>
      <c r="AS429" s="202" t="str">
        <f t="shared" si="250"/>
        <v>-</v>
      </c>
      <c r="AT429" s="205">
        <v>43061</v>
      </c>
      <c r="AU429" s="197"/>
      <c r="AV429" s="202" t="str">
        <f t="shared" si="251"/>
        <v>-</v>
      </c>
      <c r="AW429" s="187"/>
      <c r="AX429" s="197"/>
      <c r="AY429" s="202" t="str">
        <f t="shared" si="252"/>
        <v>-</v>
      </c>
      <c r="AZ429" s="205">
        <v>43061</v>
      </c>
      <c r="BA429" s="197"/>
      <c r="BB429" s="202" t="str">
        <f t="shared" si="253"/>
        <v>-</v>
      </c>
      <c r="BC429" s="187"/>
      <c r="BD429" s="197"/>
      <c r="BE429" s="202" t="str">
        <f t="shared" si="254"/>
        <v>-</v>
      </c>
      <c r="BF429" s="187"/>
      <c r="BG429" s="197"/>
      <c r="BH429" s="202" t="str">
        <f t="shared" si="255"/>
        <v>-</v>
      </c>
      <c r="BI429" s="187"/>
      <c r="BJ429" s="197"/>
      <c r="BK429" s="202" t="str">
        <f t="shared" si="256"/>
        <v>-</v>
      </c>
      <c r="BL429" s="187"/>
      <c r="BM429" s="197"/>
      <c r="BN429" s="202" t="str">
        <f t="shared" si="257"/>
        <v>-</v>
      </c>
      <c r="BO429" s="187"/>
      <c r="BP429" s="197"/>
      <c r="BQ429" s="202" t="str">
        <f t="shared" si="258"/>
        <v>-</v>
      </c>
      <c r="BR429" s="187"/>
      <c r="BS429" s="197"/>
      <c r="BT429" s="202" t="str">
        <f t="shared" si="259"/>
        <v>-</v>
      </c>
      <c r="BU429" s="187"/>
      <c r="BV429" s="197"/>
      <c r="BW429" s="202" t="str">
        <f t="shared" si="260"/>
        <v>-</v>
      </c>
      <c r="BX429" s="187"/>
      <c r="BY429" s="197"/>
      <c r="BZ429" s="202" t="str">
        <f t="shared" si="261"/>
        <v>-</v>
      </c>
      <c r="CA429" s="187"/>
      <c r="CB429" s="197"/>
      <c r="CC429" s="202" t="str">
        <f t="shared" si="262"/>
        <v>-</v>
      </c>
      <c r="CD429" s="187"/>
      <c r="CE429" s="197"/>
      <c r="CF429" s="202" t="str">
        <f t="shared" si="263"/>
        <v>-</v>
      </c>
      <c r="CG429" s="187"/>
      <c r="CH429" s="197"/>
      <c r="CI429" s="202" t="str">
        <f t="shared" si="264"/>
        <v>-</v>
      </c>
      <c r="CJ429" s="187"/>
      <c r="CK429" s="197"/>
      <c r="CL429" s="202" t="str">
        <f t="shared" si="272"/>
        <v>-</v>
      </c>
      <c r="CM429" s="187"/>
      <c r="CN429" s="197"/>
      <c r="CO429" s="202" t="str">
        <f t="shared" si="273"/>
        <v>-</v>
      </c>
      <c r="CP429" s="187"/>
      <c r="CQ429" s="197"/>
      <c r="CR429" s="202" t="str">
        <f t="shared" si="265"/>
        <v>-</v>
      </c>
      <c r="CS429" s="187"/>
      <c r="CT429" s="197"/>
      <c r="CU429" s="202" t="str">
        <f t="shared" si="274"/>
        <v>-</v>
      </c>
      <c r="CV429" s="187"/>
      <c r="CW429" s="197"/>
      <c r="CX429" s="202" t="str">
        <f t="shared" si="275"/>
        <v>-</v>
      </c>
      <c r="CY429" s="187"/>
      <c r="CZ429" s="197"/>
      <c r="DA429" s="202" t="str">
        <f t="shared" si="266"/>
        <v>-</v>
      </c>
      <c r="DB429" s="187"/>
      <c r="DC429" s="197"/>
      <c r="DD429" s="202" t="str">
        <f t="shared" si="276"/>
        <v>-</v>
      </c>
      <c r="DE429" s="187"/>
      <c r="DF429" s="197"/>
      <c r="DG429" s="202" t="str">
        <f t="shared" si="277"/>
        <v>-</v>
      </c>
      <c r="DH429" s="187"/>
      <c r="DI429" s="103">
        <f t="shared" si="267"/>
        <v>3</v>
      </c>
      <c r="DJ429" s="103">
        <f t="shared" si="268"/>
        <v>1</v>
      </c>
      <c r="DK429" s="200">
        <f t="shared" si="278"/>
        <v>33.333333333333329</v>
      </c>
      <c r="DL429" s="201">
        <f t="shared" si="279"/>
        <v>2</v>
      </c>
    </row>
    <row r="430" spans="2:116" ht="24.95" customHeight="1" outlineLevel="1">
      <c r="B430" s="48"/>
      <c r="C430" s="48"/>
      <c r="D430" s="14" t="s">
        <v>1166</v>
      </c>
      <c r="E430" s="11" t="s">
        <v>1143</v>
      </c>
      <c r="F430" s="12" t="s">
        <v>989</v>
      </c>
      <c r="G430" s="12" t="s">
        <v>994</v>
      </c>
      <c r="H430" s="40" t="s">
        <v>523</v>
      </c>
      <c r="I430" s="41" t="s">
        <v>532</v>
      </c>
      <c r="J430" s="78" t="str">
        <f t="shared" si="269"/>
        <v xml:space="preserve">C4 </v>
      </c>
      <c r="K430" s="197" t="s">
        <v>1192</v>
      </c>
      <c r="L430" s="202" t="str">
        <f t="shared" si="270"/>
        <v>A</v>
      </c>
      <c r="M430" s="189" t="s">
        <v>1892</v>
      </c>
      <c r="N430" s="197" t="s">
        <v>1192</v>
      </c>
      <c r="O430" s="202" t="str">
        <f t="shared" si="241"/>
        <v>-</v>
      </c>
      <c r="P430" s="187"/>
      <c r="Q430" s="197" t="s">
        <v>1192</v>
      </c>
      <c r="R430" s="202" t="str">
        <f t="shared" si="242"/>
        <v>-</v>
      </c>
      <c r="S430" s="187"/>
      <c r="T430" s="197"/>
      <c r="U430" s="202" t="str">
        <f t="shared" si="243"/>
        <v>-</v>
      </c>
      <c r="V430" s="187"/>
      <c r="W430" s="197"/>
      <c r="X430" s="202" t="str">
        <f t="shared" si="244"/>
        <v>-</v>
      </c>
      <c r="Y430" s="187"/>
      <c r="Z430" s="197"/>
      <c r="AA430" s="202" t="str">
        <f t="shared" si="245"/>
        <v>-</v>
      </c>
      <c r="AB430" s="187"/>
      <c r="AC430" s="197"/>
      <c r="AD430" s="202" t="str">
        <f t="shared" si="271"/>
        <v>-</v>
      </c>
      <c r="AE430" s="187"/>
      <c r="AF430" s="197"/>
      <c r="AG430" s="202" t="str">
        <f t="shared" si="246"/>
        <v>-</v>
      </c>
      <c r="AH430" s="187"/>
      <c r="AI430" s="197"/>
      <c r="AJ430" s="202" t="str">
        <f t="shared" si="247"/>
        <v>-</v>
      </c>
      <c r="AK430" s="187"/>
      <c r="AL430" s="197"/>
      <c r="AM430" s="202" t="str">
        <f t="shared" si="248"/>
        <v>-</v>
      </c>
      <c r="AN430" s="187"/>
      <c r="AO430" s="197"/>
      <c r="AP430" s="202" t="str">
        <f t="shared" si="249"/>
        <v>-</v>
      </c>
      <c r="AQ430" s="187"/>
      <c r="AR430" s="197"/>
      <c r="AS430" s="202" t="str">
        <f t="shared" si="250"/>
        <v>-</v>
      </c>
      <c r="AT430" s="187"/>
      <c r="AU430" s="197"/>
      <c r="AV430" s="202" t="str">
        <f t="shared" si="251"/>
        <v>-</v>
      </c>
      <c r="AW430" s="187"/>
      <c r="AX430" s="197"/>
      <c r="AY430" s="202" t="str">
        <f t="shared" si="252"/>
        <v>-</v>
      </c>
      <c r="AZ430" s="187"/>
      <c r="BA430" s="197"/>
      <c r="BB430" s="202" t="str">
        <f t="shared" si="253"/>
        <v>-</v>
      </c>
      <c r="BC430" s="187"/>
      <c r="BD430" s="197"/>
      <c r="BE430" s="202" t="str">
        <f t="shared" si="254"/>
        <v>-</v>
      </c>
      <c r="BF430" s="187"/>
      <c r="BG430" s="197"/>
      <c r="BH430" s="202" t="str">
        <f t="shared" si="255"/>
        <v>-</v>
      </c>
      <c r="BI430" s="187"/>
      <c r="BJ430" s="197"/>
      <c r="BK430" s="202" t="str">
        <f t="shared" si="256"/>
        <v>-</v>
      </c>
      <c r="BL430" s="187"/>
      <c r="BM430" s="197"/>
      <c r="BN430" s="202" t="str">
        <f t="shared" si="257"/>
        <v>-</v>
      </c>
      <c r="BO430" s="187"/>
      <c r="BP430" s="197"/>
      <c r="BQ430" s="202" t="str">
        <f t="shared" si="258"/>
        <v>-</v>
      </c>
      <c r="BR430" s="187"/>
      <c r="BS430" s="197"/>
      <c r="BT430" s="202" t="str">
        <f t="shared" si="259"/>
        <v>-</v>
      </c>
      <c r="BU430" s="187"/>
      <c r="BV430" s="197"/>
      <c r="BW430" s="202" t="str">
        <f t="shared" si="260"/>
        <v>-</v>
      </c>
      <c r="BX430" s="187"/>
      <c r="BY430" s="197"/>
      <c r="BZ430" s="202" t="str">
        <f t="shared" si="261"/>
        <v>-</v>
      </c>
      <c r="CA430" s="187"/>
      <c r="CB430" s="197"/>
      <c r="CC430" s="202" t="str">
        <f t="shared" si="262"/>
        <v>-</v>
      </c>
      <c r="CD430" s="187"/>
      <c r="CE430" s="197"/>
      <c r="CF430" s="202" t="str">
        <f t="shared" si="263"/>
        <v>-</v>
      </c>
      <c r="CG430" s="187"/>
      <c r="CH430" s="197"/>
      <c r="CI430" s="202" t="str">
        <f t="shared" si="264"/>
        <v>-</v>
      </c>
      <c r="CJ430" s="187"/>
      <c r="CK430" s="197"/>
      <c r="CL430" s="202" t="str">
        <f t="shared" si="272"/>
        <v>-</v>
      </c>
      <c r="CM430" s="187"/>
      <c r="CN430" s="197"/>
      <c r="CO430" s="202" t="str">
        <f t="shared" si="273"/>
        <v>-</v>
      </c>
      <c r="CP430" s="187"/>
      <c r="CQ430" s="197"/>
      <c r="CR430" s="202" t="str">
        <f t="shared" si="265"/>
        <v>-</v>
      </c>
      <c r="CS430" s="187"/>
      <c r="CT430" s="197"/>
      <c r="CU430" s="202" t="str">
        <f t="shared" si="274"/>
        <v>-</v>
      </c>
      <c r="CV430" s="187"/>
      <c r="CW430" s="197"/>
      <c r="CX430" s="202" t="str">
        <f t="shared" si="275"/>
        <v>-</v>
      </c>
      <c r="CY430" s="187"/>
      <c r="CZ430" s="197"/>
      <c r="DA430" s="202" t="str">
        <f t="shared" si="266"/>
        <v>-</v>
      </c>
      <c r="DB430" s="187"/>
      <c r="DC430" s="197"/>
      <c r="DD430" s="202" t="str">
        <f t="shared" si="276"/>
        <v>-</v>
      </c>
      <c r="DE430" s="187"/>
      <c r="DF430" s="197"/>
      <c r="DG430" s="202" t="str">
        <f t="shared" si="277"/>
        <v>-</v>
      </c>
      <c r="DH430" s="187"/>
      <c r="DI430" s="103">
        <f t="shared" si="267"/>
        <v>3</v>
      </c>
      <c r="DJ430" s="103">
        <f t="shared" si="268"/>
        <v>1</v>
      </c>
      <c r="DK430" s="200">
        <f t="shared" si="278"/>
        <v>33.333333333333329</v>
      </c>
      <c r="DL430" s="201">
        <f t="shared" si="279"/>
        <v>2</v>
      </c>
    </row>
    <row r="431" spans="2:116" ht="24.95" customHeight="1" outlineLevel="1">
      <c r="B431" s="48"/>
      <c r="C431" s="48"/>
      <c r="D431" s="14" t="s">
        <v>1167</v>
      </c>
      <c r="E431" s="11" t="s">
        <v>1110</v>
      </c>
      <c r="F431" s="12" t="s">
        <v>989</v>
      </c>
      <c r="G431" s="12" t="s">
        <v>994</v>
      </c>
      <c r="H431" s="40" t="s">
        <v>523</v>
      </c>
      <c r="I431" s="41" t="s">
        <v>532</v>
      </c>
      <c r="J431" s="78" t="str">
        <f t="shared" si="269"/>
        <v xml:space="preserve">C4 </v>
      </c>
      <c r="K431" s="197" t="s">
        <v>1192</v>
      </c>
      <c r="L431" s="202" t="str">
        <f t="shared" si="270"/>
        <v>A</v>
      </c>
      <c r="M431" s="189" t="s">
        <v>1943</v>
      </c>
      <c r="N431" s="197" t="s">
        <v>1192</v>
      </c>
      <c r="O431" s="202" t="str">
        <f t="shared" si="241"/>
        <v>-</v>
      </c>
      <c r="P431" s="187"/>
      <c r="Q431" s="197" t="s">
        <v>1192</v>
      </c>
      <c r="R431" s="202" t="str">
        <f t="shared" si="242"/>
        <v>-</v>
      </c>
      <c r="S431" s="187"/>
      <c r="T431" s="197"/>
      <c r="U431" s="202" t="str">
        <f t="shared" si="243"/>
        <v>-</v>
      </c>
      <c r="V431" s="187"/>
      <c r="W431" s="197"/>
      <c r="X431" s="202" t="str">
        <f t="shared" si="244"/>
        <v>-</v>
      </c>
      <c r="Y431" s="187"/>
      <c r="Z431" s="197"/>
      <c r="AA431" s="202" t="str">
        <f t="shared" si="245"/>
        <v>-</v>
      </c>
      <c r="AB431" s="187"/>
      <c r="AC431" s="197"/>
      <c r="AD431" s="202" t="str">
        <f t="shared" si="271"/>
        <v>-</v>
      </c>
      <c r="AE431" s="187"/>
      <c r="AF431" s="197"/>
      <c r="AG431" s="202" t="str">
        <f t="shared" si="246"/>
        <v>-</v>
      </c>
      <c r="AH431" s="187"/>
      <c r="AI431" s="197"/>
      <c r="AJ431" s="202" t="str">
        <f t="shared" si="247"/>
        <v>-</v>
      </c>
      <c r="AK431" s="187"/>
      <c r="AL431" s="197"/>
      <c r="AM431" s="202" t="str">
        <f t="shared" si="248"/>
        <v>-</v>
      </c>
      <c r="AN431" s="187"/>
      <c r="AO431" s="197"/>
      <c r="AP431" s="202" t="str">
        <f t="shared" si="249"/>
        <v>-</v>
      </c>
      <c r="AQ431" s="187"/>
      <c r="AR431" s="197"/>
      <c r="AS431" s="202" t="str">
        <f t="shared" si="250"/>
        <v>-</v>
      </c>
      <c r="AT431" s="187"/>
      <c r="AU431" s="197"/>
      <c r="AV431" s="202" t="str">
        <f t="shared" si="251"/>
        <v>-</v>
      </c>
      <c r="AW431" s="187"/>
      <c r="AX431" s="197"/>
      <c r="AY431" s="202" t="str">
        <f t="shared" si="252"/>
        <v>-</v>
      </c>
      <c r="AZ431" s="187"/>
      <c r="BA431" s="197"/>
      <c r="BB431" s="202" t="str">
        <f t="shared" si="253"/>
        <v>-</v>
      </c>
      <c r="BC431" s="187"/>
      <c r="BD431" s="197"/>
      <c r="BE431" s="202" t="str">
        <f t="shared" si="254"/>
        <v>-</v>
      </c>
      <c r="BF431" s="187"/>
      <c r="BG431" s="197"/>
      <c r="BH431" s="202" t="str">
        <f t="shared" si="255"/>
        <v>-</v>
      </c>
      <c r="BI431" s="187"/>
      <c r="BJ431" s="197"/>
      <c r="BK431" s="202" t="str">
        <f t="shared" si="256"/>
        <v>-</v>
      </c>
      <c r="BL431" s="187"/>
      <c r="BM431" s="197"/>
      <c r="BN431" s="202" t="str">
        <f t="shared" si="257"/>
        <v>-</v>
      </c>
      <c r="BO431" s="187"/>
      <c r="BP431" s="197"/>
      <c r="BQ431" s="202" t="str">
        <f t="shared" si="258"/>
        <v>-</v>
      </c>
      <c r="BR431" s="187"/>
      <c r="BS431" s="197"/>
      <c r="BT431" s="202" t="str">
        <f t="shared" si="259"/>
        <v>-</v>
      </c>
      <c r="BU431" s="187"/>
      <c r="BV431" s="197"/>
      <c r="BW431" s="202" t="str">
        <f t="shared" si="260"/>
        <v>-</v>
      </c>
      <c r="BX431" s="187"/>
      <c r="BY431" s="197"/>
      <c r="BZ431" s="202" t="str">
        <f t="shared" si="261"/>
        <v>-</v>
      </c>
      <c r="CA431" s="187"/>
      <c r="CB431" s="197"/>
      <c r="CC431" s="202" t="str">
        <f t="shared" si="262"/>
        <v>-</v>
      </c>
      <c r="CD431" s="187"/>
      <c r="CE431" s="197"/>
      <c r="CF431" s="202" t="str">
        <f t="shared" si="263"/>
        <v>-</v>
      </c>
      <c r="CG431" s="187"/>
      <c r="CH431" s="197"/>
      <c r="CI431" s="202" t="str">
        <f t="shared" si="264"/>
        <v>-</v>
      </c>
      <c r="CJ431" s="187"/>
      <c r="CK431" s="197"/>
      <c r="CL431" s="202" t="str">
        <f t="shared" si="272"/>
        <v>-</v>
      </c>
      <c r="CM431" s="187"/>
      <c r="CN431" s="197"/>
      <c r="CO431" s="202" t="str">
        <f t="shared" si="273"/>
        <v>-</v>
      </c>
      <c r="CP431" s="187"/>
      <c r="CQ431" s="197"/>
      <c r="CR431" s="202" t="str">
        <f t="shared" si="265"/>
        <v>-</v>
      </c>
      <c r="CS431" s="187"/>
      <c r="CT431" s="197"/>
      <c r="CU431" s="202" t="str">
        <f t="shared" si="274"/>
        <v>-</v>
      </c>
      <c r="CV431" s="187"/>
      <c r="CW431" s="197"/>
      <c r="CX431" s="202" t="str">
        <f t="shared" si="275"/>
        <v>-</v>
      </c>
      <c r="CY431" s="187"/>
      <c r="CZ431" s="197"/>
      <c r="DA431" s="202" t="str">
        <f t="shared" si="266"/>
        <v>-</v>
      </c>
      <c r="DB431" s="187"/>
      <c r="DC431" s="197"/>
      <c r="DD431" s="202" t="str">
        <f t="shared" si="276"/>
        <v>-</v>
      </c>
      <c r="DE431" s="187"/>
      <c r="DF431" s="197"/>
      <c r="DG431" s="202" t="str">
        <f t="shared" si="277"/>
        <v>-</v>
      </c>
      <c r="DH431" s="187"/>
      <c r="DI431" s="103">
        <f t="shared" si="267"/>
        <v>3</v>
      </c>
      <c r="DJ431" s="103">
        <f t="shared" si="268"/>
        <v>1</v>
      </c>
      <c r="DK431" s="200">
        <f t="shared" si="278"/>
        <v>33.333333333333329</v>
      </c>
      <c r="DL431" s="201">
        <f t="shared" si="279"/>
        <v>2</v>
      </c>
    </row>
    <row r="432" spans="2:116" ht="24.95" customHeight="1" outlineLevel="1">
      <c r="B432" s="48"/>
      <c r="C432" s="48"/>
      <c r="D432" s="14" t="s">
        <v>1168</v>
      </c>
      <c r="E432" s="11" t="s">
        <v>1111</v>
      </c>
      <c r="F432" s="12" t="s">
        <v>989</v>
      </c>
      <c r="G432" s="12" t="s">
        <v>994</v>
      </c>
      <c r="H432" s="40" t="s">
        <v>523</v>
      </c>
      <c r="I432" s="41" t="s">
        <v>532</v>
      </c>
      <c r="J432" s="78" t="str">
        <f t="shared" si="269"/>
        <v xml:space="preserve">C4 </v>
      </c>
      <c r="K432" s="197" t="s">
        <v>1192</v>
      </c>
      <c r="L432" s="199" t="str">
        <f t="shared" si="270"/>
        <v>A</v>
      </c>
      <c r="M432" s="189" t="s">
        <v>1943</v>
      </c>
      <c r="N432" s="197" t="s">
        <v>1192</v>
      </c>
      <c r="O432" s="199" t="str">
        <f t="shared" si="241"/>
        <v>-</v>
      </c>
      <c r="P432" s="186"/>
      <c r="Q432" s="197" t="s">
        <v>1192</v>
      </c>
      <c r="R432" s="199" t="str">
        <f t="shared" si="242"/>
        <v>-</v>
      </c>
      <c r="S432" s="186"/>
      <c r="T432" s="197"/>
      <c r="U432" s="199" t="str">
        <f t="shared" si="243"/>
        <v>-</v>
      </c>
      <c r="V432" s="186"/>
      <c r="W432" s="197"/>
      <c r="X432" s="199" t="str">
        <f t="shared" si="244"/>
        <v>-</v>
      </c>
      <c r="Y432" s="186"/>
      <c r="Z432" s="197"/>
      <c r="AA432" s="199" t="str">
        <f t="shared" si="245"/>
        <v>-</v>
      </c>
      <c r="AB432" s="186"/>
      <c r="AC432" s="197"/>
      <c r="AD432" s="199" t="str">
        <f t="shared" si="271"/>
        <v>-</v>
      </c>
      <c r="AE432" s="186"/>
      <c r="AF432" s="197"/>
      <c r="AG432" s="199" t="str">
        <f t="shared" si="246"/>
        <v>-</v>
      </c>
      <c r="AH432" s="186"/>
      <c r="AI432" s="197"/>
      <c r="AJ432" s="199" t="str">
        <f t="shared" si="247"/>
        <v>-</v>
      </c>
      <c r="AK432" s="186"/>
      <c r="AL432" s="197"/>
      <c r="AM432" s="199" t="str">
        <f t="shared" si="248"/>
        <v>-</v>
      </c>
      <c r="AN432" s="186"/>
      <c r="AO432" s="197"/>
      <c r="AP432" s="199" t="str">
        <f t="shared" si="249"/>
        <v>-</v>
      </c>
      <c r="AQ432" s="186"/>
      <c r="AR432" s="197"/>
      <c r="AS432" s="199" t="str">
        <f t="shared" si="250"/>
        <v>-</v>
      </c>
      <c r="AT432" s="186"/>
      <c r="AU432" s="197"/>
      <c r="AV432" s="199" t="str">
        <f t="shared" si="251"/>
        <v>-</v>
      </c>
      <c r="AW432" s="186"/>
      <c r="AX432" s="197"/>
      <c r="AY432" s="199" t="str">
        <f t="shared" si="252"/>
        <v>-</v>
      </c>
      <c r="AZ432" s="186"/>
      <c r="BA432" s="197"/>
      <c r="BB432" s="199" t="str">
        <f t="shared" si="253"/>
        <v>-</v>
      </c>
      <c r="BC432" s="186"/>
      <c r="BD432" s="197"/>
      <c r="BE432" s="199" t="str">
        <f t="shared" si="254"/>
        <v>-</v>
      </c>
      <c r="BF432" s="186"/>
      <c r="BG432" s="197"/>
      <c r="BH432" s="199" t="str">
        <f t="shared" si="255"/>
        <v>-</v>
      </c>
      <c r="BI432" s="186"/>
      <c r="BJ432" s="197"/>
      <c r="BK432" s="199" t="str">
        <f t="shared" si="256"/>
        <v>-</v>
      </c>
      <c r="BL432" s="186"/>
      <c r="BM432" s="197"/>
      <c r="BN432" s="199" t="str">
        <f t="shared" si="257"/>
        <v>-</v>
      </c>
      <c r="BO432" s="186"/>
      <c r="BP432" s="197"/>
      <c r="BQ432" s="199" t="str">
        <f t="shared" si="258"/>
        <v>-</v>
      </c>
      <c r="BR432" s="186"/>
      <c r="BS432" s="197"/>
      <c r="BT432" s="199" t="str">
        <f t="shared" si="259"/>
        <v>-</v>
      </c>
      <c r="BU432" s="186"/>
      <c r="BV432" s="197"/>
      <c r="BW432" s="199" t="str">
        <f t="shared" si="260"/>
        <v>-</v>
      </c>
      <c r="BX432" s="186"/>
      <c r="BY432" s="197"/>
      <c r="BZ432" s="199" t="str">
        <f t="shared" si="261"/>
        <v>-</v>
      </c>
      <c r="CA432" s="186"/>
      <c r="CB432" s="197"/>
      <c r="CC432" s="199" t="str">
        <f t="shared" si="262"/>
        <v>-</v>
      </c>
      <c r="CD432" s="186"/>
      <c r="CE432" s="197"/>
      <c r="CF432" s="199" t="str">
        <f t="shared" si="263"/>
        <v>-</v>
      </c>
      <c r="CG432" s="186"/>
      <c r="CH432" s="197"/>
      <c r="CI432" s="199" t="str">
        <f t="shared" si="264"/>
        <v>-</v>
      </c>
      <c r="CJ432" s="186"/>
      <c r="CK432" s="197"/>
      <c r="CL432" s="199" t="str">
        <f t="shared" si="272"/>
        <v>-</v>
      </c>
      <c r="CM432" s="186"/>
      <c r="CN432" s="197"/>
      <c r="CO432" s="199" t="str">
        <f t="shared" si="273"/>
        <v>-</v>
      </c>
      <c r="CP432" s="186"/>
      <c r="CQ432" s="197"/>
      <c r="CR432" s="199" t="str">
        <f t="shared" si="265"/>
        <v>-</v>
      </c>
      <c r="CS432" s="186"/>
      <c r="CT432" s="197"/>
      <c r="CU432" s="199" t="str">
        <f t="shared" si="274"/>
        <v>-</v>
      </c>
      <c r="CV432" s="186"/>
      <c r="CW432" s="197"/>
      <c r="CX432" s="199" t="str">
        <f t="shared" si="275"/>
        <v>-</v>
      </c>
      <c r="CY432" s="186"/>
      <c r="CZ432" s="197"/>
      <c r="DA432" s="199" t="str">
        <f t="shared" si="266"/>
        <v>-</v>
      </c>
      <c r="DB432" s="186"/>
      <c r="DC432" s="197"/>
      <c r="DD432" s="199" t="str">
        <f t="shared" si="276"/>
        <v>-</v>
      </c>
      <c r="DE432" s="186"/>
      <c r="DF432" s="197"/>
      <c r="DG432" s="199" t="str">
        <f t="shared" si="277"/>
        <v>-</v>
      </c>
      <c r="DH432" s="186"/>
      <c r="DI432" s="103">
        <f t="shared" si="267"/>
        <v>3</v>
      </c>
      <c r="DJ432" s="103">
        <f t="shared" si="268"/>
        <v>1</v>
      </c>
      <c r="DK432" s="200">
        <f t="shared" si="278"/>
        <v>33.333333333333329</v>
      </c>
      <c r="DL432" s="201">
        <f t="shared" si="279"/>
        <v>2</v>
      </c>
    </row>
    <row r="433" spans="1:116" ht="24.95" customHeight="1" outlineLevel="1">
      <c r="B433" s="48"/>
      <c r="C433" s="48"/>
      <c r="D433" s="14" t="s">
        <v>1147</v>
      </c>
      <c r="E433" s="11" t="s">
        <v>1144</v>
      </c>
      <c r="F433" s="12" t="s">
        <v>992</v>
      </c>
      <c r="G433" s="12" t="s">
        <v>938</v>
      </c>
      <c r="H433" s="40" t="s">
        <v>523</v>
      </c>
      <c r="I433" s="41" t="s">
        <v>532</v>
      </c>
      <c r="J433" s="78" t="str">
        <f t="shared" si="269"/>
        <v xml:space="preserve">C4 </v>
      </c>
      <c r="K433" s="197" t="s">
        <v>1192</v>
      </c>
      <c r="L433" s="202" t="str">
        <f t="shared" si="270"/>
        <v>A</v>
      </c>
      <c r="M433" s="189" t="s">
        <v>1986</v>
      </c>
      <c r="N433" s="197" t="s">
        <v>1192</v>
      </c>
      <c r="O433" s="202" t="str">
        <f t="shared" si="241"/>
        <v>-</v>
      </c>
      <c r="P433" s="187"/>
      <c r="Q433" s="197" t="s">
        <v>1192</v>
      </c>
      <c r="R433" s="202" t="str">
        <f t="shared" si="242"/>
        <v>-</v>
      </c>
      <c r="S433" s="187"/>
      <c r="T433" s="197"/>
      <c r="U433" s="202" t="str">
        <f t="shared" si="243"/>
        <v>-</v>
      </c>
      <c r="V433" s="187"/>
      <c r="W433" s="197"/>
      <c r="X433" s="202" t="str">
        <f t="shared" si="244"/>
        <v>-</v>
      </c>
      <c r="Y433" s="187"/>
      <c r="Z433" s="197"/>
      <c r="AA433" s="202" t="str">
        <f t="shared" si="245"/>
        <v>-</v>
      </c>
      <c r="AB433" s="187"/>
      <c r="AC433" s="197"/>
      <c r="AD433" s="202" t="str">
        <f t="shared" si="271"/>
        <v>-</v>
      </c>
      <c r="AE433" s="187"/>
      <c r="AF433" s="197"/>
      <c r="AG433" s="202" t="str">
        <f t="shared" si="246"/>
        <v>-</v>
      </c>
      <c r="AH433" s="187"/>
      <c r="AI433" s="197"/>
      <c r="AJ433" s="202" t="str">
        <f t="shared" si="247"/>
        <v>-</v>
      </c>
      <c r="AK433" s="187"/>
      <c r="AL433" s="197"/>
      <c r="AM433" s="202" t="str">
        <f t="shared" si="248"/>
        <v>-</v>
      </c>
      <c r="AN433" s="187"/>
      <c r="AO433" s="197"/>
      <c r="AP433" s="202" t="str">
        <f t="shared" si="249"/>
        <v>-</v>
      </c>
      <c r="AQ433" s="187"/>
      <c r="AR433" s="197"/>
      <c r="AS433" s="202" t="str">
        <f t="shared" si="250"/>
        <v>-</v>
      </c>
      <c r="AT433" s="187"/>
      <c r="AU433" s="197"/>
      <c r="AV433" s="202" t="str">
        <f t="shared" si="251"/>
        <v>-</v>
      </c>
      <c r="AW433" s="187"/>
      <c r="AX433" s="197"/>
      <c r="AY433" s="202" t="str">
        <f t="shared" si="252"/>
        <v>-</v>
      </c>
      <c r="AZ433" s="187"/>
      <c r="BA433" s="197"/>
      <c r="BB433" s="202" t="str">
        <f t="shared" si="253"/>
        <v>-</v>
      </c>
      <c r="BC433" s="187"/>
      <c r="BD433" s="197"/>
      <c r="BE433" s="202" t="str">
        <f t="shared" si="254"/>
        <v>-</v>
      </c>
      <c r="BF433" s="187"/>
      <c r="BG433" s="197"/>
      <c r="BH433" s="202" t="str">
        <f t="shared" si="255"/>
        <v>-</v>
      </c>
      <c r="BI433" s="187"/>
      <c r="BJ433" s="197"/>
      <c r="BK433" s="202" t="str">
        <f t="shared" si="256"/>
        <v>-</v>
      </c>
      <c r="BL433" s="187"/>
      <c r="BM433" s="197"/>
      <c r="BN433" s="202" t="str">
        <f t="shared" si="257"/>
        <v>-</v>
      </c>
      <c r="BO433" s="187"/>
      <c r="BP433" s="197"/>
      <c r="BQ433" s="202" t="str">
        <f t="shared" si="258"/>
        <v>-</v>
      </c>
      <c r="BR433" s="187"/>
      <c r="BS433" s="197"/>
      <c r="BT433" s="202" t="str">
        <f t="shared" si="259"/>
        <v>-</v>
      </c>
      <c r="BU433" s="187"/>
      <c r="BV433" s="197"/>
      <c r="BW433" s="202" t="str">
        <f t="shared" si="260"/>
        <v>-</v>
      </c>
      <c r="BX433" s="187"/>
      <c r="BY433" s="197"/>
      <c r="BZ433" s="202" t="str">
        <f t="shared" si="261"/>
        <v>-</v>
      </c>
      <c r="CA433" s="187"/>
      <c r="CB433" s="197"/>
      <c r="CC433" s="202" t="str">
        <f t="shared" si="262"/>
        <v>-</v>
      </c>
      <c r="CD433" s="187"/>
      <c r="CE433" s="197"/>
      <c r="CF433" s="202" t="str">
        <f t="shared" si="263"/>
        <v>-</v>
      </c>
      <c r="CG433" s="187"/>
      <c r="CH433" s="197"/>
      <c r="CI433" s="202" t="str">
        <f t="shared" si="264"/>
        <v>-</v>
      </c>
      <c r="CJ433" s="187"/>
      <c r="CK433" s="197"/>
      <c r="CL433" s="202" t="str">
        <f t="shared" si="272"/>
        <v>-</v>
      </c>
      <c r="CM433" s="187"/>
      <c r="CN433" s="197"/>
      <c r="CO433" s="202" t="str">
        <f t="shared" si="273"/>
        <v>-</v>
      </c>
      <c r="CP433" s="187"/>
      <c r="CQ433" s="197"/>
      <c r="CR433" s="202" t="str">
        <f t="shared" si="265"/>
        <v>-</v>
      </c>
      <c r="CS433" s="187"/>
      <c r="CT433" s="197"/>
      <c r="CU433" s="202" t="str">
        <f t="shared" si="274"/>
        <v>-</v>
      </c>
      <c r="CV433" s="187"/>
      <c r="CW433" s="197"/>
      <c r="CX433" s="202" t="str">
        <f t="shared" si="275"/>
        <v>-</v>
      </c>
      <c r="CY433" s="187"/>
      <c r="CZ433" s="197"/>
      <c r="DA433" s="202" t="str">
        <f t="shared" si="266"/>
        <v>-</v>
      </c>
      <c r="DB433" s="187"/>
      <c r="DC433" s="197"/>
      <c r="DD433" s="202" t="str">
        <f t="shared" si="276"/>
        <v>-</v>
      </c>
      <c r="DE433" s="187"/>
      <c r="DF433" s="197"/>
      <c r="DG433" s="202" t="str">
        <f t="shared" si="277"/>
        <v>-</v>
      </c>
      <c r="DH433" s="187"/>
      <c r="DI433" s="103">
        <f t="shared" si="267"/>
        <v>3</v>
      </c>
      <c r="DJ433" s="103">
        <f t="shared" si="268"/>
        <v>1</v>
      </c>
      <c r="DK433" s="200">
        <f t="shared" si="278"/>
        <v>33.333333333333329</v>
      </c>
      <c r="DL433" s="201">
        <f t="shared" si="279"/>
        <v>2</v>
      </c>
    </row>
    <row r="434" spans="1:116" ht="24.95" customHeight="1" outlineLevel="1">
      <c r="B434" s="48"/>
      <c r="C434" s="48"/>
      <c r="D434" s="14" t="s">
        <v>1148</v>
      </c>
      <c r="E434" s="11" t="s">
        <v>1145</v>
      </c>
      <c r="F434" s="12" t="s">
        <v>989</v>
      </c>
      <c r="G434" s="12" t="s">
        <v>994</v>
      </c>
      <c r="H434" s="40" t="s">
        <v>523</v>
      </c>
      <c r="I434" s="41" t="s">
        <v>532</v>
      </c>
      <c r="J434" s="78" t="str">
        <f t="shared" si="269"/>
        <v xml:space="preserve">C4 </v>
      </c>
      <c r="K434" s="197" t="s">
        <v>1192</v>
      </c>
      <c r="L434" s="202" t="str">
        <f t="shared" si="270"/>
        <v>A</v>
      </c>
      <c r="M434" s="189" t="s">
        <v>1986</v>
      </c>
      <c r="N434" s="197" t="s">
        <v>1192</v>
      </c>
      <c r="O434" s="202" t="str">
        <f t="shared" si="241"/>
        <v>-</v>
      </c>
      <c r="P434" s="187"/>
      <c r="Q434" s="197" t="s">
        <v>1192</v>
      </c>
      <c r="R434" s="202" t="str">
        <f t="shared" si="242"/>
        <v>-</v>
      </c>
      <c r="S434" s="187"/>
      <c r="T434" s="197"/>
      <c r="U434" s="202" t="str">
        <f t="shared" si="243"/>
        <v>-</v>
      </c>
      <c r="V434" s="187"/>
      <c r="W434" s="197"/>
      <c r="X434" s="202" t="str">
        <f t="shared" si="244"/>
        <v>-</v>
      </c>
      <c r="Y434" s="187"/>
      <c r="Z434" s="197"/>
      <c r="AA434" s="202" t="str">
        <f t="shared" si="245"/>
        <v>-</v>
      </c>
      <c r="AB434" s="187"/>
      <c r="AC434" s="197"/>
      <c r="AD434" s="202" t="str">
        <f t="shared" si="271"/>
        <v>-</v>
      </c>
      <c r="AE434" s="187"/>
      <c r="AF434" s="197"/>
      <c r="AG434" s="202" t="str">
        <f t="shared" si="246"/>
        <v>-</v>
      </c>
      <c r="AH434" s="187"/>
      <c r="AI434" s="197"/>
      <c r="AJ434" s="202" t="str">
        <f t="shared" si="247"/>
        <v>-</v>
      </c>
      <c r="AK434" s="187"/>
      <c r="AL434" s="197"/>
      <c r="AM434" s="202" t="str">
        <f t="shared" si="248"/>
        <v>-</v>
      </c>
      <c r="AN434" s="187"/>
      <c r="AO434" s="197"/>
      <c r="AP434" s="202" t="str">
        <f t="shared" si="249"/>
        <v>-</v>
      </c>
      <c r="AQ434" s="187"/>
      <c r="AR434" s="197"/>
      <c r="AS434" s="202" t="str">
        <f t="shared" si="250"/>
        <v>-</v>
      </c>
      <c r="AT434" s="187"/>
      <c r="AU434" s="197"/>
      <c r="AV434" s="202" t="str">
        <f t="shared" si="251"/>
        <v>-</v>
      </c>
      <c r="AW434" s="187"/>
      <c r="AX434" s="197"/>
      <c r="AY434" s="202" t="str">
        <f t="shared" si="252"/>
        <v>-</v>
      </c>
      <c r="AZ434" s="187"/>
      <c r="BA434" s="197"/>
      <c r="BB434" s="202" t="str">
        <f t="shared" si="253"/>
        <v>-</v>
      </c>
      <c r="BC434" s="187"/>
      <c r="BD434" s="197"/>
      <c r="BE434" s="202" t="str">
        <f t="shared" si="254"/>
        <v>-</v>
      </c>
      <c r="BF434" s="187"/>
      <c r="BG434" s="197"/>
      <c r="BH434" s="202" t="str">
        <f t="shared" si="255"/>
        <v>-</v>
      </c>
      <c r="BI434" s="187"/>
      <c r="BJ434" s="197"/>
      <c r="BK434" s="202" t="str">
        <f t="shared" si="256"/>
        <v>-</v>
      </c>
      <c r="BL434" s="187"/>
      <c r="BM434" s="197"/>
      <c r="BN434" s="202" t="str">
        <f t="shared" si="257"/>
        <v>-</v>
      </c>
      <c r="BO434" s="187"/>
      <c r="BP434" s="197"/>
      <c r="BQ434" s="202" t="str">
        <f t="shared" si="258"/>
        <v>-</v>
      </c>
      <c r="BR434" s="187"/>
      <c r="BS434" s="197"/>
      <c r="BT434" s="202" t="str">
        <f t="shared" si="259"/>
        <v>-</v>
      </c>
      <c r="BU434" s="187"/>
      <c r="BV434" s="197"/>
      <c r="BW434" s="202" t="str">
        <f t="shared" si="260"/>
        <v>-</v>
      </c>
      <c r="BX434" s="187"/>
      <c r="BY434" s="197"/>
      <c r="BZ434" s="202" t="str">
        <f t="shared" si="261"/>
        <v>-</v>
      </c>
      <c r="CA434" s="187"/>
      <c r="CB434" s="197"/>
      <c r="CC434" s="202" t="str">
        <f t="shared" si="262"/>
        <v>-</v>
      </c>
      <c r="CD434" s="187"/>
      <c r="CE434" s="197"/>
      <c r="CF434" s="202" t="str">
        <f t="shared" si="263"/>
        <v>-</v>
      </c>
      <c r="CG434" s="187"/>
      <c r="CH434" s="197"/>
      <c r="CI434" s="202" t="str">
        <f t="shared" si="264"/>
        <v>-</v>
      </c>
      <c r="CJ434" s="187"/>
      <c r="CK434" s="197"/>
      <c r="CL434" s="202" t="str">
        <f t="shared" si="272"/>
        <v>-</v>
      </c>
      <c r="CM434" s="187"/>
      <c r="CN434" s="197"/>
      <c r="CO434" s="202" t="str">
        <f t="shared" si="273"/>
        <v>-</v>
      </c>
      <c r="CP434" s="187"/>
      <c r="CQ434" s="197"/>
      <c r="CR434" s="202" t="str">
        <f t="shared" si="265"/>
        <v>-</v>
      </c>
      <c r="CS434" s="187"/>
      <c r="CT434" s="197"/>
      <c r="CU434" s="202" t="str">
        <f t="shared" si="274"/>
        <v>-</v>
      </c>
      <c r="CV434" s="187"/>
      <c r="CW434" s="197"/>
      <c r="CX434" s="202" t="str">
        <f t="shared" si="275"/>
        <v>-</v>
      </c>
      <c r="CY434" s="187"/>
      <c r="CZ434" s="197"/>
      <c r="DA434" s="202" t="str">
        <f t="shared" si="266"/>
        <v>-</v>
      </c>
      <c r="DB434" s="187"/>
      <c r="DC434" s="197"/>
      <c r="DD434" s="202" t="str">
        <f t="shared" si="276"/>
        <v>-</v>
      </c>
      <c r="DE434" s="187"/>
      <c r="DF434" s="197"/>
      <c r="DG434" s="202" t="str">
        <f t="shared" si="277"/>
        <v>-</v>
      </c>
      <c r="DH434" s="187"/>
      <c r="DI434" s="103">
        <f t="shared" si="267"/>
        <v>3</v>
      </c>
      <c r="DJ434" s="103">
        <f t="shared" si="268"/>
        <v>1</v>
      </c>
      <c r="DK434" s="200">
        <f t="shared" si="278"/>
        <v>33.333333333333329</v>
      </c>
      <c r="DL434" s="201">
        <f t="shared" si="279"/>
        <v>2</v>
      </c>
    </row>
    <row r="435" spans="1:116" ht="24.95" customHeight="1" outlineLevel="1">
      <c r="B435" s="48" t="s">
        <v>1599</v>
      </c>
      <c r="C435" s="48"/>
      <c r="D435" s="14" t="s">
        <v>1149</v>
      </c>
      <c r="E435" s="11" t="s">
        <v>1146</v>
      </c>
      <c r="F435" s="12" t="s">
        <v>989</v>
      </c>
      <c r="G435" s="12" t="s">
        <v>994</v>
      </c>
      <c r="H435" s="40" t="s">
        <v>523</v>
      </c>
      <c r="I435" s="41" t="s">
        <v>532</v>
      </c>
      <c r="J435" s="78" t="str">
        <f t="shared" si="269"/>
        <v xml:space="preserve">C4 </v>
      </c>
      <c r="K435" s="197" t="s">
        <v>1192</v>
      </c>
      <c r="L435" s="202" t="str">
        <f t="shared" si="270"/>
        <v>A</v>
      </c>
      <c r="M435" s="189" t="s">
        <v>1986</v>
      </c>
      <c r="N435" s="197" t="s">
        <v>1192</v>
      </c>
      <c r="O435" s="202" t="str">
        <f t="shared" si="241"/>
        <v>-</v>
      </c>
      <c r="P435" s="186"/>
      <c r="Q435" s="197" t="s">
        <v>1192</v>
      </c>
      <c r="R435" s="202" t="str">
        <f t="shared" si="242"/>
        <v>-</v>
      </c>
      <c r="S435" s="186"/>
      <c r="T435" s="197"/>
      <c r="U435" s="202" t="str">
        <f t="shared" si="243"/>
        <v>-</v>
      </c>
      <c r="V435" s="186"/>
      <c r="W435" s="197"/>
      <c r="X435" s="202" t="str">
        <f t="shared" si="244"/>
        <v>-</v>
      </c>
      <c r="Y435" s="186"/>
      <c r="Z435" s="197"/>
      <c r="AA435" s="202" t="str">
        <f t="shared" si="245"/>
        <v>-</v>
      </c>
      <c r="AB435" s="186"/>
      <c r="AC435" s="197"/>
      <c r="AD435" s="202" t="str">
        <f t="shared" si="271"/>
        <v>-</v>
      </c>
      <c r="AE435" s="186"/>
      <c r="AF435" s="197"/>
      <c r="AG435" s="202" t="str">
        <f t="shared" si="246"/>
        <v>-</v>
      </c>
      <c r="AH435" s="186"/>
      <c r="AI435" s="197"/>
      <c r="AJ435" s="202" t="str">
        <f t="shared" si="247"/>
        <v>-</v>
      </c>
      <c r="AK435" s="186"/>
      <c r="AL435" s="197"/>
      <c r="AM435" s="202" t="str">
        <f t="shared" si="248"/>
        <v>-</v>
      </c>
      <c r="AN435" s="186"/>
      <c r="AO435" s="197"/>
      <c r="AP435" s="202" t="str">
        <f t="shared" si="249"/>
        <v>-</v>
      </c>
      <c r="AQ435" s="186"/>
      <c r="AR435" s="197"/>
      <c r="AS435" s="202" t="str">
        <f t="shared" si="250"/>
        <v>-</v>
      </c>
      <c r="AT435" s="186"/>
      <c r="AU435" s="197"/>
      <c r="AV435" s="202" t="str">
        <f t="shared" si="251"/>
        <v>-</v>
      </c>
      <c r="AW435" s="186"/>
      <c r="AX435" s="197"/>
      <c r="AY435" s="202" t="str">
        <f t="shared" si="252"/>
        <v>-</v>
      </c>
      <c r="AZ435" s="186"/>
      <c r="BA435" s="197"/>
      <c r="BB435" s="202" t="str">
        <f t="shared" si="253"/>
        <v>-</v>
      </c>
      <c r="BC435" s="186"/>
      <c r="BD435" s="197"/>
      <c r="BE435" s="202" t="str">
        <f t="shared" si="254"/>
        <v>-</v>
      </c>
      <c r="BF435" s="186"/>
      <c r="BG435" s="197"/>
      <c r="BH435" s="202" t="str">
        <f t="shared" si="255"/>
        <v>-</v>
      </c>
      <c r="BI435" s="186"/>
      <c r="BJ435" s="197"/>
      <c r="BK435" s="202" t="str">
        <f t="shared" si="256"/>
        <v>-</v>
      </c>
      <c r="BL435" s="186"/>
      <c r="BM435" s="197"/>
      <c r="BN435" s="202" t="str">
        <f t="shared" si="257"/>
        <v>-</v>
      </c>
      <c r="BO435" s="186"/>
      <c r="BP435" s="197"/>
      <c r="BQ435" s="202" t="str">
        <f t="shared" si="258"/>
        <v>-</v>
      </c>
      <c r="BR435" s="186"/>
      <c r="BS435" s="197"/>
      <c r="BT435" s="202" t="str">
        <f t="shared" si="259"/>
        <v>-</v>
      </c>
      <c r="BU435" s="186"/>
      <c r="BV435" s="197"/>
      <c r="BW435" s="202" t="str">
        <f t="shared" si="260"/>
        <v>-</v>
      </c>
      <c r="BX435" s="186"/>
      <c r="BY435" s="197"/>
      <c r="BZ435" s="202" t="str">
        <f t="shared" si="261"/>
        <v>-</v>
      </c>
      <c r="CA435" s="186"/>
      <c r="CB435" s="197"/>
      <c r="CC435" s="202" t="str">
        <f t="shared" si="262"/>
        <v>-</v>
      </c>
      <c r="CD435" s="186"/>
      <c r="CE435" s="197"/>
      <c r="CF435" s="202" t="str">
        <f t="shared" si="263"/>
        <v>-</v>
      </c>
      <c r="CG435" s="186"/>
      <c r="CH435" s="197"/>
      <c r="CI435" s="202" t="str">
        <f t="shared" si="264"/>
        <v>-</v>
      </c>
      <c r="CJ435" s="186"/>
      <c r="CK435" s="197"/>
      <c r="CL435" s="202" t="str">
        <f t="shared" si="272"/>
        <v>-</v>
      </c>
      <c r="CM435" s="186"/>
      <c r="CN435" s="197"/>
      <c r="CO435" s="202" t="str">
        <f t="shared" si="273"/>
        <v>-</v>
      </c>
      <c r="CP435" s="186"/>
      <c r="CQ435" s="197"/>
      <c r="CR435" s="202" t="str">
        <f t="shared" si="265"/>
        <v>-</v>
      </c>
      <c r="CS435" s="186"/>
      <c r="CT435" s="197"/>
      <c r="CU435" s="202" t="str">
        <f t="shared" si="274"/>
        <v>-</v>
      </c>
      <c r="CV435" s="186"/>
      <c r="CW435" s="197"/>
      <c r="CX435" s="202" t="str">
        <f t="shared" si="275"/>
        <v>-</v>
      </c>
      <c r="CY435" s="186"/>
      <c r="CZ435" s="197"/>
      <c r="DA435" s="202" t="str">
        <f t="shared" si="266"/>
        <v>-</v>
      </c>
      <c r="DB435" s="186"/>
      <c r="DC435" s="197"/>
      <c r="DD435" s="202" t="str">
        <f t="shared" si="276"/>
        <v>-</v>
      </c>
      <c r="DE435" s="186"/>
      <c r="DF435" s="197"/>
      <c r="DG435" s="202" t="str">
        <f t="shared" si="277"/>
        <v>-</v>
      </c>
      <c r="DH435" s="186"/>
      <c r="DI435" s="103">
        <f t="shared" si="267"/>
        <v>3</v>
      </c>
      <c r="DJ435" s="103">
        <f t="shared" si="268"/>
        <v>1</v>
      </c>
      <c r="DK435" s="200">
        <f t="shared" si="278"/>
        <v>33.333333333333329</v>
      </c>
      <c r="DL435" s="201">
        <f t="shared" si="279"/>
        <v>2</v>
      </c>
    </row>
    <row r="436" spans="1:116" ht="24.95" customHeight="1" outlineLevel="1">
      <c r="B436" s="48"/>
      <c r="C436" s="48"/>
      <c r="D436" s="14" t="s">
        <v>1162</v>
      </c>
      <c r="E436" s="11" t="s">
        <v>931</v>
      </c>
      <c r="F436" s="12" t="s">
        <v>995</v>
      </c>
      <c r="G436" s="12" t="s">
        <v>964</v>
      </c>
      <c r="H436" s="40" t="s">
        <v>940</v>
      </c>
      <c r="I436" s="41" t="s">
        <v>936</v>
      </c>
      <c r="J436" s="78" t="str">
        <f t="shared" si="269"/>
        <v xml:space="preserve">C1 </v>
      </c>
      <c r="K436" s="197" t="s">
        <v>1192</v>
      </c>
      <c r="L436" s="202" t="str">
        <f t="shared" si="270"/>
        <v>A</v>
      </c>
      <c r="M436" s="189" t="s">
        <v>1871</v>
      </c>
      <c r="N436" s="197" t="s">
        <v>1192</v>
      </c>
      <c r="O436" s="202" t="str">
        <f t="shared" si="241"/>
        <v>A</v>
      </c>
      <c r="P436" s="189" t="s">
        <v>1871</v>
      </c>
      <c r="Q436" s="197" t="s">
        <v>1192</v>
      </c>
      <c r="R436" s="202" t="str">
        <f t="shared" si="242"/>
        <v>A</v>
      </c>
      <c r="S436" s="189" t="s">
        <v>1871</v>
      </c>
      <c r="T436" s="197" t="s">
        <v>1192</v>
      </c>
      <c r="U436" s="202" t="str">
        <f t="shared" si="243"/>
        <v>A</v>
      </c>
      <c r="V436" s="189" t="s">
        <v>1871</v>
      </c>
      <c r="W436" s="197" t="s">
        <v>1192</v>
      </c>
      <c r="X436" s="202" t="str">
        <f t="shared" si="244"/>
        <v>A</v>
      </c>
      <c r="Y436" s="189" t="s">
        <v>1871</v>
      </c>
      <c r="Z436" s="197" t="s">
        <v>1192</v>
      </c>
      <c r="AA436" s="202" t="str">
        <f t="shared" si="245"/>
        <v>A</v>
      </c>
      <c r="AB436" s="189" t="s">
        <v>1871</v>
      </c>
      <c r="AC436" s="197" t="s">
        <v>1192</v>
      </c>
      <c r="AD436" s="202" t="str">
        <f t="shared" si="271"/>
        <v>A</v>
      </c>
      <c r="AE436" s="189" t="s">
        <v>1871</v>
      </c>
      <c r="AF436" s="197" t="s">
        <v>1192</v>
      </c>
      <c r="AG436" s="202" t="str">
        <f t="shared" si="246"/>
        <v>A</v>
      </c>
      <c r="AH436" s="189" t="s">
        <v>1871</v>
      </c>
      <c r="AI436" s="197" t="s">
        <v>1192</v>
      </c>
      <c r="AJ436" s="202" t="str">
        <f t="shared" si="247"/>
        <v>A</v>
      </c>
      <c r="AK436" s="189" t="s">
        <v>1871</v>
      </c>
      <c r="AL436" s="197" t="s">
        <v>1192</v>
      </c>
      <c r="AM436" s="202" t="str">
        <f t="shared" si="248"/>
        <v>-</v>
      </c>
      <c r="AN436" s="187"/>
      <c r="AO436" s="197" t="s">
        <v>1192</v>
      </c>
      <c r="AP436" s="202" t="str">
        <f t="shared" si="249"/>
        <v>-</v>
      </c>
      <c r="AQ436" s="187"/>
      <c r="AR436" s="197" t="s">
        <v>1192</v>
      </c>
      <c r="AS436" s="202" t="str">
        <f t="shared" si="250"/>
        <v>-</v>
      </c>
      <c r="AT436" s="187"/>
      <c r="AU436" s="197" t="s">
        <v>1192</v>
      </c>
      <c r="AV436" s="202" t="str">
        <f t="shared" si="251"/>
        <v>-</v>
      </c>
      <c r="AW436" s="187"/>
      <c r="AX436" s="197"/>
      <c r="AY436" s="202" t="str">
        <f t="shared" si="252"/>
        <v>-</v>
      </c>
      <c r="AZ436" s="186">
        <v>42842</v>
      </c>
      <c r="BA436" s="197"/>
      <c r="BB436" s="202" t="str">
        <f t="shared" si="253"/>
        <v>-</v>
      </c>
      <c r="BC436" s="186">
        <v>42842</v>
      </c>
      <c r="BD436" s="197"/>
      <c r="BE436" s="202" t="str">
        <f t="shared" si="254"/>
        <v>-</v>
      </c>
      <c r="BF436" s="187"/>
      <c r="BG436" s="197"/>
      <c r="BH436" s="202" t="str">
        <f t="shared" si="255"/>
        <v>-</v>
      </c>
      <c r="BI436" s="187"/>
      <c r="BJ436" s="197"/>
      <c r="BK436" s="202" t="str">
        <f t="shared" si="256"/>
        <v>-</v>
      </c>
      <c r="BL436" s="187"/>
      <c r="BM436" s="197"/>
      <c r="BN436" s="202" t="str">
        <f t="shared" si="257"/>
        <v>-</v>
      </c>
      <c r="BO436" s="187"/>
      <c r="BP436" s="197"/>
      <c r="BQ436" s="202" t="str">
        <f t="shared" si="258"/>
        <v>-</v>
      </c>
      <c r="BR436" s="187"/>
      <c r="BS436" s="197"/>
      <c r="BT436" s="202" t="str">
        <f t="shared" si="259"/>
        <v>-</v>
      </c>
      <c r="BU436" s="187"/>
      <c r="BV436" s="197"/>
      <c r="BW436" s="202" t="str">
        <f t="shared" si="260"/>
        <v>-</v>
      </c>
      <c r="BX436" s="187"/>
      <c r="BY436" s="197"/>
      <c r="BZ436" s="202" t="str">
        <f t="shared" si="261"/>
        <v>-</v>
      </c>
      <c r="CA436" s="187"/>
      <c r="CB436" s="197"/>
      <c r="CC436" s="202" t="str">
        <f t="shared" si="262"/>
        <v>-</v>
      </c>
      <c r="CD436" s="187"/>
      <c r="CE436" s="197"/>
      <c r="CF436" s="202" t="str">
        <f t="shared" si="263"/>
        <v>-</v>
      </c>
      <c r="CG436" s="187"/>
      <c r="CH436" s="197"/>
      <c r="CI436" s="202" t="str">
        <f t="shared" si="264"/>
        <v>-</v>
      </c>
      <c r="CJ436" s="187"/>
      <c r="CK436" s="197"/>
      <c r="CL436" s="202" t="str">
        <f t="shared" si="272"/>
        <v>-</v>
      </c>
      <c r="CM436" s="187"/>
      <c r="CN436" s="197"/>
      <c r="CO436" s="202" t="str">
        <f t="shared" si="273"/>
        <v>-</v>
      </c>
      <c r="CP436" s="187"/>
      <c r="CQ436" s="197"/>
      <c r="CR436" s="202" t="str">
        <f t="shared" si="265"/>
        <v>-</v>
      </c>
      <c r="CS436" s="187"/>
      <c r="CT436" s="197"/>
      <c r="CU436" s="202" t="str">
        <f t="shared" si="274"/>
        <v>-</v>
      </c>
      <c r="CV436" s="187"/>
      <c r="CW436" s="197"/>
      <c r="CX436" s="202" t="str">
        <f t="shared" si="275"/>
        <v>-</v>
      </c>
      <c r="CY436" s="187"/>
      <c r="CZ436" s="197"/>
      <c r="DA436" s="202" t="str">
        <f t="shared" si="266"/>
        <v>-</v>
      </c>
      <c r="DB436" s="187"/>
      <c r="DC436" s="197"/>
      <c r="DD436" s="202" t="str">
        <f t="shared" si="276"/>
        <v>-</v>
      </c>
      <c r="DE436" s="187"/>
      <c r="DF436" s="197"/>
      <c r="DG436" s="202" t="str">
        <f t="shared" si="277"/>
        <v>-</v>
      </c>
      <c r="DH436" s="187"/>
      <c r="DI436" s="103">
        <f t="shared" si="267"/>
        <v>13</v>
      </c>
      <c r="DJ436" s="103">
        <f t="shared" si="268"/>
        <v>9</v>
      </c>
      <c r="DK436" s="200">
        <f t="shared" si="278"/>
        <v>69.230769230769226</v>
      </c>
      <c r="DL436" s="201">
        <f t="shared" si="279"/>
        <v>4</v>
      </c>
    </row>
    <row r="437" spans="1:116" ht="24.95" customHeight="1" outlineLevel="1">
      <c r="A437" s="92"/>
      <c r="B437" s="48"/>
      <c r="C437" s="48"/>
      <c r="D437" s="14" t="s">
        <v>1169</v>
      </c>
      <c r="E437" s="11" t="s">
        <v>1170</v>
      </c>
      <c r="F437" s="12" t="s">
        <v>995</v>
      </c>
      <c r="G437" s="12" t="s">
        <v>964</v>
      </c>
      <c r="H437" s="40" t="s">
        <v>940</v>
      </c>
      <c r="I437" s="41" t="s">
        <v>936</v>
      </c>
      <c r="J437" s="78" t="str">
        <f t="shared" si="269"/>
        <v xml:space="preserve">C1 </v>
      </c>
      <c r="K437" s="197" t="s">
        <v>1192</v>
      </c>
      <c r="L437" s="202" t="str">
        <f t="shared" si="270"/>
        <v>A</v>
      </c>
      <c r="M437" s="207" t="s">
        <v>2008</v>
      </c>
      <c r="N437" s="197" t="s">
        <v>1192</v>
      </c>
      <c r="O437" s="202" t="str">
        <f t="shared" si="241"/>
        <v>A</v>
      </c>
      <c r="P437" s="207" t="s">
        <v>2008</v>
      </c>
      <c r="Q437" s="197" t="s">
        <v>1192</v>
      </c>
      <c r="R437" s="202" t="str">
        <f t="shared" si="242"/>
        <v>A</v>
      </c>
      <c r="S437" s="207" t="s">
        <v>2008</v>
      </c>
      <c r="T437" s="197" t="s">
        <v>1192</v>
      </c>
      <c r="U437" s="202" t="str">
        <f t="shared" si="243"/>
        <v>A</v>
      </c>
      <c r="V437" s="207" t="s">
        <v>2008</v>
      </c>
      <c r="W437" s="197" t="s">
        <v>1192</v>
      </c>
      <c r="X437" s="202" t="str">
        <f t="shared" si="244"/>
        <v>A</v>
      </c>
      <c r="Y437" s="207" t="s">
        <v>2008</v>
      </c>
      <c r="Z437" s="197" t="s">
        <v>1192</v>
      </c>
      <c r="AA437" s="202" t="str">
        <f t="shared" si="245"/>
        <v>A</v>
      </c>
      <c r="AB437" s="207" t="s">
        <v>2008</v>
      </c>
      <c r="AC437" s="197" t="s">
        <v>1192</v>
      </c>
      <c r="AD437" s="202" t="str">
        <f t="shared" si="271"/>
        <v>A</v>
      </c>
      <c r="AE437" s="207" t="s">
        <v>2008</v>
      </c>
      <c r="AF437" s="197" t="s">
        <v>1192</v>
      </c>
      <c r="AG437" s="202" t="str">
        <f t="shared" si="246"/>
        <v>A</v>
      </c>
      <c r="AH437" s="207" t="s">
        <v>2008</v>
      </c>
      <c r="AI437" s="197" t="s">
        <v>1192</v>
      </c>
      <c r="AJ437" s="202" t="str">
        <f t="shared" si="247"/>
        <v>A</v>
      </c>
      <c r="AK437" s="207" t="s">
        <v>2008</v>
      </c>
      <c r="AL437" s="197" t="s">
        <v>1192</v>
      </c>
      <c r="AM437" s="202" t="str">
        <f t="shared" si="248"/>
        <v>-</v>
      </c>
      <c r="AN437" s="187"/>
      <c r="AO437" s="197" t="s">
        <v>1192</v>
      </c>
      <c r="AP437" s="202" t="str">
        <f t="shared" si="249"/>
        <v>-</v>
      </c>
      <c r="AQ437" s="187"/>
      <c r="AR437" s="197" t="s">
        <v>1192</v>
      </c>
      <c r="AS437" s="202" t="str">
        <f t="shared" si="250"/>
        <v>A</v>
      </c>
      <c r="AT437" s="186">
        <v>42682</v>
      </c>
      <c r="AU437" s="197" t="s">
        <v>1192</v>
      </c>
      <c r="AV437" s="202" t="str">
        <f t="shared" si="251"/>
        <v>-</v>
      </c>
      <c r="AW437" s="187"/>
      <c r="AX437" s="197"/>
      <c r="AY437" s="202" t="str">
        <f t="shared" si="252"/>
        <v>-</v>
      </c>
      <c r="AZ437" s="186">
        <v>42682</v>
      </c>
      <c r="BA437" s="197"/>
      <c r="BB437" s="202" t="str">
        <f t="shared" si="253"/>
        <v>-</v>
      </c>
      <c r="BC437" s="187"/>
      <c r="BD437" s="197"/>
      <c r="BE437" s="202" t="str">
        <f t="shared" si="254"/>
        <v>-</v>
      </c>
      <c r="BF437" s="187"/>
      <c r="BG437" s="197"/>
      <c r="BH437" s="202" t="str">
        <f t="shared" si="255"/>
        <v>-</v>
      </c>
      <c r="BI437" s="187"/>
      <c r="BJ437" s="197"/>
      <c r="BK437" s="202" t="str">
        <f t="shared" si="256"/>
        <v>-</v>
      </c>
      <c r="BL437" s="187"/>
      <c r="BM437" s="197"/>
      <c r="BN437" s="202" t="str">
        <f t="shared" si="257"/>
        <v>-</v>
      </c>
      <c r="BO437" s="187"/>
      <c r="BP437" s="197"/>
      <c r="BQ437" s="202" t="str">
        <f t="shared" si="258"/>
        <v>-</v>
      </c>
      <c r="BR437" s="187"/>
      <c r="BS437" s="197"/>
      <c r="BT437" s="202" t="str">
        <f t="shared" si="259"/>
        <v>-</v>
      </c>
      <c r="BU437" s="187"/>
      <c r="BV437" s="197"/>
      <c r="BW437" s="202" t="str">
        <f t="shared" si="260"/>
        <v>-</v>
      </c>
      <c r="BX437" s="187"/>
      <c r="BY437" s="197"/>
      <c r="BZ437" s="202" t="str">
        <f t="shared" si="261"/>
        <v>-</v>
      </c>
      <c r="CA437" s="187"/>
      <c r="CB437" s="197"/>
      <c r="CC437" s="202" t="str">
        <f t="shared" si="262"/>
        <v>-</v>
      </c>
      <c r="CD437" s="187"/>
      <c r="CE437" s="197"/>
      <c r="CF437" s="202" t="str">
        <f t="shared" si="263"/>
        <v>-</v>
      </c>
      <c r="CG437" s="187"/>
      <c r="CH437" s="197"/>
      <c r="CI437" s="202" t="str">
        <f t="shared" si="264"/>
        <v>-</v>
      </c>
      <c r="CJ437" s="187"/>
      <c r="CK437" s="197"/>
      <c r="CL437" s="202" t="str">
        <f t="shared" si="272"/>
        <v>-</v>
      </c>
      <c r="CM437" s="187"/>
      <c r="CN437" s="197"/>
      <c r="CO437" s="202" t="str">
        <f t="shared" si="273"/>
        <v>-</v>
      </c>
      <c r="CP437" s="187"/>
      <c r="CQ437" s="197"/>
      <c r="CR437" s="202" t="str">
        <f t="shared" si="265"/>
        <v>-</v>
      </c>
      <c r="CS437" s="187"/>
      <c r="CT437" s="197"/>
      <c r="CU437" s="202" t="str">
        <f t="shared" si="274"/>
        <v>-</v>
      </c>
      <c r="CV437" s="187"/>
      <c r="CW437" s="197"/>
      <c r="CX437" s="202" t="str">
        <f t="shared" si="275"/>
        <v>-</v>
      </c>
      <c r="CY437" s="187"/>
      <c r="CZ437" s="197"/>
      <c r="DA437" s="202" t="str">
        <f t="shared" si="266"/>
        <v>-</v>
      </c>
      <c r="DB437" s="187"/>
      <c r="DC437" s="197"/>
      <c r="DD437" s="202" t="str">
        <f t="shared" si="276"/>
        <v>-</v>
      </c>
      <c r="DE437" s="187"/>
      <c r="DF437" s="197"/>
      <c r="DG437" s="202" t="str">
        <f t="shared" si="277"/>
        <v>-</v>
      </c>
      <c r="DH437" s="187"/>
      <c r="DI437" s="103">
        <f t="shared" si="267"/>
        <v>13</v>
      </c>
      <c r="DJ437" s="103">
        <f t="shared" si="268"/>
        <v>10</v>
      </c>
      <c r="DK437" s="200">
        <f t="shared" si="278"/>
        <v>76.923076923076934</v>
      </c>
      <c r="DL437" s="201">
        <f t="shared" si="279"/>
        <v>4</v>
      </c>
    </row>
    <row r="438" spans="1:116" ht="24.95" customHeight="1" outlineLevel="1">
      <c r="A438" s="92"/>
      <c r="B438" s="48"/>
      <c r="C438" s="48"/>
      <c r="D438" s="14" t="s">
        <v>1171</v>
      </c>
      <c r="E438" s="11" t="s">
        <v>1152</v>
      </c>
      <c r="F438" s="12" t="s">
        <v>992</v>
      </c>
      <c r="G438" s="12" t="s">
        <v>938</v>
      </c>
      <c r="H438" s="40" t="s">
        <v>523</v>
      </c>
      <c r="I438" s="41" t="s">
        <v>532</v>
      </c>
      <c r="J438" s="78" t="str">
        <f t="shared" si="269"/>
        <v xml:space="preserve">C4 </v>
      </c>
      <c r="K438" s="197" t="s">
        <v>1192</v>
      </c>
      <c r="L438" s="202" t="str">
        <f t="shared" si="270"/>
        <v>A</v>
      </c>
      <c r="M438" s="207" t="s">
        <v>1986</v>
      </c>
      <c r="N438" s="197" t="s">
        <v>1192</v>
      </c>
      <c r="O438" s="202" t="str">
        <f t="shared" si="241"/>
        <v>-</v>
      </c>
      <c r="P438" s="186"/>
      <c r="Q438" s="197" t="s">
        <v>1192</v>
      </c>
      <c r="R438" s="202" t="str">
        <f t="shared" si="242"/>
        <v>-</v>
      </c>
      <c r="S438" s="186"/>
      <c r="T438" s="197"/>
      <c r="U438" s="202" t="str">
        <f t="shared" si="243"/>
        <v>-</v>
      </c>
      <c r="V438" s="186"/>
      <c r="W438" s="197"/>
      <c r="X438" s="202" t="str">
        <f t="shared" si="244"/>
        <v>-</v>
      </c>
      <c r="Y438" s="186"/>
      <c r="Z438" s="197"/>
      <c r="AA438" s="202" t="str">
        <f t="shared" si="245"/>
        <v>-</v>
      </c>
      <c r="AB438" s="186"/>
      <c r="AC438" s="197"/>
      <c r="AD438" s="202" t="str">
        <f t="shared" si="271"/>
        <v>-</v>
      </c>
      <c r="AE438" s="186"/>
      <c r="AF438" s="197"/>
      <c r="AG438" s="202" t="str">
        <f t="shared" si="246"/>
        <v>-</v>
      </c>
      <c r="AH438" s="186"/>
      <c r="AI438" s="197"/>
      <c r="AJ438" s="202" t="str">
        <f t="shared" si="247"/>
        <v>-</v>
      </c>
      <c r="AK438" s="186"/>
      <c r="AL438" s="197"/>
      <c r="AM438" s="202" t="str">
        <f t="shared" si="248"/>
        <v>-</v>
      </c>
      <c r="AN438" s="186"/>
      <c r="AO438" s="197"/>
      <c r="AP438" s="202" t="str">
        <f t="shared" si="249"/>
        <v>-</v>
      </c>
      <c r="AQ438" s="186"/>
      <c r="AR438" s="197"/>
      <c r="AS438" s="202" t="str">
        <f t="shared" si="250"/>
        <v>-</v>
      </c>
      <c r="AT438" s="186"/>
      <c r="AU438" s="197"/>
      <c r="AV438" s="202" t="str">
        <f t="shared" si="251"/>
        <v>-</v>
      </c>
      <c r="AW438" s="186"/>
      <c r="AX438" s="197"/>
      <c r="AY438" s="202" t="str">
        <f t="shared" si="252"/>
        <v>-</v>
      </c>
      <c r="AZ438" s="186"/>
      <c r="BA438" s="197"/>
      <c r="BB438" s="202" t="str">
        <f t="shared" si="253"/>
        <v>-</v>
      </c>
      <c r="BC438" s="186"/>
      <c r="BD438" s="197"/>
      <c r="BE438" s="202" t="str">
        <f t="shared" si="254"/>
        <v>-</v>
      </c>
      <c r="BF438" s="186"/>
      <c r="BG438" s="197"/>
      <c r="BH438" s="202" t="str">
        <f t="shared" si="255"/>
        <v>-</v>
      </c>
      <c r="BI438" s="186"/>
      <c r="BJ438" s="197"/>
      <c r="BK438" s="202" t="str">
        <f t="shared" si="256"/>
        <v>-</v>
      </c>
      <c r="BL438" s="186"/>
      <c r="BM438" s="197"/>
      <c r="BN438" s="202" t="str">
        <f t="shared" si="257"/>
        <v>-</v>
      </c>
      <c r="BO438" s="186"/>
      <c r="BP438" s="197"/>
      <c r="BQ438" s="202" t="str">
        <f t="shared" si="258"/>
        <v>-</v>
      </c>
      <c r="BR438" s="186"/>
      <c r="BS438" s="197"/>
      <c r="BT438" s="202" t="str">
        <f t="shared" si="259"/>
        <v>-</v>
      </c>
      <c r="BU438" s="186"/>
      <c r="BV438" s="197"/>
      <c r="BW438" s="202" t="str">
        <f t="shared" si="260"/>
        <v>-</v>
      </c>
      <c r="BX438" s="186"/>
      <c r="BY438" s="197"/>
      <c r="BZ438" s="202" t="str">
        <f t="shared" si="261"/>
        <v>-</v>
      </c>
      <c r="CA438" s="186"/>
      <c r="CB438" s="197"/>
      <c r="CC438" s="202" t="str">
        <f t="shared" si="262"/>
        <v>-</v>
      </c>
      <c r="CD438" s="186"/>
      <c r="CE438" s="197"/>
      <c r="CF438" s="202" t="str">
        <f t="shared" si="263"/>
        <v>-</v>
      </c>
      <c r="CG438" s="186"/>
      <c r="CH438" s="197"/>
      <c r="CI438" s="202" t="str">
        <f t="shared" si="264"/>
        <v>-</v>
      </c>
      <c r="CJ438" s="186"/>
      <c r="CK438" s="197"/>
      <c r="CL438" s="202" t="str">
        <f t="shared" si="272"/>
        <v>-</v>
      </c>
      <c r="CM438" s="186"/>
      <c r="CN438" s="197"/>
      <c r="CO438" s="202" t="str">
        <f t="shared" si="273"/>
        <v>-</v>
      </c>
      <c r="CP438" s="186"/>
      <c r="CQ438" s="197"/>
      <c r="CR438" s="202" t="str">
        <f t="shared" si="265"/>
        <v>-</v>
      </c>
      <c r="CS438" s="186"/>
      <c r="CT438" s="197"/>
      <c r="CU438" s="202" t="str">
        <f t="shared" si="274"/>
        <v>-</v>
      </c>
      <c r="CV438" s="186"/>
      <c r="CW438" s="197"/>
      <c r="CX438" s="202" t="str">
        <f t="shared" si="275"/>
        <v>-</v>
      </c>
      <c r="CY438" s="186"/>
      <c r="CZ438" s="197"/>
      <c r="DA438" s="202" t="str">
        <f t="shared" si="266"/>
        <v>-</v>
      </c>
      <c r="DB438" s="186"/>
      <c r="DC438" s="197"/>
      <c r="DD438" s="202" t="str">
        <f t="shared" si="276"/>
        <v>-</v>
      </c>
      <c r="DE438" s="186"/>
      <c r="DF438" s="197"/>
      <c r="DG438" s="202" t="str">
        <f t="shared" si="277"/>
        <v>-</v>
      </c>
      <c r="DH438" s="186"/>
      <c r="DI438" s="103">
        <f t="shared" si="267"/>
        <v>3</v>
      </c>
      <c r="DJ438" s="103">
        <f t="shared" si="268"/>
        <v>1</v>
      </c>
      <c r="DK438" s="200">
        <f t="shared" si="278"/>
        <v>33.333333333333329</v>
      </c>
      <c r="DL438" s="201">
        <f t="shared" si="279"/>
        <v>2</v>
      </c>
    </row>
    <row r="439" spans="1:116" ht="24.95" customHeight="1" outlineLevel="1">
      <c r="A439" s="92"/>
      <c r="B439" s="48"/>
      <c r="C439" s="48"/>
      <c r="D439" s="14" t="s">
        <v>1172</v>
      </c>
      <c r="E439" s="11" t="s">
        <v>1153</v>
      </c>
      <c r="F439" s="12" t="s">
        <v>992</v>
      </c>
      <c r="G439" s="12" t="s">
        <v>938</v>
      </c>
      <c r="H439" s="153" t="s">
        <v>528</v>
      </c>
      <c r="I439" s="150" t="s">
        <v>531</v>
      </c>
      <c r="J439" s="78" t="str">
        <f t="shared" si="269"/>
        <v xml:space="preserve">C3 </v>
      </c>
      <c r="K439" s="197" t="s">
        <v>1192</v>
      </c>
      <c r="L439" s="202" t="str">
        <f t="shared" si="270"/>
        <v>A</v>
      </c>
      <c r="M439" s="207" t="s">
        <v>1986</v>
      </c>
      <c r="N439" s="197" t="s">
        <v>1192</v>
      </c>
      <c r="O439" s="202" t="str">
        <f t="shared" si="241"/>
        <v>A</v>
      </c>
      <c r="P439" s="207" t="s">
        <v>1986</v>
      </c>
      <c r="Q439" s="197" t="s">
        <v>1192</v>
      </c>
      <c r="R439" s="202" t="str">
        <f t="shared" si="242"/>
        <v>A</v>
      </c>
      <c r="S439" s="207" t="s">
        <v>1986</v>
      </c>
      <c r="T439" s="197" t="s">
        <v>1192</v>
      </c>
      <c r="U439" s="202" t="str">
        <f t="shared" si="243"/>
        <v>-</v>
      </c>
      <c r="V439" s="187"/>
      <c r="W439" s="197" t="s">
        <v>1192</v>
      </c>
      <c r="X439" s="202" t="str">
        <f t="shared" si="244"/>
        <v>-</v>
      </c>
      <c r="Y439" s="187"/>
      <c r="Z439" s="197"/>
      <c r="AA439" s="202" t="str">
        <f t="shared" si="245"/>
        <v>-</v>
      </c>
      <c r="AB439" s="187"/>
      <c r="AC439" s="197"/>
      <c r="AD439" s="202" t="str">
        <f t="shared" si="271"/>
        <v>-</v>
      </c>
      <c r="AE439" s="187"/>
      <c r="AF439" s="197"/>
      <c r="AG439" s="202" t="str">
        <f t="shared" si="246"/>
        <v>-</v>
      </c>
      <c r="AH439" s="187"/>
      <c r="AI439" s="197"/>
      <c r="AJ439" s="202" t="str">
        <f t="shared" si="247"/>
        <v>-</v>
      </c>
      <c r="AK439" s="187"/>
      <c r="AL439" s="197"/>
      <c r="AM439" s="202" t="str">
        <f t="shared" si="248"/>
        <v>-</v>
      </c>
      <c r="AN439" s="187"/>
      <c r="AO439" s="197"/>
      <c r="AP439" s="202" t="str">
        <f t="shared" si="249"/>
        <v>-</v>
      </c>
      <c r="AQ439" s="187"/>
      <c r="AR439" s="197"/>
      <c r="AS439" s="202" t="str">
        <f t="shared" si="250"/>
        <v>-</v>
      </c>
      <c r="AT439" s="187"/>
      <c r="AU439" s="197"/>
      <c r="AV439" s="202" t="str">
        <f t="shared" si="251"/>
        <v>-</v>
      </c>
      <c r="AW439" s="187"/>
      <c r="AX439" s="197"/>
      <c r="AY439" s="202" t="str">
        <f t="shared" si="252"/>
        <v>-</v>
      </c>
      <c r="AZ439" s="187"/>
      <c r="BA439" s="197"/>
      <c r="BB439" s="202" t="str">
        <f t="shared" si="253"/>
        <v>-</v>
      </c>
      <c r="BC439" s="186">
        <v>42862</v>
      </c>
      <c r="BD439" s="197"/>
      <c r="BE439" s="202" t="str">
        <f t="shared" si="254"/>
        <v>-</v>
      </c>
      <c r="BF439" s="187"/>
      <c r="BG439" s="197"/>
      <c r="BH439" s="202" t="str">
        <f t="shared" si="255"/>
        <v>-</v>
      </c>
      <c r="BI439" s="187"/>
      <c r="BJ439" s="197"/>
      <c r="BK439" s="202" t="str">
        <f t="shared" si="256"/>
        <v>-</v>
      </c>
      <c r="BL439" s="187"/>
      <c r="BM439" s="197"/>
      <c r="BN439" s="202" t="str">
        <f t="shared" si="257"/>
        <v>-</v>
      </c>
      <c r="BO439" s="187"/>
      <c r="BP439" s="197"/>
      <c r="BQ439" s="202" t="str">
        <f t="shared" si="258"/>
        <v>-</v>
      </c>
      <c r="BR439" s="187"/>
      <c r="BS439" s="197"/>
      <c r="BT439" s="202" t="str">
        <f t="shared" si="259"/>
        <v>-</v>
      </c>
      <c r="BU439" s="187"/>
      <c r="BV439" s="197"/>
      <c r="BW439" s="202" t="str">
        <f t="shared" si="260"/>
        <v>-</v>
      </c>
      <c r="BX439" s="187"/>
      <c r="BY439" s="197"/>
      <c r="BZ439" s="202" t="str">
        <f t="shared" si="261"/>
        <v>-</v>
      </c>
      <c r="CA439" s="187"/>
      <c r="CB439" s="197"/>
      <c r="CC439" s="202" t="str">
        <f t="shared" si="262"/>
        <v>-</v>
      </c>
      <c r="CD439" s="187"/>
      <c r="CE439" s="197"/>
      <c r="CF439" s="202" t="str">
        <f t="shared" si="263"/>
        <v>-</v>
      </c>
      <c r="CG439" s="187"/>
      <c r="CH439" s="197"/>
      <c r="CI439" s="202" t="str">
        <f t="shared" si="264"/>
        <v>-</v>
      </c>
      <c r="CJ439" s="187"/>
      <c r="CK439" s="197"/>
      <c r="CL439" s="202" t="str">
        <f t="shared" si="272"/>
        <v>-</v>
      </c>
      <c r="CM439" s="187"/>
      <c r="CN439" s="197"/>
      <c r="CO439" s="202" t="str">
        <f t="shared" si="273"/>
        <v>-</v>
      </c>
      <c r="CP439" s="187"/>
      <c r="CQ439" s="197"/>
      <c r="CR439" s="202" t="str">
        <f t="shared" si="265"/>
        <v>-</v>
      </c>
      <c r="CS439" s="187"/>
      <c r="CT439" s="197"/>
      <c r="CU439" s="202" t="str">
        <f t="shared" si="274"/>
        <v>-</v>
      </c>
      <c r="CV439" s="187"/>
      <c r="CW439" s="197"/>
      <c r="CX439" s="202" t="str">
        <f t="shared" si="275"/>
        <v>-</v>
      </c>
      <c r="CY439" s="187"/>
      <c r="CZ439" s="197"/>
      <c r="DA439" s="202" t="str">
        <f t="shared" si="266"/>
        <v>-</v>
      </c>
      <c r="DB439" s="187"/>
      <c r="DC439" s="197"/>
      <c r="DD439" s="202" t="str">
        <f t="shared" si="276"/>
        <v>-</v>
      </c>
      <c r="DE439" s="187"/>
      <c r="DF439" s="197"/>
      <c r="DG439" s="202" t="str">
        <f t="shared" si="277"/>
        <v>-</v>
      </c>
      <c r="DH439" s="187"/>
      <c r="DI439" s="103">
        <f t="shared" si="267"/>
        <v>5</v>
      </c>
      <c r="DJ439" s="103">
        <f t="shared" si="268"/>
        <v>3</v>
      </c>
      <c r="DK439" s="200">
        <f t="shared" si="278"/>
        <v>60</v>
      </c>
      <c r="DL439" s="201">
        <f t="shared" si="279"/>
        <v>4</v>
      </c>
    </row>
    <row r="440" spans="1:116" ht="24.95" customHeight="1" outlineLevel="1">
      <c r="A440" s="92"/>
      <c r="B440" s="48"/>
      <c r="C440" s="48"/>
      <c r="D440" s="14" t="s">
        <v>1173</v>
      </c>
      <c r="E440" s="11" t="s">
        <v>1154</v>
      </c>
      <c r="F440" s="12" t="s">
        <v>992</v>
      </c>
      <c r="G440" s="12" t="s">
        <v>938</v>
      </c>
      <c r="H440" s="40" t="s">
        <v>523</v>
      </c>
      <c r="I440" s="41" t="s">
        <v>532</v>
      </c>
      <c r="J440" s="78" t="str">
        <f t="shared" si="269"/>
        <v xml:space="preserve">C4 </v>
      </c>
      <c r="K440" s="197" t="s">
        <v>1192</v>
      </c>
      <c r="L440" s="202" t="str">
        <f t="shared" si="270"/>
        <v>A</v>
      </c>
      <c r="M440" s="207" t="s">
        <v>1986</v>
      </c>
      <c r="N440" s="197" t="s">
        <v>1192</v>
      </c>
      <c r="O440" s="202" t="str">
        <f t="shared" si="241"/>
        <v>-</v>
      </c>
      <c r="P440" s="187"/>
      <c r="Q440" s="197" t="s">
        <v>1192</v>
      </c>
      <c r="R440" s="202" t="str">
        <f t="shared" si="242"/>
        <v>-</v>
      </c>
      <c r="S440" s="187"/>
      <c r="T440" s="197"/>
      <c r="U440" s="202" t="str">
        <f t="shared" si="243"/>
        <v>-</v>
      </c>
      <c r="V440" s="187"/>
      <c r="W440" s="197"/>
      <c r="X440" s="202" t="str">
        <f t="shared" si="244"/>
        <v>-</v>
      </c>
      <c r="Y440" s="187"/>
      <c r="Z440" s="197"/>
      <c r="AA440" s="202" t="str">
        <f t="shared" si="245"/>
        <v>-</v>
      </c>
      <c r="AB440" s="187"/>
      <c r="AC440" s="197"/>
      <c r="AD440" s="202" t="str">
        <f t="shared" si="271"/>
        <v>-</v>
      </c>
      <c r="AE440" s="187"/>
      <c r="AF440" s="197"/>
      <c r="AG440" s="202" t="str">
        <f t="shared" si="246"/>
        <v>-</v>
      </c>
      <c r="AH440" s="187"/>
      <c r="AI440" s="197"/>
      <c r="AJ440" s="202" t="str">
        <f t="shared" si="247"/>
        <v>-</v>
      </c>
      <c r="AK440" s="187"/>
      <c r="AL440" s="197"/>
      <c r="AM440" s="202" t="str">
        <f t="shared" si="248"/>
        <v>-</v>
      </c>
      <c r="AN440" s="187"/>
      <c r="AO440" s="197"/>
      <c r="AP440" s="202" t="str">
        <f t="shared" si="249"/>
        <v>-</v>
      </c>
      <c r="AQ440" s="187"/>
      <c r="AR440" s="197"/>
      <c r="AS440" s="202" t="str">
        <f t="shared" si="250"/>
        <v>-</v>
      </c>
      <c r="AT440" s="187"/>
      <c r="AU440" s="197"/>
      <c r="AV440" s="202" t="str">
        <f t="shared" si="251"/>
        <v>-</v>
      </c>
      <c r="AW440" s="187"/>
      <c r="AX440" s="197"/>
      <c r="AY440" s="202" t="str">
        <f t="shared" si="252"/>
        <v>-</v>
      </c>
      <c r="AZ440" s="187"/>
      <c r="BA440" s="197"/>
      <c r="BB440" s="202" t="str">
        <f t="shared" si="253"/>
        <v>-</v>
      </c>
      <c r="BC440" s="187"/>
      <c r="BD440" s="197"/>
      <c r="BE440" s="202" t="str">
        <f t="shared" si="254"/>
        <v>-</v>
      </c>
      <c r="BF440" s="187"/>
      <c r="BG440" s="197"/>
      <c r="BH440" s="202" t="str">
        <f t="shared" si="255"/>
        <v>-</v>
      </c>
      <c r="BI440" s="187"/>
      <c r="BJ440" s="197"/>
      <c r="BK440" s="202" t="str">
        <f t="shared" si="256"/>
        <v>-</v>
      </c>
      <c r="BL440" s="187"/>
      <c r="BM440" s="197"/>
      <c r="BN440" s="202" t="str">
        <f t="shared" si="257"/>
        <v>-</v>
      </c>
      <c r="BO440" s="187"/>
      <c r="BP440" s="197"/>
      <c r="BQ440" s="202" t="str">
        <f t="shared" si="258"/>
        <v>-</v>
      </c>
      <c r="BR440" s="187"/>
      <c r="BS440" s="197"/>
      <c r="BT440" s="202" t="str">
        <f t="shared" si="259"/>
        <v>-</v>
      </c>
      <c r="BU440" s="187"/>
      <c r="BV440" s="197"/>
      <c r="BW440" s="202" t="str">
        <f t="shared" si="260"/>
        <v>-</v>
      </c>
      <c r="BX440" s="187"/>
      <c r="BY440" s="197"/>
      <c r="BZ440" s="202" t="str">
        <f t="shared" si="261"/>
        <v>-</v>
      </c>
      <c r="CA440" s="187"/>
      <c r="CB440" s="197"/>
      <c r="CC440" s="202" t="str">
        <f t="shared" si="262"/>
        <v>-</v>
      </c>
      <c r="CD440" s="187"/>
      <c r="CE440" s="197"/>
      <c r="CF440" s="202" t="str">
        <f t="shared" si="263"/>
        <v>-</v>
      </c>
      <c r="CG440" s="187"/>
      <c r="CH440" s="197"/>
      <c r="CI440" s="202" t="str">
        <f t="shared" si="264"/>
        <v>-</v>
      </c>
      <c r="CJ440" s="187"/>
      <c r="CK440" s="197"/>
      <c r="CL440" s="202" t="str">
        <f t="shared" si="272"/>
        <v>-</v>
      </c>
      <c r="CM440" s="187"/>
      <c r="CN440" s="197"/>
      <c r="CO440" s="202" t="str">
        <f t="shared" si="273"/>
        <v>-</v>
      </c>
      <c r="CP440" s="187"/>
      <c r="CQ440" s="197"/>
      <c r="CR440" s="202" t="str">
        <f t="shared" si="265"/>
        <v>-</v>
      </c>
      <c r="CS440" s="187"/>
      <c r="CT440" s="197"/>
      <c r="CU440" s="202" t="str">
        <f t="shared" si="274"/>
        <v>-</v>
      </c>
      <c r="CV440" s="187"/>
      <c r="CW440" s="197"/>
      <c r="CX440" s="202" t="str">
        <f t="shared" si="275"/>
        <v>-</v>
      </c>
      <c r="CY440" s="187"/>
      <c r="CZ440" s="197"/>
      <c r="DA440" s="202" t="str">
        <f t="shared" si="266"/>
        <v>-</v>
      </c>
      <c r="DB440" s="187"/>
      <c r="DC440" s="197"/>
      <c r="DD440" s="202" t="str">
        <f t="shared" si="276"/>
        <v>-</v>
      </c>
      <c r="DE440" s="187"/>
      <c r="DF440" s="197"/>
      <c r="DG440" s="202" t="str">
        <f t="shared" si="277"/>
        <v>-</v>
      </c>
      <c r="DH440" s="187"/>
      <c r="DI440" s="103">
        <f t="shared" si="267"/>
        <v>3</v>
      </c>
      <c r="DJ440" s="103">
        <f t="shared" si="268"/>
        <v>1</v>
      </c>
      <c r="DK440" s="200">
        <f t="shared" si="278"/>
        <v>33.333333333333329</v>
      </c>
      <c r="DL440" s="201">
        <f t="shared" si="279"/>
        <v>2</v>
      </c>
    </row>
    <row r="441" spans="1:116" ht="24.95" customHeight="1" outlineLevel="1">
      <c r="A441" s="92"/>
      <c r="B441" s="48" t="s">
        <v>1599</v>
      </c>
      <c r="C441" s="48"/>
      <c r="D441" s="14" t="s">
        <v>1174</v>
      </c>
      <c r="E441" s="11" t="s">
        <v>1155</v>
      </c>
      <c r="F441" s="12" t="s">
        <v>992</v>
      </c>
      <c r="G441" s="12" t="s">
        <v>938</v>
      </c>
      <c r="H441" s="40" t="s">
        <v>523</v>
      </c>
      <c r="I441" s="41" t="s">
        <v>532</v>
      </c>
      <c r="J441" s="78" t="str">
        <f t="shared" si="269"/>
        <v xml:space="preserve">C4 </v>
      </c>
      <c r="K441" s="197" t="s">
        <v>1192</v>
      </c>
      <c r="L441" s="202" t="str">
        <f t="shared" si="270"/>
        <v>A</v>
      </c>
      <c r="M441" s="207" t="s">
        <v>1986</v>
      </c>
      <c r="N441" s="197" t="s">
        <v>1192</v>
      </c>
      <c r="O441" s="202" t="str">
        <f t="shared" si="241"/>
        <v>-</v>
      </c>
      <c r="P441" s="186"/>
      <c r="Q441" s="197" t="s">
        <v>1192</v>
      </c>
      <c r="R441" s="202" t="str">
        <f t="shared" si="242"/>
        <v>-</v>
      </c>
      <c r="S441" s="186"/>
      <c r="T441" s="197"/>
      <c r="U441" s="202" t="str">
        <f t="shared" si="243"/>
        <v>-</v>
      </c>
      <c r="V441" s="186"/>
      <c r="W441" s="197"/>
      <c r="X441" s="202" t="str">
        <f t="shared" si="244"/>
        <v>-</v>
      </c>
      <c r="Y441" s="186"/>
      <c r="Z441" s="197"/>
      <c r="AA441" s="202" t="str">
        <f t="shared" si="245"/>
        <v>-</v>
      </c>
      <c r="AB441" s="186"/>
      <c r="AC441" s="197"/>
      <c r="AD441" s="202" t="str">
        <f t="shared" si="271"/>
        <v>-</v>
      </c>
      <c r="AE441" s="186"/>
      <c r="AF441" s="197"/>
      <c r="AG441" s="202" t="str">
        <f t="shared" si="246"/>
        <v>-</v>
      </c>
      <c r="AH441" s="186"/>
      <c r="AI441" s="197"/>
      <c r="AJ441" s="202" t="str">
        <f t="shared" si="247"/>
        <v>-</v>
      </c>
      <c r="AK441" s="186"/>
      <c r="AL441" s="197"/>
      <c r="AM441" s="202" t="str">
        <f t="shared" si="248"/>
        <v>-</v>
      </c>
      <c r="AN441" s="186"/>
      <c r="AO441" s="197"/>
      <c r="AP441" s="202" t="str">
        <f t="shared" si="249"/>
        <v>-</v>
      </c>
      <c r="AQ441" s="186"/>
      <c r="AR441" s="197"/>
      <c r="AS441" s="202" t="str">
        <f t="shared" si="250"/>
        <v>-</v>
      </c>
      <c r="AT441" s="186"/>
      <c r="AU441" s="197"/>
      <c r="AV441" s="202" t="str">
        <f t="shared" si="251"/>
        <v>-</v>
      </c>
      <c r="AW441" s="186"/>
      <c r="AX441" s="197"/>
      <c r="AY441" s="202" t="str">
        <f t="shared" si="252"/>
        <v>-</v>
      </c>
      <c r="AZ441" s="186"/>
      <c r="BA441" s="197"/>
      <c r="BB441" s="202" t="str">
        <f t="shared" si="253"/>
        <v>-</v>
      </c>
      <c r="BC441" s="186"/>
      <c r="BD441" s="197"/>
      <c r="BE441" s="202" t="str">
        <f t="shared" si="254"/>
        <v>-</v>
      </c>
      <c r="BF441" s="186"/>
      <c r="BG441" s="197"/>
      <c r="BH441" s="202" t="str">
        <f t="shared" si="255"/>
        <v>-</v>
      </c>
      <c r="BI441" s="186"/>
      <c r="BJ441" s="197"/>
      <c r="BK441" s="202" t="str">
        <f t="shared" si="256"/>
        <v>-</v>
      </c>
      <c r="BL441" s="186"/>
      <c r="BM441" s="197"/>
      <c r="BN441" s="202" t="str">
        <f t="shared" si="257"/>
        <v>-</v>
      </c>
      <c r="BO441" s="186"/>
      <c r="BP441" s="197"/>
      <c r="BQ441" s="202" t="str">
        <f t="shared" si="258"/>
        <v>-</v>
      </c>
      <c r="BR441" s="186"/>
      <c r="BS441" s="197"/>
      <c r="BT441" s="202" t="str">
        <f t="shared" si="259"/>
        <v>-</v>
      </c>
      <c r="BU441" s="186"/>
      <c r="BV441" s="197"/>
      <c r="BW441" s="202" t="str">
        <f t="shared" si="260"/>
        <v>-</v>
      </c>
      <c r="BX441" s="186"/>
      <c r="BY441" s="197"/>
      <c r="BZ441" s="202" t="str">
        <f t="shared" si="261"/>
        <v>-</v>
      </c>
      <c r="CA441" s="186"/>
      <c r="CB441" s="197"/>
      <c r="CC441" s="202" t="str">
        <f t="shared" si="262"/>
        <v>-</v>
      </c>
      <c r="CD441" s="186"/>
      <c r="CE441" s="197"/>
      <c r="CF441" s="202" t="str">
        <f t="shared" si="263"/>
        <v>-</v>
      </c>
      <c r="CG441" s="186"/>
      <c r="CH441" s="197"/>
      <c r="CI441" s="202" t="str">
        <f t="shared" si="264"/>
        <v>-</v>
      </c>
      <c r="CJ441" s="186"/>
      <c r="CK441" s="197"/>
      <c r="CL441" s="202" t="str">
        <f t="shared" si="272"/>
        <v>-</v>
      </c>
      <c r="CM441" s="186"/>
      <c r="CN441" s="197"/>
      <c r="CO441" s="202" t="str">
        <f t="shared" si="273"/>
        <v>-</v>
      </c>
      <c r="CP441" s="186"/>
      <c r="CQ441" s="197"/>
      <c r="CR441" s="202" t="str">
        <f t="shared" si="265"/>
        <v>-</v>
      </c>
      <c r="CS441" s="186"/>
      <c r="CT441" s="197"/>
      <c r="CU441" s="202" t="str">
        <f t="shared" si="274"/>
        <v>-</v>
      </c>
      <c r="CV441" s="186"/>
      <c r="CW441" s="197"/>
      <c r="CX441" s="202" t="str">
        <f t="shared" si="275"/>
        <v>-</v>
      </c>
      <c r="CY441" s="186"/>
      <c r="CZ441" s="197"/>
      <c r="DA441" s="202" t="str">
        <f t="shared" si="266"/>
        <v>-</v>
      </c>
      <c r="DB441" s="186"/>
      <c r="DC441" s="197"/>
      <c r="DD441" s="202" t="str">
        <f t="shared" si="276"/>
        <v>-</v>
      </c>
      <c r="DE441" s="186"/>
      <c r="DF441" s="197"/>
      <c r="DG441" s="202" t="str">
        <f t="shared" si="277"/>
        <v>-</v>
      </c>
      <c r="DH441" s="186"/>
      <c r="DI441" s="103">
        <f t="shared" si="267"/>
        <v>3</v>
      </c>
      <c r="DJ441" s="103">
        <f t="shared" si="268"/>
        <v>1</v>
      </c>
      <c r="DK441" s="200">
        <f t="shared" si="278"/>
        <v>33.333333333333329</v>
      </c>
      <c r="DL441" s="201">
        <f t="shared" si="279"/>
        <v>2</v>
      </c>
    </row>
    <row r="442" spans="1:116" ht="24.95" customHeight="1" outlineLevel="1">
      <c r="A442" s="92"/>
      <c r="B442" s="48"/>
      <c r="C442" s="48"/>
      <c r="D442" s="14" t="s">
        <v>1175</v>
      </c>
      <c r="E442" s="11" t="s">
        <v>1176</v>
      </c>
      <c r="F442" s="12" t="s">
        <v>991</v>
      </c>
      <c r="G442" s="12" t="s">
        <v>962</v>
      </c>
      <c r="H442" s="40" t="s">
        <v>949</v>
      </c>
      <c r="I442" s="41" t="s">
        <v>533</v>
      </c>
      <c r="J442" s="78" t="str">
        <f t="shared" si="269"/>
        <v xml:space="preserve">C1 </v>
      </c>
      <c r="K442" s="197" t="s">
        <v>1192</v>
      </c>
      <c r="L442" s="202" t="str">
        <f t="shared" si="270"/>
        <v>A</v>
      </c>
      <c r="M442" s="188">
        <v>42380</v>
      </c>
      <c r="N442" s="197" t="s">
        <v>1192</v>
      </c>
      <c r="O442" s="202" t="str">
        <f t="shared" si="241"/>
        <v>A</v>
      </c>
      <c r="P442" s="207" t="s">
        <v>2008</v>
      </c>
      <c r="Q442" s="197" t="s">
        <v>1192</v>
      </c>
      <c r="R442" s="202" t="str">
        <f t="shared" si="242"/>
        <v>A</v>
      </c>
      <c r="S442" s="207" t="s">
        <v>2008</v>
      </c>
      <c r="T442" s="197" t="s">
        <v>1192</v>
      </c>
      <c r="U442" s="202" t="str">
        <f t="shared" si="243"/>
        <v>A</v>
      </c>
      <c r="V442" s="207" t="s">
        <v>2008</v>
      </c>
      <c r="W442" s="197" t="s">
        <v>1192</v>
      </c>
      <c r="X442" s="202" t="str">
        <f t="shared" si="244"/>
        <v>A</v>
      </c>
      <c r="Y442" s="207" t="s">
        <v>2008</v>
      </c>
      <c r="Z442" s="197" t="s">
        <v>1192</v>
      </c>
      <c r="AA442" s="202" t="str">
        <f t="shared" si="245"/>
        <v>A</v>
      </c>
      <c r="AB442" s="207" t="s">
        <v>2008</v>
      </c>
      <c r="AC442" s="197" t="s">
        <v>1192</v>
      </c>
      <c r="AD442" s="202" t="str">
        <f t="shared" si="271"/>
        <v>A</v>
      </c>
      <c r="AE442" s="207" t="s">
        <v>2008</v>
      </c>
      <c r="AF442" s="197" t="s">
        <v>1192</v>
      </c>
      <c r="AG442" s="202" t="str">
        <f t="shared" si="246"/>
        <v>A</v>
      </c>
      <c r="AH442" s="207" t="s">
        <v>2008</v>
      </c>
      <c r="AI442" s="197" t="s">
        <v>1192</v>
      </c>
      <c r="AJ442" s="202" t="str">
        <f t="shared" si="247"/>
        <v>A</v>
      </c>
      <c r="AK442" s="207" t="s">
        <v>2008</v>
      </c>
      <c r="AL442" s="197" t="s">
        <v>1192</v>
      </c>
      <c r="AM442" s="202" t="str">
        <f t="shared" si="248"/>
        <v>-</v>
      </c>
      <c r="AN442" s="187"/>
      <c r="AO442" s="197" t="s">
        <v>1192</v>
      </c>
      <c r="AP442" s="202" t="str">
        <f t="shared" si="249"/>
        <v>-</v>
      </c>
      <c r="AQ442" s="187"/>
      <c r="AR442" s="197" t="s">
        <v>1192</v>
      </c>
      <c r="AS442" s="202" t="str">
        <f t="shared" si="250"/>
        <v>-</v>
      </c>
      <c r="AT442" s="187"/>
      <c r="AU442" s="197" t="s">
        <v>1192</v>
      </c>
      <c r="AV442" s="202" t="str">
        <f t="shared" si="251"/>
        <v>-</v>
      </c>
      <c r="AW442" s="187"/>
      <c r="AX442" s="197"/>
      <c r="AY442" s="202" t="str">
        <f t="shared" si="252"/>
        <v>-</v>
      </c>
      <c r="AZ442" s="187"/>
      <c r="BA442" s="197"/>
      <c r="BB442" s="202" t="str">
        <f t="shared" si="253"/>
        <v>-</v>
      </c>
      <c r="BC442" s="205">
        <v>43058</v>
      </c>
      <c r="BD442" s="197"/>
      <c r="BE442" s="202" t="str">
        <f t="shared" si="254"/>
        <v>-</v>
      </c>
      <c r="BF442" s="187"/>
      <c r="BG442" s="197"/>
      <c r="BH442" s="202" t="str">
        <f t="shared" si="255"/>
        <v>-</v>
      </c>
      <c r="BI442" s="187"/>
      <c r="BJ442" s="197"/>
      <c r="BK442" s="202" t="str">
        <f t="shared" si="256"/>
        <v>-</v>
      </c>
      <c r="BL442" s="187"/>
      <c r="BM442" s="197"/>
      <c r="BN442" s="202" t="str">
        <f t="shared" si="257"/>
        <v>-</v>
      </c>
      <c r="BO442" s="187"/>
      <c r="BP442" s="197"/>
      <c r="BQ442" s="202" t="str">
        <f t="shared" si="258"/>
        <v>-</v>
      </c>
      <c r="BR442" s="187"/>
      <c r="BS442" s="197"/>
      <c r="BT442" s="202" t="str">
        <f t="shared" si="259"/>
        <v>-</v>
      </c>
      <c r="BU442" s="187"/>
      <c r="BV442" s="197"/>
      <c r="BW442" s="202" t="str">
        <f t="shared" si="260"/>
        <v>-</v>
      </c>
      <c r="BX442" s="187"/>
      <c r="BY442" s="197"/>
      <c r="BZ442" s="202" t="str">
        <f t="shared" si="261"/>
        <v>-</v>
      </c>
      <c r="CA442" s="187"/>
      <c r="CB442" s="197"/>
      <c r="CC442" s="202" t="str">
        <f t="shared" si="262"/>
        <v>-</v>
      </c>
      <c r="CD442" s="187"/>
      <c r="CE442" s="197"/>
      <c r="CF442" s="202" t="str">
        <f t="shared" si="263"/>
        <v>-</v>
      </c>
      <c r="CG442" s="187"/>
      <c r="CH442" s="197"/>
      <c r="CI442" s="202" t="str">
        <f t="shared" si="264"/>
        <v>-</v>
      </c>
      <c r="CJ442" s="187"/>
      <c r="CK442" s="197"/>
      <c r="CL442" s="202" t="str">
        <f t="shared" si="272"/>
        <v>-</v>
      </c>
      <c r="CM442" s="187"/>
      <c r="CN442" s="197"/>
      <c r="CO442" s="202" t="str">
        <f t="shared" si="273"/>
        <v>-</v>
      </c>
      <c r="CP442" s="187"/>
      <c r="CQ442" s="197"/>
      <c r="CR442" s="202" t="str">
        <f t="shared" si="265"/>
        <v>-</v>
      </c>
      <c r="CS442" s="187"/>
      <c r="CT442" s="197"/>
      <c r="CU442" s="202" t="str">
        <f t="shared" si="274"/>
        <v>-</v>
      </c>
      <c r="CV442" s="187"/>
      <c r="CW442" s="197"/>
      <c r="CX442" s="202" t="str">
        <f t="shared" si="275"/>
        <v>-</v>
      </c>
      <c r="CY442" s="187"/>
      <c r="CZ442" s="197"/>
      <c r="DA442" s="202" t="str">
        <f t="shared" si="266"/>
        <v>-</v>
      </c>
      <c r="DB442" s="187"/>
      <c r="DC442" s="197"/>
      <c r="DD442" s="202" t="str">
        <f t="shared" si="276"/>
        <v>-</v>
      </c>
      <c r="DE442" s="187"/>
      <c r="DF442" s="197"/>
      <c r="DG442" s="202" t="str">
        <f t="shared" si="277"/>
        <v>-</v>
      </c>
      <c r="DH442" s="187"/>
      <c r="DI442" s="103">
        <f t="shared" si="267"/>
        <v>13</v>
      </c>
      <c r="DJ442" s="103">
        <f t="shared" si="268"/>
        <v>9</v>
      </c>
      <c r="DK442" s="200">
        <f t="shared" si="278"/>
        <v>69.230769230769226</v>
      </c>
      <c r="DL442" s="201">
        <f t="shared" si="279"/>
        <v>4</v>
      </c>
    </row>
    <row r="443" spans="1:116" ht="24.95" customHeight="1" outlineLevel="1">
      <c r="A443" s="92"/>
      <c r="B443" s="48"/>
      <c r="C443" s="48"/>
      <c r="D443" s="14" t="s">
        <v>1177</v>
      </c>
      <c r="E443" s="11" t="s">
        <v>1178</v>
      </c>
      <c r="F443" s="12" t="s">
        <v>996</v>
      </c>
      <c r="G443" s="12" t="s">
        <v>958</v>
      </c>
      <c r="H443" s="40" t="s">
        <v>933</v>
      </c>
      <c r="I443" s="41" t="s">
        <v>934</v>
      </c>
      <c r="J443" s="78" t="str">
        <f t="shared" si="269"/>
        <v xml:space="preserve">C2 </v>
      </c>
      <c r="K443" s="197" t="s">
        <v>1192</v>
      </c>
      <c r="L443" s="202" t="str">
        <f t="shared" si="270"/>
        <v>A</v>
      </c>
      <c r="M443" s="207" t="s">
        <v>1866</v>
      </c>
      <c r="N443" s="197" t="s">
        <v>1192</v>
      </c>
      <c r="O443" s="202" t="str">
        <f t="shared" si="241"/>
        <v>A</v>
      </c>
      <c r="P443" s="207" t="s">
        <v>1866</v>
      </c>
      <c r="Q443" s="197" t="s">
        <v>1192</v>
      </c>
      <c r="R443" s="202" t="str">
        <f t="shared" si="242"/>
        <v>A</v>
      </c>
      <c r="S443" s="207" t="s">
        <v>1866</v>
      </c>
      <c r="T443" s="197" t="s">
        <v>1192</v>
      </c>
      <c r="U443" s="202" t="str">
        <f t="shared" si="243"/>
        <v>A</v>
      </c>
      <c r="V443" s="207" t="s">
        <v>1866</v>
      </c>
      <c r="W443" s="197" t="s">
        <v>1192</v>
      </c>
      <c r="X443" s="202" t="str">
        <f t="shared" si="244"/>
        <v>A</v>
      </c>
      <c r="Y443" s="207" t="s">
        <v>1866</v>
      </c>
      <c r="Z443" s="197" t="s">
        <v>1192</v>
      </c>
      <c r="AA443" s="202" t="str">
        <f t="shared" si="245"/>
        <v>-</v>
      </c>
      <c r="AB443" s="187"/>
      <c r="AC443" s="197" t="s">
        <v>1192</v>
      </c>
      <c r="AD443" s="202" t="str">
        <f t="shared" si="271"/>
        <v>-</v>
      </c>
      <c r="AE443" s="187"/>
      <c r="AF443" s="197" t="s">
        <v>1192</v>
      </c>
      <c r="AG443" s="202" t="str">
        <f t="shared" si="246"/>
        <v>-</v>
      </c>
      <c r="AH443" s="187"/>
      <c r="AI443" s="197" t="s">
        <v>1192</v>
      </c>
      <c r="AJ443" s="202" t="str">
        <f t="shared" si="247"/>
        <v>-</v>
      </c>
      <c r="AK443" s="187"/>
      <c r="AL443" s="197"/>
      <c r="AM443" s="202" t="str">
        <f t="shared" si="248"/>
        <v>-</v>
      </c>
      <c r="AN443" s="187"/>
      <c r="AO443" s="197"/>
      <c r="AP443" s="202" t="str">
        <f t="shared" si="249"/>
        <v>-</v>
      </c>
      <c r="AQ443" s="187"/>
      <c r="AR443" s="197"/>
      <c r="AS443" s="202" t="str">
        <f t="shared" si="250"/>
        <v>-</v>
      </c>
      <c r="AT443" s="187"/>
      <c r="AU443" s="197"/>
      <c r="AV443" s="202" t="str">
        <f t="shared" si="251"/>
        <v>-</v>
      </c>
      <c r="AW443" s="187"/>
      <c r="AX443" s="197"/>
      <c r="AY443" s="202" t="str">
        <f t="shared" si="252"/>
        <v>-</v>
      </c>
      <c r="AZ443" s="187"/>
      <c r="BA443" s="197"/>
      <c r="BB443" s="202" t="str">
        <f t="shared" si="253"/>
        <v>-</v>
      </c>
      <c r="BC443" s="187"/>
      <c r="BD443" s="197"/>
      <c r="BE443" s="202" t="str">
        <f t="shared" si="254"/>
        <v>-</v>
      </c>
      <c r="BF443" s="187"/>
      <c r="BG443" s="197"/>
      <c r="BH443" s="202" t="str">
        <f t="shared" si="255"/>
        <v>-</v>
      </c>
      <c r="BI443" s="187"/>
      <c r="BJ443" s="197"/>
      <c r="BK443" s="202" t="str">
        <f t="shared" si="256"/>
        <v>-</v>
      </c>
      <c r="BL443" s="187"/>
      <c r="BM443" s="197"/>
      <c r="BN443" s="202" t="str">
        <f t="shared" si="257"/>
        <v>-</v>
      </c>
      <c r="BO443" s="187"/>
      <c r="BP443" s="197"/>
      <c r="BQ443" s="202" t="str">
        <f t="shared" si="258"/>
        <v>-</v>
      </c>
      <c r="BR443" s="187"/>
      <c r="BS443" s="197"/>
      <c r="BT443" s="202" t="str">
        <f t="shared" si="259"/>
        <v>-</v>
      </c>
      <c r="BU443" s="187"/>
      <c r="BV443" s="197"/>
      <c r="BW443" s="202" t="str">
        <f t="shared" si="260"/>
        <v>-</v>
      </c>
      <c r="BX443" s="187"/>
      <c r="BY443" s="197"/>
      <c r="BZ443" s="202" t="str">
        <f t="shared" si="261"/>
        <v>-</v>
      </c>
      <c r="CA443" s="187"/>
      <c r="CB443" s="197"/>
      <c r="CC443" s="202" t="str">
        <f t="shared" si="262"/>
        <v>-</v>
      </c>
      <c r="CD443" s="187"/>
      <c r="CE443" s="197"/>
      <c r="CF443" s="202" t="str">
        <f t="shared" si="263"/>
        <v>-</v>
      </c>
      <c r="CG443" s="187"/>
      <c r="CH443" s="197"/>
      <c r="CI443" s="202" t="str">
        <f t="shared" si="264"/>
        <v>-</v>
      </c>
      <c r="CJ443" s="187"/>
      <c r="CK443" s="197"/>
      <c r="CL443" s="202" t="str">
        <f t="shared" si="272"/>
        <v>-</v>
      </c>
      <c r="CM443" s="187"/>
      <c r="CN443" s="197"/>
      <c r="CO443" s="202" t="str">
        <f t="shared" si="273"/>
        <v>-</v>
      </c>
      <c r="CP443" s="187"/>
      <c r="CQ443" s="197"/>
      <c r="CR443" s="202" t="str">
        <f t="shared" si="265"/>
        <v>-</v>
      </c>
      <c r="CS443" s="187"/>
      <c r="CT443" s="197"/>
      <c r="CU443" s="202" t="str">
        <f t="shared" si="274"/>
        <v>-</v>
      </c>
      <c r="CV443" s="187"/>
      <c r="CW443" s="197"/>
      <c r="CX443" s="202" t="str">
        <f t="shared" si="275"/>
        <v>-</v>
      </c>
      <c r="CY443" s="187"/>
      <c r="CZ443" s="197"/>
      <c r="DA443" s="202" t="str">
        <f t="shared" si="266"/>
        <v>-</v>
      </c>
      <c r="DB443" s="187"/>
      <c r="DC443" s="197"/>
      <c r="DD443" s="202" t="str">
        <f t="shared" si="276"/>
        <v>-</v>
      </c>
      <c r="DE443" s="187"/>
      <c r="DF443" s="197"/>
      <c r="DG443" s="202" t="str">
        <f t="shared" si="277"/>
        <v>-</v>
      </c>
      <c r="DH443" s="187"/>
      <c r="DI443" s="103">
        <f t="shared" si="267"/>
        <v>9</v>
      </c>
      <c r="DJ443" s="103">
        <f t="shared" si="268"/>
        <v>5</v>
      </c>
      <c r="DK443" s="200">
        <f t="shared" si="278"/>
        <v>55.555555555555557</v>
      </c>
      <c r="DL443" s="201">
        <f t="shared" si="279"/>
        <v>3</v>
      </c>
    </row>
    <row r="444" spans="1:116" ht="24.95" customHeight="1">
      <c r="A444" s="173"/>
      <c r="B444" s="48"/>
      <c r="C444" s="48"/>
      <c r="D444" s="14" t="s">
        <v>1076</v>
      </c>
      <c r="E444" s="185" t="s">
        <v>787</v>
      </c>
      <c r="F444" s="12" t="s">
        <v>997</v>
      </c>
      <c r="G444" s="12"/>
      <c r="H444" s="40" t="s">
        <v>969</v>
      </c>
      <c r="I444" s="41" t="s">
        <v>970</v>
      </c>
      <c r="J444" s="78" t="str">
        <f t="shared" si="269"/>
        <v>M1</v>
      </c>
      <c r="K444" s="197" t="s">
        <v>1192</v>
      </c>
      <c r="L444" s="202" t="str">
        <f t="shared" si="270"/>
        <v>A</v>
      </c>
      <c r="M444" s="188">
        <v>35170</v>
      </c>
      <c r="N444" s="197" t="s">
        <v>1192</v>
      </c>
      <c r="O444" s="202" t="str">
        <f t="shared" si="241"/>
        <v>A</v>
      </c>
      <c r="P444" s="188">
        <v>35170</v>
      </c>
      <c r="Q444" s="197" t="s">
        <v>1192</v>
      </c>
      <c r="R444" s="202" t="str">
        <f t="shared" si="242"/>
        <v>A</v>
      </c>
      <c r="S444" s="188">
        <v>35170</v>
      </c>
      <c r="T444" s="197" t="s">
        <v>1192</v>
      </c>
      <c r="U444" s="202" t="str">
        <f t="shared" si="243"/>
        <v>A</v>
      </c>
      <c r="V444" s="188">
        <v>35170</v>
      </c>
      <c r="W444" s="197" t="s">
        <v>1192</v>
      </c>
      <c r="X444" s="202" t="str">
        <f t="shared" si="244"/>
        <v>A</v>
      </c>
      <c r="Y444" s="188">
        <v>35170</v>
      </c>
      <c r="Z444" s="197" t="s">
        <v>1192</v>
      </c>
      <c r="AA444" s="202" t="str">
        <f t="shared" si="245"/>
        <v>A</v>
      </c>
      <c r="AB444" s="188">
        <v>35170</v>
      </c>
      <c r="AC444" s="197" t="s">
        <v>1192</v>
      </c>
      <c r="AD444" s="202" t="str">
        <f t="shared" si="271"/>
        <v>A</v>
      </c>
      <c r="AE444" s="188">
        <v>35170</v>
      </c>
      <c r="AF444" s="197" t="s">
        <v>1192</v>
      </c>
      <c r="AG444" s="202" t="str">
        <f t="shared" si="246"/>
        <v>A</v>
      </c>
      <c r="AH444" s="188">
        <v>35170</v>
      </c>
      <c r="AI444" s="197" t="s">
        <v>1192</v>
      </c>
      <c r="AJ444" s="202" t="str">
        <f t="shared" si="247"/>
        <v>A</v>
      </c>
      <c r="AK444" s="188">
        <v>35170</v>
      </c>
      <c r="AL444" s="197" t="s">
        <v>1192</v>
      </c>
      <c r="AM444" s="202" t="str">
        <f t="shared" si="248"/>
        <v>A</v>
      </c>
      <c r="AN444" s="188">
        <v>35170</v>
      </c>
      <c r="AO444" s="197" t="s">
        <v>1192</v>
      </c>
      <c r="AP444" s="202" t="str">
        <f t="shared" si="249"/>
        <v>A</v>
      </c>
      <c r="AQ444" s="188">
        <v>35170</v>
      </c>
      <c r="AR444" s="197" t="s">
        <v>1192</v>
      </c>
      <c r="AS444" s="202" t="str">
        <f t="shared" si="250"/>
        <v>A</v>
      </c>
      <c r="AT444" s="188">
        <v>35170</v>
      </c>
      <c r="AU444" s="197" t="s">
        <v>1192</v>
      </c>
      <c r="AV444" s="202" t="str">
        <f t="shared" si="251"/>
        <v>A</v>
      </c>
      <c r="AW444" s="186">
        <v>42228</v>
      </c>
      <c r="AX444" s="197" t="s">
        <v>1192</v>
      </c>
      <c r="AY444" s="202" t="str">
        <f t="shared" si="252"/>
        <v>A</v>
      </c>
      <c r="AZ444" s="186">
        <v>42842</v>
      </c>
      <c r="BA444" s="197" t="s">
        <v>1192</v>
      </c>
      <c r="BB444" s="202" t="str">
        <f t="shared" si="253"/>
        <v>A</v>
      </c>
      <c r="BC444" s="186">
        <v>42842</v>
      </c>
      <c r="BD444" s="197" t="s">
        <v>1192</v>
      </c>
      <c r="BE444" s="202" t="str">
        <f t="shared" si="254"/>
        <v>A</v>
      </c>
      <c r="BF444" s="188">
        <v>35170</v>
      </c>
      <c r="BG444" s="197" t="s">
        <v>1192</v>
      </c>
      <c r="BH444" s="202" t="str">
        <f t="shared" si="255"/>
        <v>A</v>
      </c>
      <c r="BI444" s="188">
        <v>35170</v>
      </c>
      <c r="BJ444" s="197" t="s">
        <v>1192</v>
      </c>
      <c r="BK444" s="202" t="str">
        <f t="shared" si="256"/>
        <v>A</v>
      </c>
      <c r="BL444" s="188">
        <v>35170</v>
      </c>
      <c r="BM444" s="197" t="s">
        <v>1192</v>
      </c>
      <c r="BN444" s="202" t="str">
        <f t="shared" si="257"/>
        <v>A</v>
      </c>
      <c r="BO444" s="188">
        <v>35170</v>
      </c>
      <c r="BP444" s="197" t="s">
        <v>1192</v>
      </c>
      <c r="BQ444" s="202" t="str">
        <f t="shared" si="258"/>
        <v>A</v>
      </c>
      <c r="BR444" s="188">
        <v>35170</v>
      </c>
      <c r="BS444" s="197" t="s">
        <v>1192</v>
      </c>
      <c r="BT444" s="202" t="str">
        <f t="shared" si="259"/>
        <v>A</v>
      </c>
      <c r="BU444" s="188">
        <v>35170</v>
      </c>
      <c r="BV444" s="197" t="s">
        <v>1192</v>
      </c>
      <c r="BW444" s="202" t="str">
        <f t="shared" si="260"/>
        <v>A</v>
      </c>
      <c r="BX444" s="188">
        <v>35170</v>
      </c>
      <c r="BY444" s="197" t="s">
        <v>1192</v>
      </c>
      <c r="BZ444" s="202" t="str">
        <f t="shared" si="261"/>
        <v>A</v>
      </c>
      <c r="CA444" s="188">
        <v>35170</v>
      </c>
      <c r="CB444" s="197" t="s">
        <v>1192</v>
      </c>
      <c r="CC444" s="202" t="str">
        <f t="shared" si="262"/>
        <v>A</v>
      </c>
      <c r="CD444" s="188">
        <v>35170</v>
      </c>
      <c r="CE444" s="197" t="s">
        <v>1192</v>
      </c>
      <c r="CF444" s="202" t="str">
        <f t="shared" si="263"/>
        <v>A</v>
      </c>
      <c r="CG444" s="188">
        <v>35170</v>
      </c>
      <c r="CH444" s="197" t="s">
        <v>1192</v>
      </c>
      <c r="CI444" s="202" t="str">
        <f t="shared" si="264"/>
        <v>A</v>
      </c>
      <c r="CJ444" s="188">
        <v>35170</v>
      </c>
      <c r="CK444" s="197" t="s">
        <v>1192</v>
      </c>
      <c r="CL444" s="202" t="str">
        <f t="shared" si="272"/>
        <v>A</v>
      </c>
      <c r="CM444" s="188">
        <v>36757</v>
      </c>
      <c r="CN444" s="197" t="s">
        <v>1192</v>
      </c>
      <c r="CO444" s="202" t="str">
        <f t="shared" si="273"/>
        <v>A</v>
      </c>
      <c r="CP444" s="186">
        <v>42326</v>
      </c>
      <c r="CQ444" s="197" t="s">
        <v>1192</v>
      </c>
      <c r="CR444" s="202" t="str">
        <f t="shared" si="265"/>
        <v>A</v>
      </c>
      <c r="CS444" s="186">
        <v>42326</v>
      </c>
      <c r="CT444" s="197" t="s">
        <v>1192</v>
      </c>
      <c r="CU444" s="202" t="str">
        <f t="shared" si="274"/>
        <v>A</v>
      </c>
      <c r="CV444" s="186">
        <v>42326</v>
      </c>
      <c r="CW444" s="197" t="s">
        <v>1192</v>
      </c>
      <c r="CX444" s="202" t="str">
        <f t="shared" si="275"/>
        <v>A</v>
      </c>
      <c r="CY444" s="186">
        <v>42326</v>
      </c>
      <c r="CZ444" s="197" t="s">
        <v>1192</v>
      </c>
      <c r="DA444" s="202" t="str">
        <f t="shared" si="266"/>
        <v>A</v>
      </c>
      <c r="DB444" s="186">
        <v>42326</v>
      </c>
      <c r="DC444" s="197" t="s">
        <v>1192</v>
      </c>
      <c r="DD444" s="202" t="str">
        <f t="shared" si="276"/>
        <v>A</v>
      </c>
      <c r="DE444" s="204" t="s">
        <v>2336</v>
      </c>
      <c r="DF444" s="197" t="s">
        <v>1192</v>
      </c>
      <c r="DG444" s="202" t="str">
        <f t="shared" si="277"/>
        <v>A</v>
      </c>
      <c r="DH444" s="186">
        <v>42326</v>
      </c>
      <c r="DI444" s="103">
        <f t="shared" si="267"/>
        <v>34</v>
      </c>
      <c r="DJ444" s="103">
        <f t="shared" si="268"/>
        <v>34</v>
      </c>
      <c r="DK444" s="200">
        <f t="shared" si="278"/>
        <v>100</v>
      </c>
      <c r="DL444" s="201">
        <f t="shared" si="279"/>
        <v>5</v>
      </c>
    </row>
    <row r="445" spans="1:116" ht="24.95" customHeight="1">
      <c r="B445" s="48"/>
      <c r="C445" s="48"/>
      <c r="D445" s="14" t="s">
        <v>1077</v>
      </c>
      <c r="E445" s="11" t="s">
        <v>788</v>
      </c>
      <c r="F445" s="12" t="s">
        <v>990</v>
      </c>
      <c r="G445" s="12" t="s">
        <v>960</v>
      </c>
      <c r="H445" s="40" t="s">
        <v>971</v>
      </c>
      <c r="I445" s="41" t="s">
        <v>972</v>
      </c>
      <c r="J445" s="78" t="str">
        <f t="shared" si="269"/>
        <v>M6</v>
      </c>
      <c r="K445" s="197" t="s">
        <v>1192</v>
      </c>
      <c r="L445" s="202" t="str">
        <f t="shared" si="270"/>
        <v>A</v>
      </c>
      <c r="M445" s="189" t="s">
        <v>2044</v>
      </c>
      <c r="N445" s="197" t="s">
        <v>1192</v>
      </c>
      <c r="O445" s="202" t="str">
        <f t="shared" si="241"/>
        <v>A</v>
      </c>
      <c r="P445" s="189" t="s">
        <v>2044</v>
      </c>
      <c r="Q445" s="197" t="s">
        <v>1192</v>
      </c>
      <c r="R445" s="202" t="str">
        <f t="shared" si="242"/>
        <v>A</v>
      </c>
      <c r="S445" s="189" t="s">
        <v>2044</v>
      </c>
      <c r="T445" s="197" t="s">
        <v>1192</v>
      </c>
      <c r="U445" s="202" t="str">
        <f t="shared" si="243"/>
        <v>A</v>
      </c>
      <c r="V445" s="189" t="s">
        <v>2044</v>
      </c>
      <c r="W445" s="197" t="s">
        <v>1192</v>
      </c>
      <c r="X445" s="202" t="str">
        <f t="shared" si="244"/>
        <v>A</v>
      </c>
      <c r="Y445" s="189" t="s">
        <v>2044</v>
      </c>
      <c r="Z445" s="197" t="s">
        <v>1192</v>
      </c>
      <c r="AA445" s="202" t="str">
        <f t="shared" si="245"/>
        <v>A</v>
      </c>
      <c r="AB445" s="189" t="s">
        <v>2044</v>
      </c>
      <c r="AC445" s="197" t="s">
        <v>1192</v>
      </c>
      <c r="AD445" s="202" t="str">
        <f t="shared" si="271"/>
        <v>A</v>
      </c>
      <c r="AE445" s="189" t="s">
        <v>2044</v>
      </c>
      <c r="AF445" s="197" t="s">
        <v>1192</v>
      </c>
      <c r="AG445" s="202" t="str">
        <f t="shared" si="246"/>
        <v>A</v>
      </c>
      <c r="AH445" s="189" t="s">
        <v>2044</v>
      </c>
      <c r="AI445" s="197" t="s">
        <v>1192</v>
      </c>
      <c r="AJ445" s="202" t="str">
        <f t="shared" si="247"/>
        <v>A</v>
      </c>
      <c r="AK445" s="186">
        <v>41866</v>
      </c>
      <c r="AL445" s="197" t="s">
        <v>1192</v>
      </c>
      <c r="AM445" s="202" t="str">
        <f t="shared" si="248"/>
        <v>A</v>
      </c>
      <c r="AN445" s="189" t="s">
        <v>2044</v>
      </c>
      <c r="AO445" s="197" t="s">
        <v>1192</v>
      </c>
      <c r="AP445" s="202" t="str">
        <f t="shared" si="249"/>
        <v>A</v>
      </c>
      <c r="AQ445" s="189" t="s">
        <v>2044</v>
      </c>
      <c r="AR445" s="197" t="s">
        <v>1192</v>
      </c>
      <c r="AS445" s="202" t="str">
        <f t="shared" si="250"/>
        <v>A</v>
      </c>
      <c r="AT445" s="189" t="s">
        <v>2044</v>
      </c>
      <c r="AU445" s="197" t="s">
        <v>1192</v>
      </c>
      <c r="AV445" s="202" t="str">
        <f t="shared" si="251"/>
        <v>A</v>
      </c>
      <c r="AW445" s="189" t="s">
        <v>2044</v>
      </c>
      <c r="AX445" s="197" t="s">
        <v>1192</v>
      </c>
      <c r="AY445" s="202" t="str">
        <f t="shared" si="252"/>
        <v>A</v>
      </c>
      <c r="AZ445" s="207">
        <v>43034</v>
      </c>
      <c r="BA445" s="197" t="s">
        <v>1192</v>
      </c>
      <c r="BB445" s="202" t="str">
        <f t="shared" si="253"/>
        <v>A</v>
      </c>
      <c r="BC445" s="189" t="s">
        <v>2044</v>
      </c>
      <c r="BD445" s="197" t="s">
        <v>1192</v>
      </c>
      <c r="BE445" s="202" t="str">
        <f t="shared" si="254"/>
        <v>A</v>
      </c>
      <c r="BF445" s="186">
        <v>41866</v>
      </c>
      <c r="BG445" s="197" t="s">
        <v>1192</v>
      </c>
      <c r="BH445" s="202" t="str">
        <f t="shared" si="255"/>
        <v>A</v>
      </c>
      <c r="BI445" s="186">
        <v>41866</v>
      </c>
      <c r="BJ445" s="197" t="s">
        <v>1192</v>
      </c>
      <c r="BK445" s="202" t="str">
        <f t="shared" si="256"/>
        <v>-</v>
      </c>
      <c r="BL445" s="187"/>
      <c r="BM445" s="197" t="s">
        <v>1192</v>
      </c>
      <c r="BN445" s="202" t="str">
        <f t="shared" si="257"/>
        <v>-</v>
      </c>
      <c r="BO445" s="187"/>
      <c r="BP445" s="197" t="s">
        <v>1192</v>
      </c>
      <c r="BQ445" s="202" t="str">
        <f t="shared" si="258"/>
        <v>A</v>
      </c>
      <c r="BR445" s="186">
        <v>41866</v>
      </c>
      <c r="BS445" s="197" t="s">
        <v>1192</v>
      </c>
      <c r="BT445" s="202" t="str">
        <f t="shared" si="259"/>
        <v>A</v>
      </c>
      <c r="BU445" s="186">
        <v>41866</v>
      </c>
      <c r="BV445" s="197"/>
      <c r="BW445" s="202" t="str">
        <f t="shared" si="260"/>
        <v>-</v>
      </c>
      <c r="BX445" s="186">
        <v>41866</v>
      </c>
      <c r="BY445" s="197"/>
      <c r="BZ445" s="202" t="str">
        <f t="shared" si="261"/>
        <v>-</v>
      </c>
      <c r="CA445" s="186">
        <v>41866</v>
      </c>
      <c r="CB445" s="197"/>
      <c r="CC445" s="202" t="str">
        <f t="shared" si="262"/>
        <v>-</v>
      </c>
      <c r="CD445" s="186">
        <v>41866</v>
      </c>
      <c r="CE445" s="197"/>
      <c r="CF445" s="202" t="str">
        <f t="shared" si="263"/>
        <v>-</v>
      </c>
      <c r="CG445" s="186">
        <v>41866</v>
      </c>
      <c r="CH445" s="197"/>
      <c r="CI445" s="202" t="str">
        <f t="shared" si="264"/>
        <v>-</v>
      </c>
      <c r="CJ445" s="186">
        <v>41866</v>
      </c>
      <c r="CK445" s="197"/>
      <c r="CL445" s="202" t="str">
        <f t="shared" si="272"/>
        <v>-</v>
      </c>
      <c r="CM445" s="187"/>
      <c r="CN445" s="197"/>
      <c r="CO445" s="202" t="str">
        <f t="shared" si="273"/>
        <v>-</v>
      </c>
      <c r="CP445" s="187"/>
      <c r="CQ445" s="197"/>
      <c r="CR445" s="202" t="str">
        <f t="shared" si="265"/>
        <v>-</v>
      </c>
      <c r="CS445" s="187"/>
      <c r="CT445" s="197"/>
      <c r="CU445" s="202" t="str">
        <f t="shared" si="274"/>
        <v>-</v>
      </c>
      <c r="CV445" s="187"/>
      <c r="CW445" s="197"/>
      <c r="CX445" s="202" t="str">
        <f t="shared" si="275"/>
        <v>-</v>
      </c>
      <c r="CY445" s="187"/>
      <c r="CZ445" s="197"/>
      <c r="DA445" s="202" t="str">
        <f t="shared" si="266"/>
        <v>-</v>
      </c>
      <c r="DB445" s="187"/>
      <c r="DC445" s="197"/>
      <c r="DD445" s="202" t="str">
        <f t="shared" si="276"/>
        <v>-</v>
      </c>
      <c r="DE445" s="187"/>
      <c r="DF445" s="197"/>
      <c r="DG445" s="202" t="str">
        <f t="shared" si="277"/>
        <v>-</v>
      </c>
      <c r="DH445" s="187"/>
      <c r="DI445" s="103">
        <f t="shared" si="267"/>
        <v>21</v>
      </c>
      <c r="DJ445" s="103">
        <f t="shared" si="268"/>
        <v>19</v>
      </c>
      <c r="DK445" s="200">
        <f t="shared" si="278"/>
        <v>90.476190476190482</v>
      </c>
      <c r="DL445" s="201">
        <f t="shared" si="279"/>
        <v>5</v>
      </c>
    </row>
    <row r="446" spans="1:116" ht="24.95" customHeight="1">
      <c r="A446" s="173"/>
      <c r="B446" s="48"/>
      <c r="C446" s="48"/>
      <c r="D446" s="14" t="s">
        <v>1078</v>
      </c>
      <c r="E446" s="11" t="s">
        <v>789</v>
      </c>
      <c r="F446" s="12" t="s">
        <v>989</v>
      </c>
      <c r="G446" s="12" t="s">
        <v>994</v>
      </c>
      <c r="H446" s="40" t="s">
        <v>980</v>
      </c>
      <c r="I446" s="41" t="s">
        <v>979</v>
      </c>
      <c r="J446" s="78" t="str">
        <f t="shared" si="269"/>
        <v>M5</v>
      </c>
      <c r="K446" s="197" t="s">
        <v>1192</v>
      </c>
      <c r="L446" s="202" t="str">
        <f t="shared" si="270"/>
        <v>A</v>
      </c>
      <c r="M446" s="188">
        <v>35432</v>
      </c>
      <c r="N446" s="197" t="s">
        <v>1192</v>
      </c>
      <c r="O446" s="202" t="str">
        <f t="shared" si="241"/>
        <v>A</v>
      </c>
      <c r="P446" s="188">
        <v>35432</v>
      </c>
      <c r="Q446" s="197" t="s">
        <v>1192</v>
      </c>
      <c r="R446" s="202" t="str">
        <f t="shared" si="242"/>
        <v>A</v>
      </c>
      <c r="S446" s="188">
        <v>35432</v>
      </c>
      <c r="T446" s="197" t="s">
        <v>1192</v>
      </c>
      <c r="U446" s="202" t="str">
        <f t="shared" si="243"/>
        <v>A</v>
      </c>
      <c r="V446" s="188">
        <v>35432</v>
      </c>
      <c r="W446" s="197" t="s">
        <v>1192</v>
      </c>
      <c r="X446" s="202" t="str">
        <f t="shared" si="244"/>
        <v>A</v>
      </c>
      <c r="Y446" s="188">
        <v>35432</v>
      </c>
      <c r="Z446" s="197" t="s">
        <v>1192</v>
      </c>
      <c r="AA446" s="202" t="str">
        <f t="shared" si="245"/>
        <v>A</v>
      </c>
      <c r="AB446" s="188">
        <v>35432</v>
      </c>
      <c r="AC446" s="197" t="s">
        <v>1192</v>
      </c>
      <c r="AD446" s="202" t="str">
        <f t="shared" si="271"/>
        <v>A</v>
      </c>
      <c r="AE446" s="188">
        <v>35432</v>
      </c>
      <c r="AF446" s="197" t="s">
        <v>1192</v>
      </c>
      <c r="AG446" s="202" t="str">
        <f t="shared" si="246"/>
        <v>A</v>
      </c>
      <c r="AH446" s="188">
        <v>35432</v>
      </c>
      <c r="AI446" s="197" t="s">
        <v>1192</v>
      </c>
      <c r="AJ446" s="202" t="str">
        <f t="shared" si="247"/>
        <v>A</v>
      </c>
      <c r="AK446" s="188">
        <v>35432</v>
      </c>
      <c r="AL446" s="197" t="s">
        <v>1192</v>
      </c>
      <c r="AM446" s="202" t="str">
        <f t="shared" si="248"/>
        <v>A</v>
      </c>
      <c r="AN446" s="188">
        <v>35432</v>
      </c>
      <c r="AO446" s="197" t="s">
        <v>1192</v>
      </c>
      <c r="AP446" s="202" t="str">
        <f t="shared" si="249"/>
        <v>A</v>
      </c>
      <c r="AQ446" s="188">
        <v>35432</v>
      </c>
      <c r="AR446" s="197" t="s">
        <v>1192</v>
      </c>
      <c r="AS446" s="202" t="str">
        <f t="shared" si="250"/>
        <v>A</v>
      </c>
      <c r="AT446" s="188">
        <v>35432</v>
      </c>
      <c r="AU446" s="197" t="s">
        <v>1192</v>
      </c>
      <c r="AV446" s="202" t="str">
        <f t="shared" si="251"/>
        <v>A</v>
      </c>
      <c r="AW446" s="186">
        <v>41542</v>
      </c>
      <c r="AX446" s="197" t="s">
        <v>1192</v>
      </c>
      <c r="AY446" s="202" t="str">
        <f t="shared" si="252"/>
        <v>A</v>
      </c>
      <c r="AZ446" s="186">
        <v>42842</v>
      </c>
      <c r="BA446" s="197" t="s">
        <v>1192</v>
      </c>
      <c r="BB446" s="202" t="str">
        <f t="shared" si="253"/>
        <v>A</v>
      </c>
      <c r="BC446" s="186">
        <v>42842</v>
      </c>
      <c r="BD446" s="197" t="s">
        <v>1192</v>
      </c>
      <c r="BE446" s="202" t="str">
        <f t="shared" si="254"/>
        <v>A</v>
      </c>
      <c r="BF446" s="186">
        <v>42293</v>
      </c>
      <c r="BG446" s="197" t="s">
        <v>1192</v>
      </c>
      <c r="BH446" s="202" t="str">
        <f t="shared" si="255"/>
        <v>A</v>
      </c>
      <c r="BI446" s="186">
        <v>42293</v>
      </c>
      <c r="BJ446" s="197" t="s">
        <v>1192</v>
      </c>
      <c r="BK446" s="202" t="str">
        <f t="shared" si="256"/>
        <v>A</v>
      </c>
      <c r="BL446" s="188">
        <v>35432</v>
      </c>
      <c r="BM446" s="197" t="s">
        <v>1192</v>
      </c>
      <c r="BN446" s="202" t="str">
        <f t="shared" si="257"/>
        <v>A</v>
      </c>
      <c r="BO446" s="188">
        <v>35432</v>
      </c>
      <c r="BP446" s="197" t="s">
        <v>1192</v>
      </c>
      <c r="BQ446" s="202" t="str">
        <f t="shared" si="258"/>
        <v>A</v>
      </c>
      <c r="BR446" s="186">
        <v>42293</v>
      </c>
      <c r="BS446" s="197" t="s">
        <v>1192</v>
      </c>
      <c r="BT446" s="202" t="str">
        <f t="shared" si="259"/>
        <v>A</v>
      </c>
      <c r="BU446" s="186">
        <v>42293</v>
      </c>
      <c r="BV446" s="197" t="s">
        <v>1192</v>
      </c>
      <c r="BW446" s="202" t="str">
        <f t="shared" si="260"/>
        <v>A</v>
      </c>
      <c r="BX446" s="186">
        <v>42293</v>
      </c>
      <c r="BY446" s="197" t="s">
        <v>1192</v>
      </c>
      <c r="BZ446" s="202" t="str">
        <f t="shared" si="261"/>
        <v>A</v>
      </c>
      <c r="CA446" s="186">
        <v>42293</v>
      </c>
      <c r="CB446" s="197" t="s">
        <v>1192</v>
      </c>
      <c r="CC446" s="202" t="str">
        <f t="shared" si="262"/>
        <v>A</v>
      </c>
      <c r="CD446" s="186">
        <v>42293</v>
      </c>
      <c r="CE446" s="197" t="s">
        <v>1192</v>
      </c>
      <c r="CF446" s="202" t="str">
        <f t="shared" si="263"/>
        <v>A</v>
      </c>
      <c r="CG446" s="186">
        <v>42293</v>
      </c>
      <c r="CH446" s="197"/>
      <c r="CI446" s="202" t="str">
        <f t="shared" si="264"/>
        <v>-</v>
      </c>
      <c r="CJ446" s="186">
        <v>42293</v>
      </c>
      <c r="CK446" s="197"/>
      <c r="CL446" s="202" t="str">
        <f t="shared" si="272"/>
        <v>-</v>
      </c>
      <c r="CM446" s="187"/>
      <c r="CN446" s="197"/>
      <c r="CO446" s="202" t="str">
        <f t="shared" si="273"/>
        <v>-</v>
      </c>
      <c r="CP446" s="187"/>
      <c r="CQ446" s="197"/>
      <c r="CR446" s="202" t="str">
        <f t="shared" si="265"/>
        <v>-</v>
      </c>
      <c r="CS446" s="187"/>
      <c r="CT446" s="197"/>
      <c r="CU446" s="202" t="str">
        <f t="shared" si="274"/>
        <v>-</v>
      </c>
      <c r="CV446" s="187"/>
      <c r="CW446" s="197"/>
      <c r="CX446" s="202" t="str">
        <f t="shared" si="275"/>
        <v>-</v>
      </c>
      <c r="CY446" s="187"/>
      <c r="CZ446" s="197"/>
      <c r="DA446" s="202" t="str">
        <f t="shared" si="266"/>
        <v>-</v>
      </c>
      <c r="DB446" s="187"/>
      <c r="DC446" s="197"/>
      <c r="DD446" s="202" t="str">
        <f t="shared" si="276"/>
        <v>-</v>
      </c>
      <c r="DE446" s="204" t="s">
        <v>2336</v>
      </c>
      <c r="DF446" s="197"/>
      <c r="DG446" s="202" t="str">
        <f t="shared" si="277"/>
        <v>-</v>
      </c>
      <c r="DH446" s="187"/>
      <c r="DI446" s="103">
        <f t="shared" si="267"/>
        <v>25</v>
      </c>
      <c r="DJ446" s="103">
        <f t="shared" si="268"/>
        <v>25</v>
      </c>
      <c r="DK446" s="200">
        <f t="shared" si="278"/>
        <v>100</v>
      </c>
      <c r="DL446" s="201">
        <f t="shared" si="279"/>
        <v>5</v>
      </c>
    </row>
    <row r="447" spans="1:116" ht="24.95" customHeight="1">
      <c r="A447" s="173"/>
      <c r="B447" s="48"/>
      <c r="C447" s="48"/>
      <c r="D447" s="14" t="s">
        <v>1079</v>
      </c>
      <c r="E447" s="185" t="s">
        <v>790</v>
      </c>
      <c r="F447" s="12" t="s">
        <v>991</v>
      </c>
      <c r="G447" s="12"/>
      <c r="H447" s="40" t="s">
        <v>969</v>
      </c>
      <c r="I447" s="41" t="s">
        <v>970</v>
      </c>
      <c r="J447" s="78" t="str">
        <f t="shared" si="269"/>
        <v>M1</v>
      </c>
      <c r="K447" s="197" t="s">
        <v>1192</v>
      </c>
      <c r="L447" s="202" t="str">
        <f t="shared" si="270"/>
        <v>A</v>
      </c>
      <c r="M447" s="188">
        <v>35488</v>
      </c>
      <c r="N447" s="197" t="s">
        <v>1192</v>
      </c>
      <c r="O447" s="202" t="str">
        <f t="shared" si="241"/>
        <v>A</v>
      </c>
      <c r="P447" s="188">
        <v>35488</v>
      </c>
      <c r="Q447" s="197" t="s">
        <v>1192</v>
      </c>
      <c r="R447" s="202" t="str">
        <f t="shared" si="242"/>
        <v>A</v>
      </c>
      <c r="S447" s="188">
        <v>35488</v>
      </c>
      <c r="T447" s="197" t="s">
        <v>1192</v>
      </c>
      <c r="U447" s="202" t="str">
        <f t="shared" si="243"/>
        <v>A</v>
      </c>
      <c r="V447" s="188">
        <v>35488</v>
      </c>
      <c r="W447" s="197" t="s">
        <v>1192</v>
      </c>
      <c r="X447" s="202" t="str">
        <f t="shared" si="244"/>
        <v>A</v>
      </c>
      <c r="Y447" s="188">
        <v>35488</v>
      </c>
      <c r="Z447" s="197" t="s">
        <v>1192</v>
      </c>
      <c r="AA447" s="202" t="str">
        <f t="shared" si="245"/>
        <v>A</v>
      </c>
      <c r="AB447" s="188">
        <v>35488</v>
      </c>
      <c r="AC447" s="197" t="s">
        <v>1192</v>
      </c>
      <c r="AD447" s="202" t="str">
        <f t="shared" si="271"/>
        <v>A</v>
      </c>
      <c r="AE447" s="186">
        <v>41710</v>
      </c>
      <c r="AF447" s="197" t="s">
        <v>1192</v>
      </c>
      <c r="AG447" s="202" t="str">
        <f t="shared" si="246"/>
        <v>A</v>
      </c>
      <c r="AH447" s="186">
        <v>41710</v>
      </c>
      <c r="AI447" s="197" t="s">
        <v>1192</v>
      </c>
      <c r="AJ447" s="202" t="str">
        <f t="shared" si="247"/>
        <v>A</v>
      </c>
      <c r="AK447" s="188">
        <v>35488</v>
      </c>
      <c r="AL447" s="197" t="s">
        <v>1192</v>
      </c>
      <c r="AM447" s="202" t="str">
        <f t="shared" si="248"/>
        <v>A</v>
      </c>
      <c r="AN447" s="186">
        <v>41710</v>
      </c>
      <c r="AO447" s="197" t="s">
        <v>1192</v>
      </c>
      <c r="AP447" s="202" t="str">
        <f t="shared" si="249"/>
        <v>A</v>
      </c>
      <c r="AQ447" s="188">
        <v>35488</v>
      </c>
      <c r="AR447" s="197" t="s">
        <v>1192</v>
      </c>
      <c r="AS447" s="202" t="str">
        <f t="shared" si="250"/>
        <v>A</v>
      </c>
      <c r="AT447" s="188">
        <v>35488</v>
      </c>
      <c r="AU447" s="197" t="s">
        <v>1192</v>
      </c>
      <c r="AV447" s="202" t="str">
        <f t="shared" si="251"/>
        <v>A</v>
      </c>
      <c r="AW447" s="188">
        <v>35488</v>
      </c>
      <c r="AX447" s="197" t="s">
        <v>1192</v>
      </c>
      <c r="AY447" s="202" t="str">
        <f t="shared" si="252"/>
        <v>A</v>
      </c>
      <c r="AZ447" s="188">
        <v>35488</v>
      </c>
      <c r="BA447" s="197" t="s">
        <v>1192</v>
      </c>
      <c r="BB447" s="202" t="str">
        <f t="shared" si="253"/>
        <v>A</v>
      </c>
      <c r="BC447" s="186">
        <v>42880</v>
      </c>
      <c r="BD447" s="197" t="s">
        <v>1192</v>
      </c>
      <c r="BE447" s="202" t="str">
        <f t="shared" si="254"/>
        <v>A</v>
      </c>
      <c r="BF447" s="188">
        <v>35488</v>
      </c>
      <c r="BG447" s="197" t="s">
        <v>1192</v>
      </c>
      <c r="BH447" s="202" t="str">
        <f t="shared" si="255"/>
        <v>A</v>
      </c>
      <c r="BI447" s="188">
        <v>35488</v>
      </c>
      <c r="BJ447" s="197" t="s">
        <v>1192</v>
      </c>
      <c r="BK447" s="202" t="str">
        <f t="shared" si="256"/>
        <v>A</v>
      </c>
      <c r="BL447" s="188">
        <v>35488</v>
      </c>
      <c r="BM447" s="197" t="s">
        <v>1192</v>
      </c>
      <c r="BN447" s="202" t="str">
        <f t="shared" si="257"/>
        <v>A</v>
      </c>
      <c r="BO447" s="188">
        <v>35488</v>
      </c>
      <c r="BP447" s="197" t="s">
        <v>1192</v>
      </c>
      <c r="BQ447" s="202" t="str">
        <f t="shared" si="258"/>
        <v>A</v>
      </c>
      <c r="BR447" s="188">
        <v>35488</v>
      </c>
      <c r="BS447" s="197" t="s">
        <v>1192</v>
      </c>
      <c r="BT447" s="202" t="str">
        <f t="shared" si="259"/>
        <v>A</v>
      </c>
      <c r="BU447" s="188">
        <v>35488</v>
      </c>
      <c r="BV447" s="197" t="s">
        <v>1192</v>
      </c>
      <c r="BW447" s="202" t="str">
        <f t="shared" si="260"/>
        <v>A</v>
      </c>
      <c r="BX447" s="188">
        <v>35488</v>
      </c>
      <c r="BY447" s="197" t="s">
        <v>1192</v>
      </c>
      <c r="BZ447" s="202" t="str">
        <f t="shared" si="261"/>
        <v>A</v>
      </c>
      <c r="CA447" s="188">
        <v>35488</v>
      </c>
      <c r="CB447" s="197" t="s">
        <v>1192</v>
      </c>
      <c r="CC447" s="202" t="str">
        <f t="shared" si="262"/>
        <v>A</v>
      </c>
      <c r="CD447" s="188">
        <v>35488</v>
      </c>
      <c r="CE447" s="197" t="s">
        <v>1192</v>
      </c>
      <c r="CF447" s="202" t="str">
        <f t="shared" si="263"/>
        <v>A</v>
      </c>
      <c r="CG447" s="188">
        <v>35488</v>
      </c>
      <c r="CH447" s="197" t="s">
        <v>1192</v>
      </c>
      <c r="CI447" s="202" t="str">
        <f t="shared" si="264"/>
        <v>A</v>
      </c>
      <c r="CJ447" s="188">
        <v>35488</v>
      </c>
      <c r="CK447" s="197" t="s">
        <v>1192</v>
      </c>
      <c r="CL447" s="202" t="str">
        <f t="shared" si="272"/>
        <v>A</v>
      </c>
      <c r="CM447" s="188">
        <v>36757</v>
      </c>
      <c r="CN447" s="197" t="s">
        <v>1192</v>
      </c>
      <c r="CO447" s="202" t="str">
        <f t="shared" si="273"/>
        <v>A</v>
      </c>
      <c r="CP447" s="186">
        <v>42326</v>
      </c>
      <c r="CQ447" s="197" t="s">
        <v>1192</v>
      </c>
      <c r="CR447" s="202" t="str">
        <f t="shared" si="265"/>
        <v>A</v>
      </c>
      <c r="CS447" s="186">
        <v>42326</v>
      </c>
      <c r="CT447" s="197" t="s">
        <v>1192</v>
      </c>
      <c r="CU447" s="202" t="str">
        <f t="shared" si="274"/>
        <v>A</v>
      </c>
      <c r="CV447" s="186">
        <v>42326</v>
      </c>
      <c r="CW447" s="197" t="s">
        <v>1192</v>
      </c>
      <c r="CX447" s="202" t="str">
        <f t="shared" si="275"/>
        <v>A</v>
      </c>
      <c r="CY447" s="186">
        <v>42326</v>
      </c>
      <c r="CZ447" s="197" t="s">
        <v>1192</v>
      </c>
      <c r="DA447" s="202" t="str">
        <f t="shared" si="266"/>
        <v>A</v>
      </c>
      <c r="DB447" s="186">
        <v>42326</v>
      </c>
      <c r="DC447" s="197" t="s">
        <v>1192</v>
      </c>
      <c r="DD447" s="202" t="str">
        <f t="shared" si="276"/>
        <v>A</v>
      </c>
      <c r="DE447" s="204" t="s">
        <v>2336</v>
      </c>
      <c r="DF447" s="197" t="s">
        <v>1192</v>
      </c>
      <c r="DG447" s="202" t="str">
        <f t="shared" si="277"/>
        <v>A</v>
      </c>
      <c r="DH447" s="186">
        <v>42326</v>
      </c>
      <c r="DI447" s="103">
        <f t="shared" si="267"/>
        <v>34</v>
      </c>
      <c r="DJ447" s="103">
        <f t="shared" si="268"/>
        <v>34</v>
      </c>
      <c r="DK447" s="200">
        <f t="shared" si="278"/>
        <v>100</v>
      </c>
      <c r="DL447" s="201">
        <f t="shared" si="279"/>
        <v>5</v>
      </c>
    </row>
    <row r="448" spans="1:116" ht="24.95" customHeight="1">
      <c r="A448" s="173"/>
      <c r="B448" s="48"/>
      <c r="C448" s="48"/>
      <c r="D448" s="14" t="s">
        <v>1080</v>
      </c>
      <c r="E448" s="185" t="s">
        <v>791</v>
      </c>
      <c r="F448" s="12" t="s">
        <v>995</v>
      </c>
      <c r="G448" s="12"/>
      <c r="H448" s="40" t="s">
        <v>974</v>
      </c>
      <c r="I448" s="41" t="s">
        <v>975</v>
      </c>
      <c r="J448" s="78" t="str">
        <f t="shared" si="269"/>
        <v>M3</v>
      </c>
      <c r="K448" s="197" t="s">
        <v>1192</v>
      </c>
      <c r="L448" s="202" t="str">
        <f t="shared" si="270"/>
        <v>A</v>
      </c>
      <c r="M448" s="188">
        <v>35521</v>
      </c>
      <c r="N448" s="197" t="s">
        <v>1192</v>
      </c>
      <c r="O448" s="202" t="str">
        <f t="shared" si="241"/>
        <v>A</v>
      </c>
      <c r="P448" s="188">
        <v>35521</v>
      </c>
      <c r="Q448" s="197" t="s">
        <v>1192</v>
      </c>
      <c r="R448" s="202" t="str">
        <f t="shared" si="242"/>
        <v>A</v>
      </c>
      <c r="S448" s="188">
        <v>35521</v>
      </c>
      <c r="T448" s="197" t="s">
        <v>1192</v>
      </c>
      <c r="U448" s="202" t="str">
        <f t="shared" si="243"/>
        <v>A</v>
      </c>
      <c r="V448" s="188">
        <v>35521</v>
      </c>
      <c r="W448" s="197" t="s">
        <v>1192</v>
      </c>
      <c r="X448" s="202" t="str">
        <f t="shared" si="244"/>
        <v>A</v>
      </c>
      <c r="Y448" s="188">
        <v>35521</v>
      </c>
      <c r="Z448" s="197" t="s">
        <v>1192</v>
      </c>
      <c r="AA448" s="202" t="str">
        <f t="shared" si="245"/>
        <v>A</v>
      </c>
      <c r="AB448" s="188">
        <v>35521</v>
      </c>
      <c r="AC448" s="197" t="s">
        <v>1192</v>
      </c>
      <c r="AD448" s="202" t="str">
        <f t="shared" si="271"/>
        <v>A</v>
      </c>
      <c r="AE448" s="186">
        <v>41710</v>
      </c>
      <c r="AF448" s="197" t="s">
        <v>1192</v>
      </c>
      <c r="AG448" s="202" t="str">
        <f t="shared" si="246"/>
        <v>A</v>
      </c>
      <c r="AH448" s="186">
        <v>41710</v>
      </c>
      <c r="AI448" s="197" t="s">
        <v>1192</v>
      </c>
      <c r="AJ448" s="202" t="str">
        <f t="shared" si="247"/>
        <v>A</v>
      </c>
      <c r="AK448" s="186">
        <v>41866</v>
      </c>
      <c r="AL448" s="197" t="s">
        <v>1192</v>
      </c>
      <c r="AM448" s="202" t="str">
        <f t="shared" si="248"/>
        <v>A</v>
      </c>
      <c r="AN448" s="186">
        <v>41710</v>
      </c>
      <c r="AO448" s="197" t="s">
        <v>1192</v>
      </c>
      <c r="AP448" s="202" t="str">
        <f t="shared" si="249"/>
        <v>A</v>
      </c>
      <c r="AQ448" s="188">
        <v>35521</v>
      </c>
      <c r="AR448" s="197" t="s">
        <v>1192</v>
      </c>
      <c r="AS448" s="202" t="str">
        <f t="shared" si="250"/>
        <v>A</v>
      </c>
      <c r="AT448" s="188">
        <v>35521</v>
      </c>
      <c r="AU448" s="197" t="s">
        <v>1192</v>
      </c>
      <c r="AV448" s="202" t="str">
        <f t="shared" si="251"/>
        <v>A</v>
      </c>
      <c r="AW448" s="186">
        <v>42157</v>
      </c>
      <c r="AX448" s="197" t="s">
        <v>1192</v>
      </c>
      <c r="AY448" s="202" t="str">
        <f t="shared" si="252"/>
        <v>A</v>
      </c>
      <c r="AZ448" s="188">
        <v>35521</v>
      </c>
      <c r="BA448" s="197" t="s">
        <v>1192</v>
      </c>
      <c r="BB448" s="202" t="str">
        <f t="shared" si="253"/>
        <v>A</v>
      </c>
      <c r="BC448" s="188">
        <v>35521</v>
      </c>
      <c r="BD448" s="197" t="s">
        <v>1192</v>
      </c>
      <c r="BE448" s="202" t="str">
        <f t="shared" si="254"/>
        <v>A</v>
      </c>
      <c r="BF448" s="186">
        <v>41866</v>
      </c>
      <c r="BG448" s="197" t="s">
        <v>1192</v>
      </c>
      <c r="BH448" s="202" t="str">
        <f t="shared" si="255"/>
        <v>A</v>
      </c>
      <c r="BI448" s="186">
        <v>43076</v>
      </c>
      <c r="BJ448" s="197" t="s">
        <v>1192</v>
      </c>
      <c r="BK448" s="202" t="str">
        <f t="shared" si="256"/>
        <v>A</v>
      </c>
      <c r="BL448" s="188">
        <v>35521</v>
      </c>
      <c r="BM448" s="197" t="s">
        <v>1192</v>
      </c>
      <c r="BN448" s="202" t="str">
        <f t="shared" si="257"/>
        <v>A</v>
      </c>
      <c r="BO448" s="188">
        <v>35521</v>
      </c>
      <c r="BP448" s="197" t="s">
        <v>1192</v>
      </c>
      <c r="BQ448" s="202" t="str">
        <f t="shared" si="258"/>
        <v>A</v>
      </c>
      <c r="BR448" s="186">
        <v>41866</v>
      </c>
      <c r="BS448" s="197" t="s">
        <v>1192</v>
      </c>
      <c r="BT448" s="202" t="str">
        <f t="shared" si="259"/>
        <v>A</v>
      </c>
      <c r="BU448" s="186">
        <v>41866</v>
      </c>
      <c r="BV448" s="197" t="s">
        <v>1192</v>
      </c>
      <c r="BW448" s="202" t="str">
        <f t="shared" si="260"/>
        <v>A</v>
      </c>
      <c r="BX448" s="186">
        <v>41866</v>
      </c>
      <c r="BY448" s="197" t="s">
        <v>1192</v>
      </c>
      <c r="BZ448" s="202" t="str">
        <f t="shared" si="261"/>
        <v>A</v>
      </c>
      <c r="CA448" s="186">
        <v>41866</v>
      </c>
      <c r="CB448" s="197" t="s">
        <v>1192</v>
      </c>
      <c r="CC448" s="202" t="str">
        <f t="shared" si="262"/>
        <v>A</v>
      </c>
      <c r="CD448" s="186">
        <v>41866</v>
      </c>
      <c r="CE448" s="197" t="s">
        <v>1192</v>
      </c>
      <c r="CF448" s="202" t="str">
        <f t="shared" si="263"/>
        <v>A</v>
      </c>
      <c r="CG448" s="186">
        <v>41866</v>
      </c>
      <c r="CH448" s="197" t="s">
        <v>1192</v>
      </c>
      <c r="CI448" s="202" t="str">
        <f t="shared" si="264"/>
        <v>A</v>
      </c>
      <c r="CJ448" s="186">
        <v>41866</v>
      </c>
      <c r="CK448" s="197" t="s">
        <v>1192</v>
      </c>
      <c r="CL448" s="202" t="str">
        <f t="shared" si="272"/>
        <v>A</v>
      </c>
      <c r="CM448" s="188">
        <v>43076</v>
      </c>
      <c r="CN448" s="197" t="s">
        <v>1192</v>
      </c>
      <c r="CO448" s="202" t="str">
        <f t="shared" si="273"/>
        <v>A</v>
      </c>
      <c r="CP448" s="186">
        <v>42326</v>
      </c>
      <c r="CQ448" s="197" t="s">
        <v>1192</v>
      </c>
      <c r="CR448" s="202" t="str">
        <f t="shared" si="265"/>
        <v>A</v>
      </c>
      <c r="CS448" s="186">
        <v>42326</v>
      </c>
      <c r="CT448" s="197" t="s">
        <v>1192</v>
      </c>
      <c r="CU448" s="202" t="str">
        <f t="shared" si="274"/>
        <v>A</v>
      </c>
      <c r="CV448" s="186">
        <v>42326</v>
      </c>
      <c r="CW448" s="197" t="s">
        <v>1192</v>
      </c>
      <c r="CX448" s="202" t="str">
        <f t="shared" si="275"/>
        <v>A</v>
      </c>
      <c r="CY448" s="186">
        <v>42326</v>
      </c>
      <c r="CZ448" s="197" t="s">
        <v>1192</v>
      </c>
      <c r="DA448" s="202" t="str">
        <f t="shared" si="266"/>
        <v>A</v>
      </c>
      <c r="DB448" s="186">
        <v>42326</v>
      </c>
      <c r="DC448" s="197" t="s">
        <v>1192</v>
      </c>
      <c r="DD448" s="202" t="str">
        <f t="shared" si="276"/>
        <v>A</v>
      </c>
      <c r="DE448" s="204" t="s">
        <v>2336</v>
      </c>
      <c r="DF448" s="197" t="s">
        <v>1192</v>
      </c>
      <c r="DG448" s="202" t="str">
        <f t="shared" si="277"/>
        <v>A</v>
      </c>
      <c r="DH448" s="186">
        <v>42326</v>
      </c>
      <c r="DI448" s="103">
        <f t="shared" si="267"/>
        <v>34</v>
      </c>
      <c r="DJ448" s="103">
        <f t="shared" si="268"/>
        <v>34</v>
      </c>
      <c r="DK448" s="200">
        <f t="shared" si="278"/>
        <v>100</v>
      </c>
      <c r="DL448" s="201">
        <f t="shared" si="279"/>
        <v>5</v>
      </c>
    </row>
    <row r="449" spans="1:116" ht="24.95" customHeight="1">
      <c r="A449" s="173"/>
      <c r="B449" s="48"/>
      <c r="C449" s="48"/>
      <c r="D449" s="14" t="s">
        <v>1081</v>
      </c>
      <c r="E449" s="185" t="s">
        <v>792</v>
      </c>
      <c r="F449" s="12" t="s">
        <v>995</v>
      </c>
      <c r="G449" s="12"/>
      <c r="H449" s="40" t="s">
        <v>974</v>
      </c>
      <c r="I449" s="41" t="s">
        <v>975</v>
      </c>
      <c r="J449" s="78" t="str">
        <f t="shared" si="269"/>
        <v>M3</v>
      </c>
      <c r="K449" s="197" t="s">
        <v>1192</v>
      </c>
      <c r="L449" s="202" t="str">
        <f t="shared" si="270"/>
        <v>A</v>
      </c>
      <c r="M449" s="188">
        <v>35604</v>
      </c>
      <c r="N449" s="197" t="s">
        <v>1192</v>
      </c>
      <c r="O449" s="202" t="str">
        <f t="shared" si="241"/>
        <v>A</v>
      </c>
      <c r="P449" s="188">
        <v>35604</v>
      </c>
      <c r="Q449" s="197" t="s">
        <v>1192</v>
      </c>
      <c r="R449" s="202" t="str">
        <f t="shared" si="242"/>
        <v>A</v>
      </c>
      <c r="S449" s="186">
        <v>42222</v>
      </c>
      <c r="T449" s="197" t="s">
        <v>1192</v>
      </c>
      <c r="U449" s="202" t="str">
        <f t="shared" si="243"/>
        <v>A</v>
      </c>
      <c r="V449" s="188">
        <v>35604</v>
      </c>
      <c r="W449" s="197" t="s">
        <v>1192</v>
      </c>
      <c r="X449" s="202" t="str">
        <f t="shared" si="244"/>
        <v>A</v>
      </c>
      <c r="Y449" s="188">
        <v>35604</v>
      </c>
      <c r="Z449" s="197" t="s">
        <v>1192</v>
      </c>
      <c r="AA449" s="202" t="str">
        <f t="shared" si="245"/>
        <v>A</v>
      </c>
      <c r="AB449" s="188">
        <v>35604</v>
      </c>
      <c r="AC449" s="197" t="s">
        <v>1192</v>
      </c>
      <c r="AD449" s="202" t="str">
        <f t="shared" si="271"/>
        <v>A</v>
      </c>
      <c r="AE449" s="188">
        <v>35604</v>
      </c>
      <c r="AF449" s="197" t="s">
        <v>1192</v>
      </c>
      <c r="AG449" s="202" t="str">
        <f t="shared" si="246"/>
        <v>A</v>
      </c>
      <c r="AH449" s="188">
        <v>35604</v>
      </c>
      <c r="AI449" s="197" t="s">
        <v>1192</v>
      </c>
      <c r="AJ449" s="202" t="str">
        <f t="shared" si="247"/>
        <v>A</v>
      </c>
      <c r="AK449" s="186">
        <v>42222</v>
      </c>
      <c r="AL449" s="197" t="s">
        <v>1192</v>
      </c>
      <c r="AM449" s="202" t="str">
        <f t="shared" si="248"/>
        <v>A</v>
      </c>
      <c r="AN449" s="188">
        <v>35604</v>
      </c>
      <c r="AO449" s="197" t="s">
        <v>1192</v>
      </c>
      <c r="AP449" s="202" t="str">
        <f t="shared" si="249"/>
        <v>A</v>
      </c>
      <c r="AQ449" s="188">
        <v>35604</v>
      </c>
      <c r="AR449" s="197" t="s">
        <v>1192</v>
      </c>
      <c r="AS449" s="202" t="str">
        <f t="shared" si="250"/>
        <v>A</v>
      </c>
      <c r="AT449" s="188">
        <v>35604</v>
      </c>
      <c r="AU449" s="197" t="s">
        <v>1192</v>
      </c>
      <c r="AV449" s="202" t="str">
        <f t="shared" si="251"/>
        <v>A</v>
      </c>
      <c r="AW449" s="186">
        <v>42157</v>
      </c>
      <c r="AX449" s="197" t="s">
        <v>1192</v>
      </c>
      <c r="AY449" s="202" t="str">
        <f t="shared" si="252"/>
        <v>A</v>
      </c>
      <c r="AZ449" s="186">
        <v>42842</v>
      </c>
      <c r="BA449" s="197" t="s">
        <v>1192</v>
      </c>
      <c r="BB449" s="202" t="str">
        <f t="shared" si="253"/>
        <v>A</v>
      </c>
      <c r="BC449" s="186">
        <v>42842</v>
      </c>
      <c r="BD449" s="197" t="s">
        <v>1192</v>
      </c>
      <c r="BE449" s="202" t="str">
        <f t="shared" si="254"/>
        <v>A</v>
      </c>
      <c r="BF449" s="186">
        <v>41866</v>
      </c>
      <c r="BG449" s="197" t="s">
        <v>1192</v>
      </c>
      <c r="BH449" s="202" t="str">
        <f t="shared" si="255"/>
        <v>A</v>
      </c>
      <c r="BI449" s="186">
        <v>41866</v>
      </c>
      <c r="BJ449" s="197" t="s">
        <v>1192</v>
      </c>
      <c r="BK449" s="202" t="str">
        <f t="shared" si="256"/>
        <v>A</v>
      </c>
      <c r="BL449" s="188">
        <v>35604</v>
      </c>
      <c r="BM449" s="197" t="s">
        <v>1192</v>
      </c>
      <c r="BN449" s="202" t="str">
        <f t="shared" si="257"/>
        <v>A</v>
      </c>
      <c r="BO449" s="188">
        <v>35604</v>
      </c>
      <c r="BP449" s="197" t="s">
        <v>1192</v>
      </c>
      <c r="BQ449" s="202" t="str">
        <f t="shared" si="258"/>
        <v>A</v>
      </c>
      <c r="BR449" s="186">
        <v>41866</v>
      </c>
      <c r="BS449" s="197" t="s">
        <v>1192</v>
      </c>
      <c r="BT449" s="202" t="str">
        <f t="shared" si="259"/>
        <v>A</v>
      </c>
      <c r="BU449" s="186">
        <v>41866</v>
      </c>
      <c r="BV449" s="197" t="s">
        <v>1192</v>
      </c>
      <c r="BW449" s="202" t="str">
        <f t="shared" si="260"/>
        <v>A</v>
      </c>
      <c r="BX449" s="186">
        <v>41866</v>
      </c>
      <c r="BY449" s="197" t="s">
        <v>1192</v>
      </c>
      <c r="BZ449" s="202" t="str">
        <f t="shared" si="261"/>
        <v>A</v>
      </c>
      <c r="CA449" s="186">
        <v>41866</v>
      </c>
      <c r="CB449" s="197" t="s">
        <v>1192</v>
      </c>
      <c r="CC449" s="202" t="str">
        <f t="shared" si="262"/>
        <v>A</v>
      </c>
      <c r="CD449" s="186">
        <v>41866</v>
      </c>
      <c r="CE449" s="197" t="s">
        <v>1192</v>
      </c>
      <c r="CF449" s="202" t="str">
        <f t="shared" si="263"/>
        <v>A</v>
      </c>
      <c r="CG449" s="186">
        <v>41866</v>
      </c>
      <c r="CH449" s="197" t="s">
        <v>1192</v>
      </c>
      <c r="CI449" s="202" t="str">
        <f t="shared" si="264"/>
        <v>A</v>
      </c>
      <c r="CJ449" s="186">
        <v>41866</v>
      </c>
      <c r="CK449" s="197" t="s">
        <v>1192</v>
      </c>
      <c r="CL449" s="202" t="str">
        <f t="shared" si="272"/>
        <v>A</v>
      </c>
      <c r="CM449" s="188">
        <v>43011</v>
      </c>
      <c r="CN449" s="197" t="s">
        <v>1192</v>
      </c>
      <c r="CO449" s="202" t="str">
        <f t="shared" si="273"/>
        <v>A</v>
      </c>
      <c r="CP449" s="186">
        <v>42326</v>
      </c>
      <c r="CQ449" s="197" t="s">
        <v>1192</v>
      </c>
      <c r="CR449" s="202" t="str">
        <f t="shared" si="265"/>
        <v>A</v>
      </c>
      <c r="CS449" s="186">
        <v>42326</v>
      </c>
      <c r="CT449" s="197" t="s">
        <v>1192</v>
      </c>
      <c r="CU449" s="202" t="str">
        <f t="shared" si="274"/>
        <v>A</v>
      </c>
      <c r="CV449" s="186">
        <v>42326</v>
      </c>
      <c r="CW449" s="197" t="s">
        <v>1192</v>
      </c>
      <c r="CX449" s="202" t="str">
        <f t="shared" si="275"/>
        <v>A</v>
      </c>
      <c r="CY449" s="186">
        <v>42326</v>
      </c>
      <c r="CZ449" s="197" t="s">
        <v>1192</v>
      </c>
      <c r="DA449" s="202" t="str">
        <f t="shared" si="266"/>
        <v>A</v>
      </c>
      <c r="DB449" s="186">
        <v>42326</v>
      </c>
      <c r="DC449" s="197" t="s">
        <v>1192</v>
      </c>
      <c r="DD449" s="202" t="str">
        <f t="shared" si="276"/>
        <v>A</v>
      </c>
      <c r="DE449" s="186">
        <v>42326</v>
      </c>
      <c r="DF449" s="197" t="s">
        <v>1192</v>
      </c>
      <c r="DG449" s="202" t="str">
        <f t="shared" si="277"/>
        <v>A</v>
      </c>
      <c r="DH449" s="186">
        <v>42326</v>
      </c>
      <c r="DI449" s="103">
        <f t="shared" si="267"/>
        <v>34</v>
      </c>
      <c r="DJ449" s="103">
        <f t="shared" si="268"/>
        <v>34</v>
      </c>
      <c r="DK449" s="200">
        <f t="shared" si="278"/>
        <v>100</v>
      </c>
      <c r="DL449" s="201">
        <f t="shared" si="279"/>
        <v>5</v>
      </c>
    </row>
    <row r="450" spans="1:116" ht="24.95" customHeight="1">
      <c r="A450" s="173"/>
      <c r="B450" s="48"/>
      <c r="C450" s="48"/>
      <c r="D450" s="14" t="s">
        <v>1082</v>
      </c>
      <c r="E450" s="175" t="s">
        <v>793</v>
      </c>
      <c r="F450" s="12" t="s">
        <v>991</v>
      </c>
      <c r="G450" s="12" t="s">
        <v>937</v>
      </c>
      <c r="H450" s="40" t="s">
        <v>974</v>
      </c>
      <c r="I450" s="41" t="s">
        <v>975</v>
      </c>
      <c r="J450" s="78" t="str">
        <f t="shared" si="269"/>
        <v>M3</v>
      </c>
      <c r="K450" s="197" t="s">
        <v>1192</v>
      </c>
      <c r="L450" s="202" t="str">
        <f t="shared" si="270"/>
        <v>A</v>
      </c>
      <c r="M450" s="188">
        <v>35711</v>
      </c>
      <c r="N450" s="197" t="s">
        <v>1192</v>
      </c>
      <c r="O450" s="202" t="str">
        <f t="shared" si="241"/>
        <v>A</v>
      </c>
      <c r="P450" s="188">
        <v>35711</v>
      </c>
      <c r="Q450" s="197" t="s">
        <v>1192</v>
      </c>
      <c r="R450" s="202" t="str">
        <f t="shared" si="242"/>
        <v>A</v>
      </c>
      <c r="S450" s="188">
        <v>35711</v>
      </c>
      <c r="T450" s="197" t="s">
        <v>1192</v>
      </c>
      <c r="U450" s="202" t="str">
        <f t="shared" si="243"/>
        <v>A</v>
      </c>
      <c r="V450" s="188">
        <v>35711</v>
      </c>
      <c r="W450" s="197" t="s">
        <v>1192</v>
      </c>
      <c r="X450" s="202" t="str">
        <f t="shared" si="244"/>
        <v>A</v>
      </c>
      <c r="Y450" s="188">
        <v>35711</v>
      </c>
      <c r="Z450" s="197" t="s">
        <v>1192</v>
      </c>
      <c r="AA450" s="202" t="str">
        <f t="shared" si="245"/>
        <v>A</v>
      </c>
      <c r="AB450" s="188">
        <v>35711</v>
      </c>
      <c r="AC450" s="197" t="s">
        <v>1192</v>
      </c>
      <c r="AD450" s="202" t="str">
        <f t="shared" si="271"/>
        <v>A</v>
      </c>
      <c r="AE450" s="188">
        <v>35711</v>
      </c>
      <c r="AF450" s="197" t="s">
        <v>1192</v>
      </c>
      <c r="AG450" s="202" t="str">
        <f t="shared" si="246"/>
        <v>A</v>
      </c>
      <c r="AH450" s="188">
        <v>35711</v>
      </c>
      <c r="AI450" s="197" t="s">
        <v>1192</v>
      </c>
      <c r="AJ450" s="202" t="str">
        <f t="shared" si="247"/>
        <v>A</v>
      </c>
      <c r="AK450" s="186">
        <v>41866</v>
      </c>
      <c r="AL450" s="197" t="s">
        <v>1192</v>
      </c>
      <c r="AM450" s="202" t="str">
        <f t="shared" si="248"/>
        <v>A</v>
      </c>
      <c r="AN450" s="188">
        <v>35711</v>
      </c>
      <c r="AO450" s="197" t="s">
        <v>1192</v>
      </c>
      <c r="AP450" s="202" t="str">
        <f t="shared" si="249"/>
        <v>A</v>
      </c>
      <c r="AQ450" s="188">
        <v>35711</v>
      </c>
      <c r="AR450" s="197" t="s">
        <v>1192</v>
      </c>
      <c r="AS450" s="202" t="str">
        <f t="shared" si="250"/>
        <v>A</v>
      </c>
      <c r="AT450" s="188">
        <v>35711</v>
      </c>
      <c r="AU450" s="197" t="s">
        <v>1192</v>
      </c>
      <c r="AV450" s="202" t="str">
        <f t="shared" si="251"/>
        <v>A</v>
      </c>
      <c r="AW450" s="186">
        <v>42228</v>
      </c>
      <c r="AX450" s="197" t="s">
        <v>1192</v>
      </c>
      <c r="AY450" s="202" t="str">
        <f t="shared" si="252"/>
        <v>A</v>
      </c>
      <c r="AZ450" s="186">
        <v>42842</v>
      </c>
      <c r="BA450" s="197" t="s">
        <v>1192</v>
      </c>
      <c r="BB450" s="202" t="str">
        <f t="shared" si="253"/>
        <v>A</v>
      </c>
      <c r="BC450" s="186">
        <v>42842</v>
      </c>
      <c r="BD450" s="197" t="s">
        <v>1192</v>
      </c>
      <c r="BE450" s="202" t="str">
        <f t="shared" si="254"/>
        <v>A</v>
      </c>
      <c r="BF450" s="186">
        <v>41866</v>
      </c>
      <c r="BG450" s="197" t="s">
        <v>1192</v>
      </c>
      <c r="BH450" s="202" t="str">
        <f t="shared" si="255"/>
        <v>A</v>
      </c>
      <c r="BI450" s="188">
        <v>42838</v>
      </c>
      <c r="BJ450" s="197" t="s">
        <v>1192</v>
      </c>
      <c r="BK450" s="202" t="str">
        <f t="shared" si="256"/>
        <v>A</v>
      </c>
      <c r="BL450" s="188">
        <v>35711</v>
      </c>
      <c r="BM450" s="197" t="s">
        <v>1192</v>
      </c>
      <c r="BN450" s="202" t="str">
        <f t="shared" si="257"/>
        <v>A</v>
      </c>
      <c r="BO450" s="188">
        <v>35711</v>
      </c>
      <c r="BP450" s="197" t="s">
        <v>1192</v>
      </c>
      <c r="BQ450" s="202" t="str">
        <f t="shared" si="258"/>
        <v>A</v>
      </c>
      <c r="BR450" s="186">
        <v>41866</v>
      </c>
      <c r="BS450" s="197" t="s">
        <v>1192</v>
      </c>
      <c r="BT450" s="202" t="str">
        <f t="shared" si="259"/>
        <v>A</v>
      </c>
      <c r="BU450" s="186">
        <v>41866</v>
      </c>
      <c r="BV450" s="197" t="s">
        <v>1192</v>
      </c>
      <c r="BW450" s="202" t="str">
        <f t="shared" si="260"/>
        <v>A</v>
      </c>
      <c r="BX450" s="186">
        <v>41866</v>
      </c>
      <c r="BY450" s="197" t="s">
        <v>1192</v>
      </c>
      <c r="BZ450" s="202" t="str">
        <f t="shared" si="261"/>
        <v>A</v>
      </c>
      <c r="CA450" s="186">
        <v>41866</v>
      </c>
      <c r="CB450" s="197" t="s">
        <v>1192</v>
      </c>
      <c r="CC450" s="202" t="str">
        <f t="shared" si="262"/>
        <v>A</v>
      </c>
      <c r="CD450" s="186">
        <v>41866</v>
      </c>
      <c r="CE450" s="197" t="s">
        <v>1192</v>
      </c>
      <c r="CF450" s="202" t="str">
        <f t="shared" si="263"/>
        <v>A</v>
      </c>
      <c r="CG450" s="186">
        <v>41866</v>
      </c>
      <c r="CH450" s="197" t="s">
        <v>1192</v>
      </c>
      <c r="CI450" s="202" t="str">
        <f t="shared" si="264"/>
        <v>A</v>
      </c>
      <c r="CJ450" s="186">
        <v>41866</v>
      </c>
      <c r="CK450" s="197" t="s">
        <v>1192</v>
      </c>
      <c r="CL450" s="202" t="str">
        <f t="shared" si="272"/>
        <v>A</v>
      </c>
      <c r="CM450" s="186">
        <v>43076</v>
      </c>
      <c r="CN450" s="197" t="s">
        <v>1192</v>
      </c>
      <c r="CO450" s="202" t="str">
        <f t="shared" si="273"/>
        <v>A</v>
      </c>
      <c r="CP450" s="186">
        <v>42228</v>
      </c>
      <c r="CQ450" s="197" t="s">
        <v>1192</v>
      </c>
      <c r="CR450" s="202" t="str">
        <f t="shared" si="265"/>
        <v>-</v>
      </c>
      <c r="CS450" s="186"/>
      <c r="CT450" s="197" t="s">
        <v>1192</v>
      </c>
      <c r="CU450" s="202" t="str">
        <f t="shared" si="274"/>
        <v>-</v>
      </c>
      <c r="CV450" s="186"/>
      <c r="CW450" s="197" t="s">
        <v>1192</v>
      </c>
      <c r="CX450" s="202" t="str">
        <f t="shared" si="275"/>
        <v>-</v>
      </c>
      <c r="CY450" s="186"/>
      <c r="CZ450" s="197"/>
      <c r="DA450" s="202" t="str">
        <f t="shared" si="266"/>
        <v>-</v>
      </c>
      <c r="DB450" s="186"/>
      <c r="DC450" s="197"/>
      <c r="DD450" s="202" t="str">
        <f t="shared" si="276"/>
        <v>-</v>
      </c>
      <c r="DE450" s="204" t="s">
        <v>2336</v>
      </c>
      <c r="DF450" s="197"/>
      <c r="DG450" s="202" t="str">
        <f t="shared" si="277"/>
        <v>-</v>
      </c>
      <c r="DH450" s="186"/>
      <c r="DI450" s="103">
        <f t="shared" si="267"/>
        <v>31</v>
      </c>
      <c r="DJ450" s="103">
        <f t="shared" si="268"/>
        <v>28</v>
      </c>
      <c r="DK450" s="200">
        <f t="shared" si="278"/>
        <v>90.322580645161281</v>
      </c>
      <c r="DL450" s="201">
        <f t="shared" si="279"/>
        <v>5</v>
      </c>
    </row>
    <row r="451" spans="1:116" ht="24.95" customHeight="1">
      <c r="B451" s="48"/>
      <c r="C451" s="48"/>
      <c r="D451" s="14" t="s">
        <v>1083</v>
      </c>
      <c r="E451" s="185" t="s">
        <v>794</v>
      </c>
      <c r="F451" s="12" t="s">
        <v>993</v>
      </c>
      <c r="G451" s="12"/>
      <c r="H451" s="40" t="s">
        <v>969</v>
      </c>
      <c r="I451" s="41" t="s">
        <v>970</v>
      </c>
      <c r="J451" s="78" t="str">
        <f t="shared" si="269"/>
        <v>M1</v>
      </c>
      <c r="K451" s="197" t="s">
        <v>1192</v>
      </c>
      <c r="L451" s="202" t="str">
        <f t="shared" si="270"/>
        <v>A</v>
      </c>
      <c r="M451" s="189" t="s">
        <v>1915</v>
      </c>
      <c r="N451" s="197" t="s">
        <v>1192</v>
      </c>
      <c r="O451" s="202" t="str">
        <f t="shared" si="241"/>
        <v>A</v>
      </c>
      <c r="P451" s="189" t="s">
        <v>1915</v>
      </c>
      <c r="Q451" s="197" t="s">
        <v>1192</v>
      </c>
      <c r="R451" s="202" t="str">
        <f t="shared" si="242"/>
        <v>A</v>
      </c>
      <c r="S451" s="189" t="s">
        <v>1915</v>
      </c>
      <c r="T451" s="197" t="s">
        <v>1192</v>
      </c>
      <c r="U451" s="202" t="str">
        <f t="shared" si="243"/>
        <v>A</v>
      </c>
      <c r="V451" s="189" t="s">
        <v>1915</v>
      </c>
      <c r="W451" s="197" t="s">
        <v>1192</v>
      </c>
      <c r="X451" s="202" t="str">
        <f t="shared" si="244"/>
        <v>A</v>
      </c>
      <c r="Y451" s="189" t="s">
        <v>1915</v>
      </c>
      <c r="Z451" s="197" t="s">
        <v>1192</v>
      </c>
      <c r="AA451" s="202" t="str">
        <f t="shared" si="245"/>
        <v>A</v>
      </c>
      <c r="AB451" s="189" t="s">
        <v>1915</v>
      </c>
      <c r="AC451" s="197" t="s">
        <v>1192</v>
      </c>
      <c r="AD451" s="202" t="str">
        <f t="shared" si="271"/>
        <v>A</v>
      </c>
      <c r="AE451" s="189" t="s">
        <v>1915</v>
      </c>
      <c r="AF451" s="197" t="s">
        <v>1192</v>
      </c>
      <c r="AG451" s="202" t="str">
        <f t="shared" si="246"/>
        <v>A</v>
      </c>
      <c r="AH451" s="189" t="s">
        <v>1915</v>
      </c>
      <c r="AI451" s="197" t="s">
        <v>1192</v>
      </c>
      <c r="AJ451" s="202" t="str">
        <f t="shared" si="247"/>
        <v>A</v>
      </c>
      <c r="AK451" s="186">
        <v>41866</v>
      </c>
      <c r="AL451" s="197" t="s">
        <v>1192</v>
      </c>
      <c r="AM451" s="202" t="str">
        <f t="shared" si="248"/>
        <v>A</v>
      </c>
      <c r="AN451" s="189" t="s">
        <v>1915</v>
      </c>
      <c r="AO451" s="197" t="s">
        <v>1192</v>
      </c>
      <c r="AP451" s="202" t="str">
        <f t="shared" si="249"/>
        <v>A</v>
      </c>
      <c r="AQ451" s="189" t="s">
        <v>1915</v>
      </c>
      <c r="AR451" s="197" t="s">
        <v>1192</v>
      </c>
      <c r="AS451" s="202" t="str">
        <f t="shared" si="250"/>
        <v>A</v>
      </c>
      <c r="AT451" s="189" t="s">
        <v>1915</v>
      </c>
      <c r="AU451" s="197" t="s">
        <v>1192</v>
      </c>
      <c r="AV451" s="202" t="str">
        <f t="shared" si="251"/>
        <v>A</v>
      </c>
      <c r="AW451" s="186">
        <v>42228</v>
      </c>
      <c r="AX451" s="197" t="s">
        <v>1192</v>
      </c>
      <c r="AY451" s="202" t="str">
        <f t="shared" si="252"/>
        <v>A</v>
      </c>
      <c r="AZ451" s="189" t="s">
        <v>1915</v>
      </c>
      <c r="BA451" s="197" t="s">
        <v>1192</v>
      </c>
      <c r="BB451" s="202" t="str">
        <f t="shared" si="253"/>
        <v>A</v>
      </c>
      <c r="BC451" s="189" t="s">
        <v>1915</v>
      </c>
      <c r="BD451" s="197" t="s">
        <v>1192</v>
      </c>
      <c r="BE451" s="202" t="str">
        <f t="shared" si="254"/>
        <v>A</v>
      </c>
      <c r="BF451" s="186">
        <v>41866</v>
      </c>
      <c r="BG451" s="197" t="s">
        <v>1192</v>
      </c>
      <c r="BH451" s="202" t="str">
        <f t="shared" si="255"/>
        <v>A</v>
      </c>
      <c r="BI451" s="188">
        <v>36757</v>
      </c>
      <c r="BJ451" s="197" t="s">
        <v>1192</v>
      </c>
      <c r="BK451" s="202" t="str">
        <f t="shared" si="256"/>
        <v>A</v>
      </c>
      <c r="BL451" s="189" t="s">
        <v>1915</v>
      </c>
      <c r="BM451" s="197" t="s">
        <v>1192</v>
      </c>
      <c r="BN451" s="202" t="str">
        <f t="shared" si="257"/>
        <v>A</v>
      </c>
      <c r="BO451" s="186">
        <v>41347</v>
      </c>
      <c r="BP451" s="197" t="s">
        <v>1192</v>
      </c>
      <c r="BQ451" s="202" t="str">
        <f t="shared" si="258"/>
        <v>A</v>
      </c>
      <c r="BR451" s="186">
        <v>41866</v>
      </c>
      <c r="BS451" s="197" t="s">
        <v>1192</v>
      </c>
      <c r="BT451" s="202" t="str">
        <f t="shared" si="259"/>
        <v>A</v>
      </c>
      <c r="BU451" s="186">
        <v>41866</v>
      </c>
      <c r="BV451" s="197" t="s">
        <v>1192</v>
      </c>
      <c r="BW451" s="202" t="str">
        <f t="shared" si="260"/>
        <v>A</v>
      </c>
      <c r="BX451" s="186">
        <v>41866</v>
      </c>
      <c r="BY451" s="197" t="s">
        <v>1192</v>
      </c>
      <c r="BZ451" s="202" t="str">
        <f t="shared" si="261"/>
        <v>A</v>
      </c>
      <c r="CA451" s="186">
        <v>41866</v>
      </c>
      <c r="CB451" s="197" t="s">
        <v>1192</v>
      </c>
      <c r="CC451" s="202" t="str">
        <f t="shared" si="262"/>
        <v>A</v>
      </c>
      <c r="CD451" s="186">
        <v>41866</v>
      </c>
      <c r="CE451" s="197" t="s">
        <v>1192</v>
      </c>
      <c r="CF451" s="202" t="str">
        <f t="shared" si="263"/>
        <v>A</v>
      </c>
      <c r="CG451" s="186">
        <v>41866</v>
      </c>
      <c r="CH451" s="197" t="s">
        <v>1192</v>
      </c>
      <c r="CI451" s="202" t="str">
        <f t="shared" si="264"/>
        <v>A</v>
      </c>
      <c r="CJ451" s="186">
        <v>41866</v>
      </c>
      <c r="CK451" s="197" t="s">
        <v>1192</v>
      </c>
      <c r="CL451" s="202" t="str">
        <f t="shared" si="272"/>
        <v>A</v>
      </c>
      <c r="CM451" s="188">
        <v>42326</v>
      </c>
      <c r="CN451" s="197" t="s">
        <v>1192</v>
      </c>
      <c r="CO451" s="202" t="str">
        <f t="shared" si="273"/>
        <v>A</v>
      </c>
      <c r="CP451" s="186">
        <v>42326</v>
      </c>
      <c r="CQ451" s="197" t="s">
        <v>1192</v>
      </c>
      <c r="CR451" s="202" t="str">
        <f t="shared" si="265"/>
        <v>A</v>
      </c>
      <c r="CS451" s="186">
        <v>42457</v>
      </c>
      <c r="CT451" s="197" t="s">
        <v>1192</v>
      </c>
      <c r="CU451" s="202" t="str">
        <f t="shared" si="274"/>
        <v>A</v>
      </c>
      <c r="CV451" s="186">
        <v>42326</v>
      </c>
      <c r="CW451" s="197" t="s">
        <v>1192</v>
      </c>
      <c r="CX451" s="202" t="str">
        <f t="shared" si="275"/>
        <v>A</v>
      </c>
      <c r="CY451" s="186">
        <v>42326</v>
      </c>
      <c r="CZ451" s="197" t="s">
        <v>1192</v>
      </c>
      <c r="DA451" s="202" t="str">
        <f t="shared" si="266"/>
        <v>A</v>
      </c>
      <c r="DB451" s="186">
        <v>42326</v>
      </c>
      <c r="DC451" s="197" t="s">
        <v>1192</v>
      </c>
      <c r="DD451" s="202" t="str">
        <f t="shared" si="276"/>
        <v>A</v>
      </c>
      <c r="DE451" s="186">
        <v>42326</v>
      </c>
      <c r="DF451" s="197" t="s">
        <v>1192</v>
      </c>
      <c r="DG451" s="202" t="str">
        <f t="shared" si="277"/>
        <v>A</v>
      </c>
      <c r="DH451" s="186">
        <v>42326</v>
      </c>
      <c r="DI451" s="103">
        <f t="shared" si="267"/>
        <v>34</v>
      </c>
      <c r="DJ451" s="103">
        <f t="shared" si="268"/>
        <v>34</v>
      </c>
      <c r="DK451" s="200">
        <f t="shared" si="278"/>
        <v>100</v>
      </c>
      <c r="DL451" s="201">
        <f t="shared" si="279"/>
        <v>5</v>
      </c>
    </row>
    <row r="452" spans="1:116" ht="24.95" customHeight="1">
      <c r="B452" s="48"/>
      <c r="C452" s="48"/>
      <c r="D452" s="14" t="s">
        <v>1084</v>
      </c>
      <c r="E452" s="11" t="s">
        <v>795</v>
      </c>
      <c r="F452" s="12" t="s">
        <v>989</v>
      </c>
      <c r="G452" s="12" t="s">
        <v>994</v>
      </c>
      <c r="H452" s="40" t="s">
        <v>978</v>
      </c>
      <c r="I452" s="41" t="s">
        <v>979</v>
      </c>
      <c r="J452" s="78" t="str">
        <f t="shared" si="269"/>
        <v>M5</v>
      </c>
      <c r="K452" s="197" t="s">
        <v>1192</v>
      </c>
      <c r="L452" s="202" t="str">
        <f t="shared" si="270"/>
        <v>A</v>
      </c>
      <c r="M452" s="189" t="s">
        <v>1865</v>
      </c>
      <c r="N452" s="197" t="s">
        <v>1192</v>
      </c>
      <c r="O452" s="202" t="str">
        <f t="shared" ref="O452:O515" si="280">IF(AND(N452="Y",P452&lt;&gt;""),"A","-")</f>
        <v>A</v>
      </c>
      <c r="P452" s="189" t="s">
        <v>1865</v>
      </c>
      <c r="Q452" s="197" t="s">
        <v>1192</v>
      </c>
      <c r="R452" s="202" t="str">
        <f t="shared" ref="R452:R515" si="281">IF(AND(Q452="Y",S452&lt;&gt;""),"A","-")</f>
        <v>A</v>
      </c>
      <c r="S452" s="189" t="s">
        <v>1865</v>
      </c>
      <c r="T452" s="197" t="s">
        <v>1192</v>
      </c>
      <c r="U452" s="202" t="str">
        <f t="shared" ref="U452:U515" si="282">IF(AND(T452="Y",V452&lt;&gt;""),"A","-")</f>
        <v>A</v>
      </c>
      <c r="V452" s="189" t="s">
        <v>1865</v>
      </c>
      <c r="W452" s="197" t="s">
        <v>1192</v>
      </c>
      <c r="X452" s="202" t="str">
        <f t="shared" ref="X452:X515" si="283">IF(AND(W452="Y",Y452&lt;&gt;""),"A","-")</f>
        <v>A</v>
      </c>
      <c r="Y452" s="189" t="s">
        <v>1865</v>
      </c>
      <c r="Z452" s="197" t="s">
        <v>1192</v>
      </c>
      <c r="AA452" s="202" t="str">
        <f t="shared" ref="AA452:AA515" si="284">IF(AND(Z452="Y",AB452&lt;&gt;""),"A","-")</f>
        <v>A</v>
      </c>
      <c r="AB452" s="189" t="s">
        <v>1865</v>
      </c>
      <c r="AC452" s="197" t="s">
        <v>1192</v>
      </c>
      <c r="AD452" s="202" t="str">
        <f t="shared" si="271"/>
        <v>A</v>
      </c>
      <c r="AE452" s="186">
        <v>42837</v>
      </c>
      <c r="AF452" s="197" t="s">
        <v>1192</v>
      </c>
      <c r="AG452" s="202" t="str">
        <f t="shared" ref="AG452:AG515" si="285">IF(AND(AF452="Y",AH452&lt;&gt;""),"A","-")</f>
        <v>A</v>
      </c>
      <c r="AH452" s="186">
        <v>41899</v>
      </c>
      <c r="AI452" s="197" t="s">
        <v>1192</v>
      </c>
      <c r="AJ452" s="202" t="str">
        <f t="shared" ref="AJ452:AJ515" si="286">IF(AND(AI452="Y",AK452&lt;&gt;""),"A","-")</f>
        <v>A</v>
      </c>
      <c r="AK452" s="189" t="s">
        <v>1865</v>
      </c>
      <c r="AL452" s="197" t="s">
        <v>1192</v>
      </c>
      <c r="AM452" s="202" t="str">
        <f t="shared" ref="AM452:AM515" si="287">IF(AND(AL452="Y",AN452&lt;&gt;""),"A","-")</f>
        <v>A</v>
      </c>
      <c r="AN452" s="186">
        <v>41899</v>
      </c>
      <c r="AO452" s="197" t="s">
        <v>1192</v>
      </c>
      <c r="AP452" s="202" t="str">
        <f t="shared" ref="AP452:AP515" si="288">IF(AND(AO452="Y",AQ452&lt;&gt;""),"A","-")</f>
        <v>A</v>
      </c>
      <c r="AQ452" s="189" t="s">
        <v>1865</v>
      </c>
      <c r="AR452" s="197" t="s">
        <v>1192</v>
      </c>
      <c r="AS452" s="202" t="str">
        <f t="shared" ref="AS452:AS515" si="289">IF(AND(AR452="Y",AT452&lt;&gt;""),"A","-")</f>
        <v>A</v>
      </c>
      <c r="AT452" s="189" t="s">
        <v>1865</v>
      </c>
      <c r="AU452" s="197" t="s">
        <v>1192</v>
      </c>
      <c r="AV452" s="202" t="str">
        <f t="shared" ref="AV452:AV515" si="290">IF(AND(AU452="Y",AW452&lt;&gt;""),"A","-")</f>
        <v>A</v>
      </c>
      <c r="AW452" s="189" t="s">
        <v>1865</v>
      </c>
      <c r="AX452" s="197" t="s">
        <v>1192</v>
      </c>
      <c r="AY452" s="202" t="str">
        <f t="shared" ref="AY452:AY515" si="291">IF(AND(AX452="Y",AZ452&lt;&gt;""),"A","-")</f>
        <v>A</v>
      </c>
      <c r="AZ452" s="189" t="s">
        <v>1865</v>
      </c>
      <c r="BA452" s="197" t="s">
        <v>1192</v>
      </c>
      <c r="BB452" s="202" t="str">
        <f t="shared" ref="BB452:BB515" si="292">IF(AND(BA452="Y",BC452&lt;&gt;""),"A","-")</f>
        <v>A</v>
      </c>
      <c r="BC452" s="189" t="s">
        <v>1865</v>
      </c>
      <c r="BD452" s="197" t="s">
        <v>1192</v>
      </c>
      <c r="BE452" s="202" t="str">
        <f t="shared" ref="BE452:BE515" si="293">IF(AND(BD452="Y",BF452&lt;&gt;""),"A","-")</f>
        <v>A</v>
      </c>
      <c r="BF452" s="186">
        <v>42293</v>
      </c>
      <c r="BG452" s="197" t="s">
        <v>1192</v>
      </c>
      <c r="BH452" s="202" t="str">
        <f t="shared" ref="BH452:BH515" si="294">IF(AND(BG452="Y",BI452&lt;&gt;""),"A","-")</f>
        <v>A</v>
      </c>
      <c r="BI452" s="186">
        <v>42293</v>
      </c>
      <c r="BJ452" s="197" t="s">
        <v>1192</v>
      </c>
      <c r="BK452" s="202" t="str">
        <f t="shared" ref="BK452:BK515" si="295">IF(AND(BJ452="Y",BL452&lt;&gt;""),"A","-")</f>
        <v>A</v>
      </c>
      <c r="BL452" s="189" t="s">
        <v>1865</v>
      </c>
      <c r="BM452" s="197" t="s">
        <v>1192</v>
      </c>
      <c r="BN452" s="202" t="str">
        <f t="shared" ref="BN452:BN515" si="296">IF(AND(BM452="Y",BO452&lt;&gt;""),"A","-")</f>
        <v>A</v>
      </c>
      <c r="BO452" s="186">
        <v>42609</v>
      </c>
      <c r="BP452" s="197" t="s">
        <v>1192</v>
      </c>
      <c r="BQ452" s="202" t="str">
        <f t="shared" ref="BQ452:BQ515" si="297">IF(AND(BP452="Y",BR452&lt;&gt;""),"A","-")</f>
        <v>A</v>
      </c>
      <c r="BR452" s="186">
        <v>42293</v>
      </c>
      <c r="BS452" s="197" t="s">
        <v>1192</v>
      </c>
      <c r="BT452" s="202" t="str">
        <f t="shared" ref="BT452:BT515" si="298">IF(AND(BS452="Y",BU452&lt;&gt;""),"A","-")</f>
        <v>A</v>
      </c>
      <c r="BU452" s="186">
        <v>42835</v>
      </c>
      <c r="BV452" s="197" t="s">
        <v>1192</v>
      </c>
      <c r="BW452" s="202" t="str">
        <f t="shared" ref="BW452:BW515" si="299">IF(AND(BV452="Y",BX452&lt;&gt;""),"A","-")</f>
        <v>A</v>
      </c>
      <c r="BX452" s="186">
        <v>42293</v>
      </c>
      <c r="BY452" s="197" t="s">
        <v>1192</v>
      </c>
      <c r="BZ452" s="202" t="str">
        <f t="shared" ref="BZ452:BZ515" si="300">IF(AND(BY452="Y",CA452&lt;&gt;""),"A","-")</f>
        <v>A</v>
      </c>
      <c r="CA452" s="186">
        <v>42293</v>
      </c>
      <c r="CB452" s="197" t="s">
        <v>1192</v>
      </c>
      <c r="CC452" s="202" t="str">
        <f t="shared" ref="CC452:CC515" si="301">IF(AND(CB452="Y",CD452&lt;&gt;""),"A","-")</f>
        <v>A</v>
      </c>
      <c r="CD452" s="186">
        <v>42293</v>
      </c>
      <c r="CE452" s="197" t="s">
        <v>1192</v>
      </c>
      <c r="CF452" s="202" t="str">
        <f t="shared" ref="CF452:CF515" si="302">IF(AND(CE452="Y",CG452&lt;&gt;""),"A","-")</f>
        <v>A</v>
      </c>
      <c r="CG452" s="186">
        <v>42293</v>
      </c>
      <c r="CH452" s="197"/>
      <c r="CI452" s="202" t="str">
        <f t="shared" ref="CI452:CI515" si="303">IF(AND(CH452="Y",CJ452&lt;&gt;""),"A","-")</f>
        <v>-</v>
      </c>
      <c r="CJ452" s="186">
        <v>42293</v>
      </c>
      <c r="CK452" s="197"/>
      <c r="CL452" s="202" t="str">
        <f t="shared" si="272"/>
        <v>-</v>
      </c>
      <c r="CM452" s="187"/>
      <c r="CN452" s="197"/>
      <c r="CO452" s="202" t="str">
        <f t="shared" si="273"/>
        <v>-</v>
      </c>
      <c r="CP452" s="187"/>
      <c r="CQ452" s="197"/>
      <c r="CR452" s="202" t="str">
        <f t="shared" ref="CR452:CR515" si="304">IF(AND(CQ452="Y",CS452&lt;&gt;""),"A","-")</f>
        <v>-</v>
      </c>
      <c r="CS452" s="187"/>
      <c r="CT452" s="197"/>
      <c r="CU452" s="202" t="str">
        <f t="shared" si="274"/>
        <v>-</v>
      </c>
      <c r="CV452" s="187"/>
      <c r="CW452" s="197"/>
      <c r="CX452" s="202" t="str">
        <f t="shared" si="275"/>
        <v>-</v>
      </c>
      <c r="CY452" s="187"/>
      <c r="CZ452" s="197"/>
      <c r="DA452" s="202" t="str">
        <f t="shared" ref="DA452:DA515" si="305">IF(AND(CZ452="Y",DB452&lt;&gt;""),"A","-")</f>
        <v>-</v>
      </c>
      <c r="DB452" s="187"/>
      <c r="DC452" s="197"/>
      <c r="DD452" s="202" t="str">
        <f t="shared" si="276"/>
        <v>-</v>
      </c>
      <c r="DE452" s="187"/>
      <c r="DF452" s="197"/>
      <c r="DG452" s="202" t="str">
        <f t="shared" si="277"/>
        <v>-</v>
      </c>
      <c r="DH452" s="187"/>
      <c r="DI452" s="103">
        <f t="shared" ref="DI452:DI515" si="306">COUNTIF($K452:$DH452,"Y")</f>
        <v>25</v>
      </c>
      <c r="DJ452" s="103">
        <f t="shared" ref="DJ452:DJ515" si="307">COUNTIF($K452:$DH452,"A")</f>
        <v>25</v>
      </c>
      <c r="DK452" s="200">
        <f t="shared" si="278"/>
        <v>100</v>
      </c>
      <c r="DL452" s="201">
        <f t="shared" si="279"/>
        <v>5</v>
      </c>
    </row>
    <row r="453" spans="1:116" ht="24.95" customHeight="1">
      <c r="B453" s="48"/>
      <c r="C453" s="48"/>
      <c r="D453" s="14" t="s">
        <v>1085</v>
      </c>
      <c r="E453" s="175" t="s">
        <v>796</v>
      </c>
      <c r="F453" s="12" t="s">
        <v>995</v>
      </c>
      <c r="G453" s="12" t="s">
        <v>964</v>
      </c>
      <c r="H453" s="40" t="s">
        <v>978</v>
      </c>
      <c r="I453" s="41" t="s">
        <v>979</v>
      </c>
      <c r="J453" s="78" t="str">
        <f t="shared" ref="J453:J516" si="308">LEFT(I453,3)</f>
        <v>M5</v>
      </c>
      <c r="K453" s="197" t="s">
        <v>1192</v>
      </c>
      <c r="L453" s="202" t="str">
        <f t="shared" ref="L453:L516" si="309">IF(AND(K453="Y",M453&lt;&gt;""),"A","-")</f>
        <v>A</v>
      </c>
      <c r="M453" s="189" t="s">
        <v>2028</v>
      </c>
      <c r="N453" s="197" t="s">
        <v>1192</v>
      </c>
      <c r="O453" s="202" t="str">
        <f t="shared" si="280"/>
        <v>A</v>
      </c>
      <c r="P453" s="189" t="s">
        <v>2028</v>
      </c>
      <c r="Q453" s="197" t="s">
        <v>1192</v>
      </c>
      <c r="R453" s="202" t="str">
        <f t="shared" si="281"/>
        <v>A</v>
      </c>
      <c r="S453" s="189" t="s">
        <v>2028</v>
      </c>
      <c r="T453" s="197" t="s">
        <v>1192</v>
      </c>
      <c r="U453" s="202" t="str">
        <f t="shared" si="282"/>
        <v>A</v>
      </c>
      <c r="V453" s="189" t="s">
        <v>2028</v>
      </c>
      <c r="W453" s="197" t="s">
        <v>1192</v>
      </c>
      <c r="X453" s="202" t="str">
        <f t="shared" si="283"/>
        <v>A</v>
      </c>
      <c r="Y453" s="189" t="s">
        <v>2028</v>
      </c>
      <c r="Z453" s="197" t="s">
        <v>1192</v>
      </c>
      <c r="AA453" s="202" t="str">
        <f t="shared" si="284"/>
        <v>A</v>
      </c>
      <c r="AB453" s="189" t="s">
        <v>2028</v>
      </c>
      <c r="AC453" s="197" t="s">
        <v>1192</v>
      </c>
      <c r="AD453" s="202" t="str">
        <f t="shared" ref="AD453:AD516" si="310">IF(AND(AC453="Y",AE453&lt;&gt;""),"A","-")</f>
        <v>A</v>
      </c>
      <c r="AE453" s="189" t="s">
        <v>2028</v>
      </c>
      <c r="AF453" s="197" t="s">
        <v>1192</v>
      </c>
      <c r="AG453" s="202" t="str">
        <f t="shared" si="285"/>
        <v>A</v>
      </c>
      <c r="AH453" s="189" t="s">
        <v>2028</v>
      </c>
      <c r="AI453" s="197" t="s">
        <v>1192</v>
      </c>
      <c r="AJ453" s="202" t="str">
        <f t="shared" si="286"/>
        <v>A</v>
      </c>
      <c r="AK453" s="186">
        <v>41866</v>
      </c>
      <c r="AL453" s="197" t="s">
        <v>1192</v>
      </c>
      <c r="AM453" s="202" t="str">
        <f t="shared" si="287"/>
        <v>A</v>
      </c>
      <c r="AN453" s="189" t="s">
        <v>2028</v>
      </c>
      <c r="AO453" s="197" t="s">
        <v>1192</v>
      </c>
      <c r="AP453" s="202" t="str">
        <f t="shared" si="288"/>
        <v>A</v>
      </c>
      <c r="AQ453" s="189" t="s">
        <v>2028</v>
      </c>
      <c r="AR453" s="197" t="s">
        <v>1192</v>
      </c>
      <c r="AS453" s="202" t="str">
        <f t="shared" si="289"/>
        <v>A</v>
      </c>
      <c r="AT453" s="189" t="s">
        <v>2028</v>
      </c>
      <c r="AU453" s="197" t="s">
        <v>1192</v>
      </c>
      <c r="AV453" s="202" t="str">
        <f t="shared" si="290"/>
        <v>A</v>
      </c>
      <c r="AW453" s="189" t="s">
        <v>2028</v>
      </c>
      <c r="AX453" s="197" t="s">
        <v>1192</v>
      </c>
      <c r="AY453" s="202" t="str">
        <f t="shared" si="291"/>
        <v>A</v>
      </c>
      <c r="AZ453" s="189" t="s">
        <v>2028</v>
      </c>
      <c r="BA453" s="197" t="s">
        <v>1192</v>
      </c>
      <c r="BB453" s="202" t="str">
        <f t="shared" si="292"/>
        <v>A</v>
      </c>
      <c r="BC453" s="189" t="s">
        <v>2028</v>
      </c>
      <c r="BD453" s="197" t="s">
        <v>1192</v>
      </c>
      <c r="BE453" s="202" t="str">
        <f t="shared" si="293"/>
        <v>A</v>
      </c>
      <c r="BF453" s="186">
        <v>41866</v>
      </c>
      <c r="BG453" s="197" t="s">
        <v>1192</v>
      </c>
      <c r="BH453" s="202" t="str">
        <f t="shared" si="294"/>
        <v>A</v>
      </c>
      <c r="BI453" s="188">
        <v>36757</v>
      </c>
      <c r="BJ453" s="197" t="s">
        <v>1192</v>
      </c>
      <c r="BK453" s="202" t="str">
        <f t="shared" si="295"/>
        <v>A</v>
      </c>
      <c r="BL453" s="189" t="s">
        <v>2028</v>
      </c>
      <c r="BM453" s="197" t="s">
        <v>1192</v>
      </c>
      <c r="BN453" s="202" t="str">
        <f t="shared" si="296"/>
        <v>A</v>
      </c>
      <c r="BO453" s="186">
        <v>41347</v>
      </c>
      <c r="BP453" s="197" t="s">
        <v>1192</v>
      </c>
      <c r="BQ453" s="202" t="str">
        <f t="shared" si="297"/>
        <v>A</v>
      </c>
      <c r="BR453" s="186">
        <v>41866</v>
      </c>
      <c r="BS453" s="197" t="s">
        <v>1192</v>
      </c>
      <c r="BT453" s="202" t="str">
        <f t="shared" si="298"/>
        <v>A</v>
      </c>
      <c r="BU453" s="186">
        <v>41866</v>
      </c>
      <c r="BV453" s="197" t="s">
        <v>1192</v>
      </c>
      <c r="BW453" s="202" t="str">
        <f t="shared" si="299"/>
        <v>A</v>
      </c>
      <c r="BX453" s="186">
        <v>41866</v>
      </c>
      <c r="BY453" s="197" t="s">
        <v>1192</v>
      </c>
      <c r="BZ453" s="202" t="str">
        <f t="shared" si="300"/>
        <v>A</v>
      </c>
      <c r="CA453" s="186">
        <v>41866</v>
      </c>
      <c r="CB453" s="197" t="s">
        <v>1192</v>
      </c>
      <c r="CC453" s="202" t="str">
        <f t="shared" si="301"/>
        <v>A</v>
      </c>
      <c r="CD453" s="186">
        <v>41866</v>
      </c>
      <c r="CE453" s="197" t="s">
        <v>1192</v>
      </c>
      <c r="CF453" s="202" t="str">
        <f t="shared" si="302"/>
        <v>A</v>
      </c>
      <c r="CG453" s="186">
        <v>41866</v>
      </c>
      <c r="CH453" s="197" t="s">
        <v>1192</v>
      </c>
      <c r="CI453" s="202" t="str">
        <f t="shared" si="303"/>
        <v>A</v>
      </c>
      <c r="CJ453" s="186">
        <v>41866</v>
      </c>
      <c r="CK453" s="197"/>
      <c r="CL453" s="202" t="str">
        <f t="shared" ref="CL453:CL516" si="311">IF(AND(CK453="Y",CM453&lt;&gt;""),"A","-")</f>
        <v>-</v>
      </c>
      <c r="CM453" s="186"/>
      <c r="CN453" s="197"/>
      <c r="CO453" s="202" t="str">
        <f t="shared" ref="CO453:CO516" si="312">IF(AND(CN453="Y",CP453&lt;&gt;""),"A","-")</f>
        <v>-</v>
      </c>
      <c r="CP453" s="186"/>
      <c r="CQ453" s="197"/>
      <c r="CR453" s="202" t="str">
        <f t="shared" si="304"/>
        <v>-</v>
      </c>
      <c r="CS453" s="186"/>
      <c r="CT453" s="197"/>
      <c r="CU453" s="202" t="str">
        <f t="shared" ref="CU453:CU516" si="313">IF(AND(CT453="Y",CV453&lt;&gt;""),"A","-")</f>
        <v>-</v>
      </c>
      <c r="CV453" s="186"/>
      <c r="CW453" s="197"/>
      <c r="CX453" s="202" t="str">
        <f t="shared" ref="CX453:CX516" si="314">IF(AND(CW453="Y",CY453&lt;&gt;""),"A","-")</f>
        <v>-</v>
      </c>
      <c r="CY453" s="186"/>
      <c r="CZ453" s="197"/>
      <c r="DA453" s="202" t="str">
        <f t="shared" si="305"/>
        <v>-</v>
      </c>
      <c r="DB453" s="186"/>
      <c r="DC453" s="197"/>
      <c r="DD453" s="202" t="str">
        <f t="shared" ref="DD453:DD516" si="315">IF(AND(DC453="Y",DE453&lt;&gt;""),"A","-")</f>
        <v>-</v>
      </c>
      <c r="DE453" s="204" t="s">
        <v>2336</v>
      </c>
      <c r="DF453" s="197"/>
      <c r="DG453" s="202" t="str">
        <f t="shared" ref="DG453:DG516" si="316">IF(AND(DF453="Y",DH453&lt;&gt;""),"A","-")</f>
        <v>-</v>
      </c>
      <c r="DH453" s="186"/>
      <c r="DI453" s="103">
        <f t="shared" si="306"/>
        <v>26</v>
      </c>
      <c r="DJ453" s="103">
        <f t="shared" si="307"/>
        <v>26</v>
      </c>
      <c r="DK453" s="200">
        <f t="shared" ref="DK453:DK516" si="317">DJ453/DI453*100</f>
        <v>100</v>
      </c>
      <c r="DL453" s="201">
        <f t="shared" ref="DL453:DL516" si="318">ROUND(IF($DK453&gt;=80,"5",IF($DK453&gt;=60,"4",IF($DK453&gt;=40,"3",IF($DK453&gt;=21,"2",IF($DK453&lt;=20,"1"))))),2)</f>
        <v>5</v>
      </c>
    </row>
    <row r="454" spans="1:116" ht="24.95" customHeight="1">
      <c r="B454" s="48"/>
      <c r="C454" s="48"/>
      <c r="D454" s="14" t="s">
        <v>1086</v>
      </c>
      <c r="E454" s="11" t="s">
        <v>797</v>
      </c>
      <c r="F454" s="12" t="s">
        <v>990</v>
      </c>
      <c r="G454" s="12" t="s">
        <v>960</v>
      </c>
      <c r="H454" s="40" t="s">
        <v>980</v>
      </c>
      <c r="I454" s="41" t="s">
        <v>979</v>
      </c>
      <c r="J454" s="78" t="str">
        <f t="shared" si="308"/>
        <v>M5</v>
      </c>
      <c r="K454" s="197" t="s">
        <v>1192</v>
      </c>
      <c r="L454" s="202" t="str">
        <f t="shared" si="309"/>
        <v>A</v>
      </c>
      <c r="M454" s="189" t="s">
        <v>1893</v>
      </c>
      <c r="N454" s="197" t="s">
        <v>1192</v>
      </c>
      <c r="O454" s="202" t="str">
        <f t="shared" si="280"/>
        <v>A</v>
      </c>
      <c r="P454" s="189" t="s">
        <v>1893</v>
      </c>
      <c r="Q454" s="197" t="s">
        <v>1192</v>
      </c>
      <c r="R454" s="202" t="str">
        <f t="shared" si="281"/>
        <v>A</v>
      </c>
      <c r="S454" s="189" t="s">
        <v>1893</v>
      </c>
      <c r="T454" s="197" t="s">
        <v>1192</v>
      </c>
      <c r="U454" s="202" t="str">
        <f t="shared" si="282"/>
        <v>A</v>
      </c>
      <c r="V454" s="189" t="s">
        <v>1893</v>
      </c>
      <c r="W454" s="197" t="s">
        <v>1192</v>
      </c>
      <c r="X454" s="202" t="str">
        <f t="shared" si="283"/>
        <v>A</v>
      </c>
      <c r="Y454" s="189" t="s">
        <v>1893</v>
      </c>
      <c r="Z454" s="197" t="s">
        <v>1192</v>
      </c>
      <c r="AA454" s="202" t="str">
        <f t="shared" si="284"/>
        <v>A</v>
      </c>
      <c r="AB454" s="189" t="s">
        <v>1893</v>
      </c>
      <c r="AC454" s="197" t="s">
        <v>1192</v>
      </c>
      <c r="AD454" s="202" t="str">
        <f t="shared" si="310"/>
        <v>A</v>
      </c>
      <c r="AE454" s="189" t="s">
        <v>1893</v>
      </c>
      <c r="AF454" s="197" t="s">
        <v>1192</v>
      </c>
      <c r="AG454" s="202" t="str">
        <f t="shared" si="285"/>
        <v>A</v>
      </c>
      <c r="AH454" s="189" t="s">
        <v>1893</v>
      </c>
      <c r="AI454" s="197" t="s">
        <v>1192</v>
      </c>
      <c r="AJ454" s="202" t="str">
        <f t="shared" si="286"/>
        <v>A</v>
      </c>
      <c r="AK454" s="189" t="s">
        <v>1893</v>
      </c>
      <c r="AL454" s="197" t="s">
        <v>1192</v>
      </c>
      <c r="AM454" s="202" t="str">
        <f t="shared" si="287"/>
        <v>A</v>
      </c>
      <c r="AN454" s="189" t="s">
        <v>1893</v>
      </c>
      <c r="AO454" s="197" t="s">
        <v>1192</v>
      </c>
      <c r="AP454" s="202" t="str">
        <f t="shared" si="288"/>
        <v>A</v>
      </c>
      <c r="AQ454" s="189" t="s">
        <v>1893</v>
      </c>
      <c r="AR454" s="197" t="s">
        <v>1192</v>
      </c>
      <c r="AS454" s="202" t="str">
        <f t="shared" si="289"/>
        <v>A</v>
      </c>
      <c r="AT454" s="189" t="s">
        <v>1893</v>
      </c>
      <c r="AU454" s="197" t="s">
        <v>1192</v>
      </c>
      <c r="AV454" s="202" t="str">
        <f t="shared" si="290"/>
        <v>A</v>
      </c>
      <c r="AW454" s="186">
        <v>41814</v>
      </c>
      <c r="AX454" s="197" t="s">
        <v>1192</v>
      </c>
      <c r="AY454" s="202" t="str">
        <f t="shared" si="291"/>
        <v>A</v>
      </c>
      <c r="AZ454" s="186">
        <v>42842</v>
      </c>
      <c r="BA454" s="197" t="s">
        <v>1192</v>
      </c>
      <c r="BB454" s="202" t="str">
        <f t="shared" si="292"/>
        <v>A</v>
      </c>
      <c r="BC454" s="186">
        <v>43046</v>
      </c>
      <c r="BD454" s="197" t="s">
        <v>1192</v>
      </c>
      <c r="BE454" s="202" t="str">
        <f t="shared" si="293"/>
        <v>A</v>
      </c>
      <c r="BF454" s="189" t="s">
        <v>1893</v>
      </c>
      <c r="BG454" s="197" t="s">
        <v>1192</v>
      </c>
      <c r="BH454" s="202" t="str">
        <f t="shared" si="294"/>
        <v>A</v>
      </c>
      <c r="BI454" s="189" t="s">
        <v>1893</v>
      </c>
      <c r="BJ454" s="197" t="s">
        <v>1192</v>
      </c>
      <c r="BK454" s="202" t="str">
        <f t="shared" si="295"/>
        <v>A</v>
      </c>
      <c r="BL454" s="189" t="s">
        <v>1893</v>
      </c>
      <c r="BM454" s="197" t="s">
        <v>1192</v>
      </c>
      <c r="BN454" s="202" t="str">
        <f t="shared" si="296"/>
        <v>A</v>
      </c>
      <c r="BO454" s="189" t="s">
        <v>1893</v>
      </c>
      <c r="BP454" s="197" t="s">
        <v>1192</v>
      </c>
      <c r="BQ454" s="202" t="str">
        <f t="shared" si="297"/>
        <v>A</v>
      </c>
      <c r="BR454" s="189" t="s">
        <v>1893</v>
      </c>
      <c r="BS454" s="197" t="s">
        <v>1192</v>
      </c>
      <c r="BT454" s="202" t="str">
        <f t="shared" si="298"/>
        <v>A</v>
      </c>
      <c r="BU454" s="189" t="s">
        <v>1893</v>
      </c>
      <c r="BV454" s="197" t="s">
        <v>1192</v>
      </c>
      <c r="BW454" s="202" t="str">
        <f t="shared" si="299"/>
        <v>-</v>
      </c>
      <c r="BX454" s="186"/>
      <c r="BY454" s="197" t="s">
        <v>1192</v>
      </c>
      <c r="BZ454" s="202" t="str">
        <f t="shared" si="300"/>
        <v>-</v>
      </c>
      <c r="CA454" s="186"/>
      <c r="CB454" s="197" t="s">
        <v>1192</v>
      </c>
      <c r="CC454" s="202" t="str">
        <f t="shared" si="301"/>
        <v>-</v>
      </c>
      <c r="CD454" s="186"/>
      <c r="CE454" s="197" t="s">
        <v>1192</v>
      </c>
      <c r="CF454" s="202" t="str">
        <f t="shared" si="302"/>
        <v>-</v>
      </c>
      <c r="CG454" s="186"/>
      <c r="CH454" s="197" t="s">
        <v>1192</v>
      </c>
      <c r="CI454" s="202" t="str">
        <f t="shared" si="303"/>
        <v>-</v>
      </c>
      <c r="CJ454" s="186"/>
      <c r="CK454" s="197"/>
      <c r="CL454" s="202" t="str">
        <f t="shared" si="311"/>
        <v>-</v>
      </c>
      <c r="CM454" s="186"/>
      <c r="CN454" s="197"/>
      <c r="CO454" s="202" t="str">
        <f t="shared" si="312"/>
        <v>-</v>
      </c>
      <c r="CP454" s="186"/>
      <c r="CQ454" s="197"/>
      <c r="CR454" s="202" t="str">
        <f t="shared" si="304"/>
        <v>-</v>
      </c>
      <c r="CS454" s="186"/>
      <c r="CT454" s="197"/>
      <c r="CU454" s="202" t="str">
        <f t="shared" si="313"/>
        <v>-</v>
      </c>
      <c r="CV454" s="186"/>
      <c r="CW454" s="197"/>
      <c r="CX454" s="202" t="str">
        <f t="shared" si="314"/>
        <v>-</v>
      </c>
      <c r="CY454" s="186"/>
      <c r="CZ454" s="197"/>
      <c r="DA454" s="202" t="str">
        <f t="shared" si="305"/>
        <v>-</v>
      </c>
      <c r="DB454" s="186"/>
      <c r="DC454" s="197"/>
      <c r="DD454" s="202" t="str">
        <f t="shared" si="315"/>
        <v>-</v>
      </c>
      <c r="DE454" s="186"/>
      <c r="DF454" s="197"/>
      <c r="DG454" s="202" t="str">
        <f t="shared" si="316"/>
        <v>-</v>
      </c>
      <c r="DH454" s="186"/>
      <c r="DI454" s="103">
        <f t="shared" si="306"/>
        <v>26</v>
      </c>
      <c r="DJ454" s="103">
        <f t="shared" si="307"/>
        <v>21</v>
      </c>
      <c r="DK454" s="200">
        <f t="shared" si="317"/>
        <v>80.769230769230774</v>
      </c>
      <c r="DL454" s="201">
        <f t="shared" si="318"/>
        <v>5</v>
      </c>
    </row>
    <row r="455" spans="1:116" ht="24.95" customHeight="1">
      <c r="B455" s="48"/>
      <c r="C455" s="48"/>
      <c r="D455" s="14" t="s">
        <v>1087</v>
      </c>
      <c r="E455" s="185" t="s">
        <v>798</v>
      </c>
      <c r="F455" s="12" t="s">
        <v>992</v>
      </c>
      <c r="G455" s="12"/>
      <c r="H455" s="40" t="s">
        <v>974</v>
      </c>
      <c r="I455" s="41" t="s">
        <v>975</v>
      </c>
      <c r="J455" s="78" t="str">
        <f t="shared" si="308"/>
        <v>M3</v>
      </c>
      <c r="K455" s="197" t="s">
        <v>1192</v>
      </c>
      <c r="L455" s="202" t="str">
        <f t="shared" si="309"/>
        <v>A</v>
      </c>
      <c r="M455" s="189" t="s">
        <v>2038</v>
      </c>
      <c r="N455" s="197" t="s">
        <v>1192</v>
      </c>
      <c r="O455" s="202" t="str">
        <f t="shared" si="280"/>
        <v>A</v>
      </c>
      <c r="P455" s="189" t="s">
        <v>2038</v>
      </c>
      <c r="Q455" s="197" t="s">
        <v>1192</v>
      </c>
      <c r="R455" s="202" t="str">
        <f t="shared" si="281"/>
        <v>A</v>
      </c>
      <c r="S455" s="189" t="s">
        <v>2038</v>
      </c>
      <c r="T455" s="197" t="s">
        <v>1192</v>
      </c>
      <c r="U455" s="202" t="str">
        <f t="shared" si="282"/>
        <v>A</v>
      </c>
      <c r="V455" s="189" t="s">
        <v>2038</v>
      </c>
      <c r="W455" s="197" t="s">
        <v>1192</v>
      </c>
      <c r="X455" s="202" t="str">
        <f t="shared" si="283"/>
        <v>A</v>
      </c>
      <c r="Y455" s="189" t="s">
        <v>2038</v>
      </c>
      <c r="Z455" s="197" t="s">
        <v>1192</v>
      </c>
      <c r="AA455" s="202" t="str">
        <f t="shared" si="284"/>
        <v>A</v>
      </c>
      <c r="AB455" s="189" t="s">
        <v>2038</v>
      </c>
      <c r="AC455" s="197" t="s">
        <v>1192</v>
      </c>
      <c r="AD455" s="202" t="str">
        <f t="shared" si="310"/>
        <v>A</v>
      </c>
      <c r="AE455" s="189" t="s">
        <v>2038</v>
      </c>
      <c r="AF455" s="197" t="s">
        <v>1192</v>
      </c>
      <c r="AG455" s="202" t="str">
        <f t="shared" si="285"/>
        <v>A</v>
      </c>
      <c r="AH455" s="189" t="s">
        <v>2038</v>
      </c>
      <c r="AI455" s="197" t="s">
        <v>1192</v>
      </c>
      <c r="AJ455" s="202" t="str">
        <f t="shared" si="286"/>
        <v>A</v>
      </c>
      <c r="AK455" s="189" t="s">
        <v>2038</v>
      </c>
      <c r="AL455" s="197" t="s">
        <v>1192</v>
      </c>
      <c r="AM455" s="202" t="str">
        <f t="shared" si="287"/>
        <v>A</v>
      </c>
      <c r="AN455" s="189" t="s">
        <v>2038</v>
      </c>
      <c r="AO455" s="197" t="s">
        <v>1192</v>
      </c>
      <c r="AP455" s="202" t="str">
        <f t="shared" si="288"/>
        <v>A</v>
      </c>
      <c r="AQ455" s="189" t="s">
        <v>2038</v>
      </c>
      <c r="AR455" s="197" t="s">
        <v>1192</v>
      </c>
      <c r="AS455" s="202" t="str">
        <f t="shared" si="289"/>
        <v>A</v>
      </c>
      <c r="AT455" s="189" t="s">
        <v>2038</v>
      </c>
      <c r="AU455" s="197" t="s">
        <v>1192</v>
      </c>
      <c r="AV455" s="202" t="str">
        <f t="shared" si="290"/>
        <v>A</v>
      </c>
      <c r="AW455" s="186">
        <v>41542</v>
      </c>
      <c r="AX455" s="197" t="s">
        <v>1192</v>
      </c>
      <c r="AY455" s="202" t="str">
        <f t="shared" si="291"/>
        <v>A</v>
      </c>
      <c r="AZ455" s="186">
        <v>41542</v>
      </c>
      <c r="BA455" s="197" t="s">
        <v>1192</v>
      </c>
      <c r="BB455" s="202" t="str">
        <f t="shared" si="292"/>
        <v>A</v>
      </c>
      <c r="BC455" s="189" t="s">
        <v>2038</v>
      </c>
      <c r="BD455" s="197" t="s">
        <v>1192</v>
      </c>
      <c r="BE455" s="202" t="str">
        <f t="shared" si="293"/>
        <v>A</v>
      </c>
      <c r="BF455" s="189" t="s">
        <v>2038</v>
      </c>
      <c r="BG455" s="197" t="s">
        <v>1192</v>
      </c>
      <c r="BH455" s="202" t="str">
        <f t="shared" si="294"/>
        <v>A</v>
      </c>
      <c r="BI455" s="189" t="s">
        <v>2038</v>
      </c>
      <c r="BJ455" s="197" t="s">
        <v>1192</v>
      </c>
      <c r="BK455" s="202" t="str">
        <f t="shared" si="295"/>
        <v>A</v>
      </c>
      <c r="BL455" s="189" t="s">
        <v>2038</v>
      </c>
      <c r="BM455" s="197" t="s">
        <v>1192</v>
      </c>
      <c r="BN455" s="202" t="str">
        <f t="shared" si="296"/>
        <v>A</v>
      </c>
      <c r="BO455" s="189" t="s">
        <v>2038</v>
      </c>
      <c r="BP455" s="197" t="s">
        <v>1192</v>
      </c>
      <c r="BQ455" s="202" t="str">
        <f t="shared" si="297"/>
        <v>A</v>
      </c>
      <c r="BR455" s="189" t="s">
        <v>2038</v>
      </c>
      <c r="BS455" s="197" t="s">
        <v>1192</v>
      </c>
      <c r="BT455" s="202" t="str">
        <f t="shared" si="298"/>
        <v>A</v>
      </c>
      <c r="BU455" s="189" t="s">
        <v>2038</v>
      </c>
      <c r="BV455" s="197" t="s">
        <v>1192</v>
      </c>
      <c r="BW455" s="202" t="str">
        <f t="shared" si="299"/>
        <v>A</v>
      </c>
      <c r="BX455" s="189" t="s">
        <v>2038</v>
      </c>
      <c r="BY455" s="197" t="s">
        <v>1192</v>
      </c>
      <c r="BZ455" s="202" t="str">
        <f t="shared" si="300"/>
        <v>A</v>
      </c>
      <c r="CA455" s="189" t="s">
        <v>2038</v>
      </c>
      <c r="CB455" s="197" t="s">
        <v>1192</v>
      </c>
      <c r="CC455" s="202" t="str">
        <f t="shared" si="301"/>
        <v>A</v>
      </c>
      <c r="CD455" s="189" t="s">
        <v>2038</v>
      </c>
      <c r="CE455" s="197" t="s">
        <v>1192</v>
      </c>
      <c r="CF455" s="202" t="str">
        <f t="shared" si="302"/>
        <v>A</v>
      </c>
      <c r="CG455" s="189" t="s">
        <v>2038</v>
      </c>
      <c r="CH455" s="197" t="s">
        <v>1192</v>
      </c>
      <c r="CI455" s="202" t="str">
        <f t="shared" si="303"/>
        <v>A</v>
      </c>
      <c r="CJ455" s="189" t="s">
        <v>2038</v>
      </c>
      <c r="CK455" s="197" t="s">
        <v>1192</v>
      </c>
      <c r="CL455" s="202" t="str">
        <f t="shared" si="311"/>
        <v>A</v>
      </c>
      <c r="CM455" s="188">
        <v>36757</v>
      </c>
      <c r="CN455" s="197" t="s">
        <v>1192</v>
      </c>
      <c r="CO455" s="202" t="str">
        <f t="shared" si="312"/>
        <v>A</v>
      </c>
      <c r="CP455" s="186">
        <v>42326</v>
      </c>
      <c r="CQ455" s="197" t="s">
        <v>1192</v>
      </c>
      <c r="CR455" s="202" t="str">
        <f t="shared" si="304"/>
        <v>A</v>
      </c>
      <c r="CS455" s="186">
        <v>42326</v>
      </c>
      <c r="CT455" s="197" t="s">
        <v>1192</v>
      </c>
      <c r="CU455" s="202" t="str">
        <f t="shared" si="313"/>
        <v>A</v>
      </c>
      <c r="CV455" s="186">
        <v>42326</v>
      </c>
      <c r="CW455" s="197" t="s">
        <v>1192</v>
      </c>
      <c r="CX455" s="202" t="str">
        <f t="shared" si="314"/>
        <v>A</v>
      </c>
      <c r="CY455" s="186">
        <v>42326</v>
      </c>
      <c r="CZ455" s="197" t="s">
        <v>1192</v>
      </c>
      <c r="DA455" s="202" t="str">
        <f t="shared" si="305"/>
        <v>A</v>
      </c>
      <c r="DB455" s="186">
        <v>42326</v>
      </c>
      <c r="DC455" s="197" t="s">
        <v>1192</v>
      </c>
      <c r="DD455" s="202" t="str">
        <f t="shared" si="315"/>
        <v>A</v>
      </c>
      <c r="DE455" s="186">
        <v>42326</v>
      </c>
      <c r="DF455" s="197" t="s">
        <v>1192</v>
      </c>
      <c r="DG455" s="202" t="str">
        <f t="shared" si="316"/>
        <v>A</v>
      </c>
      <c r="DH455" s="186">
        <v>42326</v>
      </c>
      <c r="DI455" s="103">
        <f t="shared" si="306"/>
        <v>34</v>
      </c>
      <c r="DJ455" s="103">
        <f t="shared" si="307"/>
        <v>34</v>
      </c>
      <c r="DK455" s="200">
        <f t="shared" si="317"/>
        <v>100</v>
      </c>
      <c r="DL455" s="201">
        <f t="shared" si="318"/>
        <v>5</v>
      </c>
    </row>
    <row r="456" spans="1:116" ht="24.95" customHeight="1">
      <c r="B456" s="48"/>
      <c r="C456" s="48"/>
      <c r="D456" s="14" t="s">
        <v>799</v>
      </c>
      <c r="E456" s="185" t="s">
        <v>800</v>
      </c>
      <c r="F456" s="12" t="s">
        <v>996</v>
      </c>
      <c r="G456" s="12" t="s">
        <v>945</v>
      </c>
      <c r="H456" s="40" t="s">
        <v>974</v>
      </c>
      <c r="I456" s="41" t="s">
        <v>975</v>
      </c>
      <c r="J456" s="78" t="str">
        <f t="shared" si="308"/>
        <v>M3</v>
      </c>
      <c r="K456" s="197" t="s">
        <v>1192</v>
      </c>
      <c r="L456" s="202" t="str">
        <f t="shared" si="309"/>
        <v>A</v>
      </c>
      <c r="M456" s="189" t="s">
        <v>1902</v>
      </c>
      <c r="N456" s="197" t="s">
        <v>1192</v>
      </c>
      <c r="O456" s="202" t="str">
        <f t="shared" si="280"/>
        <v>A</v>
      </c>
      <c r="P456" s="189" t="s">
        <v>1902</v>
      </c>
      <c r="Q456" s="197" t="s">
        <v>1192</v>
      </c>
      <c r="R456" s="202" t="str">
        <f t="shared" si="281"/>
        <v>A</v>
      </c>
      <c r="S456" s="186">
        <v>42521</v>
      </c>
      <c r="T456" s="197" t="s">
        <v>1192</v>
      </c>
      <c r="U456" s="202" t="str">
        <f t="shared" si="282"/>
        <v>A</v>
      </c>
      <c r="V456" s="189" t="s">
        <v>1902</v>
      </c>
      <c r="W456" s="197" t="s">
        <v>1192</v>
      </c>
      <c r="X456" s="202" t="str">
        <f t="shared" si="283"/>
        <v>A</v>
      </c>
      <c r="Y456" s="189" t="s">
        <v>1902</v>
      </c>
      <c r="Z456" s="197" t="s">
        <v>1192</v>
      </c>
      <c r="AA456" s="202" t="str">
        <f t="shared" si="284"/>
        <v>A</v>
      </c>
      <c r="AB456" s="189" t="s">
        <v>1902</v>
      </c>
      <c r="AC456" s="197" t="s">
        <v>1192</v>
      </c>
      <c r="AD456" s="202" t="str">
        <f t="shared" si="310"/>
        <v>A</v>
      </c>
      <c r="AE456" s="189" t="s">
        <v>1902</v>
      </c>
      <c r="AF456" s="197" t="s">
        <v>1192</v>
      </c>
      <c r="AG456" s="202" t="str">
        <f t="shared" si="285"/>
        <v>A</v>
      </c>
      <c r="AH456" s="189" t="s">
        <v>1902</v>
      </c>
      <c r="AI456" s="197" t="s">
        <v>1192</v>
      </c>
      <c r="AJ456" s="202" t="str">
        <f t="shared" si="286"/>
        <v>A</v>
      </c>
      <c r="AK456" s="186">
        <v>41866</v>
      </c>
      <c r="AL456" s="197" t="s">
        <v>1192</v>
      </c>
      <c r="AM456" s="202" t="str">
        <f t="shared" si="287"/>
        <v>A</v>
      </c>
      <c r="AN456" s="189" t="s">
        <v>1902</v>
      </c>
      <c r="AO456" s="197" t="s">
        <v>1192</v>
      </c>
      <c r="AP456" s="202" t="str">
        <f t="shared" si="288"/>
        <v>A</v>
      </c>
      <c r="AQ456" s="189" t="s">
        <v>1902</v>
      </c>
      <c r="AR456" s="197" t="s">
        <v>1192</v>
      </c>
      <c r="AS456" s="202" t="str">
        <f t="shared" si="289"/>
        <v>A</v>
      </c>
      <c r="AT456" s="189" t="s">
        <v>1902</v>
      </c>
      <c r="AU456" s="197" t="s">
        <v>1192</v>
      </c>
      <c r="AV456" s="202" t="str">
        <f t="shared" si="290"/>
        <v>A</v>
      </c>
      <c r="AW456" s="186">
        <v>42521</v>
      </c>
      <c r="AX456" s="197" t="s">
        <v>1192</v>
      </c>
      <c r="AY456" s="202" t="str">
        <f t="shared" si="291"/>
        <v>A</v>
      </c>
      <c r="AZ456" s="186">
        <v>42842</v>
      </c>
      <c r="BA456" s="197" t="s">
        <v>1192</v>
      </c>
      <c r="BB456" s="202" t="str">
        <f t="shared" si="292"/>
        <v>A</v>
      </c>
      <c r="BC456" s="186">
        <v>43069</v>
      </c>
      <c r="BD456" s="197" t="s">
        <v>1192</v>
      </c>
      <c r="BE456" s="202" t="str">
        <f t="shared" si="293"/>
        <v>A</v>
      </c>
      <c r="BF456" s="187" t="s">
        <v>1195</v>
      </c>
      <c r="BG456" s="197" t="s">
        <v>1192</v>
      </c>
      <c r="BH456" s="202" t="str">
        <f t="shared" si="294"/>
        <v>A</v>
      </c>
      <c r="BI456" s="186">
        <v>41866</v>
      </c>
      <c r="BJ456" s="197" t="s">
        <v>1192</v>
      </c>
      <c r="BK456" s="202" t="str">
        <f t="shared" si="295"/>
        <v>A</v>
      </c>
      <c r="BL456" s="189" t="s">
        <v>1902</v>
      </c>
      <c r="BM456" s="197" t="s">
        <v>1192</v>
      </c>
      <c r="BN456" s="202" t="str">
        <f t="shared" si="296"/>
        <v>A</v>
      </c>
      <c r="BO456" s="189" t="s">
        <v>1902</v>
      </c>
      <c r="BP456" s="197" t="s">
        <v>1192</v>
      </c>
      <c r="BQ456" s="202" t="str">
        <f t="shared" si="297"/>
        <v>A</v>
      </c>
      <c r="BR456" s="186">
        <v>41866</v>
      </c>
      <c r="BS456" s="197" t="s">
        <v>1192</v>
      </c>
      <c r="BT456" s="202" t="str">
        <f t="shared" si="298"/>
        <v>A</v>
      </c>
      <c r="BU456" s="186">
        <v>41866</v>
      </c>
      <c r="BV456" s="197" t="s">
        <v>1192</v>
      </c>
      <c r="BW456" s="202" t="str">
        <f t="shared" si="299"/>
        <v>A</v>
      </c>
      <c r="BX456" s="187" t="s">
        <v>1195</v>
      </c>
      <c r="BY456" s="197" t="s">
        <v>1192</v>
      </c>
      <c r="BZ456" s="202" t="str">
        <f t="shared" si="300"/>
        <v>A</v>
      </c>
      <c r="CA456" s="187" t="s">
        <v>1195</v>
      </c>
      <c r="CB456" s="197" t="s">
        <v>1192</v>
      </c>
      <c r="CC456" s="202" t="str">
        <f t="shared" si="301"/>
        <v>A</v>
      </c>
      <c r="CD456" s="186">
        <v>41866</v>
      </c>
      <c r="CE456" s="197" t="s">
        <v>1192</v>
      </c>
      <c r="CF456" s="202" t="str">
        <f t="shared" si="302"/>
        <v>A</v>
      </c>
      <c r="CG456" s="186">
        <v>42521</v>
      </c>
      <c r="CH456" s="197" t="s">
        <v>1192</v>
      </c>
      <c r="CI456" s="202" t="str">
        <f t="shared" si="303"/>
        <v>A</v>
      </c>
      <c r="CJ456" s="186">
        <v>41866</v>
      </c>
      <c r="CK456" s="197" t="s">
        <v>1192</v>
      </c>
      <c r="CL456" s="202" t="str">
        <f t="shared" si="311"/>
        <v>A</v>
      </c>
      <c r="CM456" s="188">
        <v>42838</v>
      </c>
      <c r="CN456" s="197" t="s">
        <v>1192</v>
      </c>
      <c r="CO456" s="202" t="str">
        <f t="shared" si="312"/>
        <v>A</v>
      </c>
      <c r="CP456" s="186">
        <v>42326</v>
      </c>
      <c r="CQ456" s="197" t="s">
        <v>1192</v>
      </c>
      <c r="CR456" s="202" t="str">
        <f t="shared" si="304"/>
        <v>A</v>
      </c>
      <c r="CS456" s="186">
        <v>42326</v>
      </c>
      <c r="CT456" s="197" t="s">
        <v>1192</v>
      </c>
      <c r="CU456" s="202" t="str">
        <f t="shared" si="313"/>
        <v>A</v>
      </c>
      <c r="CV456" s="186">
        <v>42326</v>
      </c>
      <c r="CW456" s="197" t="s">
        <v>1192</v>
      </c>
      <c r="CX456" s="202" t="str">
        <f t="shared" si="314"/>
        <v>A</v>
      </c>
      <c r="CY456" s="186">
        <v>42326</v>
      </c>
      <c r="CZ456" s="197" t="s">
        <v>1192</v>
      </c>
      <c r="DA456" s="202" t="str">
        <f t="shared" si="305"/>
        <v>A</v>
      </c>
      <c r="DB456" s="186">
        <v>42326</v>
      </c>
      <c r="DC456" s="197" t="s">
        <v>1192</v>
      </c>
      <c r="DD456" s="202" t="str">
        <f t="shared" si="315"/>
        <v>A</v>
      </c>
      <c r="DE456" s="204" t="s">
        <v>2336</v>
      </c>
      <c r="DF456" s="197" t="s">
        <v>1192</v>
      </c>
      <c r="DG456" s="202" t="str">
        <f t="shared" si="316"/>
        <v>A</v>
      </c>
      <c r="DH456" s="186">
        <v>42326</v>
      </c>
      <c r="DI456" s="103">
        <f t="shared" si="306"/>
        <v>34</v>
      </c>
      <c r="DJ456" s="103">
        <f t="shared" si="307"/>
        <v>34</v>
      </c>
      <c r="DK456" s="200">
        <f t="shared" si="317"/>
        <v>100</v>
      </c>
      <c r="DL456" s="201">
        <f t="shared" si="318"/>
        <v>5</v>
      </c>
    </row>
    <row r="457" spans="1:116" ht="24.95" customHeight="1">
      <c r="B457" s="48"/>
      <c r="C457" s="48"/>
      <c r="D457" s="14" t="s">
        <v>801</v>
      </c>
      <c r="E457" s="175" t="s">
        <v>802</v>
      </c>
      <c r="F457" s="12" t="s">
        <v>995</v>
      </c>
      <c r="G457" s="12" t="s">
        <v>941</v>
      </c>
      <c r="H457" s="40" t="s">
        <v>978</v>
      </c>
      <c r="I457" s="41" t="s">
        <v>979</v>
      </c>
      <c r="J457" s="78" t="str">
        <f t="shared" si="308"/>
        <v>M5</v>
      </c>
      <c r="K457" s="197" t="s">
        <v>1192</v>
      </c>
      <c r="L457" s="202" t="str">
        <f t="shared" si="309"/>
        <v>A</v>
      </c>
      <c r="M457" s="189" t="s">
        <v>2024</v>
      </c>
      <c r="N457" s="197" t="s">
        <v>1192</v>
      </c>
      <c r="O457" s="202" t="str">
        <f t="shared" si="280"/>
        <v>A</v>
      </c>
      <c r="P457" s="189" t="s">
        <v>2024</v>
      </c>
      <c r="Q457" s="197" t="s">
        <v>1192</v>
      </c>
      <c r="R457" s="202" t="str">
        <f t="shared" si="281"/>
        <v>A</v>
      </c>
      <c r="S457" s="186">
        <v>41181</v>
      </c>
      <c r="T457" s="197" t="s">
        <v>1192</v>
      </c>
      <c r="U457" s="202" t="str">
        <f t="shared" si="282"/>
        <v>A</v>
      </c>
      <c r="V457" s="189" t="s">
        <v>2024</v>
      </c>
      <c r="W457" s="197" t="s">
        <v>1192</v>
      </c>
      <c r="X457" s="202" t="str">
        <f t="shared" si="283"/>
        <v>A</v>
      </c>
      <c r="Y457" s="186">
        <v>41181</v>
      </c>
      <c r="Z457" s="197" t="s">
        <v>1192</v>
      </c>
      <c r="AA457" s="202" t="str">
        <f t="shared" si="284"/>
        <v>A</v>
      </c>
      <c r="AB457" s="189" t="s">
        <v>2024</v>
      </c>
      <c r="AC457" s="197" t="s">
        <v>1192</v>
      </c>
      <c r="AD457" s="202" t="str">
        <f t="shared" si="310"/>
        <v>A</v>
      </c>
      <c r="AE457" s="189" t="s">
        <v>2024</v>
      </c>
      <c r="AF457" s="197" t="s">
        <v>1192</v>
      </c>
      <c r="AG457" s="202" t="str">
        <f t="shared" si="285"/>
        <v>A</v>
      </c>
      <c r="AH457" s="189" t="s">
        <v>2024</v>
      </c>
      <c r="AI457" s="197" t="s">
        <v>1192</v>
      </c>
      <c r="AJ457" s="202" t="str">
        <f t="shared" si="286"/>
        <v>A</v>
      </c>
      <c r="AK457" s="186">
        <v>41442</v>
      </c>
      <c r="AL457" s="197" t="s">
        <v>1192</v>
      </c>
      <c r="AM457" s="202" t="str">
        <f t="shared" si="287"/>
        <v>A</v>
      </c>
      <c r="AN457" s="189" t="s">
        <v>2024</v>
      </c>
      <c r="AO457" s="197" t="s">
        <v>1192</v>
      </c>
      <c r="AP457" s="202" t="str">
        <f t="shared" si="288"/>
        <v>A</v>
      </c>
      <c r="AQ457" s="189" t="s">
        <v>2024</v>
      </c>
      <c r="AR457" s="197" t="s">
        <v>1192</v>
      </c>
      <c r="AS457" s="202" t="str">
        <f t="shared" si="289"/>
        <v>A</v>
      </c>
      <c r="AT457" s="189" t="s">
        <v>2024</v>
      </c>
      <c r="AU457" s="197" t="s">
        <v>1192</v>
      </c>
      <c r="AV457" s="202" t="str">
        <f t="shared" si="290"/>
        <v>A</v>
      </c>
      <c r="AW457" s="189" t="s">
        <v>2024</v>
      </c>
      <c r="AX457" s="197" t="s">
        <v>1192</v>
      </c>
      <c r="AY457" s="202" t="str">
        <f t="shared" si="291"/>
        <v>A</v>
      </c>
      <c r="AZ457" s="186">
        <v>41181</v>
      </c>
      <c r="BA457" s="197" t="s">
        <v>1192</v>
      </c>
      <c r="BB457" s="202" t="str">
        <f t="shared" si="292"/>
        <v>A</v>
      </c>
      <c r="BC457" s="189" t="s">
        <v>2024</v>
      </c>
      <c r="BD457" s="197" t="s">
        <v>1192</v>
      </c>
      <c r="BE457" s="202" t="str">
        <f t="shared" si="293"/>
        <v>A</v>
      </c>
      <c r="BF457" s="186">
        <v>42300</v>
      </c>
      <c r="BG457" s="197" t="s">
        <v>1192</v>
      </c>
      <c r="BH457" s="202" t="str">
        <f t="shared" si="294"/>
        <v>A</v>
      </c>
      <c r="BI457" s="188">
        <v>42286</v>
      </c>
      <c r="BJ457" s="197" t="s">
        <v>1192</v>
      </c>
      <c r="BK457" s="202" t="str">
        <f t="shared" si="295"/>
        <v>A</v>
      </c>
      <c r="BL457" s="189" t="s">
        <v>2024</v>
      </c>
      <c r="BM457" s="197" t="s">
        <v>1192</v>
      </c>
      <c r="BN457" s="202" t="str">
        <f t="shared" si="296"/>
        <v>A</v>
      </c>
      <c r="BO457" s="189" t="s">
        <v>2024</v>
      </c>
      <c r="BP457" s="197" t="s">
        <v>1192</v>
      </c>
      <c r="BQ457" s="202" t="str">
        <f t="shared" si="297"/>
        <v>A</v>
      </c>
      <c r="BR457" s="186">
        <v>42300</v>
      </c>
      <c r="BS457" s="197" t="s">
        <v>1192</v>
      </c>
      <c r="BT457" s="202" t="str">
        <f t="shared" si="298"/>
        <v>A</v>
      </c>
      <c r="BU457" s="186">
        <v>42300</v>
      </c>
      <c r="BV457" s="197" t="s">
        <v>1192</v>
      </c>
      <c r="BW457" s="202" t="str">
        <f t="shared" si="299"/>
        <v>A</v>
      </c>
      <c r="BX457" s="186">
        <v>42300</v>
      </c>
      <c r="BY457" s="197" t="s">
        <v>1192</v>
      </c>
      <c r="BZ457" s="202" t="str">
        <f t="shared" si="300"/>
        <v>A</v>
      </c>
      <c r="CA457" s="186">
        <v>42300</v>
      </c>
      <c r="CB457" s="197" t="s">
        <v>1192</v>
      </c>
      <c r="CC457" s="202" t="str">
        <f t="shared" si="301"/>
        <v>A</v>
      </c>
      <c r="CD457" s="186">
        <v>42300</v>
      </c>
      <c r="CE457" s="197" t="s">
        <v>1192</v>
      </c>
      <c r="CF457" s="202" t="str">
        <f t="shared" si="302"/>
        <v>A</v>
      </c>
      <c r="CG457" s="186">
        <v>42300</v>
      </c>
      <c r="CH457" s="197" t="s">
        <v>1192</v>
      </c>
      <c r="CI457" s="202" t="str">
        <f t="shared" si="303"/>
        <v>A</v>
      </c>
      <c r="CJ457" s="186">
        <v>42300</v>
      </c>
      <c r="CK457" s="197"/>
      <c r="CL457" s="202" t="str">
        <f t="shared" si="311"/>
        <v>-</v>
      </c>
      <c r="CM457" s="186">
        <v>42286</v>
      </c>
      <c r="CN457" s="197"/>
      <c r="CO457" s="202" t="str">
        <f t="shared" si="312"/>
        <v>-</v>
      </c>
      <c r="CP457" s="187"/>
      <c r="CQ457" s="197"/>
      <c r="CR457" s="202" t="str">
        <f t="shared" si="304"/>
        <v>-</v>
      </c>
      <c r="CS457" s="187"/>
      <c r="CT457" s="197"/>
      <c r="CU457" s="202" t="str">
        <f t="shared" si="313"/>
        <v>-</v>
      </c>
      <c r="CV457" s="187"/>
      <c r="CW457" s="197"/>
      <c r="CX457" s="202" t="str">
        <f t="shared" si="314"/>
        <v>-</v>
      </c>
      <c r="CY457" s="187"/>
      <c r="CZ457" s="197"/>
      <c r="DA457" s="202" t="str">
        <f t="shared" si="305"/>
        <v>-</v>
      </c>
      <c r="DB457" s="187"/>
      <c r="DC457" s="197"/>
      <c r="DD457" s="202" t="str">
        <f t="shared" si="315"/>
        <v>-</v>
      </c>
      <c r="DE457" s="187"/>
      <c r="DF457" s="197"/>
      <c r="DG457" s="202" t="str">
        <f t="shared" si="316"/>
        <v>-</v>
      </c>
      <c r="DH457" s="187"/>
      <c r="DI457" s="103">
        <f t="shared" si="306"/>
        <v>26</v>
      </c>
      <c r="DJ457" s="103">
        <f t="shared" si="307"/>
        <v>26</v>
      </c>
      <c r="DK457" s="200">
        <f t="shared" si="317"/>
        <v>100</v>
      </c>
      <c r="DL457" s="201">
        <f t="shared" si="318"/>
        <v>5</v>
      </c>
    </row>
    <row r="458" spans="1:116" ht="24.95" customHeight="1">
      <c r="B458" s="48"/>
      <c r="C458" s="48"/>
      <c r="D458" s="14" t="s">
        <v>803</v>
      </c>
      <c r="E458" s="11" t="s">
        <v>804</v>
      </c>
      <c r="F458" s="12" t="s">
        <v>991</v>
      </c>
      <c r="G458" s="12" t="s">
        <v>937</v>
      </c>
      <c r="H458" s="40" t="s">
        <v>981</v>
      </c>
      <c r="I458" s="41" t="s">
        <v>982</v>
      </c>
      <c r="J458" s="78" t="str">
        <f t="shared" si="308"/>
        <v>M7</v>
      </c>
      <c r="K458" s="197" t="s">
        <v>1192</v>
      </c>
      <c r="L458" s="202" t="str">
        <f t="shared" si="309"/>
        <v>A</v>
      </c>
      <c r="M458" s="189" t="s">
        <v>1897</v>
      </c>
      <c r="N458" s="197" t="s">
        <v>1192</v>
      </c>
      <c r="O458" s="202" t="str">
        <f t="shared" si="280"/>
        <v>A</v>
      </c>
      <c r="P458" s="189" t="s">
        <v>1897</v>
      </c>
      <c r="Q458" s="197" t="s">
        <v>1192</v>
      </c>
      <c r="R458" s="202" t="str">
        <f t="shared" si="281"/>
        <v>A</v>
      </c>
      <c r="S458" s="186">
        <v>42515</v>
      </c>
      <c r="T458" s="197" t="s">
        <v>1192</v>
      </c>
      <c r="U458" s="202" t="str">
        <f t="shared" si="282"/>
        <v>A</v>
      </c>
      <c r="V458" s="186">
        <v>42515</v>
      </c>
      <c r="W458" s="197" t="s">
        <v>1192</v>
      </c>
      <c r="X458" s="202" t="str">
        <f t="shared" si="283"/>
        <v>A</v>
      </c>
      <c r="Y458" s="186">
        <v>42515</v>
      </c>
      <c r="Z458" s="197" t="s">
        <v>1192</v>
      </c>
      <c r="AA458" s="202" t="str">
        <f t="shared" si="284"/>
        <v>A</v>
      </c>
      <c r="AB458" s="189" t="s">
        <v>1897</v>
      </c>
      <c r="AC458" s="197" t="s">
        <v>1192</v>
      </c>
      <c r="AD458" s="202" t="str">
        <f t="shared" si="310"/>
        <v>A</v>
      </c>
      <c r="AE458" s="189" t="s">
        <v>1897</v>
      </c>
      <c r="AF458" s="197" t="s">
        <v>1192</v>
      </c>
      <c r="AG458" s="202" t="str">
        <f t="shared" si="285"/>
        <v>A</v>
      </c>
      <c r="AH458" s="189" t="s">
        <v>1897</v>
      </c>
      <c r="AI458" s="197" t="s">
        <v>1192</v>
      </c>
      <c r="AJ458" s="202" t="str">
        <f t="shared" si="286"/>
        <v>A</v>
      </c>
      <c r="AK458" s="186">
        <v>42515</v>
      </c>
      <c r="AL458" s="197" t="s">
        <v>1192</v>
      </c>
      <c r="AM458" s="202" t="str">
        <f t="shared" si="287"/>
        <v>A</v>
      </c>
      <c r="AN458" s="189" t="s">
        <v>1897</v>
      </c>
      <c r="AO458" s="197" t="s">
        <v>1192</v>
      </c>
      <c r="AP458" s="202" t="str">
        <f t="shared" si="288"/>
        <v>A</v>
      </c>
      <c r="AQ458" s="189" t="s">
        <v>1897</v>
      </c>
      <c r="AR458" s="197" t="s">
        <v>1192</v>
      </c>
      <c r="AS458" s="202" t="str">
        <f t="shared" si="289"/>
        <v>A</v>
      </c>
      <c r="AT458" s="186">
        <v>42515</v>
      </c>
      <c r="AU458" s="197" t="s">
        <v>1192</v>
      </c>
      <c r="AV458" s="202" t="str">
        <f t="shared" si="290"/>
        <v>A</v>
      </c>
      <c r="AW458" s="186">
        <v>42515</v>
      </c>
      <c r="AX458" s="197" t="s">
        <v>1192</v>
      </c>
      <c r="AY458" s="202" t="str">
        <f t="shared" si="291"/>
        <v>-</v>
      </c>
      <c r="AZ458" s="186"/>
      <c r="BA458" s="197" t="s">
        <v>1192</v>
      </c>
      <c r="BB458" s="202" t="str">
        <f t="shared" si="292"/>
        <v>-</v>
      </c>
      <c r="BC458" s="186"/>
      <c r="BD458" s="197" t="s">
        <v>1192</v>
      </c>
      <c r="BE458" s="202" t="str">
        <f t="shared" si="293"/>
        <v>A</v>
      </c>
      <c r="BF458" s="186">
        <v>42515</v>
      </c>
      <c r="BG458" s="197" t="s">
        <v>1192</v>
      </c>
      <c r="BH458" s="202" t="str">
        <f t="shared" si="294"/>
        <v>-</v>
      </c>
      <c r="BI458" s="186"/>
      <c r="BJ458" s="197"/>
      <c r="BK458" s="202" t="str">
        <f t="shared" si="295"/>
        <v>-</v>
      </c>
      <c r="BL458" s="186">
        <v>42515</v>
      </c>
      <c r="BM458" s="197"/>
      <c r="BN458" s="202" t="str">
        <f t="shared" si="296"/>
        <v>-</v>
      </c>
      <c r="BO458" s="186">
        <v>42515</v>
      </c>
      <c r="BP458" s="197"/>
      <c r="BQ458" s="202" t="str">
        <f t="shared" si="297"/>
        <v>-</v>
      </c>
      <c r="BR458" s="186"/>
      <c r="BS458" s="197"/>
      <c r="BT458" s="202" t="str">
        <f t="shared" si="298"/>
        <v>-</v>
      </c>
      <c r="BU458" s="186"/>
      <c r="BV458" s="197"/>
      <c r="BW458" s="202" t="str">
        <f t="shared" si="299"/>
        <v>-</v>
      </c>
      <c r="BX458" s="186">
        <v>42515</v>
      </c>
      <c r="BY458" s="197"/>
      <c r="BZ458" s="202" t="str">
        <f t="shared" si="300"/>
        <v>-</v>
      </c>
      <c r="CA458" s="186"/>
      <c r="CB458" s="197"/>
      <c r="CC458" s="202" t="str">
        <f t="shared" si="301"/>
        <v>-</v>
      </c>
      <c r="CD458" s="186"/>
      <c r="CE458" s="197"/>
      <c r="CF458" s="202" t="str">
        <f t="shared" si="302"/>
        <v>-</v>
      </c>
      <c r="CG458" s="186"/>
      <c r="CH458" s="197" t="s">
        <v>1192</v>
      </c>
      <c r="CI458" s="202" t="str">
        <f t="shared" si="303"/>
        <v>-</v>
      </c>
      <c r="CJ458" s="186"/>
      <c r="CK458" s="197"/>
      <c r="CL458" s="202" t="str">
        <f t="shared" si="311"/>
        <v>-</v>
      </c>
      <c r="CM458" s="186"/>
      <c r="CN458" s="197"/>
      <c r="CO458" s="202" t="str">
        <f t="shared" si="312"/>
        <v>-</v>
      </c>
      <c r="CP458" s="186">
        <v>42157</v>
      </c>
      <c r="CQ458" s="197"/>
      <c r="CR458" s="202" t="str">
        <f t="shared" si="304"/>
        <v>-</v>
      </c>
      <c r="CS458" s="186"/>
      <c r="CT458" s="197"/>
      <c r="CU458" s="202" t="str">
        <f t="shared" si="313"/>
        <v>-</v>
      </c>
      <c r="CV458" s="186">
        <v>41691</v>
      </c>
      <c r="CW458" s="197"/>
      <c r="CX458" s="202" t="str">
        <f t="shared" si="314"/>
        <v>-</v>
      </c>
      <c r="CY458" s="186"/>
      <c r="CZ458" s="197"/>
      <c r="DA458" s="202" t="str">
        <f t="shared" si="305"/>
        <v>-</v>
      </c>
      <c r="DB458" s="186"/>
      <c r="DC458" s="197"/>
      <c r="DD458" s="202" t="str">
        <f t="shared" si="315"/>
        <v>-</v>
      </c>
      <c r="DE458" s="186"/>
      <c r="DF458" s="197"/>
      <c r="DG458" s="202" t="str">
        <f t="shared" si="316"/>
        <v>-</v>
      </c>
      <c r="DH458" s="186"/>
      <c r="DI458" s="103">
        <f t="shared" si="306"/>
        <v>18</v>
      </c>
      <c r="DJ458" s="103">
        <f t="shared" si="307"/>
        <v>14</v>
      </c>
      <c r="DK458" s="200">
        <f t="shared" si="317"/>
        <v>77.777777777777786</v>
      </c>
      <c r="DL458" s="201">
        <f t="shared" si="318"/>
        <v>4</v>
      </c>
    </row>
    <row r="459" spans="1:116" ht="24.95" customHeight="1">
      <c r="B459" s="48"/>
      <c r="C459" s="48"/>
      <c r="D459" s="14" t="s">
        <v>805</v>
      </c>
      <c r="E459" s="11" t="s">
        <v>806</v>
      </c>
      <c r="F459" s="12" t="s">
        <v>991</v>
      </c>
      <c r="G459" s="12" t="s">
        <v>937</v>
      </c>
      <c r="H459" s="40" t="s">
        <v>978</v>
      </c>
      <c r="I459" s="41" t="s">
        <v>979</v>
      </c>
      <c r="J459" s="78" t="str">
        <f t="shared" si="308"/>
        <v>M5</v>
      </c>
      <c r="K459" s="197" t="s">
        <v>1192</v>
      </c>
      <c r="L459" s="202" t="str">
        <f t="shared" si="309"/>
        <v>A</v>
      </c>
      <c r="M459" s="188">
        <v>42842</v>
      </c>
      <c r="N459" s="197" t="s">
        <v>1192</v>
      </c>
      <c r="O459" s="202" t="str">
        <f t="shared" si="280"/>
        <v>A</v>
      </c>
      <c r="P459" s="188">
        <v>42842</v>
      </c>
      <c r="Q459" s="197" t="s">
        <v>1192</v>
      </c>
      <c r="R459" s="202" t="str">
        <f t="shared" si="281"/>
        <v>A</v>
      </c>
      <c r="S459" s="186">
        <v>42515</v>
      </c>
      <c r="T459" s="197" t="s">
        <v>1192</v>
      </c>
      <c r="U459" s="202" t="str">
        <f t="shared" si="282"/>
        <v>A</v>
      </c>
      <c r="V459" s="186">
        <v>42515</v>
      </c>
      <c r="W459" s="197" t="s">
        <v>1192</v>
      </c>
      <c r="X459" s="202" t="str">
        <f t="shared" si="283"/>
        <v>A</v>
      </c>
      <c r="Y459" s="186">
        <v>42515</v>
      </c>
      <c r="Z459" s="197" t="s">
        <v>1192</v>
      </c>
      <c r="AA459" s="202" t="str">
        <f t="shared" si="284"/>
        <v>A</v>
      </c>
      <c r="AB459" s="188">
        <v>42842</v>
      </c>
      <c r="AC459" s="197" t="s">
        <v>1192</v>
      </c>
      <c r="AD459" s="202" t="str">
        <f t="shared" si="310"/>
        <v>A</v>
      </c>
      <c r="AE459" s="186">
        <v>41899</v>
      </c>
      <c r="AF459" s="197" t="s">
        <v>1192</v>
      </c>
      <c r="AG459" s="202" t="str">
        <f t="shared" si="285"/>
        <v>A</v>
      </c>
      <c r="AH459" s="186">
        <v>41899</v>
      </c>
      <c r="AI459" s="197" t="s">
        <v>1192</v>
      </c>
      <c r="AJ459" s="202" t="str">
        <f t="shared" si="286"/>
        <v>A</v>
      </c>
      <c r="AK459" s="186">
        <v>42515</v>
      </c>
      <c r="AL459" s="197" t="s">
        <v>1192</v>
      </c>
      <c r="AM459" s="202" t="str">
        <f t="shared" si="287"/>
        <v>A</v>
      </c>
      <c r="AN459" s="186">
        <v>41899</v>
      </c>
      <c r="AO459" s="197" t="s">
        <v>1192</v>
      </c>
      <c r="AP459" s="202" t="str">
        <f t="shared" si="288"/>
        <v>A</v>
      </c>
      <c r="AQ459" s="188">
        <v>42842</v>
      </c>
      <c r="AR459" s="197" t="s">
        <v>1192</v>
      </c>
      <c r="AS459" s="202" t="str">
        <f t="shared" si="289"/>
        <v>A</v>
      </c>
      <c r="AT459" s="186">
        <v>42515</v>
      </c>
      <c r="AU459" s="197" t="s">
        <v>1192</v>
      </c>
      <c r="AV459" s="202" t="str">
        <f t="shared" si="290"/>
        <v>A</v>
      </c>
      <c r="AW459" s="186">
        <v>43089</v>
      </c>
      <c r="AX459" s="197" t="s">
        <v>1192</v>
      </c>
      <c r="AY459" s="202" t="str">
        <f t="shared" si="291"/>
        <v>A</v>
      </c>
      <c r="AZ459" s="186">
        <v>43035</v>
      </c>
      <c r="BA459" s="197" t="s">
        <v>1192</v>
      </c>
      <c r="BB459" s="202" t="str">
        <f t="shared" si="292"/>
        <v>A</v>
      </c>
      <c r="BC459" s="188">
        <v>42842</v>
      </c>
      <c r="BD459" s="197" t="s">
        <v>1192</v>
      </c>
      <c r="BE459" s="202" t="str">
        <f t="shared" si="293"/>
        <v>A</v>
      </c>
      <c r="BF459" s="186">
        <v>42515</v>
      </c>
      <c r="BG459" s="197" t="s">
        <v>1192</v>
      </c>
      <c r="BH459" s="202" t="str">
        <f t="shared" si="294"/>
        <v>A</v>
      </c>
      <c r="BI459" s="186">
        <v>42838</v>
      </c>
      <c r="BJ459" s="197" t="s">
        <v>1192</v>
      </c>
      <c r="BK459" s="202" t="str">
        <f t="shared" si="295"/>
        <v>A</v>
      </c>
      <c r="BL459" s="186">
        <v>42515</v>
      </c>
      <c r="BM459" s="197" t="s">
        <v>1192</v>
      </c>
      <c r="BN459" s="202" t="str">
        <f t="shared" si="296"/>
        <v>A</v>
      </c>
      <c r="BO459" s="186">
        <v>42515</v>
      </c>
      <c r="BP459" s="197" t="s">
        <v>1192</v>
      </c>
      <c r="BQ459" s="202" t="str">
        <f t="shared" si="297"/>
        <v>A</v>
      </c>
      <c r="BR459" s="186">
        <v>42300</v>
      </c>
      <c r="BS459" s="197" t="s">
        <v>1192</v>
      </c>
      <c r="BT459" s="202" t="str">
        <f t="shared" si="298"/>
        <v>A</v>
      </c>
      <c r="BU459" s="186">
        <v>42880</v>
      </c>
      <c r="BV459" s="197" t="s">
        <v>1192</v>
      </c>
      <c r="BW459" s="202" t="str">
        <f t="shared" si="299"/>
        <v>A</v>
      </c>
      <c r="BX459" s="186">
        <v>43089</v>
      </c>
      <c r="BY459" s="197" t="s">
        <v>1192</v>
      </c>
      <c r="BZ459" s="202" t="str">
        <f t="shared" si="300"/>
        <v>A</v>
      </c>
      <c r="CA459" s="186">
        <v>42300</v>
      </c>
      <c r="CB459" s="197" t="s">
        <v>1192</v>
      </c>
      <c r="CC459" s="202" t="str">
        <f t="shared" si="301"/>
        <v>A</v>
      </c>
      <c r="CD459" s="186">
        <v>42300</v>
      </c>
      <c r="CE459" s="197" t="s">
        <v>1192</v>
      </c>
      <c r="CF459" s="202" t="str">
        <f t="shared" si="302"/>
        <v>A</v>
      </c>
      <c r="CG459" s="186">
        <v>42300</v>
      </c>
      <c r="CH459" s="197" t="s">
        <v>1192</v>
      </c>
      <c r="CI459" s="202" t="str">
        <f t="shared" si="303"/>
        <v>A</v>
      </c>
      <c r="CJ459" s="186">
        <v>42300</v>
      </c>
      <c r="CK459" s="197"/>
      <c r="CL459" s="202" t="str">
        <f t="shared" si="311"/>
        <v>-</v>
      </c>
      <c r="CM459" s="186"/>
      <c r="CN459" s="197"/>
      <c r="CO459" s="202" t="str">
        <f t="shared" si="312"/>
        <v>-</v>
      </c>
      <c r="CP459" s="186"/>
      <c r="CQ459" s="197"/>
      <c r="CR459" s="202" t="str">
        <f t="shared" si="304"/>
        <v>-</v>
      </c>
      <c r="CS459" s="186"/>
      <c r="CT459" s="197"/>
      <c r="CU459" s="202" t="str">
        <f t="shared" si="313"/>
        <v>-</v>
      </c>
      <c r="CV459" s="186"/>
      <c r="CW459" s="197"/>
      <c r="CX459" s="202" t="str">
        <f t="shared" si="314"/>
        <v>-</v>
      </c>
      <c r="CY459" s="186"/>
      <c r="CZ459" s="197"/>
      <c r="DA459" s="202" t="str">
        <f t="shared" si="305"/>
        <v>-</v>
      </c>
      <c r="DB459" s="186"/>
      <c r="DC459" s="197"/>
      <c r="DD459" s="202" t="str">
        <f t="shared" si="315"/>
        <v>-</v>
      </c>
      <c r="DE459" s="186"/>
      <c r="DF459" s="197"/>
      <c r="DG459" s="202" t="str">
        <f t="shared" si="316"/>
        <v>-</v>
      </c>
      <c r="DH459" s="186"/>
      <c r="DI459" s="103">
        <f t="shared" si="306"/>
        <v>26</v>
      </c>
      <c r="DJ459" s="103">
        <f t="shared" si="307"/>
        <v>26</v>
      </c>
      <c r="DK459" s="200">
        <f t="shared" si="317"/>
        <v>100</v>
      </c>
      <c r="DL459" s="201">
        <f t="shared" si="318"/>
        <v>5</v>
      </c>
    </row>
    <row r="460" spans="1:116" ht="24.95" customHeight="1">
      <c r="B460" s="48"/>
      <c r="C460" s="48"/>
      <c r="D460" s="14" t="s">
        <v>807</v>
      </c>
      <c r="E460" s="185" t="s">
        <v>808</v>
      </c>
      <c r="F460" s="12" t="s">
        <v>989</v>
      </c>
      <c r="G460" s="12" t="s">
        <v>994</v>
      </c>
      <c r="H460" s="40" t="s">
        <v>976</v>
      </c>
      <c r="I460" s="41" t="s">
        <v>977</v>
      </c>
      <c r="J460" s="78" t="str">
        <f t="shared" si="308"/>
        <v>M4</v>
      </c>
      <c r="K460" s="197" t="s">
        <v>1192</v>
      </c>
      <c r="L460" s="202" t="str">
        <f t="shared" si="309"/>
        <v>A</v>
      </c>
      <c r="M460" s="189" t="s">
        <v>2038</v>
      </c>
      <c r="N460" s="197" t="s">
        <v>1192</v>
      </c>
      <c r="O460" s="202" t="str">
        <f t="shared" si="280"/>
        <v>A</v>
      </c>
      <c r="P460" s="189" t="s">
        <v>2038</v>
      </c>
      <c r="Q460" s="197" t="s">
        <v>1192</v>
      </c>
      <c r="R460" s="202" t="str">
        <f t="shared" si="281"/>
        <v>A</v>
      </c>
      <c r="S460" s="189" t="s">
        <v>2038</v>
      </c>
      <c r="T460" s="197" t="s">
        <v>1192</v>
      </c>
      <c r="U460" s="202" t="str">
        <f t="shared" si="282"/>
        <v>A</v>
      </c>
      <c r="V460" s="189" t="s">
        <v>2038</v>
      </c>
      <c r="W460" s="197" t="s">
        <v>1192</v>
      </c>
      <c r="X460" s="202" t="str">
        <f t="shared" si="283"/>
        <v>A</v>
      </c>
      <c r="Y460" s="189" t="s">
        <v>2038</v>
      </c>
      <c r="Z460" s="197" t="s">
        <v>1192</v>
      </c>
      <c r="AA460" s="202" t="str">
        <f t="shared" si="284"/>
        <v>A</v>
      </c>
      <c r="AB460" s="189" t="s">
        <v>2038</v>
      </c>
      <c r="AC460" s="197" t="s">
        <v>1192</v>
      </c>
      <c r="AD460" s="202" t="str">
        <f t="shared" si="310"/>
        <v>A</v>
      </c>
      <c r="AE460" s="189" t="s">
        <v>2038</v>
      </c>
      <c r="AF460" s="197" t="s">
        <v>1192</v>
      </c>
      <c r="AG460" s="202" t="str">
        <f t="shared" si="285"/>
        <v>A</v>
      </c>
      <c r="AH460" s="189" t="s">
        <v>2038</v>
      </c>
      <c r="AI460" s="197" t="s">
        <v>1192</v>
      </c>
      <c r="AJ460" s="202" t="str">
        <f t="shared" si="286"/>
        <v>A</v>
      </c>
      <c r="AK460" s="186">
        <v>41866</v>
      </c>
      <c r="AL460" s="197" t="s">
        <v>1192</v>
      </c>
      <c r="AM460" s="202" t="str">
        <f t="shared" si="287"/>
        <v>A</v>
      </c>
      <c r="AN460" s="189" t="s">
        <v>2038</v>
      </c>
      <c r="AO460" s="197" t="s">
        <v>1192</v>
      </c>
      <c r="AP460" s="202" t="str">
        <f t="shared" si="288"/>
        <v>A</v>
      </c>
      <c r="AQ460" s="189" t="s">
        <v>2038</v>
      </c>
      <c r="AR460" s="197" t="s">
        <v>1192</v>
      </c>
      <c r="AS460" s="202" t="str">
        <f t="shared" si="289"/>
        <v>A</v>
      </c>
      <c r="AT460" s="189" t="s">
        <v>2038</v>
      </c>
      <c r="AU460" s="197" t="s">
        <v>1192</v>
      </c>
      <c r="AV460" s="202" t="str">
        <f t="shared" si="290"/>
        <v>A</v>
      </c>
      <c r="AW460" s="186">
        <v>42228</v>
      </c>
      <c r="AX460" s="197" t="s">
        <v>1192</v>
      </c>
      <c r="AY460" s="202" t="str">
        <f t="shared" si="291"/>
        <v>A</v>
      </c>
      <c r="AZ460" s="189" t="s">
        <v>2038</v>
      </c>
      <c r="BA460" s="197" t="s">
        <v>1192</v>
      </c>
      <c r="BB460" s="202" t="str">
        <f t="shared" si="292"/>
        <v>A</v>
      </c>
      <c r="BC460" s="189" t="s">
        <v>2038</v>
      </c>
      <c r="BD460" s="197" t="s">
        <v>1192</v>
      </c>
      <c r="BE460" s="202" t="str">
        <f t="shared" si="293"/>
        <v>A</v>
      </c>
      <c r="BF460" s="186">
        <v>41866</v>
      </c>
      <c r="BG460" s="197" t="s">
        <v>1192</v>
      </c>
      <c r="BH460" s="202" t="str">
        <f t="shared" si="294"/>
        <v>A</v>
      </c>
      <c r="BI460" s="188">
        <v>42286</v>
      </c>
      <c r="BJ460" s="197" t="s">
        <v>1192</v>
      </c>
      <c r="BK460" s="202" t="str">
        <f t="shared" si="295"/>
        <v>A</v>
      </c>
      <c r="BL460" s="189" t="s">
        <v>2038</v>
      </c>
      <c r="BM460" s="197" t="s">
        <v>1192</v>
      </c>
      <c r="BN460" s="202" t="str">
        <f t="shared" si="296"/>
        <v>A</v>
      </c>
      <c r="BO460" s="189" t="s">
        <v>2038</v>
      </c>
      <c r="BP460" s="197" t="s">
        <v>1192</v>
      </c>
      <c r="BQ460" s="202" t="str">
        <f t="shared" si="297"/>
        <v>A</v>
      </c>
      <c r="BR460" s="186">
        <v>41866</v>
      </c>
      <c r="BS460" s="197" t="s">
        <v>1192</v>
      </c>
      <c r="BT460" s="202" t="str">
        <f t="shared" si="298"/>
        <v>A</v>
      </c>
      <c r="BU460" s="186">
        <v>41866</v>
      </c>
      <c r="BV460" s="197" t="s">
        <v>1192</v>
      </c>
      <c r="BW460" s="202" t="str">
        <f t="shared" si="299"/>
        <v>A</v>
      </c>
      <c r="BX460" s="186">
        <v>41866</v>
      </c>
      <c r="BY460" s="197" t="s">
        <v>1192</v>
      </c>
      <c r="BZ460" s="202" t="str">
        <f t="shared" si="300"/>
        <v>A</v>
      </c>
      <c r="CA460" s="186">
        <v>41866</v>
      </c>
      <c r="CB460" s="197" t="s">
        <v>1192</v>
      </c>
      <c r="CC460" s="202" t="str">
        <f t="shared" si="301"/>
        <v>A</v>
      </c>
      <c r="CD460" s="186">
        <v>41866</v>
      </c>
      <c r="CE460" s="197" t="s">
        <v>1192</v>
      </c>
      <c r="CF460" s="202" t="str">
        <f t="shared" si="302"/>
        <v>A</v>
      </c>
      <c r="CG460" s="186">
        <v>41866</v>
      </c>
      <c r="CH460" s="197" t="s">
        <v>1192</v>
      </c>
      <c r="CI460" s="202" t="str">
        <f t="shared" si="303"/>
        <v>A</v>
      </c>
      <c r="CJ460" s="186">
        <v>41866</v>
      </c>
      <c r="CK460" s="197" t="s">
        <v>1192</v>
      </c>
      <c r="CL460" s="202" t="str">
        <f t="shared" si="311"/>
        <v>A</v>
      </c>
      <c r="CM460" s="188">
        <v>42286</v>
      </c>
      <c r="CN460" s="197" t="s">
        <v>1192</v>
      </c>
      <c r="CO460" s="202" t="str">
        <f t="shared" si="312"/>
        <v>-</v>
      </c>
      <c r="CP460" s="186"/>
      <c r="CQ460" s="197" t="s">
        <v>1192</v>
      </c>
      <c r="CR460" s="202" t="str">
        <f t="shared" si="304"/>
        <v>-</v>
      </c>
      <c r="CS460" s="187"/>
      <c r="CT460" s="197" t="s">
        <v>1192</v>
      </c>
      <c r="CU460" s="202" t="str">
        <f t="shared" si="313"/>
        <v>-</v>
      </c>
      <c r="CV460" s="187"/>
      <c r="CW460" s="197" t="s">
        <v>1192</v>
      </c>
      <c r="CX460" s="202" t="str">
        <f t="shared" si="314"/>
        <v>-</v>
      </c>
      <c r="CY460" s="187"/>
      <c r="CZ460" s="197" t="s">
        <v>1192</v>
      </c>
      <c r="DA460" s="202" t="str">
        <f t="shared" si="305"/>
        <v>-</v>
      </c>
      <c r="DB460" s="187"/>
      <c r="DC460" s="197" t="s">
        <v>1192</v>
      </c>
      <c r="DD460" s="202" t="str">
        <f t="shared" ref="DD460" si="319">IF(AND(DC460="Y",DE460&lt;&gt;""),"A","-")</f>
        <v>A</v>
      </c>
      <c r="DE460" s="204" t="s">
        <v>2336</v>
      </c>
      <c r="DF460" s="197" t="s">
        <v>1192</v>
      </c>
      <c r="DG460" s="202" t="str">
        <f t="shared" ref="DG460" si="320">IF(AND(DF460="Y",DH460&lt;&gt;""),"A","-")</f>
        <v>-</v>
      </c>
      <c r="DH460" s="187"/>
      <c r="DI460" s="103">
        <f t="shared" si="306"/>
        <v>34</v>
      </c>
      <c r="DJ460" s="103">
        <f t="shared" si="307"/>
        <v>28</v>
      </c>
      <c r="DK460" s="200">
        <f t="shared" si="317"/>
        <v>82.35294117647058</v>
      </c>
      <c r="DL460" s="201">
        <f t="shared" si="318"/>
        <v>5</v>
      </c>
    </row>
    <row r="461" spans="1:116" ht="24.95" customHeight="1">
      <c r="B461" s="48"/>
      <c r="C461" s="48"/>
      <c r="D461" s="14" t="s">
        <v>809</v>
      </c>
      <c r="E461" s="11" t="s">
        <v>810</v>
      </c>
      <c r="F461" s="12" t="s">
        <v>997</v>
      </c>
      <c r="G461" s="12" t="s">
        <v>984</v>
      </c>
      <c r="H461" s="40" t="s">
        <v>974</v>
      </c>
      <c r="I461" s="41" t="s">
        <v>975</v>
      </c>
      <c r="J461" s="78" t="str">
        <f t="shared" si="308"/>
        <v>M3</v>
      </c>
      <c r="K461" s="197" t="s">
        <v>1192</v>
      </c>
      <c r="L461" s="202" t="str">
        <f t="shared" si="309"/>
        <v>A</v>
      </c>
      <c r="M461" s="189" t="s">
        <v>1886</v>
      </c>
      <c r="N461" s="197" t="s">
        <v>1192</v>
      </c>
      <c r="O461" s="202" t="str">
        <f t="shared" si="280"/>
        <v>A</v>
      </c>
      <c r="P461" s="189" t="s">
        <v>1886</v>
      </c>
      <c r="Q461" s="197" t="s">
        <v>1192</v>
      </c>
      <c r="R461" s="202" t="str">
        <f t="shared" si="281"/>
        <v>A</v>
      </c>
      <c r="S461" s="189" t="s">
        <v>1886</v>
      </c>
      <c r="T461" s="197" t="s">
        <v>1192</v>
      </c>
      <c r="U461" s="202" t="str">
        <f t="shared" si="282"/>
        <v>A</v>
      </c>
      <c r="V461" s="189" t="s">
        <v>1886</v>
      </c>
      <c r="W461" s="197" t="s">
        <v>1192</v>
      </c>
      <c r="X461" s="202" t="str">
        <f t="shared" si="283"/>
        <v>A</v>
      </c>
      <c r="Y461" s="189" t="s">
        <v>1886</v>
      </c>
      <c r="Z461" s="197" t="s">
        <v>1192</v>
      </c>
      <c r="AA461" s="202" t="str">
        <f t="shared" si="284"/>
        <v>A</v>
      </c>
      <c r="AB461" s="189" t="s">
        <v>1886</v>
      </c>
      <c r="AC461" s="197" t="s">
        <v>1192</v>
      </c>
      <c r="AD461" s="202" t="str">
        <f t="shared" si="310"/>
        <v>A</v>
      </c>
      <c r="AE461" s="189" t="s">
        <v>1886</v>
      </c>
      <c r="AF461" s="197" t="s">
        <v>1192</v>
      </c>
      <c r="AG461" s="202" t="str">
        <f t="shared" si="285"/>
        <v>A</v>
      </c>
      <c r="AH461" s="189" t="s">
        <v>1886</v>
      </c>
      <c r="AI461" s="197" t="s">
        <v>1192</v>
      </c>
      <c r="AJ461" s="202" t="str">
        <f t="shared" si="286"/>
        <v>A</v>
      </c>
      <c r="AK461" s="186">
        <v>41892</v>
      </c>
      <c r="AL461" s="197" t="s">
        <v>1192</v>
      </c>
      <c r="AM461" s="202" t="str">
        <f t="shared" si="287"/>
        <v>A</v>
      </c>
      <c r="AN461" s="189" t="s">
        <v>1886</v>
      </c>
      <c r="AO461" s="197" t="s">
        <v>1192</v>
      </c>
      <c r="AP461" s="202" t="str">
        <f t="shared" si="288"/>
        <v>A</v>
      </c>
      <c r="AQ461" s="189" t="s">
        <v>1886</v>
      </c>
      <c r="AR461" s="197" t="s">
        <v>1192</v>
      </c>
      <c r="AS461" s="202" t="str">
        <f t="shared" si="289"/>
        <v>A</v>
      </c>
      <c r="AT461" s="189" t="s">
        <v>1886</v>
      </c>
      <c r="AU461" s="197" t="s">
        <v>1192</v>
      </c>
      <c r="AV461" s="202" t="str">
        <f t="shared" si="290"/>
        <v>A</v>
      </c>
      <c r="AW461" s="186">
        <v>42228</v>
      </c>
      <c r="AX461" s="197" t="s">
        <v>1192</v>
      </c>
      <c r="AY461" s="202" t="str">
        <f t="shared" si="291"/>
        <v>A</v>
      </c>
      <c r="AZ461" s="189" t="s">
        <v>1886</v>
      </c>
      <c r="BA461" s="197" t="s">
        <v>1192</v>
      </c>
      <c r="BB461" s="202" t="str">
        <f t="shared" si="292"/>
        <v>A</v>
      </c>
      <c r="BC461" s="189" t="s">
        <v>1886</v>
      </c>
      <c r="BD461" s="197" t="s">
        <v>1192</v>
      </c>
      <c r="BE461" s="202" t="str">
        <f t="shared" si="293"/>
        <v>A</v>
      </c>
      <c r="BF461" s="186">
        <v>41866</v>
      </c>
      <c r="BG461" s="197" t="s">
        <v>1192</v>
      </c>
      <c r="BH461" s="202" t="str">
        <f t="shared" si="294"/>
        <v>A</v>
      </c>
      <c r="BI461" s="186">
        <v>41866</v>
      </c>
      <c r="BJ461" s="197" t="s">
        <v>1192</v>
      </c>
      <c r="BK461" s="202" t="str">
        <f t="shared" si="295"/>
        <v>A</v>
      </c>
      <c r="BL461" s="189" t="s">
        <v>1886</v>
      </c>
      <c r="BM461" s="197" t="s">
        <v>1192</v>
      </c>
      <c r="BN461" s="202" t="str">
        <f t="shared" si="296"/>
        <v>A</v>
      </c>
      <c r="BO461" s="186">
        <v>43088</v>
      </c>
      <c r="BP461" s="197" t="s">
        <v>1192</v>
      </c>
      <c r="BQ461" s="202" t="str">
        <f t="shared" si="297"/>
        <v>A</v>
      </c>
      <c r="BR461" s="186">
        <v>41866</v>
      </c>
      <c r="BS461" s="197" t="s">
        <v>1192</v>
      </c>
      <c r="BT461" s="202" t="str">
        <f t="shared" si="298"/>
        <v>A</v>
      </c>
      <c r="BU461" s="186">
        <v>41866</v>
      </c>
      <c r="BV461" s="197" t="s">
        <v>1192</v>
      </c>
      <c r="BW461" s="202" t="str">
        <f t="shared" si="299"/>
        <v>A</v>
      </c>
      <c r="BX461" s="186">
        <v>41866</v>
      </c>
      <c r="BY461" s="197" t="s">
        <v>1192</v>
      </c>
      <c r="BZ461" s="202" t="str">
        <f t="shared" si="300"/>
        <v>A</v>
      </c>
      <c r="CA461" s="186">
        <v>41866</v>
      </c>
      <c r="CB461" s="197" t="s">
        <v>1192</v>
      </c>
      <c r="CC461" s="202" t="str">
        <f t="shared" si="301"/>
        <v>A</v>
      </c>
      <c r="CD461" s="186">
        <v>41866</v>
      </c>
      <c r="CE461" s="197" t="s">
        <v>1192</v>
      </c>
      <c r="CF461" s="202" t="str">
        <f t="shared" si="302"/>
        <v>A</v>
      </c>
      <c r="CG461" s="186">
        <v>41866</v>
      </c>
      <c r="CH461" s="197" t="s">
        <v>1192</v>
      </c>
      <c r="CI461" s="202" t="str">
        <f t="shared" si="303"/>
        <v>A</v>
      </c>
      <c r="CJ461" s="186">
        <v>41866</v>
      </c>
      <c r="CK461" s="197" t="s">
        <v>1192</v>
      </c>
      <c r="CL461" s="202" t="str">
        <f t="shared" si="311"/>
        <v>A</v>
      </c>
      <c r="CM461" s="186">
        <v>42838</v>
      </c>
      <c r="CN461" s="197" t="s">
        <v>1192</v>
      </c>
      <c r="CO461" s="202" t="str">
        <f t="shared" si="312"/>
        <v>A</v>
      </c>
      <c r="CP461" s="186">
        <v>42326</v>
      </c>
      <c r="CQ461" s="197" t="s">
        <v>1192</v>
      </c>
      <c r="CR461" s="202" t="str">
        <f t="shared" si="304"/>
        <v>A</v>
      </c>
      <c r="CS461" s="186">
        <v>42326</v>
      </c>
      <c r="CT461" s="197"/>
      <c r="CU461" s="202" t="str">
        <f t="shared" si="313"/>
        <v>-</v>
      </c>
      <c r="CV461" s="186">
        <v>42326</v>
      </c>
      <c r="CW461" s="197"/>
      <c r="CX461" s="202" t="str">
        <f t="shared" si="314"/>
        <v>-</v>
      </c>
      <c r="CY461" s="186">
        <v>42326</v>
      </c>
      <c r="CZ461" s="197"/>
      <c r="DA461" s="202" t="str">
        <f t="shared" si="305"/>
        <v>-</v>
      </c>
      <c r="DB461" s="186">
        <v>42326</v>
      </c>
      <c r="DC461" s="197"/>
      <c r="DD461" s="202" t="str">
        <f t="shared" si="315"/>
        <v>-</v>
      </c>
      <c r="DE461" s="186">
        <v>42326</v>
      </c>
      <c r="DF461" s="197"/>
      <c r="DG461" s="202" t="str">
        <f t="shared" si="316"/>
        <v>-</v>
      </c>
      <c r="DH461" s="186">
        <v>42326</v>
      </c>
      <c r="DI461" s="103">
        <f t="shared" si="306"/>
        <v>29</v>
      </c>
      <c r="DJ461" s="103">
        <f t="shared" si="307"/>
        <v>29</v>
      </c>
      <c r="DK461" s="200">
        <f t="shared" si="317"/>
        <v>100</v>
      </c>
      <c r="DL461" s="201">
        <f t="shared" si="318"/>
        <v>5</v>
      </c>
    </row>
    <row r="462" spans="1:116" ht="24.95" customHeight="1">
      <c r="B462" s="48"/>
      <c r="C462" s="48"/>
      <c r="D462" s="14" t="s">
        <v>811</v>
      </c>
      <c r="E462" s="175" t="s">
        <v>812</v>
      </c>
      <c r="F462" s="12" t="s">
        <v>952</v>
      </c>
      <c r="G462" s="12" t="s">
        <v>952</v>
      </c>
      <c r="H462" s="40" t="s">
        <v>2724</v>
      </c>
      <c r="I462" s="41" t="s">
        <v>979</v>
      </c>
      <c r="J462" s="78" t="str">
        <f t="shared" si="308"/>
        <v>M5</v>
      </c>
      <c r="K462" s="197" t="s">
        <v>1192</v>
      </c>
      <c r="L462" s="202" t="str">
        <f t="shared" si="309"/>
        <v>A</v>
      </c>
      <c r="M462" s="189" t="s">
        <v>1940</v>
      </c>
      <c r="N462" s="197" t="s">
        <v>1192</v>
      </c>
      <c r="O462" s="202" t="str">
        <f t="shared" si="280"/>
        <v>A</v>
      </c>
      <c r="P462" s="189" t="s">
        <v>1940</v>
      </c>
      <c r="Q462" s="197" t="s">
        <v>1192</v>
      </c>
      <c r="R462" s="202" t="str">
        <f t="shared" si="281"/>
        <v>A</v>
      </c>
      <c r="S462" s="189" t="s">
        <v>1940</v>
      </c>
      <c r="T462" s="197" t="s">
        <v>1192</v>
      </c>
      <c r="U462" s="202" t="str">
        <f t="shared" si="282"/>
        <v>A</v>
      </c>
      <c r="V462" s="189" t="s">
        <v>1940</v>
      </c>
      <c r="W462" s="197" t="s">
        <v>1192</v>
      </c>
      <c r="X462" s="202" t="str">
        <f t="shared" si="283"/>
        <v>A</v>
      </c>
      <c r="Y462" s="189" t="s">
        <v>1940</v>
      </c>
      <c r="Z462" s="197" t="s">
        <v>1192</v>
      </c>
      <c r="AA462" s="202" t="str">
        <f t="shared" si="284"/>
        <v>A</v>
      </c>
      <c r="AB462" s="189" t="s">
        <v>1940</v>
      </c>
      <c r="AC462" s="197" t="s">
        <v>1192</v>
      </c>
      <c r="AD462" s="202" t="str">
        <f t="shared" si="310"/>
        <v>A</v>
      </c>
      <c r="AE462" s="189" t="s">
        <v>1940</v>
      </c>
      <c r="AF462" s="197" t="s">
        <v>1192</v>
      </c>
      <c r="AG462" s="202" t="str">
        <f t="shared" si="285"/>
        <v>A</v>
      </c>
      <c r="AH462" s="189" t="s">
        <v>1940</v>
      </c>
      <c r="AI462" s="197" t="s">
        <v>1192</v>
      </c>
      <c r="AJ462" s="202" t="str">
        <f t="shared" si="286"/>
        <v>A</v>
      </c>
      <c r="AK462" s="186">
        <v>41866</v>
      </c>
      <c r="AL462" s="197" t="s">
        <v>1192</v>
      </c>
      <c r="AM462" s="202" t="str">
        <f t="shared" si="287"/>
        <v>A</v>
      </c>
      <c r="AN462" s="189" t="s">
        <v>1940</v>
      </c>
      <c r="AO462" s="197" t="s">
        <v>1192</v>
      </c>
      <c r="AP462" s="202" t="str">
        <f t="shared" si="288"/>
        <v>A</v>
      </c>
      <c r="AQ462" s="189" t="s">
        <v>1940</v>
      </c>
      <c r="AR462" s="197" t="s">
        <v>1192</v>
      </c>
      <c r="AS462" s="202" t="str">
        <f t="shared" si="289"/>
        <v>A</v>
      </c>
      <c r="AT462" s="189" t="s">
        <v>1940</v>
      </c>
      <c r="AU462" s="197" t="s">
        <v>1192</v>
      </c>
      <c r="AV462" s="202" t="str">
        <f t="shared" si="290"/>
        <v>A</v>
      </c>
      <c r="AW462" s="186">
        <v>42228</v>
      </c>
      <c r="AX462" s="197" t="s">
        <v>1192</v>
      </c>
      <c r="AY462" s="202" t="str">
        <f t="shared" si="291"/>
        <v>A</v>
      </c>
      <c r="AZ462" s="186">
        <v>42842</v>
      </c>
      <c r="BA462" s="197" t="s">
        <v>1192</v>
      </c>
      <c r="BB462" s="202" t="str">
        <f t="shared" si="292"/>
        <v>A</v>
      </c>
      <c r="BC462" s="186">
        <v>42842</v>
      </c>
      <c r="BD462" s="197" t="s">
        <v>1192</v>
      </c>
      <c r="BE462" s="202" t="str">
        <f t="shared" si="293"/>
        <v>A</v>
      </c>
      <c r="BF462" s="186">
        <v>41866</v>
      </c>
      <c r="BG462" s="197" t="s">
        <v>1192</v>
      </c>
      <c r="BH462" s="202" t="str">
        <f t="shared" si="294"/>
        <v>A</v>
      </c>
      <c r="BI462" s="188">
        <v>42286</v>
      </c>
      <c r="BJ462" s="197" t="s">
        <v>1192</v>
      </c>
      <c r="BK462" s="202" t="str">
        <f t="shared" si="295"/>
        <v>A</v>
      </c>
      <c r="BL462" s="189" t="s">
        <v>1940</v>
      </c>
      <c r="BM462" s="197" t="s">
        <v>1192</v>
      </c>
      <c r="BN462" s="202" t="str">
        <f t="shared" si="296"/>
        <v>A</v>
      </c>
      <c r="BO462" s="189" t="s">
        <v>1940</v>
      </c>
      <c r="BP462" s="197" t="s">
        <v>1192</v>
      </c>
      <c r="BQ462" s="202" t="str">
        <f t="shared" si="297"/>
        <v>A</v>
      </c>
      <c r="BR462" s="186">
        <v>41866</v>
      </c>
      <c r="BS462" s="197" t="s">
        <v>1192</v>
      </c>
      <c r="BT462" s="202" t="str">
        <f t="shared" si="298"/>
        <v>A</v>
      </c>
      <c r="BU462" s="186">
        <v>41866</v>
      </c>
      <c r="BV462" s="197" t="s">
        <v>1192</v>
      </c>
      <c r="BW462" s="202" t="str">
        <f t="shared" si="299"/>
        <v>A</v>
      </c>
      <c r="BX462" s="186">
        <v>41866</v>
      </c>
      <c r="BY462" s="197" t="s">
        <v>1192</v>
      </c>
      <c r="BZ462" s="202" t="str">
        <f t="shared" si="300"/>
        <v>A</v>
      </c>
      <c r="CA462" s="186">
        <v>41866</v>
      </c>
      <c r="CB462" s="197" t="s">
        <v>1192</v>
      </c>
      <c r="CC462" s="202" t="str">
        <f t="shared" si="301"/>
        <v>A</v>
      </c>
      <c r="CD462" s="186">
        <v>41866</v>
      </c>
      <c r="CE462" s="197" t="s">
        <v>1192</v>
      </c>
      <c r="CF462" s="202" t="str">
        <f t="shared" si="302"/>
        <v>A</v>
      </c>
      <c r="CG462" s="186">
        <v>41866</v>
      </c>
      <c r="CH462" s="197" t="s">
        <v>1192</v>
      </c>
      <c r="CI462" s="202" t="str">
        <f t="shared" si="303"/>
        <v>A</v>
      </c>
      <c r="CJ462" s="186">
        <v>41866</v>
      </c>
      <c r="CK462" s="197"/>
      <c r="CL462" s="202" t="str">
        <f t="shared" si="311"/>
        <v>-</v>
      </c>
      <c r="CM462" s="186">
        <v>42286</v>
      </c>
      <c r="CN462" s="197"/>
      <c r="CO462" s="202" t="str">
        <f t="shared" si="312"/>
        <v>-</v>
      </c>
      <c r="CP462" s="186">
        <v>42228</v>
      </c>
      <c r="CQ462" s="197"/>
      <c r="CR462" s="202" t="str">
        <f t="shared" si="304"/>
        <v>-</v>
      </c>
      <c r="CS462" s="186"/>
      <c r="CT462" s="197"/>
      <c r="CU462" s="202" t="str">
        <f t="shared" si="313"/>
        <v>-</v>
      </c>
      <c r="CV462" s="186"/>
      <c r="CW462" s="197"/>
      <c r="CX462" s="202" t="str">
        <f t="shared" si="314"/>
        <v>-</v>
      </c>
      <c r="CY462" s="186"/>
      <c r="CZ462" s="197"/>
      <c r="DA462" s="202" t="str">
        <f t="shared" si="305"/>
        <v>-</v>
      </c>
      <c r="DB462" s="186"/>
      <c r="DC462" s="197"/>
      <c r="DD462" s="202" t="str">
        <f t="shared" si="315"/>
        <v>-</v>
      </c>
      <c r="DE462" s="186"/>
      <c r="DF462" s="197"/>
      <c r="DG462" s="202" t="str">
        <f t="shared" si="316"/>
        <v>-</v>
      </c>
      <c r="DH462" s="186"/>
      <c r="DI462" s="103">
        <f t="shared" si="306"/>
        <v>26</v>
      </c>
      <c r="DJ462" s="103">
        <f t="shared" si="307"/>
        <v>26</v>
      </c>
      <c r="DK462" s="200">
        <f t="shared" si="317"/>
        <v>100</v>
      </c>
      <c r="DL462" s="201">
        <f t="shared" si="318"/>
        <v>5</v>
      </c>
    </row>
    <row r="463" spans="1:116" ht="24.95" customHeight="1">
      <c r="B463" s="48"/>
      <c r="C463" s="48"/>
      <c r="D463" s="14" t="s">
        <v>813</v>
      </c>
      <c r="E463" s="175" t="s">
        <v>814</v>
      </c>
      <c r="F463" s="12" t="s">
        <v>991</v>
      </c>
      <c r="G463" s="12" t="s">
        <v>946</v>
      </c>
      <c r="H463" s="40" t="s">
        <v>976</v>
      </c>
      <c r="I463" s="41" t="s">
        <v>977</v>
      </c>
      <c r="J463" s="78" t="str">
        <f t="shared" si="308"/>
        <v>M4</v>
      </c>
      <c r="K463" s="197" t="s">
        <v>1192</v>
      </c>
      <c r="L463" s="202" t="str">
        <f t="shared" si="309"/>
        <v>A</v>
      </c>
      <c r="M463" s="189" t="s">
        <v>1940</v>
      </c>
      <c r="N463" s="197" t="s">
        <v>1192</v>
      </c>
      <c r="O463" s="202" t="str">
        <f t="shared" si="280"/>
        <v>A</v>
      </c>
      <c r="P463" s="189" t="s">
        <v>1940</v>
      </c>
      <c r="Q463" s="197" t="s">
        <v>1192</v>
      </c>
      <c r="R463" s="202" t="str">
        <f t="shared" si="281"/>
        <v>A</v>
      </c>
      <c r="S463" s="189" t="s">
        <v>1940</v>
      </c>
      <c r="T463" s="197" t="s">
        <v>1192</v>
      </c>
      <c r="U463" s="202" t="str">
        <f t="shared" si="282"/>
        <v>A</v>
      </c>
      <c r="V463" s="189" t="s">
        <v>1940</v>
      </c>
      <c r="W463" s="197" t="s">
        <v>1192</v>
      </c>
      <c r="X463" s="202" t="str">
        <f t="shared" si="283"/>
        <v>A</v>
      </c>
      <c r="Y463" s="189" t="s">
        <v>1940</v>
      </c>
      <c r="Z463" s="197" t="s">
        <v>1192</v>
      </c>
      <c r="AA463" s="202" t="str">
        <f t="shared" si="284"/>
        <v>A</v>
      </c>
      <c r="AB463" s="189" t="s">
        <v>1940</v>
      </c>
      <c r="AC463" s="197" t="s">
        <v>1192</v>
      </c>
      <c r="AD463" s="202" t="str">
        <f t="shared" si="310"/>
        <v>A</v>
      </c>
      <c r="AE463" s="189" t="s">
        <v>1940</v>
      </c>
      <c r="AF463" s="197" t="s">
        <v>1192</v>
      </c>
      <c r="AG463" s="202" t="str">
        <f t="shared" si="285"/>
        <v>A</v>
      </c>
      <c r="AH463" s="189" t="s">
        <v>1940</v>
      </c>
      <c r="AI463" s="197" t="s">
        <v>1192</v>
      </c>
      <c r="AJ463" s="202" t="str">
        <f t="shared" si="286"/>
        <v>A</v>
      </c>
      <c r="AK463" s="189" t="s">
        <v>1940</v>
      </c>
      <c r="AL463" s="197" t="s">
        <v>1192</v>
      </c>
      <c r="AM463" s="202" t="str">
        <f t="shared" si="287"/>
        <v>A</v>
      </c>
      <c r="AN463" s="189" t="s">
        <v>1940</v>
      </c>
      <c r="AO463" s="197" t="s">
        <v>1192</v>
      </c>
      <c r="AP463" s="202" t="str">
        <f t="shared" si="288"/>
        <v>A</v>
      </c>
      <c r="AQ463" s="189" t="s">
        <v>1940</v>
      </c>
      <c r="AR463" s="197" t="s">
        <v>1192</v>
      </c>
      <c r="AS463" s="202" t="str">
        <f t="shared" si="289"/>
        <v>A</v>
      </c>
      <c r="AT463" s="189" t="s">
        <v>1940</v>
      </c>
      <c r="AU463" s="197" t="s">
        <v>1192</v>
      </c>
      <c r="AV463" s="202" t="str">
        <f t="shared" si="290"/>
        <v>A</v>
      </c>
      <c r="AW463" s="186">
        <v>42157</v>
      </c>
      <c r="AX463" s="197" t="s">
        <v>1192</v>
      </c>
      <c r="AY463" s="202" t="str">
        <f t="shared" si="291"/>
        <v>A</v>
      </c>
      <c r="AZ463" s="186">
        <v>42842</v>
      </c>
      <c r="BA463" s="197" t="s">
        <v>1192</v>
      </c>
      <c r="BB463" s="202" t="str">
        <f t="shared" si="292"/>
        <v>A</v>
      </c>
      <c r="BC463" s="186">
        <v>43046</v>
      </c>
      <c r="BD463" s="197" t="s">
        <v>1192</v>
      </c>
      <c r="BE463" s="202" t="str">
        <f t="shared" si="293"/>
        <v>A</v>
      </c>
      <c r="BF463" s="186">
        <v>41866</v>
      </c>
      <c r="BG463" s="197" t="s">
        <v>1192</v>
      </c>
      <c r="BH463" s="202" t="str">
        <f t="shared" si="294"/>
        <v>A</v>
      </c>
      <c r="BI463" s="188">
        <v>42286</v>
      </c>
      <c r="BJ463" s="197" t="s">
        <v>1192</v>
      </c>
      <c r="BK463" s="202" t="str">
        <f t="shared" si="295"/>
        <v>A</v>
      </c>
      <c r="BL463" s="189" t="s">
        <v>1940</v>
      </c>
      <c r="BM463" s="197" t="s">
        <v>1192</v>
      </c>
      <c r="BN463" s="202" t="str">
        <f t="shared" si="296"/>
        <v>A</v>
      </c>
      <c r="BO463" s="186">
        <v>41866</v>
      </c>
      <c r="BP463" s="197" t="s">
        <v>1192</v>
      </c>
      <c r="BQ463" s="202" t="str">
        <f t="shared" si="297"/>
        <v>A</v>
      </c>
      <c r="BR463" s="186">
        <v>41866</v>
      </c>
      <c r="BS463" s="197" t="s">
        <v>1192</v>
      </c>
      <c r="BT463" s="202" t="str">
        <f t="shared" si="298"/>
        <v>A</v>
      </c>
      <c r="BU463" s="186">
        <v>41866</v>
      </c>
      <c r="BV463" s="197" t="s">
        <v>1192</v>
      </c>
      <c r="BW463" s="202" t="str">
        <f t="shared" si="299"/>
        <v>A</v>
      </c>
      <c r="BX463" s="186">
        <v>41866</v>
      </c>
      <c r="BY463" s="197" t="s">
        <v>1192</v>
      </c>
      <c r="BZ463" s="202" t="str">
        <f t="shared" si="300"/>
        <v>A</v>
      </c>
      <c r="CA463" s="186">
        <v>41866</v>
      </c>
      <c r="CB463" s="197" t="s">
        <v>1192</v>
      </c>
      <c r="CC463" s="202" t="str">
        <f t="shared" si="301"/>
        <v>A</v>
      </c>
      <c r="CD463" s="186">
        <v>41866</v>
      </c>
      <c r="CE463" s="197" t="s">
        <v>1192</v>
      </c>
      <c r="CF463" s="202" t="str">
        <f t="shared" si="302"/>
        <v>A</v>
      </c>
      <c r="CG463" s="186">
        <v>41866</v>
      </c>
      <c r="CH463" s="197" t="s">
        <v>1192</v>
      </c>
      <c r="CI463" s="202" t="str">
        <f t="shared" si="303"/>
        <v>A</v>
      </c>
      <c r="CJ463" s="186">
        <v>41866</v>
      </c>
      <c r="CK463" s="197" t="s">
        <v>1192</v>
      </c>
      <c r="CL463" s="202" t="str">
        <f t="shared" si="311"/>
        <v>A</v>
      </c>
      <c r="CM463" s="186">
        <v>42286</v>
      </c>
      <c r="CN463" s="197" t="s">
        <v>1192</v>
      </c>
      <c r="CO463" s="202" t="str">
        <f t="shared" si="312"/>
        <v>A</v>
      </c>
      <c r="CP463" s="186">
        <v>42157</v>
      </c>
      <c r="CQ463" s="197"/>
      <c r="CR463" s="202" t="str">
        <f t="shared" si="304"/>
        <v>-</v>
      </c>
      <c r="CS463" s="186"/>
      <c r="CT463" s="197"/>
      <c r="CU463" s="202" t="str">
        <f t="shared" si="313"/>
        <v>-</v>
      </c>
      <c r="CV463" s="186"/>
      <c r="CW463" s="197"/>
      <c r="CX463" s="202" t="str">
        <f t="shared" si="314"/>
        <v>-</v>
      </c>
      <c r="CY463" s="186"/>
      <c r="CZ463" s="197"/>
      <c r="DA463" s="202" t="str">
        <f t="shared" si="305"/>
        <v>-</v>
      </c>
      <c r="DB463" s="186"/>
      <c r="DC463" s="197"/>
      <c r="DD463" s="202" t="str">
        <f t="shared" si="315"/>
        <v>-</v>
      </c>
      <c r="DE463" s="204" t="s">
        <v>2336</v>
      </c>
      <c r="DF463" s="197"/>
      <c r="DG463" s="202" t="str">
        <f t="shared" si="316"/>
        <v>-</v>
      </c>
      <c r="DH463" s="186"/>
      <c r="DI463" s="103">
        <f t="shared" si="306"/>
        <v>28</v>
      </c>
      <c r="DJ463" s="103">
        <f t="shared" si="307"/>
        <v>28</v>
      </c>
      <c r="DK463" s="200">
        <f t="shared" si="317"/>
        <v>100</v>
      </c>
      <c r="DL463" s="201">
        <f t="shared" si="318"/>
        <v>5</v>
      </c>
    </row>
    <row r="464" spans="1:116" ht="24.95" customHeight="1">
      <c r="A464" s="173"/>
      <c r="B464" s="48"/>
      <c r="C464" s="48"/>
      <c r="D464" s="14" t="s">
        <v>815</v>
      </c>
      <c r="E464" s="11" t="s">
        <v>816</v>
      </c>
      <c r="F464" s="12" t="s">
        <v>991</v>
      </c>
      <c r="G464" s="12" t="s">
        <v>937</v>
      </c>
      <c r="H464" s="40" t="s">
        <v>978</v>
      </c>
      <c r="I464" s="41" t="s">
        <v>979</v>
      </c>
      <c r="J464" s="78" t="str">
        <f t="shared" si="308"/>
        <v>M5</v>
      </c>
      <c r="K464" s="197" t="s">
        <v>1192</v>
      </c>
      <c r="L464" s="202" t="str">
        <f t="shared" si="309"/>
        <v>A</v>
      </c>
      <c r="M464" s="188">
        <v>35562</v>
      </c>
      <c r="N464" s="197" t="s">
        <v>1192</v>
      </c>
      <c r="O464" s="202" t="str">
        <f t="shared" si="280"/>
        <v>A</v>
      </c>
      <c r="P464" s="188">
        <v>35562</v>
      </c>
      <c r="Q464" s="197" t="s">
        <v>1192</v>
      </c>
      <c r="R464" s="202" t="str">
        <f t="shared" si="281"/>
        <v>A</v>
      </c>
      <c r="S464" s="188">
        <v>35562</v>
      </c>
      <c r="T464" s="197" t="s">
        <v>1192</v>
      </c>
      <c r="U464" s="202" t="str">
        <f t="shared" si="282"/>
        <v>A</v>
      </c>
      <c r="V464" s="188">
        <v>35562</v>
      </c>
      <c r="W464" s="197" t="s">
        <v>1192</v>
      </c>
      <c r="X464" s="202" t="str">
        <f t="shared" si="283"/>
        <v>A</v>
      </c>
      <c r="Y464" s="188">
        <v>35562</v>
      </c>
      <c r="Z464" s="197" t="s">
        <v>1192</v>
      </c>
      <c r="AA464" s="202" t="str">
        <f t="shared" si="284"/>
        <v>A</v>
      </c>
      <c r="AB464" s="188">
        <v>35562</v>
      </c>
      <c r="AC464" s="197" t="s">
        <v>1192</v>
      </c>
      <c r="AD464" s="202" t="str">
        <f t="shared" si="310"/>
        <v>A</v>
      </c>
      <c r="AE464" s="186">
        <v>41710</v>
      </c>
      <c r="AF464" s="197" t="s">
        <v>1192</v>
      </c>
      <c r="AG464" s="202" t="str">
        <f t="shared" si="285"/>
        <v>A</v>
      </c>
      <c r="AH464" s="186">
        <v>41710</v>
      </c>
      <c r="AI464" s="197" t="s">
        <v>1192</v>
      </c>
      <c r="AJ464" s="202" t="str">
        <f t="shared" si="286"/>
        <v>A</v>
      </c>
      <c r="AK464" s="186">
        <v>41866</v>
      </c>
      <c r="AL464" s="197" t="s">
        <v>1192</v>
      </c>
      <c r="AM464" s="202" t="str">
        <f t="shared" si="287"/>
        <v>A</v>
      </c>
      <c r="AN464" s="186">
        <v>41710</v>
      </c>
      <c r="AO464" s="197" t="s">
        <v>1192</v>
      </c>
      <c r="AP464" s="202" t="str">
        <f t="shared" si="288"/>
        <v>A</v>
      </c>
      <c r="AQ464" s="188">
        <v>35562</v>
      </c>
      <c r="AR464" s="197" t="s">
        <v>1192</v>
      </c>
      <c r="AS464" s="202" t="str">
        <f t="shared" si="289"/>
        <v>A</v>
      </c>
      <c r="AT464" s="188">
        <v>35562</v>
      </c>
      <c r="AU464" s="197" t="s">
        <v>1192</v>
      </c>
      <c r="AV464" s="202" t="str">
        <f t="shared" si="290"/>
        <v>A</v>
      </c>
      <c r="AW464" s="186">
        <v>42355</v>
      </c>
      <c r="AX464" s="197" t="s">
        <v>1192</v>
      </c>
      <c r="AY464" s="202" t="str">
        <f t="shared" si="291"/>
        <v>A</v>
      </c>
      <c r="AZ464" s="186">
        <v>42355</v>
      </c>
      <c r="BA464" s="197" t="s">
        <v>1192</v>
      </c>
      <c r="BB464" s="202" t="str">
        <f t="shared" si="292"/>
        <v>A</v>
      </c>
      <c r="BC464" s="188">
        <v>43046</v>
      </c>
      <c r="BD464" s="197" t="s">
        <v>1192</v>
      </c>
      <c r="BE464" s="202" t="str">
        <f t="shared" si="293"/>
        <v>A</v>
      </c>
      <c r="BF464" s="186">
        <v>41866</v>
      </c>
      <c r="BG464" s="197" t="s">
        <v>1192</v>
      </c>
      <c r="BH464" s="202" t="str">
        <f t="shared" si="294"/>
        <v>A</v>
      </c>
      <c r="BI464" s="186">
        <v>42838</v>
      </c>
      <c r="BJ464" s="197" t="s">
        <v>1192</v>
      </c>
      <c r="BK464" s="202" t="str">
        <f t="shared" si="295"/>
        <v>A</v>
      </c>
      <c r="BL464" s="188">
        <v>35562</v>
      </c>
      <c r="BM464" s="197" t="s">
        <v>1192</v>
      </c>
      <c r="BN464" s="202" t="str">
        <f t="shared" si="296"/>
        <v>A</v>
      </c>
      <c r="BO464" s="188">
        <v>35562</v>
      </c>
      <c r="BP464" s="197" t="s">
        <v>1192</v>
      </c>
      <c r="BQ464" s="202" t="str">
        <f t="shared" si="297"/>
        <v>A</v>
      </c>
      <c r="BR464" s="186">
        <v>41866</v>
      </c>
      <c r="BS464" s="197" t="s">
        <v>1192</v>
      </c>
      <c r="BT464" s="202" t="str">
        <f t="shared" si="298"/>
        <v>A</v>
      </c>
      <c r="BU464" s="186">
        <v>41866</v>
      </c>
      <c r="BV464" s="197" t="s">
        <v>1192</v>
      </c>
      <c r="BW464" s="202" t="str">
        <f t="shared" si="299"/>
        <v>A</v>
      </c>
      <c r="BX464" s="186">
        <v>41866</v>
      </c>
      <c r="BY464" s="197" t="s">
        <v>1192</v>
      </c>
      <c r="BZ464" s="202" t="str">
        <f t="shared" si="300"/>
        <v>A</v>
      </c>
      <c r="CA464" s="186">
        <v>41866</v>
      </c>
      <c r="CB464" s="197" t="s">
        <v>1192</v>
      </c>
      <c r="CC464" s="202" t="str">
        <f t="shared" si="301"/>
        <v>A</v>
      </c>
      <c r="CD464" s="186">
        <v>41866</v>
      </c>
      <c r="CE464" s="197" t="s">
        <v>1192</v>
      </c>
      <c r="CF464" s="202" t="str">
        <f t="shared" si="302"/>
        <v>A</v>
      </c>
      <c r="CG464" s="186">
        <v>41866</v>
      </c>
      <c r="CH464" s="197" t="s">
        <v>1192</v>
      </c>
      <c r="CI464" s="202" t="str">
        <f t="shared" si="303"/>
        <v>A</v>
      </c>
      <c r="CJ464" s="186">
        <v>41866</v>
      </c>
      <c r="CK464" s="197"/>
      <c r="CL464" s="202" t="str">
        <f t="shared" si="311"/>
        <v>-</v>
      </c>
      <c r="CM464" s="187"/>
      <c r="CN464" s="197"/>
      <c r="CO464" s="202" t="str">
        <f t="shared" si="312"/>
        <v>-</v>
      </c>
      <c r="CP464" s="186">
        <v>42157</v>
      </c>
      <c r="CQ464" s="197"/>
      <c r="CR464" s="202" t="str">
        <f t="shared" si="304"/>
        <v>-</v>
      </c>
      <c r="CS464" s="187"/>
      <c r="CT464" s="197"/>
      <c r="CU464" s="202" t="str">
        <f t="shared" si="313"/>
        <v>-</v>
      </c>
      <c r="CV464" s="187"/>
      <c r="CW464" s="197"/>
      <c r="CX464" s="202" t="str">
        <f t="shared" si="314"/>
        <v>-</v>
      </c>
      <c r="CY464" s="187"/>
      <c r="CZ464" s="197"/>
      <c r="DA464" s="202" t="str">
        <f t="shared" si="305"/>
        <v>-</v>
      </c>
      <c r="DB464" s="187"/>
      <c r="DC464" s="197"/>
      <c r="DD464" s="202" t="str">
        <f t="shared" si="315"/>
        <v>-</v>
      </c>
      <c r="DE464" s="204" t="s">
        <v>2336</v>
      </c>
      <c r="DF464" s="197"/>
      <c r="DG464" s="202" t="str">
        <f t="shared" si="316"/>
        <v>-</v>
      </c>
      <c r="DH464" s="187"/>
      <c r="DI464" s="103">
        <f t="shared" si="306"/>
        <v>26</v>
      </c>
      <c r="DJ464" s="103">
        <f t="shared" si="307"/>
        <v>26</v>
      </c>
      <c r="DK464" s="200">
        <f t="shared" si="317"/>
        <v>100</v>
      </c>
      <c r="DL464" s="201">
        <f t="shared" si="318"/>
        <v>5</v>
      </c>
    </row>
    <row r="465" spans="2:116" ht="24.95" customHeight="1">
      <c r="B465" s="48"/>
      <c r="C465" s="48"/>
      <c r="D465" s="14" t="s">
        <v>817</v>
      </c>
      <c r="E465" s="175" t="s">
        <v>818</v>
      </c>
      <c r="F465" s="12" t="s">
        <v>996</v>
      </c>
      <c r="G465" s="12" t="s">
        <v>958</v>
      </c>
      <c r="H465" s="40" t="s">
        <v>976</v>
      </c>
      <c r="I465" s="41" t="s">
        <v>977</v>
      </c>
      <c r="J465" s="78" t="str">
        <f t="shared" si="308"/>
        <v>M4</v>
      </c>
      <c r="K465" s="197" t="s">
        <v>1192</v>
      </c>
      <c r="L465" s="202" t="str">
        <f t="shared" si="309"/>
        <v>A</v>
      </c>
      <c r="M465" s="189" t="s">
        <v>1897</v>
      </c>
      <c r="N465" s="197" t="s">
        <v>1192</v>
      </c>
      <c r="O465" s="202" t="str">
        <f t="shared" si="280"/>
        <v>A</v>
      </c>
      <c r="P465" s="189" t="s">
        <v>1897</v>
      </c>
      <c r="Q465" s="197" t="s">
        <v>1192</v>
      </c>
      <c r="R465" s="202" t="str">
        <f t="shared" si="281"/>
        <v>A</v>
      </c>
      <c r="S465" s="189" t="s">
        <v>1897</v>
      </c>
      <c r="T465" s="197" t="s">
        <v>1192</v>
      </c>
      <c r="U465" s="202" t="str">
        <f t="shared" si="282"/>
        <v>A</v>
      </c>
      <c r="V465" s="189" t="s">
        <v>1897</v>
      </c>
      <c r="W465" s="197" t="s">
        <v>1192</v>
      </c>
      <c r="X465" s="202" t="str">
        <f t="shared" si="283"/>
        <v>A</v>
      </c>
      <c r="Y465" s="189" t="s">
        <v>1897</v>
      </c>
      <c r="Z465" s="197" t="s">
        <v>1192</v>
      </c>
      <c r="AA465" s="202" t="str">
        <f t="shared" si="284"/>
        <v>A</v>
      </c>
      <c r="AB465" s="189" t="s">
        <v>1897</v>
      </c>
      <c r="AC465" s="197" t="s">
        <v>1192</v>
      </c>
      <c r="AD465" s="202" t="str">
        <f t="shared" si="310"/>
        <v>A</v>
      </c>
      <c r="AE465" s="189" t="s">
        <v>1897</v>
      </c>
      <c r="AF465" s="197" t="s">
        <v>1192</v>
      </c>
      <c r="AG465" s="202" t="str">
        <f t="shared" si="285"/>
        <v>A</v>
      </c>
      <c r="AH465" s="189" t="s">
        <v>1897</v>
      </c>
      <c r="AI465" s="197" t="s">
        <v>1192</v>
      </c>
      <c r="AJ465" s="202" t="str">
        <f t="shared" si="286"/>
        <v>A</v>
      </c>
      <c r="AK465" s="186">
        <v>41866</v>
      </c>
      <c r="AL465" s="197" t="s">
        <v>1192</v>
      </c>
      <c r="AM465" s="202" t="str">
        <f t="shared" si="287"/>
        <v>A</v>
      </c>
      <c r="AN465" s="189" t="s">
        <v>1897</v>
      </c>
      <c r="AO465" s="197" t="s">
        <v>1192</v>
      </c>
      <c r="AP465" s="202" t="str">
        <f t="shared" si="288"/>
        <v>A</v>
      </c>
      <c r="AQ465" s="189" t="s">
        <v>1897</v>
      </c>
      <c r="AR465" s="197" t="s">
        <v>1192</v>
      </c>
      <c r="AS465" s="202" t="str">
        <f t="shared" si="289"/>
        <v>A</v>
      </c>
      <c r="AT465" s="189" t="s">
        <v>1897</v>
      </c>
      <c r="AU465" s="197" t="s">
        <v>1192</v>
      </c>
      <c r="AV465" s="202" t="str">
        <f t="shared" si="290"/>
        <v>A</v>
      </c>
      <c r="AW465" s="186">
        <v>42228</v>
      </c>
      <c r="AX465" s="197" t="s">
        <v>1192</v>
      </c>
      <c r="AY465" s="202" t="str">
        <f t="shared" si="291"/>
        <v>A</v>
      </c>
      <c r="AZ465" s="186">
        <v>41543</v>
      </c>
      <c r="BA465" s="197" t="s">
        <v>1192</v>
      </c>
      <c r="BB465" s="202" t="str">
        <f t="shared" si="292"/>
        <v>A</v>
      </c>
      <c r="BC465" s="189" t="s">
        <v>1897</v>
      </c>
      <c r="BD465" s="197" t="s">
        <v>1192</v>
      </c>
      <c r="BE465" s="202" t="str">
        <f t="shared" si="293"/>
        <v>A</v>
      </c>
      <c r="BF465" s="186">
        <v>41866</v>
      </c>
      <c r="BG465" s="197" t="s">
        <v>1192</v>
      </c>
      <c r="BH465" s="202" t="str">
        <f t="shared" si="294"/>
        <v>A</v>
      </c>
      <c r="BI465" s="188">
        <v>42838</v>
      </c>
      <c r="BJ465" s="197" t="s">
        <v>1192</v>
      </c>
      <c r="BK465" s="202" t="str">
        <f t="shared" si="295"/>
        <v>A</v>
      </c>
      <c r="BL465" s="189" t="s">
        <v>1897</v>
      </c>
      <c r="BM465" s="197" t="s">
        <v>1192</v>
      </c>
      <c r="BN465" s="202" t="str">
        <f t="shared" si="296"/>
        <v>A</v>
      </c>
      <c r="BO465" s="189" t="s">
        <v>1897</v>
      </c>
      <c r="BP465" s="197" t="s">
        <v>1192</v>
      </c>
      <c r="BQ465" s="202" t="str">
        <f t="shared" si="297"/>
        <v>A</v>
      </c>
      <c r="BR465" s="186">
        <v>41866</v>
      </c>
      <c r="BS465" s="197" t="s">
        <v>1192</v>
      </c>
      <c r="BT465" s="202" t="str">
        <f t="shared" si="298"/>
        <v>A</v>
      </c>
      <c r="BU465" s="186">
        <v>41866</v>
      </c>
      <c r="BV465" s="197" t="s">
        <v>1192</v>
      </c>
      <c r="BW465" s="202" t="str">
        <f t="shared" si="299"/>
        <v>A</v>
      </c>
      <c r="BX465" s="186">
        <v>41866</v>
      </c>
      <c r="BY465" s="197" t="s">
        <v>1192</v>
      </c>
      <c r="BZ465" s="202" t="str">
        <f t="shared" si="300"/>
        <v>A</v>
      </c>
      <c r="CA465" s="186">
        <v>41866</v>
      </c>
      <c r="CB465" s="197" t="s">
        <v>1192</v>
      </c>
      <c r="CC465" s="202" t="str">
        <f t="shared" si="301"/>
        <v>A</v>
      </c>
      <c r="CD465" s="186">
        <v>41866</v>
      </c>
      <c r="CE465" s="197" t="s">
        <v>1192</v>
      </c>
      <c r="CF465" s="202" t="str">
        <f t="shared" si="302"/>
        <v>A</v>
      </c>
      <c r="CG465" s="186">
        <v>41866</v>
      </c>
      <c r="CH465" s="197" t="s">
        <v>1192</v>
      </c>
      <c r="CI465" s="202" t="str">
        <f t="shared" si="303"/>
        <v>A</v>
      </c>
      <c r="CJ465" s="186">
        <v>41866</v>
      </c>
      <c r="CK465" s="197" t="s">
        <v>1192</v>
      </c>
      <c r="CL465" s="202" t="str">
        <f t="shared" si="311"/>
        <v>-</v>
      </c>
      <c r="CM465" s="186"/>
      <c r="CN465" s="197" t="s">
        <v>1192</v>
      </c>
      <c r="CO465" s="202" t="str">
        <f t="shared" si="312"/>
        <v>A</v>
      </c>
      <c r="CP465" s="186">
        <v>42228</v>
      </c>
      <c r="CQ465" s="197"/>
      <c r="CR465" s="202" t="str">
        <f t="shared" si="304"/>
        <v>-</v>
      </c>
      <c r="CS465" s="186"/>
      <c r="CT465" s="197"/>
      <c r="CU465" s="202" t="str">
        <f t="shared" si="313"/>
        <v>-</v>
      </c>
      <c r="CV465" s="186"/>
      <c r="CW465" s="197"/>
      <c r="CX465" s="202" t="str">
        <f t="shared" si="314"/>
        <v>-</v>
      </c>
      <c r="CY465" s="186"/>
      <c r="CZ465" s="197"/>
      <c r="DA465" s="202" t="str">
        <f t="shared" si="305"/>
        <v>-</v>
      </c>
      <c r="DB465" s="186"/>
      <c r="DC465" s="197"/>
      <c r="DD465" s="202" t="str">
        <f t="shared" si="315"/>
        <v>-</v>
      </c>
      <c r="DE465" s="186"/>
      <c r="DF465" s="197"/>
      <c r="DG465" s="202" t="str">
        <f t="shared" si="316"/>
        <v>-</v>
      </c>
      <c r="DH465" s="186"/>
      <c r="DI465" s="103">
        <f t="shared" si="306"/>
        <v>28</v>
      </c>
      <c r="DJ465" s="103">
        <f t="shared" si="307"/>
        <v>27</v>
      </c>
      <c r="DK465" s="200">
        <f t="shared" si="317"/>
        <v>96.428571428571431</v>
      </c>
      <c r="DL465" s="201">
        <f t="shared" si="318"/>
        <v>5</v>
      </c>
    </row>
    <row r="466" spans="2:116" ht="24.95" customHeight="1">
      <c r="B466" s="48"/>
      <c r="C466" s="48"/>
      <c r="D466" s="14" t="s">
        <v>819</v>
      </c>
      <c r="E466" s="175" t="s">
        <v>820</v>
      </c>
      <c r="F466" s="12" t="s">
        <v>990</v>
      </c>
      <c r="G466" s="12" t="s">
        <v>935</v>
      </c>
      <c r="H466" s="40" t="s">
        <v>976</v>
      </c>
      <c r="I466" s="41" t="s">
        <v>977</v>
      </c>
      <c r="J466" s="78" t="str">
        <f t="shared" si="308"/>
        <v>M4</v>
      </c>
      <c r="K466" s="197" t="s">
        <v>1192</v>
      </c>
      <c r="L466" s="202" t="str">
        <f t="shared" si="309"/>
        <v>A</v>
      </c>
      <c r="M466" s="189" t="s">
        <v>1889</v>
      </c>
      <c r="N466" s="197" t="s">
        <v>1192</v>
      </c>
      <c r="O466" s="202" t="str">
        <f t="shared" si="280"/>
        <v>A</v>
      </c>
      <c r="P466" s="189" t="s">
        <v>1889</v>
      </c>
      <c r="Q466" s="197" t="s">
        <v>1192</v>
      </c>
      <c r="R466" s="202" t="str">
        <f t="shared" si="281"/>
        <v>A</v>
      </c>
      <c r="S466" s="189" t="s">
        <v>1889</v>
      </c>
      <c r="T466" s="197" t="s">
        <v>1192</v>
      </c>
      <c r="U466" s="202" t="str">
        <f t="shared" si="282"/>
        <v>A</v>
      </c>
      <c r="V466" s="189" t="s">
        <v>1889</v>
      </c>
      <c r="W466" s="197" t="s">
        <v>1192</v>
      </c>
      <c r="X466" s="202" t="str">
        <f t="shared" si="283"/>
        <v>A</v>
      </c>
      <c r="Y466" s="189" t="s">
        <v>1889</v>
      </c>
      <c r="Z466" s="197" t="s">
        <v>1192</v>
      </c>
      <c r="AA466" s="202" t="str">
        <f t="shared" si="284"/>
        <v>A</v>
      </c>
      <c r="AB466" s="189" t="s">
        <v>1889</v>
      </c>
      <c r="AC466" s="197" t="s">
        <v>1192</v>
      </c>
      <c r="AD466" s="202" t="str">
        <f t="shared" si="310"/>
        <v>A</v>
      </c>
      <c r="AE466" s="189" t="s">
        <v>1889</v>
      </c>
      <c r="AF466" s="197" t="s">
        <v>1192</v>
      </c>
      <c r="AG466" s="202" t="str">
        <f t="shared" si="285"/>
        <v>A</v>
      </c>
      <c r="AH466" s="189" t="s">
        <v>1889</v>
      </c>
      <c r="AI466" s="197" t="s">
        <v>1192</v>
      </c>
      <c r="AJ466" s="202" t="str">
        <f t="shared" si="286"/>
        <v>A</v>
      </c>
      <c r="AK466" s="186">
        <v>41866</v>
      </c>
      <c r="AL466" s="197" t="s">
        <v>1192</v>
      </c>
      <c r="AM466" s="202" t="str">
        <f t="shared" si="287"/>
        <v>A</v>
      </c>
      <c r="AN466" s="189" t="s">
        <v>1889</v>
      </c>
      <c r="AO466" s="197" t="s">
        <v>1192</v>
      </c>
      <c r="AP466" s="202" t="str">
        <f t="shared" si="288"/>
        <v>A</v>
      </c>
      <c r="AQ466" s="189" t="s">
        <v>1889</v>
      </c>
      <c r="AR466" s="197" t="s">
        <v>1192</v>
      </c>
      <c r="AS466" s="202" t="str">
        <f t="shared" si="289"/>
        <v>A</v>
      </c>
      <c r="AT466" s="189" t="s">
        <v>1889</v>
      </c>
      <c r="AU466" s="197" t="s">
        <v>1192</v>
      </c>
      <c r="AV466" s="202" t="str">
        <f t="shared" si="290"/>
        <v>A</v>
      </c>
      <c r="AW466" s="186">
        <v>42228</v>
      </c>
      <c r="AX466" s="197" t="s">
        <v>1192</v>
      </c>
      <c r="AY466" s="202" t="str">
        <f t="shared" si="291"/>
        <v>A</v>
      </c>
      <c r="AZ466" s="186">
        <v>41542</v>
      </c>
      <c r="BA466" s="197" t="s">
        <v>1192</v>
      </c>
      <c r="BB466" s="202" t="str">
        <f t="shared" si="292"/>
        <v>A</v>
      </c>
      <c r="BC466" s="189" t="s">
        <v>1889</v>
      </c>
      <c r="BD466" s="197" t="s">
        <v>1192</v>
      </c>
      <c r="BE466" s="202" t="str">
        <f t="shared" si="293"/>
        <v>A</v>
      </c>
      <c r="BF466" s="186">
        <v>41866</v>
      </c>
      <c r="BG466" s="197" t="s">
        <v>1192</v>
      </c>
      <c r="BH466" s="202" t="str">
        <f t="shared" si="294"/>
        <v>A</v>
      </c>
      <c r="BI466" s="188">
        <v>42838</v>
      </c>
      <c r="BJ466" s="197" t="s">
        <v>1192</v>
      </c>
      <c r="BK466" s="202" t="str">
        <f t="shared" si="295"/>
        <v>A</v>
      </c>
      <c r="BL466" s="189" t="s">
        <v>1889</v>
      </c>
      <c r="BM466" s="197" t="s">
        <v>1192</v>
      </c>
      <c r="BN466" s="202" t="str">
        <f t="shared" si="296"/>
        <v>A</v>
      </c>
      <c r="BO466" s="186">
        <v>41347</v>
      </c>
      <c r="BP466" s="197" t="s">
        <v>1192</v>
      </c>
      <c r="BQ466" s="202" t="str">
        <f t="shared" si="297"/>
        <v>A</v>
      </c>
      <c r="BR466" s="186">
        <v>41866</v>
      </c>
      <c r="BS466" s="197" t="s">
        <v>1192</v>
      </c>
      <c r="BT466" s="202" t="str">
        <f t="shared" si="298"/>
        <v>A</v>
      </c>
      <c r="BU466" s="186">
        <v>41866</v>
      </c>
      <c r="BV466" s="197" t="s">
        <v>1192</v>
      </c>
      <c r="BW466" s="202" t="str">
        <f t="shared" si="299"/>
        <v>A</v>
      </c>
      <c r="BX466" s="186">
        <v>41866</v>
      </c>
      <c r="BY466" s="197" t="s">
        <v>1192</v>
      </c>
      <c r="BZ466" s="202" t="str">
        <f t="shared" si="300"/>
        <v>A</v>
      </c>
      <c r="CA466" s="186">
        <v>41866</v>
      </c>
      <c r="CB466" s="197" t="s">
        <v>1192</v>
      </c>
      <c r="CC466" s="202" t="str">
        <f t="shared" si="301"/>
        <v>A</v>
      </c>
      <c r="CD466" s="186">
        <v>41866</v>
      </c>
      <c r="CE466" s="197" t="s">
        <v>1192</v>
      </c>
      <c r="CF466" s="202" t="str">
        <f t="shared" si="302"/>
        <v>A</v>
      </c>
      <c r="CG466" s="186">
        <v>41866</v>
      </c>
      <c r="CH466" s="197" t="s">
        <v>1192</v>
      </c>
      <c r="CI466" s="202" t="str">
        <f t="shared" si="303"/>
        <v>A</v>
      </c>
      <c r="CJ466" s="186">
        <v>41866</v>
      </c>
      <c r="CK466" s="197" t="s">
        <v>1192</v>
      </c>
      <c r="CL466" s="202" t="str">
        <f t="shared" si="311"/>
        <v>A</v>
      </c>
      <c r="CM466" s="186">
        <v>42286</v>
      </c>
      <c r="CN466" s="197" t="s">
        <v>1192</v>
      </c>
      <c r="CO466" s="202" t="str">
        <f t="shared" si="312"/>
        <v>A</v>
      </c>
      <c r="CP466" s="186">
        <v>42228</v>
      </c>
      <c r="CQ466" s="197"/>
      <c r="CR466" s="202" t="str">
        <f t="shared" si="304"/>
        <v>-</v>
      </c>
      <c r="CS466" s="187"/>
      <c r="CT466" s="197"/>
      <c r="CU466" s="202" t="str">
        <f t="shared" si="313"/>
        <v>-</v>
      </c>
      <c r="CV466" s="187"/>
      <c r="CW466" s="197"/>
      <c r="CX466" s="202" t="str">
        <f t="shared" si="314"/>
        <v>-</v>
      </c>
      <c r="CY466" s="187"/>
      <c r="CZ466" s="197"/>
      <c r="DA466" s="202" t="str">
        <f t="shared" si="305"/>
        <v>-</v>
      </c>
      <c r="DB466" s="187"/>
      <c r="DC466" s="197"/>
      <c r="DD466" s="202" t="str">
        <f t="shared" si="315"/>
        <v>-</v>
      </c>
      <c r="DE466" s="204" t="s">
        <v>2336</v>
      </c>
      <c r="DF466" s="197"/>
      <c r="DG466" s="202" t="str">
        <f t="shared" si="316"/>
        <v>-</v>
      </c>
      <c r="DH466" s="187"/>
      <c r="DI466" s="103">
        <f t="shared" si="306"/>
        <v>28</v>
      </c>
      <c r="DJ466" s="103">
        <f t="shared" si="307"/>
        <v>28</v>
      </c>
      <c r="DK466" s="200">
        <f t="shared" si="317"/>
        <v>100</v>
      </c>
      <c r="DL466" s="201">
        <f t="shared" si="318"/>
        <v>5</v>
      </c>
    </row>
    <row r="467" spans="2:116" ht="24.95" customHeight="1">
      <c r="B467" s="48"/>
      <c r="C467" s="48"/>
      <c r="D467" s="14" t="s">
        <v>821</v>
      </c>
      <c r="E467" s="11" t="s">
        <v>822</v>
      </c>
      <c r="F467" s="12" t="s">
        <v>995</v>
      </c>
      <c r="G467" s="12" t="s">
        <v>941</v>
      </c>
      <c r="H467" s="40" t="s">
        <v>971</v>
      </c>
      <c r="I467" s="41" t="s">
        <v>972</v>
      </c>
      <c r="J467" s="78" t="str">
        <f t="shared" si="308"/>
        <v>M6</v>
      </c>
      <c r="K467" s="197" t="s">
        <v>1192</v>
      </c>
      <c r="L467" s="202" t="str">
        <f t="shared" si="309"/>
        <v>A</v>
      </c>
      <c r="M467" s="189" t="s">
        <v>2038</v>
      </c>
      <c r="N467" s="197" t="s">
        <v>1192</v>
      </c>
      <c r="O467" s="202" t="str">
        <f t="shared" si="280"/>
        <v>A</v>
      </c>
      <c r="P467" s="189" t="s">
        <v>2038</v>
      </c>
      <c r="Q467" s="197" t="s">
        <v>1192</v>
      </c>
      <c r="R467" s="202" t="str">
        <f t="shared" si="281"/>
        <v>A</v>
      </c>
      <c r="S467" s="186">
        <v>42515</v>
      </c>
      <c r="T467" s="197" t="s">
        <v>1192</v>
      </c>
      <c r="U467" s="202" t="str">
        <f t="shared" si="282"/>
        <v>A</v>
      </c>
      <c r="V467" s="186">
        <v>42515</v>
      </c>
      <c r="W467" s="197" t="s">
        <v>1192</v>
      </c>
      <c r="X467" s="202" t="str">
        <f t="shared" si="283"/>
        <v>A</v>
      </c>
      <c r="Y467" s="186">
        <v>42515</v>
      </c>
      <c r="Z467" s="197" t="s">
        <v>1192</v>
      </c>
      <c r="AA467" s="202" t="str">
        <f t="shared" si="284"/>
        <v>A</v>
      </c>
      <c r="AB467" s="189" t="s">
        <v>2038</v>
      </c>
      <c r="AC467" s="197" t="s">
        <v>1192</v>
      </c>
      <c r="AD467" s="202" t="str">
        <f t="shared" si="310"/>
        <v>A</v>
      </c>
      <c r="AE467" s="189" t="s">
        <v>2038</v>
      </c>
      <c r="AF467" s="197" t="s">
        <v>1192</v>
      </c>
      <c r="AG467" s="202" t="str">
        <f t="shared" si="285"/>
        <v>A</v>
      </c>
      <c r="AH467" s="189" t="s">
        <v>2038</v>
      </c>
      <c r="AI467" s="197" t="s">
        <v>1192</v>
      </c>
      <c r="AJ467" s="202" t="str">
        <f t="shared" si="286"/>
        <v>A</v>
      </c>
      <c r="AK467" s="186">
        <v>42515</v>
      </c>
      <c r="AL467" s="197" t="s">
        <v>1192</v>
      </c>
      <c r="AM467" s="202" t="str">
        <f t="shared" si="287"/>
        <v>A</v>
      </c>
      <c r="AN467" s="189" t="s">
        <v>2038</v>
      </c>
      <c r="AO467" s="197" t="s">
        <v>1192</v>
      </c>
      <c r="AP467" s="202" t="str">
        <f t="shared" si="288"/>
        <v>A</v>
      </c>
      <c r="AQ467" s="189" t="s">
        <v>2038</v>
      </c>
      <c r="AR467" s="197" t="s">
        <v>1192</v>
      </c>
      <c r="AS467" s="202" t="str">
        <f t="shared" si="289"/>
        <v>A</v>
      </c>
      <c r="AT467" s="186">
        <v>42515</v>
      </c>
      <c r="AU467" s="197" t="s">
        <v>1192</v>
      </c>
      <c r="AV467" s="202" t="str">
        <f t="shared" si="290"/>
        <v>A</v>
      </c>
      <c r="AW467" s="186">
        <v>42515</v>
      </c>
      <c r="AX467" s="197" t="s">
        <v>1192</v>
      </c>
      <c r="AY467" s="202" t="str">
        <f t="shared" si="291"/>
        <v>A</v>
      </c>
      <c r="AZ467" s="186">
        <v>41181</v>
      </c>
      <c r="BA467" s="197" t="s">
        <v>1192</v>
      </c>
      <c r="BB467" s="202" t="str">
        <f t="shared" si="292"/>
        <v>A</v>
      </c>
      <c r="BC467" s="189" t="s">
        <v>2038</v>
      </c>
      <c r="BD467" s="197" t="s">
        <v>1192</v>
      </c>
      <c r="BE467" s="202" t="str">
        <f t="shared" si="293"/>
        <v>A</v>
      </c>
      <c r="BF467" s="186">
        <v>42515</v>
      </c>
      <c r="BG467" s="197" t="s">
        <v>1192</v>
      </c>
      <c r="BH467" s="202" t="str">
        <f t="shared" si="294"/>
        <v>A</v>
      </c>
      <c r="BI467" s="186">
        <v>42293</v>
      </c>
      <c r="BJ467" s="197" t="s">
        <v>1192</v>
      </c>
      <c r="BK467" s="202" t="str">
        <f t="shared" si="295"/>
        <v>A</v>
      </c>
      <c r="BL467" s="186">
        <v>42515</v>
      </c>
      <c r="BM467" s="197" t="s">
        <v>1192</v>
      </c>
      <c r="BN467" s="202" t="str">
        <f t="shared" si="296"/>
        <v>A</v>
      </c>
      <c r="BO467" s="186">
        <v>42515</v>
      </c>
      <c r="BP467" s="197" t="s">
        <v>1192</v>
      </c>
      <c r="BQ467" s="202" t="str">
        <f t="shared" si="297"/>
        <v>A</v>
      </c>
      <c r="BR467" s="186">
        <v>42293</v>
      </c>
      <c r="BS467" s="197" t="s">
        <v>1192</v>
      </c>
      <c r="BT467" s="202" t="str">
        <f t="shared" si="298"/>
        <v>A</v>
      </c>
      <c r="BU467" s="186">
        <v>42293</v>
      </c>
      <c r="BV467" s="197"/>
      <c r="BW467" s="202" t="str">
        <f t="shared" si="299"/>
        <v>-</v>
      </c>
      <c r="BX467" s="186">
        <v>42515</v>
      </c>
      <c r="BY467" s="197"/>
      <c r="BZ467" s="202" t="str">
        <f t="shared" si="300"/>
        <v>-</v>
      </c>
      <c r="CA467" s="186">
        <v>42293</v>
      </c>
      <c r="CB467" s="197"/>
      <c r="CC467" s="202" t="str">
        <f t="shared" si="301"/>
        <v>-</v>
      </c>
      <c r="CD467" s="186">
        <v>42293</v>
      </c>
      <c r="CE467" s="197"/>
      <c r="CF467" s="202" t="str">
        <f t="shared" si="302"/>
        <v>-</v>
      </c>
      <c r="CG467" s="186">
        <v>42293</v>
      </c>
      <c r="CH467" s="197" t="s">
        <v>1192</v>
      </c>
      <c r="CI467" s="202" t="str">
        <f t="shared" si="303"/>
        <v>A</v>
      </c>
      <c r="CJ467" s="186">
        <v>42293</v>
      </c>
      <c r="CK467" s="197"/>
      <c r="CL467" s="202" t="str">
        <f t="shared" si="311"/>
        <v>-</v>
      </c>
      <c r="CM467" s="187"/>
      <c r="CN467" s="197"/>
      <c r="CO467" s="202" t="str">
        <f t="shared" si="312"/>
        <v>-</v>
      </c>
      <c r="CP467" s="187"/>
      <c r="CQ467" s="197"/>
      <c r="CR467" s="202" t="str">
        <f t="shared" si="304"/>
        <v>-</v>
      </c>
      <c r="CS467" s="187"/>
      <c r="CT467" s="197"/>
      <c r="CU467" s="202" t="str">
        <f t="shared" si="313"/>
        <v>-</v>
      </c>
      <c r="CV467" s="187"/>
      <c r="CW467" s="197"/>
      <c r="CX467" s="202" t="str">
        <f t="shared" si="314"/>
        <v>-</v>
      </c>
      <c r="CY467" s="187"/>
      <c r="CZ467" s="197"/>
      <c r="DA467" s="202" t="str">
        <f t="shared" si="305"/>
        <v>-</v>
      </c>
      <c r="DB467" s="187"/>
      <c r="DC467" s="197"/>
      <c r="DD467" s="202" t="str">
        <f t="shared" si="315"/>
        <v>-</v>
      </c>
      <c r="DE467" s="187"/>
      <c r="DF467" s="197"/>
      <c r="DG467" s="202" t="str">
        <f t="shared" si="316"/>
        <v>-</v>
      </c>
      <c r="DH467" s="187"/>
      <c r="DI467" s="103">
        <f t="shared" si="306"/>
        <v>22</v>
      </c>
      <c r="DJ467" s="103">
        <f t="shared" si="307"/>
        <v>22</v>
      </c>
      <c r="DK467" s="200">
        <f t="shared" si="317"/>
        <v>100</v>
      </c>
      <c r="DL467" s="201">
        <f t="shared" si="318"/>
        <v>5</v>
      </c>
    </row>
    <row r="468" spans="2:116" ht="24.95" customHeight="1">
      <c r="B468" s="48"/>
      <c r="C468" s="48"/>
      <c r="D468" s="14" t="s">
        <v>823</v>
      </c>
      <c r="E468" s="11" t="s">
        <v>824</v>
      </c>
      <c r="F468" s="12" t="s">
        <v>989</v>
      </c>
      <c r="G468" s="12" t="s">
        <v>994</v>
      </c>
      <c r="H468" s="40" t="s">
        <v>971</v>
      </c>
      <c r="I468" s="41" t="s">
        <v>972</v>
      </c>
      <c r="J468" s="78" t="str">
        <f t="shared" si="308"/>
        <v>M6</v>
      </c>
      <c r="K468" s="197" t="s">
        <v>1192</v>
      </c>
      <c r="L468" s="202" t="str">
        <f t="shared" si="309"/>
        <v>A</v>
      </c>
      <c r="M468" s="189" t="s">
        <v>2038</v>
      </c>
      <c r="N468" s="197" t="s">
        <v>1192</v>
      </c>
      <c r="O468" s="202" t="str">
        <f t="shared" si="280"/>
        <v>A</v>
      </c>
      <c r="P468" s="189" t="s">
        <v>2038</v>
      </c>
      <c r="Q468" s="197" t="s">
        <v>1192</v>
      </c>
      <c r="R468" s="202" t="str">
        <f t="shared" si="281"/>
        <v>A</v>
      </c>
      <c r="S468" s="204" t="s">
        <v>2339</v>
      </c>
      <c r="T468" s="197" t="s">
        <v>1192</v>
      </c>
      <c r="U468" s="202" t="str">
        <f t="shared" si="282"/>
        <v>A</v>
      </c>
      <c r="V468" s="189" t="s">
        <v>2038</v>
      </c>
      <c r="W468" s="197" t="s">
        <v>1192</v>
      </c>
      <c r="X468" s="202" t="str">
        <f t="shared" si="283"/>
        <v>A</v>
      </c>
      <c r="Y468" s="204" t="s">
        <v>2339</v>
      </c>
      <c r="Z468" s="197" t="s">
        <v>1192</v>
      </c>
      <c r="AA468" s="202" t="str">
        <f t="shared" si="284"/>
        <v>A</v>
      </c>
      <c r="AB468" s="189" t="s">
        <v>2038</v>
      </c>
      <c r="AC468" s="197" t="s">
        <v>1192</v>
      </c>
      <c r="AD468" s="202" t="str">
        <f t="shared" si="310"/>
        <v>A</v>
      </c>
      <c r="AE468" s="189" t="s">
        <v>2038</v>
      </c>
      <c r="AF468" s="197" t="s">
        <v>1192</v>
      </c>
      <c r="AG468" s="202" t="str">
        <f t="shared" si="285"/>
        <v>A</v>
      </c>
      <c r="AH468" s="189" t="s">
        <v>2038</v>
      </c>
      <c r="AI468" s="197" t="s">
        <v>1192</v>
      </c>
      <c r="AJ468" s="202" t="str">
        <f t="shared" si="286"/>
        <v>A</v>
      </c>
      <c r="AK468" s="204" t="s">
        <v>2339</v>
      </c>
      <c r="AL468" s="197" t="s">
        <v>1192</v>
      </c>
      <c r="AM468" s="202" t="str">
        <f t="shared" si="287"/>
        <v>A</v>
      </c>
      <c r="AN468" s="189" t="s">
        <v>2038</v>
      </c>
      <c r="AO468" s="197" t="s">
        <v>1192</v>
      </c>
      <c r="AP468" s="202" t="str">
        <f t="shared" si="288"/>
        <v>A</v>
      </c>
      <c r="AQ468" s="189" t="s">
        <v>2038</v>
      </c>
      <c r="AR468" s="197" t="s">
        <v>1192</v>
      </c>
      <c r="AS468" s="202" t="str">
        <f t="shared" si="289"/>
        <v>A</v>
      </c>
      <c r="AT468" s="204" t="s">
        <v>2339</v>
      </c>
      <c r="AU468" s="197" t="s">
        <v>1192</v>
      </c>
      <c r="AV468" s="202" t="str">
        <f t="shared" si="290"/>
        <v>A</v>
      </c>
      <c r="AW468" s="186">
        <v>42355</v>
      </c>
      <c r="AX468" s="197" t="s">
        <v>1192</v>
      </c>
      <c r="AY468" s="202" t="str">
        <f t="shared" si="291"/>
        <v>A</v>
      </c>
      <c r="AZ468" s="186">
        <v>42682</v>
      </c>
      <c r="BA468" s="197" t="s">
        <v>1192</v>
      </c>
      <c r="BB468" s="202" t="str">
        <f t="shared" si="292"/>
        <v>A</v>
      </c>
      <c r="BC468" s="189" t="s">
        <v>2038</v>
      </c>
      <c r="BD468" s="197" t="s">
        <v>1192</v>
      </c>
      <c r="BE468" s="202" t="str">
        <f t="shared" si="293"/>
        <v>A</v>
      </c>
      <c r="BF468" s="186">
        <v>42300</v>
      </c>
      <c r="BG468" s="197" t="s">
        <v>1192</v>
      </c>
      <c r="BH468" s="202" t="str">
        <f t="shared" si="294"/>
        <v>A</v>
      </c>
      <c r="BI468" s="186">
        <v>42300</v>
      </c>
      <c r="BJ468" s="197" t="s">
        <v>1192</v>
      </c>
      <c r="BK468" s="202" t="str">
        <f t="shared" si="295"/>
        <v>-</v>
      </c>
      <c r="BL468" s="187"/>
      <c r="BM468" s="197" t="s">
        <v>1192</v>
      </c>
      <c r="BN468" s="202" t="str">
        <f t="shared" si="296"/>
        <v>A</v>
      </c>
      <c r="BO468" s="205">
        <v>43058</v>
      </c>
      <c r="BP468" s="197" t="s">
        <v>1192</v>
      </c>
      <c r="BQ468" s="202" t="str">
        <f t="shared" si="297"/>
        <v>A</v>
      </c>
      <c r="BR468" s="186">
        <v>42300</v>
      </c>
      <c r="BS468" s="197" t="s">
        <v>1192</v>
      </c>
      <c r="BT468" s="202" t="str">
        <f t="shared" si="298"/>
        <v>A</v>
      </c>
      <c r="BU468" s="186">
        <v>42300</v>
      </c>
      <c r="BV468" s="197"/>
      <c r="BW468" s="202" t="str">
        <f t="shared" si="299"/>
        <v>-</v>
      </c>
      <c r="BX468" s="186">
        <v>42300</v>
      </c>
      <c r="BY468" s="197"/>
      <c r="BZ468" s="202" t="str">
        <f t="shared" si="300"/>
        <v>-</v>
      </c>
      <c r="CA468" s="186">
        <v>42300</v>
      </c>
      <c r="CB468" s="197"/>
      <c r="CC468" s="202" t="str">
        <f t="shared" si="301"/>
        <v>-</v>
      </c>
      <c r="CD468" s="186">
        <v>42300</v>
      </c>
      <c r="CE468" s="197"/>
      <c r="CF468" s="202" t="str">
        <f t="shared" si="302"/>
        <v>-</v>
      </c>
      <c r="CG468" s="186">
        <v>42300</v>
      </c>
      <c r="CH468" s="197" t="s">
        <v>1192</v>
      </c>
      <c r="CI468" s="202" t="str">
        <f t="shared" si="303"/>
        <v>A</v>
      </c>
      <c r="CJ468" s="186">
        <v>42300</v>
      </c>
      <c r="CK468" s="197"/>
      <c r="CL468" s="202" t="str">
        <f t="shared" si="311"/>
        <v>-</v>
      </c>
      <c r="CM468" s="187"/>
      <c r="CN468" s="197"/>
      <c r="CO468" s="202" t="str">
        <f t="shared" si="312"/>
        <v>-</v>
      </c>
      <c r="CP468" s="186">
        <v>41678</v>
      </c>
      <c r="CQ468" s="197"/>
      <c r="CR468" s="202" t="str">
        <f t="shared" si="304"/>
        <v>-</v>
      </c>
      <c r="CS468" s="187"/>
      <c r="CT468" s="197"/>
      <c r="CU468" s="202" t="str">
        <f t="shared" si="313"/>
        <v>-</v>
      </c>
      <c r="CV468" s="187"/>
      <c r="CW468" s="197"/>
      <c r="CX468" s="202" t="str">
        <f t="shared" si="314"/>
        <v>-</v>
      </c>
      <c r="CY468" s="187"/>
      <c r="CZ468" s="197"/>
      <c r="DA468" s="202" t="str">
        <f t="shared" si="305"/>
        <v>-</v>
      </c>
      <c r="DB468" s="187"/>
      <c r="DC468" s="197"/>
      <c r="DD468" s="202" t="str">
        <f t="shared" si="315"/>
        <v>-</v>
      </c>
      <c r="DE468" s="186">
        <v>42852</v>
      </c>
      <c r="DF468" s="197"/>
      <c r="DG468" s="202" t="str">
        <f t="shared" si="316"/>
        <v>-</v>
      </c>
      <c r="DH468" s="187"/>
      <c r="DI468" s="103">
        <f t="shared" si="306"/>
        <v>22</v>
      </c>
      <c r="DJ468" s="103">
        <f t="shared" si="307"/>
        <v>21</v>
      </c>
      <c r="DK468" s="200">
        <f t="shared" si="317"/>
        <v>95.454545454545453</v>
      </c>
      <c r="DL468" s="201">
        <f t="shared" si="318"/>
        <v>5</v>
      </c>
    </row>
    <row r="469" spans="2:116" ht="24.95" customHeight="1">
      <c r="B469" s="48"/>
      <c r="C469" s="48"/>
      <c r="D469" s="14" t="s">
        <v>825</v>
      </c>
      <c r="E469" s="11" t="s">
        <v>826</v>
      </c>
      <c r="F469" s="12" t="s">
        <v>991</v>
      </c>
      <c r="G469" s="12" t="s">
        <v>946</v>
      </c>
      <c r="H469" s="40" t="s">
        <v>971</v>
      </c>
      <c r="I469" s="41" t="s">
        <v>972</v>
      </c>
      <c r="J469" s="78" t="str">
        <f t="shared" si="308"/>
        <v>M6</v>
      </c>
      <c r="K469" s="197" t="s">
        <v>1192</v>
      </c>
      <c r="L469" s="202" t="str">
        <f t="shared" si="309"/>
        <v>A</v>
      </c>
      <c r="M469" s="189" t="s">
        <v>2001</v>
      </c>
      <c r="N469" s="197" t="s">
        <v>1192</v>
      </c>
      <c r="O469" s="202" t="str">
        <f t="shared" si="280"/>
        <v>A</v>
      </c>
      <c r="P469" s="189" t="s">
        <v>2001</v>
      </c>
      <c r="Q469" s="197" t="s">
        <v>1192</v>
      </c>
      <c r="R469" s="202" t="str">
        <f t="shared" si="281"/>
        <v>A</v>
      </c>
      <c r="S469" s="186">
        <v>42521</v>
      </c>
      <c r="T469" s="197" t="s">
        <v>1192</v>
      </c>
      <c r="U469" s="202" t="str">
        <f t="shared" si="282"/>
        <v>A</v>
      </c>
      <c r="V469" s="189" t="s">
        <v>2001</v>
      </c>
      <c r="W469" s="197" t="s">
        <v>1192</v>
      </c>
      <c r="X469" s="202" t="str">
        <f t="shared" si="283"/>
        <v>A</v>
      </c>
      <c r="Y469" s="189" t="s">
        <v>2001</v>
      </c>
      <c r="Z469" s="197" t="s">
        <v>1192</v>
      </c>
      <c r="AA469" s="202" t="str">
        <f t="shared" si="284"/>
        <v>A</v>
      </c>
      <c r="AB469" s="189" t="s">
        <v>2001</v>
      </c>
      <c r="AC469" s="197" t="s">
        <v>1192</v>
      </c>
      <c r="AD469" s="202" t="str">
        <f t="shared" si="310"/>
        <v>A</v>
      </c>
      <c r="AE469" s="189" t="s">
        <v>2001</v>
      </c>
      <c r="AF469" s="197" t="s">
        <v>1192</v>
      </c>
      <c r="AG469" s="202" t="str">
        <f t="shared" si="285"/>
        <v>A</v>
      </c>
      <c r="AH469" s="189" t="s">
        <v>2001</v>
      </c>
      <c r="AI469" s="197" t="s">
        <v>1192</v>
      </c>
      <c r="AJ469" s="202" t="str">
        <f t="shared" si="286"/>
        <v>A</v>
      </c>
      <c r="AK469" s="186">
        <v>41866</v>
      </c>
      <c r="AL469" s="197" t="s">
        <v>1192</v>
      </c>
      <c r="AM469" s="202" t="str">
        <f t="shared" si="287"/>
        <v>A</v>
      </c>
      <c r="AN469" s="189" t="s">
        <v>2001</v>
      </c>
      <c r="AO469" s="197" t="s">
        <v>1192</v>
      </c>
      <c r="AP469" s="202" t="str">
        <f t="shared" si="288"/>
        <v>A</v>
      </c>
      <c r="AQ469" s="189" t="s">
        <v>2001</v>
      </c>
      <c r="AR469" s="197" t="s">
        <v>1192</v>
      </c>
      <c r="AS469" s="202" t="str">
        <f t="shared" si="289"/>
        <v>A</v>
      </c>
      <c r="AT469" s="189" t="s">
        <v>2001</v>
      </c>
      <c r="AU469" s="197" t="s">
        <v>1192</v>
      </c>
      <c r="AV469" s="202" t="str">
        <f t="shared" si="290"/>
        <v>A</v>
      </c>
      <c r="AW469" s="186">
        <v>42521</v>
      </c>
      <c r="AX469" s="197" t="s">
        <v>1192</v>
      </c>
      <c r="AY469" s="202" t="str">
        <f t="shared" si="291"/>
        <v>A</v>
      </c>
      <c r="AZ469" s="186">
        <v>41542</v>
      </c>
      <c r="BA469" s="197" t="s">
        <v>1192</v>
      </c>
      <c r="BB469" s="202" t="str">
        <f t="shared" si="292"/>
        <v>A</v>
      </c>
      <c r="BC469" s="186">
        <v>43046</v>
      </c>
      <c r="BD469" s="197" t="s">
        <v>1192</v>
      </c>
      <c r="BE469" s="202" t="str">
        <f t="shared" si="293"/>
        <v>A</v>
      </c>
      <c r="BF469" s="186">
        <v>41866</v>
      </c>
      <c r="BG469" s="197" t="s">
        <v>1192</v>
      </c>
      <c r="BH469" s="202" t="str">
        <f t="shared" si="294"/>
        <v>A</v>
      </c>
      <c r="BI469" s="186">
        <v>41866</v>
      </c>
      <c r="BJ469" s="197" t="s">
        <v>1192</v>
      </c>
      <c r="BK469" s="202" t="str">
        <f t="shared" si="295"/>
        <v>-</v>
      </c>
      <c r="BL469" s="186"/>
      <c r="BM469" s="197" t="s">
        <v>1192</v>
      </c>
      <c r="BN469" s="202" t="str">
        <f t="shared" si="296"/>
        <v>-</v>
      </c>
      <c r="BO469" s="186"/>
      <c r="BP469" s="197" t="s">
        <v>1192</v>
      </c>
      <c r="BQ469" s="202" t="str">
        <f t="shared" si="297"/>
        <v>A</v>
      </c>
      <c r="BR469" s="186">
        <v>41866</v>
      </c>
      <c r="BS469" s="197" t="s">
        <v>1192</v>
      </c>
      <c r="BT469" s="202" t="str">
        <f t="shared" si="298"/>
        <v>A</v>
      </c>
      <c r="BU469" s="186">
        <v>41866</v>
      </c>
      <c r="BV469" s="197"/>
      <c r="BW469" s="202" t="str">
        <f t="shared" si="299"/>
        <v>-</v>
      </c>
      <c r="BX469" s="186">
        <v>41866</v>
      </c>
      <c r="BY469" s="197"/>
      <c r="BZ469" s="202" t="str">
        <f t="shared" si="300"/>
        <v>-</v>
      </c>
      <c r="CA469" s="186">
        <v>41866</v>
      </c>
      <c r="CB469" s="197"/>
      <c r="CC469" s="202" t="str">
        <f t="shared" si="301"/>
        <v>-</v>
      </c>
      <c r="CD469" s="186">
        <v>41866</v>
      </c>
      <c r="CE469" s="197"/>
      <c r="CF469" s="202" t="str">
        <f t="shared" si="302"/>
        <v>-</v>
      </c>
      <c r="CG469" s="186">
        <v>42521</v>
      </c>
      <c r="CH469" s="197" t="s">
        <v>1192</v>
      </c>
      <c r="CI469" s="202" t="str">
        <f t="shared" si="303"/>
        <v>A</v>
      </c>
      <c r="CJ469" s="186">
        <v>41866</v>
      </c>
      <c r="CK469" s="197"/>
      <c r="CL469" s="202" t="str">
        <f t="shared" si="311"/>
        <v>-</v>
      </c>
      <c r="CM469" s="186"/>
      <c r="CN469" s="197"/>
      <c r="CO469" s="202" t="str">
        <f t="shared" si="312"/>
        <v>-</v>
      </c>
      <c r="CP469" s="186">
        <v>42228</v>
      </c>
      <c r="CQ469" s="197"/>
      <c r="CR469" s="202" t="str">
        <f t="shared" si="304"/>
        <v>-</v>
      </c>
      <c r="CS469" s="186"/>
      <c r="CT469" s="197"/>
      <c r="CU469" s="202" t="str">
        <f t="shared" si="313"/>
        <v>-</v>
      </c>
      <c r="CV469" s="186"/>
      <c r="CW469" s="197"/>
      <c r="CX469" s="202" t="str">
        <f t="shared" si="314"/>
        <v>-</v>
      </c>
      <c r="CY469" s="186"/>
      <c r="CZ469" s="197"/>
      <c r="DA469" s="202" t="str">
        <f t="shared" si="305"/>
        <v>-</v>
      </c>
      <c r="DB469" s="186"/>
      <c r="DC469" s="197"/>
      <c r="DD469" s="202" t="str">
        <f t="shared" si="315"/>
        <v>-</v>
      </c>
      <c r="DE469" s="204" t="s">
        <v>2336</v>
      </c>
      <c r="DF469" s="197"/>
      <c r="DG469" s="202" t="str">
        <f t="shared" si="316"/>
        <v>-</v>
      </c>
      <c r="DH469" s="186"/>
      <c r="DI469" s="103">
        <f t="shared" si="306"/>
        <v>22</v>
      </c>
      <c r="DJ469" s="103">
        <f t="shared" si="307"/>
        <v>20</v>
      </c>
      <c r="DK469" s="200">
        <f t="shared" si="317"/>
        <v>90.909090909090907</v>
      </c>
      <c r="DL469" s="201">
        <f t="shared" si="318"/>
        <v>5</v>
      </c>
    </row>
    <row r="470" spans="2:116" ht="24.95" customHeight="1">
      <c r="B470" s="48"/>
      <c r="C470" s="48"/>
      <c r="D470" s="14" t="s">
        <v>827</v>
      </c>
      <c r="E470" s="185" t="s">
        <v>828</v>
      </c>
      <c r="F470" s="12" t="s">
        <v>990</v>
      </c>
      <c r="G470" s="12"/>
      <c r="H470" s="40" t="s">
        <v>976</v>
      </c>
      <c r="I470" s="41" t="s">
        <v>977</v>
      </c>
      <c r="J470" s="78" t="str">
        <f t="shared" si="308"/>
        <v>M4</v>
      </c>
      <c r="K470" s="197" t="s">
        <v>1192</v>
      </c>
      <c r="L470" s="202" t="str">
        <f t="shared" si="309"/>
        <v>A</v>
      </c>
      <c r="M470" s="189" t="s">
        <v>1993</v>
      </c>
      <c r="N470" s="197" t="s">
        <v>1192</v>
      </c>
      <c r="O470" s="202" t="str">
        <f t="shared" si="280"/>
        <v>A</v>
      </c>
      <c r="P470" s="189" t="s">
        <v>1993</v>
      </c>
      <c r="Q470" s="197" t="s">
        <v>1192</v>
      </c>
      <c r="R470" s="202" t="str">
        <f t="shared" si="281"/>
        <v>A</v>
      </c>
      <c r="S470" s="189" t="s">
        <v>1993</v>
      </c>
      <c r="T470" s="197" t="s">
        <v>1192</v>
      </c>
      <c r="U470" s="202" t="str">
        <f t="shared" si="282"/>
        <v>A</v>
      </c>
      <c r="V470" s="189" t="s">
        <v>1993</v>
      </c>
      <c r="W470" s="197" t="s">
        <v>1192</v>
      </c>
      <c r="X470" s="202" t="str">
        <f t="shared" si="283"/>
        <v>A</v>
      </c>
      <c r="Y470" s="189" t="s">
        <v>1993</v>
      </c>
      <c r="Z470" s="197" t="s">
        <v>1192</v>
      </c>
      <c r="AA470" s="202" t="str">
        <f t="shared" si="284"/>
        <v>A</v>
      </c>
      <c r="AB470" s="189" t="s">
        <v>1993</v>
      </c>
      <c r="AC470" s="197" t="s">
        <v>1192</v>
      </c>
      <c r="AD470" s="202" t="str">
        <f t="shared" si="310"/>
        <v>A</v>
      </c>
      <c r="AE470" s="189" t="s">
        <v>1993</v>
      </c>
      <c r="AF470" s="197" t="s">
        <v>1192</v>
      </c>
      <c r="AG470" s="202" t="str">
        <f t="shared" si="285"/>
        <v>A</v>
      </c>
      <c r="AH470" s="189" t="s">
        <v>1993</v>
      </c>
      <c r="AI470" s="197" t="s">
        <v>1192</v>
      </c>
      <c r="AJ470" s="202" t="str">
        <f t="shared" si="286"/>
        <v>A</v>
      </c>
      <c r="AK470" s="186">
        <v>42228</v>
      </c>
      <c r="AL470" s="197" t="s">
        <v>1192</v>
      </c>
      <c r="AM470" s="202" t="str">
        <f t="shared" si="287"/>
        <v>A</v>
      </c>
      <c r="AN470" s="189" t="s">
        <v>1993</v>
      </c>
      <c r="AO470" s="197" t="s">
        <v>1192</v>
      </c>
      <c r="AP470" s="202" t="str">
        <f t="shared" si="288"/>
        <v>A</v>
      </c>
      <c r="AQ470" s="189" t="s">
        <v>1993</v>
      </c>
      <c r="AR470" s="197" t="s">
        <v>1192</v>
      </c>
      <c r="AS470" s="202" t="str">
        <f t="shared" si="289"/>
        <v>A</v>
      </c>
      <c r="AT470" s="186">
        <v>41806</v>
      </c>
      <c r="AU470" s="197" t="s">
        <v>1192</v>
      </c>
      <c r="AV470" s="202" t="str">
        <f t="shared" si="290"/>
        <v>A</v>
      </c>
      <c r="AW470" s="186">
        <v>42228</v>
      </c>
      <c r="AX470" s="197" t="s">
        <v>1192</v>
      </c>
      <c r="AY470" s="202" t="str">
        <f t="shared" si="291"/>
        <v>A</v>
      </c>
      <c r="AZ470" s="186">
        <v>41806</v>
      </c>
      <c r="BA470" s="197" t="s">
        <v>1192</v>
      </c>
      <c r="BB470" s="202" t="str">
        <f t="shared" si="292"/>
        <v>A</v>
      </c>
      <c r="BC470" s="186">
        <v>41793</v>
      </c>
      <c r="BD470" s="197" t="s">
        <v>1192</v>
      </c>
      <c r="BE470" s="202" t="str">
        <f t="shared" si="293"/>
        <v>A</v>
      </c>
      <c r="BF470" s="186">
        <v>41866</v>
      </c>
      <c r="BG470" s="197" t="s">
        <v>1192</v>
      </c>
      <c r="BH470" s="202" t="str">
        <f t="shared" si="294"/>
        <v>A</v>
      </c>
      <c r="BI470" s="186">
        <v>41866</v>
      </c>
      <c r="BJ470" s="197" t="s">
        <v>1192</v>
      </c>
      <c r="BK470" s="202" t="str">
        <f t="shared" si="295"/>
        <v>A</v>
      </c>
      <c r="BL470" s="189" t="s">
        <v>1993</v>
      </c>
      <c r="BM470" s="197" t="s">
        <v>1192</v>
      </c>
      <c r="BN470" s="202" t="str">
        <f t="shared" si="296"/>
        <v>A</v>
      </c>
      <c r="BO470" s="186">
        <v>41806</v>
      </c>
      <c r="BP470" s="197" t="s">
        <v>1192</v>
      </c>
      <c r="BQ470" s="202" t="str">
        <f t="shared" si="297"/>
        <v>A</v>
      </c>
      <c r="BR470" s="186">
        <v>41866</v>
      </c>
      <c r="BS470" s="197" t="s">
        <v>1192</v>
      </c>
      <c r="BT470" s="202" t="str">
        <f t="shared" si="298"/>
        <v>A</v>
      </c>
      <c r="BU470" s="186">
        <v>41866</v>
      </c>
      <c r="BV470" s="197" t="s">
        <v>1192</v>
      </c>
      <c r="BW470" s="202" t="str">
        <f t="shared" si="299"/>
        <v>A</v>
      </c>
      <c r="BX470" s="186">
        <v>41866</v>
      </c>
      <c r="BY470" s="197" t="s">
        <v>1192</v>
      </c>
      <c r="BZ470" s="202" t="str">
        <f t="shared" si="300"/>
        <v>A</v>
      </c>
      <c r="CA470" s="186">
        <v>41866</v>
      </c>
      <c r="CB470" s="197" t="s">
        <v>1192</v>
      </c>
      <c r="CC470" s="202" t="str">
        <f t="shared" si="301"/>
        <v>A</v>
      </c>
      <c r="CD470" s="186">
        <v>41866</v>
      </c>
      <c r="CE470" s="197" t="s">
        <v>1192</v>
      </c>
      <c r="CF470" s="202" t="str">
        <f t="shared" si="302"/>
        <v>A</v>
      </c>
      <c r="CG470" s="186">
        <v>41866</v>
      </c>
      <c r="CH470" s="197" t="s">
        <v>1192</v>
      </c>
      <c r="CI470" s="202" t="str">
        <f t="shared" si="303"/>
        <v>A</v>
      </c>
      <c r="CJ470" s="186">
        <v>41866</v>
      </c>
      <c r="CK470" s="197" t="s">
        <v>1192</v>
      </c>
      <c r="CL470" s="202" t="str">
        <f t="shared" si="311"/>
        <v>A</v>
      </c>
      <c r="CM470" s="188" t="s">
        <v>1779</v>
      </c>
      <c r="CN470" s="197" t="s">
        <v>1192</v>
      </c>
      <c r="CO470" s="202" t="str">
        <f t="shared" si="312"/>
        <v>A</v>
      </c>
      <c r="CP470" s="186">
        <v>42326</v>
      </c>
      <c r="CQ470" s="197" t="s">
        <v>1192</v>
      </c>
      <c r="CR470" s="202" t="str">
        <f t="shared" si="304"/>
        <v>A</v>
      </c>
      <c r="CS470" s="186">
        <v>42326</v>
      </c>
      <c r="CT470" s="197" t="s">
        <v>1192</v>
      </c>
      <c r="CU470" s="202" t="str">
        <f t="shared" si="313"/>
        <v>A</v>
      </c>
      <c r="CV470" s="186">
        <v>42326</v>
      </c>
      <c r="CW470" s="197" t="s">
        <v>1192</v>
      </c>
      <c r="CX470" s="202" t="str">
        <f t="shared" si="314"/>
        <v>A</v>
      </c>
      <c r="CY470" s="186">
        <v>42326</v>
      </c>
      <c r="CZ470" s="197" t="s">
        <v>1192</v>
      </c>
      <c r="DA470" s="202" t="str">
        <f t="shared" si="305"/>
        <v>A</v>
      </c>
      <c r="DB470" s="186">
        <v>42326</v>
      </c>
      <c r="DC470" s="197" t="s">
        <v>1192</v>
      </c>
      <c r="DD470" s="202" t="str">
        <f t="shared" si="315"/>
        <v>A</v>
      </c>
      <c r="DE470" s="186">
        <v>42326</v>
      </c>
      <c r="DF470" s="197" t="s">
        <v>1192</v>
      </c>
      <c r="DG470" s="202" t="str">
        <f t="shared" ref="DG470" si="321">IF(AND(DF470="Y",DH470&lt;&gt;""),"A","-")</f>
        <v>A</v>
      </c>
      <c r="DH470" s="186">
        <v>42326</v>
      </c>
      <c r="DI470" s="103">
        <f t="shared" si="306"/>
        <v>34</v>
      </c>
      <c r="DJ470" s="103">
        <f t="shared" si="307"/>
        <v>34</v>
      </c>
      <c r="DK470" s="200">
        <f t="shared" si="317"/>
        <v>100</v>
      </c>
      <c r="DL470" s="201">
        <f t="shared" si="318"/>
        <v>5</v>
      </c>
    </row>
    <row r="471" spans="2:116" ht="24.95" customHeight="1">
      <c r="B471" s="48"/>
      <c r="C471" s="48"/>
      <c r="D471" s="14" t="s">
        <v>829</v>
      </c>
      <c r="E471" s="11" t="s">
        <v>830</v>
      </c>
      <c r="F471" s="12" t="s">
        <v>995</v>
      </c>
      <c r="G471" s="12" t="s">
        <v>964</v>
      </c>
      <c r="H471" s="40" t="s">
        <v>978</v>
      </c>
      <c r="I471" s="41" t="s">
        <v>979</v>
      </c>
      <c r="J471" s="78" t="str">
        <f t="shared" si="308"/>
        <v>M5</v>
      </c>
      <c r="K471" s="197" t="s">
        <v>1192</v>
      </c>
      <c r="L471" s="202" t="str">
        <f t="shared" si="309"/>
        <v>A</v>
      </c>
      <c r="M471" s="189" t="s">
        <v>1888</v>
      </c>
      <c r="N471" s="197" t="s">
        <v>1192</v>
      </c>
      <c r="O471" s="202" t="str">
        <f t="shared" si="280"/>
        <v>A</v>
      </c>
      <c r="P471" s="189" t="s">
        <v>1888</v>
      </c>
      <c r="Q471" s="197" t="s">
        <v>1192</v>
      </c>
      <c r="R471" s="202" t="str">
        <f t="shared" si="281"/>
        <v>A</v>
      </c>
      <c r="S471" s="189" t="s">
        <v>1888</v>
      </c>
      <c r="T471" s="197" t="s">
        <v>1192</v>
      </c>
      <c r="U471" s="202" t="str">
        <f t="shared" si="282"/>
        <v>A</v>
      </c>
      <c r="V471" s="189" t="s">
        <v>1888</v>
      </c>
      <c r="W471" s="197" t="s">
        <v>1192</v>
      </c>
      <c r="X471" s="202" t="str">
        <f t="shared" si="283"/>
        <v>A</v>
      </c>
      <c r="Y471" s="189" t="s">
        <v>1888</v>
      </c>
      <c r="Z471" s="197" t="s">
        <v>1192</v>
      </c>
      <c r="AA471" s="202" t="str">
        <f t="shared" si="284"/>
        <v>A</v>
      </c>
      <c r="AB471" s="189" t="s">
        <v>1888</v>
      </c>
      <c r="AC471" s="197" t="s">
        <v>1192</v>
      </c>
      <c r="AD471" s="202" t="str">
        <f t="shared" si="310"/>
        <v>A</v>
      </c>
      <c r="AE471" s="189" t="s">
        <v>1888</v>
      </c>
      <c r="AF471" s="197" t="s">
        <v>1192</v>
      </c>
      <c r="AG471" s="202" t="str">
        <f t="shared" si="285"/>
        <v>A</v>
      </c>
      <c r="AH471" s="189" t="s">
        <v>1888</v>
      </c>
      <c r="AI471" s="197" t="s">
        <v>1192</v>
      </c>
      <c r="AJ471" s="202" t="str">
        <f t="shared" si="286"/>
        <v>A</v>
      </c>
      <c r="AK471" s="189" t="s">
        <v>1888</v>
      </c>
      <c r="AL471" s="197" t="s">
        <v>1192</v>
      </c>
      <c r="AM471" s="202" t="str">
        <f t="shared" si="287"/>
        <v>A</v>
      </c>
      <c r="AN471" s="189" t="s">
        <v>1888</v>
      </c>
      <c r="AO471" s="197" t="s">
        <v>1192</v>
      </c>
      <c r="AP471" s="202" t="str">
        <f t="shared" si="288"/>
        <v>A</v>
      </c>
      <c r="AQ471" s="189" t="s">
        <v>1888</v>
      </c>
      <c r="AR471" s="197" t="s">
        <v>1192</v>
      </c>
      <c r="AS471" s="202" t="str">
        <f t="shared" si="289"/>
        <v>A</v>
      </c>
      <c r="AT471" s="189" t="s">
        <v>1888</v>
      </c>
      <c r="AU471" s="197" t="s">
        <v>1192</v>
      </c>
      <c r="AV471" s="202" t="str">
        <f t="shared" si="290"/>
        <v>A</v>
      </c>
      <c r="AW471" s="189" t="s">
        <v>1888</v>
      </c>
      <c r="AX471" s="197" t="s">
        <v>1192</v>
      </c>
      <c r="AY471" s="202" t="str">
        <f t="shared" si="291"/>
        <v>A</v>
      </c>
      <c r="AZ471" s="189" t="s">
        <v>1888</v>
      </c>
      <c r="BA471" s="197" t="s">
        <v>1192</v>
      </c>
      <c r="BB471" s="202" t="str">
        <f t="shared" si="292"/>
        <v>A</v>
      </c>
      <c r="BC471" s="189" t="s">
        <v>1888</v>
      </c>
      <c r="BD471" s="197" t="s">
        <v>1192</v>
      </c>
      <c r="BE471" s="202" t="str">
        <f t="shared" si="293"/>
        <v>A</v>
      </c>
      <c r="BF471" s="186">
        <v>42293</v>
      </c>
      <c r="BG471" s="197" t="s">
        <v>1192</v>
      </c>
      <c r="BH471" s="202" t="str">
        <f t="shared" si="294"/>
        <v>A</v>
      </c>
      <c r="BI471" s="186">
        <v>43076</v>
      </c>
      <c r="BJ471" s="197" t="s">
        <v>1192</v>
      </c>
      <c r="BK471" s="202" t="str">
        <f t="shared" si="295"/>
        <v>A</v>
      </c>
      <c r="BL471" s="189" t="s">
        <v>1888</v>
      </c>
      <c r="BM471" s="197" t="s">
        <v>1192</v>
      </c>
      <c r="BN471" s="202" t="str">
        <f t="shared" si="296"/>
        <v>A</v>
      </c>
      <c r="BO471" s="189" t="s">
        <v>1888</v>
      </c>
      <c r="BP471" s="197" t="s">
        <v>1192</v>
      </c>
      <c r="BQ471" s="202" t="str">
        <f t="shared" si="297"/>
        <v>A</v>
      </c>
      <c r="BR471" s="186">
        <v>42293</v>
      </c>
      <c r="BS471" s="197" t="s">
        <v>1192</v>
      </c>
      <c r="BT471" s="202" t="str">
        <f t="shared" si="298"/>
        <v>A</v>
      </c>
      <c r="BU471" s="186">
        <v>42293</v>
      </c>
      <c r="BV471" s="197" t="s">
        <v>1192</v>
      </c>
      <c r="BW471" s="202" t="str">
        <f t="shared" si="299"/>
        <v>A</v>
      </c>
      <c r="BX471" s="186">
        <v>42293</v>
      </c>
      <c r="BY471" s="197" t="s">
        <v>1192</v>
      </c>
      <c r="BZ471" s="202" t="str">
        <f t="shared" si="300"/>
        <v>A</v>
      </c>
      <c r="CA471" s="186">
        <v>42293</v>
      </c>
      <c r="CB471" s="197" t="s">
        <v>1192</v>
      </c>
      <c r="CC471" s="202" t="str">
        <f t="shared" si="301"/>
        <v>A</v>
      </c>
      <c r="CD471" s="186">
        <v>42293</v>
      </c>
      <c r="CE471" s="197" t="s">
        <v>1192</v>
      </c>
      <c r="CF471" s="202" t="str">
        <f t="shared" si="302"/>
        <v>A</v>
      </c>
      <c r="CG471" s="186">
        <v>42293</v>
      </c>
      <c r="CH471" s="197" t="s">
        <v>1192</v>
      </c>
      <c r="CI471" s="202" t="str">
        <f t="shared" si="303"/>
        <v>A</v>
      </c>
      <c r="CJ471" s="186">
        <v>42293</v>
      </c>
      <c r="CK471" s="197"/>
      <c r="CL471" s="202" t="str">
        <f t="shared" si="311"/>
        <v>-</v>
      </c>
      <c r="CM471" s="186">
        <v>43076</v>
      </c>
      <c r="CN471" s="197"/>
      <c r="CO471" s="202" t="str">
        <f t="shared" si="312"/>
        <v>-</v>
      </c>
      <c r="CP471" s="186"/>
      <c r="CQ471" s="197"/>
      <c r="CR471" s="202" t="str">
        <f t="shared" si="304"/>
        <v>-</v>
      </c>
      <c r="CS471" s="186"/>
      <c r="CT471" s="197"/>
      <c r="CU471" s="202" t="str">
        <f t="shared" si="313"/>
        <v>-</v>
      </c>
      <c r="CV471" s="186"/>
      <c r="CW471" s="197"/>
      <c r="CX471" s="202" t="str">
        <f t="shared" si="314"/>
        <v>-</v>
      </c>
      <c r="CY471" s="186"/>
      <c r="CZ471" s="197"/>
      <c r="DA471" s="202" t="str">
        <f t="shared" si="305"/>
        <v>-</v>
      </c>
      <c r="DB471" s="186"/>
      <c r="DC471" s="197"/>
      <c r="DD471" s="202" t="str">
        <f t="shared" si="315"/>
        <v>-</v>
      </c>
      <c r="DE471" s="186">
        <v>42872</v>
      </c>
      <c r="DF471" s="197"/>
      <c r="DG471" s="202" t="str">
        <f t="shared" si="316"/>
        <v>-</v>
      </c>
      <c r="DH471" s="186"/>
      <c r="DI471" s="103">
        <f t="shared" si="306"/>
        <v>26</v>
      </c>
      <c r="DJ471" s="103">
        <f t="shared" si="307"/>
        <v>26</v>
      </c>
      <c r="DK471" s="200">
        <f t="shared" si="317"/>
        <v>100</v>
      </c>
      <c r="DL471" s="201">
        <f t="shared" si="318"/>
        <v>5</v>
      </c>
    </row>
    <row r="472" spans="2:116" ht="24.95" customHeight="1">
      <c r="B472" s="48"/>
      <c r="C472" s="48"/>
      <c r="D472" s="14" t="s">
        <v>831</v>
      </c>
      <c r="E472" s="11" t="s">
        <v>832</v>
      </c>
      <c r="F472" s="12" t="s">
        <v>989</v>
      </c>
      <c r="G472" s="12" t="s">
        <v>947</v>
      </c>
      <c r="H472" s="40" t="s">
        <v>973</v>
      </c>
      <c r="I472" s="41" t="s">
        <v>972</v>
      </c>
      <c r="J472" s="78" t="str">
        <f t="shared" si="308"/>
        <v>M6</v>
      </c>
      <c r="K472" s="197" t="s">
        <v>1192</v>
      </c>
      <c r="L472" s="202" t="str">
        <f t="shared" si="309"/>
        <v>A</v>
      </c>
      <c r="M472" s="189" t="s">
        <v>2038</v>
      </c>
      <c r="N472" s="197" t="s">
        <v>1192</v>
      </c>
      <c r="O472" s="202" t="str">
        <f t="shared" si="280"/>
        <v>A</v>
      </c>
      <c r="P472" s="189">
        <v>43074</v>
      </c>
      <c r="Q472" s="197" t="s">
        <v>1192</v>
      </c>
      <c r="R472" s="202" t="str">
        <f t="shared" si="281"/>
        <v>A</v>
      </c>
      <c r="S472" s="186">
        <v>42521</v>
      </c>
      <c r="T472" s="197" t="s">
        <v>1192</v>
      </c>
      <c r="U472" s="202" t="str">
        <f t="shared" si="282"/>
        <v>A</v>
      </c>
      <c r="V472" s="189" t="s">
        <v>2038</v>
      </c>
      <c r="W472" s="197" t="s">
        <v>1192</v>
      </c>
      <c r="X472" s="202" t="str">
        <f t="shared" si="283"/>
        <v>A</v>
      </c>
      <c r="Y472" s="189" t="s">
        <v>2038</v>
      </c>
      <c r="Z472" s="197" t="s">
        <v>1192</v>
      </c>
      <c r="AA472" s="202" t="str">
        <f t="shared" si="284"/>
        <v>A</v>
      </c>
      <c r="AB472" s="189" t="s">
        <v>2038</v>
      </c>
      <c r="AC472" s="197" t="s">
        <v>1192</v>
      </c>
      <c r="AD472" s="202" t="str">
        <f t="shared" si="310"/>
        <v>A</v>
      </c>
      <c r="AE472" s="189" t="s">
        <v>2038</v>
      </c>
      <c r="AF472" s="197" t="s">
        <v>1192</v>
      </c>
      <c r="AG472" s="202" t="str">
        <f t="shared" si="285"/>
        <v>A</v>
      </c>
      <c r="AH472" s="189" t="s">
        <v>2038</v>
      </c>
      <c r="AI472" s="197" t="s">
        <v>1192</v>
      </c>
      <c r="AJ472" s="202" t="str">
        <f t="shared" si="286"/>
        <v>A</v>
      </c>
      <c r="AK472" s="186">
        <v>41442</v>
      </c>
      <c r="AL472" s="197" t="s">
        <v>1192</v>
      </c>
      <c r="AM472" s="202" t="str">
        <f t="shared" si="287"/>
        <v>A</v>
      </c>
      <c r="AN472" s="189" t="s">
        <v>2038</v>
      </c>
      <c r="AO472" s="197" t="s">
        <v>1192</v>
      </c>
      <c r="AP472" s="202" t="str">
        <f t="shared" si="288"/>
        <v>A</v>
      </c>
      <c r="AQ472" s="189" t="s">
        <v>2038</v>
      </c>
      <c r="AR472" s="197" t="s">
        <v>1192</v>
      </c>
      <c r="AS472" s="202" t="str">
        <f t="shared" si="289"/>
        <v>A</v>
      </c>
      <c r="AT472" s="189" t="s">
        <v>2038</v>
      </c>
      <c r="AU472" s="197" t="s">
        <v>1192</v>
      </c>
      <c r="AV472" s="202" t="str">
        <f t="shared" si="290"/>
        <v>A</v>
      </c>
      <c r="AW472" s="186">
        <v>42521</v>
      </c>
      <c r="AX472" s="197" t="s">
        <v>1192</v>
      </c>
      <c r="AY472" s="202" t="str">
        <f t="shared" si="291"/>
        <v>A</v>
      </c>
      <c r="AZ472" s="189">
        <v>43074</v>
      </c>
      <c r="BA472" s="197" t="s">
        <v>1192</v>
      </c>
      <c r="BB472" s="202" t="str">
        <f t="shared" si="292"/>
        <v>A</v>
      </c>
      <c r="BC472" s="186">
        <v>42378</v>
      </c>
      <c r="BD472" s="197" t="s">
        <v>1192</v>
      </c>
      <c r="BE472" s="202" t="str">
        <f t="shared" si="293"/>
        <v>A</v>
      </c>
      <c r="BF472" s="186">
        <v>42300</v>
      </c>
      <c r="BG472" s="197" t="s">
        <v>1192</v>
      </c>
      <c r="BH472" s="202" t="str">
        <f t="shared" si="294"/>
        <v>A</v>
      </c>
      <c r="BI472" s="186">
        <v>42300</v>
      </c>
      <c r="BJ472" s="197" t="s">
        <v>1192</v>
      </c>
      <c r="BK472" s="202" t="str">
        <f t="shared" si="295"/>
        <v>-</v>
      </c>
      <c r="BL472" s="187"/>
      <c r="BM472" s="197" t="s">
        <v>1192</v>
      </c>
      <c r="BN472" s="202" t="str">
        <f t="shared" si="296"/>
        <v>A</v>
      </c>
      <c r="BO472" s="205">
        <v>43058</v>
      </c>
      <c r="BP472" s="197" t="s">
        <v>1192</v>
      </c>
      <c r="BQ472" s="202" t="str">
        <f t="shared" si="297"/>
        <v>A</v>
      </c>
      <c r="BR472" s="186">
        <v>42300</v>
      </c>
      <c r="BS472" s="197" t="s">
        <v>1192</v>
      </c>
      <c r="BT472" s="202" t="str">
        <f t="shared" si="298"/>
        <v>A</v>
      </c>
      <c r="BU472" s="186">
        <v>43074</v>
      </c>
      <c r="BV472" s="197"/>
      <c r="BW472" s="202" t="str">
        <f t="shared" si="299"/>
        <v>-</v>
      </c>
      <c r="BX472" s="186">
        <v>42300</v>
      </c>
      <c r="BY472" s="197"/>
      <c r="BZ472" s="202" t="str">
        <f t="shared" si="300"/>
        <v>-</v>
      </c>
      <c r="CA472" s="186">
        <v>42300</v>
      </c>
      <c r="CB472" s="197"/>
      <c r="CC472" s="202" t="str">
        <f t="shared" si="301"/>
        <v>-</v>
      </c>
      <c r="CD472" s="186">
        <v>42300</v>
      </c>
      <c r="CE472" s="197"/>
      <c r="CF472" s="202" t="str">
        <f t="shared" si="302"/>
        <v>-</v>
      </c>
      <c r="CG472" s="186">
        <v>42521</v>
      </c>
      <c r="CH472" s="197" t="s">
        <v>1192</v>
      </c>
      <c r="CI472" s="202" t="str">
        <f t="shared" si="303"/>
        <v>A</v>
      </c>
      <c r="CJ472" s="186">
        <v>42300</v>
      </c>
      <c r="CK472" s="197"/>
      <c r="CL472" s="202" t="str">
        <f t="shared" si="311"/>
        <v>-</v>
      </c>
      <c r="CM472" s="187"/>
      <c r="CN472" s="197"/>
      <c r="CO472" s="202" t="str">
        <f t="shared" si="312"/>
        <v>-</v>
      </c>
      <c r="CP472" s="187"/>
      <c r="CQ472" s="197"/>
      <c r="CR472" s="202" t="str">
        <f t="shared" si="304"/>
        <v>-</v>
      </c>
      <c r="CS472" s="187"/>
      <c r="CT472" s="197"/>
      <c r="CU472" s="202" t="str">
        <f t="shared" si="313"/>
        <v>-</v>
      </c>
      <c r="CV472" s="187"/>
      <c r="CW472" s="197"/>
      <c r="CX472" s="202" t="str">
        <f t="shared" si="314"/>
        <v>-</v>
      </c>
      <c r="CY472" s="187"/>
      <c r="CZ472" s="197"/>
      <c r="DA472" s="202" t="str">
        <f t="shared" si="305"/>
        <v>-</v>
      </c>
      <c r="DB472" s="187"/>
      <c r="DC472" s="197"/>
      <c r="DD472" s="202" t="str">
        <f t="shared" si="315"/>
        <v>-</v>
      </c>
      <c r="DE472" s="204" t="s">
        <v>2336</v>
      </c>
      <c r="DF472" s="197"/>
      <c r="DG472" s="202" t="str">
        <f t="shared" si="316"/>
        <v>-</v>
      </c>
      <c r="DH472" s="187"/>
      <c r="DI472" s="103">
        <f t="shared" si="306"/>
        <v>22</v>
      </c>
      <c r="DJ472" s="103">
        <f t="shared" si="307"/>
        <v>21</v>
      </c>
      <c r="DK472" s="200">
        <f t="shared" si="317"/>
        <v>95.454545454545453</v>
      </c>
      <c r="DL472" s="201">
        <f t="shared" si="318"/>
        <v>5</v>
      </c>
    </row>
    <row r="473" spans="2:116" ht="24.95" customHeight="1">
      <c r="B473" s="48"/>
      <c r="C473" s="48"/>
      <c r="D473" s="14" t="s">
        <v>833</v>
      </c>
      <c r="E473" s="175" t="s">
        <v>834</v>
      </c>
      <c r="F473" s="12" t="s">
        <v>996</v>
      </c>
      <c r="G473" s="12" t="s">
        <v>945</v>
      </c>
      <c r="H473" s="40" t="s">
        <v>980</v>
      </c>
      <c r="I473" s="41" t="s">
        <v>979</v>
      </c>
      <c r="J473" s="78" t="str">
        <f t="shared" si="308"/>
        <v>M5</v>
      </c>
      <c r="K473" s="197" t="s">
        <v>1192</v>
      </c>
      <c r="L473" s="202" t="str">
        <f t="shared" si="309"/>
        <v>A</v>
      </c>
      <c r="M473" s="189" t="s">
        <v>1865</v>
      </c>
      <c r="N473" s="197" t="s">
        <v>1192</v>
      </c>
      <c r="O473" s="202" t="str">
        <f t="shared" si="280"/>
        <v>A</v>
      </c>
      <c r="P473" s="186">
        <v>41783</v>
      </c>
      <c r="Q473" s="197" t="s">
        <v>1192</v>
      </c>
      <c r="R473" s="202" t="str">
        <f t="shared" si="281"/>
        <v>A</v>
      </c>
      <c r="S473" s="189" t="s">
        <v>1865</v>
      </c>
      <c r="T473" s="197" t="s">
        <v>1192</v>
      </c>
      <c r="U473" s="202" t="str">
        <f t="shared" si="282"/>
        <v>A</v>
      </c>
      <c r="V473" s="189" t="s">
        <v>1865</v>
      </c>
      <c r="W473" s="197" t="s">
        <v>1192</v>
      </c>
      <c r="X473" s="202" t="str">
        <f t="shared" si="283"/>
        <v>A</v>
      </c>
      <c r="Y473" s="189" t="s">
        <v>1865</v>
      </c>
      <c r="Z473" s="197" t="s">
        <v>1192</v>
      </c>
      <c r="AA473" s="202" t="str">
        <f t="shared" si="284"/>
        <v>A</v>
      </c>
      <c r="AB473" s="189" t="s">
        <v>1865</v>
      </c>
      <c r="AC473" s="197" t="s">
        <v>1192</v>
      </c>
      <c r="AD473" s="202" t="str">
        <f t="shared" si="310"/>
        <v>A</v>
      </c>
      <c r="AE473" s="189" t="s">
        <v>1865</v>
      </c>
      <c r="AF473" s="197" t="s">
        <v>1192</v>
      </c>
      <c r="AG473" s="202" t="str">
        <f t="shared" si="285"/>
        <v>A</v>
      </c>
      <c r="AH473" s="189" t="s">
        <v>1865</v>
      </c>
      <c r="AI473" s="197" t="s">
        <v>1192</v>
      </c>
      <c r="AJ473" s="202" t="str">
        <f t="shared" si="286"/>
        <v>A</v>
      </c>
      <c r="AK473" s="186">
        <v>41442</v>
      </c>
      <c r="AL473" s="197" t="s">
        <v>1192</v>
      </c>
      <c r="AM473" s="202" t="str">
        <f t="shared" si="287"/>
        <v>A</v>
      </c>
      <c r="AN473" s="189" t="s">
        <v>1865</v>
      </c>
      <c r="AO473" s="197" t="s">
        <v>1192</v>
      </c>
      <c r="AP473" s="202" t="str">
        <f t="shared" si="288"/>
        <v>A</v>
      </c>
      <c r="AQ473" s="189" t="s">
        <v>1865</v>
      </c>
      <c r="AR473" s="197" t="s">
        <v>1192</v>
      </c>
      <c r="AS473" s="202" t="str">
        <f t="shared" si="289"/>
        <v>A</v>
      </c>
      <c r="AT473" s="189" t="s">
        <v>1865</v>
      </c>
      <c r="AU473" s="197" t="s">
        <v>1192</v>
      </c>
      <c r="AV473" s="202" t="str">
        <f t="shared" si="290"/>
        <v>A</v>
      </c>
      <c r="AW473" s="186">
        <v>41813</v>
      </c>
      <c r="AX473" s="197" t="s">
        <v>1192</v>
      </c>
      <c r="AY473" s="202" t="str">
        <f t="shared" si="291"/>
        <v>A</v>
      </c>
      <c r="AZ473" s="186">
        <v>41783</v>
      </c>
      <c r="BA473" s="197" t="s">
        <v>1192</v>
      </c>
      <c r="BB473" s="202" t="str">
        <f t="shared" si="292"/>
        <v>A</v>
      </c>
      <c r="BC473" s="189" t="s">
        <v>1865</v>
      </c>
      <c r="BD473" s="197" t="s">
        <v>1192</v>
      </c>
      <c r="BE473" s="202" t="str">
        <f t="shared" si="293"/>
        <v>A</v>
      </c>
      <c r="BF473" s="186">
        <v>41866</v>
      </c>
      <c r="BG473" s="197" t="s">
        <v>1192</v>
      </c>
      <c r="BH473" s="202" t="str">
        <f t="shared" si="294"/>
        <v>A</v>
      </c>
      <c r="BI473" s="188">
        <v>42286</v>
      </c>
      <c r="BJ473" s="197" t="s">
        <v>1192</v>
      </c>
      <c r="BK473" s="202" t="str">
        <f t="shared" si="295"/>
        <v>A</v>
      </c>
      <c r="BL473" s="189" t="s">
        <v>1865</v>
      </c>
      <c r="BM473" s="197" t="s">
        <v>1192</v>
      </c>
      <c r="BN473" s="202" t="str">
        <f t="shared" si="296"/>
        <v>A</v>
      </c>
      <c r="BO473" s="189" t="s">
        <v>1865</v>
      </c>
      <c r="BP473" s="197" t="s">
        <v>1192</v>
      </c>
      <c r="BQ473" s="202" t="str">
        <f t="shared" si="297"/>
        <v>A</v>
      </c>
      <c r="BR473" s="186">
        <v>41866</v>
      </c>
      <c r="BS473" s="197" t="s">
        <v>1192</v>
      </c>
      <c r="BT473" s="202" t="str">
        <f t="shared" si="298"/>
        <v>A</v>
      </c>
      <c r="BU473" s="186">
        <v>41866</v>
      </c>
      <c r="BV473" s="197" t="s">
        <v>1192</v>
      </c>
      <c r="BW473" s="202" t="str">
        <f t="shared" si="299"/>
        <v>A</v>
      </c>
      <c r="BX473" s="186">
        <v>41866</v>
      </c>
      <c r="BY473" s="197" t="s">
        <v>1192</v>
      </c>
      <c r="BZ473" s="202" t="str">
        <f t="shared" si="300"/>
        <v>A</v>
      </c>
      <c r="CA473" s="186">
        <v>41866</v>
      </c>
      <c r="CB473" s="197" t="s">
        <v>1192</v>
      </c>
      <c r="CC473" s="202" t="str">
        <f t="shared" si="301"/>
        <v>A</v>
      </c>
      <c r="CD473" s="186">
        <v>41866</v>
      </c>
      <c r="CE473" s="197" t="s">
        <v>1192</v>
      </c>
      <c r="CF473" s="202" t="str">
        <f t="shared" si="302"/>
        <v>A</v>
      </c>
      <c r="CG473" s="186">
        <v>41866</v>
      </c>
      <c r="CH473" s="197" t="s">
        <v>1192</v>
      </c>
      <c r="CI473" s="202" t="str">
        <f t="shared" si="303"/>
        <v>A</v>
      </c>
      <c r="CJ473" s="186">
        <v>41866</v>
      </c>
      <c r="CK473" s="197"/>
      <c r="CL473" s="202" t="str">
        <f t="shared" si="311"/>
        <v>-</v>
      </c>
      <c r="CM473" s="186">
        <v>42286</v>
      </c>
      <c r="CN473" s="197"/>
      <c r="CO473" s="202" t="str">
        <f t="shared" si="312"/>
        <v>-</v>
      </c>
      <c r="CP473" s="187"/>
      <c r="CQ473" s="197"/>
      <c r="CR473" s="202" t="str">
        <f t="shared" si="304"/>
        <v>-</v>
      </c>
      <c r="CS473" s="187"/>
      <c r="CT473" s="197"/>
      <c r="CU473" s="202" t="str">
        <f t="shared" si="313"/>
        <v>-</v>
      </c>
      <c r="CV473" s="187"/>
      <c r="CW473" s="197"/>
      <c r="CX473" s="202" t="str">
        <f t="shared" si="314"/>
        <v>-</v>
      </c>
      <c r="CY473" s="187"/>
      <c r="CZ473" s="197"/>
      <c r="DA473" s="202" t="str">
        <f t="shared" si="305"/>
        <v>-</v>
      </c>
      <c r="DB473" s="187"/>
      <c r="DC473" s="197"/>
      <c r="DD473" s="202" t="str">
        <f t="shared" si="315"/>
        <v>-</v>
      </c>
      <c r="DE473" s="187"/>
      <c r="DF473" s="197"/>
      <c r="DG473" s="202" t="str">
        <f t="shared" si="316"/>
        <v>-</v>
      </c>
      <c r="DH473" s="187"/>
      <c r="DI473" s="103">
        <f t="shared" si="306"/>
        <v>26</v>
      </c>
      <c r="DJ473" s="103">
        <f t="shared" si="307"/>
        <v>26</v>
      </c>
      <c r="DK473" s="200">
        <f t="shared" si="317"/>
        <v>100</v>
      </c>
      <c r="DL473" s="201">
        <f t="shared" si="318"/>
        <v>5</v>
      </c>
    </row>
    <row r="474" spans="2:116" ht="24.95" customHeight="1">
      <c r="B474" s="48"/>
      <c r="C474" s="48"/>
      <c r="D474" s="14" t="s">
        <v>835</v>
      </c>
      <c r="E474" s="11" t="s">
        <v>836</v>
      </c>
      <c r="F474" s="12" t="s">
        <v>995</v>
      </c>
      <c r="G474" s="12" t="s">
        <v>944</v>
      </c>
      <c r="H474" s="40" t="s">
        <v>981</v>
      </c>
      <c r="I474" s="41" t="s">
        <v>982</v>
      </c>
      <c r="J474" s="78" t="str">
        <f t="shared" si="308"/>
        <v>M7</v>
      </c>
      <c r="K474" s="197" t="s">
        <v>1192</v>
      </c>
      <c r="L474" s="202" t="str">
        <f t="shared" si="309"/>
        <v>A</v>
      </c>
      <c r="M474" s="189" t="s">
        <v>2022</v>
      </c>
      <c r="N474" s="197" t="s">
        <v>1192</v>
      </c>
      <c r="O474" s="202" t="str">
        <f t="shared" si="280"/>
        <v>A</v>
      </c>
      <c r="P474" s="189" t="s">
        <v>2022</v>
      </c>
      <c r="Q474" s="197" t="s">
        <v>1192</v>
      </c>
      <c r="R474" s="202" t="str">
        <f t="shared" si="281"/>
        <v>A</v>
      </c>
      <c r="S474" s="189" t="s">
        <v>2022</v>
      </c>
      <c r="T474" s="197" t="s">
        <v>1192</v>
      </c>
      <c r="U474" s="202" t="str">
        <f t="shared" si="282"/>
        <v>A</v>
      </c>
      <c r="V474" s="189" t="s">
        <v>2022</v>
      </c>
      <c r="W474" s="197" t="s">
        <v>1192</v>
      </c>
      <c r="X474" s="202" t="str">
        <f t="shared" si="283"/>
        <v>A</v>
      </c>
      <c r="Y474" s="189" t="s">
        <v>2022</v>
      </c>
      <c r="Z474" s="197" t="s">
        <v>1192</v>
      </c>
      <c r="AA474" s="202" t="str">
        <f t="shared" si="284"/>
        <v>A</v>
      </c>
      <c r="AB474" s="189" t="s">
        <v>2022</v>
      </c>
      <c r="AC474" s="197" t="s">
        <v>1192</v>
      </c>
      <c r="AD474" s="202" t="str">
        <f t="shared" si="310"/>
        <v>A</v>
      </c>
      <c r="AE474" s="189" t="s">
        <v>2022</v>
      </c>
      <c r="AF474" s="197" t="s">
        <v>1192</v>
      </c>
      <c r="AG474" s="202" t="str">
        <f t="shared" si="285"/>
        <v>A</v>
      </c>
      <c r="AH474" s="189" t="s">
        <v>2022</v>
      </c>
      <c r="AI474" s="197" t="s">
        <v>1192</v>
      </c>
      <c r="AJ474" s="202" t="str">
        <f t="shared" si="286"/>
        <v>A</v>
      </c>
      <c r="AK474" s="189" t="s">
        <v>2022</v>
      </c>
      <c r="AL474" s="197" t="s">
        <v>1192</v>
      </c>
      <c r="AM474" s="202" t="str">
        <f t="shared" si="287"/>
        <v>A</v>
      </c>
      <c r="AN474" s="189" t="s">
        <v>2022</v>
      </c>
      <c r="AO474" s="197" t="s">
        <v>1192</v>
      </c>
      <c r="AP474" s="202" t="str">
        <f t="shared" si="288"/>
        <v>A</v>
      </c>
      <c r="AQ474" s="189" t="s">
        <v>2022</v>
      </c>
      <c r="AR474" s="197" t="s">
        <v>1192</v>
      </c>
      <c r="AS474" s="202" t="str">
        <f t="shared" si="289"/>
        <v>A</v>
      </c>
      <c r="AT474" s="204" t="s">
        <v>2338</v>
      </c>
      <c r="AU474" s="197" t="s">
        <v>1192</v>
      </c>
      <c r="AV474" s="202" t="str">
        <f t="shared" si="290"/>
        <v>A</v>
      </c>
      <c r="AW474" s="189" t="s">
        <v>2022</v>
      </c>
      <c r="AX474" s="197" t="s">
        <v>1192</v>
      </c>
      <c r="AY474" s="202" t="str">
        <f t="shared" si="291"/>
        <v>A</v>
      </c>
      <c r="AZ474" s="204" t="s">
        <v>2338</v>
      </c>
      <c r="BA474" s="197" t="s">
        <v>1192</v>
      </c>
      <c r="BB474" s="202" t="str">
        <f t="shared" si="292"/>
        <v>-</v>
      </c>
      <c r="BC474" s="187"/>
      <c r="BD474" s="197" t="s">
        <v>1192</v>
      </c>
      <c r="BE474" s="202" t="str">
        <f t="shared" si="293"/>
        <v>A</v>
      </c>
      <c r="BF474" s="186">
        <v>42300</v>
      </c>
      <c r="BG474" s="197" t="s">
        <v>1192</v>
      </c>
      <c r="BH474" s="202" t="str">
        <f t="shared" si="294"/>
        <v>A</v>
      </c>
      <c r="BI474" s="186">
        <v>42300</v>
      </c>
      <c r="BJ474" s="197"/>
      <c r="BK474" s="202" t="str">
        <f t="shared" si="295"/>
        <v>-</v>
      </c>
      <c r="BL474" s="187"/>
      <c r="BM474" s="197"/>
      <c r="BN474" s="202" t="str">
        <f t="shared" si="296"/>
        <v>-</v>
      </c>
      <c r="BO474" s="187"/>
      <c r="BP474" s="197"/>
      <c r="BQ474" s="202" t="str">
        <f t="shared" si="297"/>
        <v>-</v>
      </c>
      <c r="BR474" s="186">
        <v>42300</v>
      </c>
      <c r="BS474" s="197"/>
      <c r="BT474" s="202" t="str">
        <f t="shared" si="298"/>
        <v>-</v>
      </c>
      <c r="BU474" s="186">
        <v>42300</v>
      </c>
      <c r="BV474" s="197"/>
      <c r="BW474" s="202" t="str">
        <f t="shared" si="299"/>
        <v>-</v>
      </c>
      <c r="BX474" s="186">
        <v>42300</v>
      </c>
      <c r="BY474" s="197"/>
      <c r="BZ474" s="202" t="str">
        <f t="shared" si="300"/>
        <v>-</v>
      </c>
      <c r="CA474" s="186">
        <v>42300</v>
      </c>
      <c r="CB474" s="197"/>
      <c r="CC474" s="202" t="str">
        <f t="shared" si="301"/>
        <v>-</v>
      </c>
      <c r="CD474" s="186">
        <v>42300</v>
      </c>
      <c r="CE474" s="197"/>
      <c r="CF474" s="202" t="str">
        <f t="shared" si="302"/>
        <v>-</v>
      </c>
      <c r="CG474" s="186">
        <v>42300</v>
      </c>
      <c r="CH474" s="197" t="s">
        <v>1192</v>
      </c>
      <c r="CI474" s="202" t="str">
        <f t="shared" si="303"/>
        <v>A</v>
      </c>
      <c r="CJ474" s="186">
        <v>42300</v>
      </c>
      <c r="CK474" s="197"/>
      <c r="CL474" s="202" t="str">
        <f t="shared" si="311"/>
        <v>-</v>
      </c>
      <c r="CM474" s="187"/>
      <c r="CN474" s="197"/>
      <c r="CO474" s="202" t="str">
        <f t="shared" si="312"/>
        <v>-</v>
      </c>
      <c r="CP474" s="187"/>
      <c r="CQ474" s="197"/>
      <c r="CR474" s="202" t="str">
        <f t="shared" si="304"/>
        <v>-</v>
      </c>
      <c r="CS474" s="187"/>
      <c r="CT474" s="197"/>
      <c r="CU474" s="202" t="str">
        <f t="shared" si="313"/>
        <v>-</v>
      </c>
      <c r="CV474" s="187"/>
      <c r="CW474" s="197"/>
      <c r="CX474" s="202" t="str">
        <f t="shared" si="314"/>
        <v>-</v>
      </c>
      <c r="CY474" s="187"/>
      <c r="CZ474" s="197"/>
      <c r="DA474" s="202" t="str">
        <f t="shared" si="305"/>
        <v>-</v>
      </c>
      <c r="DB474" s="187"/>
      <c r="DC474" s="197"/>
      <c r="DD474" s="202" t="str">
        <f t="shared" si="315"/>
        <v>-</v>
      </c>
      <c r="DE474" s="187"/>
      <c r="DF474" s="197"/>
      <c r="DG474" s="202" t="str">
        <f t="shared" si="316"/>
        <v>-</v>
      </c>
      <c r="DH474" s="187"/>
      <c r="DI474" s="103">
        <f t="shared" si="306"/>
        <v>18</v>
      </c>
      <c r="DJ474" s="103">
        <f t="shared" si="307"/>
        <v>17</v>
      </c>
      <c r="DK474" s="200">
        <f t="shared" si="317"/>
        <v>94.444444444444443</v>
      </c>
      <c r="DL474" s="201">
        <f t="shared" si="318"/>
        <v>5</v>
      </c>
    </row>
    <row r="475" spans="2:116" ht="24.95" customHeight="1">
      <c r="B475" s="48"/>
      <c r="C475" s="48"/>
      <c r="D475" s="14" t="s">
        <v>837</v>
      </c>
      <c r="E475" s="175" t="s">
        <v>838</v>
      </c>
      <c r="F475" s="12" t="s">
        <v>995</v>
      </c>
      <c r="G475" s="12" t="s">
        <v>961</v>
      </c>
      <c r="H475" s="40" t="s">
        <v>978</v>
      </c>
      <c r="I475" s="41" t="s">
        <v>979</v>
      </c>
      <c r="J475" s="78" t="str">
        <f t="shared" si="308"/>
        <v>M5</v>
      </c>
      <c r="K475" s="197" t="s">
        <v>1192</v>
      </c>
      <c r="L475" s="202" t="str">
        <f t="shared" si="309"/>
        <v>A</v>
      </c>
      <c r="M475" s="189" t="s">
        <v>2053</v>
      </c>
      <c r="N475" s="197" t="s">
        <v>1192</v>
      </c>
      <c r="O475" s="202" t="str">
        <f t="shared" si="280"/>
        <v>A</v>
      </c>
      <c r="P475" s="189" t="s">
        <v>2053</v>
      </c>
      <c r="Q475" s="197" t="s">
        <v>1192</v>
      </c>
      <c r="R475" s="202" t="str">
        <f t="shared" si="281"/>
        <v>A</v>
      </c>
      <c r="S475" s="189" t="s">
        <v>2053</v>
      </c>
      <c r="T475" s="197" t="s">
        <v>1192</v>
      </c>
      <c r="U475" s="202" t="str">
        <f t="shared" si="282"/>
        <v>A</v>
      </c>
      <c r="V475" s="189" t="s">
        <v>2053</v>
      </c>
      <c r="W475" s="197" t="s">
        <v>1192</v>
      </c>
      <c r="X475" s="202" t="str">
        <f t="shared" si="283"/>
        <v>A</v>
      </c>
      <c r="Y475" s="189" t="s">
        <v>2053</v>
      </c>
      <c r="Z475" s="197" t="s">
        <v>1192</v>
      </c>
      <c r="AA475" s="202" t="str">
        <f t="shared" si="284"/>
        <v>A</v>
      </c>
      <c r="AB475" s="189" t="s">
        <v>2053</v>
      </c>
      <c r="AC475" s="197" t="s">
        <v>1192</v>
      </c>
      <c r="AD475" s="202" t="str">
        <f t="shared" si="310"/>
        <v>A</v>
      </c>
      <c r="AE475" s="186">
        <v>41710</v>
      </c>
      <c r="AF475" s="197" t="s">
        <v>1192</v>
      </c>
      <c r="AG475" s="202" t="str">
        <f t="shared" si="285"/>
        <v>A</v>
      </c>
      <c r="AH475" s="186">
        <v>41710</v>
      </c>
      <c r="AI475" s="197" t="s">
        <v>1192</v>
      </c>
      <c r="AJ475" s="202" t="str">
        <f t="shared" si="286"/>
        <v>A</v>
      </c>
      <c r="AK475" s="186">
        <v>41866</v>
      </c>
      <c r="AL475" s="197" t="s">
        <v>1192</v>
      </c>
      <c r="AM475" s="202" t="str">
        <f t="shared" si="287"/>
        <v>A</v>
      </c>
      <c r="AN475" s="186">
        <v>41710</v>
      </c>
      <c r="AO475" s="197" t="s">
        <v>1192</v>
      </c>
      <c r="AP475" s="202" t="str">
        <f t="shared" si="288"/>
        <v>A</v>
      </c>
      <c r="AQ475" s="189" t="s">
        <v>2053</v>
      </c>
      <c r="AR475" s="197" t="s">
        <v>1192</v>
      </c>
      <c r="AS475" s="202" t="str">
        <f t="shared" si="289"/>
        <v>A</v>
      </c>
      <c r="AT475" s="189" t="s">
        <v>2053</v>
      </c>
      <c r="AU475" s="197" t="s">
        <v>1192</v>
      </c>
      <c r="AV475" s="202" t="str">
        <f t="shared" si="290"/>
        <v>A</v>
      </c>
      <c r="AW475" s="186">
        <v>42157</v>
      </c>
      <c r="AX475" s="197" t="s">
        <v>1192</v>
      </c>
      <c r="AY475" s="202" t="str">
        <f t="shared" si="291"/>
        <v>A</v>
      </c>
      <c r="AZ475" s="186">
        <v>42929</v>
      </c>
      <c r="BA475" s="197" t="s">
        <v>1192</v>
      </c>
      <c r="BB475" s="202" t="str">
        <f t="shared" si="292"/>
        <v>A</v>
      </c>
      <c r="BC475" s="189" t="s">
        <v>2053</v>
      </c>
      <c r="BD475" s="197" t="s">
        <v>1192</v>
      </c>
      <c r="BE475" s="202" t="str">
        <f t="shared" si="293"/>
        <v>A</v>
      </c>
      <c r="BF475" s="186">
        <v>41866</v>
      </c>
      <c r="BG475" s="197" t="s">
        <v>1192</v>
      </c>
      <c r="BH475" s="202" t="str">
        <f t="shared" si="294"/>
        <v>A</v>
      </c>
      <c r="BI475" s="188">
        <v>42838</v>
      </c>
      <c r="BJ475" s="197" t="s">
        <v>1192</v>
      </c>
      <c r="BK475" s="202" t="str">
        <f t="shared" si="295"/>
        <v>A</v>
      </c>
      <c r="BL475" s="189" t="s">
        <v>2053</v>
      </c>
      <c r="BM475" s="197" t="s">
        <v>1192</v>
      </c>
      <c r="BN475" s="202" t="str">
        <f t="shared" si="296"/>
        <v>A</v>
      </c>
      <c r="BO475" s="186">
        <v>43061</v>
      </c>
      <c r="BP475" s="197" t="s">
        <v>1192</v>
      </c>
      <c r="BQ475" s="202" t="str">
        <f t="shared" si="297"/>
        <v>A</v>
      </c>
      <c r="BR475" s="186">
        <v>41866</v>
      </c>
      <c r="BS475" s="197" t="s">
        <v>1192</v>
      </c>
      <c r="BT475" s="202" t="str">
        <f t="shared" si="298"/>
        <v>A</v>
      </c>
      <c r="BU475" s="186">
        <v>41866</v>
      </c>
      <c r="BV475" s="197" t="s">
        <v>1192</v>
      </c>
      <c r="BW475" s="202" t="str">
        <f t="shared" si="299"/>
        <v>A</v>
      </c>
      <c r="BX475" s="186">
        <v>41866</v>
      </c>
      <c r="BY475" s="197" t="s">
        <v>1192</v>
      </c>
      <c r="BZ475" s="202" t="str">
        <f t="shared" si="300"/>
        <v>A</v>
      </c>
      <c r="CA475" s="186">
        <v>41866</v>
      </c>
      <c r="CB475" s="197" t="s">
        <v>1192</v>
      </c>
      <c r="CC475" s="202" t="str">
        <f t="shared" si="301"/>
        <v>A</v>
      </c>
      <c r="CD475" s="186">
        <v>41866</v>
      </c>
      <c r="CE475" s="197" t="s">
        <v>1192</v>
      </c>
      <c r="CF475" s="202" t="str">
        <f t="shared" si="302"/>
        <v>A</v>
      </c>
      <c r="CG475" s="186">
        <v>42929</v>
      </c>
      <c r="CH475" s="197" t="s">
        <v>1192</v>
      </c>
      <c r="CI475" s="202" t="str">
        <f t="shared" si="303"/>
        <v>A</v>
      </c>
      <c r="CJ475" s="186">
        <v>41866</v>
      </c>
      <c r="CK475" s="197"/>
      <c r="CL475" s="202" t="str">
        <f t="shared" si="311"/>
        <v>-</v>
      </c>
      <c r="CM475" s="187"/>
      <c r="CN475" s="197"/>
      <c r="CO475" s="202" t="str">
        <f t="shared" si="312"/>
        <v>-</v>
      </c>
      <c r="CP475" s="186">
        <v>42157</v>
      </c>
      <c r="CQ475" s="197"/>
      <c r="CR475" s="202" t="str">
        <f t="shared" si="304"/>
        <v>-</v>
      </c>
      <c r="CS475" s="187"/>
      <c r="CT475" s="197"/>
      <c r="CU475" s="202" t="str">
        <f t="shared" si="313"/>
        <v>-</v>
      </c>
      <c r="CV475" s="187"/>
      <c r="CW475" s="197"/>
      <c r="CX475" s="202" t="str">
        <f t="shared" si="314"/>
        <v>-</v>
      </c>
      <c r="CY475" s="187"/>
      <c r="CZ475" s="197"/>
      <c r="DA475" s="202" t="str">
        <f t="shared" si="305"/>
        <v>-</v>
      </c>
      <c r="DB475" s="187"/>
      <c r="DC475" s="197"/>
      <c r="DD475" s="202" t="str">
        <f t="shared" si="315"/>
        <v>-</v>
      </c>
      <c r="DE475" s="204" t="s">
        <v>2336</v>
      </c>
      <c r="DF475" s="197"/>
      <c r="DG475" s="202" t="str">
        <f t="shared" si="316"/>
        <v>-</v>
      </c>
      <c r="DH475" s="187"/>
      <c r="DI475" s="103">
        <f t="shared" si="306"/>
        <v>26</v>
      </c>
      <c r="DJ475" s="103">
        <f t="shared" si="307"/>
        <v>26</v>
      </c>
      <c r="DK475" s="200">
        <f t="shared" si="317"/>
        <v>100</v>
      </c>
      <c r="DL475" s="201">
        <f t="shared" si="318"/>
        <v>5</v>
      </c>
    </row>
    <row r="476" spans="2:116" ht="24.95" customHeight="1">
      <c r="B476" s="48"/>
      <c r="C476" s="48"/>
      <c r="D476" s="14" t="s">
        <v>839</v>
      </c>
      <c r="E476" s="11" t="s">
        <v>840</v>
      </c>
      <c r="F476" s="12" t="s">
        <v>995</v>
      </c>
      <c r="G476" s="12" t="s">
        <v>964</v>
      </c>
      <c r="H476" s="40" t="s">
        <v>981</v>
      </c>
      <c r="I476" s="41" t="s">
        <v>982</v>
      </c>
      <c r="J476" s="78" t="str">
        <f t="shared" si="308"/>
        <v>M7</v>
      </c>
      <c r="K476" s="197" t="s">
        <v>1192</v>
      </c>
      <c r="L476" s="202" t="str">
        <f t="shared" si="309"/>
        <v>A</v>
      </c>
      <c r="M476" s="189" t="s">
        <v>2026</v>
      </c>
      <c r="N476" s="197" t="s">
        <v>1192</v>
      </c>
      <c r="O476" s="202" t="str">
        <f t="shared" si="280"/>
        <v>A</v>
      </c>
      <c r="P476" s="189" t="s">
        <v>2026</v>
      </c>
      <c r="Q476" s="197" t="s">
        <v>1192</v>
      </c>
      <c r="R476" s="202" t="str">
        <f t="shared" si="281"/>
        <v>A</v>
      </c>
      <c r="S476" s="189" t="s">
        <v>2026</v>
      </c>
      <c r="T476" s="197" t="s">
        <v>1192</v>
      </c>
      <c r="U476" s="202" t="str">
        <f t="shared" si="282"/>
        <v>A</v>
      </c>
      <c r="V476" s="189" t="s">
        <v>2026</v>
      </c>
      <c r="W476" s="197" t="s">
        <v>1192</v>
      </c>
      <c r="X476" s="202" t="str">
        <f t="shared" si="283"/>
        <v>A</v>
      </c>
      <c r="Y476" s="189" t="s">
        <v>2026</v>
      </c>
      <c r="Z476" s="197" t="s">
        <v>1192</v>
      </c>
      <c r="AA476" s="202" t="str">
        <f t="shared" si="284"/>
        <v>A</v>
      </c>
      <c r="AB476" s="189" t="s">
        <v>2026</v>
      </c>
      <c r="AC476" s="197" t="s">
        <v>1192</v>
      </c>
      <c r="AD476" s="202" t="str">
        <f t="shared" si="310"/>
        <v>A</v>
      </c>
      <c r="AE476" s="189" t="s">
        <v>2026</v>
      </c>
      <c r="AF476" s="197" t="s">
        <v>1192</v>
      </c>
      <c r="AG476" s="202" t="str">
        <f t="shared" si="285"/>
        <v>A</v>
      </c>
      <c r="AH476" s="189" t="s">
        <v>2026</v>
      </c>
      <c r="AI476" s="197" t="s">
        <v>1192</v>
      </c>
      <c r="AJ476" s="202" t="str">
        <f t="shared" si="286"/>
        <v>A</v>
      </c>
      <c r="AK476" s="186">
        <v>41442</v>
      </c>
      <c r="AL476" s="197" t="s">
        <v>1192</v>
      </c>
      <c r="AM476" s="202" t="str">
        <f t="shared" si="287"/>
        <v>A</v>
      </c>
      <c r="AN476" s="189" t="s">
        <v>2026</v>
      </c>
      <c r="AO476" s="197" t="s">
        <v>1192</v>
      </c>
      <c r="AP476" s="202" t="str">
        <f t="shared" si="288"/>
        <v>A</v>
      </c>
      <c r="AQ476" s="189" t="s">
        <v>2026</v>
      </c>
      <c r="AR476" s="197" t="s">
        <v>1192</v>
      </c>
      <c r="AS476" s="202" t="str">
        <f t="shared" si="289"/>
        <v>A</v>
      </c>
      <c r="AT476" s="189" t="s">
        <v>2026</v>
      </c>
      <c r="AU476" s="197" t="s">
        <v>1192</v>
      </c>
      <c r="AV476" s="202" t="str">
        <f t="shared" si="290"/>
        <v>A</v>
      </c>
      <c r="AW476" s="189" t="s">
        <v>2026</v>
      </c>
      <c r="AX476" s="197" t="s">
        <v>1192</v>
      </c>
      <c r="AY476" s="202" t="str">
        <f t="shared" si="291"/>
        <v>-</v>
      </c>
      <c r="AZ476" s="187"/>
      <c r="BA476" s="197" t="s">
        <v>1192</v>
      </c>
      <c r="BB476" s="202" t="str">
        <f t="shared" si="292"/>
        <v>-</v>
      </c>
      <c r="BC476" s="187"/>
      <c r="BD476" s="197" t="s">
        <v>1192</v>
      </c>
      <c r="BE476" s="202" t="str">
        <f t="shared" si="293"/>
        <v>-</v>
      </c>
      <c r="BF476" s="187"/>
      <c r="BG476" s="197" t="s">
        <v>1192</v>
      </c>
      <c r="BH476" s="202" t="str">
        <f t="shared" si="294"/>
        <v>-</v>
      </c>
      <c r="BI476" s="187"/>
      <c r="BJ476" s="197"/>
      <c r="BK476" s="202" t="str">
        <f t="shared" si="295"/>
        <v>-</v>
      </c>
      <c r="BL476" s="187"/>
      <c r="BM476" s="197"/>
      <c r="BN476" s="202" t="str">
        <f t="shared" si="296"/>
        <v>-</v>
      </c>
      <c r="BO476" s="187"/>
      <c r="BP476" s="197"/>
      <c r="BQ476" s="202" t="str">
        <f t="shared" si="297"/>
        <v>-</v>
      </c>
      <c r="BR476" s="187"/>
      <c r="BS476" s="197"/>
      <c r="BT476" s="202" t="str">
        <f t="shared" si="298"/>
        <v>-</v>
      </c>
      <c r="BU476" s="187"/>
      <c r="BV476" s="197"/>
      <c r="BW476" s="202" t="str">
        <f t="shared" si="299"/>
        <v>-</v>
      </c>
      <c r="BX476" s="187"/>
      <c r="BY476" s="197"/>
      <c r="BZ476" s="202" t="str">
        <f t="shared" si="300"/>
        <v>-</v>
      </c>
      <c r="CA476" s="187"/>
      <c r="CB476" s="197"/>
      <c r="CC476" s="202" t="str">
        <f t="shared" si="301"/>
        <v>-</v>
      </c>
      <c r="CD476" s="187"/>
      <c r="CE476" s="197"/>
      <c r="CF476" s="202" t="str">
        <f t="shared" si="302"/>
        <v>-</v>
      </c>
      <c r="CG476" s="187"/>
      <c r="CH476" s="197" t="s">
        <v>1192</v>
      </c>
      <c r="CI476" s="202" t="str">
        <f t="shared" si="303"/>
        <v>-</v>
      </c>
      <c r="CJ476" s="187"/>
      <c r="CK476" s="197"/>
      <c r="CL476" s="202" t="str">
        <f t="shared" si="311"/>
        <v>-</v>
      </c>
      <c r="CM476" s="187"/>
      <c r="CN476" s="197"/>
      <c r="CO476" s="202" t="str">
        <f t="shared" si="312"/>
        <v>-</v>
      </c>
      <c r="CP476" s="187"/>
      <c r="CQ476" s="197"/>
      <c r="CR476" s="202" t="str">
        <f t="shared" si="304"/>
        <v>-</v>
      </c>
      <c r="CS476" s="187"/>
      <c r="CT476" s="197"/>
      <c r="CU476" s="202" t="str">
        <f t="shared" si="313"/>
        <v>-</v>
      </c>
      <c r="CV476" s="187"/>
      <c r="CW476" s="197"/>
      <c r="CX476" s="202" t="str">
        <f t="shared" si="314"/>
        <v>-</v>
      </c>
      <c r="CY476" s="187"/>
      <c r="CZ476" s="197"/>
      <c r="DA476" s="202" t="str">
        <f t="shared" si="305"/>
        <v>-</v>
      </c>
      <c r="DB476" s="187"/>
      <c r="DC476" s="197"/>
      <c r="DD476" s="202" t="str">
        <f t="shared" si="315"/>
        <v>-</v>
      </c>
      <c r="DE476" s="187"/>
      <c r="DF476" s="197"/>
      <c r="DG476" s="202" t="str">
        <f t="shared" si="316"/>
        <v>-</v>
      </c>
      <c r="DH476" s="187"/>
      <c r="DI476" s="103">
        <f t="shared" si="306"/>
        <v>18</v>
      </c>
      <c r="DJ476" s="103">
        <f t="shared" si="307"/>
        <v>13</v>
      </c>
      <c r="DK476" s="200">
        <f t="shared" si="317"/>
        <v>72.222222222222214</v>
      </c>
      <c r="DL476" s="201">
        <f t="shared" si="318"/>
        <v>4</v>
      </c>
    </row>
    <row r="477" spans="2:116" ht="24.95" customHeight="1">
      <c r="B477" s="48"/>
      <c r="C477" s="48"/>
      <c r="D477" s="14" t="s">
        <v>841</v>
      </c>
      <c r="E477" s="11" t="s">
        <v>842</v>
      </c>
      <c r="F477" s="12" t="s">
        <v>995</v>
      </c>
      <c r="G477" s="12" t="s">
        <v>944</v>
      </c>
      <c r="H477" s="40" t="s">
        <v>971</v>
      </c>
      <c r="I477" s="41" t="s">
        <v>972</v>
      </c>
      <c r="J477" s="78" t="str">
        <f t="shared" si="308"/>
        <v>M6</v>
      </c>
      <c r="K477" s="197" t="s">
        <v>1192</v>
      </c>
      <c r="L477" s="202" t="str">
        <f t="shared" si="309"/>
        <v>A</v>
      </c>
      <c r="M477" s="189" t="s">
        <v>1888</v>
      </c>
      <c r="N477" s="197" t="s">
        <v>1192</v>
      </c>
      <c r="O477" s="202" t="str">
        <f t="shared" si="280"/>
        <v>A</v>
      </c>
      <c r="P477" s="189" t="s">
        <v>1888</v>
      </c>
      <c r="Q477" s="197" t="s">
        <v>1192</v>
      </c>
      <c r="R477" s="202" t="str">
        <f t="shared" si="281"/>
        <v>A</v>
      </c>
      <c r="S477" s="189" t="s">
        <v>1888</v>
      </c>
      <c r="T477" s="197" t="s">
        <v>1192</v>
      </c>
      <c r="U477" s="202" t="str">
        <f t="shared" si="282"/>
        <v>A</v>
      </c>
      <c r="V477" s="189" t="s">
        <v>1888</v>
      </c>
      <c r="W477" s="197" t="s">
        <v>1192</v>
      </c>
      <c r="X477" s="202" t="str">
        <f t="shared" si="283"/>
        <v>A</v>
      </c>
      <c r="Y477" s="189" t="s">
        <v>1888</v>
      </c>
      <c r="Z477" s="197" t="s">
        <v>1192</v>
      </c>
      <c r="AA477" s="202" t="str">
        <f t="shared" si="284"/>
        <v>A</v>
      </c>
      <c r="AB477" s="189" t="s">
        <v>1888</v>
      </c>
      <c r="AC477" s="197" t="s">
        <v>1192</v>
      </c>
      <c r="AD477" s="202" t="str">
        <f t="shared" si="310"/>
        <v>A</v>
      </c>
      <c r="AE477" s="189" t="s">
        <v>1888</v>
      </c>
      <c r="AF477" s="197" t="s">
        <v>1192</v>
      </c>
      <c r="AG477" s="202" t="str">
        <f t="shared" si="285"/>
        <v>A</v>
      </c>
      <c r="AH477" s="189" t="s">
        <v>1888</v>
      </c>
      <c r="AI477" s="197" t="s">
        <v>1192</v>
      </c>
      <c r="AJ477" s="202" t="str">
        <f t="shared" si="286"/>
        <v>A</v>
      </c>
      <c r="AK477" s="186">
        <v>41442</v>
      </c>
      <c r="AL477" s="197" t="s">
        <v>1192</v>
      </c>
      <c r="AM477" s="202" t="str">
        <f t="shared" si="287"/>
        <v>A</v>
      </c>
      <c r="AN477" s="189" t="s">
        <v>1888</v>
      </c>
      <c r="AO477" s="197" t="s">
        <v>1192</v>
      </c>
      <c r="AP477" s="202" t="str">
        <f t="shared" si="288"/>
        <v>A</v>
      </c>
      <c r="AQ477" s="189" t="s">
        <v>1888</v>
      </c>
      <c r="AR477" s="197" t="s">
        <v>1192</v>
      </c>
      <c r="AS477" s="202" t="str">
        <f t="shared" si="289"/>
        <v>A</v>
      </c>
      <c r="AT477" s="204" t="s">
        <v>2338</v>
      </c>
      <c r="AU477" s="197" t="s">
        <v>1192</v>
      </c>
      <c r="AV477" s="202" t="str">
        <f t="shared" si="290"/>
        <v>A</v>
      </c>
      <c r="AW477" s="186">
        <v>42355</v>
      </c>
      <c r="AX477" s="197" t="s">
        <v>1192</v>
      </c>
      <c r="AY477" s="202" t="str">
        <f t="shared" si="291"/>
        <v>A</v>
      </c>
      <c r="AZ477" s="204" t="s">
        <v>2338</v>
      </c>
      <c r="BA477" s="197" t="s">
        <v>1192</v>
      </c>
      <c r="BB477" s="202" t="str">
        <f t="shared" si="292"/>
        <v>A</v>
      </c>
      <c r="BC477" s="189" t="s">
        <v>1888</v>
      </c>
      <c r="BD477" s="197" t="s">
        <v>1192</v>
      </c>
      <c r="BE477" s="202" t="str">
        <f t="shared" si="293"/>
        <v>A</v>
      </c>
      <c r="BF477" s="186">
        <v>42300</v>
      </c>
      <c r="BG477" s="197" t="s">
        <v>1192</v>
      </c>
      <c r="BH477" s="202" t="str">
        <f t="shared" si="294"/>
        <v>A</v>
      </c>
      <c r="BI477" s="186">
        <v>42300</v>
      </c>
      <c r="BJ477" s="197" t="s">
        <v>1192</v>
      </c>
      <c r="BK477" s="202" t="str">
        <f t="shared" si="295"/>
        <v>-</v>
      </c>
      <c r="BL477" s="187"/>
      <c r="BM477" s="197" t="s">
        <v>1192</v>
      </c>
      <c r="BN477" s="202" t="str">
        <f t="shared" si="296"/>
        <v>-</v>
      </c>
      <c r="BO477" s="187"/>
      <c r="BP477" s="197" t="s">
        <v>1192</v>
      </c>
      <c r="BQ477" s="202" t="str">
        <f t="shared" si="297"/>
        <v>A</v>
      </c>
      <c r="BR477" s="186">
        <v>42300</v>
      </c>
      <c r="BS477" s="197" t="s">
        <v>1192</v>
      </c>
      <c r="BT477" s="202" t="str">
        <f t="shared" si="298"/>
        <v>A</v>
      </c>
      <c r="BU477" s="186">
        <v>42300</v>
      </c>
      <c r="BV477" s="197"/>
      <c r="BW477" s="202" t="str">
        <f t="shared" si="299"/>
        <v>-</v>
      </c>
      <c r="BX477" s="186">
        <v>42300</v>
      </c>
      <c r="BY477" s="197"/>
      <c r="BZ477" s="202" t="str">
        <f t="shared" si="300"/>
        <v>-</v>
      </c>
      <c r="CA477" s="186">
        <v>42300</v>
      </c>
      <c r="CB477" s="197"/>
      <c r="CC477" s="202" t="str">
        <f t="shared" si="301"/>
        <v>-</v>
      </c>
      <c r="CD477" s="186">
        <v>42300</v>
      </c>
      <c r="CE477" s="197"/>
      <c r="CF477" s="202" t="str">
        <f t="shared" si="302"/>
        <v>-</v>
      </c>
      <c r="CG477" s="186">
        <v>42300</v>
      </c>
      <c r="CH477" s="197" t="s">
        <v>1192</v>
      </c>
      <c r="CI477" s="202" t="str">
        <f t="shared" si="303"/>
        <v>A</v>
      </c>
      <c r="CJ477" s="186">
        <v>42300</v>
      </c>
      <c r="CK477" s="197"/>
      <c r="CL477" s="202" t="str">
        <f t="shared" si="311"/>
        <v>-</v>
      </c>
      <c r="CM477" s="187"/>
      <c r="CN477" s="197"/>
      <c r="CO477" s="202" t="str">
        <f t="shared" si="312"/>
        <v>-</v>
      </c>
      <c r="CP477" s="187"/>
      <c r="CQ477" s="197"/>
      <c r="CR477" s="202" t="str">
        <f t="shared" si="304"/>
        <v>-</v>
      </c>
      <c r="CS477" s="187"/>
      <c r="CT477" s="197"/>
      <c r="CU477" s="202" t="str">
        <f t="shared" si="313"/>
        <v>-</v>
      </c>
      <c r="CV477" s="187"/>
      <c r="CW477" s="197"/>
      <c r="CX477" s="202" t="str">
        <f t="shared" si="314"/>
        <v>-</v>
      </c>
      <c r="CY477" s="187"/>
      <c r="CZ477" s="197"/>
      <c r="DA477" s="202" t="str">
        <f t="shared" si="305"/>
        <v>-</v>
      </c>
      <c r="DB477" s="187"/>
      <c r="DC477" s="197"/>
      <c r="DD477" s="202" t="str">
        <f t="shared" si="315"/>
        <v>-</v>
      </c>
      <c r="DE477" s="187"/>
      <c r="DF477" s="197"/>
      <c r="DG477" s="202" t="str">
        <f t="shared" si="316"/>
        <v>-</v>
      </c>
      <c r="DH477" s="187"/>
      <c r="DI477" s="103">
        <f t="shared" si="306"/>
        <v>22</v>
      </c>
      <c r="DJ477" s="103">
        <f t="shared" si="307"/>
        <v>20</v>
      </c>
      <c r="DK477" s="200">
        <f t="shared" si="317"/>
        <v>90.909090909090907</v>
      </c>
      <c r="DL477" s="201">
        <f t="shared" si="318"/>
        <v>5</v>
      </c>
    </row>
    <row r="478" spans="2:116" ht="24.95" customHeight="1">
      <c r="B478" s="48"/>
      <c r="C478" s="48"/>
      <c r="D478" s="14" t="s">
        <v>843</v>
      </c>
      <c r="E478" s="11" t="s">
        <v>844</v>
      </c>
      <c r="F478" s="12" t="s">
        <v>989</v>
      </c>
      <c r="G478" s="12" t="s">
        <v>994</v>
      </c>
      <c r="H478" s="40" t="s">
        <v>971</v>
      </c>
      <c r="I478" s="41" t="s">
        <v>972</v>
      </c>
      <c r="J478" s="78" t="str">
        <f t="shared" si="308"/>
        <v>M6</v>
      </c>
      <c r="K478" s="197" t="s">
        <v>1192</v>
      </c>
      <c r="L478" s="202" t="str">
        <f t="shared" si="309"/>
        <v>A</v>
      </c>
      <c r="M478" s="189" t="s">
        <v>1875</v>
      </c>
      <c r="N478" s="197" t="s">
        <v>1192</v>
      </c>
      <c r="O478" s="202" t="str">
        <f t="shared" si="280"/>
        <v>A</v>
      </c>
      <c r="P478" s="189" t="s">
        <v>1875</v>
      </c>
      <c r="Q478" s="197" t="s">
        <v>1192</v>
      </c>
      <c r="R478" s="202" t="str">
        <f t="shared" si="281"/>
        <v>A</v>
      </c>
      <c r="S478" s="189" t="s">
        <v>1875</v>
      </c>
      <c r="T478" s="197" t="s">
        <v>1192</v>
      </c>
      <c r="U478" s="202" t="str">
        <f t="shared" si="282"/>
        <v>A</v>
      </c>
      <c r="V478" s="189" t="s">
        <v>1875</v>
      </c>
      <c r="W478" s="197" t="s">
        <v>1192</v>
      </c>
      <c r="X478" s="202" t="str">
        <f t="shared" si="283"/>
        <v>A</v>
      </c>
      <c r="Y478" s="189" t="s">
        <v>1875</v>
      </c>
      <c r="Z478" s="197" t="s">
        <v>1192</v>
      </c>
      <c r="AA478" s="202" t="str">
        <f t="shared" si="284"/>
        <v>A</v>
      </c>
      <c r="AB478" s="189" t="s">
        <v>1875</v>
      </c>
      <c r="AC478" s="197" t="s">
        <v>1192</v>
      </c>
      <c r="AD478" s="202" t="str">
        <f t="shared" si="310"/>
        <v>A</v>
      </c>
      <c r="AE478" s="189" t="s">
        <v>1875</v>
      </c>
      <c r="AF478" s="197" t="s">
        <v>1192</v>
      </c>
      <c r="AG478" s="202" t="str">
        <f t="shared" si="285"/>
        <v>A</v>
      </c>
      <c r="AH478" s="189" t="s">
        <v>1875</v>
      </c>
      <c r="AI478" s="197" t="s">
        <v>1192</v>
      </c>
      <c r="AJ478" s="202" t="str">
        <f t="shared" si="286"/>
        <v>A</v>
      </c>
      <c r="AK478" s="186">
        <v>41442</v>
      </c>
      <c r="AL478" s="197" t="s">
        <v>1192</v>
      </c>
      <c r="AM478" s="202" t="str">
        <f t="shared" si="287"/>
        <v>A</v>
      </c>
      <c r="AN478" s="189" t="s">
        <v>1875</v>
      </c>
      <c r="AO478" s="197" t="s">
        <v>1192</v>
      </c>
      <c r="AP478" s="202" t="str">
        <f t="shared" si="288"/>
        <v>A</v>
      </c>
      <c r="AQ478" s="189" t="s">
        <v>1875</v>
      </c>
      <c r="AR478" s="197" t="s">
        <v>1192</v>
      </c>
      <c r="AS478" s="202" t="str">
        <f t="shared" si="289"/>
        <v>A</v>
      </c>
      <c r="AT478" s="189" t="s">
        <v>1875</v>
      </c>
      <c r="AU478" s="197" t="s">
        <v>1192</v>
      </c>
      <c r="AV478" s="202" t="str">
        <f t="shared" si="290"/>
        <v>A</v>
      </c>
      <c r="AW478" s="186">
        <v>41678</v>
      </c>
      <c r="AX478" s="197" t="s">
        <v>1192</v>
      </c>
      <c r="AY478" s="202" t="str">
        <f t="shared" si="291"/>
        <v>A</v>
      </c>
      <c r="AZ478" s="186">
        <v>41542</v>
      </c>
      <c r="BA478" s="197" t="s">
        <v>1192</v>
      </c>
      <c r="BB478" s="202" t="str">
        <f t="shared" si="292"/>
        <v>A</v>
      </c>
      <c r="BC478" s="189" t="s">
        <v>1875</v>
      </c>
      <c r="BD478" s="197" t="s">
        <v>1192</v>
      </c>
      <c r="BE478" s="202" t="str">
        <f t="shared" si="293"/>
        <v>A</v>
      </c>
      <c r="BF478" s="186">
        <v>42293</v>
      </c>
      <c r="BG478" s="197" t="s">
        <v>1192</v>
      </c>
      <c r="BH478" s="202" t="str">
        <f t="shared" si="294"/>
        <v>A</v>
      </c>
      <c r="BI478" s="186">
        <v>42293</v>
      </c>
      <c r="BJ478" s="197" t="s">
        <v>1192</v>
      </c>
      <c r="BK478" s="202" t="str">
        <f t="shared" si="295"/>
        <v>-</v>
      </c>
      <c r="BL478" s="187"/>
      <c r="BM478" s="197" t="s">
        <v>1192</v>
      </c>
      <c r="BN478" s="202" t="str">
        <f t="shared" si="296"/>
        <v>-</v>
      </c>
      <c r="BO478" s="187"/>
      <c r="BP478" s="197" t="s">
        <v>1192</v>
      </c>
      <c r="BQ478" s="202" t="str">
        <f t="shared" si="297"/>
        <v>A</v>
      </c>
      <c r="BR478" s="186">
        <v>42293</v>
      </c>
      <c r="BS478" s="197" t="s">
        <v>1192</v>
      </c>
      <c r="BT478" s="202" t="str">
        <f t="shared" si="298"/>
        <v>A</v>
      </c>
      <c r="BU478" s="186">
        <v>42293</v>
      </c>
      <c r="BV478" s="197"/>
      <c r="BW478" s="202" t="str">
        <f t="shared" si="299"/>
        <v>-</v>
      </c>
      <c r="BX478" s="186">
        <v>42293</v>
      </c>
      <c r="BY478" s="197"/>
      <c r="BZ478" s="202" t="str">
        <f t="shared" si="300"/>
        <v>-</v>
      </c>
      <c r="CA478" s="186">
        <v>42293</v>
      </c>
      <c r="CB478" s="197"/>
      <c r="CC478" s="202" t="str">
        <f t="shared" si="301"/>
        <v>-</v>
      </c>
      <c r="CD478" s="186">
        <v>42293</v>
      </c>
      <c r="CE478" s="197"/>
      <c r="CF478" s="202" t="str">
        <f t="shared" si="302"/>
        <v>-</v>
      </c>
      <c r="CG478" s="186">
        <v>42293</v>
      </c>
      <c r="CH478" s="197" t="s">
        <v>1192</v>
      </c>
      <c r="CI478" s="202" t="str">
        <f t="shared" si="303"/>
        <v>A</v>
      </c>
      <c r="CJ478" s="186">
        <v>42293</v>
      </c>
      <c r="CK478" s="197"/>
      <c r="CL478" s="202" t="str">
        <f t="shared" si="311"/>
        <v>-</v>
      </c>
      <c r="CM478" s="187"/>
      <c r="CN478" s="197"/>
      <c r="CO478" s="202" t="str">
        <f t="shared" si="312"/>
        <v>-</v>
      </c>
      <c r="CP478" s="186">
        <v>41678</v>
      </c>
      <c r="CQ478" s="197"/>
      <c r="CR478" s="202" t="str">
        <f t="shared" si="304"/>
        <v>-</v>
      </c>
      <c r="CS478" s="187"/>
      <c r="CT478" s="197"/>
      <c r="CU478" s="202" t="str">
        <f t="shared" si="313"/>
        <v>-</v>
      </c>
      <c r="CV478" s="187"/>
      <c r="CW478" s="197"/>
      <c r="CX478" s="202" t="str">
        <f t="shared" si="314"/>
        <v>-</v>
      </c>
      <c r="CY478" s="187"/>
      <c r="CZ478" s="197"/>
      <c r="DA478" s="202" t="str">
        <f t="shared" si="305"/>
        <v>-</v>
      </c>
      <c r="DB478" s="187"/>
      <c r="DC478" s="197"/>
      <c r="DD478" s="202" t="str">
        <f t="shared" si="315"/>
        <v>-</v>
      </c>
      <c r="DE478" s="187"/>
      <c r="DF478" s="197"/>
      <c r="DG478" s="202" t="str">
        <f t="shared" si="316"/>
        <v>-</v>
      </c>
      <c r="DH478" s="187"/>
      <c r="DI478" s="103">
        <f t="shared" si="306"/>
        <v>22</v>
      </c>
      <c r="DJ478" s="103">
        <f t="shared" si="307"/>
        <v>20</v>
      </c>
      <c r="DK478" s="200">
        <f t="shared" si="317"/>
        <v>90.909090909090907</v>
      </c>
      <c r="DL478" s="201">
        <f t="shared" si="318"/>
        <v>5</v>
      </c>
    </row>
    <row r="479" spans="2:116" ht="24.95" customHeight="1">
      <c r="B479" s="48"/>
      <c r="C479" s="48"/>
      <c r="D479" s="14" t="s">
        <v>845</v>
      </c>
      <c r="E479" s="175" t="s">
        <v>846</v>
      </c>
      <c r="F479" s="12" t="s">
        <v>997</v>
      </c>
      <c r="G479" s="12" t="s">
        <v>984</v>
      </c>
      <c r="H479" s="40" t="s">
        <v>971</v>
      </c>
      <c r="I479" s="41" t="s">
        <v>972</v>
      </c>
      <c r="J479" s="78" t="str">
        <f t="shared" si="308"/>
        <v>M6</v>
      </c>
      <c r="K479" s="197" t="s">
        <v>1192</v>
      </c>
      <c r="L479" s="202" t="str">
        <f t="shared" si="309"/>
        <v>A</v>
      </c>
      <c r="M479" s="189" t="s">
        <v>2034</v>
      </c>
      <c r="N479" s="197" t="s">
        <v>1192</v>
      </c>
      <c r="O479" s="202" t="str">
        <f t="shared" si="280"/>
        <v>A</v>
      </c>
      <c r="P479" s="189" t="s">
        <v>2034</v>
      </c>
      <c r="Q479" s="197" t="s">
        <v>1192</v>
      </c>
      <c r="R479" s="202" t="str">
        <f t="shared" si="281"/>
        <v>A</v>
      </c>
      <c r="S479" s="186">
        <v>42152</v>
      </c>
      <c r="T479" s="197" t="s">
        <v>1192</v>
      </c>
      <c r="U479" s="202" t="str">
        <f t="shared" si="282"/>
        <v>A</v>
      </c>
      <c r="V479" s="189" t="s">
        <v>2034</v>
      </c>
      <c r="W479" s="197" t="s">
        <v>1192</v>
      </c>
      <c r="X479" s="202" t="str">
        <f t="shared" si="283"/>
        <v>A</v>
      </c>
      <c r="Y479" s="189" t="s">
        <v>2034</v>
      </c>
      <c r="Z479" s="197" t="s">
        <v>1192</v>
      </c>
      <c r="AA479" s="202" t="str">
        <f t="shared" si="284"/>
        <v>A</v>
      </c>
      <c r="AB479" s="189" t="s">
        <v>2034</v>
      </c>
      <c r="AC479" s="197" t="s">
        <v>1192</v>
      </c>
      <c r="AD479" s="202" t="str">
        <f t="shared" si="310"/>
        <v>A</v>
      </c>
      <c r="AE479" s="189" t="s">
        <v>2034</v>
      </c>
      <c r="AF479" s="197" t="s">
        <v>1192</v>
      </c>
      <c r="AG479" s="202" t="str">
        <f t="shared" si="285"/>
        <v>A</v>
      </c>
      <c r="AH479" s="189" t="s">
        <v>2034</v>
      </c>
      <c r="AI479" s="197" t="s">
        <v>1192</v>
      </c>
      <c r="AJ479" s="202" t="str">
        <f t="shared" si="286"/>
        <v>A</v>
      </c>
      <c r="AK479" s="186">
        <v>42152</v>
      </c>
      <c r="AL479" s="197" t="s">
        <v>1192</v>
      </c>
      <c r="AM479" s="202" t="str">
        <f t="shared" si="287"/>
        <v>A</v>
      </c>
      <c r="AN479" s="189" t="s">
        <v>2034</v>
      </c>
      <c r="AO479" s="197" t="s">
        <v>1192</v>
      </c>
      <c r="AP479" s="202" t="str">
        <f t="shared" si="288"/>
        <v>A</v>
      </c>
      <c r="AQ479" s="186">
        <v>42513</v>
      </c>
      <c r="AR479" s="197" t="s">
        <v>1192</v>
      </c>
      <c r="AS479" s="202" t="str">
        <f t="shared" si="289"/>
        <v>A</v>
      </c>
      <c r="AT479" s="186">
        <v>42682</v>
      </c>
      <c r="AU479" s="197" t="s">
        <v>1192</v>
      </c>
      <c r="AV479" s="202" t="str">
        <f t="shared" si="290"/>
        <v>A</v>
      </c>
      <c r="AW479" s="186">
        <v>42157</v>
      </c>
      <c r="AX479" s="197" t="s">
        <v>1192</v>
      </c>
      <c r="AY479" s="202" t="str">
        <f t="shared" si="291"/>
        <v>A</v>
      </c>
      <c r="AZ479" s="186">
        <v>42682</v>
      </c>
      <c r="BA479" s="197" t="s">
        <v>1192</v>
      </c>
      <c r="BB479" s="202" t="str">
        <f t="shared" si="292"/>
        <v>A</v>
      </c>
      <c r="BC479" s="189" t="s">
        <v>2034</v>
      </c>
      <c r="BD479" s="197" t="s">
        <v>1192</v>
      </c>
      <c r="BE479" s="202" t="str">
        <f t="shared" si="293"/>
        <v>A</v>
      </c>
      <c r="BF479" s="186">
        <v>41866</v>
      </c>
      <c r="BG479" s="197" t="s">
        <v>1192</v>
      </c>
      <c r="BH479" s="202" t="str">
        <f t="shared" si="294"/>
        <v>A</v>
      </c>
      <c r="BI479" s="188">
        <v>42838</v>
      </c>
      <c r="BJ479" s="197" t="s">
        <v>1192</v>
      </c>
      <c r="BK479" s="202" t="str">
        <f t="shared" si="295"/>
        <v>A</v>
      </c>
      <c r="BL479" s="186">
        <v>42513</v>
      </c>
      <c r="BM479" s="197" t="s">
        <v>1192</v>
      </c>
      <c r="BN479" s="202" t="str">
        <f t="shared" si="296"/>
        <v>A</v>
      </c>
      <c r="BO479" s="186">
        <v>42695</v>
      </c>
      <c r="BP479" s="197" t="s">
        <v>1192</v>
      </c>
      <c r="BQ479" s="202" t="str">
        <f t="shared" si="297"/>
        <v>A</v>
      </c>
      <c r="BR479" s="186">
        <v>41866</v>
      </c>
      <c r="BS479" s="197" t="s">
        <v>1192</v>
      </c>
      <c r="BT479" s="202" t="str">
        <f t="shared" si="298"/>
        <v>A</v>
      </c>
      <c r="BU479" s="186">
        <v>41866</v>
      </c>
      <c r="BV479" s="197" t="s">
        <v>1192</v>
      </c>
      <c r="BW479" s="202" t="str">
        <f t="shared" ref="BW479:BW481" si="322">IF(AND(BV479="Y",BX479&lt;&gt;""),"A","-")</f>
        <v>A</v>
      </c>
      <c r="BX479" s="186">
        <v>42346</v>
      </c>
      <c r="BY479" s="197" t="s">
        <v>1192</v>
      </c>
      <c r="BZ479" s="202" t="str">
        <f t="shared" ref="BZ479:BZ481" si="323">IF(AND(BY479="Y",CA479&lt;&gt;""),"A","-")</f>
        <v>A</v>
      </c>
      <c r="CA479" s="186">
        <v>41866</v>
      </c>
      <c r="CB479" s="197" t="s">
        <v>1192</v>
      </c>
      <c r="CC479" s="202" t="str">
        <f t="shared" ref="CC479:CC481" si="324">IF(AND(CB479="Y",CD479&lt;&gt;""),"A","-")</f>
        <v>A</v>
      </c>
      <c r="CD479" s="186">
        <v>41866</v>
      </c>
      <c r="CE479" s="197" t="s">
        <v>1192</v>
      </c>
      <c r="CF479" s="202" t="str">
        <f t="shared" si="302"/>
        <v>A</v>
      </c>
      <c r="CG479" s="186">
        <v>41866</v>
      </c>
      <c r="CH479" s="197" t="s">
        <v>1192</v>
      </c>
      <c r="CI479" s="202" t="str">
        <f t="shared" si="303"/>
        <v>A</v>
      </c>
      <c r="CJ479" s="186">
        <v>41866</v>
      </c>
      <c r="CK479" s="197"/>
      <c r="CL479" s="202" t="str">
        <f t="shared" si="311"/>
        <v>-</v>
      </c>
      <c r="CM479" s="186">
        <v>42286</v>
      </c>
      <c r="CN479" s="197"/>
      <c r="CO479" s="202" t="str">
        <f t="shared" si="312"/>
        <v>-</v>
      </c>
      <c r="CP479" s="186">
        <v>42157</v>
      </c>
      <c r="CQ479" s="197"/>
      <c r="CR479" s="202" t="str">
        <f t="shared" si="304"/>
        <v>-</v>
      </c>
      <c r="CS479" s="187"/>
      <c r="CT479" s="197"/>
      <c r="CU479" s="202" t="str">
        <f t="shared" si="313"/>
        <v>-</v>
      </c>
      <c r="CV479" s="186">
        <v>42152</v>
      </c>
      <c r="CW479" s="197"/>
      <c r="CX479" s="202" t="str">
        <f t="shared" si="314"/>
        <v>-</v>
      </c>
      <c r="CY479" s="187"/>
      <c r="CZ479" s="197"/>
      <c r="DA479" s="202" t="str">
        <f t="shared" si="305"/>
        <v>-</v>
      </c>
      <c r="DB479" s="187"/>
      <c r="DC479" s="197"/>
      <c r="DD479" s="202" t="str">
        <f t="shared" si="315"/>
        <v>-</v>
      </c>
      <c r="DE479" s="187"/>
      <c r="DF479" s="197"/>
      <c r="DG479" s="202" t="str">
        <f t="shared" si="316"/>
        <v>-</v>
      </c>
      <c r="DH479" s="187"/>
      <c r="DI479" s="103">
        <f t="shared" si="306"/>
        <v>26</v>
      </c>
      <c r="DJ479" s="103">
        <f t="shared" si="307"/>
        <v>26</v>
      </c>
      <c r="DK479" s="200">
        <f t="shared" si="317"/>
        <v>100</v>
      </c>
      <c r="DL479" s="201">
        <f t="shared" si="318"/>
        <v>5</v>
      </c>
    </row>
    <row r="480" spans="2:116" ht="24.95" customHeight="1">
      <c r="B480" s="48"/>
      <c r="C480" s="48"/>
      <c r="D480" s="14" t="s">
        <v>847</v>
      </c>
      <c r="E480" s="11" t="s">
        <v>848</v>
      </c>
      <c r="F480" s="12" t="s">
        <v>990</v>
      </c>
      <c r="G480" s="12" t="s">
        <v>960</v>
      </c>
      <c r="H480" s="40" t="s">
        <v>973</v>
      </c>
      <c r="I480" s="41" t="s">
        <v>972</v>
      </c>
      <c r="J480" s="78" t="str">
        <f t="shared" si="308"/>
        <v>M6</v>
      </c>
      <c r="K480" s="197" t="s">
        <v>1192</v>
      </c>
      <c r="L480" s="202" t="str">
        <f t="shared" si="309"/>
        <v>A</v>
      </c>
      <c r="M480" s="189" t="s">
        <v>2046</v>
      </c>
      <c r="N480" s="197" t="s">
        <v>1192</v>
      </c>
      <c r="O480" s="202" t="str">
        <f t="shared" si="280"/>
        <v>A</v>
      </c>
      <c r="P480" s="189" t="s">
        <v>2046</v>
      </c>
      <c r="Q480" s="197" t="s">
        <v>1192</v>
      </c>
      <c r="R480" s="202" t="str">
        <f t="shared" si="281"/>
        <v>A</v>
      </c>
      <c r="S480" s="189" t="s">
        <v>2046</v>
      </c>
      <c r="T480" s="197" t="s">
        <v>1192</v>
      </c>
      <c r="U480" s="202" t="str">
        <f t="shared" si="282"/>
        <v>A</v>
      </c>
      <c r="V480" s="189" t="s">
        <v>2046</v>
      </c>
      <c r="W480" s="197" t="s">
        <v>1192</v>
      </c>
      <c r="X480" s="202" t="str">
        <f t="shared" si="283"/>
        <v>A</v>
      </c>
      <c r="Y480" s="189" t="s">
        <v>2046</v>
      </c>
      <c r="Z480" s="197" t="s">
        <v>1192</v>
      </c>
      <c r="AA480" s="202" t="str">
        <f t="shared" si="284"/>
        <v>A</v>
      </c>
      <c r="AB480" s="189" t="s">
        <v>2046</v>
      </c>
      <c r="AC480" s="197" t="s">
        <v>1192</v>
      </c>
      <c r="AD480" s="202" t="str">
        <f t="shared" si="310"/>
        <v>A</v>
      </c>
      <c r="AE480" s="186">
        <v>41710</v>
      </c>
      <c r="AF480" s="197" t="s">
        <v>1192</v>
      </c>
      <c r="AG480" s="202" t="str">
        <f t="shared" si="285"/>
        <v>A</v>
      </c>
      <c r="AH480" s="186">
        <v>41710</v>
      </c>
      <c r="AI480" s="197" t="s">
        <v>1192</v>
      </c>
      <c r="AJ480" s="202" t="str">
        <f t="shared" si="286"/>
        <v>A</v>
      </c>
      <c r="AK480" s="189" t="s">
        <v>2046</v>
      </c>
      <c r="AL480" s="197" t="s">
        <v>1192</v>
      </c>
      <c r="AM480" s="202" t="str">
        <f t="shared" si="287"/>
        <v>A</v>
      </c>
      <c r="AN480" s="186">
        <v>41710</v>
      </c>
      <c r="AO480" s="197" t="s">
        <v>1192</v>
      </c>
      <c r="AP480" s="202" t="str">
        <f t="shared" si="288"/>
        <v>A</v>
      </c>
      <c r="AQ480" s="189" t="s">
        <v>2046</v>
      </c>
      <c r="AR480" s="197" t="s">
        <v>1192</v>
      </c>
      <c r="AS480" s="202" t="str">
        <f t="shared" si="289"/>
        <v>A</v>
      </c>
      <c r="AT480" s="186">
        <v>42499</v>
      </c>
      <c r="AU480" s="197" t="s">
        <v>1192</v>
      </c>
      <c r="AV480" s="202" t="str">
        <f t="shared" si="290"/>
        <v>A</v>
      </c>
      <c r="AW480" s="186">
        <v>42355</v>
      </c>
      <c r="AX480" s="197" t="s">
        <v>1192</v>
      </c>
      <c r="AY480" s="202" t="str">
        <f t="shared" si="291"/>
        <v>A</v>
      </c>
      <c r="AZ480" s="186">
        <v>43034</v>
      </c>
      <c r="BA480" s="197" t="s">
        <v>1192</v>
      </c>
      <c r="BB480" s="202" t="str">
        <f t="shared" si="292"/>
        <v>A</v>
      </c>
      <c r="BC480" s="186">
        <v>41710</v>
      </c>
      <c r="BD480" s="197" t="s">
        <v>1192</v>
      </c>
      <c r="BE480" s="202" t="str">
        <f t="shared" si="293"/>
        <v>A</v>
      </c>
      <c r="BF480" s="186">
        <v>42300</v>
      </c>
      <c r="BG480" s="197" t="s">
        <v>1192</v>
      </c>
      <c r="BH480" s="202" t="str">
        <f t="shared" si="294"/>
        <v>A</v>
      </c>
      <c r="BI480" s="186">
        <v>42300</v>
      </c>
      <c r="BJ480" s="197" t="s">
        <v>1192</v>
      </c>
      <c r="BK480" s="202" t="str">
        <f t="shared" si="295"/>
        <v>-</v>
      </c>
      <c r="BL480" s="187"/>
      <c r="BM480" s="197" t="s">
        <v>1192</v>
      </c>
      <c r="BN480" s="202" t="str">
        <f t="shared" si="296"/>
        <v>A</v>
      </c>
      <c r="BO480" s="186">
        <v>42885</v>
      </c>
      <c r="BP480" s="197" t="s">
        <v>1192</v>
      </c>
      <c r="BQ480" s="202" t="str">
        <f t="shared" si="297"/>
        <v>A</v>
      </c>
      <c r="BR480" s="186">
        <v>42300</v>
      </c>
      <c r="BS480" s="197" t="s">
        <v>1192</v>
      </c>
      <c r="BT480" s="202" t="str">
        <f t="shared" si="298"/>
        <v>A</v>
      </c>
      <c r="BU480" s="186">
        <v>42300</v>
      </c>
      <c r="BV480" s="197" t="s">
        <v>1192</v>
      </c>
      <c r="BW480" s="202" t="str">
        <f t="shared" si="322"/>
        <v>A</v>
      </c>
      <c r="BX480" s="186">
        <v>42300</v>
      </c>
      <c r="BY480" s="197" t="s">
        <v>1192</v>
      </c>
      <c r="BZ480" s="202" t="str">
        <f t="shared" si="323"/>
        <v>A</v>
      </c>
      <c r="CA480" s="186">
        <v>41866</v>
      </c>
      <c r="CB480" s="197" t="s">
        <v>1192</v>
      </c>
      <c r="CC480" s="202" t="str">
        <f t="shared" si="324"/>
        <v>A</v>
      </c>
      <c r="CD480" s="186">
        <v>41866</v>
      </c>
      <c r="CE480" s="197" t="s">
        <v>1192</v>
      </c>
      <c r="CF480" s="202" t="str">
        <f t="shared" si="302"/>
        <v>A</v>
      </c>
      <c r="CG480" s="186">
        <v>41866</v>
      </c>
      <c r="CH480" s="197" t="s">
        <v>1192</v>
      </c>
      <c r="CI480" s="202" t="str">
        <f t="shared" si="303"/>
        <v>A</v>
      </c>
      <c r="CJ480" s="186">
        <v>42300</v>
      </c>
      <c r="CK480" s="197"/>
      <c r="CL480" s="202" t="str">
        <f t="shared" si="311"/>
        <v>-</v>
      </c>
      <c r="CM480" s="187"/>
      <c r="CN480" s="197"/>
      <c r="CO480" s="202" t="str">
        <f t="shared" si="312"/>
        <v>-</v>
      </c>
      <c r="CP480" s="187"/>
      <c r="CQ480" s="197"/>
      <c r="CR480" s="202" t="str">
        <f t="shared" si="304"/>
        <v>-</v>
      </c>
      <c r="CS480" s="187"/>
      <c r="CT480" s="197"/>
      <c r="CU480" s="202" t="str">
        <f t="shared" si="313"/>
        <v>-</v>
      </c>
      <c r="CV480" s="187"/>
      <c r="CW480" s="197"/>
      <c r="CX480" s="202" t="str">
        <f t="shared" si="314"/>
        <v>-</v>
      </c>
      <c r="CY480" s="187"/>
      <c r="CZ480" s="197"/>
      <c r="DA480" s="202" t="str">
        <f t="shared" si="305"/>
        <v>-</v>
      </c>
      <c r="DB480" s="187"/>
      <c r="DC480" s="197"/>
      <c r="DD480" s="202" t="str">
        <f t="shared" si="315"/>
        <v>-</v>
      </c>
      <c r="DE480" s="187"/>
      <c r="DF480" s="197"/>
      <c r="DG480" s="202" t="str">
        <f t="shared" si="316"/>
        <v>-</v>
      </c>
      <c r="DH480" s="187"/>
      <c r="DI480" s="103">
        <f t="shared" si="306"/>
        <v>26</v>
      </c>
      <c r="DJ480" s="103">
        <f t="shared" si="307"/>
        <v>25</v>
      </c>
      <c r="DK480" s="200">
        <f t="shared" si="317"/>
        <v>96.15384615384616</v>
      </c>
      <c r="DL480" s="201">
        <f t="shared" si="318"/>
        <v>5</v>
      </c>
    </row>
    <row r="481" spans="1:116" ht="24.95" customHeight="1">
      <c r="B481" s="48"/>
      <c r="C481" s="48"/>
      <c r="D481" s="14" t="s">
        <v>849</v>
      </c>
      <c r="E481" s="175" t="s">
        <v>850</v>
      </c>
      <c r="F481" s="12" t="s">
        <v>992</v>
      </c>
      <c r="G481" s="12" t="s">
        <v>943</v>
      </c>
      <c r="H481" s="40" t="s">
        <v>973</v>
      </c>
      <c r="I481" s="41" t="s">
        <v>972</v>
      </c>
      <c r="J481" s="78" t="str">
        <f t="shared" si="308"/>
        <v>M6</v>
      </c>
      <c r="K481" s="197" t="s">
        <v>1192</v>
      </c>
      <c r="L481" s="202" t="str">
        <f t="shared" si="309"/>
        <v>A</v>
      </c>
      <c r="M481" s="189" t="s">
        <v>1883</v>
      </c>
      <c r="N481" s="197" t="s">
        <v>1192</v>
      </c>
      <c r="O481" s="202" t="str">
        <f t="shared" si="280"/>
        <v>A</v>
      </c>
      <c r="P481" s="189" t="s">
        <v>1883</v>
      </c>
      <c r="Q481" s="197" t="s">
        <v>1192</v>
      </c>
      <c r="R481" s="202" t="str">
        <f t="shared" si="281"/>
        <v>A</v>
      </c>
      <c r="S481" s="189" t="s">
        <v>1883</v>
      </c>
      <c r="T481" s="197" t="s">
        <v>1192</v>
      </c>
      <c r="U481" s="202" t="str">
        <f t="shared" si="282"/>
        <v>A</v>
      </c>
      <c r="V481" s="189" t="s">
        <v>1883</v>
      </c>
      <c r="W481" s="197" t="s">
        <v>1192</v>
      </c>
      <c r="X481" s="202" t="str">
        <f t="shared" si="283"/>
        <v>A</v>
      </c>
      <c r="Y481" s="189" t="s">
        <v>1883</v>
      </c>
      <c r="Z481" s="197" t="s">
        <v>1192</v>
      </c>
      <c r="AA481" s="202" t="str">
        <f t="shared" si="284"/>
        <v>A</v>
      </c>
      <c r="AB481" s="189" t="s">
        <v>1883</v>
      </c>
      <c r="AC481" s="197" t="s">
        <v>1192</v>
      </c>
      <c r="AD481" s="202" t="str">
        <f t="shared" si="310"/>
        <v>A</v>
      </c>
      <c r="AE481" s="189" t="s">
        <v>1883</v>
      </c>
      <c r="AF481" s="197" t="s">
        <v>1192</v>
      </c>
      <c r="AG481" s="202" t="str">
        <f t="shared" si="285"/>
        <v>A</v>
      </c>
      <c r="AH481" s="189" t="s">
        <v>1883</v>
      </c>
      <c r="AI481" s="197" t="s">
        <v>1192</v>
      </c>
      <c r="AJ481" s="202" t="str">
        <f t="shared" si="286"/>
        <v>A</v>
      </c>
      <c r="AK481" s="186">
        <v>41866</v>
      </c>
      <c r="AL481" s="197" t="s">
        <v>1192</v>
      </c>
      <c r="AM481" s="202" t="str">
        <f t="shared" si="287"/>
        <v>A</v>
      </c>
      <c r="AN481" s="189" t="s">
        <v>1883</v>
      </c>
      <c r="AO481" s="197" t="s">
        <v>1192</v>
      </c>
      <c r="AP481" s="202" t="str">
        <f t="shared" si="288"/>
        <v>A</v>
      </c>
      <c r="AQ481" s="189" t="s">
        <v>1883</v>
      </c>
      <c r="AR481" s="197" t="s">
        <v>1192</v>
      </c>
      <c r="AS481" s="202" t="str">
        <f t="shared" si="289"/>
        <v>A</v>
      </c>
      <c r="AT481" s="189" t="s">
        <v>1883</v>
      </c>
      <c r="AU481" s="197" t="s">
        <v>1192</v>
      </c>
      <c r="AV481" s="202" t="str">
        <f t="shared" si="290"/>
        <v>A</v>
      </c>
      <c r="AW481" s="186">
        <v>42228</v>
      </c>
      <c r="AX481" s="197" t="s">
        <v>1192</v>
      </c>
      <c r="AY481" s="202" t="str">
        <f t="shared" si="291"/>
        <v>A</v>
      </c>
      <c r="AZ481" s="186">
        <v>42842</v>
      </c>
      <c r="BA481" s="197" t="s">
        <v>1192</v>
      </c>
      <c r="BB481" s="202" t="str">
        <f t="shared" si="292"/>
        <v>A</v>
      </c>
      <c r="BC481" s="186">
        <v>42842</v>
      </c>
      <c r="BD481" s="197" t="s">
        <v>1192</v>
      </c>
      <c r="BE481" s="202" t="str">
        <f t="shared" si="293"/>
        <v>A</v>
      </c>
      <c r="BF481" s="186">
        <v>41866</v>
      </c>
      <c r="BG481" s="197" t="s">
        <v>1192</v>
      </c>
      <c r="BH481" s="202" t="str">
        <f t="shared" si="294"/>
        <v>A</v>
      </c>
      <c r="BI481" s="188">
        <v>42286</v>
      </c>
      <c r="BJ481" s="197" t="s">
        <v>1192</v>
      </c>
      <c r="BK481" s="202" t="str">
        <f t="shared" si="295"/>
        <v>-</v>
      </c>
      <c r="BL481" s="187"/>
      <c r="BM481" s="197" t="s">
        <v>1192</v>
      </c>
      <c r="BN481" s="202" t="str">
        <f t="shared" si="296"/>
        <v>A</v>
      </c>
      <c r="BO481" s="186">
        <v>42963</v>
      </c>
      <c r="BP481" s="197" t="s">
        <v>1192</v>
      </c>
      <c r="BQ481" s="202" t="str">
        <f t="shared" si="297"/>
        <v>A</v>
      </c>
      <c r="BR481" s="186">
        <v>41866</v>
      </c>
      <c r="BS481" s="197" t="s">
        <v>1192</v>
      </c>
      <c r="BT481" s="202" t="str">
        <f t="shared" si="298"/>
        <v>A</v>
      </c>
      <c r="BU481" s="186">
        <v>41866</v>
      </c>
      <c r="BV481" s="197" t="s">
        <v>1192</v>
      </c>
      <c r="BW481" s="202" t="str">
        <f t="shared" si="322"/>
        <v>A</v>
      </c>
      <c r="BX481" s="186">
        <v>41866</v>
      </c>
      <c r="BY481" s="197" t="s">
        <v>1192</v>
      </c>
      <c r="BZ481" s="202" t="str">
        <f t="shared" si="323"/>
        <v>A</v>
      </c>
      <c r="CA481" s="186">
        <v>41866</v>
      </c>
      <c r="CB481" s="197" t="s">
        <v>1192</v>
      </c>
      <c r="CC481" s="202" t="str">
        <f t="shared" si="324"/>
        <v>A</v>
      </c>
      <c r="CD481" s="186">
        <v>41866</v>
      </c>
      <c r="CE481" s="197" t="s">
        <v>1192</v>
      </c>
      <c r="CF481" s="202" t="str">
        <f t="shared" si="302"/>
        <v>A</v>
      </c>
      <c r="CG481" s="186">
        <v>41866</v>
      </c>
      <c r="CH481" s="197" t="s">
        <v>1192</v>
      </c>
      <c r="CI481" s="202" t="str">
        <f t="shared" si="303"/>
        <v>A</v>
      </c>
      <c r="CJ481" s="186">
        <v>41866</v>
      </c>
      <c r="CK481" s="197"/>
      <c r="CL481" s="202" t="str">
        <f t="shared" si="311"/>
        <v>-</v>
      </c>
      <c r="CM481" s="186">
        <v>42286</v>
      </c>
      <c r="CN481" s="197"/>
      <c r="CO481" s="202" t="str">
        <f t="shared" si="312"/>
        <v>-</v>
      </c>
      <c r="CP481" s="186">
        <v>42228</v>
      </c>
      <c r="CQ481" s="197"/>
      <c r="CR481" s="202" t="str">
        <f t="shared" si="304"/>
        <v>-</v>
      </c>
      <c r="CS481" s="187"/>
      <c r="CT481" s="197"/>
      <c r="CU481" s="202" t="str">
        <f t="shared" si="313"/>
        <v>-</v>
      </c>
      <c r="CV481" s="187"/>
      <c r="CW481" s="197"/>
      <c r="CX481" s="202" t="str">
        <f t="shared" si="314"/>
        <v>-</v>
      </c>
      <c r="CY481" s="187"/>
      <c r="CZ481" s="197"/>
      <c r="DA481" s="202" t="str">
        <f t="shared" si="305"/>
        <v>-</v>
      </c>
      <c r="DB481" s="187"/>
      <c r="DC481" s="197"/>
      <c r="DD481" s="202" t="str">
        <f t="shared" si="315"/>
        <v>-</v>
      </c>
      <c r="DE481" s="204" t="s">
        <v>2336</v>
      </c>
      <c r="DF481" s="197"/>
      <c r="DG481" s="202" t="str">
        <f t="shared" si="316"/>
        <v>-</v>
      </c>
      <c r="DH481" s="187"/>
      <c r="DI481" s="103">
        <f t="shared" si="306"/>
        <v>26</v>
      </c>
      <c r="DJ481" s="103">
        <f t="shared" si="307"/>
        <v>25</v>
      </c>
      <c r="DK481" s="200">
        <f t="shared" si="317"/>
        <v>96.15384615384616</v>
      </c>
      <c r="DL481" s="201">
        <f t="shared" si="318"/>
        <v>5</v>
      </c>
    </row>
    <row r="482" spans="1:116" ht="24.95" customHeight="1">
      <c r="B482" s="48"/>
      <c r="C482" s="48"/>
      <c r="D482" s="14" t="s">
        <v>851</v>
      </c>
      <c r="E482" s="11" t="s">
        <v>852</v>
      </c>
      <c r="F482" s="12" t="s">
        <v>989</v>
      </c>
      <c r="G482" s="12" t="s">
        <v>994</v>
      </c>
      <c r="H482" s="40" t="s">
        <v>983</v>
      </c>
      <c r="I482" s="41" t="s">
        <v>982</v>
      </c>
      <c r="J482" s="78" t="str">
        <f t="shared" si="308"/>
        <v>M7</v>
      </c>
      <c r="K482" s="197" t="s">
        <v>1192</v>
      </c>
      <c r="L482" s="202" t="str">
        <f t="shared" si="309"/>
        <v>A</v>
      </c>
      <c r="M482" s="189" t="s">
        <v>2038</v>
      </c>
      <c r="N482" s="197" t="s">
        <v>1192</v>
      </c>
      <c r="O482" s="202" t="str">
        <f t="shared" si="280"/>
        <v>A</v>
      </c>
      <c r="P482" s="186">
        <v>42833</v>
      </c>
      <c r="Q482" s="197" t="s">
        <v>1192</v>
      </c>
      <c r="R482" s="202" t="str">
        <f t="shared" si="281"/>
        <v>A</v>
      </c>
      <c r="S482" s="204" t="s">
        <v>2339</v>
      </c>
      <c r="T482" s="197" t="s">
        <v>1192</v>
      </c>
      <c r="U482" s="202" t="str">
        <f t="shared" si="282"/>
        <v>A</v>
      </c>
      <c r="V482" s="186">
        <v>42515</v>
      </c>
      <c r="W482" s="197" t="s">
        <v>1192</v>
      </c>
      <c r="X482" s="202" t="str">
        <f t="shared" si="283"/>
        <v>A</v>
      </c>
      <c r="Y482" s="204" t="s">
        <v>2339</v>
      </c>
      <c r="Z482" s="197" t="s">
        <v>1192</v>
      </c>
      <c r="AA482" s="202" t="str">
        <f t="shared" si="284"/>
        <v>A</v>
      </c>
      <c r="AB482" s="189" t="s">
        <v>2038</v>
      </c>
      <c r="AC482" s="197" t="s">
        <v>1192</v>
      </c>
      <c r="AD482" s="202" t="str">
        <f t="shared" si="310"/>
        <v>A</v>
      </c>
      <c r="AE482" s="189" t="s">
        <v>2038</v>
      </c>
      <c r="AF482" s="197" t="s">
        <v>1192</v>
      </c>
      <c r="AG482" s="202" t="str">
        <f t="shared" si="285"/>
        <v>A</v>
      </c>
      <c r="AH482" s="189" t="s">
        <v>2038</v>
      </c>
      <c r="AI482" s="197" t="s">
        <v>1192</v>
      </c>
      <c r="AJ482" s="202" t="str">
        <f t="shared" si="286"/>
        <v>A</v>
      </c>
      <c r="AK482" s="204" t="s">
        <v>2339</v>
      </c>
      <c r="AL482" s="197" t="s">
        <v>1192</v>
      </c>
      <c r="AM482" s="202" t="str">
        <f t="shared" si="287"/>
        <v>A</v>
      </c>
      <c r="AN482" s="189" t="s">
        <v>2038</v>
      </c>
      <c r="AO482" s="197" t="s">
        <v>1192</v>
      </c>
      <c r="AP482" s="202" t="str">
        <f t="shared" si="288"/>
        <v>A</v>
      </c>
      <c r="AQ482" s="189" t="s">
        <v>2038</v>
      </c>
      <c r="AR482" s="197" t="s">
        <v>1192</v>
      </c>
      <c r="AS482" s="202" t="str">
        <f t="shared" si="289"/>
        <v>A</v>
      </c>
      <c r="AT482" s="204" t="s">
        <v>2339</v>
      </c>
      <c r="AU482" s="197" t="s">
        <v>1192</v>
      </c>
      <c r="AV482" s="202" t="str">
        <f t="shared" si="290"/>
        <v>A</v>
      </c>
      <c r="AW482" s="186">
        <v>42515</v>
      </c>
      <c r="AX482" s="197" t="s">
        <v>1192</v>
      </c>
      <c r="AY482" s="202" t="str">
        <f t="shared" si="291"/>
        <v>-</v>
      </c>
      <c r="AZ482" s="187"/>
      <c r="BA482" s="197" t="s">
        <v>1192</v>
      </c>
      <c r="BB482" s="202" t="str">
        <f t="shared" si="292"/>
        <v>-</v>
      </c>
      <c r="BC482" s="187"/>
      <c r="BD482" s="197" t="s">
        <v>1192</v>
      </c>
      <c r="BE482" s="202" t="str">
        <f t="shared" si="293"/>
        <v>A</v>
      </c>
      <c r="BF482" s="186">
        <v>42515</v>
      </c>
      <c r="BG482" s="197" t="s">
        <v>1192</v>
      </c>
      <c r="BH482" s="202" t="str">
        <f t="shared" si="294"/>
        <v>-</v>
      </c>
      <c r="BI482" s="187"/>
      <c r="BJ482" s="197"/>
      <c r="BK482" s="202" t="str">
        <f t="shared" si="295"/>
        <v>-</v>
      </c>
      <c r="BL482" s="186">
        <v>42515</v>
      </c>
      <c r="BM482" s="197"/>
      <c r="BN482" s="202" t="str">
        <f t="shared" si="296"/>
        <v>-</v>
      </c>
      <c r="BO482" s="186">
        <v>43058</v>
      </c>
      <c r="BP482" s="197"/>
      <c r="BQ482" s="202" t="str">
        <f t="shared" si="297"/>
        <v>-</v>
      </c>
      <c r="BR482" s="187"/>
      <c r="BS482" s="197"/>
      <c r="BT482" s="202" t="str">
        <f t="shared" si="298"/>
        <v>-</v>
      </c>
      <c r="BU482" s="187"/>
      <c r="BV482" s="197"/>
      <c r="BW482" s="202" t="str">
        <f t="shared" si="299"/>
        <v>-</v>
      </c>
      <c r="BX482" s="186">
        <v>42515</v>
      </c>
      <c r="BY482" s="197"/>
      <c r="BZ482" s="202" t="str">
        <f t="shared" si="300"/>
        <v>-</v>
      </c>
      <c r="CA482" s="187"/>
      <c r="CB482" s="197"/>
      <c r="CC482" s="202" t="str">
        <f t="shared" si="301"/>
        <v>-</v>
      </c>
      <c r="CD482" s="187"/>
      <c r="CE482" s="197"/>
      <c r="CF482" s="202" t="str">
        <f t="shared" si="302"/>
        <v>-</v>
      </c>
      <c r="CG482" s="187"/>
      <c r="CH482" s="197" t="s">
        <v>1192</v>
      </c>
      <c r="CI482" s="202" t="str">
        <f t="shared" si="303"/>
        <v>-</v>
      </c>
      <c r="CJ482" s="187"/>
      <c r="CK482" s="197"/>
      <c r="CL482" s="202" t="str">
        <f t="shared" si="311"/>
        <v>-</v>
      </c>
      <c r="CM482" s="187"/>
      <c r="CN482" s="197"/>
      <c r="CO482" s="202" t="str">
        <f t="shared" si="312"/>
        <v>-</v>
      </c>
      <c r="CP482" s="186">
        <v>41678</v>
      </c>
      <c r="CQ482" s="197"/>
      <c r="CR482" s="202" t="str">
        <f t="shared" si="304"/>
        <v>-</v>
      </c>
      <c r="CS482" s="187"/>
      <c r="CT482" s="197"/>
      <c r="CU482" s="202" t="str">
        <f t="shared" si="313"/>
        <v>-</v>
      </c>
      <c r="CV482" s="187"/>
      <c r="CW482" s="197"/>
      <c r="CX482" s="202" t="str">
        <f t="shared" si="314"/>
        <v>-</v>
      </c>
      <c r="CY482" s="187"/>
      <c r="CZ482" s="197"/>
      <c r="DA482" s="202" t="str">
        <f t="shared" si="305"/>
        <v>-</v>
      </c>
      <c r="DB482" s="187"/>
      <c r="DC482" s="197"/>
      <c r="DD482" s="202" t="str">
        <f t="shared" si="315"/>
        <v>-</v>
      </c>
      <c r="DE482" s="187"/>
      <c r="DF482" s="197"/>
      <c r="DG482" s="202" t="str">
        <f t="shared" si="316"/>
        <v>-</v>
      </c>
      <c r="DH482" s="187"/>
      <c r="DI482" s="103">
        <f t="shared" si="306"/>
        <v>18</v>
      </c>
      <c r="DJ482" s="103">
        <f t="shared" si="307"/>
        <v>14</v>
      </c>
      <c r="DK482" s="200">
        <f t="shared" si="317"/>
        <v>77.777777777777786</v>
      </c>
      <c r="DL482" s="201">
        <f t="shared" si="318"/>
        <v>4</v>
      </c>
    </row>
    <row r="483" spans="1:116" ht="24.95" customHeight="1">
      <c r="B483" s="48"/>
      <c r="C483" s="48"/>
      <c r="D483" s="14" t="s">
        <v>853</v>
      </c>
      <c r="E483" s="11" t="s">
        <v>854</v>
      </c>
      <c r="F483" s="12" t="s">
        <v>996</v>
      </c>
      <c r="G483" s="12" t="s">
        <v>945</v>
      </c>
      <c r="H483" s="40" t="s">
        <v>973</v>
      </c>
      <c r="I483" s="41" t="s">
        <v>972</v>
      </c>
      <c r="J483" s="78" t="str">
        <f t="shared" si="308"/>
        <v>M6</v>
      </c>
      <c r="K483" s="197" t="s">
        <v>1192</v>
      </c>
      <c r="L483" s="202" t="str">
        <f t="shared" si="309"/>
        <v>A</v>
      </c>
      <c r="M483" s="189" t="s">
        <v>1865</v>
      </c>
      <c r="N483" s="197" t="s">
        <v>1192</v>
      </c>
      <c r="O483" s="202" t="str">
        <f t="shared" si="280"/>
        <v>A</v>
      </c>
      <c r="P483" s="186">
        <v>42997</v>
      </c>
      <c r="Q483" s="197" t="s">
        <v>1192</v>
      </c>
      <c r="R483" s="202" t="str">
        <f t="shared" si="281"/>
        <v>A</v>
      </c>
      <c r="S483" s="189" t="s">
        <v>1865</v>
      </c>
      <c r="T483" s="197" t="s">
        <v>1192</v>
      </c>
      <c r="U483" s="202" t="str">
        <f t="shared" si="282"/>
        <v>A</v>
      </c>
      <c r="V483" s="189" t="s">
        <v>1865</v>
      </c>
      <c r="W483" s="197" t="s">
        <v>1192</v>
      </c>
      <c r="X483" s="202" t="str">
        <f t="shared" si="283"/>
        <v>A</v>
      </c>
      <c r="Y483" s="189" t="s">
        <v>1865</v>
      </c>
      <c r="Z483" s="197" t="s">
        <v>1192</v>
      </c>
      <c r="AA483" s="202" t="str">
        <f t="shared" si="284"/>
        <v>A</v>
      </c>
      <c r="AB483" s="189" t="s">
        <v>1865</v>
      </c>
      <c r="AC483" s="197" t="s">
        <v>1192</v>
      </c>
      <c r="AD483" s="202" t="str">
        <f t="shared" si="310"/>
        <v>A</v>
      </c>
      <c r="AE483" s="189" t="s">
        <v>1865</v>
      </c>
      <c r="AF483" s="197" t="s">
        <v>1192</v>
      </c>
      <c r="AG483" s="202" t="str">
        <f t="shared" si="285"/>
        <v>A</v>
      </c>
      <c r="AH483" s="189" t="s">
        <v>1865</v>
      </c>
      <c r="AI483" s="197" t="s">
        <v>1192</v>
      </c>
      <c r="AJ483" s="202" t="str">
        <f t="shared" si="286"/>
        <v>A</v>
      </c>
      <c r="AK483" s="186">
        <v>41442</v>
      </c>
      <c r="AL483" s="197" t="s">
        <v>1192</v>
      </c>
      <c r="AM483" s="202" t="str">
        <f t="shared" si="287"/>
        <v>A</v>
      </c>
      <c r="AN483" s="189" t="s">
        <v>1865</v>
      </c>
      <c r="AO483" s="197" t="s">
        <v>1192</v>
      </c>
      <c r="AP483" s="202" t="str">
        <f t="shared" si="288"/>
        <v>A</v>
      </c>
      <c r="AQ483" s="189" t="s">
        <v>1865</v>
      </c>
      <c r="AR483" s="197" t="s">
        <v>1192</v>
      </c>
      <c r="AS483" s="202" t="str">
        <f t="shared" si="289"/>
        <v>A</v>
      </c>
      <c r="AT483" s="186">
        <v>42696</v>
      </c>
      <c r="AU483" s="197" t="s">
        <v>1192</v>
      </c>
      <c r="AV483" s="202" t="str">
        <f t="shared" si="290"/>
        <v>A</v>
      </c>
      <c r="AW483" s="186">
        <v>41542</v>
      </c>
      <c r="AX483" s="197" t="s">
        <v>1192</v>
      </c>
      <c r="AY483" s="202" t="str">
        <f t="shared" si="291"/>
        <v>A</v>
      </c>
      <c r="AZ483" s="186">
        <v>42997</v>
      </c>
      <c r="BA483" s="197" t="s">
        <v>1192</v>
      </c>
      <c r="BB483" s="202" t="str">
        <f t="shared" si="292"/>
        <v>A</v>
      </c>
      <c r="BC483" s="207">
        <v>43046</v>
      </c>
      <c r="BD483" s="197" t="s">
        <v>1192</v>
      </c>
      <c r="BE483" s="202" t="str">
        <f t="shared" si="293"/>
        <v>A</v>
      </c>
      <c r="BF483" s="186">
        <v>42300</v>
      </c>
      <c r="BG483" s="197" t="s">
        <v>1192</v>
      </c>
      <c r="BH483" s="202" t="str">
        <f t="shared" si="294"/>
        <v>A</v>
      </c>
      <c r="BI483" s="186">
        <v>42838</v>
      </c>
      <c r="BJ483" s="197" t="s">
        <v>1192</v>
      </c>
      <c r="BK483" s="202" t="str">
        <f t="shared" si="295"/>
        <v>-</v>
      </c>
      <c r="BL483" s="187"/>
      <c r="BM483" s="197" t="s">
        <v>1192</v>
      </c>
      <c r="BN483" s="202" t="str">
        <f t="shared" si="296"/>
        <v>A</v>
      </c>
      <c r="BO483" s="186">
        <v>41347</v>
      </c>
      <c r="BP483" s="197" t="s">
        <v>1192</v>
      </c>
      <c r="BQ483" s="202" t="str">
        <f t="shared" si="297"/>
        <v>A</v>
      </c>
      <c r="BR483" s="186">
        <v>42300</v>
      </c>
      <c r="BS483" s="197" t="s">
        <v>1192</v>
      </c>
      <c r="BT483" s="202" t="str">
        <f t="shared" si="298"/>
        <v>A</v>
      </c>
      <c r="BU483" s="186">
        <v>42997</v>
      </c>
      <c r="BV483" s="197"/>
      <c r="BW483" s="202" t="str">
        <f t="shared" si="299"/>
        <v>-</v>
      </c>
      <c r="BX483" s="186">
        <v>42300</v>
      </c>
      <c r="BY483" s="197"/>
      <c r="BZ483" s="202" t="str">
        <f t="shared" si="300"/>
        <v>-</v>
      </c>
      <c r="CA483" s="186">
        <v>42300</v>
      </c>
      <c r="CB483" s="197"/>
      <c r="CC483" s="202" t="str">
        <f t="shared" si="301"/>
        <v>-</v>
      </c>
      <c r="CD483" s="186">
        <v>42300</v>
      </c>
      <c r="CE483" s="197"/>
      <c r="CF483" s="202" t="str">
        <f t="shared" si="302"/>
        <v>-</v>
      </c>
      <c r="CG483" s="186">
        <v>42300</v>
      </c>
      <c r="CH483" s="197" t="s">
        <v>1192</v>
      </c>
      <c r="CI483" s="202" t="str">
        <f t="shared" si="303"/>
        <v>A</v>
      </c>
      <c r="CJ483" s="186">
        <v>42300</v>
      </c>
      <c r="CK483" s="197"/>
      <c r="CL483" s="202" t="str">
        <f t="shared" si="311"/>
        <v>-</v>
      </c>
      <c r="CM483" s="187"/>
      <c r="CN483" s="197"/>
      <c r="CO483" s="202" t="str">
        <f t="shared" si="312"/>
        <v>-</v>
      </c>
      <c r="CP483" s="187"/>
      <c r="CQ483" s="197"/>
      <c r="CR483" s="202" t="str">
        <f t="shared" si="304"/>
        <v>-</v>
      </c>
      <c r="CS483" s="187"/>
      <c r="CT483" s="197"/>
      <c r="CU483" s="202" t="str">
        <f t="shared" si="313"/>
        <v>-</v>
      </c>
      <c r="CV483" s="187"/>
      <c r="CW483" s="197"/>
      <c r="CX483" s="202" t="str">
        <f t="shared" si="314"/>
        <v>-</v>
      </c>
      <c r="CY483" s="187"/>
      <c r="CZ483" s="197"/>
      <c r="DA483" s="202" t="str">
        <f t="shared" si="305"/>
        <v>-</v>
      </c>
      <c r="DB483" s="187"/>
      <c r="DC483" s="197"/>
      <c r="DD483" s="202" t="str">
        <f t="shared" si="315"/>
        <v>-</v>
      </c>
      <c r="DE483" s="186">
        <v>42852</v>
      </c>
      <c r="DF483" s="197"/>
      <c r="DG483" s="202" t="str">
        <f t="shared" si="316"/>
        <v>-</v>
      </c>
      <c r="DH483" s="187"/>
      <c r="DI483" s="103">
        <f t="shared" si="306"/>
        <v>22</v>
      </c>
      <c r="DJ483" s="103">
        <f t="shared" si="307"/>
        <v>21</v>
      </c>
      <c r="DK483" s="200">
        <f t="shared" si="317"/>
        <v>95.454545454545453</v>
      </c>
      <c r="DL483" s="201">
        <f t="shared" si="318"/>
        <v>5</v>
      </c>
    </row>
    <row r="484" spans="1:116" ht="24.95" customHeight="1">
      <c r="B484" s="48"/>
      <c r="C484" s="48"/>
      <c r="D484" s="14" t="s">
        <v>855</v>
      </c>
      <c r="E484" s="11" t="s">
        <v>856</v>
      </c>
      <c r="F484" s="12" t="s">
        <v>989</v>
      </c>
      <c r="G484" s="12" t="s">
        <v>994</v>
      </c>
      <c r="H484" s="40" t="s">
        <v>983</v>
      </c>
      <c r="I484" s="41" t="s">
        <v>982</v>
      </c>
      <c r="J484" s="78" t="str">
        <f t="shared" si="308"/>
        <v>M7</v>
      </c>
      <c r="K484" s="197" t="s">
        <v>1192</v>
      </c>
      <c r="L484" s="202" t="str">
        <f t="shared" si="309"/>
        <v>A</v>
      </c>
      <c r="M484" s="189" t="s">
        <v>1929</v>
      </c>
      <c r="N484" s="197" t="s">
        <v>1192</v>
      </c>
      <c r="O484" s="202" t="str">
        <f t="shared" si="280"/>
        <v>A</v>
      </c>
      <c r="P484" s="186">
        <v>42833</v>
      </c>
      <c r="Q484" s="197" t="s">
        <v>1192</v>
      </c>
      <c r="R484" s="202" t="str">
        <f t="shared" si="281"/>
        <v>A</v>
      </c>
      <c r="S484" s="204" t="s">
        <v>2339</v>
      </c>
      <c r="T484" s="197" t="s">
        <v>1192</v>
      </c>
      <c r="U484" s="202" t="str">
        <f t="shared" si="282"/>
        <v>A</v>
      </c>
      <c r="V484" s="189" t="s">
        <v>1929</v>
      </c>
      <c r="W484" s="197" t="s">
        <v>1192</v>
      </c>
      <c r="X484" s="202" t="str">
        <f t="shared" si="283"/>
        <v>A</v>
      </c>
      <c r="Y484" s="204" t="s">
        <v>2339</v>
      </c>
      <c r="Z484" s="197" t="s">
        <v>1192</v>
      </c>
      <c r="AA484" s="202" t="str">
        <f t="shared" si="284"/>
        <v>A</v>
      </c>
      <c r="AB484" s="189" t="s">
        <v>1929</v>
      </c>
      <c r="AC484" s="197" t="s">
        <v>1192</v>
      </c>
      <c r="AD484" s="202" t="str">
        <f t="shared" si="310"/>
        <v>A</v>
      </c>
      <c r="AE484" s="189" t="s">
        <v>1929</v>
      </c>
      <c r="AF484" s="197" t="s">
        <v>1192</v>
      </c>
      <c r="AG484" s="202" t="str">
        <f t="shared" si="285"/>
        <v>A</v>
      </c>
      <c r="AH484" s="189" t="s">
        <v>1929</v>
      </c>
      <c r="AI484" s="197" t="s">
        <v>1192</v>
      </c>
      <c r="AJ484" s="202" t="str">
        <f t="shared" si="286"/>
        <v>A</v>
      </c>
      <c r="AK484" s="204" t="s">
        <v>2339</v>
      </c>
      <c r="AL484" s="197" t="s">
        <v>1192</v>
      </c>
      <c r="AM484" s="202" t="str">
        <f t="shared" si="287"/>
        <v>A</v>
      </c>
      <c r="AN484" s="189" t="s">
        <v>1929</v>
      </c>
      <c r="AO484" s="197" t="s">
        <v>1192</v>
      </c>
      <c r="AP484" s="202" t="str">
        <f t="shared" si="288"/>
        <v>A</v>
      </c>
      <c r="AQ484" s="189" t="s">
        <v>1929</v>
      </c>
      <c r="AR484" s="197" t="s">
        <v>1192</v>
      </c>
      <c r="AS484" s="202" t="str">
        <f t="shared" si="289"/>
        <v>A</v>
      </c>
      <c r="AT484" s="204" t="s">
        <v>2339</v>
      </c>
      <c r="AU484" s="197" t="s">
        <v>1192</v>
      </c>
      <c r="AV484" s="202" t="str">
        <f t="shared" si="290"/>
        <v>A</v>
      </c>
      <c r="AW484" s="186">
        <v>41678</v>
      </c>
      <c r="AX484" s="197" t="s">
        <v>1192</v>
      </c>
      <c r="AY484" s="202" t="str">
        <f t="shared" si="291"/>
        <v>A</v>
      </c>
      <c r="AZ484" s="186">
        <v>42490</v>
      </c>
      <c r="BA484" s="197" t="s">
        <v>1192</v>
      </c>
      <c r="BB484" s="202" t="str">
        <f t="shared" si="292"/>
        <v>-</v>
      </c>
      <c r="BC484" s="187"/>
      <c r="BD484" s="197" t="s">
        <v>1192</v>
      </c>
      <c r="BE484" s="202" t="str">
        <f t="shared" si="293"/>
        <v>-</v>
      </c>
      <c r="BF484" s="187"/>
      <c r="BG484" s="197" t="s">
        <v>1192</v>
      </c>
      <c r="BH484" s="202" t="str">
        <f t="shared" si="294"/>
        <v>-</v>
      </c>
      <c r="BI484" s="187"/>
      <c r="BJ484" s="197"/>
      <c r="BK484" s="202" t="str">
        <f t="shared" si="295"/>
        <v>-</v>
      </c>
      <c r="BL484" s="187"/>
      <c r="BM484" s="197"/>
      <c r="BN484" s="202" t="str">
        <f t="shared" si="296"/>
        <v>-</v>
      </c>
      <c r="BO484" s="186">
        <v>42490</v>
      </c>
      <c r="BP484" s="197"/>
      <c r="BQ484" s="202" t="str">
        <f t="shared" si="297"/>
        <v>-</v>
      </c>
      <c r="BR484" s="187"/>
      <c r="BS484" s="197"/>
      <c r="BT484" s="202" t="str">
        <f t="shared" si="298"/>
        <v>-</v>
      </c>
      <c r="BU484" s="187"/>
      <c r="BV484" s="197"/>
      <c r="BW484" s="202" t="str">
        <f t="shared" si="299"/>
        <v>-</v>
      </c>
      <c r="BX484" s="187"/>
      <c r="BY484" s="197"/>
      <c r="BZ484" s="202" t="str">
        <f t="shared" si="300"/>
        <v>-</v>
      </c>
      <c r="CA484" s="187"/>
      <c r="CB484" s="197"/>
      <c r="CC484" s="202" t="str">
        <f t="shared" si="301"/>
        <v>-</v>
      </c>
      <c r="CD484" s="187"/>
      <c r="CE484" s="197"/>
      <c r="CF484" s="202" t="str">
        <f t="shared" si="302"/>
        <v>-</v>
      </c>
      <c r="CG484" s="187"/>
      <c r="CH484" s="197" t="s">
        <v>1192</v>
      </c>
      <c r="CI484" s="202" t="str">
        <f t="shared" si="303"/>
        <v>-</v>
      </c>
      <c r="CJ484" s="187"/>
      <c r="CK484" s="197"/>
      <c r="CL484" s="202" t="str">
        <f t="shared" si="311"/>
        <v>-</v>
      </c>
      <c r="CM484" s="187"/>
      <c r="CN484" s="197"/>
      <c r="CO484" s="202" t="str">
        <f t="shared" si="312"/>
        <v>-</v>
      </c>
      <c r="CP484" s="186">
        <v>41678</v>
      </c>
      <c r="CQ484" s="197"/>
      <c r="CR484" s="202" t="str">
        <f t="shared" si="304"/>
        <v>-</v>
      </c>
      <c r="CS484" s="187"/>
      <c r="CT484" s="197"/>
      <c r="CU484" s="202" t="str">
        <f t="shared" si="313"/>
        <v>-</v>
      </c>
      <c r="CV484" s="187"/>
      <c r="CW484" s="197"/>
      <c r="CX484" s="202" t="str">
        <f t="shared" si="314"/>
        <v>-</v>
      </c>
      <c r="CY484" s="187"/>
      <c r="CZ484" s="197"/>
      <c r="DA484" s="202" t="str">
        <f t="shared" si="305"/>
        <v>-</v>
      </c>
      <c r="DB484" s="187"/>
      <c r="DC484" s="197"/>
      <c r="DD484" s="202" t="str">
        <f t="shared" si="315"/>
        <v>-</v>
      </c>
      <c r="DE484" s="187"/>
      <c r="DF484" s="197"/>
      <c r="DG484" s="202" t="str">
        <f t="shared" si="316"/>
        <v>-</v>
      </c>
      <c r="DH484" s="187"/>
      <c r="DI484" s="103">
        <f t="shared" si="306"/>
        <v>18</v>
      </c>
      <c r="DJ484" s="103">
        <f t="shared" si="307"/>
        <v>14</v>
      </c>
      <c r="DK484" s="200">
        <f t="shared" si="317"/>
        <v>77.777777777777786</v>
      </c>
      <c r="DL484" s="201">
        <f t="shared" si="318"/>
        <v>4</v>
      </c>
    </row>
    <row r="485" spans="1:116" s="75" customFormat="1" ht="24.95" customHeight="1">
      <c r="A485" s="93"/>
      <c r="B485" s="76"/>
      <c r="C485" s="76"/>
      <c r="D485" s="14" t="s">
        <v>857</v>
      </c>
      <c r="E485" s="11" t="s">
        <v>858</v>
      </c>
      <c r="F485" s="12" t="s">
        <v>989</v>
      </c>
      <c r="G485" s="12" t="s">
        <v>994</v>
      </c>
      <c r="H485" s="40" t="s">
        <v>983</v>
      </c>
      <c r="I485" s="41" t="s">
        <v>982</v>
      </c>
      <c r="J485" s="78" t="str">
        <f t="shared" si="308"/>
        <v>M7</v>
      </c>
      <c r="K485" s="197" t="s">
        <v>1192</v>
      </c>
      <c r="L485" s="202" t="str">
        <f t="shared" si="309"/>
        <v>A</v>
      </c>
      <c r="M485" s="189" t="s">
        <v>1962</v>
      </c>
      <c r="N485" s="197" t="s">
        <v>1192</v>
      </c>
      <c r="O485" s="208" t="str">
        <f t="shared" si="280"/>
        <v>A</v>
      </c>
      <c r="P485" s="186">
        <v>42833</v>
      </c>
      <c r="Q485" s="197" t="s">
        <v>1192</v>
      </c>
      <c r="R485" s="208" t="str">
        <f t="shared" si="281"/>
        <v>A</v>
      </c>
      <c r="S485" s="189" t="s">
        <v>1962</v>
      </c>
      <c r="T485" s="197" t="s">
        <v>1192</v>
      </c>
      <c r="U485" s="208" t="str">
        <f t="shared" si="282"/>
        <v>A</v>
      </c>
      <c r="V485" s="189" t="s">
        <v>1962</v>
      </c>
      <c r="W485" s="197" t="s">
        <v>1192</v>
      </c>
      <c r="X485" s="208" t="str">
        <f t="shared" si="283"/>
        <v>A</v>
      </c>
      <c r="Y485" s="189" t="s">
        <v>1962</v>
      </c>
      <c r="Z485" s="197" t="s">
        <v>1192</v>
      </c>
      <c r="AA485" s="208" t="str">
        <f t="shared" si="284"/>
        <v>A</v>
      </c>
      <c r="AB485" s="189" t="s">
        <v>1962</v>
      </c>
      <c r="AC485" s="197" t="s">
        <v>1192</v>
      </c>
      <c r="AD485" s="208" t="str">
        <f t="shared" si="310"/>
        <v>A</v>
      </c>
      <c r="AE485" s="189" t="s">
        <v>1962</v>
      </c>
      <c r="AF485" s="197" t="s">
        <v>1192</v>
      </c>
      <c r="AG485" s="208" t="str">
        <f t="shared" si="285"/>
        <v>A</v>
      </c>
      <c r="AH485" s="189" t="s">
        <v>1962</v>
      </c>
      <c r="AI485" s="197" t="s">
        <v>1192</v>
      </c>
      <c r="AJ485" s="208" t="str">
        <f t="shared" si="286"/>
        <v>A</v>
      </c>
      <c r="AK485" s="186">
        <v>41442</v>
      </c>
      <c r="AL485" s="197" t="s">
        <v>1192</v>
      </c>
      <c r="AM485" s="208" t="str">
        <f t="shared" si="287"/>
        <v>A</v>
      </c>
      <c r="AN485" s="189" t="s">
        <v>1962</v>
      </c>
      <c r="AO485" s="197" t="s">
        <v>1192</v>
      </c>
      <c r="AP485" s="208" t="str">
        <f t="shared" si="288"/>
        <v>A</v>
      </c>
      <c r="AQ485" s="189" t="s">
        <v>1962</v>
      </c>
      <c r="AR485" s="197" t="s">
        <v>1192</v>
      </c>
      <c r="AS485" s="208" t="str">
        <f t="shared" si="289"/>
        <v>A</v>
      </c>
      <c r="AT485" s="186">
        <v>42682</v>
      </c>
      <c r="AU485" s="197" t="s">
        <v>1192</v>
      </c>
      <c r="AV485" s="208" t="str">
        <f t="shared" si="290"/>
        <v>A</v>
      </c>
      <c r="AW485" s="186">
        <v>41678</v>
      </c>
      <c r="AX485" s="197" t="s">
        <v>1192</v>
      </c>
      <c r="AY485" s="208" t="str">
        <f t="shared" si="291"/>
        <v>A</v>
      </c>
      <c r="AZ485" s="186">
        <v>42682</v>
      </c>
      <c r="BA485" s="197" t="s">
        <v>1192</v>
      </c>
      <c r="BB485" s="208" t="str">
        <f t="shared" si="292"/>
        <v>-</v>
      </c>
      <c r="BC485" s="187"/>
      <c r="BD485" s="197" t="s">
        <v>1192</v>
      </c>
      <c r="BE485" s="208" t="str">
        <f t="shared" si="293"/>
        <v>-</v>
      </c>
      <c r="BF485" s="187"/>
      <c r="BG485" s="197" t="s">
        <v>1192</v>
      </c>
      <c r="BH485" s="208" t="str">
        <f t="shared" si="294"/>
        <v>-</v>
      </c>
      <c r="BI485" s="187"/>
      <c r="BJ485" s="197"/>
      <c r="BK485" s="208" t="str">
        <f t="shared" si="295"/>
        <v>-</v>
      </c>
      <c r="BL485" s="187"/>
      <c r="BM485" s="197"/>
      <c r="BN485" s="208" t="str">
        <f t="shared" si="296"/>
        <v>-</v>
      </c>
      <c r="BO485" s="186">
        <v>42490</v>
      </c>
      <c r="BP485" s="197"/>
      <c r="BQ485" s="208" t="str">
        <f t="shared" si="297"/>
        <v>-</v>
      </c>
      <c r="BR485" s="187"/>
      <c r="BS485" s="197"/>
      <c r="BT485" s="208" t="str">
        <f t="shared" si="298"/>
        <v>-</v>
      </c>
      <c r="BU485" s="187"/>
      <c r="BV485" s="197"/>
      <c r="BW485" s="208" t="str">
        <f t="shared" si="299"/>
        <v>-</v>
      </c>
      <c r="BX485" s="187"/>
      <c r="BY485" s="197"/>
      <c r="BZ485" s="208" t="str">
        <f t="shared" si="300"/>
        <v>-</v>
      </c>
      <c r="CA485" s="187"/>
      <c r="CB485" s="197"/>
      <c r="CC485" s="208" t="str">
        <f t="shared" si="301"/>
        <v>-</v>
      </c>
      <c r="CD485" s="187"/>
      <c r="CE485" s="197"/>
      <c r="CF485" s="208" t="str">
        <f t="shared" si="302"/>
        <v>-</v>
      </c>
      <c r="CG485" s="187"/>
      <c r="CH485" s="197" t="s">
        <v>1192</v>
      </c>
      <c r="CI485" s="208" t="str">
        <f t="shared" si="303"/>
        <v>-</v>
      </c>
      <c r="CJ485" s="187"/>
      <c r="CK485" s="197"/>
      <c r="CL485" s="202" t="str">
        <f t="shared" si="311"/>
        <v>-</v>
      </c>
      <c r="CM485" s="187"/>
      <c r="CN485" s="197"/>
      <c r="CO485" s="202" t="str">
        <f t="shared" si="312"/>
        <v>-</v>
      </c>
      <c r="CP485" s="186">
        <v>41678</v>
      </c>
      <c r="CQ485" s="197"/>
      <c r="CR485" s="202" t="str">
        <f t="shared" si="304"/>
        <v>-</v>
      </c>
      <c r="CS485" s="187"/>
      <c r="CT485" s="197"/>
      <c r="CU485" s="202" t="str">
        <f t="shared" si="313"/>
        <v>-</v>
      </c>
      <c r="CV485" s="187"/>
      <c r="CW485" s="197"/>
      <c r="CX485" s="202" t="str">
        <f t="shared" si="314"/>
        <v>-</v>
      </c>
      <c r="CY485" s="187"/>
      <c r="CZ485" s="197"/>
      <c r="DA485" s="202" t="str">
        <f t="shared" si="305"/>
        <v>-</v>
      </c>
      <c r="DB485" s="187"/>
      <c r="DC485" s="197"/>
      <c r="DD485" s="202" t="str">
        <f t="shared" si="315"/>
        <v>-</v>
      </c>
      <c r="DE485" s="187"/>
      <c r="DF485" s="197"/>
      <c r="DG485" s="202" t="str">
        <f t="shared" si="316"/>
        <v>-</v>
      </c>
      <c r="DH485" s="187"/>
      <c r="DI485" s="103">
        <f t="shared" si="306"/>
        <v>18</v>
      </c>
      <c r="DJ485" s="103">
        <f t="shared" si="307"/>
        <v>14</v>
      </c>
      <c r="DK485" s="200">
        <f t="shared" si="317"/>
        <v>77.777777777777786</v>
      </c>
      <c r="DL485" s="201">
        <f t="shared" si="318"/>
        <v>4</v>
      </c>
    </row>
    <row r="486" spans="1:116" ht="24.95" customHeight="1">
      <c r="B486" s="48"/>
      <c r="C486" s="48"/>
      <c r="D486" s="14" t="s">
        <v>859</v>
      </c>
      <c r="E486" s="11" t="s">
        <v>860</v>
      </c>
      <c r="F486" s="12" t="s">
        <v>996</v>
      </c>
      <c r="G486" s="12" t="s">
        <v>958</v>
      </c>
      <c r="H486" s="40" t="s">
        <v>973</v>
      </c>
      <c r="I486" s="41" t="s">
        <v>972</v>
      </c>
      <c r="J486" s="78" t="str">
        <f t="shared" si="308"/>
        <v>M6</v>
      </c>
      <c r="K486" s="197" t="s">
        <v>1192</v>
      </c>
      <c r="L486" s="202" t="str">
        <f t="shared" si="309"/>
        <v>A</v>
      </c>
      <c r="M486" s="189" t="s">
        <v>1978</v>
      </c>
      <c r="N486" s="197" t="s">
        <v>1192</v>
      </c>
      <c r="O486" s="202" t="str">
        <f t="shared" si="280"/>
        <v>A</v>
      </c>
      <c r="P486" s="186">
        <v>42997</v>
      </c>
      <c r="Q486" s="197" t="s">
        <v>1192</v>
      </c>
      <c r="R486" s="202" t="str">
        <f t="shared" si="281"/>
        <v>A</v>
      </c>
      <c r="S486" s="186">
        <v>42521</v>
      </c>
      <c r="T486" s="197" t="s">
        <v>1192</v>
      </c>
      <c r="U486" s="202" t="str">
        <f t="shared" si="282"/>
        <v>A</v>
      </c>
      <c r="V486" s="189" t="s">
        <v>1978</v>
      </c>
      <c r="W486" s="197" t="s">
        <v>1192</v>
      </c>
      <c r="X486" s="202" t="str">
        <f t="shared" si="283"/>
        <v>A</v>
      </c>
      <c r="Y486" s="189" t="s">
        <v>1978</v>
      </c>
      <c r="Z486" s="197" t="s">
        <v>1192</v>
      </c>
      <c r="AA486" s="202" t="str">
        <f t="shared" si="284"/>
        <v>A</v>
      </c>
      <c r="AB486" s="189" t="s">
        <v>1978</v>
      </c>
      <c r="AC486" s="197" t="s">
        <v>1192</v>
      </c>
      <c r="AD486" s="202" t="str">
        <f t="shared" si="310"/>
        <v>A</v>
      </c>
      <c r="AE486" s="189" t="s">
        <v>1978</v>
      </c>
      <c r="AF486" s="197" t="s">
        <v>1192</v>
      </c>
      <c r="AG486" s="202" t="str">
        <f t="shared" si="285"/>
        <v>A</v>
      </c>
      <c r="AH486" s="189" t="s">
        <v>1978</v>
      </c>
      <c r="AI486" s="197" t="s">
        <v>1192</v>
      </c>
      <c r="AJ486" s="202" t="str">
        <f t="shared" si="286"/>
        <v>A</v>
      </c>
      <c r="AK486" s="189" t="s">
        <v>1978</v>
      </c>
      <c r="AL486" s="197" t="s">
        <v>1192</v>
      </c>
      <c r="AM486" s="202" t="str">
        <f t="shared" si="287"/>
        <v>A</v>
      </c>
      <c r="AN486" s="189" t="s">
        <v>1978</v>
      </c>
      <c r="AO486" s="197" t="s">
        <v>1192</v>
      </c>
      <c r="AP486" s="202" t="str">
        <f t="shared" si="288"/>
        <v>A</v>
      </c>
      <c r="AQ486" s="189" t="s">
        <v>1978</v>
      </c>
      <c r="AR486" s="197" t="s">
        <v>1192</v>
      </c>
      <c r="AS486" s="202" t="str">
        <f t="shared" si="289"/>
        <v>A</v>
      </c>
      <c r="AT486" s="204" t="s">
        <v>2338</v>
      </c>
      <c r="AU486" s="197" t="s">
        <v>1192</v>
      </c>
      <c r="AV486" s="202" t="str">
        <f t="shared" si="290"/>
        <v>A</v>
      </c>
      <c r="AW486" s="186">
        <v>42521</v>
      </c>
      <c r="AX486" s="197" t="s">
        <v>1192</v>
      </c>
      <c r="AY486" s="202" t="str">
        <f t="shared" si="291"/>
        <v>A</v>
      </c>
      <c r="AZ486" s="186">
        <v>42997</v>
      </c>
      <c r="BA486" s="197" t="s">
        <v>1192</v>
      </c>
      <c r="BB486" s="202" t="str">
        <f t="shared" si="292"/>
        <v>A</v>
      </c>
      <c r="BC486" s="207">
        <v>43046</v>
      </c>
      <c r="BD486" s="197" t="s">
        <v>1192</v>
      </c>
      <c r="BE486" s="202" t="str">
        <f t="shared" si="293"/>
        <v>A</v>
      </c>
      <c r="BF486" s="186">
        <v>42300</v>
      </c>
      <c r="BG486" s="197" t="s">
        <v>1192</v>
      </c>
      <c r="BH486" s="202" t="str">
        <f t="shared" si="294"/>
        <v>A</v>
      </c>
      <c r="BI486" s="186">
        <v>42300</v>
      </c>
      <c r="BJ486" s="197" t="s">
        <v>1192</v>
      </c>
      <c r="BK486" s="202" t="str">
        <f t="shared" si="295"/>
        <v>-</v>
      </c>
      <c r="BL486" s="187"/>
      <c r="BM486" s="197" t="s">
        <v>1192</v>
      </c>
      <c r="BN486" s="202" t="str">
        <f t="shared" si="296"/>
        <v>A</v>
      </c>
      <c r="BO486" s="186">
        <v>43058</v>
      </c>
      <c r="BP486" s="197" t="s">
        <v>1192</v>
      </c>
      <c r="BQ486" s="202" t="str">
        <f t="shared" si="297"/>
        <v>A</v>
      </c>
      <c r="BR486" s="186">
        <v>42300</v>
      </c>
      <c r="BS486" s="197" t="s">
        <v>1192</v>
      </c>
      <c r="BT486" s="202" t="str">
        <f t="shared" si="298"/>
        <v>A</v>
      </c>
      <c r="BU486" s="186">
        <v>42997</v>
      </c>
      <c r="BV486" s="197"/>
      <c r="BW486" s="202" t="str">
        <f t="shared" si="299"/>
        <v>-</v>
      </c>
      <c r="BX486" s="186">
        <v>42300</v>
      </c>
      <c r="BY486" s="197"/>
      <c r="BZ486" s="202" t="str">
        <f t="shared" si="300"/>
        <v>-</v>
      </c>
      <c r="CA486" s="186">
        <v>42300</v>
      </c>
      <c r="CB486" s="197"/>
      <c r="CC486" s="202" t="str">
        <f t="shared" si="301"/>
        <v>-</v>
      </c>
      <c r="CD486" s="186">
        <v>42300</v>
      </c>
      <c r="CE486" s="197"/>
      <c r="CF486" s="202" t="str">
        <f t="shared" si="302"/>
        <v>-</v>
      </c>
      <c r="CG486" s="186">
        <v>42521</v>
      </c>
      <c r="CH486" s="197" t="s">
        <v>1192</v>
      </c>
      <c r="CI486" s="202" t="str">
        <f t="shared" si="303"/>
        <v>A</v>
      </c>
      <c r="CJ486" s="186">
        <v>42300</v>
      </c>
      <c r="CK486" s="197"/>
      <c r="CL486" s="202" t="str">
        <f t="shared" si="311"/>
        <v>-</v>
      </c>
      <c r="CM486" s="187"/>
      <c r="CN486" s="197"/>
      <c r="CO486" s="202" t="str">
        <f t="shared" si="312"/>
        <v>-</v>
      </c>
      <c r="CP486" s="187"/>
      <c r="CQ486" s="197"/>
      <c r="CR486" s="202" t="str">
        <f t="shared" si="304"/>
        <v>-</v>
      </c>
      <c r="CS486" s="187"/>
      <c r="CT486" s="197"/>
      <c r="CU486" s="202" t="str">
        <f t="shared" si="313"/>
        <v>-</v>
      </c>
      <c r="CV486" s="187"/>
      <c r="CW486" s="197"/>
      <c r="CX486" s="202" t="str">
        <f t="shared" si="314"/>
        <v>-</v>
      </c>
      <c r="CY486" s="187"/>
      <c r="CZ486" s="197"/>
      <c r="DA486" s="202" t="str">
        <f t="shared" si="305"/>
        <v>-</v>
      </c>
      <c r="DB486" s="187"/>
      <c r="DC486" s="197"/>
      <c r="DD486" s="202" t="str">
        <f t="shared" si="315"/>
        <v>-</v>
      </c>
      <c r="DE486" s="186">
        <v>42852</v>
      </c>
      <c r="DF486" s="197"/>
      <c r="DG486" s="202" t="str">
        <f t="shared" si="316"/>
        <v>-</v>
      </c>
      <c r="DH486" s="187"/>
      <c r="DI486" s="103">
        <f t="shared" si="306"/>
        <v>22</v>
      </c>
      <c r="DJ486" s="103">
        <f t="shared" si="307"/>
        <v>21</v>
      </c>
      <c r="DK486" s="200">
        <f t="shared" si="317"/>
        <v>95.454545454545453</v>
      </c>
      <c r="DL486" s="201">
        <f t="shared" si="318"/>
        <v>5</v>
      </c>
    </row>
    <row r="487" spans="1:116" ht="24.95" customHeight="1">
      <c r="B487" s="48"/>
      <c r="C487" s="48"/>
      <c r="D487" s="14" t="s">
        <v>861</v>
      </c>
      <c r="E487" s="11" t="s">
        <v>862</v>
      </c>
      <c r="F487" s="12" t="s">
        <v>989</v>
      </c>
      <c r="G487" s="12" t="s">
        <v>994</v>
      </c>
      <c r="H487" s="40" t="s">
        <v>971</v>
      </c>
      <c r="I487" s="41" t="s">
        <v>972</v>
      </c>
      <c r="J487" s="78" t="str">
        <f t="shared" si="308"/>
        <v>M6</v>
      </c>
      <c r="K487" s="197" t="s">
        <v>1192</v>
      </c>
      <c r="L487" s="202" t="str">
        <f t="shared" si="309"/>
        <v>A</v>
      </c>
      <c r="M487" s="189" t="s">
        <v>1978</v>
      </c>
      <c r="N487" s="197" t="s">
        <v>1192</v>
      </c>
      <c r="O487" s="202" t="str">
        <f t="shared" si="280"/>
        <v>A</v>
      </c>
      <c r="P487" s="186">
        <v>42833</v>
      </c>
      <c r="Q487" s="197" t="s">
        <v>1192</v>
      </c>
      <c r="R487" s="202" t="str">
        <f t="shared" si="281"/>
        <v>A</v>
      </c>
      <c r="S487" s="189" t="s">
        <v>1978</v>
      </c>
      <c r="T487" s="197" t="s">
        <v>1192</v>
      </c>
      <c r="U487" s="202" t="str">
        <f t="shared" si="282"/>
        <v>A</v>
      </c>
      <c r="V487" s="189" t="s">
        <v>1978</v>
      </c>
      <c r="W487" s="197" t="s">
        <v>1192</v>
      </c>
      <c r="X487" s="202" t="str">
        <f t="shared" si="283"/>
        <v>A</v>
      </c>
      <c r="Y487" s="189" t="s">
        <v>1978</v>
      </c>
      <c r="Z487" s="197" t="s">
        <v>1192</v>
      </c>
      <c r="AA487" s="202" t="str">
        <f t="shared" si="284"/>
        <v>A</v>
      </c>
      <c r="AB487" s="189" t="s">
        <v>1978</v>
      </c>
      <c r="AC487" s="197" t="s">
        <v>1192</v>
      </c>
      <c r="AD487" s="202" t="str">
        <f t="shared" si="310"/>
        <v>A</v>
      </c>
      <c r="AE487" s="189" t="s">
        <v>1978</v>
      </c>
      <c r="AF487" s="197" t="s">
        <v>1192</v>
      </c>
      <c r="AG487" s="202" t="str">
        <f t="shared" si="285"/>
        <v>A</v>
      </c>
      <c r="AH487" s="189" t="s">
        <v>1978</v>
      </c>
      <c r="AI487" s="197" t="s">
        <v>1192</v>
      </c>
      <c r="AJ487" s="202" t="str">
        <f t="shared" si="286"/>
        <v>A</v>
      </c>
      <c r="AK487" s="186">
        <v>41442</v>
      </c>
      <c r="AL487" s="197" t="s">
        <v>1192</v>
      </c>
      <c r="AM487" s="202" t="str">
        <f t="shared" si="287"/>
        <v>A</v>
      </c>
      <c r="AN487" s="189" t="s">
        <v>1978</v>
      </c>
      <c r="AO487" s="197" t="s">
        <v>1192</v>
      </c>
      <c r="AP487" s="202" t="str">
        <f t="shared" si="288"/>
        <v>A</v>
      </c>
      <c r="AQ487" s="189" t="s">
        <v>1978</v>
      </c>
      <c r="AR487" s="197" t="s">
        <v>1192</v>
      </c>
      <c r="AS487" s="202" t="str">
        <f t="shared" si="289"/>
        <v>A</v>
      </c>
      <c r="AT487" s="189" t="s">
        <v>1978</v>
      </c>
      <c r="AU487" s="197" t="s">
        <v>1192</v>
      </c>
      <c r="AV487" s="202" t="str">
        <f t="shared" si="290"/>
        <v>A</v>
      </c>
      <c r="AW487" s="186">
        <v>43089</v>
      </c>
      <c r="AX487" s="197" t="s">
        <v>1192</v>
      </c>
      <c r="AY487" s="202" t="str">
        <f t="shared" si="291"/>
        <v>A</v>
      </c>
      <c r="AZ487" s="186">
        <v>42355</v>
      </c>
      <c r="BA487" s="197" t="s">
        <v>1192</v>
      </c>
      <c r="BB487" s="202" t="str">
        <f t="shared" si="292"/>
        <v>A</v>
      </c>
      <c r="BC487" s="186">
        <v>43046</v>
      </c>
      <c r="BD487" s="197" t="s">
        <v>1192</v>
      </c>
      <c r="BE487" s="202" t="str">
        <f t="shared" si="293"/>
        <v>A</v>
      </c>
      <c r="BF487" s="186">
        <v>42300</v>
      </c>
      <c r="BG487" s="197" t="s">
        <v>1192</v>
      </c>
      <c r="BH487" s="202" t="str">
        <f t="shared" si="294"/>
        <v>A</v>
      </c>
      <c r="BI487" s="186">
        <v>42300</v>
      </c>
      <c r="BJ487" s="197" t="s">
        <v>1192</v>
      </c>
      <c r="BK487" s="202" t="str">
        <f t="shared" si="295"/>
        <v>-</v>
      </c>
      <c r="BL487" s="187"/>
      <c r="BM487" s="197" t="s">
        <v>1192</v>
      </c>
      <c r="BN487" s="202" t="str">
        <f t="shared" si="296"/>
        <v>-</v>
      </c>
      <c r="BO487" s="187"/>
      <c r="BP487" s="197" t="s">
        <v>1192</v>
      </c>
      <c r="BQ487" s="202" t="str">
        <f t="shared" si="297"/>
        <v>A</v>
      </c>
      <c r="BR487" s="186">
        <v>42300</v>
      </c>
      <c r="BS487" s="197" t="s">
        <v>1192</v>
      </c>
      <c r="BT487" s="202" t="str">
        <f t="shared" si="298"/>
        <v>A</v>
      </c>
      <c r="BU487" s="186">
        <v>42300</v>
      </c>
      <c r="BV487" s="197"/>
      <c r="BW487" s="202" t="str">
        <f t="shared" si="299"/>
        <v>-</v>
      </c>
      <c r="BX487" s="186">
        <v>43089</v>
      </c>
      <c r="BY487" s="197"/>
      <c r="BZ487" s="202" t="str">
        <f t="shared" si="300"/>
        <v>-</v>
      </c>
      <c r="CA487" s="186">
        <v>42300</v>
      </c>
      <c r="CB487" s="197"/>
      <c r="CC487" s="202" t="str">
        <f t="shared" si="301"/>
        <v>-</v>
      </c>
      <c r="CD487" s="186">
        <v>42300</v>
      </c>
      <c r="CE487" s="197"/>
      <c r="CF487" s="202" t="str">
        <f t="shared" si="302"/>
        <v>-</v>
      </c>
      <c r="CG487" s="186">
        <v>42300</v>
      </c>
      <c r="CH487" s="197" t="s">
        <v>1192</v>
      </c>
      <c r="CI487" s="202" t="str">
        <f t="shared" si="303"/>
        <v>A</v>
      </c>
      <c r="CJ487" s="186">
        <v>42300</v>
      </c>
      <c r="CK487" s="197"/>
      <c r="CL487" s="202" t="str">
        <f t="shared" si="311"/>
        <v>-</v>
      </c>
      <c r="CM487" s="187"/>
      <c r="CN487" s="197"/>
      <c r="CO487" s="202" t="str">
        <f t="shared" si="312"/>
        <v>-</v>
      </c>
      <c r="CP487" s="186">
        <v>41678</v>
      </c>
      <c r="CQ487" s="197"/>
      <c r="CR487" s="202" t="str">
        <f t="shared" si="304"/>
        <v>-</v>
      </c>
      <c r="CS487" s="187"/>
      <c r="CT487" s="197"/>
      <c r="CU487" s="202" t="str">
        <f t="shared" si="313"/>
        <v>-</v>
      </c>
      <c r="CV487" s="187"/>
      <c r="CW487" s="197"/>
      <c r="CX487" s="202" t="str">
        <f t="shared" si="314"/>
        <v>-</v>
      </c>
      <c r="CY487" s="187"/>
      <c r="CZ487" s="197"/>
      <c r="DA487" s="202" t="str">
        <f t="shared" si="305"/>
        <v>-</v>
      </c>
      <c r="DB487" s="187"/>
      <c r="DC487" s="197"/>
      <c r="DD487" s="202" t="str">
        <f t="shared" si="315"/>
        <v>-</v>
      </c>
      <c r="DE487" s="187"/>
      <c r="DF487" s="197"/>
      <c r="DG487" s="202" t="str">
        <f t="shared" si="316"/>
        <v>-</v>
      </c>
      <c r="DH487" s="187"/>
      <c r="DI487" s="103">
        <f t="shared" si="306"/>
        <v>22</v>
      </c>
      <c r="DJ487" s="103">
        <f t="shared" si="307"/>
        <v>20</v>
      </c>
      <c r="DK487" s="200">
        <f t="shared" si="317"/>
        <v>90.909090909090907</v>
      </c>
      <c r="DL487" s="201">
        <f t="shared" si="318"/>
        <v>5</v>
      </c>
    </row>
    <row r="488" spans="1:116" ht="24.95" customHeight="1">
      <c r="B488" s="48"/>
      <c r="C488" s="48"/>
      <c r="D488" s="14" t="s">
        <v>863</v>
      </c>
      <c r="E488" s="11" t="s">
        <v>864</v>
      </c>
      <c r="F488" s="12" t="s">
        <v>989</v>
      </c>
      <c r="G488" s="12" t="s">
        <v>947</v>
      </c>
      <c r="H488" s="40" t="s">
        <v>973</v>
      </c>
      <c r="I488" s="41" t="s">
        <v>972</v>
      </c>
      <c r="J488" s="78" t="str">
        <f t="shared" si="308"/>
        <v>M6</v>
      </c>
      <c r="K488" s="197" t="s">
        <v>1192</v>
      </c>
      <c r="L488" s="202" t="str">
        <f t="shared" si="309"/>
        <v>A</v>
      </c>
      <c r="M488" s="189" t="s">
        <v>1922</v>
      </c>
      <c r="N488" s="197" t="s">
        <v>1192</v>
      </c>
      <c r="O488" s="202" t="str">
        <f t="shared" si="280"/>
        <v>A</v>
      </c>
      <c r="P488" s="189" t="s">
        <v>1922</v>
      </c>
      <c r="Q488" s="197" t="s">
        <v>1192</v>
      </c>
      <c r="R488" s="202" t="str">
        <f t="shared" si="281"/>
        <v>A</v>
      </c>
      <c r="S488" s="189" t="s">
        <v>1922</v>
      </c>
      <c r="T488" s="197" t="s">
        <v>1192</v>
      </c>
      <c r="U488" s="202" t="str">
        <f t="shared" si="282"/>
        <v>A</v>
      </c>
      <c r="V488" s="189" t="s">
        <v>1922</v>
      </c>
      <c r="W488" s="197" t="s">
        <v>1192</v>
      </c>
      <c r="X488" s="202" t="str">
        <f t="shared" si="283"/>
        <v>A</v>
      </c>
      <c r="Y488" s="189" t="s">
        <v>1922</v>
      </c>
      <c r="Z488" s="197" t="s">
        <v>1192</v>
      </c>
      <c r="AA488" s="202" t="str">
        <f t="shared" si="284"/>
        <v>A</v>
      </c>
      <c r="AB488" s="189" t="s">
        <v>1922</v>
      </c>
      <c r="AC488" s="197" t="s">
        <v>1192</v>
      </c>
      <c r="AD488" s="202" t="str">
        <f t="shared" si="310"/>
        <v>A</v>
      </c>
      <c r="AE488" s="186">
        <v>41899</v>
      </c>
      <c r="AF488" s="197" t="s">
        <v>1192</v>
      </c>
      <c r="AG488" s="202" t="str">
        <f t="shared" si="285"/>
        <v>A</v>
      </c>
      <c r="AH488" s="186">
        <v>41899</v>
      </c>
      <c r="AI488" s="197" t="s">
        <v>1192</v>
      </c>
      <c r="AJ488" s="202" t="str">
        <f t="shared" si="286"/>
        <v>A</v>
      </c>
      <c r="AK488" s="189" t="s">
        <v>1922</v>
      </c>
      <c r="AL488" s="197" t="s">
        <v>1192</v>
      </c>
      <c r="AM488" s="202" t="str">
        <f t="shared" si="287"/>
        <v>A</v>
      </c>
      <c r="AN488" s="186">
        <v>41899</v>
      </c>
      <c r="AO488" s="197" t="s">
        <v>1192</v>
      </c>
      <c r="AP488" s="202" t="str">
        <f t="shared" si="288"/>
        <v>A</v>
      </c>
      <c r="AQ488" s="189" t="s">
        <v>1922</v>
      </c>
      <c r="AR488" s="197" t="s">
        <v>1192</v>
      </c>
      <c r="AS488" s="202" t="str">
        <f t="shared" si="289"/>
        <v>A</v>
      </c>
      <c r="AT488" s="189" t="s">
        <v>1922</v>
      </c>
      <c r="AU488" s="197" t="s">
        <v>1192</v>
      </c>
      <c r="AV488" s="202" t="str">
        <f t="shared" si="290"/>
        <v>A</v>
      </c>
      <c r="AW488" s="189" t="s">
        <v>1922</v>
      </c>
      <c r="AX488" s="197" t="s">
        <v>1192</v>
      </c>
      <c r="AY488" s="202" t="str">
        <f t="shared" si="291"/>
        <v>A</v>
      </c>
      <c r="AZ488" s="189" t="s">
        <v>1922</v>
      </c>
      <c r="BA488" s="197" t="s">
        <v>1192</v>
      </c>
      <c r="BB488" s="202" t="str">
        <f t="shared" si="292"/>
        <v>A</v>
      </c>
      <c r="BC488" s="189" t="s">
        <v>1922</v>
      </c>
      <c r="BD488" s="197" t="s">
        <v>1192</v>
      </c>
      <c r="BE488" s="202" t="str">
        <f t="shared" si="293"/>
        <v>A</v>
      </c>
      <c r="BF488" s="186">
        <v>42300</v>
      </c>
      <c r="BG488" s="197" t="s">
        <v>1192</v>
      </c>
      <c r="BH488" s="202" t="str">
        <f t="shared" si="294"/>
        <v>A</v>
      </c>
      <c r="BI488" s="186">
        <v>42300</v>
      </c>
      <c r="BJ488" s="197" t="s">
        <v>1192</v>
      </c>
      <c r="BK488" s="202" t="str">
        <f t="shared" si="295"/>
        <v>-</v>
      </c>
      <c r="BL488" s="187"/>
      <c r="BM488" s="197" t="s">
        <v>1192</v>
      </c>
      <c r="BN488" s="202" t="str">
        <f t="shared" si="296"/>
        <v>A</v>
      </c>
      <c r="BO488" s="205">
        <v>43058</v>
      </c>
      <c r="BP488" s="197" t="s">
        <v>1192</v>
      </c>
      <c r="BQ488" s="202" t="str">
        <f t="shared" si="297"/>
        <v>A</v>
      </c>
      <c r="BR488" s="186">
        <v>42300</v>
      </c>
      <c r="BS488" s="197" t="s">
        <v>1192</v>
      </c>
      <c r="BT488" s="202" t="str">
        <f t="shared" si="298"/>
        <v>A</v>
      </c>
      <c r="BU488" s="186">
        <v>42300</v>
      </c>
      <c r="BV488" s="197"/>
      <c r="BW488" s="202" t="str">
        <f t="shared" si="299"/>
        <v>-</v>
      </c>
      <c r="BX488" s="186">
        <v>42300</v>
      </c>
      <c r="BY488" s="197"/>
      <c r="BZ488" s="202" t="str">
        <f t="shared" si="300"/>
        <v>-</v>
      </c>
      <c r="CA488" s="186">
        <v>42300</v>
      </c>
      <c r="CB488" s="197"/>
      <c r="CC488" s="202" t="str">
        <f t="shared" si="301"/>
        <v>-</v>
      </c>
      <c r="CD488" s="186">
        <v>42300</v>
      </c>
      <c r="CE488" s="197"/>
      <c r="CF488" s="202" t="str">
        <f t="shared" si="302"/>
        <v>-</v>
      </c>
      <c r="CG488" s="186">
        <v>42300</v>
      </c>
      <c r="CH488" s="197" t="s">
        <v>1192</v>
      </c>
      <c r="CI488" s="202" t="str">
        <f t="shared" si="303"/>
        <v>A</v>
      </c>
      <c r="CJ488" s="186">
        <v>42300</v>
      </c>
      <c r="CK488" s="197"/>
      <c r="CL488" s="202" t="str">
        <f t="shared" si="311"/>
        <v>-</v>
      </c>
      <c r="CM488" s="187"/>
      <c r="CN488" s="197"/>
      <c r="CO488" s="202" t="str">
        <f t="shared" si="312"/>
        <v>-</v>
      </c>
      <c r="CP488" s="187"/>
      <c r="CQ488" s="197"/>
      <c r="CR488" s="202" t="str">
        <f t="shared" si="304"/>
        <v>-</v>
      </c>
      <c r="CS488" s="187"/>
      <c r="CT488" s="197"/>
      <c r="CU488" s="202" t="str">
        <f t="shared" si="313"/>
        <v>-</v>
      </c>
      <c r="CV488" s="187"/>
      <c r="CW488" s="197"/>
      <c r="CX488" s="202" t="str">
        <f t="shared" si="314"/>
        <v>-</v>
      </c>
      <c r="CY488" s="187"/>
      <c r="CZ488" s="197"/>
      <c r="DA488" s="202" t="str">
        <f t="shared" si="305"/>
        <v>-</v>
      </c>
      <c r="DB488" s="187"/>
      <c r="DC488" s="197"/>
      <c r="DD488" s="202" t="str">
        <f t="shared" si="315"/>
        <v>-</v>
      </c>
      <c r="DE488" s="187"/>
      <c r="DF488" s="197"/>
      <c r="DG488" s="202" t="str">
        <f t="shared" si="316"/>
        <v>-</v>
      </c>
      <c r="DH488" s="187"/>
      <c r="DI488" s="103">
        <f t="shared" si="306"/>
        <v>22</v>
      </c>
      <c r="DJ488" s="103">
        <f t="shared" si="307"/>
        <v>21</v>
      </c>
      <c r="DK488" s="200">
        <f t="shared" si="317"/>
        <v>95.454545454545453</v>
      </c>
      <c r="DL488" s="201">
        <f t="shared" si="318"/>
        <v>5</v>
      </c>
    </row>
    <row r="489" spans="1:116" ht="24.95" customHeight="1">
      <c r="B489" s="48" t="s">
        <v>1599</v>
      </c>
      <c r="C489" s="48"/>
      <c r="D489" s="14" t="s">
        <v>865</v>
      </c>
      <c r="E489" s="11" t="s">
        <v>866</v>
      </c>
      <c r="F489" s="12" t="s">
        <v>996</v>
      </c>
      <c r="G489" s="12" t="s">
        <v>945</v>
      </c>
      <c r="H489" s="40" t="s">
        <v>985</v>
      </c>
      <c r="I489" s="41" t="s">
        <v>982</v>
      </c>
      <c r="J489" s="78" t="str">
        <f t="shared" si="308"/>
        <v>M7</v>
      </c>
      <c r="K489" s="197" t="s">
        <v>1192</v>
      </c>
      <c r="L489" s="202" t="str">
        <f t="shared" si="309"/>
        <v>A</v>
      </c>
      <c r="M489" s="189" t="s">
        <v>1910</v>
      </c>
      <c r="N489" s="197" t="s">
        <v>1192</v>
      </c>
      <c r="O489" s="202" t="str">
        <f t="shared" si="280"/>
        <v>A</v>
      </c>
      <c r="P489" s="186">
        <v>41783</v>
      </c>
      <c r="Q489" s="197" t="s">
        <v>1192</v>
      </c>
      <c r="R489" s="202" t="str">
        <f t="shared" si="281"/>
        <v>A</v>
      </c>
      <c r="S489" s="186">
        <v>42521</v>
      </c>
      <c r="T489" s="197" t="s">
        <v>1192</v>
      </c>
      <c r="U489" s="202" t="str">
        <f t="shared" si="282"/>
        <v>-</v>
      </c>
      <c r="V489" s="187"/>
      <c r="W489" s="197" t="s">
        <v>1192</v>
      </c>
      <c r="X489" s="202" t="str">
        <f t="shared" si="283"/>
        <v>-</v>
      </c>
      <c r="Y489" s="187"/>
      <c r="Z489" s="197" t="s">
        <v>1192</v>
      </c>
      <c r="AA489" s="202" t="str">
        <f t="shared" si="284"/>
        <v>-</v>
      </c>
      <c r="AB489" s="187"/>
      <c r="AC489" s="197" t="s">
        <v>1192</v>
      </c>
      <c r="AD489" s="202" t="str">
        <f t="shared" si="310"/>
        <v>-</v>
      </c>
      <c r="AE489" s="187"/>
      <c r="AF489" s="197" t="s">
        <v>1192</v>
      </c>
      <c r="AG489" s="202" t="str">
        <f t="shared" si="285"/>
        <v>-</v>
      </c>
      <c r="AH489" s="187"/>
      <c r="AI489" s="197" t="s">
        <v>1192</v>
      </c>
      <c r="AJ489" s="202" t="str">
        <f t="shared" si="286"/>
        <v>A</v>
      </c>
      <c r="AK489" s="186">
        <v>41442</v>
      </c>
      <c r="AL489" s="197" t="s">
        <v>1192</v>
      </c>
      <c r="AM489" s="202" t="str">
        <f t="shared" si="287"/>
        <v>-</v>
      </c>
      <c r="AN489" s="187"/>
      <c r="AO489" s="197" t="s">
        <v>1192</v>
      </c>
      <c r="AP489" s="202" t="str">
        <f t="shared" si="288"/>
        <v>-</v>
      </c>
      <c r="AQ489" s="187"/>
      <c r="AR489" s="197" t="s">
        <v>1192</v>
      </c>
      <c r="AS489" s="202" t="str">
        <f t="shared" si="289"/>
        <v>A</v>
      </c>
      <c r="AT489" s="186">
        <v>42696</v>
      </c>
      <c r="AU489" s="197" t="s">
        <v>1192</v>
      </c>
      <c r="AV489" s="202" t="str">
        <f t="shared" si="290"/>
        <v>A</v>
      </c>
      <c r="AW489" s="186">
        <v>42521</v>
      </c>
      <c r="AX489" s="197" t="s">
        <v>1192</v>
      </c>
      <c r="AY489" s="202" t="str">
        <f t="shared" si="291"/>
        <v>A</v>
      </c>
      <c r="AZ489" s="186">
        <v>42696</v>
      </c>
      <c r="BA489" s="197" t="s">
        <v>1192</v>
      </c>
      <c r="BB489" s="202" t="str">
        <f t="shared" si="292"/>
        <v>A</v>
      </c>
      <c r="BC489" s="186">
        <v>42619</v>
      </c>
      <c r="BD489" s="197" t="s">
        <v>1192</v>
      </c>
      <c r="BE489" s="202" t="str">
        <f t="shared" si="293"/>
        <v>A</v>
      </c>
      <c r="BF489" s="186">
        <v>42300</v>
      </c>
      <c r="BG489" s="197" t="s">
        <v>1192</v>
      </c>
      <c r="BH489" s="202" t="str">
        <f t="shared" si="294"/>
        <v>A</v>
      </c>
      <c r="BI489" s="186">
        <v>42300</v>
      </c>
      <c r="BJ489" s="197"/>
      <c r="BK489" s="202" t="str">
        <f t="shared" si="295"/>
        <v>-</v>
      </c>
      <c r="BL489" s="187"/>
      <c r="BM489" s="197"/>
      <c r="BN489" s="202" t="str">
        <f t="shared" si="296"/>
        <v>-</v>
      </c>
      <c r="BO489" s="187"/>
      <c r="BP489" s="197"/>
      <c r="BQ489" s="202" t="str">
        <f t="shared" si="297"/>
        <v>-</v>
      </c>
      <c r="BR489" s="186">
        <v>42300</v>
      </c>
      <c r="BS489" s="197"/>
      <c r="BT489" s="202" t="str">
        <f t="shared" si="298"/>
        <v>-</v>
      </c>
      <c r="BU489" s="186">
        <v>42300</v>
      </c>
      <c r="BV489" s="197"/>
      <c r="BW489" s="202" t="str">
        <f t="shared" si="299"/>
        <v>-</v>
      </c>
      <c r="BX489" s="186">
        <v>42300</v>
      </c>
      <c r="BY489" s="197"/>
      <c r="BZ489" s="202" t="str">
        <f t="shared" si="300"/>
        <v>-</v>
      </c>
      <c r="CA489" s="186">
        <v>42300</v>
      </c>
      <c r="CB489" s="197"/>
      <c r="CC489" s="202" t="str">
        <f t="shared" si="301"/>
        <v>-</v>
      </c>
      <c r="CD489" s="186">
        <v>42300</v>
      </c>
      <c r="CE489" s="197"/>
      <c r="CF489" s="202" t="str">
        <f t="shared" si="302"/>
        <v>-</v>
      </c>
      <c r="CG489" s="186">
        <v>42521</v>
      </c>
      <c r="CH489" s="197" t="s">
        <v>1192</v>
      </c>
      <c r="CI489" s="202" t="str">
        <f t="shared" si="303"/>
        <v>A</v>
      </c>
      <c r="CJ489" s="186">
        <v>42300</v>
      </c>
      <c r="CK489" s="197"/>
      <c r="CL489" s="202" t="str">
        <f t="shared" si="311"/>
        <v>-</v>
      </c>
      <c r="CM489" s="187"/>
      <c r="CN489" s="197"/>
      <c r="CO489" s="202" t="str">
        <f t="shared" si="312"/>
        <v>-</v>
      </c>
      <c r="CP489" s="187"/>
      <c r="CQ489" s="197"/>
      <c r="CR489" s="202" t="str">
        <f t="shared" si="304"/>
        <v>-</v>
      </c>
      <c r="CS489" s="187"/>
      <c r="CT489" s="197"/>
      <c r="CU489" s="202" t="str">
        <f t="shared" si="313"/>
        <v>-</v>
      </c>
      <c r="CV489" s="187"/>
      <c r="CW489" s="197"/>
      <c r="CX489" s="202" t="str">
        <f t="shared" si="314"/>
        <v>-</v>
      </c>
      <c r="CY489" s="187"/>
      <c r="CZ489" s="197"/>
      <c r="DA489" s="202" t="str">
        <f t="shared" si="305"/>
        <v>-</v>
      </c>
      <c r="DB489" s="187"/>
      <c r="DC489" s="197"/>
      <c r="DD489" s="202" t="str">
        <f t="shared" si="315"/>
        <v>-</v>
      </c>
      <c r="DE489" s="187"/>
      <c r="DF489" s="197"/>
      <c r="DG489" s="202" t="str">
        <f t="shared" si="316"/>
        <v>-</v>
      </c>
      <c r="DH489" s="187"/>
      <c r="DI489" s="103">
        <f t="shared" si="306"/>
        <v>18</v>
      </c>
      <c r="DJ489" s="103">
        <f t="shared" si="307"/>
        <v>11</v>
      </c>
      <c r="DK489" s="200">
        <f t="shared" si="317"/>
        <v>61.111111111111114</v>
      </c>
      <c r="DL489" s="201">
        <f t="shared" si="318"/>
        <v>4</v>
      </c>
    </row>
    <row r="490" spans="1:116" ht="24.95" customHeight="1">
      <c r="B490" s="48"/>
      <c r="C490" s="48"/>
      <c r="D490" s="14" t="s">
        <v>867</v>
      </c>
      <c r="E490" s="11" t="s">
        <v>868</v>
      </c>
      <c r="F490" s="12" t="s">
        <v>995</v>
      </c>
      <c r="G490" s="12" t="s">
        <v>964</v>
      </c>
      <c r="H490" s="40" t="s">
        <v>971</v>
      </c>
      <c r="I490" s="41" t="s">
        <v>972</v>
      </c>
      <c r="J490" s="78" t="str">
        <f t="shared" si="308"/>
        <v>M6</v>
      </c>
      <c r="K490" s="197" t="s">
        <v>1192</v>
      </c>
      <c r="L490" s="202" t="str">
        <f t="shared" si="309"/>
        <v>A</v>
      </c>
      <c r="M490" s="189" t="s">
        <v>1913</v>
      </c>
      <c r="N490" s="197" t="s">
        <v>1192</v>
      </c>
      <c r="O490" s="202" t="str">
        <f t="shared" si="280"/>
        <v>A</v>
      </c>
      <c r="P490" s="189" t="s">
        <v>1913</v>
      </c>
      <c r="Q490" s="197" t="s">
        <v>1192</v>
      </c>
      <c r="R490" s="202" t="str">
        <f t="shared" si="281"/>
        <v>A</v>
      </c>
      <c r="S490" s="186">
        <v>42521</v>
      </c>
      <c r="T490" s="197" t="s">
        <v>1192</v>
      </c>
      <c r="U490" s="202" t="str">
        <f t="shared" si="282"/>
        <v>A</v>
      </c>
      <c r="V490" s="189" t="s">
        <v>1913</v>
      </c>
      <c r="W490" s="197" t="s">
        <v>1192</v>
      </c>
      <c r="X490" s="202" t="str">
        <f t="shared" si="283"/>
        <v>A</v>
      </c>
      <c r="Y490" s="189" t="s">
        <v>1913</v>
      </c>
      <c r="Z490" s="197" t="s">
        <v>1192</v>
      </c>
      <c r="AA490" s="202" t="str">
        <f t="shared" si="284"/>
        <v>A</v>
      </c>
      <c r="AB490" s="189" t="s">
        <v>1913</v>
      </c>
      <c r="AC490" s="197" t="s">
        <v>1192</v>
      </c>
      <c r="AD490" s="202" t="str">
        <f t="shared" si="310"/>
        <v>A</v>
      </c>
      <c r="AE490" s="189" t="s">
        <v>1913</v>
      </c>
      <c r="AF490" s="197" t="s">
        <v>1192</v>
      </c>
      <c r="AG490" s="202" t="str">
        <f t="shared" si="285"/>
        <v>A</v>
      </c>
      <c r="AH490" s="189" t="s">
        <v>1913</v>
      </c>
      <c r="AI490" s="197" t="s">
        <v>1192</v>
      </c>
      <c r="AJ490" s="202" t="str">
        <f t="shared" si="286"/>
        <v>A</v>
      </c>
      <c r="AK490" s="186">
        <v>41442</v>
      </c>
      <c r="AL490" s="197" t="s">
        <v>1192</v>
      </c>
      <c r="AM490" s="202" t="str">
        <f t="shared" si="287"/>
        <v>A</v>
      </c>
      <c r="AN490" s="189" t="s">
        <v>1913</v>
      </c>
      <c r="AO490" s="197" t="s">
        <v>1192</v>
      </c>
      <c r="AP490" s="202" t="str">
        <f t="shared" si="288"/>
        <v>A</v>
      </c>
      <c r="AQ490" s="189" t="s">
        <v>1913</v>
      </c>
      <c r="AR490" s="197" t="s">
        <v>1192</v>
      </c>
      <c r="AS490" s="202" t="str">
        <f t="shared" si="289"/>
        <v>A</v>
      </c>
      <c r="AT490" s="186">
        <v>41606</v>
      </c>
      <c r="AU490" s="197" t="s">
        <v>1192</v>
      </c>
      <c r="AV490" s="202" t="str">
        <f t="shared" si="290"/>
        <v>A</v>
      </c>
      <c r="AW490" s="186">
        <v>42521</v>
      </c>
      <c r="AX490" s="197" t="s">
        <v>1192</v>
      </c>
      <c r="AY490" s="202" t="str">
        <f t="shared" si="291"/>
        <v>A</v>
      </c>
      <c r="AZ490" s="186">
        <v>41606</v>
      </c>
      <c r="BA490" s="197" t="s">
        <v>1192</v>
      </c>
      <c r="BB490" s="202" t="str">
        <f t="shared" si="292"/>
        <v>A</v>
      </c>
      <c r="BC490" s="207">
        <v>43046</v>
      </c>
      <c r="BD490" s="197" t="s">
        <v>1192</v>
      </c>
      <c r="BE490" s="202" t="str">
        <f t="shared" si="293"/>
        <v>A</v>
      </c>
      <c r="BF490" s="186">
        <v>41606</v>
      </c>
      <c r="BG490" s="197" t="s">
        <v>1192</v>
      </c>
      <c r="BH490" s="202" t="str">
        <f t="shared" si="294"/>
        <v>A</v>
      </c>
      <c r="BI490" s="186">
        <v>42293</v>
      </c>
      <c r="BJ490" s="197" t="s">
        <v>1192</v>
      </c>
      <c r="BK490" s="202" t="str">
        <f t="shared" si="295"/>
        <v>-</v>
      </c>
      <c r="BL490" s="187"/>
      <c r="BM490" s="197" t="s">
        <v>1192</v>
      </c>
      <c r="BN490" s="202" t="str">
        <f t="shared" si="296"/>
        <v>A</v>
      </c>
      <c r="BO490" s="186">
        <v>41606</v>
      </c>
      <c r="BP490" s="197" t="s">
        <v>1192</v>
      </c>
      <c r="BQ490" s="202" t="str">
        <f t="shared" si="297"/>
        <v>A</v>
      </c>
      <c r="BR490" s="186">
        <v>42293</v>
      </c>
      <c r="BS490" s="197" t="s">
        <v>1192</v>
      </c>
      <c r="BT490" s="202" t="str">
        <f t="shared" si="298"/>
        <v>A</v>
      </c>
      <c r="BU490" s="186">
        <v>42293</v>
      </c>
      <c r="BV490" s="197"/>
      <c r="BW490" s="202" t="str">
        <f t="shared" si="299"/>
        <v>-</v>
      </c>
      <c r="BX490" s="186">
        <v>42293</v>
      </c>
      <c r="BY490" s="197"/>
      <c r="BZ490" s="202" t="str">
        <f t="shared" si="300"/>
        <v>-</v>
      </c>
      <c r="CA490" s="186">
        <v>42293</v>
      </c>
      <c r="CB490" s="197"/>
      <c r="CC490" s="202" t="str">
        <f t="shared" si="301"/>
        <v>-</v>
      </c>
      <c r="CD490" s="186">
        <v>42293</v>
      </c>
      <c r="CE490" s="197"/>
      <c r="CF490" s="202" t="str">
        <f t="shared" si="302"/>
        <v>-</v>
      </c>
      <c r="CG490" s="186">
        <v>42521</v>
      </c>
      <c r="CH490" s="197" t="s">
        <v>1192</v>
      </c>
      <c r="CI490" s="202" t="str">
        <f t="shared" si="303"/>
        <v>A</v>
      </c>
      <c r="CJ490" s="186">
        <v>42293</v>
      </c>
      <c r="CK490" s="197"/>
      <c r="CL490" s="202" t="str">
        <f t="shared" si="311"/>
        <v>-</v>
      </c>
      <c r="CM490" s="187"/>
      <c r="CN490" s="197"/>
      <c r="CO490" s="202" t="str">
        <f t="shared" si="312"/>
        <v>-</v>
      </c>
      <c r="CP490" s="187"/>
      <c r="CQ490" s="197"/>
      <c r="CR490" s="202" t="str">
        <f t="shared" si="304"/>
        <v>-</v>
      </c>
      <c r="CS490" s="187"/>
      <c r="CT490" s="197"/>
      <c r="CU490" s="202" t="str">
        <f t="shared" si="313"/>
        <v>-</v>
      </c>
      <c r="CV490" s="187"/>
      <c r="CW490" s="197"/>
      <c r="CX490" s="202" t="str">
        <f t="shared" si="314"/>
        <v>-</v>
      </c>
      <c r="CY490" s="187"/>
      <c r="CZ490" s="197"/>
      <c r="DA490" s="202" t="str">
        <f t="shared" si="305"/>
        <v>-</v>
      </c>
      <c r="DB490" s="187"/>
      <c r="DC490" s="197"/>
      <c r="DD490" s="202" t="str">
        <f t="shared" si="315"/>
        <v>-</v>
      </c>
      <c r="DE490" s="186">
        <v>42852</v>
      </c>
      <c r="DF490" s="197"/>
      <c r="DG490" s="202" t="str">
        <f t="shared" si="316"/>
        <v>-</v>
      </c>
      <c r="DH490" s="187"/>
      <c r="DI490" s="103">
        <f t="shared" si="306"/>
        <v>22</v>
      </c>
      <c r="DJ490" s="103">
        <f t="shared" si="307"/>
        <v>21</v>
      </c>
      <c r="DK490" s="200">
        <f t="shared" si="317"/>
        <v>95.454545454545453</v>
      </c>
      <c r="DL490" s="201">
        <f t="shared" si="318"/>
        <v>5</v>
      </c>
    </row>
    <row r="491" spans="1:116" ht="24.95" customHeight="1">
      <c r="B491" s="48" t="s">
        <v>1599</v>
      </c>
      <c r="C491" s="48"/>
      <c r="D491" s="14" t="s">
        <v>869</v>
      </c>
      <c r="E491" s="11" t="s">
        <v>870</v>
      </c>
      <c r="F491" s="12" t="s">
        <v>996</v>
      </c>
      <c r="G491" s="12" t="s">
        <v>958</v>
      </c>
      <c r="H491" s="40" t="s">
        <v>985</v>
      </c>
      <c r="I491" s="41" t="s">
        <v>982</v>
      </c>
      <c r="J491" s="78" t="str">
        <f t="shared" si="308"/>
        <v>M7</v>
      </c>
      <c r="K491" s="197" t="s">
        <v>1192</v>
      </c>
      <c r="L491" s="202" t="str">
        <f t="shared" si="309"/>
        <v>A</v>
      </c>
      <c r="M491" s="189" t="s">
        <v>1913</v>
      </c>
      <c r="N491" s="197" t="s">
        <v>1192</v>
      </c>
      <c r="O491" s="202" t="str">
        <f t="shared" si="280"/>
        <v>-</v>
      </c>
      <c r="P491" s="187"/>
      <c r="Q491" s="197" t="s">
        <v>1192</v>
      </c>
      <c r="R491" s="202" t="str">
        <f t="shared" si="281"/>
        <v>-</v>
      </c>
      <c r="S491" s="187"/>
      <c r="T491" s="197" t="s">
        <v>1192</v>
      </c>
      <c r="U491" s="202" t="str">
        <f t="shared" si="282"/>
        <v>-</v>
      </c>
      <c r="V491" s="187"/>
      <c r="W491" s="197" t="s">
        <v>1192</v>
      </c>
      <c r="X491" s="202" t="str">
        <f t="shared" si="283"/>
        <v>-</v>
      </c>
      <c r="Y491" s="187"/>
      <c r="Z491" s="197" t="s">
        <v>1192</v>
      </c>
      <c r="AA491" s="202" t="str">
        <f t="shared" si="284"/>
        <v>-</v>
      </c>
      <c r="AB491" s="187"/>
      <c r="AC491" s="197" t="s">
        <v>1192</v>
      </c>
      <c r="AD491" s="202" t="str">
        <f t="shared" si="310"/>
        <v>-</v>
      </c>
      <c r="AE491" s="187"/>
      <c r="AF491" s="197" t="s">
        <v>1192</v>
      </c>
      <c r="AG491" s="202" t="str">
        <f t="shared" si="285"/>
        <v>-</v>
      </c>
      <c r="AH491" s="187"/>
      <c r="AI491" s="197" t="s">
        <v>1192</v>
      </c>
      <c r="AJ491" s="202" t="str">
        <f t="shared" si="286"/>
        <v>-</v>
      </c>
      <c r="AK491" s="187"/>
      <c r="AL491" s="197" t="s">
        <v>1192</v>
      </c>
      <c r="AM491" s="202" t="str">
        <f t="shared" si="287"/>
        <v>-</v>
      </c>
      <c r="AN491" s="187"/>
      <c r="AO491" s="197" t="s">
        <v>1192</v>
      </c>
      <c r="AP491" s="202" t="str">
        <f t="shared" si="288"/>
        <v>-</v>
      </c>
      <c r="AQ491" s="187"/>
      <c r="AR491" s="197" t="s">
        <v>1192</v>
      </c>
      <c r="AS491" s="202" t="str">
        <f t="shared" si="289"/>
        <v>-</v>
      </c>
      <c r="AT491" s="187"/>
      <c r="AU491" s="197" t="s">
        <v>1192</v>
      </c>
      <c r="AV491" s="202" t="str">
        <f t="shared" si="290"/>
        <v>A</v>
      </c>
      <c r="AW491" s="186">
        <v>42355</v>
      </c>
      <c r="AX491" s="197" t="s">
        <v>1192</v>
      </c>
      <c r="AY491" s="202" t="str">
        <f t="shared" si="291"/>
        <v>A</v>
      </c>
      <c r="AZ491" s="186">
        <v>42355</v>
      </c>
      <c r="BA491" s="197" t="s">
        <v>1192</v>
      </c>
      <c r="BB491" s="202" t="str">
        <f t="shared" si="292"/>
        <v>A</v>
      </c>
      <c r="BC491" s="186">
        <v>41447</v>
      </c>
      <c r="BD491" s="197" t="s">
        <v>1192</v>
      </c>
      <c r="BE491" s="202" t="str">
        <f t="shared" si="293"/>
        <v>A</v>
      </c>
      <c r="BF491" s="186">
        <v>42293</v>
      </c>
      <c r="BG491" s="197" t="s">
        <v>1192</v>
      </c>
      <c r="BH491" s="202" t="str">
        <f t="shared" si="294"/>
        <v>A</v>
      </c>
      <c r="BI491" s="186">
        <v>42293</v>
      </c>
      <c r="BJ491" s="197"/>
      <c r="BK491" s="202" t="str">
        <f t="shared" si="295"/>
        <v>-</v>
      </c>
      <c r="BL491" s="187"/>
      <c r="BM491" s="197"/>
      <c r="BN491" s="202" t="str">
        <f t="shared" si="296"/>
        <v>-</v>
      </c>
      <c r="BO491" s="187"/>
      <c r="BP491" s="197"/>
      <c r="BQ491" s="202" t="str">
        <f t="shared" si="297"/>
        <v>-</v>
      </c>
      <c r="BR491" s="186">
        <v>42293</v>
      </c>
      <c r="BS491" s="197"/>
      <c r="BT491" s="202" t="str">
        <f t="shared" si="298"/>
        <v>-</v>
      </c>
      <c r="BU491" s="186">
        <v>42293</v>
      </c>
      <c r="BV491" s="197"/>
      <c r="BW491" s="202" t="str">
        <f t="shared" si="299"/>
        <v>-</v>
      </c>
      <c r="BX491" s="186">
        <v>42293</v>
      </c>
      <c r="BY491" s="197"/>
      <c r="BZ491" s="202" t="str">
        <f t="shared" si="300"/>
        <v>-</v>
      </c>
      <c r="CA491" s="186">
        <v>42293</v>
      </c>
      <c r="CB491" s="197"/>
      <c r="CC491" s="202" t="str">
        <f t="shared" si="301"/>
        <v>-</v>
      </c>
      <c r="CD491" s="186">
        <v>42293</v>
      </c>
      <c r="CE491" s="197"/>
      <c r="CF491" s="202" t="str">
        <f t="shared" si="302"/>
        <v>-</v>
      </c>
      <c r="CG491" s="186">
        <v>42293</v>
      </c>
      <c r="CH491" s="197" t="s">
        <v>1192</v>
      </c>
      <c r="CI491" s="202" t="str">
        <f t="shared" si="303"/>
        <v>A</v>
      </c>
      <c r="CJ491" s="186">
        <v>42293</v>
      </c>
      <c r="CK491" s="197"/>
      <c r="CL491" s="202" t="str">
        <f t="shared" si="311"/>
        <v>-</v>
      </c>
      <c r="CM491" s="187"/>
      <c r="CN491" s="197"/>
      <c r="CO491" s="202" t="str">
        <f t="shared" si="312"/>
        <v>-</v>
      </c>
      <c r="CP491" s="187"/>
      <c r="CQ491" s="197"/>
      <c r="CR491" s="202" t="str">
        <f t="shared" si="304"/>
        <v>-</v>
      </c>
      <c r="CS491" s="187"/>
      <c r="CT491" s="197"/>
      <c r="CU491" s="202" t="str">
        <f t="shared" si="313"/>
        <v>-</v>
      </c>
      <c r="CV491" s="187"/>
      <c r="CW491" s="197"/>
      <c r="CX491" s="202" t="str">
        <f t="shared" si="314"/>
        <v>-</v>
      </c>
      <c r="CY491" s="187"/>
      <c r="CZ491" s="197"/>
      <c r="DA491" s="202" t="str">
        <f t="shared" si="305"/>
        <v>-</v>
      </c>
      <c r="DB491" s="187"/>
      <c r="DC491" s="197"/>
      <c r="DD491" s="202" t="str">
        <f t="shared" si="315"/>
        <v>-</v>
      </c>
      <c r="DE491" s="187"/>
      <c r="DF491" s="197"/>
      <c r="DG491" s="202" t="str">
        <f t="shared" si="316"/>
        <v>-</v>
      </c>
      <c r="DH491" s="187"/>
      <c r="DI491" s="103">
        <f t="shared" si="306"/>
        <v>18</v>
      </c>
      <c r="DJ491" s="103">
        <f t="shared" si="307"/>
        <v>7</v>
      </c>
      <c r="DK491" s="200">
        <f t="shared" si="317"/>
        <v>38.888888888888893</v>
      </c>
      <c r="DL491" s="201">
        <f t="shared" si="318"/>
        <v>2</v>
      </c>
    </row>
    <row r="492" spans="1:116" ht="24.95" customHeight="1">
      <c r="B492" s="48"/>
      <c r="C492" s="48"/>
      <c r="D492" s="14" t="s">
        <v>871</v>
      </c>
      <c r="E492" s="11" t="s">
        <v>872</v>
      </c>
      <c r="F492" s="12" t="s">
        <v>992</v>
      </c>
      <c r="G492" s="12" t="s">
        <v>943</v>
      </c>
      <c r="H492" s="40" t="s">
        <v>973</v>
      </c>
      <c r="I492" s="41" t="s">
        <v>972</v>
      </c>
      <c r="J492" s="78" t="str">
        <f t="shared" si="308"/>
        <v>M6</v>
      </c>
      <c r="K492" s="197" t="s">
        <v>1192</v>
      </c>
      <c r="L492" s="202" t="str">
        <f t="shared" si="309"/>
        <v>A</v>
      </c>
      <c r="M492" s="189" t="s">
        <v>1891</v>
      </c>
      <c r="N492" s="197" t="s">
        <v>1192</v>
      </c>
      <c r="O492" s="202" t="str">
        <f t="shared" si="280"/>
        <v>A</v>
      </c>
      <c r="P492" s="189" t="s">
        <v>1891</v>
      </c>
      <c r="Q492" s="197" t="s">
        <v>1192</v>
      </c>
      <c r="R492" s="202" t="str">
        <f t="shared" si="281"/>
        <v>A</v>
      </c>
      <c r="S492" s="189" t="s">
        <v>1891</v>
      </c>
      <c r="T492" s="197" t="s">
        <v>1192</v>
      </c>
      <c r="U492" s="202" t="str">
        <f t="shared" si="282"/>
        <v>A</v>
      </c>
      <c r="V492" s="189" t="s">
        <v>1891</v>
      </c>
      <c r="W492" s="197" t="s">
        <v>1192</v>
      </c>
      <c r="X492" s="202" t="str">
        <f t="shared" si="283"/>
        <v>A</v>
      </c>
      <c r="Y492" s="189" t="s">
        <v>1891</v>
      </c>
      <c r="Z492" s="197" t="s">
        <v>1192</v>
      </c>
      <c r="AA492" s="202" t="str">
        <f t="shared" si="284"/>
        <v>A</v>
      </c>
      <c r="AB492" s="189" t="s">
        <v>1891</v>
      </c>
      <c r="AC492" s="197" t="s">
        <v>1192</v>
      </c>
      <c r="AD492" s="202" t="str">
        <f t="shared" si="310"/>
        <v>A</v>
      </c>
      <c r="AE492" s="189" t="s">
        <v>1891</v>
      </c>
      <c r="AF492" s="197" t="s">
        <v>1192</v>
      </c>
      <c r="AG492" s="202" t="str">
        <f t="shared" si="285"/>
        <v>A</v>
      </c>
      <c r="AH492" s="189" t="s">
        <v>1891</v>
      </c>
      <c r="AI492" s="197" t="s">
        <v>1192</v>
      </c>
      <c r="AJ492" s="202" t="str">
        <f t="shared" si="286"/>
        <v>A</v>
      </c>
      <c r="AK492" s="186">
        <v>41442</v>
      </c>
      <c r="AL492" s="197" t="s">
        <v>1192</v>
      </c>
      <c r="AM492" s="202" t="str">
        <f t="shared" si="287"/>
        <v>A</v>
      </c>
      <c r="AN492" s="189" t="s">
        <v>1891</v>
      </c>
      <c r="AO492" s="197" t="s">
        <v>1192</v>
      </c>
      <c r="AP492" s="202" t="str">
        <f t="shared" si="288"/>
        <v>A</v>
      </c>
      <c r="AQ492" s="189" t="s">
        <v>1891</v>
      </c>
      <c r="AR492" s="197" t="s">
        <v>1192</v>
      </c>
      <c r="AS492" s="202" t="str">
        <f t="shared" si="289"/>
        <v>A</v>
      </c>
      <c r="AT492" s="189" t="s">
        <v>1891</v>
      </c>
      <c r="AU492" s="197" t="s">
        <v>1192</v>
      </c>
      <c r="AV492" s="202" t="str">
        <f t="shared" si="290"/>
        <v>A</v>
      </c>
      <c r="AW492" s="186">
        <v>42355</v>
      </c>
      <c r="AX492" s="197" t="s">
        <v>1192</v>
      </c>
      <c r="AY492" s="202" t="str">
        <f t="shared" si="291"/>
        <v>A</v>
      </c>
      <c r="AZ492" s="186">
        <v>42355</v>
      </c>
      <c r="BA492" s="197" t="s">
        <v>1192</v>
      </c>
      <c r="BB492" s="202" t="str">
        <f t="shared" si="292"/>
        <v>A</v>
      </c>
      <c r="BC492" s="186">
        <v>41447</v>
      </c>
      <c r="BD492" s="197" t="s">
        <v>1192</v>
      </c>
      <c r="BE492" s="202" t="str">
        <f t="shared" si="293"/>
        <v>A</v>
      </c>
      <c r="BF492" s="186">
        <v>42293</v>
      </c>
      <c r="BG492" s="197" t="s">
        <v>1192</v>
      </c>
      <c r="BH492" s="202" t="str">
        <f t="shared" si="294"/>
        <v>A</v>
      </c>
      <c r="BI492" s="186">
        <v>42293</v>
      </c>
      <c r="BJ492" s="197" t="s">
        <v>1192</v>
      </c>
      <c r="BK492" s="202" t="str">
        <f t="shared" si="295"/>
        <v>-</v>
      </c>
      <c r="BL492" s="187"/>
      <c r="BM492" s="197" t="s">
        <v>1192</v>
      </c>
      <c r="BN492" s="202" t="str">
        <f t="shared" si="296"/>
        <v>-</v>
      </c>
      <c r="BO492" s="187"/>
      <c r="BP492" s="197" t="s">
        <v>1192</v>
      </c>
      <c r="BQ492" s="202" t="str">
        <f t="shared" si="297"/>
        <v>A</v>
      </c>
      <c r="BR492" s="186">
        <v>42293</v>
      </c>
      <c r="BS492" s="197" t="s">
        <v>1192</v>
      </c>
      <c r="BT492" s="202" t="str">
        <f t="shared" si="298"/>
        <v>A</v>
      </c>
      <c r="BU492" s="186">
        <v>42293</v>
      </c>
      <c r="BV492" s="197"/>
      <c r="BW492" s="202" t="str">
        <f t="shared" si="299"/>
        <v>-</v>
      </c>
      <c r="BX492" s="186">
        <v>42293</v>
      </c>
      <c r="BY492" s="197"/>
      <c r="BZ492" s="202" t="str">
        <f t="shared" si="300"/>
        <v>-</v>
      </c>
      <c r="CA492" s="186">
        <v>42293</v>
      </c>
      <c r="CB492" s="197"/>
      <c r="CC492" s="202" t="str">
        <f t="shared" si="301"/>
        <v>-</v>
      </c>
      <c r="CD492" s="186">
        <v>42293</v>
      </c>
      <c r="CE492" s="197"/>
      <c r="CF492" s="202" t="str">
        <f t="shared" si="302"/>
        <v>-</v>
      </c>
      <c r="CG492" s="186">
        <v>42293</v>
      </c>
      <c r="CH492" s="197" t="s">
        <v>1192</v>
      </c>
      <c r="CI492" s="202" t="str">
        <f t="shared" si="303"/>
        <v>A</v>
      </c>
      <c r="CJ492" s="186">
        <v>42293</v>
      </c>
      <c r="CK492" s="197"/>
      <c r="CL492" s="202" t="str">
        <f t="shared" si="311"/>
        <v>-</v>
      </c>
      <c r="CM492" s="187"/>
      <c r="CN492" s="197"/>
      <c r="CO492" s="202" t="str">
        <f t="shared" si="312"/>
        <v>-</v>
      </c>
      <c r="CP492" s="187"/>
      <c r="CQ492" s="197"/>
      <c r="CR492" s="202" t="str">
        <f t="shared" si="304"/>
        <v>-</v>
      </c>
      <c r="CS492" s="187"/>
      <c r="CT492" s="197"/>
      <c r="CU492" s="202" t="str">
        <f t="shared" si="313"/>
        <v>-</v>
      </c>
      <c r="CV492" s="187"/>
      <c r="CW492" s="197"/>
      <c r="CX492" s="202" t="str">
        <f t="shared" si="314"/>
        <v>-</v>
      </c>
      <c r="CY492" s="187"/>
      <c r="CZ492" s="197"/>
      <c r="DA492" s="202" t="str">
        <f t="shared" si="305"/>
        <v>-</v>
      </c>
      <c r="DB492" s="187"/>
      <c r="DC492" s="197"/>
      <c r="DD492" s="202" t="str">
        <f t="shared" si="315"/>
        <v>-</v>
      </c>
      <c r="DE492" s="187"/>
      <c r="DF492" s="197"/>
      <c r="DG492" s="202" t="str">
        <f t="shared" si="316"/>
        <v>-</v>
      </c>
      <c r="DH492" s="187"/>
      <c r="DI492" s="103">
        <f t="shared" si="306"/>
        <v>22</v>
      </c>
      <c r="DJ492" s="103">
        <f t="shared" si="307"/>
        <v>20</v>
      </c>
      <c r="DK492" s="200">
        <f t="shared" si="317"/>
        <v>90.909090909090907</v>
      </c>
      <c r="DL492" s="201">
        <f t="shared" si="318"/>
        <v>5</v>
      </c>
    </row>
    <row r="493" spans="1:116" ht="24.95" customHeight="1">
      <c r="B493" s="48"/>
      <c r="C493" s="48"/>
      <c r="D493" s="14" t="s">
        <v>873</v>
      </c>
      <c r="E493" s="11" t="s">
        <v>874</v>
      </c>
      <c r="F493" s="12" t="s">
        <v>992</v>
      </c>
      <c r="G493" s="12" t="s">
        <v>938</v>
      </c>
      <c r="H493" s="40" t="s">
        <v>983</v>
      </c>
      <c r="I493" s="41" t="s">
        <v>982</v>
      </c>
      <c r="J493" s="78" t="str">
        <f t="shared" si="308"/>
        <v>M7</v>
      </c>
      <c r="K493" s="197" t="s">
        <v>1192</v>
      </c>
      <c r="L493" s="202" t="str">
        <f t="shared" si="309"/>
        <v>A</v>
      </c>
      <c r="M493" s="189" t="s">
        <v>1897</v>
      </c>
      <c r="N493" s="197" t="s">
        <v>1192</v>
      </c>
      <c r="O493" s="202" t="str">
        <f t="shared" si="280"/>
        <v>A</v>
      </c>
      <c r="P493" s="189" t="s">
        <v>1897</v>
      </c>
      <c r="Q493" s="197" t="s">
        <v>1192</v>
      </c>
      <c r="R493" s="202" t="str">
        <f t="shared" si="281"/>
        <v>A</v>
      </c>
      <c r="S493" s="186">
        <v>42515</v>
      </c>
      <c r="T493" s="197" t="s">
        <v>1192</v>
      </c>
      <c r="U493" s="202" t="str">
        <f t="shared" si="282"/>
        <v>A</v>
      </c>
      <c r="V493" s="186">
        <v>42515</v>
      </c>
      <c r="W493" s="197" t="s">
        <v>1192</v>
      </c>
      <c r="X493" s="202" t="str">
        <f t="shared" si="283"/>
        <v>A</v>
      </c>
      <c r="Y493" s="186">
        <v>42515</v>
      </c>
      <c r="Z493" s="197" t="s">
        <v>1192</v>
      </c>
      <c r="AA493" s="202" t="str">
        <f t="shared" si="284"/>
        <v>A</v>
      </c>
      <c r="AB493" s="189" t="s">
        <v>1897</v>
      </c>
      <c r="AC493" s="197" t="s">
        <v>1192</v>
      </c>
      <c r="AD493" s="202" t="str">
        <f t="shared" si="310"/>
        <v>A</v>
      </c>
      <c r="AE493" s="189" t="s">
        <v>1897</v>
      </c>
      <c r="AF493" s="197" t="s">
        <v>1192</v>
      </c>
      <c r="AG493" s="202" t="str">
        <f t="shared" si="285"/>
        <v>A</v>
      </c>
      <c r="AH493" s="189" t="s">
        <v>1897</v>
      </c>
      <c r="AI493" s="197" t="s">
        <v>1192</v>
      </c>
      <c r="AJ493" s="202" t="str">
        <f t="shared" si="286"/>
        <v>A</v>
      </c>
      <c r="AK493" s="186">
        <v>42515</v>
      </c>
      <c r="AL493" s="197" t="s">
        <v>1192</v>
      </c>
      <c r="AM493" s="202" t="str">
        <f t="shared" si="287"/>
        <v>A</v>
      </c>
      <c r="AN493" s="189" t="s">
        <v>1897</v>
      </c>
      <c r="AO493" s="197" t="s">
        <v>1192</v>
      </c>
      <c r="AP493" s="202" t="str">
        <f t="shared" si="288"/>
        <v>A</v>
      </c>
      <c r="AQ493" s="189" t="s">
        <v>1897</v>
      </c>
      <c r="AR493" s="197" t="s">
        <v>1192</v>
      </c>
      <c r="AS493" s="202" t="str">
        <f t="shared" si="289"/>
        <v>A</v>
      </c>
      <c r="AT493" s="186">
        <v>42515</v>
      </c>
      <c r="AU493" s="197" t="s">
        <v>1192</v>
      </c>
      <c r="AV493" s="202" t="str">
        <f t="shared" si="290"/>
        <v>A</v>
      </c>
      <c r="AW493" s="186">
        <v>42515</v>
      </c>
      <c r="AX493" s="197" t="s">
        <v>1192</v>
      </c>
      <c r="AY493" s="202" t="str">
        <f t="shared" si="291"/>
        <v>A</v>
      </c>
      <c r="AZ493" s="186">
        <v>41542</v>
      </c>
      <c r="BA493" s="197" t="s">
        <v>1192</v>
      </c>
      <c r="BB493" s="202" t="str">
        <f t="shared" si="292"/>
        <v>A</v>
      </c>
      <c r="BC493" s="186">
        <v>42619</v>
      </c>
      <c r="BD493" s="197" t="s">
        <v>1192</v>
      </c>
      <c r="BE493" s="202" t="str">
        <f t="shared" si="293"/>
        <v>A</v>
      </c>
      <c r="BF493" s="186">
        <v>42515</v>
      </c>
      <c r="BG493" s="197" t="s">
        <v>1192</v>
      </c>
      <c r="BH493" s="202" t="str">
        <f t="shared" si="294"/>
        <v>A</v>
      </c>
      <c r="BI493" s="186">
        <v>42300</v>
      </c>
      <c r="BJ493" s="197"/>
      <c r="BK493" s="202" t="str">
        <f t="shared" si="295"/>
        <v>-</v>
      </c>
      <c r="BL493" s="186">
        <v>42515</v>
      </c>
      <c r="BM493" s="197"/>
      <c r="BN493" s="202" t="str">
        <f t="shared" si="296"/>
        <v>-</v>
      </c>
      <c r="BO493" s="186">
        <v>42515</v>
      </c>
      <c r="BP493" s="197"/>
      <c r="BQ493" s="202" t="str">
        <f t="shared" si="297"/>
        <v>-</v>
      </c>
      <c r="BR493" s="186">
        <v>42300</v>
      </c>
      <c r="BS493" s="197"/>
      <c r="BT493" s="202" t="str">
        <f t="shared" si="298"/>
        <v>-</v>
      </c>
      <c r="BU493" s="186">
        <v>42300</v>
      </c>
      <c r="BV493" s="197"/>
      <c r="BW493" s="202" t="str">
        <f t="shared" si="299"/>
        <v>-</v>
      </c>
      <c r="BX493" s="186">
        <v>42515</v>
      </c>
      <c r="BY493" s="197"/>
      <c r="BZ493" s="202" t="str">
        <f t="shared" si="300"/>
        <v>-</v>
      </c>
      <c r="CA493" s="186">
        <v>42300</v>
      </c>
      <c r="CB493" s="197"/>
      <c r="CC493" s="202" t="str">
        <f t="shared" si="301"/>
        <v>-</v>
      </c>
      <c r="CD493" s="186">
        <v>42300</v>
      </c>
      <c r="CE493" s="197"/>
      <c r="CF493" s="202" t="str">
        <f t="shared" si="302"/>
        <v>-</v>
      </c>
      <c r="CG493" s="186">
        <v>42300</v>
      </c>
      <c r="CH493" s="197" t="s">
        <v>1192</v>
      </c>
      <c r="CI493" s="202" t="str">
        <f t="shared" si="303"/>
        <v>A</v>
      </c>
      <c r="CJ493" s="186">
        <v>42300</v>
      </c>
      <c r="CK493" s="197"/>
      <c r="CL493" s="202" t="str">
        <f t="shared" si="311"/>
        <v>-</v>
      </c>
      <c r="CM493" s="187"/>
      <c r="CN493" s="197"/>
      <c r="CO493" s="202" t="str">
        <f t="shared" si="312"/>
        <v>-</v>
      </c>
      <c r="CP493" s="187"/>
      <c r="CQ493" s="197"/>
      <c r="CR493" s="202" t="str">
        <f t="shared" si="304"/>
        <v>-</v>
      </c>
      <c r="CS493" s="187"/>
      <c r="CT493" s="197"/>
      <c r="CU493" s="202" t="str">
        <f t="shared" si="313"/>
        <v>-</v>
      </c>
      <c r="CV493" s="187"/>
      <c r="CW493" s="197"/>
      <c r="CX493" s="202" t="str">
        <f t="shared" si="314"/>
        <v>-</v>
      </c>
      <c r="CY493" s="187"/>
      <c r="CZ493" s="197"/>
      <c r="DA493" s="202" t="str">
        <f t="shared" si="305"/>
        <v>-</v>
      </c>
      <c r="DB493" s="187"/>
      <c r="DC493" s="197"/>
      <c r="DD493" s="202" t="str">
        <f t="shared" si="315"/>
        <v>-</v>
      </c>
      <c r="DE493" s="187"/>
      <c r="DF493" s="197"/>
      <c r="DG493" s="202" t="str">
        <f t="shared" si="316"/>
        <v>-</v>
      </c>
      <c r="DH493" s="187"/>
      <c r="DI493" s="103">
        <f t="shared" si="306"/>
        <v>18</v>
      </c>
      <c r="DJ493" s="103">
        <f t="shared" si="307"/>
        <v>18</v>
      </c>
      <c r="DK493" s="200">
        <f t="shared" si="317"/>
        <v>100</v>
      </c>
      <c r="DL493" s="201">
        <f t="shared" si="318"/>
        <v>5</v>
      </c>
    </row>
    <row r="494" spans="1:116" ht="24.95" customHeight="1">
      <c r="B494" s="48"/>
      <c r="C494" s="48"/>
      <c r="D494" s="14" t="s">
        <v>875</v>
      </c>
      <c r="E494" s="11" t="s">
        <v>876</v>
      </c>
      <c r="F494" s="12" t="s">
        <v>989</v>
      </c>
      <c r="G494" s="12" t="s">
        <v>947</v>
      </c>
      <c r="H494" s="40" t="s">
        <v>973</v>
      </c>
      <c r="I494" s="41" t="s">
        <v>972</v>
      </c>
      <c r="J494" s="78" t="str">
        <f t="shared" si="308"/>
        <v>M6</v>
      </c>
      <c r="K494" s="197" t="s">
        <v>1192</v>
      </c>
      <c r="L494" s="202" t="str">
        <f t="shared" si="309"/>
        <v>A</v>
      </c>
      <c r="M494" s="189" t="s">
        <v>2057</v>
      </c>
      <c r="N494" s="197" t="s">
        <v>1192</v>
      </c>
      <c r="O494" s="202" t="str">
        <f t="shared" si="280"/>
        <v>A</v>
      </c>
      <c r="P494" s="189" t="s">
        <v>2057</v>
      </c>
      <c r="Q494" s="197" t="s">
        <v>1192</v>
      </c>
      <c r="R494" s="202" t="str">
        <f t="shared" si="281"/>
        <v>A</v>
      </c>
      <c r="S494" s="189" t="s">
        <v>2057</v>
      </c>
      <c r="T494" s="197" t="s">
        <v>1192</v>
      </c>
      <c r="U494" s="202" t="str">
        <f t="shared" si="282"/>
        <v>A</v>
      </c>
      <c r="V494" s="189" t="s">
        <v>2057</v>
      </c>
      <c r="W494" s="197" t="s">
        <v>1192</v>
      </c>
      <c r="X494" s="202" t="str">
        <f t="shared" si="283"/>
        <v>A</v>
      </c>
      <c r="Y494" s="189" t="s">
        <v>2057</v>
      </c>
      <c r="Z494" s="197" t="s">
        <v>1192</v>
      </c>
      <c r="AA494" s="202" t="str">
        <f t="shared" si="284"/>
        <v>A</v>
      </c>
      <c r="AB494" s="189" t="s">
        <v>2057</v>
      </c>
      <c r="AC494" s="197" t="s">
        <v>1192</v>
      </c>
      <c r="AD494" s="202" t="str">
        <f t="shared" si="310"/>
        <v>A</v>
      </c>
      <c r="AE494" s="189" t="s">
        <v>2057</v>
      </c>
      <c r="AF494" s="197" t="s">
        <v>1192</v>
      </c>
      <c r="AG494" s="202" t="str">
        <f t="shared" si="285"/>
        <v>A</v>
      </c>
      <c r="AH494" s="189" t="s">
        <v>2057</v>
      </c>
      <c r="AI494" s="197" t="s">
        <v>1192</v>
      </c>
      <c r="AJ494" s="202" t="str">
        <f t="shared" si="286"/>
        <v>A</v>
      </c>
      <c r="AK494" s="186">
        <v>41442</v>
      </c>
      <c r="AL494" s="197" t="s">
        <v>1192</v>
      </c>
      <c r="AM494" s="202" t="str">
        <f t="shared" si="287"/>
        <v>A</v>
      </c>
      <c r="AN494" s="189" t="s">
        <v>2057</v>
      </c>
      <c r="AO494" s="197" t="s">
        <v>1192</v>
      </c>
      <c r="AP494" s="202" t="str">
        <f t="shared" si="288"/>
        <v>A</v>
      </c>
      <c r="AQ494" s="189" t="s">
        <v>2057</v>
      </c>
      <c r="AR494" s="197" t="s">
        <v>1192</v>
      </c>
      <c r="AS494" s="202" t="str">
        <f t="shared" si="289"/>
        <v>A</v>
      </c>
      <c r="AT494" s="189" t="s">
        <v>2057</v>
      </c>
      <c r="AU494" s="197" t="s">
        <v>1192</v>
      </c>
      <c r="AV494" s="202" t="str">
        <f t="shared" si="290"/>
        <v>A</v>
      </c>
      <c r="AW494" s="189" t="s">
        <v>2057</v>
      </c>
      <c r="AX494" s="197" t="s">
        <v>1192</v>
      </c>
      <c r="AY494" s="202" t="str">
        <f t="shared" si="291"/>
        <v>A</v>
      </c>
      <c r="AZ494" s="189" t="s">
        <v>2057</v>
      </c>
      <c r="BA494" s="197" t="s">
        <v>1192</v>
      </c>
      <c r="BB494" s="202" t="str">
        <f t="shared" si="292"/>
        <v>A</v>
      </c>
      <c r="BC494" s="189" t="s">
        <v>2057</v>
      </c>
      <c r="BD494" s="197" t="s">
        <v>1192</v>
      </c>
      <c r="BE494" s="202" t="str">
        <f t="shared" si="293"/>
        <v>A</v>
      </c>
      <c r="BF494" s="189" t="s">
        <v>2057</v>
      </c>
      <c r="BG494" s="197" t="s">
        <v>1192</v>
      </c>
      <c r="BH494" s="202" t="str">
        <f t="shared" si="294"/>
        <v>A</v>
      </c>
      <c r="BI494" s="189" t="s">
        <v>2057</v>
      </c>
      <c r="BJ494" s="197" t="s">
        <v>1192</v>
      </c>
      <c r="BK494" s="202" t="str">
        <f t="shared" si="295"/>
        <v>-</v>
      </c>
      <c r="BL494" s="187"/>
      <c r="BM494" s="197" t="s">
        <v>1192</v>
      </c>
      <c r="BN494" s="202" t="str">
        <f t="shared" si="296"/>
        <v>A</v>
      </c>
      <c r="BO494" s="205">
        <v>43058</v>
      </c>
      <c r="BP494" s="197" t="s">
        <v>1192</v>
      </c>
      <c r="BQ494" s="202" t="str">
        <f t="shared" si="297"/>
        <v>-</v>
      </c>
      <c r="BR494" s="187"/>
      <c r="BS494" s="197" t="s">
        <v>1192</v>
      </c>
      <c r="BT494" s="202" t="str">
        <f t="shared" si="298"/>
        <v>-</v>
      </c>
      <c r="BU494" s="187"/>
      <c r="BV494" s="197"/>
      <c r="BW494" s="202" t="str">
        <f t="shared" si="299"/>
        <v>-</v>
      </c>
      <c r="BX494" s="187"/>
      <c r="BY494" s="197"/>
      <c r="BZ494" s="202" t="str">
        <f t="shared" si="300"/>
        <v>-</v>
      </c>
      <c r="CA494" s="187"/>
      <c r="CB494" s="197"/>
      <c r="CC494" s="202" t="str">
        <f t="shared" si="301"/>
        <v>-</v>
      </c>
      <c r="CD494" s="187"/>
      <c r="CE494" s="197"/>
      <c r="CF494" s="202" t="str">
        <f t="shared" si="302"/>
        <v>-</v>
      </c>
      <c r="CG494" s="187"/>
      <c r="CH494" s="197" t="s">
        <v>1192</v>
      </c>
      <c r="CI494" s="202" t="str">
        <f t="shared" si="303"/>
        <v>-</v>
      </c>
      <c r="CJ494" s="187"/>
      <c r="CK494" s="197"/>
      <c r="CL494" s="202" t="str">
        <f t="shared" si="311"/>
        <v>-</v>
      </c>
      <c r="CM494" s="187"/>
      <c r="CN494" s="197"/>
      <c r="CO494" s="202" t="str">
        <f t="shared" si="312"/>
        <v>-</v>
      </c>
      <c r="CP494" s="187"/>
      <c r="CQ494" s="197"/>
      <c r="CR494" s="202" t="str">
        <f t="shared" si="304"/>
        <v>-</v>
      </c>
      <c r="CS494" s="187"/>
      <c r="CT494" s="197"/>
      <c r="CU494" s="202" t="str">
        <f t="shared" si="313"/>
        <v>-</v>
      </c>
      <c r="CV494" s="187"/>
      <c r="CW494" s="197"/>
      <c r="CX494" s="202" t="str">
        <f t="shared" si="314"/>
        <v>-</v>
      </c>
      <c r="CY494" s="187"/>
      <c r="CZ494" s="197"/>
      <c r="DA494" s="202" t="str">
        <f t="shared" si="305"/>
        <v>-</v>
      </c>
      <c r="DB494" s="187"/>
      <c r="DC494" s="197"/>
      <c r="DD494" s="202" t="str">
        <f t="shared" si="315"/>
        <v>-</v>
      </c>
      <c r="DE494" s="187"/>
      <c r="DF494" s="197"/>
      <c r="DG494" s="202" t="str">
        <f t="shared" si="316"/>
        <v>-</v>
      </c>
      <c r="DH494" s="187"/>
      <c r="DI494" s="103">
        <f t="shared" si="306"/>
        <v>22</v>
      </c>
      <c r="DJ494" s="103">
        <f t="shared" si="307"/>
        <v>18</v>
      </c>
      <c r="DK494" s="200">
        <f t="shared" si="317"/>
        <v>81.818181818181827</v>
      </c>
      <c r="DL494" s="201">
        <f t="shared" si="318"/>
        <v>5</v>
      </c>
    </row>
    <row r="495" spans="1:116" ht="24.95" customHeight="1">
      <c r="B495" s="48"/>
      <c r="C495" s="48"/>
      <c r="D495" s="14" t="s">
        <v>877</v>
      </c>
      <c r="E495" s="11" t="s">
        <v>878</v>
      </c>
      <c r="F495" s="12" t="s">
        <v>989</v>
      </c>
      <c r="G495" s="12" t="s">
        <v>994</v>
      </c>
      <c r="H495" s="40" t="s">
        <v>983</v>
      </c>
      <c r="I495" s="41" t="s">
        <v>982</v>
      </c>
      <c r="J495" s="78" t="str">
        <f t="shared" si="308"/>
        <v>M7</v>
      </c>
      <c r="K495" s="197" t="s">
        <v>1192</v>
      </c>
      <c r="L495" s="202" t="str">
        <f t="shared" si="309"/>
        <v>A</v>
      </c>
      <c r="M495" s="189" t="s">
        <v>2041</v>
      </c>
      <c r="N495" s="197" t="s">
        <v>1192</v>
      </c>
      <c r="O495" s="202" t="str">
        <f t="shared" si="280"/>
        <v>A</v>
      </c>
      <c r="P495" s="189" t="s">
        <v>2041</v>
      </c>
      <c r="Q495" s="197" t="s">
        <v>1192</v>
      </c>
      <c r="R495" s="202" t="str">
        <f t="shared" si="281"/>
        <v>A</v>
      </c>
      <c r="S495" s="186">
        <v>41181</v>
      </c>
      <c r="T495" s="197" t="s">
        <v>1192</v>
      </c>
      <c r="U495" s="202" t="str">
        <f t="shared" si="282"/>
        <v>A</v>
      </c>
      <c r="V495" s="189" t="s">
        <v>2041</v>
      </c>
      <c r="W495" s="197" t="s">
        <v>1192</v>
      </c>
      <c r="X495" s="202" t="str">
        <f t="shared" si="283"/>
        <v>A</v>
      </c>
      <c r="Y495" s="186">
        <v>41181</v>
      </c>
      <c r="Z495" s="197" t="s">
        <v>1192</v>
      </c>
      <c r="AA495" s="202" t="str">
        <f t="shared" si="284"/>
        <v>A</v>
      </c>
      <c r="AB495" s="189" t="s">
        <v>2041</v>
      </c>
      <c r="AC495" s="197" t="s">
        <v>1192</v>
      </c>
      <c r="AD495" s="202" t="str">
        <f t="shared" si="310"/>
        <v>A</v>
      </c>
      <c r="AE495" s="189" t="s">
        <v>2041</v>
      </c>
      <c r="AF495" s="197" t="s">
        <v>1192</v>
      </c>
      <c r="AG495" s="202" t="str">
        <f t="shared" si="285"/>
        <v>A</v>
      </c>
      <c r="AH495" s="189" t="s">
        <v>2041</v>
      </c>
      <c r="AI495" s="197" t="s">
        <v>1192</v>
      </c>
      <c r="AJ495" s="202" t="str">
        <f t="shared" si="286"/>
        <v>A</v>
      </c>
      <c r="AK495" s="186">
        <v>41442</v>
      </c>
      <c r="AL495" s="197" t="s">
        <v>1192</v>
      </c>
      <c r="AM495" s="202" t="str">
        <f t="shared" si="287"/>
        <v>A</v>
      </c>
      <c r="AN495" s="189" t="s">
        <v>2041</v>
      </c>
      <c r="AO495" s="197" t="s">
        <v>1192</v>
      </c>
      <c r="AP495" s="202" t="str">
        <f t="shared" si="288"/>
        <v>A</v>
      </c>
      <c r="AQ495" s="189" t="s">
        <v>2041</v>
      </c>
      <c r="AR495" s="197" t="s">
        <v>1192</v>
      </c>
      <c r="AS495" s="202" t="str">
        <f t="shared" si="289"/>
        <v>A</v>
      </c>
      <c r="AT495" s="189" t="s">
        <v>2041</v>
      </c>
      <c r="AU495" s="197" t="s">
        <v>1192</v>
      </c>
      <c r="AV495" s="202" t="str">
        <f t="shared" si="290"/>
        <v>A</v>
      </c>
      <c r="AW495" s="186">
        <v>41542</v>
      </c>
      <c r="AX495" s="197" t="s">
        <v>1192</v>
      </c>
      <c r="AY495" s="202" t="str">
        <f t="shared" si="291"/>
        <v>A</v>
      </c>
      <c r="AZ495" s="186">
        <v>41542</v>
      </c>
      <c r="BA495" s="197" t="s">
        <v>1192</v>
      </c>
      <c r="BB495" s="202" t="str">
        <f t="shared" si="292"/>
        <v>A</v>
      </c>
      <c r="BC495" s="186">
        <v>42791</v>
      </c>
      <c r="BD495" s="197" t="s">
        <v>1192</v>
      </c>
      <c r="BE495" s="202" t="str">
        <f t="shared" si="293"/>
        <v>-</v>
      </c>
      <c r="BF495" s="187"/>
      <c r="BG495" s="197" t="s">
        <v>1192</v>
      </c>
      <c r="BH495" s="202" t="str">
        <f t="shared" si="294"/>
        <v>-</v>
      </c>
      <c r="BI495" s="187"/>
      <c r="BJ495" s="197"/>
      <c r="BK495" s="202" t="str">
        <f t="shared" si="295"/>
        <v>-</v>
      </c>
      <c r="BL495" s="187"/>
      <c r="BM495" s="197"/>
      <c r="BN495" s="202" t="str">
        <f t="shared" si="296"/>
        <v>-</v>
      </c>
      <c r="BO495" s="186">
        <v>41347</v>
      </c>
      <c r="BP495" s="197"/>
      <c r="BQ495" s="202" t="str">
        <f t="shared" si="297"/>
        <v>-</v>
      </c>
      <c r="BR495" s="187"/>
      <c r="BS495" s="197"/>
      <c r="BT495" s="202" t="str">
        <f t="shared" si="298"/>
        <v>-</v>
      </c>
      <c r="BU495" s="187"/>
      <c r="BV495" s="197"/>
      <c r="BW495" s="202" t="str">
        <f t="shared" si="299"/>
        <v>-</v>
      </c>
      <c r="BX495" s="187"/>
      <c r="BY495" s="197"/>
      <c r="BZ495" s="202" t="str">
        <f t="shared" si="300"/>
        <v>-</v>
      </c>
      <c r="CA495" s="187"/>
      <c r="CB495" s="197"/>
      <c r="CC495" s="202" t="str">
        <f t="shared" si="301"/>
        <v>-</v>
      </c>
      <c r="CD495" s="187"/>
      <c r="CE495" s="197"/>
      <c r="CF495" s="202" t="str">
        <f t="shared" si="302"/>
        <v>-</v>
      </c>
      <c r="CG495" s="187"/>
      <c r="CH495" s="197" t="s">
        <v>1192</v>
      </c>
      <c r="CI495" s="202" t="str">
        <f t="shared" si="303"/>
        <v>-</v>
      </c>
      <c r="CJ495" s="187"/>
      <c r="CK495" s="197"/>
      <c r="CL495" s="202" t="str">
        <f t="shared" si="311"/>
        <v>-</v>
      </c>
      <c r="CM495" s="187"/>
      <c r="CN495" s="197"/>
      <c r="CO495" s="202" t="str">
        <f t="shared" si="312"/>
        <v>-</v>
      </c>
      <c r="CP495" s="187"/>
      <c r="CQ495" s="197"/>
      <c r="CR495" s="202" t="str">
        <f t="shared" si="304"/>
        <v>-</v>
      </c>
      <c r="CS495" s="187"/>
      <c r="CT495" s="197"/>
      <c r="CU495" s="202" t="str">
        <f t="shared" si="313"/>
        <v>-</v>
      </c>
      <c r="CV495" s="187"/>
      <c r="CW495" s="197"/>
      <c r="CX495" s="202" t="str">
        <f t="shared" si="314"/>
        <v>-</v>
      </c>
      <c r="CY495" s="187"/>
      <c r="CZ495" s="197"/>
      <c r="DA495" s="202" t="str">
        <f t="shared" si="305"/>
        <v>-</v>
      </c>
      <c r="DB495" s="187"/>
      <c r="DC495" s="197"/>
      <c r="DD495" s="202" t="str">
        <f t="shared" si="315"/>
        <v>-</v>
      </c>
      <c r="DE495" s="186">
        <v>42852</v>
      </c>
      <c r="DF495" s="197"/>
      <c r="DG495" s="202" t="str">
        <f t="shared" si="316"/>
        <v>-</v>
      </c>
      <c r="DH495" s="187"/>
      <c r="DI495" s="103">
        <f t="shared" si="306"/>
        <v>18</v>
      </c>
      <c r="DJ495" s="103">
        <f t="shared" si="307"/>
        <v>15</v>
      </c>
      <c r="DK495" s="200">
        <f t="shared" si="317"/>
        <v>83.333333333333343</v>
      </c>
      <c r="DL495" s="201">
        <f t="shared" si="318"/>
        <v>5</v>
      </c>
    </row>
    <row r="496" spans="1:116" ht="24.95" customHeight="1">
      <c r="B496" s="48"/>
      <c r="C496" s="48"/>
      <c r="D496" s="14" t="s">
        <v>879</v>
      </c>
      <c r="E496" s="11" t="s">
        <v>880</v>
      </c>
      <c r="F496" s="12" t="s">
        <v>995</v>
      </c>
      <c r="G496" s="12" t="s">
        <v>941</v>
      </c>
      <c r="H496" s="40" t="s">
        <v>983</v>
      </c>
      <c r="I496" s="41" t="s">
        <v>982</v>
      </c>
      <c r="J496" s="78" t="str">
        <f t="shared" si="308"/>
        <v>M7</v>
      </c>
      <c r="K496" s="197" t="s">
        <v>1192</v>
      </c>
      <c r="L496" s="202" t="str">
        <f t="shared" si="309"/>
        <v>A</v>
      </c>
      <c r="M496" s="189" t="s">
        <v>2056</v>
      </c>
      <c r="N496" s="197" t="s">
        <v>1192</v>
      </c>
      <c r="O496" s="202" t="str">
        <f t="shared" si="280"/>
        <v>A</v>
      </c>
      <c r="P496" s="189" t="s">
        <v>2056</v>
      </c>
      <c r="Q496" s="197" t="s">
        <v>1192</v>
      </c>
      <c r="R496" s="202" t="str">
        <f t="shared" si="281"/>
        <v>A</v>
      </c>
      <c r="S496" s="186">
        <v>41181</v>
      </c>
      <c r="T496" s="197" t="s">
        <v>1192</v>
      </c>
      <c r="U496" s="202" t="str">
        <f t="shared" si="282"/>
        <v>A</v>
      </c>
      <c r="V496" s="189" t="s">
        <v>2056</v>
      </c>
      <c r="W496" s="197" t="s">
        <v>1192</v>
      </c>
      <c r="X496" s="202" t="str">
        <f t="shared" si="283"/>
        <v>A</v>
      </c>
      <c r="Y496" s="186">
        <v>41181</v>
      </c>
      <c r="Z496" s="197" t="s">
        <v>1192</v>
      </c>
      <c r="AA496" s="202" t="str">
        <f t="shared" si="284"/>
        <v>A</v>
      </c>
      <c r="AB496" s="189" t="s">
        <v>2056</v>
      </c>
      <c r="AC496" s="197" t="s">
        <v>1192</v>
      </c>
      <c r="AD496" s="202" t="str">
        <f t="shared" si="310"/>
        <v>A</v>
      </c>
      <c r="AE496" s="186">
        <v>41899</v>
      </c>
      <c r="AF496" s="197" t="s">
        <v>1192</v>
      </c>
      <c r="AG496" s="202" t="str">
        <f t="shared" si="285"/>
        <v>A</v>
      </c>
      <c r="AH496" s="186">
        <v>41899</v>
      </c>
      <c r="AI496" s="197" t="s">
        <v>1192</v>
      </c>
      <c r="AJ496" s="202" t="str">
        <f t="shared" si="286"/>
        <v>A</v>
      </c>
      <c r="AK496" s="186">
        <v>41813</v>
      </c>
      <c r="AL496" s="197" t="s">
        <v>1192</v>
      </c>
      <c r="AM496" s="202" t="str">
        <f t="shared" si="287"/>
        <v>A</v>
      </c>
      <c r="AN496" s="186">
        <v>41899</v>
      </c>
      <c r="AO496" s="197" t="s">
        <v>1192</v>
      </c>
      <c r="AP496" s="202" t="str">
        <f t="shared" si="288"/>
        <v>A</v>
      </c>
      <c r="AQ496" s="189" t="s">
        <v>2056</v>
      </c>
      <c r="AR496" s="197" t="s">
        <v>1192</v>
      </c>
      <c r="AS496" s="202" t="str">
        <f t="shared" si="289"/>
        <v>A</v>
      </c>
      <c r="AT496" s="189" t="s">
        <v>2056</v>
      </c>
      <c r="AU496" s="197" t="s">
        <v>1192</v>
      </c>
      <c r="AV496" s="202" t="str">
        <f t="shared" si="290"/>
        <v>A</v>
      </c>
      <c r="AW496" s="186">
        <v>41813</v>
      </c>
      <c r="AX496" s="197" t="s">
        <v>1192</v>
      </c>
      <c r="AY496" s="202" t="str">
        <f t="shared" si="291"/>
        <v>A</v>
      </c>
      <c r="AZ496" s="186">
        <v>41181</v>
      </c>
      <c r="BA496" s="197" t="s">
        <v>1192</v>
      </c>
      <c r="BB496" s="202" t="str">
        <f t="shared" si="292"/>
        <v>-</v>
      </c>
      <c r="BC496" s="187"/>
      <c r="BD496" s="197" t="s">
        <v>1192</v>
      </c>
      <c r="BE496" s="202" t="str">
        <f t="shared" si="293"/>
        <v>-</v>
      </c>
      <c r="BF496" s="187"/>
      <c r="BG496" s="197" t="s">
        <v>1192</v>
      </c>
      <c r="BH496" s="202" t="str">
        <f t="shared" si="294"/>
        <v>-</v>
      </c>
      <c r="BI496" s="187"/>
      <c r="BJ496" s="197"/>
      <c r="BK496" s="202" t="str">
        <f t="shared" si="295"/>
        <v>-</v>
      </c>
      <c r="BL496" s="187"/>
      <c r="BM496" s="197"/>
      <c r="BN496" s="202" t="str">
        <f t="shared" si="296"/>
        <v>-</v>
      </c>
      <c r="BO496" s="186">
        <v>41347</v>
      </c>
      <c r="BP496" s="197"/>
      <c r="BQ496" s="202" t="str">
        <f t="shared" si="297"/>
        <v>-</v>
      </c>
      <c r="BR496" s="187"/>
      <c r="BS496" s="197"/>
      <c r="BT496" s="202" t="str">
        <f t="shared" si="298"/>
        <v>-</v>
      </c>
      <c r="BU496" s="187"/>
      <c r="BV496" s="197"/>
      <c r="BW496" s="202" t="str">
        <f t="shared" si="299"/>
        <v>-</v>
      </c>
      <c r="BX496" s="187"/>
      <c r="BY496" s="197"/>
      <c r="BZ496" s="202" t="str">
        <f t="shared" si="300"/>
        <v>-</v>
      </c>
      <c r="CA496" s="187"/>
      <c r="CB496" s="197"/>
      <c r="CC496" s="202" t="str">
        <f t="shared" si="301"/>
        <v>-</v>
      </c>
      <c r="CD496" s="187"/>
      <c r="CE496" s="197"/>
      <c r="CF496" s="202" t="str">
        <f t="shared" si="302"/>
        <v>-</v>
      </c>
      <c r="CG496" s="187"/>
      <c r="CH496" s="197" t="s">
        <v>1192</v>
      </c>
      <c r="CI496" s="202" t="str">
        <f t="shared" si="303"/>
        <v>-</v>
      </c>
      <c r="CJ496" s="187"/>
      <c r="CK496" s="197"/>
      <c r="CL496" s="202" t="str">
        <f t="shared" si="311"/>
        <v>-</v>
      </c>
      <c r="CM496" s="187"/>
      <c r="CN496" s="197"/>
      <c r="CO496" s="202" t="str">
        <f t="shared" si="312"/>
        <v>-</v>
      </c>
      <c r="CP496" s="187"/>
      <c r="CQ496" s="197"/>
      <c r="CR496" s="202" t="str">
        <f t="shared" si="304"/>
        <v>-</v>
      </c>
      <c r="CS496" s="187"/>
      <c r="CT496" s="197"/>
      <c r="CU496" s="202" t="str">
        <f t="shared" si="313"/>
        <v>-</v>
      </c>
      <c r="CV496" s="187"/>
      <c r="CW496" s="197"/>
      <c r="CX496" s="202" t="str">
        <f t="shared" si="314"/>
        <v>-</v>
      </c>
      <c r="CY496" s="187"/>
      <c r="CZ496" s="197"/>
      <c r="DA496" s="202" t="str">
        <f t="shared" si="305"/>
        <v>-</v>
      </c>
      <c r="DB496" s="187"/>
      <c r="DC496" s="197"/>
      <c r="DD496" s="202" t="str">
        <f t="shared" si="315"/>
        <v>-</v>
      </c>
      <c r="DE496" s="187"/>
      <c r="DF496" s="197"/>
      <c r="DG496" s="202" t="str">
        <f t="shared" si="316"/>
        <v>-</v>
      </c>
      <c r="DH496" s="187"/>
      <c r="DI496" s="103">
        <f t="shared" si="306"/>
        <v>18</v>
      </c>
      <c r="DJ496" s="103">
        <f t="shared" si="307"/>
        <v>14</v>
      </c>
      <c r="DK496" s="200">
        <f t="shared" si="317"/>
        <v>77.777777777777786</v>
      </c>
      <c r="DL496" s="201">
        <f t="shared" si="318"/>
        <v>4</v>
      </c>
    </row>
    <row r="497" spans="2:116" ht="24.95" customHeight="1">
      <c r="B497" s="48"/>
      <c r="C497" s="48"/>
      <c r="D497" s="14" t="s">
        <v>881</v>
      </c>
      <c r="E497" s="11" t="s">
        <v>882</v>
      </c>
      <c r="F497" s="12" t="s">
        <v>991</v>
      </c>
      <c r="G497" s="12" t="s">
        <v>946</v>
      </c>
      <c r="H497" s="40" t="s">
        <v>971</v>
      </c>
      <c r="I497" s="41" t="s">
        <v>972</v>
      </c>
      <c r="J497" s="78" t="str">
        <f t="shared" si="308"/>
        <v>M6</v>
      </c>
      <c r="K497" s="197" t="s">
        <v>1192</v>
      </c>
      <c r="L497" s="202" t="str">
        <f t="shared" si="309"/>
        <v>A</v>
      </c>
      <c r="M497" s="189" t="s">
        <v>1869</v>
      </c>
      <c r="N497" s="197" t="s">
        <v>1192</v>
      </c>
      <c r="O497" s="202" t="str">
        <f t="shared" si="280"/>
        <v>A</v>
      </c>
      <c r="P497" s="189" t="s">
        <v>1869</v>
      </c>
      <c r="Q497" s="197" t="s">
        <v>1192</v>
      </c>
      <c r="R497" s="202" t="str">
        <f t="shared" si="281"/>
        <v>A</v>
      </c>
      <c r="S497" s="189" t="s">
        <v>1869</v>
      </c>
      <c r="T497" s="197" t="s">
        <v>1192</v>
      </c>
      <c r="U497" s="202" t="str">
        <f t="shared" si="282"/>
        <v>A</v>
      </c>
      <c r="V497" s="189" t="s">
        <v>1869</v>
      </c>
      <c r="W497" s="197" t="s">
        <v>1192</v>
      </c>
      <c r="X497" s="202" t="str">
        <f t="shared" si="283"/>
        <v>A</v>
      </c>
      <c r="Y497" s="189" t="s">
        <v>1869</v>
      </c>
      <c r="Z497" s="197" t="s">
        <v>1192</v>
      </c>
      <c r="AA497" s="202" t="str">
        <f t="shared" si="284"/>
        <v>A</v>
      </c>
      <c r="AB497" s="189" t="s">
        <v>1869</v>
      </c>
      <c r="AC497" s="197" t="s">
        <v>1192</v>
      </c>
      <c r="AD497" s="202" t="str">
        <f t="shared" si="310"/>
        <v>A</v>
      </c>
      <c r="AE497" s="189" t="s">
        <v>1869</v>
      </c>
      <c r="AF497" s="197" t="s">
        <v>1192</v>
      </c>
      <c r="AG497" s="202" t="str">
        <f t="shared" si="285"/>
        <v>A</v>
      </c>
      <c r="AH497" s="189" t="s">
        <v>1869</v>
      </c>
      <c r="AI497" s="197" t="s">
        <v>1192</v>
      </c>
      <c r="AJ497" s="202" t="str">
        <f t="shared" si="286"/>
        <v>A</v>
      </c>
      <c r="AK497" s="186">
        <v>41442</v>
      </c>
      <c r="AL497" s="197" t="s">
        <v>1192</v>
      </c>
      <c r="AM497" s="202" t="str">
        <f t="shared" si="287"/>
        <v>A</v>
      </c>
      <c r="AN497" s="189" t="s">
        <v>1869</v>
      </c>
      <c r="AO497" s="197" t="s">
        <v>1192</v>
      </c>
      <c r="AP497" s="202" t="str">
        <f t="shared" si="288"/>
        <v>A</v>
      </c>
      <c r="AQ497" s="189" t="s">
        <v>1869</v>
      </c>
      <c r="AR497" s="197" t="s">
        <v>1192</v>
      </c>
      <c r="AS497" s="202" t="str">
        <f t="shared" si="289"/>
        <v>A</v>
      </c>
      <c r="AT497" s="189" t="s">
        <v>1869</v>
      </c>
      <c r="AU497" s="197" t="s">
        <v>1192</v>
      </c>
      <c r="AV497" s="202" t="str">
        <f t="shared" si="290"/>
        <v>A</v>
      </c>
      <c r="AW497" s="186">
        <v>43089</v>
      </c>
      <c r="AX497" s="197" t="s">
        <v>1192</v>
      </c>
      <c r="AY497" s="202" t="str">
        <f t="shared" si="291"/>
        <v>A</v>
      </c>
      <c r="AZ497" s="186">
        <v>42842</v>
      </c>
      <c r="BA497" s="197" t="s">
        <v>1192</v>
      </c>
      <c r="BB497" s="202" t="str">
        <f t="shared" si="292"/>
        <v>A</v>
      </c>
      <c r="BC497" s="186">
        <v>43058</v>
      </c>
      <c r="BD497" s="197" t="s">
        <v>1192</v>
      </c>
      <c r="BE497" s="202" t="str">
        <f t="shared" si="293"/>
        <v>A</v>
      </c>
      <c r="BF497" s="186">
        <v>42293</v>
      </c>
      <c r="BG497" s="197" t="s">
        <v>1192</v>
      </c>
      <c r="BH497" s="202" t="str">
        <f t="shared" si="294"/>
        <v>A</v>
      </c>
      <c r="BI497" s="186">
        <v>42293</v>
      </c>
      <c r="BJ497" s="197" t="s">
        <v>1192</v>
      </c>
      <c r="BK497" s="202" t="str">
        <f t="shared" si="295"/>
        <v>-</v>
      </c>
      <c r="BL497" s="187"/>
      <c r="BM497" s="197" t="s">
        <v>1192</v>
      </c>
      <c r="BN497" s="202" t="str">
        <f t="shared" si="296"/>
        <v>-</v>
      </c>
      <c r="BO497" s="187"/>
      <c r="BP497" s="197" t="s">
        <v>1192</v>
      </c>
      <c r="BQ497" s="202" t="str">
        <f t="shared" si="297"/>
        <v>A</v>
      </c>
      <c r="BR497" s="186">
        <v>42293</v>
      </c>
      <c r="BS497" s="197" t="s">
        <v>1192</v>
      </c>
      <c r="BT497" s="202" t="str">
        <f t="shared" si="298"/>
        <v>A</v>
      </c>
      <c r="BU497" s="186">
        <v>42293</v>
      </c>
      <c r="BV497" s="197"/>
      <c r="BW497" s="202" t="str">
        <f t="shared" si="299"/>
        <v>-</v>
      </c>
      <c r="BX497" s="186">
        <v>43089</v>
      </c>
      <c r="BY497" s="197"/>
      <c r="BZ497" s="202" t="str">
        <f t="shared" si="300"/>
        <v>-</v>
      </c>
      <c r="CA497" s="186">
        <v>42293</v>
      </c>
      <c r="CB497" s="197"/>
      <c r="CC497" s="202" t="str">
        <f t="shared" si="301"/>
        <v>-</v>
      </c>
      <c r="CD497" s="186">
        <v>42293</v>
      </c>
      <c r="CE497" s="197"/>
      <c r="CF497" s="202" t="str">
        <f t="shared" si="302"/>
        <v>-</v>
      </c>
      <c r="CG497" s="186">
        <v>42293</v>
      </c>
      <c r="CH497" s="197" t="s">
        <v>1192</v>
      </c>
      <c r="CI497" s="202" t="str">
        <f t="shared" si="303"/>
        <v>A</v>
      </c>
      <c r="CJ497" s="186">
        <v>42293</v>
      </c>
      <c r="CK497" s="197"/>
      <c r="CL497" s="202" t="str">
        <f t="shared" si="311"/>
        <v>-</v>
      </c>
      <c r="CM497" s="187"/>
      <c r="CN497" s="197"/>
      <c r="CO497" s="202" t="str">
        <f t="shared" si="312"/>
        <v>-</v>
      </c>
      <c r="CP497" s="186">
        <v>42157</v>
      </c>
      <c r="CQ497" s="197"/>
      <c r="CR497" s="202" t="str">
        <f t="shared" si="304"/>
        <v>-</v>
      </c>
      <c r="CS497" s="187"/>
      <c r="CT497" s="197"/>
      <c r="CU497" s="202" t="str">
        <f t="shared" si="313"/>
        <v>-</v>
      </c>
      <c r="CV497" s="187"/>
      <c r="CW497" s="197"/>
      <c r="CX497" s="202" t="str">
        <f t="shared" si="314"/>
        <v>-</v>
      </c>
      <c r="CY497" s="187"/>
      <c r="CZ497" s="197"/>
      <c r="DA497" s="202" t="str">
        <f t="shared" si="305"/>
        <v>-</v>
      </c>
      <c r="DB497" s="187"/>
      <c r="DC497" s="197"/>
      <c r="DD497" s="202" t="str">
        <f t="shared" si="315"/>
        <v>-</v>
      </c>
      <c r="DE497" s="204" t="s">
        <v>2336</v>
      </c>
      <c r="DF497" s="197"/>
      <c r="DG497" s="202" t="str">
        <f t="shared" si="316"/>
        <v>-</v>
      </c>
      <c r="DH497" s="187"/>
      <c r="DI497" s="103">
        <f t="shared" si="306"/>
        <v>22</v>
      </c>
      <c r="DJ497" s="103">
        <f t="shared" si="307"/>
        <v>20</v>
      </c>
      <c r="DK497" s="200">
        <f t="shared" si="317"/>
        <v>90.909090909090907</v>
      </c>
      <c r="DL497" s="201">
        <f t="shared" si="318"/>
        <v>5</v>
      </c>
    </row>
    <row r="498" spans="2:116" ht="24.95" customHeight="1">
      <c r="B498" s="48"/>
      <c r="C498" s="48"/>
      <c r="D498" s="14" t="s">
        <v>883</v>
      </c>
      <c r="E498" s="11" t="s">
        <v>884</v>
      </c>
      <c r="F498" s="12" t="s">
        <v>989</v>
      </c>
      <c r="G498" s="12" t="s">
        <v>947</v>
      </c>
      <c r="H498" s="40" t="s">
        <v>985</v>
      </c>
      <c r="I498" s="41" t="s">
        <v>982</v>
      </c>
      <c r="J498" s="78" t="str">
        <f t="shared" si="308"/>
        <v>M7</v>
      </c>
      <c r="K498" s="197" t="s">
        <v>1192</v>
      </c>
      <c r="L498" s="202" t="str">
        <f t="shared" si="309"/>
        <v>A</v>
      </c>
      <c r="M498" s="189" t="s">
        <v>1893</v>
      </c>
      <c r="N498" s="197" t="s">
        <v>1192</v>
      </c>
      <c r="O498" s="202" t="str">
        <f t="shared" si="280"/>
        <v>A</v>
      </c>
      <c r="P498" s="189">
        <v>43074</v>
      </c>
      <c r="Q498" s="197" t="s">
        <v>1192</v>
      </c>
      <c r="R498" s="202" t="str">
        <f t="shared" si="281"/>
        <v>A</v>
      </c>
      <c r="S498" s="189" t="s">
        <v>1893</v>
      </c>
      <c r="T498" s="197" t="s">
        <v>1192</v>
      </c>
      <c r="U498" s="202" t="str">
        <f t="shared" si="282"/>
        <v>A</v>
      </c>
      <c r="V498" s="189" t="s">
        <v>1893</v>
      </c>
      <c r="W498" s="197" t="s">
        <v>1192</v>
      </c>
      <c r="X498" s="202" t="str">
        <f t="shared" si="283"/>
        <v>A</v>
      </c>
      <c r="Y498" s="189" t="s">
        <v>1893</v>
      </c>
      <c r="Z498" s="197" t="s">
        <v>1192</v>
      </c>
      <c r="AA498" s="202" t="str">
        <f t="shared" si="284"/>
        <v>A</v>
      </c>
      <c r="AB498" s="189" t="s">
        <v>1893</v>
      </c>
      <c r="AC498" s="197" t="s">
        <v>1192</v>
      </c>
      <c r="AD498" s="202" t="str">
        <f t="shared" si="310"/>
        <v>A</v>
      </c>
      <c r="AE498" s="186">
        <v>41899</v>
      </c>
      <c r="AF498" s="197" t="s">
        <v>1192</v>
      </c>
      <c r="AG498" s="202" t="str">
        <f t="shared" si="285"/>
        <v>A</v>
      </c>
      <c r="AH498" s="186">
        <v>41899</v>
      </c>
      <c r="AI498" s="197" t="s">
        <v>1192</v>
      </c>
      <c r="AJ498" s="202" t="str">
        <f t="shared" si="286"/>
        <v>A</v>
      </c>
      <c r="AK498" s="189" t="s">
        <v>1893</v>
      </c>
      <c r="AL498" s="197" t="s">
        <v>1192</v>
      </c>
      <c r="AM498" s="202" t="str">
        <f t="shared" si="287"/>
        <v>A</v>
      </c>
      <c r="AN498" s="186">
        <v>41899</v>
      </c>
      <c r="AO498" s="197" t="s">
        <v>1192</v>
      </c>
      <c r="AP498" s="202" t="str">
        <f t="shared" si="288"/>
        <v>A</v>
      </c>
      <c r="AQ498" s="189" t="s">
        <v>1893</v>
      </c>
      <c r="AR498" s="197" t="s">
        <v>1192</v>
      </c>
      <c r="AS498" s="202" t="str">
        <f t="shared" si="289"/>
        <v>A</v>
      </c>
      <c r="AT498" s="189" t="s">
        <v>1893</v>
      </c>
      <c r="AU498" s="197" t="s">
        <v>1192</v>
      </c>
      <c r="AV498" s="202" t="str">
        <f t="shared" si="290"/>
        <v>A</v>
      </c>
      <c r="AW498" s="189" t="s">
        <v>1893</v>
      </c>
      <c r="AX498" s="197" t="s">
        <v>1192</v>
      </c>
      <c r="AY498" s="202" t="str">
        <f t="shared" si="291"/>
        <v>A</v>
      </c>
      <c r="AZ498" s="186">
        <v>43074</v>
      </c>
      <c r="BA498" s="197" t="s">
        <v>1192</v>
      </c>
      <c r="BB498" s="202" t="str">
        <f t="shared" si="292"/>
        <v>-</v>
      </c>
      <c r="BC498" s="187"/>
      <c r="BD498" s="197" t="s">
        <v>1192</v>
      </c>
      <c r="BE498" s="202" t="str">
        <f t="shared" si="293"/>
        <v>-</v>
      </c>
      <c r="BF498" s="187"/>
      <c r="BG498" s="197" t="s">
        <v>1192</v>
      </c>
      <c r="BH498" s="202" t="str">
        <f t="shared" si="294"/>
        <v>-</v>
      </c>
      <c r="BI498" s="187"/>
      <c r="BJ498" s="197"/>
      <c r="BK498" s="202" t="str">
        <f t="shared" si="295"/>
        <v>-</v>
      </c>
      <c r="BL498" s="187"/>
      <c r="BM498" s="197"/>
      <c r="BN498" s="202" t="str">
        <f t="shared" si="296"/>
        <v>-</v>
      </c>
      <c r="BO498" s="205">
        <v>43058</v>
      </c>
      <c r="BP498" s="197"/>
      <c r="BQ498" s="202" t="str">
        <f t="shared" si="297"/>
        <v>-</v>
      </c>
      <c r="BR498" s="187"/>
      <c r="BS498" s="197"/>
      <c r="BT498" s="202" t="str">
        <f t="shared" si="298"/>
        <v>-</v>
      </c>
      <c r="BU498" s="186">
        <v>43074</v>
      </c>
      <c r="BV498" s="197"/>
      <c r="BW498" s="202" t="str">
        <f t="shared" si="299"/>
        <v>-</v>
      </c>
      <c r="BX498" s="187"/>
      <c r="BY498" s="197"/>
      <c r="BZ498" s="202" t="str">
        <f t="shared" si="300"/>
        <v>-</v>
      </c>
      <c r="CA498" s="187"/>
      <c r="CB498" s="197"/>
      <c r="CC498" s="202" t="str">
        <f t="shared" si="301"/>
        <v>-</v>
      </c>
      <c r="CD498" s="187"/>
      <c r="CE498" s="197"/>
      <c r="CF498" s="202" t="str">
        <f t="shared" si="302"/>
        <v>-</v>
      </c>
      <c r="CG498" s="187"/>
      <c r="CH498" s="197" t="s">
        <v>1192</v>
      </c>
      <c r="CI498" s="202" t="str">
        <f t="shared" si="303"/>
        <v>-</v>
      </c>
      <c r="CJ498" s="187"/>
      <c r="CK498" s="197"/>
      <c r="CL498" s="202" t="str">
        <f t="shared" si="311"/>
        <v>-</v>
      </c>
      <c r="CM498" s="187"/>
      <c r="CN498" s="197"/>
      <c r="CO498" s="202" t="str">
        <f t="shared" si="312"/>
        <v>-</v>
      </c>
      <c r="CP498" s="187"/>
      <c r="CQ498" s="197"/>
      <c r="CR498" s="202" t="str">
        <f t="shared" si="304"/>
        <v>-</v>
      </c>
      <c r="CS498" s="187"/>
      <c r="CT498" s="197"/>
      <c r="CU498" s="202" t="str">
        <f t="shared" si="313"/>
        <v>-</v>
      </c>
      <c r="CV498" s="187"/>
      <c r="CW498" s="197"/>
      <c r="CX498" s="202" t="str">
        <f t="shared" si="314"/>
        <v>-</v>
      </c>
      <c r="CY498" s="187"/>
      <c r="CZ498" s="197"/>
      <c r="DA498" s="202" t="str">
        <f t="shared" si="305"/>
        <v>-</v>
      </c>
      <c r="DB498" s="187"/>
      <c r="DC498" s="197"/>
      <c r="DD498" s="202" t="str">
        <f t="shared" si="315"/>
        <v>-</v>
      </c>
      <c r="DE498" s="187"/>
      <c r="DF498" s="197"/>
      <c r="DG498" s="202" t="str">
        <f t="shared" si="316"/>
        <v>-</v>
      </c>
      <c r="DH498" s="187"/>
      <c r="DI498" s="103">
        <f t="shared" si="306"/>
        <v>18</v>
      </c>
      <c r="DJ498" s="103">
        <f t="shared" si="307"/>
        <v>14</v>
      </c>
      <c r="DK498" s="200">
        <f t="shared" si="317"/>
        <v>77.777777777777786</v>
      </c>
      <c r="DL498" s="201">
        <f t="shared" si="318"/>
        <v>4</v>
      </c>
    </row>
    <row r="499" spans="2:116" ht="24.95" customHeight="1">
      <c r="B499" s="48"/>
      <c r="C499" s="48"/>
      <c r="D499" s="14" t="s">
        <v>885</v>
      </c>
      <c r="E499" s="175" t="s">
        <v>886</v>
      </c>
      <c r="F499" s="12" t="s">
        <v>990</v>
      </c>
      <c r="G499" s="12" t="s">
        <v>960</v>
      </c>
      <c r="H499" s="40" t="s">
        <v>980</v>
      </c>
      <c r="I499" s="41" t="s">
        <v>979</v>
      </c>
      <c r="J499" s="78" t="str">
        <f t="shared" si="308"/>
        <v>M5</v>
      </c>
      <c r="K499" s="197" t="s">
        <v>1192</v>
      </c>
      <c r="L499" s="202" t="str">
        <f t="shared" si="309"/>
        <v>A</v>
      </c>
      <c r="M499" s="189" t="s">
        <v>1896</v>
      </c>
      <c r="N499" s="197" t="s">
        <v>1192</v>
      </c>
      <c r="O499" s="202" t="str">
        <f t="shared" si="280"/>
        <v>A</v>
      </c>
      <c r="P499" s="189" t="s">
        <v>1896</v>
      </c>
      <c r="Q499" s="197" t="s">
        <v>1192</v>
      </c>
      <c r="R499" s="202" t="str">
        <f t="shared" si="281"/>
        <v>A</v>
      </c>
      <c r="S499" s="189" t="s">
        <v>1896</v>
      </c>
      <c r="T499" s="197" t="s">
        <v>1192</v>
      </c>
      <c r="U499" s="202" t="str">
        <f t="shared" si="282"/>
        <v>A</v>
      </c>
      <c r="V499" s="189" t="s">
        <v>1896</v>
      </c>
      <c r="W499" s="197" t="s">
        <v>1192</v>
      </c>
      <c r="X499" s="202" t="str">
        <f t="shared" si="283"/>
        <v>A</v>
      </c>
      <c r="Y499" s="189" t="s">
        <v>1896</v>
      </c>
      <c r="Z499" s="197" t="s">
        <v>1192</v>
      </c>
      <c r="AA499" s="202" t="str">
        <f t="shared" si="284"/>
        <v>A</v>
      </c>
      <c r="AB499" s="189" t="s">
        <v>1896</v>
      </c>
      <c r="AC499" s="197" t="s">
        <v>1192</v>
      </c>
      <c r="AD499" s="202" t="str">
        <f t="shared" si="310"/>
        <v>A</v>
      </c>
      <c r="AE499" s="186">
        <v>41899</v>
      </c>
      <c r="AF499" s="197" t="s">
        <v>1192</v>
      </c>
      <c r="AG499" s="202" t="str">
        <f t="shared" si="285"/>
        <v>A</v>
      </c>
      <c r="AH499" s="186">
        <v>41899</v>
      </c>
      <c r="AI499" s="197" t="s">
        <v>1192</v>
      </c>
      <c r="AJ499" s="202" t="str">
        <f t="shared" si="286"/>
        <v>A</v>
      </c>
      <c r="AK499" s="189" t="s">
        <v>1896</v>
      </c>
      <c r="AL499" s="197" t="s">
        <v>1192</v>
      </c>
      <c r="AM499" s="202" t="str">
        <f t="shared" si="287"/>
        <v>A</v>
      </c>
      <c r="AN499" s="186">
        <v>41899</v>
      </c>
      <c r="AO499" s="197" t="s">
        <v>1192</v>
      </c>
      <c r="AP499" s="202" t="str">
        <f t="shared" si="288"/>
        <v>A</v>
      </c>
      <c r="AQ499" s="189" t="s">
        <v>1896</v>
      </c>
      <c r="AR499" s="197" t="s">
        <v>1192</v>
      </c>
      <c r="AS499" s="202" t="str">
        <f t="shared" si="289"/>
        <v>A</v>
      </c>
      <c r="AT499" s="189" t="s">
        <v>1896</v>
      </c>
      <c r="AU499" s="197" t="s">
        <v>1192</v>
      </c>
      <c r="AV499" s="202" t="str">
        <f t="shared" si="290"/>
        <v>A</v>
      </c>
      <c r="AW499" s="189" t="s">
        <v>1896</v>
      </c>
      <c r="AX499" s="197" t="s">
        <v>1192</v>
      </c>
      <c r="AY499" s="202" t="str">
        <f t="shared" si="291"/>
        <v>A</v>
      </c>
      <c r="AZ499" s="207">
        <v>43034</v>
      </c>
      <c r="BA499" s="197" t="s">
        <v>1192</v>
      </c>
      <c r="BB499" s="202" t="str">
        <f t="shared" si="292"/>
        <v>A</v>
      </c>
      <c r="BC499" s="189" t="s">
        <v>1896</v>
      </c>
      <c r="BD499" s="197" t="s">
        <v>1192</v>
      </c>
      <c r="BE499" s="202" t="str">
        <f t="shared" si="293"/>
        <v>A</v>
      </c>
      <c r="BF499" s="186">
        <v>42293</v>
      </c>
      <c r="BG499" s="197" t="s">
        <v>1192</v>
      </c>
      <c r="BH499" s="202" t="str">
        <f t="shared" si="294"/>
        <v>A</v>
      </c>
      <c r="BI499" s="188">
        <v>42286</v>
      </c>
      <c r="BJ499" s="197" t="s">
        <v>1192</v>
      </c>
      <c r="BK499" s="202" t="str">
        <f t="shared" si="295"/>
        <v>A</v>
      </c>
      <c r="BL499" s="189" t="s">
        <v>1896</v>
      </c>
      <c r="BM499" s="197" t="s">
        <v>1192</v>
      </c>
      <c r="BN499" s="202" t="str">
        <f t="shared" si="296"/>
        <v>A</v>
      </c>
      <c r="BO499" s="189" t="s">
        <v>1896</v>
      </c>
      <c r="BP499" s="197" t="s">
        <v>1192</v>
      </c>
      <c r="BQ499" s="202" t="str">
        <f t="shared" si="297"/>
        <v>A</v>
      </c>
      <c r="BR499" s="186">
        <v>42293</v>
      </c>
      <c r="BS499" s="197" t="s">
        <v>1192</v>
      </c>
      <c r="BT499" s="202" t="str">
        <f t="shared" si="298"/>
        <v>A</v>
      </c>
      <c r="BU499" s="186">
        <v>42293</v>
      </c>
      <c r="BV499" s="197" t="s">
        <v>1192</v>
      </c>
      <c r="BW499" s="202" t="str">
        <f t="shared" si="299"/>
        <v>A</v>
      </c>
      <c r="BX499" s="186">
        <v>42293</v>
      </c>
      <c r="BY499" s="197" t="s">
        <v>1192</v>
      </c>
      <c r="BZ499" s="202" t="str">
        <f t="shared" si="300"/>
        <v>A</v>
      </c>
      <c r="CA499" s="186">
        <v>42293</v>
      </c>
      <c r="CB499" s="197" t="s">
        <v>1192</v>
      </c>
      <c r="CC499" s="202" t="str">
        <f t="shared" si="301"/>
        <v>A</v>
      </c>
      <c r="CD499" s="186">
        <v>42293</v>
      </c>
      <c r="CE499" s="197" t="s">
        <v>1192</v>
      </c>
      <c r="CF499" s="202" t="str">
        <f t="shared" si="302"/>
        <v>A</v>
      </c>
      <c r="CG499" s="186">
        <v>42293</v>
      </c>
      <c r="CH499" s="197" t="s">
        <v>1192</v>
      </c>
      <c r="CI499" s="202" t="str">
        <f t="shared" si="303"/>
        <v>A</v>
      </c>
      <c r="CJ499" s="186">
        <v>42293</v>
      </c>
      <c r="CK499" s="197"/>
      <c r="CL499" s="202" t="str">
        <f t="shared" si="311"/>
        <v>-</v>
      </c>
      <c r="CM499" s="187"/>
      <c r="CN499" s="197"/>
      <c r="CO499" s="202" t="str">
        <f t="shared" si="312"/>
        <v>-</v>
      </c>
      <c r="CP499" s="187"/>
      <c r="CQ499" s="197"/>
      <c r="CR499" s="202" t="str">
        <f t="shared" si="304"/>
        <v>-</v>
      </c>
      <c r="CS499" s="187"/>
      <c r="CT499" s="197"/>
      <c r="CU499" s="202" t="str">
        <f t="shared" si="313"/>
        <v>-</v>
      </c>
      <c r="CV499" s="187"/>
      <c r="CW499" s="197"/>
      <c r="CX499" s="202" t="str">
        <f t="shared" si="314"/>
        <v>-</v>
      </c>
      <c r="CY499" s="187"/>
      <c r="CZ499" s="197"/>
      <c r="DA499" s="202" t="str">
        <f t="shared" si="305"/>
        <v>-</v>
      </c>
      <c r="DB499" s="187"/>
      <c r="DC499" s="197"/>
      <c r="DD499" s="202" t="str">
        <f t="shared" si="315"/>
        <v>-</v>
      </c>
      <c r="DE499" s="204" t="s">
        <v>2336</v>
      </c>
      <c r="DF499" s="197"/>
      <c r="DG499" s="202" t="str">
        <f t="shared" si="316"/>
        <v>-</v>
      </c>
      <c r="DH499" s="187"/>
      <c r="DI499" s="103">
        <f t="shared" si="306"/>
        <v>26</v>
      </c>
      <c r="DJ499" s="103">
        <f t="shared" si="307"/>
        <v>26</v>
      </c>
      <c r="DK499" s="200">
        <f t="shared" si="317"/>
        <v>100</v>
      </c>
      <c r="DL499" s="201">
        <f t="shared" si="318"/>
        <v>5</v>
      </c>
    </row>
    <row r="500" spans="2:116" ht="24.95" customHeight="1">
      <c r="B500" s="48"/>
      <c r="C500" s="48"/>
      <c r="D500" s="14" t="s">
        <v>887</v>
      </c>
      <c r="E500" s="11" t="s">
        <v>888</v>
      </c>
      <c r="F500" s="12" t="s">
        <v>996</v>
      </c>
      <c r="G500" s="12" t="s">
        <v>1191</v>
      </c>
      <c r="H500" s="40" t="s">
        <v>973</v>
      </c>
      <c r="I500" s="41" t="s">
        <v>972</v>
      </c>
      <c r="J500" s="78" t="str">
        <f t="shared" si="308"/>
        <v>M6</v>
      </c>
      <c r="K500" s="197" t="s">
        <v>1192</v>
      </c>
      <c r="L500" s="202" t="str">
        <f t="shared" si="309"/>
        <v>A</v>
      </c>
      <c r="M500" s="189" t="s">
        <v>1887</v>
      </c>
      <c r="N500" s="197" t="s">
        <v>1192</v>
      </c>
      <c r="O500" s="202" t="str">
        <f t="shared" si="280"/>
        <v>A</v>
      </c>
      <c r="P500" s="186">
        <v>42833</v>
      </c>
      <c r="Q500" s="197" t="s">
        <v>1192</v>
      </c>
      <c r="R500" s="202" t="str">
        <f t="shared" si="281"/>
        <v>A</v>
      </c>
      <c r="S500" s="186">
        <v>42521</v>
      </c>
      <c r="T500" s="197" t="s">
        <v>1192</v>
      </c>
      <c r="U500" s="202" t="str">
        <f t="shared" si="282"/>
        <v>A</v>
      </c>
      <c r="V500" s="186">
        <v>42515</v>
      </c>
      <c r="W500" s="197" t="s">
        <v>1192</v>
      </c>
      <c r="X500" s="202" t="str">
        <f t="shared" si="283"/>
        <v>A</v>
      </c>
      <c r="Y500" s="186">
        <v>42515</v>
      </c>
      <c r="Z500" s="197" t="s">
        <v>1192</v>
      </c>
      <c r="AA500" s="202" t="str">
        <f t="shared" si="284"/>
        <v>A</v>
      </c>
      <c r="AB500" s="189" t="s">
        <v>1887</v>
      </c>
      <c r="AC500" s="197" t="s">
        <v>1192</v>
      </c>
      <c r="AD500" s="202" t="str">
        <f t="shared" si="310"/>
        <v>A</v>
      </c>
      <c r="AE500" s="189" t="s">
        <v>1887</v>
      </c>
      <c r="AF500" s="197" t="s">
        <v>1192</v>
      </c>
      <c r="AG500" s="202" t="str">
        <f t="shared" si="285"/>
        <v>A</v>
      </c>
      <c r="AH500" s="189" t="s">
        <v>1887</v>
      </c>
      <c r="AI500" s="197" t="s">
        <v>1192</v>
      </c>
      <c r="AJ500" s="202" t="str">
        <f t="shared" si="286"/>
        <v>A</v>
      </c>
      <c r="AK500" s="186">
        <v>42515</v>
      </c>
      <c r="AL500" s="197" t="s">
        <v>1192</v>
      </c>
      <c r="AM500" s="202" t="str">
        <f t="shared" si="287"/>
        <v>A</v>
      </c>
      <c r="AN500" s="189" t="s">
        <v>1887</v>
      </c>
      <c r="AO500" s="197" t="s">
        <v>1192</v>
      </c>
      <c r="AP500" s="202" t="str">
        <f t="shared" si="288"/>
        <v>A</v>
      </c>
      <c r="AQ500" s="189" t="s">
        <v>1887</v>
      </c>
      <c r="AR500" s="197" t="s">
        <v>1192</v>
      </c>
      <c r="AS500" s="202" t="str">
        <f t="shared" si="289"/>
        <v>A</v>
      </c>
      <c r="AT500" s="186">
        <v>42696</v>
      </c>
      <c r="AU500" s="197" t="s">
        <v>1192</v>
      </c>
      <c r="AV500" s="202" t="str">
        <f t="shared" si="290"/>
        <v>A</v>
      </c>
      <c r="AW500" s="186">
        <v>42521</v>
      </c>
      <c r="AX500" s="197" t="s">
        <v>1192</v>
      </c>
      <c r="AY500" s="202" t="str">
        <f t="shared" si="291"/>
        <v>A</v>
      </c>
      <c r="AZ500" s="186">
        <v>42696</v>
      </c>
      <c r="BA500" s="197" t="s">
        <v>1192</v>
      </c>
      <c r="BB500" s="202" t="str">
        <f t="shared" si="292"/>
        <v>A</v>
      </c>
      <c r="BC500" s="186">
        <v>43046</v>
      </c>
      <c r="BD500" s="197" t="s">
        <v>1192</v>
      </c>
      <c r="BE500" s="202" t="str">
        <f t="shared" si="293"/>
        <v>A</v>
      </c>
      <c r="BF500" s="186">
        <v>42515</v>
      </c>
      <c r="BG500" s="197" t="s">
        <v>1192</v>
      </c>
      <c r="BH500" s="202" t="str">
        <f t="shared" si="294"/>
        <v>A</v>
      </c>
      <c r="BI500" s="186">
        <v>42838</v>
      </c>
      <c r="BJ500" s="197" t="s">
        <v>1192</v>
      </c>
      <c r="BK500" s="202" t="str">
        <f t="shared" si="295"/>
        <v>A</v>
      </c>
      <c r="BL500" s="186">
        <v>42515</v>
      </c>
      <c r="BM500" s="197" t="s">
        <v>1192</v>
      </c>
      <c r="BN500" s="202" t="str">
        <f t="shared" si="296"/>
        <v>A</v>
      </c>
      <c r="BO500" s="186">
        <v>42515</v>
      </c>
      <c r="BP500" s="197" t="s">
        <v>1192</v>
      </c>
      <c r="BQ500" s="202" t="str">
        <f t="shared" si="297"/>
        <v>A</v>
      </c>
      <c r="BR500" s="186">
        <v>42293</v>
      </c>
      <c r="BS500" s="197" t="s">
        <v>1192</v>
      </c>
      <c r="BT500" s="202" t="str">
        <f t="shared" si="298"/>
        <v>A</v>
      </c>
      <c r="BU500" s="186">
        <v>42293</v>
      </c>
      <c r="BV500" s="197"/>
      <c r="BW500" s="202" t="str">
        <f t="shared" si="299"/>
        <v>-</v>
      </c>
      <c r="BX500" s="186">
        <v>42515</v>
      </c>
      <c r="BY500" s="197"/>
      <c r="BZ500" s="202" t="str">
        <f t="shared" si="300"/>
        <v>-</v>
      </c>
      <c r="CA500" s="186">
        <v>42293</v>
      </c>
      <c r="CB500" s="197"/>
      <c r="CC500" s="202" t="str">
        <f t="shared" si="301"/>
        <v>-</v>
      </c>
      <c r="CD500" s="186">
        <v>42293</v>
      </c>
      <c r="CE500" s="197"/>
      <c r="CF500" s="202" t="str">
        <f t="shared" si="302"/>
        <v>-</v>
      </c>
      <c r="CG500" s="186">
        <v>42521</v>
      </c>
      <c r="CH500" s="197" t="s">
        <v>1192</v>
      </c>
      <c r="CI500" s="202" t="str">
        <f t="shared" si="303"/>
        <v>A</v>
      </c>
      <c r="CJ500" s="186">
        <v>42293</v>
      </c>
      <c r="CK500" s="197"/>
      <c r="CL500" s="202" t="str">
        <f t="shared" si="311"/>
        <v>-</v>
      </c>
      <c r="CM500" s="187"/>
      <c r="CN500" s="197"/>
      <c r="CO500" s="202" t="str">
        <f t="shared" si="312"/>
        <v>-</v>
      </c>
      <c r="CP500" s="187"/>
      <c r="CQ500" s="197"/>
      <c r="CR500" s="202" t="str">
        <f t="shared" si="304"/>
        <v>-</v>
      </c>
      <c r="CS500" s="187"/>
      <c r="CT500" s="197"/>
      <c r="CU500" s="202" t="str">
        <f t="shared" si="313"/>
        <v>-</v>
      </c>
      <c r="CV500" s="187"/>
      <c r="CW500" s="197"/>
      <c r="CX500" s="202" t="str">
        <f t="shared" si="314"/>
        <v>-</v>
      </c>
      <c r="CY500" s="187"/>
      <c r="CZ500" s="197"/>
      <c r="DA500" s="202" t="str">
        <f t="shared" si="305"/>
        <v>-</v>
      </c>
      <c r="DB500" s="187"/>
      <c r="DC500" s="197"/>
      <c r="DD500" s="202" t="str">
        <f t="shared" si="315"/>
        <v>-</v>
      </c>
      <c r="DE500" s="204" t="s">
        <v>2336</v>
      </c>
      <c r="DF500" s="197"/>
      <c r="DG500" s="202" t="str">
        <f t="shared" si="316"/>
        <v>-</v>
      </c>
      <c r="DH500" s="187"/>
      <c r="DI500" s="103">
        <f t="shared" si="306"/>
        <v>22</v>
      </c>
      <c r="DJ500" s="103">
        <f t="shared" si="307"/>
        <v>22</v>
      </c>
      <c r="DK500" s="200">
        <f t="shared" si="317"/>
        <v>100</v>
      </c>
      <c r="DL500" s="201">
        <f t="shared" si="318"/>
        <v>5</v>
      </c>
    </row>
    <row r="501" spans="2:116" ht="24.95" customHeight="1">
      <c r="B501" s="48"/>
      <c r="C501" s="48"/>
      <c r="D501" s="14" t="s">
        <v>889</v>
      </c>
      <c r="E501" s="11" t="s">
        <v>890</v>
      </c>
      <c r="F501" s="12" t="s">
        <v>990</v>
      </c>
      <c r="G501" s="12" t="s">
        <v>935</v>
      </c>
      <c r="H501" s="40" t="s">
        <v>981</v>
      </c>
      <c r="I501" s="41" t="s">
        <v>982</v>
      </c>
      <c r="J501" s="78" t="str">
        <f t="shared" si="308"/>
        <v>M7</v>
      </c>
      <c r="K501" s="197" t="s">
        <v>1192</v>
      </c>
      <c r="L501" s="202" t="str">
        <f t="shared" si="309"/>
        <v>A</v>
      </c>
      <c r="M501" s="189" t="s">
        <v>1909</v>
      </c>
      <c r="N501" s="197" t="s">
        <v>1192</v>
      </c>
      <c r="O501" s="202" t="str">
        <f t="shared" si="280"/>
        <v>A</v>
      </c>
      <c r="P501" s="189" t="s">
        <v>1909</v>
      </c>
      <c r="Q501" s="197" t="s">
        <v>1192</v>
      </c>
      <c r="R501" s="202" t="str">
        <f t="shared" si="281"/>
        <v>A</v>
      </c>
      <c r="S501" s="186">
        <v>42521</v>
      </c>
      <c r="T501" s="197" t="s">
        <v>1192</v>
      </c>
      <c r="U501" s="202" t="str">
        <f t="shared" si="282"/>
        <v>A</v>
      </c>
      <c r="V501" s="189" t="s">
        <v>1909</v>
      </c>
      <c r="W501" s="197" t="s">
        <v>1192</v>
      </c>
      <c r="X501" s="202" t="str">
        <f t="shared" si="283"/>
        <v>A</v>
      </c>
      <c r="Y501" s="189" t="s">
        <v>1909</v>
      </c>
      <c r="Z501" s="197" t="s">
        <v>1192</v>
      </c>
      <c r="AA501" s="202" t="str">
        <f t="shared" si="284"/>
        <v>A</v>
      </c>
      <c r="AB501" s="189" t="s">
        <v>1909</v>
      </c>
      <c r="AC501" s="197" t="s">
        <v>1192</v>
      </c>
      <c r="AD501" s="202" t="str">
        <f t="shared" si="310"/>
        <v>A</v>
      </c>
      <c r="AE501" s="189" t="s">
        <v>1909</v>
      </c>
      <c r="AF501" s="197" t="s">
        <v>1192</v>
      </c>
      <c r="AG501" s="202" t="str">
        <f t="shared" si="285"/>
        <v>A</v>
      </c>
      <c r="AH501" s="189" t="s">
        <v>1909</v>
      </c>
      <c r="AI501" s="197" t="s">
        <v>1192</v>
      </c>
      <c r="AJ501" s="202" t="str">
        <f t="shared" si="286"/>
        <v>A</v>
      </c>
      <c r="AK501" s="189" t="s">
        <v>1909</v>
      </c>
      <c r="AL501" s="197" t="s">
        <v>1192</v>
      </c>
      <c r="AM501" s="202" t="str">
        <f t="shared" si="287"/>
        <v>A</v>
      </c>
      <c r="AN501" s="189" t="s">
        <v>1909</v>
      </c>
      <c r="AO501" s="197" t="s">
        <v>1192</v>
      </c>
      <c r="AP501" s="202" t="str">
        <f t="shared" si="288"/>
        <v>A</v>
      </c>
      <c r="AQ501" s="186">
        <v>42513</v>
      </c>
      <c r="AR501" s="197" t="s">
        <v>1192</v>
      </c>
      <c r="AS501" s="202" t="str">
        <f t="shared" si="289"/>
        <v>A</v>
      </c>
      <c r="AT501" s="189" t="s">
        <v>1909</v>
      </c>
      <c r="AU501" s="197" t="s">
        <v>1192</v>
      </c>
      <c r="AV501" s="202" t="str">
        <f t="shared" si="290"/>
        <v>A</v>
      </c>
      <c r="AW501" s="186">
        <v>42521</v>
      </c>
      <c r="AX501" s="197" t="s">
        <v>1192</v>
      </c>
      <c r="AY501" s="202" t="str">
        <f t="shared" si="291"/>
        <v>A</v>
      </c>
      <c r="AZ501" s="186">
        <v>42355</v>
      </c>
      <c r="BA501" s="197" t="s">
        <v>1192</v>
      </c>
      <c r="BB501" s="202" t="str">
        <f t="shared" si="292"/>
        <v>A</v>
      </c>
      <c r="BC501" s="186">
        <v>43046</v>
      </c>
      <c r="BD501" s="197" t="s">
        <v>1192</v>
      </c>
      <c r="BE501" s="202" t="str">
        <f t="shared" si="293"/>
        <v>A</v>
      </c>
      <c r="BF501" s="186">
        <v>42300</v>
      </c>
      <c r="BG501" s="197" t="s">
        <v>1192</v>
      </c>
      <c r="BH501" s="202" t="str">
        <f t="shared" si="294"/>
        <v>A</v>
      </c>
      <c r="BI501" s="186">
        <v>42300</v>
      </c>
      <c r="BJ501" s="197"/>
      <c r="BK501" s="202" t="str">
        <f t="shared" si="295"/>
        <v>-</v>
      </c>
      <c r="BL501" s="186">
        <v>42513</v>
      </c>
      <c r="BM501" s="197"/>
      <c r="BN501" s="202" t="str">
        <f t="shared" si="296"/>
        <v>-</v>
      </c>
      <c r="BO501" s="187"/>
      <c r="BP501" s="197"/>
      <c r="BQ501" s="202" t="str">
        <f t="shared" si="297"/>
        <v>-</v>
      </c>
      <c r="BR501" s="186">
        <v>42300</v>
      </c>
      <c r="BS501" s="197"/>
      <c r="BT501" s="202" t="str">
        <f t="shared" si="298"/>
        <v>-</v>
      </c>
      <c r="BU501" s="186">
        <v>42300</v>
      </c>
      <c r="BV501" s="197"/>
      <c r="BW501" s="202" t="str">
        <f t="shared" si="299"/>
        <v>-</v>
      </c>
      <c r="BX501" s="186">
        <v>42300</v>
      </c>
      <c r="BY501" s="197"/>
      <c r="BZ501" s="202" t="str">
        <f t="shared" si="300"/>
        <v>-</v>
      </c>
      <c r="CA501" s="186">
        <v>42300</v>
      </c>
      <c r="CB501" s="197"/>
      <c r="CC501" s="202" t="str">
        <f t="shared" si="301"/>
        <v>-</v>
      </c>
      <c r="CD501" s="186">
        <v>42300</v>
      </c>
      <c r="CE501" s="197"/>
      <c r="CF501" s="202" t="str">
        <f t="shared" si="302"/>
        <v>-</v>
      </c>
      <c r="CG501" s="186">
        <v>42521</v>
      </c>
      <c r="CH501" s="197" t="s">
        <v>1192</v>
      </c>
      <c r="CI501" s="202" t="str">
        <f t="shared" si="303"/>
        <v>A</v>
      </c>
      <c r="CJ501" s="186">
        <v>42300</v>
      </c>
      <c r="CK501" s="197"/>
      <c r="CL501" s="202" t="str">
        <f t="shared" si="311"/>
        <v>-</v>
      </c>
      <c r="CM501" s="187"/>
      <c r="CN501" s="197"/>
      <c r="CO501" s="202" t="str">
        <f t="shared" si="312"/>
        <v>-</v>
      </c>
      <c r="CP501" s="187"/>
      <c r="CQ501" s="197"/>
      <c r="CR501" s="202" t="str">
        <f t="shared" si="304"/>
        <v>-</v>
      </c>
      <c r="CS501" s="187"/>
      <c r="CT501" s="197"/>
      <c r="CU501" s="202" t="str">
        <f t="shared" si="313"/>
        <v>-</v>
      </c>
      <c r="CV501" s="187"/>
      <c r="CW501" s="197"/>
      <c r="CX501" s="202" t="str">
        <f t="shared" si="314"/>
        <v>-</v>
      </c>
      <c r="CY501" s="187"/>
      <c r="CZ501" s="197"/>
      <c r="DA501" s="202" t="str">
        <f t="shared" si="305"/>
        <v>-</v>
      </c>
      <c r="DB501" s="187"/>
      <c r="DC501" s="197"/>
      <c r="DD501" s="202" t="str">
        <f t="shared" si="315"/>
        <v>-</v>
      </c>
      <c r="DE501" s="186">
        <v>42852</v>
      </c>
      <c r="DF501" s="197"/>
      <c r="DG501" s="202" t="str">
        <f t="shared" si="316"/>
        <v>-</v>
      </c>
      <c r="DH501" s="187"/>
      <c r="DI501" s="103">
        <f t="shared" si="306"/>
        <v>18</v>
      </c>
      <c r="DJ501" s="103">
        <f t="shared" si="307"/>
        <v>18</v>
      </c>
      <c r="DK501" s="200">
        <f t="shared" si="317"/>
        <v>100</v>
      </c>
      <c r="DL501" s="201">
        <f t="shared" si="318"/>
        <v>5</v>
      </c>
    </row>
    <row r="502" spans="2:116" ht="24.95" customHeight="1">
      <c r="B502" s="48"/>
      <c r="C502" s="48"/>
      <c r="D502" s="14" t="s">
        <v>891</v>
      </c>
      <c r="E502" s="11" t="s">
        <v>892</v>
      </c>
      <c r="F502" s="12" t="s">
        <v>992</v>
      </c>
      <c r="G502" s="12" t="s">
        <v>938</v>
      </c>
      <c r="H502" s="40" t="s">
        <v>983</v>
      </c>
      <c r="I502" s="41" t="s">
        <v>982</v>
      </c>
      <c r="J502" s="78" t="str">
        <f t="shared" si="308"/>
        <v>M7</v>
      </c>
      <c r="K502" s="197" t="s">
        <v>1192</v>
      </c>
      <c r="L502" s="202" t="str">
        <f t="shared" si="309"/>
        <v>A</v>
      </c>
      <c r="M502" s="189" t="s">
        <v>2038</v>
      </c>
      <c r="N502" s="197" t="s">
        <v>1192</v>
      </c>
      <c r="O502" s="202" t="str">
        <f t="shared" si="280"/>
        <v>A</v>
      </c>
      <c r="P502" s="189" t="s">
        <v>2038</v>
      </c>
      <c r="Q502" s="197" t="s">
        <v>1192</v>
      </c>
      <c r="R502" s="202" t="str">
        <f t="shared" si="281"/>
        <v>A</v>
      </c>
      <c r="S502" s="186">
        <v>42515</v>
      </c>
      <c r="T502" s="197" t="s">
        <v>1192</v>
      </c>
      <c r="U502" s="202" t="str">
        <f t="shared" si="282"/>
        <v>A</v>
      </c>
      <c r="V502" s="186">
        <v>42515</v>
      </c>
      <c r="W502" s="197" t="s">
        <v>1192</v>
      </c>
      <c r="X502" s="202" t="str">
        <f t="shared" si="283"/>
        <v>A</v>
      </c>
      <c r="Y502" s="186">
        <v>42515</v>
      </c>
      <c r="Z502" s="197" t="s">
        <v>1192</v>
      </c>
      <c r="AA502" s="202" t="str">
        <f t="shared" si="284"/>
        <v>A</v>
      </c>
      <c r="AB502" s="189" t="s">
        <v>2038</v>
      </c>
      <c r="AC502" s="197" t="s">
        <v>1192</v>
      </c>
      <c r="AD502" s="202" t="str">
        <f t="shared" si="310"/>
        <v>A</v>
      </c>
      <c r="AE502" s="189" t="s">
        <v>2038</v>
      </c>
      <c r="AF502" s="197" t="s">
        <v>1192</v>
      </c>
      <c r="AG502" s="202" t="str">
        <f t="shared" si="285"/>
        <v>A</v>
      </c>
      <c r="AH502" s="189" t="s">
        <v>2038</v>
      </c>
      <c r="AI502" s="197" t="s">
        <v>1192</v>
      </c>
      <c r="AJ502" s="202" t="str">
        <f t="shared" si="286"/>
        <v>A</v>
      </c>
      <c r="AK502" s="186">
        <v>42515</v>
      </c>
      <c r="AL502" s="197" t="s">
        <v>1192</v>
      </c>
      <c r="AM502" s="202" t="str">
        <f t="shared" si="287"/>
        <v>A</v>
      </c>
      <c r="AN502" s="189" t="s">
        <v>2038</v>
      </c>
      <c r="AO502" s="197" t="s">
        <v>1192</v>
      </c>
      <c r="AP502" s="202" t="str">
        <f t="shared" si="288"/>
        <v>A</v>
      </c>
      <c r="AQ502" s="186">
        <v>42513</v>
      </c>
      <c r="AR502" s="197" t="s">
        <v>1192</v>
      </c>
      <c r="AS502" s="202" t="str">
        <f t="shared" si="289"/>
        <v>A</v>
      </c>
      <c r="AT502" s="186">
        <v>42515</v>
      </c>
      <c r="AU502" s="197" t="s">
        <v>1192</v>
      </c>
      <c r="AV502" s="202" t="str">
        <f t="shared" si="290"/>
        <v>A</v>
      </c>
      <c r="AW502" s="186">
        <v>42515</v>
      </c>
      <c r="AX502" s="197" t="s">
        <v>1192</v>
      </c>
      <c r="AY502" s="202" t="str">
        <f t="shared" si="291"/>
        <v>A</v>
      </c>
      <c r="AZ502" s="186">
        <v>42355</v>
      </c>
      <c r="BA502" s="197" t="s">
        <v>1192</v>
      </c>
      <c r="BB502" s="202" t="str">
        <f t="shared" si="292"/>
        <v>A</v>
      </c>
      <c r="BC502" s="186">
        <v>42791</v>
      </c>
      <c r="BD502" s="197" t="s">
        <v>1192</v>
      </c>
      <c r="BE502" s="202" t="str">
        <f t="shared" si="293"/>
        <v>A</v>
      </c>
      <c r="BF502" s="186">
        <v>42515</v>
      </c>
      <c r="BG502" s="197" t="s">
        <v>1192</v>
      </c>
      <c r="BH502" s="202" t="str">
        <f t="shared" si="294"/>
        <v>A</v>
      </c>
      <c r="BI502" s="186">
        <v>42293</v>
      </c>
      <c r="BJ502" s="197"/>
      <c r="BK502" s="202" t="str">
        <f t="shared" si="295"/>
        <v>-</v>
      </c>
      <c r="BL502" s="186">
        <v>42515</v>
      </c>
      <c r="BM502" s="197"/>
      <c r="BN502" s="202" t="str">
        <f t="shared" si="296"/>
        <v>-</v>
      </c>
      <c r="BO502" s="186">
        <v>42515</v>
      </c>
      <c r="BP502" s="197"/>
      <c r="BQ502" s="202" t="str">
        <f t="shared" si="297"/>
        <v>-</v>
      </c>
      <c r="BR502" s="186">
        <v>42293</v>
      </c>
      <c r="BS502" s="197"/>
      <c r="BT502" s="202" t="str">
        <f t="shared" si="298"/>
        <v>-</v>
      </c>
      <c r="BU502" s="186">
        <v>42293</v>
      </c>
      <c r="BV502" s="197"/>
      <c r="BW502" s="202" t="str">
        <f t="shared" si="299"/>
        <v>-</v>
      </c>
      <c r="BX502" s="186">
        <v>42515</v>
      </c>
      <c r="BY502" s="197"/>
      <c r="BZ502" s="202" t="str">
        <f t="shared" si="300"/>
        <v>-</v>
      </c>
      <c r="CA502" s="186">
        <v>42293</v>
      </c>
      <c r="CB502" s="197"/>
      <c r="CC502" s="202" t="str">
        <f t="shared" si="301"/>
        <v>-</v>
      </c>
      <c r="CD502" s="186">
        <v>42293</v>
      </c>
      <c r="CE502" s="197"/>
      <c r="CF502" s="202" t="str">
        <f t="shared" si="302"/>
        <v>-</v>
      </c>
      <c r="CG502" s="186">
        <v>42293</v>
      </c>
      <c r="CH502" s="197" t="s">
        <v>1192</v>
      </c>
      <c r="CI502" s="202" t="str">
        <f t="shared" si="303"/>
        <v>A</v>
      </c>
      <c r="CJ502" s="186">
        <v>42293</v>
      </c>
      <c r="CK502" s="197"/>
      <c r="CL502" s="202" t="str">
        <f t="shared" si="311"/>
        <v>-</v>
      </c>
      <c r="CM502" s="187"/>
      <c r="CN502" s="197"/>
      <c r="CO502" s="202" t="str">
        <f t="shared" si="312"/>
        <v>-</v>
      </c>
      <c r="CP502" s="187"/>
      <c r="CQ502" s="197"/>
      <c r="CR502" s="202" t="str">
        <f t="shared" si="304"/>
        <v>-</v>
      </c>
      <c r="CS502" s="187"/>
      <c r="CT502" s="197"/>
      <c r="CU502" s="202" t="str">
        <f t="shared" si="313"/>
        <v>-</v>
      </c>
      <c r="CV502" s="187"/>
      <c r="CW502" s="197"/>
      <c r="CX502" s="202" t="str">
        <f t="shared" si="314"/>
        <v>-</v>
      </c>
      <c r="CY502" s="187"/>
      <c r="CZ502" s="197"/>
      <c r="DA502" s="202" t="str">
        <f t="shared" si="305"/>
        <v>-</v>
      </c>
      <c r="DB502" s="187"/>
      <c r="DC502" s="197"/>
      <c r="DD502" s="202" t="str">
        <f t="shared" si="315"/>
        <v>-</v>
      </c>
      <c r="DE502" s="187"/>
      <c r="DF502" s="197"/>
      <c r="DG502" s="202" t="str">
        <f t="shared" si="316"/>
        <v>-</v>
      </c>
      <c r="DH502" s="187"/>
      <c r="DI502" s="103">
        <f t="shared" si="306"/>
        <v>18</v>
      </c>
      <c r="DJ502" s="103">
        <f t="shared" si="307"/>
        <v>18</v>
      </c>
      <c r="DK502" s="200">
        <f t="shared" si="317"/>
        <v>100</v>
      </c>
      <c r="DL502" s="201">
        <f t="shared" si="318"/>
        <v>5</v>
      </c>
    </row>
    <row r="503" spans="2:116" ht="24.95" customHeight="1">
      <c r="B503" s="48"/>
      <c r="C503" s="48"/>
      <c r="D503" s="14" t="s">
        <v>893</v>
      </c>
      <c r="E503" s="11" t="s">
        <v>894</v>
      </c>
      <c r="F503" s="12" t="s">
        <v>995</v>
      </c>
      <c r="G503" s="12" t="s">
        <v>964</v>
      </c>
      <c r="H503" s="40" t="s">
        <v>981</v>
      </c>
      <c r="I503" s="41" t="s">
        <v>982</v>
      </c>
      <c r="J503" s="78" t="str">
        <f t="shared" si="308"/>
        <v>M7</v>
      </c>
      <c r="K503" s="197" t="s">
        <v>1192</v>
      </c>
      <c r="L503" s="202" t="str">
        <f t="shared" si="309"/>
        <v>A</v>
      </c>
      <c r="M503" s="189" t="s">
        <v>1996</v>
      </c>
      <c r="N503" s="197" t="s">
        <v>1192</v>
      </c>
      <c r="O503" s="202" t="str">
        <f t="shared" si="280"/>
        <v>A</v>
      </c>
      <c r="P503" s="189" t="s">
        <v>1996</v>
      </c>
      <c r="Q503" s="197" t="s">
        <v>1192</v>
      </c>
      <c r="R503" s="202" t="str">
        <f t="shared" si="281"/>
        <v>A</v>
      </c>
      <c r="S503" s="189" t="s">
        <v>1996</v>
      </c>
      <c r="T503" s="197" t="s">
        <v>1192</v>
      </c>
      <c r="U503" s="202" t="str">
        <f t="shared" si="282"/>
        <v>A</v>
      </c>
      <c r="V503" s="189" t="s">
        <v>1996</v>
      </c>
      <c r="W503" s="197" t="s">
        <v>1192</v>
      </c>
      <c r="X503" s="202" t="str">
        <f t="shared" si="283"/>
        <v>A</v>
      </c>
      <c r="Y503" s="189" t="s">
        <v>1996</v>
      </c>
      <c r="Z503" s="197" t="s">
        <v>1192</v>
      </c>
      <c r="AA503" s="202" t="str">
        <f t="shared" si="284"/>
        <v>A</v>
      </c>
      <c r="AB503" s="189" t="s">
        <v>1996</v>
      </c>
      <c r="AC503" s="197" t="s">
        <v>1192</v>
      </c>
      <c r="AD503" s="202" t="str">
        <f t="shared" si="310"/>
        <v>A</v>
      </c>
      <c r="AE503" s="189" t="s">
        <v>1996</v>
      </c>
      <c r="AF503" s="197" t="s">
        <v>1192</v>
      </c>
      <c r="AG503" s="202" t="str">
        <f t="shared" si="285"/>
        <v>A</v>
      </c>
      <c r="AH503" s="189" t="s">
        <v>1996</v>
      </c>
      <c r="AI503" s="197" t="s">
        <v>1192</v>
      </c>
      <c r="AJ503" s="202" t="str">
        <f t="shared" si="286"/>
        <v>A</v>
      </c>
      <c r="AK503" s="189" t="s">
        <v>1996</v>
      </c>
      <c r="AL503" s="197" t="s">
        <v>1192</v>
      </c>
      <c r="AM503" s="202" t="str">
        <f t="shared" si="287"/>
        <v>A</v>
      </c>
      <c r="AN503" s="189" t="s">
        <v>1996</v>
      </c>
      <c r="AO503" s="197" t="s">
        <v>1192</v>
      </c>
      <c r="AP503" s="202" t="str">
        <f t="shared" si="288"/>
        <v>A</v>
      </c>
      <c r="AQ503" s="186">
        <v>42513</v>
      </c>
      <c r="AR503" s="197" t="s">
        <v>1192</v>
      </c>
      <c r="AS503" s="202" t="str">
        <f t="shared" si="289"/>
        <v>A</v>
      </c>
      <c r="AT503" s="189" t="s">
        <v>1996</v>
      </c>
      <c r="AU503" s="197" t="s">
        <v>1192</v>
      </c>
      <c r="AV503" s="202" t="str">
        <f t="shared" si="290"/>
        <v>A</v>
      </c>
      <c r="AW503" s="186">
        <v>41813</v>
      </c>
      <c r="AX503" s="197" t="s">
        <v>1192</v>
      </c>
      <c r="AY503" s="202" t="str">
        <f t="shared" si="291"/>
        <v>-</v>
      </c>
      <c r="AZ503" s="187"/>
      <c r="BA503" s="197" t="s">
        <v>1192</v>
      </c>
      <c r="BB503" s="202" t="str">
        <f t="shared" si="292"/>
        <v>-</v>
      </c>
      <c r="BC503" s="187"/>
      <c r="BD503" s="197" t="s">
        <v>1192</v>
      </c>
      <c r="BE503" s="202" t="str">
        <f t="shared" si="293"/>
        <v>-</v>
      </c>
      <c r="BF503" s="187"/>
      <c r="BG503" s="197" t="s">
        <v>1192</v>
      </c>
      <c r="BH503" s="202" t="str">
        <f t="shared" si="294"/>
        <v>-</v>
      </c>
      <c r="BI503" s="187"/>
      <c r="BJ503" s="197"/>
      <c r="BK503" s="202" t="str">
        <f t="shared" si="295"/>
        <v>-</v>
      </c>
      <c r="BL503" s="186">
        <v>42513</v>
      </c>
      <c r="BM503" s="197"/>
      <c r="BN503" s="202" t="str">
        <f t="shared" si="296"/>
        <v>-</v>
      </c>
      <c r="BO503" s="186">
        <v>41347</v>
      </c>
      <c r="BP503" s="197"/>
      <c r="BQ503" s="202" t="str">
        <f t="shared" si="297"/>
        <v>-</v>
      </c>
      <c r="BR503" s="187"/>
      <c r="BS503" s="197"/>
      <c r="BT503" s="202" t="str">
        <f t="shared" si="298"/>
        <v>-</v>
      </c>
      <c r="BU503" s="187"/>
      <c r="BV503" s="197"/>
      <c r="BW503" s="202" t="str">
        <f t="shared" si="299"/>
        <v>-</v>
      </c>
      <c r="BX503" s="187"/>
      <c r="BY503" s="197"/>
      <c r="BZ503" s="202" t="str">
        <f t="shared" si="300"/>
        <v>-</v>
      </c>
      <c r="CA503" s="187"/>
      <c r="CB503" s="197"/>
      <c r="CC503" s="202" t="str">
        <f t="shared" si="301"/>
        <v>-</v>
      </c>
      <c r="CD503" s="187"/>
      <c r="CE503" s="197"/>
      <c r="CF503" s="202" t="str">
        <f t="shared" si="302"/>
        <v>-</v>
      </c>
      <c r="CG503" s="187"/>
      <c r="CH503" s="197" t="s">
        <v>1192</v>
      </c>
      <c r="CI503" s="202" t="str">
        <f t="shared" si="303"/>
        <v>-</v>
      </c>
      <c r="CJ503" s="187"/>
      <c r="CK503" s="197"/>
      <c r="CL503" s="202" t="str">
        <f t="shared" si="311"/>
        <v>-</v>
      </c>
      <c r="CM503" s="187"/>
      <c r="CN503" s="197"/>
      <c r="CO503" s="202" t="str">
        <f t="shared" si="312"/>
        <v>-</v>
      </c>
      <c r="CP503" s="187"/>
      <c r="CQ503" s="197"/>
      <c r="CR503" s="202" t="str">
        <f t="shared" si="304"/>
        <v>-</v>
      </c>
      <c r="CS503" s="187"/>
      <c r="CT503" s="197"/>
      <c r="CU503" s="202" t="str">
        <f t="shared" si="313"/>
        <v>-</v>
      </c>
      <c r="CV503" s="187"/>
      <c r="CW503" s="197"/>
      <c r="CX503" s="202" t="str">
        <f t="shared" si="314"/>
        <v>-</v>
      </c>
      <c r="CY503" s="187"/>
      <c r="CZ503" s="197"/>
      <c r="DA503" s="202" t="str">
        <f t="shared" si="305"/>
        <v>-</v>
      </c>
      <c r="DB503" s="187"/>
      <c r="DC503" s="197"/>
      <c r="DD503" s="202" t="str">
        <f t="shared" si="315"/>
        <v>-</v>
      </c>
      <c r="DE503" s="187"/>
      <c r="DF503" s="197"/>
      <c r="DG503" s="202" t="str">
        <f t="shared" si="316"/>
        <v>-</v>
      </c>
      <c r="DH503" s="187"/>
      <c r="DI503" s="103">
        <f t="shared" si="306"/>
        <v>18</v>
      </c>
      <c r="DJ503" s="103">
        <f t="shared" si="307"/>
        <v>13</v>
      </c>
      <c r="DK503" s="200">
        <f t="shared" si="317"/>
        <v>72.222222222222214</v>
      </c>
      <c r="DL503" s="201">
        <f t="shared" si="318"/>
        <v>4</v>
      </c>
    </row>
    <row r="504" spans="2:116" ht="24.95" customHeight="1">
      <c r="B504" s="48"/>
      <c r="C504" s="48"/>
      <c r="D504" s="14" t="s">
        <v>895</v>
      </c>
      <c r="E504" s="11" t="s">
        <v>896</v>
      </c>
      <c r="F504" s="12" t="s">
        <v>995</v>
      </c>
      <c r="G504" s="12" t="s">
        <v>964</v>
      </c>
      <c r="H504" s="40" t="s">
        <v>971</v>
      </c>
      <c r="I504" s="41" t="s">
        <v>972</v>
      </c>
      <c r="J504" s="78" t="str">
        <f t="shared" si="308"/>
        <v>M6</v>
      </c>
      <c r="K504" s="197" t="s">
        <v>1192</v>
      </c>
      <c r="L504" s="202" t="str">
        <f t="shared" si="309"/>
        <v>A</v>
      </c>
      <c r="M504" s="189" t="s">
        <v>1994</v>
      </c>
      <c r="N504" s="197" t="s">
        <v>1192</v>
      </c>
      <c r="O504" s="202" t="str">
        <f t="shared" si="280"/>
        <v>A</v>
      </c>
      <c r="P504" s="189" t="s">
        <v>1994</v>
      </c>
      <c r="Q504" s="197" t="s">
        <v>1192</v>
      </c>
      <c r="R504" s="202" t="str">
        <f t="shared" si="281"/>
        <v>A</v>
      </c>
      <c r="S504" s="189" t="s">
        <v>1994</v>
      </c>
      <c r="T504" s="197" t="s">
        <v>1192</v>
      </c>
      <c r="U504" s="202" t="str">
        <f t="shared" si="282"/>
        <v>A</v>
      </c>
      <c r="V504" s="189" t="s">
        <v>1994</v>
      </c>
      <c r="W504" s="197" t="s">
        <v>1192</v>
      </c>
      <c r="X504" s="202" t="str">
        <f t="shared" si="283"/>
        <v>A</v>
      </c>
      <c r="Y504" s="189" t="s">
        <v>1994</v>
      </c>
      <c r="Z504" s="197" t="s">
        <v>1192</v>
      </c>
      <c r="AA504" s="202" t="str">
        <f t="shared" si="284"/>
        <v>A</v>
      </c>
      <c r="AB504" s="189" t="s">
        <v>1994</v>
      </c>
      <c r="AC504" s="197" t="s">
        <v>1192</v>
      </c>
      <c r="AD504" s="202" t="str">
        <f t="shared" si="310"/>
        <v>A</v>
      </c>
      <c r="AE504" s="189" t="s">
        <v>1994</v>
      </c>
      <c r="AF504" s="197" t="s">
        <v>1192</v>
      </c>
      <c r="AG504" s="202" t="str">
        <f t="shared" si="285"/>
        <v>A</v>
      </c>
      <c r="AH504" s="189" t="s">
        <v>1994</v>
      </c>
      <c r="AI504" s="197" t="s">
        <v>1192</v>
      </c>
      <c r="AJ504" s="202" t="str">
        <f t="shared" si="286"/>
        <v>A</v>
      </c>
      <c r="AK504" s="189" t="s">
        <v>1994</v>
      </c>
      <c r="AL504" s="197" t="s">
        <v>1192</v>
      </c>
      <c r="AM504" s="202" t="str">
        <f t="shared" si="287"/>
        <v>A</v>
      </c>
      <c r="AN504" s="189" t="s">
        <v>1994</v>
      </c>
      <c r="AO504" s="197" t="s">
        <v>1192</v>
      </c>
      <c r="AP504" s="202" t="str">
        <f t="shared" si="288"/>
        <v>A</v>
      </c>
      <c r="AQ504" s="189" t="s">
        <v>1994</v>
      </c>
      <c r="AR504" s="197" t="s">
        <v>1192</v>
      </c>
      <c r="AS504" s="202" t="str">
        <f t="shared" si="289"/>
        <v>A</v>
      </c>
      <c r="AT504" s="189" t="s">
        <v>1994</v>
      </c>
      <c r="AU504" s="197" t="s">
        <v>1192</v>
      </c>
      <c r="AV504" s="202" t="str">
        <f t="shared" si="290"/>
        <v>A</v>
      </c>
      <c r="AW504" s="189" t="s">
        <v>1994</v>
      </c>
      <c r="AX504" s="197" t="s">
        <v>1192</v>
      </c>
      <c r="AY504" s="202" t="str">
        <f t="shared" si="291"/>
        <v>A</v>
      </c>
      <c r="AZ504" s="189" t="s">
        <v>1994</v>
      </c>
      <c r="BA504" s="197" t="s">
        <v>1192</v>
      </c>
      <c r="BB504" s="202" t="str">
        <f t="shared" si="292"/>
        <v>A</v>
      </c>
      <c r="BC504" s="189" t="s">
        <v>1994</v>
      </c>
      <c r="BD504" s="197" t="s">
        <v>1192</v>
      </c>
      <c r="BE504" s="202" t="str">
        <f t="shared" si="293"/>
        <v>A</v>
      </c>
      <c r="BF504" s="186">
        <v>42300</v>
      </c>
      <c r="BG504" s="197" t="s">
        <v>1192</v>
      </c>
      <c r="BH504" s="202" t="str">
        <f t="shared" si="294"/>
        <v>A</v>
      </c>
      <c r="BI504" s="186">
        <v>42838</v>
      </c>
      <c r="BJ504" s="197" t="s">
        <v>1192</v>
      </c>
      <c r="BK504" s="202" t="str">
        <f t="shared" si="295"/>
        <v>-</v>
      </c>
      <c r="BL504" s="187"/>
      <c r="BM504" s="197" t="s">
        <v>1192</v>
      </c>
      <c r="BN504" s="202" t="str">
        <f t="shared" si="296"/>
        <v>-</v>
      </c>
      <c r="BO504" s="187"/>
      <c r="BP504" s="197" t="s">
        <v>1192</v>
      </c>
      <c r="BQ504" s="202" t="str">
        <f t="shared" si="297"/>
        <v>A</v>
      </c>
      <c r="BR504" s="186">
        <v>42300</v>
      </c>
      <c r="BS504" s="197" t="s">
        <v>1192</v>
      </c>
      <c r="BT504" s="202" t="str">
        <f t="shared" si="298"/>
        <v>A</v>
      </c>
      <c r="BU504" s="186">
        <v>42300</v>
      </c>
      <c r="BV504" s="197"/>
      <c r="BW504" s="202" t="str">
        <f t="shared" si="299"/>
        <v>-</v>
      </c>
      <c r="BX504" s="186">
        <v>42300</v>
      </c>
      <c r="BY504" s="197"/>
      <c r="BZ504" s="202" t="str">
        <f t="shared" si="300"/>
        <v>-</v>
      </c>
      <c r="CA504" s="186">
        <v>42300</v>
      </c>
      <c r="CB504" s="197"/>
      <c r="CC504" s="202" t="str">
        <f t="shared" si="301"/>
        <v>-</v>
      </c>
      <c r="CD504" s="186">
        <v>42300</v>
      </c>
      <c r="CE504" s="197"/>
      <c r="CF504" s="202" t="str">
        <f t="shared" si="302"/>
        <v>-</v>
      </c>
      <c r="CG504" s="186">
        <v>42300</v>
      </c>
      <c r="CH504" s="197" t="s">
        <v>1192</v>
      </c>
      <c r="CI504" s="202" t="str">
        <f t="shared" si="303"/>
        <v>A</v>
      </c>
      <c r="CJ504" s="186">
        <v>42300</v>
      </c>
      <c r="CK504" s="197"/>
      <c r="CL504" s="202" t="str">
        <f t="shared" si="311"/>
        <v>-</v>
      </c>
      <c r="CM504" s="186">
        <v>43011</v>
      </c>
      <c r="CN504" s="197"/>
      <c r="CO504" s="202" t="str">
        <f t="shared" si="312"/>
        <v>-</v>
      </c>
      <c r="CP504" s="187"/>
      <c r="CQ504" s="197"/>
      <c r="CR504" s="202" t="str">
        <f t="shared" si="304"/>
        <v>-</v>
      </c>
      <c r="CS504" s="187"/>
      <c r="CT504" s="197"/>
      <c r="CU504" s="202" t="str">
        <f t="shared" si="313"/>
        <v>-</v>
      </c>
      <c r="CV504" s="187"/>
      <c r="CW504" s="197"/>
      <c r="CX504" s="202" t="str">
        <f t="shared" si="314"/>
        <v>-</v>
      </c>
      <c r="CY504" s="187"/>
      <c r="CZ504" s="197"/>
      <c r="DA504" s="202" t="str">
        <f t="shared" si="305"/>
        <v>-</v>
      </c>
      <c r="DB504" s="187"/>
      <c r="DC504" s="197"/>
      <c r="DD504" s="202" t="str">
        <f t="shared" si="315"/>
        <v>-</v>
      </c>
      <c r="DE504" s="187"/>
      <c r="DF504" s="197"/>
      <c r="DG504" s="202" t="str">
        <f t="shared" si="316"/>
        <v>-</v>
      </c>
      <c r="DH504" s="187"/>
      <c r="DI504" s="103">
        <f t="shared" si="306"/>
        <v>22</v>
      </c>
      <c r="DJ504" s="103">
        <f t="shared" si="307"/>
        <v>20</v>
      </c>
      <c r="DK504" s="200">
        <f t="shared" si="317"/>
        <v>90.909090909090907</v>
      </c>
      <c r="DL504" s="201">
        <f t="shared" si="318"/>
        <v>5</v>
      </c>
    </row>
    <row r="505" spans="2:116" ht="24.95" customHeight="1">
      <c r="B505" s="48"/>
      <c r="C505" s="48"/>
      <c r="D505" s="14" t="s">
        <v>897</v>
      </c>
      <c r="E505" s="11" t="s">
        <v>898</v>
      </c>
      <c r="F505" s="12" t="s">
        <v>990</v>
      </c>
      <c r="G505" s="12" t="s">
        <v>935</v>
      </c>
      <c r="H505" s="40" t="s">
        <v>981</v>
      </c>
      <c r="I505" s="41" t="s">
        <v>982</v>
      </c>
      <c r="J505" s="78" t="str">
        <f t="shared" si="308"/>
        <v>M7</v>
      </c>
      <c r="K505" s="197" t="s">
        <v>1192</v>
      </c>
      <c r="L505" s="202" t="str">
        <f t="shared" si="309"/>
        <v>A</v>
      </c>
      <c r="M505" s="189" t="s">
        <v>1865</v>
      </c>
      <c r="N505" s="197" t="s">
        <v>1192</v>
      </c>
      <c r="O505" s="202" t="str">
        <f t="shared" si="280"/>
        <v>A</v>
      </c>
      <c r="P505" s="189" t="s">
        <v>1865</v>
      </c>
      <c r="Q505" s="197" t="s">
        <v>1192</v>
      </c>
      <c r="R505" s="202" t="str">
        <f t="shared" si="281"/>
        <v>A</v>
      </c>
      <c r="S505" s="189" t="s">
        <v>1865</v>
      </c>
      <c r="T505" s="197" t="s">
        <v>1192</v>
      </c>
      <c r="U505" s="202" t="str">
        <f t="shared" si="282"/>
        <v>A</v>
      </c>
      <c r="V505" s="189" t="s">
        <v>1865</v>
      </c>
      <c r="W505" s="197" t="s">
        <v>1192</v>
      </c>
      <c r="X505" s="202" t="str">
        <f t="shared" si="283"/>
        <v>A</v>
      </c>
      <c r="Y505" s="189" t="s">
        <v>1865</v>
      </c>
      <c r="Z505" s="197" t="s">
        <v>1192</v>
      </c>
      <c r="AA505" s="202" t="str">
        <f t="shared" si="284"/>
        <v>A</v>
      </c>
      <c r="AB505" s="189" t="s">
        <v>1865</v>
      </c>
      <c r="AC505" s="197" t="s">
        <v>1192</v>
      </c>
      <c r="AD505" s="202" t="str">
        <f t="shared" si="310"/>
        <v>A</v>
      </c>
      <c r="AE505" s="189" t="s">
        <v>1865</v>
      </c>
      <c r="AF505" s="197" t="s">
        <v>1192</v>
      </c>
      <c r="AG505" s="202" t="str">
        <f t="shared" si="285"/>
        <v>A</v>
      </c>
      <c r="AH505" s="189" t="s">
        <v>1865</v>
      </c>
      <c r="AI505" s="197" t="s">
        <v>1192</v>
      </c>
      <c r="AJ505" s="202" t="str">
        <f t="shared" si="286"/>
        <v>A</v>
      </c>
      <c r="AK505" s="189" t="s">
        <v>1865</v>
      </c>
      <c r="AL505" s="197" t="s">
        <v>1192</v>
      </c>
      <c r="AM505" s="202" t="str">
        <f t="shared" si="287"/>
        <v>A</v>
      </c>
      <c r="AN505" s="189" t="s">
        <v>1865</v>
      </c>
      <c r="AO505" s="197" t="s">
        <v>1192</v>
      </c>
      <c r="AP505" s="202" t="str">
        <f t="shared" si="288"/>
        <v>A</v>
      </c>
      <c r="AQ505" s="189" t="s">
        <v>1865</v>
      </c>
      <c r="AR505" s="197" t="s">
        <v>1192</v>
      </c>
      <c r="AS505" s="202" t="str">
        <f t="shared" si="289"/>
        <v>A</v>
      </c>
      <c r="AT505" s="189" t="s">
        <v>1865</v>
      </c>
      <c r="AU505" s="197" t="s">
        <v>1192</v>
      </c>
      <c r="AV505" s="202" t="str">
        <f t="shared" si="290"/>
        <v>A</v>
      </c>
      <c r="AW505" s="186">
        <v>42355</v>
      </c>
      <c r="AX505" s="197" t="s">
        <v>1192</v>
      </c>
      <c r="AY505" s="202" t="str">
        <f t="shared" si="291"/>
        <v>A</v>
      </c>
      <c r="AZ505" s="186">
        <v>42355</v>
      </c>
      <c r="BA505" s="197" t="s">
        <v>1192</v>
      </c>
      <c r="BB505" s="202" t="str">
        <f t="shared" si="292"/>
        <v>-</v>
      </c>
      <c r="BC505" s="187"/>
      <c r="BD505" s="197" t="s">
        <v>1192</v>
      </c>
      <c r="BE505" s="202" t="str">
        <f t="shared" si="293"/>
        <v>A</v>
      </c>
      <c r="BF505" s="186">
        <v>42300</v>
      </c>
      <c r="BG505" s="197" t="s">
        <v>1192</v>
      </c>
      <c r="BH505" s="202" t="str">
        <f t="shared" si="294"/>
        <v>A</v>
      </c>
      <c r="BI505" s="186">
        <v>42838</v>
      </c>
      <c r="BJ505" s="197"/>
      <c r="BK505" s="202" t="str">
        <f t="shared" si="295"/>
        <v>-</v>
      </c>
      <c r="BL505" s="186">
        <v>41764</v>
      </c>
      <c r="BM505" s="197"/>
      <c r="BN505" s="202" t="str">
        <f t="shared" si="296"/>
        <v>-</v>
      </c>
      <c r="BO505" s="187"/>
      <c r="BP505" s="197"/>
      <c r="BQ505" s="202" t="str">
        <f t="shared" si="297"/>
        <v>-</v>
      </c>
      <c r="BR505" s="186">
        <v>42300</v>
      </c>
      <c r="BS505" s="197"/>
      <c r="BT505" s="202" t="str">
        <f t="shared" si="298"/>
        <v>-</v>
      </c>
      <c r="BU505" s="186">
        <v>42300</v>
      </c>
      <c r="BV505" s="197"/>
      <c r="BW505" s="202" t="str">
        <f t="shared" si="299"/>
        <v>-</v>
      </c>
      <c r="BX505" s="186">
        <v>42300</v>
      </c>
      <c r="BY505" s="197"/>
      <c r="BZ505" s="202" t="str">
        <f t="shared" si="300"/>
        <v>-</v>
      </c>
      <c r="CA505" s="186">
        <v>42300</v>
      </c>
      <c r="CB505" s="197"/>
      <c r="CC505" s="202" t="str">
        <f t="shared" si="301"/>
        <v>-</v>
      </c>
      <c r="CD505" s="186">
        <v>42300</v>
      </c>
      <c r="CE505" s="197"/>
      <c r="CF505" s="202" t="str">
        <f t="shared" si="302"/>
        <v>-</v>
      </c>
      <c r="CG505" s="186">
        <v>42300</v>
      </c>
      <c r="CH505" s="197" t="s">
        <v>1192</v>
      </c>
      <c r="CI505" s="202" t="str">
        <f t="shared" si="303"/>
        <v>A</v>
      </c>
      <c r="CJ505" s="186">
        <v>42300</v>
      </c>
      <c r="CK505" s="197"/>
      <c r="CL505" s="202" t="str">
        <f t="shared" si="311"/>
        <v>-</v>
      </c>
      <c r="CM505" s="187"/>
      <c r="CN505" s="197"/>
      <c r="CO505" s="202" t="str">
        <f t="shared" si="312"/>
        <v>-</v>
      </c>
      <c r="CP505" s="187"/>
      <c r="CQ505" s="197"/>
      <c r="CR505" s="202" t="str">
        <f t="shared" si="304"/>
        <v>-</v>
      </c>
      <c r="CS505" s="187"/>
      <c r="CT505" s="197"/>
      <c r="CU505" s="202" t="str">
        <f t="shared" si="313"/>
        <v>-</v>
      </c>
      <c r="CV505" s="187"/>
      <c r="CW505" s="197"/>
      <c r="CX505" s="202" t="str">
        <f t="shared" si="314"/>
        <v>-</v>
      </c>
      <c r="CY505" s="187"/>
      <c r="CZ505" s="197"/>
      <c r="DA505" s="202" t="str">
        <f t="shared" si="305"/>
        <v>-</v>
      </c>
      <c r="DB505" s="187"/>
      <c r="DC505" s="197"/>
      <c r="DD505" s="202" t="str">
        <f t="shared" si="315"/>
        <v>-</v>
      </c>
      <c r="DE505" s="187"/>
      <c r="DF505" s="197"/>
      <c r="DG505" s="202" t="str">
        <f t="shared" si="316"/>
        <v>-</v>
      </c>
      <c r="DH505" s="187"/>
      <c r="DI505" s="103">
        <f t="shared" si="306"/>
        <v>18</v>
      </c>
      <c r="DJ505" s="103">
        <f t="shared" si="307"/>
        <v>17</v>
      </c>
      <c r="DK505" s="200">
        <f t="shared" si="317"/>
        <v>94.444444444444443</v>
      </c>
      <c r="DL505" s="201">
        <f t="shared" si="318"/>
        <v>5</v>
      </c>
    </row>
    <row r="506" spans="2:116" ht="24.95" customHeight="1">
      <c r="B506" s="48"/>
      <c r="C506" s="48"/>
      <c r="D506" s="14" t="s">
        <v>899</v>
      </c>
      <c r="E506" s="11" t="s">
        <v>900</v>
      </c>
      <c r="F506" s="12" t="s">
        <v>990</v>
      </c>
      <c r="G506" s="12" t="s">
        <v>960</v>
      </c>
      <c r="H506" s="40" t="s">
        <v>985</v>
      </c>
      <c r="I506" s="41" t="s">
        <v>982</v>
      </c>
      <c r="J506" s="78" t="str">
        <f t="shared" si="308"/>
        <v>M7</v>
      </c>
      <c r="K506" s="197" t="s">
        <v>1192</v>
      </c>
      <c r="L506" s="202" t="str">
        <f t="shared" si="309"/>
        <v>A</v>
      </c>
      <c r="M506" s="189" t="s">
        <v>1984</v>
      </c>
      <c r="N506" s="197" t="s">
        <v>1192</v>
      </c>
      <c r="O506" s="202" t="str">
        <f t="shared" si="280"/>
        <v>A</v>
      </c>
      <c r="P506" s="189" t="s">
        <v>1984</v>
      </c>
      <c r="Q506" s="197" t="s">
        <v>1192</v>
      </c>
      <c r="R506" s="202" t="str">
        <f t="shared" si="281"/>
        <v>A</v>
      </c>
      <c r="S506" s="189" t="s">
        <v>1984</v>
      </c>
      <c r="T506" s="197" t="s">
        <v>1192</v>
      </c>
      <c r="U506" s="202" t="str">
        <f t="shared" si="282"/>
        <v>A</v>
      </c>
      <c r="V506" s="189" t="s">
        <v>1984</v>
      </c>
      <c r="W506" s="197" t="s">
        <v>1192</v>
      </c>
      <c r="X506" s="202" t="str">
        <f t="shared" si="283"/>
        <v>A</v>
      </c>
      <c r="Y506" s="189" t="s">
        <v>1984</v>
      </c>
      <c r="Z506" s="197" t="s">
        <v>1192</v>
      </c>
      <c r="AA506" s="202" t="str">
        <f t="shared" si="284"/>
        <v>A</v>
      </c>
      <c r="AB506" s="189" t="s">
        <v>1984</v>
      </c>
      <c r="AC506" s="197" t="s">
        <v>1192</v>
      </c>
      <c r="AD506" s="202" t="str">
        <f t="shared" si="310"/>
        <v>A</v>
      </c>
      <c r="AE506" s="189" t="s">
        <v>1984</v>
      </c>
      <c r="AF506" s="197" t="s">
        <v>1192</v>
      </c>
      <c r="AG506" s="202" t="str">
        <f t="shared" si="285"/>
        <v>A</v>
      </c>
      <c r="AH506" s="189" t="s">
        <v>1984</v>
      </c>
      <c r="AI506" s="197" t="s">
        <v>1192</v>
      </c>
      <c r="AJ506" s="202" t="str">
        <f t="shared" si="286"/>
        <v>A</v>
      </c>
      <c r="AK506" s="189" t="s">
        <v>1984</v>
      </c>
      <c r="AL506" s="197" t="s">
        <v>1192</v>
      </c>
      <c r="AM506" s="202" t="str">
        <f t="shared" si="287"/>
        <v>A</v>
      </c>
      <c r="AN506" s="189" t="s">
        <v>1984</v>
      </c>
      <c r="AO506" s="197" t="s">
        <v>1192</v>
      </c>
      <c r="AP506" s="202" t="str">
        <f t="shared" si="288"/>
        <v>A</v>
      </c>
      <c r="AQ506" s="186">
        <v>42513</v>
      </c>
      <c r="AR506" s="197" t="s">
        <v>1192</v>
      </c>
      <c r="AS506" s="202" t="str">
        <f t="shared" si="289"/>
        <v>A</v>
      </c>
      <c r="AT506" s="186">
        <v>42696</v>
      </c>
      <c r="AU506" s="197" t="s">
        <v>1192</v>
      </c>
      <c r="AV506" s="202" t="str">
        <f t="shared" si="290"/>
        <v>A</v>
      </c>
      <c r="AW506" s="189" t="s">
        <v>1984</v>
      </c>
      <c r="AX506" s="197" t="s">
        <v>1192</v>
      </c>
      <c r="AY506" s="202" t="str">
        <f t="shared" si="291"/>
        <v>A</v>
      </c>
      <c r="AZ506" s="186">
        <v>43034</v>
      </c>
      <c r="BA506" s="197" t="s">
        <v>1192</v>
      </c>
      <c r="BB506" s="202" t="str">
        <f t="shared" si="292"/>
        <v>-</v>
      </c>
      <c r="BC506" s="187"/>
      <c r="BD506" s="197" t="s">
        <v>1192</v>
      </c>
      <c r="BE506" s="202" t="str">
        <f t="shared" si="293"/>
        <v>-</v>
      </c>
      <c r="BF506" s="187"/>
      <c r="BG506" s="197" t="s">
        <v>1192</v>
      </c>
      <c r="BH506" s="202" t="str">
        <f t="shared" si="294"/>
        <v>-</v>
      </c>
      <c r="BI506" s="187"/>
      <c r="BJ506" s="197"/>
      <c r="BK506" s="202" t="str">
        <f t="shared" si="295"/>
        <v>-</v>
      </c>
      <c r="BL506" s="186">
        <v>42513</v>
      </c>
      <c r="BM506" s="197"/>
      <c r="BN506" s="202" t="str">
        <f t="shared" si="296"/>
        <v>-</v>
      </c>
      <c r="BO506" s="187"/>
      <c r="BP506" s="197"/>
      <c r="BQ506" s="202" t="str">
        <f t="shared" si="297"/>
        <v>-</v>
      </c>
      <c r="BR506" s="187"/>
      <c r="BS506" s="197"/>
      <c r="BT506" s="202" t="str">
        <f t="shared" si="298"/>
        <v>-</v>
      </c>
      <c r="BU506" s="187"/>
      <c r="BV506" s="197"/>
      <c r="BW506" s="202" t="str">
        <f t="shared" si="299"/>
        <v>-</v>
      </c>
      <c r="BX506" s="187"/>
      <c r="BY506" s="197"/>
      <c r="BZ506" s="202" t="str">
        <f t="shared" si="300"/>
        <v>-</v>
      </c>
      <c r="CA506" s="187"/>
      <c r="CB506" s="197"/>
      <c r="CC506" s="202" t="str">
        <f t="shared" si="301"/>
        <v>-</v>
      </c>
      <c r="CD506" s="187"/>
      <c r="CE506" s="197"/>
      <c r="CF506" s="202" t="str">
        <f t="shared" si="302"/>
        <v>-</v>
      </c>
      <c r="CG506" s="187"/>
      <c r="CH506" s="197" t="s">
        <v>1192</v>
      </c>
      <c r="CI506" s="202" t="str">
        <f t="shared" si="303"/>
        <v>-</v>
      </c>
      <c r="CJ506" s="187"/>
      <c r="CK506" s="197"/>
      <c r="CL506" s="202" t="str">
        <f t="shared" si="311"/>
        <v>-</v>
      </c>
      <c r="CM506" s="187"/>
      <c r="CN506" s="197"/>
      <c r="CO506" s="202" t="str">
        <f t="shared" si="312"/>
        <v>-</v>
      </c>
      <c r="CP506" s="187"/>
      <c r="CQ506" s="197"/>
      <c r="CR506" s="202" t="str">
        <f t="shared" si="304"/>
        <v>-</v>
      </c>
      <c r="CS506" s="187"/>
      <c r="CT506" s="197"/>
      <c r="CU506" s="202" t="str">
        <f t="shared" si="313"/>
        <v>-</v>
      </c>
      <c r="CV506" s="187"/>
      <c r="CW506" s="197"/>
      <c r="CX506" s="202" t="str">
        <f t="shared" si="314"/>
        <v>-</v>
      </c>
      <c r="CY506" s="187"/>
      <c r="CZ506" s="197"/>
      <c r="DA506" s="202" t="str">
        <f t="shared" si="305"/>
        <v>-</v>
      </c>
      <c r="DB506" s="187"/>
      <c r="DC506" s="197"/>
      <c r="DD506" s="202" t="str">
        <f t="shared" si="315"/>
        <v>-</v>
      </c>
      <c r="DE506" s="187"/>
      <c r="DF506" s="197"/>
      <c r="DG506" s="202" t="str">
        <f t="shared" si="316"/>
        <v>-</v>
      </c>
      <c r="DH506" s="187"/>
      <c r="DI506" s="103">
        <f t="shared" si="306"/>
        <v>18</v>
      </c>
      <c r="DJ506" s="103">
        <f t="shared" si="307"/>
        <v>14</v>
      </c>
      <c r="DK506" s="200">
        <f t="shared" si="317"/>
        <v>77.777777777777786</v>
      </c>
      <c r="DL506" s="201">
        <f t="shared" si="318"/>
        <v>4</v>
      </c>
    </row>
    <row r="507" spans="2:116" ht="24.95" customHeight="1">
      <c r="B507" s="48"/>
      <c r="C507" s="48"/>
      <c r="D507" s="14" t="s">
        <v>901</v>
      </c>
      <c r="E507" s="11" t="s">
        <v>902</v>
      </c>
      <c r="F507" s="12" t="s">
        <v>989</v>
      </c>
      <c r="G507" s="12" t="s">
        <v>947</v>
      </c>
      <c r="H507" s="40" t="s">
        <v>973</v>
      </c>
      <c r="I507" s="41" t="s">
        <v>972</v>
      </c>
      <c r="J507" s="78" t="str">
        <f t="shared" si="308"/>
        <v>M6</v>
      </c>
      <c r="K507" s="197" t="s">
        <v>1192</v>
      </c>
      <c r="L507" s="202" t="str">
        <f t="shared" si="309"/>
        <v>A</v>
      </c>
      <c r="M507" s="189" t="s">
        <v>1909</v>
      </c>
      <c r="N507" s="197" t="s">
        <v>1192</v>
      </c>
      <c r="O507" s="202" t="str">
        <f t="shared" si="280"/>
        <v>A</v>
      </c>
      <c r="P507" s="189">
        <v>43074</v>
      </c>
      <c r="Q507" s="197" t="s">
        <v>1192</v>
      </c>
      <c r="R507" s="202" t="str">
        <f t="shared" si="281"/>
        <v>A</v>
      </c>
      <c r="S507" s="186">
        <v>42515</v>
      </c>
      <c r="T507" s="197" t="s">
        <v>1192</v>
      </c>
      <c r="U507" s="202" t="str">
        <f t="shared" si="282"/>
        <v>A</v>
      </c>
      <c r="V507" s="186">
        <v>42515</v>
      </c>
      <c r="W507" s="197" t="s">
        <v>1192</v>
      </c>
      <c r="X507" s="202" t="str">
        <f t="shared" si="283"/>
        <v>A</v>
      </c>
      <c r="Y507" s="186">
        <v>42515</v>
      </c>
      <c r="Z507" s="197" t="s">
        <v>1192</v>
      </c>
      <c r="AA507" s="202" t="str">
        <f t="shared" si="284"/>
        <v>A</v>
      </c>
      <c r="AB507" s="189" t="s">
        <v>1909</v>
      </c>
      <c r="AC507" s="197" t="s">
        <v>1192</v>
      </c>
      <c r="AD507" s="202" t="str">
        <f t="shared" si="310"/>
        <v>A</v>
      </c>
      <c r="AE507" s="189" t="s">
        <v>1909</v>
      </c>
      <c r="AF507" s="197" t="s">
        <v>1192</v>
      </c>
      <c r="AG507" s="202" t="str">
        <f t="shared" si="285"/>
        <v>A</v>
      </c>
      <c r="AH507" s="189" t="s">
        <v>1909</v>
      </c>
      <c r="AI507" s="197" t="s">
        <v>1192</v>
      </c>
      <c r="AJ507" s="202" t="str">
        <f t="shared" si="286"/>
        <v>A</v>
      </c>
      <c r="AK507" s="186">
        <v>42515</v>
      </c>
      <c r="AL507" s="197" t="s">
        <v>1192</v>
      </c>
      <c r="AM507" s="202" t="str">
        <f t="shared" si="287"/>
        <v>A</v>
      </c>
      <c r="AN507" s="189" t="s">
        <v>1909</v>
      </c>
      <c r="AO507" s="197" t="s">
        <v>1192</v>
      </c>
      <c r="AP507" s="202" t="str">
        <f t="shared" si="288"/>
        <v>A</v>
      </c>
      <c r="AQ507" s="186">
        <v>42513</v>
      </c>
      <c r="AR507" s="197" t="s">
        <v>1192</v>
      </c>
      <c r="AS507" s="202" t="str">
        <f t="shared" si="289"/>
        <v>A</v>
      </c>
      <c r="AT507" s="186">
        <v>42515</v>
      </c>
      <c r="AU507" s="197" t="s">
        <v>1192</v>
      </c>
      <c r="AV507" s="202" t="str">
        <f t="shared" si="290"/>
        <v>A</v>
      </c>
      <c r="AW507" s="186">
        <v>42515</v>
      </c>
      <c r="AX507" s="197" t="s">
        <v>1192</v>
      </c>
      <c r="AY507" s="202" t="str">
        <f t="shared" si="291"/>
        <v>A</v>
      </c>
      <c r="AZ507" s="189">
        <v>43074</v>
      </c>
      <c r="BA507" s="197" t="s">
        <v>1192</v>
      </c>
      <c r="BB507" s="202" t="str">
        <f t="shared" si="292"/>
        <v>A</v>
      </c>
      <c r="BC507" s="189" t="s">
        <v>1909</v>
      </c>
      <c r="BD507" s="197" t="s">
        <v>1192</v>
      </c>
      <c r="BE507" s="202" t="str">
        <f t="shared" si="293"/>
        <v>A</v>
      </c>
      <c r="BF507" s="186">
        <v>42515</v>
      </c>
      <c r="BG507" s="197" t="s">
        <v>1192</v>
      </c>
      <c r="BH507" s="202" t="str">
        <f t="shared" si="294"/>
        <v>A</v>
      </c>
      <c r="BI507" s="189" t="s">
        <v>1909</v>
      </c>
      <c r="BJ507" s="197" t="s">
        <v>1192</v>
      </c>
      <c r="BK507" s="202" t="str">
        <f t="shared" si="295"/>
        <v>A</v>
      </c>
      <c r="BL507" s="186">
        <v>42515</v>
      </c>
      <c r="BM507" s="197" t="s">
        <v>1192</v>
      </c>
      <c r="BN507" s="202" t="str">
        <f t="shared" si="296"/>
        <v>A</v>
      </c>
      <c r="BO507" s="186">
        <v>43058</v>
      </c>
      <c r="BP507" s="197" t="s">
        <v>1192</v>
      </c>
      <c r="BQ507" s="202" t="str">
        <f t="shared" si="297"/>
        <v>-</v>
      </c>
      <c r="BR507" s="187"/>
      <c r="BS507" s="197" t="s">
        <v>1192</v>
      </c>
      <c r="BT507" s="202" t="str">
        <f t="shared" si="298"/>
        <v>A</v>
      </c>
      <c r="BU507" s="186">
        <v>43074</v>
      </c>
      <c r="BV507" s="197"/>
      <c r="BW507" s="202" t="str">
        <f t="shared" si="299"/>
        <v>-</v>
      </c>
      <c r="BX507" s="186">
        <v>42515</v>
      </c>
      <c r="BY507" s="197"/>
      <c r="BZ507" s="202" t="str">
        <f t="shared" si="300"/>
        <v>-</v>
      </c>
      <c r="CA507" s="187"/>
      <c r="CB507" s="197"/>
      <c r="CC507" s="202" t="str">
        <f t="shared" si="301"/>
        <v>-</v>
      </c>
      <c r="CD507" s="187"/>
      <c r="CE507" s="197"/>
      <c r="CF507" s="202" t="str">
        <f t="shared" si="302"/>
        <v>-</v>
      </c>
      <c r="CG507" s="187"/>
      <c r="CH507" s="197" t="s">
        <v>1192</v>
      </c>
      <c r="CI507" s="202" t="str">
        <f t="shared" si="303"/>
        <v>-</v>
      </c>
      <c r="CJ507" s="187"/>
      <c r="CK507" s="197"/>
      <c r="CL507" s="202" t="str">
        <f t="shared" si="311"/>
        <v>-</v>
      </c>
      <c r="CM507" s="187"/>
      <c r="CN507" s="197"/>
      <c r="CO507" s="202" t="str">
        <f t="shared" si="312"/>
        <v>-</v>
      </c>
      <c r="CP507" s="187"/>
      <c r="CQ507" s="197"/>
      <c r="CR507" s="202" t="str">
        <f t="shared" si="304"/>
        <v>-</v>
      </c>
      <c r="CS507" s="187"/>
      <c r="CT507" s="197"/>
      <c r="CU507" s="202" t="str">
        <f t="shared" si="313"/>
        <v>-</v>
      </c>
      <c r="CV507" s="187"/>
      <c r="CW507" s="197"/>
      <c r="CX507" s="202" t="str">
        <f t="shared" si="314"/>
        <v>-</v>
      </c>
      <c r="CY507" s="187"/>
      <c r="CZ507" s="197"/>
      <c r="DA507" s="202" t="str">
        <f t="shared" si="305"/>
        <v>-</v>
      </c>
      <c r="DB507" s="187"/>
      <c r="DC507" s="197"/>
      <c r="DD507" s="202" t="str">
        <f t="shared" si="315"/>
        <v>-</v>
      </c>
      <c r="DE507" s="187"/>
      <c r="DF507" s="197"/>
      <c r="DG507" s="202" t="str">
        <f t="shared" si="316"/>
        <v>-</v>
      </c>
      <c r="DH507" s="187"/>
      <c r="DI507" s="103">
        <f t="shared" si="306"/>
        <v>22</v>
      </c>
      <c r="DJ507" s="103">
        <f t="shared" si="307"/>
        <v>20</v>
      </c>
      <c r="DK507" s="200">
        <f t="shared" si="317"/>
        <v>90.909090909090907</v>
      </c>
      <c r="DL507" s="201">
        <f t="shared" si="318"/>
        <v>5</v>
      </c>
    </row>
    <row r="508" spans="2:116" ht="24.95" customHeight="1">
      <c r="B508" s="48" t="s">
        <v>1599</v>
      </c>
      <c r="C508" s="48"/>
      <c r="D508" s="14" t="s">
        <v>903</v>
      </c>
      <c r="E508" s="11" t="s">
        <v>904</v>
      </c>
      <c r="F508" s="12" t="s">
        <v>991</v>
      </c>
      <c r="G508" s="12" t="s">
        <v>937</v>
      </c>
      <c r="H508" s="40" t="s">
        <v>981</v>
      </c>
      <c r="I508" s="41" t="s">
        <v>982</v>
      </c>
      <c r="J508" s="78" t="str">
        <f t="shared" si="308"/>
        <v>M7</v>
      </c>
      <c r="K508" s="197" t="s">
        <v>1192</v>
      </c>
      <c r="L508" s="202" t="str">
        <f t="shared" si="309"/>
        <v>A</v>
      </c>
      <c r="M508" s="189" t="s">
        <v>2033</v>
      </c>
      <c r="N508" s="197" t="s">
        <v>1192</v>
      </c>
      <c r="O508" s="202" t="str">
        <f t="shared" si="280"/>
        <v>A</v>
      </c>
      <c r="P508" s="189" t="s">
        <v>2033</v>
      </c>
      <c r="Q508" s="197" t="s">
        <v>1192</v>
      </c>
      <c r="R508" s="202" t="str">
        <f t="shared" si="281"/>
        <v>A</v>
      </c>
      <c r="S508" s="189" t="s">
        <v>2033</v>
      </c>
      <c r="T508" s="197" t="s">
        <v>1192</v>
      </c>
      <c r="U508" s="202" t="str">
        <f t="shared" si="282"/>
        <v>A</v>
      </c>
      <c r="V508" s="189" t="s">
        <v>2033</v>
      </c>
      <c r="W508" s="197" t="s">
        <v>1192</v>
      </c>
      <c r="X508" s="202" t="str">
        <f t="shared" si="283"/>
        <v>A</v>
      </c>
      <c r="Y508" s="189" t="s">
        <v>2033</v>
      </c>
      <c r="Z508" s="197" t="s">
        <v>1192</v>
      </c>
      <c r="AA508" s="202" t="str">
        <f t="shared" si="284"/>
        <v>A</v>
      </c>
      <c r="AB508" s="189" t="s">
        <v>2033</v>
      </c>
      <c r="AC508" s="197" t="s">
        <v>1192</v>
      </c>
      <c r="AD508" s="202" t="str">
        <f t="shared" si="310"/>
        <v>A</v>
      </c>
      <c r="AE508" s="189" t="s">
        <v>2033</v>
      </c>
      <c r="AF508" s="197" t="s">
        <v>1192</v>
      </c>
      <c r="AG508" s="202" t="str">
        <f t="shared" si="285"/>
        <v>A</v>
      </c>
      <c r="AH508" s="189" t="s">
        <v>2033</v>
      </c>
      <c r="AI508" s="197" t="s">
        <v>1192</v>
      </c>
      <c r="AJ508" s="202" t="str">
        <f t="shared" si="286"/>
        <v>A</v>
      </c>
      <c r="AK508" s="189" t="s">
        <v>2033</v>
      </c>
      <c r="AL508" s="197" t="s">
        <v>1192</v>
      </c>
      <c r="AM508" s="202" t="str">
        <f t="shared" si="287"/>
        <v>A</v>
      </c>
      <c r="AN508" s="189" t="s">
        <v>2033</v>
      </c>
      <c r="AO508" s="197" t="s">
        <v>1192</v>
      </c>
      <c r="AP508" s="202" t="str">
        <f t="shared" si="288"/>
        <v>A</v>
      </c>
      <c r="AQ508" s="186">
        <v>42513</v>
      </c>
      <c r="AR508" s="197" t="s">
        <v>1192</v>
      </c>
      <c r="AS508" s="202" t="str">
        <f t="shared" si="289"/>
        <v>A</v>
      </c>
      <c r="AT508" s="189" t="s">
        <v>2033</v>
      </c>
      <c r="AU508" s="197" t="s">
        <v>1192</v>
      </c>
      <c r="AV508" s="202" t="str">
        <f t="shared" si="290"/>
        <v>A</v>
      </c>
      <c r="AW508" s="186">
        <v>42228</v>
      </c>
      <c r="AX508" s="197" t="s">
        <v>1192</v>
      </c>
      <c r="AY508" s="202" t="str">
        <f t="shared" si="291"/>
        <v>A</v>
      </c>
      <c r="AZ508" s="186">
        <v>42355</v>
      </c>
      <c r="BA508" s="197" t="s">
        <v>1192</v>
      </c>
      <c r="BB508" s="202" t="str">
        <f t="shared" si="292"/>
        <v>-</v>
      </c>
      <c r="BC508" s="187"/>
      <c r="BD508" s="197" t="s">
        <v>1192</v>
      </c>
      <c r="BE508" s="202" t="str">
        <f t="shared" si="293"/>
        <v>A</v>
      </c>
      <c r="BF508" s="186">
        <v>42300</v>
      </c>
      <c r="BG508" s="197" t="s">
        <v>1192</v>
      </c>
      <c r="BH508" s="202" t="str">
        <f t="shared" si="294"/>
        <v>A</v>
      </c>
      <c r="BI508" s="186">
        <v>42300</v>
      </c>
      <c r="BJ508" s="197"/>
      <c r="BK508" s="202" t="str">
        <f t="shared" si="295"/>
        <v>-</v>
      </c>
      <c r="BL508" s="186">
        <v>42513</v>
      </c>
      <c r="BM508" s="197"/>
      <c r="BN508" s="202" t="str">
        <f t="shared" si="296"/>
        <v>-</v>
      </c>
      <c r="BO508" s="187"/>
      <c r="BP508" s="197"/>
      <c r="BQ508" s="202" t="str">
        <f t="shared" si="297"/>
        <v>-</v>
      </c>
      <c r="BR508" s="186">
        <v>42300</v>
      </c>
      <c r="BS508" s="197"/>
      <c r="BT508" s="202" t="str">
        <f t="shared" si="298"/>
        <v>-</v>
      </c>
      <c r="BU508" s="186">
        <v>42300</v>
      </c>
      <c r="BV508" s="197"/>
      <c r="BW508" s="202" t="str">
        <f t="shared" si="299"/>
        <v>-</v>
      </c>
      <c r="BX508" s="186">
        <v>42300</v>
      </c>
      <c r="BY508" s="197"/>
      <c r="BZ508" s="202" t="str">
        <f t="shared" si="300"/>
        <v>-</v>
      </c>
      <c r="CA508" s="186">
        <v>42300</v>
      </c>
      <c r="CB508" s="197"/>
      <c r="CC508" s="202" t="str">
        <f t="shared" si="301"/>
        <v>-</v>
      </c>
      <c r="CD508" s="186">
        <v>42300</v>
      </c>
      <c r="CE508" s="197"/>
      <c r="CF508" s="202" t="str">
        <f t="shared" si="302"/>
        <v>-</v>
      </c>
      <c r="CG508" s="186">
        <v>42701</v>
      </c>
      <c r="CH508" s="197" t="s">
        <v>1192</v>
      </c>
      <c r="CI508" s="202" t="str">
        <f t="shared" si="303"/>
        <v>A</v>
      </c>
      <c r="CJ508" s="186">
        <v>42300</v>
      </c>
      <c r="CK508" s="197"/>
      <c r="CL508" s="202" t="str">
        <f t="shared" si="311"/>
        <v>-</v>
      </c>
      <c r="CM508" s="187"/>
      <c r="CN508" s="197"/>
      <c r="CO508" s="202" t="str">
        <f t="shared" si="312"/>
        <v>-</v>
      </c>
      <c r="CP508" s="186">
        <v>42228</v>
      </c>
      <c r="CQ508" s="197"/>
      <c r="CR508" s="202" t="str">
        <f t="shared" si="304"/>
        <v>-</v>
      </c>
      <c r="CS508" s="187"/>
      <c r="CT508" s="197"/>
      <c r="CU508" s="202" t="str">
        <f t="shared" si="313"/>
        <v>-</v>
      </c>
      <c r="CV508" s="187"/>
      <c r="CW508" s="197"/>
      <c r="CX508" s="202" t="str">
        <f t="shared" si="314"/>
        <v>-</v>
      </c>
      <c r="CY508" s="187"/>
      <c r="CZ508" s="197"/>
      <c r="DA508" s="202" t="str">
        <f t="shared" si="305"/>
        <v>-</v>
      </c>
      <c r="DB508" s="187"/>
      <c r="DC508" s="197"/>
      <c r="DD508" s="202" t="str">
        <f t="shared" si="315"/>
        <v>-</v>
      </c>
      <c r="DE508" s="204" t="s">
        <v>2336</v>
      </c>
      <c r="DF508" s="197"/>
      <c r="DG508" s="202" t="str">
        <f t="shared" si="316"/>
        <v>-</v>
      </c>
      <c r="DH508" s="187"/>
      <c r="DI508" s="103">
        <f t="shared" si="306"/>
        <v>18</v>
      </c>
      <c r="DJ508" s="103">
        <f t="shared" si="307"/>
        <v>17</v>
      </c>
      <c r="DK508" s="200">
        <f t="shared" si="317"/>
        <v>94.444444444444443</v>
      </c>
      <c r="DL508" s="201">
        <f t="shared" si="318"/>
        <v>5</v>
      </c>
    </row>
    <row r="509" spans="2:116" ht="24.95" customHeight="1">
      <c r="B509" s="48"/>
      <c r="C509" s="48"/>
      <c r="D509" s="14" t="s">
        <v>905</v>
      </c>
      <c r="E509" s="175" t="s">
        <v>906</v>
      </c>
      <c r="F509" s="12" t="s">
        <v>989</v>
      </c>
      <c r="G509" s="12" t="s">
        <v>947</v>
      </c>
      <c r="H509" s="40" t="s">
        <v>980</v>
      </c>
      <c r="I509" s="41" t="s">
        <v>979</v>
      </c>
      <c r="J509" s="78" t="str">
        <f t="shared" si="308"/>
        <v>M5</v>
      </c>
      <c r="K509" s="197" t="s">
        <v>1192</v>
      </c>
      <c r="L509" s="202" t="str">
        <f t="shared" si="309"/>
        <v>A</v>
      </c>
      <c r="M509" s="189" t="s">
        <v>1937</v>
      </c>
      <c r="N509" s="197" t="s">
        <v>1192</v>
      </c>
      <c r="O509" s="202" t="str">
        <f t="shared" si="280"/>
        <v>A</v>
      </c>
      <c r="P509" s="189" t="s">
        <v>1937</v>
      </c>
      <c r="Q509" s="197" t="s">
        <v>1192</v>
      </c>
      <c r="R509" s="202" t="str">
        <f t="shared" si="281"/>
        <v>A</v>
      </c>
      <c r="S509" s="189" t="s">
        <v>1937</v>
      </c>
      <c r="T509" s="197" t="s">
        <v>1192</v>
      </c>
      <c r="U509" s="202" t="str">
        <f t="shared" si="282"/>
        <v>A</v>
      </c>
      <c r="V509" s="189" t="s">
        <v>1937</v>
      </c>
      <c r="W509" s="197" t="s">
        <v>1192</v>
      </c>
      <c r="X509" s="202" t="str">
        <f t="shared" si="283"/>
        <v>A</v>
      </c>
      <c r="Y509" s="189" t="s">
        <v>1937</v>
      </c>
      <c r="Z509" s="197" t="s">
        <v>1192</v>
      </c>
      <c r="AA509" s="202" t="str">
        <f t="shared" si="284"/>
        <v>A</v>
      </c>
      <c r="AB509" s="189" t="s">
        <v>1937</v>
      </c>
      <c r="AC509" s="197" t="s">
        <v>1192</v>
      </c>
      <c r="AD509" s="202" t="str">
        <f t="shared" si="310"/>
        <v>A</v>
      </c>
      <c r="AE509" s="189" t="s">
        <v>1937</v>
      </c>
      <c r="AF509" s="197" t="s">
        <v>1192</v>
      </c>
      <c r="AG509" s="202" t="str">
        <f t="shared" si="285"/>
        <v>A</v>
      </c>
      <c r="AH509" s="189" t="s">
        <v>1937</v>
      </c>
      <c r="AI509" s="197" t="s">
        <v>1192</v>
      </c>
      <c r="AJ509" s="202" t="str">
        <f t="shared" si="286"/>
        <v>A</v>
      </c>
      <c r="AK509" s="189" t="s">
        <v>1937</v>
      </c>
      <c r="AL509" s="197" t="s">
        <v>1192</v>
      </c>
      <c r="AM509" s="202" t="str">
        <f t="shared" si="287"/>
        <v>A</v>
      </c>
      <c r="AN509" s="189" t="s">
        <v>1937</v>
      </c>
      <c r="AO509" s="197" t="s">
        <v>1192</v>
      </c>
      <c r="AP509" s="202" t="str">
        <f t="shared" si="288"/>
        <v>A</v>
      </c>
      <c r="AQ509" s="186">
        <v>42513</v>
      </c>
      <c r="AR509" s="197" t="s">
        <v>1192</v>
      </c>
      <c r="AS509" s="202" t="str">
        <f t="shared" si="289"/>
        <v>A</v>
      </c>
      <c r="AT509" s="189" t="s">
        <v>1937</v>
      </c>
      <c r="AU509" s="197" t="s">
        <v>1192</v>
      </c>
      <c r="AV509" s="202" t="str">
        <f t="shared" si="290"/>
        <v>A</v>
      </c>
      <c r="AW509" s="189" t="s">
        <v>1937</v>
      </c>
      <c r="AX509" s="197" t="s">
        <v>1192</v>
      </c>
      <c r="AY509" s="202" t="str">
        <f t="shared" si="291"/>
        <v>A</v>
      </c>
      <c r="AZ509" s="189" t="s">
        <v>1937</v>
      </c>
      <c r="BA509" s="197" t="s">
        <v>1192</v>
      </c>
      <c r="BB509" s="202" t="str">
        <f t="shared" si="292"/>
        <v>A</v>
      </c>
      <c r="BC509" s="189" t="s">
        <v>1937</v>
      </c>
      <c r="BD509" s="197" t="s">
        <v>1192</v>
      </c>
      <c r="BE509" s="202" t="str">
        <f t="shared" si="293"/>
        <v>A</v>
      </c>
      <c r="BF509" s="186">
        <v>42300</v>
      </c>
      <c r="BG509" s="197" t="s">
        <v>1192</v>
      </c>
      <c r="BH509" s="202" t="str">
        <f t="shared" si="294"/>
        <v>A</v>
      </c>
      <c r="BI509" s="188">
        <v>42838</v>
      </c>
      <c r="BJ509" s="197" t="s">
        <v>1192</v>
      </c>
      <c r="BK509" s="202" t="str">
        <f t="shared" si="295"/>
        <v>A</v>
      </c>
      <c r="BL509" s="186">
        <v>42513</v>
      </c>
      <c r="BM509" s="197" t="s">
        <v>1192</v>
      </c>
      <c r="BN509" s="202" t="str">
        <f t="shared" si="296"/>
        <v>A</v>
      </c>
      <c r="BO509" s="189" t="s">
        <v>1937</v>
      </c>
      <c r="BP509" s="197" t="s">
        <v>1192</v>
      </c>
      <c r="BQ509" s="202" t="str">
        <f t="shared" si="297"/>
        <v>A</v>
      </c>
      <c r="BR509" s="186">
        <v>42300</v>
      </c>
      <c r="BS509" s="197" t="s">
        <v>1192</v>
      </c>
      <c r="BT509" s="202" t="str">
        <f t="shared" si="298"/>
        <v>A</v>
      </c>
      <c r="BU509" s="186">
        <v>42300</v>
      </c>
      <c r="BV509" s="197" t="s">
        <v>1192</v>
      </c>
      <c r="BW509" s="202" t="str">
        <f t="shared" si="299"/>
        <v>A</v>
      </c>
      <c r="BX509" s="186">
        <v>42300</v>
      </c>
      <c r="BY509" s="197" t="s">
        <v>1192</v>
      </c>
      <c r="BZ509" s="202" t="str">
        <f t="shared" si="300"/>
        <v>A</v>
      </c>
      <c r="CA509" s="186">
        <v>42300</v>
      </c>
      <c r="CB509" s="197" t="s">
        <v>1192</v>
      </c>
      <c r="CC509" s="202" t="str">
        <f t="shared" si="301"/>
        <v>A</v>
      </c>
      <c r="CD509" s="186">
        <v>42300</v>
      </c>
      <c r="CE509" s="197" t="s">
        <v>1192</v>
      </c>
      <c r="CF509" s="202" t="str">
        <f t="shared" si="302"/>
        <v>A</v>
      </c>
      <c r="CG509" s="186">
        <v>42300</v>
      </c>
      <c r="CH509" s="197" t="s">
        <v>1192</v>
      </c>
      <c r="CI509" s="202" t="str">
        <f t="shared" si="303"/>
        <v>A</v>
      </c>
      <c r="CJ509" s="186">
        <v>42300</v>
      </c>
      <c r="CK509" s="197"/>
      <c r="CL509" s="202" t="str">
        <f t="shared" si="311"/>
        <v>-</v>
      </c>
      <c r="CM509" s="187"/>
      <c r="CN509" s="197"/>
      <c r="CO509" s="202" t="str">
        <f t="shared" si="312"/>
        <v>-</v>
      </c>
      <c r="CP509" s="187"/>
      <c r="CQ509" s="197"/>
      <c r="CR509" s="202" t="str">
        <f t="shared" si="304"/>
        <v>-</v>
      </c>
      <c r="CS509" s="187"/>
      <c r="CT509" s="197"/>
      <c r="CU509" s="202" t="str">
        <f t="shared" si="313"/>
        <v>-</v>
      </c>
      <c r="CV509" s="187"/>
      <c r="CW509" s="197"/>
      <c r="CX509" s="202" t="str">
        <f t="shared" si="314"/>
        <v>-</v>
      </c>
      <c r="CY509" s="187"/>
      <c r="CZ509" s="197"/>
      <c r="DA509" s="202" t="str">
        <f t="shared" si="305"/>
        <v>-</v>
      </c>
      <c r="DB509" s="187"/>
      <c r="DC509" s="197"/>
      <c r="DD509" s="202" t="str">
        <f t="shared" si="315"/>
        <v>-</v>
      </c>
      <c r="DE509" s="204" t="s">
        <v>2336</v>
      </c>
      <c r="DF509" s="197"/>
      <c r="DG509" s="202" t="str">
        <f t="shared" si="316"/>
        <v>-</v>
      </c>
      <c r="DH509" s="187"/>
      <c r="DI509" s="103">
        <f t="shared" si="306"/>
        <v>26</v>
      </c>
      <c r="DJ509" s="103">
        <f t="shared" si="307"/>
        <v>26</v>
      </c>
      <c r="DK509" s="200">
        <f t="shared" si="317"/>
        <v>100</v>
      </c>
      <c r="DL509" s="201">
        <f t="shared" si="318"/>
        <v>5</v>
      </c>
    </row>
    <row r="510" spans="2:116" ht="24.95" customHeight="1">
      <c r="B510" s="48"/>
      <c r="C510" s="48"/>
      <c r="D510" s="14" t="s">
        <v>907</v>
      </c>
      <c r="E510" s="175" t="s">
        <v>908</v>
      </c>
      <c r="F510" s="12" t="s">
        <v>991</v>
      </c>
      <c r="G510" s="12" t="s">
        <v>962</v>
      </c>
      <c r="H510" s="40" t="s">
        <v>980</v>
      </c>
      <c r="I510" s="41" t="s">
        <v>979</v>
      </c>
      <c r="J510" s="78" t="str">
        <f t="shared" si="308"/>
        <v>M5</v>
      </c>
      <c r="K510" s="197" t="s">
        <v>1192</v>
      </c>
      <c r="L510" s="202" t="str">
        <f t="shared" si="309"/>
        <v>A</v>
      </c>
      <c r="M510" s="189" t="s">
        <v>1903</v>
      </c>
      <c r="N510" s="197" t="s">
        <v>1192</v>
      </c>
      <c r="O510" s="202" t="str">
        <f t="shared" si="280"/>
        <v>A</v>
      </c>
      <c r="P510" s="189" t="s">
        <v>1903</v>
      </c>
      <c r="Q510" s="197" t="s">
        <v>1192</v>
      </c>
      <c r="R510" s="202" t="str">
        <f t="shared" si="281"/>
        <v>A</v>
      </c>
      <c r="S510" s="189" t="s">
        <v>1903</v>
      </c>
      <c r="T510" s="197" t="s">
        <v>1192</v>
      </c>
      <c r="U510" s="202" t="str">
        <f t="shared" si="282"/>
        <v>A</v>
      </c>
      <c r="V510" s="189" t="s">
        <v>1903</v>
      </c>
      <c r="W510" s="197" t="s">
        <v>1192</v>
      </c>
      <c r="X510" s="202" t="str">
        <f t="shared" si="283"/>
        <v>A</v>
      </c>
      <c r="Y510" s="189" t="s">
        <v>1903</v>
      </c>
      <c r="Z510" s="197" t="s">
        <v>1192</v>
      </c>
      <c r="AA510" s="202" t="str">
        <f t="shared" si="284"/>
        <v>A</v>
      </c>
      <c r="AB510" s="189" t="s">
        <v>1903</v>
      </c>
      <c r="AC510" s="197" t="s">
        <v>1192</v>
      </c>
      <c r="AD510" s="202" t="str">
        <f t="shared" si="310"/>
        <v>A</v>
      </c>
      <c r="AE510" s="189" t="s">
        <v>1903</v>
      </c>
      <c r="AF510" s="197" t="s">
        <v>1192</v>
      </c>
      <c r="AG510" s="202" t="str">
        <f t="shared" si="285"/>
        <v>A</v>
      </c>
      <c r="AH510" s="189" t="s">
        <v>1903</v>
      </c>
      <c r="AI510" s="197" t="s">
        <v>1192</v>
      </c>
      <c r="AJ510" s="202" t="str">
        <f t="shared" si="286"/>
        <v>A</v>
      </c>
      <c r="AK510" s="189" t="s">
        <v>1903</v>
      </c>
      <c r="AL510" s="197" t="s">
        <v>1192</v>
      </c>
      <c r="AM510" s="202" t="str">
        <f t="shared" si="287"/>
        <v>A</v>
      </c>
      <c r="AN510" s="189" t="s">
        <v>1903</v>
      </c>
      <c r="AO510" s="197" t="s">
        <v>1192</v>
      </c>
      <c r="AP510" s="202" t="str">
        <f t="shared" si="288"/>
        <v>A</v>
      </c>
      <c r="AQ510" s="189" t="s">
        <v>1903</v>
      </c>
      <c r="AR510" s="197" t="s">
        <v>1192</v>
      </c>
      <c r="AS510" s="202" t="str">
        <f t="shared" si="289"/>
        <v>A</v>
      </c>
      <c r="AT510" s="189" t="s">
        <v>1903</v>
      </c>
      <c r="AU510" s="197" t="s">
        <v>1192</v>
      </c>
      <c r="AV510" s="202" t="str">
        <f t="shared" si="290"/>
        <v>A</v>
      </c>
      <c r="AW510" s="186">
        <v>42228</v>
      </c>
      <c r="AX510" s="197" t="s">
        <v>1192</v>
      </c>
      <c r="AY510" s="202" t="str">
        <f t="shared" si="291"/>
        <v>A</v>
      </c>
      <c r="AZ510" s="189" t="s">
        <v>1903</v>
      </c>
      <c r="BA510" s="197" t="s">
        <v>1192</v>
      </c>
      <c r="BB510" s="202" t="str">
        <f t="shared" si="292"/>
        <v>A</v>
      </c>
      <c r="BC510" s="189" t="s">
        <v>1903</v>
      </c>
      <c r="BD510" s="197" t="s">
        <v>1192</v>
      </c>
      <c r="BE510" s="202" t="str">
        <f t="shared" si="293"/>
        <v>A</v>
      </c>
      <c r="BF510" s="186">
        <v>42293</v>
      </c>
      <c r="BG510" s="197" t="s">
        <v>1192</v>
      </c>
      <c r="BH510" s="202" t="str">
        <f t="shared" si="294"/>
        <v>A</v>
      </c>
      <c r="BI510" s="188">
        <v>42286</v>
      </c>
      <c r="BJ510" s="197" t="s">
        <v>1192</v>
      </c>
      <c r="BK510" s="202" t="str">
        <f t="shared" si="295"/>
        <v>A</v>
      </c>
      <c r="BL510" s="189" t="s">
        <v>1903</v>
      </c>
      <c r="BM510" s="197" t="s">
        <v>1192</v>
      </c>
      <c r="BN510" s="202" t="str">
        <f t="shared" si="296"/>
        <v>A</v>
      </c>
      <c r="BO510" s="189" t="s">
        <v>1903</v>
      </c>
      <c r="BP510" s="197" t="s">
        <v>1192</v>
      </c>
      <c r="BQ510" s="202" t="str">
        <f t="shared" si="297"/>
        <v>A</v>
      </c>
      <c r="BR510" s="186">
        <v>42293</v>
      </c>
      <c r="BS510" s="197" t="s">
        <v>1192</v>
      </c>
      <c r="BT510" s="202" t="str">
        <f t="shared" si="298"/>
        <v>A</v>
      </c>
      <c r="BU510" s="186">
        <v>42293</v>
      </c>
      <c r="BV510" s="197" t="s">
        <v>1192</v>
      </c>
      <c r="BW510" s="202" t="str">
        <f t="shared" si="299"/>
        <v>A</v>
      </c>
      <c r="BX510" s="186">
        <v>42293</v>
      </c>
      <c r="BY510" s="197" t="s">
        <v>1192</v>
      </c>
      <c r="BZ510" s="202" t="str">
        <f t="shared" si="300"/>
        <v>A</v>
      </c>
      <c r="CA510" s="186">
        <v>42293</v>
      </c>
      <c r="CB510" s="197" t="s">
        <v>1192</v>
      </c>
      <c r="CC510" s="202" t="str">
        <f t="shared" si="301"/>
        <v>A</v>
      </c>
      <c r="CD510" s="186">
        <v>42293</v>
      </c>
      <c r="CE510" s="197" t="s">
        <v>1192</v>
      </c>
      <c r="CF510" s="202" t="str">
        <f t="shared" si="302"/>
        <v>A</v>
      </c>
      <c r="CG510" s="186">
        <v>42293</v>
      </c>
      <c r="CH510" s="197" t="s">
        <v>1192</v>
      </c>
      <c r="CI510" s="202" t="str">
        <f t="shared" si="303"/>
        <v>A</v>
      </c>
      <c r="CJ510" s="186">
        <v>42293</v>
      </c>
      <c r="CK510" s="197"/>
      <c r="CL510" s="202" t="str">
        <f t="shared" si="311"/>
        <v>-</v>
      </c>
      <c r="CM510" s="186">
        <v>42286</v>
      </c>
      <c r="CN510" s="197"/>
      <c r="CO510" s="202" t="str">
        <f t="shared" si="312"/>
        <v>-</v>
      </c>
      <c r="CP510" s="186">
        <v>42228</v>
      </c>
      <c r="CQ510" s="197"/>
      <c r="CR510" s="202" t="str">
        <f t="shared" si="304"/>
        <v>-</v>
      </c>
      <c r="CS510" s="187"/>
      <c r="CT510" s="197"/>
      <c r="CU510" s="202" t="str">
        <f t="shared" si="313"/>
        <v>-</v>
      </c>
      <c r="CV510" s="187"/>
      <c r="CW510" s="197"/>
      <c r="CX510" s="202" t="str">
        <f t="shared" si="314"/>
        <v>-</v>
      </c>
      <c r="CY510" s="187"/>
      <c r="CZ510" s="197"/>
      <c r="DA510" s="202" t="str">
        <f t="shared" si="305"/>
        <v>-</v>
      </c>
      <c r="DB510" s="187"/>
      <c r="DC510" s="197"/>
      <c r="DD510" s="202" t="str">
        <f t="shared" si="315"/>
        <v>-</v>
      </c>
      <c r="DE510" s="204" t="s">
        <v>2336</v>
      </c>
      <c r="DF510" s="197"/>
      <c r="DG510" s="202" t="str">
        <f t="shared" si="316"/>
        <v>-</v>
      </c>
      <c r="DH510" s="187"/>
      <c r="DI510" s="103">
        <f t="shared" si="306"/>
        <v>26</v>
      </c>
      <c r="DJ510" s="103">
        <f t="shared" si="307"/>
        <v>26</v>
      </c>
      <c r="DK510" s="200">
        <f t="shared" si="317"/>
        <v>100</v>
      </c>
      <c r="DL510" s="201">
        <f t="shared" si="318"/>
        <v>5</v>
      </c>
    </row>
    <row r="511" spans="2:116" ht="24.95" customHeight="1">
      <c r="B511" s="48"/>
      <c r="C511" s="48"/>
      <c r="D511" s="14" t="s">
        <v>909</v>
      </c>
      <c r="E511" s="11" t="s">
        <v>910</v>
      </c>
      <c r="F511" s="12" t="s">
        <v>990</v>
      </c>
      <c r="G511" s="12" t="s">
        <v>960</v>
      </c>
      <c r="H511" s="40" t="s">
        <v>985</v>
      </c>
      <c r="I511" s="41" t="s">
        <v>982</v>
      </c>
      <c r="J511" s="78" t="str">
        <f t="shared" si="308"/>
        <v>M7</v>
      </c>
      <c r="K511" s="197" t="s">
        <v>1192</v>
      </c>
      <c r="L511" s="202" t="str">
        <f t="shared" si="309"/>
        <v>A</v>
      </c>
      <c r="M511" s="189" t="s">
        <v>1969</v>
      </c>
      <c r="N511" s="197" t="s">
        <v>1192</v>
      </c>
      <c r="O511" s="202" t="str">
        <f t="shared" si="280"/>
        <v>A</v>
      </c>
      <c r="P511" s="189" t="s">
        <v>1969</v>
      </c>
      <c r="Q511" s="197" t="s">
        <v>1192</v>
      </c>
      <c r="R511" s="202" t="str">
        <f t="shared" si="281"/>
        <v>A</v>
      </c>
      <c r="S511" s="189" t="s">
        <v>1969</v>
      </c>
      <c r="T511" s="197" t="s">
        <v>1192</v>
      </c>
      <c r="U511" s="202" t="str">
        <f t="shared" si="282"/>
        <v>A</v>
      </c>
      <c r="V511" s="189" t="s">
        <v>1969</v>
      </c>
      <c r="W511" s="197" t="s">
        <v>1192</v>
      </c>
      <c r="X511" s="202" t="str">
        <f t="shared" si="283"/>
        <v>A</v>
      </c>
      <c r="Y511" s="189" t="s">
        <v>1969</v>
      </c>
      <c r="Z511" s="197" t="s">
        <v>1192</v>
      </c>
      <c r="AA511" s="202" t="str">
        <f t="shared" si="284"/>
        <v>A</v>
      </c>
      <c r="AB511" s="189" t="s">
        <v>1969</v>
      </c>
      <c r="AC511" s="197" t="s">
        <v>1192</v>
      </c>
      <c r="AD511" s="202" t="str">
        <f t="shared" si="310"/>
        <v>A</v>
      </c>
      <c r="AE511" s="189" t="s">
        <v>1969</v>
      </c>
      <c r="AF511" s="197" t="s">
        <v>1192</v>
      </c>
      <c r="AG511" s="202" t="str">
        <f t="shared" si="285"/>
        <v>A</v>
      </c>
      <c r="AH511" s="189" t="s">
        <v>1969</v>
      </c>
      <c r="AI511" s="197" t="s">
        <v>1192</v>
      </c>
      <c r="AJ511" s="202" t="str">
        <f t="shared" si="286"/>
        <v>A</v>
      </c>
      <c r="AK511" s="189" t="s">
        <v>1969</v>
      </c>
      <c r="AL511" s="197" t="s">
        <v>1192</v>
      </c>
      <c r="AM511" s="202" t="str">
        <f t="shared" si="287"/>
        <v>A</v>
      </c>
      <c r="AN511" s="189" t="s">
        <v>1969</v>
      </c>
      <c r="AO511" s="197" t="s">
        <v>1192</v>
      </c>
      <c r="AP511" s="202" t="str">
        <f t="shared" si="288"/>
        <v>A</v>
      </c>
      <c r="AQ511" s="186">
        <v>42513</v>
      </c>
      <c r="AR511" s="197" t="s">
        <v>1192</v>
      </c>
      <c r="AS511" s="202" t="str">
        <f t="shared" si="289"/>
        <v>A</v>
      </c>
      <c r="AT511" s="186">
        <v>42696</v>
      </c>
      <c r="AU511" s="197" t="s">
        <v>1192</v>
      </c>
      <c r="AV511" s="202" t="str">
        <f t="shared" si="290"/>
        <v>A</v>
      </c>
      <c r="AW511" s="189" t="s">
        <v>1969</v>
      </c>
      <c r="AX511" s="197" t="s">
        <v>1192</v>
      </c>
      <c r="AY511" s="202" t="str">
        <f t="shared" si="291"/>
        <v>A</v>
      </c>
      <c r="AZ511" s="186">
        <v>43034</v>
      </c>
      <c r="BA511" s="197" t="s">
        <v>1192</v>
      </c>
      <c r="BB511" s="202" t="str">
        <f t="shared" si="292"/>
        <v>-</v>
      </c>
      <c r="BC511" s="187"/>
      <c r="BD511" s="197" t="s">
        <v>1192</v>
      </c>
      <c r="BE511" s="202" t="str">
        <f t="shared" si="293"/>
        <v>-</v>
      </c>
      <c r="BF511" s="187"/>
      <c r="BG511" s="197" t="s">
        <v>1192</v>
      </c>
      <c r="BH511" s="202" t="str">
        <f t="shared" si="294"/>
        <v>-</v>
      </c>
      <c r="BI511" s="187"/>
      <c r="BJ511" s="197"/>
      <c r="BK511" s="202" t="str">
        <f t="shared" si="295"/>
        <v>-</v>
      </c>
      <c r="BL511" s="186">
        <v>42513</v>
      </c>
      <c r="BM511" s="197"/>
      <c r="BN511" s="202" t="str">
        <f t="shared" si="296"/>
        <v>-</v>
      </c>
      <c r="BO511" s="186">
        <v>42499</v>
      </c>
      <c r="BP511" s="197"/>
      <c r="BQ511" s="202" t="str">
        <f t="shared" si="297"/>
        <v>-</v>
      </c>
      <c r="BR511" s="187"/>
      <c r="BS511" s="197"/>
      <c r="BT511" s="202" t="str">
        <f t="shared" si="298"/>
        <v>-</v>
      </c>
      <c r="BU511" s="187"/>
      <c r="BV511" s="197"/>
      <c r="BW511" s="202" t="str">
        <f t="shared" si="299"/>
        <v>-</v>
      </c>
      <c r="BX511" s="187"/>
      <c r="BY511" s="197"/>
      <c r="BZ511" s="202" t="str">
        <f t="shared" si="300"/>
        <v>-</v>
      </c>
      <c r="CA511" s="187"/>
      <c r="CB511" s="197"/>
      <c r="CC511" s="202" t="str">
        <f t="shared" si="301"/>
        <v>-</v>
      </c>
      <c r="CD511" s="187"/>
      <c r="CE511" s="197"/>
      <c r="CF511" s="202" t="str">
        <f t="shared" si="302"/>
        <v>-</v>
      </c>
      <c r="CG511" s="187"/>
      <c r="CH511" s="197" t="s">
        <v>1192</v>
      </c>
      <c r="CI511" s="202" t="str">
        <f t="shared" si="303"/>
        <v>-</v>
      </c>
      <c r="CJ511" s="187"/>
      <c r="CK511" s="197"/>
      <c r="CL511" s="202" t="str">
        <f t="shared" si="311"/>
        <v>-</v>
      </c>
      <c r="CM511" s="187"/>
      <c r="CN511" s="197"/>
      <c r="CO511" s="202" t="str">
        <f t="shared" si="312"/>
        <v>-</v>
      </c>
      <c r="CP511" s="187"/>
      <c r="CQ511" s="197"/>
      <c r="CR511" s="202" t="str">
        <f t="shared" si="304"/>
        <v>-</v>
      </c>
      <c r="CS511" s="187"/>
      <c r="CT511" s="197"/>
      <c r="CU511" s="202" t="str">
        <f t="shared" si="313"/>
        <v>-</v>
      </c>
      <c r="CV511" s="187"/>
      <c r="CW511" s="197"/>
      <c r="CX511" s="202" t="str">
        <f t="shared" si="314"/>
        <v>-</v>
      </c>
      <c r="CY511" s="187"/>
      <c r="CZ511" s="197"/>
      <c r="DA511" s="202" t="str">
        <f t="shared" si="305"/>
        <v>-</v>
      </c>
      <c r="DB511" s="187"/>
      <c r="DC511" s="197"/>
      <c r="DD511" s="202" t="str">
        <f t="shared" si="315"/>
        <v>-</v>
      </c>
      <c r="DE511" s="187"/>
      <c r="DF511" s="197"/>
      <c r="DG511" s="202" t="str">
        <f t="shared" si="316"/>
        <v>-</v>
      </c>
      <c r="DH511" s="187"/>
      <c r="DI511" s="103">
        <f t="shared" si="306"/>
        <v>18</v>
      </c>
      <c r="DJ511" s="103">
        <f t="shared" si="307"/>
        <v>14</v>
      </c>
      <c r="DK511" s="200">
        <f t="shared" si="317"/>
        <v>77.777777777777786</v>
      </c>
      <c r="DL511" s="201">
        <f t="shared" si="318"/>
        <v>4</v>
      </c>
    </row>
    <row r="512" spans="2:116" ht="24.95" customHeight="1">
      <c r="B512" s="48"/>
      <c r="C512" s="48"/>
      <c r="D512" s="14" t="s">
        <v>911</v>
      </c>
      <c r="E512" s="11" t="s">
        <v>912</v>
      </c>
      <c r="F512" s="12" t="s">
        <v>995</v>
      </c>
      <c r="G512" s="12" t="s">
        <v>941</v>
      </c>
      <c r="H512" s="40" t="s">
        <v>983</v>
      </c>
      <c r="I512" s="41" t="s">
        <v>982</v>
      </c>
      <c r="J512" s="78" t="str">
        <f t="shared" si="308"/>
        <v>M7</v>
      </c>
      <c r="K512" s="197" t="s">
        <v>1192</v>
      </c>
      <c r="L512" s="202" t="str">
        <f t="shared" si="309"/>
        <v>A</v>
      </c>
      <c r="M512" s="189" t="s">
        <v>1962</v>
      </c>
      <c r="N512" s="197" t="s">
        <v>1192</v>
      </c>
      <c r="O512" s="202" t="str">
        <f t="shared" si="280"/>
        <v>A</v>
      </c>
      <c r="P512" s="189" t="s">
        <v>1962</v>
      </c>
      <c r="Q512" s="197" t="s">
        <v>1192</v>
      </c>
      <c r="R512" s="202" t="str">
        <f t="shared" si="281"/>
        <v>A</v>
      </c>
      <c r="S512" s="189" t="s">
        <v>1962</v>
      </c>
      <c r="T512" s="197" t="s">
        <v>1192</v>
      </c>
      <c r="U512" s="202" t="str">
        <f t="shared" si="282"/>
        <v>A</v>
      </c>
      <c r="V512" s="189" t="s">
        <v>1962</v>
      </c>
      <c r="W512" s="197" t="s">
        <v>1192</v>
      </c>
      <c r="X512" s="202" t="str">
        <f t="shared" si="283"/>
        <v>A</v>
      </c>
      <c r="Y512" s="189" t="s">
        <v>1962</v>
      </c>
      <c r="Z512" s="197" t="s">
        <v>1192</v>
      </c>
      <c r="AA512" s="202" t="str">
        <f t="shared" si="284"/>
        <v>A</v>
      </c>
      <c r="AB512" s="189" t="s">
        <v>1962</v>
      </c>
      <c r="AC512" s="197" t="s">
        <v>1192</v>
      </c>
      <c r="AD512" s="202" t="str">
        <f t="shared" si="310"/>
        <v>A</v>
      </c>
      <c r="AE512" s="189" t="s">
        <v>1962</v>
      </c>
      <c r="AF512" s="197" t="s">
        <v>1192</v>
      </c>
      <c r="AG512" s="202" t="str">
        <f t="shared" si="285"/>
        <v>A</v>
      </c>
      <c r="AH512" s="189" t="s">
        <v>1962</v>
      </c>
      <c r="AI512" s="197" t="s">
        <v>1192</v>
      </c>
      <c r="AJ512" s="202" t="str">
        <f t="shared" si="286"/>
        <v>A</v>
      </c>
      <c r="AK512" s="186">
        <v>41442</v>
      </c>
      <c r="AL512" s="197" t="s">
        <v>1192</v>
      </c>
      <c r="AM512" s="202" t="str">
        <f t="shared" si="287"/>
        <v>A</v>
      </c>
      <c r="AN512" s="189" t="s">
        <v>1962</v>
      </c>
      <c r="AO512" s="197" t="s">
        <v>1192</v>
      </c>
      <c r="AP512" s="202" t="str">
        <f t="shared" si="288"/>
        <v>A</v>
      </c>
      <c r="AQ512" s="189" t="s">
        <v>1962</v>
      </c>
      <c r="AR512" s="197" t="s">
        <v>1192</v>
      </c>
      <c r="AS512" s="202" t="str">
        <f t="shared" si="289"/>
        <v>A</v>
      </c>
      <c r="AT512" s="189" t="s">
        <v>1962</v>
      </c>
      <c r="AU512" s="197" t="s">
        <v>1192</v>
      </c>
      <c r="AV512" s="202" t="str">
        <f t="shared" si="290"/>
        <v>A</v>
      </c>
      <c r="AW512" s="189" t="s">
        <v>1962</v>
      </c>
      <c r="AX512" s="197" t="s">
        <v>1192</v>
      </c>
      <c r="AY512" s="202" t="str">
        <f t="shared" si="291"/>
        <v>-</v>
      </c>
      <c r="AZ512" s="187"/>
      <c r="BA512" s="197" t="s">
        <v>1192</v>
      </c>
      <c r="BB512" s="202" t="str">
        <f t="shared" si="292"/>
        <v>A</v>
      </c>
      <c r="BC512" s="186">
        <v>42619</v>
      </c>
      <c r="BD512" s="197" t="s">
        <v>1192</v>
      </c>
      <c r="BE512" s="202" t="str">
        <f t="shared" si="293"/>
        <v>A</v>
      </c>
      <c r="BF512" s="186">
        <v>42293</v>
      </c>
      <c r="BG512" s="197" t="s">
        <v>1192</v>
      </c>
      <c r="BH512" s="202" t="str">
        <f t="shared" si="294"/>
        <v>A</v>
      </c>
      <c r="BI512" s="186">
        <v>42293</v>
      </c>
      <c r="BJ512" s="197"/>
      <c r="BK512" s="202" t="str">
        <f t="shared" si="295"/>
        <v>-</v>
      </c>
      <c r="BL512" s="187"/>
      <c r="BM512" s="197"/>
      <c r="BN512" s="202" t="str">
        <f t="shared" si="296"/>
        <v>-</v>
      </c>
      <c r="BO512" s="186">
        <v>41347</v>
      </c>
      <c r="BP512" s="197"/>
      <c r="BQ512" s="202" t="str">
        <f t="shared" si="297"/>
        <v>-</v>
      </c>
      <c r="BR512" s="186">
        <v>42293</v>
      </c>
      <c r="BS512" s="197"/>
      <c r="BT512" s="202" t="str">
        <f t="shared" si="298"/>
        <v>-</v>
      </c>
      <c r="BU512" s="186">
        <v>42293</v>
      </c>
      <c r="BV512" s="197"/>
      <c r="BW512" s="202" t="str">
        <f t="shared" si="299"/>
        <v>-</v>
      </c>
      <c r="BX512" s="186">
        <v>42293</v>
      </c>
      <c r="BY512" s="197"/>
      <c r="BZ512" s="202" t="str">
        <f t="shared" si="300"/>
        <v>-</v>
      </c>
      <c r="CA512" s="186">
        <v>42293</v>
      </c>
      <c r="CB512" s="197"/>
      <c r="CC512" s="202" t="str">
        <f t="shared" si="301"/>
        <v>-</v>
      </c>
      <c r="CD512" s="186">
        <v>42293</v>
      </c>
      <c r="CE512" s="197"/>
      <c r="CF512" s="202" t="str">
        <f t="shared" si="302"/>
        <v>-</v>
      </c>
      <c r="CG512" s="186">
        <v>42293</v>
      </c>
      <c r="CH512" s="197" t="s">
        <v>1192</v>
      </c>
      <c r="CI512" s="202" t="str">
        <f t="shared" si="303"/>
        <v>A</v>
      </c>
      <c r="CJ512" s="186">
        <v>42293</v>
      </c>
      <c r="CK512" s="197"/>
      <c r="CL512" s="202" t="str">
        <f t="shared" si="311"/>
        <v>-</v>
      </c>
      <c r="CM512" s="187"/>
      <c r="CN512" s="197"/>
      <c r="CO512" s="202" t="str">
        <f t="shared" si="312"/>
        <v>-</v>
      </c>
      <c r="CP512" s="187"/>
      <c r="CQ512" s="197"/>
      <c r="CR512" s="202" t="str">
        <f t="shared" si="304"/>
        <v>-</v>
      </c>
      <c r="CS512" s="187"/>
      <c r="CT512" s="197"/>
      <c r="CU512" s="202" t="str">
        <f t="shared" si="313"/>
        <v>-</v>
      </c>
      <c r="CV512" s="187"/>
      <c r="CW512" s="197"/>
      <c r="CX512" s="202" t="str">
        <f t="shared" si="314"/>
        <v>-</v>
      </c>
      <c r="CY512" s="187"/>
      <c r="CZ512" s="197"/>
      <c r="DA512" s="202" t="str">
        <f t="shared" si="305"/>
        <v>-</v>
      </c>
      <c r="DB512" s="187"/>
      <c r="DC512" s="197"/>
      <c r="DD512" s="202" t="str">
        <f t="shared" si="315"/>
        <v>-</v>
      </c>
      <c r="DE512" s="187"/>
      <c r="DF512" s="197"/>
      <c r="DG512" s="202" t="str">
        <f t="shared" si="316"/>
        <v>-</v>
      </c>
      <c r="DH512" s="187"/>
      <c r="DI512" s="103">
        <f t="shared" si="306"/>
        <v>18</v>
      </c>
      <c r="DJ512" s="103">
        <f t="shared" si="307"/>
        <v>17</v>
      </c>
      <c r="DK512" s="200">
        <f t="shared" si="317"/>
        <v>94.444444444444443</v>
      </c>
      <c r="DL512" s="201">
        <f t="shared" si="318"/>
        <v>5</v>
      </c>
    </row>
    <row r="513" spans="1:116" ht="24.95" customHeight="1">
      <c r="B513" s="48"/>
      <c r="C513" s="48"/>
      <c r="D513" s="14" t="s">
        <v>913</v>
      </c>
      <c r="E513" s="11" t="s">
        <v>914</v>
      </c>
      <c r="F513" s="12" t="s">
        <v>995</v>
      </c>
      <c r="G513" s="12" t="s">
        <v>941</v>
      </c>
      <c r="H513" s="40" t="s">
        <v>983</v>
      </c>
      <c r="I513" s="41" t="s">
        <v>982</v>
      </c>
      <c r="J513" s="78" t="str">
        <f t="shared" si="308"/>
        <v>M7</v>
      </c>
      <c r="K513" s="197" t="s">
        <v>1192</v>
      </c>
      <c r="L513" s="202" t="str">
        <f t="shared" si="309"/>
        <v>A</v>
      </c>
      <c r="M513" s="189" t="s">
        <v>1959</v>
      </c>
      <c r="N513" s="197" t="s">
        <v>1192</v>
      </c>
      <c r="O513" s="202" t="str">
        <f t="shared" si="280"/>
        <v>A</v>
      </c>
      <c r="P513" s="189" t="s">
        <v>1959</v>
      </c>
      <c r="Q513" s="197" t="s">
        <v>1192</v>
      </c>
      <c r="R513" s="202" t="str">
        <f t="shared" si="281"/>
        <v>A</v>
      </c>
      <c r="S513" s="186">
        <v>41545</v>
      </c>
      <c r="T513" s="197" t="s">
        <v>1192</v>
      </c>
      <c r="U513" s="202" t="str">
        <f t="shared" si="282"/>
        <v>A</v>
      </c>
      <c r="V513" s="189" t="s">
        <v>1959</v>
      </c>
      <c r="W513" s="197" t="s">
        <v>1192</v>
      </c>
      <c r="X513" s="202" t="str">
        <f t="shared" si="283"/>
        <v>A</v>
      </c>
      <c r="Y513" s="186">
        <v>41573</v>
      </c>
      <c r="Z513" s="197" t="s">
        <v>1192</v>
      </c>
      <c r="AA513" s="202" t="str">
        <f t="shared" si="284"/>
        <v>A</v>
      </c>
      <c r="AB513" s="189" t="s">
        <v>1959</v>
      </c>
      <c r="AC513" s="197" t="s">
        <v>1192</v>
      </c>
      <c r="AD513" s="202" t="str">
        <f t="shared" si="310"/>
        <v>A</v>
      </c>
      <c r="AE513" s="186">
        <v>41710</v>
      </c>
      <c r="AF513" s="197" t="s">
        <v>1192</v>
      </c>
      <c r="AG513" s="202" t="str">
        <f t="shared" si="285"/>
        <v>A</v>
      </c>
      <c r="AH513" s="186">
        <v>41710</v>
      </c>
      <c r="AI513" s="197" t="s">
        <v>1192</v>
      </c>
      <c r="AJ513" s="202" t="str">
        <f t="shared" si="286"/>
        <v>A</v>
      </c>
      <c r="AK513" s="186">
        <v>41545</v>
      </c>
      <c r="AL513" s="197" t="s">
        <v>1192</v>
      </c>
      <c r="AM513" s="202" t="str">
        <f t="shared" si="287"/>
        <v>A</v>
      </c>
      <c r="AN513" s="186">
        <v>41710</v>
      </c>
      <c r="AO513" s="197" t="s">
        <v>1192</v>
      </c>
      <c r="AP513" s="202" t="str">
        <f t="shared" si="288"/>
        <v>A</v>
      </c>
      <c r="AQ513" s="189" t="s">
        <v>1959</v>
      </c>
      <c r="AR513" s="197" t="s">
        <v>1192</v>
      </c>
      <c r="AS513" s="202" t="str">
        <f t="shared" si="289"/>
        <v>A</v>
      </c>
      <c r="AT513" s="189" t="s">
        <v>1959</v>
      </c>
      <c r="AU513" s="197" t="s">
        <v>1192</v>
      </c>
      <c r="AV513" s="202" t="str">
        <f t="shared" si="290"/>
        <v>A</v>
      </c>
      <c r="AW513" s="189" t="s">
        <v>1959</v>
      </c>
      <c r="AX513" s="197" t="s">
        <v>1192</v>
      </c>
      <c r="AY513" s="202" t="str">
        <f t="shared" si="291"/>
        <v>A</v>
      </c>
      <c r="AZ513" s="186">
        <v>41181</v>
      </c>
      <c r="BA513" s="197" t="s">
        <v>1192</v>
      </c>
      <c r="BB513" s="202" t="str">
        <f t="shared" si="292"/>
        <v>A</v>
      </c>
      <c r="BC513" s="186">
        <v>43058</v>
      </c>
      <c r="BD513" s="197" t="s">
        <v>1192</v>
      </c>
      <c r="BE513" s="202" t="str">
        <f t="shared" si="293"/>
        <v>A</v>
      </c>
      <c r="BF513" s="186">
        <v>42293</v>
      </c>
      <c r="BG513" s="197" t="s">
        <v>1192</v>
      </c>
      <c r="BH513" s="202" t="str">
        <f t="shared" si="294"/>
        <v>A</v>
      </c>
      <c r="BI513" s="186">
        <v>42293</v>
      </c>
      <c r="BJ513" s="197"/>
      <c r="BK513" s="202" t="str">
        <f t="shared" si="295"/>
        <v>-</v>
      </c>
      <c r="BL513" s="187"/>
      <c r="BM513" s="197"/>
      <c r="BN513" s="202" t="str">
        <f t="shared" si="296"/>
        <v>-</v>
      </c>
      <c r="BO513" s="186">
        <v>41573</v>
      </c>
      <c r="BP513" s="197"/>
      <c r="BQ513" s="202" t="str">
        <f t="shared" si="297"/>
        <v>-</v>
      </c>
      <c r="BR513" s="186">
        <v>42293</v>
      </c>
      <c r="BS513" s="197"/>
      <c r="BT513" s="202" t="str">
        <f t="shared" si="298"/>
        <v>-</v>
      </c>
      <c r="BU513" s="186">
        <v>42293</v>
      </c>
      <c r="BV513" s="197"/>
      <c r="BW513" s="202" t="str">
        <f t="shared" si="299"/>
        <v>-</v>
      </c>
      <c r="BX513" s="186">
        <v>42293</v>
      </c>
      <c r="BY513" s="197"/>
      <c r="BZ513" s="202" t="str">
        <f t="shared" si="300"/>
        <v>-</v>
      </c>
      <c r="CA513" s="186">
        <v>42293</v>
      </c>
      <c r="CB513" s="197"/>
      <c r="CC513" s="202" t="str">
        <f t="shared" si="301"/>
        <v>-</v>
      </c>
      <c r="CD513" s="186">
        <v>42293</v>
      </c>
      <c r="CE513" s="197"/>
      <c r="CF513" s="202" t="str">
        <f t="shared" si="302"/>
        <v>-</v>
      </c>
      <c r="CG513" s="186">
        <v>42293</v>
      </c>
      <c r="CH513" s="197" t="s">
        <v>1192</v>
      </c>
      <c r="CI513" s="202" t="str">
        <f t="shared" si="303"/>
        <v>A</v>
      </c>
      <c r="CJ513" s="186">
        <v>42293</v>
      </c>
      <c r="CK513" s="197"/>
      <c r="CL513" s="202" t="str">
        <f t="shared" si="311"/>
        <v>-</v>
      </c>
      <c r="CM513" s="187"/>
      <c r="CN513" s="197"/>
      <c r="CO513" s="202" t="str">
        <f t="shared" si="312"/>
        <v>-</v>
      </c>
      <c r="CP513" s="187"/>
      <c r="CQ513" s="197"/>
      <c r="CR513" s="202" t="str">
        <f t="shared" si="304"/>
        <v>-</v>
      </c>
      <c r="CS513" s="187"/>
      <c r="CT513" s="197"/>
      <c r="CU513" s="202" t="str">
        <f t="shared" si="313"/>
        <v>-</v>
      </c>
      <c r="CV513" s="187"/>
      <c r="CW513" s="197"/>
      <c r="CX513" s="202" t="str">
        <f t="shared" si="314"/>
        <v>-</v>
      </c>
      <c r="CY513" s="187"/>
      <c r="CZ513" s="197"/>
      <c r="DA513" s="202" t="str">
        <f t="shared" si="305"/>
        <v>-</v>
      </c>
      <c r="DB513" s="187"/>
      <c r="DC513" s="197"/>
      <c r="DD513" s="202" t="str">
        <f t="shared" si="315"/>
        <v>-</v>
      </c>
      <c r="DE513" s="187"/>
      <c r="DF513" s="197"/>
      <c r="DG513" s="202" t="str">
        <f t="shared" si="316"/>
        <v>-</v>
      </c>
      <c r="DH513" s="187"/>
      <c r="DI513" s="103">
        <f t="shared" si="306"/>
        <v>18</v>
      </c>
      <c r="DJ513" s="103">
        <f t="shared" si="307"/>
        <v>18</v>
      </c>
      <c r="DK513" s="200">
        <f t="shared" si="317"/>
        <v>100</v>
      </c>
      <c r="DL513" s="201">
        <f t="shared" si="318"/>
        <v>5</v>
      </c>
    </row>
    <row r="514" spans="1:116" ht="24.95" customHeight="1">
      <c r="B514" s="48"/>
      <c r="C514" s="48"/>
      <c r="D514" s="14" t="s">
        <v>915</v>
      </c>
      <c r="E514" s="11" t="s">
        <v>916</v>
      </c>
      <c r="F514" s="12" t="s">
        <v>991</v>
      </c>
      <c r="G514" s="12" t="s">
        <v>962</v>
      </c>
      <c r="H514" s="40" t="s">
        <v>985</v>
      </c>
      <c r="I514" s="41" t="s">
        <v>982</v>
      </c>
      <c r="J514" s="78" t="str">
        <f t="shared" si="308"/>
        <v>M7</v>
      </c>
      <c r="K514" s="197" t="s">
        <v>1192</v>
      </c>
      <c r="L514" s="202" t="str">
        <f t="shared" si="309"/>
        <v>A</v>
      </c>
      <c r="M514" s="189" t="s">
        <v>1939</v>
      </c>
      <c r="N514" s="197" t="s">
        <v>1192</v>
      </c>
      <c r="O514" s="202" t="str">
        <f t="shared" si="280"/>
        <v>A</v>
      </c>
      <c r="P514" s="189" t="s">
        <v>1939</v>
      </c>
      <c r="Q514" s="197" t="s">
        <v>1192</v>
      </c>
      <c r="R514" s="202" t="str">
        <f t="shared" si="281"/>
        <v>A</v>
      </c>
      <c r="S514" s="189" t="s">
        <v>1939</v>
      </c>
      <c r="T514" s="197" t="s">
        <v>1192</v>
      </c>
      <c r="U514" s="202" t="str">
        <f t="shared" si="282"/>
        <v>A</v>
      </c>
      <c r="V514" s="189" t="s">
        <v>1939</v>
      </c>
      <c r="W514" s="197" t="s">
        <v>1192</v>
      </c>
      <c r="X514" s="202" t="str">
        <f t="shared" si="283"/>
        <v>A</v>
      </c>
      <c r="Y514" s="189" t="s">
        <v>1939</v>
      </c>
      <c r="Z514" s="197" t="s">
        <v>1192</v>
      </c>
      <c r="AA514" s="202" t="str">
        <f t="shared" si="284"/>
        <v>A</v>
      </c>
      <c r="AB514" s="189" t="s">
        <v>1939</v>
      </c>
      <c r="AC514" s="197" t="s">
        <v>1192</v>
      </c>
      <c r="AD514" s="202" t="str">
        <f t="shared" si="310"/>
        <v>A</v>
      </c>
      <c r="AE514" s="189" t="s">
        <v>1939</v>
      </c>
      <c r="AF514" s="197" t="s">
        <v>1192</v>
      </c>
      <c r="AG514" s="202" t="str">
        <f t="shared" si="285"/>
        <v>A</v>
      </c>
      <c r="AH514" s="189" t="s">
        <v>1939</v>
      </c>
      <c r="AI514" s="197" t="s">
        <v>1192</v>
      </c>
      <c r="AJ514" s="202" t="str">
        <f t="shared" si="286"/>
        <v>A</v>
      </c>
      <c r="AK514" s="189" t="s">
        <v>1939</v>
      </c>
      <c r="AL514" s="197" t="s">
        <v>1192</v>
      </c>
      <c r="AM514" s="202" t="str">
        <f t="shared" si="287"/>
        <v>A</v>
      </c>
      <c r="AN514" s="189" t="s">
        <v>1939</v>
      </c>
      <c r="AO514" s="197" t="s">
        <v>1192</v>
      </c>
      <c r="AP514" s="202" t="str">
        <f t="shared" si="288"/>
        <v>A</v>
      </c>
      <c r="AQ514" s="186">
        <v>42513</v>
      </c>
      <c r="AR514" s="197" t="s">
        <v>1192</v>
      </c>
      <c r="AS514" s="202" t="str">
        <f t="shared" si="289"/>
        <v>A</v>
      </c>
      <c r="AT514" s="189" t="s">
        <v>1939</v>
      </c>
      <c r="AU514" s="197" t="s">
        <v>1192</v>
      </c>
      <c r="AV514" s="202" t="str">
        <f t="shared" si="290"/>
        <v>A</v>
      </c>
      <c r="AW514" s="186">
        <v>42228</v>
      </c>
      <c r="AX514" s="197" t="s">
        <v>1192</v>
      </c>
      <c r="AY514" s="202" t="str">
        <f t="shared" si="291"/>
        <v>-</v>
      </c>
      <c r="AZ514" s="187"/>
      <c r="BA514" s="197" t="s">
        <v>1192</v>
      </c>
      <c r="BB514" s="202" t="str">
        <f t="shared" si="292"/>
        <v>A</v>
      </c>
      <c r="BC514" s="186">
        <v>42831</v>
      </c>
      <c r="BD514" s="197" t="s">
        <v>1192</v>
      </c>
      <c r="BE514" s="202" t="str">
        <f t="shared" si="293"/>
        <v>A</v>
      </c>
      <c r="BF514" s="186">
        <v>42293</v>
      </c>
      <c r="BG514" s="197" t="s">
        <v>1192</v>
      </c>
      <c r="BH514" s="202" t="str">
        <f t="shared" si="294"/>
        <v>A</v>
      </c>
      <c r="BI514" s="186">
        <v>42293</v>
      </c>
      <c r="BJ514" s="197"/>
      <c r="BK514" s="202" t="str">
        <f t="shared" si="295"/>
        <v>-</v>
      </c>
      <c r="BL514" s="186">
        <v>42513</v>
      </c>
      <c r="BM514" s="197"/>
      <c r="BN514" s="202" t="str">
        <f t="shared" si="296"/>
        <v>-</v>
      </c>
      <c r="BO514" s="187"/>
      <c r="BP514" s="197"/>
      <c r="BQ514" s="202" t="str">
        <f t="shared" si="297"/>
        <v>-</v>
      </c>
      <c r="BR514" s="186">
        <v>42293</v>
      </c>
      <c r="BS514" s="197"/>
      <c r="BT514" s="202" t="str">
        <f t="shared" si="298"/>
        <v>-</v>
      </c>
      <c r="BU514" s="186">
        <v>42293</v>
      </c>
      <c r="BV514" s="197"/>
      <c r="BW514" s="202" t="str">
        <f t="shared" si="299"/>
        <v>-</v>
      </c>
      <c r="BX514" s="186">
        <v>42293</v>
      </c>
      <c r="BY514" s="197"/>
      <c r="BZ514" s="202" t="str">
        <f t="shared" si="300"/>
        <v>-</v>
      </c>
      <c r="CA514" s="186">
        <v>42293</v>
      </c>
      <c r="CB514" s="197"/>
      <c r="CC514" s="202" t="str">
        <f t="shared" si="301"/>
        <v>-</v>
      </c>
      <c r="CD514" s="186">
        <v>42293</v>
      </c>
      <c r="CE514" s="197"/>
      <c r="CF514" s="202" t="str">
        <f t="shared" si="302"/>
        <v>-</v>
      </c>
      <c r="CG514" s="186">
        <v>42293</v>
      </c>
      <c r="CH514" s="197" t="s">
        <v>1192</v>
      </c>
      <c r="CI514" s="202" t="str">
        <f t="shared" si="303"/>
        <v>A</v>
      </c>
      <c r="CJ514" s="186">
        <v>42293</v>
      </c>
      <c r="CK514" s="197"/>
      <c r="CL514" s="202" t="str">
        <f t="shared" si="311"/>
        <v>-</v>
      </c>
      <c r="CM514" s="187"/>
      <c r="CN514" s="197"/>
      <c r="CO514" s="202" t="str">
        <f t="shared" si="312"/>
        <v>-</v>
      </c>
      <c r="CP514" s="186">
        <v>42228</v>
      </c>
      <c r="CQ514" s="197"/>
      <c r="CR514" s="202" t="str">
        <f t="shared" si="304"/>
        <v>-</v>
      </c>
      <c r="CS514" s="187"/>
      <c r="CT514" s="197"/>
      <c r="CU514" s="202" t="str">
        <f t="shared" si="313"/>
        <v>-</v>
      </c>
      <c r="CV514" s="187"/>
      <c r="CW514" s="197"/>
      <c r="CX514" s="202" t="str">
        <f t="shared" si="314"/>
        <v>-</v>
      </c>
      <c r="CY514" s="187"/>
      <c r="CZ514" s="197"/>
      <c r="DA514" s="202" t="str">
        <f t="shared" si="305"/>
        <v>-</v>
      </c>
      <c r="DB514" s="187"/>
      <c r="DC514" s="197"/>
      <c r="DD514" s="202" t="str">
        <f t="shared" si="315"/>
        <v>-</v>
      </c>
      <c r="DE514" s="204" t="s">
        <v>2336</v>
      </c>
      <c r="DF514" s="197"/>
      <c r="DG514" s="202" t="str">
        <f t="shared" si="316"/>
        <v>-</v>
      </c>
      <c r="DH514" s="187"/>
      <c r="DI514" s="103">
        <f t="shared" si="306"/>
        <v>18</v>
      </c>
      <c r="DJ514" s="103">
        <f t="shared" si="307"/>
        <v>17</v>
      </c>
      <c r="DK514" s="200">
        <f t="shared" si="317"/>
        <v>94.444444444444443</v>
      </c>
      <c r="DL514" s="201">
        <f t="shared" si="318"/>
        <v>5</v>
      </c>
    </row>
    <row r="515" spans="1:116" ht="24.95" customHeight="1">
      <c r="B515" s="48"/>
      <c r="C515" s="48"/>
      <c r="D515" s="14" t="s">
        <v>917</v>
      </c>
      <c r="E515" s="11" t="s">
        <v>918</v>
      </c>
      <c r="F515" s="12" t="s">
        <v>989</v>
      </c>
      <c r="G515" s="12" t="s">
        <v>994</v>
      </c>
      <c r="H515" s="40" t="s">
        <v>983</v>
      </c>
      <c r="I515" s="41" t="s">
        <v>982</v>
      </c>
      <c r="J515" s="78" t="str">
        <f t="shared" si="308"/>
        <v>M7</v>
      </c>
      <c r="K515" s="197" t="s">
        <v>1192</v>
      </c>
      <c r="L515" s="202" t="str">
        <f t="shared" si="309"/>
        <v>A</v>
      </c>
      <c r="M515" s="189" t="s">
        <v>1885</v>
      </c>
      <c r="N515" s="197" t="s">
        <v>1192</v>
      </c>
      <c r="O515" s="202" t="str">
        <f t="shared" si="280"/>
        <v>A</v>
      </c>
      <c r="P515" s="189" t="s">
        <v>1885</v>
      </c>
      <c r="Q515" s="197" t="s">
        <v>1192</v>
      </c>
      <c r="R515" s="202" t="str">
        <f t="shared" si="281"/>
        <v>A</v>
      </c>
      <c r="S515" s="189" t="s">
        <v>1885</v>
      </c>
      <c r="T515" s="197" t="s">
        <v>1192</v>
      </c>
      <c r="U515" s="202" t="str">
        <f t="shared" si="282"/>
        <v>A</v>
      </c>
      <c r="V515" s="189" t="s">
        <v>1885</v>
      </c>
      <c r="W515" s="197" t="s">
        <v>1192</v>
      </c>
      <c r="X515" s="202" t="str">
        <f t="shared" si="283"/>
        <v>A</v>
      </c>
      <c r="Y515" s="189" t="s">
        <v>1885</v>
      </c>
      <c r="Z515" s="197" t="s">
        <v>1192</v>
      </c>
      <c r="AA515" s="202" t="str">
        <f t="shared" si="284"/>
        <v>A</v>
      </c>
      <c r="AB515" s="189" t="s">
        <v>1885</v>
      </c>
      <c r="AC515" s="197" t="s">
        <v>1192</v>
      </c>
      <c r="AD515" s="202" t="str">
        <f t="shared" si="310"/>
        <v>A</v>
      </c>
      <c r="AE515" s="189" t="s">
        <v>1885</v>
      </c>
      <c r="AF515" s="197" t="s">
        <v>1192</v>
      </c>
      <c r="AG515" s="202" t="str">
        <f t="shared" si="285"/>
        <v>A</v>
      </c>
      <c r="AH515" s="189" t="s">
        <v>1885</v>
      </c>
      <c r="AI515" s="197" t="s">
        <v>1192</v>
      </c>
      <c r="AJ515" s="202" t="str">
        <f t="shared" si="286"/>
        <v>A</v>
      </c>
      <c r="AK515" s="189" t="s">
        <v>1885</v>
      </c>
      <c r="AL515" s="197" t="s">
        <v>1192</v>
      </c>
      <c r="AM515" s="202" t="str">
        <f t="shared" si="287"/>
        <v>A</v>
      </c>
      <c r="AN515" s="189" t="s">
        <v>1885</v>
      </c>
      <c r="AO515" s="197" t="s">
        <v>1192</v>
      </c>
      <c r="AP515" s="202" t="str">
        <f t="shared" si="288"/>
        <v>A</v>
      </c>
      <c r="AQ515" s="189" t="s">
        <v>1885</v>
      </c>
      <c r="AR515" s="197" t="s">
        <v>1192</v>
      </c>
      <c r="AS515" s="202" t="str">
        <f t="shared" si="289"/>
        <v>A</v>
      </c>
      <c r="AT515" s="189" t="s">
        <v>1885</v>
      </c>
      <c r="AU515" s="197" t="s">
        <v>1192</v>
      </c>
      <c r="AV515" s="202" t="str">
        <f t="shared" si="290"/>
        <v>A</v>
      </c>
      <c r="AW515" s="189" t="s">
        <v>1885</v>
      </c>
      <c r="AX515" s="197" t="s">
        <v>1192</v>
      </c>
      <c r="AY515" s="202" t="str">
        <f t="shared" si="291"/>
        <v>-</v>
      </c>
      <c r="AZ515" s="187"/>
      <c r="BA515" s="197" t="s">
        <v>1192</v>
      </c>
      <c r="BB515" s="202" t="str">
        <f t="shared" si="292"/>
        <v>A</v>
      </c>
      <c r="BC515" s="186">
        <v>42619</v>
      </c>
      <c r="BD515" s="197" t="s">
        <v>1192</v>
      </c>
      <c r="BE515" s="202" t="str">
        <f t="shared" si="293"/>
        <v>-</v>
      </c>
      <c r="BF515" s="187"/>
      <c r="BG515" s="197" t="s">
        <v>1192</v>
      </c>
      <c r="BH515" s="202" t="str">
        <f t="shared" si="294"/>
        <v>-</v>
      </c>
      <c r="BI515" s="187"/>
      <c r="BJ515" s="197"/>
      <c r="BK515" s="202" t="str">
        <f t="shared" si="295"/>
        <v>-</v>
      </c>
      <c r="BL515" s="187"/>
      <c r="BM515" s="197"/>
      <c r="BN515" s="202" t="str">
        <f t="shared" si="296"/>
        <v>-</v>
      </c>
      <c r="BO515" s="187"/>
      <c r="BP515" s="197"/>
      <c r="BQ515" s="202" t="str">
        <f t="shared" si="297"/>
        <v>-</v>
      </c>
      <c r="BR515" s="187"/>
      <c r="BS515" s="197"/>
      <c r="BT515" s="202" t="str">
        <f t="shared" si="298"/>
        <v>-</v>
      </c>
      <c r="BU515" s="187"/>
      <c r="BV515" s="197"/>
      <c r="BW515" s="202" t="str">
        <f t="shared" si="299"/>
        <v>-</v>
      </c>
      <c r="BX515" s="187"/>
      <c r="BY515" s="197"/>
      <c r="BZ515" s="202" t="str">
        <f t="shared" si="300"/>
        <v>-</v>
      </c>
      <c r="CA515" s="187"/>
      <c r="CB515" s="197"/>
      <c r="CC515" s="202" t="str">
        <f t="shared" si="301"/>
        <v>-</v>
      </c>
      <c r="CD515" s="187"/>
      <c r="CE515" s="197"/>
      <c r="CF515" s="202" t="str">
        <f t="shared" si="302"/>
        <v>-</v>
      </c>
      <c r="CG515" s="187"/>
      <c r="CH515" s="197" t="s">
        <v>1192</v>
      </c>
      <c r="CI515" s="202" t="str">
        <f t="shared" si="303"/>
        <v>-</v>
      </c>
      <c r="CJ515" s="187"/>
      <c r="CK515" s="197"/>
      <c r="CL515" s="202" t="str">
        <f t="shared" si="311"/>
        <v>-</v>
      </c>
      <c r="CM515" s="187"/>
      <c r="CN515" s="197"/>
      <c r="CO515" s="202" t="str">
        <f t="shared" si="312"/>
        <v>-</v>
      </c>
      <c r="CP515" s="187"/>
      <c r="CQ515" s="197"/>
      <c r="CR515" s="202" t="str">
        <f t="shared" si="304"/>
        <v>-</v>
      </c>
      <c r="CS515" s="187"/>
      <c r="CT515" s="197"/>
      <c r="CU515" s="202" t="str">
        <f t="shared" si="313"/>
        <v>-</v>
      </c>
      <c r="CV515" s="187"/>
      <c r="CW515" s="197"/>
      <c r="CX515" s="202" t="str">
        <f t="shared" si="314"/>
        <v>-</v>
      </c>
      <c r="CY515" s="187"/>
      <c r="CZ515" s="197"/>
      <c r="DA515" s="202" t="str">
        <f t="shared" si="305"/>
        <v>-</v>
      </c>
      <c r="DB515" s="187"/>
      <c r="DC515" s="197"/>
      <c r="DD515" s="202" t="str">
        <f t="shared" si="315"/>
        <v>-</v>
      </c>
      <c r="DE515" s="187"/>
      <c r="DF515" s="197"/>
      <c r="DG515" s="202" t="str">
        <f t="shared" si="316"/>
        <v>-</v>
      </c>
      <c r="DH515" s="187"/>
      <c r="DI515" s="103">
        <f t="shared" si="306"/>
        <v>18</v>
      </c>
      <c r="DJ515" s="103">
        <f t="shared" si="307"/>
        <v>14</v>
      </c>
      <c r="DK515" s="200">
        <f t="shared" si="317"/>
        <v>77.777777777777786</v>
      </c>
      <c r="DL515" s="201">
        <f t="shared" si="318"/>
        <v>4</v>
      </c>
    </row>
    <row r="516" spans="1:116" ht="24.95" customHeight="1">
      <c r="B516" s="48"/>
      <c r="C516" s="48"/>
      <c r="D516" s="14" t="s">
        <v>919</v>
      </c>
      <c r="E516" s="11" t="s">
        <v>920</v>
      </c>
      <c r="F516" s="12" t="s">
        <v>989</v>
      </c>
      <c r="G516" s="12" t="s">
        <v>994</v>
      </c>
      <c r="H516" s="40" t="s">
        <v>983</v>
      </c>
      <c r="I516" s="41" t="s">
        <v>982</v>
      </c>
      <c r="J516" s="78" t="str">
        <f t="shared" si="308"/>
        <v>M7</v>
      </c>
      <c r="K516" s="197" t="s">
        <v>1192</v>
      </c>
      <c r="L516" s="202" t="str">
        <f t="shared" si="309"/>
        <v>A</v>
      </c>
      <c r="M516" s="189" t="s">
        <v>2050</v>
      </c>
      <c r="N516" s="197" t="s">
        <v>1192</v>
      </c>
      <c r="O516" s="202" t="str">
        <f t="shared" ref="O516:O579" si="325">IF(AND(N516="Y",P516&lt;&gt;""),"A","-")</f>
        <v>A</v>
      </c>
      <c r="P516" s="189" t="s">
        <v>2050</v>
      </c>
      <c r="Q516" s="197" t="s">
        <v>1192</v>
      </c>
      <c r="R516" s="202" t="str">
        <f t="shared" ref="R516:R579" si="326">IF(AND(Q516="Y",S516&lt;&gt;""),"A","-")</f>
        <v>A</v>
      </c>
      <c r="S516" s="189" t="s">
        <v>2050</v>
      </c>
      <c r="T516" s="197" t="s">
        <v>1192</v>
      </c>
      <c r="U516" s="202" t="str">
        <f t="shared" ref="U516:U579" si="327">IF(AND(T516="Y",V516&lt;&gt;""),"A","-")</f>
        <v>A</v>
      </c>
      <c r="V516" s="189" t="s">
        <v>2050</v>
      </c>
      <c r="W516" s="197" t="s">
        <v>1192</v>
      </c>
      <c r="X516" s="202" t="str">
        <f t="shared" ref="X516:X579" si="328">IF(AND(W516="Y",Y516&lt;&gt;""),"A","-")</f>
        <v>A</v>
      </c>
      <c r="Y516" s="189" t="s">
        <v>2050</v>
      </c>
      <c r="Z516" s="197" t="s">
        <v>1192</v>
      </c>
      <c r="AA516" s="202" t="str">
        <f t="shared" ref="AA516:AA579" si="329">IF(AND(Z516="Y",AB516&lt;&gt;""),"A","-")</f>
        <v>A</v>
      </c>
      <c r="AB516" s="189" t="s">
        <v>2050</v>
      </c>
      <c r="AC516" s="197" t="s">
        <v>1192</v>
      </c>
      <c r="AD516" s="202" t="str">
        <f t="shared" si="310"/>
        <v>A</v>
      </c>
      <c r="AE516" s="189" t="s">
        <v>2050</v>
      </c>
      <c r="AF516" s="197" t="s">
        <v>1192</v>
      </c>
      <c r="AG516" s="202" t="str">
        <f t="shared" ref="AG516:AG579" si="330">IF(AND(AF516="Y",AH516&lt;&gt;""),"A","-")</f>
        <v>A</v>
      </c>
      <c r="AH516" s="189" t="s">
        <v>2050</v>
      </c>
      <c r="AI516" s="197" t="s">
        <v>1192</v>
      </c>
      <c r="AJ516" s="202" t="str">
        <f t="shared" ref="AJ516:AJ579" si="331">IF(AND(AI516="Y",AK516&lt;&gt;""),"A","-")</f>
        <v>A</v>
      </c>
      <c r="AK516" s="189" t="s">
        <v>2050</v>
      </c>
      <c r="AL516" s="197" t="s">
        <v>1192</v>
      </c>
      <c r="AM516" s="202" t="str">
        <f t="shared" ref="AM516:AM579" si="332">IF(AND(AL516="Y",AN516&lt;&gt;""),"A","-")</f>
        <v>A</v>
      </c>
      <c r="AN516" s="189" t="s">
        <v>2050</v>
      </c>
      <c r="AO516" s="197" t="s">
        <v>1192</v>
      </c>
      <c r="AP516" s="202" t="str">
        <f t="shared" ref="AP516:AP579" si="333">IF(AND(AO516="Y",AQ516&lt;&gt;""),"A","-")</f>
        <v>A</v>
      </c>
      <c r="AQ516" s="189" t="s">
        <v>2050</v>
      </c>
      <c r="AR516" s="197" t="s">
        <v>1192</v>
      </c>
      <c r="AS516" s="202" t="str">
        <f t="shared" ref="AS516:AS579" si="334">IF(AND(AR516="Y",AT516&lt;&gt;""),"A","-")</f>
        <v>A</v>
      </c>
      <c r="AT516" s="189" t="s">
        <v>2050</v>
      </c>
      <c r="AU516" s="197" t="s">
        <v>1192</v>
      </c>
      <c r="AV516" s="202" t="str">
        <f t="shared" ref="AV516:AV579" si="335">IF(AND(AU516="Y",AW516&lt;&gt;""),"A","-")</f>
        <v>A</v>
      </c>
      <c r="AW516" s="186">
        <v>41678</v>
      </c>
      <c r="AX516" s="197" t="s">
        <v>1192</v>
      </c>
      <c r="AY516" s="202" t="str">
        <f t="shared" ref="AY516:AY579" si="336">IF(AND(AX516="Y",AZ516&lt;&gt;""),"A","-")</f>
        <v>-</v>
      </c>
      <c r="AZ516" s="187"/>
      <c r="BA516" s="197" t="s">
        <v>1192</v>
      </c>
      <c r="BB516" s="202" t="str">
        <f t="shared" ref="BB516:BB579" si="337">IF(AND(BA516="Y",BC516&lt;&gt;""),"A","-")</f>
        <v>A</v>
      </c>
      <c r="BC516" s="186">
        <v>42619</v>
      </c>
      <c r="BD516" s="197" t="s">
        <v>1192</v>
      </c>
      <c r="BE516" s="202" t="str">
        <f t="shared" ref="BE516:BE579" si="338">IF(AND(BD516="Y",BF516&lt;&gt;""),"A","-")</f>
        <v>-</v>
      </c>
      <c r="BF516" s="187"/>
      <c r="BG516" s="197" t="s">
        <v>1192</v>
      </c>
      <c r="BH516" s="202" t="str">
        <f t="shared" ref="BH516:BH579" si="339">IF(AND(BG516="Y",BI516&lt;&gt;""),"A","-")</f>
        <v>-</v>
      </c>
      <c r="BI516" s="187"/>
      <c r="BJ516" s="197"/>
      <c r="BK516" s="202" t="str">
        <f t="shared" ref="BK516:BK579" si="340">IF(AND(BJ516="Y",BL516&lt;&gt;""),"A","-")</f>
        <v>-</v>
      </c>
      <c r="BL516" s="187"/>
      <c r="BM516" s="197"/>
      <c r="BN516" s="202" t="str">
        <f t="shared" ref="BN516:BN579" si="341">IF(AND(BM516="Y",BO516&lt;&gt;""),"A","-")</f>
        <v>-</v>
      </c>
      <c r="BO516" s="187"/>
      <c r="BP516" s="197"/>
      <c r="BQ516" s="202" t="str">
        <f t="shared" ref="BQ516:BQ579" si="342">IF(AND(BP516="Y",BR516&lt;&gt;""),"A","-")</f>
        <v>-</v>
      </c>
      <c r="BR516" s="187"/>
      <c r="BS516" s="197"/>
      <c r="BT516" s="202" t="str">
        <f t="shared" ref="BT516:BT579" si="343">IF(AND(BS516="Y",BU516&lt;&gt;""),"A","-")</f>
        <v>-</v>
      </c>
      <c r="BU516" s="187"/>
      <c r="BV516" s="197"/>
      <c r="BW516" s="202" t="str">
        <f t="shared" ref="BW516:BW579" si="344">IF(AND(BV516="Y",BX516&lt;&gt;""),"A","-")</f>
        <v>-</v>
      </c>
      <c r="BX516" s="187"/>
      <c r="BY516" s="197"/>
      <c r="BZ516" s="202" t="str">
        <f t="shared" ref="BZ516:BZ579" si="345">IF(AND(BY516="Y",CA516&lt;&gt;""),"A","-")</f>
        <v>-</v>
      </c>
      <c r="CA516" s="187"/>
      <c r="CB516" s="197"/>
      <c r="CC516" s="202" t="str">
        <f t="shared" ref="CC516:CC579" si="346">IF(AND(CB516="Y",CD516&lt;&gt;""),"A","-")</f>
        <v>-</v>
      </c>
      <c r="CD516" s="187"/>
      <c r="CE516" s="197"/>
      <c r="CF516" s="202" t="str">
        <f t="shared" ref="CF516:CF579" si="347">IF(AND(CE516="Y",CG516&lt;&gt;""),"A","-")</f>
        <v>-</v>
      </c>
      <c r="CG516" s="187"/>
      <c r="CH516" s="197" t="s">
        <v>1192</v>
      </c>
      <c r="CI516" s="202" t="str">
        <f t="shared" ref="CI516:CI520" si="348">IF(AND(CH516="Y",CJ516&lt;&gt;""),"A","-")</f>
        <v>-</v>
      </c>
      <c r="CJ516" s="187"/>
      <c r="CK516" s="197"/>
      <c r="CL516" s="202" t="str">
        <f t="shared" si="311"/>
        <v>-</v>
      </c>
      <c r="CM516" s="187"/>
      <c r="CN516" s="197"/>
      <c r="CO516" s="202" t="str">
        <f t="shared" si="312"/>
        <v>-</v>
      </c>
      <c r="CP516" s="186">
        <v>41678</v>
      </c>
      <c r="CQ516" s="197"/>
      <c r="CR516" s="202" t="str">
        <f t="shared" ref="CR516:CR579" si="349">IF(AND(CQ516="Y",CS516&lt;&gt;""),"A","-")</f>
        <v>-</v>
      </c>
      <c r="CS516" s="187"/>
      <c r="CT516" s="197"/>
      <c r="CU516" s="202" t="str">
        <f t="shared" si="313"/>
        <v>-</v>
      </c>
      <c r="CV516" s="187"/>
      <c r="CW516" s="197"/>
      <c r="CX516" s="202" t="str">
        <f t="shared" si="314"/>
        <v>-</v>
      </c>
      <c r="CY516" s="187"/>
      <c r="CZ516" s="197"/>
      <c r="DA516" s="202" t="str">
        <f t="shared" ref="DA516:DA579" si="350">IF(AND(CZ516="Y",DB516&lt;&gt;""),"A","-")</f>
        <v>-</v>
      </c>
      <c r="DB516" s="187"/>
      <c r="DC516" s="197"/>
      <c r="DD516" s="202" t="str">
        <f t="shared" si="315"/>
        <v>-</v>
      </c>
      <c r="DE516" s="187"/>
      <c r="DF516" s="197"/>
      <c r="DG516" s="202" t="str">
        <f t="shared" si="316"/>
        <v>-</v>
      </c>
      <c r="DH516" s="187"/>
      <c r="DI516" s="103">
        <f t="shared" ref="DI516:DI579" si="351">COUNTIF($K516:$DH516,"Y")</f>
        <v>18</v>
      </c>
      <c r="DJ516" s="103">
        <f t="shared" ref="DJ516:DJ579" si="352">COUNTIF($K516:$DH516,"A")</f>
        <v>14</v>
      </c>
      <c r="DK516" s="200">
        <f t="shared" si="317"/>
        <v>77.777777777777786</v>
      </c>
      <c r="DL516" s="201">
        <f t="shared" si="318"/>
        <v>4</v>
      </c>
    </row>
    <row r="517" spans="1:116" ht="24.95" customHeight="1">
      <c r="B517" s="48"/>
      <c r="C517" s="48"/>
      <c r="D517" s="14" t="s">
        <v>921</v>
      </c>
      <c r="E517" s="11" t="s">
        <v>922</v>
      </c>
      <c r="F517" s="12" t="s">
        <v>989</v>
      </c>
      <c r="G517" s="12" t="s">
        <v>994</v>
      </c>
      <c r="H517" s="40" t="s">
        <v>983</v>
      </c>
      <c r="I517" s="41" t="s">
        <v>982</v>
      </c>
      <c r="J517" s="78" t="str">
        <f t="shared" ref="J517:J580" si="353">LEFT(I517,3)</f>
        <v>M7</v>
      </c>
      <c r="K517" s="197" t="s">
        <v>1192</v>
      </c>
      <c r="L517" s="202" t="str">
        <f t="shared" ref="L517:L580" si="354">IF(AND(K517="Y",M517&lt;&gt;""),"A","-")</f>
        <v>A</v>
      </c>
      <c r="M517" s="189" t="s">
        <v>1912</v>
      </c>
      <c r="N517" s="197" t="s">
        <v>1192</v>
      </c>
      <c r="O517" s="202" t="str">
        <f t="shared" si="325"/>
        <v>A</v>
      </c>
      <c r="P517" s="189" t="s">
        <v>1912</v>
      </c>
      <c r="Q517" s="197" t="s">
        <v>1192</v>
      </c>
      <c r="R517" s="202" t="str">
        <f t="shared" si="326"/>
        <v>A</v>
      </c>
      <c r="S517" s="186">
        <v>42515</v>
      </c>
      <c r="T517" s="197" t="s">
        <v>1192</v>
      </c>
      <c r="U517" s="202" t="str">
        <f t="shared" si="327"/>
        <v>A</v>
      </c>
      <c r="V517" s="186">
        <v>42515</v>
      </c>
      <c r="W517" s="197" t="s">
        <v>1192</v>
      </c>
      <c r="X517" s="202" t="str">
        <f t="shared" si="328"/>
        <v>A</v>
      </c>
      <c r="Y517" s="186">
        <v>42515</v>
      </c>
      <c r="Z517" s="197" t="s">
        <v>1192</v>
      </c>
      <c r="AA517" s="202" t="str">
        <f t="shared" si="329"/>
        <v>A</v>
      </c>
      <c r="AB517" s="189" t="s">
        <v>1912</v>
      </c>
      <c r="AC517" s="197" t="s">
        <v>1192</v>
      </c>
      <c r="AD517" s="202" t="str">
        <f t="shared" ref="AD517:AD580" si="355">IF(AND(AC517="Y",AE517&lt;&gt;""),"A","-")</f>
        <v>A</v>
      </c>
      <c r="AE517" s="189" t="s">
        <v>1912</v>
      </c>
      <c r="AF517" s="197" t="s">
        <v>1192</v>
      </c>
      <c r="AG517" s="202" t="str">
        <f t="shared" si="330"/>
        <v>A</v>
      </c>
      <c r="AH517" s="189" t="s">
        <v>1912</v>
      </c>
      <c r="AI517" s="197" t="s">
        <v>1192</v>
      </c>
      <c r="AJ517" s="202" t="str">
        <f t="shared" si="331"/>
        <v>A</v>
      </c>
      <c r="AK517" s="186">
        <v>42515</v>
      </c>
      <c r="AL517" s="197" t="s">
        <v>1192</v>
      </c>
      <c r="AM517" s="202" t="str">
        <f t="shared" si="332"/>
        <v>A</v>
      </c>
      <c r="AN517" s="189" t="s">
        <v>1912</v>
      </c>
      <c r="AO517" s="197" t="s">
        <v>1192</v>
      </c>
      <c r="AP517" s="202" t="str">
        <f t="shared" si="333"/>
        <v>A</v>
      </c>
      <c r="AQ517" s="186">
        <v>42513</v>
      </c>
      <c r="AR517" s="197" t="s">
        <v>1192</v>
      </c>
      <c r="AS517" s="202" t="str">
        <f t="shared" si="334"/>
        <v>A</v>
      </c>
      <c r="AT517" s="186">
        <v>42515</v>
      </c>
      <c r="AU517" s="197" t="s">
        <v>1192</v>
      </c>
      <c r="AV517" s="202" t="str">
        <f t="shared" si="335"/>
        <v>A</v>
      </c>
      <c r="AW517" s="186">
        <v>42515</v>
      </c>
      <c r="AX517" s="197" t="s">
        <v>1192</v>
      </c>
      <c r="AY517" s="202" t="str">
        <f t="shared" si="336"/>
        <v>-</v>
      </c>
      <c r="AZ517" s="187"/>
      <c r="BA517" s="197" t="s">
        <v>1192</v>
      </c>
      <c r="BB517" s="202" t="str">
        <f t="shared" si="337"/>
        <v>-</v>
      </c>
      <c r="BC517" s="187"/>
      <c r="BD517" s="197" t="s">
        <v>1192</v>
      </c>
      <c r="BE517" s="202" t="str">
        <f t="shared" si="338"/>
        <v>A</v>
      </c>
      <c r="BF517" s="186">
        <v>42515</v>
      </c>
      <c r="BG517" s="197" t="s">
        <v>1192</v>
      </c>
      <c r="BH517" s="202" t="str">
        <f t="shared" si="339"/>
        <v>-</v>
      </c>
      <c r="BI517" s="187"/>
      <c r="BJ517" s="197"/>
      <c r="BK517" s="202" t="str">
        <f t="shared" si="340"/>
        <v>-</v>
      </c>
      <c r="BL517" s="186">
        <v>42515</v>
      </c>
      <c r="BM517" s="197"/>
      <c r="BN517" s="202" t="str">
        <f t="shared" si="341"/>
        <v>-</v>
      </c>
      <c r="BO517" s="186">
        <v>42515</v>
      </c>
      <c r="BP517" s="197"/>
      <c r="BQ517" s="202" t="str">
        <f t="shared" si="342"/>
        <v>-</v>
      </c>
      <c r="BR517" s="187"/>
      <c r="BS517" s="197"/>
      <c r="BT517" s="202" t="str">
        <f t="shared" si="343"/>
        <v>-</v>
      </c>
      <c r="BU517" s="187"/>
      <c r="BV517" s="197"/>
      <c r="BW517" s="202" t="str">
        <f t="shared" si="344"/>
        <v>-</v>
      </c>
      <c r="BX517" s="186">
        <v>42515</v>
      </c>
      <c r="BY517" s="197"/>
      <c r="BZ517" s="202" t="str">
        <f t="shared" si="345"/>
        <v>-</v>
      </c>
      <c r="CA517" s="187"/>
      <c r="CB517" s="197"/>
      <c r="CC517" s="202" t="str">
        <f t="shared" si="346"/>
        <v>-</v>
      </c>
      <c r="CD517" s="187"/>
      <c r="CE517" s="197"/>
      <c r="CF517" s="202" t="str">
        <f t="shared" si="347"/>
        <v>-</v>
      </c>
      <c r="CG517" s="187"/>
      <c r="CH517" s="197" t="s">
        <v>1192</v>
      </c>
      <c r="CI517" s="202" t="str">
        <f t="shared" si="348"/>
        <v>-</v>
      </c>
      <c r="CJ517" s="187"/>
      <c r="CK517" s="197"/>
      <c r="CL517" s="202" t="str">
        <f t="shared" ref="CL517:CL580" si="356">IF(AND(CK517="Y",CM517&lt;&gt;""),"A","-")</f>
        <v>-</v>
      </c>
      <c r="CM517" s="187"/>
      <c r="CN517" s="197"/>
      <c r="CO517" s="202" t="str">
        <f t="shared" ref="CO517:CO580" si="357">IF(AND(CN517="Y",CP517&lt;&gt;""),"A","-")</f>
        <v>-</v>
      </c>
      <c r="CP517" s="186">
        <v>41678</v>
      </c>
      <c r="CQ517" s="197"/>
      <c r="CR517" s="202" t="str">
        <f t="shared" si="349"/>
        <v>-</v>
      </c>
      <c r="CS517" s="187"/>
      <c r="CT517" s="197"/>
      <c r="CU517" s="202" t="str">
        <f t="shared" ref="CU517:CU580" si="358">IF(AND(CT517="Y",CV517&lt;&gt;""),"A","-")</f>
        <v>-</v>
      </c>
      <c r="CV517" s="187"/>
      <c r="CW517" s="197"/>
      <c r="CX517" s="202" t="str">
        <f t="shared" ref="CX517:CX580" si="359">IF(AND(CW517="Y",CY517&lt;&gt;""),"A","-")</f>
        <v>-</v>
      </c>
      <c r="CY517" s="187"/>
      <c r="CZ517" s="197"/>
      <c r="DA517" s="202" t="str">
        <f t="shared" si="350"/>
        <v>-</v>
      </c>
      <c r="DB517" s="187"/>
      <c r="DC517" s="197"/>
      <c r="DD517" s="202" t="str">
        <f t="shared" ref="DD517:DD580" si="360">IF(AND(DC517="Y",DE517&lt;&gt;""),"A","-")</f>
        <v>-</v>
      </c>
      <c r="DE517" s="187"/>
      <c r="DF517" s="197"/>
      <c r="DG517" s="202" t="str">
        <f t="shared" ref="DG517:DG580" si="361">IF(AND(DF517="Y",DH517&lt;&gt;""),"A","-")</f>
        <v>-</v>
      </c>
      <c r="DH517" s="187"/>
      <c r="DI517" s="103">
        <f t="shared" si="351"/>
        <v>18</v>
      </c>
      <c r="DJ517" s="103">
        <f t="shared" si="352"/>
        <v>14</v>
      </c>
      <c r="DK517" s="200">
        <f t="shared" ref="DK517:DK580" si="362">DJ517/DI517*100</f>
        <v>77.777777777777786</v>
      </c>
      <c r="DL517" s="201">
        <f t="shared" ref="DL517:DL580" si="363">ROUND(IF($DK517&gt;=80,"5",IF($DK517&gt;=60,"4",IF($DK517&gt;=40,"3",IF($DK517&gt;=21,"2",IF($DK517&lt;=20,"1"))))),2)</f>
        <v>4</v>
      </c>
    </row>
    <row r="518" spans="1:116" ht="24.95" customHeight="1">
      <c r="B518" s="48"/>
      <c r="C518" s="48"/>
      <c r="D518" s="14" t="s">
        <v>923</v>
      </c>
      <c r="E518" s="11" t="s">
        <v>924</v>
      </c>
      <c r="F518" s="12" t="s">
        <v>989</v>
      </c>
      <c r="G518" s="12" t="s">
        <v>947</v>
      </c>
      <c r="H518" s="40" t="s">
        <v>985</v>
      </c>
      <c r="I518" s="41" t="s">
        <v>982</v>
      </c>
      <c r="J518" s="78" t="str">
        <f t="shared" si="353"/>
        <v>M7</v>
      </c>
      <c r="K518" s="197" t="s">
        <v>1192</v>
      </c>
      <c r="L518" s="202" t="str">
        <f t="shared" si="354"/>
        <v>A</v>
      </c>
      <c r="M518" s="189" t="s">
        <v>1979</v>
      </c>
      <c r="N518" s="197" t="s">
        <v>1192</v>
      </c>
      <c r="O518" s="202" t="str">
        <f t="shared" si="325"/>
        <v>A</v>
      </c>
      <c r="P518" s="189">
        <v>43074</v>
      </c>
      <c r="Q518" s="197" t="s">
        <v>1192</v>
      </c>
      <c r="R518" s="202" t="str">
        <f t="shared" si="326"/>
        <v>A</v>
      </c>
      <c r="S518" s="189" t="s">
        <v>1979</v>
      </c>
      <c r="T518" s="197" t="s">
        <v>1192</v>
      </c>
      <c r="U518" s="202" t="str">
        <f t="shared" si="327"/>
        <v>A</v>
      </c>
      <c r="V518" s="189" t="s">
        <v>1979</v>
      </c>
      <c r="W518" s="197" t="s">
        <v>1192</v>
      </c>
      <c r="X518" s="202" t="str">
        <f t="shared" si="328"/>
        <v>A</v>
      </c>
      <c r="Y518" s="189" t="s">
        <v>1979</v>
      </c>
      <c r="Z518" s="197" t="s">
        <v>1192</v>
      </c>
      <c r="AA518" s="202" t="str">
        <f t="shared" si="329"/>
        <v>A</v>
      </c>
      <c r="AB518" s="189" t="s">
        <v>1979</v>
      </c>
      <c r="AC518" s="197" t="s">
        <v>1192</v>
      </c>
      <c r="AD518" s="202" t="str">
        <f t="shared" si="355"/>
        <v>A</v>
      </c>
      <c r="AE518" s="189" t="s">
        <v>1979</v>
      </c>
      <c r="AF518" s="197" t="s">
        <v>1192</v>
      </c>
      <c r="AG518" s="202" t="str">
        <f t="shared" si="330"/>
        <v>A</v>
      </c>
      <c r="AH518" s="189" t="s">
        <v>1979</v>
      </c>
      <c r="AI518" s="197" t="s">
        <v>1192</v>
      </c>
      <c r="AJ518" s="202" t="str">
        <f t="shared" si="331"/>
        <v>A</v>
      </c>
      <c r="AK518" s="189" t="s">
        <v>1979</v>
      </c>
      <c r="AL518" s="197" t="s">
        <v>1192</v>
      </c>
      <c r="AM518" s="202" t="str">
        <f t="shared" si="332"/>
        <v>A</v>
      </c>
      <c r="AN518" s="189" t="s">
        <v>1979</v>
      </c>
      <c r="AO518" s="197" t="s">
        <v>1192</v>
      </c>
      <c r="AP518" s="202" t="str">
        <f t="shared" si="333"/>
        <v>A</v>
      </c>
      <c r="AQ518" s="186">
        <v>42513</v>
      </c>
      <c r="AR518" s="197" t="s">
        <v>1192</v>
      </c>
      <c r="AS518" s="202" t="str">
        <f t="shared" si="334"/>
        <v>A</v>
      </c>
      <c r="AT518" s="189" t="s">
        <v>1979</v>
      </c>
      <c r="AU518" s="197" t="s">
        <v>1192</v>
      </c>
      <c r="AV518" s="202" t="str">
        <f t="shared" si="335"/>
        <v>A</v>
      </c>
      <c r="AW518" s="186">
        <v>41813</v>
      </c>
      <c r="AX518" s="197" t="s">
        <v>1192</v>
      </c>
      <c r="AY518" s="202" t="str">
        <f t="shared" si="336"/>
        <v>A</v>
      </c>
      <c r="AZ518" s="186">
        <v>43074</v>
      </c>
      <c r="BA518" s="197" t="s">
        <v>1192</v>
      </c>
      <c r="BB518" s="202" t="str">
        <f t="shared" si="337"/>
        <v>A</v>
      </c>
      <c r="BC518" s="186">
        <v>41447</v>
      </c>
      <c r="BD518" s="197" t="s">
        <v>1192</v>
      </c>
      <c r="BE518" s="202" t="str">
        <f t="shared" si="338"/>
        <v>-</v>
      </c>
      <c r="BF518" s="187"/>
      <c r="BG518" s="197" t="s">
        <v>1192</v>
      </c>
      <c r="BH518" s="202" t="str">
        <f t="shared" si="339"/>
        <v>-</v>
      </c>
      <c r="BI518" s="187"/>
      <c r="BJ518" s="197"/>
      <c r="BK518" s="202" t="str">
        <f t="shared" si="340"/>
        <v>-</v>
      </c>
      <c r="BL518" s="186">
        <v>42513</v>
      </c>
      <c r="BM518" s="197"/>
      <c r="BN518" s="202" t="str">
        <f t="shared" si="341"/>
        <v>-</v>
      </c>
      <c r="BO518" s="187"/>
      <c r="BP518" s="197"/>
      <c r="BQ518" s="202" t="str">
        <f t="shared" si="342"/>
        <v>-</v>
      </c>
      <c r="BR518" s="187"/>
      <c r="BS518" s="197"/>
      <c r="BT518" s="202" t="str">
        <f t="shared" si="343"/>
        <v>-</v>
      </c>
      <c r="BU518" s="186">
        <v>43074</v>
      </c>
      <c r="BV518" s="197"/>
      <c r="BW518" s="202" t="str">
        <f t="shared" si="344"/>
        <v>-</v>
      </c>
      <c r="BX518" s="187"/>
      <c r="BY518" s="197"/>
      <c r="BZ518" s="202" t="str">
        <f t="shared" si="345"/>
        <v>-</v>
      </c>
      <c r="CA518" s="187"/>
      <c r="CB518" s="197"/>
      <c r="CC518" s="202" t="str">
        <f t="shared" si="346"/>
        <v>-</v>
      </c>
      <c r="CD518" s="187"/>
      <c r="CE518" s="197"/>
      <c r="CF518" s="202" t="str">
        <f t="shared" si="347"/>
        <v>-</v>
      </c>
      <c r="CG518" s="187"/>
      <c r="CH518" s="197" t="s">
        <v>1192</v>
      </c>
      <c r="CI518" s="202" t="str">
        <f t="shared" si="348"/>
        <v>-</v>
      </c>
      <c r="CJ518" s="187"/>
      <c r="CK518" s="197"/>
      <c r="CL518" s="202" t="str">
        <f t="shared" si="356"/>
        <v>-</v>
      </c>
      <c r="CM518" s="187"/>
      <c r="CN518" s="197"/>
      <c r="CO518" s="202" t="str">
        <f t="shared" si="357"/>
        <v>-</v>
      </c>
      <c r="CP518" s="187"/>
      <c r="CQ518" s="197"/>
      <c r="CR518" s="202" t="str">
        <f t="shared" si="349"/>
        <v>-</v>
      </c>
      <c r="CS518" s="187"/>
      <c r="CT518" s="197"/>
      <c r="CU518" s="202" t="str">
        <f t="shared" si="358"/>
        <v>-</v>
      </c>
      <c r="CV518" s="187"/>
      <c r="CW518" s="197"/>
      <c r="CX518" s="202" t="str">
        <f t="shared" si="359"/>
        <v>-</v>
      </c>
      <c r="CY518" s="187"/>
      <c r="CZ518" s="197"/>
      <c r="DA518" s="202" t="str">
        <f t="shared" si="350"/>
        <v>-</v>
      </c>
      <c r="DB518" s="187"/>
      <c r="DC518" s="197"/>
      <c r="DD518" s="202" t="str">
        <f t="shared" si="360"/>
        <v>-</v>
      </c>
      <c r="DE518" s="187"/>
      <c r="DF518" s="197"/>
      <c r="DG518" s="202" t="str">
        <f t="shared" si="361"/>
        <v>-</v>
      </c>
      <c r="DH518" s="187"/>
      <c r="DI518" s="103">
        <f t="shared" si="351"/>
        <v>18</v>
      </c>
      <c r="DJ518" s="103">
        <f t="shared" si="352"/>
        <v>15</v>
      </c>
      <c r="DK518" s="200">
        <f t="shared" si="362"/>
        <v>83.333333333333343</v>
      </c>
      <c r="DL518" s="201">
        <f t="shared" si="363"/>
        <v>5</v>
      </c>
    </row>
    <row r="519" spans="1:116" ht="24.95" customHeight="1">
      <c r="B519" s="48"/>
      <c r="C519" s="48"/>
      <c r="D519" s="14" t="s">
        <v>925</v>
      </c>
      <c r="E519" s="11" t="s">
        <v>926</v>
      </c>
      <c r="F519" s="12" t="s">
        <v>992</v>
      </c>
      <c r="G519" s="12" t="s">
        <v>943</v>
      </c>
      <c r="H519" s="40" t="s">
        <v>985</v>
      </c>
      <c r="I519" s="41" t="s">
        <v>982</v>
      </c>
      <c r="J519" s="78" t="str">
        <f t="shared" si="353"/>
        <v>M7</v>
      </c>
      <c r="K519" s="197" t="s">
        <v>1192</v>
      </c>
      <c r="L519" s="202" t="str">
        <f t="shared" si="354"/>
        <v>A</v>
      </c>
      <c r="M519" s="189" t="s">
        <v>1938</v>
      </c>
      <c r="N519" s="197" t="s">
        <v>1192</v>
      </c>
      <c r="O519" s="202" t="str">
        <f t="shared" si="325"/>
        <v>A</v>
      </c>
      <c r="P519" s="189" t="s">
        <v>1938</v>
      </c>
      <c r="Q519" s="197" t="s">
        <v>1192</v>
      </c>
      <c r="R519" s="202" t="str">
        <f t="shared" si="326"/>
        <v>A</v>
      </c>
      <c r="S519" s="186">
        <v>42521</v>
      </c>
      <c r="T519" s="197" t="s">
        <v>1192</v>
      </c>
      <c r="U519" s="202" t="str">
        <f t="shared" si="327"/>
        <v>A</v>
      </c>
      <c r="V519" s="189" t="s">
        <v>1938</v>
      </c>
      <c r="W519" s="197" t="s">
        <v>1192</v>
      </c>
      <c r="X519" s="202" t="str">
        <f t="shared" si="328"/>
        <v>A</v>
      </c>
      <c r="Y519" s="189" t="s">
        <v>1938</v>
      </c>
      <c r="Z519" s="197" t="s">
        <v>1192</v>
      </c>
      <c r="AA519" s="202" t="str">
        <f t="shared" si="329"/>
        <v>A</v>
      </c>
      <c r="AB519" s="189" t="s">
        <v>1938</v>
      </c>
      <c r="AC519" s="197" t="s">
        <v>1192</v>
      </c>
      <c r="AD519" s="202" t="str">
        <f t="shared" si="355"/>
        <v>A</v>
      </c>
      <c r="AE519" s="189" t="s">
        <v>1938</v>
      </c>
      <c r="AF519" s="197" t="s">
        <v>1192</v>
      </c>
      <c r="AG519" s="202" t="str">
        <f t="shared" si="330"/>
        <v>A</v>
      </c>
      <c r="AH519" s="189" t="s">
        <v>1938</v>
      </c>
      <c r="AI519" s="197" t="s">
        <v>1192</v>
      </c>
      <c r="AJ519" s="202" t="str">
        <f t="shared" si="331"/>
        <v>A</v>
      </c>
      <c r="AK519" s="189" t="s">
        <v>1938</v>
      </c>
      <c r="AL519" s="197" t="s">
        <v>1192</v>
      </c>
      <c r="AM519" s="202" t="str">
        <f t="shared" si="332"/>
        <v>A</v>
      </c>
      <c r="AN519" s="189" t="s">
        <v>1938</v>
      </c>
      <c r="AO519" s="197" t="s">
        <v>1192</v>
      </c>
      <c r="AP519" s="202" t="str">
        <f t="shared" si="333"/>
        <v>A</v>
      </c>
      <c r="AQ519" s="189" t="s">
        <v>1938</v>
      </c>
      <c r="AR519" s="197" t="s">
        <v>1192</v>
      </c>
      <c r="AS519" s="202" t="str">
        <f t="shared" si="334"/>
        <v>A</v>
      </c>
      <c r="AT519" s="189" t="s">
        <v>1938</v>
      </c>
      <c r="AU519" s="197" t="s">
        <v>1192</v>
      </c>
      <c r="AV519" s="202" t="str">
        <f t="shared" si="335"/>
        <v>A</v>
      </c>
      <c r="AW519" s="186">
        <v>42521</v>
      </c>
      <c r="AX519" s="197" t="s">
        <v>1192</v>
      </c>
      <c r="AY519" s="202" t="str">
        <f t="shared" si="336"/>
        <v>-</v>
      </c>
      <c r="AZ519" s="187"/>
      <c r="BA519" s="197" t="s">
        <v>1192</v>
      </c>
      <c r="BB519" s="202" t="str">
        <f t="shared" si="337"/>
        <v>A</v>
      </c>
      <c r="BC519" s="186">
        <v>43046</v>
      </c>
      <c r="BD519" s="197" t="s">
        <v>1192</v>
      </c>
      <c r="BE519" s="202" t="str">
        <f t="shared" si="338"/>
        <v>A</v>
      </c>
      <c r="BF519" s="186">
        <v>42293</v>
      </c>
      <c r="BG519" s="197" t="s">
        <v>1192</v>
      </c>
      <c r="BH519" s="202" t="str">
        <f t="shared" si="339"/>
        <v>A</v>
      </c>
      <c r="BI519" s="186">
        <v>42293</v>
      </c>
      <c r="BJ519" s="197"/>
      <c r="BK519" s="202" t="str">
        <f t="shared" si="340"/>
        <v>-</v>
      </c>
      <c r="BL519" s="187"/>
      <c r="BM519" s="197"/>
      <c r="BN519" s="202" t="str">
        <f t="shared" si="341"/>
        <v>-</v>
      </c>
      <c r="BO519" s="187"/>
      <c r="BP519" s="197"/>
      <c r="BQ519" s="202" t="str">
        <f t="shared" si="342"/>
        <v>-</v>
      </c>
      <c r="BR519" s="186">
        <v>42293</v>
      </c>
      <c r="BS519" s="197"/>
      <c r="BT519" s="202" t="str">
        <f t="shared" si="343"/>
        <v>-</v>
      </c>
      <c r="BU519" s="186">
        <v>42293</v>
      </c>
      <c r="BV519" s="197"/>
      <c r="BW519" s="202" t="str">
        <f t="shared" si="344"/>
        <v>-</v>
      </c>
      <c r="BX519" s="186">
        <v>42293</v>
      </c>
      <c r="BY519" s="197"/>
      <c r="BZ519" s="202" t="str">
        <f t="shared" si="345"/>
        <v>-</v>
      </c>
      <c r="CA519" s="186">
        <v>42293</v>
      </c>
      <c r="CB519" s="197"/>
      <c r="CC519" s="202" t="str">
        <f t="shared" si="346"/>
        <v>-</v>
      </c>
      <c r="CD519" s="186">
        <v>42293</v>
      </c>
      <c r="CE519" s="197"/>
      <c r="CF519" s="202" t="str">
        <f t="shared" si="347"/>
        <v>-</v>
      </c>
      <c r="CG519" s="186">
        <v>42521</v>
      </c>
      <c r="CH519" s="197" t="s">
        <v>1192</v>
      </c>
      <c r="CI519" s="202" t="str">
        <f t="shared" si="348"/>
        <v>A</v>
      </c>
      <c r="CJ519" s="186">
        <v>42293</v>
      </c>
      <c r="CK519" s="197"/>
      <c r="CL519" s="202" t="str">
        <f t="shared" si="356"/>
        <v>-</v>
      </c>
      <c r="CM519" s="187"/>
      <c r="CN519" s="197"/>
      <c r="CO519" s="202" t="str">
        <f t="shared" si="357"/>
        <v>-</v>
      </c>
      <c r="CP519" s="187"/>
      <c r="CQ519" s="197"/>
      <c r="CR519" s="202" t="str">
        <f t="shared" si="349"/>
        <v>-</v>
      </c>
      <c r="CS519" s="187"/>
      <c r="CT519" s="197"/>
      <c r="CU519" s="202" t="str">
        <f t="shared" si="358"/>
        <v>-</v>
      </c>
      <c r="CV519" s="187"/>
      <c r="CW519" s="197"/>
      <c r="CX519" s="202" t="str">
        <f t="shared" si="359"/>
        <v>-</v>
      </c>
      <c r="CY519" s="187"/>
      <c r="CZ519" s="197"/>
      <c r="DA519" s="202" t="str">
        <f t="shared" si="350"/>
        <v>-</v>
      </c>
      <c r="DB519" s="187"/>
      <c r="DC519" s="197"/>
      <c r="DD519" s="202" t="str">
        <f t="shared" si="360"/>
        <v>-</v>
      </c>
      <c r="DE519" s="186">
        <v>42852</v>
      </c>
      <c r="DF519" s="197"/>
      <c r="DG519" s="202" t="str">
        <f t="shared" si="361"/>
        <v>-</v>
      </c>
      <c r="DH519" s="187"/>
      <c r="DI519" s="103">
        <f t="shared" si="351"/>
        <v>18</v>
      </c>
      <c r="DJ519" s="103">
        <f t="shared" si="352"/>
        <v>17</v>
      </c>
      <c r="DK519" s="200">
        <f t="shared" si="362"/>
        <v>94.444444444444443</v>
      </c>
      <c r="DL519" s="201">
        <f t="shared" si="363"/>
        <v>5</v>
      </c>
    </row>
    <row r="520" spans="1:116" ht="24.95" customHeight="1">
      <c r="B520" s="48"/>
      <c r="C520" s="48"/>
      <c r="D520" s="14" t="s">
        <v>998</v>
      </c>
      <c r="E520" s="175" t="s">
        <v>999</v>
      </c>
      <c r="F520" s="12" t="s">
        <v>997</v>
      </c>
      <c r="G520" s="12" t="s">
        <v>1000</v>
      </c>
      <c r="H520" s="40" t="s">
        <v>974</v>
      </c>
      <c r="I520" s="41" t="s">
        <v>975</v>
      </c>
      <c r="J520" s="78" t="str">
        <f t="shared" si="353"/>
        <v>M3</v>
      </c>
      <c r="K520" s="197" t="s">
        <v>1192</v>
      </c>
      <c r="L520" s="202" t="str">
        <f t="shared" si="354"/>
        <v>A</v>
      </c>
      <c r="M520" s="189" t="s">
        <v>1903</v>
      </c>
      <c r="N520" s="197" t="s">
        <v>1192</v>
      </c>
      <c r="O520" s="202" t="str">
        <f t="shared" si="325"/>
        <v>A</v>
      </c>
      <c r="P520" s="189" t="s">
        <v>1903</v>
      </c>
      <c r="Q520" s="197" t="s">
        <v>1192</v>
      </c>
      <c r="R520" s="202" t="str">
        <f t="shared" si="326"/>
        <v>A</v>
      </c>
      <c r="S520" s="189" t="s">
        <v>1903</v>
      </c>
      <c r="T520" s="197" t="s">
        <v>1192</v>
      </c>
      <c r="U520" s="202" t="str">
        <f t="shared" si="327"/>
        <v>A</v>
      </c>
      <c r="V520" s="189" t="s">
        <v>1903</v>
      </c>
      <c r="W520" s="197" t="s">
        <v>1192</v>
      </c>
      <c r="X520" s="202" t="str">
        <f t="shared" si="328"/>
        <v>A</v>
      </c>
      <c r="Y520" s="189" t="s">
        <v>1903</v>
      </c>
      <c r="Z520" s="197" t="s">
        <v>1192</v>
      </c>
      <c r="AA520" s="202" t="str">
        <f t="shared" si="329"/>
        <v>A</v>
      </c>
      <c r="AB520" s="189" t="s">
        <v>1903</v>
      </c>
      <c r="AC520" s="197" t="s">
        <v>1192</v>
      </c>
      <c r="AD520" s="202" t="str">
        <f t="shared" si="355"/>
        <v>A</v>
      </c>
      <c r="AE520" s="189" t="s">
        <v>1903</v>
      </c>
      <c r="AF520" s="197" t="s">
        <v>1192</v>
      </c>
      <c r="AG520" s="202" t="str">
        <f t="shared" si="330"/>
        <v>A</v>
      </c>
      <c r="AH520" s="189" t="s">
        <v>1903</v>
      </c>
      <c r="AI520" s="197" t="s">
        <v>1192</v>
      </c>
      <c r="AJ520" s="202" t="str">
        <f t="shared" si="331"/>
        <v>A</v>
      </c>
      <c r="AK520" s="189" t="s">
        <v>1903</v>
      </c>
      <c r="AL520" s="197" t="s">
        <v>1192</v>
      </c>
      <c r="AM520" s="202" t="str">
        <f t="shared" si="332"/>
        <v>A</v>
      </c>
      <c r="AN520" s="189" t="s">
        <v>1903</v>
      </c>
      <c r="AO520" s="197" t="s">
        <v>1192</v>
      </c>
      <c r="AP520" s="202" t="str">
        <f t="shared" si="333"/>
        <v>A</v>
      </c>
      <c r="AQ520" s="189" t="s">
        <v>1903</v>
      </c>
      <c r="AR520" s="197" t="s">
        <v>1192</v>
      </c>
      <c r="AS520" s="202" t="str">
        <f t="shared" si="334"/>
        <v>A</v>
      </c>
      <c r="AT520" s="189" t="s">
        <v>1903</v>
      </c>
      <c r="AU520" s="197" t="s">
        <v>1192</v>
      </c>
      <c r="AV520" s="202" t="str">
        <f t="shared" si="335"/>
        <v>A</v>
      </c>
      <c r="AW520" s="186">
        <v>42228</v>
      </c>
      <c r="AX520" s="197" t="s">
        <v>1192</v>
      </c>
      <c r="AY520" s="202" t="str">
        <f t="shared" si="336"/>
        <v>A</v>
      </c>
      <c r="AZ520" s="189" t="s">
        <v>1903</v>
      </c>
      <c r="BA520" s="197" t="s">
        <v>1192</v>
      </c>
      <c r="BB520" s="202" t="str">
        <f t="shared" si="337"/>
        <v>A</v>
      </c>
      <c r="BC520" s="189" t="s">
        <v>1903</v>
      </c>
      <c r="BD520" s="197" t="s">
        <v>1192</v>
      </c>
      <c r="BE520" s="202" t="str">
        <f t="shared" si="338"/>
        <v>A</v>
      </c>
      <c r="BF520" s="186">
        <v>42300</v>
      </c>
      <c r="BG520" s="197" t="s">
        <v>1192</v>
      </c>
      <c r="BH520" s="202" t="str">
        <f t="shared" si="339"/>
        <v>A</v>
      </c>
      <c r="BI520" s="188">
        <v>42286</v>
      </c>
      <c r="BJ520" s="197" t="s">
        <v>1192</v>
      </c>
      <c r="BK520" s="202" t="str">
        <f t="shared" si="340"/>
        <v>A</v>
      </c>
      <c r="BL520" s="189" t="s">
        <v>1903</v>
      </c>
      <c r="BM520" s="197" t="s">
        <v>1192</v>
      </c>
      <c r="BN520" s="202" t="str">
        <f t="shared" si="341"/>
        <v>A</v>
      </c>
      <c r="BO520" s="189" t="s">
        <v>1903</v>
      </c>
      <c r="BP520" s="197" t="s">
        <v>1192</v>
      </c>
      <c r="BQ520" s="202" t="str">
        <f t="shared" si="342"/>
        <v>A</v>
      </c>
      <c r="BR520" s="186">
        <v>42300</v>
      </c>
      <c r="BS520" s="197" t="s">
        <v>1192</v>
      </c>
      <c r="BT520" s="202" t="str">
        <f t="shared" si="343"/>
        <v>A</v>
      </c>
      <c r="BU520" s="186">
        <v>42300</v>
      </c>
      <c r="BV520" s="197" t="s">
        <v>1192</v>
      </c>
      <c r="BW520" s="202" t="str">
        <f t="shared" si="344"/>
        <v>A</v>
      </c>
      <c r="BX520" s="186">
        <v>42300</v>
      </c>
      <c r="BY520" s="197" t="s">
        <v>1192</v>
      </c>
      <c r="BZ520" s="202" t="str">
        <f t="shared" si="345"/>
        <v>A</v>
      </c>
      <c r="CA520" s="186">
        <v>42300</v>
      </c>
      <c r="CB520" s="197" t="s">
        <v>1192</v>
      </c>
      <c r="CC520" s="202" t="str">
        <f t="shared" si="346"/>
        <v>A</v>
      </c>
      <c r="CD520" s="186">
        <v>42300</v>
      </c>
      <c r="CE520" s="197" t="s">
        <v>1192</v>
      </c>
      <c r="CF520" s="202" t="str">
        <f t="shared" si="347"/>
        <v>A</v>
      </c>
      <c r="CG520" s="186">
        <v>42300</v>
      </c>
      <c r="CH520" s="197" t="s">
        <v>1192</v>
      </c>
      <c r="CI520" s="202" t="str">
        <f t="shared" si="348"/>
        <v>A</v>
      </c>
      <c r="CJ520" s="186">
        <v>42300</v>
      </c>
      <c r="CK520" s="197" t="s">
        <v>1192</v>
      </c>
      <c r="CL520" s="202" t="str">
        <f t="shared" si="356"/>
        <v>A</v>
      </c>
      <c r="CM520" s="186">
        <v>42286</v>
      </c>
      <c r="CN520" s="197" t="s">
        <v>1192</v>
      </c>
      <c r="CO520" s="202" t="str">
        <f t="shared" si="357"/>
        <v>A</v>
      </c>
      <c r="CP520" s="186">
        <v>42228</v>
      </c>
      <c r="CQ520" s="197" t="s">
        <v>1192</v>
      </c>
      <c r="CR520" s="202" t="str">
        <f t="shared" si="349"/>
        <v>-</v>
      </c>
      <c r="CS520" s="187"/>
      <c r="CT520" s="197" t="s">
        <v>1192</v>
      </c>
      <c r="CU520" s="202" t="str">
        <f t="shared" si="358"/>
        <v>-</v>
      </c>
      <c r="CV520" s="187"/>
      <c r="CW520" s="197" t="s">
        <v>1192</v>
      </c>
      <c r="CX520" s="202" t="str">
        <f t="shared" si="359"/>
        <v>-</v>
      </c>
      <c r="CY520" s="187"/>
      <c r="CZ520" s="197"/>
      <c r="DA520" s="202" t="str">
        <f t="shared" si="350"/>
        <v>-</v>
      </c>
      <c r="DB520" s="187"/>
      <c r="DC520" s="197"/>
      <c r="DD520" s="202" t="str">
        <f t="shared" si="360"/>
        <v>-</v>
      </c>
      <c r="DE520" s="187"/>
      <c r="DF520" s="197"/>
      <c r="DG520" s="202" t="str">
        <f t="shared" si="361"/>
        <v>-</v>
      </c>
      <c r="DH520" s="187"/>
      <c r="DI520" s="103">
        <f t="shared" si="351"/>
        <v>31</v>
      </c>
      <c r="DJ520" s="103">
        <f t="shared" si="352"/>
        <v>28</v>
      </c>
      <c r="DK520" s="200">
        <f t="shared" si="362"/>
        <v>90.322580645161281</v>
      </c>
      <c r="DL520" s="201">
        <f t="shared" si="363"/>
        <v>5</v>
      </c>
    </row>
    <row r="521" spans="1:116" ht="24.95" customHeight="1">
      <c r="B521" s="48"/>
      <c r="C521" s="48"/>
      <c r="D521" s="14" t="s">
        <v>1001</v>
      </c>
      <c r="E521" s="11" t="s">
        <v>1002</v>
      </c>
      <c r="F521" s="12" t="s">
        <v>989</v>
      </c>
      <c r="G521" s="12" t="s">
        <v>947</v>
      </c>
      <c r="H521" s="40" t="s">
        <v>985</v>
      </c>
      <c r="I521" s="41" t="s">
        <v>982</v>
      </c>
      <c r="J521" s="78" t="str">
        <f t="shared" si="353"/>
        <v>M7</v>
      </c>
      <c r="K521" s="197" t="s">
        <v>1192</v>
      </c>
      <c r="L521" s="202" t="str">
        <f t="shared" si="354"/>
        <v>A</v>
      </c>
      <c r="M521" s="189" t="s">
        <v>1903</v>
      </c>
      <c r="N521" s="197" t="s">
        <v>1192</v>
      </c>
      <c r="O521" s="202" t="str">
        <f t="shared" si="325"/>
        <v>A</v>
      </c>
      <c r="P521" s="189" t="s">
        <v>1903</v>
      </c>
      <c r="Q521" s="197" t="s">
        <v>1192</v>
      </c>
      <c r="R521" s="202" t="str">
        <f t="shared" si="326"/>
        <v>A</v>
      </c>
      <c r="S521" s="189" t="s">
        <v>1903</v>
      </c>
      <c r="T521" s="197" t="s">
        <v>1192</v>
      </c>
      <c r="U521" s="202" t="str">
        <f t="shared" si="327"/>
        <v>A</v>
      </c>
      <c r="V521" s="189" t="s">
        <v>1903</v>
      </c>
      <c r="W521" s="197" t="s">
        <v>1192</v>
      </c>
      <c r="X521" s="202" t="str">
        <f t="shared" si="328"/>
        <v>A</v>
      </c>
      <c r="Y521" s="189" t="s">
        <v>1903</v>
      </c>
      <c r="Z521" s="197" t="s">
        <v>1192</v>
      </c>
      <c r="AA521" s="202" t="str">
        <f t="shared" si="329"/>
        <v>A</v>
      </c>
      <c r="AB521" s="189" t="s">
        <v>1903</v>
      </c>
      <c r="AC521" s="197" t="s">
        <v>1192</v>
      </c>
      <c r="AD521" s="202" t="str">
        <f t="shared" si="355"/>
        <v>A</v>
      </c>
      <c r="AE521" s="189" t="s">
        <v>1903</v>
      </c>
      <c r="AF521" s="197" t="s">
        <v>1192</v>
      </c>
      <c r="AG521" s="202" t="str">
        <f t="shared" si="330"/>
        <v>A</v>
      </c>
      <c r="AH521" s="189" t="s">
        <v>1903</v>
      </c>
      <c r="AI521" s="197" t="s">
        <v>1192</v>
      </c>
      <c r="AJ521" s="202" t="str">
        <f t="shared" si="331"/>
        <v>A</v>
      </c>
      <c r="AK521" s="189" t="s">
        <v>1903</v>
      </c>
      <c r="AL521" s="197" t="s">
        <v>1192</v>
      </c>
      <c r="AM521" s="202" t="str">
        <f t="shared" si="332"/>
        <v>A</v>
      </c>
      <c r="AN521" s="189" t="s">
        <v>1903</v>
      </c>
      <c r="AO521" s="197" t="s">
        <v>1192</v>
      </c>
      <c r="AP521" s="202" t="str">
        <f t="shared" si="333"/>
        <v>A</v>
      </c>
      <c r="AQ521" s="189" t="s">
        <v>1903</v>
      </c>
      <c r="AR521" s="197" t="s">
        <v>1192</v>
      </c>
      <c r="AS521" s="202" t="str">
        <f t="shared" si="334"/>
        <v>A</v>
      </c>
      <c r="AT521" s="189" t="s">
        <v>1903</v>
      </c>
      <c r="AU521" s="197" t="s">
        <v>1192</v>
      </c>
      <c r="AV521" s="202" t="str">
        <f t="shared" si="335"/>
        <v>A</v>
      </c>
      <c r="AW521" s="189" t="s">
        <v>1903</v>
      </c>
      <c r="AX521" s="197" t="s">
        <v>1192</v>
      </c>
      <c r="AY521" s="202" t="str">
        <f t="shared" si="336"/>
        <v>-</v>
      </c>
      <c r="AZ521" s="187"/>
      <c r="BA521" s="197" t="s">
        <v>1192</v>
      </c>
      <c r="BB521" s="202" t="str">
        <f t="shared" si="337"/>
        <v>-</v>
      </c>
      <c r="BC521" s="187"/>
      <c r="BD521" s="197" t="s">
        <v>1192</v>
      </c>
      <c r="BE521" s="202" t="str">
        <f t="shared" si="338"/>
        <v>-</v>
      </c>
      <c r="BF521" s="187"/>
      <c r="BG521" s="197" t="s">
        <v>1192</v>
      </c>
      <c r="BH521" s="202" t="str">
        <f t="shared" si="339"/>
        <v>-</v>
      </c>
      <c r="BI521" s="187"/>
      <c r="BJ521" s="197"/>
      <c r="BK521" s="202" t="str">
        <f t="shared" si="340"/>
        <v>-</v>
      </c>
      <c r="BL521" s="187"/>
      <c r="BM521" s="197"/>
      <c r="BN521" s="202" t="str">
        <f t="shared" si="341"/>
        <v>-</v>
      </c>
      <c r="BO521" s="205">
        <v>43058</v>
      </c>
      <c r="BP521" s="197"/>
      <c r="BQ521" s="202" t="str">
        <f t="shared" si="342"/>
        <v>-</v>
      </c>
      <c r="BR521" s="187"/>
      <c r="BS521" s="197"/>
      <c r="BT521" s="202" t="str">
        <f t="shared" si="343"/>
        <v>-</v>
      </c>
      <c r="BU521" s="187"/>
      <c r="BV521" s="197"/>
      <c r="BW521" s="202" t="str">
        <f t="shared" si="344"/>
        <v>-</v>
      </c>
      <c r="BX521" s="187"/>
      <c r="BY521" s="197"/>
      <c r="BZ521" s="202" t="str">
        <f t="shared" si="345"/>
        <v>-</v>
      </c>
      <c r="CA521" s="187"/>
      <c r="CB521" s="197"/>
      <c r="CC521" s="202" t="str">
        <f t="shared" si="346"/>
        <v>-</v>
      </c>
      <c r="CD521" s="187"/>
      <c r="CE521" s="197"/>
      <c r="CF521" s="202" t="str">
        <f t="shared" si="347"/>
        <v>-</v>
      </c>
      <c r="CG521" s="187"/>
      <c r="CH521" s="197"/>
      <c r="CI521" s="202" t="str">
        <f t="shared" ref="CI521:CI579" si="364">IF(AND(CH521="Y",CJ521&lt;&gt;""),"A","-")</f>
        <v>-</v>
      </c>
      <c r="CJ521" s="187"/>
      <c r="CK521" s="197"/>
      <c r="CL521" s="202" t="str">
        <f t="shared" si="356"/>
        <v>-</v>
      </c>
      <c r="CM521" s="187"/>
      <c r="CN521" s="197"/>
      <c r="CO521" s="202" t="str">
        <f t="shared" si="357"/>
        <v>-</v>
      </c>
      <c r="CP521" s="187"/>
      <c r="CQ521" s="197"/>
      <c r="CR521" s="202" t="str">
        <f t="shared" si="349"/>
        <v>-</v>
      </c>
      <c r="CS521" s="187"/>
      <c r="CT521" s="197"/>
      <c r="CU521" s="202" t="str">
        <f t="shared" si="358"/>
        <v>-</v>
      </c>
      <c r="CV521" s="187"/>
      <c r="CW521" s="197"/>
      <c r="CX521" s="202" t="str">
        <f t="shared" si="359"/>
        <v>-</v>
      </c>
      <c r="CY521" s="187"/>
      <c r="CZ521" s="197"/>
      <c r="DA521" s="202" t="str">
        <f t="shared" si="350"/>
        <v>-</v>
      </c>
      <c r="DB521" s="187"/>
      <c r="DC521" s="197"/>
      <c r="DD521" s="202" t="str">
        <f t="shared" si="360"/>
        <v>-</v>
      </c>
      <c r="DE521" s="187"/>
      <c r="DF521" s="197"/>
      <c r="DG521" s="202" t="str">
        <f t="shared" si="361"/>
        <v>-</v>
      </c>
      <c r="DH521" s="187"/>
      <c r="DI521" s="103">
        <f t="shared" si="351"/>
        <v>17</v>
      </c>
      <c r="DJ521" s="103">
        <f t="shared" si="352"/>
        <v>13</v>
      </c>
      <c r="DK521" s="200">
        <f t="shared" si="362"/>
        <v>76.470588235294116</v>
      </c>
      <c r="DL521" s="201">
        <f t="shared" si="363"/>
        <v>4</v>
      </c>
    </row>
    <row r="522" spans="1:116" ht="24.95" customHeight="1">
      <c r="B522" s="48"/>
      <c r="C522" s="48"/>
      <c r="D522" s="14" t="s">
        <v>1003</v>
      </c>
      <c r="E522" s="11" t="s">
        <v>1004</v>
      </c>
      <c r="F522" s="12" t="s">
        <v>992</v>
      </c>
      <c r="G522" s="12" t="s">
        <v>943</v>
      </c>
      <c r="H522" s="40" t="s">
        <v>985</v>
      </c>
      <c r="I522" s="41" t="s">
        <v>982</v>
      </c>
      <c r="J522" s="78" t="str">
        <f t="shared" si="353"/>
        <v>M7</v>
      </c>
      <c r="K522" s="197" t="s">
        <v>1192</v>
      </c>
      <c r="L522" s="202" t="str">
        <f t="shared" si="354"/>
        <v>A</v>
      </c>
      <c r="M522" s="189" t="s">
        <v>1903</v>
      </c>
      <c r="N522" s="197" t="s">
        <v>1192</v>
      </c>
      <c r="O522" s="202" t="str">
        <f t="shared" si="325"/>
        <v>A</v>
      </c>
      <c r="P522" s="189" t="s">
        <v>1903</v>
      </c>
      <c r="Q522" s="197" t="s">
        <v>1192</v>
      </c>
      <c r="R522" s="202" t="str">
        <f t="shared" si="326"/>
        <v>A</v>
      </c>
      <c r="S522" s="186">
        <v>42515</v>
      </c>
      <c r="T522" s="197" t="s">
        <v>1192</v>
      </c>
      <c r="U522" s="202" t="str">
        <f t="shared" si="327"/>
        <v>A</v>
      </c>
      <c r="V522" s="186">
        <v>42515</v>
      </c>
      <c r="W522" s="197" t="s">
        <v>1192</v>
      </c>
      <c r="X522" s="202" t="str">
        <f t="shared" si="328"/>
        <v>A</v>
      </c>
      <c r="Y522" s="186">
        <v>42515</v>
      </c>
      <c r="Z522" s="197" t="s">
        <v>1192</v>
      </c>
      <c r="AA522" s="202" t="str">
        <f t="shared" si="329"/>
        <v>A</v>
      </c>
      <c r="AB522" s="189" t="s">
        <v>1903</v>
      </c>
      <c r="AC522" s="197" t="s">
        <v>1192</v>
      </c>
      <c r="AD522" s="202" t="str">
        <f t="shared" si="355"/>
        <v>A</v>
      </c>
      <c r="AE522" s="189" t="s">
        <v>1903</v>
      </c>
      <c r="AF522" s="197" t="s">
        <v>1192</v>
      </c>
      <c r="AG522" s="202" t="str">
        <f t="shared" si="330"/>
        <v>A</v>
      </c>
      <c r="AH522" s="189" t="s">
        <v>1903</v>
      </c>
      <c r="AI522" s="197" t="s">
        <v>1192</v>
      </c>
      <c r="AJ522" s="202" t="str">
        <f t="shared" si="331"/>
        <v>A</v>
      </c>
      <c r="AK522" s="186">
        <v>42515</v>
      </c>
      <c r="AL522" s="197" t="s">
        <v>1192</v>
      </c>
      <c r="AM522" s="202" t="str">
        <f t="shared" si="332"/>
        <v>A</v>
      </c>
      <c r="AN522" s="189" t="s">
        <v>1903</v>
      </c>
      <c r="AO522" s="197" t="s">
        <v>1192</v>
      </c>
      <c r="AP522" s="202" t="str">
        <f t="shared" si="333"/>
        <v>A</v>
      </c>
      <c r="AQ522" s="186">
        <v>42513</v>
      </c>
      <c r="AR522" s="197" t="s">
        <v>1192</v>
      </c>
      <c r="AS522" s="202" t="str">
        <f t="shared" si="334"/>
        <v>A</v>
      </c>
      <c r="AT522" s="204" t="s">
        <v>2338</v>
      </c>
      <c r="AU522" s="197" t="s">
        <v>1192</v>
      </c>
      <c r="AV522" s="202" t="str">
        <f t="shared" si="335"/>
        <v>A</v>
      </c>
      <c r="AW522" s="186">
        <v>42515</v>
      </c>
      <c r="AX522" s="197" t="s">
        <v>1192</v>
      </c>
      <c r="AY522" s="202" t="str">
        <f t="shared" si="336"/>
        <v>A</v>
      </c>
      <c r="AZ522" s="204" t="s">
        <v>2338</v>
      </c>
      <c r="BA522" s="197" t="s">
        <v>1192</v>
      </c>
      <c r="BB522" s="202" t="str">
        <f t="shared" si="337"/>
        <v>A</v>
      </c>
      <c r="BC522" s="186">
        <v>42862</v>
      </c>
      <c r="BD522" s="197" t="s">
        <v>1192</v>
      </c>
      <c r="BE522" s="202" t="str">
        <f t="shared" si="338"/>
        <v>A</v>
      </c>
      <c r="BF522" s="186">
        <v>42515</v>
      </c>
      <c r="BG522" s="197" t="s">
        <v>1192</v>
      </c>
      <c r="BH522" s="202" t="str">
        <f t="shared" si="339"/>
        <v>A</v>
      </c>
      <c r="BI522" s="186">
        <v>42838</v>
      </c>
      <c r="BJ522" s="197"/>
      <c r="BK522" s="202" t="str">
        <f t="shared" si="340"/>
        <v>-</v>
      </c>
      <c r="BL522" s="186">
        <v>42515</v>
      </c>
      <c r="BM522" s="197"/>
      <c r="BN522" s="202" t="str">
        <f t="shared" si="341"/>
        <v>-</v>
      </c>
      <c r="BO522" s="186">
        <v>42885</v>
      </c>
      <c r="BP522" s="197"/>
      <c r="BQ522" s="202" t="str">
        <f t="shared" si="342"/>
        <v>-</v>
      </c>
      <c r="BR522" s="187"/>
      <c r="BS522" s="197"/>
      <c r="BT522" s="202" t="str">
        <f t="shared" si="343"/>
        <v>-</v>
      </c>
      <c r="BU522" s="187"/>
      <c r="BV522" s="197"/>
      <c r="BW522" s="202" t="str">
        <f t="shared" si="344"/>
        <v>-</v>
      </c>
      <c r="BX522" s="186">
        <v>42515</v>
      </c>
      <c r="BY522" s="197"/>
      <c r="BZ522" s="202" t="str">
        <f t="shared" si="345"/>
        <v>-</v>
      </c>
      <c r="CA522" s="187"/>
      <c r="CB522" s="197"/>
      <c r="CC522" s="202" t="str">
        <f t="shared" si="346"/>
        <v>-</v>
      </c>
      <c r="CD522" s="187"/>
      <c r="CE522" s="197"/>
      <c r="CF522" s="202" t="str">
        <f t="shared" si="347"/>
        <v>-</v>
      </c>
      <c r="CG522" s="187"/>
      <c r="CH522" s="197"/>
      <c r="CI522" s="202" t="str">
        <f t="shared" si="364"/>
        <v>-</v>
      </c>
      <c r="CJ522" s="187"/>
      <c r="CK522" s="197"/>
      <c r="CL522" s="202" t="str">
        <f t="shared" si="356"/>
        <v>-</v>
      </c>
      <c r="CM522" s="187"/>
      <c r="CN522" s="197"/>
      <c r="CO522" s="202" t="str">
        <f t="shared" si="357"/>
        <v>-</v>
      </c>
      <c r="CP522" s="187"/>
      <c r="CQ522" s="197"/>
      <c r="CR522" s="202" t="str">
        <f t="shared" si="349"/>
        <v>-</v>
      </c>
      <c r="CS522" s="187"/>
      <c r="CT522" s="197"/>
      <c r="CU522" s="202" t="str">
        <f t="shared" si="358"/>
        <v>-</v>
      </c>
      <c r="CV522" s="187"/>
      <c r="CW522" s="197"/>
      <c r="CX522" s="202" t="str">
        <f t="shared" si="359"/>
        <v>-</v>
      </c>
      <c r="CY522" s="187"/>
      <c r="CZ522" s="197"/>
      <c r="DA522" s="202" t="str">
        <f t="shared" si="350"/>
        <v>-</v>
      </c>
      <c r="DB522" s="187"/>
      <c r="DC522" s="197"/>
      <c r="DD522" s="202" t="str">
        <f t="shared" si="360"/>
        <v>-</v>
      </c>
      <c r="DE522" s="187"/>
      <c r="DF522" s="197"/>
      <c r="DG522" s="202" t="str">
        <f t="shared" si="361"/>
        <v>-</v>
      </c>
      <c r="DH522" s="187"/>
      <c r="DI522" s="103">
        <f t="shared" si="351"/>
        <v>17</v>
      </c>
      <c r="DJ522" s="103">
        <f t="shared" si="352"/>
        <v>17</v>
      </c>
      <c r="DK522" s="200">
        <f t="shared" si="362"/>
        <v>100</v>
      </c>
      <c r="DL522" s="201">
        <f t="shared" si="363"/>
        <v>5</v>
      </c>
    </row>
    <row r="523" spans="1:116" ht="24.95" customHeight="1">
      <c r="B523" s="48"/>
      <c r="C523" s="48"/>
      <c r="D523" s="14" t="s">
        <v>1120</v>
      </c>
      <c r="E523" s="11" t="s">
        <v>1121</v>
      </c>
      <c r="F523" s="12" t="s">
        <v>992</v>
      </c>
      <c r="G523" s="12" t="s">
        <v>938</v>
      </c>
      <c r="H523" s="40" t="s">
        <v>985</v>
      </c>
      <c r="I523" s="41" t="s">
        <v>982</v>
      </c>
      <c r="J523" s="78" t="str">
        <f t="shared" si="353"/>
        <v>M7</v>
      </c>
      <c r="K523" s="197" t="s">
        <v>1192</v>
      </c>
      <c r="L523" s="202" t="str">
        <f t="shared" si="354"/>
        <v>A</v>
      </c>
      <c r="M523" s="189" t="s">
        <v>1983</v>
      </c>
      <c r="N523" s="197" t="s">
        <v>1192</v>
      </c>
      <c r="O523" s="202" t="str">
        <f t="shared" si="325"/>
        <v>A</v>
      </c>
      <c r="P523" s="189" t="s">
        <v>1983</v>
      </c>
      <c r="Q523" s="197" t="s">
        <v>1192</v>
      </c>
      <c r="R523" s="202" t="str">
        <f t="shared" si="326"/>
        <v>A</v>
      </c>
      <c r="S523" s="189" t="s">
        <v>1983</v>
      </c>
      <c r="T523" s="197" t="s">
        <v>1192</v>
      </c>
      <c r="U523" s="202" t="str">
        <f t="shared" si="327"/>
        <v>A</v>
      </c>
      <c r="V523" s="189" t="s">
        <v>1983</v>
      </c>
      <c r="W523" s="197" t="s">
        <v>1192</v>
      </c>
      <c r="X523" s="202" t="str">
        <f t="shared" si="328"/>
        <v>A</v>
      </c>
      <c r="Y523" s="189" t="s">
        <v>1983</v>
      </c>
      <c r="Z523" s="197" t="s">
        <v>1192</v>
      </c>
      <c r="AA523" s="202" t="str">
        <f t="shared" si="329"/>
        <v>A</v>
      </c>
      <c r="AB523" s="189" t="s">
        <v>1983</v>
      </c>
      <c r="AC523" s="197" t="s">
        <v>1192</v>
      </c>
      <c r="AD523" s="202" t="str">
        <f t="shared" si="355"/>
        <v>A</v>
      </c>
      <c r="AE523" s="189" t="s">
        <v>1983</v>
      </c>
      <c r="AF523" s="197" t="s">
        <v>1192</v>
      </c>
      <c r="AG523" s="202" t="str">
        <f t="shared" si="330"/>
        <v>A</v>
      </c>
      <c r="AH523" s="189" t="s">
        <v>1983</v>
      </c>
      <c r="AI523" s="197" t="s">
        <v>1192</v>
      </c>
      <c r="AJ523" s="202" t="str">
        <f t="shared" si="331"/>
        <v>A</v>
      </c>
      <c r="AK523" s="189" t="s">
        <v>1983</v>
      </c>
      <c r="AL523" s="197" t="s">
        <v>1192</v>
      </c>
      <c r="AM523" s="202" t="str">
        <f t="shared" si="332"/>
        <v>A</v>
      </c>
      <c r="AN523" s="189" t="s">
        <v>1983</v>
      </c>
      <c r="AO523" s="197" t="s">
        <v>1192</v>
      </c>
      <c r="AP523" s="202" t="str">
        <f t="shared" si="333"/>
        <v>A</v>
      </c>
      <c r="AQ523" s="186">
        <v>42513</v>
      </c>
      <c r="AR523" s="197" t="s">
        <v>1192</v>
      </c>
      <c r="AS523" s="202" t="str">
        <f t="shared" si="334"/>
        <v>A</v>
      </c>
      <c r="AT523" s="204" t="s">
        <v>2338</v>
      </c>
      <c r="AU523" s="197" t="s">
        <v>1192</v>
      </c>
      <c r="AV523" s="202" t="str">
        <f t="shared" si="335"/>
        <v>A</v>
      </c>
      <c r="AW523" s="186">
        <v>42355</v>
      </c>
      <c r="AX523" s="197" t="s">
        <v>1192</v>
      </c>
      <c r="AY523" s="202" t="str">
        <f t="shared" si="336"/>
        <v>A</v>
      </c>
      <c r="AZ523" s="204" t="s">
        <v>2338</v>
      </c>
      <c r="BA523" s="197" t="s">
        <v>1192</v>
      </c>
      <c r="BB523" s="202" t="str">
        <f t="shared" si="337"/>
        <v>A</v>
      </c>
      <c r="BC523" s="186">
        <v>42619</v>
      </c>
      <c r="BD523" s="197" t="s">
        <v>1192</v>
      </c>
      <c r="BE523" s="202" t="str">
        <f t="shared" si="338"/>
        <v>-</v>
      </c>
      <c r="BF523" s="187"/>
      <c r="BG523" s="197" t="s">
        <v>1192</v>
      </c>
      <c r="BH523" s="202" t="str">
        <f t="shared" si="339"/>
        <v>A</v>
      </c>
      <c r="BI523" s="186">
        <v>42838</v>
      </c>
      <c r="BJ523" s="197"/>
      <c r="BK523" s="202" t="str">
        <f t="shared" si="340"/>
        <v>-</v>
      </c>
      <c r="BL523" s="186">
        <v>42513</v>
      </c>
      <c r="BM523" s="197"/>
      <c r="BN523" s="202" t="str">
        <f t="shared" si="341"/>
        <v>-</v>
      </c>
      <c r="BO523" s="187"/>
      <c r="BP523" s="197"/>
      <c r="BQ523" s="202" t="str">
        <f t="shared" si="342"/>
        <v>-</v>
      </c>
      <c r="BR523" s="187"/>
      <c r="BS523" s="197"/>
      <c r="BT523" s="202" t="str">
        <f t="shared" si="343"/>
        <v>-</v>
      </c>
      <c r="BU523" s="187"/>
      <c r="BV523" s="197"/>
      <c r="BW523" s="202" t="str">
        <f t="shared" si="344"/>
        <v>-</v>
      </c>
      <c r="BX523" s="187"/>
      <c r="BY523" s="197"/>
      <c r="BZ523" s="202" t="str">
        <f t="shared" si="345"/>
        <v>-</v>
      </c>
      <c r="CA523" s="187"/>
      <c r="CB523" s="197"/>
      <c r="CC523" s="202" t="str">
        <f t="shared" si="346"/>
        <v>-</v>
      </c>
      <c r="CD523" s="187"/>
      <c r="CE523" s="197"/>
      <c r="CF523" s="202" t="str">
        <f t="shared" si="347"/>
        <v>-</v>
      </c>
      <c r="CG523" s="187"/>
      <c r="CH523" s="197"/>
      <c r="CI523" s="202" t="str">
        <f t="shared" si="364"/>
        <v>-</v>
      </c>
      <c r="CJ523" s="187"/>
      <c r="CK523" s="197"/>
      <c r="CL523" s="202" t="str">
        <f t="shared" si="356"/>
        <v>-</v>
      </c>
      <c r="CM523" s="187"/>
      <c r="CN523" s="197"/>
      <c r="CO523" s="202" t="str">
        <f t="shared" si="357"/>
        <v>-</v>
      </c>
      <c r="CP523" s="187"/>
      <c r="CQ523" s="197"/>
      <c r="CR523" s="202" t="str">
        <f t="shared" si="349"/>
        <v>-</v>
      </c>
      <c r="CS523" s="187"/>
      <c r="CT523" s="197"/>
      <c r="CU523" s="202" t="str">
        <f t="shared" si="358"/>
        <v>-</v>
      </c>
      <c r="CV523" s="187"/>
      <c r="CW523" s="197"/>
      <c r="CX523" s="202" t="str">
        <f t="shared" si="359"/>
        <v>-</v>
      </c>
      <c r="CY523" s="187"/>
      <c r="CZ523" s="197"/>
      <c r="DA523" s="202" t="str">
        <f t="shared" si="350"/>
        <v>-</v>
      </c>
      <c r="DB523" s="187"/>
      <c r="DC523" s="197"/>
      <c r="DD523" s="202" t="str">
        <f t="shared" si="360"/>
        <v>-</v>
      </c>
      <c r="DE523" s="187"/>
      <c r="DF523" s="197"/>
      <c r="DG523" s="202" t="str">
        <f t="shared" si="361"/>
        <v>-</v>
      </c>
      <c r="DH523" s="187"/>
      <c r="DI523" s="103">
        <f t="shared" si="351"/>
        <v>17</v>
      </c>
      <c r="DJ523" s="103">
        <f t="shared" si="352"/>
        <v>16</v>
      </c>
      <c r="DK523" s="200">
        <f t="shared" si="362"/>
        <v>94.117647058823522</v>
      </c>
      <c r="DL523" s="201">
        <f t="shared" si="363"/>
        <v>5</v>
      </c>
    </row>
    <row r="524" spans="1:116" ht="24.95" customHeight="1">
      <c r="A524" s="173"/>
      <c r="B524" s="48"/>
      <c r="C524" s="48"/>
      <c r="D524" s="14" t="s">
        <v>1122</v>
      </c>
      <c r="E524" s="11" t="s">
        <v>572</v>
      </c>
      <c r="F524" s="12" t="s">
        <v>989</v>
      </c>
      <c r="G524" s="12" t="s">
        <v>947</v>
      </c>
      <c r="H524" s="40" t="s">
        <v>985</v>
      </c>
      <c r="I524" s="41" t="s">
        <v>982</v>
      </c>
      <c r="J524" s="78" t="str">
        <f t="shared" si="353"/>
        <v>M7</v>
      </c>
      <c r="K524" s="197" t="s">
        <v>1192</v>
      </c>
      <c r="L524" s="202" t="str">
        <f t="shared" si="354"/>
        <v>A</v>
      </c>
      <c r="M524" s="188">
        <v>36678</v>
      </c>
      <c r="N524" s="197" t="s">
        <v>1192</v>
      </c>
      <c r="O524" s="202" t="str">
        <f t="shared" si="325"/>
        <v>A</v>
      </c>
      <c r="P524" s="188">
        <v>36678</v>
      </c>
      <c r="Q524" s="197" t="s">
        <v>1192</v>
      </c>
      <c r="R524" s="202" t="str">
        <f t="shared" si="326"/>
        <v>A</v>
      </c>
      <c r="S524" s="188">
        <v>36678</v>
      </c>
      <c r="T524" s="197" t="s">
        <v>1192</v>
      </c>
      <c r="U524" s="202" t="str">
        <f t="shared" si="327"/>
        <v>A</v>
      </c>
      <c r="V524" s="188">
        <v>36678</v>
      </c>
      <c r="W524" s="197" t="s">
        <v>1192</v>
      </c>
      <c r="X524" s="202" t="str">
        <f t="shared" si="328"/>
        <v>A</v>
      </c>
      <c r="Y524" s="188">
        <v>36678</v>
      </c>
      <c r="Z524" s="197" t="s">
        <v>1192</v>
      </c>
      <c r="AA524" s="202" t="str">
        <f t="shared" si="329"/>
        <v>A</v>
      </c>
      <c r="AB524" s="188">
        <v>36678</v>
      </c>
      <c r="AC524" s="197" t="s">
        <v>1192</v>
      </c>
      <c r="AD524" s="202" t="str">
        <f t="shared" si="355"/>
        <v>A</v>
      </c>
      <c r="AE524" s="188">
        <v>36678</v>
      </c>
      <c r="AF524" s="197" t="s">
        <v>1192</v>
      </c>
      <c r="AG524" s="202" t="str">
        <f t="shared" si="330"/>
        <v>A</v>
      </c>
      <c r="AH524" s="188">
        <v>36678</v>
      </c>
      <c r="AI524" s="197" t="s">
        <v>1192</v>
      </c>
      <c r="AJ524" s="202" t="str">
        <f t="shared" si="331"/>
        <v>A</v>
      </c>
      <c r="AK524" s="188">
        <v>36678</v>
      </c>
      <c r="AL524" s="197" t="s">
        <v>1192</v>
      </c>
      <c r="AM524" s="202" t="str">
        <f t="shared" si="332"/>
        <v>A</v>
      </c>
      <c r="AN524" s="188">
        <v>36678</v>
      </c>
      <c r="AO524" s="197" t="s">
        <v>1192</v>
      </c>
      <c r="AP524" s="202" t="str">
        <f t="shared" si="333"/>
        <v>A</v>
      </c>
      <c r="AQ524" s="186">
        <v>42513</v>
      </c>
      <c r="AR524" s="197" t="s">
        <v>1192</v>
      </c>
      <c r="AS524" s="202" t="str">
        <f t="shared" si="334"/>
        <v>A</v>
      </c>
      <c r="AT524" s="188">
        <v>36678</v>
      </c>
      <c r="AU524" s="197" t="s">
        <v>1192</v>
      </c>
      <c r="AV524" s="202" t="str">
        <f t="shared" si="335"/>
        <v>A</v>
      </c>
      <c r="AW524" s="188">
        <v>36678</v>
      </c>
      <c r="AX524" s="197" t="s">
        <v>1192</v>
      </c>
      <c r="AY524" s="202" t="str">
        <f t="shared" si="336"/>
        <v>-</v>
      </c>
      <c r="AZ524" s="187"/>
      <c r="BA524" s="197" t="s">
        <v>1192</v>
      </c>
      <c r="BB524" s="202" t="str">
        <f t="shared" si="337"/>
        <v>A</v>
      </c>
      <c r="BC524" s="186">
        <v>41447</v>
      </c>
      <c r="BD524" s="197" t="s">
        <v>1192</v>
      </c>
      <c r="BE524" s="202" t="str">
        <f t="shared" si="338"/>
        <v>-</v>
      </c>
      <c r="BF524" s="187"/>
      <c r="BG524" s="197" t="s">
        <v>1192</v>
      </c>
      <c r="BH524" s="202" t="str">
        <f t="shared" si="339"/>
        <v>-</v>
      </c>
      <c r="BI524" s="187"/>
      <c r="BJ524" s="197"/>
      <c r="BK524" s="202" t="str">
        <f t="shared" si="340"/>
        <v>-</v>
      </c>
      <c r="BL524" s="186">
        <v>42513</v>
      </c>
      <c r="BM524" s="197"/>
      <c r="BN524" s="202" t="str">
        <f t="shared" si="341"/>
        <v>-</v>
      </c>
      <c r="BO524" s="205">
        <v>43058</v>
      </c>
      <c r="BP524" s="197"/>
      <c r="BQ524" s="202" t="str">
        <f t="shared" si="342"/>
        <v>-</v>
      </c>
      <c r="BR524" s="187"/>
      <c r="BS524" s="197"/>
      <c r="BT524" s="202" t="str">
        <f t="shared" si="343"/>
        <v>-</v>
      </c>
      <c r="BU524" s="187"/>
      <c r="BV524" s="197"/>
      <c r="BW524" s="202" t="str">
        <f t="shared" si="344"/>
        <v>-</v>
      </c>
      <c r="BX524" s="187"/>
      <c r="BY524" s="197"/>
      <c r="BZ524" s="202" t="str">
        <f t="shared" si="345"/>
        <v>-</v>
      </c>
      <c r="CA524" s="187"/>
      <c r="CB524" s="197"/>
      <c r="CC524" s="202" t="str">
        <f t="shared" si="346"/>
        <v>-</v>
      </c>
      <c r="CD524" s="187"/>
      <c r="CE524" s="197"/>
      <c r="CF524" s="202" t="str">
        <f t="shared" si="347"/>
        <v>-</v>
      </c>
      <c r="CG524" s="187"/>
      <c r="CH524" s="197"/>
      <c r="CI524" s="202" t="str">
        <f t="shared" si="364"/>
        <v>-</v>
      </c>
      <c r="CJ524" s="187"/>
      <c r="CK524" s="197"/>
      <c r="CL524" s="202" t="str">
        <f t="shared" si="356"/>
        <v>-</v>
      </c>
      <c r="CM524" s="187"/>
      <c r="CN524" s="197"/>
      <c r="CO524" s="202" t="str">
        <f t="shared" si="357"/>
        <v>-</v>
      </c>
      <c r="CP524" s="187"/>
      <c r="CQ524" s="197"/>
      <c r="CR524" s="202" t="str">
        <f t="shared" si="349"/>
        <v>-</v>
      </c>
      <c r="CS524" s="187"/>
      <c r="CT524" s="197"/>
      <c r="CU524" s="202" t="str">
        <f t="shared" si="358"/>
        <v>-</v>
      </c>
      <c r="CV524" s="187"/>
      <c r="CW524" s="197"/>
      <c r="CX524" s="202" t="str">
        <f t="shared" si="359"/>
        <v>-</v>
      </c>
      <c r="CY524" s="187"/>
      <c r="CZ524" s="197"/>
      <c r="DA524" s="202" t="str">
        <f t="shared" si="350"/>
        <v>-</v>
      </c>
      <c r="DB524" s="187"/>
      <c r="DC524" s="197"/>
      <c r="DD524" s="202" t="str">
        <f t="shared" si="360"/>
        <v>-</v>
      </c>
      <c r="DE524" s="187"/>
      <c r="DF524" s="197"/>
      <c r="DG524" s="202" t="str">
        <f t="shared" si="361"/>
        <v>-</v>
      </c>
      <c r="DH524" s="187"/>
      <c r="DI524" s="103">
        <f t="shared" si="351"/>
        <v>17</v>
      </c>
      <c r="DJ524" s="103">
        <f t="shared" si="352"/>
        <v>14</v>
      </c>
      <c r="DK524" s="200">
        <f t="shared" si="362"/>
        <v>82.35294117647058</v>
      </c>
      <c r="DL524" s="201">
        <f t="shared" si="363"/>
        <v>5</v>
      </c>
    </row>
    <row r="525" spans="1:116" ht="24.95" customHeight="1">
      <c r="B525" s="48"/>
      <c r="C525" s="48"/>
      <c r="D525" s="14" t="s">
        <v>1123</v>
      </c>
      <c r="E525" s="11" t="s">
        <v>667</v>
      </c>
      <c r="F525" s="12" t="s">
        <v>990</v>
      </c>
      <c r="G525" s="12" t="s">
        <v>960</v>
      </c>
      <c r="H525" s="40" t="s">
        <v>985</v>
      </c>
      <c r="I525" s="41" t="s">
        <v>982</v>
      </c>
      <c r="J525" s="78" t="str">
        <f t="shared" si="353"/>
        <v>M7</v>
      </c>
      <c r="K525" s="197" t="s">
        <v>1192</v>
      </c>
      <c r="L525" s="202" t="str">
        <f t="shared" si="354"/>
        <v>A</v>
      </c>
      <c r="M525" s="189" t="s">
        <v>1970</v>
      </c>
      <c r="N525" s="197" t="s">
        <v>1192</v>
      </c>
      <c r="O525" s="202" t="str">
        <f t="shared" si="325"/>
        <v>A</v>
      </c>
      <c r="P525" s="186">
        <v>42997</v>
      </c>
      <c r="Q525" s="197" t="s">
        <v>1192</v>
      </c>
      <c r="R525" s="202" t="str">
        <f t="shared" si="326"/>
        <v>A</v>
      </c>
      <c r="S525" s="186">
        <v>42515</v>
      </c>
      <c r="T525" s="197" t="s">
        <v>1192</v>
      </c>
      <c r="U525" s="202" t="str">
        <f t="shared" si="327"/>
        <v>A</v>
      </c>
      <c r="V525" s="186">
        <v>42515</v>
      </c>
      <c r="W525" s="197" t="s">
        <v>1192</v>
      </c>
      <c r="X525" s="202" t="str">
        <f t="shared" si="328"/>
        <v>A</v>
      </c>
      <c r="Y525" s="186">
        <v>42515</v>
      </c>
      <c r="Z525" s="197" t="s">
        <v>1192</v>
      </c>
      <c r="AA525" s="202" t="str">
        <f t="shared" si="329"/>
        <v>A</v>
      </c>
      <c r="AB525" s="189" t="s">
        <v>1970</v>
      </c>
      <c r="AC525" s="197" t="s">
        <v>1192</v>
      </c>
      <c r="AD525" s="202" t="str">
        <f t="shared" si="355"/>
        <v>A</v>
      </c>
      <c r="AE525" s="186">
        <v>41710</v>
      </c>
      <c r="AF525" s="197" t="s">
        <v>1192</v>
      </c>
      <c r="AG525" s="202" t="str">
        <f t="shared" si="330"/>
        <v>A</v>
      </c>
      <c r="AH525" s="186">
        <v>41710</v>
      </c>
      <c r="AI525" s="197" t="s">
        <v>1192</v>
      </c>
      <c r="AJ525" s="202" t="str">
        <f t="shared" si="331"/>
        <v>A</v>
      </c>
      <c r="AK525" s="186">
        <v>42515</v>
      </c>
      <c r="AL525" s="197" t="s">
        <v>1192</v>
      </c>
      <c r="AM525" s="202" t="str">
        <f t="shared" si="332"/>
        <v>A</v>
      </c>
      <c r="AN525" s="186">
        <v>41710</v>
      </c>
      <c r="AO525" s="197" t="s">
        <v>1192</v>
      </c>
      <c r="AP525" s="202" t="str">
        <f t="shared" si="333"/>
        <v>A</v>
      </c>
      <c r="AQ525" s="186">
        <v>42513</v>
      </c>
      <c r="AR525" s="197" t="s">
        <v>1192</v>
      </c>
      <c r="AS525" s="202" t="str">
        <f t="shared" si="334"/>
        <v>A</v>
      </c>
      <c r="AT525" s="186">
        <v>42696</v>
      </c>
      <c r="AU525" s="197" t="s">
        <v>1192</v>
      </c>
      <c r="AV525" s="202" t="str">
        <f t="shared" si="335"/>
        <v>A</v>
      </c>
      <c r="AW525" s="186">
        <v>42515</v>
      </c>
      <c r="AX525" s="197" t="s">
        <v>1192</v>
      </c>
      <c r="AY525" s="202" t="str">
        <f t="shared" si="336"/>
        <v>A</v>
      </c>
      <c r="AZ525" s="186">
        <v>43034</v>
      </c>
      <c r="BA525" s="197" t="s">
        <v>1192</v>
      </c>
      <c r="BB525" s="202" t="str">
        <f t="shared" si="337"/>
        <v>-</v>
      </c>
      <c r="BC525" s="187"/>
      <c r="BD525" s="197" t="s">
        <v>1192</v>
      </c>
      <c r="BE525" s="202" t="str">
        <f t="shared" si="338"/>
        <v>A</v>
      </c>
      <c r="BF525" s="186">
        <v>42515</v>
      </c>
      <c r="BG525" s="197" t="s">
        <v>1192</v>
      </c>
      <c r="BH525" s="202" t="str">
        <f t="shared" si="339"/>
        <v>-</v>
      </c>
      <c r="BI525" s="187"/>
      <c r="BJ525" s="197"/>
      <c r="BK525" s="202" t="str">
        <f t="shared" si="340"/>
        <v>-</v>
      </c>
      <c r="BL525" s="186">
        <v>42515</v>
      </c>
      <c r="BM525" s="197"/>
      <c r="BN525" s="202" t="str">
        <f t="shared" si="341"/>
        <v>-</v>
      </c>
      <c r="BO525" s="186">
        <v>42515</v>
      </c>
      <c r="BP525" s="197"/>
      <c r="BQ525" s="202" t="str">
        <f t="shared" si="342"/>
        <v>-</v>
      </c>
      <c r="BR525" s="187"/>
      <c r="BS525" s="197"/>
      <c r="BT525" s="202" t="str">
        <f t="shared" si="343"/>
        <v>-</v>
      </c>
      <c r="BU525" s="186">
        <v>42997</v>
      </c>
      <c r="BV525" s="197"/>
      <c r="BW525" s="202" t="str">
        <f t="shared" si="344"/>
        <v>-</v>
      </c>
      <c r="BX525" s="186">
        <v>42515</v>
      </c>
      <c r="BY525" s="197"/>
      <c r="BZ525" s="202" t="str">
        <f t="shared" si="345"/>
        <v>-</v>
      </c>
      <c r="CA525" s="187"/>
      <c r="CB525" s="197"/>
      <c r="CC525" s="202" t="str">
        <f t="shared" si="346"/>
        <v>-</v>
      </c>
      <c r="CD525" s="187"/>
      <c r="CE525" s="197"/>
      <c r="CF525" s="202" t="str">
        <f t="shared" si="347"/>
        <v>-</v>
      </c>
      <c r="CG525" s="187"/>
      <c r="CH525" s="197"/>
      <c r="CI525" s="202" t="str">
        <f t="shared" si="364"/>
        <v>-</v>
      </c>
      <c r="CJ525" s="187"/>
      <c r="CK525" s="197"/>
      <c r="CL525" s="202" t="str">
        <f t="shared" si="356"/>
        <v>-</v>
      </c>
      <c r="CM525" s="187"/>
      <c r="CN525" s="197"/>
      <c r="CO525" s="202" t="str">
        <f t="shared" si="357"/>
        <v>-</v>
      </c>
      <c r="CP525" s="187"/>
      <c r="CQ525" s="197"/>
      <c r="CR525" s="202" t="str">
        <f t="shared" si="349"/>
        <v>-</v>
      </c>
      <c r="CS525" s="187"/>
      <c r="CT525" s="197"/>
      <c r="CU525" s="202" t="str">
        <f t="shared" si="358"/>
        <v>-</v>
      </c>
      <c r="CV525" s="186">
        <v>41691</v>
      </c>
      <c r="CW525" s="197"/>
      <c r="CX525" s="202" t="str">
        <f t="shared" si="359"/>
        <v>-</v>
      </c>
      <c r="CY525" s="187"/>
      <c r="CZ525" s="197"/>
      <c r="DA525" s="202" t="str">
        <f t="shared" si="350"/>
        <v>-</v>
      </c>
      <c r="DB525" s="187"/>
      <c r="DC525" s="197"/>
      <c r="DD525" s="202" t="str">
        <f t="shared" si="360"/>
        <v>-</v>
      </c>
      <c r="DE525" s="187"/>
      <c r="DF525" s="197"/>
      <c r="DG525" s="202" t="str">
        <f t="shared" si="361"/>
        <v>-</v>
      </c>
      <c r="DH525" s="187"/>
      <c r="DI525" s="103">
        <f t="shared" si="351"/>
        <v>17</v>
      </c>
      <c r="DJ525" s="103">
        <f t="shared" si="352"/>
        <v>15</v>
      </c>
      <c r="DK525" s="200">
        <f t="shared" si="362"/>
        <v>88.235294117647058</v>
      </c>
      <c r="DL525" s="201">
        <f t="shared" si="363"/>
        <v>5</v>
      </c>
    </row>
    <row r="526" spans="1:116" ht="24.95" customHeight="1">
      <c r="B526" s="48"/>
      <c r="C526" s="48"/>
      <c r="D526" s="14" t="s">
        <v>1124</v>
      </c>
      <c r="E526" s="11" t="s">
        <v>1125</v>
      </c>
      <c r="F526" s="12" t="s">
        <v>991</v>
      </c>
      <c r="G526" s="12" t="s">
        <v>962</v>
      </c>
      <c r="H526" s="40" t="s">
        <v>1129</v>
      </c>
      <c r="I526" s="41" t="s">
        <v>979</v>
      </c>
      <c r="J526" s="78" t="str">
        <f t="shared" si="353"/>
        <v>M5</v>
      </c>
      <c r="K526" s="197" t="s">
        <v>1192</v>
      </c>
      <c r="L526" s="202" t="str">
        <f t="shared" si="354"/>
        <v>A</v>
      </c>
      <c r="M526" s="189" t="s">
        <v>1943</v>
      </c>
      <c r="N526" s="197" t="s">
        <v>1192</v>
      </c>
      <c r="O526" s="202" t="str">
        <f t="shared" si="325"/>
        <v>A</v>
      </c>
      <c r="P526" s="189" t="s">
        <v>1943</v>
      </c>
      <c r="Q526" s="197" t="s">
        <v>1192</v>
      </c>
      <c r="R526" s="202" t="str">
        <f t="shared" si="326"/>
        <v>A</v>
      </c>
      <c r="S526" s="189" t="s">
        <v>1943</v>
      </c>
      <c r="T526" s="197" t="s">
        <v>1192</v>
      </c>
      <c r="U526" s="202" t="str">
        <f t="shared" si="327"/>
        <v>A</v>
      </c>
      <c r="V526" s="189" t="s">
        <v>1943</v>
      </c>
      <c r="W526" s="197" t="s">
        <v>1192</v>
      </c>
      <c r="X526" s="202" t="str">
        <f t="shared" si="328"/>
        <v>A</v>
      </c>
      <c r="Y526" s="189" t="s">
        <v>1943</v>
      </c>
      <c r="Z526" s="197" t="s">
        <v>1192</v>
      </c>
      <c r="AA526" s="202" t="str">
        <f t="shared" si="329"/>
        <v>A</v>
      </c>
      <c r="AB526" s="189" t="s">
        <v>1943</v>
      </c>
      <c r="AC526" s="197" t="s">
        <v>1192</v>
      </c>
      <c r="AD526" s="202" t="str">
        <f t="shared" si="355"/>
        <v>A</v>
      </c>
      <c r="AE526" s="189" t="s">
        <v>1943</v>
      </c>
      <c r="AF526" s="197" t="s">
        <v>1192</v>
      </c>
      <c r="AG526" s="202" t="str">
        <f t="shared" si="330"/>
        <v>A</v>
      </c>
      <c r="AH526" s="189" t="s">
        <v>1943</v>
      </c>
      <c r="AI526" s="197" t="s">
        <v>1192</v>
      </c>
      <c r="AJ526" s="202" t="str">
        <f t="shared" si="331"/>
        <v>A</v>
      </c>
      <c r="AK526" s="189" t="s">
        <v>1943</v>
      </c>
      <c r="AL526" s="197" t="s">
        <v>1192</v>
      </c>
      <c r="AM526" s="202" t="str">
        <f t="shared" si="332"/>
        <v>A</v>
      </c>
      <c r="AN526" s="189" t="s">
        <v>1943</v>
      </c>
      <c r="AO526" s="197" t="s">
        <v>1192</v>
      </c>
      <c r="AP526" s="202" t="str">
        <f t="shared" si="333"/>
        <v>A</v>
      </c>
      <c r="AQ526" s="189" t="s">
        <v>1943</v>
      </c>
      <c r="AR526" s="197" t="s">
        <v>1192</v>
      </c>
      <c r="AS526" s="202" t="str">
        <f t="shared" si="334"/>
        <v>A</v>
      </c>
      <c r="AT526" s="189" t="s">
        <v>1943</v>
      </c>
      <c r="AU526" s="197" t="s">
        <v>1192</v>
      </c>
      <c r="AV526" s="202" t="str">
        <f t="shared" si="335"/>
        <v>A</v>
      </c>
      <c r="AW526" s="189" t="s">
        <v>1943</v>
      </c>
      <c r="AX526" s="197" t="s">
        <v>1192</v>
      </c>
      <c r="AY526" s="202" t="str">
        <f t="shared" si="336"/>
        <v>A</v>
      </c>
      <c r="AZ526" s="189" t="s">
        <v>1943</v>
      </c>
      <c r="BA526" s="197" t="s">
        <v>1192</v>
      </c>
      <c r="BB526" s="202" t="str">
        <f t="shared" si="337"/>
        <v>A</v>
      </c>
      <c r="BC526" s="189" t="s">
        <v>1943</v>
      </c>
      <c r="BD526" s="197" t="s">
        <v>1192</v>
      </c>
      <c r="BE526" s="202" t="str">
        <f t="shared" si="338"/>
        <v>A</v>
      </c>
      <c r="BF526" s="186">
        <v>42300</v>
      </c>
      <c r="BG526" s="197" t="s">
        <v>1192</v>
      </c>
      <c r="BH526" s="202" t="str">
        <f t="shared" si="339"/>
        <v>A</v>
      </c>
      <c r="BI526" s="186">
        <v>42300</v>
      </c>
      <c r="BJ526" s="197" t="s">
        <v>1192</v>
      </c>
      <c r="BK526" s="202" t="str">
        <f t="shared" si="340"/>
        <v>A</v>
      </c>
      <c r="BL526" s="189" t="s">
        <v>1943</v>
      </c>
      <c r="BM526" s="197" t="s">
        <v>1192</v>
      </c>
      <c r="BN526" s="202" t="str">
        <f t="shared" si="341"/>
        <v>A</v>
      </c>
      <c r="BO526" s="189" t="s">
        <v>1943</v>
      </c>
      <c r="BP526" s="197" t="s">
        <v>1192</v>
      </c>
      <c r="BQ526" s="202" t="str">
        <f t="shared" si="342"/>
        <v>A</v>
      </c>
      <c r="BR526" s="186">
        <v>42300</v>
      </c>
      <c r="BS526" s="197" t="s">
        <v>1192</v>
      </c>
      <c r="BT526" s="202" t="str">
        <f t="shared" si="343"/>
        <v>A</v>
      </c>
      <c r="BU526" s="186">
        <v>42300</v>
      </c>
      <c r="BV526" s="197" t="s">
        <v>1192</v>
      </c>
      <c r="BW526" s="202" t="str">
        <f t="shared" si="344"/>
        <v>A</v>
      </c>
      <c r="BX526" s="186">
        <v>42300</v>
      </c>
      <c r="BY526" s="197" t="s">
        <v>1192</v>
      </c>
      <c r="BZ526" s="202" t="str">
        <f t="shared" si="345"/>
        <v>A</v>
      </c>
      <c r="CA526" s="186">
        <v>42300</v>
      </c>
      <c r="CB526" s="197" t="s">
        <v>1192</v>
      </c>
      <c r="CC526" s="202" t="str">
        <f t="shared" si="346"/>
        <v>A</v>
      </c>
      <c r="CD526" s="186">
        <v>42300</v>
      </c>
      <c r="CE526" s="197" t="s">
        <v>1192</v>
      </c>
      <c r="CF526" s="202" t="str">
        <f t="shared" si="347"/>
        <v>A</v>
      </c>
      <c r="CG526" s="186">
        <v>42300</v>
      </c>
      <c r="CH526" s="197"/>
      <c r="CI526" s="202" t="str">
        <f t="shared" si="364"/>
        <v>-</v>
      </c>
      <c r="CJ526" s="186">
        <v>42300</v>
      </c>
      <c r="CK526" s="197"/>
      <c r="CL526" s="202" t="str">
        <f t="shared" si="356"/>
        <v>-</v>
      </c>
      <c r="CM526" s="187"/>
      <c r="CN526" s="197"/>
      <c r="CO526" s="202" t="str">
        <f t="shared" si="357"/>
        <v>-</v>
      </c>
      <c r="CP526" s="187"/>
      <c r="CQ526" s="197"/>
      <c r="CR526" s="202" t="str">
        <f t="shared" si="349"/>
        <v>-</v>
      </c>
      <c r="CS526" s="187"/>
      <c r="CT526" s="197"/>
      <c r="CU526" s="202" t="str">
        <f t="shared" si="358"/>
        <v>-</v>
      </c>
      <c r="CV526" s="187"/>
      <c r="CW526" s="197"/>
      <c r="CX526" s="202" t="str">
        <f t="shared" si="359"/>
        <v>-</v>
      </c>
      <c r="CY526" s="187"/>
      <c r="CZ526" s="197"/>
      <c r="DA526" s="202" t="str">
        <f t="shared" si="350"/>
        <v>-</v>
      </c>
      <c r="DB526" s="187"/>
      <c r="DC526" s="197"/>
      <c r="DD526" s="202" t="str">
        <f t="shared" si="360"/>
        <v>-</v>
      </c>
      <c r="DE526" s="187"/>
      <c r="DF526" s="197"/>
      <c r="DG526" s="202" t="str">
        <f t="shared" si="361"/>
        <v>-</v>
      </c>
      <c r="DH526" s="187"/>
      <c r="DI526" s="103">
        <f t="shared" si="351"/>
        <v>25</v>
      </c>
      <c r="DJ526" s="103">
        <f t="shared" si="352"/>
        <v>25</v>
      </c>
      <c r="DK526" s="200">
        <f t="shared" si="362"/>
        <v>100</v>
      </c>
      <c r="DL526" s="201">
        <f t="shared" si="363"/>
        <v>5</v>
      </c>
    </row>
    <row r="527" spans="1:116" ht="24.95" customHeight="1">
      <c r="B527" s="48"/>
      <c r="C527" s="48"/>
      <c r="D527" s="14" t="s">
        <v>1150</v>
      </c>
      <c r="E527" s="11" t="s">
        <v>1151</v>
      </c>
      <c r="F527" s="12" t="s">
        <v>991</v>
      </c>
      <c r="G527" s="12" t="s">
        <v>946</v>
      </c>
      <c r="H527" s="40" t="s">
        <v>981</v>
      </c>
      <c r="I527" s="41" t="s">
        <v>982</v>
      </c>
      <c r="J527" s="78" t="str">
        <f t="shared" si="353"/>
        <v>M7</v>
      </c>
      <c r="K527" s="197" t="s">
        <v>1192</v>
      </c>
      <c r="L527" s="202" t="str">
        <f t="shared" si="354"/>
        <v>A</v>
      </c>
      <c r="M527" s="189" t="s">
        <v>1986</v>
      </c>
      <c r="N527" s="197" t="s">
        <v>1192</v>
      </c>
      <c r="O527" s="202" t="str">
        <f t="shared" si="325"/>
        <v>A</v>
      </c>
      <c r="P527" s="189" t="s">
        <v>1986</v>
      </c>
      <c r="Q527" s="197" t="s">
        <v>1192</v>
      </c>
      <c r="R527" s="202" t="str">
        <f t="shared" si="326"/>
        <v>A</v>
      </c>
      <c r="S527" s="189" t="s">
        <v>1986</v>
      </c>
      <c r="T527" s="197" t="s">
        <v>1192</v>
      </c>
      <c r="U527" s="202" t="str">
        <f t="shared" si="327"/>
        <v>A</v>
      </c>
      <c r="V527" s="189" t="s">
        <v>1986</v>
      </c>
      <c r="W527" s="197" t="s">
        <v>1192</v>
      </c>
      <c r="X527" s="202" t="str">
        <f t="shared" si="328"/>
        <v>A</v>
      </c>
      <c r="Y527" s="189" t="s">
        <v>1986</v>
      </c>
      <c r="Z527" s="197" t="s">
        <v>1192</v>
      </c>
      <c r="AA527" s="202" t="str">
        <f t="shared" si="329"/>
        <v>A</v>
      </c>
      <c r="AB527" s="189" t="s">
        <v>1986</v>
      </c>
      <c r="AC527" s="197" t="s">
        <v>1192</v>
      </c>
      <c r="AD527" s="202" t="str">
        <f t="shared" si="355"/>
        <v>A</v>
      </c>
      <c r="AE527" s="189" t="s">
        <v>1986</v>
      </c>
      <c r="AF527" s="197" t="s">
        <v>1192</v>
      </c>
      <c r="AG527" s="202" t="str">
        <f t="shared" si="330"/>
        <v>A</v>
      </c>
      <c r="AH527" s="189" t="s">
        <v>1986</v>
      </c>
      <c r="AI527" s="197" t="s">
        <v>1192</v>
      </c>
      <c r="AJ527" s="202" t="str">
        <f t="shared" si="331"/>
        <v>A</v>
      </c>
      <c r="AK527" s="189" t="s">
        <v>1986</v>
      </c>
      <c r="AL527" s="197" t="s">
        <v>1192</v>
      </c>
      <c r="AM527" s="202" t="str">
        <f t="shared" si="332"/>
        <v>A</v>
      </c>
      <c r="AN527" s="189" t="s">
        <v>1986</v>
      </c>
      <c r="AO527" s="197" t="s">
        <v>1192</v>
      </c>
      <c r="AP527" s="202" t="str">
        <f t="shared" si="333"/>
        <v>A</v>
      </c>
      <c r="AQ527" s="186">
        <v>42513</v>
      </c>
      <c r="AR527" s="197" t="s">
        <v>1192</v>
      </c>
      <c r="AS527" s="202" t="str">
        <f t="shared" si="334"/>
        <v>A</v>
      </c>
      <c r="AT527" s="189" t="s">
        <v>1986</v>
      </c>
      <c r="AU527" s="197" t="s">
        <v>1192</v>
      </c>
      <c r="AV527" s="202" t="str">
        <f t="shared" si="335"/>
        <v>A</v>
      </c>
      <c r="AW527" s="186">
        <v>43089</v>
      </c>
      <c r="AX527" s="197" t="s">
        <v>1192</v>
      </c>
      <c r="AY527" s="202" t="str">
        <f t="shared" si="336"/>
        <v>-</v>
      </c>
      <c r="AZ527" s="187"/>
      <c r="BA527" s="197" t="s">
        <v>1192</v>
      </c>
      <c r="BB527" s="202" t="str">
        <f t="shared" si="337"/>
        <v>A</v>
      </c>
      <c r="BC527" s="186">
        <v>43058</v>
      </c>
      <c r="BD527" s="197" t="s">
        <v>1192</v>
      </c>
      <c r="BE527" s="202" t="str">
        <f t="shared" si="338"/>
        <v>-</v>
      </c>
      <c r="BF527" s="187"/>
      <c r="BG527" s="197" t="s">
        <v>1192</v>
      </c>
      <c r="BH527" s="202" t="str">
        <f t="shared" si="339"/>
        <v>-</v>
      </c>
      <c r="BI527" s="187"/>
      <c r="BJ527" s="197"/>
      <c r="BK527" s="202" t="str">
        <f t="shared" si="340"/>
        <v>-</v>
      </c>
      <c r="BL527" s="186">
        <v>42513</v>
      </c>
      <c r="BM527" s="197"/>
      <c r="BN527" s="202" t="str">
        <f t="shared" si="341"/>
        <v>-</v>
      </c>
      <c r="BO527" s="186">
        <v>42926</v>
      </c>
      <c r="BP527" s="197"/>
      <c r="BQ527" s="202" t="str">
        <f t="shared" si="342"/>
        <v>-</v>
      </c>
      <c r="BR527" s="187"/>
      <c r="BS527" s="197"/>
      <c r="BT527" s="202" t="str">
        <f t="shared" si="343"/>
        <v>-</v>
      </c>
      <c r="BU527" s="187"/>
      <c r="BV527" s="197"/>
      <c r="BW527" s="202" t="str">
        <f t="shared" si="344"/>
        <v>-</v>
      </c>
      <c r="BX527" s="188">
        <v>43089</v>
      </c>
      <c r="BY527" s="197"/>
      <c r="BZ527" s="202" t="str">
        <f t="shared" si="345"/>
        <v>-</v>
      </c>
      <c r="CA527" s="187"/>
      <c r="CB527" s="197"/>
      <c r="CC527" s="202" t="str">
        <f t="shared" si="346"/>
        <v>-</v>
      </c>
      <c r="CD527" s="187"/>
      <c r="CE527" s="197"/>
      <c r="CF527" s="202" t="str">
        <f t="shared" si="347"/>
        <v>-</v>
      </c>
      <c r="CG527" s="187"/>
      <c r="CH527" s="197"/>
      <c r="CI527" s="202" t="str">
        <f t="shared" si="364"/>
        <v>-</v>
      </c>
      <c r="CJ527" s="187"/>
      <c r="CK527" s="197"/>
      <c r="CL527" s="202" t="str">
        <f t="shared" si="356"/>
        <v>-</v>
      </c>
      <c r="CM527" s="187"/>
      <c r="CN527" s="197"/>
      <c r="CO527" s="202" t="str">
        <f t="shared" si="357"/>
        <v>-</v>
      </c>
      <c r="CP527" s="187"/>
      <c r="CQ527" s="197"/>
      <c r="CR527" s="202" t="str">
        <f t="shared" si="349"/>
        <v>-</v>
      </c>
      <c r="CS527" s="187"/>
      <c r="CT527" s="197"/>
      <c r="CU527" s="202" t="str">
        <f t="shared" si="358"/>
        <v>-</v>
      </c>
      <c r="CV527" s="187"/>
      <c r="CW527" s="197"/>
      <c r="CX527" s="202" t="str">
        <f t="shared" si="359"/>
        <v>-</v>
      </c>
      <c r="CY527" s="187"/>
      <c r="CZ527" s="197"/>
      <c r="DA527" s="202" t="str">
        <f t="shared" si="350"/>
        <v>-</v>
      </c>
      <c r="DB527" s="187"/>
      <c r="DC527" s="197"/>
      <c r="DD527" s="202" t="str">
        <f t="shared" si="360"/>
        <v>-</v>
      </c>
      <c r="DE527" s="204" t="s">
        <v>2336</v>
      </c>
      <c r="DF527" s="197"/>
      <c r="DG527" s="202" t="str">
        <f t="shared" si="361"/>
        <v>-</v>
      </c>
      <c r="DH527" s="187"/>
      <c r="DI527" s="103">
        <f t="shared" si="351"/>
        <v>17</v>
      </c>
      <c r="DJ527" s="103">
        <f t="shared" si="352"/>
        <v>14</v>
      </c>
      <c r="DK527" s="200">
        <f t="shared" si="362"/>
        <v>82.35294117647058</v>
      </c>
      <c r="DL527" s="201">
        <f t="shared" si="363"/>
        <v>5</v>
      </c>
    </row>
    <row r="528" spans="1:116" ht="24.95" customHeight="1">
      <c r="B528" s="48"/>
      <c r="C528" s="48"/>
      <c r="D528" s="14" t="s">
        <v>1179</v>
      </c>
      <c r="E528" s="11" t="s">
        <v>1180</v>
      </c>
      <c r="F528" s="12" t="s">
        <v>990</v>
      </c>
      <c r="G528" s="12" t="s">
        <v>960</v>
      </c>
      <c r="H528" s="40" t="s">
        <v>985</v>
      </c>
      <c r="I528" s="41" t="s">
        <v>982</v>
      </c>
      <c r="J528" s="78" t="str">
        <f t="shared" si="353"/>
        <v>M7</v>
      </c>
      <c r="K528" s="197" t="s">
        <v>1192</v>
      </c>
      <c r="L528" s="202" t="str">
        <f t="shared" si="354"/>
        <v>A</v>
      </c>
      <c r="M528" s="189" t="s">
        <v>2008</v>
      </c>
      <c r="N528" s="197" t="s">
        <v>1192</v>
      </c>
      <c r="O528" s="202" t="str">
        <f t="shared" si="325"/>
        <v>A</v>
      </c>
      <c r="P528" s="189" t="s">
        <v>2008</v>
      </c>
      <c r="Q528" s="197" t="s">
        <v>1192</v>
      </c>
      <c r="R528" s="202" t="str">
        <f t="shared" si="326"/>
        <v>A</v>
      </c>
      <c r="S528" s="189" t="s">
        <v>2008</v>
      </c>
      <c r="T528" s="197" t="s">
        <v>1192</v>
      </c>
      <c r="U528" s="202" t="str">
        <f t="shared" si="327"/>
        <v>A</v>
      </c>
      <c r="V528" s="189" t="s">
        <v>2008</v>
      </c>
      <c r="W528" s="197" t="s">
        <v>1192</v>
      </c>
      <c r="X528" s="202" t="str">
        <f t="shared" si="328"/>
        <v>A</v>
      </c>
      <c r="Y528" s="189" t="s">
        <v>2008</v>
      </c>
      <c r="Z528" s="197" t="s">
        <v>1192</v>
      </c>
      <c r="AA528" s="202" t="str">
        <f t="shared" si="329"/>
        <v>A</v>
      </c>
      <c r="AB528" s="189" t="s">
        <v>2008</v>
      </c>
      <c r="AC528" s="197" t="s">
        <v>1192</v>
      </c>
      <c r="AD528" s="202" t="str">
        <f t="shared" si="355"/>
        <v>A</v>
      </c>
      <c r="AE528" s="189" t="s">
        <v>2008</v>
      </c>
      <c r="AF528" s="197" t="s">
        <v>1192</v>
      </c>
      <c r="AG528" s="202" t="str">
        <f t="shared" si="330"/>
        <v>A</v>
      </c>
      <c r="AH528" s="189" t="s">
        <v>2008</v>
      </c>
      <c r="AI528" s="197" t="s">
        <v>1192</v>
      </c>
      <c r="AJ528" s="202" t="str">
        <f t="shared" si="331"/>
        <v>A</v>
      </c>
      <c r="AK528" s="189" t="s">
        <v>2008</v>
      </c>
      <c r="AL528" s="197" t="s">
        <v>1192</v>
      </c>
      <c r="AM528" s="202" t="str">
        <f t="shared" si="332"/>
        <v>A</v>
      </c>
      <c r="AN528" s="189" t="s">
        <v>2008</v>
      </c>
      <c r="AO528" s="197" t="s">
        <v>1192</v>
      </c>
      <c r="AP528" s="202" t="str">
        <f t="shared" si="333"/>
        <v>A</v>
      </c>
      <c r="AQ528" s="186">
        <v>42513</v>
      </c>
      <c r="AR528" s="197" t="s">
        <v>1192</v>
      </c>
      <c r="AS528" s="202" t="str">
        <f t="shared" si="334"/>
        <v>A</v>
      </c>
      <c r="AT528" s="186">
        <v>42499</v>
      </c>
      <c r="AU528" s="197" t="s">
        <v>1192</v>
      </c>
      <c r="AV528" s="202" t="str">
        <f t="shared" si="335"/>
        <v>A</v>
      </c>
      <c r="AW528" s="189" t="s">
        <v>2008</v>
      </c>
      <c r="AX528" s="197" t="s">
        <v>1192</v>
      </c>
      <c r="AY528" s="202" t="str">
        <f t="shared" si="336"/>
        <v>A</v>
      </c>
      <c r="AZ528" s="186">
        <v>43034</v>
      </c>
      <c r="BA528" s="197" t="s">
        <v>1192</v>
      </c>
      <c r="BB528" s="202" t="str">
        <f t="shared" si="337"/>
        <v>-</v>
      </c>
      <c r="BC528" s="187"/>
      <c r="BD528" s="197" t="s">
        <v>1192</v>
      </c>
      <c r="BE528" s="202" t="str">
        <f t="shared" si="338"/>
        <v>-</v>
      </c>
      <c r="BF528" s="187"/>
      <c r="BG528" s="197" t="s">
        <v>1192</v>
      </c>
      <c r="BH528" s="202" t="str">
        <f t="shared" si="339"/>
        <v>-</v>
      </c>
      <c r="BI528" s="187"/>
      <c r="BJ528" s="197"/>
      <c r="BK528" s="202" t="str">
        <f t="shared" si="340"/>
        <v>-</v>
      </c>
      <c r="BL528" s="186">
        <v>42513</v>
      </c>
      <c r="BM528" s="197"/>
      <c r="BN528" s="202" t="str">
        <f t="shared" si="341"/>
        <v>-</v>
      </c>
      <c r="BO528" s="186">
        <v>42499</v>
      </c>
      <c r="BP528" s="197"/>
      <c r="BQ528" s="202" t="str">
        <f t="shared" si="342"/>
        <v>-</v>
      </c>
      <c r="BR528" s="187"/>
      <c r="BS528" s="197"/>
      <c r="BT528" s="202" t="str">
        <f t="shared" si="343"/>
        <v>-</v>
      </c>
      <c r="BU528" s="187"/>
      <c r="BV528" s="197"/>
      <c r="BW528" s="202" t="str">
        <f t="shared" si="344"/>
        <v>-</v>
      </c>
      <c r="BX528" s="187"/>
      <c r="BY528" s="197"/>
      <c r="BZ528" s="202" t="str">
        <f t="shared" si="345"/>
        <v>-</v>
      </c>
      <c r="CA528" s="187"/>
      <c r="CB528" s="197"/>
      <c r="CC528" s="202" t="str">
        <f t="shared" si="346"/>
        <v>-</v>
      </c>
      <c r="CD528" s="187"/>
      <c r="CE528" s="197"/>
      <c r="CF528" s="202" t="str">
        <f t="shared" si="347"/>
        <v>-</v>
      </c>
      <c r="CG528" s="187"/>
      <c r="CH528" s="197"/>
      <c r="CI528" s="202" t="str">
        <f t="shared" si="364"/>
        <v>-</v>
      </c>
      <c r="CJ528" s="187"/>
      <c r="CK528" s="197"/>
      <c r="CL528" s="202" t="str">
        <f t="shared" si="356"/>
        <v>-</v>
      </c>
      <c r="CM528" s="187"/>
      <c r="CN528" s="197"/>
      <c r="CO528" s="202" t="str">
        <f t="shared" si="357"/>
        <v>-</v>
      </c>
      <c r="CP528" s="187"/>
      <c r="CQ528" s="197"/>
      <c r="CR528" s="202" t="str">
        <f t="shared" si="349"/>
        <v>-</v>
      </c>
      <c r="CS528" s="187"/>
      <c r="CT528" s="197"/>
      <c r="CU528" s="202" t="str">
        <f t="shared" si="358"/>
        <v>-</v>
      </c>
      <c r="CV528" s="187"/>
      <c r="CW528" s="197"/>
      <c r="CX528" s="202" t="str">
        <f t="shared" si="359"/>
        <v>-</v>
      </c>
      <c r="CY528" s="187"/>
      <c r="CZ528" s="197"/>
      <c r="DA528" s="202" t="str">
        <f t="shared" si="350"/>
        <v>-</v>
      </c>
      <c r="DB528" s="187"/>
      <c r="DC528" s="197"/>
      <c r="DD528" s="202" t="str">
        <f t="shared" si="360"/>
        <v>-</v>
      </c>
      <c r="DE528" s="187"/>
      <c r="DF528" s="197"/>
      <c r="DG528" s="202" t="str">
        <f t="shared" si="361"/>
        <v>-</v>
      </c>
      <c r="DH528" s="187"/>
      <c r="DI528" s="103">
        <f t="shared" si="351"/>
        <v>17</v>
      </c>
      <c r="DJ528" s="103">
        <f t="shared" si="352"/>
        <v>14</v>
      </c>
      <c r="DK528" s="200">
        <f t="shared" si="362"/>
        <v>82.35294117647058</v>
      </c>
      <c r="DL528" s="201">
        <f t="shared" si="363"/>
        <v>5</v>
      </c>
    </row>
    <row r="529" spans="1:116" ht="24.95" customHeight="1">
      <c r="A529" s="92"/>
      <c r="B529" s="48"/>
      <c r="C529" s="48"/>
      <c r="D529" s="14" t="s">
        <v>1235</v>
      </c>
      <c r="E529" s="11" t="s">
        <v>1156</v>
      </c>
      <c r="F529" s="12" t="s">
        <v>992</v>
      </c>
      <c r="G529" s="12" t="s">
        <v>938</v>
      </c>
      <c r="H529" s="153" t="s">
        <v>522</v>
      </c>
      <c r="I529" s="150" t="s">
        <v>531</v>
      </c>
      <c r="J529" s="78" t="str">
        <f t="shared" si="353"/>
        <v xml:space="preserve">C3 </v>
      </c>
      <c r="K529" s="197" t="s">
        <v>1192</v>
      </c>
      <c r="L529" s="202" t="str">
        <f t="shared" si="354"/>
        <v>A</v>
      </c>
      <c r="M529" s="207" t="s">
        <v>1974</v>
      </c>
      <c r="N529" s="197" t="s">
        <v>1192</v>
      </c>
      <c r="O529" s="202" t="str">
        <f t="shared" si="325"/>
        <v>A</v>
      </c>
      <c r="P529" s="207" t="s">
        <v>1974</v>
      </c>
      <c r="Q529" s="197" t="s">
        <v>1192</v>
      </c>
      <c r="R529" s="202" t="str">
        <f t="shared" si="326"/>
        <v>A</v>
      </c>
      <c r="S529" s="207" t="s">
        <v>1974</v>
      </c>
      <c r="T529" s="197" t="s">
        <v>1192</v>
      </c>
      <c r="U529" s="202" t="str">
        <f t="shared" si="327"/>
        <v>-</v>
      </c>
      <c r="V529" s="187"/>
      <c r="W529" s="197" t="s">
        <v>1192</v>
      </c>
      <c r="X529" s="202" t="str">
        <f t="shared" si="328"/>
        <v>-</v>
      </c>
      <c r="Y529" s="187"/>
      <c r="Z529" s="197"/>
      <c r="AA529" s="202" t="str">
        <f t="shared" si="329"/>
        <v>-</v>
      </c>
      <c r="AB529" s="187"/>
      <c r="AC529" s="197"/>
      <c r="AD529" s="202" t="str">
        <f t="shared" si="355"/>
        <v>-</v>
      </c>
      <c r="AE529" s="187"/>
      <c r="AF529" s="197"/>
      <c r="AG529" s="202" t="str">
        <f t="shared" si="330"/>
        <v>-</v>
      </c>
      <c r="AH529" s="187"/>
      <c r="AI529" s="197"/>
      <c r="AJ529" s="202" t="str">
        <f t="shared" si="331"/>
        <v>-</v>
      </c>
      <c r="AK529" s="187"/>
      <c r="AL529" s="197"/>
      <c r="AM529" s="202" t="str">
        <f t="shared" si="332"/>
        <v>-</v>
      </c>
      <c r="AN529" s="187"/>
      <c r="AO529" s="197"/>
      <c r="AP529" s="202" t="str">
        <f t="shared" si="333"/>
        <v>-</v>
      </c>
      <c r="AQ529" s="187"/>
      <c r="AR529" s="197"/>
      <c r="AS529" s="202" t="str">
        <f t="shared" si="334"/>
        <v>-</v>
      </c>
      <c r="AT529" s="187"/>
      <c r="AU529" s="197"/>
      <c r="AV529" s="202" t="str">
        <f t="shared" si="335"/>
        <v>-</v>
      </c>
      <c r="AW529" s="187"/>
      <c r="AX529" s="197"/>
      <c r="AY529" s="202" t="str">
        <f t="shared" si="336"/>
        <v>-</v>
      </c>
      <c r="AZ529" s="187"/>
      <c r="BA529" s="197"/>
      <c r="BB529" s="202" t="str">
        <f t="shared" si="337"/>
        <v>-</v>
      </c>
      <c r="BC529" s="187"/>
      <c r="BD529" s="197"/>
      <c r="BE529" s="202" t="str">
        <f t="shared" si="338"/>
        <v>-</v>
      </c>
      <c r="BF529" s="187"/>
      <c r="BG529" s="197"/>
      <c r="BH529" s="202" t="str">
        <f t="shared" si="339"/>
        <v>-</v>
      </c>
      <c r="BI529" s="187"/>
      <c r="BJ529" s="197"/>
      <c r="BK529" s="202" t="str">
        <f t="shared" si="340"/>
        <v>-</v>
      </c>
      <c r="BL529" s="187"/>
      <c r="BM529" s="197"/>
      <c r="BN529" s="202" t="str">
        <f t="shared" si="341"/>
        <v>-</v>
      </c>
      <c r="BO529" s="187"/>
      <c r="BP529" s="197"/>
      <c r="BQ529" s="202" t="str">
        <f t="shared" si="342"/>
        <v>-</v>
      </c>
      <c r="BR529" s="187"/>
      <c r="BS529" s="197"/>
      <c r="BT529" s="202" t="str">
        <f t="shared" si="343"/>
        <v>-</v>
      </c>
      <c r="BU529" s="187"/>
      <c r="BV529" s="197"/>
      <c r="BW529" s="202" t="str">
        <f t="shared" si="344"/>
        <v>-</v>
      </c>
      <c r="BX529" s="187"/>
      <c r="BY529" s="197"/>
      <c r="BZ529" s="202" t="str">
        <f t="shared" si="345"/>
        <v>-</v>
      </c>
      <c r="CA529" s="187"/>
      <c r="CB529" s="197"/>
      <c r="CC529" s="202" t="str">
        <f t="shared" si="346"/>
        <v>-</v>
      </c>
      <c r="CD529" s="187"/>
      <c r="CE529" s="197"/>
      <c r="CF529" s="202" t="str">
        <f t="shared" si="347"/>
        <v>-</v>
      </c>
      <c r="CG529" s="187"/>
      <c r="CH529" s="197"/>
      <c r="CI529" s="202" t="str">
        <f t="shared" si="364"/>
        <v>-</v>
      </c>
      <c r="CJ529" s="187"/>
      <c r="CK529" s="197"/>
      <c r="CL529" s="202" t="str">
        <f t="shared" si="356"/>
        <v>-</v>
      </c>
      <c r="CM529" s="187"/>
      <c r="CN529" s="197"/>
      <c r="CO529" s="202" t="str">
        <f t="shared" si="357"/>
        <v>-</v>
      </c>
      <c r="CP529" s="187"/>
      <c r="CQ529" s="197"/>
      <c r="CR529" s="202" t="str">
        <f t="shared" si="349"/>
        <v>-</v>
      </c>
      <c r="CS529" s="187"/>
      <c r="CT529" s="197"/>
      <c r="CU529" s="202" t="str">
        <f t="shared" si="358"/>
        <v>-</v>
      </c>
      <c r="CV529" s="187"/>
      <c r="CW529" s="197"/>
      <c r="CX529" s="202" t="str">
        <f t="shared" si="359"/>
        <v>-</v>
      </c>
      <c r="CY529" s="187"/>
      <c r="CZ529" s="197"/>
      <c r="DA529" s="202" t="str">
        <f t="shared" si="350"/>
        <v>-</v>
      </c>
      <c r="DB529" s="187"/>
      <c r="DC529" s="197"/>
      <c r="DD529" s="202" t="str">
        <f t="shared" si="360"/>
        <v>-</v>
      </c>
      <c r="DE529" s="187"/>
      <c r="DF529" s="197"/>
      <c r="DG529" s="202" t="str">
        <f t="shared" si="361"/>
        <v>-</v>
      </c>
      <c r="DH529" s="187"/>
      <c r="DI529" s="103">
        <f t="shared" si="351"/>
        <v>5</v>
      </c>
      <c r="DJ529" s="103">
        <f t="shared" si="352"/>
        <v>3</v>
      </c>
      <c r="DK529" s="200">
        <f t="shared" si="362"/>
        <v>60</v>
      </c>
      <c r="DL529" s="201">
        <f t="shared" si="363"/>
        <v>4</v>
      </c>
    </row>
    <row r="530" spans="1:116" ht="24.95" customHeight="1">
      <c r="A530" s="92"/>
      <c r="B530" s="48"/>
      <c r="C530" s="48"/>
      <c r="D530" s="14" t="s">
        <v>1236</v>
      </c>
      <c r="E530" s="11" t="s">
        <v>1157</v>
      </c>
      <c r="F530" s="12" t="s">
        <v>992</v>
      </c>
      <c r="G530" s="12" t="s">
        <v>938</v>
      </c>
      <c r="H530" s="40" t="s">
        <v>523</v>
      </c>
      <c r="I530" s="41" t="s">
        <v>532</v>
      </c>
      <c r="J530" s="78" t="str">
        <f t="shared" si="353"/>
        <v xml:space="preserve">C4 </v>
      </c>
      <c r="K530" s="197" t="s">
        <v>1192</v>
      </c>
      <c r="L530" s="202" t="str">
        <f t="shared" si="354"/>
        <v>A</v>
      </c>
      <c r="M530" s="207" t="s">
        <v>2008</v>
      </c>
      <c r="N530" s="197" t="s">
        <v>1192</v>
      </c>
      <c r="O530" s="202" t="str">
        <f t="shared" si="325"/>
        <v>-</v>
      </c>
      <c r="P530" s="187"/>
      <c r="Q530" s="197" t="s">
        <v>1192</v>
      </c>
      <c r="R530" s="202" t="str">
        <f t="shared" si="326"/>
        <v>-</v>
      </c>
      <c r="S530" s="187"/>
      <c r="T530" s="197"/>
      <c r="U530" s="202" t="str">
        <f t="shared" si="327"/>
        <v>-</v>
      </c>
      <c r="V530" s="187"/>
      <c r="W530" s="197"/>
      <c r="X530" s="202" t="str">
        <f t="shared" si="328"/>
        <v>-</v>
      </c>
      <c r="Y530" s="187"/>
      <c r="Z530" s="197"/>
      <c r="AA530" s="202" t="str">
        <f t="shared" si="329"/>
        <v>-</v>
      </c>
      <c r="AB530" s="187"/>
      <c r="AC530" s="197"/>
      <c r="AD530" s="202" t="str">
        <f t="shared" si="355"/>
        <v>-</v>
      </c>
      <c r="AE530" s="187"/>
      <c r="AF530" s="197"/>
      <c r="AG530" s="202" t="str">
        <f t="shared" si="330"/>
        <v>-</v>
      </c>
      <c r="AH530" s="187"/>
      <c r="AI530" s="197"/>
      <c r="AJ530" s="202" t="str">
        <f t="shared" si="331"/>
        <v>-</v>
      </c>
      <c r="AK530" s="187"/>
      <c r="AL530" s="197"/>
      <c r="AM530" s="202" t="str">
        <f t="shared" si="332"/>
        <v>-</v>
      </c>
      <c r="AN530" s="187"/>
      <c r="AO530" s="197"/>
      <c r="AP530" s="202" t="str">
        <f t="shared" si="333"/>
        <v>-</v>
      </c>
      <c r="AQ530" s="187"/>
      <c r="AR530" s="197"/>
      <c r="AS530" s="202" t="str">
        <f t="shared" si="334"/>
        <v>-</v>
      </c>
      <c r="AT530" s="187"/>
      <c r="AU530" s="197"/>
      <c r="AV530" s="202" t="str">
        <f t="shared" si="335"/>
        <v>-</v>
      </c>
      <c r="AW530" s="187"/>
      <c r="AX530" s="197"/>
      <c r="AY530" s="202" t="str">
        <f t="shared" si="336"/>
        <v>-</v>
      </c>
      <c r="AZ530" s="187"/>
      <c r="BA530" s="197"/>
      <c r="BB530" s="202" t="str">
        <f t="shared" si="337"/>
        <v>-</v>
      </c>
      <c r="BC530" s="187"/>
      <c r="BD530" s="197"/>
      <c r="BE530" s="202" t="str">
        <f t="shared" si="338"/>
        <v>-</v>
      </c>
      <c r="BF530" s="187"/>
      <c r="BG530" s="197"/>
      <c r="BH530" s="202" t="str">
        <f t="shared" si="339"/>
        <v>-</v>
      </c>
      <c r="BI530" s="187"/>
      <c r="BJ530" s="197"/>
      <c r="BK530" s="202" t="str">
        <f t="shared" si="340"/>
        <v>-</v>
      </c>
      <c r="BL530" s="187"/>
      <c r="BM530" s="197"/>
      <c r="BN530" s="202" t="str">
        <f t="shared" si="341"/>
        <v>-</v>
      </c>
      <c r="BO530" s="187"/>
      <c r="BP530" s="197"/>
      <c r="BQ530" s="202" t="str">
        <f t="shared" si="342"/>
        <v>-</v>
      </c>
      <c r="BR530" s="187"/>
      <c r="BS530" s="197"/>
      <c r="BT530" s="202" t="str">
        <f t="shared" si="343"/>
        <v>-</v>
      </c>
      <c r="BU530" s="187"/>
      <c r="BV530" s="197"/>
      <c r="BW530" s="202" t="str">
        <f t="shared" si="344"/>
        <v>-</v>
      </c>
      <c r="BX530" s="187"/>
      <c r="BY530" s="197"/>
      <c r="BZ530" s="202" t="str">
        <f t="shared" si="345"/>
        <v>-</v>
      </c>
      <c r="CA530" s="187"/>
      <c r="CB530" s="197"/>
      <c r="CC530" s="202" t="str">
        <f t="shared" si="346"/>
        <v>-</v>
      </c>
      <c r="CD530" s="187"/>
      <c r="CE530" s="197"/>
      <c r="CF530" s="202" t="str">
        <f t="shared" si="347"/>
        <v>-</v>
      </c>
      <c r="CG530" s="187"/>
      <c r="CH530" s="197"/>
      <c r="CI530" s="202" t="str">
        <f t="shared" si="364"/>
        <v>-</v>
      </c>
      <c r="CJ530" s="187"/>
      <c r="CK530" s="197"/>
      <c r="CL530" s="202" t="str">
        <f t="shared" si="356"/>
        <v>-</v>
      </c>
      <c r="CM530" s="187"/>
      <c r="CN530" s="197"/>
      <c r="CO530" s="202" t="str">
        <f t="shared" si="357"/>
        <v>-</v>
      </c>
      <c r="CP530" s="187"/>
      <c r="CQ530" s="197"/>
      <c r="CR530" s="202" t="str">
        <f t="shared" si="349"/>
        <v>-</v>
      </c>
      <c r="CS530" s="187"/>
      <c r="CT530" s="197"/>
      <c r="CU530" s="202" t="str">
        <f t="shared" si="358"/>
        <v>-</v>
      </c>
      <c r="CV530" s="187"/>
      <c r="CW530" s="197"/>
      <c r="CX530" s="202" t="str">
        <f t="shared" si="359"/>
        <v>-</v>
      </c>
      <c r="CY530" s="187"/>
      <c r="CZ530" s="197"/>
      <c r="DA530" s="202" t="str">
        <f t="shared" si="350"/>
        <v>-</v>
      </c>
      <c r="DB530" s="187"/>
      <c r="DC530" s="197"/>
      <c r="DD530" s="202" t="str">
        <f t="shared" si="360"/>
        <v>-</v>
      </c>
      <c r="DE530" s="187"/>
      <c r="DF530" s="197"/>
      <c r="DG530" s="202" t="str">
        <f t="shared" si="361"/>
        <v>-</v>
      </c>
      <c r="DH530" s="187"/>
      <c r="DI530" s="103">
        <f t="shared" si="351"/>
        <v>3</v>
      </c>
      <c r="DJ530" s="103">
        <f t="shared" si="352"/>
        <v>1</v>
      </c>
      <c r="DK530" s="200">
        <f t="shared" si="362"/>
        <v>33.333333333333329</v>
      </c>
      <c r="DL530" s="201">
        <f t="shared" si="363"/>
        <v>2</v>
      </c>
    </row>
    <row r="531" spans="1:116" ht="24.95" customHeight="1">
      <c r="A531" s="92"/>
      <c r="B531" s="48" t="s">
        <v>1599</v>
      </c>
      <c r="C531" s="48"/>
      <c r="D531" s="14" t="s">
        <v>1237</v>
      </c>
      <c r="E531" s="11" t="s">
        <v>1158</v>
      </c>
      <c r="F531" s="12" t="s">
        <v>992</v>
      </c>
      <c r="G531" s="12" t="s">
        <v>938</v>
      </c>
      <c r="H531" s="40" t="s">
        <v>523</v>
      </c>
      <c r="I531" s="41" t="s">
        <v>532</v>
      </c>
      <c r="J531" s="78" t="str">
        <f t="shared" si="353"/>
        <v xml:space="preserve">C4 </v>
      </c>
      <c r="K531" s="197" t="s">
        <v>1192</v>
      </c>
      <c r="L531" s="202" t="str">
        <f t="shared" si="354"/>
        <v>A</v>
      </c>
      <c r="M531" s="207" t="s">
        <v>2008</v>
      </c>
      <c r="N531" s="197" t="s">
        <v>1192</v>
      </c>
      <c r="O531" s="202" t="str">
        <f t="shared" si="325"/>
        <v>-</v>
      </c>
      <c r="P531" s="187"/>
      <c r="Q531" s="197" t="s">
        <v>1192</v>
      </c>
      <c r="R531" s="202" t="str">
        <f t="shared" si="326"/>
        <v>-</v>
      </c>
      <c r="S531" s="187"/>
      <c r="T531" s="197"/>
      <c r="U531" s="202" t="str">
        <f t="shared" si="327"/>
        <v>-</v>
      </c>
      <c r="V531" s="187"/>
      <c r="W531" s="197"/>
      <c r="X531" s="202" t="str">
        <f t="shared" si="328"/>
        <v>-</v>
      </c>
      <c r="Y531" s="187"/>
      <c r="Z531" s="197"/>
      <c r="AA531" s="202" t="str">
        <f t="shared" si="329"/>
        <v>-</v>
      </c>
      <c r="AB531" s="187"/>
      <c r="AC531" s="197"/>
      <c r="AD531" s="202" t="str">
        <f t="shared" si="355"/>
        <v>-</v>
      </c>
      <c r="AE531" s="187"/>
      <c r="AF531" s="197"/>
      <c r="AG531" s="202" t="str">
        <f t="shared" si="330"/>
        <v>-</v>
      </c>
      <c r="AH531" s="187"/>
      <c r="AI531" s="197"/>
      <c r="AJ531" s="202" t="str">
        <f t="shared" si="331"/>
        <v>-</v>
      </c>
      <c r="AK531" s="187"/>
      <c r="AL531" s="197"/>
      <c r="AM531" s="202" t="str">
        <f t="shared" si="332"/>
        <v>-</v>
      </c>
      <c r="AN531" s="187"/>
      <c r="AO531" s="197"/>
      <c r="AP531" s="202" t="str">
        <f t="shared" si="333"/>
        <v>-</v>
      </c>
      <c r="AQ531" s="187"/>
      <c r="AR531" s="197"/>
      <c r="AS531" s="202" t="str">
        <f t="shared" si="334"/>
        <v>-</v>
      </c>
      <c r="AT531" s="187"/>
      <c r="AU531" s="197"/>
      <c r="AV531" s="202" t="str">
        <f t="shared" si="335"/>
        <v>-</v>
      </c>
      <c r="AW531" s="187"/>
      <c r="AX531" s="197"/>
      <c r="AY531" s="202" t="str">
        <f t="shared" si="336"/>
        <v>-</v>
      </c>
      <c r="AZ531" s="187"/>
      <c r="BA531" s="197"/>
      <c r="BB531" s="202" t="str">
        <f t="shared" si="337"/>
        <v>-</v>
      </c>
      <c r="BC531" s="187"/>
      <c r="BD531" s="197"/>
      <c r="BE531" s="202" t="str">
        <f t="shared" si="338"/>
        <v>-</v>
      </c>
      <c r="BF531" s="187"/>
      <c r="BG531" s="197"/>
      <c r="BH531" s="202" t="str">
        <f t="shared" si="339"/>
        <v>-</v>
      </c>
      <c r="BI531" s="187"/>
      <c r="BJ531" s="197"/>
      <c r="BK531" s="202" t="str">
        <f t="shared" si="340"/>
        <v>-</v>
      </c>
      <c r="BL531" s="187"/>
      <c r="BM531" s="197"/>
      <c r="BN531" s="202" t="str">
        <f t="shared" si="341"/>
        <v>-</v>
      </c>
      <c r="BO531" s="187"/>
      <c r="BP531" s="197"/>
      <c r="BQ531" s="202" t="str">
        <f t="shared" si="342"/>
        <v>-</v>
      </c>
      <c r="BR531" s="187"/>
      <c r="BS531" s="197"/>
      <c r="BT531" s="202" t="str">
        <f t="shared" si="343"/>
        <v>-</v>
      </c>
      <c r="BU531" s="187"/>
      <c r="BV531" s="197"/>
      <c r="BW531" s="202" t="str">
        <f t="shared" si="344"/>
        <v>-</v>
      </c>
      <c r="BX531" s="187"/>
      <c r="BY531" s="197"/>
      <c r="BZ531" s="202" t="str">
        <f t="shared" si="345"/>
        <v>-</v>
      </c>
      <c r="CA531" s="187"/>
      <c r="CB531" s="197"/>
      <c r="CC531" s="202" t="str">
        <f t="shared" si="346"/>
        <v>-</v>
      </c>
      <c r="CD531" s="187"/>
      <c r="CE531" s="197"/>
      <c r="CF531" s="202" t="str">
        <f t="shared" si="347"/>
        <v>-</v>
      </c>
      <c r="CG531" s="187"/>
      <c r="CH531" s="197"/>
      <c r="CI531" s="202" t="str">
        <f t="shared" si="364"/>
        <v>-</v>
      </c>
      <c r="CJ531" s="187"/>
      <c r="CK531" s="197"/>
      <c r="CL531" s="202" t="str">
        <f t="shared" si="356"/>
        <v>-</v>
      </c>
      <c r="CM531" s="187"/>
      <c r="CN531" s="197"/>
      <c r="CO531" s="202" t="str">
        <f t="shared" si="357"/>
        <v>-</v>
      </c>
      <c r="CP531" s="187"/>
      <c r="CQ531" s="197"/>
      <c r="CR531" s="202" t="str">
        <f t="shared" si="349"/>
        <v>-</v>
      </c>
      <c r="CS531" s="187"/>
      <c r="CT531" s="197"/>
      <c r="CU531" s="202" t="str">
        <f t="shared" si="358"/>
        <v>-</v>
      </c>
      <c r="CV531" s="187"/>
      <c r="CW531" s="197"/>
      <c r="CX531" s="202" t="str">
        <f t="shared" si="359"/>
        <v>-</v>
      </c>
      <c r="CY531" s="187"/>
      <c r="CZ531" s="197"/>
      <c r="DA531" s="202" t="str">
        <f t="shared" si="350"/>
        <v>-</v>
      </c>
      <c r="DB531" s="187"/>
      <c r="DC531" s="197"/>
      <c r="DD531" s="202" t="str">
        <f t="shared" si="360"/>
        <v>-</v>
      </c>
      <c r="DE531" s="187"/>
      <c r="DF531" s="197"/>
      <c r="DG531" s="202" t="str">
        <f t="shared" si="361"/>
        <v>-</v>
      </c>
      <c r="DH531" s="187"/>
      <c r="DI531" s="103">
        <f t="shared" si="351"/>
        <v>3</v>
      </c>
      <c r="DJ531" s="103">
        <f t="shared" si="352"/>
        <v>1</v>
      </c>
      <c r="DK531" s="200">
        <f t="shared" si="362"/>
        <v>33.333333333333329</v>
      </c>
      <c r="DL531" s="201">
        <f t="shared" si="363"/>
        <v>2</v>
      </c>
    </row>
    <row r="532" spans="1:116" ht="24.95" customHeight="1">
      <c r="A532" s="92"/>
      <c r="B532" s="48"/>
      <c r="C532" s="48"/>
      <c r="D532" s="14" t="s">
        <v>1238</v>
      </c>
      <c r="E532" s="11" t="s">
        <v>1159</v>
      </c>
      <c r="F532" s="12" t="s">
        <v>992</v>
      </c>
      <c r="G532" s="12" t="s">
        <v>938</v>
      </c>
      <c r="H532" s="40" t="s">
        <v>523</v>
      </c>
      <c r="I532" s="41" t="s">
        <v>532</v>
      </c>
      <c r="J532" s="78" t="str">
        <f t="shared" si="353"/>
        <v xml:space="preserve">C4 </v>
      </c>
      <c r="K532" s="197" t="s">
        <v>1192</v>
      </c>
      <c r="L532" s="202" t="str">
        <f t="shared" si="354"/>
        <v>A</v>
      </c>
      <c r="M532" s="207" t="s">
        <v>2008</v>
      </c>
      <c r="N532" s="197" t="s">
        <v>1192</v>
      </c>
      <c r="O532" s="202" t="str">
        <f t="shared" si="325"/>
        <v>-</v>
      </c>
      <c r="P532" s="187"/>
      <c r="Q532" s="197" t="s">
        <v>1192</v>
      </c>
      <c r="R532" s="202" t="str">
        <f t="shared" si="326"/>
        <v>-</v>
      </c>
      <c r="S532" s="187"/>
      <c r="T532" s="197"/>
      <c r="U532" s="202" t="str">
        <f t="shared" si="327"/>
        <v>-</v>
      </c>
      <c r="V532" s="187"/>
      <c r="W532" s="197"/>
      <c r="X532" s="202" t="str">
        <f t="shared" si="328"/>
        <v>-</v>
      </c>
      <c r="Y532" s="187"/>
      <c r="Z532" s="197"/>
      <c r="AA532" s="202" t="str">
        <f t="shared" si="329"/>
        <v>-</v>
      </c>
      <c r="AB532" s="187"/>
      <c r="AC532" s="197"/>
      <c r="AD532" s="202" t="str">
        <f t="shared" si="355"/>
        <v>-</v>
      </c>
      <c r="AE532" s="187"/>
      <c r="AF532" s="197"/>
      <c r="AG532" s="202" t="str">
        <f t="shared" si="330"/>
        <v>-</v>
      </c>
      <c r="AH532" s="187"/>
      <c r="AI532" s="197"/>
      <c r="AJ532" s="202" t="str">
        <f t="shared" si="331"/>
        <v>-</v>
      </c>
      <c r="AK532" s="187"/>
      <c r="AL532" s="197"/>
      <c r="AM532" s="202" t="str">
        <f t="shared" si="332"/>
        <v>-</v>
      </c>
      <c r="AN532" s="187"/>
      <c r="AO532" s="197"/>
      <c r="AP532" s="202" t="str">
        <f t="shared" si="333"/>
        <v>-</v>
      </c>
      <c r="AQ532" s="187"/>
      <c r="AR532" s="197"/>
      <c r="AS532" s="202" t="str">
        <f t="shared" si="334"/>
        <v>-</v>
      </c>
      <c r="AT532" s="187"/>
      <c r="AU532" s="197"/>
      <c r="AV532" s="202" t="str">
        <f t="shared" si="335"/>
        <v>-</v>
      </c>
      <c r="AW532" s="187"/>
      <c r="AX532" s="197"/>
      <c r="AY532" s="202" t="str">
        <f t="shared" si="336"/>
        <v>-</v>
      </c>
      <c r="AZ532" s="187"/>
      <c r="BA532" s="197"/>
      <c r="BB532" s="202" t="str">
        <f t="shared" si="337"/>
        <v>-</v>
      </c>
      <c r="BC532" s="187"/>
      <c r="BD532" s="197"/>
      <c r="BE532" s="202" t="str">
        <f t="shared" si="338"/>
        <v>-</v>
      </c>
      <c r="BF532" s="187"/>
      <c r="BG532" s="197"/>
      <c r="BH532" s="202" t="str">
        <f t="shared" si="339"/>
        <v>-</v>
      </c>
      <c r="BI532" s="187"/>
      <c r="BJ532" s="197"/>
      <c r="BK532" s="202" t="str">
        <f t="shared" si="340"/>
        <v>-</v>
      </c>
      <c r="BL532" s="187"/>
      <c r="BM532" s="197"/>
      <c r="BN532" s="202" t="str">
        <f t="shared" si="341"/>
        <v>-</v>
      </c>
      <c r="BO532" s="187"/>
      <c r="BP532" s="197"/>
      <c r="BQ532" s="202" t="str">
        <f t="shared" si="342"/>
        <v>-</v>
      </c>
      <c r="BR532" s="187"/>
      <c r="BS532" s="197"/>
      <c r="BT532" s="202" t="str">
        <f t="shared" si="343"/>
        <v>-</v>
      </c>
      <c r="BU532" s="187"/>
      <c r="BV532" s="197"/>
      <c r="BW532" s="202" t="str">
        <f t="shared" si="344"/>
        <v>-</v>
      </c>
      <c r="BX532" s="187"/>
      <c r="BY532" s="197"/>
      <c r="BZ532" s="202" t="str">
        <f t="shared" si="345"/>
        <v>-</v>
      </c>
      <c r="CA532" s="187"/>
      <c r="CB532" s="197"/>
      <c r="CC532" s="202" t="str">
        <f t="shared" si="346"/>
        <v>-</v>
      </c>
      <c r="CD532" s="187"/>
      <c r="CE532" s="197"/>
      <c r="CF532" s="202" t="str">
        <f t="shared" si="347"/>
        <v>-</v>
      </c>
      <c r="CG532" s="187"/>
      <c r="CH532" s="197"/>
      <c r="CI532" s="202" t="str">
        <f t="shared" si="364"/>
        <v>-</v>
      </c>
      <c r="CJ532" s="187"/>
      <c r="CK532" s="197"/>
      <c r="CL532" s="202" t="str">
        <f t="shared" si="356"/>
        <v>-</v>
      </c>
      <c r="CM532" s="187"/>
      <c r="CN532" s="197"/>
      <c r="CO532" s="202" t="str">
        <f t="shared" si="357"/>
        <v>-</v>
      </c>
      <c r="CP532" s="187"/>
      <c r="CQ532" s="197"/>
      <c r="CR532" s="202" t="str">
        <f t="shared" si="349"/>
        <v>-</v>
      </c>
      <c r="CS532" s="187"/>
      <c r="CT532" s="197"/>
      <c r="CU532" s="202" t="str">
        <f t="shared" si="358"/>
        <v>-</v>
      </c>
      <c r="CV532" s="187"/>
      <c r="CW532" s="197"/>
      <c r="CX532" s="202" t="str">
        <f t="shared" si="359"/>
        <v>-</v>
      </c>
      <c r="CY532" s="187"/>
      <c r="CZ532" s="197"/>
      <c r="DA532" s="202" t="str">
        <f t="shared" si="350"/>
        <v>-</v>
      </c>
      <c r="DB532" s="187"/>
      <c r="DC532" s="197"/>
      <c r="DD532" s="202" t="str">
        <f t="shared" si="360"/>
        <v>-</v>
      </c>
      <c r="DE532" s="187"/>
      <c r="DF532" s="197"/>
      <c r="DG532" s="202" t="str">
        <f t="shared" si="361"/>
        <v>-</v>
      </c>
      <c r="DH532" s="187"/>
      <c r="DI532" s="103">
        <f t="shared" si="351"/>
        <v>3</v>
      </c>
      <c r="DJ532" s="103">
        <f t="shared" si="352"/>
        <v>1</v>
      </c>
      <c r="DK532" s="200">
        <f t="shared" si="362"/>
        <v>33.333333333333329</v>
      </c>
      <c r="DL532" s="201">
        <f t="shared" si="363"/>
        <v>2</v>
      </c>
    </row>
    <row r="533" spans="1:116" ht="24.95" customHeight="1">
      <c r="A533" s="92"/>
      <c r="B533" s="48"/>
      <c r="C533" s="48"/>
      <c r="D533" s="14" t="s">
        <v>1239</v>
      </c>
      <c r="E533" s="11" t="s">
        <v>1181</v>
      </c>
      <c r="F533" s="12" t="s">
        <v>989</v>
      </c>
      <c r="G533" s="12" t="s">
        <v>994</v>
      </c>
      <c r="H533" s="40" t="s">
        <v>523</v>
      </c>
      <c r="I533" s="41" t="s">
        <v>532</v>
      </c>
      <c r="J533" s="78" t="str">
        <f t="shared" si="353"/>
        <v xml:space="preserve">C4 </v>
      </c>
      <c r="K533" s="197" t="s">
        <v>1192</v>
      </c>
      <c r="L533" s="202" t="str">
        <f t="shared" si="354"/>
        <v>A</v>
      </c>
      <c r="M533" s="207" t="s">
        <v>2008</v>
      </c>
      <c r="N533" s="197" t="s">
        <v>1192</v>
      </c>
      <c r="O533" s="202" t="str">
        <f t="shared" si="325"/>
        <v>-</v>
      </c>
      <c r="P533" s="187"/>
      <c r="Q533" s="197" t="s">
        <v>1192</v>
      </c>
      <c r="R533" s="202" t="str">
        <f t="shared" si="326"/>
        <v>-</v>
      </c>
      <c r="S533" s="187"/>
      <c r="T533" s="197"/>
      <c r="U533" s="202" t="str">
        <f t="shared" si="327"/>
        <v>-</v>
      </c>
      <c r="V533" s="187"/>
      <c r="W533" s="197"/>
      <c r="X533" s="202" t="str">
        <f t="shared" si="328"/>
        <v>-</v>
      </c>
      <c r="Y533" s="187"/>
      <c r="Z533" s="197"/>
      <c r="AA533" s="202" t="str">
        <f t="shared" si="329"/>
        <v>-</v>
      </c>
      <c r="AB533" s="187"/>
      <c r="AC533" s="197"/>
      <c r="AD533" s="202" t="str">
        <f t="shared" si="355"/>
        <v>-</v>
      </c>
      <c r="AE533" s="187"/>
      <c r="AF533" s="197"/>
      <c r="AG533" s="202" t="str">
        <f t="shared" si="330"/>
        <v>-</v>
      </c>
      <c r="AH533" s="187"/>
      <c r="AI533" s="197"/>
      <c r="AJ533" s="202" t="str">
        <f t="shared" si="331"/>
        <v>-</v>
      </c>
      <c r="AK533" s="187"/>
      <c r="AL533" s="197"/>
      <c r="AM533" s="202" t="str">
        <f t="shared" si="332"/>
        <v>-</v>
      </c>
      <c r="AN533" s="187"/>
      <c r="AO533" s="197"/>
      <c r="AP533" s="202" t="str">
        <f t="shared" si="333"/>
        <v>-</v>
      </c>
      <c r="AQ533" s="187"/>
      <c r="AR533" s="197"/>
      <c r="AS533" s="202" t="str">
        <f t="shared" si="334"/>
        <v>-</v>
      </c>
      <c r="AT533" s="187"/>
      <c r="AU533" s="197"/>
      <c r="AV533" s="202" t="str">
        <f t="shared" si="335"/>
        <v>-</v>
      </c>
      <c r="AW533" s="187"/>
      <c r="AX533" s="197"/>
      <c r="AY533" s="202" t="str">
        <f t="shared" si="336"/>
        <v>-</v>
      </c>
      <c r="AZ533" s="187"/>
      <c r="BA533" s="197"/>
      <c r="BB533" s="202" t="str">
        <f t="shared" si="337"/>
        <v>-</v>
      </c>
      <c r="BC533" s="187"/>
      <c r="BD533" s="197"/>
      <c r="BE533" s="202" t="str">
        <f t="shared" si="338"/>
        <v>-</v>
      </c>
      <c r="BF533" s="187"/>
      <c r="BG533" s="197"/>
      <c r="BH533" s="202" t="str">
        <f t="shared" si="339"/>
        <v>-</v>
      </c>
      <c r="BI533" s="187"/>
      <c r="BJ533" s="197"/>
      <c r="BK533" s="202" t="str">
        <f t="shared" si="340"/>
        <v>-</v>
      </c>
      <c r="BL533" s="187"/>
      <c r="BM533" s="197"/>
      <c r="BN533" s="202" t="str">
        <f t="shared" si="341"/>
        <v>-</v>
      </c>
      <c r="BO533" s="187"/>
      <c r="BP533" s="197"/>
      <c r="BQ533" s="202" t="str">
        <f t="shared" si="342"/>
        <v>-</v>
      </c>
      <c r="BR533" s="187"/>
      <c r="BS533" s="197"/>
      <c r="BT533" s="202" t="str">
        <f t="shared" si="343"/>
        <v>-</v>
      </c>
      <c r="BU533" s="187"/>
      <c r="BV533" s="197"/>
      <c r="BW533" s="202" t="str">
        <f t="shared" si="344"/>
        <v>-</v>
      </c>
      <c r="BX533" s="187"/>
      <c r="BY533" s="197"/>
      <c r="BZ533" s="202" t="str">
        <f t="shared" si="345"/>
        <v>-</v>
      </c>
      <c r="CA533" s="187"/>
      <c r="CB533" s="197"/>
      <c r="CC533" s="202" t="str">
        <f t="shared" si="346"/>
        <v>-</v>
      </c>
      <c r="CD533" s="187"/>
      <c r="CE533" s="197"/>
      <c r="CF533" s="202" t="str">
        <f t="shared" si="347"/>
        <v>-</v>
      </c>
      <c r="CG533" s="187"/>
      <c r="CH533" s="197"/>
      <c r="CI533" s="202" t="str">
        <f t="shared" si="364"/>
        <v>-</v>
      </c>
      <c r="CJ533" s="187"/>
      <c r="CK533" s="197"/>
      <c r="CL533" s="202" t="str">
        <f t="shared" si="356"/>
        <v>-</v>
      </c>
      <c r="CM533" s="187"/>
      <c r="CN533" s="197"/>
      <c r="CO533" s="202" t="str">
        <f t="shared" si="357"/>
        <v>-</v>
      </c>
      <c r="CP533" s="187"/>
      <c r="CQ533" s="197"/>
      <c r="CR533" s="202" t="str">
        <f t="shared" si="349"/>
        <v>-</v>
      </c>
      <c r="CS533" s="187"/>
      <c r="CT533" s="197"/>
      <c r="CU533" s="202" t="str">
        <f t="shared" si="358"/>
        <v>-</v>
      </c>
      <c r="CV533" s="187"/>
      <c r="CW533" s="197"/>
      <c r="CX533" s="202" t="str">
        <f t="shared" si="359"/>
        <v>-</v>
      </c>
      <c r="CY533" s="187"/>
      <c r="CZ533" s="197"/>
      <c r="DA533" s="202" t="str">
        <f t="shared" si="350"/>
        <v>-</v>
      </c>
      <c r="DB533" s="187"/>
      <c r="DC533" s="197"/>
      <c r="DD533" s="202" t="str">
        <f t="shared" si="360"/>
        <v>-</v>
      </c>
      <c r="DE533" s="187"/>
      <c r="DF533" s="197"/>
      <c r="DG533" s="202" t="str">
        <f t="shared" si="361"/>
        <v>-</v>
      </c>
      <c r="DH533" s="187"/>
      <c r="DI533" s="103">
        <f t="shared" si="351"/>
        <v>3</v>
      </c>
      <c r="DJ533" s="103">
        <f t="shared" si="352"/>
        <v>1</v>
      </c>
      <c r="DK533" s="200">
        <f t="shared" si="362"/>
        <v>33.333333333333329</v>
      </c>
      <c r="DL533" s="201">
        <f t="shared" si="363"/>
        <v>2</v>
      </c>
    </row>
    <row r="534" spans="1:116" ht="24.95" customHeight="1">
      <c r="A534" s="92"/>
      <c r="B534" s="48"/>
      <c r="C534" s="48"/>
      <c r="D534" s="14" t="s">
        <v>1240</v>
      </c>
      <c r="E534" s="11" t="s">
        <v>1182</v>
      </c>
      <c r="F534" s="12" t="s">
        <v>989</v>
      </c>
      <c r="G534" s="12" t="s">
        <v>994</v>
      </c>
      <c r="H534" s="40" t="s">
        <v>523</v>
      </c>
      <c r="I534" s="41" t="s">
        <v>532</v>
      </c>
      <c r="J534" s="78" t="str">
        <f t="shared" si="353"/>
        <v xml:space="preserve">C4 </v>
      </c>
      <c r="K534" s="197" t="s">
        <v>1192</v>
      </c>
      <c r="L534" s="202" t="str">
        <f t="shared" si="354"/>
        <v>A</v>
      </c>
      <c r="M534" s="207" t="s">
        <v>2008</v>
      </c>
      <c r="N534" s="197" t="s">
        <v>1192</v>
      </c>
      <c r="O534" s="202" t="str">
        <f t="shared" si="325"/>
        <v>-</v>
      </c>
      <c r="P534" s="187"/>
      <c r="Q534" s="197" t="s">
        <v>1192</v>
      </c>
      <c r="R534" s="202" t="str">
        <f t="shared" si="326"/>
        <v>-</v>
      </c>
      <c r="S534" s="187"/>
      <c r="T534" s="197"/>
      <c r="U534" s="202" t="str">
        <f t="shared" si="327"/>
        <v>-</v>
      </c>
      <c r="V534" s="187"/>
      <c r="W534" s="197"/>
      <c r="X534" s="202" t="str">
        <f t="shared" si="328"/>
        <v>-</v>
      </c>
      <c r="Y534" s="187"/>
      <c r="Z534" s="197"/>
      <c r="AA534" s="202" t="str">
        <f t="shared" si="329"/>
        <v>-</v>
      </c>
      <c r="AB534" s="187"/>
      <c r="AC534" s="197"/>
      <c r="AD534" s="202" t="str">
        <f t="shared" si="355"/>
        <v>-</v>
      </c>
      <c r="AE534" s="187"/>
      <c r="AF534" s="197"/>
      <c r="AG534" s="202" t="str">
        <f t="shared" si="330"/>
        <v>-</v>
      </c>
      <c r="AH534" s="187"/>
      <c r="AI534" s="197"/>
      <c r="AJ534" s="202" t="str">
        <f t="shared" si="331"/>
        <v>-</v>
      </c>
      <c r="AK534" s="187"/>
      <c r="AL534" s="197"/>
      <c r="AM534" s="202" t="str">
        <f t="shared" si="332"/>
        <v>-</v>
      </c>
      <c r="AN534" s="187"/>
      <c r="AO534" s="197"/>
      <c r="AP534" s="202" t="str">
        <f t="shared" si="333"/>
        <v>-</v>
      </c>
      <c r="AQ534" s="187"/>
      <c r="AR534" s="197"/>
      <c r="AS534" s="202" t="str">
        <f t="shared" si="334"/>
        <v>-</v>
      </c>
      <c r="AT534" s="187"/>
      <c r="AU534" s="197"/>
      <c r="AV534" s="202" t="str">
        <f t="shared" si="335"/>
        <v>-</v>
      </c>
      <c r="AW534" s="187"/>
      <c r="AX534" s="197"/>
      <c r="AY534" s="202" t="str">
        <f t="shared" si="336"/>
        <v>-</v>
      </c>
      <c r="AZ534" s="187"/>
      <c r="BA534" s="197"/>
      <c r="BB534" s="202" t="str">
        <f t="shared" si="337"/>
        <v>-</v>
      </c>
      <c r="BC534" s="187"/>
      <c r="BD534" s="197"/>
      <c r="BE534" s="202" t="str">
        <f t="shared" si="338"/>
        <v>-</v>
      </c>
      <c r="BF534" s="187"/>
      <c r="BG534" s="197"/>
      <c r="BH534" s="202" t="str">
        <f t="shared" si="339"/>
        <v>-</v>
      </c>
      <c r="BI534" s="187"/>
      <c r="BJ534" s="197"/>
      <c r="BK534" s="202" t="str">
        <f t="shared" si="340"/>
        <v>-</v>
      </c>
      <c r="BL534" s="187"/>
      <c r="BM534" s="197"/>
      <c r="BN534" s="202" t="str">
        <f t="shared" si="341"/>
        <v>-</v>
      </c>
      <c r="BO534" s="187"/>
      <c r="BP534" s="197"/>
      <c r="BQ534" s="202" t="str">
        <f t="shared" si="342"/>
        <v>-</v>
      </c>
      <c r="BR534" s="187"/>
      <c r="BS534" s="197"/>
      <c r="BT534" s="202" t="str">
        <f t="shared" si="343"/>
        <v>-</v>
      </c>
      <c r="BU534" s="187"/>
      <c r="BV534" s="197"/>
      <c r="BW534" s="202" t="str">
        <f t="shared" si="344"/>
        <v>-</v>
      </c>
      <c r="BX534" s="187"/>
      <c r="BY534" s="197"/>
      <c r="BZ534" s="202" t="str">
        <f t="shared" si="345"/>
        <v>-</v>
      </c>
      <c r="CA534" s="187"/>
      <c r="CB534" s="197"/>
      <c r="CC534" s="202" t="str">
        <f t="shared" si="346"/>
        <v>-</v>
      </c>
      <c r="CD534" s="187"/>
      <c r="CE534" s="197"/>
      <c r="CF534" s="202" t="str">
        <f t="shared" si="347"/>
        <v>-</v>
      </c>
      <c r="CG534" s="187"/>
      <c r="CH534" s="197"/>
      <c r="CI534" s="202" t="str">
        <f t="shared" si="364"/>
        <v>-</v>
      </c>
      <c r="CJ534" s="187"/>
      <c r="CK534" s="197"/>
      <c r="CL534" s="202" t="str">
        <f t="shared" si="356"/>
        <v>-</v>
      </c>
      <c r="CM534" s="187"/>
      <c r="CN534" s="197"/>
      <c r="CO534" s="202" t="str">
        <f t="shared" si="357"/>
        <v>-</v>
      </c>
      <c r="CP534" s="187"/>
      <c r="CQ534" s="197"/>
      <c r="CR534" s="202" t="str">
        <f t="shared" si="349"/>
        <v>-</v>
      </c>
      <c r="CS534" s="187"/>
      <c r="CT534" s="197"/>
      <c r="CU534" s="202" t="str">
        <f t="shared" si="358"/>
        <v>-</v>
      </c>
      <c r="CV534" s="187"/>
      <c r="CW534" s="197"/>
      <c r="CX534" s="202" t="str">
        <f t="shared" si="359"/>
        <v>-</v>
      </c>
      <c r="CY534" s="187"/>
      <c r="CZ534" s="197"/>
      <c r="DA534" s="202" t="str">
        <f t="shared" si="350"/>
        <v>-</v>
      </c>
      <c r="DB534" s="187"/>
      <c r="DC534" s="197"/>
      <c r="DD534" s="202" t="str">
        <f t="shared" si="360"/>
        <v>-</v>
      </c>
      <c r="DE534" s="187"/>
      <c r="DF534" s="197"/>
      <c r="DG534" s="202" t="str">
        <f t="shared" si="361"/>
        <v>-</v>
      </c>
      <c r="DH534" s="187"/>
      <c r="DI534" s="103">
        <f t="shared" si="351"/>
        <v>3</v>
      </c>
      <c r="DJ534" s="103">
        <f t="shared" si="352"/>
        <v>1</v>
      </c>
      <c r="DK534" s="200">
        <f t="shared" si="362"/>
        <v>33.333333333333329</v>
      </c>
      <c r="DL534" s="201">
        <f t="shared" si="363"/>
        <v>2</v>
      </c>
    </row>
    <row r="535" spans="1:116" ht="24.95" customHeight="1">
      <c r="A535" s="92"/>
      <c r="B535" s="48" t="s">
        <v>1599</v>
      </c>
      <c r="C535" s="48"/>
      <c r="D535" s="14" t="s">
        <v>1241</v>
      </c>
      <c r="E535" s="11" t="s">
        <v>1183</v>
      </c>
      <c r="F535" s="12" t="s">
        <v>989</v>
      </c>
      <c r="G535" s="12" t="s">
        <v>994</v>
      </c>
      <c r="H535" s="40" t="s">
        <v>523</v>
      </c>
      <c r="I535" s="41" t="s">
        <v>532</v>
      </c>
      <c r="J535" s="78" t="str">
        <f t="shared" si="353"/>
        <v xml:space="preserve">C4 </v>
      </c>
      <c r="K535" s="197" t="s">
        <v>1192</v>
      </c>
      <c r="L535" s="202" t="str">
        <f t="shared" si="354"/>
        <v>A</v>
      </c>
      <c r="M535" s="207" t="s">
        <v>2008</v>
      </c>
      <c r="N535" s="197" t="s">
        <v>1192</v>
      </c>
      <c r="O535" s="202" t="str">
        <f t="shared" si="325"/>
        <v>-</v>
      </c>
      <c r="P535" s="187"/>
      <c r="Q535" s="197" t="s">
        <v>1192</v>
      </c>
      <c r="R535" s="202" t="str">
        <f t="shared" si="326"/>
        <v>-</v>
      </c>
      <c r="S535" s="187"/>
      <c r="T535" s="197"/>
      <c r="U535" s="202" t="str">
        <f t="shared" si="327"/>
        <v>-</v>
      </c>
      <c r="V535" s="187"/>
      <c r="W535" s="197"/>
      <c r="X535" s="202" t="str">
        <f t="shared" si="328"/>
        <v>-</v>
      </c>
      <c r="Y535" s="187"/>
      <c r="Z535" s="197"/>
      <c r="AA535" s="202" t="str">
        <f t="shared" si="329"/>
        <v>-</v>
      </c>
      <c r="AB535" s="187"/>
      <c r="AC535" s="197"/>
      <c r="AD535" s="202" t="str">
        <f t="shared" si="355"/>
        <v>-</v>
      </c>
      <c r="AE535" s="187"/>
      <c r="AF535" s="197"/>
      <c r="AG535" s="202" t="str">
        <f t="shared" si="330"/>
        <v>-</v>
      </c>
      <c r="AH535" s="187"/>
      <c r="AI535" s="197"/>
      <c r="AJ535" s="202" t="str">
        <f t="shared" si="331"/>
        <v>-</v>
      </c>
      <c r="AK535" s="187"/>
      <c r="AL535" s="197"/>
      <c r="AM535" s="202" t="str">
        <f t="shared" si="332"/>
        <v>-</v>
      </c>
      <c r="AN535" s="187"/>
      <c r="AO535" s="197"/>
      <c r="AP535" s="202" t="str">
        <f t="shared" si="333"/>
        <v>-</v>
      </c>
      <c r="AQ535" s="187"/>
      <c r="AR535" s="197"/>
      <c r="AS535" s="202" t="str">
        <f t="shared" si="334"/>
        <v>-</v>
      </c>
      <c r="AT535" s="187"/>
      <c r="AU535" s="197"/>
      <c r="AV535" s="202" t="str">
        <f t="shared" si="335"/>
        <v>-</v>
      </c>
      <c r="AW535" s="187"/>
      <c r="AX535" s="197"/>
      <c r="AY535" s="202" t="str">
        <f t="shared" si="336"/>
        <v>-</v>
      </c>
      <c r="AZ535" s="187"/>
      <c r="BA535" s="197"/>
      <c r="BB535" s="202" t="str">
        <f t="shared" si="337"/>
        <v>-</v>
      </c>
      <c r="BC535" s="187"/>
      <c r="BD535" s="197"/>
      <c r="BE535" s="202" t="str">
        <f t="shared" si="338"/>
        <v>-</v>
      </c>
      <c r="BF535" s="187"/>
      <c r="BG535" s="197"/>
      <c r="BH535" s="202" t="str">
        <f t="shared" si="339"/>
        <v>-</v>
      </c>
      <c r="BI535" s="187"/>
      <c r="BJ535" s="197"/>
      <c r="BK535" s="202" t="str">
        <f t="shared" si="340"/>
        <v>-</v>
      </c>
      <c r="BL535" s="187"/>
      <c r="BM535" s="197"/>
      <c r="BN535" s="202" t="str">
        <f t="shared" si="341"/>
        <v>-</v>
      </c>
      <c r="BO535" s="187"/>
      <c r="BP535" s="197"/>
      <c r="BQ535" s="202" t="str">
        <f t="shared" si="342"/>
        <v>-</v>
      </c>
      <c r="BR535" s="187"/>
      <c r="BS535" s="197"/>
      <c r="BT535" s="202" t="str">
        <f t="shared" si="343"/>
        <v>-</v>
      </c>
      <c r="BU535" s="187"/>
      <c r="BV535" s="197"/>
      <c r="BW535" s="202" t="str">
        <f t="shared" si="344"/>
        <v>-</v>
      </c>
      <c r="BX535" s="187"/>
      <c r="BY535" s="197"/>
      <c r="BZ535" s="202" t="str">
        <f t="shared" si="345"/>
        <v>-</v>
      </c>
      <c r="CA535" s="187"/>
      <c r="CB535" s="197"/>
      <c r="CC535" s="202" t="str">
        <f t="shared" si="346"/>
        <v>-</v>
      </c>
      <c r="CD535" s="187"/>
      <c r="CE535" s="197"/>
      <c r="CF535" s="202" t="str">
        <f t="shared" si="347"/>
        <v>-</v>
      </c>
      <c r="CG535" s="187"/>
      <c r="CH535" s="197"/>
      <c r="CI535" s="202" t="str">
        <f t="shared" si="364"/>
        <v>-</v>
      </c>
      <c r="CJ535" s="187"/>
      <c r="CK535" s="197"/>
      <c r="CL535" s="202" t="str">
        <f t="shared" si="356"/>
        <v>-</v>
      </c>
      <c r="CM535" s="187"/>
      <c r="CN535" s="197"/>
      <c r="CO535" s="202" t="str">
        <f t="shared" si="357"/>
        <v>-</v>
      </c>
      <c r="CP535" s="187"/>
      <c r="CQ535" s="197"/>
      <c r="CR535" s="202" t="str">
        <f t="shared" si="349"/>
        <v>-</v>
      </c>
      <c r="CS535" s="187"/>
      <c r="CT535" s="197"/>
      <c r="CU535" s="202" t="str">
        <f t="shared" si="358"/>
        <v>-</v>
      </c>
      <c r="CV535" s="187"/>
      <c r="CW535" s="197"/>
      <c r="CX535" s="202" t="str">
        <f t="shared" si="359"/>
        <v>-</v>
      </c>
      <c r="CY535" s="187"/>
      <c r="CZ535" s="197"/>
      <c r="DA535" s="202" t="str">
        <f t="shared" si="350"/>
        <v>-</v>
      </c>
      <c r="DB535" s="187"/>
      <c r="DC535" s="197"/>
      <c r="DD535" s="202" t="str">
        <f t="shared" si="360"/>
        <v>-</v>
      </c>
      <c r="DE535" s="187"/>
      <c r="DF535" s="197"/>
      <c r="DG535" s="202" t="str">
        <f t="shared" si="361"/>
        <v>-</v>
      </c>
      <c r="DH535" s="187"/>
      <c r="DI535" s="103">
        <f t="shared" si="351"/>
        <v>3</v>
      </c>
      <c r="DJ535" s="103">
        <f t="shared" si="352"/>
        <v>1</v>
      </c>
      <c r="DK535" s="200">
        <f t="shared" si="362"/>
        <v>33.333333333333329</v>
      </c>
      <c r="DL535" s="201">
        <f t="shared" si="363"/>
        <v>2</v>
      </c>
    </row>
    <row r="536" spans="1:116" ht="24.95" customHeight="1">
      <c r="A536" s="92"/>
      <c r="B536" s="48"/>
      <c r="C536" s="48"/>
      <c r="D536" s="14" t="s">
        <v>1242</v>
      </c>
      <c r="E536" s="11" t="s">
        <v>1184</v>
      </c>
      <c r="F536" s="12" t="s">
        <v>989</v>
      </c>
      <c r="G536" s="12" t="s">
        <v>994</v>
      </c>
      <c r="H536" s="40" t="s">
        <v>523</v>
      </c>
      <c r="I536" s="41" t="s">
        <v>532</v>
      </c>
      <c r="J536" s="78" t="str">
        <f t="shared" si="353"/>
        <v xml:space="preserve">C4 </v>
      </c>
      <c r="K536" s="197" t="s">
        <v>1192</v>
      </c>
      <c r="L536" s="202" t="str">
        <f t="shared" si="354"/>
        <v>A</v>
      </c>
      <c r="M536" s="207" t="s">
        <v>2008</v>
      </c>
      <c r="N536" s="197" t="s">
        <v>1192</v>
      </c>
      <c r="O536" s="202" t="str">
        <f t="shared" si="325"/>
        <v>-</v>
      </c>
      <c r="P536" s="187"/>
      <c r="Q536" s="197" t="s">
        <v>1192</v>
      </c>
      <c r="R536" s="202" t="str">
        <f t="shared" si="326"/>
        <v>-</v>
      </c>
      <c r="S536" s="187"/>
      <c r="T536" s="197"/>
      <c r="U536" s="202" t="str">
        <f t="shared" si="327"/>
        <v>-</v>
      </c>
      <c r="V536" s="187"/>
      <c r="W536" s="197"/>
      <c r="X536" s="202" t="str">
        <f t="shared" si="328"/>
        <v>-</v>
      </c>
      <c r="Y536" s="187"/>
      <c r="Z536" s="197"/>
      <c r="AA536" s="202" t="str">
        <f t="shared" si="329"/>
        <v>-</v>
      </c>
      <c r="AB536" s="187"/>
      <c r="AC536" s="197"/>
      <c r="AD536" s="202" t="str">
        <f t="shared" si="355"/>
        <v>-</v>
      </c>
      <c r="AE536" s="187"/>
      <c r="AF536" s="197"/>
      <c r="AG536" s="202" t="str">
        <f t="shared" si="330"/>
        <v>-</v>
      </c>
      <c r="AH536" s="187"/>
      <c r="AI536" s="197"/>
      <c r="AJ536" s="202" t="str">
        <f t="shared" si="331"/>
        <v>-</v>
      </c>
      <c r="AK536" s="187"/>
      <c r="AL536" s="197"/>
      <c r="AM536" s="202" t="str">
        <f t="shared" si="332"/>
        <v>-</v>
      </c>
      <c r="AN536" s="187"/>
      <c r="AO536" s="197"/>
      <c r="AP536" s="202" t="str">
        <f t="shared" si="333"/>
        <v>-</v>
      </c>
      <c r="AQ536" s="187"/>
      <c r="AR536" s="197"/>
      <c r="AS536" s="202" t="str">
        <f t="shared" si="334"/>
        <v>-</v>
      </c>
      <c r="AT536" s="187"/>
      <c r="AU536" s="197"/>
      <c r="AV536" s="202" t="str">
        <f t="shared" si="335"/>
        <v>-</v>
      </c>
      <c r="AW536" s="187"/>
      <c r="AX536" s="197"/>
      <c r="AY536" s="202" t="str">
        <f t="shared" si="336"/>
        <v>-</v>
      </c>
      <c r="AZ536" s="187"/>
      <c r="BA536" s="197"/>
      <c r="BB536" s="202" t="str">
        <f t="shared" si="337"/>
        <v>-</v>
      </c>
      <c r="BC536" s="187"/>
      <c r="BD536" s="197"/>
      <c r="BE536" s="202" t="str">
        <f t="shared" si="338"/>
        <v>-</v>
      </c>
      <c r="BF536" s="187"/>
      <c r="BG536" s="197"/>
      <c r="BH536" s="202" t="str">
        <f t="shared" si="339"/>
        <v>-</v>
      </c>
      <c r="BI536" s="187"/>
      <c r="BJ536" s="197"/>
      <c r="BK536" s="202" t="str">
        <f t="shared" si="340"/>
        <v>-</v>
      </c>
      <c r="BL536" s="187"/>
      <c r="BM536" s="197"/>
      <c r="BN536" s="202" t="str">
        <f t="shared" si="341"/>
        <v>-</v>
      </c>
      <c r="BO536" s="187"/>
      <c r="BP536" s="197"/>
      <c r="BQ536" s="202" t="str">
        <f t="shared" si="342"/>
        <v>-</v>
      </c>
      <c r="BR536" s="187"/>
      <c r="BS536" s="197"/>
      <c r="BT536" s="202" t="str">
        <f t="shared" si="343"/>
        <v>-</v>
      </c>
      <c r="BU536" s="187"/>
      <c r="BV536" s="197"/>
      <c r="BW536" s="202" t="str">
        <f t="shared" si="344"/>
        <v>-</v>
      </c>
      <c r="BX536" s="187"/>
      <c r="BY536" s="197"/>
      <c r="BZ536" s="202" t="str">
        <f t="shared" si="345"/>
        <v>-</v>
      </c>
      <c r="CA536" s="187"/>
      <c r="CB536" s="197"/>
      <c r="CC536" s="202" t="str">
        <f t="shared" si="346"/>
        <v>-</v>
      </c>
      <c r="CD536" s="187"/>
      <c r="CE536" s="197"/>
      <c r="CF536" s="202" t="str">
        <f t="shared" si="347"/>
        <v>-</v>
      </c>
      <c r="CG536" s="187"/>
      <c r="CH536" s="197"/>
      <c r="CI536" s="202" t="str">
        <f t="shared" si="364"/>
        <v>-</v>
      </c>
      <c r="CJ536" s="187"/>
      <c r="CK536" s="197"/>
      <c r="CL536" s="202" t="str">
        <f t="shared" si="356"/>
        <v>-</v>
      </c>
      <c r="CM536" s="187"/>
      <c r="CN536" s="197"/>
      <c r="CO536" s="202" t="str">
        <f t="shared" si="357"/>
        <v>-</v>
      </c>
      <c r="CP536" s="187"/>
      <c r="CQ536" s="197"/>
      <c r="CR536" s="202" t="str">
        <f t="shared" si="349"/>
        <v>-</v>
      </c>
      <c r="CS536" s="187"/>
      <c r="CT536" s="197"/>
      <c r="CU536" s="202" t="str">
        <f t="shared" si="358"/>
        <v>-</v>
      </c>
      <c r="CV536" s="187"/>
      <c r="CW536" s="197"/>
      <c r="CX536" s="202" t="str">
        <f t="shared" si="359"/>
        <v>-</v>
      </c>
      <c r="CY536" s="187"/>
      <c r="CZ536" s="197"/>
      <c r="DA536" s="202" t="str">
        <f t="shared" si="350"/>
        <v>-</v>
      </c>
      <c r="DB536" s="187"/>
      <c r="DC536" s="197"/>
      <c r="DD536" s="202" t="str">
        <f t="shared" si="360"/>
        <v>-</v>
      </c>
      <c r="DE536" s="187"/>
      <c r="DF536" s="197"/>
      <c r="DG536" s="202" t="str">
        <f t="shared" si="361"/>
        <v>-</v>
      </c>
      <c r="DH536" s="187"/>
      <c r="DI536" s="103">
        <f t="shared" si="351"/>
        <v>3</v>
      </c>
      <c r="DJ536" s="103">
        <f t="shared" si="352"/>
        <v>1</v>
      </c>
      <c r="DK536" s="200">
        <f t="shared" si="362"/>
        <v>33.333333333333329</v>
      </c>
      <c r="DL536" s="201">
        <f t="shared" si="363"/>
        <v>2</v>
      </c>
    </row>
    <row r="537" spans="1:116" ht="24.95" customHeight="1">
      <c r="A537" s="92"/>
      <c r="B537" s="48"/>
      <c r="C537" s="48"/>
      <c r="D537" s="14" t="s">
        <v>1243</v>
      </c>
      <c r="E537" s="11" t="s">
        <v>1185</v>
      </c>
      <c r="F537" s="12" t="s">
        <v>989</v>
      </c>
      <c r="G537" s="12" t="s">
        <v>994</v>
      </c>
      <c r="H537" s="40" t="s">
        <v>523</v>
      </c>
      <c r="I537" s="41" t="s">
        <v>532</v>
      </c>
      <c r="J537" s="78" t="str">
        <f t="shared" si="353"/>
        <v xml:space="preserve">C4 </v>
      </c>
      <c r="K537" s="197" t="s">
        <v>1192</v>
      </c>
      <c r="L537" s="202" t="str">
        <f t="shared" si="354"/>
        <v>A</v>
      </c>
      <c r="M537" s="207" t="s">
        <v>2008</v>
      </c>
      <c r="N537" s="197" t="s">
        <v>1192</v>
      </c>
      <c r="O537" s="202" t="str">
        <f t="shared" si="325"/>
        <v>-</v>
      </c>
      <c r="P537" s="187"/>
      <c r="Q537" s="197" t="s">
        <v>1192</v>
      </c>
      <c r="R537" s="202" t="str">
        <f t="shared" si="326"/>
        <v>-</v>
      </c>
      <c r="S537" s="187"/>
      <c r="T537" s="197"/>
      <c r="U537" s="202" t="str">
        <f t="shared" si="327"/>
        <v>-</v>
      </c>
      <c r="V537" s="187"/>
      <c r="W537" s="197"/>
      <c r="X537" s="202" t="str">
        <f t="shared" si="328"/>
        <v>-</v>
      </c>
      <c r="Y537" s="187"/>
      <c r="Z537" s="197"/>
      <c r="AA537" s="202" t="str">
        <f t="shared" si="329"/>
        <v>-</v>
      </c>
      <c r="AB537" s="187"/>
      <c r="AC537" s="197"/>
      <c r="AD537" s="202" t="str">
        <f t="shared" si="355"/>
        <v>-</v>
      </c>
      <c r="AE537" s="187"/>
      <c r="AF537" s="197"/>
      <c r="AG537" s="202" t="str">
        <f t="shared" si="330"/>
        <v>-</v>
      </c>
      <c r="AH537" s="187"/>
      <c r="AI537" s="197"/>
      <c r="AJ537" s="202" t="str">
        <f t="shared" si="331"/>
        <v>-</v>
      </c>
      <c r="AK537" s="187"/>
      <c r="AL537" s="197"/>
      <c r="AM537" s="202" t="str">
        <f t="shared" si="332"/>
        <v>-</v>
      </c>
      <c r="AN537" s="187"/>
      <c r="AO537" s="197"/>
      <c r="AP537" s="202" t="str">
        <f t="shared" si="333"/>
        <v>-</v>
      </c>
      <c r="AQ537" s="187"/>
      <c r="AR537" s="197"/>
      <c r="AS537" s="202" t="str">
        <f t="shared" si="334"/>
        <v>-</v>
      </c>
      <c r="AT537" s="187"/>
      <c r="AU537" s="197"/>
      <c r="AV537" s="202" t="str">
        <f t="shared" si="335"/>
        <v>-</v>
      </c>
      <c r="AW537" s="187"/>
      <c r="AX537" s="197"/>
      <c r="AY537" s="202" t="str">
        <f t="shared" si="336"/>
        <v>-</v>
      </c>
      <c r="AZ537" s="187"/>
      <c r="BA537" s="197"/>
      <c r="BB537" s="202" t="str">
        <f t="shared" si="337"/>
        <v>-</v>
      </c>
      <c r="BC537" s="187"/>
      <c r="BD537" s="197"/>
      <c r="BE537" s="202" t="str">
        <f t="shared" si="338"/>
        <v>-</v>
      </c>
      <c r="BF537" s="187"/>
      <c r="BG537" s="197"/>
      <c r="BH537" s="202" t="str">
        <f t="shared" si="339"/>
        <v>-</v>
      </c>
      <c r="BI537" s="187"/>
      <c r="BJ537" s="197"/>
      <c r="BK537" s="202" t="str">
        <f t="shared" si="340"/>
        <v>-</v>
      </c>
      <c r="BL537" s="187"/>
      <c r="BM537" s="197"/>
      <c r="BN537" s="202" t="str">
        <f t="shared" si="341"/>
        <v>-</v>
      </c>
      <c r="BO537" s="187"/>
      <c r="BP537" s="197"/>
      <c r="BQ537" s="202" t="str">
        <f t="shared" si="342"/>
        <v>-</v>
      </c>
      <c r="BR537" s="187"/>
      <c r="BS537" s="197"/>
      <c r="BT537" s="202" t="str">
        <f t="shared" si="343"/>
        <v>-</v>
      </c>
      <c r="BU537" s="187"/>
      <c r="BV537" s="197"/>
      <c r="BW537" s="202" t="str">
        <f t="shared" si="344"/>
        <v>-</v>
      </c>
      <c r="BX537" s="187"/>
      <c r="BY537" s="197"/>
      <c r="BZ537" s="202" t="str">
        <f t="shared" si="345"/>
        <v>-</v>
      </c>
      <c r="CA537" s="187"/>
      <c r="CB537" s="197"/>
      <c r="CC537" s="202" t="str">
        <f t="shared" si="346"/>
        <v>-</v>
      </c>
      <c r="CD537" s="187"/>
      <c r="CE537" s="197"/>
      <c r="CF537" s="202" t="str">
        <f t="shared" si="347"/>
        <v>-</v>
      </c>
      <c r="CG537" s="187"/>
      <c r="CH537" s="197"/>
      <c r="CI537" s="202" t="str">
        <f t="shared" si="364"/>
        <v>-</v>
      </c>
      <c r="CJ537" s="187"/>
      <c r="CK537" s="197"/>
      <c r="CL537" s="202" t="str">
        <f t="shared" si="356"/>
        <v>-</v>
      </c>
      <c r="CM537" s="187"/>
      <c r="CN537" s="197"/>
      <c r="CO537" s="202" t="str">
        <f t="shared" si="357"/>
        <v>-</v>
      </c>
      <c r="CP537" s="187"/>
      <c r="CQ537" s="197"/>
      <c r="CR537" s="202" t="str">
        <f t="shared" si="349"/>
        <v>-</v>
      </c>
      <c r="CS537" s="187"/>
      <c r="CT537" s="197"/>
      <c r="CU537" s="202" t="str">
        <f t="shared" si="358"/>
        <v>-</v>
      </c>
      <c r="CV537" s="187"/>
      <c r="CW537" s="197"/>
      <c r="CX537" s="202" t="str">
        <f t="shared" si="359"/>
        <v>-</v>
      </c>
      <c r="CY537" s="187"/>
      <c r="CZ537" s="197"/>
      <c r="DA537" s="202" t="str">
        <f t="shared" si="350"/>
        <v>-</v>
      </c>
      <c r="DB537" s="187"/>
      <c r="DC537" s="197"/>
      <c r="DD537" s="202" t="str">
        <f t="shared" si="360"/>
        <v>-</v>
      </c>
      <c r="DE537" s="187"/>
      <c r="DF537" s="197"/>
      <c r="DG537" s="202" t="str">
        <f t="shared" si="361"/>
        <v>-</v>
      </c>
      <c r="DH537" s="187"/>
      <c r="DI537" s="103">
        <f t="shared" si="351"/>
        <v>3</v>
      </c>
      <c r="DJ537" s="103">
        <f t="shared" si="352"/>
        <v>1</v>
      </c>
      <c r="DK537" s="200">
        <f t="shared" si="362"/>
        <v>33.333333333333329</v>
      </c>
      <c r="DL537" s="201">
        <f t="shared" si="363"/>
        <v>2</v>
      </c>
    </row>
    <row r="538" spans="1:116" ht="24.95" customHeight="1">
      <c r="A538" s="92"/>
      <c r="B538" s="48" t="s">
        <v>1599</v>
      </c>
      <c r="C538" s="48"/>
      <c r="D538" s="14" t="s">
        <v>1244</v>
      </c>
      <c r="E538" s="11" t="s">
        <v>1186</v>
      </c>
      <c r="F538" s="12" t="s">
        <v>989</v>
      </c>
      <c r="G538" s="12" t="s">
        <v>994</v>
      </c>
      <c r="H538" s="40" t="s">
        <v>523</v>
      </c>
      <c r="I538" s="41" t="s">
        <v>532</v>
      </c>
      <c r="J538" s="78" t="str">
        <f t="shared" si="353"/>
        <v xml:space="preserve">C4 </v>
      </c>
      <c r="K538" s="197" t="s">
        <v>1192</v>
      </c>
      <c r="L538" s="202" t="str">
        <f t="shared" si="354"/>
        <v>A</v>
      </c>
      <c r="M538" s="207" t="s">
        <v>2008</v>
      </c>
      <c r="N538" s="197" t="s">
        <v>1192</v>
      </c>
      <c r="O538" s="202" t="str">
        <f t="shared" si="325"/>
        <v>-</v>
      </c>
      <c r="P538" s="187"/>
      <c r="Q538" s="197" t="s">
        <v>1192</v>
      </c>
      <c r="R538" s="202" t="str">
        <f t="shared" si="326"/>
        <v>-</v>
      </c>
      <c r="S538" s="187"/>
      <c r="T538" s="197"/>
      <c r="U538" s="202" t="str">
        <f t="shared" si="327"/>
        <v>-</v>
      </c>
      <c r="V538" s="187"/>
      <c r="W538" s="197"/>
      <c r="X538" s="202" t="str">
        <f t="shared" si="328"/>
        <v>-</v>
      </c>
      <c r="Y538" s="187"/>
      <c r="Z538" s="197"/>
      <c r="AA538" s="202" t="str">
        <f t="shared" si="329"/>
        <v>-</v>
      </c>
      <c r="AB538" s="187"/>
      <c r="AC538" s="197"/>
      <c r="AD538" s="202" t="str">
        <f t="shared" si="355"/>
        <v>-</v>
      </c>
      <c r="AE538" s="187"/>
      <c r="AF538" s="197"/>
      <c r="AG538" s="202" t="str">
        <f t="shared" si="330"/>
        <v>-</v>
      </c>
      <c r="AH538" s="187"/>
      <c r="AI538" s="197"/>
      <c r="AJ538" s="202" t="str">
        <f t="shared" si="331"/>
        <v>-</v>
      </c>
      <c r="AK538" s="187"/>
      <c r="AL538" s="197"/>
      <c r="AM538" s="202" t="str">
        <f t="shared" si="332"/>
        <v>-</v>
      </c>
      <c r="AN538" s="187"/>
      <c r="AO538" s="197"/>
      <c r="AP538" s="202" t="str">
        <f t="shared" si="333"/>
        <v>-</v>
      </c>
      <c r="AQ538" s="187"/>
      <c r="AR538" s="197"/>
      <c r="AS538" s="202" t="str">
        <f t="shared" si="334"/>
        <v>-</v>
      </c>
      <c r="AT538" s="187"/>
      <c r="AU538" s="197"/>
      <c r="AV538" s="202" t="str">
        <f t="shared" si="335"/>
        <v>-</v>
      </c>
      <c r="AW538" s="187"/>
      <c r="AX538" s="197"/>
      <c r="AY538" s="202" t="str">
        <f t="shared" si="336"/>
        <v>-</v>
      </c>
      <c r="AZ538" s="187"/>
      <c r="BA538" s="197"/>
      <c r="BB538" s="202" t="str">
        <f t="shared" si="337"/>
        <v>-</v>
      </c>
      <c r="BC538" s="187"/>
      <c r="BD538" s="197"/>
      <c r="BE538" s="202" t="str">
        <f t="shared" si="338"/>
        <v>-</v>
      </c>
      <c r="BF538" s="187"/>
      <c r="BG538" s="197"/>
      <c r="BH538" s="202" t="str">
        <f t="shared" si="339"/>
        <v>-</v>
      </c>
      <c r="BI538" s="187"/>
      <c r="BJ538" s="197"/>
      <c r="BK538" s="202" t="str">
        <f t="shared" si="340"/>
        <v>-</v>
      </c>
      <c r="BL538" s="187"/>
      <c r="BM538" s="197"/>
      <c r="BN538" s="202" t="str">
        <f t="shared" si="341"/>
        <v>-</v>
      </c>
      <c r="BO538" s="187"/>
      <c r="BP538" s="197"/>
      <c r="BQ538" s="202" t="str">
        <f t="shared" si="342"/>
        <v>-</v>
      </c>
      <c r="BR538" s="187"/>
      <c r="BS538" s="197"/>
      <c r="BT538" s="202" t="str">
        <f t="shared" si="343"/>
        <v>-</v>
      </c>
      <c r="BU538" s="187"/>
      <c r="BV538" s="197"/>
      <c r="BW538" s="202" t="str">
        <f t="shared" si="344"/>
        <v>-</v>
      </c>
      <c r="BX538" s="187"/>
      <c r="BY538" s="197"/>
      <c r="BZ538" s="202" t="str">
        <f t="shared" si="345"/>
        <v>-</v>
      </c>
      <c r="CA538" s="187"/>
      <c r="CB538" s="197"/>
      <c r="CC538" s="202" t="str">
        <f t="shared" si="346"/>
        <v>-</v>
      </c>
      <c r="CD538" s="187"/>
      <c r="CE538" s="197"/>
      <c r="CF538" s="202" t="str">
        <f t="shared" si="347"/>
        <v>-</v>
      </c>
      <c r="CG538" s="187"/>
      <c r="CH538" s="197"/>
      <c r="CI538" s="202" t="str">
        <f t="shared" si="364"/>
        <v>-</v>
      </c>
      <c r="CJ538" s="187"/>
      <c r="CK538" s="197"/>
      <c r="CL538" s="202" t="str">
        <f t="shared" si="356"/>
        <v>-</v>
      </c>
      <c r="CM538" s="187"/>
      <c r="CN538" s="197"/>
      <c r="CO538" s="202" t="str">
        <f t="shared" si="357"/>
        <v>-</v>
      </c>
      <c r="CP538" s="187"/>
      <c r="CQ538" s="197"/>
      <c r="CR538" s="202" t="str">
        <f t="shared" si="349"/>
        <v>-</v>
      </c>
      <c r="CS538" s="187"/>
      <c r="CT538" s="197"/>
      <c r="CU538" s="202" t="str">
        <f t="shared" si="358"/>
        <v>-</v>
      </c>
      <c r="CV538" s="187"/>
      <c r="CW538" s="197"/>
      <c r="CX538" s="202" t="str">
        <f t="shared" si="359"/>
        <v>-</v>
      </c>
      <c r="CY538" s="187"/>
      <c r="CZ538" s="197"/>
      <c r="DA538" s="202" t="str">
        <f t="shared" si="350"/>
        <v>-</v>
      </c>
      <c r="DB538" s="187"/>
      <c r="DC538" s="197"/>
      <c r="DD538" s="202" t="str">
        <f t="shared" si="360"/>
        <v>-</v>
      </c>
      <c r="DE538" s="187"/>
      <c r="DF538" s="197"/>
      <c r="DG538" s="202" t="str">
        <f t="shared" si="361"/>
        <v>-</v>
      </c>
      <c r="DH538" s="187"/>
      <c r="DI538" s="103">
        <f t="shared" si="351"/>
        <v>3</v>
      </c>
      <c r="DJ538" s="103">
        <f t="shared" si="352"/>
        <v>1</v>
      </c>
      <c r="DK538" s="200">
        <f t="shared" si="362"/>
        <v>33.333333333333329</v>
      </c>
      <c r="DL538" s="201">
        <f t="shared" si="363"/>
        <v>2</v>
      </c>
    </row>
    <row r="539" spans="1:116" ht="24.95" customHeight="1">
      <c r="A539" s="92"/>
      <c r="B539" s="48" t="s">
        <v>1599</v>
      </c>
      <c r="C539" s="48"/>
      <c r="D539" s="14" t="s">
        <v>1245</v>
      </c>
      <c r="E539" s="11" t="s">
        <v>1187</v>
      </c>
      <c r="F539" s="12" t="s">
        <v>989</v>
      </c>
      <c r="G539" s="12" t="s">
        <v>994</v>
      </c>
      <c r="H539" s="40" t="s">
        <v>523</v>
      </c>
      <c r="I539" s="41" t="s">
        <v>532</v>
      </c>
      <c r="J539" s="78" t="str">
        <f t="shared" si="353"/>
        <v xml:space="preserve">C4 </v>
      </c>
      <c r="K539" s="197" t="s">
        <v>1192</v>
      </c>
      <c r="L539" s="199" t="str">
        <f t="shared" si="354"/>
        <v>A</v>
      </c>
      <c r="M539" s="207" t="s">
        <v>2008</v>
      </c>
      <c r="N539" s="197" t="s">
        <v>1192</v>
      </c>
      <c r="O539" s="199" t="str">
        <f t="shared" si="325"/>
        <v>-</v>
      </c>
      <c r="P539" s="186"/>
      <c r="Q539" s="197" t="s">
        <v>1192</v>
      </c>
      <c r="R539" s="199" t="str">
        <f t="shared" si="326"/>
        <v>-</v>
      </c>
      <c r="S539" s="186"/>
      <c r="T539" s="197"/>
      <c r="U539" s="199" t="str">
        <f t="shared" si="327"/>
        <v>-</v>
      </c>
      <c r="V539" s="186"/>
      <c r="W539" s="197"/>
      <c r="X539" s="199" t="str">
        <f t="shared" si="328"/>
        <v>-</v>
      </c>
      <c r="Y539" s="186"/>
      <c r="Z539" s="197"/>
      <c r="AA539" s="199" t="str">
        <f t="shared" si="329"/>
        <v>-</v>
      </c>
      <c r="AB539" s="186"/>
      <c r="AC539" s="197"/>
      <c r="AD539" s="199" t="str">
        <f t="shared" si="355"/>
        <v>-</v>
      </c>
      <c r="AE539" s="186"/>
      <c r="AF539" s="197"/>
      <c r="AG539" s="199" t="str">
        <f t="shared" si="330"/>
        <v>-</v>
      </c>
      <c r="AH539" s="186"/>
      <c r="AI539" s="197"/>
      <c r="AJ539" s="199" t="str">
        <f t="shared" si="331"/>
        <v>-</v>
      </c>
      <c r="AK539" s="186"/>
      <c r="AL539" s="197"/>
      <c r="AM539" s="199" t="str">
        <f t="shared" si="332"/>
        <v>-</v>
      </c>
      <c r="AN539" s="186"/>
      <c r="AO539" s="197"/>
      <c r="AP539" s="199" t="str">
        <f t="shared" si="333"/>
        <v>-</v>
      </c>
      <c r="AQ539" s="186"/>
      <c r="AR539" s="197"/>
      <c r="AS539" s="199" t="str">
        <f t="shared" si="334"/>
        <v>-</v>
      </c>
      <c r="AT539" s="186"/>
      <c r="AU539" s="197"/>
      <c r="AV539" s="199" t="str">
        <f t="shared" si="335"/>
        <v>-</v>
      </c>
      <c r="AW539" s="186"/>
      <c r="AX539" s="197"/>
      <c r="AY539" s="199" t="str">
        <f t="shared" si="336"/>
        <v>-</v>
      </c>
      <c r="AZ539" s="186"/>
      <c r="BA539" s="197"/>
      <c r="BB539" s="199" t="str">
        <f t="shared" si="337"/>
        <v>-</v>
      </c>
      <c r="BC539" s="186"/>
      <c r="BD539" s="197"/>
      <c r="BE539" s="199" t="str">
        <f t="shared" si="338"/>
        <v>-</v>
      </c>
      <c r="BF539" s="186"/>
      <c r="BG539" s="197"/>
      <c r="BH539" s="199" t="str">
        <f t="shared" si="339"/>
        <v>-</v>
      </c>
      <c r="BI539" s="186"/>
      <c r="BJ539" s="197"/>
      <c r="BK539" s="199" t="str">
        <f t="shared" si="340"/>
        <v>-</v>
      </c>
      <c r="BL539" s="186"/>
      <c r="BM539" s="197"/>
      <c r="BN539" s="199" t="str">
        <f t="shared" si="341"/>
        <v>-</v>
      </c>
      <c r="BO539" s="186"/>
      <c r="BP539" s="197"/>
      <c r="BQ539" s="199" t="str">
        <f t="shared" si="342"/>
        <v>-</v>
      </c>
      <c r="BR539" s="186"/>
      <c r="BS539" s="197"/>
      <c r="BT539" s="199" t="str">
        <f t="shared" si="343"/>
        <v>-</v>
      </c>
      <c r="BU539" s="186"/>
      <c r="BV539" s="197"/>
      <c r="BW539" s="199" t="str">
        <f t="shared" si="344"/>
        <v>-</v>
      </c>
      <c r="BX539" s="186"/>
      <c r="BY539" s="197"/>
      <c r="BZ539" s="199" t="str">
        <f t="shared" si="345"/>
        <v>-</v>
      </c>
      <c r="CA539" s="186"/>
      <c r="CB539" s="197"/>
      <c r="CC539" s="199" t="str">
        <f t="shared" si="346"/>
        <v>-</v>
      </c>
      <c r="CD539" s="186"/>
      <c r="CE539" s="197"/>
      <c r="CF539" s="199" t="str">
        <f t="shared" si="347"/>
        <v>-</v>
      </c>
      <c r="CG539" s="186"/>
      <c r="CH539" s="197"/>
      <c r="CI539" s="199" t="str">
        <f t="shared" si="364"/>
        <v>-</v>
      </c>
      <c r="CJ539" s="186"/>
      <c r="CK539" s="197"/>
      <c r="CL539" s="199" t="str">
        <f t="shared" si="356"/>
        <v>-</v>
      </c>
      <c r="CM539" s="186"/>
      <c r="CN539" s="197"/>
      <c r="CO539" s="199" t="str">
        <f t="shared" si="357"/>
        <v>-</v>
      </c>
      <c r="CP539" s="186"/>
      <c r="CQ539" s="197"/>
      <c r="CR539" s="199" t="str">
        <f t="shared" si="349"/>
        <v>-</v>
      </c>
      <c r="CS539" s="186"/>
      <c r="CT539" s="197"/>
      <c r="CU539" s="199" t="str">
        <f t="shared" si="358"/>
        <v>-</v>
      </c>
      <c r="CV539" s="186"/>
      <c r="CW539" s="197"/>
      <c r="CX539" s="199" t="str">
        <f t="shared" si="359"/>
        <v>-</v>
      </c>
      <c r="CY539" s="186"/>
      <c r="CZ539" s="197"/>
      <c r="DA539" s="199" t="str">
        <f t="shared" si="350"/>
        <v>-</v>
      </c>
      <c r="DB539" s="186"/>
      <c r="DC539" s="197"/>
      <c r="DD539" s="199" t="str">
        <f t="shared" si="360"/>
        <v>-</v>
      </c>
      <c r="DE539" s="186"/>
      <c r="DF539" s="197"/>
      <c r="DG539" s="199" t="str">
        <f t="shared" si="361"/>
        <v>-</v>
      </c>
      <c r="DH539" s="186"/>
      <c r="DI539" s="103">
        <f t="shared" si="351"/>
        <v>3</v>
      </c>
      <c r="DJ539" s="103">
        <f t="shared" si="352"/>
        <v>1</v>
      </c>
      <c r="DK539" s="200">
        <f t="shared" si="362"/>
        <v>33.333333333333329</v>
      </c>
      <c r="DL539" s="201">
        <f t="shared" si="363"/>
        <v>2</v>
      </c>
    </row>
    <row r="540" spans="1:116" ht="24.95" customHeight="1">
      <c r="A540" s="92"/>
      <c r="B540" s="48" t="s">
        <v>1599</v>
      </c>
      <c r="C540" s="48"/>
      <c r="D540" s="14" t="s">
        <v>1246</v>
      </c>
      <c r="E540" s="11" t="s">
        <v>1188</v>
      </c>
      <c r="F540" s="12" t="s">
        <v>989</v>
      </c>
      <c r="G540" s="12" t="s">
        <v>994</v>
      </c>
      <c r="H540" s="40" t="s">
        <v>523</v>
      </c>
      <c r="I540" s="41" t="s">
        <v>532</v>
      </c>
      <c r="J540" s="78" t="str">
        <f t="shared" si="353"/>
        <v xml:space="preserve">C4 </v>
      </c>
      <c r="K540" s="197" t="s">
        <v>1192</v>
      </c>
      <c r="L540" s="202" t="str">
        <f t="shared" si="354"/>
        <v>A</v>
      </c>
      <c r="M540" s="207" t="s">
        <v>2008</v>
      </c>
      <c r="N540" s="197" t="s">
        <v>1192</v>
      </c>
      <c r="O540" s="202" t="str">
        <f t="shared" si="325"/>
        <v>-</v>
      </c>
      <c r="P540" s="187"/>
      <c r="Q540" s="197" t="s">
        <v>1192</v>
      </c>
      <c r="R540" s="202" t="str">
        <f t="shared" si="326"/>
        <v>-</v>
      </c>
      <c r="S540" s="187"/>
      <c r="T540" s="197"/>
      <c r="U540" s="202" t="str">
        <f t="shared" si="327"/>
        <v>-</v>
      </c>
      <c r="V540" s="187"/>
      <c r="W540" s="197"/>
      <c r="X540" s="202" t="str">
        <f t="shared" si="328"/>
        <v>-</v>
      </c>
      <c r="Y540" s="187"/>
      <c r="Z540" s="197"/>
      <c r="AA540" s="202" t="str">
        <f t="shared" si="329"/>
        <v>-</v>
      </c>
      <c r="AB540" s="187"/>
      <c r="AC540" s="197"/>
      <c r="AD540" s="202" t="str">
        <f t="shared" si="355"/>
        <v>-</v>
      </c>
      <c r="AE540" s="187"/>
      <c r="AF540" s="197"/>
      <c r="AG540" s="202" t="str">
        <f t="shared" si="330"/>
        <v>-</v>
      </c>
      <c r="AH540" s="187"/>
      <c r="AI540" s="197"/>
      <c r="AJ540" s="202" t="str">
        <f t="shared" si="331"/>
        <v>-</v>
      </c>
      <c r="AK540" s="187"/>
      <c r="AL540" s="197"/>
      <c r="AM540" s="202" t="str">
        <f t="shared" si="332"/>
        <v>-</v>
      </c>
      <c r="AN540" s="187"/>
      <c r="AO540" s="197"/>
      <c r="AP540" s="202" t="str">
        <f t="shared" si="333"/>
        <v>-</v>
      </c>
      <c r="AQ540" s="187"/>
      <c r="AR540" s="197"/>
      <c r="AS540" s="202" t="str">
        <f t="shared" si="334"/>
        <v>-</v>
      </c>
      <c r="AT540" s="187"/>
      <c r="AU540" s="197"/>
      <c r="AV540" s="202" t="str">
        <f t="shared" si="335"/>
        <v>-</v>
      </c>
      <c r="AW540" s="187"/>
      <c r="AX540" s="197"/>
      <c r="AY540" s="202" t="str">
        <f t="shared" si="336"/>
        <v>-</v>
      </c>
      <c r="AZ540" s="187"/>
      <c r="BA540" s="197"/>
      <c r="BB540" s="202" t="str">
        <f t="shared" si="337"/>
        <v>-</v>
      </c>
      <c r="BC540" s="187"/>
      <c r="BD540" s="197"/>
      <c r="BE540" s="202" t="str">
        <f t="shared" si="338"/>
        <v>-</v>
      </c>
      <c r="BF540" s="187"/>
      <c r="BG540" s="197"/>
      <c r="BH540" s="202" t="str">
        <f t="shared" si="339"/>
        <v>-</v>
      </c>
      <c r="BI540" s="187"/>
      <c r="BJ540" s="197"/>
      <c r="BK540" s="202" t="str">
        <f t="shared" si="340"/>
        <v>-</v>
      </c>
      <c r="BL540" s="187"/>
      <c r="BM540" s="197"/>
      <c r="BN540" s="202" t="str">
        <f t="shared" si="341"/>
        <v>-</v>
      </c>
      <c r="BO540" s="187"/>
      <c r="BP540" s="197"/>
      <c r="BQ540" s="202" t="str">
        <f t="shared" si="342"/>
        <v>-</v>
      </c>
      <c r="BR540" s="187"/>
      <c r="BS540" s="197"/>
      <c r="BT540" s="202" t="str">
        <f t="shared" si="343"/>
        <v>-</v>
      </c>
      <c r="BU540" s="187"/>
      <c r="BV540" s="197"/>
      <c r="BW540" s="202" t="str">
        <f t="shared" si="344"/>
        <v>-</v>
      </c>
      <c r="BX540" s="187"/>
      <c r="BY540" s="197"/>
      <c r="BZ540" s="202" t="str">
        <f t="shared" si="345"/>
        <v>-</v>
      </c>
      <c r="CA540" s="187"/>
      <c r="CB540" s="197"/>
      <c r="CC540" s="202" t="str">
        <f t="shared" si="346"/>
        <v>-</v>
      </c>
      <c r="CD540" s="187"/>
      <c r="CE540" s="197"/>
      <c r="CF540" s="202" t="str">
        <f t="shared" si="347"/>
        <v>-</v>
      </c>
      <c r="CG540" s="187"/>
      <c r="CH540" s="197"/>
      <c r="CI540" s="202" t="str">
        <f t="shared" si="364"/>
        <v>-</v>
      </c>
      <c r="CJ540" s="187"/>
      <c r="CK540" s="197"/>
      <c r="CL540" s="202" t="str">
        <f t="shared" si="356"/>
        <v>-</v>
      </c>
      <c r="CM540" s="187"/>
      <c r="CN540" s="197"/>
      <c r="CO540" s="202" t="str">
        <f t="shared" si="357"/>
        <v>-</v>
      </c>
      <c r="CP540" s="187"/>
      <c r="CQ540" s="197"/>
      <c r="CR540" s="202" t="str">
        <f t="shared" si="349"/>
        <v>-</v>
      </c>
      <c r="CS540" s="187"/>
      <c r="CT540" s="197"/>
      <c r="CU540" s="202" t="str">
        <f t="shared" si="358"/>
        <v>-</v>
      </c>
      <c r="CV540" s="187"/>
      <c r="CW540" s="197"/>
      <c r="CX540" s="202" t="str">
        <f t="shared" si="359"/>
        <v>-</v>
      </c>
      <c r="CY540" s="187"/>
      <c r="CZ540" s="197"/>
      <c r="DA540" s="202" t="str">
        <f t="shared" si="350"/>
        <v>-</v>
      </c>
      <c r="DB540" s="187"/>
      <c r="DC540" s="197"/>
      <c r="DD540" s="202" t="str">
        <f t="shared" si="360"/>
        <v>-</v>
      </c>
      <c r="DE540" s="187"/>
      <c r="DF540" s="197"/>
      <c r="DG540" s="202" t="str">
        <f t="shared" si="361"/>
        <v>-</v>
      </c>
      <c r="DH540" s="187"/>
      <c r="DI540" s="103">
        <f t="shared" si="351"/>
        <v>3</v>
      </c>
      <c r="DJ540" s="103">
        <f t="shared" si="352"/>
        <v>1</v>
      </c>
      <c r="DK540" s="200">
        <f t="shared" si="362"/>
        <v>33.333333333333329</v>
      </c>
      <c r="DL540" s="201">
        <f t="shared" si="363"/>
        <v>2</v>
      </c>
    </row>
    <row r="541" spans="1:116" s="75" customFormat="1" ht="24.95" customHeight="1">
      <c r="A541" s="92"/>
      <c r="B541" s="76"/>
      <c r="C541" s="76"/>
      <c r="D541" s="14" t="s">
        <v>1247</v>
      </c>
      <c r="E541" s="11" t="s">
        <v>1189</v>
      </c>
      <c r="F541" s="12" t="s">
        <v>992</v>
      </c>
      <c r="G541" s="12" t="s">
        <v>943</v>
      </c>
      <c r="H541" s="153" t="s">
        <v>528</v>
      </c>
      <c r="I541" s="150" t="s">
        <v>531</v>
      </c>
      <c r="J541" s="78" t="str">
        <f t="shared" si="353"/>
        <v xml:space="preserve">C3 </v>
      </c>
      <c r="K541" s="197" t="s">
        <v>1192</v>
      </c>
      <c r="L541" s="208" t="str">
        <f t="shared" si="354"/>
        <v>A</v>
      </c>
      <c r="M541" s="207" t="s">
        <v>2008</v>
      </c>
      <c r="N541" s="197" t="s">
        <v>1192</v>
      </c>
      <c r="O541" s="208" t="str">
        <f t="shared" si="325"/>
        <v>A</v>
      </c>
      <c r="P541" s="207" t="s">
        <v>2008</v>
      </c>
      <c r="Q541" s="197" t="s">
        <v>1192</v>
      </c>
      <c r="R541" s="208" t="str">
        <f t="shared" si="326"/>
        <v>A</v>
      </c>
      <c r="S541" s="207" t="s">
        <v>2008</v>
      </c>
      <c r="T541" s="197" t="s">
        <v>1192</v>
      </c>
      <c r="U541" s="208" t="str">
        <f t="shared" si="327"/>
        <v>-</v>
      </c>
      <c r="V541" s="190"/>
      <c r="W541" s="197" t="s">
        <v>1192</v>
      </c>
      <c r="X541" s="208" t="str">
        <f t="shared" si="328"/>
        <v>-</v>
      </c>
      <c r="Y541" s="190"/>
      <c r="Z541" s="197"/>
      <c r="AA541" s="208" t="str">
        <f t="shared" si="329"/>
        <v>-</v>
      </c>
      <c r="AB541" s="190"/>
      <c r="AC541" s="197"/>
      <c r="AD541" s="208" t="str">
        <f t="shared" si="355"/>
        <v>-</v>
      </c>
      <c r="AE541" s="190"/>
      <c r="AF541" s="197"/>
      <c r="AG541" s="208" t="str">
        <f t="shared" si="330"/>
        <v>-</v>
      </c>
      <c r="AH541" s="190"/>
      <c r="AI541" s="197"/>
      <c r="AJ541" s="208" t="str">
        <f t="shared" si="331"/>
        <v>-</v>
      </c>
      <c r="AK541" s="190"/>
      <c r="AL541" s="197"/>
      <c r="AM541" s="208" t="str">
        <f t="shared" si="332"/>
        <v>-</v>
      </c>
      <c r="AN541" s="190"/>
      <c r="AO541" s="197"/>
      <c r="AP541" s="208" t="str">
        <f t="shared" si="333"/>
        <v>-</v>
      </c>
      <c r="AQ541" s="190"/>
      <c r="AR541" s="197"/>
      <c r="AS541" s="208" t="str">
        <f t="shared" si="334"/>
        <v>-</v>
      </c>
      <c r="AT541" s="190"/>
      <c r="AU541" s="197"/>
      <c r="AV541" s="208" t="str">
        <f t="shared" si="335"/>
        <v>-</v>
      </c>
      <c r="AW541" s="190"/>
      <c r="AX541" s="197"/>
      <c r="AY541" s="208" t="str">
        <f t="shared" si="336"/>
        <v>-</v>
      </c>
      <c r="AZ541" s="190"/>
      <c r="BA541" s="209"/>
      <c r="BB541" s="208" t="str">
        <f t="shared" si="337"/>
        <v>-</v>
      </c>
      <c r="BC541" s="186">
        <v>42862</v>
      </c>
      <c r="BD541" s="209"/>
      <c r="BE541" s="208" t="str">
        <f t="shared" si="338"/>
        <v>-</v>
      </c>
      <c r="BF541" s="190"/>
      <c r="BG541" s="209"/>
      <c r="BH541" s="208" t="str">
        <f t="shared" si="339"/>
        <v>-</v>
      </c>
      <c r="BI541" s="190"/>
      <c r="BJ541" s="197"/>
      <c r="BK541" s="208" t="str">
        <f t="shared" si="340"/>
        <v>-</v>
      </c>
      <c r="BL541" s="190"/>
      <c r="BM541" s="197"/>
      <c r="BN541" s="208" t="str">
        <f t="shared" si="341"/>
        <v>-</v>
      </c>
      <c r="BO541" s="190"/>
      <c r="BP541" s="209"/>
      <c r="BQ541" s="208" t="str">
        <f t="shared" si="342"/>
        <v>-</v>
      </c>
      <c r="BR541" s="190"/>
      <c r="BS541" s="209"/>
      <c r="BT541" s="208" t="str">
        <f t="shared" si="343"/>
        <v>-</v>
      </c>
      <c r="BU541" s="190"/>
      <c r="BV541" s="209"/>
      <c r="BW541" s="208" t="str">
        <f t="shared" si="344"/>
        <v>-</v>
      </c>
      <c r="BX541" s="190"/>
      <c r="BY541" s="209"/>
      <c r="BZ541" s="208" t="str">
        <f t="shared" si="345"/>
        <v>-</v>
      </c>
      <c r="CA541" s="190"/>
      <c r="CB541" s="209"/>
      <c r="CC541" s="208" t="str">
        <f t="shared" si="346"/>
        <v>-</v>
      </c>
      <c r="CD541" s="190"/>
      <c r="CE541" s="209"/>
      <c r="CF541" s="208" t="str">
        <f t="shared" si="347"/>
        <v>-</v>
      </c>
      <c r="CG541" s="190"/>
      <c r="CH541" s="209"/>
      <c r="CI541" s="208" t="str">
        <f t="shared" si="364"/>
        <v>-</v>
      </c>
      <c r="CJ541" s="190"/>
      <c r="CK541" s="209"/>
      <c r="CL541" s="208" t="str">
        <f t="shared" si="356"/>
        <v>-</v>
      </c>
      <c r="CM541" s="190"/>
      <c r="CN541" s="209"/>
      <c r="CO541" s="208" t="str">
        <f t="shared" si="357"/>
        <v>-</v>
      </c>
      <c r="CP541" s="190"/>
      <c r="CQ541" s="209"/>
      <c r="CR541" s="208" t="str">
        <f t="shared" si="349"/>
        <v>-</v>
      </c>
      <c r="CS541" s="190"/>
      <c r="CT541" s="209"/>
      <c r="CU541" s="208" t="str">
        <f t="shared" si="358"/>
        <v>-</v>
      </c>
      <c r="CV541" s="190"/>
      <c r="CW541" s="209"/>
      <c r="CX541" s="208" t="str">
        <f t="shared" si="359"/>
        <v>-</v>
      </c>
      <c r="CY541" s="190"/>
      <c r="CZ541" s="209"/>
      <c r="DA541" s="208" t="str">
        <f t="shared" si="350"/>
        <v>-</v>
      </c>
      <c r="DB541" s="190"/>
      <c r="DC541" s="209"/>
      <c r="DD541" s="208" t="str">
        <f t="shared" si="360"/>
        <v>-</v>
      </c>
      <c r="DE541" s="190"/>
      <c r="DF541" s="209"/>
      <c r="DG541" s="208" t="str">
        <f t="shared" si="361"/>
        <v>-</v>
      </c>
      <c r="DH541" s="190"/>
      <c r="DI541" s="103">
        <f t="shared" si="351"/>
        <v>5</v>
      </c>
      <c r="DJ541" s="103">
        <f t="shared" si="352"/>
        <v>3</v>
      </c>
      <c r="DK541" s="200">
        <f t="shared" si="362"/>
        <v>60</v>
      </c>
      <c r="DL541" s="201">
        <f t="shared" si="363"/>
        <v>4</v>
      </c>
    </row>
    <row r="542" spans="1:116" s="75" customFormat="1" ht="24.95" customHeight="1">
      <c r="A542" s="92"/>
      <c r="B542" s="76"/>
      <c r="C542" s="76"/>
      <c r="D542" s="14" t="s">
        <v>1248</v>
      </c>
      <c r="E542" s="11" t="s">
        <v>1190</v>
      </c>
      <c r="F542" s="12" t="s">
        <v>992</v>
      </c>
      <c r="G542" s="12" t="s">
        <v>938</v>
      </c>
      <c r="H542" s="40" t="s">
        <v>523</v>
      </c>
      <c r="I542" s="41" t="s">
        <v>532</v>
      </c>
      <c r="J542" s="78" t="str">
        <f t="shared" si="353"/>
        <v xml:space="preserve">C4 </v>
      </c>
      <c r="K542" s="197" t="s">
        <v>1192</v>
      </c>
      <c r="L542" s="208" t="str">
        <f t="shared" si="354"/>
        <v>A</v>
      </c>
      <c r="M542" s="207" t="s">
        <v>2008</v>
      </c>
      <c r="N542" s="197" t="s">
        <v>1192</v>
      </c>
      <c r="O542" s="208" t="str">
        <f t="shared" si="325"/>
        <v>-</v>
      </c>
      <c r="P542" s="190"/>
      <c r="Q542" s="197" t="s">
        <v>1192</v>
      </c>
      <c r="R542" s="208" t="str">
        <f t="shared" si="326"/>
        <v>-</v>
      </c>
      <c r="S542" s="190"/>
      <c r="T542" s="197"/>
      <c r="U542" s="208" t="str">
        <f t="shared" si="327"/>
        <v>-</v>
      </c>
      <c r="V542" s="190"/>
      <c r="W542" s="197"/>
      <c r="X542" s="208" t="str">
        <f t="shared" si="328"/>
        <v>-</v>
      </c>
      <c r="Y542" s="190"/>
      <c r="Z542" s="197"/>
      <c r="AA542" s="208" t="str">
        <f t="shared" si="329"/>
        <v>-</v>
      </c>
      <c r="AB542" s="190"/>
      <c r="AC542" s="197"/>
      <c r="AD542" s="208" t="str">
        <f t="shared" si="355"/>
        <v>-</v>
      </c>
      <c r="AE542" s="190"/>
      <c r="AF542" s="197"/>
      <c r="AG542" s="208" t="str">
        <f t="shared" si="330"/>
        <v>-</v>
      </c>
      <c r="AH542" s="190"/>
      <c r="AI542" s="197"/>
      <c r="AJ542" s="208" t="str">
        <f t="shared" si="331"/>
        <v>-</v>
      </c>
      <c r="AK542" s="190"/>
      <c r="AL542" s="197"/>
      <c r="AM542" s="208" t="str">
        <f t="shared" si="332"/>
        <v>-</v>
      </c>
      <c r="AN542" s="190"/>
      <c r="AO542" s="197"/>
      <c r="AP542" s="208" t="str">
        <f t="shared" si="333"/>
        <v>-</v>
      </c>
      <c r="AQ542" s="190"/>
      <c r="AR542" s="197"/>
      <c r="AS542" s="208" t="str">
        <f t="shared" si="334"/>
        <v>-</v>
      </c>
      <c r="AT542" s="190"/>
      <c r="AU542" s="197"/>
      <c r="AV542" s="208" t="str">
        <f t="shared" si="335"/>
        <v>-</v>
      </c>
      <c r="AW542" s="190"/>
      <c r="AX542" s="197"/>
      <c r="AY542" s="208" t="str">
        <f t="shared" si="336"/>
        <v>-</v>
      </c>
      <c r="AZ542" s="190"/>
      <c r="BA542" s="209"/>
      <c r="BB542" s="208" t="str">
        <f t="shared" si="337"/>
        <v>-</v>
      </c>
      <c r="BC542" s="190"/>
      <c r="BD542" s="209"/>
      <c r="BE542" s="208" t="str">
        <f t="shared" si="338"/>
        <v>-</v>
      </c>
      <c r="BF542" s="190"/>
      <c r="BG542" s="209"/>
      <c r="BH542" s="208" t="str">
        <f t="shared" si="339"/>
        <v>-</v>
      </c>
      <c r="BI542" s="190"/>
      <c r="BJ542" s="197"/>
      <c r="BK542" s="208" t="str">
        <f t="shared" si="340"/>
        <v>-</v>
      </c>
      <c r="BL542" s="190"/>
      <c r="BM542" s="197"/>
      <c r="BN542" s="208" t="str">
        <f t="shared" si="341"/>
        <v>-</v>
      </c>
      <c r="BO542" s="190"/>
      <c r="BP542" s="209"/>
      <c r="BQ542" s="208" t="str">
        <f t="shared" si="342"/>
        <v>-</v>
      </c>
      <c r="BR542" s="190"/>
      <c r="BS542" s="209"/>
      <c r="BT542" s="208" t="str">
        <f t="shared" si="343"/>
        <v>-</v>
      </c>
      <c r="BU542" s="190"/>
      <c r="BV542" s="209"/>
      <c r="BW542" s="208" t="str">
        <f t="shared" si="344"/>
        <v>-</v>
      </c>
      <c r="BX542" s="190"/>
      <c r="BY542" s="209"/>
      <c r="BZ542" s="208" t="str">
        <f t="shared" si="345"/>
        <v>-</v>
      </c>
      <c r="CA542" s="190"/>
      <c r="CB542" s="209"/>
      <c r="CC542" s="208" t="str">
        <f t="shared" si="346"/>
        <v>-</v>
      </c>
      <c r="CD542" s="190"/>
      <c r="CE542" s="209"/>
      <c r="CF542" s="208" t="str">
        <f t="shared" si="347"/>
        <v>-</v>
      </c>
      <c r="CG542" s="190"/>
      <c r="CH542" s="209"/>
      <c r="CI542" s="208" t="str">
        <f t="shared" si="364"/>
        <v>-</v>
      </c>
      <c r="CJ542" s="190"/>
      <c r="CK542" s="209"/>
      <c r="CL542" s="208" t="str">
        <f t="shared" si="356"/>
        <v>-</v>
      </c>
      <c r="CM542" s="190"/>
      <c r="CN542" s="209"/>
      <c r="CO542" s="208" t="str">
        <f t="shared" si="357"/>
        <v>-</v>
      </c>
      <c r="CP542" s="190"/>
      <c r="CQ542" s="209"/>
      <c r="CR542" s="208" t="str">
        <f t="shared" si="349"/>
        <v>-</v>
      </c>
      <c r="CS542" s="190"/>
      <c r="CT542" s="209"/>
      <c r="CU542" s="208" t="str">
        <f t="shared" si="358"/>
        <v>-</v>
      </c>
      <c r="CV542" s="190"/>
      <c r="CW542" s="209"/>
      <c r="CX542" s="208" t="str">
        <f t="shared" si="359"/>
        <v>-</v>
      </c>
      <c r="CY542" s="190"/>
      <c r="CZ542" s="209"/>
      <c r="DA542" s="208" t="str">
        <f t="shared" si="350"/>
        <v>-</v>
      </c>
      <c r="DB542" s="190"/>
      <c r="DC542" s="209"/>
      <c r="DD542" s="208" t="str">
        <f t="shared" si="360"/>
        <v>-</v>
      </c>
      <c r="DE542" s="190"/>
      <c r="DF542" s="209"/>
      <c r="DG542" s="208" t="str">
        <f t="shared" si="361"/>
        <v>-</v>
      </c>
      <c r="DH542" s="190"/>
      <c r="DI542" s="103">
        <f t="shared" si="351"/>
        <v>3</v>
      </c>
      <c r="DJ542" s="103">
        <f t="shared" si="352"/>
        <v>1</v>
      </c>
      <c r="DK542" s="200">
        <f t="shared" si="362"/>
        <v>33.333333333333329</v>
      </c>
      <c r="DL542" s="201">
        <f t="shared" si="363"/>
        <v>2</v>
      </c>
    </row>
    <row r="543" spans="1:116" s="75" customFormat="1" ht="24.95" customHeight="1">
      <c r="A543" s="93"/>
      <c r="B543" s="76" t="s">
        <v>1599</v>
      </c>
      <c r="C543" s="76"/>
      <c r="D543" s="14" t="s">
        <v>929</v>
      </c>
      <c r="E543" s="11" t="s">
        <v>930</v>
      </c>
      <c r="F543" s="79" t="s">
        <v>991</v>
      </c>
      <c r="G543" s="79" t="s">
        <v>937</v>
      </c>
      <c r="H543" s="40" t="s">
        <v>967</v>
      </c>
      <c r="I543" s="41" t="s">
        <v>532</v>
      </c>
      <c r="J543" s="78" t="str">
        <f t="shared" si="353"/>
        <v xml:space="preserve">C4 </v>
      </c>
      <c r="K543" s="197" t="s">
        <v>1192</v>
      </c>
      <c r="L543" s="208" t="str">
        <f t="shared" si="354"/>
        <v>-</v>
      </c>
      <c r="M543" s="210"/>
      <c r="N543" s="197" t="s">
        <v>1192</v>
      </c>
      <c r="O543" s="208" t="str">
        <f t="shared" si="325"/>
        <v>-</v>
      </c>
      <c r="P543" s="190"/>
      <c r="Q543" s="197" t="s">
        <v>1192</v>
      </c>
      <c r="R543" s="208" t="str">
        <f t="shared" si="326"/>
        <v>-</v>
      </c>
      <c r="S543" s="190"/>
      <c r="T543" s="197"/>
      <c r="U543" s="208" t="str">
        <f t="shared" si="327"/>
        <v>-</v>
      </c>
      <c r="V543" s="190"/>
      <c r="W543" s="197"/>
      <c r="X543" s="208" t="str">
        <f t="shared" si="328"/>
        <v>-</v>
      </c>
      <c r="Y543" s="190"/>
      <c r="Z543" s="197"/>
      <c r="AA543" s="208" t="str">
        <f t="shared" si="329"/>
        <v>-</v>
      </c>
      <c r="AB543" s="190"/>
      <c r="AC543" s="197"/>
      <c r="AD543" s="208" t="str">
        <f t="shared" si="355"/>
        <v>-</v>
      </c>
      <c r="AE543" s="190"/>
      <c r="AF543" s="197"/>
      <c r="AG543" s="208" t="str">
        <f t="shared" si="330"/>
        <v>-</v>
      </c>
      <c r="AH543" s="190"/>
      <c r="AI543" s="197"/>
      <c r="AJ543" s="208" t="str">
        <f t="shared" si="331"/>
        <v>-</v>
      </c>
      <c r="AK543" s="190"/>
      <c r="AL543" s="197"/>
      <c r="AM543" s="208" t="str">
        <f t="shared" si="332"/>
        <v>-</v>
      </c>
      <c r="AN543" s="190"/>
      <c r="AO543" s="197"/>
      <c r="AP543" s="208" t="str">
        <f t="shared" si="333"/>
        <v>-</v>
      </c>
      <c r="AQ543" s="190"/>
      <c r="AR543" s="197"/>
      <c r="AS543" s="208" t="str">
        <f t="shared" si="334"/>
        <v>-</v>
      </c>
      <c r="AT543" s="190"/>
      <c r="AU543" s="197"/>
      <c r="AV543" s="208" t="str">
        <f t="shared" si="335"/>
        <v>-</v>
      </c>
      <c r="AW543" s="190"/>
      <c r="AX543" s="197"/>
      <c r="AY543" s="208" t="str">
        <f t="shared" si="336"/>
        <v>-</v>
      </c>
      <c r="AZ543" s="190"/>
      <c r="BA543" s="209"/>
      <c r="BB543" s="208" t="str">
        <f t="shared" si="337"/>
        <v>-</v>
      </c>
      <c r="BC543" s="190"/>
      <c r="BD543" s="209"/>
      <c r="BE543" s="208" t="str">
        <f t="shared" si="338"/>
        <v>-</v>
      </c>
      <c r="BF543" s="190"/>
      <c r="BG543" s="209"/>
      <c r="BH543" s="208" t="str">
        <f t="shared" si="339"/>
        <v>-</v>
      </c>
      <c r="BI543" s="190"/>
      <c r="BJ543" s="197"/>
      <c r="BK543" s="208" t="str">
        <f t="shared" si="340"/>
        <v>-</v>
      </c>
      <c r="BL543" s="190"/>
      <c r="BM543" s="197"/>
      <c r="BN543" s="208" t="str">
        <f t="shared" si="341"/>
        <v>-</v>
      </c>
      <c r="BO543" s="190"/>
      <c r="BP543" s="209"/>
      <c r="BQ543" s="208" t="str">
        <f t="shared" si="342"/>
        <v>-</v>
      </c>
      <c r="BR543" s="190"/>
      <c r="BS543" s="209"/>
      <c r="BT543" s="208" t="str">
        <f t="shared" si="343"/>
        <v>-</v>
      </c>
      <c r="BU543" s="190"/>
      <c r="BV543" s="209"/>
      <c r="BW543" s="208" t="str">
        <f t="shared" si="344"/>
        <v>-</v>
      </c>
      <c r="BX543" s="190"/>
      <c r="BY543" s="209"/>
      <c r="BZ543" s="208" t="str">
        <f t="shared" si="345"/>
        <v>-</v>
      </c>
      <c r="CA543" s="190"/>
      <c r="CB543" s="209"/>
      <c r="CC543" s="208" t="str">
        <f t="shared" si="346"/>
        <v>-</v>
      </c>
      <c r="CD543" s="190"/>
      <c r="CE543" s="209"/>
      <c r="CF543" s="208" t="str">
        <f t="shared" si="347"/>
        <v>-</v>
      </c>
      <c r="CG543" s="190"/>
      <c r="CH543" s="209"/>
      <c r="CI543" s="208" t="str">
        <f t="shared" si="364"/>
        <v>-</v>
      </c>
      <c r="CJ543" s="190"/>
      <c r="CK543" s="209"/>
      <c r="CL543" s="208" t="str">
        <f t="shared" si="356"/>
        <v>-</v>
      </c>
      <c r="CM543" s="190"/>
      <c r="CN543" s="209"/>
      <c r="CO543" s="208" t="str">
        <f t="shared" si="357"/>
        <v>-</v>
      </c>
      <c r="CP543" s="190"/>
      <c r="CQ543" s="209"/>
      <c r="CR543" s="208" t="str">
        <f t="shared" si="349"/>
        <v>-</v>
      </c>
      <c r="CS543" s="190"/>
      <c r="CT543" s="209"/>
      <c r="CU543" s="208" t="str">
        <f t="shared" si="358"/>
        <v>-</v>
      </c>
      <c r="CV543" s="190"/>
      <c r="CW543" s="209"/>
      <c r="CX543" s="208" t="str">
        <f t="shared" si="359"/>
        <v>-</v>
      </c>
      <c r="CY543" s="190"/>
      <c r="CZ543" s="209"/>
      <c r="DA543" s="208" t="str">
        <f t="shared" si="350"/>
        <v>-</v>
      </c>
      <c r="DB543" s="190"/>
      <c r="DC543" s="209"/>
      <c r="DD543" s="208" t="str">
        <f t="shared" si="360"/>
        <v>-</v>
      </c>
      <c r="DE543" s="190"/>
      <c r="DF543" s="209"/>
      <c r="DG543" s="208" t="str">
        <f t="shared" si="361"/>
        <v>-</v>
      </c>
      <c r="DH543" s="190"/>
      <c r="DI543" s="103">
        <f t="shared" si="351"/>
        <v>3</v>
      </c>
      <c r="DJ543" s="103">
        <f t="shared" si="352"/>
        <v>0</v>
      </c>
      <c r="DK543" s="200">
        <f t="shared" si="362"/>
        <v>0</v>
      </c>
      <c r="DL543" s="201">
        <f t="shared" si="363"/>
        <v>1</v>
      </c>
    </row>
    <row r="544" spans="1:116" s="75" customFormat="1" ht="24.95" customHeight="1">
      <c r="A544" s="93"/>
      <c r="B544" s="76" t="s">
        <v>1599</v>
      </c>
      <c r="C544" s="76"/>
      <c r="D544" s="14" t="s">
        <v>1406</v>
      </c>
      <c r="E544" s="11" t="s">
        <v>1119</v>
      </c>
      <c r="F544" s="79" t="s">
        <v>991</v>
      </c>
      <c r="G544" s="79" t="s">
        <v>937</v>
      </c>
      <c r="H544" s="40" t="s">
        <v>1128</v>
      </c>
      <c r="I544" s="41" t="s">
        <v>950</v>
      </c>
      <c r="J544" s="78" t="str">
        <f t="shared" si="353"/>
        <v xml:space="preserve">C3 </v>
      </c>
      <c r="K544" s="197" t="s">
        <v>1192</v>
      </c>
      <c r="L544" s="202" t="str">
        <f t="shared" si="354"/>
        <v>A</v>
      </c>
      <c r="M544" s="189" t="s">
        <v>1943</v>
      </c>
      <c r="N544" s="197" t="s">
        <v>1192</v>
      </c>
      <c r="O544" s="208" t="str">
        <f t="shared" si="325"/>
        <v>-</v>
      </c>
      <c r="P544" s="190"/>
      <c r="Q544" s="197" t="s">
        <v>1192</v>
      </c>
      <c r="R544" s="208" t="str">
        <f t="shared" si="326"/>
        <v>-</v>
      </c>
      <c r="S544" s="190"/>
      <c r="T544" s="197" t="s">
        <v>1192</v>
      </c>
      <c r="U544" s="208" t="str">
        <f t="shared" si="327"/>
        <v>-</v>
      </c>
      <c r="V544" s="190"/>
      <c r="W544" s="197" t="s">
        <v>1192</v>
      </c>
      <c r="X544" s="208" t="str">
        <f t="shared" si="328"/>
        <v>-</v>
      </c>
      <c r="Y544" s="190"/>
      <c r="Z544" s="197"/>
      <c r="AA544" s="208" t="str">
        <f t="shared" si="329"/>
        <v>-</v>
      </c>
      <c r="AB544" s="190"/>
      <c r="AC544" s="197"/>
      <c r="AD544" s="208" t="str">
        <f t="shared" si="355"/>
        <v>-</v>
      </c>
      <c r="AE544" s="190"/>
      <c r="AF544" s="197"/>
      <c r="AG544" s="208" t="str">
        <f t="shared" si="330"/>
        <v>-</v>
      </c>
      <c r="AH544" s="190"/>
      <c r="AI544" s="197"/>
      <c r="AJ544" s="208" t="str">
        <f t="shared" si="331"/>
        <v>-</v>
      </c>
      <c r="AK544" s="190"/>
      <c r="AL544" s="197"/>
      <c r="AM544" s="208" t="str">
        <f t="shared" si="332"/>
        <v>-</v>
      </c>
      <c r="AN544" s="190"/>
      <c r="AO544" s="197"/>
      <c r="AP544" s="208" t="str">
        <f t="shared" si="333"/>
        <v>-</v>
      </c>
      <c r="AQ544" s="190"/>
      <c r="AR544" s="197"/>
      <c r="AS544" s="208" t="str">
        <f t="shared" si="334"/>
        <v>-</v>
      </c>
      <c r="AT544" s="190"/>
      <c r="AU544" s="197"/>
      <c r="AV544" s="208" t="str">
        <f t="shared" si="335"/>
        <v>-</v>
      </c>
      <c r="AW544" s="190"/>
      <c r="AX544" s="197"/>
      <c r="AY544" s="208" t="str">
        <f t="shared" si="336"/>
        <v>-</v>
      </c>
      <c r="AZ544" s="190"/>
      <c r="BA544" s="209"/>
      <c r="BB544" s="208" t="str">
        <f t="shared" si="337"/>
        <v>-</v>
      </c>
      <c r="BC544" s="190"/>
      <c r="BD544" s="209"/>
      <c r="BE544" s="208" t="str">
        <f t="shared" si="338"/>
        <v>-</v>
      </c>
      <c r="BF544" s="190"/>
      <c r="BG544" s="209"/>
      <c r="BH544" s="208" t="str">
        <f t="shared" si="339"/>
        <v>-</v>
      </c>
      <c r="BI544" s="190"/>
      <c r="BJ544" s="197"/>
      <c r="BK544" s="208" t="str">
        <f t="shared" si="340"/>
        <v>-</v>
      </c>
      <c r="BL544" s="190"/>
      <c r="BM544" s="197"/>
      <c r="BN544" s="208" t="str">
        <f t="shared" si="341"/>
        <v>-</v>
      </c>
      <c r="BO544" s="190"/>
      <c r="BP544" s="209"/>
      <c r="BQ544" s="208" t="str">
        <f t="shared" si="342"/>
        <v>-</v>
      </c>
      <c r="BR544" s="190"/>
      <c r="BS544" s="209"/>
      <c r="BT544" s="208" t="str">
        <f t="shared" si="343"/>
        <v>-</v>
      </c>
      <c r="BU544" s="190"/>
      <c r="BV544" s="209"/>
      <c r="BW544" s="208" t="str">
        <f t="shared" si="344"/>
        <v>-</v>
      </c>
      <c r="BX544" s="190"/>
      <c r="BY544" s="209"/>
      <c r="BZ544" s="208" t="str">
        <f t="shared" si="345"/>
        <v>-</v>
      </c>
      <c r="CA544" s="190"/>
      <c r="CB544" s="209"/>
      <c r="CC544" s="208" t="str">
        <f t="shared" si="346"/>
        <v>-</v>
      </c>
      <c r="CD544" s="190"/>
      <c r="CE544" s="209"/>
      <c r="CF544" s="208" t="str">
        <f t="shared" si="347"/>
        <v>-</v>
      </c>
      <c r="CG544" s="190"/>
      <c r="CH544" s="209"/>
      <c r="CI544" s="208" t="str">
        <f t="shared" si="364"/>
        <v>-</v>
      </c>
      <c r="CJ544" s="190"/>
      <c r="CK544" s="209"/>
      <c r="CL544" s="208" t="str">
        <f t="shared" si="356"/>
        <v>-</v>
      </c>
      <c r="CM544" s="190"/>
      <c r="CN544" s="209"/>
      <c r="CO544" s="208" t="str">
        <f t="shared" si="357"/>
        <v>-</v>
      </c>
      <c r="CP544" s="190"/>
      <c r="CQ544" s="209"/>
      <c r="CR544" s="208" t="str">
        <f t="shared" si="349"/>
        <v>-</v>
      </c>
      <c r="CS544" s="190"/>
      <c r="CT544" s="209"/>
      <c r="CU544" s="208" t="str">
        <f t="shared" si="358"/>
        <v>-</v>
      </c>
      <c r="CV544" s="190"/>
      <c r="CW544" s="209"/>
      <c r="CX544" s="208" t="str">
        <f t="shared" si="359"/>
        <v>-</v>
      </c>
      <c r="CY544" s="190"/>
      <c r="CZ544" s="209"/>
      <c r="DA544" s="208" t="str">
        <f t="shared" si="350"/>
        <v>-</v>
      </c>
      <c r="DB544" s="190"/>
      <c r="DC544" s="209"/>
      <c r="DD544" s="208" t="str">
        <f t="shared" si="360"/>
        <v>-</v>
      </c>
      <c r="DE544" s="190"/>
      <c r="DF544" s="209"/>
      <c r="DG544" s="208" t="str">
        <f t="shared" si="361"/>
        <v>-</v>
      </c>
      <c r="DH544" s="190"/>
      <c r="DI544" s="103">
        <f t="shared" si="351"/>
        <v>5</v>
      </c>
      <c r="DJ544" s="103">
        <f t="shared" si="352"/>
        <v>1</v>
      </c>
      <c r="DK544" s="200">
        <f t="shared" si="362"/>
        <v>20</v>
      </c>
      <c r="DL544" s="201">
        <f t="shared" si="363"/>
        <v>1</v>
      </c>
    </row>
    <row r="545" spans="1:116" ht="24.95" customHeight="1">
      <c r="A545" s="92"/>
      <c r="B545" s="48"/>
      <c r="C545" s="48"/>
      <c r="D545" s="14" t="s">
        <v>1232</v>
      </c>
      <c r="E545" s="11" t="s">
        <v>1196</v>
      </c>
      <c r="F545" s="12" t="s">
        <v>992</v>
      </c>
      <c r="G545" s="12" t="s">
        <v>938</v>
      </c>
      <c r="H545" s="40" t="s">
        <v>523</v>
      </c>
      <c r="I545" s="41" t="s">
        <v>532</v>
      </c>
      <c r="J545" s="78" t="str">
        <f t="shared" si="353"/>
        <v xml:space="preserve">C4 </v>
      </c>
      <c r="K545" s="197" t="s">
        <v>1192</v>
      </c>
      <c r="L545" s="202" t="str">
        <f t="shared" si="354"/>
        <v>A</v>
      </c>
      <c r="M545" s="207" t="s">
        <v>1866</v>
      </c>
      <c r="N545" s="197" t="s">
        <v>1192</v>
      </c>
      <c r="O545" s="202" t="str">
        <f t="shared" si="325"/>
        <v>-</v>
      </c>
      <c r="P545" s="187"/>
      <c r="Q545" s="197" t="s">
        <v>1192</v>
      </c>
      <c r="R545" s="202" t="str">
        <f t="shared" si="326"/>
        <v>-</v>
      </c>
      <c r="S545" s="187"/>
      <c r="T545" s="197"/>
      <c r="U545" s="202" t="str">
        <f t="shared" si="327"/>
        <v>-</v>
      </c>
      <c r="V545" s="187"/>
      <c r="W545" s="197"/>
      <c r="X545" s="202" t="str">
        <f t="shared" si="328"/>
        <v>-</v>
      </c>
      <c r="Y545" s="187"/>
      <c r="Z545" s="197"/>
      <c r="AA545" s="202" t="str">
        <f t="shared" si="329"/>
        <v>-</v>
      </c>
      <c r="AB545" s="187"/>
      <c r="AC545" s="197"/>
      <c r="AD545" s="202" t="str">
        <f t="shared" si="355"/>
        <v>-</v>
      </c>
      <c r="AE545" s="187"/>
      <c r="AF545" s="197"/>
      <c r="AG545" s="202" t="str">
        <f t="shared" si="330"/>
        <v>-</v>
      </c>
      <c r="AH545" s="187"/>
      <c r="AI545" s="197"/>
      <c r="AJ545" s="202" t="str">
        <f t="shared" si="331"/>
        <v>-</v>
      </c>
      <c r="AK545" s="187"/>
      <c r="AL545" s="197"/>
      <c r="AM545" s="202" t="str">
        <f t="shared" si="332"/>
        <v>-</v>
      </c>
      <c r="AN545" s="187"/>
      <c r="AO545" s="197"/>
      <c r="AP545" s="202" t="str">
        <f t="shared" si="333"/>
        <v>-</v>
      </c>
      <c r="AQ545" s="187"/>
      <c r="AR545" s="197"/>
      <c r="AS545" s="202" t="str">
        <f t="shared" si="334"/>
        <v>-</v>
      </c>
      <c r="AT545" s="187"/>
      <c r="AU545" s="197"/>
      <c r="AV545" s="202" t="str">
        <f t="shared" si="335"/>
        <v>-</v>
      </c>
      <c r="AW545" s="187"/>
      <c r="AX545" s="197"/>
      <c r="AY545" s="202" t="str">
        <f t="shared" si="336"/>
        <v>-</v>
      </c>
      <c r="AZ545" s="187"/>
      <c r="BA545" s="197"/>
      <c r="BB545" s="202" t="str">
        <f t="shared" si="337"/>
        <v>-</v>
      </c>
      <c r="BC545" s="187"/>
      <c r="BD545" s="197"/>
      <c r="BE545" s="202" t="str">
        <f t="shared" si="338"/>
        <v>-</v>
      </c>
      <c r="BF545" s="187"/>
      <c r="BG545" s="197"/>
      <c r="BH545" s="202" t="str">
        <f t="shared" si="339"/>
        <v>-</v>
      </c>
      <c r="BI545" s="187"/>
      <c r="BJ545" s="197"/>
      <c r="BK545" s="202" t="str">
        <f t="shared" si="340"/>
        <v>-</v>
      </c>
      <c r="BL545" s="187"/>
      <c r="BM545" s="197"/>
      <c r="BN545" s="202" t="str">
        <f t="shared" si="341"/>
        <v>-</v>
      </c>
      <c r="BO545" s="187"/>
      <c r="BP545" s="197"/>
      <c r="BQ545" s="202" t="str">
        <f t="shared" si="342"/>
        <v>-</v>
      </c>
      <c r="BR545" s="187"/>
      <c r="BS545" s="197"/>
      <c r="BT545" s="202" t="str">
        <f t="shared" si="343"/>
        <v>-</v>
      </c>
      <c r="BU545" s="187"/>
      <c r="BV545" s="197"/>
      <c r="BW545" s="202" t="str">
        <f t="shared" si="344"/>
        <v>-</v>
      </c>
      <c r="BX545" s="187"/>
      <c r="BY545" s="197"/>
      <c r="BZ545" s="202" t="str">
        <f t="shared" si="345"/>
        <v>-</v>
      </c>
      <c r="CA545" s="187"/>
      <c r="CB545" s="197"/>
      <c r="CC545" s="202" t="str">
        <f t="shared" si="346"/>
        <v>-</v>
      </c>
      <c r="CD545" s="187"/>
      <c r="CE545" s="197"/>
      <c r="CF545" s="202" t="str">
        <f t="shared" si="347"/>
        <v>-</v>
      </c>
      <c r="CG545" s="187"/>
      <c r="CH545" s="197"/>
      <c r="CI545" s="202" t="str">
        <f t="shared" si="364"/>
        <v>-</v>
      </c>
      <c r="CJ545" s="187"/>
      <c r="CK545" s="197"/>
      <c r="CL545" s="202" t="str">
        <f t="shared" si="356"/>
        <v>-</v>
      </c>
      <c r="CM545" s="187"/>
      <c r="CN545" s="197"/>
      <c r="CO545" s="202" t="str">
        <f t="shared" si="357"/>
        <v>-</v>
      </c>
      <c r="CP545" s="187"/>
      <c r="CQ545" s="197"/>
      <c r="CR545" s="202" t="str">
        <f t="shared" si="349"/>
        <v>-</v>
      </c>
      <c r="CS545" s="187"/>
      <c r="CT545" s="197"/>
      <c r="CU545" s="202" t="str">
        <f t="shared" si="358"/>
        <v>-</v>
      </c>
      <c r="CV545" s="187"/>
      <c r="CW545" s="197"/>
      <c r="CX545" s="202" t="str">
        <f t="shared" si="359"/>
        <v>-</v>
      </c>
      <c r="CY545" s="187"/>
      <c r="CZ545" s="197"/>
      <c r="DA545" s="202" t="str">
        <f t="shared" si="350"/>
        <v>-</v>
      </c>
      <c r="DB545" s="187"/>
      <c r="DC545" s="197"/>
      <c r="DD545" s="202" t="str">
        <f t="shared" si="360"/>
        <v>-</v>
      </c>
      <c r="DE545" s="187"/>
      <c r="DF545" s="197"/>
      <c r="DG545" s="202" t="str">
        <f t="shared" si="361"/>
        <v>-</v>
      </c>
      <c r="DH545" s="187"/>
      <c r="DI545" s="103">
        <f t="shared" si="351"/>
        <v>3</v>
      </c>
      <c r="DJ545" s="103">
        <f t="shared" si="352"/>
        <v>1</v>
      </c>
      <c r="DK545" s="200">
        <f t="shared" si="362"/>
        <v>33.333333333333329</v>
      </c>
      <c r="DL545" s="201">
        <f t="shared" si="363"/>
        <v>2</v>
      </c>
    </row>
    <row r="546" spans="1:116" ht="24.95" customHeight="1">
      <c r="A546" s="92"/>
      <c r="B546" s="48"/>
      <c r="C546" s="48"/>
      <c r="D546" s="14" t="s">
        <v>1233</v>
      </c>
      <c r="E546" s="11" t="s">
        <v>1197</v>
      </c>
      <c r="F546" s="12" t="s">
        <v>992</v>
      </c>
      <c r="G546" s="12" t="s">
        <v>938</v>
      </c>
      <c r="H546" s="40" t="s">
        <v>523</v>
      </c>
      <c r="I546" s="41" t="s">
        <v>532</v>
      </c>
      <c r="J546" s="78" t="str">
        <f t="shared" si="353"/>
        <v xml:space="preserve">C4 </v>
      </c>
      <c r="K546" s="197" t="s">
        <v>1192</v>
      </c>
      <c r="L546" s="202" t="str">
        <f t="shared" si="354"/>
        <v>A</v>
      </c>
      <c r="M546" s="207" t="s">
        <v>1866</v>
      </c>
      <c r="N546" s="197" t="s">
        <v>1192</v>
      </c>
      <c r="O546" s="202" t="str">
        <f t="shared" si="325"/>
        <v>-</v>
      </c>
      <c r="P546" s="187"/>
      <c r="Q546" s="197" t="s">
        <v>1192</v>
      </c>
      <c r="R546" s="202" t="str">
        <f t="shared" si="326"/>
        <v>-</v>
      </c>
      <c r="S546" s="187"/>
      <c r="T546" s="197"/>
      <c r="U546" s="202" t="str">
        <f t="shared" si="327"/>
        <v>-</v>
      </c>
      <c r="V546" s="187"/>
      <c r="W546" s="197"/>
      <c r="X546" s="202" t="str">
        <f t="shared" si="328"/>
        <v>-</v>
      </c>
      <c r="Y546" s="187"/>
      <c r="Z546" s="197"/>
      <c r="AA546" s="202" t="str">
        <f t="shared" si="329"/>
        <v>-</v>
      </c>
      <c r="AB546" s="187"/>
      <c r="AC546" s="197"/>
      <c r="AD546" s="202" t="str">
        <f t="shared" si="355"/>
        <v>-</v>
      </c>
      <c r="AE546" s="187"/>
      <c r="AF546" s="197"/>
      <c r="AG546" s="202" t="str">
        <f t="shared" si="330"/>
        <v>-</v>
      </c>
      <c r="AH546" s="187"/>
      <c r="AI546" s="197"/>
      <c r="AJ546" s="202" t="str">
        <f t="shared" si="331"/>
        <v>-</v>
      </c>
      <c r="AK546" s="187"/>
      <c r="AL546" s="197"/>
      <c r="AM546" s="202" t="str">
        <f t="shared" si="332"/>
        <v>-</v>
      </c>
      <c r="AN546" s="187"/>
      <c r="AO546" s="197"/>
      <c r="AP546" s="202" t="str">
        <f t="shared" si="333"/>
        <v>-</v>
      </c>
      <c r="AQ546" s="187"/>
      <c r="AR546" s="197"/>
      <c r="AS546" s="202" t="str">
        <f t="shared" si="334"/>
        <v>-</v>
      </c>
      <c r="AT546" s="187"/>
      <c r="AU546" s="197"/>
      <c r="AV546" s="202" t="str">
        <f t="shared" si="335"/>
        <v>-</v>
      </c>
      <c r="AW546" s="187"/>
      <c r="AX546" s="197"/>
      <c r="AY546" s="202" t="str">
        <f t="shared" si="336"/>
        <v>-</v>
      </c>
      <c r="AZ546" s="187"/>
      <c r="BA546" s="197"/>
      <c r="BB546" s="202" t="str">
        <f t="shared" si="337"/>
        <v>-</v>
      </c>
      <c r="BC546" s="187"/>
      <c r="BD546" s="197"/>
      <c r="BE546" s="202" t="str">
        <f t="shared" si="338"/>
        <v>-</v>
      </c>
      <c r="BF546" s="187"/>
      <c r="BG546" s="197"/>
      <c r="BH546" s="202" t="str">
        <f t="shared" si="339"/>
        <v>-</v>
      </c>
      <c r="BI546" s="187"/>
      <c r="BJ546" s="197"/>
      <c r="BK546" s="202" t="str">
        <f t="shared" si="340"/>
        <v>-</v>
      </c>
      <c r="BL546" s="187"/>
      <c r="BM546" s="197"/>
      <c r="BN546" s="202" t="str">
        <f t="shared" si="341"/>
        <v>-</v>
      </c>
      <c r="BO546" s="187"/>
      <c r="BP546" s="197"/>
      <c r="BQ546" s="202" t="str">
        <f t="shared" si="342"/>
        <v>-</v>
      </c>
      <c r="BR546" s="187"/>
      <c r="BS546" s="197"/>
      <c r="BT546" s="202" t="str">
        <f t="shared" si="343"/>
        <v>-</v>
      </c>
      <c r="BU546" s="187"/>
      <c r="BV546" s="197"/>
      <c r="BW546" s="202" t="str">
        <f t="shared" si="344"/>
        <v>-</v>
      </c>
      <c r="BX546" s="187"/>
      <c r="BY546" s="197"/>
      <c r="BZ546" s="202" t="str">
        <f t="shared" si="345"/>
        <v>-</v>
      </c>
      <c r="CA546" s="187"/>
      <c r="CB546" s="197"/>
      <c r="CC546" s="202" t="str">
        <f t="shared" si="346"/>
        <v>-</v>
      </c>
      <c r="CD546" s="187"/>
      <c r="CE546" s="197"/>
      <c r="CF546" s="202" t="str">
        <f t="shared" si="347"/>
        <v>-</v>
      </c>
      <c r="CG546" s="187"/>
      <c r="CH546" s="197"/>
      <c r="CI546" s="202" t="str">
        <f t="shared" si="364"/>
        <v>-</v>
      </c>
      <c r="CJ546" s="187"/>
      <c r="CK546" s="197"/>
      <c r="CL546" s="202" t="str">
        <f t="shared" si="356"/>
        <v>-</v>
      </c>
      <c r="CM546" s="187"/>
      <c r="CN546" s="197"/>
      <c r="CO546" s="202" t="str">
        <f t="shared" si="357"/>
        <v>-</v>
      </c>
      <c r="CP546" s="187"/>
      <c r="CQ546" s="197"/>
      <c r="CR546" s="202" t="str">
        <f t="shared" si="349"/>
        <v>-</v>
      </c>
      <c r="CS546" s="187"/>
      <c r="CT546" s="197"/>
      <c r="CU546" s="202" t="str">
        <f t="shared" si="358"/>
        <v>-</v>
      </c>
      <c r="CV546" s="187"/>
      <c r="CW546" s="197"/>
      <c r="CX546" s="202" t="str">
        <f t="shared" si="359"/>
        <v>-</v>
      </c>
      <c r="CY546" s="187"/>
      <c r="CZ546" s="197"/>
      <c r="DA546" s="202" t="str">
        <f t="shared" si="350"/>
        <v>-</v>
      </c>
      <c r="DB546" s="187"/>
      <c r="DC546" s="197"/>
      <c r="DD546" s="202" t="str">
        <f t="shared" si="360"/>
        <v>-</v>
      </c>
      <c r="DE546" s="187"/>
      <c r="DF546" s="197"/>
      <c r="DG546" s="202" t="str">
        <f t="shared" si="361"/>
        <v>-</v>
      </c>
      <c r="DH546" s="187"/>
      <c r="DI546" s="103">
        <f t="shared" si="351"/>
        <v>3</v>
      </c>
      <c r="DJ546" s="103">
        <f t="shared" si="352"/>
        <v>1</v>
      </c>
      <c r="DK546" s="200">
        <f t="shared" si="362"/>
        <v>33.333333333333329</v>
      </c>
      <c r="DL546" s="201">
        <f t="shared" si="363"/>
        <v>2</v>
      </c>
    </row>
    <row r="547" spans="1:116" ht="24.95" customHeight="1">
      <c r="A547" s="92"/>
      <c r="B547" s="48"/>
      <c r="C547" s="48"/>
      <c r="D547" s="14" t="s">
        <v>1234</v>
      </c>
      <c r="E547" s="11" t="s">
        <v>1198</v>
      </c>
      <c r="F547" s="12" t="s">
        <v>992</v>
      </c>
      <c r="G547" s="12" t="s">
        <v>938</v>
      </c>
      <c r="H547" s="40" t="s">
        <v>523</v>
      </c>
      <c r="I547" s="41" t="s">
        <v>532</v>
      </c>
      <c r="J547" s="78" t="str">
        <f t="shared" si="353"/>
        <v xml:space="preserve">C4 </v>
      </c>
      <c r="K547" s="197" t="s">
        <v>1192</v>
      </c>
      <c r="L547" s="202" t="str">
        <f t="shared" si="354"/>
        <v>A</v>
      </c>
      <c r="M547" s="207" t="s">
        <v>1866</v>
      </c>
      <c r="N547" s="197" t="s">
        <v>1192</v>
      </c>
      <c r="O547" s="202" t="str">
        <f t="shared" si="325"/>
        <v>-</v>
      </c>
      <c r="P547" s="187"/>
      <c r="Q547" s="197" t="s">
        <v>1192</v>
      </c>
      <c r="R547" s="202" t="str">
        <f t="shared" si="326"/>
        <v>-</v>
      </c>
      <c r="S547" s="187"/>
      <c r="T547" s="197"/>
      <c r="U547" s="202" t="str">
        <f t="shared" si="327"/>
        <v>-</v>
      </c>
      <c r="V547" s="187"/>
      <c r="W547" s="197"/>
      <c r="X547" s="202" t="str">
        <f t="shared" si="328"/>
        <v>-</v>
      </c>
      <c r="Y547" s="187"/>
      <c r="Z547" s="197"/>
      <c r="AA547" s="202" t="str">
        <f t="shared" si="329"/>
        <v>-</v>
      </c>
      <c r="AB547" s="187"/>
      <c r="AC547" s="197"/>
      <c r="AD547" s="202" t="str">
        <f t="shared" si="355"/>
        <v>-</v>
      </c>
      <c r="AE547" s="187"/>
      <c r="AF547" s="197"/>
      <c r="AG547" s="202" t="str">
        <f t="shared" si="330"/>
        <v>-</v>
      </c>
      <c r="AH547" s="187"/>
      <c r="AI547" s="197"/>
      <c r="AJ547" s="202" t="str">
        <f t="shared" si="331"/>
        <v>-</v>
      </c>
      <c r="AK547" s="187"/>
      <c r="AL547" s="197"/>
      <c r="AM547" s="202" t="str">
        <f t="shared" si="332"/>
        <v>-</v>
      </c>
      <c r="AN547" s="187"/>
      <c r="AO547" s="197"/>
      <c r="AP547" s="202" t="str">
        <f t="shared" si="333"/>
        <v>-</v>
      </c>
      <c r="AQ547" s="187"/>
      <c r="AR547" s="197"/>
      <c r="AS547" s="202" t="str">
        <f t="shared" si="334"/>
        <v>-</v>
      </c>
      <c r="AT547" s="187"/>
      <c r="AU547" s="197"/>
      <c r="AV547" s="202" t="str">
        <f t="shared" si="335"/>
        <v>-</v>
      </c>
      <c r="AW547" s="187"/>
      <c r="AX547" s="197"/>
      <c r="AY547" s="202" t="str">
        <f t="shared" si="336"/>
        <v>-</v>
      </c>
      <c r="AZ547" s="187"/>
      <c r="BA547" s="197"/>
      <c r="BB547" s="202" t="str">
        <f t="shared" si="337"/>
        <v>-</v>
      </c>
      <c r="BC547" s="187"/>
      <c r="BD547" s="197"/>
      <c r="BE547" s="202" t="str">
        <f t="shared" si="338"/>
        <v>-</v>
      </c>
      <c r="BF547" s="187"/>
      <c r="BG547" s="197"/>
      <c r="BH547" s="202" t="str">
        <f t="shared" si="339"/>
        <v>-</v>
      </c>
      <c r="BI547" s="187"/>
      <c r="BJ547" s="197"/>
      <c r="BK547" s="202" t="str">
        <f t="shared" si="340"/>
        <v>-</v>
      </c>
      <c r="BL547" s="187"/>
      <c r="BM547" s="197"/>
      <c r="BN547" s="202" t="str">
        <f t="shared" si="341"/>
        <v>-</v>
      </c>
      <c r="BO547" s="187"/>
      <c r="BP547" s="197"/>
      <c r="BQ547" s="202" t="str">
        <f t="shared" si="342"/>
        <v>-</v>
      </c>
      <c r="BR547" s="187"/>
      <c r="BS547" s="197"/>
      <c r="BT547" s="202" t="str">
        <f t="shared" si="343"/>
        <v>-</v>
      </c>
      <c r="BU547" s="187"/>
      <c r="BV547" s="197"/>
      <c r="BW547" s="202" t="str">
        <f t="shared" si="344"/>
        <v>-</v>
      </c>
      <c r="BX547" s="187"/>
      <c r="BY547" s="197"/>
      <c r="BZ547" s="202" t="str">
        <f t="shared" si="345"/>
        <v>-</v>
      </c>
      <c r="CA547" s="187"/>
      <c r="CB547" s="197"/>
      <c r="CC547" s="202" t="str">
        <f t="shared" si="346"/>
        <v>-</v>
      </c>
      <c r="CD547" s="187"/>
      <c r="CE547" s="197"/>
      <c r="CF547" s="202" t="str">
        <f t="shared" si="347"/>
        <v>-</v>
      </c>
      <c r="CG547" s="187"/>
      <c r="CH547" s="197"/>
      <c r="CI547" s="202" t="str">
        <f t="shared" si="364"/>
        <v>-</v>
      </c>
      <c r="CJ547" s="187"/>
      <c r="CK547" s="197"/>
      <c r="CL547" s="202" t="str">
        <f t="shared" si="356"/>
        <v>-</v>
      </c>
      <c r="CM547" s="187"/>
      <c r="CN547" s="197"/>
      <c r="CO547" s="202" t="str">
        <f t="shared" si="357"/>
        <v>-</v>
      </c>
      <c r="CP547" s="187"/>
      <c r="CQ547" s="197"/>
      <c r="CR547" s="202" t="str">
        <f t="shared" si="349"/>
        <v>-</v>
      </c>
      <c r="CS547" s="187"/>
      <c r="CT547" s="197"/>
      <c r="CU547" s="202" t="str">
        <f t="shared" si="358"/>
        <v>-</v>
      </c>
      <c r="CV547" s="187"/>
      <c r="CW547" s="197"/>
      <c r="CX547" s="202" t="str">
        <f t="shared" si="359"/>
        <v>-</v>
      </c>
      <c r="CY547" s="187"/>
      <c r="CZ547" s="197"/>
      <c r="DA547" s="202" t="str">
        <f t="shared" si="350"/>
        <v>-</v>
      </c>
      <c r="DB547" s="187"/>
      <c r="DC547" s="197"/>
      <c r="DD547" s="202" t="str">
        <f t="shared" si="360"/>
        <v>-</v>
      </c>
      <c r="DE547" s="187"/>
      <c r="DF547" s="197"/>
      <c r="DG547" s="202" t="str">
        <f t="shared" si="361"/>
        <v>-</v>
      </c>
      <c r="DH547" s="187"/>
      <c r="DI547" s="103">
        <f t="shared" si="351"/>
        <v>3</v>
      </c>
      <c r="DJ547" s="103">
        <f t="shared" si="352"/>
        <v>1</v>
      </c>
      <c r="DK547" s="200">
        <f t="shared" si="362"/>
        <v>33.333333333333329</v>
      </c>
      <c r="DL547" s="201">
        <f t="shared" si="363"/>
        <v>2</v>
      </c>
    </row>
    <row r="548" spans="1:116" ht="24.95" customHeight="1">
      <c r="A548" s="92"/>
      <c r="B548" s="48"/>
      <c r="C548" s="48"/>
      <c r="D548" s="14" t="s">
        <v>1271</v>
      </c>
      <c r="E548" s="11" t="s">
        <v>1199</v>
      </c>
      <c r="F548" s="12" t="s">
        <v>992</v>
      </c>
      <c r="G548" s="12" t="s">
        <v>938</v>
      </c>
      <c r="H548" s="40" t="s">
        <v>523</v>
      </c>
      <c r="I548" s="41" t="s">
        <v>532</v>
      </c>
      <c r="J548" s="78" t="str">
        <f t="shared" si="353"/>
        <v xml:space="preserve">C4 </v>
      </c>
      <c r="K548" s="197" t="s">
        <v>1192</v>
      </c>
      <c r="L548" s="202" t="str">
        <f t="shared" si="354"/>
        <v>A</v>
      </c>
      <c r="M548" s="207" t="s">
        <v>1866</v>
      </c>
      <c r="N548" s="197" t="s">
        <v>1192</v>
      </c>
      <c r="O548" s="202" t="str">
        <f t="shared" si="325"/>
        <v>-</v>
      </c>
      <c r="P548" s="187"/>
      <c r="Q548" s="197" t="s">
        <v>1192</v>
      </c>
      <c r="R548" s="202" t="str">
        <f t="shared" si="326"/>
        <v>-</v>
      </c>
      <c r="S548" s="187"/>
      <c r="T548" s="197"/>
      <c r="U548" s="202" t="str">
        <f t="shared" si="327"/>
        <v>-</v>
      </c>
      <c r="V548" s="187"/>
      <c r="W548" s="197"/>
      <c r="X548" s="202" t="str">
        <f t="shared" si="328"/>
        <v>-</v>
      </c>
      <c r="Y548" s="187"/>
      <c r="Z548" s="197"/>
      <c r="AA548" s="202" t="str">
        <f t="shared" si="329"/>
        <v>-</v>
      </c>
      <c r="AB548" s="187"/>
      <c r="AC548" s="197"/>
      <c r="AD548" s="202" t="str">
        <f t="shared" si="355"/>
        <v>-</v>
      </c>
      <c r="AE548" s="187"/>
      <c r="AF548" s="197"/>
      <c r="AG548" s="202" t="str">
        <f t="shared" si="330"/>
        <v>-</v>
      </c>
      <c r="AH548" s="187"/>
      <c r="AI548" s="197"/>
      <c r="AJ548" s="202" t="str">
        <f t="shared" si="331"/>
        <v>-</v>
      </c>
      <c r="AK548" s="187"/>
      <c r="AL548" s="197"/>
      <c r="AM548" s="202" t="str">
        <f t="shared" si="332"/>
        <v>-</v>
      </c>
      <c r="AN548" s="187"/>
      <c r="AO548" s="197"/>
      <c r="AP548" s="202" t="str">
        <f t="shared" si="333"/>
        <v>-</v>
      </c>
      <c r="AQ548" s="187"/>
      <c r="AR548" s="197"/>
      <c r="AS548" s="202" t="str">
        <f t="shared" si="334"/>
        <v>-</v>
      </c>
      <c r="AT548" s="187"/>
      <c r="AU548" s="197"/>
      <c r="AV548" s="202" t="str">
        <f t="shared" si="335"/>
        <v>-</v>
      </c>
      <c r="AW548" s="187"/>
      <c r="AX548" s="197"/>
      <c r="AY548" s="202" t="str">
        <f t="shared" si="336"/>
        <v>-</v>
      </c>
      <c r="AZ548" s="187"/>
      <c r="BA548" s="197"/>
      <c r="BB548" s="202" t="str">
        <f t="shared" si="337"/>
        <v>-</v>
      </c>
      <c r="BC548" s="187"/>
      <c r="BD548" s="197"/>
      <c r="BE548" s="202" t="str">
        <f t="shared" si="338"/>
        <v>-</v>
      </c>
      <c r="BF548" s="187"/>
      <c r="BG548" s="197"/>
      <c r="BH548" s="202" t="str">
        <f t="shared" si="339"/>
        <v>-</v>
      </c>
      <c r="BI548" s="187"/>
      <c r="BJ548" s="197"/>
      <c r="BK548" s="202" t="str">
        <f t="shared" si="340"/>
        <v>-</v>
      </c>
      <c r="BL548" s="187"/>
      <c r="BM548" s="197"/>
      <c r="BN548" s="202" t="str">
        <f t="shared" si="341"/>
        <v>-</v>
      </c>
      <c r="BO548" s="187"/>
      <c r="BP548" s="197"/>
      <c r="BQ548" s="202" t="str">
        <f t="shared" si="342"/>
        <v>-</v>
      </c>
      <c r="BR548" s="187"/>
      <c r="BS548" s="197"/>
      <c r="BT548" s="202" t="str">
        <f t="shared" si="343"/>
        <v>-</v>
      </c>
      <c r="BU548" s="187"/>
      <c r="BV548" s="197"/>
      <c r="BW548" s="202" t="str">
        <f t="shared" si="344"/>
        <v>-</v>
      </c>
      <c r="BX548" s="187"/>
      <c r="BY548" s="197"/>
      <c r="BZ548" s="202" t="str">
        <f t="shared" si="345"/>
        <v>-</v>
      </c>
      <c r="CA548" s="187"/>
      <c r="CB548" s="197"/>
      <c r="CC548" s="202" t="str">
        <f t="shared" si="346"/>
        <v>-</v>
      </c>
      <c r="CD548" s="187"/>
      <c r="CE548" s="197"/>
      <c r="CF548" s="202" t="str">
        <f t="shared" si="347"/>
        <v>-</v>
      </c>
      <c r="CG548" s="187"/>
      <c r="CH548" s="197"/>
      <c r="CI548" s="202" t="str">
        <f t="shared" si="364"/>
        <v>-</v>
      </c>
      <c r="CJ548" s="187"/>
      <c r="CK548" s="197"/>
      <c r="CL548" s="202" t="str">
        <f t="shared" si="356"/>
        <v>-</v>
      </c>
      <c r="CM548" s="187"/>
      <c r="CN548" s="197"/>
      <c r="CO548" s="202" t="str">
        <f t="shared" si="357"/>
        <v>-</v>
      </c>
      <c r="CP548" s="187"/>
      <c r="CQ548" s="197"/>
      <c r="CR548" s="202" t="str">
        <f t="shared" si="349"/>
        <v>-</v>
      </c>
      <c r="CS548" s="187"/>
      <c r="CT548" s="197"/>
      <c r="CU548" s="202" t="str">
        <f t="shared" si="358"/>
        <v>-</v>
      </c>
      <c r="CV548" s="187"/>
      <c r="CW548" s="197"/>
      <c r="CX548" s="202" t="str">
        <f t="shared" si="359"/>
        <v>-</v>
      </c>
      <c r="CY548" s="187"/>
      <c r="CZ548" s="197"/>
      <c r="DA548" s="202" t="str">
        <f t="shared" si="350"/>
        <v>-</v>
      </c>
      <c r="DB548" s="187"/>
      <c r="DC548" s="197"/>
      <c r="DD548" s="202" t="str">
        <f t="shared" si="360"/>
        <v>-</v>
      </c>
      <c r="DE548" s="187"/>
      <c r="DF548" s="197"/>
      <c r="DG548" s="202" t="str">
        <f t="shared" si="361"/>
        <v>-</v>
      </c>
      <c r="DH548" s="187"/>
      <c r="DI548" s="103">
        <f t="shared" si="351"/>
        <v>3</v>
      </c>
      <c r="DJ548" s="103">
        <f t="shared" si="352"/>
        <v>1</v>
      </c>
      <c r="DK548" s="200">
        <f t="shared" si="362"/>
        <v>33.333333333333329</v>
      </c>
      <c r="DL548" s="201">
        <f t="shared" si="363"/>
        <v>2</v>
      </c>
    </row>
    <row r="549" spans="1:116" ht="24.95" customHeight="1">
      <c r="A549" s="92"/>
      <c r="B549" s="48"/>
      <c r="C549" s="48"/>
      <c r="D549" s="14" t="s">
        <v>1200</v>
      </c>
      <c r="E549" s="11" t="s">
        <v>1201</v>
      </c>
      <c r="F549" s="12" t="s">
        <v>990</v>
      </c>
      <c r="G549" s="12" t="s">
        <v>935</v>
      </c>
      <c r="H549" s="40" t="s">
        <v>981</v>
      </c>
      <c r="I549" s="41" t="s">
        <v>982</v>
      </c>
      <c r="J549" s="78" t="str">
        <f t="shared" si="353"/>
        <v>M7</v>
      </c>
      <c r="K549" s="197" t="s">
        <v>1192</v>
      </c>
      <c r="L549" s="202" t="str">
        <f t="shared" si="354"/>
        <v>A</v>
      </c>
      <c r="M549" s="207" t="s">
        <v>1866</v>
      </c>
      <c r="N549" s="197" t="s">
        <v>1192</v>
      </c>
      <c r="O549" s="202" t="str">
        <f t="shared" si="325"/>
        <v>A</v>
      </c>
      <c r="P549" s="207" t="s">
        <v>1866</v>
      </c>
      <c r="Q549" s="197" t="s">
        <v>1192</v>
      </c>
      <c r="R549" s="202" t="str">
        <f t="shared" si="326"/>
        <v>A</v>
      </c>
      <c r="S549" s="186">
        <v>42515</v>
      </c>
      <c r="T549" s="197" t="s">
        <v>1192</v>
      </c>
      <c r="U549" s="202" t="str">
        <f t="shared" si="327"/>
        <v>A</v>
      </c>
      <c r="V549" s="186">
        <v>42515</v>
      </c>
      <c r="W549" s="197" t="s">
        <v>1192</v>
      </c>
      <c r="X549" s="202" t="str">
        <f t="shared" si="328"/>
        <v>A</v>
      </c>
      <c r="Y549" s="186">
        <v>42515</v>
      </c>
      <c r="Z549" s="197" t="s">
        <v>1192</v>
      </c>
      <c r="AA549" s="202" t="str">
        <f t="shared" si="329"/>
        <v>A</v>
      </c>
      <c r="AB549" s="207" t="s">
        <v>1866</v>
      </c>
      <c r="AC549" s="197" t="s">
        <v>1192</v>
      </c>
      <c r="AD549" s="202" t="str">
        <f t="shared" si="355"/>
        <v>A</v>
      </c>
      <c r="AE549" s="207" t="s">
        <v>1866</v>
      </c>
      <c r="AF549" s="197" t="s">
        <v>1192</v>
      </c>
      <c r="AG549" s="202" t="str">
        <f t="shared" si="330"/>
        <v>A</v>
      </c>
      <c r="AH549" s="207" t="s">
        <v>1866</v>
      </c>
      <c r="AI549" s="197" t="s">
        <v>1192</v>
      </c>
      <c r="AJ549" s="202" t="str">
        <f t="shared" si="331"/>
        <v>A</v>
      </c>
      <c r="AK549" s="186">
        <v>42515</v>
      </c>
      <c r="AL549" s="197" t="s">
        <v>1192</v>
      </c>
      <c r="AM549" s="202" t="str">
        <f t="shared" si="332"/>
        <v>A</v>
      </c>
      <c r="AN549" s="207" t="s">
        <v>1866</v>
      </c>
      <c r="AO549" s="197" t="s">
        <v>1192</v>
      </c>
      <c r="AP549" s="202" t="str">
        <f t="shared" si="333"/>
        <v>A</v>
      </c>
      <c r="AQ549" s="207" t="s">
        <v>1866</v>
      </c>
      <c r="AR549" s="197" t="s">
        <v>1192</v>
      </c>
      <c r="AS549" s="202" t="str">
        <f t="shared" si="334"/>
        <v>A</v>
      </c>
      <c r="AT549" s="186">
        <v>42515</v>
      </c>
      <c r="AU549" s="197" t="s">
        <v>1192</v>
      </c>
      <c r="AV549" s="202" t="str">
        <f t="shared" si="335"/>
        <v>A</v>
      </c>
      <c r="AW549" s="186">
        <v>42515</v>
      </c>
      <c r="AX549" s="197" t="s">
        <v>1192</v>
      </c>
      <c r="AY549" s="202" t="str">
        <f t="shared" si="336"/>
        <v>A</v>
      </c>
      <c r="AZ549" s="186">
        <v>42499</v>
      </c>
      <c r="BA549" s="197" t="s">
        <v>1192</v>
      </c>
      <c r="BB549" s="202" t="str">
        <f t="shared" si="337"/>
        <v>-</v>
      </c>
      <c r="BC549" s="187"/>
      <c r="BD549" s="197" t="s">
        <v>1192</v>
      </c>
      <c r="BE549" s="202" t="str">
        <f t="shared" si="338"/>
        <v>A</v>
      </c>
      <c r="BF549" s="186">
        <v>42515</v>
      </c>
      <c r="BG549" s="197" t="s">
        <v>1192</v>
      </c>
      <c r="BH549" s="202" t="str">
        <f t="shared" si="339"/>
        <v>-</v>
      </c>
      <c r="BI549" s="187"/>
      <c r="BJ549" s="197"/>
      <c r="BK549" s="202" t="str">
        <f t="shared" si="340"/>
        <v>-</v>
      </c>
      <c r="BL549" s="186">
        <v>42515</v>
      </c>
      <c r="BM549" s="197"/>
      <c r="BN549" s="202" t="str">
        <f t="shared" si="341"/>
        <v>-</v>
      </c>
      <c r="BO549" s="186">
        <v>42515</v>
      </c>
      <c r="BP549" s="197"/>
      <c r="BQ549" s="202" t="str">
        <f t="shared" si="342"/>
        <v>-</v>
      </c>
      <c r="BR549" s="187"/>
      <c r="BS549" s="197"/>
      <c r="BT549" s="202" t="str">
        <f t="shared" si="343"/>
        <v>-</v>
      </c>
      <c r="BU549" s="187"/>
      <c r="BV549" s="197"/>
      <c r="BW549" s="202" t="str">
        <f t="shared" si="344"/>
        <v>-</v>
      </c>
      <c r="BX549" s="186">
        <v>42515</v>
      </c>
      <c r="BY549" s="197"/>
      <c r="BZ549" s="202" t="str">
        <f t="shared" si="345"/>
        <v>-</v>
      </c>
      <c r="CA549" s="187"/>
      <c r="CB549" s="197"/>
      <c r="CC549" s="202" t="str">
        <f t="shared" si="346"/>
        <v>-</v>
      </c>
      <c r="CD549" s="187"/>
      <c r="CE549" s="197"/>
      <c r="CF549" s="202" t="str">
        <f t="shared" si="347"/>
        <v>-</v>
      </c>
      <c r="CG549" s="187"/>
      <c r="CH549" s="197"/>
      <c r="CI549" s="202" t="str">
        <f t="shared" si="364"/>
        <v>-</v>
      </c>
      <c r="CJ549" s="187"/>
      <c r="CK549" s="197"/>
      <c r="CL549" s="202" t="str">
        <f t="shared" si="356"/>
        <v>-</v>
      </c>
      <c r="CM549" s="187"/>
      <c r="CN549" s="197"/>
      <c r="CO549" s="202" t="str">
        <f t="shared" si="357"/>
        <v>-</v>
      </c>
      <c r="CP549" s="187"/>
      <c r="CQ549" s="197"/>
      <c r="CR549" s="202" t="str">
        <f t="shared" si="349"/>
        <v>-</v>
      </c>
      <c r="CS549" s="187"/>
      <c r="CT549" s="197"/>
      <c r="CU549" s="202" t="str">
        <f t="shared" si="358"/>
        <v>-</v>
      </c>
      <c r="CV549" s="187"/>
      <c r="CW549" s="197"/>
      <c r="CX549" s="202" t="str">
        <f t="shared" si="359"/>
        <v>-</v>
      </c>
      <c r="CY549" s="187"/>
      <c r="CZ549" s="197"/>
      <c r="DA549" s="202" t="str">
        <f t="shared" si="350"/>
        <v>-</v>
      </c>
      <c r="DB549" s="187"/>
      <c r="DC549" s="197"/>
      <c r="DD549" s="202" t="str">
        <f t="shared" si="360"/>
        <v>-</v>
      </c>
      <c r="DE549" s="187"/>
      <c r="DF549" s="197"/>
      <c r="DG549" s="202" t="str">
        <f t="shared" si="361"/>
        <v>-</v>
      </c>
      <c r="DH549" s="187"/>
      <c r="DI549" s="103">
        <f t="shared" si="351"/>
        <v>17</v>
      </c>
      <c r="DJ549" s="103">
        <f t="shared" si="352"/>
        <v>15</v>
      </c>
      <c r="DK549" s="200">
        <f t="shared" si="362"/>
        <v>88.235294117647058</v>
      </c>
      <c r="DL549" s="201">
        <f t="shared" si="363"/>
        <v>5</v>
      </c>
    </row>
    <row r="550" spans="1:116" ht="24.95" customHeight="1">
      <c r="A550" s="92"/>
      <c r="B550" s="48"/>
      <c r="C550" s="48"/>
      <c r="D550" s="14" t="s">
        <v>1202</v>
      </c>
      <c r="E550" s="11" t="s">
        <v>1204</v>
      </c>
      <c r="F550" s="12" t="s">
        <v>997</v>
      </c>
      <c r="G550" s="12" t="s">
        <v>1000</v>
      </c>
      <c r="H550" s="40" t="s">
        <v>981</v>
      </c>
      <c r="I550" s="41" t="s">
        <v>982</v>
      </c>
      <c r="J550" s="78" t="str">
        <f t="shared" si="353"/>
        <v>M7</v>
      </c>
      <c r="K550" s="197" t="s">
        <v>1192</v>
      </c>
      <c r="L550" s="202" t="str">
        <f t="shared" si="354"/>
        <v>A</v>
      </c>
      <c r="M550" s="207" t="s">
        <v>1974</v>
      </c>
      <c r="N550" s="197" t="s">
        <v>1192</v>
      </c>
      <c r="O550" s="202" t="str">
        <f t="shared" si="325"/>
        <v>A</v>
      </c>
      <c r="P550" s="207" t="s">
        <v>1974</v>
      </c>
      <c r="Q550" s="197" t="s">
        <v>1192</v>
      </c>
      <c r="R550" s="202" t="str">
        <f t="shared" si="326"/>
        <v>A</v>
      </c>
      <c r="S550" s="186">
        <v>42515</v>
      </c>
      <c r="T550" s="197" t="s">
        <v>1192</v>
      </c>
      <c r="U550" s="202" t="str">
        <f t="shared" si="327"/>
        <v>A</v>
      </c>
      <c r="V550" s="186">
        <v>42515</v>
      </c>
      <c r="W550" s="197" t="s">
        <v>1192</v>
      </c>
      <c r="X550" s="202" t="str">
        <f t="shared" si="328"/>
        <v>A</v>
      </c>
      <c r="Y550" s="186">
        <v>42515</v>
      </c>
      <c r="Z550" s="197" t="s">
        <v>1192</v>
      </c>
      <c r="AA550" s="202" t="str">
        <f t="shared" si="329"/>
        <v>A</v>
      </c>
      <c r="AB550" s="207" t="s">
        <v>1974</v>
      </c>
      <c r="AC550" s="197" t="s">
        <v>1192</v>
      </c>
      <c r="AD550" s="202" t="str">
        <f t="shared" si="355"/>
        <v>A</v>
      </c>
      <c r="AE550" s="207" t="s">
        <v>1974</v>
      </c>
      <c r="AF550" s="197" t="s">
        <v>1192</v>
      </c>
      <c r="AG550" s="202" t="str">
        <f t="shared" si="330"/>
        <v>A</v>
      </c>
      <c r="AH550" s="207" t="s">
        <v>1974</v>
      </c>
      <c r="AI550" s="197" t="s">
        <v>1192</v>
      </c>
      <c r="AJ550" s="202" t="str">
        <f t="shared" si="331"/>
        <v>A</v>
      </c>
      <c r="AK550" s="186">
        <v>42515</v>
      </c>
      <c r="AL550" s="197" t="s">
        <v>1192</v>
      </c>
      <c r="AM550" s="202" t="str">
        <f t="shared" si="332"/>
        <v>A</v>
      </c>
      <c r="AN550" s="207" t="s">
        <v>1974</v>
      </c>
      <c r="AO550" s="197" t="s">
        <v>1192</v>
      </c>
      <c r="AP550" s="202" t="str">
        <f t="shared" si="333"/>
        <v>A</v>
      </c>
      <c r="AQ550" s="207" t="s">
        <v>1974</v>
      </c>
      <c r="AR550" s="197" t="s">
        <v>1192</v>
      </c>
      <c r="AS550" s="202" t="str">
        <f t="shared" si="334"/>
        <v>A</v>
      </c>
      <c r="AT550" s="186">
        <v>42682</v>
      </c>
      <c r="AU550" s="197" t="s">
        <v>1192</v>
      </c>
      <c r="AV550" s="202" t="str">
        <f t="shared" si="335"/>
        <v>A</v>
      </c>
      <c r="AW550" s="186">
        <v>43089</v>
      </c>
      <c r="AX550" s="197" t="s">
        <v>1192</v>
      </c>
      <c r="AY550" s="202" t="str">
        <f t="shared" si="336"/>
        <v>A</v>
      </c>
      <c r="AZ550" s="186">
        <v>42682</v>
      </c>
      <c r="BA550" s="197" t="s">
        <v>1192</v>
      </c>
      <c r="BB550" s="202" t="str">
        <f t="shared" si="337"/>
        <v>A</v>
      </c>
      <c r="BC550" s="186">
        <v>43046</v>
      </c>
      <c r="BD550" s="197" t="s">
        <v>1192</v>
      </c>
      <c r="BE550" s="202" t="str">
        <f t="shared" si="338"/>
        <v>A</v>
      </c>
      <c r="BF550" s="186">
        <v>42515</v>
      </c>
      <c r="BG550" s="197" t="s">
        <v>1192</v>
      </c>
      <c r="BH550" s="202" t="str">
        <f t="shared" si="339"/>
        <v>A</v>
      </c>
      <c r="BI550" s="186">
        <v>42838</v>
      </c>
      <c r="BJ550" s="197"/>
      <c r="BK550" s="202" t="str">
        <f t="shared" si="340"/>
        <v>-</v>
      </c>
      <c r="BL550" s="186">
        <v>42515</v>
      </c>
      <c r="BM550" s="197"/>
      <c r="BN550" s="202" t="str">
        <f t="shared" si="341"/>
        <v>-</v>
      </c>
      <c r="BO550" s="186">
        <v>42515</v>
      </c>
      <c r="BP550" s="197"/>
      <c r="BQ550" s="202" t="str">
        <f t="shared" si="342"/>
        <v>-</v>
      </c>
      <c r="BR550" s="187"/>
      <c r="BS550" s="197"/>
      <c r="BT550" s="202" t="str">
        <f t="shared" si="343"/>
        <v>-</v>
      </c>
      <c r="BU550" s="187"/>
      <c r="BV550" s="197"/>
      <c r="BW550" s="202" t="str">
        <f t="shared" si="344"/>
        <v>-</v>
      </c>
      <c r="BX550" s="188">
        <v>43089</v>
      </c>
      <c r="BY550" s="197"/>
      <c r="BZ550" s="202" t="str">
        <f t="shared" si="345"/>
        <v>-</v>
      </c>
      <c r="CA550" s="187"/>
      <c r="CB550" s="197"/>
      <c r="CC550" s="202" t="str">
        <f t="shared" si="346"/>
        <v>-</v>
      </c>
      <c r="CD550" s="187"/>
      <c r="CE550" s="197"/>
      <c r="CF550" s="202" t="str">
        <f t="shared" si="347"/>
        <v>-</v>
      </c>
      <c r="CG550" s="187"/>
      <c r="CH550" s="197"/>
      <c r="CI550" s="202" t="str">
        <f t="shared" si="364"/>
        <v>-</v>
      </c>
      <c r="CJ550" s="187"/>
      <c r="CK550" s="197"/>
      <c r="CL550" s="202" t="str">
        <f t="shared" si="356"/>
        <v>-</v>
      </c>
      <c r="CM550" s="187"/>
      <c r="CN550" s="197"/>
      <c r="CO550" s="202" t="str">
        <f t="shared" si="357"/>
        <v>-</v>
      </c>
      <c r="CP550" s="187"/>
      <c r="CQ550" s="197"/>
      <c r="CR550" s="202" t="str">
        <f t="shared" si="349"/>
        <v>-</v>
      </c>
      <c r="CS550" s="187"/>
      <c r="CT550" s="197"/>
      <c r="CU550" s="202" t="str">
        <f t="shared" si="358"/>
        <v>-</v>
      </c>
      <c r="CV550" s="187"/>
      <c r="CW550" s="197"/>
      <c r="CX550" s="202" t="str">
        <f t="shared" si="359"/>
        <v>-</v>
      </c>
      <c r="CY550" s="187"/>
      <c r="CZ550" s="197"/>
      <c r="DA550" s="202" t="str">
        <f t="shared" si="350"/>
        <v>-</v>
      </c>
      <c r="DB550" s="187"/>
      <c r="DC550" s="197"/>
      <c r="DD550" s="202" t="str">
        <f t="shared" si="360"/>
        <v>-</v>
      </c>
      <c r="DE550" s="186">
        <v>42852</v>
      </c>
      <c r="DF550" s="197"/>
      <c r="DG550" s="202" t="str">
        <f t="shared" si="361"/>
        <v>-</v>
      </c>
      <c r="DH550" s="187"/>
      <c r="DI550" s="103">
        <f t="shared" si="351"/>
        <v>17</v>
      </c>
      <c r="DJ550" s="103">
        <f t="shared" si="352"/>
        <v>17</v>
      </c>
      <c r="DK550" s="200">
        <f t="shared" si="362"/>
        <v>100</v>
      </c>
      <c r="DL550" s="201">
        <f t="shared" si="363"/>
        <v>5</v>
      </c>
    </row>
    <row r="551" spans="1:116" ht="24.95" customHeight="1">
      <c r="A551" s="92"/>
      <c r="B551" s="48" t="s">
        <v>1599</v>
      </c>
      <c r="C551" s="48"/>
      <c r="D551" s="14" t="s">
        <v>1203</v>
      </c>
      <c r="E551" s="11" t="s">
        <v>1205</v>
      </c>
      <c r="F551" s="12" t="s">
        <v>990</v>
      </c>
      <c r="G551" s="12" t="s">
        <v>960</v>
      </c>
      <c r="H551" s="40" t="s">
        <v>940</v>
      </c>
      <c r="I551" s="41" t="s">
        <v>936</v>
      </c>
      <c r="J551" s="78" t="str">
        <f t="shared" si="353"/>
        <v xml:space="preserve">C1 </v>
      </c>
      <c r="K551" s="197" t="s">
        <v>1192</v>
      </c>
      <c r="L551" s="202" t="str">
        <f t="shared" si="354"/>
        <v>A</v>
      </c>
      <c r="M551" s="207" t="s">
        <v>1974</v>
      </c>
      <c r="N551" s="197" t="s">
        <v>1192</v>
      </c>
      <c r="O551" s="202" t="str">
        <f t="shared" si="325"/>
        <v>-</v>
      </c>
      <c r="P551" s="187"/>
      <c r="Q551" s="197" t="s">
        <v>1192</v>
      </c>
      <c r="R551" s="202" t="str">
        <f t="shared" si="326"/>
        <v>-</v>
      </c>
      <c r="S551" s="187"/>
      <c r="T551" s="197" t="s">
        <v>1192</v>
      </c>
      <c r="U551" s="202" t="str">
        <f t="shared" si="327"/>
        <v>-</v>
      </c>
      <c r="V551" s="187"/>
      <c r="W551" s="197" t="s">
        <v>1192</v>
      </c>
      <c r="X551" s="202" t="str">
        <f t="shared" si="328"/>
        <v>-</v>
      </c>
      <c r="Y551" s="187"/>
      <c r="Z551" s="197" t="s">
        <v>1192</v>
      </c>
      <c r="AA551" s="202" t="str">
        <f t="shared" si="329"/>
        <v>-</v>
      </c>
      <c r="AB551" s="187"/>
      <c r="AC551" s="197" t="s">
        <v>1192</v>
      </c>
      <c r="AD551" s="202" t="str">
        <f t="shared" si="355"/>
        <v>-</v>
      </c>
      <c r="AE551" s="187"/>
      <c r="AF551" s="197" t="s">
        <v>1192</v>
      </c>
      <c r="AG551" s="202" t="str">
        <f t="shared" si="330"/>
        <v>-</v>
      </c>
      <c r="AH551" s="187"/>
      <c r="AI551" s="197" t="s">
        <v>1192</v>
      </c>
      <c r="AJ551" s="202" t="str">
        <f t="shared" si="331"/>
        <v>-</v>
      </c>
      <c r="AK551" s="187"/>
      <c r="AL551" s="197" t="s">
        <v>1192</v>
      </c>
      <c r="AM551" s="202" t="str">
        <f t="shared" si="332"/>
        <v>-</v>
      </c>
      <c r="AN551" s="187"/>
      <c r="AO551" s="197" t="s">
        <v>1192</v>
      </c>
      <c r="AP551" s="202" t="str">
        <f t="shared" si="333"/>
        <v>-</v>
      </c>
      <c r="AQ551" s="187"/>
      <c r="AR551" s="197" t="s">
        <v>1192</v>
      </c>
      <c r="AS551" s="202" t="str">
        <f t="shared" si="334"/>
        <v>A</v>
      </c>
      <c r="AT551" s="186">
        <v>42499</v>
      </c>
      <c r="AU551" s="197" t="s">
        <v>1192</v>
      </c>
      <c r="AV551" s="202" t="str">
        <f t="shared" si="335"/>
        <v>-</v>
      </c>
      <c r="AW551" s="187"/>
      <c r="AX551" s="197"/>
      <c r="AY551" s="202" t="str">
        <f t="shared" si="336"/>
        <v>-</v>
      </c>
      <c r="AZ551" s="186">
        <v>42499</v>
      </c>
      <c r="BA551" s="197"/>
      <c r="BB551" s="202" t="str">
        <f t="shared" si="337"/>
        <v>-</v>
      </c>
      <c r="BC551" s="187"/>
      <c r="BD551" s="197"/>
      <c r="BE551" s="202" t="str">
        <f t="shared" si="338"/>
        <v>-</v>
      </c>
      <c r="BF551" s="187"/>
      <c r="BG551" s="197"/>
      <c r="BH551" s="202" t="str">
        <f t="shared" si="339"/>
        <v>-</v>
      </c>
      <c r="BI551" s="187"/>
      <c r="BJ551" s="197"/>
      <c r="BK551" s="202" t="str">
        <f t="shared" si="340"/>
        <v>-</v>
      </c>
      <c r="BL551" s="187"/>
      <c r="BM551" s="197"/>
      <c r="BN551" s="202" t="str">
        <f t="shared" si="341"/>
        <v>-</v>
      </c>
      <c r="BO551" s="186">
        <v>42499</v>
      </c>
      <c r="BP551" s="197"/>
      <c r="BQ551" s="202" t="str">
        <f t="shared" si="342"/>
        <v>-</v>
      </c>
      <c r="BR551" s="187"/>
      <c r="BS551" s="197"/>
      <c r="BT551" s="202" t="str">
        <f t="shared" si="343"/>
        <v>-</v>
      </c>
      <c r="BU551" s="187"/>
      <c r="BV551" s="197"/>
      <c r="BW551" s="202" t="str">
        <f t="shared" si="344"/>
        <v>-</v>
      </c>
      <c r="BX551" s="187"/>
      <c r="BY551" s="197"/>
      <c r="BZ551" s="202" t="str">
        <f t="shared" si="345"/>
        <v>-</v>
      </c>
      <c r="CA551" s="187"/>
      <c r="CB551" s="197"/>
      <c r="CC551" s="202" t="str">
        <f t="shared" si="346"/>
        <v>-</v>
      </c>
      <c r="CD551" s="187"/>
      <c r="CE551" s="197"/>
      <c r="CF551" s="202" t="str">
        <f t="shared" si="347"/>
        <v>-</v>
      </c>
      <c r="CG551" s="187"/>
      <c r="CH551" s="197"/>
      <c r="CI551" s="202" t="str">
        <f t="shared" si="364"/>
        <v>-</v>
      </c>
      <c r="CJ551" s="187"/>
      <c r="CK551" s="197"/>
      <c r="CL551" s="202" t="str">
        <f t="shared" si="356"/>
        <v>-</v>
      </c>
      <c r="CM551" s="187"/>
      <c r="CN551" s="197"/>
      <c r="CO551" s="202" t="str">
        <f t="shared" si="357"/>
        <v>-</v>
      </c>
      <c r="CP551" s="187"/>
      <c r="CQ551" s="197"/>
      <c r="CR551" s="202" t="str">
        <f t="shared" si="349"/>
        <v>-</v>
      </c>
      <c r="CS551" s="187"/>
      <c r="CT551" s="197"/>
      <c r="CU551" s="202" t="str">
        <f t="shared" si="358"/>
        <v>-</v>
      </c>
      <c r="CV551" s="187"/>
      <c r="CW551" s="197"/>
      <c r="CX551" s="202" t="str">
        <f t="shared" si="359"/>
        <v>-</v>
      </c>
      <c r="CY551" s="187"/>
      <c r="CZ551" s="197"/>
      <c r="DA551" s="202" t="str">
        <f t="shared" si="350"/>
        <v>-</v>
      </c>
      <c r="DB551" s="187"/>
      <c r="DC551" s="197"/>
      <c r="DD551" s="202" t="str">
        <f t="shared" si="360"/>
        <v>-</v>
      </c>
      <c r="DE551" s="187"/>
      <c r="DF551" s="197"/>
      <c r="DG551" s="202" t="str">
        <f t="shared" si="361"/>
        <v>-</v>
      </c>
      <c r="DH551" s="187"/>
      <c r="DI551" s="103">
        <f t="shared" si="351"/>
        <v>13</v>
      </c>
      <c r="DJ551" s="103">
        <f t="shared" si="352"/>
        <v>2</v>
      </c>
      <c r="DK551" s="200">
        <f t="shared" si="362"/>
        <v>15.384615384615385</v>
      </c>
      <c r="DL551" s="201">
        <f t="shared" si="363"/>
        <v>1</v>
      </c>
    </row>
    <row r="552" spans="1:116" ht="24.95" customHeight="1">
      <c r="A552" s="92"/>
      <c r="B552" s="48" t="s">
        <v>1599</v>
      </c>
      <c r="C552" s="48"/>
      <c r="D552" s="14" t="s">
        <v>1249</v>
      </c>
      <c r="E552" s="11" t="s">
        <v>1250</v>
      </c>
      <c r="F552" s="12" t="s">
        <v>997</v>
      </c>
      <c r="G552" s="12" t="s">
        <v>965</v>
      </c>
      <c r="H552" s="40" t="s">
        <v>933</v>
      </c>
      <c r="I552" s="41" t="s">
        <v>934</v>
      </c>
      <c r="J552" s="78" t="str">
        <f t="shared" si="353"/>
        <v xml:space="preserve">C2 </v>
      </c>
      <c r="K552" s="197" t="s">
        <v>1192</v>
      </c>
      <c r="L552" s="202" t="str">
        <f t="shared" si="354"/>
        <v>A</v>
      </c>
      <c r="M552" s="207" t="s">
        <v>1974</v>
      </c>
      <c r="N552" s="197" t="s">
        <v>1192</v>
      </c>
      <c r="O552" s="202" t="str">
        <f t="shared" si="325"/>
        <v>A</v>
      </c>
      <c r="P552" s="207" t="s">
        <v>1974</v>
      </c>
      <c r="Q552" s="197" t="s">
        <v>1192</v>
      </c>
      <c r="R552" s="202" t="str">
        <f t="shared" si="326"/>
        <v>A</v>
      </c>
      <c r="S552" s="186">
        <v>42515</v>
      </c>
      <c r="T552" s="197" t="s">
        <v>1192</v>
      </c>
      <c r="U552" s="202" t="str">
        <f t="shared" si="327"/>
        <v>A</v>
      </c>
      <c r="V552" s="186">
        <v>42515</v>
      </c>
      <c r="W552" s="197" t="s">
        <v>1192</v>
      </c>
      <c r="X552" s="202" t="str">
        <f t="shared" si="328"/>
        <v>A</v>
      </c>
      <c r="Y552" s="186">
        <v>42515</v>
      </c>
      <c r="Z552" s="197" t="s">
        <v>1192</v>
      </c>
      <c r="AA552" s="202" t="str">
        <f t="shared" si="329"/>
        <v>-</v>
      </c>
      <c r="AB552" s="187"/>
      <c r="AC552" s="197" t="s">
        <v>1192</v>
      </c>
      <c r="AD552" s="202" t="str">
        <f t="shared" si="355"/>
        <v>-</v>
      </c>
      <c r="AE552" s="187"/>
      <c r="AF552" s="197" t="s">
        <v>1192</v>
      </c>
      <c r="AG552" s="202" t="str">
        <f t="shared" si="330"/>
        <v>-</v>
      </c>
      <c r="AH552" s="187"/>
      <c r="AI552" s="197" t="s">
        <v>1192</v>
      </c>
      <c r="AJ552" s="202" t="str">
        <f t="shared" si="331"/>
        <v>A</v>
      </c>
      <c r="AK552" s="186">
        <v>42515</v>
      </c>
      <c r="AL552" s="197"/>
      <c r="AM552" s="202" t="str">
        <f t="shared" si="332"/>
        <v>-</v>
      </c>
      <c r="AN552" s="187"/>
      <c r="AO552" s="197"/>
      <c r="AP552" s="202" t="str">
        <f t="shared" si="333"/>
        <v>-</v>
      </c>
      <c r="AQ552" s="187"/>
      <c r="AR552" s="197"/>
      <c r="AS552" s="202" t="str">
        <f t="shared" si="334"/>
        <v>-</v>
      </c>
      <c r="AT552" s="186">
        <v>42682</v>
      </c>
      <c r="AU552" s="197"/>
      <c r="AV552" s="202" t="str">
        <f t="shared" si="335"/>
        <v>-</v>
      </c>
      <c r="AW552" s="186">
        <v>42515</v>
      </c>
      <c r="AX552" s="197"/>
      <c r="AY552" s="202" t="str">
        <f t="shared" si="336"/>
        <v>-</v>
      </c>
      <c r="AZ552" s="186">
        <v>42682</v>
      </c>
      <c r="BA552" s="197"/>
      <c r="BB552" s="202" t="str">
        <f t="shared" si="337"/>
        <v>-</v>
      </c>
      <c r="BC552" s="187"/>
      <c r="BD552" s="197"/>
      <c r="BE552" s="202" t="str">
        <f t="shared" si="338"/>
        <v>-</v>
      </c>
      <c r="BF552" s="186">
        <v>42515</v>
      </c>
      <c r="BG552" s="197"/>
      <c r="BH552" s="202" t="str">
        <f t="shared" si="339"/>
        <v>-</v>
      </c>
      <c r="BI552" s="186">
        <v>42838</v>
      </c>
      <c r="BJ552" s="197"/>
      <c r="BK552" s="202" t="str">
        <f t="shared" si="340"/>
        <v>-</v>
      </c>
      <c r="BL552" s="186">
        <v>42515</v>
      </c>
      <c r="BM552" s="197"/>
      <c r="BN552" s="202" t="str">
        <f t="shared" si="341"/>
        <v>-</v>
      </c>
      <c r="BO552" s="186">
        <v>42515</v>
      </c>
      <c r="BP552" s="197"/>
      <c r="BQ552" s="202" t="str">
        <f t="shared" si="342"/>
        <v>-</v>
      </c>
      <c r="BR552" s="187"/>
      <c r="BS552" s="197"/>
      <c r="BT552" s="202" t="str">
        <f t="shared" si="343"/>
        <v>-</v>
      </c>
      <c r="BU552" s="187"/>
      <c r="BV552" s="197"/>
      <c r="BW552" s="202" t="str">
        <f t="shared" si="344"/>
        <v>-</v>
      </c>
      <c r="BX552" s="186">
        <v>42515</v>
      </c>
      <c r="BY552" s="197"/>
      <c r="BZ552" s="202" t="str">
        <f t="shared" si="345"/>
        <v>-</v>
      </c>
      <c r="CA552" s="187"/>
      <c r="CB552" s="197"/>
      <c r="CC552" s="202" t="str">
        <f t="shared" si="346"/>
        <v>-</v>
      </c>
      <c r="CD552" s="187"/>
      <c r="CE552" s="197"/>
      <c r="CF552" s="202" t="str">
        <f t="shared" si="347"/>
        <v>-</v>
      </c>
      <c r="CG552" s="187"/>
      <c r="CH552" s="197"/>
      <c r="CI552" s="202" t="str">
        <f t="shared" si="364"/>
        <v>-</v>
      </c>
      <c r="CJ552" s="187"/>
      <c r="CK552" s="197"/>
      <c r="CL552" s="202" t="str">
        <f t="shared" si="356"/>
        <v>-</v>
      </c>
      <c r="CM552" s="187"/>
      <c r="CN552" s="197"/>
      <c r="CO552" s="202" t="str">
        <f t="shared" si="357"/>
        <v>-</v>
      </c>
      <c r="CP552" s="187"/>
      <c r="CQ552" s="197"/>
      <c r="CR552" s="202" t="str">
        <f t="shared" si="349"/>
        <v>-</v>
      </c>
      <c r="CS552" s="187"/>
      <c r="CT552" s="197"/>
      <c r="CU552" s="202" t="str">
        <f t="shared" si="358"/>
        <v>-</v>
      </c>
      <c r="CV552" s="187"/>
      <c r="CW552" s="197"/>
      <c r="CX552" s="202" t="str">
        <f t="shared" si="359"/>
        <v>-</v>
      </c>
      <c r="CY552" s="187"/>
      <c r="CZ552" s="197"/>
      <c r="DA552" s="202" t="str">
        <f t="shared" si="350"/>
        <v>-</v>
      </c>
      <c r="DB552" s="187"/>
      <c r="DC552" s="197"/>
      <c r="DD552" s="202" t="str">
        <f t="shared" si="360"/>
        <v>-</v>
      </c>
      <c r="DE552" s="187"/>
      <c r="DF552" s="197"/>
      <c r="DG552" s="202" t="str">
        <f t="shared" si="361"/>
        <v>-</v>
      </c>
      <c r="DH552" s="187"/>
      <c r="DI552" s="103">
        <f t="shared" si="351"/>
        <v>9</v>
      </c>
      <c r="DJ552" s="103">
        <f t="shared" si="352"/>
        <v>6</v>
      </c>
      <c r="DK552" s="200">
        <f t="shared" si="362"/>
        <v>66.666666666666657</v>
      </c>
      <c r="DL552" s="201">
        <f t="shared" si="363"/>
        <v>4</v>
      </c>
    </row>
    <row r="553" spans="1:116" ht="24.95" customHeight="1">
      <c r="A553" s="92"/>
      <c r="B553" s="48"/>
      <c r="C553" s="48"/>
      <c r="D553" s="14" t="s">
        <v>1263</v>
      </c>
      <c r="E553" s="11" t="s">
        <v>1251</v>
      </c>
      <c r="F553" s="12" t="s">
        <v>992</v>
      </c>
      <c r="G553" s="12" t="s">
        <v>938</v>
      </c>
      <c r="H553" s="40" t="s">
        <v>523</v>
      </c>
      <c r="I553" s="41" t="s">
        <v>532</v>
      </c>
      <c r="J553" s="78" t="str">
        <f t="shared" si="353"/>
        <v xml:space="preserve">C4 </v>
      </c>
      <c r="K553" s="197" t="s">
        <v>1192</v>
      </c>
      <c r="L553" s="202" t="str">
        <f t="shared" si="354"/>
        <v>A</v>
      </c>
      <c r="M553" s="207" t="s">
        <v>1974</v>
      </c>
      <c r="N553" s="197" t="s">
        <v>1192</v>
      </c>
      <c r="O553" s="202" t="str">
        <f t="shared" si="325"/>
        <v>-</v>
      </c>
      <c r="P553" s="187"/>
      <c r="Q553" s="197" t="s">
        <v>1192</v>
      </c>
      <c r="R553" s="202" t="str">
        <f t="shared" si="326"/>
        <v>-</v>
      </c>
      <c r="S553" s="187"/>
      <c r="T553" s="197"/>
      <c r="U553" s="202" t="str">
        <f t="shared" si="327"/>
        <v>-</v>
      </c>
      <c r="V553" s="187"/>
      <c r="W553" s="197"/>
      <c r="X553" s="202" t="str">
        <f t="shared" si="328"/>
        <v>-</v>
      </c>
      <c r="Y553" s="187"/>
      <c r="Z553" s="197"/>
      <c r="AA553" s="202" t="str">
        <f t="shared" si="329"/>
        <v>-</v>
      </c>
      <c r="AB553" s="187"/>
      <c r="AC553" s="197"/>
      <c r="AD553" s="202" t="str">
        <f t="shared" si="355"/>
        <v>-</v>
      </c>
      <c r="AE553" s="187"/>
      <c r="AF553" s="197"/>
      <c r="AG553" s="202" t="str">
        <f t="shared" si="330"/>
        <v>-</v>
      </c>
      <c r="AH553" s="187"/>
      <c r="AI553" s="197"/>
      <c r="AJ553" s="202" t="str">
        <f t="shared" si="331"/>
        <v>-</v>
      </c>
      <c r="AK553" s="187"/>
      <c r="AL553" s="197"/>
      <c r="AM553" s="202" t="str">
        <f t="shared" si="332"/>
        <v>-</v>
      </c>
      <c r="AN553" s="187"/>
      <c r="AO553" s="197"/>
      <c r="AP553" s="202" t="str">
        <f t="shared" si="333"/>
        <v>-</v>
      </c>
      <c r="AQ553" s="187"/>
      <c r="AR553" s="197"/>
      <c r="AS553" s="202" t="str">
        <f t="shared" si="334"/>
        <v>-</v>
      </c>
      <c r="AT553" s="187"/>
      <c r="AU553" s="197"/>
      <c r="AV553" s="202" t="str">
        <f t="shared" si="335"/>
        <v>-</v>
      </c>
      <c r="AW553" s="187"/>
      <c r="AX553" s="197"/>
      <c r="AY553" s="202" t="str">
        <f t="shared" si="336"/>
        <v>-</v>
      </c>
      <c r="AZ553" s="187"/>
      <c r="BA553" s="197"/>
      <c r="BB553" s="202" t="str">
        <f t="shared" si="337"/>
        <v>-</v>
      </c>
      <c r="BC553" s="187"/>
      <c r="BD553" s="197"/>
      <c r="BE553" s="202" t="str">
        <f t="shared" si="338"/>
        <v>-</v>
      </c>
      <c r="BF553" s="187"/>
      <c r="BG553" s="197"/>
      <c r="BH553" s="202" t="str">
        <f t="shared" si="339"/>
        <v>-</v>
      </c>
      <c r="BI553" s="187"/>
      <c r="BJ553" s="197"/>
      <c r="BK553" s="202" t="str">
        <f t="shared" si="340"/>
        <v>-</v>
      </c>
      <c r="BL553" s="187"/>
      <c r="BM553" s="197"/>
      <c r="BN553" s="202" t="str">
        <f t="shared" si="341"/>
        <v>-</v>
      </c>
      <c r="BO553" s="187"/>
      <c r="BP553" s="197"/>
      <c r="BQ553" s="202" t="str">
        <f t="shared" si="342"/>
        <v>-</v>
      </c>
      <c r="BR553" s="187"/>
      <c r="BS553" s="197"/>
      <c r="BT553" s="202" t="str">
        <f t="shared" si="343"/>
        <v>-</v>
      </c>
      <c r="BU553" s="187"/>
      <c r="BV553" s="197"/>
      <c r="BW553" s="202" t="str">
        <f t="shared" si="344"/>
        <v>-</v>
      </c>
      <c r="BX553" s="187"/>
      <c r="BY553" s="197"/>
      <c r="BZ553" s="202" t="str">
        <f t="shared" si="345"/>
        <v>-</v>
      </c>
      <c r="CA553" s="187"/>
      <c r="CB553" s="197"/>
      <c r="CC553" s="202" t="str">
        <f t="shared" si="346"/>
        <v>-</v>
      </c>
      <c r="CD553" s="187"/>
      <c r="CE553" s="197"/>
      <c r="CF553" s="202" t="str">
        <f t="shared" si="347"/>
        <v>-</v>
      </c>
      <c r="CG553" s="187"/>
      <c r="CH553" s="197"/>
      <c r="CI553" s="202" t="str">
        <f t="shared" si="364"/>
        <v>-</v>
      </c>
      <c r="CJ553" s="187"/>
      <c r="CK553" s="197"/>
      <c r="CL553" s="202" t="str">
        <f t="shared" si="356"/>
        <v>-</v>
      </c>
      <c r="CM553" s="187"/>
      <c r="CN553" s="197"/>
      <c r="CO553" s="202" t="str">
        <f t="shared" si="357"/>
        <v>-</v>
      </c>
      <c r="CP553" s="187"/>
      <c r="CQ553" s="197"/>
      <c r="CR553" s="202" t="str">
        <f t="shared" si="349"/>
        <v>-</v>
      </c>
      <c r="CS553" s="187"/>
      <c r="CT553" s="197"/>
      <c r="CU553" s="202" t="str">
        <f t="shared" si="358"/>
        <v>-</v>
      </c>
      <c r="CV553" s="187"/>
      <c r="CW553" s="197"/>
      <c r="CX553" s="202" t="str">
        <f t="shared" si="359"/>
        <v>-</v>
      </c>
      <c r="CY553" s="187"/>
      <c r="CZ553" s="197"/>
      <c r="DA553" s="202" t="str">
        <f t="shared" si="350"/>
        <v>-</v>
      </c>
      <c r="DB553" s="187"/>
      <c r="DC553" s="197"/>
      <c r="DD553" s="202" t="str">
        <f t="shared" si="360"/>
        <v>-</v>
      </c>
      <c r="DE553" s="187"/>
      <c r="DF553" s="197"/>
      <c r="DG553" s="202" t="str">
        <f t="shared" si="361"/>
        <v>-</v>
      </c>
      <c r="DH553" s="187"/>
      <c r="DI553" s="103">
        <f t="shared" si="351"/>
        <v>3</v>
      </c>
      <c r="DJ553" s="103">
        <f t="shared" si="352"/>
        <v>1</v>
      </c>
      <c r="DK553" s="200">
        <f t="shared" si="362"/>
        <v>33.333333333333329</v>
      </c>
      <c r="DL553" s="201">
        <f t="shared" si="363"/>
        <v>2</v>
      </c>
    </row>
    <row r="554" spans="1:116" ht="24.95" customHeight="1">
      <c r="A554" s="92"/>
      <c r="B554" s="48"/>
      <c r="C554" s="48"/>
      <c r="D554" s="14" t="s">
        <v>1264</v>
      </c>
      <c r="E554" s="11" t="s">
        <v>1252</v>
      </c>
      <c r="F554" s="12" t="s">
        <v>992</v>
      </c>
      <c r="G554" s="12" t="s">
        <v>938</v>
      </c>
      <c r="H554" s="40" t="s">
        <v>523</v>
      </c>
      <c r="I554" s="41" t="s">
        <v>532</v>
      </c>
      <c r="J554" s="78" t="str">
        <f t="shared" si="353"/>
        <v xml:space="preserve">C4 </v>
      </c>
      <c r="K554" s="197" t="s">
        <v>1192</v>
      </c>
      <c r="L554" s="202" t="str">
        <f t="shared" si="354"/>
        <v>A</v>
      </c>
      <c r="M554" s="207" t="s">
        <v>1974</v>
      </c>
      <c r="N554" s="197" t="s">
        <v>1192</v>
      </c>
      <c r="O554" s="202" t="str">
        <f t="shared" si="325"/>
        <v>-</v>
      </c>
      <c r="P554" s="187"/>
      <c r="Q554" s="197" t="s">
        <v>1192</v>
      </c>
      <c r="R554" s="202" t="str">
        <f t="shared" si="326"/>
        <v>-</v>
      </c>
      <c r="S554" s="187"/>
      <c r="T554" s="197"/>
      <c r="U554" s="202" t="str">
        <f t="shared" si="327"/>
        <v>-</v>
      </c>
      <c r="V554" s="187"/>
      <c r="W554" s="197"/>
      <c r="X554" s="202" t="str">
        <f t="shared" si="328"/>
        <v>-</v>
      </c>
      <c r="Y554" s="187"/>
      <c r="Z554" s="197"/>
      <c r="AA554" s="202" t="str">
        <f t="shared" si="329"/>
        <v>-</v>
      </c>
      <c r="AB554" s="187"/>
      <c r="AC554" s="197"/>
      <c r="AD554" s="202" t="str">
        <f t="shared" si="355"/>
        <v>-</v>
      </c>
      <c r="AE554" s="187"/>
      <c r="AF554" s="197"/>
      <c r="AG554" s="202" t="str">
        <f t="shared" si="330"/>
        <v>-</v>
      </c>
      <c r="AH554" s="187"/>
      <c r="AI554" s="197"/>
      <c r="AJ554" s="202" t="str">
        <f t="shared" si="331"/>
        <v>-</v>
      </c>
      <c r="AK554" s="187"/>
      <c r="AL554" s="197"/>
      <c r="AM554" s="202" t="str">
        <f t="shared" si="332"/>
        <v>-</v>
      </c>
      <c r="AN554" s="187"/>
      <c r="AO554" s="197"/>
      <c r="AP554" s="202" t="str">
        <f t="shared" si="333"/>
        <v>-</v>
      </c>
      <c r="AQ554" s="187"/>
      <c r="AR554" s="197"/>
      <c r="AS554" s="202" t="str">
        <f t="shared" si="334"/>
        <v>-</v>
      </c>
      <c r="AT554" s="187"/>
      <c r="AU554" s="197"/>
      <c r="AV554" s="202" t="str">
        <f t="shared" si="335"/>
        <v>-</v>
      </c>
      <c r="AW554" s="187"/>
      <c r="AX554" s="197"/>
      <c r="AY554" s="202" t="str">
        <f t="shared" si="336"/>
        <v>-</v>
      </c>
      <c r="AZ554" s="187"/>
      <c r="BA554" s="197"/>
      <c r="BB554" s="202" t="str">
        <f t="shared" si="337"/>
        <v>-</v>
      </c>
      <c r="BC554" s="187"/>
      <c r="BD554" s="197"/>
      <c r="BE554" s="202" t="str">
        <f t="shared" si="338"/>
        <v>-</v>
      </c>
      <c r="BF554" s="187"/>
      <c r="BG554" s="197"/>
      <c r="BH554" s="202" t="str">
        <f t="shared" si="339"/>
        <v>-</v>
      </c>
      <c r="BI554" s="187"/>
      <c r="BJ554" s="197"/>
      <c r="BK554" s="202" t="str">
        <f t="shared" si="340"/>
        <v>-</v>
      </c>
      <c r="BL554" s="187"/>
      <c r="BM554" s="197"/>
      <c r="BN554" s="202" t="str">
        <f t="shared" si="341"/>
        <v>-</v>
      </c>
      <c r="BO554" s="187"/>
      <c r="BP554" s="197"/>
      <c r="BQ554" s="202" t="str">
        <f t="shared" si="342"/>
        <v>-</v>
      </c>
      <c r="BR554" s="187"/>
      <c r="BS554" s="197"/>
      <c r="BT554" s="202" t="str">
        <f t="shared" si="343"/>
        <v>-</v>
      </c>
      <c r="BU554" s="187"/>
      <c r="BV554" s="197"/>
      <c r="BW554" s="202" t="str">
        <f t="shared" si="344"/>
        <v>-</v>
      </c>
      <c r="BX554" s="187"/>
      <c r="BY554" s="197"/>
      <c r="BZ554" s="202" t="str">
        <f t="shared" si="345"/>
        <v>-</v>
      </c>
      <c r="CA554" s="187"/>
      <c r="CB554" s="197"/>
      <c r="CC554" s="202" t="str">
        <f t="shared" si="346"/>
        <v>-</v>
      </c>
      <c r="CD554" s="187"/>
      <c r="CE554" s="197"/>
      <c r="CF554" s="202" t="str">
        <f t="shared" si="347"/>
        <v>-</v>
      </c>
      <c r="CG554" s="187"/>
      <c r="CH554" s="197"/>
      <c r="CI554" s="202" t="str">
        <f t="shared" si="364"/>
        <v>-</v>
      </c>
      <c r="CJ554" s="187"/>
      <c r="CK554" s="197"/>
      <c r="CL554" s="202" t="str">
        <f t="shared" si="356"/>
        <v>-</v>
      </c>
      <c r="CM554" s="187"/>
      <c r="CN554" s="197"/>
      <c r="CO554" s="202" t="str">
        <f t="shared" si="357"/>
        <v>-</v>
      </c>
      <c r="CP554" s="187"/>
      <c r="CQ554" s="197"/>
      <c r="CR554" s="202" t="str">
        <f t="shared" si="349"/>
        <v>-</v>
      </c>
      <c r="CS554" s="187"/>
      <c r="CT554" s="197"/>
      <c r="CU554" s="202" t="str">
        <f t="shared" si="358"/>
        <v>-</v>
      </c>
      <c r="CV554" s="187"/>
      <c r="CW554" s="197"/>
      <c r="CX554" s="202" t="str">
        <f t="shared" si="359"/>
        <v>-</v>
      </c>
      <c r="CY554" s="187"/>
      <c r="CZ554" s="197"/>
      <c r="DA554" s="202" t="str">
        <f t="shared" si="350"/>
        <v>-</v>
      </c>
      <c r="DB554" s="187"/>
      <c r="DC554" s="197"/>
      <c r="DD554" s="202" t="str">
        <f t="shared" si="360"/>
        <v>-</v>
      </c>
      <c r="DE554" s="187"/>
      <c r="DF554" s="197"/>
      <c r="DG554" s="202" t="str">
        <f t="shared" si="361"/>
        <v>-</v>
      </c>
      <c r="DH554" s="187"/>
      <c r="DI554" s="103">
        <f t="shared" si="351"/>
        <v>3</v>
      </c>
      <c r="DJ554" s="103">
        <f t="shared" si="352"/>
        <v>1</v>
      </c>
      <c r="DK554" s="200">
        <f t="shared" si="362"/>
        <v>33.333333333333329</v>
      </c>
      <c r="DL554" s="201">
        <f t="shared" si="363"/>
        <v>2</v>
      </c>
    </row>
    <row r="555" spans="1:116" ht="24.95" customHeight="1">
      <c r="A555" s="92"/>
      <c r="B555" s="48"/>
      <c r="C555" s="48"/>
      <c r="D555" s="14" t="s">
        <v>1265</v>
      </c>
      <c r="E555" s="11" t="s">
        <v>1253</v>
      </c>
      <c r="F555" s="12" t="s">
        <v>992</v>
      </c>
      <c r="G555" s="12" t="s">
        <v>938</v>
      </c>
      <c r="H555" s="40" t="s">
        <v>523</v>
      </c>
      <c r="I555" s="41" t="s">
        <v>532</v>
      </c>
      <c r="J555" s="78" t="str">
        <f t="shared" si="353"/>
        <v xml:space="preserve">C4 </v>
      </c>
      <c r="K555" s="197" t="s">
        <v>1192</v>
      </c>
      <c r="L555" s="202" t="str">
        <f t="shared" si="354"/>
        <v>A</v>
      </c>
      <c r="M555" s="207" t="s">
        <v>1974</v>
      </c>
      <c r="N555" s="197" t="s">
        <v>1192</v>
      </c>
      <c r="O555" s="202" t="str">
        <f t="shared" si="325"/>
        <v>-</v>
      </c>
      <c r="P555" s="187"/>
      <c r="Q555" s="197" t="s">
        <v>1192</v>
      </c>
      <c r="R555" s="202" t="str">
        <f t="shared" si="326"/>
        <v>-</v>
      </c>
      <c r="S555" s="187"/>
      <c r="T555" s="197"/>
      <c r="U555" s="202" t="str">
        <f t="shared" si="327"/>
        <v>-</v>
      </c>
      <c r="V555" s="187"/>
      <c r="W555" s="197"/>
      <c r="X555" s="202" t="str">
        <f t="shared" si="328"/>
        <v>-</v>
      </c>
      <c r="Y555" s="187"/>
      <c r="Z555" s="197"/>
      <c r="AA555" s="202" t="str">
        <f t="shared" si="329"/>
        <v>-</v>
      </c>
      <c r="AB555" s="187"/>
      <c r="AC555" s="197"/>
      <c r="AD555" s="202" t="str">
        <f t="shared" si="355"/>
        <v>-</v>
      </c>
      <c r="AE555" s="187"/>
      <c r="AF555" s="197"/>
      <c r="AG555" s="202" t="str">
        <f t="shared" si="330"/>
        <v>-</v>
      </c>
      <c r="AH555" s="187"/>
      <c r="AI555" s="197"/>
      <c r="AJ555" s="202" t="str">
        <f t="shared" si="331"/>
        <v>-</v>
      </c>
      <c r="AK555" s="187"/>
      <c r="AL555" s="197"/>
      <c r="AM555" s="202" t="str">
        <f t="shared" si="332"/>
        <v>-</v>
      </c>
      <c r="AN555" s="187"/>
      <c r="AO555" s="197"/>
      <c r="AP555" s="202" t="str">
        <f t="shared" si="333"/>
        <v>-</v>
      </c>
      <c r="AQ555" s="187"/>
      <c r="AR555" s="197"/>
      <c r="AS555" s="202" t="str">
        <f t="shared" si="334"/>
        <v>-</v>
      </c>
      <c r="AT555" s="187"/>
      <c r="AU555" s="197"/>
      <c r="AV555" s="202" t="str">
        <f t="shared" si="335"/>
        <v>-</v>
      </c>
      <c r="AW555" s="187"/>
      <c r="AX555" s="197"/>
      <c r="AY555" s="202" t="str">
        <f t="shared" si="336"/>
        <v>-</v>
      </c>
      <c r="AZ555" s="187"/>
      <c r="BA555" s="197"/>
      <c r="BB555" s="202" t="str">
        <f t="shared" si="337"/>
        <v>-</v>
      </c>
      <c r="BC555" s="187"/>
      <c r="BD555" s="197"/>
      <c r="BE555" s="202" t="str">
        <f t="shared" si="338"/>
        <v>-</v>
      </c>
      <c r="BF555" s="187"/>
      <c r="BG555" s="197"/>
      <c r="BH555" s="202" t="str">
        <f t="shared" si="339"/>
        <v>-</v>
      </c>
      <c r="BI555" s="187"/>
      <c r="BJ555" s="197"/>
      <c r="BK555" s="202" t="str">
        <f t="shared" si="340"/>
        <v>-</v>
      </c>
      <c r="BL555" s="187"/>
      <c r="BM555" s="197"/>
      <c r="BN555" s="202" t="str">
        <f t="shared" si="341"/>
        <v>-</v>
      </c>
      <c r="BO555" s="187"/>
      <c r="BP555" s="197"/>
      <c r="BQ555" s="202" t="str">
        <f t="shared" si="342"/>
        <v>-</v>
      </c>
      <c r="BR555" s="187"/>
      <c r="BS555" s="197"/>
      <c r="BT555" s="202" t="str">
        <f t="shared" si="343"/>
        <v>-</v>
      </c>
      <c r="BU555" s="187"/>
      <c r="BV555" s="197"/>
      <c r="BW555" s="202" t="str">
        <f t="shared" si="344"/>
        <v>-</v>
      </c>
      <c r="BX555" s="187"/>
      <c r="BY555" s="197"/>
      <c r="BZ555" s="202" t="str">
        <f t="shared" si="345"/>
        <v>-</v>
      </c>
      <c r="CA555" s="187"/>
      <c r="CB555" s="197"/>
      <c r="CC555" s="202" t="str">
        <f t="shared" si="346"/>
        <v>-</v>
      </c>
      <c r="CD555" s="187"/>
      <c r="CE555" s="197"/>
      <c r="CF555" s="202" t="str">
        <f t="shared" si="347"/>
        <v>-</v>
      </c>
      <c r="CG555" s="187"/>
      <c r="CH555" s="197"/>
      <c r="CI555" s="202" t="str">
        <f t="shared" si="364"/>
        <v>-</v>
      </c>
      <c r="CJ555" s="187"/>
      <c r="CK555" s="197"/>
      <c r="CL555" s="202" t="str">
        <f t="shared" si="356"/>
        <v>-</v>
      </c>
      <c r="CM555" s="187"/>
      <c r="CN555" s="197"/>
      <c r="CO555" s="202" t="str">
        <f t="shared" si="357"/>
        <v>-</v>
      </c>
      <c r="CP555" s="187"/>
      <c r="CQ555" s="197"/>
      <c r="CR555" s="202" t="str">
        <f t="shared" si="349"/>
        <v>-</v>
      </c>
      <c r="CS555" s="187"/>
      <c r="CT555" s="197"/>
      <c r="CU555" s="202" t="str">
        <f t="shared" si="358"/>
        <v>-</v>
      </c>
      <c r="CV555" s="187"/>
      <c r="CW555" s="197"/>
      <c r="CX555" s="202" t="str">
        <f t="shared" si="359"/>
        <v>-</v>
      </c>
      <c r="CY555" s="187"/>
      <c r="CZ555" s="197"/>
      <c r="DA555" s="202" t="str">
        <f t="shared" si="350"/>
        <v>-</v>
      </c>
      <c r="DB555" s="187"/>
      <c r="DC555" s="197"/>
      <c r="DD555" s="202" t="str">
        <f t="shared" si="360"/>
        <v>-</v>
      </c>
      <c r="DE555" s="187"/>
      <c r="DF555" s="197"/>
      <c r="DG555" s="202" t="str">
        <f t="shared" si="361"/>
        <v>-</v>
      </c>
      <c r="DH555" s="187"/>
      <c r="DI555" s="103">
        <f t="shared" si="351"/>
        <v>3</v>
      </c>
      <c r="DJ555" s="103">
        <f t="shared" si="352"/>
        <v>1</v>
      </c>
      <c r="DK555" s="200">
        <f t="shared" si="362"/>
        <v>33.333333333333329</v>
      </c>
      <c r="DL555" s="201">
        <f t="shared" si="363"/>
        <v>2</v>
      </c>
    </row>
    <row r="556" spans="1:116" ht="24.95" customHeight="1">
      <c r="A556" s="92"/>
      <c r="B556" s="16"/>
      <c r="C556" s="16"/>
      <c r="D556" s="14" t="s">
        <v>1255</v>
      </c>
      <c r="E556" s="11" t="s">
        <v>1256</v>
      </c>
      <c r="F556" s="12" t="s">
        <v>995</v>
      </c>
      <c r="G556" s="12" t="s">
        <v>944</v>
      </c>
      <c r="H556" s="40" t="s">
        <v>940</v>
      </c>
      <c r="I556" s="41" t="s">
        <v>936</v>
      </c>
      <c r="J556" s="78" t="str">
        <f t="shared" si="353"/>
        <v xml:space="preserve">C1 </v>
      </c>
      <c r="K556" s="197" t="s">
        <v>1192</v>
      </c>
      <c r="L556" s="202" t="str">
        <f t="shared" si="354"/>
        <v>A</v>
      </c>
      <c r="M556" s="207" t="s">
        <v>1919</v>
      </c>
      <c r="N556" s="197" t="s">
        <v>1192</v>
      </c>
      <c r="O556" s="202" t="str">
        <f t="shared" si="325"/>
        <v>A</v>
      </c>
      <c r="P556" s="207" t="s">
        <v>1919</v>
      </c>
      <c r="Q556" s="197" t="s">
        <v>1192</v>
      </c>
      <c r="R556" s="202" t="str">
        <f t="shared" si="326"/>
        <v>A</v>
      </c>
      <c r="S556" s="207" t="s">
        <v>1919</v>
      </c>
      <c r="T556" s="197" t="s">
        <v>1192</v>
      </c>
      <c r="U556" s="202" t="str">
        <f t="shared" si="327"/>
        <v>A</v>
      </c>
      <c r="V556" s="207" t="s">
        <v>1919</v>
      </c>
      <c r="W556" s="197" t="s">
        <v>1192</v>
      </c>
      <c r="X556" s="202" t="str">
        <f t="shared" si="328"/>
        <v>A</v>
      </c>
      <c r="Y556" s="207" t="s">
        <v>1919</v>
      </c>
      <c r="Z556" s="197" t="s">
        <v>1192</v>
      </c>
      <c r="AA556" s="202" t="str">
        <f t="shared" si="329"/>
        <v>A</v>
      </c>
      <c r="AB556" s="207" t="s">
        <v>1919</v>
      </c>
      <c r="AC556" s="197" t="s">
        <v>1192</v>
      </c>
      <c r="AD556" s="202" t="str">
        <f t="shared" si="355"/>
        <v>A</v>
      </c>
      <c r="AE556" s="207" t="s">
        <v>1919</v>
      </c>
      <c r="AF556" s="197" t="s">
        <v>1192</v>
      </c>
      <c r="AG556" s="202" t="str">
        <f t="shared" si="330"/>
        <v>A</v>
      </c>
      <c r="AH556" s="207" t="s">
        <v>1919</v>
      </c>
      <c r="AI556" s="197" t="s">
        <v>1192</v>
      </c>
      <c r="AJ556" s="202" t="str">
        <f t="shared" si="331"/>
        <v>A</v>
      </c>
      <c r="AK556" s="207" t="s">
        <v>1919</v>
      </c>
      <c r="AL556" s="197" t="s">
        <v>1192</v>
      </c>
      <c r="AM556" s="202" t="str">
        <f t="shared" si="332"/>
        <v>-</v>
      </c>
      <c r="AN556" s="187"/>
      <c r="AO556" s="197" t="s">
        <v>1192</v>
      </c>
      <c r="AP556" s="202" t="str">
        <f t="shared" si="333"/>
        <v>-</v>
      </c>
      <c r="AQ556" s="187"/>
      <c r="AR556" s="197" t="s">
        <v>1192</v>
      </c>
      <c r="AS556" s="202" t="str">
        <f t="shared" si="334"/>
        <v>-</v>
      </c>
      <c r="AT556" s="187"/>
      <c r="AU556" s="197" t="s">
        <v>1192</v>
      </c>
      <c r="AV556" s="202" t="str">
        <f t="shared" si="335"/>
        <v>-</v>
      </c>
      <c r="AW556" s="187"/>
      <c r="AX556" s="197"/>
      <c r="AY556" s="202" t="str">
        <f t="shared" si="336"/>
        <v>-</v>
      </c>
      <c r="AZ556" s="187"/>
      <c r="BA556" s="209"/>
      <c r="BB556" s="202" t="str">
        <f t="shared" si="337"/>
        <v>-</v>
      </c>
      <c r="BC556" s="187"/>
      <c r="BD556" s="209"/>
      <c r="BE556" s="202" t="str">
        <f t="shared" si="338"/>
        <v>-</v>
      </c>
      <c r="BF556" s="187"/>
      <c r="BG556" s="209"/>
      <c r="BH556" s="202" t="str">
        <f t="shared" si="339"/>
        <v>-</v>
      </c>
      <c r="BI556" s="187"/>
      <c r="BJ556" s="197"/>
      <c r="BK556" s="202" t="str">
        <f t="shared" si="340"/>
        <v>-</v>
      </c>
      <c r="BL556" s="187"/>
      <c r="BM556" s="197"/>
      <c r="BN556" s="202" t="str">
        <f t="shared" si="341"/>
        <v>-</v>
      </c>
      <c r="BO556" s="187"/>
      <c r="BP556" s="209"/>
      <c r="BQ556" s="202" t="str">
        <f t="shared" si="342"/>
        <v>-</v>
      </c>
      <c r="BR556" s="187"/>
      <c r="BS556" s="209"/>
      <c r="BT556" s="202" t="str">
        <f t="shared" si="343"/>
        <v>-</v>
      </c>
      <c r="BU556" s="187"/>
      <c r="BV556" s="209"/>
      <c r="BW556" s="202" t="str">
        <f t="shared" si="344"/>
        <v>-</v>
      </c>
      <c r="BX556" s="187"/>
      <c r="BY556" s="209"/>
      <c r="BZ556" s="202" t="str">
        <f t="shared" si="345"/>
        <v>-</v>
      </c>
      <c r="CA556" s="187"/>
      <c r="CB556" s="209"/>
      <c r="CC556" s="202" t="str">
        <f t="shared" si="346"/>
        <v>-</v>
      </c>
      <c r="CD556" s="187"/>
      <c r="CE556" s="209"/>
      <c r="CF556" s="202" t="str">
        <f t="shared" si="347"/>
        <v>-</v>
      </c>
      <c r="CG556" s="187"/>
      <c r="CH556" s="209"/>
      <c r="CI556" s="202" t="str">
        <f t="shared" si="364"/>
        <v>-</v>
      </c>
      <c r="CJ556" s="187"/>
      <c r="CK556" s="209"/>
      <c r="CL556" s="202" t="str">
        <f t="shared" si="356"/>
        <v>-</v>
      </c>
      <c r="CM556" s="187"/>
      <c r="CN556" s="209"/>
      <c r="CO556" s="202" t="str">
        <f t="shared" si="357"/>
        <v>-</v>
      </c>
      <c r="CP556" s="187"/>
      <c r="CQ556" s="209"/>
      <c r="CR556" s="202" t="str">
        <f t="shared" si="349"/>
        <v>-</v>
      </c>
      <c r="CS556" s="187"/>
      <c r="CT556" s="209"/>
      <c r="CU556" s="202" t="str">
        <f t="shared" si="358"/>
        <v>-</v>
      </c>
      <c r="CV556" s="187"/>
      <c r="CW556" s="209"/>
      <c r="CX556" s="202" t="str">
        <f t="shared" si="359"/>
        <v>-</v>
      </c>
      <c r="CY556" s="187"/>
      <c r="CZ556" s="209"/>
      <c r="DA556" s="202" t="str">
        <f t="shared" si="350"/>
        <v>-</v>
      </c>
      <c r="DB556" s="187"/>
      <c r="DC556" s="209"/>
      <c r="DD556" s="202" t="str">
        <f t="shared" si="360"/>
        <v>-</v>
      </c>
      <c r="DE556" s="187"/>
      <c r="DF556" s="209"/>
      <c r="DG556" s="202" t="str">
        <f t="shared" si="361"/>
        <v>-</v>
      </c>
      <c r="DH556" s="187"/>
      <c r="DI556" s="103">
        <f t="shared" si="351"/>
        <v>13</v>
      </c>
      <c r="DJ556" s="103">
        <f t="shared" si="352"/>
        <v>9</v>
      </c>
      <c r="DK556" s="200">
        <f t="shared" si="362"/>
        <v>69.230769230769226</v>
      </c>
      <c r="DL556" s="201">
        <f t="shared" si="363"/>
        <v>4</v>
      </c>
    </row>
    <row r="557" spans="1:116" ht="24.95" customHeight="1">
      <c r="A557" s="92"/>
      <c r="B557" s="16"/>
      <c r="C557" s="16"/>
      <c r="D557" s="14" t="s">
        <v>1612</v>
      </c>
      <c r="E557" s="11" t="s">
        <v>1257</v>
      </c>
      <c r="F557" s="12" t="s">
        <v>995</v>
      </c>
      <c r="G557" s="12" t="s">
        <v>964</v>
      </c>
      <c r="H557" s="40" t="s">
        <v>940</v>
      </c>
      <c r="I557" s="41" t="s">
        <v>936</v>
      </c>
      <c r="J557" s="78" t="str">
        <f t="shared" si="353"/>
        <v xml:space="preserve">C1 </v>
      </c>
      <c r="K557" s="197" t="s">
        <v>1192</v>
      </c>
      <c r="L557" s="202" t="str">
        <f t="shared" si="354"/>
        <v>A</v>
      </c>
      <c r="M557" s="207" t="s">
        <v>1919</v>
      </c>
      <c r="N557" s="197" t="s">
        <v>1192</v>
      </c>
      <c r="O557" s="202" t="str">
        <f t="shared" si="325"/>
        <v>A</v>
      </c>
      <c r="P557" s="207" t="s">
        <v>1919</v>
      </c>
      <c r="Q557" s="197" t="s">
        <v>1192</v>
      </c>
      <c r="R557" s="202" t="str">
        <f t="shared" si="326"/>
        <v>A</v>
      </c>
      <c r="S557" s="207" t="s">
        <v>1919</v>
      </c>
      <c r="T557" s="197" t="s">
        <v>1192</v>
      </c>
      <c r="U557" s="202" t="str">
        <f t="shared" si="327"/>
        <v>A</v>
      </c>
      <c r="V557" s="207" t="s">
        <v>1919</v>
      </c>
      <c r="W557" s="197" t="s">
        <v>1192</v>
      </c>
      <c r="X557" s="202" t="str">
        <f t="shared" si="328"/>
        <v>A</v>
      </c>
      <c r="Y557" s="207" t="s">
        <v>1919</v>
      </c>
      <c r="Z557" s="197" t="s">
        <v>1192</v>
      </c>
      <c r="AA557" s="202" t="str">
        <f t="shared" si="329"/>
        <v>A</v>
      </c>
      <c r="AB557" s="207" t="s">
        <v>1919</v>
      </c>
      <c r="AC557" s="197" t="s">
        <v>1192</v>
      </c>
      <c r="AD557" s="202" t="str">
        <f t="shared" si="355"/>
        <v>A</v>
      </c>
      <c r="AE557" s="207" t="s">
        <v>1919</v>
      </c>
      <c r="AF557" s="197" t="s">
        <v>1192</v>
      </c>
      <c r="AG557" s="202" t="str">
        <f t="shared" si="330"/>
        <v>A</v>
      </c>
      <c r="AH557" s="207" t="s">
        <v>1919</v>
      </c>
      <c r="AI557" s="197" t="s">
        <v>1192</v>
      </c>
      <c r="AJ557" s="202" t="str">
        <f t="shared" si="331"/>
        <v>A</v>
      </c>
      <c r="AK557" s="207" t="s">
        <v>1919</v>
      </c>
      <c r="AL557" s="197" t="s">
        <v>1192</v>
      </c>
      <c r="AM557" s="202" t="str">
        <f t="shared" si="332"/>
        <v>-</v>
      </c>
      <c r="AN557" s="187"/>
      <c r="AO557" s="197" t="s">
        <v>1192</v>
      </c>
      <c r="AP557" s="202" t="str">
        <f t="shared" si="333"/>
        <v>-</v>
      </c>
      <c r="AQ557" s="187"/>
      <c r="AR557" s="197" t="s">
        <v>1192</v>
      </c>
      <c r="AS557" s="202" t="str">
        <f t="shared" si="334"/>
        <v>-</v>
      </c>
      <c r="AT557" s="187"/>
      <c r="AU557" s="197" t="s">
        <v>1192</v>
      </c>
      <c r="AV557" s="202" t="str">
        <f t="shared" si="335"/>
        <v>-</v>
      </c>
      <c r="AW557" s="187"/>
      <c r="AX557" s="197"/>
      <c r="AY557" s="202" t="str">
        <f t="shared" si="336"/>
        <v>-</v>
      </c>
      <c r="AZ557" s="187"/>
      <c r="BA557" s="209"/>
      <c r="BB557" s="202" t="str">
        <f t="shared" si="337"/>
        <v>-</v>
      </c>
      <c r="BC557" s="187"/>
      <c r="BD557" s="209"/>
      <c r="BE557" s="202" t="str">
        <f t="shared" si="338"/>
        <v>-</v>
      </c>
      <c r="BF557" s="187"/>
      <c r="BG557" s="209"/>
      <c r="BH557" s="202" t="str">
        <f t="shared" si="339"/>
        <v>-</v>
      </c>
      <c r="BI557" s="187"/>
      <c r="BJ557" s="197"/>
      <c r="BK557" s="202" t="str">
        <f t="shared" si="340"/>
        <v>-</v>
      </c>
      <c r="BL557" s="187"/>
      <c r="BM557" s="197"/>
      <c r="BN557" s="202" t="str">
        <f t="shared" si="341"/>
        <v>-</v>
      </c>
      <c r="BO557" s="187"/>
      <c r="BP557" s="209"/>
      <c r="BQ557" s="202" t="str">
        <f t="shared" si="342"/>
        <v>-</v>
      </c>
      <c r="BR557" s="187"/>
      <c r="BS557" s="209"/>
      <c r="BT557" s="202" t="str">
        <f t="shared" si="343"/>
        <v>-</v>
      </c>
      <c r="BU557" s="187"/>
      <c r="BV557" s="209"/>
      <c r="BW557" s="202" t="str">
        <f t="shared" si="344"/>
        <v>-</v>
      </c>
      <c r="BX557" s="187"/>
      <c r="BY557" s="209"/>
      <c r="BZ557" s="202" t="str">
        <f t="shared" si="345"/>
        <v>-</v>
      </c>
      <c r="CA557" s="187"/>
      <c r="CB557" s="209"/>
      <c r="CC557" s="202" t="str">
        <f t="shared" si="346"/>
        <v>-</v>
      </c>
      <c r="CD557" s="187"/>
      <c r="CE557" s="209"/>
      <c r="CF557" s="202" t="str">
        <f t="shared" si="347"/>
        <v>-</v>
      </c>
      <c r="CG557" s="187"/>
      <c r="CH557" s="209"/>
      <c r="CI557" s="202" t="str">
        <f t="shared" si="364"/>
        <v>-</v>
      </c>
      <c r="CJ557" s="187"/>
      <c r="CK557" s="209"/>
      <c r="CL557" s="202" t="str">
        <f t="shared" si="356"/>
        <v>-</v>
      </c>
      <c r="CM557" s="187"/>
      <c r="CN557" s="209"/>
      <c r="CO557" s="202" t="str">
        <f t="shared" si="357"/>
        <v>-</v>
      </c>
      <c r="CP557" s="187"/>
      <c r="CQ557" s="209"/>
      <c r="CR557" s="202" t="str">
        <f t="shared" si="349"/>
        <v>-</v>
      </c>
      <c r="CS557" s="187"/>
      <c r="CT557" s="209"/>
      <c r="CU557" s="202" t="str">
        <f t="shared" si="358"/>
        <v>-</v>
      </c>
      <c r="CV557" s="187"/>
      <c r="CW557" s="209"/>
      <c r="CX557" s="202" t="str">
        <f t="shared" si="359"/>
        <v>-</v>
      </c>
      <c r="CY557" s="187"/>
      <c r="CZ557" s="209"/>
      <c r="DA557" s="202" t="str">
        <f t="shared" si="350"/>
        <v>-</v>
      </c>
      <c r="DB557" s="187"/>
      <c r="DC557" s="209"/>
      <c r="DD557" s="202" t="str">
        <f t="shared" si="360"/>
        <v>-</v>
      </c>
      <c r="DE557" s="187"/>
      <c r="DF557" s="209"/>
      <c r="DG557" s="202" t="str">
        <f t="shared" si="361"/>
        <v>-</v>
      </c>
      <c r="DH557" s="187"/>
      <c r="DI557" s="103">
        <f t="shared" si="351"/>
        <v>13</v>
      </c>
      <c r="DJ557" s="103">
        <f t="shared" si="352"/>
        <v>9</v>
      </c>
      <c r="DK557" s="200">
        <f t="shared" si="362"/>
        <v>69.230769230769226</v>
      </c>
      <c r="DL557" s="201">
        <f t="shared" si="363"/>
        <v>4</v>
      </c>
    </row>
    <row r="558" spans="1:116" ht="24.95" customHeight="1">
      <c r="A558" s="92"/>
      <c r="B558" s="16"/>
      <c r="C558" s="16"/>
      <c r="D558" s="14" t="s">
        <v>1345</v>
      </c>
      <c r="E558" s="11" t="s">
        <v>1258</v>
      </c>
      <c r="F558" s="12" t="s">
        <v>992</v>
      </c>
      <c r="G558" s="12" t="s">
        <v>938</v>
      </c>
      <c r="H558" s="40" t="s">
        <v>523</v>
      </c>
      <c r="I558" s="41" t="s">
        <v>532</v>
      </c>
      <c r="J558" s="78" t="str">
        <f t="shared" si="353"/>
        <v xml:space="preserve">C4 </v>
      </c>
      <c r="K558" s="197" t="s">
        <v>1192</v>
      </c>
      <c r="L558" s="202" t="str">
        <f t="shared" si="354"/>
        <v>A</v>
      </c>
      <c r="M558" s="207" t="s">
        <v>1919</v>
      </c>
      <c r="N558" s="197" t="s">
        <v>1192</v>
      </c>
      <c r="O558" s="202" t="str">
        <f t="shared" si="325"/>
        <v>-</v>
      </c>
      <c r="P558" s="187"/>
      <c r="Q558" s="197" t="s">
        <v>1192</v>
      </c>
      <c r="R558" s="202" t="str">
        <f t="shared" si="326"/>
        <v>-</v>
      </c>
      <c r="S558" s="187"/>
      <c r="T558" s="197"/>
      <c r="U558" s="202" t="str">
        <f t="shared" si="327"/>
        <v>-</v>
      </c>
      <c r="V558" s="187"/>
      <c r="W558" s="197"/>
      <c r="X558" s="202" t="str">
        <f t="shared" si="328"/>
        <v>-</v>
      </c>
      <c r="Y558" s="187"/>
      <c r="Z558" s="197"/>
      <c r="AA558" s="202" t="str">
        <f t="shared" si="329"/>
        <v>-</v>
      </c>
      <c r="AB558" s="187"/>
      <c r="AC558" s="197"/>
      <c r="AD558" s="202" t="str">
        <f t="shared" si="355"/>
        <v>-</v>
      </c>
      <c r="AE558" s="187"/>
      <c r="AF558" s="197"/>
      <c r="AG558" s="202" t="str">
        <f t="shared" si="330"/>
        <v>-</v>
      </c>
      <c r="AH558" s="187"/>
      <c r="AI558" s="197"/>
      <c r="AJ558" s="202" t="str">
        <f t="shared" si="331"/>
        <v>-</v>
      </c>
      <c r="AK558" s="187"/>
      <c r="AL558" s="197"/>
      <c r="AM558" s="202" t="str">
        <f t="shared" si="332"/>
        <v>-</v>
      </c>
      <c r="AN558" s="187"/>
      <c r="AO558" s="197"/>
      <c r="AP558" s="202" t="str">
        <f t="shared" si="333"/>
        <v>-</v>
      </c>
      <c r="AQ558" s="187"/>
      <c r="AR558" s="197"/>
      <c r="AS558" s="202" t="str">
        <f t="shared" si="334"/>
        <v>-</v>
      </c>
      <c r="AT558" s="187"/>
      <c r="AU558" s="197"/>
      <c r="AV558" s="202" t="str">
        <f t="shared" si="335"/>
        <v>-</v>
      </c>
      <c r="AW558" s="187"/>
      <c r="AX558" s="197"/>
      <c r="AY558" s="202" t="str">
        <f t="shared" si="336"/>
        <v>-</v>
      </c>
      <c r="AZ558" s="187"/>
      <c r="BA558" s="209"/>
      <c r="BB558" s="202" t="str">
        <f t="shared" si="337"/>
        <v>-</v>
      </c>
      <c r="BC558" s="187"/>
      <c r="BD558" s="209"/>
      <c r="BE558" s="202" t="str">
        <f t="shared" si="338"/>
        <v>-</v>
      </c>
      <c r="BF558" s="187"/>
      <c r="BG558" s="209"/>
      <c r="BH558" s="202" t="str">
        <f t="shared" si="339"/>
        <v>-</v>
      </c>
      <c r="BI558" s="187"/>
      <c r="BJ558" s="197"/>
      <c r="BK558" s="202" t="str">
        <f t="shared" si="340"/>
        <v>-</v>
      </c>
      <c r="BL558" s="187"/>
      <c r="BM558" s="197"/>
      <c r="BN558" s="202" t="str">
        <f t="shared" si="341"/>
        <v>-</v>
      </c>
      <c r="BO558" s="187"/>
      <c r="BP558" s="209"/>
      <c r="BQ558" s="202" t="str">
        <f t="shared" si="342"/>
        <v>-</v>
      </c>
      <c r="BR558" s="187"/>
      <c r="BS558" s="209"/>
      <c r="BT558" s="202" t="str">
        <f t="shared" si="343"/>
        <v>-</v>
      </c>
      <c r="BU558" s="187"/>
      <c r="BV558" s="209"/>
      <c r="BW558" s="202" t="str">
        <f t="shared" si="344"/>
        <v>-</v>
      </c>
      <c r="BX558" s="187"/>
      <c r="BY558" s="209"/>
      <c r="BZ558" s="202" t="str">
        <f t="shared" si="345"/>
        <v>-</v>
      </c>
      <c r="CA558" s="187"/>
      <c r="CB558" s="209"/>
      <c r="CC558" s="202" t="str">
        <f t="shared" si="346"/>
        <v>-</v>
      </c>
      <c r="CD558" s="187"/>
      <c r="CE558" s="209"/>
      <c r="CF558" s="202" t="str">
        <f t="shared" si="347"/>
        <v>-</v>
      </c>
      <c r="CG558" s="187"/>
      <c r="CH558" s="209"/>
      <c r="CI558" s="202" t="str">
        <f t="shared" si="364"/>
        <v>-</v>
      </c>
      <c r="CJ558" s="187"/>
      <c r="CK558" s="209"/>
      <c r="CL558" s="202" t="str">
        <f t="shared" si="356"/>
        <v>-</v>
      </c>
      <c r="CM558" s="187"/>
      <c r="CN558" s="209"/>
      <c r="CO558" s="202" t="str">
        <f t="shared" si="357"/>
        <v>-</v>
      </c>
      <c r="CP558" s="187"/>
      <c r="CQ558" s="209"/>
      <c r="CR558" s="202" t="str">
        <f t="shared" si="349"/>
        <v>-</v>
      </c>
      <c r="CS558" s="187"/>
      <c r="CT558" s="209"/>
      <c r="CU558" s="202" t="str">
        <f t="shared" si="358"/>
        <v>-</v>
      </c>
      <c r="CV558" s="187"/>
      <c r="CW558" s="209"/>
      <c r="CX558" s="202" t="str">
        <f t="shared" si="359"/>
        <v>-</v>
      </c>
      <c r="CY558" s="187"/>
      <c r="CZ558" s="209"/>
      <c r="DA558" s="202" t="str">
        <f t="shared" si="350"/>
        <v>-</v>
      </c>
      <c r="DB558" s="187"/>
      <c r="DC558" s="209"/>
      <c r="DD558" s="202" t="str">
        <f t="shared" si="360"/>
        <v>-</v>
      </c>
      <c r="DE558" s="187"/>
      <c r="DF558" s="209"/>
      <c r="DG558" s="202" t="str">
        <f t="shared" si="361"/>
        <v>-</v>
      </c>
      <c r="DH558" s="187"/>
      <c r="DI558" s="103">
        <f t="shared" si="351"/>
        <v>3</v>
      </c>
      <c r="DJ558" s="103">
        <f t="shared" si="352"/>
        <v>1</v>
      </c>
      <c r="DK558" s="200">
        <f t="shared" si="362"/>
        <v>33.333333333333329</v>
      </c>
      <c r="DL558" s="201">
        <f t="shared" si="363"/>
        <v>2</v>
      </c>
    </row>
    <row r="559" spans="1:116" ht="24.95" customHeight="1">
      <c r="A559" s="92"/>
      <c r="B559" s="16"/>
      <c r="C559" s="16"/>
      <c r="D559" s="14" t="s">
        <v>1259</v>
      </c>
      <c r="E559" s="11" t="s">
        <v>1260</v>
      </c>
      <c r="F559" s="12" t="s">
        <v>996</v>
      </c>
      <c r="G559" s="12" t="s">
        <v>945</v>
      </c>
      <c r="H559" s="40" t="s">
        <v>973</v>
      </c>
      <c r="I559" s="41" t="s">
        <v>972</v>
      </c>
      <c r="J559" s="78" t="str">
        <f t="shared" si="353"/>
        <v>M6</v>
      </c>
      <c r="K559" s="197" t="s">
        <v>1192</v>
      </c>
      <c r="L559" s="202" t="str">
        <f t="shared" si="354"/>
        <v>A</v>
      </c>
      <c r="M559" s="207" t="s">
        <v>1919</v>
      </c>
      <c r="N559" s="197" t="s">
        <v>1192</v>
      </c>
      <c r="O559" s="202" t="str">
        <f t="shared" si="325"/>
        <v>A</v>
      </c>
      <c r="P559" s="186">
        <v>42997</v>
      </c>
      <c r="Q559" s="197" t="s">
        <v>1192</v>
      </c>
      <c r="R559" s="202" t="str">
        <f t="shared" si="326"/>
        <v>A</v>
      </c>
      <c r="S559" s="186">
        <v>42515</v>
      </c>
      <c r="T559" s="197" t="s">
        <v>1192</v>
      </c>
      <c r="U559" s="202" t="str">
        <f t="shared" si="327"/>
        <v>A</v>
      </c>
      <c r="V559" s="186">
        <v>42515</v>
      </c>
      <c r="W559" s="197" t="s">
        <v>1192</v>
      </c>
      <c r="X559" s="202" t="str">
        <f t="shared" si="328"/>
        <v>A</v>
      </c>
      <c r="Y559" s="186">
        <v>42515</v>
      </c>
      <c r="Z559" s="197" t="s">
        <v>1192</v>
      </c>
      <c r="AA559" s="202" t="str">
        <f t="shared" si="329"/>
        <v>A</v>
      </c>
      <c r="AB559" s="207" t="s">
        <v>1919</v>
      </c>
      <c r="AC559" s="197" t="s">
        <v>1192</v>
      </c>
      <c r="AD559" s="202" t="str">
        <f t="shared" si="355"/>
        <v>A</v>
      </c>
      <c r="AE559" s="207" t="s">
        <v>1919</v>
      </c>
      <c r="AF559" s="197" t="s">
        <v>1192</v>
      </c>
      <c r="AG559" s="202" t="str">
        <f t="shared" si="330"/>
        <v>A</v>
      </c>
      <c r="AH559" s="207" t="s">
        <v>1919</v>
      </c>
      <c r="AI559" s="197" t="s">
        <v>1192</v>
      </c>
      <c r="AJ559" s="202" t="str">
        <f t="shared" si="331"/>
        <v>A</v>
      </c>
      <c r="AK559" s="186">
        <v>42515</v>
      </c>
      <c r="AL559" s="197" t="s">
        <v>1192</v>
      </c>
      <c r="AM559" s="202" t="str">
        <f t="shared" si="332"/>
        <v>A</v>
      </c>
      <c r="AN559" s="207" t="s">
        <v>1919</v>
      </c>
      <c r="AO559" s="197" t="s">
        <v>1192</v>
      </c>
      <c r="AP559" s="202" t="str">
        <f t="shared" si="333"/>
        <v>A</v>
      </c>
      <c r="AQ559" s="207" t="s">
        <v>1919</v>
      </c>
      <c r="AR559" s="197" t="s">
        <v>1192</v>
      </c>
      <c r="AS559" s="202" t="str">
        <f t="shared" si="334"/>
        <v>A</v>
      </c>
      <c r="AT559" s="186">
        <v>42696</v>
      </c>
      <c r="AU559" s="197" t="s">
        <v>1192</v>
      </c>
      <c r="AV559" s="202" t="str">
        <f t="shared" si="335"/>
        <v>A</v>
      </c>
      <c r="AW559" s="186">
        <v>42515</v>
      </c>
      <c r="AX559" s="197" t="s">
        <v>1192</v>
      </c>
      <c r="AY559" s="202" t="str">
        <f t="shared" si="336"/>
        <v>A</v>
      </c>
      <c r="AZ559" s="186">
        <v>42997</v>
      </c>
      <c r="BA559" s="197" t="s">
        <v>1192</v>
      </c>
      <c r="BB559" s="202" t="str">
        <f t="shared" si="337"/>
        <v>A</v>
      </c>
      <c r="BC559" s="186">
        <v>42619</v>
      </c>
      <c r="BD559" s="197" t="s">
        <v>1192</v>
      </c>
      <c r="BE559" s="202" t="str">
        <f t="shared" si="338"/>
        <v>A</v>
      </c>
      <c r="BF559" s="186">
        <v>42515</v>
      </c>
      <c r="BG559" s="197" t="s">
        <v>1192</v>
      </c>
      <c r="BH559" s="202" t="str">
        <f t="shared" si="339"/>
        <v>A</v>
      </c>
      <c r="BI559" s="207" t="s">
        <v>1919</v>
      </c>
      <c r="BJ559" s="197" t="s">
        <v>1192</v>
      </c>
      <c r="BK559" s="202" t="str">
        <f t="shared" si="340"/>
        <v>A</v>
      </c>
      <c r="BL559" s="186">
        <v>42515</v>
      </c>
      <c r="BM559" s="197" t="s">
        <v>1192</v>
      </c>
      <c r="BN559" s="202" t="str">
        <f t="shared" si="341"/>
        <v>A</v>
      </c>
      <c r="BO559" s="186">
        <v>42515</v>
      </c>
      <c r="BP559" s="197" t="s">
        <v>1192</v>
      </c>
      <c r="BQ559" s="202" t="str">
        <f t="shared" si="342"/>
        <v>-</v>
      </c>
      <c r="BR559" s="187"/>
      <c r="BS559" s="197" t="s">
        <v>1192</v>
      </c>
      <c r="BT559" s="202" t="str">
        <f t="shared" si="343"/>
        <v>A</v>
      </c>
      <c r="BU559" s="186">
        <v>42997</v>
      </c>
      <c r="BV559" s="197"/>
      <c r="BW559" s="202" t="str">
        <f t="shared" si="344"/>
        <v>-</v>
      </c>
      <c r="BX559" s="186">
        <v>42515</v>
      </c>
      <c r="BY559" s="197"/>
      <c r="BZ559" s="202" t="str">
        <f t="shared" si="345"/>
        <v>-</v>
      </c>
      <c r="CA559" s="187"/>
      <c r="CB559" s="197"/>
      <c r="CC559" s="202" t="str">
        <f t="shared" si="346"/>
        <v>-</v>
      </c>
      <c r="CD559" s="187"/>
      <c r="CE559" s="197"/>
      <c r="CF559" s="202" t="str">
        <f t="shared" si="347"/>
        <v>-</v>
      </c>
      <c r="CG559" s="187"/>
      <c r="CH559" s="197"/>
      <c r="CI559" s="202" t="str">
        <f t="shared" si="364"/>
        <v>-</v>
      </c>
      <c r="CJ559" s="187"/>
      <c r="CK559" s="197"/>
      <c r="CL559" s="202" t="str">
        <f t="shared" si="356"/>
        <v>-</v>
      </c>
      <c r="CM559" s="187"/>
      <c r="CN559" s="197"/>
      <c r="CO559" s="202" t="str">
        <f t="shared" si="357"/>
        <v>-</v>
      </c>
      <c r="CP559" s="187"/>
      <c r="CQ559" s="197"/>
      <c r="CR559" s="202" t="str">
        <f t="shared" si="349"/>
        <v>-</v>
      </c>
      <c r="CS559" s="187"/>
      <c r="CT559" s="197"/>
      <c r="CU559" s="202" t="str">
        <f t="shared" si="358"/>
        <v>-</v>
      </c>
      <c r="CV559" s="187"/>
      <c r="CW559" s="197"/>
      <c r="CX559" s="202" t="str">
        <f t="shared" si="359"/>
        <v>-</v>
      </c>
      <c r="CY559" s="187"/>
      <c r="CZ559" s="197"/>
      <c r="DA559" s="202" t="str">
        <f t="shared" si="350"/>
        <v>-</v>
      </c>
      <c r="DB559" s="187"/>
      <c r="DC559" s="197"/>
      <c r="DD559" s="202" t="str">
        <f t="shared" si="360"/>
        <v>-</v>
      </c>
      <c r="DE559" s="187"/>
      <c r="DF559" s="197"/>
      <c r="DG559" s="202" t="str">
        <f t="shared" si="361"/>
        <v>-</v>
      </c>
      <c r="DH559" s="187"/>
      <c r="DI559" s="103">
        <f t="shared" si="351"/>
        <v>21</v>
      </c>
      <c r="DJ559" s="103">
        <f t="shared" si="352"/>
        <v>20</v>
      </c>
      <c r="DK559" s="200">
        <f t="shared" si="362"/>
        <v>95.238095238095227</v>
      </c>
      <c r="DL559" s="201">
        <f t="shared" si="363"/>
        <v>5</v>
      </c>
    </row>
    <row r="560" spans="1:116" ht="24.95" customHeight="1">
      <c r="B560" s="16" t="s">
        <v>1599</v>
      </c>
      <c r="C560" s="84"/>
      <c r="D560" s="14" t="s">
        <v>1346</v>
      </c>
      <c r="E560" s="11" t="s">
        <v>1261</v>
      </c>
      <c r="F560" s="12" t="s">
        <v>992</v>
      </c>
      <c r="G560" s="12" t="s">
        <v>1262</v>
      </c>
      <c r="H560" s="40" t="s">
        <v>523</v>
      </c>
      <c r="I560" s="41" t="s">
        <v>532</v>
      </c>
      <c r="J560" s="78" t="str">
        <f t="shared" si="353"/>
        <v xml:space="preserve">C4 </v>
      </c>
      <c r="K560" s="197" t="s">
        <v>1192</v>
      </c>
      <c r="L560" s="202" t="str">
        <f t="shared" si="354"/>
        <v>A</v>
      </c>
      <c r="M560" s="189" t="s">
        <v>1919</v>
      </c>
      <c r="N560" s="197" t="s">
        <v>1192</v>
      </c>
      <c r="O560" s="202" t="str">
        <f t="shared" si="325"/>
        <v>-</v>
      </c>
      <c r="P560" s="187"/>
      <c r="Q560" s="197" t="s">
        <v>1192</v>
      </c>
      <c r="R560" s="202" t="str">
        <f t="shared" si="326"/>
        <v>-</v>
      </c>
      <c r="S560" s="187"/>
      <c r="T560" s="197"/>
      <c r="U560" s="202" t="str">
        <f t="shared" si="327"/>
        <v>-</v>
      </c>
      <c r="V560" s="187"/>
      <c r="W560" s="197"/>
      <c r="X560" s="202" t="str">
        <f t="shared" si="328"/>
        <v>-</v>
      </c>
      <c r="Y560" s="187"/>
      <c r="Z560" s="197"/>
      <c r="AA560" s="202" t="str">
        <f t="shared" si="329"/>
        <v>-</v>
      </c>
      <c r="AB560" s="187"/>
      <c r="AC560" s="197"/>
      <c r="AD560" s="202" t="str">
        <f t="shared" si="355"/>
        <v>-</v>
      </c>
      <c r="AE560" s="187"/>
      <c r="AF560" s="197"/>
      <c r="AG560" s="202" t="str">
        <f t="shared" si="330"/>
        <v>-</v>
      </c>
      <c r="AH560" s="187"/>
      <c r="AI560" s="197"/>
      <c r="AJ560" s="202" t="str">
        <f t="shared" si="331"/>
        <v>-</v>
      </c>
      <c r="AK560" s="187"/>
      <c r="AL560" s="197"/>
      <c r="AM560" s="202" t="str">
        <f t="shared" si="332"/>
        <v>-</v>
      </c>
      <c r="AN560" s="187"/>
      <c r="AO560" s="197"/>
      <c r="AP560" s="202" t="str">
        <f t="shared" si="333"/>
        <v>-</v>
      </c>
      <c r="AQ560" s="187"/>
      <c r="AR560" s="197"/>
      <c r="AS560" s="202" t="str">
        <f t="shared" si="334"/>
        <v>-</v>
      </c>
      <c r="AT560" s="187"/>
      <c r="AU560" s="197"/>
      <c r="AV560" s="202" t="str">
        <f t="shared" si="335"/>
        <v>-</v>
      </c>
      <c r="AW560" s="187"/>
      <c r="AX560" s="197"/>
      <c r="AY560" s="202" t="str">
        <f t="shared" si="336"/>
        <v>-</v>
      </c>
      <c r="AZ560" s="187"/>
      <c r="BA560" s="197"/>
      <c r="BB560" s="202" t="str">
        <f t="shared" si="337"/>
        <v>-</v>
      </c>
      <c r="BC560" s="187"/>
      <c r="BD560" s="197"/>
      <c r="BE560" s="202" t="str">
        <f t="shared" si="338"/>
        <v>-</v>
      </c>
      <c r="BF560" s="187"/>
      <c r="BG560" s="197"/>
      <c r="BH560" s="202" t="str">
        <f t="shared" si="339"/>
        <v>-</v>
      </c>
      <c r="BI560" s="187"/>
      <c r="BJ560" s="197"/>
      <c r="BK560" s="202" t="str">
        <f t="shared" si="340"/>
        <v>-</v>
      </c>
      <c r="BL560" s="187"/>
      <c r="BM560" s="197"/>
      <c r="BN560" s="202" t="str">
        <f t="shared" si="341"/>
        <v>-</v>
      </c>
      <c r="BO560" s="187"/>
      <c r="BP560" s="197"/>
      <c r="BQ560" s="202" t="str">
        <f t="shared" si="342"/>
        <v>-</v>
      </c>
      <c r="BR560" s="187"/>
      <c r="BS560" s="197"/>
      <c r="BT560" s="202" t="str">
        <f t="shared" si="343"/>
        <v>-</v>
      </c>
      <c r="BU560" s="187"/>
      <c r="BV560" s="197"/>
      <c r="BW560" s="202" t="str">
        <f t="shared" si="344"/>
        <v>-</v>
      </c>
      <c r="BX560" s="187"/>
      <c r="BY560" s="197"/>
      <c r="BZ560" s="202" t="str">
        <f t="shared" si="345"/>
        <v>-</v>
      </c>
      <c r="CA560" s="187"/>
      <c r="CB560" s="197"/>
      <c r="CC560" s="202" t="str">
        <f t="shared" si="346"/>
        <v>-</v>
      </c>
      <c r="CD560" s="187"/>
      <c r="CE560" s="197"/>
      <c r="CF560" s="202" t="str">
        <f t="shared" si="347"/>
        <v>-</v>
      </c>
      <c r="CG560" s="187"/>
      <c r="CH560" s="197"/>
      <c r="CI560" s="202" t="str">
        <f t="shared" si="364"/>
        <v>-</v>
      </c>
      <c r="CJ560" s="187"/>
      <c r="CK560" s="197"/>
      <c r="CL560" s="202" t="str">
        <f t="shared" si="356"/>
        <v>-</v>
      </c>
      <c r="CM560" s="187"/>
      <c r="CN560" s="197"/>
      <c r="CO560" s="202" t="str">
        <f t="shared" si="357"/>
        <v>-</v>
      </c>
      <c r="CP560" s="187"/>
      <c r="CQ560" s="197"/>
      <c r="CR560" s="202" t="str">
        <f t="shared" si="349"/>
        <v>-</v>
      </c>
      <c r="CS560" s="187"/>
      <c r="CT560" s="197"/>
      <c r="CU560" s="202" t="str">
        <f t="shared" si="358"/>
        <v>-</v>
      </c>
      <c r="CV560" s="187"/>
      <c r="CW560" s="197"/>
      <c r="CX560" s="202" t="str">
        <f t="shared" si="359"/>
        <v>-</v>
      </c>
      <c r="CY560" s="187"/>
      <c r="CZ560" s="197"/>
      <c r="DA560" s="202" t="str">
        <f t="shared" si="350"/>
        <v>-</v>
      </c>
      <c r="DB560" s="187"/>
      <c r="DC560" s="197"/>
      <c r="DD560" s="202" t="str">
        <f t="shared" si="360"/>
        <v>-</v>
      </c>
      <c r="DE560" s="187"/>
      <c r="DF560" s="197"/>
      <c r="DG560" s="202" t="str">
        <f t="shared" si="361"/>
        <v>-</v>
      </c>
      <c r="DH560" s="187"/>
      <c r="DI560" s="103">
        <f t="shared" si="351"/>
        <v>3</v>
      </c>
      <c r="DJ560" s="103">
        <f t="shared" si="352"/>
        <v>1</v>
      </c>
      <c r="DK560" s="200">
        <f t="shared" si="362"/>
        <v>33.333333333333329</v>
      </c>
      <c r="DL560" s="201">
        <f t="shared" si="363"/>
        <v>2</v>
      </c>
    </row>
    <row r="561" spans="1:116" ht="24.95" customHeight="1">
      <c r="A561" s="92"/>
      <c r="B561" s="48" t="s">
        <v>1599</v>
      </c>
      <c r="C561" s="48"/>
      <c r="D561" s="14" t="s">
        <v>1266</v>
      </c>
      <c r="E561" s="11" t="s">
        <v>1267</v>
      </c>
      <c r="F561" s="12" t="s">
        <v>996</v>
      </c>
      <c r="G561" s="12" t="s">
        <v>958</v>
      </c>
      <c r="H561" s="40" t="s">
        <v>973</v>
      </c>
      <c r="I561" s="41" t="s">
        <v>972</v>
      </c>
      <c r="J561" s="78" t="str">
        <f t="shared" si="353"/>
        <v>M6</v>
      </c>
      <c r="K561" s="197" t="s">
        <v>1192</v>
      </c>
      <c r="L561" s="202" t="str">
        <f t="shared" si="354"/>
        <v>A</v>
      </c>
      <c r="M561" s="188">
        <v>42527</v>
      </c>
      <c r="N561" s="197" t="s">
        <v>1192</v>
      </c>
      <c r="O561" s="202" t="str">
        <f t="shared" si="325"/>
        <v>-</v>
      </c>
      <c r="P561" s="187"/>
      <c r="Q561" s="197" t="s">
        <v>1192</v>
      </c>
      <c r="R561" s="202" t="str">
        <f t="shared" si="326"/>
        <v>-</v>
      </c>
      <c r="S561" s="187"/>
      <c r="T561" s="197" t="s">
        <v>1192</v>
      </c>
      <c r="U561" s="202" t="str">
        <f t="shared" si="327"/>
        <v>-</v>
      </c>
      <c r="V561" s="187"/>
      <c r="W561" s="197" t="s">
        <v>1192</v>
      </c>
      <c r="X561" s="202" t="str">
        <f t="shared" si="328"/>
        <v>-</v>
      </c>
      <c r="Y561" s="187"/>
      <c r="Z561" s="197" t="s">
        <v>1192</v>
      </c>
      <c r="AA561" s="202" t="str">
        <f t="shared" si="329"/>
        <v>-</v>
      </c>
      <c r="AB561" s="187"/>
      <c r="AC561" s="197" t="s">
        <v>1192</v>
      </c>
      <c r="AD561" s="202" t="str">
        <f t="shared" si="355"/>
        <v>-</v>
      </c>
      <c r="AE561" s="187"/>
      <c r="AF561" s="197" t="s">
        <v>1192</v>
      </c>
      <c r="AG561" s="202" t="str">
        <f t="shared" si="330"/>
        <v>-</v>
      </c>
      <c r="AH561" s="187"/>
      <c r="AI561" s="197" t="s">
        <v>1192</v>
      </c>
      <c r="AJ561" s="202" t="str">
        <f t="shared" si="331"/>
        <v>-</v>
      </c>
      <c r="AK561" s="187"/>
      <c r="AL561" s="197" t="s">
        <v>1192</v>
      </c>
      <c r="AM561" s="202" t="str">
        <f t="shared" si="332"/>
        <v>-</v>
      </c>
      <c r="AN561" s="187"/>
      <c r="AO561" s="197" t="s">
        <v>1192</v>
      </c>
      <c r="AP561" s="202" t="str">
        <f t="shared" si="333"/>
        <v>-</v>
      </c>
      <c r="AQ561" s="187"/>
      <c r="AR561" s="197" t="s">
        <v>1192</v>
      </c>
      <c r="AS561" s="202" t="str">
        <f t="shared" si="334"/>
        <v>A</v>
      </c>
      <c r="AT561" s="186">
        <v>42660</v>
      </c>
      <c r="AU561" s="197" t="s">
        <v>1192</v>
      </c>
      <c r="AV561" s="202" t="str">
        <f t="shared" si="335"/>
        <v>-</v>
      </c>
      <c r="AW561" s="187"/>
      <c r="AX561" s="197" t="s">
        <v>1192</v>
      </c>
      <c r="AY561" s="202" t="str">
        <f t="shared" si="336"/>
        <v>A</v>
      </c>
      <c r="AZ561" s="186">
        <v>42660</v>
      </c>
      <c r="BA561" s="197" t="s">
        <v>1192</v>
      </c>
      <c r="BB561" s="202" t="str">
        <f t="shared" si="337"/>
        <v>-</v>
      </c>
      <c r="BC561" s="187"/>
      <c r="BD561" s="197" t="s">
        <v>1192</v>
      </c>
      <c r="BE561" s="202" t="str">
        <f t="shared" si="338"/>
        <v>-</v>
      </c>
      <c r="BF561" s="187"/>
      <c r="BG561" s="197" t="s">
        <v>1192</v>
      </c>
      <c r="BH561" s="202" t="str">
        <f t="shared" si="339"/>
        <v>-</v>
      </c>
      <c r="BI561" s="187"/>
      <c r="BJ561" s="197" t="s">
        <v>1192</v>
      </c>
      <c r="BK561" s="202" t="str">
        <f t="shared" si="340"/>
        <v>-</v>
      </c>
      <c r="BL561" s="187"/>
      <c r="BM561" s="197" t="s">
        <v>1192</v>
      </c>
      <c r="BN561" s="202" t="str">
        <f t="shared" si="341"/>
        <v>A</v>
      </c>
      <c r="BO561" s="186">
        <v>42499</v>
      </c>
      <c r="BP561" s="197" t="s">
        <v>1192</v>
      </c>
      <c r="BQ561" s="202" t="str">
        <f t="shared" si="342"/>
        <v>-</v>
      </c>
      <c r="BR561" s="187"/>
      <c r="BS561" s="197" t="s">
        <v>1192</v>
      </c>
      <c r="BT561" s="202" t="str">
        <f t="shared" si="343"/>
        <v>-</v>
      </c>
      <c r="BU561" s="187"/>
      <c r="BV561" s="197"/>
      <c r="BW561" s="202" t="str">
        <f t="shared" si="344"/>
        <v>-</v>
      </c>
      <c r="BX561" s="187"/>
      <c r="BY561" s="197"/>
      <c r="BZ561" s="202" t="str">
        <f t="shared" si="345"/>
        <v>-</v>
      </c>
      <c r="CA561" s="187"/>
      <c r="CB561" s="197"/>
      <c r="CC561" s="202" t="str">
        <f t="shared" si="346"/>
        <v>-</v>
      </c>
      <c r="CD561" s="187"/>
      <c r="CE561" s="197"/>
      <c r="CF561" s="202" t="str">
        <f t="shared" si="347"/>
        <v>-</v>
      </c>
      <c r="CG561" s="187"/>
      <c r="CH561" s="197"/>
      <c r="CI561" s="202" t="str">
        <f t="shared" si="364"/>
        <v>-</v>
      </c>
      <c r="CJ561" s="187"/>
      <c r="CK561" s="197"/>
      <c r="CL561" s="202" t="str">
        <f t="shared" si="356"/>
        <v>-</v>
      </c>
      <c r="CM561" s="187"/>
      <c r="CN561" s="197"/>
      <c r="CO561" s="202" t="str">
        <f t="shared" si="357"/>
        <v>-</v>
      </c>
      <c r="CP561" s="187"/>
      <c r="CQ561" s="197"/>
      <c r="CR561" s="202" t="str">
        <f t="shared" si="349"/>
        <v>-</v>
      </c>
      <c r="CS561" s="187"/>
      <c r="CT561" s="197"/>
      <c r="CU561" s="202" t="str">
        <f t="shared" si="358"/>
        <v>-</v>
      </c>
      <c r="CV561" s="187"/>
      <c r="CW561" s="197"/>
      <c r="CX561" s="202" t="str">
        <f t="shared" si="359"/>
        <v>-</v>
      </c>
      <c r="CY561" s="187"/>
      <c r="CZ561" s="197"/>
      <c r="DA561" s="202" t="str">
        <f t="shared" si="350"/>
        <v>-</v>
      </c>
      <c r="DB561" s="187"/>
      <c r="DC561" s="197"/>
      <c r="DD561" s="202" t="str">
        <f t="shared" si="360"/>
        <v>-</v>
      </c>
      <c r="DE561" s="187"/>
      <c r="DF561" s="197"/>
      <c r="DG561" s="202" t="str">
        <f t="shared" si="361"/>
        <v>-</v>
      </c>
      <c r="DH561" s="187"/>
      <c r="DI561" s="103">
        <f t="shared" si="351"/>
        <v>21</v>
      </c>
      <c r="DJ561" s="103">
        <f t="shared" si="352"/>
        <v>4</v>
      </c>
      <c r="DK561" s="200">
        <f t="shared" si="362"/>
        <v>19.047619047619047</v>
      </c>
      <c r="DL561" s="201">
        <f t="shared" si="363"/>
        <v>1</v>
      </c>
    </row>
    <row r="562" spans="1:116" ht="24.95" customHeight="1">
      <c r="A562" s="92"/>
      <c r="B562" s="48"/>
      <c r="C562" s="48"/>
      <c r="D562" s="14" t="s">
        <v>1355</v>
      </c>
      <c r="E562" s="11" t="s">
        <v>1268</v>
      </c>
      <c r="F562" s="12" t="s">
        <v>992</v>
      </c>
      <c r="G562" s="12" t="s">
        <v>938</v>
      </c>
      <c r="H562" s="40" t="s">
        <v>523</v>
      </c>
      <c r="I562" s="41" t="s">
        <v>532</v>
      </c>
      <c r="J562" s="78" t="str">
        <f t="shared" si="353"/>
        <v xml:space="preserve">C4 </v>
      </c>
      <c r="K562" s="197" t="s">
        <v>1192</v>
      </c>
      <c r="L562" s="202" t="str">
        <f t="shared" si="354"/>
        <v>A</v>
      </c>
      <c r="M562" s="207" t="s">
        <v>2000</v>
      </c>
      <c r="N562" s="197" t="s">
        <v>1192</v>
      </c>
      <c r="O562" s="202" t="str">
        <f t="shared" si="325"/>
        <v>-</v>
      </c>
      <c r="P562" s="187"/>
      <c r="Q562" s="197" t="s">
        <v>1192</v>
      </c>
      <c r="R562" s="202" t="str">
        <f t="shared" si="326"/>
        <v>-</v>
      </c>
      <c r="S562" s="187"/>
      <c r="T562" s="197"/>
      <c r="U562" s="202" t="str">
        <f t="shared" si="327"/>
        <v>-</v>
      </c>
      <c r="V562" s="187"/>
      <c r="W562" s="197"/>
      <c r="X562" s="202" t="str">
        <f t="shared" si="328"/>
        <v>-</v>
      </c>
      <c r="Y562" s="187"/>
      <c r="Z562" s="197"/>
      <c r="AA562" s="202" t="str">
        <f t="shared" si="329"/>
        <v>-</v>
      </c>
      <c r="AB562" s="187"/>
      <c r="AC562" s="197"/>
      <c r="AD562" s="202" t="str">
        <f t="shared" si="355"/>
        <v>-</v>
      </c>
      <c r="AE562" s="187"/>
      <c r="AF562" s="197"/>
      <c r="AG562" s="202" t="str">
        <f t="shared" si="330"/>
        <v>-</v>
      </c>
      <c r="AH562" s="187"/>
      <c r="AI562" s="197"/>
      <c r="AJ562" s="202" t="str">
        <f t="shared" si="331"/>
        <v>-</v>
      </c>
      <c r="AK562" s="187"/>
      <c r="AL562" s="197"/>
      <c r="AM562" s="202" t="str">
        <f t="shared" si="332"/>
        <v>-</v>
      </c>
      <c r="AN562" s="187"/>
      <c r="AO562" s="197"/>
      <c r="AP562" s="202" t="str">
        <f t="shared" si="333"/>
        <v>-</v>
      </c>
      <c r="AQ562" s="187"/>
      <c r="AR562" s="197"/>
      <c r="AS562" s="202" t="str">
        <f t="shared" si="334"/>
        <v>-</v>
      </c>
      <c r="AT562" s="187"/>
      <c r="AU562" s="197"/>
      <c r="AV562" s="202" t="str">
        <f t="shared" si="335"/>
        <v>-</v>
      </c>
      <c r="AW562" s="187"/>
      <c r="AX562" s="197"/>
      <c r="AY562" s="202" t="str">
        <f t="shared" si="336"/>
        <v>-</v>
      </c>
      <c r="AZ562" s="187"/>
      <c r="BA562" s="197"/>
      <c r="BB562" s="202" t="str">
        <f t="shared" si="337"/>
        <v>-</v>
      </c>
      <c r="BC562" s="187"/>
      <c r="BD562" s="197"/>
      <c r="BE562" s="202" t="str">
        <f t="shared" si="338"/>
        <v>-</v>
      </c>
      <c r="BF562" s="187"/>
      <c r="BG562" s="197"/>
      <c r="BH562" s="202" t="str">
        <f t="shared" si="339"/>
        <v>-</v>
      </c>
      <c r="BI562" s="187"/>
      <c r="BJ562" s="197"/>
      <c r="BK562" s="202" t="str">
        <f t="shared" si="340"/>
        <v>-</v>
      </c>
      <c r="BL562" s="187"/>
      <c r="BM562" s="197"/>
      <c r="BN562" s="202" t="str">
        <f t="shared" si="341"/>
        <v>-</v>
      </c>
      <c r="BO562" s="187"/>
      <c r="BP562" s="197"/>
      <c r="BQ562" s="202" t="str">
        <f t="shared" si="342"/>
        <v>-</v>
      </c>
      <c r="BR562" s="187"/>
      <c r="BS562" s="197"/>
      <c r="BT562" s="202" t="str">
        <f t="shared" si="343"/>
        <v>-</v>
      </c>
      <c r="BU562" s="187"/>
      <c r="BV562" s="197"/>
      <c r="BW562" s="202" t="str">
        <f t="shared" si="344"/>
        <v>-</v>
      </c>
      <c r="BX562" s="187"/>
      <c r="BY562" s="197"/>
      <c r="BZ562" s="202" t="str">
        <f t="shared" si="345"/>
        <v>-</v>
      </c>
      <c r="CA562" s="187"/>
      <c r="CB562" s="197"/>
      <c r="CC562" s="202" t="str">
        <f t="shared" si="346"/>
        <v>-</v>
      </c>
      <c r="CD562" s="187"/>
      <c r="CE562" s="197"/>
      <c r="CF562" s="202" t="str">
        <f t="shared" si="347"/>
        <v>-</v>
      </c>
      <c r="CG562" s="187"/>
      <c r="CH562" s="197"/>
      <c r="CI562" s="202" t="str">
        <f t="shared" si="364"/>
        <v>-</v>
      </c>
      <c r="CJ562" s="187"/>
      <c r="CK562" s="197"/>
      <c r="CL562" s="202" t="str">
        <f t="shared" si="356"/>
        <v>-</v>
      </c>
      <c r="CM562" s="187"/>
      <c r="CN562" s="197"/>
      <c r="CO562" s="202" t="str">
        <f t="shared" si="357"/>
        <v>-</v>
      </c>
      <c r="CP562" s="187"/>
      <c r="CQ562" s="197"/>
      <c r="CR562" s="202" t="str">
        <f t="shared" si="349"/>
        <v>-</v>
      </c>
      <c r="CS562" s="187"/>
      <c r="CT562" s="197"/>
      <c r="CU562" s="202" t="str">
        <f t="shared" si="358"/>
        <v>-</v>
      </c>
      <c r="CV562" s="187"/>
      <c r="CW562" s="197"/>
      <c r="CX562" s="202" t="str">
        <f t="shared" si="359"/>
        <v>-</v>
      </c>
      <c r="CY562" s="187"/>
      <c r="CZ562" s="197"/>
      <c r="DA562" s="202" t="str">
        <f t="shared" si="350"/>
        <v>-</v>
      </c>
      <c r="DB562" s="187"/>
      <c r="DC562" s="197"/>
      <c r="DD562" s="202" t="str">
        <f t="shared" si="360"/>
        <v>-</v>
      </c>
      <c r="DE562" s="187"/>
      <c r="DF562" s="197"/>
      <c r="DG562" s="202" t="str">
        <f t="shared" si="361"/>
        <v>-</v>
      </c>
      <c r="DH562" s="187"/>
      <c r="DI562" s="103">
        <f t="shared" si="351"/>
        <v>3</v>
      </c>
      <c r="DJ562" s="103">
        <f t="shared" si="352"/>
        <v>1</v>
      </c>
      <c r="DK562" s="200">
        <f t="shared" si="362"/>
        <v>33.333333333333329</v>
      </c>
      <c r="DL562" s="201">
        <f t="shared" si="363"/>
        <v>2</v>
      </c>
    </row>
    <row r="563" spans="1:116" ht="24.95" customHeight="1">
      <c r="A563" s="92"/>
      <c r="B563" s="48" t="s">
        <v>1599</v>
      </c>
      <c r="C563" s="48"/>
      <c r="D563" s="14" t="s">
        <v>1322</v>
      </c>
      <c r="E563" s="11" t="s">
        <v>1303</v>
      </c>
      <c r="F563" s="12" t="s">
        <v>992</v>
      </c>
      <c r="G563" s="12" t="s">
        <v>938</v>
      </c>
      <c r="H563" s="40" t="s">
        <v>523</v>
      </c>
      <c r="I563" s="41" t="s">
        <v>532</v>
      </c>
      <c r="J563" s="78" t="str">
        <f t="shared" si="353"/>
        <v xml:space="preserve">C4 </v>
      </c>
      <c r="K563" s="197" t="s">
        <v>1192</v>
      </c>
      <c r="L563" s="202" t="str">
        <f t="shared" si="354"/>
        <v>A</v>
      </c>
      <c r="M563" s="207" t="s">
        <v>1967</v>
      </c>
      <c r="N563" s="197" t="s">
        <v>1192</v>
      </c>
      <c r="O563" s="202" t="str">
        <f t="shared" si="325"/>
        <v>-</v>
      </c>
      <c r="P563" s="187"/>
      <c r="Q563" s="197" t="s">
        <v>1192</v>
      </c>
      <c r="R563" s="202" t="str">
        <f t="shared" si="326"/>
        <v>-</v>
      </c>
      <c r="S563" s="187"/>
      <c r="T563" s="197"/>
      <c r="U563" s="202" t="str">
        <f t="shared" si="327"/>
        <v>-</v>
      </c>
      <c r="V563" s="187"/>
      <c r="W563" s="197"/>
      <c r="X563" s="202" t="str">
        <f t="shared" si="328"/>
        <v>-</v>
      </c>
      <c r="Y563" s="187"/>
      <c r="Z563" s="197"/>
      <c r="AA563" s="202" t="str">
        <f t="shared" si="329"/>
        <v>-</v>
      </c>
      <c r="AB563" s="187"/>
      <c r="AC563" s="197"/>
      <c r="AD563" s="202" t="str">
        <f t="shared" si="355"/>
        <v>-</v>
      </c>
      <c r="AE563" s="187"/>
      <c r="AF563" s="197"/>
      <c r="AG563" s="202" t="str">
        <f t="shared" si="330"/>
        <v>-</v>
      </c>
      <c r="AH563" s="187"/>
      <c r="AI563" s="197"/>
      <c r="AJ563" s="202" t="str">
        <f t="shared" si="331"/>
        <v>-</v>
      </c>
      <c r="AK563" s="187"/>
      <c r="AL563" s="197"/>
      <c r="AM563" s="202" t="str">
        <f t="shared" si="332"/>
        <v>-</v>
      </c>
      <c r="AN563" s="187"/>
      <c r="AO563" s="197"/>
      <c r="AP563" s="202" t="str">
        <f t="shared" si="333"/>
        <v>-</v>
      </c>
      <c r="AQ563" s="187"/>
      <c r="AR563" s="197"/>
      <c r="AS563" s="202" t="str">
        <f t="shared" si="334"/>
        <v>-</v>
      </c>
      <c r="AT563" s="187"/>
      <c r="AU563" s="197"/>
      <c r="AV563" s="202" t="str">
        <f t="shared" si="335"/>
        <v>-</v>
      </c>
      <c r="AW563" s="187"/>
      <c r="AX563" s="197"/>
      <c r="AY563" s="202" t="str">
        <f t="shared" si="336"/>
        <v>-</v>
      </c>
      <c r="AZ563" s="187"/>
      <c r="BA563" s="197"/>
      <c r="BB563" s="202" t="str">
        <f t="shared" si="337"/>
        <v>-</v>
      </c>
      <c r="BC563" s="187"/>
      <c r="BD563" s="197"/>
      <c r="BE563" s="202" t="str">
        <f t="shared" si="338"/>
        <v>-</v>
      </c>
      <c r="BF563" s="187"/>
      <c r="BG563" s="197"/>
      <c r="BH563" s="202" t="str">
        <f t="shared" si="339"/>
        <v>-</v>
      </c>
      <c r="BI563" s="187"/>
      <c r="BJ563" s="197"/>
      <c r="BK563" s="202" t="str">
        <f t="shared" si="340"/>
        <v>-</v>
      </c>
      <c r="BL563" s="187"/>
      <c r="BM563" s="197"/>
      <c r="BN563" s="202" t="str">
        <f t="shared" si="341"/>
        <v>-</v>
      </c>
      <c r="BO563" s="187"/>
      <c r="BP563" s="197"/>
      <c r="BQ563" s="202" t="str">
        <f t="shared" si="342"/>
        <v>-</v>
      </c>
      <c r="BR563" s="187"/>
      <c r="BS563" s="197"/>
      <c r="BT563" s="202" t="str">
        <f t="shared" si="343"/>
        <v>-</v>
      </c>
      <c r="BU563" s="187"/>
      <c r="BV563" s="197"/>
      <c r="BW563" s="202" t="str">
        <f t="shared" si="344"/>
        <v>-</v>
      </c>
      <c r="BX563" s="187"/>
      <c r="BY563" s="197"/>
      <c r="BZ563" s="202" t="str">
        <f t="shared" si="345"/>
        <v>-</v>
      </c>
      <c r="CA563" s="187"/>
      <c r="CB563" s="197"/>
      <c r="CC563" s="202" t="str">
        <f t="shared" si="346"/>
        <v>-</v>
      </c>
      <c r="CD563" s="187"/>
      <c r="CE563" s="197"/>
      <c r="CF563" s="202" t="str">
        <f t="shared" si="347"/>
        <v>-</v>
      </c>
      <c r="CG563" s="187"/>
      <c r="CH563" s="197"/>
      <c r="CI563" s="202" t="str">
        <f t="shared" si="364"/>
        <v>-</v>
      </c>
      <c r="CJ563" s="187"/>
      <c r="CK563" s="197"/>
      <c r="CL563" s="202" t="str">
        <f t="shared" si="356"/>
        <v>-</v>
      </c>
      <c r="CM563" s="187"/>
      <c r="CN563" s="197"/>
      <c r="CO563" s="202" t="str">
        <f t="shared" si="357"/>
        <v>-</v>
      </c>
      <c r="CP563" s="187"/>
      <c r="CQ563" s="197"/>
      <c r="CR563" s="202" t="str">
        <f t="shared" si="349"/>
        <v>-</v>
      </c>
      <c r="CS563" s="187"/>
      <c r="CT563" s="197"/>
      <c r="CU563" s="202" t="str">
        <f t="shared" si="358"/>
        <v>-</v>
      </c>
      <c r="CV563" s="187"/>
      <c r="CW563" s="197"/>
      <c r="CX563" s="202" t="str">
        <f t="shared" si="359"/>
        <v>-</v>
      </c>
      <c r="CY563" s="187"/>
      <c r="CZ563" s="197"/>
      <c r="DA563" s="202" t="str">
        <f t="shared" si="350"/>
        <v>-</v>
      </c>
      <c r="DB563" s="187"/>
      <c r="DC563" s="197"/>
      <c r="DD563" s="202" t="str">
        <f t="shared" si="360"/>
        <v>-</v>
      </c>
      <c r="DE563" s="187"/>
      <c r="DF563" s="197"/>
      <c r="DG563" s="202" t="str">
        <f t="shared" si="361"/>
        <v>-</v>
      </c>
      <c r="DH563" s="187"/>
      <c r="DI563" s="103">
        <f t="shared" si="351"/>
        <v>3</v>
      </c>
      <c r="DJ563" s="103">
        <f t="shared" si="352"/>
        <v>1</v>
      </c>
      <c r="DK563" s="200">
        <f t="shared" si="362"/>
        <v>33.333333333333329</v>
      </c>
      <c r="DL563" s="201">
        <f t="shared" si="363"/>
        <v>2</v>
      </c>
    </row>
    <row r="564" spans="1:116" ht="24.95" customHeight="1">
      <c r="A564" s="92"/>
      <c r="B564" s="48"/>
      <c r="C564" s="48"/>
      <c r="D564" s="14" t="s">
        <v>1323</v>
      </c>
      <c r="E564" s="11" t="s">
        <v>1304</v>
      </c>
      <c r="F564" s="12" t="s">
        <v>992</v>
      </c>
      <c r="G564" s="12" t="s">
        <v>938</v>
      </c>
      <c r="H564" s="40" t="s">
        <v>523</v>
      </c>
      <c r="I564" s="41" t="s">
        <v>532</v>
      </c>
      <c r="J564" s="78" t="str">
        <f t="shared" si="353"/>
        <v xml:space="preserve">C4 </v>
      </c>
      <c r="K564" s="197" t="s">
        <v>1192</v>
      </c>
      <c r="L564" s="202" t="str">
        <f t="shared" si="354"/>
        <v>A</v>
      </c>
      <c r="M564" s="207" t="s">
        <v>1967</v>
      </c>
      <c r="N564" s="197" t="s">
        <v>1192</v>
      </c>
      <c r="O564" s="202" t="str">
        <f t="shared" si="325"/>
        <v>-</v>
      </c>
      <c r="P564" s="187"/>
      <c r="Q564" s="197" t="s">
        <v>1192</v>
      </c>
      <c r="R564" s="202" t="str">
        <f t="shared" si="326"/>
        <v>-</v>
      </c>
      <c r="S564" s="187"/>
      <c r="T564" s="197"/>
      <c r="U564" s="202" t="str">
        <f t="shared" si="327"/>
        <v>-</v>
      </c>
      <c r="V564" s="187"/>
      <c r="W564" s="197"/>
      <c r="X564" s="202" t="str">
        <f t="shared" si="328"/>
        <v>-</v>
      </c>
      <c r="Y564" s="187"/>
      <c r="Z564" s="197"/>
      <c r="AA564" s="202" t="str">
        <f t="shared" si="329"/>
        <v>-</v>
      </c>
      <c r="AB564" s="187"/>
      <c r="AC564" s="197"/>
      <c r="AD564" s="202" t="str">
        <f t="shared" si="355"/>
        <v>-</v>
      </c>
      <c r="AE564" s="187"/>
      <c r="AF564" s="197"/>
      <c r="AG564" s="202" t="str">
        <f t="shared" si="330"/>
        <v>-</v>
      </c>
      <c r="AH564" s="187"/>
      <c r="AI564" s="197"/>
      <c r="AJ564" s="202" t="str">
        <f t="shared" si="331"/>
        <v>-</v>
      </c>
      <c r="AK564" s="187"/>
      <c r="AL564" s="197"/>
      <c r="AM564" s="202" t="str">
        <f t="shared" si="332"/>
        <v>-</v>
      </c>
      <c r="AN564" s="187"/>
      <c r="AO564" s="197"/>
      <c r="AP564" s="202" t="str">
        <f t="shared" si="333"/>
        <v>-</v>
      </c>
      <c r="AQ564" s="187"/>
      <c r="AR564" s="197"/>
      <c r="AS564" s="202" t="str">
        <f t="shared" si="334"/>
        <v>-</v>
      </c>
      <c r="AT564" s="187"/>
      <c r="AU564" s="197"/>
      <c r="AV564" s="202" t="str">
        <f t="shared" si="335"/>
        <v>-</v>
      </c>
      <c r="AW564" s="187"/>
      <c r="AX564" s="197"/>
      <c r="AY564" s="202" t="str">
        <f t="shared" si="336"/>
        <v>-</v>
      </c>
      <c r="AZ564" s="187"/>
      <c r="BA564" s="197"/>
      <c r="BB564" s="202" t="str">
        <f t="shared" si="337"/>
        <v>-</v>
      </c>
      <c r="BC564" s="187"/>
      <c r="BD564" s="197"/>
      <c r="BE564" s="202" t="str">
        <f t="shared" si="338"/>
        <v>-</v>
      </c>
      <c r="BF564" s="187"/>
      <c r="BG564" s="197"/>
      <c r="BH564" s="202" t="str">
        <f t="shared" si="339"/>
        <v>-</v>
      </c>
      <c r="BI564" s="187"/>
      <c r="BJ564" s="197"/>
      <c r="BK564" s="202" t="str">
        <f t="shared" si="340"/>
        <v>-</v>
      </c>
      <c r="BL564" s="187"/>
      <c r="BM564" s="197"/>
      <c r="BN564" s="202" t="str">
        <f t="shared" si="341"/>
        <v>-</v>
      </c>
      <c r="BO564" s="187"/>
      <c r="BP564" s="197"/>
      <c r="BQ564" s="202" t="str">
        <f t="shared" si="342"/>
        <v>-</v>
      </c>
      <c r="BR564" s="187"/>
      <c r="BS564" s="197"/>
      <c r="BT564" s="202" t="str">
        <f t="shared" si="343"/>
        <v>-</v>
      </c>
      <c r="BU564" s="187"/>
      <c r="BV564" s="197"/>
      <c r="BW564" s="202" t="str">
        <f t="shared" si="344"/>
        <v>-</v>
      </c>
      <c r="BX564" s="187"/>
      <c r="BY564" s="197"/>
      <c r="BZ564" s="202" t="str">
        <f t="shared" si="345"/>
        <v>-</v>
      </c>
      <c r="CA564" s="187"/>
      <c r="CB564" s="197"/>
      <c r="CC564" s="202" t="str">
        <f t="shared" si="346"/>
        <v>-</v>
      </c>
      <c r="CD564" s="187"/>
      <c r="CE564" s="197"/>
      <c r="CF564" s="202" t="str">
        <f t="shared" si="347"/>
        <v>-</v>
      </c>
      <c r="CG564" s="187"/>
      <c r="CH564" s="197"/>
      <c r="CI564" s="202" t="str">
        <f t="shared" si="364"/>
        <v>-</v>
      </c>
      <c r="CJ564" s="187"/>
      <c r="CK564" s="197"/>
      <c r="CL564" s="202" t="str">
        <f t="shared" si="356"/>
        <v>-</v>
      </c>
      <c r="CM564" s="187"/>
      <c r="CN564" s="197"/>
      <c r="CO564" s="202" t="str">
        <f t="shared" si="357"/>
        <v>-</v>
      </c>
      <c r="CP564" s="187"/>
      <c r="CQ564" s="197"/>
      <c r="CR564" s="202" t="str">
        <f t="shared" si="349"/>
        <v>-</v>
      </c>
      <c r="CS564" s="187"/>
      <c r="CT564" s="197"/>
      <c r="CU564" s="202" t="str">
        <f t="shared" si="358"/>
        <v>-</v>
      </c>
      <c r="CV564" s="187"/>
      <c r="CW564" s="197"/>
      <c r="CX564" s="202" t="str">
        <f t="shared" si="359"/>
        <v>-</v>
      </c>
      <c r="CY564" s="187"/>
      <c r="CZ564" s="197"/>
      <c r="DA564" s="202" t="str">
        <f t="shared" si="350"/>
        <v>-</v>
      </c>
      <c r="DB564" s="187"/>
      <c r="DC564" s="197"/>
      <c r="DD564" s="202" t="str">
        <f t="shared" si="360"/>
        <v>-</v>
      </c>
      <c r="DE564" s="187"/>
      <c r="DF564" s="197"/>
      <c r="DG564" s="202" t="str">
        <f t="shared" si="361"/>
        <v>-</v>
      </c>
      <c r="DH564" s="187"/>
      <c r="DI564" s="103">
        <f t="shared" si="351"/>
        <v>3</v>
      </c>
      <c r="DJ564" s="103">
        <f t="shared" si="352"/>
        <v>1</v>
      </c>
      <c r="DK564" s="200">
        <f t="shared" si="362"/>
        <v>33.333333333333329</v>
      </c>
      <c r="DL564" s="201">
        <f t="shared" si="363"/>
        <v>2</v>
      </c>
    </row>
    <row r="565" spans="1:116" ht="24.95" customHeight="1">
      <c r="A565" s="92"/>
      <c r="B565" s="48"/>
      <c r="C565" s="48"/>
      <c r="D565" s="14" t="s">
        <v>1375</v>
      </c>
      <c r="E565" s="11" t="s">
        <v>1281</v>
      </c>
      <c r="F565" s="12" t="s">
        <v>992</v>
      </c>
      <c r="G565" s="12" t="s">
        <v>938</v>
      </c>
      <c r="H565" s="40" t="s">
        <v>523</v>
      </c>
      <c r="I565" s="41" t="s">
        <v>532</v>
      </c>
      <c r="J565" s="78" t="str">
        <f t="shared" si="353"/>
        <v xml:space="preserve">C4 </v>
      </c>
      <c r="K565" s="197" t="s">
        <v>1192</v>
      </c>
      <c r="L565" s="202" t="str">
        <f t="shared" si="354"/>
        <v>A</v>
      </c>
      <c r="M565" s="207" t="s">
        <v>2000</v>
      </c>
      <c r="N565" s="197" t="s">
        <v>1192</v>
      </c>
      <c r="O565" s="202" t="str">
        <f t="shared" si="325"/>
        <v>-</v>
      </c>
      <c r="P565" s="187"/>
      <c r="Q565" s="197" t="s">
        <v>1192</v>
      </c>
      <c r="R565" s="202" t="str">
        <f t="shared" si="326"/>
        <v>-</v>
      </c>
      <c r="S565" s="187"/>
      <c r="T565" s="197"/>
      <c r="U565" s="202" t="str">
        <f t="shared" si="327"/>
        <v>-</v>
      </c>
      <c r="V565" s="187"/>
      <c r="W565" s="197"/>
      <c r="X565" s="202" t="str">
        <f t="shared" si="328"/>
        <v>-</v>
      </c>
      <c r="Y565" s="187"/>
      <c r="Z565" s="197"/>
      <c r="AA565" s="202" t="str">
        <f t="shared" si="329"/>
        <v>-</v>
      </c>
      <c r="AB565" s="187"/>
      <c r="AC565" s="197"/>
      <c r="AD565" s="202" t="str">
        <f t="shared" si="355"/>
        <v>-</v>
      </c>
      <c r="AE565" s="187"/>
      <c r="AF565" s="197"/>
      <c r="AG565" s="202" t="str">
        <f t="shared" si="330"/>
        <v>-</v>
      </c>
      <c r="AH565" s="187"/>
      <c r="AI565" s="197"/>
      <c r="AJ565" s="202" t="str">
        <f t="shared" si="331"/>
        <v>-</v>
      </c>
      <c r="AK565" s="187"/>
      <c r="AL565" s="197"/>
      <c r="AM565" s="202" t="str">
        <f t="shared" si="332"/>
        <v>-</v>
      </c>
      <c r="AN565" s="187"/>
      <c r="AO565" s="197"/>
      <c r="AP565" s="202" t="str">
        <f t="shared" si="333"/>
        <v>-</v>
      </c>
      <c r="AQ565" s="187"/>
      <c r="AR565" s="197"/>
      <c r="AS565" s="202" t="str">
        <f t="shared" si="334"/>
        <v>-</v>
      </c>
      <c r="AT565" s="187"/>
      <c r="AU565" s="197"/>
      <c r="AV565" s="202" t="str">
        <f t="shared" si="335"/>
        <v>-</v>
      </c>
      <c r="AW565" s="187"/>
      <c r="AX565" s="197"/>
      <c r="AY565" s="202" t="str">
        <f t="shared" si="336"/>
        <v>-</v>
      </c>
      <c r="AZ565" s="187"/>
      <c r="BA565" s="197"/>
      <c r="BB565" s="202" t="str">
        <f t="shared" si="337"/>
        <v>-</v>
      </c>
      <c r="BC565" s="187"/>
      <c r="BD565" s="197"/>
      <c r="BE565" s="202" t="str">
        <f t="shared" si="338"/>
        <v>-</v>
      </c>
      <c r="BF565" s="187"/>
      <c r="BG565" s="197"/>
      <c r="BH565" s="202" t="str">
        <f t="shared" si="339"/>
        <v>-</v>
      </c>
      <c r="BI565" s="187"/>
      <c r="BJ565" s="197"/>
      <c r="BK565" s="202" t="str">
        <f t="shared" si="340"/>
        <v>-</v>
      </c>
      <c r="BL565" s="187"/>
      <c r="BM565" s="197"/>
      <c r="BN565" s="202" t="str">
        <f t="shared" si="341"/>
        <v>-</v>
      </c>
      <c r="BO565" s="187"/>
      <c r="BP565" s="197"/>
      <c r="BQ565" s="202" t="str">
        <f t="shared" si="342"/>
        <v>-</v>
      </c>
      <c r="BR565" s="187"/>
      <c r="BS565" s="197"/>
      <c r="BT565" s="202" t="str">
        <f t="shared" si="343"/>
        <v>-</v>
      </c>
      <c r="BU565" s="187"/>
      <c r="BV565" s="197"/>
      <c r="BW565" s="202" t="str">
        <f t="shared" si="344"/>
        <v>-</v>
      </c>
      <c r="BX565" s="187"/>
      <c r="BY565" s="197"/>
      <c r="BZ565" s="202" t="str">
        <f t="shared" si="345"/>
        <v>-</v>
      </c>
      <c r="CA565" s="187"/>
      <c r="CB565" s="197"/>
      <c r="CC565" s="202" t="str">
        <f t="shared" si="346"/>
        <v>-</v>
      </c>
      <c r="CD565" s="187"/>
      <c r="CE565" s="197"/>
      <c r="CF565" s="202" t="str">
        <f t="shared" si="347"/>
        <v>-</v>
      </c>
      <c r="CG565" s="187"/>
      <c r="CH565" s="197"/>
      <c r="CI565" s="202" t="str">
        <f t="shared" si="364"/>
        <v>-</v>
      </c>
      <c r="CJ565" s="187"/>
      <c r="CK565" s="197"/>
      <c r="CL565" s="202" t="str">
        <f t="shared" si="356"/>
        <v>-</v>
      </c>
      <c r="CM565" s="187"/>
      <c r="CN565" s="197"/>
      <c r="CO565" s="202" t="str">
        <f t="shared" si="357"/>
        <v>-</v>
      </c>
      <c r="CP565" s="187"/>
      <c r="CQ565" s="197"/>
      <c r="CR565" s="202" t="str">
        <f t="shared" si="349"/>
        <v>-</v>
      </c>
      <c r="CS565" s="187"/>
      <c r="CT565" s="197"/>
      <c r="CU565" s="202" t="str">
        <f t="shared" si="358"/>
        <v>-</v>
      </c>
      <c r="CV565" s="187"/>
      <c r="CW565" s="197"/>
      <c r="CX565" s="202" t="str">
        <f t="shared" si="359"/>
        <v>-</v>
      </c>
      <c r="CY565" s="187"/>
      <c r="CZ565" s="197"/>
      <c r="DA565" s="202" t="str">
        <f t="shared" si="350"/>
        <v>-</v>
      </c>
      <c r="DB565" s="187"/>
      <c r="DC565" s="197"/>
      <c r="DD565" s="202" t="str">
        <f t="shared" si="360"/>
        <v>-</v>
      </c>
      <c r="DE565" s="187"/>
      <c r="DF565" s="197"/>
      <c r="DG565" s="202" t="str">
        <f t="shared" si="361"/>
        <v>-</v>
      </c>
      <c r="DH565" s="187"/>
      <c r="DI565" s="103">
        <f t="shared" si="351"/>
        <v>3</v>
      </c>
      <c r="DJ565" s="103">
        <f t="shared" si="352"/>
        <v>1</v>
      </c>
      <c r="DK565" s="200">
        <f t="shared" si="362"/>
        <v>33.333333333333329</v>
      </c>
      <c r="DL565" s="201">
        <f t="shared" si="363"/>
        <v>2</v>
      </c>
    </row>
    <row r="566" spans="1:116" ht="24.95" customHeight="1">
      <c r="A566" s="92"/>
      <c r="B566" s="48"/>
      <c r="C566" s="48"/>
      <c r="D566" s="103" t="s">
        <v>1376</v>
      </c>
      <c r="E566" s="11" t="s">
        <v>1282</v>
      </c>
      <c r="F566" s="12" t="s">
        <v>992</v>
      </c>
      <c r="G566" s="12" t="s">
        <v>938</v>
      </c>
      <c r="H566" s="40" t="s">
        <v>523</v>
      </c>
      <c r="I566" s="41" t="s">
        <v>532</v>
      </c>
      <c r="J566" s="78" t="str">
        <f t="shared" si="353"/>
        <v xml:space="preserve">C4 </v>
      </c>
      <c r="K566" s="197" t="s">
        <v>1192</v>
      </c>
      <c r="L566" s="202" t="str">
        <f t="shared" si="354"/>
        <v>A</v>
      </c>
      <c r="M566" s="207" t="s">
        <v>2000</v>
      </c>
      <c r="N566" s="197" t="s">
        <v>1192</v>
      </c>
      <c r="O566" s="202" t="str">
        <f t="shared" si="325"/>
        <v>-</v>
      </c>
      <c r="P566" s="187"/>
      <c r="Q566" s="197" t="s">
        <v>1192</v>
      </c>
      <c r="R566" s="202" t="str">
        <f t="shared" si="326"/>
        <v>-</v>
      </c>
      <c r="S566" s="187"/>
      <c r="T566" s="197"/>
      <c r="U566" s="202" t="str">
        <f t="shared" si="327"/>
        <v>-</v>
      </c>
      <c r="V566" s="187"/>
      <c r="W566" s="197"/>
      <c r="X566" s="202" t="str">
        <f t="shared" si="328"/>
        <v>-</v>
      </c>
      <c r="Y566" s="187"/>
      <c r="Z566" s="197"/>
      <c r="AA566" s="202" t="str">
        <f t="shared" si="329"/>
        <v>-</v>
      </c>
      <c r="AB566" s="187"/>
      <c r="AC566" s="197"/>
      <c r="AD566" s="202" t="str">
        <f t="shared" si="355"/>
        <v>-</v>
      </c>
      <c r="AE566" s="187"/>
      <c r="AF566" s="197"/>
      <c r="AG566" s="202" t="str">
        <f t="shared" si="330"/>
        <v>-</v>
      </c>
      <c r="AH566" s="187"/>
      <c r="AI566" s="197"/>
      <c r="AJ566" s="202" t="str">
        <f t="shared" si="331"/>
        <v>-</v>
      </c>
      <c r="AK566" s="187"/>
      <c r="AL566" s="197"/>
      <c r="AM566" s="202" t="str">
        <f t="shared" si="332"/>
        <v>-</v>
      </c>
      <c r="AN566" s="187"/>
      <c r="AO566" s="197"/>
      <c r="AP566" s="202" t="str">
        <f t="shared" si="333"/>
        <v>-</v>
      </c>
      <c r="AQ566" s="187"/>
      <c r="AR566" s="197"/>
      <c r="AS566" s="202" t="str">
        <f t="shared" si="334"/>
        <v>-</v>
      </c>
      <c r="AT566" s="187"/>
      <c r="AU566" s="197"/>
      <c r="AV566" s="202" t="str">
        <f t="shared" si="335"/>
        <v>-</v>
      </c>
      <c r="AW566" s="187"/>
      <c r="AX566" s="197"/>
      <c r="AY566" s="202" t="str">
        <f t="shared" si="336"/>
        <v>-</v>
      </c>
      <c r="AZ566" s="187"/>
      <c r="BA566" s="197"/>
      <c r="BB566" s="202" t="str">
        <f t="shared" si="337"/>
        <v>-</v>
      </c>
      <c r="BC566" s="187"/>
      <c r="BD566" s="197"/>
      <c r="BE566" s="202" t="str">
        <f t="shared" si="338"/>
        <v>-</v>
      </c>
      <c r="BF566" s="187"/>
      <c r="BG566" s="197"/>
      <c r="BH566" s="202" t="str">
        <f t="shared" si="339"/>
        <v>-</v>
      </c>
      <c r="BI566" s="187"/>
      <c r="BJ566" s="197"/>
      <c r="BK566" s="202" t="str">
        <f t="shared" si="340"/>
        <v>-</v>
      </c>
      <c r="BL566" s="187"/>
      <c r="BM566" s="197"/>
      <c r="BN566" s="202" t="str">
        <f t="shared" si="341"/>
        <v>-</v>
      </c>
      <c r="BO566" s="187"/>
      <c r="BP566" s="197"/>
      <c r="BQ566" s="202" t="str">
        <f t="shared" si="342"/>
        <v>-</v>
      </c>
      <c r="BR566" s="187"/>
      <c r="BS566" s="197"/>
      <c r="BT566" s="202" t="str">
        <f t="shared" si="343"/>
        <v>-</v>
      </c>
      <c r="BU566" s="187"/>
      <c r="BV566" s="197"/>
      <c r="BW566" s="202" t="str">
        <f t="shared" si="344"/>
        <v>-</v>
      </c>
      <c r="BX566" s="187"/>
      <c r="BY566" s="197"/>
      <c r="BZ566" s="202" t="str">
        <f t="shared" si="345"/>
        <v>-</v>
      </c>
      <c r="CA566" s="187"/>
      <c r="CB566" s="197"/>
      <c r="CC566" s="202" t="str">
        <f t="shared" si="346"/>
        <v>-</v>
      </c>
      <c r="CD566" s="187"/>
      <c r="CE566" s="197"/>
      <c r="CF566" s="202" t="str">
        <f t="shared" si="347"/>
        <v>-</v>
      </c>
      <c r="CG566" s="187"/>
      <c r="CH566" s="197"/>
      <c r="CI566" s="202" t="str">
        <f t="shared" si="364"/>
        <v>-</v>
      </c>
      <c r="CJ566" s="187"/>
      <c r="CK566" s="197"/>
      <c r="CL566" s="202" t="str">
        <f t="shared" si="356"/>
        <v>-</v>
      </c>
      <c r="CM566" s="187"/>
      <c r="CN566" s="197"/>
      <c r="CO566" s="202" t="str">
        <f t="shared" si="357"/>
        <v>-</v>
      </c>
      <c r="CP566" s="187"/>
      <c r="CQ566" s="197"/>
      <c r="CR566" s="202" t="str">
        <f t="shared" si="349"/>
        <v>-</v>
      </c>
      <c r="CS566" s="187"/>
      <c r="CT566" s="197"/>
      <c r="CU566" s="202" t="str">
        <f t="shared" si="358"/>
        <v>-</v>
      </c>
      <c r="CV566" s="187"/>
      <c r="CW566" s="197"/>
      <c r="CX566" s="202" t="str">
        <f t="shared" si="359"/>
        <v>-</v>
      </c>
      <c r="CY566" s="187"/>
      <c r="CZ566" s="197"/>
      <c r="DA566" s="202" t="str">
        <f t="shared" si="350"/>
        <v>-</v>
      </c>
      <c r="DB566" s="187"/>
      <c r="DC566" s="197"/>
      <c r="DD566" s="202" t="str">
        <f t="shared" si="360"/>
        <v>-</v>
      </c>
      <c r="DE566" s="187"/>
      <c r="DF566" s="197"/>
      <c r="DG566" s="202" t="str">
        <f t="shared" si="361"/>
        <v>-</v>
      </c>
      <c r="DH566" s="187"/>
      <c r="DI566" s="103">
        <f t="shared" si="351"/>
        <v>3</v>
      </c>
      <c r="DJ566" s="103">
        <f t="shared" si="352"/>
        <v>1</v>
      </c>
      <c r="DK566" s="200">
        <f t="shared" si="362"/>
        <v>33.333333333333329</v>
      </c>
      <c r="DL566" s="201">
        <f t="shared" si="363"/>
        <v>2</v>
      </c>
    </row>
    <row r="567" spans="1:116" ht="24.95" customHeight="1">
      <c r="A567" s="92"/>
      <c r="B567" s="48"/>
      <c r="C567" s="48"/>
      <c r="D567" s="103" t="s">
        <v>1377</v>
      </c>
      <c r="E567" s="11" t="s">
        <v>1283</v>
      </c>
      <c r="F567" s="12" t="s">
        <v>992</v>
      </c>
      <c r="G567" s="12" t="s">
        <v>938</v>
      </c>
      <c r="H567" s="40" t="s">
        <v>523</v>
      </c>
      <c r="I567" s="41" t="s">
        <v>532</v>
      </c>
      <c r="J567" s="78" t="str">
        <f t="shared" si="353"/>
        <v xml:space="preserve">C4 </v>
      </c>
      <c r="K567" s="197" t="s">
        <v>1192</v>
      </c>
      <c r="L567" s="202" t="str">
        <f t="shared" si="354"/>
        <v>A</v>
      </c>
      <c r="M567" s="207" t="s">
        <v>2000</v>
      </c>
      <c r="N567" s="197" t="s">
        <v>1192</v>
      </c>
      <c r="O567" s="202" t="str">
        <f t="shared" si="325"/>
        <v>-</v>
      </c>
      <c r="P567" s="187"/>
      <c r="Q567" s="197" t="s">
        <v>1192</v>
      </c>
      <c r="R567" s="202" t="str">
        <f t="shared" si="326"/>
        <v>-</v>
      </c>
      <c r="S567" s="187"/>
      <c r="T567" s="197"/>
      <c r="U567" s="202" t="str">
        <f t="shared" si="327"/>
        <v>-</v>
      </c>
      <c r="V567" s="187"/>
      <c r="W567" s="197"/>
      <c r="X567" s="202" t="str">
        <f t="shared" si="328"/>
        <v>-</v>
      </c>
      <c r="Y567" s="187"/>
      <c r="Z567" s="197"/>
      <c r="AA567" s="202" t="str">
        <f t="shared" si="329"/>
        <v>-</v>
      </c>
      <c r="AB567" s="187"/>
      <c r="AC567" s="197"/>
      <c r="AD567" s="202" t="str">
        <f t="shared" si="355"/>
        <v>-</v>
      </c>
      <c r="AE567" s="187"/>
      <c r="AF567" s="197"/>
      <c r="AG567" s="202" t="str">
        <f t="shared" si="330"/>
        <v>-</v>
      </c>
      <c r="AH567" s="187"/>
      <c r="AI567" s="197"/>
      <c r="AJ567" s="202" t="str">
        <f t="shared" si="331"/>
        <v>-</v>
      </c>
      <c r="AK567" s="187"/>
      <c r="AL567" s="197"/>
      <c r="AM567" s="202" t="str">
        <f t="shared" si="332"/>
        <v>-</v>
      </c>
      <c r="AN567" s="187"/>
      <c r="AO567" s="197"/>
      <c r="AP567" s="202" t="str">
        <f t="shared" si="333"/>
        <v>-</v>
      </c>
      <c r="AQ567" s="187"/>
      <c r="AR567" s="197"/>
      <c r="AS567" s="202" t="str">
        <f t="shared" si="334"/>
        <v>-</v>
      </c>
      <c r="AT567" s="187"/>
      <c r="AU567" s="197"/>
      <c r="AV567" s="202" t="str">
        <f t="shared" si="335"/>
        <v>-</v>
      </c>
      <c r="AW567" s="187"/>
      <c r="AX567" s="197"/>
      <c r="AY567" s="202" t="str">
        <f t="shared" si="336"/>
        <v>-</v>
      </c>
      <c r="AZ567" s="187"/>
      <c r="BA567" s="197"/>
      <c r="BB567" s="202" t="str">
        <f t="shared" si="337"/>
        <v>-</v>
      </c>
      <c r="BC567" s="187"/>
      <c r="BD567" s="197"/>
      <c r="BE567" s="202" t="str">
        <f t="shared" si="338"/>
        <v>-</v>
      </c>
      <c r="BF567" s="187"/>
      <c r="BG567" s="197"/>
      <c r="BH567" s="202" t="str">
        <f t="shared" si="339"/>
        <v>-</v>
      </c>
      <c r="BI567" s="187"/>
      <c r="BJ567" s="197"/>
      <c r="BK567" s="202" t="str">
        <f t="shared" si="340"/>
        <v>-</v>
      </c>
      <c r="BL567" s="187"/>
      <c r="BM567" s="197"/>
      <c r="BN567" s="202" t="str">
        <f t="shared" si="341"/>
        <v>-</v>
      </c>
      <c r="BO567" s="187"/>
      <c r="BP567" s="197"/>
      <c r="BQ567" s="202" t="str">
        <f t="shared" si="342"/>
        <v>-</v>
      </c>
      <c r="BR567" s="187"/>
      <c r="BS567" s="197"/>
      <c r="BT567" s="202" t="str">
        <f t="shared" si="343"/>
        <v>-</v>
      </c>
      <c r="BU567" s="187"/>
      <c r="BV567" s="197"/>
      <c r="BW567" s="202" t="str">
        <f t="shared" si="344"/>
        <v>-</v>
      </c>
      <c r="BX567" s="187"/>
      <c r="BY567" s="197"/>
      <c r="BZ567" s="202" t="str">
        <f t="shared" si="345"/>
        <v>-</v>
      </c>
      <c r="CA567" s="187"/>
      <c r="CB567" s="197"/>
      <c r="CC567" s="202" t="str">
        <f t="shared" si="346"/>
        <v>-</v>
      </c>
      <c r="CD567" s="187"/>
      <c r="CE567" s="197"/>
      <c r="CF567" s="202" t="str">
        <f t="shared" si="347"/>
        <v>-</v>
      </c>
      <c r="CG567" s="187"/>
      <c r="CH567" s="197"/>
      <c r="CI567" s="202" t="str">
        <f t="shared" si="364"/>
        <v>-</v>
      </c>
      <c r="CJ567" s="187"/>
      <c r="CK567" s="197"/>
      <c r="CL567" s="202" t="str">
        <f t="shared" si="356"/>
        <v>-</v>
      </c>
      <c r="CM567" s="187"/>
      <c r="CN567" s="197"/>
      <c r="CO567" s="202" t="str">
        <f t="shared" si="357"/>
        <v>-</v>
      </c>
      <c r="CP567" s="187"/>
      <c r="CQ567" s="197"/>
      <c r="CR567" s="202" t="str">
        <f t="shared" si="349"/>
        <v>-</v>
      </c>
      <c r="CS567" s="187"/>
      <c r="CT567" s="197"/>
      <c r="CU567" s="202" t="str">
        <f t="shared" si="358"/>
        <v>-</v>
      </c>
      <c r="CV567" s="187"/>
      <c r="CW567" s="197"/>
      <c r="CX567" s="202" t="str">
        <f t="shared" si="359"/>
        <v>-</v>
      </c>
      <c r="CY567" s="187"/>
      <c r="CZ567" s="197"/>
      <c r="DA567" s="202" t="str">
        <f t="shared" si="350"/>
        <v>-</v>
      </c>
      <c r="DB567" s="187"/>
      <c r="DC567" s="197"/>
      <c r="DD567" s="202" t="str">
        <f t="shared" si="360"/>
        <v>-</v>
      </c>
      <c r="DE567" s="187"/>
      <c r="DF567" s="197"/>
      <c r="DG567" s="202" t="str">
        <f t="shared" si="361"/>
        <v>-</v>
      </c>
      <c r="DH567" s="187"/>
      <c r="DI567" s="103">
        <f t="shared" si="351"/>
        <v>3</v>
      </c>
      <c r="DJ567" s="103">
        <f t="shared" si="352"/>
        <v>1</v>
      </c>
      <c r="DK567" s="200">
        <f t="shared" si="362"/>
        <v>33.333333333333329</v>
      </c>
      <c r="DL567" s="201">
        <f t="shared" si="363"/>
        <v>2</v>
      </c>
    </row>
    <row r="568" spans="1:116" ht="24.95" customHeight="1">
      <c r="A568" s="92"/>
      <c r="B568" s="48"/>
      <c r="C568" s="48"/>
      <c r="D568" s="103" t="s">
        <v>1378</v>
      </c>
      <c r="E568" s="11" t="s">
        <v>1284</v>
      </c>
      <c r="F568" s="12" t="s">
        <v>992</v>
      </c>
      <c r="G568" s="12" t="s">
        <v>938</v>
      </c>
      <c r="H568" s="40" t="s">
        <v>523</v>
      </c>
      <c r="I568" s="41" t="s">
        <v>532</v>
      </c>
      <c r="J568" s="78" t="str">
        <f t="shared" si="353"/>
        <v xml:space="preserve">C4 </v>
      </c>
      <c r="K568" s="197" t="s">
        <v>1192</v>
      </c>
      <c r="L568" s="202" t="str">
        <f t="shared" si="354"/>
        <v>A</v>
      </c>
      <c r="M568" s="207" t="s">
        <v>2000</v>
      </c>
      <c r="N568" s="197" t="s">
        <v>1192</v>
      </c>
      <c r="O568" s="202" t="str">
        <f t="shared" si="325"/>
        <v>-</v>
      </c>
      <c r="P568" s="187"/>
      <c r="Q568" s="197" t="s">
        <v>1192</v>
      </c>
      <c r="R568" s="202" t="str">
        <f t="shared" si="326"/>
        <v>-</v>
      </c>
      <c r="S568" s="187"/>
      <c r="T568" s="197"/>
      <c r="U568" s="202" t="str">
        <f t="shared" si="327"/>
        <v>-</v>
      </c>
      <c r="V568" s="187"/>
      <c r="W568" s="197"/>
      <c r="X568" s="202" t="str">
        <f t="shared" si="328"/>
        <v>-</v>
      </c>
      <c r="Y568" s="187"/>
      <c r="Z568" s="197"/>
      <c r="AA568" s="202" t="str">
        <f t="shared" si="329"/>
        <v>-</v>
      </c>
      <c r="AB568" s="187"/>
      <c r="AC568" s="197"/>
      <c r="AD568" s="202" t="str">
        <f t="shared" si="355"/>
        <v>-</v>
      </c>
      <c r="AE568" s="187"/>
      <c r="AF568" s="197"/>
      <c r="AG568" s="202" t="str">
        <f t="shared" si="330"/>
        <v>-</v>
      </c>
      <c r="AH568" s="187"/>
      <c r="AI568" s="197"/>
      <c r="AJ568" s="202" t="str">
        <f t="shared" si="331"/>
        <v>-</v>
      </c>
      <c r="AK568" s="187"/>
      <c r="AL568" s="197"/>
      <c r="AM568" s="202" t="str">
        <f t="shared" si="332"/>
        <v>-</v>
      </c>
      <c r="AN568" s="187"/>
      <c r="AO568" s="197"/>
      <c r="AP568" s="202" t="str">
        <f t="shared" si="333"/>
        <v>-</v>
      </c>
      <c r="AQ568" s="187"/>
      <c r="AR568" s="197"/>
      <c r="AS568" s="202" t="str">
        <f t="shared" si="334"/>
        <v>-</v>
      </c>
      <c r="AT568" s="187"/>
      <c r="AU568" s="197"/>
      <c r="AV568" s="202" t="str">
        <f t="shared" si="335"/>
        <v>-</v>
      </c>
      <c r="AW568" s="187"/>
      <c r="AX568" s="197"/>
      <c r="AY568" s="202" t="str">
        <f t="shared" si="336"/>
        <v>-</v>
      </c>
      <c r="AZ568" s="187"/>
      <c r="BA568" s="197"/>
      <c r="BB568" s="202" t="str">
        <f t="shared" si="337"/>
        <v>-</v>
      </c>
      <c r="BC568" s="187"/>
      <c r="BD568" s="197"/>
      <c r="BE568" s="202" t="str">
        <f t="shared" si="338"/>
        <v>-</v>
      </c>
      <c r="BF568" s="187"/>
      <c r="BG568" s="197"/>
      <c r="BH568" s="202" t="str">
        <f t="shared" si="339"/>
        <v>-</v>
      </c>
      <c r="BI568" s="187"/>
      <c r="BJ568" s="197"/>
      <c r="BK568" s="202" t="str">
        <f t="shared" si="340"/>
        <v>-</v>
      </c>
      <c r="BL568" s="187"/>
      <c r="BM568" s="197"/>
      <c r="BN568" s="202" t="str">
        <f t="shared" si="341"/>
        <v>-</v>
      </c>
      <c r="BO568" s="187"/>
      <c r="BP568" s="197"/>
      <c r="BQ568" s="202" t="str">
        <f t="shared" si="342"/>
        <v>-</v>
      </c>
      <c r="BR568" s="187"/>
      <c r="BS568" s="197"/>
      <c r="BT568" s="202" t="str">
        <f t="shared" si="343"/>
        <v>-</v>
      </c>
      <c r="BU568" s="187"/>
      <c r="BV568" s="197"/>
      <c r="BW568" s="202" t="str">
        <f t="shared" si="344"/>
        <v>-</v>
      </c>
      <c r="BX568" s="187"/>
      <c r="BY568" s="197"/>
      <c r="BZ568" s="202" t="str">
        <f t="shared" si="345"/>
        <v>-</v>
      </c>
      <c r="CA568" s="187"/>
      <c r="CB568" s="197"/>
      <c r="CC568" s="202" t="str">
        <f t="shared" si="346"/>
        <v>-</v>
      </c>
      <c r="CD568" s="187"/>
      <c r="CE568" s="197"/>
      <c r="CF568" s="202" t="str">
        <f t="shared" si="347"/>
        <v>-</v>
      </c>
      <c r="CG568" s="187"/>
      <c r="CH568" s="197"/>
      <c r="CI568" s="202" t="str">
        <f t="shared" si="364"/>
        <v>-</v>
      </c>
      <c r="CJ568" s="187"/>
      <c r="CK568" s="197"/>
      <c r="CL568" s="202" t="str">
        <f t="shared" si="356"/>
        <v>-</v>
      </c>
      <c r="CM568" s="187"/>
      <c r="CN568" s="197"/>
      <c r="CO568" s="202" t="str">
        <f t="shared" si="357"/>
        <v>-</v>
      </c>
      <c r="CP568" s="187"/>
      <c r="CQ568" s="197"/>
      <c r="CR568" s="202" t="str">
        <f t="shared" si="349"/>
        <v>-</v>
      </c>
      <c r="CS568" s="187"/>
      <c r="CT568" s="197"/>
      <c r="CU568" s="202" t="str">
        <f t="shared" si="358"/>
        <v>-</v>
      </c>
      <c r="CV568" s="187"/>
      <c r="CW568" s="197"/>
      <c r="CX568" s="202" t="str">
        <f t="shared" si="359"/>
        <v>-</v>
      </c>
      <c r="CY568" s="187"/>
      <c r="CZ568" s="197"/>
      <c r="DA568" s="202" t="str">
        <f t="shared" si="350"/>
        <v>-</v>
      </c>
      <c r="DB568" s="187"/>
      <c r="DC568" s="197"/>
      <c r="DD568" s="202" t="str">
        <f t="shared" si="360"/>
        <v>-</v>
      </c>
      <c r="DE568" s="187"/>
      <c r="DF568" s="197"/>
      <c r="DG568" s="202" t="str">
        <f t="shared" si="361"/>
        <v>-</v>
      </c>
      <c r="DH568" s="187"/>
      <c r="DI568" s="103">
        <f t="shared" si="351"/>
        <v>3</v>
      </c>
      <c r="DJ568" s="103">
        <f t="shared" si="352"/>
        <v>1</v>
      </c>
      <c r="DK568" s="200">
        <f t="shared" si="362"/>
        <v>33.333333333333329</v>
      </c>
      <c r="DL568" s="201">
        <f t="shared" si="363"/>
        <v>2</v>
      </c>
    </row>
    <row r="569" spans="1:116" ht="24.95" customHeight="1">
      <c r="A569" s="92"/>
      <c r="B569" s="48"/>
      <c r="C569" s="48"/>
      <c r="D569" s="14" t="s">
        <v>1314</v>
      </c>
      <c r="E569" s="11" t="s">
        <v>1294</v>
      </c>
      <c r="F569" s="12" t="s">
        <v>995</v>
      </c>
      <c r="G569" s="12" t="s">
        <v>941</v>
      </c>
      <c r="H569" s="40" t="s">
        <v>957</v>
      </c>
      <c r="I569" s="41" t="s">
        <v>532</v>
      </c>
      <c r="J569" s="78" t="str">
        <f t="shared" si="353"/>
        <v xml:space="preserve">C4 </v>
      </c>
      <c r="K569" s="197" t="s">
        <v>1192</v>
      </c>
      <c r="L569" s="202" t="str">
        <f t="shared" si="354"/>
        <v>A</v>
      </c>
      <c r="M569" s="207" t="s">
        <v>1967</v>
      </c>
      <c r="N569" s="197" t="s">
        <v>1192</v>
      </c>
      <c r="O569" s="202" t="str">
        <f t="shared" si="325"/>
        <v>-</v>
      </c>
      <c r="P569" s="187"/>
      <c r="Q569" s="197" t="s">
        <v>1192</v>
      </c>
      <c r="R569" s="202" t="str">
        <f t="shared" si="326"/>
        <v>-</v>
      </c>
      <c r="S569" s="187"/>
      <c r="T569" s="197"/>
      <c r="U569" s="202" t="str">
        <f t="shared" si="327"/>
        <v>-</v>
      </c>
      <c r="V569" s="187"/>
      <c r="W569" s="197"/>
      <c r="X569" s="202" t="str">
        <f t="shared" si="328"/>
        <v>-</v>
      </c>
      <c r="Y569" s="187"/>
      <c r="Z569" s="197"/>
      <c r="AA569" s="202" t="str">
        <f t="shared" si="329"/>
        <v>-</v>
      </c>
      <c r="AB569" s="187"/>
      <c r="AC569" s="197"/>
      <c r="AD569" s="202" t="str">
        <f t="shared" si="355"/>
        <v>-</v>
      </c>
      <c r="AE569" s="187"/>
      <c r="AF569" s="197"/>
      <c r="AG569" s="202" t="str">
        <f t="shared" si="330"/>
        <v>-</v>
      </c>
      <c r="AH569" s="187"/>
      <c r="AI569" s="197"/>
      <c r="AJ569" s="202" t="str">
        <f t="shared" si="331"/>
        <v>-</v>
      </c>
      <c r="AK569" s="187"/>
      <c r="AL569" s="197"/>
      <c r="AM569" s="202" t="str">
        <f t="shared" si="332"/>
        <v>-</v>
      </c>
      <c r="AN569" s="187"/>
      <c r="AO569" s="197"/>
      <c r="AP569" s="202" t="str">
        <f t="shared" si="333"/>
        <v>-</v>
      </c>
      <c r="AQ569" s="187"/>
      <c r="AR569" s="197"/>
      <c r="AS569" s="202" t="str">
        <f t="shared" si="334"/>
        <v>-</v>
      </c>
      <c r="AT569" s="187"/>
      <c r="AU569" s="197"/>
      <c r="AV569" s="202" t="str">
        <f t="shared" si="335"/>
        <v>-</v>
      </c>
      <c r="AW569" s="187"/>
      <c r="AX569" s="197"/>
      <c r="AY569" s="202" t="str">
        <f t="shared" si="336"/>
        <v>-</v>
      </c>
      <c r="AZ569" s="187"/>
      <c r="BA569" s="197"/>
      <c r="BB569" s="202" t="str">
        <f t="shared" si="337"/>
        <v>-</v>
      </c>
      <c r="BC569" s="186">
        <v>42785</v>
      </c>
      <c r="BD569" s="197"/>
      <c r="BE569" s="202" t="str">
        <f t="shared" si="338"/>
        <v>-</v>
      </c>
      <c r="BF569" s="187"/>
      <c r="BG569" s="197"/>
      <c r="BH569" s="202" t="str">
        <f t="shared" si="339"/>
        <v>-</v>
      </c>
      <c r="BI569" s="187"/>
      <c r="BJ569" s="197"/>
      <c r="BK569" s="202" t="str">
        <f t="shared" si="340"/>
        <v>-</v>
      </c>
      <c r="BL569" s="187"/>
      <c r="BM569" s="197"/>
      <c r="BN569" s="202" t="str">
        <f t="shared" si="341"/>
        <v>-</v>
      </c>
      <c r="BO569" s="187"/>
      <c r="BP569" s="197"/>
      <c r="BQ569" s="202" t="str">
        <f t="shared" si="342"/>
        <v>-</v>
      </c>
      <c r="BR569" s="187"/>
      <c r="BS569" s="197"/>
      <c r="BT569" s="202" t="str">
        <f t="shared" si="343"/>
        <v>-</v>
      </c>
      <c r="BU569" s="187"/>
      <c r="BV569" s="197"/>
      <c r="BW569" s="202" t="str">
        <f t="shared" si="344"/>
        <v>-</v>
      </c>
      <c r="BX569" s="187"/>
      <c r="BY569" s="197"/>
      <c r="BZ569" s="202" t="str">
        <f t="shared" si="345"/>
        <v>-</v>
      </c>
      <c r="CA569" s="187"/>
      <c r="CB569" s="197"/>
      <c r="CC569" s="202" t="str">
        <f t="shared" si="346"/>
        <v>-</v>
      </c>
      <c r="CD569" s="187"/>
      <c r="CE569" s="197"/>
      <c r="CF569" s="202" t="str">
        <f t="shared" si="347"/>
        <v>-</v>
      </c>
      <c r="CG569" s="187"/>
      <c r="CH569" s="197"/>
      <c r="CI569" s="202" t="str">
        <f t="shared" si="364"/>
        <v>-</v>
      </c>
      <c r="CJ569" s="187"/>
      <c r="CK569" s="197"/>
      <c r="CL569" s="202" t="str">
        <f t="shared" si="356"/>
        <v>-</v>
      </c>
      <c r="CM569" s="187"/>
      <c r="CN569" s="197"/>
      <c r="CO569" s="202" t="str">
        <f t="shared" si="357"/>
        <v>-</v>
      </c>
      <c r="CP569" s="187"/>
      <c r="CQ569" s="197"/>
      <c r="CR569" s="202" t="str">
        <f t="shared" si="349"/>
        <v>-</v>
      </c>
      <c r="CS569" s="187"/>
      <c r="CT569" s="197"/>
      <c r="CU569" s="202" t="str">
        <f t="shared" si="358"/>
        <v>-</v>
      </c>
      <c r="CV569" s="187"/>
      <c r="CW569" s="197"/>
      <c r="CX569" s="202" t="str">
        <f t="shared" si="359"/>
        <v>-</v>
      </c>
      <c r="CY569" s="187"/>
      <c r="CZ569" s="197"/>
      <c r="DA569" s="202" t="str">
        <f t="shared" si="350"/>
        <v>-</v>
      </c>
      <c r="DB569" s="187"/>
      <c r="DC569" s="197"/>
      <c r="DD569" s="202" t="str">
        <f t="shared" si="360"/>
        <v>-</v>
      </c>
      <c r="DE569" s="187"/>
      <c r="DF569" s="197"/>
      <c r="DG569" s="202" t="str">
        <f t="shared" si="361"/>
        <v>-</v>
      </c>
      <c r="DH569" s="187"/>
      <c r="DI569" s="103">
        <f t="shared" si="351"/>
        <v>3</v>
      </c>
      <c r="DJ569" s="103">
        <f t="shared" si="352"/>
        <v>1</v>
      </c>
      <c r="DK569" s="200">
        <f t="shared" si="362"/>
        <v>33.333333333333329</v>
      </c>
      <c r="DL569" s="201">
        <f t="shared" si="363"/>
        <v>2</v>
      </c>
    </row>
    <row r="570" spans="1:116" ht="24.95" customHeight="1">
      <c r="A570" s="92"/>
      <c r="B570" s="48"/>
      <c r="C570" s="48"/>
      <c r="D570" s="14" t="s">
        <v>1315</v>
      </c>
      <c r="E570" s="11" t="s">
        <v>1295</v>
      </c>
      <c r="F570" s="12" t="s">
        <v>995</v>
      </c>
      <c r="G570" s="12" t="s">
        <v>941</v>
      </c>
      <c r="H570" s="40" t="s">
        <v>957</v>
      </c>
      <c r="I570" s="41" t="s">
        <v>532</v>
      </c>
      <c r="J570" s="78" t="str">
        <f t="shared" si="353"/>
        <v xml:space="preserve">C4 </v>
      </c>
      <c r="K570" s="197" t="s">
        <v>1192</v>
      </c>
      <c r="L570" s="202" t="str">
        <f t="shared" si="354"/>
        <v>A</v>
      </c>
      <c r="M570" s="207" t="s">
        <v>1967</v>
      </c>
      <c r="N570" s="197" t="s">
        <v>1192</v>
      </c>
      <c r="O570" s="202" t="str">
        <f t="shared" si="325"/>
        <v>-</v>
      </c>
      <c r="P570" s="187"/>
      <c r="Q570" s="197" t="s">
        <v>1192</v>
      </c>
      <c r="R570" s="202" t="str">
        <f t="shared" si="326"/>
        <v>-</v>
      </c>
      <c r="S570" s="187"/>
      <c r="T570" s="197"/>
      <c r="U570" s="202" t="str">
        <f t="shared" si="327"/>
        <v>-</v>
      </c>
      <c r="V570" s="187"/>
      <c r="W570" s="197"/>
      <c r="X570" s="202" t="str">
        <f t="shared" si="328"/>
        <v>-</v>
      </c>
      <c r="Y570" s="187"/>
      <c r="Z570" s="197"/>
      <c r="AA570" s="202" t="str">
        <f t="shared" si="329"/>
        <v>-</v>
      </c>
      <c r="AB570" s="187"/>
      <c r="AC570" s="197"/>
      <c r="AD570" s="202" t="str">
        <f t="shared" si="355"/>
        <v>-</v>
      </c>
      <c r="AE570" s="187"/>
      <c r="AF570" s="197"/>
      <c r="AG570" s="202" t="str">
        <f t="shared" si="330"/>
        <v>-</v>
      </c>
      <c r="AH570" s="187"/>
      <c r="AI570" s="197"/>
      <c r="AJ570" s="202" t="str">
        <f t="shared" si="331"/>
        <v>-</v>
      </c>
      <c r="AK570" s="187"/>
      <c r="AL570" s="197"/>
      <c r="AM570" s="202" t="str">
        <f t="shared" si="332"/>
        <v>-</v>
      </c>
      <c r="AN570" s="187"/>
      <c r="AO570" s="197"/>
      <c r="AP570" s="202" t="str">
        <f t="shared" si="333"/>
        <v>-</v>
      </c>
      <c r="AQ570" s="187"/>
      <c r="AR570" s="197"/>
      <c r="AS570" s="202" t="str">
        <f t="shared" si="334"/>
        <v>-</v>
      </c>
      <c r="AT570" s="187"/>
      <c r="AU570" s="197"/>
      <c r="AV570" s="202" t="str">
        <f t="shared" si="335"/>
        <v>-</v>
      </c>
      <c r="AW570" s="187"/>
      <c r="AX570" s="197"/>
      <c r="AY570" s="202" t="str">
        <f t="shared" si="336"/>
        <v>-</v>
      </c>
      <c r="AZ570" s="187"/>
      <c r="BA570" s="197"/>
      <c r="BB570" s="202" t="str">
        <f t="shared" si="337"/>
        <v>-</v>
      </c>
      <c r="BC570" s="186">
        <v>42784</v>
      </c>
      <c r="BD570" s="197"/>
      <c r="BE570" s="202" t="str">
        <f t="shared" si="338"/>
        <v>-</v>
      </c>
      <c r="BF570" s="187"/>
      <c r="BG570" s="197"/>
      <c r="BH570" s="202" t="str">
        <f t="shared" si="339"/>
        <v>-</v>
      </c>
      <c r="BI570" s="187"/>
      <c r="BJ570" s="197"/>
      <c r="BK570" s="202" t="str">
        <f t="shared" si="340"/>
        <v>-</v>
      </c>
      <c r="BL570" s="187"/>
      <c r="BM570" s="197"/>
      <c r="BN570" s="202" t="str">
        <f t="shared" si="341"/>
        <v>-</v>
      </c>
      <c r="BO570" s="187"/>
      <c r="BP570" s="197"/>
      <c r="BQ570" s="202" t="str">
        <f t="shared" si="342"/>
        <v>-</v>
      </c>
      <c r="BR570" s="187"/>
      <c r="BS570" s="197"/>
      <c r="BT570" s="202" t="str">
        <f t="shared" si="343"/>
        <v>-</v>
      </c>
      <c r="BU570" s="187"/>
      <c r="BV570" s="197"/>
      <c r="BW570" s="202" t="str">
        <f t="shared" si="344"/>
        <v>-</v>
      </c>
      <c r="BX570" s="187"/>
      <c r="BY570" s="197"/>
      <c r="BZ570" s="202" t="str">
        <f t="shared" si="345"/>
        <v>-</v>
      </c>
      <c r="CA570" s="187"/>
      <c r="CB570" s="197"/>
      <c r="CC570" s="202" t="str">
        <f t="shared" si="346"/>
        <v>-</v>
      </c>
      <c r="CD570" s="187"/>
      <c r="CE570" s="197"/>
      <c r="CF570" s="202" t="str">
        <f t="shared" si="347"/>
        <v>-</v>
      </c>
      <c r="CG570" s="187"/>
      <c r="CH570" s="197"/>
      <c r="CI570" s="202" t="str">
        <f t="shared" si="364"/>
        <v>-</v>
      </c>
      <c r="CJ570" s="187"/>
      <c r="CK570" s="197"/>
      <c r="CL570" s="202" t="str">
        <f t="shared" si="356"/>
        <v>-</v>
      </c>
      <c r="CM570" s="187"/>
      <c r="CN570" s="197"/>
      <c r="CO570" s="202" t="str">
        <f t="shared" si="357"/>
        <v>-</v>
      </c>
      <c r="CP570" s="187"/>
      <c r="CQ570" s="197"/>
      <c r="CR570" s="202" t="str">
        <f t="shared" si="349"/>
        <v>-</v>
      </c>
      <c r="CS570" s="187"/>
      <c r="CT570" s="197"/>
      <c r="CU570" s="202" t="str">
        <f t="shared" si="358"/>
        <v>-</v>
      </c>
      <c r="CV570" s="187"/>
      <c r="CW570" s="197"/>
      <c r="CX570" s="202" t="str">
        <f t="shared" si="359"/>
        <v>-</v>
      </c>
      <c r="CY570" s="187"/>
      <c r="CZ570" s="197"/>
      <c r="DA570" s="202" t="str">
        <f t="shared" si="350"/>
        <v>-</v>
      </c>
      <c r="DB570" s="187"/>
      <c r="DC570" s="197"/>
      <c r="DD570" s="202" t="str">
        <f t="shared" si="360"/>
        <v>-</v>
      </c>
      <c r="DE570" s="187"/>
      <c r="DF570" s="197"/>
      <c r="DG570" s="202" t="str">
        <f t="shared" si="361"/>
        <v>-</v>
      </c>
      <c r="DH570" s="187"/>
      <c r="DI570" s="103">
        <f t="shared" si="351"/>
        <v>3</v>
      </c>
      <c r="DJ570" s="103">
        <f t="shared" si="352"/>
        <v>1</v>
      </c>
      <c r="DK570" s="200">
        <f t="shared" si="362"/>
        <v>33.333333333333329</v>
      </c>
      <c r="DL570" s="201">
        <f t="shared" si="363"/>
        <v>2</v>
      </c>
    </row>
    <row r="571" spans="1:116" ht="24.95" customHeight="1">
      <c r="A571" s="92"/>
      <c r="B571" s="48"/>
      <c r="C571" s="48"/>
      <c r="D571" s="14" t="s">
        <v>1372</v>
      </c>
      <c r="E571" s="11" t="s">
        <v>1296</v>
      </c>
      <c r="F571" s="12" t="s">
        <v>989</v>
      </c>
      <c r="G571" s="12" t="s">
        <v>994</v>
      </c>
      <c r="H571" s="40" t="s">
        <v>523</v>
      </c>
      <c r="I571" s="41" t="s">
        <v>532</v>
      </c>
      <c r="J571" s="78" t="str">
        <f t="shared" si="353"/>
        <v xml:space="preserve">C4 </v>
      </c>
      <c r="K571" s="197" t="s">
        <v>1192</v>
      </c>
      <c r="L571" s="202" t="str">
        <f t="shared" si="354"/>
        <v>A</v>
      </c>
      <c r="M571" s="207" t="s">
        <v>2009</v>
      </c>
      <c r="N571" s="197" t="s">
        <v>1192</v>
      </c>
      <c r="O571" s="202" t="str">
        <f t="shared" si="325"/>
        <v>-</v>
      </c>
      <c r="P571" s="187"/>
      <c r="Q571" s="197" t="s">
        <v>1192</v>
      </c>
      <c r="R571" s="202" t="str">
        <f t="shared" si="326"/>
        <v>A</v>
      </c>
      <c r="S571" s="186">
        <v>42881</v>
      </c>
      <c r="T571" s="197"/>
      <c r="U571" s="202" t="str">
        <f t="shared" si="327"/>
        <v>-</v>
      </c>
      <c r="V571" s="187"/>
      <c r="W571" s="197"/>
      <c r="X571" s="202" t="str">
        <f t="shared" si="328"/>
        <v>-</v>
      </c>
      <c r="Y571" s="187"/>
      <c r="Z571" s="197"/>
      <c r="AA571" s="202" t="str">
        <f t="shared" si="329"/>
        <v>-</v>
      </c>
      <c r="AB571" s="187"/>
      <c r="AC571" s="197"/>
      <c r="AD571" s="202" t="str">
        <f t="shared" si="355"/>
        <v>-</v>
      </c>
      <c r="AE571" s="205">
        <v>42969</v>
      </c>
      <c r="AF571" s="197"/>
      <c r="AG571" s="202" t="str">
        <f t="shared" si="330"/>
        <v>-</v>
      </c>
      <c r="AH571" s="187"/>
      <c r="AI571" s="197"/>
      <c r="AJ571" s="202" t="str">
        <f t="shared" si="331"/>
        <v>-</v>
      </c>
      <c r="AK571" s="205">
        <v>42881</v>
      </c>
      <c r="AL571" s="197"/>
      <c r="AM571" s="202" t="str">
        <f t="shared" si="332"/>
        <v>-</v>
      </c>
      <c r="AN571" s="187"/>
      <c r="AO571" s="197"/>
      <c r="AP571" s="202" t="str">
        <f t="shared" si="333"/>
        <v>-</v>
      </c>
      <c r="AQ571" s="187"/>
      <c r="AR571" s="197"/>
      <c r="AS571" s="202" t="str">
        <f t="shared" si="334"/>
        <v>-</v>
      </c>
      <c r="AT571" s="187"/>
      <c r="AU571" s="197"/>
      <c r="AV571" s="202" t="str">
        <f t="shared" si="335"/>
        <v>-</v>
      </c>
      <c r="AW571" s="187"/>
      <c r="AX571" s="197"/>
      <c r="AY571" s="202" t="str">
        <f t="shared" si="336"/>
        <v>-</v>
      </c>
      <c r="AZ571" s="187"/>
      <c r="BA571" s="197"/>
      <c r="BB571" s="202" t="str">
        <f t="shared" si="337"/>
        <v>-</v>
      </c>
      <c r="BC571" s="187"/>
      <c r="BD571" s="197"/>
      <c r="BE571" s="202" t="str">
        <f t="shared" si="338"/>
        <v>-</v>
      </c>
      <c r="BF571" s="187"/>
      <c r="BG571" s="197"/>
      <c r="BH571" s="202" t="str">
        <f t="shared" si="339"/>
        <v>-</v>
      </c>
      <c r="BI571" s="187"/>
      <c r="BJ571" s="197"/>
      <c r="BK571" s="202" t="str">
        <f t="shared" si="340"/>
        <v>-</v>
      </c>
      <c r="BL571" s="187"/>
      <c r="BM571" s="197"/>
      <c r="BN571" s="202" t="str">
        <f t="shared" si="341"/>
        <v>-</v>
      </c>
      <c r="BO571" s="187"/>
      <c r="BP571" s="197"/>
      <c r="BQ571" s="202" t="str">
        <f t="shared" si="342"/>
        <v>-</v>
      </c>
      <c r="BR571" s="187"/>
      <c r="BS571" s="197"/>
      <c r="BT571" s="202" t="str">
        <f t="shared" si="343"/>
        <v>-</v>
      </c>
      <c r="BU571" s="187"/>
      <c r="BV571" s="197"/>
      <c r="BW571" s="202" t="str">
        <f t="shared" si="344"/>
        <v>-</v>
      </c>
      <c r="BX571" s="187"/>
      <c r="BY571" s="197"/>
      <c r="BZ571" s="202" t="str">
        <f t="shared" si="345"/>
        <v>-</v>
      </c>
      <c r="CA571" s="187"/>
      <c r="CB571" s="197"/>
      <c r="CC571" s="202" t="str">
        <f t="shared" si="346"/>
        <v>-</v>
      </c>
      <c r="CD571" s="187"/>
      <c r="CE571" s="197"/>
      <c r="CF571" s="202" t="str">
        <f t="shared" si="347"/>
        <v>-</v>
      </c>
      <c r="CG571" s="187"/>
      <c r="CH571" s="197"/>
      <c r="CI571" s="202" t="str">
        <f t="shared" si="364"/>
        <v>-</v>
      </c>
      <c r="CJ571" s="187"/>
      <c r="CK571" s="197"/>
      <c r="CL571" s="202" t="str">
        <f t="shared" si="356"/>
        <v>-</v>
      </c>
      <c r="CM571" s="187"/>
      <c r="CN571" s="197"/>
      <c r="CO571" s="202" t="str">
        <f t="shared" si="357"/>
        <v>-</v>
      </c>
      <c r="CP571" s="187"/>
      <c r="CQ571" s="197"/>
      <c r="CR571" s="202" t="str">
        <f t="shared" si="349"/>
        <v>-</v>
      </c>
      <c r="CS571" s="187"/>
      <c r="CT571" s="197"/>
      <c r="CU571" s="202" t="str">
        <f t="shared" si="358"/>
        <v>-</v>
      </c>
      <c r="CV571" s="187"/>
      <c r="CW571" s="197"/>
      <c r="CX571" s="202" t="str">
        <f t="shared" si="359"/>
        <v>-</v>
      </c>
      <c r="CY571" s="187"/>
      <c r="CZ571" s="197"/>
      <c r="DA571" s="202" t="str">
        <f t="shared" si="350"/>
        <v>-</v>
      </c>
      <c r="DB571" s="187"/>
      <c r="DC571" s="197"/>
      <c r="DD571" s="202" t="str">
        <f t="shared" si="360"/>
        <v>-</v>
      </c>
      <c r="DE571" s="187"/>
      <c r="DF571" s="197"/>
      <c r="DG571" s="202" t="str">
        <f t="shared" si="361"/>
        <v>-</v>
      </c>
      <c r="DH571" s="187"/>
      <c r="DI571" s="103">
        <f t="shared" si="351"/>
        <v>3</v>
      </c>
      <c r="DJ571" s="103">
        <f t="shared" si="352"/>
        <v>2</v>
      </c>
      <c r="DK571" s="200">
        <f t="shared" si="362"/>
        <v>66.666666666666657</v>
      </c>
      <c r="DL571" s="201">
        <f t="shared" si="363"/>
        <v>4</v>
      </c>
    </row>
    <row r="572" spans="1:116" ht="24.95" customHeight="1">
      <c r="A572" s="92"/>
      <c r="B572" s="48"/>
      <c r="C572" s="48"/>
      <c r="D572" s="14" t="s">
        <v>1316</v>
      </c>
      <c r="E572" s="11" t="s">
        <v>1297</v>
      </c>
      <c r="F572" s="12" t="s">
        <v>989</v>
      </c>
      <c r="G572" s="12" t="s">
        <v>994</v>
      </c>
      <c r="H572" s="88" t="s">
        <v>523</v>
      </c>
      <c r="I572" s="41" t="s">
        <v>532</v>
      </c>
      <c r="J572" s="78" t="str">
        <f t="shared" si="353"/>
        <v xml:space="preserve">C4 </v>
      </c>
      <c r="K572" s="197" t="s">
        <v>1192</v>
      </c>
      <c r="L572" s="202" t="str">
        <f t="shared" si="354"/>
        <v>A</v>
      </c>
      <c r="M572" s="207" t="s">
        <v>2009</v>
      </c>
      <c r="N572" s="197" t="s">
        <v>1192</v>
      </c>
      <c r="O572" s="202" t="str">
        <f t="shared" si="325"/>
        <v>-</v>
      </c>
      <c r="P572" s="187"/>
      <c r="Q572" s="197" t="s">
        <v>1192</v>
      </c>
      <c r="R572" s="202" t="str">
        <f t="shared" si="326"/>
        <v>-</v>
      </c>
      <c r="S572" s="187"/>
      <c r="T572" s="197"/>
      <c r="U572" s="202" t="str">
        <f t="shared" si="327"/>
        <v>-</v>
      </c>
      <c r="V572" s="187"/>
      <c r="W572" s="197"/>
      <c r="X572" s="202" t="str">
        <f t="shared" si="328"/>
        <v>-</v>
      </c>
      <c r="Y572" s="187"/>
      <c r="Z572" s="197"/>
      <c r="AA572" s="202" t="str">
        <f t="shared" si="329"/>
        <v>-</v>
      </c>
      <c r="AB572" s="187"/>
      <c r="AC572" s="197"/>
      <c r="AD572" s="202" t="str">
        <f t="shared" si="355"/>
        <v>-</v>
      </c>
      <c r="AE572" s="187"/>
      <c r="AF572" s="197"/>
      <c r="AG572" s="202" t="str">
        <f t="shared" si="330"/>
        <v>-</v>
      </c>
      <c r="AH572" s="187"/>
      <c r="AI572" s="197"/>
      <c r="AJ572" s="202" t="str">
        <f t="shared" si="331"/>
        <v>-</v>
      </c>
      <c r="AK572" s="187"/>
      <c r="AL572" s="197"/>
      <c r="AM572" s="202" t="str">
        <f t="shared" si="332"/>
        <v>-</v>
      </c>
      <c r="AN572" s="187"/>
      <c r="AO572" s="197"/>
      <c r="AP572" s="202" t="str">
        <f t="shared" si="333"/>
        <v>-</v>
      </c>
      <c r="AQ572" s="187"/>
      <c r="AR572" s="197"/>
      <c r="AS572" s="202" t="str">
        <f t="shared" si="334"/>
        <v>-</v>
      </c>
      <c r="AT572" s="205">
        <v>43061</v>
      </c>
      <c r="AU572" s="197"/>
      <c r="AV572" s="202" t="str">
        <f t="shared" si="335"/>
        <v>-</v>
      </c>
      <c r="AW572" s="187"/>
      <c r="AX572" s="197"/>
      <c r="AY572" s="202" t="str">
        <f t="shared" si="336"/>
        <v>-</v>
      </c>
      <c r="AZ572" s="205">
        <v>43061</v>
      </c>
      <c r="BA572" s="197"/>
      <c r="BB572" s="202" t="str">
        <f t="shared" si="337"/>
        <v>-</v>
      </c>
      <c r="BC572" s="187"/>
      <c r="BD572" s="197"/>
      <c r="BE572" s="202" t="str">
        <f t="shared" si="338"/>
        <v>-</v>
      </c>
      <c r="BF572" s="187"/>
      <c r="BG572" s="197"/>
      <c r="BH572" s="202" t="str">
        <f t="shared" si="339"/>
        <v>-</v>
      </c>
      <c r="BI572" s="187"/>
      <c r="BJ572" s="197"/>
      <c r="BK572" s="202" t="str">
        <f t="shared" si="340"/>
        <v>-</v>
      </c>
      <c r="BL572" s="187"/>
      <c r="BM572" s="197"/>
      <c r="BN572" s="202" t="str">
        <f t="shared" si="341"/>
        <v>-</v>
      </c>
      <c r="BO572" s="187"/>
      <c r="BP572" s="197"/>
      <c r="BQ572" s="202" t="str">
        <f t="shared" si="342"/>
        <v>-</v>
      </c>
      <c r="BR572" s="187"/>
      <c r="BS572" s="197"/>
      <c r="BT572" s="202" t="str">
        <f t="shared" si="343"/>
        <v>-</v>
      </c>
      <c r="BU572" s="187"/>
      <c r="BV572" s="197"/>
      <c r="BW572" s="202" t="str">
        <f t="shared" si="344"/>
        <v>-</v>
      </c>
      <c r="BX572" s="187"/>
      <c r="BY572" s="197"/>
      <c r="BZ572" s="202" t="str">
        <f t="shared" si="345"/>
        <v>-</v>
      </c>
      <c r="CA572" s="187"/>
      <c r="CB572" s="197"/>
      <c r="CC572" s="202" t="str">
        <f t="shared" si="346"/>
        <v>-</v>
      </c>
      <c r="CD572" s="187"/>
      <c r="CE572" s="197"/>
      <c r="CF572" s="202" t="str">
        <f t="shared" si="347"/>
        <v>-</v>
      </c>
      <c r="CG572" s="187"/>
      <c r="CH572" s="197"/>
      <c r="CI572" s="202" t="str">
        <f t="shared" si="364"/>
        <v>-</v>
      </c>
      <c r="CJ572" s="187"/>
      <c r="CK572" s="197"/>
      <c r="CL572" s="202" t="str">
        <f t="shared" si="356"/>
        <v>-</v>
      </c>
      <c r="CM572" s="187"/>
      <c r="CN572" s="197"/>
      <c r="CO572" s="202" t="str">
        <f t="shared" si="357"/>
        <v>-</v>
      </c>
      <c r="CP572" s="187"/>
      <c r="CQ572" s="197"/>
      <c r="CR572" s="202" t="str">
        <f t="shared" si="349"/>
        <v>-</v>
      </c>
      <c r="CS572" s="187"/>
      <c r="CT572" s="197"/>
      <c r="CU572" s="202" t="str">
        <f t="shared" si="358"/>
        <v>-</v>
      </c>
      <c r="CV572" s="187"/>
      <c r="CW572" s="197"/>
      <c r="CX572" s="202" t="str">
        <f t="shared" si="359"/>
        <v>-</v>
      </c>
      <c r="CY572" s="187"/>
      <c r="CZ572" s="197"/>
      <c r="DA572" s="202" t="str">
        <f t="shared" si="350"/>
        <v>-</v>
      </c>
      <c r="DB572" s="187"/>
      <c r="DC572" s="197"/>
      <c r="DD572" s="202" t="str">
        <f t="shared" si="360"/>
        <v>-</v>
      </c>
      <c r="DE572" s="187"/>
      <c r="DF572" s="197"/>
      <c r="DG572" s="202" t="str">
        <f t="shared" si="361"/>
        <v>-</v>
      </c>
      <c r="DH572" s="187"/>
      <c r="DI572" s="103">
        <f t="shared" si="351"/>
        <v>3</v>
      </c>
      <c r="DJ572" s="103">
        <f t="shared" si="352"/>
        <v>1</v>
      </c>
      <c r="DK572" s="200">
        <f t="shared" si="362"/>
        <v>33.333333333333329</v>
      </c>
      <c r="DL572" s="201">
        <f t="shared" si="363"/>
        <v>2</v>
      </c>
    </row>
    <row r="573" spans="1:116" ht="24.95" customHeight="1">
      <c r="A573" s="92"/>
      <c r="B573" s="48"/>
      <c r="C573" s="48"/>
      <c r="D573" s="14" t="s">
        <v>1317</v>
      </c>
      <c r="E573" s="11" t="s">
        <v>1298</v>
      </c>
      <c r="F573" s="12" t="s">
        <v>989</v>
      </c>
      <c r="G573" s="12" t="s">
        <v>994</v>
      </c>
      <c r="H573" s="40" t="s">
        <v>523</v>
      </c>
      <c r="I573" s="41" t="s">
        <v>532</v>
      </c>
      <c r="J573" s="78" t="str">
        <f t="shared" si="353"/>
        <v xml:space="preserve">C4 </v>
      </c>
      <c r="K573" s="197" t="s">
        <v>1192</v>
      </c>
      <c r="L573" s="202" t="str">
        <f t="shared" si="354"/>
        <v>A</v>
      </c>
      <c r="M573" s="207" t="s">
        <v>2009</v>
      </c>
      <c r="N573" s="197" t="s">
        <v>1192</v>
      </c>
      <c r="O573" s="202" t="str">
        <f t="shared" si="325"/>
        <v>-</v>
      </c>
      <c r="P573" s="187"/>
      <c r="Q573" s="197" t="s">
        <v>1192</v>
      </c>
      <c r="R573" s="202" t="str">
        <f t="shared" si="326"/>
        <v>-</v>
      </c>
      <c r="S573" s="187"/>
      <c r="T573" s="197"/>
      <c r="U573" s="202" t="str">
        <f t="shared" si="327"/>
        <v>-</v>
      </c>
      <c r="V573" s="187"/>
      <c r="W573" s="197"/>
      <c r="X573" s="202" t="str">
        <f t="shared" si="328"/>
        <v>-</v>
      </c>
      <c r="Y573" s="187"/>
      <c r="Z573" s="197"/>
      <c r="AA573" s="202" t="str">
        <f t="shared" si="329"/>
        <v>-</v>
      </c>
      <c r="AB573" s="187"/>
      <c r="AC573" s="197"/>
      <c r="AD573" s="202" t="str">
        <f t="shared" si="355"/>
        <v>-</v>
      </c>
      <c r="AE573" s="187"/>
      <c r="AF573" s="197"/>
      <c r="AG573" s="202" t="str">
        <f t="shared" si="330"/>
        <v>-</v>
      </c>
      <c r="AH573" s="187"/>
      <c r="AI573" s="197"/>
      <c r="AJ573" s="202" t="str">
        <f t="shared" si="331"/>
        <v>-</v>
      </c>
      <c r="AK573" s="187"/>
      <c r="AL573" s="197"/>
      <c r="AM573" s="202" t="str">
        <f t="shared" si="332"/>
        <v>-</v>
      </c>
      <c r="AN573" s="187"/>
      <c r="AO573" s="197"/>
      <c r="AP573" s="202" t="str">
        <f t="shared" si="333"/>
        <v>-</v>
      </c>
      <c r="AQ573" s="187"/>
      <c r="AR573" s="197"/>
      <c r="AS573" s="202" t="str">
        <f t="shared" si="334"/>
        <v>-</v>
      </c>
      <c r="AT573" s="187"/>
      <c r="AU573" s="197"/>
      <c r="AV573" s="202" t="str">
        <f t="shared" si="335"/>
        <v>-</v>
      </c>
      <c r="AW573" s="187"/>
      <c r="AX573" s="197"/>
      <c r="AY573" s="202" t="str">
        <f t="shared" si="336"/>
        <v>-</v>
      </c>
      <c r="AZ573" s="187"/>
      <c r="BA573" s="197"/>
      <c r="BB573" s="202" t="str">
        <f t="shared" si="337"/>
        <v>-</v>
      </c>
      <c r="BC573" s="187"/>
      <c r="BD573" s="197"/>
      <c r="BE573" s="202" t="str">
        <f t="shared" si="338"/>
        <v>-</v>
      </c>
      <c r="BF573" s="187"/>
      <c r="BG573" s="197"/>
      <c r="BH573" s="202" t="str">
        <f t="shared" si="339"/>
        <v>-</v>
      </c>
      <c r="BI573" s="187"/>
      <c r="BJ573" s="197"/>
      <c r="BK573" s="202" t="str">
        <f t="shared" si="340"/>
        <v>-</v>
      </c>
      <c r="BL573" s="187"/>
      <c r="BM573" s="197"/>
      <c r="BN573" s="202" t="str">
        <f t="shared" si="341"/>
        <v>-</v>
      </c>
      <c r="BO573" s="187"/>
      <c r="BP573" s="197"/>
      <c r="BQ573" s="202" t="str">
        <f t="shared" si="342"/>
        <v>-</v>
      </c>
      <c r="BR573" s="187"/>
      <c r="BS573" s="197"/>
      <c r="BT573" s="202" t="str">
        <f t="shared" si="343"/>
        <v>-</v>
      </c>
      <c r="BU573" s="187"/>
      <c r="BV573" s="197"/>
      <c r="BW573" s="202" t="str">
        <f t="shared" si="344"/>
        <v>-</v>
      </c>
      <c r="BX573" s="187"/>
      <c r="BY573" s="197"/>
      <c r="BZ573" s="202" t="str">
        <f t="shared" si="345"/>
        <v>-</v>
      </c>
      <c r="CA573" s="187"/>
      <c r="CB573" s="197"/>
      <c r="CC573" s="202" t="str">
        <f t="shared" si="346"/>
        <v>-</v>
      </c>
      <c r="CD573" s="187"/>
      <c r="CE573" s="197"/>
      <c r="CF573" s="202" t="str">
        <f t="shared" si="347"/>
        <v>-</v>
      </c>
      <c r="CG573" s="187"/>
      <c r="CH573" s="197"/>
      <c r="CI573" s="202" t="str">
        <f t="shared" si="364"/>
        <v>-</v>
      </c>
      <c r="CJ573" s="187"/>
      <c r="CK573" s="197"/>
      <c r="CL573" s="202" t="str">
        <f t="shared" si="356"/>
        <v>-</v>
      </c>
      <c r="CM573" s="187"/>
      <c r="CN573" s="197"/>
      <c r="CO573" s="202" t="str">
        <f t="shared" si="357"/>
        <v>-</v>
      </c>
      <c r="CP573" s="187"/>
      <c r="CQ573" s="197"/>
      <c r="CR573" s="202" t="str">
        <f t="shared" si="349"/>
        <v>-</v>
      </c>
      <c r="CS573" s="187"/>
      <c r="CT573" s="197"/>
      <c r="CU573" s="202" t="str">
        <f t="shared" si="358"/>
        <v>-</v>
      </c>
      <c r="CV573" s="187"/>
      <c r="CW573" s="197"/>
      <c r="CX573" s="202" t="str">
        <f t="shared" si="359"/>
        <v>-</v>
      </c>
      <c r="CY573" s="187"/>
      <c r="CZ573" s="197"/>
      <c r="DA573" s="202" t="str">
        <f t="shared" si="350"/>
        <v>-</v>
      </c>
      <c r="DB573" s="187"/>
      <c r="DC573" s="197"/>
      <c r="DD573" s="202" t="str">
        <f t="shared" si="360"/>
        <v>-</v>
      </c>
      <c r="DE573" s="187"/>
      <c r="DF573" s="197"/>
      <c r="DG573" s="202" t="str">
        <f t="shared" si="361"/>
        <v>-</v>
      </c>
      <c r="DH573" s="187"/>
      <c r="DI573" s="103">
        <f t="shared" si="351"/>
        <v>3</v>
      </c>
      <c r="DJ573" s="103">
        <f t="shared" si="352"/>
        <v>1</v>
      </c>
      <c r="DK573" s="200">
        <f t="shared" si="362"/>
        <v>33.333333333333329</v>
      </c>
      <c r="DL573" s="201">
        <f t="shared" si="363"/>
        <v>2</v>
      </c>
    </row>
    <row r="574" spans="1:116" ht="24.95" customHeight="1">
      <c r="A574" s="92"/>
      <c r="B574" s="48"/>
      <c r="C574" s="48"/>
      <c r="D574" s="14" t="s">
        <v>1318</v>
      </c>
      <c r="E574" s="11" t="s">
        <v>1299</v>
      </c>
      <c r="F574" s="12" t="s">
        <v>989</v>
      </c>
      <c r="G574" s="12" t="s">
        <v>994</v>
      </c>
      <c r="H574" s="40" t="s">
        <v>523</v>
      </c>
      <c r="I574" s="41" t="s">
        <v>532</v>
      </c>
      <c r="J574" s="78" t="str">
        <f t="shared" si="353"/>
        <v xml:space="preserve">C4 </v>
      </c>
      <c r="K574" s="197" t="s">
        <v>1192</v>
      </c>
      <c r="L574" s="202" t="str">
        <f t="shared" si="354"/>
        <v>A</v>
      </c>
      <c r="M574" s="207" t="s">
        <v>2009</v>
      </c>
      <c r="N574" s="197" t="s">
        <v>1192</v>
      </c>
      <c r="O574" s="202" t="str">
        <f t="shared" si="325"/>
        <v>-</v>
      </c>
      <c r="P574" s="187"/>
      <c r="Q574" s="197" t="s">
        <v>1192</v>
      </c>
      <c r="R574" s="202" t="str">
        <f t="shared" si="326"/>
        <v>-</v>
      </c>
      <c r="S574" s="187"/>
      <c r="T574" s="197"/>
      <c r="U574" s="202" t="str">
        <f t="shared" si="327"/>
        <v>-</v>
      </c>
      <c r="V574" s="187"/>
      <c r="W574" s="197"/>
      <c r="X574" s="202" t="str">
        <f t="shared" si="328"/>
        <v>-</v>
      </c>
      <c r="Y574" s="187"/>
      <c r="Z574" s="197"/>
      <c r="AA574" s="202" t="str">
        <f t="shared" si="329"/>
        <v>-</v>
      </c>
      <c r="AB574" s="187"/>
      <c r="AC574" s="197"/>
      <c r="AD574" s="202" t="str">
        <f t="shared" si="355"/>
        <v>-</v>
      </c>
      <c r="AE574" s="187"/>
      <c r="AF574" s="197"/>
      <c r="AG574" s="202" t="str">
        <f t="shared" si="330"/>
        <v>-</v>
      </c>
      <c r="AH574" s="187"/>
      <c r="AI574" s="197"/>
      <c r="AJ574" s="202" t="str">
        <f t="shared" si="331"/>
        <v>-</v>
      </c>
      <c r="AK574" s="187"/>
      <c r="AL574" s="197"/>
      <c r="AM574" s="202" t="str">
        <f t="shared" si="332"/>
        <v>-</v>
      </c>
      <c r="AN574" s="187"/>
      <c r="AO574" s="197"/>
      <c r="AP574" s="202" t="str">
        <f t="shared" si="333"/>
        <v>-</v>
      </c>
      <c r="AQ574" s="187"/>
      <c r="AR574" s="197"/>
      <c r="AS574" s="202" t="str">
        <f t="shared" si="334"/>
        <v>-</v>
      </c>
      <c r="AT574" s="187"/>
      <c r="AU574" s="197"/>
      <c r="AV574" s="202" t="str">
        <f t="shared" si="335"/>
        <v>-</v>
      </c>
      <c r="AW574" s="187"/>
      <c r="AX574" s="197"/>
      <c r="AY574" s="202" t="str">
        <f t="shared" si="336"/>
        <v>-</v>
      </c>
      <c r="AZ574" s="187"/>
      <c r="BA574" s="197"/>
      <c r="BB574" s="202" t="str">
        <f t="shared" si="337"/>
        <v>-</v>
      </c>
      <c r="BC574" s="187"/>
      <c r="BD574" s="197"/>
      <c r="BE574" s="202" t="str">
        <f t="shared" si="338"/>
        <v>-</v>
      </c>
      <c r="BF574" s="187"/>
      <c r="BG574" s="197"/>
      <c r="BH574" s="202" t="str">
        <f t="shared" si="339"/>
        <v>-</v>
      </c>
      <c r="BI574" s="187"/>
      <c r="BJ574" s="197"/>
      <c r="BK574" s="202" t="str">
        <f t="shared" si="340"/>
        <v>-</v>
      </c>
      <c r="BL574" s="187"/>
      <c r="BM574" s="197"/>
      <c r="BN574" s="202" t="str">
        <f t="shared" si="341"/>
        <v>-</v>
      </c>
      <c r="BO574" s="187"/>
      <c r="BP574" s="197"/>
      <c r="BQ574" s="202" t="str">
        <f t="shared" si="342"/>
        <v>-</v>
      </c>
      <c r="BR574" s="187"/>
      <c r="BS574" s="197"/>
      <c r="BT574" s="202" t="str">
        <f t="shared" si="343"/>
        <v>-</v>
      </c>
      <c r="BU574" s="187"/>
      <c r="BV574" s="197"/>
      <c r="BW574" s="202" t="str">
        <f t="shared" si="344"/>
        <v>-</v>
      </c>
      <c r="BX574" s="187"/>
      <c r="BY574" s="197"/>
      <c r="BZ574" s="202" t="str">
        <f t="shared" si="345"/>
        <v>-</v>
      </c>
      <c r="CA574" s="187"/>
      <c r="CB574" s="197"/>
      <c r="CC574" s="202" t="str">
        <f t="shared" si="346"/>
        <v>-</v>
      </c>
      <c r="CD574" s="187"/>
      <c r="CE574" s="197"/>
      <c r="CF574" s="202" t="str">
        <f t="shared" si="347"/>
        <v>-</v>
      </c>
      <c r="CG574" s="187"/>
      <c r="CH574" s="197"/>
      <c r="CI574" s="202" t="str">
        <f t="shared" si="364"/>
        <v>-</v>
      </c>
      <c r="CJ574" s="187"/>
      <c r="CK574" s="197"/>
      <c r="CL574" s="202" t="str">
        <f t="shared" si="356"/>
        <v>-</v>
      </c>
      <c r="CM574" s="187"/>
      <c r="CN574" s="197"/>
      <c r="CO574" s="202" t="str">
        <f t="shared" si="357"/>
        <v>-</v>
      </c>
      <c r="CP574" s="187"/>
      <c r="CQ574" s="197"/>
      <c r="CR574" s="202" t="str">
        <f t="shared" si="349"/>
        <v>-</v>
      </c>
      <c r="CS574" s="187"/>
      <c r="CT574" s="197"/>
      <c r="CU574" s="202" t="str">
        <f t="shared" si="358"/>
        <v>-</v>
      </c>
      <c r="CV574" s="187"/>
      <c r="CW574" s="197"/>
      <c r="CX574" s="202" t="str">
        <f t="shared" si="359"/>
        <v>-</v>
      </c>
      <c r="CY574" s="187"/>
      <c r="CZ574" s="197"/>
      <c r="DA574" s="202" t="str">
        <f t="shared" si="350"/>
        <v>-</v>
      </c>
      <c r="DB574" s="187"/>
      <c r="DC574" s="197"/>
      <c r="DD574" s="202" t="str">
        <f t="shared" si="360"/>
        <v>-</v>
      </c>
      <c r="DE574" s="187"/>
      <c r="DF574" s="197"/>
      <c r="DG574" s="202" t="str">
        <f t="shared" si="361"/>
        <v>-</v>
      </c>
      <c r="DH574" s="187"/>
      <c r="DI574" s="103">
        <f t="shared" si="351"/>
        <v>3</v>
      </c>
      <c r="DJ574" s="103">
        <f t="shared" si="352"/>
        <v>1</v>
      </c>
      <c r="DK574" s="200">
        <f t="shared" si="362"/>
        <v>33.333333333333329</v>
      </c>
      <c r="DL574" s="201">
        <f t="shared" si="363"/>
        <v>2</v>
      </c>
    </row>
    <row r="575" spans="1:116" ht="24.95" customHeight="1">
      <c r="A575" s="92"/>
      <c r="B575" s="48"/>
      <c r="C575" s="48"/>
      <c r="D575" s="14" t="s">
        <v>1319</v>
      </c>
      <c r="E575" s="11" t="s">
        <v>1300</v>
      </c>
      <c r="F575" s="12" t="s">
        <v>989</v>
      </c>
      <c r="G575" s="12" t="s">
        <v>994</v>
      </c>
      <c r="H575" s="40" t="s">
        <v>523</v>
      </c>
      <c r="I575" s="41" t="s">
        <v>532</v>
      </c>
      <c r="J575" s="78" t="str">
        <f t="shared" si="353"/>
        <v xml:space="preserve">C4 </v>
      </c>
      <c r="K575" s="197" t="s">
        <v>1192</v>
      </c>
      <c r="L575" s="202" t="str">
        <f t="shared" si="354"/>
        <v>A</v>
      </c>
      <c r="M575" s="207" t="s">
        <v>2009</v>
      </c>
      <c r="N575" s="197" t="s">
        <v>1192</v>
      </c>
      <c r="O575" s="202" t="str">
        <f t="shared" si="325"/>
        <v>-</v>
      </c>
      <c r="P575" s="187"/>
      <c r="Q575" s="197" t="s">
        <v>1192</v>
      </c>
      <c r="R575" s="202" t="str">
        <f t="shared" si="326"/>
        <v>-</v>
      </c>
      <c r="S575" s="187"/>
      <c r="T575" s="197"/>
      <c r="U575" s="202" t="str">
        <f t="shared" si="327"/>
        <v>-</v>
      </c>
      <c r="V575" s="187"/>
      <c r="W575" s="197"/>
      <c r="X575" s="202" t="str">
        <f t="shared" si="328"/>
        <v>-</v>
      </c>
      <c r="Y575" s="187"/>
      <c r="Z575" s="197"/>
      <c r="AA575" s="202" t="str">
        <f t="shared" si="329"/>
        <v>-</v>
      </c>
      <c r="AB575" s="187"/>
      <c r="AC575" s="197"/>
      <c r="AD575" s="202" t="str">
        <f t="shared" si="355"/>
        <v>-</v>
      </c>
      <c r="AE575" s="187"/>
      <c r="AF575" s="197"/>
      <c r="AG575" s="202" t="str">
        <f t="shared" si="330"/>
        <v>-</v>
      </c>
      <c r="AH575" s="187"/>
      <c r="AI575" s="197"/>
      <c r="AJ575" s="202" t="str">
        <f t="shared" si="331"/>
        <v>-</v>
      </c>
      <c r="AK575" s="187"/>
      <c r="AL575" s="197"/>
      <c r="AM575" s="202" t="str">
        <f t="shared" si="332"/>
        <v>-</v>
      </c>
      <c r="AN575" s="187"/>
      <c r="AO575" s="197"/>
      <c r="AP575" s="202" t="str">
        <f t="shared" si="333"/>
        <v>-</v>
      </c>
      <c r="AQ575" s="187"/>
      <c r="AR575" s="197"/>
      <c r="AS575" s="202" t="str">
        <f t="shared" si="334"/>
        <v>-</v>
      </c>
      <c r="AT575" s="187"/>
      <c r="AU575" s="197"/>
      <c r="AV575" s="202" t="str">
        <f t="shared" si="335"/>
        <v>-</v>
      </c>
      <c r="AW575" s="187"/>
      <c r="AX575" s="197"/>
      <c r="AY575" s="202" t="str">
        <f t="shared" si="336"/>
        <v>-</v>
      </c>
      <c r="AZ575" s="187"/>
      <c r="BA575" s="197"/>
      <c r="BB575" s="202" t="str">
        <f t="shared" si="337"/>
        <v>-</v>
      </c>
      <c r="BC575" s="187"/>
      <c r="BD575" s="197"/>
      <c r="BE575" s="202" t="str">
        <f t="shared" si="338"/>
        <v>-</v>
      </c>
      <c r="BF575" s="187"/>
      <c r="BG575" s="197"/>
      <c r="BH575" s="202" t="str">
        <f t="shared" si="339"/>
        <v>-</v>
      </c>
      <c r="BI575" s="187"/>
      <c r="BJ575" s="197"/>
      <c r="BK575" s="202" t="str">
        <f t="shared" si="340"/>
        <v>-</v>
      </c>
      <c r="BL575" s="187"/>
      <c r="BM575" s="197"/>
      <c r="BN575" s="202" t="str">
        <f t="shared" si="341"/>
        <v>-</v>
      </c>
      <c r="BO575" s="187"/>
      <c r="BP575" s="197"/>
      <c r="BQ575" s="202" t="str">
        <f t="shared" si="342"/>
        <v>-</v>
      </c>
      <c r="BR575" s="187"/>
      <c r="BS575" s="197"/>
      <c r="BT575" s="202" t="str">
        <f t="shared" si="343"/>
        <v>-</v>
      </c>
      <c r="BU575" s="187"/>
      <c r="BV575" s="197"/>
      <c r="BW575" s="202" t="str">
        <f t="shared" si="344"/>
        <v>-</v>
      </c>
      <c r="BX575" s="187"/>
      <c r="BY575" s="197"/>
      <c r="BZ575" s="202" t="str">
        <f t="shared" si="345"/>
        <v>-</v>
      </c>
      <c r="CA575" s="187"/>
      <c r="CB575" s="197"/>
      <c r="CC575" s="202" t="str">
        <f t="shared" si="346"/>
        <v>-</v>
      </c>
      <c r="CD575" s="187"/>
      <c r="CE575" s="197"/>
      <c r="CF575" s="202" t="str">
        <f t="shared" si="347"/>
        <v>-</v>
      </c>
      <c r="CG575" s="187"/>
      <c r="CH575" s="197"/>
      <c r="CI575" s="202" t="str">
        <f t="shared" si="364"/>
        <v>-</v>
      </c>
      <c r="CJ575" s="187"/>
      <c r="CK575" s="197"/>
      <c r="CL575" s="202" t="str">
        <f t="shared" si="356"/>
        <v>-</v>
      </c>
      <c r="CM575" s="187"/>
      <c r="CN575" s="197"/>
      <c r="CO575" s="202" t="str">
        <f t="shared" si="357"/>
        <v>-</v>
      </c>
      <c r="CP575" s="187"/>
      <c r="CQ575" s="197"/>
      <c r="CR575" s="202" t="str">
        <f t="shared" si="349"/>
        <v>-</v>
      </c>
      <c r="CS575" s="187"/>
      <c r="CT575" s="197"/>
      <c r="CU575" s="202" t="str">
        <f t="shared" si="358"/>
        <v>-</v>
      </c>
      <c r="CV575" s="187"/>
      <c r="CW575" s="197"/>
      <c r="CX575" s="202" t="str">
        <f t="shared" si="359"/>
        <v>-</v>
      </c>
      <c r="CY575" s="187"/>
      <c r="CZ575" s="197"/>
      <c r="DA575" s="202" t="str">
        <f t="shared" si="350"/>
        <v>-</v>
      </c>
      <c r="DB575" s="187"/>
      <c r="DC575" s="197"/>
      <c r="DD575" s="202" t="str">
        <f t="shared" si="360"/>
        <v>-</v>
      </c>
      <c r="DE575" s="187"/>
      <c r="DF575" s="197"/>
      <c r="DG575" s="202" t="str">
        <f t="shared" si="361"/>
        <v>-</v>
      </c>
      <c r="DH575" s="187"/>
      <c r="DI575" s="103">
        <f t="shared" si="351"/>
        <v>3</v>
      </c>
      <c r="DJ575" s="103">
        <f t="shared" si="352"/>
        <v>1</v>
      </c>
      <c r="DK575" s="200">
        <f t="shared" si="362"/>
        <v>33.333333333333329</v>
      </c>
      <c r="DL575" s="201">
        <f t="shared" si="363"/>
        <v>2</v>
      </c>
    </row>
    <row r="576" spans="1:116" ht="24.95" customHeight="1">
      <c r="A576" s="92"/>
      <c r="B576" s="48"/>
      <c r="C576" s="48"/>
      <c r="D576" s="14" t="s">
        <v>1320</v>
      </c>
      <c r="E576" s="11" t="s">
        <v>1301</v>
      </c>
      <c r="F576" s="12" t="s">
        <v>989</v>
      </c>
      <c r="G576" s="12" t="s">
        <v>994</v>
      </c>
      <c r="H576" s="40" t="s">
        <v>523</v>
      </c>
      <c r="I576" s="41" t="s">
        <v>532</v>
      </c>
      <c r="J576" s="78" t="str">
        <f t="shared" si="353"/>
        <v xml:space="preserve">C4 </v>
      </c>
      <c r="K576" s="197" t="s">
        <v>1192</v>
      </c>
      <c r="L576" s="202" t="str">
        <f t="shared" si="354"/>
        <v>A</v>
      </c>
      <c r="M576" s="207" t="s">
        <v>2061</v>
      </c>
      <c r="N576" s="197" t="s">
        <v>1192</v>
      </c>
      <c r="O576" s="202" t="str">
        <f t="shared" si="325"/>
        <v>-</v>
      </c>
      <c r="P576" s="187"/>
      <c r="Q576" s="197" t="s">
        <v>1192</v>
      </c>
      <c r="R576" s="202" t="str">
        <f t="shared" si="326"/>
        <v>-</v>
      </c>
      <c r="S576" s="187"/>
      <c r="T576" s="197"/>
      <c r="U576" s="202" t="str">
        <f t="shared" si="327"/>
        <v>-</v>
      </c>
      <c r="V576" s="186"/>
      <c r="W576" s="197"/>
      <c r="X576" s="202" t="str">
        <f t="shared" si="328"/>
        <v>-</v>
      </c>
      <c r="Y576" s="187"/>
      <c r="Z576" s="197"/>
      <c r="AA576" s="202" t="str">
        <f t="shared" si="329"/>
        <v>-</v>
      </c>
      <c r="AB576" s="187"/>
      <c r="AC576" s="197"/>
      <c r="AD576" s="202" t="str">
        <f t="shared" si="355"/>
        <v>-</v>
      </c>
      <c r="AE576" s="187"/>
      <c r="AF576" s="197"/>
      <c r="AG576" s="202" t="str">
        <f t="shared" si="330"/>
        <v>-</v>
      </c>
      <c r="AH576" s="187"/>
      <c r="AI576" s="197"/>
      <c r="AJ576" s="202" t="str">
        <f t="shared" si="331"/>
        <v>-</v>
      </c>
      <c r="AK576" s="205">
        <v>43061</v>
      </c>
      <c r="AL576" s="197"/>
      <c r="AM576" s="202" t="str">
        <f t="shared" si="332"/>
        <v>-</v>
      </c>
      <c r="AN576" s="187"/>
      <c r="AO576" s="197"/>
      <c r="AP576" s="202" t="str">
        <f t="shared" si="333"/>
        <v>-</v>
      </c>
      <c r="AQ576" s="187"/>
      <c r="AR576" s="197"/>
      <c r="AS576" s="202" t="str">
        <f t="shared" si="334"/>
        <v>-</v>
      </c>
      <c r="AT576" s="187"/>
      <c r="AU576" s="197"/>
      <c r="AV576" s="202" t="str">
        <f t="shared" si="335"/>
        <v>-</v>
      </c>
      <c r="AW576" s="187"/>
      <c r="AX576" s="197"/>
      <c r="AY576" s="202" t="str">
        <f t="shared" si="336"/>
        <v>-</v>
      </c>
      <c r="AZ576" s="187"/>
      <c r="BA576" s="197"/>
      <c r="BB576" s="202" t="str">
        <f t="shared" si="337"/>
        <v>-</v>
      </c>
      <c r="BC576" s="187"/>
      <c r="BD576" s="197"/>
      <c r="BE576" s="202" t="str">
        <f t="shared" si="338"/>
        <v>-</v>
      </c>
      <c r="BF576" s="187"/>
      <c r="BG576" s="197"/>
      <c r="BH576" s="202" t="str">
        <f t="shared" si="339"/>
        <v>-</v>
      </c>
      <c r="BI576" s="187"/>
      <c r="BJ576" s="197"/>
      <c r="BK576" s="202" t="str">
        <f t="shared" si="340"/>
        <v>-</v>
      </c>
      <c r="BL576" s="187"/>
      <c r="BM576" s="197"/>
      <c r="BN576" s="202" t="str">
        <f t="shared" si="341"/>
        <v>-</v>
      </c>
      <c r="BO576" s="187"/>
      <c r="BP576" s="197"/>
      <c r="BQ576" s="202" t="str">
        <f t="shared" si="342"/>
        <v>-</v>
      </c>
      <c r="BR576" s="187"/>
      <c r="BS576" s="197"/>
      <c r="BT576" s="202" t="str">
        <f t="shared" si="343"/>
        <v>-</v>
      </c>
      <c r="BU576" s="187"/>
      <c r="BV576" s="197"/>
      <c r="BW576" s="202" t="str">
        <f t="shared" si="344"/>
        <v>-</v>
      </c>
      <c r="BX576" s="187"/>
      <c r="BY576" s="197"/>
      <c r="BZ576" s="202" t="str">
        <f t="shared" si="345"/>
        <v>-</v>
      </c>
      <c r="CA576" s="187"/>
      <c r="CB576" s="197"/>
      <c r="CC576" s="202" t="str">
        <f t="shared" si="346"/>
        <v>-</v>
      </c>
      <c r="CD576" s="187"/>
      <c r="CE576" s="197"/>
      <c r="CF576" s="202" t="str">
        <f t="shared" si="347"/>
        <v>-</v>
      </c>
      <c r="CG576" s="187"/>
      <c r="CH576" s="197"/>
      <c r="CI576" s="202" t="str">
        <f t="shared" si="364"/>
        <v>-</v>
      </c>
      <c r="CJ576" s="187"/>
      <c r="CK576" s="197"/>
      <c r="CL576" s="202" t="str">
        <f t="shared" si="356"/>
        <v>-</v>
      </c>
      <c r="CM576" s="187"/>
      <c r="CN576" s="197"/>
      <c r="CO576" s="202" t="str">
        <f t="shared" si="357"/>
        <v>-</v>
      </c>
      <c r="CP576" s="187"/>
      <c r="CQ576" s="197"/>
      <c r="CR576" s="202" t="str">
        <f t="shared" si="349"/>
        <v>-</v>
      </c>
      <c r="CS576" s="187"/>
      <c r="CT576" s="197"/>
      <c r="CU576" s="202" t="str">
        <f t="shared" si="358"/>
        <v>-</v>
      </c>
      <c r="CV576" s="187"/>
      <c r="CW576" s="197"/>
      <c r="CX576" s="202" t="str">
        <f t="shared" si="359"/>
        <v>-</v>
      </c>
      <c r="CY576" s="187"/>
      <c r="CZ576" s="197"/>
      <c r="DA576" s="202" t="str">
        <f t="shared" si="350"/>
        <v>-</v>
      </c>
      <c r="DB576" s="187"/>
      <c r="DC576" s="197"/>
      <c r="DD576" s="202" t="str">
        <f t="shared" si="360"/>
        <v>-</v>
      </c>
      <c r="DE576" s="187"/>
      <c r="DF576" s="197"/>
      <c r="DG576" s="202" t="str">
        <f t="shared" si="361"/>
        <v>-</v>
      </c>
      <c r="DH576" s="187"/>
      <c r="DI576" s="103">
        <f t="shared" si="351"/>
        <v>3</v>
      </c>
      <c r="DJ576" s="103">
        <f t="shared" si="352"/>
        <v>1</v>
      </c>
      <c r="DK576" s="200">
        <f t="shared" si="362"/>
        <v>33.333333333333329</v>
      </c>
      <c r="DL576" s="201">
        <f t="shared" si="363"/>
        <v>2</v>
      </c>
    </row>
    <row r="577" spans="1:116" ht="24.95" customHeight="1">
      <c r="A577" s="92"/>
      <c r="B577" s="48"/>
      <c r="C577" s="48"/>
      <c r="D577" s="14" t="s">
        <v>1321</v>
      </c>
      <c r="E577" s="11" t="s">
        <v>1302</v>
      </c>
      <c r="F577" s="12" t="s">
        <v>989</v>
      </c>
      <c r="G577" s="12" t="s">
        <v>994</v>
      </c>
      <c r="H577" s="40" t="s">
        <v>523</v>
      </c>
      <c r="I577" s="41" t="s">
        <v>532</v>
      </c>
      <c r="J577" s="78" t="str">
        <f t="shared" si="353"/>
        <v xml:space="preserve">C4 </v>
      </c>
      <c r="K577" s="197" t="s">
        <v>1192</v>
      </c>
      <c r="L577" s="202" t="str">
        <f t="shared" si="354"/>
        <v>A</v>
      </c>
      <c r="M577" s="207" t="s">
        <v>2009</v>
      </c>
      <c r="N577" s="197" t="s">
        <v>1192</v>
      </c>
      <c r="O577" s="202" t="str">
        <f t="shared" si="325"/>
        <v>-</v>
      </c>
      <c r="P577" s="187"/>
      <c r="Q577" s="197" t="s">
        <v>1192</v>
      </c>
      <c r="R577" s="202" t="str">
        <f t="shared" si="326"/>
        <v>-</v>
      </c>
      <c r="S577" s="187"/>
      <c r="T577" s="197"/>
      <c r="U577" s="202" t="str">
        <f t="shared" si="327"/>
        <v>-</v>
      </c>
      <c r="V577" s="187"/>
      <c r="W577" s="197"/>
      <c r="X577" s="202" t="str">
        <f t="shared" si="328"/>
        <v>-</v>
      </c>
      <c r="Y577" s="187"/>
      <c r="Z577" s="197"/>
      <c r="AA577" s="202" t="str">
        <f t="shared" si="329"/>
        <v>-</v>
      </c>
      <c r="AB577" s="187"/>
      <c r="AC577" s="197"/>
      <c r="AD577" s="202" t="str">
        <f t="shared" si="355"/>
        <v>-</v>
      </c>
      <c r="AE577" s="187"/>
      <c r="AF577" s="197"/>
      <c r="AG577" s="202" t="str">
        <f t="shared" si="330"/>
        <v>-</v>
      </c>
      <c r="AH577" s="187"/>
      <c r="AI577" s="197"/>
      <c r="AJ577" s="202" t="str">
        <f t="shared" si="331"/>
        <v>-</v>
      </c>
      <c r="AK577" s="187"/>
      <c r="AL577" s="197"/>
      <c r="AM577" s="202" t="str">
        <f t="shared" si="332"/>
        <v>-</v>
      </c>
      <c r="AN577" s="187"/>
      <c r="AO577" s="197"/>
      <c r="AP577" s="202" t="str">
        <f t="shared" si="333"/>
        <v>-</v>
      </c>
      <c r="AQ577" s="187"/>
      <c r="AR577" s="197"/>
      <c r="AS577" s="202" t="str">
        <f t="shared" si="334"/>
        <v>-</v>
      </c>
      <c r="AT577" s="187"/>
      <c r="AU577" s="197"/>
      <c r="AV577" s="202" t="str">
        <f t="shared" si="335"/>
        <v>-</v>
      </c>
      <c r="AW577" s="187"/>
      <c r="AX577" s="197"/>
      <c r="AY577" s="202" t="str">
        <f t="shared" si="336"/>
        <v>-</v>
      </c>
      <c r="AZ577" s="187"/>
      <c r="BA577" s="197"/>
      <c r="BB577" s="202" t="str">
        <f t="shared" si="337"/>
        <v>-</v>
      </c>
      <c r="BC577" s="187"/>
      <c r="BD577" s="197"/>
      <c r="BE577" s="202" t="str">
        <f t="shared" si="338"/>
        <v>-</v>
      </c>
      <c r="BF577" s="187"/>
      <c r="BG577" s="197"/>
      <c r="BH577" s="202" t="str">
        <f t="shared" si="339"/>
        <v>-</v>
      </c>
      <c r="BI577" s="187"/>
      <c r="BJ577" s="197"/>
      <c r="BK577" s="202" t="str">
        <f t="shared" si="340"/>
        <v>-</v>
      </c>
      <c r="BL577" s="187"/>
      <c r="BM577" s="197"/>
      <c r="BN577" s="202" t="str">
        <f t="shared" si="341"/>
        <v>-</v>
      </c>
      <c r="BO577" s="187"/>
      <c r="BP577" s="197"/>
      <c r="BQ577" s="202" t="str">
        <f t="shared" si="342"/>
        <v>-</v>
      </c>
      <c r="BR577" s="187"/>
      <c r="BS577" s="197"/>
      <c r="BT577" s="202" t="str">
        <f t="shared" si="343"/>
        <v>-</v>
      </c>
      <c r="BU577" s="187"/>
      <c r="BV577" s="197"/>
      <c r="BW577" s="202" t="str">
        <f t="shared" si="344"/>
        <v>-</v>
      </c>
      <c r="BX577" s="187"/>
      <c r="BY577" s="197"/>
      <c r="BZ577" s="202" t="str">
        <f t="shared" si="345"/>
        <v>-</v>
      </c>
      <c r="CA577" s="187"/>
      <c r="CB577" s="197"/>
      <c r="CC577" s="202" t="str">
        <f t="shared" si="346"/>
        <v>-</v>
      </c>
      <c r="CD577" s="187"/>
      <c r="CE577" s="197"/>
      <c r="CF577" s="202" t="str">
        <f t="shared" si="347"/>
        <v>-</v>
      </c>
      <c r="CG577" s="187"/>
      <c r="CH577" s="197"/>
      <c r="CI577" s="202" t="str">
        <f t="shared" si="364"/>
        <v>-</v>
      </c>
      <c r="CJ577" s="187"/>
      <c r="CK577" s="197"/>
      <c r="CL577" s="202" t="str">
        <f t="shared" si="356"/>
        <v>-</v>
      </c>
      <c r="CM577" s="187"/>
      <c r="CN577" s="197"/>
      <c r="CO577" s="202" t="str">
        <f t="shared" si="357"/>
        <v>-</v>
      </c>
      <c r="CP577" s="187"/>
      <c r="CQ577" s="197"/>
      <c r="CR577" s="202" t="str">
        <f t="shared" si="349"/>
        <v>-</v>
      </c>
      <c r="CS577" s="187"/>
      <c r="CT577" s="197"/>
      <c r="CU577" s="202" t="str">
        <f t="shared" si="358"/>
        <v>-</v>
      </c>
      <c r="CV577" s="187"/>
      <c r="CW577" s="197"/>
      <c r="CX577" s="202" t="str">
        <f t="shared" si="359"/>
        <v>-</v>
      </c>
      <c r="CY577" s="187"/>
      <c r="CZ577" s="197"/>
      <c r="DA577" s="202" t="str">
        <f t="shared" si="350"/>
        <v>-</v>
      </c>
      <c r="DB577" s="187"/>
      <c r="DC577" s="197"/>
      <c r="DD577" s="202" t="str">
        <f t="shared" si="360"/>
        <v>-</v>
      </c>
      <c r="DE577" s="187"/>
      <c r="DF577" s="197"/>
      <c r="DG577" s="202" t="str">
        <f t="shared" si="361"/>
        <v>-</v>
      </c>
      <c r="DH577" s="187"/>
      <c r="DI577" s="103">
        <f t="shared" si="351"/>
        <v>3</v>
      </c>
      <c r="DJ577" s="103">
        <f t="shared" si="352"/>
        <v>1</v>
      </c>
      <c r="DK577" s="200">
        <f t="shared" si="362"/>
        <v>33.333333333333329</v>
      </c>
      <c r="DL577" s="201">
        <f t="shared" si="363"/>
        <v>2</v>
      </c>
    </row>
    <row r="578" spans="1:116" ht="24.95" customHeight="1">
      <c r="A578" s="92"/>
      <c r="B578" s="48" t="s">
        <v>1599</v>
      </c>
      <c r="C578" s="48"/>
      <c r="D578" s="14" t="s">
        <v>1272</v>
      </c>
      <c r="E578" s="11" t="s">
        <v>1285</v>
      </c>
      <c r="F578" s="12" t="s">
        <v>995</v>
      </c>
      <c r="G578" s="12" t="s">
        <v>964</v>
      </c>
      <c r="H578" s="40" t="s">
        <v>971</v>
      </c>
      <c r="I578" s="41" t="s">
        <v>972</v>
      </c>
      <c r="J578" s="78" t="str">
        <f t="shared" si="353"/>
        <v>M6</v>
      </c>
      <c r="K578" s="197" t="s">
        <v>1192</v>
      </c>
      <c r="L578" s="202" t="str">
        <f t="shared" si="354"/>
        <v>A</v>
      </c>
      <c r="M578" s="207" t="s">
        <v>1967</v>
      </c>
      <c r="N578" s="197" t="s">
        <v>1192</v>
      </c>
      <c r="O578" s="202" t="str">
        <f t="shared" si="325"/>
        <v>A</v>
      </c>
      <c r="P578" s="207" t="s">
        <v>1967</v>
      </c>
      <c r="Q578" s="197" t="s">
        <v>1192</v>
      </c>
      <c r="R578" s="202" t="str">
        <f t="shared" si="326"/>
        <v>A</v>
      </c>
      <c r="S578" s="207" t="s">
        <v>1967</v>
      </c>
      <c r="T578" s="197" t="s">
        <v>1192</v>
      </c>
      <c r="U578" s="202" t="str">
        <f t="shared" si="327"/>
        <v>A</v>
      </c>
      <c r="V578" s="207" t="s">
        <v>1967</v>
      </c>
      <c r="W578" s="197" t="s">
        <v>1192</v>
      </c>
      <c r="X578" s="202" t="str">
        <f t="shared" si="328"/>
        <v>A</v>
      </c>
      <c r="Y578" s="207" t="s">
        <v>1967</v>
      </c>
      <c r="Z578" s="197" t="s">
        <v>1192</v>
      </c>
      <c r="AA578" s="202" t="str">
        <f t="shared" si="329"/>
        <v>A</v>
      </c>
      <c r="AB578" s="207" t="s">
        <v>1967</v>
      </c>
      <c r="AC578" s="197" t="s">
        <v>1192</v>
      </c>
      <c r="AD578" s="202" t="str">
        <f t="shared" si="355"/>
        <v>A</v>
      </c>
      <c r="AE578" s="207" t="s">
        <v>1967</v>
      </c>
      <c r="AF578" s="197" t="s">
        <v>1192</v>
      </c>
      <c r="AG578" s="202" t="str">
        <f t="shared" si="330"/>
        <v>A</v>
      </c>
      <c r="AH578" s="207" t="s">
        <v>1967</v>
      </c>
      <c r="AI578" s="197" t="s">
        <v>1192</v>
      </c>
      <c r="AJ578" s="202" t="str">
        <f t="shared" si="331"/>
        <v>A</v>
      </c>
      <c r="AK578" s="207" t="s">
        <v>1967</v>
      </c>
      <c r="AL578" s="197" t="s">
        <v>1192</v>
      </c>
      <c r="AM578" s="202" t="str">
        <f t="shared" si="332"/>
        <v>A</v>
      </c>
      <c r="AN578" s="207" t="s">
        <v>1967</v>
      </c>
      <c r="AO578" s="197" t="s">
        <v>1192</v>
      </c>
      <c r="AP578" s="202" t="str">
        <f t="shared" si="333"/>
        <v>A</v>
      </c>
      <c r="AQ578" s="207" t="s">
        <v>1967</v>
      </c>
      <c r="AR578" s="197" t="s">
        <v>1192</v>
      </c>
      <c r="AS578" s="202" t="str">
        <f t="shared" si="334"/>
        <v>A</v>
      </c>
      <c r="AT578" s="207" t="s">
        <v>1967</v>
      </c>
      <c r="AU578" s="197" t="s">
        <v>1192</v>
      </c>
      <c r="AV578" s="202" t="str">
        <f t="shared" si="335"/>
        <v>A</v>
      </c>
      <c r="AW578" s="207" t="s">
        <v>1967</v>
      </c>
      <c r="AX578" s="197" t="s">
        <v>1192</v>
      </c>
      <c r="AY578" s="202" t="str">
        <f t="shared" si="336"/>
        <v>A</v>
      </c>
      <c r="AZ578" s="207" t="s">
        <v>1967</v>
      </c>
      <c r="BA578" s="197" t="s">
        <v>1192</v>
      </c>
      <c r="BB578" s="202" t="str">
        <f t="shared" si="337"/>
        <v>A</v>
      </c>
      <c r="BC578" s="207" t="s">
        <v>1967</v>
      </c>
      <c r="BD578" s="197" t="s">
        <v>1192</v>
      </c>
      <c r="BE578" s="202" t="str">
        <f t="shared" si="338"/>
        <v>A</v>
      </c>
      <c r="BF578" s="207" t="s">
        <v>1967</v>
      </c>
      <c r="BG578" s="197" t="s">
        <v>1192</v>
      </c>
      <c r="BH578" s="202" t="str">
        <f t="shared" si="339"/>
        <v>A</v>
      </c>
      <c r="BI578" s="207" t="s">
        <v>1967</v>
      </c>
      <c r="BJ578" s="197" t="s">
        <v>1192</v>
      </c>
      <c r="BK578" s="202" t="str">
        <f t="shared" si="340"/>
        <v>-</v>
      </c>
      <c r="BL578" s="187"/>
      <c r="BM578" s="197" t="s">
        <v>1192</v>
      </c>
      <c r="BN578" s="202" t="str">
        <f t="shared" si="341"/>
        <v>-</v>
      </c>
      <c r="BO578" s="187"/>
      <c r="BP578" s="197" t="s">
        <v>1192</v>
      </c>
      <c r="BQ578" s="202" t="str">
        <f t="shared" si="342"/>
        <v>-</v>
      </c>
      <c r="BR578" s="187"/>
      <c r="BS578" s="197" t="s">
        <v>1192</v>
      </c>
      <c r="BT578" s="202" t="str">
        <f t="shared" si="343"/>
        <v>-</v>
      </c>
      <c r="BU578" s="187"/>
      <c r="BV578" s="197"/>
      <c r="BW578" s="202" t="str">
        <f t="shared" si="344"/>
        <v>-</v>
      </c>
      <c r="BX578" s="187"/>
      <c r="BY578" s="197"/>
      <c r="BZ578" s="202" t="str">
        <f t="shared" si="345"/>
        <v>-</v>
      </c>
      <c r="CA578" s="187"/>
      <c r="CB578" s="197"/>
      <c r="CC578" s="202" t="str">
        <f t="shared" si="346"/>
        <v>-</v>
      </c>
      <c r="CD578" s="187"/>
      <c r="CE578" s="197"/>
      <c r="CF578" s="202" t="str">
        <f t="shared" si="347"/>
        <v>-</v>
      </c>
      <c r="CG578" s="187"/>
      <c r="CH578" s="197"/>
      <c r="CI578" s="202" t="str">
        <f t="shared" si="364"/>
        <v>-</v>
      </c>
      <c r="CJ578" s="187"/>
      <c r="CK578" s="197"/>
      <c r="CL578" s="202" t="str">
        <f t="shared" si="356"/>
        <v>-</v>
      </c>
      <c r="CM578" s="187"/>
      <c r="CN578" s="197"/>
      <c r="CO578" s="202" t="str">
        <f t="shared" si="357"/>
        <v>-</v>
      </c>
      <c r="CP578" s="187"/>
      <c r="CQ578" s="197"/>
      <c r="CR578" s="202" t="str">
        <f t="shared" si="349"/>
        <v>-</v>
      </c>
      <c r="CS578" s="187"/>
      <c r="CT578" s="197"/>
      <c r="CU578" s="202" t="str">
        <f t="shared" si="358"/>
        <v>-</v>
      </c>
      <c r="CV578" s="187"/>
      <c r="CW578" s="197"/>
      <c r="CX578" s="202" t="str">
        <f t="shared" si="359"/>
        <v>-</v>
      </c>
      <c r="CY578" s="187"/>
      <c r="CZ578" s="197"/>
      <c r="DA578" s="202" t="str">
        <f t="shared" si="350"/>
        <v>-</v>
      </c>
      <c r="DB578" s="187"/>
      <c r="DC578" s="197"/>
      <c r="DD578" s="202" t="str">
        <f t="shared" si="360"/>
        <v>-</v>
      </c>
      <c r="DE578" s="187"/>
      <c r="DF578" s="197"/>
      <c r="DG578" s="202" t="str">
        <f t="shared" si="361"/>
        <v>-</v>
      </c>
      <c r="DH578" s="187"/>
      <c r="DI578" s="103">
        <f t="shared" si="351"/>
        <v>21</v>
      </c>
      <c r="DJ578" s="103">
        <f t="shared" si="352"/>
        <v>17</v>
      </c>
      <c r="DK578" s="200">
        <f t="shared" si="362"/>
        <v>80.952380952380949</v>
      </c>
      <c r="DL578" s="201">
        <f t="shared" si="363"/>
        <v>5</v>
      </c>
    </row>
    <row r="579" spans="1:116" ht="24.95" customHeight="1">
      <c r="A579" s="92"/>
      <c r="B579" s="48" t="s">
        <v>1599</v>
      </c>
      <c r="C579" s="48"/>
      <c r="D579" s="14" t="s">
        <v>1273</v>
      </c>
      <c r="E579" s="11" t="s">
        <v>1286</v>
      </c>
      <c r="F579" s="12" t="s">
        <v>996</v>
      </c>
      <c r="G579" s="12" t="s">
        <v>958</v>
      </c>
      <c r="H579" s="40" t="s">
        <v>948</v>
      </c>
      <c r="I579" s="41" t="s">
        <v>533</v>
      </c>
      <c r="J579" s="78" t="str">
        <f t="shared" si="353"/>
        <v xml:space="preserve">C1 </v>
      </c>
      <c r="K579" s="197" t="s">
        <v>1192</v>
      </c>
      <c r="L579" s="202" t="str">
        <f t="shared" si="354"/>
        <v>A</v>
      </c>
      <c r="M579" s="207" t="s">
        <v>1967</v>
      </c>
      <c r="N579" s="197" t="s">
        <v>1192</v>
      </c>
      <c r="O579" s="202" t="str">
        <f t="shared" si="325"/>
        <v>-</v>
      </c>
      <c r="P579" s="187"/>
      <c r="Q579" s="197" t="s">
        <v>1192</v>
      </c>
      <c r="R579" s="202" t="str">
        <f t="shared" si="326"/>
        <v>-</v>
      </c>
      <c r="S579" s="187"/>
      <c r="T579" s="197" t="s">
        <v>1192</v>
      </c>
      <c r="U579" s="202" t="str">
        <f t="shared" si="327"/>
        <v>-</v>
      </c>
      <c r="V579" s="187"/>
      <c r="W579" s="197" t="s">
        <v>1192</v>
      </c>
      <c r="X579" s="202" t="str">
        <f t="shared" si="328"/>
        <v>-</v>
      </c>
      <c r="Y579" s="187"/>
      <c r="Z579" s="197" t="s">
        <v>1192</v>
      </c>
      <c r="AA579" s="202" t="str">
        <f t="shared" si="329"/>
        <v>-</v>
      </c>
      <c r="AB579" s="187"/>
      <c r="AC579" s="197" t="s">
        <v>1192</v>
      </c>
      <c r="AD579" s="202" t="str">
        <f t="shared" si="355"/>
        <v>-</v>
      </c>
      <c r="AE579" s="187"/>
      <c r="AF579" s="197" t="s">
        <v>1192</v>
      </c>
      <c r="AG579" s="202" t="str">
        <f t="shared" si="330"/>
        <v>-</v>
      </c>
      <c r="AH579" s="187"/>
      <c r="AI579" s="197" t="s">
        <v>1192</v>
      </c>
      <c r="AJ579" s="202" t="str">
        <f t="shared" si="331"/>
        <v>-</v>
      </c>
      <c r="AK579" s="187"/>
      <c r="AL579" s="197" t="s">
        <v>1192</v>
      </c>
      <c r="AM579" s="202" t="str">
        <f t="shared" si="332"/>
        <v>-</v>
      </c>
      <c r="AN579" s="187"/>
      <c r="AO579" s="197" t="s">
        <v>1192</v>
      </c>
      <c r="AP579" s="202" t="str">
        <f t="shared" si="333"/>
        <v>-</v>
      </c>
      <c r="AQ579" s="187"/>
      <c r="AR579" s="197" t="s">
        <v>1192</v>
      </c>
      <c r="AS579" s="202" t="str">
        <f t="shared" si="334"/>
        <v>A</v>
      </c>
      <c r="AT579" s="186">
        <v>42682</v>
      </c>
      <c r="AU579" s="197" t="s">
        <v>1192</v>
      </c>
      <c r="AV579" s="202" t="str">
        <f t="shared" si="335"/>
        <v>-</v>
      </c>
      <c r="AW579" s="187"/>
      <c r="AX579" s="197"/>
      <c r="AY579" s="202" t="str">
        <f t="shared" si="336"/>
        <v>-</v>
      </c>
      <c r="AZ579" s="186">
        <v>42682</v>
      </c>
      <c r="BA579" s="197"/>
      <c r="BB579" s="202" t="str">
        <f t="shared" si="337"/>
        <v>-</v>
      </c>
      <c r="BC579" s="187"/>
      <c r="BD579" s="197"/>
      <c r="BE579" s="202" t="str">
        <f t="shared" si="338"/>
        <v>-</v>
      </c>
      <c r="BF579" s="187"/>
      <c r="BG579" s="197"/>
      <c r="BH579" s="202" t="str">
        <f t="shared" si="339"/>
        <v>-</v>
      </c>
      <c r="BI579" s="187"/>
      <c r="BJ579" s="197"/>
      <c r="BK579" s="202" t="str">
        <f t="shared" si="340"/>
        <v>-</v>
      </c>
      <c r="BL579" s="187"/>
      <c r="BM579" s="197"/>
      <c r="BN579" s="202" t="str">
        <f t="shared" si="341"/>
        <v>-</v>
      </c>
      <c r="BO579" s="187"/>
      <c r="BP579" s="197"/>
      <c r="BQ579" s="202" t="str">
        <f t="shared" si="342"/>
        <v>-</v>
      </c>
      <c r="BR579" s="187"/>
      <c r="BS579" s="197"/>
      <c r="BT579" s="202" t="str">
        <f t="shared" si="343"/>
        <v>-</v>
      </c>
      <c r="BU579" s="187"/>
      <c r="BV579" s="197"/>
      <c r="BW579" s="202" t="str">
        <f t="shared" si="344"/>
        <v>-</v>
      </c>
      <c r="BX579" s="187"/>
      <c r="BY579" s="197"/>
      <c r="BZ579" s="202" t="str">
        <f t="shared" si="345"/>
        <v>-</v>
      </c>
      <c r="CA579" s="187"/>
      <c r="CB579" s="197"/>
      <c r="CC579" s="202" t="str">
        <f t="shared" si="346"/>
        <v>-</v>
      </c>
      <c r="CD579" s="187"/>
      <c r="CE579" s="197"/>
      <c r="CF579" s="202" t="str">
        <f t="shared" si="347"/>
        <v>-</v>
      </c>
      <c r="CG579" s="187"/>
      <c r="CH579" s="197"/>
      <c r="CI579" s="202" t="str">
        <f t="shared" si="364"/>
        <v>-</v>
      </c>
      <c r="CJ579" s="187"/>
      <c r="CK579" s="197"/>
      <c r="CL579" s="202" t="str">
        <f t="shared" si="356"/>
        <v>-</v>
      </c>
      <c r="CM579" s="187"/>
      <c r="CN579" s="197"/>
      <c r="CO579" s="202" t="str">
        <f t="shared" si="357"/>
        <v>-</v>
      </c>
      <c r="CP579" s="187"/>
      <c r="CQ579" s="197"/>
      <c r="CR579" s="202" t="str">
        <f t="shared" si="349"/>
        <v>-</v>
      </c>
      <c r="CS579" s="187"/>
      <c r="CT579" s="197"/>
      <c r="CU579" s="202" t="str">
        <f t="shared" si="358"/>
        <v>-</v>
      </c>
      <c r="CV579" s="187"/>
      <c r="CW579" s="197"/>
      <c r="CX579" s="202" t="str">
        <f t="shared" si="359"/>
        <v>-</v>
      </c>
      <c r="CY579" s="187"/>
      <c r="CZ579" s="197"/>
      <c r="DA579" s="202" t="str">
        <f t="shared" si="350"/>
        <v>-</v>
      </c>
      <c r="DB579" s="187"/>
      <c r="DC579" s="197"/>
      <c r="DD579" s="202" t="str">
        <f t="shared" si="360"/>
        <v>-</v>
      </c>
      <c r="DE579" s="187"/>
      <c r="DF579" s="197"/>
      <c r="DG579" s="202" t="str">
        <f t="shared" si="361"/>
        <v>-</v>
      </c>
      <c r="DH579" s="187"/>
      <c r="DI579" s="103">
        <f t="shared" si="351"/>
        <v>13</v>
      </c>
      <c r="DJ579" s="103">
        <f t="shared" si="352"/>
        <v>2</v>
      </c>
      <c r="DK579" s="200">
        <f t="shared" si="362"/>
        <v>15.384615384615385</v>
      </c>
      <c r="DL579" s="201">
        <f t="shared" si="363"/>
        <v>1</v>
      </c>
    </row>
    <row r="580" spans="1:116" ht="24.95" customHeight="1">
      <c r="A580" s="92"/>
      <c r="B580" s="48" t="s">
        <v>1599</v>
      </c>
      <c r="C580" s="48"/>
      <c r="D580" s="14" t="s">
        <v>1274</v>
      </c>
      <c r="E580" s="11" t="s">
        <v>1287</v>
      </c>
      <c r="F580" s="12" t="s">
        <v>991</v>
      </c>
      <c r="G580" s="12" t="s">
        <v>937</v>
      </c>
      <c r="H580" s="40" t="s">
        <v>933</v>
      </c>
      <c r="I580" s="41" t="s">
        <v>934</v>
      </c>
      <c r="J580" s="78" t="str">
        <f t="shared" si="353"/>
        <v xml:space="preserve">C2 </v>
      </c>
      <c r="K580" s="197" t="s">
        <v>1192</v>
      </c>
      <c r="L580" s="202" t="str">
        <f t="shared" si="354"/>
        <v>A</v>
      </c>
      <c r="M580" s="207" t="s">
        <v>1967</v>
      </c>
      <c r="N580" s="197" t="s">
        <v>1192</v>
      </c>
      <c r="O580" s="202" t="str">
        <f t="shared" ref="O580:O643" si="365">IF(AND(N580="Y",P580&lt;&gt;""),"A","-")</f>
        <v>-</v>
      </c>
      <c r="P580" s="187"/>
      <c r="Q580" s="197" t="s">
        <v>1192</v>
      </c>
      <c r="R580" s="202" t="str">
        <f t="shared" ref="R580:R643" si="366">IF(AND(Q580="Y",S580&lt;&gt;""),"A","-")</f>
        <v>-</v>
      </c>
      <c r="S580" s="187"/>
      <c r="T580" s="197" t="s">
        <v>1192</v>
      </c>
      <c r="U580" s="202" t="str">
        <f t="shared" ref="U580:U643" si="367">IF(AND(T580="Y",V580&lt;&gt;""),"A","-")</f>
        <v>-</v>
      </c>
      <c r="V580" s="187"/>
      <c r="W580" s="197" t="s">
        <v>1192</v>
      </c>
      <c r="X580" s="202" t="str">
        <f t="shared" ref="X580:X643" si="368">IF(AND(W580="Y",Y580&lt;&gt;""),"A","-")</f>
        <v>-</v>
      </c>
      <c r="Y580" s="187"/>
      <c r="Z580" s="197" t="s">
        <v>1192</v>
      </c>
      <c r="AA580" s="202" t="str">
        <f t="shared" ref="AA580:AA643" si="369">IF(AND(Z580="Y",AB580&lt;&gt;""),"A","-")</f>
        <v>-</v>
      </c>
      <c r="AB580" s="187"/>
      <c r="AC580" s="197" t="s">
        <v>1192</v>
      </c>
      <c r="AD580" s="202" t="str">
        <f t="shared" si="355"/>
        <v>-</v>
      </c>
      <c r="AE580" s="187"/>
      <c r="AF580" s="197" t="s">
        <v>1192</v>
      </c>
      <c r="AG580" s="202" t="str">
        <f t="shared" ref="AG580:AG643" si="370">IF(AND(AF580="Y",AH580&lt;&gt;""),"A","-")</f>
        <v>-</v>
      </c>
      <c r="AH580" s="187"/>
      <c r="AI580" s="197" t="s">
        <v>1192</v>
      </c>
      <c r="AJ580" s="202" t="str">
        <f t="shared" ref="AJ580:AJ643" si="371">IF(AND(AI580="Y",AK580&lt;&gt;""),"A","-")</f>
        <v>-</v>
      </c>
      <c r="AK580" s="187"/>
      <c r="AL580" s="197"/>
      <c r="AM580" s="202" t="str">
        <f t="shared" ref="AM580:AM643" si="372">IF(AND(AL580="Y",AN580&lt;&gt;""),"A","-")</f>
        <v>-</v>
      </c>
      <c r="AN580" s="187"/>
      <c r="AO580" s="197"/>
      <c r="AP580" s="202" t="str">
        <f t="shared" ref="AP580:AP643" si="373">IF(AND(AO580="Y",AQ580&lt;&gt;""),"A","-")</f>
        <v>-</v>
      </c>
      <c r="AQ580" s="187"/>
      <c r="AR580" s="197"/>
      <c r="AS580" s="202" t="str">
        <f t="shared" ref="AS580:AS643" si="374">IF(AND(AR580="Y",AT580&lt;&gt;""),"A","-")</f>
        <v>-</v>
      </c>
      <c r="AT580" s="187"/>
      <c r="AU580" s="197"/>
      <c r="AV580" s="202" t="str">
        <f t="shared" ref="AV580:AV643" si="375">IF(AND(AU580="Y",AW580&lt;&gt;""),"A","-")</f>
        <v>-</v>
      </c>
      <c r="AW580" s="187"/>
      <c r="AX580" s="197"/>
      <c r="AY580" s="202" t="str">
        <f t="shared" ref="AY580:AY643" si="376">IF(AND(AX580="Y",AZ580&lt;&gt;""),"A","-")</f>
        <v>-</v>
      </c>
      <c r="AZ580" s="187"/>
      <c r="BA580" s="197"/>
      <c r="BB580" s="202" t="str">
        <f t="shared" ref="BB580:BB643" si="377">IF(AND(BA580="Y",BC580&lt;&gt;""),"A","-")</f>
        <v>-</v>
      </c>
      <c r="BC580" s="187"/>
      <c r="BD580" s="197"/>
      <c r="BE580" s="202" t="str">
        <f t="shared" ref="BE580:BE643" si="378">IF(AND(BD580="Y",BF580&lt;&gt;""),"A","-")</f>
        <v>-</v>
      </c>
      <c r="BF580" s="187"/>
      <c r="BG580" s="197"/>
      <c r="BH580" s="202" t="str">
        <f t="shared" ref="BH580:BH643" si="379">IF(AND(BG580="Y",BI580&lt;&gt;""),"A","-")</f>
        <v>-</v>
      </c>
      <c r="BI580" s="187"/>
      <c r="BJ580" s="197"/>
      <c r="BK580" s="202" t="str">
        <f t="shared" ref="BK580:BK643" si="380">IF(AND(BJ580="Y",BL580&lt;&gt;""),"A","-")</f>
        <v>-</v>
      </c>
      <c r="BL580" s="187"/>
      <c r="BM580" s="197"/>
      <c r="BN580" s="202" t="str">
        <f t="shared" ref="BN580:BN643" si="381">IF(AND(BM580="Y",BO580&lt;&gt;""),"A","-")</f>
        <v>-</v>
      </c>
      <c r="BO580" s="187"/>
      <c r="BP580" s="197"/>
      <c r="BQ580" s="202" t="str">
        <f t="shared" ref="BQ580:BQ643" si="382">IF(AND(BP580="Y",BR580&lt;&gt;""),"A","-")</f>
        <v>-</v>
      </c>
      <c r="BR580" s="187"/>
      <c r="BS580" s="197"/>
      <c r="BT580" s="202" t="str">
        <f t="shared" ref="BT580:BT643" si="383">IF(AND(BS580="Y",BU580&lt;&gt;""),"A","-")</f>
        <v>-</v>
      </c>
      <c r="BU580" s="187"/>
      <c r="BV580" s="197"/>
      <c r="BW580" s="202" t="str">
        <f t="shared" ref="BW580:BW643" si="384">IF(AND(BV580="Y",BX580&lt;&gt;""),"A","-")</f>
        <v>-</v>
      </c>
      <c r="BX580" s="187"/>
      <c r="BY580" s="197"/>
      <c r="BZ580" s="202" t="str">
        <f t="shared" ref="BZ580:BZ643" si="385">IF(AND(BY580="Y",CA580&lt;&gt;""),"A","-")</f>
        <v>-</v>
      </c>
      <c r="CA580" s="187"/>
      <c r="CB580" s="197"/>
      <c r="CC580" s="202" t="str">
        <f t="shared" ref="CC580:CC643" si="386">IF(AND(CB580="Y",CD580&lt;&gt;""),"A","-")</f>
        <v>-</v>
      </c>
      <c r="CD580" s="187"/>
      <c r="CE580" s="197"/>
      <c r="CF580" s="202" t="str">
        <f t="shared" ref="CF580:CF643" si="387">IF(AND(CE580="Y",CG580&lt;&gt;""),"A","-")</f>
        <v>-</v>
      </c>
      <c r="CG580" s="187"/>
      <c r="CH580" s="197"/>
      <c r="CI580" s="202" t="str">
        <f t="shared" ref="CI580:CI643" si="388">IF(AND(CH580="Y",CJ580&lt;&gt;""),"A","-")</f>
        <v>-</v>
      </c>
      <c r="CJ580" s="187"/>
      <c r="CK580" s="197"/>
      <c r="CL580" s="202" t="str">
        <f t="shared" si="356"/>
        <v>-</v>
      </c>
      <c r="CM580" s="187"/>
      <c r="CN580" s="197"/>
      <c r="CO580" s="202" t="str">
        <f t="shared" si="357"/>
        <v>-</v>
      </c>
      <c r="CP580" s="187"/>
      <c r="CQ580" s="197"/>
      <c r="CR580" s="202" t="str">
        <f t="shared" ref="CR580:CR643" si="389">IF(AND(CQ580="Y",CS580&lt;&gt;""),"A","-")</f>
        <v>-</v>
      </c>
      <c r="CS580" s="187"/>
      <c r="CT580" s="197"/>
      <c r="CU580" s="202" t="str">
        <f t="shared" si="358"/>
        <v>-</v>
      </c>
      <c r="CV580" s="187"/>
      <c r="CW580" s="197"/>
      <c r="CX580" s="202" t="str">
        <f t="shared" si="359"/>
        <v>-</v>
      </c>
      <c r="CY580" s="187"/>
      <c r="CZ580" s="197"/>
      <c r="DA580" s="202" t="str">
        <f t="shared" ref="DA580:DA643" si="390">IF(AND(CZ580="Y",DB580&lt;&gt;""),"A","-")</f>
        <v>-</v>
      </c>
      <c r="DB580" s="187"/>
      <c r="DC580" s="197"/>
      <c r="DD580" s="202" t="str">
        <f t="shared" si="360"/>
        <v>-</v>
      </c>
      <c r="DE580" s="187"/>
      <c r="DF580" s="197"/>
      <c r="DG580" s="202" t="str">
        <f t="shared" si="361"/>
        <v>-</v>
      </c>
      <c r="DH580" s="187"/>
      <c r="DI580" s="103">
        <f t="shared" ref="DI580:DI643" si="391">COUNTIF($K580:$DH580,"Y")</f>
        <v>9</v>
      </c>
      <c r="DJ580" s="103">
        <f t="shared" ref="DJ580:DJ643" si="392">COUNTIF($K580:$DH580,"A")</f>
        <v>1</v>
      </c>
      <c r="DK580" s="200">
        <f t="shared" si="362"/>
        <v>11.111111111111111</v>
      </c>
      <c r="DL580" s="201">
        <f t="shared" si="363"/>
        <v>1</v>
      </c>
    </row>
    <row r="581" spans="1:116" ht="24.95" customHeight="1">
      <c r="A581" s="92"/>
      <c r="B581" s="48"/>
      <c r="C581" s="48"/>
      <c r="D581" s="14" t="s">
        <v>1275</v>
      </c>
      <c r="E581" s="11" t="s">
        <v>1288</v>
      </c>
      <c r="F581" s="12" t="s">
        <v>989</v>
      </c>
      <c r="G581" s="12" t="s">
        <v>994</v>
      </c>
      <c r="H581" s="40" t="s">
        <v>523</v>
      </c>
      <c r="I581" s="40" t="s">
        <v>532</v>
      </c>
      <c r="J581" s="78" t="str">
        <f t="shared" ref="J581:J623" si="393">LEFT(I581,3)</f>
        <v xml:space="preserve">C4 </v>
      </c>
      <c r="K581" s="197" t="s">
        <v>1192</v>
      </c>
      <c r="L581" s="202" t="str">
        <f t="shared" ref="L581:L644" si="394">IF(AND(K581="Y",M581&lt;&gt;""),"A","-")</f>
        <v>A</v>
      </c>
      <c r="M581" s="207" t="s">
        <v>2009</v>
      </c>
      <c r="N581" s="197" t="s">
        <v>1192</v>
      </c>
      <c r="O581" s="202" t="str">
        <f t="shared" si="365"/>
        <v>-</v>
      </c>
      <c r="P581" s="187"/>
      <c r="Q581" s="197" t="s">
        <v>1192</v>
      </c>
      <c r="R581" s="202" t="str">
        <f t="shared" si="366"/>
        <v>-</v>
      </c>
      <c r="S581" s="187"/>
      <c r="T581" s="197"/>
      <c r="U581" s="202" t="str">
        <f t="shared" si="367"/>
        <v>-</v>
      </c>
      <c r="V581" s="187"/>
      <c r="W581" s="197"/>
      <c r="X581" s="202" t="str">
        <f t="shared" si="368"/>
        <v>-</v>
      </c>
      <c r="Y581" s="187"/>
      <c r="Z581" s="197"/>
      <c r="AA581" s="202" t="str">
        <f t="shared" si="369"/>
        <v>-</v>
      </c>
      <c r="AB581" s="187"/>
      <c r="AC581" s="197"/>
      <c r="AD581" s="202" t="str">
        <f t="shared" ref="AD581:AD644" si="395">IF(AND(AC581="Y",AE581&lt;&gt;""),"A","-")</f>
        <v>-</v>
      </c>
      <c r="AE581" s="187"/>
      <c r="AF581" s="197"/>
      <c r="AG581" s="202" t="str">
        <f t="shared" si="370"/>
        <v>-</v>
      </c>
      <c r="AH581" s="187"/>
      <c r="AI581" s="197"/>
      <c r="AJ581" s="202" t="str">
        <f t="shared" si="371"/>
        <v>-</v>
      </c>
      <c r="AK581" s="187"/>
      <c r="AL581" s="197"/>
      <c r="AM581" s="202" t="str">
        <f t="shared" si="372"/>
        <v>-</v>
      </c>
      <c r="AN581" s="187"/>
      <c r="AO581" s="197"/>
      <c r="AP581" s="202" t="str">
        <f t="shared" si="373"/>
        <v>-</v>
      </c>
      <c r="AQ581" s="187"/>
      <c r="AR581" s="197"/>
      <c r="AS581" s="202" t="str">
        <f t="shared" si="374"/>
        <v>-</v>
      </c>
      <c r="AT581" s="187"/>
      <c r="AU581" s="197"/>
      <c r="AV581" s="202" t="str">
        <f t="shared" si="375"/>
        <v>-</v>
      </c>
      <c r="AW581" s="187"/>
      <c r="AX581" s="197"/>
      <c r="AY581" s="202" t="str">
        <f t="shared" si="376"/>
        <v>-</v>
      </c>
      <c r="AZ581" s="187"/>
      <c r="BA581" s="197"/>
      <c r="BB581" s="202" t="str">
        <f t="shared" si="377"/>
        <v>-</v>
      </c>
      <c r="BC581" s="187"/>
      <c r="BD581" s="197"/>
      <c r="BE581" s="202" t="str">
        <f t="shared" si="378"/>
        <v>-</v>
      </c>
      <c r="BF581" s="187"/>
      <c r="BG581" s="197"/>
      <c r="BH581" s="202" t="str">
        <f t="shared" si="379"/>
        <v>-</v>
      </c>
      <c r="BI581" s="187"/>
      <c r="BJ581" s="197"/>
      <c r="BK581" s="202" t="str">
        <f t="shared" si="380"/>
        <v>-</v>
      </c>
      <c r="BL581" s="187"/>
      <c r="BM581" s="197"/>
      <c r="BN581" s="202" t="str">
        <f t="shared" si="381"/>
        <v>-</v>
      </c>
      <c r="BO581" s="187"/>
      <c r="BP581" s="197"/>
      <c r="BQ581" s="202" t="str">
        <f t="shared" si="382"/>
        <v>-</v>
      </c>
      <c r="BR581" s="187"/>
      <c r="BS581" s="197"/>
      <c r="BT581" s="202" t="str">
        <f t="shared" si="383"/>
        <v>-</v>
      </c>
      <c r="BU581" s="187"/>
      <c r="BV581" s="197"/>
      <c r="BW581" s="202" t="str">
        <f t="shared" si="384"/>
        <v>-</v>
      </c>
      <c r="BX581" s="187"/>
      <c r="BY581" s="197"/>
      <c r="BZ581" s="202" t="str">
        <f t="shared" si="385"/>
        <v>-</v>
      </c>
      <c r="CA581" s="187"/>
      <c r="CB581" s="197"/>
      <c r="CC581" s="202" t="str">
        <f t="shared" si="386"/>
        <v>-</v>
      </c>
      <c r="CD581" s="187"/>
      <c r="CE581" s="197"/>
      <c r="CF581" s="202" t="str">
        <f t="shared" si="387"/>
        <v>-</v>
      </c>
      <c r="CG581" s="187"/>
      <c r="CH581" s="197"/>
      <c r="CI581" s="202" t="str">
        <f t="shared" si="388"/>
        <v>-</v>
      </c>
      <c r="CJ581" s="187"/>
      <c r="CK581" s="197"/>
      <c r="CL581" s="202" t="str">
        <f t="shared" ref="CL581:CL644" si="396">IF(AND(CK581="Y",CM581&lt;&gt;""),"A","-")</f>
        <v>-</v>
      </c>
      <c r="CM581" s="187"/>
      <c r="CN581" s="197"/>
      <c r="CO581" s="202" t="str">
        <f t="shared" ref="CO581:CO644" si="397">IF(AND(CN581="Y",CP581&lt;&gt;""),"A","-")</f>
        <v>-</v>
      </c>
      <c r="CP581" s="187"/>
      <c r="CQ581" s="197"/>
      <c r="CR581" s="202" t="str">
        <f t="shared" si="389"/>
        <v>-</v>
      </c>
      <c r="CS581" s="187"/>
      <c r="CT581" s="197"/>
      <c r="CU581" s="202" t="str">
        <f t="shared" ref="CU581:CU644" si="398">IF(AND(CT581="Y",CV581&lt;&gt;""),"A","-")</f>
        <v>-</v>
      </c>
      <c r="CV581" s="187"/>
      <c r="CW581" s="197"/>
      <c r="CX581" s="202" t="str">
        <f t="shared" ref="CX581:CX644" si="399">IF(AND(CW581="Y",CY581&lt;&gt;""),"A","-")</f>
        <v>-</v>
      </c>
      <c r="CY581" s="187"/>
      <c r="CZ581" s="197"/>
      <c r="DA581" s="202" t="str">
        <f t="shared" si="390"/>
        <v>-</v>
      </c>
      <c r="DB581" s="187"/>
      <c r="DC581" s="197"/>
      <c r="DD581" s="202" t="str">
        <f t="shared" ref="DD581:DD644" si="400">IF(AND(DC581="Y",DE581&lt;&gt;""),"A","-")</f>
        <v>-</v>
      </c>
      <c r="DE581" s="187"/>
      <c r="DF581" s="197"/>
      <c r="DG581" s="202" t="str">
        <f t="shared" ref="DG581:DG644" si="401">IF(AND(DF581="Y",DH581&lt;&gt;""),"A","-")</f>
        <v>-</v>
      </c>
      <c r="DH581" s="187"/>
      <c r="DI581" s="103">
        <f t="shared" si="391"/>
        <v>3</v>
      </c>
      <c r="DJ581" s="103">
        <f t="shared" si="392"/>
        <v>1</v>
      </c>
      <c r="DK581" s="200">
        <f t="shared" ref="DK581:DK644" si="402">DJ581/DI581*100</f>
        <v>33.333333333333329</v>
      </c>
      <c r="DL581" s="201">
        <f t="shared" ref="DL581:DL644" si="403">ROUND(IF($DK581&gt;=80,"5",IF($DK581&gt;=60,"4",IF($DK581&gt;=40,"3",IF($DK581&gt;=21,"2",IF($DK581&lt;=20,"1"))))),2)</f>
        <v>2</v>
      </c>
    </row>
    <row r="582" spans="1:116" ht="24.95" customHeight="1">
      <c r="A582" s="92"/>
      <c r="B582" s="48"/>
      <c r="C582" s="48"/>
      <c r="D582" s="14" t="s">
        <v>1276</v>
      </c>
      <c r="E582" s="11" t="s">
        <v>1289</v>
      </c>
      <c r="F582" s="12" t="s">
        <v>995</v>
      </c>
      <c r="G582" s="12" t="s">
        <v>941</v>
      </c>
      <c r="H582" s="40" t="s">
        <v>957</v>
      </c>
      <c r="I582" s="41" t="s">
        <v>532</v>
      </c>
      <c r="J582" s="78" t="str">
        <f t="shared" si="393"/>
        <v xml:space="preserve">C4 </v>
      </c>
      <c r="K582" s="197" t="s">
        <v>1192</v>
      </c>
      <c r="L582" s="202" t="str">
        <f t="shared" si="394"/>
        <v>A</v>
      </c>
      <c r="M582" s="207" t="s">
        <v>2009</v>
      </c>
      <c r="N582" s="197" t="s">
        <v>1192</v>
      </c>
      <c r="O582" s="202" t="str">
        <f t="shared" si="365"/>
        <v>-</v>
      </c>
      <c r="P582" s="187"/>
      <c r="Q582" s="197" t="s">
        <v>1192</v>
      </c>
      <c r="R582" s="202" t="str">
        <f t="shared" si="366"/>
        <v>-</v>
      </c>
      <c r="S582" s="187"/>
      <c r="T582" s="197"/>
      <c r="U582" s="202" t="str">
        <f t="shared" si="367"/>
        <v>-</v>
      </c>
      <c r="V582" s="187"/>
      <c r="W582" s="197"/>
      <c r="X582" s="202" t="str">
        <f t="shared" si="368"/>
        <v>-</v>
      </c>
      <c r="Y582" s="187"/>
      <c r="Z582" s="197"/>
      <c r="AA582" s="202" t="str">
        <f t="shared" si="369"/>
        <v>-</v>
      </c>
      <c r="AB582" s="187"/>
      <c r="AC582" s="197"/>
      <c r="AD582" s="202" t="str">
        <f t="shared" si="395"/>
        <v>-</v>
      </c>
      <c r="AE582" s="187"/>
      <c r="AF582" s="197"/>
      <c r="AG582" s="202" t="str">
        <f t="shared" si="370"/>
        <v>-</v>
      </c>
      <c r="AH582" s="187"/>
      <c r="AI582" s="197"/>
      <c r="AJ582" s="202" t="str">
        <f t="shared" si="371"/>
        <v>-</v>
      </c>
      <c r="AK582" s="187"/>
      <c r="AL582" s="197"/>
      <c r="AM582" s="202" t="str">
        <f t="shared" si="372"/>
        <v>-</v>
      </c>
      <c r="AN582" s="187"/>
      <c r="AO582" s="197"/>
      <c r="AP582" s="202" t="str">
        <f t="shared" si="373"/>
        <v>-</v>
      </c>
      <c r="AQ582" s="187"/>
      <c r="AR582" s="197"/>
      <c r="AS582" s="202" t="str">
        <f t="shared" si="374"/>
        <v>-</v>
      </c>
      <c r="AT582" s="187"/>
      <c r="AU582" s="197"/>
      <c r="AV582" s="202" t="str">
        <f t="shared" si="375"/>
        <v>-</v>
      </c>
      <c r="AW582" s="187"/>
      <c r="AX582" s="197"/>
      <c r="AY582" s="202" t="str">
        <f t="shared" si="376"/>
        <v>-</v>
      </c>
      <c r="AZ582" s="187"/>
      <c r="BA582" s="197"/>
      <c r="BB582" s="202" t="str">
        <f t="shared" si="377"/>
        <v>-</v>
      </c>
      <c r="BC582" s="187"/>
      <c r="BD582" s="197"/>
      <c r="BE582" s="202" t="str">
        <f t="shared" si="378"/>
        <v>-</v>
      </c>
      <c r="BF582" s="187"/>
      <c r="BG582" s="197"/>
      <c r="BH582" s="202" t="str">
        <f t="shared" si="379"/>
        <v>-</v>
      </c>
      <c r="BI582" s="187"/>
      <c r="BJ582" s="197"/>
      <c r="BK582" s="202" t="str">
        <f t="shared" si="380"/>
        <v>-</v>
      </c>
      <c r="BL582" s="187"/>
      <c r="BM582" s="197"/>
      <c r="BN582" s="202" t="str">
        <f t="shared" si="381"/>
        <v>-</v>
      </c>
      <c r="BO582" s="187"/>
      <c r="BP582" s="197"/>
      <c r="BQ582" s="202" t="str">
        <f t="shared" si="382"/>
        <v>-</v>
      </c>
      <c r="BR582" s="187"/>
      <c r="BS582" s="197"/>
      <c r="BT582" s="202" t="str">
        <f t="shared" si="383"/>
        <v>-</v>
      </c>
      <c r="BU582" s="187"/>
      <c r="BV582" s="197"/>
      <c r="BW582" s="202" t="str">
        <f t="shared" si="384"/>
        <v>-</v>
      </c>
      <c r="BX582" s="187"/>
      <c r="BY582" s="197"/>
      <c r="BZ582" s="202" t="str">
        <f t="shared" si="385"/>
        <v>-</v>
      </c>
      <c r="CA582" s="187"/>
      <c r="CB582" s="197"/>
      <c r="CC582" s="202" t="str">
        <f t="shared" si="386"/>
        <v>-</v>
      </c>
      <c r="CD582" s="187"/>
      <c r="CE582" s="197"/>
      <c r="CF582" s="202" t="str">
        <f t="shared" si="387"/>
        <v>-</v>
      </c>
      <c r="CG582" s="187"/>
      <c r="CH582" s="197"/>
      <c r="CI582" s="202" t="str">
        <f t="shared" si="388"/>
        <v>-</v>
      </c>
      <c r="CJ582" s="187"/>
      <c r="CK582" s="197"/>
      <c r="CL582" s="202" t="str">
        <f t="shared" si="396"/>
        <v>-</v>
      </c>
      <c r="CM582" s="187"/>
      <c r="CN582" s="197"/>
      <c r="CO582" s="202" t="str">
        <f t="shared" si="397"/>
        <v>-</v>
      </c>
      <c r="CP582" s="187"/>
      <c r="CQ582" s="197"/>
      <c r="CR582" s="202" t="str">
        <f t="shared" si="389"/>
        <v>-</v>
      </c>
      <c r="CS582" s="187"/>
      <c r="CT582" s="197"/>
      <c r="CU582" s="202" t="str">
        <f t="shared" si="398"/>
        <v>-</v>
      </c>
      <c r="CV582" s="187"/>
      <c r="CW582" s="197"/>
      <c r="CX582" s="202" t="str">
        <f t="shared" si="399"/>
        <v>-</v>
      </c>
      <c r="CY582" s="187"/>
      <c r="CZ582" s="197"/>
      <c r="DA582" s="202" t="str">
        <f t="shared" si="390"/>
        <v>-</v>
      </c>
      <c r="DB582" s="187"/>
      <c r="DC582" s="197"/>
      <c r="DD582" s="202" t="str">
        <f t="shared" si="400"/>
        <v>-</v>
      </c>
      <c r="DE582" s="187"/>
      <c r="DF582" s="197"/>
      <c r="DG582" s="202" t="str">
        <f t="shared" si="401"/>
        <v>-</v>
      </c>
      <c r="DH582" s="187"/>
      <c r="DI582" s="103">
        <f t="shared" si="391"/>
        <v>3</v>
      </c>
      <c r="DJ582" s="103">
        <f t="shared" si="392"/>
        <v>1</v>
      </c>
      <c r="DK582" s="200">
        <f t="shared" si="402"/>
        <v>33.333333333333329</v>
      </c>
      <c r="DL582" s="201">
        <f t="shared" si="403"/>
        <v>2</v>
      </c>
    </row>
    <row r="583" spans="1:116" ht="24.95" customHeight="1">
      <c r="A583" s="92"/>
      <c r="B583" s="48"/>
      <c r="C583" s="48"/>
      <c r="D583" s="14" t="s">
        <v>1277</v>
      </c>
      <c r="E583" s="11" t="s">
        <v>1290</v>
      </c>
      <c r="F583" s="12" t="s">
        <v>989</v>
      </c>
      <c r="G583" s="12" t="s">
        <v>994</v>
      </c>
      <c r="H583" s="40" t="s">
        <v>523</v>
      </c>
      <c r="I583" s="41" t="s">
        <v>532</v>
      </c>
      <c r="J583" s="78" t="str">
        <f t="shared" si="393"/>
        <v xml:space="preserve">C4 </v>
      </c>
      <c r="K583" s="197" t="s">
        <v>1192</v>
      </c>
      <c r="L583" s="202" t="str">
        <f t="shared" si="394"/>
        <v>A</v>
      </c>
      <c r="M583" s="207" t="s">
        <v>2009</v>
      </c>
      <c r="N583" s="197" t="s">
        <v>1192</v>
      </c>
      <c r="O583" s="202" t="str">
        <f t="shared" si="365"/>
        <v>-</v>
      </c>
      <c r="P583" s="187"/>
      <c r="Q583" s="197" t="s">
        <v>1192</v>
      </c>
      <c r="R583" s="202" t="str">
        <f t="shared" si="366"/>
        <v>-</v>
      </c>
      <c r="S583" s="187"/>
      <c r="T583" s="197"/>
      <c r="U583" s="202" t="str">
        <f t="shared" si="367"/>
        <v>-</v>
      </c>
      <c r="V583" s="187"/>
      <c r="W583" s="197"/>
      <c r="X583" s="202" t="str">
        <f t="shared" si="368"/>
        <v>-</v>
      </c>
      <c r="Y583" s="187"/>
      <c r="Z583" s="197"/>
      <c r="AA583" s="202" t="str">
        <f t="shared" si="369"/>
        <v>-</v>
      </c>
      <c r="AB583" s="187"/>
      <c r="AC583" s="197"/>
      <c r="AD583" s="202" t="str">
        <f t="shared" si="395"/>
        <v>-</v>
      </c>
      <c r="AE583" s="187"/>
      <c r="AF583" s="197"/>
      <c r="AG583" s="202" t="str">
        <f t="shared" si="370"/>
        <v>-</v>
      </c>
      <c r="AH583" s="187"/>
      <c r="AI583" s="197"/>
      <c r="AJ583" s="202" t="str">
        <f t="shared" si="371"/>
        <v>-</v>
      </c>
      <c r="AK583" s="187"/>
      <c r="AL583" s="197"/>
      <c r="AM583" s="202" t="str">
        <f t="shared" si="372"/>
        <v>-</v>
      </c>
      <c r="AN583" s="187"/>
      <c r="AO583" s="197"/>
      <c r="AP583" s="202" t="str">
        <f t="shared" si="373"/>
        <v>-</v>
      </c>
      <c r="AQ583" s="187"/>
      <c r="AR583" s="197"/>
      <c r="AS583" s="202" t="str">
        <f t="shared" si="374"/>
        <v>-</v>
      </c>
      <c r="AT583" s="187"/>
      <c r="AU583" s="197"/>
      <c r="AV583" s="202" t="str">
        <f t="shared" si="375"/>
        <v>-</v>
      </c>
      <c r="AW583" s="187"/>
      <c r="AX583" s="197"/>
      <c r="AY583" s="202" t="str">
        <f t="shared" si="376"/>
        <v>-</v>
      </c>
      <c r="AZ583" s="187"/>
      <c r="BA583" s="197"/>
      <c r="BB583" s="202" t="str">
        <f t="shared" si="377"/>
        <v>-</v>
      </c>
      <c r="BC583" s="187"/>
      <c r="BD583" s="197"/>
      <c r="BE583" s="202" t="str">
        <f t="shared" si="378"/>
        <v>-</v>
      </c>
      <c r="BF583" s="187"/>
      <c r="BG583" s="197"/>
      <c r="BH583" s="202" t="str">
        <f t="shared" si="379"/>
        <v>-</v>
      </c>
      <c r="BI583" s="187"/>
      <c r="BJ583" s="197"/>
      <c r="BK583" s="202" t="str">
        <f t="shared" si="380"/>
        <v>-</v>
      </c>
      <c r="BL583" s="187"/>
      <c r="BM583" s="197"/>
      <c r="BN583" s="202" t="str">
        <f t="shared" si="381"/>
        <v>-</v>
      </c>
      <c r="BO583" s="187"/>
      <c r="BP583" s="197"/>
      <c r="BQ583" s="202" t="str">
        <f t="shared" si="382"/>
        <v>-</v>
      </c>
      <c r="BR583" s="187"/>
      <c r="BS583" s="197"/>
      <c r="BT583" s="202" t="str">
        <f t="shared" si="383"/>
        <v>-</v>
      </c>
      <c r="BU583" s="187"/>
      <c r="BV583" s="197"/>
      <c r="BW583" s="202" t="str">
        <f t="shared" si="384"/>
        <v>-</v>
      </c>
      <c r="BX583" s="187"/>
      <c r="BY583" s="197"/>
      <c r="BZ583" s="202" t="str">
        <f t="shared" si="385"/>
        <v>-</v>
      </c>
      <c r="CA583" s="187"/>
      <c r="CB583" s="197"/>
      <c r="CC583" s="202" t="str">
        <f t="shared" si="386"/>
        <v>-</v>
      </c>
      <c r="CD583" s="187"/>
      <c r="CE583" s="197"/>
      <c r="CF583" s="202" t="str">
        <f t="shared" si="387"/>
        <v>-</v>
      </c>
      <c r="CG583" s="187"/>
      <c r="CH583" s="197"/>
      <c r="CI583" s="202" t="str">
        <f t="shared" si="388"/>
        <v>-</v>
      </c>
      <c r="CJ583" s="187"/>
      <c r="CK583" s="197"/>
      <c r="CL583" s="202" t="str">
        <f t="shared" si="396"/>
        <v>-</v>
      </c>
      <c r="CM583" s="187"/>
      <c r="CN583" s="197"/>
      <c r="CO583" s="202" t="str">
        <f t="shared" si="397"/>
        <v>-</v>
      </c>
      <c r="CP583" s="187"/>
      <c r="CQ583" s="197"/>
      <c r="CR583" s="202" t="str">
        <f t="shared" si="389"/>
        <v>-</v>
      </c>
      <c r="CS583" s="187"/>
      <c r="CT583" s="197"/>
      <c r="CU583" s="202" t="str">
        <f t="shared" si="398"/>
        <v>-</v>
      </c>
      <c r="CV583" s="187"/>
      <c r="CW583" s="197"/>
      <c r="CX583" s="202" t="str">
        <f t="shared" si="399"/>
        <v>-</v>
      </c>
      <c r="CY583" s="187"/>
      <c r="CZ583" s="197"/>
      <c r="DA583" s="202" t="str">
        <f t="shared" si="390"/>
        <v>-</v>
      </c>
      <c r="DB583" s="187"/>
      <c r="DC583" s="197"/>
      <c r="DD583" s="202" t="str">
        <f t="shared" si="400"/>
        <v>-</v>
      </c>
      <c r="DE583" s="187"/>
      <c r="DF583" s="197"/>
      <c r="DG583" s="202" t="str">
        <f t="shared" si="401"/>
        <v>-</v>
      </c>
      <c r="DH583" s="187"/>
      <c r="DI583" s="103">
        <f t="shared" si="391"/>
        <v>3</v>
      </c>
      <c r="DJ583" s="103">
        <f t="shared" si="392"/>
        <v>1</v>
      </c>
      <c r="DK583" s="200">
        <f t="shared" si="402"/>
        <v>33.333333333333329</v>
      </c>
      <c r="DL583" s="201">
        <f t="shared" si="403"/>
        <v>2</v>
      </c>
    </row>
    <row r="584" spans="1:116" ht="24.95" customHeight="1">
      <c r="A584" s="92"/>
      <c r="B584" s="48"/>
      <c r="C584" s="48"/>
      <c r="D584" s="14" t="s">
        <v>1278</v>
      </c>
      <c r="E584" s="11" t="s">
        <v>1291</v>
      </c>
      <c r="F584" s="12" t="s">
        <v>992</v>
      </c>
      <c r="G584" s="12" t="s">
        <v>938</v>
      </c>
      <c r="H584" s="40" t="s">
        <v>523</v>
      </c>
      <c r="I584" s="41" t="s">
        <v>532</v>
      </c>
      <c r="J584" s="78" t="str">
        <f t="shared" si="393"/>
        <v xml:space="preserve">C4 </v>
      </c>
      <c r="K584" s="197" t="s">
        <v>1192</v>
      </c>
      <c r="L584" s="202" t="str">
        <f t="shared" si="394"/>
        <v>A</v>
      </c>
      <c r="M584" s="207" t="s">
        <v>1967</v>
      </c>
      <c r="N584" s="197" t="s">
        <v>1192</v>
      </c>
      <c r="O584" s="202" t="str">
        <f t="shared" si="365"/>
        <v>-</v>
      </c>
      <c r="P584" s="187"/>
      <c r="Q584" s="197" t="s">
        <v>1192</v>
      </c>
      <c r="R584" s="202" t="str">
        <f t="shared" si="366"/>
        <v>-</v>
      </c>
      <c r="S584" s="187"/>
      <c r="T584" s="197"/>
      <c r="U584" s="202" t="str">
        <f t="shared" si="367"/>
        <v>-</v>
      </c>
      <c r="V584" s="187"/>
      <c r="W584" s="197"/>
      <c r="X584" s="202" t="str">
        <f t="shared" si="368"/>
        <v>-</v>
      </c>
      <c r="Y584" s="187"/>
      <c r="Z584" s="197"/>
      <c r="AA584" s="202" t="str">
        <f t="shared" si="369"/>
        <v>-</v>
      </c>
      <c r="AB584" s="187"/>
      <c r="AC584" s="197"/>
      <c r="AD584" s="202" t="str">
        <f t="shared" si="395"/>
        <v>-</v>
      </c>
      <c r="AE584" s="187"/>
      <c r="AF584" s="197"/>
      <c r="AG584" s="202" t="str">
        <f t="shared" si="370"/>
        <v>-</v>
      </c>
      <c r="AH584" s="187"/>
      <c r="AI584" s="197"/>
      <c r="AJ584" s="202" t="str">
        <f t="shared" si="371"/>
        <v>-</v>
      </c>
      <c r="AK584" s="187"/>
      <c r="AL584" s="197"/>
      <c r="AM584" s="202" t="str">
        <f t="shared" si="372"/>
        <v>-</v>
      </c>
      <c r="AN584" s="187"/>
      <c r="AO584" s="197"/>
      <c r="AP584" s="202" t="str">
        <f t="shared" si="373"/>
        <v>-</v>
      </c>
      <c r="AQ584" s="187"/>
      <c r="AR584" s="197"/>
      <c r="AS584" s="202" t="str">
        <f t="shared" si="374"/>
        <v>-</v>
      </c>
      <c r="AT584" s="187"/>
      <c r="AU584" s="197"/>
      <c r="AV584" s="202" t="str">
        <f t="shared" si="375"/>
        <v>-</v>
      </c>
      <c r="AW584" s="187"/>
      <c r="AX584" s="197"/>
      <c r="AY584" s="202" t="str">
        <f t="shared" si="376"/>
        <v>-</v>
      </c>
      <c r="AZ584" s="187"/>
      <c r="BA584" s="197"/>
      <c r="BB584" s="202" t="str">
        <f t="shared" si="377"/>
        <v>-</v>
      </c>
      <c r="BC584" s="187"/>
      <c r="BD584" s="197"/>
      <c r="BE584" s="202" t="str">
        <f t="shared" si="378"/>
        <v>-</v>
      </c>
      <c r="BF584" s="187"/>
      <c r="BG584" s="197"/>
      <c r="BH584" s="202" t="str">
        <f t="shared" si="379"/>
        <v>-</v>
      </c>
      <c r="BI584" s="187"/>
      <c r="BJ584" s="197"/>
      <c r="BK584" s="202" t="str">
        <f t="shared" si="380"/>
        <v>-</v>
      </c>
      <c r="BL584" s="187"/>
      <c r="BM584" s="197"/>
      <c r="BN584" s="202" t="str">
        <f t="shared" si="381"/>
        <v>-</v>
      </c>
      <c r="BO584" s="187"/>
      <c r="BP584" s="197"/>
      <c r="BQ584" s="202" t="str">
        <f t="shared" si="382"/>
        <v>-</v>
      </c>
      <c r="BR584" s="187"/>
      <c r="BS584" s="197"/>
      <c r="BT584" s="202" t="str">
        <f t="shared" si="383"/>
        <v>-</v>
      </c>
      <c r="BU584" s="187"/>
      <c r="BV584" s="197"/>
      <c r="BW584" s="202" t="str">
        <f t="shared" si="384"/>
        <v>-</v>
      </c>
      <c r="BX584" s="187"/>
      <c r="BY584" s="197"/>
      <c r="BZ584" s="202" t="str">
        <f t="shared" si="385"/>
        <v>-</v>
      </c>
      <c r="CA584" s="187"/>
      <c r="CB584" s="197"/>
      <c r="CC584" s="202" t="str">
        <f t="shared" si="386"/>
        <v>-</v>
      </c>
      <c r="CD584" s="187"/>
      <c r="CE584" s="197"/>
      <c r="CF584" s="202" t="str">
        <f t="shared" si="387"/>
        <v>-</v>
      </c>
      <c r="CG584" s="187"/>
      <c r="CH584" s="197"/>
      <c r="CI584" s="202" t="str">
        <f t="shared" si="388"/>
        <v>-</v>
      </c>
      <c r="CJ584" s="187"/>
      <c r="CK584" s="197"/>
      <c r="CL584" s="202" t="str">
        <f t="shared" si="396"/>
        <v>-</v>
      </c>
      <c r="CM584" s="187"/>
      <c r="CN584" s="197"/>
      <c r="CO584" s="202" t="str">
        <f t="shared" si="397"/>
        <v>-</v>
      </c>
      <c r="CP584" s="187"/>
      <c r="CQ584" s="197"/>
      <c r="CR584" s="202" t="str">
        <f t="shared" si="389"/>
        <v>-</v>
      </c>
      <c r="CS584" s="187"/>
      <c r="CT584" s="197"/>
      <c r="CU584" s="202" t="str">
        <f t="shared" si="398"/>
        <v>-</v>
      </c>
      <c r="CV584" s="187"/>
      <c r="CW584" s="197"/>
      <c r="CX584" s="202" t="str">
        <f t="shared" si="399"/>
        <v>-</v>
      </c>
      <c r="CY584" s="187"/>
      <c r="CZ584" s="197"/>
      <c r="DA584" s="202" t="str">
        <f t="shared" si="390"/>
        <v>-</v>
      </c>
      <c r="DB584" s="187"/>
      <c r="DC584" s="197"/>
      <c r="DD584" s="202" t="str">
        <f t="shared" si="400"/>
        <v>-</v>
      </c>
      <c r="DE584" s="187"/>
      <c r="DF584" s="197"/>
      <c r="DG584" s="202" t="str">
        <f t="shared" si="401"/>
        <v>-</v>
      </c>
      <c r="DH584" s="187"/>
      <c r="DI584" s="103">
        <f t="shared" si="391"/>
        <v>3</v>
      </c>
      <c r="DJ584" s="103">
        <f t="shared" si="392"/>
        <v>1</v>
      </c>
      <c r="DK584" s="200">
        <f t="shared" si="402"/>
        <v>33.333333333333329</v>
      </c>
      <c r="DL584" s="201">
        <f t="shared" si="403"/>
        <v>2</v>
      </c>
    </row>
    <row r="585" spans="1:116" ht="24.95" customHeight="1">
      <c r="A585" s="92"/>
      <c r="B585" s="48"/>
      <c r="C585" s="48"/>
      <c r="D585" s="14" t="s">
        <v>1279</v>
      </c>
      <c r="E585" s="11" t="s">
        <v>1292</v>
      </c>
      <c r="F585" s="12" t="s">
        <v>992</v>
      </c>
      <c r="G585" s="12" t="s">
        <v>938</v>
      </c>
      <c r="H585" s="40" t="s">
        <v>523</v>
      </c>
      <c r="I585" s="41" t="s">
        <v>532</v>
      </c>
      <c r="J585" s="78" t="str">
        <f t="shared" si="393"/>
        <v xml:space="preserve">C4 </v>
      </c>
      <c r="K585" s="197" t="s">
        <v>1192</v>
      </c>
      <c r="L585" s="202" t="str">
        <f t="shared" si="394"/>
        <v>A</v>
      </c>
      <c r="M585" s="207" t="s">
        <v>1967</v>
      </c>
      <c r="N585" s="197" t="s">
        <v>1192</v>
      </c>
      <c r="O585" s="202" t="str">
        <f t="shared" si="365"/>
        <v>-</v>
      </c>
      <c r="P585" s="187"/>
      <c r="Q585" s="197" t="s">
        <v>1192</v>
      </c>
      <c r="R585" s="202" t="str">
        <f t="shared" si="366"/>
        <v>-</v>
      </c>
      <c r="S585" s="187"/>
      <c r="T585" s="197"/>
      <c r="U585" s="202" t="str">
        <f t="shared" si="367"/>
        <v>-</v>
      </c>
      <c r="V585" s="187"/>
      <c r="W585" s="197"/>
      <c r="X585" s="202" t="str">
        <f t="shared" si="368"/>
        <v>-</v>
      </c>
      <c r="Y585" s="187"/>
      <c r="Z585" s="197"/>
      <c r="AA585" s="202" t="str">
        <f t="shared" si="369"/>
        <v>-</v>
      </c>
      <c r="AB585" s="187"/>
      <c r="AC585" s="197"/>
      <c r="AD585" s="202" t="str">
        <f t="shared" si="395"/>
        <v>-</v>
      </c>
      <c r="AE585" s="187"/>
      <c r="AF585" s="197"/>
      <c r="AG585" s="202" t="str">
        <f t="shared" si="370"/>
        <v>-</v>
      </c>
      <c r="AH585" s="187"/>
      <c r="AI585" s="197"/>
      <c r="AJ585" s="202" t="str">
        <f t="shared" si="371"/>
        <v>-</v>
      </c>
      <c r="AK585" s="187"/>
      <c r="AL585" s="197"/>
      <c r="AM585" s="202" t="str">
        <f t="shared" si="372"/>
        <v>-</v>
      </c>
      <c r="AN585" s="187"/>
      <c r="AO585" s="197"/>
      <c r="AP585" s="202" t="str">
        <f t="shared" si="373"/>
        <v>-</v>
      </c>
      <c r="AQ585" s="187"/>
      <c r="AR585" s="197"/>
      <c r="AS585" s="202" t="str">
        <f t="shared" si="374"/>
        <v>-</v>
      </c>
      <c r="AT585" s="187"/>
      <c r="AU585" s="197"/>
      <c r="AV585" s="202" t="str">
        <f t="shared" si="375"/>
        <v>-</v>
      </c>
      <c r="AW585" s="187"/>
      <c r="AX585" s="197"/>
      <c r="AY585" s="202" t="str">
        <f t="shared" si="376"/>
        <v>-</v>
      </c>
      <c r="AZ585" s="187"/>
      <c r="BA585" s="197"/>
      <c r="BB585" s="202" t="str">
        <f t="shared" si="377"/>
        <v>-</v>
      </c>
      <c r="BC585" s="187"/>
      <c r="BD585" s="197"/>
      <c r="BE585" s="202" t="str">
        <f t="shared" si="378"/>
        <v>-</v>
      </c>
      <c r="BF585" s="187"/>
      <c r="BG585" s="197"/>
      <c r="BH585" s="202" t="str">
        <f t="shared" si="379"/>
        <v>-</v>
      </c>
      <c r="BI585" s="187"/>
      <c r="BJ585" s="197"/>
      <c r="BK585" s="202" t="str">
        <f t="shared" si="380"/>
        <v>-</v>
      </c>
      <c r="BL585" s="187"/>
      <c r="BM585" s="197"/>
      <c r="BN585" s="202" t="str">
        <f t="shared" si="381"/>
        <v>-</v>
      </c>
      <c r="BO585" s="187"/>
      <c r="BP585" s="197"/>
      <c r="BQ585" s="202" t="str">
        <f t="shared" si="382"/>
        <v>-</v>
      </c>
      <c r="BR585" s="187"/>
      <c r="BS585" s="197"/>
      <c r="BT585" s="202" t="str">
        <f t="shared" si="383"/>
        <v>-</v>
      </c>
      <c r="BU585" s="187"/>
      <c r="BV585" s="197"/>
      <c r="BW585" s="202" t="str">
        <f t="shared" si="384"/>
        <v>-</v>
      </c>
      <c r="BX585" s="187"/>
      <c r="BY585" s="197"/>
      <c r="BZ585" s="202" t="str">
        <f t="shared" si="385"/>
        <v>-</v>
      </c>
      <c r="CA585" s="187"/>
      <c r="CB585" s="197"/>
      <c r="CC585" s="202" t="str">
        <f t="shared" si="386"/>
        <v>-</v>
      </c>
      <c r="CD585" s="187"/>
      <c r="CE585" s="197"/>
      <c r="CF585" s="202" t="str">
        <f t="shared" si="387"/>
        <v>-</v>
      </c>
      <c r="CG585" s="187"/>
      <c r="CH585" s="197"/>
      <c r="CI585" s="202" t="str">
        <f t="shared" si="388"/>
        <v>-</v>
      </c>
      <c r="CJ585" s="187"/>
      <c r="CK585" s="197"/>
      <c r="CL585" s="202" t="str">
        <f t="shared" si="396"/>
        <v>-</v>
      </c>
      <c r="CM585" s="187"/>
      <c r="CN585" s="197"/>
      <c r="CO585" s="202" t="str">
        <f t="shared" si="397"/>
        <v>-</v>
      </c>
      <c r="CP585" s="187"/>
      <c r="CQ585" s="197"/>
      <c r="CR585" s="202" t="str">
        <f t="shared" si="389"/>
        <v>-</v>
      </c>
      <c r="CS585" s="187"/>
      <c r="CT585" s="197"/>
      <c r="CU585" s="202" t="str">
        <f t="shared" si="398"/>
        <v>-</v>
      </c>
      <c r="CV585" s="187"/>
      <c r="CW585" s="197"/>
      <c r="CX585" s="202" t="str">
        <f t="shared" si="399"/>
        <v>-</v>
      </c>
      <c r="CY585" s="187"/>
      <c r="CZ585" s="197"/>
      <c r="DA585" s="202" t="str">
        <f t="shared" si="390"/>
        <v>-</v>
      </c>
      <c r="DB585" s="187"/>
      <c r="DC585" s="197"/>
      <c r="DD585" s="202" t="str">
        <f t="shared" si="400"/>
        <v>-</v>
      </c>
      <c r="DE585" s="187"/>
      <c r="DF585" s="197"/>
      <c r="DG585" s="202" t="str">
        <f t="shared" si="401"/>
        <v>-</v>
      </c>
      <c r="DH585" s="187"/>
      <c r="DI585" s="103">
        <f t="shared" si="391"/>
        <v>3</v>
      </c>
      <c r="DJ585" s="103">
        <f t="shared" si="392"/>
        <v>1</v>
      </c>
      <c r="DK585" s="200">
        <f t="shared" si="402"/>
        <v>33.333333333333329</v>
      </c>
      <c r="DL585" s="201">
        <f t="shared" si="403"/>
        <v>2</v>
      </c>
    </row>
    <row r="586" spans="1:116" ht="24.95" customHeight="1">
      <c r="A586" s="92"/>
      <c r="B586" s="48"/>
      <c r="C586" s="48"/>
      <c r="D586" s="14" t="s">
        <v>1280</v>
      </c>
      <c r="E586" s="11" t="s">
        <v>1293</v>
      </c>
      <c r="F586" s="12" t="s">
        <v>992</v>
      </c>
      <c r="G586" s="12" t="s">
        <v>938</v>
      </c>
      <c r="H586" s="40" t="s">
        <v>523</v>
      </c>
      <c r="I586" s="41" t="s">
        <v>532</v>
      </c>
      <c r="J586" s="78" t="str">
        <f t="shared" si="393"/>
        <v xml:space="preserve">C4 </v>
      </c>
      <c r="K586" s="197" t="s">
        <v>1192</v>
      </c>
      <c r="L586" s="202" t="str">
        <f t="shared" si="394"/>
        <v>A</v>
      </c>
      <c r="M586" s="207" t="s">
        <v>1967</v>
      </c>
      <c r="N586" s="197" t="s">
        <v>1192</v>
      </c>
      <c r="O586" s="202" t="str">
        <f t="shared" si="365"/>
        <v>-</v>
      </c>
      <c r="P586" s="187"/>
      <c r="Q586" s="197" t="s">
        <v>1192</v>
      </c>
      <c r="R586" s="202" t="str">
        <f t="shared" si="366"/>
        <v>-</v>
      </c>
      <c r="S586" s="187"/>
      <c r="T586" s="197"/>
      <c r="U586" s="202" t="str">
        <f t="shared" si="367"/>
        <v>-</v>
      </c>
      <c r="V586" s="187"/>
      <c r="W586" s="197"/>
      <c r="X586" s="202" t="str">
        <f t="shared" si="368"/>
        <v>-</v>
      </c>
      <c r="Y586" s="187"/>
      <c r="Z586" s="197"/>
      <c r="AA586" s="202" t="str">
        <f t="shared" si="369"/>
        <v>-</v>
      </c>
      <c r="AB586" s="187"/>
      <c r="AC586" s="197"/>
      <c r="AD586" s="202" t="str">
        <f t="shared" si="395"/>
        <v>-</v>
      </c>
      <c r="AE586" s="187"/>
      <c r="AF586" s="197"/>
      <c r="AG586" s="202" t="str">
        <f t="shared" si="370"/>
        <v>-</v>
      </c>
      <c r="AH586" s="187"/>
      <c r="AI586" s="197"/>
      <c r="AJ586" s="202" t="str">
        <f t="shared" si="371"/>
        <v>-</v>
      </c>
      <c r="AK586" s="187"/>
      <c r="AL586" s="197"/>
      <c r="AM586" s="202" t="str">
        <f t="shared" si="372"/>
        <v>-</v>
      </c>
      <c r="AN586" s="187"/>
      <c r="AO586" s="197"/>
      <c r="AP586" s="202" t="str">
        <f t="shared" si="373"/>
        <v>-</v>
      </c>
      <c r="AQ586" s="187"/>
      <c r="AR586" s="197"/>
      <c r="AS586" s="202" t="str">
        <f t="shared" si="374"/>
        <v>-</v>
      </c>
      <c r="AT586" s="187"/>
      <c r="AU586" s="197"/>
      <c r="AV586" s="202" t="str">
        <f t="shared" si="375"/>
        <v>-</v>
      </c>
      <c r="AW586" s="187"/>
      <c r="AX586" s="197"/>
      <c r="AY586" s="202" t="str">
        <f t="shared" si="376"/>
        <v>-</v>
      </c>
      <c r="AZ586" s="187"/>
      <c r="BA586" s="197"/>
      <c r="BB586" s="202" t="str">
        <f t="shared" si="377"/>
        <v>-</v>
      </c>
      <c r="BC586" s="187"/>
      <c r="BD586" s="197"/>
      <c r="BE586" s="202" t="str">
        <f t="shared" si="378"/>
        <v>-</v>
      </c>
      <c r="BF586" s="187"/>
      <c r="BG586" s="197"/>
      <c r="BH586" s="202" t="str">
        <f t="shared" si="379"/>
        <v>-</v>
      </c>
      <c r="BI586" s="187"/>
      <c r="BJ586" s="197"/>
      <c r="BK586" s="202" t="str">
        <f t="shared" si="380"/>
        <v>-</v>
      </c>
      <c r="BL586" s="187"/>
      <c r="BM586" s="197"/>
      <c r="BN586" s="202" t="str">
        <f t="shared" si="381"/>
        <v>-</v>
      </c>
      <c r="BO586" s="187"/>
      <c r="BP586" s="197"/>
      <c r="BQ586" s="202" t="str">
        <f t="shared" si="382"/>
        <v>-</v>
      </c>
      <c r="BR586" s="187"/>
      <c r="BS586" s="197"/>
      <c r="BT586" s="202" t="str">
        <f t="shared" si="383"/>
        <v>-</v>
      </c>
      <c r="BU586" s="187"/>
      <c r="BV586" s="197"/>
      <c r="BW586" s="202" t="str">
        <f t="shared" si="384"/>
        <v>-</v>
      </c>
      <c r="BX586" s="187"/>
      <c r="BY586" s="197"/>
      <c r="BZ586" s="202" t="str">
        <f t="shared" si="385"/>
        <v>-</v>
      </c>
      <c r="CA586" s="187"/>
      <c r="CB586" s="197"/>
      <c r="CC586" s="202" t="str">
        <f t="shared" si="386"/>
        <v>-</v>
      </c>
      <c r="CD586" s="187"/>
      <c r="CE586" s="197"/>
      <c r="CF586" s="202" t="str">
        <f t="shared" si="387"/>
        <v>-</v>
      </c>
      <c r="CG586" s="187"/>
      <c r="CH586" s="197"/>
      <c r="CI586" s="202" t="str">
        <f t="shared" si="388"/>
        <v>-</v>
      </c>
      <c r="CJ586" s="187"/>
      <c r="CK586" s="197"/>
      <c r="CL586" s="202" t="str">
        <f t="shared" si="396"/>
        <v>-</v>
      </c>
      <c r="CM586" s="187"/>
      <c r="CN586" s="197"/>
      <c r="CO586" s="202" t="str">
        <f t="shared" si="397"/>
        <v>-</v>
      </c>
      <c r="CP586" s="187"/>
      <c r="CQ586" s="197"/>
      <c r="CR586" s="202" t="str">
        <f t="shared" si="389"/>
        <v>-</v>
      </c>
      <c r="CS586" s="187"/>
      <c r="CT586" s="197"/>
      <c r="CU586" s="202" t="str">
        <f t="shared" si="398"/>
        <v>-</v>
      </c>
      <c r="CV586" s="187"/>
      <c r="CW586" s="197"/>
      <c r="CX586" s="202" t="str">
        <f t="shared" si="399"/>
        <v>-</v>
      </c>
      <c r="CY586" s="187"/>
      <c r="CZ586" s="197"/>
      <c r="DA586" s="202" t="str">
        <f t="shared" si="390"/>
        <v>-</v>
      </c>
      <c r="DB586" s="187"/>
      <c r="DC586" s="197"/>
      <c r="DD586" s="202" t="str">
        <f t="shared" si="400"/>
        <v>-</v>
      </c>
      <c r="DE586" s="187"/>
      <c r="DF586" s="197"/>
      <c r="DG586" s="202" t="str">
        <f t="shared" si="401"/>
        <v>-</v>
      </c>
      <c r="DH586" s="187"/>
      <c r="DI586" s="103">
        <f t="shared" si="391"/>
        <v>3</v>
      </c>
      <c r="DJ586" s="103">
        <f t="shared" si="392"/>
        <v>1</v>
      </c>
      <c r="DK586" s="200">
        <f t="shared" si="402"/>
        <v>33.333333333333329</v>
      </c>
      <c r="DL586" s="201">
        <f t="shared" si="403"/>
        <v>2</v>
      </c>
    </row>
    <row r="587" spans="1:116" ht="24.95" customHeight="1">
      <c r="A587" s="92"/>
      <c r="B587" s="48"/>
      <c r="C587" s="48"/>
      <c r="D587" s="89" t="s">
        <v>1305</v>
      </c>
      <c r="E587" s="90" t="s">
        <v>1306</v>
      </c>
      <c r="F587" s="12" t="s">
        <v>992</v>
      </c>
      <c r="G587" s="12" t="s">
        <v>938</v>
      </c>
      <c r="H587" s="91" t="s">
        <v>523</v>
      </c>
      <c r="I587" s="91" t="s">
        <v>532</v>
      </c>
      <c r="J587" s="78" t="str">
        <f t="shared" si="393"/>
        <v xml:space="preserve">C4 </v>
      </c>
      <c r="K587" s="197" t="s">
        <v>1192</v>
      </c>
      <c r="L587" s="202" t="str">
        <f t="shared" si="394"/>
        <v>A</v>
      </c>
      <c r="M587" s="207" t="s">
        <v>2009</v>
      </c>
      <c r="N587" s="197" t="s">
        <v>1192</v>
      </c>
      <c r="O587" s="202" t="str">
        <f t="shared" si="365"/>
        <v>-</v>
      </c>
      <c r="P587" s="187"/>
      <c r="Q587" s="197" t="s">
        <v>1192</v>
      </c>
      <c r="R587" s="202" t="str">
        <f t="shared" si="366"/>
        <v>-</v>
      </c>
      <c r="S587" s="187"/>
      <c r="T587" s="197"/>
      <c r="U587" s="202" t="str">
        <f t="shared" si="367"/>
        <v>-</v>
      </c>
      <c r="V587" s="187"/>
      <c r="W587" s="197"/>
      <c r="X587" s="202" t="str">
        <f t="shared" si="368"/>
        <v>-</v>
      </c>
      <c r="Y587" s="187"/>
      <c r="Z587" s="197"/>
      <c r="AA587" s="202" t="str">
        <f t="shared" si="369"/>
        <v>-</v>
      </c>
      <c r="AB587" s="187"/>
      <c r="AC587" s="197"/>
      <c r="AD587" s="202" t="str">
        <f t="shared" si="395"/>
        <v>-</v>
      </c>
      <c r="AE587" s="187"/>
      <c r="AF587" s="197"/>
      <c r="AG587" s="202" t="str">
        <f t="shared" si="370"/>
        <v>-</v>
      </c>
      <c r="AH587" s="187"/>
      <c r="AI587" s="197"/>
      <c r="AJ587" s="202" t="str">
        <f t="shared" si="371"/>
        <v>-</v>
      </c>
      <c r="AK587" s="187"/>
      <c r="AL587" s="197"/>
      <c r="AM587" s="202" t="str">
        <f t="shared" si="372"/>
        <v>-</v>
      </c>
      <c r="AN587" s="187"/>
      <c r="AO587" s="197"/>
      <c r="AP587" s="202" t="str">
        <f t="shared" si="373"/>
        <v>-</v>
      </c>
      <c r="AQ587" s="187"/>
      <c r="AR587" s="197"/>
      <c r="AS587" s="202" t="str">
        <f t="shared" si="374"/>
        <v>-</v>
      </c>
      <c r="AT587" s="187"/>
      <c r="AU587" s="197"/>
      <c r="AV587" s="202" t="str">
        <f t="shared" si="375"/>
        <v>-</v>
      </c>
      <c r="AW587" s="187"/>
      <c r="AX587" s="197"/>
      <c r="AY587" s="202" t="str">
        <f t="shared" si="376"/>
        <v>-</v>
      </c>
      <c r="AZ587" s="187"/>
      <c r="BA587" s="197"/>
      <c r="BB587" s="202" t="str">
        <f t="shared" si="377"/>
        <v>-</v>
      </c>
      <c r="BC587" s="187"/>
      <c r="BD587" s="197"/>
      <c r="BE587" s="202" t="str">
        <f t="shared" si="378"/>
        <v>-</v>
      </c>
      <c r="BF587" s="187"/>
      <c r="BG587" s="197"/>
      <c r="BH587" s="202" t="str">
        <f t="shared" si="379"/>
        <v>-</v>
      </c>
      <c r="BI587" s="187"/>
      <c r="BJ587" s="197"/>
      <c r="BK587" s="202" t="str">
        <f t="shared" si="380"/>
        <v>-</v>
      </c>
      <c r="BL587" s="187"/>
      <c r="BM587" s="197"/>
      <c r="BN587" s="202" t="str">
        <f t="shared" si="381"/>
        <v>-</v>
      </c>
      <c r="BO587" s="187"/>
      <c r="BP587" s="197"/>
      <c r="BQ587" s="202" t="str">
        <f t="shared" si="382"/>
        <v>-</v>
      </c>
      <c r="BR587" s="187"/>
      <c r="BS587" s="197"/>
      <c r="BT587" s="202" t="str">
        <f t="shared" si="383"/>
        <v>-</v>
      </c>
      <c r="BU587" s="187"/>
      <c r="BV587" s="197"/>
      <c r="BW587" s="202" t="str">
        <f t="shared" si="384"/>
        <v>-</v>
      </c>
      <c r="BX587" s="187"/>
      <c r="BY587" s="197"/>
      <c r="BZ587" s="202" t="str">
        <f t="shared" si="385"/>
        <v>-</v>
      </c>
      <c r="CA587" s="187"/>
      <c r="CB587" s="197"/>
      <c r="CC587" s="202" t="str">
        <f t="shared" si="386"/>
        <v>-</v>
      </c>
      <c r="CD587" s="187"/>
      <c r="CE587" s="197"/>
      <c r="CF587" s="202" t="str">
        <f t="shared" si="387"/>
        <v>-</v>
      </c>
      <c r="CG587" s="187"/>
      <c r="CH587" s="197"/>
      <c r="CI587" s="202" t="str">
        <f t="shared" si="388"/>
        <v>-</v>
      </c>
      <c r="CJ587" s="187"/>
      <c r="CK587" s="197"/>
      <c r="CL587" s="202" t="str">
        <f t="shared" si="396"/>
        <v>-</v>
      </c>
      <c r="CM587" s="187"/>
      <c r="CN587" s="197"/>
      <c r="CO587" s="202" t="str">
        <f t="shared" si="397"/>
        <v>-</v>
      </c>
      <c r="CP587" s="187"/>
      <c r="CQ587" s="197"/>
      <c r="CR587" s="202" t="str">
        <f t="shared" si="389"/>
        <v>-</v>
      </c>
      <c r="CS587" s="187"/>
      <c r="CT587" s="197"/>
      <c r="CU587" s="202" t="str">
        <f t="shared" si="398"/>
        <v>-</v>
      </c>
      <c r="CV587" s="187"/>
      <c r="CW587" s="197"/>
      <c r="CX587" s="202" t="str">
        <f t="shared" si="399"/>
        <v>-</v>
      </c>
      <c r="CY587" s="187"/>
      <c r="CZ587" s="197"/>
      <c r="DA587" s="202" t="str">
        <f t="shared" si="390"/>
        <v>-</v>
      </c>
      <c r="DB587" s="187"/>
      <c r="DC587" s="197"/>
      <c r="DD587" s="202" t="str">
        <f t="shared" si="400"/>
        <v>-</v>
      </c>
      <c r="DE587" s="187"/>
      <c r="DF587" s="197"/>
      <c r="DG587" s="202" t="str">
        <f t="shared" si="401"/>
        <v>-</v>
      </c>
      <c r="DH587" s="187"/>
      <c r="DI587" s="103">
        <f t="shared" si="391"/>
        <v>3</v>
      </c>
      <c r="DJ587" s="103">
        <f t="shared" si="392"/>
        <v>1</v>
      </c>
      <c r="DK587" s="200">
        <f t="shared" si="402"/>
        <v>33.333333333333329</v>
      </c>
      <c r="DL587" s="201">
        <f t="shared" si="403"/>
        <v>2</v>
      </c>
    </row>
    <row r="588" spans="1:116" ht="24.95" customHeight="1">
      <c r="A588" s="92"/>
      <c r="B588" s="48"/>
      <c r="C588" s="48"/>
      <c r="D588" s="89" t="s">
        <v>1307</v>
      </c>
      <c r="E588" s="90" t="s">
        <v>1308</v>
      </c>
      <c r="F588" s="12" t="s">
        <v>992</v>
      </c>
      <c r="G588" s="12" t="s">
        <v>938</v>
      </c>
      <c r="H588" s="91" t="s">
        <v>523</v>
      </c>
      <c r="I588" s="91" t="s">
        <v>532</v>
      </c>
      <c r="J588" s="78" t="str">
        <f t="shared" si="393"/>
        <v xml:space="preserve">C4 </v>
      </c>
      <c r="K588" s="197" t="s">
        <v>1192</v>
      </c>
      <c r="L588" s="202" t="str">
        <f t="shared" si="394"/>
        <v>A</v>
      </c>
      <c r="M588" s="207" t="s">
        <v>2009</v>
      </c>
      <c r="N588" s="197" t="s">
        <v>1192</v>
      </c>
      <c r="O588" s="202" t="str">
        <f t="shared" si="365"/>
        <v>-</v>
      </c>
      <c r="P588" s="187"/>
      <c r="Q588" s="197" t="s">
        <v>1192</v>
      </c>
      <c r="R588" s="202" t="str">
        <f t="shared" si="366"/>
        <v>-</v>
      </c>
      <c r="S588" s="187"/>
      <c r="T588" s="197"/>
      <c r="U588" s="202" t="str">
        <f t="shared" si="367"/>
        <v>-</v>
      </c>
      <c r="V588" s="187"/>
      <c r="W588" s="197"/>
      <c r="X588" s="202" t="str">
        <f t="shared" si="368"/>
        <v>-</v>
      </c>
      <c r="Y588" s="187"/>
      <c r="Z588" s="197"/>
      <c r="AA588" s="202" t="str">
        <f t="shared" si="369"/>
        <v>-</v>
      </c>
      <c r="AB588" s="187"/>
      <c r="AC588" s="197"/>
      <c r="AD588" s="202" t="str">
        <f t="shared" si="395"/>
        <v>-</v>
      </c>
      <c r="AE588" s="187"/>
      <c r="AF588" s="197"/>
      <c r="AG588" s="202" t="str">
        <f t="shared" si="370"/>
        <v>-</v>
      </c>
      <c r="AH588" s="187"/>
      <c r="AI588" s="197"/>
      <c r="AJ588" s="202" t="str">
        <f t="shared" si="371"/>
        <v>-</v>
      </c>
      <c r="AK588" s="187"/>
      <c r="AL588" s="197"/>
      <c r="AM588" s="202" t="str">
        <f t="shared" si="372"/>
        <v>-</v>
      </c>
      <c r="AN588" s="187"/>
      <c r="AO588" s="197"/>
      <c r="AP588" s="202" t="str">
        <f t="shared" si="373"/>
        <v>-</v>
      </c>
      <c r="AQ588" s="187"/>
      <c r="AR588" s="197"/>
      <c r="AS588" s="202" t="str">
        <f t="shared" si="374"/>
        <v>-</v>
      </c>
      <c r="AT588" s="187"/>
      <c r="AU588" s="197"/>
      <c r="AV588" s="202" t="str">
        <f t="shared" si="375"/>
        <v>-</v>
      </c>
      <c r="AW588" s="187"/>
      <c r="AX588" s="197"/>
      <c r="AY588" s="202" t="str">
        <f t="shared" si="376"/>
        <v>-</v>
      </c>
      <c r="AZ588" s="187"/>
      <c r="BA588" s="197"/>
      <c r="BB588" s="202" t="str">
        <f t="shared" si="377"/>
        <v>-</v>
      </c>
      <c r="BC588" s="187"/>
      <c r="BD588" s="197"/>
      <c r="BE588" s="202" t="str">
        <f t="shared" si="378"/>
        <v>-</v>
      </c>
      <c r="BF588" s="187"/>
      <c r="BG588" s="197"/>
      <c r="BH588" s="202" t="str">
        <f t="shared" si="379"/>
        <v>-</v>
      </c>
      <c r="BI588" s="187"/>
      <c r="BJ588" s="197"/>
      <c r="BK588" s="202" t="str">
        <f t="shared" si="380"/>
        <v>-</v>
      </c>
      <c r="BL588" s="187"/>
      <c r="BM588" s="197"/>
      <c r="BN588" s="202" t="str">
        <f t="shared" si="381"/>
        <v>-</v>
      </c>
      <c r="BO588" s="187"/>
      <c r="BP588" s="197"/>
      <c r="BQ588" s="202" t="str">
        <f t="shared" si="382"/>
        <v>-</v>
      </c>
      <c r="BR588" s="187"/>
      <c r="BS588" s="197"/>
      <c r="BT588" s="202" t="str">
        <f t="shared" si="383"/>
        <v>-</v>
      </c>
      <c r="BU588" s="187"/>
      <c r="BV588" s="197"/>
      <c r="BW588" s="202" t="str">
        <f t="shared" si="384"/>
        <v>-</v>
      </c>
      <c r="BX588" s="187"/>
      <c r="BY588" s="197"/>
      <c r="BZ588" s="202" t="str">
        <f t="shared" si="385"/>
        <v>-</v>
      </c>
      <c r="CA588" s="187"/>
      <c r="CB588" s="197"/>
      <c r="CC588" s="202" t="str">
        <f t="shared" si="386"/>
        <v>-</v>
      </c>
      <c r="CD588" s="187"/>
      <c r="CE588" s="197"/>
      <c r="CF588" s="202" t="str">
        <f t="shared" si="387"/>
        <v>-</v>
      </c>
      <c r="CG588" s="187"/>
      <c r="CH588" s="197"/>
      <c r="CI588" s="202" t="str">
        <f t="shared" si="388"/>
        <v>-</v>
      </c>
      <c r="CJ588" s="187"/>
      <c r="CK588" s="197"/>
      <c r="CL588" s="202" t="str">
        <f t="shared" si="396"/>
        <v>-</v>
      </c>
      <c r="CM588" s="187"/>
      <c r="CN588" s="197"/>
      <c r="CO588" s="202" t="str">
        <f t="shared" si="397"/>
        <v>-</v>
      </c>
      <c r="CP588" s="187"/>
      <c r="CQ588" s="197"/>
      <c r="CR588" s="202" t="str">
        <f t="shared" si="389"/>
        <v>-</v>
      </c>
      <c r="CS588" s="187"/>
      <c r="CT588" s="197"/>
      <c r="CU588" s="202" t="str">
        <f t="shared" si="398"/>
        <v>-</v>
      </c>
      <c r="CV588" s="187"/>
      <c r="CW588" s="197"/>
      <c r="CX588" s="202" t="str">
        <f t="shared" si="399"/>
        <v>-</v>
      </c>
      <c r="CY588" s="187"/>
      <c r="CZ588" s="197"/>
      <c r="DA588" s="202" t="str">
        <f t="shared" si="390"/>
        <v>-</v>
      </c>
      <c r="DB588" s="187"/>
      <c r="DC588" s="197"/>
      <c r="DD588" s="202" t="str">
        <f t="shared" si="400"/>
        <v>-</v>
      </c>
      <c r="DE588" s="187"/>
      <c r="DF588" s="197"/>
      <c r="DG588" s="202" t="str">
        <f t="shared" si="401"/>
        <v>-</v>
      </c>
      <c r="DH588" s="187"/>
      <c r="DI588" s="103">
        <f t="shared" si="391"/>
        <v>3</v>
      </c>
      <c r="DJ588" s="103">
        <f t="shared" si="392"/>
        <v>1</v>
      </c>
      <c r="DK588" s="200">
        <f t="shared" si="402"/>
        <v>33.333333333333329</v>
      </c>
      <c r="DL588" s="201">
        <f t="shared" si="403"/>
        <v>2</v>
      </c>
    </row>
    <row r="589" spans="1:116" ht="24.95" customHeight="1">
      <c r="A589" s="92"/>
      <c r="B589" s="48" t="s">
        <v>1599</v>
      </c>
      <c r="C589" s="48"/>
      <c r="D589" s="89" t="s">
        <v>1309</v>
      </c>
      <c r="E589" s="90" t="s">
        <v>1310</v>
      </c>
      <c r="F589" s="12" t="s">
        <v>992</v>
      </c>
      <c r="G589" s="12" t="s">
        <v>938</v>
      </c>
      <c r="H589" s="91" t="s">
        <v>523</v>
      </c>
      <c r="I589" s="91" t="s">
        <v>532</v>
      </c>
      <c r="J589" s="78" t="str">
        <f t="shared" si="393"/>
        <v xml:space="preserve">C4 </v>
      </c>
      <c r="K589" s="197" t="s">
        <v>1192</v>
      </c>
      <c r="L589" s="202" t="str">
        <f t="shared" si="394"/>
        <v>A</v>
      </c>
      <c r="M589" s="207" t="s">
        <v>2009</v>
      </c>
      <c r="N589" s="197" t="s">
        <v>1192</v>
      </c>
      <c r="O589" s="202" t="str">
        <f t="shared" si="365"/>
        <v>-</v>
      </c>
      <c r="P589" s="187"/>
      <c r="Q589" s="197" t="s">
        <v>1192</v>
      </c>
      <c r="R589" s="202" t="str">
        <f t="shared" si="366"/>
        <v>-</v>
      </c>
      <c r="S589" s="187"/>
      <c r="T589" s="197"/>
      <c r="U589" s="202" t="str">
        <f t="shared" si="367"/>
        <v>-</v>
      </c>
      <c r="V589" s="187"/>
      <c r="W589" s="197"/>
      <c r="X589" s="202" t="str">
        <f t="shared" si="368"/>
        <v>-</v>
      </c>
      <c r="Y589" s="187"/>
      <c r="Z589" s="197"/>
      <c r="AA589" s="202" t="str">
        <f t="shared" si="369"/>
        <v>-</v>
      </c>
      <c r="AB589" s="187"/>
      <c r="AC589" s="197"/>
      <c r="AD589" s="202" t="str">
        <f t="shared" si="395"/>
        <v>-</v>
      </c>
      <c r="AE589" s="187"/>
      <c r="AF589" s="197"/>
      <c r="AG589" s="202" t="str">
        <f t="shared" si="370"/>
        <v>-</v>
      </c>
      <c r="AH589" s="187"/>
      <c r="AI589" s="197"/>
      <c r="AJ589" s="202" t="str">
        <f t="shared" si="371"/>
        <v>-</v>
      </c>
      <c r="AK589" s="187"/>
      <c r="AL589" s="197"/>
      <c r="AM589" s="202" t="str">
        <f t="shared" si="372"/>
        <v>-</v>
      </c>
      <c r="AN589" s="187"/>
      <c r="AO589" s="197"/>
      <c r="AP589" s="202" t="str">
        <f t="shared" si="373"/>
        <v>-</v>
      </c>
      <c r="AQ589" s="187"/>
      <c r="AR589" s="197"/>
      <c r="AS589" s="202" t="str">
        <f t="shared" si="374"/>
        <v>-</v>
      </c>
      <c r="AT589" s="187"/>
      <c r="AU589" s="197"/>
      <c r="AV589" s="202" t="str">
        <f t="shared" si="375"/>
        <v>-</v>
      </c>
      <c r="AW589" s="187"/>
      <c r="AX589" s="197"/>
      <c r="AY589" s="202" t="str">
        <f t="shared" si="376"/>
        <v>-</v>
      </c>
      <c r="AZ589" s="187"/>
      <c r="BA589" s="197"/>
      <c r="BB589" s="202" t="str">
        <f t="shared" si="377"/>
        <v>-</v>
      </c>
      <c r="BC589" s="187"/>
      <c r="BD589" s="197"/>
      <c r="BE589" s="202" t="str">
        <f t="shared" si="378"/>
        <v>-</v>
      </c>
      <c r="BF589" s="187"/>
      <c r="BG589" s="197"/>
      <c r="BH589" s="202" t="str">
        <f t="shared" si="379"/>
        <v>-</v>
      </c>
      <c r="BI589" s="187"/>
      <c r="BJ589" s="197"/>
      <c r="BK589" s="202" t="str">
        <f t="shared" si="380"/>
        <v>-</v>
      </c>
      <c r="BL589" s="187"/>
      <c r="BM589" s="197"/>
      <c r="BN589" s="202" t="str">
        <f t="shared" si="381"/>
        <v>-</v>
      </c>
      <c r="BO589" s="187"/>
      <c r="BP589" s="197"/>
      <c r="BQ589" s="202" t="str">
        <f t="shared" si="382"/>
        <v>-</v>
      </c>
      <c r="BR589" s="187"/>
      <c r="BS589" s="197"/>
      <c r="BT589" s="202" t="str">
        <f t="shared" si="383"/>
        <v>-</v>
      </c>
      <c r="BU589" s="187"/>
      <c r="BV589" s="197"/>
      <c r="BW589" s="202" t="str">
        <f t="shared" si="384"/>
        <v>-</v>
      </c>
      <c r="BX589" s="187"/>
      <c r="BY589" s="197"/>
      <c r="BZ589" s="202" t="str">
        <f t="shared" si="385"/>
        <v>-</v>
      </c>
      <c r="CA589" s="187"/>
      <c r="CB589" s="197"/>
      <c r="CC589" s="202" t="str">
        <f t="shared" si="386"/>
        <v>-</v>
      </c>
      <c r="CD589" s="187"/>
      <c r="CE589" s="197"/>
      <c r="CF589" s="202" t="str">
        <f t="shared" si="387"/>
        <v>-</v>
      </c>
      <c r="CG589" s="187"/>
      <c r="CH589" s="197"/>
      <c r="CI589" s="202" t="str">
        <f t="shared" si="388"/>
        <v>-</v>
      </c>
      <c r="CJ589" s="187"/>
      <c r="CK589" s="197"/>
      <c r="CL589" s="202" t="str">
        <f t="shared" si="396"/>
        <v>-</v>
      </c>
      <c r="CM589" s="187"/>
      <c r="CN589" s="197"/>
      <c r="CO589" s="202" t="str">
        <f t="shared" si="397"/>
        <v>-</v>
      </c>
      <c r="CP589" s="187"/>
      <c r="CQ589" s="197"/>
      <c r="CR589" s="202" t="str">
        <f t="shared" si="389"/>
        <v>-</v>
      </c>
      <c r="CS589" s="187"/>
      <c r="CT589" s="197"/>
      <c r="CU589" s="202" t="str">
        <f t="shared" si="398"/>
        <v>-</v>
      </c>
      <c r="CV589" s="187"/>
      <c r="CW589" s="197"/>
      <c r="CX589" s="202" t="str">
        <f t="shared" si="399"/>
        <v>-</v>
      </c>
      <c r="CY589" s="187"/>
      <c r="CZ589" s="197"/>
      <c r="DA589" s="202" t="str">
        <f t="shared" si="390"/>
        <v>-</v>
      </c>
      <c r="DB589" s="187"/>
      <c r="DC589" s="197"/>
      <c r="DD589" s="202" t="str">
        <f t="shared" si="400"/>
        <v>-</v>
      </c>
      <c r="DE589" s="187"/>
      <c r="DF589" s="197"/>
      <c r="DG589" s="202" t="str">
        <f t="shared" si="401"/>
        <v>-</v>
      </c>
      <c r="DH589" s="187"/>
      <c r="DI589" s="103">
        <f t="shared" si="391"/>
        <v>3</v>
      </c>
      <c r="DJ589" s="103">
        <f t="shared" si="392"/>
        <v>1</v>
      </c>
      <c r="DK589" s="200">
        <f t="shared" si="402"/>
        <v>33.333333333333329</v>
      </c>
      <c r="DL589" s="201">
        <f t="shared" si="403"/>
        <v>2</v>
      </c>
    </row>
    <row r="590" spans="1:116" ht="24.95" customHeight="1">
      <c r="A590" s="92"/>
      <c r="B590" s="48"/>
      <c r="C590" s="48"/>
      <c r="D590" s="14" t="s">
        <v>1324</v>
      </c>
      <c r="E590" s="11" t="s">
        <v>1311</v>
      </c>
      <c r="F590" s="12" t="s">
        <v>995</v>
      </c>
      <c r="G590" s="12" t="s">
        <v>941</v>
      </c>
      <c r="H590" s="40" t="s">
        <v>957</v>
      </c>
      <c r="I590" s="91" t="s">
        <v>532</v>
      </c>
      <c r="J590" s="78" t="str">
        <f t="shared" si="393"/>
        <v xml:space="preserve">C4 </v>
      </c>
      <c r="K590" s="197" t="s">
        <v>1192</v>
      </c>
      <c r="L590" s="202" t="str">
        <f t="shared" si="394"/>
        <v>A</v>
      </c>
      <c r="M590" s="207" t="s">
        <v>1967</v>
      </c>
      <c r="N590" s="197" t="s">
        <v>1192</v>
      </c>
      <c r="O590" s="202" t="str">
        <f t="shared" si="365"/>
        <v>-</v>
      </c>
      <c r="P590" s="187"/>
      <c r="Q590" s="197" t="s">
        <v>1192</v>
      </c>
      <c r="R590" s="202" t="str">
        <f t="shared" si="366"/>
        <v>-</v>
      </c>
      <c r="S590" s="187"/>
      <c r="T590" s="197"/>
      <c r="U590" s="202" t="str">
        <f t="shared" si="367"/>
        <v>-</v>
      </c>
      <c r="V590" s="187"/>
      <c r="W590" s="197"/>
      <c r="X590" s="202" t="str">
        <f t="shared" si="368"/>
        <v>-</v>
      </c>
      <c r="Y590" s="187"/>
      <c r="Z590" s="197"/>
      <c r="AA590" s="202" t="str">
        <f t="shared" si="369"/>
        <v>-</v>
      </c>
      <c r="AB590" s="187"/>
      <c r="AC590" s="197"/>
      <c r="AD590" s="202" t="str">
        <f t="shared" si="395"/>
        <v>-</v>
      </c>
      <c r="AE590" s="187"/>
      <c r="AF590" s="197"/>
      <c r="AG590" s="202" t="str">
        <f t="shared" si="370"/>
        <v>-</v>
      </c>
      <c r="AH590" s="187"/>
      <c r="AI590" s="197"/>
      <c r="AJ590" s="202" t="str">
        <f t="shared" si="371"/>
        <v>-</v>
      </c>
      <c r="AK590" s="187"/>
      <c r="AL590" s="197"/>
      <c r="AM590" s="202" t="str">
        <f t="shared" si="372"/>
        <v>-</v>
      </c>
      <c r="AN590" s="187"/>
      <c r="AO590" s="197"/>
      <c r="AP590" s="202" t="str">
        <f t="shared" si="373"/>
        <v>-</v>
      </c>
      <c r="AQ590" s="187"/>
      <c r="AR590" s="197"/>
      <c r="AS590" s="202" t="str">
        <f t="shared" si="374"/>
        <v>-</v>
      </c>
      <c r="AT590" s="187"/>
      <c r="AU590" s="197"/>
      <c r="AV590" s="202" t="str">
        <f t="shared" si="375"/>
        <v>-</v>
      </c>
      <c r="AW590" s="187"/>
      <c r="AX590" s="197"/>
      <c r="AY590" s="202" t="str">
        <f t="shared" si="376"/>
        <v>-</v>
      </c>
      <c r="AZ590" s="187"/>
      <c r="BA590" s="197"/>
      <c r="BB590" s="202" t="str">
        <f t="shared" si="377"/>
        <v>-</v>
      </c>
      <c r="BC590" s="186">
        <v>42785</v>
      </c>
      <c r="BD590" s="197"/>
      <c r="BE590" s="202" t="str">
        <f t="shared" si="378"/>
        <v>-</v>
      </c>
      <c r="BF590" s="187"/>
      <c r="BG590" s="197"/>
      <c r="BH590" s="202" t="str">
        <f t="shared" si="379"/>
        <v>-</v>
      </c>
      <c r="BI590" s="187"/>
      <c r="BJ590" s="197"/>
      <c r="BK590" s="202" t="str">
        <f t="shared" si="380"/>
        <v>-</v>
      </c>
      <c r="BL590" s="187"/>
      <c r="BM590" s="197"/>
      <c r="BN590" s="202" t="str">
        <f t="shared" si="381"/>
        <v>-</v>
      </c>
      <c r="BO590" s="187"/>
      <c r="BP590" s="197"/>
      <c r="BQ590" s="202" t="str">
        <f t="shared" si="382"/>
        <v>-</v>
      </c>
      <c r="BR590" s="187"/>
      <c r="BS590" s="197"/>
      <c r="BT590" s="202" t="str">
        <f t="shared" si="383"/>
        <v>-</v>
      </c>
      <c r="BU590" s="187"/>
      <c r="BV590" s="197"/>
      <c r="BW590" s="202" t="str">
        <f t="shared" si="384"/>
        <v>-</v>
      </c>
      <c r="BX590" s="187"/>
      <c r="BY590" s="197"/>
      <c r="BZ590" s="202" t="str">
        <f t="shared" si="385"/>
        <v>-</v>
      </c>
      <c r="CA590" s="187"/>
      <c r="CB590" s="197"/>
      <c r="CC590" s="202" t="str">
        <f t="shared" si="386"/>
        <v>-</v>
      </c>
      <c r="CD590" s="187"/>
      <c r="CE590" s="197"/>
      <c r="CF590" s="202" t="str">
        <f t="shared" si="387"/>
        <v>-</v>
      </c>
      <c r="CG590" s="187"/>
      <c r="CH590" s="197"/>
      <c r="CI590" s="202" t="str">
        <f t="shared" si="388"/>
        <v>-</v>
      </c>
      <c r="CJ590" s="187"/>
      <c r="CK590" s="197"/>
      <c r="CL590" s="202" t="str">
        <f t="shared" si="396"/>
        <v>-</v>
      </c>
      <c r="CM590" s="187"/>
      <c r="CN590" s="197"/>
      <c r="CO590" s="202" t="str">
        <f t="shared" si="397"/>
        <v>-</v>
      </c>
      <c r="CP590" s="187"/>
      <c r="CQ590" s="197"/>
      <c r="CR590" s="202" t="str">
        <f t="shared" si="389"/>
        <v>-</v>
      </c>
      <c r="CS590" s="187"/>
      <c r="CT590" s="197"/>
      <c r="CU590" s="202" t="str">
        <f t="shared" si="398"/>
        <v>-</v>
      </c>
      <c r="CV590" s="187"/>
      <c r="CW590" s="197"/>
      <c r="CX590" s="202" t="str">
        <f t="shared" si="399"/>
        <v>-</v>
      </c>
      <c r="CY590" s="187"/>
      <c r="CZ590" s="197"/>
      <c r="DA590" s="202" t="str">
        <f t="shared" si="390"/>
        <v>-</v>
      </c>
      <c r="DB590" s="187"/>
      <c r="DC590" s="197"/>
      <c r="DD590" s="202" t="str">
        <f t="shared" si="400"/>
        <v>-</v>
      </c>
      <c r="DE590" s="187"/>
      <c r="DF590" s="197"/>
      <c r="DG590" s="202" t="str">
        <f t="shared" si="401"/>
        <v>-</v>
      </c>
      <c r="DH590" s="187"/>
      <c r="DI590" s="103">
        <f t="shared" si="391"/>
        <v>3</v>
      </c>
      <c r="DJ590" s="103">
        <f t="shared" si="392"/>
        <v>1</v>
      </c>
      <c r="DK590" s="200">
        <f t="shared" si="402"/>
        <v>33.333333333333329</v>
      </c>
      <c r="DL590" s="201">
        <f t="shared" si="403"/>
        <v>2</v>
      </c>
    </row>
    <row r="591" spans="1:116" ht="24.95" customHeight="1">
      <c r="A591" s="92"/>
      <c r="B591" s="48"/>
      <c r="C591" s="48"/>
      <c r="D591" s="14" t="s">
        <v>1312</v>
      </c>
      <c r="E591" s="11" t="s">
        <v>1313</v>
      </c>
      <c r="F591" s="12" t="s">
        <v>991</v>
      </c>
      <c r="G591" s="12" t="s">
        <v>962</v>
      </c>
      <c r="H591" s="40" t="s">
        <v>985</v>
      </c>
      <c r="I591" s="40" t="s">
        <v>982</v>
      </c>
      <c r="J591" s="78" t="str">
        <f t="shared" si="393"/>
        <v>M7</v>
      </c>
      <c r="K591" s="197" t="s">
        <v>1192</v>
      </c>
      <c r="L591" s="202" t="str">
        <f t="shared" si="394"/>
        <v>A</v>
      </c>
      <c r="M591" s="207" t="s">
        <v>1967</v>
      </c>
      <c r="N591" s="197" t="s">
        <v>1192</v>
      </c>
      <c r="O591" s="202" t="str">
        <f t="shared" si="365"/>
        <v>A</v>
      </c>
      <c r="P591" s="207" t="s">
        <v>1967</v>
      </c>
      <c r="Q591" s="197" t="s">
        <v>1192</v>
      </c>
      <c r="R591" s="202" t="str">
        <f t="shared" si="366"/>
        <v>A</v>
      </c>
      <c r="S591" s="207" t="s">
        <v>1967</v>
      </c>
      <c r="T591" s="197" t="s">
        <v>1192</v>
      </c>
      <c r="U591" s="202" t="str">
        <f t="shared" si="367"/>
        <v>A</v>
      </c>
      <c r="V591" s="207" t="s">
        <v>1967</v>
      </c>
      <c r="W591" s="197" t="s">
        <v>1192</v>
      </c>
      <c r="X591" s="202" t="str">
        <f t="shared" si="368"/>
        <v>A</v>
      </c>
      <c r="Y591" s="207" t="s">
        <v>1967</v>
      </c>
      <c r="Z591" s="197" t="s">
        <v>1192</v>
      </c>
      <c r="AA591" s="202" t="str">
        <f t="shared" si="369"/>
        <v>A</v>
      </c>
      <c r="AB591" s="207" t="s">
        <v>1967</v>
      </c>
      <c r="AC591" s="197" t="s">
        <v>1192</v>
      </c>
      <c r="AD591" s="202" t="str">
        <f t="shared" si="395"/>
        <v>A</v>
      </c>
      <c r="AE591" s="207" t="s">
        <v>1967</v>
      </c>
      <c r="AF591" s="197" t="s">
        <v>1192</v>
      </c>
      <c r="AG591" s="202" t="str">
        <f t="shared" si="370"/>
        <v>A</v>
      </c>
      <c r="AH591" s="207" t="s">
        <v>1967</v>
      </c>
      <c r="AI591" s="197" t="s">
        <v>1192</v>
      </c>
      <c r="AJ591" s="202" t="str">
        <f t="shared" si="371"/>
        <v>A</v>
      </c>
      <c r="AK591" s="207" t="s">
        <v>1967</v>
      </c>
      <c r="AL591" s="197" t="s">
        <v>1192</v>
      </c>
      <c r="AM591" s="202" t="str">
        <f t="shared" si="372"/>
        <v>A</v>
      </c>
      <c r="AN591" s="207" t="s">
        <v>1967</v>
      </c>
      <c r="AO591" s="197" t="s">
        <v>1192</v>
      </c>
      <c r="AP591" s="202" t="str">
        <f t="shared" si="373"/>
        <v>A</v>
      </c>
      <c r="AQ591" s="207" t="s">
        <v>1967</v>
      </c>
      <c r="AR591" s="197" t="s">
        <v>1192</v>
      </c>
      <c r="AS591" s="202" t="str">
        <f t="shared" si="374"/>
        <v>A</v>
      </c>
      <c r="AT591" s="186">
        <v>42660</v>
      </c>
      <c r="AU591" s="197" t="s">
        <v>1192</v>
      </c>
      <c r="AV591" s="202" t="str">
        <f t="shared" si="375"/>
        <v>A</v>
      </c>
      <c r="AW591" s="207" t="s">
        <v>1967</v>
      </c>
      <c r="AX591" s="197" t="s">
        <v>1192</v>
      </c>
      <c r="AY591" s="202" t="str">
        <f t="shared" si="376"/>
        <v>A</v>
      </c>
      <c r="AZ591" s="186">
        <v>42660</v>
      </c>
      <c r="BA591" s="197" t="s">
        <v>1192</v>
      </c>
      <c r="BB591" s="202" t="str">
        <f t="shared" si="377"/>
        <v>-</v>
      </c>
      <c r="BC591" s="187"/>
      <c r="BD591" s="197" t="s">
        <v>1192</v>
      </c>
      <c r="BE591" s="202" t="str">
        <f t="shared" si="378"/>
        <v>-</v>
      </c>
      <c r="BF591" s="187"/>
      <c r="BG591" s="197" t="s">
        <v>1192</v>
      </c>
      <c r="BH591" s="202" t="str">
        <f t="shared" si="379"/>
        <v>-</v>
      </c>
      <c r="BI591" s="187"/>
      <c r="BJ591" s="197"/>
      <c r="BK591" s="202" t="str">
        <f t="shared" si="380"/>
        <v>-</v>
      </c>
      <c r="BL591" s="187"/>
      <c r="BM591" s="197"/>
      <c r="BN591" s="202" t="str">
        <f t="shared" si="381"/>
        <v>-</v>
      </c>
      <c r="BO591" s="187"/>
      <c r="BP591" s="197"/>
      <c r="BQ591" s="202" t="str">
        <f t="shared" si="382"/>
        <v>-</v>
      </c>
      <c r="BR591" s="187"/>
      <c r="BS591" s="197"/>
      <c r="BT591" s="202" t="str">
        <f t="shared" si="383"/>
        <v>-</v>
      </c>
      <c r="BU591" s="187"/>
      <c r="BV591" s="197"/>
      <c r="BW591" s="202" t="str">
        <f t="shared" si="384"/>
        <v>-</v>
      </c>
      <c r="BX591" s="187"/>
      <c r="BY591" s="197"/>
      <c r="BZ591" s="202" t="str">
        <f t="shared" si="385"/>
        <v>-</v>
      </c>
      <c r="CA591" s="187"/>
      <c r="CB591" s="197"/>
      <c r="CC591" s="202" t="str">
        <f t="shared" si="386"/>
        <v>-</v>
      </c>
      <c r="CD591" s="187"/>
      <c r="CE591" s="197"/>
      <c r="CF591" s="202" t="str">
        <f t="shared" si="387"/>
        <v>-</v>
      </c>
      <c r="CG591" s="187"/>
      <c r="CH591" s="197"/>
      <c r="CI591" s="202" t="str">
        <f t="shared" si="388"/>
        <v>-</v>
      </c>
      <c r="CJ591" s="187"/>
      <c r="CK591" s="197"/>
      <c r="CL591" s="202" t="str">
        <f t="shared" si="396"/>
        <v>-</v>
      </c>
      <c r="CM591" s="187"/>
      <c r="CN591" s="197"/>
      <c r="CO591" s="202" t="str">
        <f t="shared" si="397"/>
        <v>-</v>
      </c>
      <c r="CP591" s="187"/>
      <c r="CQ591" s="197"/>
      <c r="CR591" s="202" t="str">
        <f t="shared" si="389"/>
        <v>-</v>
      </c>
      <c r="CS591" s="187"/>
      <c r="CT591" s="197"/>
      <c r="CU591" s="202" t="str">
        <f t="shared" si="398"/>
        <v>-</v>
      </c>
      <c r="CV591" s="187"/>
      <c r="CW591" s="197"/>
      <c r="CX591" s="202" t="str">
        <f t="shared" si="399"/>
        <v>-</v>
      </c>
      <c r="CY591" s="187"/>
      <c r="CZ591" s="197"/>
      <c r="DA591" s="202" t="str">
        <f t="shared" si="390"/>
        <v>-</v>
      </c>
      <c r="DB591" s="187"/>
      <c r="DC591" s="197"/>
      <c r="DD591" s="202" t="str">
        <f t="shared" si="400"/>
        <v>-</v>
      </c>
      <c r="DE591" s="187"/>
      <c r="DF591" s="197"/>
      <c r="DG591" s="202" t="str">
        <f t="shared" si="401"/>
        <v>-</v>
      </c>
      <c r="DH591" s="187"/>
      <c r="DI591" s="103">
        <f t="shared" si="391"/>
        <v>17</v>
      </c>
      <c r="DJ591" s="103">
        <f t="shared" si="392"/>
        <v>14</v>
      </c>
      <c r="DK591" s="200">
        <f t="shared" si="402"/>
        <v>82.35294117647058</v>
      </c>
      <c r="DL591" s="201">
        <f t="shared" si="403"/>
        <v>5</v>
      </c>
    </row>
    <row r="592" spans="1:116" ht="24.95" customHeight="1">
      <c r="A592" s="92"/>
      <c r="B592" s="76" t="s">
        <v>1599</v>
      </c>
      <c r="C592" s="76"/>
      <c r="D592" s="95" t="s">
        <v>1325</v>
      </c>
      <c r="E592" s="96" t="s">
        <v>1326</v>
      </c>
      <c r="F592" s="12" t="s">
        <v>995</v>
      </c>
      <c r="G592" s="97" t="s">
        <v>941</v>
      </c>
      <c r="H592" s="98" t="s">
        <v>957</v>
      </c>
      <c r="I592" s="99" t="s">
        <v>532</v>
      </c>
      <c r="J592" s="100" t="str">
        <f t="shared" si="393"/>
        <v xml:space="preserve">C4 </v>
      </c>
      <c r="K592" s="197" t="s">
        <v>1192</v>
      </c>
      <c r="L592" s="202" t="str">
        <f t="shared" si="394"/>
        <v>A</v>
      </c>
      <c r="M592" s="189" t="s">
        <v>2009</v>
      </c>
      <c r="N592" s="197" t="s">
        <v>1192</v>
      </c>
      <c r="O592" s="202" t="str">
        <f t="shared" si="365"/>
        <v>-</v>
      </c>
      <c r="P592" s="187"/>
      <c r="Q592" s="197" t="s">
        <v>1192</v>
      </c>
      <c r="R592" s="202" t="str">
        <f t="shared" si="366"/>
        <v>-</v>
      </c>
      <c r="S592" s="187"/>
      <c r="T592" s="197"/>
      <c r="U592" s="202" t="str">
        <f t="shared" si="367"/>
        <v>-</v>
      </c>
      <c r="V592" s="187"/>
      <c r="W592" s="197"/>
      <c r="X592" s="202" t="str">
        <f t="shared" si="368"/>
        <v>-</v>
      </c>
      <c r="Y592" s="187"/>
      <c r="Z592" s="197"/>
      <c r="AA592" s="202" t="str">
        <f t="shared" si="369"/>
        <v>-</v>
      </c>
      <c r="AB592" s="187"/>
      <c r="AC592" s="197"/>
      <c r="AD592" s="202" t="str">
        <f t="shared" si="395"/>
        <v>-</v>
      </c>
      <c r="AE592" s="187"/>
      <c r="AF592" s="197"/>
      <c r="AG592" s="202" t="str">
        <f t="shared" si="370"/>
        <v>-</v>
      </c>
      <c r="AH592" s="187"/>
      <c r="AI592" s="197"/>
      <c r="AJ592" s="202" t="str">
        <f t="shared" si="371"/>
        <v>-</v>
      </c>
      <c r="AK592" s="187"/>
      <c r="AL592" s="197"/>
      <c r="AM592" s="202" t="str">
        <f t="shared" si="372"/>
        <v>-</v>
      </c>
      <c r="AN592" s="187"/>
      <c r="AO592" s="197"/>
      <c r="AP592" s="202" t="str">
        <f t="shared" si="373"/>
        <v>-</v>
      </c>
      <c r="AQ592" s="187"/>
      <c r="AR592" s="197"/>
      <c r="AS592" s="202" t="str">
        <f t="shared" si="374"/>
        <v>-</v>
      </c>
      <c r="AT592" s="187"/>
      <c r="AU592" s="197"/>
      <c r="AV592" s="202" t="str">
        <f t="shared" si="375"/>
        <v>-</v>
      </c>
      <c r="AW592" s="187"/>
      <c r="AX592" s="197"/>
      <c r="AY592" s="202" t="str">
        <f t="shared" si="376"/>
        <v>-</v>
      </c>
      <c r="AZ592" s="187"/>
      <c r="BA592" s="197"/>
      <c r="BB592" s="202" t="str">
        <f t="shared" si="377"/>
        <v>-</v>
      </c>
      <c r="BC592" s="186">
        <v>42785</v>
      </c>
      <c r="BD592" s="197"/>
      <c r="BE592" s="202" t="str">
        <f t="shared" si="378"/>
        <v>-</v>
      </c>
      <c r="BF592" s="187"/>
      <c r="BG592" s="197"/>
      <c r="BH592" s="202" t="str">
        <f t="shared" si="379"/>
        <v>-</v>
      </c>
      <c r="BI592" s="187"/>
      <c r="BJ592" s="197"/>
      <c r="BK592" s="202" t="str">
        <f t="shared" si="380"/>
        <v>-</v>
      </c>
      <c r="BL592" s="187"/>
      <c r="BM592" s="197"/>
      <c r="BN592" s="202" t="str">
        <f t="shared" si="381"/>
        <v>-</v>
      </c>
      <c r="BO592" s="187"/>
      <c r="BP592" s="197"/>
      <c r="BQ592" s="202" t="str">
        <f t="shared" si="382"/>
        <v>-</v>
      </c>
      <c r="BR592" s="187"/>
      <c r="BS592" s="197"/>
      <c r="BT592" s="202" t="str">
        <f t="shared" si="383"/>
        <v>-</v>
      </c>
      <c r="BU592" s="187"/>
      <c r="BV592" s="197"/>
      <c r="BW592" s="202" t="str">
        <f t="shared" si="384"/>
        <v>-</v>
      </c>
      <c r="BX592" s="187"/>
      <c r="BY592" s="197"/>
      <c r="BZ592" s="202" t="str">
        <f t="shared" si="385"/>
        <v>-</v>
      </c>
      <c r="CA592" s="187"/>
      <c r="CB592" s="197"/>
      <c r="CC592" s="202" t="str">
        <f t="shared" si="386"/>
        <v>-</v>
      </c>
      <c r="CD592" s="187"/>
      <c r="CE592" s="197"/>
      <c r="CF592" s="202" t="str">
        <f t="shared" si="387"/>
        <v>-</v>
      </c>
      <c r="CG592" s="187"/>
      <c r="CH592" s="197"/>
      <c r="CI592" s="202" t="str">
        <f t="shared" si="388"/>
        <v>-</v>
      </c>
      <c r="CJ592" s="187"/>
      <c r="CK592" s="197"/>
      <c r="CL592" s="202" t="str">
        <f t="shared" si="396"/>
        <v>-</v>
      </c>
      <c r="CM592" s="187"/>
      <c r="CN592" s="197"/>
      <c r="CO592" s="202" t="str">
        <f t="shared" si="397"/>
        <v>-</v>
      </c>
      <c r="CP592" s="187"/>
      <c r="CQ592" s="197"/>
      <c r="CR592" s="202" t="str">
        <f t="shared" si="389"/>
        <v>-</v>
      </c>
      <c r="CS592" s="187"/>
      <c r="CT592" s="197"/>
      <c r="CU592" s="202" t="str">
        <f t="shared" si="398"/>
        <v>-</v>
      </c>
      <c r="CV592" s="187"/>
      <c r="CW592" s="197"/>
      <c r="CX592" s="202" t="str">
        <f t="shared" si="399"/>
        <v>-</v>
      </c>
      <c r="CY592" s="187"/>
      <c r="CZ592" s="197"/>
      <c r="DA592" s="202" t="str">
        <f t="shared" si="390"/>
        <v>-</v>
      </c>
      <c r="DB592" s="187"/>
      <c r="DC592" s="197"/>
      <c r="DD592" s="202" t="str">
        <f t="shared" si="400"/>
        <v>-</v>
      </c>
      <c r="DE592" s="187"/>
      <c r="DF592" s="197"/>
      <c r="DG592" s="202" t="str">
        <f t="shared" si="401"/>
        <v>-</v>
      </c>
      <c r="DH592" s="187"/>
      <c r="DI592" s="103">
        <f t="shared" si="391"/>
        <v>3</v>
      </c>
      <c r="DJ592" s="103">
        <f t="shared" si="392"/>
        <v>1</v>
      </c>
      <c r="DK592" s="200">
        <f t="shared" si="402"/>
        <v>33.333333333333329</v>
      </c>
      <c r="DL592" s="201">
        <f t="shared" si="403"/>
        <v>2</v>
      </c>
    </row>
    <row r="593" spans="1:116" ht="24.95" customHeight="1">
      <c r="A593" s="92"/>
      <c r="B593" s="76"/>
      <c r="C593" s="76"/>
      <c r="D593" s="101" t="s">
        <v>1327</v>
      </c>
      <c r="E593" s="90" t="s">
        <v>1328</v>
      </c>
      <c r="F593" s="12" t="s">
        <v>995</v>
      </c>
      <c r="G593" s="97" t="s">
        <v>941</v>
      </c>
      <c r="H593" s="98" t="s">
        <v>957</v>
      </c>
      <c r="I593" s="99" t="s">
        <v>532</v>
      </c>
      <c r="J593" s="100" t="str">
        <f t="shared" si="393"/>
        <v xml:space="preserve">C4 </v>
      </c>
      <c r="K593" s="197" t="s">
        <v>1192</v>
      </c>
      <c r="L593" s="202" t="str">
        <f t="shared" si="394"/>
        <v>A</v>
      </c>
      <c r="M593" s="189" t="s">
        <v>2009</v>
      </c>
      <c r="N593" s="197" t="s">
        <v>1192</v>
      </c>
      <c r="O593" s="202" t="str">
        <f t="shared" si="365"/>
        <v>-</v>
      </c>
      <c r="P593" s="187"/>
      <c r="Q593" s="197" t="s">
        <v>1192</v>
      </c>
      <c r="R593" s="202" t="str">
        <f t="shared" si="366"/>
        <v>-</v>
      </c>
      <c r="S593" s="187"/>
      <c r="T593" s="197"/>
      <c r="U593" s="202" t="str">
        <f t="shared" si="367"/>
        <v>-</v>
      </c>
      <c r="V593" s="187"/>
      <c r="W593" s="197"/>
      <c r="X593" s="202" t="str">
        <f t="shared" si="368"/>
        <v>-</v>
      </c>
      <c r="Y593" s="187"/>
      <c r="Z593" s="197"/>
      <c r="AA593" s="202" t="str">
        <f t="shared" si="369"/>
        <v>-</v>
      </c>
      <c r="AB593" s="187"/>
      <c r="AC593" s="197"/>
      <c r="AD593" s="202" t="str">
        <f t="shared" si="395"/>
        <v>-</v>
      </c>
      <c r="AE593" s="187"/>
      <c r="AF593" s="197"/>
      <c r="AG593" s="202" t="str">
        <f t="shared" si="370"/>
        <v>-</v>
      </c>
      <c r="AH593" s="187"/>
      <c r="AI593" s="197"/>
      <c r="AJ593" s="202" t="str">
        <f t="shared" si="371"/>
        <v>-</v>
      </c>
      <c r="AK593" s="187"/>
      <c r="AL593" s="197"/>
      <c r="AM593" s="202" t="str">
        <f t="shared" si="372"/>
        <v>-</v>
      </c>
      <c r="AN593" s="187"/>
      <c r="AO593" s="197"/>
      <c r="AP593" s="202" t="str">
        <f t="shared" si="373"/>
        <v>-</v>
      </c>
      <c r="AQ593" s="187"/>
      <c r="AR593" s="197"/>
      <c r="AS593" s="202" t="str">
        <f t="shared" si="374"/>
        <v>-</v>
      </c>
      <c r="AT593" s="187"/>
      <c r="AU593" s="197"/>
      <c r="AV593" s="202" t="str">
        <f t="shared" si="375"/>
        <v>-</v>
      </c>
      <c r="AW593" s="187"/>
      <c r="AX593" s="197"/>
      <c r="AY593" s="202" t="str">
        <f t="shared" si="376"/>
        <v>-</v>
      </c>
      <c r="AZ593" s="187"/>
      <c r="BA593" s="197"/>
      <c r="BB593" s="202" t="str">
        <f t="shared" si="377"/>
        <v>-</v>
      </c>
      <c r="BC593" s="186">
        <v>42785</v>
      </c>
      <c r="BD593" s="197"/>
      <c r="BE593" s="202" t="str">
        <f t="shared" si="378"/>
        <v>-</v>
      </c>
      <c r="BF593" s="187"/>
      <c r="BG593" s="197"/>
      <c r="BH593" s="202" t="str">
        <f t="shared" si="379"/>
        <v>-</v>
      </c>
      <c r="BI593" s="187"/>
      <c r="BJ593" s="197"/>
      <c r="BK593" s="202" t="str">
        <f t="shared" si="380"/>
        <v>-</v>
      </c>
      <c r="BL593" s="187"/>
      <c r="BM593" s="197"/>
      <c r="BN593" s="202" t="str">
        <f t="shared" si="381"/>
        <v>-</v>
      </c>
      <c r="BO593" s="187"/>
      <c r="BP593" s="197"/>
      <c r="BQ593" s="202" t="str">
        <f t="shared" si="382"/>
        <v>-</v>
      </c>
      <c r="BR593" s="187"/>
      <c r="BS593" s="197"/>
      <c r="BT593" s="202" t="str">
        <f t="shared" si="383"/>
        <v>-</v>
      </c>
      <c r="BU593" s="187"/>
      <c r="BV593" s="197"/>
      <c r="BW593" s="202" t="str">
        <f t="shared" si="384"/>
        <v>-</v>
      </c>
      <c r="BX593" s="187"/>
      <c r="BY593" s="197"/>
      <c r="BZ593" s="202" t="str">
        <f t="shared" si="385"/>
        <v>-</v>
      </c>
      <c r="CA593" s="187"/>
      <c r="CB593" s="197"/>
      <c r="CC593" s="202" t="str">
        <f t="shared" si="386"/>
        <v>-</v>
      </c>
      <c r="CD593" s="187"/>
      <c r="CE593" s="197"/>
      <c r="CF593" s="202" t="str">
        <f t="shared" si="387"/>
        <v>-</v>
      </c>
      <c r="CG593" s="187"/>
      <c r="CH593" s="197"/>
      <c r="CI593" s="202" t="str">
        <f t="shared" si="388"/>
        <v>-</v>
      </c>
      <c r="CJ593" s="187"/>
      <c r="CK593" s="197"/>
      <c r="CL593" s="202" t="str">
        <f t="shared" si="396"/>
        <v>-</v>
      </c>
      <c r="CM593" s="187"/>
      <c r="CN593" s="197"/>
      <c r="CO593" s="202" t="str">
        <f t="shared" si="397"/>
        <v>-</v>
      </c>
      <c r="CP593" s="187"/>
      <c r="CQ593" s="197"/>
      <c r="CR593" s="202" t="str">
        <f t="shared" si="389"/>
        <v>-</v>
      </c>
      <c r="CS593" s="187"/>
      <c r="CT593" s="197"/>
      <c r="CU593" s="202" t="str">
        <f t="shared" si="398"/>
        <v>-</v>
      </c>
      <c r="CV593" s="187"/>
      <c r="CW593" s="197"/>
      <c r="CX593" s="202" t="str">
        <f t="shared" si="399"/>
        <v>-</v>
      </c>
      <c r="CY593" s="187"/>
      <c r="CZ593" s="197"/>
      <c r="DA593" s="202" t="str">
        <f t="shared" si="390"/>
        <v>-</v>
      </c>
      <c r="DB593" s="187"/>
      <c r="DC593" s="197"/>
      <c r="DD593" s="202" t="str">
        <f t="shared" si="400"/>
        <v>-</v>
      </c>
      <c r="DE593" s="187"/>
      <c r="DF593" s="197"/>
      <c r="DG593" s="202" t="str">
        <f t="shared" si="401"/>
        <v>-</v>
      </c>
      <c r="DH593" s="187"/>
      <c r="DI593" s="103">
        <f t="shared" si="391"/>
        <v>3</v>
      </c>
      <c r="DJ593" s="103">
        <f t="shared" si="392"/>
        <v>1</v>
      </c>
      <c r="DK593" s="200">
        <f t="shared" si="402"/>
        <v>33.333333333333329</v>
      </c>
      <c r="DL593" s="201">
        <f t="shared" si="403"/>
        <v>2</v>
      </c>
    </row>
    <row r="594" spans="1:116" ht="24.95" customHeight="1">
      <c r="A594" s="92"/>
      <c r="B594" s="76"/>
      <c r="C594" s="76"/>
      <c r="D594" s="95" t="s">
        <v>1329</v>
      </c>
      <c r="E594" s="96" t="s">
        <v>1330</v>
      </c>
      <c r="F594" s="97" t="s">
        <v>989</v>
      </c>
      <c r="G594" s="97" t="s">
        <v>994</v>
      </c>
      <c r="H594" s="98" t="s">
        <v>523</v>
      </c>
      <c r="I594" s="99" t="s">
        <v>532</v>
      </c>
      <c r="J594" s="100" t="str">
        <f t="shared" si="393"/>
        <v xml:space="preserve">C4 </v>
      </c>
      <c r="K594" s="197" t="s">
        <v>1192</v>
      </c>
      <c r="L594" s="202" t="str">
        <f t="shared" si="394"/>
        <v>A</v>
      </c>
      <c r="M594" s="189" t="s">
        <v>2009</v>
      </c>
      <c r="N594" s="197" t="s">
        <v>1192</v>
      </c>
      <c r="O594" s="202" t="str">
        <f t="shared" si="365"/>
        <v>-</v>
      </c>
      <c r="P594" s="187"/>
      <c r="Q594" s="197" t="s">
        <v>1192</v>
      </c>
      <c r="R594" s="202" t="str">
        <f t="shared" si="366"/>
        <v>-</v>
      </c>
      <c r="S594" s="187"/>
      <c r="T594" s="197"/>
      <c r="U594" s="202" t="str">
        <f t="shared" si="367"/>
        <v>-</v>
      </c>
      <c r="V594" s="187"/>
      <c r="W594" s="197"/>
      <c r="X594" s="202" t="str">
        <f t="shared" si="368"/>
        <v>-</v>
      </c>
      <c r="Y594" s="187"/>
      <c r="Z594" s="197"/>
      <c r="AA594" s="202" t="str">
        <f t="shared" si="369"/>
        <v>-</v>
      </c>
      <c r="AB594" s="187"/>
      <c r="AC594" s="197"/>
      <c r="AD594" s="202" t="str">
        <f t="shared" si="395"/>
        <v>-</v>
      </c>
      <c r="AE594" s="187"/>
      <c r="AF594" s="197"/>
      <c r="AG594" s="202" t="str">
        <f t="shared" si="370"/>
        <v>-</v>
      </c>
      <c r="AH594" s="187"/>
      <c r="AI594" s="197"/>
      <c r="AJ594" s="202" t="str">
        <f t="shared" si="371"/>
        <v>-</v>
      </c>
      <c r="AK594" s="187"/>
      <c r="AL594" s="197"/>
      <c r="AM594" s="202" t="str">
        <f t="shared" si="372"/>
        <v>-</v>
      </c>
      <c r="AN594" s="187"/>
      <c r="AO594" s="197"/>
      <c r="AP594" s="202" t="str">
        <f t="shared" si="373"/>
        <v>-</v>
      </c>
      <c r="AQ594" s="187"/>
      <c r="AR594" s="197"/>
      <c r="AS594" s="202" t="str">
        <f t="shared" si="374"/>
        <v>-</v>
      </c>
      <c r="AT594" s="187"/>
      <c r="AU594" s="197"/>
      <c r="AV594" s="202" t="str">
        <f t="shared" si="375"/>
        <v>-</v>
      </c>
      <c r="AW594" s="187"/>
      <c r="AX594" s="197"/>
      <c r="AY594" s="202" t="str">
        <f t="shared" si="376"/>
        <v>-</v>
      </c>
      <c r="AZ594" s="187"/>
      <c r="BA594" s="197"/>
      <c r="BB594" s="202" t="str">
        <f t="shared" si="377"/>
        <v>-</v>
      </c>
      <c r="BC594" s="187"/>
      <c r="BD594" s="197"/>
      <c r="BE594" s="202" t="str">
        <f t="shared" si="378"/>
        <v>-</v>
      </c>
      <c r="BF594" s="187"/>
      <c r="BG594" s="197"/>
      <c r="BH594" s="202" t="str">
        <f t="shared" si="379"/>
        <v>-</v>
      </c>
      <c r="BI594" s="187"/>
      <c r="BJ594" s="197"/>
      <c r="BK594" s="202" t="str">
        <f t="shared" si="380"/>
        <v>-</v>
      </c>
      <c r="BL594" s="187"/>
      <c r="BM594" s="197"/>
      <c r="BN594" s="202" t="str">
        <f t="shared" si="381"/>
        <v>-</v>
      </c>
      <c r="BO594" s="187"/>
      <c r="BP594" s="197"/>
      <c r="BQ594" s="202" t="str">
        <f t="shared" si="382"/>
        <v>-</v>
      </c>
      <c r="BR594" s="187"/>
      <c r="BS594" s="197"/>
      <c r="BT594" s="202" t="str">
        <f t="shared" si="383"/>
        <v>-</v>
      </c>
      <c r="BU594" s="187"/>
      <c r="BV594" s="197"/>
      <c r="BW594" s="202" t="str">
        <f t="shared" si="384"/>
        <v>-</v>
      </c>
      <c r="BX594" s="187"/>
      <c r="BY594" s="197"/>
      <c r="BZ594" s="202" t="str">
        <f t="shared" si="385"/>
        <v>-</v>
      </c>
      <c r="CA594" s="187"/>
      <c r="CB594" s="197"/>
      <c r="CC594" s="202" t="str">
        <f t="shared" si="386"/>
        <v>-</v>
      </c>
      <c r="CD594" s="187"/>
      <c r="CE594" s="197"/>
      <c r="CF594" s="202" t="str">
        <f t="shared" si="387"/>
        <v>-</v>
      </c>
      <c r="CG594" s="187"/>
      <c r="CH594" s="197"/>
      <c r="CI594" s="202" t="str">
        <f t="shared" si="388"/>
        <v>-</v>
      </c>
      <c r="CJ594" s="187"/>
      <c r="CK594" s="197"/>
      <c r="CL594" s="202" t="str">
        <f t="shared" si="396"/>
        <v>-</v>
      </c>
      <c r="CM594" s="187"/>
      <c r="CN594" s="197"/>
      <c r="CO594" s="202" t="str">
        <f t="shared" si="397"/>
        <v>-</v>
      </c>
      <c r="CP594" s="187"/>
      <c r="CQ594" s="197"/>
      <c r="CR594" s="202" t="str">
        <f t="shared" si="389"/>
        <v>-</v>
      </c>
      <c r="CS594" s="187"/>
      <c r="CT594" s="197"/>
      <c r="CU594" s="202" t="str">
        <f t="shared" si="398"/>
        <v>-</v>
      </c>
      <c r="CV594" s="187"/>
      <c r="CW594" s="197"/>
      <c r="CX594" s="202" t="str">
        <f t="shared" si="399"/>
        <v>-</v>
      </c>
      <c r="CY594" s="187"/>
      <c r="CZ594" s="197"/>
      <c r="DA594" s="202" t="str">
        <f t="shared" si="390"/>
        <v>-</v>
      </c>
      <c r="DB594" s="187"/>
      <c r="DC594" s="197"/>
      <c r="DD594" s="202" t="str">
        <f t="shared" si="400"/>
        <v>-</v>
      </c>
      <c r="DE594" s="187"/>
      <c r="DF594" s="197"/>
      <c r="DG594" s="202" t="str">
        <f t="shared" si="401"/>
        <v>-</v>
      </c>
      <c r="DH594" s="187"/>
      <c r="DI594" s="103">
        <f t="shared" si="391"/>
        <v>3</v>
      </c>
      <c r="DJ594" s="103">
        <f t="shared" si="392"/>
        <v>1</v>
      </c>
      <c r="DK594" s="200">
        <f t="shared" si="402"/>
        <v>33.333333333333329</v>
      </c>
      <c r="DL594" s="201">
        <f t="shared" si="403"/>
        <v>2</v>
      </c>
    </row>
    <row r="595" spans="1:116" ht="24.95" customHeight="1">
      <c r="A595" s="92"/>
      <c r="B595" s="76"/>
      <c r="C595" s="76"/>
      <c r="D595" s="95" t="s">
        <v>1331</v>
      </c>
      <c r="E595" s="96" t="s">
        <v>1332</v>
      </c>
      <c r="F595" s="12" t="s">
        <v>992</v>
      </c>
      <c r="G595" s="12" t="s">
        <v>938</v>
      </c>
      <c r="H595" s="98" t="s">
        <v>523</v>
      </c>
      <c r="I595" s="99" t="s">
        <v>532</v>
      </c>
      <c r="J595" s="100" t="str">
        <f t="shared" si="393"/>
        <v xml:space="preserve">C4 </v>
      </c>
      <c r="K595" s="197" t="s">
        <v>1192</v>
      </c>
      <c r="L595" s="202" t="str">
        <f t="shared" si="394"/>
        <v>A</v>
      </c>
      <c r="M595" s="189" t="s">
        <v>2009</v>
      </c>
      <c r="N595" s="197" t="s">
        <v>1192</v>
      </c>
      <c r="O595" s="202" t="str">
        <f t="shared" si="365"/>
        <v>-</v>
      </c>
      <c r="P595" s="187"/>
      <c r="Q595" s="197" t="s">
        <v>1192</v>
      </c>
      <c r="R595" s="202" t="str">
        <f t="shared" si="366"/>
        <v>-</v>
      </c>
      <c r="S595" s="187"/>
      <c r="T595" s="197"/>
      <c r="U595" s="202" t="str">
        <f t="shared" si="367"/>
        <v>-</v>
      </c>
      <c r="V595" s="187"/>
      <c r="W595" s="197"/>
      <c r="X595" s="202" t="str">
        <f t="shared" si="368"/>
        <v>-</v>
      </c>
      <c r="Y595" s="187"/>
      <c r="Z595" s="197"/>
      <c r="AA595" s="202" t="str">
        <f t="shared" si="369"/>
        <v>-</v>
      </c>
      <c r="AB595" s="187"/>
      <c r="AC595" s="197"/>
      <c r="AD595" s="202" t="str">
        <f t="shared" si="395"/>
        <v>-</v>
      </c>
      <c r="AE595" s="187"/>
      <c r="AF595" s="197"/>
      <c r="AG595" s="202" t="str">
        <f t="shared" si="370"/>
        <v>-</v>
      </c>
      <c r="AH595" s="187"/>
      <c r="AI595" s="197"/>
      <c r="AJ595" s="202" t="str">
        <f t="shared" si="371"/>
        <v>-</v>
      </c>
      <c r="AK595" s="187"/>
      <c r="AL595" s="197"/>
      <c r="AM595" s="202" t="str">
        <f t="shared" si="372"/>
        <v>-</v>
      </c>
      <c r="AN595" s="187"/>
      <c r="AO595" s="197"/>
      <c r="AP595" s="202" t="str">
        <f t="shared" si="373"/>
        <v>-</v>
      </c>
      <c r="AQ595" s="187"/>
      <c r="AR595" s="197"/>
      <c r="AS595" s="202" t="str">
        <f t="shared" si="374"/>
        <v>-</v>
      </c>
      <c r="AT595" s="187"/>
      <c r="AU595" s="197"/>
      <c r="AV595" s="202" t="str">
        <f t="shared" si="375"/>
        <v>-</v>
      </c>
      <c r="AW595" s="187"/>
      <c r="AX595" s="197"/>
      <c r="AY595" s="202" t="str">
        <f t="shared" si="376"/>
        <v>-</v>
      </c>
      <c r="AZ595" s="187"/>
      <c r="BA595" s="197"/>
      <c r="BB595" s="202" t="str">
        <f t="shared" si="377"/>
        <v>-</v>
      </c>
      <c r="BC595" s="187"/>
      <c r="BD595" s="197"/>
      <c r="BE595" s="202" t="str">
        <f t="shared" si="378"/>
        <v>-</v>
      </c>
      <c r="BF595" s="187"/>
      <c r="BG595" s="197"/>
      <c r="BH595" s="202" t="str">
        <f t="shared" si="379"/>
        <v>-</v>
      </c>
      <c r="BI595" s="187"/>
      <c r="BJ595" s="197"/>
      <c r="BK595" s="202" t="str">
        <f t="shared" si="380"/>
        <v>-</v>
      </c>
      <c r="BL595" s="187"/>
      <c r="BM595" s="197"/>
      <c r="BN595" s="202" t="str">
        <f t="shared" si="381"/>
        <v>-</v>
      </c>
      <c r="BO595" s="187"/>
      <c r="BP595" s="197"/>
      <c r="BQ595" s="202" t="str">
        <f t="shared" si="382"/>
        <v>-</v>
      </c>
      <c r="BR595" s="187"/>
      <c r="BS595" s="197"/>
      <c r="BT595" s="202" t="str">
        <f t="shared" si="383"/>
        <v>-</v>
      </c>
      <c r="BU595" s="187"/>
      <c r="BV595" s="197"/>
      <c r="BW595" s="202" t="str">
        <f t="shared" si="384"/>
        <v>-</v>
      </c>
      <c r="BX595" s="187"/>
      <c r="BY595" s="197"/>
      <c r="BZ595" s="202" t="str">
        <f t="shared" si="385"/>
        <v>-</v>
      </c>
      <c r="CA595" s="187"/>
      <c r="CB595" s="197"/>
      <c r="CC595" s="202" t="str">
        <f t="shared" si="386"/>
        <v>-</v>
      </c>
      <c r="CD595" s="187"/>
      <c r="CE595" s="197"/>
      <c r="CF595" s="202" t="str">
        <f t="shared" si="387"/>
        <v>-</v>
      </c>
      <c r="CG595" s="187"/>
      <c r="CH595" s="197"/>
      <c r="CI595" s="202" t="str">
        <f t="shared" si="388"/>
        <v>-</v>
      </c>
      <c r="CJ595" s="187"/>
      <c r="CK595" s="197"/>
      <c r="CL595" s="202" t="str">
        <f t="shared" si="396"/>
        <v>-</v>
      </c>
      <c r="CM595" s="187"/>
      <c r="CN595" s="197"/>
      <c r="CO595" s="202" t="str">
        <f t="shared" si="397"/>
        <v>-</v>
      </c>
      <c r="CP595" s="187"/>
      <c r="CQ595" s="197"/>
      <c r="CR595" s="202" t="str">
        <f t="shared" si="389"/>
        <v>-</v>
      </c>
      <c r="CS595" s="187"/>
      <c r="CT595" s="197"/>
      <c r="CU595" s="202" t="str">
        <f t="shared" si="398"/>
        <v>-</v>
      </c>
      <c r="CV595" s="187"/>
      <c r="CW595" s="197"/>
      <c r="CX595" s="202" t="str">
        <f t="shared" si="399"/>
        <v>-</v>
      </c>
      <c r="CY595" s="187"/>
      <c r="CZ595" s="197"/>
      <c r="DA595" s="202" t="str">
        <f t="shared" si="390"/>
        <v>-</v>
      </c>
      <c r="DB595" s="187"/>
      <c r="DC595" s="197"/>
      <c r="DD595" s="202" t="str">
        <f t="shared" si="400"/>
        <v>-</v>
      </c>
      <c r="DE595" s="187"/>
      <c r="DF595" s="197"/>
      <c r="DG595" s="202" t="str">
        <f t="shared" si="401"/>
        <v>-</v>
      </c>
      <c r="DH595" s="187"/>
      <c r="DI595" s="103">
        <f t="shared" si="391"/>
        <v>3</v>
      </c>
      <c r="DJ595" s="103">
        <f t="shared" si="392"/>
        <v>1</v>
      </c>
      <c r="DK595" s="200">
        <f t="shared" si="402"/>
        <v>33.333333333333329</v>
      </c>
      <c r="DL595" s="201">
        <f t="shared" si="403"/>
        <v>2</v>
      </c>
    </row>
    <row r="596" spans="1:116" ht="24.95" customHeight="1">
      <c r="A596" s="92"/>
      <c r="B596" s="76"/>
      <c r="C596" s="76"/>
      <c r="D596" s="101" t="s">
        <v>1333</v>
      </c>
      <c r="E596" s="90" t="s">
        <v>694</v>
      </c>
      <c r="F596" s="97" t="s">
        <v>952</v>
      </c>
      <c r="G596" s="97" t="s">
        <v>952</v>
      </c>
      <c r="H596" s="94" t="s">
        <v>953</v>
      </c>
      <c r="I596" s="94" t="s">
        <v>954</v>
      </c>
      <c r="J596" s="100" t="str">
        <f t="shared" si="393"/>
        <v>D3J</v>
      </c>
      <c r="K596" s="197" t="s">
        <v>1192</v>
      </c>
      <c r="L596" s="202" t="str">
        <f t="shared" si="394"/>
        <v>A</v>
      </c>
      <c r="M596" s="189" t="s">
        <v>2061</v>
      </c>
      <c r="N596" s="197" t="s">
        <v>1192</v>
      </c>
      <c r="O596" s="202" t="str">
        <f t="shared" si="365"/>
        <v>A</v>
      </c>
      <c r="P596" s="189" t="s">
        <v>2061</v>
      </c>
      <c r="Q596" s="197" t="s">
        <v>1192</v>
      </c>
      <c r="R596" s="202" t="str">
        <f t="shared" si="366"/>
        <v>A</v>
      </c>
      <c r="S596" s="189" t="s">
        <v>2061</v>
      </c>
      <c r="T596" s="197" t="s">
        <v>1192</v>
      </c>
      <c r="U596" s="202" t="str">
        <f t="shared" si="367"/>
        <v>-</v>
      </c>
      <c r="V596" s="187"/>
      <c r="W596" s="197" t="s">
        <v>1192</v>
      </c>
      <c r="X596" s="202" t="str">
        <f t="shared" si="368"/>
        <v>-</v>
      </c>
      <c r="Y596" s="187"/>
      <c r="Z596" s="197"/>
      <c r="AA596" s="202" t="str">
        <f t="shared" si="369"/>
        <v>-</v>
      </c>
      <c r="AB596" s="187"/>
      <c r="AC596" s="197"/>
      <c r="AD596" s="202" t="str">
        <f t="shared" si="395"/>
        <v>-</v>
      </c>
      <c r="AE596" s="187"/>
      <c r="AF596" s="197"/>
      <c r="AG596" s="202" t="str">
        <f t="shared" si="370"/>
        <v>-</v>
      </c>
      <c r="AH596" s="187"/>
      <c r="AI596" s="197"/>
      <c r="AJ596" s="202" t="str">
        <f t="shared" si="371"/>
        <v>-</v>
      </c>
      <c r="AK596" s="187"/>
      <c r="AL596" s="197"/>
      <c r="AM596" s="202" t="str">
        <f t="shared" si="372"/>
        <v>-</v>
      </c>
      <c r="AN596" s="187"/>
      <c r="AO596" s="197"/>
      <c r="AP596" s="202" t="str">
        <f t="shared" si="373"/>
        <v>-</v>
      </c>
      <c r="AQ596" s="187"/>
      <c r="AR596" s="197"/>
      <c r="AS596" s="202" t="str">
        <f t="shared" si="374"/>
        <v>-</v>
      </c>
      <c r="AT596" s="187"/>
      <c r="AU596" s="197"/>
      <c r="AV596" s="202" t="str">
        <f t="shared" si="375"/>
        <v>-</v>
      </c>
      <c r="AW596" s="187"/>
      <c r="AX596" s="197"/>
      <c r="AY596" s="202" t="str">
        <f t="shared" si="376"/>
        <v>-</v>
      </c>
      <c r="AZ596" s="187"/>
      <c r="BA596" s="197"/>
      <c r="BB596" s="202" t="str">
        <f t="shared" si="377"/>
        <v>-</v>
      </c>
      <c r="BC596" s="204" t="s">
        <v>2337</v>
      </c>
      <c r="BD596" s="197"/>
      <c r="BE596" s="202" t="str">
        <f t="shared" si="378"/>
        <v>-</v>
      </c>
      <c r="BF596" s="187"/>
      <c r="BG596" s="197"/>
      <c r="BH596" s="202" t="str">
        <f t="shared" si="379"/>
        <v>-</v>
      </c>
      <c r="BI596" s="187"/>
      <c r="BJ596" s="197"/>
      <c r="BK596" s="202" t="str">
        <f t="shared" si="380"/>
        <v>-</v>
      </c>
      <c r="BL596" s="187"/>
      <c r="BM596" s="197"/>
      <c r="BN596" s="202" t="str">
        <f t="shared" si="381"/>
        <v>-</v>
      </c>
      <c r="BO596" s="187"/>
      <c r="BP596" s="197"/>
      <c r="BQ596" s="202" t="str">
        <f t="shared" si="382"/>
        <v>-</v>
      </c>
      <c r="BR596" s="187"/>
      <c r="BS596" s="197"/>
      <c r="BT596" s="202" t="str">
        <f t="shared" si="383"/>
        <v>-</v>
      </c>
      <c r="BU596" s="187"/>
      <c r="BV596" s="197"/>
      <c r="BW596" s="202" t="str">
        <f t="shared" si="384"/>
        <v>-</v>
      </c>
      <c r="BX596" s="187"/>
      <c r="BY596" s="197"/>
      <c r="BZ596" s="202" t="str">
        <f t="shared" si="385"/>
        <v>-</v>
      </c>
      <c r="CA596" s="187"/>
      <c r="CB596" s="197"/>
      <c r="CC596" s="202" t="str">
        <f t="shared" si="386"/>
        <v>-</v>
      </c>
      <c r="CD596" s="187"/>
      <c r="CE596" s="197"/>
      <c r="CF596" s="202" t="str">
        <f t="shared" si="387"/>
        <v>-</v>
      </c>
      <c r="CG596" s="187"/>
      <c r="CH596" s="197"/>
      <c r="CI596" s="202" t="str">
        <f t="shared" si="388"/>
        <v>-</v>
      </c>
      <c r="CJ596" s="187"/>
      <c r="CK596" s="197"/>
      <c r="CL596" s="202" t="str">
        <f t="shared" si="396"/>
        <v>-</v>
      </c>
      <c r="CM596" s="187"/>
      <c r="CN596" s="197"/>
      <c r="CO596" s="202" t="str">
        <f t="shared" si="397"/>
        <v>-</v>
      </c>
      <c r="CP596" s="187"/>
      <c r="CQ596" s="197"/>
      <c r="CR596" s="202" t="str">
        <f t="shared" si="389"/>
        <v>-</v>
      </c>
      <c r="CS596" s="187"/>
      <c r="CT596" s="197"/>
      <c r="CU596" s="202" t="str">
        <f t="shared" si="398"/>
        <v>-</v>
      </c>
      <c r="CV596" s="187"/>
      <c r="CW596" s="197"/>
      <c r="CX596" s="202" t="str">
        <f t="shared" si="399"/>
        <v>-</v>
      </c>
      <c r="CY596" s="187"/>
      <c r="CZ596" s="197"/>
      <c r="DA596" s="202" t="str">
        <f t="shared" si="390"/>
        <v>-</v>
      </c>
      <c r="DB596" s="187"/>
      <c r="DC596" s="197"/>
      <c r="DD596" s="202" t="str">
        <f t="shared" si="400"/>
        <v>-</v>
      </c>
      <c r="DE596" s="187"/>
      <c r="DF596" s="197"/>
      <c r="DG596" s="202" t="str">
        <f t="shared" si="401"/>
        <v>-</v>
      </c>
      <c r="DH596" s="187"/>
      <c r="DI596" s="103">
        <f t="shared" si="391"/>
        <v>5</v>
      </c>
      <c r="DJ596" s="103">
        <f t="shared" si="392"/>
        <v>3</v>
      </c>
      <c r="DK596" s="200">
        <f t="shared" si="402"/>
        <v>60</v>
      </c>
      <c r="DL596" s="201">
        <f t="shared" si="403"/>
        <v>4</v>
      </c>
    </row>
    <row r="597" spans="1:116" ht="24.95" customHeight="1">
      <c r="A597" s="92"/>
      <c r="B597" s="76"/>
      <c r="C597" s="76"/>
      <c r="D597" s="101" t="s">
        <v>1421</v>
      </c>
      <c r="E597" s="90" t="s">
        <v>1334</v>
      </c>
      <c r="F597" s="97" t="s">
        <v>989</v>
      </c>
      <c r="G597" s="97" t="s">
        <v>994</v>
      </c>
      <c r="H597" s="91" t="s">
        <v>523</v>
      </c>
      <c r="I597" s="91" t="s">
        <v>532</v>
      </c>
      <c r="J597" s="100" t="str">
        <f t="shared" si="393"/>
        <v xml:space="preserve">C4 </v>
      </c>
      <c r="K597" s="197" t="s">
        <v>1192</v>
      </c>
      <c r="L597" s="202" t="str">
        <f t="shared" si="394"/>
        <v>A</v>
      </c>
      <c r="M597" s="189" t="s">
        <v>2009</v>
      </c>
      <c r="N597" s="197" t="s">
        <v>1192</v>
      </c>
      <c r="O597" s="202" t="str">
        <f t="shared" si="365"/>
        <v>-</v>
      </c>
      <c r="P597" s="187"/>
      <c r="Q597" s="197" t="s">
        <v>1192</v>
      </c>
      <c r="R597" s="202" t="str">
        <f t="shared" si="366"/>
        <v>-</v>
      </c>
      <c r="S597" s="187"/>
      <c r="T597" s="197"/>
      <c r="U597" s="202" t="str">
        <f t="shared" si="367"/>
        <v>-</v>
      </c>
      <c r="V597" s="187"/>
      <c r="W597" s="197"/>
      <c r="X597" s="202" t="str">
        <f t="shared" si="368"/>
        <v>-</v>
      </c>
      <c r="Y597" s="187"/>
      <c r="Z597" s="197"/>
      <c r="AA597" s="202" t="str">
        <f t="shared" si="369"/>
        <v>-</v>
      </c>
      <c r="AB597" s="187"/>
      <c r="AC597" s="197"/>
      <c r="AD597" s="202" t="str">
        <f t="shared" si="395"/>
        <v>-</v>
      </c>
      <c r="AE597" s="205">
        <v>42969</v>
      </c>
      <c r="AF597" s="197"/>
      <c r="AG597" s="202" t="str">
        <f t="shared" si="370"/>
        <v>-</v>
      </c>
      <c r="AH597" s="187"/>
      <c r="AI597" s="197"/>
      <c r="AJ597" s="202" t="str">
        <f t="shared" si="371"/>
        <v>-</v>
      </c>
      <c r="AK597" s="187"/>
      <c r="AL597" s="197"/>
      <c r="AM597" s="202" t="str">
        <f t="shared" si="372"/>
        <v>-</v>
      </c>
      <c r="AN597" s="187"/>
      <c r="AO597" s="197"/>
      <c r="AP597" s="202" t="str">
        <f t="shared" si="373"/>
        <v>-</v>
      </c>
      <c r="AQ597" s="187"/>
      <c r="AR597" s="197"/>
      <c r="AS597" s="202" t="str">
        <f t="shared" si="374"/>
        <v>-</v>
      </c>
      <c r="AT597" s="205">
        <v>42824</v>
      </c>
      <c r="AU597" s="197"/>
      <c r="AV597" s="202" t="str">
        <f t="shared" si="375"/>
        <v>-</v>
      </c>
      <c r="AW597" s="187"/>
      <c r="AX597" s="197"/>
      <c r="AY597" s="202" t="str">
        <f t="shared" si="376"/>
        <v>-</v>
      </c>
      <c r="AZ597" s="205">
        <v>42824</v>
      </c>
      <c r="BA597" s="197"/>
      <c r="BB597" s="202" t="str">
        <f t="shared" si="377"/>
        <v>-</v>
      </c>
      <c r="BC597" s="187"/>
      <c r="BD597" s="197"/>
      <c r="BE597" s="202" t="str">
        <f t="shared" si="378"/>
        <v>-</v>
      </c>
      <c r="BF597" s="187"/>
      <c r="BG597" s="197"/>
      <c r="BH597" s="202" t="str">
        <f t="shared" si="379"/>
        <v>-</v>
      </c>
      <c r="BI597" s="187"/>
      <c r="BJ597" s="197"/>
      <c r="BK597" s="202" t="str">
        <f t="shared" si="380"/>
        <v>-</v>
      </c>
      <c r="BL597" s="187"/>
      <c r="BM597" s="197"/>
      <c r="BN597" s="202" t="str">
        <f t="shared" si="381"/>
        <v>-</v>
      </c>
      <c r="BO597" s="187"/>
      <c r="BP597" s="197"/>
      <c r="BQ597" s="202" t="str">
        <f t="shared" si="382"/>
        <v>-</v>
      </c>
      <c r="BR597" s="187"/>
      <c r="BS597" s="197"/>
      <c r="BT597" s="202" t="str">
        <f t="shared" si="383"/>
        <v>-</v>
      </c>
      <c r="BU597" s="187"/>
      <c r="BV597" s="197"/>
      <c r="BW597" s="202" t="str">
        <f t="shared" si="384"/>
        <v>-</v>
      </c>
      <c r="BX597" s="187"/>
      <c r="BY597" s="197"/>
      <c r="BZ597" s="202" t="str">
        <f t="shared" si="385"/>
        <v>-</v>
      </c>
      <c r="CA597" s="187"/>
      <c r="CB597" s="197"/>
      <c r="CC597" s="202" t="str">
        <f t="shared" si="386"/>
        <v>-</v>
      </c>
      <c r="CD597" s="187"/>
      <c r="CE597" s="197"/>
      <c r="CF597" s="202" t="str">
        <f t="shared" si="387"/>
        <v>-</v>
      </c>
      <c r="CG597" s="187"/>
      <c r="CH597" s="197"/>
      <c r="CI597" s="202" t="str">
        <f t="shared" si="388"/>
        <v>-</v>
      </c>
      <c r="CJ597" s="187"/>
      <c r="CK597" s="197"/>
      <c r="CL597" s="202" t="str">
        <f t="shared" si="396"/>
        <v>-</v>
      </c>
      <c r="CM597" s="187"/>
      <c r="CN597" s="197"/>
      <c r="CO597" s="202" t="str">
        <f t="shared" si="397"/>
        <v>-</v>
      </c>
      <c r="CP597" s="187"/>
      <c r="CQ597" s="197"/>
      <c r="CR597" s="202" t="str">
        <f t="shared" si="389"/>
        <v>-</v>
      </c>
      <c r="CS597" s="187"/>
      <c r="CT597" s="197"/>
      <c r="CU597" s="202" t="str">
        <f t="shared" si="398"/>
        <v>-</v>
      </c>
      <c r="CV597" s="187"/>
      <c r="CW597" s="197"/>
      <c r="CX597" s="202" t="str">
        <f t="shared" si="399"/>
        <v>-</v>
      </c>
      <c r="CY597" s="187"/>
      <c r="CZ597" s="197"/>
      <c r="DA597" s="202" t="str">
        <f t="shared" si="390"/>
        <v>-</v>
      </c>
      <c r="DB597" s="187"/>
      <c r="DC597" s="197"/>
      <c r="DD597" s="202" t="str">
        <f t="shared" si="400"/>
        <v>-</v>
      </c>
      <c r="DE597" s="187"/>
      <c r="DF597" s="197"/>
      <c r="DG597" s="202" t="str">
        <f t="shared" si="401"/>
        <v>-</v>
      </c>
      <c r="DH597" s="187"/>
      <c r="DI597" s="103">
        <f t="shared" si="391"/>
        <v>3</v>
      </c>
      <c r="DJ597" s="103">
        <f t="shared" si="392"/>
        <v>1</v>
      </c>
      <c r="DK597" s="200">
        <f t="shared" si="402"/>
        <v>33.333333333333329</v>
      </c>
      <c r="DL597" s="201">
        <f t="shared" si="403"/>
        <v>2</v>
      </c>
    </row>
    <row r="598" spans="1:116" ht="24.95" customHeight="1">
      <c r="B598" s="76"/>
      <c r="C598" s="76"/>
      <c r="D598" s="95" t="s">
        <v>1409</v>
      </c>
      <c r="E598" s="96" t="s">
        <v>1335</v>
      </c>
      <c r="F598" s="12" t="s">
        <v>992</v>
      </c>
      <c r="G598" s="12" t="s">
        <v>938</v>
      </c>
      <c r="H598" s="98" t="s">
        <v>523</v>
      </c>
      <c r="I598" s="99" t="s">
        <v>532</v>
      </c>
      <c r="J598" s="100" t="str">
        <f t="shared" si="393"/>
        <v xml:space="preserve">C4 </v>
      </c>
      <c r="K598" s="197" t="s">
        <v>1192</v>
      </c>
      <c r="L598" s="202" t="str">
        <f t="shared" si="394"/>
        <v>A</v>
      </c>
      <c r="M598" s="189" t="s">
        <v>2061</v>
      </c>
      <c r="N598" s="197" t="s">
        <v>1192</v>
      </c>
      <c r="O598" s="202" t="str">
        <f t="shared" si="365"/>
        <v>-</v>
      </c>
      <c r="P598" s="187"/>
      <c r="Q598" s="197" t="s">
        <v>1192</v>
      </c>
      <c r="R598" s="202" t="str">
        <f t="shared" si="366"/>
        <v>-</v>
      </c>
      <c r="S598" s="187"/>
      <c r="T598" s="197"/>
      <c r="U598" s="202" t="str">
        <f t="shared" si="367"/>
        <v>-</v>
      </c>
      <c r="V598" s="187"/>
      <c r="W598" s="197"/>
      <c r="X598" s="202" t="str">
        <f t="shared" si="368"/>
        <v>-</v>
      </c>
      <c r="Y598" s="187"/>
      <c r="Z598" s="197"/>
      <c r="AA598" s="202" t="str">
        <f t="shared" si="369"/>
        <v>-</v>
      </c>
      <c r="AB598" s="187"/>
      <c r="AC598" s="197"/>
      <c r="AD598" s="202" t="str">
        <f t="shared" si="395"/>
        <v>-</v>
      </c>
      <c r="AE598" s="187"/>
      <c r="AF598" s="197"/>
      <c r="AG598" s="202" t="str">
        <f t="shared" si="370"/>
        <v>-</v>
      </c>
      <c r="AH598" s="187"/>
      <c r="AI598" s="197"/>
      <c r="AJ598" s="202" t="str">
        <f t="shared" si="371"/>
        <v>-</v>
      </c>
      <c r="AK598" s="187"/>
      <c r="AL598" s="197"/>
      <c r="AM598" s="202" t="str">
        <f t="shared" si="372"/>
        <v>-</v>
      </c>
      <c r="AN598" s="187"/>
      <c r="AO598" s="197"/>
      <c r="AP598" s="202" t="str">
        <f t="shared" si="373"/>
        <v>-</v>
      </c>
      <c r="AQ598" s="187"/>
      <c r="AR598" s="197"/>
      <c r="AS598" s="202" t="str">
        <f t="shared" si="374"/>
        <v>-</v>
      </c>
      <c r="AT598" s="187"/>
      <c r="AU598" s="197"/>
      <c r="AV598" s="202" t="str">
        <f t="shared" si="375"/>
        <v>-</v>
      </c>
      <c r="AW598" s="187"/>
      <c r="AX598" s="197"/>
      <c r="AY598" s="202" t="str">
        <f t="shared" si="376"/>
        <v>-</v>
      </c>
      <c r="AZ598" s="187"/>
      <c r="BA598" s="197"/>
      <c r="BB598" s="202" t="str">
        <f t="shared" si="377"/>
        <v>-</v>
      </c>
      <c r="BC598" s="187"/>
      <c r="BD598" s="197"/>
      <c r="BE598" s="202" t="str">
        <f t="shared" si="378"/>
        <v>-</v>
      </c>
      <c r="BF598" s="187"/>
      <c r="BG598" s="197"/>
      <c r="BH598" s="202" t="str">
        <f t="shared" si="379"/>
        <v>-</v>
      </c>
      <c r="BI598" s="187"/>
      <c r="BJ598" s="197"/>
      <c r="BK598" s="202" t="str">
        <f t="shared" si="380"/>
        <v>-</v>
      </c>
      <c r="BL598" s="187"/>
      <c r="BM598" s="197"/>
      <c r="BN598" s="202" t="str">
        <f t="shared" si="381"/>
        <v>-</v>
      </c>
      <c r="BO598" s="187"/>
      <c r="BP598" s="197"/>
      <c r="BQ598" s="202" t="str">
        <f t="shared" si="382"/>
        <v>-</v>
      </c>
      <c r="BR598" s="187"/>
      <c r="BS598" s="197"/>
      <c r="BT598" s="202" t="str">
        <f t="shared" si="383"/>
        <v>-</v>
      </c>
      <c r="BU598" s="187"/>
      <c r="BV598" s="197"/>
      <c r="BW598" s="202" t="str">
        <f t="shared" si="384"/>
        <v>-</v>
      </c>
      <c r="BX598" s="187"/>
      <c r="BY598" s="197"/>
      <c r="BZ598" s="202" t="str">
        <f t="shared" si="385"/>
        <v>-</v>
      </c>
      <c r="CA598" s="187"/>
      <c r="CB598" s="197"/>
      <c r="CC598" s="202" t="str">
        <f t="shared" si="386"/>
        <v>-</v>
      </c>
      <c r="CD598" s="187"/>
      <c r="CE598" s="197"/>
      <c r="CF598" s="202" t="str">
        <f t="shared" si="387"/>
        <v>-</v>
      </c>
      <c r="CG598" s="187"/>
      <c r="CH598" s="197"/>
      <c r="CI598" s="202" t="str">
        <f t="shared" si="388"/>
        <v>-</v>
      </c>
      <c r="CJ598" s="187"/>
      <c r="CK598" s="197"/>
      <c r="CL598" s="202" t="str">
        <f t="shared" si="396"/>
        <v>-</v>
      </c>
      <c r="CM598" s="187"/>
      <c r="CN598" s="197"/>
      <c r="CO598" s="202" t="str">
        <f t="shared" si="397"/>
        <v>-</v>
      </c>
      <c r="CP598" s="187"/>
      <c r="CQ598" s="197"/>
      <c r="CR598" s="202" t="str">
        <f t="shared" si="389"/>
        <v>-</v>
      </c>
      <c r="CS598" s="187"/>
      <c r="CT598" s="197"/>
      <c r="CU598" s="202" t="str">
        <f t="shared" si="398"/>
        <v>-</v>
      </c>
      <c r="CV598" s="187"/>
      <c r="CW598" s="197"/>
      <c r="CX598" s="202" t="str">
        <f t="shared" si="399"/>
        <v>-</v>
      </c>
      <c r="CY598" s="187"/>
      <c r="CZ598" s="197"/>
      <c r="DA598" s="202" t="str">
        <f t="shared" si="390"/>
        <v>-</v>
      </c>
      <c r="DB598" s="187"/>
      <c r="DC598" s="197"/>
      <c r="DD598" s="202" t="str">
        <f t="shared" si="400"/>
        <v>-</v>
      </c>
      <c r="DE598" s="187"/>
      <c r="DF598" s="197"/>
      <c r="DG598" s="202" t="str">
        <f t="shared" si="401"/>
        <v>-</v>
      </c>
      <c r="DH598" s="187"/>
      <c r="DI598" s="103">
        <f t="shared" si="391"/>
        <v>3</v>
      </c>
      <c r="DJ598" s="103">
        <f t="shared" si="392"/>
        <v>1</v>
      </c>
      <c r="DK598" s="200">
        <f t="shared" si="402"/>
        <v>33.333333333333329</v>
      </c>
      <c r="DL598" s="201">
        <f t="shared" si="403"/>
        <v>2</v>
      </c>
    </row>
    <row r="599" spans="1:116" ht="24.95" customHeight="1">
      <c r="B599" s="76"/>
      <c r="C599" s="76"/>
      <c r="D599" s="95" t="s">
        <v>1410</v>
      </c>
      <c r="E599" s="96" t="s">
        <v>1336</v>
      </c>
      <c r="F599" s="12" t="s">
        <v>992</v>
      </c>
      <c r="G599" s="12" t="s">
        <v>938</v>
      </c>
      <c r="H599" s="98" t="s">
        <v>523</v>
      </c>
      <c r="I599" s="99" t="s">
        <v>532</v>
      </c>
      <c r="J599" s="100" t="str">
        <f t="shared" si="393"/>
        <v xml:space="preserve">C4 </v>
      </c>
      <c r="K599" s="197" t="s">
        <v>1192</v>
      </c>
      <c r="L599" s="202" t="str">
        <f t="shared" si="394"/>
        <v>A</v>
      </c>
      <c r="M599" s="189" t="s">
        <v>2061</v>
      </c>
      <c r="N599" s="197" t="s">
        <v>1192</v>
      </c>
      <c r="O599" s="202" t="str">
        <f t="shared" si="365"/>
        <v>-</v>
      </c>
      <c r="P599" s="187"/>
      <c r="Q599" s="197" t="s">
        <v>1192</v>
      </c>
      <c r="R599" s="202" t="str">
        <f t="shared" si="366"/>
        <v>-</v>
      </c>
      <c r="S599" s="187"/>
      <c r="T599" s="197"/>
      <c r="U599" s="202" t="str">
        <f t="shared" si="367"/>
        <v>-</v>
      </c>
      <c r="V599" s="187"/>
      <c r="W599" s="197"/>
      <c r="X599" s="202" t="str">
        <f t="shared" si="368"/>
        <v>-</v>
      </c>
      <c r="Y599" s="187"/>
      <c r="Z599" s="197"/>
      <c r="AA599" s="202" t="str">
        <f t="shared" si="369"/>
        <v>-</v>
      </c>
      <c r="AB599" s="187"/>
      <c r="AC599" s="197"/>
      <c r="AD599" s="202" t="str">
        <f t="shared" si="395"/>
        <v>-</v>
      </c>
      <c r="AE599" s="187"/>
      <c r="AF599" s="197"/>
      <c r="AG599" s="202" t="str">
        <f t="shared" si="370"/>
        <v>-</v>
      </c>
      <c r="AH599" s="187"/>
      <c r="AI599" s="197"/>
      <c r="AJ599" s="202" t="str">
        <f t="shared" si="371"/>
        <v>-</v>
      </c>
      <c r="AK599" s="187"/>
      <c r="AL599" s="197"/>
      <c r="AM599" s="202" t="str">
        <f t="shared" si="372"/>
        <v>-</v>
      </c>
      <c r="AN599" s="187"/>
      <c r="AO599" s="197"/>
      <c r="AP599" s="202" t="str">
        <f t="shared" si="373"/>
        <v>-</v>
      </c>
      <c r="AQ599" s="187"/>
      <c r="AR599" s="197"/>
      <c r="AS599" s="202" t="str">
        <f t="shared" si="374"/>
        <v>-</v>
      </c>
      <c r="AT599" s="187"/>
      <c r="AU599" s="197"/>
      <c r="AV599" s="202" t="str">
        <f t="shared" si="375"/>
        <v>-</v>
      </c>
      <c r="AW599" s="187"/>
      <c r="AX599" s="197"/>
      <c r="AY599" s="202" t="str">
        <f t="shared" si="376"/>
        <v>-</v>
      </c>
      <c r="AZ599" s="187"/>
      <c r="BA599" s="197"/>
      <c r="BB599" s="202" t="str">
        <f t="shared" si="377"/>
        <v>-</v>
      </c>
      <c r="BC599" s="187"/>
      <c r="BD599" s="197"/>
      <c r="BE599" s="202" t="str">
        <f t="shared" si="378"/>
        <v>-</v>
      </c>
      <c r="BF599" s="187"/>
      <c r="BG599" s="197"/>
      <c r="BH599" s="202" t="str">
        <f t="shared" si="379"/>
        <v>-</v>
      </c>
      <c r="BI599" s="187"/>
      <c r="BJ599" s="197"/>
      <c r="BK599" s="202" t="str">
        <f t="shared" si="380"/>
        <v>-</v>
      </c>
      <c r="BL599" s="187"/>
      <c r="BM599" s="197"/>
      <c r="BN599" s="202" t="str">
        <f t="shared" si="381"/>
        <v>-</v>
      </c>
      <c r="BO599" s="187"/>
      <c r="BP599" s="197"/>
      <c r="BQ599" s="202" t="str">
        <f t="shared" si="382"/>
        <v>-</v>
      </c>
      <c r="BR599" s="187"/>
      <c r="BS599" s="197"/>
      <c r="BT599" s="202" t="str">
        <f t="shared" si="383"/>
        <v>-</v>
      </c>
      <c r="BU599" s="187"/>
      <c r="BV599" s="197"/>
      <c r="BW599" s="202" t="str">
        <f t="shared" si="384"/>
        <v>-</v>
      </c>
      <c r="BX599" s="187"/>
      <c r="BY599" s="197"/>
      <c r="BZ599" s="202" t="str">
        <f t="shared" si="385"/>
        <v>-</v>
      </c>
      <c r="CA599" s="187"/>
      <c r="CB599" s="197"/>
      <c r="CC599" s="202" t="str">
        <f t="shared" si="386"/>
        <v>-</v>
      </c>
      <c r="CD599" s="187"/>
      <c r="CE599" s="197"/>
      <c r="CF599" s="202" t="str">
        <f t="shared" si="387"/>
        <v>-</v>
      </c>
      <c r="CG599" s="187"/>
      <c r="CH599" s="197"/>
      <c r="CI599" s="202" t="str">
        <f t="shared" si="388"/>
        <v>-</v>
      </c>
      <c r="CJ599" s="187"/>
      <c r="CK599" s="197"/>
      <c r="CL599" s="202" t="str">
        <f t="shared" si="396"/>
        <v>-</v>
      </c>
      <c r="CM599" s="187"/>
      <c r="CN599" s="197"/>
      <c r="CO599" s="202" t="str">
        <f t="shared" si="397"/>
        <v>-</v>
      </c>
      <c r="CP599" s="187"/>
      <c r="CQ599" s="197"/>
      <c r="CR599" s="202" t="str">
        <f t="shared" si="389"/>
        <v>-</v>
      </c>
      <c r="CS599" s="187"/>
      <c r="CT599" s="197"/>
      <c r="CU599" s="202" t="str">
        <f t="shared" si="398"/>
        <v>-</v>
      </c>
      <c r="CV599" s="187"/>
      <c r="CW599" s="197"/>
      <c r="CX599" s="202" t="str">
        <f t="shared" si="399"/>
        <v>-</v>
      </c>
      <c r="CY599" s="187"/>
      <c r="CZ599" s="197"/>
      <c r="DA599" s="202" t="str">
        <f t="shared" si="390"/>
        <v>-</v>
      </c>
      <c r="DB599" s="187"/>
      <c r="DC599" s="197"/>
      <c r="DD599" s="202" t="str">
        <f t="shared" si="400"/>
        <v>-</v>
      </c>
      <c r="DE599" s="187"/>
      <c r="DF599" s="197"/>
      <c r="DG599" s="202" t="str">
        <f t="shared" si="401"/>
        <v>-</v>
      </c>
      <c r="DH599" s="187"/>
      <c r="DI599" s="103">
        <f t="shared" si="391"/>
        <v>3</v>
      </c>
      <c r="DJ599" s="103">
        <f t="shared" si="392"/>
        <v>1</v>
      </c>
      <c r="DK599" s="200">
        <f t="shared" si="402"/>
        <v>33.333333333333329</v>
      </c>
      <c r="DL599" s="201">
        <f t="shared" si="403"/>
        <v>2</v>
      </c>
    </row>
    <row r="600" spans="1:116" ht="24.95" customHeight="1">
      <c r="B600" s="76" t="s">
        <v>1599</v>
      </c>
      <c r="C600" s="76"/>
      <c r="D600" s="95" t="s">
        <v>1411</v>
      </c>
      <c r="E600" s="96" t="s">
        <v>1337</v>
      </c>
      <c r="F600" s="97" t="s">
        <v>992</v>
      </c>
      <c r="G600" s="97" t="s">
        <v>938</v>
      </c>
      <c r="H600" s="98" t="s">
        <v>523</v>
      </c>
      <c r="I600" s="99" t="s">
        <v>532</v>
      </c>
      <c r="J600" s="100" t="str">
        <f t="shared" si="393"/>
        <v xml:space="preserve">C4 </v>
      </c>
      <c r="K600" s="197" t="s">
        <v>1192</v>
      </c>
      <c r="L600" s="202" t="str">
        <f t="shared" si="394"/>
        <v>-</v>
      </c>
      <c r="M600" s="191"/>
      <c r="N600" s="197" t="s">
        <v>1192</v>
      </c>
      <c r="O600" s="202" t="str">
        <f t="shared" si="365"/>
        <v>-</v>
      </c>
      <c r="P600" s="187"/>
      <c r="Q600" s="197" t="s">
        <v>1192</v>
      </c>
      <c r="R600" s="202" t="str">
        <f t="shared" si="366"/>
        <v>-</v>
      </c>
      <c r="S600" s="187"/>
      <c r="T600" s="197"/>
      <c r="U600" s="202" t="str">
        <f t="shared" si="367"/>
        <v>-</v>
      </c>
      <c r="V600" s="187"/>
      <c r="W600" s="197"/>
      <c r="X600" s="202" t="str">
        <f t="shared" si="368"/>
        <v>-</v>
      </c>
      <c r="Y600" s="187"/>
      <c r="Z600" s="197"/>
      <c r="AA600" s="202" t="str">
        <f t="shared" si="369"/>
        <v>-</v>
      </c>
      <c r="AB600" s="187"/>
      <c r="AC600" s="197"/>
      <c r="AD600" s="202" t="str">
        <f t="shared" si="395"/>
        <v>-</v>
      </c>
      <c r="AE600" s="187"/>
      <c r="AF600" s="197"/>
      <c r="AG600" s="202" t="str">
        <f t="shared" si="370"/>
        <v>-</v>
      </c>
      <c r="AH600" s="187"/>
      <c r="AI600" s="197"/>
      <c r="AJ600" s="202" t="str">
        <f t="shared" si="371"/>
        <v>-</v>
      </c>
      <c r="AK600" s="187"/>
      <c r="AL600" s="197"/>
      <c r="AM600" s="202" t="str">
        <f t="shared" si="372"/>
        <v>-</v>
      </c>
      <c r="AN600" s="187"/>
      <c r="AO600" s="197"/>
      <c r="AP600" s="202" t="str">
        <f t="shared" si="373"/>
        <v>-</v>
      </c>
      <c r="AQ600" s="187"/>
      <c r="AR600" s="197"/>
      <c r="AS600" s="202" t="str">
        <f t="shared" si="374"/>
        <v>-</v>
      </c>
      <c r="AT600" s="187"/>
      <c r="AU600" s="197"/>
      <c r="AV600" s="202" t="str">
        <f t="shared" si="375"/>
        <v>-</v>
      </c>
      <c r="AW600" s="187"/>
      <c r="AX600" s="197"/>
      <c r="AY600" s="202" t="str">
        <f t="shared" si="376"/>
        <v>-</v>
      </c>
      <c r="AZ600" s="187"/>
      <c r="BA600" s="197"/>
      <c r="BB600" s="202" t="str">
        <f t="shared" si="377"/>
        <v>-</v>
      </c>
      <c r="BC600" s="187"/>
      <c r="BD600" s="197"/>
      <c r="BE600" s="202" t="str">
        <f t="shared" si="378"/>
        <v>-</v>
      </c>
      <c r="BF600" s="187"/>
      <c r="BG600" s="197"/>
      <c r="BH600" s="202" t="str">
        <f t="shared" si="379"/>
        <v>-</v>
      </c>
      <c r="BI600" s="187"/>
      <c r="BJ600" s="197"/>
      <c r="BK600" s="202" t="str">
        <f t="shared" si="380"/>
        <v>-</v>
      </c>
      <c r="BL600" s="187"/>
      <c r="BM600" s="197"/>
      <c r="BN600" s="202" t="str">
        <f t="shared" si="381"/>
        <v>-</v>
      </c>
      <c r="BO600" s="187"/>
      <c r="BP600" s="197"/>
      <c r="BQ600" s="202" t="str">
        <f t="shared" si="382"/>
        <v>-</v>
      </c>
      <c r="BR600" s="187"/>
      <c r="BS600" s="197"/>
      <c r="BT600" s="202" t="str">
        <f t="shared" si="383"/>
        <v>-</v>
      </c>
      <c r="BU600" s="187"/>
      <c r="BV600" s="197"/>
      <c r="BW600" s="202" t="str">
        <f t="shared" si="384"/>
        <v>-</v>
      </c>
      <c r="BX600" s="187"/>
      <c r="BY600" s="197"/>
      <c r="BZ600" s="202" t="str">
        <f t="shared" si="385"/>
        <v>-</v>
      </c>
      <c r="CA600" s="187"/>
      <c r="CB600" s="197"/>
      <c r="CC600" s="202" t="str">
        <f t="shared" si="386"/>
        <v>-</v>
      </c>
      <c r="CD600" s="187"/>
      <c r="CE600" s="197"/>
      <c r="CF600" s="202" t="str">
        <f t="shared" si="387"/>
        <v>-</v>
      </c>
      <c r="CG600" s="187"/>
      <c r="CH600" s="197"/>
      <c r="CI600" s="202" t="str">
        <f t="shared" si="388"/>
        <v>-</v>
      </c>
      <c r="CJ600" s="187"/>
      <c r="CK600" s="197"/>
      <c r="CL600" s="202" t="str">
        <f t="shared" si="396"/>
        <v>-</v>
      </c>
      <c r="CM600" s="187"/>
      <c r="CN600" s="197"/>
      <c r="CO600" s="202" t="str">
        <f t="shared" si="397"/>
        <v>-</v>
      </c>
      <c r="CP600" s="187"/>
      <c r="CQ600" s="197"/>
      <c r="CR600" s="202" t="str">
        <f t="shared" si="389"/>
        <v>-</v>
      </c>
      <c r="CS600" s="187"/>
      <c r="CT600" s="197"/>
      <c r="CU600" s="202" t="str">
        <f t="shared" si="398"/>
        <v>-</v>
      </c>
      <c r="CV600" s="187"/>
      <c r="CW600" s="197"/>
      <c r="CX600" s="202" t="str">
        <f t="shared" si="399"/>
        <v>-</v>
      </c>
      <c r="CY600" s="187"/>
      <c r="CZ600" s="197"/>
      <c r="DA600" s="202" t="str">
        <f t="shared" si="390"/>
        <v>-</v>
      </c>
      <c r="DB600" s="187"/>
      <c r="DC600" s="197"/>
      <c r="DD600" s="202" t="str">
        <f t="shared" si="400"/>
        <v>-</v>
      </c>
      <c r="DE600" s="187"/>
      <c r="DF600" s="197"/>
      <c r="DG600" s="202" t="str">
        <f t="shared" si="401"/>
        <v>-</v>
      </c>
      <c r="DH600" s="187"/>
      <c r="DI600" s="103">
        <f t="shared" si="391"/>
        <v>3</v>
      </c>
      <c r="DJ600" s="103">
        <f t="shared" si="392"/>
        <v>0</v>
      </c>
      <c r="DK600" s="200">
        <f t="shared" si="402"/>
        <v>0</v>
      </c>
      <c r="DL600" s="201">
        <f t="shared" si="403"/>
        <v>1</v>
      </c>
    </row>
    <row r="601" spans="1:116" ht="24.95" customHeight="1">
      <c r="B601" s="76"/>
      <c r="C601" s="76"/>
      <c r="D601" s="95" t="s">
        <v>1338</v>
      </c>
      <c r="E601" s="96" t="s">
        <v>1339</v>
      </c>
      <c r="F601" s="12" t="s">
        <v>992</v>
      </c>
      <c r="G601" s="12" t="s">
        <v>938</v>
      </c>
      <c r="H601" s="98" t="s">
        <v>523</v>
      </c>
      <c r="I601" s="99" t="s">
        <v>532</v>
      </c>
      <c r="J601" s="100" t="str">
        <f t="shared" si="393"/>
        <v xml:space="preserve">C4 </v>
      </c>
      <c r="K601" s="197" t="s">
        <v>1192</v>
      </c>
      <c r="L601" s="202" t="str">
        <f t="shared" si="394"/>
        <v>A</v>
      </c>
      <c r="M601" s="189" t="s">
        <v>2061</v>
      </c>
      <c r="N601" s="197" t="s">
        <v>1192</v>
      </c>
      <c r="O601" s="202" t="str">
        <f t="shared" si="365"/>
        <v>-</v>
      </c>
      <c r="P601" s="187"/>
      <c r="Q601" s="197" t="s">
        <v>1192</v>
      </c>
      <c r="R601" s="202" t="str">
        <f t="shared" si="366"/>
        <v>-</v>
      </c>
      <c r="S601" s="187"/>
      <c r="T601" s="197"/>
      <c r="U601" s="202" t="str">
        <f t="shared" si="367"/>
        <v>-</v>
      </c>
      <c r="V601" s="187"/>
      <c r="W601" s="197"/>
      <c r="X601" s="202" t="str">
        <f t="shared" si="368"/>
        <v>-</v>
      </c>
      <c r="Y601" s="187"/>
      <c r="Z601" s="197"/>
      <c r="AA601" s="202" t="str">
        <f t="shared" si="369"/>
        <v>-</v>
      </c>
      <c r="AB601" s="187"/>
      <c r="AC601" s="197"/>
      <c r="AD601" s="202" t="str">
        <f t="shared" si="395"/>
        <v>-</v>
      </c>
      <c r="AE601" s="187"/>
      <c r="AF601" s="197"/>
      <c r="AG601" s="202" t="str">
        <f t="shared" si="370"/>
        <v>-</v>
      </c>
      <c r="AH601" s="187"/>
      <c r="AI601" s="197"/>
      <c r="AJ601" s="202" t="str">
        <f t="shared" si="371"/>
        <v>-</v>
      </c>
      <c r="AK601" s="187"/>
      <c r="AL601" s="197"/>
      <c r="AM601" s="202" t="str">
        <f t="shared" si="372"/>
        <v>-</v>
      </c>
      <c r="AN601" s="187"/>
      <c r="AO601" s="197"/>
      <c r="AP601" s="202" t="str">
        <f t="shared" si="373"/>
        <v>-</v>
      </c>
      <c r="AQ601" s="187"/>
      <c r="AR601" s="197"/>
      <c r="AS601" s="202" t="str">
        <f t="shared" si="374"/>
        <v>-</v>
      </c>
      <c r="AT601" s="187"/>
      <c r="AU601" s="197"/>
      <c r="AV601" s="202" t="str">
        <f t="shared" si="375"/>
        <v>-</v>
      </c>
      <c r="AW601" s="187"/>
      <c r="AX601" s="197"/>
      <c r="AY601" s="202" t="str">
        <f t="shared" si="376"/>
        <v>-</v>
      </c>
      <c r="AZ601" s="187"/>
      <c r="BA601" s="197"/>
      <c r="BB601" s="202" t="str">
        <f t="shared" si="377"/>
        <v>-</v>
      </c>
      <c r="BC601" s="187"/>
      <c r="BD601" s="197"/>
      <c r="BE601" s="202" t="str">
        <f t="shared" si="378"/>
        <v>-</v>
      </c>
      <c r="BF601" s="187"/>
      <c r="BG601" s="197"/>
      <c r="BH601" s="202" t="str">
        <f t="shared" si="379"/>
        <v>-</v>
      </c>
      <c r="BI601" s="187"/>
      <c r="BJ601" s="197"/>
      <c r="BK601" s="202" t="str">
        <f t="shared" si="380"/>
        <v>-</v>
      </c>
      <c r="BL601" s="187"/>
      <c r="BM601" s="197"/>
      <c r="BN601" s="202" t="str">
        <f t="shared" si="381"/>
        <v>-</v>
      </c>
      <c r="BO601" s="187"/>
      <c r="BP601" s="197"/>
      <c r="BQ601" s="202" t="str">
        <f t="shared" si="382"/>
        <v>-</v>
      </c>
      <c r="BR601" s="187"/>
      <c r="BS601" s="197"/>
      <c r="BT601" s="202" t="str">
        <f t="shared" si="383"/>
        <v>-</v>
      </c>
      <c r="BU601" s="187"/>
      <c r="BV601" s="197"/>
      <c r="BW601" s="202" t="str">
        <f t="shared" si="384"/>
        <v>-</v>
      </c>
      <c r="BX601" s="187"/>
      <c r="BY601" s="197"/>
      <c r="BZ601" s="202" t="str">
        <f t="shared" si="385"/>
        <v>-</v>
      </c>
      <c r="CA601" s="187"/>
      <c r="CB601" s="197"/>
      <c r="CC601" s="202" t="str">
        <f t="shared" si="386"/>
        <v>-</v>
      </c>
      <c r="CD601" s="187"/>
      <c r="CE601" s="197"/>
      <c r="CF601" s="202" t="str">
        <f t="shared" si="387"/>
        <v>-</v>
      </c>
      <c r="CG601" s="187"/>
      <c r="CH601" s="197"/>
      <c r="CI601" s="202" t="str">
        <f t="shared" si="388"/>
        <v>-</v>
      </c>
      <c r="CJ601" s="187"/>
      <c r="CK601" s="197"/>
      <c r="CL601" s="202" t="str">
        <f t="shared" si="396"/>
        <v>-</v>
      </c>
      <c r="CM601" s="187"/>
      <c r="CN601" s="197"/>
      <c r="CO601" s="202" t="str">
        <f t="shared" si="397"/>
        <v>-</v>
      </c>
      <c r="CP601" s="187"/>
      <c r="CQ601" s="197"/>
      <c r="CR601" s="202" t="str">
        <f t="shared" si="389"/>
        <v>-</v>
      </c>
      <c r="CS601" s="187"/>
      <c r="CT601" s="197"/>
      <c r="CU601" s="202" t="str">
        <f t="shared" si="398"/>
        <v>-</v>
      </c>
      <c r="CV601" s="187"/>
      <c r="CW601" s="197"/>
      <c r="CX601" s="202" t="str">
        <f t="shared" si="399"/>
        <v>-</v>
      </c>
      <c r="CY601" s="187"/>
      <c r="CZ601" s="197"/>
      <c r="DA601" s="202" t="str">
        <f t="shared" si="390"/>
        <v>-</v>
      </c>
      <c r="DB601" s="187"/>
      <c r="DC601" s="197"/>
      <c r="DD601" s="202" t="str">
        <f t="shared" si="400"/>
        <v>-</v>
      </c>
      <c r="DE601" s="187"/>
      <c r="DF601" s="197"/>
      <c r="DG601" s="202" t="str">
        <f t="shared" si="401"/>
        <v>-</v>
      </c>
      <c r="DH601" s="187"/>
      <c r="DI601" s="103">
        <f t="shared" si="391"/>
        <v>3</v>
      </c>
      <c r="DJ601" s="103">
        <f t="shared" si="392"/>
        <v>1</v>
      </c>
      <c r="DK601" s="200">
        <f t="shared" si="402"/>
        <v>33.333333333333329</v>
      </c>
      <c r="DL601" s="201">
        <f t="shared" si="403"/>
        <v>2</v>
      </c>
    </row>
    <row r="602" spans="1:116" ht="24.95" customHeight="1">
      <c r="B602" s="76" t="s">
        <v>1599</v>
      </c>
      <c r="C602" s="76"/>
      <c r="D602" s="95" t="s">
        <v>1413</v>
      </c>
      <c r="E602" s="96" t="s">
        <v>1340</v>
      </c>
      <c r="F602" s="97" t="s">
        <v>992</v>
      </c>
      <c r="G602" s="97" t="s">
        <v>938</v>
      </c>
      <c r="H602" s="98" t="s">
        <v>523</v>
      </c>
      <c r="I602" s="99" t="s">
        <v>532</v>
      </c>
      <c r="J602" s="100" t="str">
        <f t="shared" si="393"/>
        <v xml:space="preserve">C4 </v>
      </c>
      <c r="K602" s="197" t="s">
        <v>1192</v>
      </c>
      <c r="L602" s="202" t="str">
        <f t="shared" si="394"/>
        <v>A</v>
      </c>
      <c r="M602" s="189" t="s">
        <v>2061</v>
      </c>
      <c r="N602" s="197" t="s">
        <v>1192</v>
      </c>
      <c r="O602" s="202" t="str">
        <f t="shared" si="365"/>
        <v>-</v>
      </c>
      <c r="P602" s="187"/>
      <c r="Q602" s="197" t="s">
        <v>1192</v>
      </c>
      <c r="R602" s="202" t="str">
        <f t="shared" si="366"/>
        <v>-</v>
      </c>
      <c r="S602" s="187"/>
      <c r="T602" s="197"/>
      <c r="U602" s="202" t="str">
        <f t="shared" si="367"/>
        <v>-</v>
      </c>
      <c r="V602" s="187"/>
      <c r="W602" s="197"/>
      <c r="X602" s="202" t="str">
        <f t="shared" si="368"/>
        <v>-</v>
      </c>
      <c r="Y602" s="187"/>
      <c r="Z602" s="197"/>
      <c r="AA602" s="202" t="str">
        <f t="shared" si="369"/>
        <v>-</v>
      </c>
      <c r="AB602" s="187"/>
      <c r="AC602" s="197"/>
      <c r="AD602" s="202" t="str">
        <f t="shared" si="395"/>
        <v>-</v>
      </c>
      <c r="AE602" s="187"/>
      <c r="AF602" s="197"/>
      <c r="AG602" s="202" t="str">
        <f t="shared" si="370"/>
        <v>-</v>
      </c>
      <c r="AH602" s="187"/>
      <c r="AI602" s="197"/>
      <c r="AJ602" s="202" t="str">
        <f t="shared" si="371"/>
        <v>-</v>
      </c>
      <c r="AK602" s="187"/>
      <c r="AL602" s="197"/>
      <c r="AM602" s="202" t="str">
        <f t="shared" si="372"/>
        <v>-</v>
      </c>
      <c r="AN602" s="187"/>
      <c r="AO602" s="197"/>
      <c r="AP602" s="202" t="str">
        <f t="shared" si="373"/>
        <v>-</v>
      </c>
      <c r="AQ602" s="187"/>
      <c r="AR602" s="197"/>
      <c r="AS602" s="202" t="str">
        <f t="shared" si="374"/>
        <v>-</v>
      </c>
      <c r="AT602" s="187"/>
      <c r="AU602" s="197"/>
      <c r="AV602" s="202" t="str">
        <f t="shared" si="375"/>
        <v>-</v>
      </c>
      <c r="AW602" s="187"/>
      <c r="AX602" s="197"/>
      <c r="AY602" s="202" t="str">
        <f t="shared" si="376"/>
        <v>-</v>
      </c>
      <c r="AZ602" s="187"/>
      <c r="BA602" s="197"/>
      <c r="BB602" s="202" t="str">
        <f t="shared" si="377"/>
        <v>-</v>
      </c>
      <c r="BC602" s="187"/>
      <c r="BD602" s="197"/>
      <c r="BE602" s="202" t="str">
        <f t="shared" si="378"/>
        <v>-</v>
      </c>
      <c r="BF602" s="187"/>
      <c r="BG602" s="197"/>
      <c r="BH602" s="202" t="str">
        <f t="shared" si="379"/>
        <v>-</v>
      </c>
      <c r="BI602" s="187"/>
      <c r="BJ602" s="197"/>
      <c r="BK602" s="202" t="str">
        <f t="shared" si="380"/>
        <v>-</v>
      </c>
      <c r="BL602" s="187"/>
      <c r="BM602" s="197"/>
      <c r="BN602" s="202" t="str">
        <f t="shared" si="381"/>
        <v>-</v>
      </c>
      <c r="BO602" s="187"/>
      <c r="BP602" s="197"/>
      <c r="BQ602" s="202" t="str">
        <f t="shared" si="382"/>
        <v>-</v>
      </c>
      <c r="BR602" s="187"/>
      <c r="BS602" s="197"/>
      <c r="BT602" s="202" t="str">
        <f t="shared" si="383"/>
        <v>-</v>
      </c>
      <c r="BU602" s="187"/>
      <c r="BV602" s="197"/>
      <c r="BW602" s="202" t="str">
        <f t="shared" si="384"/>
        <v>-</v>
      </c>
      <c r="BX602" s="187"/>
      <c r="BY602" s="197"/>
      <c r="BZ602" s="202" t="str">
        <f t="shared" si="385"/>
        <v>-</v>
      </c>
      <c r="CA602" s="187"/>
      <c r="CB602" s="197"/>
      <c r="CC602" s="202" t="str">
        <f t="shared" si="386"/>
        <v>-</v>
      </c>
      <c r="CD602" s="187"/>
      <c r="CE602" s="197"/>
      <c r="CF602" s="202" t="str">
        <f t="shared" si="387"/>
        <v>-</v>
      </c>
      <c r="CG602" s="187"/>
      <c r="CH602" s="197"/>
      <c r="CI602" s="202" t="str">
        <f t="shared" si="388"/>
        <v>-</v>
      </c>
      <c r="CJ602" s="187"/>
      <c r="CK602" s="197"/>
      <c r="CL602" s="202" t="str">
        <f t="shared" si="396"/>
        <v>-</v>
      </c>
      <c r="CM602" s="187"/>
      <c r="CN602" s="197"/>
      <c r="CO602" s="202" t="str">
        <f t="shared" si="397"/>
        <v>-</v>
      </c>
      <c r="CP602" s="187"/>
      <c r="CQ602" s="197"/>
      <c r="CR602" s="202" t="str">
        <f t="shared" si="389"/>
        <v>-</v>
      </c>
      <c r="CS602" s="187"/>
      <c r="CT602" s="197"/>
      <c r="CU602" s="202" t="str">
        <f t="shared" si="398"/>
        <v>-</v>
      </c>
      <c r="CV602" s="187"/>
      <c r="CW602" s="197"/>
      <c r="CX602" s="202" t="str">
        <f t="shared" si="399"/>
        <v>-</v>
      </c>
      <c r="CY602" s="187"/>
      <c r="CZ602" s="197"/>
      <c r="DA602" s="202" t="str">
        <f t="shared" si="390"/>
        <v>-</v>
      </c>
      <c r="DB602" s="187"/>
      <c r="DC602" s="197"/>
      <c r="DD602" s="202" t="str">
        <f t="shared" si="400"/>
        <v>-</v>
      </c>
      <c r="DE602" s="187"/>
      <c r="DF602" s="197"/>
      <c r="DG602" s="202" t="str">
        <f t="shared" si="401"/>
        <v>-</v>
      </c>
      <c r="DH602" s="187"/>
      <c r="DI602" s="103">
        <f t="shared" si="391"/>
        <v>3</v>
      </c>
      <c r="DJ602" s="103">
        <f t="shared" si="392"/>
        <v>1</v>
      </c>
      <c r="DK602" s="200">
        <f t="shared" si="402"/>
        <v>33.333333333333329</v>
      </c>
      <c r="DL602" s="201">
        <f t="shared" si="403"/>
        <v>2</v>
      </c>
    </row>
    <row r="603" spans="1:116" ht="24.95" customHeight="1">
      <c r="B603" s="76"/>
      <c r="C603" s="76"/>
      <c r="D603" s="95" t="s">
        <v>1414</v>
      </c>
      <c r="E603" s="96" t="s">
        <v>1341</v>
      </c>
      <c r="F603" s="12" t="s">
        <v>992</v>
      </c>
      <c r="G603" s="12" t="s">
        <v>938</v>
      </c>
      <c r="H603" s="98" t="s">
        <v>523</v>
      </c>
      <c r="I603" s="99" t="s">
        <v>532</v>
      </c>
      <c r="J603" s="100" t="str">
        <f t="shared" si="393"/>
        <v xml:space="preserve">C4 </v>
      </c>
      <c r="K603" s="197" t="s">
        <v>1192</v>
      </c>
      <c r="L603" s="202" t="str">
        <f t="shared" si="394"/>
        <v>A</v>
      </c>
      <c r="M603" s="189" t="s">
        <v>2061</v>
      </c>
      <c r="N603" s="197" t="s">
        <v>1192</v>
      </c>
      <c r="O603" s="202" t="str">
        <f t="shared" si="365"/>
        <v>-</v>
      </c>
      <c r="P603" s="187"/>
      <c r="Q603" s="197" t="s">
        <v>1192</v>
      </c>
      <c r="R603" s="202" t="str">
        <f t="shared" si="366"/>
        <v>-</v>
      </c>
      <c r="S603" s="187"/>
      <c r="T603" s="197"/>
      <c r="U603" s="202" t="str">
        <f t="shared" si="367"/>
        <v>-</v>
      </c>
      <c r="V603" s="187"/>
      <c r="W603" s="197"/>
      <c r="X603" s="202" t="str">
        <f t="shared" si="368"/>
        <v>-</v>
      </c>
      <c r="Y603" s="187"/>
      <c r="Z603" s="197"/>
      <c r="AA603" s="202" t="str">
        <f t="shared" si="369"/>
        <v>-</v>
      </c>
      <c r="AB603" s="187"/>
      <c r="AC603" s="197"/>
      <c r="AD603" s="202" t="str">
        <f t="shared" si="395"/>
        <v>-</v>
      </c>
      <c r="AE603" s="187"/>
      <c r="AF603" s="197"/>
      <c r="AG603" s="202" t="str">
        <f t="shared" si="370"/>
        <v>-</v>
      </c>
      <c r="AH603" s="187"/>
      <c r="AI603" s="197"/>
      <c r="AJ603" s="202" t="str">
        <f t="shared" si="371"/>
        <v>-</v>
      </c>
      <c r="AK603" s="187"/>
      <c r="AL603" s="197"/>
      <c r="AM603" s="202" t="str">
        <f t="shared" si="372"/>
        <v>-</v>
      </c>
      <c r="AN603" s="187"/>
      <c r="AO603" s="197"/>
      <c r="AP603" s="202" t="str">
        <f t="shared" si="373"/>
        <v>-</v>
      </c>
      <c r="AQ603" s="187"/>
      <c r="AR603" s="197"/>
      <c r="AS603" s="202" t="str">
        <f t="shared" si="374"/>
        <v>-</v>
      </c>
      <c r="AT603" s="187"/>
      <c r="AU603" s="197"/>
      <c r="AV603" s="202" t="str">
        <f t="shared" si="375"/>
        <v>-</v>
      </c>
      <c r="AW603" s="187"/>
      <c r="AX603" s="197"/>
      <c r="AY603" s="202" t="str">
        <f t="shared" si="376"/>
        <v>-</v>
      </c>
      <c r="AZ603" s="187"/>
      <c r="BA603" s="197"/>
      <c r="BB603" s="202" t="str">
        <f t="shared" si="377"/>
        <v>-</v>
      </c>
      <c r="BC603" s="187"/>
      <c r="BD603" s="197"/>
      <c r="BE603" s="202" t="str">
        <f t="shared" si="378"/>
        <v>-</v>
      </c>
      <c r="BF603" s="187"/>
      <c r="BG603" s="197"/>
      <c r="BH603" s="202" t="str">
        <f t="shared" si="379"/>
        <v>-</v>
      </c>
      <c r="BI603" s="187"/>
      <c r="BJ603" s="197"/>
      <c r="BK603" s="202" t="str">
        <f t="shared" si="380"/>
        <v>-</v>
      </c>
      <c r="BL603" s="187"/>
      <c r="BM603" s="197"/>
      <c r="BN603" s="202" t="str">
        <f t="shared" si="381"/>
        <v>-</v>
      </c>
      <c r="BO603" s="187"/>
      <c r="BP603" s="197"/>
      <c r="BQ603" s="202" t="str">
        <f t="shared" si="382"/>
        <v>-</v>
      </c>
      <c r="BR603" s="187"/>
      <c r="BS603" s="197"/>
      <c r="BT603" s="202" t="str">
        <f t="shared" si="383"/>
        <v>-</v>
      </c>
      <c r="BU603" s="187"/>
      <c r="BV603" s="197"/>
      <c r="BW603" s="202" t="str">
        <f t="shared" si="384"/>
        <v>-</v>
      </c>
      <c r="BX603" s="187"/>
      <c r="BY603" s="197"/>
      <c r="BZ603" s="202" t="str">
        <f t="shared" si="385"/>
        <v>-</v>
      </c>
      <c r="CA603" s="187"/>
      <c r="CB603" s="197"/>
      <c r="CC603" s="202" t="str">
        <f t="shared" si="386"/>
        <v>-</v>
      </c>
      <c r="CD603" s="187"/>
      <c r="CE603" s="197"/>
      <c r="CF603" s="202" t="str">
        <f t="shared" si="387"/>
        <v>-</v>
      </c>
      <c r="CG603" s="187"/>
      <c r="CH603" s="197"/>
      <c r="CI603" s="202" t="str">
        <f t="shared" si="388"/>
        <v>-</v>
      </c>
      <c r="CJ603" s="187"/>
      <c r="CK603" s="197"/>
      <c r="CL603" s="202" t="str">
        <f t="shared" si="396"/>
        <v>-</v>
      </c>
      <c r="CM603" s="187"/>
      <c r="CN603" s="197"/>
      <c r="CO603" s="202" t="str">
        <f t="shared" si="397"/>
        <v>-</v>
      </c>
      <c r="CP603" s="187"/>
      <c r="CQ603" s="197"/>
      <c r="CR603" s="202" t="str">
        <f t="shared" si="389"/>
        <v>-</v>
      </c>
      <c r="CS603" s="187"/>
      <c r="CT603" s="197"/>
      <c r="CU603" s="202" t="str">
        <f t="shared" si="398"/>
        <v>-</v>
      </c>
      <c r="CV603" s="187"/>
      <c r="CW603" s="197"/>
      <c r="CX603" s="202" t="str">
        <f t="shared" si="399"/>
        <v>-</v>
      </c>
      <c r="CY603" s="187"/>
      <c r="CZ603" s="197"/>
      <c r="DA603" s="202" t="str">
        <f t="shared" si="390"/>
        <v>-</v>
      </c>
      <c r="DB603" s="187"/>
      <c r="DC603" s="197"/>
      <c r="DD603" s="202" t="str">
        <f t="shared" si="400"/>
        <v>-</v>
      </c>
      <c r="DE603" s="187"/>
      <c r="DF603" s="197"/>
      <c r="DG603" s="202" t="str">
        <f t="shared" si="401"/>
        <v>-</v>
      </c>
      <c r="DH603" s="187"/>
      <c r="DI603" s="103">
        <f t="shared" si="391"/>
        <v>3</v>
      </c>
      <c r="DJ603" s="103">
        <f t="shared" si="392"/>
        <v>1</v>
      </c>
      <c r="DK603" s="200">
        <f t="shared" si="402"/>
        <v>33.333333333333329</v>
      </c>
      <c r="DL603" s="201">
        <f t="shared" si="403"/>
        <v>2</v>
      </c>
    </row>
    <row r="604" spans="1:116" ht="24.95" customHeight="1">
      <c r="B604" s="76" t="s">
        <v>1599</v>
      </c>
      <c r="C604" s="76"/>
      <c r="D604" s="95" t="s">
        <v>1415</v>
      </c>
      <c r="E604" s="96" t="s">
        <v>1342</v>
      </c>
      <c r="F604" s="97" t="s">
        <v>992</v>
      </c>
      <c r="G604" s="97" t="s">
        <v>938</v>
      </c>
      <c r="H604" s="98" t="s">
        <v>523</v>
      </c>
      <c r="I604" s="99" t="s">
        <v>532</v>
      </c>
      <c r="J604" s="100" t="str">
        <f t="shared" si="393"/>
        <v xml:space="preserve">C4 </v>
      </c>
      <c r="K604" s="197" t="s">
        <v>1192</v>
      </c>
      <c r="L604" s="202" t="str">
        <f t="shared" si="394"/>
        <v>-</v>
      </c>
      <c r="M604" s="191"/>
      <c r="N604" s="197" t="s">
        <v>1192</v>
      </c>
      <c r="O604" s="202" t="str">
        <f t="shared" si="365"/>
        <v>-</v>
      </c>
      <c r="P604" s="187"/>
      <c r="Q604" s="197" t="s">
        <v>1192</v>
      </c>
      <c r="R604" s="202" t="str">
        <f t="shared" si="366"/>
        <v>-</v>
      </c>
      <c r="S604" s="187"/>
      <c r="T604" s="197"/>
      <c r="U604" s="202" t="str">
        <f t="shared" si="367"/>
        <v>-</v>
      </c>
      <c r="V604" s="187"/>
      <c r="W604" s="197"/>
      <c r="X604" s="202" t="str">
        <f t="shared" si="368"/>
        <v>-</v>
      </c>
      <c r="Y604" s="187"/>
      <c r="Z604" s="197"/>
      <c r="AA604" s="202" t="str">
        <f t="shared" si="369"/>
        <v>-</v>
      </c>
      <c r="AB604" s="187"/>
      <c r="AC604" s="197"/>
      <c r="AD604" s="202" t="str">
        <f t="shared" si="395"/>
        <v>-</v>
      </c>
      <c r="AE604" s="187"/>
      <c r="AF604" s="197"/>
      <c r="AG604" s="202" t="str">
        <f t="shared" si="370"/>
        <v>-</v>
      </c>
      <c r="AH604" s="187"/>
      <c r="AI604" s="197"/>
      <c r="AJ604" s="202" t="str">
        <f t="shared" si="371"/>
        <v>-</v>
      </c>
      <c r="AK604" s="187"/>
      <c r="AL604" s="197"/>
      <c r="AM604" s="202" t="str">
        <f t="shared" si="372"/>
        <v>-</v>
      </c>
      <c r="AN604" s="187"/>
      <c r="AO604" s="197"/>
      <c r="AP604" s="202" t="str">
        <f t="shared" si="373"/>
        <v>-</v>
      </c>
      <c r="AQ604" s="187"/>
      <c r="AR604" s="197"/>
      <c r="AS604" s="202" t="str">
        <f t="shared" si="374"/>
        <v>-</v>
      </c>
      <c r="AT604" s="187"/>
      <c r="AU604" s="197"/>
      <c r="AV604" s="202" t="str">
        <f t="shared" si="375"/>
        <v>-</v>
      </c>
      <c r="AW604" s="187"/>
      <c r="AX604" s="197"/>
      <c r="AY604" s="202" t="str">
        <f t="shared" si="376"/>
        <v>-</v>
      </c>
      <c r="AZ604" s="187"/>
      <c r="BA604" s="197"/>
      <c r="BB604" s="202" t="str">
        <f t="shared" si="377"/>
        <v>-</v>
      </c>
      <c r="BC604" s="187"/>
      <c r="BD604" s="197"/>
      <c r="BE604" s="202" t="str">
        <f t="shared" si="378"/>
        <v>-</v>
      </c>
      <c r="BF604" s="187"/>
      <c r="BG604" s="197"/>
      <c r="BH604" s="202" t="str">
        <f t="shared" si="379"/>
        <v>-</v>
      </c>
      <c r="BI604" s="187"/>
      <c r="BJ604" s="197"/>
      <c r="BK604" s="202" t="str">
        <f t="shared" si="380"/>
        <v>-</v>
      </c>
      <c r="BL604" s="187"/>
      <c r="BM604" s="197"/>
      <c r="BN604" s="202" t="str">
        <f t="shared" si="381"/>
        <v>-</v>
      </c>
      <c r="BO604" s="187"/>
      <c r="BP604" s="197"/>
      <c r="BQ604" s="202" t="str">
        <f t="shared" si="382"/>
        <v>-</v>
      </c>
      <c r="BR604" s="187"/>
      <c r="BS604" s="197"/>
      <c r="BT604" s="202" t="str">
        <f t="shared" si="383"/>
        <v>-</v>
      </c>
      <c r="BU604" s="187"/>
      <c r="BV604" s="197"/>
      <c r="BW604" s="202" t="str">
        <f t="shared" si="384"/>
        <v>-</v>
      </c>
      <c r="BX604" s="187"/>
      <c r="BY604" s="197"/>
      <c r="BZ604" s="202" t="str">
        <f t="shared" si="385"/>
        <v>-</v>
      </c>
      <c r="CA604" s="187"/>
      <c r="CB604" s="197"/>
      <c r="CC604" s="202" t="str">
        <f t="shared" si="386"/>
        <v>-</v>
      </c>
      <c r="CD604" s="187"/>
      <c r="CE604" s="197"/>
      <c r="CF604" s="202" t="str">
        <f t="shared" si="387"/>
        <v>-</v>
      </c>
      <c r="CG604" s="187"/>
      <c r="CH604" s="197"/>
      <c r="CI604" s="202" t="str">
        <f t="shared" si="388"/>
        <v>-</v>
      </c>
      <c r="CJ604" s="187"/>
      <c r="CK604" s="197"/>
      <c r="CL604" s="202" t="str">
        <f t="shared" si="396"/>
        <v>-</v>
      </c>
      <c r="CM604" s="187"/>
      <c r="CN604" s="197"/>
      <c r="CO604" s="202" t="str">
        <f t="shared" si="397"/>
        <v>-</v>
      </c>
      <c r="CP604" s="187"/>
      <c r="CQ604" s="197"/>
      <c r="CR604" s="202" t="str">
        <f t="shared" si="389"/>
        <v>-</v>
      </c>
      <c r="CS604" s="187"/>
      <c r="CT604" s="197"/>
      <c r="CU604" s="202" t="str">
        <f t="shared" si="398"/>
        <v>-</v>
      </c>
      <c r="CV604" s="187"/>
      <c r="CW604" s="197"/>
      <c r="CX604" s="202" t="str">
        <f t="shared" si="399"/>
        <v>-</v>
      </c>
      <c r="CY604" s="187"/>
      <c r="CZ604" s="197"/>
      <c r="DA604" s="202" t="str">
        <f t="shared" si="390"/>
        <v>-</v>
      </c>
      <c r="DB604" s="187"/>
      <c r="DC604" s="197"/>
      <c r="DD604" s="202" t="str">
        <f t="shared" si="400"/>
        <v>-</v>
      </c>
      <c r="DE604" s="187"/>
      <c r="DF604" s="197"/>
      <c r="DG604" s="202" t="str">
        <f t="shared" si="401"/>
        <v>-</v>
      </c>
      <c r="DH604" s="187"/>
      <c r="DI604" s="103">
        <f t="shared" si="391"/>
        <v>3</v>
      </c>
      <c r="DJ604" s="103">
        <f t="shared" si="392"/>
        <v>0</v>
      </c>
      <c r="DK604" s="200">
        <f t="shared" si="402"/>
        <v>0</v>
      </c>
      <c r="DL604" s="201">
        <f t="shared" si="403"/>
        <v>1</v>
      </c>
    </row>
    <row r="605" spans="1:116" ht="24.95" customHeight="1">
      <c r="B605" s="76" t="s">
        <v>1599</v>
      </c>
      <c r="C605" s="76"/>
      <c r="D605" s="95" t="s">
        <v>1416</v>
      </c>
      <c r="E605" s="96" t="s">
        <v>1343</v>
      </c>
      <c r="F605" s="97" t="s">
        <v>992</v>
      </c>
      <c r="G605" s="97" t="s">
        <v>938</v>
      </c>
      <c r="H605" s="98" t="s">
        <v>523</v>
      </c>
      <c r="I605" s="99" t="s">
        <v>532</v>
      </c>
      <c r="J605" s="100" t="str">
        <f t="shared" si="393"/>
        <v xml:space="preserve">C4 </v>
      </c>
      <c r="K605" s="197" t="s">
        <v>1192</v>
      </c>
      <c r="L605" s="202" t="str">
        <f t="shared" si="394"/>
        <v>-</v>
      </c>
      <c r="M605" s="191"/>
      <c r="N605" s="197" t="s">
        <v>1192</v>
      </c>
      <c r="O605" s="202" t="str">
        <f t="shared" si="365"/>
        <v>-</v>
      </c>
      <c r="P605" s="187"/>
      <c r="Q605" s="197" t="s">
        <v>1192</v>
      </c>
      <c r="R605" s="202" t="str">
        <f t="shared" si="366"/>
        <v>-</v>
      </c>
      <c r="S605" s="187"/>
      <c r="T605" s="197"/>
      <c r="U605" s="202" t="str">
        <f t="shared" si="367"/>
        <v>-</v>
      </c>
      <c r="V605" s="187"/>
      <c r="W605" s="197"/>
      <c r="X605" s="202" t="str">
        <f t="shared" si="368"/>
        <v>-</v>
      </c>
      <c r="Y605" s="187"/>
      <c r="Z605" s="197"/>
      <c r="AA605" s="202" t="str">
        <f t="shared" si="369"/>
        <v>-</v>
      </c>
      <c r="AB605" s="187"/>
      <c r="AC605" s="197"/>
      <c r="AD605" s="202" t="str">
        <f t="shared" si="395"/>
        <v>-</v>
      </c>
      <c r="AE605" s="187"/>
      <c r="AF605" s="197"/>
      <c r="AG605" s="202" t="str">
        <f t="shared" si="370"/>
        <v>-</v>
      </c>
      <c r="AH605" s="187"/>
      <c r="AI605" s="197"/>
      <c r="AJ605" s="202" t="str">
        <f t="shared" si="371"/>
        <v>-</v>
      </c>
      <c r="AK605" s="187"/>
      <c r="AL605" s="197"/>
      <c r="AM605" s="202" t="str">
        <f t="shared" si="372"/>
        <v>-</v>
      </c>
      <c r="AN605" s="187"/>
      <c r="AO605" s="197"/>
      <c r="AP605" s="202" t="str">
        <f t="shared" si="373"/>
        <v>-</v>
      </c>
      <c r="AQ605" s="187"/>
      <c r="AR605" s="197"/>
      <c r="AS605" s="202" t="str">
        <f t="shared" si="374"/>
        <v>-</v>
      </c>
      <c r="AT605" s="187"/>
      <c r="AU605" s="197"/>
      <c r="AV605" s="202" t="str">
        <f t="shared" si="375"/>
        <v>-</v>
      </c>
      <c r="AW605" s="187"/>
      <c r="AX605" s="197"/>
      <c r="AY605" s="202" t="str">
        <f t="shared" si="376"/>
        <v>-</v>
      </c>
      <c r="AZ605" s="187"/>
      <c r="BA605" s="197"/>
      <c r="BB605" s="202" t="str">
        <f t="shared" si="377"/>
        <v>-</v>
      </c>
      <c r="BC605" s="187"/>
      <c r="BD605" s="197"/>
      <c r="BE605" s="202" t="str">
        <f t="shared" si="378"/>
        <v>-</v>
      </c>
      <c r="BF605" s="187"/>
      <c r="BG605" s="197"/>
      <c r="BH605" s="202" t="str">
        <f t="shared" si="379"/>
        <v>-</v>
      </c>
      <c r="BI605" s="187"/>
      <c r="BJ605" s="197"/>
      <c r="BK605" s="202" t="str">
        <f t="shared" si="380"/>
        <v>-</v>
      </c>
      <c r="BL605" s="187"/>
      <c r="BM605" s="197"/>
      <c r="BN605" s="202" t="str">
        <f t="shared" si="381"/>
        <v>-</v>
      </c>
      <c r="BO605" s="187"/>
      <c r="BP605" s="197"/>
      <c r="BQ605" s="202" t="str">
        <f t="shared" si="382"/>
        <v>-</v>
      </c>
      <c r="BR605" s="187"/>
      <c r="BS605" s="197"/>
      <c r="BT605" s="202" t="str">
        <f t="shared" si="383"/>
        <v>-</v>
      </c>
      <c r="BU605" s="187"/>
      <c r="BV605" s="197"/>
      <c r="BW605" s="202" t="str">
        <f t="shared" si="384"/>
        <v>-</v>
      </c>
      <c r="BX605" s="187"/>
      <c r="BY605" s="197"/>
      <c r="BZ605" s="202" t="str">
        <f t="shared" si="385"/>
        <v>-</v>
      </c>
      <c r="CA605" s="187"/>
      <c r="CB605" s="197"/>
      <c r="CC605" s="202" t="str">
        <f t="shared" si="386"/>
        <v>-</v>
      </c>
      <c r="CD605" s="187"/>
      <c r="CE605" s="197"/>
      <c r="CF605" s="202" t="str">
        <f t="shared" si="387"/>
        <v>-</v>
      </c>
      <c r="CG605" s="187"/>
      <c r="CH605" s="197"/>
      <c r="CI605" s="202" t="str">
        <f t="shared" si="388"/>
        <v>-</v>
      </c>
      <c r="CJ605" s="187"/>
      <c r="CK605" s="197"/>
      <c r="CL605" s="202" t="str">
        <f t="shared" si="396"/>
        <v>-</v>
      </c>
      <c r="CM605" s="187"/>
      <c r="CN605" s="197"/>
      <c r="CO605" s="202" t="str">
        <f t="shared" si="397"/>
        <v>-</v>
      </c>
      <c r="CP605" s="187"/>
      <c r="CQ605" s="197"/>
      <c r="CR605" s="202" t="str">
        <f t="shared" si="389"/>
        <v>-</v>
      </c>
      <c r="CS605" s="187"/>
      <c r="CT605" s="197"/>
      <c r="CU605" s="202" t="str">
        <f t="shared" si="398"/>
        <v>-</v>
      </c>
      <c r="CV605" s="187"/>
      <c r="CW605" s="197"/>
      <c r="CX605" s="202" t="str">
        <f t="shared" si="399"/>
        <v>-</v>
      </c>
      <c r="CY605" s="187"/>
      <c r="CZ605" s="197"/>
      <c r="DA605" s="202" t="str">
        <f t="shared" si="390"/>
        <v>-</v>
      </c>
      <c r="DB605" s="187"/>
      <c r="DC605" s="197"/>
      <c r="DD605" s="202" t="str">
        <f t="shared" si="400"/>
        <v>-</v>
      </c>
      <c r="DE605" s="187"/>
      <c r="DF605" s="197"/>
      <c r="DG605" s="202" t="str">
        <f t="shared" si="401"/>
        <v>-</v>
      </c>
      <c r="DH605" s="187"/>
      <c r="DI605" s="103">
        <f t="shared" si="391"/>
        <v>3</v>
      </c>
      <c r="DJ605" s="103">
        <f t="shared" si="392"/>
        <v>0</v>
      </c>
      <c r="DK605" s="200">
        <f t="shared" si="402"/>
        <v>0</v>
      </c>
      <c r="DL605" s="201">
        <f t="shared" si="403"/>
        <v>1</v>
      </c>
    </row>
    <row r="606" spans="1:116" ht="24.95" customHeight="1">
      <c r="B606" s="76"/>
      <c r="C606" s="76"/>
      <c r="D606" s="95" t="s">
        <v>1403</v>
      </c>
      <c r="E606" s="96" t="s">
        <v>1344</v>
      </c>
      <c r="F606" s="97" t="s">
        <v>989</v>
      </c>
      <c r="G606" s="97" t="s">
        <v>994</v>
      </c>
      <c r="H606" s="98" t="s">
        <v>523</v>
      </c>
      <c r="I606" s="99" t="s">
        <v>532</v>
      </c>
      <c r="J606" s="100" t="str">
        <f t="shared" si="393"/>
        <v xml:space="preserve">C4 </v>
      </c>
      <c r="K606" s="197" t="s">
        <v>1192</v>
      </c>
      <c r="L606" s="202" t="str">
        <f t="shared" si="394"/>
        <v>A</v>
      </c>
      <c r="M606" s="189" t="s">
        <v>2061</v>
      </c>
      <c r="N606" s="197" t="s">
        <v>1192</v>
      </c>
      <c r="O606" s="202" t="str">
        <f t="shared" si="365"/>
        <v>-</v>
      </c>
      <c r="P606" s="187"/>
      <c r="Q606" s="197" t="s">
        <v>1192</v>
      </c>
      <c r="R606" s="202" t="str">
        <f t="shared" si="366"/>
        <v>-</v>
      </c>
      <c r="S606" s="187"/>
      <c r="T606" s="197"/>
      <c r="U606" s="202" t="str">
        <f t="shared" si="367"/>
        <v>-</v>
      </c>
      <c r="V606" s="187"/>
      <c r="W606" s="197"/>
      <c r="X606" s="202" t="str">
        <f t="shared" si="368"/>
        <v>-</v>
      </c>
      <c r="Y606" s="187"/>
      <c r="Z606" s="197"/>
      <c r="AA606" s="202" t="str">
        <f t="shared" si="369"/>
        <v>-</v>
      </c>
      <c r="AB606" s="187"/>
      <c r="AC606" s="197"/>
      <c r="AD606" s="202" t="str">
        <f t="shared" si="395"/>
        <v>-</v>
      </c>
      <c r="AE606" s="187"/>
      <c r="AF606" s="197"/>
      <c r="AG606" s="202" t="str">
        <f t="shared" si="370"/>
        <v>-</v>
      </c>
      <c r="AH606" s="187"/>
      <c r="AI606" s="197"/>
      <c r="AJ606" s="202" t="str">
        <f t="shared" si="371"/>
        <v>-</v>
      </c>
      <c r="AK606" s="187"/>
      <c r="AL606" s="197"/>
      <c r="AM606" s="202" t="str">
        <f t="shared" si="372"/>
        <v>-</v>
      </c>
      <c r="AN606" s="187"/>
      <c r="AO606" s="197"/>
      <c r="AP606" s="202" t="str">
        <f t="shared" si="373"/>
        <v>-</v>
      </c>
      <c r="AQ606" s="187"/>
      <c r="AR606" s="197"/>
      <c r="AS606" s="202" t="str">
        <f t="shared" si="374"/>
        <v>-</v>
      </c>
      <c r="AT606" s="187"/>
      <c r="AU606" s="197"/>
      <c r="AV606" s="202" t="str">
        <f t="shared" si="375"/>
        <v>-</v>
      </c>
      <c r="AW606" s="187"/>
      <c r="AX606" s="197"/>
      <c r="AY606" s="202" t="str">
        <f t="shared" si="376"/>
        <v>-</v>
      </c>
      <c r="AZ606" s="187"/>
      <c r="BA606" s="197"/>
      <c r="BB606" s="202" t="str">
        <f t="shared" si="377"/>
        <v>-</v>
      </c>
      <c r="BC606" s="187"/>
      <c r="BD606" s="197"/>
      <c r="BE606" s="202" t="str">
        <f t="shared" si="378"/>
        <v>-</v>
      </c>
      <c r="BF606" s="187"/>
      <c r="BG606" s="197"/>
      <c r="BH606" s="202" t="str">
        <f t="shared" si="379"/>
        <v>-</v>
      </c>
      <c r="BI606" s="187"/>
      <c r="BJ606" s="197"/>
      <c r="BK606" s="202" t="str">
        <f t="shared" si="380"/>
        <v>-</v>
      </c>
      <c r="BL606" s="187"/>
      <c r="BM606" s="197"/>
      <c r="BN606" s="202" t="str">
        <f t="shared" si="381"/>
        <v>-</v>
      </c>
      <c r="BO606" s="187"/>
      <c r="BP606" s="197"/>
      <c r="BQ606" s="202" t="str">
        <f t="shared" si="382"/>
        <v>-</v>
      </c>
      <c r="BR606" s="187"/>
      <c r="BS606" s="197"/>
      <c r="BT606" s="202" t="str">
        <f t="shared" si="383"/>
        <v>-</v>
      </c>
      <c r="BU606" s="187"/>
      <c r="BV606" s="197"/>
      <c r="BW606" s="202" t="str">
        <f t="shared" si="384"/>
        <v>-</v>
      </c>
      <c r="BX606" s="187"/>
      <c r="BY606" s="197"/>
      <c r="BZ606" s="202" t="str">
        <f t="shared" si="385"/>
        <v>-</v>
      </c>
      <c r="CA606" s="187"/>
      <c r="CB606" s="197"/>
      <c r="CC606" s="202" t="str">
        <f t="shared" si="386"/>
        <v>-</v>
      </c>
      <c r="CD606" s="187"/>
      <c r="CE606" s="197"/>
      <c r="CF606" s="202" t="str">
        <f t="shared" si="387"/>
        <v>-</v>
      </c>
      <c r="CG606" s="187"/>
      <c r="CH606" s="197"/>
      <c r="CI606" s="202" t="str">
        <f t="shared" si="388"/>
        <v>-</v>
      </c>
      <c r="CJ606" s="187"/>
      <c r="CK606" s="197"/>
      <c r="CL606" s="202" t="str">
        <f t="shared" si="396"/>
        <v>-</v>
      </c>
      <c r="CM606" s="187"/>
      <c r="CN606" s="197"/>
      <c r="CO606" s="202" t="str">
        <f t="shared" si="397"/>
        <v>-</v>
      </c>
      <c r="CP606" s="187"/>
      <c r="CQ606" s="197"/>
      <c r="CR606" s="202" t="str">
        <f t="shared" si="389"/>
        <v>-</v>
      </c>
      <c r="CS606" s="187"/>
      <c r="CT606" s="197"/>
      <c r="CU606" s="202" t="str">
        <f t="shared" si="398"/>
        <v>-</v>
      </c>
      <c r="CV606" s="187"/>
      <c r="CW606" s="197"/>
      <c r="CX606" s="202" t="str">
        <f t="shared" si="399"/>
        <v>-</v>
      </c>
      <c r="CY606" s="187"/>
      <c r="CZ606" s="197"/>
      <c r="DA606" s="202" t="str">
        <f t="shared" si="390"/>
        <v>-</v>
      </c>
      <c r="DB606" s="187"/>
      <c r="DC606" s="197"/>
      <c r="DD606" s="202" t="str">
        <f t="shared" si="400"/>
        <v>-</v>
      </c>
      <c r="DE606" s="187"/>
      <c r="DF606" s="197"/>
      <c r="DG606" s="202" t="str">
        <f t="shared" si="401"/>
        <v>-</v>
      </c>
      <c r="DH606" s="187"/>
      <c r="DI606" s="103">
        <f t="shared" si="391"/>
        <v>3</v>
      </c>
      <c r="DJ606" s="103">
        <f t="shared" si="392"/>
        <v>1</v>
      </c>
      <c r="DK606" s="200">
        <f t="shared" si="402"/>
        <v>33.333333333333329</v>
      </c>
      <c r="DL606" s="201">
        <f t="shared" si="403"/>
        <v>2</v>
      </c>
    </row>
    <row r="607" spans="1:116" ht="24.95" customHeight="1">
      <c r="B607" s="76"/>
      <c r="C607" s="76"/>
      <c r="D607" s="95" t="s">
        <v>1417</v>
      </c>
      <c r="E607" s="96" t="s">
        <v>1418</v>
      </c>
      <c r="F607" s="97" t="s">
        <v>989</v>
      </c>
      <c r="G607" s="97" t="s">
        <v>994</v>
      </c>
      <c r="H607" s="98" t="s">
        <v>523</v>
      </c>
      <c r="I607" s="99" t="s">
        <v>532</v>
      </c>
      <c r="J607" s="100" t="str">
        <f t="shared" si="393"/>
        <v xml:space="preserve">C4 </v>
      </c>
      <c r="K607" s="197" t="s">
        <v>1192</v>
      </c>
      <c r="L607" s="202" t="str">
        <f t="shared" si="394"/>
        <v>A</v>
      </c>
      <c r="M607" s="189" t="s">
        <v>2061</v>
      </c>
      <c r="N607" s="197" t="s">
        <v>1192</v>
      </c>
      <c r="O607" s="202" t="str">
        <f t="shared" si="365"/>
        <v>-</v>
      </c>
      <c r="P607" s="187"/>
      <c r="Q607" s="197" t="s">
        <v>1192</v>
      </c>
      <c r="R607" s="202" t="str">
        <f t="shared" si="366"/>
        <v>-</v>
      </c>
      <c r="S607" s="187"/>
      <c r="T607" s="197"/>
      <c r="U607" s="202" t="str">
        <f t="shared" si="367"/>
        <v>-</v>
      </c>
      <c r="V607" s="187"/>
      <c r="W607" s="197"/>
      <c r="X607" s="202" t="str">
        <f t="shared" si="368"/>
        <v>-</v>
      </c>
      <c r="Y607" s="187"/>
      <c r="Z607" s="197"/>
      <c r="AA607" s="202" t="str">
        <f t="shared" si="369"/>
        <v>-</v>
      </c>
      <c r="AB607" s="187"/>
      <c r="AC607" s="197"/>
      <c r="AD607" s="202" t="str">
        <f t="shared" si="395"/>
        <v>-</v>
      </c>
      <c r="AE607" s="187"/>
      <c r="AF607" s="197"/>
      <c r="AG607" s="202" t="str">
        <f t="shared" si="370"/>
        <v>-</v>
      </c>
      <c r="AH607" s="187"/>
      <c r="AI607" s="197"/>
      <c r="AJ607" s="202" t="str">
        <f t="shared" si="371"/>
        <v>-</v>
      </c>
      <c r="AK607" s="187"/>
      <c r="AL607" s="197"/>
      <c r="AM607" s="202" t="str">
        <f t="shared" si="372"/>
        <v>-</v>
      </c>
      <c r="AN607" s="187"/>
      <c r="AO607" s="197"/>
      <c r="AP607" s="202" t="str">
        <f t="shared" si="373"/>
        <v>-</v>
      </c>
      <c r="AQ607" s="187"/>
      <c r="AR607" s="197"/>
      <c r="AS607" s="202" t="str">
        <f t="shared" si="374"/>
        <v>-</v>
      </c>
      <c r="AT607" s="187"/>
      <c r="AU607" s="197"/>
      <c r="AV607" s="202" t="str">
        <f t="shared" si="375"/>
        <v>-</v>
      </c>
      <c r="AW607" s="187"/>
      <c r="AX607" s="197"/>
      <c r="AY607" s="202" t="str">
        <f t="shared" si="376"/>
        <v>-</v>
      </c>
      <c r="AZ607" s="187"/>
      <c r="BA607" s="197"/>
      <c r="BB607" s="202" t="str">
        <f t="shared" si="377"/>
        <v>-</v>
      </c>
      <c r="BC607" s="187"/>
      <c r="BD607" s="197"/>
      <c r="BE607" s="202" t="str">
        <f t="shared" si="378"/>
        <v>-</v>
      </c>
      <c r="BF607" s="187"/>
      <c r="BG607" s="197"/>
      <c r="BH607" s="202" t="str">
        <f t="shared" si="379"/>
        <v>-</v>
      </c>
      <c r="BI607" s="187"/>
      <c r="BJ607" s="197"/>
      <c r="BK607" s="202" t="str">
        <f t="shared" si="380"/>
        <v>-</v>
      </c>
      <c r="BL607" s="187"/>
      <c r="BM607" s="197"/>
      <c r="BN607" s="202" t="str">
        <f t="shared" si="381"/>
        <v>-</v>
      </c>
      <c r="BO607" s="187"/>
      <c r="BP607" s="197"/>
      <c r="BQ607" s="202" t="str">
        <f t="shared" si="382"/>
        <v>-</v>
      </c>
      <c r="BR607" s="187"/>
      <c r="BS607" s="197"/>
      <c r="BT607" s="202" t="str">
        <f t="shared" si="383"/>
        <v>-</v>
      </c>
      <c r="BU607" s="187"/>
      <c r="BV607" s="197"/>
      <c r="BW607" s="202" t="str">
        <f t="shared" si="384"/>
        <v>-</v>
      </c>
      <c r="BX607" s="187"/>
      <c r="BY607" s="197"/>
      <c r="BZ607" s="202" t="str">
        <f t="shared" si="385"/>
        <v>-</v>
      </c>
      <c r="CA607" s="187"/>
      <c r="CB607" s="197"/>
      <c r="CC607" s="202" t="str">
        <f t="shared" si="386"/>
        <v>-</v>
      </c>
      <c r="CD607" s="187"/>
      <c r="CE607" s="197"/>
      <c r="CF607" s="202" t="str">
        <f t="shared" si="387"/>
        <v>-</v>
      </c>
      <c r="CG607" s="187"/>
      <c r="CH607" s="197"/>
      <c r="CI607" s="202" t="str">
        <f t="shared" si="388"/>
        <v>-</v>
      </c>
      <c r="CJ607" s="187"/>
      <c r="CK607" s="197"/>
      <c r="CL607" s="202" t="str">
        <f t="shared" si="396"/>
        <v>-</v>
      </c>
      <c r="CM607" s="187"/>
      <c r="CN607" s="197"/>
      <c r="CO607" s="202" t="str">
        <f t="shared" si="397"/>
        <v>-</v>
      </c>
      <c r="CP607" s="187"/>
      <c r="CQ607" s="197"/>
      <c r="CR607" s="202" t="str">
        <f t="shared" si="389"/>
        <v>-</v>
      </c>
      <c r="CS607" s="187"/>
      <c r="CT607" s="197"/>
      <c r="CU607" s="202" t="str">
        <f t="shared" si="398"/>
        <v>-</v>
      </c>
      <c r="CV607" s="187"/>
      <c r="CW607" s="197"/>
      <c r="CX607" s="202" t="str">
        <f t="shared" si="399"/>
        <v>-</v>
      </c>
      <c r="CY607" s="187"/>
      <c r="CZ607" s="197"/>
      <c r="DA607" s="202" t="str">
        <f t="shared" si="390"/>
        <v>-</v>
      </c>
      <c r="DB607" s="187"/>
      <c r="DC607" s="197"/>
      <c r="DD607" s="202" t="str">
        <f t="shared" si="400"/>
        <v>-</v>
      </c>
      <c r="DE607" s="187"/>
      <c r="DF607" s="197"/>
      <c r="DG607" s="202" t="str">
        <f t="shared" si="401"/>
        <v>-</v>
      </c>
      <c r="DH607" s="187"/>
      <c r="DI607" s="103">
        <f t="shared" si="391"/>
        <v>3</v>
      </c>
      <c r="DJ607" s="103">
        <f t="shared" si="392"/>
        <v>1</v>
      </c>
      <c r="DK607" s="200">
        <f t="shared" si="402"/>
        <v>33.333333333333329</v>
      </c>
      <c r="DL607" s="201">
        <f t="shared" si="403"/>
        <v>2</v>
      </c>
    </row>
    <row r="608" spans="1:116" ht="24.95" customHeight="1">
      <c r="B608" s="76"/>
      <c r="C608" s="76"/>
      <c r="D608" s="95" t="s">
        <v>1349</v>
      </c>
      <c r="E608" s="96" t="s">
        <v>1350</v>
      </c>
      <c r="F608" s="97" t="s">
        <v>991</v>
      </c>
      <c r="G608" s="97" t="s">
        <v>962</v>
      </c>
      <c r="H608" s="98" t="s">
        <v>949</v>
      </c>
      <c r="I608" s="99" t="s">
        <v>533</v>
      </c>
      <c r="J608" s="100" t="str">
        <f t="shared" si="393"/>
        <v xml:space="preserve">C1 </v>
      </c>
      <c r="K608" s="197" t="s">
        <v>1192</v>
      </c>
      <c r="L608" s="202" t="str">
        <f t="shared" si="394"/>
        <v>A</v>
      </c>
      <c r="M608" s="189" t="s">
        <v>1941</v>
      </c>
      <c r="N608" s="197" t="s">
        <v>1192</v>
      </c>
      <c r="O608" s="202" t="str">
        <f t="shared" si="365"/>
        <v>A</v>
      </c>
      <c r="P608" s="189" t="s">
        <v>1941</v>
      </c>
      <c r="Q608" s="197" t="s">
        <v>1192</v>
      </c>
      <c r="R608" s="202" t="str">
        <f t="shared" si="366"/>
        <v>A</v>
      </c>
      <c r="S608" s="189" t="s">
        <v>1941</v>
      </c>
      <c r="T608" s="197" t="s">
        <v>1192</v>
      </c>
      <c r="U608" s="202" t="str">
        <f t="shared" si="367"/>
        <v>A</v>
      </c>
      <c r="V608" s="189" t="s">
        <v>1941</v>
      </c>
      <c r="W608" s="197" t="s">
        <v>1192</v>
      </c>
      <c r="X608" s="202" t="str">
        <f t="shared" si="368"/>
        <v>A</v>
      </c>
      <c r="Y608" s="189" t="s">
        <v>1941</v>
      </c>
      <c r="Z608" s="197" t="s">
        <v>1192</v>
      </c>
      <c r="AA608" s="202" t="str">
        <f t="shared" si="369"/>
        <v>A</v>
      </c>
      <c r="AB608" s="189" t="s">
        <v>1941</v>
      </c>
      <c r="AC608" s="197" t="s">
        <v>1192</v>
      </c>
      <c r="AD608" s="202" t="str">
        <f t="shared" si="395"/>
        <v>A</v>
      </c>
      <c r="AE608" s="189" t="s">
        <v>1941</v>
      </c>
      <c r="AF608" s="197" t="s">
        <v>1192</v>
      </c>
      <c r="AG608" s="202" t="str">
        <f t="shared" si="370"/>
        <v>A</v>
      </c>
      <c r="AH608" s="189" t="s">
        <v>1941</v>
      </c>
      <c r="AI608" s="197" t="s">
        <v>1192</v>
      </c>
      <c r="AJ608" s="202" t="str">
        <f t="shared" si="371"/>
        <v>A</v>
      </c>
      <c r="AK608" s="189" t="s">
        <v>1941</v>
      </c>
      <c r="AL608" s="197" t="s">
        <v>1192</v>
      </c>
      <c r="AM608" s="202" t="str">
        <f t="shared" si="372"/>
        <v>-</v>
      </c>
      <c r="AN608" s="187"/>
      <c r="AO608" s="197" t="s">
        <v>1192</v>
      </c>
      <c r="AP608" s="202" t="str">
        <f t="shared" si="373"/>
        <v>-</v>
      </c>
      <c r="AQ608" s="187"/>
      <c r="AR608" s="197" t="s">
        <v>1192</v>
      </c>
      <c r="AS608" s="202" t="str">
        <f t="shared" si="374"/>
        <v>A</v>
      </c>
      <c r="AT608" s="204" t="s">
        <v>2338</v>
      </c>
      <c r="AU608" s="197" t="s">
        <v>1192</v>
      </c>
      <c r="AV608" s="202" t="str">
        <f t="shared" si="375"/>
        <v>-</v>
      </c>
      <c r="AW608" s="187"/>
      <c r="AX608" s="197"/>
      <c r="AY608" s="202" t="str">
        <f t="shared" si="376"/>
        <v>-</v>
      </c>
      <c r="AZ608" s="204" t="s">
        <v>2338</v>
      </c>
      <c r="BA608" s="197"/>
      <c r="BB608" s="202" t="str">
        <f t="shared" si="377"/>
        <v>-</v>
      </c>
      <c r="BC608" s="186">
        <v>43058</v>
      </c>
      <c r="BD608" s="197"/>
      <c r="BE608" s="202" t="str">
        <f t="shared" si="378"/>
        <v>-</v>
      </c>
      <c r="BF608" s="187"/>
      <c r="BG608" s="197"/>
      <c r="BH608" s="202" t="str">
        <f t="shared" si="379"/>
        <v>-</v>
      </c>
      <c r="BI608" s="187"/>
      <c r="BJ608" s="197"/>
      <c r="BK608" s="202" t="str">
        <f t="shared" si="380"/>
        <v>-</v>
      </c>
      <c r="BL608" s="187"/>
      <c r="BM608" s="197"/>
      <c r="BN608" s="202" t="str">
        <f t="shared" si="381"/>
        <v>-</v>
      </c>
      <c r="BO608" s="187"/>
      <c r="BP608" s="197"/>
      <c r="BQ608" s="202" t="str">
        <f t="shared" si="382"/>
        <v>-</v>
      </c>
      <c r="BR608" s="187"/>
      <c r="BS608" s="197"/>
      <c r="BT608" s="202" t="str">
        <f t="shared" si="383"/>
        <v>-</v>
      </c>
      <c r="BU608" s="187"/>
      <c r="BV608" s="197"/>
      <c r="BW608" s="202" t="str">
        <f t="shared" si="384"/>
        <v>-</v>
      </c>
      <c r="BX608" s="187"/>
      <c r="BY608" s="197"/>
      <c r="BZ608" s="202" t="str">
        <f t="shared" si="385"/>
        <v>-</v>
      </c>
      <c r="CA608" s="187"/>
      <c r="CB608" s="197"/>
      <c r="CC608" s="202" t="str">
        <f t="shared" si="386"/>
        <v>-</v>
      </c>
      <c r="CD608" s="187"/>
      <c r="CE608" s="197"/>
      <c r="CF608" s="202" t="str">
        <f t="shared" si="387"/>
        <v>-</v>
      </c>
      <c r="CG608" s="187"/>
      <c r="CH608" s="197"/>
      <c r="CI608" s="202" t="str">
        <f t="shared" si="388"/>
        <v>-</v>
      </c>
      <c r="CJ608" s="187"/>
      <c r="CK608" s="197"/>
      <c r="CL608" s="202" t="str">
        <f t="shared" si="396"/>
        <v>-</v>
      </c>
      <c r="CM608" s="187"/>
      <c r="CN608" s="197"/>
      <c r="CO608" s="202" t="str">
        <f t="shared" si="397"/>
        <v>-</v>
      </c>
      <c r="CP608" s="187"/>
      <c r="CQ608" s="197"/>
      <c r="CR608" s="202" t="str">
        <f t="shared" si="389"/>
        <v>-</v>
      </c>
      <c r="CS608" s="187"/>
      <c r="CT608" s="197"/>
      <c r="CU608" s="202" t="str">
        <f t="shared" si="398"/>
        <v>-</v>
      </c>
      <c r="CV608" s="187"/>
      <c r="CW608" s="197"/>
      <c r="CX608" s="202" t="str">
        <f t="shared" si="399"/>
        <v>-</v>
      </c>
      <c r="CY608" s="187"/>
      <c r="CZ608" s="197"/>
      <c r="DA608" s="202" t="str">
        <f t="shared" si="390"/>
        <v>-</v>
      </c>
      <c r="DB608" s="187"/>
      <c r="DC608" s="197"/>
      <c r="DD608" s="202" t="str">
        <f t="shared" si="400"/>
        <v>-</v>
      </c>
      <c r="DE608" s="187"/>
      <c r="DF608" s="197"/>
      <c r="DG608" s="202" t="str">
        <f t="shared" si="401"/>
        <v>-</v>
      </c>
      <c r="DH608" s="187"/>
      <c r="DI608" s="103">
        <f t="shared" si="391"/>
        <v>13</v>
      </c>
      <c r="DJ608" s="103">
        <f t="shared" si="392"/>
        <v>10</v>
      </c>
      <c r="DK608" s="200">
        <f t="shared" si="402"/>
        <v>76.923076923076934</v>
      </c>
      <c r="DL608" s="201">
        <f t="shared" si="403"/>
        <v>4</v>
      </c>
    </row>
    <row r="609" spans="2:116" ht="24.95" customHeight="1">
      <c r="B609" s="76" t="s">
        <v>1599</v>
      </c>
      <c r="C609" s="76"/>
      <c r="D609" s="95" t="s">
        <v>1351</v>
      </c>
      <c r="E609" s="96" t="s">
        <v>1352</v>
      </c>
      <c r="F609" s="97" t="s">
        <v>996</v>
      </c>
      <c r="G609" s="97" t="s">
        <v>945</v>
      </c>
      <c r="H609" s="98" t="s">
        <v>985</v>
      </c>
      <c r="I609" s="99" t="s">
        <v>982</v>
      </c>
      <c r="J609" s="100" t="str">
        <f t="shared" si="393"/>
        <v>M7</v>
      </c>
      <c r="K609" s="197" t="s">
        <v>1192</v>
      </c>
      <c r="L609" s="202" t="str">
        <f t="shared" si="394"/>
        <v>A</v>
      </c>
      <c r="M609" s="189" t="s">
        <v>1941</v>
      </c>
      <c r="N609" s="197" t="s">
        <v>1192</v>
      </c>
      <c r="O609" s="202" t="str">
        <f t="shared" si="365"/>
        <v>-</v>
      </c>
      <c r="P609" s="187"/>
      <c r="Q609" s="197" t="s">
        <v>1192</v>
      </c>
      <c r="R609" s="202" t="str">
        <f t="shared" si="366"/>
        <v>-</v>
      </c>
      <c r="S609" s="187"/>
      <c r="T609" s="197" t="s">
        <v>1192</v>
      </c>
      <c r="U609" s="202" t="str">
        <f t="shared" si="367"/>
        <v>-</v>
      </c>
      <c r="V609" s="187"/>
      <c r="W609" s="197" t="s">
        <v>1192</v>
      </c>
      <c r="X609" s="202" t="str">
        <f t="shared" si="368"/>
        <v>-</v>
      </c>
      <c r="Y609" s="187"/>
      <c r="Z609" s="197" t="s">
        <v>1192</v>
      </c>
      <c r="AA609" s="202" t="str">
        <f t="shared" si="369"/>
        <v>-</v>
      </c>
      <c r="AB609" s="187"/>
      <c r="AC609" s="197" t="s">
        <v>1192</v>
      </c>
      <c r="AD609" s="202" t="str">
        <f t="shared" si="395"/>
        <v>-</v>
      </c>
      <c r="AE609" s="187"/>
      <c r="AF609" s="197" t="s">
        <v>1192</v>
      </c>
      <c r="AG609" s="202" t="str">
        <f t="shared" si="370"/>
        <v>-</v>
      </c>
      <c r="AH609" s="187"/>
      <c r="AI609" s="197" t="s">
        <v>1192</v>
      </c>
      <c r="AJ609" s="202" t="str">
        <f t="shared" si="371"/>
        <v>-</v>
      </c>
      <c r="AK609" s="187"/>
      <c r="AL609" s="197" t="s">
        <v>1192</v>
      </c>
      <c r="AM609" s="202" t="str">
        <f t="shared" si="372"/>
        <v>-</v>
      </c>
      <c r="AN609" s="187"/>
      <c r="AO609" s="197" t="s">
        <v>1192</v>
      </c>
      <c r="AP609" s="202" t="str">
        <f t="shared" si="373"/>
        <v>-</v>
      </c>
      <c r="AQ609" s="187"/>
      <c r="AR609" s="197" t="s">
        <v>1192</v>
      </c>
      <c r="AS609" s="202" t="str">
        <f t="shared" si="374"/>
        <v>-</v>
      </c>
      <c r="AT609" s="187"/>
      <c r="AU609" s="197" t="s">
        <v>1192</v>
      </c>
      <c r="AV609" s="202" t="str">
        <f t="shared" si="375"/>
        <v>-</v>
      </c>
      <c r="AW609" s="187"/>
      <c r="AX609" s="197" t="s">
        <v>1192</v>
      </c>
      <c r="AY609" s="202" t="str">
        <f t="shared" si="376"/>
        <v>-</v>
      </c>
      <c r="AZ609" s="187"/>
      <c r="BA609" s="197" t="s">
        <v>1192</v>
      </c>
      <c r="BB609" s="202" t="str">
        <f t="shared" si="377"/>
        <v>-</v>
      </c>
      <c r="BC609" s="187"/>
      <c r="BD609" s="197" t="s">
        <v>1192</v>
      </c>
      <c r="BE609" s="202" t="str">
        <f t="shared" si="378"/>
        <v>-</v>
      </c>
      <c r="BF609" s="187"/>
      <c r="BG609" s="197" t="s">
        <v>1192</v>
      </c>
      <c r="BH609" s="202" t="str">
        <f t="shared" si="379"/>
        <v>-</v>
      </c>
      <c r="BI609" s="187"/>
      <c r="BJ609" s="197"/>
      <c r="BK609" s="202" t="str">
        <f t="shared" si="380"/>
        <v>-</v>
      </c>
      <c r="BL609" s="187"/>
      <c r="BM609" s="197"/>
      <c r="BN609" s="202" t="str">
        <f t="shared" si="381"/>
        <v>-</v>
      </c>
      <c r="BO609" s="187"/>
      <c r="BP609" s="197"/>
      <c r="BQ609" s="202" t="str">
        <f t="shared" si="382"/>
        <v>-</v>
      </c>
      <c r="BR609" s="187"/>
      <c r="BS609" s="197"/>
      <c r="BT609" s="202" t="str">
        <f t="shared" si="383"/>
        <v>-</v>
      </c>
      <c r="BU609" s="187"/>
      <c r="BV609" s="197"/>
      <c r="BW609" s="202" t="str">
        <f t="shared" si="384"/>
        <v>-</v>
      </c>
      <c r="BX609" s="187"/>
      <c r="BY609" s="197"/>
      <c r="BZ609" s="202" t="str">
        <f t="shared" si="385"/>
        <v>-</v>
      </c>
      <c r="CA609" s="187"/>
      <c r="CB609" s="197"/>
      <c r="CC609" s="202" t="str">
        <f t="shared" si="386"/>
        <v>-</v>
      </c>
      <c r="CD609" s="187"/>
      <c r="CE609" s="197"/>
      <c r="CF609" s="202" t="str">
        <f t="shared" si="387"/>
        <v>-</v>
      </c>
      <c r="CG609" s="187"/>
      <c r="CH609" s="197"/>
      <c r="CI609" s="202" t="str">
        <f t="shared" si="388"/>
        <v>-</v>
      </c>
      <c r="CJ609" s="187"/>
      <c r="CK609" s="197"/>
      <c r="CL609" s="202" t="str">
        <f t="shared" si="396"/>
        <v>-</v>
      </c>
      <c r="CM609" s="187"/>
      <c r="CN609" s="197"/>
      <c r="CO609" s="202" t="str">
        <f t="shared" si="397"/>
        <v>-</v>
      </c>
      <c r="CP609" s="187"/>
      <c r="CQ609" s="197"/>
      <c r="CR609" s="202" t="str">
        <f t="shared" si="389"/>
        <v>-</v>
      </c>
      <c r="CS609" s="187"/>
      <c r="CT609" s="197"/>
      <c r="CU609" s="202" t="str">
        <f t="shared" si="398"/>
        <v>-</v>
      </c>
      <c r="CV609" s="187"/>
      <c r="CW609" s="197"/>
      <c r="CX609" s="202" t="str">
        <f t="shared" si="399"/>
        <v>-</v>
      </c>
      <c r="CY609" s="187"/>
      <c r="CZ609" s="197"/>
      <c r="DA609" s="202" t="str">
        <f t="shared" si="390"/>
        <v>-</v>
      </c>
      <c r="DB609" s="187"/>
      <c r="DC609" s="197"/>
      <c r="DD609" s="202" t="str">
        <f t="shared" si="400"/>
        <v>-</v>
      </c>
      <c r="DE609" s="187"/>
      <c r="DF609" s="197"/>
      <c r="DG609" s="202" t="str">
        <f t="shared" si="401"/>
        <v>-</v>
      </c>
      <c r="DH609" s="187"/>
      <c r="DI609" s="103">
        <f t="shared" si="391"/>
        <v>17</v>
      </c>
      <c r="DJ609" s="103">
        <f t="shared" si="392"/>
        <v>1</v>
      </c>
      <c r="DK609" s="200">
        <f t="shared" si="402"/>
        <v>5.8823529411764701</v>
      </c>
      <c r="DL609" s="201">
        <f t="shared" si="403"/>
        <v>1</v>
      </c>
    </row>
    <row r="610" spans="2:116" ht="24.95" customHeight="1">
      <c r="B610" s="76"/>
      <c r="C610" s="76" t="s">
        <v>1353</v>
      </c>
      <c r="D610" s="95" t="s">
        <v>2557</v>
      </c>
      <c r="E610" s="96" t="s">
        <v>1354</v>
      </c>
      <c r="F610" s="97" t="s">
        <v>991</v>
      </c>
      <c r="G610" s="97" t="s">
        <v>946</v>
      </c>
      <c r="H610" s="98" t="s">
        <v>986</v>
      </c>
      <c r="I610" s="99" t="s">
        <v>987</v>
      </c>
      <c r="J610" s="100" t="s">
        <v>977</v>
      </c>
      <c r="K610" s="197" t="s">
        <v>1192</v>
      </c>
      <c r="L610" s="202" t="str">
        <f t="shared" si="394"/>
        <v>A</v>
      </c>
      <c r="M610" s="189" t="s">
        <v>1941</v>
      </c>
      <c r="N610" s="197" t="s">
        <v>1192</v>
      </c>
      <c r="O610" s="202" t="str">
        <f t="shared" si="365"/>
        <v>A</v>
      </c>
      <c r="P610" s="189" t="s">
        <v>1941</v>
      </c>
      <c r="Q610" s="197" t="s">
        <v>1192</v>
      </c>
      <c r="R610" s="202" t="str">
        <f t="shared" si="366"/>
        <v>A</v>
      </c>
      <c r="S610" s="189" t="s">
        <v>1941</v>
      </c>
      <c r="T610" s="197" t="s">
        <v>1192</v>
      </c>
      <c r="U610" s="202" t="str">
        <f t="shared" si="367"/>
        <v>A</v>
      </c>
      <c r="V610" s="189" t="s">
        <v>1941</v>
      </c>
      <c r="W610" s="197" t="s">
        <v>1192</v>
      </c>
      <c r="X610" s="202" t="str">
        <f t="shared" si="368"/>
        <v>A</v>
      </c>
      <c r="Y610" s="189" t="s">
        <v>1941</v>
      </c>
      <c r="Z610" s="197" t="s">
        <v>1192</v>
      </c>
      <c r="AA610" s="202" t="str">
        <f t="shared" si="369"/>
        <v>A</v>
      </c>
      <c r="AB610" s="189" t="s">
        <v>1941</v>
      </c>
      <c r="AC610" s="197" t="s">
        <v>1192</v>
      </c>
      <c r="AD610" s="202" t="str">
        <f t="shared" si="395"/>
        <v>A</v>
      </c>
      <c r="AE610" s="189" t="s">
        <v>1941</v>
      </c>
      <c r="AF610" s="197" t="s">
        <v>1192</v>
      </c>
      <c r="AG610" s="202" t="str">
        <f t="shared" si="370"/>
        <v>A</v>
      </c>
      <c r="AH610" s="189" t="s">
        <v>1941</v>
      </c>
      <c r="AI610" s="197" t="s">
        <v>1192</v>
      </c>
      <c r="AJ610" s="202" t="str">
        <f t="shared" si="371"/>
        <v>A</v>
      </c>
      <c r="AK610" s="189" t="s">
        <v>1941</v>
      </c>
      <c r="AL610" s="197" t="s">
        <v>1192</v>
      </c>
      <c r="AM610" s="202" t="str">
        <f t="shared" si="372"/>
        <v>A</v>
      </c>
      <c r="AN610" s="189" t="s">
        <v>1941</v>
      </c>
      <c r="AO610" s="197" t="s">
        <v>1192</v>
      </c>
      <c r="AP610" s="202" t="str">
        <f t="shared" si="373"/>
        <v>A</v>
      </c>
      <c r="AQ610" s="189" t="s">
        <v>1941</v>
      </c>
      <c r="AR610" s="197" t="s">
        <v>1192</v>
      </c>
      <c r="AS610" s="202" t="str">
        <f t="shared" si="374"/>
        <v>A</v>
      </c>
      <c r="AT610" s="189" t="s">
        <v>1941</v>
      </c>
      <c r="AU610" s="197" t="s">
        <v>1192</v>
      </c>
      <c r="AV610" s="202" t="str">
        <f t="shared" si="375"/>
        <v>A</v>
      </c>
      <c r="AW610" s="186">
        <v>43089</v>
      </c>
      <c r="AX610" s="197" t="s">
        <v>1192</v>
      </c>
      <c r="AY610" s="202" t="str">
        <f t="shared" si="376"/>
        <v>A</v>
      </c>
      <c r="AZ610" s="186">
        <v>42842</v>
      </c>
      <c r="BA610" s="197" t="s">
        <v>1192</v>
      </c>
      <c r="BB610" s="202" t="str">
        <f t="shared" si="377"/>
        <v>A</v>
      </c>
      <c r="BC610" s="219">
        <v>43083</v>
      </c>
      <c r="BD610" s="197" t="s">
        <v>1192</v>
      </c>
      <c r="BE610" s="202" t="str">
        <f t="shared" si="378"/>
        <v>A</v>
      </c>
      <c r="BF610" s="189" t="s">
        <v>1941</v>
      </c>
      <c r="BG610" s="197" t="s">
        <v>1192</v>
      </c>
      <c r="BH610" s="202" t="str">
        <f t="shared" si="379"/>
        <v>A</v>
      </c>
      <c r="BI610" s="189" t="s">
        <v>1941</v>
      </c>
      <c r="BJ610" s="197" t="s">
        <v>1192</v>
      </c>
      <c r="BK610" s="202" t="str">
        <f t="shared" si="380"/>
        <v>A</v>
      </c>
      <c r="BL610" s="189" t="s">
        <v>1941</v>
      </c>
      <c r="BM610" s="197" t="s">
        <v>1192</v>
      </c>
      <c r="BN610" s="202" t="str">
        <f t="shared" si="381"/>
        <v>A</v>
      </c>
      <c r="BO610" s="189" t="s">
        <v>1941</v>
      </c>
      <c r="BP610" s="197" t="s">
        <v>1192</v>
      </c>
      <c r="BQ610" s="202" t="str">
        <f t="shared" si="382"/>
        <v>A</v>
      </c>
      <c r="BR610" s="189" t="s">
        <v>1941</v>
      </c>
      <c r="BS610" s="197" t="s">
        <v>1192</v>
      </c>
      <c r="BT610" s="202" t="str">
        <f t="shared" si="383"/>
        <v>A</v>
      </c>
      <c r="BU610" s="189" t="s">
        <v>1941</v>
      </c>
      <c r="BV610" s="197" t="s">
        <v>1192</v>
      </c>
      <c r="BW610" s="202" t="str">
        <f t="shared" si="384"/>
        <v>A</v>
      </c>
      <c r="BX610" s="186">
        <v>43089</v>
      </c>
      <c r="BY610" s="197" t="s">
        <v>1192</v>
      </c>
      <c r="BZ610" s="202" t="str">
        <f t="shared" si="385"/>
        <v>A</v>
      </c>
      <c r="CA610" s="189" t="s">
        <v>1941</v>
      </c>
      <c r="CB610" s="197" t="s">
        <v>1192</v>
      </c>
      <c r="CC610" s="202" t="str">
        <f t="shared" si="386"/>
        <v>A</v>
      </c>
      <c r="CD610" s="189" t="s">
        <v>1941</v>
      </c>
      <c r="CE610" s="197" t="s">
        <v>1192</v>
      </c>
      <c r="CF610" s="202" t="str">
        <f t="shared" si="387"/>
        <v>A</v>
      </c>
      <c r="CG610" s="189" t="s">
        <v>1941</v>
      </c>
      <c r="CH610" s="197" t="s">
        <v>1192</v>
      </c>
      <c r="CI610" s="202" t="str">
        <f t="shared" si="388"/>
        <v>-</v>
      </c>
      <c r="CJ610" s="187"/>
      <c r="CK610" s="197" t="s">
        <v>1192</v>
      </c>
      <c r="CL610" s="202" t="str">
        <f t="shared" si="396"/>
        <v>-</v>
      </c>
      <c r="CM610" s="187"/>
      <c r="CN610" s="197" t="s">
        <v>1192</v>
      </c>
      <c r="CO610" s="202" t="str">
        <f t="shared" si="397"/>
        <v>-</v>
      </c>
      <c r="CP610" s="187"/>
      <c r="CQ610" s="197"/>
      <c r="CR610" s="202" t="str">
        <f t="shared" si="389"/>
        <v>-</v>
      </c>
      <c r="CS610" s="187"/>
      <c r="CT610" s="197"/>
      <c r="CU610" s="202" t="str">
        <f t="shared" si="398"/>
        <v>-</v>
      </c>
      <c r="CV610" s="187"/>
      <c r="CW610" s="197"/>
      <c r="CX610" s="202" t="str">
        <f t="shared" si="399"/>
        <v>-</v>
      </c>
      <c r="CY610" s="187"/>
      <c r="CZ610" s="197"/>
      <c r="DA610" s="202" t="str">
        <f t="shared" si="390"/>
        <v>-</v>
      </c>
      <c r="DB610" s="187"/>
      <c r="DC610" s="197"/>
      <c r="DD610" s="202" t="str">
        <f t="shared" si="400"/>
        <v>-</v>
      </c>
      <c r="DE610" s="187"/>
      <c r="DF610" s="197"/>
      <c r="DG610" s="202" t="str">
        <f t="shared" si="401"/>
        <v>-</v>
      </c>
      <c r="DH610" s="187"/>
      <c r="DI610" s="103">
        <f t="shared" si="391"/>
        <v>28</v>
      </c>
      <c r="DJ610" s="103">
        <f t="shared" si="392"/>
        <v>25</v>
      </c>
      <c r="DK610" s="200">
        <f t="shared" si="402"/>
        <v>89.285714285714292</v>
      </c>
      <c r="DL610" s="201">
        <f t="shared" si="403"/>
        <v>5</v>
      </c>
    </row>
    <row r="611" spans="2:116" ht="24.95" customHeight="1">
      <c r="B611" s="76"/>
      <c r="C611" s="76"/>
      <c r="D611" s="95" t="s">
        <v>1357</v>
      </c>
      <c r="E611" s="96" t="s">
        <v>1358</v>
      </c>
      <c r="F611" s="97" t="s">
        <v>996</v>
      </c>
      <c r="G611" s="97" t="s">
        <v>945</v>
      </c>
      <c r="H611" s="98" t="s">
        <v>985</v>
      </c>
      <c r="I611" s="99" t="s">
        <v>982</v>
      </c>
      <c r="J611" s="100" t="str">
        <f t="shared" si="393"/>
        <v>M7</v>
      </c>
      <c r="K611" s="197" t="s">
        <v>1192</v>
      </c>
      <c r="L611" s="202" t="str">
        <f t="shared" si="394"/>
        <v>A</v>
      </c>
      <c r="M611" s="189" t="s">
        <v>1941</v>
      </c>
      <c r="N611" s="197" t="s">
        <v>1192</v>
      </c>
      <c r="O611" s="202" t="str">
        <f t="shared" si="365"/>
        <v>A</v>
      </c>
      <c r="P611" s="186">
        <v>42997</v>
      </c>
      <c r="Q611" s="197" t="s">
        <v>1192</v>
      </c>
      <c r="R611" s="202" t="str">
        <f t="shared" si="366"/>
        <v>A</v>
      </c>
      <c r="S611" s="204" t="s">
        <v>2339</v>
      </c>
      <c r="T611" s="197" t="s">
        <v>1192</v>
      </c>
      <c r="U611" s="202" t="str">
        <f t="shared" si="367"/>
        <v>A</v>
      </c>
      <c r="V611" s="189" t="s">
        <v>1941</v>
      </c>
      <c r="W611" s="197" t="s">
        <v>1192</v>
      </c>
      <c r="X611" s="202" t="str">
        <f t="shared" si="368"/>
        <v>A</v>
      </c>
      <c r="Y611" s="204" t="s">
        <v>2339</v>
      </c>
      <c r="Z611" s="197" t="s">
        <v>1192</v>
      </c>
      <c r="AA611" s="202" t="str">
        <f t="shared" si="369"/>
        <v>A</v>
      </c>
      <c r="AB611" s="189" t="s">
        <v>1941</v>
      </c>
      <c r="AC611" s="197" t="s">
        <v>1192</v>
      </c>
      <c r="AD611" s="202" t="str">
        <f t="shared" si="395"/>
        <v>A</v>
      </c>
      <c r="AE611" s="189" t="s">
        <v>1941</v>
      </c>
      <c r="AF611" s="197" t="s">
        <v>1192</v>
      </c>
      <c r="AG611" s="202" t="str">
        <f t="shared" si="370"/>
        <v>A</v>
      </c>
      <c r="AH611" s="189" t="s">
        <v>1941</v>
      </c>
      <c r="AI611" s="197" t="s">
        <v>1192</v>
      </c>
      <c r="AJ611" s="202" t="str">
        <f t="shared" si="371"/>
        <v>A</v>
      </c>
      <c r="AK611" s="204" t="s">
        <v>2339</v>
      </c>
      <c r="AL611" s="197" t="s">
        <v>1192</v>
      </c>
      <c r="AM611" s="202" t="str">
        <f t="shared" si="372"/>
        <v>A</v>
      </c>
      <c r="AN611" s="189" t="s">
        <v>1941</v>
      </c>
      <c r="AO611" s="197" t="s">
        <v>1192</v>
      </c>
      <c r="AP611" s="202" t="str">
        <f t="shared" si="373"/>
        <v>A</v>
      </c>
      <c r="AQ611" s="189" t="s">
        <v>1941</v>
      </c>
      <c r="AR611" s="197" t="s">
        <v>1192</v>
      </c>
      <c r="AS611" s="202" t="str">
        <f t="shared" si="374"/>
        <v>A</v>
      </c>
      <c r="AT611" s="204" t="s">
        <v>2339</v>
      </c>
      <c r="AU611" s="197" t="s">
        <v>1192</v>
      </c>
      <c r="AV611" s="202" t="str">
        <f t="shared" si="375"/>
        <v>A</v>
      </c>
      <c r="AW611" s="189" t="s">
        <v>1941</v>
      </c>
      <c r="AX611" s="197" t="s">
        <v>1192</v>
      </c>
      <c r="AY611" s="202" t="str">
        <f t="shared" si="376"/>
        <v>A</v>
      </c>
      <c r="AZ611" s="186">
        <v>42997</v>
      </c>
      <c r="BA611" s="197" t="s">
        <v>1192</v>
      </c>
      <c r="BB611" s="202" t="str">
        <f t="shared" si="377"/>
        <v>-</v>
      </c>
      <c r="BC611" s="187"/>
      <c r="BD611" s="197" t="s">
        <v>1192</v>
      </c>
      <c r="BE611" s="202" t="str">
        <f t="shared" si="378"/>
        <v>-</v>
      </c>
      <c r="BF611" s="187"/>
      <c r="BG611" s="197" t="s">
        <v>1192</v>
      </c>
      <c r="BH611" s="202" t="str">
        <f t="shared" si="379"/>
        <v>-</v>
      </c>
      <c r="BI611" s="187"/>
      <c r="BJ611" s="197"/>
      <c r="BK611" s="202" t="str">
        <f t="shared" si="380"/>
        <v>-</v>
      </c>
      <c r="BL611" s="187"/>
      <c r="BM611" s="197"/>
      <c r="BN611" s="202" t="str">
        <f t="shared" si="381"/>
        <v>-</v>
      </c>
      <c r="BO611" s="205">
        <v>43058</v>
      </c>
      <c r="BP611" s="197"/>
      <c r="BQ611" s="202" t="str">
        <f t="shared" si="382"/>
        <v>-</v>
      </c>
      <c r="BR611" s="187"/>
      <c r="BS611" s="197"/>
      <c r="BT611" s="202" t="str">
        <f t="shared" si="383"/>
        <v>-</v>
      </c>
      <c r="BU611" s="186">
        <v>42997</v>
      </c>
      <c r="BV611" s="197"/>
      <c r="BW611" s="202" t="str">
        <f t="shared" si="384"/>
        <v>-</v>
      </c>
      <c r="BX611" s="187"/>
      <c r="BY611" s="197"/>
      <c r="BZ611" s="202" t="str">
        <f t="shared" si="385"/>
        <v>-</v>
      </c>
      <c r="CA611" s="187"/>
      <c r="CB611" s="197"/>
      <c r="CC611" s="202" t="str">
        <f t="shared" si="386"/>
        <v>-</v>
      </c>
      <c r="CD611" s="187"/>
      <c r="CE611" s="197"/>
      <c r="CF611" s="202" t="str">
        <f t="shared" si="387"/>
        <v>-</v>
      </c>
      <c r="CG611" s="187"/>
      <c r="CH611" s="197"/>
      <c r="CI611" s="202" t="str">
        <f t="shared" si="388"/>
        <v>-</v>
      </c>
      <c r="CJ611" s="187"/>
      <c r="CK611" s="197"/>
      <c r="CL611" s="202" t="str">
        <f t="shared" si="396"/>
        <v>-</v>
      </c>
      <c r="CM611" s="187"/>
      <c r="CN611" s="197"/>
      <c r="CO611" s="202" t="str">
        <f t="shared" si="397"/>
        <v>-</v>
      </c>
      <c r="CP611" s="187"/>
      <c r="CQ611" s="197"/>
      <c r="CR611" s="202" t="str">
        <f t="shared" si="389"/>
        <v>-</v>
      </c>
      <c r="CS611" s="187"/>
      <c r="CT611" s="197"/>
      <c r="CU611" s="202" t="str">
        <f t="shared" si="398"/>
        <v>-</v>
      </c>
      <c r="CV611" s="187"/>
      <c r="CW611" s="197"/>
      <c r="CX611" s="202" t="str">
        <f t="shared" si="399"/>
        <v>-</v>
      </c>
      <c r="CY611" s="187"/>
      <c r="CZ611" s="197"/>
      <c r="DA611" s="202" t="str">
        <f t="shared" si="390"/>
        <v>-</v>
      </c>
      <c r="DB611" s="187"/>
      <c r="DC611" s="197"/>
      <c r="DD611" s="202" t="str">
        <f t="shared" si="400"/>
        <v>-</v>
      </c>
      <c r="DE611" s="187"/>
      <c r="DF611" s="197"/>
      <c r="DG611" s="202" t="str">
        <f t="shared" si="401"/>
        <v>-</v>
      </c>
      <c r="DH611" s="187"/>
      <c r="DI611" s="103">
        <f t="shared" si="391"/>
        <v>17</v>
      </c>
      <c r="DJ611" s="103">
        <f t="shared" si="392"/>
        <v>14</v>
      </c>
      <c r="DK611" s="200">
        <f t="shared" si="402"/>
        <v>82.35294117647058</v>
      </c>
      <c r="DL611" s="201">
        <f t="shared" si="403"/>
        <v>5</v>
      </c>
    </row>
    <row r="612" spans="2:116" ht="24.95" customHeight="1">
      <c r="B612" s="76" t="s">
        <v>1599</v>
      </c>
      <c r="C612" s="76"/>
      <c r="D612" s="95" t="s">
        <v>1359</v>
      </c>
      <c r="E612" s="96" t="s">
        <v>1360</v>
      </c>
      <c r="F612" s="12" t="s">
        <v>996</v>
      </c>
      <c r="G612" s="97" t="s">
        <v>958</v>
      </c>
      <c r="H612" s="98" t="s">
        <v>520</v>
      </c>
      <c r="I612" s="99" t="s">
        <v>533</v>
      </c>
      <c r="J612" s="100" t="str">
        <f t="shared" si="393"/>
        <v xml:space="preserve">C1 </v>
      </c>
      <c r="K612" s="197" t="s">
        <v>1192</v>
      </c>
      <c r="L612" s="202" t="str">
        <f t="shared" si="394"/>
        <v>A</v>
      </c>
      <c r="M612" s="189" t="s">
        <v>1941</v>
      </c>
      <c r="N612" s="197" t="s">
        <v>1192</v>
      </c>
      <c r="O612" s="202" t="str">
        <f t="shared" si="365"/>
        <v>A</v>
      </c>
      <c r="P612" s="189" t="s">
        <v>1941</v>
      </c>
      <c r="Q612" s="197" t="s">
        <v>1192</v>
      </c>
      <c r="R612" s="202" t="str">
        <f t="shared" si="366"/>
        <v>A</v>
      </c>
      <c r="S612" s="189" t="s">
        <v>1941</v>
      </c>
      <c r="T612" s="197" t="s">
        <v>1192</v>
      </c>
      <c r="U612" s="202" t="str">
        <f t="shared" si="367"/>
        <v>A</v>
      </c>
      <c r="V612" s="189" t="s">
        <v>1941</v>
      </c>
      <c r="W612" s="197" t="s">
        <v>1192</v>
      </c>
      <c r="X612" s="202" t="str">
        <f t="shared" si="368"/>
        <v>A</v>
      </c>
      <c r="Y612" s="189" t="s">
        <v>1941</v>
      </c>
      <c r="Z612" s="197" t="s">
        <v>1192</v>
      </c>
      <c r="AA612" s="202" t="str">
        <f t="shared" si="369"/>
        <v>A</v>
      </c>
      <c r="AB612" s="189" t="s">
        <v>1941</v>
      </c>
      <c r="AC612" s="197" t="s">
        <v>1192</v>
      </c>
      <c r="AD612" s="202" t="str">
        <f t="shared" si="395"/>
        <v>A</v>
      </c>
      <c r="AE612" s="189" t="s">
        <v>1941</v>
      </c>
      <c r="AF612" s="197" t="s">
        <v>1192</v>
      </c>
      <c r="AG612" s="202" t="str">
        <f t="shared" si="370"/>
        <v>A</v>
      </c>
      <c r="AH612" s="189" t="s">
        <v>1941</v>
      </c>
      <c r="AI612" s="197" t="s">
        <v>1192</v>
      </c>
      <c r="AJ612" s="202" t="str">
        <f t="shared" si="371"/>
        <v>A</v>
      </c>
      <c r="AK612" s="189" t="s">
        <v>1941</v>
      </c>
      <c r="AL612" s="197" t="s">
        <v>1192</v>
      </c>
      <c r="AM612" s="202" t="str">
        <f t="shared" si="372"/>
        <v>-</v>
      </c>
      <c r="AN612" s="187"/>
      <c r="AO612" s="197" t="s">
        <v>1192</v>
      </c>
      <c r="AP612" s="202" t="str">
        <f t="shared" si="373"/>
        <v>-</v>
      </c>
      <c r="AQ612" s="187"/>
      <c r="AR612" s="197" t="s">
        <v>1192</v>
      </c>
      <c r="AS612" s="202" t="str">
        <f t="shared" si="374"/>
        <v>A</v>
      </c>
      <c r="AT612" s="204" t="s">
        <v>2338</v>
      </c>
      <c r="AU612" s="197" t="s">
        <v>1192</v>
      </c>
      <c r="AV612" s="202" t="str">
        <f t="shared" si="375"/>
        <v>-</v>
      </c>
      <c r="AW612" s="187"/>
      <c r="AX612" s="197"/>
      <c r="AY612" s="202" t="str">
        <f t="shared" si="376"/>
        <v>-</v>
      </c>
      <c r="AZ612" s="204" t="s">
        <v>2338</v>
      </c>
      <c r="BA612" s="197"/>
      <c r="BB612" s="202" t="str">
        <f t="shared" si="377"/>
        <v>-</v>
      </c>
      <c r="BC612" s="187"/>
      <c r="BD612" s="197"/>
      <c r="BE612" s="202" t="str">
        <f t="shared" si="378"/>
        <v>-</v>
      </c>
      <c r="BF612" s="187"/>
      <c r="BG612" s="197"/>
      <c r="BH612" s="202" t="str">
        <f t="shared" si="379"/>
        <v>-</v>
      </c>
      <c r="BI612" s="187"/>
      <c r="BJ612" s="197"/>
      <c r="BK612" s="202" t="str">
        <f t="shared" si="380"/>
        <v>-</v>
      </c>
      <c r="BL612" s="187"/>
      <c r="BM612" s="197"/>
      <c r="BN612" s="202" t="str">
        <f t="shared" si="381"/>
        <v>-</v>
      </c>
      <c r="BO612" s="187"/>
      <c r="BP612" s="197"/>
      <c r="BQ612" s="202" t="str">
        <f t="shared" si="382"/>
        <v>-</v>
      </c>
      <c r="BR612" s="187"/>
      <c r="BS612" s="197"/>
      <c r="BT612" s="202" t="str">
        <f t="shared" si="383"/>
        <v>-</v>
      </c>
      <c r="BU612" s="187"/>
      <c r="BV612" s="197"/>
      <c r="BW612" s="202" t="str">
        <f t="shared" si="384"/>
        <v>-</v>
      </c>
      <c r="BX612" s="187"/>
      <c r="BY612" s="197"/>
      <c r="BZ612" s="202" t="str">
        <f t="shared" si="385"/>
        <v>-</v>
      </c>
      <c r="CA612" s="187"/>
      <c r="CB612" s="197"/>
      <c r="CC612" s="202" t="str">
        <f t="shared" si="386"/>
        <v>-</v>
      </c>
      <c r="CD612" s="187"/>
      <c r="CE612" s="197"/>
      <c r="CF612" s="202" t="str">
        <f t="shared" si="387"/>
        <v>-</v>
      </c>
      <c r="CG612" s="187"/>
      <c r="CH612" s="197"/>
      <c r="CI612" s="202" t="str">
        <f t="shared" si="388"/>
        <v>-</v>
      </c>
      <c r="CJ612" s="187"/>
      <c r="CK612" s="197"/>
      <c r="CL612" s="202" t="str">
        <f t="shared" si="396"/>
        <v>-</v>
      </c>
      <c r="CM612" s="187"/>
      <c r="CN612" s="197"/>
      <c r="CO612" s="202" t="str">
        <f t="shared" si="397"/>
        <v>-</v>
      </c>
      <c r="CP612" s="187"/>
      <c r="CQ612" s="197"/>
      <c r="CR612" s="202" t="str">
        <f t="shared" si="389"/>
        <v>-</v>
      </c>
      <c r="CS612" s="187"/>
      <c r="CT612" s="197"/>
      <c r="CU612" s="202" t="str">
        <f t="shared" si="398"/>
        <v>-</v>
      </c>
      <c r="CV612" s="187"/>
      <c r="CW612" s="197"/>
      <c r="CX612" s="202" t="str">
        <f t="shared" si="399"/>
        <v>-</v>
      </c>
      <c r="CY612" s="187"/>
      <c r="CZ612" s="197"/>
      <c r="DA612" s="202" t="str">
        <f t="shared" si="390"/>
        <v>-</v>
      </c>
      <c r="DB612" s="187"/>
      <c r="DC612" s="197"/>
      <c r="DD612" s="202" t="str">
        <f t="shared" si="400"/>
        <v>-</v>
      </c>
      <c r="DE612" s="187"/>
      <c r="DF612" s="197"/>
      <c r="DG612" s="202" t="str">
        <f t="shared" si="401"/>
        <v>-</v>
      </c>
      <c r="DH612" s="187"/>
      <c r="DI612" s="103">
        <f t="shared" si="391"/>
        <v>13</v>
      </c>
      <c r="DJ612" s="103">
        <f t="shared" si="392"/>
        <v>10</v>
      </c>
      <c r="DK612" s="200">
        <f t="shared" si="402"/>
        <v>76.923076923076934</v>
      </c>
      <c r="DL612" s="201">
        <f t="shared" si="403"/>
        <v>4</v>
      </c>
    </row>
    <row r="613" spans="2:116" ht="24.95" customHeight="1">
      <c r="B613" s="76"/>
      <c r="C613" s="76"/>
      <c r="D613" s="95" t="s">
        <v>1422</v>
      </c>
      <c r="E613" s="96" t="s">
        <v>1361</v>
      </c>
      <c r="F613" s="97" t="s">
        <v>989</v>
      </c>
      <c r="G613" s="97" t="s">
        <v>994</v>
      </c>
      <c r="H613" s="98" t="s">
        <v>523</v>
      </c>
      <c r="I613" s="99" t="s">
        <v>532</v>
      </c>
      <c r="J613" s="100" t="str">
        <f t="shared" si="393"/>
        <v xml:space="preserve">C4 </v>
      </c>
      <c r="K613" s="197" t="s">
        <v>1192</v>
      </c>
      <c r="L613" s="202" t="str">
        <f t="shared" si="394"/>
        <v>A</v>
      </c>
      <c r="M613" s="189" t="s">
        <v>1958</v>
      </c>
      <c r="N613" s="197" t="s">
        <v>1192</v>
      </c>
      <c r="O613" s="202" t="str">
        <f t="shared" si="365"/>
        <v>-</v>
      </c>
      <c r="P613" s="187"/>
      <c r="Q613" s="197" t="s">
        <v>1192</v>
      </c>
      <c r="R613" s="202" t="str">
        <f t="shared" si="366"/>
        <v>-</v>
      </c>
      <c r="S613" s="187"/>
      <c r="T613" s="197"/>
      <c r="U613" s="202" t="str">
        <f t="shared" si="367"/>
        <v>-</v>
      </c>
      <c r="V613" s="187"/>
      <c r="W613" s="197"/>
      <c r="X613" s="202" t="str">
        <f t="shared" si="368"/>
        <v>-</v>
      </c>
      <c r="Y613" s="187"/>
      <c r="Z613" s="197"/>
      <c r="AA613" s="202" t="str">
        <f t="shared" si="369"/>
        <v>-</v>
      </c>
      <c r="AB613" s="187"/>
      <c r="AC613" s="197"/>
      <c r="AD613" s="202" t="str">
        <f t="shared" si="395"/>
        <v>-</v>
      </c>
      <c r="AE613" s="187"/>
      <c r="AF613" s="197"/>
      <c r="AG613" s="202" t="str">
        <f t="shared" si="370"/>
        <v>-</v>
      </c>
      <c r="AH613" s="187"/>
      <c r="AI613" s="197"/>
      <c r="AJ613" s="202" t="str">
        <f t="shared" si="371"/>
        <v>-</v>
      </c>
      <c r="AK613" s="187"/>
      <c r="AL613" s="197"/>
      <c r="AM613" s="202" t="str">
        <f t="shared" si="372"/>
        <v>-</v>
      </c>
      <c r="AN613" s="187"/>
      <c r="AO613" s="197"/>
      <c r="AP613" s="202" t="str">
        <f t="shared" si="373"/>
        <v>-</v>
      </c>
      <c r="AQ613" s="187"/>
      <c r="AR613" s="197"/>
      <c r="AS613" s="202" t="str">
        <f t="shared" si="374"/>
        <v>-</v>
      </c>
      <c r="AT613" s="187"/>
      <c r="AU613" s="197"/>
      <c r="AV613" s="202" t="str">
        <f t="shared" si="375"/>
        <v>-</v>
      </c>
      <c r="AW613" s="187"/>
      <c r="AX613" s="197"/>
      <c r="AY613" s="202" t="str">
        <f t="shared" si="376"/>
        <v>-</v>
      </c>
      <c r="AZ613" s="187"/>
      <c r="BA613" s="197"/>
      <c r="BB613" s="202" t="str">
        <f t="shared" si="377"/>
        <v>-</v>
      </c>
      <c r="BC613" s="187"/>
      <c r="BD613" s="197"/>
      <c r="BE613" s="202" t="str">
        <f t="shared" si="378"/>
        <v>-</v>
      </c>
      <c r="BF613" s="187"/>
      <c r="BG613" s="197"/>
      <c r="BH613" s="202" t="str">
        <f t="shared" si="379"/>
        <v>-</v>
      </c>
      <c r="BI613" s="187"/>
      <c r="BJ613" s="197"/>
      <c r="BK613" s="202" t="str">
        <f t="shared" si="380"/>
        <v>-</v>
      </c>
      <c r="BL613" s="187"/>
      <c r="BM613" s="197"/>
      <c r="BN613" s="202" t="str">
        <f t="shared" si="381"/>
        <v>-</v>
      </c>
      <c r="BO613" s="187"/>
      <c r="BP613" s="197"/>
      <c r="BQ613" s="202" t="str">
        <f t="shared" si="382"/>
        <v>-</v>
      </c>
      <c r="BR613" s="187"/>
      <c r="BS613" s="197"/>
      <c r="BT613" s="202" t="str">
        <f t="shared" si="383"/>
        <v>-</v>
      </c>
      <c r="BU613" s="187"/>
      <c r="BV613" s="197"/>
      <c r="BW613" s="202" t="str">
        <f t="shared" si="384"/>
        <v>-</v>
      </c>
      <c r="BX613" s="187"/>
      <c r="BY613" s="197"/>
      <c r="BZ613" s="202" t="str">
        <f t="shared" si="385"/>
        <v>-</v>
      </c>
      <c r="CA613" s="187"/>
      <c r="CB613" s="197"/>
      <c r="CC613" s="202" t="str">
        <f t="shared" si="386"/>
        <v>-</v>
      </c>
      <c r="CD613" s="187"/>
      <c r="CE613" s="197"/>
      <c r="CF613" s="202" t="str">
        <f t="shared" si="387"/>
        <v>-</v>
      </c>
      <c r="CG613" s="187"/>
      <c r="CH613" s="197"/>
      <c r="CI613" s="202" t="str">
        <f t="shared" si="388"/>
        <v>-</v>
      </c>
      <c r="CJ613" s="187"/>
      <c r="CK613" s="197"/>
      <c r="CL613" s="202" t="str">
        <f t="shared" si="396"/>
        <v>-</v>
      </c>
      <c r="CM613" s="187"/>
      <c r="CN613" s="197"/>
      <c r="CO613" s="202" t="str">
        <f t="shared" si="397"/>
        <v>-</v>
      </c>
      <c r="CP613" s="187"/>
      <c r="CQ613" s="197"/>
      <c r="CR613" s="202" t="str">
        <f t="shared" si="389"/>
        <v>-</v>
      </c>
      <c r="CS613" s="187"/>
      <c r="CT613" s="197"/>
      <c r="CU613" s="202" t="str">
        <f t="shared" si="398"/>
        <v>-</v>
      </c>
      <c r="CV613" s="187"/>
      <c r="CW613" s="197"/>
      <c r="CX613" s="202" t="str">
        <f t="shared" si="399"/>
        <v>-</v>
      </c>
      <c r="CY613" s="187"/>
      <c r="CZ613" s="197"/>
      <c r="DA613" s="202" t="str">
        <f t="shared" si="390"/>
        <v>-</v>
      </c>
      <c r="DB613" s="187"/>
      <c r="DC613" s="197"/>
      <c r="DD613" s="202" t="str">
        <f t="shared" si="400"/>
        <v>-</v>
      </c>
      <c r="DE613" s="187"/>
      <c r="DF613" s="197"/>
      <c r="DG613" s="202" t="str">
        <f t="shared" si="401"/>
        <v>-</v>
      </c>
      <c r="DH613" s="187"/>
      <c r="DI613" s="103">
        <f t="shared" si="391"/>
        <v>3</v>
      </c>
      <c r="DJ613" s="103">
        <f t="shared" si="392"/>
        <v>1</v>
      </c>
      <c r="DK613" s="200">
        <f t="shared" si="402"/>
        <v>33.333333333333329</v>
      </c>
      <c r="DL613" s="201">
        <f t="shared" si="403"/>
        <v>2</v>
      </c>
    </row>
    <row r="614" spans="2:116" ht="24.95" customHeight="1">
      <c r="B614" s="76"/>
      <c r="C614" s="76"/>
      <c r="D614" s="95" t="s">
        <v>1423</v>
      </c>
      <c r="E614" s="96" t="s">
        <v>1362</v>
      </c>
      <c r="F614" s="97" t="s">
        <v>989</v>
      </c>
      <c r="G614" s="97" t="s">
        <v>994</v>
      </c>
      <c r="H614" s="98" t="s">
        <v>523</v>
      </c>
      <c r="I614" s="99" t="s">
        <v>532</v>
      </c>
      <c r="J614" s="100" t="str">
        <f t="shared" si="393"/>
        <v xml:space="preserve">C4 </v>
      </c>
      <c r="K614" s="197" t="s">
        <v>1192</v>
      </c>
      <c r="L614" s="202" t="str">
        <f t="shared" si="394"/>
        <v>A</v>
      </c>
      <c r="M614" s="189" t="s">
        <v>1958</v>
      </c>
      <c r="N614" s="197" t="s">
        <v>1192</v>
      </c>
      <c r="O614" s="202" t="str">
        <f t="shared" si="365"/>
        <v>-</v>
      </c>
      <c r="P614" s="187"/>
      <c r="Q614" s="197" t="s">
        <v>1192</v>
      </c>
      <c r="R614" s="202" t="str">
        <f t="shared" si="366"/>
        <v>-</v>
      </c>
      <c r="S614" s="187"/>
      <c r="T614" s="197"/>
      <c r="U614" s="202" t="str">
        <f t="shared" si="367"/>
        <v>-</v>
      </c>
      <c r="V614" s="187"/>
      <c r="W614" s="197"/>
      <c r="X614" s="202" t="str">
        <f t="shared" si="368"/>
        <v>-</v>
      </c>
      <c r="Y614" s="187"/>
      <c r="Z614" s="197"/>
      <c r="AA614" s="202" t="str">
        <f t="shared" si="369"/>
        <v>-</v>
      </c>
      <c r="AB614" s="187"/>
      <c r="AC614" s="197"/>
      <c r="AD614" s="202" t="str">
        <f t="shared" si="395"/>
        <v>-</v>
      </c>
      <c r="AE614" s="187"/>
      <c r="AF614" s="197"/>
      <c r="AG614" s="202" t="str">
        <f t="shared" si="370"/>
        <v>-</v>
      </c>
      <c r="AH614" s="187"/>
      <c r="AI614" s="197"/>
      <c r="AJ614" s="202" t="str">
        <f t="shared" si="371"/>
        <v>-</v>
      </c>
      <c r="AK614" s="187"/>
      <c r="AL614" s="197"/>
      <c r="AM614" s="202" t="str">
        <f t="shared" si="372"/>
        <v>-</v>
      </c>
      <c r="AN614" s="187"/>
      <c r="AO614" s="197"/>
      <c r="AP614" s="202" t="str">
        <f t="shared" si="373"/>
        <v>-</v>
      </c>
      <c r="AQ614" s="187"/>
      <c r="AR614" s="197"/>
      <c r="AS614" s="202" t="str">
        <f t="shared" si="374"/>
        <v>-</v>
      </c>
      <c r="AT614" s="187"/>
      <c r="AU614" s="197"/>
      <c r="AV614" s="202" t="str">
        <f t="shared" si="375"/>
        <v>-</v>
      </c>
      <c r="AW614" s="187"/>
      <c r="AX614" s="197"/>
      <c r="AY614" s="202" t="str">
        <f t="shared" si="376"/>
        <v>-</v>
      </c>
      <c r="AZ614" s="187"/>
      <c r="BA614" s="197"/>
      <c r="BB614" s="202" t="str">
        <f t="shared" si="377"/>
        <v>-</v>
      </c>
      <c r="BC614" s="187"/>
      <c r="BD614" s="197"/>
      <c r="BE614" s="202" t="str">
        <f t="shared" si="378"/>
        <v>-</v>
      </c>
      <c r="BF614" s="187"/>
      <c r="BG614" s="197"/>
      <c r="BH614" s="202" t="str">
        <f t="shared" si="379"/>
        <v>-</v>
      </c>
      <c r="BI614" s="187"/>
      <c r="BJ614" s="197"/>
      <c r="BK614" s="202" t="str">
        <f t="shared" si="380"/>
        <v>-</v>
      </c>
      <c r="BL614" s="187"/>
      <c r="BM614" s="197"/>
      <c r="BN614" s="202" t="str">
        <f t="shared" si="381"/>
        <v>-</v>
      </c>
      <c r="BO614" s="187"/>
      <c r="BP614" s="197"/>
      <c r="BQ614" s="202" t="str">
        <f t="shared" si="382"/>
        <v>-</v>
      </c>
      <c r="BR614" s="187"/>
      <c r="BS614" s="197"/>
      <c r="BT614" s="202" t="str">
        <f t="shared" si="383"/>
        <v>-</v>
      </c>
      <c r="BU614" s="187"/>
      <c r="BV614" s="197"/>
      <c r="BW614" s="202" t="str">
        <f t="shared" si="384"/>
        <v>-</v>
      </c>
      <c r="BX614" s="187"/>
      <c r="BY614" s="197"/>
      <c r="BZ614" s="202" t="str">
        <f t="shared" si="385"/>
        <v>-</v>
      </c>
      <c r="CA614" s="187"/>
      <c r="CB614" s="197"/>
      <c r="CC614" s="202" t="str">
        <f t="shared" si="386"/>
        <v>-</v>
      </c>
      <c r="CD614" s="187"/>
      <c r="CE614" s="197"/>
      <c r="CF614" s="202" t="str">
        <f t="shared" si="387"/>
        <v>-</v>
      </c>
      <c r="CG614" s="187"/>
      <c r="CH614" s="197"/>
      <c r="CI614" s="202" t="str">
        <f t="shared" si="388"/>
        <v>-</v>
      </c>
      <c r="CJ614" s="187"/>
      <c r="CK614" s="197"/>
      <c r="CL614" s="202" t="str">
        <f t="shared" si="396"/>
        <v>-</v>
      </c>
      <c r="CM614" s="187"/>
      <c r="CN614" s="197"/>
      <c r="CO614" s="202" t="str">
        <f t="shared" si="397"/>
        <v>-</v>
      </c>
      <c r="CP614" s="187"/>
      <c r="CQ614" s="197"/>
      <c r="CR614" s="202" t="str">
        <f t="shared" si="389"/>
        <v>-</v>
      </c>
      <c r="CS614" s="187"/>
      <c r="CT614" s="197"/>
      <c r="CU614" s="202" t="str">
        <f t="shared" si="398"/>
        <v>-</v>
      </c>
      <c r="CV614" s="187"/>
      <c r="CW614" s="197"/>
      <c r="CX614" s="202" t="str">
        <f t="shared" si="399"/>
        <v>-</v>
      </c>
      <c r="CY614" s="187"/>
      <c r="CZ614" s="197"/>
      <c r="DA614" s="202" t="str">
        <f t="shared" si="390"/>
        <v>-</v>
      </c>
      <c r="DB614" s="187"/>
      <c r="DC614" s="197"/>
      <c r="DD614" s="202" t="str">
        <f t="shared" si="400"/>
        <v>-</v>
      </c>
      <c r="DE614" s="187"/>
      <c r="DF614" s="197"/>
      <c r="DG614" s="202" t="str">
        <f t="shared" si="401"/>
        <v>-</v>
      </c>
      <c r="DH614" s="187"/>
      <c r="DI614" s="103">
        <f t="shared" si="391"/>
        <v>3</v>
      </c>
      <c r="DJ614" s="103">
        <f t="shared" si="392"/>
        <v>1</v>
      </c>
      <c r="DK614" s="200">
        <f t="shared" si="402"/>
        <v>33.333333333333329</v>
      </c>
      <c r="DL614" s="201">
        <f t="shared" si="403"/>
        <v>2</v>
      </c>
    </row>
    <row r="615" spans="2:116" ht="24.95" customHeight="1">
      <c r="B615" s="76"/>
      <c r="C615" s="76"/>
      <c r="D615" s="95" t="s">
        <v>1424</v>
      </c>
      <c r="E615" s="96" t="s">
        <v>1363</v>
      </c>
      <c r="F615" s="97" t="s">
        <v>989</v>
      </c>
      <c r="G615" s="97" t="s">
        <v>994</v>
      </c>
      <c r="H615" s="98" t="s">
        <v>523</v>
      </c>
      <c r="I615" s="99" t="s">
        <v>532</v>
      </c>
      <c r="J615" s="100" t="str">
        <f t="shared" si="393"/>
        <v xml:space="preserve">C4 </v>
      </c>
      <c r="K615" s="197" t="s">
        <v>1192</v>
      </c>
      <c r="L615" s="202" t="str">
        <f t="shared" si="394"/>
        <v>A</v>
      </c>
      <c r="M615" s="189" t="s">
        <v>2045</v>
      </c>
      <c r="N615" s="197" t="s">
        <v>1192</v>
      </c>
      <c r="O615" s="202" t="str">
        <f t="shared" si="365"/>
        <v>-</v>
      </c>
      <c r="P615" s="187"/>
      <c r="Q615" s="197" t="s">
        <v>1192</v>
      </c>
      <c r="R615" s="202" t="str">
        <f t="shared" si="366"/>
        <v>-</v>
      </c>
      <c r="S615" s="187"/>
      <c r="T615" s="197"/>
      <c r="U615" s="202" t="str">
        <f t="shared" si="367"/>
        <v>-</v>
      </c>
      <c r="V615" s="187"/>
      <c r="W615" s="197"/>
      <c r="X615" s="202" t="str">
        <f t="shared" si="368"/>
        <v>-</v>
      </c>
      <c r="Y615" s="187"/>
      <c r="Z615" s="197"/>
      <c r="AA615" s="202" t="str">
        <f t="shared" si="369"/>
        <v>-</v>
      </c>
      <c r="AB615" s="187"/>
      <c r="AC615" s="197"/>
      <c r="AD615" s="202" t="str">
        <f t="shared" si="395"/>
        <v>-</v>
      </c>
      <c r="AE615" s="187"/>
      <c r="AF615" s="197"/>
      <c r="AG615" s="202" t="str">
        <f t="shared" si="370"/>
        <v>-</v>
      </c>
      <c r="AH615" s="187"/>
      <c r="AI615" s="197"/>
      <c r="AJ615" s="202" t="str">
        <f t="shared" si="371"/>
        <v>-</v>
      </c>
      <c r="AK615" s="187"/>
      <c r="AL615" s="197"/>
      <c r="AM615" s="202" t="str">
        <f t="shared" si="372"/>
        <v>-</v>
      </c>
      <c r="AN615" s="187"/>
      <c r="AO615" s="197"/>
      <c r="AP615" s="202" t="str">
        <f t="shared" si="373"/>
        <v>-</v>
      </c>
      <c r="AQ615" s="187"/>
      <c r="AR615" s="197"/>
      <c r="AS615" s="202" t="str">
        <f t="shared" si="374"/>
        <v>-</v>
      </c>
      <c r="AT615" s="187"/>
      <c r="AU615" s="197"/>
      <c r="AV615" s="202" t="str">
        <f t="shared" si="375"/>
        <v>-</v>
      </c>
      <c r="AW615" s="187"/>
      <c r="AX615" s="197"/>
      <c r="AY615" s="202" t="str">
        <f t="shared" si="376"/>
        <v>-</v>
      </c>
      <c r="AZ615" s="187"/>
      <c r="BA615" s="197"/>
      <c r="BB615" s="202" t="str">
        <f t="shared" si="377"/>
        <v>-</v>
      </c>
      <c r="BC615" s="187"/>
      <c r="BD615" s="197"/>
      <c r="BE615" s="202" t="str">
        <f t="shared" si="378"/>
        <v>-</v>
      </c>
      <c r="BF615" s="187"/>
      <c r="BG615" s="197"/>
      <c r="BH615" s="202" t="str">
        <f t="shared" si="379"/>
        <v>-</v>
      </c>
      <c r="BI615" s="187"/>
      <c r="BJ615" s="197"/>
      <c r="BK615" s="202" t="str">
        <f t="shared" si="380"/>
        <v>-</v>
      </c>
      <c r="BL615" s="187"/>
      <c r="BM615" s="197"/>
      <c r="BN615" s="202" t="str">
        <f t="shared" si="381"/>
        <v>-</v>
      </c>
      <c r="BO615" s="187"/>
      <c r="BP615" s="197"/>
      <c r="BQ615" s="202" t="str">
        <f t="shared" si="382"/>
        <v>-</v>
      </c>
      <c r="BR615" s="187"/>
      <c r="BS615" s="197"/>
      <c r="BT615" s="202" t="str">
        <f t="shared" si="383"/>
        <v>-</v>
      </c>
      <c r="BU615" s="187"/>
      <c r="BV615" s="197"/>
      <c r="BW615" s="202" t="str">
        <f t="shared" si="384"/>
        <v>-</v>
      </c>
      <c r="BX615" s="187"/>
      <c r="BY615" s="197"/>
      <c r="BZ615" s="202" t="str">
        <f t="shared" si="385"/>
        <v>-</v>
      </c>
      <c r="CA615" s="187"/>
      <c r="CB615" s="197"/>
      <c r="CC615" s="202" t="str">
        <f t="shared" si="386"/>
        <v>-</v>
      </c>
      <c r="CD615" s="187"/>
      <c r="CE615" s="197"/>
      <c r="CF615" s="202" t="str">
        <f t="shared" si="387"/>
        <v>-</v>
      </c>
      <c r="CG615" s="187"/>
      <c r="CH615" s="197"/>
      <c r="CI615" s="202" t="str">
        <f t="shared" si="388"/>
        <v>-</v>
      </c>
      <c r="CJ615" s="187"/>
      <c r="CK615" s="197"/>
      <c r="CL615" s="202" t="str">
        <f t="shared" si="396"/>
        <v>-</v>
      </c>
      <c r="CM615" s="187"/>
      <c r="CN615" s="197"/>
      <c r="CO615" s="202" t="str">
        <f t="shared" si="397"/>
        <v>-</v>
      </c>
      <c r="CP615" s="187"/>
      <c r="CQ615" s="197"/>
      <c r="CR615" s="202" t="str">
        <f t="shared" si="389"/>
        <v>-</v>
      </c>
      <c r="CS615" s="187"/>
      <c r="CT615" s="197"/>
      <c r="CU615" s="202" t="str">
        <f t="shared" si="398"/>
        <v>-</v>
      </c>
      <c r="CV615" s="187"/>
      <c r="CW615" s="197"/>
      <c r="CX615" s="202" t="str">
        <f t="shared" si="399"/>
        <v>-</v>
      </c>
      <c r="CY615" s="187"/>
      <c r="CZ615" s="197"/>
      <c r="DA615" s="202" t="str">
        <f t="shared" si="390"/>
        <v>-</v>
      </c>
      <c r="DB615" s="187"/>
      <c r="DC615" s="197"/>
      <c r="DD615" s="202" t="str">
        <f t="shared" si="400"/>
        <v>-</v>
      </c>
      <c r="DE615" s="187"/>
      <c r="DF615" s="197"/>
      <c r="DG615" s="202" t="str">
        <f t="shared" si="401"/>
        <v>-</v>
      </c>
      <c r="DH615" s="187"/>
      <c r="DI615" s="103">
        <f t="shared" si="391"/>
        <v>3</v>
      </c>
      <c r="DJ615" s="103">
        <f t="shared" si="392"/>
        <v>1</v>
      </c>
      <c r="DK615" s="200">
        <f t="shared" si="402"/>
        <v>33.333333333333329</v>
      </c>
      <c r="DL615" s="201">
        <f t="shared" si="403"/>
        <v>2</v>
      </c>
    </row>
    <row r="616" spans="2:116" ht="24.95" customHeight="1">
      <c r="B616" s="76" t="s">
        <v>1599</v>
      </c>
      <c r="C616" s="76"/>
      <c r="D616" s="95" t="s">
        <v>1425</v>
      </c>
      <c r="E616" s="96" t="s">
        <v>1364</v>
      </c>
      <c r="F616" s="97" t="s">
        <v>989</v>
      </c>
      <c r="G616" s="97" t="s">
        <v>994</v>
      </c>
      <c r="H616" s="98" t="s">
        <v>523</v>
      </c>
      <c r="I616" s="99" t="s">
        <v>532</v>
      </c>
      <c r="J616" s="100" t="str">
        <f t="shared" si="393"/>
        <v xml:space="preserve">C4 </v>
      </c>
      <c r="K616" s="197" t="s">
        <v>1192</v>
      </c>
      <c r="L616" s="202" t="str">
        <f t="shared" si="394"/>
        <v>A</v>
      </c>
      <c r="M616" s="189" t="s">
        <v>1958</v>
      </c>
      <c r="N616" s="197" t="s">
        <v>1192</v>
      </c>
      <c r="O616" s="202" t="str">
        <f t="shared" si="365"/>
        <v>-</v>
      </c>
      <c r="P616" s="187"/>
      <c r="Q616" s="197" t="s">
        <v>1192</v>
      </c>
      <c r="R616" s="202" t="str">
        <f t="shared" si="366"/>
        <v>-</v>
      </c>
      <c r="S616" s="187"/>
      <c r="T616" s="197"/>
      <c r="U616" s="202" t="str">
        <f t="shared" si="367"/>
        <v>-</v>
      </c>
      <c r="V616" s="187"/>
      <c r="W616" s="197"/>
      <c r="X616" s="202" t="str">
        <f t="shared" si="368"/>
        <v>-</v>
      </c>
      <c r="Y616" s="187"/>
      <c r="Z616" s="197"/>
      <c r="AA616" s="202" t="str">
        <f t="shared" si="369"/>
        <v>-</v>
      </c>
      <c r="AB616" s="187"/>
      <c r="AC616" s="197"/>
      <c r="AD616" s="202" t="str">
        <f t="shared" si="395"/>
        <v>-</v>
      </c>
      <c r="AE616" s="187"/>
      <c r="AF616" s="197"/>
      <c r="AG616" s="202" t="str">
        <f t="shared" si="370"/>
        <v>-</v>
      </c>
      <c r="AH616" s="187"/>
      <c r="AI616" s="197"/>
      <c r="AJ616" s="202" t="str">
        <f t="shared" si="371"/>
        <v>-</v>
      </c>
      <c r="AK616" s="187"/>
      <c r="AL616" s="197"/>
      <c r="AM616" s="202" t="str">
        <f t="shared" si="372"/>
        <v>-</v>
      </c>
      <c r="AN616" s="187"/>
      <c r="AO616" s="197"/>
      <c r="AP616" s="202" t="str">
        <f t="shared" si="373"/>
        <v>-</v>
      </c>
      <c r="AQ616" s="187"/>
      <c r="AR616" s="197"/>
      <c r="AS616" s="202" t="str">
        <f t="shared" si="374"/>
        <v>-</v>
      </c>
      <c r="AT616" s="187"/>
      <c r="AU616" s="197"/>
      <c r="AV616" s="202" t="str">
        <f t="shared" si="375"/>
        <v>-</v>
      </c>
      <c r="AW616" s="187"/>
      <c r="AX616" s="197"/>
      <c r="AY616" s="202" t="str">
        <f t="shared" si="376"/>
        <v>-</v>
      </c>
      <c r="AZ616" s="187"/>
      <c r="BA616" s="197"/>
      <c r="BB616" s="202" t="str">
        <f t="shared" si="377"/>
        <v>-</v>
      </c>
      <c r="BC616" s="187"/>
      <c r="BD616" s="197"/>
      <c r="BE616" s="202" t="str">
        <f t="shared" si="378"/>
        <v>-</v>
      </c>
      <c r="BF616" s="187"/>
      <c r="BG616" s="197"/>
      <c r="BH616" s="202" t="str">
        <f t="shared" si="379"/>
        <v>-</v>
      </c>
      <c r="BI616" s="187"/>
      <c r="BJ616" s="197"/>
      <c r="BK616" s="202" t="str">
        <f t="shared" si="380"/>
        <v>-</v>
      </c>
      <c r="BL616" s="187"/>
      <c r="BM616" s="197"/>
      <c r="BN616" s="202" t="str">
        <f t="shared" si="381"/>
        <v>-</v>
      </c>
      <c r="BO616" s="187"/>
      <c r="BP616" s="197"/>
      <c r="BQ616" s="202" t="str">
        <f t="shared" si="382"/>
        <v>-</v>
      </c>
      <c r="BR616" s="187"/>
      <c r="BS616" s="197"/>
      <c r="BT616" s="202" t="str">
        <f t="shared" si="383"/>
        <v>-</v>
      </c>
      <c r="BU616" s="187"/>
      <c r="BV616" s="197"/>
      <c r="BW616" s="202" t="str">
        <f t="shared" si="384"/>
        <v>-</v>
      </c>
      <c r="BX616" s="187"/>
      <c r="BY616" s="197"/>
      <c r="BZ616" s="202" t="str">
        <f t="shared" si="385"/>
        <v>-</v>
      </c>
      <c r="CA616" s="187"/>
      <c r="CB616" s="197"/>
      <c r="CC616" s="202" t="str">
        <f t="shared" si="386"/>
        <v>-</v>
      </c>
      <c r="CD616" s="187"/>
      <c r="CE616" s="197"/>
      <c r="CF616" s="202" t="str">
        <f t="shared" si="387"/>
        <v>-</v>
      </c>
      <c r="CG616" s="187"/>
      <c r="CH616" s="197"/>
      <c r="CI616" s="202" t="str">
        <f t="shared" si="388"/>
        <v>-</v>
      </c>
      <c r="CJ616" s="187"/>
      <c r="CK616" s="197"/>
      <c r="CL616" s="202" t="str">
        <f t="shared" si="396"/>
        <v>-</v>
      </c>
      <c r="CM616" s="187"/>
      <c r="CN616" s="197"/>
      <c r="CO616" s="202" t="str">
        <f t="shared" si="397"/>
        <v>-</v>
      </c>
      <c r="CP616" s="187"/>
      <c r="CQ616" s="197"/>
      <c r="CR616" s="202" t="str">
        <f t="shared" si="389"/>
        <v>-</v>
      </c>
      <c r="CS616" s="187"/>
      <c r="CT616" s="197"/>
      <c r="CU616" s="202" t="str">
        <f t="shared" si="398"/>
        <v>-</v>
      </c>
      <c r="CV616" s="187"/>
      <c r="CW616" s="197"/>
      <c r="CX616" s="202" t="str">
        <f t="shared" si="399"/>
        <v>-</v>
      </c>
      <c r="CY616" s="187"/>
      <c r="CZ616" s="197"/>
      <c r="DA616" s="202" t="str">
        <f t="shared" si="390"/>
        <v>-</v>
      </c>
      <c r="DB616" s="187"/>
      <c r="DC616" s="197"/>
      <c r="DD616" s="202" t="str">
        <f t="shared" si="400"/>
        <v>-</v>
      </c>
      <c r="DE616" s="187"/>
      <c r="DF616" s="197"/>
      <c r="DG616" s="202" t="str">
        <f t="shared" si="401"/>
        <v>-</v>
      </c>
      <c r="DH616" s="187"/>
      <c r="DI616" s="103">
        <f t="shared" si="391"/>
        <v>3</v>
      </c>
      <c r="DJ616" s="103">
        <f t="shared" si="392"/>
        <v>1</v>
      </c>
      <c r="DK616" s="200">
        <f t="shared" si="402"/>
        <v>33.333333333333329</v>
      </c>
      <c r="DL616" s="201">
        <f t="shared" si="403"/>
        <v>2</v>
      </c>
    </row>
    <row r="617" spans="2:116" ht="24.95" customHeight="1">
      <c r="B617" s="76"/>
      <c r="C617" s="76"/>
      <c r="D617" s="95" t="s">
        <v>1399</v>
      </c>
      <c r="E617" s="96" t="s">
        <v>1365</v>
      </c>
      <c r="F617" s="97" t="s">
        <v>989</v>
      </c>
      <c r="G617" s="97" t="s">
        <v>994</v>
      </c>
      <c r="H617" s="98" t="s">
        <v>523</v>
      </c>
      <c r="I617" s="99" t="s">
        <v>532</v>
      </c>
      <c r="J617" s="100" t="str">
        <f t="shared" si="393"/>
        <v xml:space="preserve">C4 </v>
      </c>
      <c r="K617" s="197" t="s">
        <v>1192</v>
      </c>
      <c r="L617" s="202" t="str">
        <f t="shared" si="394"/>
        <v>A</v>
      </c>
      <c r="M617" s="189" t="s">
        <v>2045</v>
      </c>
      <c r="N617" s="197" t="s">
        <v>1192</v>
      </c>
      <c r="O617" s="202" t="str">
        <f t="shared" si="365"/>
        <v>-</v>
      </c>
      <c r="P617" s="187"/>
      <c r="Q617" s="197" t="s">
        <v>1192</v>
      </c>
      <c r="R617" s="202" t="str">
        <f t="shared" si="366"/>
        <v>-</v>
      </c>
      <c r="S617" s="187"/>
      <c r="T617" s="197"/>
      <c r="U617" s="202" t="str">
        <f t="shared" si="367"/>
        <v>-</v>
      </c>
      <c r="V617" s="187"/>
      <c r="W617" s="197"/>
      <c r="X617" s="202" t="str">
        <f t="shared" si="368"/>
        <v>-</v>
      </c>
      <c r="Y617" s="187"/>
      <c r="Z617" s="197"/>
      <c r="AA617" s="202" t="str">
        <f t="shared" si="369"/>
        <v>-</v>
      </c>
      <c r="AB617" s="187"/>
      <c r="AC617" s="197"/>
      <c r="AD617" s="202" t="str">
        <f t="shared" si="395"/>
        <v>-</v>
      </c>
      <c r="AE617" s="187"/>
      <c r="AF617" s="197"/>
      <c r="AG617" s="202" t="str">
        <f t="shared" si="370"/>
        <v>-</v>
      </c>
      <c r="AH617" s="187"/>
      <c r="AI617" s="197"/>
      <c r="AJ617" s="202" t="str">
        <f t="shared" si="371"/>
        <v>-</v>
      </c>
      <c r="AK617" s="205">
        <v>43061</v>
      </c>
      <c r="AL617" s="197"/>
      <c r="AM617" s="202" t="str">
        <f t="shared" si="372"/>
        <v>-</v>
      </c>
      <c r="AN617" s="187"/>
      <c r="AO617" s="197"/>
      <c r="AP617" s="202" t="str">
        <f t="shared" si="373"/>
        <v>-</v>
      </c>
      <c r="AQ617" s="187"/>
      <c r="AR617" s="197"/>
      <c r="AS617" s="202" t="str">
        <f t="shared" si="374"/>
        <v>-</v>
      </c>
      <c r="AT617" s="187"/>
      <c r="AU617" s="197"/>
      <c r="AV617" s="202" t="str">
        <f t="shared" si="375"/>
        <v>-</v>
      </c>
      <c r="AW617" s="187"/>
      <c r="AX617" s="197"/>
      <c r="AY617" s="202" t="str">
        <f t="shared" si="376"/>
        <v>-</v>
      </c>
      <c r="AZ617" s="187"/>
      <c r="BA617" s="197"/>
      <c r="BB617" s="202" t="str">
        <f t="shared" si="377"/>
        <v>-</v>
      </c>
      <c r="BC617" s="187"/>
      <c r="BD617" s="197"/>
      <c r="BE617" s="202" t="str">
        <f t="shared" si="378"/>
        <v>-</v>
      </c>
      <c r="BF617" s="187"/>
      <c r="BG617" s="197"/>
      <c r="BH617" s="202" t="str">
        <f t="shared" si="379"/>
        <v>-</v>
      </c>
      <c r="BI617" s="187"/>
      <c r="BJ617" s="197"/>
      <c r="BK617" s="202" t="str">
        <f t="shared" si="380"/>
        <v>-</v>
      </c>
      <c r="BL617" s="187"/>
      <c r="BM617" s="197"/>
      <c r="BN617" s="202" t="str">
        <f t="shared" si="381"/>
        <v>-</v>
      </c>
      <c r="BO617" s="187"/>
      <c r="BP617" s="197"/>
      <c r="BQ617" s="202" t="str">
        <f t="shared" si="382"/>
        <v>-</v>
      </c>
      <c r="BR617" s="187"/>
      <c r="BS617" s="197"/>
      <c r="BT617" s="202" t="str">
        <f t="shared" si="383"/>
        <v>-</v>
      </c>
      <c r="BU617" s="187"/>
      <c r="BV617" s="197"/>
      <c r="BW617" s="202" t="str">
        <f t="shared" si="384"/>
        <v>-</v>
      </c>
      <c r="BX617" s="187"/>
      <c r="BY617" s="197"/>
      <c r="BZ617" s="202" t="str">
        <f t="shared" si="385"/>
        <v>-</v>
      </c>
      <c r="CA617" s="187"/>
      <c r="CB617" s="197"/>
      <c r="CC617" s="202" t="str">
        <f t="shared" si="386"/>
        <v>-</v>
      </c>
      <c r="CD617" s="187"/>
      <c r="CE617" s="197"/>
      <c r="CF617" s="202" t="str">
        <f t="shared" si="387"/>
        <v>-</v>
      </c>
      <c r="CG617" s="187"/>
      <c r="CH617" s="197"/>
      <c r="CI617" s="202" t="str">
        <f t="shared" si="388"/>
        <v>-</v>
      </c>
      <c r="CJ617" s="187"/>
      <c r="CK617" s="197"/>
      <c r="CL617" s="202" t="str">
        <f t="shared" si="396"/>
        <v>-</v>
      </c>
      <c r="CM617" s="187"/>
      <c r="CN617" s="197"/>
      <c r="CO617" s="202" t="str">
        <f t="shared" si="397"/>
        <v>-</v>
      </c>
      <c r="CP617" s="187"/>
      <c r="CQ617" s="197"/>
      <c r="CR617" s="202" t="str">
        <f t="shared" si="389"/>
        <v>-</v>
      </c>
      <c r="CS617" s="187"/>
      <c r="CT617" s="197"/>
      <c r="CU617" s="202" t="str">
        <f t="shared" si="398"/>
        <v>-</v>
      </c>
      <c r="CV617" s="187"/>
      <c r="CW617" s="197"/>
      <c r="CX617" s="202" t="str">
        <f t="shared" si="399"/>
        <v>-</v>
      </c>
      <c r="CY617" s="187"/>
      <c r="CZ617" s="197"/>
      <c r="DA617" s="202" t="str">
        <f t="shared" si="390"/>
        <v>-</v>
      </c>
      <c r="DB617" s="187"/>
      <c r="DC617" s="197"/>
      <c r="DD617" s="202" t="str">
        <f t="shared" si="400"/>
        <v>-</v>
      </c>
      <c r="DE617" s="187"/>
      <c r="DF617" s="197"/>
      <c r="DG617" s="202" t="str">
        <f t="shared" si="401"/>
        <v>-</v>
      </c>
      <c r="DH617" s="187"/>
      <c r="DI617" s="103">
        <f t="shared" si="391"/>
        <v>3</v>
      </c>
      <c r="DJ617" s="103">
        <f t="shared" si="392"/>
        <v>1</v>
      </c>
      <c r="DK617" s="200">
        <f t="shared" si="402"/>
        <v>33.333333333333329</v>
      </c>
      <c r="DL617" s="201">
        <f t="shared" si="403"/>
        <v>2</v>
      </c>
    </row>
    <row r="618" spans="2:116" ht="24.95" customHeight="1">
      <c r="B618" s="76" t="s">
        <v>1599</v>
      </c>
      <c r="C618" s="76"/>
      <c r="D618" s="95" t="s">
        <v>1400</v>
      </c>
      <c r="E618" s="96" t="s">
        <v>1366</v>
      </c>
      <c r="F618" s="97" t="s">
        <v>989</v>
      </c>
      <c r="G618" s="97" t="s">
        <v>994</v>
      </c>
      <c r="H618" s="98" t="s">
        <v>523</v>
      </c>
      <c r="I618" s="99" t="s">
        <v>532</v>
      </c>
      <c r="J618" s="100" t="str">
        <f t="shared" si="393"/>
        <v xml:space="preserve">C4 </v>
      </c>
      <c r="K618" s="197" t="s">
        <v>1192</v>
      </c>
      <c r="L618" s="202" t="str">
        <f t="shared" si="394"/>
        <v>A</v>
      </c>
      <c r="M618" s="189" t="s">
        <v>1958</v>
      </c>
      <c r="N618" s="197" t="s">
        <v>1192</v>
      </c>
      <c r="O618" s="202" t="str">
        <f t="shared" si="365"/>
        <v>-</v>
      </c>
      <c r="P618" s="187"/>
      <c r="Q618" s="197" t="s">
        <v>1192</v>
      </c>
      <c r="R618" s="202" t="str">
        <f t="shared" si="366"/>
        <v>-</v>
      </c>
      <c r="S618" s="187"/>
      <c r="T618" s="197"/>
      <c r="U618" s="202" t="str">
        <f t="shared" si="367"/>
        <v>-</v>
      </c>
      <c r="V618" s="187"/>
      <c r="W618" s="197"/>
      <c r="X618" s="202" t="str">
        <f t="shared" si="368"/>
        <v>-</v>
      </c>
      <c r="Y618" s="187"/>
      <c r="Z618" s="197"/>
      <c r="AA618" s="202" t="str">
        <f t="shared" si="369"/>
        <v>-</v>
      </c>
      <c r="AB618" s="187"/>
      <c r="AC618" s="197"/>
      <c r="AD618" s="202" t="str">
        <f t="shared" si="395"/>
        <v>-</v>
      </c>
      <c r="AE618" s="187"/>
      <c r="AF618" s="197"/>
      <c r="AG618" s="202" t="str">
        <f t="shared" si="370"/>
        <v>-</v>
      </c>
      <c r="AH618" s="187"/>
      <c r="AI618" s="197"/>
      <c r="AJ618" s="202" t="str">
        <f t="shared" si="371"/>
        <v>-</v>
      </c>
      <c r="AK618" s="187"/>
      <c r="AL618" s="197"/>
      <c r="AM618" s="202" t="str">
        <f t="shared" si="372"/>
        <v>-</v>
      </c>
      <c r="AN618" s="187"/>
      <c r="AO618" s="197"/>
      <c r="AP618" s="202" t="str">
        <f t="shared" si="373"/>
        <v>-</v>
      </c>
      <c r="AQ618" s="187"/>
      <c r="AR618" s="197"/>
      <c r="AS618" s="202" t="str">
        <f t="shared" si="374"/>
        <v>-</v>
      </c>
      <c r="AT618" s="187"/>
      <c r="AU618" s="197"/>
      <c r="AV618" s="202" t="str">
        <f t="shared" si="375"/>
        <v>-</v>
      </c>
      <c r="AW618" s="187"/>
      <c r="AX618" s="197"/>
      <c r="AY618" s="202" t="str">
        <f t="shared" si="376"/>
        <v>-</v>
      </c>
      <c r="AZ618" s="187"/>
      <c r="BA618" s="197"/>
      <c r="BB618" s="202" t="str">
        <f t="shared" si="377"/>
        <v>-</v>
      </c>
      <c r="BC618" s="187"/>
      <c r="BD618" s="197"/>
      <c r="BE618" s="202" t="str">
        <f t="shared" si="378"/>
        <v>-</v>
      </c>
      <c r="BF618" s="187"/>
      <c r="BG618" s="197"/>
      <c r="BH618" s="202" t="str">
        <f t="shared" si="379"/>
        <v>-</v>
      </c>
      <c r="BI618" s="187"/>
      <c r="BJ618" s="197"/>
      <c r="BK618" s="202" t="str">
        <f t="shared" si="380"/>
        <v>-</v>
      </c>
      <c r="BL618" s="187"/>
      <c r="BM618" s="197"/>
      <c r="BN618" s="202" t="str">
        <f t="shared" si="381"/>
        <v>-</v>
      </c>
      <c r="BO618" s="187"/>
      <c r="BP618" s="197"/>
      <c r="BQ618" s="202" t="str">
        <f t="shared" si="382"/>
        <v>-</v>
      </c>
      <c r="BR618" s="187"/>
      <c r="BS618" s="197"/>
      <c r="BT618" s="202" t="str">
        <f t="shared" si="383"/>
        <v>-</v>
      </c>
      <c r="BU618" s="187"/>
      <c r="BV618" s="197"/>
      <c r="BW618" s="202" t="str">
        <f t="shared" si="384"/>
        <v>-</v>
      </c>
      <c r="BX618" s="187"/>
      <c r="BY618" s="197"/>
      <c r="BZ618" s="202" t="str">
        <f t="shared" si="385"/>
        <v>-</v>
      </c>
      <c r="CA618" s="187"/>
      <c r="CB618" s="197"/>
      <c r="CC618" s="202" t="str">
        <f t="shared" si="386"/>
        <v>-</v>
      </c>
      <c r="CD618" s="187"/>
      <c r="CE618" s="197"/>
      <c r="CF618" s="202" t="str">
        <f t="shared" si="387"/>
        <v>-</v>
      </c>
      <c r="CG618" s="187"/>
      <c r="CH618" s="197"/>
      <c r="CI618" s="202" t="str">
        <f t="shared" si="388"/>
        <v>-</v>
      </c>
      <c r="CJ618" s="187"/>
      <c r="CK618" s="197"/>
      <c r="CL618" s="202" t="str">
        <f t="shared" si="396"/>
        <v>-</v>
      </c>
      <c r="CM618" s="187"/>
      <c r="CN618" s="197"/>
      <c r="CO618" s="202" t="str">
        <f t="shared" si="397"/>
        <v>-</v>
      </c>
      <c r="CP618" s="187"/>
      <c r="CQ618" s="197"/>
      <c r="CR618" s="202" t="str">
        <f t="shared" si="389"/>
        <v>-</v>
      </c>
      <c r="CS618" s="187"/>
      <c r="CT618" s="197"/>
      <c r="CU618" s="202" t="str">
        <f t="shared" si="398"/>
        <v>-</v>
      </c>
      <c r="CV618" s="187"/>
      <c r="CW618" s="197"/>
      <c r="CX618" s="202" t="str">
        <f t="shared" si="399"/>
        <v>-</v>
      </c>
      <c r="CY618" s="187"/>
      <c r="CZ618" s="197"/>
      <c r="DA618" s="202" t="str">
        <f t="shared" si="390"/>
        <v>-</v>
      </c>
      <c r="DB618" s="187"/>
      <c r="DC618" s="197"/>
      <c r="DD618" s="202" t="str">
        <f t="shared" si="400"/>
        <v>-</v>
      </c>
      <c r="DE618" s="187"/>
      <c r="DF618" s="197"/>
      <c r="DG618" s="202" t="str">
        <f t="shared" si="401"/>
        <v>-</v>
      </c>
      <c r="DH618" s="187"/>
      <c r="DI618" s="103">
        <f t="shared" si="391"/>
        <v>3</v>
      </c>
      <c r="DJ618" s="103">
        <f t="shared" si="392"/>
        <v>1</v>
      </c>
      <c r="DK618" s="200">
        <f t="shared" si="402"/>
        <v>33.333333333333329</v>
      </c>
      <c r="DL618" s="201">
        <f t="shared" si="403"/>
        <v>2</v>
      </c>
    </row>
    <row r="619" spans="2:116" ht="24.95" customHeight="1">
      <c r="B619" s="76"/>
      <c r="C619" s="76"/>
      <c r="D619" s="95" t="s">
        <v>1401</v>
      </c>
      <c r="E619" s="96" t="s">
        <v>1367</v>
      </c>
      <c r="F619" s="97" t="s">
        <v>989</v>
      </c>
      <c r="G619" s="97" t="s">
        <v>994</v>
      </c>
      <c r="H619" s="98" t="s">
        <v>523</v>
      </c>
      <c r="I619" s="99" t="s">
        <v>532</v>
      </c>
      <c r="J619" s="100" t="str">
        <f t="shared" si="393"/>
        <v xml:space="preserve">C4 </v>
      </c>
      <c r="K619" s="197" t="s">
        <v>1192</v>
      </c>
      <c r="L619" s="202" t="str">
        <f t="shared" si="394"/>
        <v>A</v>
      </c>
      <c r="M619" s="189" t="s">
        <v>2045</v>
      </c>
      <c r="N619" s="197" t="s">
        <v>1192</v>
      </c>
      <c r="O619" s="202" t="str">
        <f t="shared" si="365"/>
        <v>-</v>
      </c>
      <c r="P619" s="187"/>
      <c r="Q619" s="197" t="s">
        <v>1192</v>
      </c>
      <c r="R619" s="202" t="str">
        <f t="shared" si="366"/>
        <v>-</v>
      </c>
      <c r="S619" s="187"/>
      <c r="T619" s="197"/>
      <c r="U619" s="202" t="str">
        <f t="shared" si="367"/>
        <v>-</v>
      </c>
      <c r="V619" s="187"/>
      <c r="W619" s="197"/>
      <c r="X619" s="202" t="str">
        <f t="shared" si="368"/>
        <v>-</v>
      </c>
      <c r="Y619" s="187"/>
      <c r="Z619" s="197"/>
      <c r="AA619" s="202" t="str">
        <f t="shared" si="369"/>
        <v>-</v>
      </c>
      <c r="AB619" s="187"/>
      <c r="AC619" s="197"/>
      <c r="AD619" s="202" t="str">
        <f t="shared" si="395"/>
        <v>-</v>
      </c>
      <c r="AE619" s="205">
        <v>42969</v>
      </c>
      <c r="AF619" s="197"/>
      <c r="AG619" s="202" t="str">
        <f t="shared" si="370"/>
        <v>-</v>
      </c>
      <c r="AH619" s="187"/>
      <c r="AI619" s="197"/>
      <c r="AJ619" s="202" t="str">
        <f t="shared" si="371"/>
        <v>-</v>
      </c>
      <c r="AK619" s="187"/>
      <c r="AL619" s="197"/>
      <c r="AM619" s="202" t="str">
        <f t="shared" si="372"/>
        <v>-</v>
      </c>
      <c r="AN619" s="187"/>
      <c r="AO619" s="197"/>
      <c r="AP619" s="202" t="str">
        <f t="shared" si="373"/>
        <v>-</v>
      </c>
      <c r="AQ619" s="187"/>
      <c r="AR619" s="197"/>
      <c r="AS619" s="202" t="str">
        <f t="shared" si="374"/>
        <v>-</v>
      </c>
      <c r="AT619" s="187"/>
      <c r="AU619" s="197"/>
      <c r="AV619" s="202" t="str">
        <f t="shared" si="375"/>
        <v>-</v>
      </c>
      <c r="AW619" s="187"/>
      <c r="AX619" s="197"/>
      <c r="AY619" s="202" t="str">
        <f t="shared" si="376"/>
        <v>-</v>
      </c>
      <c r="AZ619" s="187"/>
      <c r="BA619" s="197"/>
      <c r="BB619" s="202" t="str">
        <f t="shared" si="377"/>
        <v>-</v>
      </c>
      <c r="BC619" s="187"/>
      <c r="BD619" s="197"/>
      <c r="BE619" s="202" t="str">
        <f t="shared" si="378"/>
        <v>-</v>
      </c>
      <c r="BF619" s="187"/>
      <c r="BG619" s="197"/>
      <c r="BH619" s="202" t="str">
        <f t="shared" si="379"/>
        <v>-</v>
      </c>
      <c r="BI619" s="187"/>
      <c r="BJ619" s="197"/>
      <c r="BK619" s="202" t="str">
        <f t="shared" si="380"/>
        <v>-</v>
      </c>
      <c r="BL619" s="187"/>
      <c r="BM619" s="197"/>
      <c r="BN619" s="202" t="str">
        <f t="shared" si="381"/>
        <v>-</v>
      </c>
      <c r="BO619" s="187"/>
      <c r="BP619" s="197"/>
      <c r="BQ619" s="202" t="str">
        <f t="shared" si="382"/>
        <v>-</v>
      </c>
      <c r="BR619" s="187"/>
      <c r="BS619" s="197"/>
      <c r="BT619" s="202" t="str">
        <f t="shared" si="383"/>
        <v>-</v>
      </c>
      <c r="BU619" s="187"/>
      <c r="BV619" s="197"/>
      <c r="BW619" s="202" t="str">
        <f t="shared" si="384"/>
        <v>-</v>
      </c>
      <c r="BX619" s="187"/>
      <c r="BY619" s="197"/>
      <c r="BZ619" s="202" t="str">
        <f t="shared" si="385"/>
        <v>-</v>
      </c>
      <c r="CA619" s="187"/>
      <c r="CB619" s="197"/>
      <c r="CC619" s="202" t="str">
        <f t="shared" si="386"/>
        <v>-</v>
      </c>
      <c r="CD619" s="187"/>
      <c r="CE619" s="197"/>
      <c r="CF619" s="202" t="str">
        <f t="shared" si="387"/>
        <v>-</v>
      </c>
      <c r="CG619" s="187"/>
      <c r="CH619" s="197"/>
      <c r="CI619" s="202" t="str">
        <f t="shared" si="388"/>
        <v>-</v>
      </c>
      <c r="CJ619" s="187"/>
      <c r="CK619" s="197"/>
      <c r="CL619" s="202" t="str">
        <f t="shared" si="396"/>
        <v>-</v>
      </c>
      <c r="CM619" s="187"/>
      <c r="CN619" s="197"/>
      <c r="CO619" s="202" t="str">
        <f t="shared" si="397"/>
        <v>-</v>
      </c>
      <c r="CP619" s="187"/>
      <c r="CQ619" s="197"/>
      <c r="CR619" s="202" t="str">
        <f t="shared" si="389"/>
        <v>-</v>
      </c>
      <c r="CS619" s="187"/>
      <c r="CT619" s="197"/>
      <c r="CU619" s="202" t="str">
        <f t="shared" si="398"/>
        <v>-</v>
      </c>
      <c r="CV619" s="187"/>
      <c r="CW619" s="197"/>
      <c r="CX619" s="202" t="str">
        <f t="shared" si="399"/>
        <v>-</v>
      </c>
      <c r="CY619" s="187"/>
      <c r="CZ619" s="197"/>
      <c r="DA619" s="202" t="str">
        <f t="shared" si="390"/>
        <v>-</v>
      </c>
      <c r="DB619" s="187"/>
      <c r="DC619" s="197"/>
      <c r="DD619" s="202" t="str">
        <f t="shared" si="400"/>
        <v>-</v>
      </c>
      <c r="DE619" s="187"/>
      <c r="DF619" s="197"/>
      <c r="DG619" s="202" t="str">
        <f t="shared" si="401"/>
        <v>-</v>
      </c>
      <c r="DH619" s="187"/>
      <c r="DI619" s="103">
        <f t="shared" si="391"/>
        <v>3</v>
      </c>
      <c r="DJ619" s="103">
        <f t="shared" si="392"/>
        <v>1</v>
      </c>
      <c r="DK619" s="200">
        <f t="shared" si="402"/>
        <v>33.333333333333329</v>
      </c>
      <c r="DL619" s="201">
        <f t="shared" si="403"/>
        <v>2</v>
      </c>
    </row>
    <row r="620" spans="2:116" ht="24.95" customHeight="1">
      <c r="B620" s="76"/>
      <c r="C620" s="76"/>
      <c r="D620" s="95" t="s">
        <v>1402</v>
      </c>
      <c r="E620" s="96" t="s">
        <v>1368</v>
      </c>
      <c r="F620" s="12" t="s">
        <v>992</v>
      </c>
      <c r="G620" s="12" t="s">
        <v>938</v>
      </c>
      <c r="H620" s="98" t="s">
        <v>523</v>
      </c>
      <c r="I620" s="99" t="s">
        <v>532</v>
      </c>
      <c r="J620" s="100" t="str">
        <f t="shared" si="393"/>
        <v xml:space="preserve">C4 </v>
      </c>
      <c r="K620" s="197" t="s">
        <v>1192</v>
      </c>
      <c r="L620" s="202" t="str">
        <f t="shared" si="394"/>
        <v>A</v>
      </c>
      <c r="M620" s="189" t="s">
        <v>1941</v>
      </c>
      <c r="N620" s="197" t="s">
        <v>1192</v>
      </c>
      <c r="O620" s="202" t="str">
        <f t="shared" si="365"/>
        <v>-</v>
      </c>
      <c r="P620" s="187"/>
      <c r="Q620" s="197" t="s">
        <v>1192</v>
      </c>
      <c r="R620" s="202" t="str">
        <f t="shared" si="366"/>
        <v>-</v>
      </c>
      <c r="S620" s="187"/>
      <c r="T620" s="197"/>
      <c r="U620" s="202" t="str">
        <f t="shared" si="367"/>
        <v>-</v>
      </c>
      <c r="V620" s="187"/>
      <c r="W620" s="197"/>
      <c r="X620" s="202" t="str">
        <f t="shared" si="368"/>
        <v>-</v>
      </c>
      <c r="Y620" s="187"/>
      <c r="Z620" s="197"/>
      <c r="AA620" s="202" t="str">
        <f t="shared" si="369"/>
        <v>-</v>
      </c>
      <c r="AB620" s="187"/>
      <c r="AC620" s="197"/>
      <c r="AD620" s="202" t="str">
        <f t="shared" si="395"/>
        <v>-</v>
      </c>
      <c r="AE620" s="187"/>
      <c r="AF620" s="197"/>
      <c r="AG620" s="202" t="str">
        <f t="shared" si="370"/>
        <v>-</v>
      </c>
      <c r="AH620" s="187"/>
      <c r="AI620" s="197"/>
      <c r="AJ620" s="202" t="str">
        <f t="shared" si="371"/>
        <v>-</v>
      </c>
      <c r="AK620" s="187"/>
      <c r="AL620" s="197"/>
      <c r="AM620" s="202" t="str">
        <f t="shared" si="372"/>
        <v>-</v>
      </c>
      <c r="AN620" s="187"/>
      <c r="AO620" s="197"/>
      <c r="AP620" s="202" t="str">
        <f t="shared" si="373"/>
        <v>-</v>
      </c>
      <c r="AQ620" s="187"/>
      <c r="AR620" s="197"/>
      <c r="AS620" s="202" t="str">
        <f t="shared" si="374"/>
        <v>-</v>
      </c>
      <c r="AT620" s="187"/>
      <c r="AU620" s="197"/>
      <c r="AV620" s="202" t="str">
        <f t="shared" si="375"/>
        <v>-</v>
      </c>
      <c r="AW620" s="187"/>
      <c r="AX620" s="197"/>
      <c r="AY620" s="202" t="str">
        <f t="shared" si="376"/>
        <v>-</v>
      </c>
      <c r="AZ620" s="187"/>
      <c r="BA620" s="197"/>
      <c r="BB620" s="202" t="str">
        <f t="shared" si="377"/>
        <v>-</v>
      </c>
      <c r="BC620" s="187"/>
      <c r="BD620" s="197"/>
      <c r="BE620" s="202" t="str">
        <f t="shared" si="378"/>
        <v>-</v>
      </c>
      <c r="BF620" s="187"/>
      <c r="BG620" s="197"/>
      <c r="BH620" s="202" t="str">
        <f t="shared" si="379"/>
        <v>-</v>
      </c>
      <c r="BI620" s="187"/>
      <c r="BJ620" s="197"/>
      <c r="BK620" s="202" t="str">
        <f t="shared" si="380"/>
        <v>-</v>
      </c>
      <c r="BL620" s="187"/>
      <c r="BM620" s="197"/>
      <c r="BN620" s="202" t="str">
        <f t="shared" si="381"/>
        <v>-</v>
      </c>
      <c r="BO620" s="187"/>
      <c r="BP620" s="197"/>
      <c r="BQ620" s="202" t="str">
        <f t="shared" si="382"/>
        <v>-</v>
      </c>
      <c r="BR620" s="187"/>
      <c r="BS620" s="197"/>
      <c r="BT620" s="202" t="str">
        <f t="shared" si="383"/>
        <v>-</v>
      </c>
      <c r="BU620" s="187"/>
      <c r="BV620" s="197"/>
      <c r="BW620" s="202" t="str">
        <f t="shared" si="384"/>
        <v>-</v>
      </c>
      <c r="BX620" s="187"/>
      <c r="BY620" s="197"/>
      <c r="BZ620" s="202" t="str">
        <f t="shared" si="385"/>
        <v>-</v>
      </c>
      <c r="CA620" s="187"/>
      <c r="CB620" s="197"/>
      <c r="CC620" s="202" t="str">
        <f t="shared" si="386"/>
        <v>-</v>
      </c>
      <c r="CD620" s="187"/>
      <c r="CE620" s="197"/>
      <c r="CF620" s="202" t="str">
        <f t="shared" si="387"/>
        <v>-</v>
      </c>
      <c r="CG620" s="187"/>
      <c r="CH620" s="197"/>
      <c r="CI620" s="202" t="str">
        <f t="shared" si="388"/>
        <v>-</v>
      </c>
      <c r="CJ620" s="187"/>
      <c r="CK620" s="197"/>
      <c r="CL620" s="202" t="str">
        <f t="shared" si="396"/>
        <v>-</v>
      </c>
      <c r="CM620" s="187"/>
      <c r="CN620" s="197"/>
      <c r="CO620" s="202" t="str">
        <f t="shared" si="397"/>
        <v>-</v>
      </c>
      <c r="CP620" s="187"/>
      <c r="CQ620" s="197"/>
      <c r="CR620" s="202" t="str">
        <f t="shared" si="389"/>
        <v>-</v>
      </c>
      <c r="CS620" s="187"/>
      <c r="CT620" s="197"/>
      <c r="CU620" s="202" t="str">
        <f t="shared" si="398"/>
        <v>-</v>
      </c>
      <c r="CV620" s="187"/>
      <c r="CW620" s="197"/>
      <c r="CX620" s="202" t="str">
        <f t="shared" si="399"/>
        <v>-</v>
      </c>
      <c r="CY620" s="187"/>
      <c r="CZ620" s="197"/>
      <c r="DA620" s="202" t="str">
        <f t="shared" si="390"/>
        <v>-</v>
      </c>
      <c r="DB620" s="187"/>
      <c r="DC620" s="197"/>
      <c r="DD620" s="202" t="str">
        <f t="shared" si="400"/>
        <v>-</v>
      </c>
      <c r="DE620" s="187"/>
      <c r="DF620" s="197"/>
      <c r="DG620" s="202" t="str">
        <f t="shared" si="401"/>
        <v>-</v>
      </c>
      <c r="DH620" s="187"/>
      <c r="DI620" s="103">
        <f t="shared" si="391"/>
        <v>3</v>
      </c>
      <c r="DJ620" s="103">
        <f t="shared" si="392"/>
        <v>1</v>
      </c>
      <c r="DK620" s="200">
        <f t="shared" si="402"/>
        <v>33.333333333333329</v>
      </c>
      <c r="DL620" s="201">
        <f t="shared" si="403"/>
        <v>2</v>
      </c>
    </row>
    <row r="621" spans="2:116" ht="24.95" customHeight="1">
      <c r="B621" s="76"/>
      <c r="C621" s="76"/>
      <c r="D621" s="95" t="s">
        <v>1398</v>
      </c>
      <c r="E621" s="96" t="s">
        <v>1369</v>
      </c>
      <c r="F621" s="97" t="s">
        <v>989</v>
      </c>
      <c r="G621" s="97" t="s">
        <v>994</v>
      </c>
      <c r="H621" s="98" t="s">
        <v>523</v>
      </c>
      <c r="I621" s="99" t="s">
        <v>532</v>
      </c>
      <c r="J621" s="100" t="str">
        <f t="shared" si="393"/>
        <v xml:space="preserve">C4 </v>
      </c>
      <c r="K621" s="197" t="s">
        <v>1192</v>
      </c>
      <c r="L621" s="202" t="str">
        <f t="shared" si="394"/>
        <v>A</v>
      </c>
      <c r="M621" s="189" t="s">
        <v>1958</v>
      </c>
      <c r="N621" s="197" t="s">
        <v>1192</v>
      </c>
      <c r="O621" s="202" t="str">
        <f t="shared" si="365"/>
        <v>-</v>
      </c>
      <c r="P621" s="187"/>
      <c r="Q621" s="197" t="s">
        <v>1192</v>
      </c>
      <c r="R621" s="202" t="str">
        <f t="shared" si="366"/>
        <v>-</v>
      </c>
      <c r="S621" s="187"/>
      <c r="T621" s="197"/>
      <c r="U621" s="202" t="str">
        <f t="shared" si="367"/>
        <v>-</v>
      </c>
      <c r="V621" s="187"/>
      <c r="W621" s="197"/>
      <c r="X621" s="202" t="str">
        <f t="shared" si="368"/>
        <v>-</v>
      </c>
      <c r="Y621" s="187"/>
      <c r="Z621" s="197"/>
      <c r="AA621" s="202" t="str">
        <f t="shared" si="369"/>
        <v>-</v>
      </c>
      <c r="AB621" s="187"/>
      <c r="AC621" s="197"/>
      <c r="AD621" s="202" t="str">
        <f t="shared" si="395"/>
        <v>-</v>
      </c>
      <c r="AE621" s="187"/>
      <c r="AF621" s="197"/>
      <c r="AG621" s="202" t="str">
        <f t="shared" si="370"/>
        <v>-</v>
      </c>
      <c r="AH621" s="187"/>
      <c r="AI621" s="197"/>
      <c r="AJ621" s="202" t="str">
        <f t="shared" si="371"/>
        <v>-</v>
      </c>
      <c r="AK621" s="187"/>
      <c r="AL621" s="197"/>
      <c r="AM621" s="202" t="str">
        <f t="shared" si="372"/>
        <v>-</v>
      </c>
      <c r="AN621" s="187"/>
      <c r="AO621" s="197"/>
      <c r="AP621" s="202" t="str">
        <f t="shared" si="373"/>
        <v>-</v>
      </c>
      <c r="AQ621" s="187"/>
      <c r="AR621" s="197"/>
      <c r="AS621" s="202" t="str">
        <f t="shared" si="374"/>
        <v>-</v>
      </c>
      <c r="AT621" s="187"/>
      <c r="AU621" s="197"/>
      <c r="AV621" s="202" t="str">
        <f t="shared" si="375"/>
        <v>-</v>
      </c>
      <c r="AW621" s="187"/>
      <c r="AX621" s="197"/>
      <c r="AY621" s="202" t="str">
        <f t="shared" si="376"/>
        <v>-</v>
      </c>
      <c r="AZ621" s="187"/>
      <c r="BA621" s="197"/>
      <c r="BB621" s="202" t="str">
        <f t="shared" si="377"/>
        <v>-</v>
      </c>
      <c r="BC621" s="187"/>
      <c r="BD621" s="197"/>
      <c r="BE621" s="202" t="str">
        <f t="shared" si="378"/>
        <v>-</v>
      </c>
      <c r="BF621" s="187"/>
      <c r="BG621" s="197"/>
      <c r="BH621" s="202" t="str">
        <f t="shared" si="379"/>
        <v>-</v>
      </c>
      <c r="BI621" s="187"/>
      <c r="BJ621" s="197"/>
      <c r="BK621" s="202" t="str">
        <f t="shared" si="380"/>
        <v>-</v>
      </c>
      <c r="BL621" s="187"/>
      <c r="BM621" s="197"/>
      <c r="BN621" s="202" t="str">
        <f t="shared" si="381"/>
        <v>-</v>
      </c>
      <c r="BO621" s="187"/>
      <c r="BP621" s="197"/>
      <c r="BQ621" s="202" t="str">
        <f t="shared" si="382"/>
        <v>-</v>
      </c>
      <c r="BR621" s="187"/>
      <c r="BS621" s="197"/>
      <c r="BT621" s="202" t="str">
        <f t="shared" si="383"/>
        <v>-</v>
      </c>
      <c r="BU621" s="187"/>
      <c r="BV621" s="197"/>
      <c r="BW621" s="202" t="str">
        <f t="shared" si="384"/>
        <v>-</v>
      </c>
      <c r="BX621" s="187"/>
      <c r="BY621" s="197"/>
      <c r="BZ621" s="202" t="str">
        <f t="shared" si="385"/>
        <v>-</v>
      </c>
      <c r="CA621" s="187"/>
      <c r="CB621" s="197"/>
      <c r="CC621" s="202" t="str">
        <f t="shared" si="386"/>
        <v>-</v>
      </c>
      <c r="CD621" s="187"/>
      <c r="CE621" s="197"/>
      <c r="CF621" s="202" t="str">
        <f t="shared" si="387"/>
        <v>-</v>
      </c>
      <c r="CG621" s="187"/>
      <c r="CH621" s="197"/>
      <c r="CI621" s="202" t="str">
        <f t="shared" si="388"/>
        <v>-</v>
      </c>
      <c r="CJ621" s="187"/>
      <c r="CK621" s="197"/>
      <c r="CL621" s="202" t="str">
        <f t="shared" si="396"/>
        <v>-</v>
      </c>
      <c r="CM621" s="187"/>
      <c r="CN621" s="197"/>
      <c r="CO621" s="202" t="str">
        <f t="shared" si="397"/>
        <v>-</v>
      </c>
      <c r="CP621" s="187"/>
      <c r="CQ621" s="197"/>
      <c r="CR621" s="202" t="str">
        <f t="shared" si="389"/>
        <v>-</v>
      </c>
      <c r="CS621" s="187"/>
      <c r="CT621" s="197"/>
      <c r="CU621" s="202" t="str">
        <f t="shared" si="398"/>
        <v>-</v>
      </c>
      <c r="CV621" s="187"/>
      <c r="CW621" s="197"/>
      <c r="CX621" s="202" t="str">
        <f t="shared" si="399"/>
        <v>-</v>
      </c>
      <c r="CY621" s="187"/>
      <c r="CZ621" s="197"/>
      <c r="DA621" s="202" t="str">
        <f t="shared" si="390"/>
        <v>-</v>
      </c>
      <c r="DB621" s="187"/>
      <c r="DC621" s="197"/>
      <c r="DD621" s="202" t="str">
        <f t="shared" si="400"/>
        <v>-</v>
      </c>
      <c r="DE621" s="187"/>
      <c r="DF621" s="197"/>
      <c r="DG621" s="202" t="str">
        <f t="shared" si="401"/>
        <v>-</v>
      </c>
      <c r="DH621" s="187"/>
      <c r="DI621" s="103">
        <f t="shared" si="391"/>
        <v>3</v>
      </c>
      <c r="DJ621" s="103">
        <f t="shared" si="392"/>
        <v>1</v>
      </c>
      <c r="DK621" s="200">
        <f t="shared" si="402"/>
        <v>33.333333333333329</v>
      </c>
      <c r="DL621" s="201">
        <f t="shared" si="403"/>
        <v>2</v>
      </c>
    </row>
    <row r="622" spans="2:116" ht="24.95" customHeight="1">
      <c r="B622" s="76"/>
      <c r="C622" s="76"/>
      <c r="D622" s="95" t="s">
        <v>1404</v>
      </c>
      <c r="E622" s="96" t="s">
        <v>1370</v>
      </c>
      <c r="F622" s="97" t="s">
        <v>989</v>
      </c>
      <c r="G622" s="97" t="s">
        <v>994</v>
      </c>
      <c r="H622" s="98" t="s">
        <v>523</v>
      </c>
      <c r="I622" s="99" t="s">
        <v>532</v>
      </c>
      <c r="J622" s="100" t="str">
        <f t="shared" si="393"/>
        <v xml:space="preserve">C4 </v>
      </c>
      <c r="K622" s="197" t="s">
        <v>1192</v>
      </c>
      <c r="L622" s="202" t="str">
        <f t="shared" si="394"/>
        <v>A</v>
      </c>
      <c r="M622" s="189" t="s">
        <v>2045</v>
      </c>
      <c r="N622" s="197" t="s">
        <v>1192</v>
      </c>
      <c r="O622" s="202" t="str">
        <f t="shared" si="365"/>
        <v>-</v>
      </c>
      <c r="P622" s="187"/>
      <c r="Q622" s="197" t="s">
        <v>1192</v>
      </c>
      <c r="R622" s="202" t="str">
        <f t="shared" si="366"/>
        <v>-</v>
      </c>
      <c r="S622" s="187"/>
      <c r="T622" s="197"/>
      <c r="U622" s="202" t="str">
        <f t="shared" si="367"/>
        <v>-</v>
      </c>
      <c r="V622" s="187"/>
      <c r="W622" s="197"/>
      <c r="X622" s="202" t="str">
        <f t="shared" si="368"/>
        <v>-</v>
      </c>
      <c r="Y622" s="187"/>
      <c r="Z622" s="197"/>
      <c r="AA622" s="202" t="str">
        <f t="shared" si="369"/>
        <v>-</v>
      </c>
      <c r="AB622" s="187"/>
      <c r="AC622" s="197"/>
      <c r="AD622" s="202" t="str">
        <f t="shared" si="395"/>
        <v>-</v>
      </c>
      <c r="AE622" s="187"/>
      <c r="AF622" s="197"/>
      <c r="AG622" s="202" t="str">
        <f t="shared" si="370"/>
        <v>-</v>
      </c>
      <c r="AH622" s="187"/>
      <c r="AI622" s="197"/>
      <c r="AJ622" s="202" t="str">
        <f t="shared" si="371"/>
        <v>-</v>
      </c>
      <c r="AK622" s="187"/>
      <c r="AL622" s="197"/>
      <c r="AM622" s="202" t="str">
        <f t="shared" si="372"/>
        <v>-</v>
      </c>
      <c r="AN622" s="187"/>
      <c r="AO622" s="197"/>
      <c r="AP622" s="202" t="str">
        <f t="shared" si="373"/>
        <v>-</v>
      </c>
      <c r="AQ622" s="187"/>
      <c r="AR622" s="197"/>
      <c r="AS622" s="202" t="str">
        <f t="shared" si="374"/>
        <v>-</v>
      </c>
      <c r="AT622" s="187"/>
      <c r="AU622" s="197"/>
      <c r="AV622" s="202" t="str">
        <f t="shared" si="375"/>
        <v>-</v>
      </c>
      <c r="AW622" s="187"/>
      <c r="AX622" s="197"/>
      <c r="AY622" s="202" t="str">
        <f t="shared" si="376"/>
        <v>-</v>
      </c>
      <c r="AZ622" s="187"/>
      <c r="BA622" s="197"/>
      <c r="BB622" s="202" t="str">
        <f t="shared" si="377"/>
        <v>-</v>
      </c>
      <c r="BC622" s="187"/>
      <c r="BD622" s="197"/>
      <c r="BE622" s="202" t="str">
        <f t="shared" si="378"/>
        <v>-</v>
      </c>
      <c r="BF622" s="187"/>
      <c r="BG622" s="197"/>
      <c r="BH622" s="202" t="str">
        <f t="shared" si="379"/>
        <v>-</v>
      </c>
      <c r="BI622" s="187"/>
      <c r="BJ622" s="197"/>
      <c r="BK622" s="202" t="str">
        <f t="shared" si="380"/>
        <v>-</v>
      </c>
      <c r="BL622" s="187"/>
      <c r="BM622" s="197"/>
      <c r="BN622" s="202" t="str">
        <f t="shared" si="381"/>
        <v>-</v>
      </c>
      <c r="BO622" s="187"/>
      <c r="BP622" s="197"/>
      <c r="BQ622" s="202" t="str">
        <f t="shared" si="382"/>
        <v>-</v>
      </c>
      <c r="BR622" s="187"/>
      <c r="BS622" s="197"/>
      <c r="BT622" s="202" t="str">
        <f t="shared" si="383"/>
        <v>-</v>
      </c>
      <c r="BU622" s="187"/>
      <c r="BV622" s="197"/>
      <c r="BW622" s="202" t="str">
        <f t="shared" si="384"/>
        <v>-</v>
      </c>
      <c r="BX622" s="187"/>
      <c r="BY622" s="197"/>
      <c r="BZ622" s="202" t="str">
        <f t="shared" si="385"/>
        <v>-</v>
      </c>
      <c r="CA622" s="187"/>
      <c r="CB622" s="197"/>
      <c r="CC622" s="202" t="str">
        <f t="shared" si="386"/>
        <v>-</v>
      </c>
      <c r="CD622" s="187"/>
      <c r="CE622" s="197"/>
      <c r="CF622" s="202" t="str">
        <f t="shared" si="387"/>
        <v>-</v>
      </c>
      <c r="CG622" s="187"/>
      <c r="CH622" s="197"/>
      <c r="CI622" s="202" t="str">
        <f t="shared" si="388"/>
        <v>-</v>
      </c>
      <c r="CJ622" s="187"/>
      <c r="CK622" s="197"/>
      <c r="CL622" s="202" t="str">
        <f t="shared" si="396"/>
        <v>-</v>
      </c>
      <c r="CM622" s="187"/>
      <c r="CN622" s="197"/>
      <c r="CO622" s="202" t="str">
        <f t="shared" si="397"/>
        <v>-</v>
      </c>
      <c r="CP622" s="187"/>
      <c r="CQ622" s="197"/>
      <c r="CR622" s="202" t="str">
        <f t="shared" si="389"/>
        <v>-</v>
      </c>
      <c r="CS622" s="187"/>
      <c r="CT622" s="197"/>
      <c r="CU622" s="202" t="str">
        <f t="shared" si="398"/>
        <v>-</v>
      </c>
      <c r="CV622" s="187"/>
      <c r="CW622" s="197"/>
      <c r="CX622" s="202" t="str">
        <f t="shared" si="399"/>
        <v>-</v>
      </c>
      <c r="CY622" s="187"/>
      <c r="CZ622" s="197"/>
      <c r="DA622" s="202" t="str">
        <f t="shared" si="390"/>
        <v>-</v>
      </c>
      <c r="DB622" s="187"/>
      <c r="DC622" s="197"/>
      <c r="DD622" s="202" t="str">
        <f t="shared" si="400"/>
        <v>-</v>
      </c>
      <c r="DE622" s="187"/>
      <c r="DF622" s="197"/>
      <c r="DG622" s="202" t="str">
        <f t="shared" si="401"/>
        <v>-</v>
      </c>
      <c r="DH622" s="187"/>
      <c r="DI622" s="103">
        <f t="shared" si="391"/>
        <v>3</v>
      </c>
      <c r="DJ622" s="103">
        <f t="shared" si="392"/>
        <v>1</v>
      </c>
      <c r="DK622" s="200">
        <f t="shared" si="402"/>
        <v>33.333333333333329</v>
      </c>
      <c r="DL622" s="201">
        <f t="shared" si="403"/>
        <v>2</v>
      </c>
    </row>
    <row r="623" spans="2:116" ht="24.95" customHeight="1">
      <c r="B623" s="76"/>
      <c r="C623" s="76"/>
      <c r="D623" s="95" t="s">
        <v>1405</v>
      </c>
      <c r="E623" s="96" t="s">
        <v>1371</v>
      </c>
      <c r="F623" s="97" t="s">
        <v>989</v>
      </c>
      <c r="G623" s="97" t="s">
        <v>994</v>
      </c>
      <c r="H623" s="98" t="s">
        <v>523</v>
      </c>
      <c r="I623" s="99" t="s">
        <v>532</v>
      </c>
      <c r="J623" s="100" t="str">
        <f t="shared" si="393"/>
        <v xml:space="preserve">C4 </v>
      </c>
      <c r="K623" s="197" t="s">
        <v>1192</v>
      </c>
      <c r="L623" s="202" t="str">
        <f t="shared" si="394"/>
        <v>A</v>
      </c>
      <c r="M623" s="189" t="s">
        <v>2045</v>
      </c>
      <c r="N623" s="197" t="s">
        <v>1192</v>
      </c>
      <c r="O623" s="202" t="str">
        <f t="shared" si="365"/>
        <v>-</v>
      </c>
      <c r="P623" s="187"/>
      <c r="Q623" s="197" t="s">
        <v>1192</v>
      </c>
      <c r="R623" s="202" t="str">
        <f t="shared" si="366"/>
        <v>-</v>
      </c>
      <c r="S623" s="187"/>
      <c r="T623" s="197"/>
      <c r="U623" s="202" t="str">
        <f t="shared" si="367"/>
        <v>-</v>
      </c>
      <c r="V623" s="187"/>
      <c r="W623" s="197"/>
      <c r="X623" s="202" t="str">
        <f t="shared" si="368"/>
        <v>-</v>
      </c>
      <c r="Y623" s="187"/>
      <c r="Z623" s="197"/>
      <c r="AA623" s="202" t="str">
        <f t="shared" si="369"/>
        <v>-</v>
      </c>
      <c r="AB623" s="187"/>
      <c r="AC623" s="197"/>
      <c r="AD623" s="202" t="str">
        <f t="shared" si="395"/>
        <v>-</v>
      </c>
      <c r="AE623" s="187"/>
      <c r="AF623" s="197"/>
      <c r="AG623" s="202" t="str">
        <f t="shared" si="370"/>
        <v>-</v>
      </c>
      <c r="AH623" s="187"/>
      <c r="AI623" s="197"/>
      <c r="AJ623" s="202" t="str">
        <f t="shared" si="371"/>
        <v>-</v>
      </c>
      <c r="AK623" s="187"/>
      <c r="AL623" s="197"/>
      <c r="AM623" s="202" t="str">
        <f t="shared" si="372"/>
        <v>-</v>
      </c>
      <c r="AN623" s="187"/>
      <c r="AO623" s="197"/>
      <c r="AP623" s="202" t="str">
        <f t="shared" si="373"/>
        <v>-</v>
      </c>
      <c r="AQ623" s="187"/>
      <c r="AR623" s="197"/>
      <c r="AS623" s="202" t="str">
        <f t="shared" si="374"/>
        <v>-</v>
      </c>
      <c r="AT623" s="187"/>
      <c r="AU623" s="197"/>
      <c r="AV623" s="202" t="str">
        <f t="shared" si="375"/>
        <v>-</v>
      </c>
      <c r="AW623" s="187"/>
      <c r="AX623" s="197"/>
      <c r="AY623" s="202" t="str">
        <f t="shared" si="376"/>
        <v>-</v>
      </c>
      <c r="AZ623" s="187"/>
      <c r="BA623" s="197"/>
      <c r="BB623" s="202" t="str">
        <f t="shared" si="377"/>
        <v>-</v>
      </c>
      <c r="BC623" s="187"/>
      <c r="BD623" s="197"/>
      <c r="BE623" s="202" t="str">
        <f t="shared" si="378"/>
        <v>-</v>
      </c>
      <c r="BF623" s="187"/>
      <c r="BG623" s="197"/>
      <c r="BH623" s="202" t="str">
        <f t="shared" si="379"/>
        <v>-</v>
      </c>
      <c r="BI623" s="187"/>
      <c r="BJ623" s="197"/>
      <c r="BK623" s="202" t="str">
        <f t="shared" si="380"/>
        <v>-</v>
      </c>
      <c r="BL623" s="187"/>
      <c r="BM623" s="197"/>
      <c r="BN623" s="202" t="str">
        <f t="shared" si="381"/>
        <v>-</v>
      </c>
      <c r="BO623" s="187"/>
      <c r="BP623" s="197"/>
      <c r="BQ623" s="202" t="str">
        <f t="shared" si="382"/>
        <v>-</v>
      </c>
      <c r="BR623" s="187"/>
      <c r="BS623" s="197"/>
      <c r="BT623" s="202" t="str">
        <f t="shared" si="383"/>
        <v>-</v>
      </c>
      <c r="BU623" s="187"/>
      <c r="BV623" s="197"/>
      <c r="BW623" s="202" t="str">
        <f t="shared" si="384"/>
        <v>-</v>
      </c>
      <c r="BX623" s="187"/>
      <c r="BY623" s="197"/>
      <c r="BZ623" s="202" t="str">
        <f t="shared" si="385"/>
        <v>-</v>
      </c>
      <c r="CA623" s="187"/>
      <c r="CB623" s="197"/>
      <c r="CC623" s="202" t="str">
        <f t="shared" si="386"/>
        <v>-</v>
      </c>
      <c r="CD623" s="187"/>
      <c r="CE623" s="197"/>
      <c r="CF623" s="202" t="str">
        <f t="shared" si="387"/>
        <v>-</v>
      </c>
      <c r="CG623" s="187"/>
      <c r="CH623" s="197"/>
      <c r="CI623" s="202" t="str">
        <f t="shared" si="388"/>
        <v>-</v>
      </c>
      <c r="CJ623" s="187"/>
      <c r="CK623" s="197"/>
      <c r="CL623" s="202" t="str">
        <f t="shared" si="396"/>
        <v>-</v>
      </c>
      <c r="CM623" s="187"/>
      <c r="CN623" s="197"/>
      <c r="CO623" s="202" t="str">
        <f t="shared" si="397"/>
        <v>-</v>
      </c>
      <c r="CP623" s="187"/>
      <c r="CQ623" s="197"/>
      <c r="CR623" s="202" t="str">
        <f t="shared" si="389"/>
        <v>-</v>
      </c>
      <c r="CS623" s="187"/>
      <c r="CT623" s="197"/>
      <c r="CU623" s="202" t="str">
        <f t="shared" si="398"/>
        <v>-</v>
      </c>
      <c r="CV623" s="187"/>
      <c r="CW623" s="197"/>
      <c r="CX623" s="202" t="str">
        <f t="shared" si="399"/>
        <v>-</v>
      </c>
      <c r="CY623" s="187"/>
      <c r="CZ623" s="197"/>
      <c r="DA623" s="202" t="str">
        <f t="shared" si="390"/>
        <v>-</v>
      </c>
      <c r="DB623" s="187"/>
      <c r="DC623" s="197"/>
      <c r="DD623" s="202" t="str">
        <f t="shared" si="400"/>
        <v>-</v>
      </c>
      <c r="DE623" s="187"/>
      <c r="DF623" s="197"/>
      <c r="DG623" s="202" t="str">
        <f t="shared" si="401"/>
        <v>-</v>
      </c>
      <c r="DH623" s="187"/>
      <c r="DI623" s="103">
        <f t="shared" si="391"/>
        <v>3</v>
      </c>
      <c r="DJ623" s="103">
        <f t="shared" si="392"/>
        <v>1</v>
      </c>
      <c r="DK623" s="200">
        <f t="shared" si="402"/>
        <v>33.333333333333329</v>
      </c>
      <c r="DL623" s="201">
        <f t="shared" si="403"/>
        <v>2</v>
      </c>
    </row>
    <row r="624" spans="2:116" ht="24.95" customHeight="1">
      <c r="B624" s="76"/>
      <c r="C624" s="76"/>
      <c r="D624" s="95" t="s">
        <v>1407</v>
      </c>
      <c r="E624" s="96" t="s">
        <v>1373</v>
      </c>
      <c r="F624" s="97" t="s">
        <v>989</v>
      </c>
      <c r="G624" s="97" t="s">
        <v>994</v>
      </c>
      <c r="H624" s="98" t="s">
        <v>523</v>
      </c>
      <c r="I624" s="99" t="s">
        <v>532</v>
      </c>
      <c r="J624" s="100" t="str">
        <f>LEFT(I624,3)</f>
        <v xml:space="preserve">C4 </v>
      </c>
      <c r="K624" s="197" t="s">
        <v>1192</v>
      </c>
      <c r="L624" s="202" t="str">
        <f t="shared" si="394"/>
        <v>A</v>
      </c>
      <c r="M624" s="189" t="s">
        <v>2045</v>
      </c>
      <c r="N624" s="197" t="s">
        <v>1192</v>
      </c>
      <c r="O624" s="202" t="str">
        <f t="shared" si="365"/>
        <v>-</v>
      </c>
      <c r="P624" s="187"/>
      <c r="Q624" s="197" t="s">
        <v>1192</v>
      </c>
      <c r="R624" s="202" t="str">
        <f t="shared" si="366"/>
        <v>-</v>
      </c>
      <c r="S624" s="187"/>
      <c r="T624" s="197"/>
      <c r="U624" s="202" t="str">
        <f t="shared" si="367"/>
        <v>-</v>
      </c>
      <c r="V624" s="187"/>
      <c r="W624" s="197"/>
      <c r="X624" s="202" t="str">
        <f t="shared" si="368"/>
        <v>-</v>
      </c>
      <c r="Y624" s="187"/>
      <c r="Z624" s="197"/>
      <c r="AA624" s="202" t="str">
        <f t="shared" si="369"/>
        <v>-</v>
      </c>
      <c r="AB624" s="187"/>
      <c r="AC624" s="197"/>
      <c r="AD624" s="202" t="str">
        <f t="shared" si="395"/>
        <v>-</v>
      </c>
      <c r="AE624" s="187"/>
      <c r="AF624" s="197"/>
      <c r="AG624" s="202" t="str">
        <f t="shared" si="370"/>
        <v>-</v>
      </c>
      <c r="AH624" s="187"/>
      <c r="AI624" s="197"/>
      <c r="AJ624" s="202" t="str">
        <f t="shared" si="371"/>
        <v>-</v>
      </c>
      <c r="AK624" s="187"/>
      <c r="AL624" s="197"/>
      <c r="AM624" s="202" t="str">
        <f t="shared" si="372"/>
        <v>-</v>
      </c>
      <c r="AN624" s="187"/>
      <c r="AO624" s="197"/>
      <c r="AP624" s="202" t="str">
        <f t="shared" si="373"/>
        <v>-</v>
      </c>
      <c r="AQ624" s="187"/>
      <c r="AR624" s="197"/>
      <c r="AS624" s="202" t="str">
        <f t="shared" si="374"/>
        <v>-</v>
      </c>
      <c r="AT624" s="187"/>
      <c r="AU624" s="197"/>
      <c r="AV624" s="202" t="str">
        <f t="shared" si="375"/>
        <v>-</v>
      </c>
      <c r="AW624" s="187"/>
      <c r="AX624" s="197"/>
      <c r="AY624" s="202" t="str">
        <f t="shared" si="376"/>
        <v>-</v>
      </c>
      <c r="AZ624" s="187"/>
      <c r="BA624" s="197"/>
      <c r="BB624" s="202" t="str">
        <f t="shared" si="377"/>
        <v>-</v>
      </c>
      <c r="BC624" s="187"/>
      <c r="BD624" s="197"/>
      <c r="BE624" s="202" t="str">
        <f t="shared" si="378"/>
        <v>-</v>
      </c>
      <c r="BF624" s="187"/>
      <c r="BG624" s="197"/>
      <c r="BH624" s="202" t="str">
        <f t="shared" si="379"/>
        <v>-</v>
      </c>
      <c r="BI624" s="187"/>
      <c r="BJ624" s="197"/>
      <c r="BK624" s="202" t="str">
        <f t="shared" si="380"/>
        <v>-</v>
      </c>
      <c r="BL624" s="187"/>
      <c r="BM624" s="197"/>
      <c r="BN624" s="202" t="str">
        <f t="shared" si="381"/>
        <v>-</v>
      </c>
      <c r="BO624" s="187"/>
      <c r="BP624" s="197"/>
      <c r="BQ624" s="202" t="str">
        <f t="shared" si="382"/>
        <v>-</v>
      </c>
      <c r="BR624" s="187"/>
      <c r="BS624" s="197"/>
      <c r="BT624" s="202" t="str">
        <f t="shared" si="383"/>
        <v>-</v>
      </c>
      <c r="BU624" s="187"/>
      <c r="BV624" s="197"/>
      <c r="BW624" s="202" t="str">
        <f t="shared" si="384"/>
        <v>-</v>
      </c>
      <c r="BX624" s="187"/>
      <c r="BY624" s="197"/>
      <c r="BZ624" s="202" t="str">
        <f t="shared" si="385"/>
        <v>-</v>
      </c>
      <c r="CA624" s="187"/>
      <c r="CB624" s="197"/>
      <c r="CC624" s="202" t="str">
        <f t="shared" si="386"/>
        <v>-</v>
      </c>
      <c r="CD624" s="187"/>
      <c r="CE624" s="197"/>
      <c r="CF624" s="202" t="str">
        <f t="shared" si="387"/>
        <v>-</v>
      </c>
      <c r="CG624" s="187"/>
      <c r="CH624" s="197"/>
      <c r="CI624" s="202" t="str">
        <f t="shared" si="388"/>
        <v>-</v>
      </c>
      <c r="CJ624" s="187"/>
      <c r="CK624" s="197"/>
      <c r="CL624" s="202" t="str">
        <f t="shared" si="396"/>
        <v>-</v>
      </c>
      <c r="CM624" s="187"/>
      <c r="CN624" s="197"/>
      <c r="CO624" s="202" t="str">
        <f t="shared" si="397"/>
        <v>-</v>
      </c>
      <c r="CP624" s="187"/>
      <c r="CQ624" s="197"/>
      <c r="CR624" s="202" t="str">
        <f t="shared" si="389"/>
        <v>-</v>
      </c>
      <c r="CS624" s="187"/>
      <c r="CT624" s="197"/>
      <c r="CU624" s="202" t="str">
        <f t="shared" si="398"/>
        <v>-</v>
      </c>
      <c r="CV624" s="187"/>
      <c r="CW624" s="197"/>
      <c r="CX624" s="202" t="str">
        <f t="shared" si="399"/>
        <v>-</v>
      </c>
      <c r="CY624" s="187"/>
      <c r="CZ624" s="197"/>
      <c r="DA624" s="202" t="str">
        <f t="shared" si="390"/>
        <v>-</v>
      </c>
      <c r="DB624" s="187"/>
      <c r="DC624" s="197"/>
      <c r="DD624" s="202" t="str">
        <f t="shared" si="400"/>
        <v>-</v>
      </c>
      <c r="DE624" s="187"/>
      <c r="DF624" s="197"/>
      <c r="DG624" s="202" t="str">
        <f t="shared" si="401"/>
        <v>-</v>
      </c>
      <c r="DH624" s="187"/>
      <c r="DI624" s="103">
        <f t="shared" si="391"/>
        <v>3</v>
      </c>
      <c r="DJ624" s="103">
        <f t="shared" si="392"/>
        <v>1</v>
      </c>
      <c r="DK624" s="200">
        <f t="shared" si="402"/>
        <v>33.333333333333329</v>
      </c>
      <c r="DL624" s="201">
        <f t="shared" si="403"/>
        <v>2</v>
      </c>
    </row>
    <row r="625" spans="2:116" ht="24.95" customHeight="1">
      <c r="B625" s="76"/>
      <c r="C625" s="76"/>
      <c r="D625" s="95" t="s">
        <v>1408</v>
      </c>
      <c r="E625" s="96" t="s">
        <v>1374</v>
      </c>
      <c r="F625" s="12" t="s">
        <v>992</v>
      </c>
      <c r="G625" s="12" t="s">
        <v>938</v>
      </c>
      <c r="H625" s="98" t="s">
        <v>523</v>
      </c>
      <c r="I625" s="99" t="s">
        <v>532</v>
      </c>
      <c r="J625" s="100" t="str">
        <f t="shared" ref="J625:J688" si="404">LEFT(I625,3)</f>
        <v xml:space="preserve">C4 </v>
      </c>
      <c r="K625" s="197" t="s">
        <v>1192</v>
      </c>
      <c r="L625" s="202" t="str">
        <f t="shared" si="394"/>
        <v>A</v>
      </c>
      <c r="M625" s="189" t="s">
        <v>1941</v>
      </c>
      <c r="N625" s="197" t="s">
        <v>1192</v>
      </c>
      <c r="O625" s="202" t="str">
        <f t="shared" si="365"/>
        <v>-</v>
      </c>
      <c r="P625" s="187"/>
      <c r="Q625" s="197" t="s">
        <v>1192</v>
      </c>
      <c r="R625" s="202" t="str">
        <f t="shared" si="366"/>
        <v>-</v>
      </c>
      <c r="S625" s="187"/>
      <c r="T625" s="197"/>
      <c r="U625" s="202" t="str">
        <f t="shared" si="367"/>
        <v>-</v>
      </c>
      <c r="V625" s="187"/>
      <c r="W625" s="197"/>
      <c r="X625" s="202" t="str">
        <f t="shared" si="368"/>
        <v>-</v>
      </c>
      <c r="Y625" s="187"/>
      <c r="Z625" s="197"/>
      <c r="AA625" s="202" t="str">
        <f t="shared" si="369"/>
        <v>-</v>
      </c>
      <c r="AB625" s="187"/>
      <c r="AC625" s="197"/>
      <c r="AD625" s="202" t="str">
        <f t="shared" si="395"/>
        <v>-</v>
      </c>
      <c r="AE625" s="187"/>
      <c r="AF625" s="197"/>
      <c r="AG625" s="202" t="str">
        <f t="shared" si="370"/>
        <v>-</v>
      </c>
      <c r="AH625" s="187"/>
      <c r="AI625" s="197"/>
      <c r="AJ625" s="202" t="str">
        <f t="shared" si="371"/>
        <v>-</v>
      </c>
      <c r="AK625" s="187"/>
      <c r="AL625" s="197"/>
      <c r="AM625" s="202" t="str">
        <f t="shared" si="372"/>
        <v>-</v>
      </c>
      <c r="AN625" s="187"/>
      <c r="AO625" s="197"/>
      <c r="AP625" s="202" t="str">
        <f t="shared" si="373"/>
        <v>-</v>
      </c>
      <c r="AQ625" s="187"/>
      <c r="AR625" s="197"/>
      <c r="AS625" s="202" t="str">
        <f t="shared" si="374"/>
        <v>-</v>
      </c>
      <c r="AT625" s="187"/>
      <c r="AU625" s="197"/>
      <c r="AV625" s="202" t="str">
        <f t="shared" si="375"/>
        <v>-</v>
      </c>
      <c r="AW625" s="187"/>
      <c r="AX625" s="197"/>
      <c r="AY625" s="202" t="str">
        <f t="shared" si="376"/>
        <v>-</v>
      </c>
      <c r="AZ625" s="187"/>
      <c r="BA625" s="197"/>
      <c r="BB625" s="202" t="str">
        <f t="shared" si="377"/>
        <v>-</v>
      </c>
      <c r="BC625" s="187"/>
      <c r="BD625" s="197"/>
      <c r="BE625" s="202" t="str">
        <f t="shared" si="378"/>
        <v>-</v>
      </c>
      <c r="BF625" s="187"/>
      <c r="BG625" s="197"/>
      <c r="BH625" s="202" t="str">
        <f t="shared" si="379"/>
        <v>-</v>
      </c>
      <c r="BI625" s="187"/>
      <c r="BJ625" s="197"/>
      <c r="BK625" s="202" t="str">
        <f t="shared" si="380"/>
        <v>-</v>
      </c>
      <c r="BL625" s="187"/>
      <c r="BM625" s="197"/>
      <c r="BN625" s="202" t="str">
        <f t="shared" si="381"/>
        <v>-</v>
      </c>
      <c r="BO625" s="187"/>
      <c r="BP625" s="197"/>
      <c r="BQ625" s="202" t="str">
        <f t="shared" si="382"/>
        <v>-</v>
      </c>
      <c r="BR625" s="187"/>
      <c r="BS625" s="197"/>
      <c r="BT625" s="202" t="str">
        <f t="shared" si="383"/>
        <v>-</v>
      </c>
      <c r="BU625" s="187"/>
      <c r="BV625" s="197"/>
      <c r="BW625" s="202" t="str">
        <f t="shared" si="384"/>
        <v>-</v>
      </c>
      <c r="BX625" s="187"/>
      <c r="BY625" s="197"/>
      <c r="BZ625" s="202" t="str">
        <f t="shared" si="385"/>
        <v>-</v>
      </c>
      <c r="CA625" s="187"/>
      <c r="CB625" s="197"/>
      <c r="CC625" s="202" t="str">
        <f t="shared" si="386"/>
        <v>-</v>
      </c>
      <c r="CD625" s="187"/>
      <c r="CE625" s="197"/>
      <c r="CF625" s="202" t="str">
        <f t="shared" si="387"/>
        <v>-</v>
      </c>
      <c r="CG625" s="187"/>
      <c r="CH625" s="197"/>
      <c r="CI625" s="202" t="str">
        <f t="shared" si="388"/>
        <v>-</v>
      </c>
      <c r="CJ625" s="187"/>
      <c r="CK625" s="197"/>
      <c r="CL625" s="202" t="str">
        <f t="shared" si="396"/>
        <v>-</v>
      </c>
      <c r="CM625" s="187"/>
      <c r="CN625" s="197"/>
      <c r="CO625" s="202" t="str">
        <f t="shared" si="397"/>
        <v>-</v>
      </c>
      <c r="CP625" s="187"/>
      <c r="CQ625" s="197"/>
      <c r="CR625" s="202" t="str">
        <f t="shared" si="389"/>
        <v>-</v>
      </c>
      <c r="CS625" s="187"/>
      <c r="CT625" s="197"/>
      <c r="CU625" s="202" t="str">
        <f t="shared" si="398"/>
        <v>-</v>
      </c>
      <c r="CV625" s="187"/>
      <c r="CW625" s="197"/>
      <c r="CX625" s="202" t="str">
        <f t="shared" si="399"/>
        <v>-</v>
      </c>
      <c r="CY625" s="187"/>
      <c r="CZ625" s="197"/>
      <c r="DA625" s="202" t="str">
        <f t="shared" si="390"/>
        <v>-</v>
      </c>
      <c r="DB625" s="187"/>
      <c r="DC625" s="197"/>
      <c r="DD625" s="202" t="str">
        <f t="shared" si="400"/>
        <v>-</v>
      </c>
      <c r="DE625" s="187"/>
      <c r="DF625" s="197"/>
      <c r="DG625" s="202" t="str">
        <f t="shared" si="401"/>
        <v>-</v>
      </c>
      <c r="DH625" s="187"/>
      <c r="DI625" s="103">
        <f t="shared" si="391"/>
        <v>3</v>
      </c>
      <c r="DJ625" s="103">
        <f t="shared" si="392"/>
        <v>1</v>
      </c>
      <c r="DK625" s="200">
        <f t="shared" si="402"/>
        <v>33.333333333333329</v>
      </c>
      <c r="DL625" s="201">
        <f t="shared" si="403"/>
        <v>2</v>
      </c>
    </row>
    <row r="626" spans="2:116" ht="24.95" customHeight="1">
      <c r="B626" s="76"/>
      <c r="C626" s="76"/>
      <c r="D626" s="95" t="s">
        <v>1388</v>
      </c>
      <c r="E626" s="96" t="s">
        <v>1385</v>
      </c>
      <c r="F626" s="12" t="s">
        <v>992</v>
      </c>
      <c r="G626" s="12" t="s">
        <v>938</v>
      </c>
      <c r="H626" s="98" t="s">
        <v>523</v>
      </c>
      <c r="I626" s="99" t="s">
        <v>532</v>
      </c>
      <c r="J626" s="100" t="str">
        <f t="shared" si="404"/>
        <v xml:space="preserve">C4 </v>
      </c>
      <c r="K626" s="197" t="s">
        <v>1192</v>
      </c>
      <c r="L626" s="202" t="str">
        <f t="shared" si="394"/>
        <v>A</v>
      </c>
      <c r="M626" s="189" t="s">
        <v>1997</v>
      </c>
      <c r="N626" s="197" t="s">
        <v>1192</v>
      </c>
      <c r="O626" s="202" t="str">
        <f t="shared" si="365"/>
        <v>-</v>
      </c>
      <c r="P626" s="187"/>
      <c r="Q626" s="197" t="s">
        <v>1192</v>
      </c>
      <c r="R626" s="202" t="str">
        <f t="shared" si="366"/>
        <v>-</v>
      </c>
      <c r="S626" s="187"/>
      <c r="T626" s="197"/>
      <c r="U626" s="202" t="str">
        <f t="shared" si="367"/>
        <v>-</v>
      </c>
      <c r="V626" s="187"/>
      <c r="W626" s="197"/>
      <c r="X626" s="202" t="str">
        <f t="shared" si="368"/>
        <v>-</v>
      </c>
      <c r="Y626" s="187"/>
      <c r="Z626" s="197"/>
      <c r="AA626" s="202" t="str">
        <f t="shared" si="369"/>
        <v>-</v>
      </c>
      <c r="AB626" s="187"/>
      <c r="AC626" s="197"/>
      <c r="AD626" s="202" t="str">
        <f t="shared" si="395"/>
        <v>-</v>
      </c>
      <c r="AE626" s="187"/>
      <c r="AF626" s="197"/>
      <c r="AG626" s="202" t="str">
        <f t="shared" si="370"/>
        <v>-</v>
      </c>
      <c r="AH626" s="187"/>
      <c r="AI626" s="197"/>
      <c r="AJ626" s="202" t="str">
        <f t="shared" si="371"/>
        <v>-</v>
      </c>
      <c r="AK626" s="187"/>
      <c r="AL626" s="197"/>
      <c r="AM626" s="202" t="str">
        <f t="shared" si="372"/>
        <v>-</v>
      </c>
      <c r="AN626" s="187"/>
      <c r="AO626" s="197"/>
      <c r="AP626" s="202" t="str">
        <f t="shared" si="373"/>
        <v>-</v>
      </c>
      <c r="AQ626" s="187"/>
      <c r="AR626" s="197"/>
      <c r="AS626" s="202" t="str">
        <f t="shared" si="374"/>
        <v>-</v>
      </c>
      <c r="AT626" s="187"/>
      <c r="AU626" s="197"/>
      <c r="AV626" s="202" t="str">
        <f t="shared" si="375"/>
        <v>-</v>
      </c>
      <c r="AW626" s="187"/>
      <c r="AX626" s="197"/>
      <c r="AY626" s="202" t="str">
        <f t="shared" si="376"/>
        <v>-</v>
      </c>
      <c r="AZ626" s="187"/>
      <c r="BA626" s="197"/>
      <c r="BB626" s="202" t="str">
        <f t="shared" si="377"/>
        <v>-</v>
      </c>
      <c r="BC626" s="187"/>
      <c r="BD626" s="197"/>
      <c r="BE626" s="202" t="str">
        <f t="shared" si="378"/>
        <v>-</v>
      </c>
      <c r="BF626" s="187"/>
      <c r="BG626" s="197"/>
      <c r="BH626" s="202" t="str">
        <f t="shared" si="379"/>
        <v>-</v>
      </c>
      <c r="BI626" s="187"/>
      <c r="BJ626" s="197"/>
      <c r="BK626" s="202" t="str">
        <f t="shared" si="380"/>
        <v>-</v>
      </c>
      <c r="BL626" s="187"/>
      <c r="BM626" s="197"/>
      <c r="BN626" s="202" t="str">
        <f t="shared" si="381"/>
        <v>-</v>
      </c>
      <c r="BO626" s="187"/>
      <c r="BP626" s="197"/>
      <c r="BQ626" s="202" t="str">
        <f t="shared" si="382"/>
        <v>-</v>
      </c>
      <c r="BR626" s="187"/>
      <c r="BS626" s="197"/>
      <c r="BT626" s="202" t="str">
        <f t="shared" si="383"/>
        <v>-</v>
      </c>
      <c r="BU626" s="187"/>
      <c r="BV626" s="197"/>
      <c r="BW626" s="202" t="str">
        <f t="shared" si="384"/>
        <v>-</v>
      </c>
      <c r="BX626" s="187"/>
      <c r="BY626" s="197"/>
      <c r="BZ626" s="202" t="str">
        <f t="shared" si="385"/>
        <v>-</v>
      </c>
      <c r="CA626" s="187"/>
      <c r="CB626" s="197"/>
      <c r="CC626" s="202" t="str">
        <f t="shared" si="386"/>
        <v>-</v>
      </c>
      <c r="CD626" s="187"/>
      <c r="CE626" s="197"/>
      <c r="CF626" s="202" t="str">
        <f t="shared" si="387"/>
        <v>-</v>
      </c>
      <c r="CG626" s="187"/>
      <c r="CH626" s="197"/>
      <c r="CI626" s="202" t="str">
        <f t="shared" si="388"/>
        <v>-</v>
      </c>
      <c r="CJ626" s="187"/>
      <c r="CK626" s="197"/>
      <c r="CL626" s="202" t="str">
        <f t="shared" si="396"/>
        <v>-</v>
      </c>
      <c r="CM626" s="187"/>
      <c r="CN626" s="197"/>
      <c r="CO626" s="202" t="str">
        <f t="shared" si="397"/>
        <v>-</v>
      </c>
      <c r="CP626" s="187"/>
      <c r="CQ626" s="197"/>
      <c r="CR626" s="202" t="str">
        <f t="shared" si="389"/>
        <v>-</v>
      </c>
      <c r="CS626" s="187"/>
      <c r="CT626" s="197"/>
      <c r="CU626" s="202" t="str">
        <f t="shared" si="398"/>
        <v>-</v>
      </c>
      <c r="CV626" s="187"/>
      <c r="CW626" s="197"/>
      <c r="CX626" s="202" t="str">
        <f t="shared" si="399"/>
        <v>-</v>
      </c>
      <c r="CY626" s="187"/>
      <c r="CZ626" s="197"/>
      <c r="DA626" s="202" t="str">
        <f t="shared" si="390"/>
        <v>-</v>
      </c>
      <c r="DB626" s="187"/>
      <c r="DC626" s="197"/>
      <c r="DD626" s="202" t="str">
        <f t="shared" si="400"/>
        <v>-</v>
      </c>
      <c r="DE626" s="187"/>
      <c r="DF626" s="197"/>
      <c r="DG626" s="202" t="str">
        <f t="shared" si="401"/>
        <v>-</v>
      </c>
      <c r="DH626" s="187"/>
      <c r="DI626" s="103">
        <f t="shared" si="391"/>
        <v>3</v>
      </c>
      <c r="DJ626" s="103">
        <f t="shared" si="392"/>
        <v>1</v>
      </c>
      <c r="DK626" s="200">
        <f t="shared" si="402"/>
        <v>33.333333333333329</v>
      </c>
      <c r="DL626" s="201">
        <f t="shared" si="403"/>
        <v>2</v>
      </c>
    </row>
    <row r="627" spans="2:116" ht="24.95" customHeight="1">
      <c r="B627" s="76"/>
      <c r="C627" s="76"/>
      <c r="D627" s="95" t="s">
        <v>1464</v>
      </c>
      <c r="E627" s="96" t="s">
        <v>1389</v>
      </c>
      <c r="F627" s="12" t="s">
        <v>992</v>
      </c>
      <c r="G627" s="12" t="s">
        <v>938</v>
      </c>
      <c r="H627" s="98" t="s">
        <v>523</v>
      </c>
      <c r="I627" s="99" t="s">
        <v>532</v>
      </c>
      <c r="J627" s="100" t="str">
        <f t="shared" si="404"/>
        <v xml:space="preserve">C4 </v>
      </c>
      <c r="K627" s="197" t="s">
        <v>1192</v>
      </c>
      <c r="L627" s="202" t="str">
        <f t="shared" si="394"/>
        <v>A</v>
      </c>
      <c r="M627" s="189" t="s">
        <v>2006</v>
      </c>
      <c r="N627" s="197" t="s">
        <v>1192</v>
      </c>
      <c r="O627" s="202" t="str">
        <f t="shared" si="365"/>
        <v>-</v>
      </c>
      <c r="P627" s="187"/>
      <c r="Q627" s="197" t="s">
        <v>1192</v>
      </c>
      <c r="R627" s="202" t="str">
        <f t="shared" si="366"/>
        <v>-</v>
      </c>
      <c r="S627" s="187"/>
      <c r="T627" s="197"/>
      <c r="U627" s="202" t="str">
        <f t="shared" si="367"/>
        <v>-</v>
      </c>
      <c r="V627" s="187"/>
      <c r="W627" s="197"/>
      <c r="X627" s="202" t="str">
        <f t="shared" si="368"/>
        <v>-</v>
      </c>
      <c r="Y627" s="187"/>
      <c r="Z627" s="197"/>
      <c r="AA627" s="202" t="str">
        <f t="shared" si="369"/>
        <v>-</v>
      </c>
      <c r="AB627" s="187"/>
      <c r="AC627" s="197"/>
      <c r="AD627" s="202" t="str">
        <f t="shared" si="395"/>
        <v>-</v>
      </c>
      <c r="AE627" s="187"/>
      <c r="AF627" s="197"/>
      <c r="AG627" s="202" t="str">
        <f t="shared" si="370"/>
        <v>-</v>
      </c>
      <c r="AH627" s="187"/>
      <c r="AI627" s="197"/>
      <c r="AJ627" s="202" t="str">
        <f t="shared" si="371"/>
        <v>-</v>
      </c>
      <c r="AK627" s="187"/>
      <c r="AL627" s="197"/>
      <c r="AM627" s="202" t="str">
        <f t="shared" si="372"/>
        <v>-</v>
      </c>
      <c r="AN627" s="187"/>
      <c r="AO627" s="197"/>
      <c r="AP627" s="202" t="str">
        <f t="shared" si="373"/>
        <v>-</v>
      </c>
      <c r="AQ627" s="187"/>
      <c r="AR627" s="197"/>
      <c r="AS627" s="202" t="str">
        <f t="shared" si="374"/>
        <v>-</v>
      </c>
      <c r="AT627" s="187"/>
      <c r="AU627" s="197"/>
      <c r="AV627" s="202" t="str">
        <f t="shared" si="375"/>
        <v>-</v>
      </c>
      <c r="AW627" s="187"/>
      <c r="AX627" s="197"/>
      <c r="AY627" s="202" t="str">
        <f t="shared" si="376"/>
        <v>-</v>
      </c>
      <c r="AZ627" s="187"/>
      <c r="BA627" s="197"/>
      <c r="BB627" s="202" t="str">
        <f t="shared" si="377"/>
        <v>-</v>
      </c>
      <c r="BC627" s="187"/>
      <c r="BD627" s="197"/>
      <c r="BE627" s="202" t="str">
        <f t="shared" si="378"/>
        <v>-</v>
      </c>
      <c r="BF627" s="187"/>
      <c r="BG627" s="197"/>
      <c r="BH627" s="202" t="str">
        <f t="shared" si="379"/>
        <v>-</v>
      </c>
      <c r="BI627" s="187"/>
      <c r="BJ627" s="197"/>
      <c r="BK627" s="202" t="str">
        <f t="shared" si="380"/>
        <v>-</v>
      </c>
      <c r="BL627" s="187"/>
      <c r="BM627" s="197"/>
      <c r="BN627" s="202" t="str">
        <f t="shared" si="381"/>
        <v>-</v>
      </c>
      <c r="BO627" s="187"/>
      <c r="BP627" s="197"/>
      <c r="BQ627" s="202" t="str">
        <f t="shared" si="382"/>
        <v>-</v>
      </c>
      <c r="BR627" s="187"/>
      <c r="BS627" s="197"/>
      <c r="BT627" s="202" t="str">
        <f t="shared" si="383"/>
        <v>-</v>
      </c>
      <c r="BU627" s="187"/>
      <c r="BV627" s="197"/>
      <c r="BW627" s="202" t="str">
        <f t="shared" si="384"/>
        <v>-</v>
      </c>
      <c r="BX627" s="187"/>
      <c r="BY627" s="197"/>
      <c r="BZ627" s="202" t="str">
        <f t="shared" si="385"/>
        <v>-</v>
      </c>
      <c r="CA627" s="187"/>
      <c r="CB627" s="197"/>
      <c r="CC627" s="202" t="str">
        <f t="shared" si="386"/>
        <v>-</v>
      </c>
      <c r="CD627" s="187"/>
      <c r="CE627" s="197"/>
      <c r="CF627" s="202" t="str">
        <f t="shared" si="387"/>
        <v>-</v>
      </c>
      <c r="CG627" s="187"/>
      <c r="CH627" s="197"/>
      <c r="CI627" s="202" t="str">
        <f t="shared" si="388"/>
        <v>-</v>
      </c>
      <c r="CJ627" s="187"/>
      <c r="CK627" s="197"/>
      <c r="CL627" s="202" t="str">
        <f t="shared" si="396"/>
        <v>-</v>
      </c>
      <c r="CM627" s="187"/>
      <c r="CN627" s="197"/>
      <c r="CO627" s="202" t="str">
        <f t="shared" si="397"/>
        <v>-</v>
      </c>
      <c r="CP627" s="187"/>
      <c r="CQ627" s="197"/>
      <c r="CR627" s="202" t="str">
        <f t="shared" si="389"/>
        <v>-</v>
      </c>
      <c r="CS627" s="187"/>
      <c r="CT627" s="197"/>
      <c r="CU627" s="202" t="str">
        <f t="shared" si="398"/>
        <v>-</v>
      </c>
      <c r="CV627" s="187"/>
      <c r="CW627" s="197"/>
      <c r="CX627" s="202" t="str">
        <f t="shared" si="399"/>
        <v>-</v>
      </c>
      <c r="CY627" s="187"/>
      <c r="CZ627" s="197"/>
      <c r="DA627" s="202" t="str">
        <f t="shared" si="390"/>
        <v>-</v>
      </c>
      <c r="DB627" s="187"/>
      <c r="DC627" s="197"/>
      <c r="DD627" s="202" t="str">
        <f t="shared" si="400"/>
        <v>-</v>
      </c>
      <c r="DE627" s="187"/>
      <c r="DF627" s="197"/>
      <c r="DG627" s="202" t="str">
        <f t="shared" si="401"/>
        <v>-</v>
      </c>
      <c r="DH627" s="187"/>
      <c r="DI627" s="103">
        <f t="shared" si="391"/>
        <v>3</v>
      </c>
      <c r="DJ627" s="103">
        <f t="shared" si="392"/>
        <v>1</v>
      </c>
      <c r="DK627" s="200">
        <f t="shared" si="402"/>
        <v>33.333333333333329</v>
      </c>
      <c r="DL627" s="201">
        <f t="shared" si="403"/>
        <v>2</v>
      </c>
    </row>
    <row r="628" spans="2:116" ht="24.95" customHeight="1">
      <c r="B628" s="76"/>
      <c r="C628" s="76"/>
      <c r="D628" s="95" t="s">
        <v>1465</v>
      </c>
      <c r="E628" s="96" t="s">
        <v>1390</v>
      </c>
      <c r="F628" s="12" t="s">
        <v>992</v>
      </c>
      <c r="G628" s="12" t="s">
        <v>938</v>
      </c>
      <c r="H628" s="98" t="s">
        <v>523</v>
      </c>
      <c r="I628" s="99" t="s">
        <v>532</v>
      </c>
      <c r="J628" s="100" t="str">
        <f t="shared" si="404"/>
        <v xml:space="preserve">C4 </v>
      </c>
      <c r="K628" s="197" t="s">
        <v>1192</v>
      </c>
      <c r="L628" s="202" t="str">
        <f t="shared" si="394"/>
        <v>A</v>
      </c>
      <c r="M628" s="189" t="s">
        <v>2006</v>
      </c>
      <c r="N628" s="197" t="s">
        <v>1192</v>
      </c>
      <c r="O628" s="202" t="str">
        <f t="shared" si="365"/>
        <v>-</v>
      </c>
      <c r="P628" s="187"/>
      <c r="Q628" s="197" t="s">
        <v>1192</v>
      </c>
      <c r="R628" s="202" t="str">
        <f t="shared" si="366"/>
        <v>-</v>
      </c>
      <c r="S628" s="187"/>
      <c r="T628" s="197"/>
      <c r="U628" s="202" t="str">
        <f t="shared" si="367"/>
        <v>-</v>
      </c>
      <c r="V628" s="187"/>
      <c r="W628" s="197"/>
      <c r="X628" s="202" t="str">
        <f t="shared" si="368"/>
        <v>-</v>
      </c>
      <c r="Y628" s="187"/>
      <c r="Z628" s="197"/>
      <c r="AA628" s="202" t="str">
        <f t="shared" si="369"/>
        <v>-</v>
      </c>
      <c r="AB628" s="187"/>
      <c r="AC628" s="197"/>
      <c r="AD628" s="202" t="str">
        <f t="shared" si="395"/>
        <v>-</v>
      </c>
      <c r="AE628" s="187"/>
      <c r="AF628" s="197"/>
      <c r="AG628" s="202" t="str">
        <f t="shared" si="370"/>
        <v>-</v>
      </c>
      <c r="AH628" s="187"/>
      <c r="AI628" s="197"/>
      <c r="AJ628" s="202" t="str">
        <f t="shared" si="371"/>
        <v>-</v>
      </c>
      <c r="AK628" s="187"/>
      <c r="AL628" s="197"/>
      <c r="AM628" s="202" t="str">
        <f t="shared" si="372"/>
        <v>-</v>
      </c>
      <c r="AN628" s="187"/>
      <c r="AO628" s="197"/>
      <c r="AP628" s="202" t="str">
        <f t="shared" si="373"/>
        <v>-</v>
      </c>
      <c r="AQ628" s="187"/>
      <c r="AR628" s="197"/>
      <c r="AS628" s="202" t="str">
        <f t="shared" si="374"/>
        <v>-</v>
      </c>
      <c r="AT628" s="187"/>
      <c r="AU628" s="197"/>
      <c r="AV628" s="202" t="str">
        <f t="shared" si="375"/>
        <v>-</v>
      </c>
      <c r="AW628" s="187"/>
      <c r="AX628" s="197"/>
      <c r="AY628" s="202" t="str">
        <f t="shared" si="376"/>
        <v>-</v>
      </c>
      <c r="AZ628" s="187"/>
      <c r="BA628" s="197"/>
      <c r="BB628" s="202" t="str">
        <f t="shared" si="377"/>
        <v>-</v>
      </c>
      <c r="BC628" s="187"/>
      <c r="BD628" s="197"/>
      <c r="BE628" s="202" t="str">
        <f t="shared" si="378"/>
        <v>-</v>
      </c>
      <c r="BF628" s="187"/>
      <c r="BG628" s="197"/>
      <c r="BH628" s="202" t="str">
        <f t="shared" si="379"/>
        <v>-</v>
      </c>
      <c r="BI628" s="187"/>
      <c r="BJ628" s="197"/>
      <c r="BK628" s="202" t="str">
        <f t="shared" si="380"/>
        <v>-</v>
      </c>
      <c r="BL628" s="187"/>
      <c r="BM628" s="197"/>
      <c r="BN628" s="202" t="str">
        <f t="shared" si="381"/>
        <v>-</v>
      </c>
      <c r="BO628" s="187"/>
      <c r="BP628" s="197"/>
      <c r="BQ628" s="202" t="str">
        <f t="shared" si="382"/>
        <v>-</v>
      </c>
      <c r="BR628" s="187"/>
      <c r="BS628" s="197"/>
      <c r="BT628" s="202" t="str">
        <f t="shared" si="383"/>
        <v>-</v>
      </c>
      <c r="BU628" s="187"/>
      <c r="BV628" s="197"/>
      <c r="BW628" s="202" t="str">
        <f t="shared" si="384"/>
        <v>-</v>
      </c>
      <c r="BX628" s="187"/>
      <c r="BY628" s="197"/>
      <c r="BZ628" s="202" t="str">
        <f t="shared" si="385"/>
        <v>-</v>
      </c>
      <c r="CA628" s="187"/>
      <c r="CB628" s="197"/>
      <c r="CC628" s="202" t="str">
        <f t="shared" si="386"/>
        <v>-</v>
      </c>
      <c r="CD628" s="187"/>
      <c r="CE628" s="197"/>
      <c r="CF628" s="202" t="str">
        <f t="shared" si="387"/>
        <v>-</v>
      </c>
      <c r="CG628" s="187"/>
      <c r="CH628" s="197"/>
      <c r="CI628" s="202" t="str">
        <f t="shared" si="388"/>
        <v>-</v>
      </c>
      <c r="CJ628" s="187"/>
      <c r="CK628" s="197"/>
      <c r="CL628" s="202" t="str">
        <f t="shared" si="396"/>
        <v>-</v>
      </c>
      <c r="CM628" s="187"/>
      <c r="CN628" s="197"/>
      <c r="CO628" s="202" t="str">
        <f t="shared" si="397"/>
        <v>-</v>
      </c>
      <c r="CP628" s="187"/>
      <c r="CQ628" s="197"/>
      <c r="CR628" s="202" t="str">
        <f t="shared" si="389"/>
        <v>-</v>
      </c>
      <c r="CS628" s="187"/>
      <c r="CT628" s="197"/>
      <c r="CU628" s="202" t="str">
        <f t="shared" si="398"/>
        <v>-</v>
      </c>
      <c r="CV628" s="187"/>
      <c r="CW628" s="197"/>
      <c r="CX628" s="202" t="str">
        <f t="shared" si="399"/>
        <v>-</v>
      </c>
      <c r="CY628" s="187"/>
      <c r="CZ628" s="197"/>
      <c r="DA628" s="202" t="str">
        <f t="shared" si="390"/>
        <v>-</v>
      </c>
      <c r="DB628" s="187"/>
      <c r="DC628" s="197"/>
      <c r="DD628" s="202" t="str">
        <f t="shared" si="400"/>
        <v>-</v>
      </c>
      <c r="DE628" s="187"/>
      <c r="DF628" s="197"/>
      <c r="DG628" s="202" t="str">
        <f t="shared" si="401"/>
        <v>-</v>
      </c>
      <c r="DH628" s="187"/>
      <c r="DI628" s="103">
        <f t="shared" si="391"/>
        <v>3</v>
      </c>
      <c r="DJ628" s="103">
        <f t="shared" si="392"/>
        <v>1</v>
      </c>
      <c r="DK628" s="200">
        <f t="shared" si="402"/>
        <v>33.333333333333329</v>
      </c>
      <c r="DL628" s="201">
        <f t="shared" si="403"/>
        <v>2</v>
      </c>
    </row>
    <row r="629" spans="2:116" ht="24.95" customHeight="1">
      <c r="B629" s="76"/>
      <c r="C629" s="76"/>
      <c r="D629" s="95" t="s">
        <v>1466</v>
      </c>
      <c r="E629" s="96" t="s">
        <v>1391</v>
      </c>
      <c r="F629" s="12" t="s">
        <v>992</v>
      </c>
      <c r="G629" s="12" t="s">
        <v>938</v>
      </c>
      <c r="H629" s="98" t="s">
        <v>523</v>
      </c>
      <c r="I629" s="99" t="s">
        <v>532</v>
      </c>
      <c r="J629" s="100" t="str">
        <f t="shared" si="404"/>
        <v xml:space="preserve">C4 </v>
      </c>
      <c r="K629" s="197" t="s">
        <v>1192</v>
      </c>
      <c r="L629" s="202" t="str">
        <f t="shared" si="394"/>
        <v>A</v>
      </c>
      <c r="M629" s="189" t="s">
        <v>2006</v>
      </c>
      <c r="N629" s="197" t="s">
        <v>1192</v>
      </c>
      <c r="O629" s="202" t="str">
        <f t="shared" si="365"/>
        <v>-</v>
      </c>
      <c r="P629" s="187"/>
      <c r="Q629" s="197" t="s">
        <v>1192</v>
      </c>
      <c r="R629" s="202" t="str">
        <f t="shared" si="366"/>
        <v>-</v>
      </c>
      <c r="S629" s="187"/>
      <c r="T629" s="197"/>
      <c r="U629" s="202" t="str">
        <f t="shared" si="367"/>
        <v>-</v>
      </c>
      <c r="V629" s="187"/>
      <c r="W629" s="197"/>
      <c r="X629" s="202" t="str">
        <f t="shared" si="368"/>
        <v>-</v>
      </c>
      <c r="Y629" s="187"/>
      <c r="Z629" s="197"/>
      <c r="AA629" s="202" t="str">
        <f t="shared" si="369"/>
        <v>-</v>
      </c>
      <c r="AB629" s="187"/>
      <c r="AC629" s="197"/>
      <c r="AD629" s="202" t="str">
        <f t="shared" si="395"/>
        <v>-</v>
      </c>
      <c r="AE629" s="187"/>
      <c r="AF629" s="197"/>
      <c r="AG629" s="202" t="str">
        <f t="shared" si="370"/>
        <v>-</v>
      </c>
      <c r="AH629" s="187"/>
      <c r="AI629" s="197"/>
      <c r="AJ629" s="202" t="str">
        <f t="shared" si="371"/>
        <v>-</v>
      </c>
      <c r="AK629" s="187"/>
      <c r="AL629" s="197"/>
      <c r="AM629" s="202" t="str">
        <f t="shared" si="372"/>
        <v>-</v>
      </c>
      <c r="AN629" s="187"/>
      <c r="AO629" s="197"/>
      <c r="AP629" s="202" t="str">
        <f t="shared" si="373"/>
        <v>-</v>
      </c>
      <c r="AQ629" s="187"/>
      <c r="AR629" s="197"/>
      <c r="AS629" s="202" t="str">
        <f t="shared" si="374"/>
        <v>-</v>
      </c>
      <c r="AT629" s="187"/>
      <c r="AU629" s="197"/>
      <c r="AV629" s="202" t="str">
        <f t="shared" si="375"/>
        <v>-</v>
      </c>
      <c r="AW629" s="187"/>
      <c r="AX629" s="197"/>
      <c r="AY629" s="202" t="str">
        <f t="shared" si="376"/>
        <v>-</v>
      </c>
      <c r="AZ629" s="187"/>
      <c r="BA629" s="197"/>
      <c r="BB629" s="202" t="str">
        <f t="shared" si="377"/>
        <v>-</v>
      </c>
      <c r="BC629" s="187"/>
      <c r="BD629" s="197"/>
      <c r="BE629" s="202" t="str">
        <f t="shared" si="378"/>
        <v>-</v>
      </c>
      <c r="BF629" s="187"/>
      <c r="BG629" s="197"/>
      <c r="BH629" s="202" t="str">
        <f t="shared" si="379"/>
        <v>-</v>
      </c>
      <c r="BI629" s="187"/>
      <c r="BJ629" s="197"/>
      <c r="BK629" s="202" t="str">
        <f t="shared" si="380"/>
        <v>-</v>
      </c>
      <c r="BL629" s="187"/>
      <c r="BM629" s="197"/>
      <c r="BN629" s="202" t="str">
        <f t="shared" si="381"/>
        <v>-</v>
      </c>
      <c r="BO629" s="187"/>
      <c r="BP629" s="197"/>
      <c r="BQ629" s="202" t="str">
        <f t="shared" si="382"/>
        <v>-</v>
      </c>
      <c r="BR629" s="187"/>
      <c r="BS629" s="197"/>
      <c r="BT629" s="202" t="str">
        <f t="shared" si="383"/>
        <v>-</v>
      </c>
      <c r="BU629" s="187"/>
      <c r="BV629" s="197"/>
      <c r="BW629" s="202" t="str">
        <f t="shared" si="384"/>
        <v>-</v>
      </c>
      <c r="BX629" s="187"/>
      <c r="BY629" s="197"/>
      <c r="BZ629" s="202" t="str">
        <f t="shared" si="385"/>
        <v>-</v>
      </c>
      <c r="CA629" s="187"/>
      <c r="CB629" s="197"/>
      <c r="CC629" s="202" t="str">
        <f t="shared" si="386"/>
        <v>-</v>
      </c>
      <c r="CD629" s="187"/>
      <c r="CE629" s="197"/>
      <c r="CF629" s="202" t="str">
        <f t="shared" si="387"/>
        <v>-</v>
      </c>
      <c r="CG629" s="187"/>
      <c r="CH629" s="197"/>
      <c r="CI629" s="202" t="str">
        <f t="shared" si="388"/>
        <v>-</v>
      </c>
      <c r="CJ629" s="187"/>
      <c r="CK629" s="197"/>
      <c r="CL629" s="202" t="str">
        <f t="shared" si="396"/>
        <v>-</v>
      </c>
      <c r="CM629" s="187"/>
      <c r="CN629" s="197"/>
      <c r="CO629" s="202" t="str">
        <f t="shared" si="397"/>
        <v>-</v>
      </c>
      <c r="CP629" s="187"/>
      <c r="CQ629" s="197"/>
      <c r="CR629" s="202" t="str">
        <f t="shared" si="389"/>
        <v>-</v>
      </c>
      <c r="CS629" s="187"/>
      <c r="CT629" s="197"/>
      <c r="CU629" s="202" t="str">
        <f t="shared" si="398"/>
        <v>-</v>
      </c>
      <c r="CV629" s="187"/>
      <c r="CW629" s="197"/>
      <c r="CX629" s="202" t="str">
        <f t="shared" si="399"/>
        <v>-</v>
      </c>
      <c r="CY629" s="187"/>
      <c r="CZ629" s="197"/>
      <c r="DA629" s="202" t="str">
        <f t="shared" si="390"/>
        <v>-</v>
      </c>
      <c r="DB629" s="187"/>
      <c r="DC629" s="197"/>
      <c r="DD629" s="202" t="str">
        <f t="shared" si="400"/>
        <v>-</v>
      </c>
      <c r="DE629" s="187"/>
      <c r="DF629" s="197"/>
      <c r="DG629" s="202" t="str">
        <f t="shared" si="401"/>
        <v>-</v>
      </c>
      <c r="DH629" s="187"/>
      <c r="DI629" s="103">
        <f t="shared" si="391"/>
        <v>3</v>
      </c>
      <c r="DJ629" s="103">
        <f t="shared" si="392"/>
        <v>1</v>
      </c>
      <c r="DK629" s="200">
        <f t="shared" si="402"/>
        <v>33.333333333333329</v>
      </c>
      <c r="DL629" s="201">
        <f t="shared" si="403"/>
        <v>2</v>
      </c>
    </row>
    <row r="630" spans="2:116" ht="24.95" customHeight="1">
      <c r="B630" s="76"/>
      <c r="C630" s="76"/>
      <c r="D630" s="95" t="s">
        <v>1467</v>
      </c>
      <c r="E630" s="96" t="s">
        <v>1392</v>
      </c>
      <c r="F630" s="12" t="s">
        <v>992</v>
      </c>
      <c r="G630" s="12" t="s">
        <v>938</v>
      </c>
      <c r="H630" s="98" t="s">
        <v>523</v>
      </c>
      <c r="I630" s="99" t="s">
        <v>532</v>
      </c>
      <c r="J630" s="100" t="str">
        <f t="shared" si="404"/>
        <v xml:space="preserve">C4 </v>
      </c>
      <c r="K630" s="197" t="s">
        <v>1192</v>
      </c>
      <c r="L630" s="202" t="str">
        <f t="shared" si="394"/>
        <v>A</v>
      </c>
      <c r="M630" s="189" t="s">
        <v>2006</v>
      </c>
      <c r="N630" s="197" t="s">
        <v>1192</v>
      </c>
      <c r="O630" s="202" t="str">
        <f t="shared" si="365"/>
        <v>-</v>
      </c>
      <c r="P630" s="187"/>
      <c r="Q630" s="197" t="s">
        <v>1192</v>
      </c>
      <c r="R630" s="202" t="str">
        <f t="shared" si="366"/>
        <v>-</v>
      </c>
      <c r="S630" s="187"/>
      <c r="T630" s="197"/>
      <c r="U630" s="202" t="str">
        <f t="shared" si="367"/>
        <v>-</v>
      </c>
      <c r="V630" s="187"/>
      <c r="W630" s="197"/>
      <c r="X630" s="202" t="str">
        <f t="shared" si="368"/>
        <v>-</v>
      </c>
      <c r="Y630" s="187"/>
      <c r="Z630" s="197"/>
      <c r="AA630" s="202" t="str">
        <f t="shared" si="369"/>
        <v>-</v>
      </c>
      <c r="AB630" s="187"/>
      <c r="AC630" s="197"/>
      <c r="AD630" s="202" t="str">
        <f t="shared" si="395"/>
        <v>-</v>
      </c>
      <c r="AE630" s="187"/>
      <c r="AF630" s="197"/>
      <c r="AG630" s="202" t="str">
        <f t="shared" si="370"/>
        <v>-</v>
      </c>
      <c r="AH630" s="187"/>
      <c r="AI630" s="197"/>
      <c r="AJ630" s="202" t="str">
        <f t="shared" si="371"/>
        <v>-</v>
      </c>
      <c r="AK630" s="187"/>
      <c r="AL630" s="197"/>
      <c r="AM630" s="202" t="str">
        <f t="shared" si="372"/>
        <v>-</v>
      </c>
      <c r="AN630" s="187"/>
      <c r="AO630" s="197"/>
      <c r="AP630" s="202" t="str">
        <f t="shared" si="373"/>
        <v>-</v>
      </c>
      <c r="AQ630" s="187"/>
      <c r="AR630" s="197"/>
      <c r="AS630" s="202" t="str">
        <f t="shared" si="374"/>
        <v>-</v>
      </c>
      <c r="AT630" s="187"/>
      <c r="AU630" s="197"/>
      <c r="AV630" s="202" t="str">
        <f t="shared" si="375"/>
        <v>-</v>
      </c>
      <c r="AW630" s="187"/>
      <c r="AX630" s="197"/>
      <c r="AY630" s="202" t="str">
        <f t="shared" si="376"/>
        <v>-</v>
      </c>
      <c r="AZ630" s="187"/>
      <c r="BA630" s="197"/>
      <c r="BB630" s="202" t="str">
        <f t="shared" si="377"/>
        <v>-</v>
      </c>
      <c r="BC630" s="187"/>
      <c r="BD630" s="197"/>
      <c r="BE630" s="202" t="str">
        <f t="shared" si="378"/>
        <v>-</v>
      </c>
      <c r="BF630" s="187"/>
      <c r="BG630" s="197"/>
      <c r="BH630" s="202" t="str">
        <f t="shared" si="379"/>
        <v>-</v>
      </c>
      <c r="BI630" s="187"/>
      <c r="BJ630" s="197"/>
      <c r="BK630" s="202" t="str">
        <f t="shared" si="380"/>
        <v>-</v>
      </c>
      <c r="BL630" s="187"/>
      <c r="BM630" s="197"/>
      <c r="BN630" s="202" t="str">
        <f t="shared" si="381"/>
        <v>-</v>
      </c>
      <c r="BO630" s="187"/>
      <c r="BP630" s="197"/>
      <c r="BQ630" s="202" t="str">
        <f t="shared" si="382"/>
        <v>-</v>
      </c>
      <c r="BR630" s="187"/>
      <c r="BS630" s="197"/>
      <c r="BT630" s="202" t="str">
        <f t="shared" si="383"/>
        <v>-</v>
      </c>
      <c r="BU630" s="187"/>
      <c r="BV630" s="197"/>
      <c r="BW630" s="202" t="str">
        <f t="shared" si="384"/>
        <v>-</v>
      </c>
      <c r="BX630" s="187"/>
      <c r="BY630" s="197"/>
      <c r="BZ630" s="202" t="str">
        <f t="shared" si="385"/>
        <v>-</v>
      </c>
      <c r="CA630" s="187"/>
      <c r="CB630" s="197"/>
      <c r="CC630" s="202" t="str">
        <f t="shared" si="386"/>
        <v>-</v>
      </c>
      <c r="CD630" s="187"/>
      <c r="CE630" s="197"/>
      <c r="CF630" s="202" t="str">
        <f t="shared" si="387"/>
        <v>-</v>
      </c>
      <c r="CG630" s="187"/>
      <c r="CH630" s="197"/>
      <c r="CI630" s="202" t="str">
        <f t="shared" si="388"/>
        <v>-</v>
      </c>
      <c r="CJ630" s="187"/>
      <c r="CK630" s="197"/>
      <c r="CL630" s="202" t="str">
        <f t="shared" si="396"/>
        <v>-</v>
      </c>
      <c r="CM630" s="187"/>
      <c r="CN630" s="197"/>
      <c r="CO630" s="202" t="str">
        <f t="shared" si="397"/>
        <v>-</v>
      </c>
      <c r="CP630" s="187"/>
      <c r="CQ630" s="197"/>
      <c r="CR630" s="202" t="str">
        <f t="shared" si="389"/>
        <v>-</v>
      </c>
      <c r="CS630" s="187"/>
      <c r="CT630" s="197"/>
      <c r="CU630" s="202" t="str">
        <f t="shared" si="398"/>
        <v>-</v>
      </c>
      <c r="CV630" s="187"/>
      <c r="CW630" s="197"/>
      <c r="CX630" s="202" t="str">
        <f t="shared" si="399"/>
        <v>-</v>
      </c>
      <c r="CY630" s="187"/>
      <c r="CZ630" s="197"/>
      <c r="DA630" s="202" t="str">
        <f t="shared" si="390"/>
        <v>-</v>
      </c>
      <c r="DB630" s="187"/>
      <c r="DC630" s="197"/>
      <c r="DD630" s="202" t="str">
        <f t="shared" si="400"/>
        <v>-</v>
      </c>
      <c r="DE630" s="187"/>
      <c r="DF630" s="197"/>
      <c r="DG630" s="202" t="str">
        <f t="shared" si="401"/>
        <v>-</v>
      </c>
      <c r="DH630" s="187"/>
      <c r="DI630" s="103">
        <f t="shared" si="391"/>
        <v>3</v>
      </c>
      <c r="DJ630" s="103">
        <f t="shared" si="392"/>
        <v>1</v>
      </c>
      <c r="DK630" s="200">
        <f t="shared" si="402"/>
        <v>33.333333333333329</v>
      </c>
      <c r="DL630" s="201">
        <f t="shared" si="403"/>
        <v>2</v>
      </c>
    </row>
    <row r="631" spans="2:116" ht="24.95" customHeight="1">
      <c r="B631" s="76" t="s">
        <v>1599</v>
      </c>
      <c r="C631" s="76"/>
      <c r="D631" s="95" t="s">
        <v>1468</v>
      </c>
      <c r="E631" s="96" t="s">
        <v>1393</v>
      </c>
      <c r="F631" s="97" t="s">
        <v>992</v>
      </c>
      <c r="G631" s="97" t="s">
        <v>938</v>
      </c>
      <c r="H631" s="98" t="s">
        <v>523</v>
      </c>
      <c r="I631" s="99" t="s">
        <v>532</v>
      </c>
      <c r="J631" s="100" t="str">
        <f t="shared" si="404"/>
        <v xml:space="preserve">C4 </v>
      </c>
      <c r="K631" s="197" t="s">
        <v>1192</v>
      </c>
      <c r="L631" s="202" t="str">
        <f t="shared" si="394"/>
        <v>A</v>
      </c>
      <c r="M631" s="189" t="s">
        <v>2006</v>
      </c>
      <c r="N631" s="197" t="s">
        <v>1192</v>
      </c>
      <c r="O631" s="202" t="str">
        <f t="shared" si="365"/>
        <v>-</v>
      </c>
      <c r="P631" s="187"/>
      <c r="Q631" s="197" t="s">
        <v>1192</v>
      </c>
      <c r="R631" s="202" t="str">
        <f t="shared" si="366"/>
        <v>-</v>
      </c>
      <c r="S631" s="187"/>
      <c r="T631" s="197"/>
      <c r="U631" s="202" t="str">
        <f t="shared" si="367"/>
        <v>-</v>
      </c>
      <c r="V631" s="187"/>
      <c r="W631" s="197"/>
      <c r="X631" s="202" t="str">
        <f t="shared" si="368"/>
        <v>-</v>
      </c>
      <c r="Y631" s="187"/>
      <c r="Z631" s="197"/>
      <c r="AA631" s="202" t="str">
        <f t="shared" si="369"/>
        <v>-</v>
      </c>
      <c r="AB631" s="187"/>
      <c r="AC631" s="197"/>
      <c r="AD631" s="202" t="str">
        <f t="shared" si="395"/>
        <v>-</v>
      </c>
      <c r="AE631" s="187"/>
      <c r="AF631" s="197"/>
      <c r="AG631" s="202" t="str">
        <f t="shared" si="370"/>
        <v>-</v>
      </c>
      <c r="AH631" s="187"/>
      <c r="AI631" s="197"/>
      <c r="AJ631" s="202" t="str">
        <f t="shared" si="371"/>
        <v>-</v>
      </c>
      <c r="AK631" s="187"/>
      <c r="AL631" s="197"/>
      <c r="AM631" s="202" t="str">
        <f t="shared" si="372"/>
        <v>-</v>
      </c>
      <c r="AN631" s="187"/>
      <c r="AO631" s="197"/>
      <c r="AP631" s="202" t="str">
        <f t="shared" si="373"/>
        <v>-</v>
      </c>
      <c r="AQ631" s="187"/>
      <c r="AR631" s="197"/>
      <c r="AS631" s="202" t="str">
        <f t="shared" si="374"/>
        <v>-</v>
      </c>
      <c r="AT631" s="187"/>
      <c r="AU631" s="197"/>
      <c r="AV631" s="202" t="str">
        <f t="shared" si="375"/>
        <v>-</v>
      </c>
      <c r="AW631" s="187"/>
      <c r="AX631" s="197"/>
      <c r="AY631" s="202" t="str">
        <f t="shared" si="376"/>
        <v>-</v>
      </c>
      <c r="AZ631" s="187"/>
      <c r="BA631" s="197"/>
      <c r="BB631" s="202" t="str">
        <f t="shared" si="377"/>
        <v>-</v>
      </c>
      <c r="BC631" s="187"/>
      <c r="BD631" s="197"/>
      <c r="BE631" s="202" t="str">
        <f t="shared" si="378"/>
        <v>-</v>
      </c>
      <c r="BF631" s="187"/>
      <c r="BG631" s="197"/>
      <c r="BH631" s="202" t="str">
        <f t="shared" si="379"/>
        <v>-</v>
      </c>
      <c r="BI631" s="187"/>
      <c r="BJ631" s="197"/>
      <c r="BK631" s="202" t="str">
        <f t="shared" si="380"/>
        <v>-</v>
      </c>
      <c r="BL631" s="187"/>
      <c r="BM631" s="197"/>
      <c r="BN631" s="202" t="str">
        <f t="shared" si="381"/>
        <v>-</v>
      </c>
      <c r="BO631" s="187"/>
      <c r="BP631" s="197"/>
      <c r="BQ631" s="202" t="str">
        <f t="shared" si="382"/>
        <v>-</v>
      </c>
      <c r="BR631" s="187"/>
      <c r="BS631" s="197"/>
      <c r="BT631" s="202" t="str">
        <f t="shared" si="383"/>
        <v>-</v>
      </c>
      <c r="BU631" s="187"/>
      <c r="BV631" s="197"/>
      <c r="BW631" s="202" t="str">
        <f t="shared" si="384"/>
        <v>-</v>
      </c>
      <c r="BX631" s="187"/>
      <c r="BY631" s="197"/>
      <c r="BZ631" s="202" t="str">
        <f t="shared" si="385"/>
        <v>-</v>
      </c>
      <c r="CA631" s="187"/>
      <c r="CB631" s="197"/>
      <c r="CC631" s="202" t="str">
        <f t="shared" si="386"/>
        <v>-</v>
      </c>
      <c r="CD631" s="187"/>
      <c r="CE631" s="197"/>
      <c r="CF631" s="202" t="str">
        <f t="shared" si="387"/>
        <v>-</v>
      </c>
      <c r="CG631" s="187"/>
      <c r="CH631" s="197"/>
      <c r="CI631" s="202" t="str">
        <f t="shared" si="388"/>
        <v>-</v>
      </c>
      <c r="CJ631" s="187"/>
      <c r="CK631" s="197"/>
      <c r="CL631" s="202" t="str">
        <f t="shared" si="396"/>
        <v>-</v>
      </c>
      <c r="CM631" s="187"/>
      <c r="CN631" s="197"/>
      <c r="CO631" s="202" t="str">
        <f t="shared" si="397"/>
        <v>-</v>
      </c>
      <c r="CP631" s="187"/>
      <c r="CQ631" s="197"/>
      <c r="CR631" s="202" t="str">
        <f t="shared" si="389"/>
        <v>-</v>
      </c>
      <c r="CS631" s="187"/>
      <c r="CT631" s="197"/>
      <c r="CU631" s="202" t="str">
        <f t="shared" si="398"/>
        <v>-</v>
      </c>
      <c r="CV631" s="187"/>
      <c r="CW631" s="197"/>
      <c r="CX631" s="202" t="str">
        <f t="shared" si="399"/>
        <v>-</v>
      </c>
      <c r="CY631" s="187"/>
      <c r="CZ631" s="197"/>
      <c r="DA631" s="202" t="str">
        <f t="shared" si="390"/>
        <v>-</v>
      </c>
      <c r="DB631" s="187"/>
      <c r="DC631" s="197"/>
      <c r="DD631" s="202" t="str">
        <f t="shared" si="400"/>
        <v>-</v>
      </c>
      <c r="DE631" s="187"/>
      <c r="DF631" s="197"/>
      <c r="DG631" s="202" t="str">
        <f t="shared" si="401"/>
        <v>-</v>
      </c>
      <c r="DH631" s="187"/>
      <c r="DI631" s="103">
        <f t="shared" si="391"/>
        <v>3</v>
      </c>
      <c r="DJ631" s="103">
        <f t="shared" si="392"/>
        <v>1</v>
      </c>
      <c r="DK631" s="200">
        <f t="shared" si="402"/>
        <v>33.333333333333329</v>
      </c>
      <c r="DL631" s="201">
        <f t="shared" si="403"/>
        <v>2</v>
      </c>
    </row>
    <row r="632" spans="2:116" ht="24.95" customHeight="1">
      <c r="B632" s="76" t="s">
        <v>1599</v>
      </c>
      <c r="C632" s="76"/>
      <c r="D632" s="95" t="s">
        <v>1469</v>
      </c>
      <c r="E632" s="96" t="s">
        <v>1394</v>
      </c>
      <c r="F632" s="97" t="s">
        <v>989</v>
      </c>
      <c r="G632" s="97" t="s">
        <v>994</v>
      </c>
      <c r="H632" s="98" t="s">
        <v>523</v>
      </c>
      <c r="I632" s="99" t="s">
        <v>532</v>
      </c>
      <c r="J632" s="100" t="str">
        <f t="shared" si="404"/>
        <v xml:space="preserve">C4 </v>
      </c>
      <c r="K632" s="197" t="s">
        <v>1192</v>
      </c>
      <c r="L632" s="202" t="str">
        <f t="shared" si="394"/>
        <v>A</v>
      </c>
      <c r="M632" s="189" t="s">
        <v>2006</v>
      </c>
      <c r="N632" s="197" t="s">
        <v>1192</v>
      </c>
      <c r="O632" s="202" t="str">
        <f t="shared" si="365"/>
        <v>-</v>
      </c>
      <c r="P632" s="187"/>
      <c r="Q632" s="197" t="s">
        <v>1192</v>
      </c>
      <c r="R632" s="202" t="str">
        <f t="shared" si="366"/>
        <v>-</v>
      </c>
      <c r="S632" s="187"/>
      <c r="T632" s="197"/>
      <c r="U632" s="202" t="str">
        <f t="shared" si="367"/>
        <v>-</v>
      </c>
      <c r="V632" s="187"/>
      <c r="W632" s="197"/>
      <c r="X632" s="202" t="str">
        <f t="shared" si="368"/>
        <v>-</v>
      </c>
      <c r="Y632" s="187"/>
      <c r="Z632" s="197"/>
      <c r="AA632" s="202" t="str">
        <f t="shared" si="369"/>
        <v>-</v>
      </c>
      <c r="AB632" s="187"/>
      <c r="AC632" s="197"/>
      <c r="AD632" s="202" t="str">
        <f t="shared" si="395"/>
        <v>-</v>
      </c>
      <c r="AE632" s="187"/>
      <c r="AF632" s="197"/>
      <c r="AG632" s="202" t="str">
        <f t="shared" si="370"/>
        <v>-</v>
      </c>
      <c r="AH632" s="187"/>
      <c r="AI632" s="197"/>
      <c r="AJ632" s="202" t="str">
        <f t="shared" si="371"/>
        <v>-</v>
      </c>
      <c r="AK632" s="187"/>
      <c r="AL632" s="197"/>
      <c r="AM632" s="202" t="str">
        <f t="shared" si="372"/>
        <v>-</v>
      </c>
      <c r="AN632" s="187"/>
      <c r="AO632" s="197"/>
      <c r="AP632" s="202" t="str">
        <f t="shared" si="373"/>
        <v>-</v>
      </c>
      <c r="AQ632" s="187"/>
      <c r="AR632" s="197"/>
      <c r="AS632" s="202" t="str">
        <f t="shared" si="374"/>
        <v>-</v>
      </c>
      <c r="AT632" s="187"/>
      <c r="AU632" s="197"/>
      <c r="AV632" s="202" t="str">
        <f t="shared" si="375"/>
        <v>-</v>
      </c>
      <c r="AW632" s="187"/>
      <c r="AX632" s="197"/>
      <c r="AY632" s="202" t="str">
        <f t="shared" si="376"/>
        <v>-</v>
      </c>
      <c r="AZ632" s="187"/>
      <c r="BA632" s="197"/>
      <c r="BB632" s="202" t="str">
        <f t="shared" si="377"/>
        <v>-</v>
      </c>
      <c r="BC632" s="187"/>
      <c r="BD632" s="197"/>
      <c r="BE632" s="202" t="str">
        <f t="shared" si="378"/>
        <v>-</v>
      </c>
      <c r="BF632" s="187"/>
      <c r="BG632" s="197"/>
      <c r="BH632" s="202" t="str">
        <f t="shared" si="379"/>
        <v>-</v>
      </c>
      <c r="BI632" s="187"/>
      <c r="BJ632" s="197"/>
      <c r="BK632" s="202" t="str">
        <f t="shared" si="380"/>
        <v>-</v>
      </c>
      <c r="BL632" s="187"/>
      <c r="BM632" s="197"/>
      <c r="BN632" s="202" t="str">
        <f t="shared" si="381"/>
        <v>-</v>
      </c>
      <c r="BO632" s="187"/>
      <c r="BP632" s="197"/>
      <c r="BQ632" s="202" t="str">
        <f t="shared" si="382"/>
        <v>-</v>
      </c>
      <c r="BR632" s="187"/>
      <c r="BS632" s="197"/>
      <c r="BT632" s="202" t="str">
        <f t="shared" si="383"/>
        <v>-</v>
      </c>
      <c r="BU632" s="187"/>
      <c r="BV632" s="197"/>
      <c r="BW632" s="202" t="str">
        <f t="shared" si="384"/>
        <v>-</v>
      </c>
      <c r="BX632" s="187"/>
      <c r="BY632" s="197"/>
      <c r="BZ632" s="202" t="str">
        <f t="shared" si="385"/>
        <v>-</v>
      </c>
      <c r="CA632" s="187"/>
      <c r="CB632" s="197"/>
      <c r="CC632" s="202" t="str">
        <f t="shared" si="386"/>
        <v>-</v>
      </c>
      <c r="CD632" s="187"/>
      <c r="CE632" s="197"/>
      <c r="CF632" s="202" t="str">
        <f t="shared" si="387"/>
        <v>-</v>
      </c>
      <c r="CG632" s="187"/>
      <c r="CH632" s="197"/>
      <c r="CI632" s="202" t="str">
        <f t="shared" si="388"/>
        <v>-</v>
      </c>
      <c r="CJ632" s="187"/>
      <c r="CK632" s="197"/>
      <c r="CL632" s="202" t="str">
        <f t="shared" si="396"/>
        <v>-</v>
      </c>
      <c r="CM632" s="187"/>
      <c r="CN632" s="197"/>
      <c r="CO632" s="202" t="str">
        <f t="shared" si="397"/>
        <v>-</v>
      </c>
      <c r="CP632" s="187"/>
      <c r="CQ632" s="197"/>
      <c r="CR632" s="202" t="str">
        <f t="shared" si="389"/>
        <v>-</v>
      </c>
      <c r="CS632" s="187"/>
      <c r="CT632" s="197"/>
      <c r="CU632" s="202" t="str">
        <f t="shared" si="398"/>
        <v>-</v>
      </c>
      <c r="CV632" s="187"/>
      <c r="CW632" s="197"/>
      <c r="CX632" s="202" t="str">
        <f t="shared" si="399"/>
        <v>-</v>
      </c>
      <c r="CY632" s="187"/>
      <c r="CZ632" s="197"/>
      <c r="DA632" s="202" t="str">
        <f t="shared" si="390"/>
        <v>-</v>
      </c>
      <c r="DB632" s="187"/>
      <c r="DC632" s="197"/>
      <c r="DD632" s="202" t="str">
        <f t="shared" si="400"/>
        <v>-</v>
      </c>
      <c r="DE632" s="187"/>
      <c r="DF632" s="197"/>
      <c r="DG632" s="202" t="str">
        <f t="shared" si="401"/>
        <v>-</v>
      </c>
      <c r="DH632" s="187"/>
      <c r="DI632" s="103">
        <f t="shared" si="391"/>
        <v>3</v>
      </c>
      <c r="DJ632" s="103">
        <f t="shared" si="392"/>
        <v>1</v>
      </c>
      <c r="DK632" s="200">
        <f t="shared" si="402"/>
        <v>33.333333333333329</v>
      </c>
      <c r="DL632" s="201">
        <f t="shared" si="403"/>
        <v>2</v>
      </c>
    </row>
    <row r="633" spans="2:116" ht="24.95" customHeight="1">
      <c r="B633" s="76" t="s">
        <v>1599</v>
      </c>
      <c r="C633" s="76"/>
      <c r="D633" s="95" t="s">
        <v>1470</v>
      </c>
      <c r="E633" s="96" t="s">
        <v>1395</v>
      </c>
      <c r="F633" s="97" t="s">
        <v>989</v>
      </c>
      <c r="G633" s="97" t="s">
        <v>994</v>
      </c>
      <c r="H633" s="98" t="s">
        <v>523</v>
      </c>
      <c r="I633" s="99" t="s">
        <v>532</v>
      </c>
      <c r="J633" s="100" t="str">
        <f t="shared" si="404"/>
        <v xml:space="preserve">C4 </v>
      </c>
      <c r="K633" s="197" t="s">
        <v>1192</v>
      </c>
      <c r="L633" s="202" t="str">
        <f t="shared" si="394"/>
        <v>A</v>
      </c>
      <c r="M633" s="189" t="s">
        <v>2006</v>
      </c>
      <c r="N633" s="197" t="s">
        <v>1192</v>
      </c>
      <c r="O633" s="202" t="str">
        <f t="shared" si="365"/>
        <v>-</v>
      </c>
      <c r="P633" s="187"/>
      <c r="Q633" s="197" t="s">
        <v>1192</v>
      </c>
      <c r="R633" s="202" t="str">
        <f t="shared" si="366"/>
        <v>-</v>
      </c>
      <c r="S633" s="187"/>
      <c r="T633" s="197"/>
      <c r="U633" s="202" t="str">
        <f t="shared" si="367"/>
        <v>-</v>
      </c>
      <c r="V633" s="187"/>
      <c r="W633" s="197"/>
      <c r="X633" s="202" t="str">
        <f t="shared" si="368"/>
        <v>-</v>
      </c>
      <c r="Y633" s="187"/>
      <c r="Z633" s="197"/>
      <c r="AA633" s="202" t="str">
        <f t="shared" si="369"/>
        <v>-</v>
      </c>
      <c r="AB633" s="187"/>
      <c r="AC633" s="197"/>
      <c r="AD633" s="202" t="str">
        <f t="shared" si="395"/>
        <v>-</v>
      </c>
      <c r="AE633" s="187"/>
      <c r="AF633" s="197"/>
      <c r="AG633" s="202" t="str">
        <f t="shared" si="370"/>
        <v>-</v>
      </c>
      <c r="AH633" s="187"/>
      <c r="AI633" s="197"/>
      <c r="AJ633" s="202" t="str">
        <f t="shared" si="371"/>
        <v>-</v>
      </c>
      <c r="AK633" s="187"/>
      <c r="AL633" s="197"/>
      <c r="AM633" s="202" t="str">
        <f t="shared" si="372"/>
        <v>-</v>
      </c>
      <c r="AN633" s="187"/>
      <c r="AO633" s="197"/>
      <c r="AP633" s="202" t="str">
        <f t="shared" si="373"/>
        <v>-</v>
      </c>
      <c r="AQ633" s="187"/>
      <c r="AR633" s="197"/>
      <c r="AS633" s="202" t="str">
        <f t="shared" si="374"/>
        <v>-</v>
      </c>
      <c r="AT633" s="187"/>
      <c r="AU633" s="197"/>
      <c r="AV633" s="202" t="str">
        <f t="shared" si="375"/>
        <v>-</v>
      </c>
      <c r="AW633" s="187"/>
      <c r="AX633" s="197"/>
      <c r="AY633" s="202" t="str">
        <f t="shared" si="376"/>
        <v>-</v>
      </c>
      <c r="AZ633" s="187"/>
      <c r="BA633" s="197"/>
      <c r="BB633" s="202" t="str">
        <f t="shared" si="377"/>
        <v>-</v>
      </c>
      <c r="BC633" s="187"/>
      <c r="BD633" s="197"/>
      <c r="BE633" s="202" t="str">
        <f t="shared" si="378"/>
        <v>-</v>
      </c>
      <c r="BF633" s="187"/>
      <c r="BG633" s="197"/>
      <c r="BH633" s="202" t="str">
        <f t="shared" si="379"/>
        <v>-</v>
      </c>
      <c r="BI633" s="187"/>
      <c r="BJ633" s="197"/>
      <c r="BK633" s="202" t="str">
        <f t="shared" si="380"/>
        <v>-</v>
      </c>
      <c r="BL633" s="187"/>
      <c r="BM633" s="197"/>
      <c r="BN633" s="202" t="str">
        <f t="shared" si="381"/>
        <v>-</v>
      </c>
      <c r="BO633" s="187"/>
      <c r="BP633" s="197"/>
      <c r="BQ633" s="202" t="str">
        <f t="shared" si="382"/>
        <v>-</v>
      </c>
      <c r="BR633" s="187"/>
      <c r="BS633" s="197"/>
      <c r="BT633" s="202" t="str">
        <f t="shared" si="383"/>
        <v>-</v>
      </c>
      <c r="BU633" s="187"/>
      <c r="BV633" s="197"/>
      <c r="BW633" s="202" t="str">
        <f t="shared" si="384"/>
        <v>-</v>
      </c>
      <c r="BX633" s="187"/>
      <c r="BY633" s="197"/>
      <c r="BZ633" s="202" t="str">
        <f t="shared" si="385"/>
        <v>-</v>
      </c>
      <c r="CA633" s="187"/>
      <c r="CB633" s="197"/>
      <c r="CC633" s="202" t="str">
        <f t="shared" si="386"/>
        <v>-</v>
      </c>
      <c r="CD633" s="187"/>
      <c r="CE633" s="197"/>
      <c r="CF633" s="202" t="str">
        <f t="shared" si="387"/>
        <v>-</v>
      </c>
      <c r="CG633" s="187"/>
      <c r="CH633" s="197"/>
      <c r="CI633" s="202" t="str">
        <f t="shared" si="388"/>
        <v>-</v>
      </c>
      <c r="CJ633" s="187"/>
      <c r="CK633" s="197"/>
      <c r="CL633" s="202" t="str">
        <f t="shared" si="396"/>
        <v>-</v>
      </c>
      <c r="CM633" s="187"/>
      <c r="CN633" s="197"/>
      <c r="CO633" s="202" t="str">
        <f t="shared" si="397"/>
        <v>-</v>
      </c>
      <c r="CP633" s="187"/>
      <c r="CQ633" s="197"/>
      <c r="CR633" s="202" t="str">
        <f t="shared" si="389"/>
        <v>-</v>
      </c>
      <c r="CS633" s="187"/>
      <c r="CT633" s="197"/>
      <c r="CU633" s="202" t="str">
        <f t="shared" si="398"/>
        <v>-</v>
      </c>
      <c r="CV633" s="187"/>
      <c r="CW633" s="197"/>
      <c r="CX633" s="202" t="str">
        <f t="shared" si="399"/>
        <v>-</v>
      </c>
      <c r="CY633" s="187"/>
      <c r="CZ633" s="197"/>
      <c r="DA633" s="202" t="str">
        <f t="shared" si="390"/>
        <v>-</v>
      </c>
      <c r="DB633" s="187"/>
      <c r="DC633" s="197"/>
      <c r="DD633" s="202" t="str">
        <f t="shared" si="400"/>
        <v>-</v>
      </c>
      <c r="DE633" s="187"/>
      <c r="DF633" s="197"/>
      <c r="DG633" s="202" t="str">
        <f t="shared" si="401"/>
        <v>-</v>
      </c>
      <c r="DH633" s="187"/>
      <c r="DI633" s="103">
        <f t="shared" si="391"/>
        <v>3</v>
      </c>
      <c r="DJ633" s="103">
        <f t="shared" si="392"/>
        <v>1</v>
      </c>
      <c r="DK633" s="200">
        <f t="shared" si="402"/>
        <v>33.333333333333329</v>
      </c>
      <c r="DL633" s="201">
        <f t="shared" si="403"/>
        <v>2</v>
      </c>
    </row>
    <row r="634" spans="2:116" ht="24.95" customHeight="1">
      <c r="B634" s="76"/>
      <c r="C634" s="76"/>
      <c r="D634" s="14" t="s">
        <v>1665</v>
      </c>
      <c r="E634" s="11" t="s">
        <v>1382</v>
      </c>
      <c r="F634" s="12" t="s">
        <v>989</v>
      </c>
      <c r="G634" s="12" t="s">
        <v>994</v>
      </c>
      <c r="H634" s="40" t="s">
        <v>523</v>
      </c>
      <c r="I634" s="41" t="s">
        <v>532</v>
      </c>
      <c r="J634" s="78" t="str">
        <f t="shared" si="404"/>
        <v xml:space="preserve">C4 </v>
      </c>
      <c r="K634" s="197" t="s">
        <v>1192</v>
      </c>
      <c r="L634" s="202" t="str">
        <f t="shared" si="394"/>
        <v>A</v>
      </c>
      <c r="M634" s="189" t="s">
        <v>1958</v>
      </c>
      <c r="N634" s="197" t="s">
        <v>1192</v>
      </c>
      <c r="O634" s="202" t="str">
        <f t="shared" si="365"/>
        <v>-</v>
      </c>
      <c r="P634" s="187"/>
      <c r="Q634" s="197" t="s">
        <v>1192</v>
      </c>
      <c r="R634" s="202" t="str">
        <f t="shared" si="366"/>
        <v>-</v>
      </c>
      <c r="S634" s="187"/>
      <c r="T634" s="197"/>
      <c r="U634" s="202" t="str">
        <f t="shared" si="367"/>
        <v>-</v>
      </c>
      <c r="V634" s="187"/>
      <c r="W634" s="197"/>
      <c r="X634" s="202" t="str">
        <f t="shared" si="368"/>
        <v>-</v>
      </c>
      <c r="Y634" s="187"/>
      <c r="Z634" s="197"/>
      <c r="AA634" s="202" t="str">
        <f t="shared" si="369"/>
        <v>-</v>
      </c>
      <c r="AB634" s="187"/>
      <c r="AC634" s="197"/>
      <c r="AD634" s="202" t="str">
        <f t="shared" si="395"/>
        <v>-</v>
      </c>
      <c r="AE634" s="187"/>
      <c r="AF634" s="197"/>
      <c r="AG634" s="202" t="str">
        <f t="shared" si="370"/>
        <v>-</v>
      </c>
      <c r="AH634" s="187"/>
      <c r="AI634" s="197"/>
      <c r="AJ634" s="202" t="str">
        <f t="shared" si="371"/>
        <v>-</v>
      </c>
      <c r="AK634" s="187"/>
      <c r="AL634" s="197"/>
      <c r="AM634" s="202" t="str">
        <f t="shared" si="372"/>
        <v>-</v>
      </c>
      <c r="AN634" s="187"/>
      <c r="AO634" s="197"/>
      <c r="AP634" s="202" t="str">
        <f t="shared" si="373"/>
        <v>-</v>
      </c>
      <c r="AQ634" s="187"/>
      <c r="AR634" s="197"/>
      <c r="AS634" s="202" t="str">
        <f t="shared" si="374"/>
        <v>-</v>
      </c>
      <c r="AT634" s="187"/>
      <c r="AU634" s="197"/>
      <c r="AV634" s="202" t="str">
        <f t="shared" si="375"/>
        <v>-</v>
      </c>
      <c r="AW634" s="187"/>
      <c r="AX634" s="197"/>
      <c r="AY634" s="202" t="str">
        <f t="shared" si="376"/>
        <v>-</v>
      </c>
      <c r="AZ634" s="187"/>
      <c r="BA634" s="197"/>
      <c r="BB634" s="202" t="str">
        <f t="shared" si="377"/>
        <v>-</v>
      </c>
      <c r="BC634" s="187"/>
      <c r="BD634" s="197"/>
      <c r="BE634" s="202" t="str">
        <f t="shared" si="378"/>
        <v>-</v>
      </c>
      <c r="BF634" s="187"/>
      <c r="BG634" s="197"/>
      <c r="BH634" s="202" t="str">
        <f t="shared" si="379"/>
        <v>-</v>
      </c>
      <c r="BI634" s="187"/>
      <c r="BJ634" s="197"/>
      <c r="BK634" s="202" t="str">
        <f t="shared" si="380"/>
        <v>-</v>
      </c>
      <c r="BL634" s="187"/>
      <c r="BM634" s="197"/>
      <c r="BN634" s="202" t="str">
        <f t="shared" si="381"/>
        <v>-</v>
      </c>
      <c r="BO634" s="187"/>
      <c r="BP634" s="197"/>
      <c r="BQ634" s="202" t="str">
        <f t="shared" si="382"/>
        <v>-</v>
      </c>
      <c r="BR634" s="187"/>
      <c r="BS634" s="197"/>
      <c r="BT634" s="202" t="str">
        <f t="shared" si="383"/>
        <v>-</v>
      </c>
      <c r="BU634" s="187"/>
      <c r="BV634" s="197"/>
      <c r="BW634" s="202" t="str">
        <f t="shared" si="384"/>
        <v>-</v>
      </c>
      <c r="BX634" s="187"/>
      <c r="BY634" s="197"/>
      <c r="BZ634" s="202" t="str">
        <f t="shared" si="385"/>
        <v>-</v>
      </c>
      <c r="CA634" s="187"/>
      <c r="CB634" s="197"/>
      <c r="CC634" s="202" t="str">
        <f t="shared" si="386"/>
        <v>-</v>
      </c>
      <c r="CD634" s="187"/>
      <c r="CE634" s="197"/>
      <c r="CF634" s="202" t="str">
        <f t="shared" si="387"/>
        <v>-</v>
      </c>
      <c r="CG634" s="187"/>
      <c r="CH634" s="197"/>
      <c r="CI634" s="202" t="str">
        <f t="shared" si="388"/>
        <v>-</v>
      </c>
      <c r="CJ634" s="187"/>
      <c r="CK634" s="197"/>
      <c r="CL634" s="202" t="str">
        <f t="shared" si="396"/>
        <v>-</v>
      </c>
      <c r="CM634" s="187"/>
      <c r="CN634" s="197"/>
      <c r="CO634" s="202" t="str">
        <f t="shared" si="397"/>
        <v>-</v>
      </c>
      <c r="CP634" s="187"/>
      <c r="CQ634" s="197"/>
      <c r="CR634" s="202" t="str">
        <f t="shared" si="389"/>
        <v>-</v>
      </c>
      <c r="CS634" s="187"/>
      <c r="CT634" s="197"/>
      <c r="CU634" s="202" t="str">
        <f t="shared" si="398"/>
        <v>-</v>
      </c>
      <c r="CV634" s="187"/>
      <c r="CW634" s="197"/>
      <c r="CX634" s="202" t="str">
        <f t="shared" si="399"/>
        <v>-</v>
      </c>
      <c r="CY634" s="187"/>
      <c r="CZ634" s="197"/>
      <c r="DA634" s="202" t="str">
        <f t="shared" si="390"/>
        <v>-</v>
      </c>
      <c r="DB634" s="187"/>
      <c r="DC634" s="197"/>
      <c r="DD634" s="202" t="str">
        <f t="shared" si="400"/>
        <v>-</v>
      </c>
      <c r="DE634" s="187"/>
      <c r="DF634" s="197"/>
      <c r="DG634" s="202" t="str">
        <f t="shared" si="401"/>
        <v>-</v>
      </c>
      <c r="DH634" s="187"/>
      <c r="DI634" s="103">
        <f t="shared" si="391"/>
        <v>3</v>
      </c>
      <c r="DJ634" s="103">
        <f t="shared" si="392"/>
        <v>1</v>
      </c>
      <c r="DK634" s="200">
        <f t="shared" si="402"/>
        <v>33.333333333333329</v>
      </c>
      <c r="DL634" s="201">
        <f t="shared" si="403"/>
        <v>2</v>
      </c>
    </row>
    <row r="635" spans="2:116" ht="24.95" customHeight="1">
      <c r="B635" s="76" t="s">
        <v>1599</v>
      </c>
      <c r="C635" s="76"/>
      <c r="D635" s="14" t="s">
        <v>1379</v>
      </c>
      <c r="E635" s="11" t="s">
        <v>1383</v>
      </c>
      <c r="F635" s="12" t="s">
        <v>989</v>
      </c>
      <c r="G635" s="12" t="s">
        <v>994</v>
      </c>
      <c r="H635" s="40" t="s">
        <v>523</v>
      </c>
      <c r="I635" s="41" t="s">
        <v>532</v>
      </c>
      <c r="J635" s="78" t="str">
        <f t="shared" si="404"/>
        <v xml:space="preserve">C4 </v>
      </c>
      <c r="K635" s="197" t="s">
        <v>1192</v>
      </c>
      <c r="L635" s="202" t="str">
        <f t="shared" si="394"/>
        <v>A</v>
      </c>
      <c r="M635" s="189" t="s">
        <v>2045</v>
      </c>
      <c r="N635" s="197" t="s">
        <v>1192</v>
      </c>
      <c r="O635" s="202" t="str">
        <f t="shared" si="365"/>
        <v>-</v>
      </c>
      <c r="P635" s="187"/>
      <c r="Q635" s="197" t="s">
        <v>1192</v>
      </c>
      <c r="R635" s="202" t="str">
        <f t="shared" si="366"/>
        <v>-</v>
      </c>
      <c r="S635" s="187"/>
      <c r="T635" s="197"/>
      <c r="U635" s="202" t="str">
        <f t="shared" si="367"/>
        <v>-</v>
      </c>
      <c r="V635" s="187"/>
      <c r="W635" s="197"/>
      <c r="X635" s="202" t="str">
        <f t="shared" si="368"/>
        <v>-</v>
      </c>
      <c r="Y635" s="187"/>
      <c r="Z635" s="197"/>
      <c r="AA635" s="202" t="str">
        <f t="shared" si="369"/>
        <v>-</v>
      </c>
      <c r="AB635" s="187"/>
      <c r="AC635" s="197"/>
      <c r="AD635" s="202" t="str">
        <f t="shared" si="395"/>
        <v>-</v>
      </c>
      <c r="AE635" s="187"/>
      <c r="AF635" s="197"/>
      <c r="AG635" s="202" t="str">
        <f t="shared" si="370"/>
        <v>-</v>
      </c>
      <c r="AH635" s="187"/>
      <c r="AI635" s="197"/>
      <c r="AJ635" s="202" t="str">
        <f t="shared" si="371"/>
        <v>-</v>
      </c>
      <c r="AK635" s="187"/>
      <c r="AL635" s="197"/>
      <c r="AM635" s="202" t="str">
        <f t="shared" si="372"/>
        <v>-</v>
      </c>
      <c r="AN635" s="187"/>
      <c r="AO635" s="197"/>
      <c r="AP635" s="202" t="str">
        <f t="shared" si="373"/>
        <v>-</v>
      </c>
      <c r="AQ635" s="187"/>
      <c r="AR635" s="197"/>
      <c r="AS635" s="202" t="str">
        <f t="shared" si="374"/>
        <v>-</v>
      </c>
      <c r="AT635" s="187"/>
      <c r="AU635" s="197"/>
      <c r="AV635" s="202" t="str">
        <f t="shared" si="375"/>
        <v>-</v>
      </c>
      <c r="AW635" s="187"/>
      <c r="AX635" s="197"/>
      <c r="AY635" s="202" t="str">
        <f t="shared" si="376"/>
        <v>-</v>
      </c>
      <c r="AZ635" s="187"/>
      <c r="BA635" s="197"/>
      <c r="BB635" s="202" t="str">
        <f t="shared" si="377"/>
        <v>-</v>
      </c>
      <c r="BC635" s="187"/>
      <c r="BD635" s="197"/>
      <c r="BE635" s="202" t="str">
        <f t="shared" si="378"/>
        <v>-</v>
      </c>
      <c r="BF635" s="187"/>
      <c r="BG635" s="197"/>
      <c r="BH635" s="202" t="str">
        <f t="shared" si="379"/>
        <v>-</v>
      </c>
      <c r="BI635" s="187"/>
      <c r="BJ635" s="197"/>
      <c r="BK635" s="202" t="str">
        <f t="shared" si="380"/>
        <v>-</v>
      </c>
      <c r="BL635" s="187"/>
      <c r="BM635" s="197"/>
      <c r="BN635" s="202" t="str">
        <f t="shared" si="381"/>
        <v>-</v>
      </c>
      <c r="BO635" s="187"/>
      <c r="BP635" s="197"/>
      <c r="BQ635" s="202" t="str">
        <f t="shared" si="382"/>
        <v>-</v>
      </c>
      <c r="BR635" s="187"/>
      <c r="BS635" s="197"/>
      <c r="BT635" s="202" t="str">
        <f t="shared" si="383"/>
        <v>-</v>
      </c>
      <c r="BU635" s="187"/>
      <c r="BV635" s="197"/>
      <c r="BW635" s="202" t="str">
        <f t="shared" si="384"/>
        <v>-</v>
      </c>
      <c r="BX635" s="187"/>
      <c r="BY635" s="197"/>
      <c r="BZ635" s="202" t="str">
        <f t="shared" si="385"/>
        <v>-</v>
      </c>
      <c r="CA635" s="187"/>
      <c r="CB635" s="197"/>
      <c r="CC635" s="202" t="str">
        <f t="shared" si="386"/>
        <v>-</v>
      </c>
      <c r="CD635" s="187"/>
      <c r="CE635" s="197"/>
      <c r="CF635" s="202" t="str">
        <f t="shared" si="387"/>
        <v>-</v>
      </c>
      <c r="CG635" s="187"/>
      <c r="CH635" s="197"/>
      <c r="CI635" s="202" t="str">
        <f t="shared" si="388"/>
        <v>-</v>
      </c>
      <c r="CJ635" s="187"/>
      <c r="CK635" s="197"/>
      <c r="CL635" s="202" t="str">
        <f t="shared" si="396"/>
        <v>-</v>
      </c>
      <c r="CM635" s="187"/>
      <c r="CN635" s="197"/>
      <c r="CO635" s="202" t="str">
        <f t="shared" si="397"/>
        <v>-</v>
      </c>
      <c r="CP635" s="187"/>
      <c r="CQ635" s="197"/>
      <c r="CR635" s="202" t="str">
        <f t="shared" si="389"/>
        <v>-</v>
      </c>
      <c r="CS635" s="187"/>
      <c r="CT635" s="197"/>
      <c r="CU635" s="202" t="str">
        <f t="shared" si="398"/>
        <v>-</v>
      </c>
      <c r="CV635" s="187"/>
      <c r="CW635" s="197"/>
      <c r="CX635" s="202" t="str">
        <f t="shared" si="399"/>
        <v>-</v>
      </c>
      <c r="CY635" s="187"/>
      <c r="CZ635" s="197"/>
      <c r="DA635" s="202" t="str">
        <f t="shared" si="390"/>
        <v>-</v>
      </c>
      <c r="DB635" s="187"/>
      <c r="DC635" s="197"/>
      <c r="DD635" s="202" t="str">
        <f t="shared" si="400"/>
        <v>-</v>
      </c>
      <c r="DE635" s="187"/>
      <c r="DF635" s="197"/>
      <c r="DG635" s="202" t="str">
        <f t="shared" si="401"/>
        <v>-</v>
      </c>
      <c r="DH635" s="187"/>
      <c r="DI635" s="103">
        <f t="shared" si="391"/>
        <v>3</v>
      </c>
      <c r="DJ635" s="103">
        <f t="shared" si="392"/>
        <v>1</v>
      </c>
      <c r="DK635" s="200">
        <f t="shared" si="402"/>
        <v>33.333333333333329</v>
      </c>
      <c r="DL635" s="201">
        <f t="shared" si="403"/>
        <v>2</v>
      </c>
    </row>
    <row r="636" spans="2:116" ht="24.95" customHeight="1">
      <c r="B636" s="76" t="s">
        <v>1599</v>
      </c>
      <c r="C636" s="76"/>
      <c r="D636" s="14" t="s">
        <v>1666</v>
      </c>
      <c r="E636" s="11" t="s">
        <v>1384</v>
      </c>
      <c r="F636" s="12" t="s">
        <v>989</v>
      </c>
      <c r="G636" s="12" t="s">
        <v>994</v>
      </c>
      <c r="H636" s="40" t="s">
        <v>523</v>
      </c>
      <c r="I636" s="41" t="s">
        <v>532</v>
      </c>
      <c r="J636" s="78" t="str">
        <f t="shared" si="404"/>
        <v xml:space="preserve">C4 </v>
      </c>
      <c r="K636" s="197" t="s">
        <v>1192</v>
      </c>
      <c r="L636" s="202" t="str">
        <f t="shared" si="394"/>
        <v>A</v>
      </c>
      <c r="M636" s="189" t="s">
        <v>2045</v>
      </c>
      <c r="N636" s="197" t="s">
        <v>1192</v>
      </c>
      <c r="O636" s="202" t="str">
        <f t="shared" si="365"/>
        <v>-</v>
      </c>
      <c r="P636" s="187"/>
      <c r="Q636" s="197" t="s">
        <v>1192</v>
      </c>
      <c r="R636" s="202" t="str">
        <f t="shared" si="366"/>
        <v>-</v>
      </c>
      <c r="S636" s="187"/>
      <c r="T636" s="197"/>
      <c r="U636" s="202" t="str">
        <f t="shared" si="367"/>
        <v>-</v>
      </c>
      <c r="V636" s="187"/>
      <c r="W636" s="197"/>
      <c r="X636" s="202" t="str">
        <f t="shared" si="368"/>
        <v>-</v>
      </c>
      <c r="Y636" s="187"/>
      <c r="Z636" s="197"/>
      <c r="AA636" s="202" t="str">
        <f t="shared" si="369"/>
        <v>-</v>
      </c>
      <c r="AB636" s="187"/>
      <c r="AC636" s="197"/>
      <c r="AD636" s="202" t="str">
        <f t="shared" si="395"/>
        <v>-</v>
      </c>
      <c r="AE636" s="187"/>
      <c r="AF636" s="197"/>
      <c r="AG636" s="202" t="str">
        <f t="shared" si="370"/>
        <v>-</v>
      </c>
      <c r="AH636" s="187"/>
      <c r="AI636" s="197"/>
      <c r="AJ636" s="202" t="str">
        <f t="shared" si="371"/>
        <v>-</v>
      </c>
      <c r="AK636" s="187"/>
      <c r="AL636" s="197"/>
      <c r="AM636" s="202" t="str">
        <f t="shared" si="372"/>
        <v>-</v>
      </c>
      <c r="AN636" s="187"/>
      <c r="AO636" s="197"/>
      <c r="AP636" s="202" t="str">
        <f t="shared" si="373"/>
        <v>-</v>
      </c>
      <c r="AQ636" s="187"/>
      <c r="AR636" s="197"/>
      <c r="AS636" s="202" t="str">
        <f t="shared" si="374"/>
        <v>-</v>
      </c>
      <c r="AT636" s="187"/>
      <c r="AU636" s="197"/>
      <c r="AV636" s="202" t="str">
        <f t="shared" si="375"/>
        <v>-</v>
      </c>
      <c r="AW636" s="187"/>
      <c r="AX636" s="197"/>
      <c r="AY636" s="202" t="str">
        <f t="shared" si="376"/>
        <v>-</v>
      </c>
      <c r="AZ636" s="187"/>
      <c r="BA636" s="197"/>
      <c r="BB636" s="202" t="str">
        <f t="shared" si="377"/>
        <v>-</v>
      </c>
      <c r="BC636" s="187"/>
      <c r="BD636" s="197"/>
      <c r="BE636" s="202" t="str">
        <f t="shared" si="378"/>
        <v>-</v>
      </c>
      <c r="BF636" s="187"/>
      <c r="BG636" s="197"/>
      <c r="BH636" s="202" t="str">
        <f t="shared" si="379"/>
        <v>-</v>
      </c>
      <c r="BI636" s="187"/>
      <c r="BJ636" s="197"/>
      <c r="BK636" s="202" t="str">
        <f t="shared" si="380"/>
        <v>-</v>
      </c>
      <c r="BL636" s="187"/>
      <c r="BM636" s="197"/>
      <c r="BN636" s="202" t="str">
        <f t="shared" si="381"/>
        <v>-</v>
      </c>
      <c r="BO636" s="187"/>
      <c r="BP636" s="197"/>
      <c r="BQ636" s="202" t="str">
        <f t="shared" si="382"/>
        <v>-</v>
      </c>
      <c r="BR636" s="187"/>
      <c r="BS636" s="197"/>
      <c r="BT636" s="202" t="str">
        <f t="shared" si="383"/>
        <v>-</v>
      </c>
      <c r="BU636" s="187"/>
      <c r="BV636" s="197"/>
      <c r="BW636" s="202" t="str">
        <f t="shared" si="384"/>
        <v>-</v>
      </c>
      <c r="BX636" s="187"/>
      <c r="BY636" s="197"/>
      <c r="BZ636" s="202" t="str">
        <f t="shared" si="385"/>
        <v>-</v>
      </c>
      <c r="CA636" s="187"/>
      <c r="CB636" s="197"/>
      <c r="CC636" s="202" t="str">
        <f t="shared" si="386"/>
        <v>-</v>
      </c>
      <c r="CD636" s="187"/>
      <c r="CE636" s="197"/>
      <c r="CF636" s="202" t="str">
        <f t="shared" si="387"/>
        <v>-</v>
      </c>
      <c r="CG636" s="187"/>
      <c r="CH636" s="197"/>
      <c r="CI636" s="202" t="str">
        <f t="shared" si="388"/>
        <v>-</v>
      </c>
      <c r="CJ636" s="187"/>
      <c r="CK636" s="197"/>
      <c r="CL636" s="202" t="str">
        <f t="shared" si="396"/>
        <v>-</v>
      </c>
      <c r="CM636" s="187"/>
      <c r="CN636" s="197"/>
      <c r="CO636" s="202" t="str">
        <f t="shared" si="397"/>
        <v>-</v>
      </c>
      <c r="CP636" s="187"/>
      <c r="CQ636" s="197"/>
      <c r="CR636" s="202" t="str">
        <f t="shared" si="389"/>
        <v>-</v>
      </c>
      <c r="CS636" s="187"/>
      <c r="CT636" s="197"/>
      <c r="CU636" s="202" t="str">
        <f t="shared" si="398"/>
        <v>-</v>
      </c>
      <c r="CV636" s="187"/>
      <c r="CW636" s="197"/>
      <c r="CX636" s="202" t="str">
        <f t="shared" si="399"/>
        <v>-</v>
      </c>
      <c r="CY636" s="187"/>
      <c r="CZ636" s="197"/>
      <c r="DA636" s="202" t="str">
        <f t="shared" si="390"/>
        <v>-</v>
      </c>
      <c r="DB636" s="187"/>
      <c r="DC636" s="197"/>
      <c r="DD636" s="202" t="str">
        <f t="shared" si="400"/>
        <v>-</v>
      </c>
      <c r="DE636" s="187"/>
      <c r="DF636" s="197"/>
      <c r="DG636" s="202" t="str">
        <f t="shared" si="401"/>
        <v>-</v>
      </c>
      <c r="DH636" s="187"/>
      <c r="DI636" s="103">
        <f t="shared" si="391"/>
        <v>3</v>
      </c>
      <c r="DJ636" s="103">
        <f t="shared" si="392"/>
        <v>1</v>
      </c>
      <c r="DK636" s="200">
        <f t="shared" si="402"/>
        <v>33.333333333333329</v>
      </c>
      <c r="DL636" s="201">
        <f t="shared" si="403"/>
        <v>2</v>
      </c>
    </row>
    <row r="637" spans="2:116" ht="24.95" customHeight="1">
      <c r="B637" s="76"/>
      <c r="C637" s="14" t="s">
        <v>1396</v>
      </c>
      <c r="D637" s="14" t="s">
        <v>2136</v>
      </c>
      <c r="E637" s="11" t="s">
        <v>1397</v>
      </c>
      <c r="F637" s="12" t="s">
        <v>992</v>
      </c>
      <c r="G637" s="12" t="s">
        <v>938</v>
      </c>
      <c r="H637" s="40" t="s">
        <v>933</v>
      </c>
      <c r="I637" s="41" t="s">
        <v>934</v>
      </c>
      <c r="J637" s="78" t="str">
        <f t="shared" si="404"/>
        <v xml:space="preserve">C2 </v>
      </c>
      <c r="K637" s="197" t="s">
        <v>1192</v>
      </c>
      <c r="L637" s="202" t="str">
        <f t="shared" si="394"/>
        <v>A</v>
      </c>
      <c r="M637" s="189" t="s">
        <v>2006</v>
      </c>
      <c r="N637" s="197" t="s">
        <v>1192</v>
      </c>
      <c r="O637" s="202" t="str">
        <f t="shared" si="365"/>
        <v>A</v>
      </c>
      <c r="P637" s="189" t="s">
        <v>2006</v>
      </c>
      <c r="Q637" s="197" t="s">
        <v>1192</v>
      </c>
      <c r="R637" s="202" t="str">
        <f t="shared" si="366"/>
        <v>A</v>
      </c>
      <c r="S637" s="189" t="s">
        <v>2006</v>
      </c>
      <c r="T637" s="197" t="s">
        <v>1192</v>
      </c>
      <c r="U637" s="202" t="str">
        <f t="shared" si="367"/>
        <v>A</v>
      </c>
      <c r="V637" s="189" t="s">
        <v>2006</v>
      </c>
      <c r="W637" s="197" t="s">
        <v>1192</v>
      </c>
      <c r="X637" s="202" t="str">
        <f t="shared" si="368"/>
        <v>A</v>
      </c>
      <c r="Y637" s="189" t="s">
        <v>2006</v>
      </c>
      <c r="Z637" s="197" t="s">
        <v>1192</v>
      </c>
      <c r="AA637" s="202" t="str">
        <f t="shared" si="369"/>
        <v>-</v>
      </c>
      <c r="AB637" s="187"/>
      <c r="AC637" s="197" t="s">
        <v>1192</v>
      </c>
      <c r="AD637" s="202" t="str">
        <f t="shared" si="395"/>
        <v>A</v>
      </c>
      <c r="AE637" s="186">
        <v>42943</v>
      </c>
      <c r="AF637" s="197" t="s">
        <v>1192</v>
      </c>
      <c r="AG637" s="202" t="str">
        <f t="shared" si="370"/>
        <v>-</v>
      </c>
      <c r="AH637" s="187"/>
      <c r="AI637" s="197" t="s">
        <v>1192</v>
      </c>
      <c r="AJ637" s="202" t="str">
        <f t="shared" si="371"/>
        <v>A</v>
      </c>
      <c r="AK637" s="205">
        <v>43061</v>
      </c>
      <c r="AL637" s="197"/>
      <c r="AM637" s="202" t="str">
        <f t="shared" si="372"/>
        <v>-</v>
      </c>
      <c r="AN637" s="186">
        <v>42944</v>
      </c>
      <c r="AO637" s="197"/>
      <c r="AP637" s="202" t="str">
        <f t="shared" si="373"/>
        <v>-</v>
      </c>
      <c r="AQ637" s="187"/>
      <c r="AR637" s="197"/>
      <c r="AS637" s="202" t="str">
        <f t="shared" si="374"/>
        <v>-</v>
      </c>
      <c r="AT637" s="187"/>
      <c r="AU637" s="197"/>
      <c r="AV637" s="202" t="str">
        <f t="shared" si="375"/>
        <v>-</v>
      </c>
      <c r="AW637" s="187"/>
      <c r="AX637" s="197"/>
      <c r="AY637" s="202" t="str">
        <f t="shared" si="376"/>
        <v>-</v>
      </c>
      <c r="AZ637" s="187"/>
      <c r="BA637" s="197"/>
      <c r="BB637" s="202" t="str">
        <f t="shared" si="377"/>
        <v>-</v>
      </c>
      <c r="BC637" s="187"/>
      <c r="BD637" s="197"/>
      <c r="BE637" s="202" t="str">
        <f t="shared" si="378"/>
        <v>-</v>
      </c>
      <c r="BF637" s="187"/>
      <c r="BG637" s="197"/>
      <c r="BH637" s="202" t="str">
        <f t="shared" si="379"/>
        <v>-</v>
      </c>
      <c r="BI637" s="187"/>
      <c r="BJ637" s="197"/>
      <c r="BK637" s="202" t="str">
        <f t="shared" si="380"/>
        <v>-</v>
      </c>
      <c r="BL637" s="187"/>
      <c r="BM637" s="197"/>
      <c r="BN637" s="202" t="str">
        <f t="shared" si="381"/>
        <v>-</v>
      </c>
      <c r="BO637" s="187"/>
      <c r="BP637" s="197"/>
      <c r="BQ637" s="202" t="str">
        <f t="shared" si="382"/>
        <v>-</v>
      </c>
      <c r="BR637" s="187"/>
      <c r="BS637" s="197"/>
      <c r="BT637" s="202" t="str">
        <f t="shared" si="383"/>
        <v>-</v>
      </c>
      <c r="BU637" s="187"/>
      <c r="BV637" s="197"/>
      <c r="BW637" s="202" t="str">
        <f t="shared" si="384"/>
        <v>-</v>
      </c>
      <c r="BX637" s="187"/>
      <c r="BY637" s="197"/>
      <c r="BZ637" s="202" t="str">
        <f t="shared" si="385"/>
        <v>-</v>
      </c>
      <c r="CA637" s="187"/>
      <c r="CB637" s="197"/>
      <c r="CC637" s="202" t="str">
        <f t="shared" si="386"/>
        <v>-</v>
      </c>
      <c r="CD637" s="187"/>
      <c r="CE637" s="197"/>
      <c r="CF637" s="202" t="str">
        <f t="shared" si="387"/>
        <v>-</v>
      </c>
      <c r="CG637" s="187"/>
      <c r="CH637" s="197"/>
      <c r="CI637" s="202" t="str">
        <f t="shared" si="388"/>
        <v>-</v>
      </c>
      <c r="CJ637" s="187"/>
      <c r="CK637" s="197"/>
      <c r="CL637" s="202" t="str">
        <f t="shared" si="396"/>
        <v>-</v>
      </c>
      <c r="CM637" s="187"/>
      <c r="CN637" s="197"/>
      <c r="CO637" s="202" t="str">
        <f t="shared" si="397"/>
        <v>-</v>
      </c>
      <c r="CP637" s="187"/>
      <c r="CQ637" s="197"/>
      <c r="CR637" s="202" t="str">
        <f t="shared" si="389"/>
        <v>-</v>
      </c>
      <c r="CS637" s="187"/>
      <c r="CT637" s="197"/>
      <c r="CU637" s="202" t="str">
        <f t="shared" si="398"/>
        <v>-</v>
      </c>
      <c r="CV637" s="187"/>
      <c r="CW637" s="197"/>
      <c r="CX637" s="202" t="str">
        <f t="shared" si="399"/>
        <v>-</v>
      </c>
      <c r="CY637" s="187"/>
      <c r="CZ637" s="197"/>
      <c r="DA637" s="202" t="str">
        <f t="shared" si="390"/>
        <v>-</v>
      </c>
      <c r="DB637" s="187"/>
      <c r="DC637" s="197"/>
      <c r="DD637" s="202" t="str">
        <f t="shared" si="400"/>
        <v>-</v>
      </c>
      <c r="DE637" s="187"/>
      <c r="DF637" s="197"/>
      <c r="DG637" s="202" t="str">
        <f t="shared" si="401"/>
        <v>-</v>
      </c>
      <c r="DH637" s="187"/>
      <c r="DI637" s="103">
        <f t="shared" si="391"/>
        <v>9</v>
      </c>
      <c r="DJ637" s="103">
        <f t="shared" si="392"/>
        <v>7</v>
      </c>
      <c r="DK637" s="200">
        <f t="shared" si="402"/>
        <v>77.777777777777786</v>
      </c>
      <c r="DL637" s="201">
        <f t="shared" si="403"/>
        <v>4</v>
      </c>
    </row>
    <row r="638" spans="2:116" ht="24.95" customHeight="1">
      <c r="B638" s="76" t="s">
        <v>1599</v>
      </c>
      <c r="C638" s="76"/>
      <c r="D638" s="14" t="s">
        <v>1380</v>
      </c>
      <c r="E638" s="11" t="s">
        <v>1386</v>
      </c>
      <c r="F638" s="12" t="s">
        <v>991</v>
      </c>
      <c r="G638" s="12" t="s">
        <v>937</v>
      </c>
      <c r="H638" s="40" t="s">
        <v>523</v>
      </c>
      <c r="I638" s="41" t="s">
        <v>532</v>
      </c>
      <c r="J638" s="78" t="str">
        <f t="shared" si="404"/>
        <v xml:space="preserve">C4 </v>
      </c>
      <c r="K638" s="197" t="s">
        <v>1192</v>
      </c>
      <c r="L638" s="202" t="str">
        <f t="shared" si="394"/>
        <v>A</v>
      </c>
      <c r="M638" s="189" t="s">
        <v>1985</v>
      </c>
      <c r="N638" s="197" t="s">
        <v>1192</v>
      </c>
      <c r="O638" s="202" t="str">
        <f t="shared" si="365"/>
        <v>-</v>
      </c>
      <c r="P638" s="187"/>
      <c r="Q638" s="197" t="s">
        <v>1192</v>
      </c>
      <c r="R638" s="202" t="str">
        <f t="shared" si="366"/>
        <v>-</v>
      </c>
      <c r="S638" s="187"/>
      <c r="T638" s="197"/>
      <c r="U638" s="202" t="str">
        <f t="shared" si="367"/>
        <v>-</v>
      </c>
      <c r="V638" s="187"/>
      <c r="W638" s="197"/>
      <c r="X638" s="202" t="str">
        <f t="shared" si="368"/>
        <v>-</v>
      </c>
      <c r="Y638" s="187"/>
      <c r="Z638" s="197"/>
      <c r="AA638" s="202" t="str">
        <f t="shared" si="369"/>
        <v>-</v>
      </c>
      <c r="AB638" s="187"/>
      <c r="AC638" s="197"/>
      <c r="AD638" s="202" t="str">
        <f t="shared" si="395"/>
        <v>-</v>
      </c>
      <c r="AE638" s="187"/>
      <c r="AF638" s="197"/>
      <c r="AG638" s="202" t="str">
        <f t="shared" si="370"/>
        <v>-</v>
      </c>
      <c r="AH638" s="187"/>
      <c r="AI638" s="197"/>
      <c r="AJ638" s="202" t="str">
        <f t="shared" si="371"/>
        <v>-</v>
      </c>
      <c r="AK638" s="187"/>
      <c r="AL638" s="197"/>
      <c r="AM638" s="202" t="str">
        <f t="shared" si="372"/>
        <v>-</v>
      </c>
      <c r="AN638" s="187"/>
      <c r="AO638" s="197"/>
      <c r="AP638" s="202" t="str">
        <f t="shared" si="373"/>
        <v>-</v>
      </c>
      <c r="AQ638" s="187"/>
      <c r="AR638" s="197"/>
      <c r="AS638" s="202" t="str">
        <f t="shared" si="374"/>
        <v>-</v>
      </c>
      <c r="AT638" s="187"/>
      <c r="AU638" s="197"/>
      <c r="AV638" s="202" t="str">
        <f t="shared" si="375"/>
        <v>-</v>
      </c>
      <c r="AW638" s="187"/>
      <c r="AX638" s="197"/>
      <c r="AY638" s="202" t="str">
        <f t="shared" si="376"/>
        <v>-</v>
      </c>
      <c r="AZ638" s="187"/>
      <c r="BA638" s="197"/>
      <c r="BB638" s="202" t="str">
        <f t="shared" si="377"/>
        <v>-</v>
      </c>
      <c r="BC638" s="187"/>
      <c r="BD638" s="197"/>
      <c r="BE638" s="202" t="str">
        <f t="shared" si="378"/>
        <v>-</v>
      </c>
      <c r="BF638" s="187"/>
      <c r="BG638" s="197"/>
      <c r="BH638" s="202" t="str">
        <f t="shared" si="379"/>
        <v>-</v>
      </c>
      <c r="BI638" s="187"/>
      <c r="BJ638" s="197"/>
      <c r="BK638" s="202" t="str">
        <f t="shared" si="380"/>
        <v>-</v>
      </c>
      <c r="BL638" s="187"/>
      <c r="BM638" s="197"/>
      <c r="BN638" s="202" t="str">
        <f t="shared" si="381"/>
        <v>-</v>
      </c>
      <c r="BO638" s="187"/>
      <c r="BP638" s="197"/>
      <c r="BQ638" s="202" t="str">
        <f t="shared" si="382"/>
        <v>-</v>
      </c>
      <c r="BR638" s="187"/>
      <c r="BS638" s="197"/>
      <c r="BT638" s="202" t="str">
        <f t="shared" si="383"/>
        <v>-</v>
      </c>
      <c r="BU638" s="187"/>
      <c r="BV638" s="197"/>
      <c r="BW638" s="202" t="str">
        <f t="shared" si="384"/>
        <v>-</v>
      </c>
      <c r="BX638" s="187"/>
      <c r="BY638" s="197"/>
      <c r="BZ638" s="202" t="str">
        <f t="shared" si="385"/>
        <v>-</v>
      </c>
      <c r="CA638" s="187"/>
      <c r="CB638" s="197"/>
      <c r="CC638" s="202" t="str">
        <f t="shared" si="386"/>
        <v>-</v>
      </c>
      <c r="CD638" s="187"/>
      <c r="CE638" s="197"/>
      <c r="CF638" s="202" t="str">
        <f t="shared" si="387"/>
        <v>-</v>
      </c>
      <c r="CG638" s="187"/>
      <c r="CH638" s="197"/>
      <c r="CI638" s="202" t="str">
        <f t="shared" si="388"/>
        <v>-</v>
      </c>
      <c r="CJ638" s="187"/>
      <c r="CK638" s="197"/>
      <c r="CL638" s="202" t="str">
        <f t="shared" si="396"/>
        <v>-</v>
      </c>
      <c r="CM638" s="187"/>
      <c r="CN638" s="197"/>
      <c r="CO638" s="202" t="str">
        <f t="shared" si="397"/>
        <v>-</v>
      </c>
      <c r="CP638" s="187"/>
      <c r="CQ638" s="197"/>
      <c r="CR638" s="202" t="str">
        <f t="shared" si="389"/>
        <v>-</v>
      </c>
      <c r="CS638" s="187"/>
      <c r="CT638" s="197"/>
      <c r="CU638" s="202" t="str">
        <f t="shared" si="398"/>
        <v>-</v>
      </c>
      <c r="CV638" s="187"/>
      <c r="CW638" s="197"/>
      <c r="CX638" s="202" t="str">
        <f t="shared" si="399"/>
        <v>-</v>
      </c>
      <c r="CY638" s="187"/>
      <c r="CZ638" s="197"/>
      <c r="DA638" s="202" t="str">
        <f t="shared" si="390"/>
        <v>-</v>
      </c>
      <c r="DB638" s="187"/>
      <c r="DC638" s="197"/>
      <c r="DD638" s="202" t="str">
        <f t="shared" si="400"/>
        <v>-</v>
      </c>
      <c r="DE638" s="187"/>
      <c r="DF638" s="197"/>
      <c r="DG638" s="202" t="str">
        <f t="shared" si="401"/>
        <v>-</v>
      </c>
      <c r="DH638" s="187"/>
      <c r="DI638" s="103">
        <f t="shared" si="391"/>
        <v>3</v>
      </c>
      <c r="DJ638" s="103">
        <f t="shared" si="392"/>
        <v>1</v>
      </c>
      <c r="DK638" s="200">
        <f t="shared" si="402"/>
        <v>33.333333333333329</v>
      </c>
      <c r="DL638" s="201">
        <f t="shared" si="403"/>
        <v>2</v>
      </c>
    </row>
    <row r="639" spans="2:116" ht="24.95" customHeight="1">
      <c r="B639" s="76" t="s">
        <v>1599</v>
      </c>
      <c r="C639" s="76"/>
      <c r="D639" s="14" t="s">
        <v>1381</v>
      </c>
      <c r="E639" s="11" t="s">
        <v>1387</v>
      </c>
      <c r="F639" s="12" t="s">
        <v>991</v>
      </c>
      <c r="G639" s="12" t="s">
        <v>937</v>
      </c>
      <c r="H639" s="40" t="s">
        <v>523</v>
      </c>
      <c r="I639" s="41" t="s">
        <v>532</v>
      </c>
      <c r="J639" s="78" t="str">
        <f t="shared" si="404"/>
        <v xml:space="preserve">C4 </v>
      </c>
      <c r="K639" s="197" t="s">
        <v>1192</v>
      </c>
      <c r="L639" s="202" t="str">
        <f t="shared" si="394"/>
        <v>A</v>
      </c>
      <c r="M639" s="189" t="s">
        <v>1985</v>
      </c>
      <c r="N639" s="197" t="s">
        <v>1192</v>
      </c>
      <c r="O639" s="202" t="str">
        <f t="shared" si="365"/>
        <v>-</v>
      </c>
      <c r="P639" s="187"/>
      <c r="Q639" s="197" t="s">
        <v>1192</v>
      </c>
      <c r="R639" s="202" t="str">
        <f t="shared" si="366"/>
        <v>-</v>
      </c>
      <c r="S639" s="187"/>
      <c r="T639" s="197"/>
      <c r="U639" s="202" t="str">
        <f t="shared" si="367"/>
        <v>-</v>
      </c>
      <c r="V639" s="187"/>
      <c r="W639" s="197"/>
      <c r="X639" s="202" t="str">
        <f t="shared" si="368"/>
        <v>-</v>
      </c>
      <c r="Y639" s="187"/>
      <c r="Z639" s="197"/>
      <c r="AA639" s="202" t="str">
        <f t="shared" si="369"/>
        <v>-</v>
      </c>
      <c r="AB639" s="187"/>
      <c r="AC639" s="197"/>
      <c r="AD639" s="202" t="str">
        <f t="shared" si="395"/>
        <v>-</v>
      </c>
      <c r="AE639" s="187"/>
      <c r="AF639" s="197"/>
      <c r="AG639" s="202" t="str">
        <f t="shared" si="370"/>
        <v>-</v>
      </c>
      <c r="AH639" s="187"/>
      <c r="AI639" s="197"/>
      <c r="AJ639" s="202" t="str">
        <f t="shared" si="371"/>
        <v>-</v>
      </c>
      <c r="AK639" s="187"/>
      <c r="AL639" s="197"/>
      <c r="AM639" s="202" t="str">
        <f t="shared" si="372"/>
        <v>-</v>
      </c>
      <c r="AN639" s="187"/>
      <c r="AO639" s="197"/>
      <c r="AP639" s="202" t="str">
        <f t="shared" si="373"/>
        <v>-</v>
      </c>
      <c r="AQ639" s="187"/>
      <c r="AR639" s="197"/>
      <c r="AS639" s="202" t="str">
        <f t="shared" si="374"/>
        <v>-</v>
      </c>
      <c r="AT639" s="187"/>
      <c r="AU639" s="197"/>
      <c r="AV639" s="202" t="str">
        <f t="shared" si="375"/>
        <v>-</v>
      </c>
      <c r="AW639" s="187"/>
      <c r="AX639" s="197"/>
      <c r="AY639" s="202" t="str">
        <f t="shared" si="376"/>
        <v>-</v>
      </c>
      <c r="AZ639" s="187"/>
      <c r="BA639" s="197"/>
      <c r="BB639" s="202" t="str">
        <f t="shared" si="377"/>
        <v>-</v>
      </c>
      <c r="BC639" s="187"/>
      <c r="BD639" s="197"/>
      <c r="BE639" s="202" t="str">
        <f t="shared" si="378"/>
        <v>-</v>
      </c>
      <c r="BF639" s="187"/>
      <c r="BG639" s="197"/>
      <c r="BH639" s="202" t="str">
        <f t="shared" si="379"/>
        <v>-</v>
      </c>
      <c r="BI639" s="187"/>
      <c r="BJ639" s="197"/>
      <c r="BK639" s="202" t="str">
        <f t="shared" si="380"/>
        <v>-</v>
      </c>
      <c r="BL639" s="187"/>
      <c r="BM639" s="197"/>
      <c r="BN639" s="202" t="str">
        <f t="shared" si="381"/>
        <v>-</v>
      </c>
      <c r="BO639" s="187"/>
      <c r="BP639" s="197"/>
      <c r="BQ639" s="202" t="str">
        <f t="shared" si="382"/>
        <v>-</v>
      </c>
      <c r="BR639" s="187"/>
      <c r="BS639" s="197"/>
      <c r="BT639" s="202" t="str">
        <f t="shared" si="383"/>
        <v>-</v>
      </c>
      <c r="BU639" s="187"/>
      <c r="BV639" s="197"/>
      <c r="BW639" s="202" t="str">
        <f t="shared" si="384"/>
        <v>-</v>
      </c>
      <c r="BX639" s="187"/>
      <c r="BY639" s="197"/>
      <c r="BZ639" s="202" t="str">
        <f t="shared" si="385"/>
        <v>-</v>
      </c>
      <c r="CA639" s="187"/>
      <c r="CB639" s="197"/>
      <c r="CC639" s="202" t="str">
        <f t="shared" si="386"/>
        <v>-</v>
      </c>
      <c r="CD639" s="187"/>
      <c r="CE639" s="197"/>
      <c r="CF639" s="202" t="str">
        <f t="shared" si="387"/>
        <v>-</v>
      </c>
      <c r="CG639" s="187"/>
      <c r="CH639" s="197"/>
      <c r="CI639" s="202" t="str">
        <f t="shared" si="388"/>
        <v>-</v>
      </c>
      <c r="CJ639" s="187"/>
      <c r="CK639" s="197"/>
      <c r="CL639" s="202" t="str">
        <f t="shared" si="396"/>
        <v>-</v>
      </c>
      <c r="CM639" s="187"/>
      <c r="CN639" s="197"/>
      <c r="CO639" s="202" t="str">
        <f t="shared" si="397"/>
        <v>-</v>
      </c>
      <c r="CP639" s="187"/>
      <c r="CQ639" s="197"/>
      <c r="CR639" s="202" t="str">
        <f t="shared" si="389"/>
        <v>-</v>
      </c>
      <c r="CS639" s="187"/>
      <c r="CT639" s="197"/>
      <c r="CU639" s="202" t="str">
        <f t="shared" si="398"/>
        <v>-</v>
      </c>
      <c r="CV639" s="187"/>
      <c r="CW639" s="197"/>
      <c r="CX639" s="202" t="str">
        <f t="shared" si="399"/>
        <v>-</v>
      </c>
      <c r="CY639" s="187"/>
      <c r="CZ639" s="197"/>
      <c r="DA639" s="202" t="str">
        <f t="shared" si="390"/>
        <v>-</v>
      </c>
      <c r="DB639" s="187"/>
      <c r="DC639" s="197"/>
      <c r="DD639" s="202" t="str">
        <f t="shared" si="400"/>
        <v>-</v>
      </c>
      <c r="DE639" s="187"/>
      <c r="DF639" s="197"/>
      <c r="DG639" s="202" t="str">
        <f t="shared" si="401"/>
        <v>-</v>
      </c>
      <c r="DH639" s="187"/>
      <c r="DI639" s="103">
        <f t="shared" si="391"/>
        <v>3</v>
      </c>
      <c r="DJ639" s="103">
        <f t="shared" si="392"/>
        <v>1</v>
      </c>
      <c r="DK639" s="200">
        <f t="shared" si="402"/>
        <v>33.333333333333329</v>
      </c>
      <c r="DL639" s="201">
        <f t="shared" si="403"/>
        <v>2</v>
      </c>
    </row>
    <row r="640" spans="2:116" ht="24.95" customHeight="1">
      <c r="B640" s="48"/>
      <c r="C640" s="48"/>
      <c r="D640" s="14" t="s">
        <v>1412</v>
      </c>
      <c r="E640" s="11" t="s">
        <v>1339</v>
      </c>
      <c r="F640" s="12" t="s">
        <v>992</v>
      </c>
      <c r="G640" s="12" t="s">
        <v>938</v>
      </c>
      <c r="H640" s="40" t="s">
        <v>523</v>
      </c>
      <c r="I640" s="41" t="s">
        <v>532</v>
      </c>
      <c r="J640" s="78" t="str">
        <f t="shared" si="404"/>
        <v xml:space="preserve">C4 </v>
      </c>
      <c r="K640" s="197" t="s">
        <v>1192</v>
      </c>
      <c r="L640" s="202" t="str">
        <f t="shared" si="394"/>
        <v>A</v>
      </c>
      <c r="M640" s="189" t="s">
        <v>2061</v>
      </c>
      <c r="N640" s="197" t="s">
        <v>1192</v>
      </c>
      <c r="O640" s="202" t="str">
        <f t="shared" si="365"/>
        <v>-</v>
      </c>
      <c r="P640" s="187"/>
      <c r="Q640" s="197" t="s">
        <v>1192</v>
      </c>
      <c r="R640" s="202" t="str">
        <f t="shared" si="366"/>
        <v>-</v>
      </c>
      <c r="S640" s="187"/>
      <c r="T640" s="197"/>
      <c r="U640" s="202" t="str">
        <f t="shared" si="367"/>
        <v>-</v>
      </c>
      <c r="V640" s="187"/>
      <c r="W640" s="197"/>
      <c r="X640" s="202" t="str">
        <f t="shared" si="368"/>
        <v>-</v>
      </c>
      <c r="Y640" s="187"/>
      <c r="Z640" s="197"/>
      <c r="AA640" s="202" t="str">
        <f t="shared" si="369"/>
        <v>-</v>
      </c>
      <c r="AB640" s="187"/>
      <c r="AC640" s="197"/>
      <c r="AD640" s="202" t="str">
        <f t="shared" si="395"/>
        <v>-</v>
      </c>
      <c r="AE640" s="187"/>
      <c r="AF640" s="197"/>
      <c r="AG640" s="202" t="str">
        <f t="shared" si="370"/>
        <v>-</v>
      </c>
      <c r="AH640" s="187"/>
      <c r="AI640" s="197"/>
      <c r="AJ640" s="202" t="str">
        <f t="shared" si="371"/>
        <v>-</v>
      </c>
      <c r="AK640" s="187"/>
      <c r="AL640" s="197"/>
      <c r="AM640" s="202" t="str">
        <f t="shared" si="372"/>
        <v>-</v>
      </c>
      <c r="AN640" s="187"/>
      <c r="AO640" s="197"/>
      <c r="AP640" s="202" t="str">
        <f t="shared" si="373"/>
        <v>-</v>
      </c>
      <c r="AQ640" s="187"/>
      <c r="AR640" s="197"/>
      <c r="AS640" s="202" t="str">
        <f t="shared" si="374"/>
        <v>-</v>
      </c>
      <c r="AT640" s="187"/>
      <c r="AU640" s="197"/>
      <c r="AV640" s="202" t="str">
        <f t="shared" si="375"/>
        <v>-</v>
      </c>
      <c r="AW640" s="187"/>
      <c r="AX640" s="197"/>
      <c r="AY640" s="202" t="str">
        <f t="shared" si="376"/>
        <v>-</v>
      </c>
      <c r="AZ640" s="187"/>
      <c r="BA640" s="197"/>
      <c r="BB640" s="202" t="str">
        <f t="shared" si="377"/>
        <v>-</v>
      </c>
      <c r="BC640" s="187"/>
      <c r="BD640" s="197"/>
      <c r="BE640" s="202" t="str">
        <f t="shared" si="378"/>
        <v>-</v>
      </c>
      <c r="BF640" s="187"/>
      <c r="BG640" s="197"/>
      <c r="BH640" s="202" t="str">
        <f t="shared" si="379"/>
        <v>-</v>
      </c>
      <c r="BI640" s="187"/>
      <c r="BJ640" s="197"/>
      <c r="BK640" s="202" t="str">
        <f t="shared" si="380"/>
        <v>-</v>
      </c>
      <c r="BL640" s="187"/>
      <c r="BM640" s="197"/>
      <c r="BN640" s="202" t="str">
        <f t="shared" si="381"/>
        <v>-</v>
      </c>
      <c r="BO640" s="187"/>
      <c r="BP640" s="197"/>
      <c r="BQ640" s="202" t="str">
        <f t="shared" si="382"/>
        <v>-</v>
      </c>
      <c r="BR640" s="187"/>
      <c r="BS640" s="197"/>
      <c r="BT640" s="202" t="str">
        <f t="shared" si="383"/>
        <v>-</v>
      </c>
      <c r="BU640" s="187"/>
      <c r="BV640" s="197"/>
      <c r="BW640" s="202" t="str">
        <f t="shared" si="384"/>
        <v>-</v>
      </c>
      <c r="BX640" s="187"/>
      <c r="BY640" s="197"/>
      <c r="BZ640" s="202" t="str">
        <f t="shared" si="385"/>
        <v>-</v>
      </c>
      <c r="CA640" s="187"/>
      <c r="CB640" s="197"/>
      <c r="CC640" s="202" t="str">
        <f t="shared" si="386"/>
        <v>-</v>
      </c>
      <c r="CD640" s="187"/>
      <c r="CE640" s="197"/>
      <c r="CF640" s="202" t="str">
        <f t="shared" si="387"/>
        <v>-</v>
      </c>
      <c r="CG640" s="187"/>
      <c r="CH640" s="197"/>
      <c r="CI640" s="202" t="str">
        <f t="shared" si="388"/>
        <v>-</v>
      </c>
      <c r="CJ640" s="187"/>
      <c r="CK640" s="197"/>
      <c r="CL640" s="202" t="str">
        <f t="shared" si="396"/>
        <v>-</v>
      </c>
      <c r="CM640" s="187"/>
      <c r="CN640" s="197"/>
      <c r="CO640" s="202" t="str">
        <f t="shared" si="397"/>
        <v>-</v>
      </c>
      <c r="CP640" s="187"/>
      <c r="CQ640" s="197"/>
      <c r="CR640" s="202" t="str">
        <f t="shared" si="389"/>
        <v>-</v>
      </c>
      <c r="CS640" s="187"/>
      <c r="CT640" s="197"/>
      <c r="CU640" s="202" t="str">
        <f t="shared" si="398"/>
        <v>-</v>
      </c>
      <c r="CV640" s="187"/>
      <c r="CW640" s="197"/>
      <c r="CX640" s="202" t="str">
        <f t="shared" si="399"/>
        <v>-</v>
      </c>
      <c r="CY640" s="187"/>
      <c r="CZ640" s="197"/>
      <c r="DA640" s="202" t="str">
        <f t="shared" si="390"/>
        <v>-</v>
      </c>
      <c r="DB640" s="187"/>
      <c r="DC640" s="197"/>
      <c r="DD640" s="202" t="str">
        <f t="shared" si="400"/>
        <v>-</v>
      </c>
      <c r="DE640" s="187"/>
      <c r="DF640" s="197"/>
      <c r="DG640" s="202" t="str">
        <f t="shared" si="401"/>
        <v>-</v>
      </c>
      <c r="DH640" s="187"/>
      <c r="DI640" s="103">
        <f t="shared" si="391"/>
        <v>3</v>
      </c>
      <c r="DJ640" s="103">
        <f t="shared" si="392"/>
        <v>1</v>
      </c>
      <c r="DK640" s="200">
        <f t="shared" si="402"/>
        <v>33.333333333333329</v>
      </c>
      <c r="DL640" s="201">
        <f t="shared" si="403"/>
        <v>2</v>
      </c>
    </row>
    <row r="641" spans="2:116" ht="24.95" customHeight="1">
      <c r="B641" s="48"/>
      <c r="C641" s="48"/>
      <c r="D641" s="14" t="s">
        <v>1419</v>
      </c>
      <c r="E641" s="11" t="s">
        <v>1420</v>
      </c>
      <c r="F641" s="12" t="s">
        <v>996</v>
      </c>
      <c r="G641" s="12" t="s">
        <v>1191</v>
      </c>
      <c r="H641" s="40" t="s">
        <v>940</v>
      </c>
      <c r="I641" s="41" t="s">
        <v>936</v>
      </c>
      <c r="J641" s="78" t="str">
        <f t="shared" si="404"/>
        <v xml:space="preserve">C1 </v>
      </c>
      <c r="K641" s="197" t="s">
        <v>1192</v>
      </c>
      <c r="L641" s="202" t="str">
        <f t="shared" si="394"/>
        <v>A</v>
      </c>
      <c r="M641" s="189" t="s">
        <v>2006</v>
      </c>
      <c r="N641" s="197" t="s">
        <v>1192</v>
      </c>
      <c r="O641" s="202" t="str">
        <f t="shared" si="365"/>
        <v>A</v>
      </c>
      <c r="P641" s="189" t="s">
        <v>2006</v>
      </c>
      <c r="Q641" s="197" t="s">
        <v>1192</v>
      </c>
      <c r="R641" s="202" t="str">
        <f t="shared" si="366"/>
        <v>A</v>
      </c>
      <c r="S641" s="189" t="s">
        <v>2006</v>
      </c>
      <c r="T641" s="197" t="s">
        <v>1192</v>
      </c>
      <c r="U641" s="202" t="str">
        <f t="shared" si="367"/>
        <v>A</v>
      </c>
      <c r="V641" s="189" t="s">
        <v>2006</v>
      </c>
      <c r="W641" s="197" t="s">
        <v>1192</v>
      </c>
      <c r="X641" s="202" t="str">
        <f t="shared" si="368"/>
        <v>A</v>
      </c>
      <c r="Y641" s="189" t="s">
        <v>2006</v>
      </c>
      <c r="Z641" s="197" t="s">
        <v>1192</v>
      </c>
      <c r="AA641" s="202" t="str">
        <f t="shared" si="369"/>
        <v>A</v>
      </c>
      <c r="AB641" s="189" t="s">
        <v>2006</v>
      </c>
      <c r="AC641" s="197" t="s">
        <v>1192</v>
      </c>
      <c r="AD641" s="202" t="str">
        <f t="shared" si="395"/>
        <v>A</v>
      </c>
      <c r="AE641" s="189" t="s">
        <v>2006</v>
      </c>
      <c r="AF641" s="197" t="s">
        <v>1192</v>
      </c>
      <c r="AG641" s="202" t="str">
        <f t="shared" si="370"/>
        <v>A</v>
      </c>
      <c r="AH641" s="189" t="s">
        <v>2006</v>
      </c>
      <c r="AI641" s="197" t="s">
        <v>1192</v>
      </c>
      <c r="AJ641" s="202" t="str">
        <f t="shared" si="371"/>
        <v>A</v>
      </c>
      <c r="AK641" s="189" t="s">
        <v>2006</v>
      </c>
      <c r="AL641" s="197" t="s">
        <v>1192</v>
      </c>
      <c r="AM641" s="202" t="str">
        <f t="shared" si="372"/>
        <v>-</v>
      </c>
      <c r="AN641" s="187"/>
      <c r="AO641" s="197" t="s">
        <v>1192</v>
      </c>
      <c r="AP641" s="202" t="str">
        <f t="shared" si="373"/>
        <v>-</v>
      </c>
      <c r="AQ641" s="187"/>
      <c r="AR641" s="197" t="s">
        <v>1192</v>
      </c>
      <c r="AS641" s="202" t="str">
        <f t="shared" si="374"/>
        <v>A</v>
      </c>
      <c r="AT641" s="186">
        <v>42682</v>
      </c>
      <c r="AU641" s="197" t="s">
        <v>1192</v>
      </c>
      <c r="AV641" s="202" t="str">
        <f t="shared" si="375"/>
        <v>A</v>
      </c>
      <c r="AW641" s="186">
        <v>43089</v>
      </c>
      <c r="AX641" s="197"/>
      <c r="AY641" s="202" t="str">
        <f t="shared" si="376"/>
        <v>-</v>
      </c>
      <c r="AZ641" s="186">
        <v>42682</v>
      </c>
      <c r="BA641" s="197"/>
      <c r="BB641" s="202" t="str">
        <f t="shared" si="377"/>
        <v>-</v>
      </c>
      <c r="BC641" s="186">
        <v>43046</v>
      </c>
      <c r="BD641" s="197"/>
      <c r="BE641" s="202" t="str">
        <f t="shared" si="378"/>
        <v>-</v>
      </c>
      <c r="BF641" s="187"/>
      <c r="BG641" s="197"/>
      <c r="BH641" s="202" t="str">
        <f t="shared" si="379"/>
        <v>-</v>
      </c>
      <c r="BI641" s="187"/>
      <c r="BJ641" s="197"/>
      <c r="BK641" s="202" t="str">
        <f t="shared" si="380"/>
        <v>-</v>
      </c>
      <c r="BL641" s="187"/>
      <c r="BM641" s="197"/>
      <c r="BN641" s="202" t="str">
        <f t="shared" si="381"/>
        <v>-</v>
      </c>
      <c r="BO641" s="187"/>
      <c r="BP641" s="197"/>
      <c r="BQ641" s="202" t="str">
        <f t="shared" si="382"/>
        <v>-</v>
      </c>
      <c r="BR641" s="187"/>
      <c r="BS641" s="197"/>
      <c r="BT641" s="202" t="str">
        <f t="shared" si="383"/>
        <v>-</v>
      </c>
      <c r="BU641" s="187"/>
      <c r="BV641" s="197"/>
      <c r="BW641" s="202" t="str">
        <f t="shared" si="384"/>
        <v>-</v>
      </c>
      <c r="BX641" s="186">
        <v>43089</v>
      </c>
      <c r="BY641" s="197"/>
      <c r="BZ641" s="202" t="str">
        <f t="shared" si="385"/>
        <v>-</v>
      </c>
      <c r="CA641" s="187"/>
      <c r="CB641" s="197"/>
      <c r="CC641" s="202" t="str">
        <f t="shared" si="386"/>
        <v>-</v>
      </c>
      <c r="CD641" s="187"/>
      <c r="CE641" s="197"/>
      <c r="CF641" s="202" t="str">
        <f t="shared" si="387"/>
        <v>-</v>
      </c>
      <c r="CG641" s="187"/>
      <c r="CH641" s="197"/>
      <c r="CI641" s="202" t="str">
        <f t="shared" si="388"/>
        <v>-</v>
      </c>
      <c r="CJ641" s="187"/>
      <c r="CK641" s="197"/>
      <c r="CL641" s="202" t="str">
        <f t="shared" si="396"/>
        <v>-</v>
      </c>
      <c r="CM641" s="187"/>
      <c r="CN641" s="197"/>
      <c r="CO641" s="202" t="str">
        <f t="shared" si="397"/>
        <v>-</v>
      </c>
      <c r="CP641" s="187"/>
      <c r="CQ641" s="197"/>
      <c r="CR641" s="202" t="str">
        <f t="shared" si="389"/>
        <v>-</v>
      </c>
      <c r="CS641" s="187"/>
      <c r="CT641" s="197"/>
      <c r="CU641" s="202" t="str">
        <f t="shared" si="398"/>
        <v>-</v>
      </c>
      <c r="CV641" s="187"/>
      <c r="CW641" s="197"/>
      <c r="CX641" s="202" t="str">
        <f t="shared" si="399"/>
        <v>-</v>
      </c>
      <c r="CY641" s="187"/>
      <c r="CZ641" s="197"/>
      <c r="DA641" s="202" t="str">
        <f t="shared" si="390"/>
        <v>-</v>
      </c>
      <c r="DB641" s="187"/>
      <c r="DC641" s="197"/>
      <c r="DD641" s="202" t="str">
        <f t="shared" si="400"/>
        <v>-</v>
      </c>
      <c r="DE641" s="186">
        <v>42852</v>
      </c>
      <c r="DF641" s="197"/>
      <c r="DG641" s="202" t="str">
        <f t="shared" si="401"/>
        <v>-</v>
      </c>
      <c r="DH641" s="187"/>
      <c r="DI641" s="103">
        <f t="shared" si="391"/>
        <v>13</v>
      </c>
      <c r="DJ641" s="103">
        <f t="shared" si="392"/>
        <v>11</v>
      </c>
      <c r="DK641" s="200">
        <f t="shared" si="402"/>
        <v>84.615384615384613</v>
      </c>
      <c r="DL641" s="201">
        <f t="shared" si="403"/>
        <v>5</v>
      </c>
    </row>
    <row r="642" spans="2:116" ht="24.95" customHeight="1">
      <c r="B642" s="48"/>
      <c r="C642" s="48"/>
      <c r="D642" s="14" t="s">
        <v>1427</v>
      </c>
      <c r="E642" s="11" t="s">
        <v>1426</v>
      </c>
      <c r="F642" s="12" t="s">
        <v>996</v>
      </c>
      <c r="G642" s="12" t="s">
        <v>945</v>
      </c>
      <c r="H642" s="40" t="s">
        <v>526</v>
      </c>
      <c r="I642" s="41" t="s">
        <v>530</v>
      </c>
      <c r="J642" s="78" t="str">
        <f t="shared" si="404"/>
        <v xml:space="preserve">C2 </v>
      </c>
      <c r="K642" s="197" t="s">
        <v>1192</v>
      </c>
      <c r="L642" s="202" t="str">
        <f t="shared" si="394"/>
        <v>A</v>
      </c>
      <c r="M642" s="189" t="s">
        <v>1985</v>
      </c>
      <c r="N642" s="197" t="s">
        <v>1192</v>
      </c>
      <c r="O642" s="202" t="str">
        <f t="shared" si="365"/>
        <v>A</v>
      </c>
      <c r="P642" s="189" t="s">
        <v>1985</v>
      </c>
      <c r="Q642" s="197" t="s">
        <v>1192</v>
      </c>
      <c r="R642" s="202" t="str">
        <f t="shared" si="366"/>
        <v>A</v>
      </c>
      <c r="S642" s="189" t="s">
        <v>1985</v>
      </c>
      <c r="T642" s="197" t="s">
        <v>1192</v>
      </c>
      <c r="U642" s="202" t="str">
        <f t="shared" si="367"/>
        <v>A</v>
      </c>
      <c r="V642" s="189" t="s">
        <v>1985</v>
      </c>
      <c r="W642" s="197" t="s">
        <v>1192</v>
      </c>
      <c r="X642" s="202" t="str">
        <f t="shared" si="368"/>
        <v>A</v>
      </c>
      <c r="Y642" s="189" t="s">
        <v>1985</v>
      </c>
      <c r="Z642" s="197" t="s">
        <v>1192</v>
      </c>
      <c r="AA642" s="202" t="str">
        <f t="shared" si="369"/>
        <v>-</v>
      </c>
      <c r="AB642" s="187"/>
      <c r="AC642" s="197" t="s">
        <v>1192</v>
      </c>
      <c r="AD642" s="202" t="str">
        <f t="shared" si="395"/>
        <v>-</v>
      </c>
      <c r="AE642" s="187"/>
      <c r="AF642" s="197" t="s">
        <v>1192</v>
      </c>
      <c r="AG642" s="202" t="str">
        <f t="shared" si="370"/>
        <v>-</v>
      </c>
      <c r="AH642" s="187"/>
      <c r="AI642" s="197" t="s">
        <v>1192</v>
      </c>
      <c r="AJ642" s="202" t="str">
        <f t="shared" si="371"/>
        <v>-</v>
      </c>
      <c r="AK642" s="187"/>
      <c r="AL642" s="197"/>
      <c r="AM642" s="202" t="str">
        <f t="shared" si="372"/>
        <v>-</v>
      </c>
      <c r="AN642" s="187"/>
      <c r="AO642" s="197"/>
      <c r="AP642" s="202" t="str">
        <f t="shared" si="373"/>
        <v>-</v>
      </c>
      <c r="AQ642" s="187"/>
      <c r="AR642" s="197"/>
      <c r="AS642" s="202" t="str">
        <f t="shared" si="374"/>
        <v>-</v>
      </c>
      <c r="AT642" s="187"/>
      <c r="AU642" s="197"/>
      <c r="AV642" s="202" t="str">
        <f t="shared" si="375"/>
        <v>-</v>
      </c>
      <c r="AW642" s="187"/>
      <c r="AX642" s="197"/>
      <c r="AY642" s="202" t="str">
        <f t="shared" si="376"/>
        <v>-</v>
      </c>
      <c r="AZ642" s="187"/>
      <c r="BA642" s="197"/>
      <c r="BB642" s="202" t="str">
        <f t="shared" si="377"/>
        <v>-</v>
      </c>
      <c r="BC642" s="187"/>
      <c r="BD642" s="197"/>
      <c r="BE642" s="202" t="str">
        <f t="shared" si="378"/>
        <v>-</v>
      </c>
      <c r="BF642" s="187"/>
      <c r="BG642" s="197"/>
      <c r="BH642" s="202" t="str">
        <f t="shared" si="379"/>
        <v>-</v>
      </c>
      <c r="BI642" s="187"/>
      <c r="BJ642" s="197"/>
      <c r="BK642" s="202" t="str">
        <f t="shared" si="380"/>
        <v>-</v>
      </c>
      <c r="BL642" s="187"/>
      <c r="BM642" s="197"/>
      <c r="BN642" s="202" t="str">
        <f t="shared" si="381"/>
        <v>-</v>
      </c>
      <c r="BO642" s="187"/>
      <c r="BP642" s="197"/>
      <c r="BQ642" s="202" t="str">
        <f t="shared" si="382"/>
        <v>-</v>
      </c>
      <c r="BR642" s="187"/>
      <c r="BS642" s="197"/>
      <c r="BT642" s="202" t="str">
        <f t="shared" si="383"/>
        <v>-</v>
      </c>
      <c r="BU642" s="187"/>
      <c r="BV642" s="197"/>
      <c r="BW642" s="202" t="str">
        <f t="shared" si="384"/>
        <v>-</v>
      </c>
      <c r="BX642" s="187"/>
      <c r="BY642" s="197"/>
      <c r="BZ642" s="202" t="str">
        <f t="shared" si="385"/>
        <v>-</v>
      </c>
      <c r="CA642" s="187"/>
      <c r="CB642" s="197"/>
      <c r="CC642" s="202" t="str">
        <f t="shared" si="386"/>
        <v>-</v>
      </c>
      <c r="CD642" s="187"/>
      <c r="CE642" s="197"/>
      <c r="CF642" s="202" t="str">
        <f t="shared" si="387"/>
        <v>-</v>
      </c>
      <c r="CG642" s="187"/>
      <c r="CH642" s="197"/>
      <c r="CI642" s="202" t="str">
        <f t="shared" si="388"/>
        <v>-</v>
      </c>
      <c r="CJ642" s="187"/>
      <c r="CK642" s="197"/>
      <c r="CL642" s="202" t="str">
        <f t="shared" si="396"/>
        <v>-</v>
      </c>
      <c r="CM642" s="187"/>
      <c r="CN642" s="197"/>
      <c r="CO642" s="202" t="str">
        <f t="shared" si="397"/>
        <v>-</v>
      </c>
      <c r="CP642" s="187"/>
      <c r="CQ642" s="197"/>
      <c r="CR642" s="202" t="str">
        <f t="shared" si="389"/>
        <v>-</v>
      </c>
      <c r="CS642" s="187"/>
      <c r="CT642" s="197"/>
      <c r="CU642" s="202" t="str">
        <f t="shared" si="398"/>
        <v>-</v>
      </c>
      <c r="CV642" s="187"/>
      <c r="CW642" s="197"/>
      <c r="CX642" s="202" t="str">
        <f t="shared" si="399"/>
        <v>-</v>
      </c>
      <c r="CY642" s="187"/>
      <c r="CZ642" s="197"/>
      <c r="DA642" s="202" t="str">
        <f t="shared" si="390"/>
        <v>-</v>
      </c>
      <c r="DB642" s="187"/>
      <c r="DC642" s="197"/>
      <c r="DD642" s="202" t="str">
        <f t="shared" si="400"/>
        <v>-</v>
      </c>
      <c r="DE642" s="187"/>
      <c r="DF642" s="197"/>
      <c r="DG642" s="202" t="str">
        <f t="shared" si="401"/>
        <v>-</v>
      </c>
      <c r="DH642" s="187"/>
      <c r="DI642" s="103">
        <f t="shared" si="391"/>
        <v>9</v>
      </c>
      <c r="DJ642" s="103">
        <f t="shared" si="392"/>
        <v>5</v>
      </c>
      <c r="DK642" s="200">
        <f t="shared" si="402"/>
        <v>55.555555555555557</v>
      </c>
      <c r="DL642" s="201">
        <f t="shared" si="403"/>
        <v>3</v>
      </c>
    </row>
    <row r="643" spans="2:116" ht="24.95" customHeight="1">
      <c r="B643" s="48"/>
      <c r="C643" s="48"/>
      <c r="D643" s="14" t="s">
        <v>1428</v>
      </c>
      <c r="E643" s="11" t="s">
        <v>1429</v>
      </c>
      <c r="F643" s="12" t="s">
        <v>996</v>
      </c>
      <c r="G643" s="12" t="s">
        <v>945</v>
      </c>
      <c r="H643" s="40" t="s">
        <v>526</v>
      </c>
      <c r="I643" s="41" t="s">
        <v>530</v>
      </c>
      <c r="J643" s="78" t="str">
        <f t="shared" si="404"/>
        <v xml:space="preserve">C2 </v>
      </c>
      <c r="K643" s="197" t="s">
        <v>1192</v>
      </c>
      <c r="L643" s="202" t="str">
        <f t="shared" si="394"/>
        <v>A</v>
      </c>
      <c r="M643" s="189" t="s">
        <v>1985</v>
      </c>
      <c r="N643" s="197" t="s">
        <v>1192</v>
      </c>
      <c r="O643" s="202" t="str">
        <f t="shared" si="365"/>
        <v>A</v>
      </c>
      <c r="P643" s="189" t="s">
        <v>1985</v>
      </c>
      <c r="Q643" s="197" t="s">
        <v>1192</v>
      </c>
      <c r="R643" s="202" t="str">
        <f t="shared" si="366"/>
        <v>A</v>
      </c>
      <c r="S643" s="189" t="s">
        <v>1985</v>
      </c>
      <c r="T643" s="197" t="s">
        <v>1192</v>
      </c>
      <c r="U643" s="202" t="str">
        <f t="shared" si="367"/>
        <v>A</v>
      </c>
      <c r="V643" s="189" t="s">
        <v>1985</v>
      </c>
      <c r="W643" s="197" t="s">
        <v>1192</v>
      </c>
      <c r="X643" s="202" t="str">
        <f t="shared" si="368"/>
        <v>A</v>
      </c>
      <c r="Y643" s="189" t="s">
        <v>1985</v>
      </c>
      <c r="Z643" s="197" t="s">
        <v>1192</v>
      </c>
      <c r="AA643" s="202" t="str">
        <f t="shared" si="369"/>
        <v>-</v>
      </c>
      <c r="AB643" s="187"/>
      <c r="AC643" s="197" t="s">
        <v>1192</v>
      </c>
      <c r="AD643" s="202" t="str">
        <f t="shared" si="395"/>
        <v>-</v>
      </c>
      <c r="AE643" s="187"/>
      <c r="AF643" s="197" t="s">
        <v>1192</v>
      </c>
      <c r="AG643" s="202" t="str">
        <f t="shared" si="370"/>
        <v>-</v>
      </c>
      <c r="AH643" s="187"/>
      <c r="AI643" s="197" t="s">
        <v>1192</v>
      </c>
      <c r="AJ643" s="202" t="str">
        <f t="shared" si="371"/>
        <v>-</v>
      </c>
      <c r="AK643" s="187"/>
      <c r="AL643" s="197"/>
      <c r="AM643" s="202" t="str">
        <f t="shared" si="372"/>
        <v>-</v>
      </c>
      <c r="AN643" s="187"/>
      <c r="AO643" s="197"/>
      <c r="AP643" s="202" t="str">
        <f t="shared" si="373"/>
        <v>-</v>
      </c>
      <c r="AQ643" s="187"/>
      <c r="AR643" s="197"/>
      <c r="AS643" s="202" t="str">
        <f t="shared" si="374"/>
        <v>-</v>
      </c>
      <c r="AT643" s="187"/>
      <c r="AU643" s="197"/>
      <c r="AV643" s="202" t="str">
        <f t="shared" si="375"/>
        <v>-</v>
      </c>
      <c r="AW643" s="187"/>
      <c r="AX643" s="197"/>
      <c r="AY643" s="202" t="str">
        <f t="shared" si="376"/>
        <v>-</v>
      </c>
      <c r="AZ643" s="187"/>
      <c r="BA643" s="197"/>
      <c r="BB643" s="202" t="str">
        <f t="shared" si="377"/>
        <v>-</v>
      </c>
      <c r="BC643" s="187"/>
      <c r="BD643" s="197"/>
      <c r="BE643" s="202" t="str">
        <f t="shared" si="378"/>
        <v>-</v>
      </c>
      <c r="BF643" s="187"/>
      <c r="BG643" s="197"/>
      <c r="BH643" s="202" t="str">
        <f t="shared" si="379"/>
        <v>-</v>
      </c>
      <c r="BI643" s="187"/>
      <c r="BJ643" s="197"/>
      <c r="BK643" s="202" t="str">
        <f t="shared" si="380"/>
        <v>-</v>
      </c>
      <c r="BL643" s="187"/>
      <c r="BM643" s="197"/>
      <c r="BN643" s="202" t="str">
        <f t="shared" si="381"/>
        <v>-</v>
      </c>
      <c r="BO643" s="187"/>
      <c r="BP643" s="197"/>
      <c r="BQ643" s="202" t="str">
        <f t="shared" si="382"/>
        <v>-</v>
      </c>
      <c r="BR643" s="187"/>
      <c r="BS643" s="197"/>
      <c r="BT643" s="202" t="str">
        <f t="shared" si="383"/>
        <v>-</v>
      </c>
      <c r="BU643" s="187"/>
      <c r="BV643" s="197"/>
      <c r="BW643" s="202" t="str">
        <f t="shared" si="384"/>
        <v>-</v>
      </c>
      <c r="BX643" s="187"/>
      <c r="BY643" s="197"/>
      <c r="BZ643" s="202" t="str">
        <f t="shared" si="385"/>
        <v>-</v>
      </c>
      <c r="CA643" s="187"/>
      <c r="CB643" s="197"/>
      <c r="CC643" s="202" t="str">
        <f t="shared" si="386"/>
        <v>-</v>
      </c>
      <c r="CD643" s="187"/>
      <c r="CE643" s="197"/>
      <c r="CF643" s="202" t="str">
        <f t="shared" si="387"/>
        <v>-</v>
      </c>
      <c r="CG643" s="187"/>
      <c r="CH643" s="197"/>
      <c r="CI643" s="202" t="str">
        <f t="shared" si="388"/>
        <v>-</v>
      </c>
      <c r="CJ643" s="187"/>
      <c r="CK643" s="197"/>
      <c r="CL643" s="202" t="str">
        <f t="shared" si="396"/>
        <v>-</v>
      </c>
      <c r="CM643" s="187"/>
      <c r="CN643" s="197"/>
      <c r="CO643" s="202" t="str">
        <f t="shared" si="397"/>
        <v>-</v>
      </c>
      <c r="CP643" s="187"/>
      <c r="CQ643" s="197"/>
      <c r="CR643" s="202" t="str">
        <f t="shared" si="389"/>
        <v>-</v>
      </c>
      <c r="CS643" s="187"/>
      <c r="CT643" s="197"/>
      <c r="CU643" s="202" t="str">
        <f t="shared" si="398"/>
        <v>-</v>
      </c>
      <c r="CV643" s="187"/>
      <c r="CW643" s="197"/>
      <c r="CX643" s="202" t="str">
        <f t="shared" si="399"/>
        <v>-</v>
      </c>
      <c r="CY643" s="187"/>
      <c r="CZ643" s="197"/>
      <c r="DA643" s="202" t="str">
        <f t="shared" si="390"/>
        <v>-</v>
      </c>
      <c r="DB643" s="187"/>
      <c r="DC643" s="197"/>
      <c r="DD643" s="202" t="str">
        <f t="shared" si="400"/>
        <v>-</v>
      </c>
      <c r="DE643" s="187"/>
      <c r="DF643" s="197"/>
      <c r="DG643" s="202" t="str">
        <f t="shared" si="401"/>
        <v>-</v>
      </c>
      <c r="DH643" s="187"/>
      <c r="DI643" s="103">
        <f t="shared" si="391"/>
        <v>9</v>
      </c>
      <c r="DJ643" s="103">
        <f t="shared" si="392"/>
        <v>5</v>
      </c>
      <c r="DK643" s="200">
        <f t="shared" si="402"/>
        <v>55.555555555555557</v>
      </c>
      <c r="DL643" s="201">
        <f t="shared" si="403"/>
        <v>3</v>
      </c>
    </row>
    <row r="644" spans="2:116" ht="24.95" customHeight="1">
      <c r="B644" s="48"/>
      <c r="C644" s="48"/>
      <c r="D644" s="14" t="s">
        <v>1430</v>
      </c>
      <c r="E644" s="11" t="s">
        <v>1431</v>
      </c>
      <c r="F644" s="12" t="s">
        <v>996</v>
      </c>
      <c r="G644" s="12" t="s">
        <v>945</v>
      </c>
      <c r="H644" s="40" t="s">
        <v>526</v>
      </c>
      <c r="I644" s="41" t="s">
        <v>530</v>
      </c>
      <c r="J644" s="78" t="str">
        <f t="shared" si="404"/>
        <v xml:space="preserve">C2 </v>
      </c>
      <c r="K644" s="197" t="s">
        <v>1192</v>
      </c>
      <c r="L644" s="202" t="str">
        <f t="shared" si="394"/>
        <v>A</v>
      </c>
      <c r="M644" s="189" t="s">
        <v>1985</v>
      </c>
      <c r="N644" s="197" t="s">
        <v>1192</v>
      </c>
      <c r="O644" s="202" t="str">
        <f t="shared" ref="O644:O707" si="405">IF(AND(N644="Y",P644&lt;&gt;""),"A","-")</f>
        <v>A</v>
      </c>
      <c r="P644" s="189" t="s">
        <v>1985</v>
      </c>
      <c r="Q644" s="197" t="s">
        <v>1192</v>
      </c>
      <c r="R644" s="202" t="str">
        <f t="shared" ref="R644:R707" si="406">IF(AND(Q644="Y",S644&lt;&gt;""),"A","-")</f>
        <v>A</v>
      </c>
      <c r="S644" s="189" t="s">
        <v>1985</v>
      </c>
      <c r="T644" s="197" t="s">
        <v>1192</v>
      </c>
      <c r="U644" s="202" t="str">
        <f t="shared" ref="U644:U707" si="407">IF(AND(T644="Y",V644&lt;&gt;""),"A","-")</f>
        <v>A</v>
      </c>
      <c r="V644" s="189" t="s">
        <v>1985</v>
      </c>
      <c r="W644" s="197" t="s">
        <v>1192</v>
      </c>
      <c r="X644" s="202" t="str">
        <f t="shared" ref="X644:X707" si="408">IF(AND(W644="Y",Y644&lt;&gt;""),"A","-")</f>
        <v>A</v>
      </c>
      <c r="Y644" s="189" t="s">
        <v>1985</v>
      </c>
      <c r="Z644" s="197" t="s">
        <v>1192</v>
      </c>
      <c r="AA644" s="202" t="str">
        <f t="shared" ref="AA644:AA707" si="409">IF(AND(Z644="Y",AB644&lt;&gt;""),"A","-")</f>
        <v>-</v>
      </c>
      <c r="AB644" s="187"/>
      <c r="AC644" s="197" t="s">
        <v>1192</v>
      </c>
      <c r="AD644" s="202" t="str">
        <f t="shared" si="395"/>
        <v>-</v>
      </c>
      <c r="AE644" s="187"/>
      <c r="AF644" s="197" t="s">
        <v>1192</v>
      </c>
      <c r="AG644" s="202" t="str">
        <f t="shared" ref="AG644:AG707" si="410">IF(AND(AF644="Y",AH644&lt;&gt;""),"A","-")</f>
        <v>-</v>
      </c>
      <c r="AH644" s="187"/>
      <c r="AI644" s="197" t="s">
        <v>1192</v>
      </c>
      <c r="AJ644" s="202" t="str">
        <f t="shared" ref="AJ644:AJ707" si="411">IF(AND(AI644="Y",AK644&lt;&gt;""),"A","-")</f>
        <v>-</v>
      </c>
      <c r="AK644" s="187"/>
      <c r="AL644" s="197"/>
      <c r="AM644" s="202" t="str">
        <f t="shared" ref="AM644:AM707" si="412">IF(AND(AL644="Y",AN644&lt;&gt;""),"A","-")</f>
        <v>-</v>
      </c>
      <c r="AN644" s="187"/>
      <c r="AO644" s="197"/>
      <c r="AP644" s="202" t="str">
        <f t="shared" ref="AP644:AP707" si="413">IF(AND(AO644="Y",AQ644&lt;&gt;""),"A","-")</f>
        <v>-</v>
      </c>
      <c r="AQ644" s="187"/>
      <c r="AR644" s="197"/>
      <c r="AS644" s="202" t="str">
        <f t="shared" ref="AS644:AS707" si="414">IF(AND(AR644="Y",AT644&lt;&gt;""),"A","-")</f>
        <v>-</v>
      </c>
      <c r="AT644" s="187"/>
      <c r="AU644" s="197"/>
      <c r="AV644" s="202" t="str">
        <f t="shared" ref="AV644:AV707" si="415">IF(AND(AU644="Y",AW644&lt;&gt;""),"A","-")</f>
        <v>-</v>
      </c>
      <c r="AW644" s="187"/>
      <c r="AX644" s="197"/>
      <c r="AY644" s="202" t="str">
        <f t="shared" ref="AY644:AY707" si="416">IF(AND(AX644="Y",AZ644&lt;&gt;""),"A","-")</f>
        <v>-</v>
      </c>
      <c r="AZ644" s="187"/>
      <c r="BA644" s="197"/>
      <c r="BB644" s="202" t="str">
        <f t="shared" ref="BB644:BB707" si="417">IF(AND(BA644="Y",BC644&lt;&gt;""),"A","-")</f>
        <v>-</v>
      </c>
      <c r="BC644" s="187"/>
      <c r="BD644" s="197"/>
      <c r="BE644" s="202" t="str">
        <f t="shared" ref="BE644:BE707" si="418">IF(AND(BD644="Y",BF644&lt;&gt;""),"A","-")</f>
        <v>-</v>
      </c>
      <c r="BF644" s="187"/>
      <c r="BG644" s="197"/>
      <c r="BH644" s="202" t="str">
        <f t="shared" ref="BH644:BH707" si="419">IF(AND(BG644="Y",BI644&lt;&gt;""),"A","-")</f>
        <v>-</v>
      </c>
      <c r="BI644" s="187"/>
      <c r="BJ644" s="197"/>
      <c r="BK644" s="202" t="str">
        <f t="shared" ref="BK644:BK707" si="420">IF(AND(BJ644="Y",BL644&lt;&gt;""),"A","-")</f>
        <v>-</v>
      </c>
      <c r="BL644" s="187"/>
      <c r="BM644" s="197"/>
      <c r="BN644" s="202" t="str">
        <f t="shared" ref="BN644:BN707" si="421">IF(AND(BM644="Y",BO644&lt;&gt;""),"A","-")</f>
        <v>-</v>
      </c>
      <c r="BO644" s="187"/>
      <c r="BP644" s="197"/>
      <c r="BQ644" s="202" t="str">
        <f t="shared" ref="BQ644:BQ707" si="422">IF(AND(BP644="Y",BR644&lt;&gt;""),"A","-")</f>
        <v>-</v>
      </c>
      <c r="BR644" s="187"/>
      <c r="BS644" s="197"/>
      <c r="BT644" s="202" t="str">
        <f t="shared" ref="BT644:BT707" si="423">IF(AND(BS644="Y",BU644&lt;&gt;""),"A","-")</f>
        <v>-</v>
      </c>
      <c r="BU644" s="187"/>
      <c r="BV644" s="197"/>
      <c r="BW644" s="202" t="str">
        <f t="shared" ref="BW644:BW707" si="424">IF(AND(BV644="Y",BX644&lt;&gt;""),"A","-")</f>
        <v>-</v>
      </c>
      <c r="BX644" s="187"/>
      <c r="BY644" s="197"/>
      <c r="BZ644" s="202" t="str">
        <f t="shared" ref="BZ644:BZ707" si="425">IF(AND(BY644="Y",CA644&lt;&gt;""),"A","-")</f>
        <v>-</v>
      </c>
      <c r="CA644" s="187"/>
      <c r="CB644" s="197"/>
      <c r="CC644" s="202" t="str">
        <f t="shared" ref="CC644:CC707" si="426">IF(AND(CB644="Y",CD644&lt;&gt;""),"A","-")</f>
        <v>-</v>
      </c>
      <c r="CD644" s="187"/>
      <c r="CE644" s="197"/>
      <c r="CF644" s="202" t="str">
        <f t="shared" ref="CF644:CF707" si="427">IF(AND(CE644="Y",CG644&lt;&gt;""),"A","-")</f>
        <v>-</v>
      </c>
      <c r="CG644" s="187"/>
      <c r="CH644" s="197"/>
      <c r="CI644" s="202" t="str">
        <f t="shared" ref="CI644:CI707" si="428">IF(AND(CH644="Y",CJ644&lt;&gt;""),"A","-")</f>
        <v>-</v>
      </c>
      <c r="CJ644" s="187"/>
      <c r="CK644" s="197"/>
      <c r="CL644" s="202" t="str">
        <f t="shared" si="396"/>
        <v>-</v>
      </c>
      <c r="CM644" s="187"/>
      <c r="CN644" s="197"/>
      <c r="CO644" s="202" t="str">
        <f t="shared" si="397"/>
        <v>-</v>
      </c>
      <c r="CP644" s="187"/>
      <c r="CQ644" s="197"/>
      <c r="CR644" s="202" t="str">
        <f t="shared" ref="CR644:CR707" si="429">IF(AND(CQ644="Y",CS644&lt;&gt;""),"A","-")</f>
        <v>-</v>
      </c>
      <c r="CS644" s="187"/>
      <c r="CT644" s="197"/>
      <c r="CU644" s="202" t="str">
        <f t="shared" si="398"/>
        <v>-</v>
      </c>
      <c r="CV644" s="187"/>
      <c r="CW644" s="197"/>
      <c r="CX644" s="202" t="str">
        <f t="shared" si="399"/>
        <v>-</v>
      </c>
      <c r="CY644" s="187"/>
      <c r="CZ644" s="197"/>
      <c r="DA644" s="202" t="str">
        <f t="shared" ref="DA644:DA707" si="430">IF(AND(CZ644="Y",DB644&lt;&gt;""),"A","-")</f>
        <v>-</v>
      </c>
      <c r="DB644" s="187"/>
      <c r="DC644" s="197"/>
      <c r="DD644" s="202" t="str">
        <f t="shared" si="400"/>
        <v>-</v>
      </c>
      <c r="DE644" s="187"/>
      <c r="DF644" s="197"/>
      <c r="DG644" s="202" t="str">
        <f t="shared" si="401"/>
        <v>-</v>
      </c>
      <c r="DH644" s="187"/>
      <c r="DI644" s="103">
        <f t="shared" ref="DI644:DI707" si="431">COUNTIF($K644:$DH644,"Y")</f>
        <v>9</v>
      </c>
      <c r="DJ644" s="103">
        <f t="shared" ref="DJ644:DJ707" si="432">COUNTIF($K644:$DH644,"A")</f>
        <v>5</v>
      </c>
      <c r="DK644" s="200">
        <f t="shared" si="402"/>
        <v>55.555555555555557</v>
      </c>
      <c r="DL644" s="201">
        <f t="shared" si="403"/>
        <v>3</v>
      </c>
    </row>
    <row r="645" spans="2:116" ht="24.95" customHeight="1">
      <c r="B645" s="48" t="s">
        <v>1599</v>
      </c>
      <c r="C645" s="48"/>
      <c r="D645" s="14" t="s">
        <v>1432</v>
      </c>
      <c r="E645" s="11" t="s">
        <v>1433</v>
      </c>
      <c r="F645" s="12" t="s">
        <v>996</v>
      </c>
      <c r="G645" s="12" t="s">
        <v>945</v>
      </c>
      <c r="H645" s="40" t="s">
        <v>526</v>
      </c>
      <c r="I645" s="41" t="s">
        <v>530</v>
      </c>
      <c r="J645" s="78" t="str">
        <f t="shared" si="404"/>
        <v xml:space="preserve">C2 </v>
      </c>
      <c r="K645" s="197" t="s">
        <v>1192</v>
      </c>
      <c r="L645" s="202" t="str">
        <f t="shared" ref="L645:L708" si="433">IF(AND(K645="Y",M645&lt;&gt;""),"A","-")</f>
        <v>A</v>
      </c>
      <c r="M645" s="189" t="s">
        <v>1985</v>
      </c>
      <c r="N645" s="197" t="s">
        <v>1192</v>
      </c>
      <c r="O645" s="202" t="str">
        <f t="shared" si="405"/>
        <v>A</v>
      </c>
      <c r="P645" s="189" t="s">
        <v>1985</v>
      </c>
      <c r="Q645" s="197" t="s">
        <v>1192</v>
      </c>
      <c r="R645" s="202" t="str">
        <f t="shared" si="406"/>
        <v>A</v>
      </c>
      <c r="S645" s="189" t="s">
        <v>1985</v>
      </c>
      <c r="T645" s="197" t="s">
        <v>1192</v>
      </c>
      <c r="U645" s="202" t="str">
        <f t="shared" si="407"/>
        <v>A</v>
      </c>
      <c r="V645" s="189" t="s">
        <v>1985</v>
      </c>
      <c r="W645" s="197" t="s">
        <v>1192</v>
      </c>
      <c r="X645" s="202" t="str">
        <f t="shared" si="408"/>
        <v>A</v>
      </c>
      <c r="Y645" s="189" t="s">
        <v>1985</v>
      </c>
      <c r="Z645" s="197" t="s">
        <v>1192</v>
      </c>
      <c r="AA645" s="202" t="str">
        <f t="shared" si="409"/>
        <v>-</v>
      </c>
      <c r="AB645" s="187"/>
      <c r="AC645" s="197" t="s">
        <v>1192</v>
      </c>
      <c r="AD645" s="202" t="str">
        <f t="shared" ref="AD645:AD708" si="434">IF(AND(AC645="Y",AE645&lt;&gt;""),"A","-")</f>
        <v>-</v>
      </c>
      <c r="AE645" s="187"/>
      <c r="AF645" s="197" t="s">
        <v>1192</v>
      </c>
      <c r="AG645" s="202" t="str">
        <f t="shared" si="410"/>
        <v>-</v>
      </c>
      <c r="AH645" s="187"/>
      <c r="AI645" s="197" t="s">
        <v>1192</v>
      </c>
      <c r="AJ645" s="202" t="str">
        <f t="shared" si="411"/>
        <v>-</v>
      </c>
      <c r="AK645" s="187"/>
      <c r="AL645" s="197"/>
      <c r="AM645" s="202" t="str">
        <f t="shared" si="412"/>
        <v>-</v>
      </c>
      <c r="AN645" s="187"/>
      <c r="AO645" s="197"/>
      <c r="AP645" s="202" t="str">
        <f t="shared" si="413"/>
        <v>-</v>
      </c>
      <c r="AQ645" s="187"/>
      <c r="AR645" s="197"/>
      <c r="AS645" s="202" t="str">
        <f t="shared" si="414"/>
        <v>-</v>
      </c>
      <c r="AT645" s="187"/>
      <c r="AU645" s="197"/>
      <c r="AV645" s="202" t="str">
        <f t="shared" si="415"/>
        <v>-</v>
      </c>
      <c r="AW645" s="187"/>
      <c r="AX645" s="197"/>
      <c r="AY645" s="202" t="str">
        <f t="shared" si="416"/>
        <v>-</v>
      </c>
      <c r="AZ645" s="187"/>
      <c r="BA645" s="197"/>
      <c r="BB645" s="202" t="str">
        <f t="shared" si="417"/>
        <v>-</v>
      </c>
      <c r="BC645" s="187"/>
      <c r="BD645" s="197"/>
      <c r="BE645" s="202" t="str">
        <f t="shared" si="418"/>
        <v>-</v>
      </c>
      <c r="BF645" s="187"/>
      <c r="BG645" s="197"/>
      <c r="BH645" s="202" t="str">
        <f t="shared" si="419"/>
        <v>-</v>
      </c>
      <c r="BI645" s="187"/>
      <c r="BJ645" s="197"/>
      <c r="BK645" s="202" t="str">
        <f t="shared" si="420"/>
        <v>-</v>
      </c>
      <c r="BL645" s="187"/>
      <c r="BM645" s="197"/>
      <c r="BN645" s="202" t="str">
        <f t="shared" si="421"/>
        <v>-</v>
      </c>
      <c r="BO645" s="187"/>
      <c r="BP645" s="197"/>
      <c r="BQ645" s="202" t="str">
        <f t="shared" si="422"/>
        <v>-</v>
      </c>
      <c r="BR645" s="187"/>
      <c r="BS645" s="197"/>
      <c r="BT645" s="202" t="str">
        <f t="shared" si="423"/>
        <v>-</v>
      </c>
      <c r="BU645" s="187"/>
      <c r="BV645" s="197"/>
      <c r="BW645" s="202" t="str">
        <f t="shared" si="424"/>
        <v>-</v>
      </c>
      <c r="BX645" s="187"/>
      <c r="BY645" s="197"/>
      <c r="BZ645" s="202" t="str">
        <f t="shared" si="425"/>
        <v>-</v>
      </c>
      <c r="CA645" s="187"/>
      <c r="CB645" s="197"/>
      <c r="CC645" s="202" t="str">
        <f t="shared" si="426"/>
        <v>-</v>
      </c>
      <c r="CD645" s="187"/>
      <c r="CE645" s="197"/>
      <c r="CF645" s="202" t="str">
        <f t="shared" si="427"/>
        <v>-</v>
      </c>
      <c r="CG645" s="187"/>
      <c r="CH645" s="197"/>
      <c r="CI645" s="202" t="str">
        <f t="shared" si="428"/>
        <v>-</v>
      </c>
      <c r="CJ645" s="187"/>
      <c r="CK645" s="197"/>
      <c r="CL645" s="202" t="str">
        <f t="shared" ref="CL645:CL708" si="435">IF(AND(CK645="Y",CM645&lt;&gt;""),"A","-")</f>
        <v>-</v>
      </c>
      <c r="CM645" s="187"/>
      <c r="CN645" s="197"/>
      <c r="CO645" s="202" t="str">
        <f t="shared" ref="CO645:CO708" si="436">IF(AND(CN645="Y",CP645&lt;&gt;""),"A","-")</f>
        <v>-</v>
      </c>
      <c r="CP645" s="187"/>
      <c r="CQ645" s="197"/>
      <c r="CR645" s="202" t="str">
        <f t="shared" si="429"/>
        <v>-</v>
      </c>
      <c r="CS645" s="187"/>
      <c r="CT645" s="197"/>
      <c r="CU645" s="202" t="str">
        <f t="shared" ref="CU645:CU708" si="437">IF(AND(CT645="Y",CV645&lt;&gt;""),"A","-")</f>
        <v>-</v>
      </c>
      <c r="CV645" s="187"/>
      <c r="CW645" s="197"/>
      <c r="CX645" s="202" t="str">
        <f t="shared" ref="CX645:CX708" si="438">IF(AND(CW645="Y",CY645&lt;&gt;""),"A","-")</f>
        <v>-</v>
      </c>
      <c r="CY645" s="187"/>
      <c r="CZ645" s="197"/>
      <c r="DA645" s="202" t="str">
        <f t="shared" si="430"/>
        <v>-</v>
      </c>
      <c r="DB645" s="187"/>
      <c r="DC645" s="197"/>
      <c r="DD645" s="202" t="str">
        <f t="shared" ref="DD645:DD708" si="439">IF(AND(DC645="Y",DE645&lt;&gt;""),"A","-")</f>
        <v>-</v>
      </c>
      <c r="DE645" s="187"/>
      <c r="DF645" s="197"/>
      <c r="DG645" s="202" t="str">
        <f t="shared" ref="DG645:DG708" si="440">IF(AND(DF645="Y",DH645&lt;&gt;""),"A","-")</f>
        <v>-</v>
      </c>
      <c r="DH645" s="187"/>
      <c r="DI645" s="103">
        <f t="shared" si="431"/>
        <v>9</v>
      </c>
      <c r="DJ645" s="103">
        <f t="shared" si="432"/>
        <v>5</v>
      </c>
      <c r="DK645" s="200">
        <f t="shared" ref="DK645:DK708" si="441">DJ645/DI645*100</f>
        <v>55.555555555555557</v>
      </c>
      <c r="DL645" s="201">
        <f t="shared" ref="DL645:DL708" si="442">ROUND(IF($DK645&gt;=80,"5",IF($DK645&gt;=60,"4",IF($DK645&gt;=40,"3",IF($DK645&gt;=21,"2",IF($DK645&lt;=20,"1"))))),2)</f>
        <v>3</v>
      </c>
    </row>
    <row r="646" spans="2:116" ht="24.95" customHeight="1">
      <c r="B646" s="48" t="s">
        <v>1599</v>
      </c>
      <c r="C646" s="48"/>
      <c r="D646" s="14" t="s">
        <v>1434</v>
      </c>
      <c r="E646" s="11" t="s">
        <v>1435</v>
      </c>
      <c r="F646" s="12" t="s">
        <v>996</v>
      </c>
      <c r="G646" s="12" t="s">
        <v>945</v>
      </c>
      <c r="H646" s="40" t="s">
        <v>526</v>
      </c>
      <c r="I646" s="41" t="s">
        <v>530</v>
      </c>
      <c r="J646" s="78" t="str">
        <f t="shared" si="404"/>
        <v xml:space="preserve">C2 </v>
      </c>
      <c r="K646" s="197" t="s">
        <v>1192</v>
      </c>
      <c r="L646" s="202" t="str">
        <f t="shared" si="433"/>
        <v>A</v>
      </c>
      <c r="M646" s="189" t="s">
        <v>1985</v>
      </c>
      <c r="N646" s="197" t="s">
        <v>1192</v>
      </c>
      <c r="O646" s="202" t="str">
        <f t="shared" si="405"/>
        <v>-</v>
      </c>
      <c r="P646" s="187"/>
      <c r="Q646" s="197" t="s">
        <v>1192</v>
      </c>
      <c r="R646" s="202" t="str">
        <f t="shared" si="406"/>
        <v>-</v>
      </c>
      <c r="S646" s="187"/>
      <c r="T646" s="197" t="s">
        <v>1192</v>
      </c>
      <c r="U646" s="202" t="str">
        <f t="shared" si="407"/>
        <v>-</v>
      </c>
      <c r="V646" s="187"/>
      <c r="W646" s="197" t="s">
        <v>1192</v>
      </c>
      <c r="X646" s="202" t="str">
        <f t="shared" si="408"/>
        <v>-</v>
      </c>
      <c r="Y646" s="187"/>
      <c r="Z646" s="197" t="s">
        <v>1192</v>
      </c>
      <c r="AA646" s="202" t="str">
        <f t="shared" si="409"/>
        <v>-</v>
      </c>
      <c r="AB646" s="187"/>
      <c r="AC646" s="197" t="s">
        <v>1192</v>
      </c>
      <c r="AD646" s="202" t="str">
        <f t="shared" si="434"/>
        <v>-</v>
      </c>
      <c r="AE646" s="187"/>
      <c r="AF646" s="197" t="s">
        <v>1192</v>
      </c>
      <c r="AG646" s="202" t="str">
        <f t="shared" si="410"/>
        <v>-</v>
      </c>
      <c r="AH646" s="187"/>
      <c r="AI646" s="197" t="s">
        <v>1192</v>
      </c>
      <c r="AJ646" s="202" t="str">
        <f t="shared" si="411"/>
        <v>-</v>
      </c>
      <c r="AK646" s="187"/>
      <c r="AL646" s="197"/>
      <c r="AM646" s="202" t="str">
        <f t="shared" si="412"/>
        <v>-</v>
      </c>
      <c r="AN646" s="187"/>
      <c r="AO646" s="197"/>
      <c r="AP646" s="202" t="str">
        <f t="shared" si="413"/>
        <v>-</v>
      </c>
      <c r="AQ646" s="187"/>
      <c r="AR646" s="197"/>
      <c r="AS646" s="202" t="str">
        <f t="shared" si="414"/>
        <v>-</v>
      </c>
      <c r="AT646" s="187"/>
      <c r="AU646" s="197"/>
      <c r="AV646" s="202" t="str">
        <f t="shared" si="415"/>
        <v>-</v>
      </c>
      <c r="AW646" s="187"/>
      <c r="AX646" s="197"/>
      <c r="AY646" s="202" t="str">
        <f t="shared" si="416"/>
        <v>-</v>
      </c>
      <c r="AZ646" s="187"/>
      <c r="BA646" s="197"/>
      <c r="BB646" s="202" t="str">
        <f t="shared" si="417"/>
        <v>-</v>
      </c>
      <c r="BC646" s="187"/>
      <c r="BD646" s="197"/>
      <c r="BE646" s="202" t="str">
        <f t="shared" si="418"/>
        <v>-</v>
      </c>
      <c r="BF646" s="187"/>
      <c r="BG646" s="197"/>
      <c r="BH646" s="202" t="str">
        <f t="shared" si="419"/>
        <v>-</v>
      </c>
      <c r="BI646" s="187"/>
      <c r="BJ646" s="197"/>
      <c r="BK646" s="202" t="str">
        <f t="shared" si="420"/>
        <v>-</v>
      </c>
      <c r="BL646" s="187"/>
      <c r="BM646" s="197"/>
      <c r="BN646" s="202" t="str">
        <f t="shared" si="421"/>
        <v>-</v>
      </c>
      <c r="BO646" s="187"/>
      <c r="BP646" s="197"/>
      <c r="BQ646" s="202" t="str">
        <f t="shared" si="422"/>
        <v>-</v>
      </c>
      <c r="BR646" s="187"/>
      <c r="BS646" s="197"/>
      <c r="BT646" s="202" t="str">
        <f t="shared" si="423"/>
        <v>-</v>
      </c>
      <c r="BU646" s="187"/>
      <c r="BV646" s="197"/>
      <c r="BW646" s="202" t="str">
        <f t="shared" si="424"/>
        <v>-</v>
      </c>
      <c r="BX646" s="187"/>
      <c r="BY646" s="197"/>
      <c r="BZ646" s="202" t="str">
        <f t="shared" si="425"/>
        <v>-</v>
      </c>
      <c r="CA646" s="187"/>
      <c r="CB646" s="197"/>
      <c r="CC646" s="202" t="str">
        <f t="shared" si="426"/>
        <v>-</v>
      </c>
      <c r="CD646" s="187"/>
      <c r="CE646" s="197"/>
      <c r="CF646" s="202" t="str">
        <f t="shared" si="427"/>
        <v>-</v>
      </c>
      <c r="CG646" s="187"/>
      <c r="CH646" s="197"/>
      <c r="CI646" s="202" t="str">
        <f t="shared" si="428"/>
        <v>-</v>
      </c>
      <c r="CJ646" s="187"/>
      <c r="CK646" s="197"/>
      <c r="CL646" s="202" t="str">
        <f t="shared" si="435"/>
        <v>-</v>
      </c>
      <c r="CM646" s="187"/>
      <c r="CN646" s="197"/>
      <c r="CO646" s="202" t="str">
        <f t="shared" si="436"/>
        <v>-</v>
      </c>
      <c r="CP646" s="187"/>
      <c r="CQ646" s="197"/>
      <c r="CR646" s="202" t="str">
        <f t="shared" si="429"/>
        <v>-</v>
      </c>
      <c r="CS646" s="187"/>
      <c r="CT646" s="197"/>
      <c r="CU646" s="202" t="str">
        <f t="shared" si="437"/>
        <v>-</v>
      </c>
      <c r="CV646" s="187"/>
      <c r="CW646" s="197"/>
      <c r="CX646" s="202" t="str">
        <f t="shared" si="438"/>
        <v>-</v>
      </c>
      <c r="CY646" s="187"/>
      <c r="CZ646" s="197"/>
      <c r="DA646" s="202" t="str">
        <f t="shared" si="430"/>
        <v>-</v>
      </c>
      <c r="DB646" s="187"/>
      <c r="DC646" s="197"/>
      <c r="DD646" s="202" t="str">
        <f t="shared" si="439"/>
        <v>-</v>
      </c>
      <c r="DE646" s="187"/>
      <c r="DF646" s="197"/>
      <c r="DG646" s="202" t="str">
        <f t="shared" si="440"/>
        <v>-</v>
      </c>
      <c r="DH646" s="187"/>
      <c r="DI646" s="103">
        <f t="shared" si="431"/>
        <v>9</v>
      </c>
      <c r="DJ646" s="103">
        <f t="shared" si="432"/>
        <v>1</v>
      </c>
      <c r="DK646" s="200">
        <f t="shared" si="441"/>
        <v>11.111111111111111</v>
      </c>
      <c r="DL646" s="201">
        <f t="shared" si="442"/>
        <v>1</v>
      </c>
    </row>
    <row r="647" spans="2:116" ht="24.95" customHeight="1">
      <c r="B647" s="48"/>
      <c r="C647" s="48"/>
      <c r="D647" s="14" t="s">
        <v>1436</v>
      </c>
      <c r="E647" s="11" t="s">
        <v>1437</v>
      </c>
      <c r="F647" s="12" t="s">
        <v>996</v>
      </c>
      <c r="G647" s="12" t="s">
        <v>945</v>
      </c>
      <c r="H647" s="40" t="s">
        <v>526</v>
      </c>
      <c r="I647" s="41" t="s">
        <v>530</v>
      </c>
      <c r="J647" s="78" t="str">
        <f t="shared" si="404"/>
        <v xml:space="preserve">C2 </v>
      </c>
      <c r="K647" s="197" t="s">
        <v>1192</v>
      </c>
      <c r="L647" s="202" t="str">
        <f t="shared" si="433"/>
        <v>A</v>
      </c>
      <c r="M647" s="189" t="s">
        <v>1985</v>
      </c>
      <c r="N647" s="197" t="s">
        <v>1192</v>
      </c>
      <c r="O647" s="202" t="str">
        <f t="shared" si="405"/>
        <v>A</v>
      </c>
      <c r="P647" s="189" t="s">
        <v>1985</v>
      </c>
      <c r="Q647" s="197" t="s">
        <v>1192</v>
      </c>
      <c r="R647" s="202" t="str">
        <f t="shared" si="406"/>
        <v>A</v>
      </c>
      <c r="S647" s="189" t="s">
        <v>1985</v>
      </c>
      <c r="T647" s="197" t="s">
        <v>1192</v>
      </c>
      <c r="U647" s="202" t="str">
        <f t="shared" si="407"/>
        <v>A</v>
      </c>
      <c r="V647" s="189" t="s">
        <v>1985</v>
      </c>
      <c r="W647" s="197" t="s">
        <v>1192</v>
      </c>
      <c r="X647" s="202" t="str">
        <f t="shared" si="408"/>
        <v>A</v>
      </c>
      <c r="Y647" s="189" t="s">
        <v>1985</v>
      </c>
      <c r="Z647" s="197" t="s">
        <v>1192</v>
      </c>
      <c r="AA647" s="202" t="str">
        <f t="shared" si="409"/>
        <v>-</v>
      </c>
      <c r="AB647" s="187"/>
      <c r="AC647" s="197" t="s">
        <v>1192</v>
      </c>
      <c r="AD647" s="202" t="str">
        <f t="shared" si="434"/>
        <v>-</v>
      </c>
      <c r="AE647" s="187"/>
      <c r="AF647" s="197" t="s">
        <v>1192</v>
      </c>
      <c r="AG647" s="202" t="str">
        <f t="shared" si="410"/>
        <v>-</v>
      </c>
      <c r="AH647" s="187"/>
      <c r="AI647" s="197" t="s">
        <v>1192</v>
      </c>
      <c r="AJ647" s="202" t="str">
        <f t="shared" si="411"/>
        <v>-</v>
      </c>
      <c r="AK647" s="187"/>
      <c r="AL647" s="197"/>
      <c r="AM647" s="202" t="str">
        <f t="shared" si="412"/>
        <v>-</v>
      </c>
      <c r="AN647" s="187"/>
      <c r="AO647" s="197"/>
      <c r="AP647" s="202" t="str">
        <f t="shared" si="413"/>
        <v>-</v>
      </c>
      <c r="AQ647" s="187"/>
      <c r="AR647" s="197"/>
      <c r="AS647" s="202" t="str">
        <f t="shared" si="414"/>
        <v>-</v>
      </c>
      <c r="AT647" s="187"/>
      <c r="AU647" s="197"/>
      <c r="AV647" s="202" t="str">
        <f t="shared" si="415"/>
        <v>-</v>
      </c>
      <c r="AW647" s="187"/>
      <c r="AX647" s="197"/>
      <c r="AY647" s="202" t="str">
        <f t="shared" si="416"/>
        <v>-</v>
      </c>
      <c r="AZ647" s="187"/>
      <c r="BA647" s="197"/>
      <c r="BB647" s="202" t="str">
        <f t="shared" si="417"/>
        <v>-</v>
      </c>
      <c r="BC647" s="187"/>
      <c r="BD647" s="197"/>
      <c r="BE647" s="202" t="str">
        <f t="shared" si="418"/>
        <v>-</v>
      </c>
      <c r="BF647" s="187"/>
      <c r="BG647" s="197"/>
      <c r="BH647" s="202" t="str">
        <f t="shared" si="419"/>
        <v>-</v>
      </c>
      <c r="BI647" s="187"/>
      <c r="BJ647" s="197"/>
      <c r="BK647" s="202" t="str">
        <f t="shared" si="420"/>
        <v>-</v>
      </c>
      <c r="BL647" s="187"/>
      <c r="BM647" s="197"/>
      <c r="BN647" s="202" t="str">
        <f t="shared" si="421"/>
        <v>-</v>
      </c>
      <c r="BO647" s="187"/>
      <c r="BP647" s="197"/>
      <c r="BQ647" s="202" t="str">
        <f t="shared" si="422"/>
        <v>-</v>
      </c>
      <c r="BR647" s="187"/>
      <c r="BS647" s="197"/>
      <c r="BT647" s="202" t="str">
        <f t="shared" si="423"/>
        <v>-</v>
      </c>
      <c r="BU647" s="187"/>
      <c r="BV647" s="197"/>
      <c r="BW647" s="202" t="str">
        <f t="shared" si="424"/>
        <v>-</v>
      </c>
      <c r="BX647" s="187"/>
      <c r="BY647" s="197"/>
      <c r="BZ647" s="202" t="str">
        <f t="shared" si="425"/>
        <v>-</v>
      </c>
      <c r="CA647" s="187"/>
      <c r="CB647" s="197"/>
      <c r="CC647" s="202" t="str">
        <f t="shared" si="426"/>
        <v>-</v>
      </c>
      <c r="CD647" s="187"/>
      <c r="CE647" s="197"/>
      <c r="CF647" s="202" t="str">
        <f t="shared" si="427"/>
        <v>-</v>
      </c>
      <c r="CG647" s="187"/>
      <c r="CH647" s="197"/>
      <c r="CI647" s="202" t="str">
        <f t="shared" si="428"/>
        <v>-</v>
      </c>
      <c r="CJ647" s="187"/>
      <c r="CK647" s="197"/>
      <c r="CL647" s="202" t="str">
        <f t="shared" si="435"/>
        <v>-</v>
      </c>
      <c r="CM647" s="187"/>
      <c r="CN647" s="197"/>
      <c r="CO647" s="202" t="str">
        <f t="shared" si="436"/>
        <v>-</v>
      </c>
      <c r="CP647" s="187"/>
      <c r="CQ647" s="197"/>
      <c r="CR647" s="202" t="str">
        <f t="shared" si="429"/>
        <v>-</v>
      </c>
      <c r="CS647" s="187"/>
      <c r="CT647" s="197"/>
      <c r="CU647" s="202" t="str">
        <f t="shared" si="437"/>
        <v>-</v>
      </c>
      <c r="CV647" s="187"/>
      <c r="CW647" s="197"/>
      <c r="CX647" s="202" t="str">
        <f t="shared" si="438"/>
        <v>-</v>
      </c>
      <c r="CY647" s="187"/>
      <c r="CZ647" s="197"/>
      <c r="DA647" s="202" t="str">
        <f t="shared" si="430"/>
        <v>-</v>
      </c>
      <c r="DB647" s="187"/>
      <c r="DC647" s="197"/>
      <c r="DD647" s="202" t="str">
        <f t="shared" si="439"/>
        <v>-</v>
      </c>
      <c r="DE647" s="187"/>
      <c r="DF647" s="197"/>
      <c r="DG647" s="202" t="str">
        <f t="shared" si="440"/>
        <v>-</v>
      </c>
      <c r="DH647" s="187"/>
      <c r="DI647" s="103">
        <f t="shared" si="431"/>
        <v>9</v>
      </c>
      <c r="DJ647" s="103">
        <f t="shared" si="432"/>
        <v>5</v>
      </c>
      <c r="DK647" s="200">
        <f t="shared" si="441"/>
        <v>55.555555555555557</v>
      </c>
      <c r="DL647" s="201">
        <f t="shared" si="442"/>
        <v>3</v>
      </c>
    </row>
    <row r="648" spans="2:116" ht="24.95" customHeight="1">
      <c r="B648" s="48" t="s">
        <v>1599</v>
      </c>
      <c r="C648" s="48"/>
      <c r="D648" s="14" t="s">
        <v>1438</v>
      </c>
      <c r="E648" s="11" t="s">
        <v>1439</v>
      </c>
      <c r="F648" s="12" t="s">
        <v>990</v>
      </c>
      <c r="G648" s="12" t="s">
        <v>960</v>
      </c>
      <c r="H648" s="40" t="s">
        <v>985</v>
      </c>
      <c r="I648" s="41" t="s">
        <v>982</v>
      </c>
      <c r="J648" s="78" t="str">
        <f t="shared" si="404"/>
        <v>M7</v>
      </c>
      <c r="K648" s="197" t="s">
        <v>1192</v>
      </c>
      <c r="L648" s="202" t="str">
        <f t="shared" si="433"/>
        <v>A</v>
      </c>
      <c r="M648" s="189" t="s">
        <v>1985</v>
      </c>
      <c r="N648" s="197" t="s">
        <v>1192</v>
      </c>
      <c r="O648" s="202" t="str">
        <f t="shared" si="405"/>
        <v>-</v>
      </c>
      <c r="P648" s="187"/>
      <c r="Q648" s="197" t="s">
        <v>1192</v>
      </c>
      <c r="R648" s="202" t="str">
        <f t="shared" si="406"/>
        <v>-</v>
      </c>
      <c r="S648" s="187"/>
      <c r="T648" s="197" t="s">
        <v>1192</v>
      </c>
      <c r="U648" s="202" t="str">
        <f t="shared" si="407"/>
        <v>-</v>
      </c>
      <c r="V648" s="187"/>
      <c r="W648" s="197" t="s">
        <v>1192</v>
      </c>
      <c r="X648" s="202" t="str">
        <f t="shared" si="408"/>
        <v>-</v>
      </c>
      <c r="Y648" s="187"/>
      <c r="Z648" s="197" t="s">
        <v>1192</v>
      </c>
      <c r="AA648" s="202" t="str">
        <f t="shared" si="409"/>
        <v>-</v>
      </c>
      <c r="AB648" s="187"/>
      <c r="AC648" s="197" t="s">
        <v>1192</v>
      </c>
      <c r="AD648" s="202" t="str">
        <f t="shared" si="434"/>
        <v>-</v>
      </c>
      <c r="AE648" s="187"/>
      <c r="AF648" s="197" t="s">
        <v>1192</v>
      </c>
      <c r="AG648" s="202" t="str">
        <f t="shared" si="410"/>
        <v>-</v>
      </c>
      <c r="AH648" s="187"/>
      <c r="AI648" s="197" t="s">
        <v>1192</v>
      </c>
      <c r="AJ648" s="202" t="str">
        <f t="shared" si="411"/>
        <v>-</v>
      </c>
      <c r="AK648" s="187"/>
      <c r="AL648" s="197" t="s">
        <v>1192</v>
      </c>
      <c r="AM648" s="202" t="str">
        <f t="shared" si="412"/>
        <v>-</v>
      </c>
      <c r="AN648" s="187"/>
      <c r="AO648" s="197" t="s">
        <v>1192</v>
      </c>
      <c r="AP648" s="202" t="str">
        <f t="shared" si="413"/>
        <v>-</v>
      </c>
      <c r="AQ648" s="187"/>
      <c r="AR648" s="197" t="s">
        <v>1192</v>
      </c>
      <c r="AS648" s="202" t="str">
        <f t="shared" si="414"/>
        <v>-</v>
      </c>
      <c r="AT648" s="187"/>
      <c r="AU648" s="197" t="s">
        <v>1192</v>
      </c>
      <c r="AV648" s="202" t="str">
        <f t="shared" si="415"/>
        <v>-</v>
      </c>
      <c r="AW648" s="187"/>
      <c r="AX648" s="197" t="s">
        <v>1192</v>
      </c>
      <c r="AY648" s="202" t="str">
        <f t="shared" si="416"/>
        <v>-</v>
      </c>
      <c r="AZ648" s="187"/>
      <c r="BA648" s="197" t="s">
        <v>1192</v>
      </c>
      <c r="BB648" s="202" t="str">
        <f t="shared" si="417"/>
        <v>-</v>
      </c>
      <c r="BC648" s="187"/>
      <c r="BD648" s="197" t="s">
        <v>1192</v>
      </c>
      <c r="BE648" s="202" t="str">
        <f t="shared" si="418"/>
        <v>-</v>
      </c>
      <c r="BF648" s="187"/>
      <c r="BG648" s="197" t="s">
        <v>1192</v>
      </c>
      <c r="BH648" s="202" t="str">
        <f t="shared" si="419"/>
        <v>-</v>
      </c>
      <c r="BI648" s="187"/>
      <c r="BJ648" s="197"/>
      <c r="BK648" s="202" t="str">
        <f t="shared" si="420"/>
        <v>-</v>
      </c>
      <c r="BL648" s="187"/>
      <c r="BM648" s="197"/>
      <c r="BN648" s="202" t="str">
        <f t="shared" si="421"/>
        <v>-</v>
      </c>
      <c r="BO648" s="187"/>
      <c r="BP648" s="197"/>
      <c r="BQ648" s="202" t="str">
        <f t="shared" si="422"/>
        <v>-</v>
      </c>
      <c r="BR648" s="187"/>
      <c r="BS648" s="197"/>
      <c r="BT648" s="202" t="str">
        <f t="shared" si="423"/>
        <v>-</v>
      </c>
      <c r="BU648" s="187"/>
      <c r="BV648" s="197"/>
      <c r="BW648" s="202" t="str">
        <f t="shared" si="424"/>
        <v>-</v>
      </c>
      <c r="BX648" s="187"/>
      <c r="BY648" s="197"/>
      <c r="BZ648" s="202" t="str">
        <f t="shared" si="425"/>
        <v>-</v>
      </c>
      <c r="CA648" s="187"/>
      <c r="CB648" s="197"/>
      <c r="CC648" s="202" t="str">
        <f t="shared" si="426"/>
        <v>-</v>
      </c>
      <c r="CD648" s="187"/>
      <c r="CE648" s="197"/>
      <c r="CF648" s="202" t="str">
        <f t="shared" si="427"/>
        <v>-</v>
      </c>
      <c r="CG648" s="187"/>
      <c r="CH648" s="197"/>
      <c r="CI648" s="202" t="str">
        <f t="shared" si="428"/>
        <v>-</v>
      </c>
      <c r="CJ648" s="187"/>
      <c r="CK648" s="197"/>
      <c r="CL648" s="202" t="str">
        <f t="shared" si="435"/>
        <v>-</v>
      </c>
      <c r="CM648" s="187"/>
      <c r="CN648" s="197"/>
      <c r="CO648" s="202" t="str">
        <f t="shared" si="436"/>
        <v>-</v>
      </c>
      <c r="CP648" s="187"/>
      <c r="CQ648" s="197"/>
      <c r="CR648" s="202" t="str">
        <f t="shared" si="429"/>
        <v>-</v>
      </c>
      <c r="CS648" s="187"/>
      <c r="CT648" s="197"/>
      <c r="CU648" s="202" t="str">
        <f t="shared" si="437"/>
        <v>-</v>
      </c>
      <c r="CV648" s="187"/>
      <c r="CW648" s="197"/>
      <c r="CX648" s="202" t="str">
        <f t="shared" si="438"/>
        <v>-</v>
      </c>
      <c r="CY648" s="187"/>
      <c r="CZ648" s="197"/>
      <c r="DA648" s="202" t="str">
        <f t="shared" si="430"/>
        <v>-</v>
      </c>
      <c r="DB648" s="187"/>
      <c r="DC648" s="197"/>
      <c r="DD648" s="202" t="str">
        <f t="shared" si="439"/>
        <v>-</v>
      </c>
      <c r="DE648" s="187"/>
      <c r="DF648" s="197"/>
      <c r="DG648" s="202" t="str">
        <f t="shared" si="440"/>
        <v>-</v>
      </c>
      <c r="DH648" s="187"/>
      <c r="DI648" s="103">
        <f t="shared" si="431"/>
        <v>17</v>
      </c>
      <c r="DJ648" s="103">
        <f t="shared" si="432"/>
        <v>1</v>
      </c>
      <c r="DK648" s="200">
        <f t="shared" si="441"/>
        <v>5.8823529411764701</v>
      </c>
      <c r="DL648" s="201">
        <f t="shared" si="442"/>
        <v>1</v>
      </c>
    </row>
    <row r="649" spans="2:116" ht="24.95" customHeight="1">
      <c r="B649" s="48"/>
      <c r="C649" s="48"/>
      <c r="D649" s="14" t="s">
        <v>1471</v>
      </c>
      <c r="E649" s="11" t="s">
        <v>1440</v>
      </c>
      <c r="F649" s="12" t="s">
        <v>996</v>
      </c>
      <c r="G649" s="12" t="s">
        <v>945</v>
      </c>
      <c r="H649" s="40" t="s">
        <v>529</v>
      </c>
      <c r="I649" s="41" t="s">
        <v>531</v>
      </c>
      <c r="J649" s="78" t="str">
        <f t="shared" si="404"/>
        <v xml:space="preserve">C3 </v>
      </c>
      <c r="K649" s="197" t="s">
        <v>1192</v>
      </c>
      <c r="L649" s="208" t="str">
        <f t="shared" si="433"/>
        <v>A</v>
      </c>
      <c r="M649" s="189" t="s">
        <v>1985</v>
      </c>
      <c r="N649" s="197" t="s">
        <v>1192</v>
      </c>
      <c r="O649" s="208" t="str">
        <f t="shared" si="405"/>
        <v>A</v>
      </c>
      <c r="P649" s="189" t="s">
        <v>1985</v>
      </c>
      <c r="Q649" s="197" t="s">
        <v>1192</v>
      </c>
      <c r="R649" s="208" t="str">
        <f t="shared" si="406"/>
        <v>A</v>
      </c>
      <c r="S649" s="189" t="s">
        <v>1985</v>
      </c>
      <c r="T649" s="197" t="s">
        <v>1192</v>
      </c>
      <c r="U649" s="208" t="str">
        <f t="shared" si="407"/>
        <v>-</v>
      </c>
      <c r="V649" s="190"/>
      <c r="W649" s="197" t="s">
        <v>1192</v>
      </c>
      <c r="X649" s="208" t="str">
        <f t="shared" si="408"/>
        <v>-</v>
      </c>
      <c r="Y649" s="190"/>
      <c r="Z649" s="197"/>
      <c r="AA649" s="208" t="str">
        <f t="shared" si="409"/>
        <v>-</v>
      </c>
      <c r="AB649" s="190"/>
      <c r="AC649" s="197"/>
      <c r="AD649" s="208" t="str">
        <f t="shared" si="434"/>
        <v>-</v>
      </c>
      <c r="AE649" s="190"/>
      <c r="AF649" s="197"/>
      <c r="AG649" s="208" t="str">
        <f t="shared" si="410"/>
        <v>-</v>
      </c>
      <c r="AH649" s="190"/>
      <c r="AI649" s="197"/>
      <c r="AJ649" s="208" t="str">
        <f t="shared" si="411"/>
        <v>-</v>
      </c>
      <c r="AK649" s="190"/>
      <c r="AL649" s="197"/>
      <c r="AM649" s="208" t="str">
        <f t="shared" si="412"/>
        <v>-</v>
      </c>
      <c r="AN649" s="190"/>
      <c r="AO649" s="197"/>
      <c r="AP649" s="208" t="str">
        <f t="shared" si="413"/>
        <v>-</v>
      </c>
      <c r="AQ649" s="190"/>
      <c r="AR649" s="197"/>
      <c r="AS649" s="208" t="str">
        <f t="shared" si="414"/>
        <v>-</v>
      </c>
      <c r="AT649" s="190"/>
      <c r="AU649" s="197"/>
      <c r="AV649" s="208" t="str">
        <f t="shared" si="415"/>
        <v>-</v>
      </c>
      <c r="AW649" s="190"/>
      <c r="AX649" s="197"/>
      <c r="AY649" s="208" t="str">
        <f t="shared" si="416"/>
        <v>-</v>
      </c>
      <c r="AZ649" s="190"/>
      <c r="BA649" s="209"/>
      <c r="BB649" s="208" t="str">
        <f t="shared" si="417"/>
        <v>-</v>
      </c>
      <c r="BC649" s="190"/>
      <c r="BD649" s="209"/>
      <c r="BE649" s="208" t="str">
        <f t="shared" si="418"/>
        <v>-</v>
      </c>
      <c r="BF649" s="190"/>
      <c r="BG649" s="209"/>
      <c r="BH649" s="208" t="str">
        <f t="shared" si="419"/>
        <v>-</v>
      </c>
      <c r="BI649" s="190"/>
      <c r="BJ649" s="197"/>
      <c r="BK649" s="208" t="str">
        <f t="shared" si="420"/>
        <v>-</v>
      </c>
      <c r="BL649" s="190"/>
      <c r="BM649" s="197"/>
      <c r="BN649" s="208" t="str">
        <f t="shared" si="421"/>
        <v>-</v>
      </c>
      <c r="BO649" s="190"/>
      <c r="BP649" s="209"/>
      <c r="BQ649" s="208" t="str">
        <f t="shared" si="422"/>
        <v>-</v>
      </c>
      <c r="BR649" s="190"/>
      <c r="BS649" s="209"/>
      <c r="BT649" s="208" t="str">
        <f t="shared" si="423"/>
        <v>-</v>
      </c>
      <c r="BU649" s="190"/>
      <c r="BV649" s="209"/>
      <c r="BW649" s="208" t="str">
        <f t="shared" si="424"/>
        <v>-</v>
      </c>
      <c r="BX649" s="190"/>
      <c r="BY649" s="209"/>
      <c r="BZ649" s="208" t="str">
        <f t="shared" si="425"/>
        <v>-</v>
      </c>
      <c r="CA649" s="190"/>
      <c r="CB649" s="209"/>
      <c r="CC649" s="208" t="str">
        <f t="shared" si="426"/>
        <v>-</v>
      </c>
      <c r="CD649" s="190"/>
      <c r="CE649" s="209"/>
      <c r="CF649" s="208" t="str">
        <f t="shared" si="427"/>
        <v>-</v>
      </c>
      <c r="CG649" s="190"/>
      <c r="CH649" s="209"/>
      <c r="CI649" s="208" t="str">
        <f t="shared" si="428"/>
        <v>-</v>
      </c>
      <c r="CJ649" s="190"/>
      <c r="CK649" s="209"/>
      <c r="CL649" s="208" t="str">
        <f t="shared" si="435"/>
        <v>-</v>
      </c>
      <c r="CM649" s="190"/>
      <c r="CN649" s="209"/>
      <c r="CO649" s="208" t="str">
        <f t="shared" si="436"/>
        <v>-</v>
      </c>
      <c r="CP649" s="190"/>
      <c r="CQ649" s="209"/>
      <c r="CR649" s="208" t="str">
        <f t="shared" si="429"/>
        <v>-</v>
      </c>
      <c r="CS649" s="190"/>
      <c r="CT649" s="209"/>
      <c r="CU649" s="208" t="str">
        <f t="shared" si="437"/>
        <v>-</v>
      </c>
      <c r="CV649" s="190"/>
      <c r="CW649" s="209"/>
      <c r="CX649" s="208" t="str">
        <f t="shared" si="438"/>
        <v>-</v>
      </c>
      <c r="CY649" s="190"/>
      <c r="CZ649" s="209"/>
      <c r="DA649" s="208" t="str">
        <f t="shared" si="430"/>
        <v>-</v>
      </c>
      <c r="DB649" s="190"/>
      <c r="DC649" s="209"/>
      <c r="DD649" s="208" t="str">
        <f t="shared" si="439"/>
        <v>-</v>
      </c>
      <c r="DE649" s="190"/>
      <c r="DF649" s="209"/>
      <c r="DG649" s="208" t="str">
        <f t="shared" si="440"/>
        <v>-</v>
      </c>
      <c r="DH649" s="190"/>
      <c r="DI649" s="103">
        <f t="shared" si="431"/>
        <v>5</v>
      </c>
      <c r="DJ649" s="103">
        <f t="shared" si="432"/>
        <v>3</v>
      </c>
      <c r="DK649" s="200">
        <f t="shared" si="441"/>
        <v>60</v>
      </c>
      <c r="DL649" s="201">
        <f t="shared" si="442"/>
        <v>4</v>
      </c>
    </row>
    <row r="650" spans="2:116" ht="24.95" customHeight="1">
      <c r="B650" s="48" t="s">
        <v>1599</v>
      </c>
      <c r="C650" s="48"/>
      <c r="D650" s="14" t="s">
        <v>1509</v>
      </c>
      <c r="E650" s="11" t="s">
        <v>1441</v>
      </c>
      <c r="F650" s="12" t="s">
        <v>989</v>
      </c>
      <c r="G650" s="12" t="s">
        <v>994</v>
      </c>
      <c r="H650" s="40" t="s">
        <v>523</v>
      </c>
      <c r="I650" s="41" t="s">
        <v>532</v>
      </c>
      <c r="J650" s="78" t="str">
        <f t="shared" si="404"/>
        <v xml:space="preserve">C4 </v>
      </c>
      <c r="K650" s="197" t="s">
        <v>1192</v>
      </c>
      <c r="L650" s="202" t="str">
        <f t="shared" si="433"/>
        <v>A</v>
      </c>
      <c r="M650" s="189" t="s">
        <v>1985</v>
      </c>
      <c r="N650" s="197" t="s">
        <v>1192</v>
      </c>
      <c r="O650" s="202" t="str">
        <f t="shared" si="405"/>
        <v>-</v>
      </c>
      <c r="P650" s="187"/>
      <c r="Q650" s="197" t="s">
        <v>1192</v>
      </c>
      <c r="R650" s="202" t="str">
        <f t="shared" si="406"/>
        <v>-</v>
      </c>
      <c r="S650" s="187"/>
      <c r="T650" s="197"/>
      <c r="U650" s="202" t="str">
        <f t="shared" si="407"/>
        <v>-</v>
      </c>
      <c r="V650" s="187"/>
      <c r="W650" s="197"/>
      <c r="X650" s="202" t="str">
        <f t="shared" si="408"/>
        <v>-</v>
      </c>
      <c r="Y650" s="187"/>
      <c r="Z650" s="197"/>
      <c r="AA650" s="202" t="str">
        <f t="shared" si="409"/>
        <v>-</v>
      </c>
      <c r="AB650" s="187"/>
      <c r="AC650" s="197"/>
      <c r="AD650" s="202" t="str">
        <f t="shared" si="434"/>
        <v>-</v>
      </c>
      <c r="AE650" s="187"/>
      <c r="AF650" s="197"/>
      <c r="AG650" s="202" t="str">
        <f t="shared" si="410"/>
        <v>-</v>
      </c>
      <c r="AH650" s="187"/>
      <c r="AI650" s="197"/>
      <c r="AJ650" s="202" t="str">
        <f t="shared" si="411"/>
        <v>-</v>
      </c>
      <c r="AK650" s="187"/>
      <c r="AL650" s="197"/>
      <c r="AM650" s="202" t="str">
        <f t="shared" si="412"/>
        <v>-</v>
      </c>
      <c r="AN650" s="187"/>
      <c r="AO650" s="197"/>
      <c r="AP650" s="202" t="str">
        <f t="shared" si="413"/>
        <v>-</v>
      </c>
      <c r="AQ650" s="187"/>
      <c r="AR650" s="197"/>
      <c r="AS650" s="202" t="str">
        <f t="shared" si="414"/>
        <v>-</v>
      </c>
      <c r="AT650" s="187"/>
      <c r="AU650" s="197"/>
      <c r="AV650" s="202" t="str">
        <f t="shared" si="415"/>
        <v>-</v>
      </c>
      <c r="AW650" s="187"/>
      <c r="AX650" s="197"/>
      <c r="AY650" s="202" t="str">
        <f t="shared" si="416"/>
        <v>-</v>
      </c>
      <c r="AZ650" s="187"/>
      <c r="BA650" s="197"/>
      <c r="BB650" s="202" t="str">
        <f t="shared" si="417"/>
        <v>-</v>
      </c>
      <c r="BC650" s="187"/>
      <c r="BD650" s="197"/>
      <c r="BE650" s="202" t="str">
        <f t="shared" si="418"/>
        <v>-</v>
      </c>
      <c r="BF650" s="187"/>
      <c r="BG650" s="197"/>
      <c r="BH650" s="202" t="str">
        <f t="shared" si="419"/>
        <v>-</v>
      </c>
      <c r="BI650" s="187"/>
      <c r="BJ650" s="197"/>
      <c r="BK650" s="202" t="str">
        <f t="shared" si="420"/>
        <v>-</v>
      </c>
      <c r="BL650" s="187"/>
      <c r="BM650" s="197"/>
      <c r="BN650" s="202" t="str">
        <f t="shared" si="421"/>
        <v>-</v>
      </c>
      <c r="BO650" s="187"/>
      <c r="BP650" s="197"/>
      <c r="BQ650" s="202" t="str">
        <f t="shared" si="422"/>
        <v>-</v>
      </c>
      <c r="BR650" s="187"/>
      <c r="BS650" s="197"/>
      <c r="BT650" s="202" t="str">
        <f t="shared" si="423"/>
        <v>-</v>
      </c>
      <c r="BU650" s="187"/>
      <c r="BV650" s="197"/>
      <c r="BW650" s="202" t="str">
        <f t="shared" si="424"/>
        <v>-</v>
      </c>
      <c r="BX650" s="187"/>
      <c r="BY650" s="197"/>
      <c r="BZ650" s="202" t="str">
        <f t="shared" si="425"/>
        <v>-</v>
      </c>
      <c r="CA650" s="187"/>
      <c r="CB650" s="197"/>
      <c r="CC650" s="202" t="str">
        <f t="shared" si="426"/>
        <v>-</v>
      </c>
      <c r="CD650" s="187"/>
      <c r="CE650" s="197"/>
      <c r="CF650" s="202" t="str">
        <f t="shared" si="427"/>
        <v>-</v>
      </c>
      <c r="CG650" s="187"/>
      <c r="CH650" s="197"/>
      <c r="CI650" s="202" t="str">
        <f t="shared" si="428"/>
        <v>-</v>
      </c>
      <c r="CJ650" s="187"/>
      <c r="CK650" s="197"/>
      <c r="CL650" s="202" t="str">
        <f t="shared" si="435"/>
        <v>-</v>
      </c>
      <c r="CM650" s="187"/>
      <c r="CN650" s="197"/>
      <c r="CO650" s="202" t="str">
        <f t="shared" si="436"/>
        <v>-</v>
      </c>
      <c r="CP650" s="187"/>
      <c r="CQ650" s="197"/>
      <c r="CR650" s="202" t="str">
        <f t="shared" si="429"/>
        <v>-</v>
      </c>
      <c r="CS650" s="187"/>
      <c r="CT650" s="197"/>
      <c r="CU650" s="202" t="str">
        <f t="shared" si="437"/>
        <v>-</v>
      </c>
      <c r="CV650" s="187"/>
      <c r="CW650" s="197"/>
      <c r="CX650" s="202" t="str">
        <f t="shared" si="438"/>
        <v>-</v>
      </c>
      <c r="CY650" s="187"/>
      <c r="CZ650" s="197"/>
      <c r="DA650" s="202" t="str">
        <f t="shared" si="430"/>
        <v>-</v>
      </c>
      <c r="DB650" s="187"/>
      <c r="DC650" s="197"/>
      <c r="DD650" s="202" t="str">
        <f t="shared" si="439"/>
        <v>-</v>
      </c>
      <c r="DE650" s="187"/>
      <c r="DF650" s="197"/>
      <c r="DG650" s="202" t="str">
        <f t="shared" si="440"/>
        <v>-</v>
      </c>
      <c r="DH650" s="187"/>
      <c r="DI650" s="103">
        <f t="shared" si="431"/>
        <v>3</v>
      </c>
      <c r="DJ650" s="103">
        <f t="shared" si="432"/>
        <v>1</v>
      </c>
      <c r="DK650" s="200">
        <f t="shared" si="441"/>
        <v>33.333333333333329</v>
      </c>
      <c r="DL650" s="201">
        <f t="shared" si="442"/>
        <v>2</v>
      </c>
    </row>
    <row r="651" spans="2:116" ht="24.95" customHeight="1">
      <c r="B651" s="48" t="s">
        <v>1599</v>
      </c>
      <c r="C651" s="48"/>
      <c r="D651" s="14" t="s">
        <v>1442</v>
      </c>
      <c r="E651" s="11" t="s">
        <v>1443</v>
      </c>
      <c r="F651" s="12" t="s">
        <v>989</v>
      </c>
      <c r="G651" s="12" t="s">
        <v>994</v>
      </c>
      <c r="H651" s="40" t="s">
        <v>523</v>
      </c>
      <c r="I651" s="41" t="s">
        <v>532</v>
      </c>
      <c r="J651" s="78" t="str">
        <f t="shared" si="404"/>
        <v xml:space="preserve">C4 </v>
      </c>
      <c r="K651" s="197" t="s">
        <v>1192</v>
      </c>
      <c r="L651" s="202" t="str">
        <f t="shared" si="433"/>
        <v>-</v>
      </c>
      <c r="M651" s="191"/>
      <c r="N651" s="197" t="s">
        <v>1192</v>
      </c>
      <c r="O651" s="202" t="str">
        <f t="shared" si="405"/>
        <v>-</v>
      </c>
      <c r="P651" s="187"/>
      <c r="Q651" s="197" t="s">
        <v>1192</v>
      </c>
      <c r="R651" s="202" t="str">
        <f t="shared" si="406"/>
        <v>-</v>
      </c>
      <c r="S651" s="187"/>
      <c r="T651" s="197"/>
      <c r="U651" s="202" t="str">
        <f t="shared" si="407"/>
        <v>-</v>
      </c>
      <c r="V651" s="187"/>
      <c r="W651" s="197"/>
      <c r="X651" s="202" t="str">
        <f t="shared" si="408"/>
        <v>-</v>
      </c>
      <c r="Y651" s="187"/>
      <c r="Z651" s="197"/>
      <c r="AA651" s="202" t="str">
        <f t="shared" si="409"/>
        <v>-</v>
      </c>
      <c r="AB651" s="187"/>
      <c r="AC651" s="197"/>
      <c r="AD651" s="202" t="str">
        <f t="shared" si="434"/>
        <v>-</v>
      </c>
      <c r="AE651" s="187"/>
      <c r="AF651" s="197"/>
      <c r="AG651" s="202" t="str">
        <f t="shared" si="410"/>
        <v>-</v>
      </c>
      <c r="AH651" s="187"/>
      <c r="AI651" s="197"/>
      <c r="AJ651" s="202" t="str">
        <f t="shared" si="411"/>
        <v>-</v>
      </c>
      <c r="AK651" s="187"/>
      <c r="AL651" s="197"/>
      <c r="AM651" s="202" t="str">
        <f t="shared" si="412"/>
        <v>-</v>
      </c>
      <c r="AN651" s="187"/>
      <c r="AO651" s="197"/>
      <c r="AP651" s="202" t="str">
        <f t="shared" si="413"/>
        <v>-</v>
      </c>
      <c r="AQ651" s="187"/>
      <c r="AR651" s="197"/>
      <c r="AS651" s="202" t="str">
        <f t="shared" si="414"/>
        <v>-</v>
      </c>
      <c r="AT651" s="187"/>
      <c r="AU651" s="197"/>
      <c r="AV651" s="202" t="str">
        <f t="shared" si="415"/>
        <v>-</v>
      </c>
      <c r="AW651" s="187"/>
      <c r="AX651" s="197"/>
      <c r="AY651" s="202" t="str">
        <f t="shared" si="416"/>
        <v>-</v>
      </c>
      <c r="AZ651" s="187"/>
      <c r="BA651" s="197"/>
      <c r="BB651" s="202" t="str">
        <f t="shared" si="417"/>
        <v>-</v>
      </c>
      <c r="BC651" s="187"/>
      <c r="BD651" s="197"/>
      <c r="BE651" s="202" t="str">
        <f t="shared" si="418"/>
        <v>-</v>
      </c>
      <c r="BF651" s="187"/>
      <c r="BG651" s="197"/>
      <c r="BH651" s="202" t="str">
        <f t="shared" si="419"/>
        <v>-</v>
      </c>
      <c r="BI651" s="187"/>
      <c r="BJ651" s="197"/>
      <c r="BK651" s="202" t="str">
        <f t="shared" si="420"/>
        <v>-</v>
      </c>
      <c r="BL651" s="187"/>
      <c r="BM651" s="197"/>
      <c r="BN651" s="202" t="str">
        <f t="shared" si="421"/>
        <v>-</v>
      </c>
      <c r="BO651" s="187"/>
      <c r="BP651" s="197"/>
      <c r="BQ651" s="202" t="str">
        <f t="shared" si="422"/>
        <v>-</v>
      </c>
      <c r="BR651" s="187"/>
      <c r="BS651" s="197"/>
      <c r="BT651" s="202" t="str">
        <f t="shared" si="423"/>
        <v>-</v>
      </c>
      <c r="BU651" s="187"/>
      <c r="BV651" s="197"/>
      <c r="BW651" s="202" t="str">
        <f t="shared" si="424"/>
        <v>-</v>
      </c>
      <c r="BX651" s="187"/>
      <c r="BY651" s="197"/>
      <c r="BZ651" s="202" t="str">
        <f t="shared" si="425"/>
        <v>-</v>
      </c>
      <c r="CA651" s="187"/>
      <c r="CB651" s="197"/>
      <c r="CC651" s="202" t="str">
        <f t="shared" si="426"/>
        <v>-</v>
      </c>
      <c r="CD651" s="187"/>
      <c r="CE651" s="197"/>
      <c r="CF651" s="202" t="str">
        <f t="shared" si="427"/>
        <v>-</v>
      </c>
      <c r="CG651" s="187"/>
      <c r="CH651" s="197"/>
      <c r="CI651" s="202" t="str">
        <f t="shared" si="428"/>
        <v>-</v>
      </c>
      <c r="CJ651" s="187"/>
      <c r="CK651" s="197"/>
      <c r="CL651" s="202" t="str">
        <f t="shared" si="435"/>
        <v>-</v>
      </c>
      <c r="CM651" s="187"/>
      <c r="CN651" s="197"/>
      <c r="CO651" s="202" t="str">
        <f t="shared" si="436"/>
        <v>-</v>
      </c>
      <c r="CP651" s="187"/>
      <c r="CQ651" s="197"/>
      <c r="CR651" s="202" t="str">
        <f t="shared" si="429"/>
        <v>-</v>
      </c>
      <c r="CS651" s="187"/>
      <c r="CT651" s="197"/>
      <c r="CU651" s="202" t="str">
        <f t="shared" si="437"/>
        <v>-</v>
      </c>
      <c r="CV651" s="187"/>
      <c r="CW651" s="197"/>
      <c r="CX651" s="202" t="str">
        <f t="shared" si="438"/>
        <v>-</v>
      </c>
      <c r="CY651" s="187"/>
      <c r="CZ651" s="197"/>
      <c r="DA651" s="202" t="str">
        <f t="shared" si="430"/>
        <v>-</v>
      </c>
      <c r="DB651" s="187"/>
      <c r="DC651" s="197"/>
      <c r="DD651" s="202" t="str">
        <f t="shared" si="439"/>
        <v>-</v>
      </c>
      <c r="DE651" s="187"/>
      <c r="DF651" s="197"/>
      <c r="DG651" s="202" t="str">
        <f t="shared" si="440"/>
        <v>-</v>
      </c>
      <c r="DH651" s="187"/>
      <c r="DI651" s="103">
        <f t="shared" si="431"/>
        <v>3</v>
      </c>
      <c r="DJ651" s="103">
        <f t="shared" si="432"/>
        <v>0</v>
      </c>
      <c r="DK651" s="200">
        <f t="shared" si="441"/>
        <v>0</v>
      </c>
      <c r="DL651" s="201">
        <f t="shared" si="442"/>
        <v>1</v>
      </c>
    </row>
    <row r="652" spans="2:116" ht="24.95" customHeight="1">
      <c r="B652" s="48" t="s">
        <v>1599</v>
      </c>
      <c r="C652" s="48"/>
      <c r="D652" s="14" t="s">
        <v>1510</v>
      </c>
      <c r="E652" s="11" t="s">
        <v>1444</v>
      </c>
      <c r="F652" s="12" t="s">
        <v>989</v>
      </c>
      <c r="G652" s="12" t="s">
        <v>994</v>
      </c>
      <c r="H652" s="40" t="s">
        <v>523</v>
      </c>
      <c r="I652" s="41" t="s">
        <v>532</v>
      </c>
      <c r="J652" s="78" t="str">
        <f t="shared" si="404"/>
        <v xml:space="preserve">C4 </v>
      </c>
      <c r="K652" s="197" t="s">
        <v>1192</v>
      </c>
      <c r="L652" s="202" t="str">
        <f t="shared" si="433"/>
        <v>A</v>
      </c>
      <c r="M652" s="189" t="s">
        <v>1985</v>
      </c>
      <c r="N652" s="197" t="s">
        <v>1192</v>
      </c>
      <c r="O652" s="202" t="str">
        <f t="shared" si="405"/>
        <v>-</v>
      </c>
      <c r="P652" s="187"/>
      <c r="Q652" s="197" t="s">
        <v>1192</v>
      </c>
      <c r="R652" s="202" t="str">
        <f t="shared" si="406"/>
        <v>-</v>
      </c>
      <c r="S652" s="187"/>
      <c r="T652" s="197"/>
      <c r="U652" s="202" t="str">
        <f t="shared" si="407"/>
        <v>-</v>
      </c>
      <c r="V652" s="187"/>
      <c r="W652" s="197"/>
      <c r="X652" s="202" t="str">
        <f t="shared" si="408"/>
        <v>-</v>
      </c>
      <c r="Y652" s="187"/>
      <c r="Z652" s="197"/>
      <c r="AA652" s="202" t="str">
        <f t="shared" si="409"/>
        <v>-</v>
      </c>
      <c r="AB652" s="187"/>
      <c r="AC652" s="197"/>
      <c r="AD652" s="202" t="str">
        <f t="shared" si="434"/>
        <v>-</v>
      </c>
      <c r="AE652" s="187"/>
      <c r="AF652" s="197"/>
      <c r="AG652" s="202" t="str">
        <f t="shared" si="410"/>
        <v>-</v>
      </c>
      <c r="AH652" s="187"/>
      <c r="AI652" s="197"/>
      <c r="AJ652" s="202" t="str">
        <f t="shared" si="411"/>
        <v>-</v>
      </c>
      <c r="AK652" s="187"/>
      <c r="AL652" s="197"/>
      <c r="AM652" s="202" t="str">
        <f t="shared" si="412"/>
        <v>-</v>
      </c>
      <c r="AN652" s="187"/>
      <c r="AO652" s="197"/>
      <c r="AP652" s="202" t="str">
        <f t="shared" si="413"/>
        <v>-</v>
      </c>
      <c r="AQ652" s="187"/>
      <c r="AR652" s="197"/>
      <c r="AS652" s="202" t="str">
        <f t="shared" si="414"/>
        <v>-</v>
      </c>
      <c r="AT652" s="187"/>
      <c r="AU652" s="197"/>
      <c r="AV652" s="202" t="str">
        <f t="shared" si="415"/>
        <v>-</v>
      </c>
      <c r="AW652" s="187"/>
      <c r="AX652" s="197"/>
      <c r="AY652" s="202" t="str">
        <f t="shared" si="416"/>
        <v>-</v>
      </c>
      <c r="AZ652" s="187"/>
      <c r="BA652" s="197"/>
      <c r="BB652" s="202" t="str">
        <f t="shared" si="417"/>
        <v>-</v>
      </c>
      <c r="BC652" s="187"/>
      <c r="BD652" s="197"/>
      <c r="BE652" s="202" t="str">
        <f t="shared" si="418"/>
        <v>-</v>
      </c>
      <c r="BF652" s="187"/>
      <c r="BG652" s="197"/>
      <c r="BH652" s="202" t="str">
        <f t="shared" si="419"/>
        <v>-</v>
      </c>
      <c r="BI652" s="187"/>
      <c r="BJ652" s="197"/>
      <c r="BK652" s="202" t="str">
        <f t="shared" si="420"/>
        <v>-</v>
      </c>
      <c r="BL652" s="187"/>
      <c r="BM652" s="197"/>
      <c r="BN652" s="202" t="str">
        <f t="shared" si="421"/>
        <v>-</v>
      </c>
      <c r="BO652" s="187"/>
      <c r="BP652" s="197"/>
      <c r="BQ652" s="202" t="str">
        <f t="shared" si="422"/>
        <v>-</v>
      </c>
      <c r="BR652" s="187"/>
      <c r="BS652" s="197"/>
      <c r="BT652" s="202" t="str">
        <f t="shared" si="423"/>
        <v>-</v>
      </c>
      <c r="BU652" s="187"/>
      <c r="BV652" s="197"/>
      <c r="BW652" s="202" t="str">
        <f t="shared" si="424"/>
        <v>-</v>
      </c>
      <c r="BX652" s="187"/>
      <c r="BY652" s="197"/>
      <c r="BZ652" s="202" t="str">
        <f t="shared" si="425"/>
        <v>-</v>
      </c>
      <c r="CA652" s="187"/>
      <c r="CB652" s="197"/>
      <c r="CC652" s="202" t="str">
        <f t="shared" si="426"/>
        <v>-</v>
      </c>
      <c r="CD652" s="187"/>
      <c r="CE652" s="197"/>
      <c r="CF652" s="202" t="str">
        <f t="shared" si="427"/>
        <v>-</v>
      </c>
      <c r="CG652" s="187"/>
      <c r="CH652" s="197"/>
      <c r="CI652" s="202" t="str">
        <f t="shared" si="428"/>
        <v>-</v>
      </c>
      <c r="CJ652" s="187"/>
      <c r="CK652" s="197"/>
      <c r="CL652" s="202" t="str">
        <f t="shared" si="435"/>
        <v>-</v>
      </c>
      <c r="CM652" s="187"/>
      <c r="CN652" s="197"/>
      <c r="CO652" s="202" t="str">
        <f t="shared" si="436"/>
        <v>-</v>
      </c>
      <c r="CP652" s="187"/>
      <c r="CQ652" s="197"/>
      <c r="CR652" s="202" t="str">
        <f t="shared" si="429"/>
        <v>-</v>
      </c>
      <c r="CS652" s="187"/>
      <c r="CT652" s="197"/>
      <c r="CU652" s="202" t="str">
        <f t="shared" si="437"/>
        <v>-</v>
      </c>
      <c r="CV652" s="187"/>
      <c r="CW652" s="197"/>
      <c r="CX652" s="202" t="str">
        <f t="shared" si="438"/>
        <v>-</v>
      </c>
      <c r="CY652" s="187"/>
      <c r="CZ652" s="197"/>
      <c r="DA652" s="202" t="str">
        <f t="shared" si="430"/>
        <v>-</v>
      </c>
      <c r="DB652" s="187"/>
      <c r="DC652" s="197"/>
      <c r="DD652" s="202" t="str">
        <f t="shared" si="439"/>
        <v>-</v>
      </c>
      <c r="DE652" s="187"/>
      <c r="DF652" s="197"/>
      <c r="DG652" s="202" t="str">
        <f t="shared" si="440"/>
        <v>-</v>
      </c>
      <c r="DH652" s="187"/>
      <c r="DI652" s="103">
        <f t="shared" si="431"/>
        <v>3</v>
      </c>
      <c r="DJ652" s="103">
        <f t="shared" si="432"/>
        <v>1</v>
      </c>
      <c r="DK652" s="200">
        <f t="shared" si="441"/>
        <v>33.333333333333329</v>
      </c>
      <c r="DL652" s="201">
        <f t="shared" si="442"/>
        <v>2</v>
      </c>
    </row>
    <row r="653" spans="2:116" ht="24.95" customHeight="1">
      <c r="B653" s="48" t="s">
        <v>1599</v>
      </c>
      <c r="C653" s="48"/>
      <c r="D653" s="14" t="s">
        <v>1472</v>
      </c>
      <c r="E653" s="11" t="s">
        <v>1445</v>
      </c>
      <c r="F653" s="12" t="s">
        <v>989</v>
      </c>
      <c r="G653" s="12" t="s">
        <v>994</v>
      </c>
      <c r="H653" s="40" t="s">
        <v>523</v>
      </c>
      <c r="I653" s="41" t="s">
        <v>532</v>
      </c>
      <c r="J653" s="78" t="str">
        <f t="shared" si="404"/>
        <v xml:space="preserve">C4 </v>
      </c>
      <c r="K653" s="197" t="s">
        <v>1192</v>
      </c>
      <c r="L653" s="202" t="str">
        <f t="shared" si="433"/>
        <v>A</v>
      </c>
      <c r="M653" s="189" t="s">
        <v>1985</v>
      </c>
      <c r="N653" s="197" t="s">
        <v>1192</v>
      </c>
      <c r="O653" s="202" t="str">
        <f t="shared" si="405"/>
        <v>-</v>
      </c>
      <c r="P653" s="187"/>
      <c r="Q653" s="197" t="s">
        <v>1192</v>
      </c>
      <c r="R653" s="202" t="str">
        <f t="shared" si="406"/>
        <v>-</v>
      </c>
      <c r="S653" s="187"/>
      <c r="T653" s="197"/>
      <c r="U653" s="202" t="str">
        <f t="shared" si="407"/>
        <v>-</v>
      </c>
      <c r="V653" s="187"/>
      <c r="W653" s="197"/>
      <c r="X653" s="202" t="str">
        <f t="shared" si="408"/>
        <v>-</v>
      </c>
      <c r="Y653" s="187"/>
      <c r="Z653" s="197"/>
      <c r="AA653" s="202" t="str">
        <f t="shared" si="409"/>
        <v>-</v>
      </c>
      <c r="AB653" s="187"/>
      <c r="AC653" s="197"/>
      <c r="AD653" s="202" t="str">
        <f t="shared" si="434"/>
        <v>-</v>
      </c>
      <c r="AE653" s="187"/>
      <c r="AF653" s="197"/>
      <c r="AG653" s="202" t="str">
        <f t="shared" si="410"/>
        <v>-</v>
      </c>
      <c r="AH653" s="187"/>
      <c r="AI653" s="197"/>
      <c r="AJ653" s="202" t="str">
        <f t="shared" si="411"/>
        <v>-</v>
      </c>
      <c r="AK653" s="187"/>
      <c r="AL653" s="197"/>
      <c r="AM653" s="202" t="str">
        <f t="shared" si="412"/>
        <v>-</v>
      </c>
      <c r="AN653" s="187"/>
      <c r="AO653" s="197"/>
      <c r="AP653" s="202" t="str">
        <f t="shared" si="413"/>
        <v>-</v>
      </c>
      <c r="AQ653" s="187"/>
      <c r="AR653" s="197"/>
      <c r="AS653" s="202" t="str">
        <f t="shared" si="414"/>
        <v>-</v>
      </c>
      <c r="AT653" s="187"/>
      <c r="AU653" s="197"/>
      <c r="AV653" s="202" t="str">
        <f t="shared" si="415"/>
        <v>-</v>
      </c>
      <c r="AW653" s="187"/>
      <c r="AX653" s="197"/>
      <c r="AY653" s="202" t="str">
        <f t="shared" si="416"/>
        <v>-</v>
      </c>
      <c r="AZ653" s="187"/>
      <c r="BA653" s="197"/>
      <c r="BB653" s="202" t="str">
        <f t="shared" si="417"/>
        <v>-</v>
      </c>
      <c r="BC653" s="187"/>
      <c r="BD653" s="197"/>
      <c r="BE653" s="202" t="str">
        <f t="shared" si="418"/>
        <v>-</v>
      </c>
      <c r="BF653" s="187"/>
      <c r="BG653" s="197"/>
      <c r="BH653" s="202" t="str">
        <f t="shared" si="419"/>
        <v>-</v>
      </c>
      <c r="BI653" s="187"/>
      <c r="BJ653" s="197"/>
      <c r="BK653" s="202" t="str">
        <f t="shared" si="420"/>
        <v>-</v>
      </c>
      <c r="BL653" s="187"/>
      <c r="BM653" s="197"/>
      <c r="BN653" s="202" t="str">
        <f t="shared" si="421"/>
        <v>-</v>
      </c>
      <c r="BO653" s="187"/>
      <c r="BP653" s="197"/>
      <c r="BQ653" s="202" t="str">
        <f t="shared" si="422"/>
        <v>-</v>
      </c>
      <c r="BR653" s="187"/>
      <c r="BS653" s="197"/>
      <c r="BT653" s="202" t="str">
        <f t="shared" si="423"/>
        <v>-</v>
      </c>
      <c r="BU653" s="187"/>
      <c r="BV653" s="197"/>
      <c r="BW653" s="202" t="str">
        <f t="shared" si="424"/>
        <v>-</v>
      </c>
      <c r="BX653" s="187"/>
      <c r="BY653" s="197"/>
      <c r="BZ653" s="202" t="str">
        <f t="shared" si="425"/>
        <v>-</v>
      </c>
      <c r="CA653" s="187"/>
      <c r="CB653" s="197"/>
      <c r="CC653" s="202" t="str">
        <f t="shared" si="426"/>
        <v>-</v>
      </c>
      <c r="CD653" s="187"/>
      <c r="CE653" s="197"/>
      <c r="CF653" s="202" t="str">
        <f t="shared" si="427"/>
        <v>-</v>
      </c>
      <c r="CG653" s="187"/>
      <c r="CH653" s="197"/>
      <c r="CI653" s="202" t="str">
        <f t="shared" si="428"/>
        <v>-</v>
      </c>
      <c r="CJ653" s="187"/>
      <c r="CK653" s="197"/>
      <c r="CL653" s="202" t="str">
        <f t="shared" si="435"/>
        <v>-</v>
      </c>
      <c r="CM653" s="187"/>
      <c r="CN653" s="197"/>
      <c r="CO653" s="202" t="str">
        <f t="shared" si="436"/>
        <v>-</v>
      </c>
      <c r="CP653" s="187"/>
      <c r="CQ653" s="197"/>
      <c r="CR653" s="202" t="str">
        <f t="shared" si="429"/>
        <v>-</v>
      </c>
      <c r="CS653" s="187"/>
      <c r="CT653" s="197"/>
      <c r="CU653" s="202" t="str">
        <f t="shared" si="437"/>
        <v>-</v>
      </c>
      <c r="CV653" s="187"/>
      <c r="CW653" s="197"/>
      <c r="CX653" s="202" t="str">
        <f t="shared" si="438"/>
        <v>-</v>
      </c>
      <c r="CY653" s="187"/>
      <c r="CZ653" s="197"/>
      <c r="DA653" s="202" t="str">
        <f t="shared" si="430"/>
        <v>-</v>
      </c>
      <c r="DB653" s="187"/>
      <c r="DC653" s="197"/>
      <c r="DD653" s="202" t="str">
        <f t="shared" si="439"/>
        <v>-</v>
      </c>
      <c r="DE653" s="187"/>
      <c r="DF653" s="197"/>
      <c r="DG653" s="202" t="str">
        <f t="shared" si="440"/>
        <v>-</v>
      </c>
      <c r="DH653" s="187"/>
      <c r="DI653" s="103">
        <f t="shared" si="431"/>
        <v>3</v>
      </c>
      <c r="DJ653" s="103">
        <f t="shared" si="432"/>
        <v>1</v>
      </c>
      <c r="DK653" s="200">
        <f t="shared" si="441"/>
        <v>33.333333333333329</v>
      </c>
      <c r="DL653" s="201">
        <f t="shared" si="442"/>
        <v>2</v>
      </c>
    </row>
    <row r="654" spans="2:116" ht="24.95" customHeight="1">
      <c r="B654" s="48" t="s">
        <v>1599</v>
      </c>
      <c r="C654" s="48"/>
      <c r="D654" s="14" t="s">
        <v>1473</v>
      </c>
      <c r="E654" s="11" t="s">
        <v>1446</v>
      </c>
      <c r="F654" s="12" t="s">
        <v>989</v>
      </c>
      <c r="G654" s="12" t="s">
        <v>994</v>
      </c>
      <c r="H654" s="40" t="s">
        <v>523</v>
      </c>
      <c r="I654" s="41" t="s">
        <v>532</v>
      </c>
      <c r="J654" s="78" t="str">
        <f t="shared" si="404"/>
        <v xml:space="preserve">C4 </v>
      </c>
      <c r="K654" s="197" t="s">
        <v>1192</v>
      </c>
      <c r="L654" s="202" t="str">
        <f t="shared" si="433"/>
        <v>A</v>
      </c>
      <c r="M654" s="189" t="s">
        <v>1985</v>
      </c>
      <c r="N654" s="197" t="s">
        <v>1192</v>
      </c>
      <c r="O654" s="202" t="str">
        <f t="shared" si="405"/>
        <v>-</v>
      </c>
      <c r="P654" s="187"/>
      <c r="Q654" s="197" t="s">
        <v>1192</v>
      </c>
      <c r="R654" s="202" t="str">
        <f t="shared" si="406"/>
        <v>-</v>
      </c>
      <c r="S654" s="187"/>
      <c r="T654" s="197"/>
      <c r="U654" s="202" t="str">
        <f t="shared" si="407"/>
        <v>-</v>
      </c>
      <c r="V654" s="187"/>
      <c r="W654" s="197"/>
      <c r="X654" s="202" t="str">
        <f t="shared" si="408"/>
        <v>-</v>
      </c>
      <c r="Y654" s="187"/>
      <c r="Z654" s="197"/>
      <c r="AA654" s="202" t="str">
        <f t="shared" si="409"/>
        <v>-</v>
      </c>
      <c r="AB654" s="187"/>
      <c r="AC654" s="197"/>
      <c r="AD654" s="202" t="str">
        <f t="shared" si="434"/>
        <v>-</v>
      </c>
      <c r="AE654" s="187"/>
      <c r="AF654" s="197"/>
      <c r="AG654" s="202" t="str">
        <f t="shared" si="410"/>
        <v>-</v>
      </c>
      <c r="AH654" s="187"/>
      <c r="AI654" s="197"/>
      <c r="AJ654" s="202" t="str">
        <f t="shared" si="411"/>
        <v>-</v>
      </c>
      <c r="AK654" s="187"/>
      <c r="AL654" s="197"/>
      <c r="AM654" s="202" t="str">
        <f t="shared" si="412"/>
        <v>-</v>
      </c>
      <c r="AN654" s="187"/>
      <c r="AO654" s="197"/>
      <c r="AP654" s="202" t="str">
        <f t="shared" si="413"/>
        <v>-</v>
      </c>
      <c r="AQ654" s="187"/>
      <c r="AR654" s="197"/>
      <c r="AS654" s="202" t="str">
        <f t="shared" si="414"/>
        <v>-</v>
      </c>
      <c r="AT654" s="187"/>
      <c r="AU654" s="197"/>
      <c r="AV654" s="202" t="str">
        <f t="shared" si="415"/>
        <v>-</v>
      </c>
      <c r="AW654" s="187"/>
      <c r="AX654" s="197"/>
      <c r="AY654" s="202" t="str">
        <f t="shared" si="416"/>
        <v>-</v>
      </c>
      <c r="AZ654" s="187"/>
      <c r="BA654" s="197"/>
      <c r="BB654" s="202" t="str">
        <f t="shared" si="417"/>
        <v>-</v>
      </c>
      <c r="BC654" s="187"/>
      <c r="BD654" s="197"/>
      <c r="BE654" s="202" t="str">
        <f t="shared" si="418"/>
        <v>-</v>
      </c>
      <c r="BF654" s="187"/>
      <c r="BG654" s="197"/>
      <c r="BH654" s="202" t="str">
        <f t="shared" si="419"/>
        <v>-</v>
      </c>
      <c r="BI654" s="187"/>
      <c r="BJ654" s="197"/>
      <c r="BK654" s="202" t="str">
        <f t="shared" si="420"/>
        <v>-</v>
      </c>
      <c r="BL654" s="187"/>
      <c r="BM654" s="197"/>
      <c r="BN654" s="202" t="str">
        <f t="shared" si="421"/>
        <v>-</v>
      </c>
      <c r="BO654" s="187"/>
      <c r="BP654" s="197"/>
      <c r="BQ654" s="202" t="str">
        <f t="shared" si="422"/>
        <v>-</v>
      </c>
      <c r="BR654" s="187"/>
      <c r="BS654" s="197"/>
      <c r="BT654" s="202" t="str">
        <f t="shared" si="423"/>
        <v>-</v>
      </c>
      <c r="BU654" s="187"/>
      <c r="BV654" s="197"/>
      <c r="BW654" s="202" t="str">
        <f t="shared" si="424"/>
        <v>-</v>
      </c>
      <c r="BX654" s="187"/>
      <c r="BY654" s="197"/>
      <c r="BZ654" s="202" t="str">
        <f t="shared" si="425"/>
        <v>-</v>
      </c>
      <c r="CA654" s="187"/>
      <c r="CB654" s="197"/>
      <c r="CC654" s="202" t="str">
        <f t="shared" si="426"/>
        <v>-</v>
      </c>
      <c r="CD654" s="187"/>
      <c r="CE654" s="197"/>
      <c r="CF654" s="202" t="str">
        <f t="shared" si="427"/>
        <v>-</v>
      </c>
      <c r="CG654" s="187"/>
      <c r="CH654" s="197"/>
      <c r="CI654" s="202" t="str">
        <f t="shared" si="428"/>
        <v>-</v>
      </c>
      <c r="CJ654" s="187"/>
      <c r="CK654" s="197"/>
      <c r="CL654" s="202" t="str">
        <f t="shared" si="435"/>
        <v>-</v>
      </c>
      <c r="CM654" s="187"/>
      <c r="CN654" s="197"/>
      <c r="CO654" s="202" t="str">
        <f t="shared" si="436"/>
        <v>-</v>
      </c>
      <c r="CP654" s="187"/>
      <c r="CQ654" s="197"/>
      <c r="CR654" s="202" t="str">
        <f t="shared" si="429"/>
        <v>-</v>
      </c>
      <c r="CS654" s="187"/>
      <c r="CT654" s="197"/>
      <c r="CU654" s="202" t="str">
        <f t="shared" si="437"/>
        <v>-</v>
      </c>
      <c r="CV654" s="187"/>
      <c r="CW654" s="197"/>
      <c r="CX654" s="202" t="str">
        <f t="shared" si="438"/>
        <v>-</v>
      </c>
      <c r="CY654" s="187"/>
      <c r="CZ654" s="197"/>
      <c r="DA654" s="202" t="str">
        <f t="shared" si="430"/>
        <v>-</v>
      </c>
      <c r="DB654" s="187"/>
      <c r="DC654" s="197"/>
      <c r="DD654" s="202" t="str">
        <f t="shared" si="439"/>
        <v>-</v>
      </c>
      <c r="DE654" s="187"/>
      <c r="DF654" s="197"/>
      <c r="DG654" s="202" t="str">
        <f t="shared" si="440"/>
        <v>-</v>
      </c>
      <c r="DH654" s="187"/>
      <c r="DI654" s="103">
        <f t="shared" si="431"/>
        <v>3</v>
      </c>
      <c r="DJ654" s="103">
        <f t="shared" si="432"/>
        <v>1</v>
      </c>
      <c r="DK654" s="200">
        <f t="shared" si="441"/>
        <v>33.333333333333329</v>
      </c>
      <c r="DL654" s="201">
        <f t="shared" si="442"/>
        <v>2</v>
      </c>
    </row>
    <row r="655" spans="2:116" ht="24.95" customHeight="1">
      <c r="B655" s="48"/>
      <c r="C655" s="48"/>
      <c r="D655" s="14" t="s">
        <v>1474</v>
      </c>
      <c r="E655" s="11" t="s">
        <v>1447</v>
      </c>
      <c r="F655" s="12" t="s">
        <v>989</v>
      </c>
      <c r="G655" s="12" t="s">
        <v>994</v>
      </c>
      <c r="H655" s="40" t="s">
        <v>523</v>
      </c>
      <c r="I655" s="41" t="s">
        <v>532</v>
      </c>
      <c r="J655" s="78" t="str">
        <f t="shared" si="404"/>
        <v xml:space="preserve">C4 </v>
      </c>
      <c r="K655" s="197" t="s">
        <v>1192</v>
      </c>
      <c r="L655" s="202" t="str">
        <f t="shared" si="433"/>
        <v>A</v>
      </c>
      <c r="M655" s="189" t="s">
        <v>1985</v>
      </c>
      <c r="N655" s="197" t="s">
        <v>1192</v>
      </c>
      <c r="O655" s="202" t="str">
        <f t="shared" si="405"/>
        <v>-</v>
      </c>
      <c r="P655" s="187"/>
      <c r="Q655" s="197" t="s">
        <v>1192</v>
      </c>
      <c r="R655" s="202" t="str">
        <f t="shared" si="406"/>
        <v>-</v>
      </c>
      <c r="S655" s="187"/>
      <c r="T655" s="197"/>
      <c r="U655" s="202" t="str">
        <f t="shared" si="407"/>
        <v>-</v>
      </c>
      <c r="V655" s="187"/>
      <c r="W655" s="197"/>
      <c r="X655" s="202" t="str">
        <f t="shared" si="408"/>
        <v>-</v>
      </c>
      <c r="Y655" s="187"/>
      <c r="Z655" s="197"/>
      <c r="AA655" s="202" t="str">
        <f t="shared" si="409"/>
        <v>-</v>
      </c>
      <c r="AB655" s="187"/>
      <c r="AC655" s="197"/>
      <c r="AD655" s="202" t="str">
        <f t="shared" si="434"/>
        <v>-</v>
      </c>
      <c r="AE655" s="187"/>
      <c r="AF655" s="197"/>
      <c r="AG655" s="202" t="str">
        <f t="shared" si="410"/>
        <v>-</v>
      </c>
      <c r="AH655" s="187"/>
      <c r="AI655" s="197"/>
      <c r="AJ655" s="202" t="str">
        <f t="shared" si="411"/>
        <v>-</v>
      </c>
      <c r="AK655" s="187"/>
      <c r="AL655" s="197"/>
      <c r="AM655" s="202" t="str">
        <f t="shared" si="412"/>
        <v>-</v>
      </c>
      <c r="AN655" s="187"/>
      <c r="AO655" s="197"/>
      <c r="AP655" s="202" t="str">
        <f t="shared" si="413"/>
        <v>-</v>
      </c>
      <c r="AQ655" s="187"/>
      <c r="AR655" s="197"/>
      <c r="AS655" s="202" t="str">
        <f t="shared" si="414"/>
        <v>-</v>
      </c>
      <c r="AT655" s="187"/>
      <c r="AU655" s="197"/>
      <c r="AV655" s="202" t="str">
        <f t="shared" si="415"/>
        <v>-</v>
      </c>
      <c r="AW655" s="187"/>
      <c r="AX655" s="197"/>
      <c r="AY655" s="202" t="str">
        <f t="shared" si="416"/>
        <v>-</v>
      </c>
      <c r="AZ655" s="187"/>
      <c r="BA655" s="197"/>
      <c r="BB655" s="202" t="str">
        <f t="shared" si="417"/>
        <v>-</v>
      </c>
      <c r="BC655" s="187"/>
      <c r="BD655" s="197"/>
      <c r="BE655" s="202" t="str">
        <f t="shared" si="418"/>
        <v>-</v>
      </c>
      <c r="BF655" s="187"/>
      <c r="BG655" s="197"/>
      <c r="BH655" s="202" t="str">
        <f t="shared" si="419"/>
        <v>-</v>
      </c>
      <c r="BI655" s="187"/>
      <c r="BJ655" s="197"/>
      <c r="BK655" s="202" t="str">
        <f t="shared" si="420"/>
        <v>-</v>
      </c>
      <c r="BL655" s="187"/>
      <c r="BM655" s="197"/>
      <c r="BN655" s="202" t="str">
        <f t="shared" si="421"/>
        <v>-</v>
      </c>
      <c r="BO655" s="187"/>
      <c r="BP655" s="197"/>
      <c r="BQ655" s="202" t="str">
        <f t="shared" si="422"/>
        <v>-</v>
      </c>
      <c r="BR655" s="187"/>
      <c r="BS655" s="197"/>
      <c r="BT655" s="202" t="str">
        <f t="shared" si="423"/>
        <v>-</v>
      </c>
      <c r="BU655" s="187"/>
      <c r="BV655" s="197"/>
      <c r="BW655" s="202" t="str">
        <f t="shared" si="424"/>
        <v>-</v>
      </c>
      <c r="BX655" s="187"/>
      <c r="BY655" s="197"/>
      <c r="BZ655" s="202" t="str">
        <f t="shared" si="425"/>
        <v>-</v>
      </c>
      <c r="CA655" s="187"/>
      <c r="CB655" s="197"/>
      <c r="CC655" s="202" t="str">
        <f t="shared" si="426"/>
        <v>-</v>
      </c>
      <c r="CD655" s="187"/>
      <c r="CE655" s="197"/>
      <c r="CF655" s="202" t="str">
        <f t="shared" si="427"/>
        <v>-</v>
      </c>
      <c r="CG655" s="187"/>
      <c r="CH655" s="197"/>
      <c r="CI655" s="202" t="str">
        <f t="shared" si="428"/>
        <v>-</v>
      </c>
      <c r="CJ655" s="187"/>
      <c r="CK655" s="197"/>
      <c r="CL655" s="202" t="str">
        <f t="shared" si="435"/>
        <v>-</v>
      </c>
      <c r="CM655" s="187"/>
      <c r="CN655" s="197"/>
      <c r="CO655" s="202" t="str">
        <f t="shared" si="436"/>
        <v>-</v>
      </c>
      <c r="CP655" s="187"/>
      <c r="CQ655" s="197"/>
      <c r="CR655" s="202" t="str">
        <f t="shared" si="429"/>
        <v>-</v>
      </c>
      <c r="CS655" s="187"/>
      <c r="CT655" s="197"/>
      <c r="CU655" s="202" t="str">
        <f t="shared" si="437"/>
        <v>-</v>
      </c>
      <c r="CV655" s="187"/>
      <c r="CW655" s="197"/>
      <c r="CX655" s="202" t="str">
        <f t="shared" si="438"/>
        <v>-</v>
      </c>
      <c r="CY655" s="187"/>
      <c r="CZ655" s="197"/>
      <c r="DA655" s="202" t="str">
        <f t="shared" si="430"/>
        <v>-</v>
      </c>
      <c r="DB655" s="187"/>
      <c r="DC655" s="197"/>
      <c r="DD655" s="202" t="str">
        <f t="shared" si="439"/>
        <v>-</v>
      </c>
      <c r="DE655" s="187"/>
      <c r="DF655" s="197"/>
      <c r="DG655" s="202" t="str">
        <f t="shared" si="440"/>
        <v>-</v>
      </c>
      <c r="DH655" s="187"/>
      <c r="DI655" s="103">
        <f t="shared" si="431"/>
        <v>3</v>
      </c>
      <c r="DJ655" s="103">
        <f t="shared" si="432"/>
        <v>1</v>
      </c>
      <c r="DK655" s="200">
        <f t="shared" si="441"/>
        <v>33.333333333333329</v>
      </c>
      <c r="DL655" s="201">
        <f t="shared" si="442"/>
        <v>2</v>
      </c>
    </row>
    <row r="656" spans="2:116" ht="24.95" customHeight="1">
      <c r="B656" s="48" t="s">
        <v>1599</v>
      </c>
      <c r="C656" s="48"/>
      <c r="D656" s="14" t="s">
        <v>1475</v>
      </c>
      <c r="E656" s="11" t="s">
        <v>1448</v>
      </c>
      <c r="F656" s="12" t="s">
        <v>989</v>
      </c>
      <c r="G656" s="12" t="s">
        <v>994</v>
      </c>
      <c r="H656" s="40" t="s">
        <v>523</v>
      </c>
      <c r="I656" s="41" t="s">
        <v>532</v>
      </c>
      <c r="J656" s="78" t="str">
        <f t="shared" si="404"/>
        <v xml:space="preserve">C4 </v>
      </c>
      <c r="K656" s="197" t="s">
        <v>1192</v>
      </c>
      <c r="L656" s="202" t="str">
        <f t="shared" si="433"/>
        <v>A</v>
      </c>
      <c r="M656" s="189" t="s">
        <v>1985</v>
      </c>
      <c r="N656" s="197" t="s">
        <v>1192</v>
      </c>
      <c r="O656" s="202" t="str">
        <f t="shared" si="405"/>
        <v>-</v>
      </c>
      <c r="P656" s="187"/>
      <c r="Q656" s="197" t="s">
        <v>1192</v>
      </c>
      <c r="R656" s="202" t="str">
        <f t="shared" si="406"/>
        <v>-</v>
      </c>
      <c r="S656" s="187"/>
      <c r="T656" s="197"/>
      <c r="U656" s="202" t="str">
        <f t="shared" si="407"/>
        <v>-</v>
      </c>
      <c r="V656" s="187"/>
      <c r="W656" s="197"/>
      <c r="X656" s="202" t="str">
        <f t="shared" si="408"/>
        <v>-</v>
      </c>
      <c r="Y656" s="187"/>
      <c r="Z656" s="197"/>
      <c r="AA656" s="202" t="str">
        <f t="shared" si="409"/>
        <v>-</v>
      </c>
      <c r="AB656" s="187"/>
      <c r="AC656" s="197"/>
      <c r="AD656" s="202" t="str">
        <f t="shared" si="434"/>
        <v>-</v>
      </c>
      <c r="AE656" s="187"/>
      <c r="AF656" s="197"/>
      <c r="AG656" s="202" t="str">
        <f t="shared" si="410"/>
        <v>-</v>
      </c>
      <c r="AH656" s="187"/>
      <c r="AI656" s="197"/>
      <c r="AJ656" s="202" t="str">
        <f t="shared" si="411"/>
        <v>-</v>
      </c>
      <c r="AK656" s="187"/>
      <c r="AL656" s="197"/>
      <c r="AM656" s="202" t="str">
        <f t="shared" si="412"/>
        <v>-</v>
      </c>
      <c r="AN656" s="187"/>
      <c r="AO656" s="197"/>
      <c r="AP656" s="202" t="str">
        <f t="shared" si="413"/>
        <v>-</v>
      </c>
      <c r="AQ656" s="187"/>
      <c r="AR656" s="197"/>
      <c r="AS656" s="202" t="str">
        <f t="shared" si="414"/>
        <v>-</v>
      </c>
      <c r="AT656" s="187"/>
      <c r="AU656" s="197"/>
      <c r="AV656" s="202" t="str">
        <f t="shared" si="415"/>
        <v>-</v>
      </c>
      <c r="AW656" s="187"/>
      <c r="AX656" s="197"/>
      <c r="AY656" s="202" t="str">
        <f t="shared" si="416"/>
        <v>-</v>
      </c>
      <c r="AZ656" s="187"/>
      <c r="BA656" s="197"/>
      <c r="BB656" s="202" t="str">
        <f t="shared" si="417"/>
        <v>-</v>
      </c>
      <c r="BC656" s="187"/>
      <c r="BD656" s="197"/>
      <c r="BE656" s="202" t="str">
        <f t="shared" si="418"/>
        <v>-</v>
      </c>
      <c r="BF656" s="187"/>
      <c r="BG656" s="197"/>
      <c r="BH656" s="202" t="str">
        <f t="shared" si="419"/>
        <v>-</v>
      </c>
      <c r="BI656" s="187"/>
      <c r="BJ656" s="197"/>
      <c r="BK656" s="202" t="str">
        <f t="shared" si="420"/>
        <v>-</v>
      </c>
      <c r="BL656" s="187"/>
      <c r="BM656" s="197"/>
      <c r="BN656" s="202" t="str">
        <f t="shared" si="421"/>
        <v>-</v>
      </c>
      <c r="BO656" s="187"/>
      <c r="BP656" s="197"/>
      <c r="BQ656" s="202" t="str">
        <f t="shared" si="422"/>
        <v>-</v>
      </c>
      <c r="BR656" s="187"/>
      <c r="BS656" s="197"/>
      <c r="BT656" s="202" t="str">
        <f t="shared" si="423"/>
        <v>-</v>
      </c>
      <c r="BU656" s="187"/>
      <c r="BV656" s="197"/>
      <c r="BW656" s="202" t="str">
        <f t="shared" si="424"/>
        <v>-</v>
      </c>
      <c r="BX656" s="187"/>
      <c r="BY656" s="197"/>
      <c r="BZ656" s="202" t="str">
        <f t="shared" si="425"/>
        <v>-</v>
      </c>
      <c r="CA656" s="187"/>
      <c r="CB656" s="197"/>
      <c r="CC656" s="202" t="str">
        <f t="shared" si="426"/>
        <v>-</v>
      </c>
      <c r="CD656" s="187"/>
      <c r="CE656" s="197"/>
      <c r="CF656" s="202" t="str">
        <f t="shared" si="427"/>
        <v>-</v>
      </c>
      <c r="CG656" s="187"/>
      <c r="CH656" s="197"/>
      <c r="CI656" s="202" t="str">
        <f t="shared" si="428"/>
        <v>-</v>
      </c>
      <c r="CJ656" s="187"/>
      <c r="CK656" s="197"/>
      <c r="CL656" s="202" t="str">
        <f t="shared" si="435"/>
        <v>-</v>
      </c>
      <c r="CM656" s="187"/>
      <c r="CN656" s="197"/>
      <c r="CO656" s="202" t="str">
        <f t="shared" si="436"/>
        <v>-</v>
      </c>
      <c r="CP656" s="187"/>
      <c r="CQ656" s="197"/>
      <c r="CR656" s="202" t="str">
        <f t="shared" si="429"/>
        <v>-</v>
      </c>
      <c r="CS656" s="187"/>
      <c r="CT656" s="197"/>
      <c r="CU656" s="202" t="str">
        <f t="shared" si="437"/>
        <v>-</v>
      </c>
      <c r="CV656" s="187"/>
      <c r="CW656" s="197"/>
      <c r="CX656" s="202" t="str">
        <f t="shared" si="438"/>
        <v>-</v>
      </c>
      <c r="CY656" s="187"/>
      <c r="CZ656" s="197"/>
      <c r="DA656" s="202" t="str">
        <f t="shared" si="430"/>
        <v>-</v>
      </c>
      <c r="DB656" s="187"/>
      <c r="DC656" s="197"/>
      <c r="DD656" s="202" t="str">
        <f t="shared" si="439"/>
        <v>-</v>
      </c>
      <c r="DE656" s="187"/>
      <c r="DF656" s="197"/>
      <c r="DG656" s="202" t="str">
        <f t="shared" si="440"/>
        <v>-</v>
      </c>
      <c r="DH656" s="187"/>
      <c r="DI656" s="103">
        <f t="shared" si="431"/>
        <v>3</v>
      </c>
      <c r="DJ656" s="103">
        <f t="shared" si="432"/>
        <v>1</v>
      </c>
      <c r="DK656" s="200">
        <f t="shared" si="441"/>
        <v>33.333333333333329</v>
      </c>
      <c r="DL656" s="201">
        <f t="shared" si="442"/>
        <v>2</v>
      </c>
    </row>
    <row r="657" spans="2:116" ht="24.95" customHeight="1">
      <c r="B657" s="48"/>
      <c r="C657" s="48"/>
      <c r="D657" s="14" t="s">
        <v>1476</v>
      </c>
      <c r="E657" s="11" t="s">
        <v>1449</v>
      </c>
      <c r="F657" s="12" t="s">
        <v>989</v>
      </c>
      <c r="G657" s="12" t="s">
        <v>994</v>
      </c>
      <c r="H657" s="40" t="s">
        <v>523</v>
      </c>
      <c r="I657" s="41" t="s">
        <v>532</v>
      </c>
      <c r="J657" s="78" t="str">
        <f t="shared" si="404"/>
        <v xml:space="preserve">C4 </v>
      </c>
      <c r="K657" s="197" t="s">
        <v>1192</v>
      </c>
      <c r="L657" s="202" t="str">
        <f t="shared" si="433"/>
        <v>A</v>
      </c>
      <c r="M657" s="189" t="s">
        <v>1985</v>
      </c>
      <c r="N657" s="197" t="s">
        <v>1192</v>
      </c>
      <c r="O657" s="202" t="str">
        <f t="shared" si="405"/>
        <v>-</v>
      </c>
      <c r="P657" s="187"/>
      <c r="Q657" s="197" t="s">
        <v>1192</v>
      </c>
      <c r="R657" s="202" t="str">
        <f t="shared" si="406"/>
        <v>-</v>
      </c>
      <c r="S657" s="187"/>
      <c r="T657" s="197"/>
      <c r="U657" s="202" t="str">
        <f t="shared" si="407"/>
        <v>-</v>
      </c>
      <c r="V657" s="187"/>
      <c r="W657" s="197"/>
      <c r="X657" s="202" t="str">
        <f t="shared" si="408"/>
        <v>-</v>
      </c>
      <c r="Y657" s="187"/>
      <c r="Z657" s="197"/>
      <c r="AA657" s="202" t="str">
        <f t="shared" si="409"/>
        <v>-</v>
      </c>
      <c r="AB657" s="187"/>
      <c r="AC657" s="197"/>
      <c r="AD657" s="202" t="str">
        <f t="shared" si="434"/>
        <v>-</v>
      </c>
      <c r="AE657" s="187"/>
      <c r="AF657" s="197"/>
      <c r="AG657" s="202" t="str">
        <f t="shared" si="410"/>
        <v>-</v>
      </c>
      <c r="AH657" s="187"/>
      <c r="AI657" s="197"/>
      <c r="AJ657" s="202" t="str">
        <f t="shared" si="411"/>
        <v>-</v>
      </c>
      <c r="AK657" s="187"/>
      <c r="AL657" s="197"/>
      <c r="AM657" s="202" t="str">
        <f t="shared" si="412"/>
        <v>-</v>
      </c>
      <c r="AN657" s="187"/>
      <c r="AO657" s="197"/>
      <c r="AP657" s="202" t="str">
        <f t="shared" si="413"/>
        <v>-</v>
      </c>
      <c r="AQ657" s="187"/>
      <c r="AR657" s="197"/>
      <c r="AS657" s="202" t="str">
        <f t="shared" si="414"/>
        <v>-</v>
      </c>
      <c r="AT657" s="187"/>
      <c r="AU657" s="197"/>
      <c r="AV657" s="202" t="str">
        <f t="shared" si="415"/>
        <v>-</v>
      </c>
      <c r="AW657" s="187"/>
      <c r="AX657" s="197"/>
      <c r="AY657" s="202" t="str">
        <f t="shared" si="416"/>
        <v>-</v>
      </c>
      <c r="AZ657" s="187"/>
      <c r="BA657" s="197"/>
      <c r="BB657" s="202" t="str">
        <f t="shared" si="417"/>
        <v>-</v>
      </c>
      <c r="BC657" s="187"/>
      <c r="BD657" s="197"/>
      <c r="BE657" s="202" t="str">
        <f t="shared" si="418"/>
        <v>-</v>
      </c>
      <c r="BF657" s="187"/>
      <c r="BG657" s="197"/>
      <c r="BH657" s="202" t="str">
        <f t="shared" si="419"/>
        <v>-</v>
      </c>
      <c r="BI657" s="187"/>
      <c r="BJ657" s="197"/>
      <c r="BK657" s="202" t="str">
        <f t="shared" si="420"/>
        <v>-</v>
      </c>
      <c r="BL657" s="187"/>
      <c r="BM657" s="197"/>
      <c r="BN657" s="202" t="str">
        <f t="shared" si="421"/>
        <v>-</v>
      </c>
      <c r="BO657" s="187"/>
      <c r="BP657" s="197"/>
      <c r="BQ657" s="202" t="str">
        <f t="shared" si="422"/>
        <v>-</v>
      </c>
      <c r="BR657" s="187"/>
      <c r="BS657" s="197"/>
      <c r="BT657" s="202" t="str">
        <f t="shared" si="423"/>
        <v>-</v>
      </c>
      <c r="BU657" s="187"/>
      <c r="BV657" s="197"/>
      <c r="BW657" s="202" t="str">
        <f t="shared" si="424"/>
        <v>-</v>
      </c>
      <c r="BX657" s="187"/>
      <c r="BY657" s="197"/>
      <c r="BZ657" s="202" t="str">
        <f t="shared" si="425"/>
        <v>-</v>
      </c>
      <c r="CA657" s="187"/>
      <c r="CB657" s="197"/>
      <c r="CC657" s="202" t="str">
        <f t="shared" si="426"/>
        <v>-</v>
      </c>
      <c r="CD657" s="187"/>
      <c r="CE657" s="197"/>
      <c r="CF657" s="202" t="str">
        <f t="shared" si="427"/>
        <v>-</v>
      </c>
      <c r="CG657" s="187"/>
      <c r="CH657" s="197"/>
      <c r="CI657" s="202" t="str">
        <f t="shared" si="428"/>
        <v>-</v>
      </c>
      <c r="CJ657" s="187"/>
      <c r="CK657" s="197"/>
      <c r="CL657" s="202" t="str">
        <f t="shared" si="435"/>
        <v>-</v>
      </c>
      <c r="CM657" s="187"/>
      <c r="CN657" s="197"/>
      <c r="CO657" s="202" t="str">
        <f t="shared" si="436"/>
        <v>-</v>
      </c>
      <c r="CP657" s="187"/>
      <c r="CQ657" s="197"/>
      <c r="CR657" s="202" t="str">
        <f t="shared" si="429"/>
        <v>-</v>
      </c>
      <c r="CS657" s="187"/>
      <c r="CT657" s="197"/>
      <c r="CU657" s="202" t="str">
        <f t="shared" si="437"/>
        <v>-</v>
      </c>
      <c r="CV657" s="187"/>
      <c r="CW657" s="197"/>
      <c r="CX657" s="202" t="str">
        <f t="shared" si="438"/>
        <v>-</v>
      </c>
      <c r="CY657" s="187"/>
      <c r="CZ657" s="197"/>
      <c r="DA657" s="202" t="str">
        <f t="shared" si="430"/>
        <v>-</v>
      </c>
      <c r="DB657" s="187"/>
      <c r="DC657" s="197"/>
      <c r="DD657" s="202" t="str">
        <f t="shared" si="439"/>
        <v>-</v>
      </c>
      <c r="DE657" s="187"/>
      <c r="DF657" s="197"/>
      <c r="DG657" s="202" t="str">
        <f t="shared" si="440"/>
        <v>-</v>
      </c>
      <c r="DH657" s="187"/>
      <c r="DI657" s="103">
        <f t="shared" si="431"/>
        <v>3</v>
      </c>
      <c r="DJ657" s="103">
        <f t="shared" si="432"/>
        <v>1</v>
      </c>
      <c r="DK657" s="200">
        <f t="shared" si="441"/>
        <v>33.333333333333329</v>
      </c>
      <c r="DL657" s="201">
        <f t="shared" si="442"/>
        <v>2</v>
      </c>
    </row>
    <row r="658" spans="2:116" ht="24.95" customHeight="1">
      <c r="B658" s="48"/>
      <c r="C658" s="48"/>
      <c r="D658" s="14" t="s">
        <v>1477</v>
      </c>
      <c r="E658" s="11" t="s">
        <v>1450</v>
      </c>
      <c r="F658" s="12" t="s">
        <v>992</v>
      </c>
      <c r="G658" s="12" t="s">
        <v>938</v>
      </c>
      <c r="H658" s="40" t="s">
        <v>523</v>
      </c>
      <c r="I658" s="41" t="s">
        <v>532</v>
      </c>
      <c r="J658" s="78" t="str">
        <f t="shared" si="404"/>
        <v xml:space="preserve">C4 </v>
      </c>
      <c r="K658" s="197" t="s">
        <v>1192</v>
      </c>
      <c r="L658" s="202" t="str">
        <f t="shared" si="433"/>
        <v>A</v>
      </c>
      <c r="M658" s="189" t="s">
        <v>1985</v>
      </c>
      <c r="N658" s="197" t="s">
        <v>1192</v>
      </c>
      <c r="O658" s="202" t="str">
        <f t="shared" si="405"/>
        <v>-</v>
      </c>
      <c r="P658" s="187"/>
      <c r="Q658" s="197" t="s">
        <v>1192</v>
      </c>
      <c r="R658" s="202" t="str">
        <f t="shared" si="406"/>
        <v>-</v>
      </c>
      <c r="S658" s="187"/>
      <c r="T658" s="197"/>
      <c r="U658" s="202" t="str">
        <f t="shared" si="407"/>
        <v>-</v>
      </c>
      <c r="V658" s="187"/>
      <c r="W658" s="197"/>
      <c r="X658" s="202" t="str">
        <f t="shared" si="408"/>
        <v>-</v>
      </c>
      <c r="Y658" s="187"/>
      <c r="Z658" s="197"/>
      <c r="AA658" s="202" t="str">
        <f t="shared" si="409"/>
        <v>-</v>
      </c>
      <c r="AB658" s="187"/>
      <c r="AC658" s="197"/>
      <c r="AD658" s="202" t="str">
        <f t="shared" si="434"/>
        <v>-</v>
      </c>
      <c r="AE658" s="187"/>
      <c r="AF658" s="197"/>
      <c r="AG658" s="202" t="str">
        <f t="shared" si="410"/>
        <v>-</v>
      </c>
      <c r="AH658" s="187"/>
      <c r="AI658" s="197"/>
      <c r="AJ658" s="202" t="str">
        <f t="shared" si="411"/>
        <v>-</v>
      </c>
      <c r="AK658" s="187"/>
      <c r="AL658" s="197"/>
      <c r="AM658" s="202" t="str">
        <f t="shared" si="412"/>
        <v>-</v>
      </c>
      <c r="AN658" s="187"/>
      <c r="AO658" s="197"/>
      <c r="AP658" s="202" t="str">
        <f t="shared" si="413"/>
        <v>-</v>
      </c>
      <c r="AQ658" s="187"/>
      <c r="AR658" s="197"/>
      <c r="AS658" s="202" t="str">
        <f t="shared" si="414"/>
        <v>-</v>
      </c>
      <c r="AT658" s="187"/>
      <c r="AU658" s="197"/>
      <c r="AV658" s="202" t="str">
        <f t="shared" si="415"/>
        <v>-</v>
      </c>
      <c r="AW658" s="187"/>
      <c r="AX658" s="197"/>
      <c r="AY658" s="202" t="str">
        <f t="shared" si="416"/>
        <v>-</v>
      </c>
      <c r="AZ658" s="187"/>
      <c r="BA658" s="197"/>
      <c r="BB658" s="202" t="str">
        <f t="shared" si="417"/>
        <v>-</v>
      </c>
      <c r="BC658" s="187"/>
      <c r="BD658" s="197"/>
      <c r="BE658" s="202" t="str">
        <f t="shared" si="418"/>
        <v>-</v>
      </c>
      <c r="BF658" s="187"/>
      <c r="BG658" s="197"/>
      <c r="BH658" s="202" t="str">
        <f t="shared" si="419"/>
        <v>-</v>
      </c>
      <c r="BI658" s="187"/>
      <c r="BJ658" s="197"/>
      <c r="BK658" s="202" t="str">
        <f t="shared" si="420"/>
        <v>-</v>
      </c>
      <c r="BL658" s="187"/>
      <c r="BM658" s="197"/>
      <c r="BN658" s="202" t="str">
        <f t="shared" si="421"/>
        <v>-</v>
      </c>
      <c r="BO658" s="187"/>
      <c r="BP658" s="197"/>
      <c r="BQ658" s="202" t="str">
        <f t="shared" si="422"/>
        <v>-</v>
      </c>
      <c r="BR658" s="187"/>
      <c r="BS658" s="197"/>
      <c r="BT658" s="202" t="str">
        <f t="shared" si="423"/>
        <v>-</v>
      </c>
      <c r="BU658" s="187"/>
      <c r="BV658" s="197"/>
      <c r="BW658" s="202" t="str">
        <f t="shared" si="424"/>
        <v>-</v>
      </c>
      <c r="BX658" s="187"/>
      <c r="BY658" s="197"/>
      <c r="BZ658" s="202" t="str">
        <f t="shared" si="425"/>
        <v>-</v>
      </c>
      <c r="CA658" s="187"/>
      <c r="CB658" s="197"/>
      <c r="CC658" s="202" t="str">
        <f t="shared" si="426"/>
        <v>-</v>
      </c>
      <c r="CD658" s="187"/>
      <c r="CE658" s="197"/>
      <c r="CF658" s="202" t="str">
        <f t="shared" si="427"/>
        <v>-</v>
      </c>
      <c r="CG658" s="187"/>
      <c r="CH658" s="197"/>
      <c r="CI658" s="202" t="str">
        <f t="shared" si="428"/>
        <v>-</v>
      </c>
      <c r="CJ658" s="187"/>
      <c r="CK658" s="197"/>
      <c r="CL658" s="202" t="str">
        <f t="shared" si="435"/>
        <v>-</v>
      </c>
      <c r="CM658" s="187"/>
      <c r="CN658" s="197"/>
      <c r="CO658" s="202" t="str">
        <f t="shared" si="436"/>
        <v>-</v>
      </c>
      <c r="CP658" s="187"/>
      <c r="CQ658" s="197"/>
      <c r="CR658" s="202" t="str">
        <f t="shared" si="429"/>
        <v>-</v>
      </c>
      <c r="CS658" s="187"/>
      <c r="CT658" s="197"/>
      <c r="CU658" s="202" t="str">
        <f t="shared" si="437"/>
        <v>-</v>
      </c>
      <c r="CV658" s="187"/>
      <c r="CW658" s="197"/>
      <c r="CX658" s="202" t="str">
        <f t="shared" si="438"/>
        <v>-</v>
      </c>
      <c r="CY658" s="187"/>
      <c r="CZ658" s="197"/>
      <c r="DA658" s="202" t="str">
        <f t="shared" si="430"/>
        <v>-</v>
      </c>
      <c r="DB658" s="187"/>
      <c r="DC658" s="197"/>
      <c r="DD658" s="202" t="str">
        <f t="shared" si="439"/>
        <v>-</v>
      </c>
      <c r="DE658" s="187"/>
      <c r="DF658" s="197"/>
      <c r="DG658" s="202" t="str">
        <f t="shared" si="440"/>
        <v>-</v>
      </c>
      <c r="DH658" s="187"/>
      <c r="DI658" s="103">
        <f t="shared" si="431"/>
        <v>3</v>
      </c>
      <c r="DJ658" s="103">
        <f t="shared" si="432"/>
        <v>1</v>
      </c>
      <c r="DK658" s="200">
        <f t="shared" si="441"/>
        <v>33.333333333333329</v>
      </c>
      <c r="DL658" s="201">
        <f t="shared" si="442"/>
        <v>2</v>
      </c>
    </row>
    <row r="659" spans="2:116" ht="24.95" customHeight="1">
      <c r="B659" s="48" t="s">
        <v>1599</v>
      </c>
      <c r="C659" s="48"/>
      <c r="D659" s="14" t="s">
        <v>1478</v>
      </c>
      <c r="E659" s="11" t="s">
        <v>1451</v>
      </c>
      <c r="F659" s="12" t="s">
        <v>992</v>
      </c>
      <c r="G659" s="12" t="s">
        <v>938</v>
      </c>
      <c r="H659" s="40" t="s">
        <v>523</v>
      </c>
      <c r="I659" s="41" t="s">
        <v>532</v>
      </c>
      <c r="J659" s="78" t="str">
        <f t="shared" si="404"/>
        <v xml:space="preserve">C4 </v>
      </c>
      <c r="K659" s="197" t="s">
        <v>1192</v>
      </c>
      <c r="L659" s="202" t="str">
        <f t="shared" si="433"/>
        <v>A</v>
      </c>
      <c r="M659" s="189" t="s">
        <v>1985</v>
      </c>
      <c r="N659" s="197" t="s">
        <v>1192</v>
      </c>
      <c r="O659" s="202" t="str">
        <f t="shared" si="405"/>
        <v>-</v>
      </c>
      <c r="P659" s="187"/>
      <c r="Q659" s="197" t="s">
        <v>1192</v>
      </c>
      <c r="R659" s="202" t="str">
        <f t="shared" si="406"/>
        <v>-</v>
      </c>
      <c r="S659" s="187"/>
      <c r="T659" s="197"/>
      <c r="U659" s="202" t="str">
        <f t="shared" si="407"/>
        <v>-</v>
      </c>
      <c r="V659" s="187"/>
      <c r="W659" s="197"/>
      <c r="X659" s="202" t="str">
        <f t="shared" si="408"/>
        <v>-</v>
      </c>
      <c r="Y659" s="187"/>
      <c r="Z659" s="197"/>
      <c r="AA659" s="202" t="str">
        <f t="shared" si="409"/>
        <v>-</v>
      </c>
      <c r="AB659" s="187"/>
      <c r="AC659" s="197"/>
      <c r="AD659" s="202" t="str">
        <f t="shared" si="434"/>
        <v>-</v>
      </c>
      <c r="AE659" s="187"/>
      <c r="AF659" s="197"/>
      <c r="AG659" s="202" t="str">
        <f t="shared" si="410"/>
        <v>-</v>
      </c>
      <c r="AH659" s="187"/>
      <c r="AI659" s="197"/>
      <c r="AJ659" s="202" t="str">
        <f t="shared" si="411"/>
        <v>-</v>
      </c>
      <c r="AK659" s="187"/>
      <c r="AL659" s="197"/>
      <c r="AM659" s="202" t="str">
        <f t="shared" si="412"/>
        <v>-</v>
      </c>
      <c r="AN659" s="187"/>
      <c r="AO659" s="197"/>
      <c r="AP659" s="202" t="str">
        <f t="shared" si="413"/>
        <v>-</v>
      </c>
      <c r="AQ659" s="187"/>
      <c r="AR659" s="197"/>
      <c r="AS659" s="202" t="str">
        <f t="shared" si="414"/>
        <v>-</v>
      </c>
      <c r="AT659" s="187"/>
      <c r="AU659" s="197"/>
      <c r="AV659" s="202" t="str">
        <f t="shared" si="415"/>
        <v>-</v>
      </c>
      <c r="AW659" s="187"/>
      <c r="AX659" s="197"/>
      <c r="AY659" s="202" t="str">
        <f t="shared" si="416"/>
        <v>-</v>
      </c>
      <c r="AZ659" s="187"/>
      <c r="BA659" s="197"/>
      <c r="BB659" s="202" t="str">
        <f t="shared" si="417"/>
        <v>-</v>
      </c>
      <c r="BC659" s="187"/>
      <c r="BD659" s="197"/>
      <c r="BE659" s="202" t="str">
        <f t="shared" si="418"/>
        <v>-</v>
      </c>
      <c r="BF659" s="187"/>
      <c r="BG659" s="197"/>
      <c r="BH659" s="202" t="str">
        <f t="shared" si="419"/>
        <v>-</v>
      </c>
      <c r="BI659" s="187"/>
      <c r="BJ659" s="197"/>
      <c r="BK659" s="202" t="str">
        <f t="shared" si="420"/>
        <v>-</v>
      </c>
      <c r="BL659" s="187"/>
      <c r="BM659" s="197"/>
      <c r="BN659" s="202" t="str">
        <f t="shared" si="421"/>
        <v>-</v>
      </c>
      <c r="BO659" s="187"/>
      <c r="BP659" s="197"/>
      <c r="BQ659" s="202" t="str">
        <f t="shared" si="422"/>
        <v>-</v>
      </c>
      <c r="BR659" s="187"/>
      <c r="BS659" s="197"/>
      <c r="BT659" s="202" t="str">
        <f t="shared" si="423"/>
        <v>-</v>
      </c>
      <c r="BU659" s="187"/>
      <c r="BV659" s="197"/>
      <c r="BW659" s="202" t="str">
        <f t="shared" si="424"/>
        <v>-</v>
      </c>
      <c r="BX659" s="187"/>
      <c r="BY659" s="197"/>
      <c r="BZ659" s="202" t="str">
        <f t="shared" si="425"/>
        <v>-</v>
      </c>
      <c r="CA659" s="187"/>
      <c r="CB659" s="197"/>
      <c r="CC659" s="202" t="str">
        <f t="shared" si="426"/>
        <v>-</v>
      </c>
      <c r="CD659" s="187"/>
      <c r="CE659" s="197"/>
      <c r="CF659" s="202" t="str">
        <f t="shared" si="427"/>
        <v>-</v>
      </c>
      <c r="CG659" s="187"/>
      <c r="CH659" s="197"/>
      <c r="CI659" s="202" t="str">
        <f t="shared" si="428"/>
        <v>-</v>
      </c>
      <c r="CJ659" s="187"/>
      <c r="CK659" s="197"/>
      <c r="CL659" s="202" t="str">
        <f t="shared" si="435"/>
        <v>-</v>
      </c>
      <c r="CM659" s="187"/>
      <c r="CN659" s="197"/>
      <c r="CO659" s="202" t="str">
        <f t="shared" si="436"/>
        <v>-</v>
      </c>
      <c r="CP659" s="187"/>
      <c r="CQ659" s="197"/>
      <c r="CR659" s="202" t="str">
        <f t="shared" si="429"/>
        <v>-</v>
      </c>
      <c r="CS659" s="187"/>
      <c r="CT659" s="197"/>
      <c r="CU659" s="202" t="str">
        <f t="shared" si="437"/>
        <v>-</v>
      </c>
      <c r="CV659" s="187"/>
      <c r="CW659" s="197"/>
      <c r="CX659" s="202" t="str">
        <f t="shared" si="438"/>
        <v>-</v>
      </c>
      <c r="CY659" s="187"/>
      <c r="CZ659" s="197"/>
      <c r="DA659" s="202" t="str">
        <f t="shared" si="430"/>
        <v>-</v>
      </c>
      <c r="DB659" s="187"/>
      <c r="DC659" s="197"/>
      <c r="DD659" s="202" t="str">
        <f t="shared" si="439"/>
        <v>-</v>
      </c>
      <c r="DE659" s="187"/>
      <c r="DF659" s="197"/>
      <c r="DG659" s="202" t="str">
        <f t="shared" si="440"/>
        <v>-</v>
      </c>
      <c r="DH659" s="187"/>
      <c r="DI659" s="103">
        <f t="shared" si="431"/>
        <v>3</v>
      </c>
      <c r="DJ659" s="103">
        <f t="shared" si="432"/>
        <v>1</v>
      </c>
      <c r="DK659" s="200">
        <f t="shared" si="441"/>
        <v>33.333333333333329</v>
      </c>
      <c r="DL659" s="201">
        <f t="shared" si="442"/>
        <v>2</v>
      </c>
    </row>
    <row r="660" spans="2:116" ht="24.95" customHeight="1">
      <c r="B660" s="48" t="s">
        <v>1599</v>
      </c>
      <c r="C660" s="48"/>
      <c r="D660" s="14" t="s">
        <v>1479</v>
      </c>
      <c r="E660" s="11" t="s">
        <v>1452</v>
      </c>
      <c r="F660" s="12" t="s">
        <v>992</v>
      </c>
      <c r="G660" s="12" t="s">
        <v>938</v>
      </c>
      <c r="H660" s="40" t="s">
        <v>523</v>
      </c>
      <c r="I660" s="41" t="s">
        <v>532</v>
      </c>
      <c r="J660" s="78" t="str">
        <f t="shared" si="404"/>
        <v xml:space="preserve">C4 </v>
      </c>
      <c r="K660" s="197" t="s">
        <v>1192</v>
      </c>
      <c r="L660" s="202" t="str">
        <f t="shared" si="433"/>
        <v>A</v>
      </c>
      <c r="M660" s="189" t="s">
        <v>1985</v>
      </c>
      <c r="N660" s="197" t="s">
        <v>1192</v>
      </c>
      <c r="O660" s="202" t="str">
        <f t="shared" si="405"/>
        <v>-</v>
      </c>
      <c r="P660" s="187"/>
      <c r="Q660" s="197" t="s">
        <v>1192</v>
      </c>
      <c r="R660" s="202" t="str">
        <f t="shared" si="406"/>
        <v>-</v>
      </c>
      <c r="S660" s="187"/>
      <c r="T660" s="197"/>
      <c r="U660" s="202" t="str">
        <f t="shared" si="407"/>
        <v>-</v>
      </c>
      <c r="V660" s="187"/>
      <c r="W660" s="197"/>
      <c r="X660" s="202" t="str">
        <f t="shared" si="408"/>
        <v>-</v>
      </c>
      <c r="Y660" s="187"/>
      <c r="Z660" s="197"/>
      <c r="AA660" s="202" t="str">
        <f t="shared" si="409"/>
        <v>-</v>
      </c>
      <c r="AB660" s="187"/>
      <c r="AC660" s="197"/>
      <c r="AD660" s="202" t="str">
        <f t="shared" si="434"/>
        <v>-</v>
      </c>
      <c r="AE660" s="187"/>
      <c r="AF660" s="197"/>
      <c r="AG660" s="202" t="str">
        <f t="shared" si="410"/>
        <v>-</v>
      </c>
      <c r="AH660" s="187"/>
      <c r="AI660" s="197"/>
      <c r="AJ660" s="202" t="str">
        <f t="shared" si="411"/>
        <v>-</v>
      </c>
      <c r="AK660" s="187"/>
      <c r="AL660" s="197"/>
      <c r="AM660" s="202" t="str">
        <f t="shared" si="412"/>
        <v>-</v>
      </c>
      <c r="AN660" s="187"/>
      <c r="AO660" s="197"/>
      <c r="AP660" s="202" t="str">
        <f t="shared" si="413"/>
        <v>-</v>
      </c>
      <c r="AQ660" s="187"/>
      <c r="AR660" s="197"/>
      <c r="AS660" s="202" t="str">
        <f t="shared" si="414"/>
        <v>-</v>
      </c>
      <c r="AT660" s="187"/>
      <c r="AU660" s="197"/>
      <c r="AV660" s="202" t="str">
        <f t="shared" si="415"/>
        <v>-</v>
      </c>
      <c r="AW660" s="187"/>
      <c r="AX660" s="197"/>
      <c r="AY660" s="202" t="str">
        <f t="shared" si="416"/>
        <v>-</v>
      </c>
      <c r="AZ660" s="187"/>
      <c r="BA660" s="197"/>
      <c r="BB660" s="202" t="str">
        <f t="shared" si="417"/>
        <v>-</v>
      </c>
      <c r="BC660" s="187"/>
      <c r="BD660" s="197"/>
      <c r="BE660" s="202" t="str">
        <f t="shared" si="418"/>
        <v>-</v>
      </c>
      <c r="BF660" s="187"/>
      <c r="BG660" s="197"/>
      <c r="BH660" s="202" t="str">
        <f t="shared" si="419"/>
        <v>-</v>
      </c>
      <c r="BI660" s="187"/>
      <c r="BJ660" s="197"/>
      <c r="BK660" s="202" t="str">
        <f t="shared" si="420"/>
        <v>-</v>
      </c>
      <c r="BL660" s="187"/>
      <c r="BM660" s="197"/>
      <c r="BN660" s="202" t="str">
        <f t="shared" si="421"/>
        <v>-</v>
      </c>
      <c r="BO660" s="187"/>
      <c r="BP660" s="197"/>
      <c r="BQ660" s="202" t="str">
        <f t="shared" si="422"/>
        <v>-</v>
      </c>
      <c r="BR660" s="187"/>
      <c r="BS660" s="197"/>
      <c r="BT660" s="202" t="str">
        <f t="shared" si="423"/>
        <v>-</v>
      </c>
      <c r="BU660" s="187"/>
      <c r="BV660" s="197"/>
      <c r="BW660" s="202" t="str">
        <f t="shared" si="424"/>
        <v>-</v>
      </c>
      <c r="BX660" s="187"/>
      <c r="BY660" s="197"/>
      <c r="BZ660" s="202" t="str">
        <f t="shared" si="425"/>
        <v>-</v>
      </c>
      <c r="CA660" s="187"/>
      <c r="CB660" s="197"/>
      <c r="CC660" s="202" t="str">
        <f t="shared" si="426"/>
        <v>-</v>
      </c>
      <c r="CD660" s="187"/>
      <c r="CE660" s="197"/>
      <c r="CF660" s="202" t="str">
        <f t="shared" si="427"/>
        <v>-</v>
      </c>
      <c r="CG660" s="187"/>
      <c r="CH660" s="197"/>
      <c r="CI660" s="202" t="str">
        <f t="shared" si="428"/>
        <v>-</v>
      </c>
      <c r="CJ660" s="187"/>
      <c r="CK660" s="197"/>
      <c r="CL660" s="202" t="str">
        <f t="shared" si="435"/>
        <v>-</v>
      </c>
      <c r="CM660" s="187"/>
      <c r="CN660" s="197"/>
      <c r="CO660" s="202" t="str">
        <f t="shared" si="436"/>
        <v>-</v>
      </c>
      <c r="CP660" s="187"/>
      <c r="CQ660" s="197"/>
      <c r="CR660" s="202" t="str">
        <f t="shared" si="429"/>
        <v>-</v>
      </c>
      <c r="CS660" s="187"/>
      <c r="CT660" s="197"/>
      <c r="CU660" s="202" t="str">
        <f t="shared" si="437"/>
        <v>-</v>
      </c>
      <c r="CV660" s="187"/>
      <c r="CW660" s="197"/>
      <c r="CX660" s="202" t="str">
        <f t="shared" si="438"/>
        <v>-</v>
      </c>
      <c r="CY660" s="187"/>
      <c r="CZ660" s="197"/>
      <c r="DA660" s="202" t="str">
        <f t="shared" si="430"/>
        <v>-</v>
      </c>
      <c r="DB660" s="187"/>
      <c r="DC660" s="197"/>
      <c r="DD660" s="202" t="str">
        <f t="shared" si="439"/>
        <v>-</v>
      </c>
      <c r="DE660" s="187"/>
      <c r="DF660" s="197"/>
      <c r="DG660" s="202" t="str">
        <f t="shared" si="440"/>
        <v>-</v>
      </c>
      <c r="DH660" s="187"/>
      <c r="DI660" s="103">
        <f t="shared" si="431"/>
        <v>3</v>
      </c>
      <c r="DJ660" s="103">
        <f t="shared" si="432"/>
        <v>1</v>
      </c>
      <c r="DK660" s="200">
        <f t="shared" si="441"/>
        <v>33.333333333333329</v>
      </c>
      <c r="DL660" s="201">
        <f t="shared" si="442"/>
        <v>2</v>
      </c>
    </row>
    <row r="661" spans="2:116" ht="24.95" customHeight="1">
      <c r="B661" s="48"/>
      <c r="C661" s="48"/>
      <c r="D661" s="14" t="s">
        <v>1480</v>
      </c>
      <c r="E661" s="11" t="s">
        <v>1453</v>
      </c>
      <c r="F661" s="12" t="s">
        <v>992</v>
      </c>
      <c r="G661" s="12" t="s">
        <v>938</v>
      </c>
      <c r="H661" s="40" t="s">
        <v>523</v>
      </c>
      <c r="I661" s="41" t="s">
        <v>532</v>
      </c>
      <c r="J661" s="78" t="str">
        <f t="shared" si="404"/>
        <v xml:space="preserve">C4 </v>
      </c>
      <c r="K661" s="197" t="s">
        <v>1192</v>
      </c>
      <c r="L661" s="202" t="str">
        <f t="shared" si="433"/>
        <v>A</v>
      </c>
      <c r="M661" s="189" t="s">
        <v>1985</v>
      </c>
      <c r="N661" s="197" t="s">
        <v>1192</v>
      </c>
      <c r="O661" s="202" t="str">
        <f t="shared" si="405"/>
        <v>-</v>
      </c>
      <c r="P661" s="187"/>
      <c r="Q661" s="197" t="s">
        <v>1192</v>
      </c>
      <c r="R661" s="202" t="str">
        <f t="shared" si="406"/>
        <v>-</v>
      </c>
      <c r="S661" s="187"/>
      <c r="T661" s="197"/>
      <c r="U661" s="202" t="str">
        <f t="shared" si="407"/>
        <v>-</v>
      </c>
      <c r="V661" s="187"/>
      <c r="W661" s="197"/>
      <c r="X661" s="202" t="str">
        <f t="shared" si="408"/>
        <v>-</v>
      </c>
      <c r="Y661" s="187"/>
      <c r="Z661" s="197"/>
      <c r="AA661" s="202" t="str">
        <f t="shared" si="409"/>
        <v>-</v>
      </c>
      <c r="AB661" s="187"/>
      <c r="AC661" s="197"/>
      <c r="AD661" s="202" t="str">
        <f t="shared" si="434"/>
        <v>-</v>
      </c>
      <c r="AE661" s="187"/>
      <c r="AF661" s="197"/>
      <c r="AG661" s="202" t="str">
        <f t="shared" si="410"/>
        <v>-</v>
      </c>
      <c r="AH661" s="187"/>
      <c r="AI661" s="197"/>
      <c r="AJ661" s="202" t="str">
        <f t="shared" si="411"/>
        <v>-</v>
      </c>
      <c r="AK661" s="187"/>
      <c r="AL661" s="197"/>
      <c r="AM661" s="202" t="str">
        <f t="shared" si="412"/>
        <v>-</v>
      </c>
      <c r="AN661" s="187"/>
      <c r="AO661" s="197"/>
      <c r="AP661" s="202" t="str">
        <f t="shared" si="413"/>
        <v>-</v>
      </c>
      <c r="AQ661" s="187"/>
      <c r="AR661" s="197"/>
      <c r="AS661" s="202" t="str">
        <f t="shared" si="414"/>
        <v>-</v>
      </c>
      <c r="AT661" s="187"/>
      <c r="AU661" s="197"/>
      <c r="AV661" s="202" t="str">
        <f t="shared" si="415"/>
        <v>-</v>
      </c>
      <c r="AW661" s="187"/>
      <c r="AX661" s="197"/>
      <c r="AY661" s="202" t="str">
        <f t="shared" si="416"/>
        <v>-</v>
      </c>
      <c r="AZ661" s="187"/>
      <c r="BA661" s="197"/>
      <c r="BB661" s="202" t="str">
        <f t="shared" si="417"/>
        <v>-</v>
      </c>
      <c r="BC661" s="187"/>
      <c r="BD661" s="197"/>
      <c r="BE661" s="202" t="str">
        <f t="shared" si="418"/>
        <v>-</v>
      </c>
      <c r="BF661" s="187"/>
      <c r="BG661" s="197"/>
      <c r="BH661" s="202" t="str">
        <f t="shared" si="419"/>
        <v>-</v>
      </c>
      <c r="BI661" s="187"/>
      <c r="BJ661" s="197"/>
      <c r="BK661" s="202" t="str">
        <f t="shared" si="420"/>
        <v>-</v>
      </c>
      <c r="BL661" s="187"/>
      <c r="BM661" s="197"/>
      <c r="BN661" s="202" t="str">
        <f t="shared" si="421"/>
        <v>-</v>
      </c>
      <c r="BO661" s="187"/>
      <c r="BP661" s="197"/>
      <c r="BQ661" s="202" t="str">
        <f t="shared" si="422"/>
        <v>-</v>
      </c>
      <c r="BR661" s="187"/>
      <c r="BS661" s="197"/>
      <c r="BT661" s="202" t="str">
        <f t="shared" si="423"/>
        <v>-</v>
      </c>
      <c r="BU661" s="187"/>
      <c r="BV661" s="197"/>
      <c r="BW661" s="202" t="str">
        <f t="shared" si="424"/>
        <v>-</v>
      </c>
      <c r="BX661" s="187"/>
      <c r="BY661" s="197"/>
      <c r="BZ661" s="202" t="str">
        <f t="shared" si="425"/>
        <v>-</v>
      </c>
      <c r="CA661" s="187"/>
      <c r="CB661" s="197"/>
      <c r="CC661" s="202" t="str">
        <f t="shared" si="426"/>
        <v>-</v>
      </c>
      <c r="CD661" s="187"/>
      <c r="CE661" s="197"/>
      <c r="CF661" s="202" t="str">
        <f t="shared" si="427"/>
        <v>-</v>
      </c>
      <c r="CG661" s="187"/>
      <c r="CH661" s="197"/>
      <c r="CI661" s="202" t="str">
        <f t="shared" si="428"/>
        <v>-</v>
      </c>
      <c r="CJ661" s="187"/>
      <c r="CK661" s="197"/>
      <c r="CL661" s="202" t="str">
        <f t="shared" si="435"/>
        <v>-</v>
      </c>
      <c r="CM661" s="187"/>
      <c r="CN661" s="197"/>
      <c r="CO661" s="202" t="str">
        <f t="shared" si="436"/>
        <v>-</v>
      </c>
      <c r="CP661" s="187"/>
      <c r="CQ661" s="197"/>
      <c r="CR661" s="202" t="str">
        <f t="shared" si="429"/>
        <v>-</v>
      </c>
      <c r="CS661" s="187"/>
      <c r="CT661" s="197"/>
      <c r="CU661" s="202" t="str">
        <f t="shared" si="437"/>
        <v>-</v>
      </c>
      <c r="CV661" s="187"/>
      <c r="CW661" s="197"/>
      <c r="CX661" s="202" t="str">
        <f t="shared" si="438"/>
        <v>-</v>
      </c>
      <c r="CY661" s="187"/>
      <c r="CZ661" s="197"/>
      <c r="DA661" s="202" t="str">
        <f t="shared" si="430"/>
        <v>-</v>
      </c>
      <c r="DB661" s="187"/>
      <c r="DC661" s="197"/>
      <c r="DD661" s="202" t="str">
        <f t="shared" si="439"/>
        <v>-</v>
      </c>
      <c r="DE661" s="187"/>
      <c r="DF661" s="197"/>
      <c r="DG661" s="202" t="str">
        <f t="shared" si="440"/>
        <v>-</v>
      </c>
      <c r="DH661" s="187"/>
      <c r="DI661" s="103">
        <f t="shared" si="431"/>
        <v>3</v>
      </c>
      <c r="DJ661" s="103">
        <f t="shared" si="432"/>
        <v>1</v>
      </c>
      <c r="DK661" s="200">
        <f t="shared" si="441"/>
        <v>33.333333333333329</v>
      </c>
      <c r="DL661" s="201">
        <f t="shared" si="442"/>
        <v>2</v>
      </c>
    </row>
    <row r="662" spans="2:116" ht="24.95" customHeight="1">
      <c r="B662" s="48" t="s">
        <v>1599</v>
      </c>
      <c r="C662" s="48"/>
      <c r="D662" s="14" t="s">
        <v>1481</v>
      </c>
      <c r="E662" s="11" t="s">
        <v>1454</v>
      </c>
      <c r="F662" s="12" t="s">
        <v>992</v>
      </c>
      <c r="G662" s="12" t="s">
        <v>938</v>
      </c>
      <c r="H662" s="40" t="s">
        <v>523</v>
      </c>
      <c r="I662" s="41" t="s">
        <v>532</v>
      </c>
      <c r="J662" s="78" t="str">
        <f t="shared" si="404"/>
        <v xml:space="preserve">C4 </v>
      </c>
      <c r="K662" s="197" t="s">
        <v>1192</v>
      </c>
      <c r="L662" s="202" t="str">
        <f t="shared" si="433"/>
        <v>A</v>
      </c>
      <c r="M662" s="189" t="s">
        <v>1985</v>
      </c>
      <c r="N662" s="197" t="s">
        <v>1192</v>
      </c>
      <c r="O662" s="202" t="str">
        <f t="shared" si="405"/>
        <v>-</v>
      </c>
      <c r="P662" s="187"/>
      <c r="Q662" s="197" t="s">
        <v>1192</v>
      </c>
      <c r="R662" s="202" t="str">
        <f t="shared" si="406"/>
        <v>-</v>
      </c>
      <c r="S662" s="187"/>
      <c r="T662" s="197"/>
      <c r="U662" s="202" t="str">
        <f t="shared" si="407"/>
        <v>-</v>
      </c>
      <c r="V662" s="187"/>
      <c r="W662" s="197"/>
      <c r="X662" s="202" t="str">
        <f t="shared" si="408"/>
        <v>-</v>
      </c>
      <c r="Y662" s="187"/>
      <c r="Z662" s="197"/>
      <c r="AA662" s="202" t="str">
        <f t="shared" si="409"/>
        <v>-</v>
      </c>
      <c r="AB662" s="187"/>
      <c r="AC662" s="197"/>
      <c r="AD662" s="202" t="str">
        <f t="shared" si="434"/>
        <v>-</v>
      </c>
      <c r="AE662" s="187"/>
      <c r="AF662" s="197"/>
      <c r="AG662" s="202" t="str">
        <f t="shared" si="410"/>
        <v>-</v>
      </c>
      <c r="AH662" s="187"/>
      <c r="AI662" s="197"/>
      <c r="AJ662" s="202" t="str">
        <f t="shared" si="411"/>
        <v>-</v>
      </c>
      <c r="AK662" s="187"/>
      <c r="AL662" s="197"/>
      <c r="AM662" s="202" t="str">
        <f t="shared" si="412"/>
        <v>-</v>
      </c>
      <c r="AN662" s="187"/>
      <c r="AO662" s="197"/>
      <c r="AP662" s="202" t="str">
        <f t="shared" si="413"/>
        <v>-</v>
      </c>
      <c r="AQ662" s="187"/>
      <c r="AR662" s="197"/>
      <c r="AS662" s="202" t="str">
        <f t="shared" si="414"/>
        <v>-</v>
      </c>
      <c r="AT662" s="187"/>
      <c r="AU662" s="197"/>
      <c r="AV662" s="202" t="str">
        <f t="shared" si="415"/>
        <v>-</v>
      </c>
      <c r="AW662" s="187"/>
      <c r="AX662" s="197"/>
      <c r="AY662" s="202" t="str">
        <f t="shared" si="416"/>
        <v>-</v>
      </c>
      <c r="AZ662" s="187"/>
      <c r="BA662" s="197"/>
      <c r="BB662" s="202" t="str">
        <f t="shared" si="417"/>
        <v>-</v>
      </c>
      <c r="BC662" s="187"/>
      <c r="BD662" s="197"/>
      <c r="BE662" s="202" t="str">
        <f t="shared" si="418"/>
        <v>-</v>
      </c>
      <c r="BF662" s="187"/>
      <c r="BG662" s="197"/>
      <c r="BH662" s="202" t="str">
        <f t="shared" si="419"/>
        <v>-</v>
      </c>
      <c r="BI662" s="187"/>
      <c r="BJ662" s="197"/>
      <c r="BK662" s="202" t="str">
        <f t="shared" si="420"/>
        <v>-</v>
      </c>
      <c r="BL662" s="187"/>
      <c r="BM662" s="197"/>
      <c r="BN662" s="202" t="str">
        <f t="shared" si="421"/>
        <v>-</v>
      </c>
      <c r="BO662" s="187"/>
      <c r="BP662" s="197"/>
      <c r="BQ662" s="202" t="str">
        <f t="shared" si="422"/>
        <v>-</v>
      </c>
      <c r="BR662" s="187"/>
      <c r="BS662" s="197"/>
      <c r="BT662" s="202" t="str">
        <f t="shared" si="423"/>
        <v>-</v>
      </c>
      <c r="BU662" s="187"/>
      <c r="BV662" s="197"/>
      <c r="BW662" s="202" t="str">
        <f t="shared" si="424"/>
        <v>-</v>
      </c>
      <c r="BX662" s="187"/>
      <c r="BY662" s="197"/>
      <c r="BZ662" s="202" t="str">
        <f t="shared" si="425"/>
        <v>-</v>
      </c>
      <c r="CA662" s="187"/>
      <c r="CB662" s="197"/>
      <c r="CC662" s="202" t="str">
        <f t="shared" si="426"/>
        <v>-</v>
      </c>
      <c r="CD662" s="187"/>
      <c r="CE662" s="197"/>
      <c r="CF662" s="202" t="str">
        <f t="shared" si="427"/>
        <v>-</v>
      </c>
      <c r="CG662" s="187"/>
      <c r="CH662" s="197"/>
      <c r="CI662" s="202" t="str">
        <f t="shared" si="428"/>
        <v>-</v>
      </c>
      <c r="CJ662" s="187"/>
      <c r="CK662" s="197"/>
      <c r="CL662" s="202" t="str">
        <f t="shared" si="435"/>
        <v>-</v>
      </c>
      <c r="CM662" s="187"/>
      <c r="CN662" s="197"/>
      <c r="CO662" s="202" t="str">
        <f t="shared" si="436"/>
        <v>-</v>
      </c>
      <c r="CP662" s="187"/>
      <c r="CQ662" s="197"/>
      <c r="CR662" s="202" t="str">
        <f t="shared" si="429"/>
        <v>-</v>
      </c>
      <c r="CS662" s="187"/>
      <c r="CT662" s="197"/>
      <c r="CU662" s="202" t="str">
        <f t="shared" si="437"/>
        <v>-</v>
      </c>
      <c r="CV662" s="187"/>
      <c r="CW662" s="197"/>
      <c r="CX662" s="202" t="str">
        <f t="shared" si="438"/>
        <v>-</v>
      </c>
      <c r="CY662" s="187"/>
      <c r="CZ662" s="197"/>
      <c r="DA662" s="202" t="str">
        <f t="shared" si="430"/>
        <v>-</v>
      </c>
      <c r="DB662" s="187"/>
      <c r="DC662" s="197"/>
      <c r="DD662" s="202" t="str">
        <f t="shared" si="439"/>
        <v>-</v>
      </c>
      <c r="DE662" s="187"/>
      <c r="DF662" s="197"/>
      <c r="DG662" s="202" t="str">
        <f t="shared" si="440"/>
        <v>-</v>
      </c>
      <c r="DH662" s="187"/>
      <c r="DI662" s="103">
        <f t="shared" si="431"/>
        <v>3</v>
      </c>
      <c r="DJ662" s="103">
        <f t="shared" si="432"/>
        <v>1</v>
      </c>
      <c r="DK662" s="200">
        <f t="shared" si="441"/>
        <v>33.333333333333329</v>
      </c>
      <c r="DL662" s="201">
        <f t="shared" si="442"/>
        <v>2</v>
      </c>
    </row>
    <row r="663" spans="2:116" ht="24.95" customHeight="1">
      <c r="B663" s="48" t="s">
        <v>1599</v>
      </c>
      <c r="C663" s="48"/>
      <c r="D663" s="14" t="s">
        <v>1482</v>
      </c>
      <c r="E663" s="11" t="s">
        <v>1455</v>
      </c>
      <c r="F663" s="12" t="s">
        <v>992</v>
      </c>
      <c r="G663" s="12" t="s">
        <v>938</v>
      </c>
      <c r="H663" s="40" t="s">
        <v>523</v>
      </c>
      <c r="I663" s="41" t="s">
        <v>532</v>
      </c>
      <c r="J663" s="78" t="str">
        <f t="shared" si="404"/>
        <v xml:space="preserve">C4 </v>
      </c>
      <c r="K663" s="197" t="s">
        <v>1192</v>
      </c>
      <c r="L663" s="202" t="str">
        <f t="shared" si="433"/>
        <v>A</v>
      </c>
      <c r="M663" s="189" t="s">
        <v>1985</v>
      </c>
      <c r="N663" s="197" t="s">
        <v>1192</v>
      </c>
      <c r="O663" s="202" t="str">
        <f t="shared" si="405"/>
        <v>-</v>
      </c>
      <c r="P663" s="187"/>
      <c r="Q663" s="197" t="s">
        <v>1192</v>
      </c>
      <c r="R663" s="202" t="str">
        <f t="shared" si="406"/>
        <v>-</v>
      </c>
      <c r="S663" s="187"/>
      <c r="T663" s="197"/>
      <c r="U663" s="202" t="str">
        <f t="shared" si="407"/>
        <v>-</v>
      </c>
      <c r="V663" s="187"/>
      <c r="W663" s="197"/>
      <c r="X663" s="202" t="str">
        <f t="shared" si="408"/>
        <v>-</v>
      </c>
      <c r="Y663" s="187"/>
      <c r="Z663" s="197"/>
      <c r="AA663" s="202" t="str">
        <f t="shared" si="409"/>
        <v>-</v>
      </c>
      <c r="AB663" s="187"/>
      <c r="AC663" s="197"/>
      <c r="AD663" s="202" t="str">
        <f t="shared" si="434"/>
        <v>-</v>
      </c>
      <c r="AE663" s="187"/>
      <c r="AF663" s="197"/>
      <c r="AG663" s="202" t="str">
        <f t="shared" si="410"/>
        <v>-</v>
      </c>
      <c r="AH663" s="187"/>
      <c r="AI663" s="197"/>
      <c r="AJ663" s="202" t="str">
        <f t="shared" si="411"/>
        <v>-</v>
      </c>
      <c r="AK663" s="187"/>
      <c r="AL663" s="197"/>
      <c r="AM663" s="202" t="str">
        <f t="shared" si="412"/>
        <v>-</v>
      </c>
      <c r="AN663" s="187"/>
      <c r="AO663" s="197"/>
      <c r="AP663" s="202" t="str">
        <f t="shared" si="413"/>
        <v>-</v>
      </c>
      <c r="AQ663" s="187"/>
      <c r="AR663" s="197"/>
      <c r="AS663" s="202" t="str">
        <f t="shared" si="414"/>
        <v>-</v>
      </c>
      <c r="AT663" s="187"/>
      <c r="AU663" s="197"/>
      <c r="AV663" s="202" t="str">
        <f t="shared" si="415"/>
        <v>-</v>
      </c>
      <c r="AW663" s="187"/>
      <c r="AX663" s="197"/>
      <c r="AY663" s="202" t="str">
        <f t="shared" si="416"/>
        <v>-</v>
      </c>
      <c r="AZ663" s="187"/>
      <c r="BA663" s="197"/>
      <c r="BB663" s="202" t="str">
        <f t="shared" si="417"/>
        <v>-</v>
      </c>
      <c r="BC663" s="187"/>
      <c r="BD663" s="197"/>
      <c r="BE663" s="202" t="str">
        <f t="shared" si="418"/>
        <v>-</v>
      </c>
      <c r="BF663" s="187"/>
      <c r="BG663" s="197"/>
      <c r="BH663" s="202" t="str">
        <f t="shared" si="419"/>
        <v>-</v>
      </c>
      <c r="BI663" s="187"/>
      <c r="BJ663" s="197"/>
      <c r="BK663" s="202" t="str">
        <f t="shared" si="420"/>
        <v>-</v>
      </c>
      <c r="BL663" s="187"/>
      <c r="BM663" s="197"/>
      <c r="BN663" s="202" t="str">
        <f t="shared" si="421"/>
        <v>-</v>
      </c>
      <c r="BO663" s="187"/>
      <c r="BP663" s="197"/>
      <c r="BQ663" s="202" t="str">
        <f t="shared" si="422"/>
        <v>-</v>
      </c>
      <c r="BR663" s="187"/>
      <c r="BS663" s="197"/>
      <c r="BT663" s="202" t="str">
        <f t="shared" si="423"/>
        <v>-</v>
      </c>
      <c r="BU663" s="187"/>
      <c r="BV663" s="197"/>
      <c r="BW663" s="202" t="str">
        <f t="shared" si="424"/>
        <v>-</v>
      </c>
      <c r="BX663" s="187"/>
      <c r="BY663" s="197"/>
      <c r="BZ663" s="202" t="str">
        <f t="shared" si="425"/>
        <v>-</v>
      </c>
      <c r="CA663" s="187"/>
      <c r="CB663" s="197"/>
      <c r="CC663" s="202" t="str">
        <f t="shared" si="426"/>
        <v>-</v>
      </c>
      <c r="CD663" s="187"/>
      <c r="CE663" s="197"/>
      <c r="CF663" s="202" t="str">
        <f t="shared" si="427"/>
        <v>-</v>
      </c>
      <c r="CG663" s="187"/>
      <c r="CH663" s="197"/>
      <c r="CI663" s="202" t="str">
        <f t="shared" si="428"/>
        <v>-</v>
      </c>
      <c r="CJ663" s="187"/>
      <c r="CK663" s="197"/>
      <c r="CL663" s="202" t="str">
        <f t="shared" si="435"/>
        <v>-</v>
      </c>
      <c r="CM663" s="187"/>
      <c r="CN663" s="197"/>
      <c r="CO663" s="202" t="str">
        <f t="shared" si="436"/>
        <v>-</v>
      </c>
      <c r="CP663" s="187"/>
      <c r="CQ663" s="197"/>
      <c r="CR663" s="202" t="str">
        <f t="shared" si="429"/>
        <v>-</v>
      </c>
      <c r="CS663" s="187"/>
      <c r="CT663" s="197"/>
      <c r="CU663" s="202" t="str">
        <f t="shared" si="437"/>
        <v>-</v>
      </c>
      <c r="CV663" s="187"/>
      <c r="CW663" s="197"/>
      <c r="CX663" s="202" t="str">
        <f t="shared" si="438"/>
        <v>-</v>
      </c>
      <c r="CY663" s="187"/>
      <c r="CZ663" s="197"/>
      <c r="DA663" s="202" t="str">
        <f t="shared" si="430"/>
        <v>-</v>
      </c>
      <c r="DB663" s="187"/>
      <c r="DC663" s="197"/>
      <c r="DD663" s="202" t="str">
        <f t="shared" si="439"/>
        <v>-</v>
      </c>
      <c r="DE663" s="187"/>
      <c r="DF663" s="197"/>
      <c r="DG663" s="202" t="str">
        <f t="shared" si="440"/>
        <v>-</v>
      </c>
      <c r="DH663" s="187"/>
      <c r="DI663" s="103">
        <f t="shared" si="431"/>
        <v>3</v>
      </c>
      <c r="DJ663" s="103">
        <f t="shared" si="432"/>
        <v>1</v>
      </c>
      <c r="DK663" s="200">
        <f t="shared" si="441"/>
        <v>33.333333333333329</v>
      </c>
      <c r="DL663" s="201">
        <f t="shared" si="442"/>
        <v>2</v>
      </c>
    </row>
    <row r="664" spans="2:116" ht="24.95" customHeight="1">
      <c r="B664" s="48"/>
      <c r="C664" s="48"/>
      <c r="D664" s="14" t="s">
        <v>1484</v>
      </c>
      <c r="E664" s="11" t="s">
        <v>1483</v>
      </c>
      <c r="F664" s="12" t="s">
        <v>989</v>
      </c>
      <c r="G664" s="12" t="s">
        <v>994</v>
      </c>
      <c r="H664" s="40" t="s">
        <v>523</v>
      </c>
      <c r="I664" s="41" t="s">
        <v>532</v>
      </c>
      <c r="J664" s="78" t="str">
        <f t="shared" si="404"/>
        <v xml:space="preserve">C4 </v>
      </c>
      <c r="K664" s="197" t="s">
        <v>1192</v>
      </c>
      <c r="L664" s="202" t="str">
        <f t="shared" si="433"/>
        <v>A</v>
      </c>
      <c r="M664" s="189" t="s">
        <v>2045</v>
      </c>
      <c r="N664" s="197" t="s">
        <v>1192</v>
      </c>
      <c r="O664" s="202" t="str">
        <f t="shared" si="405"/>
        <v>-</v>
      </c>
      <c r="P664" s="187"/>
      <c r="Q664" s="197" t="s">
        <v>1192</v>
      </c>
      <c r="R664" s="202" t="str">
        <f t="shared" si="406"/>
        <v>-</v>
      </c>
      <c r="S664" s="187"/>
      <c r="T664" s="197"/>
      <c r="U664" s="202" t="str">
        <f t="shared" si="407"/>
        <v>-</v>
      </c>
      <c r="V664" s="187"/>
      <c r="W664" s="197"/>
      <c r="X664" s="202" t="str">
        <f t="shared" si="408"/>
        <v>-</v>
      </c>
      <c r="Y664" s="187"/>
      <c r="Z664" s="197"/>
      <c r="AA664" s="202" t="str">
        <f t="shared" si="409"/>
        <v>-</v>
      </c>
      <c r="AB664" s="187"/>
      <c r="AC664" s="197"/>
      <c r="AD664" s="202" t="str">
        <f t="shared" si="434"/>
        <v>-</v>
      </c>
      <c r="AE664" s="187"/>
      <c r="AF664" s="197"/>
      <c r="AG664" s="202" t="str">
        <f t="shared" si="410"/>
        <v>-</v>
      </c>
      <c r="AH664" s="187"/>
      <c r="AI664" s="197"/>
      <c r="AJ664" s="202" t="str">
        <f t="shared" si="411"/>
        <v>-</v>
      </c>
      <c r="AK664" s="187"/>
      <c r="AL664" s="197"/>
      <c r="AM664" s="202" t="str">
        <f t="shared" si="412"/>
        <v>-</v>
      </c>
      <c r="AN664" s="187"/>
      <c r="AO664" s="197"/>
      <c r="AP664" s="202" t="str">
        <f t="shared" si="413"/>
        <v>-</v>
      </c>
      <c r="AQ664" s="187"/>
      <c r="AR664" s="197"/>
      <c r="AS664" s="202" t="str">
        <f t="shared" si="414"/>
        <v>-</v>
      </c>
      <c r="AT664" s="187"/>
      <c r="AU664" s="197"/>
      <c r="AV664" s="202" t="str">
        <f t="shared" si="415"/>
        <v>-</v>
      </c>
      <c r="AW664" s="187"/>
      <c r="AX664" s="197"/>
      <c r="AY664" s="202" t="str">
        <f t="shared" si="416"/>
        <v>-</v>
      </c>
      <c r="AZ664" s="187"/>
      <c r="BA664" s="197"/>
      <c r="BB664" s="202" t="str">
        <f t="shared" si="417"/>
        <v>-</v>
      </c>
      <c r="BC664" s="187"/>
      <c r="BD664" s="197"/>
      <c r="BE664" s="202" t="str">
        <f t="shared" si="418"/>
        <v>-</v>
      </c>
      <c r="BF664" s="187"/>
      <c r="BG664" s="197"/>
      <c r="BH664" s="202" t="str">
        <f t="shared" si="419"/>
        <v>-</v>
      </c>
      <c r="BI664" s="187"/>
      <c r="BJ664" s="197"/>
      <c r="BK664" s="202" t="str">
        <f t="shared" si="420"/>
        <v>-</v>
      </c>
      <c r="BL664" s="187"/>
      <c r="BM664" s="197"/>
      <c r="BN664" s="202" t="str">
        <f t="shared" si="421"/>
        <v>-</v>
      </c>
      <c r="BO664" s="187"/>
      <c r="BP664" s="197"/>
      <c r="BQ664" s="202" t="str">
        <f t="shared" si="422"/>
        <v>-</v>
      </c>
      <c r="BR664" s="187"/>
      <c r="BS664" s="197"/>
      <c r="BT664" s="202" t="str">
        <f t="shared" si="423"/>
        <v>-</v>
      </c>
      <c r="BU664" s="187"/>
      <c r="BV664" s="197"/>
      <c r="BW664" s="202" t="str">
        <f t="shared" si="424"/>
        <v>-</v>
      </c>
      <c r="BX664" s="187"/>
      <c r="BY664" s="197"/>
      <c r="BZ664" s="202" t="str">
        <f t="shared" si="425"/>
        <v>-</v>
      </c>
      <c r="CA664" s="187"/>
      <c r="CB664" s="197"/>
      <c r="CC664" s="202" t="str">
        <f t="shared" si="426"/>
        <v>-</v>
      </c>
      <c r="CD664" s="187"/>
      <c r="CE664" s="197"/>
      <c r="CF664" s="202" t="str">
        <f t="shared" si="427"/>
        <v>-</v>
      </c>
      <c r="CG664" s="187"/>
      <c r="CH664" s="197"/>
      <c r="CI664" s="202" t="str">
        <f t="shared" si="428"/>
        <v>-</v>
      </c>
      <c r="CJ664" s="187"/>
      <c r="CK664" s="197"/>
      <c r="CL664" s="202" t="str">
        <f t="shared" si="435"/>
        <v>-</v>
      </c>
      <c r="CM664" s="187"/>
      <c r="CN664" s="197"/>
      <c r="CO664" s="202" t="str">
        <f t="shared" si="436"/>
        <v>-</v>
      </c>
      <c r="CP664" s="187"/>
      <c r="CQ664" s="197"/>
      <c r="CR664" s="202" t="str">
        <f t="shared" si="429"/>
        <v>-</v>
      </c>
      <c r="CS664" s="187"/>
      <c r="CT664" s="197"/>
      <c r="CU664" s="202" t="str">
        <f t="shared" si="437"/>
        <v>-</v>
      </c>
      <c r="CV664" s="187"/>
      <c r="CW664" s="197"/>
      <c r="CX664" s="202" t="str">
        <f t="shared" si="438"/>
        <v>-</v>
      </c>
      <c r="CY664" s="187"/>
      <c r="CZ664" s="197"/>
      <c r="DA664" s="202" t="str">
        <f t="shared" si="430"/>
        <v>-</v>
      </c>
      <c r="DB664" s="187"/>
      <c r="DC664" s="197"/>
      <c r="DD664" s="202" t="str">
        <f t="shared" si="439"/>
        <v>-</v>
      </c>
      <c r="DE664" s="187"/>
      <c r="DF664" s="197"/>
      <c r="DG664" s="202" t="str">
        <f t="shared" si="440"/>
        <v>-</v>
      </c>
      <c r="DH664" s="187"/>
      <c r="DI664" s="103">
        <f t="shared" si="431"/>
        <v>3</v>
      </c>
      <c r="DJ664" s="103">
        <f t="shared" si="432"/>
        <v>1</v>
      </c>
      <c r="DK664" s="200">
        <f t="shared" si="441"/>
        <v>33.333333333333329</v>
      </c>
      <c r="DL664" s="201">
        <f t="shared" si="442"/>
        <v>2</v>
      </c>
    </row>
    <row r="665" spans="2:116" ht="24.95" customHeight="1">
      <c r="B665" s="48" t="s">
        <v>1599</v>
      </c>
      <c r="C665" s="48"/>
      <c r="D665" s="14" t="s">
        <v>1485</v>
      </c>
      <c r="E665" s="11" t="s">
        <v>1456</v>
      </c>
      <c r="F665" s="12" t="s">
        <v>989</v>
      </c>
      <c r="G665" s="12" t="s">
        <v>994</v>
      </c>
      <c r="H665" s="40" t="s">
        <v>523</v>
      </c>
      <c r="I665" s="41" t="s">
        <v>532</v>
      </c>
      <c r="J665" s="78" t="str">
        <f t="shared" si="404"/>
        <v xml:space="preserve">C4 </v>
      </c>
      <c r="K665" s="197" t="s">
        <v>1192</v>
      </c>
      <c r="L665" s="202" t="str">
        <f t="shared" si="433"/>
        <v>A</v>
      </c>
      <c r="M665" s="189" t="s">
        <v>2045</v>
      </c>
      <c r="N665" s="197" t="s">
        <v>1192</v>
      </c>
      <c r="O665" s="202" t="str">
        <f t="shared" si="405"/>
        <v>-</v>
      </c>
      <c r="P665" s="187"/>
      <c r="Q665" s="197" t="s">
        <v>1192</v>
      </c>
      <c r="R665" s="202" t="str">
        <f t="shared" si="406"/>
        <v>-</v>
      </c>
      <c r="S665" s="187"/>
      <c r="T665" s="197"/>
      <c r="U665" s="202" t="str">
        <f t="shared" si="407"/>
        <v>-</v>
      </c>
      <c r="V665" s="187"/>
      <c r="W665" s="197"/>
      <c r="X665" s="202" t="str">
        <f t="shared" si="408"/>
        <v>-</v>
      </c>
      <c r="Y665" s="187"/>
      <c r="Z665" s="197"/>
      <c r="AA665" s="202" t="str">
        <f t="shared" si="409"/>
        <v>-</v>
      </c>
      <c r="AB665" s="187"/>
      <c r="AC665" s="197"/>
      <c r="AD665" s="202" t="str">
        <f t="shared" si="434"/>
        <v>-</v>
      </c>
      <c r="AE665" s="187"/>
      <c r="AF665" s="197"/>
      <c r="AG665" s="202" t="str">
        <f t="shared" si="410"/>
        <v>-</v>
      </c>
      <c r="AH665" s="187"/>
      <c r="AI665" s="197"/>
      <c r="AJ665" s="202" t="str">
        <f t="shared" si="411"/>
        <v>-</v>
      </c>
      <c r="AK665" s="187"/>
      <c r="AL665" s="197"/>
      <c r="AM665" s="202" t="str">
        <f t="shared" si="412"/>
        <v>-</v>
      </c>
      <c r="AN665" s="187"/>
      <c r="AO665" s="197"/>
      <c r="AP665" s="202" t="str">
        <f t="shared" si="413"/>
        <v>-</v>
      </c>
      <c r="AQ665" s="187"/>
      <c r="AR665" s="197"/>
      <c r="AS665" s="202" t="str">
        <f t="shared" si="414"/>
        <v>-</v>
      </c>
      <c r="AT665" s="187"/>
      <c r="AU665" s="197"/>
      <c r="AV665" s="202" t="str">
        <f t="shared" si="415"/>
        <v>-</v>
      </c>
      <c r="AW665" s="187"/>
      <c r="AX665" s="197"/>
      <c r="AY665" s="202" t="str">
        <f t="shared" si="416"/>
        <v>-</v>
      </c>
      <c r="AZ665" s="187"/>
      <c r="BA665" s="197"/>
      <c r="BB665" s="202" t="str">
        <f t="shared" si="417"/>
        <v>-</v>
      </c>
      <c r="BC665" s="187"/>
      <c r="BD665" s="197"/>
      <c r="BE665" s="202" t="str">
        <f t="shared" si="418"/>
        <v>-</v>
      </c>
      <c r="BF665" s="187"/>
      <c r="BG665" s="197"/>
      <c r="BH665" s="202" t="str">
        <f t="shared" si="419"/>
        <v>-</v>
      </c>
      <c r="BI665" s="187"/>
      <c r="BJ665" s="197"/>
      <c r="BK665" s="202" t="str">
        <f t="shared" si="420"/>
        <v>-</v>
      </c>
      <c r="BL665" s="187"/>
      <c r="BM665" s="197"/>
      <c r="BN665" s="202" t="str">
        <f t="shared" si="421"/>
        <v>-</v>
      </c>
      <c r="BO665" s="187"/>
      <c r="BP665" s="197"/>
      <c r="BQ665" s="202" t="str">
        <f t="shared" si="422"/>
        <v>-</v>
      </c>
      <c r="BR665" s="187"/>
      <c r="BS665" s="197"/>
      <c r="BT665" s="202" t="str">
        <f t="shared" si="423"/>
        <v>-</v>
      </c>
      <c r="BU665" s="187"/>
      <c r="BV665" s="197"/>
      <c r="BW665" s="202" t="str">
        <f t="shared" si="424"/>
        <v>-</v>
      </c>
      <c r="BX665" s="187"/>
      <c r="BY665" s="197"/>
      <c r="BZ665" s="202" t="str">
        <f t="shared" si="425"/>
        <v>-</v>
      </c>
      <c r="CA665" s="187"/>
      <c r="CB665" s="197"/>
      <c r="CC665" s="202" t="str">
        <f t="shared" si="426"/>
        <v>-</v>
      </c>
      <c r="CD665" s="187"/>
      <c r="CE665" s="197"/>
      <c r="CF665" s="202" t="str">
        <f t="shared" si="427"/>
        <v>-</v>
      </c>
      <c r="CG665" s="187"/>
      <c r="CH665" s="197"/>
      <c r="CI665" s="202" t="str">
        <f t="shared" si="428"/>
        <v>-</v>
      </c>
      <c r="CJ665" s="187"/>
      <c r="CK665" s="197"/>
      <c r="CL665" s="202" t="str">
        <f t="shared" si="435"/>
        <v>-</v>
      </c>
      <c r="CM665" s="187"/>
      <c r="CN665" s="197"/>
      <c r="CO665" s="202" t="str">
        <f t="shared" si="436"/>
        <v>-</v>
      </c>
      <c r="CP665" s="187"/>
      <c r="CQ665" s="197"/>
      <c r="CR665" s="202" t="str">
        <f t="shared" si="429"/>
        <v>-</v>
      </c>
      <c r="CS665" s="187"/>
      <c r="CT665" s="197"/>
      <c r="CU665" s="202" t="str">
        <f t="shared" si="437"/>
        <v>-</v>
      </c>
      <c r="CV665" s="187"/>
      <c r="CW665" s="197"/>
      <c r="CX665" s="202" t="str">
        <f t="shared" si="438"/>
        <v>-</v>
      </c>
      <c r="CY665" s="187"/>
      <c r="CZ665" s="197"/>
      <c r="DA665" s="202" t="str">
        <f t="shared" si="430"/>
        <v>-</v>
      </c>
      <c r="DB665" s="187"/>
      <c r="DC665" s="197"/>
      <c r="DD665" s="202" t="str">
        <f t="shared" si="439"/>
        <v>-</v>
      </c>
      <c r="DE665" s="187"/>
      <c r="DF665" s="197"/>
      <c r="DG665" s="202" t="str">
        <f t="shared" si="440"/>
        <v>-</v>
      </c>
      <c r="DH665" s="187"/>
      <c r="DI665" s="103">
        <f t="shared" si="431"/>
        <v>3</v>
      </c>
      <c r="DJ665" s="103">
        <f t="shared" si="432"/>
        <v>1</v>
      </c>
      <c r="DK665" s="200">
        <f t="shared" si="441"/>
        <v>33.333333333333329</v>
      </c>
      <c r="DL665" s="201">
        <f t="shared" si="442"/>
        <v>2</v>
      </c>
    </row>
    <row r="666" spans="2:116" ht="24.95" customHeight="1">
      <c r="B666" s="48"/>
      <c r="C666" s="14" t="s">
        <v>1457</v>
      </c>
      <c r="D666" s="14" t="s">
        <v>2132</v>
      </c>
      <c r="E666" s="11" t="s">
        <v>1458</v>
      </c>
      <c r="F666" s="12" t="s">
        <v>991</v>
      </c>
      <c r="G666" s="12" t="s">
        <v>937</v>
      </c>
      <c r="H666" s="40" t="s">
        <v>981</v>
      </c>
      <c r="I666" s="41" t="s">
        <v>982</v>
      </c>
      <c r="J666" s="78" t="str">
        <f t="shared" si="404"/>
        <v>M7</v>
      </c>
      <c r="K666" s="197" t="s">
        <v>1192</v>
      </c>
      <c r="L666" s="202" t="str">
        <f t="shared" si="433"/>
        <v>A</v>
      </c>
      <c r="M666" s="189" t="s">
        <v>1997</v>
      </c>
      <c r="N666" s="197" t="s">
        <v>1192</v>
      </c>
      <c r="O666" s="202" t="str">
        <f t="shared" si="405"/>
        <v>A</v>
      </c>
      <c r="P666" s="189" t="s">
        <v>1997</v>
      </c>
      <c r="Q666" s="197" t="s">
        <v>1192</v>
      </c>
      <c r="R666" s="202" t="str">
        <f t="shared" si="406"/>
        <v>A</v>
      </c>
      <c r="S666" s="189" t="s">
        <v>1997</v>
      </c>
      <c r="T666" s="197" t="s">
        <v>1192</v>
      </c>
      <c r="U666" s="202" t="str">
        <f t="shared" si="407"/>
        <v>A</v>
      </c>
      <c r="V666" s="189" t="s">
        <v>1997</v>
      </c>
      <c r="W666" s="197" t="s">
        <v>1192</v>
      </c>
      <c r="X666" s="202" t="str">
        <f t="shared" si="408"/>
        <v>A</v>
      </c>
      <c r="Y666" s="189" t="s">
        <v>1997</v>
      </c>
      <c r="Z666" s="197" t="s">
        <v>1192</v>
      </c>
      <c r="AA666" s="202" t="str">
        <f t="shared" si="409"/>
        <v>A</v>
      </c>
      <c r="AB666" s="189" t="s">
        <v>1997</v>
      </c>
      <c r="AC666" s="197" t="s">
        <v>1192</v>
      </c>
      <c r="AD666" s="202" t="str">
        <f t="shared" si="434"/>
        <v>A</v>
      </c>
      <c r="AE666" s="189" t="s">
        <v>1997</v>
      </c>
      <c r="AF666" s="197" t="s">
        <v>1192</v>
      </c>
      <c r="AG666" s="202" t="str">
        <f t="shared" si="410"/>
        <v>A</v>
      </c>
      <c r="AH666" s="189" t="s">
        <v>1997</v>
      </c>
      <c r="AI666" s="197" t="s">
        <v>1192</v>
      </c>
      <c r="AJ666" s="202" t="str">
        <f t="shared" si="411"/>
        <v>A</v>
      </c>
      <c r="AK666" s="189" t="s">
        <v>1997</v>
      </c>
      <c r="AL666" s="197" t="s">
        <v>1192</v>
      </c>
      <c r="AM666" s="202" t="str">
        <f t="shared" si="412"/>
        <v>A</v>
      </c>
      <c r="AN666" s="189" t="s">
        <v>1997</v>
      </c>
      <c r="AO666" s="197" t="s">
        <v>1192</v>
      </c>
      <c r="AP666" s="202" t="str">
        <f t="shared" si="413"/>
        <v>A</v>
      </c>
      <c r="AQ666" s="189" t="s">
        <v>1997</v>
      </c>
      <c r="AR666" s="197" t="s">
        <v>1192</v>
      </c>
      <c r="AS666" s="202" t="str">
        <f t="shared" si="414"/>
        <v>A</v>
      </c>
      <c r="AT666" s="186">
        <v>42696</v>
      </c>
      <c r="AU666" s="197" t="s">
        <v>1192</v>
      </c>
      <c r="AV666" s="202" t="str">
        <f t="shared" si="415"/>
        <v>A</v>
      </c>
      <c r="AW666" s="189">
        <v>43089</v>
      </c>
      <c r="AX666" s="197" t="s">
        <v>1192</v>
      </c>
      <c r="AY666" s="202" t="str">
        <f t="shared" si="416"/>
        <v>A</v>
      </c>
      <c r="AZ666" s="186">
        <v>42696</v>
      </c>
      <c r="BA666" s="197" t="s">
        <v>1192</v>
      </c>
      <c r="BB666" s="202" t="str">
        <f t="shared" si="417"/>
        <v>-</v>
      </c>
      <c r="BC666" s="187"/>
      <c r="BD666" s="197" t="s">
        <v>1192</v>
      </c>
      <c r="BE666" s="202" t="str">
        <f t="shared" si="418"/>
        <v>-</v>
      </c>
      <c r="BF666" s="187"/>
      <c r="BG666" s="197" t="s">
        <v>1192</v>
      </c>
      <c r="BH666" s="202" t="str">
        <f t="shared" si="419"/>
        <v>-</v>
      </c>
      <c r="BI666" s="187"/>
      <c r="BJ666" s="197"/>
      <c r="BK666" s="202" t="str">
        <f t="shared" si="420"/>
        <v>-</v>
      </c>
      <c r="BL666" s="187"/>
      <c r="BM666" s="197"/>
      <c r="BN666" s="202" t="str">
        <f t="shared" si="421"/>
        <v>-</v>
      </c>
      <c r="BO666" s="187"/>
      <c r="BP666" s="197"/>
      <c r="BQ666" s="202" t="str">
        <f t="shared" si="422"/>
        <v>-</v>
      </c>
      <c r="BR666" s="187"/>
      <c r="BS666" s="197"/>
      <c r="BT666" s="202" t="str">
        <f t="shared" si="423"/>
        <v>-</v>
      </c>
      <c r="BU666" s="187"/>
      <c r="BV666" s="197"/>
      <c r="BW666" s="202" t="str">
        <f t="shared" si="424"/>
        <v>-</v>
      </c>
      <c r="BX666" s="189">
        <v>43089</v>
      </c>
      <c r="BY666" s="197"/>
      <c r="BZ666" s="202" t="str">
        <f t="shared" si="425"/>
        <v>-</v>
      </c>
      <c r="CA666" s="187"/>
      <c r="CB666" s="197"/>
      <c r="CC666" s="202" t="str">
        <f t="shared" si="426"/>
        <v>-</v>
      </c>
      <c r="CD666" s="187"/>
      <c r="CE666" s="197"/>
      <c r="CF666" s="202" t="str">
        <f t="shared" si="427"/>
        <v>-</v>
      </c>
      <c r="CG666" s="187"/>
      <c r="CH666" s="197"/>
      <c r="CI666" s="202" t="str">
        <f t="shared" si="428"/>
        <v>-</v>
      </c>
      <c r="CJ666" s="187"/>
      <c r="CK666" s="197"/>
      <c r="CL666" s="202" t="str">
        <f t="shared" si="435"/>
        <v>-</v>
      </c>
      <c r="CM666" s="187"/>
      <c r="CN666" s="197"/>
      <c r="CO666" s="202" t="str">
        <f t="shared" si="436"/>
        <v>-</v>
      </c>
      <c r="CP666" s="187"/>
      <c r="CQ666" s="197"/>
      <c r="CR666" s="202" t="str">
        <f t="shared" si="429"/>
        <v>-</v>
      </c>
      <c r="CS666" s="187"/>
      <c r="CT666" s="197"/>
      <c r="CU666" s="202" t="str">
        <f t="shared" si="437"/>
        <v>-</v>
      </c>
      <c r="CV666" s="187"/>
      <c r="CW666" s="197"/>
      <c r="CX666" s="202" t="str">
        <f t="shared" si="438"/>
        <v>-</v>
      </c>
      <c r="CY666" s="187"/>
      <c r="CZ666" s="197"/>
      <c r="DA666" s="202" t="str">
        <f t="shared" si="430"/>
        <v>-</v>
      </c>
      <c r="DB666" s="187"/>
      <c r="DC666" s="197"/>
      <c r="DD666" s="202" t="str">
        <f t="shared" si="439"/>
        <v>-</v>
      </c>
      <c r="DE666" s="187"/>
      <c r="DF666" s="197"/>
      <c r="DG666" s="202" t="str">
        <f t="shared" si="440"/>
        <v>-</v>
      </c>
      <c r="DH666" s="187"/>
      <c r="DI666" s="103">
        <f t="shared" si="431"/>
        <v>17</v>
      </c>
      <c r="DJ666" s="103">
        <f t="shared" si="432"/>
        <v>14</v>
      </c>
      <c r="DK666" s="200">
        <f t="shared" si="441"/>
        <v>82.35294117647058</v>
      </c>
      <c r="DL666" s="201">
        <f t="shared" si="442"/>
        <v>5</v>
      </c>
    </row>
    <row r="667" spans="2:116" ht="24.95" customHeight="1">
      <c r="B667" s="48"/>
      <c r="C667" s="14" t="s">
        <v>1459</v>
      </c>
      <c r="D667" s="14" t="s">
        <v>1850</v>
      </c>
      <c r="E667" s="11" t="s">
        <v>1460</v>
      </c>
      <c r="F667" s="12" t="s">
        <v>991</v>
      </c>
      <c r="G667" s="12" t="s">
        <v>937</v>
      </c>
      <c r="H667" s="40" t="s">
        <v>940</v>
      </c>
      <c r="I667" s="41" t="s">
        <v>936</v>
      </c>
      <c r="J667" s="78" t="str">
        <f t="shared" si="404"/>
        <v xml:space="preserve">C1 </v>
      </c>
      <c r="K667" s="197" t="s">
        <v>1192</v>
      </c>
      <c r="L667" s="202" t="str">
        <f t="shared" si="433"/>
        <v>A</v>
      </c>
      <c r="M667" s="189" t="s">
        <v>1958</v>
      </c>
      <c r="N667" s="197" t="s">
        <v>1192</v>
      </c>
      <c r="O667" s="202" t="str">
        <f t="shared" si="405"/>
        <v>A</v>
      </c>
      <c r="P667" s="189" t="s">
        <v>1958</v>
      </c>
      <c r="Q667" s="197" t="s">
        <v>1192</v>
      </c>
      <c r="R667" s="202" t="str">
        <f t="shared" si="406"/>
        <v>A</v>
      </c>
      <c r="S667" s="189" t="s">
        <v>1958</v>
      </c>
      <c r="T667" s="197" t="s">
        <v>1192</v>
      </c>
      <c r="U667" s="202" t="str">
        <f t="shared" si="407"/>
        <v>A</v>
      </c>
      <c r="V667" s="189" t="s">
        <v>1958</v>
      </c>
      <c r="W667" s="197" t="s">
        <v>1192</v>
      </c>
      <c r="X667" s="202" t="str">
        <f t="shared" si="408"/>
        <v>A</v>
      </c>
      <c r="Y667" s="189" t="s">
        <v>1958</v>
      </c>
      <c r="Z667" s="197" t="s">
        <v>1192</v>
      </c>
      <c r="AA667" s="202" t="str">
        <f t="shared" si="409"/>
        <v>A</v>
      </c>
      <c r="AB667" s="189" t="s">
        <v>1958</v>
      </c>
      <c r="AC667" s="197" t="s">
        <v>1192</v>
      </c>
      <c r="AD667" s="202" t="str">
        <f t="shared" si="434"/>
        <v>A</v>
      </c>
      <c r="AE667" s="189" t="s">
        <v>1958</v>
      </c>
      <c r="AF667" s="197" t="s">
        <v>1192</v>
      </c>
      <c r="AG667" s="202" t="str">
        <f t="shared" si="410"/>
        <v>A</v>
      </c>
      <c r="AH667" s="189" t="s">
        <v>1958</v>
      </c>
      <c r="AI667" s="197" t="s">
        <v>1192</v>
      </c>
      <c r="AJ667" s="202" t="str">
        <f t="shared" si="411"/>
        <v>A</v>
      </c>
      <c r="AK667" s="189" t="s">
        <v>1958</v>
      </c>
      <c r="AL667" s="197" t="s">
        <v>1192</v>
      </c>
      <c r="AM667" s="202" t="str">
        <f t="shared" si="412"/>
        <v>-</v>
      </c>
      <c r="AN667" s="187"/>
      <c r="AO667" s="197" t="s">
        <v>1192</v>
      </c>
      <c r="AP667" s="202" t="str">
        <f t="shared" si="413"/>
        <v>-</v>
      </c>
      <c r="AQ667" s="187"/>
      <c r="AR667" s="197" t="s">
        <v>1192</v>
      </c>
      <c r="AS667" s="202" t="str">
        <f t="shared" si="414"/>
        <v>-</v>
      </c>
      <c r="AT667" s="187"/>
      <c r="AU667" s="197" t="s">
        <v>1192</v>
      </c>
      <c r="AV667" s="202" t="str">
        <f t="shared" si="415"/>
        <v>-</v>
      </c>
      <c r="AW667" s="187"/>
      <c r="AX667" s="197"/>
      <c r="AY667" s="202" t="str">
        <f t="shared" si="416"/>
        <v>-</v>
      </c>
      <c r="AZ667" s="187"/>
      <c r="BA667" s="197"/>
      <c r="BB667" s="202" t="str">
        <f t="shared" si="417"/>
        <v>-</v>
      </c>
      <c r="BC667" s="187"/>
      <c r="BD667" s="197"/>
      <c r="BE667" s="202" t="str">
        <f t="shared" si="418"/>
        <v>-</v>
      </c>
      <c r="BF667" s="187"/>
      <c r="BG667" s="197"/>
      <c r="BH667" s="202" t="str">
        <f t="shared" si="419"/>
        <v>-</v>
      </c>
      <c r="BI667" s="187"/>
      <c r="BJ667" s="197"/>
      <c r="BK667" s="202" t="str">
        <f t="shared" si="420"/>
        <v>-</v>
      </c>
      <c r="BL667" s="187"/>
      <c r="BM667" s="197"/>
      <c r="BN667" s="202" t="str">
        <f t="shared" si="421"/>
        <v>-</v>
      </c>
      <c r="BO667" s="187"/>
      <c r="BP667" s="197"/>
      <c r="BQ667" s="202" t="str">
        <f t="shared" si="422"/>
        <v>-</v>
      </c>
      <c r="BR667" s="187"/>
      <c r="BS667" s="197"/>
      <c r="BT667" s="202" t="str">
        <f t="shared" si="423"/>
        <v>-</v>
      </c>
      <c r="BU667" s="187"/>
      <c r="BV667" s="197"/>
      <c r="BW667" s="202" t="str">
        <f t="shared" si="424"/>
        <v>-</v>
      </c>
      <c r="BX667" s="187"/>
      <c r="BY667" s="197"/>
      <c r="BZ667" s="202" t="str">
        <f t="shared" si="425"/>
        <v>-</v>
      </c>
      <c r="CA667" s="187"/>
      <c r="CB667" s="197"/>
      <c r="CC667" s="202" t="str">
        <f t="shared" si="426"/>
        <v>-</v>
      </c>
      <c r="CD667" s="187"/>
      <c r="CE667" s="197"/>
      <c r="CF667" s="202" t="str">
        <f t="shared" si="427"/>
        <v>-</v>
      </c>
      <c r="CG667" s="187"/>
      <c r="CH667" s="197"/>
      <c r="CI667" s="202" t="str">
        <f t="shared" si="428"/>
        <v>-</v>
      </c>
      <c r="CJ667" s="187"/>
      <c r="CK667" s="197"/>
      <c r="CL667" s="202" t="str">
        <f t="shared" si="435"/>
        <v>-</v>
      </c>
      <c r="CM667" s="187"/>
      <c r="CN667" s="197"/>
      <c r="CO667" s="202" t="str">
        <f t="shared" si="436"/>
        <v>-</v>
      </c>
      <c r="CP667" s="187"/>
      <c r="CQ667" s="197"/>
      <c r="CR667" s="202" t="str">
        <f t="shared" si="429"/>
        <v>-</v>
      </c>
      <c r="CS667" s="187"/>
      <c r="CT667" s="197"/>
      <c r="CU667" s="202" t="str">
        <f t="shared" si="437"/>
        <v>-</v>
      </c>
      <c r="CV667" s="187"/>
      <c r="CW667" s="197"/>
      <c r="CX667" s="202" t="str">
        <f t="shared" si="438"/>
        <v>-</v>
      </c>
      <c r="CY667" s="187"/>
      <c r="CZ667" s="197"/>
      <c r="DA667" s="202" t="str">
        <f t="shared" si="430"/>
        <v>-</v>
      </c>
      <c r="DB667" s="187"/>
      <c r="DC667" s="197"/>
      <c r="DD667" s="202" t="str">
        <f t="shared" si="439"/>
        <v>-</v>
      </c>
      <c r="DE667" s="187"/>
      <c r="DF667" s="197"/>
      <c r="DG667" s="202" t="str">
        <f t="shared" si="440"/>
        <v>-</v>
      </c>
      <c r="DH667" s="187"/>
      <c r="DI667" s="103">
        <f t="shared" si="431"/>
        <v>13</v>
      </c>
      <c r="DJ667" s="103">
        <f t="shared" si="432"/>
        <v>9</v>
      </c>
      <c r="DK667" s="200">
        <f t="shared" si="441"/>
        <v>69.230769230769226</v>
      </c>
      <c r="DL667" s="201">
        <f t="shared" si="442"/>
        <v>4</v>
      </c>
    </row>
    <row r="668" spans="2:116" ht="24.95" customHeight="1">
      <c r="B668" s="48" t="s">
        <v>1599</v>
      </c>
      <c r="C668" s="48"/>
      <c r="D668" s="14" t="s">
        <v>1778</v>
      </c>
      <c r="E668" s="11" t="s">
        <v>1461</v>
      </c>
      <c r="F668" s="12" t="s">
        <v>989</v>
      </c>
      <c r="G668" s="12" t="s">
        <v>994</v>
      </c>
      <c r="H668" s="40" t="s">
        <v>523</v>
      </c>
      <c r="I668" s="41" t="s">
        <v>532</v>
      </c>
      <c r="J668" s="78" t="str">
        <f t="shared" si="404"/>
        <v xml:space="preserve">C4 </v>
      </c>
      <c r="K668" s="197" t="s">
        <v>1192</v>
      </c>
      <c r="L668" s="202" t="str">
        <f t="shared" si="433"/>
        <v>A</v>
      </c>
      <c r="M668" s="189" t="s">
        <v>2045</v>
      </c>
      <c r="N668" s="197" t="s">
        <v>1192</v>
      </c>
      <c r="O668" s="202" t="str">
        <f t="shared" si="405"/>
        <v>-</v>
      </c>
      <c r="P668" s="187"/>
      <c r="Q668" s="197" t="s">
        <v>1192</v>
      </c>
      <c r="R668" s="202" t="str">
        <f t="shared" si="406"/>
        <v>-</v>
      </c>
      <c r="S668" s="187"/>
      <c r="T668" s="197"/>
      <c r="U668" s="202" t="str">
        <f t="shared" si="407"/>
        <v>-</v>
      </c>
      <c r="V668" s="187"/>
      <c r="W668" s="197"/>
      <c r="X668" s="202" t="str">
        <f t="shared" si="408"/>
        <v>-</v>
      </c>
      <c r="Y668" s="187"/>
      <c r="Z668" s="197"/>
      <c r="AA668" s="202" t="str">
        <f t="shared" si="409"/>
        <v>-</v>
      </c>
      <c r="AB668" s="187"/>
      <c r="AC668" s="197"/>
      <c r="AD668" s="202" t="str">
        <f t="shared" si="434"/>
        <v>-</v>
      </c>
      <c r="AE668" s="187"/>
      <c r="AF668" s="197"/>
      <c r="AG668" s="202" t="str">
        <f t="shared" si="410"/>
        <v>-</v>
      </c>
      <c r="AH668" s="187"/>
      <c r="AI668" s="197"/>
      <c r="AJ668" s="202" t="str">
        <f t="shared" si="411"/>
        <v>-</v>
      </c>
      <c r="AK668" s="187"/>
      <c r="AL668" s="197"/>
      <c r="AM668" s="202" t="str">
        <f t="shared" si="412"/>
        <v>-</v>
      </c>
      <c r="AN668" s="187"/>
      <c r="AO668" s="197"/>
      <c r="AP668" s="202" t="str">
        <f t="shared" si="413"/>
        <v>-</v>
      </c>
      <c r="AQ668" s="187"/>
      <c r="AR668" s="197"/>
      <c r="AS668" s="202" t="str">
        <f t="shared" si="414"/>
        <v>-</v>
      </c>
      <c r="AT668" s="187"/>
      <c r="AU668" s="197"/>
      <c r="AV668" s="202" t="str">
        <f t="shared" si="415"/>
        <v>-</v>
      </c>
      <c r="AW668" s="187"/>
      <c r="AX668" s="197"/>
      <c r="AY668" s="202" t="str">
        <f t="shared" si="416"/>
        <v>-</v>
      </c>
      <c r="AZ668" s="187"/>
      <c r="BA668" s="197"/>
      <c r="BB668" s="202" t="str">
        <f t="shared" si="417"/>
        <v>-</v>
      </c>
      <c r="BC668" s="187"/>
      <c r="BD668" s="197"/>
      <c r="BE668" s="202" t="str">
        <f t="shared" si="418"/>
        <v>-</v>
      </c>
      <c r="BF668" s="187"/>
      <c r="BG668" s="197"/>
      <c r="BH668" s="202" t="str">
        <f t="shared" si="419"/>
        <v>-</v>
      </c>
      <c r="BI668" s="187"/>
      <c r="BJ668" s="197"/>
      <c r="BK668" s="202" t="str">
        <f t="shared" si="420"/>
        <v>-</v>
      </c>
      <c r="BL668" s="187"/>
      <c r="BM668" s="197"/>
      <c r="BN668" s="202" t="str">
        <f t="shared" si="421"/>
        <v>-</v>
      </c>
      <c r="BO668" s="187"/>
      <c r="BP668" s="197"/>
      <c r="BQ668" s="202" t="str">
        <f t="shared" si="422"/>
        <v>-</v>
      </c>
      <c r="BR668" s="187"/>
      <c r="BS668" s="197"/>
      <c r="BT668" s="202" t="str">
        <f t="shared" si="423"/>
        <v>-</v>
      </c>
      <c r="BU668" s="187"/>
      <c r="BV668" s="197"/>
      <c r="BW668" s="202" t="str">
        <f t="shared" si="424"/>
        <v>-</v>
      </c>
      <c r="BX668" s="187"/>
      <c r="BY668" s="197"/>
      <c r="BZ668" s="202" t="str">
        <f t="shared" si="425"/>
        <v>-</v>
      </c>
      <c r="CA668" s="187"/>
      <c r="CB668" s="197"/>
      <c r="CC668" s="202" t="str">
        <f t="shared" si="426"/>
        <v>-</v>
      </c>
      <c r="CD668" s="187"/>
      <c r="CE668" s="197"/>
      <c r="CF668" s="202" t="str">
        <f t="shared" si="427"/>
        <v>-</v>
      </c>
      <c r="CG668" s="187"/>
      <c r="CH668" s="197"/>
      <c r="CI668" s="202" t="str">
        <f t="shared" si="428"/>
        <v>-</v>
      </c>
      <c r="CJ668" s="187"/>
      <c r="CK668" s="197"/>
      <c r="CL668" s="202" t="str">
        <f t="shared" si="435"/>
        <v>-</v>
      </c>
      <c r="CM668" s="187"/>
      <c r="CN668" s="197"/>
      <c r="CO668" s="202" t="str">
        <f t="shared" si="436"/>
        <v>-</v>
      </c>
      <c r="CP668" s="187"/>
      <c r="CQ668" s="197"/>
      <c r="CR668" s="202" t="str">
        <f t="shared" si="429"/>
        <v>-</v>
      </c>
      <c r="CS668" s="187"/>
      <c r="CT668" s="197"/>
      <c r="CU668" s="202" t="str">
        <f t="shared" si="437"/>
        <v>-</v>
      </c>
      <c r="CV668" s="187"/>
      <c r="CW668" s="197"/>
      <c r="CX668" s="202" t="str">
        <f t="shared" si="438"/>
        <v>-</v>
      </c>
      <c r="CY668" s="187"/>
      <c r="CZ668" s="197"/>
      <c r="DA668" s="202" t="str">
        <f t="shared" si="430"/>
        <v>-</v>
      </c>
      <c r="DB668" s="187"/>
      <c r="DC668" s="197"/>
      <c r="DD668" s="202" t="str">
        <f t="shared" si="439"/>
        <v>-</v>
      </c>
      <c r="DE668" s="187"/>
      <c r="DF668" s="197"/>
      <c r="DG668" s="202" t="str">
        <f t="shared" si="440"/>
        <v>-</v>
      </c>
      <c r="DH668" s="187"/>
      <c r="DI668" s="103">
        <f t="shared" si="431"/>
        <v>3</v>
      </c>
      <c r="DJ668" s="103">
        <f t="shared" si="432"/>
        <v>1</v>
      </c>
      <c r="DK668" s="200">
        <f t="shared" si="441"/>
        <v>33.333333333333329</v>
      </c>
      <c r="DL668" s="201">
        <f t="shared" si="442"/>
        <v>2</v>
      </c>
    </row>
    <row r="669" spans="2:116" ht="24.95" customHeight="1">
      <c r="B669" s="48" t="s">
        <v>1599</v>
      </c>
      <c r="C669" s="48"/>
      <c r="D669" s="14" t="s">
        <v>1462</v>
      </c>
      <c r="E669" s="11" t="s">
        <v>1463</v>
      </c>
      <c r="F669" s="12" t="s">
        <v>989</v>
      </c>
      <c r="G669" s="12" t="s">
        <v>994</v>
      </c>
      <c r="H669" s="40" t="s">
        <v>523</v>
      </c>
      <c r="I669" s="41" t="s">
        <v>532</v>
      </c>
      <c r="J669" s="78" t="str">
        <f t="shared" si="404"/>
        <v xml:space="preserve">C4 </v>
      </c>
      <c r="K669" s="197" t="s">
        <v>1192</v>
      </c>
      <c r="L669" s="202" t="str">
        <f t="shared" si="433"/>
        <v>A</v>
      </c>
      <c r="M669" s="189" t="s">
        <v>2045</v>
      </c>
      <c r="N669" s="197" t="s">
        <v>1192</v>
      </c>
      <c r="O669" s="202" t="str">
        <f t="shared" si="405"/>
        <v>-</v>
      </c>
      <c r="P669" s="187"/>
      <c r="Q669" s="197" t="s">
        <v>1192</v>
      </c>
      <c r="R669" s="202" t="str">
        <f t="shared" si="406"/>
        <v>-</v>
      </c>
      <c r="S669" s="187"/>
      <c r="T669" s="197"/>
      <c r="U669" s="202" t="str">
        <f t="shared" si="407"/>
        <v>-</v>
      </c>
      <c r="V669" s="187"/>
      <c r="W669" s="197"/>
      <c r="X669" s="202" t="str">
        <f t="shared" si="408"/>
        <v>-</v>
      </c>
      <c r="Y669" s="187"/>
      <c r="Z669" s="197"/>
      <c r="AA669" s="202" t="str">
        <f t="shared" si="409"/>
        <v>-</v>
      </c>
      <c r="AB669" s="187"/>
      <c r="AC669" s="197"/>
      <c r="AD669" s="202" t="str">
        <f t="shared" si="434"/>
        <v>-</v>
      </c>
      <c r="AE669" s="187"/>
      <c r="AF669" s="197"/>
      <c r="AG669" s="202" t="str">
        <f t="shared" si="410"/>
        <v>-</v>
      </c>
      <c r="AH669" s="187"/>
      <c r="AI669" s="197"/>
      <c r="AJ669" s="202" t="str">
        <f t="shared" si="411"/>
        <v>-</v>
      </c>
      <c r="AK669" s="187"/>
      <c r="AL669" s="197"/>
      <c r="AM669" s="202" t="str">
        <f t="shared" si="412"/>
        <v>-</v>
      </c>
      <c r="AN669" s="187"/>
      <c r="AO669" s="197"/>
      <c r="AP669" s="202" t="str">
        <f t="shared" si="413"/>
        <v>-</v>
      </c>
      <c r="AQ669" s="187"/>
      <c r="AR669" s="197"/>
      <c r="AS669" s="202" t="str">
        <f t="shared" si="414"/>
        <v>-</v>
      </c>
      <c r="AT669" s="187"/>
      <c r="AU669" s="197"/>
      <c r="AV669" s="202" t="str">
        <f t="shared" si="415"/>
        <v>-</v>
      </c>
      <c r="AW669" s="187"/>
      <c r="AX669" s="197"/>
      <c r="AY669" s="202" t="str">
        <f t="shared" si="416"/>
        <v>-</v>
      </c>
      <c r="AZ669" s="187"/>
      <c r="BA669" s="197"/>
      <c r="BB669" s="202" t="str">
        <f t="shared" si="417"/>
        <v>-</v>
      </c>
      <c r="BC669" s="187"/>
      <c r="BD669" s="197"/>
      <c r="BE669" s="202" t="str">
        <f t="shared" si="418"/>
        <v>-</v>
      </c>
      <c r="BF669" s="187"/>
      <c r="BG669" s="197"/>
      <c r="BH669" s="202" t="str">
        <f t="shared" si="419"/>
        <v>-</v>
      </c>
      <c r="BI669" s="187"/>
      <c r="BJ669" s="197"/>
      <c r="BK669" s="202" t="str">
        <f t="shared" si="420"/>
        <v>-</v>
      </c>
      <c r="BL669" s="187"/>
      <c r="BM669" s="197"/>
      <c r="BN669" s="202" t="str">
        <f t="shared" si="421"/>
        <v>-</v>
      </c>
      <c r="BO669" s="187"/>
      <c r="BP669" s="197"/>
      <c r="BQ669" s="202" t="str">
        <f t="shared" si="422"/>
        <v>-</v>
      </c>
      <c r="BR669" s="187"/>
      <c r="BS669" s="197"/>
      <c r="BT669" s="202" t="str">
        <f t="shared" si="423"/>
        <v>-</v>
      </c>
      <c r="BU669" s="187"/>
      <c r="BV669" s="197"/>
      <c r="BW669" s="202" t="str">
        <f t="shared" si="424"/>
        <v>-</v>
      </c>
      <c r="BX669" s="187"/>
      <c r="BY669" s="197"/>
      <c r="BZ669" s="202" t="str">
        <f t="shared" si="425"/>
        <v>-</v>
      </c>
      <c r="CA669" s="187"/>
      <c r="CB669" s="197"/>
      <c r="CC669" s="202" t="str">
        <f t="shared" si="426"/>
        <v>-</v>
      </c>
      <c r="CD669" s="187"/>
      <c r="CE669" s="197"/>
      <c r="CF669" s="202" t="str">
        <f t="shared" si="427"/>
        <v>-</v>
      </c>
      <c r="CG669" s="187"/>
      <c r="CH669" s="197"/>
      <c r="CI669" s="202" t="str">
        <f t="shared" si="428"/>
        <v>-</v>
      </c>
      <c r="CJ669" s="187"/>
      <c r="CK669" s="197"/>
      <c r="CL669" s="202" t="str">
        <f t="shared" si="435"/>
        <v>-</v>
      </c>
      <c r="CM669" s="187"/>
      <c r="CN669" s="197"/>
      <c r="CO669" s="202" t="str">
        <f t="shared" si="436"/>
        <v>-</v>
      </c>
      <c r="CP669" s="187"/>
      <c r="CQ669" s="197"/>
      <c r="CR669" s="202" t="str">
        <f t="shared" si="429"/>
        <v>-</v>
      </c>
      <c r="CS669" s="187"/>
      <c r="CT669" s="197"/>
      <c r="CU669" s="202" t="str">
        <f t="shared" si="437"/>
        <v>-</v>
      </c>
      <c r="CV669" s="187"/>
      <c r="CW669" s="197"/>
      <c r="CX669" s="202" t="str">
        <f t="shared" si="438"/>
        <v>-</v>
      </c>
      <c r="CY669" s="187"/>
      <c r="CZ669" s="197"/>
      <c r="DA669" s="202" t="str">
        <f t="shared" si="430"/>
        <v>-</v>
      </c>
      <c r="DB669" s="187"/>
      <c r="DC669" s="197"/>
      <c r="DD669" s="202" t="str">
        <f t="shared" si="439"/>
        <v>-</v>
      </c>
      <c r="DE669" s="187"/>
      <c r="DF669" s="197"/>
      <c r="DG669" s="202" t="str">
        <f t="shared" si="440"/>
        <v>-</v>
      </c>
      <c r="DH669" s="187"/>
      <c r="DI669" s="103">
        <f t="shared" si="431"/>
        <v>3</v>
      </c>
      <c r="DJ669" s="103">
        <f t="shared" si="432"/>
        <v>1</v>
      </c>
      <c r="DK669" s="200">
        <f t="shared" si="441"/>
        <v>33.333333333333329</v>
      </c>
      <c r="DL669" s="201">
        <f t="shared" si="442"/>
        <v>2</v>
      </c>
    </row>
    <row r="670" spans="2:116" ht="24.95" customHeight="1">
      <c r="B670" s="48" t="s">
        <v>1599</v>
      </c>
      <c r="C670" s="48"/>
      <c r="D670" s="14" t="s">
        <v>1486</v>
      </c>
      <c r="E670" s="11" t="s">
        <v>1487</v>
      </c>
      <c r="F670" s="12" t="s">
        <v>995</v>
      </c>
      <c r="G670" s="12" t="s">
        <v>944</v>
      </c>
      <c r="H670" s="40" t="s">
        <v>933</v>
      </c>
      <c r="I670" s="41" t="s">
        <v>934</v>
      </c>
      <c r="J670" s="78" t="str">
        <f t="shared" si="404"/>
        <v xml:space="preserve">C2 </v>
      </c>
      <c r="K670" s="197" t="s">
        <v>1192</v>
      </c>
      <c r="L670" s="202" t="str">
        <f t="shared" si="433"/>
        <v>-</v>
      </c>
      <c r="M670" s="191"/>
      <c r="N670" s="197" t="s">
        <v>1192</v>
      </c>
      <c r="O670" s="202" t="str">
        <f t="shared" si="405"/>
        <v>-</v>
      </c>
      <c r="P670" s="187"/>
      <c r="Q670" s="197" t="s">
        <v>1192</v>
      </c>
      <c r="R670" s="202" t="str">
        <f t="shared" si="406"/>
        <v>-</v>
      </c>
      <c r="S670" s="187"/>
      <c r="T670" s="197" t="s">
        <v>1192</v>
      </c>
      <c r="U670" s="202" t="str">
        <f t="shared" si="407"/>
        <v>-</v>
      </c>
      <c r="V670" s="187"/>
      <c r="W670" s="197" t="s">
        <v>1192</v>
      </c>
      <c r="X670" s="202" t="str">
        <f t="shared" si="408"/>
        <v>-</v>
      </c>
      <c r="Y670" s="187"/>
      <c r="Z670" s="197" t="s">
        <v>1192</v>
      </c>
      <c r="AA670" s="202" t="str">
        <f t="shared" si="409"/>
        <v>-</v>
      </c>
      <c r="AB670" s="187"/>
      <c r="AC670" s="197" t="s">
        <v>1192</v>
      </c>
      <c r="AD670" s="202" t="str">
        <f t="shared" si="434"/>
        <v>-</v>
      </c>
      <c r="AE670" s="187"/>
      <c r="AF670" s="197" t="s">
        <v>1192</v>
      </c>
      <c r="AG670" s="202" t="str">
        <f t="shared" si="410"/>
        <v>-</v>
      </c>
      <c r="AH670" s="187"/>
      <c r="AI670" s="197" t="s">
        <v>1192</v>
      </c>
      <c r="AJ670" s="202" t="str">
        <f t="shared" si="411"/>
        <v>-</v>
      </c>
      <c r="AK670" s="187"/>
      <c r="AL670" s="197"/>
      <c r="AM670" s="202" t="str">
        <f t="shared" si="412"/>
        <v>-</v>
      </c>
      <c r="AN670" s="187"/>
      <c r="AO670" s="197"/>
      <c r="AP670" s="202" t="str">
        <f t="shared" si="413"/>
        <v>-</v>
      </c>
      <c r="AQ670" s="187"/>
      <c r="AR670" s="197"/>
      <c r="AS670" s="202" t="str">
        <f t="shared" si="414"/>
        <v>-</v>
      </c>
      <c r="AT670" s="187"/>
      <c r="AU670" s="197"/>
      <c r="AV670" s="202" t="str">
        <f t="shared" si="415"/>
        <v>-</v>
      </c>
      <c r="AW670" s="187"/>
      <c r="AX670" s="197"/>
      <c r="AY670" s="202" t="str">
        <f t="shared" si="416"/>
        <v>-</v>
      </c>
      <c r="AZ670" s="187"/>
      <c r="BA670" s="197"/>
      <c r="BB670" s="202" t="str">
        <f t="shared" si="417"/>
        <v>-</v>
      </c>
      <c r="BC670" s="187"/>
      <c r="BD670" s="197"/>
      <c r="BE670" s="202" t="str">
        <f t="shared" si="418"/>
        <v>-</v>
      </c>
      <c r="BF670" s="187"/>
      <c r="BG670" s="197"/>
      <c r="BH670" s="202" t="str">
        <f t="shared" si="419"/>
        <v>-</v>
      </c>
      <c r="BI670" s="187"/>
      <c r="BJ670" s="197"/>
      <c r="BK670" s="202" t="str">
        <f t="shared" si="420"/>
        <v>-</v>
      </c>
      <c r="BL670" s="187"/>
      <c r="BM670" s="197"/>
      <c r="BN670" s="202" t="str">
        <f t="shared" si="421"/>
        <v>-</v>
      </c>
      <c r="BO670" s="187"/>
      <c r="BP670" s="197"/>
      <c r="BQ670" s="202" t="str">
        <f t="shared" si="422"/>
        <v>-</v>
      </c>
      <c r="BR670" s="187"/>
      <c r="BS670" s="197"/>
      <c r="BT670" s="202" t="str">
        <f t="shared" si="423"/>
        <v>-</v>
      </c>
      <c r="BU670" s="187"/>
      <c r="BV670" s="197"/>
      <c r="BW670" s="202" t="str">
        <f t="shared" si="424"/>
        <v>-</v>
      </c>
      <c r="BX670" s="187"/>
      <c r="BY670" s="197"/>
      <c r="BZ670" s="202" t="str">
        <f t="shared" si="425"/>
        <v>-</v>
      </c>
      <c r="CA670" s="187"/>
      <c r="CB670" s="197"/>
      <c r="CC670" s="202" t="str">
        <f t="shared" si="426"/>
        <v>-</v>
      </c>
      <c r="CD670" s="187"/>
      <c r="CE670" s="197"/>
      <c r="CF670" s="202" t="str">
        <f t="shared" si="427"/>
        <v>-</v>
      </c>
      <c r="CG670" s="187"/>
      <c r="CH670" s="197"/>
      <c r="CI670" s="202" t="str">
        <f t="shared" si="428"/>
        <v>-</v>
      </c>
      <c r="CJ670" s="187"/>
      <c r="CK670" s="197"/>
      <c r="CL670" s="202" t="str">
        <f t="shared" si="435"/>
        <v>-</v>
      </c>
      <c r="CM670" s="187"/>
      <c r="CN670" s="197"/>
      <c r="CO670" s="202" t="str">
        <f t="shared" si="436"/>
        <v>-</v>
      </c>
      <c r="CP670" s="187"/>
      <c r="CQ670" s="197"/>
      <c r="CR670" s="202" t="str">
        <f t="shared" si="429"/>
        <v>-</v>
      </c>
      <c r="CS670" s="187"/>
      <c r="CT670" s="197"/>
      <c r="CU670" s="202" t="str">
        <f t="shared" si="437"/>
        <v>-</v>
      </c>
      <c r="CV670" s="187"/>
      <c r="CW670" s="197"/>
      <c r="CX670" s="202" t="str">
        <f t="shared" si="438"/>
        <v>-</v>
      </c>
      <c r="CY670" s="187"/>
      <c r="CZ670" s="197"/>
      <c r="DA670" s="202" t="str">
        <f t="shared" si="430"/>
        <v>-</v>
      </c>
      <c r="DB670" s="187"/>
      <c r="DC670" s="197"/>
      <c r="DD670" s="202" t="str">
        <f t="shared" si="439"/>
        <v>-</v>
      </c>
      <c r="DE670" s="187"/>
      <c r="DF670" s="197"/>
      <c r="DG670" s="202" t="str">
        <f t="shared" si="440"/>
        <v>-</v>
      </c>
      <c r="DH670" s="187"/>
      <c r="DI670" s="103">
        <f t="shared" si="431"/>
        <v>9</v>
      </c>
      <c r="DJ670" s="103">
        <f t="shared" si="432"/>
        <v>0</v>
      </c>
      <c r="DK670" s="200">
        <f t="shared" si="441"/>
        <v>0</v>
      </c>
      <c r="DL670" s="201">
        <f t="shared" si="442"/>
        <v>1</v>
      </c>
    </row>
    <row r="671" spans="2:116" ht="24.95" customHeight="1">
      <c r="B671" s="48"/>
      <c r="C671" s="48"/>
      <c r="D671" s="14" t="s">
        <v>1488</v>
      </c>
      <c r="E671" s="11" t="s">
        <v>1489</v>
      </c>
      <c r="F671" s="12" t="s">
        <v>996</v>
      </c>
      <c r="G671" s="12" t="s">
        <v>945</v>
      </c>
      <c r="H671" s="40" t="s">
        <v>985</v>
      </c>
      <c r="I671" s="41" t="s">
        <v>982</v>
      </c>
      <c r="J671" s="78" t="str">
        <f t="shared" si="404"/>
        <v>M7</v>
      </c>
      <c r="K671" s="197" t="s">
        <v>1192</v>
      </c>
      <c r="L671" s="202" t="str">
        <f t="shared" si="433"/>
        <v>A</v>
      </c>
      <c r="M671" s="189" t="s">
        <v>1958</v>
      </c>
      <c r="N671" s="197" t="s">
        <v>1192</v>
      </c>
      <c r="O671" s="202" t="str">
        <f t="shared" si="405"/>
        <v>A</v>
      </c>
      <c r="P671" s="186">
        <v>42997</v>
      </c>
      <c r="Q671" s="197" t="s">
        <v>1192</v>
      </c>
      <c r="R671" s="202" t="str">
        <f t="shared" si="406"/>
        <v>A</v>
      </c>
      <c r="S671" s="189" t="s">
        <v>1958</v>
      </c>
      <c r="T671" s="197" t="s">
        <v>1192</v>
      </c>
      <c r="U671" s="202" t="str">
        <f t="shared" si="407"/>
        <v>A</v>
      </c>
      <c r="V671" s="189" t="s">
        <v>1958</v>
      </c>
      <c r="W671" s="197" t="s">
        <v>1192</v>
      </c>
      <c r="X671" s="202" t="str">
        <f t="shared" si="408"/>
        <v>A</v>
      </c>
      <c r="Y671" s="189" t="s">
        <v>1958</v>
      </c>
      <c r="Z671" s="197" t="s">
        <v>1192</v>
      </c>
      <c r="AA671" s="202" t="str">
        <f t="shared" si="409"/>
        <v>A</v>
      </c>
      <c r="AB671" s="189" t="s">
        <v>1958</v>
      </c>
      <c r="AC671" s="197" t="s">
        <v>1192</v>
      </c>
      <c r="AD671" s="202" t="str">
        <f t="shared" si="434"/>
        <v>A</v>
      </c>
      <c r="AE671" s="189" t="s">
        <v>1958</v>
      </c>
      <c r="AF671" s="197" t="s">
        <v>1192</v>
      </c>
      <c r="AG671" s="202" t="str">
        <f t="shared" si="410"/>
        <v>A</v>
      </c>
      <c r="AH671" s="189" t="s">
        <v>1958</v>
      </c>
      <c r="AI671" s="197" t="s">
        <v>1192</v>
      </c>
      <c r="AJ671" s="202" t="str">
        <f t="shared" si="411"/>
        <v>A</v>
      </c>
      <c r="AK671" s="189" t="s">
        <v>1958</v>
      </c>
      <c r="AL671" s="197" t="s">
        <v>1192</v>
      </c>
      <c r="AM671" s="202" t="str">
        <f t="shared" si="412"/>
        <v>A</v>
      </c>
      <c r="AN671" s="189" t="s">
        <v>1958</v>
      </c>
      <c r="AO671" s="197" t="s">
        <v>1192</v>
      </c>
      <c r="AP671" s="202" t="str">
        <f t="shared" si="413"/>
        <v>A</v>
      </c>
      <c r="AQ671" s="189" t="s">
        <v>1958</v>
      </c>
      <c r="AR671" s="197" t="s">
        <v>1192</v>
      </c>
      <c r="AS671" s="202" t="str">
        <f t="shared" si="414"/>
        <v>A</v>
      </c>
      <c r="AT671" s="189" t="s">
        <v>1958</v>
      </c>
      <c r="AU671" s="197" t="s">
        <v>1192</v>
      </c>
      <c r="AV671" s="202" t="str">
        <f t="shared" si="415"/>
        <v>A</v>
      </c>
      <c r="AW671" s="189" t="s">
        <v>1958</v>
      </c>
      <c r="AX671" s="197" t="s">
        <v>1192</v>
      </c>
      <c r="AY671" s="202" t="str">
        <f t="shared" si="416"/>
        <v>A</v>
      </c>
      <c r="AZ671" s="186">
        <v>42997</v>
      </c>
      <c r="BA671" s="197" t="s">
        <v>1192</v>
      </c>
      <c r="BB671" s="202" t="str">
        <f t="shared" si="417"/>
        <v>-</v>
      </c>
      <c r="BC671" s="187"/>
      <c r="BD671" s="197" t="s">
        <v>1192</v>
      </c>
      <c r="BE671" s="202" t="str">
        <f t="shared" si="418"/>
        <v>-</v>
      </c>
      <c r="BF671" s="187"/>
      <c r="BG671" s="197" t="s">
        <v>1192</v>
      </c>
      <c r="BH671" s="202" t="str">
        <f t="shared" si="419"/>
        <v>-</v>
      </c>
      <c r="BI671" s="187"/>
      <c r="BJ671" s="197"/>
      <c r="BK671" s="202" t="str">
        <f t="shared" si="420"/>
        <v>-</v>
      </c>
      <c r="BL671" s="187"/>
      <c r="BM671" s="197"/>
      <c r="BN671" s="202" t="str">
        <f t="shared" si="421"/>
        <v>-</v>
      </c>
      <c r="BO671" s="187"/>
      <c r="BP671" s="197"/>
      <c r="BQ671" s="202" t="str">
        <f t="shared" si="422"/>
        <v>-</v>
      </c>
      <c r="BR671" s="187"/>
      <c r="BS671" s="197"/>
      <c r="BT671" s="202" t="str">
        <f t="shared" si="423"/>
        <v>-</v>
      </c>
      <c r="BU671" s="186">
        <v>42997</v>
      </c>
      <c r="BV671" s="197"/>
      <c r="BW671" s="202" t="str">
        <f t="shared" si="424"/>
        <v>-</v>
      </c>
      <c r="BX671" s="187"/>
      <c r="BY671" s="197"/>
      <c r="BZ671" s="202" t="str">
        <f t="shared" si="425"/>
        <v>-</v>
      </c>
      <c r="CA671" s="187"/>
      <c r="CB671" s="197"/>
      <c r="CC671" s="202" t="str">
        <f t="shared" si="426"/>
        <v>-</v>
      </c>
      <c r="CD671" s="187"/>
      <c r="CE671" s="197"/>
      <c r="CF671" s="202" t="str">
        <f t="shared" si="427"/>
        <v>-</v>
      </c>
      <c r="CG671" s="187"/>
      <c r="CH671" s="197"/>
      <c r="CI671" s="202" t="str">
        <f t="shared" si="428"/>
        <v>-</v>
      </c>
      <c r="CJ671" s="187"/>
      <c r="CK671" s="197"/>
      <c r="CL671" s="202" t="str">
        <f t="shared" si="435"/>
        <v>-</v>
      </c>
      <c r="CM671" s="187"/>
      <c r="CN671" s="197"/>
      <c r="CO671" s="202" t="str">
        <f t="shared" si="436"/>
        <v>-</v>
      </c>
      <c r="CP671" s="187"/>
      <c r="CQ671" s="197"/>
      <c r="CR671" s="202" t="str">
        <f t="shared" si="429"/>
        <v>-</v>
      </c>
      <c r="CS671" s="187"/>
      <c r="CT671" s="197"/>
      <c r="CU671" s="202" t="str">
        <f t="shared" si="437"/>
        <v>-</v>
      </c>
      <c r="CV671" s="187"/>
      <c r="CW671" s="197"/>
      <c r="CX671" s="202" t="str">
        <f t="shared" si="438"/>
        <v>-</v>
      </c>
      <c r="CY671" s="187"/>
      <c r="CZ671" s="197"/>
      <c r="DA671" s="202" t="str">
        <f t="shared" si="430"/>
        <v>-</v>
      </c>
      <c r="DB671" s="187"/>
      <c r="DC671" s="197"/>
      <c r="DD671" s="202" t="str">
        <f t="shared" si="439"/>
        <v>-</v>
      </c>
      <c r="DE671" s="187"/>
      <c r="DF671" s="197"/>
      <c r="DG671" s="202" t="str">
        <f t="shared" si="440"/>
        <v>-</v>
      </c>
      <c r="DH671" s="187"/>
      <c r="DI671" s="103">
        <f t="shared" si="431"/>
        <v>17</v>
      </c>
      <c r="DJ671" s="103">
        <f t="shared" si="432"/>
        <v>14</v>
      </c>
      <c r="DK671" s="200">
        <f t="shared" si="441"/>
        <v>82.35294117647058</v>
      </c>
      <c r="DL671" s="201">
        <f t="shared" si="442"/>
        <v>5</v>
      </c>
    </row>
    <row r="672" spans="2:116" ht="24.95" customHeight="1">
      <c r="B672" s="48"/>
      <c r="C672" s="48"/>
      <c r="D672" s="14" t="s">
        <v>1503</v>
      </c>
      <c r="E672" s="11" t="s">
        <v>1490</v>
      </c>
      <c r="F672" s="12" t="s">
        <v>989</v>
      </c>
      <c r="G672" s="12" t="s">
        <v>994</v>
      </c>
      <c r="H672" s="40" t="s">
        <v>523</v>
      </c>
      <c r="I672" s="41" t="s">
        <v>532</v>
      </c>
      <c r="J672" s="78" t="str">
        <f t="shared" si="404"/>
        <v xml:space="preserve">C4 </v>
      </c>
      <c r="K672" s="197" t="s">
        <v>1192</v>
      </c>
      <c r="L672" s="202" t="str">
        <f t="shared" si="433"/>
        <v>A</v>
      </c>
      <c r="M672" s="189" t="s">
        <v>1958</v>
      </c>
      <c r="N672" s="197" t="s">
        <v>1192</v>
      </c>
      <c r="O672" s="202" t="str">
        <f t="shared" si="405"/>
        <v>-</v>
      </c>
      <c r="P672" s="187"/>
      <c r="Q672" s="197" t="s">
        <v>1192</v>
      </c>
      <c r="R672" s="202" t="str">
        <f t="shared" si="406"/>
        <v>-</v>
      </c>
      <c r="S672" s="187"/>
      <c r="T672" s="197"/>
      <c r="U672" s="202" t="str">
        <f t="shared" si="407"/>
        <v>-</v>
      </c>
      <c r="V672" s="187"/>
      <c r="W672" s="197"/>
      <c r="X672" s="202" t="str">
        <f t="shared" si="408"/>
        <v>-</v>
      </c>
      <c r="Y672" s="187"/>
      <c r="Z672" s="197"/>
      <c r="AA672" s="202" t="str">
        <f t="shared" si="409"/>
        <v>-</v>
      </c>
      <c r="AB672" s="187"/>
      <c r="AC672" s="197"/>
      <c r="AD672" s="202" t="str">
        <f t="shared" si="434"/>
        <v>-</v>
      </c>
      <c r="AE672" s="187"/>
      <c r="AF672" s="197"/>
      <c r="AG672" s="202" t="str">
        <f t="shared" si="410"/>
        <v>-</v>
      </c>
      <c r="AH672" s="187"/>
      <c r="AI672" s="197"/>
      <c r="AJ672" s="202" t="str">
        <f t="shared" si="411"/>
        <v>-</v>
      </c>
      <c r="AK672" s="187"/>
      <c r="AL672" s="197"/>
      <c r="AM672" s="202" t="str">
        <f t="shared" si="412"/>
        <v>-</v>
      </c>
      <c r="AN672" s="187"/>
      <c r="AO672" s="197"/>
      <c r="AP672" s="202" t="str">
        <f t="shared" si="413"/>
        <v>-</v>
      </c>
      <c r="AQ672" s="187"/>
      <c r="AR672" s="197"/>
      <c r="AS672" s="202" t="str">
        <f t="shared" si="414"/>
        <v>-</v>
      </c>
      <c r="AT672" s="187"/>
      <c r="AU672" s="197"/>
      <c r="AV672" s="202" t="str">
        <f t="shared" si="415"/>
        <v>-</v>
      </c>
      <c r="AW672" s="187"/>
      <c r="AX672" s="197"/>
      <c r="AY672" s="202" t="str">
        <f t="shared" si="416"/>
        <v>-</v>
      </c>
      <c r="AZ672" s="187"/>
      <c r="BA672" s="197"/>
      <c r="BB672" s="202" t="str">
        <f t="shared" si="417"/>
        <v>-</v>
      </c>
      <c r="BC672" s="187"/>
      <c r="BD672" s="197"/>
      <c r="BE672" s="202" t="str">
        <f t="shared" si="418"/>
        <v>-</v>
      </c>
      <c r="BF672" s="187"/>
      <c r="BG672" s="197"/>
      <c r="BH672" s="202" t="str">
        <f t="shared" si="419"/>
        <v>-</v>
      </c>
      <c r="BI672" s="187"/>
      <c r="BJ672" s="197"/>
      <c r="BK672" s="202" t="str">
        <f t="shared" si="420"/>
        <v>-</v>
      </c>
      <c r="BL672" s="187"/>
      <c r="BM672" s="197"/>
      <c r="BN672" s="202" t="str">
        <f t="shared" si="421"/>
        <v>-</v>
      </c>
      <c r="BO672" s="187"/>
      <c r="BP672" s="197"/>
      <c r="BQ672" s="202" t="str">
        <f t="shared" si="422"/>
        <v>-</v>
      </c>
      <c r="BR672" s="187"/>
      <c r="BS672" s="197"/>
      <c r="BT672" s="202" t="str">
        <f t="shared" si="423"/>
        <v>-</v>
      </c>
      <c r="BU672" s="187"/>
      <c r="BV672" s="197"/>
      <c r="BW672" s="202" t="str">
        <f t="shared" si="424"/>
        <v>-</v>
      </c>
      <c r="BX672" s="187"/>
      <c r="BY672" s="197"/>
      <c r="BZ672" s="202" t="str">
        <f t="shared" si="425"/>
        <v>-</v>
      </c>
      <c r="CA672" s="187"/>
      <c r="CB672" s="197"/>
      <c r="CC672" s="202" t="str">
        <f t="shared" si="426"/>
        <v>-</v>
      </c>
      <c r="CD672" s="187"/>
      <c r="CE672" s="197"/>
      <c r="CF672" s="202" t="str">
        <f t="shared" si="427"/>
        <v>-</v>
      </c>
      <c r="CG672" s="187"/>
      <c r="CH672" s="197"/>
      <c r="CI672" s="202" t="str">
        <f t="shared" si="428"/>
        <v>-</v>
      </c>
      <c r="CJ672" s="187"/>
      <c r="CK672" s="197"/>
      <c r="CL672" s="202" t="str">
        <f t="shared" si="435"/>
        <v>-</v>
      </c>
      <c r="CM672" s="187"/>
      <c r="CN672" s="197"/>
      <c r="CO672" s="202" t="str">
        <f t="shared" si="436"/>
        <v>-</v>
      </c>
      <c r="CP672" s="187"/>
      <c r="CQ672" s="197"/>
      <c r="CR672" s="202" t="str">
        <f t="shared" si="429"/>
        <v>-</v>
      </c>
      <c r="CS672" s="187"/>
      <c r="CT672" s="197"/>
      <c r="CU672" s="202" t="str">
        <f t="shared" si="437"/>
        <v>-</v>
      </c>
      <c r="CV672" s="187"/>
      <c r="CW672" s="197"/>
      <c r="CX672" s="202" t="str">
        <f t="shared" si="438"/>
        <v>-</v>
      </c>
      <c r="CY672" s="187"/>
      <c r="CZ672" s="197"/>
      <c r="DA672" s="202" t="str">
        <f t="shared" si="430"/>
        <v>-</v>
      </c>
      <c r="DB672" s="187"/>
      <c r="DC672" s="197"/>
      <c r="DD672" s="202" t="str">
        <f t="shared" si="439"/>
        <v>-</v>
      </c>
      <c r="DE672" s="187"/>
      <c r="DF672" s="197"/>
      <c r="DG672" s="202" t="str">
        <f t="shared" si="440"/>
        <v>-</v>
      </c>
      <c r="DH672" s="187"/>
      <c r="DI672" s="103">
        <f t="shared" si="431"/>
        <v>3</v>
      </c>
      <c r="DJ672" s="103">
        <f t="shared" si="432"/>
        <v>1</v>
      </c>
      <c r="DK672" s="200">
        <f t="shared" si="441"/>
        <v>33.333333333333329</v>
      </c>
      <c r="DL672" s="201">
        <f t="shared" si="442"/>
        <v>2</v>
      </c>
    </row>
    <row r="673" spans="2:116" ht="24.95" customHeight="1">
      <c r="B673" s="48" t="s">
        <v>1599</v>
      </c>
      <c r="C673" s="48"/>
      <c r="D673" s="14" t="s">
        <v>1504</v>
      </c>
      <c r="E673" s="11" t="s">
        <v>1491</v>
      </c>
      <c r="F673" s="12" t="s">
        <v>989</v>
      </c>
      <c r="G673" s="12" t="s">
        <v>994</v>
      </c>
      <c r="H673" s="40" t="s">
        <v>523</v>
      </c>
      <c r="I673" s="41" t="s">
        <v>532</v>
      </c>
      <c r="J673" s="78" t="str">
        <f t="shared" si="404"/>
        <v xml:space="preserve">C4 </v>
      </c>
      <c r="K673" s="197" t="s">
        <v>1192</v>
      </c>
      <c r="L673" s="202" t="str">
        <f t="shared" si="433"/>
        <v>A</v>
      </c>
      <c r="M673" s="189" t="s">
        <v>1958</v>
      </c>
      <c r="N673" s="197" t="s">
        <v>1192</v>
      </c>
      <c r="O673" s="202" t="str">
        <f t="shared" si="405"/>
        <v>-</v>
      </c>
      <c r="P673" s="187"/>
      <c r="Q673" s="197" t="s">
        <v>1192</v>
      </c>
      <c r="R673" s="202" t="str">
        <f t="shared" si="406"/>
        <v>-</v>
      </c>
      <c r="S673" s="187"/>
      <c r="T673" s="197"/>
      <c r="U673" s="202" t="str">
        <f t="shared" si="407"/>
        <v>-</v>
      </c>
      <c r="V673" s="187"/>
      <c r="W673" s="197"/>
      <c r="X673" s="202" t="str">
        <f t="shared" si="408"/>
        <v>-</v>
      </c>
      <c r="Y673" s="187"/>
      <c r="Z673" s="197"/>
      <c r="AA673" s="202" t="str">
        <f t="shared" si="409"/>
        <v>-</v>
      </c>
      <c r="AB673" s="187"/>
      <c r="AC673" s="197"/>
      <c r="AD673" s="202" t="str">
        <f t="shared" si="434"/>
        <v>-</v>
      </c>
      <c r="AE673" s="187"/>
      <c r="AF673" s="197"/>
      <c r="AG673" s="202" t="str">
        <f t="shared" si="410"/>
        <v>-</v>
      </c>
      <c r="AH673" s="187"/>
      <c r="AI673" s="197"/>
      <c r="AJ673" s="202" t="str">
        <f t="shared" si="411"/>
        <v>-</v>
      </c>
      <c r="AK673" s="187"/>
      <c r="AL673" s="197"/>
      <c r="AM673" s="202" t="str">
        <f t="shared" si="412"/>
        <v>-</v>
      </c>
      <c r="AN673" s="187"/>
      <c r="AO673" s="197"/>
      <c r="AP673" s="202" t="str">
        <f t="shared" si="413"/>
        <v>-</v>
      </c>
      <c r="AQ673" s="187"/>
      <c r="AR673" s="197"/>
      <c r="AS673" s="202" t="str">
        <f t="shared" si="414"/>
        <v>-</v>
      </c>
      <c r="AT673" s="187"/>
      <c r="AU673" s="197"/>
      <c r="AV673" s="202" t="str">
        <f t="shared" si="415"/>
        <v>-</v>
      </c>
      <c r="AW673" s="187"/>
      <c r="AX673" s="197"/>
      <c r="AY673" s="202" t="str">
        <f t="shared" si="416"/>
        <v>-</v>
      </c>
      <c r="AZ673" s="187"/>
      <c r="BA673" s="197"/>
      <c r="BB673" s="202" t="str">
        <f t="shared" si="417"/>
        <v>-</v>
      </c>
      <c r="BC673" s="187"/>
      <c r="BD673" s="197"/>
      <c r="BE673" s="202" t="str">
        <f t="shared" si="418"/>
        <v>-</v>
      </c>
      <c r="BF673" s="187"/>
      <c r="BG673" s="197"/>
      <c r="BH673" s="202" t="str">
        <f t="shared" si="419"/>
        <v>-</v>
      </c>
      <c r="BI673" s="187"/>
      <c r="BJ673" s="197"/>
      <c r="BK673" s="202" t="str">
        <f t="shared" si="420"/>
        <v>-</v>
      </c>
      <c r="BL673" s="187"/>
      <c r="BM673" s="197"/>
      <c r="BN673" s="202" t="str">
        <f t="shared" si="421"/>
        <v>-</v>
      </c>
      <c r="BO673" s="187"/>
      <c r="BP673" s="197"/>
      <c r="BQ673" s="202" t="str">
        <f t="shared" si="422"/>
        <v>-</v>
      </c>
      <c r="BR673" s="187"/>
      <c r="BS673" s="197"/>
      <c r="BT673" s="202" t="str">
        <f t="shared" si="423"/>
        <v>-</v>
      </c>
      <c r="BU673" s="187"/>
      <c r="BV673" s="197"/>
      <c r="BW673" s="202" t="str">
        <f t="shared" si="424"/>
        <v>-</v>
      </c>
      <c r="BX673" s="187"/>
      <c r="BY673" s="197"/>
      <c r="BZ673" s="202" t="str">
        <f t="shared" si="425"/>
        <v>-</v>
      </c>
      <c r="CA673" s="187"/>
      <c r="CB673" s="197"/>
      <c r="CC673" s="202" t="str">
        <f t="shared" si="426"/>
        <v>-</v>
      </c>
      <c r="CD673" s="187"/>
      <c r="CE673" s="197"/>
      <c r="CF673" s="202" t="str">
        <f t="shared" si="427"/>
        <v>-</v>
      </c>
      <c r="CG673" s="187"/>
      <c r="CH673" s="197"/>
      <c r="CI673" s="202" t="str">
        <f t="shared" si="428"/>
        <v>-</v>
      </c>
      <c r="CJ673" s="187"/>
      <c r="CK673" s="197"/>
      <c r="CL673" s="202" t="str">
        <f t="shared" si="435"/>
        <v>-</v>
      </c>
      <c r="CM673" s="187"/>
      <c r="CN673" s="197"/>
      <c r="CO673" s="202" t="str">
        <f t="shared" si="436"/>
        <v>-</v>
      </c>
      <c r="CP673" s="187"/>
      <c r="CQ673" s="197"/>
      <c r="CR673" s="202" t="str">
        <f t="shared" si="429"/>
        <v>-</v>
      </c>
      <c r="CS673" s="187"/>
      <c r="CT673" s="197"/>
      <c r="CU673" s="202" t="str">
        <f t="shared" si="437"/>
        <v>-</v>
      </c>
      <c r="CV673" s="187"/>
      <c r="CW673" s="197"/>
      <c r="CX673" s="202" t="str">
        <f t="shared" si="438"/>
        <v>-</v>
      </c>
      <c r="CY673" s="187"/>
      <c r="CZ673" s="197"/>
      <c r="DA673" s="202" t="str">
        <f t="shared" si="430"/>
        <v>-</v>
      </c>
      <c r="DB673" s="187"/>
      <c r="DC673" s="197"/>
      <c r="DD673" s="202" t="str">
        <f t="shared" si="439"/>
        <v>-</v>
      </c>
      <c r="DE673" s="187"/>
      <c r="DF673" s="197"/>
      <c r="DG673" s="202" t="str">
        <f t="shared" si="440"/>
        <v>-</v>
      </c>
      <c r="DH673" s="187"/>
      <c r="DI673" s="103">
        <f t="shared" si="431"/>
        <v>3</v>
      </c>
      <c r="DJ673" s="103">
        <f t="shared" si="432"/>
        <v>1</v>
      </c>
      <c r="DK673" s="200">
        <f t="shared" si="441"/>
        <v>33.333333333333329</v>
      </c>
      <c r="DL673" s="201">
        <f t="shared" si="442"/>
        <v>2</v>
      </c>
    </row>
    <row r="674" spans="2:116" ht="24.95" customHeight="1">
      <c r="B674" s="48" t="s">
        <v>1599</v>
      </c>
      <c r="C674" s="48"/>
      <c r="D674" s="14" t="s">
        <v>1505</v>
      </c>
      <c r="E674" s="11" t="s">
        <v>1492</v>
      </c>
      <c r="F674" s="12" t="s">
        <v>989</v>
      </c>
      <c r="G674" s="12" t="s">
        <v>994</v>
      </c>
      <c r="H674" s="40" t="s">
        <v>523</v>
      </c>
      <c r="I674" s="41" t="s">
        <v>532</v>
      </c>
      <c r="J674" s="78" t="str">
        <f t="shared" si="404"/>
        <v xml:space="preserve">C4 </v>
      </c>
      <c r="K674" s="197" t="s">
        <v>1192</v>
      </c>
      <c r="L674" s="202" t="str">
        <f t="shared" si="433"/>
        <v>A</v>
      </c>
      <c r="M674" s="189" t="s">
        <v>1958</v>
      </c>
      <c r="N674" s="197" t="s">
        <v>1192</v>
      </c>
      <c r="O674" s="202" t="str">
        <f t="shared" si="405"/>
        <v>-</v>
      </c>
      <c r="P674" s="187"/>
      <c r="Q674" s="197" t="s">
        <v>1192</v>
      </c>
      <c r="R674" s="202" t="str">
        <f t="shared" si="406"/>
        <v>-</v>
      </c>
      <c r="S674" s="187"/>
      <c r="T674" s="197"/>
      <c r="U674" s="202" t="str">
        <f t="shared" si="407"/>
        <v>-</v>
      </c>
      <c r="V674" s="187"/>
      <c r="W674" s="197"/>
      <c r="X674" s="202" t="str">
        <f t="shared" si="408"/>
        <v>-</v>
      </c>
      <c r="Y674" s="187"/>
      <c r="Z674" s="197"/>
      <c r="AA674" s="202" t="str">
        <f t="shared" si="409"/>
        <v>-</v>
      </c>
      <c r="AB674" s="187"/>
      <c r="AC674" s="197"/>
      <c r="AD674" s="202" t="str">
        <f t="shared" si="434"/>
        <v>-</v>
      </c>
      <c r="AE674" s="187"/>
      <c r="AF674" s="197"/>
      <c r="AG674" s="202" t="str">
        <f t="shared" si="410"/>
        <v>-</v>
      </c>
      <c r="AH674" s="187"/>
      <c r="AI674" s="197"/>
      <c r="AJ674" s="202" t="str">
        <f t="shared" si="411"/>
        <v>-</v>
      </c>
      <c r="AK674" s="187"/>
      <c r="AL674" s="197"/>
      <c r="AM674" s="202" t="str">
        <f t="shared" si="412"/>
        <v>-</v>
      </c>
      <c r="AN674" s="187"/>
      <c r="AO674" s="197"/>
      <c r="AP674" s="202" t="str">
        <f t="shared" si="413"/>
        <v>-</v>
      </c>
      <c r="AQ674" s="187"/>
      <c r="AR674" s="197"/>
      <c r="AS674" s="202" t="str">
        <f t="shared" si="414"/>
        <v>-</v>
      </c>
      <c r="AT674" s="187"/>
      <c r="AU674" s="197"/>
      <c r="AV674" s="202" t="str">
        <f t="shared" si="415"/>
        <v>-</v>
      </c>
      <c r="AW674" s="187"/>
      <c r="AX674" s="197"/>
      <c r="AY674" s="202" t="str">
        <f t="shared" si="416"/>
        <v>-</v>
      </c>
      <c r="AZ674" s="187"/>
      <c r="BA674" s="197"/>
      <c r="BB674" s="202" t="str">
        <f t="shared" si="417"/>
        <v>-</v>
      </c>
      <c r="BC674" s="187"/>
      <c r="BD674" s="197"/>
      <c r="BE674" s="202" t="str">
        <f t="shared" si="418"/>
        <v>-</v>
      </c>
      <c r="BF674" s="187"/>
      <c r="BG674" s="197"/>
      <c r="BH674" s="202" t="str">
        <f t="shared" si="419"/>
        <v>-</v>
      </c>
      <c r="BI674" s="187"/>
      <c r="BJ674" s="197"/>
      <c r="BK674" s="202" t="str">
        <f t="shared" si="420"/>
        <v>-</v>
      </c>
      <c r="BL674" s="187"/>
      <c r="BM674" s="197"/>
      <c r="BN674" s="202" t="str">
        <f t="shared" si="421"/>
        <v>-</v>
      </c>
      <c r="BO674" s="187"/>
      <c r="BP674" s="197"/>
      <c r="BQ674" s="202" t="str">
        <f t="shared" si="422"/>
        <v>-</v>
      </c>
      <c r="BR674" s="187"/>
      <c r="BS674" s="197"/>
      <c r="BT674" s="202" t="str">
        <f t="shared" si="423"/>
        <v>-</v>
      </c>
      <c r="BU674" s="187"/>
      <c r="BV674" s="197"/>
      <c r="BW674" s="202" t="str">
        <f t="shared" si="424"/>
        <v>-</v>
      </c>
      <c r="BX674" s="187"/>
      <c r="BY674" s="197"/>
      <c r="BZ674" s="202" t="str">
        <f t="shared" si="425"/>
        <v>-</v>
      </c>
      <c r="CA674" s="187"/>
      <c r="CB674" s="197"/>
      <c r="CC674" s="202" t="str">
        <f t="shared" si="426"/>
        <v>-</v>
      </c>
      <c r="CD674" s="187"/>
      <c r="CE674" s="197"/>
      <c r="CF674" s="202" t="str">
        <f t="shared" si="427"/>
        <v>-</v>
      </c>
      <c r="CG674" s="187"/>
      <c r="CH674" s="197"/>
      <c r="CI674" s="202" t="str">
        <f t="shared" si="428"/>
        <v>-</v>
      </c>
      <c r="CJ674" s="187"/>
      <c r="CK674" s="197"/>
      <c r="CL674" s="202" t="str">
        <f t="shared" si="435"/>
        <v>-</v>
      </c>
      <c r="CM674" s="187"/>
      <c r="CN674" s="197"/>
      <c r="CO674" s="202" t="str">
        <f t="shared" si="436"/>
        <v>-</v>
      </c>
      <c r="CP674" s="187"/>
      <c r="CQ674" s="197"/>
      <c r="CR674" s="202" t="str">
        <f t="shared" si="429"/>
        <v>-</v>
      </c>
      <c r="CS674" s="187"/>
      <c r="CT674" s="197"/>
      <c r="CU674" s="202" t="str">
        <f t="shared" si="437"/>
        <v>-</v>
      </c>
      <c r="CV674" s="187"/>
      <c r="CW674" s="197"/>
      <c r="CX674" s="202" t="str">
        <f t="shared" si="438"/>
        <v>-</v>
      </c>
      <c r="CY674" s="187"/>
      <c r="CZ674" s="197"/>
      <c r="DA674" s="202" t="str">
        <f t="shared" si="430"/>
        <v>-</v>
      </c>
      <c r="DB674" s="187"/>
      <c r="DC674" s="197"/>
      <c r="DD674" s="202" t="str">
        <f t="shared" si="439"/>
        <v>-</v>
      </c>
      <c r="DE674" s="187"/>
      <c r="DF674" s="197"/>
      <c r="DG674" s="202" t="str">
        <f t="shared" si="440"/>
        <v>-</v>
      </c>
      <c r="DH674" s="187"/>
      <c r="DI674" s="103">
        <f t="shared" si="431"/>
        <v>3</v>
      </c>
      <c r="DJ674" s="103">
        <f t="shared" si="432"/>
        <v>1</v>
      </c>
      <c r="DK674" s="200">
        <f t="shared" si="441"/>
        <v>33.333333333333329</v>
      </c>
      <c r="DL674" s="201">
        <f t="shared" si="442"/>
        <v>2</v>
      </c>
    </row>
    <row r="675" spans="2:116" ht="24.95" customHeight="1">
      <c r="B675" s="48" t="s">
        <v>1599</v>
      </c>
      <c r="C675" s="48"/>
      <c r="D675" s="14" t="s">
        <v>1506</v>
      </c>
      <c r="E675" s="11" t="s">
        <v>1493</v>
      </c>
      <c r="F675" s="12" t="s">
        <v>989</v>
      </c>
      <c r="G675" s="12" t="s">
        <v>994</v>
      </c>
      <c r="H675" s="40" t="s">
        <v>523</v>
      </c>
      <c r="I675" s="41" t="s">
        <v>532</v>
      </c>
      <c r="J675" s="78" t="str">
        <f t="shared" si="404"/>
        <v xml:space="preserve">C4 </v>
      </c>
      <c r="K675" s="197" t="s">
        <v>1192</v>
      </c>
      <c r="L675" s="202" t="str">
        <f t="shared" si="433"/>
        <v>A</v>
      </c>
      <c r="M675" s="189" t="s">
        <v>1958</v>
      </c>
      <c r="N675" s="197" t="s">
        <v>1192</v>
      </c>
      <c r="O675" s="202" t="str">
        <f t="shared" si="405"/>
        <v>-</v>
      </c>
      <c r="P675" s="187"/>
      <c r="Q675" s="197" t="s">
        <v>1192</v>
      </c>
      <c r="R675" s="202" t="str">
        <f t="shared" si="406"/>
        <v>-</v>
      </c>
      <c r="S675" s="187"/>
      <c r="T675" s="197"/>
      <c r="U675" s="202" t="str">
        <f t="shared" si="407"/>
        <v>-</v>
      </c>
      <c r="V675" s="187"/>
      <c r="W675" s="197"/>
      <c r="X675" s="202" t="str">
        <f t="shared" si="408"/>
        <v>-</v>
      </c>
      <c r="Y675" s="187"/>
      <c r="Z675" s="197"/>
      <c r="AA675" s="202" t="str">
        <f t="shared" si="409"/>
        <v>-</v>
      </c>
      <c r="AB675" s="187"/>
      <c r="AC675" s="197"/>
      <c r="AD675" s="202" t="str">
        <f t="shared" si="434"/>
        <v>-</v>
      </c>
      <c r="AE675" s="187"/>
      <c r="AF675" s="197"/>
      <c r="AG675" s="202" t="str">
        <f t="shared" si="410"/>
        <v>-</v>
      </c>
      <c r="AH675" s="187"/>
      <c r="AI675" s="197"/>
      <c r="AJ675" s="202" t="str">
        <f t="shared" si="411"/>
        <v>-</v>
      </c>
      <c r="AK675" s="187"/>
      <c r="AL675" s="197"/>
      <c r="AM675" s="202" t="str">
        <f t="shared" si="412"/>
        <v>-</v>
      </c>
      <c r="AN675" s="187"/>
      <c r="AO675" s="197"/>
      <c r="AP675" s="202" t="str">
        <f t="shared" si="413"/>
        <v>-</v>
      </c>
      <c r="AQ675" s="187"/>
      <c r="AR675" s="197"/>
      <c r="AS675" s="202" t="str">
        <f t="shared" si="414"/>
        <v>-</v>
      </c>
      <c r="AT675" s="187"/>
      <c r="AU675" s="197"/>
      <c r="AV675" s="202" t="str">
        <f t="shared" si="415"/>
        <v>-</v>
      </c>
      <c r="AW675" s="187"/>
      <c r="AX675" s="197"/>
      <c r="AY675" s="202" t="str">
        <f t="shared" si="416"/>
        <v>-</v>
      </c>
      <c r="AZ675" s="187"/>
      <c r="BA675" s="197"/>
      <c r="BB675" s="202" t="str">
        <f t="shared" si="417"/>
        <v>-</v>
      </c>
      <c r="BC675" s="187"/>
      <c r="BD675" s="197"/>
      <c r="BE675" s="202" t="str">
        <f t="shared" si="418"/>
        <v>-</v>
      </c>
      <c r="BF675" s="187"/>
      <c r="BG675" s="197"/>
      <c r="BH675" s="202" t="str">
        <f t="shared" si="419"/>
        <v>-</v>
      </c>
      <c r="BI675" s="187"/>
      <c r="BJ675" s="197"/>
      <c r="BK675" s="202" t="str">
        <f t="shared" si="420"/>
        <v>-</v>
      </c>
      <c r="BL675" s="187"/>
      <c r="BM675" s="197"/>
      <c r="BN675" s="202" t="str">
        <f t="shared" si="421"/>
        <v>-</v>
      </c>
      <c r="BO675" s="187"/>
      <c r="BP675" s="197"/>
      <c r="BQ675" s="202" t="str">
        <f t="shared" si="422"/>
        <v>-</v>
      </c>
      <c r="BR675" s="187"/>
      <c r="BS675" s="197"/>
      <c r="BT675" s="202" t="str">
        <f t="shared" si="423"/>
        <v>-</v>
      </c>
      <c r="BU675" s="187"/>
      <c r="BV675" s="197"/>
      <c r="BW675" s="202" t="str">
        <f t="shared" si="424"/>
        <v>-</v>
      </c>
      <c r="BX675" s="187"/>
      <c r="BY675" s="197"/>
      <c r="BZ675" s="202" t="str">
        <f t="shared" si="425"/>
        <v>-</v>
      </c>
      <c r="CA675" s="187"/>
      <c r="CB675" s="197"/>
      <c r="CC675" s="202" t="str">
        <f t="shared" si="426"/>
        <v>-</v>
      </c>
      <c r="CD675" s="187"/>
      <c r="CE675" s="197"/>
      <c r="CF675" s="202" t="str">
        <f t="shared" si="427"/>
        <v>-</v>
      </c>
      <c r="CG675" s="187"/>
      <c r="CH675" s="197"/>
      <c r="CI675" s="202" t="str">
        <f t="shared" si="428"/>
        <v>-</v>
      </c>
      <c r="CJ675" s="187"/>
      <c r="CK675" s="197"/>
      <c r="CL675" s="202" t="str">
        <f t="shared" si="435"/>
        <v>-</v>
      </c>
      <c r="CM675" s="187"/>
      <c r="CN675" s="197"/>
      <c r="CO675" s="202" t="str">
        <f t="shared" si="436"/>
        <v>-</v>
      </c>
      <c r="CP675" s="187"/>
      <c r="CQ675" s="197"/>
      <c r="CR675" s="202" t="str">
        <f t="shared" si="429"/>
        <v>-</v>
      </c>
      <c r="CS675" s="187"/>
      <c r="CT675" s="197"/>
      <c r="CU675" s="202" t="str">
        <f t="shared" si="437"/>
        <v>-</v>
      </c>
      <c r="CV675" s="187"/>
      <c r="CW675" s="197"/>
      <c r="CX675" s="202" t="str">
        <f t="shared" si="438"/>
        <v>-</v>
      </c>
      <c r="CY675" s="187"/>
      <c r="CZ675" s="197"/>
      <c r="DA675" s="202" t="str">
        <f t="shared" si="430"/>
        <v>-</v>
      </c>
      <c r="DB675" s="187"/>
      <c r="DC675" s="197"/>
      <c r="DD675" s="202" t="str">
        <f t="shared" si="439"/>
        <v>-</v>
      </c>
      <c r="DE675" s="187"/>
      <c r="DF675" s="197"/>
      <c r="DG675" s="202" t="str">
        <f t="shared" si="440"/>
        <v>-</v>
      </c>
      <c r="DH675" s="187"/>
      <c r="DI675" s="103">
        <f t="shared" si="431"/>
        <v>3</v>
      </c>
      <c r="DJ675" s="103">
        <f t="shared" si="432"/>
        <v>1</v>
      </c>
      <c r="DK675" s="200">
        <f t="shared" si="441"/>
        <v>33.333333333333329</v>
      </c>
      <c r="DL675" s="201">
        <f t="shared" si="442"/>
        <v>2</v>
      </c>
    </row>
    <row r="676" spans="2:116" ht="24.95" customHeight="1">
      <c r="B676" s="48"/>
      <c r="C676" s="48"/>
      <c r="D676" s="14" t="s">
        <v>1507</v>
      </c>
      <c r="E676" s="11" t="s">
        <v>1494</v>
      </c>
      <c r="F676" s="12" t="s">
        <v>989</v>
      </c>
      <c r="G676" s="12" t="s">
        <v>994</v>
      </c>
      <c r="H676" s="40" t="s">
        <v>523</v>
      </c>
      <c r="I676" s="41" t="s">
        <v>532</v>
      </c>
      <c r="J676" s="78" t="str">
        <f t="shared" si="404"/>
        <v xml:space="preserve">C4 </v>
      </c>
      <c r="K676" s="197" t="s">
        <v>1192</v>
      </c>
      <c r="L676" s="202" t="str">
        <f t="shared" si="433"/>
        <v>A</v>
      </c>
      <c r="M676" s="189" t="s">
        <v>1958</v>
      </c>
      <c r="N676" s="197" t="s">
        <v>1192</v>
      </c>
      <c r="O676" s="202" t="str">
        <f t="shared" si="405"/>
        <v>-</v>
      </c>
      <c r="P676" s="187"/>
      <c r="Q676" s="197" t="s">
        <v>1192</v>
      </c>
      <c r="R676" s="202" t="str">
        <f t="shared" si="406"/>
        <v>-</v>
      </c>
      <c r="S676" s="187"/>
      <c r="T676" s="197"/>
      <c r="U676" s="202" t="str">
        <f t="shared" si="407"/>
        <v>-</v>
      </c>
      <c r="V676" s="187"/>
      <c r="W676" s="197"/>
      <c r="X676" s="202" t="str">
        <f t="shared" si="408"/>
        <v>-</v>
      </c>
      <c r="Y676" s="187"/>
      <c r="Z676" s="197"/>
      <c r="AA676" s="202" t="str">
        <f t="shared" si="409"/>
        <v>-</v>
      </c>
      <c r="AB676" s="187"/>
      <c r="AC676" s="197"/>
      <c r="AD676" s="202" t="str">
        <f t="shared" si="434"/>
        <v>-</v>
      </c>
      <c r="AE676" s="187"/>
      <c r="AF676" s="197"/>
      <c r="AG676" s="202" t="str">
        <f t="shared" si="410"/>
        <v>-</v>
      </c>
      <c r="AH676" s="205">
        <v>42810</v>
      </c>
      <c r="AI676" s="197"/>
      <c r="AJ676" s="202" t="str">
        <f t="shared" si="411"/>
        <v>-</v>
      </c>
      <c r="AK676" s="187"/>
      <c r="AL676" s="197"/>
      <c r="AM676" s="202" t="str">
        <f t="shared" si="412"/>
        <v>-</v>
      </c>
      <c r="AN676" s="187"/>
      <c r="AO676" s="197"/>
      <c r="AP676" s="202" t="str">
        <f t="shared" si="413"/>
        <v>-</v>
      </c>
      <c r="AQ676" s="187"/>
      <c r="AR676" s="197"/>
      <c r="AS676" s="202" t="str">
        <f t="shared" si="414"/>
        <v>-</v>
      </c>
      <c r="AT676" s="187"/>
      <c r="AU676" s="197"/>
      <c r="AV676" s="202" t="str">
        <f t="shared" si="415"/>
        <v>-</v>
      </c>
      <c r="AW676" s="187"/>
      <c r="AX676" s="197"/>
      <c r="AY676" s="202" t="str">
        <f t="shared" si="416"/>
        <v>-</v>
      </c>
      <c r="AZ676" s="187"/>
      <c r="BA676" s="197"/>
      <c r="BB676" s="202" t="str">
        <f t="shared" si="417"/>
        <v>-</v>
      </c>
      <c r="BC676" s="187"/>
      <c r="BD676" s="197"/>
      <c r="BE676" s="202" t="str">
        <f t="shared" si="418"/>
        <v>-</v>
      </c>
      <c r="BF676" s="187"/>
      <c r="BG676" s="197"/>
      <c r="BH676" s="202" t="str">
        <f t="shared" si="419"/>
        <v>-</v>
      </c>
      <c r="BI676" s="187"/>
      <c r="BJ676" s="197"/>
      <c r="BK676" s="202" t="str">
        <f t="shared" si="420"/>
        <v>-</v>
      </c>
      <c r="BL676" s="187"/>
      <c r="BM676" s="197"/>
      <c r="BN676" s="202" t="str">
        <f t="shared" si="421"/>
        <v>-</v>
      </c>
      <c r="BO676" s="187"/>
      <c r="BP676" s="197"/>
      <c r="BQ676" s="202" t="str">
        <f t="shared" si="422"/>
        <v>-</v>
      </c>
      <c r="BR676" s="187"/>
      <c r="BS676" s="197"/>
      <c r="BT676" s="202" t="str">
        <f t="shared" si="423"/>
        <v>-</v>
      </c>
      <c r="BU676" s="187"/>
      <c r="BV676" s="197"/>
      <c r="BW676" s="202" t="str">
        <f t="shared" si="424"/>
        <v>-</v>
      </c>
      <c r="BX676" s="187"/>
      <c r="BY676" s="197"/>
      <c r="BZ676" s="202" t="str">
        <f t="shared" si="425"/>
        <v>-</v>
      </c>
      <c r="CA676" s="187"/>
      <c r="CB676" s="197"/>
      <c r="CC676" s="202" t="str">
        <f t="shared" si="426"/>
        <v>-</v>
      </c>
      <c r="CD676" s="187"/>
      <c r="CE676" s="197"/>
      <c r="CF676" s="202" t="str">
        <f t="shared" si="427"/>
        <v>-</v>
      </c>
      <c r="CG676" s="187"/>
      <c r="CH676" s="197"/>
      <c r="CI676" s="202" t="str">
        <f t="shared" si="428"/>
        <v>-</v>
      </c>
      <c r="CJ676" s="187"/>
      <c r="CK676" s="197"/>
      <c r="CL676" s="202" t="str">
        <f t="shared" si="435"/>
        <v>-</v>
      </c>
      <c r="CM676" s="187"/>
      <c r="CN676" s="197"/>
      <c r="CO676" s="202" t="str">
        <f t="shared" si="436"/>
        <v>-</v>
      </c>
      <c r="CP676" s="187"/>
      <c r="CQ676" s="197"/>
      <c r="CR676" s="202" t="str">
        <f t="shared" si="429"/>
        <v>-</v>
      </c>
      <c r="CS676" s="187"/>
      <c r="CT676" s="197"/>
      <c r="CU676" s="202" t="str">
        <f t="shared" si="437"/>
        <v>-</v>
      </c>
      <c r="CV676" s="187"/>
      <c r="CW676" s="197"/>
      <c r="CX676" s="202" t="str">
        <f t="shared" si="438"/>
        <v>-</v>
      </c>
      <c r="CY676" s="187"/>
      <c r="CZ676" s="197"/>
      <c r="DA676" s="202" t="str">
        <f t="shared" si="430"/>
        <v>-</v>
      </c>
      <c r="DB676" s="187"/>
      <c r="DC676" s="197"/>
      <c r="DD676" s="202" t="str">
        <f t="shared" si="439"/>
        <v>-</v>
      </c>
      <c r="DE676" s="187"/>
      <c r="DF676" s="197"/>
      <c r="DG676" s="202" t="str">
        <f t="shared" si="440"/>
        <v>-</v>
      </c>
      <c r="DH676" s="187"/>
      <c r="DI676" s="103">
        <f t="shared" si="431"/>
        <v>3</v>
      </c>
      <c r="DJ676" s="103">
        <f t="shared" si="432"/>
        <v>1</v>
      </c>
      <c r="DK676" s="200">
        <f t="shared" si="441"/>
        <v>33.333333333333329</v>
      </c>
      <c r="DL676" s="201">
        <f t="shared" si="442"/>
        <v>2</v>
      </c>
    </row>
    <row r="677" spans="2:116" ht="24.95" customHeight="1">
      <c r="B677" s="48"/>
      <c r="C677" s="48"/>
      <c r="D677" s="14" t="s">
        <v>1508</v>
      </c>
      <c r="E677" s="11" t="s">
        <v>1495</v>
      </c>
      <c r="F677" s="12" t="s">
        <v>989</v>
      </c>
      <c r="G677" s="12" t="s">
        <v>994</v>
      </c>
      <c r="H677" s="40" t="s">
        <v>523</v>
      </c>
      <c r="I677" s="41" t="s">
        <v>532</v>
      </c>
      <c r="J677" s="78" t="str">
        <f t="shared" si="404"/>
        <v xml:space="preserve">C4 </v>
      </c>
      <c r="K677" s="197" t="s">
        <v>1192</v>
      </c>
      <c r="L677" s="202" t="str">
        <f t="shared" si="433"/>
        <v>A</v>
      </c>
      <c r="M677" s="189" t="s">
        <v>1958</v>
      </c>
      <c r="N677" s="197" t="s">
        <v>1192</v>
      </c>
      <c r="O677" s="202" t="str">
        <f t="shared" si="405"/>
        <v>-</v>
      </c>
      <c r="P677" s="187"/>
      <c r="Q677" s="197" t="s">
        <v>1192</v>
      </c>
      <c r="R677" s="202" t="str">
        <f t="shared" si="406"/>
        <v>-</v>
      </c>
      <c r="S677" s="187"/>
      <c r="T677" s="197"/>
      <c r="U677" s="202" t="str">
        <f t="shared" si="407"/>
        <v>-</v>
      </c>
      <c r="V677" s="187"/>
      <c r="W677" s="197"/>
      <c r="X677" s="202" t="str">
        <f t="shared" si="408"/>
        <v>-</v>
      </c>
      <c r="Y677" s="187"/>
      <c r="Z677" s="197"/>
      <c r="AA677" s="202" t="str">
        <f t="shared" si="409"/>
        <v>-</v>
      </c>
      <c r="AB677" s="187"/>
      <c r="AC677" s="197"/>
      <c r="AD677" s="202" t="str">
        <f t="shared" si="434"/>
        <v>-</v>
      </c>
      <c r="AE677" s="187"/>
      <c r="AF677" s="197"/>
      <c r="AG677" s="202" t="str">
        <f t="shared" si="410"/>
        <v>-</v>
      </c>
      <c r="AH677" s="187"/>
      <c r="AI677" s="197"/>
      <c r="AJ677" s="202" t="str">
        <f t="shared" si="411"/>
        <v>-</v>
      </c>
      <c r="AK677" s="205">
        <v>43061</v>
      </c>
      <c r="AL677" s="197"/>
      <c r="AM677" s="202" t="str">
        <f t="shared" si="412"/>
        <v>-</v>
      </c>
      <c r="AN677" s="187"/>
      <c r="AO677" s="197"/>
      <c r="AP677" s="202" t="str">
        <f t="shared" si="413"/>
        <v>-</v>
      </c>
      <c r="AQ677" s="187"/>
      <c r="AR677" s="197"/>
      <c r="AS677" s="202" t="str">
        <f t="shared" si="414"/>
        <v>-</v>
      </c>
      <c r="AT677" s="187"/>
      <c r="AU677" s="197"/>
      <c r="AV677" s="202" t="str">
        <f t="shared" si="415"/>
        <v>-</v>
      </c>
      <c r="AW677" s="187"/>
      <c r="AX677" s="197"/>
      <c r="AY677" s="202" t="str">
        <f t="shared" si="416"/>
        <v>-</v>
      </c>
      <c r="AZ677" s="187"/>
      <c r="BA677" s="197"/>
      <c r="BB677" s="202" t="str">
        <f t="shared" si="417"/>
        <v>-</v>
      </c>
      <c r="BC677" s="187"/>
      <c r="BD677" s="197"/>
      <c r="BE677" s="202" t="str">
        <f t="shared" si="418"/>
        <v>-</v>
      </c>
      <c r="BF677" s="187"/>
      <c r="BG677" s="197"/>
      <c r="BH677" s="202" t="str">
        <f t="shared" si="419"/>
        <v>-</v>
      </c>
      <c r="BI677" s="187"/>
      <c r="BJ677" s="197"/>
      <c r="BK677" s="202" t="str">
        <f t="shared" si="420"/>
        <v>-</v>
      </c>
      <c r="BL677" s="187"/>
      <c r="BM677" s="197"/>
      <c r="BN677" s="202" t="str">
        <f t="shared" si="421"/>
        <v>-</v>
      </c>
      <c r="BO677" s="187"/>
      <c r="BP677" s="197"/>
      <c r="BQ677" s="202" t="str">
        <f t="shared" si="422"/>
        <v>-</v>
      </c>
      <c r="BR677" s="187"/>
      <c r="BS677" s="197"/>
      <c r="BT677" s="202" t="str">
        <f t="shared" si="423"/>
        <v>-</v>
      </c>
      <c r="BU677" s="187"/>
      <c r="BV677" s="197"/>
      <c r="BW677" s="202" t="str">
        <f t="shared" si="424"/>
        <v>-</v>
      </c>
      <c r="BX677" s="187"/>
      <c r="BY677" s="197"/>
      <c r="BZ677" s="202" t="str">
        <f t="shared" si="425"/>
        <v>-</v>
      </c>
      <c r="CA677" s="187"/>
      <c r="CB677" s="197"/>
      <c r="CC677" s="202" t="str">
        <f t="shared" si="426"/>
        <v>-</v>
      </c>
      <c r="CD677" s="187"/>
      <c r="CE677" s="197"/>
      <c r="CF677" s="202" t="str">
        <f t="shared" si="427"/>
        <v>-</v>
      </c>
      <c r="CG677" s="187"/>
      <c r="CH677" s="197"/>
      <c r="CI677" s="202" t="str">
        <f t="shared" si="428"/>
        <v>-</v>
      </c>
      <c r="CJ677" s="187"/>
      <c r="CK677" s="197"/>
      <c r="CL677" s="202" t="str">
        <f t="shared" si="435"/>
        <v>-</v>
      </c>
      <c r="CM677" s="187"/>
      <c r="CN677" s="197"/>
      <c r="CO677" s="202" t="str">
        <f t="shared" si="436"/>
        <v>-</v>
      </c>
      <c r="CP677" s="187"/>
      <c r="CQ677" s="197"/>
      <c r="CR677" s="202" t="str">
        <f t="shared" si="429"/>
        <v>-</v>
      </c>
      <c r="CS677" s="187"/>
      <c r="CT677" s="197"/>
      <c r="CU677" s="202" t="str">
        <f t="shared" si="437"/>
        <v>-</v>
      </c>
      <c r="CV677" s="187"/>
      <c r="CW677" s="197"/>
      <c r="CX677" s="202" t="str">
        <f t="shared" si="438"/>
        <v>-</v>
      </c>
      <c r="CY677" s="187"/>
      <c r="CZ677" s="197"/>
      <c r="DA677" s="202" t="str">
        <f t="shared" si="430"/>
        <v>-</v>
      </c>
      <c r="DB677" s="187"/>
      <c r="DC677" s="197"/>
      <c r="DD677" s="202" t="str">
        <f t="shared" si="439"/>
        <v>-</v>
      </c>
      <c r="DE677" s="187"/>
      <c r="DF677" s="197"/>
      <c r="DG677" s="202" t="str">
        <f t="shared" si="440"/>
        <v>-</v>
      </c>
      <c r="DH677" s="187"/>
      <c r="DI677" s="103">
        <f t="shared" si="431"/>
        <v>3</v>
      </c>
      <c r="DJ677" s="103">
        <f t="shared" si="432"/>
        <v>1</v>
      </c>
      <c r="DK677" s="200">
        <f t="shared" si="441"/>
        <v>33.333333333333329</v>
      </c>
      <c r="DL677" s="201">
        <f t="shared" si="442"/>
        <v>2</v>
      </c>
    </row>
    <row r="678" spans="2:116" ht="24.95" customHeight="1">
      <c r="B678" s="48" t="s">
        <v>1599</v>
      </c>
      <c r="C678" s="48"/>
      <c r="D678" s="14" t="s">
        <v>1496</v>
      </c>
      <c r="E678" s="11" t="s">
        <v>1497</v>
      </c>
      <c r="F678" s="12" t="s">
        <v>996</v>
      </c>
      <c r="G678" s="12" t="s">
        <v>958</v>
      </c>
      <c r="H678" s="40" t="s">
        <v>520</v>
      </c>
      <c r="I678" s="41" t="s">
        <v>533</v>
      </c>
      <c r="J678" s="78" t="str">
        <f t="shared" si="404"/>
        <v xml:space="preserve">C1 </v>
      </c>
      <c r="K678" s="197" t="s">
        <v>1192</v>
      </c>
      <c r="L678" s="202" t="str">
        <f t="shared" si="433"/>
        <v>A</v>
      </c>
      <c r="M678" s="189" t="s">
        <v>1997</v>
      </c>
      <c r="N678" s="197" t="s">
        <v>1192</v>
      </c>
      <c r="O678" s="202" t="str">
        <f t="shared" si="405"/>
        <v>-</v>
      </c>
      <c r="P678" s="187"/>
      <c r="Q678" s="197" t="s">
        <v>1192</v>
      </c>
      <c r="R678" s="202" t="str">
        <f t="shared" si="406"/>
        <v>-</v>
      </c>
      <c r="S678" s="187"/>
      <c r="T678" s="197" t="s">
        <v>1192</v>
      </c>
      <c r="U678" s="202" t="str">
        <f t="shared" si="407"/>
        <v>-</v>
      </c>
      <c r="V678" s="187"/>
      <c r="W678" s="197" t="s">
        <v>1192</v>
      </c>
      <c r="X678" s="202" t="str">
        <f t="shared" si="408"/>
        <v>-</v>
      </c>
      <c r="Y678" s="187"/>
      <c r="Z678" s="197" t="s">
        <v>1192</v>
      </c>
      <c r="AA678" s="202" t="str">
        <f t="shared" si="409"/>
        <v>-</v>
      </c>
      <c r="AB678" s="187"/>
      <c r="AC678" s="197" t="s">
        <v>1192</v>
      </c>
      <c r="AD678" s="202" t="str">
        <f t="shared" si="434"/>
        <v>-</v>
      </c>
      <c r="AE678" s="187"/>
      <c r="AF678" s="197" t="s">
        <v>1192</v>
      </c>
      <c r="AG678" s="202" t="str">
        <f t="shared" si="410"/>
        <v>-</v>
      </c>
      <c r="AH678" s="187"/>
      <c r="AI678" s="197" t="s">
        <v>1192</v>
      </c>
      <c r="AJ678" s="202" t="str">
        <f t="shared" si="411"/>
        <v>-</v>
      </c>
      <c r="AK678" s="187"/>
      <c r="AL678" s="197" t="s">
        <v>1192</v>
      </c>
      <c r="AM678" s="202" t="str">
        <f t="shared" si="412"/>
        <v>-</v>
      </c>
      <c r="AN678" s="187"/>
      <c r="AO678" s="197" t="s">
        <v>1192</v>
      </c>
      <c r="AP678" s="202" t="str">
        <f t="shared" si="413"/>
        <v>-</v>
      </c>
      <c r="AQ678" s="187"/>
      <c r="AR678" s="197" t="s">
        <v>1192</v>
      </c>
      <c r="AS678" s="202" t="str">
        <f t="shared" si="414"/>
        <v>A</v>
      </c>
      <c r="AT678" s="205">
        <v>42971</v>
      </c>
      <c r="AU678" s="197" t="s">
        <v>1192</v>
      </c>
      <c r="AV678" s="202" t="str">
        <f t="shared" si="415"/>
        <v>-</v>
      </c>
      <c r="AW678" s="187"/>
      <c r="AX678" s="197"/>
      <c r="AY678" s="202" t="str">
        <f t="shared" si="416"/>
        <v>-</v>
      </c>
      <c r="AZ678" s="205">
        <v>42971</v>
      </c>
      <c r="BA678" s="197"/>
      <c r="BB678" s="202" t="str">
        <f t="shared" si="417"/>
        <v>-</v>
      </c>
      <c r="BC678" s="187"/>
      <c r="BD678" s="197"/>
      <c r="BE678" s="202" t="str">
        <f t="shared" si="418"/>
        <v>-</v>
      </c>
      <c r="BF678" s="187"/>
      <c r="BG678" s="197"/>
      <c r="BH678" s="202" t="str">
        <f t="shared" si="419"/>
        <v>-</v>
      </c>
      <c r="BI678" s="187"/>
      <c r="BJ678" s="197"/>
      <c r="BK678" s="202" t="str">
        <f t="shared" si="420"/>
        <v>-</v>
      </c>
      <c r="BL678" s="187"/>
      <c r="BM678" s="197"/>
      <c r="BN678" s="202" t="str">
        <f t="shared" si="421"/>
        <v>-</v>
      </c>
      <c r="BO678" s="187"/>
      <c r="BP678" s="197"/>
      <c r="BQ678" s="202" t="str">
        <f t="shared" si="422"/>
        <v>-</v>
      </c>
      <c r="BR678" s="187"/>
      <c r="BS678" s="197"/>
      <c r="BT678" s="202" t="str">
        <f t="shared" si="423"/>
        <v>-</v>
      </c>
      <c r="BU678" s="187"/>
      <c r="BV678" s="197"/>
      <c r="BW678" s="202" t="str">
        <f t="shared" si="424"/>
        <v>-</v>
      </c>
      <c r="BX678" s="187"/>
      <c r="BY678" s="197"/>
      <c r="BZ678" s="202" t="str">
        <f t="shared" si="425"/>
        <v>-</v>
      </c>
      <c r="CA678" s="187"/>
      <c r="CB678" s="197"/>
      <c r="CC678" s="202" t="str">
        <f t="shared" si="426"/>
        <v>-</v>
      </c>
      <c r="CD678" s="187"/>
      <c r="CE678" s="197"/>
      <c r="CF678" s="202" t="str">
        <f t="shared" si="427"/>
        <v>-</v>
      </c>
      <c r="CG678" s="187"/>
      <c r="CH678" s="197"/>
      <c r="CI678" s="202" t="str">
        <f t="shared" si="428"/>
        <v>-</v>
      </c>
      <c r="CJ678" s="187"/>
      <c r="CK678" s="197"/>
      <c r="CL678" s="202" t="str">
        <f t="shared" si="435"/>
        <v>-</v>
      </c>
      <c r="CM678" s="187"/>
      <c r="CN678" s="197"/>
      <c r="CO678" s="202" t="str">
        <f t="shared" si="436"/>
        <v>-</v>
      </c>
      <c r="CP678" s="187"/>
      <c r="CQ678" s="197"/>
      <c r="CR678" s="202" t="str">
        <f t="shared" si="429"/>
        <v>-</v>
      </c>
      <c r="CS678" s="187"/>
      <c r="CT678" s="197"/>
      <c r="CU678" s="202" t="str">
        <f t="shared" si="437"/>
        <v>-</v>
      </c>
      <c r="CV678" s="187"/>
      <c r="CW678" s="197"/>
      <c r="CX678" s="202" t="str">
        <f t="shared" si="438"/>
        <v>-</v>
      </c>
      <c r="CY678" s="187"/>
      <c r="CZ678" s="197"/>
      <c r="DA678" s="202" t="str">
        <f t="shared" si="430"/>
        <v>-</v>
      </c>
      <c r="DB678" s="187"/>
      <c r="DC678" s="197"/>
      <c r="DD678" s="202" t="str">
        <f t="shared" si="439"/>
        <v>-</v>
      </c>
      <c r="DE678" s="187"/>
      <c r="DF678" s="197"/>
      <c r="DG678" s="202" t="str">
        <f t="shared" si="440"/>
        <v>-</v>
      </c>
      <c r="DH678" s="187"/>
      <c r="DI678" s="103">
        <f t="shared" si="431"/>
        <v>13</v>
      </c>
      <c r="DJ678" s="103">
        <f t="shared" si="432"/>
        <v>2</v>
      </c>
      <c r="DK678" s="200">
        <f t="shared" si="441"/>
        <v>15.384615384615385</v>
      </c>
      <c r="DL678" s="201">
        <f t="shared" si="442"/>
        <v>1</v>
      </c>
    </row>
    <row r="679" spans="2:116" ht="24.95" customHeight="1">
      <c r="B679" s="48"/>
      <c r="C679" s="48"/>
      <c r="D679" s="14" t="s">
        <v>1498</v>
      </c>
      <c r="E679" s="11" t="s">
        <v>1499</v>
      </c>
      <c r="F679" s="12" t="s">
        <v>989</v>
      </c>
      <c r="G679" s="12" t="s">
        <v>994</v>
      </c>
      <c r="H679" s="40" t="s">
        <v>523</v>
      </c>
      <c r="I679" s="41" t="s">
        <v>532</v>
      </c>
      <c r="J679" s="78" t="str">
        <f t="shared" si="404"/>
        <v xml:space="preserve">C4 </v>
      </c>
      <c r="K679" s="197" t="s">
        <v>1192</v>
      </c>
      <c r="L679" s="202" t="str">
        <f t="shared" si="433"/>
        <v>A</v>
      </c>
      <c r="M679" s="189" t="s">
        <v>1997</v>
      </c>
      <c r="N679" s="197" t="s">
        <v>1192</v>
      </c>
      <c r="O679" s="202" t="str">
        <f t="shared" si="405"/>
        <v>-</v>
      </c>
      <c r="P679" s="187"/>
      <c r="Q679" s="197" t="s">
        <v>1192</v>
      </c>
      <c r="R679" s="202" t="str">
        <f t="shared" si="406"/>
        <v>-</v>
      </c>
      <c r="S679" s="187"/>
      <c r="T679" s="197"/>
      <c r="U679" s="202" t="str">
        <f t="shared" si="407"/>
        <v>-</v>
      </c>
      <c r="V679" s="187"/>
      <c r="W679" s="197"/>
      <c r="X679" s="202" t="str">
        <f t="shared" si="408"/>
        <v>-</v>
      </c>
      <c r="Y679" s="187"/>
      <c r="Z679" s="197"/>
      <c r="AA679" s="202" t="str">
        <f t="shared" si="409"/>
        <v>-</v>
      </c>
      <c r="AB679" s="187"/>
      <c r="AC679" s="197"/>
      <c r="AD679" s="202" t="str">
        <f t="shared" si="434"/>
        <v>-</v>
      </c>
      <c r="AE679" s="187"/>
      <c r="AF679" s="197"/>
      <c r="AG679" s="202" t="str">
        <f t="shared" si="410"/>
        <v>-</v>
      </c>
      <c r="AH679" s="187"/>
      <c r="AI679" s="197"/>
      <c r="AJ679" s="202" t="str">
        <f t="shared" si="411"/>
        <v>-</v>
      </c>
      <c r="AK679" s="187"/>
      <c r="AL679" s="197"/>
      <c r="AM679" s="202" t="str">
        <f t="shared" si="412"/>
        <v>-</v>
      </c>
      <c r="AN679" s="187"/>
      <c r="AO679" s="197"/>
      <c r="AP679" s="202" t="str">
        <f t="shared" si="413"/>
        <v>-</v>
      </c>
      <c r="AQ679" s="187"/>
      <c r="AR679" s="197"/>
      <c r="AS679" s="202" t="str">
        <f t="shared" si="414"/>
        <v>-</v>
      </c>
      <c r="AT679" s="187"/>
      <c r="AU679" s="197"/>
      <c r="AV679" s="202" t="str">
        <f t="shared" si="415"/>
        <v>-</v>
      </c>
      <c r="AW679" s="187"/>
      <c r="AX679" s="197"/>
      <c r="AY679" s="202" t="str">
        <f t="shared" si="416"/>
        <v>-</v>
      </c>
      <c r="AZ679" s="187"/>
      <c r="BA679" s="197"/>
      <c r="BB679" s="202" t="str">
        <f t="shared" si="417"/>
        <v>-</v>
      </c>
      <c r="BC679" s="187"/>
      <c r="BD679" s="197"/>
      <c r="BE679" s="202" t="str">
        <f t="shared" si="418"/>
        <v>-</v>
      </c>
      <c r="BF679" s="187"/>
      <c r="BG679" s="197"/>
      <c r="BH679" s="202" t="str">
        <f t="shared" si="419"/>
        <v>-</v>
      </c>
      <c r="BI679" s="187"/>
      <c r="BJ679" s="197"/>
      <c r="BK679" s="202" t="str">
        <f t="shared" si="420"/>
        <v>-</v>
      </c>
      <c r="BL679" s="187"/>
      <c r="BM679" s="197"/>
      <c r="BN679" s="202" t="str">
        <f t="shared" si="421"/>
        <v>-</v>
      </c>
      <c r="BO679" s="187"/>
      <c r="BP679" s="197"/>
      <c r="BQ679" s="202" t="str">
        <f t="shared" si="422"/>
        <v>-</v>
      </c>
      <c r="BR679" s="187"/>
      <c r="BS679" s="197"/>
      <c r="BT679" s="202" t="str">
        <f t="shared" si="423"/>
        <v>-</v>
      </c>
      <c r="BU679" s="187"/>
      <c r="BV679" s="197"/>
      <c r="BW679" s="202" t="str">
        <f t="shared" si="424"/>
        <v>-</v>
      </c>
      <c r="BX679" s="187"/>
      <c r="BY679" s="197"/>
      <c r="BZ679" s="202" t="str">
        <f t="shared" si="425"/>
        <v>-</v>
      </c>
      <c r="CA679" s="187"/>
      <c r="CB679" s="197"/>
      <c r="CC679" s="202" t="str">
        <f t="shared" si="426"/>
        <v>-</v>
      </c>
      <c r="CD679" s="187"/>
      <c r="CE679" s="197"/>
      <c r="CF679" s="202" t="str">
        <f t="shared" si="427"/>
        <v>-</v>
      </c>
      <c r="CG679" s="187"/>
      <c r="CH679" s="197"/>
      <c r="CI679" s="202" t="str">
        <f t="shared" si="428"/>
        <v>-</v>
      </c>
      <c r="CJ679" s="187"/>
      <c r="CK679" s="197"/>
      <c r="CL679" s="202" t="str">
        <f t="shared" si="435"/>
        <v>-</v>
      </c>
      <c r="CM679" s="187"/>
      <c r="CN679" s="197"/>
      <c r="CO679" s="202" t="str">
        <f t="shared" si="436"/>
        <v>-</v>
      </c>
      <c r="CP679" s="187"/>
      <c r="CQ679" s="197"/>
      <c r="CR679" s="202" t="str">
        <f t="shared" si="429"/>
        <v>-</v>
      </c>
      <c r="CS679" s="187"/>
      <c r="CT679" s="197"/>
      <c r="CU679" s="202" t="str">
        <f t="shared" si="437"/>
        <v>-</v>
      </c>
      <c r="CV679" s="187"/>
      <c r="CW679" s="197"/>
      <c r="CX679" s="202" t="str">
        <f t="shared" si="438"/>
        <v>-</v>
      </c>
      <c r="CY679" s="187"/>
      <c r="CZ679" s="197"/>
      <c r="DA679" s="202" t="str">
        <f t="shared" si="430"/>
        <v>-</v>
      </c>
      <c r="DB679" s="187"/>
      <c r="DC679" s="197"/>
      <c r="DD679" s="202" t="str">
        <f t="shared" si="439"/>
        <v>-</v>
      </c>
      <c r="DE679" s="187"/>
      <c r="DF679" s="197"/>
      <c r="DG679" s="202" t="str">
        <f t="shared" si="440"/>
        <v>-</v>
      </c>
      <c r="DH679" s="187"/>
      <c r="DI679" s="103">
        <f t="shared" si="431"/>
        <v>3</v>
      </c>
      <c r="DJ679" s="103">
        <f t="shared" si="432"/>
        <v>1</v>
      </c>
      <c r="DK679" s="200">
        <f t="shared" si="441"/>
        <v>33.333333333333329</v>
      </c>
      <c r="DL679" s="201">
        <f t="shared" si="442"/>
        <v>2</v>
      </c>
    </row>
    <row r="680" spans="2:116" ht="24.95" customHeight="1">
      <c r="B680" s="48"/>
      <c r="C680" s="48"/>
      <c r="D680" s="14" t="s">
        <v>1517</v>
      </c>
      <c r="E680" s="11" t="s">
        <v>1518</v>
      </c>
      <c r="F680" s="12" t="s">
        <v>992</v>
      </c>
      <c r="G680" s="12" t="s">
        <v>938</v>
      </c>
      <c r="H680" s="40" t="s">
        <v>520</v>
      </c>
      <c r="I680" s="41" t="s">
        <v>533</v>
      </c>
      <c r="J680" s="78" t="str">
        <f t="shared" si="404"/>
        <v xml:space="preserve">C1 </v>
      </c>
      <c r="K680" s="197" t="s">
        <v>1192</v>
      </c>
      <c r="L680" s="202" t="str">
        <f t="shared" si="433"/>
        <v>A</v>
      </c>
      <c r="M680" s="189" t="s">
        <v>1997</v>
      </c>
      <c r="N680" s="197" t="s">
        <v>1192</v>
      </c>
      <c r="O680" s="202" t="str">
        <f t="shared" si="405"/>
        <v>A</v>
      </c>
      <c r="P680" s="186">
        <v>43087</v>
      </c>
      <c r="Q680" s="197" t="s">
        <v>1192</v>
      </c>
      <c r="R680" s="202" t="str">
        <f t="shared" si="406"/>
        <v>A</v>
      </c>
      <c r="S680" s="204" t="s">
        <v>2339</v>
      </c>
      <c r="T680" s="197" t="s">
        <v>1192</v>
      </c>
      <c r="U680" s="202" t="str">
        <f t="shared" si="407"/>
        <v>A</v>
      </c>
      <c r="V680" s="189" t="s">
        <v>1997</v>
      </c>
      <c r="W680" s="197" t="s">
        <v>1192</v>
      </c>
      <c r="X680" s="202" t="str">
        <f t="shared" si="408"/>
        <v>A</v>
      </c>
      <c r="Y680" s="204" t="s">
        <v>2339</v>
      </c>
      <c r="Z680" s="197" t="s">
        <v>1192</v>
      </c>
      <c r="AA680" s="202" t="str">
        <f t="shared" si="409"/>
        <v>A</v>
      </c>
      <c r="AB680" s="189" t="s">
        <v>1997</v>
      </c>
      <c r="AC680" s="197" t="s">
        <v>1192</v>
      </c>
      <c r="AD680" s="202" t="str">
        <f t="shared" si="434"/>
        <v>A</v>
      </c>
      <c r="AE680" s="189" t="s">
        <v>1997</v>
      </c>
      <c r="AF680" s="197" t="s">
        <v>1192</v>
      </c>
      <c r="AG680" s="202" t="str">
        <f t="shared" si="410"/>
        <v>A</v>
      </c>
      <c r="AH680" s="189" t="s">
        <v>1997</v>
      </c>
      <c r="AI680" s="197" t="s">
        <v>1192</v>
      </c>
      <c r="AJ680" s="202" t="str">
        <f t="shared" si="411"/>
        <v>A</v>
      </c>
      <c r="AK680" s="204" t="s">
        <v>2339</v>
      </c>
      <c r="AL680" s="197" t="s">
        <v>1192</v>
      </c>
      <c r="AM680" s="202" t="str">
        <f t="shared" si="412"/>
        <v>-</v>
      </c>
      <c r="AN680" s="187"/>
      <c r="AO680" s="197" t="s">
        <v>1192</v>
      </c>
      <c r="AP680" s="202" t="str">
        <f t="shared" si="413"/>
        <v>-</v>
      </c>
      <c r="AQ680" s="187"/>
      <c r="AR680" s="197" t="s">
        <v>1192</v>
      </c>
      <c r="AS680" s="202" t="str">
        <f t="shared" si="414"/>
        <v>A</v>
      </c>
      <c r="AT680" s="211">
        <v>43087</v>
      </c>
      <c r="AU680" s="197" t="s">
        <v>1192</v>
      </c>
      <c r="AV680" s="202" t="str">
        <f t="shared" si="415"/>
        <v>-</v>
      </c>
      <c r="AW680" s="187"/>
      <c r="AX680" s="197"/>
      <c r="AY680" s="202" t="str">
        <f t="shared" si="416"/>
        <v>-</v>
      </c>
      <c r="AZ680" s="186">
        <v>43087</v>
      </c>
      <c r="BA680" s="197"/>
      <c r="BB680" s="202" t="str">
        <f t="shared" si="417"/>
        <v>-</v>
      </c>
      <c r="BC680" s="205">
        <v>43087</v>
      </c>
      <c r="BD680" s="197"/>
      <c r="BE680" s="202" t="str">
        <f t="shared" si="418"/>
        <v>-</v>
      </c>
      <c r="BF680" s="187"/>
      <c r="BG680" s="197"/>
      <c r="BH680" s="202" t="str">
        <f t="shared" si="419"/>
        <v>-</v>
      </c>
      <c r="BI680" s="187"/>
      <c r="BJ680" s="197"/>
      <c r="BK680" s="202" t="str">
        <f t="shared" si="420"/>
        <v>-</v>
      </c>
      <c r="BL680" s="187"/>
      <c r="BM680" s="197"/>
      <c r="BN680" s="202" t="str">
        <f t="shared" si="421"/>
        <v>-</v>
      </c>
      <c r="BO680" s="205">
        <v>43058</v>
      </c>
      <c r="BP680" s="197"/>
      <c r="BQ680" s="202" t="str">
        <f t="shared" si="422"/>
        <v>-</v>
      </c>
      <c r="BR680" s="187"/>
      <c r="BS680" s="197"/>
      <c r="BT680" s="202" t="str">
        <f t="shared" si="423"/>
        <v>-</v>
      </c>
      <c r="BU680" s="186">
        <v>42997</v>
      </c>
      <c r="BV680" s="197"/>
      <c r="BW680" s="202" t="str">
        <f t="shared" si="424"/>
        <v>-</v>
      </c>
      <c r="BX680" s="187"/>
      <c r="BY680" s="197"/>
      <c r="BZ680" s="202" t="str">
        <f t="shared" si="425"/>
        <v>-</v>
      </c>
      <c r="CA680" s="187"/>
      <c r="CB680" s="197"/>
      <c r="CC680" s="202" t="str">
        <f t="shared" si="426"/>
        <v>-</v>
      </c>
      <c r="CD680" s="187"/>
      <c r="CE680" s="197"/>
      <c r="CF680" s="202" t="str">
        <f t="shared" si="427"/>
        <v>-</v>
      </c>
      <c r="CG680" s="187"/>
      <c r="CH680" s="197"/>
      <c r="CI680" s="202" t="str">
        <f t="shared" si="428"/>
        <v>-</v>
      </c>
      <c r="CJ680" s="187"/>
      <c r="CK680" s="197"/>
      <c r="CL680" s="202" t="str">
        <f t="shared" si="435"/>
        <v>-</v>
      </c>
      <c r="CM680" s="187"/>
      <c r="CN680" s="197"/>
      <c r="CO680" s="202" t="str">
        <f t="shared" si="436"/>
        <v>-</v>
      </c>
      <c r="CP680" s="187"/>
      <c r="CQ680" s="197"/>
      <c r="CR680" s="202" t="str">
        <f t="shared" si="429"/>
        <v>-</v>
      </c>
      <c r="CS680" s="187"/>
      <c r="CT680" s="197"/>
      <c r="CU680" s="202" t="str">
        <f t="shared" si="437"/>
        <v>-</v>
      </c>
      <c r="CV680" s="187"/>
      <c r="CW680" s="197"/>
      <c r="CX680" s="202" t="str">
        <f t="shared" si="438"/>
        <v>-</v>
      </c>
      <c r="CY680" s="187"/>
      <c r="CZ680" s="197"/>
      <c r="DA680" s="202" t="str">
        <f t="shared" si="430"/>
        <v>-</v>
      </c>
      <c r="DB680" s="187"/>
      <c r="DC680" s="197"/>
      <c r="DD680" s="202" t="str">
        <f t="shared" si="439"/>
        <v>-</v>
      </c>
      <c r="DE680" s="187"/>
      <c r="DF680" s="197"/>
      <c r="DG680" s="202" t="str">
        <f t="shared" si="440"/>
        <v>-</v>
      </c>
      <c r="DH680" s="187"/>
      <c r="DI680" s="103">
        <f t="shared" si="431"/>
        <v>13</v>
      </c>
      <c r="DJ680" s="103">
        <f t="shared" si="432"/>
        <v>10</v>
      </c>
      <c r="DK680" s="200">
        <f t="shared" si="441"/>
        <v>76.923076923076934</v>
      </c>
      <c r="DL680" s="201">
        <f t="shared" si="442"/>
        <v>4</v>
      </c>
    </row>
    <row r="681" spans="2:116" ht="24.95" customHeight="1">
      <c r="B681" s="48"/>
      <c r="C681" s="48"/>
      <c r="D681" s="14" t="s">
        <v>1519</v>
      </c>
      <c r="E681" s="11" t="s">
        <v>1520</v>
      </c>
      <c r="F681" s="12" t="s">
        <v>992</v>
      </c>
      <c r="G681" s="12" t="s">
        <v>938</v>
      </c>
      <c r="H681" s="40" t="s">
        <v>520</v>
      </c>
      <c r="I681" s="41" t="s">
        <v>533</v>
      </c>
      <c r="J681" s="78" t="str">
        <f t="shared" si="404"/>
        <v xml:space="preserve">C1 </v>
      </c>
      <c r="K681" s="197" t="s">
        <v>1192</v>
      </c>
      <c r="L681" s="202" t="str">
        <f t="shared" si="433"/>
        <v>A</v>
      </c>
      <c r="M681" s="189" t="s">
        <v>1997</v>
      </c>
      <c r="N681" s="197" t="s">
        <v>1192</v>
      </c>
      <c r="O681" s="202" t="str">
        <f t="shared" si="405"/>
        <v>A</v>
      </c>
      <c r="P681" s="186">
        <v>42833</v>
      </c>
      <c r="Q681" s="197" t="s">
        <v>1192</v>
      </c>
      <c r="R681" s="202" t="str">
        <f t="shared" si="406"/>
        <v>A</v>
      </c>
      <c r="S681" s="204" t="s">
        <v>2339</v>
      </c>
      <c r="T681" s="197" t="s">
        <v>1192</v>
      </c>
      <c r="U681" s="202" t="str">
        <f t="shared" si="407"/>
        <v>A</v>
      </c>
      <c r="V681" s="189" t="s">
        <v>1997</v>
      </c>
      <c r="W681" s="197" t="s">
        <v>1192</v>
      </c>
      <c r="X681" s="202" t="str">
        <f t="shared" si="408"/>
        <v>A</v>
      </c>
      <c r="Y681" s="204" t="s">
        <v>2339</v>
      </c>
      <c r="Z681" s="197" t="s">
        <v>1192</v>
      </c>
      <c r="AA681" s="202" t="str">
        <f t="shared" si="409"/>
        <v>A</v>
      </c>
      <c r="AB681" s="189" t="s">
        <v>1997</v>
      </c>
      <c r="AC681" s="197" t="s">
        <v>1192</v>
      </c>
      <c r="AD681" s="202" t="str">
        <f t="shared" si="434"/>
        <v>A</v>
      </c>
      <c r="AE681" s="189" t="s">
        <v>1997</v>
      </c>
      <c r="AF681" s="197" t="s">
        <v>1192</v>
      </c>
      <c r="AG681" s="202" t="str">
        <f t="shared" si="410"/>
        <v>A</v>
      </c>
      <c r="AH681" s="189" t="s">
        <v>1997</v>
      </c>
      <c r="AI681" s="197" t="s">
        <v>1192</v>
      </c>
      <c r="AJ681" s="202" t="str">
        <f t="shared" si="411"/>
        <v>A</v>
      </c>
      <c r="AK681" s="211">
        <v>43061</v>
      </c>
      <c r="AL681" s="197" t="s">
        <v>1192</v>
      </c>
      <c r="AM681" s="202" t="str">
        <f t="shared" si="412"/>
        <v>-</v>
      </c>
      <c r="AN681" s="187"/>
      <c r="AO681" s="197" t="s">
        <v>1192</v>
      </c>
      <c r="AP681" s="202" t="str">
        <f t="shared" si="413"/>
        <v>-</v>
      </c>
      <c r="AQ681" s="187"/>
      <c r="AR681" s="197" t="s">
        <v>1192</v>
      </c>
      <c r="AS681" s="202" t="str">
        <f t="shared" si="414"/>
        <v>A</v>
      </c>
      <c r="AT681" s="204" t="s">
        <v>2339</v>
      </c>
      <c r="AU681" s="197" t="s">
        <v>1192</v>
      </c>
      <c r="AV681" s="202" t="str">
        <f t="shared" si="415"/>
        <v>-</v>
      </c>
      <c r="AW681" s="187"/>
      <c r="AX681" s="197"/>
      <c r="AY681" s="202" t="str">
        <f t="shared" si="416"/>
        <v>-</v>
      </c>
      <c r="AZ681" s="219">
        <v>43034</v>
      </c>
      <c r="BA681" s="197"/>
      <c r="BB681" s="202" t="str">
        <f t="shared" si="417"/>
        <v>-</v>
      </c>
      <c r="BC681" s="187"/>
      <c r="BD681" s="197"/>
      <c r="BE681" s="202" t="str">
        <f t="shared" si="418"/>
        <v>-</v>
      </c>
      <c r="BF681" s="187"/>
      <c r="BG681" s="197"/>
      <c r="BH681" s="202" t="str">
        <f t="shared" si="419"/>
        <v>-</v>
      </c>
      <c r="BI681" s="187"/>
      <c r="BJ681" s="197"/>
      <c r="BK681" s="202" t="str">
        <f t="shared" si="420"/>
        <v>-</v>
      </c>
      <c r="BL681" s="187"/>
      <c r="BM681" s="197"/>
      <c r="BN681" s="202" t="str">
        <f t="shared" si="421"/>
        <v>-</v>
      </c>
      <c r="BO681" s="187"/>
      <c r="BP681" s="197"/>
      <c r="BQ681" s="202" t="str">
        <f t="shared" si="422"/>
        <v>-</v>
      </c>
      <c r="BR681" s="187"/>
      <c r="BS681" s="197"/>
      <c r="BT681" s="202" t="str">
        <f t="shared" si="423"/>
        <v>-</v>
      </c>
      <c r="BU681" s="187"/>
      <c r="BV681" s="197"/>
      <c r="BW681" s="202" t="str">
        <f t="shared" si="424"/>
        <v>-</v>
      </c>
      <c r="BX681" s="187"/>
      <c r="BY681" s="197"/>
      <c r="BZ681" s="202" t="str">
        <f t="shared" si="425"/>
        <v>-</v>
      </c>
      <c r="CA681" s="187"/>
      <c r="CB681" s="197"/>
      <c r="CC681" s="202" t="str">
        <f t="shared" si="426"/>
        <v>-</v>
      </c>
      <c r="CD681" s="187"/>
      <c r="CE681" s="197"/>
      <c r="CF681" s="202" t="str">
        <f t="shared" si="427"/>
        <v>-</v>
      </c>
      <c r="CG681" s="187"/>
      <c r="CH681" s="197"/>
      <c r="CI681" s="202" t="str">
        <f t="shared" si="428"/>
        <v>-</v>
      </c>
      <c r="CJ681" s="187"/>
      <c r="CK681" s="197"/>
      <c r="CL681" s="202" t="str">
        <f t="shared" si="435"/>
        <v>-</v>
      </c>
      <c r="CM681" s="187"/>
      <c r="CN681" s="197"/>
      <c r="CO681" s="202" t="str">
        <f t="shared" si="436"/>
        <v>-</v>
      </c>
      <c r="CP681" s="187"/>
      <c r="CQ681" s="197"/>
      <c r="CR681" s="202" t="str">
        <f t="shared" si="429"/>
        <v>-</v>
      </c>
      <c r="CS681" s="187"/>
      <c r="CT681" s="197"/>
      <c r="CU681" s="202" t="str">
        <f t="shared" si="437"/>
        <v>-</v>
      </c>
      <c r="CV681" s="187"/>
      <c r="CW681" s="197"/>
      <c r="CX681" s="202" t="str">
        <f t="shared" si="438"/>
        <v>-</v>
      </c>
      <c r="CY681" s="187"/>
      <c r="CZ681" s="197"/>
      <c r="DA681" s="202" t="str">
        <f t="shared" si="430"/>
        <v>-</v>
      </c>
      <c r="DB681" s="187"/>
      <c r="DC681" s="197"/>
      <c r="DD681" s="202" t="str">
        <f t="shared" si="439"/>
        <v>-</v>
      </c>
      <c r="DE681" s="187"/>
      <c r="DF681" s="197"/>
      <c r="DG681" s="202" t="str">
        <f t="shared" si="440"/>
        <v>-</v>
      </c>
      <c r="DH681" s="187"/>
      <c r="DI681" s="103">
        <f t="shared" si="431"/>
        <v>13</v>
      </c>
      <c r="DJ681" s="103">
        <f t="shared" si="432"/>
        <v>10</v>
      </c>
      <c r="DK681" s="200">
        <f t="shared" si="441"/>
        <v>76.923076923076934</v>
      </c>
      <c r="DL681" s="201">
        <f t="shared" si="442"/>
        <v>4</v>
      </c>
    </row>
    <row r="682" spans="2:116" ht="24.95" customHeight="1">
      <c r="B682" s="48" t="s">
        <v>1599</v>
      </c>
      <c r="C682" s="48"/>
      <c r="D682" s="14" t="s">
        <v>1511</v>
      </c>
      <c r="E682" s="11" t="s">
        <v>1500</v>
      </c>
      <c r="F682" s="12" t="s">
        <v>992</v>
      </c>
      <c r="G682" s="12" t="s">
        <v>938</v>
      </c>
      <c r="H682" s="40" t="s">
        <v>523</v>
      </c>
      <c r="I682" s="41" t="s">
        <v>532</v>
      </c>
      <c r="J682" s="78" t="str">
        <f t="shared" si="404"/>
        <v xml:space="preserve">C4 </v>
      </c>
      <c r="K682" s="197" t="s">
        <v>1192</v>
      </c>
      <c r="L682" s="202" t="str">
        <f t="shared" si="433"/>
        <v>A</v>
      </c>
      <c r="M682" s="189" t="s">
        <v>1997</v>
      </c>
      <c r="N682" s="197" t="s">
        <v>1192</v>
      </c>
      <c r="O682" s="202" t="str">
        <f t="shared" si="405"/>
        <v>-</v>
      </c>
      <c r="P682" s="187"/>
      <c r="Q682" s="197" t="s">
        <v>1192</v>
      </c>
      <c r="R682" s="202" t="str">
        <f t="shared" si="406"/>
        <v>-</v>
      </c>
      <c r="S682" s="187"/>
      <c r="T682" s="197"/>
      <c r="U682" s="202" t="str">
        <f t="shared" si="407"/>
        <v>-</v>
      </c>
      <c r="V682" s="187"/>
      <c r="W682" s="197"/>
      <c r="X682" s="202" t="str">
        <f t="shared" si="408"/>
        <v>-</v>
      </c>
      <c r="Y682" s="187"/>
      <c r="Z682" s="197"/>
      <c r="AA682" s="202" t="str">
        <f t="shared" si="409"/>
        <v>-</v>
      </c>
      <c r="AB682" s="187"/>
      <c r="AC682" s="197"/>
      <c r="AD682" s="202" t="str">
        <f t="shared" si="434"/>
        <v>-</v>
      </c>
      <c r="AE682" s="187"/>
      <c r="AF682" s="197"/>
      <c r="AG682" s="202" t="str">
        <f t="shared" si="410"/>
        <v>-</v>
      </c>
      <c r="AH682" s="187"/>
      <c r="AI682" s="197"/>
      <c r="AJ682" s="202" t="str">
        <f t="shared" si="411"/>
        <v>-</v>
      </c>
      <c r="AK682" s="187"/>
      <c r="AL682" s="197"/>
      <c r="AM682" s="202" t="str">
        <f t="shared" si="412"/>
        <v>-</v>
      </c>
      <c r="AN682" s="187"/>
      <c r="AO682" s="197"/>
      <c r="AP682" s="202" t="str">
        <f t="shared" si="413"/>
        <v>-</v>
      </c>
      <c r="AQ682" s="187"/>
      <c r="AR682" s="197"/>
      <c r="AS682" s="202" t="str">
        <f t="shared" si="414"/>
        <v>-</v>
      </c>
      <c r="AT682" s="187"/>
      <c r="AU682" s="197"/>
      <c r="AV682" s="202" t="str">
        <f t="shared" si="415"/>
        <v>-</v>
      </c>
      <c r="AW682" s="187"/>
      <c r="AX682" s="197"/>
      <c r="AY682" s="202" t="str">
        <f t="shared" si="416"/>
        <v>-</v>
      </c>
      <c r="AZ682" s="187"/>
      <c r="BA682" s="197"/>
      <c r="BB682" s="202" t="str">
        <f t="shared" si="417"/>
        <v>-</v>
      </c>
      <c r="BC682" s="187"/>
      <c r="BD682" s="197"/>
      <c r="BE682" s="202" t="str">
        <f t="shared" si="418"/>
        <v>-</v>
      </c>
      <c r="BF682" s="187"/>
      <c r="BG682" s="197"/>
      <c r="BH682" s="202" t="str">
        <f t="shared" si="419"/>
        <v>-</v>
      </c>
      <c r="BI682" s="187"/>
      <c r="BJ682" s="197"/>
      <c r="BK682" s="202" t="str">
        <f t="shared" si="420"/>
        <v>-</v>
      </c>
      <c r="BL682" s="187"/>
      <c r="BM682" s="197"/>
      <c r="BN682" s="202" t="str">
        <f t="shared" si="421"/>
        <v>-</v>
      </c>
      <c r="BO682" s="187"/>
      <c r="BP682" s="197"/>
      <c r="BQ682" s="202" t="str">
        <f t="shared" si="422"/>
        <v>-</v>
      </c>
      <c r="BR682" s="187"/>
      <c r="BS682" s="197"/>
      <c r="BT682" s="202" t="str">
        <f t="shared" si="423"/>
        <v>-</v>
      </c>
      <c r="BU682" s="187"/>
      <c r="BV682" s="197"/>
      <c r="BW682" s="202" t="str">
        <f t="shared" si="424"/>
        <v>-</v>
      </c>
      <c r="BX682" s="187"/>
      <c r="BY682" s="197"/>
      <c r="BZ682" s="202" t="str">
        <f t="shared" si="425"/>
        <v>-</v>
      </c>
      <c r="CA682" s="187"/>
      <c r="CB682" s="197"/>
      <c r="CC682" s="202" t="str">
        <f t="shared" si="426"/>
        <v>-</v>
      </c>
      <c r="CD682" s="187"/>
      <c r="CE682" s="197"/>
      <c r="CF682" s="202" t="str">
        <f t="shared" si="427"/>
        <v>-</v>
      </c>
      <c r="CG682" s="187"/>
      <c r="CH682" s="197"/>
      <c r="CI682" s="202" t="str">
        <f t="shared" si="428"/>
        <v>-</v>
      </c>
      <c r="CJ682" s="187"/>
      <c r="CK682" s="197"/>
      <c r="CL682" s="202" t="str">
        <f t="shared" si="435"/>
        <v>-</v>
      </c>
      <c r="CM682" s="187"/>
      <c r="CN682" s="197"/>
      <c r="CO682" s="202" t="str">
        <f t="shared" si="436"/>
        <v>-</v>
      </c>
      <c r="CP682" s="187"/>
      <c r="CQ682" s="197"/>
      <c r="CR682" s="202" t="str">
        <f t="shared" si="429"/>
        <v>-</v>
      </c>
      <c r="CS682" s="187"/>
      <c r="CT682" s="197"/>
      <c r="CU682" s="202" t="str">
        <f t="shared" si="437"/>
        <v>-</v>
      </c>
      <c r="CV682" s="187"/>
      <c r="CW682" s="197"/>
      <c r="CX682" s="202" t="str">
        <f t="shared" si="438"/>
        <v>-</v>
      </c>
      <c r="CY682" s="187"/>
      <c r="CZ682" s="197"/>
      <c r="DA682" s="202" t="str">
        <f t="shared" si="430"/>
        <v>-</v>
      </c>
      <c r="DB682" s="187"/>
      <c r="DC682" s="197"/>
      <c r="DD682" s="202" t="str">
        <f t="shared" si="439"/>
        <v>-</v>
      </c>
      <c r="DE682" s="187"/>
      <c r="DF682" s="197"/>
      <c r="DG682" s="202" t="str">
        <f t="shared" si="440"/>
        <v>-</v>
      </c>
      <c r="DH682" s="187"/>
      <c r="DI682" s="103">
        <f t="shared" si="431"/>
        <v>3</v>
      </c>
      <c r="DJ682" s="103">
        <f t="shared" si="432"/>
        <v>1</v>
      </c>
      <c r="DK682" s="200">
        <f t="shared" si="441"/>
        <v>33.333333333333329</v>
      </c>
      <c r="DL682" s="201">
        <f t="shared" si="442"/>
        <v>2</v>
      </c>
    </row>
    <row r="683" spans="2:116" ht="24.95" customHeight="1">
      <c r="B683" s="48" t="s">
        <v>1599</v>
      </c>
      <c r="C683" s="48"/>
      <c r="D683" s="14" t="s">
        <v>1521</v>
      </c>
      <c r="E683" s="11" t="s">
        <v>1522</v>
      </c>
      <c r="F683" s="12" t="s">
        <v>993</v>
      </c>
      <c r="G683" s="12"/>
      <c r="H683" s="40" t="s">
        <v>971</v>
      </c>
      <c r="I683" s="41" t="s">
        <v>972</v>
      </c>
      <c r="J683" s="78" t="str">
        <f t="shared" si="404"/>
        <v>M6</v>
      </c>
      <c r="K683" s="197" t="s">
        <v>1192</v>
      </c>
      <c r="L683" s="202" t="str">
        <f t="shared" si="433"/>
        <v>A</v>
      </c>
      <c r="M683" s="189" t="s">
        <v>1997</v>
      </c>
      <c r="N683" s="197" t="s">
        <v>1192</v>
      </c>
      <c r="O683" s="202" t="str">
        <f t="shared" si="405"/>
        <v>A</v>
      </c>
      <c r="P683" s="189" t="s">
        <v>1997</v>
      </c>
      <c r="Q683" s="197" t="s">
        <v>1192</v>
      </c>
      <c r="R683" s="202" t="str">
        <f t="shared" si="406"/>
        <v>A</v>
      </c>
      <c r="S683" s="189" t="s">
        <v>1997</v>
      </c>
      <c r="T683" s="197" t="s">
        <v>1192</v>
      </c>
      <c r="U683" s="202" t="str">
        <f t="shared" si="407"/>
        <v>A</v>
      </c>
      <c r="V683" s="189" t="s">
        <v>1997</v>
      </c>
      <c r="W683" s="197" t="s">
        <v>1192</v>
      </c>
      <c r="X683" s="202" t="str">
        <f t="shared" si="408"/>
        <v>A</v>
      </c>
      <c r="Y683" s="189" t="s">
        <v>1997</v>
      </c>
      <c r="Z683" s="197" t="s">
        <v>1192</v>
      </c>
      <c r="AA683" s="202" t="str">
        <f t="shared" si="409"/>
        <v>A</v>
      </c>
      <c r="AB683" s="189" t="s">
        <v>1997</v>
      </c>
      <c r="AC683" s="197" t="s">
        <v>1192</v>
      </c>
      <c r="AD683" s="202" t="str">
        <f t="shared" si="434"/>
        <v>A</v>
      </c>
      <c r="AE683" s="189" t="s">
        <v>1997</v>
      </c>
      <c r="AF683" s="197" t="s">
        <v>1192</v>
      </c>
      <c r="AG683" s="202" t="str">
        <f t="shared" si="410"/>
        <v>A</v>
      </c>
      <c r="AH683" s="189" t="s">
        <v>1997</v>
      </c>
      <c r="AI683" s="197" t="s">
        <v>1192</v>
      </c>
      <c r="AJ683" s="202" t="str">
        <f t="shared" si="411"/>
        <v>A</v>
      </c>
      <c r="AK683" s="189" t="s">
        <v>1997</v>
      </c>
      <c r="AL683" s="197" t="s">
        <v>1192</v>
      </c>
      <c r="AM683" s="202" t="str">
        <f t="shared" si="412"/>
        <v>A</v>
      </c>
      <c r="AN683" s="189" t="s">
        <v>1997</v>
      </c>
      <c r="AO683" s="197" t="s">
        <v>1192</v>
      </c>
      <c r="AP683" s="202" t="str">
        <f t="shared" si="413"/>
        <v>A</v>
      </c>
      <c r="AQ683" s="189" t="s">
        <v>1997</v>
      </c>
      <c r="AR683" s="197" t="s">
        <v>1192</v>
      </c>
      <c r="AS683" s="202" t="str">
        <f t="shared" si="414"/>
        <v>A</v>
      </c>
      <c r="AT683" s="189" t="s">
        <v>1997</v>
      </c>
      <c r="AU683" s="197" t="s">
        <v>1192</v>
      </c>
      <c r="AV683" s="202" t="str">
        <f t="shared" si="415"/>
        <v>A</v>
      </c>
      <c r="AW683" s="189" t="s">
        <v>1997</v>
      </c>
      <c r="AX683" s="197" t="s">
        <v>1192</v>
      </c>
      <c r="AY683" s="202" t="str">
        <f t="shared" si="416"/>
        <v>A</v>
      </c>
      <c r="AZ683" s="189" t="s">
        <v>1997</v>
      </c>
      <c r="BA683" s="197" t="s">
        <v>1192</v>
      </c>
      <c r="BB683" s="202" t="str">
        <f t="shared" si="417"/>
        <v>A</v>
      </c>
      <c r="BC683" s="189" t="s">
        <v>1997</v>
      </c>
      <c r="BD683" s="197" t="s">
        <v>1192</v>
      </c>
      <c r="BE683" s="202" t="str">
        <f t="shared" si="418"/>
        <v>A</v>
      </c>
      <c r="BF683" s="189" t="s">
        <v>1997</v>
      </c>
      <c r="BG683" s="197" t="s">
        <v>1192</v>
      </c>
      <c r="BH683" s="202" t="str">
        <f t="shared" si="419"/>
        <v>A</v>
      </c>
      <c r="BI683" s="189" t="s">
        <v>1997</v>
      </c>
      <c r="BJ683" s="197" t="s">
        <v>1192</v>
      </c>
      <c r="BK683" s="202" t="str">
        <f t="shared" si="420"/>
        <v>-</v>
      </c>
      <c r="BL683" s="187"/>
      <c r="BM683" s="197" t="s">
        <v>1192</v>
      </c>
      <c r="BN683" s="202" t="str">
        <f t="shared" si="421"/>
        <v>-</v>
      </c>
      <c r="BO683" s="186"/>
      <c r="BP683" s="197" t="s">
        <v>1192</v>
      </c>
      <c r="BQ683" s="202" t="str">
        <f t="shared" si="422"/>
        <v>-</v>
      </c>
      <c r="BR683" s="187"/>
      <c r="BS683" s="197" t="s">
        <v>1192</v>
      </c>
      <c r="BT683" s="202" t="str">
        <f t="shared" si="423"/>
        <v>-</v>
      </c>
      <c r="BU683" s="187"/>
      <c r="BV683" s="197"/>
      <c r="BW683" s="202" t="str">
        <f t="shared" si="424"/>
        <v>-</v>
      </c>
      <c r="BX683" s="187"/>
      <c r="BY683" s="197"/>
      <c r="BZ683" s="202" t="str">
        <f t="shared" si="425"/>
        <v>-</v>
      </c>
      <c r="CA683" s="187"/>
      <c r="CB683" s="197"/>
      <c r="CC683" s="202" t="str">
        <f t="shared" si="426"/>
        <v>-</v>
      </c>
      <c r="CD683" s="187"/>
      <c r="CE683" s="197"/>
      <c r="CF683" s="202" t="str">
        <f t="shared" si="427"/>
        <v>-</v>
      </c>
      <c r="CG683" s="187"/>
      <c r="CH683" s="197"/>
      <c r="CI683" s="202" t="str">
        <f t="shared" si="428"/>
        <v>-</v>
      </c>
      <c r="CJ683" s="187"/>
      <c r="CK683" s="197"/>
      <c r="CL683" s="202" t="str">
        <f t="shared" si="435"/>
        <v>-</v>
      </c>
      <c r="CM683" s="187"/>
      <c r="CN683" s="197"/>
      <c r="CO683" s="202" t="str">
        <f t="shared" si="436"/>
        <v>-</v>
      </c>
      <c r="CP683" s="187"/>
      <c r="CQ683" s="197"/>
      <c r="CR683" s="202" t="str">
        <f t="shared" si="429"/>
        <v>-</v>
      </c>
      <c r="CS683" s="187"/>
      <c r="CT683" s="197"/>
      <c r="CU683" s="202" t="str">
        <f t="shared" si="437"/>
        <v>-</v>
      </c>
      <c r="CV683" s="187"/>
      <c r="CW683" s="197"/>
      <c r="CX683" s="202" t="str">
        <f t="shared" si="438"/>
        <v>-</v>
      </c>
      <c r="CY683" s="187"/>
      <c r="CZ683" s="197"/>
      <c r="DA683" s="202" t="str">
        <f t="shared" si="430"/>
        <v>-</v>
      </c>
      <c r="DB683" s="187"/>
      <c r="DC683" s="197"/>
      <c r="DD683" s="202" t="str">
        <f t="shared" si="439"/>
        <v>-</v>
      </c>
      <c r="DE683" s="187"/>
      <c r="DF683" s="197"/>
      <c r="DG683" s="202" t="str">
        <f t="shared" si="440"/>
        <v>-</v>
      </c>
      <c r="DH683" s="187"/>
      <c r="DI683" s="103">
        <f t="shared" si="431"/>
        <v>21</v>
      </c>
      <c r="DJ683" s="103">
        <f t="shared" si="432"/>
        <v>17</v>
      </c>
      <c r="DK683" s="200">
        <f t="shared" si="441"/>
        <v>80.952380952380949</v>
      </c>
      <c r="DL683" s="201">
        <f t="shared" si="442"/>
        <v>5</v>
      </c>
    </row>
    <row r="684" spans="2:116" ht="24.95" customHeight="1">
      <c r="B684" s="48"/>
      <c r="C684" s="48"/>
      <c r="D684" s="14" t="s">
        <v>1512</v>
      </c>
      <c r="E684" s="11" t="s">
        <v>1514</v>
      </c>
      <c r="F684" s="12" t="s">
        <v>997</v>
      </c>
      <c r="G684" s="12" t="s">
        <v>965</v>
      </c>
      <c r="H684" s="40" t="s">
        <v>1513</v>
      </c>
      <c r="I684" s="41" t="s">
        <v>982</v>
      </c>
      <c r="J684" s="78" t="str">
        <f t="shared" si="404"/>
        <v>M7</v>
      </c>
      <c r="K684" s="197" t="s">
        <v>1192</v>
      </c>
      <c r="L684" s="202" t="str">
        <f t="shared" si="433"/>
        <v>A</v>
      </c>
      <c r="M684" s="189" t="s">
        <v>1609</v>
      </c>
      <c r="N684" s="197" t="s">
        <v>1192</v>
      </c>
      <c r="O684" s="202" t="str">
        <f t="shared" si="405"/>
        <v>A</v>
      </c>
      <c r="P684" s="189" t="s">
        <v>1609</v>
      </c>
      <c r="Q684" s="197" t="s">
        <v>1192</v>
      </c>
      <c r="R684" s="202" t="str">
        <f t="shared" si="406"/>
        <v>A</v>
      </c>
      <c r="S684" s="189" t="s">
        <v>1609</v>
      </c>
      <c r="T684" s="197" t="s">
        <v>1192</v>
      </c>
      <c r="U684" s="202" t="str">
        <f t="shared" si="407"/>
        <v>A</v>
      </c>
      <c r="V684" s="189" t="s">
        <v>1609</v>
      </c>
      <c r="W684" s="197" t="s">
        <v>1192</v>
      </c>
      <c r="X684" s="202" t="str">
        <f t="shared" si="408"/>
        <v>A</v>
      </c>
      <c r="Y684" s="189" t="s">
        <v>1609</v>
      </c>
      <c r="Z684" s="197" t="s">
        <v>1192</v>
      </c>
      <c r="AA684" s="202" t="str">
        <f t="shared" si="409"/>
        <v>A</v>
      </c>
      <c r="AB684" s="189" t="s">
        <v>1609</v>
      </c>
      <c r="AC684" s="197" t="s">
        <v>1192</v>
      </c>
      <c r="AD684" s="202" t="str">
        <f t="shared" si="434"/>
        <v>A</v>
      </c>
      <c r="AE684" s="186">
        <v>42858</v>
      </c>
      <c r="AF684" s="197" t="s">
        <v>1192</v>
      </c>
      <c r="AG684" s="202" t="str">
        <f t="shared" si="410"/>
        <v>A</v>
      </c>
      <c r="AH684" s="189" t="s">
        <v>1609</v>
      </c>
      <c r="AI684" s="197" t="s">
        <v>1192</v>
      </c>
      <c r="AJ684" s="202" t="str">
        <f t="shared" si="411"/>
        <v>A</v>
      </c>
      <c r="AK684" s="189" t="s">
        <v>1609</v>
      </c>
      <c r="AL684" s="197" t="s">
        <v>1192</v>
      </c>
      <c r="AM684" s="202" t="str">
        <f t="shared" si="412"/>
        <v>A</v>
      </c>
      <c r="AN684" s="189" t="s">
        <v>1609</v>
      </c>
      <c r="AO684" s="197" t="s">
        <v>1192</v>
      </c>
      <c r="AP684" s="202" t="str">
        <f t="shared" si="413"/>
        <v>A</v>
      </c>
      <c r="AQ684" s="189">
        <v>43064</v>
      </c>
      <c r="AR684" s="197" t="s">
        <v>1192</v>
      </c>
      <c r="AS684" s="202" t="str">
        <f t="shared" si="414"/>
        <v>A</v>
      </c>
      <c r="AT684" s="204" t="s">
        <v>2338</v>
      </c>
      <c r="AU684" s="197" t="s">
        <v>1192</v>
      </c>
      <c r="AV684" s="202" t="str">
        <f t="shared" si="415"/>
        <v>A</v>
      </c>
      <c r="AW684" s="186">
        <v>43089</v>
      </c>
      <c r="AX684" s="197" t="s">
        <v>1192</v>
      </c>
      <c r="AY684" s="202" t="str">
        <f t="shared" si="416"/>
        <v>A</v>
      </c>
      <c r="AZ684" s="204" t="s">
        <v>2338</v>
      </c>
      <c r="BA684" s="197" t="s">
        <v>1192</v>
      </c>
      <c r="BB684" s="202" t="str">
        <f t="shared" si="417"/>
        <v>-</v>
      </c>
      <c r="BC684" s="187"/>
      <c r="BD684" s="197" t="s">
        <v>1192</v>
      </c>
      <c r="BE684" s="202" t="str">
        <f t="shared" si="418"/>
        <v>-</v>
      </c>
      <c r="BF684" s="187"/>
      <c r="BG684" s="197" t="s">
        <v>1192</v>
      </c>
      <c r="BH684" s="202" t="str">
        <f t="shared" si="419"/>
        <v>A</v>
      </c>
      <c r="BI684" s="186">
        <v>42838</v>
      </c>
      <c r="BJ684" s="197"/>
      <c r="BK684" s="202" t="str">
        <f t="shared" si="420"/>
        <v>-</v>
      </c>
      <c r="BL684" s="187"/>
      <c r="BM684" s="197"/>
      <c r="BN684" s="202" t="str">
        <f t="shared" si="421"/>
        <v>-</v>
      </c>
      <c r="BO684" s="187"/>
      <c r="BP684" s="197"/>
      <c r="BQ684" s="202" t="str">
        <f t="shared" si="422"/>
        <v>-</v>
      </c>
      <c r="BR684" s="187"/>
      <c r="BS684" s="197"/>
      <c r="BT684" s="202" t="str">
        <f t="shared" si="423"/>
        <v>-</v>
      </c>
      <c r="BU684" s="187"/>
      <c r="BV684" s="197"/>
      <c r="BW684" s="202" t="str">
        <f t="shared" si="424"/>
        <v>-</v>
      </c>
      <c r="BX684" s="186">
        <v>43089</v>
      </c>
      <c r="BY684" s="197"/>
      <c r="BZ684" s="202" t="str">
        <f t="shared" si="425"/>
        <v>-</v>
      </c>
      <c r="CA684" s="187"/>
      <c r="CB684" s="197"/>
      <c r="CC684" s="202" t="str">
        <f t="shared" si="426"/>
        <v>-</v>
      </c>
      <c r="CD684" s="187"/>
      <c r="CE684" s="197"/>
      <c r="CF684" s="202" t="str">
        <f t="shared" si="427"/>
        <v>-</v>
      </c>
      <c r="CG684" s="187"/>
      <c r="CH684" s="197"/>
      <c r="CI684" s="202" t="str">
        <f t="shared" si="428"/>
        <v>-</v>
      </c>
      <c r="CJ684" s="187"/>
      <c r="CK684" s="197"/>
      <c r="CL684" s="202" t="str">
        <f t="shared" si="435"/>
        <v>-</v>
      </c>
      <c r="CM684" s="187"/>
      <c r="CN684" s="197"/>
      <c r="CO684" s="202" t="str">
        <f t="shared" si="436"/>
        <v>-</v>
      </c>
      <c r="CP684" s="187"/>
      <c r="CQ684" s="197"/>
      <c r="CR684" s="202" t="str">
        <f t="shared" si="429"/>
        <v>-</v>
      </c>
      <c r="CS684" s="187"/>
      <c r="CT684" s="197"/>
      <c r="CU684" s="202" t="str">
        <f t="shared" si="437"/>
        <v>-</v>
      </c>
      <c r="CV684" s="187"/>
      <c r="CW684" s="197"/>
      <c r="CX684" s="202" t="str">
        <f t="shared" si="438"/>
        <v>-</v>
      </c>
      <c r="CY684" s="187"/>
      <c r="CZ684" s="197"/>
      <c r="DA684" s="202" t="str">
        <f t="shared" si="430"/>
        <v>-</v>
      </c>
      <c r="DB684" s="187"/>
      <c r="DC684" s="197"/>
      <c r="DD684" s="202" t="str">
        <f t="shared" si="439"/>
        <v>-</v>
      </c>
      <c r="DE684" s="187"/>
      <c r="DF684" s="197"/>
      <c r="DG684" s="202" t="str">
        <f t="shared" si="440"/>
        <v>-</v>
      </c>
      <c r="DH684" s="187"/>
      <c r="DI684" s="103">
        <f t="shared" si="431"/>
        <v>17</v>
      </c>
      <c r="DJ684" s="103">
        <f t="shared" si="432"/>
        <v>15</v>
      </c>
      <c r="DK684" s="200">
        <f t="shared" si="441"/>
        <v>88.235294117647058</v>
      </c>
      <c r="DL684" s="201">
        <f t="shared" si="442"/>
        <v>5</v>
      </c>
    </row>
    <row r="685" spans="2:116" ht="24.95" customHeight="1">
      <c r="B685" s="48" t="s">
        <v>1599</v>
      </c>
      <c r="C685" s="48"/>
      <c r="D685" s="14" t="s">
        <v>1667</v>
      </c>
      <c r="E685" s="11" t="s">
        <v>1523</v>
      </c>
      <c r="F685" s="12" t="s">
        <v>989</v>
      </c>
      <c r="G685" s="12" t="s">
        <v>994</v>
      </c>
      <c r="H685" s="40" t="s">
        <v>523</v>
      </c>
      <c r="I685" s="41" t="s">
        <v>532</v>
      </c>
      <c r="J685" s="78" t="str">
        <f t="shared" si="404"/>
        <v xml:space="preserve">C4 </v>
      </c>
      <c r="K685" s="197" t="s">
        <v>1192</v>
      </c>
      <c r="L685" s="202" t="str">
        <f t="shared" si="433"/>
        <v>A</v>
      </c>
      <c r="M685" s="189" t="s">
        <v>1997</v>
      </c>
      <c r="N685" s="197" t="s">
        <v>1192</v>
      </c>
      <c r="O685" s="202" t="str">
        <f t="shared" si="405"/>
        <v>-</v>
      </c>
      <c r="P685" s="187"/>
      <c r="Q685" s="197" t="s">
        <v>1192</v>
      </c>
      <c r="R685" s="202" t="str">
        <f t="shared" si="406"/>
        <v>-</v>
      </c>
      <c r="S685" s="187"/>
      <c r="T685" s="197"/>
      <c r="U685" s="202" t="str">
        <f t="shared" si="407"/>
        <v>-</v>
      </c>
      <c r="V685" s="187"/>
      <c r="W685" s="197"/>
      <c r="X685" s="202" t="str">
        <f t="shared" si="408"/>
        <v>-</v>
      </c>
      <c r="Y685" s="187"/>
      <c r="Z685" s="197"/>
      <c r="AA685" s="202" t="str">
        <f t="shared" si="409"/>
        <v>-</v>
      </c>
      <c r="AB685" s="187"/>
      <c r="AC685" s="197"/>
      <c r="AD685" s="202" t="str">
        <f t="shared" si="434"/>
        <v>-</v>
      </c>
      <c r="AE685" s="187"/>
      <c r="AF685" s="197"/>
      <c r="AG685" s="202" t="str">
        <f t="shared" si="410"/>
        <v>-</v>
      </c>
      <c r="AH685" s="187"/>
      <c r="AI685" s="197"/>
      <c r="AJ685" s="202" t="str">
        <f t="shared" si="411"/>
        <v>-</v>
      </c>
      <c r="AK685" s="187"/>
      <c r="AL685" s="197"/>
      <c r="AM685" s="202" t="str">
        <f t="shared" si="412"/>
        <v>-</v>
      </c>
      <c r="AN685" s="187"/>
      <c r="AO685" s="197"/>
      <c r="AP685" s="202" t="str">
        <f t="shared" si="413"/>
        <v>-</v>
      </c>
      <c r="AQ685" s="187"/>
      <c r="AR685" s="197"/>
      <c r="AS685" s="202" t="str">
        <f t="shared" si="414"/>
        <v>-</v>
      </c>
      <c r="AT685" s="187"/>
      <c r="AU685" s="197"/>
      <c r="AV685" s="202" t="str">
        <f t="shared" si="415"/>
        <v>-</v>
      </c>
      <c r="AW685" s="187"/>
      <c r="AX685" s="197"/>
      <c r="AY685" s="202" t="str">
        <f t="shared" si="416"/>
        <v>-</v>
      </c>
      <c r="AZ685" s="187"/>
      <c r="BA685" s="197"/>
      <c r="BB685" s="202" t="str">
        <f t="shared" si="417"/>
        <v>-</v>
      </c>
      <c r="BC685" s="187"/>
      <c r="BD685" s="197"/>
      <c r="BE685" s="202" t="str">
        <f t="shared" si="418"/>
        <v>-</v>
      </c>
      <c r="BF685" s="187"/>
      <c r="BG685" s="197"/>
      <c r="BH685" s="202" t="str">
        <f t="shared" si="419"/>
        <v>-</v>
      </c>
      <c r="BI685" s="187"/>
      <c r="BJ685" s="197"/>
      <c r="BK685" s="202" t="str">
        <f t="shared" si="420"/>
        <v>-</v>
      </c>
      <c r="BL685" s="187"/>
      <c r="BM685" s="197"/>
      <c r="BN685" s="202" t="str">
        <f t="shared" si="421"/>
        <v>-</v>
      </c>
      <c r="BO685" s="187"/>
      <c r="BP685" s="197"/>
      <c r="BQ685" s="202" t="str">
        <f t="shared" si="422"/>
        <v>-</v>
      </c>
      <c r="BR685" s="187"/>
      <c r="BS685" s="197"/>
      <c r="BT685" s="202" t="str">
        <f t="shared" si="423"/>
        <v>-</v>
      </c>
      <c r="BU685" s="187"/>
      <c r="BV685" s="197"/>
      <c r="BW685" s="202" t="str">
        <f t="shared" si="424"/>
        <v>-</v>
      </c>
      <c r="BX685" s="187"/>
      <c r="BY685" s="197"/>
      <c r="BZ685" s="202" t="str">
        <f t="shared" si="425"/>
        <v>-</v>
      </c>
      <c r="CA685" s="187"/>
      <c r="CB685" s="197"/>
      <c r="CC685" s="202" t="str">
        <f t="shared" si="426"/>
        <v>-</v>
      </c>
      <c r="CD685" s="187"/>
      <c r="CE685" s="197"/>
      <c r="CF685" s="202" t="str">
        <f t="shared" si="427"/>
        <v>-</v>
      </c>
      <c r="CG685" s="187"/>
      <c r="CH685" s="197"/>
      <c r="CI685" s="202" t="str">
        <f t="shared" si="428"/>
        <v>-</v>
      </c>
      <c r="CJ685" s="187"/>
      <c r="CK685" s="197"/>
      <c r="CL685" s="202" t="str">
        <f t="shared" si="435"/>
        <v>-</v>
      </c>
      <c r="CM685" s="187"/>
      <c r="CN685" s="197"/>
      <c r="CO685" s="202" t="str">
        <f t="shared" si="436"/>
        <v>-</v>
      </c>
      <c r="CP685" s="187"/>
      <c r="CQ685" s="197"/>
      <c r="CR685" s="202" t="str">
        <f t="shared" si="429"/>
        <v>-</v>
      </c>
      <c r="CS685" s="187"/>
      <c r="CT685" s="197"/>
      <c r="CU685" s="202" t="str">
        <f t="shared" si="437"/>
        <v>-</v>
      </c>
      <c r="CV685" s="187"/>
      <c r="CW685" s="197"/>
      <c r="CX685" s="202" t="str">
        <f t="shared" si="438"/>
        <v>-</v>
      </c>
      <c r="CY685" s="187"/>
      <c r="CZ685" s="197"/>
      <c r="DA685" s="202" t="str">
        <f t="shared" si="430"/>
        <v>-</v>
      </c>
      <c r="DB685" s="187"/>
      <c r="DC685" s="197"/>
      <c r="DD685" s="202" t="str">
        <f t="shared" si="439"/>
        <v>-</v>
      </c>
      <c r="DE685" s="187"/>
      <c r="DF685" s="197"/>
      <c r="DG685" s="202" t="str">
        <f t="shared" si="440"/>
        <v>-</v>
      </c>
      <c r="DH685" s="187"/>
      <c r="DI685" s="103">
        <f t="shared" si="431"/>
        <v>3</v>
      </c>
      <c r="DJ685" s="103">
        <f t="shared" si="432"/>
        <v>1</v>
      </c>
      <c r="DK685" s="200">
        <f t="shared" si="441"/>
        <v>33.333333333333329</v>
      </c>
      <c r="DL685" s="201">
        <f t="shared" si="442"/>
        <v>2</v>
      </c>
    </row>
    <row r="686" spans="2:116" ht="24.95" customHeight="1">
      <c r="B686" s="48"/>
      <c r="C686" s="48"/>
      <c r="D686" s="14" t="s">
        <v>1664</v>
      </c>
      <c r="E686" s="11" t="s">
        <v>1524</v>
      </c>
      <c r="F686" s="12" t="s">
        <v>989</v>
      </c>
      <c r="G686" s="12" t="s">
        <v>994</v>
      </c>
      <c r="H686" s="40" t="s">
        <v>523</v>
      </c>
      <c r="I686" s="41" t="s">
        <v>532</v>
      </c>
      <c r="J686" s="78" t="str">
        <f t="shared" si="404"/>
        <v xml:space="preserve">C4 </v>
      </c>
      <c r="K686" s="197" t="s">
        <v>1192</v>
      </c>
      <c r="L686" s="202" t="str">
        <f t="shared" si="433"/>
        <v>A</v>
      </c>
      <c r="M686" s="189" t="s">
        <v>1997</v>
      </c>
      <c r="N686" s="197" t="s">
        <v>1192</v>
      </c>
      <c r="O686" s="202" t="str">
        <f t="shared" si="405"/>
        <v>-</v>
      </c>
      <c r="P686" s="187"/>
      <c r="Q686" s="197" t="s">
        <v>1192</v>
      </c>
      <c r="R686" s="202" t="str">
        <f t="shared" si="406"/>
        <v>-</v>
      </c>
      <c r="S686" s="187"/>
      <c r="T686" s="197"/>
      <c r="U686" s="202" t="str">
        <f t="shared" si="407"/>
        <v>-</v>
      </c>
      <c r="V686" s="187"/>
      <c r="W686" s="197"/>
      <c r="X686" s="202" t="str">
        <f t="shared" si="408"/>
        <v>-</v>
      </c>
      <c r="Y686" s="187"/>
      <c r="Z686" s="197"/>
      <c r="AA686" s="202" t="str">
        <f t="shared" si="409"/>
        <v>-</v>
      </c>
      <c r="AB686" s="187"/>
      <c r="AC686" s="197"/>
      <c r="AD686" s="202" t="str">
        <f t="shared" si="434"/>
        <v>-</v>
      </c>
      <c r="AE686" s="187"/>
      <c r="AF686" s="197"/>
      <c r="AG686" s="202" t="str">
        <f t="shared" si="410"/>
        <v>-</v>
      </c>
      <c r="AH686" s="187"/>
      <c r="AI686" s="197"/>
      <c r="AJ686" s="202" t="str">
        <f t="shared" si="411"/>
        <v>-</v>
      </c>
      <c r="AK686" s="187"/>
      <c r="AL686" s="197"/>
      <c r="AM686" s="202" t="str">
        <f t="shared" si="412"/>
        <v>-</v>
      </c>
      <c r="AN686" s="187"/>
      <c r="AO686" s="197"/>
      <c r="AP686" s="202" t="str">
        <f t="shared" si="413"/>
        <v>-</v>
      </c>
      <c r="AQ686" s="187"/>
      <c r="AR686" s="197"/>
      <c r="AS686" s="202" t="str">
        <f t="shared" si="414"/>
        <v>-</v>
      </c>
      <c r="AT686" s="187"/>
      <c r="AU686" s="197"/>
      <c r="AV686" s="202" t="str">
        <f t="shared" si="415"/>
        <v>-</v>
      </c>
      <c r="AW686" s="187"/>
      <c r="AX686" s="197"/>
      <c r="AY686" s="202" t="str">
        <f t="shared" si="416"/>
        <v>-</v>
      </c>
      <c r="AZ686" s="187"/>
      <c r="BA686" s="197"/>
      <c r="BB686" s="202" t="str">
        <f t="shared" si="417"/>
        <v>-</v>
      </c>
      <c r="BC686" s="187"/>
      <c r="BD686" s="197"/>
      <c r="BE686" s="202" t="str">
        <f t="shared" si="418"/>
        <v>-</v>
      </c>
      <c r="BF686" s="187"/>
      <c r="BG686" s="197"/>
      <c r="BH686" s="202" t="str">
        <f t="shared" si="419"/>
        <v>-</v>
      </c>
      <c r="BI686" s="187"/>
      <c r="BJ686" s="197"/>
      <c r="BK686" s="202" t="str">
        <f t="shared" si="420"/>
        <v>-</v>
      </c>
      <c r="BL686" s="187"/>
      <c r="BM686" s="197"/>
      <c r="BN686" s="202" t="str">
        <f t="shared" si="421"/>
        <v>-</v>
      </c>
      <c r="BO686" s="187"/>
      <c r="BP686" s="197"/>
      <c r="BQ686" s="202" t="str">
        <f t="shared" si="422"/>
        <v>-</v>
      </c>
      <c r="BR686" s="187"/>
      <c r="BS686" s="197"/>
      <c r="BT686" s="202" t="str">
        <f t="shared" si="423"/>
        <v>-</v>
      </c>
      <c r="BU686" s="187"/>
      <c r="BV686" s="197"/>
      <c r="BW686" s="202" t="str">
        <f t="shared" si="424"/>
        <v>-</v>
      </c>
      <c r="BX686" s="187"/>
      <c r="BY686" s="197"/>
      <c r="BZ686" s="202" t="str">
        <f t="shared" si="425"/>
        <v>-</v>
      </c>
      <c r="CA686" s="187"/>
      <c r="CB686" s="197"/>
      <c r="CC686" s="202" t="str">
        <f t="shared" si="426"/>
        <v>-</v>
      </c>
      <c r="CD686" s="187"/>
      <c r="CE686" s="197"/>
      <c r="CF686" s="202" t="str">
        <f t="shared" si="427"/>
        <v>-</v>
      </c>
      <c r="CG686" s="187"/>
      <c r="CH686" s="197"/>
      <c r="CI686" s="202" t="str">
        <f t="shared" si="428"/>
        <v>-</v>
      </c>
      <c r="CJ686" s="187"/>
      <c r="CK686" s="197"/>
      <c r="CL686" s="202" t="str">
        <f t="shared" si="435"/>
        <v>-</v>
      </c>
      <c r="CM686" s="187"/>
      <c r="CN686" s="197"/>
      <c r="CO686" s="202" t="str">
        <f t="shared" si="436"/>
        <v>-</v>
      </c>
      <c r="CP686" s="187"/>
      <c r="CQ686" s="197"/>
      <c r="CR686" s="202" t="str">
        <f t="shared" si="429"/>
        <v>-</v>
      </c>
      <c r="CS686" s="187"/>
      <c r="CT686" s="197"/>
      <c r="CU686" s="202" t="str">
        <f t="shared" si="437"/>
        <v>-</v>
      </c>
      <c r="CV686" s="187"/>
      <c r="CW686" s="197"/>
      <c r="CX686" s="202" t="str">
        <f t="shared" si="438"/>
        <v>-</v>
      </c>
      <c r="CY686" s="187"/>
      <c r="CZ686" s="197"/>
      <c r="DA686" s="202" t="str">
        <f t="shared" si="430"/>
        <v>-</v>
      </c>
      <c r="DB686" s="187"/>
      <c r="DC686" s="197"/>
      <c r="DD686" s="202" t="str">
        <f t="shared" si="439"/>
        <v>-</v>
      </c>
      <c r="DE686" s="187"/>
      <c r="DF686" s="197"/>
      <c r="DG686" s="202" t="str">
        <f t="shared" si="440"/>
        <v>-</v>
      </c>
      <c r="DH686" s="187"/>
      <c r="DI686" s="103">
        <f t="shared" si="431"/>
        <v>3</v>
      </c>
      <c r="DJ686" s="103">
        <f t="shared" si="432"/>
        <v>1</v>
      </c>
      <c r="DK686" s="200">
        <f t="shared" si="441"/>
        <v>33.333333333333329</v>
      </c>
      <c r="DL686" s="201">
        <f t="shared" si="442"/>
        <v>2</v>
      </c>
    </row>
    <row r="687" spans="2:116" ht="24.95" customHeight="1">
      <c r="B687" s="48" t="s">
        <v>1599</v>
      </c>
      <c r="C687" s="48"/>
      <c r="D687" s="14" t="s">
        <v>1525</v>
      </c>
      <c r="E687" s="11" t="s">
        <v>1526</v>
      </c>
      <c r="F687" s="12" t="s">
        <v>989</v>
      </c>
      <c r="G687" s="12" t="s">
        <v>994</v>
      </c>
      <c r="H687" s="40" t="s">
        <v>523</v>
      </c>
      <c r="I687" s="41" t="s">
        <v>532</v>
      </c>
      <c r="J687" s="78" t="str">
        <f t="shared" si="404"/>
        <v xml:space="preserve">C4 </v>
      </c>
      <c r="K687" s="197" t="s">
        <v>1192</v>
      </c>
      <c r="L687" s="202" t="str">
        <f t="shared" si="433"/>
        <v>-</v>
      </c>
      <c r="M687" s="191"/>
      <c r="N687" s="197" t="s">
        <v>1192</v>
      </c>
      <c r="O687" s="202" t="str">
        <f t="shared" si="405"/>
        <v>-</v>
      </c>
      <c r="P687" s="187"/>
      <c r="Q687" s="197" t="s">
        <v>1192</v>
      </c>
      <c r="R687" s="202" t="str">
        <f t="shared" si="406"/>
        <v>-</v>
      </c>
      <c r="S687" s="187"/>
      <c r="T687" s="197"/>
      <c r="U687" s="202" t="str">
        <f t="shared" si="407"/>
        <v>-</v>
      </c>
      <c r="V687" s="187"/>
      <c r="W687" s="197"/>
      <c r="X687" s="202" t="str">
        <f t="shared" si="408"/>
        <v>-</v>
      </c>
      <c r="Y687" s="187"/>
      <c r="Z687" s="197"/>
      <c r="AA687" s="202" t="str">
        <f t="shared" si="409"/>
        <v>-</v>
      </c>
      <c r="AB687" s="187"/>
      <c r="AC687" s="197"/>
      <c r="AD687" s="202" t="str">
        <f t="shared" si="434"/>
        <v>-</v>
      </c>
      <c r="AE687" s="187"/>
      <c r="AF687" s="197"/>
      <c r="AG687" s="202" t="str">
        <f t="shared" si="410"/>
        <v>-</v>
      </c>
      <c r="AH687" s="187"/>
      <c r="AI687" s="197"/>
      <c r="AJ687" s="202" t="str">
        <f t="shared" si="411"/>
        <v>-</v>
      </c>
      <c r="AK687" s="187"/>
      <c r="AL687" s="197"/>
      <c r="AM687" s="202" t="str">
        <f t="shared" si="412"/>
        <v>-</v>
      </c>
      <c r="AN687" s="187"/>
      <c r="AO687" s="197"/>
      <c r="AP687" s="202" t="str">
        <f t="shared" si="413"/>
        <v>-</v>
      </c>
      <c r="AQ687" s="187"/>
      <c r="AR687" s="197"/>
      <c r="AS687" s="202" t="str">
        <f t="shared" si="414"/>
        <v>-</v>
      </c>
      <c r="AT687" s="187"/>
      <c r="AU687" s="197"/>
      <c r="AV687" s="202" t="str">
        <f t="shared" si="415"/>
        <v>-</v>
      </c>
      <c r="AW687" s="187"/>
      <c r="AX687" s="197"/>
      <c r="AY687" s="202" t="str">
        <f t="shared" si="416"/>
        <v>-</v>
      </c>
      <c r="AZ687" s="187"/>
      <c r="BA687" s="197"/>
      <c r="BB687" s="202" t="str">
        <f t="shared" si="417"/>
        <v>-</v>
      </c>
      <c r="BC687" s="187"/>
      <c r="BD687" s="197"/>
      <c r="BE687" s="202" t="str">
        <f t="shared" si="418"/>
        <v>-</v>
      </c>
      <c r="BF687" s="187"/>
      <c r="BG687" s="197"/>
      <c r="BH687" s="202" t="str">
        <f t="shared" si="419"/>
        <v>-</v>
      </c>
      <c r="BI687" s="187"/>
      <c r="BJ687" s="197"/>
      <c r="BK687" s="202" t="str">
        <f t="shared" si="420"/>
        <v>-</v>
      </c>
      <c r="BL687" s="187"/>
      <c r="BM687" s="197"/>
      <c r="BN687" s="202" t="str">
        <f t="shared" si="421"/>
        <v>-</v>
      </c>
      <c r="BO687" s="187"/>
      <c r="BP687" s="197"/>
      <c r="BQ687" s="202" t="str">
        <f t="shared" si="422"/>
        <v>-</v>
      </c>
      <c r="BR687" s="187"/>
      <c r="BS687" s="197"/>
      <c r="BT687" s="202" t="str">
        <f t="shared" si="423"/>
        <v>-</v>
      </c>
      <c r="BU687" s="187"/>
      <c r="BV687" s="197"/>
      <c r="BW687" s="202" t="str">
        <f t="shared" si="424"/>
        <v>-</v>
      </c>
      <c r="BX687" s="187"/>
      <c r="BY687" s="197"/>
      <c r="BZ687" s="202" t="str">
        <f t="shared" si="425"/>
        <v>-</v>
      </c>
      <c r="CA687" s="187"/>
      <c r="CB687" s="197"/>
      <c r="CC687" s="202" t="str">
        <f t="shared" si="426"/>
        <v>-</v>
      </c>
      <c r="CD687" s="187"/>
      <c r="CE687" s="197"/>
      <c r="CF687" s="202" t="str">
        <f t="shared" si="427"/>
        <v>-</v>
      </c>
      <c r="CG687" s="187"/>
      <c r="CH687" s="197"/>
      <c r="CI687" s="202" t="str">
        <f t="shared" si="428"/>
        <v>-</v>
      </c>
      <c r="CJ687" s="187"/>
      <c r="CK687" s="197"/>
      <c r="CL687" s="202" t="str">
        <f t="shared" si="435"/>
        <v>-</v>
      </c>
      <c r="CM687" s="187"/>
      <c r="CN687" s="197"/>
      <c r="CO687" s="202" t="str">
        <f t="shared" si="436"/>
        <v>-</v>
      </c>
      <c r="CP687" s="187"/>
      <c r="CQ687" s="197"/>
      <c r="CR687" s="202" t="str">
        <f t="shared" si="429"/>
        <v>-</v>
      </c>
      <c r="CS687" s="187"/>
      <c r="CT687" s="197"/>
      <c r="CU687" s="202" t="str">
        <f t="shared" si="437"/>
        <v>-</v>
      </c>
      <c r="CV687" s="187"/>
      <c r="CW687" s="197"/>
      <c r="CX687" s="202" t="str">
        <f t="shared" si="438"/>
        <v>-</v>
      </c>
      <c r="CY687" s="187"/>
      <c r="CZ687" s="197"/>
      <c r="DA687" s="202" t="str">
        <f t="shared" si="430"/>
        <v>-</v>
      </c>
      <c r="DB687" s="187"/>
      <c r="DC687" s="197"/>
      <c r="DD687" s="202" t="str">
        <f t="shared" si="439"/>
        <v>-</v>
      </c>
      <c r="DE687" s="187"/>
      <c r="DF687" s="197"/>
      <c r="DG687" s="202" t="str">
        <f t="shared" si="440"/>
        <v>-</v>
      </c>
      <c r="DH687" s="187"/>
      <c r="DI687" s="103">
        <f t="shared" si="431"/>
        <v>3</v>
      </c>
      <c r="DJ687" s="103">
        <f t="shared" si="432"/>
        <v>0</v>
      </c>
      <c r="DK687" s="200">
        <f t="shared" si="441"/>
        <v>0</v>
      </c>
      <c r="DL687" s="201">
        <f t="shared" si="442"/>
        <v>1</v>
      </c>
    </row>
    <row r="688" spans="2:116" ht="24.95" customHeight="1">
      <c r="B688" s="48" t="s">
        <v>1599</v>
      </c>
      <c r="C688" s="48"/>
      <c r="D688" s="14" t="s">
        <v>1527</v>
      </c>
      <c r="E688" s="11" t="s">
        <v>1528</v>
      </c>
      <c r="F688" s="12" t="s">
        <v>989</v>
      </c>
      <c r="G688" s="12" t="s">
        <v>994</v>
      </c>
      <c r="H688" s="40" t="s">
        <v>523</v>
      </c>
      <c r="I688" s="41" t="s">
        <v>532</v>
      </c>
      <c r="J688" s="78" t="str">
        <f t="shared" si="404"/>
        <v xml:space="preserve">C4 </v>
      </c>
      <c r="K688" s="197" t="s">
        <v>1192</v>
      </c>
      <c r="L688" s="202" t="str">
        <f t="shared" si="433"/>
        <v>-</v>
      </c>
      <c r="M688" s="191"/>
      <c r="N688" s="197" t="s">
        <v>1192</v>
      </c>
      <c r="O688" s="202" t="str">
        <f t="shared" si="405"/>
        <v>-</v>
      </c>
      <c r="P688" s="187"/>
      <c r="Q688" s="197" t="s">
        <v>1192</v>
      </c>
      <c r="R688" s="202" t="str">
        <f t="shared" si="406"/>
        <v>-</v>
      </c>
      <c r="S688" s="187"/>
      <c r="T688" s="197"/>
      <c r="U688" s="202" t="str">
        <f t="shared" si="407"/>
        <v>-</v>
      </c>
      <c r="V688" s="187"/>
      <c r="W688" s="197"/>
      <c r="X688" s="202" t="str">
        <f t="shared" si="408"/>
        <v>-</v>
      </c>
      <c r="Y688" s="187"/>
      <c r="Z688" s="197"/>
      <c r="AA688" s="202" t="str">
        <f t="shared" si="409"/>
        <v>-</v>
      </c>
      <c r="AB688" s="187"/>
      <c r="AC688" s="197"/>
      <c r="AD688" s="202" t="str">
        <f t="shared" si="434"/>
        <v>-</v>
      </c>
      <c r="AE688" s="187"/>
      <c r="AF688" s="197"/>
      <c r="AG688" s="202" t="str">
        <f t="shared" si="410"/>
        <v>-</v>
      </c>
      <c r="AH688" s="187"/>
      <c r="AI688" s="197"/>
      <c r="AJ688" s="202" t="str">
        <f t="shared" si="411"/>
        <v>-</v>
      </c>
      <c r="AK688" s="187"/>
      <c r="AL688" s="197"/>
      <c r="AM688" s="202" t="str">
        <f t="shared" si="412"/>
        <v>-</v>
      </c>
      <c r="AN688" s="187"/>
      <c r="AO688" s="197"/>
      <c r="AP688" s="202" t="str">
        <f t="shared" si="413"/>
        <v>-</v>
      </c>
      <c r="AQ688" s="187"/>
      <c r="AR688" s="197"/>
      <c r="AS688" s="202" t="str">
        <f t="shared" si="414"/>
        <v>-</v>
      </c>
      <c r="AT688" s="187"/>
      <c r="AU688" s="197"/>
      <c r="AV688" s="202" t="str">
        <f t="shared" si="415"/>
        <v>-</v>
      </c>
      <c r="AW688" s="187"/>
      <c r="AX688" s="197"/>
      <c r="AY688" s="202" t="str">
        <f t="shared" si="416"/>
        <v>-</v>
      </c>
      <c r="AZ688" s="187"/>
      <c r="BA688" s="197"/>
      <c r="BB688" s="202" t="str">
        <f t="shared" si="417"/>
        <v>-</v>
      </c>
      <c r="BC688" s="187"/>
      <c r="BD688" s="197"/>
      <c r="BE688" s="202" t="str">
        <f t="shared" si="418"/>
        <v>-</v>
      </c>
      <c r="BF688" s="187"/>
      <c r="BG688" s="197"/>
      <c r="BH688" s="202" t="str">
        <f t="shared" si="419"/>
        <v>-</v>
      </c>
      <c r="BI688" s="187"/>
      <c r="BJ688" s="197"/>
      <c r="BK688" s="202" t="str">
        <f t="shared" si="420"/>
        <v>-</v>
      </c>
      <c r="BL688" s="187"/>
      <c r="BM688" s="197"/>
      <c r="BN688" s="202" t="str">
        <f t="shared" si="421"/>
        <v>-</v>
      </c>
      <c r="BO688" s="187"/>
      <c r="BP688" s="197"/>
      <c r="BQ688" s="202" t="str">
        <f t="shared" si="422"/>
        <v>-</v>
      </c>
      <c r="BR688" s="187"/>
      <c r="BS688" s="197"/>
      <c r="BT688" s="202" t="str">
        <f t="shared" si="423"/>
        <v>-</v>
      </c>
      <c r="BU688" s="187"/>
      <c r="BV688" s="197"/>
      <c r="BW688" s="202" t="str">
        <f t="shared" si="424"/>
        <v>-</v>
      </c>
      <c r="BX688" s="187"/>
      <c r="BY688" s="197"/>
      <c r="BZ688" s="202" t="str">
        <f t="shared" si="425"/>
        <v>-</v>
      </c>
      <c r="CA688" s="187"/>
      <c r="CB688" s="197"/>
      <c r="CC688" s="202" t="str">
        <f t="shared" si="426"/>
        <v>-</v>
      </c>
      <c r="CD688" s="187"/>
      <c r="CE688" s="197"/>
      <c r="CF688" s="202" t="str">
        <f t="shared" si="427"/>
        <v>-</v>
      </c>
      <c r="CG688" s="187"/>
      <c r="CH688" s="197"/>
      <c r="CI688" s="202" t="str">
        <f t="shared" si="428"/>
        <v>-</v>
      </c>
      <c r="CJ688" s="187"/>
      <c r="CK688" s="197"/>
      <c r="CL688" s="202" t="str">
        <f t="shared" si="435"/>
        <v>-</v>
      </c>
      <c r="CM688" s="187"/>
      <c r="CN688" s="197"/>
      <c r="CO688" s="202" t="str">
        <f t="shared" si="436"/>
        <v>-</v>
      </c>
      <c r="CP688" s="187"/>
      <c r="CQ688" s="197"/>
      <c r="CR688" s="202" t="str">
        <f t="shared" si="429"/>
        <v>-</v>
      </c>
      <c r="CS688" s="187"/>
      <c r="CT688" s="197"/>
      <c r="CU688" s="202" t="str">
        <f t="shared" si="437"/>
        <v>-</v>
      </c>
      <c r="CV688" s="187"/>
      <c r="CW688" s="197"/>
      <c r="CX688" s="202" t="str">
        <f t="shared" si="438"/>
        <v>-</v>
      </c>
      <c r="CY688" s="187"/>
      <c r="CZ688" s="197"/>
      <c r="DA688" s="202" t="str">
        <f t="shared" si="430"/>
        <v>-</v>
      </c>
      <c r="DB688" s="187"/>
      <c r="DC688" s="197"/>
      <c r="DD688" s="202" t="str">
        <f t="shared" si="439"/>
        <v>-</v>
      </c>
      <c r="DE688" s="187"/>
      <c r="DF688" s="197"/>
      <c r="DG688" s="202" t="str">
        <f t="shared" si="440"/>
        <v>-</v>
      </c>
      <c r="DH688" s="187"/>
      <c r="DI688" s="103">
        <f t="shared" si="431"/>
        <v>3</v>
      </c>
      <c r="DJ688" s="103">
        <f t="shared" si="432"/>
        <v>0</v>
      </c>
      <c r="DK688" s="200">
        <f t="shared" si="441"/>
        <v>0</v>
      </c>
      <c r="DL688" s="201">
        <f t="shared" si="442"/>
        <v>1</v>
      </c>
    </row>
    <row r="689" spans="1:116" ht="24.95" customHeight="1">
      <c r="B689" s="48" t="s">
        <v>1599</v>
      </c>
      <c r="C689" s="48"/>
      <c r="D689" s="14" t="s">
        <v>1654</v>
      </c>
      <c r="E689" s="11" t="s">
        <v>1529</v>
      </c>
      <c r="F689" s="12" t="s">
        <v>989</v>
      </c>
      <c r="G689" s="12" t="s">
        <v>994</v>
      </c>
      <c r="H689" s="40" t="s">
        <v>523</v>
      </c>
      <c r="I689" s="41" t="s">
        <v>532</v>
      </c>
      <c r="J689" s="78" t="str">
        <f t="shared" ref="J689:J752" si="443">LEFT(I689,3)</f>
        <v xml:space="preserve">C4 </v>
      </c>
      <c r="K689" s="197" t="s">
        <v>1192</v>
      </c>
      <c r="L689" s="202" t="str">
        <f t="shared" si="433"/>
        <v>A</v>
      </c>
      <c r="M689" s="189" t="s">
        <v>1997</v>
      </c>
      <c r="N689" s="197" t="s">
        <v>1192</v>
      </c>
      <c r="O689" s="202" t="str">
        <f t="shared" si="405"/>
        <v>-</v>
      </c>
      <c r="P689" s="187"/>
      <c r="Q689" s="197" t="s">
        <v>1192</v>
      </c>
      <c r="R689" s="202" t="str">
        <f t="shared" si="406"/>
        <v>-</v>
      </c>
      <c r="S689" s="187"/>
      <c r="T689" s="197"/>
      <c r="U689" s="202" t="str">
        <f t="shared" si="407"/>
        <v>-</v>
      </c>
      <c r="V689" s="187"/>
      <c r="W689" s="197"/>
      <c r="X689" s="202" t="str">
        <f t="shared" si="408"/>
        <v>-</v>
      </c>
      <c r="Y689" s="187"/>
      <c r="Z689" s="197"/>
      <c r="AA689" s="202" t="str">
        <f t="shared" si="409"/>
        <v>-</v>
      </c>
      <c r="AB689" s="187"/>
      <c r="AC689" s="197"/>
      <c r="AD689" s="202" t="str">
        <f t="shared" si="434"/>
        <v>-</v>
      </c>
      <c r="AE689" s="187"/>
      <c r="AF689" s="197"/>
      <c r="AG689" s="202" t="str">
        <f t="shared" si="410"/>
        <v>-</v>
      </c>
      <c r="AH689" s="187"/>
      <c r="AI689" s="197"/>
      <c r="AJ689" s="202" t="str">
        <f t="shared" si="411"/>
        <v>-</v>
      </c>
      <c r="AK689" s="187"/>
      <c r="AL689" s="197"/>
      <c r="AM689" s="202" t="str">
        <f t="shared" si="412"/>
        <v>-</v>
      </c>
      <c r="AN689" s="187"/>
      <c r="AO689" s="197"/>
      <c r="AP689" s="202" t="str">
        <f t="shared" si="413"/>
        <v>-</v>
      </c>
      <c r="AQ689" s="187"/>
      <c r="AR689" s="197"/>
      <c r="AS689" s="202" t="str">
        <f t="shared" si="414"/>
        <v>-</v>
      </c>
      <c r="AT689" s="187"/>
      <c r="AU689" s="197"/>
      <c r="AV689" s="202" t="str">
        <f t="shared" si="415"/>
        <v>-</v>
      </c>
      <c r="AW689" s="187"/>
      <c r="AX689" s="197"/>
      <c r="AY689" s="202" t="str">
        <f t="shared" si="416"/>
        <v>-</v>
      </c>
      <c r="AZ689" s="187"/>
      <c r="BA689" s="197"/>
      <c r="BB689" s="202" t="str">
        <f t="shared" si="417"/>
        <v>-</v>
      </c>
      <c r="BC689" s="187"/>
      <c r="BD689" s="197"/>
      <c r="BE689" s="202" t="str">
        <f t="shared" si="418"/>
        <v>-</v>
      </c>
      <c r="BF689" s="187"/>
      <c r="BG689" s="197"/>
      <c r="BH689" s="202" t="str">
        <f t="shared" si="419"/>
        <v>-</v>
      </c>
      <c r="BI689" s="187"/>
      <c r="BJ689" s="197"/>
      <c r="BK689" s="202" t="str">
        <f t="shared" si="420"/>
        <v>-</v>
      </c>
      <c r="BL689" s="187"/>
      <c r="BM689" s="197"/>
      <c r="BN689" s="202" t="str">
        <f t="shared" si="421"/>
        <v>-</v>
      </c>
      <c r="BO689" s="187"/>
      <c r="BP689" s="197"/>
      <c r="BQ689" s="202" t="str">
        <f t="shared" si="422"/>
        <v>-</v>
      </c>
      <c r="BR689" s="187"/>
      <c r="BS689" s="197"/>
      <c r="BT689" s="202" t="str">
        <f t="shared" si="423"/>
        <v>-</v>
      </c>
      <c r="BU689" s="187"/>
      <c r="BV689" s="197"/>
      <c r="BW689" s="202" t="str">
        <f t="shared" si="424"/>
        <v>-</v>
      </c>
      <c r="BX689" s="187"/>
      <c r="BY689" s="197"/>
      <c r="BZ689" s="202" t="str">
        <f t="shared" si="425"/>
        <v>-</v>
      </c>
      <c r="CA689" s="187"/>
      <c r="CB689" s="197"/>
      <c r="CC689" s="202" t="str">
        <f t="shared" si="426"/>
        <v>-</v>
      </c>
      <c r="CD689" s="187"/>
      <c r="CE689" s="197"/>
      <c r="CF689" s="202" t="str">
        <f t="shared" si="427"/>
        <v>-</v>
      </c>
      <c r="CG689" s="187"/>
      <c r="CH689" s="197"/>
      <c r="CI689" s="202" t="str">
        <f t="shared" si="428"/>
        <v>-</v>
      </c>
      <c r="CJ689" s="187"/>
      <c r="CK689" s="197"/>
      <c r="CL689" s="202" t="str">
        <f t="shared" si="435"/>
        <v>-</v>
      </c>
      <c r="CM689" s="187"/>
      <c r="CN689" s="197"/>
      <c r="CO689" s="202" t="str">
        <f t="shared" si="436"/>
        <v>-</v>
      </c>
      <c r="CP689" s="187"/>
      <c r="CQ689" s="197"/>
      <c r="CR689" s="202" t="str">
        <f t="shared" si="429"/>
        <v>-</v>
      </c>
      <c r="CS689" s="187"/>
      <c r="CT689" s="197"/>
      <c r="CU689" s="202" t="str">
        <f t="shared" si="437"/>
        <v>-</v>
      </c>
      <c r="CV689" s="187"/>
      <c r="CW689" s="197"/>
      <c r="CX689" s="202" t="str">
        <f t="shared" si="438"/>
        <v>-</v>
      </c>
      <c r="CY689" s="187"/>
      <c r="CZ689" s="197"/>
      <c r="DA689" s="202" t="str">
        <f t="shared" si="430"/>
        <v>-</v>
      </c>
      <c r="DB689" s="187"/>
      <c r="DC689" s="197"/>
      <c r="DD689" s="202" t="str">
        <f t="shared" si="439"/>
        <v>-</v>
      </c>
      <c r="DE689" s="187"/>
      <c r="DF689" s="197"/>
      <c r="DG689" s="202" t="str">
        <f t="shared" si="440"/>
        <v>-</v>
      </c>
      <c r="DH689" s="187"/>
      <c r="DI689" s="103">
        <f t="shared" si="431"/>
        <v>3</v>
      </c>
      <c r="DJ689" s="103">
        <f t="shared" si="432"/>
        <v>1</v>
      </c>
      <c r="DK689" s="200">
        <f t="shared" si="441"/>
        <v>33.333333333333329</v>
      </c>
      <c r="DL689" s="201">
        <f t="shared" si="442"/>
        <v>2</v>
      </c>
    </row>
    <row r="690" spans="1:116" ht="24.95" customHeight="1">
      <c r="B690" s="48" t="s">
        <v>1599</v>
      </c>
      <c r="C690" s="48"/>
      <c r="D690" s="14" t="s">
        <v>1530</v>
      </c>
      <c r="E690" s="11" t="s">
        <v>1531</v>
      </c>
      <c r="F690" s="12" t="s">
        <v>989</v>
      </c>
      <c r="G690" s="12" t="s">
        <v>994</v>
      </c>
      <c r="H690" s="40" t="s">
        <v>523</v>
      </c>
      <c r="I690" s="41" t="s">
        <v>532</v>
      </c>
      <c r="J690" s="78" t="str">
        <f t="shared" si="443"/>
        <v xml:space="preserve">C4 </v>
      </c>
      <c r="K690" s="197" t="s">
        <v>1192</v>
      </c>
      <c r="L690" s="202" t="str">
        <f t="shared" si="433"/>
        <v>-</v>
      </c>
      <c r="M690" s="191"/>
      <c r="N690" s="197" t="s">
        <v>1192</v>
      </c>
      <c r="O690" s="202" t="str">
        <f t="shared" si="405"/>
        <v>-</v>
      </c>
      <c r="P690" s="187"/>
      <c r="Q690" s="197" t="s">
        <v>1192</v>
      </c>
      <c r="R690" s="202" t="str">
        <f t="shared" si="406"/>
        <v>-</v>
      </c>
      <c r="S690" s="187"/>
      <c r="T690" s="197"/>
      <c r="U690" s="202" t="str">
        <f t="shared" si="407"/>
        <v>-</v>
      </c>
      <c r="V690" s="187"/>
      <c r="W690" s="197"/>
      <c r="X690" s="202" t="str">
        <f t="shared" si="408"/>
        <v>-</v>
      </c>
      <c r="Y690" s="187"/>
      <c r="Z690" s="197"/>
      <c r="AA690" s="202" t="str">
        <f t="shared" si="409"/>
        <v>-</v>
      </c>
      <c r="AB690" s="187"/>
      <c r="AC690" s="197"/>
      <c r="AD690" s="202" t="str">
        <f t="shared" si="434"/>
        <v>-</v>
      </c>
      <c r="AE690" s="187"/>
      <c r="AF690" s="197"/>
      <c r="AG690" s="202" t="str">
        <f t="shared" si="410"/>
        <v>-</v>
      </c>
      <c r="AH690" s="187"/>
      <c r="AI690" s="197"/>
      <c r="AJ690" s="202" t="str">
        <f t="shared" si="411"/>
        <v>-</v>
      </c>
      <c r="AK690" s="187"/>
      <c r="AL690" s="197"/>
      <c r="AM690" s="202" t="str">
        <f t="shared" si="412"/>
        <v>-</v>
      </c>
      <c r="AN690" s="187"/>
      <c r="AO690" s="197"/>
      <c r="AP690" s="202" t="str">
        <f t="shared" si="413"/>
        <v>-</v>
      </c>
      <c r="AQ690" s="187"/>
      <c r="AR690" s="197"/>
      <c r="AS690" s="202" t="str">
        <f t="shared" si="414"/>
        <v>-</v>
      </c>
      <c r="AT690" s="187"/>
      <c r="AU690" s="197"/>
      <c r="AV690" s="202" t="str">
        <f t="shared" si="415"/>
        <v>-</v>
      </c>
      <c r="AW690" s="187"/>
      <c r="AX690" s="197"/>
      <c r="AY690" s="202" t="str">
        <f t="shared" si="416"/>
        <v>-</v>
      </c>
      <c r="AZ690" s="187"/>
      <c r="BA690" s="197"/>
      <c r="BB690" s="202" t="str">
        <f t="shared" si="417"/>
        <v>-</v>
      </c>
      <c r="BC690" s="187"/>
      <c r="BD690" s="197"/>
      <c r="BE690" s="202" t="str">
        <f t="shared" si="418"/>
        <v>-</v>
      </c>
      <c r="BF690" s="187"/>
      <c r="BG690" s="197"/>
      <c r="BH690" s="202" t="str">
        <f t="shared" si="419"/>
        <v>-</v>
      </c>
      <c r="BI690" s="187"/>
      <c r="BJ690" s="197"/>
      <c r="BK690" s="202" t="str">
        <f t="shared" si="420"/>
        <v>-</v>
      </c>
      <c r="BL690" s="187"/>
      <c r="BM690" s="197"/>
      <c r="BN690" s="202" t="str">
        <f t="shared" si="421"/>
        <v>-</v>
      </c>
      <c r="BO690" s="187"/>
      <c r="BP690" s="197"/>
      <c r="BQ690" s="202" t="str">
        <f t="shared" si="422"/>
        <v>-</v>
      </c>
      <c r="BR690" s="187"/>
      <c r="BS690" s="197"/>
      <c r="BT690" s="202" t="str">
        <f t="shared" si="423"/>
        <v>-</v>
      </c>
      <c r="BU690" s="187"/>
      <c r="BV690" s="197"/>
      <c r="BW690" s="202" t="str">
        <f t="shared" si="424"/>
        <v>-</v>
      </c>
      <c r="BX690" s="187"/>
      <c r="BY690" s="197"/>
      <c r="BZ690" s="202" t="str">
        <f t="shared" si="425"/>
        <v>-</v>
      </c>
      <c r="CA690" s="187"/>
      <c r="CB690" s="197"/>
      <c r="CC690" s="202" t="str">
        <f t="shared" si="426"/>
        <v>-</v>
      </c>
      <c r="CD690" s="187"/>
      <c r="CE690" s="197"/>
      <c r="CF690" s="202" t="str">
        <f t="shared" si="427"/>
        <v>-</v>
      </c>
      <c r="CG690" s="187"/>
      <c r="CH690" s="197"/>
      <c r="CI690" s="202" t="str">
        <f t="shared" si="428"/>
        <v>-</v>
      </c>
      <c r="CJ690" s="187"/>
      <c r="CK690" s="197"/>
      <c r="CL690" s="202" t="str">
        <f t="shared" si="435"/>
        <v>-</v>
      </c>
      <c r="CM690" s="187"/>
      <c r="CN690" s="197"/>
      <c r="CO690" s="202" t="str">
        <f t="shared" si="436"/>
        <v>-</v>
      </c>
      <c r="CP690" s="187"/>
      <c r="CQ690" s="197"/>
      <c r="CR690" s="202" t="str">
        <f t="shared" si="429"/>
        <v>-</v>
      </c>
      <c r="CS690" s="187"/>
      <c r="CT690" s="197"/>
      <c r="CU690" s="202" t="str">
        <f t="shared" si="437"/>
        <v>-</v>
      </c>
      <c r="CV690" s="187"/>
      <c r="CW690" s="197"/>
      <c r="CX690" s="202" t="str">
        <f t="shared" si="438"/>
        <v>-</v>
      </c>
      <c r="CY690" s="187"/>
      <c r="CZ690" s="197"/>
      <c r="DA690" s="202" t="str">
        <f t="shared" si="430"/>
        <v>-</v>
      </c>
      <c r="DB690" s="187"/>
      <c r="DC690" s="197"/>
      <c r="DD690" s="202" t="str">
        <f t="shared" si="439"/>
        <v>-</v>
      </c>
      <c r="DE690" s="187"/>
      <c r="DF690" s="197"/>
      <c r="DG690" s="202" t="str">
        <f t="shared" si="440"/>
        <v>-</v>
      </c>
      <c r="DH690" s="187"/>
      <c r="DI690" s="103">
        <f t="shared" si="431"/>
        <v>3</v>
      </c>
      <c r="DJ690" s="103">
        <f t="shared" si="432"/>
        <v>0</v>
      </c>
      <c r="DK690" s="200">
        <f t="shared" si="441"/>
        <v>0</v>
      </c>
      <c r="DL690" s="201">
        <f t="shared" si="442"/>
        <v>1</v>
      </c>
    </row>
    <row r="691" spans="1:116" ht="24.95" customHeight="1">
      <c r="B691" s="48"/>
      <c r="C691" s="48"/>
      <c r="D691" s="14" t="s">
        <v>1660</v>
      </c>
      <c r="E691" s="11" t="s">
        <v>1532</v>
      </c>
      <c r="F691" s="12" t="s">
        <v>989</v>
      </c>
      <c r="G691" s="12" t="s">
        <v>994</v>
      </c>
      <c r="H691" s="40" t="s">
        <v>523</v>
      </c>
      <c r="I691" s="41" t="s">
        <v>532</v>
      </c>
      <c r="J691" s="78" t="str">
        <f t="shared" si="443"/>
        <v xml:space="preserve">C4 </v>
      </c>
      <c r="K691" s="197" t="s">
        <v>1192</v>
      </c>
      <c r="L691" s="202" t="str">
        <f t="shared" si="433"/>
        <v>A</v>
      </c>
      <c r="M691" s="189" t="s">
        <v>1997</v>
      </c>
      <c r="N691" s="197" t="s">
        <v>1192</v>
      </c>
      <c r="O691" s="202" t="str">
        <f t="shared" si="405"/>
        <v>-</v>
      </c>
      <c r="P691" s="187"/>
      <c r="Q691" s="197" t="s">
        <v>1192</v>
      </c>
      <c r="R691" s="202" t="str">
        <f t="shared" si="406"/>
        <v>-</v>
      </c>
      <c r="S691" s="187"/>
      <c r="T691" s="197"/>
      <c r="U691" s="202" t="str">
        <f t="shared" si="407"/>
        <v>-</v>
      </c>
      <c r="V691" s="187"/>
      <c r="W691" s="197"/>
      <c r="X691" s="202" t="str">
        <f t="shared" si="408"/>
        <v>-</v>
      </c>
      <c r="Y691" s="187"/>
      <c r="Z691" s="197"/>
      <c r="AA691" s="202" t="str">
        <f t="shared" si="409"/>
        <v>-</v>
      </c>
      <c r="AB691" s="187"/>
      <c r="AC691" s="197"/>
      <c r="AD691" s="202" t="str">
        <f t="shared" si="434"/>
        <v>-</v>
      </c>
      <c r="AE691" s="187"/>
      <c r="AF691" s="197"/>
      <c r="AG691" s="202" t="str">
        <f t="shared" si="410"/>
        <v>-</v>
      </c>
      <c r="AH691" s="187"/>
      <c r="AI691" s="197"/>
      <c r="AJ691" s="202" t="str">
        <f t="shared" si="411"/>
        <v>-</v>
      </c>
      <c r="AK691" s="187"/>
      <c r="AL691" s="197"/>
      <c r="AM691" s="202" t="str">
        <f t="shared" si="412"/>
        <v>-</v>
      </c>
      <c r="AN691" s="187"/>
      <c r="AO691" s="197"/>
      <c r="AP691" s="202" t="str">
        <f t="shared" si="413"/>
        <v>-</v>
      </c>
      <c r="AQ691" s="187"/>
      <c r="AR691" s="197"/>
      <c r="AS691" s="202" t="str">
        <f t="shared" si="414"/>
        <v>-</v>
      </c>
      <c r="AT691" s="187"/>
      <c r="AU691" s="197"/>
      <c r="AV691" s="202" t="str">
        <f t="shared" si="415"/>
        <v>-</v>
      </c>
      <c r="AW691" s="187"/>
      <c r="AX691" s="197"/>
      <c r="AY691" s="202" t="str">
        <f t="shared" si="416"/>
        <v>-</v>
      </c>
      <c r="AZ691" s="187"/>
      <c r="BA691" s="197"/>
      <c r="BB691" s="202" t="str">
        <f t="shared" si="417"/>
        <v>-</v>
      </c>
      <c r="BC691" s="187"/>
      <c r="BD691" s="197"/>
      <c r="BE691" s="202" t="str">
        <f t="shared" si="418"/>
        <v>-</v>
      </c>
      <c r="BF691" s="187"/>
      <c r="BG691" s="197"/>
      <c r="BH691" s="202" t="str">
        <f t="shared" si="419"/>
        <v>-</v>
      </c>
      <c r="BI691" s="187"/>
      <c r="BJ691" s="197"/>
      <c r="BK691" s="202" t="str">
        <f t="shared" si="420"/>
        <v>-</v>
      </c>
      <c r="BL691" s="187"/>
      <c r="BM691" s="197"/>
      <c r="BN691" s="202" t="str">
        <f t="shared" si="421"/>
        <v>-</v>
      </c>
      <c r="BO691" s="187"/>
      <c r="BP691" s="197"/>
      <c r="BQ691" s="202" t="str">
        <f t="shared" si="422"/>
        <v>-</v>
      </c>
      <c r="BR691" s="187"/>
      <c r="BS691" s="197"/>
      <c r="BT691" s="202" t="str">
        <f t="shared" si="423"/>
        <v>-</v>
      </c>
      <c r="BU691" s="187"/>
      <c r="BV691" s="197"/>
      <c r="BW691" s="202" t="str">
        <f t="shared" si="424"/>
        <v>-</v>
      </c>
      <c r="BX691" s="187"/>
      <c r="BY691" s="197"/>
      <c r="BZ691" s="202" t="str">
        <f t="shared" si="425"/>
        <v>-</v>
      </c>
      <c r="CA691" s="187"/>
      <c r="CB691" s="197"/>
      <c r="CC691" s="202" t="str">
        <f t="shared" si="426"/>
        <v>-</v>
      </c>
      <c r="CD691" s="187"/>
      <c r="CE691" s="197"/>
      <c r="CF691" s="202" t="str">
        <f t="shared" si="427"/>
        <v>-</v>
      </c>
      <c r="CG691" s="187"/>
      <c r="CH691" s="197"/>
      <c r="CI691" s="202" t="str">
        <f t="shared" si="428"/>
        <v>-</v>
      </c>
      <c r="CJ691" s="187"/>
      <c r="CK691" s="197"/>
      <c r="CL691" s="202" t="str">
        <f t="shared" si="435"/>
        <v>-</v>
      </c>
      <c r="CM691" s="187"/>
      <c r="CN691" s="197"/>
      <c r="CO691" s="202" t="str">
        <f t="shared" si="436"/>
        <v>-</v>
      </c>
      <c r="CP691" s="187"/>
      <c r="CQ691" s="197"/>
      <c r="CR691" s="202" t="str">
        <f t="shared" si="429"/>
        <v>-</v>
      </c>
      <c r="CS691" s="187"/>
      <c r="CT691" s="197"/>
      <c r="CU691" s="202" t="str">
        <f t="shared" si="437"/>
        <v>-</v>
      </c>
      <c r="CV691" s="187"/>
      <c r="CW691" s="197"/>
      <c r="CX691" s="202" t="str">
        <f t="shared" si="438"/>
        <v>-</v>
      </c>
      <c r="CY691" s="187"/>
      <c r="CZ691" s="197"/>
      <c r="DA691" s="202" t="str">
        <f t="shared" si="430"/>
        <v>-</v>
      </c>
      <c r="DB691" s="187"/>
      <c r="DC691" s="197"/>
      <c r="DD691" s="202" t="str">
        <f t="shared" si="439"/>
        <v>-</v>
      </c>
      <c r="DE691" s="187"/>
      <c r="DF691" s="197"/>
      <c r="DG691" s="202" t="str">
        <f t="shared" si="440"/>
        <v>-</v>
      </c>
      <c r="DH691" s="187"/>
      <c r="DI691" s="103">
        <f t="shared" si="431"/>
        <v>3</v>
      </c>
      <c r="DJ691" s="103">
        <f t="shared" si="432"/>
        <v>1</v>
      </c>
      <c r="DK691" s="200">
        <f t="shared" si="441"/>
        <v>33.333333333333329</v>
      </c>
      <c r="DL691" s="201">
        <f t="shared" si="442"/>
        <v>2</v>
      </c>
    </row>
    <row r="692" spans="1:116" ht="24.95" customHeight="1">
      <c r="B692" s="48"/>
      <c r="C692" s="48"/>
      <c r="D692" s="14" t="s">
        <v>1668</v>
      </c>
      <c r="E692" s="11" t="s">
        <v>1533</v>
      </c>
      <c r="F692" s="12" t="s">
        <v>995</v>
      </c>
      <c r="G692" s="12" t="s">
        <v>941</v>
      </c>
      <c r="H692" s="40" t="s">
        <v>957</v>
      </c>
      <c r="I692" s="41" t="s">
        <v>532</v>
      </c>
      <c r="J692" s="78" t="str">
        <f t="shared" si="443"/>
        <v xml:space="preserve">C4 </v>
      </c>
      <c r="K692" s="197" t="s">
        <v>1192</v>
      </c>
      <c r="L692" s="202" t="str">
        <f t="shared" si="433"/>
        <v>A</v>
      </c>
      <c r="M692" s="189" t="s">
        <v>1997</v>
      </c>
      <c r="N692" s="197" t="s">
        <v>1192</v>
      </c>
      <c r="O692" s="202" t="str">
        <f t="shared" si="405"/>
        <v>-</v>
      </c>
      <c r="P692" s="187"/>
      <c r="Q692" s="197" t="s">
        <v>1192</v>
      </c>
      <c r="R692" s="202" t="str">
        <f t="shared" si="406"/>
        <v>-</v>
      </c>
      <c r="S692" s="187"/>
      <c r="T692" s="197"/>
      <c r="U692" s="202" t="str">
        <f t="shared" si="407"/>
        <v>-</v>
      </c>
      <c r="V692" s="187"/>
      <c r="W692" s="197"/>
      <c r="X692" s="202" t="str">
        <f t="shared" si="408"/>
        <v>-</v>
      </c>
      <c r="Y692" s="187"/>
      <c r="Z692" s="197"/>
      <c r="AA692" s="202" t="str">
        <f t="shared" si="409"/>
        <v>-</v>
      </c>
      <c r="AB692" s="187"/>
      <c r="AC692" s="197"/>
      <c r="AD692" s="202" t="str">
        <f t="shared" si="434"/>
        <v>-</v>
      </c>
      <c r="AE692" s="187"/>
      <c r="AF692" s="197"/>
      <c r="AG692" s="202" t="str">
        <f t="shared" si="410"/>
        <v>-</v>
      </c>
      <c r="AH692" s="187"/>
      <c r="AI692" s="197"/>
      <c r="AJ692" s="202" t="str">
        <f t="shared" si="411"/>
        <v>-</v>
      </c>
      <c r="AK692" s="187"/>
      <c r="AL692" s="197"/>
      <c r="AM692" s="202" t="str">
        <f t="shared" si="412"/>
        <v>-</v>
      </c>
      <c r="AN692" s="187"/>
      <c r="AO692" s="197"/>
      <c r="AP692" s="202" t="str">
        <f t="shared" si="413"/>
        <v>-</v>
      </c>
      <c r="AQ692" s="187"/>
      <c r="AR692" s="197"/>
      <c r="AS692" s="202" t="str">
        <f t="shared" si="414"/>
        <v>-</v>
      </c>
      <c r="AT692" s="187"/>
      <c r="AU692" s="197"/>
      <c r="AV692" s="202" t="str">
        <f t="shared" si="415"/>
        <v>-</v>
      </c>
      <c r="AW692" s="187"/>
      <c r="AX692" s="197"/>
      <c r="AY692" s="202" t="str">
        <f t="shared" si="416"/>
        <v>-</v>
      </c>
      <c r="AZ692" s="187"/>
      <c r="BA692" s="197"/>
      <c r="BB692" s="202" t="str">
        <f t="shared" si="417"/>
        <v>-</v>
      </c>
      <c r="BC692" s="186">
        <v>42785</v>
      </c>
      <c r="BD692" s="197"/>
      <c r="BE692" s="202" t="str">
        <f t="shared" si="418"/>
        <v>-</v>
      </c>
      <c r="BF692" s="187"/>
      <c r="BG692" s="197"/>
      <c r="BH692" s="202" t="str">
        <f t="shared" si="419"/>
        <v>-</v>
      </c>
      <c r="BI692" s="187"/>
      <c r="BJ692" s="197"/>
      <c r="BK692" s="202" t="str">
        <f t="shared" si="420"/>
        <v>-</v>
      </c>
      <c r="BL692" s="187"/>
      <c r="BM692" s="197"/>
      <c r="BN692" s="202" t="str">
        <f t="shared" si="421"/>
        <v>-</v>
      </c>
      <c r="BO692" s="187"/>
      <c r="BP692" s="197"/>
      <c r="BQ692" s="202" t="str">
        <f t="shared" si="422"/>
        <v>-</v>
      </c>
      <c r="BR692" s="187"/>
      <c r="BS692" s="197"/>
      <c r="BT692" s="202" t="str">
        <f t="shared" si="423"/>
        <v>-</v>
      </c>
      <c r="BU692" s="187"/>
      <c r="BV692" s="197"/>
      <c r="BW692" s="202" t="str">
        <f t="shared" si="424"/>
        <v>-</v>
      </c>
      <c r="BX692" s="187"/>
      <c r="BY692" s="197"/>
      <c r="BZ692" s="202" t="str">
        <f t="shared" si="425"/>
        <v>-</v>
      </c>
      <c r="CA692" s="187"/>
      <c r="CB692" s="197"/>
      <c r="CC692" s="202" t="str">
        <f t="shared" si="426"/>
        <v>-</v>
      </c>
      <c r="CD692" s="187"/>
      <c r="CE692" s="197"/>
      <c r="CF692" s="202" t="str">
        <f t="shared" si="427"/>
        <v>-</v>
      </c>
      <c r="CG692" s="187"/>
      <c r="CH692" s="197"/>
      <c r="CI692" s="202" t="str">
        <f t="shared" si="428"/>
        <v>-</v>
      </c>
      <c r="CJ692" s="187"/>
      <c r="CK692" s="197"/>
      <c r="CL692" s="202" t="str">
        <f t="shared" si="435"/>
        <v>-</v>
      </c>
      <c r="CM692" s="187"/>
      <c r="CN692" s="197"/>
      <c r="CO692" s="202" t="str">
        <f t="shared" si="436"/>
        <v>-</v>
      </c>
      <c r="CP692" s="187"/>
      <c r="CQ692" s="197"/>
      <c r="CR692" s="202" t="str">
        <f t="shared" si="429"/>
        <v>-</v>
      </c>
      <c r="CS692" s="187"/>
      <c r="CT692" s="197"/>
      <c r="CU692" s="202" t="str">
        <f t="shared" si="437"/>
        <v>-</v>
      </c>
      <c r="CV692" s="187"/>
      <c r="CW692" s="197"/>
      <c r="CX692" s="202" t="str">
        <f t="shared" si="438"/>
        <v>-</v>
      </c>
      <c r="CY692" s="187"/>
      <c r="CZ692" s="197"/>
      <c r="DA692" s="202" t="str">
        <f t="shared" si="430"/>
        <v>-</v>
      </c>
      <c r="DB692" s="187"/>
      <c r="DC692" s="197"/>
      <c r="DD692" s="202" t="str">
        <f t="shared" si="439"/>
        <v>-</v>
      </c>
      <c r="DE692" s="187"/>
      <c r="DF692" s="197"/>
      <c r="DG692" s="202" t="str">
        <f t="shared" si="440"/>
        <v>-</v>
      </c>
      <c r="DH692" s="187"/>
      <c r="DI692" s="103">
        <f t="shared" si="431"/>
        <v>3</v>
      </c>
      <c r="DJ692" s="103">
        <f t="shared" si="432"/>
        <v>1</v>
      </c>
      <c r="DK692" s="200">
        <f t="shared" si="441"/>
        <v>33.333333333333329</v>
      </c>
      <c r="DL692" s="201">
        <f t="shared" si="442"/>
        <v>2</v>
      </c>
    </row>
    <row r="693" spans="1:116" ht="24.95" customHeight="1">
      <c r="B693" s="48" t="s">
        <v>1599</v>
      </c>
      <c r="C693" s="48"/>
      <c r="D693" s="14" t="s">
        <v>1669</v>
      </c>
      <c r="E693" s="11" t="s">
        <v>1534</v>
      </c>
      <c r="F693" s="12" t="s">
        <v>995</v>
      </c>
      <c r="G693" s="12" t="s">
        <v>941</v>
      </c>
      <c r="H693" s="40" t="s">
        <v>957</v>
      </c>
      <c r="I693" s="41" t="s">
        <v>532</v>
      </c>
      <c r="J693" s="78" t="str">
        <f t="shared" si="443"/>
        <v xml:space="preserve">C4 </v>
      </c>
      <c r="K693" s="197" t="s">
        <v>1192</v>
      </c>
      <c r="L693" s="202" t="str">
        <f t="shared" si="433"/>
        <v>A</v>
      </c>
      <c r="M693" s="189" t="s">
        <v>1997</v>
      </c>
      <c r="N693" s="197" t="s">
        <v>1192</v>
      </c>
      <c r="O693" s="202" t="str">
        <f t="shared" si="405"/>
        <v>-</v>
      </c>
      <c r="P693" s="187"/>
      <c r="Q693" s="197" t="s">
        <v>1192</v>
      </c>
      <c r="R693" s="202" t="str">
        <f t="shared" si="406"/>
        <v>-</v>
      </c>
      <c r="S693" s="187"/>
      <c r="T693" s="197"/>
      <c r="U693" s="202" t="str">
        <f t="shared" si="407"/>
        <v>-</v>
      </c>
      <c r="V693" s="187"/>
      <c r="W693" s="197"/>
      <c r="X693" s="202" t="str">
        <f t="shared" si="408"/>
        <v>-</v>
      </c>
      <c r="Y693" s="187"/>
      <c r="Z693" s="197"/>
      <c r="AA693" s="202" t="str">
        <f t="shared" si="409"/>
        <v>-</v>
      </c>
      <c r="AB693" s="187"/>
      <c r="AC693" s="197"/>
      <c r="AD693" s="202" t="str">
        <f t="shared" si="434"/>
        <v>-</v>
      </c>
      <c r="AE693" s="187"/>
      <c r="AF693" s="197"/>
      <c r="AG693" s="202" t="str">
        <f t="shared" si="410"/>
        <v>-</v>
      </c>
      <c r="AH693" s="187"/>
      <c r="AI693" s="197"/>
      <c r="AJ693" s="202" t="str">
        <f t="shared" si="411"/>
        <v>-</v>
      </c>
      <c r="AK693" s="187"/>
      <c r="AL693" s="197"/>
      <c r="AM693" s="202" t="str">
        <f t="shared" si="412"/>
        <v>-</v>
      </c>
      <c r="AN693" s="187"/>
      <c r="AO693" s="197"/>
      <c r="AP693" s="202" t="str">
        <f t="shared" si="413"/>
        <v>-</v>
      </c>
      <c r="AQ693" s="187"/>
      <c r="AR693" s="197"/>
      <c r="AS693" s="202" t="str">
        <f t="shared" si="414"/>
        <v>-</v>
      </c>
      <c r="AT693" s="187"/>
      <c r="AU693" s="197"/>
      <c r="AV693" s="202" t="str">
        <f t="shared" si="415"/>
        <v>-</v>
      </c>
      <c r="AW693" s="187"/>
      <c r="AX693" s="197"/>
      <c r="AY693" s="202" t="str">
        <f t="shared" si="416"/>
        <v>-</v>
      </c>
      <c r="AZ693" s="187"/>
      <c r="BA693" s="197"/>
      <c r="BB693" s="202" t="str">
        <f t="shared" si="417"/>
        <v>-</v>
      </c>
      <c r="BC693" s="186">
        <v>42785</v>
      </c>
      <c r="BD693" s="197"/>
      <c r="BE693" s="202" t="str">
        <f t="shared" si="418"/>
        <v>-</v>
      </c>
      <c r="BF693" s="187"/>
      <c r="BG693" s="197"/>
      <c r="BH693" s="202" t="str">
        <f t="shared" si="419"/>
        <v>-</v>
      </c>
      <c r="BI693" s="187"/>
      <c r="BJ693" s="197"/>
      <c r="BK693" s="202" t="str">
        <f t="shared" si="420"/>
        <v>-</v>
      </c>
      <c r="BL693" s="187"/>
      <c r="BM693" s="197"/>
      <c r="BN693" s="202" t="str">
        <f t="shared" si="421"/>
        <v>-</v>
      </c>
      <c r="BO693" s="187"/>
      <c r="BP693" s="197"/>
      <c r="BQ693" s="202" t="str">
        <f t="shared" si="422"/>
        <v>-</v>
      </c>
      <c r="BR693" s="187"/>
      <c r="BS693" s="197"/>
      <c r="BT693" s="202" t="str">
        <f t="shared" si="423"/>
        <v>-</v>
      </c>
      <c r="BU693" s="187"/>
      <c r="BV693" s="197"/>
      <c r="BW693" s="202" t="str">
        <f t="shared" si="424"/>
        <v>-</v>
      </c>
      <c r="BX693" s="187"/>
      <c r="BY693" s="197"/>
      <c r="BZ693" s="202" t="str">
        <f t="shared" si="425"/>
        <v>-</v>
      </c>
      <c r="CA693" s="187"/>
      <c r="CB693" s="197"/>
      <c r="CC693" s="202" t="str">
        <f t="shared" si="426"/>
        <v>-</v>
      </c>
      <c r="CD693" s="187"/>
      <c r="CE693" s="197"/>
      <c r="CF693" s="202" t="str">
        <f t="shared" si="427"/>
        <v>-</v>
      </c>
      <c r="CG693" s="187"/>
      <c r="CH693" s="197"/>
      <c r="CI693" s="202" t="str">
        <f t="shared" si="428"/>
        <v>-</v>
      </c>
      <c r="CJ693" s="187"/>
      <c r="CK693" s="197"/>
      <c r="CL693" s="202" t="str">
        <f t="shared" si="435"/>
        <v>-</v>
      </c>
      <c r="CM693" s="187"/>
      <c r="CN693" s="197"/>
      <c r="CO693" s="202" t="str">
        <f t="shared" si="436"/>
        <v>-</v>
      </c>
      <c r="CP693" s="187"/>
      <c r="CQ693" s="197"/>
      <c r="CR693" s="202" t="str">
        <f t="shared" si="429"/>
        <v>-</v>
      </c>
      <c r="CS693" s="187"/>
      <c r="CT693" s="197"/>
      <c r="CU693" s="202" t="str">
        <f t="shared" si="437"/>
        <v>-</v>
      </c>
      <c r="CV693" s="187"/>
      <c r="CW693" s="197"/>
      <c r="CX693" s="202" t="str">
        <f t="shared" si="438"/>
        <v>-</v>
      </c>
      <c r="CY693" s="187"/>
      <c r="CZ693" s="197"/>
      <c r="DA693" s="202" t="str">
        <f t="shared" si="430"/>
        <v>-</v>
      </c>
      <c r="DB693" s="187"/>
      <c r="DC693" s="197"/>
      <c r="DD693" s="202" t="str">
        <f t="shared" si="439"/>
        <v>-</v>
      </c>
      <c r="DE693" s="187"/>
      <c r="DF693" s="197"/>
      <c r="DG693" s="202" t="str">
        <f t="shared" si="440"/>
        <v>-</v>
      </c>
      <c r="DH693" s="187"/>
      <c r="DI693" s="103">
        <f t="shared" si="431"/>
        <v>3</v>
      </c>
      <c r="DJ693" s="103">
        <f t="shared" si="432"/>
        <v>1</v>
      </c>
      <c r="DK693" s="200">
        <f t="shared" si="441"/>
        <v>33.333333333333329</v>
      </c>
      <c r="DL693" s="201">
        <f t="shared" si="442"/>
        <v>2</v>
      </c>
    </row>
    <row r="694" spans="1:116" ht="24.95" customHeight="1">
      <c r="B694" s="48" t="s">
        <v>1599</v>
      </c>
      <c r="C694" s="48"/>
      <c r="D694" s="14" t="s">
        <v>1613</v>
      </c>
      <c r="E694" s="11" t="s">
        <v>1535</v>
      </c>
      <c r="F694" s="12" t="s">
        <v>995</v>
      </c>
      <c r="G694" s="12" t="s">
        <v>941</v>
      </c>
      <c r="H694" s="40" t="s">
        <v>957</v>
      </c>
      <c r="I694" s="41" t="s">
        <v>532</v>
      </c>
      <c r="J694" s="78" t="str">
        <f t="shared" si="443"/>
        <v xml:space="preserve">C4 </v>
      </c>
      <c r="K694" s="197" t="s">
        <v>1192</v>
      </c>
      <c r="L694" s="202" t="str">
        <f t="shared" si="433"/>
        <v>A</v>
      </c>
      <c r="M694" s="189" t="s">
        <v>1997</v>
      </c>
      <c r="N694" s="197" t="s">
        <v>1192</v>
      </c>
      <c r="O694" s="202" t="str">
        <f t="shared" si="405"/>
        <v>-</v>
      </c>
      <c r="P694" s="187"/>
      <c r="Q694" s="197" t="s">
        <v>1192</v>
      </c>
      <c r="R694" s="202" t="str">
        <f t="shared" si="406"/>
        <v>-</v>
      </c>
      <c r="S694" s="187"/>
      <c r="T694" s="197"/>
      <c r="U694" s="202" t="str">
        <f t="shared" si="407"/>
        <v>-</v>
      </c>
      <c r="V694" s="187"/>
      <c r="W694" s="197"/>
      <c r="X694" s="202" t="str">
        <f t="shared" si="408"/>
        <v>-</v>
      </c>
      <c r="Y694" s="187"/>
      <c r="Z694" s="197"/>
      <c r="AA694" s="202" t="str">
        <f t="shared" si="409"/>
        <v>-</v>
      </c>
      <c r="AB694" s="187"/>
      <c r="AC694" s="197"/>
      <c r="AD694" s="202" t="str">
        <f t="shared" si="434"/>
        <v>-</v>
      </c>
      <c r="AE694" s="187"/>
      <c r="AF694" s="197"/>
      <c r="AG694" s="202" t="str">
        <f t="shared" si="410"/>
        <v>-</v>
      </c>
      <c r="AH694" s="187"/>
      <c r="AI694" s="197"/>
      <c r="AJ694" s="202" t="str">
        <f t="shared" si="411"/>
        <v>-</v>
      </c>
      <c r="AK694" s="187"/>
      <c r="AL694" s="197"/>
      <c r="AM694" s="202" t="str">
        <f t="shared" si="412"/>
        <v>-</v>
      </c>
      <c r="AN694" s="187"/>
      <c r="AO694" s="197"/>
      <c r="AP694" s="202" t="str">
        <f t="shared" si="413"/>
        <v>-</v>
      </c>
      <c r="AQ694" s="187"/>
      <c r="AR694" s="197"/>
      <c r="AS694" s="202" t="str">
        <f t="shared" si="414"/>
        <v>-</v>
      </c>
      <c r="AT694" s="187"/>
      <c r="AU694" s="197"/>
      <c r="AV694" s="202" t="str">
        <f t="shared" si="415"/>
        <v>-</v>
      </c>
      <c r="AW694" s="187"/>
      <c r="AX694" s="197"/>
      <c r="AY694" s="202" t="str">
        <f t="shared" si="416"/>
        <v>-</v>
      </c>
      <c r="AZ694" s="187"/>
      <c r="BA694" s="197"/>
      <c r="BB694" s="202" t="str">
        <f t="shared" si="417"/>
        <v>-</v>
      </c>
      <c r="BC694" s="186">
        <v>42785</v>
      </c>
      <c r="BD694" s="197"/>
      <c r="BE694" s="202" t="str">
        <f t="shared" si="418"/>
        <v>-</v>
      </c>
      <c r="BF694" s="187"/>
      <c r="BG694" s="197"/>
      <c r="BH694" s="202" t="str">
        <f t="shared" si="419"/>
        <v>-</v>
      </c>
      <c r="BI694" s="187"/>
      <c r="BJ694" s="197"/>
      <c r="BK694" s="202" t="str">
        <f t="shared" si="420"/>
        <v>-</v>
      </c>
      <c r="BL694" s="187"/>
      <c r="BM694" s="197"/>
      <c r="BN694" s="202" t="str">
        <f t="shared" si="421"/>
        <v>-</v>
      </c>
      <c r="BO694" s="187"/>
      <c r="BP694" s="197"/>
      <c r="BQ694" s="202" t="str">
        <f t="shared" si="422"/>
        <v>-</v>
      </c>
      <c r="BR694" s="187"/>
      <c r="BS694" s="197"/>
      <c r="BT694" s="202" t="str">
        <f t="shared" si="423"/>
        <v>-</v>
      </c>
      <c r="BU694" s="187"/>
      <c r="BV694" s="197"/>
      <c r="BW694" s="202" t="str">
        <f t="shared" si="424"/>
        <v>-</v>
      </c>
      <c r="BX694" s="187"/>
      <c r="BY694" s="197"/>
      <c r="BZ694" s="202" t="str">
        <f t="shared" si="425"/>
        <v>-</v>
      </c>
      <c r="CA694" s="187"/>
      <c r="CB694" s="197"/>
      <c r="CC694" s="202" t="str">
        <f t="shared" si="426"/>
        <v>-</v>
      </c>
      <c r="CD694" s="187"/>
      <c r="CE694" s="197"/>
      <c r="CF694" s="202" t="str">
        <f t="shared" si="427"/>
        <v>-</v>
      </c>
      <c r="CG694" s="187"/>
      <c r="CH694" s="197"/>
      <c r="CI694" s="202" t="str">
        <f t="shared" si="428"/>
        <v>-</v>
      </c>
      <c r="CJ694" s="187"/>
      <c r="CK694" s="197"/>
      <c r="CL694" s="202" t="str">
        <f t="shared" si="435"/>
        <v>-</v>
      </c>
      <c r="CM694" s="187"/>
      <c r="CN694" s="197"/>
      <c r="CO694" s="202" t="str">
        <f t="shared" si="436"/>
        <v>-</v>
      </c>
      <c r="CP694" s="187"/>
      <c r="CQ694" s="197"/>
      <c r="CR694" s="202" t="str">
        <f t="shared" si="429"/>
        <v>-</v>
      </c>
      <c r="CS694" s="187"/>
      <c r="CT694" s="197"/>
      <c r="CU694" s="202" t="str">
        <f t="shared" si="437"/>
        <v>-</v>
      </c>
      <c r="CV694" s="187"/>
      <c r="CW694" s="197"/>
      <c r="CX694" s="202" t="str">
        <f t="shared" si="438"/>
        <v>-</v>
      </c>
      <c r="CY694" s="187"/>
      <c r="CZ694" s="197"/>
      <c r="DA694" s="202" t="str">
        <f t="shared" si="430"/>
        <v>-</v>
      </c>
      <c r="DB694" s="187"/>
      <c r="DC694" s="197"/>
      <c r="DD694" s="202" t="str">
        <f t="shared" si="439"/>
        <v>-</v>
      </c>
      <c r="DE694" s="187"/>
      <c r="DF694" s="197"/>
      <c r="DG694" s="202" t="str">
        <f t="shared" si="440"/>
        <v>-</v>
      </c>
      <c r="DH694" s="187"/>
      <c r="DI694" s="103">
        <f t="shared" si="431"/>
        <v>3</v>
      </c>
      <c r="DJ694" s="103">
        <f t="shared" si="432"/>
        <v>1</v>
      </c>
      <c r="DK694" s="200">
        <f t="shared" si="441"/>
        <v>33.333333333333329</v>
      </c>
      <c r="DL694" s="201">
        <f t="shared" si="442"/>
        <v>2</v>
      </c>
    </row>
    <row r="695" spans="1:116" ht="24.95" customHeight="1">
      <c r="B695" s="48" t="s">
        <v>1599</v>
      </c>
      <c r="C695" s="48"/>
      <c r="D695" s="14" t="s">
        <v>1670</v>
      </c>
      <c r="E695" s="11" t="s">
        <v>1536</v>
      </c>
      <c r="F695" s="12" t="s">
        <v>992</v>
      </c>
      <c r="G695" s="12" t="s">
        <v>938</v>
      </c>
      <c r="H695" s="40" t="s">
        <v>523</v>
      </c>
      <c r="I695" s="41" t="s">
        <v>532</v>
      </c>
      <c r="J695" s="78" t="str">
        <f t="shared" si="443"/>
        <v xml:space="preserve">C4 </v>
      </c>
      <c r="K695" s="197" t="s">
        <v>1192</v>
      </c>
      <c r="L695" s="202" t="str">
        <f t="shared" si="433"/>
        <v>A</v>
      </c>
      <c r="M695" s="189" t="s">
        <v>1997</v>
      </c>
      <c r="N695" s="197" t="s">
        <v>1192</v>
      </c>
      <c r="O695" s="202" t="str">
        <f t="shared" si="405"/>
        <v>-</v>
      </c>
      <c r="P695" s="187"/>
      <c r="Q695" s="197" t="s">
        <v>1192</v>
      </c>
      <c r="R695" s="202" t="str">
        <f t="shared" si="406"/>
        <v>-</v>
      </c>
      <c r="S695" s="187"/>
      <c r="T695" s="197"/>
      <c r="U695" s="202" t="str">
        <f t="shared" si="407"/>
        <v>-</v>
      </c>
      <c r="V695" s="187"/>
      <c r="W695" s="197"/>
      <c r="X695" s="202" t="str">
        <f t="shared" si="408"/>
        <v>-</v>
      </c>
      <c r="Y695" s="187"/>
      <c r="Z695" s="197"/>
      <c r="AA695" s="202" t="str">
        <f t="shared" si="409"/>
        <v>-</v>
      </c>
      <c r="AB695" s="187"/>
      <c r="AC695" s="197"/>
      <c r="AD695" s="202" t="str">
        <f t="shared" si="434"/>
        <v>-</v>
      </c>
      <c r="AE695" s="187"/>
      <c r="AF695" s="197"/>
      <c r="AG695" s="202" t="str">
        <f t="shared" si="410"/>
        <v>-</v>
      </c>
      <c r="AH695" s="187"/>
      <c r="AI695" s="197"/>
      <c r="AJ695" s="202" t="str">
        <f t="shared" si="411"/>
        <v>-</v>
      </c>
      <c r="AK695" s="187"/>
      <c r="AL695" s="197"/>
      <c r="AM695" s="202" t="str">
        <f t="shared" si="412"/>
        <v>-</v>
      </c>
      <c r="AN695" s="187"/>
      <c r="AO695" s="197"/>
      <c r="AP695" s="202" t="str">
        <f t="shared" si="413"/>
        <v>-</v>
      </c>
      <c r="AQ695" s="187"/>
      <c r="AR695" s="197"/>
      <c r="AS695" s="202" t="str">
        <f t="shared" si="414"/>
        <v>-</v>
      </c>
      <c r="AT695" s="187"/>
      <c r="AU695" s="197"/>
      <c r="AV695" s="202" t="str">
        <f t="shared" si="415"/>
        <v>-</v>
      </c>
      <c r="AW695" s="187"/>
      <c r="AX695" s="197"/>
      <c r="AY695" s="202" t="str">
        <f t="shared" si="416"/>
        <v>-</v>
      </c>
      <c r="AZ695" s="187"/>
      <c r="BA695" s="197"/>
      <c r="BB695" s="202" t="str">
        <f t="shared" si="417"/>
        <v>-</v>
      </c>
      <c r="BC695" s="187"/>
      <c r="BD695" s="197"/>
      <c r="BE695" s="202" t="str">
        <f t="shared" si="418"/>
        <v>-</v>
      </c>
      <c r="BF695" s="187"/>
      <c r="BG695" s="197"/>
      <c r="BH695" s="202" t="str">
        <f t="shared" si="419"/>
        <v>-</v>
      </c>
      <c r="BI695" s="187"/>
      <c r="BJ695" s="197"/>
      <c r="BK695" s="202" t="str">
        <f t="shared" si="420"/>
        <v>-</v>
      </c>
      <c r="BL695" s="187"/>
      <c r="BM695" s="197"/>
      <c r="BN695" s="202" t="str">
        <f t="shared" si="421"/>
        <v>-</v>
      </c>
      <c r="BO695" s="187"/>
      <c r="BP695" s="197"/>
      <c r="BQ695" s="202" t="str">
        <f t="shared" si="422"/>
        <v>-</v>
      </c>
      <c r="BR695" s="187"/>
      <c r="BS695" s="197"/>
      <c r="BT695" s="202" t="str">
        <f t="shared" si="423"/>
        <v>-</v>
      </c>
      <c r="BU695" s="187"/>
      <c r="BV695" s="197"/>
      <c r="BW695" s="202" t="str">
        <f t="shared" si="424"/>
        <v>-</v>
      </c>
      <c r="BX695" s="187"/>
      <c r="BY695" s="197"/>
      <c r="BZ695" s="202" t="str">
        <f t="shared" si="425"/>
        <v>-</v>
      </c>
      <c r="CA695" s="187"/>
      <c r="CB695" s="197"/>
      <c r="CC695" s="202" t="str">
        <f t="shared" si="426"/>
        <v>-</v>
      </c>
      <c r="CD695" s="187"/>
      <c r="CE695" s="197"/>
      <c r="CF695" s="202" t="str">
        <f t="shared" si="427"/>
        <v>-</v>
      </c>
      <c r="CG695" s="187"/>
      <c r="CH695" s="197"/>
      <c r="CI695" s="202" t="str">
        <f t="shared" si="428"/>
        <v>-</v>
      </c>
      <c r="CJ695" s="187"/>
      <c r="CK695" s="197"/>
      <c r="CL695" s="202" t="str">
        <f t="shared" si="435"/>
        <v>-</v>
      </c>
      <c r="CM695" s="187"/>
      <c r="CN695" s="197"/>
      <c r="CO695" s="202" t="str">
        <f t="shared" si="436"/>
        <v>-</v>
      </c>
      <c r="CP695" s="187"/>
      <c r="CQ695" s="197"/>
      <c r="CR695" s="202" t="str">
        <f t="shared" si="429"/>
        <v>-</v>
      </c>
      <c r="CS695" s="187"/>
      <c r="CT695" s="197"/>
      <c r="CU695" s="202" t="str">
        <f t="shared" si="437"/>
        <v>-</v>
      </c>
      <c r="CV695" s="187"/>
      <c r="CW695" s="197"/>
      <c r="CX695" s="202" t="str">
        <f t="shared" si="438"/>
        <v>-</v>
      </c>
      <c r="CY695" s="187"/>
      <c r="CZ695" s="197"/>
      <c r="DA695" s="202" t="str">
        <f t="shared" si="430"/>
        <v>-</v>
      </c>
      <c r="DB695" s="187"/>
      <c r="DC695" s="197"/>
      <c r="DD695" s="202" t="str">
        <f t="shared" si="439"/>
        <v>-</v>
      </c>
      <c r="DE695" s="187"/>
      <c r="DF695" s="197"/>
      <c r="DG695" s="202" t="str">
        <f t="shared" si="440"/>
        <v>-</v>
      </c>
      <c r="DH695" s="187"/>
      <c r="DI695" s="103">
        <f t="shared" si="431"/>
        <v>3</v>
      </c>
      <c r="DJ695" s="103">
        <f t="shared" si="432"/>
        <v>1</v>
      </c>
      <c r="DK695" s="200">
        <f t="shared" si="441"/>
        <v>33.333333333333329</v>
      </c>
      <c r="DL695" s="201">
        <f t="shared" si="442"/>
        <v>2</v>
      </c>
    </row>
    <row r="696" spans="1:116" ht="24.95" customHeight="1">
      <c r="B696" s="48" t="s">
        <v>1599</v>
      </c>
      <c r="C696" s="48"/>
      <c r="D696" s="14" t="s">
        <v>1671</v>
      </c>
      <c r="E696" s="11" t="s">
        <v>1537</v>
      </c>
      <c r="F696" s="12" t="s">
        <v>992</v>
      </c>
      <c r="G696" s="12" t="s">
        <v>938</v>
      </c>
      <c r="H696" s="40" t="s">
        <v>523</v>
      </c>
      <c r="I696" s="41" t="s">
        <v>532</v>
      </c>
      <c r="J696" s="78" t="str">
        <f t="shared" si="443"/>
        <v xml:space="preserve">C4 </v>
      </c>
      <c r="K696" s="197" t="s">
        <v>1192</v>
      </c>
      <c r="L696" s="202" t="str">
        <f t="shared" si="433"/>
        <v>A</v>
      </c>
      <c r="M696" s="189" t="s">
        <v>1997</v>
      </c>
      <c r="N696" s="197" t="s">
        <v>1192</v>
      </c>
      <c r="O696" s="202" t="str">
        <f t="shared" si="405"/>
        <v>-</v>
      </c>
      <c r="P696" s="187"/>
      <c r="Q696" s="197" t="s">
        <v>1192</v>
      </c>
      <c r="R696" s="202" t="str">
        <f t="shared" si="406"/>
        <v>-</v>
      </c>
      <c r="S696" s="187"/>
      <c r="T696" s="197"/>
      <c r="U696" s="202" t="str">
        <f t="shared" si="407"/>
        <v>-</v>
      </c>
      <c r="V696" s="187"/>
      <c r="W696" s="197"/>
      <c r="X696" s="202" t="str">
        <f t="shared" si="408"/>
        <v>-</v>
      </c>
      <c r="Y696" s="187"/>
      <c r="Z696" s="197"/>
      <c r="AA696" s="202" t="str">
        <f t="shared" si="409"/>
        <v>-</v>
      </c>
      <c r="AB696" s="187"/>
      <c r="AC696" s="197"/>
      <c r="AD696" s="202" t="str">
        <f t="shared" si="434"/>
        <v>-</v>
      </c>
      <c r="AE696" s="187"/>
      <c r="AF696" s="197"/>
      <c r="AG696" s="202" t="str">
        <f t="shared" si="410"/>
        <v>-</v>
      </c>
      <c r="AH696" s="187"/>
      <c r="AI696" s="197"/>
      <c r="AJ696" s="202" t="str">
        <f t="shared" si="411"/>
        <v>-</v>
      </c>
      <c r="AK696" s="187"/>
      <c r="AL696" s="197"/>
      <c r="AM696" s="202" t="str">
        <f t="shared" si="412"/>
        <v>-</v>
      </c>
      <c r="AN696" s="187"/>
      <c r="AO696" s="197"/>
      <c r="AP696" s="202" t="str">
        <f t="shared" si="413"/>
        <v>-</v>
      </c>
      <c r="AQ696" s="187"/>
      <c r="AR696" s="197"/>
      <c r="AS696" s="202" t="str">
        <f t="shared" si="414"/>
        <v>-</v>
      </c>
      <c r="AT696" s="187"/>
      <c r="AU696" s="197"/>
      <c r="AV696" s="202" t="str">
        <f t="shared" si="415"/>
        <v>-</v>
      </c>
      <c r="AW696" s="187"/>
      <c r="AX696" s="197"/>
      <c r="AY696" s="202" t="str">
        <f t="shared" si="416"/>
        <v>-</v>
      </c>
      <c r="AZ696" s="187"/>
      <c r="BA696" s="197"/>
      <c r="BB696" s="202" t="str">
        <f t="shared" si="417"/>
        <v>-</v>
      </c>
      <c r="BC696" s="187"/>
      <c r="BD696" s="197"/>
      <c r="BE696" s="202" t="str">
        <f t="shared" si="418"/>
        <v>-</v>
      </c>
      <c r="BF696" s="187"/>
      <c r="BG696" s="197"/>
      <c r="BH696" s="202" t="str">
        <f t="shared" si="419"/>
        <v>-</v>
      </c>
      <c r="BI696" s="187"/>
      <c r="BJ696" s="197"/>
      <c r="BK696" s="202" t="str">
        <f t="shared" si="420"/>
        <v>-</v>
      </c>
      <c r="BL696" s="187"/>
      <c r="BM696" s="197"/>
      <c r="BN696" s="202" t="str">
        <f t="shared" si="421"/>
        <v>-</v>
      </c>
      <c r="BO696" s="187"/>
      <c r="BP696" s="197"/>
      <c r="BQ696" s="202" t="str">
        <f t="shared" si="422"/>
        <v>-</v>
      </c>
      <c r="BR696" s="187"/>
      <c r="BS696" s="197"/>
      <c r="BT696" s="202" t="str">
        <f t="shared" si="423"/>
        <v>-</v>
      </c>
      <c r="BU696" s="187"/>
      <c r="BV696" s="197"/>
      <c r="BW696" s="202" t="str">
        <f t="shared" si="424"/>
        <v>-</v>
      </c>
      <c r="BX696" s="187"/>
      <c r="BY696" s="197"/>
      <c r="BZ696" s="202" t="str">
        <f t="shared" si="425"/>
        <v>-</v>
      </c>
      <c r="CA696" s="187"/>
      <c r="CB696" s="197"/>
      <c r="CC696" s="202" t="str">
        <f t="shared" si="426"/>
        <v>-</v>
      </c>
      <c r="CD696" s="187"/>
      <c r="CE696" s="197"/>
      <c r="CF696" s="202" t="str">
        <f t="shared" si="427"/>
        <v>-</v>
      </c>
      <c r="CG696" s="187"/>
      <c r="CH696" s="197"/>
      <c r="CI696" s="202" t="str">
        <f t="shared" si="428"/>
        <v>-</v>
      </c>
      <c r="CJ696" s="187"/>
      <c r="CK696" s="197"/>
      <c r="CL696" s="202" t="str">
        <f t="shared" si="435"/>
        <v>-</v>
      </c>
      <c r="CM696" s="187"/>
      <c r="CN696" s="197"/>
      <c r="CO696" s="202" t="str">
        <f t="shared" si="436"/>
        <v>-</v>
      </c>
      <c r="CP696" s="187"/>
      <c r="CQ696" s="197"/>
      <c r="CR696" s="202" t="str">
        <f t="shared" si="429"/>
        <v>-</v>
      </c>
      <c r="CS696" s="187"/>
      <c r="CT696" s="197"/>
      <c r="CU696" s="202" t="str">
        <f t="shared" si="437"/>
        <v>-</v>
      </c>
      <c r="CV696" s="187"/>
      <c r="CW696" s="197"/>
      <c r="CX696" s="202" t="str">
        <f t="shared" si="438"/>
        <v>-</v>
      </c>
      <c r="CY696" s="187"/>
      <c r="CZ696" s="197"/>
      <c r="DA696" s="202" t="str">
        <f t="shared" si="430"/>
        <v>-</v>
      </c>
      <c r="DB696" s="187"/>
      <c r="DC696" s="197"/>
      <c r="DD696" s="202" t="str">
        <f t="shared" si="439"/>
        <v>-</v>
      </c>
      <c r="DE696" s="187"/>
      <c r="DF696" s="197"/>
      <c r="DG696" s="202" t="str">
        <f t="shared" si="440"/>
        <v>-</v>
      </c>
      <c r="DH696" s="187"/>
      <c r="DI696" s="103">
        <f t="shared" si="431"/>
        <v>3</v>
      </c>
      <c r="DJ696" s="103">
        <f t="shared" si="432"/>
        <v>1</v>
      </c>
      <c r="DK696" s="200">
        <f t="shared" si="441"/>
        <v>33.333333333333329</v>
      </c>
      <c r="DL696" s="201">
        <f t="shared" si="442"/>
        <v>2</v>
      </c>
    </row>
    <row r="697" spans="1:116" ht="24.95" customHeight="1">
      <c r="B697" s="48" t="s">
        <v>1599</v>
      </c>
      <c r="C697" s="48"/>
      <c r="D697" s="14" t="s">
        <v>1610</v>
      </c>
      <c r="E697" s="11" t="s">
        <v>1538</v>
      </c>
      <c r="F697" s="12" t="s">
        <v>992</v>
      </c>
      <c r="G697" s="12" t="s">
        <v>938</v>
      </c>
      <c r="H697" s="40" t="s">
        <v>523</v>
      </c>
      <c r="I697" s="41" t="s">
        <v>532</v>
      </c>
      <c r="J697" s="78" t="str">
        <f t="shared" si="443"/>
        <v xml:space="preserve">C4 </v>
      </c>
      <c r="K697" s="197" t="s">
        <v>1192</v>
      </c>
      <c r="L697" s="202" t="str">
        <f t="shared" si="433"/>
        <v>A</v>
      </c>
      <c r="M697" s="189" t="s">
        <v>1997</v>
      </c>
      <c r="N697" s="197" t="s">
        <v>1192</v>
      </c>
      <c r="O697" s="202" t="str">
        <f t="shared" si="405"/>
        <v>-</v>
      </c>
      <c r="P697" s="187"/>
      <c r="Q697" s="197" t="s">
        <v>1192</v>
      </c>
      <c r="R697" s="202" t="str">
        <f t="shared" si="406"/>
        <v>-</v>
      </c>
      <c r="S697" s="187"/>
      <c r="T697" s="197"/>
      <c r="U697" s="202" t="str">
        <f t="shared" si="407"/>
        <v>-</v>
      </c>
      <c r="V697" s="187"/>
      <c r="W697" s="197"/>
      <c r="X697" s="202" t="str">
        <f t="shared" si="408"/>
        <v>-</v>
      </c>
      <c r="Y697" s="187"/>
      <c r="Z697" s="197"/>
      <c r="AA697" s="202" t="str">
        <f t="shared" si="409"/>
        <v>-</v>
      </c>
      <c r="AB697" s="187"/>
      <c r="AC697" s="197"/>
      <c r="AD697" s="202" t="str">
        <f t="shared" si="434"/>
        <v>-</v>
      </c>
      <c r="AE697" s="187"/>
      <c r="AF697" s="197"/>
      <c r="AG697" s="202" t="str">
        <f t="shared" si="410"/>
        <v>-</v>
      </c>
      <c r="AH697" s="187"/>
      <c r="AI697" s="197"/>
      <c r="AJ697" s="202" t="str">
        <f t="shared" si="411"/>
        <v>-</v>
      </c>
      <c r="AK697" s="187"/>
      <c r="AL697" s="197"/>
      <c r="AM697" s="202" t="str">
        <f t="shared" si="412"/>
        <v>-</v>
      </c>
      <c r="AN697" s="187"/>
      <c r="AO697" s="197"/>
      <c r="AP697" s="202" t="str">
        <f t="shared" si="413"/>
        <v>-</v>
      </c>
      <c r="AQ697" s="187"/>
      <c r="AR697" s="197"/>
      <c r="AS697" s="202" t="str">
        <f t="shared" si="414"/>
        <v>-</v>
      </c>
      <c r="AT697" s="187"/>
      <c r="AU697" s="197"/>
      <c r="AV697" s="202" t="str">
        <f t="shared" si="415"/>
        <v>-</v>
      </c>
      <c r="AW697" s="187"/>
      <c r="AX697" s="197"/>
      <c r="AY697" s="202" t="str">
        <f t="shared" si="416"/>
        <v>-</v>
      </c>
      <c r="AZ697" s="187"/>
      <c r="BA697" s="197"/>
      <c r="BB697" s="202" t="str">
        <f t="shared" si="417"/>
        <v>-</v>
      </c>
      <c r="BC697" s="187"/>
      <c r="BD697" s="197"/>
      <c r="BE697" s="202" t="str">
        <f t="shared" si="418"/>
        <v>-</v>
      </c>
      <c r="BF697" s="187"/>
      <c r="BG697" s="197"/>
      <c r="BH697" s="202" t="str">
        <f t="shared" si="419"/>
        <v>-</v>
      </c>
      <c r="BI697" s="187"/>
      <c r="BJ697" s="197"/>
      <c r="BK697" s="202" t="str">
        <f t="shared" si="420"/>
        <v>-</v>
      </c>
      <c r="BL697" s="187"/>
      <c r="BM697" s="197"/>
      <c r="BN697" s="202" t="str">
        <f t="shared" si="421"/>
        <v>-</v>
      </c>
      <c r="BO697" s="187"/>
      <c r="BP697" s="197"/>
      <c r="BQ697" s="202" t="str">
        <f t="shared" si="422"/>
        <v>-</v>
      </c>
      <c r="BR697" s="187"/>
      <c r="BS697" s="197"/>
      <c r="BT697" s="202" t="str">
        <f t="shared" si="423"/>
        <v>-</v>
      </c>
      <c r="BU697" s="187"/>
      <c r="BV697" s="197"/>
      <c r="BW697" s="202" t="str">
        <f t="shared" si="424"/>
        <v>-</v>
      </c>
      <c r="BX697" s="187"/>
      <c r="BY697" s="197"/>
      <c r="BZ697" s="202" t="str">
        <f t="shared" si="425"/>
        <v>-</v>
      </c>
      <c r="CA697" s="187"/>
      <c r="CB697" s="197"/>
      <c r="CC697" s="202" t="str">
        <f t="shared" si="426"/>
        <v>-</v>
      </c>
      <c r="CD697" s="187"/>
      <c r="CE697" s="197"/>
      <c r="CF697" s="202" t="str">
        <f t="shared" si="427"/>
        <v>-</v>
      </c>
      <c r="CG697" s="187"/>
      <c r="CH697" s="197"/>
      <c r="CI697" s="202" t="str">
        <f t="shared" si="428"/>
        <v>-</v>
      </c>
      <c r="CJ697" s="187"/>
      <c r="CK697" s="197"/>
      <c r="CL697" s="202" t="str">
        <f t="shared" si="435"/>
        <v>-</v>
      </c>
      <c r="CM697" s="187"/>
      <c r="CN697" s="197"/>
      <c r="CO697" s="202" t="str">
        <f t="shared" si="436"/>
        <v>-</v>
      </c>
      <c r="CP697" s="187"/>
      <c r="CQ697" s="197"/>
      <c r="CR697" s="202" t="str">
        <f t="shared" si="429"/>
        <v>-</v>
      </c>
      <c r="CS697" s="187"/>
      <c r="CT697" s="197"/>
      <c r="CU697" s="202" t="str">
        <f t="shared" si="437"/>
        <v>-</v>
      </c>
      <c r="CV697" s="187"/>
      <c r="CW697" s="197"/>
      <c r="CX697" s="202" t="str">
        <f t="shared" si="438"/>
        <v>-</v>
      </c>
      <c r="CY697" s="187"/>
      <c r="CZ697" s="197"/>
      <c r="DA697" s="202" t="str">
        <f t="shared" si="430"/>
        <v>-</v>
      </c>
      <c r="DB697" s="187"/>
      <c r="DC697" s="197"/>
      <c r="DD697" s="202" t="str">
        <f t="shared" si="439"/>
        <v>-</v>
      </c>
      <c r="DE697" s="187"/>
      <c r="DF697" s="197"/>
      <c r="DG697" s="202" t="str">
        <f t="shared" si="440"/>
        <v>-</v>
      </c>
      <c r="DH697" s="187"/>
      <c r="DI697" s="103">
        <f t="shared" si="431"/>
        <v>3</v>
      </c>
      <c r="DJ697" s="103">
        <f t="shared" si="432"/>
        <v>1</v>
      </c>
      <c r="DK697" s="200">
        <f t="shared" si="441"/>
        <v>33.333333333333329</v>
      </c>
      <c r="DL697" s="201">
        <f t="shared" si="442"/>
        <v>2</v>
      </c>
    </row>
    <row r="698" spans="1:116" ht="24.95" customHeight="1">
      <c r="B698" s="48"/>
      <c r="C698" s="48"/>
      <c r="D698" s="14" t="s">
        <v>2115</v>
      </c>
      <c r="E698" s="11" t="s">
        <v>1539</v>
      </c>
      <c r="F698" s="12" t="s">
        <v>992</v>
      </c>
      <c r="G698" s="12" t="s">
        <v>938</v>
      </c>
      <c r="H698" s="40" t="s">
        <v>523</v>
      </c>
      <c r="I698" s="41" t="s">
        <v>532</v>
      </c>
      <c r="J698" s="78" t="str">
        <f t="shared" si="443"/>
        <v xml:space="preserve">C4 </v>
      </c>
      <c r="K698" s="197" t="s">
        <v>1192</v>
      </c>
      <c r="L698" s="202" t="str">
        <f t="shared" si="433"/>
        <v>A</v>
      </c>
      <c r="M698" s="189" t="s">
        <v>1997</v>
      </c>
      <c r="N698" s="197" t="s">
        <v>1192</v>
      </c>
      <c r="O698" s="202" t="str">
        <f t="shared" si="405"/>
        <v>-</v>
      </c>
      <c r="P698" s="187"/>
      <c r="Q698" s="197" t="s">
        <v>1192</v>
      </c>
      <c r="R698" s="202" t="str">
        <f t="shared" si="406"/>
        <v>-</v>
      </c>
      <c r="S698" s="187"/>
      <c r="T698" s="197"/>
      <c r="U698" s="202" t="str">
        <f t="shared" si="407"/>
        <v>-</v>
      </c>
      <c r="V698" s="187"/>
      <c r="W698" s="197"/>
      <c r="X698" s="202" t="str">
        <f t="shared" si="408"/>
        <v>-</v>
      </c>
      <c r="Y698" s="187"/>
      <c r="Z698" s="197"/>
      <c r="AA698" s="202" t="str">
        <f t="shared" si="409"/>
        <v>-</v>
      </c>
      <c r="AB698" s="187"/>
      <c r="AC698" s="197"/>
      <c r="AD698" s="202" t="str">
        <f t="shared" si="434"/>
        <v>-</v>
      </c>
      <c r="AE698" s="187"/>
      <c r="AF698" s="197"/>
      <c r="AG698" s="202" t="str">
        <f t="shared" si="410"/>
        <v>-</v>
      </c>
      <c r="AH698" s="187"/>
      <c r="AI698" s="197"/>
      <c r="AJ698" s="202" t="str">
        <f t="shared" si="411"/>
        <v>-</v>
      </c>
      <c r="AK698" s="187"/>
      <c r="AL698" s="197"/>
      <c r="AM698" s="202" t="str">
        <f t="shared" si="412"/>
        <v>-</v>
      </c>
      <c r="AN698" s="187"/>
      <c r="AO698" s="197"/>
      <c r="AP698" s="202" t="str">
        <f t="shared" si="413"/>
        <v>-</v>
      </c>
      <c r="AQ698" s="187"/>
      <c r="AR698" s="197"/>
      <c r="AS698" s="202" t="str">
        <f t="shared" si="414"/>
        <v>-</v>
      </c>
      <c r="AT698" s="187"/>
      <c r="AU698" s="197"/>
      <c r="AV698" s="202" t="str">
        <f t="shared" si="415"/>
        <v>-</v>
      </c>
      <c r="AW698" s="187"/>
      <c r="AX698" s="197"/>
      <c r="AY698" s="202" t="str">
        <f t="shared" si="416"/>
        <v>-</v>
      </c>
      <c r="AZ698" s="187"/>
      <c r="BA698" s="197"/>
      <c r="BB698" s="202" t="str">
        <f t="shared" si="417"/>
        <v>-</v>
      </c>
      <c r="BC698" s="187"/>
      <c r="BD698" s="197"/>
      <c r="BE698" s="202" t="str">
        <f t="shared" si="418"/>
        <v>-</v>
      </c>
      <c r="BF698" s="187"/>
      <c r="BG698" s="197"/>
      <c r="BH698" s="202" t="str">
        <f t="shared" si="419"/>
        <v>-</v>
      </c>
      <c r="BI698" s="187"/>
      <c r="BJ698" s="197"/>
      <c r="BK698" s="202" t="str">
        <f t="shared" si="420"/>
        <v>-</v>
      </c>
      <c r="BL698" s="187"/>
      <c r="BM698" s="197"/>
      <c r="BN698" s="202" t="str">
        <f t="shared" si="421"/>
        <v>-</v>
      </c>
      <c r="BO698" s="187"/>
      <c r="BP698" s="197"/>
      <c r="BQ698" s="202" t="str">
        <f t="shared" si="422"/>
        <v>-</v>
      </c>
      <c r="BR698" s="187"/>
      <c r="BS698" s="197"/>
      <c r="BT698" s="202" t="str">
        <f t="shared" si="423"/>
        <v>-</v>
      </c>
      <c r="BU698" s="187"/>
      <c r="BV698" s="197"/>
      <c r="BW698" s="202" t="str">
        <f t="shared" si="424"/>
        <v>-</v>
      </c>
      <c r="BX698" s="187"/>
      <c r="BY698" s="197"/>
      <c r="BZ698" s="202" t="str">
        <f t="shared" si="425"/>
        <v>-</v>
      </c>
      <c r="CA698" s="187"/>
      <c r="CB698" s="197"/>
      <c r="CC698" s="202" t="str">
        <f t="shared" si="426"/>
        <v>-</v>
      </c>
      <c r="CD698" s="187"/>
      <c r="CE698" s="197"/>
      <c r="CF698" s="202" t="str">
        <f t="shared" si="427"/>
        <v>-</v>
      </c>
      <c r="CG698" s="187"/>
      <c r="CH698" s="197"/>
      <c r="CI698" s="202" t="str">
        <f t="shared" si="428"/>
        <v>-</v>
      </c>
      <c r="CJ698" s="187"/>
      <c r="CK698" s="197"/>
      <c r="CL698" s="202" t="str">
        <f t="shared" si="435"/>
        <v>-</v>
      </c>
      <c r="CM698" s="187"/>
      <c r="CN698" s="197"/>
      <c r="CO698" s="202" t="str">
        <f t="shared" si="436"/>
        <v>-</v>
      </c>
      <c r="CP698" s="187"/>
      <c r="CQ698" s="197"/>
      <c r="CR698" s="202" t="str">
        <f t="shared" si="429"/>
        <v>-</v>
      </c>
      <c r="CS698" s="187"/>
      <c r="CT698" s="197"/>
      <c r="CU698" s="202" t="str">
        <f t="shared" si="437"/>
        <v>-</v>
      </c>
      <c r="CV698" s="187"/>
      <c r="CW698" s="197"/>
      <c r="CX698" s="202" t="str">
        <f t="shared" si="438"/>
        <v>-</v>
      </c>
      <c r="CY698" s="187"/>
      <c r="CZ698" s="197"/>
      <c r="DA698" s="202" t="str">
        <f t="shared" si="430"/>
        <v>-</v>
      </c>
      <c r="DB698" s="187"/>
      <c r="DC698" s="197"/>
      <c r="DD698" s="202" t="str">
        <f t="shared" si="439"/>
        <v>-</v>
      </c>
      <c r="DE698" s="187"/>
      <c r="DF698" s="197"/>
      <c r="DG698" s="202" t="str">
        <f t="shared" si="440"/>
        <v>-</v>
      </c>
      <c r="DH698" s="187"/>
      <c r="DI698" s="103">
        <f t="shared" si="431"/>
        <v>3</v>
      </c>
      <c r="DJ698" s="103">
        <f t="shared" si="432"/>
        <v>1</v>
      </c>
      <c r="DK698" s="200">
        <f t="shared" si="441"/>
        <v>33.333333333333329</v>
      </c>
      <c r="DL698" s="201">
        <f t="shared" si="442"/>
        <v>2</v>
      </c>
    </row>
    <row r="699" spans="1:116" ht="24.95" customHeight="1">
      <c r="A699" s="174"/>
      <c r="B699" s="48"/>
      <c r="C699" s="14" t="s">
        <v>1540</v>
      </c>
      <c r="D699" s="14" t="s">
        <v>1672</v>
      </c>
      <c r="E699" s="11" t="s">
        <v>1541</v>
      </c>
      <c r="F699" s="12" t="s">
        <v>992</v>
      </c>
      <c r="G699" s="12" t="s">
        <v>938</v>
      </c>
      <c r="H699" s="40" t="s">
        <v>523</v>
      </c>
      <c r="I699" s="41" t="s">
        <v>532</v>
      </c>
      <c r="J699" s="78" t="str">
        <f t="shared" si="443"/>
        <v xml:space="preserve">C4 </v>
      </c>
      <c r="K699" s="197" t="s">
        <v>1192</v>
      </c>
      <c r="L699" s="202" t="str">
        <f t="shared" si="433"/>
        <v>A</v>
      </c>
      <c r="M699" s="189" t="s">
        <v>1997</v>
      </c>
      <c r="N699" s="197" t="s">
        <v>1192</v>
      </c>
      <c r="O699" s="202" t="str">
        <f t="shared" si="405"/>
        <v>-</v>
      </c>
      <c r="P699" s="187"/>
      <c r="Q699" s="197" t="s">
        <v>1192</v>
      </c>
      <c r="R699" s="202" t="str">
        <f t="shared" si="406"/>
        <v>-</v>
      </c>
      <c r="S699" s="187"/>
      <c r="T699" s="197"/>
      <c r="U699" s="202" t="str">
        <f t="shared" si="407"/>
        <v>-</v>
      </c>
      <c r="V699" s="187"/>
      <c r="W699" s="197"/>
      <c r="X699" s="202" t="str">
        <f t="shared" si="408"/>
        <v>-</v>
      </c>
      <c r="Y699" s="187"/>
      <c r="Z699" s="197"/>
      <c r="AA699" s="202" t="str">
        <f t="shared" si="409"/>
        <v>-</v>
      </c>
      <c r="AB699" s="187"/>
      <c r="AC699" s="197"/>
      <c r="AD699" s="202" t="str">
        <f t="shared" si="434"/>
        <v>-</v>
      </c>
      <c r="AE699" s="187"/>
      <c r="AF699" s="197"/>
      <c r="AG699" s="202" t="str">
        <f t="shared" si="410"/>
        <v>-</v>
      </c>
      <c r="AH699" s="187"/>
      <c r="AI699" s="197"/>
      <c r="AJ699" s="202" t="str">
        <f t="shared" si="411"/>
        <v>-</v>
      </c>
      <c r="AK699" s="187"/>
      <c r="AL699" s="197"/>
      <c r="AM699" s="202" t="str">
        <f t="shared" si="412"/>
        <v>-</v>
      </c>
      <c r="AN699" s="187"/>
      <c r="AO699" s="197"/>
      <c r="AP699" s="202" t="str">
        <f t="shared" si="413"/>
        <v>-</v>
      </c>
      <c r="AQ699" s="187"/>
      <c r="AR699" s="197"/>
      <c r="AS699" s="202" t="str">
        <f t="shared" si="414"/>
        <v>-</v>
      </c>
      <c r="AT699" s="187"/>
      <c r="AU699" s="197"/>
      <c r="AV699" s="202" t="str">
        <f t="shared" si="415"/>
        <v>-</v>
      </c>
      <c r="AW699" s="187"/>
      <c r="AX699" s="197"/>
      <c r="AY699" s="202" t="str">
        <f t="shared" si="416"/>
        <v>-</v>
      </c>
      <c r="AZ699" s="187"/>
      <c r="BA699" s="197"/>
      <c r="BB699" s="202" t="str">
        <f t="shared" si="417"/>
        <v>-</v>
      </c>
      <c r="BC699" s="187"/>
      <c r="BD699" s="197"/>
      <c r="BE699" s="202" t="str">
        <f t="shared" si="418"/>
        <v>-</v>
      </c>
      <c r="BF699" s="187"/>
      <c r="BG699" s="197"/>
      <c r="BH699" s="202" t="str">
        <f t="shared" si="419"/>
        <v>-</v>
      </c>
      <c r="BI699" s="187"/>
      <c r="BJ699" s="197"/>
      <c r="BK699" s="202" t="str">
        <f t="shared" si="420"/>
        <v>-</v>
      </c>
      <c r="BL699" s="187"/>
      <c r="BM699" s="197"/>
      <c r="BN699" s="202" t="str">
        <f t="shared" si="421"/>
        <v>-</v>
      </c>
      <c r="BO699" s="187"/>
      <c r="BP699" s="197"/>
      <c r="BQ699" s="202" t="str">
        <f t="shared" si="422"/>
        <v>-</v>
      </c>
      <c r="BR699" s="187"/>
      <c r="BS699" s="197"/>
      <c r="BT699" s="202" t="str">
        <f t="shared" si="423"/>
        <v>-</v>
      </c>
      <c r="BU699" s="187"/>
      <c r="BV699" s="197"/>
      <c r="BW699" s="202" t="str">
        <f t="shared" si="424"/>
        <v>-</v>
      </c>
      <c r="BX699" s="187"/>
      <c r="BY699" s="197"/>
      <c r="BZ699" s="202" t="str">
        <f t="shared" si="425"/>
        <v>-</v>
      </c>
      <c r="CA699" s="187"/>
      <c r="CB699" s="197"/>
      <c r="CC699" s="202" t="str">
        <f t="shared" si="426"/>
        <v>-</v>
      </c>
      <c r="CD699" s="187"/>
      <c r="CE699" s="197"/>
      <c r="CF699" s="202" t="str">
        <f t="shared" si="427"/>
        <v>-</v>
      </c>
      <c r="CG699" s="187"/>
      <c r="CH699" s="197"/>
      <c r="CI699" s="202" t="str">
        <f t="shared" si="428"/>
        <v>-</v>
      </c>
      <c r="CJ699" s="187"/>
      <c r="CK699" s="197"/>
      <c r="CL699" s="202" t="str">
        <f t="shared" si="435"/>
        <v>-</v>
      </c>
      <c r="CM699" s="187"/>
      <c r="CN699" s="197"/>
      <c r="CO699" s="202" t="str">
        <f t="shared" si="436"/>
        <v>-</v>
      </c>
      <c r="CP699" s="187"/>
      <c r="CQ699" s="197"/>
      <c r="CR699" s="202" t="str">
        <f t="shared" si="429"/>
        <v>-</v>
      </c>
      <c r="CS699" s="187"/>
      <c r="CT699" s="197"/>
      <c r="CU699" s="202" t="str">
        <f t="shared" si="437"/>
        <v>-</v>
      </c>
      <c r="CV699" s="187"/>
      <c r="CW699" s="197"/>
      <c r="CX699" s="202" t="str">
        <f t="shared" si="438"/>
        <v>-</v>
      </c>
      <c r="CY699" s="187"/>
      <c r="CZ699" s="197"/>
      <c r="DA699" s="202" t="str">
        <f t="shared" si="430"/>
        <v>-</v>
      </c>
      <c r="DB699" s="187"/>
      <c r="DC699" s="197"/>
      <c r="DD699" s="202" t="str">
        <f t="shared" si="439"/>
        <v>-</v>
      </c>
      <c r="DE699" s="187"/>
      <c r="DF699" s="197"/>
      <c r="DG699" s="202" t="str">
        <f t="shared" si="440"/>
        <v>-</v>
      </c>
      <c r="DH699" s="187"/>
      <c r="DI699" s="103">
        <f t="shared" si="431"/>
        <v>3</v>
      </c>
      <c r="DJ699" s="103">
        <f t="shared" si="432"/>
        <v>1</v>
      </c>
      <c r="DK699" s="200">
        <f t="shared" si="441"/>
        <v>33.333333333333329</v>
      </c>
      <c r="DL699" s="201">
        <f t="shared" si="442"/>
        <v>2</v>
      </c>
    </row>
    <row r="700" spans="1:116" ht="24.95" customHeight="1">
      <c r="B700" s="48"/>
      <c r="C700" s="48" t="s">
        <v>1542</v>
      </c>
      <c r="D700" s="14" t="s">
        <v>2532</v>
      </c>
      <c r="E700" s="11" t="s">
        <v>1543</v>
      </c>
      <c r="F700" s="12" t="s">
        <v>992</v>
      </c>
      <c r="G700" s="12" t="s">
        <v>938</v>
      </c>
      <c r="H700" s="40" t="s">
        <v>524</v>
      </c>
      <c r="I700" s="41" t="s">
        <v>530</v>
      </c>
      <c r="J700" s="78" t="str">
        <f t="shared" si="443"/>
        <v xml:space="preserve">C2 </v>
      </c>
      <c r="K700" s="197" t="s">
        <v>1192</v>
      </c>
      <c r="L700" s="202" t="str">
        <f t="shared" si="433"/>
        <v>A</v>
      </c>
      <c r="M700" s="189" t="s">
        <v>1997</v>
      </c>
      <c r="N700" s="197" t="s">
        <v>1192</v>
      </c>
      <c r="O700" s="202" t="str">
        <f t="shared" si="405"/>
        <v>A</v>
      </c>
      <c r="P700" s="189" t="s">
        <v>1997</v>
      </c>
      <c r="Q700" s="197" t="s">
        <v>1192</v>
      </c>
      <c r="R700" s="202" t="str">
        <f t="shared" si="406"/>
        <v>A</v>
      </c>
      <c r="S700" s="189" t="s">
        <v>1997</v>
      </c>
      <c r="T700" s="197" t="s">
        <v>1192</v>
      </c>
      <c r="U700" s="202" t="str">
        <f t="shared" si="407"/>
        <v>A</v>
      </c>
      <c r="V700" s="189" t="s">
        <v>1997</v>
      </c>
      <c r="W700" s="197" t="s">
        <v>1192</v>
      </c>
      <c r="X700" s="202" t="str">
        <f t="shared" si="408"/>
        <v>A</v>
      </c>
      <c r="Y700" s="189" t="s">
        <v>1997</v>
      </c>
      <c r="Z700" s="197" t="s">
        <v>1192</v>
      </c>
      <c r="AA700" s="202" t="str">
        <f t="shared" si="409"/>
        <v>-</v>
      </c>
      <c r="AB700" s="187"/>
      <c r="AC700" s="197" t="s">
        <v>1192</v>
      </c>
      <c r="AD700" s="202" t="str">
        <f t="shared" si="434"/>
        <v>-</v>
      </c>
      <c r="AE700" s="187"/>
      <c r="AF700" s="197" t="s">
        <v>1192</v>
      </c>
      <c r="AG700" s="202" t="str">
        <f t="shared" si="410"/>
        <v>-</v>
      </c>
      <c r="AH700" s="187"/>
      <c r="AI700" s="197" t="s">
        <v>1192</v>
      </c>
      <c r="AJ700" s="202" t="str">
        <f t="shared" si="411"/>
        <v>A</v>
      </c>
      <c r="AK700" s="205">
        <v>43061</v>
      </c>
      <c r="AL700" s="197"/>
      <c r="AM700" s="202" t="str">
        <f t="shared" si="412"/>
        <v>-</v>
      </c>
      <c r="AN700" s="187"/>
      <c r="AO700" s="197"/>
      <c r="AP700" s="202" t="str">
        <f t="shared" si="413"/>
        <v>-</v>
      </c>
      <c r="AQ700" s="187"/>
      <c r="AR700" s="197"/>
      <c r="AS700" s="202" t="str">
        <f t="shared" si="414"/>
        <v>-</v>
      </c>
      <c r="AT700" s="205">
        <v>43061</v>
      </c>
      <c r="AU700" s="197"/>
      <c r="AV700" s="202" t="str">
        <f t="shared" si="415"/>
        <v>-</v>
      </c>
      <c r="AW700" s="187"/>
      <c r="AX700" s="197"/>
      <c r="AY700" s="202" t="str">
        <f t="shared" si="416"/>
        <v>-</v>
      </c>
      <c r="AZ700" s="205">
        <v>43061</v>
      </c>
      <c r="BA700" s="197"/>
      <c r="BB700" s="202" t="str">
        <f t="shared" si="417"/>
        <v>-</v>
      </c>
      <c r="BC700" s="187"/>
      <c r="BD700" s="197"/>
      <c r="BE700" s="202" t="str">
        <f t="shared" si="418"/>
        <v>-</v>
      </c>
      <c r="BF700" s="187"/>
      <c r="BG700" s="197"/>
      <c r="BH700" s="202" t="str">
        <f t="shared" si="419"/>
        <v>-</v>
      </c>
      <c r="BI700" s="187"/>
      <c r="BJ700" s="197"/>
      <c r="BK700" s="202" t="str">
        <f t="shared" si="420"/>
        <v>-</v>
      </c>
      <c r="BL700" s="187"/>
      <c r="BM700" s="197"/>
      <c r="BN700" s="202" t="str">
        <f t="shared" si="421"/>
        <v>-</v>
      </c>
      <c r="BO700" s="187"/>
      <c r="BP700" s="197"/>
      <c r="BQ700" s="202" t="str">
        <f t="shared" si="422"/>
        <v>-</v>
      </c>
      <c r="BR700" s="187"/>
      <c r="BS700" s="197"/>
      <c r="BT700" s="202" t="str">
        <f t="shared" si="423"/>
        <v>-</v>
      </c>
      <c r="BU700" s="187"/>
      <c r="BV700" s="197"/>
      <c r="BW700" s="202" t="str">
        <f t="shared" si="424"/>
        <v>-</v>
      </c>
      <c r="BX700" s="187"/>
      <c r="BY700" s="197"/>
      <c r="BZ700" s="202" t="str">
        <f t="shared" si="425"/>
        <v>-</v>
      </c>
      <c r="CA700" s="187"/>
      <c r="CB700" s="197"/>
      <c r="CC700" s="202" t="str">
        <f t="shared" si="426"/>
        <v>-</v>
      </c>
      <c r="CD700" s="187"/>
      <c r="CE700" s="197"/>
      <c r="CF700" s="202" t="str">
        <f t="shared" si="427"/>
        <v>-</v>
      </c>
      <c r="CG700" s="187"/>
      <c r="CH700" s="197"/>
      <c r="CI700" s="202" t="str">
        <f t="shared" si="428"/>
        <v>-</v>
      </c>
      <c r="CJ700" s="187"/>
      <c r="CK700" s="197"/>
      <c r="CL700" s="202" t="str">
        <f t="shared" si="435"/>
        <v>-</v>
      </c>
      <c r="CM700" s="187"/>
      <c r="CN700" s="197"/>
      <c r="CO700" s="202" t="str">
        <f t="shared" si="436"/>
        <v>-</v>
      </c>
      <c r="CP700" s="187"/>
      <c r="CQ700" s="197"/>
      <c r="CR700" s="202" t="str">
        <f t="shared" si="429"/>
        <v>-</v>
      </c>
      <c r="CS700" s="187"/>
      <c r="CT700" s="197"/>
      <c r="CU700" s="202" t="str">
        <f t="shared" si="437"/>
        <v>-</v>
      </c>
      <c r="CV700" s="187"/>
      <c r="CW700" s="197"/>
      <c r="CX700" s="202" t="str">
        <f t="shared" si="438"/>
        <v>-</v>
      </c>
      <c r="CY700" s="187"/>
      <c r="CZ700" s="197"/>
      <c r="DA700" s="202" t="str">
        <f t="shared" si="430"/>
        <v>-</v>
      </c>
      <c r="DB700" s="187"/>
      <c r="DC700" s="197"/>
      <c r="DD700" s="202" t="str">
        <f t="shared" si="439"/>
        <v>-</v>
      </c>
      <c r="DE700" s="187"/>
      <c r="DF700" s="197"/>
      <c r="DG700" s="202" t="str">
        <f t="shared" si="440"/>
        <v>-</v>
      </c>
      <c r="DH700" s="187"/>
      <c r="DI700" s="103">
        <f t="shared" si="431"/>
        <v>9</v>
      </c>
      <c r="DJ700" s="103">
        <f t="shared" si="432"/>
        <v>6</v>
      </c>
      <c r="DK700" s="200">
        <f t="shared" si="441"/>
        <v>66.666666666666657</v>
      </c>
      <c r="DL700" s="201">
        <f t="shared" si="442"/>
        <v>4</v>
      </c>
    </row>
    <row r="701" spans="1:116" ht="24.95" customHeight="1">
      <c r="B701" s="48" t="s">
        <v>1599</v>
      </c>
      <c r="C701" s="48"/>
      <c r="D701" s="14" t="s">
        <v>1544</v>
      </c>
      <c r="E701" s="11" t="s">
        <v>1545</v>
      </c>
      <c r="F701" s="12" t="s">
        <v>989</v>
      </c>
      <c r="G701" s="12" t="s">
        <v>994</v>
      </c>
      <c r="H701" s="40" t="s">
        <v>523</v>
      </c>
      <c r="I701" s="41" t="s">
        <v>532</v>
      </c>
      <c r="J701" s="78" t="str">
        <f t="shared" si="443"/>
        <v xml:space="preserve">C4 </v>
      </c>
      <c r="K701" s="197" t="s">
        <v>1192</v>
      </c>
      <c r="L701" s="202" t="str">
        <f t="shared" si="433"/>
        <v>A</v>
      </c>
      <c r="M701" s="189" t="s">
        <v>1997</v>
      </c>
      <c r="N701" s="197" t="s">
        <v>1192</v>
      </c>
      <c r="O701" s="202" t="str">
        <f t="shared" si="405"/>
        <v>-</v>
      </c>
      <c r="P701" s="187"/>
      <c r="Q701" s="197" t="s">
        <v>1192</v>
      </c>
      <c r="R701" s="202" t="str">
        <f t="shared" si="406"/>
        <v>-</v>
      </c>
      <c r="S701" s="187"/>
      <c r="T701" s="197"/>
      <c r="U701" s="202" t="str">
        <f t="shared" si="407"/>
        <v>-</v>
      </c>
      <c r="V701" s="187"/>
      <c r="W701" s="197"/>
      <c r="X701" s="202" t="str">
        <f t="shared" si="408"/>
        <v>-</v>
      </c>
      <c r="Y701" s="187"/>
      <c r="Z701" s="197"/>
      <c r="AA701" s="202" t="str">
        <f t="shared" si="409"/>
        <v>-</v>
      </c>
      <c r="AB701" s="187"/>
      <c r="AC701" s="197"/>
      <c r="AD701" s="202" t="str">
        <f t="shared" si="434"/>
        <v>-</v>
      </c>
      <c r="AE701" s="187"/>
      <c r="AF701" s="197"/>
      <c r="AG701" s="202" t="str">
        <f t="shared" si="410"/>
        <v>-</v>
      </c>
      <c r="AH701" s="187"/>
      <c r="AI701" s="197"/>
      <c r="AJ701" s="202" t="str">
        <f t="shared" si="411"/>
        <v>-</v>
      </c>
      <c r="AK701" s="187"/>
      <c r="AL701" s="197"/>
      <c r="AM701" s="202" t="str">
        <f t="shared" si="412"/>
        <v>-</v>
      </c>
      <c r="AN701" s="187"/>
      <c r="AO701" s="197"/>
      <c r="AP701" s="202" t="str">
        <f t="shared" si="413"/>
        <v>-</v>
      </c>
      <c r="AQ701" s="187"/>
      <c r="AR701" s="197"/>
      <c r="AS701" s="202" t="str">
        <f t="shared" si="414"/>
        <v>-</v>
      </c>
      <c r="AT701" s="187"/>
      <c r="AU701" s="197"/>
      <c r="AV701" s="202" t="str">
        <f t="shared" si="415"/>
        <v>-</v>
      </c>
      <c r="AW701" s="187"/>
      <c r="AX701" s="197"/>
      <c r="AY701" s="202" t="str">
        <f t="shared" si="416"/>
        <v>-</v>
      </c>
      <c r="AZ701" s="187"/>
      <c r="BA701" s="197"/>
      <c r="BB701" s="202" t="str">
        <f t="shared" si="417"/>
        <v>-</v>
      </c>
      <c r="BC701" s="187"/>
      <c r="BD701" s="197"/>
      <c r="BE701" s="202" t="str">
        <f t="shared" si="418"/>
        <v>-</v>
      </c>
      <c r="BF701" s="187"/>
      <c r="BG701" s="197"/>
      <c r="BH701" s="202" t="str">
        <f t="shared" si="419"/>
        <v>-</v>
      </c>
      <c r="BI701" s="187"/>
      <c r="BJ701" s="197"/>
      <c r="BK701" s="202" t="str">
        <f t="shared" si="420"/>
        <v>-</v>
      </c>
      <c r="BL701" s="187"/>
      <c r="BM701" s="197"/>
      <c r="BN701" s="202" t="str">
        <f t="shared" si="421"/>
        <v>-</v>
      </c>
      <c r="BO701" s="187"/>
      <c r="BP701" s="197"/>
      <c r="BQ701" s="202" t="str">
        <f t="shared" si="422"/>
        <v>-</v>
      </c>
      <c r="BR701" s="187"/>
      <c r="BS701" s="197"/>
      <c r="BT701" s="202" t="str">
        <f t="shared" si="423"/>
        <v>-</v>
      </c>
      <c r="BU701" s="187"/>
      <c r="BV701" s="197"/>
      <c r="BW701" s="202" t="str">
        <f t="shared" si="424"/>
        <v>-</v>
      </c>
      <c r="BX701" s="187"/>
      <c r="BY701" s="197"/>
      <c r="BZ701" s="202" t="str">
        <f t="shared" si="425"/>
        <v>-</v>
      </c>
      <c r="CA701" s="187"/>
      <c r="CB701" s="197"/>
      <c r="CC701" s="202" t="str">
        <f t="shared" si="426"/>
        <v>-</v>
      </c>
      <c r="CD701" s="187"/>
      <c r="CE701" s="197"/>
      <c r="CF701" s="202" t="str">
        <f t="shared" si="427"/>
        <v>-</v>
      </c>
      <c r="CG701" s="187"/>
      <c r="CH701" s="197"/>
      <c r="CI701" s="202" t="str">
        <f t="shared" si="428"/>
        <v>-</v>
      </c>
      <c r="CJ701" s="187"/>
      <c r="CK701" s="197"/>
      <c r="CL701" s="202" t="str">
        <f t="shared" si="435"/>
        <v>-</v>
      </c>
      <c r="CM701" s="187"/>
      <c r="CN701" s="197"/>
      <c r="CO701" s="202" t="str">
        <f t="shared" si="436"/>
        <v>-</v>
      </c>
      <c r="CP701" s="187"/>
      <c r="CQ701" s="197"/>
      <c r="CR701" s="202" t="str">
        <f t="shared" si="429"/>
        <v>-</v>
      </c>
      <c r="CS701" s="187"/>
      <c r="CT701" s="197"/>
      <c r="CU701" s="202" t="str">
        <f t="shared" si="437"/>
        <v>-</v>
      </c>
      <c r="CV701" s="187"/>
      <c r="CW701" s="197"/>
      <c r="CX701" s="202" t="str">
        <f t="shared" si="438"/>
        <v>-</v>
      </c>
      <c r="CY701" s="187"/>
      <c r="CZ701" s="197"/>
      <c r="DA701" s="202" t="str">
        <f t="shared" si="430"/>
        <v>-</v>
      </c>
      <c r="DB701" s="187"/>
      <c r="DC701" s="197"/>
      <c r="DD701" s="202" t="str">
        <f t="shared" si="439"/>
        <v>-</v>
      </c>
      <c r="DE701" s="187"/>
      <c r="DF701" s="197"/>
      <c r="DG701" s="202" t="str">
        <f t="shared" si="440"/>
        <v>-</v>
      </c>
      <c r="DH701" s="187"/>
      <c r="DI701" s="103">
        <f t="shared" si="431"/>
        <v>3</v>
      </c>
      <c r="DJ701" s="103">
        <f t="shared" si="432"/>
        <v>1</v>
      </c>
      <c r="DK701" s="200">
        <f t="shared" si="441"/>
        <v>33.333333333333329</v>
      </c>
      <c r="DL701" s="201">
        <f t="shared" si="442"/>
        <v>2</v>
      </c>
    </row>
    <row r="702" spans="1:116" ht="24.95" customHeight="1">
      <c r="B702" s="48" t="s">
        <v>1599</v>
      </c>
      <c r="C702" s="48"/>
      <c r="D702" s="14" t="s">
        <v>1546</v>
      </c>
      <c r="E702" s="11" t="s">
        <v>1547</v>
      </c>
      <c r="F702" s="12" t="s">
        <v>989</v>
      </c>
      <c r="G702" s="12" t="s">
        <v>994</v>
      </c>
      <c r="H702" s="40" t="s">
        <v>523</v>
      </c>
      <c r="I702" s="41" t="s">
        <v>532</v>
      </c>
      <c r="J702" s="78" t="str">
        <f t="shared" si="443"/>
        <v xml:space="preserve">C4 </v>
      </c>
      <c r="K702" s="197" t="s">
        <v>1192</v>
      </c>
      <c r="L702" s="202" t="str">
        <f t="shared" si="433"/>
        <v>A</v>
      </c>
      <c r="M702" s="189" t="s">
        <v>1997</v>
      </c>
      <c r="N702" s="197" t="s">
        <v>1192</v>
      </c>
      <c r="O702" s="202" t="str">
        <f t="shared" si="405"/>
        <v>-</v>
      </c>
      <c r="P702" s="187"/>
      <c r="Q702" s="197" t="s">
        <v>1192</v>
      </c>
      <c r="R702" s="202" t="str">
        <f t="shared" si="406"/>
        <v>-</v>
      </c>
      <c r="S702" s="187"/>
      <c r="T702" s="197"/>
      <c r="U702" s="202" t="str">
        <f t="shared" si="407"/>
        <v>-</v>
      </c>
      <c r="V702" s="187"/>
      <c r="W702" s="197"/>
      <c r="X702" s="202" t="str">
        <f t="shared" si="408"/>
        <v>-</v>
      </c>
      <c r="Y702" s="187"/>
      <c r="Z702" s="197"/>
      <c r="AA702" s="202" t="str">
        <f t="shared" si="409"/>
        <v>-</v>
      </c>
      <c r="AB702" s="187"/>
      <c r="AC702" s="197"/>
      <c r="AD702" s="202" t="str">
        <f t="shared" si="434"/>
        <v>-</v>
      </c>
      <c r="AE702" s="187"/>
      <c r="AF702" s="197"/>
      <c r="AG702" s="202" t="str">
        <f t="shared" si="410"/>
        <v>-</v>
      </c>
      <c r="AH702" s="187"/>
      <c r="AI702" s="197"/>
      <c r="AJ702" s="202" t="str">
        <f t="shared" si="411"/>
        <v>-</v>
      </c>
      <c r="AK702" s="187"/>
      <c r="AL702" s="197"/>
      <c r="AM702" s="202" t="str">
        <f t="shared" si="412"/>
        <v>-</v>
      </c>
      <c r="AN702" s="187"/>
      <c r="AO702" s="197"/>
      <c r="AP702" s="202" t="str">
        <f t="shared" si="413"/>
        <v>-</v>
      </c>
      <c r="AQ702" s="187"/>
      <c r="AR702" s="197"/>
      <c r="AS702" s="202" t="str">
        <f t="shared" si="414"/>
        <v>-</v>
      </c>
      <c r="AT702" s="187"/>
      <c r="AU702" s="197"/>
      <c r="AV702" s="202" t="str">
        <f t="shared" si="415"/>
        <v>-</v>
      </c>
      <c r="AW702" s="187"/>
      <c r="AX702" s="197"/>
      <c r="AY702" s="202" t="str">
        <f t="shared" si="416"/>
        <v>-</v>
      </c>
      <c r="AZ702" s="187"/>
      <c r="BA702" s="197"/>
      <c r="BB702" s="202" t="str">
        <f t="shared" si="417"/>
        <v>-</v>
      </c>
      <c r="BC702" s="187"/>
      <c r="BD702" s="197"/>
      <c r="BE702" s="202" t="str">
        <f t="shared" si="418"/>
        <v>-</v>
      </c>
      <c r="BF702" s="187"/>
      <c r="BG702" s="197"/>
      <c r="BH702" s="202" t="str">
        <f t="shared" si="419"/>
        <v>-</v>
      </c>
      <c r="BI702" s="187"/>
      <c r="BJ702" s="197"/>
      <c r="BK702" s="202" t="str">
        <f t="shared" si="420"/>
        <v>-</v>
      </c>
      <c r="BL702" s="187"/>
      <c r="BM702" s="197"/>
      <c r="BN702" s="202" t="str">
        <f t="shared" si="421"/>
        <v>-</v>
      </c>
      <c r="BO702" s="187"/>
      <c r="BP702" s="197"/>
      <c r="BQ702" s="202" t="str">
        <f t="shared" si="422"/>
        <v>-</v>
      </c>
      <c r="BR702" s="187"/>
      <c r="BS702" s="197"/>
      <c r="BT702" s="202" t="str">
        <f t="shared" si="423"/>
        <v>-</v>
      </c>
      <c r="BU702" s="187"/>
      <c r="BV702" s="197"/>
      <c r="BW702" s="202" t="str">
        <f t="shared" si="424"/>
        <v>-</v>
      </c>
      <c r="BX702" s="187"/>
      <c r="BY702" s="197"/>
      <c r="BZ702" s="202" t="str">
        <f t="shared" si="425"/>
        <v>-</v>
      </c>
      <c r="CA702" s="187"/>
      <c r="CB702" s="197"/>
      <c r="CC702" s="202" t="str">
        <f t="shared" si="426"/>
        <v>-</v>
      </c>
      <c r="CD702" s="187"/>
      <c r="CE702" s="197"/>
      <c r="CF702" s="202" t="str">
        <f t="shared" si="427"/>
        <v>-</v>
      </c>
      <c r="CG702" s="187"/>
      <c r="CH702" s="197"/>
      <c r="CI702" s="202" t="str">
        <f t="shared" si="428"/>
        <v>-</v>
      </c>
      <c r="CJ702" s="187"/>
      <c r="CK702" s="197"/>
      <c r="CL702" s="202" t="str">
        <f t="shared" si="435"/>
        <v>-</v>
      </c>
      <c r="CM702" s="187"/>
      <c r="CN702" s="197"/>
      <c r="CO702" s="202" t="str">
        <f t="shared" si="436"/>
        <v>-</v>
      </c>
      <c r="CP702" s="187"/>
      <c r="CQ702" s="197"/>
      <c r="CR702" s="202" t="str">
        <f t="shared" si="429"/>
        <v>-</v>
      </c>
      <c r="CS702" s="187"/>
      <c r="CT702" s="197"/>
      <c r="CU702" s="202" t="str">
        <f t="shared" si="437"/>
        <v>-</v>
      </c>
      <c r="CV702" s="187"/>
      <c r="CW702" s="197"/>
      <c r="CX702" s="202" t="str">
        <f t="shared" si="438"/>
        <v>-</v>
      </c>
      <c r="CY702" s="187"/>
      <c r="CZ702" s="197"/>
      <c r="DA702" s="202" t="str">
        <f t="shared" si="430"/>
        <v>-</v>
      </c>
      <c r="DB702" s="187"/>
      <c r="DC702" s="197"/>
      <c r="DD702" s="202" t="str">
        <f t="shared" si="439"/>
        <v>-</v>
      </c>
      <c r="DE702" s="187"/>
      <c r="DF702" s="197"/>
      <c r="DG702" s="202" t="str">
        <f t="shared" si="440"/>
        <v>-</v>
      </c>
      <c r="DH702" s="187"/>
      <c r="DI702" s="103">
        <f t="shared" si="431"/>
        <v>3</v>
      </c>
      <c r="DJ702" s="103">
        <f t="shared" si="432"/>
        <v>1</v>
      </c>
      <c r="DK702" s="200">
        <f t="shared" si="441"/>
        <v>33.333333333333329</v>
      </c>
      <c r="DL702" s="201">
        <f t="shared" si="442"/>
        <v>2</v>
      </c>
    </row>
    <row r="703" spans="1:116" ht="24.95" customHeight="1">
      <c r="B703" s="48" t="s">
        <v>1599</v>
      </c>
      <c r="C703" s="48"/>
      <c r="D703" s="14" t="s">
        <v>1548</v>
      </c>
      <c r="E703" s="11" t="s">
        <v>1549</v>
      </c>
      <c r="F703" s="12" t="s">
        <v>989</v>
      </c>
      <c r="G703" s="12" t="s">
        <v>994</v>
      </c>
      <c r="H703" s="40" t="s">
        <v>523</v>
      </c>
      <c r="I703" s="41" t="s">
        <v>532</v>
      </c>
      <c r="J703" s="78" t="str">
        <f t="shared" si="443"/>
        <v xml:space="preserve">C4 </v>
      </c>
      <c r="K703" s="197" t="s">
        <v>1192</v>
      </c>
      <c r="L703" s="202" t="str">
        <f t="shared" si="433"/>
        <v>A</v>
      </c>
      <c r="M703" s="189" t="s">
        <v>1997</v>
      </c>
      <c r="N703" s="197" t="s">
        <v>1192</v>
      </c>
      <c r="O703" s="202" t="str">
        <f t="shared" si="405"/>
        <v>-</v>
      </c>
      <c r="P703" s="187"/>
      <c r="Q703" s="197" t="s">
        <v>1192</v>
      </c>
      <c r="R703" s="202" t="str">
        <f t="shared" si="406"/>
        <v>-</v>
      </c>
      <c r="S703" s="187"/>
      <c r="T703" s="197"/>
      <c r="U703" s="202" t="str">
        <f t="shared" si="407"/>
        <v>-</v>
      </c>
      <c r="V703" s="187"/>
      <c r="W703" s="197"/>
      <c r="X703" s="202" t="str">
        <f t="shared" si="408"/>
        <v>-</v>
      </c>
      <c r="Y703" s="187"/>
      <c r="Z703" s="197"/>
      <c r="AA703" s="202" t="str">
        <f t="shared" si="409"/>
        <v>-</v>
      </c>
      <c r="AB703" s="187"/>
      <c r="AC703" s="197"/>
      <c r="AD703" s="202" t="str">
        <f t="shared" si="434"/>
        <v>-</v>
      </c>
      <c r="AE703" s="187"/>
      <c r="AF703" s="197"/>
      <c r="AG703" s="202" t="str">
        <f t="shared" si="410"/>
        <v>-</v>
      </c>
      <c r="AH703" s="187"/>
      <c r="AI703" s="197"/>
      <c r="AJ703" s="202" t="str">
        <f t="shared" si="411"/>
        <v>-</v>
      </c>
      <c r="AK703" s="187"/>
      <c r="AL703" s="197"/>
      <c r="AM703" s="202" t="str">
        <f t="shared" si="412"/>
        <v>-</v>
      </c>
      <c r="AN703" s="187"/>
      <c r="AO703" s="197"/>
      <c r="AP703" s="202" t="str">
        <f t="shared" si="413"/>
        <v>-</v>
      </c>
      <c r="AQ703" s="187"/>
      <c r="AR703" s="197"/>
      <c r="AS703" s="202" t="str">
        <f t="shared" si="414"/>
        <v>-</v>
      </c>
      <c r="AT703" s="187"/>
      <c r="AU703" s="197"/>
      <c r="AV703" s="202" t="str">
        <f t="shared" si="415"/>
        <v>-</v>
      </c>
      <c r="AW703" s="187"/>
      <c r="AX703" s="197"/>
      <c r="AY703" s="202" t="str">
        <f t="shared" si="416"/>
        <v>-</v>
      </c>
      <c r="AZ703" s="187"/>
      <c r="BA703" s="197"/>
      <c r="BB703" s="202" t="str">
        <f t="shared" si="417"/>
        <v>-</v>
      </c>
      <c r="BC703" s="187"/>
      <c r="BD703" s="197"/>
      <c r="BE703" s="202" t="str">
        <f t="shared" si="418"/>
        <v>-</v>
      </c>
      <c r="BF703" s="187"/>
      <c r="BG703" s="197"/>
      <c r="BH703" s="202" t="str">
        <f t="shared" si="419"/>
        <v>-</v>
      </c>
      <c r="BI703" s="187"/>
      <c r="BJ703" s="197"/>
      <c r="BK703" s="202" t="str">
        <f t="shared" si="420"/>
        <v>-</v>
      </c>
      <c r="BL703" s="187"/>
      <c r="BM703" s="197"/>
      <c r="BN703" s="202" t="str">
        <f t="shared" si="421"/>
        <v>-</v>
      </c>
      <c r="BO703" s="187"/>
      <c r="BP703" s="197"/>
      <c r="BQ703" s="202" t="str">
        <f t="shared" si="422"/>
        <v>-</v>
      </c>
      <c r="BR703" s="187"/>
      <c r="BS703" s="197"/>
      <c r="BT703" s="202" t="str">
        <f t="shared" si="423"/>
        <v>-</v>
      </c>
      <c r="BU703" s="187"/>
      <c r="BV703" s="197"/>
      <c r="BW703" s="202" t="str">
        <f t="shared" si="424"/>
        <v>-</v>
      </c>
      <c r="BX703" s="187"/>
      <c r="BY703" s="197"/>
      <c r="BZ703" s="202" t="str">
        <f t="shared" si="425"/>
        <v>-</v>
      </c>
      <c r="CA703" s="187"/>
      <c r="CB703" s="197"/>
      <c r="CC703" s="202" t="str">
        <f t="shared" si="426"/>
        <v>-</v>
      </c>
      <c r="CD703" s="187"/>
      <c r="CE703" s="197"/>
      <c r="CF703" s="202" t="str">
        <f t="shared" si="427"/>
        <v>-</v>
      </c>
      <c r="CG703" s="187"/>
      <c r="CH703" s="197"/>
      <c r="CI703" s="202" t="str">
        <f t="shared" si="428"/>
        <v>-</v>
      </c>
      <c r="CJ703" s="187"/>
      <c r="CK703" s="197"/>
      <c r="CL703" s="202" t="str">
        <f t="shared" si="435"/>
        <v>-</v>
      </c>
      <c r="CM703" s="187"/>
      <c r="CN703" s="197"/>
      <c r="CO703" s="202" t="str">
        <f t="shared" si="436"/>
        <v>-</v>
      </c>
      <c r="CP703" s="187"/>
      <c r="CQ703" s="197"/>
      <c r="CR703" s="202" t="str">
        <f t="shared" si="429"/>
        <v>-</v>
      </c>
      <c r="CS703" s="187"/>
      <c r="CT703" s="197"/>
      <c r="CU703" s="202" t="str">
        <f t="shared" si="437"/>
        <v>-</v>
      </c>
      <c r="CV703" s="187"/>
      <c r="CW703" s="197"/>
      <c r="CX703" s="202" t="str">
        <f t="shared" si="438"/>
        <v>-</v>
      </c>
      <c r="CY703" s="187"/>
      <c r="CZ703" s="197"/>
      <c r="DA703" s="202" t="str">
        <f t="shared" si="430"/>
        <v>-</v>
      </c>
      <c r="DB703" s="187"/>
      <c r="DC703" s="197"/>
      <c r="DD703" s="202" t="str">
        <f t="shared" si="439"/>
        <v>-</v>
      </c>
      <c r="DE703" s="187"/>
      <c r="DF703" s="197"/>
      <c r="DG703" s="202" t="str">
        <f t="shared" si="440"/>
        <v>-</v>
      </c>
      <c r="DH703" s="187"/>
      <c r="DI703" s="103">
        <f t="shared" si="431"/>
        <v>3</v>
      </c>
      <c r="DJ703" s="103">
        <f t="shared" si="432"/>
        <v>1</v>
      </c>
      <c r="DK703" s="200">
        <f t="shared" si="441"/>
        <v>33.333333333333329</v>
      </c>
      <c r="DL703" s="201">
        <f t="shared" si="442"/>
        <v>2</v>
      </c>
    </row>
    <row r="704" spans="1:116" ht="24.95" customHeight="1">
      <c r="B704" s="48" t="s">
        <v>1599</v>
      </c>
      <c r="C704" s="48"/>
      <c r="D704" s="14" t="s">
        <v>1550</v>
      </c>
      <c r="E704" s="11" t="s">
        <v>1551</v>
      </c>
      <c r="F704" s="12" t="s">
        <v>989</v>
      </c>
      <c r="G704" s="12" t="s">
        <v>994</v>
      </c>
      <c r="H704" s="40" t="s">
        <v>523</v>
      </c>
      <c r="I704" s="41" t="s">
        <v>532</v>
      </c>
      <c r="J704" s="78" t="str">
        <f t="shared" si="443"/>
        <v xml:space="preserve">C4 </v>
      </c>
      <c r="K704" s="197" t="s">
        <v>1192</v>
      </c>
      <c r="L704" s="202" t="str">
        <f t="shared" si="433"/>
        <v>A</v>
      </c>
      <c r="M704" s="189" t="s">
        <v>1997</v>
      </c>
      <c r="N704" s="197" t="s">
        <v>1192</v>
      </c>
      <c r="O704" s="202" t="str">
        <f t="shared" si="405"/>
        <v>-</v>
      </c>
      <c r="P704" s="187"/>
      <c r="Q704" s="197" t="s">
        <v>1192</v>
      </c>
      <c r="R704" s="202" t="str">
        <f t="shared" si="406"/>
        <v>-</v>
      </c>
      <c r="S704" s="187"/>
      <c r="T704" s="197"/>
      <c r="U704" s="202" t="str">
        <f t="shared" si="407"/>
        <v>-</v>
      </c>
      <c r="V704" s="187"/>
      <c r="W704" s="197"/>
      <c r="X704" s="202" t="str">
        <f t="shared" si="408"/>
        <v>-</v>
      </c>
      <c r="Y704" s="187"/>
      <c r="Z704" s="197"/>
      <c r="AA704" s="202" t="str">
        <f t="shared" si="409"/>
        <v>-</v>
      </c>
      <c r="AB704" s="187"/>
      <c r="AC704" s="197"/>
      <c r="AD704" s="202" t="str">
        <f t="shared" si="434"/>
        <v>-</v>
      </c>
      <c r="AE704" s="187"/>
      <c r="AF704" s="197"/>
      <c r="AG704" s="202" t="str">
        <f t="shared" si="410"/>
        <v>-</v>
      </c>
      <c r="AH704" s="187"/>
      <c r="AI704" s="197"/>
      <c r="AJ704" s="202" t="str">
        <f t="shared" si="411"/>
        <v>-</v>
      </c>
      <c r="AK704" s="187"/>
      <c r="AL704" s="197"/>
      <c r="AM704" s="202" t="str">
        <f t="shared" si="412"/>
        <v>-</v>
      </c>
      <c r="AN704" s="187"/>
      <c r="AO704" s="197"/>
      <c r="AP704" s="202" t="str">
        <f t="shared" si="413"/>
        <v>-</v>
      </c>
      <c r="AQ704" s="187"/>
      <c r="AR704" s="197"/>
      <c r="AS704" s="202" t="str">
        <f t="shared" si="414"/>
        <v>-</v>
      </c>
      <c r="AT704" s="187"/>
      <c r="AU704" s="197"/>
      <c r="AV704" s="202" t="str">
        <f t="shared" si="415"/>
        <v>-</v>
      </c>
      <c r="AW704" s="187"/>
      <c r="AX704" s="197"/>
      <c r="AY704" s="202" t="str">
        <f t="shared" si="416"/>
        <v>-</v>
      </c>
      <c r="AZ704" s="187"/>
      <c r="BA704" s="197"/>
      <c r="BB704" s="202" t="str">
        <f t="shared" si="417"/>
        <v>-</v>
      </c>
      <c r="BC704" s="187"/>
      <c r="BD704" s="197"/>
      <c r="BE704" s="202" t="str">
        <f t="shared" si="418"/>
        <v>-</v>
      </c>
      <c r="BF704" s="187"/>
      <c r="BG704" s="197"/>
      <c r="BH704" s="202" t="str">
        <f t="shared" si="419"/>
        <v>-</v>
      </c>
      <c r="BI704" s="187"/>
      <c r="BJ704" s="197"/>
      <c r="BK704" s="202" t="str">
        <f t="shared" si="420"/>
        <v>-</v>
      </c>
      <c r="BL704" s="187"/>
      <c r="BM704" s="197"/>
      <c r="BN704" s="202" t="str">
        <f t="shared" si="421"/>
        <v>-</v>
      </c>
      <c r="BO704" s="187"/>
      <c r="BP704" s="197"/>
      <c r="BQ704" s="202" t="str">
        <f t="shared" si="422"/>
        <v>-</v>
      </c>
      <c r="BR704" s="187"/>
      <c r="BS704" s="197"/>
      <c r="BT704" s="202" t="str">
        <f t="shared" si="423"/>
        <v>-</v>
      </c>
      <c r="BU704" s="187"/>
      <c r="BV704" s="197"/>
      <c r="BW704" s="202" t="str">
        <f t="shared" si="424"/>
        <v>-</v>
      </c>
      <c r="BX704" s="187"/>
      <c r="BY704" s="197"/>
      <c r="BZ704" s="202" t="str">
        <f t="shared" si="425"/>
        <v>-</v>
      </c>
      <c r="CA704" s="187"/>
      <c r="CB704" s="197"/>
      <c r="CC704" s="202" t="str">
        <f t="shared" si="426"/>
        <v>-</v>
      </c>
      <c r="CD704" s="187"/>
      <c r="CE704" s="197"/>
      <c r="CF704" s="202" t="str">
        <f t="shared" si="427"/>
        <v>-</v>
      </c>
      <c r="CG704" s="187"/>
      <c r="CH704" s="197"/>
      <c r="CI704" s="202" t="str">
        <f t="shared" si="428"/>
        <v>-</v>
      </c>
      <c r="CJ704" s="187"/>
      <c r="CK704" s="197"/>
      <c r="CL704" s="202" t="str">
        <f t="shared" si="435"/>
        <v>-</v>
      </c>
      <c r="CM704" s="187"/>
      <c r="CN704" s="197"/>
      <c r="CO704" s="202" t="str">
        <f t="shared" si="436"/>
        <v>-</v>
      </c>
      <c r="CP704" s="187"/>
      <c r="CQ704" s="197"/>
      <c r="CR704" s="202" t="str">
        <f t="shared" si="429"/>
        <v>-</v>
      </c>
      <c r="CS704" s="187"/>
      <c r="CT704" s="197"/>
      <c r="CU704" s="202" t="str">
        <f t="shared" si="437"/>
        <v>-</v>
      </c>
      <c r="CV704" s="187"/>
      <c r="CW704" s="197"/>
      <c r="CX704" s="202" t="str">
        <f t="shared" si="438"/>
        <v>-</v>
      </c>
      <c r="CY704" s="187"/>
      <c r="CZ704" s="197"/>
      <c r="DA704" s="202" t="str">
        <f t="shared" si="430"/>
        <v>-</v>
      </c>
      <c r="DB704" s="187"/>
      <c r="DC704" s="197"/>
      <c r="DD704" s="202" t="str">
        <f t="shared" si="439"/>
        <v>-</v>
      </c>
      <c r="DE704" s="187"/>
      <c r="DF704" s="197"/>
      <c r="DG704" s="202" t="str">
        <f t="shared" si="440"/>
        <v>-</v>
      </c>
      <c r="DH704" s="187"/>
      <c r="DI704" s="103">
        <f t="shared" si="431"/>
        <v>3</v>
      </c>
      <c r="DJ704" s="103">
        <f t="shared" si="432"/>
        <v>1</v>
      </c>
      <c r="DK704" s="200">
        <f t="shared" si="441"/>
        <v>33.333333333333329</v>
      </c>
      <c r="DL704" s="201">
        <f t="shared" si="442"/>
        <v>2</v>
      </c>
    </row>
    <row r="705" spans="2:116" ht="24.95" customHeight="1">
      <c r="B705" s="48"/>
      <c r="C705" s="48"/>
      <c r="D705" s="14" t="s">
        <v>1558</v>
      </c>
      <c r="E705" s="11" t="s">
        <v>1559</v>
      </c>
      <c r="F705" s="12" t="s">
        <v>996</v>
      </c>
      <c r="G705" s="12" t="s">
        <v>945</v>
      </c>
      <c r="H705" s="40" t="s">
        <v>985</v>
      </c>
      <c r="I705" s="41" t="s">
        <v>982</v>
      </c>
      <c r="J705" s="78" t="str">
        <f t="shared" si="443"/>
        <v>M7</v>
      </c>
      <c r="K705" s="197" t="s">
        <v>1192</v>
      </c>
      <c r="L705" s="202" t="str">
        <f t="shared" si="433"/>
        <v>A</v>
      </c>
      <c r="M705" s="189" t="s">
        <v>1609</v>
      </c>
      <c r="N705" s="197" t="s">
        <v>1192</v>
      </c>
      <c r="O705" s="202" t="str">
        <f t="shared" si="405"/>
        <v>A</v>
      </c>
      <c r="P705" s="186">
        <v>42997</v>
      </c>
      <c r="Q705" s="197" t="s">
        <v>1192</v>
      </c>
      <c r="R705" s="202" t="str">
        <f t="shared" si="406"/>
        <v>A</v>
      </c>
      <c r="S705" s="189" t="s">
        <v>1609</v>
      </c>
      <c r="T705" s="197" t="s">
        <v>1192</v>
      </c>
      <c r="U705" s="202" t="str">
        <f t="shared" si="407"/>
        <v>A</v>
      </c>
      <c r="V705" s="189" t="s">
        <v>1609</v>
      </c>
      <c r="W705" s="197" t="s">
        <v>1192</v>
      </c>
      <c r="X705" s="202" t="str">
        <f t="shared" si="408"/>
        <v>A</v>
      </c>
      <c r="Y705" s="189" t="s">
        <v>1609</v>
      </c>
      <c r="Z705" s="197" t="s">
        <v>1192</v>
      </c>
      <c r="AA705" s="202" t="str">
        <f t="shared" si="409"/>
        <v>A</v>
      </c>
      <c r="AB705" s="189" t="s">
        <v>1609</v>
      </c>
      <c r="AC705" s="197" t="s">
        <v>1192</v>
      </c>
      <c r="AD705" s="202" t="str">
        <f t="shared" si="434"/>
        <v>A</v>
      </c>
      <c r="AE705" s="189" t="s">
        <v>1609</v>
      </c>
      <c r="AF705" s="197" t="s">
        <v>1192</v>
      </c>
      <c r="AG705" s="202" t="str">
        <f t="shared" si="410"/>
        <v>A</v>
      </c>
      <c r="AH705" s="189" t="s">
        <v>1609</v>
      </c>
      <c r="AI705" s="197" t="s">
        <v>1192</v>
      </c>
      <c r="AJ705" s="202" t="str">
        <f t="shared" si="411"/>
        <v>A</v>
      </c>
      <c r="AK705" s="189" t="s">
        <v>1609</v>
      </c>
      <c r="AL705" s="197" t="s">
        <v>1192</v>
      </c>
      <c r="AM705" s="202" t="str">
        <f t="shared" si="412"/>
        <v>A</v>
      </c>
      <c r="AN705" s="189" t="s">
        <v>1609</v>
      </c>
      <c r="AO705" s="197" t="s">
        <v>1192</v>
      </c>
      <c r="AP705" s="202" t="str">
        <f t="shared" si="413"/>
        <v>A</v>
      </c>
      <c r="AQ705" s="189" t="s">
        <v>1609</v>
      </c>
      <c r="AR705" s="197" t="s">
        <v>1192</v>
      </c>
      <c r="AS705" s="202" t="str">
        <f t="shared" si="414"/>
        <v>A</v>
      </c>
      <c r="AT705" s="189" t="s">
        <v>1609</v>
      </c>
      <c r="AU705" s="197" t="s">
        <v>1192</v>
      </c>
      <c r="AV705" s="202" t="str">
        <f t="shared" si="415"/>
        <v>A</v>
      </c>
      <c r="AW705" s="189" t="s">
        <v>1609</v>
      </c>
      <c r="AX705" s="197" t="s">
        <v>1192</v>
      </c>
      <c r="AY705" s="202" t="str">
        <f t="shared" si="416"/>
        <v>A</v>
      </c>
      <c r="AZ705" s="186">
        <v>42997</v>
      </c>
      <c r="BA705" s="197" t="s">
        <v>1192</v>
      </c>
      <c r="BB705" s="202" t="str">
        <f t="shared" si="417"/>
        <v>-</v>
      </c>
      <c r="BC705" s="187"/>
      <c r="BD705" s="197" t="s">
        <v>1192</v>
      </c>
      <c r="BE705" s="202" t="str">
        <f t="shared" si="418"/>
        <v>-</v>
      </c>
      <c r="BF705" s="187"/>
      <c r="BG705" s="197" t="s">
        <v>1192</v>
      </c>
      <c r="BH705" s="202" t="str">
        <f t="shared" si="419"/>
        <v>-</v>
      </c>
      <c r="BI705" s="187"/>
      <c r="BJ705" s="197"/>
      <c r="BK705" s="202" t="str">
        <f t="shared" si="420"/>
        <v>-</v>
      </c>
      <c r="BL705" s="187"/>
      <c r="BM705" s="197"/>
      <c r="BN705" s="202" t="str">
        <f t="shared" si="421"/>
        <v>-</v>
      </c>
      <c r="BO705" s="187"/>
      <c r="BP705" s="197"/>
      <c r="BQ705" s="202" t="str">
        <f t="shared" si="422"/>
        <v>-</v>
      </c>
      <c r="BR705" s="187"/>
      <c r="BS705" s="197"/>
      <c r="BT705" s="202" t="str">
        <f t="shared" si="423"/>
        <v>-</v>
      </c>
      <c r="BU705" s="186">
        <v>42997</v>
      </c>
      <c r="BV705" s="197"/>
      <c r="BW705" s="202" t="str">
        <f t="shared" si="424"/>
        <v>-</v>
      </c>
      <c r="BX705" s="187"/>
      <c r="BY705" s="197"/>
      <c r="BZ705" s="202" t="str">
        <f t="shared" si="425"/>
        <v>-</v>
      </c>
      <c r="CA705" s="187"/>
      <c r="CB705" s="197"/>
      <c r="CC705" s="202" t="str">
        <f t="shared" si="426"/>
        <v>-</v>
      </c>
      <c r="CD705" s="187"/>
      <c r="CE705" s="197"/>
      <c r="CF705" s="202" t="str">
        <f t="shared" si="427"/>
        <v>-</v>
      </c>
      <c r="CG705" s="187"/>
      <c r="CH705" s="197"/>
      <c r="CI705" s="202" t="str">
        <f t="shared" si="428"/>
        <v>-</v>
      </c>
      <c r="CJ705" s="187"/>
      <c r="CK705" s="197"/>
      <c r="CL705" s="202" t="str">
        <f t="shared" si="435"/>
        <v>-</v>
      </c>
      <c r="CM705" s="187"/>
      <c r="CN705" s="197"/>
      <c r="CO705" s="202" t="str">
        <f t="shared" si="436"/>
        <v>-</v>
      </c>
      <c r="CP705" s="187"/>
      <c r="CQ705" s="197"/>
      <c r="CR705" s="202" t="str">
        <f t="shared" si="429"/>
        <v>-</v>
      </c>
      <c r="CS705" s="187"/>
      <c r="CT705" s="197"/>
      <c r="CU705" s="202" t="str">
        <f t="shared" si="437"/>
        <v>-</v>
      </c>
      <c r="CV705" s="187"/>
      <c r="CW705" s="197"/>
      <c r="CX705" s="202" t="str">
        <f t="shared" si="438"/>
        <v>-</v>
      </c>
      <c r="CY705" s="187"/>
      <c r="CZ705" s="197"/>
      <c r="DA705" s="202" t="str">
        <f t="shared" si="430"/>
        <v>-</v>
      </c>
      <c r="DB705" s="187"/>
      <c r="DC705" s="197"/>
      <c r="DD705" s="202" t="str">
        <f t="shared" si="439"/>
        <v>-</v>
      </c>
      <c r="DE705" s="187"/>
      <c r="DF705" s="197"/>
      <c r="DG705" s="202" t="str">
        <f t="shared" si="440"/>
        <v>-</v>
      </c>
      <c r="DH705" s="187"/>
      <c r="DI705" s="103">
        <f t="shared" si="431"/>
        <v>17</v>
      </c>
      <c r="DJ705" s="103">
        <f t="shared" si="432"/>
        <v>14</v>
      </c>
      <c r="DK705" s="200">
        <f t="shared" si="441"/>
        <v>82.35294117647058</v>
      </c>
      <c r="DL705" s="201">
        <f t="shared" si="442"/>
        <v>5</v>
      </c>
    </row>
    <row r="706" spans="2:116" ht="24.95" customHeight="1">
      <c r="B706" s="48"/>
      <c r="C706" s="48"/>
      <c r="D706" s="14" t="s">
        <v>1560</v>
      </c>
      <c r="E706" s="11" t="s">
        <v>1561</v>
      </c>
      <c r="F706" s="12" t="s">
        <v>996</v>
      </c>
      <c r="G706" s="12" t="s">
        <v>945</v>
      </c>
      <c r="H706" s="40" t="s">
        <v>985</v>
      </c>
      <c r="I706" s="41" t="s">
        <v>982</v>
      </c>
      <c r="J706" s="78" t="str">
        <f t="shared" si="443"/>
        <v>M7</v>
      </c>
      <c r="K706" s="197" t="s">
        <v>1192</v>
      </c>
      <c r="L706" s="202" t="str">
        <f t="shared" si="433"/>
        <v>A</v>
      </c>
      <c r="M706" s="189" t="s">
        <v>2065</v>
      </c>
      <c r="N706" s="197" t="s">
        <v>1192</v>
      </c>
      <c r="O706" s="202" t="str">
        <f t="shared" si="405"/>
        <v>A</v>
      </c>
      <c r="P706" s="186">
        <v>42997</v>
      </c>
      <c r="Q706" s="197" t="s">
        <v>1192</v>
      </c>
      <c r="R706" s="202" t="str">
        <f t="shared" si="406"/>
        <v>A</v>
      </c>
      <c r="S706" s="189" t="s">
        <v>2065</v>
      </c>
      <c r="T706" s="197" t="s">
        <v>1192</v>
      </c>
      <c r="U706" s="202" t="str">
        <f t="shared" si="407"/>
        <v>A</v>
      </c>
      <c r="V706" s="189" t="s">
        <v>2065</v>
      </c>
      <c r="W706" s="197" t="s">
        <v>1192</v>
      </c>
      <c r="X706" s="202" t="str">
        <f t="shared" si="408"/>
        <v>A</v>
      </c>
      <c r="Y706" s="189" t="s">
        <v>2065</v>
      </c>
      <c r="Z706" s="197" t="s">
        <v>1192</v>
      </c>
      <c r="AA706" s="202" t="str">
        <f t="shared" si="409"/>
        <v>A</v>
      </c>
      <c r="AB706" s="189" t="s">
        <v>2065</v>
      </c>
      <c r="AC706" s="197" t="s">
        <v>1192</v>
      </c>
      <c r="AD706" s="202" t="str">
        <f t="shared" si="434"/>
        <v>A</v>
      </c>
      <c r="AE706" s="189" t="s">
        <v>2065</v>
      </c>
      <c r="AF706" s="197" t="s">
        <v>1192</v>
      </c>
      <c r="AG706" s="202" t="str">
        <f t="shared" si="410"/>
        <v>A</v>
      </c>
      <c r="AH706" s="189" t="s">
        <v>2065</v>
      </c>
      <c r="AI706" s="197" t="s">
        <v>1192</v>
      </c>
      <c r="AJ706" s="202" t="str">
        <f t="shared" si="411"/>
        <v>A</v>
      </c>
      <c r="AK706" s="189" t="s">
        <v>2065</v>
      </c>
      <c r="AL706" s="197" t="s">
        <v>1192</v>
      </c>
      <c r="AM706" s="202" t="str">
        <f t="shared" si="412"/>
        <v>A</v>
      </c>
      <c r="AN706" s="189" t="s">
        <v>2065</v>
      </c>
      <c r="AO706" s="197" t="s">
        <v>1192</v>
      </c>
      <c r="AP706" s="202" t="str">
        <f t="shared" si="413"/>
        <v>A</v>
      </c>
      <c r="AQ706" s="189" t="s">
        <v>2065</v>
      </c>
      <c r="AR706" s="197" t="s">
        <v>1192</v>
      </c>
      <c r="AS706" s="202" t="str">
        <f t="shared" si="414"/>
        <v>A</v>
      </c>
      <c r="AT706" s="189" t="s">
        <v>2065</v>
      </c>
      <c r="AU706" s="197" t="s">
        <v>1192</v>
      </c>
      <c r="AV706" s="202" t="str">
        <f t="shared" si="415"/>
        <v>A</v>
      </c>
      <c r="AW706" s="189" t="s">
        <v>2065</v>
      </c>
      <c r="AX706" s="197" t="s">
        <v>1192</v>
      </c>
      <c r="AY706" s="202" t="str">
        <f t="shared" si="416"/>
        <v>A</v>
      </c>
      <c r="AZ706" s="186">
        <v>42997</v>
      </c>
      <c r="BA706" s="197" t="s">
        <v>1192</v>
      </c>
      <c r="BB706" s="202" t="str">
        <f t="shared" si="417"/>
        <v>-</v>
      </c>
      <c r="BC706" s="187"/>
      <c r="BD706" s="197" t="s">
        <v>1192</v>
      </c>
      <c r="BE706" s="202" t="str">
        <f t="shared" si="418"/>
        <v>-</v>
      </c>
      <c r="BF706" s="187"/>
      <c r="BG706" s="197" t="s">
        <v>1192</v>
      </c>
      <c r="BH706" s="202" t="str">
        <f t="shared" si="419"/>
        <v>-</v>
      </c>
      <c r="BI706" s="187"/>
      <c r="BJ706" s="197"/>
      <c r="BK706" s="202" t="str">
        <f t="shared" si="420"/>
        <v>-</v>
      </c>
      <c r="BL706" s="187"/>
      <c r="BM706" s="197"/>
      <c r="BN706" s="202" t="str">
        <f t="shared" si="421"/>
        <v>-</v>
      </c>
      <c r="BO706" s="187"/>
      <c r="BP706" s="197"/>
      <c r="BQ706" s="202" t="str">
        <f t="shared" si="422"/>
        <v>-</v>
      </c>
      <c r="BR706" s="187"/>
      <c r="BS706" s="197"/>
      <c r="BT706" s="202" t="str">
        <f t="shared" si="423"/>
        <v>-</v>
      </c>
      <c r="BU706" s="186">
        <v>42997</v>
      </c>
      <c r="BV706" s="197"/>
      <c r="BW706" s="202" t="str">
        <f t="shared" si="424"/>
        <v>-</v>
      </c>
      <c r="BX706" s="187"/>
      <c r="BY706" s="197"/>
      <c r="BZ706" s="202" t="str">
        <f t="shared" si="425"/>
        <v>-</v>
      </c>
      <c r="CA706" s="187"/>
      <c r="CB706" s="197"/>
      <c r="CC706" s="202" t="str">
        <f t="shared" si="426"/>
        <v>-</v>
      </c>
      <c r="CD706" s="187"/>
      <c r="CE706" s="197"/>
      <c r="CF706" s="202" t="str">
        <f t="shared" si="427"/>
        <v>-</v>
      </c>
      <c r="CG706" s="187"/>
      <c r="CH706" s="197"/>
      <c r="CI706" s="202" t="str">
        <f t="shared" si="428"/>
        <v>-</v>
      </c>
      <c r="CJ706" s="187"/>
      <c r="CK706" s="197"/>
      <c r="CL706" s="202" t="str">
        <f t="shared" si="435"/>
        <v>-</v>
      </c>
      <c r="CM706" s="187"/>
      <c r="CN706" s="197"/>
      <c r="CO706" s="202" t="str">
        <f t="shared" si="436"/>
        <v>-</v>
      </c>
      <c r="CP706" s="187"/>
      <c r="CQ706" s="197"/>
      <c r="CR706" s="202" t="str">
        <f t="shared" si="429"/>
        <v>-</v>
      </c>
      <c r="CS706" s="187"/>
      <c r="CT706" s="197"/>
      <c r="CU706" s="202" t="str">
        <f t="shared" si="437"/>
        <v>-</v>
      </c>
      <c r="CV706" s="187"/>
      <c r="CW706" s="197"/>
      <c r="CX706" s="202" t="str">
        <f t="shared" si="438"/>
        <v>-</v>
      </c>
      <c r="CY706" s="187"/>
      <c r="CZ706" s="197"/>
      <c r="DA706" s="202" t="str">
        <f t="shared" si="430"/>
        <v>-</v>
      </c>
      <c r="DB706" s="187"/>
      <c r="DC706" s="197"/>
      <c r="DD706" s="202" t="str">
        <f t="shared" si="439"/>
        <v>-</v>
      </c>
      <c r="DE706" s="187"/>
      <c r="DF706" s="197"/>
      <c r="DG706" s="202" t="str">
        <f t="shared" si="440"/>
        <v>-</v>
      </c>
      <c r="DH706" s="187"/>
      <c r="DI706" s="103">
        <f t="shared" si="431"/>
        <v>17</v>
      </c>
      <c r="DJ706" s="103">
        <f t="shared" si="432"/>
        <v>14</v>
      </c>
      <c r="DK706" s="200">
        <f t="shared" si="441"/>
        <v>82.35294117647058</v>
      </c>
      <c r="DL706" s="201">
        <f t="shared" si="442"/>
        <v>5</v>
      </c>
    </row>
    <row r="707" spans="2:116" ht="24.95" customHeight="1">
      <c r="B707" s="48"/>
      <c r="C707" s="48"/>
      <c r="D707" s="14" t="s">
        <v>1673</v>
      </c>
      <c r="E707" s="11" t="s">
        <v>1562</v>
      </c>
      <c r="F707" s="12" t="s">
        <v>992</v>
      </c>
      <c r="G707" s="12" t="s">
        <v>938</v>
      </c>
      <c r="H707" s="40" t="s">
        <v>523</v>
      </c>
      <c r="I707" s="41" t="s">
        <v>532</v>
      </c>
      <c r="J707" s="78" t="str">
        <f t="shared" si="443"/>
        <v xml:space="preserve">C4 </v>
      </c>
      <c r="K707" s="197" t="s">
        <v>1192</v>
      </c>
      <c r="L707" s="202" t="str">
        <f t="shared" si="433"/>
        <v>A</v>
      </c>
      <c r="M707" s="189" t="s">
        <v>1609</v>
      </c>
      <c r="N707" s="197" t="s">
        <v>1192</v>
      </c>
      <c r="O707" s="202" t="str">
        <f t="shared" si="405"/>
        <v>-</v>
      </c>
      <c r="P707" s="187"/>
      <c r="Q707" s="197" t="s">
        <v>1192</v>
      </c>
      <c r="R707" s="202" t="str">
        <f t="shared" si="406"/>
        <v>-</v>
      </c>
      <c r="S707" s="187"/>
      <c r="T707" s="197"/>
      <c r="U707" s="202" t="str">
        <f t="shared" si="407"/>
        <v>-</v>
      </c>
      <c r="V707" s="187"/>
      <c r="W707" s="197"/>
      <c r="X707" s="202" t="str">
        <f t="shared" si="408"/>
        <v>-</v>
      </c>
      <c r="Y707" s="187"/>
      <c r="Z707" s="197"/>
      <c r="AA707" s="202" t="str">
        <f t="shared" si="409"/>
        <v>-</v>
      </c>
      <c r="AB707" s="187"/>
      <c r="AC707" s="197"/>
      <c r="AD707" s="202" t="str">
        <f t="shared" si="434"/>
        <v>-</v>
      </c>
      <c r="AE707" s="187"/>
      <c r="AF707" s="197"/>
      <c r="AG707" s="202" t="str">
        <f t="shared" si="410"/>
        <v>-</v>
      </c>
      <c r="AH707" s="187"/>
      <c r="AI707" s="197"/>
      <c r="AJ707" s="202" t="str">
        <f t="shared" si="411"/>
        <v>-</v>
      </c>
      <c r="AK707" s="187"/>
      <c r="AL707" s="197"/>
      <c r="AM707" s="202" t="str">
        <f t="shared" si="412"/>
        <v>-</v>
      </c>
      <c r="AN707" s="187"/>
      <c r="AO707" s="197"/>
      <c r="AP707" s="202" t="str">
        <f t="shared" si="413"/>
        <v>-</v>
      </c>
      <c r="AQ707" s="187"/>
      <c r="AR707" s="197"/>
      <c r="AS707" s="202" t="str">
        <f t="shared" si="414"/>
        <v>-</v>
      </c>
      <c r="AT707" s="187"/>
      <c r="AU707" s="197"/>
      <c r="AV707" s="202" t="str">
        <f t="shared" si="415"/>
        <v>-</v>
      </c>
      <c r="AW707" s="187"/>
      <c r="AX707" s="197"/>
      <c r="AY707" s="202" t="str">
        <f t="shared" si="416"/>
        <v>-</v>
      </c>
      <c r="AZ707" s="187"/>
      <c r="BA707" s="197"/>
      <c r="BB707" s="202" t="str">
        <f t="shared" si="417"/>
        <v>-</v>
      </c>
      <c r="BC707" s="187"/>
      <c r="BD707" s="197"/>
      <c r="BE707" s="202" t="str">
        <f t="shared" si="418"/>
        <v>-</v>
      </c>
      <c r="BF707" s="187"/>
      <c r="BG707" s="197"/>
      <c r="BH707" s="202" t="str">
        <f t="shared" si="419"/>
        <v>-</v>
      </c>
      <c r="BI707" s="187"/>
      <c r="BJ707" s="197"/>
      <c r="BK707" s="202" t="str">
        <f t="shared" si="420"/>
        <v>-</v>
      </c>
      <c r="BL707" s="187"/>
      <c r="BM707" s="197"/>
      <c r="BN707" s="202" t="str">
        <f t="shared" si="421"/>
        <v>-</v>
      </c>
      <c r="BO707" s="187"/>
      <c r="BP707" s="197"/>
      <c r="BQ707" s="202" t="str">
        <f t="shared" si="422"/>
        <v>-</v>
      </c>
      <c r="BR707" s="187"/>
      <c r="BS707" s="197"/>
      <c r="BT707" s="202" t="str">
        <f t="shared" si="423"/>
        <v>-</v>
      </c>
      <c r="BU707" s="187"/>
      <c r="BV707" s="197"/>
      <c r="BW707" s="202" t="str">
        <f t="shared" si="424"/>
        <v>-</v>
      </c>
      <c r="BX707" s="187"/>
      <c r="BY707" s="197"/>
      <c r="BZ707" s="202" t="str">
        <f t="shared" si="425"/>
        <v>-</v>
      </c>
      <c r="CA707" s="187"/>
      <c r="CB707" s="197"/>
      <c r="CC707" s="202" t="str">
        <f t="shared" si="426"/>
        <v>-</v>
      </c>
      <c r="CD707" s="187"/>
      <c r="CE707" s="197"/>
      <c r="CF707" s="202" t="str">
        <f t="shared" si="427"/>
        <v>-</v>
      </c>
      <c r="CG707" s="187"/>
      <c r="CH707" s="197"/>
      <c r="CI707" s="202" t="str">
        <f t="shared" si="428"/>
        <v>-</v>
      </c>
      <c r="CJ707" s="187"/>
      <c r="CK707" s="197"/>
      <c r="CL707" s="202" t="str">
        <f t="shared" si="435"/>
        <v>-</v>
      </c>
      <c r="CM707" s="187"/>
      <c r="CN707" s="197"/>
      <c r="CO707" s="202" t="str">
        <f t="shared" si="436"/>
        <v>-</v>
      </c>
      <c r="CP707" s="187"/>
      <c r="CQ707" s="197"/>
      <c r="CR707" s="202" t="str">
        <f t="shared" si="429"/>
        <v>-</v>
      </c>
      <c r="CS707" s="187"/>
      <c r="CT707" s="197"/>
      <c r="CU707" s="202" t="str">
        <f t="shared" si="437"/>
        <v>-</v>
      </c>
      <c r="CV707" s="187"/>
      <c r="CW707" s="197"/>
      <c r="CX707" s="202" t="str">
        <f t="shared" si="438"/>
        <v>-</v>
      </c>
      <c r="CY707" s="187"/>
      <c r="CZ707" s="197"/>
      <c r="DA707" s="202" t="str">
        <f t="shared" si="430"/>
        <v>-</v>
      </c>
      <c r="DB707" s="187"/>
      <c r="DC707" s="197"/>
      <c r="DD707" s="202" t="str">
        <f t="shared" si="439"/>
        <v>-</v>
      </c>
      <c r="DE707" s="187"/>
      <c r="DF707" s="197"/>
      <c r="DG707" s="202" t="str">
        <f t="shared" si="440"/>
        <v>-</v>
      </c>
      <c r="DH707" s="187"/>
      <c r="DI707" s="103">
        <f t="shared" si="431"/>
        <v>3</v>
      </c>
      <c r="DJ707" s="103">
        <f t="shared" si="432"/>
        <v>1</v>
      </c>
      <c r="DK707" s="200">
        <f t="shared" si="441"/>
        <v>33.333333333333329</v>
      </c>
      <c r="DL707" s="201">
        <f t="shared" si="442"/>
        <v>2</v>
      </c>
    </row>
    <row r="708" spans="2:116" ht="24.95" customHeight="1">
      <c r="B708" s="48"/>
      <c r="C708" s="48"/>
      <c r="D708" s="14" t="s">
        <v>1674</v>
      </c>
      <c r="E708" s="11" t="s">
        <v>1563</v>
      </c>
      <c r="F708" s="12" t="s">
        <v>992</v>
      </c>
      <c r="G708" s="12" t="s">
        <v>938</v>
      </c>
      <c r="H708" s="40" t="s">
        <v>523</v>
      </c>
      <c r="I708" s="41" t="s">
        <v>532</v>
      </c>
      <c r="J708" s="78" t="str">
        <f t="shared" si="443"/>
        <v xml:space="preserve">C4 </v>
      </c>
      <c r="K708" s="197" t="s">
        <v>1192</v>
      </c>
      <c r="L708" s="202" t="str">
        <f t="shared" si="433"/>
        <v>A</v>
      </c>
      <c r="M708" s="189" t="s">
        <v>1609</v>
      </c>
      <c r="N708" s="197" t="s">
        <v>1192</v>
      </c>
      <c r="O708" s="202" t="str">
        <f t="shared" ref="O708:O771" si="444">IF(AND(N708="Y",P708&lt;&gt;""),"A","-")</f>
        <v>-</v>
      </c>
      <c r="P708" s="187"/>
      <c r="Q708" s="197" t="s">
        <v>1192</v>
      </c>
      <c r="R708" s="202" t="str">
        <f t="shared" ref="R708:R771" si="445">IF(AND(Q708="Y",S708&lt;&gt;""),"A","-")</f>
        <v>-</v>
      </c>
      <c r="S708" s="187"/>
      <c r="T708" s="197"/>
      <c r="U708" s="202" t="str">
        <f t="shared" ref="U708:U771" si="446">IF(AND(T708="Y",V708&lt;&gt;""),"A","-")</f>
        <v>-</v>
      </c>
      <c r="V708" s="187"/>
      <c r="W708" s="197"/>
      <c r="X708" s="202" t="str">
        <f t="shared" ref="X708:X771" si="447">IF(AND(W708="Y",Y708&lt;&gt;""),"A","-")</f>
        <v>-</v>
      </c>
      <c r="Y708" s="187"/>
      <c r="Z708" s="197"/>
      <c r="AA708" s="202" t="str">
        <f t="shared" ref="AA708:AA771" si="448">IF(AND(Z708="Y",AB708&lt;&gt;""),"A","-")</f>
        <v>-</v>
      </c>
      <c r="AB708" s="187"/>
      <c r="AC708" s="197"/>
      <c r="AD708" s="202" t="str">
        <f t="shared" si="434"/>
        <v>-</v>
      </c>
      <c r="AE708" s="187"/>
      <c r="AF708" s="197"/>
      <c r="AG708" s="202" t="str">
        <f t="shared" ref="AG708:AG771" si="449">IF(AND(AF708="Y",AH708&lt;&gt;""),"A","-")</f>
        <v>-</v>
      </c>
      <c r="AH708" s="187"/>
      <c r="AI708" s="197"/>
      <c r="AJ708" s="202" t="str">
        <f t="shared" ref="AJ708:AJ771" si="450">IF(AND(AI708="Y",AK708&lt;&gt;""),"A","-")</f>
        <v>-</v>
      </c>
      <c r="AK708" s="187"/>
      <c r="AL708" s="197"/>
      <c r="AM708" s="202" t="str">
        <f t="shared" ref="AM708:AM771" si="451">IF(AND(AL708="Y",AN708&lt;&gt;""),"A","-")</f>
        <v>-</v>
      </c>
      <c r="AN708" s="187"/>
      <c r="AO708" s="197"/>
      <c r="AP708" s="202" t="str">
        <f t="shared" ref="AP708:AP771" si="452">IF(AND(AO708="Y",AQ708&lt;&gt;""),"A","-")</f>
        <v>-</v>
      </c>
      <c r="AQ708" s="187"/>
      <c r="AR708" s="197"/>
      <c r="AS708" s="202" t="str">
        <f t="shared" ref="AS708:AS771" si="453">IF(AND(AR708="Y",AT708&lt;&gt;""),"A","-")</f>
        <v>-</v>
      </c>
      <c r="AT708" s="187"/>
      <c r="AU708" s="197"/>
      <c r="AV708" s="202" t="str">
        <f t="shared" ref="AV708:AV771" si="454">IF(AND(AU708="Y",AW708&lt;&gt;""),"A","-")</f>
        <v>-</v>
      </c>
      <c r="AW708" s="187"/>
      <c r="AX708" s="197"/>
      <c r="AY708" s="202" t="str">
        <f t="shared" ref="AY708:AY771" si="455">IF(AND(AX708="Y",AZ708&lt;&gt;""),"A","-")</f>
        <v>-</v>
      </c>
      <c r="AZ708" s="187"/>
      <c r="BA708" s="197"/>
      <c r="BB708" s="202" t="str">
        <f t="shared" ref="BB708:BB771" si="456">IF(AND(BA708="Y",BC708&lt;&gt;""),"A","-")</f>
        <v>-</v>
      </c>
      <c r="BC708" s="187"/>
      <c r="BD708" s="197"/>
      <c r="BE708" s="202" t="str">
        <f t="shared" ref="BE708:BE771" si="457">IF(AND(BD708="Y",BF708&lt;&gt;""),"A","-")</f>
        <v>-</v>
      </c>
      <c r="BF708" s="187"/>
      <c r="BG708" s="197"/>
      <c r="BH708" s="202" t="str">
        <f t="shared" ref="BH708:BH771" si="458">IF(AND(BG708="Y",BI708&lt;&gt;""),"A","-")</f>
        <v>-</v>
      </c>
      <c r="BI708" s="187"/>
      <c r="BJ708" s="197"/>
      <c r="BK708" s="202" t="str">
        <f t="shared" ref="BK708:BK771" si="459">IF(AND(BJ708="Y",BL708&lt;&gt;""),"A","-")</f>
        <v>-</v>
      </c>
      <c r="BL708" s="187"/>
      <c r="BM708" s="197"/>
      <c r="BN708" s="202" t="str">
        <f t="shared" ref="BN708:BN771" si="460">IF(AND(BM708="Y",BO708&lt;&gt;""),"A","-")</f>
        <v>-</v>
      </c>
      <c r="BO708" s="187"/>
      <c r="BP708" s="197"/>
      <c r="BQ708" s="202" t="str">
        <f t="shared" ref="BQ708:BQ771" si="461">IF(AND(BP708="Y",BR708&lt;&gt;""),"A","-")</f>
        <v>-</v>
      </c>
      <c r="BR708" s="187"/>
      <c r="BS708" s="197"/>
      <c r="BT708" s="202" t="str">
        <f t="shared" ref="BT708:BT771" si="462">IF(AND(BS708="Y",BU708&lt;&gt;""),"A","-")</f>
        <v>-</v>
      </c>
      <c r="BU708" s="187"/>
      <c r="BV708" s="197"/>
      <c r="BW708" s="202" t="str">
        <f t="shared" ref="BW708:BW771" si="463">IF(AND(BV708="Y",BX708&lt;&gt;""),"A","-")</f>
        <v>-</v>
      </c>
      <c r="BX708" s="187"/>
      <c r="BY708" s="197"/>
      <c r="BZ708" s="202" t="str">
        <f t="shared" ref="BZ708:BZ771" si="464">IF(AND(BY708="Y",CA708&lt;&gt;""),"A","-")</f>
        <v>-</v>
      </c>
      <c r="CA708" s="187"/>
      <c r="CB708" s="197"/>
      <c r="CC708" s="202" t="str">
        <f t="shared" ref="CC708:CC771" si="465">IF(AND(CB708="Y",CD708&lt;&gt;""),"A","-")</f>
        <v>-</v>
      </c>
      <c r="CD708" s="187"/>
      <c r="CE708" s="197"/>
      <c r="CF708" s="202" t="str">
        <f t="shared" ref="CF708:CF771" si="466">IF(AND(CE708="Y",CG708&lt;&gt;""),"A","-")</f>
        <v>-</v>
      </c>
      <c r="CG708" s="187"/>
      <c r="CH708" s="197"/>
      <c r="CI708" s="202" t="str">
        <f t="shared" ref="CI708:CI771" si="467">IF(AND(CH708="Y",CJ708&lt;&gt;""),"A","-")</f>
        <v>-</v>
      </c>
      <c r="CJ708" s="187"/>
      <c r="CK708" s="197"/>
      <c r="CL708" s="202" t="str">
        <f t="shared" si="435"/>
        <v>-</v>
      </c>
      <c r="CM708" s="187"/>
      <c r="CN708" s="197"/>
      <c r="CO708" s="202" t="str">
        <f t="shared" si="436"/>
        <v>-</v>
      </c>
      <c r="CP708" s="187"/>
      <c r="CQ708" s="197"/>
      <c r="CR708" s="202" t="str">
        <f t="shared" ref="CR708:CR771" si="468">IF(AND(CQ708="Y",CS708&lt;&gt;""),"A","-")</f>
        <v>-</v>
      </c>
      <c r="CS708" s="187"/>
      <c r="CT708" s="197"/>
      <c r="CU708" s="202" t="str">
        <f t="shared" si="437"/>
        <v>-</v>
      </c>
      <c r="CV708" s="187"/>
      <c r="CW708" s="197"/>
      <c r="CX708" s="202" t="str">
        <f t="shared" si="438"/>
        <v>-</v>
      </c>
      <c r="CY708" s="187"/>
      <c r="CZ708" s="197"/>
      <c r="DA708" s="202" t="str">
        <f t="shared" ref="DA708:DA771" si="469">IF(AND(CZ708="Y",DB708&lt;&gt;""),"A","-")</f>
        <v>-</v>
      </c>
      <c r="DB708" s="187"/>
      <c r="DC708" s="197"/>
      <c r="DD708" s="202" t="str">
        <f t="shared" si="439"/>
        <v>-</v>
      </c>
      <c r="DE708" s="187"/>
      <c r="DF708" s="197"/>
      <c r="DG708" s="202" t="str">
        <f t="shared" si="440"/>
        <v>-</v>
      </c>
      <c r="DH708" s="187"/>
      <c r="DI708" s="103">
        <f t="shared" ref="DI708:DI771" si="470">COUNTIF($K708:$DH708,"Y")</f>
        <v>3</v>
      </c>
      <c r="DJ708" s="103">
        <f t="shared" ref="DJ708:DJ771" si="471">COUNTIF($K708:$DH708,"A")</f>
        <v>1</v>
      </c>
      <c r="DK708" s="200">
        <f t="shared" si="441"/>
        <v>33.333333333333329</v>
      </c>
      <c r="DL708" s="201">
        <f t="shared" si="442"/>
        <v>2</v>
      </c>
    </row>
    <row r="709" spans="2:116" ht="24.95" customHeight="1">
      <c r="B709" s="48" t="s">
        <v>1599</v>
      </c>
      <c r="C709" s="48"/>
      <c r="D709" s="14" t="s">
        <v>1675</v>
      </c>
      <c r="E709" s="11" t="s">
        <v>1564</v>
      </c>
      <c r="F709" s="12" t="s">
        <v>992</v>
      </c>
      <c r="G709" s="12" t="s">
        <v>938</v>
      </c>
      <c r="H709" s="40" t="s">
        <v>523</v>
      </c>
      <c r="I709" s="41" t="s">
        <v>532</v>
      </c>
      <c r="J709" s="78" t="str">
        <f t="shared" si="443"/>
        <v xml:space="preserve">C4 </v>
      </c>
      <c r="K709" s="197" t="s">
        <v>1192</v>
      </c>
      <c r="L709" s="202" t="str">
        <f t="shared" ref="L709:L772" si="472">IF(AND(K709="Y",M709&lt;&gt;""),"A","-")</f>
        <v>A</v>
      </c>
      <c r="M709" s="189" t="s">
        <v>1609</v>
      </c>
      <c r="N709" s="197" t="s">
        <v>1192</v>
      </c>
      <c r="O709" s="202" t="str">
        <f t="shared" si="444"/>
        <v>-</v>
      </c>
      <c r="P709" s="187"/>
      <c r="Q709" s="197" t="s">
        <v>1192</v>
      </c>
      <c r="R709" s="202" t="str">
        <f t="shared" si="445"/>
        <v>-</v>
      </c>
      <c r="S709" s="187"/>
      <c r="T709" s="197"/>
      <c r="U709" s="202" t="str">
        <f t="shared" si="446"/>
        <v>-</v>
      </c>
      <c r="V709" s="187"/>
      <c r="W709" s="197"/>
      <c r="X709" s="202" t="str">
        <f t="shared" si="447"/>
        <v>-</v>
      </c>
      <c r="Y709" s="187"/>
      <c r="Z709" s="197"/>
      <c r="AA709" s="202" t="str">
        <f t="shared" si="448"/>
        <v>-</v>
      </c>
      <c r="AB709" s="187"/>
      <c r="AC709" s="197"/>
      <c r="AD709" s="202" t="str">
        <f t="shared" ref="AD709:AD772" si="473">IF(AND(AC709="Y",AE709&lt;&gt;""),"A","-")</f>
        <v>-</v>
      </c>
      <c r="AE709" s="187"/>
      <c r="AF709" s="197"/>
      <c r="AG709" s="202" t="str">
        <f t="shared" si="449"/>
        <v>-</v>
      </c>
      <c r="AH709" s="187"/>
      <c r="AI709" s="197"/>
      <c r="AJ709" s="202" t="str">
        <f t="shared" si="450"/>
        <v>-</v>
      </c>
      <c r="AK709" s="187"/>
      <c r="AL709" s="197"/>
      <c r="AM709" s="202" t="str">
        <f t="shared" si="451"/>
        <v>-</v>
      </c>
      <c r="AN709" s="187"/>
      <c r="AO709" s="197"/>
      <c r="AP709" s="202" t="str">
        <f t="shared" si="452"/>
        <v>-</v>
      </c>
      <c r="AQ709" s="187"/>
      <c r="AR709" s="197"/>
      <c r="AS709" s="202" t="str">
        <f t="shared" si="453"/>
        <v>-</v>
      </c>
      <c r="AT709" s="187"/>
      <c r="AU709" s="197"/>
      <c r="AV709" s="202" t="str">
        <f t="shared" si="454"/>
        <v>-</v>
      </c>
      <c r="AW709" s="187"/>
      <c r="AX709" s="197"/>
      <c r="AY709" s="202" t="str">
        <f t="shared" si="455"/>
        <v>-</v>
      </c>
      <c r="AZ709" s="187"/>
      <c r="BA709" s="197"/>
      <c r="BB709" s="202" t="str">
        <f t="shared" si="456"/>
        <v>-</v>
      </c>
      <c r="BC709" s="187"/>
      <c r="BD709" s="197"/>
      <c r="BE709" s="202" t="str">
        <f t="shared" si="457"/>
        <v>-</v>
      </c>
      <c r="BF709" s="187"/>
      <c r="BG709" s="197"/>
      <c r="BH709" s="202" t="str">
        <f t="shared" si="458"/>
        <v>-</v>
      </c>
      <c r="BI709" s="187"/>
      <c r="BJ709" s="197"/>
      <c r="BK709" s="202" t="str">
        <f t="shared" si="459"/>
        <v>-</v>
      </c>
      <c r="BL709" s="187"/>
      <c r="BM709" s="197"/>
      <c r="BN709" s="202" t="str">
        <f t="shared" si="460"/>
        <v>-</v>
      </c>
      <c r="BO709" s="187"/>
      <c r="BP709" s="197"/>
      <c r="BQ709" s="202" t="str">
        <f t="shared" si="461"/>
        <v>-</v>
      </c>
      <c r="BR709" s="187"/>
      <c r="BS709" s="197"/>
      <c r="BT709" s="202" t="str">
        <f t="shared" si="462"/>
        <v>-</v>
      </c>
      <c r="BU709" s="187"/>
      <c r="BV709" s="197"/>
      <c r="BW709" s="202" t="str">
        <f t="shared" si="463"/>
        <v>-</v>
      </c>
      <c r="BX709" s="187"/>
      <c r="BY709" s="197"/>
      <c r="BZ709" s="202" t="str">
        <f t="shared" si="464"/>
        <v>-</v>
      </c>
      <c r="CA709" s="187"/>
      <c r="CB709" s="197"/>
      <c r="CC709" s="202" t="str">
        <f t="shared" si="465"/>
        <v>-</v>
      </c>
      <c r="CD709" s="187"/>
      <c r="CE709" s="197"/>
      <c r="CF709" s="202" t="str">
        <f t="shared" si="466"/>
        <v>-</v>
      </c>
      <c r="CG709" s="187"/>
      <c r="CH709" s="197"/>
      <c r="CI709" s="202" t="str">
        <f t="shared" si="467"/>
        <v>-</v>
      </c>
      <c r="CJ709" s="187"/>
      <c r="CK709" s="197"/>
      <c r="CL709" s="202" t="str">
        <f t="shared" ref="CL709:CL772" si="474">IF(AND(CK709="Y",CM709&lt;&gt;""),"A","-")</f>
        <v>-</v>
      </c>
      <c r="CM709" s="187"/>
      <c r="CN709" s="197"/>
      <c r="CO709" s="202" t="str">
        <f t="shared" ref="CO709:CO772" si="475">IF(AND(CN709="Y",CP709&lt;&gt;""),"A","-")</f>
        <v>-</v>
      </c>
      <c r="CP709" s="187"/>
      <c r="CQ709" s="197"/>
      <c r="CR709" s="202" t="str">
        <f t="shared" si="468"/>
        <v>-</v>
      </c>
      <c r="CS709" s="187"/>
      <c r="CT709" s="197"/>
      <c r="CU709" s="202" t="str">
        <f t="shared" ref="CU709:CU772" si="476">IF(AND(CT709="Y",CV709&lt;&gt;""),"A","-")</f>
        <v>-</v>
      </c>
      <c r="CV709" s="187"/>
      <c r="CW709" s="197"/>
      <c r="CX709" s="202" t="str">
        <f t="shared" ref="CX709:CX772" si="477">IF(AND(CW709="Y",CY709&lt;&gt;""),"A","-")</f>
        <v>-</v>
      </c>
      <c r="CY709" s="187"/>
      <c r="CZ709" s="197"/>
      <c r="DA709" s="202" t="str">
        <f t="shared" si="469"/>
        <v>-</v>
      </c>
      <c r="DB709" s="187"/>
      <c r="DC709" s="197"/>
      <c r="DD709" s="202" t="str">
        <f t="shared" ref="DD709:DD772" si="478">IF(AND(DC709="Y",DE709&lt;&gt;""),"A","-")</f>
        <v>-</v>
      </c>
      <c r="DE709" s="187"/>
      <c r="DF709" s="197"/>
      <c r="DG709" s="202" t="str">
        <f t="shared" ref="DG709:DG772" si="479">IF(AND(DF709="Y",DH709&lt;&gt;""),"A","-")</f>
        <v>-</v>
      </c>
      <c r="DH709" s="187"/>
      <c r="DI709" s="103">
        <f t="shared" si="470"/>
        <v>3</v>
      </c>
      <c r="DJ709" s="103">
        <f t="shared" si="471"/>
        <v>1</v>
      </c>
      <c r="DK709" s="200">
        <f t="shared" ref="DK709:DK772" si="480">DJ709/DI709*100</f>
        <v>33.333333333333329</v>
      </c>
      <c r="DL709" s="201">
        <f t="shared" ref="DL709:DL772" si="481">ROUND(IF($DK709&gt;=80,"5",IF($DK709&gt;=60,"4",IF($DK709&gt;=40,"3",IF($DK709&gt;=21,"2",IF($DK709&lt;=20,"1"))))),2)</f>
        <v>2</v>
      </c>
    </row>
    <row r="710" spans="2:116" ht="24.95" customHeight="1">
      <c r="B710" s="48" t="s">
        <v>1599</v>
      </c>
      <c r="C710" s="48"/>
      <c r="D710" s="14" t="s">
        <v>1676</v>
      </c>
      <c r="E710" s="11" t="s">
        <v>1565</v>
      </c>
      <c r="F710" s="12" t="s">
        <v>992</v>
      </c>
      <c r="G710" s="12" t="s">
        <v>938</v>
      </c>
      <c r="H710" s="40" t="s">
        <v>523</v>
      </c>
      <c r="I710" s="41" t="s">
        <v>532</v>
      </c>
      <c r="J710" s="78" t="str">
        <f t="shared" si="443"/>
        <v xml:space="preserve">C4 </v>
      </c>
      <c r="K710" s="197" t="s">
        <v>1192</v>
      </c>
      <c r="L710" s="202" t="str">
        <f t="shared" si="472"/>
        <v>A</v>
      </c>
      <c r="M710" s="189" t="s">
        <v>1609</v>
      </c>
      <c r="N710" s="197" t="s">
        <v>1192</v>
      </c>
      <c r="O710" s="202" t="str">
        <f t="shared" si="444"/>
        <v>-</v>
      </c>
      <c r="P710" s="187"/>
      <c r="Q710" s="197" t="s">
        <v>1192</v>
      </c>
      <c r="R710" s="202" t="str">
        <f t="shared" si="445"/>
        <v>-</v>
      </c>
      <c r="S710" s="187"/>
      <c r="T710" s="197"/>
      <c r="U710" s="202" t="str">
        <f t="shared" si="446"/>
        <v>-</v>
      </c>
      <c r="V710" s="187"/>
      <c r="W710" s="197"/>
      <c r="X710" s="202" t="str">
        <f t="shared" si="447"/>
        <v>-</v>
      </c>
      <c r="Y710" s="187"/>
      <c r="Z710" s="197"/>
      <c r="AA710" s="202" t="str">
        <f t="shared" si="448"/>
        <v>-</v>
      </c>
      <c r="AB710" s="187"/>
      <c r="AC710" s="197"/>
      <c r="AD710" s="202" t="str">
        <f t="shared" si="473"/>
        <v>-</v>
      </c>
      <c r="AE710" s="187"/>
      <c r="AF710" s="197"/>
      <c r="AG710" s="202" t="str">
        <f t="shared" si="449"/>
        <v>-</v>
      </c>
      <c r="AH710" s="187"/>
      <c r="AI710" s="197"/>
      <c r="AJ710" s="202" t="str">
        <f t="shared" si="450"/>
        <v>-</v>
      </c>
      <c r="AK710" s="187"/>
      <c r="AL710" s="197"/>
      <c r="AM710" s="202" t="str">
        <f t="shared" si="451"/>
        <v>-</v>
      </c>
      <c r="AN710" s="187"/>
      <c r="AO710" s="197"/>
      <c r="AP710" s="202" t="str">
        <f t="shared" si="452"/>
        <v>-</v>
      </c>
      <c r="AQ710" s="187"/>
      <c r="AR710" s="197"/>
      <c r="AS710" s="202" t="str">
        <f t="shared" si="453"/>
        <v>-</v>
      </c>
      <c r="AT710" s="187"/>
      <c r="AU710" s="197"/>
      <c r="AV710" s="202" t="str">
        <f t="shared" si="454"/>
        <v>-</v>
      </c>
      <c r="AW710" s="187"/>
      <c r="AX710" s="197"/>
      <c r="AY710" s="202" t="str">
        <f t="shared" si="455"/>
        <v>-</v>
      </c>
      <c r="AZ710" s="187"/>
      <c r="BA710" s="197"/>
      <c r="BB710" s="202" t="str">
        <f t="shared" si="456"/>
        <v>-</v>
      </c>
      <c r="BC710" s="187"/>
      <c r="BD710" s="197"/>
      <c r="BE710" s="202" t="str">
        <f t="shared" si="457"/>
        <v>-</v>
      </c>
      <c r="BF710" s="187"/>
      <c r="BG710" s="197"/>
      <c r="BH710" s="202" t="str">
        <f t="shared" si="458"/>
        <v>-</v>
      </c>
      <c r="BI710" s="187"/>
      <c r="BJ710" s="197"/>
      <c r="BK710" s="202" t="str">
        <f t="shared" si="459"/>
        <v>-</v>
      </c>
      <c r="BL710" s="187"/>
      <c r="BM710" s="197"/>
      <c r="BN710" s="202" t="str">
        <f t="shared" si="460"/>
        <v>-</v>
      </c>
      <c r="BO710" s="187"/>
      <c r="BP710" s="197"/>
      <c r="BQ710" s="202" t="str">
        <f t="shared" si="461"/>
        <v>-</v>
      </c>
      <c r="BR710" s="187"/>
      <c r="BS710" s="197"/>
      <c r="BT710" s="202" t="str">
        <f t="shared" si="462"/>
        <v>-</v>
      </c>
      <c r="BU710" s="187"/>
      <c r="BV710" s="197"/>
      <c r="BW710" s="202" t="str">
        <f t="shared" si="463"/>
        <v>-</v>
      </c>
      <c r="BX710" s="187"/>
      <c r="BY710" s="197"/>
      <c r="BZ710" s="202" t="str">
        <f t="shared" si="464"/>
        <v>-</v>
      </c>
      <c r="CA710" s="187"/>
      <c r="CB710" s="197"/>
      <c r="CC710" s="202" t="str">
        <f t="shared" si="465"/>
        <v>-</v>
      </c>
      <c r="CD710" s="187"/>
      <c r="CE710" s="197"/>
      <c r="CF710" s="202" t="str">
        <f t="shared" si="466"/>
        <v>-</v>
      </c>
      <c r="CG710" s="187"/>
      <c r="CH710" s="197"/>
      <c r="CI710" s="202" t="str">
        <f t="shared" si="467"/>
        <v>-</v>
      </c>
      <c r="CJ710" s="187"/>
      <c r="CK710" s="197"/>
      <c r="CL710" s="202" t="str">
        <f t="shared" si="474"/>
        <v>-</v>
      </c>
      <c r="CM710" s="187"/>
      <c r="CN710" s="197"/>
      <c r="CO710" s="202" t="str">
        <f t="shared" si="475"/>
        <v>-</v>
      </c>
      <c r="CP710" s="187"/>
      <c r="CQ710" s="197"/>
      <c r="CR710" s="202" t="str">
        <f t="shared" si="468"/>
        <v>-</v>
      </c>
      <c r="CS710" s="187"/>
      <c r="CT710" s="197"/>
      <c r="CU710" s="202" t="str">
        <f t="shared" si="476"/>
        <v>-</v>
      </c>
      <c r="CV710" s="187"/>
      <c r="CW710" s="197"/>
      <c r="CX710" s="202" t="str">
        <f t="shared" si="477"/>
        <v>-</v>
      </c>
      <c r="CY710" s="187"/>
      <c r="CZ710" s="197"/>
      <c r="DA710" s="202" t="str">
        <f t="shared" si="469"/>
        <v>-</v>
      </c>
      <c r="DB710" s="187"/>
      <c r="DC710" s="197"/>
      <c r="DD710" s="202" t="str">
        <f t="shared" si="478"/>
        <v>-</v>
      </c>
      <c r="DE710" s="187"/>
      <c r="DF710" s="197"/>
      <c r="DG710" s="202" t="str">
        <f t="shared" si="479"/>
        <v>-</v>
      </c>
      <c r="DH710" s="187"/>
      <c r="DI710" s="103">
        <f t="shared" si="470"/>
        <v>3</v>
      </c>
      <c r="DJ710" s="103">
        <f t="shared" si="471"/>
        <v>1</v>
      </c>
      <c r="DK710" s="200">
        <f t="shared" si="480"/>
        <v>33.333333333333329</v>
      </c>
      <c r="DL710" s="201">
        <f t="shared" si="481"/>
        <v>2</v>
      </c>
    </row>
    <row r="711" spans="2:116" ht="24.95" customHeight="1">
      <c r="B711" s="48"/>
      <c r="C711" s="48"/>
      <c r="D711" s="14" t="s">
        <v>1677</v>
      </c>
      <c r="E711" s="11" t="s">
        <v>1566</v>
      </c>
      <c r="F711" s="12" t="s">
        <v>992</v>
      </c>
      <c r="G711" s="12" t="s">
        <v>938</v>
      </c>
      <c r="H711" s="40" t="s">
        <v>523</v>
      </c>
      <c r="I711" s="41" t="s">
        <v>532</v>
      </c>
      <c r="J711" s="78" t="str">
        <f t="shared" si="443"/>
        <v xml:space="preserve">C4 </v>
      </c>
      <c r="K711" s="197" t="s">
        <v>1192</v>
      </c>
      <c r="L711" s="202" t="str">
        <f t="shared" si="472"/>
        <v>A</v>
      </c>
      <c r="M711" s="189" t="s">
        <v>1609</v>
      </c>
      <c r="N711" s="197" t="s">
        <v>1192</v>
      </c>
      <c r="O711" s="202" t="str">
        <f t="shared" si="444"/>
        <v>-</v>
      </c>
      <c r="P711" s="187"/>
      <c r="Q711" s="197" t="s">
        <v>1192</v>
      </c>
      <c r="R711" s="202" t="str">
        <f t="shared" si="445"/>
        <v>-</v>
      </c>
      <c r="S711" s="187"/>
      <c r="T711" s="197"/>
      <c r="U711" s="202" t="str">
        <f t="shared" si="446"/>
        <v>-</v>
      </c>
      <c r="V711" s="187"/>
      <c r="W711" s="197"/>
      <c r="X711" s="202" t="str">
        <f t="shared" si="447"/>
        <v>-</v>
      </c>
      <c r="Y711" s="187"/>
      <c r="Z711" s="197"/>
      <c r="AA711" s="202" t="str">
        <f t="shared" si="448"/>
        <v>-</v>
      </c>
      <c r="AB711" s="187"/>
      <c r="AC711" s="197"/>
      <c r="AD711" s="202" t="str">
        <f t="shared" si="473"/>
        <v>-</v>
      </c>
      <c r="AE711" s="187"/>
      <c r="AF711" s="197"/>
      <c r="AG711" s="202" t="str">
        <f t="shared" si="449"/>
        <v>-</v>
      </c>
      <c r="AH711" s="187"/>
      <c r="AI711" s="197"/>
      <c r="AJ711" s="202" t="str">
        <f t="shared" si="450"/>
        <v>-</v>
      </c>
      <c r="AK711" s="187"/>
      <c r="AL711" s="197"/>
      <c r="AM711" s="202" t="str">
        <f t="shared" si="451"/>
        <v>-</v>
      </c>
      <c r="AN711" s="187"/>
      <c r="AO711" s="197"/>
      <c r="AP711" s="202" t="str">
        <f t="shared" si="452"/>
        <v>-</v>
      </c>
      <c r="AQ711" s="187"/>
      <c r="AR711" s="197"/>
      <c r="AS711" s="202" t="str">
        <f t="shared" si="453"/>
        <v>-</v>
      </c>
      <c r="AT711" s="187"/>
      <c r="AU711" s="197"/>
      <c r="AV711" s="202" t="str">
        <f t="shared" si="454"/>
        <v>-</v>
      </c>
      <c r="AW711" s="187"/>
      <c r="AX711" s="197"/>
      <c r="AY711" s="202" t="str">
        <f t="shared" si="455"/>
        <v>-</v>
      </c>
      <c r="AZ711" s="187"/>
      <c r="BA711" s="197"/>
      <c r="BB711" s="202" t="str">
        <f t="shared" si="456"/>
        <v>-</v>
      </c>
      <c r="BC711" s="187"/>
      <c r="BD711" s="197"/>
      <c r="BE711" s="202" t="str">
        <f t="shared" si="457"/>
        <v>-</v>
      </c>
      <c r="BF711" s="187"/>
      <c r="BG711" s="197"/>
      <c r="BH711" s="202" t="str">
        <f t="shared" si="458"/>
        <v>-</v>
      </c>
      <c r="BI711" s="187"/>
      <c r="BJ711" s="197"/>
      <c r="BK711" s="202" t="str">
        <f t="shared" si="459"/>
        <v>-</v>
      </c>
      <c r="BL711" s="187"/>
      <c r="BM711" s="197"/>
      <c r="BN711" s="202" t="str">
        <f t="shared" si="460"/>
        <v>-</v>
      </c>
      <c r="BO711" s="187"/>
      <c r="BP711" s="197"/>
      <c r="BQ711" s="202" t="str">
        <f t="shared" si="461"/>
        <v>-</v>
      </c>
      <c r="BR711" s="187"/>
      <c r="BS711" s="197"/>
      <c r="BT711" s="202" t="str">
        <f t="shared" si="462"/>
        <v>-</v>
      </c>
      <c r="BU711" s="187"/>
      <c r="BV711" s="197"/>
      <c r="BW711" s="202" t="str">
        <f t="shared" si="463"/>
        <v>-</v>
      </c>
      <c r="BX711" s="187"/>
      <c r="BY711" s="197"/>
      <c r="BZ711" s="202" t="str">
        <f t="shared" si="464"/>
        <v>-</v>
      </c>
      <c r="CA711" s="187"/>
      <c r="CB711" s="197"/>
      <c r="CC711" s="202" t="str">
        <f t="shared" si="465"/>
        <v>-</v>
      </c>
      <c r="CD711" s="187"/>
      <c r="CE711" s="197"/>
      <c r="CF711" s="202" t="str">
        <f t="shared" si="466"/>
        <v>-</v>
      </c>
      <c r="CG711" s="187"/>
      <c r="CH711" s="197"/>
      <c r="CI711" s="202" t="str">
        <f t="shared" si="467"/>
        <v>-</v>
      </c>
      <c r="CJ711" s="187"/>
      <c r="CK711" s="197"/>
      <c r="CL711" s="202" t="str">
        <f t="shared" si="474"/>
        <v>-</v>
      </c>
      <c r="CM711" s="187"/>
      <c r="CN711" s="197"/>
      <c r="CO711" s="202" t="str">
        <f t="shared" si="475"/>
        <v>-</v>
      </c>
      <c r="CP711" s="187"/>
      <c r="CQ711" s="197"/>
      <c r="CR711" s="202" t="str">
        <f t="shared" si="468"/>
        <v>-</v>
      </c>
      <c r="CS711" s="187"/>
      <c r="CT711" s="197"/>
      <c r="CU711" s="202" t="str">
        <f t="shared" si="476"/>
        <v>-</v>
      </c>
      <c r="CV711" s="187"/>
      <c r="CW711" s="197"/>
      <c r="CX711" s="202" t="str">
        <f t="shared" si="477"/>
        <v>-</v>
      </c>
      <c r="CY711" s="187"/>
      <c r="CZ711" s="197"/>
      <c r="DA711" s="202" t="str">
        <f t="shared" si="469"/>
        <v>-</v>
      </c>
      <c r="DB711" s="187"/>
      <c r="DC711" s="197"/>
      <c r="DD711" s="202" t="str">
        <f t="shared" si="478"/>
        <v>-</v>
      </c>
      <c r="DE711" s="187"/>
      <c r="DF711" s="197"/>
      <c r="DG711" s="202" t="str">
        <f t="shared" si="479"/>
        <v>-</v>
      </c>
      <c r="DH711" s="187"/>
      <c r="DI711" s="103">
        <f t="shared" si="470"/>
        <v>3</v>
      </c>
      <c r="DJ711" s="103">
        <f t="shared" si="471"/>
        <v>1</v>
      </c>
      <c r="DK711" s="200">
        <f t="shared" si="480"/>
        <v>33.333333333333329</v>
      </c>
      <c r="DL711" s="201">
        <f t="shared" si="481"/>
        <v>2</v>
      </c>
    </row>
    <row r="712" spans="2:116" ht="24.95" customHeight="1">
      <c r="B712" s="48"/>
      <c r="C712" s="48"/>
      <c r="D712" s="14" t="s">
        <v>1678</v>
      </c>
      <c r="E712" s="11" t="s">
        <v>1567</v>
      </c>
      <c r="F712" s="12" t="s">
        <v>989</v>
      </c>
      <c r="G712" s="12" t="s">
        <v>994</v>
      </c>
      <c r="H712" s="40" t="s">
        <v>523</v>
      </c>
      <c r="I712" s="41" t="s">
        <v>532</v>
      </c>
      <c r="J712" s="78" t="str">
        <f t="shared" si="443"/>
        <v xml:space="preserve">C4 </v>
      </c>
      <c r="K712" s="197" t="s">
        <v>1192</v>
      </c>
      <c r="L712" s="202" t="str">
        <f t="shared" si="472"/>
        <v>A</v>
      </c>
      <c r="M712" s="189" t="s">
        <v>2065</v>
      </c>
      <c r="N712" s="197" t="s">
        <v>1192</v>
      </c>
      <c r="O712" s="202" t="str">
        <f t="shared" si="444"/>
        <v>-</v>
      </c>
      <c r="P712" s="187"/>
      <c r="Q712" s="197" t="s">
        <v>1192</v>
      </c>
      <c r="R712" s="202" t="str">
        <f t="shared" si="445"/>
        <v>-</v>
      </c>
      <c r="S712" s="187"/>
      <c r="T712" s="197"/>
      <c r="U712" s="202" t="str">
        <f t="shared" si="446"/>
        <v>-</v>
      </c>
      <c r="V712" s="187"/>
      <c r="W712" s="197"/>
      <c r="X712" s="202" t="str">
        <f t="shared" si="447"/>
        <v>-</v>
      </c>
      <c r="Y712" s="187"/>
      <c r="Z712" s="197"/>
      <c r="AA712" s="202" t="str">
        <f t="shared" si="448"/>
        <v>-</v>
      </c>
      <c r="AB712" s="187"/>
      <c r="AC712" s="197"/>
      <c r="AD712" s="202" t="str">
        <f t="shared" si="473"/>
        <v>-</v>
      </c>
      <c r="AE712" s="187"/>
      <c r="AF712" s="197"/>
      <c r="AG712" s="202" t="str">
        <f t="shared" si="449"/>
        <v>-</v>
      </c>
      <c r="AH712" s="187"/>
      <c r="AI712" s="197"/>
      <c r="AJ712" s="202" t="str">
        <f t="shared" si="450"/>
        <v>-</v>
      </c>
      <c r="AK712" s="187"/>
      <c r="AL712" s="197"/>
      <c r="AM712" s="202" t="str">
        <f t="shared" si="451"/>
        <v>-</v>
      </c>
      <c r="AN712" s="187"/>
      <c r="AO712" s="197"/>
      <c r="AP712" s="202" t="str">
        <f t="shared" si="452"/>
        <v>-</v>
      </c>
      <c r="AQ712" s="187"/>
      <c r="AR712" s="197"/>
      <c r="AS712" s="202" t="str">
        <f t="shared" si="453"/>
        <v>-</v>
      </c>
      <c r="AT712" s="187"/>
      <c r="AU712" s="197"/>
      <c r="AV712" s="202" t="str">
        <f t="shared" si="454"/>
        <v>-</v>
      </c>
      <c r="AW712" s="187"/>
      <c r="AX712" s="197"/>
      <c r="AY712" s="202" t="str">
        <f t="shared" si="455"/>
        <v>-</v>
      </c>
      <c r="AZ712" s="187"/>
      <c r="BA712" s="197"/>
      <c r="BB712" s="202" t="str">
        <f t="shared" si="456"/>
        <v>-</v>
      </c>
      <c r="BC712" s="187"/>
      <c r="BD712" s="197"/>
      <c r="BE712" s="202" t="str">
        <f t="shared" si="457"/>
        <v>-</v>
      </c>
      <c r="BF712" s="187"/>
      <c r="BG712" s="197"/>
      <c r="BH712" s="202" t="str">
        <f t="shared" si="458"/>
        <v>-</v>
      </c>
      <c r="BI712" s="187"/>
      <c r="BJ712" s="197"/>
      <c r="BK712" s="202" t="str">
        <f t="shared" si="459"/>
        <v>-</v>
      </c>
      <c r="BL712" s="187"/>
      <c r="BM712" s="197"/>
      <c r="BN712" s="202" t="str">
        <f t="shared" si="460"/>
        <v>-</v>
      </c>
      <c r="BO712" s="187"/>
      <c r="BP712" s="197"/>
      <c r="BQ712" s="202" t="str">
        <f t="shared" si="461"/>
        <v>-</v>
      </c>
      <c r="BR712" s="187"/>
      <c r="BS712" s="197"/>
      <c r="BT712" s="202" t="str">
        <f t="shared" si="462"/>
        <v>-</v>
      </c>
      <c r="BU712" s="187"/>
      <c r="BV712" s="197"/>
      <c r="BW712" s="202" t="str">
        <f t="shared" si="463"/>
        <v>-</v>
      </c>
      <c r="BX712" s="187"/>
      <c r="BY712" s="197"/>
      <c r="BZ712" s="202" t="str">
        <f t="shared" si="464"/>
        <v>-</v>
      </c>
      <c r="CA712" s="187"/>
      <c r="CB712" s="197"/>
      <c r="CC712" s="202" t="str">
        <f t="shared" si="465"/>
        <v>-</v>
      </c>
      <c r="CD712" s="187"/>
      <c r="CE712" s="197"/>
      <c r="CF712" s="202" t="str">
        <f t="shared" si="466"/>
        <v>-</v>
      </c>
      <c r="CG712" s="187"/>
      <c r="CH712" s="197"/>
      <c r="CI712" s="202" t="str">
        <f t="shared" si="467"/>
        <v>-</v>
      </c>
      <c r="CJ712" s="187"/>
      <c r="CK712" s="197"/>
      <c r="CL712" s="202" t="str">
        <f t="shared" si="474"/>
        <v>-</v>
      </c>
      <c r="CM712" s="187"/>
      <c r="CN712" s="197"/>
      <c r="CO712" s="202" t="str">
        <f t="shared" si="475"/>
        <v>-</v>
      </c>
      <c r="CP712" s="187"/>
      <c r="CQ712" s="197"/>
      <c r="CR712" s="202" t="str">
        <f t="shared" si="468"/>
        <v>-</v>
      </c>
      <c r="CS712" s="187"/>
      <c r="CT712" s="197"/>
      <c r="CU712" s="202" t="str">
        <f t="shared" si="476"/>
        <v>-</v>
      </c>
      <c r="CV712" s="187"/>
      <c r="CW712" s="197"/>
      <c r="CX712" s="202" t="str">
        <f t="shared" si="477"/>
        <v>-</v>
      </c>
      <c r="CY712" s="187"/>
      <c r="CZ712" s="197"/>
      <c r="DA712" s="202" t="str">
        <f t="shared" si="469"/>
        <v>-</v>
      </c>
      <c r="DB712" s="187"/>
      <c r="DC712" s="197"/>
      <c r="DD712" s="202" t="str">
        <f t="shared" si="478"/>
        <v>-</v>
      </c>
      <c r="DE712" s="187"/>
      <c r="DF712" s="197"/>
      <c r="DG712" s="202" t="str">
        <f t="shared" si="479"/>
        <v>-</v>
      </c>
      <c r="DH712" s="187"/>
      <c r="DI712" s="103">
        <f t="shared" si="470"/>
        <v>3</v>
      </c>
      <c r="DJ712" s="103">
        <f t="shared" si="471"/>
        <v>1</v>
      </c>
      <c r="DK712" s="200">
        <f t="shared" si="480"/>
        <v>33.333333333333329</v>
      </c>
      <c r="DL712" s="201">
        <f t="shared" si="481"/>
        <v>2</v>
      </c>
    </row>
    <row r="713" spans="2:116" ht="24.95" customHeight="1">
      <c r="B713" s="48" t="s">
        <v>1599</v>
      </c>
      <c r="C713" s="48"/>
      <c r="D713" s="14" t="s">
        <v>1568</v>
      </c>
      <c r="E713" s="11" t="s">
        <v>1569</v>
      </c>
      <c r="F713" s="12" t="s">
        <v>989</v>
      </c>
      <c r="G713" s="12" t="s">
        <v>994</v>
      </c>
      <c r="H713" s="40" t="s">
        <v>523</v>
      </c>
      <c r="I713" s="41" t="s">
        <v>532</v>
      </c>
      <c r="J713" s="78" t="str">
        <f t="shared" si="443"/>
        <v xml:space="preserve">C4 </v>
      </c>
      <c r="K713" s="197" t="s">
        <v>1192</v>
      </c>
      <c r="L713" s="202" t="str">
        <f t="shared" si="472"/>
        <v>-</v>
      </c>
      <c r="M713" s="191"/>
      <c r="N713" s="197" t="s">
        <v>1192</v>
      </c>
      <c r="O713" s="202" t="str">
        <f t="shared" si="444"/>
        <v>-</v>
      </c>
      <c r="P713" s="187"/>
      <c r="Q713" s="197" t="s">
        <v>1192</v>
      </c>
      <c r="R713" s="202" t="str">
        <f t="shared" si="445"/>
        <v>-</v>
      </c>
      <c r="S713" s="187"/>
      <c r="T713" s="197"/>
      <c r="U713" s="202" t="str">
        <f t="shared" si="446"/>
        <v>-</v>
      </c>
      <c r="V713" s="187"/>
      <c r="W713" s="197"/>
      <c r="X713" s="202" t="str">
        <f t="shared" si="447"/>
        <v>-</v>
      </c>
      <c r="Y713" s="187"/>
      <c r="Z713" s="197"/>
      <c r="AA713" s="202" t="str">
        <f t="shared" si="448"/>
        <v>-</v>
      </c>
      <c r="AB713" s="187"/>
      <c r="AC713" s="197"/>
      <c r="AD713" s="202" t="str">
        <f t="shared" si="473"/>
        <v>-</v>
      </c>
      <c r="AE713" s="187"/>
      <c r="AF713" s="197"/>
      <c r="AG713" s="202" t="str">
        <f t="shared" si="449"/>
        <v>-</v>
      </c>
      <c r="AH713" s="187"/>
      <c r="AI713" s="197"/>
      <c r="AJ713" s="202" t="str">
        <f t="shared" si="450"/>
        <v>-</v>
      </c>
      <c r="AK713" s="187"/>
      <c r="AL713" s="197"/>
      <c r="AM713" s="202" t="str">
        <f t="shared" si="451"/>
        <v>-</v>
      </c>
      <c r="AN713" s="187"/>
      <c r="AO713" s="197"/>
      <c r="AP713" s="202" t="str">
        <f t="shared" si="452"/>
        <v>-</v>
      </c>
      <c r="AQ713" s="187"/>
      <c r="AR713" s="197"/>
      <c r="AS713" s="202" t="str">
        <f t="shared" si="453"/>
        <v>-</v>
      </c>
      <c r="AT713" s="187"/>
      <c r="AU713" s="197"/>
      <c r="AV713" s="202" t="str">
        <f t="shared" si="454"/>
        <v>-</v>
      </c>
      <c r="AW713" s="187"/>
      <c r="AX713" s="197"/>
      <c r="AY713" s="202" t="str">
        <f t="shared" si="455"/>
        <v>-</v>
      </c>
      <c r="AZ713" s="187"/>
      <c r="BA713" s="197"/>
      <c r="BB713" s="202" t="str">
        <f t="shared" si="456"/>
        <v>-</v>
      </c>
      <c r="BC713" s="187"/>
      <c r="BD713" s="197"/>
      <c r="BE713" s="202" t="str">
        <f t="shared" si="457"/>
        <v>-</v>
      </c>
      <c r="BF713" s="187"/>
      <c r="BG713" s="197"/>
      <c r="BH713" s="202" t="str">
        <f t="shared" si="458"/>
        <v>-</v>
      </c>
      <c r="BI713" s="187"/>
      <c r="BJ713" s="197"/>
      <c r="BK713" s="202" t="str">
        <f t="shared" si="459"/>
        <v>-</v>
      </c>
      <c r="BL713" s="187"/>
      <c r="BM713" s="197"/>
      <c r="BN713" s="202" t="str">
        <f t="shared" si="460"/>
        <v>-</v>
      </c>
      <c r="BO713" s="187"/>
      <c r="BP713" s="197"/>
      <c r="BQ713" s="202" t="str">
        <f t="shared" si="461"/>
        <v>-</v>
      </c>
      <c r="BR713" s="187"/>
      <c r="BS713" s="197"/>
      <c r="BT713" s="202" t="str">
        <f t="shared" si="462"/>
        <v>-</v>
      </c>
      <c r="BU713" s="187"/>
      <c r="BV713" s="197"/>
      <c r="BW713" s="202" t="str">
        <f t="shared" si="463"/>
        <v>-</v>
      </c>
      <c r="BX713" s="187"/>
      <c r="BY713" s="197"/>
      <c r="BZ713" s="202" t="str">
        <f t="shared" si="464"/>
        <v>-</v>
      </c>
      <c r="CA713" s="187"/>
      <c r="CB713" s="197"/>
      <c r="CC713" s="202" t="str">
        <f t="shared" si="465"/>
        <v>-</v>
      </c>
      <c r="CD713" s="187"/>
      <c r="CE713" s="197"/>
      <c r="CF713" s="202" t="str">
        <f t="shared" si="466"/>
        <v>-</v>
      </c>
      <c r="CG713" s="187"/>
      <c r="CH713" s="197"/>
      <c r="CI713" s="202" t="str">
        <f t="shared" si="467"/>
        <v>-</v>
      </c>
      <c r="CJ713" s="187"/>
      <c r="CK713" s="197"/>
      <c r="CL713" s="202" t="str">
        <f t="shared" si="474"/>
        <v>-</v>
      </c>
      <c r="CM713" s="187"/>
      <c r="CN713" s="197"/>
      <c r="CO713" s="202" t="str">
        <f t="shared" si="475"/>
        <v>-</v>
      </c>
      <c r="CP713" s="187"/>
      <c r="CQ713" s="197"/>
      <c r="CR713" s="202" t="str">
        <f t="shared" si="468"/>
        <v>-</v>
      </c>
      <c r="CS713" s="187"/>
      <c r="CT713" s="197"/>
      <c r="CU713" s="202" t="str">
        <f t="shared" si="476"/>
        <v>-</v>
      </c>
      <c r="CV713" s="187"/>
      <c r="CW713" s="197"/>
      <c r="CX713" s="202" t="str">
        <f t="shared" si="477"/>
        <v>-</v>
      </c>
      <c r="CY713" s="187"/>
      <c r="CZ713" s="197"/>
      <c r="DA713" s="202" t="str">
        <f t="shared" si="469"/>
        <v>-</v>
      </c>
      <c r="DB713" s="187"/>
      <c r="DC713" s="197"/>
      <c r="DD713" s="202" t="str">
        <f t="shared" si="478"/>
        <v>-</v>
      </c>
      <c r="DE713" s="187"/>
      <c r="DF713" s="197"/>
      <c r="DG713" s="202" t="str">
        <f t="shared" si="479"/>
        <v>-</v>
      </c>
      <c r="DH713" s="187"/>
      <c r="DI713" s="103">
        <f t="shared" si="470"/>
        <v>3</v>
      </c>
      <c r="DJ713" s="103">
        <f t="shared" si="471"/>
        <v>0</v>
      </c>
      <c r="DK713" s="200">
        <f t="shared" si="480"/>
        <v>0</v>
      </c>
      <c r="DL713" s="201">
        <f t="shared" si="481"/>
        <v>1</v>
      </c>
    </row>
    <row r="714" spans="2:116" ht="24.95" customHeight="1">
      <c r="B714" s="48"/>
      <c r="C714" s="48"/>
      <c r="D714" s="14" t="s">
        <v>1679</v>
      </c>
      <c r="E714" s="11" t="s">
        <v>1570</v>
      </c>
      <c r="F714" s="12" t="s">
        <v>989</v>
      </c>
      <c r="G714" s="12" t="s">
        <v>994</v>
      </c>
      <c r="H714" s="40" t="s">
        <v>523</v>
      </c>
      <c r="I714" s="41" t="s">
        <v>532</v>
      </c>
      <c r="J714" s="78" t="str">
        <f t="shared" si="443"/>
        <v xml:space="preserve">C4 </v>
      </c>
      <c r="K714" s="197" t="s">
        <v>1192</v>
      </c>
      <c r="L714" s="202" t="str">
        <f t="shared" si="472"/>
        <v>A</v>
      </c>
      <c r="M714" s="189" t="s">
        <v>2065</v>
      </c>
      <c r="N714" s="197" t="s">
        <v>1192</v>
      </c>
      <c r="O714" s="202" t="str">
        <f t="shared" si="444"/>
        <v>-</v>
      </c>
      <c r="P714" s="187"/>
      <c r="Q714" s="197" t="s">
        <v>1192</v>
      </c>
      <c r="R714" s="202" t="str">
        <f t="shared" si="445"/>
        <v>-</v>
      </c>
      <c r="S714" s="187"/>
      <c r="T714" s="197"/>
      <c r="U714" s="202" t="str">
        <f t="shared" si="446"/>
        <v>-</v>
      </c>
      <c r="V714" s="187"/>
      <c r="W714" s="197"/>
      <c r="X714" s="202" t="str">
        <f t="shared" si="447"/>
        <v>-</v>
      </c>
      <c r="Y714" s="187"/>
      <c r="Z714" s="197"/>
      <c r="AA714" s="202" t="str">
        <f t="shared" si="448"/>
        <v>-</v>
      </c>
      <c r="AB714" s="187"/>
      <c r="AC714" s="197"/>
      <c r="AD714" s="202" t="str">
        <f t="shared" si="473"/>
        <v>-</v>
      </c>
      <c r="AE714" s="187"/>
      <c r="AF714" s="197"/>
      <c r="AG714" s="202" t="str">
        <f t="shared" si="449"/>
        <v>-</v>
      </c>
      <c r="AH714" s="187"/>
      <c r="AI714" s="197"/>
      <c r="AJ714" s="202" t="str">
        <f t="shared" si="450"/>
        <v>-</v>
      </c>
      <c r="AK714" s="187"/>
      <c r="AL714" s="197"/>
      <c r="AM714" s="202" t="str">
        <f t="shared" si="451"/>
        <v>-</v>
      </c>
      <c r="AN714" s="187"/>
      <c r="AO714" s="197"/>
      <c r="AP714" s="202" t="str">
        <f t="shared" si="452"/>
        <v>-</v>
      </c>
      <c r="AQ714" s="187"/>
      <c r="AR714" s="197"/>
      <c r="AS714" s="202" t="str">
        <f t="shared" si="453"/>
        <v>-</v>
      </c>
      <c r="AT714" s="187"/>
      <c r="AU714" s="197"/>
      <c r="AV714" s="202" t="str">
        <f t="shared" si="454"/>
        <v>-</v>
      </c>
      <c r="AW714" s="187"/>
      <c r="AX714" s="197"/>
      <c r="AY714" s="202" t="str">
        <f t="shared" si="455"/>
        <v>-</v>
      </c>
      <c r="AZ714" s="187"/>
      <c r="BA714" s="197"/>
      <c r="BB714" s="202" t="str">
        <f t="shared" si="456"/>
        <v>-</v>
      </c>
      <c r="BC714" s="187"/>
      <c r="BD714" s="197"/>
      <c r="BE714" s="202" t="str">
        <f t="shared" si="457"/>
        <v>-</v>
      </c>
      <c r="BF714" s="187"/>
      <c r="BG714" s="197"/>
      <c r="BH714" s="202" t="str">
        <f t="shared" si="458"/>
        <v>-</v>
      </c>
      <c r="BI714" s="187"/>
      <c r="BJ714" s="197"/>
      <c r="BK714" s="202" t="str">
        <f t="shared" si="459"/>
        <v>-</v>
      </c>
      <c r="BL714" s="187"/>
      <c r="BM714" s="197"/>
      <c r="BN714" s="202" t="str">
        <f t="shared" si="460"/>
        <v>-</v>
      </c>
      <c r="BO714" s="187"/>
      <c r="BP714" s="197"/>
      <c r="BQ714" s="202" t="str">
        <f t="shared" si="461"/>
        <v>-</v>
      </c>
      <c r="BR714" s="187"/>
      <c r="BS714" s="197"/>
      <c r="BT714" s="202" t="str">
        <f t="shared" si="462"/>
        <v>-</v>
      </c>
      <c r="BU714" s="187"/>
      <c r="BV714" s="197"/>
      <c r="BW714" s="202" t="str">
        <f t="shared" si="463"/>
        <v>-</v>
      </c>
      <c r="BX714" s="187"/>
      <c r="BY714" s="197"/>
      <c r="BZ714" s="202" t="str">
        <f t="shared" si="464"/>
        <v>-</v>
      </c>
      <c r="CA714" s="187"/>
      <c r="CB714" s="197"/>
      <c r="CC714" s="202" t="str">
        <f t="shared" si="465"/>
        <v>-</v>
      </c>
      <c r="CD714" s="187"/>
      <c r="CE714" s="197"/>
      <c r="CF714" s="202" t="str">
        <f t="shared" si="466"/>
        <v>-</v>
      </c>
      <c r="CG714" s="187"/>
      <c r="CH714" s="197"/>
      <c r="CI714" s="202" t="str">
        <f t="shared" si="467"/>
        <v>-</v>
      </c>
      <c r="CJ714" s="187"/>
      <c r="CK714" s="197"/>
      <c r="CL714" s="202" t="str">
        <f t="shared" si="474"/>
        <v>-</v>
      </c>
      <c r="CM714" s="187"/>
      <c r="CN714" s="197"/>
      <c r="CO714" s="202" t="str">
        <f t="shared" si="475"/>
        <v>-</v>
      </c>
      <c r="CP714" s="187"/>
      <c r="CQ714" s="197"/>
      <c r="CR714" s="202" t="str">
        <f t="shared" si="468"/>
        <v>-</v>
      </c>
      <c r="CS714" s="187"/>
      <c r="CT714" s="197"/>
      <c r="CU714" s="202" t="str">
        <f t="shared" si="476"/>
        <v>-</v>
      </c>
      <c r="CV714" s="187"/>
      <c r="CW714" s="197"/>
      <c r="CX714" s="202" t="str">
        <f t="shared" si="477"/>
        <v>-</v>
      </c>
      <c r="CY714" s="187"/>
      <c r="CZ714" s="197"/>
      <c r="DA714" s="202" t="str">
        <f t="shared" si="469"/>
        <v>-</v>
      </c>
      <c r="DB714" s="187"/>
      <c r="DC714" s="197"/>
      <c r="DD714" s="202" t="str">
        <f t="shared" si="478"/>
        <v>-</v>
      </c>
      <c r="DE714" s="187"/>
      <c r="DF714" s="197"/>
      <c r="DG714" s="202" t="str">
        <f t="shared" si="479"/>
        <v>-</v>
      </c>
      <c r="DH714" s="187"/>
      <c r="DI714" s="103">
        <f t="shared" si="470"/>
        <v>3</v>
      </c>
      <c r="DJ714" s="103">
        <f t="shared" si="471"/>
        <v>1</v>
      </c>
      <c r="DK714" s="200">
        <f t="shared" si="480"/>
        <v>33.333333333333329</v>
      </c>
      <c r="DL714" s="201">
        <f t="shared" si="481"/>
        <v>2</v>
      </c>
    </row>
    <row r="715" spans="2:116" ht="24.95" customHeight="1">
      <c r="B715" s="48"/>
      <c r="C715" s="48"/>
      <c r="D715" s="14" t="s">
        <v>1680</v>
      </c>
      <c r="E715" s="11" t="s">
        <v>1571</v>
      </c>
      <c r="F715" s="12" t="s">
        <v>989</v>
      </c>
      <c r="G715" s="12" t="s">
        <v>994</v>
      </c>
      <c r="H715" s="40" t="s">
        <v>523</v>
      </c>
      <c r="I715" s="41" t="s">
        <v>532</v>
      </c>
      <c r="J715" s="78" t="str">
        <f t="shared" si="443"/>
        <v xml:space="preserve">C4 </v>
      </c>
      <c r="K715" s="197" t="s">
        <v>1192</v>
      </c>
      <c r="L715" s="202" t="str">
        <f t="shared" si="472"/>
        <v>A</v>
      </c>
      <c r="M715" s="189" t="s">
        <v>2065</v>
      </c>
      <c r="N715" s="197" t="s">
        <v>1192</v>
      </c>
      <c r="O715" s="202" t="str">
        <f t="shared" si="444"/>
        <v>-</v>
      </c>
      <c r="P715" s="187"/>
      <c r="Q715" s="197" t="s">
        <v>1192</v>
      </c>
      <c r="R715" s="202" t="str">
        <f t="shared" si="445"/>
        <v>-</v>
      </c>
      <c r="S715" s="187"/>
      <c r="T715" s="197"/>
      <c r="U715" s="202" t="str">
        <f t="shared" si="446"/>
        <v>-</v>
      </c>
      <c r="V715" s="187"/>
      <c r="W715" s="197"/>
      <c r="X715" s="202" t="str">
        <f t="shared" si="447"/>
        <v>-</v>
      </c>
      <c r="Y715" s="187"/>
      <c r="Z715" s="197"/>
      <c r="AA715" s="202" t="str">
        <f t="shared" si="448"/>
        <v>-</v>
      </c>
      <c r="AB715" s="187"/>
      <c r="AC715" s="197"/>
      <c r="AD715" s="202" t="str">
        <f t="shared" si="473"/>
        <v>-</v>
      </c>
      <c r="AE715" s="187"/>
      <c r="AF715" s="197"/>
      <c r="AG715" s="202" t="str">
        <f t="shared" si="449"/>
        <v>-</v>
      </c>
      <c r="AH715" s="187"/>
      <c r="AI715" s="197"/>
      <c r="AJ715" s="202" t="str">
        <f t="shared" si="450"/>
        <v>-</v>
      </c>
      <c r="AK715" s="187"/>
      <c r="AL715" s="197"/>
      <c r="AM715" s="202" t="str">
        <f t="shared" si="451"/>
        <v>-</v>
      </c>
      <c r="AN715" s="187"/>
      <c r="AO715" s="197"/>
      <c r="AP715" s="202" t="str">
        <f t="shared" si="452"/>
        <v>-</v>
      </c>
      <c r="AQ715" s="187"/>
      <c r="AR715" s="197"/>
      <c r="AS715" s="202" t="str">
        <f t="shared" si="453"/>
        <v>-</v>
      </c>
      <c r="AT715" s="187"/>
      <c r="AU715" s="197"/>
      <c r="AV715" s="202" t="str">
        <f t="shared" si="454"/>
        <v>-</v>
      </c>
      <c r="AW715" s="187"/>
      <c r="AX715" s="197"/>
      <c r="AY715" s="202" t="str">
        <f t="shared" si="455"/>
        <v>-</v>
      </c>
      <c r="AZ715" s="187"/>
      <c r="BA715" s="197"/>
      <c r="BB715" s="202" t="str">
        <f t="shared" si="456"/>
        <v>-</v>
      </c>
      <c r="BC715" s="187"/>
      <c r="BD715" s="197"/>
      <c r="BE715" s="202" t="str">
        <f t="shared" si="457"/>
        <v>-</v>
      </c>
      <c r="BF715" s="187"/>
      <c r="BG715" s="197"/>
      <c r="BH715" s="202" t="str">
        <f t="shared" si="458"/>
        <v>-</v>
      </c>
      <c r="BI715" s="187"/>
      <c r="BJ715" s="197"/>
      <c r="BK715" s="202" t="str">
        <f t="shared" si="459"/>
        <v>-</v>
      </c>
      <c r="BL715" s="187"/>
      <c r="BM715" s="197"/>
      <c r="BN715" s="202" t="str">
        <f t="shared" si="460"/>
        <v>-</v>
      </c>
      <c r="BO715" s="187"/>
      <c r="BP715" s="197"/>
      <c r="BQ715" s="202" t="str">
        <f t="shared" si="461"/>
        <v>-</v>
      </c>
      <c r="BR715" s="187"/>
      <c r="BS715" s="197"/>
      <c r="BT715" s="202" t="str">
        <f t="shared" si="462"/>
        <v>-</v>
      </c>
      <c r="BU715" s="187"/>
      <c r="BV715" s="197"/>
      <c r="BW715" s="202" t="str">
        <f t="shared" si="463"/>
        <v>-</v>
      </c>
      <c r="BX715" s="187"/>
      <c r="BY715" s="197"/>
      <c r="BZ715" s="202" t="str">
        <f t="shared" si="464"/>
        <v>-</v>
      </c>
      <c r="CA715" s="187"/>
      <c r="CB715" s="197"/>
      <c r="CC715" s="202" t="str">
        <f t="shared" si="465"/>
        <v>-</v>
      </c>
      <c r="CD715" s="187"/>
      <c r="CE715" s="197"/>
      <c r="CF715" s="202" t="str">
        <f t="shared" si="466"/>
        <v>-</v>
      </c>
      <c r="CG715" s="187"/>
      <c r="CH715" s="197"/>
      <c r="CI715" s="202" t="str">
        <f t="shared" si="467"/>
        <v>-</v>
      </c>
      <c r="CJ715" s="187"/>
      <c r="CK715" s="197"/>
      <c r="CL715" s="202" t="str">
        <f t="shared" si="474"/>
        <v>-</v>
      </c>
      <c r="CM715" s="187"/>
      <c r="CN715" s="197"/>
      <c r="CO715" s="202" t="str">
        <f t="shared" si="475"/>
        <v>-</v>
      </c>
      <c r="CP715" s="187"/>
      <c r="CQ715" s="197"/>
      <c r="CR715" s="202" t="str">
        <f t="shared" si="468"/>
        <v>-</v>
      </c>
      <c r="CS715" s="187"/>
      <c r="CT715" s="197"/>
      <c r="CU715" s="202" t="str">
        <f t="shared" si="476"/>
        <v>-</v>
      </c>
      <c r="CV715" s="187"/>
      <c r="CW715" s="197"/>
      <c r="CX715" s="202" t="str">
        <f t="shared" si="477"/>
        <v>-</v>
      </c>
      <c r="CY715" s="187"/>
      <c r="CZ715" s="197"/>
      <c r="DA715" s="202" t="str">
        <f t="shared" si="469"/>
        <v>-</v>
      </c>
      <c r="DB715" s="187"/>
      <c r="DC715" s="197"/>
      <c r="DD715" s="202" t="str">
        <f t="shared" si="478"/>
        <v>-</v>
      </c>
      <c r="DE715" s="187"/>
      <c r="DF715" s="197"/>
      <c r="DG715" s="202" t="str">
        <f t="shared" si="479"/>
        <v>-</v>
      </c>
      <c r="DH715" s="187"/>
      <c r="DI715" s="103">
        <f t="shared" si="470"/>
        <v>3</v>
      </c>
      <c r="DJ715" s="103">
        <f t="shared" si="471"/>
        <v>1</v>
      </c>
      <c r="DK715" s="200">
        <f t="shared" si="480"/>
        <v>33.333333333333329</v>
      </c>
      <c r="DL715" s="201">
        <f t="shared" si="481"/>
        <v>2</v>
      </c>
    </row>
    <row r="716" spans="2:116" ht="24.95" customHeight="1">
      <c r="B716" s="48"/>
      <c r="C716" s="48"/>
      <c r="D716" s="14" t="s">
        <v>1681</v>
      </c>
      <c r="E716" s="11" t="s">
        <v>1572</v>
      </c>
      <c r="F716" s="12" t="s">
        <v>989</v>
      </c>
      <c r="G716" s="12" t="s">
        <v>994</v>
      </c>
      <c r="H716" s="40" t="s">
        <v>523</v>
      </c>
      <c r="I716" s="41" t="s">
        <v>532</v>
      </c>
      <c r="J716" s="78" t="str">
        <f t="shared" si="443"/>
        <v xml:space="preserve">C4 </v>
      </c>
      <c r="K716" s="197" t="s">
        <v>1192</v>
      </c>
      <c r="L716" s="202" t="str">
        <f t="shared" si="472"/>
        <v>A</v>
      </c>
      <c r="M716" s="189" t="s">
        <v>2065</v>
      </c>
      <c r="N716" s="197" t="s">
        <v>1192</v>
      </c>
      <c r="O716" s="202" t="str">
        <f t="shared" si="444"/>
        <v>-</v>
      </c>
      <c r="P716" s="187"/>
      <c r="Q716" s="197" t="s">
        <v>1192</v>
      </c>
      <c r="R716" s="202" t="str">
        <f t="shared" si="445"/>
        <v>-</v>
      </c>
      <c r="S716" s="187"/>
      <c r="T716" s="197"/>
      <c r="U716" s="202" t="str">
        <f t="shared" si="446"/>
        <v>-</v>
      </c>
      <c r="V716" s="187"/>
      <c r="W716" s="197"/>
      <c r="X716" s="202" t="str">
        <f t="shared" si="447"/>
        <v>-</v>
      </c>
      <c r="Y716" s="187"/>
      <c r="Z716" s="197"/>
      <c r="AA716" s="202" t="str">
        <f t="shared" si="448"/>
        <v>-</v>
      </c>
      <c r="AB716" s="187"/>
      <c r="AC716" s="197"/>
      <c r="AD716" s="202" t="str">
        <f t="shared" si="473"/>
        <v>-</v>
      </c>
      <c r="AE716" s="187"/>
      <c r="AF716" s="197"/>
      <c r="AG716" s="202" t="str">
        <f t="shared" si="449"/>
        <v>-</v>
      </c>
      <c r="AH716" s="187"/>
      <c r="AI716" s="197"/>
      <c r="AJ716" s="202" t="str">
        <f t="shared" si="450"/>
        <v>-</v>
      </c>
      <c r="AK716" s="187"/>
      <c r="AL716" s="197"/>
      <c r="AM716" s="202" t="str">
        <f t="shared" si="451"/>
        <v>-</v>
      </c>
      <c r="AN716" s="187"/>
      <c r="AO716" s="197"/>
      <c r="AP716" s="202" t="str">
        <f t="shared" si="452"/>
        <v>-</v>
      </c>
      <c r="AQ716" s="187"/>
      <c r="AR716" s="197"/>
      <c r="AS716" s="202" t="str">
        <f t="shared" si="453"/>
        <v>-</v>
      </c>
      <c r="AT716" s="187"/>
      <c r="AU716" s="197"/>
      <c r="AV716" s="202" t="str">
        <f t="shared" si="454"/>
        <v>-</v>
      </c>
      <c r="AW716" s="187"/>
      <c r="AX716" s="197"/>
      <c r="AY716" s="202" t="str">
        <f t="shared" si="455"/>
        <v>-</v>
      </c>
      <c r="AZ716" s="187"/>
      <c r="BA716" s="197"/>
      <c r="BB716" s="202" t="str">
        <f t="shared" si="456"/>
        <v>-</v>
      </c>
      <c r="BC716" s="187"/>
      <c r="BD716" s="197"/>
      <c r="BE716" s="202" t="str">
        <f t="shared" si="457"/>
        <v>-</v>
      </c>
      <c r="BF716" s="187"/>
      <c r="BG716" s="197"/>
      <c r="BH716" s="202" t="str">
        <f t="shared" si="458"/>
        <v>-</v>
      </c>
      <c r="BI716" s="187"/>
      <c r="BJ716" s="197"/>
      <c r="BK716" s="202" t="str">
        <f t="shared" si="459"/>
        <v>-</v>
      </c>
      <c r="BL716" s="187"/>
      <c r="BM716" s="197"/>
      <c r="BN716" s="202" t="str">
        <f t="shared" si="460"/>
        <v>-</v>
      </c>
      <c r="BO716" s="187"/>
      <c r="BP716" s="197"/>
      <c r="BQ716" s="202" t="str">
        <f t="shared" si="461"/>
        <v>-</v>
      </c>
      <c r="BR716" s="187"/>
      <c r="BS716" s="197"/>
      <c r="BT716" s="202" t="str">
        <f t="shared" si="462"/>
        <v>-</v>
      </c>
      <c r="BU716" s="187"/>
      <c r="BV716" s="197"/>
      <c r="BW716" s="202" t="str">
        <f t="shared" si="463"/>
        <v>-</v>
      </c>
      <c r="BX716" s="187"/>
      <c r="BY716" s="197"/>
      <c r="BZ716" s="202" t="str">
        <f t="shared" si="464"/>
        <v>-</v>
      </c>
      <c r="CA716" s="187"/>
      <c r="CB716" s="197"/>
      <c r="CC716" s="202" t="str">
        <f t="shared" si="465"/>
        <v>-</v>
      </c>
      <c r="CD716" s="187"/>
      <c r="CE716" s="197"/>
      <c r="CF716" s="202" t="str">
        <f t="shared" si="466"/>
        <v>-</v>
      </c>
      <c r="CG716" s="187"/>
      <c r="CH716" s="197"/>
      <c r="CI716" s="202" t="str">
        <f t="shared" si="467"/>
        <v>-</v>
      </c>
      <c r="CJ716" s="187"/>
      <c r="CK716" s="197"/>
      <c r="CL716" s="202" t="str">
        <f t="shared" si="474"/>
        <v>-</v>
      </c>
      <c r="CM716" s="187"/>
      <c r="CN716" s="197"/>
      <c r="CO716" s="202" t="str">
        <f t="shared" si="475"/>
        <v>-</v>
      </c>
      <c r="CP716" s="187"/>
      <c r="CQ716" s="197"/>
      <c r="CR716" s="202" t="str">
        <f t="shared" si="468"/>
        <v>-</v>
      </c>
      <c r="CS716" s="187"/>
      <c r="CT716" s="197"/>
      <c r="CU716" s="202" t="str">
        <f t="shared" si="476"/>
        <v>-</v>
      </c>
      <c r="CV716" s="187"/>
      <c r="CW716" s="197"/>
      <c r="CX716" s="202" t="str">
        <f t="shared" si="477"/>
        <v>-</v>
      </c>
      <c r="CY716" s="187"/>
      <c r="CZ716" s="197"/>
      <c r="DA716" s="202" t="str">
        <f t="shared" si="469"/>
        <v>-</v>
      </c>
      <c r="DB716" s="187"/>
      <c r="DC716" s="197"/>
      <c r="DD716" s="202" t="str">
        <f t="shared" si="478"/>
        <v>-</v>
      </c>
      <c r="DE716" s="187"/>
      <c r="DF716" s="197"/>
      <c r="DG716" s="202" t="str">
        <f t="shared" si="479"/>
        <v>-</v>
      </c>
      <c r="DH716" s="187"/>
      <c r="DI716" s="103">
        <f t="shared" si="470"/>
        <v>3</v>
      </c>
      <c r="DJ716" s="103">
        <f t="shared" si="471"/>
        <v>1</v>
      </c>
      <c r="DK716" s="200">
        <f t="shared" si="480"/>
        <v>33.333333333333329</v>
      </c>
      <c r="DL716" s="201">
        <f t="shared" si="481"/>
        <v>2</v>
      </c>
    </row>
    <row r="717" spans="2:116" ht="24.95" customHeight="1">
      <c r="B717" s="48" t="s">
        <v>1599</v>
      </c>
      <c r="C717" s="48"/>
      <c r="D717" s="14" t="s">
        <v>1573</v>
      </c>
      <c r="E717" s="11" t="s">
        <v>1574</v>
      </c>
      <c r="F717" s="12" t="s">
        <v>989</v>
      </c>
      <c r="G717" s="12" t="s">
        <v>994</v>
      </c>
      <c r="H717" s="40" t="s">
        <v>523</v>
      </c>
      <c r="I717" s="41" t="s">
        <v>532</v>
      </c>
      <c r="J717" s="78" t="str">
        <f t="shared" si="443"/>
        <v xml:space="preserve">C4 </v>
      </c>
      <c r="K717" s="197" t="s">
        <v>1192</v>
      </c>
      <c r="L717" s="202" t="str">
        <f t="shared" si="472"/>
        <v>-</v>
      </c>
      <c r="M717" s="191"/>
      <c r="N717" s="197" t="s">
        <v>1192</v>
      </c>
      <c r="O717" s="202" t="str">
        <f t="shared" si="444"/>
        <v>-</v>
      </c>
      <c r="P717" s="187"/>
      <c r="Q717" s="197" t="s">
        <v>1192</v>
      </c>
      <c r="R717" s="202" t="str">
        <f t="shared" si="445"/>
        <v>-</v>
      </c>
      <c r="S717" s="187"/>
      <c r="T717" s="197"/>
      <c r="U717" s="202" t="str">
        <f t="shared" si="446"/>
        <v>-</v>
      </c>
      <c r="V717" s="187"/>
      <c r="W717" s="197"/>
      <c r="X717" s="202" t="str">
        <f t="shared" si="447"/>
        <v>-</v>
      </c>
      <c r="Y717" s="187"/>
      <c r="Z717" s="197"/>
      <c r="AA717" s="202" t="str">
        <f t="shared" si="448"/>
        <v>-</v>
      </c>
      <c r="AB717" s="187"/>
      <c r="AC717" s="197"/>
      <c r="AD717" s="202" t="str">
        <f t="shared" si="473"/>
        <v>-</v>
      </c>
      <c r="AE717" s="187"/>
      <c r="AF717" s="197"/>
      <c r="AG717" s="202" t="str">
        <f t="shared" si="449"/>
        <v>-</v>
      </c>
      <c r="AH717" s="187"/>
      <c r="AI717" s="197"/>
      <c r="AJ717" s="202" t="str">
        <f t="shared" si="450"/>
        <v>-</v>
      </c>
      <c r="AK717" s="187"/>
      <c r="AL717" s="197"/>
      <c r="AM717" s="202" t="str">
        <f t="shared" si="451"/>
        <v>-</v>
      </c>
      <c r="AN717" s="187"/>
      <c r="AO717" s="197"/>
      <c r="AP717" s="202" t="str">
        <f t="shared" si="452"/>
        <v>-</v>
      </c>
      <c r="AQ717" s="187"/>
      <c r="AR717" s="197"/>
      <c r="AS717" s="202" t="str">
        <f t="shared" si="453"/>
        <v>-</v>
      </c>
      <c r="AT717" s="187"/>
      <c r="AU717" s="197"/>
      <c r="AV717" s="202" t="str">
        <f t="shared" si="454"/>
        <v>-</v>
      </c>
      <c r="AW717" s="187"/>
      <c r="AX717" s="197"/>
      <c r="AY717" s="202" t="str">
        <f t="shared" si="455"/>
        <v>-</v>
      </c>
      <c r="AZ717" s="187"/>
      <c r="BA717" s="197"/>
      <c r="BB717" s="202" t="str">
        <f t="shared" si="456"/>
        <v>-</v>
      </c>
      <c r="BC717" s="187"/>
      <c r="BD717" s="197"/>
      <c r="BE717" s="202" t="str">
        <f t="shared" si="457"/>
        <v>-</v>
      </c>
      <c r="BF717" s="187"/>
      <c r="BG717" s="197"/>
      <c r="BH717" s="202" t="str">
        <f t="shared" si="458"/>
        <v>-</v>
      </c>
      <c r="BI717" s="187"/>
      <c r="BJ717" s="197"/>
      <c r="BK717" s="202" t="str">
        <f t="shared" si="459"/>
        <v>-</v>
      </c>
      <c r="BL717" s="187"/>
      <c r="BM717" s="197"/>
      <c r="BN717" s="202" t="str">
        <f t="shared" si="460"/>
        <v>-</v>
      </c>
      <c r="BO717" s="187"/>
      <c r="BP717" s="197"/>
      <c r="BQ717" s="202" t="str">
        <f t="shared" si="461"/>
        <v>-</v>
      </c>
      <c r="BR717" s="187"/>
      <c r="BS717" s="197"/>
      <c r="BT717" s="202" t="str">
        <f t="shared" si="462"/>
        <v>-</v>
      </c>
      <c r="BU717" s="187"/>
      <c r="BV717" s="197"/>
      <c r="BW717" s="202" t="str">
        <f t="shared" si="463"/>
        <v>-</v>
      </c>
      <c r="BX717" s="187"/>
      <c r="BY717" s="197"/>
      <c r="BZ717" s="202" t="str">
        <f t="shared" si="464"/>
        <v>-</v>
      </c>
      <c r="CA717" s="187"/>
      <c r="CB717" s="197"/>
      <c r="CC717" s="202" t="str">
        <f t="shared" si="465"/>
        <v>-</v>
      </c>
      <c r="CD717" s="187"/>
      <c r="CE717" s="197"/>
      <c r="CF717" s="202" t="str">
        <f t="shared" si="466"/>
        <v>-</v>
      </c>
      <c r="CG717" s="187"/>
      <c r="CH717" s="197"/>
      <c r="CI717" s="202" t="str">
        <f t="shared" si="467"/>
        <v>-</v>
      </c>
      <c r="CJ717" s="187"/>
      <c r="CK717" s="197"/>
      <c r="CL717" s="202" t="str">
        <f t="shared" si="474"/>
        <v>-</v>
      </c>
      <c r="CM717" s="187"/>
      <c r="CN717" s="197"/>
      <c r="CO717" s="202" t="str">
        <f t="shared" si="475"/>
        <v>-</v>
      </c>
      <c r="CP717" s="187"/>
      <c r="CQ717" s="197"/>
      <c r="CR717" s="202" t="str">
        <f t="shared" si="468"/>
        <v>-</v>
      </c>
      <c r="CS717" s="187"/>
      <c r="CT717" s="197"/>
      <c r="CU717" s="202" t="str">
        <f t="shared" si="476"/>
        <v>-</v>
      </c>
      <c r="CV717" s="187"/>
      <c r="CW717" s="197"/>
      <c r="CX717" s="202" t="str">
        <f t="shared" si="477"/>
        <v>-</v>
      </c>
      <c r="CY717" s="187"/>
      <c r="CZ717" s="197"/>
      <c r="DA717" s="202" t="str">
        <f t="shared" si="469"/>
        <v>-</v>
      </c>
      <c r="DB717" s="187"/>
      <c r="DC717" s="197"/>
      <c r="DD717" s="202" t="str">
        <f t="shared" si="478"/>
        <v>-</v>
      </c>
      <c r="DE717" s="187"/>
      <c r="DF717" s="197"/>
      <c r="DG717" s="202" t="str">
        <f t="shared" si="479"/>
        <v>-</v>
      </c>
      <c r="DH717" s="187"/>
      <c r="DI717" s="103">
        <f t="shared" si="470"/>
        <v>3</v>
      </c>
      <c r="DJ717" s="103">
        <f t="shared" si="471"/>
        <v>0</v>
      </c>
      <c r="DK717" s="200">
        <f t="shared" si="480"/>
        <v>0</v>
      </c>
      <c r="DL717" s="201">
        <f t="shared" si="481"/>
        <v>1</v>
      </c>
    </row>
    <row r="718" spans="2:116" ht="24.95" customHeight="1">
      <c r="B718" s="48" t="s">
        <v>1599</v>
      </c>
      <c r="C718" s="48"/>
      <c r="D718" s="14" t="s">
        <v>1682</v>
      </c>
      <c r="E718" s="11" t="s">
        <v>1575</v>
      </c>
      <c r="F718" s="12" t="s">
        <v>989</v>
      </c>
      <c r="G718" s="12" t="s">
        <v>994</v>
      </c>
      <c r="H718" s="40" t="s">
        <v>523</v>
      </c>
      <c r="I718" s="41" t="s">
        <v>532</v>
      </c>
      <c r="J718" s="78" t="str">
        <f t="shared" si="443"/>
        <v xml:space="preserve">C4 </v>
      </c>
      <c r="K718" s="197" t="s">
        <v>1192</v>
      </c>
      <c r="L718" s="202" t="str">
        <f t="shared" si="472"/>
        <v>A</v>
      </c>
      <c r="M718" s="189" t="s">
        <v>2065</v>
      </c>
      <c r="N718" s="197" t="s">
        <v>1192</v>
      </c>
      <c r="O718" s="202" t="str">
        <f t="shared" si="444"/>
        <v>-</v>
      </c>
      <c r="P718" s="187"/>
      <c r="Q718" s="197" t="s">
        <v>1192</v>
      </c>
      <c r="R718" s="202" t="str">
        <f t="shared" si="445"/>
        <v>-</v>
      </c>
      <c r="S718" s="187"/>
      <c r="T718" s="197"/>
      <c r="U718" s="202" t="str">
        <f t="shared" si="446"/>
        <v>-</v>
      </c>
      <c r="V718" s="187"/>
      <c r="W718" s="197"/>
      <c r="X718" s="202" t="str">
        <f t="shared" si="447"/>
        <v>-</v>
      </c>
      <c r="Y718" s="187"/>
      <c r="Z718" s="197"/>
      <c r="AA718" s="202" t="str">
        <f t="shared" si="448"/>
        <v>-</v>
      </c>
      <c r="AB718" s="187"/>
      <c r="AC718" s="197"/>
      <c r="AD718" s="202" t="str">
        <f t="shared" si="473"/>
        <v>-</v>
      </c>
      <c r="AE718" s="187"/>
      <c r="AF718" s="197"/>
      <c r="AG718" s="202" t="str">
        <f t="shared" si="449"/>
        <v>-</v>
      </c>
      <c r="AH718" s="187"/>
      <c r="AI718" s="197"/>
      <c r="AJ718" s="202" t="str">
        <f t="shared" si="450"/>
        <v>-</v>
      </c>
      <c r="AK718" s="187"/>
      <c r="AL718" s="197"/>
      <c r="AM718" s="202" t="str">
        <f t="shared" si="451"/>
        <v>-</v>
      </c>
      <c r="AN718" s="187"/>
      <c r="AO718" s="197"/>
      <c r="AP718" s="202" t="str">
        <f t="shared" si="452"/>
        <v>-</v>
      </c>
      <c r="AQ718" s="187"/>
      <c r="AR718" s="197"/>
      <c r="AS718" s="202" t="str">
        <f t="shared" si="453"/>
        <v>-</v>
      </c>
      <c r="AT718" s="187"/>
      <c r="AU718" s="197"/>
      <c r="AV718" s="202" t="str">
        <f t="shared" si="454"/>
        <v>-</v>
      </c>
      <c r="AW718" s="187"/>
      <c r="AX718" s="197"/>
      <c r="AY718" s="202" t="str">
        <f t="shared" si="455"/>
        <v>-</v>
      </c>
      <c r="AZ718" s="187"/>
      <c r="BA718" s="197"/>
      <c r="BB718" s="202" t="str">
        <f t="shared" si="456"/>
        <v>-</v>
      </c>
      <c r="BC718" s="187"/>
      <c r="BD718" s="197"/>
      <c r="BE718" s="202" t="str">
        <f t="shared" si="457"/>
        <v>-</v>
      </c>
      <c r="BF718" s="187"/>
      <c r="BG718" s="197"/>
      <c r="BH718" s="202" t="str">
        <f t="shared" si="458"/>
        <v>-</v>
      </c>
      <c r="BI718" s="187"/>
      <c r="BJ718" s="197"/>
      <c r="BK718" s="202" t="str">
        <f t="shared" si="459"/>
        <v>-</v>
      </c>
      <c r="BL718" s="187"/>
      <c r="BM718" s="197"/>
      <c r="BN718" s="202" t="str">
        <f t="shared" si="460"/>
        <v>-</v>
      </c>
      <c r="BO718" s="187"/>
      <c r="BP718" s="197"/>
      <c r="BQ718" s="202" t="str">
        <f t="shared" si="461"/>
        <v>-</v>
      </c>
      <c r="BR718" s="187"/>
      <c r="BS718" s="197"/>
      <c r="BT718" s="202" t="str">
        <f t="shared" si="462"/>
        <v>-</v>
      </c>
      <c r="BU718" s="187"/>
      <c r="BV718" s="197"/>
      <c r="BW718" s="202" t="str">
        <f t="shared" si="463"/>
        <v>-</v>
      </c>
      <c r="BX718" s="187"/>
      <c r="BY718" s="197"/>
      <c r="BZ718" s="202" t="str">
        <f t="shared" si="464"/>
        <v>-</v>
      </c>
      <c r="CA718" s="187"/>
      <c r="CB718" s="197"/>
      <c r="CC718" s="202" t="str">
        <f t="shared" si="465"/>
        <v>-</v>
      </c>
      <c r="CD718" s="187"/>
      <c r="CE718" s="197"/>
      <c r="CF718" s="202" t="str">
        <f t="shared" si="466"/>
        <v>-</v>
      </c>
      <c r="CG718" s="187"/>
      <c r="CH718" s="197"/>
      <c r="CI718" s="202" t="str">
        <f t="shared" si="467"/>
        <v>-</v>
      </c>
      <c r="CJ718" s="187"/>
      <c r="CK718" s="197"/>
      <c r="CL718" s="202" t="str">
        <f t="shared" si="474"/>
        <v>-</v>
      </c>
      <c r="CM718" s="187"/>
      <c r="CN718" s="197"/>
      <c r="CO718" s="202" t="str">
        <f t="shared" si="475"/>
        <v>-</v>
      </c>
      <c r="CP718" s="187"/>
      <c r="CQ718" s="197"/>
      <c r="CR718" s="202" t="str">
        <f t="shared" si="468"/>
        <v>-</v>
      </c>
      <c r="CS718" s="187"/>
      <c r="CT718" s="197"/>
      <c r="CU718" s="202" t="str">
        <f t="shared" si="476"/>
        <v>-</v>
      </c>
      <c r="CV718" s="187"/>
      <c r="CW718" s="197"/>
      <c r="CX718" s="202" t="str">
        <f t="shared" si="477"/>
        <v>-</v>
      </c>
      <c r="CY718" s="187"/>
      <c r="CZ718" s="197"/>
      <c r="DA718" s="202" t="str">
        <f t="shared" si="469"/>
        <v>-</v>
      </c>
      <c r="DB718" s="187"/>
      <c r="DC718" s="197"/>
      <c r="DD718" s="202" t="str">
        <f t="shared" si="478"/>
        <v>-</v>
      </c>
      <c r="DE718" s="187"/>
      <c r="DF718" s="197"/>
      <c r="DG718" s="202" t="str">
        <f t="shared" si="479"/>
        <v>-</v>
      </c>
      <c r="DH718" s="187"/>
      <c r="DI718" s="103">
        <f t="shared" si="470"/>
        <v>3</v>
      </c>
      <c r="DJ718" s="103">
        <f t="shared" si="471"/>
        <v>1</v>
      </c>
      <c r="DK718" s="200">
        <f t="shared" si="480"/>
        <v>33.333333333333329</v>
      </c>
      <c r="DL718" s="201">
        <f t="shared" si="481"/>
        <v>2</v>
      </c>
    </row>
    <row r="719" spans="2:116" ht="24.95" customHeight="1">
      <c r="B719" s="48"/>
      <c r="C719" s="48"/>
      <c r="D719" s="14" t="s">
        <v>1683</v>
      </c>
      <c r="E719" s="11" t="s">
        <v>1576</v>
      </c>
      <c r="F719" s="12" t="s">
        <v>989</v>
      </c>
      <c r="G719" s="12" t="s">
        <v>994</v>
      </c>
      <c r="H719" s="40" t="s">
        <v>523</v>
      </c>
      <c r="I719" s="41" t="s">
        <v>532</v>
      </c>
      <c r="J719" s="78" t="str">
        <f t="shared" si="443"/>
        <v xml:space="preserve">C4 </v>
      </c>
      <c r="K719" s="197" t="s">
        <v>1192</v>
      </c>
      <c r="L719" s="202" t="str">
        <f t="shared" si="472"/>
        <v>A</v>
      </c>
      <c r="M719" s="189" t="s">
        <v>2065</v>
      </c>
      <c r="N719" s="197" t="s">
        <v>1192</v>
      </c>
      <c r="O719" s="202" t="str">
        <f t="shared" si="444"/>
        <v>-</v>
      </c>
      <c r="P719" s="187"/>
      <c r="Q719" s="197" t="s">
        <v>1192</v>
      </c>
      <c r="R719" s="202" t="str">
        <f t="shared" si="445"/>
        <v>-</v>
      </c>
      <c r="S719" s="187"/>
      <c r="T719" s="197"/>
      <c r="U719" s="202" t="str">
        <f t="shared" si="446"/>
        <v>-</v>
      </c>
      <c r="V719" s="187"/>
      <c r="W719" s="197"/>
      <c r="X719" s="202" t="str">
        <f t="shared" si="447"/>
        <v>-</v>
      </c>
      <c r="Y719" s="187"/>
      <c r="Z719" s="197"/>
      <c r="AA719" s="202" t="str">
        <f t="shared" si="448"/>
        <v>-</v>
      </c>
      <c r="AB719" s="187"/>
      <c r="AC719" s="197"/>
      <c r="AD719" s="202" t="str">
        <f t="shared" si="473"/>
        <v>-</v>
      </c>
      <c r="AE719" s="187"/>
      <c r="AF719" s="197"/>
      <c r="AG719" s="202" t="str">
        <f t="shared" si="449"/>
        <v>-</v>
      </c>
      <c r="AH719" s="187"/>
      <c r="AI719" s="197"/>
      <c r="AJ719" s="202" t="str">
        <f t="shared" si="450"/>
        <v>-</v>
      </c>
      <c r="AK719" s="187"/>
      <c r="AL719" s="197"/>
      <c r="AM719" s="202" t="str">
        <f t="shared" si="451"/>
        <v>-</v>
      </c>
      <c r="AN719" s="187"/>
      <c r="AO719" s="197"/>
      <c r="AP719" s="202" t="str">
        <f t="shared" si="452"/>
        <v>-</v>
      </c>
      <c r="AQ719" s="187"/>
      <c r="AR719" s="197"/>
      <c r="AS719" s="202" t="str">
        <f t="shared" si="453"/>
        <v>-</v>
      </c>
      <c r="AT719" s="187"/>
      <c r="AU719" s="197"/>
      <c r="AV719" s="202" t="str">
        <f t="shared" si="454"/>
        <v>-</v>
      </c>
      <c r="AW719" s="187"/>
      <c r="AX719" s="197"/>
      <c r="AY719" s="202" t="str">
        <f t="shared" si="455"/>
        <v>-</v>
      </c>
      <c r="AZ719" s="187"/>
      <c r="BA719" s="197"/>
      <c r="BB719" s="202" t="str">
        <f t="shared" si="456"/>
        <v>-</v>
      </c>
      <c r="BC719" s="187"/>
      <c r="BD719" s="197"/>
      <c r="BE719" s="202" t="str">
        <f t="shared" si="457"/>
        <v>-</v>
      </c>
      <c r="BF719" s="187"/>
      <c r="BG719" s="197"/>
      <c r="BH719" s="202" t="str">
        <f t="shared" si="458"/>
        <v>-</v>
      </c>
      <c r="BI719" s="187"/>
      <c r="BJ719" s="197"/>
      <c r="BK719" s="202" t="str">
        <f t="shared" si="459"/>
        <v>-</v>
      </c>
      <c r="BL719" s="187"/>
      <c r="BM719" s="197"/>
      <c r="BN719" s="202" t="str">
        <f t="shared" si="460"/>
        <v>-</v>
      </c>
      <c r="BO719" s="187"/>
      <c r="BP719" s="197"/>
      <c r="BQ719" s="202" t="str">
        <f t="shared" si="461"/>
        <v>-</v>
      </c>
      <c r="BR719" s="187"/>
      <c r="BS719" s="197"/>
      <c r="BT719" s="202" t="str">
        <f t="shared" si="462"/>
        <v>-</v>
      </c>
      <c r="BU719" s="187"/>
      <c r="BV719" s="197"/>
      <c r="BW719" s="202" t="str">
        <f t="shared" si="463"/>
        <v>-</v>
      </c>
      <c r="BX719" s="187"/>
      <c r="BY719" s="197"/>
      <c r="BZ719" s="202" t="str">
        <f t="shared" si="464"/>
        <v>-</v>
      </c>
      <c r="CA719" s="187"/>
      <c r="CB719" s="197"/>
      <c r="CC719" s="202" t="str">
        <f t="shared" si="465"/>
        <v>-</v>
      </c>
      <c r="CD719" s="187"/>
      <c r="CE719" s="197"/>
      <c r="CF719" s="202" t="str">
        <f t="shared" si="466"/>
        <v>-</v>
      </c>
      <c r="CG719" s="187"/>
      <c r="CH719" s="197"/>
      <c r="CI719" s="202" t="str">
        <f t="shared" si="467"/>
        <v>-</v>
      </c>
      <c r="CJ719" s="187"/>
      <c r="CK719" s="197"/>
      <c r="CL719" s="202" t="str">
        <f t="shared" si="474"/>
        <v>-</v>
      </c>
      <c r="CM719" s="187"/>
      <c r="CN719" s="197"/>
      <c r="CO719" s="202" t="str">
        <f t="shared" si="475"/>
        <v>-</v>
      </c>
      <c r="CP719" s="187"/>
      <c r="CQ719" s="197"/>
      <c r="CR719" s="202" t="str">
        <f t="shared" si="468"/>
        <v>-</v>
      </c>
      <c r="CS719" s="187"/>
      <c r="CT719" s="197"/>
      <c r="CU719" s="202" t="str">
        <f t="shared" si="476"/>
        <v>-</v>
      </c>
      <c r="CV719" s="187"/>
      <c r="CW719" s="197"/>
      <c r="CX719" s="202" t="str">
        <f t="shared" si="477"/>
        <v>-</v>
      </c>
      <c r="CY719" s="187"/>
      <c r="CZ719" s="197"/>
      <c r="DA719" s="202" t="str">
        <f t="shared" si="469"/>
        <v>-</v>
      </c>
      <c r="DB719" s="187"/>
      <c r="DC719" s="197"/>
      <c r="DD719" s="202" t="str">
        <f t="shared" si="478"/>
        <v>-</v>
      </c>
      <c r="DE719" s="187"/>
      <c r="DF719" s="197"/>
      <c r="DG719" s="202" t="str">
        <f t="shared" si="479"/>
        <v>-</v>
      </c>
      <c r="DH719" s="187"/>
      <c r="DI719" s="103">
        <f t="shared" si="470"/>
        <v>3</v>
      </c>
      <c r="DJ719" s="103">
        <f t="shared" si="471"/>
        <v>1</v>
      </c>
      <c r="DK719" s="200">
        <f t="shared" si="480"/>
        <v>33.333333333333329</v>
      </c>
      <c r="DL719" s="201">
        <f t="shared" si="481"/>
        <v>2</v>
      </c>
    </row>
    <row r="720" spans="2:116" ht="24.95" customHeight="1">
      <c r="B720" s="48"/>
      <c r="C720" s="48"/>
      <c r="D720" s="14" t="s">
        <v>1684</v>
      </c>
      <c r="E720" s="11" t="s">
        <v>1577</v>
      </c>
      <c r="F720" s="12" t="s">
        <v>989</v>
      </c>
      <c r="G720" s="12" t="s">
        <v>994</v>
      </c>
      <c r="H720" s="40" t="s">
        <v>523</v>
      </c>
      <c r="I720" s="41" t="s">
        <v>532</v>
      </c>
      <c r="J720" s="78" t="str">
        <f t="shared" si="443"/>
        <v xml:space="preserve">C4 </v>
      </c>
      <c r="K720" s="197" t="s">
        <v>1192</v>
      </c>
      <c r="L720" s="202" t="str">
        <f t="shared" si="472"/>
        <v>A</v>
      </c>
      <c r="M720" s="189" t="s">
        <v>2065</v>
      </c>
      <c r="N720" s="197" t="s">
        <v>1192</v>
      </c>
      <c r="O720" s="202" t="str">
        <f t="shared" si="444"/>
        <v>-</v>
      </c>
      <c r="P720" s="187"/>
      <c r="Q720" s="197" t="s">
        <v>1192</v>
      </c>
      <c r="R720" s="202" t="str">
        <f t="shared" si="445"/>
        <v>-</v>
      </c>
      <c r="S720" s="187"/>
      <c r="T720" s="197"/>
      <c r="U720" s="202" t="str">
        <f t="shared" si="446"/>
        <v>-</v>
      </c>
      <c r="V720" s="187"/>
      <c r="W720" s="197"/>
      <c r="X720" s="202" t="str">
        <f t="shared" si="447"/>
        <v>-</v>
      </c>
      <c r="Y720" s="187"/>
      <c r="Z720" s="197"/>
      <c r="AA720" s="202" t="str">
        <f t="shared" si="448"/>
        <v>-</v>
      </c>
      <c r="AB720" s="187"/>
      <c r="AC720" s="197"/>
      <c r="AD720" s="202" t="str">
        <f t="shared" si="473"/>
        <v>-</v>
      </c>
      <c r="AE720" s="187"/>
      <c r="AF720" s="197"/>
      <c r="AG720" s="202" t="str">
        <f t="shared" si="449"/>
        <v>-</v>
      </c>
      <c r="AH720" s="187"/>
      <c r="AI720" s="197"/>
      <c r="AJ720" s="202" t="str">
        <f t="shared" si="450"/>
        <v>-</v>
      </c>
      <c r="AK720" s="187"/>
      <c r="AL720" s="197"/>
      <c r="AM720" s="202" t="str">
        <f t="shared" si="451"/>
        <v>-</v>
      </c>
      <c r="AN720" s="187"/>
      <c r="AO720" s="197"/>
      <c r="AP720" s="202" t="str">
        <f t="shared" si="452"/>
        <v>-</v>
      </c>
      <c r="AQ720" s="187"/>
      <c r="AR720" s="197"/>
      <c r="AS720" s="202" t="str">
        <f t="shared" si="453"/>
        <v>-</v>
      </c>
      <c r="AT720" s="187"/>
      <c r="AU720" s="197"/>
      <c r="AV720" s="202" t="str">
        <f t="shared" si="454"/>
        <v>-</v>
      </c>
      <c r="AW720" s="187"/>
      <c r="AX720" s="197"/>
      <c r="AY720" s="202" t="str">
        <f t="shared" si="455"/>
        <v>-</v>
      </c>
      <c r="AZ720" s="187"/>
      <c r="BA720" s="197"/>
      <c r="BB720" s="202" t="str">
        <f t="shared" si="456"/>
        <v>-</v>
      </c>
      <c r="BC720" s="187"/>
      <c r="BD720" s="197"/>
      <c r="BE720" s="202" t="str">
        <f t="shared" si="457"/>
        <v>-</v>
      </c>
      <c r="BF720" s="187"/>
      <c r="BG720" s="197"/>
      <c r="BH720" s="202" t="str">
        <f t="shared" si="458"/>
        <v>-</v>
      </c>
      <c r="BI720" s="187"/>
      <c r="BJ720" s="197"/>
      <c r="BK720" s="202" t="str">
        <f t="shared" si="459"/>
        <v>-</v>
      </c>
      <c r="BL720" s="187"/>
      <c r="BM720" s="197"/>
      <c r="BN720" s="202" t="str">
        <f t="shared" si="460"/>
        <v>-</v>
      </c>
      <c r="BO720" s="187"/>
      <c r="BP720" s="197"/>
      <c r="BQ720" s="202" t="str">
        <f t="shared" si="461"/>
        <v>-</v>
      </c>
      <c r="BR720" s="187"/>
      <c r="BS720" s="197"/>
      <c r="BT720" s="202" t="str">
        <f t="shared" si="462"/>
        <v>-</v>
      </c>
      <c r="BU720" s="187"/>
      <c r="BV720" s="197"/>
      <c r="BW720" s="202" t="str">
        <f t="shared" si="463"/>
        <v>-</v>
      </c>
      <c r="BX720" s="187"/>
      <c r="BY720" s="197"/>
      <c r="BZ720" s="202" t="str">
        <f t="shared" si="464"/>
        <v>-</v>
      </c>
      <c r="CA720" s="187"/>
      <c r="CB720" s="197"/>
      <c r="CC720" s="202" t="str">
        <f t="shared" si="465"/>
        <v>-</v>
      </c>
      <c r="CD720" s="187"/>
      <c r="CE720" s="197"/>
      <c r="CF720" s="202" t="str">
        <f t="shared" si="466"/>
        <v>-</v>
      </c>
      <c r="CG720" s="187"/>
      <c r="CH720" s="197"/>
      <c r="CI720" s="202" t="str">
        <f t="shared" si="467"/>
        <v>-</v>
      </c>
      <c r="CJ720" s="187"/>
      <c r="CK720" s="197"/>
      <c r="CL720" s="202" t="str">
        <f t="shared" si="474"/>
        <v>-</v>
      </c>
      <c r="CM720" s="187"/>
      <c r="CN720" s="197"/>
      <c r="CO720" s="202" t="str">
        <f t="shared" si="475"/>
        <v>-</v>
      </c>
      <c r="CP720" s="187"/>
      <c r="CQ720" s="197"/>
      <c r="CR720" s="202" t="str">
        <f t="shared" si="468"/>
        <v>-</v>
      </c>
      <c r="CS720" s="187"/>
      <c r="CT720" s="197"/>
      <c r="CU720" s="202" t="str">
        <f t="shared" si="476"/>
        <v>-</v>
      </c>
      <c r="CV720" s="187"/>
      <c r="CW720" s="197"/>
      <c r="CX720" s="202" t="str">
        <f t="shared" si="477"/>
        <v>-</v>
      </c>
      <c r="CY720" s="187"/>
      <c r="CZ720" s="197"/>
      <c r="DA720" s="202" t="str">
        <f t="shared" si="469"/>
        <v>-</v>
      </c>
      <c r="DB720" s="187"/>
      <c r="DC720" s="197"/>
      <c r="DD720" s="202" t="str">
        <f t="shared" si="478"/>
        <v>-</v>
      </c>
      <c r="DE720" s="187"/>
      <c r="DF720" s="197"/>
      <c r="DG720" s="202" t="str">
        <f t="shared" si="479"/>
        <v>-</v>
      </c>
      <c r="DH720" s="187"/>
      <c r="DI720" s="103">
        <f t="shared" si="470"/>
        <v>3</v>
      </c>
      <c r="DJ720" s="103">
        <f t="shared" si="471"/>
        <v>1</v>
      </c>
      <c r="DK720" s="200">
        <f t="shared" si="480"/>
        <v>33.333333333333329</v>
      </c>
      <c r="DL720" s="201">
        <f t="shared" si="481"/>
        <v>2</v>
      </c>
    </row>
    <row r="721" spans="1:116" ht="24.95" customHeight="1">
      <c r="B721" s="48" t="s">
        <v>1599</v>
      </c>
      <c r="C721" s="48"/>
      <c r="D721" s="14" t="s">
        <v>1699</v>
      </c>
      <c r="E721" s="11" t="s">
        <v>1578</v>
      </c>
      <c r="F721" s="12" t="s">
        <v>989</v>
      </c>
      <c r="G721" s="12" t="s">
        <v>994</v>
      </c>
      <c r="H721" s="40" t="s">
        <v>523</v>
      </c>
      <c r="I721" s="41" t="s">
        <v>532</v>
      </c>
      <c r="J721" s="78" t="str">
        <f t="shared" si="443"/>
        <v xml:space="preserve">C4 </v>
      </c>
      <c r="K721" s="197" t="s">
        <v>1192</v>
      </c>
      <c r="L721" s="202" t="str">
        <f t="shared" si="472"/>
        <v>A</v>
      </c>
      <c r="M721" s="189" t="s">
        <v>2065</v>
      </c>
      <c r="N721" s="197" t="s">
        <v>1192</v>
      </c>
      <c r="O721" s="202" t="str">
        <f t="shared" si="444"/>
        <v>-</v>
      </c>
      <c r="P721" s="187"/>
      <c r="Q721" s="197" t="s">
        <v>1192</v>
      </c>
      <c r="R721" s="202" t="str">
        <f t="shared" si="445"/>
        <v>-</v>
      </c>
      <c r="S721" s="187"/>
      <c r="T721" s="197"/>
      <c r="U721" s="202" t="str">
        <f t="shared" si="446"/>
        <v>-</v>
      </c>
      <c r="V721" s="187"/>
      <c r="W721" s="197"/>
      <c r="X721" s="202" t="str">
        <f t="shared" si="447"/>
        <v>-</v>
      </c>
      <c r="Y721" s="187"/>
      <c r="Z721" s="197"/>
      <c r="AA721" s="202" t="str">
        <f t="shared" si="448"/>
        <v>-</v>
      </c>
      <c r="AB721" s="187"/>
      <c r="AC721" s="197"/>
      <c r="AD721" s="202" t="str">
        <f t="shared" si="473"/>
        <v>-</v>
      </c>
      <c r="AE721" s="187"/>
      <c r="AF721" s="197"/>
      <c r="AG721" s="202" t="str">
        <f t="shared" si="449"/>
        <v>-</v>
      </c>
      <c r="AH721" s="187"/>
      <c r="AI721" s="197"/>
      <c r="AJ721" s="202" t="str">
        <f t="shared" si="450"/>
        <v>-</v>
      </c>
      <c r="AK721" s="187"/>
      <c r="AL721" s="197"/>
      <c r="AM721" s="202" t="str">
        <f t="shared" si="451"/>
        <v>-</v>
      </c>
      <c r="AN721" s="187"/>
      <c r="AO721" s="197"/>
      <c r="AP721" s="202" t="str">
        <f t="shared" si="452"/>
        <v>-</v>
      </c>
      <c r="AQ721" s="187"/>
      <c r="AR721" s="197"/>
      <c r="AS721" s="202" t="str">
        <f t="shared" si="453"/>
        <v>-</v>
      </c>
      <c r="AT721" s="187"/>
      <c r="AU721" s="197"/>
      <c r="AV721" s="202" t="str">
        <f t="shared" si="454"/>
        <v>-</v>
      </c>
      <c r="AW721" s="187"/>
      <c r="AX721" s="197"/>
      <c r="AY721" s="202" t="str">
        <f t="shared" si="455"/>
        <v>-</v>
      </c>
      <c r="AZ721" s="187"/>
      <c r="BA721" s="197"/>
      <c r="BB721" s="202" t="str">
        <f t="shared" si="456"/>
        <v>-</v>
      </c>
      <c r="BC721" s="187"/>
      <c r="BD721" s="197"/>
      <c r="BE721" s="202" t="str">
        <f t="shared" si="457"/>
        <v>-</v>
      </c>
      <c r="BF721" s="187"/>
      <c r="BG721" s="197"/>
      <c r="BH721" s="202" t="str">
        <f t="shared" si="458"/>
        <v>-</v>
      </c>
      <c r="BI721" s="187"/>
      <c r="BJ721" s="197"/>
      <c r="BK721" s="202" t="str">
        <f t="shared" si="459"/>
        <v>-</v>
      </c>
      <c r="BL721" s="187"/>
      <c r="BM721" s="197"/>
      <c r="BN721" s="202" t="str">
        <f t="shared" si="460"/>
        <v>-</v>
      </c>
      <c r="BO721" s="187"/>
      <c r="BP721" s="197"/>
      <c r="BQ721" s="202" t="str">
        <f t="shared" si="461"/>
        <v>-</v>
      </c>
      <c r="BR721" s="187"/>
      <c r="BS721" s="197"/>
      <c r="BT721" s="202" t="str">
        <f t="shared" si="462"/>
        <v>-</v>
      </c>
      <c r="BU721" s="187"/>
      <c r="BV721" s="197"/>
      <c r="BW721" s="202" t="str">
        <f t="shared" si="463"/>
        <v>-</v>
      </c>
      <c r="BX721" s="187"/>
      <c r="BY721" s="197"/>
      <c r="BZ721" s="202" t="str">
        <f t="shared" si="464"/>
        <v>-</v>
      </c>
      <c r="CA721" s="187"/>
      <c r="CB721" s="197"/>
      <c r="CC721" s="202" t="str">
        <f t="shared" si="465"/>
        <v>-</v>
      </c>
      <c r="CD721" s="187"/>
      <c r="CE721" s="197"/>
      <c r="CF721" s="202" t="str">
        <f t="shared" si="466"/>
        <v>-</v>
      </c>
      <c r="CG721" s="187"/>
      <c r="CH721" s="197"/>
      <c r="CI721" s="202" t="str">
        <f t="shared" si="467"/>
        <v>-</v>
      </c>
      <c r="CJ721" s="187"/>
      <c r="CK721" s="197"/>
      <c r="CL721" s="202" t="str">
        <f t="shared" si="474"/>
        <v>-</v>
      </c>
      <c r="CM721" s="187"/>
      <c r="CN721" s="197"/>
      <c r="CO721" s="202" t="str">
        <f t="shared" si="475"/>
        <v>-</v>
      </c>
      <c r="CP721" s="187"/>
      <c r="CQ721" s="197"/>
      <c r="CR721" s="202" t="str">
        <f t="shared" si="468"/>
        <v>-</v>
      </c>
      <c r="CS721" s="187"/>
      <c r="CT721" s="197"/>
      <c r="CU721" s="202" t="str">
        <f t="shared" si="476"/>
        <v>-</v>
      </c>
      <c r="CV721" s="187"/>
      <c r="CW721" s="197"/>
      <c r="CX721" s="202" t="str">
        <f t="shared" si="477"/>
        <v>-</v>
      </c>
      <c r="CY721" s="187"/>
      <c r="CZ721" s="197"/>
      <c r="DA721" s="202" t="str">
        <f t="shared" si="469"/>
        <v>-</v>
      </c>
      <c r="DB721" s="187"/>
      <c r="DC721" s="197"/>
      <c r="DD721" s="202" t="str">
        <f t="shared" si="478"/>
        <v>-</v>
      </c>
      <c r="DE721" s="187"/>
      <c r="DF721" s="197"/>
      <c r="DG721" s="202" t="str">
        <f t="shared" si="479"/>
        <v>-</v>
      </c>
      <c r="DH721" s="187"/>
      <c r="DI721" s="103">
        <f t="shared" si="470"/>
        <v>3</v>
      </c>
      <c r="DJ721" s="103">
        <f t="shared" si="471"/>
        <v>1</v>
      </c>
      <c r="DK721" s="200">
        <f t="shared" si="480"/>
        <v>33.333333333333329</v>
      </c>
      <c r="DL721" s="201">
        <f t="shared" si="481"/>
        <v>2</v>
      </c>
    </row>
    <row r="722" spans="1:116" ht="24.95" customHeight="1">
      <c r="B722" s="16" t="s">
        <v>1599</v>
      </c>
      <c r="C722" s="16"/>
      <c r="D722" s="14" t="s">
        <v>1770</v>
      </c>
      <c r="E722" s="11" t="s">
        <v>1579</v>
      </c>
      <c r="F722" s="12" t="s">
        <v>989</v>
      </c>
      <c r="G722" s="12" t="s">
        <v>994</v>
      </c>
      <c r="H722" s="40" t="s">
        <v>523</v>
      </c>
      <c r="I722" s="41" t="s">
        <v>532</v>
      </c>
      <c r="J722" s="78" t="str">
        <f t="shared" si="443"/>
        <v xml:space="preserve">C4 </v>
      </c>
      <c r="K722" s="197" t="s">
        <v>1192</v>
      </c>
      <c r="L722" s="202" t="str">
        <f t="shared" si="472"/>
        <v>A</v>
      </c>
      <c r="M722" s="189" t="s">
        <v>2065</v>
      </c>
      <c r="N722" s="197" t="s">
        <v>1192</v>
      </c>
      <c r="O722" s="202" t="str">
        <f t="shared" si="444"/>
        <v>-</v>
      </c>
      <c r="P722" s="187"/>
      <c r="Q722" s="197" t="s">
        <v>1192</v>
      </c>
      <c r="R722" s="202" t="str">
        <f t="shared" si="445"/>
        <v>-</v>
      </c>
      <c r="S722" s="187"/>
      <c r="T722" s="197"/>
      <c r="U722" s="202" t="str">
        <f t="shared" si="446"/>
        <v>-</v>
      </c>
      <c r="V722" s="187"/>
      <c r="W722" s="197"/>
      <c r="X722" s="202" t="str">
        <f t="shared" si="447"/>
        <v>-</v>
      </c>
      <c r="Y722" s="187"/>
      <c r="Z722" s="197"/>
      <c r="AA722" s="202" t="str">
        <f t="shared" si="448"/>
        <v>-</v>
      </c>
      <c r="AB722" s="187"/>
      <c r="AC722" s="197"/>
      <c r="AD722" s="202" t="str">
        <f t="shared" si="473"/>
        <v>-</v>
      </c>
      <c r="AE722" s="187"/>
      <c r="AF722" s="197"/>
      <c r="AG722" s="202" t="str">
        <f t="shared" si="449"/>
        <v>-</v>
      </c>
      <c r="AH722" s="187"/>
      <c r="AI722" s="197"/>
      <c r="AJ722" s="202" t="str">
        <f t="shared" si="450"/>
        <v>-</v>
      </c>
      <c r="AK722" s="187"/>
      <c r="AL722" s="197"/>
      <c r="AM722" s="202" t="str">
        <f t="shared" si="451"/>
        <v>-</v>
      </c>
      <c r="AN722" s="187"/>
      <c r="AO722" s="197"/>
      <c r="AP722" s="202" t="str">
        <f t="shared" si="452"/>
        <v>-</v>
      </c>
      <c r="AQ722" s="187"/>
      <c r="AR722" s="197"/>
      <c r="AS722" s="202" t="str">
        <f t="shared" si="453"/>
        <v>-</v>
      </c>
      <c r="AT722" s="187"/>
      <c r="AU722" s="197"/>
      <c r="AV722" s="202" t="str">
        <f t="shared" si="454"/>
        <v>-</v>
      </c>
      <c r="AW722" s="187"/>
      <c r="AX722" s="197"/>
      <c r="AY722" s="202" t="str">
        <f t="shared" si="455"/>
        <v>-</v>
      </c>
      <c r="AZ722" s="187"/>
      <c r="BA722" s="197"/>
      <c r="BB722" s="202" t="str">
        <f t="shared" si="456"/>
        <v>-</v>
      </c>
      <c r="BC722" s="187"/>
      <c r="BD722" s="197"/>
      <c r="BE722" s="202" t="str">
        <f t="shared" si="457"/>
        <v>-</v>
      </c>
      <c r="BF722" s="187"/>
      <c r="BG722" s="197"/>
      <c r="BH722" s="202" t="str">
        <f t="shared" si="458"/>
        <v>-</v>
      </c>
      <c r="BI722" s="187"/>
      <c r="BJ722" s="197"/>
      <c r="BK722" s="202" t="str">
        <f t="shared" si="459"/>
        <v>-</v>
      </c>
      <c r="BL722" s="187"/>
      <c r="BM722" s="197"/>
      <c r="BN722" s="202" t="str">
        <f t="shared" si="460"/>
        <v>-</v>
      </c>
      <c r="BO722" s="187"/>
      <c r="BP722" s="197"/>
      <c r="BQ722" s="202" t="str">
        <f t="shared" si="461"/>
        <v>-</v>
      </c>
      <c r="BR722" s="187"/>
      <c r="BS722" s="197"/>
      <c r="BT722" s="202" t="str">
        <f t="shared" si="462"/>
        <v>-</v>
      </c>
      <c r="BU722" s="187"/>
      <c r="BV722" s="197"/>
      <c r="BW722" s="202" t="str">
        <f t="shared" si="463"/>
        <v>-</v>
      </c>
      <c r="BX722" s="187"/>
      <c r="BY722" s="197"/>
      <c r="BZ722" s="202" t="str">
        <f t="shared" si="464"/>
        <v>-</v>
      </c>
      <c r="CA722" s="187"/>
      <c r="CB722" s="197"/>
      <c r="CC722" s="202" t="str">
        <f t="shared" si="465"/>
        <v>-</v>
      </c>
      <c r="CD722" s="187"/>
      <c r="CE722" s="197"/>
      <c r="CF722" s="202" t="str">
        <f t="shared" si="466"/>
        <v>-</v>
      </c>
      <c r="CG722" s="187"/>
      <c r="CH722" s="197"/>
      <c r="CI722" s="202" t="str">
        <f t="shared" si="467"/>
        <v>-</v>
      </c>
      <c r="CJ722" s="187"/>
      <c r="CK722" s="197"/>
      <c r="CL722" s="202" t="str">
        <f t="shared" si="474"/>
        <v>-</v>
      </c>
      <c r="CM722" s="187"/>
      <c r="CN722" s="197"/>
      <c r="CO722" s="202" t="str">
        <f t="shared" si="475"/>
        <v>-</v>
      </c>
      <c r="CP722" s="187"/>
      <c r="CQ722" s="197"/>
      <c r="CR722" s="202" t="str">
        <f t="shared" si="468"/>
        <v>-</v>
      </c>
      <c r="CS722" s="187"/>
      <c r="CT722" s="197"/>
      <c r="CU722" s="202" t="str">
        <f t="shared" si="476"/>
        <v>-</v>
      </c>
      <c r="CV722" s="187"/>
      <c r="CW722" s="197"/>
      <c r="CX722" s="202" t="str">
        <f t="shared" si="477"/>
        <v>-</v>
      </c>
      <c r="CY722" s="187"/>
      <c r="CZ722" s="197"/>
      <c r="DA722" s="202" t="str">
        <f t="shared" si="469"/>
        <v>-</v>
      </c>
      <c r="DB722" s="187"/>
      <c r="DC722" s="197"/>
      <c r="DD722" s="202" t="str">
        <f t="shared" si="478"/>
        <v>-</v>
      </c>
      <c r="DE722" s="187"/>
      <c r="DF722" s="197"/>
      <c r="DG722" s="202" t="str">
        <f t="shared" si="479"/>
        <v>-</v>
      </c>
      <c r="DH722" s="187"/>
      <c r="DI722" s="103">
        <f t="shared" si="470"/>
        <v>3</v>
      </c>
      <c r="DJ722" s="103">
        <f t="shared" si="471"/>
        <v>1</v>
      </c>
      <c r="DK722" s="200">
        <f t="shared" si="480"/>
        <v>33.333333333333329</v>
      </c>
      <c r="DL722" s="201">
        <f t="shared" si="481"/>
        <v>2</v>
      </c>
    </row>
    <row r="723" spans="1:116" ht="24.95" customHeight="1">
      <c r="B723" s="48"/>
      <c r="C723" s="48"/>
      <c r="D723" s="14" t="s">
        <v>1685</v>
      </c>
      <c r="E723" s="11" t="s">
        <v>1580</v>
      </c>
      <c r="F723" s="12" t="s">
        <v>989</v>
      </c>
      <c r="G723" s="12" t="s">
        <v>994</v>
      </c>
      <c r="H723" s="40" t="s">
        <v>523</v>
      </c>
      <c r="I723" s="41" t="s">
        <v>532</v>
      </c>
      <c r="J723" s="78" t="str">
        <f t="shared" si="443"/>
        <v xml:space="preserve">C4 </v>
      </c>
      <c r="K723" s="197" t="s">
        <v>1192</v>
      </c>
      <c r="L723" s="202" t="str">
        <f t="shared" si="472"/>
        <v>A</v>
      </c>
      <c r="M723" s="189" t="s">
        <v>2065</v>
      </c>
      <c r="N723" s="197" t="s">
        <v>1192</v>
      </c>
      <c r="O723" s="202" t="str">
        <f t="shared" si="444"/>
        <v>-</v>
      </c>
      <c r="P723" s="187"/>
      <c r="Q723" s="197" t="s">
        <v>1192</v>
      </c>
      <c r="R723" s="202" t="str">
        <f t="shared" si="445"/>
        <v>-</v>
      </c>
      <c r="S723" s="187"/>
      <c r="T723" s="197"/>
      <c r="U723" s="202" t="str">
        <f t="shared" si="446"/>
        <v>-</v>
      </c>
      <c r="V723" s="187"/>
      <c r="W723" s="197"/>
      <c r="X723" s="202" t="str">
        <f t="shared" si="447"/>
        <v>-</v>
      </c>
      <c r="Y723" s="187"/>
      <c r="Z723" s="197"/>
      <c r="AA723" s="202" t="str">
        <f t="shared" si="448"/>
        <v>-</v>
      </c>
      <c r="AB723" s="187"/>
      <c r="AC723" s="197"/>
      <c r="AD723" s="202" t="str">
        <f t="shared" si="473"/>
        <v>-</v>
      </c>
      <c r="AE723" s="187"/>
      <c r="AF723" s="197"/>
      <c r="AG723" s="202" t="str">
        <f t="shared" si="449"/>
        <v>-</v>
      </c>
      <c r="AH723" s="187"/>
      <c r="AI723" s="197"/>
      <c r="AJ723" s="202" t="str">
        <f t="shared" si="450"/>
        <v>-</v>
      </c>
      <c r="AK723" s="187"/>
      <c r="AL723" s="197"/>
      <c r="AM723" s="202" t="str">
        <f t="shared" si="451"/>
        <v>-</v>
      </c>
      <c r="AN723" s="187"/>
      <c r="AO723" s="197"/>
      <c r="AP723" s="202" t="str">
        <f t="shared" si="452"/>
        <v>-</v>
      </c>
      <c r="AQ723" s="187"/>
      <c r="AR723" s="197"/>
      <c r="AS723" s="202" t="str">
        <f t="shared" si="453"/>
        <v>-</v>
      </c>
      <c r="AT723" s="187"/>
      <c r="AU723" s="197"/>
      <c r="AV723" s="202" t="str">
        <f t="shared" si="454"/>
        <v>-</v>
      </c>
      <c r="AW723" s="187"/>
      <c r="AX723" s="197"/>
      <c r="AY723" s="202" t="str">
        <f t="shared" si="455"/>
        <v>-</v>
      </c>
      <c r="AZ723" s="187"/>
      <c r="BA723" s="197"/>
      <c r="BB723" s="202" t="str">
        <f t="shared" si="456"/>
        <v>-</v>
      </c>
      <c r="BC723" s="187"/>
      <c r="BD723" s="197"/>
      <c r="BE723" s="202" t="str">
        <f t="shared" si="457"/>
        <v>-</v>
      </c>
      <c r="BF723" s="187"/>
      <c r="BG723" s="197"/>
      <c r="BH723" s="202" t="str">
        <f t="shared" si="458"/>
        <v>-</v>
      </c>
      <c r="BI723" s="187"/>
      <c r="BJ723" s="197"/>
      <c r="BK723" s="202" t="str">
        <f t="shared" si="459"/>
        <v>-</v>
      </c>
      <c r="BL723" s="187"/>
      <c r="BM723" s="197"/>
      <c r="BN723" s="202" t="str">
        <f t="shared" si="460"/>
        <v>-</v>
      </c>
      <c r="BO723" s="187"/>
      <c r="BP723" s="197"/>
      <c r="BQ723" s="202" t="str">
        <f t="shared" si="461"/>
        <v>-</v>
      </c>
      <c r="BR723" s="187"/>
      <c r="BS723" s="197"/>
      <c r="BT723" s="202" t="str">
        <f t="shared" si="462"/>
        <v>-</v>
      </c>
      <c r="BU723" s="187"/>
      <c r="BV723" s="197"/>
      <c r="BW723" s="202" t="str">
        <f t="shared" si="463"/>
        <v>-</v>
      </c>
      <c r="BX723" s="187"/>
      <c r="BY723" s="197"/>
      <c r="BZ723" s="202" t="str">
        <f t="shared" si="464"/>
        <v>-</v>
      </c>
      <c r="CA723" s="187"/>
      <c r="CB723" s="197"/>
      <c r="CC723" s="202" t="str">
        <f t="shared" si="465"/>
        <v>-</v>
      </c>
      <c r="CD723" s="187"/>
      <c r="CE723" s="197"/>
      <c r="CF723" s="202" t="str">
        <f t="shared" si="466"/>
        <v>-</v>
      </c>
      <c r="CG723" s="187"/>
      <c r="CH723" s="197"/>
      <c r="CI723" s="202" t="str">
        <f t="shared" si="467"/>
        <v>-</v>
      </c>
      <c r="CJ723" s="187"/>
      <c r="CK723" s="197"/>
      <c r="CL723" s="202" t="str">
        <f t="shared" si="474"/>
        <v>-</v>
      </c>
      <c r="CM723" s="187"/>
      <c r="CN723" s="197"/>
      <c r="CO723" s="202" t="str">
        <f t="shared" si="475"/>
        <v>-</v>
      </c>
      <c r="CP723" s="187"/>
      <c r="CQ723" s="197"/>
      <c r="CR723" s="202" t="str">
        <f t="shared" si="468"/>
        <v>-</v>
      </c>
      <c r="CS723" s="187"/>
      <c r="CT723" s="197"/>
      <c r="CU723" s="202" t="str">
        <f t="shared" si="476"/>
        <v>-</v>
      </c>
      <c r="CV723" s="187"/>
      <c r="CW723" s="197"/>
      <c r="CX723" s="202" t="str">
        <f t="shared" si="477"/>
        <v>-</v>
      </c>
      <c r="CY723" s="187"/>
      <c r="CZ723" s="197"/>
      <c r="DA723" s="202" t="str">
        <f t="shared" si="469"/>
        <v>-</v>
      </c>
      <c r="DB723" s="187"/>
      <c r="DC723" s="197"/>
      <c r="DD723" s="202" t="str">
        <f t="shared" si="478"/>
        <v>-</v>
      </c>
      <c r="DE723" s="187"/>
      <c r="DF723" s="197"/>
      <c r="DG723" s="202" t="str">
        <f t="shared" si="479"/>
        <v>-</v>
      </c>
      <c r="DH723" s="187"/>
      <c r="DI723" s="103">
        <f t="shared" si="470"/>
        <v>3</v>
      </c>
      <c r="DJ723" s="103">
        <f t="shared" si="471"/>
        <v>1</v>
      </c>
      <c r="DK723" s="200">
        <f t="shared" si="480"/>
        <v>33.333333333333329</v>
      </c>
      <c r="DL723" s="201">
        <f t="shared" si="481"/>
        <v>2</v>
      </c>
    </row>
    <row r="724" spans="1:116" ht="24.95" customHeight="1">
      <c r="B724" s="48"/>
      <c r="C724" s="48"/>
      <c r="D724" s="14" t="s">
        <v>1686</v>
      </c>
      <c r="E724" s="11" t="s">
        <v>1581</v>
      </c>
      <c r="F724" s="12" t="s">
        <v>989</v>
      </c>
      <c r="G724" s="12" t="s">
        <v>994</v>
      </c>
      <c r="H724" s="40" t="s">
        <v>523</v>
      </c>
      <c r="I724" s="41" t="s">
        <v>532</v>
      </c>
      <c r="J724" s="78" t="str">
        <f t="shared" si="443"/>
        <v xml:space="preserve">C4 </v>
      </c>
      <c r="K724" s="197" t="s">
        <v>1192</v>
      </c>
      <c r="L724" s="202" t="str">
        <f t="shared" si="472"/>
        <v>A</v>
      </c>
      <c r="M724" s="189" t="s">
        <v>2065</v>
      </c>
      <c r="N724" s="197" t="s">
        <v>1192</v>
      </c>
      <c r="O724" s="202" t="str">
        <f t="shared" si="444"/>
        <v>-</v>
      </c>
      <c r="P724" s="187"/>
      <c r="Q724" s="197" t="s">
        <v>1192</v>
      </c>
      <c r="R724" s="202" t="str">
        <f t="shared" si="445"/>
        <v>-</v>
      </c>
      <c r="S724" s="187"/>
      <c r="T724" s="197"/>
      <c r="U724" s="202" t="str">
        <f t="shared" si="446"/>
        <v>-</v>
      </c>
      <c r="V724" s="187"/>
      <c r="W724" s="197"/>
      <c r="X724" s="202" t="str">
        <f t="shared" si="447"/>
        <v>-</v>
      </c>
      <c r="Y724" s="187"/>
      <c r="Z724" s="197"/>
      <c r="AA724" s="202" t="str">
        <f t="shared" si="448"/>
        <v>-</v>
      </c>
      <c r="AB724" s="187"/>
      <c r="AC724" s="197"/>
      <c r="AD724" s="202" t="str">
        <f t="shared" si="473"/>
        <v>-</v>
      </c>
      <c r="AE724" s="187"/>
      <c r="AF724" s="197"/>
      <c r="AG724" s="202" t="str">
        <f t="shared" si="449"/>
        <v>-</v>
      </c>
      <c r="AH724" s="187"/>
      <c r="AI724" s="197"/>
      <c r="AJ724" s="202" t="str">
        <f t="shared" si="450"/>
        <v>-</v>
      </c>
      <c r="AK724" s="205">
        <v>43061</v>
      </c>
      <c r="AL724" s="197"/>
      <c r="AM724" s="202" t="str">
        <f t="shared" si="451"/>
        <v>-</v>
      </c>
      <c r="AN724" s="187"/>
      <c r="AO724" s="197"/>
      <c r="AP724" s="202" t="str">
        <f t="shared" si="452"/>
        <v>-</v>
      </c>
      <c r="AQ724" s="187"/>
      <c r="AR724" s="197"/>
      <c r="AS724" s="202" t="str">
        <f t="shared" si="453"/>
        <v>-</v>
      </c>
      <c r="AT724" s="205">
        <v>43061</v>
      </c>
      <c r="AU724" s="197"/>
      <c r="AV724" s="202" t="str">
        <f t="shared" si="454"/>
        <v>-</v>
      </c>
      <c r="AW724" s="187"/>
      <c r="AX724" s="197"/>
      <c r="AY724" s="202" t="str">
        <f t="shared" si="455"/>
        <v>-</v>
      </c>
      <c r="AZ724" s="205">
        <v>43061</v>
      </c>
      <c r="BA724" s="197"/>
      <c r="BB724" s="202" t="str">
        <f t="shared" si="456"/>
        <v>-</v>
      </c>
      <c r="BC724" s="187"/>
      <c r="BD724" s="197"/>
      <c r="BE724" s="202" t="str">
        <f t="shared" si="457"/>
        <v>-</v>
      </c>
      <c r="BF724" s="187"/>
      <c r="BG724" s="197"/>
      <c r="BH724" s="202" t="str">
        <f t="shared" si="458"/>
        <v>-</v>
      </c>
      <c r="BI724" s="187"/>
      <c r="BJ724" s="197"/>
      <c r="BK724" s="202" t="str">
        <f t="shared" si="459"/>
        <v>-</v>
      </c>
      <c r="BL724" s="187"/>
      <c r="BM724" s="197"/>
      <c r="BN724" s="202" t="str">
        <f t="shared" si="460"/>
        <v>-</v>
      </c>
      <c r="BO724" s="187"/>
      <c r="BP724" s="197"/>
      <c r="BQ724" s="202" t="str">
        <f t="shared" si="461"/>
        <v>-</v>
      </c>
      <c r="BR724" s="187"/>
      <c r="BS724" s="197"/>
      <c r="BT724" s="202" t="str">
        <f t="shared" si="462"/>
        <v>-</v>
      </c>
      <c r="BU724" s="187"/>
      <c r="BV724" s="197"/>
      <c r="BW724" s="202" t="str">
        <f t="shared" si="463"/>
        <v>-</v>
      </c>
      <c r="BX724" s="187"/>
      <c r="BY724" s="197"/>
      <c r="BZ724" s="202" t="str">
        <f t="shared" si="464"/>
        <v>-</v>
      </c>
      <c r="CA724" s="187"/>
      <c r="CB724" s="197"/>
      <c r="CC724" s="202" t="str">
        <f t="shared" si="465"/>
        <v>-</v>
      </c>
      <c r="CD724" s="187"/>
      <c r="CE724" s="197"/>
      <c r="CF724" s="202" t="str">
        <f t="shared" si="466"/>
        <v>-</v>
      </c>
      <c r="CG724" s="187"/>
      <c r="CH724" s="197"/>
      <c r="CI724" s="202" t="str">
        <f t="shared" si="467"/>
        <v>-</v>
      </c>
      <c r="CJ724" s="187"/>
      <c r="CK724" s="197"/>
      <c r="CL724" s="202" t="str">
        <f t="shared" si="474"/>
        <v>-</v>
      </c>
      <c r="CM724" s="187"/>
      <c r="CN724" s="197"/>
      <c r="CO724" s="202" t="str">
        <f t="shared" si="475"/>
        <v>-</v>
      </c>
      <c r="CP724" s="187"/>
      <c r="CQ724" s="197"/>
      <c r="CR724" s="202" t="str">
        <f t="shared" si="468"/>
        <v>-</v>
      </c>
      <c r="CS724" s="187"/>
      <c r="CT724" s="197"/>
      <c r="CU724" s="202" t="str">
        <f t="shared" si="476"/>
        <v>-</v>
      </c>
      <c r="CV724" s="187"/>
      <c r="CW724" s="197"/>
      <c r="CX724" s="202" t="str">
        <f t="shared" si="477"/>
        <v>-</v>
      </c>
      <c r="CY724" s="187"/>
      <c r="CZ724" s="197"/>
      <c r="DA724" s="202" t="str">
        <f t="shared" si="469"/>
        <v>-</v>
      </c>
      <c r="DB724" s="187"/>
      <c r="DC724" s="197"/>
      <c r="DD724" s="202" t="str">
        <f t="shared" si="478"/>
        <v>-</v>
      </c>
      <c r="DE724" s="187"/>
      <c r="DF724" s="197"/>
      <c r="DG724" s="202" t="str">
        <f t="shared" si="479"/>
        <v>-</v>
      </c>
      <c r="DH724" s="187"/>
      <c r="DI724" s="103">
        <f t="shared" si="470"/>
        <v>3</v>
      </c>
      <c r="DJ724" s="103">
        <f t="shared" si="471"/>
        <v>1</v>
      </c>
      <c r="DK724" s="200">
        <f t="shared" si="480"/>
        <v>33.333333333333329</v>
      </c>
      <c r="DL724" s="201">
        <f t="shared" si="481"/>
        <v>2</v>
      </c>
    </row>
    <row r="725" spans="1:116" ht="24.95" customHeight="1">
      <c r="B725" s="48" t="s">
        <v>1599</v>
      </c>
      <c r="C725" s="48"/>
      <c r="D725" s="14" t="s">
        <v>1582</v>
      </c>
      <c r="E725" s="11" t="s">
        <v>1583</v>
      </c>
      <c r="F725" s="12" t="s">
        <v>989</v>
      </c>
      <c r="G725" s="12" t="s">
        <v>994</v>
      </c>
      <c r="H725" s="40" t="s">
        <v>523</v>
      </c>
      <c r="I725" s="41" t="s">
        <v>532</v>
      </c>
      <c r="J725" s="78" t="str">
        <f t="shared" si="443"/>
        <v xml:space="preserve">C4 </v>
      </c>
      <c r="K725" s="197" t="s">
        <v>1192</v>
      </c>
      <c r="L725" s="202" t="str">
        <f t="shared" si="472"/>
        <v>-</v>
      </c>
      <c r="M725" s="191"/>
      <c r="N725" s="197" t="s">
        <v>1192</v>
      </c>
      <c r="O725" s="202" t="str">
        <f t="shared" si="444"/>
        <v>-</v>
      </c>
      <c r="P725" s="187"/>
      <c r="Q725" s="197" t="s">
        <v>1192</v>
      </c>
      <c r="R725" s="202" t="str">
        <f t="shared" si="445"/>
        <v>-</v>
      </c>
      <c r="S725" s="187"/>
      <c r="T725" s="197"/>
      <c r="U725" s="202" t="str">
        <f t="shared" si="446"/>
        <v>-</v>
      </c>
      <c r="V725" s="187"/>
      <c r="W725" s="197"/>
      <c r="X725" s="202" t="str">
        <f t="shared" si="447"/>
        <v>-</v>
      </c>
      <c r="Y725" s="187"/>
      <c r="Z725" s="197"/>
      <c r="AA725" s="202" t="str">
        <f t="shared" si="448"/>
        <v>-</v>
      </c>
      <c r="AB725" s="187"/>
      <c r="AC725" s="197"/>
      <c r="AD725" s="202" t="str">
        <f t="shared" si="473"/>
        <v>-</v>
      </c>
      <c r="AE725" s="187"/>
      <c r="AF725" s="197"/>
      <c r="AG725" s="202" t="str">
        <f t="shared" si="449"/>
        <v>-</v>
      </c>
      <c r="AH725" s="187"/>
      <c r="AI725" s="197"/>
      <c r="AJ725" s="202" t="str">
        <f t="shared" si="450"/>
        <v>-</v>
      </c>
      <c r="AK725" s="187"/>
      <c r="AL725" s="197"/>
      <c r="AM725" s="202" t="str">
        <f t="shared" si="451"/>
        <v>-</v>
      </c>
      <c r="AN725" s="187"/>
      <c r="AO725" s="197"/>
      <c r="AP725" s="202" t="str">
        <f t="shared" si="452"/>
        <v>-</v>
      </c>
      <c r="AQ725" s="187"/>
      <c r="AR725" s="197"/>
      <c r="AS725" s="202" t="str">
        <f t="shared" si="453"/>
        <v>-</v>
      </c>
      <c r="AT725" s="187"/>
      <c r="AU725" s="197"/>
      <c r="AV725" s="202" t="str">
        <f t="shared" si="454"/>
        <v>-</v>
      </c>
      <c r="AW725" s="187"/>
      <c r="AX725" s="197"/>
      <c r="AY725" s="202" t="str">
        <f t="shared" si="455"/>
        <v>-</v>
      </c>
      <c r="AZ725" s="187"/>
      <c r="BA725" s="197"/>
      <c r="BB725" s="202" t="str">
        <f t="shared" si="456"/>
        <v>-</v>
      </c>
      <c r="BC725" s="187"/>
      <c r="BD725" s="197"/>
      <c r="BE725" s="202" t="str">
        <f t="shared" si="457"/>
        <v>-</v>
      </c>
      <c r="BF725" s="187"/>
      <c r="BG725" s="197"/>
      <c r="BH725" s="202" t="str">
        <f t="shared" si="458"/>
        <v>-</v>
      </c>
      <c r="BI725" s="187"/>
      <c r="BJ725" s="197"/>
      <c r="BK725" s="202" t="str">
        <f t="shared" si="459"/>
        <v>-</v>
      </c>
      <c r="BL725" s="187"/>
      <c r="BM725" s="197"/>
      <c r="BN725" s="202" t="str">
        <f t="shared" si="460"/>
        <v>-</v>
      </c>
      <c r="BO725" s="187"/>
      <c r="BP725" s="197"/>
      <c r="BQ725" s="202" t="str">
        <f t="shared" si="461"/>
        <v>-</v>
      </c>
      <c r="BR725" s="187"/>
      <c r="BS725" s="197"/>
      <c r="BT725" s="202" t="str">
        <f t="shared" si="462"/>
        <v>-</v>
      </c>
      <c r="BU725" s="187"/>
      <c r="BV725" s="197"/>
      <c r="BW725" s="202" t="str">
        <f t="shared" si="463"/>
        <v>-</v>
      </c>
      <c r="BX725" s="187"/>
      <c r="BY725" s="197"/>
      <c r="BZ725" s="202" t="str">
        <f t="shared" si="464"/>
        <v>-</v>
      </c>
      <c r="CA725" s="187"/>
      <c r="CB725" s="197"/>
      <c r="CC725" s="202" t="str">
        <f t="shared" si="465"/>
        <v>-</v>
      </c>
      <c r="CD725" s="187"/>
      <c r="CE725" s="197"/>
      <c r="CF725" s="202" t="str">
        <f t="shared" si="466"/>
        <v>-</v>
      </c>
      <c r="CG725" s="187"/>
      <c r="CH725" s="197"/>
      <c r="CI725" s="202" t="str">
        <f t="shared" si="467"/>
        <v>-</v>
      </c>
      <c r="CJ725" s="187"/>
      <c r="CK725" s="197"/>
      <c r="CL725" s="202" t="str">
        <f t="shared" si="474"/>
        <v>-</v>
      </c>
      <c r="CM725" s="187"/>
      <c r="CN725" s="197"/>
      <c r="CO725" s="202" t="str">
        <f t="shared" si="475"/>
        <v>-</v>
      </c>
      <c r="CP725" s="187"/>
      <c r="CQ725" s="197"/>
      <c r="CR725" s="202" t="str">
        <f t="shared" si="468"/>
        <v>-</v>
      </c>
      <c r="CS725" s="187"/>
      <c r="CT725" s="197"/>
      <c r="CU725" s="202" t="str">
        <f t="shared" si="476"/>
        <v>-</v>
      </c>
      <c r="CV725" s="187"/>
      <c r="CW725" s="197"/>
      <c r="CX725" s="202" t="str">
        <f t="shared" si="477"/>
        <v>-</v>
      </c>
      <c r="CY725" s="187"/>
      <c r="CZ725" s="197"/>
      <c r="DA725" s="202" t="str">
        <f t="shared" si="469"/>
        <v>-</v>
      </c>
      <c r="DB725" s="187"/>
      <c r="DC725" s="197"/>
      <c r="DD725" s="202" t="str">
        <f t="shared" si="478"/>
        <v>-</v>
      </c>
      <c r="DE725" s="187"/>
      <c r="DF725" s="197"/>
      <c r="DG725" s="202" t="str">
        <f t="shared" si="479"/>
        <v>-</v>
      </c>
      <c r="DH725" s="187"/>
      <c r="DI725" s="103">
        <f t="shared" si="470"/>
        <v>3</v>
      </c>
      <c r="DJ725" s="103">
        <f t="shared" si="471"/>
        <v>0</v>
      </c>
      <c r="DK725" s="200">
        <f t="shared" si="480"/>
        <v>0</v>
      </c>
      <c r="DL725" s="201">
        <f t="shared" si="481"/>
        <v>1</v>
      </c>
    </row>
    <row r="726" spans="1:116" ht="24.95" customHeight="1">
      <c r="B726" s="48" t="s">
        <v>1599</v>
      </c>
      <c r="C726" s="48"/>
      <c r="D726" s="14" t="s">
        <v>1584</v>
      </c>
      <c r="E726" s="11" t="s">
        <v>1585</v>
      </c>
      <c r="F726" s="12" t="s">
        <v>992</v>
      </c>
      <c r="G726" s="12" t="s">
        <v>938</v>
      </c>
      <c r="H726" s="40" t="s">
        <v>523</v>
      </c>
      <c r="I726" s="41" t="s">
        <v>532</v>
      </c>
      <c r="J726" s="78" t="str">
        <f t="shared" si="443"/>
        <v xml:space="preserve">C4 </v>
      </c>
      <c r="K726" s="197" t="s">
        <v>1192</v>
      </c>
      <c r="L726" s="202" t="str">
        <f t="shared" si="472"/>
        <v>-</v>
      </c>
      <c r="M726" s="191"/>
      <c r="N726" s="197" t="s">
        <v>1192</v>
      </c>
      <c r="O726" s="202" t="str">
        <f t="shared" si="444"/>
        <v>-</v>
      </c>
      <c r="P726" s="187"/>
      <c r="Q726" s="197" t="s">
        <v>1192</v>
      </c>
      <c r="R726" s="202" t="str">
        <f t="shared" si="445"/>
        <v>-</v>
      </c>
      <c r="S726" s="187"/>
      <c r="T726" s="197"/>
      <c r="U726" s="202" t="str">
        <f t="shared" si="446"/>
        <v>-</v>
      </c>
      <c r="V726" s="187"/>
      <c r="W726" s="197"/>
      <c r="X726" s="202" t="str">
        <f t="shared" si="447"/>
        <v>-</v>
      </c>
      <c r="Y726" s="187"/>
      <c r="Z726" s="197"/>
      <c r="AA726" s="202" t="str">
        <f t="shared" si="448"/>
        <v>-</v>
      </c>
      <c r="AB726" s="187"/>
      <c r="AC726" s="197"/>
      <c r="AD726" s="202" t="str">
        <f t="shared" si="473"/>
        <v>-</v>
      </c>
      <c r="AE726" s="187"/>
      <c r="AF726" s="197"/>
      <c r="AG726" s="202" t="str">
        <f t="shared" si="449"/>
        <v>-</v>
      </c>
      <c r="AH726" s="187"/>
      <c r="AI726" s="197"/>
      <c r="AJ726" s="202" t="str">
        <f t="shared" si="450"/>
        <v>-</v>
      </c>
      <c r="AK726" s="187"/>
      <c r="AL726" s="197"/>
      <c r="AM726" s="202" t="str">
        <f t="shared" si="451"/>
        <v>-</v>
      </c>
      <c r="AN726" s="187"/>
      <c r="AO726" s="197"/>
      <c r="AP726" s="202" t="str">
        <f t="shared" si="452"/>
        <v>-</v>
      </c>
      <c r="AQ726" s="187"/>
      <c r="AR726" s="197"/>
      <c r="AS726" s="202" t="str">
        <f t="shared" si="453"/>
        <v>-</v>
      </c>
      <c r="AT726" s="187"/>
      <c r="AU726" s="197"/>
      <c r="AV726" s="202" t="str">
        <f t="shared" si="454"/>
        <v>-</v>
      </c>
      <c r="AW726" s="187"/>
      <c r="AX726" s="197"/>
      <c r="AY726" s="202" t="str">
        <f t="shared" si="455"/>
        <v>-</v>
      </c>
      <c r="AZ726" s="187"/>
      <c r="BA726" s="197"/>
      <c r="BB726" s="202" t="str">
        <f t="shared" si="456"/>
        <v>-</v>
      </c>
      <c r="BC726" s="187"/>
      <c r="BD726" s="197"/>
      <c r="BE726" s="202" t="str">
        <f t="shared" si="457"/>
        <v>-</v>
      </c>
      <c r="BF726" s="187"/>
      <c r="BG726" s="197"/>
      <c r="BH726" s="202" t="str">
        <f t="shared" si="458"/>
        <v>-</v>
      </c>
      <c r="BI726" s="187"/>
      <c r="BJ726" s="197"/>
      <c r="BK726" s="202" t="str">
        <f t="shared" si="459"/>
        <v>-</v>
      </c>
      <c r="BL726" s="187"/>
      <c r="BM726" s="197"/>
      <c r="BN726" s="202" t="str">
        <f t="shared" si="460"/>
        <v>-</v>
      </c>
      <c r="BO726" s="187"/>
      <c r="BP726" s="197"/>
      <c r="BQ726" s="202" t="str">
        <f t="shared" si="461"/>
        <v>-</v>
      </c>
      <c r="BR726" s="187"/>
      <c r="BS726" s="197"/>
      <c r="BT726" s="202" t="str">
        <f t="shared" si="462"/>
        <v>-</v>
      </c>
      <c r="BU726" s="187"/>
      <c r="BV726" s="197"/>
      <c r="BW726" s="202" t="str">
        <f t="shared" si="463"/>
        <v>-</v>
      </c>
      <c r="BX726" s="187"/>
      <c r="BY726" s="197"/>
      <c r="BZ726" s="202" t="str">
        <f t="shared" si="464"/>
        <v>-</v>
      </c>
      <c r="CA726" s="187"/>
      <c r="CB726" s="197"/>
      <c r="CC726" s="202" t="str">
        <f t="shared" si="465"/>
        <v>-</v>
      </c>
      <c r="CD726" s="187"/>
      <c r="CE726" s="197"/>
      <c r="CF726" s="202" t="str">
        <f t="shared" si="466"/>
        <v>-</v>
      </c>
      <c r="CG726" s="187"/>
      <c r="CH726" s="197"/>
      <c r="CI726" s="202" t="str">
        <f t="shared" si="467"/>
        <v>-</v>
      </c>
      <c r="CJ726" s="187"/>
      <c r="CK726" s="197"/>
      <c r="CL726" s="202" t="str">
        <f t="shared" si="474"/>
        <v>-</v>
      </c>
      <c r="CM726" s="187"/>
      <c r="CN726" s="197"/>
      <c r="CO726" s="202" t="str">
        <f t="shared" si="475"/>
        <v>-</v>
      </c>
      <c r="CP726" s="187"/>
      <c r="CQ726" s="197"/>
      <c r="CR726" s="202" t="str">
        <f t="shared" si="468"/>
        <v>-</v>
      </c>
      <c r="CS726" s="187"/>
      <c r="CT726" s="197"/>
      <c r="CU726" s="202" t="str">
        <f t="shared" si="476"/>
        <v>-</v>
      </c>
      <c r="CV726" s="187"/>
      <c r="CW726" s="197"/>
      <c r="CX726" s="202" t="str">
        <f t="shared" si="477"/>
        <v>-</v>
      </c>
      <c r="CY726" s="187"/>
      <c r="CZ726" s="197"/>
      <c r="DA726" s="202" t="str">
        <f t="shared" si="469"/>
        <v>-</v>
      </c>
      <c r="DB726" s="187"/>
      <c r="DC726" s="197"/>
      <c r="DD726" s="202" t="str">
        <f t="shared" si="478"/>
        <v>-</v>
      </c>
      <c r="DE726" s="187"/>
      <c r="DF726" s="197"/>
      <c r="DG726" s="202" t="str">
        <f t="shared" si="479"/>
        <v>-</v>
      </c>
      <c r="DH726" s="187"/>
      <c r="DI726" s="103">
        <f t="shared" si="470"/>
        <v>3</v>
      </c>
      <c r="DJ726" s="103">
        <f t="shared" si="471"/>
        <v>0</v>
      </c>
      <c r="DK726" s="200">
        <f t="shared" si="480"/>
        <v>0</v>
      </c>
      <c r="DL726" s="201">
        <f t="shared" si="481"/>
        <v>1</v>
      </c>
    </row>
    <row r="727" spans="1:116" ht="24.95" customHeight="1">
      <c r="B727" s="48" t="s">
        <v>1599</v>
      </c>
      <c r="C727" s="48"/>
      <c r="D727" s="14" t="s">
        <v>1586</v>
      </c>
      <c r="E727" s="11" t="s">
        <v>1587</v>
      </c>
      <c r="F727" s="12" t="s">
        <v>992</v>
      </c>
      <c r="G727" s="12" t="s">
        <v>938</v>
      </c>
      <c r="H727" s="40" t="s">
        <v>523</v>
      </c>
      <c r="I727" s="41" t="s">
        <v>532</v>
      </c>
      <c r="J727" s="78" t="str">
        <f t="shared" si="443"/>
        <v xml:space="preserve">C4 </v>
      </c>
      <c r="K727" s="197" t="s">
        <v>1192</v>
      </c>
      <c r="L727" s="202" t="str">
        <f t="shared" si="472"/>
        <v>-</v>
      </c>
      <c r="M727" s="191"/>
      <c r="N727" s="197" t="s">
        <v>1192</v>
      </c>
      <c r="O727" s="202" t="str">
        <f t="shared" si="444"/>
        <v>-</v>
      </c>
      <c r="P727" s="187"/>
      <c r="Q727" s="197" t="s">
        <v>1192</v>
      </c>
      <c r="R727" s="202" t="str">
        <f t="shared" si="445"/>
        <v>-</v>
      </c>
      <c r="S727" s="187"/>
      <c r="T727" s="197"/>
      <c r="U727" s="202" t="str">
        <f t="shared" si="446"/>
        <v>-</v>
      </c>
      <c r="V727" s="187"/>
      <c r="W727" s="197"/>
      <c r="X727" s="202" t="str">
        <f t="shared" si="447"/>
        <v>-</v>
      </c>
      <c r="Y727" s="187"/>
      <c r="Z727" s="197"/>
      <c r="AA727" s="202" t="str">
        <f t="shared" si="448"/>
        <v>-</v>
      </c>
      <c r="AB727" s="187"/>
      <c r="AC727" s="197"/>
      <c r="AD727" s="202" t="str">
        <f t="shared" si="473"/>
        <v>-</v>
      </c>
      <c r="AE727" s="187"/>
      <c r="AF727" s="197"/>
      <c r="AG727" s="202" t="str">
        <f t="shared" si="449"/>
        <v>-</v>
      </c>
      <c r="AH727" s="187"/>
      <c r="AI727" s="197"/>
      <c r="AJ727" s="202" t="str">
        <f t="shared" si="450"/>
        <v>-</v>
      </c>
      <c r="AK727" s="187"/>
      <c r="AL727" s="197"/>
      <c r="AM727" s="202" t="str">
        <f t="shared" si="451"/>
        <v>-</v>
      </c>
      <c r="AN727" s="187"/>
      <c r="AO727" s="197"/>
      <c r="AP727" s="202" t="str">
        <f t="shared" si="452"/>
        <v>-</v>
      </c>
      <c r="AQ727" s="187"/>
      <c r="AR727" s="197"/>
      <c r="AS727" s="202" t="str">
        <f t="shared" si="453"/>
        <v>-</v>
      </c>
      <c r="AT727" s="187"/>
      <c r="AU727" s="197"/>
      <c r="AV727" s="202" t="str">
        <f t="shared" si="454"/>
        <v>-</v>
      </c>
      <c r="AW727" s="187"/>
      <c r="AX727" s="197"/>
      <c r="AY727" s="202" t="str">
        <f t="shared" si="455"/>
        <v>-</v>
      </c>
      <c r="AZ727" s="187"/>
      <c r="BA727" s="197"/>
      <c r="BB727" s="202" t="str">
        <f t="shared" si="456"/>
        <v>-</v>
      </c>
      <c r="BC727" s="187"/>
      <c r="BD727" s="197"/>
      <c r="BE727" s="202" t="str">
        <f t="shared" si="457"/>
        <v>-</v>
      </c>
      <c r="BF727" s="187"/>
      <c r="BG727" s="197"/>
      <c r="BH727" s="202" t="str">
        <f t="shared" si="458"/>
        <v>-</v>
      </c>
      <c r="BI727" s="187"/>
      <c r="BJ727" s="197"/>
      <c r="BK727" s="202" t="str">
        <f t="shared" si="459"/>
        <v>-</v>
      </c>
      <c r="BL727" s="187"/>
      <c r="BM727" s="197"/>
      <c r="BN727" s="202" t="str">
        <f t="shared" si="460"/>
        <v>-</v>
      </c>
      <c r="BO727" s="187"/>
      <c r="BP727" s="197"/>
      <c r="BQ727" s="202" t="str">
        <f t="shared" si="461"/>
        <v>-</v>
      </c>
      <c r="BR727" s="187"/>
      <c r="BS727" s="197"/>
      <c r="BT727" s="202" t="str">
        <f t="shared" si="462"/>
        <v>-</v>
      </c>
      <c r="BU727" s="187"/>
      <c r="BV727" s="197"/>
      <c r="BW727" s="202" t="str">
        <f t="shared" si="463"/>
        <v>-</v>
      </c>
      <c r="BX727" s="187"/>
      <c r="BY727" s="197"/>
      <c r="BZ727" s="202" t="str">
        <f t="shared" si="464"/>
        <v>-</v>
      </c>
      <c r="CA727" s="187"/>
      <c r="CB727" s="197"/>
      <c r="CC727" s="202" t="str">
        <f t="shared" si="465"/>
        <v>-</v>
      </c>
      <c r="CD727" s="187"/>
      <c r="CE727" s="197"/>
      <c r="CF727" s="202" t="str">
        <f t="shared" si="466"/>
        <v>-</v>
      </c>
      <c r="CG727" s="187"/>
      <c r="CH727" s="197"/>
      <c r="CI727" s="202" t="str">
        <f t="shared" si="467"/>
        <v>-</v>
      </c>
      <c r="CJ727" s="187"/>
      <c r="CK727" s="197"/>
      <c r="CL727" s="202" t="str">
        <f t="shared" si="474"/>
        <v>-</v>
      </c>
      <c r="CM727" s="187"/>
      <c r="CN727" s="197"/>
      <c r="CO727" s="202" t="str">
        <f t="shared" si="475"/>
        <v>-</v>
      </c>
      <c r="CP727" s="187"/>
      <c r="CQ727" s="197"/>
      <c r="CR727" s="202" t="str">
        <f t="shared" si="468"/>
        <v>-</v>
      </c>
      <c r="CS727" s="187"/>
      <c r="CT727" s="197"/>
      <c r="CU727" s="202" t="str">
        <f t="shared" si="476"/>
        <v>-</v>
      </c>
      <c r="CV727" s="187"/>
      <c r="CW727" s="197"/>
      <c r="CX727" s="202" t="str">
        <f t="shared" si="477"/>
        <v>-</v>
      </c>
      <c r="CY727" s="187"/>
      <c r="CZ727" s="197"/>
      <c r="DA727" s="202" t="str">
        <f t="shared" si="469"/>
        <v>-</v>
      </c>
      <c r="DB727" s="187"/>
      <c r="DC727" s="197"/>
      <c r="DD727" s="202" t="str">
        <f t="shared" si="478"/>
        <v>-</v>
      </c>
      <c r="DE727" s="187"/>
      <c r="DF727" s="197"/>
      <c r="DG727" s="202" t="str">
        <f t="shared" si="479"/>
        <v>-</v>
      </c>
      <c r="DH727" s="187"/>
      <c r="DI727" s="103">
        <f t="shared" si="470"/>
        <v>3</v>
      </c>
      <c r="DJ727" s="103">
        <f t="shared" si="471"/>
        <v>0</v>
      </c>
      <c r="DK727" s="200">
        <f t="shared" si="480"/>
        <v>0</v>
      </c>
      <c r="DL727" s="201">
        <f t="shared" si="481"/>
        <v>1</v>
      </c>
    </row>
    <row r="728" spans="1:116" ht="24.95" customHeight="1">
      <c r="B728" s="48" t="s">
        <v>1599</v>
      </c>
      <c r="C728" s="48"/>
      <c r="D728" s="14" t="s">
        <v>1588</v>
      </c>
      <c r="E728" s="11" t="s">
        <v>1589</v>
      </c>
      <c r="F728" s="12" t="s">
        <v>992</v>
      </c>
      <c r="G728" s="12" t="s">
        <v>938</v>
      </c>
      <c r="H728" s="40" t="s">
        <v>523</v>
      </c>
      <c r="I728" s="41" t="s">
        <v>532</v>
      </c>
      <c r="J728" s="78" t="str">
        <f t="shared" si="443"/>
        <v xml:space="preserve">C4 </v>
      </c>
      <c r="K728" s="197" t="s">
        <v>1192</v>
      </c>
      <c r="L728" s="202" t="str">
        <f t="shared" si="472"/>
        <v>-</v>
      </c>
      <c r="M728" s="191"/>
      <c r="N728" s="197" t="s">
        <v>1192</v>
      </c>
      <c r="O728" s="202" t="str">
        <f t="shared" si="444"/>
        <v>-</v>
      </c>
      <c r="P728" s="187"/>
      <c r="Q728" s="197" t="s">
        <v>1192</v>
      </c>
      <c r="R728" s="202" t="str">
        <f t="shared" si="445"/>
        <v>-</v>
      </c>
      <c r="S728" s="187"/>
      <c r="T728" s="197"/>
      <c r="U728" s="202" t="str">
        <f t="shared" si="446"/>
        <v>-</v>
      </c>
      <c r="V728" s="187"/>
      <c r="W728" s="197"/>
      <c r="X728" s="202" t="str">
        <f t="shared" si="447"/>
        <v>-</v>
      </c>
      <c r="Y728" s="187"/>
      <c r="Z728" s="197"/>
      <c r="AA728" s="202" t="str">
        <f t="shared" si="448"/>
        <v>-</v>
      </c>
      <c r="AB728" s="187"/>
      <c r="AC728" s="197"/>
      <c r="AD728" s="202" t="str">
        <f t="shared" si="473"/>
        <v>-</v>
      </c>
      <c r="AE728" s="187"/>
      <c r="AF728" s="197"/>
      <c r="AG728" s="202" t="str">
        <f t="shared" si="449"/>
        <v>-</v>
      </c>
      <c r="AH728" s="187"/>
      <c r="AI728" s="197"/>
      <c r="AJ728" s="202" t="str">
        <f t="shared" si="450"/>
        <v>-</v>
      </c>
      <c r="AK728" s="187"/>
      <c r="AL728" s="197"/>
      <c r="AM728" s="202" t="str">
        <f t="shared" si="451"/>
        <v>-</v>
      </c>
      <c r="AN728" s="187"/>
      <c r="AO728" s="197"/>
      <c r="AP728" s="202" t="str">
        <f t="shared" si="452"/>
        <v>-</v>
      </c>
      <c r="AQ728" s="187"/>
      <c r="AR728" s="197"/>
      <c r="AS728" s="202" t="str">
        <f t="shared" si="453"/>
        <v>-</v>
      </c>
      <c r="AT728" s="187"/>
      <c r="AU728" s="197"/>
      <c r="AV728" s="202" t="str">
        <f t="shared" si="454"/>
        <v>-</v>
      </c>
      <c r="AW728" s="187"/>
      <c r="AX728" s="197"/>
      <c r="AY728" s="202" t="str">
        <f t="shared" si="455"/>
        <v>-</v>
      </c>
      <c r="AZ728" s="187"/>
      <c r="BA728" s="197"/>
      <c r="BB728" s="202" t="str">
        <f t="shared" si="456"/>
        <v>-</v>
      </c>
      <c r="BC728" s="187"/>
      <c r="BD728" s="197"/>
      <c r="BE728" s="202" t="str">
        <f t="shared" si="457"/>
        <v>-</v>
      </c>
      <c r="BF728" s="187"/>
      <c r="BG728" s="197"/>
      <c r="BH728" s="202" t="str">
        <f t="shared" si="458"/>
        <v>-</v>
      </c>
      <c r="BI728" s="187"/>
      <c r="BJ728" s="197"/>
      <c r="BK728" s="202" t="str">
        <f t="shared" si="459"/>
        <v>-</v>
      </c>
      <c r="BL728" s="187"/>
      <c r="BM728" s="197"/>
      <c r="BN728" s="202" t="str">
        <f t="shared" si="460"/>
        <v>-</v>
      </c>
      <c r="BO728" s="187"/>
      <c r="BP728" s="197"/>
      <c r="BQ728" s="202" t="str">
        <f t="shared" si="461"/>
        <v>-</v>
      </c>
      <c r="BR728" s="187"/>
      <c r="BS728" s="197"/>
      <c r="BT728" s="202" t="str">
        <f t="shared" si="462"/>
        <v>-</v>
      </c>
      <c r="BU728" s="187"/>
      <c r="BV728" s="197"/>
      <c r="BW728" s="202" t="str">
        <f t="shared" si="463"/>
        <v>-</v>
      </c>
      <c r="BX728" s="187"/>
      <c r="BY728" s="197"/>
      <c r="BZ728" s="202" t="str">
        <f t="shared" si="464"/>
        <v>-</v>
      </c>
      <c r="CA728" s="187"/>
      <c r="CB728" s="197"/>
      <c r="CC728" s="202" t="str">
        <f t="shared" si="465"/>
        <v>-</v>
      </c>
      <c r="CD728" s="187"/>
      <c r="CE728" s="197"/>
      <c r="CF728" s="202" t="str">
        <f t="shared" si="466"/>
        <v>-</v>
      </c>
      <c r="CG728" s="187"/>
      <c r="CH728" s="197"/>
      <c r="CI728" s="202" t="str">
        <f t="shared" si="467"/>
        <v>-</v>
      </c>
      <c r="CJ728" s="187"/>
      <c r="CK728" s="197"/>
      <c r="CL728" s="202" t="str">
        <f t="shared" si="474"/>
        <v>-</v>
      </c>
      <c r="CM728" s="187"/>
      <c r="CN728" s="197"/>
      <c r="CO728" s="202" t="str">
        <f t="shared" si="475"/>
        <v>-</v>
      </c>
      <c r="CP728" s="187"/>
      <c r="CQ728" s="197"/>
      <c r="CR728" s="202" t="str">
        <f t="shared" si="468"/>
        <v>-</v>
      </c>
      <c r="CS728" s="187"/>
      <c r="CT728" s="197"/>
      <c r="CU728" s="202" t="str">
        <f t="shared" si="476"/>
        <v>-</v>
      </c>
      <c r="CV728" s="187"/>
      <c r="CW728" s="197"/>
      <c r="CX728" s="202" t="str">
        <f t="shared" si="477"/>
        <v>-</v>
      </c>
      <c r="CY728" s="187"/>
      <c r="CZ728" s="197"/>
      <c r="DA728" s="202" t="str">
        <f t="shared" si="469"/>
        <v>-</v>
      </c>
      <c r="DB728" s="187"/>
      <c r="DC728" s="197"/>
      <c r="DD728" s="202" t="str">
        <f t="shared" si="478"/>
        <v>-</v>
      </c>
      <c r="DE728" s="187"/>
      <c r="DF728" s="197"/>
      <c r="DG728" s="202" t="str">
        <f t="shared" si="479"/>
        <v>-</v>
      </c>
      <c r="DH728" s="187"/>
      <c r="DI728" s="103">
        <f t="shared" si="470"/>
        <v>3</v>
      </c>
      <c r="DJ728" s="103">
        <f t="shared" si="471"/>
        <v>0</v>
      </c>
      <c r="DK728" s="200">
        <f t="shared" si="480"/>
        <v>0</v>
      </c>
      <c r="DL728" s="201">
        <f t="shared" si="481"/>
        <v>1</v>
      </c>
    </row>
    <row r="729" spans="1:116" ht="24.95" customHeight="1">
      <c r="B729" s="48" t="s">
        <v>1599</v>
      </c>
      <c r="C729" s="48"/>
      <c r="D729" s="14" t="s">
        <v>1687</v>
      </c>
      <c r="E729" s="11" t="s">
        <v>1590</v>
      </c>
      <c r="F729" s="12" t="s">
        <v>992</v>
      </c>
      <c r="G729" s="12" t="s">
        <v>938</v>
      </c>
      <c r="H729" s="40" t="s">
        <v>523</v>
      </c>
      <c r="I729" s="41" t="s">
        <v>532</v>
      </c>
      <c r="J729" s="78" t="str">
        <f t="shared" si="443"/>
        <v xml:space="preserve">C4 </v>
      </c>
      <c r="K729" s="197" t="s">
        <v>1192</v>
      </c>
      <c r="L729" s="202" t="str">
        <f t="shared" si="472"/>
        <v>A</v>
      </c>
      <c r="M729" s="189" t="s">
        <v>2065</v>
      </c>
      <c r="N729" s="197" t="s">
        <v>1192</v>
      </c>
      <c r="O729" s="202" t="str">
        <f t="shared" si="444"/>
        <v>-</v>
      </c>
      <c r="P729" s="187"/>
      <c r="Q729" s="197" t="s">
        <v>1192</v>
      </c>
      <c r="R729" s="202" t="str">
        <f t="shared" si="445"/>
        <v>-</v>
      </c>
      <c r="S729" s="187"/>
      <c r="T729" s="197"/>
      <c r="U729" s="202" t="str">
        <f t="shared" si="446"/>
        <v>-</v>
      </c>
      <c r="V729" s="187"/>
      <c r="W729" s="197"/>
      <c r="X729" s="202" t="str">
        <f t="shared" si="447"/>
        <v>-</v>
      </c>
      <c r="Y729" s="187"/>
      <c r="Z729" s="197"/>
      <c r="AA729" s="202" t="str">
        <f t="shared" si="448"/>
        <v>-</v>
      </c>
      <c r="AB729" s="187"/>
      <c r="AC729" s="197"/>
      <c r="AD729" s="202" t="str">
        <f t="shared" si="473"/>
        <v>-</v>
      </c>
      <c r="AE729" s="187"/>
      <c r="AF729" s="197"/>
      <c r="AG729" s="202" t="str">
        <f t="shared" si="449"/>
        <v>-</v>
      </c>
      <c r="AH729" s="187"/>
      <c r="AI729" s="197"/>
      <c r="AJ729" s="202" t="str">
        <f t="shared" si="450"/>
        <v>-</v>
      </c>
      <c r="AK729" s="187"/>
      <c r="AL729" s="197"/>
      <c r="AM729" s="202" t="str">
        <f t="shared" si="451"/>
        <v>-</v>
      </c>
      <c r="AN729" s="187"/>
      <c r="AO729" s="197"/>
      <c r="AP729" s="202" t="str">
        <f t="shared" si="452"/>
        <v>-</v>
      </c>
      <c r="AQ729" s="187"/>
      <c r="AR729" s="197"/>
      <c r="AS729" s="202" t="str">
        <f t="shared" si="453"/>
        <v>-</v>
      </c>
      <c r="AT729" s="187"/>
      <c r="AU729" s="197"/>
      <c r="AV729" s="202" t="str">
        <f t="shared" si="454"/>
        <v>-</v>
      </c>
      <c r="AW729" s="187"/>
      <c r="AX729" s="197"/>
      <c r="AY729" s="202" t="str">
        <f t="shared" si="455"/>
        <v>-</v>
      </c>
      <c r="AZ729" s="187"/>
      <c r="BA729" s="197"/>
      <c r="BB729" s="202" t="str">
        <f t="shared" si="456"/>
        <v>-</v>
      </c>
      <c r="BC729" s="187"/>
      <c r="BD729" s="197"/>
      <c r="BE729" s="202" t="str">
        <f t="shared" si="457"/>
        <v>-</v>
      </c>
      <c r="BF729" s="187"/>
      <c r="BG729" s="197"/>
      <c r="BH729" s="202" t="str">
        <f t="shared" si="458"/>
        <v>-</v>
      </c>
      <c r="BI729" s="187"/>
      <c r="BJ729" s="197"/>
      <c r="BK729" s="202" t="str">
        <f t="shared" si="459"/>
        <v>-</v>
      </c>
      <c r="BL729" s="187"/>
      <c r="BM729" s="197"/>
      <c r="BN729" s="202" t="str">
        <f t="shared" si="460"/>
        <v>-</v>
      </c>
      <c r="BO729" s="187"/>
      <c r="BP729" s="197"/>
      <c r="BQ729" s="202" t="str">
        <f t="shared" si="461"/>
        <v>-</v>
      </c>
      <c r="BR729" s="187"/>
      <c r="BS729" s="197"/>
      <c r="BT729" s="202" t="str">
        <f t="shared" si="462"/>
        <v>-</v>
      </c>
      <c r="BU729" s="187"/>
      <c r="BV729" s="197"/>
      <c r="BW729" s="202" t="str">
        <f t="shared" si="463"/>
        <v>-</v>
      </c>
      <c r="BX729" s="187"/>
      <c r="BY729" s="197"/>
      <c r="BZ729" s="202" t="str">
        <f t="shared" si="464"/>
        <v>-</v>
      </c>
      <c r="CA729" s="187"/>
      <c r="CB729" s="197"/>
      <c r="CC729" s="202" t="str">
        <f t="shared" si="465"/>
        <v>-</v>
      </c>
      <c r="CD729" s="187"/>
      <c r="CE729" s="197"/>
      <c r="CF729" s="202" t="str">
        <f t="shared" si="466"/>
        <v>-</v>
      </c>
      <c r="CG729" s="187"/>
      <c r="CH729" s="197"/>
      <c r="CI729" s="202" t="str">
        <f t="shared" si="467"/>
        <v>-</v>
      </c>
      <c r="CJ729" s="187"/>
      <c r="CK729" s="197"/>
      <c r="CL729" s="202" t="str">
        <f t="shared" si="474"/>
        <v>-</v>
      </c>
      <c r="CM729" s="187"/>
      <c r="CN729" s="197"/>
      <c r="CO729" s="202" t="str">
        <f t="shared" si="475"/>
        <v>-</v>
      </c>
      <c r="CP729" s="187"/>
      <c r="CQ729" s="197"/>
      <c r="CR729" s="202" t="str">
        <f t="shared" si="468"/>
        <v>-</v>
      </c>
      <c r="CS729" s="187"/>
      <c r="CT729" s="197"/>
      <c r="CU729" s="202" t="str">
        <f t="shared" si="476"/>
        <v>-</v>
      </c>
      <c r="CV729" s="187"/>
      <c r="CW729" s="197"/>
      <c r="CX729" s="202" t="str">
        <f t="shared" si="477"/>
        <v>-</v>
      </c>
      <c r="CY729" s="187"/>
      <c r="CZ729" s="197"/>
      <c r="DA729" s="202" t="str">
        <f t="shared" si="469"/>
        <v>-</v>
      </c>
      <c r="DB729" s="187"/>
      <c r="DC729" s="197"/>
      <c r="DD729" s="202" t="str">
        <f t="shared" si="478"/>
        <v>-</v>
      </c>
      <c r="DE729" s="187"/>
      <c r="DF729" s="197"/>
      <c r="DG729" s="202" t="str">
        <f t="shared" si="479"/>
        <v>-</v>
      </c>
      <c r="DH729" s="187"/>
      <c r="DI729" s="103">
        <f t="shared" si="470"/>
        <v>3</v>
      </c>
      <c r="DJ729" s="103">
        <f t="shared" si="471"/>
        <v>1</v>
      </c>
      <c r="DK729" s="200">
        <f t="shared" si="480"/>
        <v>33.333333333333329</v>
      </c>
      <c r="DL729" s="201">
        <f t="shared" si="481"/>
        <v>2</v>
      </c>
    </row>
    <row r="730" spans="1:116" ht="24.95" customHeight="1">
      <c r="B730" s="48"/>
      <c r="C730" s="48"/>
      <c r="D730" s="14" t="s">
        <v>1688</v>
      </c>
      <c r="E730" s="11" t="s">
        <v>1591</v>
      </c>
      <c r="F730" s="12" t="s">
        <v>992</v>
      </c>
      <c r="G730" s="12" t="s">
        <v>938</v>
      </c>
      <c r="H730" s="40" t="s">
        <v>523</v>
      </c>
      <c r="I730" s="41" t="s">
        <v>532</v>
      </c>
      <c r="J730" s="78" t="str">
        <f t="shared" si="443"/>
        <v xml:space="preserve">C4 </v>
      </c>
      <c r="K730" s="197" t="s">
        <v>1192</v>
      </c>
      <c r="L730" s="202" t="str">
        <f t="shared" si="472"/>
        <v>A</v>
      </c>
      <c r="M730" s="189" t="s">
        <v>2065</v>
      </c>
      <c r="N730" s="197" t="s">
        <v>1192</v>
      </c>
      <c r="O730" s="202" t="str">
        <f t="shared" si="444"/>
        <v>-</v>
      </c>
      <c r="P730" s="187"/>
      <c r="Q730" s="197" t="s">
        <v>1192</v>
      </c>
      <c r="R730" s="202" t="str">
        <f t="shared" si="445"/>
        <v>-</v>
      </c>
      <c r="S730" s="187"/>
      <c r="T730" s="197"/>
      <c r="U730" s="202" t="str">
        <f t="shared" si="446"/>
        <v>-</v>
      </c>
      <c r="V730" s="187"/>
      <c r="W730" s="197"/>
      <c r="X730" s="202" t="str">
        <f t="shared" si="447"/>
        <v>-</v>
      </c>
      <c r="Y730" s="187"/>
      <c r="Z730" s="197"/>
      <c r="AA730" s="202" t="str">
        <f t="shared" si="448"/>
        <v>-</v>
      </c>
      <c r="AB730" s="187"/>
      <c r="AC730" s="197"/>
      <c r="AD730" s="202" t="str">
        <f t="shared" si="473"/>
        <v>-</v>
      </c>
      <c r="AE730" s="187"/>
      <c r="AF730" s="197"/>
      <c r="AG730" s="202" t="str">
        <f t="shared" si="449"/>
        <v>-</v>
      </c>
      <c r="AH730" s="187"/>
      <c r="AI730" s="197"/>
      <c r="AJ730" s="202" t="str">
        <f t="shared" si="450"/>
        <v>-</v>
      </c>
      <c r="AK730" s="187"/>
      <c r="AL730" s="197"/>
      <c r="AM730" s="202" t="str">
        <f t="shared" si="451"/>
        <v>-</v>
      </c>
      <c r="AN730" s="187"/>
      <c r="AO730" s="197"/>
      <c r="AP730" s="202" t="str">
        <f t="shared" si="452"/>
        <v>-</v>
      </c>
      <c r="AQ730" s="187"/>
      <c r="AR730" s="197"/>
      <c r="AS730" s="202" t="str">
        <f t="shared" si="453"/>
        <v>-</v>
      </c>
      <c r="AT730" s="187"/>
      <c r="AU730" s="197"/>
      <c r="AV730" s="202" t="str">
        <f t="shared" si="454"/>
        <v>-</v>
      </c>
      <c r="AW730" s="187"/>
      <c r="AX730" s="197"/>
      <c r="AY730" s="202" t="str">
        <f t="shared" si="455"/>
        <v>-</v>
      </c>
      <c r="AZ730" s="187"/>
      <c r="BA730" s="197"/>
      <c r="BB730" s="202" t="str">
        <f t="shared" si="456"/>
        <v>-</v>
      </c>
      <c r="BC730" s="187"/>
      <c r="BD730" s="197"/>
      <c r="BE730" s="202" t="str">
        <f t="shared" si="457"/>
        <v>-</v>
      </c>
      <c r="BF730" s="187"/>
      <c r="BG730" s="197"/>
      <c r="BH730" s="202" t="str">
        <f t="shared" si="458"/>
        <v>-</v>
      </c>
      <c r="BI730" s="187"/>
      <c r="BJ730" s="197"/>
      <c r="BK730" s="202" t="str">
        <f t="shared" si="459"/>
        <v>-</v>
      </c>
      <c r="BL730" s="187"/>
      <c r="BM730" s="197"/>
      <c r="BN730" s="202" t="str">
        <f t="shared" si="460"/>
        <v>-</v>
      </c>
      <c r="BO730" s="187"/>
      <c r="BP730" s="197"/>
      <c r="BQ730" s="202" t="str">
        <f t="shared" si="461"/>
        <v>-</v>
      </c>
      <c r="BR730" s="187"/>
      <c r="BS730" s="197"/>
      <c r="BT730" s="202" t="str">
        <f t="shared" si="462"/>
        <v>-</v>
      </c>
      <c r="BU730" s="187"/>
      <c r="BV730" s="197"/>
      <c r="BW730" s="202" t="str">
        <f t="shared" si="463"/>
        <v>-</v>
      </c>
      <c r="BX730" s="187"/>
      <c r="BY730" s="197"/>
      <c r="BZ730" s="202" t="str">
        <f t="shared" si="464"/>
        <v>-</v>
      </c>
      <c r="CA730" s="187"/>
      <c r="CB730" s="197"/>
      <c r="CC730" s="202" t="str">
        <f t="shared" si="465"/>
        <v>-</v>
      </c>
      <c r="CD730" s="187"/>
      <c r="CE730" s="197"/>
      <c r="CF730" s="202" t="str">
        <f t="shared" si="466"/>
        <v>-</v>
      </c>
      <c r="CG730" s="187"/>
      <c r="CH730" s="197"/>
      <c r="CI730" s="202" t="str">
        <f t="shared" si="467"/>
        <v>-</v>
      </c>
      <c r="CJ730" s="187"/>
      <c r="CK730" s="197"/>
      <c r="CL730" s="202" t="str">
        <f t="shared" si="474"/>
        <v>-</v>
      </c>
      <c r="CM730" s="187"/>
      <c r="CN730" s="197"/>
      <c r="CO730" s="202" t="str">
        <f t="shared" si="475"/>
        <v>-</v>
      </c>
      <c r="CP730" s="187"/>
      <c r="CQ730" s="197"/>
      <c r="CR730" s="202" t="str">
        <f t="shared" si="468"/>
        <v>-</v>
      </c>
      <c r="CS730" s="187"/>
      <c r="CT730" s="197"/>
      <c r="CU730" s="202" t="str">
        <f t="shared" si="476"/>
        <v>-</v>
      </c>
      <c r="CV730" s="187"/>
      <c r="CW730" s="197"/>
      <c r="CX730" s="202" t="str">
        <f t="shared" si="477"/>
        <v>-</v>
      </c>
      <c r="CY730" s="187"/>
      <c r="CZ730" s="197"/>
      <c r="DA730" s="202" t="str">
        <f t="shared" si="469"/>
        <v>-</v>
      </c>
      <c r="DB730" s="187"/>
      <c r="DC730" s="197"/>
      <c r="DD730" s="202" t="str">
        <f t="shared" si="478"/>
        <v>-</v>
      </c>
      <c r="DE730" s="187"/>
      <c r="DF730" s="197"/>
      <c r="DG730" s="202" t="str">
        <f t="shared" si="479"/>
        <v>-</v>
      </c>
      <c r="DH730" s="187"/>
      <c r="DI730" s="103">
        <f t="shared" si="470"/>
        <v>3</v>
      </c>
      <c r="DJ730" s="103">
        <f t="shared" si="471"/>
        <v>1</v>
      </c>
      <c r="DK730" s="200">
        <f t="shared" si="480"/>
        <v>33.333333333333329</v>
      </c>
      <c r="DL730" s="201">
        <f t="shared" si="481"/>
        <v>2</v>
      </c>
    </row>
    <row r="731" spans="1:116" ht="24.95" customHeight="1">
      <c r="B731" s="48"/>
      <c r="C731" s="48"/>
      <c r="D731" s="14" t="s">
        <v>1689</v>
      </c>
      <c r="E731" s="11" t="s">
        <v>1592</v>
      </c>
      <c r="F731" s="12" t="s">
        <v>992</v>
      </c>
      <c r="G731" s="12" t="s">
        <v>938</v>
      </c>
      <c r="H731" s="40" t="s">
        <v>523</v>
      </c>
      <c r="I731" s="41" t="s">
        <v>532</v>
      </c>
      <c r="J731" s="78" t="str">
        <f t="shared" si="443"/>
        <v xml:space="preserve">C4 </v>
      </c>
      <c r="K731" s="197" t="s">
        <v>1192</v>
      </c>
      <c r="L731" s="202" t="str">
        <f t="shared" si="472"/>
        <v>A</v>
      </c>
      <c r="M731" s="189" t="s">
        <v>2065</v>
      </c>
      <c r="N731" s="197" t="s">
        <v>1192</v>
      </c>
      <c r="O731" s="202" t="str">
        <f t="shared" si="444"/>
        <v>-</v>
      </c>
      <c r="P731" s="187"/>
      <c r="Q731" s="197" t="s">
        <v>1192</v>
      </c>
      <c r="R731" s="202" t="str">
        <f t="shared" si="445"/>
        <v>-</v>
      </c>
      <c r="S731" s="187"/>
      <c r="T731" s="197"/>
      <c r="U731" s="202" t="str">
        <f t="shared" si="446"/>
        <v>-</v>
      </c>
      <c r="V731" s="187"/>
      <c r="W731" s="197"/>
      <c r="X731" s="202" t="str">
        <f t="shared" si="447"/>
        <v>-</v>
      </c>
      <c r="Y731" s="187"/>
      <c r="Z731" s="197"/>
      <c r="AA731" s="202" t="str">
        <f t="shared" si="448"/>
        <v>-</v>
      </c>
      <c r="AB731" s="187"/>
      <c r="AC731" s="197"/>
      <c r="AD731" s="202" t="str">
        <f t="shared" si="473"/>
        <v>-</v>
      </c>
      <c r="AE731" s="187"/>
      <c r="AF731" s="197"/>
      <c r="AG731" s="202" t="str">
        <f t="shared" si="449"/>
        <v>-</v>
      </c>
      <c r="AH731" s="187"/>
      <c r="AI731" s="197"/>
      <c r="AJ731" s="202" t="str">
        <f t="shared" si="450"/>
        <v>-</v>
      </c>
      <c r="AK731" s="187"/>
      <c r="AL731" s="197"/>
      <c r="AM731" s="202" t="str">
        <f t="shared" si="451"/>
        <v>-</v>
      </c>
      <c r="AN731" s="187"/>
      <c r="AO731" s="197"/>
      <c r="AP731" s="202" t="str">
        <f t="shared" si="452"/>
        <v>-</v>
      </c>
      <c r="AQ731" s="187"/>
      <c r="AR731" s="197"/>
      <c r="AS731" s="202" t="str">
        <f t="shared" si="453"/>
        <v>-</v>
      </c>
      <c r="AT731" s="187"/>
      <c r="AU731" s="197"/>
      <c r="AV731" s="202" t="str">
        <f t="shared" si="454"/>
        <v>-</v>
      </c>
      <c r="AW731" s="187"/>
      <c r="AX731" s="197"/>
      <c r="AY731" s="202" t="str">
        <f t="shared" si="455"/>
        <v>-</v>
      </c>
      <c r="AZ731" s="187"/>
      <c r="BA731" s="197"/>
      <c r="BB731" s="202" t="str">
        <f t="shared" si="456"/>
        <v>-</v>
      </c>
      <c r="BC731" s="187"/>
      <c r="BD731" s="197"/>
      <c r="BE731" s="202" t="str">
        <f t="shared" si="457"/>
        <v>-</v>
      </c>
      <c r="BF731" s="187"/>
      <c r="BG731" s="197"/>
      <c r="BH731" s="202" t="str">
        <f t="shared" si="458"/>
        <v>-</v>
      </c>
      <c r="BI731" s="187"/>
      <c r="BJ731" s="197"/>
      <c r="BK731" s="202" t="str">
        <f t="shared" si="459"/>
        <v>-</v>
      </c>
      <c r="BL731" s="187"/>
      <c r="BM731" s="197"/>
      <c r="BN731" s="202" t="str">
        <f t="shared" si="460"/>
        <v>-</v>
      </c>
      <c r="BO731" s="187"/>
      <c r="BP731" s="197"/>
      <c r="BQ731" s="202" t="str">
        <f t="shared" si="461"/>
        <v>-</v>
      </c>
      <c r="BR731" s="187"/>
      <c r="BS731" s="197"/>
      <c r="BT731" s="202" t="str">
        <f t="shared" si="462"/>
        <v>-</v>
      </c>
      <c r="BU731" s="187"/>
      <c r="BV731" s="197"/>
      <c r="BW731" s="202" t="str">
        <f t="shared" si="463"/>
        <v>-</v>
      </c>
      <c r="BX731" s="187"/>
      <c r="BY731" s="197"/>
      <c r="BZ731" s="202" t="str">
        <f t="shared" si="464"/>
        <v>-</v>
      </c>
      <c r="CA731" s="187"/>
      <c r="CB731" s="197"/>
      <c r="CC731" s="202" t="str">
        <f t="shared" si="465"/>
        <v>-</v>
      </c>
      <c r="CD731" s="187"/>
      <c r="CE731" s="197"/>
      <c r="CF731" s="202" t="str">
        <f t="shared" si="466"/>
        <v>-</v>
      </c>
      <c r="CG731" s="187"/>
      <c r="CH731" s="197"/>
      <c r="CI731" s="202" t="str">
        <f t="shared" si="467"/>
        <v>-</v>
      </c>
      <c r="CJ731" s="187"/>
      <c r="CK731" s="197"/>
      <c r="CL731" s="202" t="str">
        <f t="shared" si="474"/>
        <v>-</v>
      </c>
      <c r="CM731" s="187"/>
      <c r="CN731" s="197"/>
      <c r="CO731" s="202" t="str">
        <f t="shared" si="475"/>
        <v>-</v>
      </c>
      <c r="CP731" s="187"/>
      <c r="CQ731" s="197"/>
      <c r="CR731" s="202" t="str">
        <f t="shared" si="468"/>
        <v>-</v>
      </c>
      <c r="CS731" s="187"/>
      <c r="CT731" s="197"/>
      <c r="CU731" s="202" t="str">
        <f t="shared" si="476"/>
        <v>-</v>
      </c>
      <c r="CV731" s="187"/>
      <c r="CW731" s="197"/>
      <c r="CX731" s="202" t="str">
        <f t="shared" si="477"/>
        <v>-</v>
      </c>
      <c r="CY731" s="187"/>
      <c r="CZ731" s="197"/>
      <c r="DA731" s="202" t="str">
        <f t="shared" si="469"/>
        <v>-</v>
      </c>
      <c r="DB731" s="187"/>
      <c r="DC731" s="197"/>
      <c r="DD731" s="202" t="str">
        <f t="shared" si="478"/>
        <v>-</v>
      </c>
      <c r="DE731" s="187"/>
      <c r="DF731" s="197"/>
      <c r="DG731" s="202" t="str">
        <f t="shared" si="479"/>
        <v>-</v>
      </c>
      <c r="DH731" s="187"/>
      <c r="DI731" s="103">
        <f t="shared" si="470"/>
        <v>3</v>
      </c>
      <c r="DJ731" s="103">
        <f t="shared" si="471"/>
        <v>1</v>
      </c>
      <c r="DK731" s="200">
        <f t="shared" si="480"/>
        <v>33.333333333333329</v>
      </c>
      <c r="DL731" s="201">
        <f t="shared" si="481"/>
        <v>2</v>
      </c>
    </row>
    <row r="732" spans="1:116" ht="24.95" customHeight="1">
      <c r="B732" s="48"/>
      <c r="C732" s="48"/>
      <c r="D732" s="14" t="s">
        <v>1593</v>
      </c>
      <c r="E732" s="11" t="s">
        <v>1594</v>
      </c>
      <c r="F732" s="12" t="s">
        <v>952</v>
      </c>
      <c r="G732" s="12" t="s">
        <v>952</v>
      </c>
      <c r="H732" s="40" t="s">
        <v>966</v>
      </c>
      <c r="I732" s="41" t="s">
        <v>2726</v>
      </c>
      <c r="J732" s="78" t="str">
        <f t="shared" si="443"/>
        <v xml:space="preserve">D4 </v>
      </c>
      <c r="K732" s="197" t="s">
        <v>1192</v>
      </c>
      <c r="L732" s="202" t="str">
        <f t="shared" si="472"/>
        <v>A</v>
      </c>
      <c r="M732" s="189" t="s">
        <v>1609</v>
      </c>
      <c r="N732" s="197" t="s">
        <v>1192</v>
      </c>
      <c r="O732" s="202" t="str">
        <f t="shared" si="444"/>
        <v>-</v>
      </c>
      <c r="P732" s="187"/>
      <c r="Q732" s="197" t="s">
        <v>1192</v>
      </c>
      <c r="R732" s="202" t="str">
        <f t="shared" si="445"/>
        <v>-</v>
      </c>
      <c r="S732" s="187"/>
      <c r="T732" s="197"/>
      <c r="U732" s="202" t="str">
        <f t="shared" si="446"/>
        <v>-</v>
      </c>
      <c r="V732" s="187"/>
      <c r="W732" s="197"/>
      <c r="X732" s="202" t="str">
        <f t="shared" si="447"/>
        <v>-</v>
      </c>
      <c r="Y732" s="187"/>
      <c r="Z732" s="197"/>
      <c r="AA732" s="202" t="str">
        <f t="shared" si="448"/>
        <v>-</v>
      </c>
      <c r="AB732" s="187"/>
      <c r="AC732" s="197"/>
      <c r="AD732" s="202" t="str">
        <f t="shared" si="473"/>
        <v>-</v>
      </c>
      <c r="AE732" s="187"/>
      <c r="AF732" s="197"/>
      <c r="AG732" s="202" t="str">
        <f t="shared" si="449"/>
        <v>-</v>
      </c>
      <c r="AH732" s="187"/>
      <c r="AI732" s="197"/>
      <c r="AJ732" s="202" t="str">
        <f t="shared" si="450"/>
        <v>-</v>
      </c>
      <c r="AK732" s="187"/>
      <c r="AL732" s="197"/>
      <c r="AM732" s="202" t="str">
        <f t="shared" si="451"/>
        <v>-</v>
      </c>
      <c r="AN732" s="187"/>
      <c r="AO732" s="197"/>
      <c r="AP732" s="202" t="str">
        <f t="shared" si="452"/>
        <v>-</v>
      </c>
      <c r="AQ732" s="187"/>
      <c r="AR732" s="197"/>
      <c r="AS732" s="202" t="str">
        <f t="shared" si="453"/>
        <v>-</v>
      </c>
      <c r="AT732" s="187"/>
      <c r="AU732" s="197"/>
      <c r="AV732" s="202" t="str">
        <f t="shared" si="454"/>
        <v>-</v>
      </c>
      <c r="AW732" s="187"/>
      <c r="AX732" s="197"/>
      <c r="AY732" s="202" t="str">
        <f t="shared" si="455"/>
        <v>-</v>
      </c>
      <c r="AZ732" s="187"/>
      <c r="BA732" s="197"/>
      <c r="BB732" s="202" t="str">
        <f t="shared" si="456"/>
        <v>-</v>
      </c>
      <c r="BC732" s="204" t="s">
        <v>2337</v>
      </c>
      <c r="BD732" s="197"/>
      <c r="BE732" s="202" t="str">
        <f t="shared" si="457"/>
        <v>-</v>
      </c>
      <c r="BF732" s="187"/>
      <c r="BG732" s="197"/>
      <c r="BH732" s="202" t="str">
        <f t="shared" si="458"/>
        <v>-</v>
      </c>
      <c r="BI732" s="187"/>
      <c r="BJ732" s="197"/>
      <c r="BK732" s="202" t="str">
        <f t="shared" si="459"/>
        <v>-</v>
      </c>
      <c r="BL732" s="187"/>
      <c r="BM732" s="197"/>
      <c r="BN732" s="202" t="str">
        <f t="shared" si="460"/>
        <v>-</v>
      </c>
      <c r="BO732" s="187"/>
      <c r="BP732" s="197"/>
      <c r="BQ732" s="202" t="str">
        <f t="shared" si="461"/>
        <v>-</v>
      </c>
      <c r="BR732" s="187"/>
      <c r="BS732" s="197"/>
      <c r="BT732" s="202" t="str">
        <f t="shared" si="462"/>
        <v>-</v>
      </c>
      <c r="BU732" s="187"/>
      <c r="BV732" s="197"/>
      <c r="BW732" s="202" t="str">
        <f t="shared" si="463"/>
        <v>-</v>
      </c>
      <c r="BX732" s="187"/>
      <c r="BY732" s="197"/>
      <c r="BZ732" s="202" t="str">
        <f t="shared" si="464"/>
        <v>-</v>
      </c>
      <c r="CA732" s="187"/>
      <c r="CB732" s="197"/>
      <c r="CC732" s="202" t="str">
        <f t="shared" si="465"/>
        <v>-</v>
      </c>
      <c r="CD732" s="187"/>
      <c r="CE732" s="197"/>
      <c r="CF732" s="202" t="str">
        <f t="shared" si="466"/>
        <v>-</v>
      </c>
      <c r="CG732" s="187"/>
      <c r="CH732" s="197"/>
      <c r="CI732" s="202" t="str">
        <f t="shared" si="467"/>
        <v>-</v>
      </c>
      <c r="CJ732" s="187"/>
      <c r="CK732" s="197"/>
      <c r="CL732" s="202" t="str">
        <f t="shared" si="474"/>
        <v>-</v>
      </c>
      <c r="CM732" s="187"/>
      <c r="CN732" s="197"/>
      <c r="CO732" s="202" t="str">
        <f t="shared" si="475"/>
        <v>-</v>
      </c>
      <c r="CP732" s="187"/>
      <c r="CQ732" s="197"/>
      <c r="CR732" s="202" t="str">
        <f t="shared" si="468"/>
        <v>-</v>
      </c>
      <c r="CS732" s="187"/>
      <c r="CT732" s="197"/>
      <c r="CU732" s="202" t="str">
        <f t="shared" si="476"/>
        <v>-</v>
      </c>
      <c r="CV732" s="187"/>
      <c r="CW732" s="197"/>
      <c r="CX732" s="202" t="str">
        <f t="shared" si="477"/>
        <v>-</v>
      </c>
      <c r="CY732" s="187"/>
      <c r="CZ732" s="197"/>
      <c r="DA732" s="202" t="str">
        <f t="shared" si="469"/>
        <v>-</v>
      </c>
      <c r="DB732" s="187"/>
      <c r="DC732" s="197"/>
      <c r="DD732" s="202" t="str">
        <f t="shared" si="478"/>
        <v>-</v>
      </c>
      <c r="DE732" s="187"/>
      <c r="DF732" s="197"/>
      <c r="DG732" s="202" t="str">
        <f t="shared" si="479"/>
        <v>-</v>
      </c>
      <c r="DH732" s="187"/>
      <c r="DI732" s="103">
        <f t="shared" si="470"/>
        <v>3</v>
      </c>
      <c r="DJ732" s="103">
        <f t="shared" si="471"/>
        <v>1</v>
      </c>
      <c r="DK732" s="200">
        <f t="shared" si="480"/>
        <v>33.333333333333329</v>
      </c>
      <c r="DL732" s="201">
        <f t="shared" si="481"/>
        <v>2</v>
      </c>
    </row>
    <row r="733" spans="1:116" ht="24.95" customHeight="1">
      <c r="A733" s="163"/>
      <c r="B733" s="48"/>
      <c r="C733" s="48"/>
      <c r="D733" s="14" t="s">
        <v>1595</v>
      </c>
      <c r="E733" s="11" t="s">
        <v>1596</v>
      </c>
      <c r="F733" s="12" t="s">
        <v>991</v>
      </c>
      <c r="G733" s="12" t="s">
        <v>937</v>
      </c>
      <c r="H733" s="40" t="s">
        <v>967</v>
      </c>
      <c r="I733" s="41" t="s">
        <v>532</v>
      </c>
      <c r="J733" s="78" t="str">
        <f t="shared" si="443"/>
        <v xml:space="preserve">C4 </v>
      </c>
      <c r="K733" s="197" t="s">
        <v>1192</v>
      </c>
      <c r="L733" s="202" t="str">
        <f t="shared" si="472"/>
        <v>A</v>
      </c>
      <c r="M733" s="169">
        <v>42905</v>
      </c>
      <c r="N733" s="197" t="s">
        <v>1192</v>
      </c>
      <c r="O733" s="202" t="str">
        <f t="shared" si="444"/>
        <v>-</v>
      </c>
      <c r="P733" s="187"/>
      <c r="Q733" s="197" t="s">
        <v>1192</v>
      </c>
      <c r="R733" s="202" t="str">
        <f t="shared" si="445"/>
        <v>-</v>
      </c>
      <c r="S733" s="187"/>
      <c r="T733" s="197"/>
      <c r="U733" s="202" t="str">
        <f t="shared" si="446"/>
        <v>-</v>
      </c>
      <c r="V733" s="187"/>
      <c r="W733" s="197"/>
      <c r="X733" s="202" t="str">
        <f t="shared" si="447"/>
        <v>-</v>
      </c>
      <c r="Y733" s="187"/>
      <c r="Z733" s="197"/>
      <c r="AA733" s="202" t="str">
        <f t="shared" si="448"/>
        <v>-</v>
      </c>
      <c r="AB733" s="187"/>
      <c r="AC733" s="197"/>
      <c r="AD733" s="202" t="str">
        <f t="shared" si="473"/>
        <v>-</v>
      </c>
      <c r="AE733" s="187"/>
      <c r="AF733" s="197"/>
      <c r="AG733" s="202" t="str">
        <f t="shared" si="449"/>
        <v>-</v>
      </c>
      <c r="AH733" s="187"/>
      <c r="AI733" s="197"/>
      <c r="AJ733" s="202" t="str">
        <f t="shared" si="450"/>
        <v>-</v>
      </c>
      <c r="AK733" s="187"/>
      <c r="AL733" s="197"/>
      <c r="AM733" s="202" t="str">
        <f t="shared" si="451"/>
        <v>-</v>
      </c>
      <c r="AN733" s="187"/>
      <c r="AO733" s="197"/>
      <c r="AP733" s="202" t="str">
        <f t="shared" si="452"/>
        <v>-</v>
      </c>
      <c r="AQ733" s="187"/>
      <c r="AR733" s="197"/>
      <c r="AS733" s="202" t="str">
        <f t="shared" si="453"/>
        <v>-</v>
      </c>
      <c r="AT733" s="187"/>
      <c r="AU733" s="197"/>
      <c r="AV733" s="202" t="str">
        <f t="shared" si="454"/>
        <v>-</v>
      </c>
      <c r="AW733" s="187"/>
      <c r="AX733" s="197"/>
      <c r="AY733" s="202" t="str">
        <f t="shared" si="455"/>
        <v>-</v>
      </c>
      <c r="AZ733" s="187"/>
      <c r="BA733" s="197"/>
      <c r="BB733" s="202" t="str">
        <f t="shared" si="456"/>
        <v>-</v>
      </c>
      <c r="BC733" s="187"/>
      <c r="BD733" s="197"/>
      <c r="BE733" s="202" t="str">
        <f t="shared" si="457"/>
        <v>-</v>
      </c>
      <c r="BF733" s="187"/>
      <c r="BG733" s="197"/>
      <c r="BH733" s="202" t="str">
        <f t="shared" si="458"/>
        <v>-</v>
      </c>
      <c r="BI733" s="187"/>
      <c r="BJ733" s="197"/>
      <c r="BK733" s="202" t="str">
        <f t="shared" si="459"/>
        <v>-</v>
      </c>
      <c r="BL733" s="187"/>
      <c r="BM733" s="197"/>
      <c r="BN733" s="202" t="str">
        <f t="shared" si="460"/>
        <v>-</v>
      </c>
      <c r="BO733" s="187"/>
      <c r="BP733" s="197"/>
      <c r="BQ733" s="202" t="str">
        <f t="shared" si="461"/>
        <v>-</v>
      </c>
      <c r="BR733" s="187"/>
      <c r="BS733" s="197"/>
      <c r="BT733" s="202" t="str">
        <f t="shared" si="462"/>
        <v>-</v>
      </c>
      <c r="BU733" s="187"/>
      <c r="BV733" s="197"/>
      <c r="BW733" s="202" t="str">
        <f t="shared" si="463"/>
        <v>-</v>
      </c>
      <c r="BX733" s="187"/>
      <c r="BY733" s="197"/>
      <c r="BZ733" s="202" t="str">
        <f t="shared" si="464"/>
        <v>-</v>
      </c>
      <c r="CA733" s="187"/>
      <c r="CB733" s="197"/>
      <c r="CC733" s="202" t="str">
        <f t="shared" si="465"/>
        <v>-</v>
      </c>
      <c r="CD733" s="187"/>
      <c r="CE733" s="197"/>
      <c r="CF733" s="202" t="str">
        <f t="shared" si="466"/>
        <v>-</v>
      </c>
      <c r="CG733" s="187"/>
      <c r="CH733" s="197"/>
      <c r="CI733" s="202" t="str">
        <f t="shared" si="467"/>
        <v>-</v>
      </c>
      <c r="CJ733" s="187"/>
      <c r="CK733" s="197"/>
      <c r="CL733" s="202" t="str">
        <f t="shared" si="474"/>
        <v>-</v>
      </c>
      <c r="CM733" s="187"/>
      <c r="CN733" s="197"/>
      <c r="CO733" s="202" t="str">
        <f t="shared" si="475"/>
        <v>-</v>
      </c>
      <c r="CP733" s="187"/>
      <c r="CQ733" s="197"/>
      <c r="CR733" s="202" t="str">
        <f t="shared" si="468"/>
        <v>-</v>
      </c>
      <c r="CS733" s="187"/>
      <c r="CT733" s="197"/>
      <c r="CU733" s="202" t="str">
        <f t="shared" si="476"/>
        <v>-</v>
      </c>
      <c r="CV733" s="187"/>
      <c r="CW733" s="197"/>
      <c r="CX733" s="202" t="str">
        <f t="shared" si="477"/>
        <v>-</v>
      </c>
      <c r="CY733" s="187"/>
      <c r="CZ733" s="197"/>
      <c r="DA733" s="202" t="str">
        <f t="shared" si="469"/>
        <v>-</v>
      </c>
      <c r="DB733" s="187"/>
      <c r="DC733" s="197"/>
      <c r="DD733" s="202" t="str">
        <f t="shared" si="478"/>
        <v>-</v>
      </c>
      <c r="DE733" s="187"/>
      <c r="DF733" s="197"/>
      <c r="DG733" s="202" t="str">
        <f t="shared" si="479"/>
        <v>-</v>
      </c>
      <c r="DH733" s="187"/>
      <c r="DI733" s="103">
        <f t="shared" si="470"/>
        <v>3</v>
      </c>
      <c r="DJ733" s="103">
        <f t="shared" si="471"/>
        <v>1</v>
      </c>
      <c r="DK733" s="200">
        <f t="shared" si="480"/>
        <v>33.333333333333329</v>
      </c>
      <c r="DL733" s="201">
        <f t="shared" si="481"/>
        <v>2</v>
      </c>
    </row>
    <row r="734" spans="1:116" ht="24.95" customHeight="1">
      <c r="B734" s="48" t="s">
        <v>1599</v>
      </c>
      <c r="C734" s="48"/>
      <c r="D734" s="14" t="s">
        <v>1597</v>
      </c>
      <c r="E734" s="11" t="s">
        <v>1598</v>
      </c>
      <c r="F734" s="12" t="s">
        <v>989</v>
      </c>
      <c r="G734" s="12" t="s">
        <v>994</v>
      </c>
      <c r="H734" s="40" t="s">
        <v>523</v>
      </c>
      <c r="I734" s="41" t="s">
        <v>532</v>
      </c>
      <c r="J734" s="78" t="str">
        <f t="shared" si="443"/>
        <v xml:space="preserve">C4 </v>
      </c>
      <c r="K734" s="197" t="s">
        <v>1192</v>
      </c>
      <c r="L734" s="202" t="str">
        <f t="shared" si="472"/>
        <v>A</v>
      </c>
      <c r="M734" s="189" t="s">
        <v>2065</v>
      </c>
      <c r="N734" s="197" t="s">
        <v>1192</v>
      </c>
      <c r="O734" s="202" t="str">
        <f t="shared" si="444"/>
        <v>-</v>
      </c>
      <c r="P734" s="187"/>
      <c r="Q734" s="197" t="s">
        <v>1192</v>
      </c>
      <c r="R734" s="202" t="str">
        <f t="shared" si="445"/>
        <v>-</v>
      </c>
      <c r="S734" s="187"/>
      <c r="T734" s="197"/>
      <c r="U734" s="202" t="str">
        <f t="shared" si="446"/>
        <v>-</v>
      </c>
      <c r="V734" s="187"/>
      <c r="W734" s="197"/>
      <c r="X734" s="202" t="str">
        <f t="shared" si="447"/>
        <v>-</v>
      </c>
      <c r="Y734" s="187"/>
      <c r="Z734" s="197"/>
      <c r="AA734" s="202" t="str">
        <f t="shared" si="448"/>
        <v>-</v>
      </c>
      <c r="AB734" s="187"/>
      <c r="AC734" s="197"/>
      <c r="AD734" s="202" t="str">
        <f t="shared" si="473"/>
        <v>-</v>
      </c>
      <c r="AE734" s="187"/>
      <c r="AF734" s="197"/>
      <c r="AG734" s="202" t="str">
        <f t="shared" si="449"/>
        <v>-</v>
      </c>
      <c r="AH734" s="187"/>
      <c r="AI734" s="197"/>
      <c r="AJ734" s="202" t="str">
        <f t="shared" si="450"/>
        <v>-</v>
      </c>
      <c r="AK734" s="187"/>
      <c r="AL734" s="197"/>
      <c r="AM734" s="202" t="str">
        <f t="shared" si="451"/>
        <v>-</v>
      </c>
      <c r="AN734" s="187"/>
      <c r="AO734" s="197"/>
      <c r="AP734" s="202" t="str">
        <f t="shared" si="452"/>
        <v>-</v>
      </c>
      <c r="AQ734" s="187"/>
      <c r="AR734" s="197"/>
      <c r="AS734" s="202" t="str">
        <f t="shared" si="453"/>
        <v>-</v>
      </c>
      <c r="AT734" s="187"/>
      <c r="AU734" s="197"/>
      <c r="AV734" s="202" t="str">
        <f t="shared" si="454"/>
        <v>-</v>
      </c>
      <c r="AW734" s="187"/>
      <c r="AX734" s="197"/>
      <c r="AY734" s="202" t="str">
        <f t="shared" si="455"/>
        <v>-</v>
      </c>
      <c r="AZ734" s="187"/>
      <c r="BA734" s="197"/>
      <c r="BB734" s="202" t="str">
        <f t="shared" si="456"/>
        <v>-</v>
      </c>
      <c r="BC734" s="187"/>
      <c r="BD734" s="197"/>
      <c r="BE734" s="202" t="str">
        <f t="shared" si="457"/>
        <v>-</v>
      </c>
      <c r="BF734" s="187"/>
      <c r="BG734" s="197"/>
      <c r="BH734" s="202" t="str">
        <f t="shared" si="458"/>
        <v>-</v>
      </c>
      <c r="BI734" s="187"/>
      <c r="BJ734" s="197"/>
      <c r="BK734" s="202" t="str">
        <f t="shared" si="459"/>
        <v>-</v>
      </c>
      <c r="BL734" s="187"/>
      <c r="BM734" s="197"/>
      <c r="BN734" s="202" t="str">
        <f t="shared" si="460"/>
        <v>-</v>
      </c>
      <c r="BO734" s="187"/>
      <c r="BP734" s="197"/>
      <c r="BQ734" s="202" t="str">
        <f t="shared" si="461"/>
        <v>-</v>
      </c>
      <c r="BR734" s="187"/>
      <c r="BS734" s="197"/>
      <c r="BT734" s="202" t="str">
        <f t="shared" si="462"/>
        <v>-</v>
      </c>
      <c r="BU734" s="187"/>
      <c r="BV734" s="197"/>
      <c r="BW734" s="202" t="str">
        <f t="shared" si="463"/>
        <v>-</v>
      </c>
      <c r="BX734" s="187"/>
      <c r="BY734" s="197"/>
      <c r="BZ734" s="202" t="str">
        <f t="shared" si="464"/>
        <v>-</v>
      </c>
      <c r="CA734" s="187"/>
      <c r="CB734" s="197"/>
      <c r="CC734" s="202" t="str">
        <f t="shared" si="465"/>
        <v>-</v>
      </c>
      <c r="CD734" s="187"/>
      <c r="CE734" s="197"/>
      <c r="CF734" s="202" t="str">
        <f t="shared" si="466"/>
        <v>-</v>
      </c>
      <c r="CG734" s="187"/>
      <c r="CH734" s="197"/>
      <c r="CI734" s="202" t="str">
        <f t="shared" si="467"/>
        <v>-</v>
      </c>
      <c r="CJ734" s="187"/>
      <c r="CK734" s="197"/>
      <c r="CL734" s="202" t="str">
        <f t="shared" si="474"/>
        <v>-</v>
      </c>
      <c r="CM734" s="187"/>
      <c r="CN734" s="197"/>
      <c r="CO734" s="202" t="str">
        <f t="shared" si="475"/>
        <v>-</v>
      </c>
      <c r="CP734" s="187"/>
      <c r="CQ734" s="197"/>
      <c r="CR734" s="202" t="str">
        <f t="shared" si="468"/>
        <v>-</v>
      </c>
      <c r="CS734" s="187"/>
      <c r="CT734" s="197"/>
      <c r="CU734" s="202" t="str">
        <f t="shared" si="476"/>
        <v>-</v>
      </c>
      <c r="CV734" s="187"/>
      <c r="CW734" s="197"/>
      <c r="CX734" s="202" t="str">
        <f t="shared" si="477"/>
        <v>-</v>
      </c>
      <c r="CY734" s="187"/>
      <c r="CZ734" s="197"/>
      <c r="DA734" s="202" t="str">
        <f t="shared" si="469"/>
        <v>-</v>
      </c>
      <c r="DB734" s="187"/>
      <c r="DC734" s="197"/>
      <c r="DD734" s="202" t="str">
        <f t="shared" si="478"/>
        <v>-</v>
      </c>
      <c r="DE734" s="187"/>
      <c r="DF734" s="197"/>
      <c r="DG734" s="202" t="str">
        <f t="shared" si="479"/>
        <v>-</v>
      </c>
      <c r="DH734" s="187"/>
      <c r="DI734" s="103">
        <f t="shared" si="470"/>
        <v>3</v>
      </c>
      <c r="DJ734" s="103">
        <f t="shared" si="471"/>
        <v>1</v>
      </c>
      <c r="DK734" s="200">
        <f t="shared" si="480"/>
        <v>33.333333333333329</v>
      </c>
      <c r="DL734" s="201">
        <f t="shared" si="481"/>
        <v>2</v>
      </c>
    </row>
    <row r="735" spans="1:116" ht="24.95" customHeight="1">
      <c r="B735" s="48"/>
      <c r="C735" s="48"/>
      <c r="D735" s="14" t="s">
        <v>1615</v>
      </c>
      <c r="E735" s="11" t="s">
        <v>1616</v>
      </c>
      <c r="F735" s="12" t="s">
        <v>991</v>
      </c>
      <c r="G735" s="12" t="s">
        <v>962</v>
      </c>
      <c r="H735" s="40" t="s">
        <v>949</v>
      </c>
      <c r="I735" s="41" t="s">
        <v>533</v>
      </c>
      <c r="J735" s="78" t="str">
        <f t="shared" si="443"/>
        <v xml:space="preserve">C1 </v>
      </c>
      <c r="K735" s="197" t="s">
        <v>1192</v>
      </c>
      <c r="L735" s="202" t="str">
        <f t="shared" si="472"/>
        <v>A</v>
      </c>
      <c r="M735" s="189" t="s">
        <v>1661</v>
      </c>
      <c r="N735" s="197" t="s">
        <v>1192</v>
      </c>
      <c r="O735" s="202" t="str">
        <f t="shared" si="444"/>
        <v>A</v>
      </c>
      <c r="P735" s="189" t="s">
        <v>1661</v>
      </c>
      <c r="Q735" s="197" t="s">
        <v>1192</v>
      </c>
      <c r="R735" s="202" t="str">
        <f t="shared" si="445"/>
        <v>A</v>
      </c>
      <c r="S735" s="189" t="s">
        <v>1661</v>
      </c>
      <c r="T735" s="197" t="s">
        <v>1192</v>
      </c>
      <c r="U735" s="202" t="str">
        <f t="shared" si="446"/>
        <v>A</v>
      </c>
      <c r="V735" s="189" t="s">
        <v>1661</v>
      </c>
      <c r="W735" s="197" t="s">
        <v>1192</v>
      </c>
      <c r="X735" s="202" t="str">
        <f t="shared" si="447"/>
        <v>A</v>
      </c>
      <c r="Y735" s="189" t="s">
        <v>1661</v>
      </c>
      <c r="Z735" s="197" t="s">
        <v>1192</v>
      </c>
      <c r="AA735" s="202" t="str">
        <f t="shared" si="448"/>
        <v>A</v>
      </c>
      <c r="AB735" s="189" t="s">
        <v>1661</v>
      </c>
      <c r="AC735" s="197" t="s">
        <v>1192</v>
      </c>
      <c r="AD735" s="202" t="str">
        <f t="shared" si="473"/>
        <v>A</v>
      </c>
      <c r="AE735" s="189" t="s">
        <v>1661</v>
      </c>
      <c r="AF735" s="197" t="s">
        <v>1192</v>
      </c>
      <c r="AG735" s="202" t="str">
        <f t="shared" si="449"/>
        <v>A</v>
      </c>
      <c r="AH735" s="189" t="s">
        <v>1661</v>
      </c>
      <c r="AI735" s="197" t="s">
        <v>1192</v>
      </c>
      <c r="AJ735" s="202" t="str">
        <f t="shared" si="450"/>
        <v>A</v>
      </c>
      <c r="AK735" s="189" t="s">
        <v>1661</v>
      </c>
      <c r="AL735" s="197" t="s">
        <v>1192</v>
      </c>
      <c r="AM735" s="202" t="str">
        <f t="shared" si="451"/>
        <v>-</v>
      </c>
      <c r="AN735" s="187"/>
      <c r="AO735" s="197" t="s">
        <v>1192</v>
      </c>
      <c r="AP735" s="202" t="str">
        <f t="shared" si="452"/>
        <v>-</v>
      </c>
      <c r="AQ735" s="187"/>
      <c r="AR735" s="197" t="s">
        <v>1192</v>
      </c>
      <c r="AS735" s="202" t="str">
        <f t="shared" si="453"/>
        <v>-</v>
      </c>
      <c r="AT735" s="187"/>
      <c r="AU735" s="197" t="s">
        <v>1192</v>
      </c>
      <c r="AV735" s="202" t="str">
        <f t="shared" si="454"/>
        <v>-</v>
      </c>
      <c r="AW735" s="187"/>
      <c r="AX735" s="197"/>
      <c r="AY735" s="202" t="str">
        <f t="shared" si="455"/>
        <v>-</v>
      </c>
      <c r="AZ735" s="187"/>
      <c r="BA735" s="197"/>
      <c r="BB735" s="202" t="str">
        <f t="shared" si="456"/>
        <v>-</v>
      </c>
      <c r="BC735" s="205">
        <v>43058</v>
      </c>
      <c r="BD735" s="197"/>
      <c r="BE735" s="202" t="str">
        <f t="shared" si="457"/>
        <v>-</v>
      </c>
      <c r="BF735" s="187"/>
      <c r="BG735" s="197"/>
      <c r="BH735" s="202" t="str">
        <f t="shared" si="458"/>
        <v>-</v>
      </c>
      <c r="BI735" s="187"/>
      <c r="BJ735" s="197"/>
      <c r="BK735" s="202" t="str">
        <f t="shared" si="459"/>
        <v>-</v>
      </c>
      <c r="BL735" s="187"/>
      <c r="BM735" s="197"/>
      <c r="BN735" s="202" t="str">
        <f t="shared" si="460"/>
        <v>-</v>
      </c>
      <c r="BO735" s="187"/>
      <c r="BP735" s="197"/>
      <c r="BQ735" s="202" t="str">
        <f t="shared" si="461"/>
        <v>-</v>
      </c>
      <c r="BR735" s="187"/>
      <c r="BS735" s="197"/>
      <c r="BT735" s="202" t="str">
        <f t="shared" si="462"/>
        <v>-</v>
      </c>
      <c r="BU735" s="187"/>
      <c r="BV735" s="197"/>
      <c r="BW735" s="202" t="str">
        <f t="shared" si="463"/>
        <v>-</v>
      </c>
      <c r="BX735" s="187"/>
      <c r="BY735" s="197"/>
      <c r="BZ735" s="202" t="str">
        <f t="shared" si="464"/>
        <v>-</v>
      </c>
      <c r="CA735" s="187"/>
      <c r="CB735" s="197"/>
      <c r="CC735" s="202" t="str">
        <f t="shared" si="465"/>
        <v>-</v>
      </c>
      <c r="CD735" s="187"/>
      <c r="CE735" s="197"/>
      <c r="CF735" s="202" t="str">
        <f t="shared" si="466"/>
        <v>-</v>
      </c>
      <c r="CG735" s="187"/>
      <c r="CH735" s="197"/>
      <c r="CI735" s="202" t="str">
        <f t="shared" si="467"/>
        <v>-</v>
      </c>
      <c r="CJ735" s="187"/>
      <c r="CK735" s="197"/>
      <c r="CL735" s="202" t="str">
        <f t="shared" si="474"/>
        <v>-</v>
      </c>
      <c r="CM735" s="187"/>
      <c r="CN735" s="197"/>
      <c r="CO735" s="202" t="str">
        <f t="shared" si="475"/>
        <v>-</v>
      </c>
      <c r="CP735" s="187"/>
      <c r="CQ735" s="197"/>
      <c r="CR735" s="202" t="str">
        <f t="shared" si="468"/>
        <v>-</v>
      </c>
      <c r="CS735" s="187"/>
      <c r="CT735" s="197"/>
      <c r="CU735" s="202" t="str">
        <f t="shared" si="476"/>
        <v>-</v>
      </c>
      <c r="CV735" s="187"/>
      <c r="CW735" s="197"/>
      <c r="CX735" s="202" t="str">
        <f t="shared" si="477"/>
        <v>-</v>
      </c>
      <c r="CY735" s="187"/>
      <c r="CZ735" s="197"/>
      <c r="DA735" s="202" t="str">
        <f t="shared" si="469"/>
        <v>-</v>
      </c>
      <c r="DB735" s="187"/>
      <c r="DC735" s="197"/>
      <c r="DD735" s="202" t="str">
        <f t="shared" si="478"/>
        <v>-</v>
      </c>
      <c r="DE735" s="187"/>
      <c r="DF735" s="197"/>
      <c r="DG735" s="202" t="str">
        <f t="shared" si="479"/>
        <v>-</v>
      </c>
      <c r="DH735" s="187"/>
      <c r="DI735" s="103">
        <f t="shared" si="470"/>
        <v>13</v>
      </c>
      <c r="DJ735" s="103">
        <f t="shared" si="471"/>
        <v>9</v>
      </c>
      <c r="DK735" s="200">
        <f t="shared" si="480"/>
        <v>69.230769230769226</v>
      </c>
      <c r="DL735" s="201">
        <f t="shared" si="481"/>
        <v>4</v>
      </c>
    </row>
    <row r="736" spans="1:116" ht="24.95" customHeight="1">
      <c r="B736" s="48"/>
      <c r="C736" s="48"/>
      <c r="D736" s="14" t="s">
        <v>1617</v>
      </c>
      <c r="E736" s="11" t="s">
        <v>1618</v>
      </c>
      <c r="F736" s="12" t="s">
        <v>990</v>
      </c>
      <c r="G736" s="12" t="s">
        <v>960</v>
      </c>
      <c r="H736" s="40" t="s">
        <v>980</v>
      </c>
      <c r="I736" s="41" t="s">
        <v>979</v>
      </c>
      <c r="J736" s="78" t="str">
        <f t="shared" si="443"/>
        <v>M5</v>
      </c>
      <c r="K736" s="197" t="s">
        <v>1192</v>
      </c>
      <c r="L736" s="202" t="str">
        <f t="shared" si="472"/>
        <v>A</v>
      </c>
      <c r="M736" s="189" t="s">
        <v>1661</v>
      </c>
      <c r="N736" s="197" t="s">
        <v>1192</v>
      </c>
      <c r="O736" s="202" t="str">
        <f t="shared" si="444"/>
        <v>A</v>
      </c>
      <c r="P736" s="189" t="s">
        <v>1661</v>
      </c>
      <c r="Q736" s="197" t="s">
        <v>1192</v>
      </c>
      <c r="R736" s="202" t="str">
        <f t="shared" si="445"/>
        <v>A</v>
      </c>
      <c r="S736" s="189" t="s">
        <v>1661</v>
      </c>
      <c r="T736" s="197" t="s">
        <v>1192</v>
      </c>
      <c r="U736" s="202" t="str">
        <f t="shared" si="446"/>
        <v>A</v>
      </c>
      <c r="V736" s="189" t="s">
        <v>1661</v>
      </c>
      <c r="W736" s="197" t="s">
        <v>1192</v>
      </c>
      <c r="X736" s="202" t="str">
        <f t="shared" si="447"/>
        <v>A</v>
      </c>
      <c r="Y736" s="189" t="s">
        <v>1661</v>
      </c>
      <c r="Z736" s="197" t="s">
        <v>1192</v>
      </c>
      <c r="AA736" s="202" t="str">
        <f t="shared" si="448"/>
        <v>A</v>
      </c>
      <c r="AB736" s="189" t="s">
        <v>1661</v>
      </c>
      <c r="AC736" s="197" t="s">
        <v>1192</v>
      </c>
      <c r="AD736" s="202" t="str">
        <f t="shared" si="473"/>
        <v>A</v>
      </c>
      <c r="AE736" s="189" t="s">
        <v>1661</v>
      </c>
      <c r="AF736" s="197" t="s">
        <v>1192</v>
      </c>
      <c r="AG736" s="202" t="str">
        <f t="shared" si="449"/>
        <v>A</v>
      </c>
      <c r="AH736" s="189" t="s">
        <v>1661</v>
      </c>
      <c r="AI736" s="197" t="s">
        <v>1192</v>
      </c>
      <c r="AJ736" s="202" t="str">
        <f t="shared" si="450"/>
        <v>A</v>
      </c>
      <c r="AK736" s="189" t="s">
        <v>1661</v>
      </c>
      <c r="AL736" s="197" t="s">
        <v>1192</v>
      </c>
      <c r="AM736" s="202" t="str">
        <f t="shared" si="451"/>
        <v>A</v>
      </c>
      <c r="AN736" s="189" t="s">
        <v>1661</v>
      </c>
      <c r="AO736" s="197" t="s">
        <v>1192</v>
      </c>
      <c r="AP736" s="202" t="str">
        <f t="shared" si="452"/>
        <v>A</v>
      </c>
      <c r="AQ736" s="189" t="s">
        <v>1661</v>
      </c>
      <c r="AR736" s="197" t="s">
        <v>1192</v>
      </c>
      <c r="AS736" s="202" t="str">
        <f t="shared" si="453"/>
        <v>A</v>
      </c>
      <c r="AT736" s="189" t="s">
        <v>1661</v>
      </c>
      <c r="AU736" s="197" t="s">
        <v>1192</v>
      </c>
      <c r="AV736" s="202" t="str">
        <f t="shared" si="454"/>
        <v>A</v>
      </c>
      <c r="AW736" s="189" t="s">
        <v>1661</v>
      </c>
      <c r="AX736" s="197" t="s">
        <v>1192</v>
      </c>
      <c r="AY736" s="202" t="str">
        <f t="shared" si="455"/>
        <v>A</v>
      </c>
      <c r="AZ736" s="207">
        <v>43034</v>
      </c>
      <c r="BA736" s="197" t="s">
        <v>1192</v>
      </c>
      <c r="BB736" s="202" t="str">
        <f t="shared" si="456"/>
        <v>A</v>
      </c>
      <c r="BC736" s="189" t="s">
        <v>1661</v>
      </c>
      <c r="BD736" s="197" t="s">
        <v>1192</v>
      </c>
      <c r="BE736" s="202" t="str">
        <f t="shared" si="457"/>
        <v>A</v>
      </c>
      <c r="BF736" s="189" t="s">
        <v>1661</v>
      </c>
      <c r="BG736" s="197" t="s">
        <v>1192</v>
      </c>
      <c r="BH736" s="202" t="str">
        <f t="shared" si="458"/>
        <v>A</v>
      </c>
      <c r="BI736" s="189" t="s">
        <v>1661</v>
      </c>
      <c r="BJ736" s="197" t="s">
        <v>1192</v>
      </c>
      <c r="BK736" s="202" t="str">
        <f t="shared" si="459"/>
        <v>A</v>
      </c>
      <c r="BL736" s="189" t="s">
        <v>1661</v>
      </c>
      <c r="BM736" s="197" t="s">
        <v>1192</v>
      </c>
      <c r="BN736" s="202" t="str">
        <f t="shared" si="460"/>
        <v>A</v>
      </c>
      <c r="BO736" s="189" t="s">
        <v>1661</v>
      </c>
      <c r="BP736" s="197" t="s">
        <v>1192</v>
      </c>
      <c r="BQ736" s="202" t="str">
        <f t="shared" si="461"/>
        <v>A</v>
      </c>
      <c r="BR736" s="189" t="s">
        <v>1661</v>
      </c>
      <c r="BS736" s="197" t="s">
        <v>1192</v>
      </c>
      <c r="BT736" s="202" t="str">
        <f t="shared" si="462"/>
        <v>A</v>
      </c>
      <c r="BU736" s="189" t="s">
        <v>1661</v>
      </c>
      <c r="BV736" s="197" t="s">
        <v>1192</v>
      </c>
      <c r="BW736" s="202" t="str">
        <f t="shared" si="463"/>
        <v>-</v>
      </c>
      <c r="BX736" s="186"/>
      <c r="BY736" s="197" t="s">
        <v>1192</v>
      </c>
      <c r="BZ736" s="202" t="str">
        <f t="shared" si="464"/>
        <v>-</v>
      </c>
      <c r="CA736" s="186"/>
      <c r="CB736" s="197" t="s">
        <v>1192</v>
      </c>
      <c r="CC736" s="202" t="str">
        <f t="shared" si="465"/>
        <v>-</v>
      </c>
      <c r="CD736" s="186"/>
      <c r="CE736" s="197" t="s">
        <v>1192</v>
      </c>
      <c r="CF736" s="202" t="str">
        <f t="shared" si="466"/>
        <v>-</v>
      </c>
      <c r="CG736" s="186"/>
      <c r="CH736" s="197"/>
      <c r="CI736" s="202" t="str">
        <f t="shared" si="467"/>
        <v>-</v>
      </c>
      <c r="CJ736" s="186"/>
      <c r="CK736" s="197"/>
      <c r="CL736" s="202" t="str">
        <f t="shared" si="474"/>
        <v>-</v>
      </c>
      <c r="CM736" s="187"/>
      <c r="CN736" s="197"/>
      <c r="CO736" s="202" t="str">
        <f t="shared" si="475"/>
        <v>-</v>
      </c>
      <c r="CP736" s="187"/>
      <c r="CQ736" s="197"/>
      <c r="CR736" s="202" t="str">
        <f t="shared" si="468"/>
        <v>-</v>
      </c>
      <c r="CS736" s="187"/>
      <c r="CT736" s="197"/>
      <c r="CU736" s="202" t="str">
        <f t="shared" si="476"/>
        <v>-</v>
      </c>
      <c r="CV736" s="187"/>
      <c r="CW736" s="197"/>
      <c r="CX736" s="202" t="str">
        <f t="shared" si="477"/>
        <v>-</v>
      </c>
      <c r="CY736" s="187"/>
      <c r="CZ736" s="197"/>
      <c r="DA736" s="202" t="str">
        <f t="shared" si="469"/>
        <v>-</v>
      </c>
      <c r="DB736" s="187"/>
      <c r="DC736" s="197"/>
      <c r="DD736" s="202" t="str">
        <f t="shared" si="478"/>
        <v>-</v>
      </c>
      <c r="DE736" s="187"/>
      <c r="DF736" s="197"/>
      <c r="DG736" s="202" t="str">
        <f t="shared" si="479"/>
        <v>-</v>
      </c>
      <c r="DH736" s="187"/>
      <c r="DI736" s="103">
        <f t="shared" si="470"/>
        <v>25</v>
      </c>
      <c r="DJ736" s="103">
        <f t="shared" si="471"/>
        <v>21</v>
      </c>
      <c r="DK736" s="200">
        <f t="shared" si="480"/>
        <v>84</v>
      </c>
      <c r="DL736" s="201">
        <f t="shared" si="481"/>
        <v>5</v>
      </c>
    </row>
    <row r="737" spans="2:116" ht="24.95" customHeight="1">
      <c r="B737" s="48"/>
      <c r="C737" s="48"/>
      <c r="D737" s="14" t="s">
        <v>1690</v>
      </c>
      <c r="E737" s="11" t="s">
        <v>1619</v>
      </c>
      <c r="F737" s="12" t="s">
        <v>989</v>
      </c>
      <c r="G737" s="12" t="s">
        <v>994</v>
      </c>
      <c r="H737" s="40" t="s">
        <v>523</v>
      </c>
      <c r="I737" s="41" t="s">
        <v>532</v>
      </c>
      <c r="J737" s="78" t="str">
        <f t="shared" si="443"/>
        <v xml:space="preserve">C4 </v>
      </c>
      <c r="K737" s="197" t="s">
        <v>1192</v>
      </c>
      <c r="L737" s="202" t="str">
        <f t="shared" si="472"/>
        <v>A</v>
      </c>
      <c r="M737" s="189" t="s">
        <v>1661</v>
      </c>
      <c r="N737" s="197" t="s">
        <v>1192</v>
      </c>
      <c r="O737" s="202" t="str">
        <f t="shared" si="444"/>
        <v>-</v>
      </c>
      <c r="P737" s="187"/>
      <c r="Q737" s="197" t="s">
        <v>1192</v>
      </c>
      <c r="R737" s="202" t="str">
        <f t="shared" si="445"/>
        <v>-</v>
      </c>
      <c r="S737" s="187"/>
      <c r="T737" s="197"/>
      <c r="U737" s="202" t="str">
        <f t="shared" si="446"/>
        <v>-</v>
      </c>
      <c r="V737" s="187"/>
      <c r="W737" s="197"/>
      <c r="X737" s="202" t="str">
        <f t="shared" si="447"/>
        <v>-</v>
      </c>
      <c r="Y737" s="187"/>
      <c r="Z737" s="197"/>
      <c r="AA737" s="202" t="str">
        <f t="shared" si="448"/>
        <v>-</v>
      </c>
      <c r="AB737" s="187"/>
      <c r="AC737" s="197"/>
      <c r="AD737" s="202" t="str">
        <f t="shared" si="473"/>
        <v>-</v>
      </c>
      <c r="AE737" s="187"/>
      <c r="AF737" s="197"/>
      <c r="AG737" s="202" t="str">
        <f t="shared" si="449"/>
        <v>-</v>
      </c>
      <c r="AH737" s="187"/>
      <c r="AI737" s="197"/>
      <c r="AJ737" s="202" t="str">
        <f t="shared" si="450"/>
        <v>-</v>
      </c>
      <c r="AK737" s="187"/>
      <c r="AL737" s="197"/>
      <c r="AM737" s="202" t="str">
        <f t="shared" si="451"/>
        <v>-</v>
      </c>
      <c r="AN737" s="187"/>
      <c r="AO737" s="197"/>
      <c r="AP737" s="202" t="str">
        <f t="shared" si="452"/>
        <v>-</v>
      </c>
      <c r="AQ737" s="187"/>
      <c r="AR737" s="197"/>
      <c r="AS737" s="202" t="str">
        <f t="shared" si="453"/>
        <v>-</v>
      </c>
      <c r="AT737" s="187"/>
      <c r="AU737" s="197"/>
      <c r="AV737" s="202" t="str">
        <f t="shared" si="454"/>
        <v>-</v>
      </c>
      <c r="AW737" s="187"/>
      <c r="AX737" s="197"/>
      <c r="AY737" s="202" t="str">
        <f t="shared" si="455"/>
        <v>-</v>
      </c>
      <c r="AZ737" s="187"/>
      <c r="BA737" s="197"/>
      <c r="BB737" s="202" t="str">
        <f t="shared" si="456"/>
        <v>-</v>
      </c>
      <c r="BC737" s="187"/>
      <c r="BD737" s="197"/>
      <c r="BE737" s="202" t="str">
        <f t="shared" si="457"/>
        <v>-</v>
      </c>
      <c r="BF737" s="187"/>
      <c r="BG737" s="197"/>
      <c r="BH737" s="202" t="str">
        <f t="shared" si="458"/>
        <v>-</v>
      </c>
      <c r="BI737" s="187"/>
      <c r="BJ737" s="197"/>
      <c r="BK737" s="202" t="str">
        <f t="shared" si="459"/>
        <v>-</v>
      </c>
      <c r="BL737" s="187"/>
      <c r="BM737" s="197"/>
      <c r="BN737" s="202" t="str">
        <f t="shared" si="460"/>
        <v>-</v>
      </c>
      <c r="BO737" s="187"/>
      <c r="BP737" s="197"/>
      <c r="BQ737" s="202" t="str">
        <f t="shared" si="461"/>
        <v>-</v>
      </c>
      <c r="BR737" s="187"/>
      <c r="BS737" s="197"/>
      <c r="BT737" s="202" t="str">
        <f t="shared" si="462"/>
        <v>-</v>
      </c>
      <c r="BU737" s="187"/>
      <c r="BV737" s="197"/>
      <c r="BW737" s="202" t="str">
        <f t="shared" si="463"/>
        <v>-</v>
      </c>
      <c r="BX737" s="187"/>
      <c r="BY737" s="197"/>
      <c r="BZ737" s="202" t="str">
        <f t="shared" si="464"/>
        <v>-</v>
      </c>
      <c r="CA737" s="187"/>
      <c r="CB737" s="197"/>
      <c r="CC737" s="202" t="str">
        <f t="shared" si="465"/>
        <v>-</v>
      </c>
      <c r="CD737" s="187"/>
      <c r="CE737" s="197"/>
      <c r="CF737" s="202" t="str">
        <f t="shared" si="466"/>
        <v>-</v>
      </c>
      <c r="CG737" s="187"/>
      <c r="CH737" s="197"/>
      <c r="CI737" s="202" t="str">
        <f t="shared" si="467"/>
        <v>-</v>
      </c>
      <c r="CJ737" s="187"/>
      <c r="CK737" s="197"/>
      <c r="CL737" s="202" t="str">
        <f t="shared" si="474"/>
        <v>-</v>
      </c>
      <c r="CM737" s="187"/>
      <c r="CN737" s="197"/>
      <c r="CO737" s="202" t="str">
        <f t="shared" si="475"/>
        <v>-</v>
      </c>
      <c r="CP737" s="187"/>
      <c r="CQ737" s="197"/>
      <c r="CR737" s="202" t="str">
        <f t="shared" si="468"/>
        <v>-</v>
      </c>
      <c r="CS737" s="187"/>
      <c r="CT737" s="197"/>
      <c r="CU737" s="202" t="str">
        <f t="shared" si="476"/>
        <v>-</v>
      </c>
      <c r="CV737" s="187"/>
      <c r="CW737" s="197"/>
      <c r="CX737" s="202" t="str">
        <f t="shared" si="477"/>
        <v>-</v>
      </c>
      <c r="CY737" s="187"/>
      <c r="CZ737" s="197"/>
      <c r="DA737" s="202" t="str">
        <f t="shared" si="469"/>
        <v>-</v>
      </c>
      <c r="DB737" s="187"/>
      <c r="DC737" s="197"/>
      <c r="DD737" s="202" t="str">
        <f t="shared" si="478"/>
        <v>-</v>
      </c>
      <c r="DE737" s="187"/>
      <c r="DF737" s="197"/>
      <c r="DG737" s="202" t="str">
        <f t="shared" si="479"/>
        <v>-</v>
      </c>
      <c r="DH737" s="187"/>
      <c r="DI737" s="103">
        <f t="shared" si="470"/>
        <v>3</v>
      </c>
      <c r="DJ737" s="103">
        <f t="shared" si="471"/>
        <v>1</v>
      </c>
      <c r="DK737" s="200">
        <f t="shared" si="480"/>
        <v>33.333333333333329</v>
      </c>
      <c r="DL737" s="201">
        <f t="shared" si="481"/>
        <v>2</v>
      </c>
    </row>
    <row r="738" spans="2:116" ht="24.95" customHeight="1">
      <c r="B738" s="48"/>
      <c r="C738" s="48"/>
      <c r="D738" s="14" t="s">
        <v>1691</v>
      </c>
      <c r="E738" s="11" t="s">
        <v>1620</v>
      </c>
      <c r="F738" s="12" t="s">
        <v>989</v>
      </c>
      <c r="G738" s="12" t="s">
        <v>994</v>
      </c>
      <c r="H738" s="40" t="s">
        <v>523</v>
      </c>
      <c r="I738" s="41" t="s">
        <v>532</v>
      </c>
      <c r="J738" s="78" t="str">
        <f t="shared" si="443"/>
        <v xml:space="preserve">C4 </v>
      </c>
      <c r="K738" s="197" t="s">
        <v>1192</v>
      </c>
      <c r="L738" s="202" t="str">
        <f t="shared" si="472"/>
        <v>A</v>
      </c>
      <c r="M738" s="189" t="s">
        <v>1661</v>
      </c>
      <c r="N738" s="197" t="s">
        <v>1192</v>
      </c>
      <c r="O738" s="202" t="str">
        <f t="shared" si="444"/>
        <v>-</v>
      </c>
      <c r="P738" s="187"/>
      <c r="Q738" s="197" t="s">
        <v>1192</v>
      </c>
      <c r="R738" s="202" t="str">
        <f t="shared" si="445"/>
        <v>-</v>
      </c>
      <c r="S738" s="187"/>
      <c r="T738" s="197"/>
      <c r="U738" s="202" t="str">
        <f t="shared" si="446"/>
        <v>-</v>
      </c>
      <c r="V738" s="187"/>
      <c r="W738" s="197"/>
      <c r="X738" s="202" t="str">
        <f t="shared" si="447"/>
        <v>-</v>
      </c>
      <c r="Y738" s="187"/>
      <c r="Z738" s="197"/>
      <c r="AA738" s="202" t="str">
        <f t="shared" si="448"/>
        <v>-</v>
      </c>
      <c r="AB738" s="187"/>
      <c r="AC738" s="197"/>
      <c r="AD738" s="202" t="str">
        <f t="shared" si="473"/>
        <v>-</v>
      </c>
      <c r="AE738" s="187"/>
      <c r="AF738" s="197"/>
      <c r="AG738" s="202" t="str">
        <f t="shared" si="449"/>
        <v>-</v>
      </c>
      <c r="AH738" s="187"/>
      <c r="AI738" s="197"/>
      <c r="AJ738" s="202" t="str">
        <f t="shared" si="450"/>
        <v>-</v>
      </c>
      <c r="AK738" s="187"/>
      <c r="AL738" s="197"/>
      <c r="AM738" s="202" t="str">
        <f t="shared" si="451"/>
        <v>-</v>
      </c>
      <c r="AN738" s="187"/>
      <c r="AO738" s="197"/>
      <c r="AP738" s="202" t="str">
        <f t="shared" si="452"/>
        <v>-</v>
      </c>
      <c r="AQ738" s="187"/>
      <c r="AR738" s="197"/>
      <c r="AS738" s="202" t="str">
        <f t="shared" si="453"/>
        <v>-</v>
      </c>
      <c r="AT738" s="187"/>
      <c r="AU738" s="197"/>
      <c r="AV738" s="202" t="str">
        <f t="shared" si="454"/>
        <v>-</v>
      </c>
      <c r="AW738" s="187"/>
      <c r="AX738" s="197"/>
      <c r="AY738" s="202" t="str">
        <f t="shared" si="455"/>
        <v>-</v>
      </c>
      <c r="AZ738" s="187"/>
      <c r="BA738" s="197"/>
      <c r="BB738" s="202" t="str">
        <f t="shared" si="456"/>
        <v>-</v>
      </c>
      <c r="BC738" s="187"/>
      <c r="BD738" s="197"/>
      <c r="BE738" s="202" t="str">
        <f t="shared" si="457"/>
        <v>-</v>
      </c>
      <c r="BF738" s="187"/>
      <c r="BG738" s="197"/>
      <c r="BH738" s="202" t="str">
        <f t="shared" si="458"/>
        <v>-</v>
      </c>
      <c r="BI738" s="187"/>
      <c r="BJ738" s="197"/>
      <c r="BK738" s="202" t="str">
        <f t="shared" si="459"/>
        <v>-</v>
      </c>
      <c r="BL738" s="187"/>
      <c r="BM738" s="197"/>
      <c r="BN738" s="202" t="str">
        <f t="shared" si="460"/>
        <v>-</v>
      </c>
      <c r="BO738" s="187"/>
      <c r="BP738" s="197"/>
      <c r="BQ738" s="202" t="str">
        <f t="shared" si="461"/>
        <v>-</v>
      </c>
      <c r="BR738" s="187"/>
      <c r="BS738" s="197"/>
      <c r="BT738" s="202" t="str">
        <f t="shared" si="462"/>
        <v>-</v>
      </c>
      <c r="BU738" s="187"/>
      <c r="BV738" s="197"/>
      <c r="BW738" s="202" t="str">
        <f t="shared" si="463"/>
        <v>-</v>
      </c>
      <c r="BX738" s="187"/>
      <c r="BY738" s="197"/>
      <c r="BZ738" s="202" t="str">
        <f t="shared" si="464"/>
        <v>-</v>
      </c>
      <c r="CA738" s="187"/>
      <c r="CB738" s="197"/>
      <c r="CC738" s="202" t="str">
        <f t="shared" si="465"/>
        <v>-</v>
      </c>
      <c r="CD738" s="187"/>
      <c r="CE738" s="197"/>
      <c r="CF738" s="202" t="str">
        <f t="shared" si="466"/>
        <v>-</v>
      </c>
      <c r="CG738" s="187"/>
      <c r="CH738" s="197"/>
      <c r="CI738" s="202" t="str">
        <f t="shared" si="467"/>
        <v>-</v>
      </c>
      <c r="CJ738" s="187"/>
      <c r="CK738" s="197"/>
      <c r="CL738" s="202" t="str">
        <f t="shared" si="474"/>
        <v>-</v>
      </c>
      <c r="CM738" s="187"/>
      <c r="CN738" s="197"/>
      <c r="CO738" s="202" t="str">
        <f t="shared" si="475"/>
        <v>-</v>
      </c>
      <c r="CP738" s="187"/>
      <c r="CQ738" s="197"/>
      <c r="CR738" s="202" t="str">
        <f t="shared" si="468"/>
        <v>-</v>
      </c>
      <c r="CS738" s="187"/>
      <c r="CT738" s="197"/>
      <c r="CU738" s="202" t="str">
        <f t="shared" si="476"/>
        <v>-</v>
      </c>
      <c r="CV738" s="187"/>
      <c r="CW738" s="197"/>
      <c r="CX738" s="202" t="str">
        <f t="shared" si="477"/>
        <v>-</v>
      </c>
      <c r="CY738" s="187"/>
      <c r="CZ738" s="197"/>
      <c r="DA738" s="202" t="str">
        <f t="shared" si="469"/>
        <v>-</v>
      </c>
      <c r="DB738" s="187"/>
      <c r="DC738" s="197"/>
      <c r="DD738" s="202" t="str">
        <f t="shared" si="478"/>
        <v>-</v>
      </c>
      <c r="DE738" s="187"/>
      <c r="DF738" s="197"/>
      <c r="DG738" s="202" t="str">
        <f t="shared" si="479"/>
        <v>-</v>
      </c>
      <c r="DH738" s="187"/>
      <c r="DI738" s="103">
        <f t="shared" si="470"/>
        <v>3</v>
      </c>
      <c r="DJ738" s="103">
        <f t="shared" si="471"/>
        <v>1</v>
      </c>
      <c r="DK738" s="200">
        <f t="shared" si="480"/>
        <v>33.333333333333329</v>
      </c>
      <c r="DL738" s="201">
        <f t="shared" si="481"/>
        <v>2</v>
      </c>
    </row>
    <row r="739" spans="2:116" ht="24.95" customHeight="1">
      <c r="B739" s="48"/>
      <c r="C739" s="48"/>
      <c r="D739" s="14" t="s">
        <v>1692</v>
      </c>
      <c r="E739" s="11" t="s">
        <v>1621</v>
      </c>
      <c r="F739" s="12" t="s">
        <v>992</v>
      </c>
      <c r="G739" s="12" t="s">
        <v>938</v>
      </c>
      <c r="H739" s="40" t="s">
        <v>523</v>
      </c>
      <c r="I739" s="41" t="s">
        <v>532</v>
      </c>
      <c r="J739" s="78" t="str">
        <f t="shared" si="443"/>
        <v xml:space="preserve">C4 </v>
      </c>
      <c r="K739" s="197" t="s">
        <v>1192</v>
      </c>
      <c r="L739" s="202" t="str">
        <f t="shared" si="472"/>
        <v>A</v>
      </c>
      <c r="M739" s="189" t="s">
        <v>1708</v>
      </c>
      <c r="N739" s="197" t="s">
        <v>1192</v>
      </c>
      <c r="O739" s="202" t="str">
        <f t="shared" si="444"/>
        <v>-</v>
      </c>
      <c r="P739" s="187"/>
      <c r="Q739" s="197" t="s">
        <v>1192</v>
      </c>
      <c r="R739" s="202" t="str">
        <f t="shared" si="445"/>
        <v>-</v>
      </c>
      <c r="S739" s="187"/>
      <c r="T739" s="197"/>
      <c r="U739" s="202" t="str">
        <f t="shared" si="446"/>
        <v>-</v>
      </c>
      <c r="V739" s="187"/>
      <c r="W739" s="197"/>
      <c r="X739" s="202" t="str">
        <f t="shared" si="447"/>
        <v>-</v>
      </c>
      <c r="Y739" s="187"/>
      <c r="Z739" s="197"/>
      <c r="AA739" s="202" t="str">
        <f t="shared" si="448"/>
        <v>-</v>
      </c>
      <c r="AB739" s="187"/>
      <c r="AC739" s="197"/>
      <c r="AD739" s="202" t="str">
        <f t="shared" si="473"/>
        <v>-</v>
      </c>
      <c r="AE739" s="187"/>
      <c r="AF739" s="197"/>
      <c r="AG739" s="202" t="str">
        <f t="shared" si="449"/>
        <v>-</v>
      </c>
      <c r="AH739" s="187"/>
      <c r="AI739" s="197"/>
      <c r="AJ739" s="202" t="str">
        <f t="shared" si="450"/>
        <v>-</v>
      </c>
      <c r="AK739" s="187"/>
      <c r="AL739" s="197"/>
      <c r="AM739" s="202" t="str">
        <f t="shared" si="451"/>
        <v>-</v>
      </c>
      <c r="AN739" s="187"/>
      <c r="AO739" s="197"/>
      <c r="AP739" s="202" t="str">
        <f t="shared" si="452"/>
        <v>-</v>
      </c>
      <c r="AQ739" s="187"/>
      <c r="AR739" s="197"/>
      <c r="AS739" s="202" t="str">
        <f t="shared" si="453"/>
        <v>-</v>
      </c>
      <c r="AT739" s="187"/>
      <c r="AU739" s="197"/>
      <c r="AV739" s="202" t="str">
        <f t="shared" si="454"/>
        <v>-</v>
      </c>
      <c r="AW739" s="187"/>
      <c r="AX739" s="197"/>
      <c r="AY739" s="202" t="str">
        <f t="shared" si="455"/>
        <v>-</v>
      </c>
      <c r="AZ739" s="187"/>
      <c r="BA739" s="197"/>
      <c r="BB739" s="202" t="str">
        <f t="shared" si="456"/>
        <v>-</v>
      </c>
      <c r="BC739" s="187"/>
      <c r="BD739" s="197"/>
      <c r="BE739" s="202" t="str">
        <f t="shared" si="457"/>
        <v>-</v>
      </c>
      <c r="BF739" s="187"/>
      <c r="BG739" s="197"/>
      <c r="BH739" s="202" t="str">
        <f t="shared" si="458"/>
        <v>-</v>
      </c>
      <c r="BI739" s="187"/>
      <c r="BJ739" s="197"/>
      <c r="BK739" s="202" t="str">
        <f t="shared" si="459"/>
        <v>-</v>
      </c>
      <c r="BL739" s="187"/>
      <c r="BM739" s="197"/>
      <c r="BN739" s="202" t="str">
        <f t="shared" si="460"/>
        <v>-</v>
      </c>
      <c r="BO739" s="187"/>
      <c r="BP739" s="197"/>
      <c r="BQ739" s="202" t="str">
        <f t="shared" si="461"/>
        <v>-</v>
      </c>
      <c r="BR739" s="187"/>
      <c r="BS739" s="197"/>
      <c r="BT739" s="202" t="str">
        <f t="shared" si="462"/>
        <v>-</v>
      </c>
      <c r="BU739" s="187"/>
      <c r="BV739" s="197"/>
      <c r="BW739" s="202" t="str">
        <f t="shared" si="463"/>
        <v>-</v>
      </c>
      <c r="BX739" s="187"/>
      <c r="BY739" s="197"/>
      <c r="BZ739" s="202" t="str">
        <f t="shared" si="464"/>
        <v>-</v>
      </c>
      <c r="CA739" s="187"/>
      <c r="CB739" s="197"/>
      <c r="CC739" s="202" t="str">
        <f t="shared" si="465"/>
        <v>-</v>
      </c>
      <c r="CD739" s="187"/>
      <c r="CE739" s="197"/>
      <c r="CF739" s="202" t="str">
        <f t="shared" si="466"/>
        <v>-</v>
      </c>
      <c r="CG739" s="187"/>
      <c r="CH739" s="197"/>
      <c r="CI739" s="202" t="str">
        <f t="shared" si="467"/>
        <v>-</v>
      </c>
      <c r="CJ739" s="187"/>
      <c r="CK739" s="197"/>
      <c r="CL739" s="202" t="str">
        <f t="shared" si="474"/>
        <v>-</v>
      </c>
      <c r="CM739" s="187"/>
      <c r="CN739" s="197"/>
      <c r="CO739" s="202" t="str">
        <f t="shared" si="475"/>
        <v>-</v>
      </c>
      <c r="CP739" s="187"/>
      <c r="CQ739" s="197"/>
      <c r="CR739" s="202" t="str">
        <f t="shared" si="468"/>
        <v>-</v>
      </c>
      <c r="CS739" s="187"/>
      <c r="CT739" s="197"/>
      <c r="CU739" s="202" t="str">
        <f t="shared" si="476"/>
        <v>-</v>
      </c>
      <c r="CV739" s="187"/>
      <c r="CW739" s="197"/>
      <c r="CX739" s="202" t="str">
        <f t="shared" si="477"/>
        <v>-</v>
      </c>
      <c r="CY739" s="187"/>
      <c r="CZ739" s="197"/>
      <c r="DA739" s="202" t="str">
        <f t="shared" si="469"/>
        <v>-</v>
      </c>
      <c r="DB739" s="187"/>
      <c r="DC739" s="197"/>
      <c r="DD739" s="202" t="str">
        <f t="shared" si="478"/>
        <v>-</v>
      </c>
      <c r="DE739" s="187"/>
      <c r="DF739" s="197"/>
      <c r="DG739" s="202" t="str">
        <f t="shared" si="479"/>
        <v>-</v>
      </c>
      <c r="DH739" s="187"/>
      <c r="DI739" s="103">
        <f t="shared" si="470"/>
        <v>3</v>
      </c>
      <c r="DJ739" s="103">
        <f t="shared" si="471"/>
        <v>1</v>
      </c>
      <c r="DK739" s="200">
        <f t="shared" si="480"/>
        <v>33.333333333333329</v>
      </c>
      <c r="DL739" s="201">
        <f t="shared" si="481"/>
        <v>2</v>
      </c>
    </row>
    <row r="740" spans="2:116" ht="24.95" customHeight="1">
      <c r="B740" s="48"/>
      <c r="C740" s="48"/>
      <c r="D740" s="14" t="s">
        <v>1693</v>
      </c>
      <c r="E740" s="11" t="s">
        <v>1622</v>
      </c>
      <c r="F740" s="12" t="s">
        <v>992</v>
      </c>
      <c r="G740" s="12" t="s">
        <v>938</v>
      </c>
      <c r="H740" s="40" t="s">
        <v>523</v>
      </c>
      <c r="I740" s="41" t="s">
        <v>532</v>
      </c>
      <c r="J740" s="78" t="str">
        <f t="shared" si="443"/>
        <v xml:space="preserve">C4 </v>
      </c>
      <c r="K740" s="197" t="s">
        <v>1192</v>
      </c>
      <c r="L740" s="202" t="str">
        <f t="shared" si="472"/>
        <v>A</v>
      </c>
      <c r="M740" s="189" t="s">
        <v>1661</v>
      </c>
      <c r="N740" s="197" t="s">
        <v>1192</v>
      </c>
      <c r="O740" s="202" t="str">
        <f t="shared" si="444"/>
        <v>-</v>
      </c>
      <c r="P740" s="187"/>
      <c r="Q740" s="197" t="s">
        <v>1192</v>
      </c>
      <c r="R740" s="202" t="str">
        <f t="shared" si="445"/>
        <v>-</v>
      </c>
      <c r="S740" s="187"/>
      <c r="T740" s="197"/>
      <c r="U740" s="202" t="str">
        <f t="shared" si="446"/>
        <v>-</v>
      </c>
      <c r="V740" s="187"/>
      <c r="W740" s="197"/>
      <c r="X740" s="202" t="str">
        <f t="shared" si="447"/>
        <v>-</v>
      </c>
      <c r="Y740" s="187"/>
      <c r="Z740" s="197"/>
      <c r="AA740" s="202" t="str">
        <f t="shared" si="448"/>
        <v>-</v>
      </c>
      <c r="AB740" s="187"/>
      <c r="AC740" s="197"/>
      <c r="AD740" s="202" t="str">
        <f t="shared" si="473"/>
        <v>-</v>
      </c>
      <c r="AE740" s="187"/>
      <c r="AF740" s="197"/>
      <c r="AG740" s="202" t="str">
        <f t="shared" si="449"/>
        <v>-</v>
      </c>
      <c r="AH740" s="187"/>
      <c r="AI740" s="197"/>
      <c r="AJ740" s="202" t="str">
        <f t="shared" si="450"/>
        <v>-</v>
      </c>
      <c r="AK740" s="187"/>
      <c r="AL740" s="197"/>
      <c r="AM740" s="202" t="str">
        <f t="shared" si="451"/>
        <v>-</v>
      </c>
      <c r="AN740" s="187"/>
      <c r="AO740" s="197"/>
      <c r="AP740" s="202" t="str">
        <f t="shared" si="452"/>
        <v>-</v>
      </c>
      <c r="AQ740" s="187"/>
      <c r="AR740" s="197"/>
      <c r="AS740" s="202" t="str">
        <f t="shared" si="453"/>
        <v>-</v>
      </c>
      <c r="AT740" s="187"/>
      <c r="AU740" s="197"/>
      <c r="AV740" s="202" t="str">
        <f t="shared" si="454"/>
        <v>-</v>
      </c>
      <c r="AW740" s="187"/>
      <c r="AX740" s="197"/>
      <c r="AY740" s="202" t="str">
        <f t="shared" si="455"/>
        <v>-</v>
      </c>
      <c r="AZ740" s="187"/>
      <c r="BA740" s="197"/>
      <c r="BB740" s="202" t="str">
        <f t="shared" si="456"/>
        <v>-</v>
      </c>
      <c r="BC740" s="187"/>
      <c r="BD740" s="197"/>
      <c r="BE740" s="202" t="str">
        <f t="shared" si="457"/>
        <v>-</v>
      </c>
      <c r="BF740" s="187"/>
      <c r="BG740" s="197"/>
      <c r="BH740" s="202" t="str">
        <f t="shared" si="458"/>
        <v>-</v>
      </c>
      <c r="BI740" s="187"/>
      <c r="BJ740" s="197"/>
      <c r="BK740" s="202" t="str">
        <f t="shared" si="459"/>
        <v>-</v>
      </c>
      <c r="BL740" s="187"/>
      <c r="BM740" s="197"/>
      <c r="BN740" s="202" t="str">
        <f t="shared" si="460"/>
        <v>-</v>
      </c>
      <c r="BO740" s="187"/>
      <c r="BP740" s="197"/>
      <c r="BQ740" s="202" t="str">
        <f t="shared" si="461"/>
        <v>-</v>
      </c>
      <c r="BR740" s="187"/>
      <c r="BS740" s="197"/>
      <c r="BT740" s="202" t="str">
        <f t="shared" si="462"/>
        <v>-</v>
      </c>
      <c r="BU740" s="187"/>
      <c r="BV740" s="197"/>
      <c r="BW740" s="202" t="str">
        <f t="shared" si="463"/>
        <v>-</v>
      </c>
      <c r="BX740" s="187"/>
      <c r="BY740" s="197"/>
      <c r="BZ740" s="202" t="str">
        <f t="shared" si="464"/>
        <v>-</v>
      </c>
      <c r="CA740" s="187"/>
      <c r="CB740" s="197"/>
      <c r="CC740" s="202" t="str">
        <f t="shared" si="465"/>
        <v>-</v>
      </c>
      <c r="CD740" s="187"/>
      <c r="CE740" s="197"/>
      <c r="CF740" s="202" t="str">
        <f t="shared" si="466"/>
        <v>-</v>
      </c>
      <c r="CG740" s="187"/>
      <c r="CH740" s="197"/>
      <c r="CI740" s="202" t="str">
        <f t="shared" si="467"/>
        <v>-</v>
      </c>
      <c r="CJ740" s="187"/>
      <c r="CK740" s="197"/>
      <c r="CL740" s="202" t="str">
        <f t="shared" si="474"/>
        <v>-</v>
      </c>
      <c r="CM740" s="187"/>
      <c r="CN740" s="197"/>
      <c r="CO740" s="202" t="str">
        <f t="shared" si="475"/>
        <v>-</v>
      </c>
      <c r="CP740" s="187"/>
      <c r="CQ740" s="197"/>
      <c r="CR740" s="202" t="str">
        <f t="shared" si="468"/>
        <v>-</v>
      </c>
      <c r="CS740" s="187"/>
      <c r="CT740" s="197"/>
      <c r="CU740" s="202" t="str">
        <f t="shared" si="476"/>
        <v>-</v>
      </c>
      <c r="CV740" s="187"/>
      <c r="CW740" s="197"/>
      <c r="CX740" s="202" t="str">
        <f t="shared" si="477"/>
        <v>-</v>
      </c>
      <c r="CY740" s="187"/>
      <c r="CZ740" s="197"/>
      <c r="DA740" s="202" t="str">
        <f t="shared" si="469"/>
        <v>-</v>
      </c>
      <c r="DB740" s="187"/>
      <c r="DC740" s="197"/>
      <c r="DD740" s="202" t="str">
        <f t="shared" si="478"/>
        <v>-</v>
      </c>
      <c r="DE740" s="187"/>
      <c r="DF740" s="197"/>
      <c r="DG740" s="202" t="str">
        <f t="shared" si="479"/>
        <v>-</v>
      </c>
      <c r="DH740" s="187"/>
      <c r="DI740" s="103">
        <f t="shared" si="470"/>
        <v>3</v>
      </c>
      <c r="DJ740" s="103">
        <f t="shared" si="471"/>
        <v>1</v>
      </c>
      <c r="DK740" s="200">
        <f t="shared" si="480"/>
        <v>33.333333333333329</v>
      </c>
      <c r="DL740" s="201">
        <f t="shared" si="481"/>
        <v>2</v>
      </c>
    </row>
    <row r="741" spans="2:116" ht="24.95" customHeight="1">
      <c r="B741" s="48" t="s">
        <v>1599</v>
      </c>
      <c r="C741" s="48"/>
      <c r="D741" s="14" t="s">
        <v>1694</v>
      </c>
      <c r="E741" s="11" t="s">
        <v>1623</v>
      </c>
      <c r="F741" s="12" t="s">
        <v>992</v>
      </c>
      <c r="G741" s="12" t="s">
        <v>938</v>
      </c>
      <c r="H741" s="40" t="s">
        <v>523</v>
      </c>
      <c r="I741" s="41" t="s">
        <v>532</v>
      </c>
      <c r="J741" s="78" t="str">
        <f t="shared" si="443"/>
        <v xml:space="preserve">C4 </v>
      </c>
      <c r="K741" s="197" t="s">
        <v>1192</v>
      </c>
      <c r="L741" s="202" t="str">
        <f t="shared" si="472"/>
        <v>A</v>
      </c>
      <c r="M741" s="189" t="s">
        <v>1661</v>
      </c>
      <c r="N741" s="197" t="s">
        <v>1192</v>
      </c>
      <c r="O741" s="202" t="str">
        <f t="shared" si="444"/>
        <v>-</v>
      </c>
      <c r="P741" s="187"/>
      <c r="Q741" s="197" t="s">
        <v>1192</v>
      </c>
      <c r="R741" s="202" t="str">
        <f t="shared" si="445"/>
        <v>-</v>
      </c>
      <c r="S741" s="187"/>
      <c r="T741" s="197"/>
      <c r="U741" s="202" t="str">
        <f t="shared" si="446"/>
        <v>-</v>
      </c>
      <c r="V741" s="187"/>
      <c r="W741" s="197"/>
      <c r="X741" s="202" t="str">
        <f t="shared" si="447"/>
        <v>-</v>
      </c>
      <c r="Y741" s="187"/>
      <c r="Z741" s="197"/>
      <c r="AA741" s="202" t="str">
        <f t="shared" si="448"/>
        <v>-</v>
      </c>
      <c r="AB741" s="187"/>
      <c r="AC741" s="197"/>
      <c r="AD741" s="202" t="str">
        <f t="shared" si="473"/>
        <v>-</v>
      </c>
      <c r="AE741" s="187"/>
      <c r="AF741" s="197"/>
      <c r="AG741" s="202" t="str">
        <f t="shared" si="449"/>
        <v>-</v>
      </c>
      <c r="AH741" s="187"/>
      <c r="AI741" s="197"/>
      <c r="AJ741" s="202" t="str">
        <f t="shared" si="450"/>
        <v>-</v>
      </c>
      <c r="AK741" s="187"/>
      <c r="AL741" s="197"/>
      <c r="AM741" s="202" t="str">
        <f t="shared" si="451"/>
        <v>-</v>
      </c>
      <c r="AN741" s="187"/>
      <c r="AO741" s="197"/>
      <c r="AP741" s="202" t="str">
        <f t="shared" si="452"/>
        <v>-</v>
      </c>
      <c r="AQ741" s="187"/>
      <c r="AR741" s="197"/>
      <c r="AS741" s="202" t="str">
        <f t="shared" si="453"/>
        <v>-</v>
      </c>
      <c r="AT741" s="187"/>
      <c r="AU741" s="197"/>
      <c r="AV741" s="202" t="str">
        <f t="shared" si="454"/>
        <v>-</v>
      </c>
      <c r="AW741" s="187"/>
      <c r="AX741" s="197"/>
      <c r="AY741" s="202" t="str">
        <f t="shared" si="455"/>
        <v>-</v>
      </c>
      <c r="AZ741" s="187"/>
      <c r="BA741" s="197"/>
      <c r="BB741" s="202" t="str">
        <f t="shared" si="456"/>
        <v>-</v>
      </c>
      <c r="BC741" s="187"/>
      <c r="BD741" s="197"/>
      <c r="BE741" s="202" t="str">
        <f t="shared" si="457"/>
        <v>-</v>
      </c>
      <c r="BF741" s="187"/>
      <c r="BG741" s="197"/>
      <c r="BH741" s="202" t="str">
        <f t="shared" si="458"/>
        <v>-</v>
      </c>
      <c r="BI741" s="187"/>
      <c r="BJ741" s="197"/>
      <c r="BK741" s="202" t="str">
        <f t="shared" si="459"/>
        <v>-</v>
      </c>
      <c r="BL741" s="187"/>
      <c r="BM741" s="197"/>
      <c r="BN741" s="202" t="str">
        <f t="shared" si="460"/>
        <v>-</v>
      </c>
      <c r="BO741" s="187"/>
      <c r="BP741" s="197"/>
      <c r="BQ741" s="202" t="str">
        <f t="shared" si="461"/>
        <v>-</v>
      </c>
      <c r="BR741" s="187"/>
      <c r="BS741" s="197"/>
      <c r="BT741" s="202" t="str">
        <f t="shared" si="462"/>
        <v>-</v>
      </c>
      <c r="BU741" s="187"/>
      <c r="BV741" s="197"/>
      <c r="BW741" s="202" t="str">
        <f t="shared" si="463"/>
        <v>-</v>
      </c>
      <c r="BX741" s="187"/>
      <c r="BY741" s="197"/>
      <c r="BZ741" s="202" t="str">
        <f t="shared" si="464"/>
        <v>-</v>
      </c>
      <c r="CA741" s="187"/>
      <c r="CB741" s="197"/>
      <c r="CC741" s="202" t="str">
        <f t="shared" si="465"/>
        <v>-</v>
      </c>
      <c r="CD741" s="187"/>
      <c r="CE741" s="197"/>
      <c r="CF741" s="202" t="str">
        <f t="shared" si="466"/>
        <v>-</v>
      </c>
      <c r="CG741" s="187"/>
      <c r="CH741" s="197"/>
      <c r="CI741" s="202" t="str">
        <f t="shared" si="467"/>
        <v>-</v>
      </c>
      <c r="CJ741" s="187"/>
      <c r="CK741" s="197"/>
      <c r="CL741" s="202" t="str">
        <f t="shared" si="474"/>
        <v>-</v>
      </c>
      <c r="CM741" s="187"/>
      <c r="CN741" s="197"/>
      <c r="CO741" s="202" t="str">
        <f t="shared" si="475"/>
        <v>-</v>
      </c>
      <c r="CP741" s="187"/>
      <c r="CQ741" s="197"/>
      <c r="CR741" s="202" t="str">
        <f t="shared" si="468"/>
        <v>-</v>
      </c>
      <c r="CS741" s="187"/>
      <c r="CT741" s="197"/>
      <c r="CU741" s="202" t="str">
        <f t="shared" si="476"/>
        <v>-</v>
      </c>
      <c r="CV741" s="187"/>
      <c r="CW741" s="197"/>
      <c r="CX741" s="202" t="str">
        <f t="shared" si="477"/>
        <v>-</v>
      </c>
      <c r="CY741" s="187"/>
      <c r="CZ741" s="197"/>
      <c r="DA741" s="202" t="str">
        <f t="shared" si="469"/>
        <v>-</v>
      </c>
      <c r="DB741" s="187"/>
      <c r="DC741" s="197"/>
      <c r="DD741" s="202" t="str">
        <f t="shared" si="478"/>
        <v>-</v>
      </c>
      <c r="DE741" s="187"/>
      <c r="DF741" s="197"/>
      <c r="DG741" s="202" t="str">
        <f t="shared" si="479"/>
        <v>-</v>
      </c>
      <c r="DH741" s="187"/>
      <c r="DI741" s="103">
        <f t="shared" si="470"/>
        <v>3</v>
      </c>
      <c r="DJ741" s="103">
        <f t="shared" si="471"/>
        <v>1</v>
      </c>
      <c r="DK741" s="200">
        <f t="shared" si="480"/>
        <v>33.333333333333329</v>
      </c>
      <c r="DL741" s="201">
        <f t="shared" si="481"/>
        <v>2</v>
      </c>
    </row>
    <row r="742" spans="2:116" ht="24.95" customHeight="1">
      <c r="B742" s="48" t="s">
        <v>1599</v>
      </c>
      <c r="C742" s="48"/>
      <c r="D742" s="14" t="s">
        <v>1624</v>
      </c>
      <c r="E742" s="11" t="s">
        <v>1625</v>
      </c>
      <c r="F742" s="12" t="s">
        <v>992</v>
      </c>
      <c r="G742" s="12" t="s">
        <v>938</v>
      </c>
      <c r="H742" s="40" t="s">
        <v>523</v>
      </c>
      <c r="I742" s="41" t="s">
        <v>532</v>
      </c>
      <c r="J742" s="78" t="str">
        <f t="shared" si="443"/>
        <v xml:space="preserve">C4 </v>
      </c>
      <c r="K742" s="197" t="s">
        <v>1192</v>
      </c>
      <c r="L742" s="202" t="str">
        <f t="shared" si="472"/>
        <v>-</v>
      </c>
      <c r="M742" s="191"/>
      <c r="N742" s="197" t="s">
        <v>1192</v>
      </c>
      <c r="O742" s="202" t="str">
        <f t="shared" si="444"/>
        <v>-</v>
      </c>
      <c r="P742" s="187"/>
      <c r="Q742" s="197" t="s">
        <v>1192</v>
      </c>
      <c r="R742" s="202" t="str">
        <f t="shared" si="445"/>
        <v>-</v>
      </c>
      <c r="S742" s="187"/>
      <c r="T742" s="197"/>
      <c r="U742" s="202" t="str">
        <f t="shared" si="446"/>
        <v>-</v>
      </c>
      <c r="V742" s="187"/>
      <c r="W742" s="197"/>
      <c r="X742" s="202" t="str">
        <f t="shared" si="447"/>
        <v>-</v>
      </c>
      <c r="Y742" s="187"/>
      <c r="Z742" s="197"/>
      <c r="AA742" s="202" t="str">
        <f t="shared" si="448"/>
        <v>-</v>
      </c>
      <c r="AB742" s="187"/>
      <c r="AC742" s="197"/>
      <c r="AD742" s="202" t="str">
        <f t="shared" si="473"/>
        <v>-</v>
      </c>
      <c r="AE742" s="187"/>
      <c r="AF742" s="197"/>
      <c r="AG742" s="202" t="str">
        <f t="shared" si="449"/>
        <v>-</v>
      </c>
      <c r="AH742" s="187"/>
      <c r="AI742" s="197"/>
      <c r="AJ742" s="202" t="str">
        <f t="shared" si="450"/>
        <v>-</v>
      </c>
      <c r="AK742" s="187"/>
      <c r="AL742" s="197"/>
      <c r="AM742" s="202" t="str">
        <f t="shared" si="451"/>
        <v>-</v>
      </c>
      <c r="AN742" s="187"/>
      <c r="AO742" s="197"/>
      <c r="AP742" s="202" t="str">
        <f t="shared" si="452"/>
        <v>-</v>
      </c>
      <c r="AQ742" s="187"/>
      <c r="AR742" s="197"/>
      <c r="AS742" s="202" t="str">
        <f t="shared" si="453"/>
        <v>-</v>
      </c>
      <c r="AT742" s="187"/>
      <c r="AU742" s="197"/>
      <c r="AV742" s="202" t="str">
        <f t="shared" si="454"/>
        <v>-</v>
      </c>
      <c r="AW742" s="187"/>
      <c r="AX742" s="197"/>
      <c r="AY742" s="202" t="str">
        <f t="shared" si="455"/>
        <v>-</v>
      </c>
      <c r="AZ742" s="187"/>
      <c r="BA742" s="197"/>
      <c r="BB742" s="202" t="str">
        <f t="shared" si="456"/>
        <v>-</v>
      </c>
      <c r="BC742" s="187"/>
      <c r="BD742" s="197"/>
      <c r="BE742" s="202" t="str">
        <f t="shared" si="457"/>
        <v>-</v>
      </c>
      <c r="BF742" s="187"/>
      <c r="BG742" s="197"/>
      <c r="BH742" s="202" t="str">
        <f t="shared" si="458"/>
        <v>-</v>
      </c>
      <c r="BI742" s="187"/>
      <c r="BJ742" s="197"/>
      <c r="BK742" s="202" t="str">
        <f t="shared" si="459"/>
        <v>-</v>
      </c>
      <c r="BL742" s="187"/>
      <c r="BM742" s="197"/>
      <c r="BN742" s="202" t="str">
        <f t="shared" si="460"/>
        <v>-</v>
      </c>
      <c r="BO742" s="187"/>
      <c r="BP742" s="197"/>
      <c r="BQ742" s="202" t="str">
        <f t="shared" si="461"/>
        <v>-</v>
      </c>
      <c r="BR742" s="187"/>
      <c r="BS742" s="197"/>
      <c r="BT742" s="202" t="str">
        <f t="shared" si="462"/>
        <v>-</v>
      </c>
      <c r="BU742" s="187"/>
      <c r="BV742" s="197"/>
      <c r="BW742" s="202" t="str">
        <f t="shared" si="463"/>
        <v>-</v>
      </c>
      <c r="BX742" s="187"/>
      <c r="BY742" s="197"/>
      <c r="BZ742" s="202" t="str">
        <f t="shared" si="464"/>
        <v>-</v>
      </c>
      <c r="CA742" s="187"/>
      <c r="CB742" s="197"/>
      <c r="CC742" s="202" t="str">
        <f t="shared" si="465"/>
        <v>-</v>
      </c>
      <c r="CD742" s="187"/>
      <c r="CE742" s="197"/>
      <c r="CF742" s="202" t="str">
        <f t="shared" si="466"/>
        <v>-</v>
      </c>
      <c r="CG742" s="187"/>
      <c r="CH742" s="197"/>
      <c r="CI742" s="202" t="str">
        <f t="shared" si="467"/>
        <v>-</v>
      </c>
      <c r="CJ742" s="187"/>
      <c r="CK742" s="197"/>
      <c r="CL742" s="202" t="str">
        <f t="shared" si="474"/>
        <v>-</v>
      </c>
      <c r="CM742" s="187"/>
      <c r="CN742" s="197"/>
      <c r="CO742" s="202" t="str">
        <f t="shared" si="475"/>
        <v>-</v>
      </c>
      <c r="CP742" s="187"/>
      <c r="CQ742" s="197"/>
      <c r="CR742" s="202" t="str">
        <f t="shared" si="468"/>
        <v>-</v>
      </c>
      <c r="CS742" s="187"/>
      <c r="CT742" s="197"/>
      <c r="CU742" s="202" t="str">
        <f t="shared" si="476"/>
        <v>-</v>
      </c>
      <c r="CV742" s="187"/>
      <c r="CW742" s="197"/>
      <c r="CX742" s="202" t="str">
        <f t="shared" si="477"/>
        <v>-</v>
      </c>
      <c r="CY742" s="187"/>
      <c r="CZ742" s="197"/>
      <c r="DA742" s="202" t="str">
        <f t="shared" si="469"/>
        <v>-</v>
      </c>
      <c r="DB742" s="187"/>
      <c r="DC742" s="197"/>
      <c r="DD742" s="202" t="str">
        <f t="shared" si="478"/>
        <v>-</v>
      </c>
      <c r="DE742" s="187"/>
      <c r="DF742" s="197"/>
      <c r="DG742" s="202" t="str">
        <f t="shared" si="479"/>
        <v>-</v>
      </c>
      <c r="DH742" s="187"/>
      <c r="DI742" s="103">
        <f t="shared" si="470"/>
        <v>3</v>
      </c>
      <c r="DJ742" s="103">
        <f t="shared" si="471"/>
        <v>0</v>
      </c>
      <c r="DK742" s="200">
        <f t="shared" si="480"/>
        <v>0</v>
      </c>
      <c r="DL742" s="201">
        <f t="shared" si="481"/>
        <v>1</v>
      </c>
    </row>
    <row r="743" spans="2:116" ht="24.95" customHeight="1">
      <c r="B743" s="48"/>
      <c r="C743" s="14" t="s">
        <v>1626</v>
      </c>
      <c r="D743" s="14" t="s">
        <v>1863</v>
      </c>
      <c r="E743" s="11" t="s">
        <v>1627</v>
      </c>
      <c r="F743" s="12" t="s">
        <v>996</v>
      </c>
      <c r="G743" s="12" t="s">
        <v>945</v>
      </c>
      <c r="H743" s="40" t="s">
        <v>529</v>
      </c>
      <c r="I743" s="41" t="s">
        <v>531</v>
      </c>
      <c r="J743" s="78" t="str">
        <f t="shared" si="443"/>
        <v xml:space="preserve">C3 </v>
      </c>
      <c r="K743" s="197" t="s">
        <v>1192</v>
      </c>
      <c r="L743" s="202" t="str">
        <f t="shared" si="472"/>
        <v>A</v>
      </c>
      <c r="M743" s="189" t="s">
        <v>1661</v>
      </c>
      <c r="N743" s="197" t="s">
        <v>1192</v>
      </c>
      <c r="O743" s="208" t="str">
        <f t="shared" si="444"/>
        <v>-</v>
      </c>
      <c r="P743" s="190"/>
      <c r="Q743" s="197" t="s">
        <v>1192</v>
      </c>
      <c r="R743" s="208" t="str">
        <f t="shared" si="445"/>
        <v>-</v>
      </c>
      <c r="S743" s="190"/>
      <c r="T743" s="197" t="s">
        <v>1192</v>
      </c>
      <c r="U743" s="208" t="str">
        <f t="shared" si="446"/>
        <v>-</v>
      </c>
      <c r="V743" s="190"/>
      <c r="W743" s="197" t="s">
        <v>1192</v>
      </c>
      <c r="X743" s="208" t="str">
        <f t="shared" si="447"/>
        <v>-</v>
      </c>
      <c r="Y743" s="190"/>
      <c r="Z743" s="197"/>
      <c r="AA743" s="208" t="str">
        <f t="shared" si="448"/>
        <v>-</v>
      </c>
      <c r="AB743" s="190"/>
      <c r="AC743" s="197"/>
      <c r="AD743" s="208" t="str">
        <f t="shared" si="473"/>
        <v>-</v>
      </c>
      <c r="AE743" s="190"/>
      <c r="AF743" s="197"/>
      <c r="AG743" s="208" t="str">
        <f t="shared" si="449"/>
        <v>-</v>
      </c>
      <c r="AH743" s="190"/>
      <c r="AI743" s="197"/>
      <c r="AJ743" s="208" t="str">
        <f t="shared" si="450"/>
        <v>-</v>
      </c>
      <c r="AK743" s="190"/>
      <c r="AL743" s="197"/>
      <c r="AM743" s="208" t="str">
        <f t="shared" si="451"/>
        <v>-</v>
      </c>
      <c r="AN743" s="190"/>
      <c r="AO743" s="197"/>
      <c r="AP743" s="208" t="str">
        <f t="shared" si="452"/>
        <v>-</v>
      </c>
      <c r="AQ743" s="190"/>
      <c r="AR743" s="197"/>
      <c r="AS743" s="208" t="str">
        <f t="shared" si="453"/>
        <v>-</v>
      </c>
      <c r="AT743" s="190"/>
      <c r="AU743" s="197"/>
      <c r="AV743" s="208" t="str">
        <f t="shared" si="454"/>
        <v>-</v>
      </c>
      <c r="AW743" s="190"/>
      <c r="AX743" s="197"/>
      <c r="AY743" s="208" t="str">
        <f t="shared" si="455"/>
        <v>-</v>
      </c>
      <c r="AZ743" s="190"/>
      <c r="BA743" s="209"/>
      <c r="BB743" s="208" t="str">
        <f t="shared" si="456"/>
        <v>-</v>
      </c>
      <c r="BC743" s="190"/>
      <c r="BD743" s="209"/>
      <c r="BE743" s="208" t="str">
        <f t="shared" si="457"/>
        <v>-</v>
      </c>
      <c r="BF743" s="190"/>
      <c r="BG743" s="209"/>
      <c r="BH743" s="208" t="str">
        <f t="shared" si="458"/>
        <v>-</v>
      </c>
      <c r="BI743" s="190"/>
      <c r="BJ743" s="197"/>
      <c r="BK743" s="208" t="str">
        <f t="shared" si="459"/>
        <v>-</v>
      </c>
      <c r="BL743" s="190"/>
      <c r="BM743" s="197"/>
      <c r="BN743" s="208" t="str">
        <f t="shared" si="460"/>
        <v>-</v>
      </c>
      <c r="BO743" s="190"/>
      <c r="BP743" s="209"/>
      <c r="BQ743" s="208" t="str">
        <f t="shared" si="461"/>
        <v>-</v>
      </c>
      <c r="BR743" s="190"/>
      <c r="BS743" s="209"/>
      <c r="BT743" s="208" t="str">
        <f t="shared" si="462"/>
        <v>-</v>
      </c>
      <c r="BU743" s="190"/>
      <c r="BV743" s="209"/>
      <c r="BW743" s="208" t="str">
        <f t="shared" si="463"/>
        <v>-</v>
      </c>
      <c r="BX743" s="190"/>
      <c r="BY743" s="209"/>
      <c r="BZ743" s="208" t="str">
        <f t="shared" si="464"/>
        <v>-</v>
      </c>
      <c r="CA743" s="190"/>
      <c r="CB743" s="209"/>
      <c r="CC743" s="208" t="str">
        <f t="shared" si="465"/>
        <v>-</v>
      </c>
      <c r="CD743" s="190"/>
      <c r="CE743" s="209"/>
      <c r="CF743" s="208" t="str">
        <f t="shared" si="466"/>
        <v>-</v>
      </c>
      <c r="CG743" s="190"/>
      <c r="CH743" s="209"/>
      <c r="CI743" s="208" t="str">
        <f t="shared" si="467"/>
        <v>-</v>
      </c>
      <c r="CJ743" s="190"/>
      <c r="CK743" s="209"/>
      <c r="CL743" s="208" t="str">
        <f t="shared" si="474"/>
        <v>-</v>
      </c>
      <c r="CM743" s="190"/>
      <c r="CN743" s="209"/>
      <c r="CO743" s="208" t="str">
        <f t="shared" si="475"/>
        <v>-</v>
      </c>
      <c r="CP743" s="190"/>
      <c r="CQ743" s="209"/>
      <c r="CR743" s="208" t="str">
        <f t="shared" si="468"/>
        <v>-</v>
      </c>
      <c r="CS743" s="190"/>
      <c r="CT743" s="209"/>
      <c r="CU743" s="208" t="str">
        <f t="shared" si="476"/>
        <v>-</v>
      </c>
      <c r="CV743" s="190"/>
      <c r="CW743" s="209"/>
      <c r="CX743" s="208" t="str">
        <f t="shared" si="477"/>
        <v>-</v>
      </c>
      <c r="CY743" s="190"/>
      <c r="CZ743" s="209"/>
      <c r="DA743" s="208" t="str">
        <f t="shared" si="469"/>
        <v>-</v>
      </c>
      <c r="DB743" s="190"/>
      <c r="DC743" s="209"/>
      <c r="DD743" s="208" t="str">
        <f t="shared" si="478"/>
        <v>-</v>
      </c>
      <c r="DE743" s="190"/>
      <c r="DF743" s="209"/>
      <c r="DG743" s="208" t="str">
        <f t="shared" si="479"/>
        <v>-</v>
      </c>
      <c r="DH743" s="190"/>
      <c r="DI743" s="103">
        <f t="shared" si="470"/>
        <v>5</v>
      </c>
      <c r="DJ743" s="103">
        <f t="shared" si="471"/>
        <v>1</v>
      </c>
      <c r="DK743" s="200">
        <f t="shared" si="480"/>
        <v>20</v>
      </c>
      <c r="DL743" s="201">
        <f t="shared" si="481"/>
        <v>1</v>
      </c>
    </row>
    <row r="744" spans="2:116" ht="24.95" customHeight="1">
      <c r="B744" s="48" t="s">
        <v>1599</v>
      </c>
      <c r="C744" s="48"/>
      <c r="D744" s="14" t="s">
        <v>1628</v>
      </c>
      <c r="E744" s="11" t="s">
        <v>1629</v>
      </c>
      <c r="F744" s="12" t="s">
        <v>996</v>
      </c>
      <c r="G744" s="12" t="s">
        <v>945</v>
      </c>
      <c r="H744" s="40" t="s">
        <v>529</v>
      </c>
      <c r="I744" s="41" t="s">
        <v>531</v>
      </c>
      <c r="J744" s="78" t="str">
        <f t="shared" si="443"/>
        <v xml:space="preserve">C3 </v>
      </c>
      <c r="K744" s="197" t="s">
        <v>1192</v>
      </c>
      <c r="L744" s="208" t="str">
        <f t="shared" si="472"/>
        <v>-</v>
      </c>
      <c r="M744" s="210"/>
      <c r="N744" s="197" t="s">
        <v>1192</v>
      </c>
      <c r="O744" s="208" t="str">
        <f t="shared" si="444"/>
        <v>-</v>
      </c>
      <c r="P744" s="190"/>
      <c r="Q744" s="197" t="s">
        <v>1192</v>
      </c>
      <c r="R744" s="208" t="str">
        <f t="shared" si="445"/>
        <v>-</v>
      </c>
      <c r="S744" s="190"/>
      <c r="T744" s="197" t="s">
        <v>1192</v>
      </c>
      <c r="U744" s="208" t="str">
        <f t="shared" si="446"/>
        <v>-</v>
      </c>
      <c r="V744" s="190"/>
      <c r="W744" s="197" t="s">
        <v>1192</v>
      </c>
      <c r="X744" s="208" t="str">
        <f t="shared" si="447"/>
        <v>-</v>
      </c>
      <c r="Y744" s="190"/>
      <c r="Z744" s="197"/>
      <c r="AA744" s="208" t="str">
        <f t="shared" si="448"/>
        <v>-</v>
      </c>
      <c r="AB744" s="190"/>
      <c r="AC744" s="197"/>
      <c r="AD744" s="208" t="str">
        <f t="shared" si="473"/>
        <v>-</v>
      </c>
      <c r="AE744" s="190"/>
      <c r="AF744" s="197"/>
      <c r="AG744" s="208" t="str">
        <f t="shared" si="449"/>
        <v>-</v>
      </c>
      <c r="AH744" s="190"/>
      <c r="AI744" s="197"/>
      <c r="AJ744" s="208" t="str">
        <f t="shared" si="450"/>
        <v>-</v>
      </c>
      <c r="AK744" s="190"/>
      <c r="AL744" s="197"/>
      <c r="AM744" s="208" t="str">
        <f t="shared" si="451"/>
        <v>-</v>
      </c>
      <c r="AN744" s="190"/>
      <c r="AO744" s="197"/>
      <c r="AP744" s="208" t="str">
        <f t="shared" si="452"/>
        <v>-</v>
      </c>
      <c r="AQ744" s="190"/>
      <c r="AR744" s="197"/>
      <c r="AS744" s="208" t="str">
        <f t="shared" si="453"/>
        <v>-</v>
      </c>
      <c r="AT744" s="190"/>
      <c r="AU744" s="197"/>
      <c r="AV744" s="208" t="str">
        <f t="shared" si="454"/>
        <v>-</v>
      </c>
      <c r="AW744" s="190"/>
      <c r="AX744" s="197"/>
      <c r="AY744" s="208" t="str">
        <f t="shared" si="455"/>
        <v>-</v>
      </c>
      <c r="AZ744" s="190"/>
      <c r="BA744" s="209"/>
      <c r="BB744" s="208" t="str">
        <f t="shared" si="456"/>
        <v>-</v>
      </c>
      <c r="BC744" s="190"/>
      <c r="BD744" s="209"/>
      <c r="BE744" s="208" t="str">
        <f t="shared" si="457"/>
        <v>-</v>
      </c>
      <c r="BF744" s="190"/>
      <c r="BG744" s="209"/>
      <c r="BH744" s="208" t="str">
        <f t="shared" si="458"/>
        <v>-</v>
      </c>
      <c r="BI744" s="190"/>
      <c r="BJ744" s="197"/>
      <c r="BK744" s="208" t="str">
        <f t="shared" si="459"/>
        <v>-</v>
      </c>
      <c r="BL744" s="190"/>
      <c r="BM744" s="197"/>
      <c r="BN744" s="208" t="str">
        <f t="shared" si="460"/>
        <v>-</v>
      </c>
      <c r="BO744" s="190"/>
      <c r="BP744" s="209"/>
      <c r="BQ744" s="208" t="str">
        <f t="shared" si="461"/>
        <v>-</v>
      </c>
      <c r="BR744" s="190"/>
      <c r="BS744" s="209"/>
      <c r="BT744" s="208" t="str">
        <f t="shared" si="462"/>
        <v>-</v>
      </c>
      <c r="BU744" s="190"/>
      <c r="BV744" s="209"/>
      <c r="BW744" s="208" t="str">
        <f t="shared" si="463"/>
        <v>-</v>
      </c>
      <c r="BX744" s="190"/>
      <c r="BY744" s="209"/>
      <c r="BZ744" s="208" t="str">
        <f t="shared" si="464"/>
        <v>-</v>
      </c>
      <c r="CA744" s="190"/>
      <c r="CB744" s="209"/>
      <c r="CC744" s="208" t="str">
        <f t="shared" si="465"/>
        <v>-</v>
      </c>
      <c r="CD744" s="190"/>
      <c r="CE744" s="209"/>
      <c r="CF744" s="208" t="str">
        <f t="shared" si="466"/>
        <v>-</v>
      </c>
      <c r="CG744" s="190"/>
      <c r="CH744" s="209"/>
      <c r="CI744" s="208" t="str">
        <f t="shared" si="467"/>
        <v>-</v>
      </c>
      <c r="CJ744" s="190"/>
      <c r="CK744" s="209"/>
      <c r="CL744" s="208" t="str">
        <f t="shared" si="474"/>
        <v>-</v>
      </c>
      <c r="CM744" s="190"/>
      <c r="CN744" s="209"/>
      <c r="CO744" s="208" t="str">
        <f t="shared" si="475"/>
        <v>-</v>
      </c>
      <c r="CP744" s="190"/>
      <c r="CQ744" s="209"/>
      <c r="CR744" s="208" t="str">
        <f t="shared" si="468"/>
        <v>-</v>
      </c>
      <c r="CS744" s="190"/>
      <c r="CT744" s="209"/>
      <c r="CU744" s="208" t="str">
        <f t="shared" si="476"/>
        <v>-</v>
      </c>
      <c r="CV744" s="190"/>
      <c r="CW744" s="209"/>
      <c r="CX744" s="208" t="str">
        <f t="shared" si="477"/>
        <v>-</v>
      </c>
      <c r="CY744" s="190"/>
      <c r="CZ744" s="209"/>
      <c r="DA744" s="208" t="str">
        <f t="shared" si="469"/>
        <v>-</v>
      </c>
      <c r="DB744" s="190"/>
      <c r="DC744" s="209"/>
      <c r="DD744" s="208" t="str">
        <f t="shared" si="478"/>
        <v>-</v>
      </c>
      <c r="DE744" s="190"/>
      <c r="DF744" s="209"/>
      <c r="DG744" s="208" t="str">
        <f t="shared" si="479"/>
        <v>-</v>
      </c>
      <c r="DH744" s="190"/>
      <c r="DI744" s="103">
        <f t="shared" si="470"/>
        <v>5</v>
      </c>
      <c r="DJ744" s="103">
        <f t="shared" si="471"/>
        <v>0</v>
      </c>
      <c r="DK744" s="200">
        <f t="shared" si="480"/>
        <v>0</v>
      </c>
      <c r="DL744" s="201">
        <f t="shared" si="481"/>
        <v>1</v>
      </c>
    </row>
    <row r="745" spans="2:116" ht="24.95" customHeight="1">
      <c r="B745" s="48" t="s">
        <v>1599</v>
      </c>
      <c r="C745" s="14" t="s">
        <v>1630</v>
      </c>
      <c r="D745" s="14" t="s">
        <v>1864</v>
      </c>
      <c r="E745" s="11" t="s">
        <v>1631</v>
      </c>
      <c r="F745" s="12" t="s">
        <v>989</v>
      </c>
      <c r="G745" s="12" t="s">
        <v>994</v>
      </c>
      <c r="H745" s="40" t="s">
        <v>523</v>
      </c>
      <c r="I745" s="41" t="s">
        <v>532</v>
      </c>
      <c r="J745" s="78" t="str">
        <f t="shared" si="443"/>
        <v xml:space="preserve">C4 </v>
      </c>
      <c r="K745" s="197" t="s">
        <v>1192</v>
      </c>
      <c r="L745" s="202" t="str">
        <f t="shared" si="472"/>
        <v>A</v>
      </c>
      <c r="M745" s="189" t="s">
        <v>1661</v>
      </c>
      <c r="N745" s="197" t="s">
        <v>1192</v>
      </c>
      <c r="O745" s="202" t="str">
        <f t="shared" si="444"/>
        <v>-</v>
      </c>
      <c r="P745" s="187"/>
      <c r="Q745" s="197" t="s">
        <v>1192</v>
      </c>
      <c r="R745" s="202" t="str">
        <f t="shared" si="445"/>
        <v>-</v>
      </c>
      <c r="S745" s="187"/>
      <c r="T745" s="197"/>
      <c r="U745" s="202" t="str">
        <f t="shared" si="446"/>
        <v>-</v>
      </c>
      <c r="V745" s="187"/>
      <c r="W745" s="197"/>
      <c r="X745" s="202" t="str">
        <f t="shared" si="447"/>
        <v>-</v>
      </c>
      <c r="Y745" s="187"/>
      <c r="Z745" s="197"/>
      <c r="AA745" s="202" t="str">
        <f t="shared" si="448"/>
        <v>-</v>
      </c>
      <c r="AB745" s="187"/>
      <c r="AC745" s="197"/>
      <c r="AD745" s="202" t="str">
        <f t="shared" si="473"/>
        <v>-</v>
      </c>
      <c r="AE745" s="187"/>
      <c r="AF745" s="197"/>
      <c r="AG745" s="202" t="str">
        <f t="shared" si="449"/>
        <v>-</v>
      </c>
      <c r="AH745" s="187"/>
      <c r="AI745" s="197"/>
      <c r="AJ745" s="202" t="str">
        <f t="shared" si="450"/>
        <v>-</v>
      </c>
      <c r="AK745" s="187"/>
      <c r="AL745" s="197"/>
      <c r="AM745" s="202" t="str">
        <f t="shared" si="451"/>
        <v>-</v>
      </c>
      <c r="AN745" s="187"/>
      <c r="AO745" s="197"/>
      <c r="AP745" s="202" t="str">
        <f t="shared" si="452"/>
        <v>-</v>
      </c>
      <c r="AQ745" s="187"/>
      <c r="AR745" s="197"/>
      <c r="AS745" s="202" t="str">
        <f t="shared" si="453"/>
        <v>-</v>
      </c>
      <c r="AT745" s="187"/>
      <c r="AU745" s="197"/>
      <c r="AV745" s="202" t="str">
        <f t="shared" si="454"/>
        <v>-</v>
      </c>
      <c r="AW745" s="187"/>
      <c r="AX745" s="197"/>
      <c r="AY745" s="202" t="str">
        <f t="shared" si="455"/>
        <v>-</v>
      </c>
      <c r="AZ745" s="187"/>
      <c r="BA745" s="197"/>
      <c r="BB745" s="202" t="str">
        <f t="shared" si="456"/>
        <v>-</v>
      </c>
      <c r="BC745" s="187"/>
      <c r="BD745" s="197"/>
      <c r="BE745" s="202" t="str">
        <f t="shared" si="457"/>
        <v>-</v>
      </c>
      <c r="BF745" s="187"/>
      <c r="BG745" s="197"/>
      <c r="BH745" s="202" t="str">
        <f t="shared" si="458"/>
        <v>-</v>
      </c>
      <c r="BI745" s="187"/>
      <c r="BJ745" s="197"/>
      <c r="BK745" s="202" t="str">
        <f t="shared" si="459"/>
        <v>-</v>
      </c>
      <c r="BL745" s="187"/>
      <c r="BM745" s="197"/>
      <c r="BN745" s="202" t="str">
        <f t="shared" si="460"/>
        <v>-</v>
      </c>
      <c r="BO745" s="187"/>
      <c r="BP745" s="197"/>
      <c r="BQ745" s="202" t="str">
        <f t="shared" si="461"/>
        <v>-</v>
      </c>
      <c r="BR745" s="187"/>
      <c r="BS745" s="197"/>
      <c r="BT745" s="202" t="str">
        <f t="shared" si="462"/>
        <v>-</v>
      </c>
      <c r="BU745" s="187"/>
      <c r="BV745" s="197"/>
      <c r="BW745" s="202" t="str">
        <f t="shared" si="463"/>
        <v>-</v>
      </c>
      <c r="BX745" s="187"/>
      <c r="BY745" s="197"/>
      <c r="BZ745" s="202" t="str">
        <f t="shared" si="464"/>
        <v>-</v>
      </c>
      <c r="CA745" s="187"/>
      <c r="CB745" s="197"/>
      <c r="CC745" s="202" t="str">
        <f t="shared" si="465"/>
        <v>-</v>
      </c>
      <c r="CD745" s="187"/>
      <c r="CE745" s="197"/>
      <c r="CF745" s="202" t="str">
        <f t="shared" si="466"/>
        <v>-</v>
      </c>
      <c r="CG745" s="187"/>
      <c r="CH745" s="197"/>
      <c r="CI745" s="202" t="str">
        <f t="shared" si="467"/>
        <v>-</v>
      </c>
      <c r="CJ745" s="187"/>
      <c r="CK745" s="197"/>
      <c r="CL745" s="202" t="str">
        <f t="shared" si="474"/>
        <v>-</v>
      </c>
      <c r="CM745" s="187"/>
      <c r="CN745" s="197"/>
      <c r="CO745" s="202" t="str">
        <f t="shared" si="475"/>
        <v>-</v>
      </c>
      <c r="CP745" s="187"/>
      <c r="CQ745" s="197"/>
      <c r="CR745" s="202" t="str">
        <f t="shared" si="468"/>
        <v>-</v>
      </c>
      <c r="CS745" s="187"/>
      <c r="CT745" s="197"/>
      <c r="CU745" s="202" t="str">
        <f t="shared" si="476"/>
        <v>-</v>
      </c>
      <c r="CV745" s="187"/>
      <c r="CW745" s="197"/>
      <c r="CX745" s="202" t="str">
        <f t="shared" si="477"/>
        <v>-</v>
      </c>
      <c r="CY745" s="187"/>
      <c r="CZ745" s="197"/>
      <c r="DA745" s="202" t="str">
        <f t="shared" si="469"/>
        <v>-</v>
      </c>
      <c r="DB745" s="187"/>
      <c r="DC745" s="197"/>
      <c r="DD745" s="202" t="str">
        <f t="shared" si="478"/>
        <v>-</v>
      </c>
      <c r="DE745" s="187"/>
      <c r="DF745" s="197"/>
      <c r="DG745" s="202" t="str">
        <f t="shared" si="479"/>
        <v>-</v>
      </c>
      <c r="DH745" s="187"/>
      <c r="DI745" s="103">
        <f t="shared" si="470"/>
        <v>3</v>
      </c>
      <c r="DJ745" s="103">
        <f t="shared" si="471"/>
        <v>1</v>
      </c>
      <c r="DK745" s="200">
        <f t="shared" si="480"/>
        <v>33.333333333333329</v>
      </c>
      <c r="DL745" s="201">
        <f t="shared" si="481"/>
        <v>2</v>
      </c>
    </row>
    <row r="746" spans="2:116" ht="24.95" customHeight="1">
      <c r="B746" s="48"/>
      <c r="C746" s="48"/>
      <c r="D746" s="155" t="s">
        <v>1760</v>
      </c>
      <c r="E746" s="11" t="s">
        <v>1632</v>
      </c>
      <c r="F746" s="12" t="s">
        <v>989</v>
      </c>
      <c r="G746" s="12" t="s">
        <v>994</v>
      </c>
      <c r="H746" s="40" t="s">
        <v>523</v>
      </c>
      <c r="I746" s="41" t="s">
        <v>532</v>
      </c>
      <c r="J746" s="78" t="str">
        <f t="shared" si="443"/>
        <v xml:space="preserve">C4 </v>
      </c>
      <c r="K746" s="197" t="s">
        <v>1192</v>
      </c>
      <c r="L746" s="202" t="str">
        <f t="shared" si="472"/>
        <v>A</v>
      </c>
      <c r="M746" s="189" t="s">
        <v>1661</v>
      </c>
      <c r="N746" s="197" t="s">
        <v>1192</v>
      </c>
      <c r="O746" s="202" t="str">
        <f t="shared" si="444"/>
        <v>-</v>
      </c>
      <c r="P746" s="187"/>
      <c r="Q746" s="197" t="s">
        <v>1192</v>
      </c>
      <c r="R746" s="202" t="str">
        <f t="shared" si="445"/>
        <v>-</v>
      </c>
      <c r="S746" s="187"/>
      <c r="T746" s="197"/>
      <c r="U746" s="202" t="str">
        <f t="shared" si="446"/>
        <v>-</v>
      </c>
      <c r="V746" s="187"/>
      <c r="W746" s="197"/>
      <c r="X746" s="202" t="str">
        <f t="shared" si="447"/>
        <v>-</v>
      </c>
      <c r="Y746" s="187"/>
      <c r="Z746" s="197"/>
      <c r="AA746" s="202" t="str">
        <f t="shared" si="448"/>
        <v>-</v>
      </c>
      <c r="AB746" s="187"/>
      <c r="AC746" s="197"/>
      <c r="AD746" s="202" t="str">
        <f t="shared" si="473"/>
        <v>-</v>
      </c>
      <c r="AE746" s="187"/>
      <c r="AF746" s="197"/>
      <c r="AG746" s="202" t="str">
        <f t="shared" si="449"/>
        <v>-</v>
      </c>
      <c r="AH746" s="187"/>
      <c r="AI746" s="197"/>
      <c r="AJ746" s="202" t="str">
        <f t="shared" si="450"/>
        <v>-</v>
      </c>
      <c r="AK746" s="187"/>
      <c r="AL746" s="197"/>
      <c r="AM746" s="202" t="str">
        <f t="shared" si="451"/>
        <v>-</v>
      </c>
      <c r="AN746" s="187"/>
      <c r="AO746" s="197"/>
      <c r="AP746" s="202" t="str">
        <f t="shared" si="452"/>
        <v>-</v>
      </c>
      <c r="AQ746" s="187"/>
      <c r="AR746" s="197"/>
      <c r="AS746" s="202" t="str">
        <f t="shared" si="453"/>
        <v>-</v>
      </c>
      <c r="AT746" s="187"/>
      <c r="AU746" s="197"/>
      <c r="AV746" s="202" t="str">
        <f t="shared" si="454"/>
        <v>-</v>
      </c>
      <c r="AW746" s="187"/>
      <c r="AX746" s="197"/>
      <c r="AY746" s="202" t="str">
        <f t="shared" si="455"/>
        <v>-</v>
      </c>
      <c r="AZ746" s="187"/>
      <c r="BA746" s="197"/>
      <c r="BB746" s="202" t="str">
        <f t="shared" si="456"/>
        <v>-</v>
      </c>
      <c r="BC746" s="187"/>
      <c r="BD746" s="197"/>
      <c r="BE746" s="202" t="str">
        <f t="shared" si="457"/>
        <v>-</v>
      </c>
      <c r="BF746" s="187"/>
      <c r="BG746" s="197"/>
      <c r="BH746" s="202" t="str">
        <f t="shared" si="458"/>
        <v>-</v>
      </c>
      <c r="BI746" s="187"/>
      <c r="BJ746" s="197"/>
      <c r="BK746" s="202" t="str">
        <f t="shared" si="459"/>
        <v>-</v>
      </c>
      <c r="BL746" s="187"/>
      <c r="BM746" s="197"/>
      <c r="BN746" s="202" t="str">
        <f t="shared" si="460"/>
        <v>-</v>
      </c>
      <c r="BO746" s="187"/>
      <c r="BP746" s="197"/>
      <c r="BQ746" s="202" t="str">
        <f t="shared" si="461"/>
        <v>-</v>
      </c>
      <c r="BR746" s="187"/>
      <c r="BS746" s="197"/>
      <c r="BT746" s="202" t="str">
        <f t="shared" si="462"/>
        <v>-</v>
      </c>
      <c r="BU746" s="187"/>
      <c r="BV746" s="197"/>
      <c r="BW746" s="202" t="str">
        <f t="shared" si="463"/>
        <v>-</v>
      </c>
      <c r="BX746" s="187"/>
      <c r="BY746" s="197"/>
      <c r="BZ746" s="202" t="str">
        <f t="shared" si="464"/>
        <v>-</v>
      </c>
      <c r="CA746" s="187"/>
      <c r="CB746" s="197"/>
      <c r="CC746" s="202" t="str">
        <f t="shared" si="465"/>
        <v>-</v>
      </c>
      <c r="CD746" s="187"/>
      <c r="CE746" s="197"/>
      <c r="CF746" s="202" t="str">
        <f t="shared" si="466"/>
        <v>-</v>
      </c>
      <c r="CG746" s="187"/>
      <c r="CH746" s="197"/>
      <c r="CI746" s="202" t="str">
        <f t="shared" si="467"/>
        <v>-</v>
      </c>
      <c r="CJ746" s="187"/>
      <c r="CK746" s="197"/>
      <c r="CL746" s="202" t="str">
        <f t="shared" si="474"/>
        <v>-</v>
      </c>
      <c r="CM746" s="187"/>
      <c r="CN746" s="197"/>
      <c r="CO746" s="202" t="str">
        <f t="shared" si="475"/>
        <v>-</v>
      </c>
      <c r="CP746" s="187"/>
      <c r="CQ746" s="197"/>
      <c r="CR746" s="202" t="str">
        <f t="shared" si="468"/>
        <v>-</v>
      </c>
      <c r="CS746" s="187"/>
      <c r="CT746" s="197"/>
      <c r="CU746" s="202" t="str">
        <f t="shared" si="476"/>
        <v>-</v>
      </c>
      <c r="CV746" s="187"/>
      <c r="CW746" s="197"/>
      <c r="CX746" s="202" t="str">
        <f t="shared" si="477"/>
        <v>-</v>
      </c>
      <c r="CY746" s="187"/>
      <c r="CZ746" s="197"/>
      <c r="DA746" s="202" t="str">
        <f t="shared" si="469"/>
        <v>-</v>
      </c>
      <c r="DB746" s="187"/>
      <c r="DC746" s="197"/>
      <c r="DD746" s="202" t="str">
        <f t="shared" si="478"/>
        <v>-</v>
      </c>
      <c r="DE746" s="187"/>
      <c r="DF746" s="197"/>
      <c r="DG746" s="202" t="str">
        <f t="shared" si="479"/>
        <v>-</v>
      </c>
      <c r="DH746" s="187"/>
      <c r="DI746" s="103">
        <f t="shared" si="470"/>
        <v>3</v>
      </c>
      <c r="DJ746" s="103">
        <f t="shared" si="471"/>
        <v>1</v>
      </c>
      <c r="DK746" s="200">
        <f t="shared" si="480"/>
        <v>33.333333333333329</v>
      </c>
      <c r="DL746" s="201">
        <f t="shared" si="481"/>
        <v>2</v>
      </c>
    </row>
    <row r="747" spans="2:116" ht="24.95" customHeight="1">
      <c r="B747" s="48"/>
      <c r="C747" s="16"/>
      <c r="D747" s="155" t="s">
        <v>1761</v>
      </c>
      <c r="E747" s="11" t="s">
        <v>1633</v>
      </c>
      <c r="F747" s="12" t="s">
        <v>989</v>
      </c>
      <c r="G747" s="12" t="s">
        <v>994</v>
      </c>
      <c r="H747" s="40" t="s">
        <v>523</v>
      </c>
      <c r="I747" s="41" t="s">
        <v>532</v>
      </c>
      <c r="J747" s="78" t="str">
        <f t="shared" si="443"/>
        <v xml:space="preserve">C4 </v>
      </c>
      <c r="K747" s="197" t="s">
        <v>1192</v>
      </c>
      <c r="L747" s="202" t="str">
        <f t="shared" si="472"/>
        <v>A</v>
      </c>
      <c r="M747" s="189" t="s">
        <v>1661</v>
      </c>
      <c r="N747" s="197" t="s">
        <v>1192</v>
      </c>
      <c r="O747" s="202" t="str">
        <f t="shared" si="444"/>
        <v>-</v>
      </c>
      <c r="P747" s="187"/>
      <c r="Q747" s="197" t="s">
        <v>1192</v>
      </c>
      <c r="R747" s="202" t="str">
        <f t="shared" si="445"/>
        <v>-</v>
      </c>
      <c r="S747" s="187"/>
      <c r="T747" s="197"/>
      <c r="U747" s="202" t="str">
        <f t="shared" si="446"/>
        <v>-</v>
      </c>
      <c r="V747" s="187"/>
      <c r="W747" s="197"/>
      <c r="X747" s="202" t="str">
        <f t="shared" si="447"/>
        <v>-</v>
      </c>
      <c r="Y747" s="187"/>
      <c r="Z747" s="197"/>
      <c r="AA747" s="202" t="str">
        <f t="shared" si="448"/>
        <v>-</v>
      </c>
      <c r="AB747" s="187"/>
      <c r="AC747" s="197"/>
      <c r="AD747" s="202" t="str">
        <f t="shared" si="473"/>
        <v>-</v>
      </c>
      <c r="AE747" s="187"/>
      <c r="AF747" s="197"/>
      <c r="AG747" s="202" t="str">
        <f t="shared" si="449"/>
        <v>-</v>
      </c>
      <c r="AH747" s="187"/>
      <c r="AI747" s="197"/>
      <c r="AJ747" s="202" t="str">
        <f t="shared" si="450"/>
        <v>-</v>
      </c>
      <c r="AK747" s="187"/>
      <c r="AL747" s="197"/>
      <c r="AM747" s="202" t="str">
        <f t="shared" si="451"/>
        <v>-</v>
      </c>
      <c r="AN747" s="187"/>
      <c r="AO747" s="197"/>
      <c r="AP747" s="202" t="str">
        <f t="shared" si="452"/>
        <v>-</v>
      </c>
      <c r="AQ747" s="187"/>
      <c r="AR747" s="197"/>
      <c r="AS747" s="202" t="str">
        <f t="shared" si="453"/>
        <v>-</v>
      </c>
      <c r="AT747" s="187"/>
      <c r="AU747" s="197"/>
      <c r="AV747" s="202" t="str">
        <f t="shared" si="454"/>
        <v>-</v>
      </c>
      <c r="AW747" s="187"/>
      <c r="AX747" s="197"/>
      <c r="AY747" s="202" t="str">
        <f t="shared" si="455"/>
        <v>-</v>
      </c>
      <c r="AZ747" s="187"/>
      <c r="BA747" s="197"/>
      <c r="BB747" s="202" t="str">
        <f t="shared" si="456"/>
        <v>-</v>
      </c>
      <c r="BC747" s="187"/>
      <c r="BD747" s="197"/>
      <c r="BE747" s="202" t="str">
        <f t="shared" si="457"/>
        <v>-</v>
      </c>
      <c r="BF747" s="187"/>
      <c r="BG747" s="197"/>
      <c r="BH747" s="202" t="str">
        <f t="shared" si="458"/>
        <v>-</v>
      </c>
      <c r="BI747" s="187"/>
      <c r="BJ747" s="197"/>
      <c r="BK747" s="202" t="str">
        <f t="shared" si="459"/>
        <v>-</v>
      </c>
      <c r="BL747" s="187"/>
      <c r="BM747" s="197"/>
      <c r="BN747" s="202" t="str">
        <f t="shared" si="460"/>
        <v>-</v>
      </c>
      <c r="BO747" s="187"/>
      <c r="BP747" s="197"/>
      <c r="BQ747" s="202" t="str">
        <f t="shared" si="461"/>
        <v>-</v>
      </c>
      <c r="BR747" s="187"/>
      <c r="BS747" s="197"/>
      <c r="BT747" s="202" t="str">
        <f t="shared" si="462"/>
        <v>-</v>
      </c>
      <c r="BU747" s="187"/>
      <c r="BV747" s="197"/>
      <c r="BW747" s="202" t="str">
        <f t="shared" si="463"/>
        <v>-</v>
      </c>
      <c r="BX747" s="187"/>
      <c r="BY747" s="197"/>
      <c r="BZ747" s="202" t="str">
        <f t="shared" si="464"/>
        <v>-</v>
      </c>
      <c r="CA747" s="187"/>
      <c r="CB747" s="197"/>
      <c r="CC747" s="202" t="str">
        <f t="shared" si="465"/>
        <v>-</v>
      </c>
      <c r="CD747" s="187"/>
      <c r="CE747" s="197"/>
      <c r="CF747" s="202" t="str">
        <f t="shared" si="466"/>
        <v>-</v>
      </c>
      <c r="CG747" s="187"/>
      <c r="CH747" s="197"/>
      <c r="CI747" s="202" t="str">
        <f t="shared" si="467"/>
        <v>-</v>
      </c>
      <c r="CJ747" s="187"/>
      <c r="CK747" s="197"/>
      <c r="CL747" s="202" t="str">
        <f t="shared" si="474"/>
        <v>-</v>
      </c>
      <c r="CM747" s="187"/>
      <c r="CN747" s="197"/>
      <c r="CO747" s="202" t="str">
        <f t="shared" si="475"/>
        <v>-</v>
      </c>
      <c r="CP747" s="187"/>
      <c r="CQ747" s="197"/>
      <c r="CR747" s="202" t="str">
        <f t="shared" si="468"/>
        <v>-</v>
      </c>
      <c r="CS747" s="187"/>
      <c r="CT747" s="197"/>
      <c r="CU747" s="202" t="str">
        <f t="shared" si="476"/>
        <v>-</v>
      </c>
      <c r="CV747" s="187"/>
      <c r="CW747" s="197"/>
      <c r="CX747" s="202" t="str">
        <f t="shared" si="477"/>
        <v>-</v>
      </c>
      <c r="CY747" s="187"/>
      <c r="CZ747" s="197"/>
      <c r="DA747" s="202" t="str">
        <f t="shared" si="469"/>
        <v>-</v>
      </c>
      <c r="DB747" s="187"/>
      <c r="DC747" s="197"/>
      <c r="DD747" s="202" t="str">
        <f t="shared" si="478"/>
        <v>-</v>
      </c>
      <c r="DE747" s="187"/>
      <c r="DF747" s="197"/>
      <c r="DG747" s="202" t="str">
        <f t="shared" si="479"/>
        <v>-</v>
      </c>
      <c r="DH747" s="187"/>
      <c r="DI747" s="103">
        <f t="shared" si="470"/>
        <v>3</v>
      </c>
      <c r="DJ747" s="103">
        <f t="shared" si="471"/>
        <v>1</v>
      </c>
      <c r="DK747" s="200">
        <f t="shared" si="480"/>
        <v>33.333333333333329</v>
      </c>
      <c r="DL747" s="201">
        <f t="shared" si="481"/>
        <v>2</v>
      </c>
    </row>
    <row r="748" spans="2:116" ht="24.95" customHeight="1">
      <c r="B748" s="48"/>
      <c r="C748" s="16"/>
      <c r="D748" s="155" t="s">
        <v>1762</v>
      </c>
      <c r="E748" s="11" t="s">
        <v>1634</v>
      </c>
      <c r="F748" s="12" t="s">
        <v>989</v>
      </c>
      <c r="G748" s="12" t="s">
        <v>994</v>
      </c>
      <c r="H748" s="40" t="s">
        <v>523</v>
      </c>
      <c r="I748" s="41" t="s">
        <v>532</v>
      </c>
      <c r="J748" s="78" t="str">
        <f t="shared" si="443"/>
        <v xml:space="preserve">C4 </v>
      </c>
      <c r="K748" s="197" t="s">
        <v>1192</v>
      </c>
      <c r="L748" s="202" t="str">
        <f t="shared" si="472"/>
        <v>A</v>
      </c>
      <c r="M748" s="189" t="s">
        <v>1661</v>
      </c>
      <c r="N748" s="197" t="s">
        <v>1192</v>
      </c>
      <c r="O748" s="202" t="str">
        <f t="shared" si="444"/>
        <v>-</v>
      </c>
      <c r="P748" s="187"/>
      <c r="Q748" s="197" t="s">
        <v>1192</v>
      </c>
      <c r="R748" s="202" t="str">
        <f t="shared" si="445"/>
        <v>-</v>
      </c>
      <c r="S748" s="187"/>
      <c r="T748" s="197"/>
      <c r="U748" s="202" t="str">
        <f t="shared" si="446"/>
        <v>-</v>
      </c>
      <c r="V748" s="187"/>
      <c r="W748" s="197"/>
      <c r="X748" s="202" t="str">
        <f t="shared" si="447"/>
        <v>-</v>
      </c>
      <c r="Y748" s="187"/>
      <c r="Z748" s="197"/>
      <c r="AA748" s="202" t="str">
        <f t="shared" si="448"/>
        <v>-</v>
      </c>
      <c r="AB748" s="187"/>
      <c r="AC748" s="197"/>
      <c r="AD748" s="202" t="str">
        <f t="shared" si="473"/>
        <v>-</v>
      </c>
      <c r="AE748" s="187"/>
      <c r="AF748" s="197"/>
      <c r="AG748" s="202" t="str">
        <f t="shared" si="449"/>
        <v>-</v>
      </c>
      <c r="AH748" s="187"/>
      <c r="AI748" s="197"/>
      <c r="AJ748" s="202" t="str">
        <f t="shared" si="450"/>
        <v>-</v>
      </c>
      <c r="AK748" s="187"/>
      <c r="AL748" s="197"/>
      <c r="AM748" s="202" t="str">
        <f t="shared" si="451"/>
        <v>-</v>
      </c>
      <c r="AN748" s="187"/>
      <c r="AO748" s="197"/>
      <c r="AP748" s="202" t="str">
        <f t="shared" si="452"/>
        <v>-</v>
      </c>
      <c r="AQ748" s="187"/>
      <c r="AR748" s="197"/>
      <c r="AS748" s="202" t="str">
        <f t="shared" si="453"/>
        <v>-</v>
      </c>
      <c r="AT748" s="187"/>
      <c r="AU748" s="197"/>
      <c r="AV748" s="202" t="str">
        <f t="shared" si="454"/>
        <v>-</v>
      </c>
      <c r="AW748" s="187"/>
      <c r="AX748" s="197"/>
      <c r="AY748" s="202" t="str">
        <f t="shared" si="455"/>
        <v>-</v>
      </c>
      <c r="AZ748" s="187"/>
      <c r="BA748" s="197"/>
      <c r="BB748" s="202" t="str">
        <f t="shared" si="456"/>
        <v>-</v>
      </c>
      <c r="BC748" s="187"/>
      <c r="BD748" s="197"/>
      <c r="BE748" s="202" t="str">
        <f t="shared" si="457"/>
        <v>-</v>
      </c>
      <c r="BF748" s="187"/>
      <c r="BG748" s="197"/>
      <c r="BH748" s="202" t="str">
        <f t="shared" si="458"/>
        <v>-</v>
      </c>
      <c r="BI748" s="187"/>
      <c r="BJ748" s="197"/>
      <c r="BK748" s="202" t="str">
        <f t="shared" si="459"/>
        <v>-</v>
      </c>
      <c r="BL748" s="187"/>
      <c r="BM748" s="197"/>
      <c r="BN748" s="202" t="str">
        <f t="shared" si="460"/>
        <v>-</v>
      </c>
      <c r="BO748" s="187"/>
      <c r="BP748" s="197"/>
      <c r="BQ748" s="202" t="str">
        <f t="shared" si="461"/>
        <v>-</v>
      </c>
      <c r="BR748" s="187"/>
      <c r="BS748" s="197"/>
      <c r="BT748" s="202" t="str">
        <f t="shared" si="462"/>
        <v>-</v>
      </c>
      <c r="BU748" s="187"/>
      <c r="BV748" s="197"/>
      <c r="BW748" s="202" t="str">
        <f t="shared" si="463"/>
        <v>-</v>
      </c>
      <c r="BX748" s="187"/>
      <c r="BY748" s="197"/>
      <c r="BZ748" s="202" t="str">
        <f t="shared" si="464"/>
        <v>-</v>
      </c>
      <c r="CA748" s="187"/>
      <c r="CB748" s="197"/>
      <c r="CC748" s="202" t="str">
        <f t="shared" si="465"/>
        <v>-</v>
      </c>
      <c r="CD748" s="187"/>
      <c r="CE748" s="197"/>
      <c r="CF748" s="202" t="str">
        <f t="shared" si="466"/>
        <v>-</v>
      </c>
      <c r="CG748" s="187"/>
      <c r="CH748" s="197"/>
      <c r="CI748" s="202" t="str">
        <f t="shared" si="467"/>
        <v>-</v>
      </c>
      <c r="CJ748" s="187"/>
      <c r="CK748" s="197"/>
      <c r="CL748" s="202" t="str">
        <f t="shared" si="474"/>
        <v>-</v>
      </c>
      <c r="CM748" s="187"/>
      <c r="CN748" s="197"/>
      <c r="CO748" s="202" t="str">
        <f t="shared" si="475"/>
        <v>-</v>
      </c>
      <c r="CP748" s="187"/>
      <c r="CQ748" s="197"/>
      <c r="CR748" s="202" t="str">
        <f t="shared" si="468"/>
        <v>-</v>
      </c>
      <c r="CS748" s="187"/>
      <c r="CT748" s="197"/>
      <c r="CU748" s="202" t="str">
        <f t="shared" si="476"/>
        <v>-</v>
      </c>
      <c r="CV748" s="187"/>
      <c r="CW748" s="197"/>
      <c r="CX748" s="202" t="str">
        <f t="shared" si="477"/>
        <v>-</v>
      </c>
      <c r="CY748" s="187"/>
      <c r="CZ748" s="197"/>
      <c r="DA748" s="202" t="str">
        <f t="shared" si="469"/>
        <v>-</v>
      </c>
      <c r="DB748" s="187"/>
      <c r="DC748" s="197"/>
      <c r="DD748" s="202" t="str">
        <f t="shared" si="478"/>
        <v>-</v>
      </c>
      <c r="DE748" s="187"/>
      <c r="DF748" s="197"/>
      <c r="DG748" s="202" t="str">
        <f t="shared" si="479"/>
        <v>-</v>
      </c>
      <c r="DH748" s="187"/>
      <c r="DI748" s="103">
        <f t="shared" si="470"/>
        <v>3</v>
      </c>
      <c r="DJ748" s="103">
        <f t="shared" si="471"/>
        <v>1</v>
      </c>
      <c r="DK748" s="200">
        <f t="shared" si="480"/>
        <v>33.333333333333329</v>
      </c>
      <c r="DL748" s="201">
        <f t="shared" si="481"/>
        <v>2</v>
      </c>
    </row>
    <row r="749" spans="2:116" ht="24.95" customHeight="1">
      <c r="B749" s="48"/>
      <c r="C749" s="16"/>
      <c r="D749" s="155" t="s">
        <v>1763</v>
      </c>
      <c r="E749" s="11" t="s">
        <v>1635</v>
      </c>
      <c r="F749" s="12" t="s">
        <v>989</v>
      </c>
      <c r="G749" s="12" t="s">
        <v>994</v>
      </c>
      <c r="H749" s="40" t="s">
        <v>523</v>
      </c>
      <c r="I749" s="41" t="s">
        <v>532</v>
      </c>
      <c r="J749" s="78" t="str">
        <f t="shared" si="443"/>
        <v xml:space="preserve">C4 </v>
      </c>
      <c r="K749" s="197" t="s">
        <v>1192</v>
      </c>
      <c r="L749" s="202" t="str">
        <f t="shared" si="472"/>
        <v>A</v>
      </c>
      <c r="M749" s="189" t="s">
        <v>1661</v>
      </c>
      <c r="N749" s="197" t="s">
        <v>1192</v>
      </c>
      <c r="O749" s="202" t="str">
        <f t="shared" si="444"/>
        <v>-</v>
      </c>
      <c r="P749" s="187"/>
      <c r="Q749" s="197" t="s">
        <v>1192</v>
      </c>
      <c r="R749" s="202" t="str">
        <f t="shared" si="445"/>
        <v>-</v>
      </c>
      <c r="S749" s="187"/>
      <c r="T749" s="197"/>
      <c r="U749" s="202" t="str">
        <f t="shared" si="446"/>
        <v>-</v>
      </c>
      <c r="V749" s="187"/>
      <c r="W749" s="197"/>
      <c r="X749" s="202" t="str">
        <f t="shared" si="447"/>
        <v>-</v>
      </c>
      <c r="Y749" s="187"/>
      <c r="Z749" s="197"/>
      <c r="AA749" s="202" t="str">
        <f t="shared" si="448"/>
        <v>-</v>
      </c>
      <c r="AB749" s="187"/>
      <c r="AC749" s="197"/>
      <c r="AD749" s="202" t="str">
        <f t="shared" si="473"/>
        <v>-</v>
      </c>
      <c r="AE749" s="187"/>
      <c r="AF749" s="197"/>
      <c r="AG749" s="202" t="str">
        <f t="shared" si="449"/>
        <v>-</v>
      </c>
      <c r="AH749" s="187"/>
      <c r="AI749" s="197"/>
      <c r="AJ749" s="202" t="str">
        <f t="shared" si="450"/>
        <v>-</v>
      </c>
      <c r="AK749" s="187"/>
      <c r="AL749" s="197"/>
      <c r="AM749" s="202" t="str">
        <f t="shared" si="451"/>
        <v>-</v>
      </c>
      <c r="AN749" s="187"/>
      <c r="AO749" s="197"/>
      <c r="AP749" s="202" t="str">
        <f t="shared" si="452"/>
        <v>-</v>
      </c>
      <c r="AQ749" s="187"/>
      <c r="AR749" s="197"/>
      <c r="AS749" s="202" t="str">
        <f t="shared" si="453"/>
        <v>-</v>
      </c>
      <c r="AT749" s="187"/>
      <c r="AU749" s="197"/>
      <c r="AV749" s="202" t="str">
        <f t="shared" si="454"/>
        <v>-</v>
      </c>
      <c r="AW749" s="187"/>
      <c r="AX749" s="197"/>
      <c r="AY749" s="202" t="str">
        <f t="shared" si="455"/>
        <v>-</v>
      </c>
      <c r="AZ749" s="187"/>
      <c r="BA749" s="197"/>
      <c r="BB749" s="202" t="str">
        <f t="shared" si="456"/>
        <v>-</v>
      </c>
      <c r="BC749" s="187"/>
      <c r="BD749" s="197"/>
      <c r="BE749" s="202" t="str">
        <f t="shared" si="457"/>
        <v>-</v>
      </c>
      <c r="BF749" s="187"/>
      <c r="BG749" s="197"/>
      <c r="BH749" s="202" t="str">
        <f t="shared" si="458"/>
        <v>-</v>
      </c>
      <c r="BI749" s="187"/>
      <c r="BJ749" s="197"/>
      <c r="BK749" s="202" t="str">
        <f t="shared" si="459"/>
        <v>-</v>
      </c>
      <c r="BL749" s="187"/>
      <c r="BM749" s="197"/>
      <c r="BN749" s="202" t="str">
        <f t="shared" si="460"/>
        <v>-</v>
      </c>
      <c r="BO749" s="187"/>
      <c r="BP749" s="197"/>
      <c r="BQ749" s="202" t="str">
        <f t="shared" si="461"/>
        <v>-</v>
      </c>
      <c r="BR749" s="187"/>
      <c r="BS749" s="197"/>
      <c r="BT749" s="202" t="str">
        <f t="shared" si="462"/>
        <v>-</v>
      </c>
      <c r="BU749" s="187"/>
      <c r="BV749" s="197"/>
      <c r="BW749" s="202" t="str">
        <f t="shared" si="463"/>
        <v>-</v>
      </c>
      <c r="BX749" s="187"/>
      <c r="BY749" s="197"/>
      <c r="BZ749" s="202" t="str">
        <f t="shared" si="464"/>
        <v>-</v>
      </c>
      <c r="CA749" s="187"/>
      <c r="CB749" s="197"/>
      <c r="CC749" s="202" t="str">
        <f t="shared" si="465"/>
        <v>-</v>
      </c>
      <c r="CD749" s="187"/>
      <c r="CE749" s="197"/>
      <c r="CF749" s="202" t="str">
        <f t="shared" si="466"/>
        <v>-</v>
      </c>
      <c r="CG749" s="187"/>
      <c r="CH749" s="197"/>
      <c r="CI749" s="202" t="str">
        <f t="shared" si="467"/>
        <v>-</v>
      </c>
      <c r="CJ749" s="187"/>
      <c r="CK749" s="197"/>
      <c r="CL749" s="202" t="str">
        <f t="shared" si="474"/>
        <v>-</v>
      </c>
      <c r="CM749" s="187"/>
      <c r="CN749" s="197"/>
      <c r="CO749" s="202" t="str">
        <f t="shared" si="475"/>
        <v>-</v>
      </c>
      <c r="CP749" s="187"/>
      <c r="CQ749" s="197"/>
      <c r="CR749" s="202" t="str">
        <f t="shared" si="468"/>
        <v>-</v>
      </c>
      <c r="CS749" s="187"/>
      <c r="CT749" s="197"/>
      <c r="CU749" s="202" t="str">
        <f t="shared" si="476"/>
        <v>-</v>
      </c>
      <c r="CV749" s="187"/>
      <c r="CW749" s="197"/>
      <c r="CX749" s="202" t="str">
        <f t="shared" si="477"/>
        <v>-</v>
      </c>
      <c r="CY749" s="187"/>
      <c r="CZ749" s="197"/>
      <c r="DA749" s="202" t="str">
        <f t="shared" si="469"/>
        <v>-</v>
      </c>
      <c r="DB749" s="187"/>
      <c r="DC749" s="197"/>
      <c r="DD749" s="202" t="str">
        <f t="shared" si="478"/>
        <v>-</v>
      </c>
      <c r="DE749" s="187"/>
      <c r="DF749" s="197"/>
      <c r="DG749" s="202" t="str">
        <f t="shared" si="479"/>
        <v>-</v>
      </c>
      <c r="DH749" s="187"/>
      <c r="DI749" s="103">
        <f t="shared" si="470"/>
        <v>3</v>
      </c>
      <c r="DJ749" s="103">
        <f t="shared" si="471"/>
        <v>1</v>
      </c>
      <c r="DK749" s="200">
        <f t="shared" si="480"/>
        <v>33.333333333333329</v>
      </c>
      <c r="DL749" s="201">
        <f t="shared" si="481"/>
        <v>2</v>
      </c>
    </row>
    <row r="750" spans="2:116" ht="24.95" customHeight="1">
      <c r="B750" s="48"/>
      <c r="C750" s="16"/>
      <c r="D750" s="155" t="s">
        <v>1764</v>
      </c>
      <c r="E750" s="11" t="s">
        <v>1636</v>
      </c>
      <c r="F750" s="12" t="s">
        <v>992</v>
      </c>
      <c r="G750" s="12" t="s">
        <v>938</v>
      </c>
      <c r="H750" s="40" t="s">
        <v>523</v>
      </c>
      <c r="I750" s="41" t="s">
        <v>532</v>
      </c>
      <c r="J750" s="78" t="str">
        <f t="shared" si="443"/>
        <v xml:space="preserve">C4 </v>
      </c>
      <c r="K750" s="197" t="s">
        <v>1192</v>
      </c>
      <c r="L750" s="202" t="str">
        <f t="shared" si="472"/>
        <v>A</v>
      </c>
      <c r="M750" s="189" t="s">
        <v>1661</v>
      </c>
      <c r="N750" s="197" t="s">
        <v>1192</v>
      </c>
      <c r="O750" s="202" t="str">
        <f t="shared" si="444"/>
        <v>-</v>
      </c>
      <c r="P750" s="187"/>
      <c r="Q750" s="197" t="s">
        <v>1192</v>
      </c>
      <c r="R750" s="202" t="str">
        <f t="shared" si="445"/>
        <v>-</v>
      </c>
      <c r="S750" s="187"/>
      <c r="T750" s="197"/>
      <c r="U750" s="202" t="str">
        <f t="shared" si="446"/>
        <v>-</v>
      </c>
      <c r="V750" s="187"/>
      <c r="W750" s="197"/>
      <c r="X750" s="202" t="str">
        <f t="shared" si="447"/>
        <v>-</v>
      </c>
      <c r="Y750" s="187"/>
      <c r="Z750" s="197"/>
      <c r="AA750" s="202" t="str">
        <f t="shared" si="448"/>
        <v>-</v>
      </c>
      <c r="AB750" s="187"/>
      <c r="AC750" s="197"/>
      <c r="AD750" s="202" t="str">
        <f t="shared" si="473"/>
        <v>-</v>
      </c>
      <c r="AE750" s="187"/>
      <c r="AF750" s="197"/>
      <c r="AG750" s="202" t="str">
        <f t="shared" si="449"/>
        <v>-</v>
      </c>
      <c r="AH750" s="187"/>
      <c r="AI750" s="197"/>
      <c r="AJ750" s="202" t="str">
        <f t="shared" si="450"/>
        <v>-</v>
      </c>
      <c r="AK750" s="187"/>
      <c r="AL750" s="197"/>
      <c r="AM750" s="202" t="str">
        <f t="shared" si="451"/>
        <v>-</v>
      </c>
      <c r="AN750" s="187"/>
      <c r="AO750" s="197"/>
      <c r="AP750" s="202" t="str">
        <f t="shared" si="452"/>
        <v>-</v>
      </c>
      <c r="AQ750" s="187"/>
      <c r="AR750" s="197"/>
      <c r="AS750" s="202" t="str">
        <f t="shared" si="453"/>
        <v>-</v>
      </c>
      <c r="AT750" s="187"/>
      <c r="AU750" s="197"/>
      <c r="AV750" s="202" t="str">
        <f t="shared" si="454"/>
        <v>-</v>
      </c>
      <c r="AW750" s="187"/>
      <c r="AX750" s="197"/>
      <c r="AY750" s="202" t="str">
        <f t="shared" si="455"/>
        <v>-</v>
      </c>
      <c r="AZ750" s="187"/>
      <c r="BA750" s="197"/>
      <c r="BB750" s="202" t="str">
        <f t="shared" si="456"/>
        <v>-</v>
      </c>
      <c r="BC750" s="187"/>
      <c r="BD750" s="197"/>
      <c r="BE750" s="202" t="str">
        <f t="shared" si="457"/>
        <v>-</v>
      </c>
      <c r="BF750" s="187"/>
      <c r="BG750" s="197"/>
      <c r="BH750" s="202" t="str">
        <f t="shared" si="458"/>
        <v>-</v>
      </c>
      <c r="BI750" s="187"/>
      <c r="BJ750" s="197"/>
      <c r="BK750" s="202" t="str">
        <f t="shared" si="459"/>
        <v>-</v>
      </c>
      <c r="BL750" s="187"/>
      <c r="BM750" s="197"/>
      <c r="BN750" s="202" t="str">
        <f t="shared" si="460"/>
        <v>-</v>
      </c>
      <c r="BO750" s="187"/>
      <c r="BP750" s="197"/>
      <c r="BQ750" s="202" t="str">
        <f t="shared" si="461"/>
        <v>-</v>
      </c>
      <c r="BR750" s="187"/>
      <c r="BS750" s="197"/>
      <c r="BT750" s="202" t="str">
        <f t="shared" si="462"/>
        <v>-</v>
      </c>
      <c r="BU750" s="187"/>
      <c r="BV750" s="197"/>
      <c r="BW750" s="202" t="str">
        <f t="shared" si="463"/>
        <v>-</v>
      </c>
      <c r="BX750" s="187"/>
      <c r="BY750" s="197"/>
      <c r="BZ750" s="202" t="str">
        <f t="shared" si="464"/>
        <v>-</v>
      </c>
      <c r="CA750" s="187"/>
      <c r="CB750" s="197"/>
      <c r="CC750" s="202" t="str">
        <f t="shared" si="465"/>
        <v>-</v>
      </c>
      <c r="CD750" s="187"/>
      <c r="CE750" s="197"/>
      <c r="CF750" s="202" t="str">
        <f t="shared" si="466"/>
        <v>-</v>
      </c>
      <c r="CG750" s="187"/>
      <c r="CH750" s="197"/>
      <c r="CI750" s="202" t="str">
        <f t="shared" si="467"/>
        <v>-</v>
      </c>
      <c r="CJ750" s="187"/>
      <c r="CK750" s="197"/>
      <c r="CL750" s="202" t="str">
        <f t="shared" si="474"/>
        <v>-</v>
      </c>
      <c r="CM750" s="187"/>
      <c r="CN750" s="197"/>
      <c r="CO750" s="202" t="str">
        <f t="shared" si="475"/>
        <v>-</v>
      </c>
      <c r="CP750" s="187"/>
      <c r="CQ750" s="197"/>
      <c r="CR750" s="202" t="str">
        <f t="shared" si="468"/>
        <v>-</v>
      </c>
      <c r="CS750" s="187"/>
      <c r="CT750" s="197"/>
      <c r="CU750" s="202" t="str">
        <f t="shared" si="476"/>
        <v>-</v>
      </c>
      <c r="CV750" s="187"/>
      <c r="CW750" s="197"/>
      <c r="CX750" s="202" t="str">
        <f t="shared" si="477"/>
        <v>-</v>
      </c>
      <c r="CY750" s="187"/>
      <c r="CZ750" s="197"/>
      <c r="DA750" s="202" t="str">
        <f t="shared" si="469"/>
        <v>-</v>
      </c>
      <c r="DB750" s="187"/>
      <c r="DC750" s="197"/>
      <c r="DD750" s="202" t="str">
        <f t="shared" si="478"/>
        <v>-</v>
      </c>
      <c r="DE750" s="187"/>
      <c r="DF750" s="197"/>
      <c r="DG750" s="202" t="str">
        <f t="shared" si="479"/>
        <v>-</v>
      </c>
      <c r="DH750" s="187"/>
      <c r="DI750" s="103">
        <f t="shared" si="470"/>
        <v>3</v>
      </c>
      <c r="DJ750" s="103">
        <f t="shared" si="471"/>
        <v>1</v>
      </c>
      <c r="DK750" s="200">
        <f t="shared" si="480"/>
        <v>33.333333333333329</v>
      </c>
      <c r="DL750" s="201">
        <f t="shared" si="481"/>
        <v>2</v>
      </c>
    </row>
    <row r="751" spans="2:116" ht="24.95" customHeight="1">
      <c r="B751" s="48" t="s">
        <v>1599</v>
      </c>
      <c r="C751" s="16"/>
      <c r="D751" s="155" t="s">
        <v>1765</v>
      </c>
      <c r="E751" s="11" t="s">
        <v>1637</v>
      </c>
      <c r="F751" s="12" t="s">
        <v>992</v>
      </c>
      <c r="G751" s="12" t="s">
        <v>938</v>
      </c>
      <c r="H751" s="40" t="s">
        <v>523</v>
      </c>
      <c r="I751" s="41" t="s">
        <v>532</v>
      </c>
      <c r="J751" s="78" t="str">
        <f t="shared" si="443"/>
        <v xml:space="preserve">C4 </v>
      </c>
      <c r="K751" s="197" t="s">
        <v>1192</v>
      </c>
      <c r="L751" s="202" t="str">
        <f t="shared" si="472"/>
        <v>A</v>
      </c>
      <c r="M751" s="189" t="s">
        <v>1661</v>
      </c>
      <c r="N751" s="197" t="s">
        <v>1192</v>
      </c>
      <c r="O751" s="202" t="str">
        <f t="shared" si="444"/>
        <v>-</v>
      </c>
      <c r="P751" s="187"/>
      <c r="Q751" s="197" t="s">
        <v>1192</v>
      </c>
      <c r="R751" s="202" t="str">
        <f t="shared" si="445"/>
        <v>-</v>
      </c>
      <c r="S751" s="187"/>
      <c r="T751" s="197"/>
      <c r="U751" s="202" t="str">
        <f t="shared" si="446"/>
        <v>-</v>
      </c>
      <c r="V751" s="187"/>
      <c r="W751" s="197"/>
      <c r="X751" s="202" t="str">
        <f t="shared" si="447"/>
        <v>-</v>
      </c>
      <c r="Y751" s="187"/>
      <c r="Z751" s="197"/>
      <c r="AA751" s="202" t="str">
        <f t="shared" si="448"/>
        <v>-</v>
      </c>
      <c r="AB751" s="187"/>
      <c r="AC751" s="197"/>
      <c r="AD751" s="202" t="str">
        <f t="shared" si="473"/>
        <v>-</v>
      </c>
      <c r="AE751" s="187"/>
      <c r="AF751" s="197"/>
      <c r="AG751" s="202" t="str">
        <f t="shared" si="449"/>
        <v>-</v>
      </c>
      <c r="AH751" s="187"/>
      <c r="AI751" s="197"/>
      <c r="AJ751" s="202" t="str">
        <f t="shared" si="450"/>
        <v>-</v>
      </c>
      <c r="AK751" s="187"/>
      <c r="AL751" s="197"/>
      <c r="AM751" s="202" t="str">
        <f t="shared" si="451"/>
        <v>-</v>
      </c>
      <c r="AN751" s="187"/>
      <c r="AO751" s="197"/>
      <c r="AP751" s="202" t="str">
        <f t="shared" si="452"/>
        <v>-</v>
      </c>
      <c r="AQ751" s="187"/>
      <c r="AR751" s="197"/>
      <c r="AS751" s="202" t="str">
        <f t="shared" si="453"/>
        <v>-</v>
      </c>
      <c r="AT751" s="187"/>
      <c r="AU751" s="197"/>
      <c r="AV751" s="202" t="str">
        <f t="shared" si="454"/>
        <v>-</v>
      </c>
      <c r="AW751" s="187"/>
      <c r="AX751" s="197"/>
      <c r="AY751" s="202" t="str">
        <f t="shared" si="455"/>
        <v>-</v>
      </c>
      <c r="AZ751" s="187"/>
      <c r="BA751" s="197"/>
      <c r="BB751" s="202" t="str">
        <f t="shared" si="456"/>
        <v>-</v>
      </c>
      <c r="BC751" s="187"/>
      <c r="BD751" s="197"/>
      <c r="BE751" s="202" t="str">
        <f t="shared" si="457"/>
        <v>-</v>
      </c>
      <c r="BF751" s="187"/>
      <c r="BG751" s="197"/>
      <c r="BH751" s="202" t="str">
        <f t="shared" si="458"/>
        <v>-</v>
      </c>
      <c r="BI751" s="187"/>
      <c r="BJ751" s="197"/>
      <c r="BK751" s="202" t="str">
        <f t="shared" si="459"/>
        <v>-</v>
      </c>
      <c r="BL751" s="187"/>
      <c r="BM751" s="197"/>
      <c r="BN751" s="202" t="str">
        <f t="shared" si="460"/>
        <v>-</v>
      </c>
      <c r="BO751" s="187"/>
      <c r="BP751" s="197"/>
      <c r="BQ751" s="202" t="str">
        <f t="shared" si="461"/>
        <v>-</v>
      </c>
      <c r="BR751" s="187"/>
      <c r="BS751" s="197"/>
      <c r="BT751" s="202" t="str">
        <f t="shared" si="462"/>
        <v>-</v>
      </c>
      <c r="BU751" s="187"/>
      <c r="BV751" s="197"/>
      <c r="BW751" s="202" t="str">
        <f t="shared" si="463"/>
        <v>-</v>
      </c>
      <c r="BX751" s="187"/>
      <c r="BY751" s="197"/>
      <c r="BZ751" s="202" t="str">
        <f t="shared" si="464"/>
        <v>-</v>
      </c>
      <c r="CA751" s="187"/>
      <c r="CB751" s="197"/>
      <c r="CC751" s="202" t="str">
        <f t="shared" si="465"/>
        <v>-</v>
      </c>
      <c r="CD751" s="187"/>
      <c r="CE751" s="197"/>
      <c r="CF751" s="202" t="str">
        <f t="shared" si="466"/>
        <v>-</v>
      </c>
      <c r="CG751" s="187"/>
      <c r="CH751" s="197"/>
      <c r="CI751" s="202" t="str">
        <f t="shared" si="467"/>
        <v>-</v>
      </c>
      <c r="CJ751" s="187"/>
      <c r="CK751" s="197"/>
      <c r="CL751" s="202" t="str">
        <f t="shared" si="474"/>
        <v>-</v>
      </c>
      <c r="CM751" s="187"/>
      <c r="CN751" s="197"/>
      <c r="CO751" s="202" t="str">
        <f t="shared" si="475"/>
        <v>-</v>
      </c>
      <c r="CP751" s="187"/>
      <c r="CQ751" s="197"/>
      <c r="CR751" s="202" t="str">
        <f t="shared" si="468"/>
        <v>-</v>
      </c>
      <c r="CS751" s="187"/>
      <c r="CT751" s="197"/>
      <c r="CU751" s="202" t="str">
        <f t="shared" si="476"/>
        <v>-</v>
      </c>
      <c r="CV751" s="187"/>
      <c r="CW751" s="197"/>
      <c r="CX751" s="202" t="str">
        <f t="shared" si="477"/>
        <v>-</v>
      </c>
      <c r="CY751" s="187"/>
      <c r="CZ751" s="197"/>
      <c r="DA751" s="202" t="str">
        <f t="shared" si="469"/>
        <v>-</v>
      </c>
      <c r="DB751" s="187"/>
      <c r="DC751" s="197"/>
      <c r="DD751" s="202" t="str">
        <f t="shared" si="478"/>
        <v>-</v>
      </c>
      <c r="DE751" s="187"/>
      <c r="DF751" s="197"/>
      <c r="DG751" s="202" t="str">
        <f t="shared" si="479"/>
        <v>-</v>
      </c>
      <c r="DH751" s="187"/>
      <c r="DI751" s="103">
        <f t="shared" si="470"/>
        <v>3</v>
      </c>
      <c r="DJ751" s="103">
        <f t="shared" si="471"/>
        <v>1</v>
      </c>
      <c r="DK751" s="200">
        <f t="shared" si="480"/>
        <v>33.333333333333329</v>
      </c>
      <c r="DL751" s="201">
        <f t="shared" si="481"/>
        <v>2</v>
      </c>
    </row>
    <row r="752" spans="2:116" ht="24.95" customHeight="1">
      <c r="B752" s="48" t="s">
        <v>1599</v>
      </c>
      <c r="C752" s="16"/>
      <c r="D752" s="155" t="s">
        <v>1766</v>
      </c>
      <c r="E752" s="11" t="s">
        <v>1638</v>
      </c>
      <c r="F752" s="12" t="s">
        <v>992</v>
      </c>
      <c r="G752" s="12" t="s">
        <v>938</v>
      </c>
      <c r="H752" s="40" t="s">
        <v>523</v>
      </c>
      <c r="I752" s="41" t="s">
        <v>532</v>
      </c>
      <c r="J752" s="78" t="str">
        <f t="shared" si="443"/>
        <v xml:space="preserve">C4 </v>
      </c>
      <c r="K752" s="197" t="s">
        <v>1192</v>
      </c>
      <c r="L752" s="202" t="str">
        <f t="shared" si="472"/>
        <v>A</v>
      </c>
      <c r="M752" s="189" t="s">
        <v>1661</v>
      </c>
      <c r="N752" s="197" t="s">
        <v>1192</v>
      </c>
      <c r="O752" s="202" t="str">
        <f t="shared" si="444"/>
        <v>-</v>
      </c>
      <c r="P752" s="187"/>
      <c r="Q752" s="197" t="s">
        <v>1192</v>
      </c>
      <c r="R752" s="202" t="str">
        <f t="shared" si="445"/>
        <v>-</v>
      </c>
      <c r="S752" s="187"/>
      <c r="T752" s="197"/>
      <c r="U752" s="202" t="str">
        <f t="shared" si="446"/>
        <v>-</v>
      </c>
      <c r="V752" s="187"/>
      <c r="W752" s="197"/>
      <c r="X752" s="202" t="str">
        <f t="shared" si="447"/>
        <v>-</v>
      </c>
      <c r="Y752" s="187"/>
      <c r="Z752" s="197"/>
      <c r="AA752" s="202" t="str">
        <f t="shared" si="448"/>
        <v>-</v>
      </c>
      <c r="AB752" s="187"/>
      <c r="AC752" s="197"/>
      <c r="AD752" s="202" t="str">
        <f t="shared" si="473"/>
        <v>-</v>
      </c>
      <c r="AE752" s="187"/>
      <c r="AF752" s="197"/>
      <c r="AG752" s="202" t="str">
        <f t="shared" si="449"/>
        <v>-</v>
      </c>
      <c r="AH752" s="187"/>
      <c r="AI752" s="197"/>
      <c r="AJ752" s="202" t="str">
        <f t="shared" si="450"/>
        <v>-</v>
      </c>
      <c r="AK752" s="187"/>
      <c r="AL752" s="197"/>
      <c r="AM752" s="202" t="str">
        <f t="shared" si="451"/>
        <v>-</v>
      </c>
      <c r="AN752" s="187"/>
      <c r="AO752" s="197"/>
      <c r="AP752" s="202" t="str">
        <f t="shared" si="452"/>
        <v>-</v>
      </c>
      <c r="AQ752" s="187"/>
      <c r="AR752" s="197"/>
      <c r="AS752" s="202" t="str">
        <f t="shared" si="453"/>
        <v>-</v>
      </c>
      <c r="AT752" s="187"/>
      <c r="AU752" s="197"/>
      <c r="AV752" s="202" t="str">
        <f t="shared" si="454"/>
        <v>-</v>
      </c>
      <c r="AW752" s="187"/>
      <c r="AX752" s="197"/>
      <c r="AY752" s="202" t="str">
        <f t="shared" si="455"/>
        <v>-</v>
      </c>
      <c r="AZ752" s="187"/>
      <c r="BA752" s="197"/>
      <c r="BB752" s="202" t="str">
        <f t="shared" si="456"/>
        <v>-</v>
      </c>
      <c r="BC752" s="187"/>
      <c r="BD752" s="197"/>
      <c r="BE752" s="202" t="str">
        <f t="shared" si="457"/>
        <v>-</v>
      </c>
      <c r="BF752" s="187"/>
      <c r="BG752" s="197"/>
      <c r="BH752" s="202" t="str">
        <f t="shared" si="458"/>
        <v>-</v>
      </c>
      <c r="BI752" s="187"/>
      <c r="BJ752" s="197"/>
      <c r="BK752" s="202" t="str">
        <f t="shared" si="459"/>
        <v>-</v>
      </c>
      <c r="BL752" s="187"/>
      <c r="BM752" s="197"/>
      <c r="BN752" s="202" t="str">
        <f t="shared" si="460"/>
        <v>-</v>
      </c>
      <c r="BO752" s="187"/>
      <c r="BP752" s="197"/>
      <c r="BQ752" s="202" t="str">
        <f t="shared" si="461"/>
        <v>-</v>
      </c>
      <c r="BR752" s="187"/>
      <c r="BS752" s="197"/>
      <c r="BT752" s="202" t="str">
        <f t="shared" si="462"/>
        <v>-</v>
      </c>
      <c r="BU752" s="187"/>
      <c r="BV752" s="197"/>
      <c r="BW752" s="202" t="str">
        <f t="shared" si="463"/>
        <v>-</v>
      </c>
      <c r="BX752" s="187"/>
      <c r="BY752" s="197"/>
      <c r="BZ752" s="202" t="str">
        <f t="shared" si="464"/>
        <v>-</v>
      </c>
      <c r="CA752" s="187"/>
      <c r="CB752" s="197"/>
      <c r="CC752" s="202" t="str">
        <f t="shared" si="465"/>
        <v>-</v>
      </c>
      <c r="CD752" s="187"/>
      <c r="CE752" s="197"/>
      <c r="CF752" s="202" t="str">
        <f t="shared" si="466"/>
        <v>-</v>
      </c>
      <c r="CG752" s="187"/>
      <c r="CH752" s="197"/>
      <c r="CI752" s="202" t="str">
        <f t="shared" si="467"/>
        <v>-</v>
      </c>
      <c r="CJ752" s="187"/>
      <c r="CK752" s="197"/>
      <c r="CL752" s="202" t="str">
        <f t="shared" si="474"/>
        <v>-</v>
      </c>
      <c r="CM752" s="187"/>
      <c r="CN752" s="197"/>
      <c r="CO752" s="202" t="str">
        <f t="shared" si="475"/>
        <v>-</v>
      </c>
      <c r="CP752" s="187"/>
      <c r="CQ752" s="197"/>
      <c r="CR752" s="202" t="str">
        <f t="shared" si="468"/>
        <v>-</v>
      </c>
      <c r="CS752" s="187"/>
      <c r="CT752" s="197"/>
      <c r="CU752" s="202" t="str">
        <f t="shared" si="476"/>
        <v>-</v>
      </c>
      <c r="CV752" s="187"/>
      <c r="CW752" s="197"/>
      <c r="CX752" s="202" t="str">
        <f t="shared" si="477"/>
        <v>-</v>
      </c>
      <c r="CY752" s="187"/>
      <c r="CZ752" s="197"/>
      <c r="DA752" s="202" t="str">
        <f t="shared" si="469"/>
        <v>-</v>
      </c>
      <c r="DB752" s="187"/>
      <c r="DC752" s="197"/>
      <c r="DD752" s="202" t="str">
        <f t="shared" si="478"/>
        <v>-</v>
      </c>
      <c r="DE752" s="187"/>
      <c r="DF752" s="197"/>
      <c r="DG752" s="202" t="str">
        <f t="shared" si="479"/>
        <v>-</v>
      </c>
      <c r="DH752" s="187"/>
      <c r="DI752" s="103">
        <f t="shared" si="470"/>
        <v>3</v>
      </c>
      <c r="DJ752" s="103">
        <f t="shared" si="471"/>
        <v>1</v>
      </c>
      <c r="DK752" s="200">
        <f t="shared" si="480"/>
        <v>33.333333333333329</v>
      </c>
      <c r="DL752" s="201">
        <f t="shared" si="481"/>
        <v>2</v>
      </c>
    </row>
    <row r="753" spans="2:116" ht="24.95" customHeight="1">
      <c r="B753" s="48" t="s">
        <v>1599</v>
      </c>
      <c r="C753" s="16"/>
      <c r="D753" s="155" t="s">
        <v>1767</v>
      </c>
      <c r="E753" s="11" t="s">
        <v>1639</v>
      </c>
      <c r="F753" s="12" t="s">
        <v>992</v>
      </c>
      <c r="G753" s="12" t="s">
        <v>938</v>
      </c>
      <c r="H753" s="40" t="s">
        <v>523</v>
      </c>
      <c r="I753" s="41" t="s">
        <v>532</v>
      </c>
      <c r="J753" s="78" t="str">
        <f t="shared" ref="J753:J816" si="482">LEFT(I753,3)</f>
        <v xml:space="preserve">C4 </v>
      </c>
      <c r="K753" s="197" t="s">
        <v>1192</v>
      </c>
      <c r="L753" s="202" t="str">
        <f t="shared" si="472"/>
        <v>A</v>
      </c>
      <c r="M753" s="189" t="s">
        <v>1661</v>
      </c>
      <c r="N753" s="197" t="s">
        <v>1192</v>
      </c>
      <c r="O753" s="202" t="str">
        <f t="shared" si="444"/>
        <v>-</v>
      </c>
      <c r="P753" s="187"/>
      <c r="Q753" s="197" t="s">
        <v>1192</v>
      </c>
      <c r="R753" s="202" t="str">
        <f t="shared" si="445"/>
        <v>-</v>
      </c>
      <c r="S753" s="187"/>
      <c r="T753" s="197"/>
      <c r="U753" s="202" t="str">
        <f t="shared" si="446"/>
        <v>-</v>
      </c>
      <c r="V753" s="187"/>
      <c r="W753" s="197"/>
      <c r="X753" s="202" t="str">
        <f t="shared" si="447"/>
        <v>-</v>
      </c>
      <c r="Y753" s="187"/>
      <c r="Z753" s="197"/>
      <c r="AA753" s="202" t="str">
        <f t="shared" si="448"/>
        <v>-</v>
      </c>
      <c r="AB753" s="187"/>
      <c r="AC753" s="197"/>
      <c r="AD753" s="202" t="str">
        <f t="shared" si="473"/>
        <v>-</v>
      </c>
      <c r="AE753" s="187"/>
      <c r="AF753" s="197"/>
      <c r="AG753" s="202" t="str">
        <f t="shared" si="449"/>
        <v>-</v>
      </c>
      <c r="AH753" s="187"/>
      <c r="AI753" s="197"/>
      <c r="AJ753" s="202" t="str">
        <f t="shared" si="450"/>
        <v>-</v>
      </c>
      <c r="AK753" s="187"/>
      <c r="AL753" s="197"/>
      <c r="AM753" s="202" t="str">
        <f t="shared" si="451"/>
        <v>-</v>
      </c>
      <c r="AN753" s="187"/>
      <c r="AO753" s="197"/>
      <c r="AP753" s="202" t="str">
        <f t="shared" si="452"/>
        <v>-</v>
      </c>
      <c r="AQ753" s="187"/>
      <c r="AR753" s="197"/>
      <c r="AS753" s="202" t="str">
        <f t="shared" si="453"/>
        <v>-</v>
      </c>
      <c r="AT753" s="187"/>
      <c r="AU753" s="197"/>
      <c r="AV753" s="202" t="str">
        <f t="shared" si="454"/>
        <v>-</v>
      </c>
      <c r="AW753" s="187"/>
      <c r="AX753" s="197"/>
      <c r="AY753" s="202" t="str">
        <f t="shared" si="455"/>
        <v>-</v>
      </c>
      <c r="AZ753" s="187"/>
      <c r="BA753" s="197"/>
      <c r="BB753" s="202" t="str">
        <f t="shared" si="456"/>
        <v>-</v>
      </c>
      <c r="BC753" s="187"/>
      <c r="BD753" s="197"/>
      <c r="BE753" s="202" t="str">
        <f t="shared" si="457"/>
        <v>-</v>
      </c>
      <c r="BF753" s="187"/>
      <c r="BG753" s="197"/>
      <c r="BH753" s="202" t="str">
        <f t="shared" si="458"/>
        <v>-</v>
      </c>
      <c r="BI753" s="187"/>
      <c r="BJ753" s="197"/>
      <c r="BK753" s="202" t="str">
        <f t="shared" si="459"/>
        <v>-</v>
      </c>
      <c r="BL753" s="187"/>
      <c r="BM753" s="197"/>
      <c r="BN753" s="202" t="str">
        <f t="shared" si="460"/>
        <v>-</v>
      </c>
      <c r="BO753" s="187"/>
      <c r="BP753" s="197"/>
      <c r="BQ753" s="202" t="str">
        <f t="shared" si="461"/>
        <v>-</v>
      </c>
      <c r="BR753" s="187"/>
      <c r="BS753" s="197"/>
      <c r="BT753" s="202" t="str">
        <f t="shared" si="462"/>
        <v>-</v>
      </c>
      <c r="BU753" s="187"/>
      <c r="BV753" s="197"/>
      <c r="BW753" s="202" t="str">
        <f t="shared" si="463"/>
        <v>-</v>
      </c>
      <c r="BX753" s="187"/>
      <c r="BY753" s="197"/>
      <c r="BZ753" s="202" t="str">
        <f t="shared" si="464"/>
        <v>-</v>
      </c>
      <c r="CA753" s="187"/>
      <c r="CB753" s="197"/>
      <c r="CC753" s="202" t="str">
        <f t="shared" si="465"/>
        <v>-</v>
      </c>
      <c r="CD753" s="187"/>
      <c r="CE753" s="197"/>
      <c r="CF753" s="202" t="str">
        <f t="shared" si="466"/>
        <v>-</v>
      </c>
      <c r="CG753" s="187"/>
      <c r="CH753" s="197"/>
      <c r="CI753" s="202" t="str">
        <f t="shared" si="467"/>
        <v>-</v>
      </c>
      <c r="CJ753" s="187"/>
      <c r="CK753" s="197"/>
      <c r="CL753" s="202" t="str">
        <f t="shared" si="474"/>
        <v>-</v>
      </c>
      <c r="CM753" s="187"/>
      <c r="CN753" s="197"/>
      <c r="CO753" s="202" t="str">
        <f t="shared" si="475"/>
        <v>-</v>
      </c>
      <c r="CP753" s="187"/>
      <c r="CQ753" s="197"/>
      <c r="CR753" s="202" t="str">
        <f t="shared" si="468"/>
        <v>-</v>
      </c>
      <c r="CS753" s="187"/>
      <c r="CT753" s="197"/>
      <c r="CU753" s="202" t="str">
        <f t="shared" si="476"/>
        <v>-</v>
      </c>
      <c r="CV753" s="187"/>
      <c r="CW753" s="197"/>
      <c r="CX753" s="202" t="str">
        <f t="shared" si="477"/>
        <v>-</v>
      </c>
      <c r="CY753" s="187"/>
      <c r="CZ753" s="197"/>
      <c r="DA753" s="202" t="str">
        <f t="shared" si="469"/>
        <v>-</v>
      </c>
      <c r="DB753" s="187"/>
      <c r="DC753" s="197"/>
      <c r="DD753" s="202" t="str">
        <f t="shared" si="478"/>
        <v>-</v>
      </c>
      <c r="DE753" s="187"/>
      <c r="DF753" s="197"/>
      <c r="DG753" s="202" t="str">
        <f t="shared" si="479"/>
        <v>-</v>
      </c>
      <c r="DH753" s="187"/>
      <c r="DI753" s="103">
        <f t="shared" si="470"/>
        <v>3</v>
      </c>
      <c r="DJ753" s="103">
        <f t="shared" si="471"/>
        <v>1</v>
      </c>
      <c r="DK753" s="200">
        <f t="shared" si="480"/>
        <v>33.333333333333329</v>
      </c>
      <c r="DL753" s="201">
        <f t="shared" si="481"/>
        <v>2</v>
      </c>
    </row>
    <row r="754" spans="2:116" ht="24.95" customHeight="1">
      <c r="B754" s="48" t="s">
        <v>1599</v>
      </c>
      <c r="C754" s="16"/>
      <c r="D754" s="155" t="s">
        <v>1768</v>
      </c>
      <c r="E754" s="11" t="s">
        <v>1640</v>
      </c>
      <c r="F754" s="12" t="s">
        <v>992</v>
      </c>
      <c r="G754" s="12" t="s">
        <v>938</v>
      </c>
      <c r="H754" s="40" t="s">
        <v>523</v>
      </c>
      <c r="I754" s="41" t="s">
        <v>532</v>
      </c>
      <c r="J754" s="78" t="str">
        <f t="shared" si="482"/>
        <v xml:space="preserve">C4 </v>
      </c>
      <c r="K754" s="197" t="s">
        <v>1192</v>
      </c>
      <c r="L754" s="202" t="str">
        <f t="shared" si="472"/>
        <v>A</v>
      </c>
      <c r="M754" s="189" t="s">
        <v>1661</v>
      </c>
      <c r="N754" s="197" t="s">
        <v>1192</v>
      </c>
      <c r="O754" s="202" t="str">
        <f t="shared" si="444"/>
        <v>-</v>
      </c>
      <c r="P754" s="187"/>
      <c r="Q754" s="197" t="s">
        <v>1192</v>
      </c>
      <c r="R754" s="202" t="str">
        <f t="shared" si="445"/>
        <v>-</v>
      </c>
      <c r="S754" s="187"/>
      <c r="T754" s="197"/>
      <c r="U754" s="202" t="str">
        <f t="shared" si="446"/>
        <v>-</v>
      </c>
      <c r="V754" s="187"/>
      <c r="W754" s="197"/>
      <c r="X754" s="202" t="str">
        <f t="shared" si="447"/>
        <v>-</v>
      </c>
      <c r="Y754" s="187"/>
      <c r="Z754" s="197"/>
      <c r="AA754" s="202" t="str">
        <f t="shared" si="448"/>
        <v>-</v>
      </c>
      <c r="AB754" s="187"/>
      <c r="AC754" s="197"/>
      <c r="AD754" s="202" t="str">
        <f t="shared" si="473"/>
        <v>-</v>
      </c>
      <c r="AE754" s="187"/>
      <c r="AF754" s="197"/>
      <c r="AG754" s="202" t="str">
        <f t="shared" si="449"/>
        <v>-</v>
      </c>
      <c r="AH754" s="187"/>
      <c r="AI754" s="197"/>
      <c r="AJ754" s="202" t="str">
        <f t="shared" si="450"/>
        <v>-</v>
      </c>
      <c r="AK754" s="187"/>
      <c r="AL754" s="197"/>
      <c r="AM754" s="202" t="str">
        <f t="shared" si="451"/>
        <v>-</v>
      </c>
      <c r="AN754" s="187"/>
      <c r="AO754" s="197"/>
      <c r="AP754" s="202" t="str">
        <f t="shared" si="452"/>
        <v>-</v>
      </c>
      <c r="AQ754" s="187"/>
      <c r="AR754" s="197"/>
      <c r="AS754" s="202" t="str">
        <f t="shared" si="453"/>
        <v>-</v>
      </c>
      <c r="AT754" s="187"/>
      <c r="AU754" s="197"/>
      <c r="AV754" s="202" t="str">
        <f t="shared" si="454"/>
        <v>-</v>
      </c>
      <c r="AW754" s="187"/>
      <c r="AX754" s="197"/>
      <c r="AY754" s="202" t="str">
        <f t="shared" si="455"/>
        <v>-</v>
      </c>
      <c r="AZ754" s="187"/>
      <c r="BA754" s="197"/>
      <c r="BB754" s="202" t="str">
        <f t="shared" si="456"/>
        <v>-</v>
      </c>
      <c r="BC754" s="187"/>
      <c r="BD754" s="197"/>
      <c r="BE754" s="202" t="str">
        <f t="shared" si="457"/>
        <v>-</v>
      </c>
      <c r="BF754" s="187"/>
      <c r="BG754" s="197"/>
      <c r="BH754" s="202" t="str">
        <f t="shared" si="458"/>
        <v>-</v>
      </c>
      <c r="BI754" s="187"/>
      <c r="BJ754" s="197"/>
      <c r="BK754" s="202" t="str">
        <f t="shared" si="459"/>
        <v>-</v>
      </c>
      <c r="BL754" s="187"/>
      <c r="BM754" s="197"/>
      <c r="BN754" s="202" t="str">
        <f t="shared" si="460"/>
        <v>-</v>
      </c>
      <c r="BO754" s="187"/>
      <c r="BP754" s="197"/>
      <c r="BQ754" s="202" t="str">
        <f t="shared" si="461"/>
        <v>-</v>
      </c>
      <c r="BR754" s="187"/>
      <c r="BS754" s="197"/>
      <c r="BT754" s="202" t="str">
        <f t="shared" si="462"/>
        <v>-</v>
      </c>
      <c r="BU754" s="187"/>
      <c r="BV754" s="197"/>
      <c r="BW754" s="202" t="str">
        <f t="shared" si="463"/>
        <v>-</v>
      </c>
      <c r="BX754" s="187"/>
      <c r="BY754" s="197"/>
      <c r="BZ754" s="202" t="str">
        <f t="shared" si="464"/>
        <v>-</v>
      </c>
      <c r="CA754" s="187"/>
      <c r="CB754" s="197"/>
      <c r="CC754" s="202" t="str">
        <f t="shared" si="465"/>
        <v>-</v>
      </c>
      <c r="CD754" s="187"/>
      <c r="CE754" s="197"/>
      <c r="CF754" s="202" t="str">
        <f t="shared" si="466"/>
        <v>-</v>
      </c>
      <c r="CG754" s="187"/>
      <c r="CH754" s="197"/>
      <c r="CI754" s="202" t="str">
        <f t="shared" si="467"/>
        <v>-</v>
      </c>
      <c r="CJ754" s="187"/>
      <c r="CK754" s="197"/>
      <c r="CL754" s="202" t="str">
        <f t="shared" si="474"/>
        <v>-</v>
      </c>
      <c r="CM754" s="187"/>
      <c r="CN754" s="197"/>
      <c r="CO754" s="202" t="str">
        <f t="shared" si="475"/>
        <v>-</v>
      </c>
      <c r="CP754" s="187"/>
      <c r="CQ754" s="197"/>
      <c r="CR754" s="202" t="str">
        <f t="shared" si="468"/>
        <v>-</v>
      </c>
      <c r="CS754" s="187"/>
      <c r="CT754" s="197"/>
      <c r="CU754" s="202" t="str">
        <f t="shared" si="476"/>
        <v>-</v>
      </c>
      <c r="CV754" s="187"/>
      <c r="CW754" s="197"/>
      <c r="CX754" s="202" t="str">
        <f t="shared" si="477"/>
        <v>-</v>
      </c>
      <c r="CY754" s="187"/>
      <c r="CZ754" s="197"/>
      <c r="DA754" s="202" t="str">
        <f t="shared" si="469"/>
        <v>-</v>
      </c>
      <c r="DB754" s="187"/>
      <c r="DC754" s="197"/>
      <c r="DD754" s="202" t="str">
        <f t="shared" si="478"/>
        <v>-</v>
      </c>
      <c r="DE754" s="187"/>
      <c r="DF754" s="197"/>
      <c r="DG754" s="202" t="str">
        <f t="shared" si="479"/>
        <v>-</v>
      </c>
      <c r="DH754" s="187"/>
      <c r="DI754" s="103">
        <f t="shared" si="470"/>
        <v>3</v>
      </c>
      <c r="DJ754" s="103">
        <f t="shared" si="471"/>
        <v>1</v>
      </c>
      <c r="DK754" s="200">
        <f t="shared" si="480"/>
        <v>33.333333333333329</v>
      </c>
      <c r="DL754" s="201">
        <f t="shared" si="481"/>
        <v>2</v>
      </c>
    </row>
    <row r="755" spans="2:116" ht="24.95" customHeight="1">
      <c r="B755" s="48"/>
      <c r="C755" s="16"/>
      <c r="D755" s="155" t="s">
        <v>1769</v>
      </c>
      <c r="E755" s="11" t="s">
        <v>1641</v>
      </c>
      <c r="F755" s="12" t="s">
        <v>992</v>
      </c>
      <c r="G755" s="12" t="s">
        <v>938</v>
      </c>
      <c r="H755" s="40" t="s">
        <v>523</v>
      </c>
      <c r="I755" s="41" t="s">
        <v>532</v>
      </c>
      <c r="J755" s="78" t="str">
        <f t="shared" si="482"/>
        <v xml:space="preserve">C4 </v>
      </c>
      <c r="K755" s="197" t="s">
        <v>1192</v>
      </c>
      <c r="L755" s="202" t="str">
        <f t="shared" si="472"/>
        <v>A</v>
      </c>
      <c r="M755" s="189" t="s">
        <v>1661</v>
      </c>
      <c r="N755" s="197" t="s">
        <v>1192</v>
      </c>
      <c r="O755" s="202" t="str">
        <f t="shared" si="444"/>
        <v>-</v>
      </c>
      <c r="P755" s="187"/>
      <c r="Q755" s="197" t="s">
        <v>1192</v>
      </c>
      <c r="R755" s="202" t="str">
        <f t="shared" si="445"/>
        <v>-</v>
      </c>
      <c r="S755" s="187"/>
      <c r="T755" s="197"/>
      <c r="U755" s="202" t="str">
        <f t="shared" si="446"/>
        <v>-</v>
      </c>
      <c r="V755" s="187"/>
      <c r="W755" s="197"/>
      <c r="X755" s="202" t="str">
        <f t="shared" si="447"/>
        <v>-</v>
      </c>
      <c r="Y755" s="187"/>
      <c r="Z755" s="197"/>
      <c r="AA755" s="202" t="str">
        <f t="shared" si="448"/>
        <v>-</v>
      </c>
      <c r="AB755" s="187"/>
      <c r="AC755" s="197"/>
      <c r="AD755" s="202" t="str">
        <f t="shared" si="473"/>
        <v>-</v>
      </c>
      <c r="AE755" s="187"/>
      <c r="AF755" s="197"/>
      <c r="AG755" s="202" t="str">
        <f t="shared" si="449"/>
        <v>-</v>
      </c>
      <c r="AH755" s="187"/>
      <c r="AI755" s="197"/>
      <c r="AJ755" s="202" t="str">
        <f t="shared" si="450"/>
        <v>-</v>
      </c>
      <c r="AK755" s="187"/>
      <c r="AL755" s="197"/>
      <c r="AM755" s="202" t="str">
        <f t="shared" si="451"/>
        <v>-</v>
      </c>
      <c r="AN755" s="187"/>
      <c r="AO755" s="197"/>
      <c r="AP755" s="202" t="str">
        <f t="shared" si="452"/>
        <v>-</v>
      </c>
      <c r="AQ755" s="187"/>
      <c r="AR755" s="197"/>
      <c r="AS755" s="202" t="str">
        <f t="shared" si="453"/>
        <v>-</v>
      </c>
      <c r="AT755" s="187"/>
      <c r="AU755" s="197"/>
      <c r="AV755" s="202" t="str">
        <f t="shared" si="454"/>
        <v>-</v>
      </c>
      <c r="AW755" s="187"/>
      <c r="AX755" s="197"/>
      <c r="AY755" s="202" t="str">
        <f t="shared" si="455"/>
        <v>-</v>
      </c>
      <c r="AZ755" s="187"/>
      <c r="BA755" s="197"/>
      <c r="BB755" s="202" t="str">
        <f t="shared" si="456"/>
        <v>-</v>
      </c>
      <c r="BC755" s="187"/>
      <c r="BD755" s="197"/>
      <c r="BE755" s="202" t="str">
        <f t="shared" si="457"/>
        <v>-</v>
      </c>
      <c r="BF755" s="187"/>
      <c r="BG755" s="197"/>
      <c r="BH755" s="202" t="str">
        <f t="shared" si="458"/>
        <v>-</v>
      </c>
      <c r="BI755" s="187"/>
      <c r="BJ755" s="197"/>
      <c r="BK755" s="202" t="str">
        <f t="shared" si="459"/>
        <v>-</v>
      </c>
      <c r="BL755" s="187"/>
      <c r="BM755" s="197"/>
      <c r="BN755" s="202" t="str">
        <f t="shared" si="460"/>
        <v>-</v>
      </c>
      <c r="BO755" s="187"/>
      <c r="BP755" s="197"/>
      <c r="BQ755" s="202" t="str">
        <f t="shared" si="461"/>
        <v>-</v>
      </c>
      <c r="BR755" s="187"/>
      <c r="BS755" s="197"/>
      <c r="BT755" s="202" t="str">
        <f t="shared" si="462"/>
        <v>-</v>
      </c>
      <c r="BU755" s="187"/>
      <c r="BV755" s="197"/>
      <c r="BW755" s="202" t="str">
        <f t="shared" si="463"/>
        <v>-</v>
      </c>
      <c r="BX755" s="187"/>
      <c r="BY755" s="197"/>
      <c r="BZ755" s="202" t="str">
        <f t="shared" si="464"/>
        <v>-</v>
      </c>
      <c r="CA755" s="187"/>
      <c r="CB755" s="197"/>
      <c r="CC755" s="202" t="str">
        <f t="shared" si="465"/>
        <v>-</v>
      </c>
      <c r="CD755" s="187"/>
      <c r="CE755" s="197"/>
      <c r="CF755" s="202" t="str">
        <f t="shared" si="466"/>
        <v>-</v>
      </c>
      <c r="CG755" s="187"/>
      <c r="CH755" s="197"/>
      <c r="CI755" s="202" t="str">
        <f t="shared" si="467"/>
        <v>-</v>
      </c>
      <c r="CJ755" s="187"/>
      <c r="CK755" s="197"/>
      <c r="CL755" s="202" t="str">
        <f t="shared" si="474"/>
        <v>-</v>
      </c>
      <c r="CM755" s="187"/>
      <c r="CN755" s="197"/>
      <c r="CO755" s="202" t="str">
        <f t="shared" si="475"/>
        <v>-</v>
      </c>
      <c r="CP755" s="187"/>
      <c r="CQ755" s="197"/>
      <c r="CR755" s="202" t="str">
        <f t="shared" si="468"/>
        <v>-</v>
      </c>
      <c r="CS755" s="187"/>
      <c r="CT755" s="197"/>
      <c r="CU755" s="202" t="str">
        <f t="shared" si="476"/>
        <v>-</v>
      </c>
      <c r="CV755" s="187"/>
      <c r="CW755" s="197"/>
      <c r="CX755" s="202" t="str">
        <f t="shared" si="477"/>
        <v>-</v>
      </c>
      <c r="CY755" s="187"/>
      <c r="CZ755" s="197"/>
      <c r="DA755" s="202" t="str">
        <f t="shared" si="469"/>
        <v>-</v>
      </c>
      <c r="DB755" s="187"/>
      <c r="DC755" s="197"/>
      <c r="DD755" s="202" t="str">
        <f t="shared" si="478"/>
        <v>-</v>
      </c>
      <c r="DE755" s="187"/>
      <c r="DF755" s="197"/>
      <c r="DG755" s="202" t="str">
        <f t="shared" si="479"/>
        <v>-</v>
      </c>
      <c r="DH755" s="187"/>
      <c r="DI755" s="103">
        <f t="shared" si="470"/>
        <v>3</v>
      </c>
      <c r="DJ755" s="103">
        <f t="shared" si="471"/>
        <v>1</v>
      </c>
      <c r="DK755" s="200">
        <f t="shared" si="480"/>
        <v>33.333333333333329</v>
      </c>
      <c r="DL755" s="201">
        <f t="shared" si="481"/>
        <v>2</v>
      </c>
    </row>
    <row r="756" spans="2:116" ht="24.95" customHeight="1">
      <c r="B756" s="48" t="s">
        <v>1599</v>
      </c>
      <c r="C756" s="48"/>
      <c r="D756" s="14" t="s">
        <v>1642</v>
      </c>
      <c r="E756" s="11" t="s">
        <v>1643</v>
      </c>
      <c r="F756" s="12" t="s">
        <v>989</v>
      </c>
      <c r="G756" s="12" t="s">
        <v>994</v>
      </c>
      <c r="H756" s="40" t="s">
        <v>523</v>
      </c>
      <c r="I756" s="41" t="s">
        <v>532</v>
      </c>
      <c r="J756" s="78" t="str">
        <f t="shared" si="482"/>
        <v xml:space="preserve">C4 </v>
      </c>
      <c r="K756" s="197" t="s">
        <v>1192</v>
      </c>
      <c r="L756" s="202" t="str">
        <f t="shared" si="472"/>
        <v>-</v>
      </c>
      <c r="M756" s="191"/>
      <c r="N756" s="197" t="s">
        <v>1192</v>
      </c>
      <c r="O756" s="202" t="str">
        <f t="shared" si="444"/>
        <v>-</v>
      </c>
      <c r="P756" s="187"/>
      <c r="Q756" s="197" t="s">
        <v>1192</v>
      </c>
      <c r="R756" s="202" t="str">
        <f t="shared" si="445"/>
        <v>-</v>
      </c>
      <c r="S756" s="187"/>
      <c r="T756" s="197"/>
      <c r="U756" s="202" t="str">
        <f t="shared" si="446"/>
        <v>-</v>
      </c>
      <c r="V756" s="187"/>
      <c r="W756" s="197"/>
      <c r="X756" s="202" t="str">
        <f t="shared" si="447"/>
        <v>-</v>
      </c>
      <c r="Y756" s="187"/>
      <c r="Z756" s="197"/>
      <c r="AA756" s="202" t="str">
        <f t="shared" si="448"/>
        <v>-</v>
      </c>
      <c r="AB756" s="187"/>
      <c r="AC756" s="197"/>
      <c r="AD756" s="202" t="str">
        <f t="shared" si="473"/>
        <v>-</v>
      </c>
      <c r="AE756" s="187"/>
      <c r="AF756" s="197"/>
      <c r="AG756" s="202" t="str">
        <f t="shared" si="449"/>
        <v>-</v>
      </c>
      <c r="AH756" s="187"/>
      <c r="AI756" s="197"/>
      <c r="AJ756" s="202" t="str">
        <f t="shared" si="450"/>
        <v>-</v>
      </c>
      <c r="AK756" s="187"/>
      <c r="AL756" s="197"/>
      <c r="AM756" s="202" t="str">
        <f t="shared" si="451"/>
        <v>-</v>
      </c>
      <c r="AN756" s="187"/>
      <c r="AO756" s="197"/>
      <c r="AP756" s="202" t="str">
        <f t="shared" si="452"/>
        <v>-</v>
      </c>
      <c r="AQ756" s="187"/>
      <c r="AR756" s="197"/>
      <c r="AS756" s="202" t="str">
        <f t="shared" si="453"/>
        <v>-</v>
      </c>
      <c r="AT756" s="187"/>
      <c r="AU756" s="197"/>
      <c r="AV756" s="202" t="str">
        <f t="shared" si="454"/>
        <v>-</v>
      </c>
      <c r="AW756" s="187"/>
      <c r="AX756" s="197"/>
      <c r="AY756" s="202" t="str">
        <f t="shared" si="455"/>
        <v>-</v>
      </c>
      <c r="AZ756" s="187"/>
      <c r="BA756" s="197"/>
      <c r="BB756" s="202" t="str">
        <f t="shared" si="456"/>
        <v>-</v>
      </c>
      <c r="BC756" s="187"/>
      <c r="BD756" s="197"/>
      <c r="BE756" s="202" t="str">
        <f t="shared" si="457"/>
        <v>-</v>
      </c>
      <c r="BF756" s="187"/>
      <c r="BG756" s="197"/>
      <c r="BH756" s="202" t="str">
        <f t="shared" si="458"/>
        <v>-</v>
      </c>
      <c r="BI756" s="187"/>
      <c r="BJ756" s="197"/>
      <c r="BK756" s="202" t="str">
        <f t="shared" si="459"/>
        <v>-</v>
      </c>
      <c r="BL756" s="187"/>
      <c r="BM756" s="197"/>
      <c r="BN756" s="202" t="str">
        <f t="shared" si="460"/>
        <v>-</v>
      </c>
      <c r="BO756" s="187"/>
      <c r="BP756" s="197"/>
      <c r="BQ756" s="202" t="str">
        <f t="shared" si="461"/>
        <v>-</v>
      </c>
      <c r="BR756" s="187"/>
      <c r="BS756" s="197"/>
      <c r="BT756" s="202" t="str">
        <f t="shared" si="462"/>
        <v>-</v>
      </c>
      <c r="BU756" s="187"/>
      <c r="BV756" s="197"/>
      <c r="BW756" s="202" t="str">
        <f t="shared" si="463"/>
        <v>-</v>
      </c>
      <c r="BX756" s="187"/>
      <c r="BY756" s="197"/>
      <c r="BZ756" s="202" t="str">
        <f t="shared" si="464"/>
        <v>-</v>
      </c>
      <c r="CA756" s="187"/>
      <c r="CB756" s="197"/>
      <c r="CC756" s="202" t="str">
        <f t="shared" si="465"/>
        <v>-</v>
      </c>
      <c r="CD756" s="187"/>
      <c r="CE756" s="197"/>
      <c r="CF756" s="202" t="str">
        <f t="shared" si="466"/>
        <v>-</v>
      </c>
      <c r="CG756" s="187"/>
      <c r="CH756" s="197"/>
      <c r="CI756" s="202" t="str">
        <f t="shared" si="467"/>
        <v>-</v>
      </c>
      <c r="CJ756" s="187"/>
      <c r="CK756" s="197"/>
      <c r="CL756" s="202" t="str">
        <f t="shared" si="474"/>
        <v>-</v>
      </c>
      <c r="CM756" s="187"/>
      <c r="CN756" s="197"/>
      <c r="CO756" s="202" t="str">
        <f t="shared" si="475"/>
        <v>-</v>
      </c>
      <c r="CP756" s="187"/>
      <c r="CQ756" s="197"/>
      <c r="CR756" s="202" t="str">
        <f t="shared" si="468"/>
        <v>-</v>
      </c>
      <c r="CS756" s="187"/>
      <c r="CT756" s="197"/>
      <c r="CU756" s="202" t="str">
        <f t="shared" si="476"/>
        <v>-</v>
      </c>
      <c r="CV756" s="187"/>
      <c r="CW756" s="197"/>
      <c r="CX756" s="202" t="str">
        <f t="shared" si="477"/>
        <v>-</v>
      </c>
      <c r="CY756" s="187"/>
      <c r="CZ756" s="197"/>
      <c r="DA756" s="202" t="str">
        <f t="shared" si="469"/>
        <v>-</v>
      </c>
      <c r="DB756" s="187"/>
      <c r="DC756" s="197"/>
      <c r="DD756" s="202" t="str">
        <f t="shared" si="478"/>
        <v>-</v>
      </c>
      <c r="DE756" s="187"/>
      <c r="DF756" s="197"/>
      <c r="DG756" s="202" t="str">
        <f t="shared" si="479"/>
        <v>-</v>
      </c>
      <c r="DH756" s="187"/>
      <c r="DI756" s="103">
        <f t="shared" si="470"/>
        <v>3</v>
      </c>
      <c r="DJ756" s="103">
        <f t="shared" si="471"/>
        <v>0</v>
      </c>
      <c r="DK756" s="200">
        <f t="shared" si="480"/>
        <v>0</v>
      </c>
      <c r="DL756" s="201">
        <f t="shared" si="481"/>
        <v>1</v>
      </c>
    </row>
    <row r="757" spans="2:116" ht="24.95" customHeight="1">
      <c r="B757" s="48" t="s">
        <v>1599</v>
      </c>
      <c r="C757" s="48"/>
      <c r="D757" s="14" t="s">
        <v>1644</v>
      </c>
      <c r="E757" s="11" t="s">
        <v>1645</v>
      </c>
      <c r="F757" s="12" t="s">
        <v>991</v>
      </c>
      <c r="G757" s="12" t="s">
        <v>937</v>
      </c>
      <c r="H757" s="40" t="s">
        <v>967</v>
      </c>
      <c r="I757" s="41" t="s">
        <v>532</v>
      </c>
      <c r="J757" s="78" t="str">
        <f t="shared" si="482"/>
        <v xml:space="preserve">C4 </v>
      </c>
      <c r="K757" s="197" t="s">
        <v>1192</v>
      </c>
      <c r="L757" s="202" t="str">
        <f t="shared" si="472"/>
        <v>A</v>
      </c>
      <c r="M757" s="189" t="s">
        <v>2066</v>
      </c>
      <c r="N757" s="197" t="s">
        <v>1192</v>
      </c>
      <c r="O757" s="202" t="str">
        <f t="shared" si="444"/>
        <v>-</v>
      </c>
      <c r="P757" s="187"/>
      <c r="Q757" s="197" t="s">
        <v>1192</v>
      </c>
      <c r="R757" s="202" t="str">
        <f t="shared" si="445"/>
        <v>-</v>
      </c>
      <c r="S757" s="187"/>
      <c r="T757" s="197"/>
      <c r="U757" s="202" t="str">
        <f t="shared" si="446"/>
        <v>-</v>
      </c>
      <c r="V757" s="187"/>
      <c r="W757" s="197"/>
      <c r="X757" s="202" t="str">
        <f t="shared" si="447"/>
        <v>-</v>
      </c>
      <c r="Y757" s="187"/>
      <c r="Z757" s="197"/>
      <c r="AA757" s="202" t="str">
        <f t="shared" si="448"/>
        <v>-</v>
      </c>
      <c r="AB757" s="187"/>
      <c r="AC757" s="197"/>
      <c r="AD757" s="202" t="str">
        <f t="shared" si="473"/>
        <v>-</v>
      </c>
      <c r="AE757" s="187"/>
      <c r="AF757" s="197"/>
      <c r="AG757" s="202" t="str">
        <f t="shared" si="449"/>
        <v>-</v>
      </c>
      <c r="AH757" s="187"/>
      <c r="AI757" s="197"/>
      <c r="AJ757" s="202" t="str">
        <f t="shared" si="450"/>
        <v>-</v>
      </c>
      <c r="AK757" s="187"/>
      <c r="AL757" s="197"/>
      <c r="AM757" s="202" t="str">
        <f t="shared" si="451"/>
        <v>-</v>
      </c>
      <c r="AN757" s="187"/>
      <c r="AO757" s="197"/>
      <c r="AP757" s="202" t="str">
        <f t="shared" si="452"/>
        <v>-</v>
      </c>
      <c r="AQ757" s="187"/>
      <c r="AR757" s="197"/>
      <c r="AS757" s="202" t="str">
        <f t="shared" si="453"/>
        <v>-</v>
      </c>
      <c r="AT757" s="187"/>
      <c r="AU757" s="197"/>
      <c r="AV757" s="202" t="str">
        <f t="shared" si="454"/>
        <v>-</v>
      </c>
      <c r="AW757" s="187"/>
      <c r="AX757" s="197"/>
      <c r="AY757" s="202" t="str">
        <f t="shared" si="455"/>
        <v>-</v>
      </c>
      <c r="AZ757" s="187"/>
      <c r="BA757" s="197"/>
      <c r="BB757" s="202" t="str">
        <f t="shared" si="456"/>
        <v>-</v>
      </c>
      <c r="BC757" s="187"/>
      <c r="BD757" s="197"/>
      <c r="BE757" s="202" t="str">
        <f t="shared" si="457"/>
        <v>-</v>
      </c>
      <c r="BF757" s="187"/>
      <c r="BG757" s="197"/>
      <c r="BH757" s="202" t="str">
        <f t="shared" si="458"/>
        <v>-</v>
      </c>
      <c r="BI757" s="187"/>
      <c r="BJ757" s="197"/>
      <c r="BK757" s="202" t="str">
        <f t="shared" si="459"/>
        <v>-</v>
      </c>
      <c r="BL757" s="187"/>
      <c r="BM757" s="197"/>
      <c r="BN757" s="202" t="str">
        <f t="shared" si="460"/>
        <v>-</v>
      </c>
      <c r="BO757" s="187"/>
      <c r="BP757" s="197"/>
      <c r="BQ757" s="202" t="str">
        <f t="shared" si="461"/>
        <v>-</v>
      </c>
      <c r="BR757" s="187"/>
      <c r="BS757" s="197"/>
      <c r="BT757" s="202" t="str">
        <f t="shared" si="462"/>
        <v>-</v>
      </c>
      <c r="BU757" s="187"/>
      <c r="BV757" s="197"/>
      <c r="BW757" s="202" t="str">
        <f t="shared" si="463"/>
        <v>-</v>
      </c>
      <c r="BX757" s="187"/>
      <c r="BY757" s="197"/>
      <c r="BZ757" s="202" t="str">
        <f t="shared" si="464"/>
        <v>-</v>
      </c>
      <c r="CA757" s="187"/>
      <c r="CB757" s="197"/>
      <c r="CC757" s="202" t="str">
        <f t="shared" si="465"/>
        <v>-</v>
      </c>
      <c r="CD757" s="187"/>
      <c r="CE757" s="197"/>
      <c r="CF757" s="202" t="str">
        <f t="shared" si="466"/>
        <v>-</v>
      </c>
      <c r="CG757" s="187"/>
      <c r="CH757" s="197"/>
      <c r="CI757" s="202" t="str">
        <f t="shared" si="467"/>
        <v>-</v>
      </c>
      <c r="CJ757" s="187"/>
      <c r="CK757" s="197"/>
      <c r="CL757" s="202" t="str">
        <f t="shared" si="474"/>
        <v>-</v>
      </c>
      <c r="CM757" s="187"/>
      <c r="CN757" s="197"/>
      <c r="CO757" s="202" t="str">
        <f t="shared" si="475"/>
        <v>-</v>
      </c>
      <c r="CP757" s="187"/>
      <c r="CQ757" s="197"/>
      <c r="CR757" s="202" t="str">
        <f t="shared" si="468"/>
        <v>-</v>
      </c>
      <c r="CS757" s="187"/>
      <c r="CT757" s="197"/>
      <c r="CU757" s="202" t="str">
        <f t="shared" si="476"/>
        <v>-</v>
      </c>
      <c r="CV757" s="187"/>
      <c r="CW757" s="197"/>
      <c r="CX757" s="202" t="str">
        <f t="shared" si="477"/>
        <v>-</v>
      </c>
      <c r="CY757" s="187"/>
      <c r="CZ757" s="197"/>
      <c r="DA757" s="202" t="str">
        <f t="shared" si="469"/>
        <v>-</v>
      </c>
      <c r="DB757" s="187"/>
      <c r="DC757" s="197"/>
      <c r="DD757" s="202" t="str">
        <f t="shared" si="478"/>
        <v>-</v>
      </c>
      <c r="DE757" s="187"/>
      <c r="DF757" s="197"/>
      <c r="DG757" s="202" t="str">
        <f t="shared" si="479"/>
        <v>-</v>
      </c>
      <c r="DH757" s="187"/>
      <c r="DI757" s="103">
        <f t="shared" si="470"/>
        <v>3</v>
      </c>
      <c r="DJ757" s="103">
        <f t="shared" si="471"/>
        <v>1</v>
      </c>
      <c r="DK757" s="200">
        <f t="shared" si="480"/>
        <v>33.333333333333329</v>
      </c>
      <c r="DL757" s="201">
        <f t="shared" si="481"/>
        <v>2</v>
      </c>
    </row>
    <row r="758" spans="2:116" ht="24.95" customHeight="1">
      <c r="B758" s="48" t="s">
        <v>1599</v>
      </c>
      <c r="C758" s="48"/>
      <c r="D758" s="14" t="s">
        <v>1646</v>
      </c>
      <c r="E758" s="11" t="s">
        <v>1647</v>
      </c>
      <c r="F758" s="12" t="s">
        <v>996</v>
      </c>
      <c r="G758" s="12" t="s">
        <v>958</v>
      </c>
      <c r="H758" s="40" t="s">
        <v>520</v>
      </c>
      <c r="I758" s="41" t="s">
        <v>533</v>
      </c>
      <c r="J758" s="78" t="str">
        <f t="shared" si="482"/>
        <v xml:space="preserve">C1 </v>
      </c>
      <c r="K758" s="197" t="s">
        <v>1192</v>
      </c>
      <c r="L758" s="202" t="str">
        <f t="shared" si="472"/>
        <v>A</v>
      </c>
      <c r="M758" s="189" t="s">
        <v>1661</v>
      </c>
      <c r="N758" s="197" t="s">
        <v>1192</v>
      </c>
      <c r="O758" s="202" t="str">
        <f t="shared" si="444"/>
        <v>A</v>
      </c>
      <c r="P758" s="189" t="s">
        <v>1661</v>
      </c>
      <c r="Q758" s="197" t="s">
        <v>1192</v>
      </c>
      <c r="R758" s="202" t="str">
        <f t="shared" si="445"/>
        <v>A</v>
      </c>
      <c r="S758" s="186">
        <v>42881</v>
      </c>
      <c r="T758" s="197" t="s">
        <v>1192</v>
      </c>
      <c r="U758" s="202" t="str">
        <f t="shared" si="446"/>
        <v>A</v>
      </c>
      <c r="V758" s="189" t="s">
        <v>1661</v>
      </c>
      <c r="W758" s="197" t="s">
        <v>1192</v>
      </c>
      <c r="X758" s="202" t="str">
        <f t="shared" si="447"/>
        <v>A</v>
      </c>
      <c r="Y758" s="189" t="s">
        <v>1661</v>
      </c>
      <c r="Z758" s="197" t="s">
        <v>1192</v>
      </c>
      <c r="AA758" s="202" t="str">
        <f t="shared" si="448"/>
        <v>A</v>
      </c>
      <c r="AB758" s="189" t="s">
        <v>1661</v>
      </c>
      <c r="AC758" s="197" t="s">
        <v>1192</v>
      </c>
      <c r="AD758" s="202" t="str">
        <f t="shared" si="473"/>
        <v>A</v>
      </c>
      <c r="AE758" s="189" t="s">
        <v>1661</v>
      </c>
      <c r="AF758" s="197" t="s">
        <v>1192</v>
      </c>
      <c r="AG758" s="202" t="str">
        <f t="shared" si="449"/>
        <v>A</v>
      </c>
      <c r="AH758" s="189" t="s">
        <v>1661</v>
      </c>
      <c r="AI758" s="197" t="s">
        <v>1192</v>
      </c>
      <c r="AJ758" s="202" t="str">
        <f t="shared" si="450"/>
        <v>A</v>
      </c>
      <c r="AK758" s="186">
        <v>42881</v>
      </c>
      <c r="AL758" s="197" t="s">
        <v>1192</v>
      </c>
      <c r="AM758" s="202" t="str">
        <f t="shared" si="451"/>
        <v>-</v>
      </c>
      <c r="AN758" s="187"/>
      <c r="AO758" s="197" t="s">
        <v>1192</v>
      </c>
      <c r="AP758" s="202" t="str">
        <f t="shared" si="452"/>
        <v>-</v>
      </c>
      <c r="AQ758" s="187"/>
      <c r="AR758" s="197" t="s">
        <v>1192</v>
      </c>
      <c r="AS758" s="202" t="str">
        <f t="shared" si="453"/>
        <v>A</v>
      </c>
      <c r="AT758" s="204" t="s">
        <v>2338</v>
      </c>
      <c r="AU758" s="197" t="s">
        <v>1192</v>
      </c>
      <c r="AV758" s="202" t="str">
        <f t="shared" si="454"/>
        <v>-</v>
      </c>
      <c r="AW758" s="187"/>
      <c r="AX758" s="197"/>
      <c r="AY758" s="202" t="str">
        <f t="shared" si="455"/>
        <v>-</v>
      </c>
      <c r="AZ758" s="204" t="s">
        <v>2338</v>
      </c>
      <c r="BA758" s="197"/>
      <c r="BB758" s="202" t="str">
        <f t="shared" si="456"/>
        <v>-</v>
      </c>
      <c r="BC758" s="187"/>
      <c r="BD758" s="197"/>
      <c r="BE758" s="202" t="str">
        <f t="shared" si="457"/>
        <v>-</v>
      </c>
      <c r="BF758" s="187"/>
      <c r="BG758" s="197"/>
      <c r="BH758" s="202" t="str">
        <f t="shared" si="458"/>
        <v>-</v>
      </c>
      <c r="BI758" s="187"/>
      <c r="BJ758" s="197"/>
      <c r="BK758" s="202" t="str">
        <f t="shared" si="459"/>
        <v>-</v>
      </c>
      <c r="BL758" s="187"/>
      <c r="BM758" s="197"/>
      <c r="BN758" s="202" t="str">
        <f t="shared" si="460"/>
        <v>-</v>
      </c>
      <c r="BO758" s="187"/>
      <c r="BP758" s="197"/>
      <c r="BQ758" s="202" t="str">
        <f t="shared" si="461"/>
        <v>-</v>
      </c>
      <c r="BR758" s="187"/>
      <c r="BS758" s="197"/>
      <c r="BT758" s="202" t="str">
        <f t="shared" si="462"/>
        <v>-</v>
      </c>
      <c r="BU758" s="187"/>
      <c r="BV758" s="197"/>
      <c r="BW758" s="202" t="str">
        <f t="shared" si="463"/>
        <v>-</v>
      </c>
      <c r="BX758" s="187"/>
      <c r="BY758" s="197"/>
      <c r="BZ758" s="202" t="str">
        <f t="shared" si="464"/>
        <v>-</v>
      </c>
      <c r="CA758" s="187"/>
      <c r="CB758" s="197"/>
      <c r="CC758" s="202" t="str">
        <f t="shared" si="465"/>
        <v>-</v>
      </c>
      <c r="CD758" s="187"/>
      <c r="CE758" s="197"/>
      <c r="CF758" s="202" t="str">
        <f t="shared" si="466"/>
        <v>-</v>
      </c>
      <c r="CG758" s="187"/>
      <c r="CH758" s="197"/>
      <c r="CI758" s="202" t="str">
        <f t="shared" si="467"/>
        <v>-</v>
      </c>
      <c r="CJ758" s="187"/>
      <c r="CK758" s="197"/>
      <c r="CL758" s="202" t="str">
        <f t="shared" si="474"/>
        <v>-</v>
      </c>
      <c r="CM758" s="187"/>
      <c r="CN758" s="197"/>
      <c r="CO758" s="202" t="str">
        <f t="shared" si="475"/>
        <v>-</v>
      </c>
      <c r="CP758" s="187"/>
      <c r="CQ758" s="197"/>
      <c r="CR758" s="202" t="str">
        <f t="shared" si="468"/>
        <v>-</v>
      </c>
      <c r="CS758" s="187"/>
      <c r="CT758" s="197"/>
      <c r="CU758" s="202" t="str">
        <f t="shared" si="476"/>
        <v>-</v>
      </c>
      <c r="CV758" s="187"/>
      <c r="CW758" s="197"/>
      <c r="CX758" s="202" t="str">
        <f t="shared" si="477"/>
        <v>-</v>
      </c>
      <c r="CY758" s="187"/>
      <c r="CZ758" s="197"/>
      <c r="DA758" s="202" t="str">
        <f t="shared" si="469"/>
        <v>-</v>
      </c>
      <c r="DB758" s="187"/>
      <c r="DC758" s="197"/>
      <c r="DD758" s="202" t="str">
        <f t="shared" si="478"/>
        <v>-</v>
      </c>
      <c r="DE758" s="187"/>
      <c r="DF758" s="197"/>
      <c r="DG758" s="202" t="str">
        <f t="shared" si="479"/>
        <v>-</v>
      </c>
      <c r="DH758" s="187"/>
      <c r="DI758" s="103">
        <f t="shared" si="470"/>
        <v>13</v>
      </c>
      <c r="DJ758" s="103">
        <f t="shared" si="471"/>
        <v>10</v>
      </c>
      <c r="DK758" s="200">
        <f t="shared" si="480"/>
        <v>76.923076923076934</v>
      </c>
      <c r="DL758" s="201">
        <f t="shared" si="481"/>
        <v>4</v>
      </c>
    </row>
    <row r="759" spans="2:116" ht="24.95" customHeight="1">
      <c r="B759" s="48"/>
      <c r="C759" s="48" t="s">
        <v>1648</v>
      </c>
      <c r="D759" s="14" t="s">
        <v>2398</v>
      </c>
      <c r="E759" s="11" t="s">
        <v>1649</v>
      </c>
      <c r="F759" s="12" t="s">
        <v>992</v>
      </c>
      <c r="G759" s="12" t="s">
        <v>938</v>
      </c>
      <c r="H759" s="40" t="s">
        <v>523</v>
      </c>
      <c r="I759" s="41" t="s">
        <v>532</v>
      </c>
      <c r="J759" s="78" t="str">
        <f t="shared" si="482"/>
        <v xml:space="preserve">C4 </v>
      </c>
      <c r="K759" s="197" t="s">
        <v>1192</v>
      </c>
      <c r="L759" s="202" t="str">
        <f t="shared" si="472"/>
        <v>A</v>
      </c>
      <c r="M759" s="189" t="s">
        <v>1661</v>
      </c>
      <c r="N759" s="197" t="s">
        <v>1192</v>
      </c>
      <c r="O759" s="202" t="str">
        <f t="shared" si="444"/>
        <v>-</v>
      </c>
      <c r="P759" s="187"/>
      <c r="Q759" s="197" t="s">
        <v>1192</v>
      </c>
      <c r="R759" s="202" t="str">
        <f t="shared" si="445"/>
        <v>-</v>
      </c>
      <c r="S759" s="187"/>
      <c r="T759" s="197"/>
      <c r="U759" s="202" t="str">
        <f t="shared" si="446"/>
        <v>-</v>
      </c>
      <c r="V759" s="187"/>
      <c r="W759" s="197"/>
      <c r="X759" s="202" t="str">
        <f t="shared" si="447"/>
        <v>-</v>
      </c>
      <c r="Y759" s="187"/>
      <c r="Z759" s="197"/>
      <c r="AA759" s="202" t="str">
        <f t="shared" si="448"/>
        <v>-</v>
      </c>
      <c r="AB759" s="187"/>
      <c r="AC759" s="197"/>
      <c r="AD759" s="202" t="str">
        <f t="shared" si="473"/>
        <v>-</v>
      </c>
      <c r="AE759" s="187"/>
      <c r="AF759" s="197"/>
      <c r="AG759" s="202" t="str">
        <f t="shared" si="449"/>
        <v>-</v>
      </c>
      <c r="AH759" s="187"/>
      <c r="AI759" s="197"/>
      <c r="AJ759" s="202" t="str">
        <f t="shared" si="450"/>
        <v>-</v>
      </c>
      <c r="AK759" s="187"/>
      <c r="AL759" s="197"/>
      <c r="AM759" s="202" t="str">
        <f t="shared" si="451"/>
        <v>-</v>
      </c>
      <c r="AN759" s="187"/>
      <c r="AO759" s="197"/>
      <c r="AP759" s="202" t="str">
        <f t="shared" si="452"/>
        <v>-</v>
      </c>
      <c r="AQ759" s="187"/>
      <c r="AR759" s="197"/>
      <c r="AS759" s="202" t="str">
        <f t="shared" si="453"/>
        <v>-</v>
      </c>
      <c r="AT759" s="187"/>
      <c r="AU759" s="197"/>
      <c r="AV759" s="202" t="str">
        <f t="shared" si="454"/>
        <v>-</v>
      </c>
      <c r="AW759" s="187"/>
      <c r="AX759" s="197"/>
      <c r="AY759" s="202" t="str">
        <f t="shared" si="455"/>
        <v>-</v>
      </c>
      <c r="AZ759" s="187"/>
      <c r="BA759" s="197"/>
      <c r="BB759" s="202" t="str">
        <f t="shared" si="456"/>
        <v>-</v>
      </c>
      <c r="BC759" s="187"/>
      <c r="BD759" s="197"/>
      <c r="BE759" s="202" t="str">
        <f t="shared" si="457"/>
        <v>-</v>
      </c>
      <c r="BF759" s="187"/>
      <c r="BG759" s="197"/>
      <c r="BH759" s="202" t="str">
        <f t="shared" si="458"/>
        <v>-</v>
      </c>
      <c r="BI759" s="187"/>
      <c r="BJ759" s="197"/>
      <c r="BK759" s="202" t="str">
        <f t="shared" si="459"/>
        <v>-</v>
      </c>
      <c r="BL759" s="187"/>
      <c r="BM759" s="197"/>
      <c r="BN759" s="202" t="str">
        <f t="shared" si="460"/>
        <v>-</v>
      </c>
      <c r="BO759" s="187"/>
      <c r="BP759" s="197"/>
      <c r="BQ759" s="202" t="str">
        <f t="shared" si="461"/>
        <v>-</v>
      </c>
      <c r="BR759" s="187"/>
      <c r="BS759" s="197"/>
      <c r="BT759" s="202" t="str">
        <f t="shared" si="462"/>
        <v>-</v>
      </c>
      <c r="BU759" s="187"/>
      <c r="BV759" s="197"/>
      <c r="BW759" s="202" t="str">
        <f t="shared" si="463"/>
        <v>-</v>
      </c>
      <c r="BX759" s="187"/>
      <c r="BY759" s="197"/>
      <c r="BZ759" s="202" t="str">
        <f t="shared" si="464"/>
        <v>-</v>
      </c>
      <c r="CA759" s="187"/>
      <c r="CB759" s="197"/>
      <c r="CC759" s="202" t="str">
        <f t="shared" si="465"/>
        <v>-</v>
      </c>
      <c r="CD759" s="187"/>
      <c r="CE759" s="197"/>
      <c r="CF759" s="202" t="str">
        <f t="shared" si="466"/>
        <v>-</v>
      </c>
      <c r="CG759" s="187"/>
      <c r="CH759" s="197"/>
      <c r="CI759" s="202" t="str">
        <f t="shared" si="467"/>
        <v>-</v>
      </c>
      <c r="CJ759" s="187"/>
      <c r="CK759" s="197"/>
      <c r="CL759" s="202" t="str">
        <f t="shared" si="474"/>
        <v>-</v>
      </c>
      <c r="CM759" s="187"/>
      <c r="CN759" s="197"/>
      <c r="CO759" s="202" t="str">
        <f t="shared" si="475"/>
        <v>-</v>
      </c>
      <c r="CP759" s="187"/>
      <c r="CQ759" s="197"/>
      <c r="CR759" s="202" t="str">
        <f t="shared" si="468"/>
        <v>-</v>
      </c>
      <c r="CS759" s="187"/>
      <c r="CT759" s="197"/>
      <c r="CU759" s="202" t="str">
        <f t="shared" si="476"/>
        <v>-</v>
      </c>
      <c r="CV759" s="187"/>
      <c r="CW759" s="197"/>
      <c r="CX759" s="202" t="str">
        <f t="shared" si="477"/>
        <v>-</v>
      </c>
      <c r="CY759" s="187"/>
      <c r="CZ759" s="197"/>
      <c r="DA759" s="202" t="str">
        <f t="shared" si="469"/>
        <v>-</v>
      </c>
      <c r="DB759" s="187"/>
      <c r="DC759" s="197"/>
      <c r="DD759" s="202" t="str">
        <f t="shared" si="478"/>
        <v>-</v>
      </c>
      <c r="DE759" s="187"/>
      <c r="DF759" s="197"/>
      <c r="DG759" s="202" t="str">
        <f t="shared" si="479"/>
        <v>-</v>
      </c>
      <c r="DH759" s="187"/>
      <c r="DI759" s="103">
        <f t="shared" si="470"/>
        <v>3</v>
      </c>
      <c r="DJ759" s="103">
        <f t="shared" si="471"/>
        <v>1</v>
      </c>
      <c r="DK759" s="200">
        <f t="shared" si="480"/>
        <v>33.333333333333329</v>
      </c>
      <c r="DL759" s="201">
        <f t="shared" si="481"/>
        <v>2</v>
      </c>
    </row>
    <row r="760" spans="2:116" ht="24.95" customHeight="1">
      <c r="B760" s="48"/>
      <c r="C760" s="48"/>
      <c r="D760" s="14" t="s">
        <v>1711</v>
      </c>
      <c r="E760" s="11" t="s">
        <v>1712</v>
      </c>
      <c r="F760" s="12" t="s">
        <v>995</v>
      </c>
      <c r="G760" s="12" t="s">
        <v>961</v>
      </c>
      <c r="H760" s="40" t="s">
        <v>971</v>
      </c>
      <c r="I760" s="41" t="s">
        <v>972</v>
      </c>
      <c r="J760" s="78" t="str">
        <f t="shared" si="482"/>
        <v>M6</v>
      </c>
      <c r="K760" s="197" t="s">
        <v>1192</v>
      </c>
      <c r="L760" s="202" t="str">
        <f t="shared" si="472"/>
        <v>A</v>
      </c>
      <c r="M760" s="189" t="s">
        <v>1708</v>
      </c>
      <c r="N760" s="197" t="s">
        <v>1192</v>
      </c>
      <c r="O760" s="202" t="str">
        <f t="shared" si="444"/>
        <v>A</v>
      </c>
      <c r="P760" s="189" t="s">
        <v>1708</v>
      </c>
      <c r="Q760" s="197" t="s">
        <v>1192</v>
      </c>
      <c r="R760" s="202" t="str">
        <f t="shared" si="445"/>
        <v>A</v>
      </c>
      <c r="S760" s="189" t="s">
        <v>1708</v>
      </c>
      <c r="T760" s="197" t="s">
        <v>1192</v>
      </c>
      <c r="U760" s="202" t="str">
        <f t="shared" si="446"/>
        <v>A</v>
      </c>
      <c r="V760" s="189" t="s">
        <v>1708</v>
      </c>
      <c r="W760" s="197" t="s">
        <v>1192</v>
      </c>
      <c r="X760" s="202" t="str">
        <f t="shared" si="447"/>
        <v>A</v>
      </c>
      <c r="Y760" s="189" t="s">
        <v>1708</v>
      </c>
      <c r="Z760" s="197" t="s">
        <v>1192</v>
      </c>
      <c r="AA760" s="202" t="str">
        <f t="shared" si="448"/>
        <v>A</v>
      </c>
      <c r="AB760" s="189" t="s">
        <v>1708</v>
      </c>
      <c r="AC760" s="197" t="s">
        <v>1192</v>
      </c>
      <c r="AD760" s="202" t="str">
        <f t="shared" si="473"/>
        <v>A</v>
      </c>
      <c r="AE760" s="189" t="s">
        <v>1708</v>
      </c>
      <c r="AF760" s="197" t="s">
        <v>1192</v>
      </c>
      <c r="AG760" s="202" t="str">
        <f t="shared" si="449"/>
        <v>A</v>
      </c>
      <c r="AH760" s="189" t="s">
        <v>1708</v>
      </c>
      <c r="AI760" s="197" t="s">
        <v>1192</v>
      </c>
      <c r="AJ760" s="202" t="str">
        <f t="shared" si="450"/>
        <v>A</v>
      </c>
      <c r="AK760" s="189" t="s">
        <v>1708</v>
      </c>
      <c r="AL760" s="197" t="s">
        <v>1192</v>
      </c>
      <c r="AM760" s="202" t="str">
        <f t="shared" si="451"/>
        <v>A</v>
      </c>
      <c r="AN760" s="189" t="s">
        <v>1708</v>
      </c>
      <c r="AO760" s="197" t="s">
        <v>1192</v>
      </c>
      <c r="AP760" s="202" t="str">
        <f t="shared" si="452"/>
        <v>A</v>
      </c>
      <c r="AQ760" s="189" t="s">
        <v>1708</v>
      </c>
      <c r="AR760" s="197" t="s">
        <v>1192</v>
      </c>
      <c r="AS760" s="202" t="str">
        <f t="shared" si="453"/>
        <v>A</v>
      </c>
      <c r="AT760" s="204" t="s">
        <v>2338</v>
      </c>
      <c r="AU760" s="197" t="s">
        <v>1192</v>
      </c>
      <c r="AV760" s="202" t="str">
        <f t="shared" si="454"/>
        <v>A</v>
      </c>
      <c r="AW760" s="189" t="s">
        <v>1708</v>
      </c>
      <c r="AX760" s="197" t="s">
        <v>1192</v>
      </c>
      <c r="AY760" s="202" t="str">
        <f t="shared" si="455"/>
        <v>A</v>
      </c>
      <c r="AZ760" s="204" t="s">
        <v>2338</v>
      </c>
      <c r="BA760" s="197" t="s">
        <v>1192</v>
      </c>
      <c r="BB760" s="202" t="str">
        <f t="shared" si="456"/>
        <v>A</v>
      </c>
      <c r="BC760" s="189" t="s">
        <v>1708</v>
      </c>
      <c r="BD760" s="197" t="s">
        <v>1192</v>
      </c>
      <c r="BE760" s="202" t="str">
        <f t="shared" si="457"/>
        <v>A</v>
      </c>
      <c r="BF760" s="189" t="s">
        <v>1708</v>
      </c>
      <c r="BG760" s="197" t="s">
        <v>1192</v>
      </c>
      <c r="BH760" s="202" t="str">
        <f t="shared" si="458"/>
        <v>A</v>
      </c>
      <c r="BI760" s="189" t="s">
        <v>1708</v>
      </c>
      <c r="BJ760" s="197" t="s">
        <v>1192</v>
      </c>
      <c r="BK760" s="202" t="str">
        <f t="shared" si="459"/>
        <v>-</v>
      </c>
      <c r="BL760" s="187"/>
      <c r="BM760" s="197" t="s">
        <v>1192</v>
      </c>
      <c r="BN760" s="202" t="str">
        <f t="shared" si="460"/>
        <v>-</v>
      </c>
      <c r="BO760" s="186"/>
      <c r="BP760" s="197" t="s">
        <v>1192</v>
      </c>
      <c r="BQ760" s="202" t="str">
        <f t="shared" si="461"/>
        <v>-</v>
      </c>
      <c r="BR760" s="187"/>
      <c r="BS760" s="197" t="s">
        <v>1192</v>
      </c>
      <c r="BT760" s="202" t="str">
        <f t="shared" si="462"/>
        <v>-</v>
      </c>
      <c r="BU760" s="187"/>
      <c r="BV760" s="197"/>
      <c r="BW760" s="202" t="str">
        <f t="shared" si="463"/>
        <v>-</v>
      </c>
      <c r="BX760" s="187"/>
      <c r="BY760" s="197"/>
      <c r="BZ760" s="202" t="str">
        <f t="shared" si="464"/>
        <v>-</v>
      </c>
      <c r="CA760" s="187"/>
      <c r="CB760" s="197"/>
      <c r="CC760" s="202" t="str">
        <f t="shared" si="465"/>
        <v>-</v>
      </c>
      <c r="CD760" s="187"/>
      <c r="CE760" s="197"/>
      <c r="CF760" s="202" t="str">
        <f t="shared" si="466"/>
        <v>-</v>
      </c>
      <c r="CG760" s="187"/>
      <c r="CH760" s="197"/>
      <c r="CI760" s="202" t="str">
        <f t="shared" si="467"/>
        <v>-</v>
      </c>
      <c r="CJ760" s="187"/>
      <c r="CK760" s="197"/>
      <c r="CL760" s="202" t="str">
        <f t="shared" si="474"/>
        <v>-</v>
      </c>
      <c r="CM760" s="187"/>
      <c r="CN760" s="197"/>
      <c r="CO760" s="202" t="str">
        <f t="shared" si="475"/>
        <v>-</v>
      </c>
      <c r="CP760" s="187"/>
      <c r="CQ760" s="197"/>
      <c r="CR760" s="202" t="str">
        <f t="shared" si="468"/>
        <v>-</v>
      </c>
      <c r="CS760" s="187"/>
      <c r="CT760" s="197"/>
      <c r="CU760" s="202" t="str">
        <f t="shared" si="476"/>
        <v>-</v>
      </c>
      <c r="CV760" s="187"/>
      <c r="CW760" s="197"/>
      <c r="CX760" s="202" t="str">
        <f t="shared" si="477"/>
        <v>-</v>
      </c>
      <c r="CY760" s="187"/>
      <c r="CZ760" s="197"/>
      <c r="DA760" s="202" t="str">
        <f t="shared" si="469"/>
        <v>-</v>
      </c>
      <c r="DB760" s="187"/>
      <c r="DC760" s="197"/>
      <c r="DD760" s="202" t="str">
        <f t="shared" si="478"/>
        <v>-</v>
      </c>
      <c r="DE760" s="187"/>
      <c r="DF760" s="197"/>
      <c r="DG760" s="202" t="str">
        <f t="shared" si="479"/>
        <v>-</v>
      </c>
      <c r="DH760" s="187"/>
      <c r="DI760" s="103">
        <f t="shared" si="470"/>
        <v>21</v>
      </c>
      <c r="DJ760" s="103">
        <f t="shared" si="471"/>
        <v>17</v>
      </c>
      <c r="DK760" s="200">
        <f t="shared" si="480"/>
        <v>80.952380952380949</v>
      </c>
      <c r="DL760" s="201">
        <f t="shared" si="481"/>
        <v>5</v>
      </c>
    </row>
    <row r="761" spans="2:116" ht="24.95" customHeight="1">
      <c r="B761" s="48" t="s">
        <v>1599</v>
      </c>
      <c r="C761" s="14" t="s">
        <v>1713</v>
      </c>
      <c r="D761" s="14" t="s">
        <v>2133</v>
      </c>
      <c r="E761" s="11" t="s">
        <v>1714</v>
      </c>
      <c r="F761" s="12" t="s">
        <v>996</v>
      </c>
      <c r="G761" s="12" t="s">
        <v>945</v>
      </c>
      <c r="H761" s="40" t="s">
        <v>529</v>
      </c>
      <c r="I761" s="41" t="s">
        <v>531</v>
      </c>
      <c r="J761" s="78" t="str">
        <f t="shared" si="482"/>
        <v xml:space="preserve">C3 </v>
      </c>
      <c r="K761" s="197" t="s">
        <v>1192</v>
      </c>
      <c r="L761" s="208" t="str">
        <f t="shared" si="472"/>
        <v>A</v>
      </c>
      <c r="M761" s="189" t="s">
        <v>1708</v>
      </c>
      <c r="N761" s="197" t="s">
        <v>1192</v>
      </c>
      <c r="O761" s="208" t="str">
        <f t="shared" si="444"/>
        <v>-</v>
      </c>
      <c r="P761" s="190"/>
      <c r="Q761" s="197" t="s">
        <v>1192</v>
      </c>
      <c r="R761" s="208" t="str">
        <f t="shared" si="445"/>
        <v>-</v>
      </c>
      <c r="S761" s="190"/>
      <c r="T761" s="197" t="s">
        <v>1192</v>
      </c>
      <c r="U761" s="208" t="str">
        <f t="shared" si="446"/>
        <v>-</v>
      </c>
      <c r="V761" s="190"/>
      <c r="W761" s="197" t="s">
        <v>1192</v>
      </c>
      <c r="X761" s="208" t="str">
        <f t="shared" si="447"/>
        <v>-</v>
      </c>
      <c r="Y761" s="190"/>
      <c r="Z761" s="197"/>
      <c r="AA761" s="208" t="str">
        <f t="shared" si="448"/>
        <v>-</v>
      </c>
      <c r="AB761" s="190"/>
      <c r="AC761" s="197"/>
      <c r="AD761" s="208" t="str">
        <f t="shared" si="473"/>
        <v>-</v>
      </c>
      <c r="AE761" s="190"/>
      <c r="AF761" s="197"/>
      <c r="AG761" s="208" t="str">
        <f t="shared" si="449"/>
        <v>-</v>
      </c>
      <c r="AH761" s="190"/>
      <c r="AI761" s="197"/>
      <c r="AJ761" s="208" t="str">
        <f t="shared" si="450"/>
        <v>-</v>
      </c>
      <c r="AK761" s="190"/>
      <c r="AL761" s="197"/>
      <c r="AM761" s="208" t="str">
        <f t="shared" si="451"/>
        <v>-</v>
      </c>
      <c r="AN761" s="190"/>
      <c r="AO761" s="197"/>
      <c r="AP761" s="208" t="str">
        <f t="shared" si="452"/>
        <v>-</v>
      </c>
      <c r="AQ761" s="190"/>
      <c r="AR761" s="197"/>
      <c r="AS761" s="208" t="str">
        <f t="shared" si="453"/>
        <v>-</v>
      </c>
      <c r="AT761" s="190"/>
      <c r="AU761" s="197"/>
      <c r="AV761" s="208" t="str">
        <f t="shared" si="454"/>
        <v>-</v>
      </c>
      <c r="AW761" s="190"/>
      <c r="AX761" s="197"/>
      <c r="AY761" s="208" t="str">
        <f t="shared" si="455"/>
        <v>-</v>
      </c>
      <c r="AZ761" s="190"/>
      <c r="BA761" s="209"/>
      <c r="BB761" s="208" t="str">
        <f t="shared" si="456"/>
        <v>-</v>
      </c>
      <c r="BC761" s="190"/>
      <c r="BD761" s="209"/>
      <c r="BE761" s="208" t="str">
        <f t="shared" si="457"/>
        <v>-</v>
      </c>
      <c r="BF761" s="190"/>
      <c r="BG761" s="209"/>
      <c r="BH761" s="208" t="str">
        <f t="shared" si="458"/>
        <v>-</v>
      </c>
      <c r="BI761" s="190"/>
      <c r="BJ761" s="197"/>
      <c r="BK761" s="208" t="str">
        <f t="shared" si="459"/>
        <v>-</v>
      </c>
      <c r="BL761" s="190"/>
      <c r="BM761" s="197"/>
      <c r="BN761" s="208" t="str">
        <f t="shared" si="460"/>
        <v>-</v>
      </c>
      <c r="BO761" s="190"/>
      <c r="BP761" s="209"/>
      <c r="BQ761" s="208" t="str">
        <f t="shared" si="461"/>
        <v>-</v>
      </c>
      <c r="BR761" s="190"/>
      <c r="BS761" s="209"/>
      <c r="BT761" s="208" t="str">
        <f t="shared" si="462"/>
        <v>-</v>
      </c>
      <c r="BU761" s="190"/>
      <c r="BV761" s="209"/>
      <c r="BW761" s="208" t="str">
        <f t="shared" si="463"/>
        <v>-</v>
      </c>
      <c r="BX761" s="190"/>
      <c r="BY761" s="209"/>
      <c r="BZ761" s="208" t="str">
        <f t="shared" si="464"/>
        <v>-</v>
      </c>
      <c r="CA761" s="190"/>
      <c r="CB761" s="209"/>
      <c r="CC761" s="208" t="str">
        <f t="shared" si="465"/>
        <v>-</v>
      </c>
      <c r="CD761" s="190"/>
      <c r="CE761" s="209"/>
      <c r="CF761" s="208" t="str">
        <f t="shared" si="466"/>
        <v>-</v>
      </c>
      <c r="CG761" s="190"/>
      <c r="CH761" s="209"/>
      <c r="CI761" s="208" t="str">
        <f t="shared" si="467"/>
        <v>-</v>
      </c>
      <c r="CJ761" s="190"/>
      <c r="CK761" s="209"/>
      <c r="CL761" s="208" t="str">
        <f t="shared" si="474"/>
        <v>-</v>
      </c>
      <c r="CM761" s="190"/>
      <c r="CN761" s="209"/>
      <c r="CO761" s="208" t="str">
        <f t="shared" si="475"/>
        <v>-</v>
      </c>
      <c r="CP761" s="190"/>
      <c r="CQ761" s="209"/>
      <c r="CR761" s="208" t="str">
        <f t="shared" si="468"/>
        <v>-</v>
      </c>
      <c r="CS761" s="190"/>
      <c r="CT761" s="209"/>
      <c r="CU761" s="208" t="str">
        <f t="shared" si="476"/>
        <v>-</v>
      </c>
      <c r="CV761" s="190"/>
      <c r="CW761" s="209"/>
      <c r="CX761" s="208" t="str">
        <f t="shared" si="477"/>
        <v>-</v>
      </c>
      <c r="CY761" s="190"/>
      <c r="CZ761" s="209"/>
      <c r="DA761" s="208" t="str">
        <f t="shared" si="469"/>
        <v>-</v>
      </c>
      <c r="DB761" s="190"/>
      <c r="DC761" s="209"/>
      <c r="DD761" s="208" t="str">
        <f t="shared" si="478"/>
        <v>-</v>
      </c>
      <c r="DE761" s="190"/>
      <c r="DF761" s="209"/>
      <c r="DG761" s="208" t="str">
        <f t="shared" si="479"/>
        <v>-</v>
      </c>
      <c r="DH761" s="190"/>
      <c r="DI761" s="103">
        <f t="shared" si="470"/>
        <v>5</v>
      </c>
      <c r="DJ761" s="103">
        <f t="shared" si="471"/>
        <v>1</v>
      </c>
      <c r="DK761" s="200">
        <f t="shared" si="480"/>
        <v>20</v>
      </c>
      <c r="DL761" s="201">
        <f t="shared" si="481"/>
        <v>1</v>
      </c>
    </row>
    <row r="762" spans="2:116" ht="24.95" customHeight="1">
      <c r="B762" s="48" t="s">
        <v>1599</v>
      </c>
      <c r="C762" s="48"/>
      <c r="D762" s="155" t="s">
        <v>1771</v>
      </c>
      <c r="E762" s="11" t="s">
        <v>1715</v>
      </c>
      <c r="F762" s="12" t="s">
        <v>989</v>
      </c>
      <c r="G762" s="12" t="s">
        <v>994</v>
      </c>
      <c r="H762" s="40" t="s">
        <v>523</v>
      </c>
      <c r="I762" s="41" t="s">
        <v>532</v>
      </c>
      <c r="J762" s="78" t="str">
        <f t="shared" si="482"/>
        <v xml:space="preserve">C4 </v>
      </c>
      <c r="K762" s="197" t="s">
        <v>1192</v>
      </c>
      <c r="L762" s="202" t="str">
        <f t="shared" si="472"/>
        <v>A</v>
      </c>
      <c r="M762" s="189" t="s">
        <v>2066</v>
      </c>
      <c r="N762" s="197" t="s">
        <v>1192</v>
      </c>
      <c r="O762" s="202" t="str">
        <f t="shared" si="444"/>
        <v>-</v>
      </c>
      <c r="P762" s="187"/>
      <c r="Q762" s="197" t="s">
        <v>1192</v>
      </c>
      <c r="R762" s="202" t="str">
        <f t="shared" si="445"/>
        <v>-</v>
      </c>
      <c r="S762" s="187"/>
      <c r="T762" s="197"/>
      <c r="U762" s="202" t="str">
        <f t="shared" si="446"/>
        <v>-</v>
      </c>
      <c r="V762" s="187"/>
      <c r="W762" s="197"/>
      <c r="X762" s="202" t="str">
        <f t="shared" si="447"/>
        <v>-</v>
      </c>
      <c r="Y762" s="187"/>
      <c r="Z762" s="197"/>
      <c r="AA762" s="202" t="str">
        <f t="shared" si="448"/>
        <v>-</v>
      </c>
      <c r="AB762" s="187"/>
      <c r="AC762" s="197"/>
      <c r="AD762" s="202" t="str">
        <f t="shared" si="473"/>
        <v>-</v>
      </c>
      <c r="AE762" s="187"/>
      <c r="AF762" s="197"/>
      <c r="AG762" s="202" t="str">
        <f t="shared" si="449"/>
        <v>-</v>
      </c>
      <c r="AH762" s="187"/>
      <c r="AI762" s="197"/>
      <c r="AJ762" s="202" t="str">
        <f t="shared" si="450"/>
        <v>-</v>
      </c>
      <c r="AK762" s="187"/>
      <c r="AL762" s="197"/>
      <c r="AM762" s="202" t="str">
        <f t="shared" si="451"/>
        <v>-</v>
      </c>
      <c r="AN762" s="187"/>
      <c r="AO762" s="197"/>
      <c r="AP762" s="202" t="str">
        <f t="shared" si="452"/>
        <v>-</v>
      </c>
      <c r="AQ762" s="187"/>
      <c r="AR762" s="197"/>
      <c r="AS762" s="202" t="str">
        <f t="shared" si="453"/>
        <v>-</v>
      </c>
      <c r="AT762" s="187"/>
      <c r="AU762" s="197"/>
      <c r="AV762" s="202" t="str">
        <f t="shared" si="454"/>
        <v>-</v>
      </c>
      <c r="AW762" s="187"/>
      <c r="AX762" s="197"/>
      <c r="AY762" s="202" t="str">
        <f t="shared" si="455"/>
        <v>-</v>
      </c>
      <c r="AZ762" s="187"/>
      <c r="BA762" s="197"/>
      <c r="BB762" s="202" t="str">
        <f t="shared" si="456"/>
        <v>-</v>
      </c>
      <c r="BC762" s="187"/>
      <c r="BD762" s="197"/>
      <c r="BE762" s="202" t="str">
        <f t="shared" si="457"/>
        <v>-</v>
      </c>
      <c r="BF762" s="187"/>
      <c r="BG762" s="197"/>
      <c r="BH762" s="202" t="str">
        <f t="shared" si="458"/>
        <v>-</v>
      </c>
      <c r="BI762" s="187"/>
      <c r="BJ762" s="197"/>
      <c r="BK762" s="202" t="str">
        <f t="shared" si="459"/>
        <v>-</v>
      </c>
      <c r="BL762" s="187"/>
      <c r="BM762" s="197"/>
      <c r="BN762" s="202" t="str">
        <f t="shared" si="460"/>
        <v>-</v>
      </c>
      <c r="BO762" s="187"/>
      <c r="BP762" s="197"/>
      <c r="BQ762" s="202" t="str">
        <f t="shared" si="461"/>
        <v>-</v>
      </c>
      <c r="BR762" s="187"/>
      <c r="BS762" s="197"/>
      <c r="BT762" s="202" t="str">
        <f t="shared" si="462"/>
        <v>-</v>
      </c>
      <c r="BU762" s="187"/>
      <c r="BV762" s="197"/>
      <c r="BW762" s="202" t="str">
        <f t="shared" si="463"/>
        <v>-</v>
      </c>
      <c r="BX762" s="187"/>
      <c r="BY762" s="197"/>
      <c r="BZ762" s="202" t="str">
        <f t="shared" si="464"/>
        <v>-</v>
      </c>
      <c r="CA762" s="187"/>
      <c r="CB762" s="197"/>
      <c r="CC762" s="202" t="str">
        <f t="shared" si="465"/>
        <v>-</v>
      </c>
      <c r="CD762" s="187"/>
      <c r="CE762" s="197"/>
      <c r="CF762" s="202" t="str">
        <f t="shared" si="466"/>
        <v>-</v>
      </c>
      <c r="CG762" s="187"/>
      <c r="CH762" s="197"/>
      <c r="CI762" s="202" t="str">
        <f t="shared" si="467"/>
        <v>-</v>
      </c>
      <c r="CJ762" s="187"/>
      <c r="CK762" s="197"/>
      <c r="CL762" s="202" t="str">
        <f t="shared" si="474"/>
        <v>-</v>
      </c>
      <c r="CM762" s="187"/>
      <c r="CN762" s="197"/>
      <c r="CO762" s="202" t="str">
        <f t="shared" si="475"/>
        <v>-</v>
      </c>
      <c r="CP762" s="187"/>
      <c r="CQ762" s="197"/>
      <c r="CR762" s="202" t="str">
        <f t="shared" si="468"/>
        <v>-</v>
      </c>
      <c r="CS762" s="187"/>
      <c r="CT762" s="197"/>
      <c r="CU762" s="202" t="str">
        <f t="shared" si="476"/>
        <v>-</v>
      </c>
      <c r="CV762" s="187"/>
      <c r="CW762" s="197"/>
      <c r="CX762" s="202" t="str">
        <f t="shared" si="477"/>
        <v>-</v>
      </c>
      <c r="CY762" s="187"/>
      <c r="CZ762" s="197"/>
      <c r="DA762" s="202" t="str">
        <f t="shared" si="469"/>
        <v>-</v>
      </c>
      <c r="DB762" s="187"/>
      <c r="DC762" s="197"/>
      <c r="DD762" s="202" t="str">
        <f t="shared" si="478"/>
        <v>-</v>
      </c>
      <c r="DE762" s="187"/>
      <c r="DF762" s="197"/>
      <c r="DG762" s="202" t="str">
        <f t="shared" si="479"/>
        <v>-</v>
      </c>
      <c r="DH762" s="187"/>
      <c r="DI762" s="103">
        <f t="shared" si="470"/>
        <v>3</v>
      </c>
      <c r="DJ762" s="103">
        <f t="shared" si="471"/>
        <v>1</v>
      </c>
      <c r="DK762" s="200">
        <f t="shared" si="480"/>
        <v>33.333333333333329</v>
      </c>
      <c r="DL762" s="201">
        <f t="shared" si="481"/>
        <v>2</v>
      </c>
    </row>
    <row r="763" spans="2:116" ht="24.95" customHeight="1">
      <c r="B763" s="48" t="s">
        <v>1599</v>
      </c>
      <c r="C763" s="48"/>
      <c r="D763" s="155" t="s">
        <v>1772</v>
      </c>
      <c r="E763" s="11" t="s">
        <v>1716</v>
      </c>
      <c r="F763" s="12" t="s">
        <v>989</v>
      </c>
      <c r="G763" s="12" t="s">
        <v>994</v>
      </c>
      <c r="H763" s="40" t="s">
        <v>523</v>
      </c>
      <c r="I763" s="41" t="s">
        <v>532</v>
      </c>
      <c r="J763" s="78" t="str">
        <f t="shared" si="482"/>
        <v xml:space="preserve">C4 </v>
      </c>
      <c r="K763" s="197" t="s">
        <v>1192</v>
      </c>
      <c r="L763" s="202" t="str">
        <f t="shared" si="472"/>
        <v>A</v>
      </c>
      <c r="M763" s="189" t="s">
        <v>2066</v>
      </c>
      <c r="N763" s="197" t="s">
        <v>1192</v>
      </c>
      <c r="O763" s="202" t="str">
        <f t="shared" si="444"/>
        <v>-</v>
      </c>
      <c r="P763" s="187"/>
      <c r="Q763" s="197" t="s">
        <v>1192</v>
      </c>
      <c r="R763" s="202" t="str">
        <f t="shared" si="445"/>
        <v>-</v>
      </c>
      <c r="S763" s="187"/>
      <c r="T763" s="197"/>
      <c r="U763" s="202" t="str">
        <f t="shared" si="446"/>
        <v>-</v>
      </c>
      <c r="V763" s="187"/>
      <c r="W763" s="197"/>
      <c r="X763" s="202" t="str">
        <f t="shared" si="447"/>
        <v>-</v>
      </c>
      <c r="Y763" s="187"/>
      <c r="Z763" s="197"/>
      <c r="AA763" s="202" t="str">
        <f t="shared" si="448"/>
        <v>-</v>
      </c>
      <c r="AB763" s="187"/>
      <c r="AC763" s="197"/>
      <c r="AD763" s="202" t="str">
        <f t="shared" si="473"/>
        <v>-</v>
      </c>
      <c r="AE763" s="187"/>
      <c r="AF763" s="197"/>
      <c r="AG763" s="202" t="str">
        <f t="shared" si="449"/>
        <v>-</v>
      </c>
      <c r="AH763" s="187"/>
      <c r="AI763" s="197"/>
      <c r="AJ763" s="202" t="str">
        <f t="shared" si="450"/>
        <v>-</v>
      </c>
      <c r="AK763" s="187"/>
      <c r="AL763" s="197"/>
      <c r="AM763" s="202" t="str">
        <f t="shared" si="451"/>
        <v>-</v>
      </c>
      <c r="AN763" s="187"/>
      <c r="AO763" s="197"/>
      <c r="AP763" s="202" t="str">
        <f t="shared" si="452"/>
        <v>-</v>
      </c>
      <c r="AQ763" s="187"/>
      <c r="AR763" s="197"/>
      <c r="AS763" s="202" t="str">
        <f t="shared" si="453"/>
        <v>-</v>
      </c>
      <c r="AT763" s="187"/>
      <c r="AU763" s="197"/>
      <c r="AV763" s="202" t="str">
        <f t="shared" si="454"/>
        <v>-</v>
      </c>
      <c r="AW763" s="187"/>
      <c r="AX763" s="197"/>
      <c r="AY763" s="202" t="str">
        <f t="shared" si="455"/>
        <v>-</v>
      </c>
      <c r="AZ763" s="187"/>
      <c r="BA763" s="197"/>
      <c r="BB763" s="202" t="str">
        <f t="shared" si="456"/>
        <v>-</v>
      </c>
      <c r="BC763" s="187"/>
      <c r="BD763" s="197"/>
      <c r="BE763" s="202" t="str">
        <f t="shared" si="457"/>
        <v>-</v>
      </c>
      <c r="BF763" s="187"/>
      <c r="BG763" s="197"/>
      <c r="BH763" s="202" t="str">
        <f t="shared" si="458"/>
        <v>-</v>
      </c>
      <c r="BI763" s="187"/>
      <c r="BJ763" s="197"/>
      <c r="BK763" s="202" t="str">
        <f t="shared" si="459"/>
        <v>-</v>
      </c>
      <c r="BL763" s="187"/>
      <c r="BM763" s="197"/>
      <c r="BN763" s="202" t="str">
        <f t="shared" si="460"/>
        <v>-</v>
      </c>
      <c r="BO763" s="187"/>
      <c r="BP763" s="197"/>
      <c r="BQ763" s="202" t="str">
        <f t="shared" si="461"/>
        <v>-</v>
      </c>
      <c r="BR763" s="187"/>
      <c r="BS763" s="197"/>
      <c r="BT763" s="202" t="str">
        <f t="shared" si="462"/>
        <v>-</v>
      </c>
      <c r="BU763" s="187"/>
      <c r="BV763" s="197"/>
      <c r="BW763" s="202" t="str">
        <f t="shared" si="463"/>
        <v>-</v>
      </c>
      <c r="BX763" s="187"/>
      <c r="BY763" s="197"/>
      <c r="BZ763" s="202" t="str">
        <f t="shared" si="464"/>
        <v>-</v>
      </c>
      <c r="CA763" s="187"/>
      <c r="CB763" s="197"/>
      <c r="CC763" s="202" t="str">
        <f t="shared" si="465"/>
        <v>-</v>
      </c>
      <c r="CD763" s="187"/>
      <c r="CE763" s="197"/>
      <c r="CF763" s="202" t="str">
        <f t="shared" si="466"/>
        <v>-</v>
      </c>
      <c r="CG763" s="187"/>
      <c r="CH763" s="197"/>
      <c r="CI763" s="202" t="str">
        <f t="shared" si="467"/>
        <v>-</v>
      </c>
      <c r="CJ763" s="187"/>
      <c r="CK763" s="197"/>
      <c r="CL763" s="202" t="str">
        <f t="shared" si="474"/>
        <v>-</v>
      </c>
      <c r="CM763" s="187"/>
      <c r="CN763" s="197"/>
      <c r="CO763" s="202" t="str">
        <f t="shared" si="475"/>
        <v>-</v>
      </c>
      <c r="CP763" s="187"/>
      <c r="CQ763" s="197"/>
      <c r="CR763" s="202" t="str">
        <f t="shared" si="468"/>
        <v>-</v>
      </c>
      <c r="CS763" s="187"/>
      <c r="CT763" s="197"/>
      <c r="CU763" s="202" t="str">
        <f t="shared" si="476"/>
        <v>-</v>
      </c>
      <c r="CV763" s="187"/>
      <c r="CW763" s="197"/>
      <c r="CX763" s="202" t="str">
        <f t="shared" si="477"/>
        <v>-</v>
      </c>
      <c r="CY763" s="187"/>
      <c r="CZ763" s="197"/>
      <c r="DA763" s="202" t="str">
        <f t="shared" si="469"/>
        <v>-</v>
      </c>
      <c r="DB763" s="187"/>
      <c r="DC763" s="197"/>
      <c r="DD763" s="202" t="str">
        <f t="shared" si="478"/>
        <v>-</v>
      </c>
      <c r="DE763" s="187"/>
      <c r="DF763" s="197"/>
      <c r="DG763" s="202" t="str">
        <f t="shared" si="479"/>
        <v>-</v>
      </c>
      <c r="DH763" s="187"/>
      <c r="DI763" s="103">
        <f t="shared" si="470"/>
        <v>3</v>
      </c>
      <c r="DJ763" s="103">
        <f t="shared" si="471"/>
        <v>1</v>
      </c>
      <c r="DK763" s="200">
        <f t="shared" si="480"/>
        <v>33.333333333333329</v>
      </c>
      <c r="DL763" s="201">
        <f t="shared" si="481"/>
        <v>2</v>
      </c>
    </row>
    <row r="764" spans="2:116" ht="24.95" customHeight="1">
      <c r="B764" s="48" t="s">
        <v>1599</v>
      </c>
      <c r="C764" s="48"/>
      <c r="D764" s="155" t="s">
        <v>1773</v>
      </c>
      <c r="E764" s="11" t="s">
        <v>1717</v>
      </c>
      <c r="F764" s="12" t="s">
        <v>989</v>
      </c>
      <c r="G764" s="12" t="s">
        <v>994</v>
      </c>
      <c r="H764" s="40" t="s">
        <v>523</v>
      </c>
      <c r="I764" s="41" t="s">
        <v>532</v>
      </c>
      <c r="J764" s="78" t="str">
        <f t="shared" si="482"/>
        <v xml:space="preserve">C4 </v>
      </c>
      <c r="K764" s="197" t="s">
        <v>1192</v>
      </c>
      <c r="L764" s="202" t="str">
        <f t="shared" si="472"/>
        <v>A</v>
      </c>
      <c r="M764" s="189" t="s">
        <v>2066</v>
      </c>
      <c r="N764" s="197" t="s">
        <v>1192</v>
      </c>
      <c r="O764" s="202" t="str">
        <f t="shared" si="444"/>
        <v>-</v>
      </c>
      <c r="P764" s="187"/>
      <c r="Q764" s="197" t="s">
        <v>1192</v>
      </c>
      <c r="R764" s="202" t="str">
        <f t="shared" si="445"/>
        <v>-</v>
      </c>
      <c r="S764" s="187"/>
      <c r="T764" s="197"/>
      <c r="U764" s="202" t="str">
        <f t="shared" si="446"/>
        <v>-</v>
      </c>
      <c r="V764" s="187"/>
      <c r="W764" s="197"/>
      <c r="X764" s="202" t="str">
        <f t="shared" si="447"/>
        <v>-</v>
      </c>
      <c r="Y764" s="187"/>
      <c r="Z764" s="197"/>
      <c r="AA764" s="202" t="str">
        <f t="shared" si="448"/>
        <v>-</v>
      </c>
      <c r="AB764" s="187"/>
      <c r="AC764" s="197"/>
      <c r="AD764" s="202" t="str">
        <f t="shared" si="473"/>
        <v>-</v>
      </c>
      <c r="AE764" s="187"/>
      <c r="AF764" s="197"/>
      <c r="AG764" s="202" t="str">
        <f t="shared" si="449"/>
        <v>-</v>
      </c>
      <c r="AH764" s="187"/>
      <c r="AI764" s="197"/>
      <c r="AJ764" s="202" t="str">
        <f t="shared" si="450"/>
        <v>-</v>
      </c>
      <c r="AK764" s="187"/>
      <c r="AL764" s="197"/>
      <c r="AM764" s="202" t="str">
        <f t="shared" si="451"/>
        <v>-</v>
      </c>
      <c r="AN764" s="187"/>
      <c r="AO764" s="197"/>
      <c r="AP764" s="202" t="str">
        <f t="shared" si="452"/>
        <v>-</v>
      </c>
      <c r="AQ764" s="187"/>
      <c r="AR764" s="197"/>
      <c r="AS764" s="202" t="str">
        <f t="shared" si="453"/>
        <v>-</v>
      </c>
      <c r="AT764" s="187"/>
      <c r="AU764" s="197"/>
      <c r="AV764" s="202" t="str">
        <f t="shared" si="454"/>
        <v>-</v>
      </c>
      <c r="AW764" s="187"/>
      <c r="AX764" s="197"/>
      <c r="AY764" s="202" t="str">
        <f t="shared" si="455"/>
        <v>-</v>
      </c>
      <c r="AZ764" s="187"/>
      <c r="BA764" s="197"/>
      <c r="BB764" s="202" t="str">
        <f t="shared" si="456"/>
        <v>-</v>
      </c>
      <c r="BC764" s="187"/>
      <c r="BD764" s="197"/>
      <c r="BE764" s="202" t="str">
        <f t="shared" si="457"/>
        <v>-</v>
      </c>
      <c r="BF764" s="187"/>
      <c r="BG764" s="197"/>
      <c r="BH764" s="202" t="str">
        <f t="shared" si="458"/>
        <v>-</v>
      </c>
      <c r="BI764" s="187"/>
      <c r="BJ764" s="197"/>
      <c r="BK764" s="202" t="str">
        <f t="shared" si="459"/>
        <v>-</v>
      </c>
      <c r="BL764" s="187"/>
      <c r="BM764" s="197"/>
      <c r="BN764" s="202" t="str">
        <f t="shared" si="460"/>
        <v>-</v>
      </c>
      <c r="BO764" s="187"/>
      <c r="BP764" s="197"/>
      <c r="BQ764" s="202" t="str">
        <f t="shared" si="461"/>
        <v>-</v>
      </c>
      <c r="BR764" s="187"/>
      <c r="BS764" s="197"/>
      <c r="BT764" s="202" t="str">
        <f t="shared" si="462"/>
        <v>-</v>
      </c>
      <c r="BU764" s="187"/>
      <c r="BV764" s="197"/>
      <c r="BW764" s="202" t="str">
        <f t="shared" si="463"/>
        <v>-</v>
      </c>
      <c r="BX764" s="187"/>
      <c r="BY764" s="197"/>
      <c r="BZ764" s="202" t="str">
        <f t="shared" si="464"/>
        <v>-</v>
      </c>
      <c r="CA764" s="187"/>
      <c r="CB764" s="197"/>
      <c r="CC764" s="202" t="str">
        <f t="shared" si="465"/>
        <v>-</v>
      </c>
      <c r="CD764" s="187"/>
      <c r="CE764" s="197"/>
      <c r="CF764" s="202" t="str">
        <f t="shared" si="466"/>
        <v>-</v>
      </c>
      <c r="CG764" s="187"/>
      <c r="CH764" s="197"/>
      <c r="CI764" s="202" t="str">
        <f t="shared" si="467"/>
        <v>-</v>
      </c>
      <c r="CJ764" s="187"/>
      <c r="CK764" s="197"/>
      <c r="CL764" s="202" t="str">
        <f t="shared" si="474"/>
        <v>-</v>
      </c>
      <c r="CM764" s="187"/>
      <c r="CN764" s="197"/>
      <c r="CO764" s="202" t="str">
        <f t="shared" si="475"/>
        <v>-</v>
      </c>
      <c r="CP764" s="187"/>
      <c r="CQ764" s="197"/>
      <c r="CR764" s="202" t="str">
        <f t="shared" si="468"/>
        <v>-</v>
      </c>
      <c r="CS764" s="187"/>
      <c r="CT764" s="197"/>
      <c r="CU764" s="202" t="str">
        <f t="shared" si="476"/>
        <v>-</v>
      </c>
      <c r="CV764" s="187"/>
      <c r="CW764" s="197"/>
      <c r="CX764" s="202" t="str">
        <f t="shared" si="477"/>
        <v>-</v>
      </c>
      <c r="CY764" s="187"/>
      <c r="CZ764" s="197"/>
      <c r="DA764" s="202" t="str">
        <f t="shared" si="469"/>
        <v>-</v>
      </c>
      <c r="DB764" s="187"/>
      <c r="DC764" s="197"/>
      <c r="DD764" s="202" t="str">
        <f t="shared" si="478"/>
        <v>-</v>
      </c>
      <c r="DE764" s="187"/>
      <c r="DF764" s="197"/>
      <c r="DG764" s="202" t="str">
        <f t="shared" si="479"/>
        <v>-</v>
      </c>
      <c r="DH764" s="187"/>
      <c r="DI764" s="103">
        <f t="shared" si="470"/>
        <v>3</v>
      </c>
      <c r="DJ764" s="103">
        <f t="shared" si="471"/>
        <v>1</v>
      </c>
      <c r="DK764" s="200">
        <f t="shared" si="480"/>
        <v>33.333333333333329</v>
      </c>
      <c r="DL764" s="201">
        <f t="shared" si="481"/>
        <v>2</v>
      </c>
    </row>
    <row r="765" spans="2:116" ht="24.95" customHeight="1">
      <c r="B765" s="48" t="s">
        <v>1599</v>
      </c>
      <c r="C765" s="48"/>
      <c r="D765" s="155" t="s">
        <v>1774</v>
      </c>
      <c r="E765" s="11" t="s">
        <v>1718</v>
      </c>
      <c r="F765" s="12" t="s">
        <v>989</v>
      </c>
      <c r="G765" s="12" t="s">
        <v>994</v>
      </c>
      <c r="H765" s="40" t="s">
        <v>523</v>
      </c>
      <c r="I765" s="41" t="s">
        <v>532</v>
      </c>
      <c r="J765" s="78" t="str">
        <f t="shared" si="482"/>
        <v xml:space="preserve">C4 </v>
      </c>
      <c r="K765" s="197" t="s">
        <v>1192</v>
      </c>
      <c r="L765" s="202" t="str">
        <f t="shared" si="472"/>
        <v>A</v>
      </c>
      <c r="M765" s="189" t="s">
        <v>2066</v>
      </c>
      <c r="N765" s="197" t="s">
        <v>1192</v>
      </c>
      <c r="O765" s="202" t="str">
        <f t="shared" si="444"/>
        <v>-</v>
      </c>
      <c r="P765" s="187"/>
      <c r="Q765" s="197" t="s">
        <v>1192</v>
      </c>
      <c r="R765" s="202" t="str">
        <f t="shared" si="445"/>
        <v>-</v>
      </c>
      <c r="S765" s="187"/>
      <c r="T765" s="197"/>
      <c r="U765" s="202" t="str">
        <f t="shared" si="446"/>
        <v>-</v>
      </c>
      <c r="V765" s="187"/>
      <c r="W765" s="197"/>
      <c r="X765" s="202" t="str">
        <f t="shared" si="447"/>
        <v>-</v>
      </c>
      <c r="Y765" s="187"/>
      <c r="Z765" s="197"/>
      <c r="AA765" s="202" t="str">
        <f t="shared" si="448"/>
        <v>-</v>
      </c>
      <c r="AB765" s="187"/>
      <c r="AC765" s="197"/>
      <c r="AD765" s="202" t="str">
        <f t="shared" si="473"/>
        <v>-</v>
      </c>
      <c r="AE765" s="187"/>
      <c r="AF765" s="197"/>
      <c r="AG765" s="202" t="str">
        <f t="shared" si="449"/>
        <v>-</v>
      </c>
      <c r="AH765" s="187"/>
      <c r="AI765" s="197"/>
      <c r="AJ765" s="202" t="str">
        <f t="shared" si="450"/>
        <v>-</v>
      </c>
      <c r="AK765" s="187"/>
      <c r="AL765" s="197"/>
      <c r="AM765" s="202" t="str">
        <f t="shared" si="451"/>
        <v>-</v>
      </c>
      <c r="AN765" s="187"/>
      <c r="AO765" s="197"/>
      <c r="AP765" s="202" t="str">
        <f t="shared" si="452"/>
        <v>-</v>
      </c>
      <c r="AQ765" s="187"/>
      <c r="AR765" s="197"/>
      <c r="AS765" s="202" t="str">
        <f t="shared" si="453"/>
        <v>-</v>
      </c>
      <c r="AT765" s="187"/>
      <c r="AU765" s="197"/>
      <c r="AV765" s="202" t="str">
        <f t="shared" si="454"/>
        <v>-</v>
      </c>
      <c r="AW765" s="187"/>
      <c r="AX765" s="197"/>
      <c r="AY765" s="202" t="str">
        <f t="shared" si="455"/>
        <v>-</v>
      </c>
      <c r="AZ765" s="187"/>
      <c r="BA765" s="197"/>
      <c r="BB765" s="202" t="str">
        <f t="shared" si="456"/>
        <v>-</v>
      </c>
      <c r="BC765" s="187"/>
      <c r="BD765" s="197"/>
      <c r="BE765" s="202" t="str">
        <f t="shared" si="457"/>
        <v>-</v>
      </c>
      <c r="BF765" s="187"/>
      <c r="BG765" s="197"/>
      <c r="BH765" s="202" t="str">
        <f t="shared" si="458"/>
        <v>-</v>
      </c>
      <c r="BI765" s="187"/>
      <c r="BJ765" s="197"/>
      <c r="BK765" s="202" t="str">
        <f t="shared" si="459"/>
        <v>-</v>
      </c>
      <c r="BL765" s="187"/>
      <c r="BM765" s="197"/>
      <c r="BN765" s="202" t="str">
        <f t="shared" si="460"/>
        <v>-</v>
      </c>
      <c r="BO765" s="187"/>
      <c r="BP765" s="197"/>
      <c r="BQ765" s="202" t="str">
        <f t="shared" si="461"/>
        <v>-</v>
      </c>
      <c r="BR765" s="187"/>
      <c r="BS765" s="197"/>
      <c r="BT765" s="202" t="str">
        <f t="shared" si="462"/>
        <v>-</v>
      </c>
      <c r="BU765" s="187"/>
      <c r="BV765" s="197"/>
      <c r="BW765" s="202" t="str">
        <f t="shared" si="463"/>
        <v>-</v>
      </c>
      <c r="BX765" s="187"/>
      <c r="BY765" s="197"/>
      <c r="BZ765" s="202" t="str">
        <f t="shared" si="464"/>
        <v>-</v>
      </c>
      <c r="CA765" s="187"/>
      <c r="CB765" s="197"/>
      <c r="CC765" s="202" t="str">
        <f t="shared" si="465"/>
        <v>-</v>
      </c>
      <c r="CD765" s="187"/>
      <c r="CE765" s="197"/>
      <c r="CF765" s="202" t="str">
        <f t="shared" si="466"/>
        <v>-</v>
      </c>
      <c r="CG765" s="187"/>
      <c r="CH765" s="197"/>
      <c r="CI765" s="202" t="str">
        <f t="shared" si="467"/>
        <v>-</v>
      </c>
      <c r="CJ765" s="187"/>
      <c r="CK765" s="197"/>
      <c r="CL765" s="202" t="str">
        <f t="shared" si="474"/>
        <v>-</v>
      </c>
      <c r="CM765" s="187"/>
      <c r="CN765" s="197"/>
      <c r="CO765" s="202" t="str">
        <f t="shared" si="475"/>
        <v>-</v>
      </c>
      <c r="CP765" s="187"/>
      <c r="CQ765" s="197"/>
      <c r="CR765" s="202" t="str">
        <f t="shared" si="468"/>
        <v>-</v>
      </c>
      <c r="CS765" s="187"/>
      <c r="CT765" s="197"/>
      <c r="CU765" s="202" t="str">
        <f t="shared" si="476"/>
        <v>-</v>
      </c>
      <c r="CV765" s="187"/>
      <c r="CW765" s="197"/>
      <c r="CX765" s="202" t="str">
        <f t="shared" si="477"/>
        <v>-</v>
      </c>
      <c r="CY765" s="187"/>
      <c r="CZ765" s="197"/>
      <c r="DA765" s="202" t="str">
        <f t="shared" si="469"/>
        <v>-</v>
      </c>
      <c r="DB765" s="187"/>
      <c r="DC765" s="197"/>
      <c r="DD765" s="202" t="str">
        <f t="shared" si="478"/>
        <v>-</v>
      </c>
      <c r="DE765" s="187"/>
      <c r="DF765" s="197"/>
      <c r="DG765" s="202" t="str">
        <f t="shared" si="479"/>
        <v>-</v>
      </c>
      <c r="DH765" s="187"/>
      <c r="DI765" s="103">
        <f t="shared" si="470"/>
        <v>3</v>
      </c>
      <c r="DJ765" s="103">
        <f t="shared" si="471"/>
        <v>1</v>
      </c>
      <c r="DK765" s="200">
        <f t="shared" si="480"/>
        <v>33.333333333333329</v>
      </c>
      <c r="DL765" s="201">
        <f t="shared" si="481"/>
        <v>2</v>
      </c>
    </row>
    <row r="766" spans="2:116" ht="24.95" customHeight="1">
      <c r="B766" s="48"/>
      <c r="C766" s="48"/>
      <c r="D766" s="155" t="s">
        <v>1775</v>
      </c>
      <c r="E766" s="11" t="s">
        <v>1719</v>
      </c>
      <c r="F766" s="12" t="s">
        <v>992</v>
      </c>
      <c r="G766" s="12" t="s">
        <v>938</v>
      </c>
      <c r="H766" s="40" t="s">
        <v>523</v>
      </c>
      <c r="I766" s="41" t="s">
        <v>532</v>
      </c>
      <c r="J766" s="78" t="str">
        <f t="shared" si="482"/>
        <v xml:space="preserve">C4 </v>
      </c>
      <c r="K766" s="197" t="s">
        <v>1192</v>
      </c>
      <c r="L766" s="202" t="str">
        <f t="shared" si="472"/>
        <v>A</v>
      </c>
      <c r="M766" s="189" t="s">
        <v>2066</v>
      </c>
      <c r="N766" s="197" t="s">
        <v>1192</v>
      </c>
      <c r="O766" s="202" t="str">
        <f t="shared" si="444"/>
        <v>-</v>
      </c>
      <c r="P766" s="187"/>
      <c r="Q766" s="197" t="s">
        <v>1192</v>
      </c>
      <c r="R766" s="202" t="str">
        <f t="shared" si="445"/>
        <v>-</v>
      </c>
      <c r="S766" s="187"/>
      <c r="T766" s="197"/>
      <c r="U766" s="202" t="str">
        <f t="shared" si="446"/>
        <v>-</v>
      </c>
      <c r="V766" s="187"/>
      <c r="W766" s="197"/>
      <c r="X766" s="202" t="str">
        <f t="shared" si="447"/>
        <v>-</v>
      </c>
      <c r="Y766" s="187"/>
      <c r="Z766" s="197"/>
      <c r="AA766" s="202" t="str">
        <f t="shared" si="448"/>
        <v>-</v>
      </c>
      <c r="AB766" s="187"/>
      <c r="AC766" s="197"/>
      <c r="AD766" s="202" t="str">
        <f t="shared" si="473"/>
        <v>-</v>
      </c>
      <c r="AE766" s="187"/>
      <c r="AF766" s="197"/>
      <c r="AG766" s="202" t="str">
        <f t="shared" si="449"/>
        <v>-</v>
      </c>
      <c r="AH766" s="187"/>
      <c r="AI766" s="197"/>
      <c r="AJ766" s="202" t="str">
        <f t="shared" si="450"/>
        <v>-</v>
      </c>
      <c r="AK766" s="187"/>
      <c r="AL766" s="197"/>
      <c r="AM766" s="202" t="str">
        <f t="shared" si="451"/>
        <v>-</v>
      </c>
      <c r="AN766" s="187"/>
      <c r="AO766" s="197"/>
      <c r="AP766" s="202" t="str">
        <f t="shared" si="452"/>
        <v>-</v>
      </c>
      <c r="AQ766" s="187"/>
      <c r="AR766" s="197"/>
      <c r="AS766" s="202" t="str">
        <f t="shared" si="453"/>
        <v>-</v>
      </c>
      <c r="AT766" s="187"/>
      <c r="AU766" s="197"/>
      <c r="AV766" s="202" t="str">
        <f t="shared" si="454"/>
        <v>-</v>
      </c>
      <c r="AW766" s="187"/>
      <c r="AX766" s="197"/>
      <c r="AY766" s="202" t="str">
        <f t="shared" si="455"/>
        <v>-</v>
      </c>
      <c r="AZ766" s="187"/>
      <c r="BA766" s="197"/>
      <c r="BB766" s="202" t="str">
        <f t="shared" si="456"/>
        <v>-</v>
      </c>
      <c r="BC766" s="187"/>
      <c r="BD766" s="197"/>
      <c r="BE766" s="202" t="str">
        <f t="shared" si="457"/>
        <v>-</v>
      </c>
      <c r="BF766" s="187"/>
      <c r="BG766" s="197"/>
      <c r="BH766" s="202" t="str">
        <f t="shared" si="458"/>
        <v>-</v>
      </c>
      <c r="BI766" s="187"/>
      <c r="BJ766" s="197"/>
      <c r="BK766" s="202" t="str">
        <f t="shared" si="459"/>
        <v>-</v>
      </c>
      <c r="BL766" s="187"/>
      <c r="BM766" s="197"/>
      <c r="BN766" s="202" t="str">
        <f t="shared" si="460"/>
        <v>-</v>
      </c>
      <c r="BO766" s="187"/>
      <c r="BP766" s="197"/>
      <c r="BQ766" s="202" t="str">
        <f t="shared" si="461"/>
        <v>-</v>
      </c>
      <c r="BR766" s="187"/>
      <c r="BS766" s="197"/>
      <c r="BT766" s="202" t="str">
        <f t="shared" si="462"/>
        <v>-</v>
      </c>
      <c r="BU766" s="187"/>
      <c r="BV766" s="197"/>
      <c r="BW766" s="202" t="str">
        <f t="shared" si="463"/>
        <v>-</v>
      </c>
      <c r="BX766" s="187"/>
      <c r="BY766" s="197"/>
      <c r="BZ766" s="202" t="str">
        <f t="shared" si="464"/>
        <v>-</v>
      </c>
      <c r="CA766" s="187"/>
      <c r="CB766" s="197"/>
      <c r="CC766" s="202" t="str">
        <f t="shared" si="465"/>
        <v>-</v>
      </c>
      <c r="CD766" s="187"/>
      <c r="CE766" s="197"/>
      <c r="CF766" s="202" t="str">
        <f t="shared" si="466"/>
        <v>-</v>
      </c>
      <c r="CG766" s="187"/>
      <c r="CH766" s="197"/>
      <c r="CI766" s="202" t="str">
        <f t="shared" si="467"/>
        <v>-</v>
      </c>
      <c r="CJ766" s="187"/>
      <c r="CK766" s="197"/>
      <c r="CL766" s="202" t="str">
        <f t="shared" si="474"/>
        <v>-</v>
      </c>
      <c r="CM766" s="187"/>
      <c r="CN766" s="197"/>
      <c r="CO766" s="202" t="str">
        <f t="shared" si="475"/>
        <v>-</v>
      </c>
      <c r="CP766" s="187"/>
      <c r="CQ766" s="197"/>
      <c r="CR766" s="202" t="str">
        <f t="shared" si="468"/>
        <v>-</v>
      </c>
      <c r="CS766" s="187"/>
      <c r="CT766" s="197"/>
      <c r="CU766" s="202" t="str">
        <f t="shared" si="476"/>
        <v>-</v>
      </c>
      <c r="CV766" s="187"/>
      <c r="CW766" s="197"/>
      <c r="CX766" s="202" t="str">
        <f t="shared" si="477"/>
        <v>-</v>
      </c>
      <c r="CY766" s="187"/>
      <c r="CZ766" s="197"/>
      <c r="DA766" s="202" t="str">
        <f t="shared" si="469"/>
        <v>-</v>
      </c>
      <c r="DB766" s="187"/>
      <c r="DC766" s="197"/>
      <c r="DD766" s="202" t="str">
        <f t="shared" si="478"/>
        <v>-</v>
      </c>
      <c r="DE766" s="187"/>
      <c r="DF766" s="197"/>
      <c r="DG766" s="202" t="str">
        <f t="shared" si="479"/>
        <v>-</v>
      </c>
      <c r="DH766" s="187"/>
      <c r="DI766" s="103">
        <f t="shared" si="470"/>
        <v>3</v>
      </c>
      <c r="DJ766" s="103">
        <f t="shared" si="471"/>
        <v>1</v>
      </c>
      <c r="DK766" s="200">
        <f t="shared" si="480"/>
        <v>33.333333333333329</v>
      </c>
      <c r="DL766" s="201">
        <f t="shared" si="481"/>
        <v>2</v>
      </c>
    </row>
    <row r="767" spans="2:116" ht="24.95" customHeight="1">
      <c r="B767" s="48"/>
      <c r="C767" s="48"/>
      <c r="D767" s="155" t="s">
        <v>1776</v>
      </c>
      <c r="E767" s="11" t="s">
        <v>1720</v>
      </c>
      <c r="F767" s="12" t="s">
        <v>992</v>
      </c>
      <c r="G767" s="12" t="s">
        <v>938</v>
      </c>
      <c r="H767" s="40" t="s">
        <v>523</v>
      </c>
      <c r="I767" s="41" t="s">
        <v>532</v>
      </c>
      <c r="J767" s="78" t="str">
        <f t="shared" si="482"/>
        <v xml:space="preserve">C4 </v>
      </c>
      <c r="K767" s="197" t="s">
        <v>1192</v>
      </c>
      <c r="L767" s="202" t="str">
        <f t="shared" si="472"/>
        <v>A</v>
      </c>
      <c r="M767" s="189" t="s">
        <v>1708</v>
      </c>
      <c r="N767" s="197" t="s">
        <v>1192</v>
      </c>
      <c r="O767" s="202" t="str">
        <f t="shared" si="444"/>
        <v>-</v>
      </c>
      <c r="P767" s="187"/>
      <c r="Q767" s="197" t="s">
        <v>1192</v>
      </c>
      <c r="R767" s="202" t="str">
        <f t="shared" si="445"/>
        <v>-</v>
      </c>
      <c r="S767" s="187"/>
      <c r="T767" s="197"/>
      <c r="U767" s="202" t="str">
        <f t="shared" si="446"/>
        <v>-</v>
      </c>
      <c r="V767" s="187"/>
      <c r="W767" s="197"/>
      <c r="X767" s="202" t="str">
        <f t="shared" si="447"/>
        <v>-</v>
      </c>
      <c r="Y767" s="187"/>
      <c r="Z767" s="197"/>
      <c r="AA767" s="202" t="str">
        <f t="shared" si="448"/>
        <v>-</v>
      </c>
      <c r="AB767" s="187"/>
      <c r="AC767" s="197"/>
      <c r="AD767" s="202" t="str">
        <f t="shared" si="473"/>
        <v>-</v>
      </c>
      <c r="AE767" s="187"/>
      <c r="AF767" s="197"/>
      <c r="AG767" s="202" t="str">
        <f t="shared" si="449"/>
        <v>-</v>
      </c>
      <c r="AH767" s="187"/>
      <c r="AI767" s="197"/>
      <c r="AJ767" s="202" t="str">
        <f t="shared" si="450"/>
        <v>-</v>
      </c>
      <c r="AK767" s="187"/>
      <c r="AL767" s="197"/>
      <c r="AM767" s="202" t="str">
        <f t="shared" si="451"/>
        <v>-</v>
      </c>
      <c r="AN767" s="187"/>
      <c r="AO767" s="197"/>
      <c r="AP767" s="202" t="str">
        <f t="shared" si="452"/>
        <v>-</v>
      </c>
      <c r="AQ767" s="187"/>
      <c r="AR767" s="197"/>
      <c r="AS767" s="202" t="str">
        <f t="shared" si="453"/>
        <v>-</v>
      </c>
      <c r="AT767" s="187"/>
      <c r="AU767" s="197"/>
      <c r="AV767" s="202" t="str">
        <f t="shared" si="454"/>
        <v>-</v>
      </c>
      <c r="AW767" s="187"/>
      <c r="AX767" s="197"/>
      <c r="AY767" s="202" t="str">
        <f t="shared" si="455"/>
        <v>-</v>
      </c>
      <c r="AZ767" s="187"/>
      <c r="BA767" s="197"/>
      <c r="BB767" s="202" t="str">
        <f t="shared" si="456"/>
        <v>-</v>
      </c>
      <c r="BC767" s="187"/>
      <c r="BD767" s="197"/>
      <c r="BE767" s="202" t="str">
        <f t="shared" si="457"/>
        <v>-</v>
      </c>
      <c r="BF767" s="187"/>
      <c r="BG767" s="197"/>
      <c r="BH767" s="202" t="str">
        <f t="shared" si="458"/>
        <v>-</v>
      </c>
      <c r="BI767" s="187"/>
      <c r="BJ767" s="197"/>
      <c r="BK767" s="202" t="str">
        <f t="shared" si="459"/>
        <v>-</v>
      </c>
      <c r="BL767" s="187"/>
      <c r="BM767" s="197"/>
      <c r="BN767" s="202" t="str">
        <f t="shared" si="460"/>
        <v>-</v>
      </c>
      <c r="BO767" s="187"/>
      <c r="BP767" s="197"/>
      <c r="BQ767" s="202" t="str">
        <f t="shared" si="461"/>
        <v>-</v>
      </c>
      <c r="BR767" s="187"/>
      <c r="BS767" s="197"/>
      <c r="BT767" s="202" t="str">
        <f t="shared" si="462"/>
        <v>-</v>
      </c>
      <c r="BU767" s="187"/>
      <c r="BV767" s="197"/>
      <c r="BW767" s="202" t="str">
        <f t="shared" si="463"/>
        <v>-</v>
      </c>
      <c r="BX767" s="187"/>
      <c r="BY767" s="197"/>
      <c r="BZ767" s="202" t="str">
        <f t="shared" si="464"/>
        <v>-</v>
      </c>
      <c r="CA767" s="187"/>
      <c r="CB767" s="197"/>
      <c r="CC767" s="202" t="str">
        <f t="shared" si="465"/>
        <v>-</v>
      </c>
      <c r="CD767" s="187"/>
      <c r="CE767" s="197"/>
      <c r="CF767" s="202" t="str">
        <f t="shared" si="466"/>
        <v>-</v>
      </c>
      <c r="CG767" s="187"/>
      <c r="CH767" s="197"/>
      <c r="CI767" s="202" t="str">
        <f t="shared" si="467"/>
        <v>-</v>
      </c>
      <c r="CJ767" s="187"/>
      <c r="CK767" s="197"/>
      <c r="CL767" s="202" t="str">
        <f t="shared" si="474"/>
        <v>-</v>
      </c>
      <c r="CM767" s="187"/>
      <c r="CN767" s="197"/>
      <c r="CO767" s="202" t="str">
        <f t="shared" si="475"/>
        <v>-</v>
      </c>
      <c r="CP767" s="187"/>
      <c r="CQ767" s="197"/>
      <c r="CR767" s="202" t="str">
        <f t="shared" si="468"/>
        <v>-</v>
      </c>
      <c r="CS767" s="187"/>
      <c r="CT767" s="197"/>
      <c r="CU767" s="202" t="str">
        <f t="shared" si="476"/>
        <v>-</v>
      </c>
      <c r="CV767" s="187"/>
      <c r="CW767" s="197"/>
      <c r="CX767" s="202" t="str">
        <f t="shared" si="477"/>
        <v>-</v>
      </c>
      <c r="CY767" s="187"/>
      <c r="CZ767" s="197"/>
      <c r="DA767" s="202" t="str">
        <f t="shared" si="469"/>
        <v>-</v>
      </c>
      <c r="DB767" s="187"/>
      <c r="DC767" s="197"/>
      <c r="DD767" s="202" t="str">
        <f t="shared" si="478"/>
        <v>-</v>
      </c>
      <c r="DE767" s="187"/>
      <c r="DF767" s="197"/>
      <c r="DG767" s="202" t="str">
        <f t="shared" si="479"/>
        <v>-</v>
      </c>
      <c r="DH767" s="187"/>
      <c r="DI767" s="103">
        <f t="shared" si="470"/>
        <v>3</v>
      </c>
      <c r="DJ767" s="103">
        <f t="shared" si="471"/>
        <v>1</v>
      </c>
      <c r="DK767" s="200">
        <f t="shared" si="480"/>
        <v>33.333333333333329</v>
      </c>
      <c r="DL767" s="201">
        <f t="shared" si="481"/>
        <v>2</v>
      </c>
    </row>
    <row r="768" spans="2:116" ht="24.95" customHeight="1">
      <c r="B768" s="48"/>
      <c r="C768" s="48"/>
      <c r="D768" s="155" t="s">
        <v>1777</v>
      </c>
      <c r="E768" s="11" t="s">
        <v>1721</v>
      </c>
      <c r="F768" s="12" t="s">
        <v>992</v>
      </c>
      <c r="G768" s="12" t="s">
        <v>938</v>
      </c>
      <c r="H768" s="40" t="s">
        <v>523</v>
      </c>
      <c r="I768" s="41" t="s">
        <v>532</v>
      </c>
      <c r="J768" s="78" t="str">
        <f t="shared" si="482"/>
        <v xml:space="preserve">C4 </v>
      </c>
      <c r="K768" s="197" t="s">
        <v>1192</v>
      </c>
      <c r="L768" s="202" t="str">
        <f t="shared" si="472"/>
        <v>A</v>
      </c>
      <c r="M768" s="189" t="s">
        <v>1708</v>
      </c>
      <c r="N768" s="197" t="s">
        <v>1192</v>
      </c>
      <c r="O768" s="202" t="str">
        <f t="shared" si="444"/>
        <v>-</v>
      </c>
      <c r="P768" s="187"/>
      <c r="Q768" s="197" t="s">
        <v>1192</v>
      </c>
      <c r="R768" s="202" t="str">
        <f t="shared" si="445"/>
        <v>-</v>
      </c>
      <c r="S768" s="187"/>
      <c r="T768" s="197"/>
      <c r="U768" s="202" t="str">
        <f t="shared" si="446"/>
        <v>-</v>
      </c>
      <c r="V768" s="187"/>
      <c r="W768" s="197"/>
      <c r="X768" s="202" t="str">
        <f t="shared" si="447"/>
        <v>-</v>
      </c>
      <c r="Y768" s="187"/>
      <c r="Z768" s="197"/>
      <c r="AA768" s="202" t="str">
        <f t="shared" si="448"/>
        <v>-</v>
      </c>
      <c r="AB768" s="187"/>
      <c r="AC768" s="197"/>
      <c r="AD768" s="202" t="str">
        <f t="shared" si="473"/>
        <v>-</v>
      </c>
      <c r="AE768" s="187"/>
      <c r="AF768" s="197"/>
      <c r="AG768" s="202" t="str">
        <f t="shared" si="449"/>
        <v>-</v>
      </c>
      <c r="AH768" s="187"/>
      <c r="AI768" s="197"/>
      <c r="AJ768" s="202" t="str">
        <f t="shared" si="450"/>
        <v>-</v>
      </c>
      <c r="AK768" s="187"/>
      <c r="AL768" s="197"/>
      <c r="AM768" s="202" t="str">
        <f t="shared" si="451"/>
        <v>-</v>
      </c>
      <c r="AN768" s="187"/>
      <c r="AO768" s="197"/>
      <c r="AP768" s="202" t="str">
        <f t="shared" si="452"/>
        <v>-</v>
      </c>
      <c r="AQ768" s="187"/>
      <c r="AR768" s="197"/>
      <c r="AS768" s="202" t="str">
        <f t="shared" si="453"/>
        <v>-</v>
      </c>
      <c r="AT768" s="187"/>
      <c r="AU768" s="197"/>
      <c r="AV768" s="202" t="str">
        <f t="shared" si="454"/>
        <v>-</v>
      </c>
      <c r="AW768" s="187"/>
      <c r="AX768" s="197"/>
      <c r="AY768" s="202" t="str">
        <f t="shared" si="455"/>
        <v>-</v>
      </c>
      <c r="AZ768" s="187"/>
      <c r="BA768" s="197"/>
      <c r="BB768" s="202" t="str">
        <f t="shared" si="456"/>
        <v>-</v>
      </c>
      <c r="BC768" s="187"/>
      <c r="BD768" s="197"/>
      <c r="BE768" s="202" t="str">
        <f t="shared" si="457"/>
        <v>-</v>
      </c>
      <c r="BF768" s="187"/>
      <c r="BG768" s="197"/>
      <c r="BH768" s="202" t="str">
        <f t="shared" si="458"/>
        <v>-</v>
      </c>
      <c r="BI768" s="187"/>
      <c r="BJ768" s="197"/>
      <c r="BK768" s="202" t="str">
        <f t="shared" si="459"/>
        <v>-</v>
      </c>
      <c r="BL768" s="187"/>
      <c r="BM768" s="197"/>
      <c r="BN768" s="202" t="str">
        <f t="shared" si="460"/>
        <v>-</v>
      </c>
      <c r="BO768" s="187"/>
      <c r="BP768" s="197"/>
      <c r="BQ768" s="202" t="str">
        <f t="shared" si="461"/>
        <v>-</v>
      </c>
      <c r="BR768" s="187"/>
      <c r="BS768" s="197"/>
      <c r="BT768" s="202" t="str">
        <f t="shared" si="462"/>
        <v>-</v>
      </c>
      <c r="BU768" s="187"/>
      <c r="BV768" s="197"/>
      <c r="BW768" s="202" t="str">
        <f t="shared" si="463"/>
        <v>-</v>
      </c>
      <c r="BX768" s="187"/>
      <c r="BY768" s="197"/>
      <c r="BZ768" s="202" t="str">
        <f t="shared" si="464"/>
        <v>-</v>
      </c>
      <c r="CA768" s="187"/>
      <c r="CB768" s="197"/>
      <c r="CC768" s="202" t="str">
        <f t="shared" si="465"/>
        <v>-</v>
      </c>
      <c r="CD768" s="187"/>
      <c r="CE768" s="197"/>
      <c r="CF768" s="202" t="str">
        <f t="shared" si="466"/>
        <v>-</v>
      </c>
      <c r="CG768" s="187"/>
      <c r="CH768" s="197"/>
      <c r="CI768" s="202" t="str">
        <f t="shared" si="467"/>
        <v>-</v>
      </c>
      <c r="CJ768" s="187"/>
      <c r="CK768" s="197"/>
      <c r="CL768" s="202" t="str">
        <f t="shared" si="474"/>
        <v>-</v>
      </c>
      <c r="CM768" s="187"/>
      <c r="CN768" s="197"/>
      <c r="CO768" s="202" t="str">
        <f t="shared" si="475"/>
        <v>-</v>
      </c>
      <c r="CP768" s="187"/>
      <c r="CQ768" s="197"/>
      <c r="CR768" s="202" t="str">
        <f t="shared" si="468"/>
        <v>-</v>
      </c>
      <c r="CS768" s="187"/>
      <c r="CT768" s="197"/>
      <c r="CU768" s="202" t="str">
        <f t="shared" si="476"/>
        <v>-</v>
      </c>
      <c r="CV768" s="187"/>
      <c r="CW768" s="197"/>
      <c r="CX768" s="202" t="str">
        <f t="shared" si="477"/>
        <v>-</v>
      </c>
      <c r="CY768" s="187"/>
      <c r="CZ768" s="197"/>
      <c r="DA768" s="202" t="str">
        <f t="shared" si="469"/>
        <v>-</v>
      </c>
      <c r="DB768" s="187"/>
      <c r="DC768" s="197"/>
      <c r="DD768" s="202" t="str">
        <f t="shared" si="478"/>
        <v>-</v>
      </c>
      <c r="DE768" s="187"/>
      <c r="DF768" s="197"/>
      <c r="DG768" s="202" t="str">
        <f t="shared" si="479"/>
        <v>-</v>
      </c>
      <c r="DH768" s="187"/>
      <c r="DI768" s="103">
        <f t="shared" si="470"/>
        <v>3</v>
      </c>
      <c r="DJ768" s="103">
        <f t="shared" si="471"/>
        <v>1</v>
      </c>
      <c r="DK768" s="200">
        <f t="shared" si="480"/>
        <v>33.333333333333329</v>
      </c>
      <c r="DL768" s="201">
        <f t="shared" si="481"/>
        <v>2</v>
      </c>
    </row>
    <row r="769" spans="2:116" ht="24.95" customHeight="1">
      <c r="B769" s="48"/>
      <c r="C769" s="14" t="s">
        <v>1722</v>
      </c>
      <c r="D769" s="14" t="s">
        <v>1851</v>
      </c>
      <c r="E769" s="11" t="s">
        <v>1723</v>
      </c>
      <c r="F769" s="12" t="s">
        <v>996</v>
      </c>
      <c r="G769" s="12" t="s">
        <v>945</v>
      </c>
      <c r="H769" s="40" t="s">
        <v>529</v>
      </c>
      <c r="I769" s="41" t="s">
        <v>531</v>
      </c>
      <c r="J769" s="78" t="str">
        <f t="shared" si="482"/>
        <v xml:space="preserve">C3 </v>
      </c>
      <c r="K769" s="197" t="s">
        <v>1192</v>
      </c>
      <c r="L769" s="202" t="str">
        <f t="shared" si="472"/>
        <v>A</v>
      </c>
      <c r="M769" s="189" t="s">
        <v>1996</v>
      </c>
      <c r="N769" s="197" t="s">
        <v>1192</v>
      </c>
      <c r="O769" s="208" t="str">
        <f t="shared" si="444"/>
        <v>-</v>
      </c>
      <c r="P769" s="190"/>
      <c r="Q769" s="197" t="s">
        <v>1192</v>
      </c>
      <c r="R769" s="208" t="str">
        <f t="shared" si="445"/>
        <v>-</v>
      </c>
      <c r="S769" s="190"/>
      <c r="T769" s="197" t="s">
        <v>1192</v>
      </c>
      <c r="U769" s="208" t="str">
        <f t="shared" si="446"/>
        <v>-</v>
      </c>
      <c r="V769" s="190"/>
      <c r="W769" s="197" t="s">
        <v>1192</v>
      </c>
      <c r="X769" s="208" t="str">
        <f t="shared" si="447"/>
        <v>-</v>
      </c>
      <c r="Y769" s="190"/>
      <c r="Z769" s="197"/>
      <c r="AA769" s="208" t="str">
        <f t="shared" si="448"/>
        <v>-</v>
      </c>
      <c r="AB769" s="190"/>
      <c r="AC769" s="197"/>
      <c r="AD769" s="208" t="str">
        <f t="shared" si="473"/>
        <v>-</v>
      </c>
      <c r="AE769" s="190"/>
      <c r="AF769" s="197"/>
      <c r="AG769" s="208" t="str">
        <f t="shared" si="449"/>
        <v>-</v>
      </c>
      <c r="AH769" s="190"/>
      <c r="AI769" s="197"/>
      <c r="AJ769" s="208" t="str">
        <f t="shared" si="450"/>
        <v>-</v>
      </c>
      <c r="AK769" s="190"/>
      <c r="AL769" s="197"/>
      <c r="AM769" s="208" t="str">
        <f t="shared" si="451"/>
        <v>-</v>
      </c>
      <c r="AN769" s="190"/>
      <c r="AO769" s="197"/>
      <c r="AP769" s="208" t="str">
        <f t="shared" si="452"/>
        <v>-</v>
      </c>
      <c r="AQ769" s="190"/>
      <c r="AR769" s="197"/>
      <c r="AS769" s="208" t="str">
        <f t="shared" si="453"/>
        <v>-</v>
      </c>
      <c r="AT769" s="190"/>
      <c r="AU769" s="197"/>
      <c r="AV769" s="208" t="str">
        <f t="shared" si="454"/>
        <v>-</v>
      </c>
      <c r="AW769" s="190"/>
      <c r="AX769" s="197"/>
      <c r="AY769" s="208" t="str">
        <f t="shared" si="455"/>
        <v>-</v>
      </c>
      <c r="AZ769" s="190"/>
      <c r="BA769" s="209"/>
      <c r="BB769" s="208" t="str">
        <f t="shared" si="456"/>
        <v>-</v>
      </c>
      <c r="BC769" s="190"/>
      <c r="BD769" s="209"/>
      <c r="BE769" s="208" t="str">
        <f t="shared" si="457"/>
        <v>-</v>
      </c>
      <c r="BF769" s="190"/>
      <c r="BG769" s="209"/>
      <c r="BH769" s="208" t="str">
        <f t="shared" si="458"/>
        <v>-</v>
      </c>
      <c r="BI769" s="190"/>
      <c r="BJ769" s="197"/>
      <c r="BK769" s="208" t="str">
        <f t="shared" si="459"/>
        <v>-</v>
      </c>
      <c r="BL769" s="190"/>
      <c r="BM769" s="197"/>
      <c r="BN769" s="208" t="str">
        <f t="shared" si="460"/>
        <v>-</v>
      </c>
      <c r="BO769" s="190"/>
      <c r="BP769" s="209"/>
      <c r="BQ769" s="208" t="str">
        <f t="shared" si="461"/>
        <v>-</v>
      </c>
      <c r="BR769" s="190"/>
      <c r="BS769" s="209"/>
      <c r="BT769" s="208" t="str">
        <f t="shared" si="462"/>
        <v>-</v>
      </c>
      <c r="BU769" s="190"/>
      <c r="BV769" s="209"/>
      <c r="BW769" s="208" t="str">
        <f t="shared" si="463"/>
        <v>-</v>
      </c>
      <c r="BX769" s="190"/>
      <c r="BY769" s="209"/>
      <c r="BZ769" s="208" t="str">
        <f t="shared" si="464"/>
        <v>-</v>
      </c>
      <c r="CA769" s="190"/>
      <c r="CB769" s="209"/>
      <c r="CC769" s="208" t="str">
        <f t="shared" si="465"/>
        <v>-</v>
      </c>
      <c r="CD769" s="190"/>
      <c r="CE769" s="209"/>
      <c r="CF769" s="208" t="str">
        <f t="shared" si="466"/>
        <v>-</v>
      </c>
      <c r="CG769" s="190"/>
      <c r="CH769" s="209"/>
      <c r="CI769" s="208" t="str">
        <f t="shared" si="467"/>
        <v>-</v>
      </c>
      <c r="CJ769" s="190"/>
      <c r="CK769" s="209"/>
      <c r="CL769" s="208" t="str">
        <f t="shared" si="474"/>
        <v>-</v>
      </c>
      <c r="CM769" s="190"/>
      <c r="CN769" s="209"/>
      <c r="CO769" s="208" t="str">
        <f t="shared" si="475"/>
        <v>-</v>
      </c>
      <c r="CP769" s="190"/>
      <c r="CQ769" s="209"/>
      <c r="CR769" s="208" t="str">
        <f t="shared" si="468"/>
        <v>-</v>
      </c>
      <c r="CS769" s="190"/>
      <c r="CT769" s="209"/>
      <c r="CU769" s="208" t="str">
        <f t="shared" si="476"/>
        <v>-</v>
      </c>
      <c r="CV769" s="190"/>
      <c r="CW769" s="209"/>
      <c r="CX769" s="208" t="str">
        <f t="shared" si="477"/>
        <v>-</v>
      </c>
      <c r="CY769" s="190"/>
      <c r="CZ769" s="209"/>
      <c r="DA769" s="208" t="str">
        <f t="shared" si="469"/>
        <v>-</v>
      </c>
      <c r="DB769" s="190"/>
      <c r="DC769" s="209"/>
      <c r="DD769" s="208" t="str">
        <f t="shared" si="478"/>
        <v>-</v>
      </c>
      <c r="DE769" s="190"/>
      <c r="DF769" s="209"/>
      <c r="DG769" s="208" t="str">
        <f t="shared" si="479"/>
        <v>-</v>
      </c>
      <c r="DH769" s="190"/>
      <c r="DI769" s="103">
        <f t="shared" si="470"/>
        <v>5</v>
      </c>
      <c r="DJ769" s="103">
        <f t="shared" si="471"/>
        <v>1</v>
      </c>
      <c r="DK769" s="200">
        <f t="shared" si="480"/>
        <v>20</v>
      </c>
      <c r="DL769" s="201">
        <f t="shared" si="481"/>
        <v>1</v>
      </c>
    </row>
    <row r="770" spans="2:116" ht="24.95" customHeight="1">
      <c r="B770" s="48"/>
      <c r="C770" s="14" t="s">
        <v>1724</v>
      </c>
      <c r="D770" s="14" t="s">
        <v>1852</v>
      </c>
      <c r="E770" s="11" t="s">
        <v>1725</v>
      </c>
      <c r="F770" s="12" t="s">
        <v>996</v>
      </c>
      <c r="G770" s="12" t="s">
        <v>945</v>
      </c>
      <c r="H770" s="40" t="s">
        <v>529</v>
      </c>
      <c r="I770" s="41" t="s">
        <v>531</v>
      </c>
      <c r="J770" s="78" t="str">
        <f t="shared" si="482"/>
        <v xml:space="preserve">C3 </v>
      </c>
      <c r="K770" s="197" t="s">
        <v>1192</v>
      </c>
      <c r="L770" s="202" t="str">
        <f t="shared" si="472"/>
        <v>A</v>
      </c>
      <c r="M770" s="189" t="s">
        <v>1708</v>
      </c>
      <c r="N770" s="197" t="s">
        <v>1192</v>
      </c>
      <c r="O770" s="208" t="str">
        <f t="shared" si="444"/>
        <v>-</v>
      </c>
      <c r="P770" s="190"/>
      <c r="Q770" s="197" t="s">
        <v>1192</v>
      </c>
      <c r="R770" s="208" t="str">
        <f t="shared" si="445"/>
        <v>-</v>
      </c>
      <c r="S770" s="190"/>
      <c r="T770" s="197" t="s">
        <v>1192</v>
      </c>
      <c r="U770" s="208" t="str">
        <f t="shared" si="446"/>
        <v>-</v>
      </c>
      <c r="V770" s="190"/>
      <c r="W770" s="197" t="s">
        <v>1192</v>
      </c>
      <c r="X770" s="208" t="str">
        <f t="shared" si="447"/>
        <v>-</v>
      </c>
      <c r="Y770" s="190"/>
      <c r="Z770" s="197"/>
      <c r="AA770" s="208" t="str">
        <f t="shared" si="448"/>
        <v>-</v>
      </c>
      <c r="AB770" s="190"/>
      <c r="AC770" s="197"/>
      <c r="AD770" s="208" t="str">
        <f t="shared" si="473"/>
        <v>-</v>
      </c>
      <c r="AE770" s="190"/>
      <c r="AF770" s="197"/>
      <c r="AG770" s="208" t="str">
        <f t="shared" si="449"/>
        <v>-</v>
      </c>
      <c r="AH770" s="190"/>
      <c r="AI770" s="197"/>
      <c r="AJ770" s="208" t="str">
        <f t="shared" si="450"/>
        <v>-</v>
      </c>
      <c r="AK770" s="190"/>
      <c r="AL770" s="197"/>
      <c r="AM770" s="208" t="str">
        <f t="shared" si="451"/>
        <v>-</v>
      </c>
      <c r="AN770" s="190"/>
      <c r="AO770" s="197"/>
      <c r="AP770" s="208" t="str">
        <f t="shared" si="452"/>
        <v>-</v>
      </c>
      <c r="AQ770" s="190"/>
      <c r="AR770" s="197"/>
      <c r="AS770" s="208" t="str">
        <f t="shared" si="453"/>
        <v>-</v>
      </c>
      <c r="AT770" s="190"/>
      <c r="AU770" s="197"/>
      <c r="AV770" s="208" t="str">
        <f t="shared" si="454"/>
        <v>-</v>
      </c>
      <c r="AW770" s="190"/>
      <c r="AX770" s="197"/>
      <c r="AY770" s="208" t="str">
        <f t="shared" si="455"/>
        <v>-</v>
      </c>
      <c r="AZ770" s="190"/>
      <c r="BA770" s="209"/>
      <c r="BB770" s="208" t="str">
        <f t="shared" si="456"/>
        <v>-</v>
      </c>
      <c r="BC770" s="190"/>
      <c r="BD770" s="209"/>
      <c r="BE770" s="208" t="str">
        <f t="shared" si="457"/>
        <v>-</v>
      </c>
      <c r="BF770" s="190"/>
      <c r="BG770" s="209"/>
      <c r="BH770" s="208" t="str">
        <f t="shared" si="458"/>
        <v>-</v>
      </c>
      <c r="BI770" s="190"/>
      <c r="BJ770" s="197"/>
      <c r="BK770" s="208" t="str">
        <f t="shared" si="459"/>
        <v>-</v>
      </c>
      <c r="BL770" s="190"/>
      <c r="BM770" s="197"/>
      <c r="BN770" s="208" t="str">
        <f t="shared" si="460"/>
        <v>-</v>
      </c>
      <c r="BO770" s="190"/>
      <c r="BP770" s="209"/>
      <c r="BQ770" s="208" t="str">
        <f t="shared" si="461"/>
        <v>-</v>
      </c>
      <c r="BR770" s="190"/>
      <c r="BS770" s="209"/>
      <c r="BT770" s="208" t="str">
        <f t="shared" si="462"/>
        <v>-</v>
      </c>
      <c r="BU770" s="190"/>
      <c r="BV770" s="209"/>
      <c r="BW770" s="208" t="str">
        <f t="shared" si="463"/>
        <v>-</v>
      </c>
      <c r="BX770" s="190"/>
      <c r="BY770" s="209"/>
      <c r="BZ770" s="208" t="str">
        <f t="shared" si="464"/>
        <v>-</v>
      </c>
      <c r="CA770" s="190"/>
      <c r="CB770" s="209"/>
      <c r="CC770" s="208" t="str">
        <f t="shared" si="465"/>
        <v>-</v>
      </c>
      <c r="CD770" s="190"/>
      <c r="CE770" s="209"/>
      <c r="CF770" s="208" t="str">
        <f t="shared" si="466"/>
        <v>-</v>
      </c>
      <c r="CG770" s="190"/>
      <c r="CH770" s="209"/>
      <c r="CI770" s="208" t="str">
        <f t="shared" si="467"/>
        <v>-</v>
      </c>
      <c r="CJ770" s="190"/>
      <c r="CK770" s="209"/>
      <c r="CL770" s="208" t="str">
        <f t="shared" si="474"/>
        <v>-</v>
      </c>
      <c r="CM770" s="190"/>
      <c r="CN770" s="209"/>
      <c r="CO770" s="208" t="str">
        <f t="shared" si="475"/>
        <v>-</v>
      </c>
      <c r="CP770" s="190"/>
      <c r="CQ770" s="209"/>
      <c r="CR770" s="208" t="str">
        <f t="shared" si="468"/>
        <v>-</v>
      </c>
      <c r="CS770" s="190"/>
      <c r="CT770" s="209"/>
      <c r="CU770" s="208" t="str">
        <f t="shared" si="476"/>
        <v>-</v>
      </c>
      <c r="CV770" s="190"/>
      <c r="CW770" s="209"/>
      <c r="CX770" s="208" t="str">
        <f t="shared" si="477"/>
        <v>-</v>
      </c>
      <c r="CY770" s="190"/>
      <c r="CZ770" s="209"/>
      <c r="DA770" s="208" t="str">
        <f t="shared" si="469"/>
        <v>-</v>
      </c>
      <c r="DB770" s="190"/>
      <c r="DC770" s="209"/>
      <c r="DD770" s="208" t="str">
        <f t="shared" si="478"/>
        <v>-</v>
      </c>
      <c r="DE770" s="190"/>
      <c r="DF770" s="209"/>
      <c r="DG770" s="208" t="str">
        <f t="shared" si="479"/>
        <v>-</v>
      </c>
      <c r="DH770" s="190"/>
      <c r="DI770" s="103">
        <f t="shared" si="470"/>
        <v>5</v>
      </c>
      <c r="DJ770" s="103">
        <f t="shared" si="471"/>
        <v>1</v>
      </c>
      <c r="DK770" s="200">
        <f t="shared" si="480"/>
        <v>20</v>
      </c>
      <c r="DL770" s="201">
        <f t="shared" si="481"/>
        <v>1</v>
      </c>
    </row>
    <row r="771" spans="2:116" ht="24.95" customHeight="1">
      <c r="B771" s="48" t="s">
        <v>1599</v>
      </c>
      <c r="C771" s="14" t="s">
        <v>1726</v>
      </c>
      <c r="D771" s="14" t="s">
        <v>1853</v>
      </c>
      <c r="E771" s="11" t="s">
        <v>1727</v>
      </c>
      <c r="F771" s="12" t="s">
        <v>996</v>
      </c>
      <c r="G771" s="12" t="s">
        <v>945</v>
      </c>
      <c r="H771" s="40" t="s">
        <v>529</v>
      </c>
      <c r="I771" s="41" t="s">
        <v>531</v>
      </c>
      <c r="J771" s="78" t="str">
        <f t="shared" si="482"/>
        <v xml:space="preserve">C3 </v>
      </c>
      <c r="K771" s="197" t="s">
        <v>1192</v>
      </c>
      <c r="L771" s="202" t="str">
        <f t="shared" si="472"/>
        <v>A</v>
      </c>
      <c r="M771" s="189" t="s">
        <v>1708</v>
      </c>
      <c r="N771" s="197" t="s">
        <v>1192</v>
      </c>
      <c r="O771" s="208" t="str">
        <f t="shared" si="444"/>
        <v>-</v>
      </c>
      <c r="P771" s="190"/>
      <c r="Q771" s="197" t="s">
        <v>1192</v>
      </c>
      <c r="R771" s="208" t="str">
        <f t="shared" si="445"/>
        <v>-</v>
      </c>
      <c r="S771" s="190"/>
      <c r="T771" s="197" t="s">
        <v>1192</v>
      </c>
      <c r="U771" s="208" t="str">
        <f t="shared" si="446"/>
        <v>-</v>
      </c>
      <c r="V771" s="190"/>
      <c r="W771" s="197" t="s">
        <v>1192</v>
      </c>
      <c r="X771" s="208" t="str">
        <f t="shared" si="447"/>
        <v>-</v>
      </c>
      <c r="Y771" s="190"/>
      <c r="Z771" s="197"/>
      <c r="AA771" s="208" t="str">
        <f t="shared" si="448"/>
        <v>-</v>
      </c>
      <c r="AB771" s="190"/>
      <c r="AC771" s="197"/>
      <c r="AD771" s="208" t="str">
        <f t="shared" si="473"/>
        <v>-</v>
      </c>
      <c r="AE771" s="190"/>
      <c r="AF771" s="197"/>
      <c r="AG771" s="208" t="str">
        <f t="shared" si="449"/>
        <v>-</v>
      </c>
      <c r="AH771" s="190"/>
      <c r="AI771" s="197"/>
      <c r="AJ771" s="208" t="str">
        <f t="shared" si="450"/>
        <v>-</v>
      </c>
      <c r="AK771" s="190"/>
      <c r="AL771" s="197"/>
      <c r="AM771" s="208" t="str">
        <f t="shared" si="451"/>
        <v>-</v>
      </c>
      <c r="AN771" s="190"/>
      <c r="AO771" s="197"/>
      <c r="AP771" s="208" t="str">
        <f t="shared" si="452"/>
        <v>-</v>
      </c>
      <c r="AQ771" s="190"/>
      <c r="AR771" s="197"/>
      <c r="AS771" s="208" t="str">
        <f t="shared" si="453"/>
        <v>-</v>
      </c>
      <c r="AT771" s="190"/>
      <c r="AU771" s="197"/>
      <c r="AV771" s="208" t="str">
        <f t="shared" si="454"/>
        <v>-</v>
      </c>
      <c r="AW771" s="190"/>
      <c r="AX771" s="197"/>
      <c r="AY771" s="208" t="str">
        <f t="shared" si="455"/>
        <v>-</v>
      </c>
      <c r="AZ771" s="190"/>
      <c r="BA771" s="209"/>
      <c r="BB771" s="208" t="str">
        <f t="shared" si="456"/>
        <v>-</v>
      </c>
      <c r="BC771" s="190"/>
      <c r="BD771" s="209"/>
      <c r="BE771" s="208" t="str">
        <f t="shared" si="457"/>
        <v>-</v>
      </c>
      <c r="BF771" s="190"/>
      <c r="BG771" s="209"/>
      <c r="BH771" s="208" t="str">
        <f t="shared" si="458"/>
        <v>-</v>
      </c>
      <c r="BI771" s="190"/>
      <c r="BJ771" s="197"/>
      <c r="BK771" s="208" t="str">
        <f t="shared" si="459"/>
        <v>-</v>
      </c>
      <c r="BL771" s="190"/>
      <c r="BM771" s="197"/>
      <c r="BN771" s="208" t="str">
        <f t="shared" si="460"/>
        <v>-</v>
      </c>
      <c r="BO771" s="190"/>
      <c r="BP771" s="209"/>
      <c r="BQ771" s="208" t="str">
        <f t="shared" si="461"/>
        <v>-</v>
      </c>
      <c r="BR771" s="190"/>
      <c r="BS771" s="209"/>
      <c r="BT771" s="208" t="str">
        <f t="shared" si="462"/>
        <v>-</v>
      </c>
      <c r="BU771" s="190"/>
      <c r="BV771" s="209"/>
      <c r="BW771" s="208" t="str">
        <f t="shared" si="463"/>
        <v>-</v>
      </c>
      <c r="BX771" s="190"/>
      <c r="BY771" s="209"/>
      <c r="BZ771" s="208" t="str">
        <f t="shared" si="464"/>
        <v>-</v>
      </c>
      <c r="CA771" s="190"/>
      <c r="CB771" s="209"/>
      <c r="CC771" s="208" t="str">
        <f t="shared" si="465"/>
        <v>-</v>
      </c>
      <c r="CD771" s="190"/>
      <c r="CE771" s="209"/>
      <c r="CF771" s="208" t="str">
        <f t="shared" si="466"/>
        <v>-</v>
      </c>
      <c r="CG771" s="190"/>
      <c r="CH771" s="209"/>
      <c r="CI771" s="208" t="str">
        <f t="shared" si="467"/>
        <v>-</v>
      </c>
      <c r="CJ771" s="190"/>
      <c r="CK771" s="209"/>
      <c r="CL771" s="208" t="str">
        <f t="shared" si="474"/>
        <v>-</v>
      </c>
      <c r="CM771" s="190"/>
      <c r="CN771" s="209"/>
      <c r="CO771" s="208" t="str">
        <f t="shared" si="475"/>
        <v>-</v>
      </c>
      <c r="CP771" s="190"/>
      <c r="CQ771" s="209"/>
      <c r="CR771" s="208" t="str">
        <f t="shared" si="468"/>
        <v>-</v>
      </c>
      <c r="CS771" s="190"/>
      <c r="CT771" s="209"/>
      <c r="CU771" s="208" t="str">
        <f t="shared" si="476"/>
        <v>-</v>
      </c>
      <c r="CV771" s="190"/>
      <c r="CW771" s="209"/>
      <c r="CX771" s="208" t="str">
        <f t="shared" si="477"/>
        <v>-</v>
      </c>
      <c r="CY771" s="190"/>
      <c r="CZ771" s="209"/>
      <c r="DA771" s="208" t="str">
        <f t="shared" si="469"/>
        <v>-</v>
      </c>
      <c r="DB771" s="190"/>
      <c r="DC771" s="209"/>
      <c r="DD771" s="208" t="str">
        <f t="shared" si="478"/>
        <v>-</v>
      </c>
      <c r="DE771" s="190"/>
      <c r="DF771" s="209"/>
      <c r="DG771" s="208" t="str">
        <f t="shared" si="479"/>
        <v>-</v>
      </c>
      <c r="DH771" s="190"/>
      <c r="DI771" s="103">
        <f t="shared" si="470"/>
        <v>5</v>
      </c>
      <c r="DJ771" s="103">
        <f t="shared" si="471"/>
        <v>1</v>
      </c>
      <c r="DK771" s="200">
        <f t="shared" si="480"/>
        <v>20</v>
      </c>
      <c r="DL771" s="201">
        <f t="shared" si="481"/>
        <v>1</v>
      </c>
    </row>
    <row r="772" spans="2:116" ht="24.95" customHeight="1">
      <c r="B772" s="48" t="s">
        <v>1599</v>
      </c>
      <c r="C772" s="14" t="s">
        <v>1728</v>
      </c>
      <c r="D772" s="14" t="s">
        <v>1854</v>
      </c>
      <c r="E772" s="11" t="s">
        <v>1729</v>
      </c>
      <c r="F772" s="12" t="s">
        <v>989</v>
      </c>
      <c r="G772" s="12" t="s">
        <v>994</v>
      </c>
      <c r="H772" s="40" t="s">
        <v>523</v>
      </c>
      <c r="I772" s="41" t="s">
        <v>532</v>
      </c>
      <c r="J772" s="78" t="str">
        <f t="shared" si="482"/>
        <v xml:space="preserve">C4 </v>
      </c>
      <c r="K772" s="197" t="s">
        <v>1192</v>
      </c>
      <c r="L772" s="202" t="str">
        <f t="shared" si="472"/>
        <v>A</v>
      </c>
      <c r="M772" s="189" t="s">
        <v>1708</v>
      </c>
      <c r="N772" s="197" t="s">
        <v>1192</v>
      </c>
      <c r="O772" s="202" t="str">
        <f t="shared" ref="O772:O835" si="483">IF(AND(N772="Y",P772&lt;&gt;""),"A","-")</f>
        <v>-</v>
      </c>
      <c r="P772" s="187"/>
      <c r="Q772" s="197" t="s">
        <v>1192</v>
      </c>
      <c r="R772" s="202" t="str">
        <f t="shared" ref="R772:R835" si="484">IF(AND(Q772="Y",S772&lt;&gt;""),"A","-")</f>
        <v>-</v>
      </c>
      <c r="S772" s="187"/>
      <c r="T772" s="197"/>
      <c r="U772" s="202" t="str">
        <f t="shared" ref="U772:U835" si="485">IF(AND(T772="Y",V772&lt;&gt;""),"A","-")</f>
        <v>-</v>
      </c>
      <c r="V772" s="187"/>
      <c r="W772" s="197"/>
      <c r="X772" s="202" t="str">
        <f t="shared" ref="X772:X835" si="486">IF(AND(W772="Y",Y772&lt;&gt;""),"A","-")</f>
        <v>-</v>
      </c>
      <c r="Y772" s="187"/>
      <c r="Z772" s="197"/>
      <c r="AA772" s="202" t="str">
        <f t="shared" ref="AA772:AA835" si="487">IF(AND(Z772="Y",AB772&lt;&gt;""),"A","-")</f>
        <v>-</v>
      </c>
      <c r="AB772" s="187"/>
      <c r="AC772" s="197"/>
      <c r="AD772" s="202" t="str">
        <f t="shared" si="473"/>
        <v>-</v>
      </c>
      <c r="AE772" s="187"/>
      <c r="AF772" s="197"/>
      <c r="AG772" s="202" t="str">
        <f t="shared" ref="AG772:AG815" si="488">IF(AND(AF772="Y",AH772&lt;&gt;""),"A","-")</f>
        <v>-</v>
      </c>
      <c r="AH772" s="187"/>
      <c r="AI772" s="197"/>
      <c r="AJ772" s="202" t="str">
        <f t="shared" ref="AJ772:AJ835" si="489">IF(AND(AI772="Y",AK772&lt;&gt;""),"A","-")</f>
        <v>-</v>
      </c>
      <c r="AK772" s="187"/>
      <c r="AL772" s="197"/>
      <c r="AM772" s="202" t="str">
        <f t="shared" ref="AM772:AM835" si="490">IF(AND(AL772="Y",AN772&lt;&gt;""),"A","-")</f>
        <v>-</v>
      </c>
      <c r="AN772" s="187"/>
      <c r="AO772" s="197"/>
      <c r="AP772" s="202" t="str">
        <f t="shared" ref="AP772:AP835" si="491">IF(AND(AO772="Y",AQ772&lt;&gt;""),"A","-")</f>
        <v>-</v>
      </c>
      <c r="AQ772" s="187"/>
      <c r="AR772" s="197"/>
      <c r="AS772" s="202" t="str">
        <f t="shared" ref="AS772:AS835" si="492">IF(AND(AR772="Y",AT772&lt;&gt;""),"A","-")</f>
        <v>-</v>
      </c>
      <c r="AT772" s="187"/>
      <c r="AU772" s="197"/>
      <c r="AV772" s="202" t="str">
        <f t="shared" ref="AV772:AV835" si="493">IF(AND(AU772="Y",AW772&lt;&gt;""),"A","-")</f>
        <v>-</v>
      </c>
      <c r="AW772" s="187"/>
      <c r="AX772" s="197"/>
      <c r="AY772" s="202" t="str">
        <f t="shared" ref="AY772:AY835" si="494">IF(AND(AX772="Y",AZ772&lt;&gt;""),"A","-")</f>
        <v>-</v>
      </c>
      <c r="AZ772" s="187"/>
      <c r="BA772" s="197"/>
      <c r="BB772" s="202" t="str">
        <f t="shared" ref="BB772:BB835" si="495">IF(AND(BA772="Y",BC772&lt;&gt;""),"A","-")</f>
        <v>-</v>
      </c>
      <c r="BC772" s="187"/>
      <c r="BD772" s="197"/>
      <c r="BE772" s="202" t="str">
        <f t="shared" ref="BE772:BE835" si="496">IF(AND(BD772="Y",BF772&lt;&gt;""),"A","-")</f>
        <v>-</v>
      </c>
      <c r="BF772" s="187"/>
      <c r="BG772" s="197"/>
      <c r="BH772" s="202" t="str">
        <f t="shared" ref="BH772:BH835" si="497">IF(AND(BG772="Y",BI772&lt;&gt;""),"A","-")</f>
        <v>-</v>
      </c>
      <c r="BI772" s="187"/>
      <c r="BJ772" s="197"/>
      <c r="BK772" s="202" t="str">
        <f t="shared" ref="BK772:BK835" si="498">IF(AND(BJ772="Y",BL772&lt;&gt;""),"A","-")</f>
        <v>-</v>
      </c>
      <c r="BL772" s="187"/>
      <c r="BM772" s="197"/>
      <c r="BN772" s="202" t="str">
        <f t="shared" ref="BN772:BN835" si="499">IF(AND(BM772="Y",BO772&lt;&gt;""),"A","-")</f>
        <v>-</v>
      </c>
      <c r="BO772" s="187"/>
      <c r="BP772" s="197"/>
      <c r="BQ772" s="202" t="str">
        <f t="shared" ref="BQ772:BQ835" si="500">IF(AND(BP772="Y",BR772&lt;&gt;""),"A","-")</f>
        <v>-</v>
      </c>
      <c r="BR772" s="187"/>
      <c r="BS772" s="197"/>
      <c r="BT772" s="202" t="str">
        <f t="shared" ref="BT772:BT835" si="501">IF(AND(BS772="Y",BU772&lt;&gt;""),"A","-")</f>
        <v>-</v>
      </c>
      <c r="BU772" s="187"/>
      <c r="BV772" s="197"/>
      <c r="BW772" s="202" t="str">
        <f t="shared" ref="BW772:BW835" si="502">IF(AND(BV772="Y",BX772&lt;&gt;""),"A","-")</f>
        <v>-</v>
      </c>
      <c r="BX772" s="187"/>
      <c r="BY772" s="197"/>
      <c r="BZ772" s="202" t="str">
        <f t="shared" ref="BZ772:BZ835" si="503">IF(AND(BY772="Y",CA772&lt;&gt;""),"A","-")</f>
        <v>-</v>
      </c>
      <c r="CA772" s="187"/>
      <c r="CB772" s="197"/>
      <c r="CC772" s="202" t="str">
        <f t="shared" ref="CC772:CC835" si="504">IF(AND(CB772="Y",CD772&lt;&gt;""),"A","-")</f>
        <v>-</v>
      </c>
      <c r="CD772" s="187"/>
      <c r="CE772" s="197"/>
      <c r="CF772" s="202" t="str">
        <f t="shared" ref="CF772:CF835" si="505">IF(AND(CE772="Y",CG772&lt;&gt;""),"A","-")</f>
        <v>-</v>
      </c>
      <c r="CG772" s="187"/>
      <c r="CH772" s="197"/>
      <c r="CI772" s="202" t="str">
        <f t="shared" ref="CI772:CI835" si="506">IF(AND(CH772="Y",CJ772&lt;&gt;""),"A","-")</f>
        <v>-</v>
      </c>
      <c r="CJ772" s="187"/>
      <c r="CK772" s="197"/>
      <c r="CL772" s="202" t="str">
        <f t="shared" si="474"/>
        <v>-</v>
      </c>
      <c r="CM772" s="187"/>
      <c r="CN772" s="197"/>
      <c r="CO772" s="202" t="str">
        <f t="shared" si="475"/>
        <v>-</v>
      </c>
      <c r="CP772" s="187"/>
      <c r="CQ772" s="197"/>
      <c r="CR772" s="202" t="str">
        <f t="shared" ref="CR772:CR835" si="507">IF(AND(CQ772="Y",CS772&lt;&gt;""),"A","-")</f>
        <v>-</v>
      </c>
      <c r="CS772" s="187"/>
      <c r="CT772" s="197"/>
      <c r="CU772" s="202" t="str">
        <f t="shared" si="476"/>
        <v>-</v>
      </c>
      <c r="CV772" s="187"/>
      <c r="CW772" s="197"/>
      <c r="CX772" s="202" t="str">
        <f t="shared" si="477"/>
        <v>-</v>
      </c>
      <c r="CY772" s="187"/>
      <c r="CZ772" s="197"/>
      <c r="DA772" s="202" t="str">
        <f t="shared" ref="DA772:DA835" si="508">IF(AND(CZ772="Y",DB772&lt;&gt;""),"A","-")</f>
        <v>-</v>
      </c>
      <c r="DB772" s="187"/>
      <c r="DC772" s="197"/>
      <c r="DD772" s="202" t="str">
        <f t="shared" si="478"/>
        <v>-</v>
      </c>
      <c r="DE772" s="187"/>
      <c r="DF772" s="197"/>
      <c r="DG772" s="202" t="str">
        <f t="shared" si="479"/>
        <v>-</v>
      </c>
      <c r="DH772" s="187"/>
      <c r="DI772" s="103">
        <f t="shared" ref="DI772:DI835" si="509">COUNTIF($K772:$DH772,"Y")</f>
        <v>3</v>
      </c>
      <c r="DJ772" s="103">
        <f t="shared" ref="DJ772:DJ835" si="510">COUNTIF($K772:$DH772,"A")</f>
        <v>1</v>
      </c>
      <c r="DK772" s="200">
        <f t="shared" si="480"/>
        <v>33.333333333333329</v>
      </c>
      <c r="DL772" s="201">
        <f t="shared" si="481"/>
        <v>2</v>
      </c>
    </row>
    <row r="773" spans="2:116" ht="24.95" customHeight="1">
      <c r="B773" s="48"/>
      <c r="C773" s="14" t="s">
        <v>1730</v>
      </c>
      <c r="D773" s="14" t="s">
        <v>1855</v>
      </c>
      <c r="E773" s="11" t="s">
        <v>1731</v>
      </c>
      <c r="F773" s="12" t="s">
        <v>989</v>
      </c>
      <c r="G773" s="12" t="s">
        <v>994</v>
      </c>
      <c r="H773" s="40" t="s">
        <v>523</v>
      </c>
      <c r="I773" s="41" t="s">
        <v>532</v>
      </c>
      <c r="J773" s="78" t="str">
        <f t="shared" si="482"/>
        <v xml:space="preserve">C4 </v>
      </c>
      <c r="K773" s="197" t="s">
        <v>1192</v>
      </c>
      <c r="L773" s="202" t="str">
        <f t="shared" ref="L773:L836" si="511">IF(AND(K773="Y",M773&lt;&gt;""),"A","-")</f>
        <v>A</v>
      </c>
      <c r="M773" s="189" t="s">
        <v>1708</v>
      </c>
      <c r="N773" s="197" t="s">
        <v>1192</v>
      </c>
      <c r="O773" s="202" t="str">
        <f t="shared" si="483"/>
        <v>-</v>
      </c>
      <c r="P773" s="187"/>
      <c r="Q773" s="197" t="s">
        <v>1192</v>
      </c>
      <c r="R773" s="202" t="str">
        <f t="shared" si="484"/>
        <v>-</v>
      </c>
      <c r="S773" s="187"/>
      <c r="T773" s="197"/>
      <c r="U773" s="202" t="str">
        <f t="shared" si="485"/>
        <v>-</v>
      </c>
      <c r="V773" s="187"/>
      <c r="W773" s="197"/>
      <c r="X773" s="202" t="str">
        <f t="shared" si="486"/>
        <v>-</v>
      </c>
      <c r="Y773" s="187"/>
      <c r="Z773" s="197"/>
      <c r="AA773" s="202" t="str">
        <f t="shared" si="487"/>
        <v>-</v>
      </c>
      <c r="AB773" s="187"/>
      <c r="AC773" s="197"/>
      <c r="AD773" s="202" t="str">
        <f t="shared" ref="AD773:AD836" si="512">IF(AND(AC773="Y",AE773&lt;&gt;""),"A","-")</f>
        <v>-</v>
      </c>
      <c r="AE773" s="187"/>
      <c r="AF773" s="197"/>
      <c r="AG773" s="202" t="str">
        <f t="shared" si="488"/>
        <v>-</v>
      </c>
      <c r="AH773" s="187"/>
      <c r="AI773" s="197"/>
      <c r="AJ773" s="202" t="str">
        <f t="shared" si="489"/>
        <v>-</v>
      </c>
      <c r="AK773" s="187"/>
      <c r="AL773" s="197"/>
      <c r="AM773" s="202" t="str">
        <f t="shared" si="490"/>
        <v>-</v>
      </c>
      <c r="AN773" s="187"/>
      <c r="AO773" s="197"/>
      <c r="AP773" s="202" t="str">
        <f t="shared" si="491"/>
        <v>-</v>
      </c>
      <c r="AQ773" s="187"/>
      <c r="AR773" s="197"/>
      <c r="AS773" s="202" t="str">
        <f t="shared" si="492"/>
        <v>-</v>
      </c>
      <c r="AT773" s="187"/>
      <c r="AU773" s="197"/>
      <c r="AV773" s="202" t="str">
        <f t="shared" si="493"/>
        <v>-</v>
      </c>
      <c r="AW773" s="187"/>
      <c r="AX773" s="197"/>
      <c r="AY773" s="202" t="str">
        <f t="shared" si="494"/>
        <v>-</v>
      </c>
      <c r="AZ773" s="187"/>
      <c r="BA773" s="197"/>
      <c r="BB773" s="202" t="str">
        <f t="shared" si="495"/>
        <v>-</v>
      </c>
      <c r="BC773" s="187"/>
      <c r="BD773" s="197"/>
      <c r="BE773" s="202" t="str">
        <f t="shared" si="496"/>
        <v>-</v>
      </c>
      <c r="BF773" s="187"/>
      <c r="BG773" s="197"/>
      <c r="BH773" s="202" t="str">
        <f t="shared" si="497"/>
        <v>-</v>
      </c>
      <c r="BI773" s="187"/>
      <c r="BJ773" s="197"/>
      <c r="BK773" s="202" t="str">
        <f t="shared" si="498"/>
        <v>-</v>
      </c>
      <c r="BL773" s="187"/>
      <c r="BM773" s="197"/>
      <c r="BN773" s="202" t="str">
        <f t="shared" si="499"/>
        <v>-</v>
      </c>
      <c r="BO773" s="187"/>
      <c r="BP773" s="197"/>
      <c r="BQ773" s="202" t="str">
        <f t="shared" si="500"/>
        <v>-</v>
      </c>
      <c r="BR773" s="187"/>
      <c r="BS773" s="197"/>
      <c r="BT773" s="202" t="str">
        <f t="shared" si="501"/>
        <v>-</v>
      </c>
      <c r="BU773" s="187"/>
      <c r="BV773" s="197"/>
      <c r="BW773" s="202" t="str">
        <f t="shared" si="502"/>
        <v>-</v>
      </c>
      <c r="BX773" s="187"/>
      <c r="BY773" s="197"/>
      <c r="BZ773" s="202" t="str">
        <f t="shared" si="503"/>
        <v>-</v>
      </c>
      <c r="CA773" s="187"/>
      <c r="CB773" s="197"/>
      <c r="CC773" s="202" t="str">
        <f t="shared" si="504"/>
        <v>-</v>
      </c>
      <c r="CD773" s="187"/>
      <c r="CE773" s="197"/>
      <c r="CF773" s="202" t="str">
        <f t="shared" si="505"/>
        <v>-</v>
      </c>
      <c r="CG773" s="187"/>
      <c r="CH773" s="197"/>
      <c r="CI773" s="202" t="str">
        <f t="shared" si="506"/>
        <v>-</v>
      </c>
      <c r="CJ773" s="187"/>
      <c r="CK773" s="197"/>
      <c r="CL773" s="202" t="str">
        <f t="shared" ref="CL773:CL836" si="513">IF(AND(CK773="Y",CM773&lt;&gt;""),"A","-")</f>
        <v>-</v>
      </c>
      <c r="CM773" s="187"/>
      <c r="CN773" s="197"/>
      <c r="CO773" s="202" t="str">
        <f t="shared" ref="CO773:CO836" si="514">IF(AND(CN773="Y",CP773&lt;&gt;""),"A","-")</f>
        <v>-</v>
      </c>
      <c r="CP773" s="187"/>
      <c r="CQ773" s="197"/>
      <c r="CR773" s="202" t="str">
        <f t="shared" si="507"/>
        <v>-</v>
      </c>
      <c r="CS773" s="187"/>
      <c r="CT773" s="197"/>
      <c r="CU773" s="202" t="str">
        <f t="shared" ref="CU773:CU836" si="515">IF(AND(CT773="Y",CV773&lt;&gt;""),"A","-")</f>
        <v>-</v>
      </c>
      <c r="CV773" s="187"/>
      <c r="CW773" s="197"/>
      <c r="CX773" s="202" t="str">
        <f t="shared" ref="CX773:CX836" si="516">IF(AND(CW773="Y",CY773&lt;&gt;""),"A","-")</f>
        <v>-</v>
      </c>
      <c r="CY773" s="187"/>
      <c r="CZ773" s="197"/>
      <c r="DA773" s="202" t="str">
        <f t="shared" si="508"/>
        <v>-</v>
      </c>
      <c r="DB773" s="187"/>
      <c r="DC773" s="197"/>
      <c r="DD773" s="202" t="str">
        <f t="shared" ref="DD773:DD836" si="517">IF(AND(DC773="Y",DE773&lt;&gt;""),"A","-")</f>
        <v>-</v>
      </c>
      <c r="DE773" s="187"/>
      <c r="DF773" s="197"/>
      <c r="DG773" s="202" t="str">
        <f t="shared" ref="DG773:DG836" si="518">IF(AND(DF773="Y",DH773&lt;&gt;""),"A","-")</f>
        <v>-</v>
      </c>
      <c r="DH773" s="187"/>
      <c r="DI773" s="103">
        <f t="shared" si="509"/>
        <v>3</v>
      </c>
      <c r="DJ773" s="103">
        <f t="shared" si="510"/>
        <v>1</v>
      </c>
      <c r="DK773" s="200">
        <f t="shared" ref="DK773:DK836" si="519">DJ773/DI773*100</f>
        <v>33.333333333333329</v>
      </c>
      <c r="DL773" s="201">
        <f t="shared" ref="DL773:DL836" si="520">ROUND(IF($DK773&gt;=80,"5",IF($DK773&gt;=60,"4",IF($DK773&gt;=40,"3",IF($DK773&gt;=21,"2",IF($DK773&lt;=20,"1"))))),2)</f>
        <v>2</v>
      </c>
    </row>
    <row r="774" spans="2:116" ht="24.95" customHeight="1">
      <c r="B774" s="48"/>
      <c r="C774" s="14" t="s">
        <v>1732</v>
      </c>
      <c r="D774" s="14" t="s">
        <v>1856</v>
      </c>
      <c r="E774" s="11" t="s">
        <v>1733</v>
      </c>
      <c r="F774" s="12" t="s">
        <v>989</v>
      </c>
      <c r="G774" s="12" t="s">
        <v>994</v>
      </c>
      <c r="H774" s="40" t="s">
        <v>523</v>
      </c>
      <c r="I774" s="41" t="s">
        <v>532</v>
      </c>
      <c r="J774" s="78" t="str">
        <f t="shared" si="482"/>
        <v xml:space="preserve">C4 </v>
      </c>
      <c r="K774" s="197" t="s">
        <v>1192</v>
      </c>
      <c r="L774" s="202" t="str">
        <f t="shared" si="511"/>
        <v>A</v>
      </c>
      <c r="M774" s="189" t="s">
        <v>1708</v>
      </c>
      <c r="N774" s="197" t="s">
        <v>1192</v>
      </c>
      <c r="O774" s="202" t="str">
        <f t="shared" si="483"/>
        <v>-</v>
      </c>
      <c r="P774" s="187"/>
      <c r="Q774" s="197" t="s">
        <v>1192</v>
      </c>
      <c r="R774" s="202" t="str">
        <f t="shared" si="484"/>
        <v>-</v>
      </c>
      <c r="S774" s="187"/>
      <c r="T774" s="197"/>
      <c r="U774" s="202" t="str">
        <f t="shared" si="485"/>
        <v>-</v>
      </c>
      <c r="V774" s="187"/>
      <c r="W774" s="197"/>
      <c r="X774" s="202" t="str">
        <f t="shared" si="486"/>
        <v>-</v>
      </c>
      <c r="Y774" s="187"/>
      <c r="Z774" s="197"/>
      <c r="AA774" s="202" t="str">
        <f t="shared" si="487"/>
        <v>-</v>
      </c>
      <c r="AB774" s="187"/>
      <c r="AC774" s="197"/>
      <c r="AD774" s="202" t="str">
        <f t="shared" si="512"/>
        <v>-</v>
      </c>
      <c r="AE774" s="187"/>
      <c r="AF774" s="197"/>
      <c r="AG774" s="202" t="str">
        <f t="shared" si="488"/>
        <v>-</v>
      </c>
      <c r="AH774" s="187"/>
      <c r="AI774" s="197"/>
      <c r="AJ774" s="202" t="str">
        <f t="shared" si="489"/>
        <v>-</v>
      </c>
      <c r="AK774" s="187"/>
      <c r="AL774" s="197"/>
      <c r="AM774" s="202" t="str">
        <f t="shared" si="490"/>
        <v>-</v>
      </c>
      <c r="AN774" s="187"/>
      <c r="AO774" s="197"/>
      <c r="AP774" s="202" t="str">
        <f t="shared" si="491"/>
        <v>-</v>
      </c>
      <c r="AQ774" s="187"/>
      <c r="AR774" s="197"/>
      <c r="AS774" s="202" t="str">
        <f t="shared" si="492"/>
        <v>-</v>
      </c>
      <c r="AT774" s="187"/>
      <c r="AU774" s="197"/>
      <c r="AV774" s="202" t="str">
        <f t="shared" si="493"/>
        <v>-</v>
      </c>
      <c r="AW774" s="187"/>
      <c r="AX774" s="197"/>
      <c r="AY774" s="202" t="str">
        <f t="shared" si="494"/>
        <v>-</v>
      </c>
      <c r="AZ774" s="187"/>
      <c r="BA774" s="197"/>
      <c r="BB774" s="202" t="str">
        <f t="shared" si="495"/>
        <v>-</v>
      </c>
      <c r="BC774" s="187"/>
      <c r="BD774" s="197"/>
      <c r="BE774" s="202" t="str">
        <f t="shared" si="496"/>
        <v>-</v>
      </c>
      <c r="BF774" s="187"/>
      <c r="BG774" s="197"/>
      <c r="BH774" s="202" t="str">
        <f t="shared" si="497"/>
        <v>-</v>
      </c>
      <c r="BI774" s="187"/>
      <c r="BJ774" s="197"/>
      <c r="BK774" s="202" t="str">
        <f t="shared" si="498"/>
        <v>-</v>
      </c>
      <c r="BL774" s="187"/>
      <c r="BM774" s="197"/>
      <c r="BN774" s="202" t="str">
        <f t="shared" si="499"/>
        <v>-</v>
      </c>
      <c r="BO774" s="187"/>
      <c r="BP774" s="197"/>
      <c r="BQ774" s="202" t="str">
        <f t="shared" si="500"/>
        <v>-</v>
      </c>
      <c r="BR774" s="187"/>
      <c r="BS774" s="197"/>
      <c r="BT774" s="202" t="str">
        <f t="shared" si="501"/>
        <v>-</v>
      </c>
      <c r="BU774" s="187"/>
      <c r="BV774" s="197"/>
      <c r="BW774" s="202" t="str">
        <f t="shared" si="502"/>
        <v>-</v>
      </c>
      <c r="BX774" s="187"/>
      <c r="BY774" s="197"/>
      <c r="BZ774" s="202" t="str">
        <f t="shared" si="503"/>
        <v>-</v>
      </c>
      <c r="CA774" s="187"/>
      <c r="CB774" s="197"/>
      <c r="CC774" s="202" t="str">
        <f t="shared" si="504"/>
        <v>-</v>
      </c>
      <c r="CD774" s="187"/>
      <c r="CE774" s="197"/>
      <c r="CF774" s="202" t="str">
        <f t="shared" si="505"/>
        <v>-</v>
      </c>
      <c r="CG774" s="187"/>
      <c r="CH774" s="197"/>
      <c r="CI774" s="202" t="str">
        <f t="shared" si="506"/>
        <v>-</v>
      </c>
      <c r="CJ774" s="187"/>
      <c r="CK774" s="197"/>
      <c r="CL774" s="202" t="str">
        <f t="shared" si="513"/>
        <v>-</v>
      </c>
      <c r="CM774" s="187"/>
      <c r="CN774" s="197"/>
      <c r="CO774" s="202" t="str">
        <f t="shared" si="514"/>
        <v>-</v>
      </c>
      <c r="CP774" s="187"/>
      <c r="CQ774" s="197"/>
      <c r="CR774" s="202" t="str">
        <f t="shared" si="507"/>
        <v>-</v>
      </c>
      <c r="CS774" s="187"/>
      <c r="CT774" s="197"/>
      <c r="CU774" s="202" t="str">
        <f t="shared" si="515"/>
        <v>-</v>
      </c>
      <c r="CV774" s="187"/>
      <c r="CW774" s="197"/>
      <c r="CX774" s="202" t="str">
        <f t="shared" si="516"/>
        <v>-</v>
      </c>
      <c r="CY774" s="187"/>
      <c r="CZ774" s="197"/>
      <c r="DA774" s="202" t="str">
        <f t="shared" si="508"/>
        <v>-</v>
      </c>
      <c r="DB774" s="187"/>
      <c r="DC774" s="197"/>
      <c r="DD774" s="202" t="str">
        <f t="shared" si="517"/>
        <v>-</v>
      </c>
      <c r="DE774" s="187"/>
      <c r="DF774" s="197"/>
      <c r="DG774" s="202" t="str">
        <f t="shared" si="518"/>
        <v>-</v>
      </c>
      <c r="DH774" s="187"/>
      <c r="DI774" s="103">
        <f t="shared" si="509"/>
        <v>3</v>
      </c>
      <c r="DJ774" s="103">
        <f t="shared" si="510"/>
        <v>1</v>
      </c>
      <c r="DK774" s="200">
        <f t="shared" si="519"/>
        <v>33.333333333333329</v>
      </c>
      <c r="DL774" s="201">
        <f t="shared" si="520"/>
        <v>2</v>
      </c>
    </row>
    <row r="775" spans="2:116" ht="24.95" customHeight="1">
      <c r="B775" s="48"/>
      <c r="C775" s="14" t="s">
        <v>1734</v>
      </c>
      <c r="D775" s="14" t="s">
        <v>1857</v>
      </c>
      <c r="E775" s="11" t="s">
        <v>1735</v>
      </c>
      <c r="F775" s="12" t="s">
        <v>989</v>
      </c>
      <c r="G775" s="12" t="s">
        <v>994</v>
      </c>
      <c r="H775" s="40" t="s">
        <v>523</v>
      </c>
      <c r="I775" s="41" t="s">
        <v>532</v>
      </c>
      <c r="J775" s="78" t="str">
        <f t="shared" si="482"/>
        <v xml:space="preserve">C4 </v>
      </c>
      <c r="K775" s="197" t="s">
        <v>1192</v>
      </c>
      <c r="L775" s="202" t="str">
        <f t="shared" si="511"/>
        <v>A</v>
      </c>
      <c r="M775" s="189" t="s">
        <v>1708</v>
      </c>
      <c r="N775" s="197" t="s">
        <v>1192</v>
      </c>
      <c r="O775" s="202" t="str">
        <f t="shared" si="483"/>
        <v>-</v>
      </c>
      <c r="P775" s="187"/>
      <c r="Q775" s="197" t="s">
        <v>1192</v>
      </c>
      <c r="R775" s="202" t="str">
        <f t="shared" si="484"/>
        <v>-</v>
      </c>
      <c r="S775" s="187"/>
      <c r="T775" s="197"/>
      <c r="U775" s="202" t="str">
        <f t="shared" si="485"/>
        <v>-</v>
      </c>
      <c r="V775" s="187"/>
      <c r="W775" s="197"/>
      <c r="X775" s="202" t="str">
        <f t="shared" si="486"/>
        <v>-</v>
      </c>
      <c r="Y775" s="187"/>
      <c r="Z775" s="197"/>
      <c r="AA775" s="202" t="str">
        <f t="shared" si="487"/>
        <v>-</v>
      </c>
      <c r="AB775" s="187"/>
      <c r="AC775" s="197"/>
      <c r="AD775" s="202" t="str">
        <f t="shared" si="512"/>
        <v>-</v>
      </c>
      <c r="AE775" s="187"/>
      <c r="AF775" s="197"/>
      <c r="AG775" s="202" t="str">
        <f t="shared" si="488"/>
        <v>-</v>
      </c>
      <c r="AH775" s="187"/>
      <c r="AI775" s="197"/>
      <c r="AJ775" s="202" t="str">
        <f t="shared" si="489"/>
        <v>-</v>
      </c>
      <c r="AK775" s="187"/>
      <c r="AL775" s="197"/>
      <c r="AM775" s="202" t="str">
        <f t="shared" si="490"/>
        <v>-</v>
      </c>
      <c r="AN775" s="187"/>
      <c r="AO775" s="197"/>
      <c r="AP775" s="202" t="str">
        <f t="shared" si="491"/>
        <v>-</v>
      </c>
      <c r="AQ775" s="187"/>
      <c r="AR775" s="197"/>
      <c r="AS775" s="202" t="str">
        <f t="shared" si="492"/>
        <v>-</v>
      </c>
      <c r="AT775" s="187"/>
      <c r="AU775" s="197"/>
      <c r="AV775" s="202" t="str">
        <f t="shared" si="493"/>
        <v>-</v>
      </c>
      <c r="AW775" s="187"/>
      <c r="AX775" s="197"/>
      <c r="AY775" s="202" t="str">
        <f t="shared" si="494"/>
        <v>-</v>
      </c>
      <c r="AZ775" s="187"/>
      <c r="BA775" s="197"/>
      <c r="BB775" s="202" t="str">
        <f t="shared" si="495"/>
        <v>-</v>
      </c>
      <c r="BC775" s="187"/>
      <c r="BD775" s="197"/>
      <c r="BE775" s="202" t="str">
        <f t="shared" si="496"/>
        <v>-</v>
      </c>
      <c r="BF775" s="187"/>
      <c r="BG775" s="197"/>
      <c r="BH775" s="202" t="str">
        <f t="shared" si="497"/>
        <v>-</v>
      </c>
      <c r="BI775" s="187"/>
      <c r="BJ775" s="197"/>
      <c r="BK775" s="202" t="str">
        <f t="shared" si="498"/>
        <v>-</v>
      </c>
      <c r="BL775" s="187"/>
      <c r="BM775" s="197"/>
      <c r="BN775" s="202" t="str">
        <f t="shared" si="499"/>
        <v>-</v>
      </c>
      <c r="BO775" s="187"/>
      <c r="BP775" s="197"/>
      <c r="BQ775" s="202" t="str">
        <f t="shared" si="500"/>
        <v>-</v>
      </c>
      <c r="BR775" s="187"/>
      <c r="BS775" s="197"/>
      <c r="BT775" s="202" t="str">
        <f t="shared" si="501"/>
        <v>-</v>
      </c>
      <c r="BU775" s="187"/>
      <c r="BV775" s="197"/>
      <c r="BW775" s="202" t="str">
        <f t="shared" si="502"/>
        <v>-</v>
      </c>
      <c r="BX775" s="187"/>
      <c r="BY775" s="197"/>
      <c r="BZ775" s="202" t="str">
        <f t="shared" si="503"/>
        <v>-</v>
      </c>
      <c r="CA775" s="187"/>
      <c r="CB775" s="197"/>
      <c r="CC775" s="202" t="str">
        <f t="shared" si="504"/>
        <v>-</v>
      </c>
      <c r="CD775" s="187"/>
      <c r="CE775" s="197"/>
      <c r="CF775" s="202" t="str">
        <f t="shared" si="505"/>
        <v>-</v>
      </c>
      <c r="CG775" s="187"/>
      <c r="CH775" s="197"/>
      <c r="CI775" s="202" t="str">
        <f t="shared" si="506"/>
        <v>-</v>
      </c>
      <c r="CJ775" s="187"/>
      <c r="CK775" s="197"/>
      <c r="CL775" s="202" t="str">
        <f t="shared" si="513"/>
        <v>-</v>
      </c>
      <c r="CM775" s="187"/>
      <c r="CN775" s="197"/>
      <c r="CO775" s="202" t="str">
        <f t="shared" si="514"/>
        <v>-</v>
      </c>
      <c r="CP775" s="187"/>
      <c r="CQ775" s="197"/>
      <c r="CR775" s="202" t="str">
        <f t="shared" si="507"/>
        <v>-</v>
      </c>
      <c r="CS775" s="187"/>
      <c r="CT775" s="197"/>
      <c r="CU775" s="202" t="str">
        <f t="shared" si="515"/>
        <v>-</v>
      </c>
      <c r="CV775" s="187"/>
      <c r="CW775" s="197"/>
      <c r="CX775" s="202" t="str">
        <f t="shared" si="516"/>
        <v>-</v>
      </c>
      <c r="CY775" s="187"/>
      <c r="CZ775" s="197"/>
      <c r="DA775" s="202" t="str">
        <f t="shared" si="508"/>
        <v>-</v>
      </c>
      <c r="DB775" s="187"/>
      <c r="DC775" s="197"/>
      <c r="DD775" s="202" t="str">
        <f t="shared" si="517"/>
        <v>-</v>
      </c>
      <c r="DE775" s="187"/>
      <c r="DF775" s="197"/>
      <c r="DG775" s="202" t="str">
        <f t="shared" si="518"/>
        <v>-</v>
      </c>
      <c r="DH775" s="187"/>
      <c r="DI775" s="103">
        <f t="shared" si="509"/>
        <v>3</v>
      </c>
      <c r="DJ775" s="103">
        <f t="shared" si="510"/>
        <v>1</v>
      </c>
      <c r="DK775" s="200">
        <f t="shared" si="519"/>
        <v>33.333333333333329</v>
      </c>
      <c r="DL775" s="201">
        <f t="shared" si="520"/>
        <v>2</v>
      </c>
    </row>
    <row r="776" spans="2:116" ht="24.95" customHeight="1">
      <c r="B776" s="48"/>
      <c r="C776" s="14" t="s">
        <v>1736</v>
      </c>
      <c r="D776" s="14" t="s">
        <v>1858</v>
      </c>
      <c r="E776" s="11" t="s">
        <v>1737</v>
      </c>
      <c r="F776" s="12" t="s">
        <v>989</v>
      </c>
      <c r="G776" s="12" t="s">
        <v>994</v>
      </c>
      <c r="H776" s="40" t="s">
        <v>523</v>
      </c>
      <c r="I776" s="41" t="s">
        <v>532</v>
      </c>
      <c r="J776" s="78" t="str">
        <f t="shared" si="482"/>
        <v xml:space="preserve">C4 </v>
      </c>
      <c r="K776" s="197" t="s">
        <v>1192</v>
      </c>
      <c r="L776" s="202" t="str">
        <f t="shared" si="511"/>
        <v>A</v>
      </c>
      <c r="M776" s="189" t="s">
        <v>1708</v>
      </c>
      <c r="N776" s="197" t="s">
        <v>1192</v>
      </c>
      <c r="O776" s="202" t="str">
        <f t="shared" si="483"/>
        <v>-</v>
      </c>
      <c r="P776" s="187"/>
      <c r="Q776" s="197" t="s">
        <v>1192</v>
      </c>
      <c r="R776" s="202" t="str">
        <f t="shared" si="484"/>
        <v>-</v>
      </c>
      <c r="S776" s="187"/>
      <c r="T776" s="197"/>
      <c r="U776" s="202" t="str">
        <f t="shared" si="485"/>
        <v>-</v>
      </c>
      <c r="V776" s="187"/>
      <c r="W776" s="197"/>
      <c r="X776" s="202" t="str">
        <f t="shared" si="486"/>
        <v>-</v>
      </c>
      <c r="Y776" s="187"/>
      <c r="Z776" s="197"/>
      <c r="AA776" s="202" t="str">
        <f t="shared" si="487"/>
        <v>-</v>
      </c>
      <c r="AB776" s="187"/>
      <c r="AC776" s="197"/>
      <c r="AD776" s="202" t="str">
        <f t="shared" si="512"/>
        <v>-</v>
      </c>
      <c r="AE776" s="187"/>
      <c r="AF776" s="197"/>
      <c r="AG776" s="202" t="str">
        <f t="shared" si="488"/>
        <v>-</v>
      </c>
      <c r="AH776" s="187"/>
      <c r="AI776" s="197"/>
      <c r="AJ776" s="202" t="str">
        <f t="shared" si="489"/>
        <v>-</v>
      </c>
      <c r="AK776" s="187"/>
      <c r="AL776" s="197"/>
      <c r="AM776" s="202" t="str">
        <f t="shared" si="490"/>
        <v>-</v>
      </c>
      <c r="AN776" s="187"/>
      <c r="AO776" s="197"/>
      <c r="AP776" s="202" t="str">
        <f t="shared" si="491"/>
        <v>-</v>
      </c>
      <c r="AQ776" s="187"/>
      <c r="AR776" s="197"/>
      <c r="AS776" s="202" t="str">
        <f t="shared" si="492"/>
        <v>-</v>
      </c>
      <c r="AT776" s="187"/>
      <c r="AU776" s="197"/>
      <c r="AV776" s="202" t="str">
        <f t="shared" si="493"/>
        <v>-</v>
      </c>
      <c r="AW776" s="187"/>
      <c r="AX776" s="197"/>
      <c r="AY776" s="202" t="str">
        <f t="shared" si="494"/>
        <v>-</v>
      </c>
      <c r="AZ776" s="187"/>
      <c r="BA776" s="197"/>
      <c r="BB776" s="202" t="str">
        <f t="shared" si="495"/>
        <v>-</v>
      </c>
      <c r="BC776" s="187"/>
      <c r="BD776" s="197"/>
      <c r="BE776" s="202" t="str">
        <f t="shared" si="496"/>
        <v>-</v>
      </c>
      <c r="BF776" s="187"/>
      <c r="BG776" s="197"/>
      <c r="BH776" s="202" t="str">
        <f t="shared" si="497"/>
        <v>-</v>
      </c>
      <c r="BI776" s="187"/>
      <c r="BJ776" s="197"/>
      <c r="BK776" s="202" t="str">
        <f t="shared" si="498"/>
        <v>-</v>
      </c>
      <c r="BL776" s="187"/>
      <c r="BM776" s="197"/>
      <c r="BN776" s="202" t="str">
        <f t="shared" si="499"/>
        <v>-</v>
      </c>
      <c r="BO776" s="187"/>
      <c r="BP776" s="197"/>
      <c r="BQ776" s="202" t="str">
        <f t="shared" si="500"/>
        <v>-</v>
      </c>
      <c r="BR776" s="187"/>
      <c r="BS776" s="197"/>
      <c r="BT776" s="202" t="str">
        <f t="shared" si="501"/>
        <v>-</v>
      </c>
      <c r="BU776" s="187"/>
      <c r="BV776" s="197"/>
      <c r="BW776" s="202" t="str">
        <f t="shared" si="502"/>
        <v>-</v>
      </c>
      <c r="BX776" s="187"/>
      <c r="BY776" s="197"/>
      <c r="BZ776" s="202" t="str">
        <f t="shared" si="503"/>
        <v>-</v>
      </c>
      <c r="CA776" s="187"/>
      <c r="CB776" s="197"/>
      <c r="CC776" s="202" t="str">
        <f t="shared" si="504"/>
        <v>-</v>
      </c>
      <c r="CD776" s="187"/>
      <c r="CE776" s="197"/>
      <c r="CF776" s="202" t="str">
        <f t="shared" si="505"/>
        <v>-</v>
      </c>
      <c r="CG776" s="187"/>
      <c r="CH776" s="197"/>
      <c r="CI776" s="202" t="str">
        <f t="shared" si="506"/>
        <v>-</v>
      </c>
      <c r="CJ776" s="187"/>
      <c r="CK776" s="197"/>
      <c r="CL776" s="202" t="str">
        <f t="shared" si="513"/>
        <v>-</v>
      </c>
      <c r="CM776" s="187"/>
      <c r="CN776" s="197"/>
      <c r="CO776" s="202" t="str">
        <f t="shared" si="514"/>
        <v>-</v>
      </c>
      <c r="CP776" s="187"/>
      <c r="CQ776" s="197"/>
      <c r="CR776" s="202" t="str">
        <f t="shared" si="507"/>
        <v>-</v>
      </c>
      <c r="CS776" s="187"/>
      <c r="CT776" s="197"/>
      <c r="CU776" s="202" t="str">
        <f t="shared" si="515"/>
        <v>-</v>
      </c>
      <c r="CV776" s="187"/>
      <c r="CW776" s="197"/>
      <c r="CX776" s="202" t="str">
        <f t="shared" si="516"/>
        <v>-</v>
      </c>
      <c r="CY776" s="187"/>
      <c r="CZ776" s="197"/>
      <c r="DA776" s="202" t="str">
        <f t="shared" si="508"/>
        <v>-</v>
      </c>
      <c r="DB776" s="187"/>
      <c r="DC776" s="197"/>
      <c r="DD776" s="202" t="str">
        <f t="shared" si="517"/>
        <v>-</v>
      </c>
      <c r="DE776" s="187"/>
      <c r="DF776" s="197"/>
      <c r="DG776" s="202" t="str">
        <f t="shared" si="518"/>
        <v>-</v>
      </c>
      <c r="DH776" s="187"/>
      <c r="DI776" s="103">
        <f t="shared" si="509"/>
        <v>3</v>
      </c>
      <c r="DJ776" s="103">
        <f t="shared" si="510"/>
        <v>1</v>
      </c>
      <c r="DK776" s="200">
        <f t="shared" si="519"/>
        <v>33.333333333333329</v>
      </c>
      <c r="DL776" s="201">
        <f t="shared" si="520"/>
        <v>2</v>
      </c>
    </row>
    <row r="777" spans="2:116" ht="24.95" customHeight="1">
      <c r="B777" s="48"/>
      <c r="C777" s="14" t="s">
        <v>1738</v>
      </c>
      <c r="D777" s="14" t="s">
        <v>1859</v>
      </c>
      <c r="E777" s="11" t="s">
        <v>1739</v>
      </c>
      <c r="F777" s="12" t="s">
        <v>989</v>
      </c>
      <c r="G777" s="12" t="s">
        <v>994</v>
      </c>
      <c r="H777" s="40" t="s">
        <v>523</v>
      </c>
      <c r="I777" s="41" t="s">
        <v>532</v>
      </c>
      <c r="J777" s="78" t="str">
        <f t="shared" si="482"/>
        <v xml:space="preserve">C4 </v>
      </c>
      <c r="K777" s="197" t="s">
        <v>1192</v>
      </c>
      <c r="L777" s="202" t="str">
        <f t="shared" si="511"/>
        <v>A</v>
      </c>
      <c r="M777" s="189" t="s">
        <v>1708</v>
      </c>
      <c r="N777" s="197" t="s">
        <v>1192</v>
      </c>
      <c r="O777" s="202" t="str">
        <f t="shared" si="483"/>
        <v>-</v>
      </c>
      <c r="P777" s="187"/>
      <c r="Q777" s="197" t="s">
        <v>1192</v>
      </c>
      <c r="R777" s="202" t="str">
        <f t="shared" si="484"/>
        <v>-</v>
      </c>
      <c r="S777" s="187"/>
      <c r="T777" s="197"/>
      <c r="U777" s="202" t="str">
        <f t="shared" si="485"/>
        <v>-</v>
      </c>
      <c r="V777" s="187"/>
      <c r="W777" s="197"/>
      <c r="X777" s="202" t="str">
        <f t="shared" si="486"/>
        <v>-</v>
      </c>
      <c r="Y777" s="187"/>
      <c r="Z777" s="197"/>
      <c r="AA777" s="202" t="str">
        <f t="shared" si="487"/>
        <v>-</v>
      </c>
      <c r="AB777" s="187"/>
      <c r="AC777" s="197"/>
      <c r="AD777" s="202" t="str">
        <f t="shared" si="512"/>
        <v>-</v>
      </c>
      <c r="AE777" s="187"/>
      <c r="AF777" s="197"/>
      <c r="AG777" s="202" t="str">
        <f t="shared" si="488"/>
        <v>-</v>
      </c>
      <c r="AH777" s="187"/>
      <c r="AI777" s="197"/>
      <c r="AJ777" s="202" t="str">
        <f t="shared" si="489"/>
        <v>-</v>
      </c>
      <c r="AK777" s="187"/>
      <c r="AL777" s="197"/>
      <c r="AM777" s="202" t="str">
        <f t="shared" si="490"/>
        <v>-</v>
      </c>
      <c r="AN777" s="187"/>
      <c r="AO777" s="197"/>
      <c r="AP777" s="202" t="str">
        <f t="shared" si="491"/>
        <v>-</v>
      </c>
      <c r="AQ777" s="187"/>
      <c r="AR777" s="197"/>
      <c r="AS777" s="202" t="str">
        <f t="shared" si="492"/>
        <v>-</v>
      </c>
      <c r="AT777" s="187"/>
      <c r="AU777" s="197"/>
      <c r="AV777" s="202" t="str">
        <f t="shared" si="493"/>
        <v>-</v>
      </c>
      <c r="AW777" s="187"/>
      <c r="AX777" s="197"/>
      <c r="AY777" s="202" t="str">
        <f t="shared" si="494"/>
        <v>-</v>
      </c>
      <c r="AZ777" s="187"/>
      <c r="BA777" s="197"/>
      <c r="BB777" s="202" t="str">
        <f t="shared" si="495"/>
        <v>-</v>
      </c>
      <c r="BC777" s="187"/>
      <c r="BD777" s="197"/>
      <c r="BE777" s="202" t="str">
        <f t="shared" si="496"/>
        <v>-</v>
      </c>
      <c r="BF777" s="187"/>
      <c r="BG777" s="197"/>
      <c r="BH777" s="202" t="str">
        <f t="shared" si="497"/>
        <v>-</v>
      </c>
      <c r="BI777" s="187"/>
      <c r="BJ777" s="197"/>
      <c r="BK777" s="202" t="str">
        <f t="shared" si="498"/>
        <v>-</v>
      </c>
      <c r="BL777" s="187"/>
      <c r="BM777" s="197"/>
      <c r="BN777" s="202" t="str">
        <f t="shared" si="499"/>
        <v>-</v>
      </c>
      <c r="BO777" s="187"/>
      <c r="BP777" s="197"/>
      <c r="BQ777" s="202" t="str">
        <f t="shared" si="500"/>
        <v>-</v>
      </c>
      <c r="BR777" s="187"/>
      <c r="BS777" s="197"/>
      <c r="BT777" s="202" t="str">
        <f t="shared" si="501"/>
        <v>-</v>
      </c>
      <c r="BU777" s="187"/>
      <c r="BV777" s="197"/>
      <c r="BW777" s="202" t="str">
        <f t="shared" si="502"/>
        <v>-</v>
      </c>
      <c r="BX777" s="187"/>
      <c r="BY777" s="197"/>
      <c r="BZ777" s="202" t="str">
        <f t="shared" si="503"/>
        <v>-</v>
      </c>
      <c r="CA777" s="187"/>
      <c r="CB777" s="197"/>
      <c r="CC777" s="202" t="str">
        <f t="shared" si="504"/>
        <v>-</v>
      </c>
      <c r="CD777" s="187"/>
      <c r="CE777" s="197"/>
      <c r="CF777" s="202" t="str">
        <f t="shared" si="505"/>
        <v>-</v>
      </c>
      <c r="CG777" s="187"/>
      <c r="CH777" s="197"/>
      <c r="CI777" s="202" t="str">
        <f t="shared" si="506"/>
        <v>-</v>
      </c>
      <c r="CJ777" s="187"/>
      <c r="CK777" s="197"/>
      <c r="CL777" s="202" t="str">
        <f t="shared" si="513"/>
        <v>-</v>
      </c>
      <c r="CM777" s="187"/>
      <c r="CN777" s="197"/>
      <c r="CO777" s="202" t="str">
        <f t="shared" si="514"/>
        <v>-</v>
      </c>
      <c r="CP777" s="187"/>
      <c r="CQ777" s="197"/>
      <c r="CR777" s="202" t="str">
        <f t="shared" si="507"/>
        <v>-</v>
      </c>
      <c r="CS777" s="187"/>
      <c r="CT777" s="197"/>
      <c r="CU777" s="202" t="str">
        <f t="shared" si="515"/>
        <v>-</v>
      </c>
      <c r="CV777" s="187"/>
      <c r="CW777" s="197"/>
      <c r="CX777" s="202" t="str">
        <f t="shared" si="516"/>
        <v>-</v>
      </c>
      <c r="CY777" s="187"/>
      <c r="CZ777" s="197"/>
      <c r="DA777" s="202" t="str">
        <f t="shared" si="508"/>
        <v>-</v>
      </c>
      <c r="DB777" s="187"/>
      <c r="DC777" s="197"/>
      <c r="DD777" s="202" t="str">
        <f t="shared" si="517"/>
        <v>-</v>
      </c>
      <c r="DE777" s="187"/>
      <c r="DF777" s="197"/>
      <c r="DG777" s="202" t="str">
        <f t="shared" si="518"/>
        <v>-</v>
      </c>
      <c r="DH777" s="187"/>
      <c r="DI777" s="103">
        <f t="shared" si="509"/>
        <v>3</v>
      </c>
      <c r="DJ777" s="103">
        <f t="shared" si="510"/>
        <v>1</v>
      </c>
      <c r="DK777" s="200">
        <f t="shared" si="519"/>
        <v>33.333333333333329</v>
      </c>
      <c r="DL777" s="201">
        <f t="shared" si="520"/>
        <v>2</v>
      </c>
    </row>
    <row r="778" spans="2:116" ht="24.95" customHeight="1">
      <c r="B778" s="48" t="s">
        <v>1599</v>
      </c>
      <c r="C778" s="14" t="s">
        <v>1740</v>
      </c>
      <c r="D778" s="14" t="s">
        <v>1860</v>
      </c>
      <c r="E778" s="11" t="s">
        <v>1741</v>
      </c>
      <c r="F778" s="12" t="s">
        <v>992</v>
      </c>
      <c r="G778" s="12" t="s">
        <v>938</v>
      </c>
      <c r="H778" s="40" t="s">
        <v>523</v>
      </c>
      <c r="I778" s="41" t="s">
        <v>532</v>
      </c>
      <c r="J778" s="78" t="str">
        <f t="shared" si="482"/>
        <v xml:space="preserve">C4 </v>
      </c>
      <c r="K778" s="197" t="s">
        <v>1192</v>
      </c>
      <c r="L778" s="202" t="str">
        <f t="shared" si="511"/>
        <v>A</v>
      </c>
      <c r="M778" s="189" t="s">
        <v>1708</v>
      </c>
      <c r="N778" s="197" t="s">
        <v>1192</v>
      </c>
      <c r="O778" s="202" t="str">
        <f t="shared" si="483"/>
        <v>-</v>
      </c>
      <c r="P778" s="187"/>
      <c r="Q778" s="197" t="s">
        <v>1192</v>
      </c>
      <c r="R778" s="202" t="str">
        <f t="shared" si="484"/>
        <v>-</v>
      </c>
      <c r="S778" s="187"/>
      <c r="T778" s="197"/>
      <c r="U778" s="202" t="str">
        <f t="shared" si="485"/>
        <v>-</v>
      </c>
      <c r="V778" s="187"/>
      <c r="W778" s="197"/>
      <c r="X778" s="202" t="str">
        <f t="shared" si="486"/>
        <v>-</v>
      </c>
      <c r="Y778" s="187"/>
      <c r="Z778" s="197"/>
      <c r="AA778" s="202" t="str">
        <f t="shared" si="487"/>
        <v>-</v>
      </c>
      <c r="AB778" s="187"/>
      <c r="AC778" s="197"/>
      <c r="AD778" s="202" t="str">
        <f t="shared" si="512"/>
        <v>-</v>
      </c>
      <c r="AE778" s="187"/>
      <c r="AF778" s="197"/>
      <c r="AG778" s="202" t="str">
        <f t="shared" si="488"/>
        <v>-</v>
      </c>
      <c r="AH778" s="187"/>
      <c r="AI778" s="197"/>
      <c r="AJ778" s="202" t="str">
        <f t="shared" si="489"/>
        <v>-</v>
      </c>
      <c r="AK778" s="187"/>
      <c r="AL778" s="197"/>
      <c r="AM778" s="202" t="str">
        <f t="shared" si="490"/>
        <v>-</v>
      </c>
      <c r="AN778" s="187"/>
      <c r="AO778" s="197"/>
      <c r="AP778" s="202" t="str">
        <f t="shared" si="491"/>
        <v>-</v>
      </c>
      <c r="AQ778" s="187"/>
      <c r="AR778" s="197"/>
      <c r="AS778" s="202" t="str">
        <f t="shared" si="492"/>
        <v>-</v>
      </c>
      <c r="AT778" s="187"/>
      <c r="AU778" s="197"/>
      <c r="AV778" s="202" t="str">
        <f t="shared" si="493"/>
        <v>-</v>
      </c>
      <c r="AW778" s="187"/>
      <c r="AX778" s="197"/>
      <c r="AY778" s="202" t="str">
        <f t="shared" si="494"/>
        <v>-</v>
      </c>
      <c r="AZ778" s="187"/>
      <c r="BA778" s="197"/>
      <c r="BB778" s="202" t="str">
        <f t="shared" si="495"/>
        <v>-</v>
      </c>
      <c r="BC778" s="187"/>
      <c r="BD778" s="197"/>
      <c r="BE778" s="202" t="str">
        <f t="shared" si="496"/>
        <v>-</v>
      </c>
      <c r="BF778" s="187"/>
      <c r="BG778" s="197"/>
      <c r="BH778" s="202" t="str">
        <f t="shared" si="497"/>
        <v>-</v>
      </c>
      <c r="BI778" s="187"/>
      <c r="BJ778" s="197"/>
      <c r="BK778" s="202" t="str">
        <f t="shared" si="498"/>
        <v>-</v>
      </c>
      <c r="BL778" s="187"/>
      <c r="BM778" s="197"/>
      <c r="BN778" s="202" t="str">
        <f t="shared" si="499"/>
        <v>-</v>
      </c>
      <c r="BO778" s="187"/>
      <c r="BP778" s="197"/>
      <c r="BQ778" s="202" t="str">
        <f t="shared" si="500"/>
        <v>-</v>
      </c>
      <c r="BR778" s="187"/>
      <c r="BS778" s="197"/>
      <c r="BT778" s="202" t="str">
        <f t="shared" si="501"/>
        <v>-</v>
      </c>
      <c r="BU778" s="187"/>
      <c r="BV778" s="197"/>
      <c r="BW778" s="202" t="str">
        <f t="shared" si="502"/>
        <v>-</v>
      </c>
      <c r="BX778" s="187"/>
      <c r="BY778" s="197"/>
      <c r="BZ778" s="202" t="str">
        <f t="shared" si="503"/>
        <v>-</v>
      </c>
      <c r="CA778" s="187"/>
      <c r="CB778" s="197"/>
      <c r="CC778" s="202" t="str">
        <f t="shared" si="504"/>
        <v>-</v>
      </c>
      <c r="CD778" s="187"/>
      <c r="CE778" s="197"/>
      <c r="CF778" s="202" t="str">
        <f t="shared" si="505"/>
        <v>-</v>
      </c>
      <c r="CG778" s="187"/>
      <c r="CH778" s="197"/>
      <c r="CI778" s="202" t="str">
        <f t="shared" si="506"/>
        <v>-</v>
      </c>
      <c r="CJ778" s="187"/>
      <c r="CK778" s="197"/>
      <c r="CL778" s="202" t="str">
        <f t="shared" si="513"/>
        <v>-</v>
      </c>
      <c r="CM778" s="187"/>
      <c r="CN778" s="197"/>
      <c r="CO778" s="202" t="str">
        <f t="shared" si="514"/>
        <v>-</v>
      </c>
      <c r="CP778" s="187"/>
      <c r="CQ778" s="197"/>
      <c r="CR778" s="202" t="str">
        <f t="shared" si="507"/>
        <v>-</v>
      </c>
      <c r="CS778" s="187"/>
      <c r="CT778" s="197"/>
      <c r="CU778" s="202" t="str">
        <f t="shared" si="515"/>
        <v>-</v>
      </c>
      <c r="CV778" s="187"/>
      <c r="CW778" s="197"/>
      <c r="CX778" s="202" t="str">
        <f t="shared" si="516"/>
        <v>-</v>
      </c>
      <c r="CY778" s="187"/>
      <c r="CZ778" s="197"/>
      <c r="DA778" s="202" t="str">
        <f t="shared" si="508"/>
        <v>-</v>
      </c>
      <c r="DB778" s="187"/>
      <c r="DC778" s="197"/>
      <c r="DD778" s="202" t="str">
        <f t="shared" si="517"/>
        <v>-</v>
      </c>
      <c r="DE778" s="187"/>
      <c r="DF778" s="197"/>
      <c r="DG778" s="202" t="str">
        <f t="shared" si="518"/>
        <v>-</v>
      </c>
      <c r="DH778" s="187"/>
      <c r="DI778" s="103">
        <f t="shared" si="509"/>
        <v>3</v>
      </c>
      <c r="DJ778" s="103">
        <f t="shared" si="510"/>
        <v>1</v>
      </c>
      <c r="DK778" s="200">
        <f t="shared" si="519"/>
        <v>33.333333333333329</v>
      </c>
      <c r="DL778" s="201">
        <f t="shared" si="520"/>
        <v>2</v>
      </c>
    </row>
    <row r="779" spans="2:116" ht="24.95" customHeight="1">
      <c r="B779" s="48" t="s">
        <v>1599</v>
      </c>
      <c r="C779" s="14" t="s">
        <v>1742</v>
      </c>
      <c r="D779" s="14" t="s">
        <v>1861</v>
      </c>
      <c r="E779" s="11" t="s">
        <v>1743</v>
      </c>
      <c r="F779" s="12" t="s">
        <v>992</v>
      </c>
      <c r="G779" s="12" t="s">
        <v>938</v>
      </c>
      <c r="H779" s="40" t="s">
        <v>523</v>
      </c>
      <c r="I779" s="41" t="s">
        <v>532</v>
      </c>
      <c r="J779" s="78" t="str">
        <f t="shared" si="482"/>
        <v xml:space="preserve">C4 </v>
      </c>
      <c r="K779" s="197" t="s">
        <v>1192</v>
      </c>
      <c r="L779" s="202" t="str">
        <f t="shared" si="511"/>
        <v>A</v>
      </c>
      <c r="M779" s="189" t="s">
        <v>1708</v>
      </c>
      <c r="N779" s="197" t="s">
        <v>1192</v>
      </c>
      <c r="O779" s="202" t="str">
        <f t="shared" si="483"/>
        <v>-</v>
      </c>
      <c r="P779" s="187"/>
      <c r="Q779" s="197" t="s">
        <v>1192</v>
      </c>
      <c r="R779" s="202" t="str">
        <f t="shared" si="484"/>
        <v>-</v>
      </c>
      <c r="S779" s="187"/>
      <c r="T779" s="197"/>
      <c r="U779" s="202" t="str">
        <f t="shared" si="485"/>
        <v>-</v>
      </c>
      <c r="V779" s="187"/>
      <c r="W779" s="197"/>
      <c r="X779" s="202" t="str">
        <f t="shared" si="486"/>
        <v>-</v>
      </c>
      <c r="Y779" s="187"/>
      <c r="Z779" s="197"/>
      <c r="AA779" s="202" t="str">
        <f t="shared" si="487"/>
        <v>-</v>
      </c>
      <c r="AB779" s="187"/>
      <c r="AC779" s="197"/>
      <c r="AD779" s="202" t="str">
        <f t="shared" si="512"/>
        <v>-</v>
      </c>
      <c r="AE779" s="187"/>
      <c r="AF779" s="197"/>
      <c r="AG779" s="202" t="str">
        <f t="shared" si="488"/>
        <v>-</v>
      </c>
      <c r="AH779" s="187"/>
      <c r="AI779" s="197"/>
      <c r="AJ779" s="202" t="str">
        <f t="shared" si="489"/>
        <v>-</v>
      </c>
      <c r="AK779" s="187"/>
      <c r="AL779" s="197"/>
      <c r="AM779" s="202" t="str">
        <f t="shared" si="490"/>
        <v>-</v>
      </c>
      <c r="AN779" s="187"/>
      <c r="AO779" s="197"/>
      <c r="AP779" s="202" t="str">
        <f t="shared" si="491"/>
        <v>-</v>
      </c>
      <c r="AQ779" s="187"/>
      <c r="AR779" s="197"/>
      <c r="AS779" s="202" t="str">
        <f t="shared" si="492"/>
        <v>-</v>
      </c>
      <c r="AT779" s="187"/>
      <c r="AU779" s="197"/>
      <c r="AV779" s="202" t="str">
        <f t="shared" si="493"/>
        <v>-</v>
      </c>
      <c r="AW779" s="187"/>
      <c r="AX779" s="197"/>
      <c r="AY779" s="202" t="str">
        <f t="shared" si="494"/>
        <v>-</v>
      </c>
      <c r="AZ779" s="187"/>
      <c r="BA779" s="197"/>
      <c r="BB779" s="202" t="str">
        <f t="shared" si="495"/>
        <v>-</v>
      </c>
      <c r="BC779" s="187"/>
      <c r="BD779" s="197"/>
      <c r="BE779" s="202" t="str">
        <f t="shared" si="496"/>
        <v>-</v>
      </c>
      <c r="BF779" s="187"/>
      <c r="BG779" s="197"/>
      <c r="BH779" s="202" t="str">
        <f t="shared" si="497"/>
        <v>-</v>
      </c>
      <c r="BI779" s="187"/>
      <c r="BJ779" s="197"/>
      <c r="BK779" s="202" t="str">
        <f t="shared" si="498"/>
        <v>-</v>
      </c>
      <c r="BL779" s="187"/>
      <c r="BM779" s="197"/>
      <c r="BN779" s="202" t="str">
        <f t="shared" si="499"/>
        <v>-</v>
      </c>
      <c r="BO779" s="187"/>
      <c r="BP779" s="197"/>
      <c r="BQ779" s="202" t="str">
        <f t="shared" si="500"/>
        <v>-</v>
      </c>
      <c r="BR779" s="187"/>
      <c r="BS779" s="197"/>
      <c r="BT779" s="202" t="str">
        <f t="shared" si="501"/>
        <v>-</v>
      </c>
      <c r="BU779" s="187"/>
      <c r="BV779" s="197"/>
      <c r="BW779" s="202" t="str">
        <f t="shared" si="502"/>
        <v>-</v>
      </c>
      <c r="BX779" s="187"/>
      <c r="BY779" s="197"/>
      <c r="BZ779" s="202" t="str">
        <f t="shared" si="503"/>
        <v>-</v>
      </c>
      <c r="CA779" s="187"/>
      <c r="CB779" s="197"/>
      <c r="CC779" s="202" t="str">
        <f t="shared" si="504"/>
        <v>-</v>
      </c>
      <c r="CD779" s="187"/>
      <c r="CE779" s="197"/>
      <c r="CF779" s="202" t="str">
        <f t="shared" si="505"/>
        <v>-</v>
      </c>
      <c r="CG779" s="187"/>
      <c r="CH779" s="197"/>
      <c r="CI779" s="202" t="str">
        <f t="shared" si="506"/>
        <v>-</v>
      </c>
      <c r="CJ779" s="187"/>
      <c r="CK779" s="197"/>
      <c r="CL779" s="202" t="str">
        <f t="shared" si="513"/>
        <v>-</v>
      </c>
      <c r="CM779" s="187"/>
      <c r="CN779" s="197"/>
      <c r="CO779" s="202" t="str">
        <f t="shared" si="514"/>
        <v>-</v>
      </c>
      <c r="CP779" s="187"/>
      <c r="CQ779" s="197"/>
      <c r="CR779" s="202" t="str">
        <f t="shared" si="507"/>
        <v>-</v>
      </c>
      <c r="CS779" s="187"/>
      <c r="CT779" s="197"/>
      <c r="CU779" s="202" t="str">
        <f t="shared" si="515"/>
        <v>-</v>
      </c>
      <c r="CV779" s="187"/>
      <c r="CW779" s="197"/>
      <c r="CX779" s="202" t="str">
        <f t="shared" si="516"/>
        <v>-</v>
      </c>
      <c r="CY779" s="187"/>
      <c r="CZ779" s="197"/>
      <c r="DA779" s="202" t="str">
        <f t="shared" si="508"/>
        <v>-</v>
      </c>
      <c r="DB779" s="187"/>
      <c r="DC779" s="197"/>
      <c r="DD779" s="202" t="str">
        <f t="shared" si="517"/>
        <v>-</v>
      </c>
      <c r="DE779" s="187"/>
      <c r="DF779" s="197"/>
      <c r="DG779" s="202" t="str">
        <f t="shared" si="518"/>
        <v>-</v>
      </c>
      <c r="DH779" s="187"/>
      <c r="DI779" s="103">
        <f t="shared" si="509"/>
        <v>3</v>
      </c>
      <c r="DJ779" s="103">
        <f t="shared" si="510"/>
        <v>1</v>
      </c>
      <c r="DK779" s="200">
        <f t="shared" si="519"/>
        <v>33.333333333333329</v>
      </c>
      <c r="DL779" s="201">
        <f t="shared" si="520"/>
        <v>2</v>
      </c>
    </row>
    <row r="780" spans="2:116" ht="24.95" customHeight="1">
      <c r="B780" s="48"/>
      <c r="C780" s="14" t="s">
        <v>1744</v>
      </c>
      <c r="D780" s="14" t="s">
        <v>1862</v>
      </c>
      <c r="E780" s="11" t="s">
        <v>1745</v>
      </c>
      <c r="F780" s="12" t="s">
        <v>992</v>
      </c>
      <c r="G780" s="12" t="s">
        <v>938</v>
      </c>
      <c r="H780" s="40" t="s">
        <v>523</v>
      </c>
      <c r="I780" s="41" t="s">
        <v>532</v>
      </c>
      <c r="J780" s="78" t="str">
        <f t="shared" si="482"/>
        <v xml:space="preserve">C4 </v>
      </c>
      <c r="K780" s="197" t="s">
        <v>1192</v>
      </c>
      <c r="L780" s="202" t="str">
        <f t="shared" si="511"/>
        <v>A</v>
      </c>
      <c r="M780" s="189" t="s">
        <v>1708</v>
      </c>
      <c r="N780" s="197" t="s">
        <v>1192</v>
      </c>
      <c r="O780" s="202" t="str">
        <f t="shared" si="483"/>
        <v>-</v>
      </c>
      <c r="P780" s="187"/>
      <c r="Q780" s="197" t="s">
        <v>1192</v>
      </c>
      <c r="R780" s="202" t="str">
        <f t="shared" si="484"/>
        <v>-</v>
      </c>
      <c r="S780" s="187"/>
      <c r="T780" s="197"/>
      <c r="U780" s="202" t="str">
        <f t="shared" si="485"/>
        <v>-</v>
      </c>
      <c r="V780" s="187"/>
      <c r="W780" s="197"/>
      <c r="X780" s="202" t="str">
        <f t="shared" si="486"/>
        <v>-</v>
      </c>
      <c r="Y780" s="187"/>
      <c r="Z780" s="197"/>
      <c r="AA780" s="202" t="str">
        <f t="shared" si="487"/>
        <v>-</v>
      </c>
      <c r="AB780" s="187"/>
      <c r="AC780" s="197"/>
      <c r="AD780" s="202" t="str">
        <f t="shared" si="512"/>
        <v>-</v>
      </c>
      <c r="AE780" s="187"/>
      <c r="AF780" s="197"/>
      <c r="AG780" s="202" t="str">
        <f t="shared" si="488"/>
        <v>-</v>
      </c>
      <c r="AH780" s="187"/>
      <c r="AI780" s="197"/>
      <c r="AJ780" s="202" t="str">
        <f t="shared" si="489"/>
        <v>-</v>
      </c>
      <c r="AK780" s="187"/>
      <c r="AL780" s="197"/>
      <c r="AM780" s="202" t="str">
        <f t="shared" si="490"/>
        <v>-</v>
      </c>
      <c r="AN780" s="187"/>
      <c r="AO780" s="197"/>
      <c r="AP780" s="202" t="str">
        <f t="shared" si="491"/>
        <v>-</v>
      </c>
      <c r="AQ780" s="187"/>
      <c r="AR780" s="197"/>
      <c r="AS780" s="202" t="str">
        <f t="shared" si="492"/>
        <v>-</v>
      </c>
      <c r="AT780" s="187"/>
      <c r="AU780" s="197"/>
      <c r="AV780" s="202" t="str">
        <f t="shared" si="493"/>
        <v>-</v>
      </c>
      <c r="AW780" s="187"/>
      <c r="AX780" s="197"/>
      <c r="AY780" s="202" t="str">
        <f t="shared" si="494"/>
        <v>-</v>
      </c>
      <c r="AZ780" s="187"/>
      <c r="BA780" s="197"/>
      <c r="BB780" s="202" t="str">
        <f t="shared" si="495"/>
        <v>-</v>
      </c>
      <c r="BC780" s="187"/>
      <c r="BD780" s="197"/>
      <c r="BE780" s="202" t="str">
        <f t="shared" si="496"/>
        <v>-</v>
      </c>
      <c r="BF780" s="187"/>
      <c r="BG780" s="197"/>
      <c r="BH780" s="202" t="str">
        <f t="shared" si="497"/>
        <v>-</v>
      </c>
      <c r="BI780" s="187"/>
      <c r="BJ780" s="197"/>
      <c r="BK780" s="202" t="str">
        <f t="shared" si="498"/>
        <v>-</v>
      </c>
      <c r="BL780" s="187"/>
      <c r="BM780" s="197"/>
      <c r="BN780" s="202" t="str">
        <f t="shared" si="499"/>
        <v>-</v>
      </c>
      <c r="BO780" s="187"/>
      <c r="BP780" s="197"/>
      <c r="BQ780" s="202" t="str">
        <f t="shared" si="500"/>
        <v>-</v>
      </c>
      <c r="BR780" s="187"/>
      <c r="BS780" s="197"/>
      <c r="BT780" s="202" t="str">
        <f t="shared" si="501"/>
        <v>-</v>
      </c>
      <c r="BU780" s="187"/>
      <c r="BV780" s="197"/>
      <c r="BW780" s="202" t="str">
        <f t="shared" si="502"/>
        <v>-</v>
      </c>
      <c r="BX780" s="187"/>
      <c r="BY780" s="197"/>
      <c r="BZ780" s="202" t="str">
        <f t="shared" si="503"/>
        <v>-</v>
      </c>
      <c r="CA780" s="187"/>
      <c r="CB780" s="197"/>
      <c r="CC780" s="202" t="str">
        <f t="shared" si="504"/>
        <v>-</v>
      </c>
      <c r="CD780" s="187"/>
      <c r="CE780" s="197"/>
      <c r="CF780" s="202" t="str">
        <f t="shared" si="505"/>
        <v>-</v>
      </c>
      <c r="CG780" s="187"/>
      <c r="CH780" s="197"/>
      <c r="CI780" s="202" t="str">
        <f t="shared" si="506"/>
        <v>-</v>
      </c>
      <c r="CJ780" s="187"/>
      <c r="CK780" s="197"/>
      <c r="CL780" s="202" t="str">
        <f t="shared" si="513"/>
        <v>-</v>
      </c>
      <c r="CM780" s="187"/>
      <c r="CN780" s="197"/>
      <c r="CO780" s="202" t="str">
        <f t="shared" si="514"/>
        <v>-</v>
      </c>
      <c r="CP780" s="187"/>
      <c r="CQ780" s="197"/>
      <c r="CR780" s="202" t="str">
        <f t="shared" si="507"/>
        <v>-</v>
      </c>
      <c r="CS780" s="187"/>
      <c r="CT780" s="197"/>
      <c r="CU780" s="202" t="str">
        <f t="shared" si="515"/>
        <v>-</v>
      </c>
      <c r="CV780" s="187"/>
      <c r="CW780" s="197"/>
      <c r="CX780" s="202" t="str">
        <f t="shared" si="516"/>
        <v>-</v>
      </c>
      <c r="CY780" s="187"/>
      <c r="CZ780" s="197"/>
      <c r="DA780" s="202" t="str">
        <f t="shared" si="508"/>
        <v>-</v>
      </c>
      <c r="DB780" s="187"/>
      <c r="DC780" s="197"/>
      <c r="DD780" s="202" t="str">
        <f t="shared" si="517"/>
        <v>-</v>
      </c>
      <c r="DE780" s="187"/>
      <c r="DF780" s="197"/>
      <c r="DG780" s="202" t="str">
        <f t="shared" si="518"/>
        <v>-</v>
      </c>
      <c r="DH780" s="187"/>
      <c r="DI780" s="103">
        <f t="shared" si="509"/>
        <v>3</v>
      </c>
      <c r="DJ780" s="103">
        <f t="shared" si="510"/>
        <v>1</v>
      </c>
      <c r="DK780" s="200">
        <f t="shared" si="519"/>
        <v>33.333333333333329</v>
      </c>
      <c r="DL780" s="201">
        <f t="shared" si="520"/>
        <v>2</v>
      </c>
    </row>
    <row r="781" spans="2:116" ht="24.95" customHeight="1">
      <c r="B781" s="48"/>
      <c r="C781" s="48"/>
      <c r="D781" s="14" t="s">
        <v>1746</v>
      </c>
      <c r="E781" s="11" t="s">
        <v>1747</v>
      </c>
      <c r="F781" s="12" t="s">
        <v>989</v>
      </c>
      <c r="G781" s="12" t="s">
        <v>994</v>
      </c>
      <c r="H781" s="40" t="s">
        <v>523</v>
      </c>
      <c r="I781" s="41" t="s">
        <v>532</v>
      </c>
      <c r="J781" s="78" t="str">
        <f t="shared" si="482"/>
        <v xml:space="preserve">C4 </v>
      </c>
      <c r="K781" s="197" t="s">
        <v>1192</v>
      </c>
      <c r="L781" s="202" t="str">
        <f t="shared" si="511"/>
        <v>A</v>
      </c>
      <c r="M781" s="189" t="s">
        <v>2066</v>
      </c>
      <c r="N781" s="197" t="s">
        <v>1192</v>
      </c>
      <c r="O781" s="202" t="str">
        <f t="shared" si="483"/>
        <v>-</v>
      </c>
      <c r="P781" s="187"/>
      <c r="Q781" s="197" t="s">
        <v>1192</v>
      </c>
      <c r="R781" s="202" t="str">
        <f t="shared" si="484"/>
        <v>-</v>
      </c>
      <c r="S781" s="187"/>
      <c r="T781" s="197"/>
      <c r="U781" s="202" t="str">
        <f t="shared" si="485"/>
        <v>-</v>
      </c>
      <c r="V781" s="187"/>
      <c r="W781" s="197"/>
      <c r="X781" s="202" t="str">
        <f t="shared" si="486"/>
        <v>-</v>
      </c>
      <c r="Y781" s="187"/>
      <c r="Z781" s="197"/>
      <c r="AA781" s="202" t="str">
        <f t="shared" si="487"/>
        <v>-</v>
      </c>
      <c r="AB781" s="187"/>
      <c r="AC781" s="197"/>
      <c r="AD781" s="202" t="str">
        <f t="shared" si="512"/>
        <v>-</v>
      </c>
      <c r="AE781" s="187"/>
      <c r="AF781" s="197"/>
      <c r="AG781" s="202" t="str">
        <f t="shared" si="488"/>
        <v>-</v>
      </c>
      <c r="AH781" s="187"/>
      <c r="AI781" s="197"/>
      <c r="AJ781" s="202" t="str">
        <f t="shared" si="489"/>
        <v>-</v>
      </c>
      <c r="AK781" s="187"/>
      <c r="AL781" s="197"/>
      <c r="AM781" s="202" t="str">
        <f t="shared" si="490"/>
        <v>-</v>
      </c>
      <c r="AN781" s="187"/>
      <c r="AO781" s="197"/>
      <c r="AP781" s="202" t="str">
        <f t="shared" si="491"/>
        <v>-</v>
      </c>
      <c r="AQ781" s="187"/>
      <c r="AR781" s="197"/>
      <c r="AS781" s="202" t="str">
        <f t="shared" si="492"/>
        <v>-</v>
      </c>
      <c r="AT781" s="187"/>
      <c r="AU781" s="197"/>
      <c r="AV781" s="202" t="str">
        <f t="shared" si="493"/>
        <v>-</v>
      </c>
      <c r="AW781" s="187"/>
      <c r="AX781" s="197"/>
      <c r="AY781" s="202" t="str">
        <f t="shared" si="494"/>
        <v>-</v>
      </c>
      <c r="AZ781" s="187"/>
      <c r="BA781" s="197"/>
      <c r="BB781" s="202" t="str">
        <f t="shared" si="495"/>
        <v>-</v>
      </c>
      <c r="BC781" s="187"/>
      <c r="BD781" s="197"/>
      <c r="BE781" s="202" t="str">
        <f t="shared" si="496"/>
        <v>-</v>
      </c>
      <c r="BF781" s="187"/>
      <c r="BG781" s="197"/>
      <c r="BH781" s="202" t="str">
        <f t="shared" si="497"/>
        <v>-</v>
      </c>
      <c r="BI781" s="187"/>
      <c r="BJ781" s="197"/>
      <c r="BK781" s="202" t="str">
        <f t="shared" si="498"/>
        <v>-</v>
      </c>
      <c r="BL781" s="187"/>
      <c r="BM781" s="197"/>
      <c r="BN781" s="202" t="str">
        <f t="shared" si="499"/>
        <v>-</v>
      </c>
      <c r="BO781" s="187"/>
      <c r="BP781" s="197"/>
      <c r="BQ781" s="202" t="str">
        <f t="shared" si="500"/>
        <v>-</v>
      </c>
      <c r="BR781" s="187"/>
      <c r="BS781" s="197"/>
      <c r="BT781" s="202" t="str">
        <f t="shared" si="501"/>
        <v>-</v>
      </c>
      <c r="BU781" s="187"/>
      <c r="BV781" s="197"/>
      <c r="BW781" s="202" t="str">
        <f t="shared" si="502"/>
        <v>-</v>
      </c>
      <c r="BX781" s="187"/>
      <c r="BY781" s="197"/>
      <c r="BZ781" s="202" t="str">
        <f t="shared" si="503"/>
        <v>-</v>
      </c>
      <c r="CA781" s="187"/>
      <c r="CB781" s="197"/>
      <c r="CC781" s="202" t="str">
        <f t="shared" si="504"/>
        <v>-</v>
      </c>
      <c r="CD781" s="187"/>
      <c r="CE781" s="197"/>
      <c r="CF781" s="202" t="str">
        <f t="shared" si="505"/>
        <v>-</v>
      </c>
      <c r="CG781" s="187"/>
      <c r="CH781" s="197"/>
      <c r="CI781" s="202" t="str">
        <f t="shared" si="506"/>
        <v>-</v>
      </c>
      <c r="CJ781" s="187"/>
      <c r="CK781" s="197"/>
      <c r="CL781" s="202" t="str">
        <f t="shared" si="513"/>
        <v>-</v>
      </c>
      <c r="CM781" s="187"/>
      <c r="CN781" s="197"/>
      <c r="CO781" s="202" t="str">
        <f t="shared" si="514"/>
        <v>-</v>
      </c>
      <c r="CP781" s="187"/>
      <c r="CQ781" s="197"/>
      <c r="CR781" s="202" t="str">
        <f t="shared" si="507"/>
        <v>-</v>
      </c>
      <c r="CS781" s="187"/>
      <c r="CT781" s="197"/>
      <c r="CU781" s="202" t="str">
        <f t="shared" si="515"/>
        <v>-</v>
      </c>
      <c r="CV781" s="187"/>
      <c r="CW781" s="197"/>
      <c r="CX781" s="202" t="str">
        <f t="shared" si="516"/>
        <v>-</v>
      </c>
      <c r="CY781" s="187"/>
      <c r="CZ781" s="197"/>
      <c r="DA781" s="202" t="str">
        <f t="shared" si="508"/>
        <v>-</v>
      </c>
      <c r="DB781" s="187"/>
      <c r="DC781" s="197"/>
      <c r="DD781" s="202" t="str">
        <f t="shared" si="517"/>
        <v>-</v>
      </c>
      <c r="DE781" s="187"/>
      <c r="DF781" s="197"/>
      <c r="DG781" s="202" t="str">
        <f t="shared" si="518"/>
        <v>-</v>
      </c>
      <c r="DH781" s="187"/>
      <c r="DI781" s="103">
        <f t="shared" si="509"/>
        <v>3</v>
      </c>
      <c r="DJ781" s="103">
        <f t="shared" si="510"/>
        <v>1</v>
      </c>
      <c r="DK781" s="200">
        <f t="shared" si="519"/>
        <v>33.333333333333329</v>
      </c>
      <c r="DL781" s="201">
        <f t="shared" si="520"/>
        <v>2</v>
      </c>
    </row>
    <row r="782" spans="2:116" ht="24.95" customHeight="1">
      <c r="B782" s="48"/>
      <c r="C782" s="48"/>
      <c r="D782" s="14" t="s">
        <v>1748</v>
      </c>
      <c r="E782" s="11" t="s">
        <v>1749</v>
      </c>
      <c r="F782" s="12" t="s">
        <v>995</v>
      </c>
      <c r="G782" s="12" t="s">
        <v>941</v>
      </c>
      <c r="H782" s="40" t="s">
        <v>957</v>
      </c>
      <c r="I782" s="41" t="s">
        <v>532</v>
      </c>
      <c r="J782" s="78" t="str">
        <f t="shared" si="482"/>
        <v xml:space="preserve">C4 </v>
      </c>
      <c r="K782" s="197" t="s">
        <v>1192</v>
      </c>
      <c r="L782" s="202" t="str">
        <f t="shared" si="511"/>
        <v>A</v>
      </c>
      <c r="M782" s="189" t="s">
        <v>1708</v>
      </c>
      <c r="N782" s="197" t="s">
        <v>1192</v>
      </c>
      <c r="O782" s="202" t="str">
        <f t="shared" si="483"/>
        <v>-</v>
      </c>
      <c r="P782" s="187"/>
      <c r="Q782" s="197" t="s">
        <v>1192</v>
      </c>
      <c r="R782" s="202" t="str">
        <f t="shared" si="484"/>
        <v>-</v>
      </c>
      <c r="S782" s="187"/>
      <c r="T782" s="197"/>
      <c r="U782" s="202" t="str">
        <f t="shared" si="485"/>
        <v>-</v>
      </c>
      <c r="V782" s="187"/>
      <c r="W782" s="197"/>
      <c r="X782" s="202" t="str">
        <f t="shared" si="486"/>
        <v>-</v>
      </c>
      <c r="Y782" s="187"/>
      <c r="Z782" s="197"/>
      <c r="AA782" s="202" t="str">
        <f t="shared" si="487"/>
        <v>-</v>
      </c>
      <c r="AB782" s="187"/>
      <c r="AC782" s="197"/>
      <c r="AD782" s="202" t="str">
        <f t="shared" si="512"/>
        <v>-</v>
      </c>
      <c r="AE782" s="187"/>
      <c r="AF782" s="197"/>
      <c r="AG782" s="202" t="str">
        <f t="shared" si="488"/>
        <v>-</v>
      </c>
      <c r="AH782" s="187"/>
      <c r="AI782" s="197"/>
      <c r="AJ782" s="202" t="str">
        <f t="shared" si="489"/>
        <v>-</v>
      </c>
      <c r="AK782" s="187"/>
      <c r="AL782" s="197"/>
      <c r="AM782" s="202" t="str">
        <f t="shared" si="490"/>
        <v>-</v>
      </c>
      <c r="AN782" s="187"/>
      <c r="AO782" s="197"/>
      <c r="AP782" s="202" t="str">
        <f t="shared" si="491"/>
        <v>-</v>
      </c>
      <c r="AQ782" s="187"/>
      <c r="AR782" s="197"/>
      <c r="AS782" s="202" t="str">
        <f t="shared" si="492"/>
        <v>-</v>
      </c>
      <c r="AT782" s="187"/>
      <c r="AU782" s="197"/>
      <c r="AV782" s="202" t="str">
        <f t="shared" si="493"/>
        <v>-</v>
      </c>
      <c r="AW782" s="187"/>
      <c r="AX782" s="197"/>
      <c r="AY782" s="202" t="str">
        <f t="shared" si="494"/>
        <v>-</v>
      </c>
      <c r="AZ782" s="187"/>
      <c r="BA782" s="197"/>
      <c r="BB782" s="202" t="str">
        <f t="shared" si="495"/>
        <v>-</v>
      </c>
      <c r="BC782" s="187"/>
      <c r="BD782" s="197"/>
      <c r="BE782" s="202" t="str">
        <f t="shared" si="496"/>
        <v>-</v>
      </c>
      <c r="BF782" s="187"/>
      <c r="BG782" s="197"/>
      <c r="BH782" s="202" t="str">
        <f t="shared" si="497"/>
        <v>-</v>
      </c>
      <c r="BI782" s="187"/>
      <c r="BJ782" s="197"/>
      <c r="BK782" s="202" t="str">
        <f t="shared" si="498"/>
        <v>-</v>
      </c>
      <c r="BL782" s="187"/>
      <c r="BM782" s="197"/>
      <c r="BN782" s="202" t="str">
        <f t="shared" si="499"/>
        <v>-</v>
      </c>
      <c r="BO782" s="187"/>
      <c r="BP782" s="197"/>
      <c r="BQ782" s="202" t="str">
        <f t="shared" si="500"/>
        <v>-</v>
      </c>
      <c r="BR782" s="187"/>
      <c r="BS782" s="197"/>
      <c r="BT782" s="202" t="str">
        <f t="shared" si="501"/>
        <v>-</v>
      </c>
      <c r="BU782" s="187"/>
      <c r="BV782" s="197"/>
      <c r="BW782" s="202" t="str">
        <f t="shared" si="502"/>
        <v>-</v>
      </c>
      <c r="BX782" s="187"/>
      <c r="BY782" s="197"/>
      <c r="BZ782" s="202" t="str">
        <f t="shared" si="503"/>
        <v>-</v>
      </c>
      <c r="CA782" s="187"/>
      <c r="CB782" s="197"/>
      <c r="CC782" s="202" t="str">
        <f t="shared" si="504"/>
        <v>-</v>
      </c>
      <c r="CD782" s="187"/>
      <c r="CE782" s="197"/>
      <c r="CF782" s="202" t="str">
        <f t="shared" si="505"/>
        <v>-</v>
      </c>
      <c r="CG782" s="187"/>
      <c r="CH782" s="197"/>
      <c r="CI782" s="202" t="str">
        <f t="shared" si="506"/>
        <v>-</v>
      </c>
      <c r="CJ782" s="187"/>
      <c r="CK782" s="197"/>
      <c r="CL782" s="202" t="str">
        <f t="shared" si="513"/>
        <v>-</v>
      </c>
      <c r="CM782" s="187"/>
      <c r="CN782" s="197"/>
      <c r="CO782" s="202" t="str">
        <f t="shared" si="514"/>
        <v>-</v>
      </c>
      <c r="CP782" s="187"/>
      <c r="CQ782" s="197"/>
      <c r="CR782" s="202" t="str">
        <f t="shared" si="507"/>
        <v>-</v>
      </c>
      <c r="CS782" s="187"/>
      <c r="CT782" s="197"/>
      <c r="CU782" s="202" t="str">
        <f t="shared" si="515"/>
        <v>-</v>
      </c>
      <c r="CV782" s="187"/>
      <c r="CW782" s="197"/>
      <c r="CX782" s="202" t="str">
        <f t="shared" si="516"/>
        <v>-</v>
      </c>
      <c r="CY782" s="187"/>
      <c r="CZ782" s="197"/>
      <c r="DA782" s="202" t="str">
        <f t="shared" si="508"/>
        <v>-</v>
      </c>
      <c r="DB782" s="187"/>
      <c r="DC782" s="197"/>
      <c r="DD782" s="202" t="str">
        <f t="shared" si="517"/>
        <v>-</v>
      </c>
      <c r="DE782" s="187"/>
      <c r="DF782" s="197"/>
      <c r="DG782" s="202" t="str">
        <f t="shared" si="518"/>
        <v>-</v>
      </c>
      <c r="DH782" s="187"/>
      <c r="DI782" s="103">
        <f t="shared" si="509"/>
        <v>3</v>
      </c>
      <c r="DJ782" s="103">
        <f t="shared" si="510"/>
        <v>1</v>
      </c>
      <c r="DK782" s="200">
        <f t="shared" si="519"/>
        <v>33.333333333333329</v>
      </c>
      <c r="DL782" s="201">
        <f t="shared" si="520"/>
        <v>2</v>
      </c>
    </row>
    <row r="783" spans="2:116" ht="24.95" customHeight="1">
      <c r="B783" s="48"/>
      <c r="C783" s="48" t="s">
        <v>1750</v>
      </c>
      <c r="D783" s="14" t="s">
        <v>2533</v>
      </c>
      <c r="E783" s="11" t="s">
        <v>1751</v>
      </c>
      <c r="F783" s="12" t="s">
        <v>992</v>
      </c>
      <c r="G783" s="12" t="s">
        <v>938</v>
      </c>
      <c r="H783" s="40" t="s">
        <v>523</v>
      </c>
      <c r="I783" s="41" t="s">
        <v>532</v>
      </c>
      <c r="J783" s="78" t="str">
        <f t="shared" si="482"/>
        <v xml:space="preserve">C4 </v>
      </c>
      <c r="K783" s="197" t="s">
        <v>1192</v>
      </c>
      <c r="L783" s="202" t="str">
        <f t="shared" si="511"/>
        <v>A</v>
      </c>
      <c r="M783" s="189" t="s">
        <v>1708</v>
      </c>
      <c r="N783" s="197" t="s">
        <v>1192</v>
      </c>
      <c r="O783" s="202" t="str">
        <f t="shared" si="483"/>
        <v>-</v>
      </c>
      <c r="P783" s="187"/>
      <c r="Q783" s="197" t="s">
        <v>1192</v>
      </c>
      <c r="R783" s="202" t="str">
        <f t="shared" si="484"/>
        <v>-</v>
      </c>
      <c r="S783" s="187"/>
      <c r="T783" s="197"/>
      <c r="U783" s="202" t="str">
        <f t="shared" si="485"/>
        <v>-</v>
      </c>
      <c r="V783" s="187"/>
      <c r="W783" s="197"/>
      <c r="X783" s="202" t="str">
        <f t="shared" si="486"/>
        <v>-</v>
      </c>
      <c r="Y783" s="187"/>
      <c r="Z783" s="197"/>
      <c r="AA783" s="202" t="str">
        <f t="shared" si="487"/>
        <v>-</v>
      </c>
      <c r="AB783" s="187"/>
      <c r="AC783" s="197"/>
      <c r="AD783" s="202" t="str">
        <f t="shared" si="512"/>
        <v>-</v>
      </c>
      <c r="AE783" s="187"/>
      <c r="AF783" s="197"/>
      <c r="AG783" s="202" t="str">
        <f t="shared" si="488"/>
        <v>-</v>
      </c>
      <c r="AH783" s="187"/>
      <c r="AI783" s="197"/>
      <c r="AJ783" s="202" t="str">
        <f t="shared" si="489"/>
        <v>-</v>
      </c>
      <c r="AK783" s="187"/>
      <c r="AL783" s="197"/>
      <c r="AM783" s="202" t="str">
        <f t="shared" si="490"/>
        <v>-</v>
      </c>
      <c r="AN783" s="187"/>
      <c r="AO783" s="197"/>
      <c r="AP783" s="202" t="str">
        <f t="shared" si="491"/>
        <v>-</v>
      </c>
      <c r="AQ783" s="187"/>
      <c r="AR783" s="197"/>
      <c r="AS783" s="202" t="str">
        <f t="shared" si="492"/>
        <v>-</v>
      </c>
      <c r="AT783" s="187"/>
      <c r="AU783" s="197"/>
      <c r="AV783" s="202" t="str">
        <f t="shared" si="493"/>
        <v>-</v>
      </c>
      <c r="AW783" s="187"/>
      <c r="AX783" s="197"/>
      <c r="AY783" s="202" t="str">
        <f t="shared" si="494"/>
        <v>-</v>
      </c>
      <c r="AZ783" s="187"/>
      <c r="BA783" s="197"/>
      <c r="BB783" s="202" t="str">
        <f t="shared" si="495"/>
        <v>-</v>
      </c>
      <c r="BC783" s="187"/>
      <c r="BD783" s="197"/>
      <c r="BE783" s="202" t="str">
        <f t="shared" si="496"/>
        <v>-</v>
      </c>
      <c r="BF783" s="187"/>
      <c r="BG783" s="197"/>
      <c r="BH783" s="202" t="str">
        <f t="shared" si="497"/>
        <v>-</v>
      </c>
      <c r="BI783" s="187"/>
      <c r="BJ783" s="197"/>
      <c r="BK783" s="202" t="str">
        <f t="shared" si="498"/>
        <v>-</v>
      </c>
      <c r="BL783" s="187"/>
      <c r="BM783" s="197"/>
      <c r="BN783" s="202" t="str">
        <f t="shared" si="499"/>
        <v>-</v>
      </c>
      <c r="BO783" s="187"/>
      <c r="BP783" s="197"/>
      <c r="BQ783" s="202" t="str">
        <f t="shared" si="500"/>
        <v>-</v>
      </c>
      <c r="BR783" s="187"/>
      <c r="BS783" s="197"/>
      <c r="BT783" s="202" t="str">
        <f t="shared" si="501"/>
        <v>-</v>
      </c>
      <c r="BU783" s="187"/>
      <c r="BV783" s="197"/>
      <c r="BW783" s="202" t="str">
        <f t="shared" si="502"/>
        <v>-</v>
      </c>
      <c r="BX783" s="187"/>
      <c r="BY783" s="197"/>
      <c r="BZ783" s="202" t="str">
        <f t="shared" si="503"/>
        <v>-</v>
      </c>
      <c r="CA783" s="187"/>
      <c r="CB783" s="197"/>
      <c r="CC783" s="202" t="str">
        <f t="shared" si="504"/>
        <v>-</v>
      </c>
      <c r="CD783" s="187"/>
      <c r="CE783" s="197"/>
      <c r="CF783" s="202" t="str">
        <f t="shared" si="505"/>
        <v>-</v>
      </c>
      <c r="CG783" s="187"/>
      <c r="CH783" s="197"/>
      <c r="CI783" s="202" t="str">
        <f t="shared" si="506"/>
        <v>-</v>
      </c>
      <c r="CJ783" s="187"/>
      <c r="CK783" s="197"/>
      <c r="CL783" s="202" t="str">
        <f t="shared" si="513"/>
        <v>-</v>
      </c>
      <c r="CM783" s="187"/>
      <c r="CN783" s="197"/>
      <c r="CO783" s="202" t="str">
        <f t="shared" si="514"/>
        <v>-</v>
      </c>
      <c r="CP783" s="187"/>
      <c r="CQ783" s="197"/>
      <c r="CR783" s="202" t="str">
        <f t="shared" si="507"/>
        <v>-</v>
      </c>
      <c r="CS783" s="187"/>
      <c r="CT783" s="197"/>
      <c r="CU783" s="202" t="str">
        <f t="shared" si="515"/>
        <v>-</v>
      </c>
      <c r="CV783" s="187"/>
      <c r="CW783" s="197"/>
      <c r="CX783" s="202" t="str">
        <f t="shared" si="516"/>
        <v>-</v>
      </c>
      <c r="CY783" s="187"/>
      <c r="CZ783" s="197"/>
      <c r="DA783" s="202" t="str">
        <f t="shared" si="508"/>
        <v>-</v>
      </c>
      <c r="DB783" s="187"/>
      <c r="DC783" s="197"/>
      <c r="DD783" s="202" t="str">
        <f t="shared" si="517"/>
        <v>-</v>
      </c>
      <c r="DE783" s="187"/>
      <c r="DF783" s="197"/>
      <c r="DG783" s="202" t="str">
        <f t="shared" si="518"/>
        <v>-</v>
      </c>
      <c r="DH783" s="187"/>
      <c r="DI783" s="103">
        <f t="shared" si="509"/>
        <v>3</v>
      </c>
      <c r="DJ783" s="103">
        <f t="shared" si="510"/>
        <v>1</v>
      </c>
      <c r="DK783" s="200">
        <f t="shared" si="519"/>
        <v>33.333333333333329</v>
      </c>
      <c r="DL783" s="201">
        <f t="shared" si="520"/>
        <v>2</v>
      </c>
    </row>
    <row r="784" spans="2:116" ht="24.95" customHeight="1">
      <c r="B784" s="48"/>
      <c r="C784" s="48"/>
      <c r="D784" s="14" t="s">
        <v>1752</v>
      </c>
      <c r="E784" s="11" t="s">
        <v>1753</v>
      </c>
      <c r="F784" s="12" t="s">
        <v>996</v>
      </c>
      <c r="G784" s="12" t="s">
        <v>945</v>
      </c>
      <c r="H784" s="40" t="s">
        <v>529</v>
      </c>
      <c r="I784" s="41" t="s">
        <v>531</v>
      </c>
      <c r="J784" s="78" t="str">
        <f t="shared" si="482"/>
        <v xml:space="preserve">C3 </v>
      </c>
      <c r="K784" s="197" t="s">
        <v>1192</v>
      </c>
      <c r="L784" s="208" t="str">
        <f t="shared" si="511"/>
        <v>A</v>
      </c>
      <c r="M784" s="189" t="s">
        <v>1708</v>
      </c>
      <c r="N784" s="197" t="s">
        <v>1192</v>
      </c>
      <c r="O784" s="208" t="str">
        <f t="shared" si="483"/>
        <v>A</v>
      </c>
      <c r="P784" s="189" t="s">
        <v>1708</v>
      </c>
      <c r="Q784" s="197" t="s">
        <v>1192</v>
      </c>
      <c r="R784" s="208" t="str">
        <f t="shared" si="484"/>
        <v>A</v>
      </c>
      <c r="S784" s="189" t="s">
        <v>1708</v>
      </c>
      <c r="T784" s="197" t="s">
        <v>1192</v>
      </c>
      <c r="U784" s="208" t="str">
        <f t="shared" si="485"/>
        <v>-</v>
      </c>
      <c r="V784" s="190"/>
      <c r="W784" s="197" t="s">
        <v>1192</v>
      </c>
      <c r="X784" s="208" t="str">
        <f t="shared" si="486"/>
        <v>-</v>
      </c>
      <c r="Y784" s="190"/>
      <c r="Z784" s="197"/>
      <c r="AA784" s="208" t="str">
        <f t="shared" si="487"/>
        <v>-</v>
      </c>
      <c r="AB784" s="190"/>
      <c r="AC784" s="197"/>
      <c r="AD784" s="208" t="str">
        <f t="shared" si="512"/>
        <v>-</v>
      </c>
      <c r="AE784" s="190"/>
      <c r="AF784" s="197"/>
      <c r="AG784" s="208" t="str">
        <f t="shared" si="488"/>
        <v>-</v>
      </c>
      <c r="AH784" s="190"/>
      <c r="AI784" s="197"/>
      <c r="AJ784" s="208" t="str">
        <f t="shared" si="489"/>
        <v>-</v>
      </c>
      <c r="AK784" s="190"/>
      <c r="AL784" s="197"/>
      <c r="AM784" s="208" t="str">
        <f t="shared" si="490"/>
        <v>-</v>
      </c>
      <c r="AN784" s="190"/>
      <c r="AO784" s="197"/>
      <c r="AP784" s="208" t="str">
        <f t="shared" si="491"/>
        <v>-</v>
      </c>
      <c r="AQ784" s="190"/>
      <c r="AR784" s="197"/>
      <c r="AS784" s="208" t="str">
        <f t="shared" si="492"/>
        <v>-</v>
      </c>
      <c r="AT784" s="190"/>
      <c r="AU784" s="197"/>
      <c r="AV784" s="208" t="str">
        <f t="shared" si="493"/>
        <v>-</v>
      </c>
      <c r="AW784" s="190"/>
      <c r="AX784" s="197"/>
      <c r="AY784" s="208" t="str">
        <f t="shared" si="494"/>
        <v>-</v>
      </c>
      <c r="AZ784" s="190"/>
      <c r="BA784" s="209"/>
      <c r="BB784" s="208" t="str">
        <f t="shared" si="495"/>
        <v>-</v>
      </c>
      <c r="BC784" s="190"/>
      <c r="BD784" s="209"/>
      <c r="BE784" s="208" t="str">
        <f t="shared" si="496"/>
        <v>-</v>
      </c>
      <c r="BF784" s="190"/>
      <c r="BG784" s="209"/>
      <c r="BH784" s="208" t="str">
        <f t="shared" si="497"/>
        <v>-</v>
      </c>
      <c r="BI784" s="190"/>
      <c r="BJ784" s="197"/>
      <c r="BK784" s="208" t="str">
        <f t="shared" si="498"/>
        <v>-</v>
      </c>
      <c r="BL784" s="190"/>
      <c r="BM784" s="197"/>
      <c r="BN784" s="208" t="str">
        <f t="shared" si="499"/>
        <v>-</v>
      </c>
      <c r="BO784" s="190"/>
      <c r="BP784" s="209"/>
      <c r="BQ784" s="208" t="str">
        <f t="shared" si="500"/>
        <v>-</v>
      </c>
      <c r="BR784" s="190"/>
      <c r="BS784" s="209"/>
      <c r="BT784" s="208" t="str">
        <f t="shared" si="501"/>
        <v>-</v>
      </c>
      <c r="BU784" s="190"/>
      <c r="BV784" s="209"/>
      <c r="BW784" s="208" t="str">
        <f t="shared" si="502"/>
        <v>-</v>
      </c>
      <c r="BX784" s="190"/>
      <c r="BY784" s="209"/>
      <c r="BZ784" s="208" t="str">
        <f t="shared" si="503"/>
        <v>-</v>
      </c>
      <c r="CA784" s="190"/>
      <c r="CB784" s="209"/>
      <c r="CC784" s="208" t="str">
        <f t="shared" si="504"/>
        <v>-</v>
      </c>
      <c r="CD784" s="190"/>
      <c r="CE784" s="209"/>
      <c r="CF784" s="208" t="str">
        <f t="shared" si="505"/>
        <v>-</v>
      </c>
      <c r="CG784" s="190"/>
      <c r="CH784" s="209"/>
      <c r="CI784" s="208" t="str">
        <f t="shared" si="506"/>
        <v>-</v>
      </c>
      <c r="CJ784" s="190"/>
      <c r="CK784" s="209"/>
      <c r="CL784" s="208" t="str">
        <f t="shared" si="513"/>
        <v>-</v>
      </c>
      <c r="CM784" s="190"/>
      <c r="CN784" s="209"/>
      <c r="CO784" s="208" t="str">
        <f t="shared" si="514"/>
        <v>-</v>
      </c>
      <c r="CP784" s="190"/>
      <c r="CQ784" s="209"/>
      <c r="CR784" s="208" t="str">
        <f t="shared" si="507"/>
        <v>-</v>
      </c>
      <c r="CS784" s="190"/>
      <c r="CT784" s="209"/>
      <c r="CU784" s="208" t="str">
        <f t="shared" si="515"/>
        <v>-</v>
      </c>
      <c r="CV784" s="190"/>
      <c r="CW784" s="209"/>
      <c r="CX784" s="208" t="str">
        <f t="shared" si="516"/>
        <v>-</v>
      </c>
      <c r="CY784" s="190"/>
      <c r="CZ784" s="209"/>
      <c r="DA784" s="208" t="str">
        <f t="shared" si="508"/>
        <v>-</v>
      </c>
      <c r="DB784" s="190"/>
      <c r="DC784" s="209"/>
      <c r="DD784" s="208" t="str">
        <f t="shared" si="517"/>
        <v>-</v>
      </c>
      <c r="DE784" s="190"/>
      <c r="DF784" s="209"/>
      <c r="DG784" s="208" t="str">
        <f t="shared" si="518"/>
        <v>-</v>
      </c>
      <c r="DH784" s="190"/>
      <c r="DI784" s="103">
        <f t="shared" si="509"/>
        <v>5</v>
      </c>
      <c r="DJ784" s="103">
        <f t="shared" si="510"/>
        <v>3</v>
      </c>
      <c r="DK784" s="200">
        <f t="shared" si="519"/>
        <v>60</v>
      </c>
      <c r="DL784" s="201">
        <f t="shared" si="520"/>
        <v>4</v>
      </c>
    </row>
    <row r="785" spans="1:116" ht="24.95" customHeight="1">
      <c r="B785" s="48" t="s">
        <v>1599</v>
      </c>
      <c r="C785" s="48"/>
      <c r="D785" s="14" t="s">
        <v>1754</v>
      </c>
      <c r="E785" s="11" t="s">
        <v>1755</v>
      </c>
      <c r="F785" s="12" t="s">
        <v>995</v>
      </c>
      <c r="G785" s="12" t="s">
        <v>941</v>
      </c>
      <c r="H785" s="40" t="s">
        <v>957</v>
      </c>
      <c r="I785" s="41" t="s">
        <v>532</v>
      </c>
      <c r="J785" s="78" t="str">
        <f t="shared" si="482"/>
        <v xml:space="preserve">C4 </v>
      </c>
      <c r="K785" s="197" t="s">
        <v>1192</v>
      </c>
      <c r="L785" s="202" t="str">
        <f t="shared" si="511"/>
        <v>A</v>
      </c>
      <c r="M785" s="189" t="s">
        <v>1708</v>
      </c>
      <c r="N785" s="197" t="s">
        <v>1192</v>
      </c>
      <c r="O785" s="202" t="str">
        <f t="shared" si="483"/>
        <v>-</v>
      </c>
      <c r="P785" s="187"/>
      <c r="Q785" s="197" t="s">
        <v>1192</v>
      </c>
      <c r="R785" s="202" t="str">
        <f t="shared" si="484"/>
        <v>-</v>
      </c>
      <c r="S785" s="187"/>
      <c r="T785" s="197"/>
      <c r="U785" s="202" t="str">
        <f t="shared" si="485"/>
        <v>-</v>
      </c>
      <c r="V785" s="187"/>
      <c r="W785" s="197"/>
      <c r="X785" s="202" t="str">
        <f t="shared" si="486"/>
        <v>-</v>
      </c>
      <c r="Y785" s="187"/>
      <c r="Z785" s="197"/>
      <c r="AA785" s="202" t="str">
        <f t="shared" si="487"/>
        <v>-</v>
      </c>
      <c r="AB785" s="187"/>
      <c r="AC785" s="197"/>
      <c r="AD785" s="202" t="str">
        <f t="shared" si="512"/>
        <v>-</v>
      </c>
      <c r="AE785" s="187"/>
      <c r="AF785" s="197"/>
      <c r="AG785" s="202" t="str">
        <f t="shared" si="488"/>
        <v>-</v>
      </c>
      <c r="AH785" s="187"/>
      <c r="AI785" s="197"/>
      <c r="AJ785" s="202" t="str">
        <f t="shared" si="489"/>
        <v>-</v>
      </c>
      <c r="AK785" s="187"/>
      <c r="AL785" s="197"/>
      <c r="AM785" s="202" t="str">
        <f t="shared" si="490"/>
        <v>-</v>
      </c>
      <c r="AN785" s="187"/>
      <c r="AO785" s="197"/>
      <c r="AP785" s="202" t="str">
        <f t="shared" si="491"/>
        <v>-</v>
      </c>
      <c r="AQ785" s="187"/>
      <c r="AR785" s="197"/>
      <c r="AS785" s="202" t="str">
        <f t="shared" si="492"/>
        <v>-</v>
      </c>
      <c r="AT785" s="187"/>
      <c r="AU785" s="197"/>
      <c r="AV785" s="202" t="str">
        <f t="shared" si="493"/>
        <v>-</v>
      </c>
      <c r="AW785" s="187"/>
      <c r="AX785" s="197"/>
      <c r="AY785" s="202" t="str">
        <f t="shared" si="494"/>
        <v>-</v>
      </c>
      <c r="AZ785" s="187"/>
      <c r="BA785" s="197"/>
      <c r="BB785" s="202" t="str">
        <f t="shared" si="495"/>
        <v>-</v>
      </c>
      <c r="BC785" s="187"/>
      <c r="BD785" s="197"/>
      <c r="BE785" s="202" t="str">
        <f t="shared" si="496"/>
        <v>-</v>
      </c>
      <c r="BF785" s="187"/>
      <c r="BG785" s="197"/>
      <c r="BH785" s="202" t="str">
        <f t="shared" si="497"/>
        <v>-</v>
      </c>
      <c r="BI785" s="187"/>
      <c r="BJ785" s="197"/>
      <c r="BK785" s="202" t="str">
        <f t="shared" si="498"/>
        <v>-</v>
      </c>
      <c r="BL785" s="187"/>
      <c r="BM785" s="197"/>
      <c r="BN785" s="202" t="str">
        <f t="shared" si="499"/>
        <v>-</v>
      </c>
      <c r="BO785" s="187"/>
      <c r="BP785" s="197"/>
      <c r="BQ785" s="202" t="str">
        <f t="shared" si="500"/>
        <v>-</v>
      </c>
      <c r="BR785" s="187"/>
      <c r="BS785" s="197"/>
      <c r="BT785" s="202" t="str">
        <f t="shared" si="501"/>
        <v>-</v>
      </c>
      <c r="BU785" s="187"/>
      <c r="BV785" s="197"/>
      <c r="BW785" s="202" t="str">
        <f t="shared" si="502"/>
        <v>-</v>
      </c>
      <c r="BX785" s="187"/>
      <c r="BY785" s="197"/>
      <c r="BZ785" s="202" t="str">
        <f t="shared" si="503"/>
        <v>-</v>
      </c>
      <c r="CA785" s="187"/>
      <c r="CB785" s="197"/>
      <c r="CC785" s="202" t="str">
        <f t="shared" si="504"/>
        <v>-</v>
      </c>
      <c r="CD785" s="187"/>
      <c r="CE785" s="197"/>
      <c r="CF785" s="202" t="str">
        <f t="shared" si="505"/>
        <v>-</v>
      </c>
      <c r="CG785" s="187"/>
      <c r="CH785" s="197"/>
      <c r="CI785" s="202" t="str">
        <f t="shared" si="506"/>
        <v>-</v>
      </c>
      <c r="CJ785" s="187"/>
      <c r="CK785" s="197"/>
      <c r="CL785" s="202" t="str">
        <f t="shared" si="513"/>
        <v>-</v>
      </c>
      <c r="CM785" s="187"/>
      <c r="CN785" s="197"/>
      <c r="CO785" s="202" t="str">
        <f t="shared" si="514"/>
        <v>-</v>
      </c>
      <c r="CP785" s="187"/>
      <c r="CQ785" s="197"/>
      <c r="CR785" s="202" t="str">
        <f t="shared" si="507"/>
        <v>-</v>
      </c>
      <c r="CS785" s="187"/>
      <c r="CT785" s="197"/>
      <c r="CU785" s="202" t="str">
        <f t="shared" si="515"/>
        <v>-</v>
      </c>
      <c r="CV785" s="187"/>
      <c r="CW785" s="197"/>
      <c r="CX785" s="202" t="str">
        <f t="shared" si="516"/>
        <v>-</v>
      </c>
      <c r="CY785" s="187"/>
      <c r="CZ785" s="197"/>
      <c r="DA785" s="202" t="str">
        <f t="shared" si="508"/>
        <v>-</v>
      </c>
      <c r="DB785" s="187"/>
      <c r="DC785" s="197"/>
      <c r="DD785" s="202" t="str">
        <f t="shared" si="517"/>
        <v>-</v>
      </c>
      <c r="DE785" s="187"/>
      <c r="DF785" s="197"/>
      <c r="DG785" s="202" t="str">
        <f t="shared" si="518"/>
        <v>-</v>
      </c>
      <c r="DH785" s="187"/>
      <c r="DI785" s="103">
        <f t="shared" si="509"/>
        <v>3</v>
      </c>
      <c r="DJ785" s="103">
        <f t="shared" si="510"/>
        <v>1</v>
      </c>
      <c r="DK785" s="200">
        <f t="shared" si="519"/>
        <v>33.333333333333329</v>
      </c>
      <c r="DL785" s="201">
        <f t="shared" si="520"/>
        <v>2</v>
      </c>
    </row>
    <row r="786" spans="1:116" ht="24.95" customHeight="1">
      <c r="B786" s="16"/>
      <c r="C786" s="16"/>
      <c r="D786" s="14" t="s">
        <v>1787</v>
      </c>
      <c r="E786" s="11" t="s">
        <v>1788</v>
      </c>
      <c r="F786" s="12" t="s">
        <v>991</v>
      </c>
      <c r="G786" s="12" t="s">
        <v>962</v>
      </c>
      <c r="H786" s="40" t="s">
        <v>949</v>
      </c>
      <c r="I786" s="41" t="s">
        <v>533</v>
      </c>
      <c r="J786" s="78" t="str">
        <f t="shared" si="482"/>
        <v xml:space="preserve">C1 </v>
      </c>
      <c r="K786" s="197" t="s">
        <v>1192</v>
      </c>
      <c r="L786" s="202" t="str">
        <f t="shared" si="511"/>
        <v>A</v>
      </c>
      <c r="M786" s="189" t="s">
        <v>2066</v>
      </c>
      <c r="N786" s="197" t="s">
        <v>1192</v>
      </c>
      <c r="O786" s="202" t="str">
        <f t="shared" si="483"/>
        <v>A</v>
      </c>
      <c r="P786" s="189" t="s">
        <v>2066</v>
      </c>
      <c r="Q786" s="197" t="s">
        <v>1192</v>
      </c>
      <c r="R786" s="202" t="str">
        <f t="shared" si="484"/>
        <v>A</v>
      </c>
      <c r="S786" s="189" t="s">
        <v>2066</v>
      </c>
      <c r="T786" s="197" t="s">
        <v>1192</v>
      </c>
      <c r="U786" s="202" t="str">
        <f t="shared" si="485"/>
        <v>A</v>
      </c>
      <c r="V786" s="189" t="s">
        <v>2066</v>
      </c>
      <c r="W786" s="197" t="s">
        <v>1192</v>
      </c>
      <c r="X786" s="202" t="str">
        <f t="shared" si="486"/>
        <v>A</v>
      </c>
      <c r="Y786" s="189" t="s">
        <v>2066</v>
      </c>
      <c r="Z786" s="197" t="s">
        <v>1192</v>
      </c>
      <c r="AA786" s="202" t="str">
        <f t="shared" si="487"/>
        <v>A</v>
      </c>
      <c r="AB786" s="189" t="s">
        <v>2066</v>
      </c>
      <c r="AC786" s="197" t="s">
        <v>1192</v>
      </c>
      <c r="AD786" s="202" t="str">
        <f t="shared" si="512"/>
        <v>A</v>
      </c>
      <c r="AE786" s="189" t="s">
        <v>2066</v>
      </c>
      <c r="AF786" s="197" t="s">
        <v>1192</v>
      </c>
      <c r="AG786" s="202" t="str">
        <f t="shared" si="488"/>
        <v>A</v>
      </c>
      <c r="AH786" s="189" t="s">
        <v>2066</v>
      </c>
      <c r="AI786" s="197" t="s">
        <v>1192</v>
      </c>
      <c r="AJ786" s="202" t="str">
        <f t="shared" si="489"/>
        <v>A</v>
      </c>
      <c r="AK786" s="189" t="s">
        <v>2066</v>
      </c>
      <c r="AL786" s="197" t="s">
        <v>1192</v>
      </c>
      <c r="AM786" s="202" t="str">
        <f t="shared" si="490"/>
        <v>-</v>
      </c>
      <c r="AN786" s="187"/>
      <c r="AO786" s="197" t="s">
        <v>1192</v>
      </c>
      <c r="AP786" s="202" t="str">
        <f t="shared" si="491"/>
        <v>-</v>
      </c>
      <c r="AQ786" s="187"/>
      <c r="AR786" s="197" t="s">
        <v>1192</v>
      </c>
      <c r="AS786" s="202" t="str">
        <f t="shared" si="492"/>
        <v>A</v>
      </c>
      <c r="AT786" s="204" t="s">
        <v>2338</v>
      </c>
      <c r="AU786" s="197" t="s">
        <v>1192</v>
      </c>
      <c r="AV786" s="202" t="str">
        <f t="shared" si="493"/>
        <v>-</v>
      </c>
      <c r="AW786" s="187"/>
      <c r="AX786" s="197"/>
      <c r="AY786" s="202" t="str">
        <f t="shared" si="494"/>
        <v>-</v>
      </c>
      <c r="AZ786" s="204" t="s">
        <v>2338</v>
      </c>
      <c r="BA786" s="197"/>
      <c r="BB786" s="202" t="str">
        <f t="shared" si="495"/>
        <v>-</v>
      </c>
      <c r="BC786" s="186">
        <v>42952</v>
      </c>
      <c r="BD786" s="197"/>
      <c r="BE786" s="202" t="str">
        <f t="shared" si="496"/>
        <v>-</v>
      </c>
      <c r="BF786" s="187"/>
      <c r="BG786" s="197"/>
      <c r="BH786" s="202" t="str">
        <f t="shared" si="497"/>
        <v>-</v>
      </c>
      <c r="BI786" s="187"/>
      <c r="BJ786" s="197"/>
      <c r="BK786" s="202" t="str">
        <f t="shared" si="498"/>
        <v>-</v>
      </c>
      <c r="BL786" s="187"/>
      <c r="BM786" s="197"/>
      <c r="BN786" s="202" t="str">
        <f t="shared" si="499"/>
        <v>-</v>
      </c>
      <c r="BO786" s="186">
        <v>42952</v>
      </c>
      <c r="BP786" s="197"/>
      <c r="BQ786" s="202" t="str">
        <f t="shared" si="500"/>
        <v>-</v>
      </c>
      <c r="BR786" s="187"/>
      <c r="BS786" s="197"/>
      <c r="BT786" s="202" t="str">
        <f t="shared" si="501"/>
        <v>-</v>
      </c>
      <c r="BU786" s="187"/>
      <c r="BV786" s="197"/>
      <c r="BW786" s="202" t="str">
        <f t="shared" si="502"/>
        <v>-</v>
      </c>
      <c r="BX786" s="187"/>
      <c r="BY786" s="197"/>
      <c r="BZ786" s="202" t="str">
        <f t="shared" si="503"/>
        <v>-</v>
      </c>
      <c r="CA786" s="187"/>
      <c r="CB786" s="197"/>
      <c r="CC786" s="202" t="str">
        <f t="shared" si="504"/>
        <v>-</v>
      </c>
      <c r="CD786" s="187"/>
      <c r="CE786" s="197"/>
      <c r="CF786" s="202" t="str">
        <f t="shared" si="505"/>
        <v>-</v>
      </c>
      <c r="CG786" s="187"/>
      <c r="CH786" s="197"/>
      <c r="CI786" s="202" t="str">
        <f t="shared" si="506"/>
        <v>-</v>
      </c>
      <c r="CJ786" s="187"/>
      <c r="CK786" s="197"/>
      <c r="CL786" s="202" t="str">
        <f t="shared" si="513"/>
        <v>-</v>
      </c>
      <c r="CM786" s="187"/>
      <c r="CN786" s="197"/>
      <c r="CO786" s="202" t="str">
        <f t="shared" si="514"/>
        <v>-</v>
      </c>
      <c r="CP786" s="187"/>
      <c r="CQ786" s="197"/>
      <c r="CR786" s="202" t="str">
        <f t="shared" si="507"/>
        <v>-</v>
      </c>
      <c r="CS786" s="187"/>
      <c r="CT786" s="197"/>
      <c r="CU786" s="202" t="str">
        <f t="shared" si="515"/>
        <v>-</v>
      </c>
      <c r="CV786" s="187"/>
      <c r="CW786" s="197"/>
      <c r="CX786" s="202" t="str">
        <f t="shared" si="516"/>
        <v>-</v>
      </c>
      <c r="CY786" s="187"/>
      <c r="CZ786" s="197"/>
      <c r="DA786" s="202" t="str">
        <f t="shared" si="508"/>
        <v>-</v>
      </c>
      <c r="DB786" s="187"/>
      <c r="DC786" s="197"/>
      <c r="DD786" s="202" t="str">
        <f t="shared" si="517"/>
        <v>-</v>
      </c>
      <c r="DE786" s="204" t="s">
        <v>2336</v>
      </c>
      <c r="DF786" s="197"/>
      <c r="DG786" s="202" t="str">
        <f t="shared" si="518"/>
        <v>-</v>
      </c>
      <c r="DH786" s="187"/>
      <c r="DI786" s="103">
        <f t="shared" si="509"/>
        <v>13</v>
      </c>
      <c r="DJ786" s="103">
        <f t="shared" si="510"/>
        <v>10</v>
      </c>
      <c r="DK786" s="200">
        <f t="shared" si="519"/>
        <v>76.923076923076934</v>
      </c>
      <c r="DL786" s="201">
        <f t="shared" si="520"/>
        <v>4</v>
      </c>
    </row>
    <row r="787" spans="1:116" ht="24.95" customHeight="1">
      <c r="A787" s="163"/>
      <c r="B787" s="48"/>
      <c r="C787" s="14" t="s">
        <v>1789</v>
      </c>
      <c r="D787" s="14" t="s">
        <v>2113</v>
      </c>
      <c r="E787" s="11" t="s">
        <v>1790</v>
      </c>
      <c r="F787" s="12" t="s">
        <v>989</v>
      </c>
      <c r="G787" s="12" t="s">
        <v>994</v>
      </c>
      <c r="H787" s="40" t="s">
        <v>523</v>
      </c>
      <c r="I787" s="41" t="s">
        <v>532</v>
      </c>
      <c r="J787" s="78" t="str">
        <f t="shared" si="482"/>
        <v xml:space="preserve">C4 </v>
      </c>
      <c r="K787" s="197" t="s">
        <v>1192</v>
      </c>
      <c r="L787" s="202" t="str">
        <f t="shared" si="511"/>
        <v>A</v>
      </c>
      <c r="M787" s="207">
        <v>42905</v>
      </c>
      <c r="N787" s="197" t="s">
        <v>1192</v>
      </c>
      <c r="O787" s="202" t="str">
        <f t="shared" si="483"/>
        <v>-</v>
      </c>
      <c r="P787" s="187"/>
      <c r="Q787" s="197" t="s">
        <v>1192</v>
      </c>
      <c r="R787" s="202" t="str">
        <f t="shared" si="484"/>
        <v>-</v>
      </c>
      <c r="S787" s="187"/>
      <c r="T787" s="197"/>
      <c r="U787" s="202" t="str">
        <f t="shared" si="485"/>
        <v>-</v>
      </c>
      <c r="V787" s="187"/>
      <c r="W787" s="197"/>
      <c r="X787" s="202" t="str">
        <f t="shared" si="486"/>
        <v>-</v>
      </c>
      <c r="Y787" s="187"/>
      <c r="Z787" s="197"/>
      <c r="AA787" s="202" t="str">
        <f t="shared" si="487"/>
        <v>-</v>
      </c>
      <c r="AB787" s="187"/>
      <c r="AC787" s="197"/>
      <c r="AD787" s="202" t="str">
        <f t="shared" si="512"/>
        <v>-</v>
      </c>
      <c r="AE787" s="187"/>
      <c r="AF787" s="197"/>
      <c r="AG787" s="202" t="str">
        <f t="shared" si="488"/>
        <v>-</v>
      </c>
      <c r="AH787" s="187"/>
      <c r="AI787" s="197"/>
      <c r="AJ787" s="202" t="str">
        <f t="shared" si="489"/>
        <v>-</v>
      </c>
      <c r="AK787" s="205">
        <v>43061</v>
      </c>
      <c r="AL787" s="197"/>
      <c r="AM787" s="202" t="str">
        <f t="shared" si="490"/>
        <v>-</v>
      </c>
      <c r="AN787" s="187"/>
      <c r="AO787" s="197"/>
      <c r="AP787" s="202" t="str">
        <f t="shared" si="491"/>
        <v>-</v>
      </c>
      <c r="AQ787" s="187"/>
      <c r="AR787" s="197"/>
      <c r="AS787" s="202" t="str">
        <f t="shared" si="492"/>
        <v>-</v>
      </c>
      <c r="AT787" s="205">
        <v>43061</v>
      </c>
      <c r="AU787" s="197"/>
      <c r="AV787" s="202" t="str">
        <f t="shared" si="493"/>
        <v>-</v>
      </c>
      <c r="AW787" s="187"/>
      <c r="AX787" s="197"/>
      <c r="AY787" s="202" t="str">
        <f t="shared" si="494"/>
        <v>-</v>
      </c>
      <c r="AZ787" s="205">
        <v>43061</v>
      </c>
      <c r="BA787" s="197"/>
      <c r="BB787" s="202" t="str">
        <f t="shared" si="495"/>
        <v>-</v>
      </c>
      <c r="BC787" s="187"/>
      <c r="BD787" s="197"/>
      <c r="BE787" s="202" t="str">
        <f t="shared" si="496"/>
        <v>-</v>
      </c>
      <c r="BF787" s="187"/>
      <c r="BG787" s="197"/>
      <c r="BH787" s="202" t="str">
        <f t="shared" si="497"/>
        <v>-</v>
      </c>
      <c r="BI787" s="187"/>
      <c r="BJ787" s="197"/>
      <c r="BK787" s="202" t="str">
        <f t="shared" si="498"/>
        <v>-</v>
      </c>
      <c r="BL787" s="187"/>
      <c r="BM787" s="197"/>
      <c r="BN787" s="202" t="str">
        <f t="shared" si="499"/>
        <v>-</v>
      </c>
      <c r="BO787" s="187"/>
      <c r="BP787" s="197"/>
      <c r="BQ787" s="202" t="str">
        <f t="shared" si="500"/>
        <v>-</v>
      </c>
      <c r="BR787" s="187"/>
      <c r="BS787" s="197"/>
      <c r="BT787" s="202" t="str">
        <f t="shared" si="501"/>
        <v>-</v>
      </c>
      <c r="BU787" s="187"/>
      <c r="BV787" s="197"/>
      <c r="BW787" s="202" t="str">
        <f t="shared" si="502"/>
        <v>-</v>
      </c>
      <c r="BX787" s="187"/>
      <c r="BY787" s="197"/>
      <c r="BZ787" s="202" t="str">
        <f t="shared" si="503"/>
        <v>-</v>
      </c>
      <c r="CA787" s="187"/>
      <c r="CB787" s="197"/>
      <c r="CC787" s="202" t="str">
        <f t="shared" si="504"/>
        <v>-</v>
      </c>
      <c r="CD787" s="187"/>
      <c r="CE787" s="197"/>
      <c r="CF787" s="202" t="str">
        <f t="shared" si="505"/>
        <v>-</v>
      </c>
      <c r="CG787" s="187"/>
      <c r="CH787" s="197"/>
      <c r="CI787" s="202" t="str">
        <f t="shared" si="506"/>
        <v>-</v>
      </c>
      <c r="CJ787" s="187"/>
      <c r="CK787" s="197"/>
      <c r="CL787" s="202" t="str">
        <f t="shared" si="513"/>
        <v>-</v>
      </c>
      <c r="CM787" s="187"/>
      <c r="CN787" s="197"/>
      <c r="CO787" s="202" t="str">
        <f t="shared" si="514"/>
        <v>-</v>
      </c>
      <c r="CP787" s="187"/>
      <c r="CQ787" s="197"/>
      <c r="CR787" s="202" t="str">
        <f t="shared" si="507"/>
        <v>-</v>
      </c>
      <c r="CS787" s="187"/>
      <c r="CT787" s="197"/>
      <c r="CU787" s="202" t="str">
        <f t="shared" si="515"/>
        <v>-</v>
      </c>
      <c r="CV787" s="187"/>
      <c r="CW787" s="197"/>
      <c r="CX787" s="202" t="str">
        <f t="shared" si="516"/>
        <v>-</v>
      </c>
      <c r="CY787" s="187"/>
      <c r="CZ787" s="197"/>
      <c r="DA787" s="202" t="str">
        <f t="shared" si="508"/>
        <v>-</v>
      </c>
      <c r="DB787" s="187"/>
      <c r="DC787" s="197"/>
      <c r="DD787" s="202" t="str">
        <f t="shared" si="517"/>
        <v>-</v>
      </c>
      <c r="DE787" s="187"/>
      <c r="DF787" s="197"/>
      <c r="DG787" s="202" t="str">
        <f t="shared" si="518"/>
        <v>-</v>
      </c>
      <c r="DH787" s="187"/>
      <c r="DI787" s="103">
        <f t="shared" si="509"/>
        <v>3</v>
      </c>
      <c r="DJ787" s="103">
        <f t="shared" si="510"/>
        <v>1</v>
      </c>
      <c r="DK787" s="200">
        <f t="shared" si="519"/>
        <v>33.333333333333329</v>
      </c>
      <c r="DL787" s="201">
        <f t="shared" si="520"/>
        <v>2</v>
      </c>
    </row>
    <row r="788" spans="1:116" ht="24.95" customHeight="1">
      <c r="A788" s="163"/>
      <c r="B788" s="48" t="s">
        <v>1599</v>
      </c>
      <c r="C788" s="14" t="s">
        <v>1791</v>
      </c>
      <c r="D788" s="14" t="s">
        <v>2114</v>
      </c>
      <c r="E788" s="11" t="s">
        <v>1792</v>
      </c>
      <c r="F788" s="12" t="s">
        <v>989</v>
      </c>
      <c r="G788" s="12" t="s">
        <v>994</v>
      </c>
      <c r="H788" s="40" t="s">
        <v>523</v>
      </c>
      <c r="I788" s="41" t="s">
        <v>532</v>
      </c>
      <c r="J788" s="78" t="str">
        <f t="shared" si="482"/>
        <v xml:space="preserve">C4 </v>
      </c>
      <c r="K788" s="197" t="s">
        <v>1192</v>
      </c>
      <c r="L788" s="202" t="str">
        <f t="shared" si="511"/>
        <v>A</v>
      </c>
      <c r="M788" s="207">
        <v>42905</v>
      </c>
      <c r="N788" s="197" t="s">
        <v>1192</v>
      </c>
      <c r="O788" s="202" t="str">
        <f t="shared" si="483"/>
        <v>-</v>
      </c>
      <c r="P788" s="187"/>
      <c r="Q788" s="197" t="s">
        <v>1192</v>
      </c>
      <c r="R788" s="202" t="str">
        <f t="shared" si="484"/>
        <v>-</v>
      </c>
      <c r="S788" s="187"/>
      <c r="T788" s="197"/>
      <c r="U788" s="202" t="str">
        <f t="shared" si="485"/>
        <v>-</v>
      </c>
      <c r="V788" s="187"/>
      <c r="W788" s="197"/>
      <c r="X788" s="202" t="str">
        <f t="shared" si="486"/>
        <v>-</v>
      </c>
      <c r="Y788" s="187"/>
      <c r="Z788" s="197"/>
      <c r="AA788" s="202" t="str">
        <f t="shared" si="487"/>
        <v>-</v>
      </c>
      <c r="AB788" s="187"/>
      <c r="AC788" s="197"/>
      <c r="AD788" s="202" t="str">
        <f t="shared" si="512"/>
        <v>-</v>
      </c>
      <c r="AE788" s="187"/>
      <c r="AF788" s="197"/>
      <c r="AG788" s="202" t="str">
        <f t="shared" si="488"/>
        <v>-</v>
      </c>
      <c r="AH788" s="187"/>
      <c r="AI788" s="197"/>
      <c r="AJ788" s="202" t="str">
        <f t="shared" si="489"/>
        <v>-</v>
      </c>
      <c r="AK788" s="187"/>
      <c r="AL788" s="197"/>
      <c r="AM788" s="202" t="str">
        <f t="shared" si="490"/>
        <v>-</v>
      </c>
      <c r="AN788" s="187"/>
      <c r="AO788" s="197"/>
      <c r="AP788" s="202" t="str">
        <f t="shared" si="491"/>
        <v>-</v>
      </c>
      <c r="AQ788" s="187"/>
      <c r="AR788" s="197"/>
      <c r="AS788" s="202" t="str">
        <f t="shared" si="492"/>
        <v>-</v>
      </c>
      <c r="AT788" s="187"/>
      <c r="AU788" s="197"/>
      <c r="AV788" s="202" t="str">
        <f t="shared" si="493"/>
        <v>-</v>
      </c>
      <c r="AW788" s="187"/>
      <c r="AX788" s="197"/>
      <c r="AY788" s="202" t="str">
        <f t="shared" si="494"/>
        <v>-</v>
      </c>
      <c r="AZ788" s="187"/>
      <c r="BA788" s="197"/>
      <c r="BB788" s="202" t="str">
        <f t="shared" si="495"/>
        <v>-</v>
      </c>
      <c r="BC788" s="187"/>
      <c r="BD788" s="197"/>
      <c r="BE788" s="202" t="str">
        <f t="shared" si="496"/>
        <v>-</v>
      </c>
      <c r="BF788" s="187"/>
      <c r="BG788" s="197"/>
      <c r="BH788" s="202" t="str">
        <f t="shared" si="497"/>
        <v>-</v>
      </c>
      <c r="BI788" s="187"/>
      <c r="BJ788" s="197"/>
      <c r="BK788" s="202" t="str">
        <f t="shared" si="498"/>
        <v>-</v>
      </c>
      <c r="BL788" s="187"/>
      <c r="BM788" s="197"/>
      <c r="BN788" s="202" t="str">
        <f t="shared" si="499"/>
        <v>-</v>
      </c>
      <c r="BO788" s="187"/>
      <c r="BP788" s="197"/>
      <c r="BQ788" s="202" t="str">
        <f t="shared" si="500"/>
        <v>-</v>
      </c>
      <c r="BR788" s="187"/>
      <c r="BS788" s="197"/>
      <c r="BT788" s="202" t="str">
        <f t="shared" si="501"/>
        <v>-</v>
      </c>
      <c r="BU788" s="187"/>
      <c r="BV788" s="197"/>
      <c r="BW788" s="202" t="str">
        <f t="shared" si="502"/>
        <v>-</v>
      </c>
      <c r="BX788" s="187"/>
      <c r="BY788" s="197"/>
      <c r="BZ788" s="202" t="str">
        <f t="shared" si="503"/>
        <v>-</v>
      </c>
      <c r="CA788" s="187"/>
      <c r="CB788" s="197"/>
      <c r="CC788" s="202" t="str">
        <f t="shared" si="504"/>
        <v>-</v>
      </c>
      <c r="CD788" s="187"/>
      <c r="CE788" s="197"/>
      <c r="CF788" s="202" t="str">
        <f t="shared" si="505"/>
        <v>-</v>
      </c>
      <c r="CG788" s="187"/>
      <c r="CH788" s="197"/>
      <c r="CI788" s="202" t="str">
        <f t="shared" si="506"/>
        <v>-</v>
      </c>
      <c r="CJ788" s="187"/>
      <c r="CK788" s="197"/>
      <c r="CL788" s="202" t="str">
        <f t="shared" si="513"/>
        <v>-</v>
      </c>
      <c r="CM788" s="187"/>
      <c r="CN788" s="197"/>
      <c r="CO788" s="202" t="str">
        <f t="shared" si="514"/>
        <v>-</v>
      </c>
      <c r="CP788" s="187"/>
      <c r="CQ788" s="197"/>
      <c r="CR788" s="202" t="str">
        <f t="shared" si="507"/>
        <v>-</v>
      </c>
      <c r="CS788" s="187"/>
      <c r="CT788" s="197"/>
      <c r="CU788" s="202" t="str">
        <f t="shared" si="515"/>
        <v>-</v>
      </c>
      <c r="CV788" s="187"/>
      <c r="CW788" s="197"/>
      <c r="CX788" s="202" t="str">
        <f t="shared" si="516"/>
        <v>-</v>
      </c>
      <c r="CY788" s="187"/>
      <c r="CZ788" s="197"/>
      <c r="DA788" s="202" t="str">
        <f t="shared" si="508"/>
        <v>-</v>
      </c>
      <c r="DB788" s="187"/>
      <c r="DC788" s="197"/>
      <c r="DD788" s="202" t="str">
        <f t="shared" si="517"/>
        <v>-</v>
      </c>
      <c r="DE788" s="187"/>
      <c r="DF788" s="197"/>
      <c r="DG788" s="202" t="str">
        <f t="shared" si="518"/>
        <v>-</v>
      </c>
      <c r="DH788" s="187"/>
      <c r="DI788" s="103">
        <f t="shared" si="509"/>
        <v>3</v>
      </c>
      <c r="DJ788" s="103">
        <f t="shared" si="510"/>
        <v>1</v>
      </c>
      <c r="DK788" s="200">
        <f t="shared" si="519"/>
        <v>33.333333333333329</v>
      </c>
      <c r="DL788" s="201">
        <f t="shared" si="520"/>
        <v>2</v>
      </c>
    </row>
    <row r="789" spans="1:116" ht="24.95" customHeight="1">
      <c r="A789" s="163"/>
      <c r="B789" s="48" t="s">
        <v>1599</v>
      </c>
      <c r="C789" s="48"/>
      <c r="D789" s="14" t="s">
        <v>1793</v>
      </c>
      <c r="E789" s="11" t="s">
        <v>1794</v>
      </c>
      <c r="F789" s="12" t="s">
        <v>989</v>
      </c>
      <c r="G789" s="12" t="s">
        <v>994</v>
      </c>
      <c r="H789" s="40" t="s">
        <v>523</v>
      </c>
      <c r="I789" s="41" t="s">
        <v>532</v>
      </c>
      <c r="J789" s="78" t="str">
        <f t="shared" si="482"/>
        <v xml:space="preserve">C4 </v>
      </c>
      <c r="K789" s="197" t="s">
        <v>1192</v>
      </c>
      <c r="L789" s="202" t="str">
        <f t="shared" si="511"/>
        <v>-</v>
      </c>
      <c r="M789" s="188"/>
      <c r="N789" s="197" t="s">
        <v>1192</v>
      </c>
      <c r="O789" s="202" t="str">
        <f t="shared" si="483"/>
        <v>-</v>
      </c>
      <c r="P789" s="187"/>
      <c r="Q789" s="197" t="s">
        <v>1192</v>
      </c>
      <c r="R789" s="202" t="str">
        <f t="shared" si="484"/>
        <v>-</v>
      </c>
      <c r="S789" s="187"/>
      <c r="T789" s="197"/>
      <c r="U789" s="202" t="str">
        <f t="shared" si="485"/>
        <v>-</v>
      </c>
      <c r="V789" s="187"/>
      <c r="W789" s="197"/>
      <c r="X789" s="202" t="str">
        <f t="shared" si="486"/>
        <v>-</v>
      </c>
      <c r="Y789" s="187"/>
      <c r="Z789" s="197"/>
      <c r="AA789" s="202" t="str">
        <f t="shared" si="487"/>
        <v>-</v>
      </c>
      <c r="AB789" s="187"/>
      <c r="AC789" s="197"/>
      <c r="AD789" s="202" t="str">
        <f t="shared" si="512"/>
        <v>-</v>
      </c>
      <c r="AE789" s="187"/>
      <c r="AF789" s="197"/>
      <c r="AG789" s="202" t="str">
        <f t="shared" si="488"/>
        <v>-</v>
      </c>
      <c r="AH789" s="187"/>
      <c r="AI789" s="197"/>
      <c r="AJ789" s="202" t="str">
        <f t="shared" si="489"/>
        <v>-</v>
      </c>
      <c r="AK789" s="187"/>
      <c r="AL789" s="197"/>
      <c r="AM789" s="202" t="str">
        <f t="shared" si="490"/>
        <v>-</v>
      </c>
      <c r="AN789" s="187"/>
      <c r="AO789" s="197"/>
      <c r="AP789" s="202" t="str">
        <f t="shared" si="491"/>
        <v>-</v>
      </c>
      <c r="AQ789" s="187"/>
      <c r="AR789" s="197"/>
      <c r="AS789" s="202" t="str">
        <f t="shared" si="492"/>
        <v>-</v>
      </c>
      <c r="AT789" s="187"/>
      <c r="AU789" s="197"/>
      <c r="AV789" s="202" t="str">
        <f t="shared" si="493"/>
        <v>-</v>
      </c>
      <c r="AW789" s="187"/>
      <c r="AX789" s="197"/>
      <c r="AY789" s="202" t="str">
        <f t="shared" si="494"/>
        <v>-</v>
      </c>
      <c r="AZ789" s="187"/>
      <c r="BA789" s="197"/>
      <c r="BB789" s="202" t="str">
        <f t="shared" si="495"/>
        <v>-</v>
      </c>
      <c r="BC789" s="187"/>
      <c r="BD789" s="197"/>
      <c r="BE789" s="202" t="str">
        <f t="shared" si="496"/>
        <v>-</v>
      </c>
      <c r="BF789" s="187"/>
      <c r="BG789" s="197"/>
      <c r="BH789" s="202" t="str">
        <f t="shared" si="497"/>
        <v>-</v>
      </c>
      <c r="BI789" s="187"/>
      <c r="BJ789" s="197"/>
      <c r="BK789" s="202" t="str">
        <f t="shared" si="498"/>
        <v>-</v>
      </c>
      <c r="BL789" s="187"/>
      <c r="BM789" s="197"/>
      <c r="BN789" s="202" t="str">
        <f t="shared" si="499"/>
        <v>-</v>
      </c>
      <c r="BO789" s="187"/>
      <c r="BP789" s="197"/>
      <c r="BQ789" s="202" t="str">
        <f t="shared" si="500"/>
        <v>-</v>
      </c>
      <c r="BR789" s="187"/>
      <c r="BS789" s="197"/>
      <c r="BT789" s="202" t="str">
        <f t="shared" si="501"/>
        <v>-</v>
      </c>
      <c r="BU789" s="187"/>
      <c r="BV789" s="197"/>
      <c r="BW789" s="202" t="str">
        <f t="shared" si="502"/>
        <v>-</v>
      </c>
      <c r="BX789" s="187"/>
      <c r="BY789" s="197"/>
      <c r="BZ789" s="202" t="str">
        <f t="shared" si="503"/>
        <v>-</v>
      </c>
      <c r="CA789" s="187"/>
      <c r="CB789" s="197"/>
      <c r="CC789" s="202" t="str">
        <f t="shared" si="504"/>
        <v>-</v>
      </c>
      <c r="CD789" s="187"/>
      <c r="CE789" s="197"/>
      <c r="CF789" s="202" t="str">
        <f t="shared" si="505"/>
        <v>-</v>
      </c>
      <c r="CG789" s="187"/>
      <c r="CH789" s="197"/>
      <c r="CI789" s="202" t="str">
        <f t="shared" si="506"/>
        <v>-</v>
      </c>
      <c r="CJ789" s="187"/>
      <c r="CK789" s="197"/>
      <c r="CL789" s="202" t="str">
        <f t="shared" si="513"/>
        <v>-</v>
      </c>
      <c r="CM789" s="187"/>
      <c r="CN789" s="197"/>
      <c r="CO789" s="202" t="str">
        <f t="shared" si="514"/>
        <v>-</v>
      </c>
      <c r="CP789" s="187"/>
      <c r="CQ789" s="197"/>
      <c r="CR789" s="202" t="str">
        <f t="shared" si="507"/>
        <v>-</v>
      </c>
      <c r="CS789" s="187"/>
      <c r="CT789" s="197"/>
      <c r="CU789" s="202" t="str">
        <f t="shared" si="515"/>
        <v>-</v>
      </c>
      <c r="CV789" s="187"/>
      <c r="CW789" s="197"/>
      <c r="CX789" s="202" t="str">
        <f t="shared" si="516"/>
        <v>-</v>
      </c>
      <c r="CY789" s="187"/>
      <c r="CZ789" s="197"/>
      <c r="DA789" s="202" t="str">
        <f t="shared" si="508"/>
        <v>-</v>
      </c>
      <c r="DB789" s="187"/>
      <c r="DC789" s="197"/>
      <c r="DD789" s="202" t="str">
        <f t="shared" si="517"/>
        <v>-</v>
      </c>
      <c r="DE789" s="187"/>
      <c r="DF789" s="197"/>
      <c r="DG789" s="202" t="str">
        <f t="shared" si="518"/>
        <v>-</v>
      </c>
      <c r="DH789" s="187"/>
      <c r="DI789" s="103">
        <f t="shared" si="509"/>
        <v>3</v>
      </c>
      <c r="DJ789" s="103">
        <f t="shared" si="510"/>
        <v>0</v>
      </c>
      <c r="DK789" s="200">
        <f t="shared" si="519"/>
        <v>0</v>
      </c>
      <c r="DL789" s="201">
        <f t="shared" si="520"/>
        <v>1</v>
      </c>
    </row>
    <row r="790" spans="1:116" ht="24.95" customHeight="1">
      <c r="B790" s="48" t="s">
        <v>1599</v>
      </c>
      <c r="C790" s="14" t="s">
        <v>1795</v>
      </c>
      <c r="D790" s="14" t="s">
        <v>2134</v>
      </c>
      <c r="E790" s="11" t="s">
        <v>1796</v>
      </c>
      <c r="F790" s="12" t="s">
        <v>992</v>
      </c>
      <c r="G790" s="12" t="s">
        <v>938</v>
      </c>
      <c r="H790" s="40" t="s">
        <v>523</v>
      </c>
      <c r="I790" s="41" t="s">
        <v>532</v>
      </c>
      <c r="J790" s="78" t="str">
        <f t="shared" si="482"/>
        <v xml:space="preserve">C4 </v>
      </c>
      <c r="K790" s="197" t="s">
        <v>1192</v>
      </c>
      <c r="L790" s="202" t="str">
        <f t="shared" si="511"/>
        <v>A</v>
      </c>
      <c r="M790" s="189" t="s">
        <v>2066</v>
      </c>
      <c r="N790" s="197" t="s">
        <v>1192</v>
      </c>
      <c r="O790" s="202" t="str">
        <f t="shared" si="483"/>
        <v>-</v>
      </c>
      <c r="P790" s="187"/>
      <c r="Q790" s="197" t="s">
        <v>1192</v>
      </c>
      <c r="R790" s="202" t="str">
        <f t="shared" si="484"/>
        <v>-</v>
      </c>
      <c r="S790" s="187"/>
      <c r="T790" s="197"/>
      <c r="U790" s="202" t="str">
        <f t="shared" si="485"/>
        <v>-</v>
      </c>
      <c r="V790" s="187"/>
      <c r="W790" s="197"/>
      <c r="X790" s="202" t="str">
        <f t="shared" si="486"/>
        <v>-</v>
      </c>
      <c r="Y790" s="187"/>
      <c r="Z790" s="197"/>
      <c r="AA790" s="202" t="str">
        <f t="shared" si="487"/>
        <v>-</v>
      </c>
      <c r="AB790" s="187"/>
      <c r="AC790" s="197"/>
      <c r="AD790" s="202" t="str">
        <f t="shared" si="512"/>
        <v>-</v>
      </c>
      <c r="AE790" s="187"/>
      <c r="AF790" s="197"/>
      <c r="AG790" s="202" t="str">
        <f t="shared" si="488"/>
        <v>-</v>
      </c>
      <c r="AH790" s="187"/>
      <c r="AI790" s="197"/>
      <c r="AJ790" s="202" t="str">
        <f t="shared" si="489"/>
        <v>-</v>
      </c>
      <c r="AK790" s="187"/>
      <c r="AL790" s="197"/>
      <c r="AM790" s="202" t="str">
        <f t="shared" si="490"/>
        <v>-</v>
      </c>
      <c r="AN790" s="187"/>
      <c r="AO790" s="197"/>
      <c r="AP790" s="202" t="str">
        <f t="shared" si="491"/>
        <v>-</v>
      </c>
      <c r="AQ790" s="187"/>
      <c r="AR790" s="197"/>
      <c r="AS790" s="202" t="str">
        <f t="shared" si="492"/>
        <v>-</v>
      </c>
      <c r="AT790" s="187"/>
      <c r="AU790" s="197"/>
      <c r="AV790" s="202" t="str">
        <f t="shared" si="493"/>
        <v>-</v>
      </c>
      <c r="AW790" s="187"/>
      <c r="AX790" s="197"/>
      <c r="AY790" s="202" t="str">
        <f t="shared" si="494"/>
        <v>-</v>
      </c>
      <c r="AZ790" s="187"/>
      <c r="BA790" s="197"/>
      <c r="BB790" s="202" t="str">
        <f t="shared" si="495"/>
        <v>-</v>
      </c>
      <c r="BC790" s="187"/>
      <c r="BD790" s="197"/>
      <c r="BE790" s="202" t="str">
        <f t="shared" si="496"/>
        <v>-</v>
      </c>
      <c r="BF790" s="187"/>
      <c r="BG790" s="197"/>
      <c r="BH790" s="202" t="str">
        <f t="shared" si="497"/>
        <v>-</v>
      </c>
      <c r="BI790" s="187"/>
      <c r="BJ790" s="197"/>
      <c r="BK790" s="202" t="str">
        <f t="shared" si="498"/>
        <v>-</v>
      </c>
      <c r="BL790" s="187"/>
      <c r="BM790" s="197"/>
      <c r="BN790" s="202" t="str">
        <f t="shared" si="499"/>
        <v>-</v>
      </c>
      <c r="BO790" s="187"/>
      <c r="BP790" s="197"/>
      <c r="BQ790" s="202" t="str">
        <f t="shared" si="500"/>
        <v>-</v>
      </c>
      <c r="BR790" s="187"/>
      <c r="BS790" s="197"/>
      <c r="BT790" s="202" t="str">
        <f t="shared" si="501"/>
        <v>-</v>
      </c>
      <c r="BU790" s="187"/>
      <c r="BV790" s="197"/>
      <c r="BW790" s="202" t="str">
        <f t="shared" si="502"/>
        <v>-</v>
      </c>
      <c r="BX790" s="187"/>
      <c r="BY790" s="197"/>
      <c r="BZ790" s="202" t="str">
        <f t="shared" si="503"/>
        <v>-</v>
      </c>
      <c r="CA790" s="187"/>
      <c r="CB790" s="197"/>
      <c r="CC790" s="202" t="str">
        <f t="shared" si="504"/>
        <v>-</v>
      </c>
      <c r="CD790" s="187"/>
      <c r="CE790" s="197"/>
      <c r="CF790" s="202" t="str">
        <f t="shared" si="505"/>
        <v>-</v>
      </c>
      <c r="CG790" s="187"/>
      <c r="CH790" s="197"/>
      <c r="CI790" s="202" t="str">
        <f t="shared" si="506"/>
        <v>-</v>
      </c>
      <c r="CJ790" s="187"/>
      <c r="CK790" s="197"/>
      <c r="CL790" s="202" t="str">
        <f t="shared" si="513"/>
        <v>-</v>
      </c>
      <c r="CM790" s="187"/>
      <c r="CN790" s="197"/>
      <c r="CO790" s="202" t="str">
        <f t="shared" si="514"/>
        <v>-</v>
      </c>
      <c r="CP790" s="187"/>
      <c r="CQ790" s="197"/>
      <c r="CR790" s="202" t="str">
        <f t="shared" si="507"/>
        <v>-</v>
      </c>
      <c r="CS790" s="187"/>
      <c r="CT790" s="197"/>
      <c r="CU790" s="202" t="str">
        <f t="shared" si="515"/>
        <v>-</v>
      </c>
      <c r="CV790" s="187"/>
      <c r="CW790" s="197"/>
      <c r="CX790" s="202" t="str">
        <f t="shared" si="516"/>
        <v>-</v>
      </c>
      <c r="CY790" s="187"/>
      <c r="CZ790" s="197"/>
      <c r="DA790" s="202" t="str">
        <f t="shared" si="508"/>
        <v>-</v>
      </c>
      <c r="DB790" s="187"/>
      <c r="DC790" s="197"/>
      <c r="DD790" s="202" t="str">
        <f t="shared" si="517"/>
        <v>-</v>
      </c>
      <c r="DE790" s="187"/>
      <c r="DF790" s="197"/>
      <c r="DG790" s="202" t="str">
        <f t="shared" si="518"/>
        <v>-</v>
      </c>
      <c r="DH790" s="187"/>
      <c r="DI790" s="103">
        <f t="shared" si="509"/>
        <v>3</v>
      </c>
      <c r="DJ790" s="103">
        <f t="shared" si="510"/>
        <v>1</v>
      </c>
      <c r="DK790" s="200">
        <f t="shared" si="519"/>
        <v>33.333333333333329</v>
      </c>
      <c r="DL790" s="201">
        <f t="shared" si="520"/>
        <v>2</v>
      </c>
    </row>
    <row r="791" spans="1:116" ht="24.95" customHeight="1">
      <c r="B791" s="48" t="s">
        <v>1599</v>
      </c>
      <c r="C791" s="14" t="s">
        <v>1797</v>
      </c>
      <c r="D791" s="14" t="s">
        <v>2135</v>
      </c>
      <c r="E791" s="11" t="s">
        <v>1798</v>
      </c>
      <c r="F791" s="12" t="s">
        <v>992</v>
      </c>
      <c r="G791" s="12" t="s">
        <v>938</v>
      </c>
      <c r="H791" s="40" t="s">
        <v>523</v>
      </c>
      <c r="I791" s="41" t="s">
        <v>532</v>
      </c>
      <c r="J791" s="78" t="str">
        <f t="shared" si="482"/>
        <v xml:space="preserve">C4 </v>
      </c>
      <c r="K791" s="197" t="s">
        <v>1192</v>
      </c>
      <c r="L791" s="202" t="str">
        <f t="shared" si="511"/>
        <v>A</v>
      </c>
      <c r="M791" s="189" t="s">
        <v>2066</v>
      </c>
      <c r="N791" s="197" t="s">
        <v>1192</v>
      </c>
      <c r="O791" s="202" t="str">
        <f t="shared" si="483"/>
        <v>-</v>
      </c>
      <c r="P791" s="187"/>
      <c r="Q791" s="197" t="s">
        <v>1192</v>
      </c>
      <c r="R791" s="202" t="str">
        <f t="shared" si="484"/>
        <v>-</v>
      </c>
      <c r="S791" s="187"/>
      <c r="T791" s="197"/>
      <c r="U791" s="202" t="str">
        <f t="shared" si="485"/>
        <v>-</v>
      </c>
      <c r="V791" s="187"/>
      <c r="W791" s="197"/>
      <c r="X791" s="202" t="str">
        <f t="shared" si="486"/>
        <v>-</v>
      </c>
      <c r="Y791" s="187"/>
      <c r="Z791" s="197"/>
      <c r="AA791" s="202" t="str">
        <f t="shared" si="487"/>
        <v>-</v>
      </c>
      <c r="AB791" s="187"/>
      <c r="AC791" s="197"/>
      <c r="AD791" s="202" t="str">
        <f t="shared" si="512"/>
        <v>-</v>
      </c>
      <c r="AE791" s="187"/>
      <c r="AF791" s="197"/>
      <c r="AG791" s="202" t="str">
        <f t="shared" si="488"/>
        <v>-</v>
      </c>
      <c r="AH791" s="187"/>
      <c r="AI791" s="197"/>
      <c r="AJ791" s="202" t="str">
        <f t="shared" si="489"/>
        <v>-</v>
      </c>
      <c r="AK791" s="187"/>
      <c r="AL791" s="197"/>
      <c r="AM791" s="202" t="str">
        <f t="shared" si="490"/>
        <v>-</v>
      </c>
      <c r="AN791" s="187"/>
      <c r="AO791" s="197"/>
      <c r="AP791" s="202" t="str">
        <f t="shared" si="491"/>
        <v>-</v>
      </c>
      <c r="AQ791" s="187"/>
      <c r="AR791" s="197"/>
      <c r="AS791" s="202" t="str">
        <f t="shared" si="492"/>
        <v>-</v>
      </c>
      <c r="AT791" s="187"/>
      <c r="AU791" s="197"/>
      <c r="AV791" s="202" t="str">
        <f t="shared" si="493"/>
        <v>-</v>
      </c>
      <c r="AW791" s="187"/>
      <c r="AX791" s="197"/>
      <c r="AY791" s="202" t="str">
        <f t="shared" si="494"/>
        <v>-</v>
      </c>
      <c r="AZ791" s="187"/>
      <c r="BA791" s="197"/>
      <c r="BB791" s="202" t="str">
        <f t="shared" si="495"/>
        <v>-</v>
      </c>
      <c r="BC791" s="187"/>
      <c r="BD791" s="197"/>
      <c r="BE791" s="202" t="str">
        <f t="shared" si="496"/>
        <v>-</v>
      </c>
      <c r="BF791" s="187"/>
      <c r="BG791" s="197"/>
      <c r="BH791" s="202" t="str">
        <f t="shared" si="497"/>
        <v>-</v>
      </c>
      <c r="BI791" s="187"/>
      <c r="BJ791" s="197"/>
      <c r="BK791" s="202" t="str">
        <f t="shared" si="498"/>
        <v>-</v>
      </c>
      <c r="BL791" s="187"/>
      <c r="BM791" s="197"/>
      <c r="BN791" s="202" t="str">
        <f t="shared" si="499"/>
        <v>-</v>
      </c>
      <c r="BO791" s="187"/>
      <c r="BP791" s="197"/>
      <c r="BQ791" s="202" t="str">
        <f t="shared" si="500"/>
        <v>-</v>
      </c>
      <c r="BR791" s="187"/>
      <c r="BS791" s="197"/>
      <c r="BT791" s="202" t="str">
        <f t="shared" si="501"/>
        <v>-</v>
      </c>
      <c r="BU791" s="187"/>
      <c r="BV791" s="197"/>
      <c r="BW791" s="202" t="str">
        <f t="shared" si="502"/>
        <v>-</v>
      </c>
      <c r="BX791" s="187"/>
      <c r="BY791" s="197"/>
      <c r="BZ791" s="202" t="str">
        <f t="shared" si="503"/>
        <v>-</v>
      </c>
      <c r="CA791" s="187"/>
      <c r="CB791" s="197"/>
      <c r="CC791" s="202" t="str">
        <f t="shared" si="504"/>
        <v>-</v>
      </c>
      <c r="CD791" s="187"/>
      <c r="CE791" s="197"/>
      <c r="CF791" s="202" t="str">
        <f t="shared" si="505"/>
        <v>-</v>
      </c>
      <c r="CG791" s="187"/>
      <c r="CH791" s="197"/>
      <c r="CI791" s="202" t="str">
        <f t="shared" si="506"/>
        <v>-</v>
      </c>
      <c r="CJ791" s="187"/>
      <c r="CK791" s="197"/>
      <c r="CL791" s="202" t="str">
        <f t="shared" si="513"/>
        <v>-</v>
      </c>
      <c r="CM791" s="187"/>
      <c r="CN791" s="197"/>
      <c r="CO791" s="202" t="str">
        <f t="shared" si="514"/>
        <v>-</v>
      </c>
      <c r="CP791" s="187"/>
      <c r="CQ791" s="197"/>
      <c r="CR791" s="202" t="str">
        <f t="shared" si="507"/>
        <v>-</v>
      </c>
      <c r="CS791" s="187"/>
      <c r="CT791" s="197"/>
      <c r="CU791" s="202" t="str">
        <f t="shared" si="515"/>
        <v>-</v>
      </c>
      <c r="CV791" s="187"/>
      <c r="CW791" s="197"/>
      <c r="CX791" s="202" t="str">
        <f t="shared" si="516"/>
        <v>-</v>
      </c>
      <c r="CY791" s="187"/>
      <c r="CZ791" s="197"/>
      <c r="DA791" s="202" t="str">
        <f t="shared" si="508"/>
        <v>-</v>
      </c>
      <c r="DB791" s="187"/>
      <c r="DC791" s="197"/>
      <c r="DD791" s="202" t="str">
        <f t="shared" si="517"/>
        <v>-</v>
      </c>
      <c r="DE791" s="187"/>
      <c r="DF791" s="197"/>
      <c r="DG791" s="202" t="str">
        <f t="shared" si="518"/>
        <v>-</v>
      </c>
      <c r="DH791" s="187"/>
      <c r="DI791" s="103">
        <f t="shared" si="509"/>
        <v>3</v>
      </c>
      <c r="DJ791" s="103">
        <f t="shared" si="510"/>
        <v>1</v>
      </c>
      <c r="DK791" s="200">
        <f t="shared" si="519"/>
        <v>33.333333333333329</v>
      </c>
      <c r="DL791" s="201">
        <f t="shared" si="520"/>
        <v>2</v>
      </c>
    </row>
    <row r="792" spans="1:116" ht="24.95" customHeight="1">
      <c r="B792" s="48" t="s">
        <v>1599</v>
      </c>
      <c r="C792" s="14" t="s">
        <v>1799</v>
      </c>
      <c r="D792" s="14" t="s">
        <v>2123</v>
      </c>
      <c r="E792" s="11" t="s">
        <v>1800</v>
      </c>
      <c r="F792" s="12" t="s">
        <v>989</v>
      </c>
      <c r="G792" s="12" t="s">
        <v>994</v>
      </c>
      <c r="H792" s="40" t="s">
        <v>523</v>
      </c>
      <c r="I792" s="41" t="s">
        <v>532</v>
      </c>
      <c r="J792" s="78" t="str">
        <f t="shared" si="482"/>
        <v xml:space="preserve">C4 </v>
      </c>
      <c r="K792" s="197" t="s">
        <v>1192</v>
      </c>
      <c r="L792" s="202" t="str">
        <f t="shared" si="511"/>
        <v>A</v>
      </c>
      <c r="M792" s="189" t="s">
        <v>2066</v>
      </c>
      <c r="N792" s="197" t="s">
        <v>1192</v>
      </c>
      <c r="O792" s="202" t="str">
        <f t="shared" si="483"/>
        <v>-</v>
      </c>
      <c r="P792" s="187"/>
      <c r="Q792" s="197" t="s">
        <v>1192</v>
      </c>
      <c r="R792" s="202" t="str">
        <f t="shared" si="484"/>
        <v>-</v>
      </c>
      <c r="S792" s="187"/>
      <c r="T792" s="197"/>
      <c r="U792" s="202" t="str">
        <f t="shared" si="485"/>
        <v>-</v>
      </c>
      <c r="V792" s="187"/>
      <c r="W792" s="197"/>
      <c r="X792" s="202" t="str">
        <f t="shared" si="486"/>
        <v>-</v>
      </c>
      <c r="Y792" s="187"/>
      <c r="Z792" s="197"/>
      <c r="AA792" s="202" t="str">
        <f t="shared" si="487"/>
        <v>-</v>
      </c>
      <c r="AB792" s="187"/>
      <c r="AC792" s="197"/>
      <c r="AD792" s="202" t="str">
        <f t="shared" si="512"/>
        <v>-</v>
      </c>
      <c r="AE792" s="187"/>
      <c r="AF792" s="197"/>
      <c r="AG792" s="202" t="str">
        <f t="shared" si="488"/>
        <v>-</v>
      </c>
      <c r="AH792" s="187"/>
      <c r="AI792" s="197"/>
      <c r="AJ792" s="202" t="str">
        <f t="shared" si="489"/>
        <v>-</v>
      </c>
      <c r="AK792" s="187"/>
      <c r="AL792" s="197"/>
      <c r="AM792" s="202" t="str">
        <f t="shared" si="490"/>
        <v>-</v>
      </c>
      <c r="AN792" s="187"/>
      <c r="AO792" s="197"/>
      <c r="AP792" s="202" t="str">
        <f t="shared" si="491"/>
        <v>-</v>
      </c>
      <c r="AQ792" s="187"/>
      <c r="AR792" s="197"/>
      <c r="AS792" s="202" t="str">
        <f t="shared" si="492"/>
        <v>-</v>
      </c>
      <c r="AT792" s="187"/>
      <c r="AU792" s="197"/>
      <c r="AV792" s="202" t="str">
        <f t="shared" si="493"/>
        <v>-</v>
      </c>
      <c r="AW792" s="187"/>
      <c r="AX792" s="197"/>
      <c r="AY792" s="202" t="str">
        <f t="shared" si="494"/>
        <v>-</v>
      </c>
      <c r="AZ792" s="187"/>
      <c r="BA792" s="197"/>
      <c r="BB792" s="202" t="str">
        <f t="shared" si="495"/>
        <v>-</v>
      </c>
      <c r="BC792" s="187"/>
      <c r="BD792" s="197"/>
      <c r="BE792" s="202" t="str">
        <f t="shared" si="496"/>
        <v>-</v>
      </c>
      <c r="BF792" s="187"/>
      <c r="BG792" s="197"/>
      <c r="BH792" s="202" t="str">
        <f t="shared" si="497"/>
        <v>-</v>
      </c>
      <c r="BI792" s="187"/>
      <c r="BJ792" s="197"/>
      <c r="BK792" s="202" t="str">
        <f t="shared" si="498"/>
        <v>-</v>
      </c>
      <c r="BL792" s="187"/>
      <c r="BM792" s="197"/>
      <c r="BN792" s="202" t="str">
        <f t="shared" si="499"/>
        <v>-</v>
      </c>
      <c r="BO792" s="187"/>
      <c r="BP792" s="197"/>
      <c r="BQ792" s="202" t="str">
        <f t="shared" si="500"/>
        <v>-</v>
      </c>
      <c r="BR792" s="187"/>
      <c r="BS792" s="197"/>
      <c r="BT792" s="202" t="str">
        <f t="shared" si="501"/>
        <v>-</v>
      </c>
      <c r="BU792" s="187"/>
      <c r="BV792" s="197"/>
      <c r="BW792" s="202" t="str">
        <f t="shared" si="502"/>
        <v>-</v>
      </c>
      <c r="BX792" s="187"/>
      <c r="BY792" s="197"/>
      <c r="BZ792" s="202" t="str">
        <f t="shared" si="503"/>
        <v>-</v>
      </c>
      <c r="CA792" s="187"/>
      <c r="CB792" s="197"/>
      <c r="CC792" s="202" t="str">
        <f t="shared" si="504"/>
        <v>-</v>
      </c>
      <c r="CD792" s="187"/>
      <c r="CE792" s="197"/>
      <c r="CF792" s="202" t="str">
        <f t="shared" si="505"/>
        <v>-</v>
      </c>
      <c r="CG792" s="187"/>
      <c r="CH792" s="197"/>
      <c r="CI792" s="202" t="str">
        <f t="shared" si="506"/>
        <v>-</v>
      </c>
      <c r="CJ792" s="187"/>
      <c r="CK792" s="197"/>
      <c r="CL792" s="202" t="str">
        <f t="shared" si="513"/>
        <v>-</v>
      </c>
      <c r="CM792" s="187"/>
      <c r="CN792" s="197"/>
      <c r="CO792" s="202" t="str">
        <f t="shared" si="514"/>
        <v>-</v>
      </c>
      <c r="CP792" s="187"/>
      <c r="CQ792" s="197"/>
      <c r="CR792" s="202" t="str">
        <f t="shared" si="507"/>
        <v>-</v>
      </c>
      <c r="CS792" s="187"/>
      <c r="CT792" s="197"/>
      <c r="CU792" s="202" t="str">
        <f t="shared" si="515"/>
        <v>-</v>
      </c>
      <c r="CV792" s="187"/>
      <c r="CW792" s="197"/>
      <c r="CX792" s="202" t="str">
        <f t="shared" si="516"/>
        <v>-</v>
      </c>
      <c r="CY792" s="187"/>
      <c r="CZ792" s="197"/>
      <c r="DA792" s="202" t="str">
        <f t="shared" si="508"/>
        <v>-</v>
      </c>
      <c r="DB792" s="187"/>
      <c r="DC792" s="197"/>
      <c r="DD792" s="202" t="str">
        <f t="shared" si="517"/>
        <v>-</v>
      </c>
      <c r="DE792" s="187"/>
      <c r="DF792" s="197"/>
      <c r="DG792" s="202" t="str">
        <f t="shared" si="518"/>
        <v>-</v>
      </c>
      <c r="DH792" s="187"/>
      <c r="DI792" s="103">
        <f t="shared" si="509"/>
        <v>3</v>
      </c>
      <c r="DJ792" s="103">
        <f t="shared" si="510"/>
        <v>1</v>
      </c>
      <c r="DK792" s="200">
        <f t="shared" si="519"/>
        <v>33.333333333333329</v>
      </c>
      <c r="DL792" s="201">
        <f t="shared" si="520"/>
        <v>2</v>
      </c>
    </row>
    <row r="793" spans="1:116" ht="24.95" customHeight="1">
      <c r="B793" s="48" t="s">
        <v>1599</v>
      </c>
      <c r="C793" s="14" t="s">
        <v>1801</v>
      </c>
      <c r="D793" s="14" t="s">
        <v>2124</v>
      </c>
      <c r="E793" s="11" t="s">
        <v>1802</v>
      </c>
      <c r="F793" s="12" t="s">
        <v>989</v>
      </c>
      <c r="G793" s="12" t="s">
        <v>994</v>
      </c>
      <c r="H793" s="40" t="s">
        <v>523</v>
      </c>
      <c r="I793" s="41" t="s">
        <v>532</v>
      </c>
      <c r="J793" s="78" t="str">
        <f t="shared" si="482"/>
        <v xml:space="preserve">C4 </v>
      </c>
      <c r="K793" s="197" t="s">
        <v>1192</v>
      </c>
      <c r="L793" s="202" t="str">
        <f t="shared" si="511"/>
        <v>A</v>
      </c>
      <c r="M793" s="189" t="s">
        <v>2066</v>
      </c>
      <c r="N793" s="197" t="s">
        <v>1192</v>
      </c>
      <c r="O793" s="202" t="str">
        <f t="shared" si="483"/>
        <v>-</v>
      </c>
      <c r="P793" s="187"/>
      <c r="Q793" s="197" t="s">
        <v>1192</v>
      </c>
      <c r="R793" s="202" t="str">
        <f t="shared" si="484"/>
        <v>-</v>
      </c>
      <c r="S793" s="187"/>
      <c r="T793" s="197"/>
      <c r="U793" s="202" t="str">
        <f t="shared" si="485"/>
        <v>-</v>
      </c>
      <c r="V793" s="187"/>
      <c r="W793" s="197"/>
      <c r="X793" s="202" t="str">
        <f t="shared" si="486"/>
        <v>-</v>
      </c>
      <c r="Y793" s="187"/>
      <c r="Z793" s="197"/>
      <c r="AA793" s="202" t="str">
        <f t="shared" si="487"/>
        <v>-</v>
      </c>
      <c r="AB793" s="187"/>
      <c r="AC793" s="197"/>
      <c r="AD793" s="202" t="str">
        <f t="shared" si="512"/>
        <v>-</v>
      </c>
      <c r="AE793" s="187"/>
      <c r="AF793" s="197"/>
      <c r="AG793" s="202" t="str">
        <f t="shared" si="488"/>
        <v>-</v>
      </c>
      <c r="AH793" s="187"/>
      <c r="AI793" s="197"/>
      <c r="AJ793" s="202" t="str">
        <f t="shared" si="489"/>
        <v>-</v>
      </c>
      <c r="AK793" s="187"/>
      <c r="AL793" s="197"/>
      <c r="AM793" s="202" t="str">
        <f t="shared" si="490"/>
        <v>-</v>
      </c>
      <c r="AN793" s="187"/>
      <c r="AO793" s="197"/>
      <c r="AP793" s="202" t="str">
        <f t="shared" si="491"/>
        <v>-</v>
      </c>
      <c r="AQ793" s="187"/>
      <c r="AR793" s="197"/>
      <c r="AS793" s="202" t="str">
        <f t="shared" si="492"/>
        <v>-</v>
      </c>
      <c r="AT793" s="187"/>
      <c r="AU793" s="197"/>
      <c r="AV793" s="202" t="str">
        <f t="shared" si="493"/>
        <v>-</v>
      </c>
      <c r="AW793" s="187"/>
      <c r="AX793" s="197"/>
      <c r="AY793" s="202" t="str">
        <f t="shared" si="494"/>
        <v>-</v>
      </c>
      <c r="AZ793" s="187"/>
      <c r="BA793" s="197"/>
      <c r="BB793" s="202" t="str">
        <f t="shared" si="495"/>
        <v>-</v>
      </c>
      <c r="BC793" s="187"/>
      <c r="BD793" s="197"/>
      <c r="BE793" s="202" t="str">
        <f t="shared" si="496"/>
        <v>-</v>
      </c>
      <c r="BF793" s="187"/>
      <c r="BG793" s="197"/>
      <c r="BH793" s="202" t="str">
        <f t="shared" si="497"/>
        <v>-</v>
      </c>
      <c r="BI793" s="187"/>
      <c r="BJ793" s="197"/>
      <c r="BK793" s="202" t="str">
        <f t="shared" si="498"/>
        <v>-</v>
      </c>
      <c r="BL793" s="187"/>
      <c r="BM793" s="197"/>
      <c r="BN793" s="202" t="str">
        <f t="shared" si="499"/>
        <v>-</v>
      </c>
      <c r="BO793" s="187"/>
      <c r="BP793" s="197"/>
      <c r="BQ793" s="202" t="str">
        <f t="shared" si="500"/>
        <v>-</v>
      </c>
      <c r="BR793" s="187"/>
      <c r="BS793" s="197"/>
      <c r="BT793" s="202" t="str">
        <f t="shared" si="501"/>
        <v>-</v>
      </c>
      <c r="BU793" s="187"/>
      <c r="BV793" s="197"/>
      <c r="BW793" s="202" t="str">
        <f t="shared" si="502"/>
        <v>-</v>
      </c>
      <c r="BX793" s="187"/>
      <c r="BY793" s="197"/>
      <c r="BZ793" s="202" t="str">
        <f t="shared" si="503"/>
        <v>-</v>
      </c>
      <c r="CA793" s="187"/>
      <c r="CB793" s="197"/>
      <c r="CC793" s="202" t="str">
        <f t="shared" si="504"/>
        <v>-</v>
      </c>
      <c r="CD793" s="187"/>
      <c r="CE793" s="197"/>
      <c r="CF793" s="202" t="str">
        <f t="shared" si="505"/>
        <v>-</v>
      </c>
      <c r="CG793" s="187"/>
      <c r="CH793" s="197"/>
      <c r="CI793" s="202" t="str">
        <f t="shared" si="506"/>
        <v>-</v>
      </c>
      <c r="CJ793" s="187"/>
      <c r="CK793" s="197"/>
      <c r="CL793" s="202" t="str">
        <f t="shared" si="513"/>
        <v>-</v>
      </c>
      <c r="CM793" s="187"/>
      <c r="CN793" s="197"/>
      <c r="CO793" s="202" t="str">
        <f t="shared" si="514"/>
        <v>-</v>
      </c>
      <c r="CP793" s="187"/>
      <c r="CQ793" s="197"/>
      <c r="CR793" s="202" t="str">
        <f t="shared" si="507"/>
        <v>-</v>
      </c>
      <c r="CS793" s="187"/>
      <c r="CT793" s="197"/>
      <c r="CU793" s="202" t="str">
        <f t="shared" si="515"/>
        <v>-</v>
      </c>
      <c r="CV793" s="187"/>
      <c r="CW793" s="197"/>
      <c r="CX793" s="202" t="str">
        <f t="shared" si="516"/>
        <v>-</v>
      </c>
      <c r="CY793" s="187"/>
      <c r="CZ793" s="197"/>
      <c r="DA793" s="202" t="str">
        <f t="shared" si="508"/>
        <v>-</v>
      </c>
      <c r="DB793" s="187"/>
      <c r="DC793" s="197"/>
      <c r="DD793" s="202" t="str">
        <f t="shared" si="517"/>
        <v>-</v>
      </c>
      <c r="DE793" s="187"/>
      <c r="DF793" s="197"/>
      <c r="DG793" s="202" t="str">
        <f t="shared" si="518"/>
        <v>-</v>
      </c>
      <c r="DH793" s="187"/>
      <c r="DI793" s="103">
        <f t="shared" si="509"/>
        <v>3</v>
      </c>
      <c r="DJ793" s="103">
        <f t="shared" si="510"/>
        <v>1</v>
      </c>
      <c r="DK793" s="200">
        <f t="shared" si="519"/>
        <v>33.333333333333329</v>
      </c>
      <c r="DL793" s="201">
        <f t="shared" si="520"/>
        <v>2</v>
      </c>
    </row>
    <row r="794" spans="1:116" ht="24.95" customHeight="1">
      <c r="A794" s="163"/>
      <c r="B794" s="48" t="s">
        <v>1599</v>
      </c>
      <c r="C794" s="48"/>
      <c r="D794" s="14" t="s">
        <v>1803</v>
      </c>
      <c r="E794" s="11" t="s">
        <v>1804</v>
      </c>
      <c r="F794" s="12" t="s">
        <v>989</v>
      </c>
      <c r="G794" s="12" t="s">
        <v>994</v>
      </c>
      <c r="H794" s="40" t="s">
        <v>523</v>
      </c>
      <c r="I794" s="41" t="s">
        <v>532</v>
      </c>
      <c r="J794" s="78" t="str">
        <f t="shared" si="482"/>
        <v xml:space="preserve">C4 </v>
      </c>
      <c r="K794" s="197" t="s">
        <v>1192</v>
      </c>
      <c r="L794" s="202" t="str">
        <f t="shared" si="511"/>
        <v>-</v>
      </c>
      <c r="M794" s="207"/>
      <c r="N794" s="197" t="s">
        <v>1192</v>
      </c>
      <c r="O794" s="202" t="str">
        <f t="shared" si="483"/>
        <v>-</v>
      </c>
      <c r="P794" s="187"/>
      <c r="Q794" s="197" t="s">
        <v>1192</v>
      </c>
      <c r="R794" s="202" t="str">
        <f t="shared" si="484"/>
        <v>-</v>
      </c>
      <c r="S794" s="187"/>
      <c r="T794" s="197"/>
      <c r="U794" s="202" t="str">
        <f t="shared" si="485"/>
        <v>-</v>
      </c>
      <c r="V794" s="187"/>
      <c r="W794" s="197"/>
      <c r="X794" s="202" t="str">
        <f t="shared" si="486"/>
        <v>-</v>
      </c>
      <c r="Y794" s="187"/>
      <c r="Z794" s="197"/>
      <c r="AA794" s="202" t="str">
        <f t="shared" si="487"/>
        <v>-</v>
      </c>
      <c r="AB794" s="187"/>
      <c r="AC794" s="197"/>
      <c r="AD794" s="202" t="str">
        <f t="shared" si="512"/>
        <v>-</v>
      </c>
      <c r="AE794" s="187"/>
      <c r="AF794" s="197"/>
      <c r="AG794" s="202" t="str">
        <f t="shared" si="488"/>
        <v>-</v>
      </c>
      <c r="AH794" s="187"/>
      <c r="AI794" s="197"/>
      <c r="AJ794" s="202" t="str">
        <f t="shared" si="489"/>
        <v>-</v>
      </c>
      <c r="AK794" s="187"/>
      <c r="AL794" s="197"/>
      <c r="AM794" s="202" t="str">
        <f t="shared" si="490"/>
        <v>-</v>
      </c>
      <c r="AN794" s="187"/>
      <c r="AO794" s="197"/>
      <c r="AP794" s="202" t="str">
        <f t="shared" si="491"/>
        <v>-</v>
      </c>
      <c r="AQ794" s="187"/>
      <c r="AR794" s="197"/>
      <c r="AS794" s="202" t="str">
        <f t="shared" si="492"/>
        <v>-</v>
      </c>
      <c r="AT794" s="187"/>
      <c r="AU794" s="197"/>
      <c r="AV794" s="202" t="str">
        <f t="shared" si="493"/>
        <v>-</v>
      </c>
      <c r="AW794" s="187"/>
      <c r="AX794" s="197"/>
      <c r="AY794" s="202" t="str">
        <f t="shared" si="494"/>
        <v>-</v>
      </c>
      <c r="AZ794" s="187"/>
      <c r="BA794" s="197"/>
      <c r="BB794" s="202" t="str">
        <f t="shared" si="495"/>
        <v>-</v>
      </c>
      <c r="BC794" s="187"/>
      <c r="BD794" s="197"/>
      <c r="BE794" s="202" t="str">
        <f t="shared" si="496"/>
        <v>-</v>
      </c>
      <c r="BF794" s="187"/>
      <c r="BG794" s="197"/>
      <c r="BH794" s="202" t="str">
        <f t="shared" si="497"/>
        <v>-</v>
      </c>
      <c r="BI794" s="187"/>
      <c r="BJ794" s="197"/>
      <c r="BK794" s="202" t="str">
        <f t="shared" si="498"/>
        <v>-</v>
      </c>
      <c r="BL794" s="187"/>
      <c r="BM794" s="197"/>
      <c r="BN794" s="202" t="str">
        <f t="shared" si="499"/>
        <v>-</v>
      </c>
      <c r="BO794" s="187"/>
      <c r="BP794" s="197"/>
      <c r="BQ794" s="202" t="str">
        <f t="shared" si="500"/>
        <v>-</v>
      </c>
      <c r="BR794" s="187"/>
      <c r="BS794" s="197"/>
      <c r="BT794" s="202" t="str">
        <f t="shared" si="501"/>
        <v>-</v>
      </c>
      <c r="BU794" s="187"/>
      <c r="BV794" s="197"/>
      <c r="BW794" s="202" t="str">
        <f t="shared" si="502"/>
        <v>-</v>
      </c>
      <c r="BX794" s="187"/>
      <c r="BY794" s="197"/>
      <c r="BZ794" s="202" t="str">
        <f t="shared" si="503"/>
        <v>-</v>
      </c>
      <c r="CA794" s="187"/>
      <c r="CB794" s="197"/>
      <c r="CC794" s="202" t="str">
        <f t="shared" si="504"/>
        <v>-</v>
      </c>
      <c r="CD794" s="187"/>
      <c r="CE794" s="197"/>
      <c r="CF794" s="202" t="str">
        <f t="shared" si="505"/>
        <v>-</v>
      </c>
      <c r="CG794" s="187"/>
      <c r="CH794" s="197"/>
      <c r="CI794" s="202" t="str">
        <f t="shared" si="506"/>
        <v>-</v>
      </c>
      <c r="CJ794" s="187"/>
      <c r="CK794" s="197"/>
      <c r="CL794" s="202" t="str">
        <f t="shared" si="513"/>
        <v>-</v>
      </c>
      <c r="CM794" s="187"/>
      <c r="CN794" s="197"/>
      <c r="CO794" s="202" t="str">
        <f t="shared" si="514"/>
        <v>-</v>
      </c>
      <c r="CP794" s="187"/>
      <c r="CQ794" s="197"/>
      <c r="CR794" s="202" t="str">
        <f t="shared" si="507"/>
        <v>-</v>
      </c>
      <c r="CS794" s="187"/>
      <c r="CT794" s="197"/>
      <c r="CU794" s="202" t="str">
        <f t="shared" si="515"/>
        <v>-</v>
      </c>
      <c r="CV794" s="187"/>
      <c r="CW794" s="197"/>
      <c r="CX794" s="202" t="str">
        <f t="shared" si="516"/>
        <v>-</v>
      </c>
      <c r="CY794" s="187"/>
      <c r="CZ794" s="197"/>
      <c r="DA794" s="202" t="str">
        <f t="shared" si="508"/>
        <v>-</v>
      </c>
      <c r="DB794" s="187"/>
      <c r="DC794" s="197"/>
      <c r="DD794" s="202" t="str">
        <f t="shared" si="517"/>
        <v>-</v>
      </c>
      <c r="DE794" s="187"/>
      <c r="DF794" s="197"/>
      <c r="DG794" s="202" t="str">
        <f t="shared" si="518"/>
        <v>-</v>
      </c>
      <c r="DH794" s="187"/>
      <c r="DI794" s="103">
        <f t="shared" si="509"/>
        <v>3</v>
      </c>
      <c r="DJ794" s="103">
        <f t="shared" si="510"/>
        <v>0</v>
      </c>
      <c r="DK794" s="200">
        <f t="shared" si="519"/>
        <v>0</v>
      </c>
      <c r="DL794" s="201">
        <f t="shared" si="520"/>
        <v>1</v>
      </c>
    </row>
    <row r="795" spans="1:116" ht="24.95" customHeight="1">
      <c r="B795" s="48"/>
      <c r="C795" s="14" t="s">
        <v>1805</v>
      </c>
      <c r="D795" s="14" t="s">
        <v>2125</v>
      </c>
      <c r="E795" s="11" t="s">
        <v>1806</v>
      </c>
      <c r="F795" s="12" t="s">
        <v>989</v>
      </c>
      <c r="G795" s="12" t="s">
        <v>994</v>
      </c>
      <c r="H795" s="40" t="s">
        <v>523</v>
      </c>
      <c r="I795" s="41" t="s">
        <v>532</v>
      </c>
      <c r="J795" s="78" t="str">
        <f t="shared" si="482"/>
        <v xml:space="preserve">C4 </v>
      </c>
      <c r="K795" s="197" t="s">
        <v>1192</v>
      </c>
      <c r="L795" s="202" t="str">
        <f t="shared" si="511"/>
        <v>A</v>
      </c>
      <c r="M795" s="189" t="s">
        <v>2066</v>
      </c>
      <c r="N795" s="197" t="s">
        <v>1192</v>
      </c>
      <c r="O795" s="202" t="str">
        <f t="shared" si="483"/>
        <v>-</v>
      </c>
      <c r="P795" s="187"/>
      <c r="Q795" s="197" t="s">
        <v>1192</v>
      </c>
      <c r="R795" s="202" t="str">
        <f t="shared" si="484"/>
        <v>-</v>
      </c>
      <c r="S795" s="187"/>
      <c r="T795" s="197"/>
      <c r="U795" s="202" t="str">
        <f t="shared" si="485"/>
        <v>-</v>
      </c>
      <c r="V795" s="187"/>
      <c r="W795" s="197"/>
      <c r="X795" s="202" t="str">
        <f t="shared" si="486"/>
        <v>-</v>
      </c>
      <c r="Y795" s="187"/>
      <c r="Z795" s="197"/>
      <c r="AA795" s="202" t="str">
        <f t="shared" si="487"/>
        <v>-</v>
      </c>
      <c r="AB795" s="187"/>
      <c r="AC795" s="197"/>
      <c r="AD795" s="202" t="str">
        <f t="shared" si="512"/>
        <v>-</v>
      </c>
      <c r="AE795" s="187"/>
      <c r="AF795" s="197"/>
      <c r="AG795" s="202" t="str">
        <f t="shared" si="488"/>
        <v>-</v>
      </c>
      <c r="AH795" s="187"/>
      <c r="AI795" s="197"/>
      <c r="AJ795" s="202" t="str">
        <f t="shared" si="489"/>
        <v>-</v>
      </c>
      <c r="AK795" s="187"/>
      <c r="AL795" s="197"/>
      <c r="AM795" s="202" t="str">
        <f t="shared" si="490"/>
        <v>-</v>
      </c>
      <c r="AN795" s="187"/>
      <c r="AO795" s="197"/>
      <c r="AP795" s="202" t="str">
        <f t="shared" si="491"/>
        <v>-</v>
      </c>
      <c r="AQ795" s="187"/>
      <c r="AR795" s="197"/>
      <c r="AS795" s="202" t="str">
        <f t="shared" si="492"/>
        <v>-</v>
      </c>
      <c r="AT795" s="187"/>
      <c r="AU795" s="197"/>
      <c r="AV795" s="202" t="str">
        <f t="shared" si="493"/>
        <v>-</v>
      </c>
      <c r="AW795" s="187"/>
      <c r="AX795" s="197"/>
      <c r="AY795" s="202" t="str">
        <f t="shared" si="494"/>
        <v>-</v>
      </c>
      <c r="AZ795" s="187"/>
      <c r="BA795" s="197"/>
      <c r="BB795" s="202" t="str">
        <f t="shared" si="495"/>
        <v>-</v>
      </c>
      <c r="BC795" s="187"/>
      <c r="BD795" s="197"/>
      <c r="BE795" s="202" t="str">
        <f t="shared" si="496"/>
        <v>-</v>
      </c>
      <c r="BF795" s="187"/>
      <c r="BG795" s="197"/>
      <c r="BH795" s="202" t="str">
        <f t="shared" si="497"/>
        <v>-</v>
      </c>
      <c r="BI795" s="187"/>
      <c r="BJ795" s="197"/>
      <c r="BK795" s="202" t="str">
        <f t="shared" si="498"/>
        <v>-</v>
      </c>
      <c r="BL795" s="187"/>
      <c r="BM795" s="197"/>
      <c r="BN795" s="202" t="str">
        <f t="shared" si="499"/>
        <v>-</v>
      </c>
      <c r="BO795" s="187"/>
      <c r="BP795" s="197"/>
      <c r="BQ795" s="202" t="str">
        <f t="shared" si="500"/>
        <v>-</v>
      </c>
      <c r="BR795" s="187"/>
      <c r="BS795" s="197"/>
      <c r="BT795" s="202" t="str">
        <f t="shared" si="501"/>
        <v>-</v>
      </c>
      <c r="BU795" s="187"/>
      <c r="BV795" s="197"/>
      <c r="BW795" s="202" t="str">
        <f t="shared" si="502"/>
        <v>-</v>
      </c>
      <c r="BX795" s="187"/>
      <c r="BY795" s="197"/>
      <c r="BZ795" s="202" t="str">
        <f t="shared" si="503"/>
        <v>-</v>
      </c>
      <c r="CA795" s="187"/>
      <c r="CB795" s="197"/>
      <c r="CC795" s="202" t="str">
        <f t="shared" si="504"/>
        <v>-</v>
      </c>
      <c r="CD795" s="187"/>
      <c r="CE795" s="197"/>
      <c r="CF795" s="202" t="str">
        <f t="shared" si="505"/>
        <v>-</v>
      </c>
      <c r="CG795" s="187"/>
      <c r="CH795" s="197"/>
      <c r="CI795" s="202" t="str">
        <f t="shared" si="506"/>
        <v>-</v>
      </c>
      <c r="CJ795" s="187"/>
      <c r="CK795" s="197"/>
      <c r="CL795" s="202" t="str">
        <f t="shared" si="513"/>
        <v>-</v>
      </c>
      <c r="CM795" s="187"/>
      <c r="CN795" s="197"/>
      <c r="CO795" s="202" t="str">
        <f t="shared" si="514"/>
        <v>-</v>
      </c>
      <c r="CP795" s="187"/>
      <c r="CQ795" s="197"/>
      <c r="CR795" s="202" t="str">
        <f t="shared" si="507"/>
        <v>-</v>
      </c>
      <c r="CS795" s="187"/>
      <c r="CT795" s="197"/>
      <c r="CU795" s="202" t="str">
        <f t="shared" si="515"/>
        <v>-</v>
      </c>
      <c r="CV795" s="187"/>
      <c r="CW795" s="197"/>
      <c r="CX795" s="202" t="str">
        <f t="shared" si="516"/>
        <v>-</v>
      </c>
      <c r="CY795" s="187"/>
      <c r="CZ795" s="197"/>
      <c r="DA795" s="202" t="str">
        <f t="shared" si="508"/>
        <v>-</v>
      </c>
      <c r="DB795" s="187"/>
      <c r="DC795" s="197"/>
      <c r="DD795" s="202" t="str">
        <f t="shared" si="517"/>
        <v>-</v>
      </c>
      <c r="DE795" s="187"/>
      <c r="DF795" s="197"/>
      <c r="DG795" s="202" t="str">
        <f t="shared" si="518"/>
        <v>-</v>
      </c>
      <c r="DH795" s="187"/>
      <c r="DI795" s="103">
        <f t="shared" si="509"/>
        <v>3</v>
      </c>
      <c r="DJ795" s="103">
        <f t="shared" si="510"/>
        <v>1</v>
      </c>
      <c r="DK795" s="200">
        <f t="shared" si="519"/>
        <v>33.333333333333329</v>
      </c>
      <c r="DL795" s="201">
        <f t="shared" si="520"/>
        <v>2</v>
      </c>
    </row>
    <row r="796" spans="1:116" ht="24.95" customHeight="1">
      <c r="A796" s="163"/>
      <c r="B796" s="48"/>
      <c r="C796" s="14" t="s">
        <v>1807</v>
      </c>
      <c r="D796" s="14" t="s">
        <v>2126</v>
      </c>
      <c r="E796" s="11" t="s">
        <v>1808</v>
      </c>
      <c r="F796" s="12" t="s">
        <v>989</v>
      </c>
      <c r="G796" s="12" t="s">
        <v>994</v>
      </c>
      <c r="H796" s="40" t="s">
        <v>523</v>
      </c>
      <c r="I796" s="41" t="s">
        <v>532</v>
      </c>
      <c r="J796" s="78" t="str">
        <f t="shared" si="482"/>
        <v xml:space="preserve">C4 </v>
      </c>
      <c r="K796" s="197" t="s">
        <v>1192</v>
      </c>
      <c r="L796" s="202" t="str">
        <f t="shared" si="511"/>
        <v>A</v>
      </c>
      <c r="M796" s="207">
        <v>42940</v>
      </c>
      <c r="N796" s="197" t="s">
        <v>1192</v>
      </c>
      <c r="O796" s="202" t="str">
        <f t="shared" si="483"/>
        <v>-</v>
      </c>
      <c r="P796" s="187"/>
      <c r="Q796" s="197" t="s">
        <v>1192</v>
      </c>
      <c r="R796" s="202" t="str">
        <f t="shared" si="484"/>
        <v>-</v>
      </c>
      <c r="S796" s="187"/>
      <c r="T796" s="197"/>
      <c r="U796" s="202" t="str">
        <f t="shared" si="485"/>
        <v>-</v>
      </c>
      <c r="V796" s="187"/>
      <c r="W796" s="197"/>
      <c r="X796" s="202" t="str">
        <f t="shared" si="486"/>
        <v>-</v>
      </c>
      <c r="Y796" s="187"/>
      <c r="Z796" s="197"/>
      <c r="AA796" s="202" t="str">
        <f t="shared" si="487"/>
        <v>-</v>
      </c>
      <c r="AB796" s="187"/>
      <c r="AC796" s="197"/>
      <c r="AD796" s="202" t="str">
        <f t="shared" si="512"/>
        <v>-</v>
      </c>
      <c r="AE796" s="187"/>
      <c r="AF796" s="197"/>
      <c r="AG796" s="202" t="str">
        <f t="shared" si="488"/>
        <v>-</v>
      </c>
      <c r="AH796" s="187"/>
      <c r="AI796" s="197"/>
      <c r="AJ796" s="202" t="str">
        <f t="shared" si="489"/>
        <v>-</v>
      </c>
      <c r="AK796" s="187"/>
      <c r="AL796" s="197"/>
      <c r="AM796" s="202" t="str">
        <f t="shared" si="490"/>
        <v>-</v>
      </c>
      <c r="AN796" s="187"/>
      <c r="AO796" s="197"/>
      <c r="AP796" s="202" t="str">
        <f t="shared" si="491"/>
        <v>-</v>
      </c>
      <c r="AQ796" s="187"/>
      <c r="AR796" s="197"/>
      <c r="AS796" s="202" t="str">
        <f t="shared" si="492"/>
        <v>-</v>
      </c>
      <c r="AT796" s="187"/>
      <c r="AU796" s="197"/>
      <c r="AV796" s="202" t="str">
        <f t="shared" si="493"/>
        <v>-</v>
      </c>
      <c r="AW796" s="187"/>
      <c r="AX796" s="197"/>
      <c r="AY796" s="202" t="str">
        <f t="shared" si="494"/>
        <v>-</v>
      </c>
      <c r="AZ796" s="187"/>
      <c r="BA796" s="197"/>
      <c r="BB796" s="202" t="str">
        <f t="shared" si="495"/>
        <v>-</v>
      </c>
      <c r="BC796" s="187"/>
      <c r="BD796" s="197"/>
      <c r="BE796" s="202" t="str">
        <f t="shared" si="496"/>
        <v>-</v>
      </c>
      <c r="BF796" s="187"/>
      <c r="BG796" s="197"/>
      <c r="BH796" s="202" t="str">
        <f t="shared" si="497"/>
        <v>-</v>
      </c>
      <c r="BI796" s="187"/>
      <c r="BJ796" s="197"/>
      <c r="BK796" s="202" t="str">
        <f t="shared" si="498"/>
        <v>-</v>
      </c>
      <c r="BL796" s="187"/>
      <c r="BM796" s="197"/>
      <c r="BN796" s="202" t="str">
        <f t="shared" si="499"/>
        <v>-</v>
      </c>
      <c r="BO796" s="187"/>
      <c r="BP796" s="197"/>
      <c r="BQ796" s="202" t="str">
        <f t="shared" si="500"/>
        <v>-</v>
      </c>
      <c r="BR796" s="187"/>
      <c r="BS796" s="197"/>
      <c r="BT796" s="202" t="str">
        <f t="shared" si="501"/>
        <v>-</v>
      </c>
      <c r="BU796" s="187"/>
      <c r="BV796" s="197"/>
      <c r="BW796" s="202" t="str">
        <f t="shared" si="502"/>
        <v>-</v>
      </c>
      <c r="BX796" s="187"/>
      <c r="BY796" s="197"/>
      <c r="BZ796" s="202" t="str">
        <f t="shared" si="503"/>
        <v>-</v>
      </c>
      <c r="CA796" s="187"/>
      <c r="CB796" s="197"/>
      <c r="CC796" s="202" t="str">
        <f t="shared" si="504"/>
        <v>-</v>
      </c>
      <c r="CD796" s="187"/>
      <c r="CE796" s="197"/>
      <c r="CF796" s="202" t="str">
        <f t="shared" si="505"/>
        <v>-</v>
      </c>
      <c r="CG796" s="187"/>
      <c r="CH796" s="197"/>
      <c r="CI796" s="202" t="str">
        <f t="shared" si="506"/>
        <v>-</v>
      </c>
      <c r="CJ796" s="187"/>
      <c r="CK796" s="197"/>
      <c r="CL796" s="202" t="str">
        <f t="shared" si="513"/>
        <v>-</v>
      </c>
      <c r="CM796" s="187"/>
      <c r="CN796" s="197"/>
      <c r="CO796" s="202" t="str">
        <f t="shared" si="514"/>
        <v>-</v>
      </c>
      <c r="CP796" s="187"/>
      <c r="CQ796" s="197"/>
      <c r="CR796" s="202" t="str">
        <f t="shared" si="507"/>
        <v>-</v>
      </c>
      <c r="CS796" s="187"/>
      <c r="CT796" s="197"/>
      <c r="CU796" s="202" t="str">
        <f t="shared" si="515"/>
        <v>-</v>
      </c>
      <c r="CV796" s="187"/>
      <c r="CW796" s="197"/>
      <c r="CX796" s="202" t="str">
        <f t="shared" si="516"/>
        <v>-</v>
      </c>
      <c r="CY796" s="187"/>
      <c r="CZ796" s="197"/>
      <c r="DA796" s="202" t="str">
        <f t="shared" si="508"/>
        <v>-</v>
      </c>
      <c r="DB796" s="187"/>
      <c r="DC796" s="197"/>
      <c r="DD796" s="202" t="str">
        <f t="shared" si="517"/>
        <v>-</v>
      </c>
      <c r="DE796" s="187"/>
      <c r="DF796" s="197"/>
      <c r="DG796" s="202" t="str">
        <f t="shared" si="518"/>
        <v>-</v>
      </c>
      <c r="DH796" s="187"/>
      <c r="DI796" s="103">
        <f t="shared" si="509"/>
        <v>3</v>
      </c>
      <c r="DJ796" s="103">
        <f t="shared" si="510"/>
        <v>1</v>
      </c>
      <c r="DK796" s="200">
        <f t="shared" si="519"/>
        <v>33.333333333333329</v>
      </c>
      <c r="DL796" s="201">
        <f t="shared" si="520"/>
        <v>2</v>
      </c>
    </row>
    <row r="797" spans="1:116" ht="24.95" customHeight="1">
      <c r="B797" s="48" t="s">
        <v>1599</v>
      </c>
      <c r="C797" s="14" t="s">
        <v>1809</v>
      </c>
      <c r="D797" s="14" t="s">
        <v>2127</v>
      </c>
      <c r="E797" s="11" t="s">
        <v>1810</v>
      </c>
      <c r="F797" s="12" t="s">
        <v>989</v>
      </c>
      <c r="G797" s="12" t="s">
        <v>994</v>
      </c>
      <c r="H797" s="40" t="s">
        <v>523</v>
      </c>
      <c r="I797" s="41" t="s">
        <v>532</v>
      </c>
      <c r="J797" s="78" t="str">
        <f t="shared" si="482"/>
        <v xml:space="preserve">C4 </v>
      </c>
      <c r="K797" s="197" t="s">
        <v>1192</v>
      </c>
      <c r="L797" s="202" t="str">
        <f t="shared" si="511"/>
        <v>A</v>
      </c>
      <c r="M797" s="189" t="s">
        <v>2066</v>
      </c>
      <c r="N797" s="197" t="s">
        <v>1192</v>
      </c>
      <c r="O797" s="202" t="str">
        <f t="shared" si="483"/>
        <v>-</v>
      </c>
      <c r="P797" s="187"/>
      <c r="Q797" s="197" t="s">
        <v>1192</v>
      </c>
      <c r="R797" s="202" t="str">
        <f t="shared" si="484"/>
        <v>-</v>
      </c>
      <c r="S797" s="187"/>
      <c r="T797" s="197"/>
      <c r="U797" s="202" t="str">
        <f t="shared" si="485"/>
        <v>-</v>
      </c>
      <c r="V797" s="187"/>
      <c r="W797" s="197"/>
      <c r="X797" s="202" t="str">
        <f t="shared" si="486"/>
        <v>-</v>
      </c>
      <c r="Y797" s="187"/>
      <c r="Z797" s="197"/>
      <c r="AA797" s="202" t="str">
        <f t="shared" si="487"/>
        <v>-</v>
      </c>
      <c r="AB797" s="187"/>
      <c r="AC797" s="197"/>
      <c r="AD797" s="202" t="str">
        <f t="shared" si="512"/>
        <v>-</v>
      </c>
      <c r="AE797" s="187"/>
      <c r="AF797" s="197"/>
      <c r="AG797" s="202" t="str">
        <f t="shared" si="488"/>
        <v>-</v>
      </c>
      <c r="AH797" s="187"/>
      <c r="AI797" s="197"/>
      <c r="AJ797" s="202" t="str">
        <f t="shared" si="489"/>
        <v>-</v>
      </c>
      <c r="AK797" s="187"/>
      <c r="AL797" s="197"/>
      <c r="AM797" s="202" t="str">
        <f t="shared" si="490"/>
        <v>-</v>
      </c>
      <c r="AN797" s="187"/>
      <c r="AO797" s="197"/>
      <c r="AP797" s="202" t="str">
        <f t="shared" si="491"/>
        <v>-</v>
      </c>
      <c r="AQ797" s="187"/>
      <c r="AR797" s="197"/>
      <c r="AS797" s="202" t="str">
        <f t="shared" si="492"/>
        <v>-</v>
      </c>
      <c r="AT797" s="187"/>
      <c r="AU797" s="197"/>
      <c r="AV797" s="202" t="str">
        <f t="shared" si="493"/>
        <v>-</v>
      </c>
      <c r="AW797" s="187"/>
      <c r="AX797" s="197"/>
      <c r="AY797" s="202" t="str">
        <f t="shared" si="494"/>
        <v>-</v>
      </c>
      <c r="AZ797" s="187"/>
      <c r="BA797" s="197"/>
      <c r="BB797" s="202" t="str">
        <f t="shared" si="495"/>
        <v>-</v>
      </c>
      <c r="BC797" s="187"/>
      <c r="BD797" s="197"/>
      <c r="BE797" s="202" t="str">
        <f t="shared" si="496"/>
        <v>-</v>
      </c>
      <c r="BF797" s="187"/>
      <c r="BG797" s="197"/>
      <c r="BH797" s="202" t="str">
        <f t="shared" si="497"/>
        <v>-</v>
      </c>
      <c r="BI797" s="187"/>
      <c r="BJ797" s="197"/>
      <c r="BK797" s="202" t="str">
        <f t="shared" si="498"/>
        <v>-</v>
      </c>
      <c r="BL797" s="187"/>
      <c r="BM797" s="197"/>
      <c r="BN797" s="202" t="str">
        <f t="shared" si="499"/>
        <v>-</v>
      </c>
      <c r="BO797" s="187"/>
      <c r="BP797" s="197"/>
      <c r="BQ797" s="202" t="str">
        <f t="shared" si="500"/>
        <v>-</v>
      </c>
      <c r="BR797" s="187"/>
      <c r="BS797" s="197"/>
      <c r="BT797" s="202" t="str">
        <f t="shared" si="501"/>
        <v>-</v>
      </c>
      <c r="BU797" s="187"/>
      <c r="BV797" s="197"/>
      <c r="BW797" s="202" t="str">
        <f t="shared" si="502"/>
        <v>-</v>
      </c>
      <c r="BX797" s="187"/>
      <c r="BY797" s="197"/>
      <c r="BZ797" s="202" t="str">
        <f t="shared" si="503"/>
        <v>-</v>
      </c>
      <c r="CA797" s="187"/>
      <c r="CB797" s="197"/>
      <c r="CC797" s="202" t="str">
        <f t="shared" si="504"/>
        <v>-</v>
      </c>
      <c r="CD797" s="187"/>
      <c r="CE797" s="197"/>
      <c r="CF797" s="202" t="str">
        <f t="shared" si="505"/>
        <v>-</v>
      </c>
      <c r="CG797" s="187"/>
      <c r="CH797" s="197"/>
      <c r="CI797" s="202" t="str">
        <f t="shared" si="506"/>
        <v>-</v>
      </c>
      <c r="CJ797" s="187"/>
      <c r="CK797" s="197"/>
      <c r="CL797" s="202" t="str">
        <f t="shared" si="513"/>
        <v>-</v>
      </c>
      <c r="CM797" s="187"/>
      <c r="CN797" s="197"/>
      <c r="CO797" s="202" t="str">
        <f t="shared" si="514"/>
        <v>-</v>
      </c>
      <c r="CP797" s="187"/>
      <c r="CQ797" s="197"/>
      <c r="CR797" s="202" t="str">
        <f t="shared" si="507"/>
        <v>-</v>
      </c>
      <c r="CS797" s="187"/>
      <c r="CT797" s="197"/>
      <c r="CU797" s="202" t="str">
        <f t="shared" si="515"/>
        <v>-</v>
      </c>
      <c r="CV797" s="187"/>
      <c r="CW797" s="197"/>
      <c r="CX797" s="202" t="str">
        <f t="shared" si="516"/>
        <v>-</v>
      </c>
      <c r="CY797" s="187"/>
      <c r="CZ797" s="197"/>
      <c r="DA797" s="202" t="str">
        <f t="shared" si="508"/>
        <v>-</v>
      </c>
      <c r="DB797" s="187"/>
      <c r="DC797" s="197"/>
      <c r="DD797" s="202" t="str">
        <f t="shared" si="517"/>
        <v>-</v>
      </c>
      <c r="DE797" s="187"/>
      <c r="DF797" s="197"/>
      <c r="DG797" s="202" t="str">
        <f t="shared" si="518"/>
        <v>-</v>
      </c>
      <c r="DH797" s="187"/>
      <c r="DI797" s="103">
        <f t="shared" si="509"/>
        <v>3</v>
      </c>
      <c r="DJ797" s="103">
        <f t="shared" si="510"/>
        <v>1</v>
      </c>
      <c r="DK797" s="200">
        <f t="shared" si="519"/>
        <v>33.333333333333329</v>
      </c>
      <c r="DL797" s="201">
        <f t="shared" si="520"/>
        <v>2</v>
      </c>
    </row>
    <row r="798" spans="1:116" ht="24.95" customHeight="1">
      <c r="B798" s="48"/>
      <c r="C798" s="14" t="s">
        <v>1811</v>
      </c>
      <c r="D798" s="14" t="s">
        <v>2128</v>
      </c>
      <c r="E798" s="11" t="s">
        <v>1812</v>
      </c>
      <c r="F798" s="12" t="s">
        <v>989</v>
      </c>
      <c r="G798" s="12" t="s">
        <v>994</v>
      </c>
      <c r="H798" s="40" t="s">
        <v>523</v>
      </c>
      <c r="I798" s="41" t="s">
        <v>532</v>
      </c>
      <c r="J798" s="78" t="str">
        <f t="shared" si="482"/>
        <v xml:space="preserve">C4 </v>
      </c>
      <c r="K798" s="197" t="s">
        <v>1192</v>
      </c>
      <c r="L798" s="202" t="str">
        <f t="shared" si="511"/>
        <v>A</v>
      </c>
      <c r="M798" s="189" t="s">
        <v>2066</v>
      </c>
      <c r="N798" s="197" t="s">
        <v>1192</v>
      </c>
      <c r="O798" s="202" t="str">
        <f t="shared" si="483"/>
        <v>-</v>
      </c>
      <c r="P798" s="187"/>
      <c r="Q798" s="197" t="s">
        <v>1192</v>
      </c>
      <c r="R798" s="202" t="str">
        <f t="shared" si="484"/>
        <v>-</v>
      </c>
      <c r="S798" s="187"/>
      <c r="T798" s="197"/>
      <c r="U798" s="202" t="str">
        <f t="shared" si="485"/>
        <v>-</v>
      </c>
      <c r="V798" s="187"/>
      <c r="W798" s="197"/>
      <c r="X798" s="202" t="str">
        <f t="shared" si="486"/>
        <v>-</v>
      </c>
      <c r="Y798" s="187"/>
      <c r="Z798" s="197"/>
      <c r="AA798" s="202" t="str">
        <f t="shared" si="487"/>
        <v>-</v>
      </c>
      <c r="AB798" s="187"/>
      <c r="AC798" s="197"/>
      <c r="AD798" s="202" t="str">
        <f t="shared" si="512"/>
        <v>-</v>
      </c>
      <c r="AE798" s="187"/>
      <c r="AF798" s="197"/>
      <c r="AG798" s="202" t="str">
        <f t="shared" si="488"/>
        <v>-</v>
      </c>
      <c r="AH798" s="187"/>
      <c r="AI798" s="197"/>
      <c r="AJ798" s="202" t="str">
        <f t="shared" si="489"/>
        <v>-</v>
      </c>
      <c r="AK798" s="187"/>
      <c r="AL798" s="197"/>
      <c r="AM798" s="202" t="str">
        <f t="shared" si="490"/>
        <v>-</v>
      </c>
      <c r="AN798" s="187"/>
      <c r="AO798" s="197"/>
      <c r="AP798" s="202" t="str">
        <f t="shared" si="491"/>
        <v>-</v>
      </c>
      <c r="AQ798" s="187"/>
      <c r="AR798" s="197"/>
      <c r="AS798" s="202" t="str">
        <f t="shared" si="492"/>
        <v>-</v>
      </c>
      <c r="AT798" s="187"/>
      <c r="AU798" s="197"/>
      <c r="AV798" s="202" t="str">
        <f t="shared" si="493"/>
        <v>-</v>
      </c>
      <c r="AW798" s="187"/>
      <c r="AX798" s="197"/>
      <c r="AY798" s="202" t="str">
        <f t="shared" si="494"/>
        <v>-</v>
      </c>
      <c r="AZ798" s="187"/>
      <c r="BA798" s="197"/>
      <c r="BB798" s="202" t="str">
        <f t="shared" si="495"/>
        <v>-</v>
      </c>
      <c r="BC798" s="187"/>
      <c r="BD798" s="197"/>
      <c r="BE798" s="202" t="str">
        <f t="shared" si="496"/>
        <v>-</v>
      </c>
      <c r="BF798" s="187"/>
      <c r="BG798" s="197"/>
      <c r="BH798" s="202" t="str">
        <f t="shared" si="497"/>
        <v>-</v>
      </c>
      <c r="BI798" s="187"/>
      <c r="BJ798" s="197"/>
      <c r="BK798" s="202" t="str">
        <f t="shared" si="498"/>
        <v>-</v>
      </c>
      <c r="BL798" s="187"/>
      <c r="BM798" s="197"/>
      <c r="BN798" s="202" t="str">
        <f t="shared" si="499"/>
        <v>-</v>
      </c>
      <c r="BO798" s="187"/>
      <c r="BP798" s="197"/>
      <c r="BQ798" s="202" t="str">
        <f t="shared" si="500"/>
        <v>-</v>
      </c>
      <c r="BR798" s="187"/>
      <c r="BS798" s="197"/>
      <c r="BT798" s="202" t="str">
        <f t="shared" si="501"/>
        <v>-</v>
      </c>
      <c r="BU798" s="187"/>
      <c r="BV798" s="197"/>
      <c r="BW798" s="202" t="str">
        <f t="shared" si="502"/>
        <v>-</v>
      </c>
      <c r="BX798" s="187"/>
      <c r="BY798" s="197"/>
      <c r="BZ798" s="202" t="str">
        <f t="shared" si="503"/>
        <v>-</v>
      </c>
      <c r="CA798" s="187"/>
      <c r="CB798" s="197"/>
      <c r="CC798" s="202" t="str">
        <f t="shared" si="504"/>
        <v>-</v>
      </c>
      <c r="CD798" s="187"/>
      <c r="CE798" s="197"/>
      <c r="CF798" s="202" t="str">
        <f t="shared" si="505"/>
        <v>-</v>
      </c>
      <c r="CG798" s="187"/>
      <c r="CH798" s="197"/>
      <c r="CI798" s="202" t="str">
        <f t="shared" si="506"/>
        <v>-</v>
      </c>
      <c r="CJ798" s="187"/>
      <c r="CK798" s="197"/>
      <c r="CL798" s="202" t="str">
        <f t="shared" si="513"/>
        <v>-</v>
      </c>
      <c r="CM798" s="187"/>
      <c r="CN798" s="197"/>
      <c r="CO798" s="202" t="str">
        <f t="shared" si="514"/>
        <v>-</v>
      </c>
      <c r="CP798" s="187"/>
      <c r="CQ798" s="197"/>
      <c r="CR798" s="202" t="str">
        <f t="shared" si="507"/>
        <v>-</v>
      </c>
      <c r="CS798" s="187"/>
      <c r="CT798" s="197"/>
      <c r="CU798" s="202" t="str">
        <f t="shared" si="515"/>
        <v>-</v>
      </c>
      <c r="CV798" s="187"/>
      <c r="CW798" s="197"/>
      <c r="CX798" s="202" t="str">
        <f t="shared" si="516"/>
        <v>-</v>
      </c>
      <c r="CY798" s="187"/>
      <c r="CZ798" s="197"/>
      <c r="DA798" s="202" t="str">
        <f t="shared" si="508"/>
        <v>-</v>
      </c>
      <c r="DB798" s="187"/>
      <c r="DC798" s="197"/>
      <c r="DD798" s="202" t="str">
        <f t="shared" si="517"/>
        <v>-</v>
      </c>
      <c r="DE798" s="187"/>
      <c r="DF798" s="197"/>
      <c r="DG798" s="202" t="str">
        <f t="shared" si="518"/>
        <v>-</v>
      </c>
      <c r="DH798" s="187"/>
      <c r="DI798" s="103">
        <f t="shared" si="509"/>
        <v>3</v>
      </c>
      <c r="DJ798" s="103">
        <f t="shared" si="510"/>
        <v>1</v>
      </c>
      <c r="DK798" s="200">
        <f t="shared" si="519"/>
        <v>33.333333333333329</v>
      </c>
      <c r="DL798" s="201">
        <f t="shared" si="520"/>
        <v>2</v>
      </c>
    </row>
    <row r="799" spans="1:116" ht="24.95" customHeight="1">
      <c r="B799" s="48"/>
      <c r="C799" s="48" t="s">
        <v>1813</v>
      </c>
      <c r="D799" s="14" t="s">
        <v>2129</v>
      </c>
      <c r="E799" s="11" t="s">
        <v>1814</v>
      </c>
      <c r="F799" s="12" t="s">
        <v>989</v>
      </c>
      <c r="G799" s="12" t="s">
        <v>994</v>
      </c>
      <c r="H799" s="40" t="s">
        <v>523</v>
      </c>
      <c r="I799" s="41" t="s">
        <v>532</v>
      </c>
      <c r="J799" s="78" t="str">
        <f t="shared" si="482"/>
        <v xml:space="preserve">C4 </v>
      </c>
      <c r="K799" s="197" t="s">
        <v>1192</v>
      </c>
      <c r="L799" s="202" t="str">
        <f t="shared" si="511"/>
        <v>A</v>
      </c>
      <c r="M799" s="189" t="s">
        <v>2066</v>
      </c>
      <c r="N799" s="197" t="s">
        <v>1192</v>
      </c>
      <c r="O799" s="202" t="str">
        <f t="shared" si="483"/>
        <v>-</v>
      </c>
      <c r="P799" s="187"/>
      <c r="Q799" s="197" t="s">
        <v>1192</v>
      </c>
      <c r="R799" s="202" t="str">
        <f t="shared" si="484"/>
        <v>-</v>
      </c>
      <c r="S799" s="187"/>
      <c r="T799" s="197"/>
      <c r="U799" s="202" t="str">
        <f t="shared" si="485"/>
        <v>-</v>
      </c>
      <c r="V799" s="187"/>
      <c r="W799" s="197"/>
      <c r="X799" s="202" t="str">
        <f t="shared" si="486"/>
        <v>-</v>
      </c>
      <c r="Y799" s="187"/>
      <c r="Z799" s="197"/>
      <c r="AA799" s="202" t="str">
        <f t="shared" si="487"/>
        <v>-</v>
      </c>
      <c r="AB799" s="187"/>
      <c r="AC799" s="197"/>
      <c r="AD799" s="202" t="str">
        <f t="shared" si="512"/>
        <v>-</v>
      </c>
      <c r="AE799" s="187"/>
      <c r="AF799" s="197"/>
      <c r="AG799" s="202" t="str">
        <f t="shared" si="488"/>
        <v>-</v>
      </c>
      <c r="AH799" s="187"/>
      <c r="AI799" s="197"/>
      <c r="AJ799" s="202" t="str">
        <f t="shared" si="489"/>
        <v>-</v>
      </c>
      <c r="AK799" s="187"/>
      <c r="AL799" s="197"/>
      <c r="AM799" s="202" t="str">
        <f t="shared" si="490"/>
        <v>-</v>
      </c>
      <c r="AN799" s="187"/>
      <c r="AO799" s="197"/>
      <c r="AP799" s="202" t="str">
        <f t="shared" si="491"/>
        <v>-</v>
      </c>
      <c r="AQ799" s="187"/>
      <c r="AR799" s="197"/>
      <c r="AS799" s="202" t="str">
        <f t="shared" si="492"/>
        <v>-</v>
      </c>
      <c r="AT799" s="187"/>
      <c r="AU799" s="197"/>
      <c r="AV799" s="202" t="str">
        <f t="shared" si="493"/>
        <v>-</v>
      </c>
      <c r="AW799" s="187"/>
      <c r="AX799" s="197"/>
      <c r="AY799" s="202" t="str">
        <f t="shared" si="494"/>
        <v>-</v>
      </c>
      <c r="AZ799" s="187"/>
      <c r="BA799" s="197"/>
      <c r="BB799" s="202" t="str">
        <f t="shared" si="495"/>
        <v>-</v>
      </c>
      <c r="BC799" s="187"/>
      <c r="BD799" s="197"/>
      <c r="BE799" s="202" t="str">
        <f t="shared" si="496"/>
        <v>-</v>
      </c>
      <c r="BF799" s="187"/>
      <c r="BG799" s="197"/>
      <c r="BH799" s="202" t="str">
        <f t="shared" si="497"/>
        <v>-</v>
      </c>
      <c r="BI799" s="187"/>
      <c r="BJ799" s="197"/>
      <c r="BK799" s="202" t="str">
        <f t="shared" si="498"/>
        <v>-</v>
      </c>
      <c r="BL799" s="187"/>
      <c r="BM799" s="197"/>
      <c r="BN799" s="202" t="str">
        <f t="shared" si="499"/>
        <v>-</v>
      </c>
      <c r="BO799" s="187"/>
      <c r="BP799" s="197"/>
      <c r="BQ799" s="202" t="str">
        <f t="shared" si="500"/>
        <v>-</v>
      </c>
      <c r="BR799" s="187"/>
      <c r="BS799" s="197"/>
      <c r="BT799" s="202" t="str">
        <f t="shared" si="501"/>
        <v>-</v>
      </c>
      <c r="BU799" s="187"/>
      <c r="BV799" s="197"/>
      <c r="BW799" s="202" t="str">
        <f t="shared" si="502"/>
        <v>-</v>
      </c>
      <c r="BX799" s="187"/>
      <c r="BY799" s="197"/>
      <c r="BZ799" s="202" t="str">
        <f t="shared" si="503"/>
        <v>-</v>
      </c>
      <c r="CA799" s="187"/>
      <c r="CB799" s="197"/>
      <c r="CC799" s="202" t="str">
        <f t="shared" si="504"/>
        <v>-</v>
      </c>
      <c r="CD799" s="187"/>
      <c r="CE799" s="197"/>
      <c r="CF799" s="202" t="str">
        <f t="shared" si="505"/>
        <v>-</v>
      </c>
      <c r="CG799" s="187"/>
      <c r="CH799" s="197"/>
      <c r="CI799" s="202" t="str">
        <f t="shared" si="506"/>
        <v>-</v>
      </c>
      <c r="CJ799" s="187"/>
      <c r="CK799" s="197"/>
      <c r="CL799" s="202" t="str">
        <f t="shared" si="513"/>
        <v>-</v>
      </c>
      <c r="CM799" s="187"/>
      <c r="CN799" s="197"/>
      <c r="CO799" s="202" t="str">
        <f t="shared" si="514"/>
        <v>-</v>
      </c>
      <c r="CP799" s="187"/>
      <c r="CQ799" s="197"/>
      <c r="CR799" s="202" t="str">
        <f t="shared" si="507"/>
        <v>-</v>
      </c>
      <c r="CS799" s="187"/>
      <c r="CT799" s="197"/>
      <c r="CU799" s="202" t="str">
        <f t="shared" si="515"/>
        <v>-</v>
      </c>
      <c r="CV799" s="187"/>
      <c r="CW799" s="197"/>
      <c r="CX799" s="202" t="str">
        <f t="shared" si="516"/>
        <v>-</v>
      </c>
      <c r="CY799" s="187"/>
      <c r="CZ799" s="197"/>
      <c r="DA799" s="202" t="str">
        <f t="shared" si="508"/>
        <v>-</v>
      </c>
      <c r="DB799" s="187"/>
      <c r="DC799" s="197"/>
      <c r="DD799" s="202" t="str">
        <f t="shared" si="517"/>
        <v>-</v>
      </c>
      <c r="DE799" s="187"/>
      <c r="DF799" s="197"/>
      <c r="DG799" s="202" t="str">
        <f t="shared" si="518"/>
        <v>-</v>
      </c>
      <c r="DH799" s="187"/>
      <c r="DI799" s="103">
        <f t="shared" si="509"/>
        <v>3</v>
      </c>
      <c r="DJ799" s="103">
        <f t="shared" si="510"/>
        <v>1</v>
      </c>
      <c r="DK799" s="200">
        <f t="shared" si="519"/>
        <v>33.333333333333329</v>
      </c>
      <c r="DL799" s="201">
        <f t="shared" si="520"/>
        <v>2</v>
      </c>
    </row>
    <row r="800" spans="1:116" ht="24.95" customHeight="1">
      <c r="B800" s="48"/>
      <c r="C800" s="14" t="s">
        <v>1815</v>
      </c>
      <c r="D800" s="14" t="s">
        <v>2130</v>
      </c>
      <c r="E800" s="11" t="s">
        <v>1816</v>
      </c>
      <c r="F800" s="12" t="s">
        <v>989</v>
      </c>
      <c r="G800" s="12" t="s">
        <v>994</v>
      </c>
      <c r="H800" s="40" t="s">
        <v>523</v>
      </c>
      <c r="I800" s="41" t="s">
        <v>532</v>
      </c>
      <c r="J800" s="78" t="str">
        <f t="shared" si="482"/>
        <v xml:space="preserve">C4 </v>
      </c>
      <c r="K800" s="197" t="s">
        <v>1192</v>
      </c>
      <c r="L800" s="202" t="str">
        <f t="shared" si="511"/>
        <v>A</v>
      </c>
      <c r="M800" s="189" t="s">
        <v>2066</v>
      </c>
      <c r="N800" s="197" t="s">
        <v>1192</v>
      </c>
      <c r="O800" s="202" t="str">
        <f t="shared" si="483"/>
        <v>-</v>
      </c>
      <c r="P800" s="187"/>
      <c r="Q800" s="197" t="s">
        <v>1192</v>
      </c>
      <c r="R800" s="202" t="str">
        <f t="shared" si="484"/>
        <v>-</v>
      </c>
      <c r="S800" s="187"/>
      <c r="T800" s="197"/>
      <c r="U800" s="202" t="str">
        <f t="shared" si="485"/>
        <v>-</v>
      </c>
      <c r="V800" s="187"/>
      <c r="W800" s="197"/>
      <c r="X800" s="202" t="str">
        <f t="shared" si="486"/>
        <v>-</v>
      </c>
      <c r="Y800" s="187"/>
      <c r="Z800" s="197"/>
      <c r="AA800" s="202" t="str">
        <f t="shared" si="487"/>
        <v>-</v>
      </c>
      <c r="AB800" s="187"/>
      <c r="AC800" s="197"/>
      <c r="AD800" s="202" t="str">
        <f t="shared" si="512"/>
        <v>-</v>
      </c>
      <c r="AE800" s="187"/>
      <c r="AF800" s="197"/>
      <c r="AG800" s="202" t="str">
        <f t="shared" si="488"/>
        <v>-</v>
      </c>
      <c r="AH800" s="187"/>
      <c r="AI800" s="197"/>
      <c r="AJ800" s="202" t="str">
        <f t="shared" si="489"/>
        <v>-</v>
      </c>
      <c r="AK800" s="187"/>
      <c r="AL800" s="197"/>
      <c r="AM800" s="202" t="str">
        <f t="shared" si="490"/>
        <v>-</v>
      </c>
      <c r="AN800" s="187"/>
      <c r="AO800" s="197"/>
      <c r="AP800" s="202" t="str">
        <f t="shared" si="491"/>
        <v>-</v>
      </c>
      <c r="AQ800" s="187"/>
      <c r="AR800" s="197"/>
      <c r="AS800" s="202" t="str">
        <f t="shared" si="492"/>
        <v>-</v>
      </c>
      <c r="AT800" s="187"/>
      <c r="AU800" s="197"/>
      <c r="AV800" s="202" t="str">
        <f t="shared" si="493"/>
        <v>-</v>
      </c>
      <c r="AW800" s="187"/>
      <c r="AX800" s="197"/>
      <c r="AY800" s="202" t="str">
        <f t="shared" si="494"/>
        <v>-</v>
      </c>
      <c r="AZ800" s="187"/>
      <c r="BA800" s="197"/>
      <c r="BB800" s="202" t="str">
        <f t="shared" si="495"/>
        <v>-</v>
      </c>
      <c r="BC800" s="187"/>
      <c r="BD800" s="197"/>
      <c r="BE800" s="202" t="str">
        <f t="shared" si="496"/>
        <v>-</v>
      </c>
      <c r="BF800" s="187"/>
      <c r="BG800" s="197"/>
      <c r="BH800" s="202" t="str">
        <f t="shared" si="497"/>
        <v>-</v>
      </c>
      <c r="BI800" s="187"/>
      <c r="BJ800" s="197"/>
      <c r="BK800" s="202" t="str">
        <f t="shared" si="498"/>
        <v>-</v>
      </c>
      <c r="BL800" s="187"/>
      <c r="BM800" s="197"/>
      <c r="BN800" s="202" t="str">
        <f t="shared" si="499"/>
        <v>-</v>
      </c>
      <c r="BO800" s="187"/>
      <c r="BP800" s="197"/>
      <c r="BQ800" s="202" t="str">
        <f t="shared" si="500"/>
        <v>-</v>
      </c>
      <c r="BR800" s="187"/>
      <c r="BS800" s="197"/>
      <c r="BT800" s="202" t="str">
        <f t="shared" si="501"/>
        <v>-</v>
      </c>
      <c r="BU800" s="187"/>
      <c r="BV800" s="197"/>
      <c r="BW800" s="202" t="str">
        <f t="shared" si="502"/>
        <v>-</v>
      </c>
      <c r="BX800" s="187"/>
      <c r="BY800" s="197"/>
      <c r="BZ800" s="202" t="str">
        <f t="shared" si="503"/>
        <v>-</v>
      </c>
      <c r="CA800" s="187"/>
      <c r="CB800" s="197"/>
      <c r="CC800" s="202" t="str">
        <f t="shared" si="504"/>
        <v>-</v>
      </c>
      <c r="CD800" s="187"/>
      <c r="CE800" s="197"/>
      <c r="CF800" s="202" t="str">
        <f t="shared" si="505"/>
        <v>-</v>
      </c>
      <c r="CG800" s="187"/>
      <c r="CH800" s="197"/>
      <c r="CI800" s="202" t="str">
        <f t="shared" si="506"/>
        <v>-</v>
      </c>
      <c r="CJ800" s="187"/>
      <c r="CK800" s="197"/>
      <c r="CL800" s="202" t="str">
        <f t="shared" si="513"/>
        <v>-</v>
      </c>
      <c r="CM800" s="187"/>
      <c r="CN800" s="197"/>
      <c r="CO800" s="202" t="str">
        <f t="shared" si="514"/>
        <v>-</v>
      </c>
      <c r="CP800" s="187"/>
      <c r="CQ800" s="197"/>
      <c r="CR800" s="202" t="str">
        <f t="shared" si="507"/>
        <v>-</v>
      </c>
      <c r="CS800" s="187"/>
      <c r="CT800" s="197"/>
      <c r="CU800" s="202" t="str">
        <f t="shared" si="515"/>
        <v>-</v>
      </c>
      <c r="CV800" s="187"/>
      <c r="CW800" s="197"/>
      <c r="CX800" s="202" t="str">
        <f t="shared" si="516"/>
        <v>-</v>
      </c>
      <c r="CY800" s="187"/>
      <c r="CZ800" s="197"/>
      <c r="DA800" s="202" t="str">
        <f t="shared" si="508"/>
        <v>-</v>
      </c>
      <c r="DB800" s="187"/>
      <c r="DC800" s="197"/>
      <c r="DD800" s="202" t="str">
        <f t="shared" si="517"/>
        <v>-</v>
      </c>
      <c r="DE800" s="187"/>
      <c r="DF800" s="197"/>
      <c r="DG800" s="202" t="str">
        <f t="shared" si="518"/>
        <v>-</v>
      </c>
      <c r="DH800" s="187"/>
      <c r="DI800" s="103">
        <f t="shared" si="509"/>
        <v>3</v>
      </c>
      <c r="DJ800" s="103">
        <f t="shared" si="510"/>
        <v>1</v>
      </c>
      <c r="DK800" s="200">
        <f t="shared" si="519"/>
        <v>33.333333333333329</v>
      </c>
      <c r="DL800" s="201">
        <f t="shared" si="520"/>
        <v>2</v>
      </c>
    </row>
    <row r="801" spans="1:116" ht="24.95" customHeight="1">
      <c r="B801" s="48" t="s">
        <v>1599</v>
      </c>
      <c r="C801" s="14" t="s">
        <v>1817</v>
      </c>
      <c r="D801" s="14" t="s">
        <v>2131</v>
      </c>
      <c r="E801" s="11" t="s">
        <v>1818</v>
      </c>
      <c r="F801" s="12" t="s">
        <v>989</v>
      </c>
      <c r="G801" s="12" t="s">
        <v>994</v>
      </c>
      <c r="H801" s="40" t="s">
        <v>523</v>
      </c>
      <c r="I801" s="41" t="s">
        <v>532</v>
      </c>
      <c r="J801" s="78" t="str">
        <f t="shared" si="482"/>
        <v xml:space="preserve">C4 </v>
      </c>
      <c r="K801" s="197" t="s">
        <v>1192</v>
      </c>
      <c r="L801" s="202" t="str">
        <f t="shared" si="511"/>
        <v>A</v>
      </c>
      <c r="M801" s="189" t="s">
        <v>2066</v>
      </c>
      <c r="N801" s="197" t="s">
        <v>1192</v>
      </c>
      <c r="O801" s="202" t="str">
        <f t="shared" si="483"/>
        <v>-</v>
      </c>
      <c r="P801" s="187"/>
      <c r="Q801" s="197" t="s">
        <v>1192</v>
      </c>
      <c r="R801" s="202" t="str">
        <f t="shared" si="484"/>
        <v>-</v>
      </c>
      <c r="S801" s="187"/>
      <c r="T801" s="197"/>
      <c r="U801" s="202" t="str">
        <f t="shared" si="485"/>
        <v>-</v>
      </c>
      <c r="V801" s="187"/>
      <c r="W801" s="197"/>
      <c r="X801" s="202" t="str">
        <f t="shared" si="486"/>
        <v>-</v>
      </c>
      <c r="Y801" s="187"/>
      <c r="Z801" s="197"/>
      <c r="AA801" s="202" t="str">
        <f t="shared" si="487"/>
        <v>-</v>
      </c>
      <c r="AB801" s="187"/>
      <c r="AC801" s="197"/>
      <c r="AD801" s="202" t="str">
        <f t="shared" si="512"/>
        <v>-</v>
      </c>
      <c r="AE801" s="187"/>
      <c r="AF801" s="197"/>
      <c r="AG801" s="202" t="str">
        <f t="shared" si="488"/>
        <v>-</v>
      </c>
      <c r="AH801" s="187"/>
      <c r="AI801" s="197"/>
      <c r="AJ801" s="202" t="str">
        <f t="shared" si="489"/>
        <v>-</v>
      </c>
      <c r="AK801" s="187"/>
      <c r="AL801" s="197"/>
      <c r="AM801" s="202" t="str">
        <f t="shared" si="490"/>
        <v>-</v>
      </c>
      <c r="AN801" s="187"/>
      <c r="AO801" s="197"/>
      <c r="AP801" s="202" t="str">
        <f t="shared" si="491"/>
        <v>-</v>
      </c>
      <c r="AQ801" s="187"/>
      <c r="AR801" s="197"/>
      <c r="AS801" s="202" t="str">
        <f t="shared" si="492"/>
        <v>-</v>
      </c>
      <c r="AT801" s="187"/>
      <c r="AU801" s="197"/>
      <c r="AV801" s="202" t="str">
        <f t="shared" si="493"/>
        <v>-</v>
      </c>
      <c r="AW801" s="187"/>
      <c r="AX801" s="197"/>
      <c r="AY801" s="202" t="str">
        <f t="shared" si="494"/>
        <v>-</v>
      </c>
      <c r="AZ801" s="187"/>
      <c r="BA801" s="197"/>
      <c r="BB801" s="202" t="str">
        <f t="shared" si="495"/>
        <v>-</v>
      </c>
      <c r="BC801" s="187"/>
      <c r="BD801" s="197"/>
      <c r="BE801" s="202" t="str">
        <f t="shared" si="496"/>
        <v>-</v>
      </c>
      <c r="BF801" s="187"/>
      <c r="BG801" s="197"/>
      <c r="BH801" s="202" t="str">
        <f t="shared" si="497"/>
        <v>-</v>
      </c>
      <c r="BI801" s="187"/>
      <c r="BJ801" s="197"/>
      <c r="BK801" s="202" t="str">
        <f t="shared" si="498"/>
        <v>-</v>
      </c>
      <c r="BL801" s="187"/>
      <c r="BM801" s="197"/>
      <c r="BN801" s="202" t="str">
        <f t="shared" si="499"/>
        <v>-</v>
      </c>
      <c r="BO801" s="187"/>
      <c r="BP801" s="197"/>
      <c r="BQ801" s="202" t="str">
        <f t="shared" si="500"/>
        <v>-</v>
      </c>
      <c r="BR801" s="187"/>
      <c r="BS801" s="197"/>
      <c r="BT801" s="202" t="str">
        <f t="shared" si="501"/>
        <v>-</v>
      </c>
      <c r="BU801" s="187"/>
      <c r="BV801" s="197"/>
      <c r="BW801" s="202" t="str">
        <f t="shared" si="502"/>
        <v>-</v>
      </c>
      <c r="BX801" s="187"/>
      <c r="BY801" s="197"/>
      <c r="BZ801" s="202" t="str">
        <f t="shared" si="503"/>
        <v>-</v>
      </c>
      <c r="CA801" s="187"/>
      <c r="CB801" s="197"/>
      <c r="CC801" s="202" t="str">
        <f t="shared" si="504"/>
        <v>-</v>
      </c>
      <c r="CD801" s="187"/>
      <c r="CE801" s="197"/>
      <c r="CF801" s="202" t="str">
        <f t="shared" si="505"/>
        <v>-</v>
      </c>
      <c r="CG801" s="187"/>
      <c r="CH801" s="197"/>
      <c r="CI801" s="202" t="str">
        <f t="shared" si="506"/>
        <v>-</v>
      </c>
      <c r="CJ801" s="187"/>
      <c r="CK801" s="197"/>
      <c r="CL801" s="202" t="str">
        <f t="shared" si="513"/>
        <v>-</v>
      </c>
      <c r="CM801" s="187"/>
      <c r="CN801" s="197"/>
      <c r="CO801" s="202" t="str">
        <f t="shared" si="514"/>
        <v>-</v>
      </c>
      <c r="CP801" s="187"/>
      <c r="CQ801" s="197"/>
      <c r="CR801" s="202" t="str">
        <f t="shared" si="507"/>
        <v>-</v>
      </c>
      <c r="CS801" s="187"/>
      <c r="CT801" s="197"/>
      <c r="CU801" s="202" t="str">
        <f t="shared" si="515"/>
        <v>-</v>
      </c>
      <c r="CV801" s="187"/>
      <c r="CW801" s="197"/>
      <c r="CX801" s="202" t="str">
        <f t="shared" si="516"/>
        <v>-</v>
      </c>
      <c r="CY801" s="187"/>
      <c r="CZ801" s="197"/>
      <c r="DA801" s="202" t="str">
        <f t="shared" si="508"/>
        <v>-</v>
      </c>
      <c r="DB801" s="187"/>
      <c r="DC801" s="197"/>
      <c r="DD801" s="202" t="str">
        <f t="shared" si="517"/>
        <v>-</v>
      </c>
      <c r="DE801" s="187"/>
      <c r="DF801" s="197"/>
      <c r="DG801" s="202" t="str">
        <f t="shared" si="518"/>
        <v>-</v>
      </c>
      <c r="DH801" s="187"/>
      <c r="DI801" s="103">
        <f t="shared" si="509"/>
        <v>3</v>
      </c>
      <c r="DJ801" s="103">
        <f t="shared" si="510"/>
        <v>1</v>
      </c>
      <c r="DK801" s="200">
        <f t="shared" si="519"/>
        <v>33.333333333333329</v>
      </c>
      <c r="DL801" s="201">
        <f t="shared" si="520"/>
        <v>2</v>
      </c>
    </row>
    <row r="802" spans="1:116" ht="24.95" customHeight="1">
      <c r="B802" s="48" t="s">
        <v>1599</v>
      </c>
      <c r="C802" s="14" t="s">
        <v>1819</v>
      </c>
      <c r="D802" s="14" t="s">
        <v>2116</v>
      </c>
      <c r="E802" s="11" t="s">
        <v>1820</v>
      </c>
      <c r="F802" s="12" t="s">
        <v>992</v>
      </c>
      <c r="G802" s="12" t="s">
        <v>938</v>
      </c>
      <c r="H802" s="40" t="s">
        <v>523</v>
      </c>
      <c r="I802" s="41" t="s">
        <v>532</v>
      </c>
      <c r="J802" s="78" t="str">
        <f t="shared" si="482"/>
        <v xml:space="preserve">C4 </v>
      </c>
      <c r="K802" s="197" t="s">
        <v>1192</v>
      </c>
      <c r="L802" s="202" t="str">
        <f t="shared" si="511"/>
        <v>A</v>
      </c>
      <c r="M802" s="189" t="s">
        <v>2066</v>
      </c>
      <c r="N802" s="197" t="s">
        <v>1192</v>
      </c>
      <c r="O802" s="202" t="str">
        <f t="shared" si="483"/>
        <v>-</v>
      </c>
      <c r="P802" s="187"/>
      <c r="Q802" s="197" t="s">
        <v>1192</v>
      </c>
      <c r="R802" s="202" t="str">
        <f t="shared" si="484"/>
        <v>-</v>
      </c>
      <c r="S802" s="187"/>
      <c r="T802" s="197"/>
      <c r="U802" s="202" t="str">
        <f t="shared" si="485"/>
        <v>-</v>
      </c>
      <c r="V802" s="187"/>
      <c r="W802" s="197"/>
      <c r="X802" s="202" t="str">
        <f t="shared" si="486"/>
        <v>-</v>
      </c>
      <c r="Y802" s="187"/>
      <c r="Z802" s="197"/>
      <c r="AA802" s="202" t="str">
        <f t="shared" si="487"/>
        <v>-</v>
      </c>
      <c r="AB802" s="187"/>
      <c r="AC802" s="197"/>
      <c r="AD802" s="202" t="str">
        <f t="shared" si="512"/>
        <v>-</v>
      </c>
      <c r="AE802" s="187"/>
      <c r="AF802" s="197"/>
      <c r="AG802" s="202" t="str">
        <f t="shared" si="488"/>
        <v>-</v>
      </c>
      <c r="AH802" s="187"/>
      <c r="AI802" s="197"/>
      <c r="AJ802" s="202" t="str">
        <f t="shared" si="489"/>
        <v>-</v>
      </c>
      <c r="AK802" s="187"/>
      <c r="AL802" s="197"/>
      <c r="AM802" s="202" t="str">
        <f t="shared" si="490"/>
        <v>-</v>
      </c>
      <c r="AN802" s="187"/>
      <c r="AO802" s="197"/>
      <c r="AP802" s="202" t="str">
        <f t="shared" si="491"/>
        <v>-</v>
      </c>
      <c r="AQ802" s="187"/>
      <c r="AR802" s="197"/>
      <c r="AS802" s="202" t="str">
        <f t="shared" si="492"/>
        <v>-</v>
      </c>
      <c r="AT802" s="187"/>
      <c r="AU802" s="197"/>
      <c r="AV802" s="202" t="str">
        <f t="shared" si="493"/>
        <v>-</v>
      </c>
      <c r="AW802" s="187"/>
      <c r="AX802" s="197"/>
      <c r="AY802" s="202" t="str">
        <f t="shared" si="494"/>
        <v>-</v>
      </c>
      <c r="AZ802" s="187"/>
      <c r="BA802" s="197"/>
      <c r="BB802" s="202" t="str">
        <f t="shared" si="495"/>
        <v>-</v>
      </c>
      <c r="BC802" s="187"/>
      <c r="BD802" s="197"/>
      <c r="BE802" s="202" t="str">
        <f t="shared" si="496"/>
        <v>-</v>
      </c>
      <c r="BF802" s="187"/>
      <c r="BG802" s="197"/>
      <c r="BH802" s="202" t="str">
        <f t="shared" si="497"/>
        <v>-</v>
      </c>
      <c r="BI802" s="187"/>
      <c r="BJ802" s="197"/>
      <c r="BK802" s="202" t="str">
        <f t="shared" si="498"/>
        <v>-</v>
      </c>
      <c r="BL802" s="187"/>
      <c r="BM802" s="197"/>
      <c r="BN802" s="202" t="str">
        <f t="shared" si="499"/>
        <v>-</v>
      </c>
      <c r="BO802" s="187"/>
      <c r="BP802" s="197"/>
      <c r="BQ802" s="202" t="str">
        <f t="shared" si="500"/>
        <v>-</v>
      </c>
      <c r="BR802" s="187"/>
      <c r="BS802" s="197"/>
      <c r="BT802" s="202" t="str">
        <f t="shared" si="501"/>
        <v>-</v>
      </c>
      <c r="BU802" s="187"/>
      <c r="BV802" s="197"/>
      <c r="BW802" s="202" t="str">
        <f t="shared" si="502"/>
        <v>-</v>
      </c>
      <c r="BX802" s="187"/>
      <c r="BY802" s="197"/>
      <c r="BZ802" s="202" t="str">
        <f t="shared" si="503"/>
        <v>-</v>
      </c>
      <c r="CA802" s="187"/>
      <c r="CB802" s="197"/>
      <c r="CC802" s="202" t="str">
        <f t="shared" si="504"/>
        <v>-</v>
      </c>
      <c r="CD802" s="187"/>
      <c r="CE802" s="197"/>
      <c r="CF802" s="202" t="str">
        <f t="shared" si="505"/>
        <v>-</v>
      </c>
      <c r="CG802" s="187"/>
      <c r="CH802" s="197"/>
      <c r="CI802" s="202" t="str">
        <f t="shared" si="506"/>
        <v>-</v>
      </c>
      <c r="CJ802" s="187"/>
      <c r="CK802" s="197"/>
      <c r="CL802" s="202" t="str">
        <f t="shared" si="513"/>
        <v>-</v>
      </c>
      <c r="CM802" s="187"/>
      <c r="CN802" s="197"/>
      <c r="CO802" s="202" t="str">
        <f t="shared" si="514"/>
        <v>-</v>
      </c>
      <c r="CP802" s="187"/>
      <c r="CQ802" s="197"/>
      <c r="CR802" s="202" t="str">
        <f t="shared" si="507"/>
        <v>-</v>
      </c>
      <c r="CS802" s="187"/>
      <c r="CT802" s="197"/>
      <c r="CU802" s="202" t="str">
        <f t="shared" si="515"/>
        <v>-</v>
      </c>
      <c r="CV802" s="187"/>
      <c r="CW802" s="197"/>
      <c r="CX802" s="202" t="str">
        <f t="shared" si="516"/>
        <v>-</v>
      </c>
      <c r="CY802" s="187"/>
      <c r="CZ802" s="197"/>
      <c r="DA802" s="202" t="str">
        <f t="shared" si="508"/>
        <v>-</v>
      </c>
      <c r="DB802" s="187"/>
      <c r="DC802" s="197"/>
      <c r="DD802" s="202" t="str">
        <f t="shared" si="517"/>
        <v>-</v>
      </c>
      <c r="DE802" s="187"/>
      <c r="DF802" s="197"/>
      <c r="DG802" s="202" t="str">
        <f t="shared" si="518"/>
        <v>-</v>
      </c>
      <c r="DH802" s="187"/>
      <c r="DI802" s="103">
        <f t="shared" si="509"/>
        <v>3</v>
      </c>
      <c r="DJ802" s="103">
        <f t="shared" si="510"/>
        <v>1</v>
      </c>
      <c r="DK802" s="200">
        <f t="shared" si="519"/>
        <v>33.333333333333329</v>
      </c>
      <c r="DL802" s="201">
        <f t="shared" si="520"/>
        <v>2</v>
      </c>
    </row>
    <row r="803" spans="1:116" ht="24.95" customHeight="1">
      <c r="B803" s="48"/>
      <c r="C803" s="14" t="s">
        <v>1821</v>
      </c>
      <c r="D803" s="14" t="s">
        <v>2117</v>
      </c>
      <c r="E803" s="11" t="s">
        <v>1822</v>
      </c>
      <c r="F803" s="12" t="s">
        <v>992</v>
      </c>
      <c r="G803" s="12" t="s">
        <v>938</v>
      </c>
      <c r="H803" s="40" t="s">
        <v>523</v>
      </c>
      <c r="I803" s="41" t="s">
        <v>532</v>
      </c>
      <c r="J803" s="78" t="str">
        <f t="shared" si="482"/>
        <v xml:space="preserve">C4 </v>
      </c>
      <c r="K803" s="197" t="s">
        <v>1192</v>
      </c>
      <c r="L803" s="202" t="str">
        <f t="shared" si="511"/>
        <v>A</v>
      </c>
      <c r="M803" s="189" t="s">
        <v>2066</v>
      </c>
      <c r="N803" s="197" t="s">
        <v>1192</v>
      </c>
      <c r="O803" s="202" t="str">
        <f t="shared" si="483"/>
        <v>-</v>
      </c>
      <c r="P803" s="187"/>
      <c r="Q803" s="197" t="s">
        <v>1192</v>
      </c>
      <c r="R803" s="202" t="str">
        <f t="shared" si="484"/>
        <v>-</v>
      </c>
      <c r="S803" s="187"/>
      <c r="T803" s="197"/>
      <c r="U803" s="202" t="str">
        <f t="shared" si="485"/>
        <v>-</v>
      </c>
      <c r="V803" s="187"/>
      <c r="W803" s="197"/>
      <c r="X803" s="202" t="str">
        <f t="shared" si="486"/>
        <v>-</v>
      </c>
      <c r="Y803" s="187"/>
      <c r="Z803" s="197"/>
      <c r="AA803" s="202" t="str">
        <f t="shared" si="487"/>
        <v>-</v>
      </c>
      <c r="AB803" s="187"/>
      <c r="AC803" s="197"/>
      <c r="AD803" s="202" t="str">
        <f t="shared" si="512"/>
        <v>-</v>
      </c>
      <c r="AE803" s="187"/>
      <c r="AF803" s="197"/>
      <c r="AG803" s="202" t="str">
        <f t="shared" si="488"/>
        <v>-</v>
      </c>
      <c r="AH803" s="187"/>
      <c r="AI803" s="197"/>
      <c r="AJ803" s="202" t="str">
        <f t="shared" si="489"/>
        <v>-</v>
      </c>
      <c r="AK803" s="187"/>
      <c r="AL803" s="197"/>
      <c r="AM803" s="202" t="str">
        <f t="shared" si="490"/>
        <v>-</v>
      </c>
      <c r="AN803" s="187"/>
      <c r="AO803" s="197"/>
      <c r="AP803" s="202" t="str">
        <f t="shared" si="491"/>
        <v>-</v>
      </c>
      <c r="AQ803" s="187"/>
      <c r="AR803" s="197"/>
      <c r="AS803" s="202" t="str">
        <f t="shared" si="492"/>
        <v>-</v>
      </c>
      <c r="AT803" s="187"/>
      <c r="AU803" s="197"/>
      <c r="AV803" s="202" t="str">
        <f t="shared" si="493"/>
        <v>-</v>
      </c>
      <c r="AW803" s="187"/>
      <c r="AX803" s="197"/>
      <c r="AY803" s="202" t="str">
        <f t="shared" si="494"/>
        <v>-</v>
      </c>
      <c r="AZ803" s="187"/>
      <c r="BA803" s="197"/>
      <c r="BB803" s="202" t="str">
        <f t="shared" si="495"/>
        <v>-</v>
      </c>
      <c r="BC803" s="187"/>
      <c r="BD803" s="197"/>
      <c r="BE803" s="202" t="str">
        <f t="shared" si="496"/>
        <v>-</v>
      </c>
      <c r="BF803" s="187"/>
      <c r="BG803" s="197"/>
      <c r="BH803" s="202" t="str">
        <f t="shared" si="497"/>
        <v>-</v>
      </c>
      <c r="BI803" s="187"/>
      <c r="BJ803" s="197"/>
      <c r="BK803" s="202" t="str">
        <f t="shared" si="498"/>
        <v>-</v>
      </c>
      <c r="BL803" s="187"/>
      <c r="BM803" s="197"/>
      <c r="BN803" s="202" t="str">
        <f t="shared" si="499"/>
        <v>-</v>
      </c>
      <c r="BO803" s="187"/>
      <c r="BP803" s="197"/>
      <c r="BQ803" s="202" t="str">
        <f t="shared" si="500"/>
        <v>-</v>
      </c>
      <c r="BR803" s="187"/>
      <c r="BS803" s="197"/>
      <c r="BT803" s="202" t="str">
        <f t="shared" si="501"/>
        <v>-</v>
      </c>
      <c r="BU803" s="187"/>
      <c r="BV803" s="197"/>
      <c r="BW803" s="202" t="str">
        <f t="shared" si="502"/>
        <v>-</v>
      </c>
      <c r="BX803" s="187"/>
      <c r="BY803" s="197"/>
      <c r="BZ803" s="202" t="str">
        <f t="shared" si="503"/>
        <v>-</v>
      </c>
      <c r="CA803" s="187"/>
      <c r="CB803" s="197"/>
      <c r="CC803" s="202" t="str">
        <f t="shared" si="504"/>
        <v>-</v>
      </c>
      <c r="CD803" s="187"/>
      <c r="CE803" s="197"/>
      <c r="CF803" s="202" t="str">
        <f t="shared" si="505"/>
        <v>-</v>
      </c>
      <c r="CG803" s="187"/>
      <c r="CH803" s="197"/>
      <c r="CI803" s="202" t="str">
        <f t="shared" si="506"/>
        <v>-</v>
      </c>
      <c r="CJ803" s="187"/>
      <c r="CK803" s="197"/>
      <c r="CL803" s="202" t="str">
        <f t="shared" si="513"/>
        <v>-</v>
      </c>
      <c r="CM803" s="187"/>
      <c r="CN803" s="197"/>
      <c r="CO803" s="202" t="str">
        <f t="shared" si="514"/>
        <v>-</v>
      </c>
      <c r="CP803" s="187"/>
      <c r="CQ803" s="197"/>
      <c r="CR803" s="202" t="str">
        <f t="shared" si="507"/>
        <v>-</v>
      </c>
      <c r="CS803" s="187"/>
      <c r="CT803" s="197"/>
      <c r="CU803" s="202" t="str">
        <f t="shared" si="515"/>
        <v>-</v>
      </c>
      <c r="CV803" s="187"/>
      <c r="CW803" s="197"/>
      <c r="CX803" s="202" t="str">
        <f t="shared" si="516"/>
        <v>-</v>
      </c>
      <c r="CY803" s="187"/>
      <c r="CZ803" s="197"/>
      <c r="DA803" s="202" t="str">
        <f t="shared" si="508"/>
        <v>-</v>
      </c>
      <c r="DB803" s="187"/>
      <c r="DC803" s="197"/>
      <c r="DD803" s="202" t="str">
        <f t="shared" si="517"/>
        <v>-</v>
      </c>
      <c r="DE803" s="187"/>
      <c r="DF803" s="197"/>
      <c r="DG803" s="202" t="str">
        <f t="shared" si="518"/>
        <v>-</v>
      </c>
      <c r="DH803" s="187"/>
      <c r="DI803" s="103">
        <f t="shared" si="509"/>
        <v>3</v>
      </c>
      <c r="DJ803" s="103">
        <f t="shared" si="510"/>
        <v>1</v>
      </c>
      <c r="DK803" s="200">
        <f t="shared" si="519"/>
        <v>33.333333333333329</v>
      </c>
      <c r="DL803" s="201">
        <f t="shared" si="520"/>
        <v>2</v>
      </c>
    </row>
    <row r="804" spans="1:116" ht="24.95" customHeight="1">
      <c r="B804" s="48"/>
      <c r="C804" s="14" t="s">
        <v>1823</v>
      </c>
      <c r="D804" s="14" t="s">
        <v>2118</v>
      </c>
      <c r="E804" s="11" t="s">
        <v>1824</v>
      </c>
      <c r="F804" s="12" t="s">
        <v>992</v>
      </c>
      <c r="G804" s="12" t="s">
        <v>938</v>
      </c>
      <c r="H804" s="40" t="s">
        <v>523</v>
      </c>
      <c r="I804" s="41" t="s">
        <v>532</v>
      </c>
      <c r="J804" s="78" t="str">
        <f t="shared" si="482"/>
        <v xml:space="preserve">C4 </v>
      </c>
      <c r="K804" s="197" t="s">
        <v>1192</v>
      </c>
      <c r="L804" s="202" t="str">
        <f t="shared" si="511"/>
        <v>A</v>
      </c>
      <c r="M804" s="189" t="s">
        <v>2066</v>
      </c>
      <c r="N804" s="197" t="s">
        <v>1192</v>
      </c>
      <c r="O804" s="202" t="str">
        <f t="shared" si="483"/>
        <v>-</v>
      </c>
      <c r="P804" s="187"/>
      <c r="Q804" s="197" t="s">
        <v>1192</v>
      </c>
      <c r="R804" s="202" t="str">
        <f t="shared" si="484"/>
        <v>-</v>
      </c>
      <c r="S804" s="187"/>
      <c r="T804" s="197"/>
      <c r="U804" s="202" t="str">
        <f t="shared" si="485"/>
        <v>-</v>
      </c>
      <c r="V804" s="187"/>
      <c r="W804" s="197"/>
      <c r="X804" s="202" t="str">
        <f t="shared" si="486"/>
        <v>-</v>
      </c>
      <c r="Y804" s="187"/>
      <c r="Z804" s="197"/>
      <c r="AA804" s="202" t="str">
        <f t="shared" si="487"/>
        <v>-</v>
      </c>
      <c r="AB804" s="187"/>
      <c r="AC804" s="197"/>
      <c r="AD804" s="202" t="str">
        <f t="shared" si="512"/>
        <v>-</v>
      </c>
      <c r="AE804" s="187"/>
      <c r="AF804" s="197"/>
      <c r="AG804" s="202" t="str">
        <f t="shared" si="488"/>
        <v>-</v>
      </c>
      <c r="AH804" s="187"/>
      <c r="AI804" s="197"/>
      <c r="AJ804" s="202" t="str">
        <f t="shared" si="489"/>
        <v>-</v>
      </c>
      <c r="AK804" s="187"/>
      <c r="AL804" s="197"/>
      <c r="AM804" s="202" t="str">
        <f t="shared" si="490"/>
        <v>-</v>
      </c>
      <c r="AN804" s="187"/>
      <c r="AO804" s="197"/>
      <c r="AP804" s="202" t="str">
        <f t="shared" si="491"/>
        <v>-</v>
      </c>
      <c r="AQ804" s="187"/>
      <c r="AR804" s="197"/>
      <c r="AS804" s="202" t="str">
        <f t="shared" si="492"/>
        <v>-</v>
      </c>
      <c r="AT804" s="187"/>
      <c r="AU804" s="197"/>
      <c r="AV804" s="202" t="str">
        <f t="shared" si="493"/>
        <v>-</v>
      </c>
      <c r="AW804" s="187"/>
      <c r="AX804" s="197"/>
      <c r="AY804" s="202" t="str">
        <f t="shared" si="494"/>
        <v>-</v>
      </c>
      <c r="AZ804" s="187"/>
      <c r="BA804" s="197"/>
      <c r="BB804" s="202" t="str">
        <f t="shared" si="495"/>
        <v>-</v>
      </c>
      <c r="BC804" s="187"/>
      <c r="BD804" s="197"/>
      <c r="BE804" s="202" t="str">
        <f t="shared" si="496"/>
        <v>-</v>
      </c>
      <c r="BF804" s="187"/>
      <c r="BG804" s="197"/>
      <c r="BH804" s="202" t="str">
        <f t="shared" si="497"/>
        <v>-</v>
      </c>
      <c r="BI804" s="187"/>
      <c r="BJ804" s="197"/>
      <c r="BK804" s="202" t="str">
        <f t="shared" si="498"/>
        <v>-</v>
      </c>
      <c r="BL804" s="187"/>
      <c r="BM804" s="197"/>
      <c r="BN804" s="202" t="str">
        <f t="shared" si="499"/>
        <v>-</v>
      </c>
      <c r="BO804" s="187"/>
      <c r="BP804" s="197"/>
      <c r="BQ804" s="202" t="str">
        <f t="shared" si="500"/>
        <v>-</v>
      </c>
      <c r="BR804" s="187"/>
      <c r="BS804" s="197"/>
      <c r="BT804" s="202" t="str">
        <f t="shared" si="501"/>
        <v>-</v>
      </c>
      <c r="BU804" s="187"/>
      <c r="BV804" s="197"/>
      <c r="BW804" s="202" t="str">
        <f t="shared" si="502"/>
        <v>-</v>
      </c>
      <c r="BX804" s="187"/>
      <c r="BY804" s="197"/>
      <c r="BZ804" s="202" t="str">
        <f t="shared" si="503"/>
        <v>-</v>
      </c>
      <c r="CA804" s="187"/>
      <c r="CB804" s="197"/>
      <c r="CC804" s="202" t="str">
        <f t="shared" si="504"/>
        <v>-</v>
      </c>
      <c r="CD804" s="187"/>
      <c r="CE804" s="197"/>
      <c r="CF804" s="202" t="str">
        <f t="shared" si="505"/>
        <v>-</v>
      </c>
      <c r="CG804" s="187"/>
      <c r="CH804" s="197"/>
      <c r="CI804" s="202" t="str">
        <f t="shared" si="506"/>
        <v>-</v>
      </c>
      <c r="CJ804" s="187"/>
      <c r="CK804" s="197"/>
      <c r="CL804" s="202" t="str">
        <f t="shared" si="513"/>
        <v>-</v>
      </c>
      <c r="CM804" s="187"/>
      <c r="CN804" s="197"/>
      <c r="CO804" s="202" t="str">
        <f t="shared" si="514"/>
        <v>-</v>
      </c>
      <c r="CP804" s="187"/>
      <c r="CQ804" s="197"/>
      <c r="CR804" s="202" t="str">
        <f t="shared" si="507"/>
        <v>-</v>
      </c>
      <c r="CS804" s="187"/>
      <c r="CT804" s="197"/>
      <c r="CU804" s="202" t="str">
        <f t="shared" si="515"/>
        <v>-</v>
      </c>
      <c r="CV804" s="187"/>
      <c r="CW804" s="197"/>
      <c r="CX804" s="202" t="str">
        <f t="shared" si="516"/>
        <v>-</v>
      </c>
      <c r="CY804" s="187"/>
      <c r="CZ804" s="197"/>
      <c r="DA804" s="202" t="str">
        <f t="shared" si="508"/>
        <v>-</v>
      </c>
      <c r="DB804" s="187"/>
      <c r="DC804" s="197"/>
      <c r="DD804" s="202" t="str">
        <f t="shared" si="517"/>
        <v>-</v>
      </c>
      <c r="DE804" s="187"/>
      <c r="DF804" s="197"/>
      <c r="DG804" s="202" t="str">
        <f t="shared" si="518"/>
        <v>-</v>
      </c>
      <c r="DH804" s="187"/>
      <c r="DI804" s="103">
        <f t="shared" si="509"/>
        <v>3</v>
      </c>
      <c r="DJ804" s="103">
        <f t="shared" si="510"/>
        <v>1</v>
      </c>
      <c r="DK804" s="200">
        <f t="shared" si="519"/>
        <v>33.333333333333329</v>
      </c>
      <c r="DL804" s="201">
        <f t="shared" si="520"/>
        <v>2</v>
      </c>
    </row>
    <row r="805" spans="1:116" ht="24.95" customHeight="1">
      <c r="B805" s="48" t="s">
        <v>1599</v>
      </c>
      <c r="C805" s="14" t="s">
        <v>1825</v>
      </c>
      <c r="D805" s="14" t="s">
        <v>2119</v>
      </c>
      <c r="E805" s="11" t="s">
        <v>1826</v>
      </c>
      <c r="F805" s="12" t="s">
        <v>992</v>
      </c>
      <c r="G805" s="12" t="s">
        <v>938</v>
      </c>
      <c r="H805" s="40" t="s">
        <v>523</v>
      </c>
      <c r="I805" s="41" t="s">
        <v>532</v>
      </c>
      <c r="J805" s="78" t="str">
        <f t="shared" si="482"/>
        <v xml:space="preserve">C4 </v>
      </c>
      <c r="K805" s="197" t="s">
        <v>1192</v>
      </c>
      <c r="L805" s="202" t="str">
        <f t="shared" si="511"/>
        <v>A</v>
      </c>
      <c r="M805" s="189" t="s">
        <v>2066</v>
      </c>
      <c r="N805" s="197" t="s">
        <v>1192</v>
      </c>
      <c r="O805" s="202" t="str">
        <f t="shared" si="483"/>
        <v>-</v>
      </c>
      <c r="P805" s="187"/>
      <c r="Q805" s="197" t="s">
        <v>1192</v>
      </c>
      <c r="R805" s="202" t="str">
        <f t="shared" si="484"/>
        <v>-</v>
      </c>
      <c r="S805" s="187"/>
      <c r="T805" s="197"/>
      <c r="U805" s="202" t="str">
        <f t="shared" si="485"/>
        <v>-</v>
      </c>
      <c r="V805" s="187"/>
      <c r="W805" s="197"/>
      <c r="X805" s="202" t="str">
        <f t="shared" si="486"/>
        <v>-</v>
      </c>
      <c r="Y805" s="187"/>
      <c r="Z805" s="197"/>
      <c r="AA805" s="202" t="str">
        <f t="shared" si="487"/>
        <v>-</v>
      </c>
      <c r="AB805" s="187"/>
      <c r="AC805" s="197"/>
      <c r="AD805" s="202" t="str">
        <f t="shared" si="512"/>
        <v>-</v>
      </c>
      <c r="AE805" s="187"/>
      <c r="AF805" s="197"/>
      <c r="AG805" s="202" t="str">
        <f t="shared" si="488"/>
        <v>-</v>
      </c>
      <c r="AH805" s="187"/>
      <c r="AI805" s="197"/>
      <c r="AJ805" s="202" t="str">
        <f t="shared" si="489"/>
        <v>-</v>
      </c>
      <c r="AK805" s="187"/>
      <c r="AL805" s="197"/>
      <c r="AM805" s="202" t="str">
        <f t="shared" si="490"/>
        <v>-</v>
      </c>
      <c r="AN805" s="187"/>
      <c r="AO805" s="197"/>
      <c r="AP805" s="202" t="str">
        <f t="shared" si="491"/>
        <v>-</v>
      </c>
      <c r="AQ805" s="187"/>
      <c r="AR805" s="197"/>
      <c r="AS805" s="202" t="str">
        <f t="shared" si="492"/>
        <v>-</v>
      </c>
      <c r="AT805" s="187"/>
      <c r="AU805" s="197"/>
      <c r="AV805" s="202" t="str">
        <f t="shared" si="493"/>
        <v>-</v>
      </c>
      <c r="AW805" s="187"/>
      <c r="AX805" s="197"/>
      <c r="AY805" s="202" t="str">
        <f t="shared" si="494"/>
        <v>-</v>
      </c>
      <c r="AZ805" s="187"/>
      <c r="BA805" s="197"/>
      <c r="BB805" s="202" t="str">
        <f t="shared" si="495"/>
        <v>-</v>
      </c>
      <c r="BC805" s="187"/>
      <c r="BD805" s="197"/>
      <c r="BE805" s="202" t="str">
        <f t="shared" si="496"/>
        <v>-</v>
      </c>
      <c r="BF805" s="187"/>
      <c r="BG805" s="197"/>
      <c r="BH805" s="202" t="str">
        <f t="shared" si="497"/>
        <v>-</v>
      </c>
      <c r="BI805" s="187"/>
      <c r="BJ805" s="197"/>
      <c r="BK805" s="202" t="str">
        <f t="shared" si="498"/>
        <v>-</v>
      </c>
      <c r="BL805" s="187"/>
      <c r="BM805" s="197"/>
      <c r="BN805" s="202" t="str">
        <f t="shared" si="499"/>
        <v>-</v>
      </c>
      <c r="BO805" s="187"/>
      <c r="BP805" s="197"/>
      <c r="BQ805" s="202" t="str">
        <f t="shared" si="500"/>
        <v>-</v>
      </c>
      <c r="BR805" s="187"/>
      <c r="BS805" s="197"/>
      <c r="BT805" s="202" t="str">
        <f t="shared" si="501"/>
        <v>-</v>
      </c>
      <c r="BU805" s="187"/>
      <c r="BV805" s="197"/>
      <c r="BW805" s="202" t="str">
        <f t="shared" si="502"/>
        <v>-</v>
      </c>
      <c r="BX805" s="187"/>
      <c r="BY805" s="197"/>
      <c r="BZ805" s="202" t="str">
        <f t="shared" si="503"/>
        <v>-</v>
      </c>
      <c r="CA805" s="187"/>
      <c r="CB805" s="197"/>
      <c r="CC805" s="202" t="str">
        <f t="shared" si="504"/>
        <v>-</v>
      </c>
      <c r="CD805" s="187"/>
      <c r="CE805" s="197"/>
      <c r="CF805" s="202" t="str">
        <f t="shared" si="505"/>
        <v>-</v>
      </c>
      <c r="CG805" s="187"/>
      <c r="CH805" s="197"/>
      <c r="CI805" s="202" t="str">
        <f t="shared" si="506"/>
        <v>-</v>
      </c>
      <c r="CJ805" s="187"/>
      <c r="CK805" s="197"/>
      <c r="CL805" s="202" t="str">
        <f t="shared" si="513"/>
        <v>-</v>
      </c>
      <c r="CM805" s="187"/>
      <c r="CN805" s="197"/>
      <c r="CO805" s="202" t="str">
        <f t="shared" si="514"/>
        <v>-</v>
      </c>
      <c r="CP805" s="187"/>
      <c r="CQ805" s="197"/>
      <c r="CR805" s="202" t="str">
        <f t="shared" si="507"/>
        <v>-</v>
      </c>
      <c r="CS805" s="187"/>
      <c r="CT805" s="197"/>
      <c r="CU805" s="202" t="str">
        <f t="shared" si="515"/>
        <v>-</v>
      </c>
      <c r="CV805" s="187"/>
      <c r="CW805" s="197"/>
      <c r="CX805" s="202" t="str">
        <f t="shared" si="516"/>
        <v>-</v>
      </c>
      <c r="CY805" s="187"/>
      <c r="CZ805" s="197"/>
      <c r="DA805" s="202" t="str">
        <f t="shared" si="508"/>
        <v>-</v>
      </c>
      <c r="DB805" s="187"/>
      <c r="DC805" s="197"/>
      <c r="DD805" s="202" t="str">
        <f t="shared" si="517"/>
        <v>-</v>
      </c>
      <c r="DE805" s="187"/>
      <c r="DF805" s="197"/>
      <c r="DG805" s="202" t="str">
        <f t="shared" si="518"/>
        <v>-</v>
      </c>
      <c r="DH805" s="187"/>
      <c r="DI805" s="103">
        <f t="shared" si="509"/>
        <v>3</v>
      </c>
      <c r="DJ805" s="103">
        <f t="shared" si="510"/>
        <v>1</v>
      </c>
      <c r="DK805" s="200">
        <f t="shared" si="519"/>
        <v>33.333333333333329</v>
      </c>
      <c r="DL805" s="201">
        <f t="shared" si="520"/>
        <v>2</v>
      </c>
    </row>
    <row r="806" spans="1:116" ht="24.95" customHeight="1">
      <c r="B806" s="48" t="s">
        <v>1599</v>
      </c>
      <c r="C806" s="14" t="s">
        <v>1827</v>
      </c>
      <c r="D806" s="14" t="s">
        <v>2120</v>
      </c>
      <c r="E806" s="11" t="s">
        <v>1828</v>
      </c>
      <c r="F806" s="12" t="s">
        <v>992</v>
      </c>
      <c r="G806" s="12" t="s">
        <v>938</v>
      </c>
      <c r="H806" s="40" t="s">
        <v>523</v>
      </c>
      <c r="I806" s="41" t="s">
        <v>532</v>
      </c>
      <c r="J806" s="78" t="str">
        <f t="shared" si="482"/>
        <v xml:space="preserve">C4 </v>
      </c>
      <c r="K806" s="197" t="s">
        <v>1192</v>
      </c>
      <c r="L806" s="202" t="str">
        <f t="shared" si="511"/>
        <v>A</v>
      </c>
      <c r="M806" s="189" t="s">
        <v>2066</v>
      </c>
      <c r="N806" s="197" t="s">
        <v>1192</v>
      </c>
      <c r="O806" s="202" t="str">
        <f t="shared" si="483"/>
        <v>-</v>
      </c>
      <c r="P806" s="187"/>
      <c r="Q806" s="197" t="s">
        <v>1192</v>
      </c>
      <c r="R806" s="202" t="str">
        <f t="shared" si="484"/>
        <v>-</v>
      </c>
      <c r="S806" s="187"/>
      <c r="T806" s="197"/>
      <c r="U806" s="202" t="str">
        <f t="shared" si="485"/>
        <v>-</v>
      </c>
      <c r="V806" s="187"/>
      <c r="W806" s="197"/>
      <c r="X806" s="202" t="str">
        <f t="shared" si="486"/>
        <v>-</v>
      </c>
      <c r="Y806" s="187"/>
      <c r="Z806" s="197"/>
      <c r="AA806" s="202" t="str">
        <f t="shared" si="487"/>
        <v>-</v>
      </c>
      <c r="AB806" s="187"/>
      <c r="AC806" s="197"/>
      <c r="AD806" s="202" t="str">
        <f t="shared" si="512"/>
        <v>-</v>
      </c>
      <c r="AE806" s="187"/>
      <c r="AF806" s="197"/>
      <c r="AG806" s="202" t="str">
        <f t="shared" si="488"/>
        <v>-</v>
      </c>
      <c r="AH806" s="187"/>
      <c r="AI806" s="197"/>
      <c r="AJ806" s="202" t="str">
        <f t="shared" si="489"/>
        <v>-</v>
      </c>
      <c r="AK806" s="187"/>
      <c r="AL806" s="197"/>
      <c r="AM806" s="202" t="str">
        <f t="shared" si="490"/>
        <v>-</v>
      </c>
      <c r="AN806" s="187"/>
      <c r="AO806" s="197"/>
      <c r="AP806" s="202" t="str">
        <f t="shared" si="491"/>
        <v>-</v>
      </c>
      <c r="AQ806" s="187"/>
      <c r="AR806" s="197"/>
      <c r="AS806" s="202" t="str">
        <f t="shared" si="492"/>
        <v>-</v>
      </c>
      <c r="AT806" s="187"/>
      <c r="AU806" s="197"/>
      <c r="AV806" s="202" t="str">
        <f t="shared" si="493"/>
        <v>-</v>
      </c>
      <c r="AW806" s="187"/>
      <c r="AX806" s="197"/>
      <c r="AY806" s="202" t="str">
        <f t="shared" si="494"/>
        <v>-</v>
      </c>
      <c r="AZ806" s="187"/>
      <c r="BA806" s="197"/>
      <c r="BB806" s="202" t="str">
        <f t="shared" si="495"/>
        <v>-</v>
      </c>
      <c r="BC806" s="187"/>
      <c r="BD806" s="197"/>
      <c r="BE806" s="202" t="str">
        <f t="shared" si="496"/>
        <v>-</v>
      </c>
      <c r="BF806" s="187"/>
      <c r="BG806" s="197"/>
      <c r="BH806" s="202" t="str">
        <f t="shared" si="497"/>
        <v>-</v>
      </c>
      <c r="BI806" s="187"/>
      <c r="BJ806" s="197"/>
      <c r="BK806" s="202" t="str">
        <f t="shared" si="498"/>
        <v>-</v>
      </c>
      <c r="BL806" s="187"/>
      <c r="BM806" s="197"/>
      <c r="BN806" s="202" t="str">
        <f t="shared" si="499"/>
        <v>-</v>
      </c>
      <c r="BO806" s="187"/>
      <c r="BP806" s="197"/>
      <c r="BQ806" s="202" t="str">
        <f t="shared" si="500"/>
        <v>-</v>
      </c>
      <c r="BR806" s="187"/>
      <c r="BS806" s="197"/>
      <c r="BT806" s="202" t="str">
        <f t="shared" si="501"/>
        <v>-</v>
      </c>
      <c r="BU806" s="187"/>
      <c r="BV806" s="197"/>
      <c r="BW806" s="202" t="str">
        <f t="shared" si="502"/>
        <v>-</v>
      </c>
      <c r="BX806" s="187"/>
      <c r="BY806" s="197"/>
      <c r="BZ806" s="202" t="str">
        <f t="shared" si="503"/>
        <v>-</v>
      </c>
      <c r="CA806" s="187"/>
      <c r="CB806" s="197"/>
      <c r="CC806" s="202" t="str">
        <f t="shared" si="504"/>
        <v>-</v>
      </c>
      <c r="CD806" s="187"/>
      <c r="CE806" s="197"/>
      <c r="CF806" s="202" t="str">
        <f t="shared" si="505"/>
        <v>-</v>
      </c>
      <c r="CG806" s="187"/>
      <c r="CH806" s="197"/>
      <c r="CI806" s="202" t="str">
        <f t="shared" si="506"/>
        <v>-</v>
      </c>
      <c r="CJ806" s="187"/>
      <c r="CK806" s="197"/>
      <c r="CL806" s="202" t="str">
        <f t="shared" si="513"/>
        <v>-</v>
      </c>
      <c r="CM806" s="187"/>
      <c r="CN806" s="197"/>
      <c r="CO806" s="202" t="str">
        <f t="shared" si="514"/>
        <v>-</v>
      </c>
      <c r="CP806" s="187"/>
      <c r="CQ806" s="197"/>
      <c r="CR806" s="202" t="str">
        <f t="shared" si="507"/>
        <v>-</v>
      </c>
      <c r="CS806" s="187"/>
      <c r="CT806" s="197"/>
      <c r="CU806" s="202" t="str">
        <f t="shared" si="515"/>
        <v>-</v>
      </c>
      <c r="CV806" s="187"/>
      <c r="CW806" s="197"/>
      <c r="CX806" s="202" t="str">
        <f t="shared" si="516"/>
        <v>-</v>
      </c>
      <c r="CY806" s="187"/>
      <c r="CZ806" s="197"/>
      <c r="DA806" s="202" t="str">
        <f t="shared" si="508"/>
        <v>-</v>
      </c>
      <c r="DB806" s="187"/>
      <c r="DC806" s="197"/>
      <c r="DD806" s="202" t="str">
        <f t="shared" si="517"/>
        <v>-</v>
      </c>
      <c r="DE806" s="187"/>
      <c r="DF806" s="197"/>
      <c r="DG806" s="202" t="str">
        <f t="shared" si="518"/>
        <v>-</v>
      </c>
      <c r="DH806" s="187"/>
      <c r="DI806" s="103">
        <f t="shared" si="509"/>
        <v>3</v>
      </c>
      <c r="DJ806" s="103">
        <f t="shared" si="510"/>
        <v>1</v>
      </c>
      <c r="DK806" s="200">
        <f t="shared" si="519"/>
        <v>33.333333333333329</v>
      </c>
      <c r="DL806" s="201">
        <f t="shared" si="520"/>
        <v>2</v>
      </c>
    </row>
    <row r="807" spans="1:116" ht="24.95" customHeight="1">
      <c r="B807" s="48"/>
      <c r="C807" s="14" t="s">
        <v>1829</v>
      </c>
      <c r="D807" s="14" t="s">
        <v>2121</v>
      </c>
      <c r="E807" s="11" t="s">
        <v>1830</v>
      </c>
      <c r="F807" s="12" t="s">
        <v>989</v>
      </c>
      <c r="G807" s="12" t="s">
        <v>994</v>
      </c>
      <c r="H807" s="40" t="s">
        <v>523</v>
      </c>
      <c r="I807" s="41" t="s">
        <v>532</v>
      </c>
      <c r="J807" s="78" t="str">
        <f t="shared" si="482"/>
        <v xml:space="preserve">C4 </v>
      </c>
      <c r="K807" s="197" t="s">
        <v>1192</v>
      </c>
      <c r="L807" s="202" t="str">
        <f t="shared" si="511"/>
        <v>A</v>
      </c>
      <c r="M807" s="189" t="s">
        <v>2066</v>
      </c>
      <c r="N807" s="197" t="s">
        <v>1192</v>
      </c>
      <c r="O807" s="202" t="str">
        <f t="shared" si="483"/>
        <v>-</v>
      </c>
      <c r="P807" s="187"/>
      <c r="Q807" s="197" t="s">
        <v>1192</v>
      </c>
      <c r="R807" s="202" t="str">
        <f t="shared" si="484"/>
        <v>-</v>
      </c>
      <c r="S807" s="187"/>
      <c r="T807" s="197"/>
      <c r="U807" s="202" t="str">
        <f t="shared" si="485"/>
        <v>-</v>
      </c>
      <c r="V807" s="187"/>
      <c r="W807" s="197"/>
      <c r="X807" s="202" t="str">
        <f t="shared" si="486"/>
        <v>-</v>
      </c>
      <c r="Y807" s="187"/>
      <c r="Z807" s="197"/>
      <c r="AA807" s="202" t="str">
        <f t="shared" si="487"/>
        <v>-</v>
      </c>
      <c r="AB807" s="187"/>
      <c r="AC807" s="197"/>
      <c r="AD807" s="202" t="str">
        <f t="shared" si="512"/>
        <v>-</v>
      </c>
      <c r="AE807" s="187"/>
      <c r="AF807" s="197"/>
      <c r="AG807" s="202" t="str">
        <f t="shared" si="488"/>
        <v>-</v>
      </c>
      <c r="AH807" s="187"/>
      <c r="AI807" s="197"/>
      <c r="AJ807" s="202" t="str">
        <f t="shared" si="489"/>
        <v>-</v>
      </c>
      <c r="AK807" s="187"/>
      <c r="AL807" s="197"/>
      <c r="AM807" s="202" t="str">
        <f t="shared" si="490"/>
        <v>-</v>
      </c>
      <c r="AN807" s="187"/>
      <c r="AO807" s="197"/>
      <c r="AP807" s="202" t="str">
        <f t="shared" si="491"/>
        <v>-</v>
      </c>
      <c r="AQ807" s="187"/>
      <c r="AR807" s="197"/>
      <c r="AS807" s="202" t="str">
        <f t="shared" si="492"/>
        <v>-</v>
      </c>
      <c r="AT807" s="187"/>
      <c r="AU807" s="197"/>
      <c r="AV807" s="202" t="str">
        <f t="shared" si="493"/>
        <v>-</v>
      </c>
      <c r="AW807" s="187"/>
      <c r="AX807" s="197"/>
      <c r="AY807" s="202" t="str">
        <f t="shared" si="494"/>
        <v>-</v>
      </c>
      <c r="AZ807" s="187"/>
      <c r="BA807" s="197"/>
      <c r="BB807" s="202" t="str">
        <f t="shared" si="495"/>
        <v>-</v>
      </c>
      <c r="BC807" s="187"/>
      <c r="BD807" s="197"/>
      <c r="BE807" s="202" t="str">
        <f t="shared" si="496"/>
        <v>-</v>
      </c>
      <c r="BF807" s="187"/>
      <c r="BG807" s="197"/>
      <c r="BH807" s="202" t="str">
        <f t="shared" si="497"/>
        <v>-</v>
      </c>
      <c r="BI807" s="187"/>
      <c r="BJ807" s="197"/>
      <c r="BK807" s="202" t="str">
        <f t="shared" si="498"/>
        <v>-</v>
      </c>
      <c r="BL807" s="187"/>
      <c r="BM807" s="197"/>
      <c r="BN807" s="202" t="str">
        <f t="shared" si="499"/>
        <v>-</v>
      </c>
      <c r="BO807" s="187"/>
      <c r="BP807" s="197"/>
      <c r="BQ807" s="202" t="str">
        <f t="shared" si="500"/>
        <v>-</v>
      </c>
      <c r="BR807" s="187"/>
      <c r="BS807" s="197"/>
      <c r="BT807" s="202" t="str">
        <f t="shared" si="501"/>
        <v>-</v>
      </c>
      <c r="BU807" s="187"/>
      <c r="BV807" s="197"/>
      <c r="BW807" s="202" t="str">
        <f t="shared" si="502"/>
        <v>-</v>
      </c>
      <c r="BX807" s="187"/>
      <c r="BY807" s="197"/>
      <c r="BZ807" s="202" t="str">
        <f t="shared" si="503"/>
        <v>-</v>
      </c>
      <c r="CA807" s="187"/>
      <c r="CB807" s="197"/>
      <c r="CC807" s="202" t="str">
        <f t="shared" si="504"/>
        <v>-</v>
      </c>
      <c r="CD807" s="187"/>
      <c r="CE807" s="197"/>
      <c r="CF807" s="202" t="str">
        <f t="shared" si="505"/>
        <v>-</v>
      </c>
      <c r="CG807" s="187"/>
      <c r="CH807" s="197"/>
      <c r="CI807" s="202" t="str">
        <f t="shared" si="506"/>
        <v>-</v>
      </c>
      <c r="CJ807" s="187"/>
      <c r="CK807" s="197"/>
      <c r="CL807" s="202" t="str">
        <f t="shared" si="513"/>
        <v>-</v>
      </c>
      <c r="CM807" s="187"/>
      <c r="CN807" s="197"/>
      <c r="CO807" s="202" t="str">
        <f t="shared" si="514"/>
        <v>-</v>
      </c>
      <c r="CP807" s="187"/>
      <c r="CQ807" s="197"/>
      <c r="CR807" s="202" t="str">
        <f t="shared" si="507"/>
        <v>-</v>
      </c>
      <c r="CS807" s="187"/>
      <c r="CT807" s="197"/>
      <c r="CU807" s="202" t="str">
        <f t="shared" si="515"/>
        <v>-</v>
      </c>
      <c r="CV807" s="187"/>
      <c r="CW807" s="197"/>
      <c r="CX807" s="202" t="str">
        <f t="shared" si="516"/>
        <v>-</v>
      </c>
      <c r="CY807" s="187"/>
      <c r="CZ807" s="197"/>
      <c r="DA807" s="202" t="str">
        <f t="shared" si="508"/>
        <v>-</v>
      </c>
      <c r="DB807" s="187"/>
      <c r="DC807" s="197"/>
      <c r="DD807" s="202" t="str">
        <f t="shared" si="517"/>
        <v>-</v>
      </c>
      <c r="DE807" s="187"/>
      <c r="DF807" s="197"/>
      <c r="DG807" s="202" t="str">
        <f t="shared" si="518"/>
        <v>-</v>
      </c>
      <c r="DH807" s="187"/>
      <c r="DI807" s="103">
        <f t="shared" si="509"/>
        <v>3</v>
      </c>
      <c r="DJ807" s="103">
        <f t="shared" si="510"/>
        <v>1</v>
      </c>
      <c r="DK807" s="200">
        <f t="shared" si="519"/>
        <v>33.333333333333329</v>
      </c>
      <c r="DL807" s="201">
        <f t="shared" si="520"/>
        <v>2</v>
      </c>
    </row>
    <row r="808" spans="1:116" ht="24.95" customHeight="1">
      <c r="B808" s="48" t="s">
        <v>1599</v>
      </c>
      <c r="C808" s="14" t="s">
        <v>1831</v>
      </c>
      <c r="D808" s="14" t="s">
        <v>2122</v>
      </c>
      <c r="E808" s="11" t="s">
        <v>1832</v>
      </c>
      <c r="F808" s="12" t="s">
        <v>989</v>
      </c>
      <c r="G808" s="12" t="s">
        <v>994</v>
      </c>
      <c r="H808" s="40" t="s">
        <v>523</v>
      </c>
      <c r="I808" s="41" t="s">
        <v>532</v>
      </c>
      <c r="J808" s="78" t="str">
        <f t="shared" si="482"/>
        <v xml:space="preserve">C4 </v>
      </c>
      <c r="K808" s="197" t="s">
        <v>1192</v>
      </c>
      <c r="L808" s="202" t="str">
        <f t="shared" si="511"/>
        <v>A</v>
      </c>
      <c r="M808" s="189" t="s">
        <v>2066</v>
      </c>
      <c r="N808" s="197" t="s">
        <v>1192</v>
      </c>
      <c r="O808" s="202" t="str">
        <f t="shared" si="483"/>
        <v>-</v>
      </c>
      <c r="P808" s="187"/>
      <c r="Q808" s="197" t="s">
        <v>1192</v>
      </c>
      <c r="R808" s="202" t="str">
        <f t="shared" si="484"/>
        <v>-</v>
      </c>
      <c r="S808" s="187"/>
      <c r="T808" s="197"/>
      <c r="U808" s="202" t="str">
        <f t="shared" si="485"/>
        <v>-</v>
      </c>
      <c r="V808" s="187"/>
      <c r="W808" s="197"/>
      <c r="X808" s="202" t="str">
        <f t="shared" si="486"/>
        <v>-</v>
      </c>
      <c r="Y808" s="187"/>
      <c r="Z808" s="197"/>
      <c r="AA808" s="202" t="str">
        <f t="shared" si="487"/>
        <v>-</v>
      </c>
      <c r="AB808" s="187"/>
      <c r="AC808" s="197"/>
      <c r="AD808" s="202" t="str">
        <f t="shared" si="512"/>
        <v>-</v>
      </c>
      <c r="AE808" s="187"/>
      <c r="AF808" s="197"/>
      <c r="AG808" s="202" t="str">
        <f t="shared" si="488"/>
        <v>-</v>
      </c>
      <c r="AH808" s="187"/>
      <c r="AI808" s="197"/>
      <c r="AJ808" s="202" t="str">
        <f t="shared" si="489"/>
        <v>-</v>
      </c>
      <c r="AK808" s="187"/>
      <c r="AL808" s="197"/>
      <c r="AM808" s="202" t="str">
        <f t="shared" si="490"/>
        <v>-</v>
      </c>
      <c r="AN808" s="187"/>
      <c r="AO808" s="197"/>
      <c r="AP808" s="202" t="str">
        <f t="shared" si="491"/>
        <v>-</v>
      </c>
      <c r="AQ808" s="187"/>
      <c r="AR808" s="197"/>
      <c r="AS808" s="202" t="str">
        <f t="shared" si="492"/>
        <v>-</v>
      </c>
      <c r="AT808" s="187"/>
      <c r="AU808" s="197"/>
      <c r="AV808" s="202" t="str">
        <f t="shared" si="493"/>
        <v>-</v>
      </c>
      <c r="AW808" s="187"/>
      <c r="AX808" s="197"/>
      <c r="AY808" s="202" t="str">
        <f t="shared" si="494"/>
        <v>-</v>
      </c>
      <c r="AZ808" s="187"/>
      <c r="BA808" s="197"/>
      <c r="BB808" s="202" t="str">
        <f t="shared" si="495"/>
        <v>-</v>
      </c>
      <c r="BC808" s="187"/>
      <c r="BD808" s="197"/>
      <c r="BE808" s="202" t="str">
        <f t="shared" si="496"/>
        <v>-</v>
      </c>
      <c r="BF808" s="187"/>
      <c r="BG808" s="197"/>
      <c r="BH808" s="202" t="str">
        <f t="shared" si="497"/>
        <v>-</v>
      </c>
      <c r="BI808" s="187"/>
      <c r="BJ808" s="197"/>
      <c r="BK808" s="202" t="str">
        <f t="shared" si="498"/>
        <v>-</v>
      </c>
      <c r="BL808" s="187"/>
      <c r="BM808" s="197"/>
      <c r="BN808" s="202" t="str">
        <f t="shared" si="499"/>
        <v>-</v>
      </c>
      <c r="BO808" s="187"/>
      <c r="BP808" s="197"/>
      <c r="BQ808" s="202" t="str">
        <f t="shared" si="500"/>
        <v>-</v>
      </c>
      <c r="BR808" s="187"/>
      <c r="BS808" s="197"/>
      <c r="BT808" s="202" t="str">
        <f t="shared" si="501"/>
        <v>-</v>
      </c>
      <c r="BU808" s="187"/>
      <c r="BV808" s="197"/>
      <c r="BW808" s="202" t="str">
        <f t="shared" si="502"/>
        <v>-</v>
      </c>
      <c r="BX808" s="187"/>
      <c r="BY808" s="197"/>
      <c r="BZ808" s="202" t="str">
        <f t="shared" si="503"/>
        <v>-</v>
      </c>
      <c r="CA808" s="187"/>
      <c r="CB808" s="197"/>
      <c r="CC808" s="202" t="str">
        <f t="shared" si="504"/>
        <v>-</v>
      </c>
      <c r="CD808" s="187"/>
      <c r="CE808" s="197"/>
      <c r="CF808" s="202" t="str">
        <f t="shared" si="505"/>
        <v>-</v>
      </c>
      <c r="CG808" s="187"/>
      <c r="CH808" s="197"/>
      <c r="CI808" s="202" t="str">
        <f t="shared" si="506"/>
        <v>-</v>
      </c>
      <c r="CJ808" s="187"/>
      <c r="CK808" s="197"/>
      <c r="CL808" s="202" t="str">
        <f t="shared" si="513"/>
        <v>-</v>
      </c>
      <c r="CM808" s="187"/>
      <c r="CN808" s="197"/>
      <c r="CO808" s="202" t="str">
        <f t="shared" si="514"/>
        <v>-</v>
      </c>
      <c r="CP808" s="187"/>
      <c r="CQ808" s="197"/>
      <c r="CR808" s="202" t="str">
        <f t="shared" si="507"/>
        <v>-</v>
      </c>
      <c r="CS808" s="187"/>
      <c r="CT808" s="197"/>
      <c r="CU808" s="202" t="str">
        <f t="shared" si="515"/>
        <v>-</v>
      </c>
      <c r="CV808" s="187"/>
      <c r="CW808" s="197"/>
      <c r="CX808" s="202" t="str">
        <f t="shared" si="516"/>
        <v>-</v>
      </c>
      <c r="CY808" s="187"/>
      <c r="CZ808" s="197"/>
      <c r="DA808" s="202" t="str">
        <f t="shared" si="508"/>
        <v>-</v>
      </c>
      <c r="DB808" s="187"/>
      <c r="DC808" s="197"/>
      <c r="DD808" s="202" t="str">
        <f t="shared" si="517"/>
        <v>-</v>
      </c>
      <c r="DE808" s="187"/>
      <c r="DF808" s="197"/>
      <c r="DG808" s="202" t="str">
        <f t="shared" si="518"/>
        <v>-</v>
      </c>
      <c r="DH808" s="187"/>
      <c r="DI808" s="103">
        <f t="shared" si="509"/>
        <v>3</v>
      </c>
      <c r="DJ808" s="103">
        <f t="shared" si="510"/>
        <v>1</v>
      </c>
      <c r="DK808" s="200">
        <f t="shared" si="519"/>
        <v>33.333333333333329</v>
      </c>
      <c r="DL808" s="201">
        <f t="shared" si="520"/>
        <v>2</v>
      </c>
    </row>
    <row r="809" spans="1:116" ht="24.95" customHeight="1">
      <c r="A809" s="163"/>
      <c r="B809" s="48"/>
      <c r="C809" s="48"/>
      <c r="D809" s="14" t="s">
        <v>1833</v>
      </c>
      <c r="E809" s="11" t="s">
        <v>1834</v>
      </c>
      <c r="F809" s="12" t="s">
        <v>989</v>
      </c>
      <c r="G809" s="12" t="s">
        <v>994</v>
      </c>
      <c r="H809" s="40" t="s">
        <v>523</v>
      </c>
      <c r="I809" s="41" t="s">
        <v>532</v>
      </c>
      <c r="J809" s="78" t="str">
        <f t="shared" si="482"/>
        <v xml:space="preserve">C4 </v>
      </c>
      <c r="K809" s="197" t="s">
        <v>1192</v>
      </c>
      <c r="L809" s="202" t="str">
        <f t="shared" si="511"/>
        <v>A</v>
      </c>
      <c r="M809" s="169">
        <v>42905</v>
      </c>
      <c r="N809" s="197" t="s">
        <v>1192</v>
      </c>
      <c r="O809" s="202" t="str">
        <f t="shared" si="483"/>
        <v>-</v>
      </c>
      <c r="P809" s="187"/>
      <c r="Q809" s="197" t="s">
        <v>1192</v>
      </c>
      <c r="R809" s="202" t="str">
        <f t="shared" si="484"/>
        <v>-</v>
      </c>
      <c r="S809" s="187"/>
      <c r="T809" s="197"/>
      <c r="U809" s="202" t="str">
        <f t="shared" si="485"/>
        <v>-</v>
      </c>
      <c r="V809" s="187"/>
      <c r="W809" s="197"/>
      <c r="X809" s="202" t="str">
        <f t="shared" si="486"/>
        <v>-</v>
      </c>
      <c r="Y809" s="187"/>
      <c r="Z809" s="197"/>
      <c r="AA809" s="202" t="str">
        <f t="shared" si="487"/>
        <v>-</v>
      </c>
      <c r="AB809" s="187"/>
      <c r="AC809" s="197"/>
      <c r="AD809" s="202" t="str">
        <f t="shared" si="512"/>
        <v>-</v>
      </c>
      <c r="AE809" s="187"/>
      <c r="AF809" s="197"/>
      <c r="AG809" s="202" t="str">
        <f t="shared" si="488"/>
        <v>-</v>
      </c>
      <c r="AH809" s="187"/>
      <c r="AI809" s="197"/>
      <c r="AJ809" s="202" t="str">
        <f t="shared" si="489"/>
        <v>-</v>
      </c>
      <c r="AK809" s="187"/>
      <c r="AL809" s="197"/>
      <c r="AM809" s="202" t="str">
        <f t="shared" si="490"/>
        <v>-</v>
      </c>
      <c r="AN809" s="187"/>
      <c r="AO809" s="197"/>
      <c r="AP809" s="202" t="str">
        <f t="shared" si="491"/>
        <v>-</v>
      </c>
      <c r="AQ809" s="187"/>
      <c r="AR809" s="197"/>
      <c r="AS809" s="202" t="str">
        <f t="shared" si="492"/>
        <v>-</v>
      </c>
      <c r="AT809" s="187"/>
      <c r="AU809" s="197"/>
      <c r="AV809" s="202" t="str">
        <f t="shared" si="493"/>
        <v>-</v>
      </c>
      <c r="AW809" s="187"/>
      <c r="AX809" s="197"/>
      <c r="AY809" s="202" t="str">
        <f t="shared" si="494"/>
        <v>-</v>
      </c>
      <c r="AZ809" s="187"/>
      <c r="BA809" s="197"/>
      <c r="BB809" s="202" t="str">
        <f t="shared" si="495"/>
        <v>-</v>
      </c>
      <c r="BC809" s="187"/>
      <c r="BD809" s="197"/>
      <c r="BE809" s="202" t="str">
        <f t="shared" si="496"/>
        <v>-</v>
      </c>
      <c r="BF809" s="187"/>
      <c r="BG809" s="197"/>
      <c r="BH809" s="202" t="str">
        <f t="shared" si="497"/>
        <v>-</v>
      </c>
      <c r="BI809" s="187"/>
      <c r="BJ809" s="197"/>
      <c r="BK809" s="202" t="str">
        <f t="shared" si="498"/>
        <v>-</v>
      </c>
      <c r="BL809" s="187"/>
      <c r="BM809" s="197"/>
      <c r="BN809" s="202" t="str">
        <f t="shared" si="499"/>
        <v>-</v>
      </c>
      <c r="BO809" s="187"/>
      <c r="BP809" s="197"/>
      <c r="BQ809" s="202" t="str">
        <f t="shared" si="500"/>
        <v>-</v>
      </c>
      <c r="BR809" s="187"/>
      <c r="BS809" s="197"/>
      <c r="BT809" s="202" t="str">
        <f t="shared" si="501"/>
        <v>-</v>
      </c>
      <c r="BU809" s="187"/>
      <c r="BV809" s="197"/>
      <c r="BW809" s="202" t="str">
        <f t="shared" si="502"/>
        <v>-</v>
      </c>
      <c r="BX809" s="187"/>
      <c r="BY809" s="197"/>
      <c r="BZ809" s="202" t="str">
        <f t="shared" si="503"/>
        <v>-</v>
      </c>
      <c r="CA809" s="187"/>
      <c r="CB809" s="197"/>
      <c r="CC809" s="202" t="str">
        <f t="shared" si="504"/>
        <v>-</v>
      </c>
      <c r="CD809" s="187"/>
      <c r="CE809" s="197"/>
      <c r="CF809" s="202" t="str">
        <f t="shared" si="505"/>
        <v>-</v>
      </c>
      <c r="CG809" s="187"/>
      <c r="CH809" s="197"/>
      <c r="CI809" s="202" t="str">
        <f t="shared" si="506"/>
        <v>-</v>
      </c>
      <c r="CJ809" s="187"/>
      <c r="CK809" s="197"/>
      <c r="CL809" s="202" t="str">
        <f t="shared" si="513"/>
        <v>-</v>
      </c>
      <c r="CM809" s="187"/>
      <c r="CN809" s="197"/>
      <c r="CO809" s="202" t="str">
        <f t="shared" si="514"/>
        <v>-</v>
      </c>
      <c r="CP809" s="187"/>
      <c r="CQ809" s="197"/>
      <c r="CR809" s="202" t="str">
        <f t="shared" si="507"/>
        <v>-</v>
      </c>
      <c r="CS809" s="187"/>
      <c r="CT809" s="197"/>
      <c r="CU809" s="202" t="str">
        <f t="shared" si="515"/>
        <v>-</v>
      </c>
      <c r="CV809" s="187"/>
      <c r="CW809" s="197"/>
      <c r="CX809" s="202" t="str">
        <f t="shared" si="516"/>
        <v>-</v>
      </c>
      <c r="CY809" s="187"/>
      <c r="CZ809" s="197"/>
      <c r="DA809" s="202" t="str">
        <f t="shared" si="508"/>
        <v>-</v>
      </c>
      <c r="DB809" s="187"/>
      <c r="DC809" s="197"/>
      <c r="DD809" s="202" t="str">
        <f t="shared" si="517"/>
        <v>-</v>
      </c>
      <c r="DE809" s="187"/>
      <c r="DF809" s="197"/>
      <c r="DG809" s="202" t="str">
        <f t="shared" si="518"/>
        <v>-</v>
      </c>
      <c r="DH809" s="187"/>
      <c r="DI809" s="103">
        <f t="shared" si="509"/>
        <v>3</v>
      </c>
      <c r="DJ809" s="103">
        <f t="shared" si="510"/>
        <v>1</v>
      </c>
      <c r="DK809" s="200">
        <f t="shared" si="519"/>
        <v>33.333333333333329</v>
      </c>
      <c r="DL809" s="201">
        <f t="shared" si="520"/>
        <v>2</v>
      </c>
    </row>
    <row r="810" spans="1:116" ht="24.95" customHeight="1">
      <c r="A810" s="163"/>
      <c r="B810" s="48"/>
      <c r="C810" s="48"/>
      <c r="D810" s="14" t="s">
        <v>1835</v>
      </c>
      <c r="E810" s="11" t="s">
        <v>1836</v>
      </c>
      <c r="F810" s="12" t="s">
        <v>989</v>
      </c>
      <c r="G810" s="12" t="s">
        <v>994</v>
      </c>
      <c r="H810" s="40" t="s">
        <v>523</v>
      </c>
      <c r="I810" s="41" t="s">
        <v>532</v>
      </c>
      <c r="J810" s="78" t="str">
        <f t="shared" si="482"/>
        <v xml:space="preserve">C4 </v>
      </c>
      <c r="K810" s="197" t="s">
        <v>1192</v>
      </c>
      <c r="L810" s="202" t="str">
        <f t="shared" si="511"/>
        <v>A</v>
      </c>
      <c r="M810" s="188">
        <v>42940</v>
      </c>
      <c r="N810" s="197" t="s">
        <v>1192</v>
      </c>
      <c r="O810" s="202" t="str">
        <f t="shared" si="483"/>
        <v>-</v>
      </c>
      <c r="P810" s="187"/>
      <c r="Q810" s="197" t="s">
        <v>1192</v>
      </c>
      <c r="R810" s="202" t="str">
        <f t="shared" si="484"/>
        <v>-</v>
      </c>
      <c r="S810" s="187"/>
      <c r="T810" s="197"/>
      <c r="U810" s="202" t="str">
        <f t="shared" si="485"/>
        <v>-</v>
      </c>
      <c r="V810" s="187"/>
      <c r="W810" s="197"/>
      <c r="X810" s="202" t="str">
        <f t="shared" si="486"/>
        <v>-</v>
      </c>
      <c r="Y810" s="187"/>
      <c r="Z810" s="197"/>
      <c r="AA810" s="202" t="str">
        <f t="shared" si="487"/>
        <v>-</v>
      </c>
      <c r="AB810" s="187"/>
      <c r="AC810" s="197"/>
      <c r="AD810" s="202" t="str">
        <f t="shared" si="512"/>
        <v>-</v>
      </c>
      <c r="AE810" s="187"/>
      <c r="AF810" s="197"/>
      <c r="AG810" s="202" t="str">
        <f t="shared" si="488"/>
        <v>-</v>
      </c>
      <c r="AH810" s="187"/>
      <c r="AI810" s="197"/>
      <c r="AJ810" s="202" t="str">
        <f t="shared" si="489"/>
        <v>-</v>
      </c>
      <c r="AK810" s="205">
        <v>43061</v>
      </c>
      <c r="AL810" s="197"/>
      <c r="AM810" s="202" t="str">
        <f t="shared" si="490"/>
        <v>-</v>
      </c>
      <c r="AN810" s="187"/>
      <c r="AO810" s="197"/>
      <c r="AP810" s="202" t="str">
        <f t="shared" si="491"/>
        <v>-</v>
      </c>
      <c r="AQ810" s="187"/>
      <c r="AR810" s="197"/>
      <c r="AS810" s="202" t="str">
        <f t="shared" si="492"/>
        <v>-</v>
      </c>
      <c r="AT810" s="205">
        <v>43061</v>
      </c>
      <c r="AU810" s="197"/>
      <c r="AV810" s="202" t="str">
        <f t="shared" si="493"/>
        <v>-</v>
      </c>
      <c r="AW810" s="187"/>
      <c r="AX810" s="197"/>
      <c r="AY810" s="202" t="str">
        <f t="shared" si="494"/>
        <v>-</v>
      </c>
      <c r="AZ810" s="205">
        <v>43061</v>
      </c>
      <c r="BA810" s="197"/>
      <c r="BB810" s="202" t="str">
        <f t="shared" si="495"/>
        <v>-</v>
      </c>
      <c r="BC810" s="187"/>
      <c r="BD810" s="197"/>
      <c r="BE810" s="202" t="str">
        <f t="shared" si="496"/>
        <v>-</v>
      </c>
      <c r="BF810" s="187"/>
      <c r="BG810" s="197"/>
      <c r="BH810" s="202" t="str">
        <f t="shared" si="497"/>
        <v>-</v>
      </c>
      <c r="BI810" s="187"/>
      <c r="BJ810" s="197"/>
      <c r="BK810" s="202" t="str">
        <f t="shared" si="498"/>
        <v>-</v>
      </c>
      <c r="BL810" s="187"/>
      <c r="BM810" s="197"/>
      <c r="BN810" s="202" t="str">
        <f t="shared" si="499"/>
        <v>-</v>
      </c>
      <c r="BO810" s="187"/>
      <c r="BP810" s="197"/>
      <c r="BQ810" s="202" t="str">
        <f t="shared" si="500"/>
        <v>-</v>
      </c>
      <c r="BR810" s="187"/>
      <c r="BS810" s="197"/>
      <c r="BT810" s="202" t="str">
        <f t="shared" si="501"/>
        <v>-</v>
      </c>
      <c r="BU810" s="187"/>
      <c r="BV810" s="197"/>
      <c r="BW810" s="202" t="str">
        <f t="shared" si="502"/>
        <v>-</v>
      </c>
      <c r="BX810" s="187"/>
      <c r="BY810" s="197"/>
      <c r="BZ810" s="202" t="str">
        <f t="shared" si="503"/>
        <v>-</v>
      </c>
      <c r="CA810" s="187"/>
      <c r="CB810" s="197"/>
      <c r="CC810" s="202" t="str">
        <f t="shared" si="504"/>
        <v>-</v>
      </c>
      <c r="CD810" s="187"/>
      <c r="CE810" s="197"/>
      <c r="CF810" s="202" t="str">
        <f t="shared" si="505"/>
        <v>-</v>
      </c>
      <c r="CG810" s="187"/>
      <c r="CH810" s="197"/>
      <c r="CI810" s="202" t="str">
        <f t="shared" si="506"/>
        <v>-</v>
      </c>
      <c r="CJ810" s="187"/>
      <c r="CK810" s="197"/>
      <c r="CL810" s="202" t="str">
        <f t="shared" si="513"/>
        <v>-</v>
      </c>
      <c r="CM810" s="187"/>
      <c r="CN810" s="197"/>
      <c r="CO810" s="202" t="str">
        <f t="shared" si="514"/>
        <v>-</v>
      </c>
      <c r="CP810" s="187"/>
      <c r="CQ810" s="197"/>
      <c r="CR810" s="202" t="str">
        <f t="shared" si="507"/>
        <v>-</v>
      </c>
      <c r="CS810" s="187"/>
      <c r="CT810" s="197"/>
      <c r="CU810" s="202" t="str">
        <f t="shared" si="515"/>
        <v>-</v>
      </c>
      <c r="CV810" s="187"/>
      <c r="CW810" s="197"/>
      <c r="CX810" s="202" t="str">
        <f t="shared" si="516"/>
        <v>-</v>
      </c>
      <c r="CY810" s="187"/>
      <c r="CZ810" s="197"/>
      <c r="DA810" s="202" t="str">
        <f t="shared" si="508"/>
        <v>-</v>
      </c>
      <c r="DB810" s="187"/>
      <c r="DC810" s="197"/>
      <c r="DD810" s="202" t="str">
        <f t="shared" si="517"/>
        <v>-</v>
      </c>
      <c r="DE810" s="187"/>
      <c r="DF810" s="197"/>
      <c r="DG810" s="202" t="str">
        <f t="shared" si="518"/>
        <v>-</v>
      </c>
      <c r="DH810" s="187"/>
      <c r="DI810" s="103">
        <f t="shared" si="509"/>
        <v>3</v>
      </c>
      <c r="DJ810" s="103">
        <f t="shared" si="510"/>
        <v>1</v>
      </c>
      <c r="DK810" s="200">
        <f t="shared" si="519"/>
        <v>33.333333333333329</v>
      </c>
      <c r="DL810" s="201">
        <f t="shared" si="520"/>
        <v>2</v>
      </c>
    </row>
    <row r="811" spans="1:116" ht="24.95" customHeight="1">
      <c r="B811" s="48" t="s">
        <v>1599</v>
      </c>
      <c r="C811" s="48"/>
      <c r="D811" s="14" t="s">
        <v>1837</v>
      </c>
      <c r="E811" s="11" t="s">
        <v>1838</v>
      </c>
      <c r="F811" s="12" t="s">
        <v>996</v>
      </c>
      <c r="G811" s="12" t="s">
        <v>958</v>
      </c>
      <c r="H811" s="40" t="s">
        <v>523</v>
      </c>
      <c r="I811" s="41" t="s">
        <v>532</v>
      </c>
      <c r="J811" s="78" t="str">
        <f t="shared" si="482"/>
        <v xml:space="preserve">C4 </v>
      </c>
      <c r="K811" s="197" t="s">
        <v>1192</v>
      </c>
      <c r="L811" s="199" t="str">
        <f t="shared" si="511"/>
        <v>A</v>
      </c>
      <c r="M811" s="189" t="s">
        <v>2066</v>
      </c>
      <c r="N811" s="197" t="s">
        <v>1192</v>
      </c>
      <c r="O811" s="202" t="str">
        <f t="shared" si="483"/>
        <v>-</v>
      </c>
      <c r="P811" s="187"/>
      <c r="Q811" s="197" t="s">
        <v>1192</v>
      </c>
      <c r="R811" s="202" t="str">
        <f t="shared" si="484"/>
        <v>-</v>
      </c>
      <c r="S811" s="187"/>
      <c r="T811" s="197"/>
      <c r="U811" s="202" t="str">
        <f t="shared" si="485"/>
        <v>-</v>
      </c>
      <c r="V811" s="187"/>
      <c r="W811" s="197"/>
      <c r="X811" s="202" t="str">
        <f t="shared" si="486"/>
        <v>-</v>
      </c>
      <c r="Y811" s="187"/>
      <c r="Z811" s="197"/>
      <c r="AA811" s="202" t="str">
        <f t="shared" si="487"/>
        <v>-</v>
      </c>
      <c r="AB811" s="187"/>
      <c r="AC811" s="197"/>
      <c r="AD811" s="202" t="str">
        <f t="shared" si="512"/>
        <v>-</v>
      </c>
      <c r="AE811" s="187"/>
      <c r="AF811" s="197"/>
      <c r="AG811" s="202" t="str">
        <f t="shared" si="488"/>
        <v>-</v>
      </c>
      <c r="AH811" s="187"/>
      <c r="AI811" s="197"/>
      <c r="AJ811" s="202" t="str">
        <f t="shared" si="489"/>
        <v>-</v>
      </c>
      <c r="AK811" s="187"/>
      <c r="AL811" s="197"/>
      <c r="AM811" s="202" t="str">
        <f t="shared" si="490"/>
        <v>-</v>
      </c>
      <c r="AN811" s="187"/>
      <c r="AO811" s="197"/>
      <c r="AP811" s="202" t="str">
        <f t="shared" si="491"/>
        <v>-</v>
      </c>
      <c r="AQ811" s="187"/>
      <c r="AR811" s="197"/>
      <c r="AS811" s="202" t="str">
        <f t="shared" si="492"/>
        <v>-</v>
      </c>
      <c r="AT811" s="187"/>
      <c r="AU811" s="197"/>
      <c r="AV811" s="202" t="str">
        <f t="shared" si="493"/>
        <v>-</v>
      </c>
      <c r="AW811" s="187"/>
      <c r="AX811" s="197"/>
      <c r="AY811" s="202" t="str">
        <f t="shared" si="494"/>
        <v>-</v>
      </c>
      <c r="AZ811" s="187"/>
      <c r="BA811" s="197"/>
      <c r="BB811" s="202" t="str">
        <f t="shared" si="495"/>
        <v>-</v>
      </c>
      <c r="BC811" s="187"/>
      <c r="BD811" s="197"/>
      <c r="BE811" s="202" t="str">
        <f t="shared" si="496"/>
        <v>-</v>
      </c>
      <c r="BF811" s="187"/>
      <c r="BG811" s="197"/>
      <c r="BH811" s="202" t="str">
        <f t="shared" si="497"/>
        <v>-</v>
      </c>
      <c r="BI811" s="187"/>
      <c r="BJ811" s="197"/>
      <c r="BK811" s="202" t="str">
        <f t="shared" si="498"/>
        <v>-</v>
      </c>
      <c r="BL811" s="187"/>
      <c r="BM811" s="197"/>
      <c r="BN811" s="202" t="str">
        <f t="shared" si="499"/>
        <v>-</v>
      </c>
      <c r="BO811" s="187"/>
      <c r="BP811" s="197"/>
      <c r="BQ811" s="202" t="str">
        <f t="shared" si="500"/>
        <v>-</v>
      </c>
      <c r="BR811" s="187"/>
      <c r="BS811" s="197"/>
      <c r="BT811" s="202" t="str">
        <f t="shared" si="501"/>
        <v>-</v>
      </c>
      <c r="BU811" s="187"/>
      <c r="BV811" s="197"/>
      <c r="BW811" s="202" t="str">
        <f t="shared" si="502"/>
        <v>-</v>
      </c>
      <c r="BX811" s="187"/>
      <c r="BY811" s="197"/>
      <c r="BZ811" s="202" t="str">
        <f t="shared" si="503"/>
        <v>-</v>
      </c>
      <c r="CA811" s="187"/>
      <c r="CB811" s="197"/>
      <c r="CC811" s="202" t="str">
        <f t="shared" si="504"/>
        <v>-</v>
      </c>
      <c r="CD811" s="187"/>
      <c r="CE811" s="197"/>
      <c r="CF811" s="202" t="str">
        <f t="shared" si="505"/>
        <v>-</v>
      </c>
      <c r="CG811" s="187"/>
      <c r="CH811" s="197"/>
      <c r="CI811" s="202" t="str">
        <f t="shared" si="506"/>
        <v>-</v>
      </c>
      <c r="CJ811" s="187"/>
      <c r="CK811" s="197"/>
      <c r="CL811" s="202" t="str">
        <f t="shared" si="513"/>
        <v>-</v>
      </c>
      <c r="CM811" s="187"/>
      <c r="CN811" s="197"/>
      <c r="CO811" s="202" t="str">
        <f t="shared" si="514"/>
        <v>-</v>
      </c>
      <c r="CP811" s="187"/>
      <c r="CQ811" s="197"/>
      <c r="CR811" s="202" t="str">
        <f t="shared" si="507"/>
        <v>-</v>
      </c>
      <c r="CS811" s="187"/>
      <c r="CT811" s="197"/>
      <c r="CU811" s="202" t="str">
        <f t="shared" si="515"/>
        <v>-</v>
      </c>
      <c r="CV811" s="187"/>
      <c r="CW811" s="197"/>
      <c r="CX811" s="202" t="str">
        <f t="shared" si="516"/>
        <v>-</v>
      </c>
      <c r="CY811" s="187"/>
      <c r="CZ811" s="197"/>
      <c r="DA811" s="202" t="str">
        <f t="shared" si="508"/>
        <v>-</v>
      </c>
      <c r="DB811" s="187"/>
      <c r="DC811" s="197"/>
      <c r="DD811" s="202" t="str">
        <f t="shared" si="517"/>
        <v>-</v>
      </c>
      <c r="DE811" s="187"/>
      <c r="DF811" s="197"/>
      <c r="DG811" s="202" t="str">
        <f t="shared" si="518"/>
        <v>-</v>
      </c>
      <c r="DH811" s="187"/>
      <c r="DI811" s="103">
        <f t="shared" si="509"/>
        <v>3</v>
      </c>
      <c r="DJ811" s="103">
        <f t="shared" si="510"/>
        <v>1</v>
      </c>
      <c r="DK811" s="200">
        <f t="shared" si="519"/>
        <v>33.333333333333329</v>
      </c>
      <c r="DL811" s="201">
        <f t="shared" si="520"/>
        <v>2</v>
      </c>
    </row>
    <row r="812" spans="1:116" ht="24.95" customHeight="1">
      <c r="B812" s="48" t="s">
        <v>1599</v>
      </c>
      <c r="C812" s="48"/>
      <c r="D812" s="14" t="s">
        <v>1839</v>
      </c>
      <c r="E812" s="11" t="s">
        <v>1840</v>
      </c>
      <c r="F812" s="12" t="s">
        <v>989</v>
      </c>
      <c r="G812" s="12" t="s">
        <v>994</v>
      </c>
      <c r="H812" s="40" t="s">
        <v>520</v>
      </c>
      <c r="I812" s="41" t="s">
        <v>533</v>
      </c>
      <c r="J812" s="78" t="str">
        <f t="shared" si="482"/>
        <v xml:space="preserve">C1 </v>
      </c>
      <c r="K812" s="212" t="s">
        <v>1192</v>
      </c>
      <c r="L812" s="199" t="str">
        <f t="shared" si="511"/>
        <v>A</v>
      </c>
      <c r="M812" s="189" t="s">
        <v>2066</v>
      </c>
      <c r="N812" s="197" t="s">
        <v>1192</v>
      </c>
      <c r="O812" s="202" t="str">
        <f t="shared" si="483"/>
        <v>A</v>
      </c>
      <c r="P812" s="189" t="s">
        <v>2066</v>
      </c>
      <c r="Q812" s="197" t="s">
        <v>1192</v>
      </c>
      <c r="R812" s="202" t="str">
        <f t="shared" si="484"/>
        <v>A</v>
      </c>
      <c r="S812" s="189" t="s">
        <v>2066</v>
      </c>
      <c r="T812" s="197" t="s">
        <v>1192</v>
      </c>
      <c r="U812" s="202" t="str">
        <f t="shared" si="485"/>
        <v>A</v>
      </c>
      <c r="V812" s="189" t="s">
        <v>2066</v>
      </c>
      <c r="W812" s="197" t="s">
        <v>1192</v>
      </c>
      <c r="X812" s="202" t="str">
        <f t="shared" si="486"/>
        <v>A</v>
      </c>
      <c r="Y812" s="189" t="s">
        <v>2066</v>
      </c>
      <c r="Z812" s="197" t="s">
        <v>1192</v>
      </c>
      <c r="AA812" s="202" t="str">
        <f t="shared" si="487"/>
        <v>A</v>
      </c>
      <c r="AB812" s="189" t="s">
        <v>2066</v>
      </c>
      <c r="AC812" s="197" t="s">
        <v>1192</v>
      </c>
      <c r="AD812" s="202" t="str">
        <f t="shared" si="512"/>
        <v>A</v>
      </c>
      <c r="AE812" s="189" t="s">
        <v>2066</v>
      </c>
      <c r="AF812" s="197" t="s">
        <v>1192</v>
      </c>
      <c r="AG812" s="202" t="str">
        <f t="shared" si="488"/>
        <v>A</v>
      </c>
      <c r="AH812" s="189" t="s">
        <v>2066</v>
      </c>
      <c r="AI812" s="197" t="s">
        <v>1192</v>
      </c>
      <c r="AJ812" s="202" t="str">
        <f t="shared" si="489"/>
        <v>A</v>
      </c>
      <c r="AK812" s="189" t="s">
        <v>2066</v>
      </c>
      <c r="AL812" s="197" t="s">
        <v>1192</v>
      </c>
      <c r="AM812" s="202" t="str">
        <f t="shared" si="490"/>
        <v>-</v>
      </c>
      <c r="AN812" s="187"/>
      <c r="AO812" s="197" t="s">
        <v>1192</v>
      </c>
      <c r="AP812" s="202" t="str">
        <f t="shared" si="491"/>
        <v>-</v>
      </c>
      <c r="AQ812" s="187"/>
      <c r="AR812" s="197" t="s">
        <v>1192</v>
      </c>
      <c r="AS812" s="202" t="str">
        <f t="shared" si="492"/>
        <v>-</v>
      </c>
      <c r="AT812" s="187"/>
      <c r="AU812" s="197" t="s">
        <v>1192</v>
      </c>
      <c r="AV812" s="202" t="str">
        <f t="shared" si="493"/>
        <v>-</v>
      </c>
      <c r="AW812" s="187"/>
      <c r="AX812" s="197"/>
      <c r="AY812" s="202" t="str">
        <f t="shared" si="494"/>
        <v>-</v>
      </c>
      <c r="AZ812" s="187"/>
      <c r="BA812" s="197"/>
      <c r="BB812" s="202" t="str">
        <f t="shared" si="495"/>
        <v>-</v>
      </c>
      <c r="BC812" s="187"/>
      <c r="BD812" s="197"/>
      <c r="BE812" s="202" t="str">
        <f t="shared" si="496"/>
        <v>-</v>
      </c>
      <c r="BF812" s="187"/>
      <c r="BG812" s="197"/>
      <c r="BH812" s="202" t="str">
        <f t="shared" si="497"/>
        <v>-</v>
      </c>
      <c r="BI812" s="187"/>
      <c r="BJ812" s="197"/>
      <c r="BK812" s="202" t="str">
        <f t="shared" si="498"/>
        <v>-</v>
      </c>
      <c r="BL812" s="187"/>
      <c r="BM812" s="197"/>
      <c r="BN812" s="202" t="str">
        <f t="shared" si="499"/>
        <v>-</v>
      </c>
      <c r="BO812" s="187"/>
      <c r="BP812" s="197"/>
      <c r="BQ812" s="202" t="str">
        <f t="shared" si="500"/>
        <v>-</v>
      </c>
      <c r="BR812" s="187"/>
      <c r="BS812" s="197"/>
      <c r="BT812" s="202" t="str">
        <f t="shared" si="501"/>
        <v>-</v>
      </c>
      <c r="BU812" s="187"/>
      <c r="BV812" s="197"/>
      <c r="BW812" s="202" t="str">
        <f t="shared" si="502"/>
        <v>-</v>
      </c>
      <c r="BX812" s="187"/>
      <c r="BY812" s="197"/>
      <c r="BZ812" s="202" t="str">
        <f t="shared" si="503"/>
        <v>-</v>
      </c>
      <c r="CA812" s="187"/>
      <c r="CB812" s="197"/>
      <c r="CC812" s="202" t="str">
        <f t="shared" si="504"/>
        <v>-</v>
      </c>
      <c r="CD812" s="187"/>
      <c r="CE812" s="197"/>
      <c r="CF812" s="202" t="str">
        <f t="shared" si="505"/>
        <v>-</v>
      </c>
      <c r="CG812" s="187"/>
      <c r="CH812" s="197"/>
      <c r="CI812" s="202" t="str">
        <f t="shared" si="506"/>
        <v>-</v>
      </c>
      <c r="CJ812" s="187"/>
      <c r="CK812" s="197"/>
      <c r="CL812" s="202" t="str">
        <f t="shared" si="513"/>
        <v>-</v>
      </c>
      <c r="CM812" s="187"/>
      <c r="CN812" s="197"/>
      <c r="CO812" s="202" t="str">
        <f t="shared" si="514"/>
        <v>-</v>
      </c>
      <c r="CP812" s="187"/>
      <c r="CQ812" s="197"/>
      <c r="CR812" s="202" t="str">
        <f t="shared" si="507"/>
        <v>-</v>
      </c>
      <c r="CS812" s="187"/>
      <c r="CT812" s="197"/>
      <c r="CU812" s="202" t="str">
        <f t="shared" si="515"/>
        <v>-</v>
      </c>
      <c r="CV812" s="187"/>
      <c r="CW812" s="197"/>
      <c r="CX812" s="202" t="str">
        <f t="shared" si="516"/>
        <v>-</v>
      </c>
      <c r="CY812" s="187"/>
      <c r="CZ812" s="197"/>
      <c r="DA812" s="202" t="str">
        <f t="shared" si="508"/>
        <v>-</v>
      </c>
      <c r="DB812" s="187"/>
      <c r="DC812" s="197"/>
      <c r="DD812" s="202" t="str">
        <f t="shared" si="517"/>
        <v>-</v>
      </c>
      <c r="DE812" s="187"/>
      <c r="DF812" s="197"/>
      <c r="DG812" s="202" t="str">
        <f t="shared" si="518"/>
        <v>-</v>
      </c>
      <c r="DH812" s="187"/>
      <c r="DI812" s="103">
        <f t="shared" si="509"/>
        <v>13</v>
      </c>
      <c r="DJ812" s="103">
        <f t="shared" si="510"/>
        <v>9</v>
      </c>
      <c r="DK812" s="200">
        <f t="shared" si="519"/>
        <v>69.230769230769226</v>
      </c>
      <c r="DL812" s="201">
        <f t="shared" si="520"/>
        <v>4</v>
      </c>
    </row>
    <row r="813" spans="1:116" ht="24.95" customHeight="1">
      <c r="B813" s="48"/>
      <c r="C813" s="48"/>
      <c r="D813" s="14" t="s">
        <v>1841</v>
      </c>
      <c r="E813" s="11" t="s">
        <v>1842</v>
      </c>
      <c r="F813" s="12" t="s">
        <v>989</v>
      </c>
      <c r="G813" s="12" t="s">
        <v>994</v>
      </c>
      <c r="H813" s="40" t="s">
        <v>523</v>
      </c>
      <c r="I813" s="41" t="s">
        <v>532</v>
      </c>
      <c r="J813" s="78" t="str">
        <f t="shared" si="482"/>
        <v xml:space="preserve">C4 </v>
      </c>
      <c r="K813" s="197" t="s">
        <v>1192</v>
      </c>
      <c r="L813" s="199" t="str">
        <f t="shared" si="511"/>
        <v>A</v>
      </c>
      <c r="M813" s="189" t="s">
        <v>2066</v>
      </c>
      <c r="N813" s="197" t="s">
        <v>1192</v>
      </c>
      <c r="O813" s="202" t="str">
        <f t="shared" si="483"/>
        <v>-</v>
      </c>
      <c r="P813" s="187"/>
      <c r="Q813" s="197" t="s">
        <v>1192</v>
      </c>
      <c r="R813" s="202" t="str">
        <f t="shared" si="484"/>
        <v>-</v>
      </c>
      <c r="S813" s="187"/>
      <c r="T813" s="197"/>
      <c r="U813" s="202" t="str">
        <f t="shared" si="485"/>
        <v>-</v>
      </c>
      <c r="V813" s="187"/>
      <c r="W813" s="197"/>
      <c r="X813" s="202" t="str">
        <f t="shared" si="486"/>
        <v>-</v>
      </c>
      <c r="Y813" s="187"/>
      <c r="Z813" s="197"/>
      <c r="AA813" s="202" t="str">
        <f t="shared" si="487"/>
        <v>-</v>
      </c>
      <c r="AB813" s="187"/>
      <c r="AC813" s="197"/>
      <c r="AD813" s="202" t="str">
        <f t="shared" si="512"/>
        <v>-</v>
      </c>
      <c r="AE813" s="187"/>
      <c r="AF813" s="197"/>
      <c r="AG813" s="202" t="str">
        <f t="shared" si="488"/>
        <v>-</v>
      </c>
      <c r="AH813" s="187"/>
      <c r="AI813" s="197"/>
      <c r="AJ813" s="202" t="str">
        <f t="shared" si="489"/>
        <v>-</v>
      </c>
      <c r="AK813" s="187"/>
      <c r="AL813" s="197"/>
      <c r="AM813" s="202" t="str">
        <f t="shared" si="490"/>
        <v>-</v>
      </c>
      <c r="AN813" s="187"/>
      <c r="AO813" s="197"/>
      <c r="AP813" s="202" t="str">
        <f t="shared" si="491"/>
        <v>-</v>
      </c>
      <c r="AQ813" s="187"/>
      <c r="AR813" s="197"/>
      <c r="AS813" s="202" t="str">
        <f t="shared" si="492"/>
        <v>-</v>
      </c>
      <c r="AT813" s="187"/>
      <c r="AU813" s="197"/>
      <c r="AV813" s="202" t="str">
        <f t="shared" si="493"/>
        <v>-</v>
      </c>
      <c r="AW813" s="187"/>
      <c r="AX813" s="197"/>
      <c r="AY813" s="202" t="str">
        <f t="shared" si="494"/>
        <v>-</v>
      </c>
      <c r="AZ813" s="187"/>
      <c r="BA813" s="197"/>
      <c r="BB813" s="202" t="str">
        <f t="shared" si="495"/>
        <v>-</v>
      </c>
      <c r="BC813" s="187"/>
      <c r="BD813" s="197"/>
      <c r="BE813" s="202" t="str">
        <f t="shared" si="496"/>
        <v>-</v>
      </c>
      <c r="BF813" s="187"/>
      <c r="BG813" s="197"/>
      <c r="BH813" s="202" t="str">
        <f t="shared" si="497"/>
        <v>-</v>
      </c>
      <c r="BI813" s="187"/>
      <c r="BJ813" s="197"/>
      <c r="BK813" s="202" t="str">
        <f t="shared" si="498"/>
        <v>-</v>
      </c>
      <c r="BL813" s="187"/>
      <c r="BM813" s="197"/>
      <c r="BN813" s="202" t="str">
        <f t="shared" si="499"/>
        <v>-</v>
      </c>
      <c r="BO813" s="187"/>
      <c r="BP813" s="197"/>
      <c r="BQ813" s="202" t="str">
        <f t="shared" si="500"/>
        <v>-</v>
      </c>
      <c r="BR813" s="187"/>
      <c r="BS813" s="197"/>
      <c r="BT813" s="202" t="str">
        <f t="shared" si="501"/>
        <v>-</v>
      </c>
      <c r="BU813" s="187"/>
      <c r="BV813" s="197"/>
      <c r="BW813" s="202" t="str">
        <f t="shared" si="502"/>
        <v>-</v>
      </c>
      <c r="BX813" s="187"/>
      <c r="BY813" s="197"/>
      <c r="BZ813" s="202" t="str">
        <f t="shared" si="503"/>
        <v>-</v>
      </c>
      <c r="CA813" s="187"/>
      <c r="CB813" s="197"/>
      <c r="CC813" s="202" t="str">
        <f t="shared" si="504"/>
        <v>-</v>
      </c>
      <c r="CD813" s="187"/>
      <c r="CE813" s="197"/>
      <c r="CF813" s="202" t="str">
        <f t="shared" si="505"/>
        <v>-</v>
      </c>
      <c r="CG813" s="187"/>
      <c r="CH813" s="197"/>
      <c r="CI813" s="202" t="str">
        <f t="shared" si="506"/>
        <v>-</v>
      </c>
      <c r="CJ813" s="187"/>
      <c r="CK813" s="197"/>
      <c r="CL813" s="202" t="str">
        <f t="shared" si="513"/>
        <v>-</v>
      </c>
      <c r="CM813" s="187"/>
      <c r="CN813" s="197"/>
      <c r="CO813" s="202" t="str">
        <f t="shared" si="514"/>
        <v>-</v>
      </c>
      <c r="CP813" s="187"/>
      <c r="CQ813" s="197"/>
      <c r="CR813" s="202" t="str">
        <f t="shared" si="507"/>
        <v>-</v>
      </c>
      <c r="CS813" s="187"/>
      <c r="CT813" s="197"/>
      <c r="CU813" s="202" t="str">
        <f t="shared" si="515"/>
        <v>-</v>
      </c>
      <c r="CV813" s="187"/>
      <c r="CW813" s="197"/>
      <c r="CX813" s="202" t="str">
        <f t="shared" si="516"/>
        <v>-</v>
      </c>
      <c r="CY813" s="187"/>
      <c r="CZ813" s="197"/>
      <c r="DA813" s="202" t="str">
        <f t="shared" si="508"/>
        <v>-</v>
      </c>
      <c r="DB813" s="187"/>
      <c r="DC813" s="197"/>
      <c r="DD813" s="202" t="str">
        <f t="shared" si="517"/>
        <v>-</v>
      </c>
      <c r="DE813" s="187"/>
      <c r="DF813" s="197"/>
      <c r="DG813" s="202" t="str">
        <f t="shared" si="518"/>
        <v>-</v>
      </c>
      <c r="DH813" s="187"/>
      <c r="DI813" s="103">
        <f t="shared" si="509"/>
        <v>3</v>
      </c>
      <c r="DJ813" s="103">
        <f t="shared" si="510"/>
        <v>1</v>
      </c>
      <c r="DK813" s="200">
        <f t="shared" si="519"/>
        <v>33.333333333333329</v>
      </c>
      <c r="DL813" s="201">
        <f t="shared" si="520"/>
        <v>2</v>
      </c>
    </row>
    <row r="814" spans="1:116" ht="24.95" customHeight="1">
      <c r="B814" s="48" t="s">
        <v>1599</v>
      </c>
      <c r="C814" s="48"/>
      <c r="D814" s="14" t="s">
        <v>1843</v>
      </c>
      <c r="E814" s="11" t="s">
        <v>1844</v>
      </c>
      <c r="F814" s="12" t="s">
        <v>989</v>
      </c>
      <c r="G814" s="12" t="s">
        <v>994</v>
      </c>
      <c r="H814" s="40" t="s">
        <v>523</v>
      </c>
      <c r="I814" s="41" t="s">
        <v>532</v>
      </c>
      <c r="J814" s="78" t="str">
        <f t="shared" si="482"/>
        <v xml:space="preserve">C4 </v>
      </c>
      <c r="K814" s="197" t="s">
        <v>1192</v>
      </c>
      <c r="L814" s="199" t="str">
        <f t="shared" si="511"/>
        <v>A</v>
      </c>
      <c r="M814" s="189" t="s">
        <v>2066</v>
      </c>
      <c r="N814" s="197" t="s">
        <v>1192</v>
      </c>
      <c r="O814" s="202" t="str">
        <f t="shared" si="483"/>
        <v>-</v>
      </c>
      <c r="P814" s="187"/>
      <c r="Q814" s="197" t="s">
        <v>1192</v>
      </c>
      <c r="R814" s="202" t="str">
        <f t="shared" si="484"/>
        <v>-</v>
      </c>
      <c r="S814" s="187"/>
      <c r="T814" s="197"/>
      <c r="U814" s="202" t="str">
        <f t="shared" si="485"/>
        <v>-</v>
      </c>
      <c r="V814" s="187"/>
      <c r="W814" s="197"/>
      <c r="X814" s="202" t="str">
        <f t="shared" si="486"/>
        <v>-</v>
      </c>
      <c r="Y814" s="187"/>
      <c r="Z814" s="197"/>
      <c r="AA814" s="202" t="str">
        <f t="shared" si="487"/>
        <v>-</v>
      </c>
      <c r="AB814" s="187"/>
      <c r="AC814" s="197"/>
      <c r="AD814" s="202" t="str">
        <f t="shared" si="512"/>
        <v>-</v>
      </c>
      <c r="AE814" s="187"/>
      <c r="AF814" s="197"/>
      <c r="AG814" s="202" t="str">
        <f t="shared" si="488"/>
        <v>-</v>
      </c>
      <c r="AH814" s="187"/>
      <c r="AI814" s="197"/>
      <c r="AJ814" s="202" t="str">
        <f t="shared" si="489"/>
        <v>-</v>
      </c>
      <c r="AK814" s="187"/>
      <c r="AL814" s="197"/>
      <c r="AM814" s="202" t="str">
        <f t="shared" si="490"/>
        <v>-</v>
      </c>
      <c r="AN814" s="187"/>
      <c r="AO814" s="197"/>
      <c r="AP814" s="202" t="str">
        <f t="shared" si="491"/>
        <v>-</v>
      </c>
      <c r="AQ814" s="187"/>
      <c r="AR814" s="197"/>
      <c r="AS814" s="202" t="str">
        <f t="shared" si="492"/>
        <v>-</v>
      </c>
      <c r="AT814" s="187"/>
      <c r="AU814" s="197"/>
      <c r="AV814" s="202" t="str">
        <f t="shared" si="493"/>
        <v>-</v>
      </c>
      <c r="AW814" s="187"/>
      <c r="AX814" s="197"/>
      <c r="AY814" s="202" t="str">
        <f t="shared" si="494"/>
        <v>-</v>
      </c>
      <c r="AZ814" s="187"/>
      <c r="BA814" s="197"/>
      <c r="BB814" s="202" t="str">
        <f t="shared" si="495"/>
        <v>-</v>
      </c>
      <c r="BC814" s="187"/>
      <c r="BD814" s="197"/>
      <c r="BE814" s="202" t="str">
        <f t="shared" si="496"/>
        <v>-</v>
      </c>
      <c r="BF814" s="187"/>
      <c r="BG814" s="197"/>
      <c r="BH814" s="202" t="str">
        <f t="shared" si="497"/>
        <v>-</v>
      </c>
      <c r="BI814" s="187"/>
      <c r="BJ814" s="197"/>
      <c r="BK814" s="202" t="str">
        <f t="shared" si="498"/>
        <v>-</v>
      </c>
      <c r="BL814" s="187"/>
      <c r="BM814" s="197"/>
      <c r="BN814" s="202" t="str">
        <f t="shared" si="499"/>
        <v>-</v>
      </c>
      <c r="BO814" s="187"/>
      <c r="BP814" s="197"/>
      <c r="BQ814" s="202" t="str">
        <f t="shared" si="500"/>
        <v>-</v>
      </c>
      <c r="BR814" s="187"/>
      <c r="BS814" s="197"/>
      <c r="BT814" s="202" t="str">
        <f t="shared" si="501"/>
        <v>-</v>
      </c>
      <c r="BU814" s="187"/>
      <c r="BV814" s="197"/>
      <c r="BW814" s="202" t="str">
        <f t="shared" si="502"/>
        <v>-</v>
      </c>
      <c r="BX814" s="187"/>
      <c r="BY814" s="197"/>
      <c r="BZ814" s="202" t="str">
        <f t="shared" si="503"/>
        <v>-</v>
      </c>
      <c r="CA814" s="187"/>
      <c r="CB814" s="197"/>
      <c r="CC814" s="202" t="str">
        <f t="shared" si="504"/>
        <v>-</v>
      </c>
      <c r="CD814" s="187"/>
      <c r="CE814" s="197"/>
      <c r="CF814" s="202" t="str">
        <f t="shared" si="505"/>
        <v>-</v>
      </c>
      <c r="CG814" s="187"/>
      <c r="CH814" s="197"/>
      <c r="CI814" s="202" t="str">
        <f t="shared" si="506"/>
        <v>-</v>
      </c>
      <c r="CJ814" s="187"/>
      <c r="CK814" s="197"/>
      <c r="CL814" s="202" t="str">
        <f t="shared" si="513"/>
        <v>-</v>
      </c>
      <c r="CM814" s="187"/>
      <c r="CN814" s="197"/>
      <c r="CO814" s="202" t="str">
        <f t="shared" si="514"/>
        <v>-</v>
      </c>
      <c r="CP814" s="187"/>
      <c r="CQ814" s="197"/>
      <c r="CR814" s="202" t="str">
        <f t="shared" si="507"/>
        <v>-</v>
      </c>
      <c r="CS814" s="187"/>
      <c r="CT814" s="197"/>
      <c r="CU814" s="202" t="str">
        <f t="shared" si="515"/>
        <v>-</v>
      </c>
      <c r="CV814" s="187"/>
      <c r="CW814" s="197"/>
      <c r="CX814" s="202" t="str">
        <f t="shared" si="516"/>
        <v>-</v>
      </c>
      <c r="CY814" s="187"/>
      <c r="CZ814" s="197"/>
      <c r="DA814" s="202" t="str">
        <f t="shared" si="508"/>
        <v>-</v>
      </c>
      <c r="DB814" s="187"/>
      <c r="DC814" s="197"/>
      <c r="DD814" s="202" t="str">
        <f t="shared" si="517"/>
        <v>-</v>
      </c>
      <c r="DE814" s="187"/>
      <c r="DF814" s="197"/>
      <c r="DG814" s="202" t="str">
        <f t="shared" si="518"/>
        <v>-</v>
      </c>
      <c r="DH814" s="187"/>
      <c r="DI814" s="103">
        <f t="shared" si="509"/>
        <v>3</v>
      </c>
      <c r="DJ814" s="103">
        <f t="shared" si="510"/>
        <v>1</v>
      </c>
      <c r="DK814" s="200">
        <f t="shared" si="519"/>
        <v>33.333333333333329</v>
      </c>
      <c r="DL814" s="201">
        <f t="shared" si="520"/>
        <v>2</v>
      </c>
    </row>
    <row r="815" spans="1:116" ht="24.95" customHeight="1">
      <c r="B815" s="48" t="s">
        <v>1599</v>
      </c>
      <c r="C815" s="48"/>
      <c r="D815" s="14" t="s">
        <v>1845</v>
      </c>
      <c r="E815" s="11" t="s">
        <v>1846</v>
      </c>
      <c r="F815" s="12" t="s">
        <v>992</v>
      </c>
      <c r="G815" s="12" t="s">
        <v>938</v>
      </c>
      <c r="H815" s="40" t="s">
        <v>523</v>
      </c>
      <c r="I815" s="41" t="s">
        <v>532</v>
      </c>
      <c r="J815" s="78" t="str">
        <f t="shared" si="482"/>
        <v xml:space="preserve">C4 </v>
      </c>
      <c r="K815" s="197" t="s">
        <v>1192</v>
      </c>
      <c r="L815" s="199" t="str">
        <f t="shared" si="511"/>
        <v>A</v>
      </c>
      <c r="M815" s="189" t="s">
        <v>2066</v>
      </c>
      <c r="N815" s="197" t="s">
        <v>1192</v>
      </c>
      <c r="O815" s="202" t="str">
        <f t="shared" si="483"/>
        <v>-</v>
      </c>
      <c r="P815" s="187"/>
      <c r="Q815" s="197" t="s">
        <v>1192</v>
      </c>
      <c r="R815" s="202" t="str">
        <f t="shared" si="484"/>
        <v>-</v>
      </c>
      <c r="S815" s="187"/>
      <c r="T815" s="197"/>
      <c r="U815" s="202" t="str">
        <f t="shared" si="485"/>
        <v>-</v>
      </c>
      <c r="V815" s="187"/>
      <c r="W815" s="197"/>
      <c r="X815" s="202" t="str">
        <f t="shared" si="486"/>
        <v>-</v>
      </c>
      <c r="Y815" s="187"/>
      <c r="Z815" s="197"/>
      <c r="AA815" s="202" t="str">
        <f t="shared" si="487"/>
        <v>-</v>
      </c>
      <c r="AB815" s="187"/>
      <c r="AC815" s="197"/>
      <c r="AD815" s="202" t="str">
        <f t="shared" si="512"/>
        <v>-</v>
      </c>
      <c r="AE815" s="187"/>
      <c r="AF815" s="197"/>
      <c r="AG815" s="202" t="str">
        <f t="shared" si="488"/>
        <v>-</v>
      </c>
      <c r="AH815" s="187"/>
      <c r="AI815" s="197"/>
      <c r="AJ815" s="202" t="str">
        <f t="shared" si="489"/>
        <v>-</v>
      </c>
      <c r="AK815" s="187"/>
      <c r="AL815" s="197"/>
      <c r="AM815" s="202" t="str">
        <f t="shared" si="490"/>
        <v>-</v>
      </c>
      <c r="AN815" s="187"/>
      <c r="AO815" s="197"/>
      <c r="AP815" s="202" t="str">
        <f t="shared" si="491"/>
        <v>-</v>
      </c>
      <c r="AQ815" s="187"/>
      <c r="AR815" s="197"/>
      <c r="AS815" s="202" t="str">
        <f t="shared" si="492"/>
        <v>-</v>
      </c>
      <c r="AT815" s="187"/>
      <c r="AU815" s="197"/>
      <c r="AV815" s="202" t="str">
        <f t="shared" si="493"/>
        <v>-</v>
      </c>
      <c r="AW815" s="187"/>
      <c r="AX815" s="197"/>
      <c r="AY815" s="202" t="str">
        <f t="shared" si="494"/>
        <v>-</v>
      </c>
      <c r="AZ815" s="187"/>
      <c r="BA815" s="197"/>
      <c r="BB815" s="202" t="str">
        <f t="shared" si="495"/>
        <v>-</v>
      </c>
      <c r="BC815" s="187"/>
      <c r="BD815" s="197"/>
      <c r="BE815" s="202" t="str">
        <f t="shared" si="496"/>
        <v>-</v>
      </c>
      <c r="BF815" s="187"/>
      <c r="BG815" s="197"/>
      <c r="BH815" s="202" t="str">
        <f t="shared" si="497"/>
        <v>-</v>
      </c>
      <c r="BI815" s="187"/>
      <c r="BJ815" s="197"/>
      <c r="BK815" s="202" t="str">
        <f t="shared" si="498"/>
        <v>-</v>
      </c>
      <c r="BL815" s="187"/>
      <c r="BM815" s="197"/>
      <c r="BN815" s="202" t="str">
        <f t="shared" si="499"/>
        <v>-</v>
      </c>
      <c r="BO815" s="187"/>
      <c r="BP815" s="197"/>
      <c r="BQ815" s="202" t="str">
        <f t="shared" si="500"/>
        <v>-</v>
      </c>
      <c r="BR815" s="187"/>
      <c r="BS815" s="197"/>
      <c r="BT815" s="202" t="str">
        <f t="shared" si="501"/>
        <v>-</v>
      </c>
      <c r="BU815" s="187"/>
      <c r="BV815" s="197"/>
      <c r="BW815" s="202" t="str">
        <f t="shared" si="502"/>
        <v>-</v>
      </c>
      <c r="BX815" s="187"/>
      <c r="BY815" s="197"/>
      <c r="BZ815" s="202" t="str">
        <f t="shared" si="503"/>
        <v>-</v>
      </c>
      <c r="CA815" s="187"/>
      <c r="CB815" s="197"/>
      <c r="CC815" s="202" t="str">
        <f t="shared" si="504"/>
        <v>-</v>
      </c>
      <c r="CD815" s="187"/>
      <c r="CE815" s="197"/>
      <c r="CF815" s="202" t="str">
        <f t="shared" si="505"/>
        <v>-</v>
      </c>
      <c r="CG815" s="187"/>
      <c r="CH815" s="197"/>
      <c r="CI815" s="202" t="str">
        <f t="shared" si="506"/>
        <v>-</v>
      </c>
      <c r="CJ815" s="187"/>
      <c r="CK815" s="197"/>
      <c r="CL815" s="202" t="str">
        <f t="shared" si="513"/>
        <v>-</v>
      </c>
      <c r="CM815" s="187"/>
      <c r="CN815" s="197"/>
      <c r="CO815" s="202" t="str">
        <f t="shared" si="514"/>
        <v>-</v>
      </c>
      <c r="CP815" s="187"/>
      <c r="CQ815" s="197"/>
      <c r="CR815" s="202" t="str">
        <f t="shared" si="507"/>
        <v>-</v>
      </c>
      <c r="CS815" s="187"/>
      <c r="CT815" s="197"/>
      <c r="CU815" s="202" t="str">
        <f t="shared" si="515"/>
        <v>-</v>
      </c>
      <c r="CV815" s="187"/>
      <c r="CW815" s="197"/>
      <c r="CX815" s="202" t="str">
        <f t="shared" si="516"/>
        <v>-</v>
      </c>
      <c r="CY815" s="187"/>
      <c r="CZ815" s="197"/>
      <c r="DA815" s="202" t="str">
        <f t="shared" si="508"/>
        <v>-</v>
      </c>
      <c r="DB815" s="187"/>
      <c r="DC815" s="197"/>
      <c r="DD815" s="202" t="str">
        <f t="shared" si="517"/>
        <v>-</v>
      </c>
      <c r="DE815" s="187"/>
      <c r="DF815" s="197"/>
      <c r="DG815" s="202" t="str">
        <f t="shared" si="518"/>
        <v>-</v>
      </c>
      <c r="DH815" s="187"/>
      <c r="DI815" s="103">
        <f t="shared" si="509"/>
        <v>3</v>
      </c>
      <c r="DJ815" s="103">
        <f t="shared" si="510"/>
        <v>1</v>
      </c>
      <c r="DK815" s="200">
        <f t="shared" si="519"/>
        <v>33.333333333333329</v>
      </c>
      <c r="DL815" s="201">
        <f t="shared" si="520"/>
        <v>2</v>
      </c>
    </row>
    <row r="816" spans="1:116" ht="24.95" customHeight="1">
      <c r="B816" s="48"/>
      <c r="C816" s="48" t="s">
        <v>1847</v>
      </c>
      <c r="D816" s="14" t="s">
        <v>2408</v>
      </c>
      <c r="E816" s="11" t="s">
        <v>1848</v>
      </c>
      <c r="F816" s="12" t="s">
        <v>995</v>
      </c>
      <c r="G816" s="12" t="s">
        <v>944</v>
      </c>
      <c r="H816" s="40" t="s">
        <v>940</v>
      </c>
      <c r="I816" s="41" t="s">
        <v>936</v>
      </c>
      <c r="J816" s="78" t="str">
        <f t="shared" si="482"/>
        <v xml:space="preserve">C1 </v>
      </c>
      <c r="K816" s="197" t="s">
        <v>1192</v>
      </c>
      <c r="L816" s="199" t="str">
        <f t="shared" si="511"/>
        <v>A</v>
      </c>
      <c r="M816" s="189" t="s">
        <v>2066</v>
      </c>
      <c r="N816" s="197" t="s">
        <v>1192</v>
      </c>
      <c r="O816" s="202" t="str">
        <f t="shared" si="483"/>
        <v>A</v>
      </c>
      <c r="P816" s="189" t="s">
        <v>2066</v>
      </c>
      <c r="Q816" s="197" t="s">
        <v>1192</v>
      </c>
      <c r="R816" s="202" t="str">
        <f t="shared" si="484"/>
        <v>A</v>
      </c>
      <c r="S816" s="189" t="s">
        <v>2066</v>
      </c>
      <c r="T816" s="197" t="s">
        <v>1192</v>
      </c>
      <c r="U816" s="202" t="str">
        <f t="shared" ref="U816" si="521">IF(AND(T816="Y",V816&lt;&gt;""),"A","-")</f>
        <v>A</v>
      </c>
      <c r="V816" s="187" t="s">
        <v>2066</v>
      </c>
      <c r="W816" s="197" t="s">
        <v>1192</v>
      </c>
      <c r="X816" s="202" t="str">
        <f t="shared" ref="X816" si="522">IF(AND(W816="Y",Y816&lt;&gt;""),"A","-")</f>
        <v>A</v>
      </c>
      <c r="Y816" s="187" t="s">
        <v>2066</v>
      </c>
      <c r="Z816" s="197" t="s">
        <v>1192</v>
      </c>
      <c r="AA816" s="202" t="str">
        <f t="shared" ref="AA816" si="523">IF(AND(Z816="Y",AB816&lt;&gt;""),"A","-")</f>
        <v>A</v>
      </c>
      <c r="AB816" s="187" t="s">
        <v>2066</v>
      </c>
      <c r="AC816" s="197" t="s">
        <v>1192</v>
      </c>
      <c r="AD816" s="202" t="str">
        <f t="shared" ref="AD816" si="524">IF(AND(AC816="Y",AE816&lt;&gt;""),"A","-")</f>
        <v>A</v>
      </c>
      <c r="AE816" s="187" t="s">
        <v>2066</v>
      </c>
      <c r="AF816" s="197" t="s">
        <v>1192</v>
      </c>
      <c r="AG816" s="202" t="str">
        <f t="shared" ref="AG816" si="525">IF(AND(AF816="Y",AH816&lt;&gt;""),"A","-")</f>
        <v>A</v>
      </c>
      <c r="AH816" s="187" t="s">
        <v>2066</v>
      </c>
      <c r="AI816" s="197" t="s">
        <v>1192</v>
      </c>
      <c r="AJ816" s="202" t="str">
        <f t="shared" ref="AJ816" si="526">IF(AND(AI816="Y",AK816&lt;&gt;""),"A","-")</f>
        <v>A</v>
      </c>
      <c r="AK816" s="187" t="s">
        <v>2066</v>
      </c>
      <c r="AL816" s="197" t="s">
        <v>1192</v>
      </c>
      <c r="AM816" s="202" t="str">
        <f t="shared" ref="AM816" si="527">IF(AND(AL816="Y",AN816&lt;&gt;""),"A","-")</f>
        <v>-</v>
      </c>
      <c r="AN816" s="187"/>
      <c r="AO816" s="197" t="s">
        <v>1192</v>
      </c>
      <c r="AP816" s="202" t="str">
        <f t="shared" si="491"/>
        <v>-</v>
      </c>
      <c r="AQ816" s="187"/>
      <c r="AR816" s="197" t="s">
        <v>1192</v>
      </c>
      <c r="AS816" s="202" t="str">
        <f t="shared" si="492"/>
        <v>-</v>
      </c>
      <c r="AT816" s="187"/>
      <c r="AU816" s="197" t="s">
        <v>1192</v>
      </c>
      <c r="AV816" s="202" t="str">
        <f t="shared" si="493"/>
        <v>-</v>
      </c>
      <c r="AW816" s="187"/>
      <c r="AX816" s="197"/>
      <c r="AY816" s="202" t="str">
        <f t="shared" si="494"/>
        <v>-</v>
      </c>
      <c r="AZ816" s="187"/>
      <c r="BA816" s="197"/>
      <c r="BB816" s="202" t="str">
        <f t="shared" si="495"/>
        <v>-</v>
      </c>
      <c r="BC816" s="187"/>
      <c r="BD816" s="197"/>
      <c r="BE816" s="202" t="str">
        <f t="shared" si="496"/>
        <v>-</v>
      </c>
      <c r="BF816" s="187"/>
      <c r="BG816" s="197"/>
      <c r="BH816" s="202" t="str">
        <f t="shared" si="497"/>
        <v>-</v>
      </c>
      <c r="BI816" s="187"/>
      <c r="BJ816" s="197"/>
      <c r="BK816" s="202" t="str">
        <f t="shared" si="498"/>
        <v>-</v>
      </c>
      <c r="BL816" s="187"/>
      <c r="BM816" s="197"/>
      <c r="BN816" s="202" t="str">
        <f t="shared" si="499"/>
        <v>-</v>
      </c>
      <c r="BO816" s="187"/>
      <c r="BP816" s="197"/>
      <c r="BQ816" s="202" t="str">
        <f t="shared" si="500"/>
        <v>-</v>
      </c>
      <c r="BR816" s="187"/>
      <c r="BS816" s="197"/>
      <c r="BT816" s="202" t="str">
        <f t="shared" si="501"/>
        <v>-</v>
      </c>
      <c r="BU816" s="187"/>
      <c r="BV816" s="197"/>
      <c r="BW816" s="202" t="str">
        <f t="shared" si="502"/>
        <v>-</v>
      </c>
      <c r="BX816" s="187"/>
      <c r="BY816" s="197"/>
      <c r="BZ816" s="202" t="str">
        <f t="shared" si="503"/>
        <v>-</v>
      </c>
      <c r="CA816" s="187"/>
      <c r="CB816" s="197"/>
      <c r="CC816" s="202" t="str">
        <f t="shared" si="504"/>
        <v>-</v>
      </c>
      <c r="CD816" s="187"/>
      <c r="CE816" s="197"/>
      <c r="CF816" s="202" t="str">
        <f t="shared" si="505"/>
        <v>-</v>
      </c>
      <c r="CG816" s="187"/>
      <c r="CH816" s="197"/>
      <c r="CI816" s="202" t="str">
        <f t="shared" si="506"/>
        <v>-</v>
      </c>
      <c r="CJ816" s="187"/>
      <c r="CK816" s="197"/>
      <c r="CL816" s="202" t="str">
        <f t="shared" si="513"/>
        <v>-</v>
      </c>
      <c r="CM816" s="187"/>
      <c r="CN816" s="197"/>
      <c r="CO816" s="202" t="str">
        <f t="shared" si="514"/>
        <v>-</v>
      </c>
      <c r="CP816" s="187"/>
      <c r="CQ816" s="197"/>
      <c r="CR816" s="202" t="str">
        <f t="shared" si="507"/>
        <v>-</v>
      </c>
      <c r="CS816" s="187"/>
      <c r="CT816" s="197"/>
      <c r="CU816" s="202" t="str">
        <f t="shared" si="515"/>
        <v>-</v>
      </c>
      <c r="CV816" s="187"/>
      <c r="CW816" s="197"/>
      <c r="CX816" s="202" t="str">
        <f t="shared" si="516"/>
        <v>-</v>
      </c>
      <c r="CY816" s="187"/>
      <c r="CZ816" s="197"/>
      <c r="DA816" s="202" t="str">
        <f t="shared" si="508"/>
        <v>-</v>
      </c>
      <c r="DB816" s="187"/>
      <c r="DC816" s="197"/>
      <c r="DD816" s="202" t="str">
        <f t="shared" si="517"/>
        <v>-</v>
      </c>
      <c r="DE816" s="187"/>
      <c r="DF816" s="197"/>
      <c r="DG816" s="202" t="str">
        <f t="shared" si="518"/>
        <v>-</v>
      </c>
      <c r="DH816" s="187"/>
      <c r="DI816" s="103">
        <f t="shared" si="509"/>
        <v>13</v>
      </c>
      <c r="DJ816" s="103">
        <f t="shared" si="510"/>
        <v>9</v>
      </c>
      <c r="DK816" s="200">
        <f t="shared" si="519"/>
        <v>69.230769230769226</v>
      </c>
      <c r="DL816" s="201">
        <f t="shared" si="520"/>
        <v>4</v>
      </c>
    </row>
    <row r="817" spans="2:116" ht="24.95" customHeight="1">
      <c r="B817" s="48"/>
      <c r="C817" s="48"/>
      <c r="D817" s="14" t="s">
        <v>2071</v>
      </c>
      <c r="E817" s="11" t="s">
        <v>2072</v>
      </c>
      <c r="F817" s="12" t="s">
        <v>992</v>
      </c>
      <c r="G817" s="12" t="s">
        <v>938</v>
      </c>
      <c r="H817" s="40" t="s">
        <v>981</v>
      </c>
      <c r="I817" s="41" t="s">
        <v>982</v>
      </c>
      <c r="J817" s="78" t="str">
        <f t="shared" ref="J817:J880" si="528">LEFT(I817,3)</f>
        <v>M7</v>
      </c>
      <c r="K817" s="197" t="s">
        <v>1192</v>
      </c>
      <c r="L817" s="199" t="str">
        <f t="shared" si="511"/>
        <v>A</v>
      </c>
      <c r="M817" s="169">
        <v>42975</v>
      </c>
      <c r="N817" s="197" t="s">
        <v>1192</v>
      </c>
      <c r="O817" s="202" t="str">
        <f t="shared" si="483"/>
        <v>A</v>
      </c>
      <c r="P817" s="169">
        <v>42975</v>
      </c>
      <c r="Q817" s="197" t="s">
        <v>1192</v>
      </c>
      <c r="R817" s="202" t="str">
        <f t="shared" si="484"/>
        <v>A</v>
      </c>
      <c r="S817" s="169">
        <v>42975</v>
      </c>
      <c r="T817" s="197" t="s">
        <v>1192</v>
      </c>
      <c r="U817" s="202" t="str">
        <f t="shared" si="485"/>
        <v>A</v>
      </c>
      <c r="V817" s="169">
        <v>42975</v>
      </c>
      <c r="W817" s="197" t="s">
        <v>1192</v>
      </c>
      <c r="X817" s="202" t="str">
        <f t="shared" si="486"/>
        <v>A</v>
      </c>
      <c r="Y817" s="169">
        <v>42975</v>
      </c>
      <c r="Z817" s="197" t="s">
        <v>1192</v>
      </c>
      <c r="AA817" s="202" t="str">
        <f t="shared" si="487"/>
        <v>A</v>
      </c>
      <c r="AB817" s="169">
        <v>42975</v>
      </c>
      <c r="AC817" s="197" t="s">
        <v>1192</v>
      </c>
      <c r="AD817" s="202" t="str">
        <f t="shared" si="512"/>
        <v>A</v>
      </c>
      <c r="AE817" s="169">
        <v>42975</v>
      </c>
      <c r="AF817" s="197" t="s">
        <v>1192</v>
      </c>
      <c r="AG817" s="202" t="s">
        <v>1556</v>
      </c>
      <c r="AH817" s="169">
        <v>42975</v>
      </c>
      <c r="AI817" s="197" t="s">
        <v>1192</v>
      </c>
      <c r="AJ817" s="202" t="str">
        <f t="shared" si="489"/>
        <v>A</v>
      </c>
      <c r="AK817" s="169">
        <v>42975</v>
      </c>
      <c r="AL817" s="197" t="s">
        <v>1192</v>
      </c>
      <c r="AM817" s="202" t="str">
        <f t="shared" si="490"/>
        <v>A</v>
      </c>
      <c r="AN817" s="169">
        <v>42975</v>
      </c>
      <c r="AO817" s="197" t="s">
        <v>1192</v>
      </c>
      <c r="AP817" s="202" t="str">
        <f t="shared" si="491"/>
        <v>A</v>
      </c>
      <c r="AQ817" s="169">
        <v>42975</v>
      </c>
      <c r="AR817" s="197" t="s">
        <v>1192</v>
      </c>
      <c r="AS817" s="202" t="str">
        <f t="shared" si="492"/>
        <v>A</v>
      </c>
      <c r="AT817" s="169">
        <v>42975</v>
      </c>
      <c r="AU817" s="197" t="s">
        <v>1192</v>
      </c>
      <c r="AV817" s="202" t="str">
        <f t="shared" si="493"/>
        <v>A</v>
      </c>
      <c r="AW817" s="169">
        <v>42975</v>
      </c>
      <c r="AX817" s="197" t="s">
        <v>1192</v>
      </c>
      <c r="AY817" s="202" t="str">
        <f t="shared" si="494"/>
        <v>-</v>
      </c>
      <c r="AZ817" s="187"/>
      <c r="BA817" s="197" t="s">
        <v>1192</v>
      </c>
      <c r="BB817" s="202" t="str">
        <f t="shared" si="495"/>
        <v>-</v>
      </c>
      <c r="BC817" s="187"/>
      <c r="BD817" s="197" t="s">
        <v>1192</v>
      </c>
      <c r="BE817" s="202" t="str">
        <f t="shared" si="496"/>
        <v>-</v>
      </c>
      <c r="BF817" s="187"/>
      <c r="BG817" s="197" t="s">
        <v>1192</v>
      </c>
      <c r="BH817" s="202" t="str">
        <f t="shared" si="497"/>
        <v>-</v>
      </c>
      <c r="BI817" s="187"/>
      <c r="BJ817" s="197"/>
      <c r="BK817" s="202" t="str">
        <f t="shared" si="498"/>
        <v>-</v>
      </c>
      <c r="BL817" s="187"/>
      <c r="BM817" s="197"/>
      <c r="BN817" s="202" t="str">
        <f t="shared" si="499"/>
        <v>-</v>
      </c>
      <c r="BO817" s="187"/>
      <c r="BP817" s="197"/>
      <c r="BQ817" s="202" t="str">
        <f t="shared" si="500"/>
        <v>-</v>
      </c>
      <c r="BR817" s="187"/>
      <c r="BS817" s="197"/>
      <c r="BT817" s="202" t="str">
        <f t="shared" si="501"/>
        <v>-</v>
      </c>
      <c r="BU817" s="187"/>
      <c r="BV817" s="197"/>
      <c r="BW817" s="202" t="str">
        <f t="shared" si="502"/>
        <v>-</v>
      </c>
      <c r="BX817" s="187"/>
      <c r="BY817" s="197"/>
      <c r="BZ817" s="202" t="str">
        <f t="shared" si="503"/>
        <v>-</v>
      </c>
      <c r="CA817" s="187"/>
      <c r="CB817" s="197"/>
      <c r="CC817" s="202" t="str">
        <f t="shared" si="504"/>
        <v>-</v>
      </c>
      <c r="CD817" s="187"/>
      <c r="CE817" s="197"/>
      <c r="CF817" s="202" t="str">
        <f t="shared" si="505"/>
        <v>-</v>
      </c>
      <c r="CG817" s="187"/>
      <c r="CH817" s="197"/>
      <c r="CI817" s="202" t="str">
        <f t="shared" si="506"/>
        <v>-</v>
      </c>
      <c r="CJ817" s="187"/>
      <c r="CK817" s="197"/>
      <c r="CL817" s="202" t="str">
        <f t="shared" si="513"/>
        <v>-</v>
      </c>
      <c r="CM817" s="187"/>
      <c r="CN817" s="197"/>
      <c r="CO817" s="202" t="str">
        <f t="shared" si="514"/>
        <v>-</v>
      </c>
      <c r="CP817" s="187"/>
      <c r="CQ817" s="197"/>
      <c r="CR817" s="202" t="str">
        <f t="shared" si="507"/>
        <v>-</v>
      </c>
      <c r="CS817" s="187"/>
      <c r="CT817" s="197"/>
      <c r="CU817" s="202" t="str">
        <f t="shared" si="515"/>
        <v>-</v>
      </c>
      <c r="CV817" s="187"/>
      <c r="CW817" s="197"/>
      <c r="CX817" s="202" t="str">
        <f t="shared" si="516"/>
        <v>-</v>
      </c>
      <c r="CY817" s="187"/>
      <c r="CZ817" s="197"/>
      <c r="DA817" s="202" t="str">
        <f t="shared" si="508"/>
        <v>-</v>
      </c>
      <c r="DB817" s="187"/>
      <c r="DC817" s="197"/>
      <c r="DD817" s="202" t="str">
        <f t="shared" si="517"/>
        <v>-</v>
      </c>
      <c r="DE817" s="204" t="s">
        <v>2336</v>
      </c>
      <c r="DF817" s="197"/>
      <c r="DG817" s="202" t="str">
        <f t="shared" si="518"/>
        <v>-</v>
      </c>
      <c r="DH817" s="187"/>
      <c r="DI817" s="103">
        <f t="shared" si="509"/>
        <v>17</v>
      </c>
      <c r="DJ817" s="103">
        <f t="shared" si="510"/>
        <v>12</v>
      </c>
      <c r="DK817" s="200">
        <f t="shared" si="519"/>
        <v>70.588235294117652</v>
      </c>
      <c r="DL817" s="201">
        <f t="shared" si="520"/>
        <v>4</v>
      </c>
    </row>
    <row r="818" spans="2:116" ht="24.95" customHeight="1">
      <c r="B818" s="48" t="s">
        <v>1599</v>
      </c>
      <c r="C818" s="48"/>
      <c r="D818" s="14" t="s">
        <v>2073</v>
      </c>
      <c r="E818" s="11" t="s">
        <v>2074</v>
      </c>
      <c r="F818" s="12" t="s">
        <v>995</v>
      </c>
      <c r="G818" s="12" t="s">
        <v>941</v>
      </c>
      <c r="H818" s="40" t="s">
        <v>957</v>
      </c>
      <c r="I818" s="41" t="s">
        <v>532</v>
      </c>
      <c r="J818" s="78" t="str">
        <f t="shared" si="528"/>
        <v xml:space="preserve">C4 </v>
      </c>
      <c r="K818" s="197" t="s">
        <v>1192</v>
      </c>
      <c r="L818" s="199" t="str">
        <f t="shared" si="511"/>
        <v>A</v>
      </c>
      <c r="M818" s="207">
        <v>42940</v>
      </c>
      <c r="N818" s="197" t="s">
        <v>1192</v>
      </c>
      <c r="O818" s="202" t="str">
        <f t="shared" si="483"/>
        <v>-</v>
      </c>
      <c r="P818" s="187"/>
      <c r="Q818" s="197" t="s">
        <v>1192</v>
      </c>
      <c r="R818" s="202" t="str">
        <f t="shared" si="484"/>
        <v>-</v>
      </c>
      <c r="S818" s="187"/>
      <c r="T818" s="197"/>
      <c r="U818" s="202" t="str">
        <f t="shared" si="485"/>
        <v>-</v>
      </c>
      <c r="V818" s="187"/>
      <c r="W818" s="197"/>
      <c r="X818" s="202" t="str">
        <f t="shared" si="486"/>
        <v>-</v>
      </c>
      <c r="Y818" s="187"/>
      <c r="Z818" s="197"/>
      <c r="AA818" s="202" t="str">
        <f t="shared" si="487"/>
        <v>-</v>
      </c>
      <c r="AB818" s="187"/>
      <c r="AC818" s="197"/>
      <c r="AD818" s="202" t="str">
        <f t="shared" si="512"/>
        <v>-</v>
      </c>
      <c r="AE818" s="187"/>
      <c r="AF818" s="197"/>
      <c r="AG818" s="202" t="str">
        <f t="shared" ref="AG818:AG881" si="529">IF(AND(AF818="Y",AH818&lt;&gt;""),"A","-")</f>
        <v>-</v>
      </c>
      <c r="AH818" s="187"/>
      <c r="AI818" s="197"/>
      <c r="AJ818" s="202" t="str">
        <f t="shared" si="489"/>
        <v>-</v>
      </c>
      <c r="AK818" s="187"/>
      <c r="AL818" s="197"/>
      <c r="AM818" s="202" t="str">
        <f t="shared" si="490"/>
        <v>-</v>
      </c>
      <c r="AN818" s="187"/>
      <c r="AO818" s="197"/>
      <c r="AP818" s="202" t="str">
        <f t="shared" si="491"/>
        <v>-</v>
      </c>
      <c r="AQ818" s="187"/>
      <c r="AR818" s="197"/>
      <c r="AS818" s="202" t="str">
        <f t="shared" si="492"/>
        <v>-</v>
      </c>
      <c r="AT818" s="187"/>
      <c r="AU818" s="197"/>
      <c r="AV818" s="202" t="str">
        <f t="shared" si="493"/>
        <v>-</v>
      </c>
      <c r="AW818" s="187"/>
      <c r="AX818" s="197"/>
      <c r="AY818" s="202" t="str">
        <f t="shared" si="494"/>
        <v>-</v>
      </c>
      <c r="AZ818" s="187"/>
      <c r="BA818" s="197"/>
      <c r="BB818" s="202" t="str">
        <f t="shared" si="495"/>
        <v>-</v>
      </c>
      <c r="BC818" s="187"/>
      <c r="BD818" s="197"/>
      <c r="BE818" s="202" t="str">
        <f t="shared" si="496"/>
        <v>-</v>
      </c>
      <c r="BF818" s="187"/>
      <c r="BG818" s="197"/>
      <c r="BH818" s="202" t="str">
        <f t="shared" si="497"/>
        <v>-</v>
      </c>
      <c r="BI818" s="187"/>
      <c r="BJ818" s="197"/>
      <c r="BK818" s="202" t="str">
        <f t="shared" si="498"/>
        <v>-</v>
      </c>
      <c r="BL818" s="187"/>
      <c r="BM818" s="197"/>
      <c r="BN818" s="202" t="str">
        <f t="shared" si="499"/>
        <v>-</v>
      </c>
      <c r="BO818" s="187"/>
      <c r="BP818" s="197"/>
      <c r="BQ818" s="202" t="str">
        <f t="shared" si="500"/>
        <v>-</v>
      </c>
      <c r="BR818" s="187"/>
      <c r="BS818" s="197"/>
      <c r="BT818" s="202" t="str">
        <f t="shared" si="501"/>
        <v>-</v>
      </c>
      <c r="BU818" s="187"/>
      <c r="BV818" s="197"/>
      <c r="BW818" s="202" t="str">
        <f t="shared" si="502"/>
        <v>-</v>
      </c>
      <c r="BX818" s="187"/>
      <c r="BY818" s="197"/>
      <c r="BZ818" s="202" t="str">
        <f t="shared" si="503"/>
        <v>-</v>
      </c>
      <c r="CA818" s="187"/>
      <c r="CB818" s="197"/>
      <c r="CC818" s="202" t="str">
        <f t="shared" si="504"/>
        <v>-</v>
      </c>
      <c r="CD818" s="187"/>
      <c r="CE818" s="197"/>
      <c r="CF818" s="202" t="str">
        <f t="shared" si="505"/>
        <v>-</v>
      </c>
      <c r="CG818" s="187"/>
      <c r="CH818" s="197"/>
      <c r="CI818" s="202" t="str">
        <f t="shared" si="506"/>
        <v>-</v>
      </c>
      <c r="CJ818" s="187"/>
      <c r="CK818" s="197"/>
      <c r="CL818" s="202" t="str">
        <f t="shared" si="513"/>
        <v>-</v>
      </c>
      <c r="CM818" s="187"/>
      <c r="CN818" s="197"/>
      <c r="CO818" s="202" t="str">
        <f t="shared" si="514"/>
        <v>-</v>
      </c>
      <c r="CP818" s="187"/>
      <c r="CQ818" s="197"/>
      <c r="CR818" s="202" t="str">
        <f t="shared" si="507"/>
        <v>-</v>
      </c>
      <c r="CS818" s="187"/>
      <c r="CT818" s="197"/>
      <c r="CU818" s="202" t="str">
        <f t="shared" si="515"/>
        <v>-</v>
      </c>
      <c r="CV818" s="187"/>
      <c r="CW818" s="197"/>
      <c r="CX818" s="202" t="str">
        <f t="shared" si="516"/>
        <v>-</v>
      </c>
      <c r="CY818" s="187"/>
      <c r="CZ818" s="197"/>
      <c r="DA818" s="202" t="str">
        <f t="shared" si="508"/>
        <v>-</v>
      </c>
      <c r="DB818" s="187"/>
      <c r="DC818" s="197"/>
      <c r="DD818" s="202" t="str">
        <f t="shared" si="517"/>
        <v>-</v>
      </c>
      <c r="DE818" s="187"/>
      <c r="DF818" s="197"/>
      <c r="DG818" s="202" t="str">
        <f t="shared" si="518"/>
        <v>-</v>
      </c>
      <c r="DH818" s="187"/>
      <c r="DI818" s="103">
        <f t="shared" si="509"/>
        <v>3</v>
      </c>
      <c r="DJ818" s="103">
        <f t="shared" si="510"/>
        <v>1</v>
      </c>
      <c r="DK818" s="200">
        <f t="shared" si="519"/>
        <v>33.333333333333329</v>
      </c>
      <c r="DL818" s="201">
        <f t="shared" si="520"/>
        <v>2</v>
      </c>
    </row>
    <row r="819" spans="2:116" ht="24.95" customHeight="1">
      <c r="B819" s="48" t="s">
        <v>1599</v>
      </c>
      <c r="C819" s="48"/>
      <c r="D819" s="14" t="s">
        <v>2075</v>
      </c>
      <c r="E819" s="11" t="s">
        <v>2076</v>
      </c>
      <c r="F819" s="12" t="s">
        <v>989</v>
      </c>
      <c r="G819" s="12" t="s">
        <v>994</v>
      </c>
      <c r="H819" s="40" t="s">
        <v>523</v>
      </c>
      <c r="I819" s="41" t="s">
        <v>532</v>
      </c>
      <c r="J819" s="78" t="str">
        <f t="shared" si="528"/>
        <v xml:space="preserve">C4 </v>
      </c>
      <c r="K819" s="197" t="s">
        <v>1192</v>
      </c>
      <c r="L819" s="199" t="str">
        <f t="shared" si="511"/>
        <v>A</v>
      </c>
      <c r="M819" s="169">
        <v>42905</v>
      </c>
      <c r="N819" s="197" t="s">
        <v>1192</v>
      </c>
      <c r="O819" s="202" t="str">
        <f t="shared" si="483"/>
        <v>-</v>
      </c>
      <c r="P819" s="187"/>
      <c r="Q819" s="197" t="s">
        <v>1192</v>
      </c>
      <c r="R819" s="202" t="str">
        <f t="shared" si="484"/>
        <v>-</v>
      </c>
      <c r="S819" s="187"/>
      <c r="T819" s="197"/>
      <c r="U819" s="202" t="str">
        <f t="shared" si="485"/>
        <v>-</v>
      </c>
      <c r="V819" s="187"/>
      <c r="W819" s="197"/>
      <c r="X819" s="202" t="str">
        <f t="shared" si="486"/>
        <v>-</v>
      </c>
      <c r="Y819" s="187"/>
      <c r="Z819" s="197"/>
      <c r="AA819" s="202" t="str">
        <f t="shared" si="487"/>
        <v>-</v>
      </c>
      <c r="AB819" s="187"/>
      <c r="AC819" s="197"/>
      <c r="AD819" s="202" t="str">
        <f t="shared" si="512"/>
        <v>-</v>
      </c>
      <c r="AE819" s="187"/>
      <c r="AF819" s="197"/>
      <c r="AG819" s="202" t="str">
        <f t="shared" si="529"/>
        <v>-</v>
      </c>
      <c r="AH819" s="187"/>
      <c r="AI819" s="197"/>
      <c r="AJ819" s="202" t="str">
        <f t="shared" si="489"/>
        <v>-</v>
      </c>
      <c r="AK819" s="187"/>
      <c r="AL819" s="197"/>
      <c r="AM819" s="202" t="str">
        <f t="shared" si="490"/>
        <v>-</v>
      </c>
      <c r="AN819" s="187"/>
      <c r="AO819" s="197"/>
      <c r="AP819" s="202" t="str">
        <f t="shared" si="491"/>
        <v>-</v>
      </c>
      <c r="AQ819" s="187"/>
      <c r="AR819" s="197"/>
      <c r="AS819" s="202" t="str">
        <f t="shared" si="492"/>
        <v>-</v>
      </c>
      <c r="AT819" s="187"/>
      <c r="AU819" s="197"/>
      <c r="AV819" s="202" t="str">
        <f t="shared" si="493"/>
        <v>-</v>
      </c>
      <c r="AW819" s="187"/>
      <c r="AX819" s="197"/>
      <c r="AY819" s="202" t="str">
        <f t="shared" si="494"/>
        <v>-</v>
      </c>
      <c r="AZ819" s="187"/>
      <c r="BA819" s="197"/>
      <c r="BB819" s="202" t="str">
        <f t="shared" si="495"/>
        <v>-</v>
      </c>
      <c r="BC819" s="187"/>
      <c r="BD819" s="197"/>
      <c r="BE819" s="202" t="str">
        <f t="shared" si="496"/>
        <v>-</v>
      </c>
      <c r="BF819" s="187"/>
      <c r="BG819" s="197"/>
      <c r="BH819" s="202" t="str">
        <f t="shared" si="497"/>
        <v>-</v>
      </c>
      <c r="BI819" s="187"/>
      <c r="BJ819" s="197"/>
      <c r="BK819" s="202" t="str">
        <f t="shared" si="498"/>
        <v>-</v>
      </c>
      <c r="BL819" s="187"/>
      <c r="BM819" s="197"/>
      <c r="BN819" s="202" t="str">
        <f t="shared" si="499"/>
        <v>-</v>
      </c>
      <c r="BO819" s="187"/>
      <c r="BP819" s="197"/>
      <c r="BQ819" s="202" t="str">
        <f t="shared" si="500"/>
        <v>-</v>
      </c>
      <c r="BR819" s="187"/>
      <c r="BS819" s="197"/>
      <c r="BT819" s="202" t="str">
        <f t="shared" si="501"/>
        <v>-</v>
      </c>
      <c r="BU819" s="187"/>
      <c r="BV819" s="197"/>
      <c r="BW819" s="202" t="str">
        <f t="shared" si="502"/>
        <v>-</v>
      </c>
      <c r="BX819" s="187"/>
      <c r="BY819" s="197"/>
      <c r="BZ819" s="202" t="str">
        <f t="shared" si="503"/>
        <v>-</v>
      </c>
      <c r="CA819" s="187"/>
      <c r="CB819" s="197"/>
      <c r="CC819" s="202" t="str">
        <f t="shared" si="504"/>
        <v>-</v>
      </c>
      <c r="CD819" s="187"/>
      <c r="CE819" s="197"/>
      <c r="CF819" s="202" t="str">
        <f t="shared" si="505"/>
        <v>-</v>
      </c>
      <c r="CG819" s="187"/>
      <c r="CH819" s="197"/>
      <c r="CI819" s="202" t="str">
        <f t="shared" si="506"/>
        <v>-</v>
      </c>
      <c r="CJ819" s="187"/>
      <c r="CK819" s="197"/>
      <c r="CL819" s="202" t="str">
        <f t="shared" si="513"/>
        <v>-</v>
      </c>
      <c r="CM819" s="187"/>
      <c r="CN819" s="197"/>
      <c r="CO819" s="202" t="str">
        <f t="shared" si="514"/>
        <v>-</v>
      </c>
      <c r="CP819" s="187"/>
      <c r="CQ819" s="197"/>
      <c r="CR819" s="202" t="str">
        <f t="shared" si="507"/>
        <v>-</v>
      </c>
      <c r="CS819" s="187"/>
      <c r="CT819" s="197"/>
      <c r="CU819" s="202" t="str">
        <f t="shared" si="515"/>
        <v>-</v>
      </c>
      <c r="CV819" s="187"/>
      <c r="CW819" s="197"/>
      <c r="CX819" s="202" t="str">
        <f t="shared" si="516"/>
        <v>-</v>
      </c>
      <c r="CY819" s="187"/>
      <c r="CZ819" s="197"/>
      <c r="DA819" s="202" t="str">
        <f t="shared" si="508"/>
        <v>-</v>
      </c>
      <c r="DB819" s="187"/>
      <c r="DC819" s="197"/>
      <c r="DD819" s="202" t="str">
        <f t="shared" si="517"/>
        <v>-</v>
      </c>
      <c r="DE819" s="187"/>
      <c r="DF819" s="197"/>
      <c r="DG819" s="202" t="str">
        <f t="shared" si="518"/>
        <v>-</v>
      </c>
      <c r="DH819" s="187"/>
      <c r="DI819" s="103">
        <f t="shared" si="509"/>
        <v>3</v>
      </c>
      <c r="DJ819" s="103">
        <f t="shared" si="510"/>
        <v>1</v>
      </c>
      <c r="DK819" s="200">
        <f t="shared" si="519"/>
        <v>33.333333333333329</v>
      </c>
      <c r="DL819" s="201">
        <f t="shared" si="520"/>
        <v>2</v>
      </c>
    </row>
    <row r="820" spans="2:116" ht="24.95" customHeight="1">
      <c r="B820" s="48"/>
      <c r="C820" s="14" t="s">
        <v>2077</v>
      </c>
      <c r="D820" s="14" t="s">
        <v>2184</v>
      </c>
      <c r="E820" s="11" t="s">
        <v>2078</v>
      </c>
      <c r="F820" s="12" t="s">
        <v>989</v>
      </c>
      <c r="G820" s="12" t="s">
        <v>994</v>
      </c>
      <c r="H820" s="40" t="s">
        <v>523</v>
      </c>
      <c r="I820" s="41" t="s">
        <v>532</v>
      </c>
      <c r="J820" s="78" t="str">
        <f t="shared" si="528"/>
        <v xml:space="preserve">C4 </v>
      </c>
      <c r="K820" s="197" t="s">
        <v>1192</v>
      </c>
      <c r="L820" s="199" t="str">
        <f t="shared" si="511"/>
        <v>A</v>
      </c>
      <c r="M820" s="169">
        <v>42905</v>
      </c>
      <c r="N820" s="197" t="s">
        <v>1192</v>
      </c>
      <c r="O820" s="202" t="str">
        <f t="shared" si="483"/>
        <v>-</v>
      </c>
      <c r="P820" s="187"/>
      <c r="Q820" s="197" t="s">
        <v>1192</v>
      </c>
      <c r="R820" s="202" t="str">
        <f t="shared" si="484"/>
        <v>-</v>
      </c>
      <c r="S820" s="187"/>
      <c r="T820" s="197"/>
      <c r="U820" s="202" t="str">
        <f t="shared" si="485"/>
        <v>-</v>
      </c>
      <c r="V820" s="187"/>
      <c r="W820" s="197"/>
      <c r="X820" s="202" t="str">
        <f t="shared" si="486"/>
        <v>-</v>
      </c>
      <c r="Y820" s="187"/>
      <c r="Z820" s="197"/>
      <c r="AA820" s="202" t="str">
        <f t="shared" si="487"/>
        <v>-</v>
      </c>
      <c r="AB820" s="187"/>
      <c r="AC820" s="197"/>
      <c r="AD820" s="202" t="str">
        <f t="shared" si="512"/>
        <v>-</v>
      </c>
      <c r="AE820" s="187"/>
      <c r="AF820" s="197"/>
      <c r="AG820" s="202" t="str">
        <f t="shared" si="529"/>
        <v>-</v>
      </c>
      <c r="AH820" s="187"/>
      <c r="AI820" s="197"/>
      <c r="AJ820" s="202" t="str">
        <f t="shared" si="489"/>
        <v>-</v>
      </c>
      <c r="AK820" s="187"/>
      <c r="AL820" s="197"/>
      <c r="AM820" s="202" t="str">
        <f t="shared" si="490"/>
        <v>-</v>
      </c>
      <c r="AN820" s="187"/>
      <c r="AO820" s="197"/>
      <c r="AP820" s="202" t="str">
        <f t="shared" si="491"/>
        <v>-</v>
      </c>
      <c r="AQ820" s="187"/>
      <c r="AR820" s="197"/>
      <c r="AS820" s="202" t="str">
        <f t="shared" si="492"/>
        <v>-</v>
      </c>
      <c r="AT820" s="187"/>
      <c r="AU820" s="197"/>
      <c r="AV820" s="202" t="str">
        <f t="shared" si="493"/>
        <v>-</v>
      </c>
      <c r="AW820" s="187"/>
      <c r="AX820" s="197"/>
      <c r="AY820" s="202" t="str">
        <f t="shared" si="494"/>
        <v>-</v>
      </c>
      <c r="AZ820" s="187"/>
      <c r="BA820" s="197"/>
      <c r="BB820" s="202" t="str">
        <f t="shared" si="495"/>
        <v>-</v>
      </c>
      <c r="BC820" s="187"/>
      <c r="BD820" s="197"/>
      <c r="BE820" s="202" t="str">
        <f t="shared" si="496"/>
        <v>-</v>
      </c>
      <c r="BF820" s="187"/>
      <c r="BG820" s="197"/>
      <c r="BH820" s="202" t="str">
        <f t="shared" si="497"/>
        <v>-</v>
      </c>
      <c r="BI820" s="187"/>
      <c r="BJ820" s="197"/>
      <c r="BK820" s="202" t="str">
        <f t="shared" si="498"/>
        <v>-</v>
      </c>
      <c r="BL820" s="187"/>
      <c r="BM820" s="197"/>
      <c r="BN820" s="202" t="str">
        <f t="shared" si="499"/>
        <v>-</v>
      </c>
      <c r="BO820" s="187"/>
      <c r="BP820" s="197"/>
      <c r="BQ820" s="202" t="str">
        <f t="shared" si="500"/>
        <v>-</v>
      </c>
      <c r="BR820" s="187"/>
      <c r="BS820" s="197"/>
      <c r="BT820" s="202" t="str">
        <f t="shared" si="501"/>
        <v>-</v>
      </c>
      <c r="BU820" s="187"/>
      <c r="BV820" s="197"/>
      <c r="BW820" s="202" t="str">
        <f t="shared" si="502"/>
        <v>-</v>
      </c>
      <c r="BX820" s="187"/>
      <c r="BY820" s="197"/>
      <c r="BZ820" s="202" t="str">
        <f t="shared" si="503"/>
        <v>-</v>
      </c>
      <c r="CA820" s="187"/>
      <c r="CB820" s="197"/>
      <c r="CC820" s="202" t="str">
        <f t="shared" si="504"/>
        <v>-</v>
      </c>
      <c r="CD820" s="187"/>
      <c r="CE820" s="197"/>
      <c r="CF820" s="202" t="str">
        <f t="shared" si="505"/>
        <v>-</v>
      </c>
      <c r="CG820" s="187"/>
      <c r="CH820" s="197"/>
      <c r="CI820" s="202" t="str">
        <f t="shared" si="506"/>
        <v>-</v>
      </c>
      <c r="CJ820" s="187"/>
      <c r="CK820" s="197"/>
      <c r="CL820" s="202" t="str">
        <f t="shared" si="513"/>
        <v>-</v>
      </c>
      <c r="CM820" s="187"/>
      <c r="CN820" s="197"/>
      <c r="CO820" s="202" t="str">
        <f t="shared" si="514"/>
        <v>-</v>
      </c>
      <c r="CP820" s="187"/>
      <c r="CQ820" s="197"/>
      <c r="CR820" s="202" t="str">
        <f t="shared" si="507"/>
        <v>-</v>
      </c>
      <c r="CS820" s="187"/>
      <c r="CT820" s="197"/>
      <c r="CU820" s="202" t="str">
        <f t="shared" si="515"/>
        <v>-</v>
      </c>
      <c r="CV820" s="187"/>
      <c r="CW820" s="197"/>
      <c r="CX820" s="202" t="str">
        <f t="shared" si="516"/>
        <v>-</v>
      </c>
      <c r="CY820" s="187"/>
      <c r="CZ820" s="197"/>
      <c r="DA820" s="202" t="str">
        <f t="shared" si="508"/>
        <v>-</v>
      </c>
      <c r="DB820" s="187"/>
      <c r="DC820" s="197"/>
      <c r="DD820" s="202" t="str">
        <f t="shared" si="517"/>
        <v>-</v>
      </c>
      <c r="DE820" s="187"/>
      <c r="DF820" s="197"/>
      <c r="DG820" s="202" t="str">
        <f t="shared" si="518"/>
        <v>-</v>
      </c>
      <c r="DH820" s="187"/>
      <c r="DI820" s="103">
        <f t="shared" si="509"/>
        <v>3</v>
      </c>
      <c r="DJ820" s="103">
        <f t="shared" si="510"/>
        <v>1</v>
      </c>
      <c r="DK820" s="200">
        <f t="shared" si="519"/>
        <v>33.333333333333329</v>
      </c>
      <c r="DL820" s="201">
        <f t="shared" si="520"/>
        <v>2</v>
      </c>
    </row>
    <row r="821" spans="2:116" ht="24.95" customHeight="1">
      <c r="B821" s="48"/>
      <c r="C821" s="14" t="s">
        <v>2079</v>
      </c>
      <c r="D821" s="14" t="s">
        <v>2183</v>
      </c>
      <c r="E821" s="11" t="s">
        <v>2080</v>
      </c>
      <c r="F821" s="12" t="s">
        <v>989</v>
      </c>
      <c r="G821" s="12" t="s">
        <v>994</v>
      </c>
      <c r="H821" s="40" t="s">
        <v>523</v>
      </c>
      <c r="I821" s="41" t="s">
        <v>532</v>
      </c>
      <c r="J821" s="78" t="str">
        <f t="shared" si="528"/>
        <v xml:space="preserve">C4 </v>
      </c>
      <c r="K821" s="197" t="s">
        <v>1192</v>
      </c>
      <c r="L821" s="199" t="str">
        <f t="shared" si="511"/>
        <v>A</v>
      </c>
      <c r="M821" s="169">
        <v>42905</v>
      </c>
      <c r="N821" s="197" t="s">
        <v>1192</v>
      </c>
      <c r="O821" s="202" t="str">
        <f t="shared" si="483"/>
        <v>-</v>
      </c>
      <c r="P821" s="187"/>
      <c r="Q821" s="197" t="s">
        <v>1192</v>
      </c>
      <c r="R821" s="202" t="str">
        <f t="shared" si="484"/>
        <v>-</v>
      </c>
      <c r="S821" s="187"/>
      <c r="T821" s="197"/>
      <c r="U821" s="202" t="str">
        <f t="shared" si="485"/>
        <v>-</v>
      </c>
      <c r="V821" s="187"/>
      <c r="W821" s="197"/>
      <c r="X821" s="202" t="str">
        <f t="shared" si="486"/>
        <v>-</v>
      </c>
      <c r="Y821" s="187"/>
      <c r="Z821" s="197"/>
      <c r="AA821" s="202" t="str">
        <f t="shared" si="487"/>
        <v>-</v>
      </c>
      <c r="AB821" s="187"/>
      <c r="AC821" s="197"/>
      <c r="AD821" s="202" t="str">
        <f t="shared" si="512"/>
        <v>-</v>
      </c>
      <c r="AE821" s="187"/>
      <c r="AF821" s="197"/>
      <c r="AG821" s="202" t="str">
        <f t="shared" si="529"/>
        <v>-</v>
      </c>
      <c r="AH821" s="187"/>
      <c r="AI821" s="197"/>
      <c r="AJ821" s="202" t="str">
        <f t="shared" si="489"/>
        <v>-</v>
      </c>
      <c r="AK821" s="187"/>
      <c r="AL821" s="197"/>
      <c r="AM821" s="202" t="str">
        <f t="shared" si="490"/>
        <v>-</v>
      </c>
      <c r="AN821" s="187"/>
      <c r="AO821" s="197"/>
      <c r="AP821" s="202" t="str">
        <f t="shared" si="491"/>
        <v>-</v>
      </c>
      <c r="AQ821" s="187"/>
      <c r="AR821" s="197"/>
      <c r="AS821" s="202" t="str">
        <f t="shared" si="492"/>
        <v>-</v>
      </c>
      <c r="AT821" s="187"/>
      <c r="AU821" s="197"/>
      <c r="AV821" s="202" t="str">
        <f t="shared" si="493"/>
        <v>-</v>
      </c>
      <c r="AW821" s="187"/>
      <c r="AX821" s="197"/>
      <c r="AY821" s="202" t="str">
        <f t="shared" si="494"/>
        <v>-</v>
      </c>
      <c r="AZ821" s="187"/>
      <c r="BA821" s="197"/>
      <c r="BB821" s="202" t="str">
        <f t="shared" si="495"/>
        <v>-</v>
      </c>
      <c r="BC821" s="187"/>
      <c r="BD821" s="197"/>
      <c r="BE821" s="202" t="str">
        <f t="shared" si="496"/>
        <v>-</v>
      </c>
      <c r="BF821" s="187"/>
      <c r="BG821" s="197"/>
      <c r="BH821" s="202" t="str">
        <f t="shared" si="497"/>
        <v>-</v>
      </c>
      <c r="BI821" s="187"/>
      <c r="BJ821" s="197"/>
      <c r="BK821" s="202" t="str">
        <f t="shared" si="498"/>
        <v>-</v>
      </c>
      <c r="BL821" s="187"/>
      <c r="BM821" s="197"/>
      <c r="BN821" s="202" t="str">
        <f t="shared" si="499"/>
        <v>-</v>
      </c>
      <c r="BO821" s="187"/>
      <c r="BP821" s="197"/>
      <c r="BQ821" s="202" t="str">
        <f t="shared" si="500"/>
        <v>-</v>
      </c>
      <c r="BR821" s="187"/>
      <c r="BS821" s="197"/>
      <c r="BT821" s="202" t="str">
        <f t="shared" si="501"/>
        <v>-</v>
      </c>
      <c r="BU821" s="187"/>
      <c r="BV821" s="197"/>
      <c r="BW821" s="202" t="str">
        <f t="shared" si="502"/>
        <v>-</v>
      </c>
      <c r="BX821" s="187"/>
      <c r="BY821" s="197"/>
      <c r="BZ821" s="202" t="str">
        <f t="shared" si="503"/>
        <v>-</v>
      </c>
      <c r="CA821" s="187"/>
      <c r="CB821" s="197"/>
      <c r="CC821" s="202" t="str">
        <f t="shared" si="504"/>
        <v>-</v>
      </c>
      <c r="CD821" s="187"/>
      <c r="CE821" s="197"/>
      <c r="CF821" s="202" t="str">
        <f t="shared" si="505"/>
        <v>-</v>
      </c>
      <c r="CG821" s="187"/>
      <c r="CH821" s="197"/>
      <c r="CI821" s="202" t="str">
        <f t="shared" si="506"/>
        <v>-</v>
      </c>
      <c r="CJ821" s="187"/>
      <c r="CK821" s="197"/>
      <c r="CL821" s="202" t="str">
        <f t="shared" si="513"/>
        <v>-</v>
      </c>
      <c r="CM821" s="187"/>
      <c r="CN821" s="197"/>
      <c r="CO821" s="202" t="str">
        <f t="shared" si="514"/>
        <v>-</v>
      </c>
      <c r="CP821" s="187"/>
      <c r="CQ821" s="197"/>
      <c r="CR821" s="202" t="str">
        <f t="shared" si="507"/>
        <v>-</v>
      </c>
      <c r="CS821" s="187"/>
      <c r="CT821" s="197"/>
      <c r="CU821" s="202" t="str">
        <f t="shared" si="515"/>
        <v>-</v>
      </c>
      <c r="CV821" s="187"/>
      <c r="CW821" s="197"/>
      <c r="CX821" s="202" t="str">
        <f t="shared" si="516"/>
        <v>-</v>
      </c>
      <c r="CY821" s="187"/>
      <c r="CZ821" s="197"/>
      <c r="DA821" s="202" t="str">
        <f t="shared" si="508"/>
        <v>-</v>
      </c>
      <c r="DB821" s="187"/>
      <c r="DC821" s="197"/>
      <c r="DD821" s="202" t="str">
        <f t="shared" si="517"/>
        <v>-</v>
      </c>
      <c r="DE821" s="187"/>
      <c r="DF821" s="197"/>
      <c r="DG821" s="202" t="str">
        <f t="shared" si="518"/>
        <v>-</v>
      </c>
      <c r="DH821" s="187"/>
      <c r="DI821" s="103">
        <f t="shared" si="509"/>
        <v>3</v>
      </c>
      <c r="DJ821" s="103">
        <f t="shared" si="510"/>
        <v>1</v>
      </c>
      <c r="DK821" s="200">
        <f t="shared" si="519"/>
        <v>33.333333333333329</v>
      </c>
      <c r="DL821" s="201">
        <f t="shared" si="520"/>
        <v>2</v>
      </c>
    </row>
    <row r="822" spans="2:116" ht="24.95" customHeight="1">
      <c r="B822" s="48"/>
      <c r="C822" s="48" t="s">
        <v>2081</v>
      </c>
      <c r="D822" s="14" t="s">
        <v>2185</v>
      </c>
      <c r="E822" s="11" t="s">
        <v>2082</v>
      </c>
      <c r="F822" s="12" t="s">
        <v>989</v>
      </c>
      <c r="G822" s="12" t="s">
        <v>994</v>
      </c>
      <c r="H822" s="40" t="s">
        <v>523</v>
      </c>
      <c r="I822" s="41" t="s">
        <v>532</v>
      </c>
      <c r="J822" s="78" t="str">
        <f t="shared" si="528"/>
        <v xml:space="preserve">C4 </v>
      </c>
      <c r="K822" s="197" t="s">
        <v>1192</v>
      </c>
      <c r="L822" s="199" t="str">
        <f t="shared" si="511"/>
        <v>A</v>
      </c>
      <c r="M822" s="169">
        <v>42905</v>
      </c>
      <c r="N822" s="197" t="s">
        <v>1192</v>
      </c>
      <c r="O822" s="202" t="str">
        <f t="shared" si="483"/>
        <v>-</v>
      </c>
      <c r="P822" s="187"/>
      <c r="Q822" s="197" t="s">
        <v>1192</v>
      </c>
      <c r="R822" s="202" t="str">
        <f t="shared" si="484"/>
        <v>-</v>
      </c>
      <c r="S822" s="187"/>
      <c r="T822" s="197"/>
      <c r="U822" s="202" t="str">
        <f t="shared" si="485"/>
        <v>-</v>
      </c>
      <c r="V822" s="187"/>
      <c r="W822" s="197"/>
      <c r="X822" s="202" t="str">
        <f t="shared" si="486"/>
        <v>-</v>
      </c>
      <c r="Y822" s="187"/>
      <c r="Z822" s="197"/>
      <c r="AA822" s="202" t="str">
        <f t="shared" si="487"/>
        <v>-</v>
      </c>
      <c r="AB822" s="187"/>
      <c r="AC822" s="197"/>
      <c r="AD822" s="202" t="str">
        <f t="shared" si="512"/>
        <v>-</v>
      </c>
      <c r="AE822" s="187"/>
      <c r="AF822" s="197"/>
      <c r="AG822" s="202" t="str">
        <f t="shared" si="529"/>
        <v>-</v>
      </c>
      <c r="AH822" s="187"/>
      <c r="AI822" s="197"/>
      <c r="AJ822" s="202" t="str">
        <f t="shared" si="489"/>
        <v>-</v>
      </c>
      <c r="AK822" s="187"/>
      <c r="AL822" s="197"/>
      <c r="AM822" s="202" t="str">
        <f t="shared" si="490"/>
        <v>-</v>
      </c>
      <c r="AN822" s="187"/>
      <c r="AO822" s="197"/>
      <c r="AP822" s="202" t="str">
        <f t="shared" si="491"/>
        <v>-</v>
      </c>
      <c r="AQ822" s="187"/>
      <c r="AR822" s="197"/>
      <c r="AS822" s="202" t="str">
        <f t="shared" si="492"/>
        <v>-</v>
      </c>
      <c r="AT822" s="187"/>
      <c r="AU822" s="197"/>
      <c r="AV822" s="202" t="str">
        <f t="shared" si="493"/>
        <v>-</v>
      </c>
      <c r="AW822" s="187"/>
      <c r="AX822" s="197"/>
      <c r="AY822" s="202" t="str">
        <f t="shared" si="494"/>
        <v>-</v>
      </c>
      <c r="AZ822" s="187"/>
      <c r="BA822" s="197"/>
      <c r="BB822" s="202" t="str">
        <f t="shared" si="495"/>
        <v>-</v>
      </c>
      <c r="BC822" s="187"/>
      <c r="BD822" s="197"/>
      <c r="BE822" s="202" t="str">
        <f t="shared" si="496"/>
        <v>-</v>
      </c>
      <c r="BF822" s="187"/>
      <c r="BG822" s="197"/>
      <c r="BH822" s="202" t="str">
        <f t="shared" si="497"/>
        <v>-</v>
      </c>
      <c r="BI822" s="187"/>
      <c r="BJ822" s="197"/>
      <c r="BK822" s="202" t="str">
        <f t="shared" si="498"/>
        <v>-</v>
      </c>
      <c r="BL822" s="187"/>
      <c r="BM822" s="197"/>
      <c r="BN822" s="202" t="str">
        <f t="shared" si="499"/>
        <v>-</v>
      </c>
      <c r="BO822" s="187"/>
      <c r="BP822" s="197"/>
      <c r="BQ822" s="202" t="str">
        <f t="shared" si="500"/>
        <v>-</v>
      </c>
      <c r="BR822" s="187"/>
      <c r="BS822" s="197"/>
      <c r="BT822" s="202" t="str">
        <f t="shared" si="501"/>
        <v>-</v>
      </c>
      <c r="BU822" s="187"/>
      <c r="BV822" s="197"/>
      <c r="BW822" s="202" t="str">
        <f t="shared" si="502"/>
        <v>-</v>
      </c>
      <c r="BX822" s="187"/>
      <c r="BY822" s="197"/>
      <c r="BZ822" s="202" t="str">
        <f t="shared" si="503"/>
        <v>-</v>
      </c>
      <c r="CA822" s="187"/>
      <c r="CB822" s="197"/>
      <c r="CC822" s="202" t="str">
        <f t="shared" si="504"/>
        <v>-</v>
      </c>
      <c r="CD822" s="187"/>
      <c r="CE822" s="197"/>
      <c r="CF822" s="202" t="str">
        <f t="shared" si="505"/>
        <v>-</v>
      </c>
      <c r="CG822" s="187"/>
      <c r="CH822" s="197"/>
      <c r="CI822" s="202" t="str">
        <f t="shared" si="506"/>
        <v>-</v>
      </c>
      <c r="CJ822" s="187"/>
      <c r="CK822" s="197"/>
      <c r="CL822" s="202" t="str">
        <f t="shared" si="513"/>
        <v>-</v>
      </c>
      <c r="CM822" s="187"/>
      <c r="CN822" s="197"/>
      <c r="CO822" s="202" t="str">
        <f t="shared" si="514"/>
        <v>-</v>
      </c>
      <c r="CP822" s="187"/>
      <c r="CQ822" s="197"/>
      <c r="CR822" s="202" t="str">
        <f t="shared" si="507"/>
        <v>-</v>
      </c>
      <c r="CS822" s="187"/>
      <c r="CT822" s="197"/>
      <c r="CU822" s="202" t="str">
        <f t="shared" si="515"/>
        <v>-</v>
      </c>
      <c r="CV822" s="187"/>
      <c r="CW822" s="197"/>
      <c r="CX822" s="202" t="str">
        <f t="shared" si="516"/>
        <v>-</v>
      </c>
      <c r="CY822" s="187"/>
      <c r="CZ822" s="197"/>
      <c r="DA822" s="202" t="str">
        <f t="shared" si="508"/>
        <v>-</v>
      </c>
      <c r="DB822" s="187"/>
      <c r="DC822" s="197"/>
      <c r="DD822" s="202" t="str">
        <f t="shared" si="517"/>
        <v>-</v>
      </c>
      <c r="DE822" s="187"/>
      <c r="DF822" s="197"/>
      <c r="DG822" s="202" t="str">
        <f t="shared" si="518"/>
        <v>-</v>
      </c>
      <c r="DH822" s="187"/>
      <c r="DI822" s="103">
        <f t="shared" si="509"/>
        <v>3</v>
      </c>
      <c r="DJ822" s="103">
        <f t="shared" si="510"/>
        <v>1</v>
      </c>
      <c r="DK822" s="200">
        <f t="shared" si="519"/>
        <v>33.333333333333329</v>
      </c>
      <c r="DL822" s="201">
        <f t="shared" si="520"/>
        <v>2</v>
      </c>
    </row>
    <row r="823" spans="2:116" ht="24.95" customHeight="1">
      <c r="B823" s="48" t="s">
        <v>1599</v>
      </c>
      <c r="C823" s="48" t="s">
        <v>2083</v>
      </c>
      <c r="D823" s="14" t="s">
        <v>2186</v>
      </c>
      <c r="E823" s="11" t="s">
        <v>2084</v>
      </c>
      <c r="F823" s="12" t="s">
        <v>989</v>
      </c>
      <c r="G823" s="12" t="s">
        <v>994</v>
      </c>
      <c r="H823" s="40" t="s">
        <v>523</v>
      </c>
      <c r="I823" s="41" t="s">
        <v>532</v>
      </c>
      <c r="J823" s="78" t="str">
        <f t="shared" si="528"/>
        <v xml:space="preserve">C4 </v>
      </c>
      <c r="K823" s="197" t="s">
        <v>1192</v>
      </c>
      <c r="L823" s="199" t="str">
        <f t="shared" si="511"/>
        <v>A</v>
      </c>
      <c r="M823" s="169">
        <v>42905</v>
      </c>
      <c r="N823" s="197" t="s">
        <v>1192</v>
      </c>
      <c r="O823" s="202" t="str">
        <f t="shared" si="483"/>
        <v>-</v>
      </c>
      <c r="P823" s="187"/>
      <c r="Q823" s="197" t="s">
        <v>1192</v>
      </c>
      <c r="R823" s="202" t="str">
        <f t="shared" si="484"/>
        <v>-</v>
      </c>
      <c r="S823" s="187"/>
      <c r="T823" s="197"/>
      <c r="U823" s="202" t="str">
        <f t="shared" si="485"/>
        <v>-</v>
      </c>
      <c r="V823" s="187"/>
      <c r="W823" s="197"/>
      <c r="X823" s="202" t="str">
        <f t="shared" si="486"/>
        <v>-</v>
      </c>
      <c r="Y823" s="187"/>
      <c r="Z823" s="197"/>
      <c r="AA823" s="202" t="str">
        <f t="shared" si="487"/>
        <v>-</v>
      </c>
      <c r="AB823" s="187"/>
      <c r="AC823" s="197"/>
      <c r="AD823" s="202" t="str">
        <f t="shared" si="512"/>
        <v>-</v>
      </c>
      <c r="AE823" s="187"/>
      <c r="AF823" s="197"/>
      <c r="AG823" s="202" t="str">
        <f t="shared" si="529"/>
        <v>-</v>
      </c>
      <c r="AH823" s="187"/>
      <c r="AI823" s="197"/>
      <c r="AJ823" s="202" t="str">
        <f t="shared" si="489"/>
        <v>-</v>
      </c>
      <c r="AK823" s="187"/>
      <c r="AL823" s="197"/>
      <c r="AM823" s="202" t="str">
        <f t="shared" si="490"/>
        <v>-</v>
      </c>
      <c r="AN823" s="187"/>
      <c r="AO823" s="197"/>
      <c r="AP823" s="202" t="str">
        <f t="shared" si="491"/>
        <v>-</v>
      </c>
      <c r="AQ823" s="187"/>
      <c r="AR823" s="197"/>
      <c r="AS823" s="202" t="str">
        <f t="shared" si="492"/>
        <v>-</v>
      </c>
      <c r="AT823" s="187"/>
      <c r="AU823" s="197"/>
      <c r="AV823" s="202" t="str">
        <f t="shared" si="493"/>
        <v>-</v>
      </c>
      <c r="AW823" s="187"/>
      <c r="AX823" s="197"/>
      <c r="AY823" s="202" t="str">
        <f t="shared" si="494"/>
        <v>-</v>
      </c>
      <c r="AZ823" s="187"/>
      <c r="BA823" s="197"/>
      <c r="BB823" s="202" t="str">
        <f t="shared" si="495"/>
        <v>-</v>
      </c>
      <c r="BC823" s="187"/>
      <c r="BD823" s="197"/>
      <c r="BE823" s="202" t="str">
        <f t="shared" si="496"/>
        <v>-</v>
      </c>
      <c r="BF823" s="187"/>
      <c r="BG823" s="197"/>
      <c r="BH823" s="202" t="str">
        <f t="shared" si="497"/>
        <v>-</v>
      </c>
      <c r="BI823" s="187"/>
      <c r="BJ823" s="197"/>
      <c r="BK823" s="202" t="str">
        <f t="shared" si="498"/>
        <v>-</v>
      </c>
      <c r="BL823" s="187"/>
      <c r="BM823" s="197"/>
      <c r="BN823" s="202" t="str">
        <f t="shared" si="499"/>
        <v>-</v>
      </c>
      <c r="BO823" s="187"/>
      <c r="BP823" s="197"/>
      <c r="BQ823" s="202" t="str">
        <f t="shared" si="500"/>
        <v>-</v>
      </c>
      <c r="BR823" s="187"/>
      <c r="BS823" s="197"/>
      <c r="BT823" s="202" t="str">
        <f t="shared" si="501"/>
        <v>-</v>
      </c>
      <c r="BU823" s="187"/>
      <c r="BV823" s="197"/>
      <c r="BW823" s="202" t="str">
        <f t="shared" si="502"/>
        <v>-</v>
      </c>
      <c r="BX823" s="187"/>
      <c r="BY823" s="197"/>
      <c r="BZ823" s="202" t="str">
        <f t="shared" si="503"/>
        <v>-</v>
      </c>
      <c r="CA823" s="187"/>
      <c r="CB823" s="197"/>
      <c r="CC823" s="202" t="str">
        <f t="shared" si="504"/>
        <v>-</v>
      </c>
      <c r="CD823" s="187"/>
      <c r="CE823" s="197"/>
      <c r="CF823" s="202" t="str">
        <f t="shared" si="505"/>
        <v>-</v>
      </c>
      <c r="CG823" s="187"/>
      <c r="CH823" s="197"/>
      <c r="CI823" s="202" t="str">
        <f t="shared" si="506"/>
        <v>-</v>
      </c>
      <c r="CJ823" s="187"/>
      <c r="CK823" s="197"/>
      <c r="CL823" s="202" t="str">
        <f t="shared" si="513"/>
        <v>-</v>
      </c>
      <c r="CM823" s="187"/>
      <c r="CN823" s="197"/>
      <c r="CO823" s="202" t="str">
        <f t="shared" si="514"/>
        <v>-</v>
      </c>
      <c r="CP823" s="187"/>
      <c r="CQ823" s="197"/>
      <c r="CR823" s="202" t="str">
        <f t="shared" si="507"/>
        <v>-</v>
      </c>
      <c r="CS823" s="187"/>
      <c r="CT823" s="197"/>
      <c r="CU823" s="202" t="str">
        <f t="shared" si="515"/>
        <v>-</v>
      </c>
      <c r="CV823" s="187"/>
      <c r="CW823" s="197"/>
      <c r="CX823" s="202" t="str">
        <f t="shared" si="516"/>
        <v>-</v>
      </c>
      <c r="CY823" s="187"/>
      <c r="CZ823" s="197"/>
      <c r="DA823" s="202" t="str">
        <f t="shared" si="508"/>
        <v>-</v>
      </c>
      <c r="DB823" s="187"/>
      <c r="DC823" s="197"/>
      <c r="DD823" s="202" t="str">
        <f t="shared" si="517"/>
        <v>-</v>
      </c>
      <c r="DE823" s="187"/>
      <c r="DF823" s="197"/>
      <c r="DG823" s="202" t="str">
        <f t="shared" si="518"/>
        <v>-</v>
      </c>
      <c r="DH823" s="187"/>
      <c r="DI823" s="103">
        <f t="shared" si="509"/>
        <v>3</v>
      </c>
      <c r="DJ823" s="103">
        <f t="shared" si="510"/>
        <v>1</v>
      </c>
      <c r="DK823" s="200">
        <f t="shared" si="519"/>
        <v>33.333333333333329</v>
      </c>
      <c r="DL823" s="201">
        <f t="shared" si="520"/>
        <v>2</v>
      </c>
    </row>
    <row r="824" spans="2:116" ht="24.95" customHeight="1">
      <c r="B824" s="48"/>
      <c r="C824" s="48" t="s">
        <v>2085</v>
      </c>
      <c r="D824" s="14" t="s">
        <v>2187</v>
      </c>
      <c r="E824" s="11" t="s">
        <v>2086</v>
      </c>
      <c r="F824" s="12" t="s">
        <v>989</v>
      </c>
      <c r="G824" s="12" t="s">
        <v>994</v>
      </c>
      <c r="H824" s="40" t="s">
        <v>523</v>
      </c>
      <c r="I824" s="41" t="s">
        <v>532</v>
      </c>
      <c r="J824" s="78" t="str">
        <f t="shared" si="528"/>
        <v xml:space="preserve">C4 </v>
      </c>
      <c r="K824" s="197" t="s">
        <v>1192</v>
      </c>
      <c r="L824" s="199" t="str">
        <f t="shared" si="511"/>
        <v>A</v>
      </c>
      <c r="M824" s="169">
        <v>42905</v>
      </c>
      <c r="N824" s="197" t="s">
        <v>1192</v>
      </c>
      <c r="O824" s="202" t="str">
        <f t="shared" si="483"/>
        <v>-</v>
      </c>
      <c r="P824" s="187"/>
      <c r="Q824" s="197" t="s">
        <v>1192</v>
      </c>
      <c r="R824" s="202" t="str">
        <f t="shared" si="484"/>
        <v>-</v>
      </c>
      <c r="S824" s="187"/>
      <c r="T824" s="197"/>
      <c r="U824" s="202" t="str">
        <f t="shared" si="485"/>
        <v>-</v>
      </c>
      <c r="V824" s="187"/>
      <c r="W824" s="197"/>
      <c r="X824" s="202" t="str">
        <f t="shared" si="486"/>
        <v>-</v>
      </c>
      <c r="Y824" s="187"/>
      <c r="Z824" s="197"/>
      <c r="AA824" s="202" t="str">
        <f t="shared" si="487"/>
        <v>-</v>
      </c>
      <c r="AB824" s="187"/>
      <c r="AC824" s="197"/>
      <c r="AD824" s="202" t="str">
        <f t="shared" si="512"/>
        <v>-</v>
      </c>
      <c r="AE824" s="187"/>
      <c r="AF824" s="197"/>
      <c r="AG824" s="202" t="str">
        <f t="shared" si="529"/>
        <v>-</v>
      </c>
      <c r="AH824" s="187"/>
      <c r="AI824" s="197"/>
      <c r="AJ824" s="202" t="str">
        <f t="shared" si="489"/>
        <v>-</v>
      </c>
      <c r="AK824" s="187"/>
      <c r="AL824" s="197"/>
      <c r="AM824" s="202" t="str">
        <f t="shared" si="490"/>
        <v>-</v>
      </c>
      <c r="AN824" s="187"/>
      <c r="AO824" s="197"/>
      <c r="AP824" s="202" t="str">
        <f t="shared" si="491"/>
        <v>-</v>
      </c>
      <c r="AQ824" s="187"/>
      <c r="AR824" s="197"/>
      <c r="AS824" s="202" t="str">
        <f t="shared" si="492"/>
        <v>-</v>
      </c>
      <c r="AT824" s="187"/>
      <c r="AU824" s="197"/>
      <c r="AV824" s="202" t="str">
        <f t="shared" si="493"/>
        <v>-</v>
      </c>
      <c r="AW824" s="187"/>
      <c r="AX824" s="197"/>
      <c r="AY824" s="202" t="str">
        <f t="shared" si="494"/>
        <v>-</v>
      </c>
      <c r="AZ824" s="187"/>
      <c r="BA824" s="197"/>
      <c r="BB824" s="202" t="str">
        <f t="shared" si="495"/>
        <v>-</v>
      </c>
      <c r="BC824" s="187"/>
      <c r="BD824" s="197"/>
      <c r="BE824" s="202" t="str">
        <f t="shared" si="496"/>
        <v>-</v>
      </c>
      <c r="BF824" s="187"/>
      <c r="BG824" s="197"/>
      <c r="BH824" s="202" t="str">
        <f t="shared" si="497"/>
        <v>-</v>
      </c>
      <c r="BI824" s="187"/>
      <c r="BJ824" s="197"/>
      <c r="BK824" s="202" t="str">
        <f t="shared" si="498"/>
        <v>-</v>
      </c>
      <c r="BL824" s="187"/>
      <c r="BM824" s="197"/>
      <c r="BN824" s="202" t="str">
        <f t="shared" si="499"/>
        <v>-</v>
      </c>
      <c r="BO824" s="187"/>
      <c r="BP824" s="197"/>
      <c r="BQ824" s="202" t="str">
        <f t="shared" si="500"/>
        <v>-</v>
      </c>
      <c r="BR824" s="187"/>
      <c r="BS824" s="197"/>
      <c r="BT824" s="202" t="str">
        <f t="shared" si="501"/>
        <v>-</v>
      </c>
      <c r="BU824" s="187"/>
      <c r="BV824" s="197"/>
      <c r="BW824" s="202" t="str">
        <f t="shared" si="502"/>
        <v>-</v>
      </c>
      <c r="BX824" s="187"/>
      <c r="BY824" s="197"/>
      <c r="BZ824" s="202" t="str">
        <f t="shared" si="503"/>
        <v>-</v>
      </c>
      <c r="CA824" s="187"/>
      <c r="CB824" s="197"/>
      <c r="CC824" s="202" t="str">
        <f t="shared" si="504"/>
        <v>-</v>
      </c>
      <c r="CD824" s="187"/>
      <c r="CE824" s="197"/>
      <c r="CF824" s="202" t="str">
        <f t="shared" si="505"/>
        <v>-</v>
      </c>
      <c r="CG824" s="187"/>
      <c r="CH824" s="197"/>
      <c r="CI824" s="202" t="str">
        <f t="shared" si="506"/>
        <v>-</v>
      </c>
      <c r="CJ824" s="187"/>
      <c r="CK824" s="197"/>
      <c r="CL824" s="202" t="str">
        <f t="shared" si="513"/>
        <v>-</v>
      </c>
      <c r="CM824" s="187"/>
      <c r="CN824" s="197"/>
      <c r="CO824" s="202" t="str">
        <f t="shared" si="514"/>
        <v>-</v>
      </c>
      <c r="CP824" s="187"/>
      <c r="CQ824" s="197"/>
      <c r="CR824" s="202" t="str">
        <f t="shared" si="507"/>
        <v>-</v>
      </c>
      <c r="CS824" s="187"/>
      <c r="CT824" s="197"/>
      <c r="CU824" s="202" t="str">
        <f t="shared" si="515"/>
        <v>-</v>
      </c>
      <c r="CV824" s="187"/>
      <c r="CW824" s="197"/>
      <c r="CX824" s="202" t="str">
        <f t="shared" si="516"/>
        <v>-</v>
      </c>
      <c r="CY824" s="187"/>
      <c r="CZ824" s="197"/>
      <c r="DA824" s="202" t="str">
        <f t="shared" si="508"/>
        <v>-</v>
      </c>
      <c r="DB824" s="187"/>
      <c r="DC824" s="197"/>
      <c r="DD824" s="202" t="str">
        <f t="shared" si="517"/>
        <v>-</v>
      </c>
      <c r="DE824" s="187"/>
      <c r="DF824" s="197"/>
      <c r="DG824" s="202" t="str">
        <f t="shared" si="518"/>
        <v>-</v>
      </c>
      <c r="DH824" s="187"/>
      <c r="DI824" s="103">
        <f t="shared" si="509"/>
        <v>3</v>
      </c>
      <c r="DJ824" s="103">
        <f t="shared" si="510"/>
        <v>1</v>
      </c>
      <c r="DK824" s="200">
        <f t="shared" si="519"/>
        <v>33.333333333333329</v>
      </c>
      <c r="DL824" s="201">
        <f t="shared" si="520"/>
        <v>2</v>
      </c>
    </row>
    <row r="825" spans="2:116" ht="24.95" customHeight="1">
      <c r="B825" s="48" t="s">
        <v>1599</v>
      </c>
      <c r="C825" s="14" t="s">
        <v>2087</v>
      </c>
      <c r="D825" s="14" t="s">
        <v>2188</v>
      </c>
      <c r="E825" s="11" t="s">
        <v>2088</v>
      </c>
      <c r="F825" s="12" t="s">
        <v>989</v>
      </c>
      <c r="G825" s="12" t="s">
        <v>994</v>
      </c>
      <c r="H825" s="40" t="s">
        <v>523</v>
      </c>
      <c r="I825" s="41" t="s">
        <v>532</v>
      </c>
      <c r="J825" s="78" t="str">
        <f t="shared" si="528"/>
        <v xml:space="preserve">C4 </v>
      </c>
      <c r="K825" s="197" t="s">
        <v>1192</v>
      </c>
      <c r="L825" s="199" t="str">
        <f t="shared" si="511"/>
        <v>A</v>
      </c>
      <c r="M825" s="169">
        <v>42905</v>
      </c>
      <c r="N825" s="197" t="s">
        <v>1192</v>
      </c>
      <c r="O825" s="202" t="str">
        <f t="shared" si="483"/>
        <v>-</v>
      </c>
      <c r="P825" s="187"/>
      <c r="Q825" s="197" t="s">
        <v>1192</v>
      </c>
      <c r="R825" s="202" t="str">
        <f t="shared" si="484"/>
        <v>-</v>
      </c>
      <c r="S825" s="187"/>
      <c r="T825" s="197"/>
      <c r="U825" s="202" t="str">
        <f t="shared" si="485"/>
        <v>-</v>
      </c>
      <c r="V825" s="187"/>
      <c r="W825" s="197"/>
      <c r="X825" s="202" t="str">
        <f t="shared" si="486"/>
        <v>-</v>
      </c>
      <c r="Y825" s="187"/>
      <c r="Z825" s="197"/>
      <c r="AA825" s="202" t="str">
        <f t="shared" si="487"/>
        <v>-</v>
      </c>
      <c r="AB825" s="187"/>
      <c r="AC825" s="197"/>
      <c r="AD825" s="202" t="str">
        <f t="shared" si="512"/>
        <v>-</v>
      </c>
      <c r="AE825" s="187"/>
      <c r="AF825" s="197"/>
      <c r="AG825" s="202" t="str">
        <f t="shared" si="529"/>
        <v>-</v>
      </c>
      <c r="AH825" s="187"/>
      <c r="AI825" s="197"/>
      <c r="AJ825" s="202" t="str">
        <f t="shared" si="489"/>
        <v>-</v>
      </c>
      <c r="AK825" s="187"/>
      <c r="AL825" s="197"/>
      <c r="AM825" s="202" t="str">
        <f t="shared" si="490"/>
        <v>-</v>
      </c>
      <c r="AN825" s="187"/>
      <c r="AO825" s="197"/>
      <c r="AP825" s="202" t="str">
        <f t="shared" si="491"/>
        <v>-</v>
      </c>
      <c r="AQ825" s="187"/>
      <c r="AR825" s="197"/>
      <c r="AS825" s="202" t="str">
        <f t="shared" si="492"/>
        <v>-</v>
      </c>
      <c r="AT825" s="187"/>
      <c r="AU825" s="197"/>
      <c r="AV825" s="202" t="str">
        <f t="shared" si="493"/>
        <v>-</v>
      </c>
      <c r="AW825" s="187"/>
      <c r="AX825" s="197"/>
      <c r="AY825" s="202" t="str">
        <f t="shared" si="494"/>
        <v>-</v>
      </c>
      <c r="AZ825" s="187"/>
      <c r="BA825" s="197"/>
      <c r="BB825" s="202" t="str">
        <f t="shared" si="495"/>
        <v>-</v>
      </c>
      <c r="BC825" s="187"/>
      <c r="BD825" s="197"/>
      <c r="BE825" s="202" t="str">
        <f t="shared" si="496"/>
        <v>-</v>
      </c>
      <c r="BF825" s="187"/>
      <c r="BG825" s="197"/>
      <c r="BH825" s="202" t="str">
        <f t="shared" si="497"/>
        <v>-</v>
      </c>
      <c r="BI825" s="187"/>
      <c r="BJ825" s="197"/>
      <c r="BK825" s="202" t="str">
        <f t="shared" si="498"/>
        <v>-</v>
      </c>
      <c r="BL825" s="187"/>
      <c r="BM825" s="197"/>
      <c r="BN825" s="202" t="str">
        <f t="shared" si="499"/>
        <v>-</v>
      </c>
      <c r="BO825" s="187"/>
      <c r="BP825" s="197"/>
      <c r="BQ825" s="202" t="str">
        <f t="shared" si="500"/>
        <v>-</v>
      </c>
      <c r="BR825" s="187"/>
      <c r="BS825" s="197"/>
      <c r="BT825" s="202" t="str">
        <f t="shared" si="501"/>
        <v>-</v>
      </c>
      <c r="BU825" s="187"/>
      <c r="BV825" s="197"/>
      <c r="BW825" s="202" t="str">
        <f t="shared" si="502"/>
        <v>-</v>
      </c>
      <c r="BX825" s="187"/>
      <c r="BY825" s="197"/>
      <c r="BZ825" s="202" t="str">
        <f t="shared" si="503"/>
        <v>-</v>
      </c>
      <c r="CA825" s="187"/>
      <c r="CB825" s="197"/>
      <c r="CC825" s="202" t="str">
        <f t="shared" si="504"/>
        <v>-</v>
      </c>
      <c r="CD825" s="187"/>
      <c r="CE825" s="197"/>
      <c r="CF825" s="202" t="str">
        <f t="shared" si="505"/>
        <v>-</v>
      </c>
      <c r="CG825" s="187"/>
      <c r="CH825" s="197"/>
      <c r="CI825" s="202" t="str">
        <f t="shared" si="506"/>
        <v>-</v>
      </c>
      <c r="CJ825" s="187"/>
      <c r="CK825" s="197"/>
      <c r="CL825" s="202" t="str">
        <f t="shared" si="513"/>
        <v>-</v>
      </c>
      <c r="CM825" s="187"/>
      <c r="CN825" s="197"/>
      <c r="CO825" s="202" t="str">
        <f t="shared" si="514"/>
        <v>-</v>
      </c>
      <c r="CP825" s="187"/>
      <c r="CQ825" s="197"/>
      <c r="CR825" s="202" t="str">
        <f t="shared" si="507"/>
        <v>-</v>
      </c>
      <c r="CS825" s="187"/>
      <c r="CT825" s="197"/>
      <c r="CU825" s="202" t="str">
        <f t="shared" si="515"/>
        <v>-</v>
      </c>
      <c r="CV825" s="187"/>
      <c r="CW825" s="197"/>
      <c r="CX825" s="202" t="str">
        <f t="shared" si="516"/>
        <v>-</v>
      </c>
      <c r="CY825" s="187"/>
      <c r="CZ825" s="197"/>
      <c r="DA825" s="202" t="str">
        <f t="shared" si="508"/>
        <v>-</v>
      </c>
      <c r="DB825" s="187"/>
      <c r="DC825" s="197"/>
      <c r="DD825" s="202" t="str">
        <f t="shared" si="517"/>
        <v>-</v>
      </c>
      <c r="DE825" s="187"/>
      <c r="DF825" s="197"/>
      <c r="DG825" s="202" t="str">
        <f t="shared" si="518"/>
        <v>-</v>
      </c>
      <c r="DH825" s="187"/>
      <c r="DI825" s="103">
        <f t="shared" si="509"/>
        <v>3</v>
      </c>
      <c r="DJ825" s="103">
        <f t="shared" si="510"/>
        <v>1</v>
      </c>
      <c r="DK825" s="200">
        <f t="shared" si="519"/>
        <v>33.333333333333329</v>
      </c>
      <c r="DL825" s="201">
        <f t="shared" si="520"/>
        <v>2</v>
      </c>
    </row>
    <row r="826" spans="2:116" ht="24.95" customHeight="1">
      <c r="B826" s="48" t="s">
        <v>1599</v>
      </c>
      <c r="C826" s="48" t="s">
        <v>2089</v>
      </c>
      <c r="D826" s="14" t="s">
        <v>2189</v>
      </c>
      <c r="E826" s="11" t="s">
        <v>2090</v>
      </c>
      <c r="F826" s="12" t="s">
        <v>989</v>
      </c>
      <c r="G826" s="12" t="s">
        <v>994</v>
      </c>
      <c r="H826" s="40" t="s">
        <v>523</v>
      </c>
      <c r="I826" s="41" t="s">
        <v>532</v>
      </c>
      <c r="J826" s="78" t="str">
        <f t="shared" si="528"/>
        <v xml:space="preserve">C4 </v>
      </c>
      <c r="K826" s="197" t="s">
        <v>1192</v>
      </c>
      <c r="L826" s="199" t="str">
        <f t="shared" si="511"/>
        <v>A</v>
      </c>
      <c r="M826" s="169">
        <v>42905</v>
      </c>
      <c r="N826" s="197" t="s">
        <v>1192</v>
      </c>
      <c r="O826" s="202" t="str">
        <f t="shared" si="483"/>
        <v>-</v>
      </c>
      <c r="P826" s="187"/>
      <c r="Q826" s="197" t="s">
        <v>1192</v>
      </c>
      <c r="R826" s="202" t="str">
        <f t="shared" si="484"/>
        <v>-</v>
      </c>
      <c r="S826" s="187"/>
      <c r="T826" s="197"/>
      <c r="U826" s="202" t="str">
        <f t="shared" si="485"/>
        <v>-</v>
      </c>
      <c r="V826" s="187"/>
      <c r="W826" s="197"/>
      <c r="X826" s="202" t="str">
        <f t="shared" si="486"/>
        <v>-</v>
      </c>
      <c r="Y826" s="187"/>
      <c r="Z826" s="197"/>
      <c r="AA826" s="202" t="str">
        <f t="shared" si="487"/>
        <v>-</v>
      </c>
      <c r="AB826" s="187"/>
      <c r="AC826" s="197"/>
      <c r="AD826" s="202" t="str">
        <f t="shared" si="512"/>
        <v>-</v>
      </c>
      <c r="AE826" s="187"/>
      <c r="AF826" s="197"/>
      <c r="AG826" s="202" t="str">
        <f t="shared" si="529"/>
        <v>-</v>
      </c>
      <c r="AH826" s="187"/>
      <c r="AI826" s="197"/>
      <c r="AJ826" s="202" t="str">
        <f t="shared" si="489"/>
        <v>-</v>
      </c>
      <c r="AK826" s="187"/>
      <c r="AL826" s="197"/>
      <c r="AM826" s="202" t="str">
        <f t="shared" si="490"/>
        <v>-</v>
      </c>
      <c r="AN826" s="187"/>
      <c r="AO826" s="197"/>
      <c r="AP826" s="202" t="str">
        <f t="shared" si="491"/>
        <v>-</v>
      </c>
      <c r="AQ826" s="187"/>
      <c r="AR826" s="197"/>
      <c r="AS826" s="202" t="str">
        <f t="shared" si="492"/>
        <v>-</v>
      </c>
      <c r="AT826" s="187"/>
      <c r="AU826" s="197"/>
      <c r="AV826" s="202" t="str">
        <f t="shared" si="493"/>
        <v>-</v>
      </c>
      <c r="AW826" s="187"/>
      <c r="AX826" s="197"/>
      <c r="AY826" s="202" t="str">
        <f t="shared" si="494"/>
        <v>-</v>
      </c>
      <c r="AZ826" s="187"/>
      <c r="BA826" s="197"/>
      <c r="BB826" s="202" t="str">
        <f t="shared" si="495"/>
        <v>-</v>
      </c>
      <c r="BC826" s="187"/>
      <c r="BD826" s="197"/>
      <c r="BE826" s="202" t="str">
        <f t="shared" si="496"/>
        <v>-</v>
      </c>
      <c r="BF826" s="187"/>
      <c r="BG826" s="197"/>
      <c r="BH826" s="202" t="str">
        <f t="shared" si="497"/>
        <v>-</v>
      </c>
      <c r="BI826" s="187"/>
      <c r="BJ826" s="197"/>
      <c r="BK826" s="202" t="str">
        <f t="shared" si="498"/>
        <v>-</v>
      </c>
      <c r="BL826" s="187"/>
      <c r="BM826" s="197"/>
      <c r="BN826" s="202" t="str">
        <f t="shared" si="499"/>
        <v>-</v>
      </c>
      <c r="BO826" s="187"/>
      <c r="BP826" s="197"/>
      <c r="BQ826" s="202" t="str">
        <f t="shared" si="500"/>
        <v>-</v>
      </c>
      <c r="BR826" s="187"/>
      <c r="BS826" s="197"/>
      <c r="BT826" s="202" t="str">
        <f t="shared" si="501"/>
        <v>-</v>
      </c>
      <c r="BU826" s="187"/>
      <c r="BV826" s="197"/>
      <c r="BW826" s="202" t="str">
        <f t="shared" si="502"/>
        <v>-</v>
      </c>
      <c r="BX826" s="187"/>
      <c r="BY826" s="197"/>
      <c r="BZ826" s="202" t="str">
        <f t="shared" si="503"/>
        <v>-</v>
      </c>
      <c r="CA826" s="187"/>
      <c r="CB826" s="197"/>
      <c r="CC826" s="202" t="str">
        <f t="shared" si="504"/>
        <v>-</v>
      </c>
      <c r="CD826" s="187"/>
      <c r="CE826" s="197"/>
      <c r="CF826" s="202" t="str">
        <f t="shared" si="505"/>
        <v>-</v>
      </c>
      <c r="CG826" s="187"/>
      <c r="CH826" s="197"/>
      <c r="CI826" s="202" t="str">
        <f t="shared" si="506"/>
        <v>-</v>
      </c>
      <c r="CJ826" s="187"/>
      <c r="CK826" s="197"/>
      <c r="CL826" s="202" t="str">
        <f t="shared" si="513"/>
        <v>-</v>
      </c>
      <c r="CM826" s="187"/>
      <c r="CN826" s="197"/>
      <c r="CO826" s="202" t="str">
        <f t="shared" si="514"/>
        <v>-</v>
      </c>
      <c r="CP826" s="187"/>
      <c r="CQ826" s="197"/>
      <c r="CR826" s="202" t="str">
        <f t="shared" si="507"/>
        <v>-</v>
      </c>
      <c r="CS826" s="187"/>
      <c r="CT826" s="197"/>
      <c r="CU826" s="202" t="str">
        <f t="shared" si="515"/>
        <v>-</v>
      </c>
      <c r="CV826" s="187"/>
      <c r="CW826" s="197"/>
      <c r="CX826" s="202" t="str">
        <f t="shared" si="516"/>
        <v>-</v>
      </c>
      <c r="CY826" s="187"/>
      <c r="CZ826" s="197"/>
      <c r="DA826" s="202" t="str">
        <f t="shared" si="508"/>
        <v>-</v>
      </c>
      <c r="DB826" s="187"/>
      <c r="DC826" s="197"/>
      <c r="DD826" s="202" t="str">
        <f t="shared" si="517"/>
        <v>-</v>
      </c>
      <c r="DE826" s="187"/>
      <c r="DF826" s="197"/>
      <c r="DG826" s="202" t="str">
        <f t="shared" si="518"/>
        <v>-</v>
      </c>
      <c r="DH826" s="187"/>
      <c r="DI826" s="103">
        <f t="shared" si="509"/>
        <v>3</v>
      </c>
      <c r="DJ826" s="103">
        <f t="shared" si="510"/>
        <v>1</v>
      </c>
      <c r="DK826" s="200">
        <f t="shared" si="519"/>
        <v>33.333333333333329</v>
      </c>
      <c r="DL826" s="201">
        <f t="shared" si="520"/>
        <v>2</v>
      </c>
    </row>
    <row r="827" spans="2:116" ht="24.95" customHeight="1">
      <c r="B827" s="48"/>
      <c r="C827" s="48" t="s">
        <v>2091</v>
      </c>
      <c r="D827" s="14" t="s">
        <v>2190</v>
      </c>
      <c r="E827" s="11" t="s">
        <v>2092</v>
      </c>
      <c r="F827" s="12" t="s">
        <v>989</v>
      </c>
      <c r="G827" s="12" t="s">
        <v>994</v>
      </c>
      <c r="H827" s="40" t="s">
        <v>523</v>
      </c>
      <c r="I827" s="41" t="s">
        <v>532</v>
      </c>
      <c r="J827" s="78" t="str">
        <f t="shared" si="528"/>
        <v xml:space="preserve">C4 </v>
      </c>
      <c r="K827" s="197" t="s">
        <v>1192</v>
      </c>
      <c r="L827" s="199" t="str">
        <f t="shared" si="511"/>
        <v>A</v>
      </c>
      <c r="M827" s="169">
        <v>42905</v>
      </c>
      <c r="N827" s="197" t="s">
        <v>1192</v>
      </c>
      <c r="O827" s="202" t="str">
        <f t="shared" si="483"/>
        <v>-</v>
      </c>
      <c r="P827" s="187"/>
      <c r="Q827" s="197" t="s">
        <v>1192</v>
      </c>
      <c r="R827" s="202" t="str">
        <f t="shared" si="484"/>
        <v>-</v>
      </c>
      <c r="S827" s="187"/>
      <c r="T827" s="197"/>
      <c r="U827" s="202" t="str">
        <f t="shared" si="485"/>
        <v>-</v>
      </c>
      <c r="V827" s="187"/>
      <c r="W827" s="197"/>
      <c r="X827" s="202" t="str">
        <f t="shared" si="486"/>
        <v>-</v>
      </c>
      <c r="Y827" s="187"/>
      <c r="Z827" s="197"/>
      <c r="AA827" s="202" t="str">
        <f t="shared" si="487"/>
        <v>-</v>
      </c>
      <c r="AB827" s="187"/>
      <c r="AC827" s="197"/>
      <c r="AD827" s="202" t="str">
        <f t="shared" si="512"/>
        <v>-</v>
      </c>
      <c r="AE827" s="187"/>
      <c r="AF827" s="197"/>
      <c r="AG827" s="202" t="str">
        <f t="shared" si="529"/>
        <v>-</v>
      </c>
      <c r="AH827" s="187"/>
      <c r="AI827" s="197"/>
      <c r="AJ827" s="202" t="str">
        <f t="shared" si="489"/>
        <v>-</v>
      </c>
      <c r="AK827" s="187"/>
      <c r="AL827" s="197"/>
      <c r="AM827" s="202" t="str">
        <f t="shared" si="490"/>
        <v>-</v>
      </c>
      <c r="AN827" s="187"/>
      <c r="AO827" s="197"/>
      <c r="AP827" s="202" t="str">
        <f t="shared" si="491"/>
        <v>-</v>
      </c>
      <c r="AQ827" s="187"/>
      <c r="AR827" s="197"/>
      <c r="AS827" s="202" t="str">
        <f t="shared" si="492"/>
        <v>-</v>
      </c>
      <c r="AT827" s="187"/>
      <c r="AU827" s="197"/>
      <c r="AV827" s="202" t="str">
        <f t="shared" si="493"/>
        <v>-</v>
      </c>
      <c r="AW827" s="187"/>
      <c r="AX827" s="197"/>
      <c r="AY827" s="202" t="str">
        <f t="shared" si="494"/>
        <v>-</v>
      </c>
      <c r="AZ827" s="187"/>
      <c r="BA827" s="197"/>
      <c r="BB827" s="202" t="str">
        <f t="shared" si="495"/>
        <v>-</v>
      </c>
      <c r="BC827" s="187"/>
      <c r="BD827" s="197"/>
      <c r="BE827" s="202" t="str">
        <f t="shared" si="496"/>
        <v>-</v>
      </c>
      <c r="BF827" s="187"/>
      <c r="BG827" s="197"/>
      <c r="BH827" s="202" t="str">
        <f t="shared" si="497"/>
        <v>-</v>
      </c>
      <c r="BI827" s="187"/>
      <c r="BJ827" s="197"/>
      <c r="BK827" s="202" t="str">
        <f t="shared" si="498"/>
        <v>-</v>
      </c>
      <c r="BL827" s="187"/>
      <c r="BM827" s="197"/>
      <c r="BN827" s="202" t="str">
        <f t="shared" si="499"/>
        <v>-</v>
      </c>
      <c r="BO827" s="187"/>
      <c r="BP827" s="197"/>
      <c r="BQ827" s="202" t="str">
        <f t="shared" si="500"/>
        <v>-</v>
      </c>
      <c r="BR827" s="187"/>
      <c r="BS827" s="197"/>
      <c r="BT827" s="202" t="str">
        <f t="shared" si="501"/>
        <v>-</v>
      </c>
      <c r="BU827" s="187"/>
      <c r="BV827" s="197"/>
      <c r="BW827" s="202" t="str">
        <f t="shared" si="502"/>
        <v>-</v>
      </c>
      <c r="BX827" s="187"/>
      <c r="BY827" s="197"/>
      <c r="BZ827" s="202" t="str">
        <f t="shared" si="503"/>
        <v>-</v>
      </c>
      <c r="CA827" s="187"/>
      <c r="CB827" s="197"/>
      <c r="CC827" s="202" t="str">
        <f t="shared" si="504"/>
        <v>-</v>
      </c>
      <c r="CD827" s="187"/>
      <c r="CE827" s="197"/>
      <c r="CF827" s="202" t="str">
        <f t="shared" si="505"/>
        <v>-</v>
      </c>
      <c r="CG827" s="187"/>
      <c r="CH827" s="197"/>
      <c r="CI827" s="202" t="str">
        <f t="shared" si="506"/>
        <v>-</v>
      </c>
      <c r="CJ827" s="187"/>
      <c r="CK827" s="197"/>
      <c r="CL827" s="202" t="str">
        <f t="shared" si="513"/>
        <v>-</v>
      </c>
      <c r="CM827" s="187"/>
      <c r="CN827" s="197"/>
      <c r="CO827" s="202" t="str">
        <f t="shared" si="514"/>
        <v>-</v>
      </c>
      <c r="CP827" s="187"/>
      <c r="CQ827" s="197"/>
      <c r="CR827" s="202" t="str">
        <f t="shared" si="507"/>
        <v>-</v>
      </c>
      <c r="CS827" s="187"/>
      <c r="CT827" s="197"/>
      <c r="CU827" s="202" t="str">
        <f t="shared" si="515"/>
        <v>-</v>
      </c>
      <c r="CV827" s="187"/>
      <c r="CW827" s="197"/>
      <c r="CX827" s="202" t="str">
        <f t="shared" si="516"/>
        <v>-</v>
      </c>
      <c r="CY827" s="187"/>
      <c r="CZ827" s="197"/>
      <c r="DA827" s="202" t="str">
        <f t="shared" si="508"/>
        <v>-</v>
      </c>
      <c r="DB827" s="187"/>
      <c r="DC827" s="197"/>
      <c r="DD827" s="202" t="str">
        <f t="shared" si="517"/>
        <v>-</v>
      </c>
      <c r="DE827" s="187"/>
      <c r="DF827" s="197"/>
      <c r="DG827" s="202" t="str">
        <f t="shared" si="518"/>
        <v>-</v>
      </c>
      <c r="DH827" s="187"/>
      <c r="DI827" s="103">
        <f t="shared" si="509"/>
        <v>3</v>
      </c>
      <c r="DJ827" s="103">
        <f t="shared" si="510"/>
        <v>1</v>
      </c>
      <c r="DK827" s="200">
        <f t="shared" si="519"/>
        <v>33.333333333333329</v>
      </c>
      <c r="DL827" s="201">
        <f t="shared" si="520"/>
        <v>2</v>
      </c>
    </row>
    <row r="828" spans="2:116" ht="24.95" customHeight="1">
      <c r="B828" s="48"/>
      <c r="C828" s="14" t="s">
        <v>2093</v>
      </c>
      <c r="D828" s="14" t="s">
        <v>2191</v>
      </c>
      <c r="E828" s="11" t="s">
        <v>2094</v>
      </c>
      <c r="F828" s="12" t="s">
        <v>989</v>
      </c>
      <c r="G828" s="12" t="s">
        <v>994</v>
      </c>
      <c r="H828" s="40" t="s">
        <v>523</v>
      </c>
      <c r="I828" s="41" t="s">
        <v>532</v>
      </c>
      <c r="J828" s="78" t="str">
        <f t="shared" si="528"/>
        <v xml:space="preserve">C4 </v>
      </c>
      <c r="K828" s="197" t="s">
        <v>1192</v>
      </c>
      <c r="L828" s="199" t="str">
        <f t="shared" si="511"/>
        <v>A</v>
      </c>
      <c r="M828" s="169">
        <v>42905</v>
      </c>
      <c r="N828" s="197" t="s">
        <v>1192</v>
      </c>
      <c r="O828" s="202" t="str">
        <f t="shared" si="483"/>
        <v>-</v>
      </c>
      <c r="P828" s="187"/>
      <c r="Q828" s="197" t="s">
        <v>1192</v>
      </c>
      <c r="R828" s="202" t="str">
        <f t="shared" si="484"/>
        <v>-</v>
      </c>
      <c r="S828" s="187"/>
      <c r="T828" s="197"/>
      <c r="U828" s="202" t="str">
        <f t="shared" si="485"/>
        <v>-</v>
      </c>
      <c r="V828" s="187"/>
      <c r="W828" s="197"/>
      <c r="X828" s="202" t="str">
        <f t="shared" si="486"/>
        <v>-</v>
      </c>
      <c r="Y828" s="187"/>
      <c r="Z828" s="197"/>
      <c r="AA828" s="202" t="str">
        <f t="shared" si="487"/>
        <v>-</v>
      </c>
      <c r="AB828" s="187"/>
      <c r="AC828" s="197"/>
      <c r="AD828" s="202" t="str">
        <f t="shared" si="512"/>
        <v>-</v>
      </c>
      <c r="AE828" s="187"/>
      <c r="AF828" s="197"/>
      <c r="AG828" s="202" t="str">
        <f t="shared" si="529"/>
        <v>-</v>
      </c>
      <c r="AH828" s="187"/>
      <c r="AI828" s="197"/>
      <c r="AJ828" s="202" t="str">
        <f t="shared" si="489"/>
        <v>-</v>
      </c>
      <c r="AK828" s="187"/>
      <c r="AL828" s="197"/>
      <c r="AM828" s="202" t="str">
        <f t="shared" si="490"/>
        <v>-</v>
      </c>
      <c r="AN828" s="187"/>
      <c r="AO828" s="197"/>
      <c r="AP828" s="202" t="str">
        <f t="shared" si="491"/>
        <v>-</v>
      </c>
      <c r="AQ828" s="187"/>
      <c r="AR828" s="197"/>
      <c r="AS828" s="202" t="str">
        <f t="shared" si="492"/>
        <v>-</v>
      </c>
      <c r="AT828" s="187"/>
      <c r="AU828" s="197"/>
      <c r="AV828" s="202" t="str">
        <f t="shared" si="493"/>
        <v>-</v>
      </c>
      <c r="AW828" s="187"/>
      <c r="AX828" s="197"/>
      <c r="AY828" s="202" t="str">
        <f t="shared" si="494"/>
        <v>-</v>
      </c>
      <c r="AZ828" s="187"/>
      <c r="BA828" s="197"/>
      <c r="BB828" s="202" t="str">
        <f t="shared" si="495"/>
        <v>-</v>
      </c>
      <c r="BC828" s="187"/>
      <c r="BD828" s="197"/>
      <c r="BE828" s="202" t="str">
        <f t="shared" si="496"/>
        <v>-</v>
      </c>
      <c r="BF828" s="187"/>
      <c r="BG828" s="197"/>
      <c r="BH828" s="202" t="str">
        <f t="shared" si="497"/>
        <v>-</v>
      </c>
      <c r="BI828" s="187"/>
      <c r="BJ828" s="197"/>
      <c r="BK828" s="202" t="str">
        <f t="shared" si="498"/>
        <v>-</v>
      </c>
      <c r="BL828" s="187"/>
      <c r="BM828" s="197"/>
      <c r="BN828" s="202" t="str">
        <f t="shared" si="499"/>
        <v>-</v>
      </c>
      <c r="BO828" s="187"/>
      <c r="BP828" s="197"/>
      <c r="BQ828" s="202" t="str">
        <f t="shared" si="500"/>
        <v>-</v>
      </c>
      <c r="BR828" s="187"/>
      <c r="BS828" s="197"/>
      <c r="BT828" s="202" t="str">
        <f t="shared" si="501"/>
        <v>-</v>
      </c>
      <c r="BU828" s="187"/>
      <c r="BV828" s="197"/>
      <c r="BW828" s="202" t="str">
        <f t="shared" si="502"/>
        <v>-</v>
      </c>
      <c r="BX828" s="187"/>
      <c r="BY828" s="197"/>
      <c r="BZ828" s="202" t="str">
        <f t="shared" si="503"/>
        <v>-</v>
      </c>
      <c r="CA828" s="187"/>
      <c r="CB828" s="197"/>
      <c r="CC828" s="202" t="str">
        <f t="shared" si="504"/>
        <v>-</v>
      </c>
      <c r="CD828" s="187"/>
      <c r="CE828" s="197"/>
      <c r="CF828" s="202" t="str">
        <f t="shared" si="505"/>
        <v>-</v>
      </c>
      <c r="CG828" s="187"/>
      <c r="CH828" s="197"/>
      <c r="CI828" s="202" t="str">
        <f t="shared" si="506"/>
        <v>-</v>
      </c>
      <c r="CJ828" s="187"/>
      <c r="CK828" s="197"/>
      <c r="CL828" s="202" t="str">
        <f t="shared" si="513"/>
        <v>-</v>
      </c>
      <c r="CM828" s="187"/>
      <c r="CN828" s="197"/>
      <c r="CO828" s="202" t="str">
        <f t="shared" si="514"/>
        <v>-</v>
      </c>
      <c r="CP828" s="187"/>
      <c r="CQ828" s="197"/>
      <c r="CR828" s="202" t="str">
        <f t="shared" si="507"/>
        <v>-</v>
      </c>
      <c r="CS828" s="187"/>
      <c r="CT828" s="197"/>
      <c r="CU828" s="202" t="str">
        <f t="shared" si="515"/>
        <v>-</v>
      </c>
      <c r="CV828" s="187"/>
      <c r="CW828" s="197"/>
      <c r="CX828" s="202" t="str">
        <f t="shared" si="516"/>
        <v>-</v>
      </c>
      <c r="CY828" s="187"/>
      <c r="CZ828" s="197"/>
      <c r="DA828" s="202" t="str">
        <f t="shared" si="508"/>
        <v>-</v>
      </c>
      <c r="DB828" s="187"/>
      <c r="DC828" s="197"/>
      <c r="DD828" s="202" t="str">
        <f t="shared" si="517"/>
        <v>-</v>
      </c>
      <c r="DE828" s="187"/>
      <c r="DF828" s="197"/>
      <c r="DG828" s="202" t="str">
        <f t="shared" si="518"/>
        <v>-</v>
      </c>
      <c r="DH828" s="187"/>
      <c r="DI828" s="103">
        <f t="shared" si="509"/>
        <v>3</v>
      </c>
      <c r="DJ828" s="103">
        <f t="shared" si="510"/>
        <v>1</v>
      </c>
      <c r="DK828" s="200">
        <f t="shared" si="519"/>
        <v>33.333333333333329</v>
      </c>
      <c r="DL828" s="201">
        <f t="shared" si="520"/>
        <v>2</v>
      </c>
    </row>
    <row r="829" spans="2:116" ht="24.95" customHeight="1">
      <c r="B829" s="48" t="s">
        <v>1599</v>
      </c>
      <c r="C829" s="48" t="s">
        <v>2095</v>
      </c>
      <c r="D829" s="14" t="s">
        <v>2192</v>
      </c>
      <c r="E829" s="11" t="s">
        <v>2096</v>
      </c>
      <c r="F829" s="12" t="s">
        <v>989</v>
      </c>
      <c r="G829" s="12" t="s">
        <v>994</v>
      </c>
      <c r="H829" s="40" t="s">
        <v>523</v>
      </c>
      <c r="I829" s="41" t="s">
        <v>532</v>
      </c>
      <c r="J829" s="78" t="str">
        <f t="shared" si="528"/>
        <v xml:space="preserve">C4 </v>
      </c>
      <c r="K829" s="197" t="s">
        <v>1192</v>
      </c>
      <c r="L829" s="199" t="str">
        <f t="shared" si="511"/>
        <v>A</v>
      </c>
      <c r="M829" s="169">
        <v>42905</v>
      </c>
      <c r="N829" s="197" t="s">
        <v>1192</v>
      </c>
      <c r="O829" s="202" t="str">
        <f t="shared" si="483"/>
        <v>-</v>
      </c>
      <c r="P829" s="187"/>
      <c r="Q829" s="197" t="s">
        <v>1192</v>
      </c>
      <c r="R829" s="202" t="str">
        <f t="shared" si="484"/>
        <v>-</v>
      </c>
      <c r="S829" s="187"/>
      <c r="T829" s="197"/>
      <c r="U829" s="202" t="str">
        <f t="shared" si="485"/>
        <v>-</v>
      </c>
      <c r="V829" s="187"/>
      <c r="W829" s="197"/>
      <c r="X829" s="202" t="str">
        <f t="shared" si="486"/>
        <v>-</v>
      </c>
      <c r="Y829" s="187"/>
      <c r="Z829" s="197"/>
      <c r="AA829" s="202" t="str">
        <f t="shared" si="487"/>
        <v>-</v>
      </c>
      <c r="AB829" s="187"/>
      <c r="AC829" s="197"/>
      <c r="AD829" s="202" t="str">
        <f t="shared" si="512"/>
        <v>-</v>
      </c>
      <c r="AE829" s="187"/>
      <c r="AF829" s="197"/>
      <c r="AG829" s="202" t="str">
        <f t="shared" si="529"/>
        <v>-</v>
      </c>
      <c r="AH829" s="187"/>
      <c r="AI829" s="197"/>
      <c r="AJ829" s="202" t="str">
        <f t="shared" si="489"/>
        <v>-</v>
      </c>
      <c r="AK829" s="187"/>
      <c r="AL829" s="197"/>
      <c r="AM829" s="202" t="str">
        <f t="shared" si="490"/>
        <v>-</v>
      </c>
      <c r="AN829" s="187"/>
      <c r="AO829" s="197"/>
      <c r="AP829" s="202" t="str">
        <f t="shared" si="491"/>
        <v>-</v>
      </c>
      <c r="AQ829" s="187"/>
      <c r="AR829" s="197"/>
      <c r="AS829" s="202" t="str">
        <f t="shared" si="492"/>
        <v>-</v>
      </c>
      <c r="AT829" s="187"/>
      <c r="AU829" s="197"/>
      <c r="AV829" s="202" t="str">
        <f t="shared" si="493"/>
        <v>-</v>
      </c>
      <c r="AW829" s="187"/>
      <c r="AX829" s="197"/>
      <c r="AY829" s="202" t="str">
        <f t="shared" si="494"/>
        <v>-</v>
      </c>
      <c r="AZ829" s="187"/>
      <c r="BA829" s="197"/>
      <c r="BB829" s="202" t="str">
        <f t="shared" si="495"/>
        <v>-</v>
      </c>
      <c r="BC829" s="187"/>
      <c r="BD829" s="197"/>
      <c r="BE829" s="202" t="str">
        <f t="shared" si="496"/>
        <v>-</v>
      </c>
      <c r="BF829" s="187"/>
      <c r="BG829" s="197"/>
      <c r="BH829" s="202" t="str">
        <f t="shared" si="497"/>
        <v>-</v>
      </c>
      <c r="BI829" s="187"/>
      <c r="BJ829" s="197"/>
      <c r="BK829" s="202" t="str">
        <f t="shared" si="498"/>
        <v>-</v>
      </c>
      <c r="BL829" s="187"/>
      <c r="BM829" s="197"/>
      <c r="BN829" s="202" t="str">
        <f t="shared" si="499"/>
        <v>-</v>
      </c>
      <c r="BO829" s="187"/>
      <c r="BP829" s="197"/>
      <c r="BQ829" s="202" t="str">
        <f t="shared" si="500"/>
        <v>-</v>
      </c>
      <c r="BR829" s="187"/>
      <c r="BS829" s="197"/>
      <c r="BT829" s="202" t="str">
        <f t="shared" si="501"/>
        <v>-</v>
      </c>
      <c r="BU829" s="187"/>
      <c r="BV829" s="197"/>
      <c r="BW829" s="202" t="str">
        <f t="shared" si="502"/>
        <v>-</v>
      </c>
      <c r="BX829" s="187"/>
      <c r="BY829" s="197"/>
      <c r="BZ829" s="202" t="str">
        <f t="shared" si="503"/>
        <v>-</v>
      </c>
      <c r="CA829" s="187"/>
      <c r="CB829" s="197"/>
      <c r="CC829" s="202" t="str">
        <f t="shared" si="504"/>
        <v>-</v>
      </c>
      <c r="CD829" s="187"/>
      <c r="CE829" s="197"/>
      <c r="CF829" s="202" t="str">
        <f t="shared" si="505"/>
        <v>-</v>
      </c>
      <c r="CG829" s="187"/>
      <c r="CH829" s="197"/>
      <c r="CI829" s="202" t="str">
        <f t="shared" si="506"/>
        <v>-</v>
      </c>
      <c r="CJ829" s="187"/>
      <c r="CK829" s="197"/>
      <c r="CL829" s="202" t="str">
        <f t="shared" si="513"/>
        <v>-</v>
      </c>
      <c r="CM829" s="187"/>
      <c r="CN829" s="197"/>
      <c r="CO829" s="202" t="str">
        <f t="shared" si="514"/>
        <v>-</v>
      </c>
      <c r="CP829" s="187"/>
      <c r="CQ829" s="197"/>
      <c r="CR829" s="202" t="str">
        <f t="shared" si="507"/>
        <v>-</v>
      </c>
      <c r="CS829" s="187"/>
      <c r="CT829" s="197"/>
      <c r="CU829" s="202" t="str">
        <f t="shared" si="515"/>
        <v>-</v>
      </c>
      <c r="CV829" s="187"/>
      <c r="CW829" s="197"/>
      <c r="CX829" s="202" t="str">
        <f t="shared" si="516"/>
        <v>-</v>
      </c>
      <c r="CY829" s="187"/>
      <c r="CZ829" s="197"/>
      <c r="DA829" s="202" t="str">
        <f t="shared" si="508"/>
        <v>-</v>
      </c>
      <c r="DB829" s="187"/>
      <c r="DC829" s="197"/>
      <c r="DD829" s="202" t="str">
        <f t="shared" si="517"/>
        <v>-</v>
      </c>
      <c r="DE829" s="187"/>
      <c r="DF829" s="197"/>
      <c r="DG829" s="202" t="str">
        <f t="shared" si="518"/>
        <v>-</v>
      </c>
      <c r="DH829" s="187"/>
      <c r="DI829" s="103">
        <f t="shared" si="509"/>
        <v>3</v>
      </c>
      <c r="DJ829" s="103">
        <f t="shared" si="510"/>
        <v>1</v>
      </c>
      <c r="DK829" s="200">
        <f t="shared" si="519"/>
        <v>33.333333333333329</v>
      </c>
      <c r="DL829" s="201">
        <f t="shared" si="520"/>
        <v>2</v>
      </c>
    </row>
    <row r="830" spans="2:116" ht="24.95" customHeight="1">
      <c r="B830" s="48"/>
      <c r="C830" s="48" t="s">
        <v>2097</v>
      </c>
      <c r="D830" s="14" t="s">
        <v>2193</v>
      </c>
      <c r="E830" s="11" t="s">
        <v>2098</v>
      </c>
      <c r="F830" s="12" t="s">
        <v>989</v>
      </c>
      <c r="G830" s="12" t="s">
        <v>994</v>
      </c>
      <c r="H830" s="40" t="s">
        <v>523</v>
      </c>
      <c r="I830" s="41" t="s">
        <v>532</v>
      </c>
      <c r="J830" s="78" t="str">
        <f t="shared" si="528"/>
        <v xml:space="preserve">C4 </v>
      </c>
      <c r="K830" s="197" t="s">
        <v>1192</v>
      </c>
      <c r="L830" s="199" t="str">
        <f t="shared" si="511"/>
        <v>A</v>
      </c>
      <c r="M830" s="169">
        <v>42905</v>
      </c>
      <c r="N830" s="197" t="s">
        <v>1192</v>
      </c>
      <c r="O830" s="202" t="str">
        <f t="shared" si="483"/>
        <v>-</v>
      </c>
      <c r="P830" s="187"/>
      <c r="Q830" s="197" t="s">
        <v>1192</v>
      </c>
      <c r="R830" s="202" t="str">
        <f t="shared" si="484"/>
        <v>-</v>
      </c>
      <c r="S830" s="187"/>
      <c r="T830" s="197"/>
      <c r="U830" s="202" t="str">
        <f t="shared" si="485"/>
        <v>-</v>
      </c>
      <c r="V830" s="187"/>
      <c r="W830" s="197"/>
      <c r="X830" s="202" t="str">
        <f t="shared" si="486"/>
        <v>-</v>
      </c>
      <c r="Y830" s="187"/>
      <c r="Z830" s="197"/>
      <c r="AA830" s="202" t="str">
        <f t="shared" si="487"/>
        <v>-</v>
      </c>
      <c r="AB830" s="187"/>
      <c r="AC830" s="197"/>
      <c r="AD830" s="202" t="str">
        <f t="shared" si="512"/>
        <v>-</v>
      </c>
      <c r="AE830" s="187"/>
      <c r="AF830" s="197"/>
      <c r="AG830" s="202" t="str">
        <f t="shared" si="529"/>
        <v>-</v>
      </c>
      <c r="AH830" s="187"/>
      <c r="AI830" s="197"/>
      <c r="AJ830" s="202" t="str">
        <f t="shared" si="489"/>
        <v>-</v>
      </c>
      <c r="AK830" s="187"/>
      <c r="AL830" s="197"/>
      <c r="AM830" s="202" t="str">
        <f t="shared" si="490"/>
        <v>-</v>
      </c>
      <c r="AN830" s="187"/>
      <c r="AO830" s="197"/>
      <c r="AP830" s="202" t="str">
        <f t="shared" si="491"/>
        <v>-</v>
      </c>
      <c r="AQ830" s="187"/>
      <c r="AR830" s="197"/>
      <c r="AS830" s="202" t="str">
        <f t="shared" si="492"/>
        <v>-</v>
      </c>
      <c r="AT830" s="187"/>
      <c r="AU830" s="197"/>
      <c r="AV830" s="202" t="str">
        <f t="shared" si="493"/>
        <v>-</v>
      </c>
      <c r="AW830" s="187"/>
      <c r="AX830" s="197"/>
      <c r="AY830" s="202" t="str">
        <f t="shared" si="494"/>
        <v>-</v>
      </c>
      <c r="AZ830" s="187"/>
      <c r="BA830" s="197"/>
      <c r="BB830" s="202" t="str">
        <f t="shared" si="495"/>
        <v>-</v>
      </c>
      <c r="BC830" s="187"/>
      <c r="BD830" s="197"/>
      <c r="BE830" s="202" t="str">
        <f t="shared" si="496"/>
        <v>-</v>
      </c>
      <c r="BF830" s="187"/>
      <c r="BG830" s="197"/>
      <c r="BH830" s="202" t="str">
        <f t="shared" si="497"/>
        <v>-</v>
      </c>
      <c r="BI830" s="187"/>
      <c r="BJ830" s="197"/>
      <c r="BK830" s="202" t="str">
        <f t="shared" si="498"/>
        <v>-</v>
      </c>
      <c r="BL830" s="187"/>
      <c r="BM830" s="197"/>
      <c r="BN830" s="202" t="str">
        <f t="shared" si="499"/>
        <v>-</v>
      </c>
      <c r="BO830" s="187"/>
      <c r="BP830" s="197"/>
      <c r="BQ830" s="202" t="str">
        <f t="shared" si="500"/>
        <v>-</v>
      </c>
      <c r="BR830" s="187"/>
      <c r="BS830" s="197"/>
      <c r="BT830" s="202" t="str">
        <f t="shared" si="501"/>
        <v>-</v>
      </c>
      <c r="BU830" s="187"/>
      <c r="BV830" s="197"/>
      <c r="BW830" s="202" t="str">
        <f t="shared" si="502"/>
        <v>-</v>
      </c>
      <c r="BX830" s="187"/>
      <c r="BY830" s="197"/>
      <c r="BZ830" s="202" t="str">
        <f t="shared" si="503"/>
        <v>-</v>
      </c>
      <c r="CA830" s="187"/>
      <c r="CB830" s="197"/>
      <c r="CC830" s="202" t="str">
        <f t="shared" si="504"/>
        <v>-</v>
      </c>
      <c r="CD830" s="187"/>
      <c r="CE830" s="197"/>
      <c r="CF830" s="202" t="str">
        <f t="shared" si="505"/>
        <v>-</v>
      </c>
      <c r="CG830" s="187"/>
      <c r="CH830" s="197"/>
      <c r="CI830" s="202" t="str">
        <f t="shared" si="506"/>
        <v>-</v>
      </c>
      <c r="CJ830" s="187"/>
      <c r="CK830" s="197"/>
      <c r="CL830" s="202" t="str">
        <f t="shared" si="513"/>
        <v>-</v>
      </c>
      <c r="CM830" s="187"/>
      <c r="CN830" s="197"/>
      <c r="CO830" s="202" t="str">
        <f t="shared" si="514"/>
        <v>-</v>
      </c>
      <c r="CP830" s="187"/>
      <c r="CQ830" s="197"/>
      <c r="CR830" s="202" t="str">
        <f t="shared" si="507"/>
        <v>-</v>
      </c>
      <c r="CS830" s="187"/>
      <c r="CT830" s="197"/>
      <c r="CU830" s="202" t="str">
        <f t="shared" si="515"/>
        <v>-</v>
      </c>
      <c r="CV830" s="187"/>
      <c r="CW830" s="197"/>
      <c r="CX830" s="202" t="str">
        <f t="shared" si="516"/>
        <v>-</v>
      </c>
      <c r="CY830" s="187"/>
      <c r="CZ830" s="197"/>
      <c r="DA830" s="202" t="str">
        <f t="shared" si="508"/>
        <v>-</v>
      </c>
      <c r="DB830" s="187"/>
      <c r="DC830" s="197"/>
      <c r="DD830" s="202" t="str">
        <f t="shared" si="517"/>
        <v>-</v>
      </c>
      <c r="DE830" s="187"/>
      <c r="DF830" s="197"/>
      <c r="DG830" s="202" t="str">
        <f t="shared" si="518"/>
        <v>-</v>
      </c>
      <c r="DH830" s="187"/>
      <c r="DI830" s="103">
        <f t="shared" si="509"/>
        <v>3</v>
      </c>
      <c r="DJ830" s="103">
        <f t="shared" si="510"/>
        <v>1</v>
      </c>
      <c r="DK830" s="200">
        <f t="shared" si="519"/>
        <v>33.333333333333329</v>
      </c>
      <c r="DL830" s="201">
        <f t="shared" si="520"/>
        <v>2</v>
      </c>
    </row>
    <row r="831" spans="2:116" ht="24.95" customHeight="1">
      <c r="B831" s="48"/>
      <c r="C831" s="48" t="s">
        <v>2099</v>
      </c>
      <c r="D831" s="14" t="s">
        <v>2528</v>
      </c>
      <c r="E831" s="11" t="s">
        <v>2100</v>
      </c>
      <c r="F831" s="12" t="s">
        <v>991</v>
      </c>
      <c r="G831" s="12" t="s">
        <v>937</v>
      </c>
      <c r="H831" s="40" t="s">
        <v>933</v>
      </c>
      <c r="I831" s="41" t="s">
        <v>934</v>
      </c>
      <c r="J831" s="78" t="str">
        <f t="shared" si="528"/>
        <v xml:space="preserve">C2 </v>
      </c>
      <c r="K831" s="197" t="s">
        <v>1192</v>
      </c>
      <c r="L831" s="199" t="str">
        <f t="shared" si="511"/>
        <v>A</v>
      </c>
      <c r="M831" s="169">
        <v>42905</v>
      </c>
      <c r="N831" s="197" t="s">
        <v>1192</v>
      </c>
      <c r="O831" s="202" t="str">
        <f t="shared" si="483"/>
        <v>A</v>
      </c>
      <c r="P831" s="169">
        <v>42905</v>
      </c>
      <c r="Q831" s="197" t="s">
        <v>1192</v>
      </c>
      <c r="R831" s="202" t="str">
        <f t="shared" si="484"/>
        <v>A</v>
      </c>
      <c r="S831" s="169">
        <v>42905</v>
      </c>
      <c r="T831" s="197" t="s">
        <v>1192</v>
      </c>
      <c r="U831" s="202" t="str">
        <f t="shared" si="485"/>
        <v>A</v>
      </c>
      <c r="V831" s="169">
        <v>42905</v>
      </c>
      <c r="W831" s="197" t="s">
        <v>1192</v>
      </c>
      <c r="X831" s="202" t="str">
        <f t="shared" si="486"/>
        <v>A</v>
      </c>
      <c r="Y831" s="169">
        <v>42905</v>
      </c>
      <c r="Z831" s="197" t="s">
        <v>1192</v>
      </c>
      <c r="AA831" s="202" t="str">
        <f t="shared" si="487"/>
        <v>-</v>
      </c>
      <c r="AB831" s="187"/>
      <c r="AC831" s="197" t="s">
        <v>1192</v>
      </c>
      <c r="AD831" s="202" t="str">
        <f t="shared" si="512"/>
        <v>-</v>
      </c>
      <c r="AE831" s="187"/>
      <c r="AF831" s="197" t="s">
        <v>1192</v>
      </c>
      <c r="AG831" s="202" t="str">
        <f t="shared" si="529"/>
        <v>-</v>
      </c>
      <c r="AH831" s="187"/>
      <c r="AI831" s="197" t="s">
        <v>1192</v>
      </c>
      <c r="AJ831" s="202" t="str">
        <f t="shared" si="489"/>
        <v>-</v>
      </c>
      <c r="AK831" s="187"/>
      <c r="AL831" s="197"/>
      <c r="AM831" s="202" t="str">
        <f t="shared" si="490"/>
        <v>-</v>
      </c>
      <c r="AN831" s="187"/>
      <c r="AO831" s="197"/>
      <c r="AP831" s="202" t="str">
        <f t="shared" si="491"/>
        <v>-</v>
      </c>
      <c r="AQ831" s="187"/>
      <c r="AR831" s="197"/>
      <c r="AS831" s="202" t="str">
        <f t="shared" si="492"/>
        <v>-</v>
      </c>
      <c r="AT831" s="187"/>
      <c r="AU831" s="197"/>
      <c r="AV831" s="202" t="str">
        <f t="shared" si="493"/>
        <v>-</v>
      </c>
      <c r="AW831" s="186">
        <v>43089</v>
      </c>
      <c r="AX831" s="197"/>
      <c r="AY831" s="202" t="str">
        <f t="shared" si="494"/>
        <v>-</v>
      </c>
      <c r="AZ831" s="187"/>
      <c r="BA831" s="197"/>
      <c r="BB831" s="202" t="str">
        <f t="shared" si="495"/>
        <v>-</v>
      </c>
      <c r="BC831" s="205">
        <v>43058</v>
      </c>
      <c r="BD831" s="197"/>
      <c r="BE831" s="202" t="str">
        <f t="shared" si="496"/>
        <v>-</v>
      </c>
      <c r="BF831" s="187"/>
      <c r="BG831" s="197"/>
      <c r="BH831" s="202" t="str">
        <f t="shared" si="497"/>
        <v>-</v>
      </c>
      <c r="BI831" s="187"/>
      <c r="BJ831" s="197"/>
      <c r="BK831" s="202" t="str">
        <f t="shared" si="498"/>
        <v>-</v>
      </c>
      <c r="BL831" s="187"/>
      <c r="BM831" s="197"/>
      <c r="BN831" s="202" t="str">
        <f t="shared" si="499"/>
        <v>-</v>
      </c>
      <c r="BO831" s="187"/>
      <c r="BP831" s="197"/>
      <c r="BQ831" s="202" t="str">
        <f t="shared" si="500"/>
        <v>-</v>
      </c>
      <c r="BR831" s="187"/>
      <c r="BS831" s="197"/>
      <c r="BT831" s="202" t="str">
        <f t="shared" si="501"/>
        <v>-</v>
      </c>
      <c r="BU831" s="187"/>
      <c r="BV831" s="197"/>
      <c r="BW831" s="202" t="str">
        <f t="shared" si="502"/>
        <v>-</v>
      </c>
      <c r="BX831" s="186">
        <v>43089</v>
      </c>
      <c r="BY831" s="197"/>
      <c r="BZ831" s="202" t="str">
        <f t="shared" si="503"/>
        <v>-</v>
      </c>
      <c r="CA831" s="187"/>
      <c r="CB831" s="197"/>
      <c r="CC831" s="202" t="str">
        <f t="shared" si="504"/>
        <v>-</v>
      </c>
      <c r="CD831" s="187"/>
      <c r="CE831" s="197"/>
      <c r="CF831" s="202" t="str">
        <f t="shared" si="505"/>
        <v>-</v>
      </c>
      <c r="CG831" s="187"/>
      <c r="CH831" s="197"/>
      <c r="CI831" s="202" t="str">
        <f t="shared" si="506"/>
        <v>-</v>
      </c>
      <c r="CJ831" s="187"/>
      <c r="CK831" s="197"/>
      <c r="CL831" s="202" t="str">
        <f t="shared" si="513"/>
        <v>-</v>
      </c>
      <c r="CM831" s="187"/>
      <c r="CN831" s="197"/>
      <c r="CO831" s="202" t="str">
        <f t="shared" si="514"/>
        <v>-</v>
      </c>
      <c r="CP831" s="187"/>
      <c r="CQ831" s="197"/>
      <c r="CR831" s="202" t="str">
        <f t="shared" si="507"/>
        <v>-</v>
      </c>
      <c r="CS831" s="187"/>
      <c r="CT831" s="197"/>
      <c r="CU831" s="202" t="str">
        <f t="shared" si="515"/>
        <v>-</v>
      </c>
      <c r="CV831" s="187"/>
      <c r="CW831" s="197"/>
      <c r="CX831" s="202" t="str">
        <f t="shared" si="516"/>
        <v>-</v>
      </c>
      <c r="CY831" s="187"/>
      <c r="CZ831" s="197"/>
      <c r="DA831" s="202" t="str">
        <f t="shared" si="508"/>
        <v>-</v>
      </c>
      <c r="DB831" s="187"/>
      <c r="DC831" s="197"/>
      <c r="DD831" s="202" t="str">
        <f t="shared" si="517"/>
        <v>-</v>
      </c>
      <c r="DE831" s="187"/>
      <c r="DF831" s="197"/>
      <c r="DG831" s="202" t="str">
        <f t="shared" si="518"/>
        <v>-</v>
      </c>
      <c r="DH831" s="187"/>
      <c r="DI831" s="103">
        <f t="shared" si="509"/>
        <v>9</v>
      </c>
      <c r="DJ831" s="103">
        <f t="shared" si="510"/>
        <v>5</v>
      </c>
      <c r="DK831" s="200">
        <f t="shared" si="519"/>
        <v>55.555555555555557</v>
      </c>
      <c r="DL831" s="201">
        <f t="shared" si="520"/>
        <v>3</v>
      </c>
    </row>
    <row r="832" spans="2:116" ht="24.95" customHeight="1">
      <c r="B832" s="48"/>
      <c r="C832" s="48" t="s">
        <v>2101</v>
      </c>
      <c r="D832" s="14" t="s">
        <v>2651</v>
      </c>
      <c r="E832" s="11" t="s">
        <v>2102</v>
      </c>
      <c r="F832" s="12" t="s">
        <v>995</v>
      </c>
      <c r="G832" s="12" t="s">
        <v>941</v>
      </c>
      <c r="H832" s="40" t="s">
        <v>957</v>
      </c>
      <c r="I832" s="41" t="s">
        <v>532</v>
      </c>
      <c r="J832" s="78" t="str">
        <f t="shared" si="528"/>
        <v xml:space="preserve">C4 </v>
      </c>
      <c r="K832" s="197" t="s">
        <v>1192</v>
      </c>
      <c r="L832" s="199" t="str">
        <f t="shared" si="511"/>
        <v>A</v>
      </c>
      <c r="M832" s="207">
        <v>42940</v>
      </c>
      <c r="N832" s="197" t="s">
        <v>1192</v>
      </c>
      <c r="O832" s="202" t="str">
        <f t="shared" si="483"/>
        <v>-</v>
      </c>
      <c r="P832" s="187"/>
      <c r="Q832" s="197" t="s">
        <v>1192</v>
      </c>
      <c r="R832" s="202" t="str">
        <f t="shared" si="484"/>
        <v>-</v>
      </c>
      <c r="S832" s="187"/>
      <c r="T832" s="197"/>
      <c r="U832" s="202" t="str">
        <f t="shared" si="485"/>
        <v>-</v>
      </c>
      <c r="V832" s="187"/>
      <c r="W832" s="197"/>
      <c r="X832" s="202" t="str">
        <f t="shared" si="486"/>
        <v>-</v>
      </c>
      <c r="Y832" s="187"/>
      <c r="Z832" s="197"/>
      <c r="AA832" s="202" t="str">
        <f t="shared" si="487"/>
        <v>-</v>
      </c>
      <c r="AB832" s="187"/>
      <c r="AC832" s="197"/>
      <c r="AD832" s="202" t="str">
        <f t="shared" si="512"/>
        <v>-</v>
      </c>
      <c r="AE832" s="187"/>
      <c r="AF832" s="197"/>
      <c r="AG832" s="202" t="str">
        <f t="shared" si="529"/>
        <v>-</v>
      </c>
      <c r="AH832" s="187"/>
      <c r="AI832" s="197"/>
      <c r="AJ832" s="202" t="str">
        <f t="shared" si="489"/>
        <v>-</v>
      </c>
      <c r="AK832" s="187"/>
      <c r="AL832" s="197"/>
      <c r="AM832" s="202" t="str">
        <f t="shared" si="490"/>
        <v>-</v>
      </c>
      <c r="AN832" s="187"/>
      <c r="AO832" s="197"/>
      <c r="AP832" s="202" t="str">
        <f t="shared" si="491"/>
        <v>-</v>
      </c>
      <c r="AQ832" s="187"/>
      <c r="AR832" s="197"/>
      <c r="AS832" s="202" t="str">
        <f t="shared" si="492"/>
        <v>-</v>
      </c>
      <c r="AT832" s="187"/>
      <c r="AU832" s="197"/>
      <c r="AV832" s="202" t="str">
        <f t="shared" si="493"/>
        <v>-</v>
      </c>
      <c r="AW832" s="187"/>
      <c r="AX832" s="197"/>
      <c r="AY832" s="202" t="str">
        <f t="shared" si="494"/>
        <v>-</v>
      </c>
      <c r="AZ832" s="187"/>
      <c r="BA832" s="197"/>
      <c r="BB832" s="202" t="str">
        <f t="shared" si="495"/>
        <v>-</v>
      </c>
      <c r="BC832" s="187"/>
      <c r="BD832" s="197"/>
      <c r="BE832" s="202" t="str">
        <f t="shared" si="496"/>
        <v>-</v>
      </c>
      <c r="BF832" s="187"/>
      <c r="BG832" s="197"/>
      <c r="BH832" s="202" t="str">
        <f t="shared" si="497"/>
        <v>-</v>
      </c>
      <c r="BI832" s="187"/>
      <c r="BJ832" s="197"/>
      <c r="BK832" s="202" t="str">
        <f t="shared" si="498"/>
        <v>-</v>
      </c>
      <c r="BL832" s="187"/>
      <c r="BM832" s="197"/>
      <c r="BN832" s="202" t="str">
        <f t="shared" si="499"/>
        <v>-</v>
      </c>
      <c r="BO832" s="187"/>
      <c r="BP832" s="197"/>
      <c r="BQ832" s="202" t="str">
        <f t="shared" si="500"/>
        <v>-</v>
      </c>
      <c r="BR832" s="187"/>
      <c r="BS832" s="197"/>
      <c r="BT832" s="202" t="str">
        <f t="shared" si="501"/>
        <v>-</v>
      </c>
      <c r="BU832" s="187"/>
      <c r="BV832" s="197"/>
      <c r="BW832" s="202" t="str">
        <f t="shared" si="502"/>
        <v>-</v>
      </c>
      <c r="BX832" s="187"/>
      <c r="BY832" s="197"/>
      <c r="BZ832" s="202" t="str">
        <f t="shared" si="503"/>
        <v>-</v>
      </c>
      <c r="CA832" s="187"/>
      <c r="CB832" s="197"/>
      <c r="CC832" s="202" t="str">
        <f t="shared" si="504"/>
        <v>-</v>
      </c>
      <c r="CD832" s="187"/>
      <c r="CE832" s="197"/>
      <c r="CF832" s="202" t="str">
        <f t="shared" si="505"/>
        <v>-</v>
      </c>
      <c r="CG832" s="187"/>
      <c r="CH832" s="197"/>
      <c r="CI832" s="202" t="str">
        <f t="shared" si="506"/>
        <v>-</v>
      </c>
      <c r="CJ832" s="187"/>
      <c r="CK832" s="197"/>
      <c r="CL832" s="202" t="str">
        <f t="shared" si="513"/>
        <v>-</v>
      </c>
      <c r="CM832" s="187"/>
      <c r="CN832" s="197"/>
      <c r="CO832" s="202" t="str">
        <f t="shared" si="514"/>
        <v>-</v>
      </c>
      <c r="CP832" s="187"/>
      <c r="CQ832" s="197"/>
      <c r="CR832" s="202" t="str">
        <f t="shared" si="507"/>
        <v>-</v>
      </c>
      <c r="CS832" s="187"/>
      <c r="CT832" s="197"/>
      <c r="CU832" s="202" t="str">
        <f t="shared" si="515"/>
        <v>-</v>
      </c>
      <c r="CV832" s="187"/>
      <c r="CW832" s="197"/>
      <c r="CX832" s="202" t="str">
        <f t="shared" si="516"/>
        <v>-</v>
      </c>
      <c r="CY832" s="187"/>
      <c r="CZ832" s="197"/>
      <c r="DA832" s="202" t="str">
        <f t="shared" si="508"/>
        <v>-</v>
      </c>
      <c r="DB832" s="187"/>
      <c r="DC832" s="197"/>
      <c r="DD832" s="202" t="str">
        <f t="shared" si="517"/>
        <v>-</v>
      </c>
      <c r="DE832" s="187"/>
      <c r="DF832" s="197"/>
      <c r="DG832" s="202" t="str">
        <f t="shared" si="518"/>
        <v>-</v>
      </c>
      <c r="DH832" s="187"/>
      <c r="DI832" s="103">
        <f t="shared" si="509"/>
        <v>3</v>
      </c>
      <c r="DJ832" s="103">
        <f t="shared" si="510"/>
        <v>1</v>
      </c>
      <c r="DK832" s="200">
        <f t="shared" si="519"/>
        <v>33.333333333333329</v>
      </c>
      <c r="DL832" s="201">
        <f t="shared" si="520"/>
        <v>2</v>
      </c>
    </row>
    <row r="833" spans="2:116" ht="24.95" customHeight="1">
      <c r="B833" s="48"/>
      <c r="C833" s="48" t="s">
        <v>2103</v>
      </c>
      <c r="D833" s="14" t="s">
        <v>2712</v>
      </c>
      <c r="E833" s="11" t="s">
        <v>2104</v>
      </c>
      <c r="F833" s="12" t="s">
        <v>989</v>
      </c>
      <c r="G833" s="12" t="s">
        <v>994</v>
      </c>
      <c r="H833" s="40" t="s">
        <v>523</v>
      </c>
      <c r="I833" s="41" t="s">
        <v>532</v>
      </c>
      <c r="J833" s="78" t="str">
        <f t="shared" si="528"/>
        <v xml:space="preserve">C4 </v>
      </c>
      <c r="K833" s="197" t="s">
        <v>1192</v>
      </c>
      <c r="L833" s="199" t="str">
        <f t="shared" si="511"/>
        <v>A</v>
      </c>
      <c r="M833" s="169">
        <v>42905</v>
      </c>
      <c r="N833" s="197" t="s">
        <v>1192</v>
      </c>
      <c r="O833" s="202" t="str">
        <f t="shared" si="483"/>
        <v>-</v>
      </c>
      <c r="P833" s="187"/>
      <c r="Q833" s="197" t="s">
        <v>1192</v>
      </c>
      <c r="R833" s="202" t="str">
        <f t="shared" si="484"/>
        <v>-</v>
      </c>
      <c r="S833" s="187"/>
      <c r="T833" s="197"/>
      <c r="U833" s="202" t="str">
        <f t="shared" si="485"/>
        <v>-</v>
      </c>
      <c r="V833" s="187"/>
      <c r="W833" s="197"/>
      <c r="X833" s="202" t="str">
        <f t="shared" si="486"/>
        <v>-</v>
      </c>
      <c r="Y833" s="187"/>
      <c r="Z833" s="197"/>
      <c r="AA833" s="202" t="str">
        <f t="shared" si="487"/>
        <v>-</v>
      </c>
      <c r="AB833" s="187"/>
      <c r="AC833" s="197"/>
      <c r="AD833" s="202" t="str">
        <f t="shared" si="512"/>
        <v>-</v>
      </c>
      <c r="AE833" s="187"/>
      <c r="AF833" s="197"/>
      <c r="AG833" s="202" t="str">
        <f t="shared" si="529"/>
        <v>-</v>
      </c>
      <c r="AH833" s="187"/>
      <c r="AI833" s="197"/>
      <c r="AJ833" s="202" t="str">
        <f t="shared" si="489"/>
        <v>-</v>
      </c>
      <c r="AK833" s="187"/>
      <c r="AL833" s="197"/>
      <c r="AM833" s="202" t="str">
        <f t="shared" si="490"/>
        <v>-</v>
      </c>
      <c r="AN833" s="187"/>
      <c r="AO833" s="197"/>
      <c r="AP833" s="202" t="str">
        <f t="shared" si="491"/>
        <v>-</v>
      </c>
      <c r="AQ833" s="187"/>
      <c r="AR833" s="197"/>
      <c r="AS833" s="202" t="str">
        <f t="shared" si="492"/>
        <v>-</v>
      </c>
      <c r="AT833" s="187"/>
      <c r="AU833" s="197"/>
      <c r="AV833" s="202" t="str">
        <f t="shared" si="493"/>
        <v>-</v>
      </c>
      <c r="AW833" s="187"/>
      <c r="AX833" s="197"/>
      <c r="AY833" s="202" t="str">
        <f t="shared" si="494"/>
        <v>-</v>
      </c>
      <c r="AZ833" s="187"/>
      <c r="BA833" s="197"/>
      <c r="BB833" s="202" t="str">
        <f t="shared" si="495"/>
        <v>-</v>
      </c>
      <c r="BC833" s="187"/>
      <c r="BD833" s="197"/>
      <c r="BE833" s="202" t="str">
        <f t="shared" si="496"/>
        <v>-</v>
      </c>
      <c r="BF833" s="187"/>
      <c r="BG833" s="197"/>
      <c r="BH833" s="202" t="str">
        <f t="shared" si="497"/>
        <v>-</v>
      </c>
      <c r="BI833" s="187"/>
      <c r="BJ833" s="197"/>
      <c r="BK833" s="202" t="str">
        <f t="shared" si="498"/>
        <v>-</v>
      </c>
      <c r="BL833" s="187"/>
      <c r="BM833" s="197"/>
      <c r="BN833" s="202" t="str">
        <f t="shared" si="499"/>
        <v>-</v>
      </c>
      <c r="BO833" s="187"/>
      <c r="BP833" s="197"/>
      <c r="BQ833" s="202" t="str">
        <f t="shared" si="500"/>
        <v>-</v>
      </c>
      <c r="BR833" s="187"/>
      <c r="BS833" s="197"/>
      <c r="BT833" s="202" t="str">
        <f t="shared" si="501"/>
        <v>-</v>
      </c>
      <c r="BU833" s="187"/>
      <c r="BV833" s="197"/>
      <c r="BW833" s="202" t="str">
        <f t="shared" si="502"/>
        <v>-</v>
      </c>
      <c r="BX833" s="187"/>
      <c r="BY833" s="197"/>
      <c r="BZ833" s="202" t="str">
        <f t="shared" si="503"/>
        <v>-</v>
      </c>
      <c r="CA833" s="187"/>
      <c r="CB833" s="197"/>
      <c r="CC833" s="202" t="str">
        <f t="shared" si="504"/>
        <v>-</v>
      </c>
      <c r="CD833" s="187"/>
      <c r="CE833" s="197"/>
      <c r="CF833" s="202" t="str">
        <f t="shared" si="505"/>
        <v>-</v>
      </c>
      <c r="CG833" s="187"/>
      <c r="CH833" s="197"/>
      <c r="CI833" s="202" t="str">
        <f t="shared" si="506"/>
        <v>-</v>
      </c>
      <c r="CJ833" s="187"/>
      <c r="CK833" s="197"/>
      <c r="CL833" s="202" t="str">
        <f t="shared" si="513"/>
        <v>-</v>
      </c>
      <c r="CM833" s="187"/>
      <c r="CN833" s="197"/>
      <c r="CO833" s="202" t="str">
        <f t="shared" si="514"/>
        <v>-</v>
      </c>
      <c r="CP833" s="187"/>
      <c r="CQ833" s="197"/>
      <c r="CR833" s="202" t="str">
        <f t="shared" si="507"/>
        <v>-</v>
      </c>
      <c r="CS833" s="187"/>
      <c r="CT833" s="197"/>
      <c r="CU833" s="202" t="str">
        <f t="shared" si="515"/>
        <v>-</v>
      </c>
      <c r="CV833" s="187"/>
      <c r="CW833" s="197"/>
      <c r="CX833" s="202" t="str">
        <f t="shared" si="516"/>
        <v>-</v>
      </c>
      <c r="CY833" s="187"/>
      <c r="CZ833" s="197"/>
      <c r="DA833" s="202" t="str">
        <f t="shared" si="508"/>
        <v>-</v>
      </c>
      <c r="DB833" s="187"/>
      <c r="DC833" s="197"/>
      <c r="DD833" s="202" t="str">
        <f t="shared" si="517"/>
        <v>-</v>
      </c>
      <c r="DE833" s="187"/>
      <c r="DF833" s="197"/>
      <c r="DG833" s="202" t="str">
        <f t="shared" si="518"/>
        <v>-</v>
      </c>
      <c r="DH833" s="187"/>
      <c r="DI833" s="103">
        <f t="shared" si="509"/>
        <v>3</v>
      </c>
      <c r="DJ833" s="103">
        <f t="shared" si="510"/>
        <v>1</v>
      </c>
      <c r="DK833" s="200">
        <f t="shared" si="519"/>
        <v>33.333333333333329</v>
      </c>
      <c r="DL833" s="201">
        <f t="shared" si="520"/>
        <v>2</v>
      </c>
    </row>
    <row r="834" spans="2:116" ht="24.95" customHeight="1">
      <c r="B834" s="48"/>
      <c r="C834" s="48"/>
      <c r="D834" s="14" t="s">
        <v>2105</v>
      </c>
      <c r="E834" s="11" t="s">
        <v>2106</v>
      </c>
      <c r="F834" s="12" t="s">
        <v>989</v>
      </c>
      <c r="G834" s="12" t="s">
        <v>994</v>
      </c>
      <c r="H834" s="40" t="s">
        <v>523</v>
      </c>
      <c r="I834" s="41" t="s">
        <v>532</v>
      </c>
      <c r="J834" s="78" t="str">
        <f t="shared" si="528"/>
        <v xml:space="preserve">C4 </v>
      </c>
      <c r="K834" s="197" t="s">
        <v>1192</v>
      </c>
      <c r="L834" s="199" t="str">
        <f t="shared" si="511"/>
        <v>A</v>
      </c>
      <c r="M834" s="169">
        <v>42905</v>
      </c>
      <c r="N834" s="197" t="s">
        <v>1192</v>
      </c>
      <c r="O834" s="202" t="str">
        <f t="shared" si="483"/>
        <v>-</v>
      </c>
      <c r="P834" s="187"/>
      <c r="Q834" s="197" t="s">
        <v>1192</v>
      </c>
      <c r="R834" s="202" t="str">
        <f t="shared" si="484"/>
        <v>-</v>
      </c>
      <c r="S834" s="187"/>
      <c r="T834" s="197"/>
      <c r="U834" s="202" t="str">
        <f t="shared" si="485"/>
        <v>-</v>
      </c>
      <c r="V834" s="187"/>
      <c r="W834" s="197"/>
      <c r="X834" s="202" t="str">
        <f t="shared" si="486"/>
        <v>-</v>
      </c>
      <c r="Y834" s="187"/>
      <c r="Z834" s="197"/>
      <c r="AA834" s="202" t="str">
        <f t="shared" si="487"/>
        <v>-</v>
      </c>
      <c r="AB834" s="187"/>
      <c r="AC834" s="197"/>
      <c r="AD834" s="202" t="str">
        <f t="shared" si="512"/>
        <v>-</v>
      </c>
      <c r="AE834" s="187"/>
      <c r="AF834" s="197"/>
      <c r="AG834" s="202" t="str">
        <f t="shared" si="529"/>
        <v>-</v>
      </c>
      <c r="AH834" s="187"/>
      <c r="AI834" s="197"/>
      <c r="AJ834" s="202" t="str">
        <f t="shared" si="489"/>
        <v>-</v>
      </c>
      <c r="AK834" s="187"/>
      <c r="AL834" s="197"/>
      <c r="AM834" s="202" t="str">
        <f t="shared" si="490"/>
        <v>-</v>
      </c>
      <c r="AN834" s="187"/>
      <c r="AO834" s="197"/>
      <c r="AP834" s="202" t="str">
        <f t="shared" si="491"/>
        <v>-</v>
      </c>
      <c r="AQ834" s="187"/>
      <c r="AR834" s="197"/>
      <c r="AS834" s="202" t="str">
        <f t="shared" si="492"/>
        <v>-</v>
      </c>
      <c r="AT834" s="187"/>
      <c r="AU834" s="197"/>
      <c r="AV834" s="202" t="str">
        <f t="shared" si="493"/>
        <v>-</v>
      </c>
      <c r="AW834" s="187"/>
      <c r="AX834" s="197"/>
      <c r="AY834" s="202" t="str">
        <f t="shared" si="494"/>
        <v>-</v>
      </c>
      <c r="AZ834" s="187"/>
      <c r="BA834" s="197"/>
      <c r="BB834" s="202" t="str">
        <f t="shared" si="495"/>
        <v>-</v>
      </c>
      <c r="BC834" s="187"/>
      <c r="BD834" s="197"/>
      <c r="BE834" s="202" t="str">
        <f t="shared" si="496"/>
        <v>-</v>
      </c>
      <c r="BF834" s="187"/>
      <c r="BG834" s="197"/>
      <c r="BH834" s="202" t="str">
        <f t="shared" si="497"/>
        <v>-</v>
      </c>
      <c r="BI834" s="187"/>
      <c r="BJ834" s="197"/>
      <c r="BK834" s="202" t="str">
        <f t="shared" si="498"/>
        <v>-</v>
      </c>
      <c r="BL834" s="187"/>
      <c r="BM834" s="197"/>
      <c r="BN834" s="202" t="str">
        <f t="shared" si="499"/>
        <v>-</v>
      </c>
      <c r="BO834" s="187"/>
      <c r="BP834" s="197"/>
      <c r="BQ834" s="202" t="str">
        <f t="shared" si="500"/>
        <v>-</v>
      </c>
      <c r="BR834" s="187"/>
      <c r="BS834" s="197"/>
      <c r="BT834" s="202" t="str">
        <f t="shared" si="501"/>
        <v>-</v>
      </c>
      <c r="BU834" s="187"/>
      <c r="BV834" s="197"/>
      <c r="BW834" s="202" t="str">
        <f t="shared" si="502"/>
        <v>-</v>
      </c>
      <c r="BX834" s="187"/>
      <c r="BY834" s="197"/>
      <c r="BZ834" s="202" t="str">
        <f t="shared" si="503"/>
        <v>-</v>
      </c>
      <c r="CA834" s="187"/>
      <c r="CB834" s="197"/>
      <c r="CC834" s="202" t="str">
        <f t="shared" si="504"/>
        <v>-</v>
      </c>
      <c r="CD834" s="187"/>
      <c r="CE834" s="197"/>
      <c r="CF834" s="202" t="str">
        <f t="shared" si="505"/>
        <v>-</v>
      </c>
      <c r="CG834" s="187"/>
      <c r="CH834" s="197"/>
      <c r="CI834" s="202" t="str">
        <f t="shared" si="506"/>
        <v>-</v>
      </c>
      <c r="CJ834" s="187"/>
      <c r="CK834" s="197"/>
      <c r="CL834" s="202" t="str">
        <f t="shared" si="513"/>
        <v>-</v>
      </c>
      <c r="CM834" s="187"/>
      <c r="CN834" s="197"/>
      <c r="CO834" s="202" t="str">
        <f t="shared" si="514"/>
        <v>-</v>
      </c>
      <c r="CP834" s="187"/>
      <c r="CQ834" s="197"/>
      <c r="CR834" s="202" t="str">
        <f t="shared" si="507"/>
        <v>-</v>
      </c>
      <c r="CS834" s="187"/>
      <c r="CT834" s="197"/>
      <c r="CU834" s="202" t="str">
        <f t="shared" si="515"/>
        <v>-</v>
      </c>
      <c r="CV834" s="187"/>
      <c r="CW834" s="197"/>
      <c r="CX834" s="202" t="str">
        <f t="shared" si="516"/>
        <v>-</v>
      </c>
      <c r="CY834" s="187"/>
      <c r="CZ834" s="197"/>
      <c r="DA834" s="202" t="str">
        <f t="shared" si="508"/>
        <v>-</v>
      </c>
      <c r="DB834" s="187"/>
      <c r="DC834" s="197"/>
      <c r="DD834" s="202" t="str">
        <f t="shared" si="517"/>
        <v>-</v>
      </c>
      <c r="DE834" s="187"/>
      <c r="DF834" s="197"/>
      <c r="DG834" s="202" t="str">
        <f t="shared" si="518"/>
        <v>-</v>
      </c>
      <c r="DH834" s="187"/>
      <c r="DI834" s="103">
        <f t="shared" si="509"/>
        <v>3</v>
      </c>
      <c r="DJ834" s="103">
        <f t="shared" si="510"/>
        <v>1</v>
      </c>
      <c r="DK834" s="200">
        <f t="shared" si="519"/>
        <v>33.333333333333329</v>
      </c>
      <c r="DL834" s="201">
        <f t="shared" si="520"/>
        <v>2</v>
      </c>
    </row>
    <row r="835" spans="2:116" ht="24.95" customHeight="1">
      <c r="B835" s="48"/>
      <c r="C835" s="48" t="s">
        <v>2107</v>
      </c>
      <c r="D835" s="14" t="s">
        <v>2713</v>
      </c>
      <c r="E835" s="11" t="s">
        <v>2108</v>
      </c>
      <c r="F835" s="12" t="s">
        <v>989</v>
      </c>
      <c r="G835" s="12" t="s">
        <v>994</v>
      </c>
      <c r="H835" s="40" t="s">
        <v>523</v>
      </c>
      <c r="I835" s="41" t="s">
        <v>532</v>
      </c>
      <c r="J835" s="78" t="str">
        <f t="shared" si="528"/>
        <v xml:space="preserve">C4 </v>
      </c>
      <c r="K835" s="197" t="s">
        <v>1192</v>
      </c>
      <c r="L835" s="199" t="str">
        <f t="shared" si="511"/>
        <v>A</v>
      </c>
      <c r="M835" s="169">
        <v>42905</v>
      </c>
      <c r="N835" s="197" t="s">
        <v>1192</v>
      </c>
      <c r="O835" s="202" t="str">
        <f t="shared" si="483"/>
        <v>-</v>
      </c>
      <c r="P835" s="187"/>
      <c r="Q835" s="197" t="s">
        <v>1192</v>
      </c>
      <c r="R835" s="202" t="str">
        <f t="shared" si="484"/>
        <v>-</v>
      </c>
      <c r="S835" s="187"/>
      <c r="T835" s="197"/>
      <c r="U835" s="202" t="str">
        <f t="shared" si="485"/>
        <v>-</v>
      </c>
      <c r="V835" s="187"/>
      <c r="W835" s="197"/>
      <c r="X835" s="202" t="str">
        <f t="shared" si="486"/>
        <v>-</v>
      </c>
      <c r="Y835" s="187"/>
      <c r="Z835" s="197"/>
      <c r="AA835" s="202" t="str">
        <f t="shared" si="487"/>
        <v>-</v>
      </c>
      <c r="AB835" s="187"/>
      <c r="AC835" s="197"/>
      <c r="AD835" s="202" t="str">
        <f t="shared" si="512"/>
        <v>-</v>
      </c>
      <c r="AE835" s="187"/>
      <c r="AF835" s="197"/>
      <c r="AG835" s="202" t="str">
        <f t="shared" si="529"/>
        <v>-</v>
      </c>
      <c r="AH835" s="187"/>
      <c r="AI835" s="197"/>
      <c r="AJ835" s="202" t="str">
        <f t="shared" si="489"/>
        <v>-</v>
      </c>
      <c r="AK835" s="187"/>
      <c r="AL835" s="197"/>
      <c r="AM835" s="202" t="str">
        <f t="shared" si="490"/>
        <v>-</v>
      </c>
      <c r="AN835" s="187"/>
      <c r="AO835" s="197"/>
      <c r="AP835" s="202" t="str">
        <f t="shared" si="491"/>
        <v>-</v>
      </c>
      <c r="AQ835" s="187"/>
      <c r="AR835" s="197"/>
      <c r="AS835" s="202" t="str">
        <f t="shared" si="492"/>
        <v>-</v>
      </c>
      <c r="AT835" s="187"/>
      <c r="AU835" s="197"/>
      <c r="AV835" s="202" t="str">
        <f t="shared" si="493"/>
        <v>-</v>
      </c>
      <c r="AW835" s="187"/>
      <c r="AX835" s="197"/>
      <c r="AY835" s="202" t="str">
        <f t="shared" si="494"/>
        <v>-</v>
      </c>
      <c r="AZ835" s="187"/>
      <c r="BA835" s="197"/>
      <c r="BB835" s="202" t="str">
        <f t="shared" si="495"/>
        <v>-</v>
      </c>
      <c r="BC835" s="187"/>
      <c r="BD835" s="197"/>
      <c r="BE835" s="202" t="str">
        <f t="shared" si="496"/>
        <v>-</v>
      </c>
      <c r="BF835" s="187"/>
      <c r="BG835" s="197"/>
      <c r="BH835" s="202" t="str">
        <f t="shared" si="497"/>
        <v>-</v>
      </c>
      <c r="BI835" s="187"/>
      <c r="BJ835" s="197"/>
      <c r="BK835" s="202" t="str">
        <f t="shared" si="498"/>
        <v>-</v>
      </c>
      <c r="BL835" s="187"/>
      <c r="BM835" s="197"/>
      <c r="BN835" s="202" t="str">
        <f t="shared" si="499"/>
        <v>-</v>
      </c>
      <c r="BO835" s="187"/>
      <c r="BP835" s="197"/>
      <c r="BQ835" s="202" t="str">
        <f t="shared" si="500"/>
        <v>-</v>
      </c>
      <c r="BR835" s="187"/>
      <c r="BS835" s="197"/>
      <c r="BT835" s="202" t="str">
        <f t="shared" si="501"/>
        <v>-</v>
      </c>
      <c r="BU835" s="187"/>
      <c r="BV835" s="197"/>
      <c r="BW835" s="202" t="str">
        <f t="shared" si="502"/>
        <v>-</v>
      </c>
      <c r="BX835" s="187"/>
      <c r="BY835" s="197"/>
      <c r="BZ835" s="202" t="str">
        <f t="shared" si="503"/>
        <v>-</v>
      </c>
      <c r="CA835" s="187"/>
      <c r="CB835" s="197"/>
      <c r="CC835" s="202" t="str">
        <f t="shared" si="504"/>
        <v>-</v>
      </c>
      <c r="CD835" s="187"/>
      <c r="CE835" s="197"/>
      <c r="CF835" s="202" t="str">
        <f t="shared" si="505"/>
        <v>-</v>
      </c>
      <c r="CG835" s="187"/>
      <c r="CH835" s="197"/>
      <c r="CI835" s="202" t="str">
        <f t="shared" si="506"/>
        <v>-</v>
      </c>
      <c r="CJ835" s="187"/>
      <c r="CK835" s="197"/>
      <c r="CL835" s="202" t="str">
        <f t="shared" si="513"/>
        <v>-</v>
      </c>
      <c r="CM835" s="187"/>
      <c r="CN835" s="197"/>
      <c r="CO835" s="202" t="str">
        <f t="shared" si="514"/>
        <v>-</v>
      </c>
      <c r="CP835" s="187"/>
      <c r="CQ835" s="197"/>
      <c r="CR835" s="202" t="str">
        <f t="shared" si="507"/>
        <v>-</v>
      </c>
      <c r="CS835" s="187"/>
      <c r="CT835" s="197"/>
      <c r="CU835" s="202" t="str">
        <f t="shared" si="515"/>
        <v>-</v>
      </c>
      <c r="CV835" s="187"/>
      <c r="CW835" s="197"/>
      <c r="CX835" s="202" t="str">
        <f t="shared" si="516"/>
        <v>-</v>
      </c>
      <c r="CY835" s="187"/>
      <c r="CZ835" s="197"/>
      <c r="DA835" s="202" t="str">
        <f t="shared" si="508"/>
        <v>-</v>
      </c>
      <c r="DB835" s="187"/>
      <c r="DC835" s="197"/>
      <c r="DD835" s="202" t="str">
        <f t="shared" si="517"/>
        <v>-</v>
      </c>
      <c r="DE835" s="187"/>
      <c r="DF835" s="197"/>
      <c r="DG835" s="202" t="str">
        <f t="shared" si="518"/>
        <v>-</v>
      </c>
      <c r="DH835" s="187"/>
      <c r="DI835" s="103">
        <f t="shared" si="509"/>
        <v>3</v>
      </c>
      <c r="DJ835" s="103">
        <f t="shared" si="510"/>
        <v>1</v>
      </c>
      <c r="DK835" s="200">
        <f t="shared" si="519"/>
        <v>33.333333333333329</v>
      </c>
      <c r="DL835" s="201">
        <f t="shared" si="520"/>
        <v>2</v>
      </c>
    </row>
    <row r="836" spans="2:116" ht="24.95" customHeight="1">
      <c r="B836" s="48" t="s">
        <v>1599</v>
      </c>
      <c r="C836" s="48"/>
      <c r="D836" s="14" t="s">
        <v>2109</v>
      </c>
      <c r="E836" s="11" t="s">
        <v>2110</v>
      </c>
      <c r="F836" s="12" t="s">
        <v>995</v>
      </c>
      <c r="G836" s="12" t="s">
        <v>941</v>
      </c>
      <c r="H836" s="40" t="s">
        <v>957</v>
      </c>
      <c r="I836" s="41" t="s">
        <v>532</v>
      </c>
      <c r="J836" s="78" t="str">
        <f t="shared" si="528"/>
        <v xml:space="preserve">C4 </v>
      </c>
      <c r="K836" s="197" t="s">
        <v>1192</v>
      </c>
      <c r="L836" s="199" t="str">
        <f t="shared" si="511"/>
        <v>A</v>
      </c>
      <c r="M836" s="169">
        <v>42905</v>
      </c>
      <c r="N836" s="197" t="s">
        <v>1192</v>
      </c>
      <c r="O836" s="202" t="str">
        <f t="shared" ref="O836:O899" si="530">IF(AND(N836="Y",P836&lt;&gt;""),"A","-")</f>
        <v>-</v>
      </c>
      <c r="P836" s="187"/>
      <c r="Q836" s="197" t="s">
        <v>1192</v>
      </c>
      <c r="R836" s="202" t="str">
        <f t="shared" ref="R836:R899" si="531">IF(AND(Q836="Y",S836&lt;&gt;""),"A","-")</f>
        <v>-</v>
      </c>
      <c r="S836" s="187"/>
      <c r="T836" s="197"/>
      <c r="U836" s="202" t="str">
        <f t="shared" ref="U836:U899" si="532">IF(AND(T836="Y",V836&lt;&gt;""),"A","-")</f>
        <v>-</v>
      </c>
      <c r="V836" s="187"/>
      <c r="W836" s="197"/>
      <c r="X836" s="202" t="str">
        <f t="shared" ref="X836:X899" si="533">IF(AND(W836="Y",Y836&lt;&gt;""),"A","-")</f>
        <v>-</v>
      </c>
      <c r="Y836" s="187"/>
      <c r="Z836" s="197"/>
      <c r="AA836" s="202" t="str">
        <f t="shared" ref="AA836:AA899" si="534">IF(AND(Z836="Y",AB836&lt;&gt;""),"A","-")</f>
        <v>-</v>
      </c>
      <c r="AB836" s="187"/>
      <c r="AC836" s="197"/>
      <c r="AD836" s="202" t="str">
        <f t="shared" si="512"/>
        <v>-</v>
      </c>
      <c r="AE836" s="187"/>
      <c r="AF836" s="197"/>
      <c r="AG836" s="202" t="str">
        <f t="shared" si="529"/>
        <v>-</v>
      </c>
      <c r="AH836" s="187"/>
      <c r="AI836" s="197"/>
      <c r="AJ836" s="202" t="str">
        <f t="shared" ref="AJ836:AJ899" si="535">IF(AND(AI836="Y",AK836&lt;&gt;""),"A","-")</f>
        <v>-</v>
      </c>
      <c r="AK836" s="187"/>
      <c r="AL836" s="197"/>
      <c r="AM836" s="202" t="str">
        <f t="shared" ref="AM836:AM899" si="536">IF(AND(AL836="Y",AN836&lt;&gt;""),"A","-")</f>
        <v>-</v>
      </c>
      <c r="AN836" s="187"/>
      <c r="AO836" s="197"/>
      <c r="AP836" s="202" t="str">
        <f t="shared" ref="AP836:AP899" si="537">IF(AND(AO836="Y",AQ836&lt;&gt;""),"A","-")</f>
        <v>-</v>
      </c>
      <c r="AQ836" s="187"/>
      <c r="AR836" s="197"/>
      <c r="AS836" s="202" t="str">
        <f t="shared" ref="AS836:AS899" si="538">IF(AND(AR836="Y",AT836&lt;&gt;""),"A","-")</f>
        <v>-</v>
      </c>
      <c r="AT836" s="187"/>
      <c r="AU836" s="197"/>
      <c r="AV836" s="202" t="str">
        <f t="shared" ref="AV836:AV899" si="539">IF(AND(AU836="Y",AW836&lt;&gt;""),"A","-")</f>
        <v>-</v>
      </c>
      <c r="AW836" s="187"/>
      <c r="AX836" s="197"/>
      <c r="AY836" s="202" t="str">
        <f t="shared" ref="AY836:AY899" si="540">IF(AND(AX836="Y",AZ836&lt;&gt;""),"A","-")</f>
        <v>-</v>
      </c>
      <c r="AZ836" s="187"/>
      <c r="BA836" s="197"/>
      <c r="BB836" s="202" t="str">
        <f t="shared" ref="BB836:BB899" si="541">IF(AND(BA836="Y",BC836&lt;&gt;""),"A","-")</f>
        <v>-</v>
      </c>
      <c r="BC836" s="187"/>
      <c r="BD836" s="197"/>
      <c r="BE836" s="202" t="str">
        <f t="shared" ref="BE836:BE899" si="542">IF(AND(BD836="Y",BF836&lt;&gt;""),"A","-")</f>
        <v>-</v>
      </c>
      <c r="BF836" s="187"/>
      <c r="BG836" s="197"/>
      <c r="BH836" s="202" t="str">
        <f t="shared" ref="BH836:BH899" si="543">IF(AND(BG836="Y",BI836&lt;&gt;""),"A","-")</f>
        <v>-</v>
      </c>
      <c r="BI836" s="187"/>
      <c r="BJ836" s="197"/>
      <c r="BK836" s="202" t="str">
        <f t="shared" ref="BK836:BK899" si="544">IF(AND(BJ836="Y",BL836&lt;&gt;""),"A","-")</f>
        <v>-</v>
      </c>
      <c r="BL836" s="187"/>
      <c r="BM836" s="197"/>
      <c r="BN836" s="202" t="str">
        <f t="shared" ref="BN836:BN899" si="545">IF(AND(BM836="Y",BO836&lt;&gt;""),"A","-")</f>
        <v>-</v>
      </c>
      <c r="BO836" s="187"/>
      <c r="BP836" s="197"/>
      <c r="BQ836" s="202" t="str">
        <f t="shared" ref="BQ836:BQ899" si="546">IF(AND(BP836="Y",BR836&lt;&gt;""),"A","-")</f>
        <v>-</v>
      </c>
      <c r="BR836" s="187"/>
      <c r="BS836" s="197"/>
      <c r="BT836" s="202" t="str">
        <f t="shared" ref="BT836:BT899" si="547">IF(AND(BS836="Y",BU836&lt;&gt;""),"A","-")</f>
        <v>-</v>
      </c>
      <c r="BU836" s="187"/>
      <c r="BV836" s="197"/>
      <c r="BW836" s="202" t="str">
        <f t="shared" ref="BW836:BW899" si="548">IF(AND(BV836="Y",BX836&lt;&gt;""),"A","-")</f>
        <v>-</v>
      </c>
      <c r="BX836" s="187"/>
      <c r="BY836" s="197"/>
      <c r="BZ836" s="202" t="str">
        <f t="shared" ref="BZ836:BZ899" si="549">IF(AND(BY836="Y",CA836&lt;&gt;""),"A","-")</f>
        <v>-</v>
      </c>
      <c r="CA836" s="187"/>
      <c r="CB836" s="197"/>
      <c r="CC836" s="202" t="str">
        <f t="shared" ref="CC836:CC899" si="550">IF(AND(CB836="Y",CD836&lt;&gt;""),"A","-")</f>
        <v>-</v>
      </c>
      <c r="CD836" s="187"/>
      <c r="CE836" s="197"/>
      <c r="CF836" s="202" t="str">
        <f t="shared" ref="CF836:CF899" si="551">IF(AND(CE836="Y",CG836&lt;&gt;""),"A","-")</f>
        <v>-</v>
      </c>
      <c r="CG836" s="187"/>
      <c r="CH836" s="197"/>
      <c r="CI836" s="202" t="str">
        <f t="shared" ref="CI836:CI899" si="552">IF(AND(CH836="Y",CJ836&lt;&gt;""),"A","-")</f>
        <v>-</v>
      </c>
      <c r="CJ836" s="187"/>
      <c r="CK836" s="197"/>
      <c r="CL836" s="202" t="str">
        <f t="shared" si="513"/>
        <v>-</v>
      </c>
      <c r="CM836" s="187"/>
      <c r="CN836" s="197"/>
      <c r="CO836" s="202" t="str">
        <f t="shared" si="514"/>
        <v>-</v>
      </c>
      <c r="CP836" s="187"/>
      <c r="CQ836" s="197"/>
      <c r="CR836" s="202" t="str">
        <f t="shared" ref="CR836:CR899" si="553">IF(AND(CQ836="Y",CS836&lt;&gt;""),"A","-")</f>
        <v>-</v>
      </c>
      <c r="CS836" s="187"/>
      <c r="CT836" s="197"/>
      <c r="CU836" s="202" t="str">
        <f t="shared" si="515"/>
        <v>-</v>
      </c>
      <c r="CV836" s="187"/>
      <c r="CW836" s="197"/>
      <c r="CX836" s="202" t="str">
        <f t="shared" si="516"/>
        <v>-</v>
      </c>
      <c r="CY836" s="187"/>
      <c r="CZ836" s="197"/>
      <c r="DA836" s="202" t="str">
        <f t="shared" ref="DA836:DA899" si="554">IF(AND(CZ836="Y",DB836&lt;&gt;""),"A","-")</f>
        <v>-</v>
      </c>
      <c r="DB836" s="187"/>
      <c r="DC836" s="197"/>
      <c r="DD836" s="202" t="str">
        <f t="shared" si="517"/>
        <v>-</v>
      </c>
      <c r="DE836" s="187"/>
      <c r="DF836" s="197"/>
      <c r="DG836" s="202" t="str">
        <f t="shared" si="518"/>
        <v>-</v>
      </c>
      <c r="DH836" s="187"/>
      <c r="DI836" s="103">
        <f t="shared" ref="DI836:DI845" si="555">COUNTIF($K836:$DH836,"Y")</f>
        <v>3</v>
      </c>
      <c r="DJ836" s="103">
        <f t="shared" ref="DJ836:DJ845" si="556">COUNTIF($K836:$DH836,"A")</f>
        <v>1</v>
      </c>
      <c r="DK836" s="200">
        <f t="shared" si="519"/>
        <v>33.333333333333329</v>
      </c>
      <c r="DL836" s="201">
        <f t="shared" si="520"/>
        <v>2</v>
      </c>
    </row>
    <row r="837" spans="2:116" ht="24.95" customHeight="1">
      <c r="B837" s="48"/>
      <c r="C837" s="48"/>
      <c r="D837" s="14" t="s">
        <v>2111</v>
      </c>
      <c r="E837" s="11" t="s">
        <v>2112</v>
      </c>
      <c r="F837" s="12" t="s">
        <v>991</v>
      </c>
      <c r="G837" s="12" t="s">
        <v>937</v>
      </c>
      <c r="H837" s="40" t="s">
        <v>967</v>
      </c>
      <c r="I837" s="41" t="s">
        <v>532</v>
      </c>
      <c r="J837" s="78" t="str">
        <f t="shared" si="528"/>
        <v xml:space="preserve">C4 </v>
      </c>
      <c r="K837" s="197" t="s">
        <v>1192</v>
      </c>
      <c r="L837" s="199" t="str">
        <f t="shared" ref="L837:L900" si="557">IF(AND(K837="Y",M837&lt;&gt;""),"A","-")</f>
        <v>A</v>
      </c>
      <c r="M837" s="169">
        <v>42905</v>
      </c>
      <c r="N837" s="197" t="s">
        <v>1192</v>
      </c>
      <c r="O837" s="202" t="str">
        <f t="shared" si="530"/>
        <v>-</v>
      </c>
      <c r="P837" s="187"/>
      <c r="Q837" s="197" t="s">
        <v>1192</v>
      </c>
      <c r="R837" s="202" t="str">
        <f t="shared" si="531"/>
        <v>-</v>
      </c>
      <c r="S837" s="187"/>
      <c r="T837" s="197"/>
      <c r="U837" s="202" t="str">
        <f t="shared" si="532"/>
        <v>-</v>
      </c>
      <c r="V837" s="187"/>
      <c r="W837" s="197"/>
      <c r="X837" s="202" t="str">
        <f t="shared" si="533"/>
        <v>-</v>
      </c>
      <c r="Y837" s="187"/>
      <c r="Z837" s="197"/>
      <c r="AA837" s="202" t="str">
        <f t="shared" si="534"/>
        <v>-</v>
      </c>
      <c r="AB837" s="187"/>
      <c r="AC837" s="197"/>
      <c r="AD837" s="202" t="str">
        <f t="shared" ref="AD837:AD900" si="558">IF(AND(AC837="Y",AE837&lt;&gt;""),"A","-")</f>
        <v>-</v>
      </c>
      <c r="AE837" s="187"/>
      <c r="AF837" s="197"/>
      <c r="AG837" s="202" t="str">
        <f t="shared" si="529"/>
        <v>-</v>
      </c>
      <c r="AH837" s="187"/>
      <c r="AI837" s="197"/>
      <c r="AJ837" s="202" t="str">
        <f t="shared" si="535"/>
        <v>-</v>
      </c>
      <c r="AK837" s="187"/>
      <c r="AL837" s="197"/>
      <c r="AM837" s="202" t="str">
        <f t="shared" si="536"/>
        <v>-</v>
      </c>
      <c r="AN837" s="187"/>
      <c r="AO837" s="197"/>
      <c r="AP837" s="202" t="str">
        <f t="shared" si="537"/>
        <v>-</v>
      </c>
      <c r="AQ837" s="187"/>
      <c r="AR837" s="197"/>
      <c r="AS837" s="202" t="str">
        <f t="shared" si="538"/>
        <v>-</v>
      </c>
      <c r="AT837" s="187"/>
      <c r="AU837" s="197"/>
      <c r="AV837" s="202" t="str">
        <f t="shared" si="539"/>
        <v>-</v>
      </c>
      <c r="AW837" s="187"/>
      <c r="AX837" s="197"/>
      <c r="AY837" s="202" t="str">
        <f t="shared" si="540"/>
        <v>-</v>
      </c>
      <c r="AZ837" s="187"/>
      <c r="BA837" s="197"/>
      <c r="BB837" s="202" t="str">
        <f t="shared" si="541"/>
        <v>-</v>
      </c>
      <c r="BC837" s="187"/>
      <c r="BD837" s="197"/>
      <c r="BE837" s="202" t="str">
        <f t="shared" si="542"/>
        <v>-</v>
      </c>
      <c r="BF837" s="187"/>
      <c r="BG837" s="197"/>
      <c r="BH837" s="202" t="str">
        <f t="shared" si="543"/>
        <v>-</v>
      </c>
      <c r="BI837" s="187"/>
      <c r="BJ837" s="197"/>
      <c r="BK837" s="202" t="str">
        <f t="shared" si="544"/>
        <v>-</v>
      </c>
      <c r="BL837" s="187"/>
      <c r="BM837" s="197"/>
      <c r="BN837" s="202" t="str">
        <f t="shared" si="545"/>
        <v>-</v>
      </c>
      <c r="BO837" s="187"/>
      <c r="BP837" s="197"/>
      <c r="BQ837" s="202" t="str">
        <f t="shared" si="546"/>
        <v>-</v>
      </c>
      <c r="BR837" s="187"/>
      <c r="BS837" s="197"/>
      <c r="BT837" s="202" t="str">
        <f t="shared" si="547"/>
        <v>-</v>
      </c>
      <c r="BU837" s="187"/>
      <c r="BV837" s="197"/>
      <c r="BW837" s="202" t="str">
        <f t="shared" si="548"/>
        <v>-</v>
      </c>
      <c r="BX837" s="187"/>
      <c r="BY837" s="197"/>
      <c r="BZ837" s="202" t="str">
        <f t="shared" si="549"/>
        <v>-</v>
      </c>
      <c r="CA837" s="187"/>
      <c r="CB837" s="197"/>
      <c r="CC837" s="202" t="str">
        <f t="shared" si="550"/>
        <v>-</v>
      </c>
      <c r="CD837" s="187"/>
      <c r="CE837" s="197"/>
      <c r="CF837" s="202" t="str">
        <f t="shared" si="551"/>
        <v>-</v>
      </c>
      <c r="CG837" s="187"/>
      <c r="CH837" s="197"/>
      <c r="CI837" s="202" t="str">
        <f t="shared" si="552"/>
        <v>-</v>
      </c>
      <c r="CJ837" s="187"/>
      <c r="CK837" s="197"/>
      <c r="CL837" s="202" t="str">
        <f t="shared" ref="CL837:CL900" si="559">IF(AND(CK837="Y",CM837&lt;&gt;""),"A","-")</f>
        <v>-</v>
      </c>
      <c r="CM837" s="187"/>
      <c r="CN837" s="197"/>
      <c r="CO837" s="202" t="str">
        <f t="shared" ref="CO837:CO900" si="560">IF(AND(CN837="Y",CP837&lt;&gt;""),"A","-")</f>
        <v>-</v>
      </c>
      <c r="CP837" s="187"/>
      <c r="CQ837" s="197"/>
      <c r="CR837" s="202" t="str">
        <f t="shared" si="553"/>
        <v>-</v>
      </c>
      <c r="CS837" s="187"/>
      <c r="CT837" s="197"/>
      <c r="CU837" s="202" t="str">
        <f t="shared" ref="CU837:CU900" si="561">IF(AND(CT837="Y",CV837&lt;&gt;""),"A","-")</f>
        <v>-</v>
      </c>
      <c r="CV837" s="187"/>
      <c r="CW837" s="197"/>
      <c r="CX837" s="202" t="str">
        <f t="shared" ref="CX837:CX900" si="562">IF(AND(CW837="Y",CY837&lt;&gt;""),"A","-")</f>
        <v>-</v>
      </c>
      <c r="CY837" s="187"/>
      <c r="CZ837" s="197"/>
      <c r="DA837" s="202" t="str">
        <f t="shared" si="554"/>
        <v>-</v>
      </c>
      <c r="DB837" s="187"/>
      <c r="DC837" s="197"/>
      <c r="DD837" s="202" t="str">
        <f t="shared" ref="DD837:DD900" si="563">IF(AND(DC837="Y",DE837&lt;&gt;""),"A","-")</f>
        <v>-</v>
      </c>
      <c r="DE837" s="187"/>
      <c r="DF837" s="197"/>
      <c r="DG837" s="202" t="str">
        <f t="shared" ref="DG837:DG900" si="564">IF(AND(DF837="Y",DH837&lt;&gt;""),"A","-")</f>
        <v>-</v>
      </c>
      <c r="DH837" s="187"/>
      <c r="DI837" s="103">
        <f t="shared" si="555"/>
        <v>3</v>
      </c>
      <c r="DJ837" s="103">
        <f t="shared" si="556"/>
        <v>1</v>
      </c>
      <c r="DK837" s="200">
        <f t="shared" ref="DK837:DK900" si="565">DJ837/DI837*100</f>
        <v>33.333333333333329</v>
      </c>
      <c r="DL837" s="201">
        <f t="shared" ref="DL837:DL901" si="566">ROUND(IF($DK837&gt;=80,"5",IF($DK837&gt;=60,"4",IF($DK837&gt;=40,"3",IF($DK837&gt;=21,"2",IF($DK837&lt;=20,"1"))))),2)</f>
        <v>2</v>
      </c>
    </row>
    <row r="838" spans="2:116" ht="24.95" customHeight="1">
      <c r="B838" s="48"/>
      <c r="C838" s="14" t="s">
        <v>2137</v>
      </c>
      <c r="D838" s="14" t="s">
        <v>2194</v>
      </c>
      <c r="E838" s="11" t="s">
        <v>2138</v>
      </c>
      <c r="F838" s="12" t="s">
        <v>992</v>
      </c>
      <c r="G838" s="12" t="s">
        <v>938</v>
      </c>
      <c r="H838" s="40" t="s">
        <v>523</v>
      </c>
      <c r="I838" s="41" t="s">
        <v>532</v>
      </c>
      <c r="J838" s="78" t="str">
        <f t="shared" si="528"/>
        <v xml:space="preserve">C4 </v>
      </c>
      <c r="K838" s="197" t="s">
        <v>1192</v>
      </c>
      <c r="L838" s="199" t="str">
        <f t="shared" si="557"/>
        <v>A</v>
      </c>
      <c r="M838" s="207">
        <v>42940</v>
      </c>
      <c r="N838" s="197" t="s">
        <v>1192</v>
      </c>
      <c r="O838" s="202" t="str">
        <f t="shared" si="530"/>
        <v>-</v>
      </c>
      <c r="P838" s="187"/>
      <c r="Q838" s="197" t="s">
        <v>1192</v>
      </c>
      <c r="R838" s="202" t="str">
        <f t="shared" si="531"/>
        <v>-</v>
      </c>
      <c r="S838" s="187"/>
      <c r="T838" s="197"/>
      <c r="U838" s="202" t="str">
        <f t="shared" si="532"/>
        <v>-</v>
      </c>
      <c r="V838" s="187"/>
      <c r="W838" s="197"/>
      <c r="X838" s="202" t="str">
        <f t="shared" si="533"/>
        <v>-</v>
      </c>
      <c r="Y838" s="187"/>
      <c r="Z838" s="197"/>
      <c r="AA838" s="202" t="str">
        <f t="shared" si="534"/>
        <v>-</v>
      </c>
      <c r="AB838" s="187"/>
      <c r="AC838" s="197"/>
      <c r="AD838" s="202" t="str">
        <f t="shared" si="558"/>
        <v>-</v>
      </c>
      <c r="AE838" s="187"/>
      <c r="AF838" s="197"/>
      <c r="AG838" s="202" t="str">
        <f t="shared" si="529"/>
        <v>-</v>
      </c>
      <c r="AH838" s="187"/>
      <c r="AI838" s="197"/>
      <c r="AJ838" s="202" t="str">
        <f t="shared" si="535"/>
        <v>-</v>
      </c>
      <c r="AK838" s="187"/>
      <c r="AL838" s="197"/>
      <c r="AM838" s="202" t="str">
        <f t="shared" si="536"/>
        <v>-</v>
      </c>
      <c r="AN838" s="187"/>
      <c r="AO838" s="197"/>
      <c r="AP838" s="202" t="str">
        <f t="shared" si="537"/>
        <v>-</v>
      </c>
      <c r="AQ838" s="187"/>
      <c r="AR838" s="197"/>
      <c r="AS838" s="202" t="str">
        <f t="shared" si="538"/>
        <v>-</v>
      </c>
      <c r="AT838" s="187"/>
      <c r="AU838" s="197"/>
      <c r="AV838" s="202" t="str">
        <f t="shared" si="539"/>
        <v>-</v>
      </c>
      <c r="AW838" s="187"/>
      <c r="AX838" s="197"/>
      <c r="AY838" s="202" t="str">
        <f t="shared" si="540"/>
        <v>-</v>
      </c>
      <c r="AZ838" s="187"/>
      <c r="BA838" s="197"/>
      <c r="BB838" s="202" t="str">
        <f t="shared" si="541"/>
        <v>-</v>
      </c>
      <c r="BC838" s="187"/>
      <c r="BD838" s="197"/>
      <c r="BE838" s="202" t="str">
        <f t="shared" si="542"/>
        <v>-</v>
      </c>
      <c r="BF838" s="187"/>
      <c r="BG838" s="197"/>
      <c r="BH838" s="202" t="str">
        <f t="shared" si="543"/>
        <v>-</v>
      </c>
      <c r="BI838" s="187"/>
      <c r="BJ838" s="197"/>
      <c r="BK838" s="202" t="str">
        <f t="shared" si="544"/>
        <v>-</v>
      </c>
      <c r="BL838" s="187"/>
      <c r="BM838" s="197"/>
      <c r="BN838" s="202" t="str">
        <f t="shared" si="545"/>
        <v>-</v>
      </c>
      <c r="BO838" s="187"/>
      <c r="BP838" s="197"/>
      <c r="BQ838" s="202" t="str">
        <f t="shared" si="546"/>
        <v>-</v>
      </c>
      <c r="BR838" s="187"/>
      <c r="BS838" s="197"/>
      <c r="BT838" s="202" t="str">
        <f t="shared" si="547"/>
        <v>-</v>
      </c>
      <c r="BU838" s="187"/>
      <c r="BV838" s="197"/>
      <c r="BW838" s="202" t="str">
        <f t="shared" si="548"/>
        <v>-</v>
      </c>
      <c r="BX838" s="187"/>
      <c r="BY838" s="197"/>
      <c r="BZ838" s="202" t="str">
        <f t="shared" si="549"/>
        <v>-</v>
      </c>
      <c r="CA838" s="187"/>
      <c r="CB838" s="197"/>
      <c r="CC838" s="202" t="str">
        <f t="shared" si="550"/>
        <v>-</v>
      </c>
      <c r="CD838" s="187"/>
      <c r="CE838" s="197"/>
      <c r="CF838" s="202" t="str">
        <f t="shared" si="551"/>
        <v>-</v>
      </c>
      <c r="CG838" s="187"/>
      <c r="CH838" s="197"/>
      <c r="CI838" s="202" t="str">
        <f t="shared" si="552"/>
        <v>-</v>
      </c>
      <c r="CJ838" s="187"/>
      <c r="CK838" s="197"/>
      <c r="CL838" s="202" t="str">
        <f t="shared" si="559"/>
        <v>-</v>
      </c>
      <c r="CM838" s="187"/>
      <c r="CN838" s="197"/>
      <c r="CO838" s="202" t="str">
        <f t="shared" si="560"/>
        <v>-</v>
      </c>
      <c r="CP838" s="187"/>
      <c r="CQ838" s="197"/>
      <c r="CR838" s="202" t="str">
        <f t="shared" si="553"/>
        <v>-</v>
      </c>
      <c r="CS838" s="187"/>
      <c r="CT838" s="197"/>
      <c r="CU838" s="202" t="str">
        <f t="shared" si="561"/>
        <v>-</v>
      </c>
      <c r="CV838" s="187"/>
      <c r="CW838" s="197"/>
      <c r="CX838" s="202" t="str">
        <f t="shared" si="562"/>
        <v>-</v>
      </c>
      <c r="CY838" s="187"/>
      <c r="CZ838" s="197"/>
      <c r="DA838" s="202" t="str">
        <f t="shared" si="554"/>
        <v>-</v>
      </c>
      <c r="DB838" s="187"/>
      <c r="DC838" s="197"/>
      <c r="DD838" s="202" t="str">
        <f t="shared" si="563"/>
        <v>-</v>
      </c>
      <c r="DE838" s="187"/>
      <c r="DF838" s="197"/>
      <c r="DG838" s="202" t="str">
        <f t="shared" si="564"/>
        <v>-</v>
      </c>
      <c r="DH838" s="187"/>
      <c r="DI838" s="103">
        <f t="shared" si="555"/>
        <v>3</v>
      </c>
      <c r="DJ838" s="103">
        <f t="shared" si="556"/>
        <v>1</v>
      </c>
      <c r="DK838" s="200">
        <f t="shared" si="565"/>
        <v>33.333333333333329</v>
      </c>
      <c r="DL838" s="201">
        <f t="shared" si="566"/>
        <v>2</v>
      </c>
    </row>
    <row r="839" spans="2:116" ht="24.95" customHeight="1">
      <c r="B839" s="48" t="s">
        <v>1599</v>
      </c>
      <c r="C839" s="48"/>
      <c r="D839" s="14" t="s">
        <v>2139</v>
      </c>
      <c r="E839" s="11" t="s">
        <v>2140</v>
      </c>
      <c r="F839" s="12" t="s">
        <v>992</v>
      </c>
      <c r="G839" s="12" t="s">
        <v>938</v>
      </c>
      <c r="H839" s="40" t="s">
        <v>523</v>
      </c>
      <c r="I839" s="41" t="s">
        <v>532</v>
      </c>
      <c r="J839" s="78" t="str">
        <f t="shared" si="528"/>
        <v xml:space="preserve">C4 </v>
      </c>
      <c r="K839" s="197" t="s">
        <v>1192</v>
      </c>
      <c r="L839" s="199" t="str">
        <f t="shared" si="557"/>
        <v>A</v>
      </c>
      <c r="M839" s="207">
        <v>42940</v>
      </c>
      <c r="N839" s="197" t="s">
        <v>1192</v>
      </c>
      <c r="O839" s="202" t="str">
        <f t="shared" si="530"/>
        <v>-</v>
      </c>
      <c r="P839" s="187"/>
      <c r="Q839" s="197" t="s">
        <v>1192</v>
      </c>
      <c r="R839" s="202" t="str">
        <f t="shared" si="531"/>
        <v>-</v>
      </c>
      <c r="S839" s="187"/>
      <c r="T839" s="197"/>
      <c r="U839" s="202" t="str">
        <f t="shared" si="532"/>
        <v>-</v>
      </c>
      <c r="V839" s="187"/>
      <c r="W839" s="197"/>
      <c r="X839" s="202" t="str">
        <f t="shared" si="533"/>
        <v>-</v>
      </c>
      <c r="Y839" s="187"/>
      <c r="Z839" s="197"/>
      <c r="AA839" s="202" t="str">
        <f t="shared" si="534"/>
        <v>-</v>
      </c>
      <c r="AB839" s="187"/>
      <c r="AC839" s="197"/>
      <c r="AD839" s="202" t="str">
        <f t="shared" si="558"/>
        <v>-</v>
      </c>
      <c r="AE839" s="187"/>
      <c r="AF839" s="197"/>
      <c r="AG839" s="202" t="str">
        <f t="shared" si="529"/>
        <v>-</v>
      </c>
      <c r="AH839" s="187"/>
      <c r="AI839" s="197"/>
      <c r="AJ839" s="202" t="str">
        <f t="shared" si="535"/>
        <v>-</v>
      </c>
      <c r="AK839" s="187"/>
      <c r="AL839" s="197"/>
      <c r="AM839" s="202" t="str">
        <f t="shared" si="536"/>
        <v>-</v>
      </c>
      <c r="AN839" s="187"/>
      <c r="AO839" s="197"/>
      <c r="AP839" s="202" t="str">
        <f t="shared" si="537"/>
        <v>-</v>
      </c>
      <c r="AQ839" s="187"/>
      <c r="AR839" s="197"/>
      <c r="AS839" s="202" t="str">
        <f t="shared" si="538"/>
        <v>-</v>
      </c>
      <c r="AT839" s="187"/>
      <c r="AU839" s="197"/>
      <c r="AV839" s="202" t="str">
        <f t="shared" si="539"/>
        <v>-</v>
      </c>
      <c r="AW839" s="187"/>
      <c r="AX839" s="197"/>
      <c r="AY839" s="202" t="str">
        <f t="shared" si="540"/>
        <v>-</v>
      </c>
      <c r="AZ839" s="187"/>
      <c r="BA839" s="197"/>
      <c r="BB839" s="202" t="str">
        <f t="shared" si="541"/>
        <v>-</v>
      </c>
      <c r="BC839" s="187"/>
      <c r="BD839" s="197"/>
      <c r="BE839" s="202" t="str">
        <f t="shared" si="542"/>
        <v>-</v>
      </c>
      <c r="BF839" s="187"/>
      <c r="BG839" s="197"/>
      <c r="BH839" s="202" t="str">
        <f t="shared" si="543"/>
        <v>-</v>
      </c>
      <c r="BI839" s="187"/>
      <c r="BJ839" s="197"/>
      <c r="BK839" s="202" t="str">
        <f t="shared" si="544"/>
        <v>-</v>
      </c>
      <c r="BL839" s="187"/>
      <c r="BM839" s="197"/>
      <c r="BN839" s="202" t="str">
        <f t="shared" si="545"/>
        <v>-</v>
      </c>
      <c r="BO839" s="187"/>
      <c r="BP839" s="197"/>
      <c r="BQ839" s="202" t="str">
        <f t="shared" si="546"/>
        <v>-</v>
      </c>
      <c r="BR839" s="187"/>
      <c r="BS839" s="197"/>
      <c r="BT839" s="202" t="str">
        <f t="shared" si="547"/>
        <v>-</v>
      </c>
      <c r="BU839" s="187"/>
      <c r="BV839" s="197"/>
      <c r="BW839" s="202" t="str">
        <f t="shared" si="548"/>
        <v>-</v>
      </c>
      <c r="BX839" s="187"/>
      <c r="BY839" s="197"/>
      <c r="BZ839" s="202" t="str">
        <f t="shared" si="549"/>
        <v>-</v>
      </c>
      <c r="CA839" s="187"/>
      <c r="CB839" s="197"/>
      <c r="CC839" s="202" t="str">
        <f t="shared" si="550"/>
        <v>-</v>
      </c>
      <c r="CD839" s="187"/>
      <c r="CE839" s="197"/>
      <c r="CF839" s="202" t="str">
        <f t="shared" si="551"/>
        <v>-</v>
      </c>
      <c r="CG839" s="187"/>
      <c r="CH839" s="197"/>
      <c r="CI839" s="202" t="str">
        <f t="shared" si="552"/>
        <v>-</v>
      </c>
      <c r="CJ839" s="187"/>
      <c r="CK839" s="197"/>
      <c r="CL839" s="202" t="str">
        <f t="shared" si="559"/>
        <v>-</v>
      </c>
      <c r="CM839" s="187"/>
      <c r="CN839" s="197"/>
      <c r="CO839" s="202" t="str">
        <f t="shared" si="560"/>
        <v>-</v>
      </c>
      <c r="CP839" s="187"/>
      <c r="CQ839" s="197"/>
      <c r="CR839" s="202" t="str">
        <f t="shared" si="553"/>
        <v>-</v>
      </c>
      <c r="CS839" s="187"/>
      <c r="CT839" s="197"/>
      <c r="CU839" s="202" t="str">
        <f t="shared" si="561"/>
        <v>-</v>
      </c>
      <c r="CV839" s="187"/>
      <c r="CW839" s="197"/>
      <c r="CX839" s="202" t="str">
        <f t="shared" si="562"/>
        <v>-</v>
      </c>
      <c r="CY839" s="187"/>
      <c r="CZ839" s="197"/>
      <c r="DA839" s="202" t="str">
        <f t="shared" si="554"/>
        <v>-</v>
      </c>
      <c r="DB839" s="187"/>
      <c r="DC839" s="197"/>
      <c r="DD839" s="202" t="str">
        <f t="shared" si="563"/>
        <v>-</v>
      </c>
      <c r="DE839" s="187"/>
      <c r="DF839" s="197"/>
      <c r="DG839" s="202" t="str">
        <f t="shared" si="564"/>
        <v>-</v>
      </c>
      <c r="DH839" s="187"/>
      <c r="DI839" s="103">
        <f t="shared" si="555"/>
        <v>3</v>
      </c>
      <c r="DJ839" s="103">
        <f t="shared" si="556"/>
        <v>1</v>
      </c>
      <c r="DK839" s="200">
        <f t="shared" si="565"/>
        <v>33.333333333333329</v>
      </c>
      <c r="DL839" s="201">
        <f t="shared" si="566"/>
        <v>2</v>
      </c>
    </row>
    <row r="840" spans="2:116" ht="24.95" customHeight="1">
      <c r="B840" s="48" t="s">
        <v>1599</v>
      </c>
      <c r="C840" s="48"/>
      <c r="D840" s="14" t="s">
        <v>2141</v>
      </c>
      <c r="E840" s="11" t="s">
        <v>2142</v>
      </c>
      <c r="F840" s="12" t="s">
        <v>992</v>
      </c>
      <c r="G840" s="12" t="s">
        <v>938</v>
      </c>
      <c r="H840" s="40" t="s">
        <v>523</v>
      </c>
      <c r="I840" s="41" t="s">
        <v>532</v>
      </c>
      <c r="J840" s="78" t="str">
        <f t="shared" si="528"/>
        <v xml:space="preserve">C4 </v>
      </c>
      <c r="K840" s="197" t="s">
        <v>1192</v>
      </c>
      <c r="L840" s="199" t="str">
        <f t="shared" si="557"/>
        <v>A</v>
      </c>
      <c r="M840" s="207">
        <v>42940</v>
      </c>
      <c r="N840" s="197" t="s">
        <v>1192</v>
      </c>
      <c r="O840" s="202" t="str">
        <f t="shared" si="530"/>
        <v>-</v>
      </c>
      <c r="P840" s="187"/>
      <c r="Q840" s="197" t="s">
        <v>1192</v>
      </c>
      <c r="R840" s="202" t="str">
        <f t="shared" si="531"/>
        <v>-</v>
      </c>
      <c r="S840" s="187"/>
      <c r="T840" s="197"/>
      <c r="U840" s="202" t="str">
        <f t="shared" si="532"/>
        <v>-</v>
      </c>
      <c r="V840" s="187"/>
      <c r="W840" s="197"/>
      <c r="X840" s="202" t="str">
        <f t="shared" si="533"/>
        <v>-</v>
      </c>
      <c r="Y840" s="187"/>
      <c r="Z840" s="197"/>
      <c r="AA840" s="202" t="str">
        <f t="shared" si="534"/>
        <v>-</v>
      </c>
      <c r="AB840" s="187"/>
      <c r="AC840" s="197"/>
      <c r="AD840" s="202" t="str">
        <f t="shared" si="558"/>
        <v>-</v>
      </c>
      <c r="AE840" s="187"/>
      <c r="AF840" s="197"/>
      <c r="AG840" s="202" t="str">
        <f t="shared" si="529"/>
        <v>-</v>
      </c>
      <c r="AH840" s="187"/>
      <c r="AI840" s="197"/>
      <c r="AJ840" s="202" t="str">
        <f t="shared" si="535"/>
        <v>-</v>
      </c>
      <c r="AK840" s="187"/>
      <c r="AL840" s="197"/>
      <c r="AM840" s="202" t="str">
        <f t="shared" si="536"/>
        <v>-</v>
      </c>
      <c r="AN840" s="187"/>
      <c r="AO840" s="197"/>
      <c r="AP840" s="202" t="str">
        <f t="shared" si="537"/>
        <v>-</v>
      </c>
      <c r="AQ840" s="187"/>
      <c r="AR840" s="197"/>
      <c r="AS840" s="202" t="str">
        <f t="shared" si="538"/>
        <v>-</v>
      </c>
      <c r="AT840" s="187"/>
      <c r="AU840" s="197"/>
      <c r="AV840" s="202" t="str">
        <f t="shared" si="539"/>
        <v>-</v>
      </c>
      <c r="AW840" s="187"/>
      <c r="AX840" s="197"/>
      <c r="AY840" s="202" t="str">
        <f t="shared" si="540"/>
        <v>-</v>
      </c>
      <c r="AZ840" s="187"/>
      <c r="BA840" s="197"/>
      <c r="BB840" s="202" t="str">
        <f t="shared" si="541"/>
        <v>-</v>
      </c>
      <c r="BC840" s="187"/>
      <c r="BD840" s="197"/>
      <c r="BE840" s="202" t="str">
        <f t="shared" si="542"/>
        <v>-</v>
      </c>
      <c r="BF840" s="187"/>
      <c r="BG840" s="197"/>
      <c r="BH840" s="202" t="str">
        <f t="shared" si="543"/>
        <v>-</v>
      </c>
      <c r="BI840" s="187"/>
      <c r="BJ840" s="197"/>
      <c r="BK840" s="202" t="str">
        <f t="shared" si="544"/>
        <v>-</v>
      </c>
      <c r="BL840" s="187"/>
      <c r="BM840" s="197"/>
      <c r="BN840" s="202" t="str">
        <f t="shared" si="545"/>
        <v>-</v>
      </c>
      <c r="BO840" s="187"/>
      <c r="BP840" s="197"/>
      <c r="BQ840" s="202" t="str">
        <f t="shared" si="546"/>
        <v>-</v>
      </c>
      <c r="BR840" s="187"/>
      <c r="BS840" s="197"/>
      <c r="BT840" s="202" t="str">
        <f t="shared" si="547"/>
        <v>-</v>
      </c>
      <c r="BU840" s="187"/>
      <c r="BV840" s="197"/>
      <c r="BW840" s="202" t="str">
        <f t="shared" si="548"/>
        <v>-</v>
      </c>
      <c r="BX840" s="187"/>
      <c r="BY840" s="197"/>
      <c r="BZ840" s="202" t="str">
        <f t="shared" si="549"/>
        <v>-</v>
      </c>
      <c r="CA840" s="187"/>
      <c r="CB840" s="197"/>
      <c r="CC840" s="202" t="str">
        <f t="shared" si="550"/>
        <v>-</v>
      </c>
      <c r="CD840" s="187"/>
      <c r="CE840" s="197"/>
      <c r="CF840" s="202" t="str">
        <f t="shared" si="551"/>
        <v>-</v>
      </c>
      <c r="CG840" s="187"/>
      <c r="CH840" s="197"/>
      <c r="CI840" s="202" t="str">
        <f t="shared" si="552"/>
        <v>-</v>
      </c>
      <c r="CJ840" s="187"/>
      <c r="CK840" s="197"/>
      <c r="CL840" s="202" t="str">
        <f t="shared" si="559"/>
        <v>-</v>
      </c>
      <c r="CM840" s="187"/>
      <c r="CN840" s="197"/>
      <c r="CO840" s="202" t="str">
        <f t="shared" si="560"/>
        <v>-</v>
      </c>
      <c r="CP840" s="187"/>
      <c r="CQ840" s="197"/>
      <c r="CR840" s="202" t="str">
        <f t="shared" si="553"/>
        <v>-</v>
      </c>
      <c r="CS840" s="187"/>
      <c r="CT840" s="197"/>
      <c r="CU840" s="202" t="str">
        <f t="shared" si="561"/>
        <v>-</v>
      </c>
      <c r="CV840" s="187"/>
      <c r="CW840" s="197"/>
      <c r="CX840" s="202" t="str">
        <f t="shared" si="562"/>
        <v>-</v>
      </c>
      <c r="CY840" s="187"/>
      <c r="CZ840" s="197"/>
      <c r="DA840" s="202" t="str">
        <f t="shared" si="554"/>
        <v>-</v>
      </c>
      <c r="DB840" s="187"/>
      <c r="DC840" s="197"/>
      <c r="DD840" s="202" t="str">
        <f t="shared" si="563"/>
        <v>-</v>
      </c>
      <c r="DE840" s="187"/>
      <c r="DF840" s="197"/>
      <c r="DG840" s="202" t="str">
        <f t="shared" si="564"/>
        <v>-</v>
      </c>
      <c r="DH840" s="187"/>
      <c r="DI840" s="103">
        <f t="shared" si="555"/>
        <v>3</v>
      </c>
      <c r="DJ840" s="103">
        <f t="shared" si="556"/>
        <v>1</v>
      </c>
      <c r="DK840" s="200">
        <f t="shared" si="565"/>
        <v>33.333333333333329</v>
      </c>
      <c r="DL840" s="201">
        <f t="shared" si="566"/>
        <v>2</v>
      </c>
    </row>
    <row r="841" spans="2:116" ht="24.95" customHeight="1">
      <c r="B841" s="48"/>
      <c r="C841" s="14" t="s">
        <v>2143</v>
      </c>
      <c r="D841" s="14" t="s">
        <v>2327</v>
      </c>
      <c r="E841" s="11" t="s">
        <v>2144</v>
      </c>
      <c r="F841" s="12" t="s">
        <v>992</v>
      </c>
      <c r="G841" s="12" t="s">
        <v>938</v>
      </c>
      <c r="H841" s="40" t="s">
        <v>523</v>
      </c>
      <c r="I841" s="41" t="s">
        <v>532</v>
      </c>
      <c r="J841" s="78" t="str">
        <f t="shared" si="528"/>
        <v xml:space="preserve">C4 </v>
      </c>
      <c r="K841" s="197" t="s">
        <v>1192</v>
      </c>
      <c r="L841" s="199" t="str">
        <f t="shared" si="557"/>
        <v>A</v>
      </c>
      <c r="M841" s="207">
        <v>42940</v>
      </c>
      <c r="N841" s="197" t="s">
        <v>1192</v>
      </c>
      <c r="O841" s="202" t="str">
        <f t="shared" si="530"/>
        <v>-</v>
      </c>
      <c r="P841" s="187"/>
      <c r="Q841" s="197" t="s">
        <v>1192</v>
      </c>
      <c r="R841" s="202" t="str">
        <f t="shared" si="531"/>
        <v>-</v>
      </c>
      <c r="S841" s="187"/>
      <c r="T841" s="197"/>
      <c r="U841" s="202" t="str">
        <f t="shared" si="532"/>
        <v>-</v>
      </c>
      <c r="V841" s="187"/>
      <c r="W841" s="197"/>
      <c r="X841" s="202" t="str">
        <f t="shared" si="533"/>
        <v>-</v>
      </c>
      <c r="Y841" s="187"/>
      <c r="Z841" s="197"/>
      <c r="AA841" s="202" t="str">
        <f t="shared" si="534"/>
        <v>-</v>
      </c>
      <c r="AB841" s="187"/>
      <c r="AC841" s="197"/>
      <c r="AD841" s="202" t="str">
        <f t="shared" si="558"/>
        <v>-</v>
      </c>
      <c r="AE841" s="187"/>
      <c r="AF841" s="197"/>
      <c r="AG841" s="202" t="str">
        <f t="shared" si="529"/>
        <v>-</v>
      </c>
      <c r="AH841" s="187"/>
      <c r="AI841" s="197"/>
      <c r="AJ841" s="202" t="str">
        <f t="shared" si="535"/>
        <v>-</v>
      </c>
      <c r="AK841" s="187"/>
      <c r="AL841" s="197"/>
      <c r="AM841" s="202" t="str">
        <f t="shared" si="536"/>
        <v>-</v>
      </c>
      <c r="AN841" s="187"/>
      <c r="AO841" s="197"/>
      <c r="AP841" s="202" t="str">
        <f t="shared" si="537"/>
        <v>-</v>
      </c>
      <c r="AQ841" s="187"/>
      <c r="AR841" s="197"/>
      <c r="AS841" s="202" t="str">
        <f t="shared" si="538"/>
        <v>-</v>
      </c>
      <c r="AT841" s="187"/>
      <c r="AU841" s="197"/>
      <c r="AV841" s="202" t="str">
        <f t="shared" si="539"/>
        <v>-</v>
      </c>
      <c r="AW841" s="187"/>
      <c r="AX841" s="197"/>
      <c r="AY841" s="202" t="str">
        <f t="shared" si="540"/>
        <v>-</v>
      </c>
      <c r="AZ841" s="187"/>
      <c r="BA841" s="197"/>
      <c r="BB841" s="202" t="str">
        <f t="shared" si="541"/>
        <v>-</v>
      </c>
      <c r="BC841" s="187"/>
      <c r="BD841" s="197"/>
      <c r="BE841" s="202" t="str">
        <f t="shared" si="542"/>
        <v>-</v>
      </c>
      <c r="BF841" s="187"/>
      <c r="BG841" s="197"/>
      <c r="BH841" s="202" t="str">
        <f t="shared" si="543"/>
        <v>-</v>
      </c>
      <c r="BI841" s="187"/>
      <c r="BJ841" s="197"/>
      <c r="BK841" s="202" t="str">
        <f t="shared" si="544"/>
        <v>-</v>
      </c>
      <c r="BL841" s="187"/>
      <c r="BM841" s="197"/>
      <c r="BN841" s="202" t="str">
        <f t="shared" si="545"/>
        <v>-</v>
      </c>
      <c r="BO841" s="187"/>
      <c r="BP841" s="197"/>
      <c r="BQ841" s="202" t="str">
        <f t="shared" si="546"/>
        <v>-</v>
      </c>
      <c r="BR841" s="187"/>
      <c r="BS841" s="197"/>
      <c r="BT841" s="202" t="str">
        <f t="shared" si="547"/>
        <v>-</v>
      </c>
      <c r="BU841" s="187"/>
      <c r="BV841" s="197"/>
      <c r="BW841" s="202" t="str">
        <f t="shared" si="548"/>
        <v>-</v>
      </c>
      <c r="BX841" s="187"/>
      <c r="BY841" s="197"/>
      <c r="BZ841" s="202" t="str">
        <f t="shared" si="549"/>
        <v>-</v>
      </c>
      <c r="CA841" s="187"/>
      <c r="CB841" s="197"/>
      <c r="CC841" s="202" t="str">
        <f t="shared" si="550"/>
        <v>-</v>
      </c>
      <c r="CD841" s="187"/>
      <c r="CE841" s="197"/>
      <c r="CF841" s="202" t="str">
        <f t="shared" si="551"/>
        <v>-</v>
      </c>
      <c r="CG841" s="187"/>
      <c r="CH841" s="197"/>
      <c r="CI841" s="202" t="str">
        <f t="shared" si="552"/>
        <v>-</v>
      </c>
      <c r="CJ841" s="187"/>
      <c r="CK841" s="197"/>
      <c r="CL841" s="202" t="str">
        <f t="shared" si="559"/>
        <v>-</v>
      </c>
      <c r="CM841" s="187"/>
      <c r="CN841" s="197"/>
      <c r="CO841" s="202" t="str">
        <f t="shared" si="560"/>
        <v>-</v>
      </c>
      <c r="CP841" s="187"/>
      <c r="CQ841" s="197"/>
      <c r="CR841" s="202" t="str">
        <f t="shared" si="553"/>
        <v>-</v>
      </c>
      <c r="CS841" s="187"/>
      <c r="CT841" s="197"/>
      <c r="CU841" s="202" t="str">
        <f t="shared" si="561"/>
        <v>-</v>
      </c>
      <c r="CV841" s="187"/>
      <c r="CW841" s="197"/>
      <c r="CX841" s="202" t="str">
        <f t="shared" si="562"/>
        <v>-</v>
      </c>
      <c r="CY841" s="187"/>
      <c r="CZ841" s="197"/>
      <c r="DA841" s="202" t="str">
        <f t="shared" si="554"/>
        <v>-</v>
      </c>
      <c r="DB841" s="187"/>
      <c r="DC841" s="197"/>
      <c r="DD841" s="202" t="str">
        <f t="shared" si="563"/>
        <v>-</v>
      </c>
      <c r="DE841" s="187"/>
      <c r="DF841" s="197"/>
      <c r="DG841" s="202" t="str">
        <f t="shared" si="564"/>
        <v>-</v>
      </c>
      <c r="DH841" s="187"/>
      <c r="DI841" s="103">
        <f t="shared" si="555"/>
        <v>3</v>
      </c>
      <c r="DJ841" s="103">
        <f t="shared" si="556"/>
        <v>1</v>
      </c>
      <c r="DK841" s="200">
        <f t="shared" si="565"/>
        <v>33.333333333333329</v>
      </c>
      <c r="DL841" s="201">
        <f t="shared" si="566"/>
        <v>2</v>
      </c>
    </row>
    <row r="842" spans="2:116" ht="24.95" customHeight="1">
      <c r="B842" s="48" t="s">
        <v>1599</v>
      </c>
      <c r="C842" s="14" t="s">
        <v>2145</v>
      </c>
      <c r="D842" s="14" t="s">
        <v>2328</v>
      </c>
      <c r="E842" s="11" t="s">
        <v>2146</v>
      </c>
      <c r="F842" s="12" t="s">
        <v>989</v>
      </c>
      <c r="G842" s="12" t="s">
        <v>994</v>
      </c>
      <c r="H842" s="40" t="s">
        <v>523</v>
      </c>
      <c r="I842" s="41" t="s">
        <v>532</v>
      </c>
      <c r="J842" s="78" t="str">
        <f t="shared" si="528"/>
        <v xml:space="preserve">C4 </v>
      </c>
      <c r="K842" s="197" t="s">
        <v>1192</v>
      </c>
      <c r="L842" s="199" t="str">
        <f t="shared" si="557"/>
        <v>A</v>
      </c>
      <c r="M842" s="207">
        <v>42940</v>
      </c>
      <c r="N842" s="197" t="s">
        <v>1192</v>
      </c>
      <c r="O842" s="202" t="str">
        <f t="shared" si="530"/>
        <v>-</v>
      </c>
      <c r="P842" s="187"/>
      <c r="Q842" s="197" t="s">
        <v>1192</v>
      </c>
      <c r="R842" s="202" t="str">
        <f t="shared" si="531"/>
        <v>-</v>
      </c>
      <c r="S842" s="187"/>
      <c r="T842" s="197"/>
      <c r="U842" s="202" t="str">
        <f t="shared" si="532"/>
        <v>-</v>
      </c>
      <c r="V842" s="187"/>
      <c r="W842" s="197"/>
      <c r="X842" s="202" t="str">
        <f t="shared" si="533"/>
        <v>-</v>
      </c>
      <c r="Y842" s="187"/>
      <c r="Z842" s="197"/>
      <c r="AA842" s="202" t="str">
        <f t="shared" si="534"/>
        <v>-</v>
      </c>
      <c r="AB842" s="187"/>
      <c r="AC842" s="197"/>
      <c r="AD842" s="202" t="str">
        <f t="shared" si="558"/>
        <v>-</v>
      </c>
      <c r="AE842" s="187"/>
      <c r="AF842" s="197"/>
      <c r="AG842" s="202" t="str">
        <f t="shared" si="529"/>
        <v>-</v>
      </c>
      <c r="AH842" s="187"/>
      <c r="AI842" s="197"/>
      <c r="AJ842" s="202" t="str">
        <f t="shared" si="535"/>
        <v>-</v>
      </c>
      <c r="AK842" s="187"/>
      <c r="AL842" s="197"/>
      <c r="AM842" s="202" t="str">
        <f t="shared" si="536"/>
        <v>-</v>
      </c>
      <c r="AN842" s="187"/>
      <c r="AO842" s="197"/>
      <c r="AP842" s="202" t="str">
        <f t="shared" si="537"/>
        <v>-</v>
      </c>
      <c r="AQ842" s="187"/>
      <c r="AR842" s="197"/>
      <c r="AS842" s="202" t="str">
        <f t="shared" si="538"/>
        <v>-</v>
      </c>
      <c r="AT842" s="187"/>
      <c r="AU842" s="197"/>
      <c r="AV842" s="202" t="str">
        <f t="shared" si="539"/>
        <v>-</v>
      </c>
      <c r="AW842" s="187"/>
      <c r="AX842" s="197"/>
      <c r="AY842" s="202" t="str">
        <f t="shared" si="540"/>
        <v>-</v>
      </c>
      <c r="AZ842" s="187"/>
      <c r="BA842" s="197"/>
      <c r="BB842" s="202" t="str">
        <f t="shared" si="541"/>
        <v>-</v>
      </c>
      <c r="BC842" s="187"/>
      <c r="BD842" s="197"/>
      <c r="BE842" s="202" t="str">
        <f t="shared" si="542"/>
        <v>-</v>
      </c>
      <c r="BF842" s="187"/>
      <c r="BG842" s="197"/>
      <c r="BH842" s="202" t="str">
        <f t="shared" si="543"/>
        <v>-</v>
      </c>
      <c r="BI842" s="187"/>
      <c r="BJ842" s="197"/>
      <c r="BK842" s="202" t="str">
        <f t="shared" si="544"/>
        <v>-</v>
      </c>
      <c r="BL842" s="187"/>
      <c r="BM842" s="197"/>
      <c r="BN842" s="202" t="str">
        <f t="shared" si="545"/>
        <v>-</v>
      </c>
      <c r="BO842" s="187"/>
      <c r="BP842" s="197"/>
      <c r="BQ842" s="202" t="str">
        <f t="shared" si="546"/>
        <v>-</v>
      </c>
      <c r="BR842" s="187"/>
      <c r="BS842" s="197"/>
      <c r="BT842" s="202" t="str">
        <f t="shared" si="547"/>
        <v>-</v>
      </c>
      <c r="BU842" s="187"/>
      <c r="BV842" s="197"/>
      <c r="BW842" s="202" t="str">
        <f t="shared" si="548"/>
        <v>-</v>
      </c>
      <c r="BX842" s="187"/>
      <c r="BY842" s="197"/>
      <c r="BZ842" s="202" t="str">
        <f t="shared" si="549"/>
        <v>-</v>
      </c>
      <c r="CA842" s="187"/>
      <c r="CB842" s="197"/>
      <c r="CC842" s="202" t="str">
        <f t="shared" si="550"/>
        <v>-</v>
      </c>
      <c r="CD842" s="187"/>
      <c r="CE842" s="197"/>
      <c r="CF842" s="202" t="str">
        <f t="shared" si="551"/>
        <v>-</v>
      </c>
      <c r="CG842" s="187"/>
      <c r="CH842" s="197"/>
      <c r="CI842" s="202" t="str">
        <f t="shared" si="552"/>
        <v>-</v>
      </c>
      <c r="CJ842" s="187"/>
      <c r="CK842" s="197"/>
      <c r="CL842" s="202" t="str">
        <f t="shared" si="559"/>
        <v>-</v>
      </c>
      <c r="CM842" s="187"/>
      <c r="CN842" s="197"/>
      <c r="CO842" s="202" t="str">
        <f t="shared" si="560"/>
        <v>-</v>
      </c>
      <c r="CP842" s="187"/>
      <c r="CQ842" s="197"/>
      <c r="CR842" s="202" t="str">
        <f t="shared" si="553"/>
        <v>-</v>
      </c>
      <c r="CS842" s="187"/>
      <c r="CT842" s="197"/>
      <c r="CU842" s="202" t="str">
        <f t="shared" si="561"/>
        <v>-</v>
      </c>
      <c r="CV842" s="187"/>
      <c r="CW842" s="197"/>
      <c r="CX842" s="202" t="str">
        <f t="shared" si="562"/>
        <v>-</v>
      </c>
      <c r="CY842" s="187"/>
      <c r="CZ842" s="197"/>
      <c r="DA842" s="202" t="str">
        <f t="shared" si="554"/>
        <v>-</v>
      </c>
      <c r="DB842" s="187"/>
      <c r="DC842" s="197"/>
      <c r="DD842" s="202" t="str">
        <f t="shared" si="563"/>
        <v>-</v>
      </c>
      <c r="DE842" s="187"/>
      <c r="DF842" s="197"/>
      <c r="DG842" s="202" t="str">
        <f t="shared" si="564"/>
        <v>-</v>
      </c>
      <c r="DH842" s="187"/>
      <c r="DI842" s="103">
        <f t="shared" si="555"/>
        <v>3</v>
      </c>
      <c r="DJ842" s="103">
        <f t="shared" si="556"/>
        <v>1</v>
      </c>
      <c r="DK842" s="200">
        <f t="shared" si="565"/>
        <v>33.333333333333329</v>
      </c>
      <c r="DL842" s="201">
        <f t="shared" si="566"/>
        <v>2</v>
      </c>
    </row>
    <row r="843" spans="2:116" ht="24.95" customHeight="1">
      <c r="B843" s="48"/>
      <c r="C843" s="14" t="s">
        <v>2147</v>
      </c>
      <c r="D843" s="14" t="s">
        <v>2329</v>
      </c>
      <c r="E843" s="11" t="s">
        <v>2148</v>
      </c>
      <c r="F843" s="12" t="s">
        <v>989</v>
      </c>
      <c r="G843" s="12" t="s">
        <v>994</v>
      </c>
      <c r="H843" s="40" t="s">
        <v>523</v>
      </c>
      <c r="I843" s="41" t="s">
        <v>532</v>
      </c>
      <c r="J843" s="78" t="str">
        <f t="shared" si="528"/>
        <v xml:space="preserve">C4 </v>
      </c>
      <c r="K843" s="197" t="s">
        <v>1192</v>
      </c>
      <c r="L843" s="199" t="str">
        <f t="shared" si="557"/>
        <v>A</v>
      </c>
      <c r="M843" s="207">
        <v>42940</v>
      </c>
      <c r="N843" s="197" t="s">
        <v>1192</v>
      </c>
      <c r="O843" s="202" t="str">
        <f t="shared" si="530"/>
        <v>-</v>
      </c>
      <c r="P843" s="187"/>
      <c r="Q843" s="197" t="s">
        <v>1192</v>
      </c>
      <c r="R843" s="202" t="str">
        <f t="shared" si="531"/>
        <v>-</v>
      </c>
      <c r="S843" s="187"/>
      <c r="T843" s="197"/>
      <c r="U843" s="202" t="str">
        <f t="shared" si="532"/>
        <v>-</v>
      </c>
      <c r="V843" s="187"/>
      <c r="W843" s="197"/>
      <c r="X843" s="202" t="str">
        <f t="shared" si="533"/>
        <v>-</v>
      </c>
      <c r="Y843" s="187"/>
      <c r="Z843" s="197"/>
      <c r="AA843" s="202" t="str">
        <f t="shared" si="534"/>
        <v>-</v>
      </c>
      <c r="AB843" s="187"/>
      <c r="AC843" s="197"/>
      <c r="AD843" s="202" t="str">
        <f t="shared" si="558"/>
        <v>-</v>
      </c>
      <c r="AE843" s="187"/>
      <c r="AF843" s="197"/>
      <c r="AG843" s="202" t="str">
        <f t="shared" si="529"/>
        <v>-</v>
      </c>
      <c r="AH843" s="187"/>
      <c r="AI843" s="197"/>
      <c r="AJ843" s="202" t="str">
        <f t="shared" si="535"/>
        <v>-</v>
      </c>
      <c r="AK843" s="187"/>
      <c r="AL843" s="197"/>
      <c r="AM843" s="202" t="str">
        <f t="shared" si="536"/>
        <v>-</v>
      </c>
      <c r="AN843" s="187"/>
      <c r="AO843" s="197"/>
      <c r="AP843" s="202" t="str">
        <f t="shared" si="537"/>
        <v>-</v>
      </c>
      <c r="AQ843" s="187"/>
      <c r="AR843" s="197"/>
      <c r="AS843" s="202" t="str">
        <f t="shared" si="538"/>
        <v>-</v>
      </c>
      <c r="AT843" s="187"/>
      <c r="AU843" s="197"/>
      <c r="AV843" s="202" t="str">
        <f t="shared" si="539"/>
        <v>-</v>
      </c>
      <c r="AW843" s="187"/>
      <c r="AX843" s="197"/>
      <c r="AY843" s="202" t="str">
        <f t="shared" si="540"/>
        <v>-</v>
      </c>
      <c r="AZ843" s="187"/>
      <c r="BA843" s="197"/>
      <c r="BB843" s="202" t="str">
        <f t="shared" si="541"/>
        <v>-</v>
      </c>
      <c r="BC843" s="187"/>
      <c r="BD843" s="197"/>
      <c r="BE843" s="202" t="str">
        <f t="shared" si="542"/>
        <v>-</v>
      </c>
      <c r="BF843" s="187"/>
      <c r="BG843" s="197"/>
      <c r="BH843" s="202" t="str">
        <f t="shared" si="543"/>
        <v>-</v>
      </c>
      <c r="BI843" s="187"/>
      <c r="BJ843" s="197"/>
      <c r="BK843" s="202" t="str">
        <f t="shared" si="544"/>
        <v>-</v>
      </c>
      <c r="BL843" s="187"/>
      <c r="BM843" s="197"/>
      <c r="BN843" s="202" t="str">
        <f t="shared" si="545"/>
        <v>-</v>
      </c>
      <c r="BO843" s="187"/>
      <c r="BP843" s="197"/>
      <c r="BQ843" s="202" t="str">
        <f t="shared" si="546"/>
        <v>-</v>
      </c>
      <c r="BR843" s="187"/>
      <c r="BS843" s="197"/>
      <c r="BT843" s="202" t="str">
        <f t="shared" si="547"/>
        <v>-</v>
      </c>
      <c r="BU843" s="187"/>
      <c r="BV843" s="197"/>
      <c r="BW843" s="202" t="str">
        <f t="shared" si="548"/>
        <v>-</v>
      </c>
      <c r="BX843" s="187"/>
      <c r="BY843" s="197"/>
      <c r="BZ843" s="202" t="str">
        <f t="shared" si="549"/>
        <v>-</v>
      </c>
      <c r="CA843" s="187"/>
      <c r="CB843" s="197"/>
      <c r="CC843" s="202" t="str">
        <f t="shared" si="550"/>
        <v>-</v>
      </c>
      <c r="CD843" s="187"/>
      <c r="CE843" s="197"/>
      <c r="CF843" s="202" t="str">
        <f t="shared" si="551"/>
        <v>-</v>
      </c>
      <c r="CG843" s="187"/>
      <c r="CH843" s="197"/>
      <c r="CI843" s="202" t="str">
        <f t="shared" si="552"/>
        <v>-</v>
      </c>
      <c r="CJ843" s="187"/>
      <c r="CK843" s="197"/>
      <c r="CL843" s="202" t="str">
        <f t="shared" si="559"/>
        <v>-</v>
      </c>
      <c r="CM843" s="187"/>
      <c r="CN843" s="197"/>
      <c r="CO843" s="202" t="str">
        <f t="shared" si="560"/>
        <v>-</v>
      </c>
      <c r="CP843" s="187"/>
      <c r="CQ843" s="197"/>
      <c r="CR843" s="202" t="str">
        <f t="shared" si="553"/>
        <v>-</v>
      </c>
      <c r="CS843" s="187"/>
      <c r="CT843" s="197"/>
      <c r="CU843" s="202" t="str">
        <f t="shared" si="561"/>
        <v>-</v>
      </c>
      <c r="CV843" s="187"/>
      <c r="CW843" s="197"/>
      <c r="CX843" s="202" t="str">
        <f t="shared" si="562"/>
        <v>-</v>
      </c>
      <c r="CY843" s="187"/>
      <c r="CZ843" s="197"/>
      <c r="DA843" s="202" t="str">
        <f t="shared" si="554"/>
        <v>-</v>
      </c>
      <c r="DB843" s="187"/>
      <c r="DC843" s="197"/>
      <c r="DD843" s="202" t="str">
        <f t="shared" si="563"/>
        <v>-</v>
      </c>
      <c r="DE843" s="187"/>
      <c r="DF843" s="197"/>
      <c r="DG843" s="202" t="str">
        <f t="shared" si="564"/>
        <v>-</v>
      </c>
      <c r="DH843" s="187"/>
      <c r="DI843" s="103">
        <f t="shared" si="555"/>
        <v>3</v>
      </c>
      <c r="DJ843" s="103">
        <f t="shared" si="556"/>
        <v>1</v>
      </c>
      <c r="DK843" s="200">
        <f t="shared" si="565"/>
        <v>33.333333333333329</v>
      </c>
      <c r="DL843" s="201">
        <f t="shared" si="566"/>
        <v>2</v>
      </c>
    </row>
    <row r="844" spans="2:116" ht="24.95" customHeight="1">
      <c r="B844" s="48"/>
      <c r="C844" s="14" t="s">
        <v>2149</v>
      </c>
      <c r="D844" s="14" t="s">
        <v>2330</v>
      </c>
      <c r="E844" s="11" t="s">
        <v>2150</v>
      </c>
      <c r="F844" s="12" t="s">
        <v>989</v>
      </c>
      <c r="G844" s="12" t="s">
        <v>994</v>
      </c>
      <c r="H844" s="40" t="s">
        <v>523</v>
      </c>
      <c r="I844" s="41" t="s">
        <v>532</v>
      </c>
      <c r="J844" s="78" t="str">
        <f t="shared" si="528"/>
        <v xml:space="preserve">C4 </v>
      </c>
      <c r="K844" s="197" t="s">
        <v>1192</v>
      </c>
      <c r="L844" s="199" t="str">
        <f t="shared" si="557"/>
        <v>A</v>
      </c>
      <c r="M844" s="207">
        <v>42940</v>
      </c>
      <c r="N844" s="197" t="s">
        <v>1192</v>
      </c>
      <c r="O844" s="202" t="str">
        <f t="shared" si="530"/>
        <v>-</v>
      </c>
      <c r="P844" s="187"/>
      <c r="Q844" s="197" t="s">
        <v>1192</v>
      </c>
      <c r="R844" s="202" t="str">
        <f t="shared" si="531"/>
        <v>-</v>
      </c>
      <c r="S844" s="187"/>
      <c r="T844" s="197"/>
      <c r="U844" s="202" t="str">
        <f t="shared" si="532"/>
        <v>-</v>
      </c>
      <c r="V844" s="187"/>
      <c r="W844" s="197"/>
      <c r="X844" s="202" t="str">
        <f t="shared" si="533"/>
        <v>-</v>
      </c>
      <c r="Y844" s="187"/>
      <c r="Z844" s="197"/>
      <c r="AA844" s="202" t="str">
        <f t="shared" si="534"/>
        <v>-</v>
      </c>
      <c r="AB844" s="187"/>
      <c r="AC844" s="197"/>
      <c r="AD844" s="202" t="str">
        <f t="shared" si="558"/>
        <v>-</v>
      </c>
      <c r="AE844" s="187"/>
      <c r="AF844" s="197"/>
      <c r="AG844" s="202" t="str">
        <f t="shared" si="529"/>
        <v>-</v>
      </c>
      <c r="AH844" s="187"/>
      <c r="AI844" s="197"/>
      <c r="AJ844" s="202" t="str">
        <f t="shared" si="535"/>
        <v>-</v>
      </c>
      <c r="AK844" s="187"/>
      <c r="AL844" s="197"/>
      <c r="AM844" s="202" t="str">
        <f t="shared" si="536"/>
        <v>-</v>
      </c>
      <c r="AN844" s="187"/>
      <c r="AO844" s="197"/>
      <c r="AP844" s="202" t="str">
        <f t="shared" si="537"/>
        <v>-</v>
      </c>
      <c r="AQ844" s="187"/>
      <c r="AR844" s="197"/>
      <c r="AS844" s="202" t="str">
        <f t="shared" si="538"/>
        <v>-</v>
      </c>
      <c r="AT844" s="187"/>
      <c r="AU844" s="197"/>
      <c r="AV844" s="202" t="str">
        <f t="shared" si="539"/>
        <v>-</v>
      </c>
      <c r="AW844" s="187"/>
      <c r="AX844" s="197"/>
      <c r="AY844" s="202" t="str">
        <f t="shared" si="540"/>
        <v>-</v>
      </c>
      <c r="AZ844" s="187"/>
      <c r="BA844" s="197"/>
      <c r="BB844" s="202" t="str">
        <f t="shared" si="541"/>
        <v>-</v>
      </c>
      <c r="BC844" s="187"/>
      <c r="BD844" s="197"/>
      <c r="BE844" s="202" t="str">
        <f t="shared" si="542"/>
        <v>-</v>
      </c>
      <c r="BF844" s="187"/>
      <c r="BG844" s="197"/>
      <c r="BH844" s="202" t="str">
        <f t="shared" si="543"/>
        <v>-</v>
      </c>
      <c r="BI844" s="187"/>
      <c r="BJ844" s="197"/>
      <c r="BK844" s="202" t="str">
        <f t="shared" si="544"/>
        <v>-</v>
      </c>
      <c r="BL844" s="187"/>
      <c r="BM844" s="197"/>
      <c r="BN844" s="202" t="str">
        <f t="shared" si="545"/>
        <v>-</v>
      </c>
      <c r="BO844" s="187"/>
      <c r="BP844" s="197"/>
      <c r="BQ844" s="202" t="str">
        <f t="shared" si="546"/>
        <v>-</v>
      </c>
      <c r="BR844" s="187"/>
      <c r="BS844" s="197"/>
      <c r="BT844" s="202" t="str">
        <f t="shared" si="547"/>
        <v>-</v>
      </c>
      <c r="BU844" s="187"/>
      <c r="BV844" s="197"/>
      <c r="BW844" s="202" t="str">
        <f t="shared" si="548"/>
        <v>-</v>
      </c>
      <c r="BX844" s="187"/>
      <c r="BY844" s="197"/>
      <c r="BZ844" s="202" t="str">
        <f t="shared" si="549"/>
        <v>-</v>
      </c>
      <c r="CA844" s="187"/>
      <c r="CB844" s="197"/>
      <c r="CC844" s="202" t="str">
        <f t="shared" si="550"/>
        <v>-</v>
      </c>
      <c r="CD844" s="187"/>
      <c r="CE844" s="197"/>
      <c r="CF844" s="202" t="str">
        <f t="shared" si="551"/>
        <v>-</v>
      </c>
      <c r="CG844" s="187"/>
      <c r="CH844" s="197"/>
      <c r="CI844" s="202" t="str">
        <f t="shared" si="552"/>
        <v>-</v>
      </c>
      <c r="CJ844" s="187"/>
      <c r="CK844" s="197"/>
      <c r="CL844" s="202" t="str">
        <f t="shared" si="559"/>
        <v>-</v>
      </c>
      <c r="CM844" s="187"/>
      <c r="CN844" s="197"/>
      <c r="CO844" s="202" t="str">
        <f t="shared" si="560"/>
        <v>-</v>
      </c>
      <c r="CP844" s="187"/>
      <c r="CQ844" s="197"/>
      <c r="CR844" s="202" t="str">
        <f t="shared" si="553"/>
        <v>-</v>
      </c>
      <c r="CS844" s="187"/>
      <c r="CT844" s="197"/>
      <c r="CU844" s="202" t="str">
        <f t="shared" si="561"/>
        <v>-</v>
      </c>
      <c r="CV844" s="187"/>
      <c r="CW844" s="197"/>
      <c r="CX844" s="202" t="str">
        <f t="shared" si="562"/>
        <v>-</v>
      </c>
      <c r="CY844" s="187"/>
      <c r="CZ844" s="197"/>
      <c r="DA844" s="202" t="str">
        <f t="shared" si="554"/>
        <v>-</v>
      </c>
      <c r="DB844" s="187"/>
      <c r="DC844" s="197"/>
      <c r="DD844" s="202" t="str">
        <f t="shared" si="563"/>
        <v>-</v>
      </c>
      <c r="DE844" s="187"/>
      <c r="DF844" s="197"/>
      <c r="DG844" s="202" t="str">
        <f t="shared" si="564"/>
        <v>-</v>
      </c>
      <c r="DH844" s="187"/>
      <c r="DI844" s="103">
        <f t="shared" si="555"/>
        <v>3</v>
      </c>
      <c r="DJ844" s="103">
        <f t="shared" si="556"/>
        <v>1</v>
      </c>
      <c r="DK844" s="200">
        <f t="shared" si="565"/>
        <v>33.333333333333329</v>
      </c>
      <c r="DL844" s="201">
        <f t="shared" si="566"/>
        <v>2</v>
      </c>
    </row>
    <row r="845" spans="2:116" ht="24.95" customHeight="1">
      <c r="B845" s="48" t="s">
        <v>1599</v>
      </c>
      <c r="C845" s="14"/>
      <c r="D845" s="48" t="s">
        <v>2493</v>
      </c>
      <c r="E845" t="s">
        <v>2494</v>
      </c>
      <c r="F845" s="12" t="s">
        <v>991</v>
      </c>
      <c r="G845" s="12" t="s">
        <v>946</v>
      </c>
      <c r="H845" s="40" t="s">
        <v>955</v>
      </c>
      <c r="I845" s="41" t="s">
        <v>532</v>
      </c>
      <c r="J845" s="78" t="str">
        <f t="shared" si="528"/>
        <v xml:space="preserve">C4 </v>
      </c>
      <c r="K845" s="197" t="s">
        <v>1192</v>
      </c>
      <c r="L845" s="199" t="str">
        <f t="shared" si="557"/>
        <v>-</v>
      </c>
      <c r="M845" s="207"/>
      <c r="N845" s="197" t="s">
        <v>1192</v>
      </c>
      <c r="O845" s="202" t="str">
        <f t="shared" si="530"/>
        <v>-</v>
      </c>
      <c r="P845" s="187"/>
      <c r="Q845" s="197" t="s">
        <v>1192</v>
      </c>
      <c r="R845" s="202" t="str">
        <f t="shared" si="531"/>
        <v>-</v>
      </c>
      <c r="S845" s="187"/>
      <c r="T845" s="197"/>
      <c r="U845" s="202" t="str">
        <f t="shared" si="532"/>
        <v>-</v>
      </c>
      <c r="V845" s="187"/>
      <c r="W845" s="197"/>
      <c r="X845" s="202" t="str">
        <f t="shared" si="533"/>
        <v>-</v>
      </c>
      <c r="Y845" s="187"/>
      <c r="Z845" s="197"/>
      <c r="AA845" s="202" t="str">
        <f t="shared" si="534"/>
        <v>-</v>
      </c>
      <c r="AB845" s="187"/>
      <c r="AC845" s="197"/>
      <c r="AD845" s="202" t="str">
        <f t="shared" si="558"/>
        <v>-</v>
      </c>
      <c r="AE845" s="187"/>
      <c r="AF845" s="197"/>
      <c r="AG845" s="202" t="str">
        <f t="shared" si="529"/>
        <v>-</v>
      </c>
      <c r="AH845" s="187"/>
      <c r="AI845" s="197"/>
      <c r="AJ845" s="202" t="str">
        <f t="shared" si="535"/>
        <v>-</v>
      </c>
      <c r="AK845" s="187"/>
      <c r="AL845" s="197"/>
      <c r="AM845" s="202" t="str">
        <f t="shared" si="536"/>
        <v>-</v>
      </c>
      <c r="AN845" s="187"/>
      <c r="AO845" s="197"/>
      <c r="AP845" s="202" t="str">
        <f t="shared" si="537"/>
        <v>-</v>
      </c>
      <c r="AQ845" s="187"/>
      <c r="AR845" s="197"/>
      <c r="AS845" s="202" t="str">
        <f t="shared" si="538"/>
        <v>-</v>
      </c>
      <c r="AT845" s="187"/>
      <c r="AU845" s="197"/>
      <c r="AV845" s="202" t="str">
        <f t="shared" si="539"/>
        <v>-</v>
      </c>
      <c r="AW845" s="187"/>
      <c r="AX845" s="197"/>
      <c r="AY845" s="202" t="str">
        <f t="shared" si="540"/>
        <v>-</v>
      </c>
      <c r="AZ845" s="187"/>
      <c r="BA845" s="197"/>
      <c r="BB845" s="202" t="str">
        <f t="shared" si="541"/>
        <v>-</v>
      </c>
      <c r="BC845" s="187"/>
      <c r="BD845" s="197"/>
      <c r="BE845" s="202" t="str">
        <f t="shared" si="542"/>
        <v>-</v>
      </c>
      <c r="BF845" s="187"/>
      <c r="BG845" s="197"/>
      <c r="BH845" s="202" t="str">
        <f t="shared" si="543"/>
        <v>-</v>
      </c>
      <c r="BI845" s="187"/>
      <c r="BJ845" s="197"/>
      <c r="BK845" s="202" t="str">
        <f t="shared" si="544"/>
        <v>-</v>
      </c>
      <c r="BL845" s="187"/>
      <c r="BM845" s="197"/>
      <c r="BN845" s="202" t="str">
        <f t="shared" si="545"/>
        <v>-</v>
      </c>
      <c r="BO845" s="187"/>
      <c r="BP845" s="197"/>
      <c r="BQ845" s="202" t="str">
        <f t="shared" si="546"/>
        <v>-</v>
      </c>
      <c r="BR845" s="187"/>
      <c r="BS845" s="197"/>
      <c r="BT845" s="202" t="str">
        <f t="shared" si="547"/>
        <v>-</v>
      </c>
      <c r="BU845" s="187"/>
      <c r="BV845" s="197"/>
      <c r="BW845" s="202" t="str">
        <f t="shared" si="548"/>
        <v>-</v>
      </c>
      <c r="BX845" s="187"/>
      <c r="BY845" s="197"/>
      <c r="BZ845" s="202" t="str">
        <f t="shared" si="549"/>
        <v>-</v>
      </c>
      <c r="CA845" s="187"/>
      <c r="CB845" s="197"/>
      <c r="CC845" s="202" t="str">
        <f t="shared" si="550"/>
        <v>-</v>
      </c>
      <c r="CD845" s="187"/>
      <c r="CE845" s="197"/>
      <c r="CF845" s="202" t="str">
        <f t="shared" si="551"/>
        <v>-</v>
      </c>
      <c r="CG845" s="187"/>
      <c r="CH845" s="197"/>
      <c r="CI845" s="202" t="str">
        <f t="shared" si="552"/>
        <v>-</v>
      </c>
      <c r="CJ845" s="187"/>
      <c r="CK845" s="197"/>
      <c r="CL845" s="202" t="str">
        <f t="shared" si="559"/>
        <v>-</v>
      </c>
      <c r="CM845" s="187"/>
      <c r="CN845" s="197"/>
      <c r="CO845" s="202" t="str">
        <f t="shared" si="560"/>
        <v>-</v>
      </c>
      <c r="CP845" s="187"/>
      <c r="CQ845" s="197"/>
      <c r="CR845" s="202" t="str">
        <f t="shared" si="553"/>
        <v>-</v>
      </c>
      <c r="CS845" s="187"/>
      <c r="CT845" s="197"/>
      <c r="CU845" s="202" t="str">
        <f t="shared" si="561"/>
        <v>-</v>
      </c>
      <c r="CV845" s="187"/>
      <c r="CW845" s="197"/>
      <c r="CX845" s="202" t="str">
        <f t="shared" si="562"/>
        <v>-</v>
      </c>
      <c r="CY845" s="187"/>
      <c r="CZ845" s="197"/>
      <c r="DA845" s="202" t="str">
        <f t="shared" si="554"/>
        <v>-</v>
      </c>
      <c r="DB845" s="187"/>
      <c r="DC845" s="197"/>
      <c r="DD845" s="202" t="str">
        <f t="shared" si="563"/>
        <v>-</v>
      </c>
      <c r="DE845" s="187"/>
      <c r="DF845" s="197"/>
      <c r="DG845" s="202" t="str">
        <f t="shared" si="564"/>
        <v>-</v>
      </c>
      <c r="DH845" s="187"/>
      <c r="DI845" s="103">
        <f t="shared" si="555"/>
        <v>3</v>
      </c>
      <c r="DJ845" s="103">
        <f t="shared" si="556"/>
        <v>0</v>
      </c>
      <c r="DK845" s="200">
        <f t="shared" si="565"/>
        <v>0</v>
      </c>
      <c r="DL845" s="201">
        <f t="shared" si="566"/>
        <v>1</v>
      </c>
    </row>
    <row r="846" spans="2:116" ht="24.95" customHeight="1">
      <c r="B846" s="48" t="s">
        <v>1599</v>
      </c>
      <c r="C846" s="48" t="s">
        <v>2151</v>
      </c>
      <c r="D846" s="14" t="s">
        <v>2407</v>
      </c>
      <c r="E846" s="11" t="s">
        <v>2152</v>
      </c>
      <c r="F846" s="12" t="s">
        <v>989</v>
      </c>
      <c r="G846" s="12" t="s">
        <v>994</v>
      </c>
      <c r="H846" s="40" t="s">
        <v>523</v>
      </c>
      <c r="I846" s="41" t="s">
        <v>532</v>
      </c>
      <c r="J846" s="78" t="str">
        <f t="shared" si="528"/>
        <v xml:space="preserve">C4 </v>
      </c>
      <c r="K846" s="197" t="s">
        <v>1192</v>
      </c>
      <c r="L846" s="199" t="str">
        <f t="shared" si="557"/>
        <v>A</v>
      </c>
      <c r="M846" s="207">
        <v>42940</v>
      </c>
      <c r="N846" s="197" t="s">
        <v>1192</v>
      </c>
      <c r="O846" s="202" t="str">
        <f t="shared" si="530"/>
        <v>-</v>
      </c>
      <c r="P846" s="187"/>
      <c r="Q846" s="197" t="s">
        <v>1192</v>
      </c>
      <c r="R846" s="202" t="str">
        <f t="shared" si="531"/>
        <v>-</v>
      </c>
      <c r="S846" s="187"/>
      <c r="T846" s="197"/>
      <c r="U846" s="202" t="str">
        <f t="shared" si="532"/>
        <v>-</v>
      </c>
      <c r="V846" s="187"/>
      <c r="W846" s="197"/>
      <c r="X846" s="202" t="str">
        <f t="shared" si="533"/>
        <v>-</v>
      </c>
      <c r="Y846" s="187"/>
      <c r="Z846" s="197"/>
      <c r="AA846" s="202" t="str">
        <f t="shared" si="534"/>
        <v>-</v>
      </c>
      <c r="AB846" s="187"/>
      <c r="AC846" s="197"/>
      <c r="AD846" s="202" t="str">
        <f t="shared" si="558"/>
        <v>-</v>
      </c>
      <c r="AE846" s="187"/>
      <c r="AF846" s="197"/>
      <c r="AG846" s="202" t="str">
        <f t="shared" si="529"/>
        <v>-</v>
      </c>
      <c r="AH846" s="187"/>
      <c r="AI846" s="197"/>
      <c r="AJ846" s="202" t="str">
        <f t="shared" si="535"/>
        <v>-</v>
      </c>
      <c r="AK846" s="187"/>
      <c r="AL846" s="197"/>
      <c r="AM846" s="202" t="str">
        <f t="shared" si="536"/>
        <v>-</v>
      </c>
      <c r="AN846" s="187"/>
      <c r="AO846" s="197"/>
      <c r="AP846" s="202" t="str">
        <f t="shared" si="537"/>
        <v>-</v>
      </c>
      <c r="AQ846" s="187"/>
      <c r="AR846" s="197"/>
      <c r="AS846" s="202" t="str">
        <f t="shared" si="538"/>
        <v>-</v>
      </c>
      <c r="AT846" s="187"/>
      <c r="AU846" s="197"/>
      <c r="AV846" s="202" t="str">
        <f t="shared" si="539"/>
        <v>-</v>
      </c>
      <c r="AW846" s="187"/>
      <c r="AX846" s="197"/>
      <c r="AY846" s="202" t="str">
        <f t="shared" si="540"/>
        <v>-</v>
      </c>
      <c r="AZ846" s="187"/>
      <c r="BA846" s="197"/>
      <c r="BB846" s="202" t="str">
        <f t="shared" si="541"/>
        <v>-</v>
      </c>
      <c r="BC846" s="187"/>
      <c r="BD846" s="197"/>
      <c r="BE846" s="202" t="str">
        <f t="shared" si="542"/>
        <v>-</v>
      </c>
      <c r="BF846" s="187"/>
      <c r="BG846" s="197"/>
      <c r="BH846" s="202" t="str">
        <f t="shared" si="543"/>
        <v>-</v>
      </c>
      <c r="BI846" s="187"/>
      <c r="BJ846" s="197"/>
      <c r="BK846" s="202" t="str">
        <f t="shared" si="544"/>
        <v>-</v>
      </c>
      <c r="BL846" s="187"/>
      <c r="BM846" s="197"/>
      <c r="BN846" s="202" t="str">
        <f t="shared" si="545"/>
        <v>-</v>
      </c>
      <c r="BO846" s="187"/>
      <c r="BP846" s="197"/>
      <c r="BQ846" s="202" t="str">
        <f t="shared" si="546"/>
        <v>-</v>
      </c>
      <c r="BR846" s="187"/>
      <c r="BS846" s="197"/>
      <c r="BT846" s="202" t="str">
        <f t="shared" si="547"/>
        <v>-</v>
      </c>
      <c r="BU846" s="187"/>
      <c r="BV846" s="197"/>
      <c r="BW846" s="202" t="str">
        <f t="shared" si="548"/>
        <v>-</v>
      </c>
      <c r="BX846" s="187"/>
      <c r="BY846" s="197"/>
      <c r="BZ846" s="202" t="str">
        <f t="shared" si="549"/>
        <v>-</v>
      </c>
      <c r="CA846" s="187"/>
      <c r="CB846" s="197"/>
      <c r="CC846" s="202" t="str">
        <f t="shared" si="550"/>
        <v>-</v>
      </c>
      <c r="CD846" s="187"/>
      <c r="CE846" s="197"/>
      <c r="CF846" s="202" t="str">
        <f t="shared" si="551"/>
        <v>-</v>
      </c>
      <c r="CG846" s="187"/>
      <c r="CH846" s="197"/>
      <c r="CI846" s="202" t="str">
        <f t="shared" si="552"/>
        <v>-</v>
      </c>
      <c r="CJ846" s="187"/>
      <c r="CK846" s="197"/>
      <c r="CL846" s="202" t="str">
        <f t="shared" si="559"/>
        <v>-</v>
      </c>
      <c r="CM846" s="187"/>
      <c r="CN846" s="197"/>
      <c r="CO846" s="202" t="str">
        <f t="shared" si="560"/>
        <v>-</v>
      </c>
      <c r="CP846" s="187"/>
      <c r="CQ846" s="197"/>
      <c r="CR846" s="202" t="str">
        <f t="shared" si="553"/>
        <v>-</v>
      </c>
      <c r="CS846" s="187"/>
      <c r="CT846" s="197"/>
      <c r="CU846" s="202" t="str">
        <f t="shared" si="561"/>
        <v>-</v>
      </c>
      <c r="CV846" s="187"/>
      <c r="CW846" s="197"/>
      <c r="CX846" s="202" t="str">
        <f t="shared" si="562"/>
        <v>-</v>
      </c>
      <c r="CY846" s="187"/>
      <c r="CZ846" s="197"/>
      <c r="DA846" s="202" t="str">
        <f t="shared" si="554"/>
        <v>-</v>
      </c>
      <c r="DB846" s="187"/>
      <c r="DC846" s="197"/>
      <c r="DD846" s="202" t="str">
        <f t="shared" si="563"/>
        <v>-</v>
      </c>
      <c r="DE846" s="187"/>
      <c r="DF846" s="197"/>
      <c r="DG846" s="202" t="str">
        <f t="shared" si="564"/>
        <v>-</v>
      </c>
      <c r="DH846" s="187"/>
      <c r="DI846" s="103">
        <f t="shared" ref="DI846:DI909" si="567">COUNTIF($K846:$DH846,"Y")</f>
        <v>3</v>
      </c>
      <c r="DJ846" s="103">
        <f t="shared" ref="DJ846:DJ909" si="568">COUNTIF($K846:$DH846,"A")</f>
        <v>1</v>
      </c>
      <c r="DK846" s="200">
        <f t="shared" si="565"/>
        <v>33.333333333333329</v>
      </c>
      <c r="DL846" s="201">
        <f t="shared" si="566"/>
        <v>2</v>
      </c>
    </row>
    <row r="847" spans="2:116" ht="24.95" customHeight="1">
      <c r="B847" s="48" t="s">
        <v>1599</v>
      </c>
      <c r="C847" s="48"/>
      <c r="D847" s="14" t="s">
        <v>2153</v>
      </c>
      <c r="E847" s="11" t="s">
        <v>2154</v>
      </c>
      <c r="F847" s="12" t="s">
        <v>989</v>
      </c>
      <c r="G847" s="12" t="s">
        <v>994</v>
      </c>
      <c r="H847" s="40" t="s">
        <v>523</v>
      </c>
      <c r="I847" s="41" t="s">
        <v>532</v>
      </c>
      <c r="J847" s="78" t="str">
        <f t="shared" si="528"/>
        <v xml:space="preserve">C4 </v>
      </c>
      <c r="K847" s="197" t="s">
        <v>1192</v>
      </c>
      <c r="L847" s="199" t="str">
        <f t="shared" si="557"/>
        <v>A</v>
      </c>
      <c r="M847" s="207">
        <v>42940</v>
      </c>
      <c r="N847" s="197" t="s">
        <v>1192</v>
      </c>
      <c r="O847" s="202" t="str">
        <f t="shared" si="530"/>
        <v>-</v>
      </c>
      <c r="P847" s="187"/>
      <c r="Q847" s="197" t="s">
        <v>1192</v>
      </c>
      <c r="R847" s="202" t="str">
        <f t="shared" si="531"/>
        <v>-</v>
      </c>
      <c r="S847" s="187"/>
      <c r="T847" s="197"/>
      <c r="U847" s="202" t="str">
        <f t="shared" si="532"/>
        <v>-</v>
      </c>
      <c r="V847" s="187"/>
      <c r="W847" s="197"/>
      <c r="X847" s="202" t="str">
        <f t="shared" si="533"/>
        <v>-</v>
      </c>
      <c r="Y847" s="187"/>
      <c r="Z847" s="197"/>
      <c r="AA847" s="202" t="str">
        <f t="shared" si="534"/>
        <v>-</v>
      </c>
      <c r="AB847" s="187"/>
      <c r="AC847" s="197"/>
      <c r="AD847" s="202" t="str">
        <f t="shared" si="558"/>
        <v>-</v>
      </c>
      <c r="AE847" s="187"/>
      <c r="AF847" s="197"/>
      <c r="AG847" s="202" t="str">
        <f t="shared" si="529"/>
        <v>-</v>
      </c>
      <c r="AH847" s="187"/>
      <c r="AI847" s="197"/>
      <c r="AJ847" s="202" t="str">
        <f t="shared" si="535"/>
        <v>-</v>
      </c>
      <c r="AK847" s="187"/>
      <c r="AL847" s="197"/>
      <c r="AM847" s="202" t="str">
        <f t="shared" si="536"/>
        <v>-</v>
      </c>
      <c r="AN847" s="187"/>
      <c r="AO847" s="197"/>
      <c r="AP847" s="202" t="str">
        <f t="shared" si="537"/>
        <v>-</v>
      </c>
      <c r="AQ847" s="187"/>
      <c r="AR847" s="197"/>
      <c r="AS847" s="202" t="str">
        <f t="shared" si="538"/>
        <v>-</v>
      </c>
      <c r="AT847" s="187"/>
      <c r="AU847" s="197"/>
      <c r="AV847" s="202" t="str">
        <f t="shared" si="539"/>
        <v>-</v>
      </c>
      <c r="AW847" s="187"/>
      <c r="AX847" s="197"/>
      <c r="AY847" s="202" t="str">
        <f t="shared" si="540"/>
        <v>-</v>
      </c>
      <c r="AZ847" s="187"/>
      <c r="BA847" s="197"/>
      <c r="BB847" s="202" t="str">
        <f t="shared" si="541"/>
        <v>-</v>
      </c>
      <c r="BC847" s="187"/>
      <c r="BD847" s="197"/>
      <c r="BE847" s="202" t="str">
        <f t="shared" si="542"/>
        <v>-</v>
      </c>
      <c r="BF847" s="187"/>
      <c r="BG847" s="197"/>
      <c r="BH847" s="202" t="str">
        <f t="shared" si="543"/>
        <v>-</v>
      </c>
      <c r="BI847" s="187"/>
      <c r="BJ847" s="197"/>
      <c r="BK847" s="202" t="str">
        <f t="shared" si="544"/>
        <v>-</v>
      </c>
      <c r="BL847" s="187"/>
      <c r="BM847" s="197"/>
      <c r="BN847" s="202" t="str">
        <f t="shared" si="545"/>
        <v>-</v>
      </c>
      <c r="BO847" s="187"/>
      <c r="BP847" s="197"/>
      <c r="BQ847" s="202" t="str">
        <f t="shared" si="546"/>
        <v>-</v>
      </c>
      <c r="BR847" s="187"/>
      <c r="BS847" s="197"/>
      <c r="BT847" s="202" t="str">
        <f t="shared" si="547"/>
        <v>-</v>
      </c>
      <c r="BU847" s="187"/>
      <c r="BV847" s="197"/>
      <c r="BW847" s="202" t="str">
        <f t="shared" si="548"/>
        <v>-</v>
      </c>
      <c r="BX847" s="187"/>
      <c r="BY847" s="197"/>
      <c r="BZ847" s="202" t="str">
        <f t="shared" si="549"/>
        <v>-</v>
      </c>
      <c r="CA847" s="187"/>
      <c r="CB847" s="197"/>
      <c r="CC847" s="202" t="str">
        <f t="shared" si="550"/>
        <v>-</v>
      </c>
      <c r="CD847" s="187"/>
      <c r="CE847" s="197"/>
      <c r="CF847" s="202" t="str">
        <f t="shared" si="551"/>
        <v>-</v>
      </c>
      <c r="CG847" s="187"/>
      <c r="CH847" s="197"/>
      <c r="CI847" s="202" t="str">
        <f t="shared" si="552"/>
        <v>-</v>
      </c>
      <c r="CJ847" s="187"/>
      <c r="CK847" s="197"/>
      <c r="CL847" s="202" t="str">
        <f t="shared" si="559"/>
        <v>-</v>
      </c>
      <c r="CM847" s="187"/>
      <c r="CN847" s="197"/>
      <c r="CO847" s="202" t="str">
        <f t="shared" si="560"/>
        <v>-</v>
      </c>
      <c r="CP847" s="187"/>
      <c r="CQ847" s="197"/>
      <c r="CR847" s="202" t="str">
        <f t="shared" si="553"/>
        <v>-</v>
      </c>
      <c r="CS847" s="187"/>
      <c r="CT847" s="197"/>
      <c r="CU847" s="202" t="str">
        <f t="shared" si="561"/>
        <v>-</v>
      </c>
      <c r="CV847" s="187"/>
      <c r="CW847" s="197"/>
      <c r="CX847" s="202" t="str">
        <f t="shared" si="562"/>
        <v>-</v>
      </c>
      <c r="CY847" s="187"/>
      <c r="CZ847" s="197"/>
      <c r="DA847" s="202" t="str">
        <f t="shared" si="554"/>
        <v>-</v>
      </c>
      <c r="DB847" s="187"/>
      <c r="DC847" s="197"/>
      <c r="DD847" s="202" t="str">
        <f t="shared" si="563"/>
        <v>-</v>
      </c>
      <c r="DE847" s="187"/>
      <c r="DF847" s="197"/>
      <c r="DG847" s="202" t="str">
        <f t="shared" si="564"/>
        <v>-</v>
      </c>
      <c r="DH847" s="187"/>
      <c r="DI847" s="103">
        <f t="shared" si="567"/>
        <v>3</v>
      </c>
      <c r="DJ847" s="103">
        <f t="shared" si="568"/>
        <v>1</v>
      </c>
      <c r="DK847" s="200">
        <f t="shared" si="565"/>
        <v>33.333333333333329</v>
      </c>
      <c r="DL847" s="201">
        <f t="shared" si="566"/>
        <v>2</v>
      </c>
    </row>
    <row r="848" spans="2:116" ht="24.95" customHeight="1">
      <c r="B848" s="48"/>
      <c r="C848" s="14" t="s">
        <v>2155</v>
      </c>
      <c r="D848" s="14" t="s">
        <v>2331</v>
      </c>
      <c r="E848" s="11" t="s">
        <v>2156</v>
      </c>
      <c r="F848" s="12" t="s">
        <v>989</v>
      </c>
      <c r="G848" s="12" t="s">
        <v>994</v>
      </c>
      <c r="H848" s="40" t="s">
        <v>523</v>
      </c>
      <c r="I848" s="41" t="s">
        <v>532</v>
      </c>
      <c r="J848" s="78" t="str">
        <f t="shared" si="528"/>
        <v xml:space="preserve">C4 </v>
      </c>
      <c r="K848" s="197" t="s">
        <v>1192</v>
      </c>
      <c r="L848" s="199" t="str">
        <f t="shared" si="557"/>
        <v>A</v>
      </c>
      <c r="M848" s="207">
        <v>42940</v>
      </c>
      <c r="N848" s="197" t="s">
        <v>1192</v>
      </c>
      <c r="O848" s="202" t="str">
        <f t="shared" si="530"/>
        <v>-</v>
      </c>
      <c r="P848" s="187"/>
      <c r="Q848" s="197" t="s">
        <v>1192</v>
      </c>
      <c r="R848" s="202" t="str">
        <f t="shared" si="531"/>
        <v>-</v>
      </c>
      <c r="S848" s="187"/>
      <c r="T848" s="197"/>
      <c r="U848" s="202" t="str">
        <f t="shared" si="532"/>
        <v>-</v>
      </c>
      <c r="V848" s="187"/>
      <c r="W848" s="197"/>
      <c r="X848" s="202" t="str">
        <f t="shared" si="533"/>
        <v>-</v>
      </c>
      <c r="Y848" s="187"/>
      <c r="Z848" s="197"/>
      <c r="AA848" s="202" t="str">
        <f t="shared" si="534"/>
        <v>-</v>
      </c>
      <c r="AB848" s="187"/>
      <c r="AC848" s="197"/>
      <c r="AD848" s="202" t="str">
        <f t="shared" si="558"/>
        <v>-</v>
      </c>
      <c r="AE848" s="187"/>
      <c r="AF848" s="197"/>
      <c r="AG848" s="202" t="str">
        <f t="shared" si="529"/>
        <v>-</v>
      </c>
      <c r="AH848" s="187"/>
      <c r="AI848" s="197"/>
      <c r="AJ848" s="202" t="str">
        <f t="shared" si="535"/>
        <v>-</v>
      </c>
      <c r="AK848" s="187"/>
      <c r="AL848" s="197"/>
      <c r="AM848" s="202" t="str">
        <f t="shared" si="536"/>
        <v>-</v>
      </c>
      <c r="AN848" s="187"/>
      <c r="AO848" s="197"/>
      <c r="AP848" s="202" t="str">
        <f t="shared" si="537"/>
        <v>-</v>
      </c>
      <c r="AQ848" s="187"/>
      <c r="AR848" s="197"/>
      <c r="AS848" s="202" t="str">
        <f t="shared" si="538"/>
        <v>-</v>
      </c>
      <c r="AT848" s="187"/>
      <c r="AU848" s="197"/>
      <c r="AV848" s="202" t="str">
        <f t="shared" si="539"/>
        <v>-</v>
      </c>
      <c r="AW848" s="187"/>
      <c r="AX848" s="197"/>
      <c r="AY848" s="202" t="str">
        <f t="shared" si="540"/>
        <v>-</v>
      </c>
      <c r="AZ848" s="187"/>
      <c r="BA848" s="197"/>
      <c r="BB848" s="202" t="str">
        <f t="shared" si="541"/>
        <v>-</v>
      </c>
      <c r="BC848" s="187"/>
      <c r="BD848" s="197"/>
      <c r="BE848" s="202" t="str">
        <f t="shared" si="542"/>
        <v>-</v>
      </c>
      <c r="BF848" s="187"/>
      <c r="BG848" s="197"/>
      <c r="BH848" s="202" t="str">
        <f t="shared" si="543"/>
        <v>-</v>
      </c>
      <c r="BI848" s="187"/>
      <c r="BJ848" s="197"/>
      <c r="BK848" s="202" t="str">
        <f t="shared" si="544"/>
        <v>-</v>
      </c>
      <c r="BL848" s="187"/>
      <c r="BM848" s="197"/>
      <c r="BN848" s="202" t="str">
        <f t="shared" si="545"/>
        <v>-</v>
      </c>
      <c r="BO848" s="187"/>
      <c r="BP848" s="197"/>
      <c r="BQ848" s="202" t="str">
        <f t="shared" si="546"/>
        <v>-</v>
      </c>
      <c r="BR848" s="187"/>
      <c r="BS848" s="197"/>
      <c r="BT848" s="202" t="str">
        <f t="shared" si="547"/>
        <v>-</v>
      </c>
      <c r="BU848" s="187"/>
      <c r="BV848" s="197"/>
      <c r="BW848" s="202" t="str">
        <f t="shared" si="548"/>
        <v>-</v>
      </c>
      <c r="BX848" s="187"/>
      <c r="BY848" s="197"/>
      <c r="BZ848" s="202" t="str">
        <f t="shared" si="549"/>
        <v>-</v>
      </c>
      <c r="CA848" s="187"/>
      <c r="CB848" s="197"/>
      <c r="CC848" s="202" t="str">
        <f t="shared" si="550"/>
        <v>-</v>
      </c>
      <c r="CD848" s="187"/>
      <c r="CE848" s="197"/>
      <c r="CF848" s="202" t="str">
        <f t="shared" si="551"/>
        <v>-</v>
      </c>
      <c r="CG848" s="187"/>
      <c r="CH848" s="197"/>
      <c r="CI848" s="202" t="str">
        <f t="shared" si="552"/>
        <v>-</v>
      </c>
      <c r="CJ848" s="187"/>
      <c r="CK848" s="197"/>
      <c r="CL848" s="202" t="str">
        <f t="shared" si="559"/>
        <v>-</v>
      </c>
      <c r="CM848" s="187"/>
      <c r="CN848" s="197"/>
      <c r="CO848" s="202" t="str">
        <f t="shared" si="560"/>
        <v>-</v>
      </c>
      <c r="CP848" s="187"/>
      <c r="CQ848" s="197"/>
      <c r="CR848" s="202" t="str">
        <f t="shared" si="553"/>
        <v>-</v>
      </c>
      <c r="CS848" s="187"/>
      <c r="CT848" s="197"/>
      <c r="CU848" s="202" t="str">
        <f t="shared" si="561"/>
        <v>-</v>
      </c>
      <c r="CV848" s="187"/>
      <c r="CW848" s="197"/>
      <c r="CX848" s="202" t="str">
        <f t="shared" si="562"/>
        <v>-</v>
      </c>
      <c r="CY848" s="187"/>
      <c r="CZ848" s="197"/>
      <c r="DA848" s="202" t="str">
        <f t="shared" si="554"/>
        <v>-</v>
      </c>
      <c r="DB848" s="187"/>
      <c r="DC848" s="197"/>
      <c r="DD848" s="202" t="str">
        <f t="shared" si="563"/>
        <v>-</v>
      </c>
      <c r="DE848" s="187"/>
      <c r="DF848" s="197"/>
      <c r="DG848" s="202" t="str">
        <f t="shared" si="564"/>
        <v>-</v>
      </c>
      <c r="DH848" s="187"/>
      <c r="DI848" s="103">
        <f t="shared" si="567"/>
        <v>3</v>
      </c>
      <c r="DJ848" s="103">
        <f t="shared" si="568"/>
        <v>1</v>
      </c>
      <c r="DK848" s="200">
        <f t="shared" si="565"/>
        <v>33.333333333333329</v>
      </c>
      <c r="DL848" s="201">
        <f t="shared" si="566"/>
        <v>2</v>
      </c>
    </row>
    <row r="849" spans="2:116" ht="24.95" customHeight="1">
      <c r="B849" s="48"/>
      <c r="C849" s="14" t="s">
        <v>2157</v>
      </c>
      <c r="D849" s="14" t="s">
        <v>2332</v>
      </c>
      <c r="E849" s="11" t="s">
        <v>2158</v>
      </c>
      <c r="F849" s="12" t="s">
        <v>989</v>
      </c>
      <c r="G849" s="12" t="s">
        <v>994</v>
      </c>
      <c r="H849" s="40" t="s">
        <v>523</v>
      </c>
      <c r="I849" s="41" t="s">
        <v>532</v>
      </c>
      <c r="J849" s="78" t="str">
        <f t="shared" si="528"/>
        <v xml:space="preserve">C4 </v>
      </c>
      <c r="K849" s="197" t="s">
        <v>1192</v>
      </c>
      <c r="L849" s="199" t="str">
        <f t="shared" si="557"/>
        <v>A</v>
      </c>
      <c r="M849" s="207">
        <v>42940</v>
      </c>
      <c r="N849" s="197" t="s">
        <v>1192</v>
      </c>
      <c r="O849" s="202" t="str">
        <f t="shared" si="530"/>
        <v>-</v>
      </c>
      <c r="P849" s="187"/>
      <c r="Q849" s="197" t="s">
        <v>1192</v>
      </c>
      <c r="R849" s="202" t="str">
        <f t="shared" si="531"/>
        <v>-</v>
      </c>
      <c r="S849" s="187"/>
      <c r="T849" s="197"/>
      <c r="U849" s="202" t="str">
        <f t="shared" si="532"/>
        <v>-</v>
      </c>
      <c r="V849" s="187"/>
      <c r="W849" s="197"/>
      <c r="X849" s="202" t="str">
        <f t="shared" si="533"/>
        <v>-</v>
      </c>
      <c r="Y849" s="187"/>
      <c r="Z849" s="197"/>
      <c r="AA849" s="202" t="str">
        <f t="shared" si="534"/>
        <v>-</v>
      </c>
      <c r="AB849" s="187"/>
      <c r="AC849" s="197"/>
      <c r="AD849" s="202" t="str">
        <f t="shared" si="558"/>
        <v>-</v>
      </c>
      <c r="AE849" s="187"/>
      <c r="AF849" s="197"/>
      <c r="AG849" s="202" t="str">
        <f t="shared" si="529"/>
        <v>-</v>
      </c>
      <c r="AH849" s="187"/>
      <c r="AI849" s="197"/>
      <c r="AJ849" s="202" t="str">
        <f t="shared" si="535"/>
        <v>-</v>
      </c>
      <c r="AK849" s="187"/>
      <c r="AL849" s="197"/>
      <c r="AM849" s="202" t="str">
        <f t="shared" si="536"/>
        <v>-</v>
      </c>
      <c r="AN849" s="187"/>
      <c r="AO849" s="197"/>
      <c r="AP849" s="202" t="str">
        <f t="shared" si="537"/>
        <v>-</v>
      </c>
      <c r="AQ849" s="187"/>
      <c r="AR849" s="197"/>
      <c r="AS849" s="202" t="str">
        <f t="shared" si="538"/>
        <v>-</v>
      </c>
      <c r="AT849" s="187"/>
      <c r="AU849" s="197"/>
      <c r="AV849" s="202" t="str">
        <f t="shared" si="539"/>
        <v>-</v>
      </c>
      <c r="AW849" s="187"/>
      <c r="AX849" s="197"/>
      <c r="AY849" s="202" t="str">
        <f t="shared" si="540"/>
        <v>-</v>
      </c>
      <c r="AZ849" s="187"/>
      <c r="BA849" s="197"/>
      <c r="BB849" s="202" t="str">
        <f t="shared" si="541"/>
        <v>-</v>
      </c>
      <c r="BC849" s="187"/>
      <c r="BD849" s="197"/>
      <c r="BE849" s="202" t="str">
        <f t="shared" si="542"/>
        <v>-</v>
      </c>
      <c r="BF849" s="187"/>
      <c r="BG849" s="197"/>
      <c r="BH849" s="202" t="str">
        <f t="shared" si="543"/>
        <v>-</v>
      </c>
      <c r="BI849" s="187"/>
      <c r="BJ849" s="197"/>
      <c r="BK849" s="202" t="str">
        <f t="shared" si="544"/>
        <v>-</v>
      </c>
      <c r="BL849" s="187"/>
      <c r="BM849" s="197"/>
      <c r="BN849" s="202" t="str">
        <f t="shared" si="545"/>
        <v>-</v>
      </c>
      <c r="BO849" s="187"/>
      <c r="BP849" s="197"/>
      <c r="BQ849" s="202" t="str">
        <f t="shared" si="546"/>
        <v>-</v>
      </c>
      <c r="BR849" s="187"/>
      <c r="BS849" s="197"/>
      <c r="BT849" s="202" t="str">
        <f t="shared" si="547"/>
        <v>-</v>
      </c>
      <c r="BU849" s="187"/>
      <c r="BV849" s="197"/>
      <c r="BW849" s="202" t="str">
        <f t="shared" si="548"/>
        <v>-</v>
      </c>
      <c r="BX849" s="187"/>
      <c r="BY849" s="197"/>
      <c r="BZ849" s="202" t="str">
        <f t="shared" si="549"/>
        <v>-</v>
      </c>
      <c r="CA849" s="187"/>
      <c r="CB849" s="197"/>
      <c r="CC849" s="202" t="str">
        <f t="shared" si="550"/>
        <v>-</v>
      </c>
      <c r="CD849" s="187"/>
      <c r="CE849" s="197"/>
      <c r="CF849" s="202" t="str">
        <f t="shared" si="551"/>
        <v>-</v>
      </c>
      <c r="CG849" s="187"/>
      <c r="CH849" s="197"/>
      <c r="CI849" s="202" t="str">
        <f t="shared" si="552"/>
        <v>-</v>
      </c>
      <c r="CJ849" s="187"/>
      <c r="CK849" s="197"/>
      <c r="CL849" s="202" t="str">
        <f t="shared" si="559"/>
        <v>-</v>
      </c>
      <c r="CM849" s="187"/>
      <c r="CN849" s="197"/>
      <c r="CO849" s="202" t="str">
        <f t="shared" si="560"/>
        <v>-</v>
      </c>
      <c r="CP849" s="187"/>
      <c r="CQ849" s="197"/>
      <c r="CR849" s="202" t="str">
        <f t="shared" si="553"/>
        <v>-</v>
      </c>
      <c r="CS849" s="187"/>
      <c r="CT849" s="197"/>
      <c r="CU849" s="202" t="str">
        <f t="shared" si="561"/>
        <v>-</v>
      </c>
      <c r="CV849" s="187"/>
      <c r="CW849" s="197"/>
      <c r="CX849" s="202" t="str">
        <f t="shared" si="562"/>
        <v>-</v>
      </c>
      <c r="CY849" s="187"/>
      <c r="CZ849" s="197"/>
      <c r="DA849" s="202" t="str">
        <f t="shared" si="554"/>
        <v>-</v>
      </c>
      <c r="DB849" s="187"/>
      <c r="DC849" s="197"/>
      <c r="DD849" s="202" t="str">
        <f t="shared" si="563"/>
        <v>-</v>
      </c>
      <c r="DE849" s="187"/>
      <c r="DF849" s="197"/>
      <c r="DG849" s="202" t="str">
        <f t="shared" si="564"/>
        <v>-</v>
      </c>
      <c r="DH849" s="187"/>
      <c r="DI849" s="103">
        <f t="shared" si="567"/>
        <v>3</v>
      </c>
      <c r="DJ849" s="103">
        <f t="shared" si="568"/>
        <v>1</v>
      </c>
      <c r="DK849" s="200">
        <f t="shared" si="565"/>
        <v>33.333333333333329</v>
      </c>
      <c r="DL849" s="201">
        <f t="shared" si="566"/>
        <v>2</v>
      </c>
    </row>
    <row r="850" spans="2:116" ht="24.95" customHeight="1">
      <c r="B850" s="48" t="s">
        <v>1599</v>
      </c>
      <c r="C850" s="14" t="s">
        <v>2159</v>
      </c>
      <c r="D850" s="14" t="s">
        <v>2333</v>
      </c>
      <c r="E850" s="11" t="s">
        <v>2160</v>
      </c>
      <c r="F850" s="12" t="s">
        <v>989</v>
      </c>
      <c r="G850" s="12" t="s">
        <v>994</v>
      </c>
      <c r="H850" s="40" t="s">
        <v>523</v>
      </c>
      <c r="I850" s="41" t="s">
        <v>532</v>
      </c>
      <c r="J850" s="78" t="str">
        <f t="shared" si="528"/>
        <v xml:space="preserve">C4 </v>
      </c>
      <c r="K850" s="197" t="s">
        <v>1192</v>
      </c>
      <c r="L850" s="199" t="str">
        <f t="shared" si="557"/>
        <v>A</v>
      </c>
      <c r="M850" s="207">
        <v>42940</v>
      </c>
      <c r="N850" s="197" t="s">
        <v>1192</v>
      </c>
      <c r="O850" s="202" t="str">
        <f t="shared" si="530"/>
        <v>-</v>
      </c>
      <c r="P850" s="187"/>
      <c r="Q850" s="197" t="s">
        <v>1192</v>
      </c>
      <c r="R850" s="202" t="str">
        <f t="shared" si="531"/>
        <v>-</v>
      </c>
      <c r="S850" s="187"/>
      <c r="T850" s="197"/>
      <c r="U850" s="202" t="str">
        <f t="shared" si="532"/>
        <v>-</v>
      </c>
      <c r="V850" s="187"/>
      <c r="W850" s="197"/>
      <c r="X850" s="202" t="str">
        <f t="shared" si="533"/>
        <v>-</v>
      </c>
      <c r="Y850" s="187"/>
      <c r="Z850" s="197"/>
      <c r="AA850" s="202" t="str">
        <f t="shared" si="534"/>
        <v>-</v>
      </c>
      <c r="AB850" s="187"/>
      <c r="AC850" s="197"/>
      <c r="AD850" s="202" t="str">
        <f t="shared" si="558"/>
        <v>-</v>
      </c>
      <c r="AE850" s="187"/>
      <c r="AF850" s="197"/>
      <c r="AG850" s="202" t="str">
        <f t="shared" si="529"/>
        <v>-</v>
      </c>
      <c r="AH850" s="187"/>
      <c r="AI850" s="197"/>
      <c r="AJ850" s="202" t="str">
        <f t="shared" si="535"/>
        <v>-</v>
      </c>
      <c r="AK850" s="187"/>
      <c r="AL850" s="197"/>
      <c r="AM850" s="202" t="str">
        <f t="shared" si="536"/>
        <v>-</v>
      </c>
      <c r="AN850" s="187"/>
      <c r="AO850" s="197"/>
      <c r="AP850" s="202" t="str">
        <f t="shared" si="537"/>
        <v>-</v>
      </c>
      <c r="AQ850" s="187"/>
      <c r="AR850" s="197"/>
      <c r="AS850" s="202" t="str">
        <f t="shared" si="538"/>
        <v>-</v>
      </c>
      <c r="AT850" s="187"/>
      <c r="AU850" s="197"/>
      <c r="AV850" s="202" t="str">
        <f t="shared" si="539"/>
        <v>-</v>
      </c>
      <c r="AW850" s="187"/>
      <c r="AX850" s="197"/>
      <c r="AY850" s="202" t="str">
        <f t="shared" si="540"/>
        <v>-</v>
      </c>
      <c r="AZ850" s="187"/>
      <c r="BA850" s="197"/>
      <c r="BB850" s="202" t="str">
        <f t="shared" si="541"/>
        <v>-</v>
      </c>
      <c r="BC850" s="187"/>
      <c r="BD850" s="197"/>
      <c r="BE850" s="202" t="str">
        <f t="shared" si="542"/>
        <v>-</v>
      </c>
      <c r="BF850" s="187"/>
      <c r="BG850" s="197"/>
      <c r="BH850" s="202" t="str">
        <f t="shared" si="543"/>
        <v>-</v>
      </c>
      <c r="BI850" s="187"/>
      <c r="BJ850" s="197"/>
      <c r="BK850" s="202" t="str">
        <f t="shared" si="544"/>
        <v>-</v>
      </c>
      <c r="BL850" s="187"/>
      <c r="BM850" s="197"/>
      <c r="BN850" s="202" t="str">
        <f t="shared" si="545"/>
        <v>-</v>
      </c>
      <c r="BO850" s="187"/>
      <c r="BP850" s="197"/>
      <c r="BQ850" s="202" t="str">
        <f t="shared" si="546"/>
        <v>-</v>
      </c>
      <c r="BR850" s="187"/>
      <c r="BS850" s="197"/>
      <c r="BT850" s="202" t="str">
        <f t="shared" si="547"/>
        <v>-</v>
      </c>
      <c r="BU850" s="187"/>
      <c r="BV850" s="197"/>
      <c r="BW850" s="202" t="str">
        <f t="shared" si="548"/>
        <v>-</v>
      </c>
      <c r="BX850" s="187"/>
      <c r="BY850" s="197"/>
      <c r="BZ850" s="202" t="str">
        <f t="shared" si="549"/>
        <v>-</v>
      </c>
      <c r="CA850" s="187"/>
      <c r="CB850" s="197"/>
      <c r="CC850" s="202" t="str">
        <f t="shared" si="550"/>
        <v>-</v>
      </c>
      <c r="CD850" s="187"/>
      <c r="CE850" s="197"/>
      <c r="CF850" s="202" t="str">
        <f t="shared" si="551"/>
        <v>-</v>
      </c>
      <c r="CG850" s="187"/>
      <c r="CH850" s="197"/>
      <c r="CI850" s="202" t="str">
        <f t="shared" si="552"/>
        <v>-</v>
      </c>
      <c r="CJ850" s="187"/>
      <c r="CK850" s="197"/>
      <c r="CL850" s="202" t="str">
        <f t="shared" si="559"/>
        <v>-</v>
      </c>
      <c r="CM850" s="187"/>
      <c r="CN850" s="197"/>
      <c r="CO850" s="202" t="str">
        <f t="shared" si="560"/>
        <v>-</v>
      </c>
      <c r="CP850" s="187"/>
      <c r="CQ850" s="197"/>
      <c r="CR850" s="202" t="str">
        <f t="shared" si="553"/>
        <v>-</v>
      </c>
      <c r="CS850" s="187"/>
      <c r="CT850" s="197"/>
      <c r="CU850" s="202" t="str">
        <f t="shared" si="561"/>
        <v>-</v>
      </c>
      <c r="CV850" s="187"/>
      <c r="CW850" s="197"/>
      <c r="CX850" s="202" t="str">
        <f t="shared" si="562"/>
        <v>-</v>
      </c>
      <c r="CY850" s="187"/>
      <c r="CZ850" s="197"/>
      <c r="DA850" s="202" t="str">
        <f t="shared" si="554"/>
        <v>-</v>
      </c>
      <c r="DB850" s="187"/>
      <c r="DC850" s="197"/>
      <c r="DD850" s="202" t="str">
        <f t="shared" si="563"/>
        <v>-</v>
      </c>
      <c r="DE850" s="187"/>
      <c r="DF850" s="197"/>
      <c r="DG850" s="202" t="str">
        <f t="shared" si="564"/>
        <v>-</v>
      </c>
      <c r="DH850" s="187"/>
      <c r="DI850" s="103">
        <f t="shared" si="567"/>
        <v>3</v>
      </c>
      <c r="DJ850" s="103">
        <f t="shared" si="568"/>
        <v>1</v>
      </c>
      <c r="DK850" s="200">
        <f t="shared" si="565"/>
        <v>33.333333333333329</v>
      </c>
      <c r="DL850" s="201">
        <f t="shared" si="566"/>
        <v>2</v>
      </c>
    </row>
    <row r="851" spans="2:116" ht="24.95" customHeight="1">
      <c r="B851" s="48" t="s">
        <v>1599</v>
      </c>
      <c r="C851" s="14" t="s">
        <v>2161</v>
      </c>
      <c r="D851" s="14" t="s">
        <v>2334</v>
      </c>
      <c r="E851" s="11" t="s">
        <v>2162</v>
      </c>
      <c r="F851" s="12" t="s">
        <v>995</v>
      </c>
      <c r="G851" s="12" t="s">
        <v>941</v>
      </c>
      <c r="H851" s="40" t="s">
        <v>957</v>
      </c>
      <c r="I851" s="41" t="s">
        <v>532</v>
      </c>
      <c r="J851" s="78" t="str">
        <f t="shared" si="528"/>
        <v xml:space="preserve">C4 </v>
      </c>
      <c r="K851" s="197" t="s">
        <v>1192</v>
      </c>
      <c r="L851" s="199" t="str">
        <f t="shared" si="557"/>
        <v>A</v>
      </c>
      <c r="M851" s="207">
        <v>42940</v>
      </c>
      <c r="N851" s="197" t="s">
        <v>1192</v>
      </c>
      <c r="O851" s="202" t="str">
        <f t="shared" si="530"/>
        <v>-</v>
      </c>
      <c r="P851" s="187"/>
      <c r="Q851" s="197" t="s">
        <v>1192</v>
      </c>
      <c r="R851" s="202" t="str">
        <f t="shared" si="531"/>
        <v>-</v>
      </c>
      <c r="S851" s="187"/>
      <c r="T851" s="197"/>
      <c r="U851" s="202" t="str">
        <f t="shared" si="532"/>
        <v>-</v>
      </c>
      <c r="V851" s="187"/>
      <c r="W851" s="197"/>
      <c r="X851" s="202" t="str">
        <f t="shared" si="533"/>
        <v>-</v>
      </c>
      <c r="Y851" s="187"/>
      <c r="Z851" s="197"/>
      <c r="AA851" s="202" t="str">
        <f t="shared" si="534"/>
        <v>-</v>
      </c>
      <c r="AB851" s="187"/>
      <c r="AC851" s="197"/>
      <c r="AD851" s="202" t="str">
        <f t="shared" si="558"/>
        <v>-</v>
      </c>
      <c r="AE851" s="187"/>
      <c r="AF851" s="197"/>
      <c r="AG851" s="202" t="str">
        <f t="shared" si="529"/>
        <v>-</v>
      </c>
      <c r="AH851" s="187"/>
      <c r="AI851" s="197"/>
      <c r="AJ851" s="202" t="str">
        <f t="shared" si="535"/>
        <v>-</v>
      </c>
      <c r="AK851" s="187"/>
      <c r="AL851" s="197"/>
      <c r="AM851" s="202" t="str">
        <f t="shared" si="536"/>
        <v>-</v>
      </c>
      <c r="AN851" s="187"/>
      <c r="AO851" s="197"/>
      <c r="AP851" s="202" t="str">
        <f t="shared" si="537"/>
        <v>-</v>
      </c>
      <c r="AQ851" s="187"/>
      <c r="AR851" s="197"/>
      <c r="AS851" s="202" t="str">
        <f t="shared" si="538"/>
        <v>-</v>
      </c>
      <c r="AT851" s="187"/>
      <c r="AU851" s="197"/>
      <c r="AV851" s="202" t="str">
        <f t="shared" si="539"/>
        <v>-</v>
      </c>
      <c r="AW851" s="187"/>
      <c r="AX851" s="197"/>
      <c r="AY851" s="202" t="str">
        <f t="shared" si="540"/>
        <v>-</v>
      </c>
      <c r="AZ851" s="187"/>
      <c r="BA851" s="197"/>
      <c r="BB851" s="202" t="str">
        <f t="shared" si="541"/>
        <v>-</v>
      </c>
      <c r="BC851" s="187"/>
      <c r="BD851" s="197"/>
      <c r="BE851" s="202" t="str">
        <f t="shared" si="542"/>
        <v>-</v>
      </c>
      <c r="BF851" s="187"/>
      <c r="BG851" s="197"/>
      <c r="BH851" s="202" t="str">
        <f t="shared" si="543"/>
        <v>-</v>
      </c>
      <c r="BI851" s="187"/>
      <c r="BJ851" s="197"/>
      <c r="BK851" s="202" t="str">
        <f t="shared" si="544"/>
        <v>-</v>
      </c>
      <c r="BL851" s="187"/>
      <c r="BM851" s="197"/>
      <c r="BN851" s="202" t="str">
        <f t="shared" si="545"/>
        <v>-</v>
      </c>
      <c r="BO851" s="187"/>
      <c r="BP851" s="197"/>
      <c r="BQ851" s="202" t="str">
        <f t="shared" si="546"/>
        <v>-</v>
      </c>
      <c r="BR851" s="187"/>
      <c r="BS851" s="197"/>
      <c r="BT851" s="202" t="str">
        <f t="shared" si="547"/>
        <v>-</v>
      </c>
      <c r="BU851" s="187"/>
      <c r="BV851" s="197"/>
      <c r="BW851" s="202" t="str">
        <f t="shared" si="548"/>
        <v>-</v>
      </c>
      <c r="BX851" s="187"/>
      <c r="BY851" s="197"/>
      <c r="BZ851" s="202" t="str">
        <f t="shared" si="549"/>
        <v>-</v>
      </c>
      <c r="CA851" s="187"/>
      <c r="CB851" s="197"/>
      <c r="CC851" s="202" t="str">
        <f t="shared" si="550"/>
        <v>-</v>
      </c>
      <c r="CD851" s="187"/>
      <c r="CE851" s="197"/>
      <c r="CF851" s="202" t="str">
        <f t="shared" si="551"/>
        <v>-</v>
      </c>
      <c r="CG851" s="187"/>
      <c r="CH851" s="197"/>
      <c r="CI851" s="202" t="str">
        <f t="shared" si="552"/>
        <v>-</v>
      </c>
      <c r="CJ851" s="187"/>
      <c r="CK851" s="197"/>
      <c r="CL851" s="202" t="str">
        <f t="shared" si="559"/>
        <v>-</v>
      </c>
      <c r="CM851" s="187"/>
      <c r="CN851" s="197"/>
      <c r="CO851" s="202" t="str">
        <f t="shared" si="560"/>
        <v>-</v>
      </c>
      <c r="CP851" s="187"/>
      <c r="CQ851" s="197"/>
      <c r="CR851" s="202" t="str">
        <f t="shared" si="553"/>
        <v>-</v>
      </c>
      <c r="CS851" s="187"/>
      <c r="CT851" s="197"/>
      <c r="CU851" s="202" t="str">
        <f t="shared" si="561"/>
        <v>-</v>
      </c>
      <c r="CV851" s="187"/>
      <c r="CW851" s="197"/>
      <c r="CX851" s="202" t="str">
        <f t="shared" si="562"/>
        <v>-</v>
      </c>
      <c r="CY851" s="187"/>
      <c r="CZ851" s="197"/>
      <c r="DA851" s="202" t="str">
        <f t="shared" si="554"/>
        <v>-</v>
      </c>
      <c r="DB851" s="187"/>
      <c r="DC851" s="197"/>
      <c r="DD851" s="202" t="str">
        <f t="shared" si="563"/>
        <v>-</v>
      </c>
      <c r="DE851" s="187"/>
      <c r="DF851" s="197"/>
      <c r="DG851" s="202" t="str">
        <f t="shared" si="564"/>
        <v>-</v>
      </c>
      <c r="DH851" s="187"/>
      <c r="DI851" s="103">
        <f t="shared" si="567"/>
        <v>3</v>
      </c>
      <c r="DJ851" s="103">
        <f t="shared" si="568"/>
        <v>1</v>
      </c>
      <c r="DK851" s="200">
        <f t="shared" si="565"/>
        <v>33.333333333333329</v>
      </c>
      <c r="DL851" s="201">
        <f t="shared" si="566"/>
        <v>2</v>
      </c>
    </row>
    <row r="852" spans="2:116" ht="24.95" customHeight="1">
      <c r="B852" s="48"/>
      <c r="C852" s="14" t="s">
        <v>2163</v>
      </c>
      <c r="D852" s="14" t="s">
        <v>2714</v>
      </c>
      <c r="E852" s="11" t="s">
        <v>2164</v>
      </c>
      <c r="F852" s="12" t="s">
        <v>995</v>
      </c>
      <c r="G852" s="12" t="s">
        <v>941</v>
      </c>
      <c r="H852" s="40" t="s">
        <v>957</v>
      </c>
      <c r="I852" s="41" t="s">
        <v>532</v>
      </c>
      <c r="J852" s="78" t="str">
        <f t="shared" si="528"/>
        <v xml:space="preserve">C4 </v>
      </c>
      <c r="K852" s="197" t="s">
        <v>1192</v>
      </c>
      <c r="L852" s="199" t="str">
        <f t="shared" si="557"/>
        <v>A</v>
      </c>
      <c r="M852" s="207">
        <v>42940</v>
      </c>
      <c r="N852" s="197" t="s">
        <v>1192</v>
      </c>
      <c r="O852" s="202" t="str">
        <f t="shared" si="530"/>
        <v>-</v>
      </c>
      <c r="P852" s="187"/>
      <c r="Q852" s="197" t="s">
        <v>1192</v>
      </c>
      <c r="R852" s="202" t="str">
        <f t="shared" si="531"/>
        <v>-</v>
      </c>
      <c r="S852" s="187"/>
      <c r="T852" s="197"/>
      <c r="U852" s="202" t="str">
        <f t="shared" si="532"/>
        <v>-</v>
      </c>
      <c r="V852" s="187"/>
      <c r="W852" s="197"/>
      <c r="X852" s="202" t="str">
        <f t="shared" si="533"/>
        <v>-</v>
      </c>
      <c r="Y852" s="187"/>
      <c r="Z852" s="197"/>
      <c r="AA852" s="202" t="str">
        <f t="shared" si="534"/>
        <v>-</v>
      </c>
      <c r="AB852" s="187"/>
      <c r="AC852" s="197"/>
      <c r="AD852" s="202" t="str">
        <f t="shared" si="558"/>
        <v>-</v>
      </c>
      <c r="AE852" s="187"/>
      <c r="AF852" s="197"/>
      <c r="AG852" s="202" t="str">
        <f t="shared" si="529"/>
        <v>-</v>
      </c>
      <c r="AH852" s="187"/>
      <c r="AI852" s="197"/>
      <c r="AJ852" s="202" t="str">
        <f t="shared" si="535"/>
        <v>-</v>
      </c>
      <c r="AK852" s="187"/>
      <c r="AL852" s="197"/>
      <c r="AM852" s="202" t="str">
        <f t="shared" si="536"/>
        <v>-</v>
      </c>
      <c r="AN852" s="187"/>
      <c r="AO852" s="197"/>
      <c r="AP852" s="202" t="str">
        <f t="shared" si="537"/>
        <v>-</v>
      </c>
      <c r="AQ852" s="187"/>
      <c r="AR852" s="197"/>
      <c r="AS852" s="202" t="str">
        <f t="shared" si="538"/>
        <v>-</v>
      </c>
      <c r="AT852" s="187"/>
      <c r="AU852" s="197"/>
      <c r="AV852" s="202" t="str">
        <f t="shared" si="539"/>
        <v>-</v>
      </c>
      <c r="AW852" s="187"/>
      <c r="AX852" s="197"/>
      <c r="AY852" s="202" t="str">
        <f t="shared" si="540"/>
        <v>-</v>
      </c>
      <c r="AZ852" s="187"/>
      <c r="BA852" s="197"/>
      <c r="BB852" s="202" t="str">
        <f t="shared" si="541"/>
        <v>-</v>
      </c>
      <c r="BC852" s="187"/>
      <c r="BD852" s="197"/>
      <c r="BE852" s="202" t="str">
        <f t="shared" si="542"/>
        <v>-</v>
      </c>
      <c r="BF852" s="187"/>
      <c r="BG852" s="197"/>
      <c r="BH852" s="202" t="str">
        <f t="shared" si="543"/>
        <v>-</v>
      </c>
      <c r="BI852" s="187"/>
      <c r="BJ852" s="197"/>
      <c r="BK852" s="202" t="str">
        <f t="shared" si="544"/>
        <v>-</v>
      </c>
      <c r="BL852" s="187"/>
      <c r="BM852" s="197"/>
      <c r="BN852" s="202" t="str">
        <f t="shared" si="545"/>
        <v>-</v>
      </c>
      <c r="BO852" s="187"/>
      <c r="BP852" s="197"/>
      <c r="BQ852" s="202" t="str">
        <f t="shared" si="546"/>
        <v>-</v>
      </c>
      <c r="BR852" s="187"/>
      <c r="BS852" s="197"/>
      <c r="BT852" s="202" t="str">
        <f t="shared" si="547"/>
        <v>-</v>
      </c>
      <c r="BU852" s="187"/>
      <c r="BV852" s="197"/>
      <c r="BW852" s="202" t="str">
        <f t="shared" si="548"/>
        <v>-</v>
      </c>
      <c r="BX852" s="187"/>
      <c r="BY852" s="197"/>
      <c r="BZ852" s="202" t="str">
        <f t="shared" si="549"/>
        <v>-</v>
      </c>
      <c r="CA852" s="187"/>
      <c r="CB852" s="197"/>
      <c r="CC852" s="202" t="str">
        <f t="shared" si="550"/>
        <v>-</v>
      </c>
      <c r="CD852" s="187"/>
      <c r="CE852" s="197"/>
      <c r="CF852" s="202" t="str">
        <f t="shared" si="551"/>
        <v>-</v>
      </c>
      <c r="CG852" s="187"/>
      <c r="CH852" s="197"/>
      <c r="CI852" s="202" t="str">
        <f t="shared" si="552"/>
        <v>-</v>
      </c>
      <c r="CJ852" s="187"/>
      <c r="CK852" s="197"/>
      <c r="CL852" s="202" t="str">
        <f t="shared" si="559"/>
        <v>-</v>
      </c>
      <c r="CM852" s="187"/>
      <c r="CN852" s="197"/>
      <c r="CO852" s="202" t="str">
        <f t="shared" si="560"/>
        <v>-</v>
      </c>
      <c r="CP852" s="187"/>
      <c r="CQ852" s="197"/>
      <c r="CR852" s="202" t="str">
        <f t="shared" si="553"/>
        <v>-</v>
      </c>
      <c r="CS852" s="187"/>
      <c r="CT852" s="197"/>
      <c r="CU852" s="202" t="str">
        <f t="shared" si="561"/>
        <v>-</v>
      </c>
      <c r="CV852" s="187"/>
      <c r="CW852" s="197"/>
      <c r="CX852" s="202" t="str">
        <f t="shared" si="562"/>
        <v>-</v>
      </c>
      <c r="CY852" s="187"/>
      <c r="CZ852" s="197"/>
      <c r="DA852" s="202" t="str">
        <f t="shared" si="554"/>
        <v>-</v>
      </c>
      <c r="DB852" s="187"/>
      <c r="DC852" s="197"/>
      <c r="DD852" s="202" t="str">
        <f t="shared" si="563"/>
        <v>-</v>
      </c>
      <c r="DE852" s="187"/>
      <c r="DF852" s="197"/>
      <c r="DG852" s="202" t="str">
        <f t="shared" si="564"/>
        <v>-</v>
      </c>
      <c r="DH852" s="187"/>
      <c r="DI852" s="103">
        <f t="shared" si="567"/>
        <v>3</v>
      </c>
      <c r="DJ852" s="103">
        <f t="shared" si="568"/>
        <v>1</v>
      </c>
      <c r="DK852" s="200">
        <f t="shared" si="565"/>
        <v>33.333333333333329</v>
      </c>
      <c r="DL852" s="201">
        <f t="shared" si="566"/>
        <v>2</v>
      </c>
    </row>
    <row r="853" spans="2:116" ht="24.95" customHeight="1">
      <c r="B853" s="48"/>
      <c r="C853" s="48"/>
      <c r="D853" s="14" t="s">
        <v>2165</v>
      </c>
      <c r="E853" s="11" t="s">
        <v>2166</v>
      </c>
      <c r="F853" s="12" t="s">
        <v>995</v>
      </c>
      <c r="G853" s="12" t="s">
        <v>941</v>
      </c>
      <c r="H853" s="40" t="s">
        <v>957</v>
      </c>
      <c r="I853" s="41" t="s">
        <v>532</v>
      </c>
      <c r="J853" s="78" t="str">
        <f t="shared" si="528"/>
        <v xml:space="preserve">C4 </v>
      </c>
      <c r="K853" s="197" t="s">
        <v>1192</v>
      </c>
      <c r="L853" s="199" t="str">
        <f t="shared" si="557"/>
        <v>A</v>
      </c>
      <c r="M853" s="169">
        <v>43003</v>
      </c>
      <c r="N853" s="197" t="s">
        <v>1192</v>
      </c>
      <c r="O853" s="202" t="str">
        <f t="shared" si="530"/>
        <v>-</v>
      </c>
      <c r="P853" s="187"/>
      <c r="Q853" s="197" t="s">
        <v>1192</v>
      </c>
      <c r="R853" s="202" t="str">
        <f t="shared" si="531"/>
        <v>-</v>
      </c>
      <c r="S853" s="187"/>
      <c r="T853" s="197"/>
      <c r="U853" s="202" t="str">
        <f t="shared" si="532"/>
        <v>-</v>
      </c>
      <c r="V853" s="187"/>
      <c r="W853" s="197"/>
      <c r="X853" s="202" t="str">
        <f t="shared" si="533"/>
        <v>-</v>
      </c>
      <c r="Y853" s="187"/>
      <c r="Z853" s="197"/>
      <c r="AA853" s="202" t="str">
        <f t="shared" si="534"/>
        <v>-</v>
      </c>
      <c r="AB853" s="187"/>
      <c r="AC853" s="197"/>
      <c r="AD853" s="202" t="str">
        <f t="shared" si="558"/>
        <v>-</v>
      </c>
      <c r="AE853" s="187"/>
      <c r="AF853" s="197"/>
      <c r="AG853" s="202" t="str">
        <f t="shared" si="529"/>
        <v>-</v>
      </c>
      <c r="AH853" s="187"/>
      <c r="AI853" s="197"/>
      <c r="AJ853" s="202" t="str">
        <f t="shared" si="535"/>
        <v>-</v>
      </c>
      <c r="AK853" s="187"/>
      <c r="AL853" s="197"/>
      <c r="AM853" s="202" t="str">
        <f t="shared" si="536"/>
        <v>-</v>
      </c>
      <c r="AN853" s="187"/>
      <c r="AO853" s="197"/>
      <c r="AP853" s="202" t="str">
        <f t="shared" si="537"/>
        <v>-</v>
      </c>
      <c r="AQ853" s="187"/>
      <c r="AR853" s="197"/>
      <c r="AS853" s="202" t="str">
        <f t="shared" si="538"/>
        <v>-</v>
      </c>
      <c r="AT853" s="187"/>
      <c r="AU853" s="197"/>
      <c r="AV853" s="202" t="str">
        <f t="shared" si="539"/>
        <v>-</v>
      </c>
      <c r="AW853" s="187"/>
      <c r="AX853" s="197"/>
      <c r="AY853" s="202" t="str">
        <f t="shared" si="540"/>
        <v>-</v>
      </c>
      <c r="AZ853" s="187"/>
      <c r="BA853" s="197"/>
      <c r="BB853" s="202" t="str">
        <f t="shared" si="541"/>
        <v>-</v>
      </c>
      <c r="BC853" s="187"/>
      <c r="BD853" s="197"/>
      <c r="BE853" s="202" t="str">
        <f t="shared" si="542"/>
        <v>-</v>
      </c>
      <c r="BF853" s="187"/>
      <c r="BG853" s="197"/>
      <c r="BH853" s="202" t="str">
        <f t="shared" si="543"/>
        <v>-</v>
      </c>
      <c r="BI853" s="187"/>
      <c r="BJ853" s="197"/>
      <c r="BK853" s="202" t="str">
        <f t="shared" si="544"/>
        <v>-</v>
      </c>
      <c r="BL853" s="187"/>
      <c r="BM853" s="197"/>
      <c r="BN853" s="202" t="str">
        <f t="shared" si="545"/>
        <v>-</v>
      </c>
      <c r="BO853" s="187"/>
      <c r="BP853" s="197"/>
      <c r="BQ853" s="202" t="str">
        <f t="shared" si="546"/>
        <v>-</v>
      </c>
      <c r="BR853" s="187"/>
      <c r="BS853" s="197"/>
      <c r="BT853" s="202" t="str">
        <f t="shared" si="547"/>
        <v>-</v>
      </c>
      <c r="BU853" s="187"/>
      <c r="BV853" s="197"/>
      <c r="BW853" s="202" t="str">
        <f t="shared" si="548"/>
        <v>-</v>
      </c>
      <c r="BX853" s="187"/>
      <c r="BY853" s="197"/>
      <c r="BZ853" s="202" t="str">
        <f t="shared" si="549"/>
        <v>-</v>
      </c>
      <c r="CA853" s="187"/>
      <c r="CB853" s="197"/>
      <c r="CC853" s="202" t="str">
        <f t="shared" si="550"/>
        <v>-</v>
      </c>
      <c r="CD853" s="187"/>
      <c r="CE853" s="197"/>
      <c r="CF853" s="202" t="str">
        <f t="shared" si="551"/>
        <v>-</v>
      </c>
      <c r="CG853" s="187"/>
      <c r="CH853" s="197"/>
      <c r="CI853" s="202" t="str">
        <f t="shared" si="552"/>
        <v>-</v>
      </c>
      <c r="CJ853" s="187"/>
      <c r="CK853" s="197"/>
      <c r="CL853" s="202" t="str">
        <f t="shared" si="559"/>
        <v>-</v>
      </c>
      <c r="CM853" s="187"/>
      <c r="CN853" s="197"/>
      <c r="CO853" s="202" t="str">
        <f t="shared" si="560"/>
        <v>-</v>
      </c>
      <c r="CP853" s="187"/>
      <c r="CQ853" s="197"/>
      <c r="CR853" s="202" t="str">
        <f t="shared" si="553"/>
        <v>-</v>
      </c>
      <c r="CS853" s="187"/>
      <c r="CT853" s="197"/>
      <c r="CU853" s="202" t="str">
        <f t="shared" si="561"/>
        <v>-</v>
      </c>
      <c r="CV853" s="187"/>
      <c r="CW853" s="197"/>
      <c r="CX853" s="202" t="str">
        <f t="shared" si="562"/>
        <v>-</v>
      </c>
      <c r="CY853" s="187"/>
      <c r="CZ853" s="197"/>
      <c r="DA853" s="202" t="str">
        <f t="shared" si="554"/>
        <v>-</v>
      </c>
      <c r="DB853" s="187"/>
      <c r="DC853" s="197"/>
      <c r="DD853" s="202" t="str">
        <f t="shared" si="563"/>
        <v>-</v>
      </c>
      <c r="DE853" s="187"/>
      <c r="DF853" s="197"/>
      <c r="DG853" s="202" t="str">
        <f t="shared" si="564"/>
        <v>-</v>
      </c>
      <c r="DH853" s="187"/>
      <c r="DI853" s="103">
        <f t="shared" si="567"/>
        <v>3</v>
      </c>
      <c r="DJ853" s="103">
        <f t="shared" si="568"/>
        <v>1</v>
      </c>
      <c r="DK853" s="200">
        <f t="shared" si="565"/>
        <v>33.333333333333329</v>
      </c>
      <c r="DL853" s="201">
        <f t="shared" si="566"/>
        <v>2</v>
      </c>
    </row>
    <row r="854" spans="2:116" ht="24.95" customHeight="1">
      <c r="B854" s="48" t="s">
        <v>1599</v>
      </c>
      <c r="C854" s="48"/>
      <c r="D854" s="14" t="s">
        <v>2167</v>
      </c>
      <c r="E854" s="11" t="s">
        <v>2168</v>
      </c>
      <c r="F854" s="12" t="s">
        <v>989</v>
      </c>
      <c r="G854" s="12" t="s">
        <v>994</v>
      </c>
      <c r="H854" s="40" t="s">
        <v>523</v>
      </c>
      <c r="I854" s="41" t="s">
        <v>532</v>
      </c>
      <c r="J854" s="78" t="str">
        <f t="shared" si="528"/>
        <v xml:space="preserve">C4 </v>
      </c>
      <c r="K854" s="197" t="s">
        <v>1192</v>
      </c>
      <c r="L854" s="199" t="str">
        <f t="shared" si="557"/>
        <v>A</v>
      </c>
      <c r="M854" s="207">
        <v>42940</v>
      </c>
      <c r="N854" s="197" t="s">
        <v>1192</v>
      </c>
      <c r="O854" s="202" t="str">
        <f t="shared" si="530"/>
        <v>-</v>
      </c>
      <c r="P854" s="187"/>
      <c r="Q854" s="197" t="s">
        <v>1192</v>
      </c>
      <c r="R854" s="202" t="str">
        <f t="shared" si="531"/>
        <v>-</v>
      </c>
      <c r="S854" s="187"/>
      <c r="T854" s="197"/>
      <c r="U854" s="202" t="str">
        <f t="shared" si="532"/>
        <v>-</v>
      </c>
      <c r="V854" s="187"/>
      <c r="W854" s="197"/>
      <c r="X854" s="202" t="str">
        <f t="shared" si="533"/>
        <v>-</v>
      </c>
      <c r="Y854" s="187"/>
      <c r="Z854" s="197"/>
      <c r="AA854" s="202" t="str">
        <f t="shared" si="534"/>
        <v>-</v>
      </c>
      <c r="AB854" s="187"/>
      <c r="AC854" s="197"/>
      <c r="AD854" s="202" t="str">
        <f t="shared" si="558"/>
        <v>-</v>
      </c>
      <c r="AE854" s="187"/>
      <c r="AF854" s="197"/>
      <c r="AG854" s="202" t="str">
        <f t="shared" si="529"/>
        <v>-</v>
      </c>
      <c r="AH854" s="187"/>
      <c r="AI854" s="197"/>
      <c r="AJ854" s="202" t="str">
        <f t="shared" si="535"/>
        <v>-</v>
      </c>
      <c r="AK854" s="187"/>
      <c r="AL854" s="197"/>
      <c r="AM854" s="202" t="str">
        <f t="shared" si="536"/>
        <v>-</v>
      </c>
      <c r="AN854" s="187"/>
      <c r="AO854" s="197"/>
      <c r="AP854" s="202" t="str">
        <f t="shared" si="537"/>
        <v>-</v>
      </c>
      <c r="AQ854" s="187"/>
      <c r="AR854" s="197"/>
      <c r="AS854" s="202" t="str">
        <f t="shared" si="538"/>
        <v>-</v>
      </c>
      <c r="AT854" s="187"/>
      <c r="AU854" s="197"/>
      <c r="AV854" s="202" t="str">
        <f t="shared" si="539"/>
        <v>-</v>
      </c>
      <c r="AW854" s="187"/>
      <c r="AX854" s="197"/>
      <c r="AY854" s="202" t="str">
        <f t="shared" si="540"/>
        <v>-</v>
      </c>
      <c r="AZ854" s="187"/>
      <c r="BA854" s="197"/>
      <c r="BB854" s="202" t="str">
        <f t="shared" si="541"/>
        <v>-</v>
      </c>
      <c r="BC854" s="187"/>
      <c r="BD854" s="197"/>
      <c r="BE854" s="202" t="str">
        <f t="shared" si="542"/>
        <v>-</v>
      </c>
      <c r="BF854" s="187"/>
      <c r="BG854" s="197"/>
      <c r="BH854" s="202" t="str">
        <f t="shared" si="543"/>
        <v>-</v>
      </c>
      <c r="BI854" s="187"/>
      <c r="BJ854" s="197"/>
      <c r="BK854" s="202" t="str">
        <f t="shared" si="544"/>
        <v>-</v>
      </c>
      <c r="BL854" s="187"/>
      <c r="BM854" s="197"/>
      <c r="BN854" s="202" t="str">
        <f t="shared" si="545"/>
        <v>-</v>
      </c>
      <c r="BO854" s="187"/>
      <c r="BP854" s="197"/>
      <c r="BQ854" s="202" t="str">
        <f t="shared" si="546"/>
        <v>-</v>
      </c>
      <c r="BR854" s="187"/>
      <c r="BS854" s="197"/>
      <c r="BT854" s="202" t="str">
        <f t="shared" si="547"/>
        <v>-</v>
      </c>
      <c r="BU854" s="187"/>
      <c r="BV854" s="197"/>
      <c r="BW854" s="202" t="str">
        <f t="shared" si="548"/>
        <v>-</v>
      </c>
      <c r="BX854" s="187"/>
      <c r="BY854" s="197"/>
      <c r="BZ854" s="202" t="str">
        <f t="shared" si="549"/>
        <v>-</v>
      </c>
      <c r="CA854" s="187"/>
      <c r="CB854" s="197"/>
      <c r="CC854" s="202" t="str">
        <f t="shared" si="550"/>
        <v>-</v>
      </c>
      <c r="CD854" s="187"/>
      <c r="CE854" s="197"/>
      <c r="CF854" s="202" t="str">
        <f t="shared" si="551"/>
        <v>-</v>
      </c>
      <c r="CG854" s="187"/>
      <c r="CH854" s="197"/>
      <c r="CI854" s="202" t="str">
        <f t="shared" si="552"/>
        <v>-</v>
      </c>
      <c r="CJ854" s="187"/>
      <c r="CK854" s="197"/>
      <c r="CL854" s="202" t="str">
        <f t="shared" si="559"/>
        <v>-</v>
      </c>
      <c r="CM854" s="187"/>
      <c r="CN854" s="197"/>
      <c r="CO854" s="202" t="str">
        <f t="shared" si="560"/>
        <v>-</v>
      </c>
      <c r="CP854" s="187"/>
      <c r="CQ854" s="197"/>
      <c r="CR854" s="202" t="str">
        <f t="shared" si="553"/>
        <v>-</v>
      </c>
      <c r="CS854" s="187"/>
      <c r="CT854" s="197"/>
      <c r="CU854" s="202" t="str">
        <f t="shared" si="561"/>
        <v>-</v>
      </c>
      <c r="CV854" s="187"/>
      <c r="CW854" s="197"/>
      <c r="CX854" s="202" t="str">
        <f t="shared" si="562"/>
        <v>-</v>
      </c>
      <c r="CY854" s="187"/>
      <c r="CZ854" s="197"/>
      <c r="DA854" s="202" t="str">
        <f t="shared" si="554"/>
        <v>-</v>
      </c>
      <c r="DB854" s="187"/>
      <c r="DC854" s="197"/>
      <c r="DD854" s="202" t="str">
        <f t="shared" si="563"/>
        <v>-</v>
      </c>
      <c r="DE854" s="187"/>
      <c r="DF854" s="197"/>
      <c r="DG854" s="202" t="str">
        <f t="shared" si="564"/>
        <v>-</v>
      </c>
      <c r="DH854" s="187"/>
      <c r="DI854" s="103">
        <f t="shared" si="567"/>
        <v>3</v>
      </c>
      <c r="DJ854" s="103">
        <f t="shared" si="568"/>
        <v>1</v>
      </c>
      <c r="DK854" s="200">
        <f t="shared" si="565"/>
        <v>33.333333333333329</v>
      </c>
      <c r="DL854" s="201">
        <f t="shared" si="566"/>
        <v>2</v>
      </c>
    </row>
    <row r="855" spans="2:116" ht="24.95" customHeight="1">
      <c r="B855" s="48"/>
      <c r="C855" s="48"/>
      <c r="D855" s="14" t="s">
        <v>2169</v>
      </c>
      <c r="E855" s="11" t="s">
        <v>2170</v>
      </c>
      <c r="F855" s="12" t="s">
        <v>989</v>
      </c>
      <c r="G855" s="12" t="s">
        <v>994</v>
      </c>
      <c r="H855" s="40" t="s">
        <v>523</v>
      </c>
      <c r="I855" s="41" t="s">
        <v>532</v>
      </c>
      <c r="J855" s="78" t="str">
        <f t="shared" si="528"/>
        <v xml:space="preserve">C4 </v>
      </c>
      <c r="K855" s="197" t="s">
        <v>1192</v>
      </c>
      <c r="L855" s="199" t="str">
        <f t="shared" si="557"/>
        <v>A</v>
      </c>
      <c r="M855" s="207">
        <v>42940</v>
      </c>
      <c r="N855" s="197" t="s">
        <v>1192</v>
      </c>
      <c r="O855" s="202" t="str">
        <f t="shared" si="530"/>
        <v>-</v>
      </c>
      <c r="P855" s="187"/>
      <c r="Q855" s="197" t="s">
        <v>1192</v>
      </c>
      <c r="R855" s="202" t="str">
        <f t="shared" si="531"/>
        <v>-</v>
      </c>
      <c r="S855" s="187"/>
      <c r="T855" s="197"/>
      <c r="U855" s="202" t="str">
        <f t="shared" si="532"/>
        <v>-</v>
      </c>
      <c r="V855" s="187"/>
      <c r="W855" s="197"/>
      <c r="X855" s="202" t="str">
        <f t="shared" si="533"/>
        <v>-</v>
      </c>
      <c r="Y855" s="187"/>
      <c r="Z855" s="197"/>
      <c r="AA855" s="202" t="str">
        <f t="shared" si="534"/>
        <v>-</v>
      </c>
      <c r="AB855" s="187"/>
      <c r="AC855" s="197"/>
      <c r="AD855" s="202" t="str">
        <f t="shared" si="558"/>
        <v>-</v>
      </c>
      <c r="AE855" s="187"/>
      <c r="AF855" s="197"/>
      <c r="AG855" s="202" t="str">
        <f t="shared" si="529"/>
        <v>-</v>
      </c>
      <c r="AH855" s="187"/>
      <c r="AI855" s="197"/>
      <c r="AJ855" s="202" t="str">
        <f t="shared" si="535"/>
        <v>-</v>
      </c>
      <c r="AK855" s="187"/>
      <c r="AL855" s="197"/>
      <c r="AM855" s="202" t="str">
        <f t="shared" si="536"/>
        <v>-</v>
      </c>
      <c r="AN855" s="187"/>
      <c r="AO855" s="197"/>
      <c r="AP855" s="202" t="str">
        <f t="shared" si="537"/>
        <v>-</v>
      </c>
      <c r="AQ855" s="187"/>
      <c r="AR855" s="197"/>
      <c r="AS855" s="202" t="str">
        <f t="shared" si="538"/>
        <v>-</v>
      </c>
      <c r="AT855" s="205">
        <v>43061</v>
      </c>
      <c r="AU855" s="197"/>
      <c r="AV855" s="202" t="str">
        <f t="shared" si="539"/>
        <v>-</v>
      </c>
      <c r="AW855" s="187"/>
      <c r="AX855" s="197"/>
      <c r="AY855" s="202" t="str">
        <f t="shared" si="540"/>
        <v>-</v>
      </c>
      <c r="AZ855" s="205">
        <v>43061</v>
      </c>
      <c r="BA855" s="197"/>
      <c r="BB855" s="202" t="str">
        <f t="shared" si="541"/>
        <v>-</v>
      </c>
      <c r="BC855" s="187"/>
      <c r="BD855" s="197"/>
      <c r="BE855" s="202" t="str">
        <f t="shared" si="542"/>
        <v>-</v>
      </c>
      <c r="BF855" s="187"/>
      <c r="BG855" s="197"/>
      <c r="BH855" s="202" t="str">
        <f t="shared" si="543"/>
        <v>-</v>
      </c>
      <c r="BI855" s="187"/>
      <c r="BJ855" s="197"/>
      <c r="BK855" s="202" t="str">
        <f t="shared" si="544"/>
        <v>-</v>
      </c>
      <c r="BL855" s="187"/>
      <c r="BM855" s="197"/>
      <c r="BN855" s="202" t="str">
        <f t="shared" si="545"/>
        <v>-</v>
      </c>
      <c r="BO855" s="187"/>
      <c r="BP855" s="197"/>
      <c r="BQ855" s="202" t="str">
        <f t="shared" si="546"/>
        <v>-</v>
      </c>
      <c r="BR855" s="187"/>
      <c r="BS855" s="197"/>
      <c r="BT855" s="202" t="str">
        <f t="shared" si="547"/>
        <v>-</v>
      </c>
      <c r="BU855" s="187"/>
      <c r="BV855" s="197"/>
      <c r="BW855" s="202" t="str">
        <f t="shared" si="548"/>
        <v>-</v>
      </c>
      <c r="BX855" s="187"/>
      <c r="BY855" s="197"/>
      <c r="BZ855" s="202" t="str">
        <f t="shared" si="549"/>
        <v>-</v>
      </c>
      <c r="CA855" s="187"/>
      <c r="CB855" s="197"/>
      <c r="CC855" s="202" t="str">
        <f t="shared" si="550"/>
        <v>-</v>
      </c>
      <c r="CD855" s="187"/>
      <c r="CE855" s="197"/>
      <c r="CF855" s="202" t="str">
        <f t="shared" si="551"/>
        <v>-</v>
      </c>
      <c r="CG855" s="187"/>
      <c r="CH855" s="197"/>
      <c r="CI855" s="202" t="str">
        <f t="shared" si="552"/>
        <v>-</v>
      </c>
      <c r="CJ855" s="187"/>
      <c r="CK855" s="197"/>
      <c r="CL855" s="202" t="str">
        <f t="shared" si="559"/>
        <v>-</v>
      </c>
      <c r="CM855" s="187"/>
      <c r="CN855" s="197"/>
      <c r="CO855" s="202" t="str">
        <f t="shared" si="560"/>
        <v>-</v>
      </c>
      <c r="CP855" s="187"/>
      <c r="CQ855" s="197"/>
      <c r="CR855" s="202" t="str">
        <f t="shared" si="553"/>
        <v>-</v>
      </c>
      <c r="CS855" s="187"/>
      <c r="CT855" s="197"/>
      <c r="CU855" s="202" t="str">
        <f t="shared" si="561"/>
        <v>-</v>
      </c>
      <c r="CV855" s="187"/>
      <c r="CW855" s="197"/>
      <c r="CX855" s="202" t="str">
        <f t="shared" si="562"/>
        <v>-</v>
      </c>
      <c r="CY855" s="187"/>
      <c r="CZ855" s="197"/>
      <c r="DA855" s="202" t="str">
        <f t="shared" si="554"/>
        <v>-</v>
      </c>
      <c r="DB855" s="187"/>
      <c r="DC855" s="197"/>
      <c r="DD855" s="202" t="str">
        <f t="shared" si="563"/>
        <v>-</v>
      </c>
      <c r="DE855" s="187"/>
      <c r="DF855" s="197"/>
      <c r="DG855" s="202" t="str">
        <f t="shared" si="564"/>
        <v>-</v>
      </c>
      <c r="DH855" s="187"/>
      <c r="DI855" s="103">
        <f t="shared" si="567"/>
        <v>3</v>
      </c>
      <c r="DJ855" s="103">
        <f t="shared" si="568"/>
        <v>1</v>
      </c>
      <c r="DK855" s="200">
        <f t="shared" si="565"/>
        <v>33.333333333333329</v>
      </c>
      <c r="DL855" s="201">
        <f t="shared" si="566"/>
        <v>2</v>
      </c>
    </row>
    <row r="856" spans="2:116" ht="24.95" customHeight="1">
      <c r="B856" s="48"/>
      <c r="C856" s="48"/>
      <c r="D856" s="14" t="s">
        <v>2171</v>
      </c>
      <c r="E856" s="11" t="s">
        <v>2172</v>
      </c>
      <c r="F856" s="12" t="s">
        <v>989</v>
      </c>
      <c r="G856" s="12" t="s">
        <v>994</v>
      </c>
      <c r="H856" s="40" t="s">
        <v>523</v>
      </c>
      <c r="I856" s="41" t="s">
        <v>532</v>
      </c>
      <c r="J856" s="78" t="str">
        <f t="shared" si="528"/>
        <v xml:space="preserve">C4 </v>
      </c>
      <c r="K856" s="197" t="s">
        <v>1192</v>
      </c>
      <c r="L856" s="199" t="str">
        <f t="shared" si="557"/>
        <v>A</v>
      </c>
      <c r="M856" s="207">
        <v>42940</v>
      </c>
      <c r="N856" s="197" t="s">
        <v>1192</v>
      </c>
      <c r="O856" s="202" t="str">
        <f t="shared" si="530"/>
        <v>-</v>
      </c>
      <c r="P856" s="187"/>
      <c r="Q856" s="197" t="s">
        <v>1192</v>
      </c>
      <c r="R856" s="202" t="str">
        <f t="shared" si="531"/>
        <v>-</v>
      </c>
      <c r="S856" s="187"/>
      <c r="T856" s="197"/>
      <c r="U856" s="202" t="str">
        <f t="shared" si="532"/>
        <v>-</v>
      </c>
      <c r="V856" s="187"/>
      <c r="W856" s="197"/>
      <c r="X856" s="202" t="str">
        <f t="shared" si="533"/>
        <v>-</v>
      </c>
      <c r="Y856" s="187"/>
      <c r="Z856" s="197"/>
      <c r="AA856" s="202" t="str">
        <f t="shared" si="534"/>
        <v>-</v>
      </c>
      <c r="AB856" s="187"/>
      <c r="AC856" s="197"/>
      <c r="AD856" s="202" t="str">
        <f t="shared" si="558"/>
        <v>-</v>
      </c>
      <c r="AE856" s="187"/>
      <c r="AF856" s="197"/>
      <c r="AG856" s="202" t="str">
        <f t="shared" si="529"/>
        <v>-</v>
      </c>
      <c r="AH856" s="187"/>
      <c r="AI856" s="197"/>
      <c r="AJ856" s="202" t="str">
        <f t="shared" si="535"/>
        <v>-</v>
      </c>
      <c r="AK856" s="187"/>
      <c r="AL856" s="197"/>
      <c r="AM856" s="202" t="str">
        <f t="shared" si="536"/>
        <v>-</v>
      </c>
      <c r="AN856" s="187"/>
      <c r="AO856" s="197"/>
      <c r="AP856" s="202" t="str">
        <f t="shared" si="537"/>
        <v>-</v>
      </c>
      <c r="AQ856" s="187"/>
      <c r="AR856" s="197"/>
      <c r="AS856" s="202" t="str">
        <f t="shared" si="538"/>
        <v>-</v>
      </c>
      <c r="AT856" s="187"/>
      <c r="AU856" s="197"/>
      <c r="AV856" s="202" t="str">
        <f t="shared" si="539"/>
        <v>-</v>
      </c>
      <c r="AW856" s="187"/>
      <c r="AX856" s="197"/>
      <c r="AY856" s="202" t="str">
        <f t="shared" si="540"/>
        <v>-</v>
      </c>
      <c r="AZ856" s="187"/>
      <c r="BA856" s="197"/>
      <c r="BB856" s="202" t="str">
        <f t="shared" si="541"/>
        <v>-</v>
      </c>
      <c r="BC856" s="187"/>
      <c r="BD856" s="197"/>
      <c r="BE856" s="202" t="str">
        <f t="shared" si="542"/>
        <v>-</v>
      </c>
      <c r="BF856" s="187"/>
      <c r="BG856" s="197"/>
      <c r="BH856" s="202" t="str">
        <f t="shared" si="543"/>
        <v>-</v>
      </c>
      <c r="BI856" s="187"/>
      <c r="BJ856" s="197"/>
      <c r="BK856" s="202" t="str">
        <f t="shared" si="544"/>
        <v>-</v>
      </c>
      <c r="BL856" s="187"/>
      <c r="BM856" s="197"/>
      <c r="BN856" s="202" t="str">
        <f t="shared" si="545"/>
        <v>-</v>
      </c>
      <c r="BO856" s="187"/>
      <c r="BP856" s="197"/>
      <c r="BQ856" s="202" t="str">
        <f t="shared" si="546"/>
        <v>-</v>
      </c>
      <c r="BR856" s="187"/>
      <c r="BS856" s="197"/>
      <c r="BT856" s="202" t="str">
        <f t="shared" si="547"/>
        <v>-</v>
      </c>
      <c r="BU856" s="187"/>
      <c r="BV856" s="197"/>
      <c r="BW856" s="202" t="str">
        <f t="shared" si="548"/>
        <v>-</v>
      </c>
      <c r="BX856" s="187"/>
      <c r="BY856" s="197"/>
      <c r="BZ856" s="202" t="str">
        <f t="shared" si="549"/>
        <v>-</v>
      </c>
      <c r="CA856" s="187"/>
      <c r="CB856" s="197"/>
      <c r="CC856" s="202" t="str">
        <f t="shared" si="550"/>
        <v>-</v>
      </c>
      <c r="CD856" s="187"/>
      <c r="CE856" s="197"/>
      <c r="CF856" s="202" t="str">
        <f t="shared" si="551"/>
        <v>-</v>
      </c>
      <c r="CG856" s="187"/>
      <c r="CH856" s="197"/>
      <c r="CI856" s="202" t="str">
        <f t="shared" si="552"/>
        <v>-</v>
      </c>
      <c r="CJ856" s="187"/>
      <c r="CK856" s="197"/>
      <c r="CL856" s="202" t="str">
        <f t="shared" si="559"/>
        <v>-</v>
      </c>
      <c r="CM856" s="187"/>
      <c r="CN856" s="197"/>
      <c r="CO856" s="202" t="str">
        <f t="shared" si="560"/>
        <v>-</v>
      </c>
      <c r="CP856" s="187"/>
      <c r="CQ856" s="197"/>
      <c r="CR856" s="202" t="str">
        <f t="shared" si="553"/>
        <v>-</v>
      </c>
      <c r="CS856" s="187"/>
      <c r="CT856" s="197"/>
      <c r="CU856" s="202" t="str">
        <f t="shared" si="561"/>
        <v>-</v>
      </c>
      <c r="CV856" s="187"/>
      <c r="CW856" s="197"/>
      <c r="CX856" s="202" t="str">
        <f t="shared" si="562"/>
        <v>-</v>
      </c>
      <c r="CY856" s="187"/>
      <c r="CZ856" s="197"/>
      <c r="DA856" s="202" t="str">
        <f t="shared" si="554"/>
        <v>-</v>
      </c>
      <c r="DB856" s="187"/>
      <c r="DC856" s="197"/>
      <c r="DD856" s="202" t="str">
        <f t="shared" si="563"/>
        <v>-</v>
      </c>
      <c r="DE856" s="187"/>
      <c r="DF856" s="197"/>
      <c r="DG856" s="202" t="str">
        <f t="shared" si="564"/>
        <v>-</v>
      </c>
      <c r="DH856" s="187"/>
      <c r="DI856" s="103">
        <f t="shared" si="567"/>
        <v>3</v>
      </c>
      <c r="DJ856" s="103">
        <f t="shared" si="568"/>
        <v>1</v>
      </c>
      <c r="DK856" s="200">
        <f t="shared" si="565"/>
        <v>33.333333333333329</v>
      </c>
      <c r="DL856" s="201">
        <f t="shared" si="566"/>
        <v>2</v>
      </c>
    </row>
    <row r="857" spans="2:116" ht="24.95" customHeight="1">
      <c r="B857" s="48"/>
      <c r="C857" s="48"/>
      <c r="D857" s="14" t="s">
        <v>2173</v>
      </c>
      <c r="E857" s="11" t="s">
        <v>2174</v>
      </c>
      <c r="F857" s="12" t="s">
        <v>989</v>
      </c>
      <c r="G857" s="12" t="s">
        <v>994</v>
      </c>
      <c r="H857" s="40" t="s">
        <v>523</v>
      </c>
      <c r="I857" s="41" t="s">
        <v>532</v>
      </c>
      <c r="J857" s="78" t="str">
        <f t="shared" si="528"/>
        <v xml:space="preserve">C4 </v>
      </c>
      <c r="K857" s="197" t="s">
        <v>1192</v>
      </c>
      <c r="L857" s="199" t="str">
        <f t="shared" si="557"/>
        <v>A</v>
      </c>
      <c r="M857" s="207">
        <v>42940</v>
      </c>
      <c r="N857" s="197" t="s">
        <v>1192</v>
      </c>
      <c r="O857" s="202" t="str">
        <f t="shared" si="530"/>
        <v>-</v>
      </c>
      <c r="P857" s="187"/>
      <c r="Q857" s="197" t="s">
        <v>1192</v>
      </c>
      <c r="R857" s="202" t="str">
        <f t="shared" si="531"/>
        <v>-</v>
      </c>
      <c r="S857" s="187"/>
      <c r="T857" s="197"/>
      <c r="U857" s="202" t="str">
        <f t="shared" si="532"/>
        <v>-</v>
      </c>
      <c r="V857" s="187"/>
      <c r="W857" s="197"/>
      <c r="X857" s="202" t="str">
        <f t="shared" si="533"/>
        <v>-</v>
      </c>
      <c r="Y857" s="187"/>
      <c r="Z857" s="197"/>
      <c r="AA857" s="202" t="str">
        <f t="shared" si="534"/>
        <v>-</v>
      </c>
      <c r="AB857" s="187"/>
      <c r="AC857" s="197"/>
      <c r="AD857" s="202" t="str">
        <f t="shared" si="558"/>
        <v>-</v>
      </c>
      <c r="AE857" s="187"/>
      <c r="AF857" s="197"/>
      <c r="AG857" s="202" t="str">
        <f t="shared" si="529"/>
        <v>-</v>
      </c>
      <c r="AH857" s="187"/>
      <c r="AI857" s="197"/>
      <c r="AJ857" s="202" t="str">
        <f t="shared" si="535"/>
        <v>-</v>
      </c>
      <c r="AK857" s="187"/>
      <c r="AL857" s="197"/>
      <c r="AM857" s="202" t="str">
        <f t="shared" si="536"/>
        <v>-</v>
      </c>
      <c r="AN857" s="187"/>
      <c r="AO857" s="197"/>
      <c r="AP857" s="202" t="str">
        <f t="shared" si="537"/>
        <v>-</v>
      </c>
      <c r="AQ857" s="187"/>
      <c r="AR857" s="197"/>
      <c r="AS857" s="202" t="str">
        <f t="shared" si="538"/>
        <v>-</v>
      </c>
      <c r="AT857" s="187"/>
      <c r="AU857" s="197"/>
      <c r="AV857" s="202" t="str">
        <f t="shared" si="539"/>
        <v>-</v>
      </c>
      <c r="AW857" s="187"/>
      <c r="AX857" s="197"/>
      <c r="AY857" s="202" t="str">
        <f t="shared" si="540"/>
        <v>-</v>
      </c>
      <c r="AZ857" s="187"/>
      <c r="BA857" s="197"/>
      <c r="BB857" s="202" t="str">
        <f t="shared" si="541"/>
        <v>-</v>
      </c>
      <c r="BC857" s="187"/>
      <c r="BD857" s="197"/>
      <c r="BE857" s="202" t="str">
        <f t="shared" si="542"/>
        <v>-</v>
      </c>
      <c r="BF857" s="187"/>
      <c r="BG857" s="197"/>
      <c r="BH857" s="202" t="str">
        <f t="shared" si="543"/>
        <v>-</v>
      </c>
      <c r="BI857" s="187"/>
      <c r="BJ857" s="197"/>
      <c r="BK857" s="202" t="str">
        <f t="shared" si="544"/>
        <v>-</v>
      </c>
      <c r="BL857" s="187"/>
      <c r="BM857" s="197"/>
      <c r="BN857" s="202" t="str">
        <f t="shared" si="545"/>
        <v>-</v>
      </c>
      <c r="BO857" s="187"/>
      <c r="BP857" s="197"/>
      <c r="BQ857" s="202" t="str">
        <f t="shared" si="546"/>
        <v>-</v>
      </c>
      <c r="BR857" s="187"/>
      <c r="BS857" s="197"/>
      <c r="BT857" s="202" t="str">
        <f t="shared" si="547"/>
        <v>-</v>
      </c>
      <c r="BU857" s="187"/>
      <c r="BV857" s="197"/>
      <c r="BW857" s="202" t="str">
        <f t="shared" si="548"/>
        <v>-</v>
      </c>
      <c r="BX857" s="187"/>
      <c r="BY857" s="197"/>
      <c r="BZ857" s="202" t="str">
        <f t="shared" si="549"/>
        <v>-</v>
      </c>
      <c r="CA857" s="187"/>
      <c r="CB857" s="197"/>
      <c r="CC857" s="202" t="str">
        <f t="shared" si="550"/>
        <v>-</v>
      </c>
      <c r="CD857" s="187"/>
      <c r="CE857" s="197"/>
      <c r="CF857" s="202" t="str">
        <f t="shared" si="551"/>
        <v>-</v>
      </c>
      <c r="CG857" s="187"/>
      <c r="CH857" s="197"/>
      <c r="CI857" s="202" t="str">
        <f t="shared" si="552"/>
        <v>-</v>
      </c>
      <c r="CJ857" s="187"/>
      <c r="CK857" s="197"/>
      <c r="CL857" s="202" t="str">
        <f t="shared" si="559"/>
        <v>-</v>
      </c>
      <c r="CM857" s="187"/>
      <c r="CN857" s="197"/>
      <c r="CO857" s="202" t="str">
        <f t="shared" si="560"/>
        <v>-</v>
      </c>
      <c r="CP857" s="187"/>
      <c r="CQ857" s="197"/>
      <c r="CR857" s="202" t="str">
        <f t="shared" si="553"/>
        <v>-</v>
      </c>
      <c r="CS857" s="187"/>
      <c r="CT857" s="197"/>
      <c r="CU857" s="202" t="str">
        <f t="shared" si="561"/>
        <v>-</v>
      </c>
      <c r="CV857" s="187"/>
      <c r="CW857" s="197"/>
      <c r="CX857" s="202" t="str">
        <f t="shared" si="562"/>
        <v>-</v>
      </c>
      <c r="CY857" s="187"/>
      <c r="CZ857" s="197"/>
      <c r="DA857" s="202" t="str">
        <f t="shared" si="554"/>
        <v>-</v>
      </c>
      <c r="DB857" s="187"/>
      <c r="DC857" s="197"/>
      <c r="DD857" s="202" t="str">
        <f t="shared" si="563"/>
        <v>-</v>
      </c>
      <c r="DE857" s="187"/>
      <c r="DF857" s="197"/>
      <c r="DG857" s="202" t="str">
        <f t="shared" si="564"/>
        <v>-</v>
      </c>
      <c r="DH857" s="187"/>
      <c r="DI857" s="103">
        <f t="shared" si="567"/>
        <v>3</v>
      </c>
      <c r="DJ857" s="103">
        <f t="shared" si="568"/>
        <v>1</v>
      </c>
      <c r="DK857" s="200">
        <f t="shared" si="565"/>
        <v>33.333333333333329</v>
      </c>
      <c r="DL857" s="201">
        <f t="shared" si="566"/>
        <v>2</v>
      </c>
    </row>
    <row r="858" spans="2:116" ht="24.95" customHeight="1">
      <c r="B858" s="48"/>
      <c r="C858" s="48"/>
      <c r="D858" s="14" t="s">
        <v>2175</v>
      </c>
      <c r="E858" s="11" t="s">
        <v>2176</v>
      </c>
      <c r="F858" s="12" t="s">
        <v>989</v>
      </c>
      <c r="G858" s="12" t="s">
        <v>994</v>
      </c>
      <c r="H858" s="40" t="s">
        <v>523</v>
      </c>
      <c r="I858" s="41" t="s">
        <v>532</v>
      </c>
      <c r="J858" s="78" t="str">
        <f t="shared" si="528"/>
        <v xml:space="preserve">C4 </v>
      </c>
      <c r="K858" s="197" t="s">
        <v>1192</v>
      </c>
      <c r="L858" s="199" t="str">
        <f t="shared" si="557"/>
        <v>A</v>
      </c>
      <c r="M858" s="207">
        <v>42940</v>
      </c>
      <c r="N858" s="197" t="s">
        <v>1192</v>
      </c>
      <c r="O858" s="202" t="str">
        <f t="shared" si="530"/>
        <v>-</v>
      </c>
      <c r="P858" s="187"/>
      <c r="Q858" s="197" t="s">
        <v>1192</v>
      </c>
      <c r="R858" s="202" t="str">
        <f t="shared" si="531"/>
        <v>-</v>
      </c>
      <c r="S858" s="187"/>
      <c r="T858" s="197"/>
      <c r="U858" s="202" t="str">
        <f t="shared" si="532"/>
        <v>-</v>
      </c>
      <c r="V858" s="187"/>
      <c r="W858" s="197"/>
      <c r="X858" s="202" t="str">
        <f t="shared" si="533"/>
        <v>-</v>
      </c>
      <c r="Y858" s="187"/>
      <c r="Z858" s="197"/>
      <c r="AA858" s="202" t="str">
        <f t="shared" si="534"/>
        <v>-</v>
      </c>
      <c r="AB858" s="187"/>
      <c r="AC858" s="197"/>
      <c r="AD858" s="202" t="str">
        <f t="shared" si="558"/>
        <v>-</v>
      </c>
      <c r="AE858" s="187"/>
      <c r="AF858" s="197"/>
      <c r="AG858" s="202" t="str">
        <f t="shared" si="529"/>
        <v>-</v>
      </c>
      <c r="AH858" s="187"/>
      <c r="AI858" s="197"/>
      <c r="AJ858" s="202" t="str">
        <f t="shared" si="535"/>
        <v>-</v>
      </c>
      <c r="AK858" s="187"/>
      <c r="AL858" s="197"/>
      <c r="AM858" s="202" t="str">
        <f t="shared" si="536"/>
        <v>-</v>
      </c>
      <c r="AN858" s="187"/>
      <c r="AO858" s="197"/>
      <c r="AP858" s="202" t="str">
        <f t="shared" si="537"/>
        <v>-</v>
      </c>
      <c r="AQ858" s="187"/>
      <c r="AR858" s="197"/>
      <c r="AS858" s="202" t="str">
        <f t="shared" si="538"/>
        <v>-</v>
      </c>
      <c r="AT858" s="187"/>
      <c r="AU858" s="197"/>
      <c r="AV858" s="202" t="str">
        <f t="shared" si="539"/>
        <v>-</v>
      </c>
      <c r="AW858" s="187"/>
      <c r="AX858" s="197"/>
      <c r="AY858" s="202" t="str">
        <f t="shared" si="540"/>
        <v>-</v>
      </c>
      <c r="AZ858" s="187"/>
      <c r="BA858" s="197"/>
      <c r="BB858" s="202" t="str">
        <f t="shared" si="541"/>
        <v>-</v>
      </c>
      <c r="BC858" s="187"/>
      <c r="BD858" s="197"/>
      <c r="BE858" s="202" t="str">
        <f t="shared" si="542"/>
        <v>-</v>
      </c>
      <c r="BF858" s="187"/>
      <c r="BG858" s="197"/>
      <c r="BH858" s="202" t="str">
        <f t="shared" si="543"/>
        <v>-</v>
      </c>
      <c r="BI858" s="187"/>
      <c r="BJ858" s="197"/>
      <c r="BK858" s="202" t="str">
        <f t="shared" si="544"/>
        <v>-</v>
      </c>
      <c r="BL858" s="187"/>
      <c r="BM858" s="197"/>
      <c r="BN858" s="202" t="str">
        <f t="shared" si="545"/>
        <v>-</v>
      </c>
      <c r="BO858" s="187"/>
      <c r="BP858" s="197"/>
      <c r="BQ858" s="202" t="str">
        <f t="shared" si="546"/>
        <v>-</v>
      </c>
      <c r="BR858" s="187"/>
      <c r="BS858" s="197"/>
      <c r="BT858" s="202" t="str">
        <f t="shared" si="547"/>
        <v>-</v>
      </c>
      <c r="BU858" s="187"/>
      <c r="BV858" s="197"/>
      <c r="BW858" s="202" t="str">
        <f t="shared" si="548"/>
        <v>-</v>
      </c>
      <c r="BX858" s="187"/>
      <c r="BY858" s="197"/>
      <c r="BZ858" s="202" t="str">
        <f t="shared" si="549"/>
        <v>-</v>
      </c>
      <c r="CA858" s="187"/>
      <c r="CB858" s="197"/>
      <c r="CC858" s="202" t="str">
        <f t="shared" si="550"/>
        <v>-</v>
      </c>
      <c r="CD858" s="187"/>
      <c r="CE858" s="197"/>
      <c r="CF858" s="202" t="str">
        <f t="shared" si="551"/>
        <v>-</v>
      </c>
      <c r="CG858" s="187"/>
      <c r="CH858" s="197"/>
      <c r="CI858" s="202" t="str">
        <f t="shared" si="552"/>
        <v>-</v>
      </c>
      <c r="CJ858" s="187"/>
      <c r="CK858" s="197"/>
      <c r="CL858" s="202" t="str">
        <f t="shared" si="559"/>
        <v>-</v>
      </c>
      <c r="CM858" s="187"/>
      <c r="CN858" s="197"/>
      <c r="CO858" s="202" t="str">
        <f t="shared" si="560"/>
        <v>-</v>
      </c>
      <c r="CP858" s="187"/>
      <c r="CQ858" s="197"/>
      <c r="CR858" s="202" t="str">
        <f t="shared" si="553"/>
        <v>-</v>
      </c>
      <c r="CS858" s="187"/>
      <c r="CT858" s="197"/>
      <c r="CU858" s="202" t="str">
        <f t="shared" si="561"/>
        <v>-</v>
      </c>
      <c r="CV858" s="187"/>
      <c r="CW858" s="197"/>
      <c r="CX858" s="202" t="str">
        <f t="shared" si="562"/>
        <v>-</v>
      </c>
      <c r="CY858" s="187"/>
      <c r="CZ858" s="197"/>
      <c r="DA858" s="202" t="str">
        <f t="shared" si="554"/>
        <v>-</v>
      </c>
      <c r="DB858" s="187"/>
      <c r="DC858" s="197"/>
      <c r="DD858" s="202" t="str">
        <f t="shared" si="563"/>
        <v>-</v>
      </c>
      <c r="DE858" s="187"/>
      <c r="DF858" s="197"/>
      <c r="DG858" s="202" t="str">
        <f t="shared" si="564"/>
        <v>-</v>
      </c>
      <c r="DH858" s="187"/>
      <c r="DI858" s="103">
        <f t="shared" si="567"/>
        <v>3</v>
      </c>
      <c r="DJ858" s="103">
        <f t="shared" si="568"/>
        <v>1</v>
      </c>
      <c r="DK858" s="200">
        <f t="shared" si="565"/>
        <v>33.333333333333329</v>
      </c>
      <c r="DL858" s="201">
        <f t="shared" si="566"/>
        <v>2</v>
      </c>
    </row>
    <row r="859" spans="2:116" ht="24.95" customHeight="1">
      <c r="B859" s="48" t="s">
        <v>1599</v>
      </c>
      <c r="C859" s="48"/>
      <c r="D859" s="14" t="s">
        <v>2177</v>
      </c>
      <c r="E859" s="11" t="s">
        <v>2178</v>
      </c>
      <c r="F859" s="12" t="s">
        <v>989</v>
      </c>
      <c r="G859" s="12" t="s">
        <v>994</v>
      </c>
      <c r="H859" s="40" t="s">
        <v>523</v>
      </c>
      <c r="I859" s="41" t="s">
        <v>532</v>
      </c>
      <c r="J859" s="78" t="str">
        <f t="shared" si="528"/>
        <v xml:space="preserve">C4 </v>
      </c>
      <c r="K859" s="197" t="s">
        <v>1192</v>
      </c>
      <c r="L859" s="199" t="str">
        <f t="shared" si="557"/>
        <v>A</v>
      </c>
      <c r="M859" s="207">
        <v>42940</v>
      </c>
      <c r="N859" s="197" t="s">
        <v>1192</v>
      </c>
      <c r="O859" s="202" t="str">
        <f t="shared" si="530"/>
        <v>-</v>
      </c>
      <c r="P859" s="187"/>
      <c r="Q859" s="197" t="s">
        <v>1192</v>
      </c>
      <c r="R859" s="202" t="str">
        <f t="shared" si="531"/>
        <v>-</v>
      </c>
      <c r="S859" s="187"/>
      <c r="T859" s="197"/>
      <c r="U859" s="202" t="str">
        <f t="shared" si="532"/>
        <v>-</v>
      </c>
      <c r="V859" s="187"/>
      <c r="W859" s="197"/>
      <c r="X859" s="202" t="str">
        <f t="shared" si="533"/>
        <v>-</v>
      </c>
      <c r="Y859" s="187"/>
      <c r="Z859" s="197"/>
      <c r="AA859" s="202" t="str">
        <f t="shared" si="534"/>
        <v>-</v>
      </c>
      <c r="AB859" s="187"/>
      <c r="AC859" s="197"/>
      <c r="AD859" s="202" t="str">
        <f t="shared" si="558"/>
        <v>-</v>
      </c>
      <c r="AE859" s="187"/>
      <c r="AF859" s="197"/>
      <c r="AG859" s="202" t="str">
        <f t="shared" si="529"/>
        <v>-</v>
      </c>
      <c r="AH859" s="187"/>
      <c r="AI859" s="197"/>
      <c r="AJ859" s="202" t="str">
        <f t="shared" si="535"/>
        <v>-</v>
      </c>
      <c r="AK859" s="187"/>
      <c r="AL859" s="197"/>
      <c r="AM859" s="202" t="str">
        <f t="shared" si="536"/>
        <v>-</v>
      </c>
      <c r="AN859" s="187"/>
      <c r="AO859" s="197"/>
      <c r="AP859" s="202" t="str">
        <f t="shared" si="537"/>
        <v>-</v>
      </c>
      <c r="AQ859" s="187"/>
      <c r="AR859" s="197"/>
      <c r="AS859" s="202" t="str">
        <f t="shared" si="538"/>
        <v>-</v>
      </c>
      <c r="AT859" s="187"/>
      <c r="AU859" s="197"/>
      <c r="AV859" s="202" t="str">
        <f t="shared" si="539"/>
        <v>-</v>
      </c>
      <c r="AW859" s="187"/>
      <c r="AX859" s="197"/>
      <c r="AY859" s="202" t="str">
        <f t="shared" si="540"/>
        <v>-</v>
      </c>
      <c r="AZ859" s="187"/>
      <c r="BA859" s="197"/>
      <c r="BB859" s="202" t="str">
        <f t="shared" si="541"/>
        <v>-</v>
      </c>
      <c r="BC859" s="187"/>
      <c r="BD859" s="197"/>
      <c r="BE859" s="202" t="str">
        <f t="shared" si="542"/>
        <v>-</v>
      </c>
      <c r="BF859" s="187"/>
      <c r="BG859" s="197"/>
      <c r="BH859" s="202" t="str">
        <f t="shared" si="543"/>
        <v>-</v>
      </c>
      <c r="BI859" s="187"/>
      <c r="BJ859" s="197"/>
      <c r="BK859" s="202" t="str">
        <f t="shared" si="544"/>
        <v>-</v>
      </c>
      <c r="BL859" s="187"/>
      <c r="BM859" s="197"/>
      <c r="BN859" s="202" t="str">
        <f t="shared" si="545"/>
        <v>-</v>
      </c>
      <c r="BO859" s="187"/>
      <c r="BP859" s="197"/>
      <c r="BQ859" s="202" t="str">
        <f t="shared" si="546"/>
        <v>-</v>
      </c>
      <c r="BR859" s="187"/>
      <c r="BS859" s="197"/>
      <c r="BT859" s="202" t="str">
        <f t="shared" si="547"/>
        <v>-</v>
      </c>
      <c r="BU859" s="187"/>
      <c r="BV859" s="197"/>
      <c r="BW859" s="202" t="str">
        <f t="shared" si="548"/>
        <v>-</v>
      </c>
      <c r="BX859" s="187"/>
      <c r="BY859" s="197"/>
      <c r="BZ859" s="202" t="str">
        <f t="shared" si="549"/>
        <v>-</v>
      </c>
      <c r="CA859" s="187"/>
      <c r="CB859" s="197"/>
      <c r="CC859" s="202" t="str">
        <f t="shared" si="550"/>
        <v>-</v>
      </c>
      <c r="CD859" s="187"/>
      <c r="CE859" s="197"/>
      <c r="CF859" s="202" t="str">
        <f t="shared" si="551"/>
        <v>-</v>
      </c>
      <c r="CG859" s="187"/>
      <c r="CH859" s="197"/>
      <c r="CI859" s="202" t="str">
        <f t="shared" si="552"/>
        <v>-</v>
      </c>
      <c r="CJ859" s="187"/>
      <c r="CK859" s="197"/>
      <c r="CL859" s="202" t="str">
        <f t="shared" si="559"/>
        <v>-</v>
      </c>
      <c r="CM859" s="187"/>
      <c r="CN859" s="197"/>
      <c r="CO859" s="202" t="str">
        <f t="shared" si="560"/>
        <v>-</v>
      </c>
      <c r="CP859" s="187"/>
      <c r="CQ859" s="197"/>
      <c r="CR859" s="202" t="str">
        <f t="shared" si="553"/>
        <v>-</v>
      </c>
      <c r="CS859" s="187"/>
      <c r="CT859" s="197"/>
      <c r="CU859" s="202" t="str">
        <f t="shared" si="561"/>
        <v>-</v>
      </c>
      <c r="CV859" s="187"/>
      <c r="CW859" s="197"/>
      <c r="CX859" s="202" t="str">
        <f t="shared" si="562"/>
        <v>-</v>
      </c>
      <c r="CY859" s="187"/>
      <c r="CZ859" s="197"/>
      <c r="DA859" s="202" t="str">
        <f t="shared" si="554"/>
        <v>-</v>
      </c>
      <c r="DB859" s="187"/>
      <c r="DC859" s="197"/>
      <c r="DD859" s="202" t="str">
        <f t="shared" si="563"/>
        <v>-</v>
      </c>
      <c r="DE859" s="187"/>
      <c r="DF859" s="197"/>
      <c r="DG859" s="202" t="str">
        <f t="shared" si="564"/>
        <v>-</v>
      </c>
      <c r="DH859" s="187"/>
      <c r="DI859" s="103">
        <f t="shared" si="567"/>
        <v>3</v>
      </c>
      <c r="DJ859" s="103">
        <f t="shared" si="568"/>
        <v>1</v>
      </c>
      <c r="DK859" s="200">
        <f t="shared" si="565"/>
        <v>33.333333333333329</v>
      </c>
      <c r="DL859" s="201">
        <f t="shared" si="566"/>
        <v>2</v>
      </c>
    </row>
    <row r="860" spans="2:116" ht="24.95" customHeight="1">
      <c r="B860" s="48" t="s">
        <v>1599</v>
      </c>
      <c r="C860" s="48"/>
      <c r="D860" s="14" t="s">
        <v>2179</v>
      </c>
      <c r="E860" s="11" t="s">
        <v>2180</v>
      </c>
      <c r="F860" s="12" t="s">
        <v>995</v>
      </c>
      <c r="G860" s="12" t="s">
        <v>941</v>
      </c>
      <c r="H860" s="40" t="s">
        <v>957</v>
      </c>
      <c r="I860" s="41" t="s">
        <v>532</v>
      </c>
      <c r="J860" s="78" t="str">
        <f t="shared" si="528"/>
        <v xml:space="preserve">C4 </v>
      </c>
      <c r="K860" s="197" t="s">
        <v>1192</v>
      </c>
      <c r="L860" s="199" t="str">
        <f t="shared" si="557"/>
        <v>A</v>
      </c>
      <c r="M860" s="207">
        <v>42940</v>
      </c>
      <c r="N860" s="197" t="s">
        <v>1192</v>
      </c>
      <c r="O860" s="202" t="str">
        <f t="shared" si="530"/>
        <v>-</v>
      </c>
      <c r="P860" s="187"/>
      <c r="Q860" s="197" t="s">
        <v>1192</v>
      </c>
      <c r="R860" s="202" t="str">
        <f t="shared" si="531"/>
        <v>-</v>
      </c>
      <c r="S860" s="187"/>
      <c r="T860" s="197"/>
      <c r="U860" s="202" t="str">
        <f t="shared" si="532"/>
        <v>-</v>
      </c>
      <c r="V860" s="187"/>
      <c r="W860" s="197"/>
      <c r="X860" s="202" t="str">
        <f t="shared" si="533"/>
        <v>-</v>
      </c>
      <c r="Y860" s="187"/>
      <c r="Z860" s="197"/>
      <c r="AA860" s="202" t="str">
        <f t="shared" si="534"/>
        <v>-</v>
      </c>
      <c r="AB860" s="187"/>
      <c r="AC860" s="197"/>
      <c r="AD860" s="202" t="str">
        <f t="shared" si="558"/>
        <v>-</v>
      </c>
      <c r="AE860" s="187"/>
      <c r="AF860" s="197"/>
      <c r="AG860" s="202" t="str">
        <f t="shared" si="529"/>
        <v>-</v>
      </c>
      <c r="AH860" s="187"/>
      <c r="AI860" s="197"/>
      <c r="AJ860" s="202" t="str">
        <f t="shared" si="535"/>
        <v>-</v>
      </c>
      <c r="AK860" s="187"/>
      <c r="AL860" s="197"/>
      <c r="AM860" s="202" t="str">
        <f t="shared" si="536"/>
        <v>-</v>
      </c>
      <c r="AN860" s="187"/>
      <c r="AO860" s="197"/>
      <c r="AP860" s="202" t="str">
        <f t="shared" si="537"/>
        <v>-</v>
      </c>
      <c r="AQ860" s="187"/>
      <c r="AR860" s="197"/>
      <c r="AS860" s="202" t="str">
        <f t="shared" si="538"/>
        <v>-</v>
      </c>
      <c r="AT860" s="187"/>
      <c r="AU860" s="197"/>
      <c r="AV860" s="202" t="str">
        <f t="shared" si="539"/>
        <v>-</v>
      </c>
      <c r="AW860" s="187"/>
      <c r="AX860" s="197"/>
      <c r="AY860" s="202" t="str">
        <f t="shared" si="540"/>
        <v>-</v>
      </c>
      <c r="AZ860" s="187"/>
      <c r="BA860" s="197"/>
      <c r="BB860" s="202" t="str">
        <f t="shared" si="541"/>
        <v>-</v>
      </c>
      <c r="BC860" s="187"/>
      <c r="BD860" s="197"/>
      <c r="BE860" s="202" t="str">
        <f t="shared" si="542"/>
        <v>-</v>
      </c>
      <c r="BF860" s="187"/>
      <c r="BG860" s="197"/>
      <c r="BH860" s="202" t="str">
        <f t="shared" si="543"/>
        <v>-</v>
      </c>
      <c r="BI860" s="187"/>
      <c r="BJ860" s="197"/>
      <c r="BK860" s="202" t="str">
        <f t="shared" si="544"/>
        <v>-</v>
      </c>
      <c r="BL860" s="187"/>
      <c r="BM860" s="197"/>
      <c r="BN860" s="202" t="str">
        <f t="shared" si="545"/>
        <v>-</v>
      </c>
      <c r="BO860" s="187"/>
      <c r="BP860" s="197"/>
      <c r="BQ860" s="202" t="str">
        <f t="shared" si="546"/>
        <v>-</v>
      </c>
      <c r="BR860" s="187"/>
      <c r="BS860" s="197"/>
      <c r="BT860" s="202" t="str">
        <f t="shared" si="547"/>
        <v>-</v>
      </c>
      <c r="BU860" s="187"/>
      <c r="BV860" s="197"/>
      <c r="BW860" s="202" t="str">
        <f t="shared" si="548"/>
        <v>-</v>
      </c>
      <c r="BX860" s="187"/>
      <c r="BY860" s="197"/>
      <c r="BZ860" s="202" t="str">
        <f t="shared" si="549"/>
        <v>-</v>
      </c>
      <c r="CA860" s="187"/>
      <c r="CB860" s="197"/>
      <c r="CC860" s="202" t="str">
        <f t="shared" si="550"/>
        <v>-</v>
      </c>
      <c r="CD860" s="187"/>
      <c r="CE860" s="197"/>
      <c r="CF860" s="202" t="str">
        <f t="shared" si="551"/>
        <v>-</v>
      </c>
      <c r="CG860" s="187"/>
      <c r="CH860" s="197"/>
      <c r="CI860" s="202" t="str">
        <f t="shared" si="552"/>
        <v>-</v>
      </c>
      <c r="CJ860" s="187"/>
      <c r="CK860" s="197"/>
      <c r="CL860" s="202" t="str">
        <f t="shared" si="559"/>
        <v>-</v>
      </c>
      <c r="CM860" s="187"/>
      <c r="CN860" s="197"/>
      <c r="CO860" s="202" t="str">
        <f t="shared" si="560"/>
        <v>-</v>
      </c>
      <c r="CP860" s="187"/>
      <c r="CQ860" s="197"/>
      <c r="CR860" s="202" t="str">
        <f t="shared" si="553"/>
        <v>-</v>
      </c>
      <c r="CS860" s="187"/>
      <c r="CT860" s="197"/>
      <c r="CU860" s="202" t="str">
        <f t="shared" si="561"/>
        <v>-</v>
      </c>
      <c r="CV860" s="187"/>
      <c r="CW860" s="197"/>
      <c r="CX860" s="202" t="str">
        <f t="shared" si="562"/>
        <v>-</v>
      </c>
      <c r="CY860" s="187"/>
      <c r="CZ860" s="197"/>
      <c r="DA860" s="202" t="str">
        <f t="shared" si="554"/>
        <v>-</v>
      </c>
      <c r="DB860" s="187"/>
      <c r="DC860" s="197"/>
      <c r="DD860" s="202" t="str">
        <f t="shared" si="563"/>
        <v>-</v>
      </c>
      <c r="DE860" s="187"/>
      <c r="DF860" s="197"/>
      <c r="DG860" s="202" t="str">
        <f t="shared" si="564"/>
        <v>-</v>
      </c>
      <c r="DH860" s="187"/>
      <c r="DI860" s="103">
        <f t="shared" si="567"/>
        <v>3</v>
      </c>
      <c r="DJ860" s="103">
        <f t="shared" si="568"/>
        <v>1</v>
      </c>
      <c r="DK860" s="200">
        <f t="shared" si="565"/>
        <v>33.333333333333329</v>
      </c>
      <c r="DL860" s="201">
        <f t="shared" si="566"/>
        <v>2</v>
      </c>
    </row>
    <row r="861" spans="2:116" ht="24.95" customHeight="1">
      <c r="B861" s="48"/>
      <c r="C861" s="48"/>
      <c r="D861" s="14" t="s">
        <v>2181</v>
      </c>
      <c r="E861" s="11" t="s">
        <v>2182</v>
      </c>
      <c r="F861" s="12" t="s">
        <v>989</v>
      </c>
      <c r="G861" s="12" t="s">
        <v>994</v>
      </c>
      <c r="H861" s="40" t="s">
        <v>523</v>
      </c>
      <c r="I861" s="41" t="s">
        <v>532</v>
      </c>
      <c r="J861" s="78" t="str">
        <f t="shared" si="528"/>
        <v xml:space="preserve">C4 </v>
      </c>
      <c r="K861" s="197" t="s">
        <v>1192</v>
      </c>
      <c r="L861" s="199" t="str">
        <f t="shared" si="557"/>
        <v>A</v>
      </c>
      <c r="M861" s="207">
        <v>42940</v>
      </c>
      <c r="N861" s="197" t="s">
        <v>1192</v>
      </c>
      <c r="O861" s="202" t="str">
        <f t="shared" si="530"/>
        <v>-</v>
      </c>
      <c r="P861" s="187"/>
      <c r="Q861" s="197" t="s">
        <v>1192</v>
      </c>
      <c r="R861" s="202" t="str">
        <f t="shared" si="531"/>
        <v>-</v>
      </c>
      <c r="S861" s="187"/>
      <c r="T861" s="197"/>
      <c r="U861" s="202" t="str">
        <f t="shared" si="532"/>
        <v>-</v>
      </c>
      <c r="V861" s="187"/>
      <c r="W861" s="197"/>
      <c r="X861" s="202" t="str">
        <f t="shared" si="533"/>
        <v>-</v>
      </c>
      <c r="Y861" s="187"/>
      <c r="Z861" s="197"/>
      <c r="AA861" s="202" t="str">
        <f t="shared" si="534"/>
        <v>-</v>
      </c>
      <c r="AB861" s="187"/>
      <c r="AC861" s="197"/>
      <c r="AD861" s="202" t="str">
        <f t="shared" si="558"/>
        <v>-</v>
      </c>
      <c r="AE861" s="187"/>
      <c r="AF861" s="197"/>
      <c r="AG861" s="202" t="str">
        <f t="shared" si="529"/>
        <v>-</v>
      </c>
      <c r="AH861" s="187"/>
      <c r="AI861" s="197"/>
      <c r="AJ861" s="202" t="str">
        <f t="shared" si="535"/>
        <v>-</v>
      </c>
      <c r="AK861" s="187"/>
      <c r="AL861" s="197"/>
      <c r="AM861" s="202" t="str">
        <f t="shared" si="536"/>
        <v>-</v>
      </c>
      <c r="AN861" s="187"/>
      <c r="AO861" s="197"/>
      <c r="AP861" s="202" t="str">
        <f t="shared" si="537"/>
        <v>-</v>
      </c>
      <c r="AQ861" s="187"/>
      <c r="AR861" s="197"/>
      <c r="AS861" s="202" t="str">
        <f t="shared" si="538"/>
        <v>-</v>
      </c>
      <c r="AT861" s="187"/>
      <c r="AU861" s="197"/>
      <c r="AV861" s="202" t="str">
        <f t="shared" si="539"/>
        <v>-</v>
      </c>
      <c r="AW861" s="187"/>
      <c r="AX861" s="197"/>
      <c r="AY861" s="202" t="str">
        <f t="shared" si="540"/>
        <v>-</v>
      </c>
      <c r="AZ861" s="187"/>
      <c r="BA861" s="197"/>
      <c r="BB861" s="202" t="str">
        <f t="shared" si="541"/>
        <v>-</v>
      </c>
      <c r="BC861" s="187"/>
      <c r="BD861" s="197"/>
      <c r="BE861" s="202" t="str">
        <f t="shared" si="542"/>
        <v>-</v>
      </c>
      <c r="BF861" s="187"/>
      <c r="BG861" s="197"/>
      <c r="BH861" s="202" t="str">
        <f t="shared" si="543"/>
        <v>-</v>
      </c>
      <c r="BI861" s="187"/>
      <c r="BJ861" s="197"/>
      <c r="BK861" s="202" t="str">
        <f t="shared" si="544"/>
        <v>-</v>
      </c>
      <c r="BL861" s="187"/>
      <c r="BM861" s="197"/>
      <c r="BN861" s="202" t="str">
        <f t="shared" si="545"/>
        <v>-</v>
      </c>
      <c r="BO861" s="187"/>
      <c r="BP861" s="197"/>
      <c r="BQ861" s="202" t="str">
        <f t="shared" si="546"/>
        <v>-</v>
      </c>
      <c r="BR861" s="187"/>
      <c r="BS861" s="197"/>
      <c r="BT861" s="202" t="str">
        <f t="shared" si="547"/>
        <v>-</v>
      </c>
      <c r="BU861" s="187"/>
      <c r="BV861" s="197"/>
      <c r="BW861" s="202" t="str">
        <f t="shared" si="548"/>
        <v>-</v>
      </c>
      <c r="BX861" s="187"/>
      <c r="BY861" s="197"/>
      <c r="BZ861" s="202" t="str">
        <f t="shared" si="549"/>
        <v>-</v>
      </c>
      <c r="CA861" s="187"/>
      <c r="CB861" s="197"/>
      <c r="CC861" s="202" t="str">
        <f t="shared" si="550"/>
        <v>-</v>
      </c>
      <c r="CD861" s="187"/>
      <c r="CE861" s="197"/>
      <c r="CF861" s="202" t="str">
        <f t="shared" si="551"/>
        <v>-</v>
      </c>
      <c r="CG861" s="187"/>
      <c r="CH861" s="197"/>
      <c r="CI861" s="202" t="str">
        <f t="shared" si="552"/>
        <v>-</v>
      </c>
      <c r="CJ861" s="187"/>
      <c r="CK861" s="197"/>
      <c r="CL861" s="202" t="str">
        <f t="shared" si="559"/>
        <v>-</v>
      </c>
      <c r="CM861" s="187"/>
      <c r="CN861" s="197"/>
      <c r="CO861" s="202" t="str">
        <f t="shared" si="560"/>
        <v>-</v>
      </c>
      <c r="CP861" s="187"/>
      <c r="CQ861" s="197"/>
      <c r="CR861" s="202" t="str">
        <f t="shared" si="553"/>
        <v>-</v>
      </c>
      <c r="CS861" s="187"/>
      <c r="CT861" s="197"/>
      <c r="CU861" s="202" t="str">
        <f t="shared" si="561"/>
        <v>-</v>
      </c>
      <c r="CV861" s="187"/>
      <c r="CW861" s="197"/>
      <c r="CX861" s="202" t="str">
        <f t="shared" si="562"/>
        <v>-</v>
      </c>
      <c r="CY861" s="187"/>
      <c r="CZ861" s="197"/>
      <c r="DA861" s="202" t="str">
        <f t="shared" si="554"/>
        <v>-</v>
      </c>
      <c r="DB861" s="187"/>
      <c r="DC861" s="197"/>
      <c r="DD861" s="202" t="str">
        <f t="shared" si="563"/>
        <v>-</v>
      </c>
      <c r="DE861" s="187"/>
      <c r="DF861" s="197"/>
      <c r="DG861" s="202" t="str">
        <f t="shared" si="564"/>
        <v>-</v>
      </c>
      <c r="DH861" s="187"/>
      <c r="DI861" s="103">
        <f t="shared" si="567"/>
        <v>3</v>
      </c>
      <c r="DJ861" s="103">
        <f t="shared" si="568"/>
        <v>1</v>
      </c>
      <c r="DK861" s="200">
        <f t="shared" si="565"/>
        <v>33.333333333333329</v>
      </c>
      <c r="DL861" s="201">
        <f t="shared" si="566"/>
        <v>2</v>
      </c>
    </row>
    <row r="862" spans="2:116" ht="24.95" customHeight="1">
      <c r="B862" s="48" t="s">
        <v>1599</v>
      </c>
      <c r="C862" s="48"/>
      <c r="D862" s="14" t="s">
        <v>2195</v>
      </c>
      <c r="E862" s="11" t="s">
        <v>2196</v>
      </c>
      <c r="F862" s="79" t="s">
        <v>992</v>
      </c>
      <c r="G862" s="79" t="s">
        <v>938</v>
      </c>
      <c r="H862" s="40" t="s">
        <v>523</v>
      </c>
      <c r="I862" s="41" t="s">
        <v>532</v>
      </c>
      <c r="J862" s="78" t="str">
        <f t="shared" si="528"/>
        <v xml:space="preserve">C4 </v>
      </c>
      <c r="K862" s="197" t="s">
        <v>1192</v>
      </c>
      <c r="L862" s="199" t="str">
        <f t="shared" si="557"/>
        <v>-</v>
      </c>
      <c r="M862" s="169"/>
      <c r="N862" s="197" t="s">
        <v>1192</v>
      </c>
      <c r="O862" s="202" t="str">
        <f t="shared" si="530"/>
        <v>-</v>
      </c>
      <c r="P862" s="187"/>
      <c r="Q862" s="197" t="s">
        <v>1192</v>
      </c>
      <c r="R862" s="202" t="str">
        <f t="shared" si="531"/>
        <v>-</v>
      </c>
      <c r="S862" s="187"/>
      <c r="T862" s="197"/>
      <c r="U862" s="202" t="str">
        <f t="shared" si="532"/>
        <v>-</v>
      </c>
      <c r="V862" s="187"/>
      <c r="W862" s="197"/>
      <c r="X862" s="202" t="str">
        <f t="shared" si="533"/>
        <v>-</v>
      </c>
      <c r="Y862" s="187"/>
      <c r="Z862" s="197"/>
      <c r="AA862" s="202" t="str">
        <f t="shared" si="534"/>
        <v>-</v>
      </c>
      <c r="AB862" s="187"/>
      <c r="AC862" s="197"/>
      <c r="AD862" s="202" t="str">
        <f t="shared" si="558"/>
        <v>-</v>
      </c>
      <c r="AE862" s="187"/>
      <c r="AF862" s="197"/>
      <c r="AG862" s="202" t="str">
        <f t="shared" si="529"/>
        <v>-</v>
      </c>
      <c r="AH862" s="187"/>
      <c r="AI862" s="197"/>
      <c r="AJ862" s="202" t="str">
        <f t="shared" si="535"/>
        <v>-</v>
      </c>
      <c r="AK862" s="187"/>
      <c r="AL862" s="197"/>
      <c r="AM862" s="202" t="str">
        <f t="shared" si="536"/>
        <v>-</v>
      </c>
      <c r="AN862" s="187"/>
      <c r="AO862" s="197"/>
      <c r="AP862" s="202" t="str">
        <f t="shared" si="537"/>
        <v>-</v>
      </c>
      <c r="AQ862" s="187"/>
      <c r="AR862" s="197"/>
      <c r="AS862" s="202" t="str">
        <f t="shared" si="538"/>
        <v>-</v>
      </c>
      <c r="AT862" s="187"/>
      <c r="AU862" s="197"/>
      <c r="AV862" s="202" t="str">
        <f t="shared" si="539"/>
        <v>-</v>
      </c>
      <c r="AW862" s="187"/>
      <c r="AX862" s="197"/>
      <c r="AY862" s="202" t="str">
        <f t="shared" si="540"/>
        <v>-</v>
      </c>
      <c r="AZ862" s="187"/>
      <c r="BA862" s="197"/>
      <c r="BB862" s="202" t="str">
        <f t="shared" si="541"/>
        <v>-</v>
      </c>
      <c r="BC862" s="187"/>
      <c r="BD862" s="197"/>
      <c r="BE862" s="202" t="str">
        <f t="shared" si="542"/>
        <v>-</v>
      </c>
      <c r="BF862" s="187"/>
      <c r="BG862" s="197"/>
      <c r="BH862" s="202" t="str">
        <f t="shared" si="543"/>
        <v>-</v>
      </c>
      <c r="BI862" s="187"/>
      <c r="BJ862" s="197"/>
      <c r="BK862" s="202" t="str">
        <f t="shared" si="544"/>
        <v>-</v>
      </c>
      <c r="BL862" s="187"/>
      <c r="BM862" s="197"/>
      <c r="BN862" s="202" t="str">
        <f t="shared" si="545"/>
        <v>-</v>
      </c>
      <c r="BO862" s="187"/>
      <c r="BP862" s="197"/>
      <c r="BQ862" s="202" t="str">
        <f t="shared" si="546"/>
        <v>-</v>
      </c>
      <c r="BR862" s="187"/>
      <c r="BS862" s="197"/>
      <c r="BT862" s="202" t="str">
        <f t="shared" si="547"/>
        <v>-</v>
      </c>
      <c r="BU862" s="187"/>
      <c r="BV862" s="197"/>
      <c r="BW862" s="202" t="str">
        <f t="shared" si="548"/>
        <v>-</v>
      </c>
      <c r="BX862" s="187"/>
      <c r="BY862" s="197"/>
      <c r="BZ862" s="202" t="str">
        <f t="shared" si="549"/>
        <v>-</v>
      </c>
      <c r="CA862" s="187"/>
      <c r="CB862" s="197"/>
      <c r="CC862" s="202" t="str">
        <f t="shared" si="550"/>
        <v>-</v>
      </c>
      <c r="CD862" s="187"/>
      <c r="CE862" s="197"/>
      <c r="CF862" s="202" t="str">
        <f t="shared" si="551"/>
        <v>-</v>
      </c>
      <c r="CG862" s="187"/>
      <c r="CH862" s="197"/>
      <c r="CI862" s="202" t="str">
        <f t="shared" si="552"/>
        <v>-</v>
      </c>
      <c r="CJ862" s="187"/>
      <c r="CK862" s="197"/>
      <c r="CL862" s="202" t="str">
        <f t="shared" si="559"/>
        <v>-</v>
      </c>
      <c r="CM862" s="187"/>
      <c r="CN862" s="197"/>
      <c r="CO862" s="202" t="str">
        <f t="shared" si="560"/>
        <v>-</v>
      </c>
      <c r="CP862" s="187"/>
      <c r="CQ862" s="197"/>
      <c r="CR862" s="202" t="str">
        <f t="shared" si="553"/>
        <v>-</v>
      </c>
      <c r="CS862" s="187"/>
      <c r="CT862" s="197"/>
      <c r="CU862" s="202" t="str">
        <f t="shared" si="561"/>
        <v>-</v>
      </c>
      <c r="CV862" s="187"/>
      <c r="CW862" s="197"/>
      <c r="CX862" s="202" t="str">
        <f t="shared" si="562"/>
        <v>-</v>
      </c>
      <c r="CY862" s="187"/>
      <c r="CZ862" s="197"/>
      <c r="DA862" s="202" t="str">
        <f t="shared" si="554"/>
        <v>-</v>
      </c>
      <c r="DB862" s="187"/>
      <c r="DC862" s="197"/>
      <c r="DD862" s="202" t="str">
        <f t="shared" si="563"/>
        <v>-</v>
      </c>
      <c r="DE862" s="187"/>
      <c r="DF862" s="197"/>
      <c r="DG862" s="202" t="str">
        <f t="shared" si="564"/>
        <v>-</v>
      </c>
      <c r="DH862" s="187"/>
      <c r="DI862" s="103">
        <f t="shared" si="567"/>
        <v>3</v>
      </c>
      <c r="DJ862" s="103">
        <f t="shared" si="568"/>
        <v>0</v>
      </c>
      <c r="DK862" s="200">
        <f t="shared" si="565"/>
        <v>0</v>
      </c>
      <c r="DL862" s="201">
        <f t="shared" si="566"/>
        <v>1</v>
      </c>
    </row>
    <row r="863" spans="2:116" ht="24.95" customHeight="1">
      <c r="B863" s="48" t="s">
        <v>1599</v>
      </c>
      <c r="C863" s="14" t="s">
        <v>2197</v>
      </c>
      <c r="D863" s="14" t="s">
        <v>2335</v>
      </c>
      <c r="E863" s="11" t="s">
        <v>2198</v>
      </c>
      <c r="F863" s="12" t="s">
        <v>992</v>
      </c>
      <c r="G863" s="12" t="s">
        <v>938</v>
      </c>
      <c r="H863" s="40" t="s">
        <v>523</v>
      </c>
      <c r="I863" s="41" t="s">
        <v>532</v>
      </c>
      <c r="J863" s="78" t="str">
        <f t="shared" si="528"/>
        <v xml:space="preserve">C4 </v>
      </c>
      <c r="K863" s="197" t="s">
        <v>1192</v>
      </c>
      <c r="L863" s="199" t="str">
        <f t="shared" si="557"/>
        <v>A</v>
      </c>
      <c r="M863" s="169">
        <v>42975</v>
      </c>
      <c r="N863" s="197" t="s">
        <v>1192</v>
      </c>
      <c r="O863" s="202" t="str">
        <f t="shared" si="530"/>
        <v>-</v>
      </c>
      <c r="P863" s="187"/>
      <c r="Q863" s="197" t="s">
        <v>1192</v>
      </c>
      <c r="R863" s="202" t="str">
        <f t="shared" si="531"/>
        <v>-</v>
      </c>
      <c r="S863" s="187"/>
      <c r="T863" s="197"/>
      <c r="U863" s="202" t="str">
        <f t="shared" si="532"/>
        <v>-</v>
      </c>
      <c r="V863" s="187"/>
      <c r="W863" s="197"/>
      <c r="X863" s="202" t="str">
        <f t="shared" si="533"/>
        <v>-</v>
      </c>
      <c r="Y863" s="187"/>
      <c r="Z863" s="197"/>
      <c r="AA863" s="202" t="str">
        <f t="shared" si="534"/>
        <v>-</v>
      </c>
      <c r="AB863" s="187"/>
      <c r="AC863" s="197"/>
      <c r="AD863" s="202" t="str">
        <f t="shared" si="558"/>
        <v>-</v>
      </c>
      <c r="AE863" s="187"/>
      <c r="AF863" s="197"/>
      <c r="AG863" s="202" t="str">
        <f t="shared" si="529"/>
        <v>-</v>
      </c>
      <c r="AH863" s="187"/>
      <c r="AI863" s="197"/>
      <c r="AJ863" s="202" t="str">
        <f t="shared" si="535"/>
        <v>-</v>
      </c>
      <c r="AK863" s="187"/>
      <c r="AL863" s="197"/>
      <c r="AM863" s="202" t="str">
        <f t="shared" si="536"/>
        <v>-</v>
      </c>
      <c r="AN863" s="187"/>
      <c r="AO863" s="197"/>
      <c r="AP863" s="202" t="str">
        <f t="shared" si="537"/>
        <v>-</v>
      </c>
      <c r="AQ863" s="187"/>
      <c r="AR863" s="197"/>
      <c r="AS863" s="202" t="str">
        <f t="shared" si="538"/>
        <v>-</v>
      </c>
      <c r="AT863" s="187"/>
      <c r="AU863" s="197"/>
      <c r="AV863" s="202" t="str">
        <f t="shared" si="539"/>
        <v>-</v>
      </c>
      <c r="AW863" s="187"/>
      <c r="AX863" s="197"/>
      <c r="AY863" s="202" t="str">
        <f t="shared" si="540"/>
        <v>-</v>
      </c>
      <c r="AZ863" s="187"/>
      <c r="BA863" s="197"/>
      <c r="BB863" s="202" t="str">
        <f t="shared" si="541"/>
        <v>-</v>
      </c>
      <c r="BC863" s="187"/>
      <c r="BD863" s="197"/>
      <c r="BE863" s="202" t="str">
        <f t="shared" si="542"/>
        <v>-</v>
      </c>
      <c r="BF863" s="187"/>
      <c r="BG863" s="197"/>
      <c r="BH863" s="202" t="str">
        <f t="shared" si="543"/>
        <v>-</v>
      </c>
      <c r="BI863" s="187"/>
      <c r="BJ863" s="197"/>
      <c r="BK863" s="202" t="str">
        <f t="shared" si="544"/>
        <v>-</v>
      </c>
      <c r="BL863" s="187"/>
      <c r="BM863" s="197"/>
      <c r="BN863" s="202" t="str">
        <f t="shared" si="545"/>
        <v>-</v>
      </c>
      <c r="BO863" s="187"/>
      <c r="BP863" s="197"/>
      <c r="BQ863" s="202" t="str">
        <f t="shared" si="546"/>
        <v>-</v>
      </c>
      <c r="BR863" s="187"/>
      <c r="BS863" s="197"/>
      <c r="BT863" s="202" t="str">
        <f t="shared" si="547"/>
        <v>-</v>
      </c>
      <c r="BU863" s="187"/>
      <c r="BV863" s="197"/>
      <c r="BW863" s="202" t="str">
        <f t="shared" si="548"/>
        <v>-</v>
      </c>
      <c r="BX863" s="187"/>
      <c r="BY863" s="197"/>
      <c r="BZ863" s="202" t="str">
        <f t="shared" si="549"/>
        <v>-</v>
      </c>
      <c r="CA863" s="187"/>
      <c r="CB863" s="197"/>
      <c r="CC863" s="202" t="str">
        <f t="shared" si="550"/>
        <v>-</v>
      </c>
      <c r="CD863" s="187"/>
      <c r="CE863" s="197"/>
      <c r="CF863" s="202" t="str">
        <f t="shared" si="551"/>
        <v>-</v>
      </c>
      <c r="CG863" s="187"/>
      <c r="CH863" s="197"/>
      <c r="CI863" s="202" t="str">
        <f t="shared" si="552"/>
        <v>-</v>
      </c>
      <c r="CJ863" s="187"/>
      <c r="CK863" s="197"/>
      <c r="CL863" s="202" t="str">
        <f t="shared" si="559"/>
        <v>-</v>
      </c>
      <c r="CM863" s="187"/>
      <c r="CN863" s="197"/>
      <c r="CO863" s="202" t="str">
        <f t="shared" si="560"/>
        <v>-</v>
      </c>
      <c r="CP863" s="187"/>
      <c r="CQ863" s="197"/>
      <c r="CR863" s="202" t="str">
        <f t="shared" si="553"/>
        <v>-</v>
      </c>
      <c r="CS863" s="187"/>
      <c r="CT863" s="197"/>
      <c r="CU863" s="202" t="str">
        <f t="shared" si="561"/>
        <v>-</v>
      </c>
      <c r="CV863" s="187"/>
      <c r="CW863" s="197"/>
      <c r="CX863" s="202" t="str">
        <f t="shared" si="562"/>
        <v>-</v>
      </c>
      <c r="CY863" s="187"/>
      <c r="CZ863" s="197"/>
      <c r="DA863" s="202" t="str">
        <f t="shared" si="554"/>
        <v>-</v>
      </c>
      <c r="DB863" s="187"/>
      <c r="DC863" s="197"/>
      <c r="DD863" s="202" t="str">
        <f t="shared" si="563"/>
        <v>-</v>
      </c>
      <c r="DE863" s="187"/>
      <c r="DF863" s="197"/>
      <c r="DG863" s="202" t="str">
        <f t="shared" si="564"/>
        <v>-</v>
      </c>
      <c r="DH863" s="187"/>
      <c r="DI863" s="103">
        <f t="shared" si="567"/>
        <v>3</v>
      </c>
      <c r="DJ863" s="103">
        <f t="shared" si="568"/>
        <v>1</v>
      </c>
      <c r="DK863" s="200">
        <f t="shared" si="565"/>
        <v>33.333333333333329</v>
      </c>
      <c r="DL863" s="201">
        <f t="shared" si="566"/>
        <v>2</v>
      </c>
    </row>
    <row r="864" spans="2:116" ht="24.95" customHeight="1">
      <c r="B864" s="48"/>
      <c r="C864" s="14" t="s">
        <v>2199</v>
      </c>
      <c r="D864" s="14" t="s">
        <v>2340</v>
      </c>
      <c r="E864" s="11" t="s">
        <v>2200</v>
      </c>
      <c r="F864" s="12" t="s">
        <v>992</v>
      </c>
      <c r="G864" s="12" t="s">
        <v>938</v>
      </c>
      <c r="H864" s="40" t="s">
        <v>523</v>
      </c>
      <c r="I864" s="41" t="s">
        <v>532</v>
      </c>
      <c r="J864" s="78" t="str">
        <f t="shared" si="528"/>
        <v xml:space="preserve">C4 </v>
      </c>
      <c r="K864" s="197" t="s">
        <v>1192</v>
      </c>
      <c r="L864" s="199" t="str">
        <f t="shared" si="557"/>
        <v>A</v>
      </c>
      <c r="M864" s="169">
        <v>42975</v>
      </c>
      <c r="N864" s="197" t="s">
        <v>1192</v>
      </c>
      <c r="O864" s="202" t="str">
        <f t="shared" si="530"/>
        <v>-</v>
      </c>
      <c r="P864" s="187"/>
      <c r="Q864" s="197" t="s">
        <v>1192</v>
      </c>
      <c r="R864" s="202" t="str">
        <f t="shared" si="531"/>
        <v>-</v>
      </c>
      <c r="S864" s="187"/>
      <c r="T864" s="197"/>
      <c r="U864" s="202" t="str">
        <f t="shared" si="532"/>
        <v>-</v>
      </c>
      <c r="V864" s="187"/>
      <c r="W864" s="197"/>
      <c r="X864" s="202" t="str">
        <f t="shared" si="533"/>
        <v>-</v>
      </c>
      <c r="Y864" s="187"/>
      <c r="Z864" s="197"/>
      <c r="AA864" s="202" t="str">
        <f t="shared" si="534"/>
        <v>-</v>
      </c>
      <c r="AB864" s="187"/>
      <c r="AC864" s="197"/>
      <c r="AD864" s="202" t="str">
        <f t="shared" si="558"/>
        <v>-</v>
      </c>
      <c r="AE864" s="187"/>
      <c r="AF864" s="197"/>
      <c r="AG864" s="202" t="str">
        <f t="shared" si="529"/>
        <v>-</v>
      </c>
      <c r="AH864" s="187"/>
      <c r="AI864" s="197"/>
      <c r="AJ864" s="202" t="str">
        <f t="shared" si="535"/>
        <v>-</v>
      </c>
      <c r="AK864" s="187"/>
      <c r="AL864" s="197"/>
      <c r="AM864" s="202" t="str">
        <f t="shared" si="536"/>
        <v>-</v>
      </c>
      <c r="AN864" s="187"/>
      <c r="AO864" s="197"/>
      <c r="AP864" s="202" t="str">
        <f t="shared" si="537"/>
        <v>-</v>
      </c>
      <c r="AQ864" s="187"/>
      <c r="AR864" s="197"/>
      <c r="AS864" s="202" t="str">
        <f t="shared" si="538"/>
        <v>-</v>
      </c>
      <c r="AT864" s="187"/>
      <c r="AU864" s="197"/>
      <c r="AV864" s="202" t="str">
        <f t="shared" si="539"/>
        <v>-</v>
      </c>
      <c r="AW864" s="187"/>
      <c r="AX864" s="197"/>
      <c r="AY864" s="202" t="str">
        <f t="shared" si="540"/>
        <v>-</v>
      </c>
      <c r="AZ864" s="187"/>
      <c r="BA864" s="197"/>
      <c r="BB864" s="202" t="str">
        <f t="shared" si="541"/>
        <v>-</v>
      </c>
      <c r="BC864" s="187"/>
      <c r="BD864" s="197"/>
      <c r="BE864" s="202" t="str">
        <f t="shared" si="542"/>
        <v>-</v>
      </c>
      <c r="BF864" s="187"/>
      <c r="BG864" s="197"/>
      <c r="BH864" s="202" t="str">
        <f t="shared" si="543"/>
        <v>-</v>
      </c>
      <c r="BI864" s="187"/>
      <c r="BJ864" s="197"/>
      <c r="BK864" s="202" t="str">
        <f t="shared" si="544"/>
        <v>-</v>
      </c>
      <c r="BL864" s="187"/>
      <c r="BM864" s="197"/>
      <c r="BN864" s="202" t="str">
        <f t="shared" si="545"/>
        <v>-</v>
      </c>
      <c r="BO864" s="187"/>
      <c r="BP864" s="197"/>
      <c r="BQ864" s="202" t="str">
        <f t="shared" si="546"/>
        <v>-</v>
      </c>
      <c r="BR864" s="187"/>
      <c r="BS864" s="197"/>
      <c r="BT864" s="202" t="str">
        <f t="shared" si="547"/>
        <v>-</v>
      </c>
      <c r="BU864" s="187"/>
      <c r="BV864" s="197"/>
      <c r="BW864" s="202" t="str">
        <f t="shared" si="548"/>
        <v>-</v>
      </c>
      <c r="BX864" s="187"/>
      <c r="BY864" s="197"/>
      <c r="BZ864" s="202" t="str">
        <f t="shared" si="549"/>
        <v>-</v>
      </c>
      <c r="CA864" s="187"/>
      <c r="CB864" s="197"/>
      <c r="CC864" s="202" t="str">
        <f t="shared" si="550"/>
        <v>-</v>
      </c>
      <c r="CD864" s="187"/>
      <c r="CE864" s="197"/>
      <c r="CF864" s="202" t="str">
        <f t="shared" si="551"/>
        <v>-</v>
      </c>
      <c r="CG864" s="187"/>
      <c r="CH864" s="197"/>
      <c r="CI864" s="202" t="str">
        <f t="shared" si="552"/>
        <v>-</v>
      </c>
      <c r="CJ864" s="187"/>
      <c r="CK864" s="197"/>
      <c r="CL864" s="202" t="str">
        <f t="shared" si="559"/>
        <v>-</v>
      </c>
      <c r="CM864" s="187"/>
      <c r="CN864" s="197"/>
      <c r="CO864" s="202" t="str">
        <f t="shared" si="560"/>
        <v>-</v>
      </c>
      <c r="CP864" s="187"/>
      <c r="CQ864" s="197"/>
      <c r="CR864" s="202" t="str">
        <f t="shared" si="553"/>
        <v>-</v>
      </c>
      <c r="CS864" s="187"/>
      <c r="CT864" s="197"/>
      <c r="CU864" s="202" t="str">
        <f t="shared" si="561"/>
        <v>-</v>
      </c>
      <c r="CV864" s="187"/>
      <c r="CW864" s="197"/>
      <c r="CX864" s="202" t="str">
        <f t="shared" si="562"/>
        <v>-</v>
      </c>
      <c r="CY864" s="187"/>
      <c r="CZ864" s="197"/>
      <c r="DA864" s="202" t="str">
        <f t="shared" si="554"/>
        <v>-</v>
      </c>
      <c r="DB864" s="187"/>
      <c r="DC864" s="197"/>
      <c r="DD864" s="202" t="str">
        <f t="shared" si="563"/>
        <v>-</v>
      </c>
      <c r="DE864" s="187"/>
      <c r="DF864" s="197"/>
      <c r="DG864" s="202" t="str">
        <f t="shared" si="564"/>
        <v>-</v>
      </c>
      <c r="DH864" s="187"/>
      <c r="DI864" s="103">
        <f t="shared" si="567"/>
        <v>3</v>
      </c>
      <c r="DJ864" s="103">
        <f t="shared" si="568"/>
        <v>1</v>
      </c>
      <c r="DK864" s="200">
        <f t="shared" si="565"/>
        <v>33.333333333333329</v>
      </c>
      <c r="DL864" s="201">
        <f t="shared" si="566"/>
        <v>2</v>
      </c>
    </row>
    <row r="865" spans="2:116" ht="24.95" customHeight="1">
      <c r="B865" s="48" t="s">
        <v>1599</v>
      </c>
      <c r="C865" s="14" t="s">
        <v>2201</v>
      </c>
      <c r="D865" s="14" t="s">
        <v>2341</v>
      </c>
      <c r="E865" s="11" t="s">
        <v>2202</v>
      </c>
      <c r="F865" s="79" t="s">
        <v>995</v>
      </c>
      <c r="G865" s="79" t="s">
        <v>941</v>
      </c>
      <c r="H865" s="40" t="s">
        <v>957</v>
      </c>
      <c r="I865" s="41" t="s">
        <v>532</v>
      </c>
      <c r="J865" s="78" t="str">
        <f t="shared" si="528"/>
        <v xml:space="preserve">C4 </v>
      </c>
      <c r="K865" s="197" t="s">
        <v>1192</v>
      </c>
      <c r="L865" s="199" t="str">
        <f t="shared" si="557"/>
        <v>A</v>
      </c>
      <c r="M865" s="207">
        <v>42975</v>
      </c>
      <c r="N865" s="197" t="s">
        <v>1192</v>
      </c>
      <c r="O865" s="202" t="str">
        <f t="shared" si="530"/>
        <v>-</v>
      </c>
      <c r="P865" s="187"/>
      <c r="Q865" s="197" t="s">
        <v>1192</v>
      </c>
      <c r="R865" s="202" t="str">
        <f t="shared" si="531"/>
        <v>-</v>
      </c>
      <c r="S865" s="187"/>
      <c r="T865" s="197"/>
      <c r="U865" s="202" t="str">
        <f t="shared" si="532"/>
        <v>-</v>
      </c>
      <c r="V865" s="187"/>
      <c r="W865" s="197"/>
      <c r="X865" s="202" t="str">
        <f t="shared" si="533"/>
        <v>-</v>
      </c>
      <c r="Y865" s="187"/>
      <c r="Z865" s="197"/>
      <c r="AA865" s="202" t="str">
        <f t="shared" si="534"/>
        <v>-</v>
      </c>
      <c r="AB865" s="187"/>
      <c r="AC865" s="197"/>
      <c r="AD865" s="202" t="str">
        <f t="shared" si="558"/>
        <v>-</v>
      </c>
      <c r="AE865" s="187"/>
      <c r="AF865" s="197"/>
      <c r="AG865" s="202" t="str">
        <f t="shared" si="529"/>
        <v>-</v>
      </c>
      <c r="AH865" s="187"/>
      <c r="AI865" s="197"/>
      <c r="AJ865" s="202" t="str">
        <f t="shared" si="535"/>
        <v>-</v>
      </c>
      <c r="AK865" s="187"/>
      <c r="AL865" s="197"/>
      <c r="AM865" s="202" t="str">
        <f t="shared" si="536"/>
        <v>-</v>
      </c>
      <c r="AN865" s="187"/>
      <c r="AO865" s="197"/>
      <c r="AP865" s="202" t="str">
        <f t="shared" si="537"/>
        <v>-</v>
      </c>
      <c r="AQ865" s="187"/>
      <c r="AR865" s="197"/>
      <c r="AS865" s="202" t="str">
        <f t="shared" si="538"/>
        <v>-</v>
      </c>
      <c r="AT865" s="187"/>
      <c r="AU865" s="197"/>
      <c r="AV865" s="202" t="str">
        <f t="shared" si="539"/>
        <v>-</v>
      </c>
      <c r="AW865" s="187"/>
      <c r="AX865" s="197"/>
      <c r="AY865" s="202" t="str">
        <f t="shared" si="540"/>
        <v>-</v>
      </c>
      <c r="AZ865" s="187"/>
      <c r="BA865" s="197"/>
      <c r="BB865" s="202" t="str">
        <f t="shared" si="541"/>
        <v>-</v>
      </c>
      <c r="BC865" s="187"/>
      <c r="BD865" s="197"/>
      <c r="BE865" s="202" t="str">
        <f t="shared" si="542"/>
        <v>-</v>
      </c>
      <c r="BF865" s="187"/>
      <c r="BG865" s="197"/>
      <c r="BH865" s="202" t="str">
        <f t="shared" si="543"/>
        <v>-</v>
      </c>
      <c r="BI865" s="187"/>
      <c r="BJ865" s="197"/>
      <c r="BK865" s="202" t="str">
        <f t="shared" si="544"/>
        <v>-</v>
      </c>
      <c r="BL865" s="187"/>
      <c r="BM865" s="197"/>
      <c r="BN865" s="202" t="str">
        <f t="shared" si="545"/>
        <v>-</v>
      </c>
      <c r="BO865" s="187"/>
      <c r="BP865" s="197"/>
      <c r="BQ865" s="202" t="str">
        <f t="shared" si="546"/>
        <v>-</v>
      </c>
      <c r="BR865" s="187"/>
      <c r="BS865" s="197"/>
      <c r="BT865" s="202" t="str">
        <f t="shared" si="547"/>
        <v>-</v>
      </c>
      <c r="BU865" s="187"/>
      <c r="BV865" s="197"/>
      <c r="BW865" s="202" t="str">
        <f t="shared" si="548"/>
        <v>-</v>
      </c>
      <c r="BX865" s="187"/>
      <c r="BY865" s="197"/>
      <c r="BZ865" s="202" t="str">
        <f t="shared" si="549"/>
        <v>-</v>
      </c>
      <c r="CA865" s="187"/>
      <c r="CB865" s="197"/>
      <c r="CC865" s="202" t="str">
        <f t="shared" si="550"/>
        <v>-</v>
      </c>
      <c r="CD865" s="187"/>
      <c r="CE865" s="197"/>
      <c r="CF865" s="202" t="str">
        <f t="shared" si="551"/>
        <v>-</v>
      </c>
      <c r="CG865" s="187"/>
      <c r="CH865" s="197"/>
      <c r="CI865" s="202" t="str">
        <f t="shared" si="552"/>
        <v>-</v>
      </c>
      <c r="CJ865" s="187"/>
      <c r="CK865" s="197"/>
      <c r="CL865" s="202" t="str">
        <f t="shared" si="559"/>
        <v>-</v>
      </c>
      <c r="CM865" s="187"/>
      <c r="CN865" s="197"/>
      <c r="CO865" s="202" t="str">
        <f t="shared" si="560"/>
        <v>-</v>
      </c>
      <c r="CP865" s="187"/>
      <c r="CQ865" s="197"/>
      <c r="CR865" s="202" t="str">
        <f t="shared" si="553"/>
        <v>-</v>
      </c>
      <c r="CS865" s="187"/>
      <c r="CT865" s="197"/>
      <c r="CU865" s="202" t="str">
        <f t="shared" si="561"/>
        <v>-</v>
      </c>
      <c r="CV865" s="187"/>
      <c r="CW865" s="197"/>
      <c r="CX865" s="202" t="str">
        <f t="shared" si="562"/>
        <v>-</v>
      </c>
      <c r="CY865" s="187"/>
      <c r="CZ865" s="197"/>
      <c r="DA865" s="202" t="str">
        <f t="shared" si="554"/>
        <v>-</v>
      </c>
      <c r="DB865" s="187"/>
      <c r="DC865" s="197"/>
      <c r="DD865" s="202" t="str">
        <f t="shared" si="563"/>
        <v>-</v>
      </c>
      <c r="DE865" s="187"/>
      <c r="DF865" s="197"/>
      <c r="DG865" s="202" t="str">
        <f t="shared" si="564"/>
        <v>-</v>
      </c>
      <c r="DH865" s="187"/>
      <c r="DI865" s="103">
        <f t="shared" si="567"/>
        <v>3</v>
      </c>
      <c r="DJ865" s="103">
        <f t="shared" si="568"/>
        <v>1</v>
      </c>
      <c r="DK865" s="200">
        <f t="shared" si="565"/>
        <v>33.333333333333329</v>
      </c>
      <c r="DL865" s="201">
        <f t="shared" si="566"/>
        <v>2</v>
      </c>
    </row>
    <row r="866" spans="2:116" ht="24.95" customHeight="1">
      <c r="B866" s="48"/>
      <c r="C866" s="14" t="s">
        <v>2203</v>
      </c>
      <c r="D866" s="14" t="s">
        <v>2342</v>
      </c>
      <c r="E866" s="11" t="s">
        <v>2204</v>
      </c>
      <c r="F866" s="79" t="s">
        <v>989</v>
      </c>
      <c r="G866" s="79" t="s">
        <v>994</v>
      </c>
      <c r="H866" s="40" t="s">
        <v>523</v>
      </c>
      <c r="I866" s="41" t="s">
        <v>532</v>
      </c>
      <c r="J866" s="78" t="str">
        <f t="shared" si="528"/>
        <v xml:space="preserve">C4 </v>
      </c>
      <c r="K866" s="197" t="s">
        <v>1192</v>
      </c>
      <c r="L866" s="199" t="str">
        <f t="shared" si="557"/>
        <v>A</v>
      </c>
      <c r="M866" s="207">
        <v>42975</v>
      </c>
      <c r="N866" s="197" t="s">
        <v>1192</v>
      </c>
      <c r="O866" s="202" t="str">
        <f t="shared" si="530"/>
        <v>-</v>
      </c>
      <c r="P866" s="187"/>
      <c r="Q866" s="197" t="s">
        <v>1192</v>
      </c>
      <c r="R866" s="202" t="str">
        <f t="shared" si="531"/>
        <v>-</v>
      </c>
      <c r="S866" s="187"/>
      <c r="T866" s="197"/>
      <c r="U866" s="202" t="str">
        <f t="shared" si="532"/>
        <v>-</v>
      </c>
      <c r="V866" s="187"/>
      <c r="W866" s="197"/>
      <c r="X866" s="202" t="str">
        <f t="shared" si="533"/>
        <v>-</v>
      </c>
      <c r="Y866" s="187"/>
      <c r="Z866" s="197"/>
      <c r="AA866" s="202" t="str">
        <f t="shared" si="534"/>
        <v>-</v>
      </c>
      <c r="AB866" s="187"/>
      <c r="AC866" s="197"/>
      <c r="AD866" s="202" t="str">
        <f t="shared" si="558"/>
        <v>-</v>
      </c>
      <c r="AE866" s="187"/>
      <c r="AF866" s="197"/>
      <c r="AG866" s="202" t="str">
        <f t="shared" si="529"/>
        <v>-</v>
      </c>
      <c r="AH866" s="187"/>
      <c r="AI866" s="197"/>
      <c r="AJ866" s="202" t="str">
        <f t="shared" si="535"/>
        <v>-</v>
      </c>
      <c r="AK866" s="187"/>
      <c r="AL866" s="197"/>
      <c r="AM866" s="202" t="str">
        <f t="shared" si="536"/>
        <v>-</v>
      </c>
      <c r="AN866" s="187"/>
      <c r="AO866" s="197"/>
      <c r="AP866" s="202" t="str">
        <f t="shared" si="537"/>
        <v>-</v>
      </c>
      <c r="AQ866" s="187"/>
      <c r="AR866" s="197"/>
      <c r="AS866" s="202" t="str">
        <f t="shared" si="538"/>
        <v>-</v>
      </c>
      <c r="AT866" s="187"/>
      <c r="AU866" s="197"/>
      <c r="AV866" s="202" t="str">
        <f t="shared" si="539"/>
        <v>-</v>
      </c>
      <c r="AW866" s="187"/>
      <c r="AX866" s="197"/>
      <c r="AY866" s="202" t="str">
        <f t="shared" si="540"/>
        <v>-</v>
      </c>
      <c r="AZ866" s="187"/>
      <c r="BA866" s="197"/>
      <c r="BB866" s="202" t="str">
        <f t="shared" si="541"/>
        <v>-</v>
      </c>
      <c r="BC866" s="187"/>
      <c r="BD866" s="197"/>
      <c r="BE866" s="202" t="str">
        <f t="shared" si="542"/>
        <v>-</v>
      </c>
      <c r="BF866" s="187"/>
      <c r="BG866" s="197"/>
      <c r="BH866" s="202" t="str">
        <f t="shared" si="543"/>
        <v>-</v>
      </c>
      <c r="BI866" s="187"/>
      <c r="BJ866" s="197"/>
      <c r="BK866" s="202" t="str">
        <f t="shared" si="544"/>
        <v>-</v>
      </c>
      <c r="BL866" s="187"/>
      <c r="BM866" s="197"/>
      <c r="BN866" s="202" t="str">
        <f t="shared" si="545"/>
        <v>-</v>
      </c>
      <c r="BO866" s="187"/>
      <c r="BP866" s="197"/>
      <c r="BQ866" s="202" t="str">
        <f t="shared" si="546"/>
        <v>-</v>
      </c>
      <c r="BR866" s="187"/>
      <c r="BS866" s="197"/>
      <c r="BT866" s="202" t="str">
        <f t="shared" si="547"/>
        <v>-</v>
      </c>
      <c r="BU866" s="187"/>
      <c r="BV866" s="197"/>
      <c r="BW866" s="202" t="str">
        <f t="shared" si="548"/>
        <v>-</v>
      </c>
      <c r="BX866" s="187"/>
      <c r="BY866" s="197"/>
      <c r="BZ866" s="202" t="str">
        <f t="shared" si="549"/>
        <v>-</v>
      </c>
      <c r="CA866" s="187"/>
      <c r="CB866" s="197"/>
      <c r="CC866" s="202" t="str">
        <f t="shared" si="550"/>
        <v>-</v>
      </c>
      <c r="CD866" s="187"/>
      <c r="CE866" s="197"/>
      <c r="CF866" s="202" t="str">
        <f t="shared" si="551"/>
        <v>-</v>
      </c>
      <c r="CG866" s="187"/>
      <c r="CH866" s="197"/>
      <c r="CI866" s="202" t="str">
        <f t="shared" si="552"/>
        <v>-</v>
      </c>
      <c r="CJ866" s="187"/>
      <c r="CK866" s="197"/>
      <c r="CL866" s="202" t="str">
        <f t="shared" si="559"/>
        <v>-</v>
      </c>
      <c r="CM866" s="187"/>
      <c r="CN866" s="197"/>
      <c r="CO866" s="202" t="str">
        <f t="shared" si="560"/>
        <v>-</v>
      </c>
      <c r="CP866" s="187"/>
      <c r="CQ866" s="197"/>
      <c r="CR866" s="202" t="str">
        <f t="shared" si="553"/>
        <v>-</v>
      </c>
      <c r="CS866" s="187"/>
      <c r="CT866" s="197"/>
      <c r="CU866" s="202" t="str">
        <f t="shared" si="561"/>
        <v>-</v>
      </c>
      <c r="CV866" s="187"/>
      <c r="CW866" s="197"/>
      <c r="CX866" s="202" t="str">
        <f t="shared" si="562"/>
        <v>-</v>
      </c>
      <c r="CY866" s="187"/>
      <c r="CZ866" s="197"/>
      <c r="DA866" s="202" t="str">
        <f t="shared" si="554"/>
        <v>-</v>
      </c>
      <c r="DB866" s="187"/>
      <c r="DC866" s="197"/>
      <c r="DD866" s="202" t="str">
        <f t="shared" si="563"/>
        <v>-</v>
      </c>
      <c r="DE866" s="187"/>
      <c r="DF866" s="197"/>
      <c r="DG866" s="202" t="str">
        <f t="shared" si="564"/>
        <v>-</v>
      </c>
      <c r="DH866" s="187"/>
      <c r="DI866" s="103">
        <f t="shared" si="567"/>
        <v>3</v>
      </c>
      <c r="DJ866" s="103">
        <f t="shared" si="568"/>
        <v>1</v>
      </c>
      <c r="DK866" s="200">
        <f t="shared" si="565"/>
        <v>33.333333333333329</v>
      </c>
      <c r="DL866" s="201">
        <f t="shared" si="566"/>
        <v>2</v>
      </c>
    </row>
    <row r="867" spans="2:116" ht="24.95" customHeight="1">
      <c r="B867" s="48"/>
      <c r="C867" s="14" t="s">
        <v>2205</v>
      </c>
      <c r="D867" s="14" t="s">
        <v>2343</v>
      </c>
      <c r="E867" s="11" t="s">
        <v>2206</v>
      </c>
      <c r="F867" s="79" t="s">
        <v>989</v>
      </c>
      <c r="G867" s="79" t="s">
        <v>994</v>
      </c>
      <c r="H867" s="40" t="s">
        <v>523</v>
      </c>
      <c r="I867" s="41" t="s">
        <v>532</v>
      </c>
      <c r="J867" s="78" t="str">
        <f t="shared" si="528"/>
        <v xml:space="preserve">C4 </v>
      </c>
      <c r="K867" s="197" t="s">
        <v>1192</v>
      </c>
      <c r="L867" s="199" t="str">
        <f t="shared" si="557"/>
        <v>A</v>
      </c>
      <c r="M867" s="207">
        <v>42975</v>
      </c>
      <c r="N867" s="197" t="s">
        <v>1192</v>
      </c>
      <c r="O867" s="202" t="str">
        <f t="shared" si="530"/>
        <v>-</v>
      </c>
      <c r="P867" s="187"/>
      <c r="Q867" s="197" t="s">
        <v>1192</v>
      </c>
      <c r="R867" s="202" t="str">
        <f t="shared" si="531"/>
        <v>-</v>
      </c>
      <c r="S867" s="187"/>
      <c r="T867" s="197"/>
      <c r="U867" s="202" t="str">
        <f t="shared" si="532"/>
        <v>-</v>
      </c>
      <c r="V867" s="187"/>
      <c r="W867" s="197"/>
      <c r="X867" s="202" t="str">
        <f t="shared" si="533"/>
        <v>-</v>
      </c>
      <c r="Y867" s="187"/>
      <c r="Z867" s="197"/>
      <c r="AA867" s="202" t="str">
        <f t="shared" si="534"/>
        <v>-</v>
      </c>
      <c r="AB867" s="187"/>
      <c r="AC867" s="197"/>
      <c r="AD867" s="202" t="str">
        <f t="shared" si="558"/>
        <v>-</v>
      </c>
      <c r="AE867" s="187"/>
      <c r="AF867" s="197"/>
      <c r="AG867" s="202" t="str">
        <f t="shared" si="529"/>
        <v>-</v>
      </c>
      <c r="AH867" s="187"/>
      <c r="AI867" s="197"/>
      <c r="AJ867" s="202" t="str">
        <f t="shared" si="535"/>
        <v>-</v>
      </c>
      <c r="AK867" s="187"/>
      <c r="AL867" s="197"/>
      <c r="AM867" s="202" t="str">
        <f t="shared" si="536"/>
        <v>-</v>
      </c>
      <c r="AN867" s="187"/>
      <c r="AO867" s="197"/>
      <c r="AP867" s="202" t="str">
        <f t="shared" si="537"/>
        <v>-</v>
      </c>
      <c r="AQ867" s="187"/>
      <c r="AR867" s="197"/>
      <c r="AS867" s="202" t="str">
        <f t="shared" si="538"/>
        <v>-</v>
      </c>
      <c r="AT867" s="187"/>
      <c r="AU867" s="197"/>
      <c r="AV867" s="202" t="str">
        <f t="shared" si="539"/>
        <v>-</v>
      </c>
      <c r="AW867" s="187"/>
      <c r="AX867" s="197"/>
      <c r="AY867" s="202" t="str">
        <f t="shared" si="540"/>
        <v>-</v>
      </c>
      <c r="AZ867" s="187"/>
      <c r="BA867" s="197"/>
      <c r="BB867" s="202" t="str">
        <f t="shared" si="541"/>
        <v>-</v>
      </c>
      <c r="BC867" s="187"/>
      <c r="BD867" s="197"/>
      <c r="BE867" s="202" t="str">
        <f t="shared" si="542"/>
        <v>-</v>
      </c>
      <c r="BF867" s="187"/>
      <c r="BG867" s="197"/>
      <c r="BH867" s="202" t="str">
        <f t="shared" si="543"/>
        <v>-</v>
      </c>
      <c r="BI867" s="187"/>
      <c r="BJ867" s="197"/>
      <c r="BK867" s="202" t="str">
        <f t="shared" si="544"/>
        <v>-</v>
      </c>
      <c r="BL867" s="187"/>
      <c r="BM867" s="197"/>
      <c r="BN867" s="202" t="str">
        <f t="shared" si="545"/>
        <v>-</v>
      </c>
      <c r="BO867" s="187"/>
      <c r="BP867" s="197"/>
      <c r="BQ867" s="202" t="str">
        <f t="shared" si="546"/>
        <v>-</v>
      </c>
      <c r="BR867" s="187"/>
      <c r="BS867" s="197"/>
      <c r="BT867" s="202" t="str">
        <f t="shared" si="547"/>
        <v>-</v>
      </c>
      <c r="BU867" s="187"/>
      <c r="BV867" s="197"/>
      <c r="BW867" s="202" t="str">
        <f t="shared" si="548"/>
        <v>-</v>
      </c>
      <c r="BX867" s="187"/>
      <c r="BY867" s="197"/>
      <c r="BZ867" s="202" t="str">
        <f t="shared" si="549"/>
        <v>-</v>
      </c>
      <c r="CA867" s="187"/>
      <c r="CB867" s="197"/>
      <c r="CC867" s="202" t="str">
        <f t="shared" si="550"/>
        <v>-</v>
      </c>
      <c r="CD867" s="187"/>
      <c r="CE867" s="197"/>
      <c r="CF867" s="202" t="str">
        <f t="shared" si="551"/>
        <v>-</v>
      </c>
      <c r="CG867" s="187"/>
      <c r="CH867" s="197"/>
      <c r="CI867" s="202" t="str">
        <f t="shared" si="552"/>
        <v>-</v>
      </c>
      <c r="CJ867" s="187"/>
      <c r="CK867" s="197"/>
      <c r="CL867" s="202" t="str">
        <f t="shared" si="559"/>
        <v>-</v>
      </c>
      <c r="CM867" s="187"/>
      <c r="CN867" s="197"/>
      <c r="CO867" s="202" t="str">
        <f t="shared" si="560"/>
        <v>-</v>
      </c>
      <c r="CP867" s="187"/>
      <c r="CQ867" s="197"/>
      <c r="CR867" s="202" t="str">
        <f t="shared" si="553"/>
        <v>-</v>
      </c>
      <c r="CS867" s="187"/>
      <c r="CT867" s="197"/>
      <c r="CU867" s="202" t="str">
        <f t="shared" si="561"/>
        <v>-</v>
      </c>
      <c r="CV867" s="187"/>
      <c r="CW867" s="197"/>
      <c r="CX867" s="202" t="str">
        <f t="shared" si="562"/>
        <v>-</v>
      </c>
      <c r="CY867" s="187"/>
      <c r="CZ867" s="197"/>
      <c r="DA867" s="202" t="str">
        <f t="shared" si="554"/>
        <v>-</v>
      </c>
      <c r="DB867" s="187"/>
      <c r="DC867" s="197"/>
      <c r="DD867" s="202" t="str">
        <f t="shared" si="563"/>
        <v>-</v>
      </c>
      <c r="DE867" s="187"/>
      <c r="DF867" s="197"/>
      <c r="DG867" s="202" t="str">
        <f t="shared" si="564"/>
        <v>-</v>
      </c>
      <c r="DH867" s="187"/>
      <c r="DI867" s="103">
        <f t="shared" si="567"/>
        <v>3</v>
      </c>
      <c r="DJ867" s="103">
        <f t="shared" si="568"/>
        <v>1</v>
      </c>
      <c r="DK867" s="200">
        <f t="shared" si="565"/>
        <v>33.333333333333329</v>
      </c>
      <c r="DL867" s="201">
        <f t="shared" si="566"/>
        <v>2</v>
      </c>
    </row>
    <row r="868" spans="2:116" ht="24.95" customHeight="1">
      <c r="B868" s="48"/>
      <c r="C868" s="14" t="s">
        <v>2207</v>
      </c>
      <c r="D868" s="14" t="s">
        <v>2344</v>
      </c>
      <c r="E868" s="11" t="s">
        <v>2208</v>
      </c>
      <c r="F868" s="79" t="s">
        <v>989</v>
      </c>
      <c r="G868" s="79" t="s">
        <v>994</v>
      </c>
      <c r="H868" s="40" t="s">
        <v>523</v>
      </c>
      <c r="I868" s="41" t="s">
        <v>532</v>
      </c>
      <c r="J868" s="78" t="str">
        <f t="shared" si="528"/>
        <v xml:space="preserve">C4 </v>
      </c>
      <c r="K868" s="197" t="s">
        <v>1192</v>
      </c>
      <c r="L868" s="199" t="str">
        <f t="shared" si="557"/>
        <v>A</v>
      </c>
      <c r="M868" s="207">
        <v>42975</v>
      </c>
      <c r="N868" s="197" t="s">
        <v>1192</v>
      </c>
      <c r="O868" s="202" t="str">
        <f t="shared" si="530"/>
        <v>-</v>
      </c>
      <c r="P868" s="187"/>
      <c r="Q868" s="197" t="s">
        <v>1192</v>
      </c>
      <c r="R868" s="202" t="str">
        <f t="shared" si="531"/>
        <v>-</v>
      </c>
      <c r="S868" s="187"/>
      <c r="T868" s="197"/>
      <c r="U868" s="202" t="str">
        <f t="shared" si="532"/>
        <v>-</v>
      </c>
      <c r="V868" s="187"/>
      <c r="W868" s="197"/>
      <c r="X868" s="202" t="str">
        <f t="shared" si="533"/>
        <v>-</v>
      </c>
      <c r="Y868" s="187"/>
      <c r="Z868" s="197"/>
      <c r="AA868" s="202" t="str">
        <f t="shared" si="534"/>
        <v>-</v>
      </c>
      <c r="AB868" s="187"/>
      <c r="AC868" s="197"/>
      <c r="AD868" s="202" t="str">
        <f t="shared" si="558"/>
        <v>-</v>
      </c>
      <c r="AE868" s="187"/>
      <c r="AF868" s="197"/>
      <c r="AG868" s="202" t="str">
        <f t="shared" si="529"/>
        <v>-</v>
      </c>
      <c r="AH868" s="187"/>
      <c r="AI868" s="197"/>
      <c r="AJ868" s="202" t="str">
        <f t="shared" si="535"/>
        <v>-</v>
      </c>
      <c r="AK868" s="187"/>
      <c r="AL868" s="197"/>
      <c r="AM868" s="202" t="str">
        <f t="shared" si="536"/>
        <v>-</v>
      </c>
      <c r="AN868" s="187"/>
      <c r="AO868" s="197"/>
      <c r="AP868" s="202" t="str">
        <f t="shared" si="537"/>
        <v>-</v>
      </c>
      <c r="AQ868" s="187"/>
      <c r="AR868" s="197"/>
      <c r="AS868" s="202" t="str">
        <f t="shared" si="538"/>
        <v>-</v>
      </c>
      <c r="AT868" s="187"/>
      <c r="AU868" s="197"/>
      <c r="AV868" s="202" t="str">
        <f t="shared" si="539"/>
        <v>-</v>
      </c>
      <c r="AW868" s="187"/>
      <c r="AX868" s="197"/>
      <c r="AY868" s="202" t="str">
        <f t="shared" si="540"/>
        <v>-</v>
      </c>
      <c r="AZ868" s="187"/>
      <c r="BA868" s="197"/>
      <c r="BB868" s="202" t="str">
        <f t="shared" si="541"/>
        <v>-</v>
      </c>
      <c r="BC868" s="187"/>
      <c r="BD868" s="197"/>
      <c r="BE868" s="202" t="str">
        <f t="shared" si="542"/>
        <v>-</v>
      </c>
      <c r="BF868" s="187"/>
      <c r="BG868" s="197"/>
      <c r="BH868" s="202" t="str">
        <f t="shared" si="543"/>
        <v>-</v>
      </c>
      <c r="BI868" s="187"/>
      <c r="BJ868" s="197"/>
      <c r="BK868" s="202" t="str">
        <f t="shared" si="544"/>
        <v>-</v>
      </c>
      <c r="BL868" s="187"/>
      <c r="BM868" s="197"/>
      <c r="BN868" s="202" t="str">
        <f t="shared" si="545"/>
        <v>-</v>
      </c>
      <c r="BO868" s="187"/>
      <c r="BP868" s="197"/>
      <c r="BQ868" s="202" t="str">
        <f t="shared" si="546"/>
        <v>-</v>
      </c>
      <c r="BR868" s="187"/>
      <c r="BS868" s="197"/>
      <c r="BT868" s="202" t="str">
        <f t="shared" si="547"/>
        <v>-</v>
      </c>
      <c r="BU868" s="187"/>
      <c r="BV868" s="197"/>
      <c r="BW868" s="202" t="str">
        <f t="shared" si="548"/>
        <v>-</v>
      </c>
      <c r="BX868" s="187"/>
      <c r="BY868" s="197"/>
      <c r="BZ868" s="202" t="str">
        <f t="shared" si="549"/>
        <v>-</v>
      </c>
      <c r="CA868" s="187"/>
      <c r="CB868" s="197"/>
      <c r="CC868" s="202" t="str">
        <f t="shared" si="550"/>
        <v>-</v>
      </c>
      <c r="CD868" s="187"/>
      <c r="CE868" s="197"/>
      <c r="CF868" s="202" t="str">
        <f t="shared" si="551"/>
        <v>-</v>
      </c>
      <c r="CG868" s="187"/>
      <c r="CH868" s="197"/>
      <c r="CI868" s="202" t="str">
        <f t="shared" si="552"/>
        <v>-</v>
      </c>
      <c r="CJ868" s="187"/>
      <c r="CK868" s="197"/>
      <c r="CL868" s="202" t="str">
        <f t="shared" si="559"/>
        <v>-</v>
      </c>
      <c r="CM868" s="187"/>
      <c r="CN868" s="197"/>
      <c r="CO868" s="202" t="str">
        <f t="shared" si="560"/>
        <v>-</v>
      </c>
      <c r="CP868" s="187"/>
      <c r="CQ868" s="197"/>
      <c r="CR868" s="202" t="str">
        <f t="shared" si="553"/>
        <v>-</v>
      </c>
      <c r="CS868" s="187"/>
      <c r="CT868" s="197"/>
      <c r="CU868" s="202" t="str">
        <f t="shared" si="561"/>
        <v>-</v>
      </c>
      <c r="CV868" s="187"/>
      <c r="CW868" s="197"/>
      <c r="CX868" s="202" t="str">
        <f t="shared" si="562"/>
        <v>-</v>
      </c>
      <c r="CY868" s="187"/>
      <c r="CZ868" s="197"/>
      <c r="DA868" s="202" t="str">
        <f t="shared" si="554"/>
        <v>-</v>
      </c>
      <c r="DB868" s="187"/>
      <c r="DC868" s="197"/>
      <c r="DD868" s="202" t="str">
        <f t="shared" si="563"/>
        <v>-</v>
      </c>
      <c r="DE868" s="187"/>
      <c r="DF868" s="197"/>
      <c r="DG868" s="202" t="str">
        <f t="shared" si="564"/>
        <v>-</v>
      </c>
      <c r="DH868" s="187"/>
      <c r="DI868" s="103">
        <f t="shared" si="567"/>
        <v>3</v>
      </c>
      <c r="DJ868" s="103">
        <f t="shared" si="568"/>
        <v>1</v>
      </c>
      <c r="DK868" s="200">
        <f t="shared" si="565"/>
        <v>33.333333333333329</v>
      </c>
      <c r="DL868" s="201">
        <f t="shared" si="566"/>
        <v>2</v>
      </c>
    </row>
    <row r="869" spans="2:116" ht="24.95" customHeight="1">
      <c r="B869" s="48"/>
      <c r="C869" s="14" t="s">
        <v>2209</v>
      </c>
      <c r="D869" s="14" t="s">
        <v>2345</v>
      </c>
      <c r="E869" s="11" t="s">
        <v>2210</v>
      </c>
      <c r="F869" s="79" t="s">
        <v>989</v>
      </c>
      <c r="G869" s="79" t="s">
        <v>994</v>
      </c>
      <c r="H869" s="40" t="s">
        <v>523</v>
      </c>
      <c r="I869" s="41" t="s">
        <v>532</v>
      </c>
      <c r="J869" s="78" t="str">
        <f t="shared" si="528"/>
        <v xml:space="preserve">C4 </v>
      </c>
      <c r="K869" s="197" t="s">
        <v>1192</v>
      </c>
      <c r="L869" s="199" t="str">
        <f t="shared" si="557"/>
        <v>A</v>
      </c>
      <c r="M869" s="169">
        <v>43003</v>
      </c>
      <c r="N869" s="197" t="s">
        <v>1192</v>
      </c>
      <c r="O869" s="202" t="str">
        <f t="shared" si="530"/>
        <v>-</v>
      </c>
      <c r="P869" s="187"/>
      <c r="Q869" s="197" t="s">
        <v>1192</v>
      </c>
      <c r="R869" s="202" t="str">
        <f t="shared" si="531"/>
        <v>-</v>
      </c>
      <c r="S869" s="187"/>
      <c r="T869" s="197"/>
      <c r="U869" s="202" t="str">
        <f t="shared" si="532"/>
        <v>-</v>
      </c>
      <c r="V869" s="187"/>
      <c r="W869" s="197"/>
      <c r="X869" s="202" t="str">
        <f t="shared" si="533"/>
        <v>-</v>
      </c>
      <c r="Y869" s="187"/>
      <c r="Z869" s="197"/>
      <c r="AA869" s="202" t="str">
        <f t="shared" si="534"/>
        <v>-</v>
      </c>
      <c r="AB869" s="187"/>
      <c r="AC869" s="197"/>
      <c r="AD869" s="202" t="str">
        <f t="shared" si="558"/>
        <v>-</v>
      </c>
      <c r="AE869" s="187"/>
      <c r="AF869" s="197"/>
      <c r="AG869" s="202" t="str">
        <f t="shared" si="529"/>
        <v>-</v>
      </c>
      <c r="AH869" s="187"/>
      <c r="AI869" s="197"/>
      <c r="AJ869" s="202" t="str">
        <f t="shared" si="535"/>
        <v>-</v>
      </c>
      <c r="AK869" s="187"/>
      <c r="AL869" s="197"/>
      <c r="AM869" s="202" t="str">
        <f t="shared" si="536"/>
        <v>-</v>
      </c>
      <c r="AN869" s="187"/>
      <c r="AO869" s="197"/>
      <c r="AP869" s="202" t="str">
        <f t="shared" si="537"/>
        <v>-</v>
      </c>
      <c r="AQ869" s="187"/>
      <c r="AR869" s="197"/>
      <c r="AS869" s="202" t="str">
        <f t="shared" si="538"/>
        <v>-</v>
      </c>
      <c r="AT869" s="187"/>
      <c r="AU869" s="197"/>
      <c r="AV869" s="202" t="str">
        <f t="shared" si="539"/>
        <v>-</v>
      </c>
      <c r="AW869" s="187"/>
      <c r="AX869" s="197"/>
      <c r="AY869" s="202" t="str">
        <f t="shared" si="540"/>
        <v>-</v>
      </c>
      <c r="AZ869" s="187"/>
      <c r="BA869" s="197"/>
      <c r="BB869" s="202" t="str">
        <f t="shared" si="541"/>
        <v>-</v>
      </c>
      <c r="BC869" s="187"/>
      <c r="BD869" s="197"/>
      <c r="BE869" s="202" t="str">
        <f t="shared" si="542"/>
        <v>-</v>
      </c>
      <c r="BF869" s="187"/>
      <c r="BG869" s="197"/>
      <c r="BH869" s="202" t="str">
        <f t="shared" si="543"/>
        <v>-</v>
      </c>
      <c r="BI869" s="187"/>
      <c r="BJ869" s="197"/>
      <c r="BK869" s="202" t="str">
        <f t="shared" si="544"/>
        <v>-</v>
      </c>
      <c r="BL869" s="187"/>
      <c r="BM869" s="197"/>
      <c r="BN869" s="202" t="str">
        <f t="shared" si="545"/>
        <v>-</v>
      </c>
      <c r="BO869" s="187"/>
      <c r="BP869" s="197"/>
      <c r="BQ869" s="202" t="str">
        <f t="shared" si="546"/>
        <v>-</v>
      </c>
      <c r="BR869" s="187"/>
      <c r="BS869" s="197"/>
      <c r="BT869" s="202" t="str">
        <f t="shared" si="547"/>
        <v>-</v>
      </c>
      <c r="BU869" s="187"/>
      <c r="BV869" s="197"/>
      <c r="BW869" s="202" t="str">
        <f t="shared" si="548"/>
        <v>-</v>
      </c>
      <c r="BX869" s="187"/>
      <c r="BY869" s="197"/>
      <c r="BZ869" s="202" t="str">
        <f t="shared" si="549"/>
        <v>-</v>
      </c>
      <c r="CA869" s="187"/>
      <c r="CB869" s="197"/>
      <c r="CC869" s="202" t="str">
        <f t="shared" si="550"/>
        <v>-</v>
      </c>
      <c r="CD869" s="187"/>
      <c r="CE869" s="197"/>
      <c r="CF869" s="202" t="str">
        <f t="shared" si="551"/>
        <v>-</v>
      </c>
      <c r="CG869" s="187"/>
      <c r="CH869" s="197"/>
      <c r="CI869" s="202" t="str">
        <f t="shared" si="552"/>
        <v>-</v>
      </c>
      <c r="CJ869" s="187"/>
      <c r="CK869" s="197"/>
      <c r="CL869" s="202" t="str">
        <f t="shared" si="559"/>
        <v>-</v>
      </c>
      <c r="CM869" s="187"/>
      <c r="CN869" s="197"/>
      <c r="CO869" s="202" t="str">
        <f t="shared" si="560"/>
        <v>-</v>
      </c>
      <c r="CP869" s="187"/>
      <c r="CQ869" s="197"/>
      <c r="CR869" s="202" t="str">
        <f t="shared" si="553"/>
        <v>-</v>
      </c>
      <c r="CS869" s="187"/>
      <c r="CT869" s="197"/>
      <c r="CU869" s="202" t="str">
        <f t="shared" si="561"/>
        <v>-</v>
      </c>
      <c r="CV869" s="187"/>
      <c r="CW869" s="197"/>
      <c r="CX869" s="202" t="str">
        <f t="shared" si="562"/>
        <v>-</v>
      </c>
      <c r="CY869" s="187"/>
      <c r="CZ869" s="197"/>
      <c r="DA869" s="202" t="str">
        <f t="shared" si="554"/>
        <v>-</v>
      </c>
      <c r="DB869" s="187"/>
      <c r="DC869" s="197"/>
      <c r="DD869" s="202" t="str">
        <f t="shared" si="563"/>
        <v>-</v>
      </c>
      <c r="DE869" s="187"/>
      <c r="DF869" s="197"/>
      <c r="DG869" s="202" t="str">
        <f t="shared" si="564"/>
        <v>-</v>
      </c>
      <c r="DH869" s="187"/>
      <c r="DI869" s="103">
        <f t="shared" si="567"/>
        <v>3</v>
      </c>
      <c r="DJ869" s="103">
        <f t="shared" si="568"/>
        <v>1</v>
      </c>
      <c r="DK869" s="200">
        <f t="shared" si="565"/>
        <v>33.333333333333329</v>
      </c>
      <c r="DL869" s="201">
        <f t="shared" si="566"/>
        <v>2</v>
      </c>
    </row>
    <row r="870" spans="2:116" ht="24.95" customHeight="1">
      <c r="B870" s="48"/>
      <c r="C870" s="14" t="s">
        <v>2211</v>
      </c>
      <c r="D870" s="14" t="s">
        <v>2346</v>
      </c>
      <c r="E870" s="11" t="s">
        <v>2212</v>
      </c>
      <c r="F870" s="12" t="s">
        <v>989</v>
      </c>
      <c r="G870" s="12" t="s">
        <v>994</v>
      </c>
      <c r="H870" s="40" t="s">
        <v>523</v>
      </c>
      <c r="I870" s="41" t="s">
        <v>532</v>
      </c>
      <c r="J870" s="78" t="str">
        <f t="shared" si="528"/>
        <v xml:space="preserve">C4 </v>
      </c>
      <c r="K870" s="197" t="s">
        <v>1192</v>
      </c>
      <c r="L870" s="199" t="str">
        <f t="shared" si="557"/>
        <v>A</v>
      </c>
      <c r="M870" s="207">
        <v>42975</v>
      </c>
      <c r="N870" s="197" t="s">
        <v>1192</v>
      </c>
      <c r="O870" s="202" t="str">
        <f t="shared" si="530"/>
        <v>-</v>
      </c>
      <c r="P870" s="187"/>
      <c r="Q870" s="197" t="s">
        <v>1192</v>
      </c>
      <c r="R870" s="202" t="str">
        <f t="shared" si="531"/>
        <v>-</v>
      </c>
      <c r="S870" s="187"/>
      <c r="T870" s="197"/>
      <c r="U870" s="202" t="str">
        <f t="shared" si="532"/>
        <v>-</v>
      </c>
      <c r="V870" s="187"/>
      <c r="W870" s="197"/>
      <c r="X870" s="202" t="str">
        <f t="shared" si="533"/>
        <v>-</v>
      </c>
      <c r="Y870" s="187"/>
      <c r="Z870" s="197"/>
      <c r="AA870" s="202" t="str">
        <f t="shared" si="534"/>
        <v>-</v>
      </c>
      <c r="AB870" s="187"/>
      <c r="AC870" s="197"/>
      <c r="AD870" s="202" t="str">
        <f t="shared" si="558"/>
        <v>-</v>
      </c>
      <c r="AE870" s="187"/>
      <c r="AF870" s="197"/>
      <c r="AG870" s="202" t="str">
        <f t="shared" si="529"/>
        <v>-</v>
      </c>
      <c r="AH870" s="187"/>
      <c r="AI870" s="197"/>
      <c r="AJ870" s="202" t="str">
        <f t="shared" si="535"/>
        <v>-</v>
      </c>
      <c r="AK870" s="187"/>
      <c r="AL870" s="197"/>
      <c r="AM870" s="202" t="str">
        <f t="shared" si="536"/>
        <v>-</v>
      </c>
      <c r="AN870" s="187"/>
      <c r="AO870" s="197"/>
      <c r="AP870" s="202" t="str">
        <f t="shared" si="537"/>
        <v>-</v>
      </c>
      <c r="AQ870" s="187"/>
      <c r="AR870" s="197"/>
      <c r="AS870" s="202" t="str">
        <f t="shared" si="538"/>
        <v>-</v>
      </c>
      <c r="AT870" s="187"/>
      <c r="AU870" s="197"/>
      <c r="AV870" s="202" t="str">
        <f t="shared" si="539"/>
        <v>-</v>
      </c>
      <c r="AW870" s="187"/>
      <c r="AX870" s="197"/>
      <c r="AY870" s="202" t="str">
        <f t="shared" si="540"/>
        <v>-</v>
      </c>
      <c r="AZ870" s="187"/>
      <c r="BA870" s="197"/>
      <c r="BB870" s="202" t="str">
        <f t="shared" si="541"/>
        <v>-</v>
      </c>
      <c r="BC870" s="187"/>
      <c r="BD870" s="197"/>
      <c r="BE870" s="202" t="str">
        <f t="shared" si="542"/>
        <v>-</v>
      </c>
      <c r="BF870" s="187"/>
      <c r="BG870" s="197"/>
      <c r="BH870" s="202" t="str">
        <f t="shared" si="543"/>
        <v>-</v>
      </c>
      <c r="BI870" s="187"/>
      <c r="BJ870" s="197"/>
      <c r="BK870" s="202" t="str">
        <f t="shared" si="544"/>
        <v>-</v>
      </c>
      <c r="BL870" s="187"/>
      <c r="BM870" s="197"/>
      <c r="BN870" s="202" t="str">
        <f t="shared" si="545"/>
        <v>-</v>
      </c>
      <c r="BO870" s="187"/>
      <c r="BP870" s="197"/>
      <c r="BQ870" s="202" t="str">
        <f t="shared" si="546"/>
        <v>-</v>
      </c>
      <c r="BR870" s="187"/>
      <c r="BS870" s="197"/>
      <c r="BT870" s="202" t="str">
        <f t="shared" si="547"/>
        <v>-</v>
      </c>
      <c r="BU870" s="187"/>
      <c r="BV870" s="197"/>
      <c r="BW870" s="202" t="str">
        <f t="shared" si="548"/>
        <v>-</v>
      </c>
      <c r="BX870" s="187"/>
      <c r="BY870" s="197"/>
      <c r="BZ870" s="202" t="str">
        <f t="shared" si="549"/>
        <v>-</v>
      </c>
      <c r="CA870" s="187"/>
      <c r="CB870" s="197"/>
      <c r="CC870" s="202" t="str">
        <f t="shared" si="550"/>
        <v>-</v>
      </c>
      <c r="CD870" s="187"/>
      <c r="CE870" s="197"/>
      <c r="CF870" s="202" t="str">
        <f t="shared" si="551"/>
        <v>-</v>
      </c>
      <c r="CG870" s="187"/>
      <c r="CH870" s="197"/>
      <c r="CI870" s="202" t="str">
        <f t="shared" si="552"/>
        <v>-</v>
      </c>
      <c r="CJ870" s="187"/>
      <c r="CK870" s="197"/>
      <c r="CL870" s="202" t="str">
        <f t="shared" si="559"/>
        <v>-</v>
      </c>
      <c r="CM870" s="187"/>
      <c r="CN870" s="197"/>
      <c r="CO870" s="202" t="str">
        <f t="shared" si="560"/>
        <v>-</v>
      </c>
      <c r="CP870" s="187"/>
      <c r="CQ870" s="197"/>
      <c r="CR870" s="202" t="str">
        <f t="shared" si="553"/>
        <v>-</v>
      </c>
      <c r="CS870" s="187"/>
      <c r="CT870" s="197"/>
      <c r="CU870" s="202" t="str">
        <f t="shared" si="561"/>
        <v>-</v>
      </c>
      <c r="CV870" s="187"/>
      <c r="CW870" s="197"/>
      <c r="CX870" s="202" t="str">
        <f t="shared" si="562"/>
        <v>-</v>
      </c>
      <c r="CY870" s="187"/>
      <c r="CZ870" s="197"/>
      <c r="DA870" s="202" t="str">
        <f t="shared" si="554"/>
        <v>-</v>
      </c>
      <c r="DB870" s="187"/>
      <c r="DC870" s="197"/>
      <c r="DD870" s="202" t="str">
        <f t="shared" si="563"/>
        <v>-</v>
      </c>
      <c r="DE870" s="187"/>
      <c r="DF870" s="197"/>
      <c r="DG870" s="202" t="str">
        <f t="shared" si="564"/>
        <v>-</v>
      </c>
      <c r="DH870" s="187"/>
      <c r="DI870" s="103">
        <f t="shared" si="567"/>
        <v>3</v>
      </c>
      <c r="DJ870" s="103">
        <f t="shared" si="568"/>
        <v>1</v>
      </c>
      <c r="DK870" s="200">
        <f t="shared" si="565"/>
        <v>33.333333333333329</v>
      </c>
      <c r="DL870" s="201">
        <f t="shared" si="566"/>
        <v>2</v>
      </c>
    </row>
    <row r="871" spans="2:116" ht="24.95" customHeight="1">
      <c r="B871" s="48"/>
      <c r="C871" s="14" t="s">
        <v>2213</v>
      </c>
      <c r="D871" s="14" t="s">
        <v>2347</v>
      </c>
      <c r="E871" s="11" t="s">
        <v>2214</v>
      </c>
      <c r="F871" s="12" t="s">
        <v>989</v>
      </c>
      <c r="G871" s="12" t="s">
        <v>994</v>
      </c>
      <c r="H871" s="40" t="s">
        <v>523</v>
      </c>
      <c r="I871" s="41" t="s">
        <v>532</v>
      </c>
      <c r="J871" s="78" t="str">
        <f t="shared" si="528"/>
        <v xml:space="preserve">C4 </v>
      </c>
      <c r="K871" s="197" t="s">
        <v>1192</v>
      </c>
      <c r="L871" s="199" t="str">
        <f t="shared" si="557"/>
        <v>A</v>
      </c>
      <c r="M871" s="207">
        <v>42975</v>
      </c>
      <c r="N871" s="197" t="s">
        <v>1192</v>
      </c>
      <c r="O871" s="202" t="str">
        <f t="shared" si="530"/>
        <v>-</v>
      </c>
      <c r="P871" s="187"/>
      <c r="Q871" s="197" t="s">
        <v>1192</v>
      </c>
      <c r="R871" s="202" t="str">
        <f t="shared" si="531"/>
        <v>-</v>
      </c>
      <c r="S871" s="187"/>
      <c r="T871" s="197"/>
      <c r="U871" s="202" t="str">
        <f t="shared" si="532"/>
        <v>-</v>
      </c>
      <c r="V871" s="187"/>
      <c r="W871" s="197"/>
      <c r="X871" s="202" t="str">
        <f t="shared" si="533"/>
        <v>-</v>
      </c>
      <c r="Y871" s="187"/>
      <c r="Z871" s="197"/>
      <c r="AA871" s="202" t="str">
        <f t="shared" si="534"/>
        <v>-</v>
      </c>
      <c r="AB871" s="187"/>
      <c r="AC871" s="197"/>
      <c r="AD871" s="202" t="str">
        <f t="shared" si="558"/>
        <v>-</v>
      </c>
      <c r="AE871" s="187"/>
      <c r="AF871" s="197"/>
      <c r="AG871" s="202" t="str">
        <f t="shared" si="529"/>
        <v>-</v>
      </c>
      <c r="AH871" s="187"/>
      <c r="AI871" s="197"/>
      <c r="AJ871" s="202" t="str">
        <f t="shared" si="535"/>
        <v>-</v>
      </c>
      <c r="AK871" s="205">
        <v>43061</v>
      </c>
      <c r="AL871" s="197"/>
      <c r="AM871" s="202" t="str">
        <f t="shared" si="536"/>
        <v>-</v>
      </c>
      <c r="AN871" s="187"/>
      <c r="AO871" s="197"/>
      <c r="AP871" s="202" t="str">
        <f t="shared" si="537"/>
        <v>-</v>
      </c>
      <c r="AQ871" s="187"/>
      <c r="AR871" s="197"/>
      <c r="AS871" s="202" t="str">
        <f t="shared" si="538"/>
        <v>-</v>
      </c>
      <c r="AT871" s="187"/>
      <c r="AU871" s="197"/>
      <c r="AV871" s="202" t="str">
        <f t="shared" si="539"/>
        <v>-</v>
      </c>
      <c r="AW871" s="187"/>
      <c r="AX871" s="197"/>
      <c r="AY871" s="202" t="str">
        <f t="shared" si="540"/>
        <v>-</v>
      </c>
      <c r="AZ871" s="187"/>
      <c r="BA871" s="197"/>
      <c r="BB871" s="202" t="str">
        <f t="shared" si="541"/>
        <v>-</v>
      </c>
      <c r="BC871" s="187"/>
      <c r="BD871" s="197"/>
      <c r="BE871" s="202" t="str">
        <f t="shared" si="542"/>
        <v>-</v>
      </c>
      <c r="BF871" s="187"/>
      <c r="BG871" s="197"/>
      <c r="BH871" s="202" t="str">
        <f t="shared" si="543"/>
        <v>-</v>
      </c>
      <c r="BI871" s="187"/>
      <c r="BJ871" s="197"/>
      <c r="BK871" s="202" t="str">
        <f t="shared" si="544"/>
        <v>-</v>
      </c>
      <c r="BL871" s="187"/>
      <c r="BM871" s="197"/>
      <c r="BN871" s="202" t="str">
        <f t="shared" si="545"/>
        <v>-</v>
      </c>
      <c r="BO871" s="187"/>
      <c r="BP871" s="197"/>
      <c r="BQ871" s="202" t="str">
        <f t="shared" si="546"/>
        <v>-</v>
      </c>
      <c r="BR871" s="187"/>
      <c r="BS871" s="197"/>
      <c r="BT871" s="202" t="str">
        <f t="shared" si="547"/>
        <v>-</v>
      </c>
      <c r="BU871" s="187"/>
      <c r="BV871" s="197"/>
      <c r="BW871" s="202" t="str">
        <f t="shared" si="548"/>
        <v>-</v>
      </c>
      <c r="BX871" s="187"/>
      <c r="BY871" s="197"/>
      <c r="BZ871" s="202" t="str">
        <f t="shared" si="549"/>
        <v>-</v>
      </c>
      <c r="CA871" s="187"/>
      <c r="CB871" s="197"/>
      <c r="CC871" s="202" t="str">
        <f t="shared" si="550"/>
        <v>-</v>
      </c>
      <c r="CD871" s="187"/>
      <c r="CE871" s="197"/>
      <c r="CF871" s="202" t="str">
        <f t="shared" si="551"/>
        <v>-</v>
      </c>
      <c r="CG871" s="187"/>
      <c r="CH871" s="197"/>
      <c r="CI871" s="202" t="str">
        <f t="shared" si="552"/>
        <v>-</v>
      </c>
      <c r="CJ871" s="187"/>
      <c r="CK871" s="197"/>
      <c r="CL871" s="202" t="str">
        <f t="shared" si="559"/>
        <v>-</v>
      </c>
      <c r="CM871" s="187"/>
      <c r="CN871" s="197"/>
      <c r="CO871" s="202" t="str">
        <f t="shared" si="560"/>
        <v>-</v>
      </c>
      <c r="CP871" s="187"/>
      <c r="CQ871" s="197"/>
      <c r="CR871" s="202" t="str">
        <f t="shared" si="553"/>
        <v>-</v>
      </c>
      <c r="CS871" s="187"/>
      <c r="CT871" s="197"/>
      <c r="CU871" s="202" t="str">
        <f t="shared" si="561"/>
        <v>-</v>
      </c>
      <c r="CV871" s="187"/>
      <c r="CW871" s="197"/>
      <c r="CX871" s="202" t="str">
        <f t="shared" si="562"/>
        <v>-</v>
      </c>
      <c r="CY871" s="187"/>
      <c r="CZ871" s="197"/>
      <c r="DA871" s="202" t="str">
        <f t="shared" si="554"/>
        <v>-</v>
      </c>
      <c r="DB871" s="187"/>
      <c r="DC871" s="197"/>
      <c r="DD871" s="202" t="str">
        <f t="shared" si="563"/>
        <v>-</v>
      </c>
      <c r="DE871" s="187"/>
      <c r="DF871" s="197"/>
      <c r="DG871" s="202" t="str">
        <f t="shared" si="564"/>
        <v>-</v>
      </c>
      <c r="DH871" s="187"/>
      <c r="DI871" s="103">
        <f t="shared" si="567"/>
        <v>3</v>
      </c>
      <c r="DJ871" s="103">
        <f t="shared" si="568"/>
        <v>1</v>
      </c>
      <c r="DK871" s="200">
        <f t="shared" si="565"/>
        <v>33.333333333333329</v>
      </c>
      <c r="DL871" s="201">
        <f t="shared" si="566"/>
        <v>2</v>
      </c>
    </row>
    <row r="872" spans="2:116" ht="24.95" customHeight="1">
      <c r="B872" s="48" t="s">
        <v>1599</v>
      </c>
      <c r="C872" s="14" t="s">
        <v>2215</v>
      </c>
      <c r="D872" s="14" t="s">
        <v>2348</v>
      </c>
      <c r="E872" s="11" t="s">
        <v>2216</v>
      </c>
      <c r="F872" s="12" t="s">
        <v>989</v>
      </c>
      <c r="G872" s="12" t="s">
        <v>994</v>
      </c>
      <c r="H872" s="40" t="s">
        <v>523</v>
      </c>
      <c r="I872" s="41" t="s">
        <v>532</v>
      </c>
      <c r="J872" s="78" t="str">
        <f t="shared" si="528"/>
        <v xml:space="preserve">C4 </v>
      </c>
      <c r="K872" s="197" t="s">
        <v>1192</v>
      </c>
      <c r="L872" s="199" t="str">
        <f t="shared" si="557"/>
        <v>A</v>
      </c>
      <c r="M872" s="207">
        <v>42975</v>
      </c>
      <c r="N872" s="197" t="s">
        <v>1192</v>
      </c>
      <c r="O872" s="202" t="str">
        <f t="shared" si="530"/>
        <v>-</v>
      </c>
      <c r="P872" s="187"/>
      <c r="Q872" s="197" t="s">
        <v>1192</v>
      </c>
      <c r="R872" s="202" t="str">
        <f t="shared" si="531"/>
        <v>-</v>
      </c>
      <c r="S872" s="187"/>
      <c r="T872" s="197"/>
      <c r="U872" s="202" t="str">
        <f t="shared" si="532"/>
        <v>-</v>
      </c>
      <c r="V872" s="187"/>
      <c r="W872" s="197"/>
      <c r="X872" s="202" t="str">
        <f t="shared" si="533"/>
        <v>-</v>
      </c>
      <c r="Y872" s="187"/>
      <c r="Z872" s="197"/>
      <c r="AA872" s="202" t="str">
        <f t="shared" si="534"/>
        <v>-</v>
      </c>
      <c r="AB872" s="187"/>
      <c r="AC872" s="197"/>
      <c r="AD872" s="202" t="str">
        <f t="shared" si="558"/>
        <v>-</v>
      </c>
      <c r="AE872" s="187"/>
      <c r="AF872" s="197"/>
      <c r="AG872" s="202" t="str">
        <f t="shared" si="529"/>
        <v>-</v>
      </c>
      <c r="AH872" s="187"/>
      <c r="AI872" s="197"/>
      <c r="AJ872" s="202" t="str">
        <f t="shared" si="535"/>
        <v>-</v>
      </c>
      <c r="AK872" s="187"/>
      <c r="AL872" s="197"/>
      <c r="AM872" s="202" t="str">
        <f t="shared" si="536"/>
        <v>-</v>
      </c>
      <c r="AN872" s="187"/>
      <c r="AO872" s="197"/>
      <c r="AP872" s="202" t="str">
        <f t="shared" si="537"/>
        <v>-</v>
      </c>
      <c r="AQ872" s="187"/>
      <c r="AR872" s="197"/>
      <c r="AS872" s="202" t="str">
        <f t="shared" si="538"/>
        <v>-</v>
      </c>
      <c r="AT872" s="187"/>
      <c r="AU872" s="197"/>
      <c r="AV872" s="202" t="str">
        <f t="shared" si="539"/>
        <v>-</v>
      </c>
      <c r="AW872" s="187"/>
      <c r="AX872" s="197"/>
      <c r="AY872" s="202" t="str">
        <f t="shared" si="540"/>
        <v>-</v>
      </c>
      <c r="AZ872" s="187"/>
      <c r="BA872" s="197"/>
      <c r="BB872" s="202" t="str">
        <f t="shared" si="541"/>
        <v>-</v>
      </c>
      <c r="BC872" s="187"/>
      <c r="BD872" s="197"/>
      <c r="BE872" s="202" t="str">
        <f t="shared" si="542"/>
        <v>-</v>
      </c>
      <c r="BF872" s="187"/>
      <c r="BG872" s="197"/>
      <c r="BH872" s="202" t="str">
        <f t="shared" si="543"/>
        <v>-</v>
      </c>
      <c r="BI872" s="187"/>
      <c r="BJ872" s="197"/>
      <c r="BK872" s="202" t="str">
        <f t="shared" si="544"/>
        <v>-</v>
      </c>
      <c r="BL872" s="187"/>
      <c r="BM872" s="197"/>
      <c r="BN872" s="202" t="str">
        <f t="shared" si="545"/>
        <v>-</v>
      </c>
      <c r="BO872" s="187"/>
      <c r="BP872" s="197"/>
      <c r="BQ872" s="202" t="str">
        <f t="shared" si="546"/>
        <v>-</v>
      </c>
      <c r="BR872" s="187"/>
      <c r="BS872" s="197"/>
      <c r="BT872" s="202" t="str">
        <f t="shared" si="547"/>
        <v>-</v>
      </c>
      <c r="BU872" s="187"/>
      <c r="BV872" s="197"/>
      <c r="BW872" s="202" t="str">
        <f t="shared" si="548"/>
        <v>-</v>
      </c>
      <c r="BX872" s="187"/>
      <c r="BY872" s="197"/>
      <c r="BZ872" s="202" t="str">
        <f t="shared" si="549"/>
        <v>-</v>
      </c>
      <c r="CA872" s="187"/>
      <c r="CB872" s="197"/>
      <c r="CC872" s="202" t="str">
        <f t="shared" si="550"/>
        <v>-</v>
      </c>
      <c r="CD872" s="187"/>
      <c r="CE872" s="197"/>
      <c r="CF872" s="202" t="str">
        <f t="shared" si="551"/>
        <v>-</v>
      </c>
      <c r="CG872" s="187"/>
      <c r="CH872" s="197"/>
      <c r="CI872" s="202" t="str">
        <f t="shared" si="552"/>
        <v>-</v>
      </c>
      <c r="CJ872" s="187"/>
      <c r="CK872" s="197"/>
      <c r="CL872" s="202" t="str">
        <f t="shared" si="559"/>
        <v>-</v>
      </c>
      <c r="CM872" s="187"/>
      <c r="CN872" s="197"/>
      <c r="CO872" s="202" t="str">
        <f t="shared" si="560"/>
        <v>-</v>
      </c>
      <c r="CP872" s="187"/>
      <c r="CQ872" s="197"/>
      <c r="CR872" s="202" t="str">
        <f t="shared" si="553"/>
        <v>-</v>
      </c>
      <c r="CS872" s="187"/>
      <c r="CT872" s="197"/>
      <c r="CU872" s="202" t="str">
        <f t="shared" si="561"/>
        <v>-</v>
      </c>
      <c r="CV872" s="187"/>
      <c r="CW872" s="197"/>
      <c r="CX872" s="202" t="str">
        <f t="shared" si="562"/>
        <v>-</v>
      </c>
      <c r="CY872" s="187"/>
      <c r="CZ872" s="197"/>
      <c r="DA872" s="202" t="str">
        <f t="shared" si="554"/>
        <v>-</v>
      </c>
      <c r="DB872" s="187"/>
      <c r="DC872" s="197"/>
      <c r="DD872" s="202" t="str">
        <f t="shared" si="563"/>
        <v>-</v>
      </c>
      <c r="DE872" s="187"/>
      <c r="DF872" s="197"/>
      <c r="DG872" s="202" t="str">
        <f t="shared" si="564"/>
        <v>-</v>
      </c>
      <c r="DH872" s="187"/>
      <c r="DI872" s="103">
        <f t="shared" si="567"/>
        <v>3</v>
      </c>
      <c r="DJ872" s="103">
        <f t="shared" si="568"/>
        <v>1</v>
      </c>
      <c r="DK872" s="200">
        <f t="shared" si="565"/>
        <v>33.333333333333329</v>
      </c>
      <c r="DL872" s="201">
        <f t="shared" si="566"/>
        <v>2</v>
      </c>
    </row>
    <row r="873" spans="2:116" ht="24.95" customHeight="1">
      <c r="B873" s="48"/>
      <c r="C873" s="14" t="s">
        <v>2217</v>
      </c>
      <c r="D873" s="14" t="s">
        <v>2349</v>
      </c>
      <c r="E873" s="11" t="s">
        <v>2218</v>
      </c>
      <c r="F873" s="12" t="s">
        <v>989</v>
      </c>
      <c r="G873" s="12" t="s">
        <v>994</v>
      </c>
      <c r="H873" s="40" t="s">
        <v>523</v>
      </c>
      <c r="I873" s="41" t="s">
        <v>532</v>
      </c>
      <c r="J873" s="78" t="str">
        <f t="shared" si="528"/>
        <v xml:space="preserve">C4 </v>
      </c>
      <c r="K873" s="197" t="s">
        <v>1192</v>
      </c>
      <c r="L873" s="199" t="str">
        <f t="shared" si="557"/>
        <v>A</v>
      </c>
      <c r="M873" s="207">
        <v>42975</v>
      </c>
      <c r="N873" s="197" t="s">
        <v>1192</v>
      </c>
      <c r="O873" s="202" t="str">
        <f t="shared" si="530"/>
        <v>-</v>
      </c>
      <c r="P873" s="187"/>
      <c r="Q873" s="197" t="s">
        <v>1192</v>
      </c>
      <c r="R873" s="202" t="str">
        <f t="shared" si="531"/>
        <v>-</v>
      </c>
      <c r="S873" s="187"/>
      <c r="T873" s="197"/>
      <c r="U873" s="202" t="str">
        <f t="shared" si="532"/>
        <v>-</v>
      </c>
      <c r="V873" s="187"/>
      <c r="W873" s="197"/>
      <c r="X873" s="202" t="str">
        <f t="shared" si="533"/>
        <v>-</v>
      </c>
      <c r="Y873" s="187"/>
      <c r="Z873" s="197"/>
      <c r="AA873" s="202" t="str">
        <f t="shared" si="534"/>
        <v>-</v>
      </c>
      <c r="AB873" s="187"/>
      <c r="AC873" s="197"/>
      <c r="AD873" s="202" t="str">
        <f t="shared" si="558"/>
        <v>-</v>
      </c>
      <c r="AE873" s="187"/>
      <c r="AF873" s="197"/>
      <c r="AG873" s="202" t="str">
        <f t="shared" si="529"/>
        <v>-</v>
      </c>
      <c r="AH873" s="187"/>
      <c r="AI873" s="197"/>
      <c r="AJ873" s="202" t="str">
        <f t="shared" si="535"/>
        <v>-</v>
      </c>
      <c r="AK873" s="187"/>
      <c r="AL873" s="197"/>
      <c r="AM873" s="202" t="str">
        <f t="shared" si="536"/>
        <v>-</v>
      </c>
      <c r="AN873" s="187"/>
      <c r="AO873" s="197"/>
      <c r="AP873" s="202" t="str">
        <f t="shared" si="537"/>
        <v>-</v>
      </c>
      <c r="AQ873" s="187"/>
      <c r="AR873" s="197"/>
      <c r="AS873" s="202" t="str">
        <f t="shared" si="538"/>
        <v>-</v>
      </c>
      <c r="AT873" s="187"/>
      <c r="AU873" s="197"/>
      <c r="AV873" s="202" t="str">
        <f t="shared" si="539"/>
        <v>-</v>
      </c>
      <c r="AW873" s="187"/>
      <c r="AX873" s="197"/>
      <c r="AY873" s="202" t="str">
        <f t="shared" si="540"/>
        <v>-</v>
      </c>
      <c r="AZ873" s="187"/>
      <c r="BA873" s="197"/>
      <c r="BB873" s="202" t="str">
        <f t="shared" si="541"/>
        <v>-</v>
      </c>
      <c r="BC873" s="187"/>
      <c r="BD873" s="197"/>
      <c r="BE873" s="202" t="str">
        <f t="shared" si="542"/>
        <v>-</v>
      </c>
      <c r="BF873" s="187"/>
      <c r="BG873" s="197"/>
      <c r="BH873" s="202" t="str">
        <f t="shared" si="543"/>
        <v>-</v>
      </c>
      <c r="BI873" s="187"/>
      <c r="BJ873" s="197"/>
      <c r="BK873" s="202" t="str">
        <f t="shared" si="544"/>
        <v>-</v>
      </c>
      <c r="BL873" s="187"/>
      <c r="BM873" s="197"/>
      <c r="BN873" s="202" t="str">
        <f t="shared" si="545"/>
        <v>-</v>
      </c>
      <c r="BO873" s="187"/>
      <c r="BP873" s="197"/>
      <c r="BQ873" s="202" t="str">
        <f t="shared" si="546"/>
        <v>-</v>
      </c>
      <c r="BR873" s="187"/>
      <c r="BS873" s="197"/>
      <c r="BT873" s="202" t="str">
        <f t="shared" si="547"/>
        <v>-</v>
      </c>
      <c r="BU873" s="187"/>
      <c r="BV873" s="197"/>
      <c r="BW873" s="202" t="str">
        <f t="shared" si="548"/>
        <v>-</v>
      </c>
      <c r="BX873" s="187"/>
      <c r="BY873" s="197"/>
      <c r="BZ873" s="202" t="str">
        <f t="shared" si="549"/>
        <v>-</v>
      </c>
      <c r="CA873" s="187"/>
      <c r="CB873" s="197"/>
      <c r="CC873" s="202" t="str">
        <f t="shared" si="550"/>
        <v>-</v>
      </c>
      <c r="CD873" s="187"/>
      <c r="CE873" s="197"/>
      <c r="CF873" s="202" t="str">
        <f t="shared" si="551"/>
        <v>-</v>
      </c>
      <c r="CG873" s="187"/>
      <c r="CH873" s="197"/>
      <c r="CI873" s="202" t="str">
        <f t="shared" si="552"/>
        <v>-</v>
      </c>
      <c r="CJ873" s="187"/>
      <c r="CK873" s="197"/>
      <c r="CL873" s="202" t="str">
        <f t="shared" si="559"/>
        <v>-</v>
      </c>
      <c r="CM873" s="187"/>
      <c r="CN873" s="197"/>
      <c r="CO873" s="202" t="str">
        <f t="shared" si="560"/>
        <v>-</v>
      </c>
      <c r="CP873" s="187"/>
      <c r="CQ873" s="197"/>
      <c r="CR873" s="202" t="str">
        <f t="shared" si="553"/>
        <v>-</v>
      </c>
      <c r="CS873" s="187"/>
      <c r="CT873" s="197"/>
      <c r="CU873" s="202" t="str">
        <f t="shared" si="561"/>
        <v>-</v>
      </c>
      <c r="CV873" s="187"/>
      <c r="CW873" s="197"/>
      <c r="CX873" s="202" t="str">
        <f t="shared" si="562"/>
        <v>-</v>
      </c>
      <c r="CY873" s="187"/>
      <c r="CZ873" s="197"/>
      <c r="DA873" s="202" t="str">
        <f t="shared" si="554"/>
        <v>-</v>
      </c>
      <c r="DB873" s="187"/>
      <c r="DC873" s="197"/>
      <c r="DD873" s="202" t="str">
        <f t="shared" si="563"/>
        <v>-</v>
      </c>
      <c r="DE873" s="187"/>
      <c r="DF873" s="197"/>
      <c r="DG873" s="202" t="str">
        <f t="shared" si="564"/>
        <v>-</v>
      </c>
      <c r="DH873" s="187"/>
      <c r="DI873" s="103">
        <f t="shared" si="567"/>
        <v>3</v>
      </c>
      <c r="DJ873" s="103">
        <f t="shared" si="568"/>
        <v>1</v>
      </c>
      <c r="DK873" s="200">
        <f t="shared" si="565"/>
        <v>33.333333333333329</v>
      </c>
      <c r="DL873" s="201">
        <f t="shared" si="566"/>
        <v>2</v>
      </c>
    </row>
    <row r="874" spans="2:116" ht="24.95" customHeight="1">
      <c r="B874" s="48" t="s">
        <v>1599</v>
      </c>
      <c r="C874" s="14" t="s">
        <v>2219</v>
      </c>
      <c r="D874" s="14" t="s">
        <v>2350</v>
      </c>
      <c r="E874" s="11" t="s">
        <v>2220</v>
      </c>
      <c r="F874" s="12" t="s">
        <v>989</v>
      </c>
      <c r="G874" s="12" t="s">
        <v>994</v>
      </c>
      <c r="H874" s="40" t="s">
        <v>523</v>
      </c>
      <c r="I874" s="41" t="s">
        <v>532</v>
      </c>
      <c r="J874" s="78" t="str">
        <f t="shared" si="528"/>
        <v xml:space="preserve">C4 </v>
      </c>
      <c r="K874" s="197" t="s">
        <v>1192</v>
      </c>
      <c r="L874" s="199" t="str">
        <f t="shared" si="557"/>
        <v>A</v>
      </c>
      <c r="M874" s="207">
        <v>42975</v>
      </c>
      <c r="N874" s="197" t="s">
        <v>1192</v>
      </c>
      <c r="O874" s="202" t="str">
        <f t="shared" si="530"/>
        <v>-</v>
      </c>
      <c r="P874" s="187"/>
      <c r="Q874" s="197" t="s">
        <v>1192</v>
      </c>
      <c r="R874" s="202" t="str">
        <f t="shared" si="531"/>
        <v>-</v>
      </c>
      <c r="S874" s="187"/>
      <c r="T874" s="197"/>
      <c r="U874" s="202" t="str">
        <f t="shared" si="532"/>
        <v>-</v>
      </c>
      <c r="V874" s="187"/>
      <c r="W874" s="197"/>
      <c r="X874" s="202" t="str">
        <f t="shared" si="533"/>
        <v>-</v>
      </c>
      <c r="Y874" s="187"/>
      <c r="Z874" s="197"/>
      <c r="AA874" s="202" t="str">
        <f t="shared" si="534"/>
        <v>-</v>
      </c>
      <c r="AB874" s="187"/>
      <c r="AC874" s="197"/>
      <c r="AD874" s="202" t="str">
        <f t="shared" si="558"/>
        <v>-</v>
      </c>
      <c r="AE874" s="187"/>
      <c r="AF874" s="197"/>
      <c r="AG874" s="202" t="str">
        <f t="shared" si="529"/>
        <v>-</v>
      </c>
      <c r="AH874" s="187"/>
      <c r="AI874" s="197"/>
      <c r="AJ874" s="202" t="str">
        <f t="shared" si="535"/>
        <v>-</v>
      </c>
      <c r="AK874" s="187"/>
      <c r="AL874" s="197"/>
      <c r="AM874" s="202" t="str">
        <f t="shared" si="536"/>
        <v>-</v>
      </c>
      <c r="AN874" s="187"/>
      <c r="AO874" s="197"/>
      <c r="AP874" s="202" t="str">
        <f t="shared" si="537"/>
        <v>-</v>
      </c>
      <c r="AQ874" s="187"/>
      <c r="AR874" s="197"/>
      <c r="AS874" s="202" t="str">
        <f t="shared" si="538"/>
        <v>-</v>
      </c>
      <c r="AT874" s="187"/>
      <c r="AU874" s="197"/>
      <c r="AV874" s="202" t="str">
        <f t="shared" si="539"/>
        <v>-</v>
      </c>
      <c r="AW874" s="187"/>
      <c r="AX874" s="197"/>
      <c r="AY874" s="202" t="str">
        <f t="shared" si="540"/>
        <v>-</v>
      </c>
      <c r="AZ874" s="187"/>
      <c r="BA874" s="197"/>
      <c r="BB874" s="202" t="str">
        <f t="shared" si="541"/>
        <v>-</v>
      </c>
      <c r="BC874" s="187"/>
      <c r="BD874" s="197"/>
      <c r="BE874" s="202" t="str">
        <f t="shared" si="542"/>
        <v>-</v>
      </c>
      <c r="BF874" s="187"/>
      <c r="BG874" s="197"/>
      <c r="BH874" s="202" t="str">
        <f t="shared" si="543"/>
        <v>-</v>
      </c>
      <c r="BI874" s="187"/>
      <c r="BJ874" s="197"/>
      <c r="BK874" s="202" t="str">
        <f t="shared" si="544"/>
        <v>-</v>
      </c>
      <c r="BL874" s="187"/>
      <c r="BM874" s="197"/>
      <c r="BN874" s="202" t="str">
        <f t="shared" si="545"/>
        <v>-</v>
      </c>
      <c r="BO874" s="187"/>
      <c r="BP874" s="197"/>
      <c r="BQ874" s="202" t="str">
        <f t="shared" si="546"/>
        <v>-</v>
      </c>
      <c r="BR874" s="187"/>
      <c r="BS874" s="197"/>
      <c r="BT874" s="202" t="str">
        <f t="shared" si="547"/>
        <v>-</v>
      </c>
      <c r="BU874" s="187"/>
      <c r="BV874" s="197"/>
      <c r="BW874" s="202" t="str">
        <f t="shared" si="548"/>
        <v>-</v>
      </c>
      <c r="BX874" s="187"/>
      <c r="BY874" s="197"/>
      <c r="BZ874" s="202" t="str">
        <f t="shared" si="549"/>
        <v>-</v>
      </c>
      <c r="CA874" s="187"/>
      <c r="CB874" s="197"/>
      <c r="CC874" s="202" t="str">
        <f t="shared" si="550"/>
        <v>-</v>
      </c>
      <c r="CD874" s="187"/>
      <c r="CE874" s="197"/>
      <c r="CF874" s="202" t="str">
        <f t="shared" si="551"/>
        <v>-</v>
      </c>
      <c r="CG874" s="187"/>
      <c r="CH874" s="197"/>
      <c r="CI874" s="202" t="str">
        <f t="shared" si="552"/>
        <v>-</v>
      </c>
      <c r="CJ874" s="187"/>
      <c r="CK874" s="197"/>
      <c r="CL874" s="202" t="str">
        <f t="shared" si="559"/>
        <v>-</v>
      </c>
      <c r="CM874" s="187"/>
      <c r="CN874" s="197"/>
      <c r="CO874" s="202" t="str">
        <f t="shared" si="560"/>
        <v>-</v>
      </c>
      <c r="CP874" s="187"/>
      <c r="CQ874" s="197"/>
      <c r="CR874" s="202" t="str">
        <f t="shared" si="553"/>
        <v>-</v>
      </c>
      <c r="CS874" s="187"/>
      <c r="CT874" s="197"/>
      <c r="CU874" s="202" t="str">
        <f t="shared" si="561"/>
        <v>-</v>
      </c>
      <c r="CV874" s="187"/>
      <c r="CW874" s="197"/>
      <c r="CX874" s="202" t="str">
        <f t="shared" si="562"/>
        <v>-</v>
      </c>
      <c r="CY874" s="187"/>
      <c r="CZ874" s="197"/>
      <c r="DA874" s="202" t="str">
        <f t="shared" si="554"/>
        <v>-</v>
      </c>
      <c r="DB874" s="187"/>
      <c r="DC874" s="197"/>
      <c r="DD874" s="202" t="str">
        <f t="shared" si="563"/>
        <v>-</v>
      </c>
      <c r="DE874" s="187"/>
      <c r="DF874" s="197"/>
      <c r="DG874" s="202" t="str">
        <f t="shared" si="564"/>
        <v>-</v>
      </c>
      <c r="DH874" s="187"/>
      <c r="DI874" s="103">
        <f t="shared" si="567"/>
        <v>3</v>
      </c>
      <c r="DJ874" s="103">
        <f t="shared" si="568"/>
        <v>1</v>
      </c>
      <c r="DK874" s="200">
        <f t="shared" si="565"/>
        <v>33.333333333333329</v>
      </c>
      <c r="DL874" s="201">
        <f t="shared" si="566"/>
        <v>2</v>
      </c>
    </row>
    <row r="875" spans="2:116" ht="24.95" customHeight="1">
      <c r="B875" s="48" t="s">
        <v>1599</v>
      </c>
      <c r="C875" s="14"/>
      <c r="D875" s="14" t="s">
        <v>2221</v>
      </c>
      <c r="E875" s="11" t="s">
        <v>2222</v>
      </c>
      <c r="F875" s="12" t="s">
        <v>989</v>
      </c>
      <c r="G875" s="12" t="s">
        <v>994</v>
      </c>
      <c r="H875" s="40" t="s">
        <v>523</v>
      </c>
      <c r="I875" s="41" t="s">
        <v>532</v>
      </c>
      <c r="J875" s="78" t="str">
        <f t="shared" si="528"/>
        <v xml:space="preserve">C4 </v>
      </c>
      <c r="K875" s="197" t="s">
        <v>1192</v>
      </c>
      <c r="L875" s="199" t="str">
        <f t="shared" si="557"/>
        <v>A</v>
      </c>
      <c r="M875" s="207">
        <v>42975</v>
      </c>
      <c r="N875" s="197" t="s">
        <v>1192</v>
      </c>
      <c r="O875" s="202" t="str">
        <f t="shared" si="530"/>
        <v>-</v>
      </c>
      <c r="P875" s="187"/>
      <c r="Q875" s="197" t="s">
        <v>1192</v>
      </c>
      <c r="R875" s="202" t="str">
        <f t="shared" si="531"/>
        <v>-</v>
      </c>
      <c r="S875" s="187"/>
      <c r="T875" s="197"/>
      <c r="U875" s="202" t="str">
        <f t="shared" si="532"/>
        <v>-</v>
      </c>
      <c r="V875" s="187"/>
      <c r="W875" s="197"/>
      <c r="X875" s="202" t="str">
        <f t="shared" si="533"/>
        <v>-</v>
      </c>
      <c r="Y875" s="187"/>
      <c r="Z875" s="197"/>
      <c r="AA875" s="202" t="str">
        <f t="shared" si="534"/>
        <v>-</v>
      </c>
      <c r="AB875" s="187"/>
      <c r="AC875" s="197"/>
      <c r="AD875" s="202" t="str">
        <f t="shared" si="558"/>
        <v>-</v>
      </c>
      <c r="AE875" s="187"/>
      <c r="AF875" s="197"/>
      <c r="AG875" s="202" t="str">
        <f t="shared" si="529"/>
        <v>-</v>
      </c>
      <c r="AH875" s="187"/>
      <c r="AI875" s="197"/>
      <c r="AJ875" s="202" t="str">
        <f t="shared" si="535"/>
        <v>-</v>
      </c>
      <c r="AK875" s="187"/>
      <c r="AL875" s="197"/>
      <c r="AM875" s="202" t="str">
        <f t="shared" si="536"/>
        <v>-</v>
      </c>
      <c r="AN875" s="187"/>
      <c r="AO875" s="197"/>
      <c r="AP875" s="202" t="str">
        <f t="shared" si="537"/>
        <v>-</v>
      </c>
      <c r="AQ875" s="187"/>
      <c r="AR875" s="197"/>
      <c r="AS875" s="202" t="str">
        <f t="shared" si="538"/>
        <v>-</v>
      </c>
      <c r="AT875" s="187"/>
      <c r="AU875" s="197"/>
      <c r="AV875" s="202" t="str">
        <f t="shared" si="539"/>
        <v>-</v>
      </c>
      <c r="AW875" s="187"/>
      <c r="AX875" s="197"/>
      <c r="AY875" s="202" t="str">
        <f t="shared" si="540"/>
        <v>-</v>
      </c>
      <c r="AZ875" s="187"/>
      <c r="BA875" s="197"/>
      <c r="BB875" s="202" t="str">
        <f t="shared" si="541"/>
        <v>-</v>
      </c>
      <c r="BC875" s="187"/>
      <c r="BD875" s="197"/>
      <c r="BE875" s="202" t="str">
        <f t="shared" si="542"/>
        <v>-</v>
      </c>
      <c r="BF875" s="187"/>
      <c r="BG875" s="197"/>
      <c r="BH875" s="202" t="str">
        <f t="shared" si="543"/>
        <v>-</v>
      </c>
      <c r="BI875" s="187"/>
      <c r="BJ875" s="197"/>
      <c r="BK875" s="202" t="str">
        <f t="shared" si="544"/>
        <v>-</v>
      </c>
      <c r="BL875" s="187"/>
      <c r="BM875" s="197"/>
      <c r="BN875" s="202" t="str">
        <f t="shared" si="545"/>
        <v>-</v>
      </c>
      <c r="BO875" s="187"/>
      <c r="BP875" s="197"/>
      <c r="BQ875" s="202" t="str">
        <f t="shared" si="546"/>
        <v>-</v>
      </c>
      <c r="BR875" s="187"/>
      <c r="BS875" s="197"/>
      <c r="BT875" s="202" t="str">
        <f t="shared" si="547"/>
        <v>-</v>
      </c>
      <c r="BU875" s="187"/>
      <c r="BV875" s="197"/>
      <c r="BW875" s="202" t="str">
        <f t="shared" si="548"/>
        <v>-</v>
      </c>
      <c r="BX875" s="187"/>
      <c r="BY875" s="197"/>
      <c r="BZ875" s="202" t="str">
        <f t="shared" si="549"/>
        <v>-</v>
      </c>
      <c r="CA875" s="187"/>
      <c r="CB875" s="197"/>
      <c r="CC875" s="202" t="str">
        <f t="shared" si="550"/>
        <v>-</v>
      </c>
      <c r="CD875" s="187"/>
      <c r="CE875" s="197"/>
      <c r="CF875" s="202" t="str">
        <f t="shared" si="551"/>
        <v>-</v>
      </c>
      <c r="CG875" s="187"/>
      <c r="CH875" s="197"/>
      <c r="CI875" s="202" t="str">
        <f t="shared" si="552"/>
        <v>-</v>
      </c>
      <c r="CJ875" s="187"/>
      <c r="CK875" s="197"/>
      <c r="CL875" s="202" t="str">
        <f t="shared" si="559"/>
        <v>-</v>
      </c>
      <c r="CM875" s="187"/>
      <c r="CN875" s="197"/>
      <c r="CO875" s="202" t="str">
        <f t="shared" si="560"/>
        <v>-</v>
      </c>
      <c r="CP875" s="187"/>
      <c r="CQ875" s="197"/>
      <c r="CR875" s="202" t="str">
        <f t="shared" si="553"/>
        <v>-</v>
      </c>
      <c r="CS875" s="187"/>
      <c r="CT875" s="197"/>
      <c r="CU875" s="202" t="str">
        <f t="shared" si="561"/>
        <v>-</v>
      </c>
      <c r="CV875" s="187"/>
      <c r="CW875" s="197"/>
      <c r="CX875" s="202" t="str">
        <f t="shared" si="562"/>
        <v>-</v>
      </c>
      <c r="CY875" s="187"/>
      <c r="CZ875" s="197"/>
      <c r="DA875" s="202" t="str">
        <f t="shared" si="554"/>
        <v>-</v>
      </c>
      <c r="DB875" s="187"/>
      <c r="DC875" s="197"/>
      <c r="DD875" s="202" t="str">
        <f t="shared" si="563"/>
        <v>-</v>
      </c>
      <c r="DE875" s="187"/>
      <c r="DF875" s="197"/>
      <c r="DG875" s="202" t="str">
        <f t="shared" si="564"/>
        <v>-</v>
      </c>
      <c r="DH875" s="187"/>
      <c r="DI875" s="103">
        <f t="shared" si="567"/>
        <v>3</v>
      </c>
      <c r="DJ875" s="103">
        <f t="shared" si="568"/>
        <v>1</v>
      </c>
      <c r="DK875" s="200">
        <f t="shared" si="565"/>
        <v>33.333333333333329</v>
      </c>
      <c r="DL875" s="201">
        <f t="shared" si="566"/>
        <v>2</v>
      </c>
    </row>
    <row r="876" spans="2:116" ht="24.95" customHeight="1">
      <c r="B876" s="48" t="s">
        <v>1599</v>
      </c>
      <c r="C876" s="14" t="s">
        <v>2223</v>
      </c>
      <c r="D876" s="14" t="s">
        <v>2351</v>
      </c>
      <c r="E876" s="11" t="s">
        <v>2224</v>
      </c>
      <c r="F876" s="12" t="s">
        <v>989</v>
      </c>
      <c r="G876" s="12" t="s">
        <v>994</v>
      </c>
      <c r="H876" s="40" t="s">
        <v>523</v>
      </c>
      <c r="I876" s="41" t="s">
        <v>532</v>
      </c>
      <c r="J876" s="78" t="str">
        <f t="shared" si="528"/>
        <v xml:space="preserve">C4 </v>
      </c>
      <c r="K876" s="197" t="s">
        <v>1192</v>
      </c>
      <c r="L876" s="199" t="str">
        <f t="shared" si="557"/>
        <v>A</v>
      </c>
      <c r="M876" s="169">
        <v>43003</v>
      </c>
      <c r="N876" s="197" t="s">
        <v>1192</v>
      </c>
      <c r="O876" s="202" t="str">
        <f t="shared" si="530"/>
        <v>-</v>
      </c>
      <c r="P876" s="187"/>
      <c r="Q876" s="197" t="s">
        <v>1192</v>
      </c>
      <c r="R876" s="202" t="str">
        <f t="shared" si="531"/>
        <v>-</v>
      </c>
      <c r="S876" s="187"/>
      <c r="T876" s="197"/>
      <c r="U876" s="202" t="str">
        <f t="shared" si="532"/>
        <v>-</v>
      </c>
      <c r="V876" s="187"/>
      <c r="W876" s="197"/>
      <c r="X876" s="202" t="str">
        <f t="shared" si="533"/>
        <v>-</v>
      </c>
      <c r="Y876" s="187"/>
      <c r="Z876" s="197"/>
      <c r="AA876" s="202" t="str">
        <f t="shared" si="534"/>
        <v>-</v>
      </c>
      <c r="AB876" s="187"/>
      <c r="AC876" s="197"/>
      <c r="AD876" s="202" t="str">
        <f t="shared" si="558"/>
        <v>-</v>
      </c>
      <c r="AE876" s="187"/>
      <c r="AF876" s="197"/>
      <c r="AG876" s="202" t="str">
        <f t="shared" si="529"/>
        <v>-</v>
      </c>
      <c r="AH876" s="187"/>
      <c r="AI876" s="197"/>
      <c r="AJ876" s="202" t="str">
        <f t="shared" si="535"/>
        <v>-</v>
      </c>
      <c r="AK876" s="187"/>
      <c r="AL876" s="197"/>
      <c r="AM876" s="202" t="str">
        <f t="shared" si="536"/>
        <v>-</v>
      </c>
      <c r="AN876" s="187"/>
      <c r="AO876" s="197"/>
      <c r="AP876" s="202" t="str">
        <f t="shared" si="537"/>
        <v>-</v>
      </c>
      <c r="AQ876" s="187"/>
      <c r="AR876" s="197"/>
      <c r="AS876" s="202" t="str">
        <f t="shared" si="538"/>
        <v>-</v>
      </c>
      <c r="AT876" s="187"/>
      <c r="AU876" s="197"/>
      <c r="AV876" s="202" t="str">
        <f t="shared" si="539"/>
        <v>-</v>
      </c>
      <c r="AW876" s="187"/>
      <c r="AX876" s="197"/>
      <c r="AY876" s="202" t="str">
        <f t="shared" si="540"/>
        <v>-</v>
      </c>
      <c r="AZ876" s="187"/>
      <c r="BA876" s="197"/>
      <c r="BB876" s="202" t="str">
        <f t="shared" si="541"/>
        <v>-</v>
      </c>
      <c r="BC876" s="187"/>
      <c r="BD876" s="197"/>
      <c r="BE876" s="202" t="str">
        <f t="shared" si="542"/>
        <v>-</v>
      </c>
      <c r="BF876" s="187"/>
      <c r="BG876" s="197"/>
      <c r="BH876" s="202" t="str">
        <f t="shared" si="543"/>
        <v>-</v>
      </c>
      <c r="BI876" s="187"/>
      <c r="BJ876" s="197"/>
      <c r="BK876" s="202" t="str">
        <f t="shared" si="544"/>
        <v>-</v>
      </c>
      <c r="BL876" s="187"/>
      <c r="BM876" s="197"/>
      <c r="BN876" s="202" t="str">
        <f t="shared" si="545"/>
        <v>-</v>
      </c>
      <c r="BO876" s="187"/>
      <c r="BP876" s="197"/>
      <c r="BQ876" s="202" t="str">
        <f t="shared" si="546"/>
        <v>-</v>
      </c>
      <c r="BR876" s="187"/>
      <c r="BS876" s="197"/>
      <c r="BT876" s="202" t="str">
        <f t="shared" si="547"/>
        <v>-</v>
      </c>
      <c r="BU876" s="187"/>
      <c r="BV876" s="197"/>
      <c r="BW876" s="202" t="str">
        <f t="shared" si="548"/>
        <v>-</v>
      </c>
      <c r="BX876" s="187"/>
      <c r="BY876" s="197"/>
      <c r="BZ876" s="202" t="str">
        <f t="shared" si="549"/>
        <v>-</v>
      </c>
      <c r="CA876" s="187"/>
      <c r="CB876" s="197"/>
      <c r="CC876" s="202" t="str">
        <f t="shared" si="550"/>
        <v>-</v>
      </c>
      <c r="CD876" s="187"/>
      <c r="CE876" s="197"/>
      <c r="CF876" s="202" t="str">
        <f t="shared" si="551"/>
        <v>-</v>
      </c>
      <c r="CG876" s="187"/>
      <c r="CH876" s="197"/>
      <c r="CI876" s="202" t="str">
        <f t="shared" si="552"/>
        <v>-</v>
      </c>
      <c r="CJ876" s="187"/>
      <c r="CK876" s="197"/>
      <c r="CL876" s="202" t="str">
        <f t="shared" si="559"/>
        <v>-</v>
      </c>
      <c r="CM876" s="187"/>
      <c r="CN876" s="197"/>
      <c r="CO876" s="202" t="str">
        <f t="shared" si="560"/>
        <v>-</v>
      </c>
      <c r="CP876" s="187"/>
      <c r="CQ876" s="197"/>
      <c r="CR876" s="202" t="str">
        <f t="shared" si="553"/>
        <v>-</v>
      </c>
      <c r="CS876" s="187"/>
      <c r="CT876" s="197"/>
      <c r="CU876" s="202" t="str">
        <f t="shared" si="561"/>
        <v>-</v>
      </c>
      <c r="CV876" s="187"/>
      <c r="CW876" s="197"/>
      <c r="CX876" s="202" t="str">
        <f t="shared" si="562"/>
        <v>-</v>
      </c>
      <c r="CY876" s="187"/>
      <c r="CZ876" s="197"/>
      <c r="DA876" s="202" t="str">
        <f t="shared" si="554"/>
        <v>-</v>
      </c>
      <c r="DB876" s="187"/>
      <c r="DC876" s="197"/>
      <c r="DD876" s="202" t="str">
        <f t="shared" si="563"/>
        <v>-</v>
      </c>
      <c r="DE876" s="187"/>
      <c r="DF876" s="197"/>
      <c r="DG876" s="202" t="str">
        <f t="shared" si="564"/>
        <v>-</v>
      </c>
      <c r="DH876" s="187"/>
      <c r="DI876" s="103">
        <f t="shared" si="567"/>
        <v>3</v>
      </c>
      <c r="DJ876" s="103">
        <f t="shared" si="568"/>
        <v>1</v>
      </c>
      <c r="DK876" s="200">
        <f t="shared" si="565"/>
        <v>33.333333333333329</v>
      </c>
      <c r="DL876" s="201">
        <f t="shared" si="566"/>
        <v>2</v>
      </c>
    </row>
    <row r="877" spans="2:116" ht="24.95" customHeight="1">
      <c r="B877" s="48" t="s">
        <v>1599</v>
      </c>
      <c r="C877" s="14" t="s">
        <v>2225</v>
      </c>
      <c r="D877" s="14" t="s">
        <v>2422</v>
      </c>
      <c r="E877" s="11" t="s">
        <v>2226</v>
      </c>
      <c r="F877" s="12" t="s">
        <v>989</v>
      </c>
      <c r="G877" s="12" t="s">
        <v>994</v>
      </c>
      <c r="H877" s="40" t="s">
        <v>523</v>
      </c>
      <c r="I877" s="41" t="s">
        <v>532</v>
      </c>
      <c r="J877" s="78" t="str">
        <f t="shared" si="528"/>
        <v xml:space="preserve">C4 </v>
      </c>
      <c r="K877" s="197" t="s">
        <v>1192</v>
      </c>
      <c r="L877" s="199" t="str">
        <f t="shared" si="557"/>
        <v>A</v>
      </c>
      <c r="M877" s="207">
        <v>42975</v>
      </c>
      <c r="N877" s="197" t="s">
        <v>1192</v>
      </c>
      <c r="O877" s="202" t="str">
        <f t="shared" si="530"/>
        <v>-</v>
      </c>
      <c r="P877" s="187"/>
      <c r="Q877" s="197" t="s">
        <v>1192</v>
      </c>
      <c r="R877" s="202" t="str">
        <f t="shared" si="531"/>
        <v>-</v>
      </c>
      <c r="S877" s="187"/>
      <c r="T877" s="197"/>
      <c r="U877" s="202" t="str">
        <f t="shared" si="532"/>
        <v>-</v>
      </c>
      <c r="V877" s="187"/>
      <c r="W877" s="197"/>
      <c r="X877" s="202" t="str">
        <f t="shared" si="533"/>
        <v>-</v>
      </c>
      <c r="Y877" s="187"/>
      <c r="Z877" s="197"/>
      <c r="AA877" s="202" t="str">
        <f t="shared" si="534"/>
        <v>-</v>
      </c>
      <c r="AB877" s="187"/>
      <c r="AC877" s="197"/>
      <c r="AD877" s="202" t="str">
        <f t="shared" si="558"/>
        <v>-</v>
      </c>
      <c r="AE877" s="187"/>
      <c r="AF877" s="197"/>
      <c r="AG877" s="202" t="str">
        <f t="shared" si="529"/>
        <v>-</v>
      </c>
      <c r="AH877" s="187"/>
      <c r="AI877" s="197"/>
      <c r="AJ877" s="202" t="str">
        <f t="shared" si="535"/>
        <v>-</v>
      </c>
      <c r="AK877" s="187"/>
      <c r="AL877" s="197"/>
      <c r="AM877" s="202" t="str">
        <f t="shared" si="536"/>
        <v>-</v>
      </c>
      <c r="AN877" s="187"/>
      <c r="AO877" s="197"/>
      <c r="AP877" s="202" t="str">
        <f t="shared" si="537"/>
        <v>-</v>
      </c>
      <c r="AQ877" s="187"/>
      <c r="AR877" s="197"/>
      <c r="AS877" s="202" t="str">
        <f t="shared" si="538"/>
        <v>-</v>
      </c>
      <c r="AT877" s="187"/>
      <c r="AU877" s="197"/>
      <c r="AV877" s="202" t="str">
        <f t="shared" si="539"/>
        <v>-</v>
      </c>
      <c r="AW877" s="187"/>
      <c r="AX877" s="197"/>
      <c r="AY877" s="202" t="str">
        <f t="shared" si="540"/>
        <v>-</v>
      </c>
      <c r="AZ877" s="187"/>
      <c r="BA877" s="197"/>
      <c r="BB877" s="202" t="str">
        <f t="shared" si="541"/>
        <v>-</v>
      </c>
      <c r="BC877" s="187"/>
      <c r="BD877" s="197"/>
      <c r="BE877" s="202" t="str">
        <f t="shared" si="542"/>
        <v>-</v>
      </c>
      <c r="BF877" s="187"/>
      <c r="BG877" s="197"/>
      <c r="BH877" s="202" t="str">
        <f t="shared" si="543"/>
        <v>-</v>
      </c>
      <c r="BI877" s="187"/>
      <c r="BJ877" s="197"/>
      <c r="BK877" s="202" t="str">
        <f t="shared" si="544"/>
        <v>-</v>
      </c>
      <c r="BL877" s="187"/>
      <c r="BM877" s="197"/>
      <c r="BN877" s="202" t="str">
        <f t="shared" si="545"/>
        <v>-</v>
      </c>
      <c r="BO877" s="187"/>
      <c r="BP877" s="197"/>
      <c r="BQ877" s="202" t="str">
        <f t="shared" si="546"/>
        <v>-</v>
      </c>
      <c r="BR877" s="187"/>
      <c r="BS877" s="197"/>
      <c r="BT877" s="202" t="str">
        <f t="shared" si="547"/>
        <v>-</v>
      </c>
      <c r="BU877" s="187"/>
      <c r="BV877" s="197"/>
      <c r="BW877" s="202" t="str">
        <f t="shared" si="548"/>
        <v>-</v>
      </c>
      <c r="BX877" s="187"/>
      <c r="BY877" s="197"/>
      <c r="BZ877" s="202" t="str">
        <f t="shared" si="549"/>
        <v>-</v>
      </c>
      <c r="CA877" s="187"/>
      <c r="CB877" s="197"/>
      <c r="CC877" s="202" t="str">
        <f t="shared" si="550"/>
        <v>-</v>
      </c>
      <c r="CD877" s="187"/>
      <c r="CE877" s="197"/>
      <c r="CF877" s="202" t="str">
        <f t="shared" si="551"/>
        <v>-</v>
      </c>
      <c r="CG877" s="187"/>
      <c r="CH877" s="197"/>
      <c r="CI877" s="202" t="str">
        <f t="shared" si="552"/>
        <v>-</v>
      </c>
      <c r="CJ877" s="187"/>
      <c r="CK877" s="197"/>
      <c r="CL877" s="202" t="str">
        <f t="shared" si="559"/>
        <v>-</v>
      </c>
      <c r="CM877" s="187"/>
      <c r="CN877" s="197"/>
      <c r="CO877" s="202" t="str">
        <f t="shared" si="560"/>
        <v>-</v>
      </c>
      <c r="CP877" s="187"/>
      <c r="CQ877" s="197"/>
      <c r="CR877" s="202" t="str">
        <f t="shared" si="553"/>
        <v>-</v>
      </c>
      <c r="CS877" s="187"/>
      <c r="CT877" s="197"/>
      <c r="CU877" s="202" t="str">
        <f t="shared" si="561"/>
        <v>-</v>
      </c>
      <c r="CV877" s="187"/>
      <c r="CW877" s="197"/>
      <c r="CX877" s="202" t="str">
        <f t="shared" si="562"/>
        <v>-</v>
      </c>
      <c r="CY877" s="187"/>
      <c r="CZ877" s="197"/>
      <c r="DA877" s="202" t="str">
        <f t="shared" si="554"/>
        <v>-</v>
      </c>
      <c r="DB877" s="187"/>
      <c r="DC877" s="197"/>
      <c r="DD877" s="202" t="str">
        <f t="shared" si="563"/>
        <v>-</v>
      </c>
      <c r="DE877" s="187"/>
      <c r="DF877" s="197"/>
      <c r="DG877" s="202" t="str">
        <f t="shared" si="564"/>
        <v>-</v>
      </c>
      <c r="DH877" s="187"/>
      <c r="DI877" s="103">
        <f t="shared" si="567"/>
        <v>3</v>
      </c>
      <c r="DJ877" s="103">
        <f t="shared" si="568"/>
        <v>1</v>
      </c>
      <c r="DK877" s="200">
        <f t="shared" si="565"/>
        <v>33.333333333333329</v>
      </c>
      <c r="DL877" s="201">
        <f t="shared" si="566"/>
        <v>2</v>
      </c>
    </row>
    <row r="878" spans="2:116" ht="24.95" customHeight="1">
      <c r="B878" s="48" t="s">
        <v>1599</v>
      </c>
      <c r="C878" s="14" t="s">
        <v>2227</v>
      </c>
      <c r="D878" s="14" t="s">
        <v>2352</v>
      </c>
      <c r="E878" s="11" t="s">
        <v>2228</v>
      </c>
      <c r="F878" s="12" t="s">
        <v>989</v>
      </c>
      <c r="G878" s="12" t="s">
        <v>994</v>
      </c>
      <c r="H878" s="40" t="s">
        <v>523</v>
      </c>
      <c r="I878" s="41" t="s">
        <v>532</v>
      </c>
      <c r="J878" s="78" t="str">
        <f t="shared" si="528"/>
        <v xml:space="preserve">C4 </v>
      </c>
      <c r="K878" s="197" t="s">
        <v>1192</v>
      </c>
      <c r="L878" s="199" t="str">
        <f t="shared" si="557"/>
        <v>A</v>
      </c>
      <c r="M878" s="207">
        <v>42975</v>
      </c>
      <c r="N878" s="197" t="s">
        <v>1192</v>
      </c>
      <c r="O878" s="202" t="str">
        <f t="shared" si="530"/>
        <v>-</v>
      </c>
      <c r="P878" s="187"/>
      <c r="Q878" s="197" t="s">
        <v>1192</v>
      </c>
      <c r="R878" s="202" t="str">
        <f t="shared" si="531"/>
        <v>-</v>
      </c>
      <c r="S878" s="187"/>
      <c r="T878" s="197"/>
      <c r="U878" s="202" t="str">
        <f t="shared" si="532"/>
        <v>-</v>
      </c>
      <c r="V878" s="187"/>
      <c r="W878" s="197"/>
      <c r="X878" s="202" t="str">
        <f t="shared" si="533"/>
        <v>-</v>
      </c>
      <c r="Y878" s="187"/>
      <c r="Z878" s="197"/>
      <c r="AA878" s="202" t="str">
        <f t="shared" si="534"/>
        <v>-</v>
      </c>
      <c r="AB878" s="187"/>
      <c r="AC878" s="197"/>
      <c r="AD878" s="202" t="str">
        <f t="shared" si="558"/>
        <v>-</v>
      </c>
      <c r="AE878" s="187"/>
      <c r="AF878" s="197"/>
      <c r="AG878" s="202" t="str">
        <f t="shared" si="529"/>
        <v>-</v>
      </c>
      <c r="AH878" s="187"/>
      <c r="AI878" s="197"/>
      <c r="AJ878" s="202" t="str">
        <f t="shared" si="535"/>
        <v>-</v>
      </c>
      <c r="AK878" s="187"/>
      <c r="AL878" s="197"/>
      <c r="AM878" s="202" t="str">
        <f t="shared" si="536"/>
        <v>-</v>
      </c>
      <c r="AN878" s="187"/>
      <c r="AO878" s="197"/>
      <c r="AP878" s="202" t="str">
        <f t="shared" si="537"/>
        <v>-</v>
      </c>
      <c r="AQ878" s="187"/>
      <c r="AR878" s="197"/>
      <c r="AS878" s="202" t="str">
        <f t="shared" si="538"/>
        <v>-</v>
      </c>
      <c r="AT878" s="187"/>
      <c r="AU878" s="197"/>
      <c r="AV878" s="202" t="str">
        <f t="shared" si="539"/>
        <v>-</v>
      </c>
      <c r="AW878" s="187"/>
      <c r="AX878" s="197"/>
      <c r="AY878" s="202" t="str">
        <f t="shared" si="540"/>
        <v>-</v>
      </c>
      <c r="AZ878" s="187"/>
      <c r="BA878" s="197"/>
      <c r="BB878" s="202" t="str">
        <f t="shared" si="541"/>
        <v>-</v>
      </c>
      <c r="BC878" s="187"/>
      <c r="BD878" s="197"/>
      <c r="BE878" s="202" t="str">
        <f t="shared" si="542"/>
        <v>-</v>
      </c>
      <c r="BF878" s="187"/>
      <c r="BG878" s="197"/>
      <c r="BH878" s="202" t="str">
        <f t="shared" si="543"/>
        <v>-</v>
      </c>
      <c r="BI878" s="187"/>
      <c r="BJ878" s="197"/>
      <c r="BK878" s="202" t="str">
        <f t="shared" si="544"/>
        <v>-</v>
      </c>
      <c r="BL878" s="187"/>
      <c r="BM878" s="197"/>
      <c r="BN878" s="202" t="str">
        <f t="shared" si="545"/>
        <v>-</v>
      </c>
      <c r="BO878" s="187"/>
      <c r="BP878" s="197"/>
      <c r="BQ878" s="202" t="str">
        <f t="shared" si="546"/>
        <v>-</v>
      </c>
      <c r="BR878" s="187"/>
      <c r="BS878" s="197"/>
      <c r="BT878" s="202" t="str">
        <f t="shared" si="547"/>
        <v>-</v>
      </c>
      <c r="BU878" s="187"/>
      <c r="BV878" s="197"/>
      <c r="BW878" s="202" t="str">
        <f t="shared" si="548"/>
        <v>-</v>
      </c>
      <c r="BX878" s="187"/>
      <c r="BY878" s="197"/>
      <c r="BZ878" s="202" t="str">
        <f t="shared" si="549"/>
        <v>-</v>
      </c>
      <c r="CA878" s="187"/>
      <c r="CB878" s="197"/>
      <c r="CC878" s="202" t="str">
        <f t="shared" si="550"/>
        <v>-</v>
      </c>
      <c r="CD878" s="187"/>
      <c r="CE878" s="197"/>
      <c r="CF878" s="202" t="str">
        <f t="shared" si="551"/>
        <v>-</v>
      </c>
      <c r="CG878" s="187"/>
      <c r="CH878" s="197"/>
      <c r="CI878" s="202" t="str">
        <f t="shared" si="552"/>
        <v>-</v>
      </c>
      <c r="CJ878" s="187"/>
      <c r="CK878" s="197"/>
      <c r="CL878" s="202" t="str">
        <f t="shared" si="559"/>
        <v>-</v>
      </c>
      <c r="CM878" s="187"/>
      <c r="CN878" s="197"/>
      <c r="CO878" s="202" t="str">
        <f t="shared" si="560"/>
        <v>-</v>
      </c>
      <c r="CP878" s="187"/>
      <c r="CQ878" s="197"/>
      <c r="CR878" s="202" t="str">
        <f t="shared" si="553"/>
        <v>-</v>
      </c>
      <c r="CS878" s="187"/>
      <c r="CT878" s="197"/>
      <c r="CU878" s="202" t="str">
        <f t="shared" si="561"/>
        <v>-</v>
      </c>
      <c r="CV878" s="187"/>
      <c r="CW878" s="197"/>
      <c r="CX878" s="202" t="str">
        <f t="shared" si="562"/>
        <v>-</v>
      </c>
      <c r="CY878" s="187"/>
      <c r="CZ878" s="197"/>
      <c r="DA878" s="202" t="str">
        <f t="shared" si="554"/>
        <v>-</v>
      </c>
      <c r="DB878" s="187"/>
      <c r="DC878" s="197"/>
      <c r="DD878" s="202" t="str">
        <f t="shared" si="563"/>
        <v>-</v>
      </c>
      <c r="DE878" s="187"/>
      <c r="DF878" s="197"/>
      <c r="DG878" s="202" t="str">
        <f t="shared" si="564"/>
        <v>-</v>
      </c>
      <c r="DH878" s="187"/>
      <c r="DI878" s="103">
        <f t="shared" si="567"/>
        <v>3</v>
      </c>
      <c r="DJ878" s="103">
        <f t="shared" si="568"/>
        <v>1</v>
      </c>
      <c r="DK878" s="200">
        <f t="shared" si="565"/>
        <v>33.333333333333329</v>
      </c>
      <c r="DL878" s="201">
        <f t="shared" si="566"/>
        <v>2</v>
      </c>
    </row>
    <row r="879" spans="2:116" ht="24.95" customHeight="1">
      <c r="B879" s="48"/>
      <c r="C879" s="14" t="s">
        <v>2229</v>
      </c>
      <c r="D879" s="14" t="s">
        <v>2353</v>
      </c>
      <c r="E879" s="11" t="s">
        <v>2230</v>
      </c>
      <c r="F879" s="12" t="s">
        <v>989</v>
      </c>
      <c r="G879" s="12" t="s">
        <v>994</v>
      </c>
      <c r="H879" s="40" t="s">
        <v>523</v>
      </c>
      <c r="I879" s="41" t="s">
        <v>532</v>
      </c>
      <c r="J879" s="78" t="str">
        <f t="shared" si="528"/>
        <v xml:space="preserve">C4 </v>
      </c>
      <c r="K879" s="197" t="s">
        <v>1192</v>
      </c>
      <c r="L879" s="199" t="str">
        <f t="shared" si="557"/>
        <v>A</v>
      </c>
      <c r="M879" s="207">
        <v>42975</v>
      </c>
      <c r="N879" s="197" t="s">
        <v>1192</v>
      </c>
      <c r="O879" s="202" t="str">
        <f t="shared" si="530"/>
        <v>-</v>
      </c>
      <c r="P879" s="187"/>
      <c r="Q879" s="197" t="s">
        <v>1192</v>
      </c>
      <c r="R879" s="202" t="str">
        <f t="shared" si="531"/>
        <v>-</v>
      </c>
      <c r="S879" s="187"/>
      <c r="T879" s="197"/>
      <c r="U879" s="202" t="str">
        <f t="shared" si="532"/>
        <v>-</v>
      </c>
      <c r="V879" s="187"/>
      <c r="W879" s="197"/>
      <c r="X879" s="202" t="str">
        <f t="shared" si="533"/>
        <v>-</v>
      </c>
      <c r="Y879" s="187"/>
      <c r="Z879" s="197"/>
      <c r="AA879" s="202" t="str">
        <f t="shared" si="534"/>
        <v>-</v>
      </c>
      <c r="AB879" s="187"/>
      <c r="AC879" s="197"/>
      <c r="AD879" s="202" t="str">
        <f t="shared" si="558"/>
        <v>-</v>
      </c>
      <c r="AE879" s="187"/>
      <c r="AF879" s="197"/>
      <c r="AG879" s="202" t="str">
        <f t="shared" si="529"/>
        <v>-</v>
      </c>
      <c r="AH879" s="187"/>
      <c r="AI879" s="197"/>
      <c r="AJ879" s="202" t="str">
        <f t="shared" si="535"/>
        <v>-</v>
      </c>
      <c r="AK879" s="187"/>
      <c r="AL879" s="197"/>
      <c r="AM879" s="202" t="str">
        <f t="shared" si="536"/>
        <v>-</v>
      </c>
      <c r="AN879" s="187"/>
      <c r="AO879" s="197"/>
      <c r="AP879" s="202" t="str">
        <f t="shared" si="537"/>
        <v>-</v>
      </c>
      <c r="AQ879" s="187"/>
      <c r="AR879" s="197"/>
      <c r="AS879" s="202" t="str">
        <f t="shared" si="538"/>
        <v>-</v>
      </c>
      <c r="AT879" s="187"/>
      <c r="AU879" s="197"/>
      <c r="AV879" s="202" t="str">
        <f t="shared" si="539"/>
        <v>-</v>
      </c>
      <c r="AW879" s="187"/>
      <c r="AX879" s="197"/>
      <c r="AY879" s="202" t="str">
        <f t="shared" si="540"/>
        <v>-</v>
      </c>
      <c r="AZ879" s="187"/>
      <c r="BA879" s="197"/>
      <c r="BB879" s="202" t="str">
        <f t="shared" si="541"/>
        <v>-</v>
      </c>
      <c r="BC879" s="187"/>
      <c r="BD879" s="197"/>
      <c r="BE879" s="202" t="str">
        <f t="shared" si="542"/>
        <v>-</v>
      </c>
      <c r="BF879" s="187"/>
      <c r="BG879" s="197"/>
      <c r="BH879" s="202" t="str">
        <f t="shared" si="543"/>
        <v>-</v>
      </c>
      <c r="BI879" s="187"/>
      <c r="BJ879" s="197"/>
      <c r="BK879" s="202" t="str">
        <f t="shared" si="544"/>
        <v>-</v>
      </c>
      <c r="BL879" s="187"/>
      <c r="BM879" s="197"/>
      <c r="BN879" s="202" t="str">
        <f t="shared" si="545"/>
        <v>-</v>
      </c>
      <c r="BO879" s="187"/>
      <c r="BP879" s="197"/>
      <c r="BQ879" s="202" t="str">
        <f t="shared" si="546"/>
        <v>-</v>
      </c>
      <c r="BR879" s="187"/>
      <c r="BS879" s="197"/>
      <c r="BT879" s="202" t="str">
        <f t="shared" si="547"/>
        <v>-</v>
      </c>
      <c r="BU879" s="187"/>
      <c r="BV879" s="197"/>
      <c r="BW879" s="202" t="str">
        <f t="shared" si="548"/>
        <v>-</v>
      </c>
      <c r="BX879" s="187"/>
      <c r="BY879" s="197"/>
      <c r="BZ879" s="202" t="str">
        <f t="shared" si="549"/>
        <v>-</v>
      </c>
      <c r="CA879" s="187"/>
      <c r="CB879" s="197"/>
      <c r="CC879" s="202" t="str">
        <f t="shared" si="550"/>
        <v>-</v>
      </c>
      <c r="CD879" s="187"/>
      <c r="CE879" s="197"/>
      <c r="CF879" s="202" t="str">
        <f t="shared" si="551"/>
        <v>-</v>
      </c>
      <c r="CG879" s="187"/>
      <c r="CH879" s="197"/>
      <c r="CI879" s="202" t="str">
        <f t="shared" si="552"/>
        <v>-</v>
      </c>
      <c r="CJ879" s="187"/>
      <c r="CK879" s="197"/>
      <c r="CL879" s="202" t="str">
        <f t="shared" si="559"/>
        <v>-</v>
      </c>
      <c r="CM879" s="187"/>
      <c r="CN879" s="197"/>
      <c r="CO879" s="202" t="str">
        <f t="shared" si="560"/>
        <v>-</v>
      </c>
      <c r="CP879" s="187"/>
      <c r="CQ879" s="197"/>
      <c r="CR879" s="202" t="str">
        <f t="shared" si="553"/>
        <v>-</v>
      </c>
      <c r="CS879" s="187"/>
      <c r="CT879" s="197"/>
      <c r="CU879" s="202" t="str">
        <f t="shared" si="561"/>
        <v>-</v>
      </c>
      <c r="CV879" s="187"/>
      <c r="CW879" s="197"/>
      <c r="CX879" s="202" t="str">
        <f t="shared" si="562"/>
        <v>-</v>
      </c>
      <c r="CY879" s="187"/>
      <c r="CZ879" s="197"/>
      <c r="DA879" s="202" t="str">
        <f t="shared" si="554"/>
        <v>-</v>
      </c>
      <c r="DB879" s="187"/>
      <c r="DC879" s="197"/>
      <c r="DD879" s="202" t="str">
        <f t="shared" si="563"/>
        <v>-</v>
      </c>
      <c r="DE879" s="187"/>
      <c r="DF879" s="197"/>
      <c r="DG879" s="202" t="str">
        <f t="shared" si="564"/>
        <v>-</v>
      </c>
      <c r="DH879" s="187"/>
      <c r="DI879" s="103">
        <f t="shared" si="567"/>
        <v>3</v>
      </c>
      <c r="DJ879" s="103">
        <f t="shared" si="568"/>
        <v>1</v>
      </c>
      <c r="DK879" s="200">
        <f t="shared" si="565"/>
        <v>33.333333333333329</v>
      </c>
      <c r="DL879" s="201">
        <f t="shared" si="566"/>
        <v>2</v>
      </c>
    </row>
    <row r="880" spans="2:116" ht="24.95" customHeight="1">
      <c r="B880" s="48"/>
      <c r="C880" s="14" t="s">
        <v>2231</v>
      </c>
      <c r="D880" s="14" t="s">
        <v>2354</v>
      </c>
      <c r="E880" s="11" t="s">
        <v>2232</v>
      </c>
      <c r="F880" s="12" t="s">
        <v>989</v>
      </c>
      <c r="G880" s="12" t="s">
        <v>994</v>
      </c>
      <c r="H880" s="40" t="s">
        <v>523</v>
      </c>
      <c r="I880" s="41" t="s">
        <v>532</v>
      </c>
      <c r="J880" s="78" t="str">
        <f t="shared" si="528"/>
        <v xml:space="preserve">C4 </v>
      </c>
      <c r="K880" s="197" t="s">
        <v>1192</v>
      </c>
      <c r="L880" s="199" t="str">
        <f t="shared" si="557"/>
        <v>A</v>
      </c>
      <c r="M880" s="207">
        <v>42975</v>
      </c>
      <c r="N880" s="197" t="s">
        <v>1192</v>
      </c>
      <c r="O880" s="202" t="str">
        <f t="shared" si="530"/>
        <v>-</v>
      </c>
      <c r="P880" s="187"/>
      <c r="Q880" s="197" t="s">
        <v>1192</v>
      </c>
      <c r="R880" s="202" t="str">
        <f t="shared" si="531"/>
        <v>-</v>
      </c>
      <c r="S880" s="187"/>
      <c r="T880" s="197"/>
      <c r="U880" s="202" t="str">
        <f t="shared" si="532"/>
        <v>-</v>
      </c>
      <c r="V880" s="187"/>
      <c r="W880" s="197"/>
      <c r="X880" s="202" t="str">
        <f t="shared" si="533"/>
        <v>-</v>
      </c>
      <c r="Y880" s="187"/>
      <c r="Z880" s="197"/>
      <c r="AA880" s="202" t="str">
        <f t="shared" si="534"/>
        <v>-</v>
      </c>
      <c r="AB880" s="187"/>
      <c r="AC880" s="197"/>
      <c r="AD880" s="202" t="str">
        <f t="shared" si="558"/>
        <v>-</v>
      </c>
      <c r="AE880" s="187"/>
      <c r="AF880" s="197"/>
      <c r="AG880" s="202" t="str">
        <f t="shared" si="529"/>
        <v>-</v>
      </c>
      <c r="AH880" s="187"/>
      <c r="AI880" s="197"/>
      <c r="AJ880" s="202" t="str">
        <f t="shared" si="535"/>
        <v>-</v>
      </c>
      <c r="AK880" s="187"/>
      <c r="AL880" s="197"/>
      <c r="AM880" s="202" t="str">
        <f t="shared" si="536"/>
        <v>-</v>
      </c>
      <c r="AN880" s="187"/>
      <c r="AO880" s="197"/>
      <c r="AP880" s="202" t="str">
        <f t="shared" si="537"/>
        <v>-</v>
      </c>
      <c r="AQ880" s="187"/>
      <c r="AR880" s="197"/>
      <c r="AS880" s="202" t="str">
        <f t="shared" si="538"/>
        <v>-</v>
      </c>
      <c r="AT880" s="187"/>
      <c r="AU880" s="197"/>
      <c r="AV880" s="202" t="str">
        <f t="shared" si="539"/>
        <v>-</v>
      </c>
      <c r="AW880" s="187"/>
      <c r="AX880" s="197"/>
      <c r="AY880" s="202" t="str">
        <f t="shared" si="540"/>
        <v>-</v>
      </c>
      <c r="AZ880" s="187"/>
      <c r="BA880" s="197"/>
      <c r="BB880" s="202" t="str">
        <f t="shared" si="541"/>
        <v>-</v>
      </c>
      <c r="BC880" s="187"/>
      <c r="BD880" s="197"/>
      <c r="BE880" s="202" t="str">
        <f t="shared" si="542"/>
        <v>-</v>
      </c>
      <c r="BF880" s="187"/>
      <c r="BG880" s="197"/>
      <c r="BH880" s="202" t="str">
        <f t="shared" si="543"/>
        <v>-</v>
      </c>
      <c r="BI880" s="187"/>
      <c r="BJ880" s="197"/>
      <c r="BK880" s="202" t="str">
        <f t="shared" si="544"/>
        <v>-</v>
      </c>
      <c r="BL880" s="187"/>
      <c r="BM880" s="197"/>
      <c r="BN880" s="202" t="str">
        <f t="shared" si="545"/>
        <v>-</v>
      </c>
      <c r="BO880" s="187"/>
      <c r="BP880" s="197"/>
      <c r="BQ880" s="202" t="str">
        <f t="shared" si="546"/>
        <v>-</v>
      </c>
      <c r="BR880" s="187"/>
      <c r="BS880" s="197"/>
      <c r="BT880" s="202" t="str">
        <f t="shared" si="547"/>
        <v>-</v>
      </c>
      <c r="BU880" s="187"/>
      <c r="BV880" s="197"/>
      <c r="BW880" s="202" t="str">
        <f t="shared" si="548"/>
        <v>-</v>
      </c>
      <c r="BX880" s="187"/>
      <c r="BY880" s="197"/>
      <c r="BZ880" s="202" t="str">
        <f t="shared" si="549"/>
        <v>-</v>
      </c>
      <c r="CA880" s="187"/>
      <c r="CB880" s="197"/>
      <c r="CC880" s="202" t="str">
        <f t="shared" si="550"/>
        <v>-</v>
      </c>
      <c r="CD880" s="187"/>
      <c r="CE880" s="197"/>
      <c r="CF880" s="202" t="str">
        <f t="shared" si="551"/>
        <v>-</v>
      </c>
      <c r="CG880" s="187"/>
      <c r="CH880" s="197"/>
      <c r="CI880" s="202" t="str">
        <f t="shared" si="552"/>
        <v>-</v>
      </c>
      <c r="CJ880" s="187"/>
      <c r="CK880" s="197"/>
      <c r="CL880" s="202" t="str">
        <f t="shared" si="559"/>
        <v>-</v>
      </c>
      <c r="CM880" s="187"/>
      <c r="CN880" s="197"/>
      <c r="CO880" s="202" t="str">
        <f t="shared" si="560"/>
        <v>-</v>
      </c>
      <c r="CP880" s="187"/>
      <c r="CQ880" s="197"/>
      <c r="CR880" s="202" t="str">
        <f t="shared" si="553"/>
        <v>-</v>
      </c>
      <c r="CS880" s="187"/>
      <c r="CT880" s="197"/>
      <c r="CU880" s="202" t="str">
        <f t="shared" si="561"/>
        <v>-</v>
      </c>
      <c r="CV880" s="187"/>
      <c r="CW880" s="197"/>
      <c r="CX880" s="202" t="str">
        <f t="shared" si="562"/>
        <v>-</v>
      </c>
      <c r="CY880" s="187"/>
      <c r="CZ880" s="197"/>
      <c r="DA880" s="202" t="str">
        <f t="shared" si="554"/>
        <v>-</v>
      </c>
      <c r="DB880" s="187"/>
      <c r="DC880" s="197"/>
      <c r="DD880" s="202" t="str">
        <f t="shared" si="563"/>
        <v>-</v>
      </c>
      <c r="DE880" s="187"/>
      <c r="DF880" s="197"/>
      <c r="DG880" s="202" t="str">
        <f t="shared" si="564"/>
        <v>-</v>
      </c>
      <c r="DH880" s="187"/>
      <c r="DI880" s="103">
        <f t="shared" si="567"/>
        <v>3</v>
      </c>
      <c r="DJ880" s="103">
        <f t="shared" si="568"/>
        <v>1</v>
      </c>
      <c r="DK880" s="200">
        <f t="shared" si="565"/>
        <v>33.333333333333329</v>
      </c>
      <c r="DL880" s="201">
        <f t="shared" si="566"/>
        <v>2</v>
      </c>
    </row>
    <row r="881" spans="2:116" ht="24.95" customHeight="1">
      <c r="B881" s="48"/>
      <c r="C881" s="14" t="s">
        <v>2233</v>
      </c>
      <c r="D881" s="14" t="s">
        <v>2355</v>
      </c>
      <c r="E881" s="11" t="s">
        <v>2234</v>
      </c>
      <c r="F881" s="12" t="s">
        <v>992</v>
      </c>
      <c r="G881" s="12" t="s">
        <v>938</v>
      </c>
      <c r="H881" s="40" t="s">
        <v>523</v>
      </c>
      <c r="I881" s="41" t="s">
        <v>532</v>
      </c>
      <c r="J881" s="78" t="str">
        <f t="shared" ref="J881:J944" si="569">LEFT(I881,3)</f>
        <v xml:space="preserve">C4 </v>
      </c>
      <c r="K881" s="197" t="s">
        <v>1192</v>
      </c>
      <c r="L881" s="199" t="str">
        <f t="shared" si="557"/>
        <v>A</v>
      </c>
      <c r="M881" s="207">
        <v>42975</v>
      </c>
      <c r="N881" s="197" t="s">
        <v>1192</v>
      </c>
      <c r="O881" s="202" t="str">
        <f t="shared" si="530"/>
        <v>-</v>
      </c>
      <c r="P881" s="187"/>
      <c r="Q881" s="197" t="s">
        <v>1192</v>
      </c>
      <c r="R881" s="202" t="str">
        <f t="shared" si="531"/>
        <v>-</v>
      </c>
      <c r="S881" s="187"/>
      <c r="T881" s="197"/>
      <c r="U881" s="202" t="str">
        <f t="shared" si="532"/>
        <v>-</v>
      </c>
      <c r="V881" s="187"/>
      <c r="W881" s="197"/>
      <c r="X881" s="202" t="str">
        <f t="shared" si="533"/>
        <v>-</v>
      </c>
      <c r="Y881" s="187"/>
      <c r="Z881" s="197"/>
      <c r="AA881" s="202" t="str">
        <f t="shared" si="534"/>
        <v>-</v>
      </c>
      <c r="AB881" s="187"/>
      <c r="AC881" s="197"/>
      <c r="AD881" s="202" t="str">
        <f t="shared" si="558"/>
        <v>-</v>
      </c>
      <c r="AE881" s="187"/>
      <c r="AF881" s="197"/>
      <c r="AG881" s="202" t="str">
        <f t="shared" si="529"/>
        <v>-</v>
      </c>
      <c r="AH881" s="187"/>
      <c r="AI881" s="197"/>
      <c r="AJ881" s="202" t="str">
        <f t="shared" si="535"/>
        <v>-</v>
      </c>
      <c r="AK881" s="187"/>
      <c r="AL881" s="197"/>
      <c r="AM881" s="202" t="str">
        <f t="shared" si="536"/>
        <v>-</v>
      </c>
      <c r="AN881" s="187"/>
      <c r="AO881" s="197"/>
      <c r="AP881" s="202" t="str">
        <f t="shared" si="537"/>
        <v>-</v>
      </c>
      <c r="AQ881" s="187"/>
      <c r="AR881" s="197"/>
      <c r="AS881" s="202" t="str">
        <f t="shared" si="538"/>
        <v>-</v>
      </c>
      <c r="AT881" s="187"/>
      <c r="AU881" s="197"/>
      <c r="AV881" s="202" t="str">
        <f t="shared" si="539"/>
        <v>-</v>
      </c>
      <c r="AW881" s="187"/>
      <c r="AX881" s="197"/>
      <c r="AY881" s="202" t="str">
        <f t="shared" si="540"/>
        <v>-</v>
      </c>
      <c r="AZ881" s="187"/>
      <c r="BA881" s="197"/>
      <c r="BB881" s="202" t="str">
        <f t="shared" si="541"/>
        <v>-</v>
      </c>
      <c r="BC881" s="187"/>
      <c r="BD881" s="197"/>
      <c r="BE881" s="202" t="str">
        <f t="shared" si="542"/>
        <v>-</v>
      </c>
      <c r="BF881" s="187"/>
      <c r="BG881" s="197"/>
      <c r="BH881" s="202" t="str">
        <f t="shared" si="543"/>
        <v>-</v>
      </c>
      <c r="BI881" s="187"/>
      <c r="BJ881" s="197"/>
      <c r="BK881" s="202" t="str">
        <f t="shared" si="544"/>
        <v>-</v>
      </c>
      <c r="BL881" s="187"/>
      <c r="BM881" s="197"/>
      <c r="BN881" s="202" t="str">
        <f t="shared" si="545"/>
        <v>-</v>
      </c>
      <c r="BO881" s="187"/>
      <c r="BP881" s="197"/>
      <c r="BQ881" s="202" t="str">
        <f t="shared" si="546"/>
        <v>-</v>
      </c>
      <c r="BR881" s="187"/>
      <c r="BS881" s="197"/>
      <c r="BT881" s="202" t="str">
        <f t="shared" si="547"/>
        <v>-</v>
      </c>
      <c r="BU881" s="187"/>
      <c r="BV881" s="197"/>
      <c r="BW881" s="202" t="str">
        <f t="shared" si="548"/>
        <v>-</v>
      </c>
      <c r="BX881" s="187"/>
      <c r="BY881" s="197"/>
      <c r="BZ881" s="202" t="str">
        <f t="shared" si="549"/>
        <v>-</v>
      </c>
      <c r="CA881" s="187"/>
      <c r="CB881" s="197"/>
      <c r="CC881" s="202" t="str">
        <f t="shared" si="550"/>
        <v>-</v>
      </c>
      <c r="CD881" s="187"/>
      <c r="CE881" s="197"/>
      <c r="CF881" s="202" t="str">
        <f t="shared" si="551"/>
        <v>-</v>
      </c>
      <c r="CG881" s="187"/>
      <c r="CH881" s="197"/>
      <c r="CI881" s="202" t="str">
        <f t="shared" si="552"/>
        <v>-</v>
      </c>
      <c r="CJ881" s="187"/>
      <c r="CK881" s="197"/>
      <c r="CL881" s="202" t="str">
        <f t="shared" si="559"/>
        <v>-</v>
      </c>
      <c r="CM881" s="187"/>
      <c r="CN881" s="197"/>
      <c r="CO881" s="202" t="str">
        <f t="shared" si="560"/>
        <v>-</v>
      </c>
      <c r="CP881" s="187"/>
      <c r="CQ881" s="197"/>
      <c r="CR881" s="202" t="str">
        <f t="shared" si="553"/>
        <v>-</v>
      </c>
      <c r="CS881" s="187"/>
      <c r="CT881" s="197"/>
      <c r="CU881" s="202" t="str">
        <f t="shared" si="561"/>
        <v>-</v>
      </c>
      <c r="CV881" s="187"/>
      <c r="CW881" s="197"/>
      <c r="CX881" s="202" t="str">
        <f t="shared" si="562"/>
        <v>-</v>
      </c>
      <c r="CY881" s="187"/>
      <c r="CZ881" s="197"/>
      <c r="DA881" s="202" t="str">
        <f t="shared" si="554"/>
        <v>-</v>
      </c>
      <c r="DB881" s="187"/>
      <c r="DC881" s="197"/>
      <c r="DD881" s="202" t="str">
        <f t="shared" si="563"/>
        <v>-</v>
      </c>
      <c r="DE881" s="187"/>
      <c r="DF881" s="197"/>
      <c r="DG881" s="202" t="str">
        <f t="shared" si="564"/>
        <v>-</v>
      </c>
      <c r="DH881" s="187"/>
      <c r="DI881" s="103">
        <f t="shared" si="567"/>
        <v>3</v>
      </c>
      <c r="DJ881" s="103">
        <f t="shared" si="568"/>
        <v>1</v>
      </c>
      <c r="DK881" s="200">
        <f t="shared" si="565"/>
        <v>33.333333333333329</v>
      </c>
      <c r="DL881" s="201">
        <f t="shared" si="566"/>
        <v>2</v>
      </c>
    </row>
    <row r="882" spans="2:116" ht="24.95" customHeight="1">
      <c r="B882" s="48" t="s">
        <v>1599</v>
      </c>
      <c r="C882" s="48"/>
      <c r="D882" s="14" t="s">
        <v>2235</v>
      </c>
      <c r="E882" s="11" t="s">
        <v>2236</v>
      </c>
      <c r="F882" s="12" t="s">
        <v>992</v>
      </c>
      <c r="G882" s="12" t="s">
        <v>938</v>
      </c>
      <c r="H882" s="40" t="s">
        <v>523</v>
      </c>
      <c r="I882" s="41" t="s">
        <v>532</v>
      </c>
      <c r="J882" s="78" t="str">
        <f t="shared" si="569"/>
        <v xml:space="preserve">C4 </v>
      </c>
      <c r="K882" s="197" t="s">
        <v>1192</v>
      </c>
      <c r="L882" s="199" t="str">
        <f t="shared" si="557"/>
        <v>-</v>
      </c>
      <c r="M882" s="169"/>
      <c r="N882" s="197" t="s">
        <v>1192</v>
      </c>
      <c r="O882" s="202" t="str">
        <f t="shared" si="530"/>
        <v>-</v>
      </c>
      <c r="P882" s="187"/>
      <c r="Q882" s="197" t="s">
        <v>1192</v>
      </c>
      <c r="R882" s="202" t="str">
        <f t="shared" si="531"/>
        <v>-</v>
      </c>
      <c r="S882" s="187"/>
      <c r="T882" s="197"/>
      <c r="U882" s="202" t="str">
        <f t="shared" si="532"/>
        <v>-</v>
      </c>
      <c r="V882" s="187"/>
      <c r="W882" s="197"/>
      <c r="X882" s="202" t="str">
        <f t="shared" si="533"/>
        <v>-</v>
      </c>
      <c r="Y882" s="187"/>
      <c r="Z882" s="197"/>
      <c r="AA882" s="202" t="str">
        <f t="shared" si="534"/>
        <v>-</v>
      </c>
      <c r="AB882" s="187"/>
      <c r="AC882" s="197"/>
      <c r="AD882" s="202" t="str">
        <f t="shared" si="558"/>
        <v>-</v>
      </c>
      <c r="AE882" s="187"/>
      <c r="AF882" s="197"/>
      <c r="AG882" s="202" t="str">
        <f t="shared" ref="AG882:AG929" si="570">IF(AND(AF882="Y",AH882&lt;&gt;""),"A","-")</f>
        <v>-</v>
      </c>
      <c r="AH882" s="187"/>
      <c r="AI882" s="197"/>
      <c r="AJ882" s="202" t="str">
        <f t="shared" si="535"/>
        <v>-</v>
      </c>
      <c r="AK882" s="187"/>
      <c r="AL882" s="197"/>
      <c r="AM882" s="202" t="str">
        <f t="shared" si="536"/>
        <v>-</v>
      </c>
      <c r="AN882" s="187"/>
      <c r="AO882" s="197"/>
      <c r="AP882" s="202" t="str">
        <f t="shared" si="537"/>
        <v>-</v>
      </c>
      <c r="AQ882" s="187"/>
      <c r="AR882" s="197"/>
      <c r="AS882" s="202" t="str">
        <f t="shared" si="538"/>
        <v>-</v>
      </c>
      <c r="AT882" s="187"/>
      <c r="AU882" s="197"/>
      <c r="AV882" s="202" t="str">
        <f t="shared" si="539"/>
        <v>-</v>
      </c>
      <c r="AW882" s="187"/>
      <c r="AX882" s="197"/>
      <c r="AY882" s="202" t="str">
        <f t="shared" si="540"/>
        <v>-</v>
      </c>
      <c r="AZ882" s="187"/>
      <c r="BA882" s="197"/>
      <c r="BB882" s="202" t="str">
        <f t="shared" si="541"/>
        <v>-</v>
      </c>
      <c r="BC882" s="187"/>
      <c r="BD882" s="197"/>
      <c r="BE882" s="202" t="str">
        <f t="shared" si="542"/>
        <v>-</v>
      </c>
      <c r="BF882" s="187"/>
      <c r="BG882" s="197"/>
      <c r="BH882" s="202" t="str">
        <f t="shared" si="543"/>
        <v>-</v>
      </c>
      <c r="BI882" s="187"/>
      <c r="BJ882" s="197"/>
      <c r="BK882" s="202" t="str">
        <f t="shared" si="544"/>
        <v>-</v>
      </c>
      <c r="BL882" s="187"/>
      <c r="BM882" s="197"/>
      <c r="BN882" s="202" t="str">
        <f t="shared" si="545"/>
        <v>-</v>
      </c>
      <c r="BO882" s="187"/>
      <c r="BP882" s="197"/>
      <c r="BQ882" s="202" t="str">
        <f t="shared" si="546"/>
        <v>-</v>
      </c>
      <c r="BR882" s="187"/>
      <c r="BS882" s="197"/>
      <c r="BT882" s="202" t="str">
        <f t="shared" si="547"/>
        <v>-</v>
      </c>
      <c r="BU882" s="187"/>
      <c r="BV882" s="197"/>
      <c r="BW882" s="202" t="str">
        <f t="shared" si="548"/>
        <v>-</v>
      </c>
      <c r="BX882" s="187"/>
      <c r="BY882" s="197"/>
      <c r="BZ882" s="202" t="str">
        <f t="shared" si="549"/>
        <v>-</v>
      </c>
      <c r="CA882" s="187"/>
      <c r="CB882" s="197"/>
      <c r="CC882" s="202" t="str">
        <f t="shared" si="550"/>
        <v>-</v>
      </c>
      <c r="CD882" s="187"/>
      <c r="CE882" s="197"/>
      <c r="CF882" s="202" t="str">
        <f t="shared" si="551"/>
        <v>-</v>
      </c>
      <c r="CG882" s="187"/>
      <c r="CH882" s="197"/>
      <c r="CI882" s="202" t="str">
        <f t="shared" si="552"/>
        <v>-</v>
      </c>
      <c r="CJ882" s="187"/>
      <c r="CK882" s="197"/>
      <c r="CL882" s="202" t="str">
        <f t="shared" si="559"/>
        <v>-</v>
      </c>
      <c r="CM882" s="187"/>
      <c r="CN882" s="197"/>
      <c r="CO882" s="202" t="str">
        <f t="shared" si="560"/>
        <v>-</v>
      </c>
      <c r="CP882" s="187"/>
      <c r="CQ882" s="197"/>
      <c r="CR882" s="202" t="str">
        <f t="shared" si="553"/>
        <v>-</v>
      </c>
      <c r="CS882" s="187"/>
      <c r="CT882" s="197"/>
      <c r="CU882" s="202" t="str">
        <f t="shared" si="561"/>
        <v>-</v>
      </c>
      <c r="CV882" s="187"/>
      <c r="CW882" s="197"/>
      <c r="CX882" s="202" t="str">
        <f t="shared" si="562"/>
        <v>-</v>
      </c>
      <c r="CY882" s="187"/>
      <c r="CZ882" s="197"/>
      <c r="DA882" s="202" t="str">
        <f t="shared" si="554"/>
        <v>-</v>
      </c>
      <c r="DB882" s="187"/>
      <c r="DC882" s="197"/>
      <c r="DD882" s="202" t="str">
        <f t="shared" si="563"/>
        <v>-</v>
      </c>
      <c r="DE882" s="187"/>
      <c r="DF882" s="197"/>
      <c r="DG882" s="202" t="str">
        <f t="shared" si="564"/>
        <v>-</v>
      </c>
      <c r="DH882" s="187"/>
      <c r="DI882" s="103">
        <f t="shared" si="567"/>
        <v>3</v>
      </c>
      <c r="DJ882" s="103">
        <f t="shared" si="568"/>
        <v>0</v>
      </c>
      <c r="DK882" s="200">
        <f t="shared" si="565"/>
        <v>0</v>
      </c>
      <c r="DL882" s="201">
        <f t="shared" si="566"/>
        <v>1</v>
      </c>
    </row>
    <row r="883" spans="2:116" ht="24.95" customHeight="1">
      <c r="B883" s="48" t="s">
        <v>1599</v>
      </c>
      <c r="C883" s="48"/>
      <c r="D883" s="14" t="s">
        <v>2237</v>
      </c>
      <c r="E883" s="11" t="s">
        <v>2238</v>
      </c>
      <c r="F883" s="12" t="s">
        <v>992</v>
      </c>
      <c r="G883" s="12" t="s">
        <v>938</v>
      </c>
      <c r="H883" s="40" t="s">
        <v>523</v>
      </c>
      <c r="I883" s="41" t="s">
        <v>532</v>
      </c>
      <c r="J883" s="78" t="str">
        <f t="shared" si="569"/>
        <v xml:space="preserve">C4 </v>
      </c>
      <c r="K883" s="197" t="s">
        <v>1192</v>
      </c>
      <c r="L883" s="199" t="str">
        <f t="shared" si="557"/>
        <v>-</v>
      </c>
      <c r="M883" s="169"/>
      <c r="N883" s="197" t="s">
        <v>1192</v>
      </c>
      <c r="O883" s="202" t="str">
        <f t="shared" si="530"/>
        <v>-</v>
      </c>
      <c r="P883" s="187"/>
      <c r="Q883" s="197" t="s">
        <v>1192</v>
      </c>
      <c r="R883" s="202" t="str">
        <f t="shared" si="531"/>
        <v>-</v>
      </c>
      <c r="S883" s="187"/>
      <c r="T883" s="197"/>
      <c r="U883" s="202" t="str">
        <f t="shared" si="532"/>
        <v>-</v>
      </c>
      <c r="V883" s="187"/>
      <c r="W883" s="197"/>
      <c r="X883" s="202" t="str">
        <f t="shared" si="533"/>
        <v>-</v>
      </c>
      <c r="Y883" s="187"/>
      <c r="Z883" s="197"/>
      <c r="AA883" s="202" t="str">
        <f t="shared" si="534"/>
        <v>-</v>
      </c>
      <c r="AB883" s="187"/>
      <c r="AC883" s="197"/>
      <c r="AD883" s="202" t="str">
        <f t="shared" si="558"/>
        <v>-</v>
      </c>
      <c r="AE883" s="187"/>
      <c r="AF883" s="197"/>
      <c r="AG883" s="202" t="str">
        <f t="shared" si="570"/>
        <v>-</v>
      </c>
      <c r="AH883" s="187"/>
      <c r="AI883" s="197"/>
      <c r="AJ883" s="202" t="str">
        <f t="shared" si="535"/>
        <v>-</v>
      </c>
      <c r="AK883" s="187"/>
      <c r="AL883" s="197"/>
      <c r="AM883" s="202" t="str">
        <f t="shared" si="536"/>
        <v>-</v>
      </c>
      <c r="AN883" s="187"/>
      <c r="AO883" s="197"/>
      <c r="AP883" s="202" t="str">
        <f t="shared" si="537"/>
        <v>-</v>
      </c>
      <c r="AQ883" s="187"/>
      <c r="AR883" s="197"/>
      <c r="AS883" s="202" t="str">
        <f t="shared" si="538"/>
        <v>-</v>
      </c>
      <c r="AT883" s="187"/>
      <c r="AU883" s="197"/>
      <c r="AV883" s="202" t="str">
        <f t="shared" si="539"/>
        <v>-</v>
      </c>
      <c r="AW883" s="187"/>
      <c r="AX883" s="197"/>
      <c r="AY883" s="202" t="str">
        <f t="shared" si="540"/>
        <v>-</v>
      </c>
      <c r="AZ883" s="187"/>
      <c r="BA883" s="197"/>
      <c r="BB883" s="202" t="str">
        <f t="shared" si="541"/>
        <v>-</v>
      </c>
      <c r="BC883" s="187"/>
      <c r="BD883" s="197"/>
      <c r="BE883" s="202" t="str">
        <f t="shared" si="542"/>
        <v>-</v>
      </c>
      <c r="BF883" s="187"/>
      <c r="BG883" s="197"/>
      <c r="BH883" s="202" t="str">
        <f t="shared" si="543"/>
        <v>-</v>
      </c>
      <c r="BI883" s="187"/>
      <c r="BJ883" s="197"/>
      <c r="BK883" s="202" t="str">
        <f t="shared" si="544"/>
        <v>-</v>
      </c>
      <c r="BL883" s="187"/>
      <c r="BM883" s="197"/>
      <c r="BN883" s="202" t="str">
        <f t="shared" si="545"/>
        <v>-</v>
      </c>
      <c r="BO883" s="187"/>
      <c r="BP883" s="197"/>
      <c r="BQ883" s="202" t="str">
        <f t="shared" si="546"/>
        <v>-</v>
      </c>
      <c r="BR883" s="187"/>
      <c r="BS883" s="197"/>
      <c r="BT883" s="202" t="str">
        <f t="shared" si="547"/>
        <v>-</v>
      </c>
      <c r="BU883" s="187"/>
      <c r="BV883" s="197"/>
      <c r="BW883" s="202" t="str">
        <f t="shared" si="548"/>
        <v>-</v>
      </c>
      <c r="BX883" s="187"/>
      <c r="BY883" s="197"/>
      <c r="BZ883" s="202" t="str">
        <f t="shared" si="549"/>
        <v>-</v>
      </c>
      <c r="CA883" s="187"/>
      <c r="CB883" s="197"/>
      <c r="CC883" s="202" t="str">
        <f t="shared" si="550"/>
        <v>-</v>
      </c>
      <c r="CD883" s="187"/>
      <c r="CE883" s="197"/>
      <c r="CF883" s="202" t="str">
        <f t="shared" si="551"/>
        <v>-</v>
      </c>
      <c r="CG883" s="187"/>
      <c r="CH883" s="197"/>
      <c r="CI883" s="202" t="str">
        <f t="shared" si="552"/>
        <v>-</v>
      </c>
      <c r="CJ883" s="187"/>
      <c r="CK883" s="197"/>
      <c r="CL883" s="202" t="str">
        <f t="shared" si="559"/>
        <v>-</v>
      </c>
      <c r="CM883" s="187"/>
      <c r="CN883" s="197"/>
      <c r="CO883" s="202" t="str">
        <f t="shared" si="560"/>
        <v>-</v>
      </c>
      <c r="CP883" s="187"/>
      <c r="CQ883" s="197"/>
      <c r="CR883" s="202" t="str">
        <f t="shared" si="553"/>
        <v>-</v>
      </c>
      <c r="CS883" s="187"/>
      <c r="CT883" s="197"/>
      <c r="CU883" s="202" t="str">
        <f t="shared" si="561"/>
        <v>-</v>
      </c>
      <c r="CV883" s="187"/>
      <c r="CW883" s="197"/>
      <c r="CX883" s="202" t="str">
        <f t="shared" si="562"/>
        <v>-</v>
      </c>
      <c r="CY883" s="187"/>
      <c r="CZ883" s="197"/>
      <c r="DA883" s="202" t="str">
        <f t="shared" si="554"/>
        <v>-</v>
      </c>
      <c r="DB883" s="187"/>
      <c r="DC883" s="197"/>
      <c r="DD883" s="202" t="str">
        <f t="shared" si="563"/>
        <v>-</v>
      </c>
      <c r="DE883" s="187"/>
      <c r="DF883" s="197"/>
      <c r="DG883" s="202" t="str">
        <f t="shared" si="564"/>
        <v>-</v>
      </c>
      <c r="DH883" s="187"/>
      <c r="DI883" s="103">
        <f t="shared" si="567"/>
        <v>3</v>
      </c>
      <c r="DJ883" s="103">
        <f t="shared" si="568"/>
        <v>0</v>
      </c>
      <c r="DK883" s="200">
        <f t="shared" si="565"/>
        <v>0</v>
      </c>
      <c r="DL883" s="201">
        <f t="shared" si="566"/>
        <v>1</v>
      </c>
    </row>
    <row r="884" spans="2:116" ht="24.95" customHeight="1">
      <c r="B884" s="48"/>
      <c r="C884" s="48"/>
      <c r="D884" s="14" t="s">
        <v>2239</v>
      </c>
      <c r="E884" s="11" t="s">
        <v>2240</v>
      </c>
      <c r="F884" s="12" t="s">
        <v>995</v>
      </c>
      <c r="G884" s="12" t="s">
        <v>941</v>
      </c>
      <c r="H884" s="40" t="s">
        <v>957</v>
      </c>
      <c r="I884" s="41" t="s">
        <v>532</v>
      </c>
      <c r="J884" s="78" t="str">
        <f t="shared" si="569"/>
        <v xml:space="preserve">C4 </v>
      </c>
      <c r="K884" s="197" t="s">
        <v>1192</v>
      </c>
      <c r="L884" s="199" t="str">
        <f t="shared" si="557"/>
        <v>A</v>
      </c>
      <c r="M884" s="169">
        <v>43003</v>
      </c>
      <c r="N884" s="197" t="s">
        <v>1192</v>
      </c>
      <c r="O884" s="202" t="str">
        <f t="shared" si="530"/>
        <v>-</v>
      </c>
      <c r="P884" s="187"/>
      <c r="Q884" s="197" t="s">
        <v>1192</v>
      </c>
      <c r="R884" s="202" t="str">
        <f t="shared" si="531"/>
        <v>-</v>
      </c>
      <c r="S884" s="187"/>
      <c r="T884" s="197"/>
      <c r="U884" s="202" t="str">
        <f t="shared" si="532"/>
        <v>-</v>
      </c>
      <c r="V884" s="187"/>
      <c r="W884" s="197"/>
      <c r="X884" s="202" t="str">
        <f t="shared" si="533"/>
        <v>-</v>
      </c>
      <c r="Y884" s="187"/>
      <c r="Z884" s="197"/>
      <c r="AA884" s="202" t="str">
        <f t="shared" si="534"/>
        <v>-</v>
      </c>
      <c r="AB884" s="187"/>
      <c r="AC884" s="197"/>
      <c r="AD884" s="202" t="str">
        <f t="shared" si="558"/>
        <v>-</v>
      </c>
      <c r="AE884" s="187"/>
      <c r="AF884" s="197"/>
      <c r="AG884" s="202" t="str">
        <f t="shared" si="570"/>
        <v>-</v>
      </c>
      <c r="AH884" s="187"/>
      <c r="AI884" s="197"/>
      <c r="AJ884" s="202" t="str">
        <f t="shared" si="535"/>
        <v>-</v>
      </c>
      <c r="AK884" s="187"/>
      <c r="AL884" s="197"/>
      <c r="AM884" s="202" t="str">
        <f t="shared" si="536"/>
        <v>-</v>
      </c>
      <c r="AN884" s="187"/>
      <c r="AO884" s="197"/>
      <c r="AP884" s="202" t="str">
        <f t="shared" si="537"/>
        <v>-</v>
      </c>
      <c r="AQ884" s="187"/>
      <c r="AR884" s="197"/>
      <c r="AS884" s="202" t="str">
        <f t="shared" si="538"/>
        <v>-</v>
      </c>
      <c r="AT884" s="187"/>
      <c r="AU884" s="197"/>
      <c r="AV884" s="202" t="str">
        <f t="shared" si="539"/>
        <v>-</v>
      </c>
      <c r="AW884" s="187"/>
      <c r="AX884" s="197"/>
      <c r="AY884" s="202" t="str">
        <f t="shared" si="540"/>
        <v>-</v>
      </c>
      <c r="AZ884" s="187"/>
      <c r="BA884" s="197"/>
      <c r="BB884" s="202" t="str">
        <f t="shared" si="541"/>
        <v>-</v>
      </c>
      <c r="BC884" s="187"/>
      <c r="BD884" s="197"/>
      <c r="BE884" s="202" t="str">
        <f t="shared" si="542"/>
        <v>-</v>
      </c>
      <c r="BF884" s="187"/>
      <c r="BG884" s="197"/>
      <c r="BH884" s="202" t="str">
        <f t="shared" si="543"/>
        <v>-</v>
      </c>
      <c r="BI884" s="187"/>
      <c r="BJ884" s="197"/>
      <c r="BK884" s="202" t="str">
        <f t="shared" si="544"/>
        <v>-</v>
      </c>
      <c r="BL884" s="187"/>
      <c r="BM884" s="197"/>
      <c r="BN884" s="202" t="str">
        <f t="shared" si="545"/>
        <v>-</v>
      </c>
      <c r="BO884" s="187"/>
      <c r="BP884" s="197"/>
      <c r="BQ884" s="202" t="str">
        <f t="shared" si="546"/>
        <v>-</v>
      </c>
      <c r="BR884" s="187"/>
      <c r="BS884" s="197"/>
      <c r="BT884" s="202" t="str">
        <f t="shared" si="547"/>
        <v>-</v>
      </c>
      <c r="BU884" s="187"/>
      <c r="BV884" s="197"/>
      <c r="BW884" s="202" t="str">
        <f t="shared" si="548"/>
        <v>-</v>
      </c>
      <c r="BX884" s="187"/>
      <c r="BY884" s="197"/>
      <c r="BZ884" s="202" t="str">
        <f t="shared" si="549"/>
        <v>-</v>
      </c>
      <c r="CA884" s="187"/>
      <c r="CB884" s="197"/>
      <c r="CC884" s="202" t="str">
        <f t="shared" si="550"/>
        <v>-</v>
      </c>
      <c r="CD884" s="187"/>
      <c r="CE884" s="197"/>
      <c r="CF884" s="202" t="str">
        <f t="shared" si="551"/>
        <v>-</v>
      </c>
      <c r="CG884" s="187"/>
      <c r="CH884" s="197"/>
      <c r="CI884" s="202" t="str">
        <f t="shared" si="552"/>
        <v>-</v>
      </c>
      <c r="CJ884" s="187"/>
      <c r="CK884" s="197"/>
      <c r="CL884" s="202" t="str">
        <f t="shared" si="559"/>
        <v>-</v>
      </c>
      <c r="CM884" s="187"/>
      <c r="CN884" s="197"/>
      <c r="CO884" s="202" t="str">
        <f t="shared" si="560"/>
        <v>-</v>
      </c>
      <c r="CP884" s="187"/>
      <c r="CQ884" s="197"/>
      <c r="CR884" s="202" t="str">
        <f t="shared" si="553"/>
        <v>-</v>
      </c>
      <c r="CS884" s="187"/>
      <c r="CT884" s="197"/>
      <c r="CU884" s="202" t="str">
        <f t="shared" si="561"/>
        <v>-</v>
      </c>
      <c r="CV884" s="187"/>
      <c r="CW884" s="197"/>
      <c r="CX884" s="202" t="str">
        <f t="shared" si="562"/>
        <v>-</v>
      </c>
      <c r="CY884" s="187"/>
      <c r="CZ884" s="197"/>
      <c r="DA884" s="202" t="str">
        <f t="shared" si="554"/>
        <v>-</v>
      </c>
      <c r="DB884" s="187"/>
      <c r="DC884" s="197"/>
      <c r="DD884" s="202" t="str">
        <f t="shared" si="563"/>
        <v>-</v>
      </c>
      <c r="DE884" s="187"/>
      <c r="DF884" s="197"/>
      <c r="DG884" s="202" t="str">
        <f t="shared" si="564"/>
        <v>-</v>
      </c>
      <c r="DH884" s="187"/>
      <c r="DI884" s="103">
        <f t="shared" si="567"/>
        <v>3</v>
      </c>
      <c r="DJ884" s="103">
        <f t="shared" si="568"/>
        <v>1</v>
      </c>
      <c r="DK884" s="200">
        <f t="shared" si="565"/>
        <v>33.333333333333329</v>
      </c>
      <c r="DL884" s="201">
        <f t="shared" si="566"/>
        <v>2</v>
      </c>
    </row>
    <row r="885" spans="2:116" ht="24.95" customHeight="1">
      <c r="B885" s="48"/>
      <c r="C885" s="48"/>
      <c r="D885" s="14" t="s">
        <v>2241</v>
      </c>
      <c r="E885" s="11" t="s">
        <v>2242</v>
      </c>
      <c r="F885" s="12" t="s">
        <v>989</v>
      </c>
      <c r="G885" s="12" t="s">
        <v>994</v>
      </c>
      <c r="H885" s="40" t="s">
        <v>523</v>
      </c>
      <c r="I885" s="41" t="s">
        <v>532</v>
      </c>
      <c r="J885" s="78" t="str">
        <f t="shared" si="569"/>
        <v xml:space="preserve">C4 </v>
      </c>
      <c r="K885" s="197" t="s">
        <v>1192</v>
      </c>
      <c r="L885" s="199" t="str">
        <f t="shared" si="557"/>
        <v>A</v>
      </c>
      <c r="M885" s="207">
        <v>42975</v>
      </c>
      <c r="N885" s="197" t="s">
        <v>1192</v>
      </c>
      <c r="O885" s="202" t="str">
        <f t="shared" si="530"/>
        <v>-</v>
      </c>
      <c r="P885" s="187"/>
      <c r="Q885" s="197" t="s">
        <v>1192</v>
      </c>
      <c r="R885" s="202" t="str">
        <f t="shared" si="531"/>
        <v>-</v>
      </c>
      <c r="S885" s="187"/>
      <c r="T885" s="197"/>
      <c r="U885" s="202" t="str">
        <f t="shared" si="532"/>
        <v>-</v>
      </c>
      <c r="V885" s="187"/>
      <c r="W885" s="197"/>
      <c r="X885" s="202" t="str">
        <f t="shared" si="533"/>
        <v>-</v>
      </c>
      <c r="Y885" s="187"/>
      <c r="Z885" s="197"/>
      <c r="AA885" s="202" t="str">
        <f t="shared" si="534"/>
        <v>-</v>
      </c>
      <c r="AB885" s="187"/>
      <c r="AC885" s="197"/>
      <c r="AD885" s="202" t="str">
        <f t="shared" si="558"/>
        <v>-</v>
      </c>
      <c r="AE885" s="187"/>
      <c r="AF885" s="197"/>
      <c r="AG885" s="202" t="str">
        <f t="shared" si="570"/>
        <v>-</v>
      </c>
      <c r="AH885" s="187"/>
      <c r="AI885" s="197"/>
      <c r="AJ885" s="202" t="str">
        <f t="shared" si="535"/>
        <v>-</v>
      </c>
      <c r="AK885" s="187"/>
      <c r="AL885" s="197"/>
      <c r="AM885" s="202" t="str">
        <f t="shared" si="536"/>
        <v>-</v>
      </c>
      <c r="AN885" s="187"/>
      <c r="AO885" s="197"/>
      <c r="AP885" s="202" t="str">
        <f t="shared" si="537"/>
        <v>-</v>
      </c>
      <c r="AQ885" s="187"/>
      <c r="AR885" s="197"/>
      <c r="AS885" s="202" t="str">
        <f t="shared" si="538"/>
        <v>-</v>
      </c>
      <c r="AT885" s="187"/>
      <c r="AU885" s="197"/>
      <c r="AV885" s="202" t="str">
        <f t="shared" si="539"/>
        <v>-</v>
      </c>
      <c r="AW885" s="187"/>
      <c r="AX885" s="197"/>
      <c r="AY885" s="202" t="str">
        <f t="shared" si="540"/>
        <v>-</v>
      </c>
      <c r="AZ885" s="187"/>
      <c r="BA885" s="197"/>
      <c r="BB885" s="202" t="str">
        <f t="shared" si="541"/>
        <v>-</v>
      </c>
      <c r="BC885" s="187"/>
      <c r="BD885" s="197"/>
      <c r="BE885" s="202" t="str">
        <f t="shared" si="542"/>
        <v>-</v>
      </c>
      <c r="BF885" s="187"/>
      <c r="BG885" s="197"/>
      <c r="BH885" s="202" t="str">
        <f t="shared" si="543"/>
        <v>-</v>
      </c>
      <c r="BI885" s="187"/>
      <c r="BJ885" s="197"/>
      <c r="BK885" s="202" t="str">
        <f t="shared" si="544"/>
        <v>-</v>
      </c>
      <c r="BL885" s="187"/>
      <c r="BM885" s="197"/>
      <c r="BN885" s="202" t="str">
        <f t="shared" si="545"/>
        <v>-</v>
      </c>
      <c r="BO885" s="187"/>
      <c r="BP885" s="197"/>
      <c r="BQ885" s="202" t="str">
        <f t="shared" si="546"/>
        <v>-</v>
      </c>
      <c r="BR885" s="187"/>
      <c r="BS885" s="197"/>
      <c r="BT885" s="202" t="str">
        <f t="shared" si="547"/>
        <v>-</v>
      </c>
      <c r="BU885" s="187"/>
      <c r="BV885" s="197"/>
      <c r="BW885" s="202" t="str">
        <f t="shared" si="548"/>
        <v>-</v>
      </c>
      <c r="BX885" s="187"/>
      <c r="BY885" s="197"/>
      <c r="BZ885" s="202" t="str">
        <f t="shared" si="549"/>
        <v>-</v>
      </c>
      <c r="CA885" s="187"/>
      <c r="CB885" s="197"/>
      <c r="CC885" s="202" t="str">
        <f t="shared" si="550"/>
        <v>-</v>
      </c>
      <c r="CD885" s="187"/>
      <c r="CE885" s="197"/>
      <c r="CF885" s="202" t="str">
        <f t="shared" si="551"/>
        <v>-</v>
      </c>
      <c r="CG885" s="187"/>
      <c r="CH885" s="197"/>
      <c r="CI885" s="202" t="str">
        <f t="shared" si="552"/>
        <v>-</v>
      </c>
      <c r="CJ885" s="187"/>
      <c r="CK885" s="197"/>
      <c r="CL885" s="202" t="str">
        <f t="shared" si="559"/>
        <v>-</v>
      </c>
      <c r="CM885" s="187"/>
      <c r="CN885" s="197"/>
      <c r="CO885" s="202" t="str">
        <f t="shared" si="560"/>
        <v>-</v>
      </c>
      <c r="CP885" s="187"/>
      <c r="CQ885" s="197"/>
      <c r="CR885" s="202" t="str">
        <f t="shared" si="553"/>
        <v>-</v>
      </c>
      <c r="CS885" s="187"/>
      <c r="CT885" s="197"/>
      <c r="CU885" s="202" t="str">
        <f t="shared" si="561"/>
        <v>-</v>
      </c>
      <c r="CV885" s="187"/>
      <c r="CW885" s="197"/>
      <c r="CX885" s="202" t="str">
        <f t="shared" si="562"/>
        <v>-</v>
      </c>
      <c r="CY885" s="187"/>
      <c r="CZ885" s="197"/>
      <c r="DA885" s="202" t="str">
        <f t="shared" si="554"/>
        <v>-</v>
      </c>
      <c r="DB885" s="187"/>
      <c r="DC885" s="197"/>
      <c r="DD885" s="202" t="str">
        <f t="shared" si="563"/>
        <v>-</v>
      </c>
      <c r="DE885" s="187"/>
      <c r="DF885" s="197"/>
      <c r="DG885" s="202" t="str">
        <f t="shared" si="564"/>
        <v>-</v>
      </c>
      <c r="DH885" s="187"/>
      <c r="DI885" s="103">
        <f t="shared" si="567"/>
        <v>3</v>
      </c>
      <c r="DJ885" s="103">
        <f t="shared" si="568"/>
        <v>1</v>
      </c>
      <c r="DK885" s="200">
        <f t="shared" si="565"/>
        <v>33.333333333333329</v>
      </c>
      <c r="DL885" s="201">
        <f t="shared" si="566"/>
        <v>2</v>
      </c>
    </row>
    <row r="886" spans="2:116" ht="24.95" customHeight="1">
      <c r="B886" s="48"/>
      <c r="C886" s="48"/>
      <c r="D886" s="14" t="s">
        <v>2243</v>
      </c>
      <c r="E886" s="11" t="s">
        <v>2244</v>
      </c>
      <c r="F886" s="12" t="s">
        <v>989</v>
      </c>
      <c r="G886" s="12" t="s">
        <v>994</v>
      </c>
      <c r="H886" s="40" t="s">
        <v>523</v>
      </c>
      <c r="I886" s="41" t="s">
        <v>532</v>
      </c>
      <c r="J886" s="78" t="str">
        <f t="shared" si="569"/>
        <v xml:space="preserve">C4 </v>
      </c>
      <c r="K886" s="197" t="s">
        <v>1192</v>
      </c>
      <c r="L886" s="199" t="str">
        <f t="shared" si="557"/>
        <v>A</v>
      </c>
      <c r="M886" s="207">
        <v>42975</v>
      </c>
      <c r="N886" s="197" t="s">
        <v>1192</v>
      </c>
      <c r="O886" s="202" t="str">
        <f t="shared" si="530"/>
        <v>-</v>
      </c>
      <c r="P886" s="187"/>
      <c r="Q886" s="197" t="s">
        <v>1192</v>
      </c>
      <c r="R886" s="202" t="str">
        <f t="shared" si="531"/>
        <v>-</v>
      </c>
      <c r="S886" s="187"/>
      <c r="T886" s="197"/>
      <c r="U886" s="202" t="str">
        <f t="shared" si="532"/>
        <v>-</v>
      </c>
      <c r="V886" s="187"/>
      <c r="W886" s="197"/>
      <c r="X886" s="202" t="str">
        <f t="shared" si="533"/>
        <v>-</v>
      </c>
      <c r="Y886" s="187"/>
      <c r="Z886" s="197"/>
      <c r="AA886" s="202" t="str">
        <f t="shared" si="534"/>
        <v>-</v>
      </c>
      <c r="AB886" s="187"/>
      <c r="AC886" s="197"/>
      <c r="AD886" s="202" t="str">
        <f t="shared" si="558"/>
        <v>-</v>
      </c>
      <c r="AE886" s="187"/>
      <c r="AF886" s="197"/>
      <c r="AG886" s="202" t="str">
        <f t="shared" si="570"/>
        <v>-</v>
      </c>
      <c r="AH886" s="187"/>
      <c r="AI886" s="197"/>
      <c r="AJ886" s="202" t="str">
        <f t="shared" si="535"/>
        <v>-</v>
      </c>
      <c r="AK886" s="187"/>
      <c r="AL886" s="197"/>
      <c r="AM886" s="202" t="str">
        <f t="shared" si="536"/>
        <v>-</v>
      </c>
      <c r="AN886" s="187"/>
      <c r="AO886" s="197"/>
      <c r="AP886" s="202" t="str">
        <f t="shared" si="537"/>
        <v>-</v>
      </c>
      <c r="AQ886" s="187"/>
      <c r="AR886" s="197"/>
      <c r="AS886" s="202" t="str">
        <f t="shared" si="538"/>
        <v>-</v>
      </c>
      <c r="AT886" s="187"/>
      <c r="AU886" s="197"/>
      <c r="AV886" s="202" t="str">
        <f t="shared" si="539"/>
        <v>-</v>
      </c>
      <c r="AW886" s="187"/>
      <c r="AX886" s="197"/>
      <c r="AY886" s="202" t="str">
        <f t="shared" si="540"/>
        <v>-</v>
      </c>
      <c r="AZ886" s="187"/>
      <c r="BA886" s="197"/>
      <c r="BB886" s="202" t="str">
        <f t="shared" si="541"/>
        <v>-</v>
      </c>
      <c r="BC886" s="187"/>
      <c r="BD886" s="197"/>
      <c r="BE886" s="202" t="str">
        <f t="shared" si="542"/>
        <v>-</v>
      </c>
      <c r="BF886" s="187"/>
      <c r="BG886" s="197"/>
      <c r="BH886" s="202" t="str">
        <f t="shared" si="543"/>
        <v>-</v>
      </c>
      <c r="BI886" s="187"/>
      <c r="BJ886" s="197"/>
      <c r="BK886" s="202" t="str">
        <f t="shared" si="544"/>
        <v>-</v>
      </c>
      <c r="BL886" s="187"/>
      <c r="BM886" s="197"/>
      <c r="BN886" s="202" t="str">
        <f t="shared" si="545"/>
        <v>-</v>
      </c>
      <c r="BO886" s="187"/>
      <c r="BP886" s="197"/>
      <c r="BQ886" s="202" t="str">
        <f t="shared" si="546"/>
        <v>-</v>
      </c>
      <c r="BR886" s="187"/>
      <c r="BS886" s="197"/>
      <c r="BT886" s="202" t="str">
        <f t="shared" si="547"/>
        <v>-</v>
      </c>
      <c r="BU886" s="187"/>
      <c r="BV886" s="197"/>
      <c r="BW886" s="202" t="str">
        <f t="shared" si="548"/>
        <v>-</v>
      </c>
      <c r="BX886" s="187"/>
      <c r="BY886" s="197"/>
      <c r="BZ886" s="202" t="str">
        <f t="shared" si="549"/>
        <v>-</v>
      </c>
      <c r="CA886" s="187"/>
      <c r="CB886" s="197"/>
      <c r="CC886" s="202" t="str">
        <f t="shared" si="550"/>
        <v>-</v>
      </c>
      <c r="CD886" s="187"/>
      <c r="CE886" s="197"/>
      <c r="CF886" s="202" t="str">
        <f t="shared" si="551"/>
        <v>-</v>
      </c>
      <c r="CG886" s="187"/>
      <c r="CH886" s="197"/>
      <c r="CI886" s="202" t="str">
        <f t="shared" si="552"/>
        <v>-</v>
      </c>
      <c r="CJ886" s="187"/>
      <c r="CK886" s="197"/>
      <c r="CL886" s="202" t="str">
        <f t="shared" si="559"/>
        <v>-</v>
      </c>
      <c r="CM886" s="187"/>
      <c r="CN886" s="197"/>
      <c r="CO886" s="202" t="str">
        <f t="shared" si="560"/>
        <v>-</v>
      </c>
      <c r="CP886" s="187"/>
      <c r="CQ886" s="197"/>
      <c r="CR886" s="202" t="str">
        <f t="shared" si="553"/>
        <v>-</v>
      </c>
      <c r="CS886" s="187"/>
      <c r="CT886" s="197"/>
      <c r="CU886" s="202" t="str">
        <f t="shared" si="561"/>
        <v>-</v>
      </c>
      <c r="CV886" s="187"/>
      <c r="CW886" s="197"/>
      <c r="CX886" s="202" t="str">
        <f t="shared" si="562"/>
        <v>-</v>
      </c>
      <c r="CY886" s="187"/>
      <c r="CZ886" s="197"/>
      <c r="DA886" s="202" t="str">
        <f t="shared" si="554"/>
        <v>-</v>
      </c>
      <c r="DB886" s="187"/>
      <c r="DC886" s="197"/>
      <c r="DD886" s="202" t="str">
        <f t="shared" si="563"/>
        <v>-</v>
      </c>
      <c r="DE886" s="187"/>
      <c r="DF886" s="197"/>
      <c r="DG886" s="202" t="str">
        <f t="shared" si="564"/>
        <v>-</v>
      </c>
      <c r="DH886" s="187"/>
      <c r="DI886" s="103">
        <f t="shared" si="567"/>
        <v>3</v>
      </c>
      <c r="DJ886" s="103">
        <f t="shared" si="568"/>
        <v>1</v>
      </c>
      <c r="DK886" s="200">
        <f t="shared" si="565"/>
        <v>33.333333333333329</v>
      </c>
      <c r="DL886" s="201">
        <f t="shared" si="566"/>
        <v>2</v>
      </c>
    </row>
    <row r="887" spans="2:116" ht="24.95" customHeight="1">
      <c r="B887" s="48" t="s">
        <v>1599</v>
      </c>
      <c r="C887" s="48"/>
      <c r="D887" s="14" t="s">
        <v>2245</v>
      </c>
      <c r="E887" s="11" t="s">
        <v>2246</v>
      </c>
      <c r="F887" s="12" t="s">
        <v>989</v>
      </c>
      <c r="G887" s="12" t="s">
        <v>994</v>
      </c>
      <c r="H887" s="40" t="s">
        <v>523</v>
      </c>
      <c r="I887" s="41" t="s">
        <v>532</v>
      </c>
      <c r="J887" s="78" t="str">
        <f t="shared" si="569"/>
        <v xml:space="preserve">C4 </v>
      </c>
      <c r="K887" s="197" t="s">
        <v>1192</v>
      </c>
      <c r="L887" s="199" t="str">
        <f t="shared" si="557"/>
        <v>A</v>
      </c>
      <c r="M887" s="207">
        <v>42975</v>
      </c>
      <c r="N887" s="197" t="s">
        <v>1192</v>
      </c>
      <c r="O887" s="202" t="str">
        <f t="shared" si="530"/>
        <v>-</v>
      </c>
      <c r="P887" s="187"/>
      <c r="Q887" s="197" t="s">
        <v>1192</v>
      </c>
      <c r="R887" s="202" t="str">
        <f t="shared" si="531"/>
        <v>-</v>
      </c>
      <c r="S887" s="187"/>
      <c r="T887" s="197"/>
      <c r="U887" s="202" t="str">
        <f t="shared" si="532"/>
        <v>-</v>
      </c>
      <c r="V887" s="187"/>
      <c r="W887" s="197"/>
      <c r="X887" s="202" t="str">
        <f t="shared" si="533"/>
        <v>-</v>
      </c>
      <c r="Y887" s="187"/>
      <c r="Z887" s="197"/>
      <c r="AA887" s="202" t="str">
        <f t="shared" si="534"/>
        <v>-</v>
      </c>
      <c r="AB887" s="187"/>
      <c r="AC887" s="197"/>
      <c r="AD887" s="202" t="str">
        <f t="shared" si="558"/>
        <v>-</v>
      </c>
      <c r="AE887" s="187"/>
      <c r="AF887" s="197"/>
      <c r="AG887" s="202" t="str">
        <f t="shared" si="570"/>
        <v>-</v>
      </c>
      <c r="AH887" s="187"/>
      <c r="AI887" s="197"/>
      <c r="AJ887" s="202" t="str">
        <f t="shared" si="535"/>
        <v>-</v>
      </c>
      <c r="AK887" s="187"/>
      <c r="AL887" s="197"/>
      <c r="AM887" s="202" t="str">
        <f t="shared" si="536"/>
        <v>-</v>
      </c>
      <c r="AN887" s="187"/>
      <c r="AO887" s="197"/>
      <c r="AP887" s="202" t="str">
        <f t="shared" si="537"/>
        <v>-</v>
      </c>
      <c r="AQ887" s="187"/>
      <c r="AR887" s="197"/>
      <c r="AS887" s="202" t="str">
        <f t="shared" si="538"/>
        <v>-</v>
      </c>
      <c r="AT887" s="187"/>
      <c r="AU887" s="197"/>
      <c r="AV887" s="202" t="str">
        <f t="shared" si="539"/>
        <v>-</v>
      </c>
      <c r="AW887" s="187"/>
      <c r="AX887" s="197"/>
      <c r="AY887" s="202" t="str">
        <f t="shared" si="540"/>
        <v>-</v>
      </c>
      <c r="AZ887" s="187"/>
      <c r="BA887" s="197"/>
      <c r="BB887" s="202" t="str">
        <f t="shared" si="541"/>
        <v>-</v>
      </c>
      <c r="BC887" s="187"/>
      <c r="BD887" s="197"/>
      <c r="BE887" s="202" t="str">
        <f t="shared" si="542"/>
        <v>-</v>
      </c>
      <c r="BF887" s="187"/>
      <c r="BG887" s="197"/>
      <c r="BH887" s="202" t="str">
        <f t="shared" si="543"/>
        <v>-</v>
      </c>
      <c r="BI887" s="187"/>
      <c r="BJ887" s="197"/>
      <c r="BK887" s="202" t="str">
        <f t="shared" si="544"/>
        <v>-</v>
      </c>
      <c r="BL887" s="187"/>
      <c r="BM887" s="197"/>
      <c r="BN887" s="202" t="str">
        <f t="shared" si="545"/>
        <v>-</v>
      </c>
      <c r="BO887" s="187"/>
      <c r="BP887" s="197"/>
      <c r="BQ887" s="202" t="str">
        <f t="shared" si="546"/>
        <v>-</v>
      </c>
      <c r="BR887" s="187"/>
      <c r="BS887" s="197"/>
      <c r="BT887" s="202" t="str">
        <f t="shared" si="547"/>
        <v>-</v>
      </c>
      <c r="BU887" s="187"/>
      <c r="BV887" s="197"/>
      <c r="BW887" s="202" t="str">
        <f t="shared" si="548"/>
        <v>-</v>
      </c>
      <c r="BX887" s="187"/>
      <c r="BY887" s="197"/>
      <c r="BZ887" s="202" t="str">
        <f t="shared" si="549"/>
        <v>-</v>
      </c>
      <c r="CA887" s="187"/>
      <c r="CB887" s="197"/>
      <c r="CC887" s="202" t="str">
        <f t="shared" si="550"/>
        <v>-</v>
      </c>
      <c r="CD887" s="187"/>
      <c r="CE887" s="197"/>
      <c r="CF887" s="202" t="str">
        <f t="shared" si="551"/>
        <v>-</v>
      </c>
      <c r="CG887" s="187"/>
      <c r="CH887" s="197"/>
      <c r="CI887" s="202" t="str">
        <f t="shared" si="552"/>
        <v>-</v>
      </c>
      <c r="CJ887" s="187"/>
      <c r="CK887" s="197"/>
      <c r="CL887" s="202" t="str">
        <f t="shared" si="559"/>
        <v>-</v>
      </c>
      <c r="CM887" s="187"/>
      <c r="CN887" s="197"/>
      <c r="CO887" s="202" t="str">
        <f t="shared" si="560"/>
        <v>-</v>
      </c>
      <c r="CP887" s="187"/>
      <c r="CQ887" s="197"/>
      <c r="CR887" s="202" t="str">
        <f t="shared" si="553"/>
        <v>-</v>
      </c>
      <c r="CS887" s="187"/>
      <c r="CT887" s="197"/>
      <c r="CU887" s="202" t="str">
        <f t="shared" si="561"/>
        <v>-</v>
      </c>
      <c r="CV887" s="187"/>
      <c r="CW887" s="197"/>
      <c r="CX887" s="202" t="str">
        <f t="shared" si="562"/>
        <v>-</v>
      </c>
      <c r="CY887" s="187"/>
      <c r="CZ887" s="197"/>
      <c r="DA887" s="202" t="str">
        <f t="shared" si="554"/>
        <v>-</v>
      </c>
      <c r="DB887" s="187"/>
      <c r="DC887" s="197"/>
      <c r="DD887" s="202" t="str">
        <f t="shared" si="563"/>
        <v>-</v>
      </c>
      <c r="DE887" s="187"/>
      <c r="DF887" s="197"/>
      <c r="DG887" s="202" t="str">
        <f t="shared" si="564"/>
        <v>-</v>
      </c>
      <c r="DH887" s="187"/>
      <c r="DI887" s="103">
        <f t="shared" si="567"/>
        <v>3</v>
      </c>
      <c r="DJ887" s="103">
        <f t="shared" si="568"/>
        <v>1</v>
      </c>
      <c r="DK887" s="200">
        <f t="shared" si="565"/>
        <v>33.333333333333329</v>
      </c>
      <c r="DL887" s="201">
        <f t="shared" si="566"/>
        <v>2</v>
      </c>
    </row>
    <row r="888" spans="2:116" ht="24.95" customHeight="1">
      <c r="B888" s="48"/>
      <c r="C888" s="48"/>
      <c r="D888" s="14" t="s">
        <v>2247</v>
      </c>
      <c r="E888" s="11" t="s">
        <v>2248</v>
      </c>
      <c r="F888" s="12" t="s">
        <v>989</v>
      </c>
      <c r="G888" s="12" t="s">
        <v>994</v>
      </c>
      <c r="H888" s="40" t="s">
        <v>523</v>
      </c>
      <c r="I888" s="41" t="s">
        <v>532</v>
      </c>
      <c r="J888" s="78" t="str">
        <f t="shared" si="569"/>
        <v xml:space="preserve">C4 </v>
      </c>
      <c r="K888" s="197" t="s">
        <v>1192</v>
      </c>
      <c r="L888" s="199" t="str">
        <f t="shared" si="557"/>
        <v>A</v>
      </c>
      <c r="M888" s="207">
        <v>42975</v>
      </c>
      <c r="N888" s="197" t="s">
        <v>1192</v>
      </c>
      <c r="O888" s="202" t="str">
        <f t="shared" si="530"/>
        <v>-</v>
      </c>
      <c r="P888" s="187"/>
      <c r="Q888" s="197" t="s">
        <v>1192</v>
      </c>
      <c r="R888" s="202" t="str">
        <f t="shared" si="531"/>
        <v>-</v>
      </c>
      <c r="S888" s="187"/>
      <c r="T888" s="197"/>
      <c r="U888" s="202" t="str">
        <f t="shared" si="532"/>
        <v>-</v>
      </c>
      <c r="V888" s="187"/>
      <c r="W888" s="197"/>
      <c r="X888" s="202" t="str">
        <f t="shared" si="533"/>
        <v>-</v>
      </c>
      <c r="Y888" s="187"/>
      <c r="Z888" s="197"/>
      <c r="AA888" s="202" t="str">
        <f t="shared" si="534"/>
        <v>-</v>
      </c>
      <c r="AB888" s="187"/>
      <c r="AC888" s="197"/>
      <c r="AD888" s="202" t="str">
        <f t="shared" si="558"/>
        <v>-</v>
      </c>
      <c r="AE888" s="187"/>
      <c r="AF888" s="197"/>
      <c r="AG888" s="202" t="str">
        <f t="shared" si="570"/>
        <v>-</v>
      </c>
      <c r="AH888" s="187"/>
      <c r="AI888" s="197"/>
      <c r="AJ888" s="202" t="str">
        <f t="shared" si="535"/>
        <v>-</v>
      </c>
      <c r="AK888" s="187"/>
      <c r="AL888" s="197"/>
      <c r="AM888" s="202" t="str">
        <f t="shared" si="536"/>
        <v>-</v>
      </c>
      <c r="AN888" s="187"/>
      <c r="AO888" s="197"/>
      <c r="AP888" s="202" t="str">
        <f t="shared" si="537"/>
        <v>-</v>
      </c>
      <c r="AQ888" s="187"/>
      <c r="AR888" s="197"/>
      <c r="AS888" s="202" t="str">
        <f t="shared" si="538"/>
        <v>-</v>
      </c>
      <c r="AT888" s="187"/>
      <c r="AU888" s="197"/>
      <c r="AV888" s="202" t="str">
        <f t="shared" si="539"/>
        <v>-</v>
      </c>
      <c r="AW888" s="187"/>
      <c r="AX888" s="197"/>
      <c r="AY888" s="202" t="str">
        <f t="shared" si="540"/>
        <v>-</v>
      </c>
      <c r="AZ888" s="187"/>
      <c r="BA888" s="197"/>
      <c r="BB888" s="202" t="str">
        <f t="shared" si="541"/>
        <v>-</v>
      </c>
      <c r="BC888" s="187"/>
      <c r="BD888" s="197"/>
      <c r="BE888" s="202" t="str">
        <f t="shared" si="542"/>
        <v>-</v>
      </c>
      <c r="BF888" s="187"/>
      <c r="BG888" s="197"/>
      <c r="BH888" s="202" t="str">
        <f t="shared" si="543"/>
        <v>-</v>
      </c>
      <c r="BI888" s="187"/>
      <c r="BJ888" s="197"/>
      <c r="BK888" s="202" t="str">
        <f t="shared" si="544"/>
        <v>-</v>
      </c>
      <c r="BL888" s="187"/>
      <c r="BM888" s="197"/>
      <c r="BN888" s="202" t="str">
        <f t="shared" si="545"/>
        <v>-</v>
      </c>
      <c r="BO888" s="187"/>
      <c r="BP888" s="197"/>
      <c r="BQ888" s="202" t="str">
        <f t="shared" si="546"/>
        <v>-</v>
      </c>
      <c r="BR888" s="187"/>
      <c r="BS888" s="197"/>
      <c r="BT888" s="202" t="str">
        <f t="shared" si="547"/>
        <v>-</v>
      </c>
      <c r="BU888" s="187"/>
      <c r="BV888" s="197"/>
      <c r="BW888" s="202" t="str">
        <f t="shared" si="548"/>
        <v>-</v>
      </c>
      <c r="BX888" s="187"/>
      <c r="BY888" s="197"/>
      <c r="BZ888" s="202" t="str">
        <f t="shared" si="549"/>
        <v>-</v>
      </c>
      <c r="CA888" s="187"/>
      <c r="CB888" s="197"/>
      <c r="CC888" s="202" t="str">
        <f t="shared" si="550"/>
        <v>-</v>
      </c>
      <c r="CD888" s="187"/>
      <c r="CE888" s="197"/>
      <c r="CF888" s="202" t="str">
        <f t="shared" si="551"/>
        <v>-</v>
      </c>
      <c r="CG888" s="187"/>
      <c r="CH888" s="197"/>
      <c r="CI888" s="202" t="str">
        <f t="shared" si="552"/>
        <v>-</v>
      </c>
      <c r="CJ888" s="187"/>
      <c r="CK888" s="197"/>
      <c r="CL888" s="202" t="str">
        <f t="shared" si="559"/>
        <v>-</v>
      </c>
      <c r="CM888" s="187"/>
      <c r="CN888" s="197"/>
      <c r="CO888" s="202" t="str">
        <f t="shared" si="560"/>
        <v>-</v>
      </c>
      <c r="CP888" s="187"/>
      <c r="CQ888" s="197"/>
      <c r="CR888" s="202" t="str">
        <f t="shared" si="553"/>
        <v>-</v>
      </c>
      <c r="CS888" s="187"/>
      <c r="CT888" s="197"/>
      <c r="CU888" s="202" t="str">
        <f t="shared" si="561"/>
        <v>-</v>
      </c>
      <c r="CV888" s="187"/>
      <c r="CW888" s="197"/>
      <c r="CX888" s="202" t="str">
        <f t="shared" si="562"/>
        <v>-</v>
      </c>
      <c r="CY888" s="187"/>
      <c r="CZ888" s="197"/>
      <c r="DA888" s="202" t="str">
        <f t="shared" si="554"/>
        <v>-</v>
      </c>
      <c r="DB888" s="187"/>
      <c r="DC888" s="197"/>
      <c r="DD888" s="202" t="str">
        <f t="shared" si="563"/>
        <v>-</v>
      </c>
      <c r="DE888" s="187"/>
      <c r="DF888" s="197"/>
      <c r="DG888" s="202" t="str">
        <f t="shared" si="564"/>
        <v>-</v>
      </c>
      <c r="DH888" s="187"/>
      <c r="DI888" s="103">
        <f t="shared" si="567"/>
        <v>3</v>
      </c>
      <c r="DJ888" s="103">
        <f t="shared" si="568"/>
        <v>1</v>
      </c>
      <c r="DK888" s="200">
        <f t="shared" si="565"/>
        <v>33.333333333333329</v>
      </c>
      <c r="DL888" s="201">
        <f t="shared" si="566"/>
        <v>2</v>
      </c>
    </row>
    <row r="889" spans="2:116" ht="24.95" customHeight="1">
      <c r="B889" s="48"/>
      <c r="C889" s="48"/>
      <c r="D889" s="14" t="s">
        <v>2249</v>
      </c>
      <c r="E889" s="11" t="s">
        <v>2250</v>
      </c>
      <c r="F889" s="12" t="s">
        <v>989</v>
      </c>
      <c r="G889" s="12" t="s">
        <v>994</v>
      </c>
      <c r="H889" s="40" t="s">
        <v>523</v>
      </c>
      <c r="I889" s="41" t="s">
        <v>532</v>
      </c>
      <c r="J889" s="78" t="str">
        <f t="shared" si="569"/>
        <v xml:space="preserve">C4 </v>
      </c>
      <c r="K889" s="197" t="s">
        <v>1192</v>
      </c>
      <c r="L889" s="199" t="str">
        <f t="shared" si="557"/>
        <v>A</v>
      </c>
      <c r="M889" s="207">
        <v>42975</v>
      </c>
      <c r="N889" s="197" t="s">
        <v>1192</v>
      </c>
      <c r="O889" s="202" t="str">
        <f t="shared" si="530"/>
        <v>-</v>
      </c>
      <c r="P889" s="187"/>
      <c r="Q889" s="197" t="s">
        <v>1192</v>
      </c>
      <c r="R889" s="202" t="str">
        <f t="shared" si="531"/>
        <v>-</v>
      </c>
      <c r="S889" s="187"/>
      <c r="T889" s="197"/>
      <c r="U889" s="202" t="str">
        <f t="shared" si="532"/>
        <v>-</v>
      </c>
      <c r="V889" s="187"/>
      <c r="W889" s="197"/>
      <c r="X889" s="202" t="str">
        <f t="shared" si="533"/>
        <v>-</v>
      </c>
      <c r="Y889" s="187"/>
      <c r="Z889" s="197"/>
      <c r="AA889" s="202" t="str">
        <f t="shared" si="534"/>
        <v>-</v>
      </c>
      <c r="AB889" s="187"/>
      <c r="AC889" s="197"/>
      <c r="AD889" s="202" t="str">
        <f t="shared" si="558"/>
        <v>-</v>
      </c>
      <c r="AE889" s="187"/>
      <c r="AF889" s="197"/>
      <c r="AG889" s="202" t="str">
        <f t="shared" si="570"/>
        <v>-</v>
      </c>
      <c r="AH889" s="187"/>
      <c r="AI889" s="197"/>
      <c r="AJ889" s="202" t="str">
        <f t="shared" si="535"/>
        <v>-</v>
      </c>
      <c r="AK889" s="187"/>
      <c r="AL889" s="197"/>
      <c r="AM889" s="202" t="str">
        <f t="shared" si="536"/>
        <v>-</v>
      </c>
      <c r="AN889" s="187"/>
      <c r="AO889" s="197"/>
      <c r="AP889" s="202" t="str">
        <f t="shared" si="537"/>
        <v>-</v>
      </c>
      <c r="AQ889" s="187"/>
      <c r="AR889" s="197"/>
      <c r="AS889" s="202" t="str">
        <f t="shared" si="538"/>
        <v>-</v>
      </c>
      <c r="AT889" s="205">
        <v>43061</v>
      </c>
      <c r="AU889" s="197"/>
      <c r="AV889" s="202" t="str">
        <f t="shared" si="539"/>
        <v>-</v>
      </c>
      <c r="AW889" s="187"/>
      <c r="AX889" s="197"/>
      <c r="AY889" s="202" t="str">
        <f t="shared" si="540"/>
        <v>-</v>
      </c>
      <c r="AZ889" s="205">
        <v>43061</v>
      </c>
      <c r="BA889" s="197"/>
      <c r="BB889" s="202" t="str">
        <f t="shared" si="541"/>
        <v>-</v>
      </c>
      <c r="BC889" s="187"/>
      <c r="BD889" s="197"/>
      <c r="BE889" s="202" t="str">
        <f t="shared" si="542"/>
        <v>-</v>
      </c>
      <c r="BF889" s="187"/>
      <c r="BG889" s="197"/>
      <c r="BH889" s="202" t="str">
        <f t="shared" si="543"/>
        <v>-</v>
      </c>
      <c r="BI889" s="187"/>
      <c r="BJ889" s="197"/>
      <c r="BK889" s="202" t="str">
        <f t="shared" si="544"/>
        <v>-</v>
      </c>
      <c r="BL889" s="187"/>
      <c r="BM889" s="197"/>
      <c r="BN889" s="202" t="str">
        <f t="shared" si="545"/>
        <v>-</v>
      </c>
      <c r="BO889" s="187"/>
      <c r="BP889" s="197"/>
      <c r="BQ889" s="202" t="str">
        <f t="shared" si="546"/>
        <v>-</v>
      </c>
      <c r="BR889" s="187"/>
      <c r="BS889" s="197"/>
      <c r="BT889" s="202" t="str">
        <f t="shared" si="547"/>
        <v>-</v>
      </c>
      <c r="BU889" s="187"/>
      <c r="BV889" s="197"/>
      <c r="BW889" s="202" t="str">
        <f t="shared" si="548"/>
        <v>-</v>
      </c>
      <c r="BX889" s="187"/>
      <c r="BY889" s="197"/>
      <c r="BZ889" s="202" t="str">
        <f t="shared" si="549"/>
        <v>-</v>
      </c>
      <c r="CA889" s="187"/>
      <c r="CB889" s="197"/>
      <c r="CC889" s="202" t="str">
        <f t="shared" si="550"/>
        <v>-</v>
      </c>
      <c r="CD889" s="187"/>
      <c r="CE889" s="197"/>
      <c r="CF889" s="202" t="str">
        <f t="shared" si="551"/>
        <v>-</v>
      </c>
      <c r="CG889" s="187"/>
      <c r="CH889" s="197"/>
      <c r="CI889" s="202" t="str">
        <f t="shared" si="552"/>
        <v>-</v>
      </c>
      <c r="CJ889" s="187"/>
      <c r="CK889" s="197"/>
      <c r="CL889" s="202" t="str">
        <f t="shared" si="559"/>
        <v>-</v>
      </c>
      <c r="CM889" s="187"/>
      <c r="CN889" s="197"/>
      <c r="CO889" s="202" t="str">
        <f t="shared" si="560"/>
        <v>-</v>
      </c>
      <c r="CP889" s="187"/>
      <c r="CQ889" s="197"/>
      <c r="CR889" s="202" t="str">
        <f t="shared" si="553"/>
        <v>-</v>
      </c>
      <c r="CS889" s="187"/>
      <c r="CT889" s="197"/>
      <c r="CU889" s="202" t="str">
        <f t="shared" si="561"/>
        <v>-</v>
      </c>
      <c r="CV889" s="187"/>
      <c r="CW889" s="197"/>
      <c r="CX889" s="202" t="str">
        <f t="shared" si="562"/>
        <v>-</v>
      </c>
      <c r="CY889" s="187"/>
      <c r="CZ889" s="197"/>
      <c r="DA889" s="202" t="str">
        <f t="shared" si="554"/>
        <v>-</v>
      </c>
      <c r="DB889" s="187"/>
      <c r="DC889" s="197"/>
      <c r="DD889" s="202" t="str">
        <f t="shared" si="563"/>
        <v>-</v>
      </c>
      <c r="DE889" s="187"/>
      <c r="DF889" s="197"/>
      <c r="DG889" s="202" t="str">
        <f t="shared" si="564"/>
        <v>-</v>
      </c>
      <c r="DH889" s="187"/>
      <c r="DI889" s="103">
        <f t="shared" si="567"/>
        <v>3</v>
      </c>
      <c r="DJ889" s="103">
        <f t="shared" si="568"/>
        <v>1</v>
      </c>
      <c r="DK889" s="200">
        <f t="shared" si="565"/>
        <v>33.333333333333329</v>
      </c>
      <c r="DL889" s="201">
        <f t="shared" si="566"/>
        <v>2</v>
      </c>
    </row>
    <row r="890" spans="2:116" ht="24.95" customHeight="1">
      <c r="B890" s="48"/>
      <c r="C890" s="48"/>
      <c r="D890" s="14" t="s">
        <v>2251</v>
      </c>
      <c r="E890" s="11" t="s">
        <v>2252</v>
      </c>
      <c r="F890" s="12" t="s">
        <v>989</v>
      </c>
      <c r="G890" s="12" t="s">
        <v>994</v>
      </c>
      <c r="H890" s="40" t="s">
        <v>523</v>
      </c>
      <c r="I890" s="41" t="s">
        <v>532</v>
      </c>
      <c r="J890" s="78" t="str">
        <f t="shared" si="569"/>
        <v xml:space="preserve">C4 </v>
      </c>
      <c r="K890" s="197" t="s">
        <v>1192</v>
      </c>
      <c r="L890" s="199" t="str">
        <f t="shared" si="557"/>
        <v>A</v>
      </c>
      <c r="M890" s="207">
        <v>42975</v>
      </c>
      <c r="N890" s="197" t="s">
        <v>1192</v>
      </c>
      <c r="O890" s="202" t="str">
        <f t="shared" si="530"/>
        <v>-</v>
      </c>
      <c r="P890" s="187"/>
      <c r="Q890" s="197" t="s">
        <v>1192</v>
      </c>
      <c r="R890" s="202" t="str">
        <f t="shared" si="531"/>
        <v>-</v>
      </c>
      <c r="S890" s="187"/>
      <c r="T890" s="197"/>
      <c r="U890" s="202" t="str">
        <f t="shared" si="532"/>
        <v>-</v>
      </c>
      <c r="V890" s="187"/>
      <c r="W890" s="197"/>
      <c r="X890" s="202" t="str">
        <f t="shared" si="533"/>
        <v>-</v>
      </c>
      <c r="Y890" s="187"/>
      <c r="Z890" s="197"/>
      <c r="AA890" s="202" t="str">
        <f t="shared" si="534"/>
        <v>-</v>
      </c>
      <c r="AB890" s="187"/>
      <c r="AC890" s="197"/>
      <c r="AD890" s="202" t="str">
        <f t="shared" si="558"/>
        <v>-</v>
      </c>
      <c r="AE890" s="187"/>
      <c r="AF890" s="197"/>
      <c r="AG890" s="202" t="str">
        <f t="shared" si="570"/>
        <v>-</v>
      </c>
      <c r="AH890" s="187"/>
      <c r="AI890" s="197"/>
      <c r="AJ890" s="202" t="str">
        <f t="shared" si="535"/>
        <v>-</v>
      </c>
      <c r="AK890" s="187"/>
      <c r="AL890" s="197"/>
      <c r="AM890" s="202" t="str">
        <f t="shared" si="536"/>
        <v>-</v>
      </c>
      <c r="AN890" s="187"/>
      <c r="AO890" s="197"/>
      <c r="AP890" s="202" t="str">
        <f t="shared" si="537"/>
        <v>-</v>
      </c>
      <c r="AQ890" s="187"/>
      <c r="AR890" s="197"/>
      <c r="AS890" s="202" t="str">
        <f t="shared" si="538"/>
        <v>-</v>
      </c>
      <c r="AT890" s="187"/>
      <c r="AU890" s="197"/>
      <c r="AV890" s="202" t="str">
        <f t="shared" si="539"/>
        <v>-</v>
      </c>
      <c r="AW890" s="187"/>
      <c r="AX890" s="197"/>
      <c r="AY890" s="202" t="str">
        <f t="shared" si="540"/>
        <v>-</v>
      </c>
      <c r="AZ890" s="187"/>
      <c r="BA890" s="197"/>
      <c r="BB890" s="202" t="str">
        <f t="shared" si="541"/>
        <v>-</v>
      </c>
      <c r="BC890" s="187"/>
      <c r="BD890" s="197"/>
      <c r="BE890" s="202" t="str">
        <f t="shared" si="542"/>
        <v>-</v>
      </c>
      <c r="BF890" s="187"/>
      <c r="BG890" s="197"/>
      <c r="BH890" s="202" t="str">
        <f t="shared" si="543"/>
        <v>-</v>
      </c>
      <c r="BI890" s="187"/>
      <c r="BJ890" s="197"/>
      <c r="BK890" s="202" t="str">
        <f t="shared" si="544"/>
        <v>-</v>
      </c>
      <c r="BL890" s="187"/>
      <c r="BM890" s="197"/>
      <c r="BN890" s="202" t="str">
        <f t="shared" si="545"/>
        <v>-</v>
      </c>
      <c r="BO890" s="187"/>
      <c r="BP890" s="197"/>
      <c r="BQ890" s="202" t="str">
        <f t="shared" si="546"/>
        <v>-</v>
      </c>
      <c r="BR890" s="187"/>
      <c r="BS890" s="197"/>
      <c r="BT890" s="202" t="str">
        <f t="shared" si="547"/>
        <v>-</v>
      </c>
      <c r="BU890" s="187"/>
      <c r="BV890" s="197"/>
      <c r="BW890" s="202" t="str">
        <f t="shared" si="548"/>
        <v>-</v>
      </c>
      <c r="BX890" s="187"/>
      <c r="BY890" s="197"/>
      <c r="BZ890" s="202" t="str">
        <f t="shared" si="549"/>
        <v>-</v>
      </c>
      <c r="CA890" s="187"/>
      <c r="CB890" s="197"/>
      <c r="CC890" s="202" t="str">
        <f t="shared" si="550"/>
        <v>-</v>
      </c>
      <c r="CD890" s="187"/>
      <c r="CE890" s="197"/>
      <c r="CF890" s="202" t="str">
        <f t="shared" si="551"/>
        <v>-</v>
      </c>
      <c r="CG890" s="187"/>
      <c r="CH890" s="197"/>
      <c r="CI890" s="202" t="str">
        <f t="shared" si="552"/>
        <v>-</v>
      </c>
      <c r="CJ890" s="187"/>
      <c r="CK890" s="197"/>
      <c r="CL890" s="202" t="str">
        <f t="shared" si="559"/>
        <v>-</v>
      </c>
      <c r="CM890" s="187"/>
      <c r="CN890" s="197"/>
      <c r="CO890" s="202" t="str">
        <f t="shared" si="560"/>
        <v>-</v>
      </c>
      <c r="CP890" s="187"/>
      <c r="CQ890" s="197"/>
      <c r="CR890" s="202" t="str">
        <f t="shared" si="553"/>
        <v>-</v>
      </c>
      <c r="CS890" s="187"/>
      <c r="CT890" s="197"/>
      <c r="CU890" s="202" t="str">
        <f t="shared" si="561"/>
        <v>-</v>
      </c>
      <c r="CV890" s="187"/>
      <c r="CW890" s="197"/>
      <c r="CX890" s="202" t="str">
        <f t="shared" si="562"/>
        <v>-</v>
      </c>
      <c r="CY890" s="187"/>
      <c r="CZ890" s="197"/>
      <c r="DA890" s="202" t="str">
        <f t="shared" si="554"/>
        <v>-</v>
      </c>
      <c r="DB890" s="187"/>
      <c r="DC890" s="197"/>
      <c r="DD890" s="202" t="str">
        <f t="shared" si="563"/>
        <v>-</v>
      </c>
      <c r="DE890" s="187"/>
      <c r="DF890" s="197"/>
      <c r="DG890" s="202" t="str">
        <f t="shared" si="564"/>
        <v>-</v>
      </c>
      <c r="DH890" s="187"/>
      <c r="DI890" s="103">
        <f t="shared" si="567"/>
        <v>3</v>
      </c>
      <c r="DJ890" s="103">
        <f t="shared" si="568"/>
        <v>1</v>
      </c>
      <c r="DK890" s="200">
        <f t="shared" si="565"/>
        <v>33.333333333333329</v>
      </c>
      <c r="DL890" s="201">
        <f t="shared" si="566"/>
        <v>2</v>
      </c>
    </row>
    <row r="891" spans="2:116" ht="24.95" customHeight="1">
      <c r="B891" s="48"/>
      <c r="C891" s="48"/>
      <c r="D891" s="14" t="s">
        <v>2253</v>
      </c>
      <c r="E891" s="11" t="s">
        <v>2254</v>
      </c>
      <c r="F891" s="12" t="s">
        <v>992</v>
      </c>
      <c r="G891" s="12" t="s">
        <v>938</v>
      </c>
      <c r="H891" s="40" t="s">
        <v>523</v>
      </c>
      <c r="I891" s="41" t="s">
        <v>532</v>
      </c>
      <c r="J891" s="78" t="str">
        <f t="shared" si="569"/>
        <v xml:space="preserve">C4 </v>
      </c>
      <c r="K891" s="197" t="s">
        <v>1192</v>
      </c>
      <c r="L891" s="199" t="str">
        <f t="shared" si="557"/>
        <v>A</v>
      </c>
      <c r="M891" s="207">
        <v>42975</v>
      </c>
      <c r="N891" s="197" t="s">
        <v>1192</v>
      </c>
      <c r="O891" s="202" t="str">
        <f t="shared" si="530"/>
        <v>-</v>
      </c>
      <c r="P891" s="187"/>
      <c r="Q891" s="197" t="s">
        <v>1192</v>
      </c>
      <c r="R891" s="202" t="str">
        <f t="shared" si="531"/>
        <v>-</v>
      </c>
      <c r="S891" s="187"/>
      <c r="T891" s="197"/>
      <c r="U891" s="202" t="str">
        <f t="shared" si="532"/>
        <v>-</v>
      </c>
      <c r="V891" s="187"/>
      <c r="W891" s="197"/>
      <c r="X891" s="202" t="str">
        <f t="shared" si="533"/>
        <v>-</v>
      </c>
      <c r="Y891" s="187"/>
      <c r="Z891" s="197"/>
      <c r="AA891" s="202" t="str">
        <f t="shared" si="534"/>
        <v>-</v>
      </c>
      <c r="AB891" s="187"/>
      <c r="AC891" s="197"/>
      <c r="AD891" s="202" t="str">
        <f t="shared" si="558"/>
        <v>-</v>
      </c>
      <c r="AE891" s="187"/>
      <c r="AF891" s="197"/>
      <c r="AG891" s="202" t="str">
        <f t="shared" si="570"/>
        <v>-</v>
      </c>
      <c r="AH891" s="187"/>
      <c r="AI891" s="197"/>
      <c r="AJ891" s="202" t="str">
        <f t="shared" si="535"/>
        <v>-</v>
      </c>
      <c r="AK891" s="187"/>
      <c r="AL891" s="197"/>
      <c r="AM891" s="202" t="str">
        <f t="shared" si="536"/>
        <v>-</v>
      </c>
      <c r="AN891" s="187"/>
      <c r="AO891" s="197"/>
      <c r="AP891" s="202" t="str">
        <f t="shared" si="537"/>
        <v>-</v>
      </c>
      <c r="AQ891" s="187"/>
      <c r="AR891" s="197"/>
      <c r="AS891" s="202" t="str">
        <f t="shared" si="538"/>
        <v>-</v>
      </c>
      <c r="AT891" s="187"/>
      <c r="AU891" s="197"/>
      <c r="AV891" s="202" t="str">
        <f t="shared" si="539"/>
        <v>-</v>
      </c>
      <c r="AW891" s="187"/>
      <c r="AX891" s="197"/>
      <c r="AY891" s="202" t="str">
        <f t="shared" si="540"/>
        <v>-</v>
      </c>
      <c r="AZ891" s="187"/>
      <c r="BA891" s="197"/>
      <c r="BB891" s="202" t="str">
        <f t="shared" si="541"/>
        <v>-</v>
      </c>
      <c r="BC891" s="187"/>
      <c r="BD891" s="197"/>
      <c r="BE891" s="202" t="str">
        <f t="shared" si="542"/>
        <v>-</v>
      </c>
      <c r="BF891" s="187"/>
      <c r="BG891" s="197"/>
      <c r="BH891" s="202" t="str">
        <f t="shared" si="543"/>
        <v>-</v>
      </c>
      <c r="BI891" s="187"/>
      <c r="BJ891" s="197"/>
      <c r="BK891" s="202" t="str">
        <f t="shared" si="544"/>
        <v>-</v>
      </c>
      <c r="BL891" s="187"/>
      <c r="BM891" s="197"/>
      <c r="BN891" s="202" t="str">
        <f t="shared" si="545"/>
        <v>-</v>
      </c>
      <c r="BO891" s="187"/>
      <c r="BP891" s="197"/>
      <c r="BQ891" s="202" t="str">
        <f t="shared" si="546"/>
        <v>-</v>
      </c>
      <c r="BR891" s="187"/>
      <c r="BS891" s="197"/>
      <c r="BT891" s="202" t="str">
        <f t="shared" si="547"/>
        <v>-</v>
      </c>
      <c r="BU891" s="187"/>
      <c r="BV891" s="197"/>
      <c r="BW891" s="202" t="str">
        <f t="shared" si="548"/>
        <v>-</v>
      </c>
      <c r="BX891" s="187"/>
      <c r="BY891" s="197"/>
      <c r="BZ891" s="202" t="str">
        <f t="shared" si="549"/>
        <v>-</v>
      </c>
      <c r="CA891" s="187"/>
      <c r="CB891" s="197"/>
      <c r="CC891" s="202" t="str">
        <f t="shared" si="550"/>
        <v>-</v>
      </c>
      <c r="CD891" s="187"/>
      <c r="CE891" s="197"/>
      <c r="CF891" s="202" t="str">
        <f t="shared" si="551"/>
        <v>-</v>
      </c>
      <c r="CG891" s="187"/>
      <c r="CH891" s="197"/>
      <c r="CI891" s="202" t="str">
        <f t="shared" si="552"/>
        <v>-</v>
      </c>
      <c r="CJ891" s="187"/>
      <c r="CK891" s="197"/>
      <c r="CL891" s="202" t="str">
        <f t="shared" si="559"/>
        <v>-</v>
      </c>
      <c r="CM891" s="187"/>
      <c r="CN891" s="197"/>
      <c r="CO891" s="202" t="str">
        <f t="shared" si="560"/>
        <v>-</v>
      </c>
      <c r="CP891" s="187"/>
      <c r="CQ891" s="197"/>
      <c r="CR891" s="202" t="str">
        <f t="shared" si="553"/>
        <v>-</v>
      </c>
      <c r="CS891" s="187"/>
      <c r="CT891" s="197"/>
      <c r="CU891" s="202" t="str">
        <f t="shared" si="561"/>
        <v>-</v>
      </c>
      <c r="CV891" s="187"/>
      <c r="CW891" s="197"/>
      <c r="CX891" s="202" t="str">
        <f t="shared" si="562"/>
        <v>-</v>
      </c>
      <c r="CY891" s="187"/>
      <c r="CZ891" s="197"/>
      <c r="DA891" s="202" t="str">
        <f t="shared" si="554"/>
        <v>-</v>
      </c>
      <c r="DB891" s="187"/>
      <c r="DC891" s="197"/>
      <c r="DD891" s="202" t="str">
        <f t="shared" si="563"/>
        <v>-</v>
      </c>
      <c r="DE891" s="187"/>
      <c r="DF891" s="197"/>
      <c r="DG891" s="202" t="str">
        <f t="shared" si="564"/>
        <v>-</v>
      </c>
      <c r="DH891" s="187"/>
      <c r="DI891" s="103">
        <f t="shared" si="567"/>
        <v>3</v>
      </c>
      <c r="DJ891" s="103">
        <f t="shared" si="568"/>
        <v>1</v>
      </c>
      <c r="DK891" s="200">
        <f t="shared" si="565"/>
        <v>33.333333333333329</v>
      </c>
      <c r="DL891" s="201">
        <f t="shared" si="566"/>
        <v>2</v>
      </c>
    </row>
    <row r="892" spans="2:116" ht="24.95" customHeight="1">
      <c r="B892" s="48" t="s">
        <v>1599</v>
      </c>
      <c r="C892" s="48"/>
      <c r="D892" s="14" t="s">
        <v>2255</v>
      </c>
      <c r="E892" s="11" t="s">
        <v>2256</v>
      </c>
      <c r="F892" s="12" t="s">
        <v>992</v>
      </c>
      <c r="G892" s="12" t="s">
        <v>938</v>
      </c>
      <c r="H892" s="40" t="s">
        <v>523</v>
      </c>
      <c r="I892" s="41" t="s">
        <v>532</v>
      </c>
      <c r="J892" s="78" t="str">
        <f t="shared" si="569"/>
        <v xml:space="preserve">C4 </v>
      </c>
      <c r="K892" s="197" t="s">
        <v>1192</v>
      </c>
      <c r="L892" s="199" t="str">
        <f t="shared" si="557"/>
        <v>A</v>
      </c>
      <c r="M892" s="207">
        <v>42975</v>
      </c>
      <c r="N892" s="197" t="s">
        <v>1192</v>
      </c>
      <c r="O892" s="202" t="str">
        <f t="shared" si="530"/>
        <v>-</v>
      </c>
      <c r="P892" s="187"/>
      <c r="Q892" s="197" t="s">
        <v>1192</v>
      </c>
      <c r="R892" s="202" t="str">
        <f t="shared" si="531"/>
        <v>-</v>
      </c>
      <c r="S892" s="187"/>
      <c r="T892" s="197"/>
      <c r="U892" s="202" t="str">
        <f t="shared" si="532"/>
        <v>-</v>
      </c>
      <c r="V892" s="187"/>
      <c r="W892" s="197"/>
      <c r="X892" s="202" t="str">
        <f t="shared" si="533"/>
        <v>-</v>
      </c>
      <c r="Y892" s="187"/>
      <c r="Z892" s="197"/>
      <c r="AA892" s="202" t="str">
        <f t="shared" si="534"/>
        <v>-</v>
      </c>
      <c r="AB892" s="187"/>
      <c r="AC892" s="197"/>
      <c r="AD892" s="202" t="str">
        <f t="shared" si="558"/>
        <v>-</v>
      </c>
      <c r="AE892" s="187"/>
      <c r="AF892" s="197"/>
      <c r="AG892" s="202" t="str">
        <f t="shared" si="570"/>
        <v>-</v>
      </c>
      <c r="AH892" s="187"/>
      <c r="AI892" s="197"/>
      <c r="AJ892" s="202" t="str">
        <f t="shared" si="535"/>
        <v>-</v>
      </c>
      <c r="AK892" s="187"/>
      <c r="AL892" s="197"/>
      <c r="AM892" s="202" t="str">
        <f t="shared" si="536"/>
        <v>-</v>
      </c>
      <c r="AN892" s="187"/>
      <c r="AO892" s="197"/>
      <c r="AP892" s="202" t="str">
        <f t="shared" si="537"/>
        <v>-</v>
      </c>
      <c r="AQ892" s="187"/>
      <c r="AR892" s="197"/>
      <c r="AS892" s="202" t="str">
        <f t="shared" si="538"/>
        <v>-</v>
      </c>
      <c r="AT892" s="187"/>
      <c r="AU892" s="197"/>
      <c r="AV892" s="202" t="str">
        <f t="shared" si="539"/>
        <v>-</v>
      </c>
      <c r="AW892" s="187"/>
      <c r="AX892" s="197"/>
      <c r="AY892" s="202" t="str">
        <f t="shared" si="540"/>
        <v>-</v>
      </c>
      <c r="AZ892" s="187"/>
      <c r="BA892" s="197"/>
      <c r="BB892" s="202" t="str">
        <f t="shared" si="541"/>
        <v>-</v>
      </c>
      <c r="BC892" s="187"/>
      <c r="BD892" s="197"/>
      <c r="BE892" s="202" t="str">
        <f t="shared" si="542"/>
        <v>-</v>
      </c>
      <c r="BF892" s="187"/>
      <c r="BG892" s="197"/>
      <c r="BH892" s="202" t="str">
        <f t="shared" si="543"/>
        <v>-</v>
      </c>
      <c r="BI892" s="187"/>
      <c r="BJ892" s="197"/>
      <c r="BK892" s="202" t="str">
        <f t="shared" si="544"/>
        <v>-</v>
      </c>
      <c r="BL892" s="187"/>
      <c r="BM892" s="197"/>
      <c r="BN892" s="202" t="str">
        <f t="shared" si="545"/>
        <v>-</v>
      </c>
      <c r="BO892" s="187"/>
      <c r="BP892" s="197"/>
      <c r="BQ892" s="202" t="str">
        <f t="shared" si="546"/>
        <v>-</v>
      </c>
      <c r="BR892" s="187"/>
      <c r="BS892" s="197"/>
      <c r="BT892" s="202" t="str">
        <f t="shared" si="547"/>
        <v>-</v>
      </c>
      <c r="BU892" s="187"/>
      <c r="BV892" s="197"/>
      <c r="BW892" s="202" t="str">
        <f t="shared" si="548"/>
        <v>-</v>
      </c>
      <c r="BX892" s="187"/>
      <c r="BY892" s="197"/>
      <c r="BZ892" s="202" t="str">
        <f t="shared" si="549"/>
        <v>-</v>
      </c>
      <c r="CA892" s="187"/>
      <c r="CB892" s="197"/>
      <c r="CC892" s="202" t="str">
        <f t="shared" si="550"/>
        <v>-</v>
      </c>
      <c r="CD892" s="187"/>
      <c r="CE892" s="197"/>
      <c r="CF892" s="202" t="str">
        <f t="shared" si="551"/>
        <v>-</v>
      </c>
      <c r="CG892" s="187"/>
      <c r="CH892" s="197"/>
      <c r="CI892" s="202" t="str">
        <f t="shared" si="552"/>
        <v>-</v>
      </c>
      <c r="CJ892" s="187"/>
      <c r="CK892" s="197"/>
      <c r="CL892" s="202" t="str">
        <f t="shared" si="559"/>
        <v>-</v>
      </c>
      <c r="CM892" s="187"/>
      <c r="CN892" s="197"/>
      <c r="CO892" s="202" t="str">
        <f t="shared" si="560"/>
        <v>-</v>
      </c>
      <c r="CP892" s="187"/>
      <c r="CQ892" s="197"/>
      <c r="CR892" s="202" t="str">
        <f t="shared" si="553"/>
        <v>-</v>
      </c>
      <c r="CS892" s="187"/>
      <c r="CT892" s="197"/>
      <c r="CU892" s="202" t="str">
        <f t="shared" si="561"/>
        <v>-</v>
      </c>
      <c r="CV892" s="187"/>
      <c r="CW892" s="197"/>
      <c r="CX892" s="202" t="str">
        <f t="shared" si="562"/>
        <v>-</v>
      </c>
      <c r="CY892" s="187"/>
      <c r="CZ892" s="197"/>
      <c r="DA892" s="202" t="str">
        <f t="shared" si="554"/>
        <v>-</v>
      </c>
      <c r="DB892" s="187"/>
      <c r="DC892" s="197"/>
      <c r="DD892" s="202" t="str">
        <f t="shared" si="563"/>
        <v>-</v>
      </c>
      <c r="DE892" s="187"/>
      <c r="DF892" s="197"/>
      <c r="DG892" s="202" t="str">
        <f t="shared" si="564"/>
        <v>-</v>
      </c>
      <c r="DH892" s="187"/>
      <c r="DI892" s="103">
        <f t="shared" si="567"/>
        <v>3</v>
      </c>
      <c r="DJ892" s="103">
        <f t="shared" si="568"/>
        <v>1</v>
      </c>
      <c r="DK892" s="200">
        <f t="shared" si="565"/>
        <v>33.333333333333329</v>
      </c>
      <c r="DL892" s="201">
        <f t="shared" si="566"/>
        <v>2</v>
      </c>
    </row>
    <row r="893" spans="2:116" ht="24.95" customHeight="1">
      <c r="B893" s="48"/>
      <c r="C893" s="48"/>
      <c r="D893" s="14" t="s">
        <v>2257</v>
      </c>
      <c r="E893" s="11" t="s">
        <v>2258</v>
      </c>
      <c r="F893" s="12" t="s">
        <v>992</v>
      </c>
      <c r="G893" s="12" t="s">
        <v>938</v>
      </c>
      <c r="H893" s="40" t="s">
        <v>523</v>
      </c>
      <c r="I893" s="41" t="s">
        <v>532</v>
      </c>
      <c r="J893" s="78" t="str">
        <f t="shared" si="569"/>
        <v xml:space="preserve">C4 </v>
      </c>
      <c r="K893" s="197" t="s">
        <v>1192</v>
      </c>
      <c r="L893" s="199" t="str">
        <f t="shared" si="557"/>
        <v>A</v>
      </c>
      <c r="M893" s="207">
        <v>42975</v>
      </c>
      <c r="N893" s="197" t="s">
        <v>1192</v>
      </c>
      <c r="O893" s="202" t="str">
        <f t="shared" si="530"/>
        <v>-</v>
      </c>
      <c r="P893" s="187"/>
      <c r="Q893" s="197" t="s">
        <v>1192</v>
      </c>
      <c r="R893" s="202" t="str">
        <f t="shared" si="531"/>
        <v>-</v>
      </c>
      <c r="S893" s="187"/>
      <c r="T893" s="197"/>
      <c r="U893" s="202" t="str">
        <f t="shared" si="532"/>
        <v>-</v>
      </c>
      <c r="V893" s="187"/>
      <c r="W893" s="197"/>
      <c r="X893" s="202" t="str">
        <f t="shared" si="533"/>
        <v>-</v>
      </c>
      <c r="Y893" s="187"/>
      <c r="Z893" s="197"/>
      <c r="AA893" s="202" t="str">
        <f t="shared" si="534"/>
        <v>-</v>
      </c>
      <c r="AB893" s="187"/>
      <c r="AC893" s="197"/>
      <c r="AD893" s="202" t="str">
        <f t="shared" si="558"/>
        <v>-</v>
      </c>
      <c r="AE893" s="187"/>
      <c r="AF893" s="197"/>
      <c r="AG893" s="202" t="str">
        <f t="shared" si="570"/>
        <v>-</v>
      </c>
      <c r="AH893" s="187"/>
      <c r="AI893" s="197"/>
      <c r="AJ893" s="202" t="str">
        <f t="shared" si="535"/>
        <v>-</v>
      </c>
      <c r="AK893" s="187"/>
      <c r="AL893" s="197"/>
      <c r="AM893" s="202" t="str">
        <f t="shared" si="536"/>
        <v>-</v>
      </c>
      <c r="AN893" s="187"/>
      <c r="AO893" s="197"/>
      <c r="AP893" s="202" t="str">
        <f t="shared" si="537"/>
        <v>-</v>
      </c>
      <c r="AQ893" s="187"/>
      <c r="AR893" s="197"/>
      <c r="AS893" s="202" t="str">
        <f t="shared" si="538"/>
        <v>-</v>
      </c>
      <c r="AT893" s="187"/>
      <c r="AU893" s="197"/>
      <c r="AV893" s="202" t="str">
        <f t="shared" si="539"/>
        <v>-</v>
      </c>
      <c r="AW893" s="187"/>
      <c r="AX893" s="197"/>
      <c r="AY893" s="202" t="str">
        <f t="shared" si="540"/>
        <v>-</v>
      </c>
      <c r="AZ893" s="187"/>
      <c r="BA893" s="197"/>
      <c r="BB893" s="202" t="str">
        <f t="shared" si="541"/>
        <v>-</v>
      </c>
      <c r="BC893" s="187"/>
      <c r="BD893" s="197"/>
      <c r="BE893" s="202" t="str">
        <f t="shared" si="542"/>
        <v>-</v>
      </c>
      <c r="BF893" s="187"/>
      <c r="BG893" s="197"/>
      <c r="BH893" s="202" t="str">
        <f t="shared" si="543"/>
        <v>-</v>
      </c>
      <c r="BI893" s="187"/>
      <c r="BJ893" s="197"/>
      <c r="BK893" s="202" t="str">
        <f t="shared" si="544"/>
        <v>-</v>
      </c>
      <c r="BL893" s="187"/>
      <c r="BM893" s="197"/>
      <c r="BN893" s="202" t="str">
        <f t="shared" si="545"/>
        <v>-</v>
      </c>
      <c r="BO893" s="187"/>
      <c r="BP893" s="197"/>
      <c r="BQ893" s="202" t="str">
        <f t="shared" si="546"/>
        <v>-</v>
      </c>
      <c r="BR893" s="187"/>
      <c r="BS893" s="197"/>
      <c r="BT893" s="202" t="str">
        <f t="shared" si="547"/>
        <v>-</v>
      </c>
      <c r="BU893" s="187"/>
      <c r="BV893" s="197"/>
      <c r="BW893" s="202" t="str">
        <f t="shared" si="548"/>
        <v>-</v>
      </c>
      <c r="BX893" s="187"/>
      <c r="BY893" s="197"/>
      <c r="BZ893" s="202" t="str">
        <f t="shared" si="549"/>
        <v>-</v>
      </c>
      <c r="CA893" s="187"/>
      <c r="CB893" s="197"/>
      <c r="CC893" s="202" t="str">
        <f t="shared" si="550"/>
        <v>-</v>
      </c>
      <c r="CD893" s="187"/>
      <c r="CE893" s="197"/>
      <c r="CF893" s="202" t="str">
        <f t="shared" si="551"/>
        <v>-</v>
      </c>
      <c r="CG893" s="187"/>
      <c r="CH893" s="197"/>
      <c r="CI893" s="202" t="str">
        <f t="shared" si="552"/>
        <v>-</v>
      </c>
      <c r="CJ893" s="187"/>
      <c r="CK893" s="197"/>
      <c r="CL893" s="202" t="str">
        <f t="shared" si="559"/>
        <v>-</v>
      </c>
      <c r="CM893" s="187"/>
      <c r="CN893" s="197"/>
      <c r="CO893" s="202" t="str">
        <f t="shared" si="560"/>
        <v>-</v>
      </c>
      <c r="CP893" s="187"/>
      <c r="CQ893" s="197"/>
      <c r="CR893" s="202" t="str">
        <f t="shared" si="553"/>
        <v>-</v>
      </c>
      <c r="CS893" s="187"/>
      <c r="CT893" s="197"/>
      <c r="CU893" s="202" t="str">
        <f t="shared" si="561"/>
        <v>-</v>
      </c>
      <c r="CV893" s="187"/>
      <c r="CW893" s="197"/>
      <c r="CX893" s="202" t="str">
        <f t="shared" si="562"/>
        <v>-</v>
      </c>
      <c r="CY893" s="187"/>
      <c r="CZ893" s="197"/>
      <c r="DA893" s="202" t="str">
        <f t="shared" si="554"/>
        <v>-</v>
      </c>
      <c r="DB893" s="187"/>
      <c r="DC893" s="197"/>
      <c r="DD893" s="202" t="str">
        <f t="shared" si="563"/>
        <v>-</v>
      </c>
      <c r="DE893" s="187"/>
      <c r="DF893" s="197"/>
      <c r="DG893" s="202" t="str">
        <f t="shared" si="564"/>
        <v>-</v>
      </c>
      <c r="DH893" s="187"/>
      <c r="DI893" s="103">
        <f t="shared" si="567"/>
        <v>3</v>
      </c>
      <c r="DJ893" s="103">
        <f t="shared" si="568"/>
        <v>1</v>
      </c>
      <c r="DK893" s="200">
        <f t="shared" si="565"/>
        <v>33.333333333333329</v>
      </c>
      <c r="DL893" s="201">
        <f t="shared" si="566"/>
        <v>2</v>
      </c>
    </row>
    <row r="894" spans="2:116" ht="24.95" customHeight="1">
      <c r="B894" s="48"/>
      <c r="C894" s="48"/>
      <c r="D894" s="14" t="s">
        <v>2259</v>
      </c>
      <c r="E894" s="11" t="s">
        <v>2260</v>
      </c>
      <c r="F894" s="12" t="s">
        <v>992</v>
      </c>
      <c r="G894" s="12" t="s">
        <v>938</v>
      </c>
      <c r="H894" s="40" t="s">
        <v>523</v>
      </c>
      <c r="I894" s="41" t="s">
        <v>532</v>
      </c>
      <c r="J894" s="78" t="str">
        <f t="shared" si="569"/>
        <v xml:space="preserve">C4 </v>
      </c>
      <c r="K894" s="197" t="s">
        <v>1192</v>
      </c>
      <c r="L894" s="199" t="str">
        <f t="shared" si="557"/>
        <v>A</v>
      </c>
      <c r="M894" s="207">
        <v>42975</v>
      </c>
      <c r="N894" s="197" t="s">
        <v>1192</v>
      </c>
      <c r="O894" s="202" t="str">
        <f t="shared" si="530"/>
        <v>-</v>
      </c>
      <c r="P894" s="187"/>
      <c r="Q894" s="197" t="s">
        <v>1192</v>
      </c>
      <c r="R894" s="202" t="str">
        <f t="shared" si="531"/>
        <v>-</v>
      </c>
      <c r="S894" s="187"/>
      <c r="T894" s="197"/>
      <c r="U894" s="202" t="str">
        <f t="shared" si="532"/>
        <v>-</v>
      </c>
      <c r="V894" s="187"/>
      <c r="W894" s="197"/>
      <c r="X894" s="202" t="str">
        <f t="shared" si="533"/>
        <v>-</v>
      </c>
      <c r="Y894" s="187"/>
      <c r="Z894" s="197"/>
      <c r="AA894" s="202" t="str">
        <f t="shared" si="534"/>
        <v>-</v>
      </c>
      <c r="AB894" s="187"/>
      <c r="AC894" s="197"/>
      <c r="AD894" s="202" t="str">
        <f t="shared" si="558"/>
        <v>-</v>
      </c>
      <c r="AE894" s="187"/>
      <c r="AF894" s="197"/>
      <c r="AG894" s="202" t="str">
        <f t="shared" si="570"/>
        <v>-</v>
      </c>
      <c r="AH894" s="187"/>
      <c r="AI894" s="197"/>
      <c r="AJ894" s="202" t="str">
        <f t="shared" si="535"/>
        <v>-</v>
      </c>
      <c r="AK894" s="187"/>
      <c r="AL894" s="197"/>
      <c r="AM894" s="202" t="str">
        <f t="shared" si="536"/>
        <v>-</v>
      </c>
      <c r="AN894" s="187"/>
      <c r="AO894" s="197"/>
      <c r="AP894" s="202" t="str">
        <f t="shared" si="537"/>
        <v>-</v>
      </c>
      <c r="AQ894" s="187"/>
      <c r="AR894" s="197"/>
      <c r="AS894" s="202" t="str">
        <f t="shared" si="538"/>
        <v>-</v>
      </c>
      <c r="AT894" s="187"/>
      <c r="AU894" s="197"/>
      <c r="AV894" s="202" t="str">
        <f t="shared" si="539"/>
        <v>-</v>
      </c>
      <c r="AW894" s="187"/>
      <c r="AX894" s="197"/>
      <c r="AY894" s="202" t="str">
        <f t="shared" si="540"/>
        <v>-</v>
      </c>
      <c r="AZ894" s="187"/>
      <c r="BA894" s="197"/>
      <c r="BB894" s="202" t="str">
        <f t="shared" si="541"/>
        <v>-</v>
      </c>
      <c r="BC894" s="187"/>
      <c r="BD894" s="197"/>
      <c r="BE894" s="202" t="str">
        <f t="shared" si="542"/>
        <v>-</v>
      </c>
      <c r="BF894" s="187"/>
      <c r="BG894" s="197"/>
      <c r="BH894" s="202" t="str">
        <f t="shared" si="543"/>
        <v>-</v>
      </c>
      <c r="BI894" s="187"/>
      <c r="BJ894" s="197"/>
      <c r="BK894" s="202" t="str">
        <f t="shared" si="544"/>
        <v>-</v>
      </c>
      <c r="BL894" s="187"/>
      <c r="BM894" s="197"/>
      <c r="BN894" s="202" t="str">
        <f t="shared" si="545"/>
        <v>-</v>
      </c>
      <c r="BO894" s="187"/>
      <c r="BP894" s="197"/>
      <c r="BQ894" s="202" t="str">
        <f t="shared" si="546"/>
        <v>-</v>
      </c>
      <c r="BR894" s="187"/>
      <c r="BS894" s="197"/>
      <c r="BT894" s="202" t="str">
        <f t="shared" si="547"/>
        <v>-</v>
      </c>
      <c r="BU894" s="187"/>
      <c r="BV894" s="197"/>
      <c r="BW894" s="202" t="str">
        <f t="shared" si="548"/>
        <v>-</v>
      </c>
      <c r="BX894" s="187"/>
      <c r="BY894" s="197"/>
      <c r="BZ894" s="202" t="str">
        <f t="shared" si="549"/>
        <v>-</v>
      </c>
      <c r="CA894" s="187"/>
      <c r="CB894" s="197"/>
      <c r="CC894" s="202" t="str">
        <f t="shared" si="550"/>
        <v>-</v>
      </c>
      <c r="CD894" s="187"/>
      <c r="CE894" s="197"/>
      <c r="CF894" s="202" t="str">
        <f t="shared" si="551"/>
        <v>-</v>
      </c>
      <c r="CG894" s="187"/>
      <c r="CH894" s="197"/>
      <c r="CI894" s="202" t="str">
        <f t="shared" si="552"/>
        <v>-</v>
      </c>
      <c r="CJ894" s="187"/>
      <c r="CK894" s="197"/>
      <c r="CL894" s="202" t="str">
        <f t="shared" si="559"/>
        <v>-</v>
      </c>
      <c r="CM894" s="187"/>
      <c r="CN894" s="197"/>
      <c r="CO894" s="202" t="str">
        <f t="shared" si="560"/>
        <v>-</v>
      </c>
      <c r="CP894" s="187"/>
      <c r="CQ894" s="197"/>
      <c r="CR894" s="202" t="str">
        <f t="shared" si="553"/>
        <v>-</v>
      </c>
      <c r="CS894" s="187"/>
      <c r="CT894" s="197"/>
      <c r="CU894" s="202" t="str">
        <f t="shared" si="561"/>
        <v>-</v>
      </c>
      <c r="CV894" s="187"/>
      <c r="CW894" s="197"/>
      <c r="CX894" s="202" t="str">
        <f t="shared" si="562"/>
        <v>-</v>
      </c>
      <c r="CY894" s="187"/>
      <c r="CZ894" s="197"/>
      <c r="DA894" s="202" t="str">
        <f t="shared" si="554"/>
        <v>-</v>
      </c>
      <c r="DB894" s="187"/>
      <c r="DC894" s="197"/>
      <c r="DD894" s="202" t="str">
        <f t="shared" si="563"/>
        <v>-</v>
      </c>
      <c r="DE894" s="187"/>
      <c r="DF894" s="197"/>
      <c r="DG894" s="202" t="str">
        <f t="shared" si="564"/>
        <v>-</v>
      </c>
      <c r="DH894" s="187"/>
      <c r="DI894" s="103">
        <f t="shared" si="567"/>
        <v>3</v>
      </c>
      <c r="DJ894" s="103">
        <f t="shared" si="568"/>
        <v>1</v>
      </c>
      <c r="DK894" s="200">
        <f t="shared" si="565"/>
        <v>33.333333333333329</v>
      </c>
      <c r="DL894" s="201">
        <f t="shared" si="566"/>
        <v>2</v>
      </c>
    </row>
    <row r="895" spans="2:116" ht="24.95" customHeight="1">
      <c r="B895" s="48" t="s">
        <v>1599</v>
      </c>
      <c r="C895" s="48"/>
      <c r="D895" s="14" t="s">
        <v>2261</v>
      </c>
      <c r="E895" s="11" t="s">
        <v>2262</v>
      </c>
      <c r="F895" s="12" t="s">
        <v>992</v>
      </c>
      <c r="G895" s="12" t="s">
        <v>938</v>
      </c>
      <c r="H895" s="40" t="s">
        <v>523</v>
      </c>
      <c r="I895" s="41" t="s">
        <v>532</v>
      </c>
      <c r="J895" s="78" t="str">
        <f t="shared" si="569"/>
        <v xml:space="preserve">C4 </v>
      </c>
      <c r="K895" s="197" t="s">
        <v>1192</v>
      </c>
      <c r="L895" s="199" t="str">
        <f t="shared" si="557"/>
        <v>-</v>
      </c>
      <c r="M895" s="169"/>
      <c r="N895" s="197" t="s">
        <v>1192</v>
      </c>
      <c r="O895" s="202" t="str">
        <f t="shared" si="530"/>
        <v>-</v>
      </c>
      <c r="P895" s="187"/>
      <c r="Q895" s="197" t="s">
        <v>1192</v>
      </c>
      <c r="R895" s="202" t="str">
        <f t="shared" si="531"/>
        <v>-</v>
      </c>
      <c r="S895" s="187"/>
      <c r="T895" s="197"/>
      <c r="U895" s="202" t="str">
        <f t="shared" si="532"/>
        <v>-</v>
      </c>
      <c r="V895" s="187"/>
      <c r="W895" s="197"/>
      <c r="X895" s="202" t="str">
        <f t="shared" si="533"/>
        <v>-</v>
      </c>
      <c r="Y895" s="187"/>
      <c r="Z895" s="197"/>
      <c r="AA895" s="202" t="str">
        <f t="shared" si="534"/>
        <v>-</v>
      </c>
      <c r="AB895" s="187"/>
      <c r="AC895" s="197"/>
      <c r="AD895" s="202" t="str">
        <f t="shared" si="558"/>
        <v>-</v>
      </c>
      <c r="AE895" s="187"/>
      <c r="AF895" s="197"/>
      <c r="AG895" s="202" t="str">
        <f t="shared" si="570"/>
        <v>-</v>
      </c>
      <c r="AH895" s="187"/>
      <c r="AI895" s="197"/>
      <c r="AJ895" s="202" t="str">
        <f t="shared" si="535"/>
        <v>-</v>
      </c>
      <c r="AK895" s="187"/>
      <c r="AL895" s="197"/>
      <c r="AM895" s="202" t="str">
        <f t="shared" si="536"/>
        <v>-</v>
      </c>
      <c r="AN895" s="187"/>
      <c r="AO895" s="197"/>
      <c r="AP895" s="202" t="str">
        <f t="shared" si="537"/>
        <v>-</v>
      </c>
      <c r="AQ895" s="187"/>
      <c r="AR895" s="197"/>
      <c r="AS895" s="202" t="str">
        <f t="shared" si="538"/>
        <v>-</v>
      </c>
      <c r="AT895" s="187"/>
      <c r="AU895" s="197"/>
      <c r="AV895" s="202" t="str">
        <f t="shared" si="539"/>
        <v>-</v>
      </c>
      <c r="AW895" s="187"/>
      <c r="AX895" s="197"/>
      <c r="AY895" s="202" t="str">
        <f t="shared" si="540"/>
        <v>-</v>
      </c>
      <c r="AZ895" s="187"/>
      <c r="BA895" s="197"/>
      <c r="BB895" s="202" t="str">
        <f t="shared" si="541"/>
        <v>-</v>
      </c>
      <c r="BC895" s="187"/>
      <c r="BD895" s="197"/>
      <c r="BE895" s="202" t="str">
        <f t="shared" si="542"/>
        <v>-</v>
      </c>
      <c r="BF895" s="187"/>
      <c r="BG895" s="197"/>
      <c r="BH895" s="202" t="str">
        <f t="shared" si="543"/>
        <v>-</v>
      </c>
      <c r="BI895" s="187"/>
      <c r="BJ895" s="197"/>
      <c r="BK895" s="202" t="str">
        <f t="shared" si="544"/>
        <v>-</v>
      </c>
      <c r="BL895" s="187"/>
      <c r="BM895" s="197"/>
      <c r="BN895" s="202" t="str">
        <f t="shared" si="545"/>
        <v>-</v>
      </c>
      <c r="BO895" s="187"/>
      <c r="BP895" s="197"/>
      <c r="BQ895" s="202" t="str">
        <f t="shared" si="546"/>
        <v>-</v>
      </c>
      <c r="BR895" s="187"/>
      <c r="BS895" s="197"/>
      <c r="BT895" s="202" t="str">
        <f t="shared" si="547"/>
        <v>-</v>
      </c>
      <c r="BU895" s="187"/>
      <c r="BV895" s="197"/>
      <c r="BW895" s="202" t="str">
        <f t="shared" si="548"/>
        <v>-</v>
      </c>
      <c r="BX895" s="187"/>
      <c r="BY895" s="197"/>
      <c r="BZ895" s="202" t="str">
        <f t="shared" si="549"/>
        <v>-</v>
      </c>
      <c r="CA895" s="187"/>
      <c r="CB895" s="197"/>
      <c r="CC895" s="202" t="str">
        <f t="shared" si="550"/>
        <v>-</v>
      </c>
      <c r="CD895" s="187"/>
      <c r="CE895" s="197"/>
      <c r="CF895" s="202" t="str">
        <f t="shared" si="551"/>
        <v>-</v>
      </c>
      <c r="CG895" s="187"/>
      <c r="CH895" s="197"/>
      <c r="CI895" s="202" t="str">
        <f t="shared" si="552"/>
        <v>-</v>
      </c>
      <c r="CJ895" s="187"/>
      <c r="CK895" s="197"/>
      <c r="CL895" s="202" t="str">
        <f t="shared" si="559"/>
        <v>-</v>
      </c>
      <c r="CM895" s="187"/>
      <c r="CN895" s="197"/>
      <c r="CO895" s="202" t="str">
        <f t="shared" si="560"/>
        <v>-</v>
      </c>
      <c r="CP895" s="187"/>
      <c r="CQ895" s="197"/>
      <c r="CR895" s="202" t="str">
        <f t="shared" si="553"/>
        <v>-</v>
      </c>
      <c r="CS895" s="187"/>
      <c r="CT895" s="197"/>
      <c r="CU895" s="202" t="str">
        <f t="shared" si="561"/>
        <v>-</v>
      </c>
      <c r="CV895" s="187"/>
      <c r="CW895" s="197"/>
      <c r="CX895" s="202" t="str">
        <f t="shared" si="562"/>
        <v>-</v>
      </c>
      <c r="CY895" s="187"/>
      <c r="CZ895" s="197"/>
      <c r="DA895" s="202" t="str">
        <f t="shared" si="554"/>
        <v>-</v>
      </c>
      <c r="DB895" s="187"/>
      <c r="DC895" s="197"/>
      <c r="DD895" s="202" t="str">
        <f t="shared" si="563"/>
        <v>-</v>
      </c>
      <c r="DE895" s="187"/>
      <c r="DF895" s="197"/>
      <c r="DG895" s="202" t="str">
        <f t="shared" si="564"/>
        <v>-</v>
      </c>
      <c r="DH895" s="187"/>
      <c r="DI895" s="103">
        <f t="shared" si="567"/>
        <v>3</v>
      </c>
      <c r="DJ895" s="103">
        <f t="shared" si="568"/>
        <v>0</v>
      </c>
      <c r="DK895" s="200">
        <f t="shared" si="565"/>
        <v>0</v>
      </c>
      <c r="DL895" s="201">
        <f t="shared" si="566"/>
        <v>1</v>
      </c>
    </row>
    <row r="896" spans="2:116" ht="24.95" customHeight="1">
      <c r="B896" s="48" t="s">
        <v>1599</v>
      </c>
      <c r="C896" s="48"/>
      <c r="D896" s="14" t="s">
        <v>2263</v>
      </c>
      <c r="E896" s="11" t="s">
        <v>2264</v>
      </c>
      <c r="F896" s="12" t="s">
        <v>991</v>
      </c>
      <c r="G896" s="12" t="s">
        <v>937</v>
      </c>
      <c r="H896" s="40" t="s">
        <v>933</v>
      </c>
      <c r="I896" s="41" t="s">
        <v>934</v>
      </c>
      <c r="J896" s="78" t="str">
        <f t="shared" si="569"/>
        <v xml:space="preserve">C2 </v>
      </c>
      <c r="K896" s="197" t="s">
        <v>1192</v>
      </c>
      <c r="L896" s="199" t="str">
        <f t="shared" si="557"/>
        <v>A</v>
      </c>
      <c r="M896" s="207">
        <v>42975</v>
      </c>
      <c r="N896" s="197" t="s">
        <v>1192</v>
      </c>
      <c r="O896" s="202" t="str">
        <f t="shared" si="530"/>
        <v>-</v>
      </c>
      <c r="P896" s="187"/>
      <c r="Q896" s="197" t="s">
        <v>1192</v>
      </c>
      <c r="R896" s="202" t="str">
        <f t="shared" si="531"/>
        <v>-</v>
      </c>
      <c r="S896" s="187"/>
      <c r="T896" s="197" t="s">
        <v>1192</v>
      </c>
      <c r="U896" s="202" t="str">
        <f t="shared" si="532"/>
        <v>-</v>
      </c>
      <c r="V896" s="187"/>
      <c r="W896" s="197" t="s">
        <v>1192</v>
      </c>
      <c r="X896" s="202" t="str">
        <f t="shared" si="533"/>
        <v>-</v>
      </c>
      <c r="Y896" s="187"/>
      <c r="Z896" s="197" t="s">
        <v>1192</v>
      </c>
      <c r="AA896" s="202" t="str">
        <f t="shared" si="534"/>
        <v>-</v>
      </c>
      <c r="AB896" s="187"/>
      <c r="AC896" s="197" t="s">
        <v>1192</v>
      </c>
      <c r="AD896" s="202" t="str">
        <f t="shared" si="558"/>
        <v>-</v>
      </c>
      <c r="AE896" s="187"/>
      <c r="AF896" s="197" t="s">
        <v>1192</v>
      </c>
      <c r="AG896" s="202" t="str">
        <f t="shared" si="570"/>
        <v>-</v>
      </c>
      <c r="AH896" s="187"/>
      <c r="AI896" s="197" t="s">
        <v>1192</v>
      </c>
      <c r="AJ896" s="202" t="str">
        <f t="shared" si="535"/>
        <v>-</v>
      </c>
      <c r="AK896" s="187"/>
      <c r="AL896" s="197"/>
      <c r="AM896" s="202" t="str">
        <f t="shared" si="536"/>
        <v>-</v>
      </c>
      <c r="AN896" s="187"/>
      <c r="AO896" s="197"/>
      <c r="AP896" s="202" t="str">
        <f t="shared" si="537"/>
        <v>-</v>
      </c>
      <c r="AQ896" s="187"/>
      <c r="AR896" s="197"/>
      <c r="AS896" s="202" t="str">
        <f t="shared" si="538"/>
        <v>-</v>
      </c>
      <c r="AT896" s="187"/>
      <c r="AU896" s="197"/>
      <c r="AV896" s="202" t="str">
        <f t="shared" si="539"/>
        <v>-</v>
      </c>
      <c r="AW896" s="187"/>
      <c r="AX896" s="197"/>
      <c r="AY896" s="202" t="str">
        <f t="shared" si="540"/>
        <v>-</v>
      </c>
      <c r="AZ896" s="187"/>
      <c r="BA896" s="197"/>
      <c r="BB896" s="202" t="str">
        <f t="shared" si="541"/>
        <v>-</v>
      </c>
      <c r="BC896" s="187"/>
      <c r="BD896" s="197"/>
      <c r="BE896" s="202" t="str">
        <f t="shared" si="542"/>
        <v>-</v>
      </c>
      <c r="BF896" s="187"/>
      <c r="BG896" s="197"/>
      <c r="BH896" s="202" t="str">
        <f t="shared" si="543"/>
        <v>-</v>
      </c>
      <c r="BI896" s="187"/>
      <c r="BJ896" s="197"/>
      <c r="BK896" s="202" t="str">
        <f t="shared" si="544"/>
        <v>-</v>
      </c>
      <c r="BL896" s="187"/>
      <c r="BM896" s="197"/>
      <c r="BN896" s="202" t="str">
        <f t="shared" si="545"/>
        <v>-</v>
      </c>
      <c r="BO896" s="187"/>
      <c r="BP896" s="197"/>
      <c r="BQ896" s="202" t="str">
        <f t="shared" si="546"/>
        <v>-</v>
      </c>
      <c r="BR896" s="187"/>
      <c r="BS896" s="197"/>
      <c r="BT896" s="202" t="str">
        <f t="shared" si="547"/>
        <v>-</v>
      </c>
      <c r="BU896" s="187"/>
      <c r="BV896" s="197"/>
      <c r="BW896" s="202" t="str">
        <f t="shared" si="548"/>
        <v>-</v>
      </c>
      <c r="BX896" s="187"/>
      <c r="BY896" s="197"/>
      <c r="BZ896" s="202" t="str">
        <f t="shared" si="549"/>
        <v>-</v>
      </c>
      <c r="CA896" s="187"/>
      <c r="CB896" s="197"/>
      <c r="CC896" s="202" t="str">
        <f t="shared" si="550"/>
        <v>-</v>
      </c>
      <c r="CD896" s="187"/>
      <c r="CE896" s="197"/>
      <c r="CF896" s="202" t="str">
        <f t="shared" si="551"/>
        <v>-</v>
      </c>
      <c r="CG896" s="187"/>
      <c r="CH896" s="197"/>
      <c r="CI896" s="202" t="str">
        <f t="shared" si="552"/>
        <v>-</v>
      </c>
      <c r="CJ896" s="187"/>
      <c r="CK896" s="197"/>
      <c r="CL896" s="202" t="str">
        <f t="shared" si="559"/>
        <v>-</v>
      </c>
      <c r="CM896" s="187"/>
      <c r="CN896" s="197"/>
      <c r="CO896" s="202" t="str">
        <f t="shared" si="560"/>
        <v>-</v>
      </c>
      <c r="CP896" s="187"/>
      <c r="CQ896" s="197"/>
      <c r="CR896" s="202" t="str">
        <f t="shared" si="553"/>
        <v>-</v>
      </c>
      <c r="CS896" s="187"/>
      <c r="CT896" s="197"/>
      <c r="CU896" s="202" t="str">
        <f t="shared" si="561"/>
        <v>-</v>
      </c>
      <c r="CV896" s="187"/>
      <c r="CW896" s="197"/>
      <c r="CX896" s="202" t="str">
        <f t="shared" si="562"/>
        <v>-</v>
      </c>
      <c r="CY896" s="187"/>
      <c r="CZ896" s="197"/>
      <c r="DA896" s="202" t="str">
        <f t="shared" si="554"/>
        <v>-</v>
      </c>
      <c r="DB896" s="187"/>
      <c r="DC896" s="197"/>
      <c r="DD896" s="202" t="str">
        <f t="shared" si="563"/>
        <v>-</v>
      </c>
      <c r="DE896" s="187"/>
      <c r="DF896" s="197"/>
      <c r="DG896" s="202" t="str">
        <f t="shared" si="564"/>
        <v>-</v>
      </c>
      <c r="DH896" s="187"/>
      <c r="DI896" s="103">
        <f t="shared" si="567"/>
        <v>9</v>
      </c>
      <c r="DJ896" s="103">
        <f t="shared" si="568"/>
        <v>1</v>
      </c>
      <c r="DK896" s="200">
        <f t="shared" si="565"/>
        <v>11.111111111111111</v>
      </c>
      <c r="DL896" s="201">
        <f t="shared" si="566"/>
        <v>1</v>
      </c>
    </row>
    <row r="897" spans="2:116" ht="24.95" customHeight="1">
      <c r="B897" s="48"/>
      <c r="C897" s="48"/>
      <c r="D897" s="14" t="s">
        <v>2265</v>
      </c>
      <c r="E897" s="11" t="s">
        <v>2266</v>
      </c>
      <c r="F897" s="12" t="s">
        <v>995</v>
      </c>
      <c r="G897" s="12" t="s">
        <v>964</v>
      </c>
      <c r="H897" s="40" t="s">
        <v>940</v>
      </c>
      <c r="I897" s="41" t="s">
        <v>936</v>
      </c>
      <c r="J897" s="78" t="str">
        <f t="shared" si="569"/>
        <v xml:space="preserve">C1 </v>
      </c>
      <c r="K897" s="197" t="s">
        <v>1192</v>
      </c>
      <c r="L897" s="199" t="str">
        <f t="shared" si="557"/>
        <v>A</v>
      </c>
      <c r="M897" s="207">
        <v>42975</v>
      </c>
      <c r="N897" s="197" t="s">
        <v>1192</v>
      </c>
      <c r="O897" s="202" t="str">
        <f t="shared" si="530"/>
        <v>A</v>
      </c>
      <c r="P897" s="207">
        <v>42975</v>
      </c>
      <c r="Q897" s="197" t="s">
        <v>1192</v>
      </c>
      <c r="R897" s="202" t="str">
        <f t="shared" si="531"/>
        <v>A</v>
      </c>
      <c r="S897" s="207">
        <v>42975</v>
      </c>
      <c r="T897" s="197" t="s">
        <v>1192</v>
      </c>
      <c r="U897" s="202" t="str">
        <f t="shared" si="532"/>
        <v>A</v>
      </c>
      <c r="V897" s="207">
        <v>42975</v>
      </c>
      <c r="W897" s="197" t="s">
        <v>1192</v>
      </c>
      <c r="X897" s="202" t="str">
        <f t="shared" si="533"/>
        <v>A</v>
      </c>
      <c r="Y897" s="207">
        <v>42975</v>
      </c>
      <c r="Z897" s="197" t="s">
        <v>1192</v>
      </c>
      <c r="AA897" s="202" t="str">
        <f t="shared" si="534"/>
        <v>A</v>
      </c>
      <c r="AB897" s="207">
        <v>42975</v>
      </c>
      <c r="AC897" s="197" t="s">
        <v>1192</v>
      </c>
      <c r="AD897" s="202" t="str">
        <f t="shared" si="558"/>
        <v>A</v>
      </c>
      <c r="AE897" s="207">
        <v>42975</v>
      </c>
      <c r="AF897" s="197" t="s">
        <v>1192</v>
      </c>
      <c r="AG897" s="202" t="str">
        <f t="shared" si="570"/>
        <v>A</v>
      </c>
      <c r="AH897" s="207">
        <v>42975</v>
      </c>
      <c r="AI897" s="197" t="s">
        <v>1192</v>
      </c>
      <c r="AJ897" s="202" t="str">
        <f t="shared" si="535"/>
        <v>A</v>
      </c>
      <c r="AK897" s="207">
        <v>42975</v>
      </c>
      <c r="AL897" s="197" t="s">
        <v>1192</v>
      </c>
      <c r="AM897" s="202" t="str">
        <f t="shared" si="536"/>
        <v>-</v>
      </c>
      <c r="AN897" s="187"/>
      <c r="AO897" s="197" t="s">
        <v>1192</v>
      </c>
      <c r="AP897" s="202" t="str">
        <f t="shared" si="537"/>
        <v>-</v>
      </c>
      <c r="AQ897" s="187"/>
      <c r="AR897" s="197" t="s">
        <v>1192</v>
      </c>
      <c r="AS897" s="202" t="str">
        <f t="shared" si="538"/>
        <v>-</v>
      </c>
      <c r="AT897" s="187"/>
      <c r="AU897" s="197" t="s">
        <v>1192</v>
      </c>
      <c r="AV897" s="202" t="str">
        <f t="shared" si="539"/>
        <v>-</v>
      </c>
      <c r="AW897" s="187"/>
      <c r="AX897" s="197"/>
      <c r="AY897" s="202" t="str">
        <f t="shared" si="540"/>
        <v>-</v>
      </c>
      <c r="AZ897" s="187"/>
      <c r="BA897" s="197"/>
      <c r="BB897" s="202" t="str">
        <f t="shared" si="541"/>
        <v>-</v>
      </c>
      <c r="BC897" s="187"/>
      <c r="BD897" s="197"/>
      <c r="BE897" s="202" t="str">
        <f t="shared" si="542"/>
        <v>-</v>
      </c>
      <c r="BF897" s="187"/>
      <c r="BG897" s="197"/>
      <c r="BH897" s="202" t="str">
        <f t="shared" si="543"/>
        <v>-</v>
      </c>
      <c r="BI897" s="187"/>
      <c r="BJ897" s="197"/>
      <c r="BK897" s="202" t="str">
        <f t="shared" si="544"/>
        <v>-</v>
      </c>
      <c r="BL897" s="187"/>
      <c r="BM897" s="197"/>
      <c r="BN897" s="202" t="str">
        <f t="shared" si="545"/>
        <v>-</v>
      </c>
      <c r="BO897" s="187"/>
      <c r="BP897" s="197"/>
      <c r="BQ897" s="202" t="str">
        <f t="shared" si="546"/>
        <v>-</v>
      </c>
      <c r="BR897" s="187"/>
      <c r="BS897" s="197"/>
      <c r="BT897" s="202" t="str">
        <f t="shared" si="547"/>
        <v>-</v>
      </c>
      <c r="BU897" s="187"/>
      <c r="BV897" s="197"/>
      <c r="BW897" s="202" t="str">
        <f t="shared" si="548"/>
        <v>-</v>
      </c>
      <c r="BX897" s="187"/>
      <c r="BY897" s="197"/>
      <c r="BZ897" s="202" t="str">
        <f t="shared" si="549"/>
        <v>-</v>
      </c>
      <c r="CA897" s="187"/>
      <c r="CB897" s="197"/>
      <c r="CC897" s="202" t="str">
        <f t="shared" si="550"/>
        <v>-</v>
      </c>
      <c r="CD897" s="187"/>
      <c r="CE897" s="197"/>
      <c r="CF897" s="202" t="str">
        <f t="shared" si="551"/>
        <v>-</v>
      </c>
      <c r="CG897" s="187"/>
      <c r="CH897" s="197"/>
      <c r="CI897" s="202" t="str">
        <f t="shared" si="552"/>
        <v>-</v>
      </c>
      <c r="CJ897" s="187"/>
      <c r="CK897" s="197"/>
      <c r="CL897" s="202" t="str">
        <f t="shared" si="559"/>
        <v>-</v>
      </c>
      <c r="CM897" s="187"/>
      <c r="CN897" s="197"/>
      <c r="CO897" s="202" t="str">
        <f t="shared" si="560"/>
        <v>-</v>
      </c>
      <c r="CP897" s="187"/>
      <c r="CQ897" s="197"/>
      <c r="CR897" s="202" t="str">
        <f t="shared" si="553"/>
        <v>-</v>
      </c>
      <c r="CS897" s="187"/>
      <c r="CT897" s="197"/>
      <c r="CU897" s="202" t="str">
        <f t="shared" si="561"/>
        <v>-</v>
      </c>
      <c r="CV897" s="187"/>
      <c r="CW897" s="197"/>
      <c r="CX897" s="202" t="str">
        <f t="shared" si="562"/>
        <v>-</v>
      </c>
      <c r="CY897" s="187"/>
      <c r="CZ897" s="197"/>
      <c r="DA897" s="202" t="str">
        <f t="shared" si="554"/>
        <v>-</v>
      </c>
      <c r="DB897" s="187"/>
      <c r="DC897" s="197"/>
      <c r="DD897" s="202" t="str">
        <f t="shared" si="563"/>
        <v>-</v>
      </c>
      <c r="DE897" s="187"/>
      <c r="DF897" s="197"/>
      <c r="DG897" s="202" t="str">
        <f t="shared" si="564"/>
        <v>-</v>
      </c>
      <c r="DH897" s="187"/>
      <c r="DI897" s="103">
        <f t="shared" si="567"/>
        <v>13</v>
      </c>
      <c r="DJ897" s="103">
        <f t="shared" si="568"/>
        <v>9</v>
      </c>
      <c r="DK897" s="200">
        <f t="shared" si="565"/>
        <v>69.230769230769226</v>
      </c>
      <c r="DL897" s="201">
        <f t="shared" si="566"/>
        <v>4</v>
      </c>
    </row>
    <row r="898" spans="2:116" ht="24.95" customHeight="1">
      <c r="B898" s="48" t="s">
        <v>1599</v>
      </c>
      <c r="C898" s="48"/>
      <c r="D898" s="14" t="s">
        <v>2267</v>
      </c>
      <c r="E898" s="11" t="s">
        <v>2268</v>
      </c>
      <c r="F898" s="12" t="s">
        <v>989</v>
      </c>
      <c r="G898" s="12" t="s">
        <v>994</v>
      </c>
      <c r="H898" s="40" t="s">
        <v>523</v>
      </c>
      <c r="I898" s="41" t="s">
        <v>532</v>
      </c>
      <c r="J898" s="78" t="str">
        <f t="shared" si="569"/>
        <v xml:space="preserve">C4 </v>
      </c>
      <c r="K898" s="197" t="s">
        <v>1192</v>
      </c>
      <c r="L898" s="199" t="str">
        <f t="shared" si="557"/>
        <v>A</v>
      </c>
      <c r="M898" s="169">
        <v>42975</v>
      </c>
      <c r="N898" s="197" t="s">
        <v>1192</v>
      </c>
      <c r="O898" s="202" t="str">
        <f t="shared" si="530"/>
        <v>-</v>
      </c>
      <c r="P898" s="187"/>
      <c r="Q898" s="197" t="s">
        <v>1192</v>
      </c>
      <c r="R898" s="202" t="str">
        <f t="shared" si="531"/>
        <v>-</v>
      </c>
      <c r="S898" s="187"/>
      <c r="T898" s="197"/>
      <c r="U898" s="202" t="str">
        <f t="shared" si="532"/>
        <v>-</v>
      </c>
      <c r="V898" s="187"/>
      <c r="W898" s="197"/>
      <c r="X898" s="202" t="str">
        <f t="shared" si="533"/>
        <v>-</v>
      </c>
      <c r="Y898" s="187"/>
      <c r="Z898" s="197"/>
      <c r="AA898" s="202" t="str">
        <f t="shared" si="534"/>
        <v>-</v>
      </c>
      <c r="AB898" s="187"/>
      <c r="AC898" s="197"/>
      <c r="AD898" s="202" t="str">
        <f t="shared" si="558"/>
        <v>-</v>
      </c>
      <c r="AE898" s="187"/>
      <c r="AF898" s="197"/>
      <c r="AG898" s="202" t="str">
        <f t="shared" si="570"/>
        <v>-</v>
      </c>
      <c r="AH898" s="187"/>
      <c r="AI898" s="197"/>
      <c r="AJ898" s="202" t="str">
        <f t="shared" si="535"/>
        <v>-</v>
      </c>
      <c r="AK898" s="187"/>
      <c r="AL898" s="197"/>
      <c r="AM898" s="202" t="str">
        <f t="shared" si="536"/>
        <v>-</v>
      </c>
      <c r="AN898" s="187"/>
      <c r="AO898" s="197"/>
      <c r="AP898" s="202" t="str">
        <f t="shared" si="537"/>
        <v>-</v>
      </c>
      <c r="AQ898" s="187"/>
      <c r="AR898" s="197"/>
      <c r="AS898" s="202" t="str">
        <f t="shared" si="538"/>
        <v>-</v>
      </c>
      <c r="AT898" s="187"/>
      <c r="AU898" s="197"/>
      <c r="AV898" s="202" t="str">
        <f t="shared" si="539"/>
        <v>-</v>
      </c>
      <c r="AW898" s="187"/>
      <c r="AX898" s="197"/>
      <c r="AY898" s="202" t="str">
        <f t="shared" si="540"/>
        <v>-</v>
      </c>
      <c r="AZ898" s="187"/>
      <c r="BA898" s="197"/>
      <c r="BB898" s="202" t="str">
        <f t="shared" si="541"/>
        <v>-</v>
      </c>
      <c r="BC898" s="187"/>
      <c r="BD898" s="197"/>
      <c r="BE898" s="202" t="str">
        <f t="shared" si="542"/>
        <v>-</v>
      </c>
      <c r="BF898" s="187"/>
      <c r="BG898" s="197"/>
      <c r="BH898" s="202" t="str">
        <f t="shared" si="543"/>
        <v>-</v>
      </c>
      <c r="BI898" s="187"/>
      <c r="BJ898" s="197"/>
      <c r="BK898" s="202" t="str">
        <f t="shared" si="544"/>
        <v>-</v>
      </c>
      <c r="BL898" s="187"/>
      <c r="BM898" s="197"/>
      <c r="BN898" s="202" t="str">
        <f t="shared" si="545"/>
        <v>-</v>
      </c>
      <c r="BO898" s="187"/>
      <c r="BP898" s="197"/>
      <c r="BQ898" s="202" t="str">
        <f t="shared" si="546"/>
        <v>-</v>
      </c>
      <c r="BR898" s="187"/>
      <c r="BS898" s="197"/>
      <c r="BT898" s="202" t="str">
        <f t="shared" si="547"/>
        <v>-</v>
      </c>
      <c r="BU898" s="187"/>
      <c r="BV898" s="197"/>
      <c r="BW898" s="202" t="str">
        <f t="shared" si="548"/>
        <v>-</v>
      </c>
      <c r="BX898" s="187"/>
      <c r="BY898" s="197"/>
      <c r="BZ898" s="202" t="str">
        <f t="shared" si="549"/>
        <v>-</v>
      </c>
      <c r="CA898" s="187"/>
      <c r="CB898" s="197"/>
      <c r="CC898" s="202" t="str">
        <f t="shared" si="550"/>
        <v>-</v>
      </c>
      <c r="CD898" s="187"/>
      <c r="CE898" s="197"/>
      <c r="CF898" s="202" t="str">
        <f t="shared" si="551"/>
        <v>-</v>
      </c>
      <c r="CG898" s="187"/>
      <c r="CH898" s="197"/>
      <c r="CI898" s="202" t="str">
        <f t="shared" si="552"/>
        <v>-</v>
      </c>
      <c r="CJ898" s="187"/>
      <c r="CK898" s="197"/>
      <c r="CL898" s="202" t="str">
        <f t="shared" si="559"/>
        <v>-</v>
      </c>
      <c r="CM898" s="187"/>
      <c r="CN898" s="197"/>
      <c r="CO898" s="202" t="str">
        <f t="shared" si="560"/>
        <v>-</v>
      </c>
      <c r="CP898" s="187"/>
      <c r="CQ898" s="197"/>
      <c r="CR898" s="202" t="str">
        <f t="shared" si="553"/>
        <v>-</v>
      </c>
      <c r="CS898" s="187"/>
      <c r="CT898" s="197"/>
      <c r="CU898" s="202" t="str">
        <f t="shared" si="561"/>
        <v>-</v>
      </c>
      <c r="CV898" s="187"/>
      <c r="CW898" s="197"/>
      <c r="CX898" s="202" t="str">
        <f t="shared" si="562"/>
        <v>-</v>
      </c>
      <c r="CY898" s="187"/>
      <c r="CZ898" s="197"/>
      <c r="DA898" s="202" t="str">
        <f t="shared" si="554"/>
        <v>-</v>
      </c>
      <c r="DB898" s="187"/>
      <c r="DC898" s="197"/>
      <c r="DD898" s="202" t="str">
        <f t="shared" si="563"/>
        <v>-</v>
      </c>
      <c r="DE898" s="187"/>
      <c r="DF898" s="197"/>
      <c r="DG898" s="202" t="str">
        <f t="shared" si="564"/>
        <v>-</v>
      </c>
      <c r="DH898" s="187"/>
      <c r="DI898" s="103">
        <f t="shared" si="567"/>
        <v>3</v>
      </c>
      <c r="DJ898" s="103">
        <f t="shared" si="568"/>
        <v>1</v>
      </c>
      <c r="DK898" s="200">
        <f t="shared" si="565"/>
        <v>33.333333333333329</v>
      </c>
      <c r="DL898" s="201">
        <f t="shared" si="566"/>
        <v>2</v>
      </c>
    </row>
    <row r="899" spans="2:116" ht="24.95" customHeight="1">
      <c r="B899" s="48"/>
      <c r="C899" s="48"/>
      <c r="D899" s="14" t="s">
        <v>2269</v>
      </c>
      <c r="E899" s="11" t="s">
        <v>2270</v>
      </c>
      <c r="F899" s="12" t="s">
        <v>996</v>
      </c>
      <c r="G899" s="12" t="s">
        <v>945</v>
      </c>
      <c r="H899" s="40" t="s">
        <v>981</v>
      </c>
      <c r="I899" s="41" t="s">
        <v>982</v>
      </c>
      <c r="J899" s="78" t="str">
        <f t="shared" si="569"/>
        <v>M7</v>
      </c>
      <c r="K899" s="197" t="s">
        <v>1192</v>
      </c>
      <c r="L899" s="199" t="str">
        <f t="shared" si="557"/>
        <v>A</v>
      </c>
      <c r="M899" s="169">
        <v>42975</v>
      </c>
      <c r="N899" s="197" t="s">
        <v>1192</v>
      </c>
      <c r="O899" s="202" t="str">
        <f t="shared" si="530"/>
        <v>A</v>
      </c>
      <c r="P899" s="169">
        <v>42975</v>
      </c>
      <c r="Q899" s="197" t="s">
        <v>1192</v>
      </c>
      <c r="R899" s="202" t="str">
        <f t="shared" si="531"/>
        <v>A</v>
      </c>
      <c r="S899" s="169">
        <v>42975</v>
      </c>
      <c r="T899" s="197" t="s">
        <v>1192</v>
      </c>
      <c r="U899" s="202" t="str">
        <f t="shared" si="532"/>
        <v>A</v>
      </c>
      <c r="V899" s="169">
        <v>42975</v>
      </c>
      <c r="W899" s="197" t="s">
        <v>1192</v>
      </c>
      <c r="X899" s="202" t="str">
        <f t="shared" si="533"/>
        <v>A</v>
      </c>
      <c r="Y899" s="169">
        <v>42975</v>
      </c>
      <c r="Z899" s="197" t="s">
        <v>1192</v>
      </c>
      <c r="AA899" s="202" t="str">
        <f t="shared" si="534"/>
        <v>A</v>
      </c>
      <c r="AB899" s="169">
        <v>42975</v>
      </c>
      <c r="AC899" s="197" t="s">
        <v>1192</v>
      </c>
      <c r="AD899" s="202" t="str">
        <f t="shared" si="558"/>
        <v>A</v>
      </c>
      <c r="AE899" s="169">
        <v>42975</v>
      </c>
      <c r="AF899" s="197" t="s">
        <v>1192</v>
      </c>
      <c r="AG899" s="202" t="s">
        <v>1556</v>
      </c>
      <c r="AH899" s="169">
        <v>42975</v>
      </c>
      <c r="AI899" s="197" t="s">
        <v>1192</v>
      </c>
      <c r="AJ899" s="202" t="str">
        <f t="shared" si="535"/>
        <v>A</v>
      </c>
      <c r="AK899" s="169">
        <v>42975</v>
      </c>
      <c r="AL899" s="197" t="s">
        <v>1192</v>
      </c>
      <c r="AM899" s="202" t="str">
        <f t="shared" si="536"/>
        <v>A</v>
      </c>
      <c r="AN899" s="169">
        <v>42975</v>
      </c>
      <c r="AO899" s="197" t="s">
        <v>1192</v>
      </c>
      <c r="AP899" s="202" t="str">
        <f t="shared" si="537"/>
        <v>A</v>
      </c>
      <c r="AQ899" s="169">
        <v>42975</v>
      </c>
      <c r="AR899" s="197" t="s">
        <v>1192</v>
      </c>
      <c r="AS899" s="202" t="str">
        <f t="shared" si="538"/>
        <v>A</v>
      </c>
      <c r="AT899" s="169">
        <v>42975</v>
      </c>
      <c r="AU899" s="197" t="s">
        <v>1192</v>
      </c>
      <c r="AV899" s="202" t="str">
        <f t="shared" si="539"/>
        <v>A</v>
      </c>
      <c r="AW899" s="169">
        <v>42975</v>
      </c>
      <c r="AX899" s="197" t="s">
        <v>1192</v>
      </c>
      <c r="AY899" s="202" t="str">
        <f t="shared" si="540"/>
        <v>-</v>
      </c>
      <c r="AZ899" s="187"/>
      <c r="BA899" s="197" t="s">
        <v>1192</v>
      </c>
      <c r="BB899" s="202" t="str">
        <f t="shared" si="541"/>
        <v>-</v>
      </c>
      <c r="BC899" s="187"/>
      <c r="BD899" s="197" t="s">
        <v>1192</v>
      </c>
      <c r="BE899" s="202" t="str">
        <f t="shared" si="542"/>
        <v>-</v>
      </c>
      <c r="BF899" s="187"/>
      <c r="BG899" s="197" t="s">
        <v>1192</v>
      </c>
      <c r="BH899" s="202" t="str">
        <f t="shared" si="543"/>
        <v>-</v>
      </c>
      <c r="BI899" s="187"/>
      <c r="BJ899" s="197"/>
      <c r="BK899" s="202" t="str">
        <f t="shared" si="544"/>
        <v>-</v>
      </c>
      <c r="BL899" s="187"/>
      <c r="BM899" s="197"/>
      <c r="BN899" s="202" t="str">
        <f t="shared" si="545"/>
        <v>-</v>
      </c>
      <c r="BO899" s="187"/>
      <c r="BP899" s="197"/>
      <c r="BQ899" s="202" t="str">
        <f t="shared" si="546"/>
        <v>-</v>
      </c>
      <c r="BR899" s="187"/>
      <c r="BS899" s="197"/>
      <c r="BT899" s="202" t="str">
        <f t="shared" si="547"/>
        <v>-</v>
      </c>
      <c r="BU899" s="187"/>
      <c r="BV899" s="197"/>
      <c r="BW899" s="202" t="str">
        <f t="shared" si="548"/>
        <v>-</v>
      </c>
      <c r="BX899" s="187"/>
      <c r="BY899" s="197"/>
      <c r="BZ899" s="202" t="str">
        <f t="shared" si="549"/>
        <v>-</v>
      </c>
      <c r="CA899" s="187"/>
      <c r="CB899" s="197"/>
      <c r="CC899" s="202" t="str">
        <f t="shared" si="550"/>
        <v>-</v>
      </c>
      <c r="CD899" s="187"/>
      <c r="CE899" s="197"/>
      <c r="CF899" s="202" t="str">
        <f t="shared" si="551"/>
        <v>-</v>
      </c>
      <c r="CG899" s="187"/>
      <c r="CH899" s="197"/>
      <c r="CI899" s="202" t="str">
        <f t="shared" si="552"/>
        <v>-</v>
      </c>
      <c r="CJ899" s="187"/>
      <c r="CK899" s="197"/>
      <c r="CL899" s="202" t="str">
        <f t="shared" si="559"/>
        <v>-</v>
      </c>
      <c r="CM899" s="187"/>
      <c r="CN899" s="197"/>
      <c r="CO899" s="202" t="str">
        <f t="shared" si="560"/>
        <v>-</v>
      </c>
      <c r="CP899" s="187"/>
      <c r="CQ899" s="197"/>
      <c r="CR899" s="202" t="str">
        <f t="shared" si="553"/>
        <v>-</v>
      </c>
      <c r="CS899" s="187"/>
      <c r="CT899" s="197"/>
      <c r="CU899" s="202" t="str">
        <f t="shared" si="561"/>
        <v>-</v>
      </c>
      <c r="CV899" s="187"/>
      <c r="CW899" s="197"/>
      <c r="CX899" s="202" t="str">
        <f t="shared" si="562"/>
        <v>-</v>
      </c>
      <c r="CY899" s="187"/>
      <c r="CZ899" s="197"/>
      <c r="DA899" s="202" t="str">
        <f t="shared" si="554"/>
        <v>-</v>
      </c>
      <c r="DB899" s="187"/>
      <c r="DC899" s="197"/>
      <c r="DD899" s="202" t="str">
        <f t="shared" si="563"/>
        <v>-</v>
      </c>
      <c r="DE899" s="187"/>
      <c r="DF899" s="197"/>
      <c r="DG899" s="202" t="str">
        <f t="shared" si="564"/>
        <v>-</v>
      </c>
      <c r="DH899" s="187"/>
      <c r="DI899" s="103">
        <f t="shared" si="567"/>
        <v>17</v>
      </c>
      <c r="DJ899" s="103">
        <f t="shared" si="568"/>
        <v>12</v>
      </c>
      <c r="DK899" s="200">
        <f t="shared" si="565"/>
        <v>70.588235294117652</v>
      </c>
      <c r="DL899" s="201">
        <f t="shared" si="566"/>
        <v>4</v>
      </c>
    </row>
    <row r="900" spans="2:116" ht="24.95" customHeight="1">
      <c r="B900" s="48"/>
      <c r="C900" s="48" t="s">
        <v>2271</v>
      </c>
      <c r="D900" s="14" t="s">
        <v>2396</v>
      </c>
      <c r="E900" s="11" t="s">
        <v>2272</v>
      </c>
      <c r="F900" s="12" t="s">
        <v>989</v>
      </c>
      <c r="G900" s="12" t="s">
        <v>994</v>
      </c>
      <c r="H900" s="40" t="s">
        <v>523</v>
      </c>
      <c r="I900" s="41" t="s">
        <v>532</v>
      </c>
      <c r="J900" s="78" t="str">
        <f t="shared" si="569"/>
        <v xml:space="preserve">C4 </v>
      </c>
      <c r="K900" s="197" t="s">
        <v>1192</v>
      </c>
      <c r="L900" s="199" t="str">
        <f t="shared" si="557"/>
        <v>A</v>
      </c>
      <c r="M900" s="207">
        <v>42975</v>
      </c>
      <c r="N900" s="197" t="s">
        <v>1192</v>
      </c>
      <c r="O900" s="202" t="str">
        <f t="shared" ref="O900:O963" si="571">IF(AND(N900="Y",P900&lt;&gt;""),"A","-")</f>
        <v>-</v>
      </c>
      <c r="P900" s="187"/>
      <c r="Q900" s="197" t="s">
        <v>1192</v>
      </c>
      <c r="R900" s="202" t="str">
        <f t="shared" ref="R900:R963" si="572">IF(AND(Q900="Y",S900&lt;&gt;""),"A","-")</f>
        <v>-</v>
      </c>
      <c r="S900" s="187"/>
      <c r="T900" s="197"/>
      <c r="U900" s="202" t="str">
        <f t="shared" ref="U900:U963" si="573">IF(AND(T900="Y",V900&lt;&gt;""),"A","-")</f>
        <v>-</v>
      </c>
      <c r="V900" s="187"/>
      <c r="W900" s="197"/>
      <c r="X900" s="202" t="str">
        <f t="shared" ref="X900:X963" si="574">IF(AND(W900="Y",Y900&lt;&gt;""),"A","-")</f>
        <v>-</v>
      </c>
      <c r="Y900" s="187"/>
      <c r="Z900" s="197"/>
      <c r="AA900" s="202" t="str">
        <f t="shared" ref="AA900:AA963" si="575">IF(AND(Z900="Y",AB900&lt;&gt;""),"A","-")</f>
        <v>-</v>
      </c>
      <c r="AB900" s="187"/>
      <c r="AC900" s="197"/>
      <c r="AD900" s="202" t="str">
        <f t="shared" si="558"/>
        <v>-</v>
      </c>
      <c r="AE900" s="187"/>
      <c r="AF900" s="197"/>
      <c r="AG900" s="202" t="str">
        <f t="shared" si="570"/>
        <v>-</v>
      </c>
      <c r="AH900" s="187"/>
      <c r="AI900" s="197"/>
      <c r="AJ900" s="202" t="str">
        <f t="shared" ref="AJ900:AJ963" si="576">IF(AND(AI900="Y",AK900&lt;&gt;""),"A","-")</f>
        <v>-</v>
      </c>
      <c r="AK900" s="187"/>
      <c r="AL900" s="197"/>
      <c r="AM900" s="202" t="str">
        <f t="shared" ref="AM900:AM963" si="577">IF(AND(AL900="Y",AN900&lt;&gt;""),"A","-")</f>
        <v>-</v>
      </c>
      <c r="AN900" s="187"/>
      <c r="AO900" s="197"/>
      <c r="AP900" s="202" t="str">
        <f t="shared" ref="AP900:AP963" si="578">IF(AND(AO900="Y",AQ900&lt;&gt;""),"A","-")</f>
        <v>-</v>
      </c>
      <c r="AQ900" s="187"/>
      <c r="AR900" s="197"/>
      <c r="AS900" s="202" t="str">
        <f t="shared" ref="AS900:AS963" si="579">IF(AND(AR900="Y",AT900&lt;&gt;""),"A","-")</f>
        <v>-</v>
      </c>
      <c r="AT900" s="187"/>
      <c r="AU900" s="197"/>
      <c r="AV900" s="202" t="str">
        <f t="shared" ref="AV900:AV963" si="580">IF(AND(AU900="Y",AW900&lt;&gt;""),"A","-")</f>
        <v>-</v>
      </c>
      <c r="AW900" s="187"/>
      <c r="AX900" s="197"/>
      <c r="AY900" s="202" t="str">
        <f t="shared" ref="AY900:AY963" si="581">IF(AND(AX900="Y",AZ900&lt;&gt;""),"A","-")</f>
        <v>-</v>
      </c>
      <c r="AZ900" s="187"/>
      <c r="BA900" s="197"/>
      <c r="BB900" s="202" t="str">
        <f t="shared" ref="BB900:BB963" si="582">IF(AND(BA900="Y",BC900&lt;&gt;""),"A","-")</f>
        <v>-</v>
      </c>
      <c r="BC900" s="187"/>
      <c r="BD900" s="197"/>
      <c r="BE900" s="202" t="str">
        <f t="shared" ref="BE900:BE963" si="583">IF(AND(BD900="Y",BF900&lt;&gt;""),"A","-")</f>
        <v>-</v>
      </c>
      <c r="BF900" s="187"/>
      <c r="BG900" s="197"/>
      <c r="BH900" s="202" t="str">
        <f t="shared" ref="BH900:BH963" si="584">IF(AND(BG900="Y",BI900&lt;&gt;""),"A","-")</f>
        <v>-</v>
      </c>
      <c r="BI900" s="187"/>
      <c r="BJ900" s="197"/>
      <c r="BK900" s="202" t="str">
        <f t="shared" ref="BK900:BK963" si="585">IF(AND(BJ900="Y",BL900&lt;&gt;""),"A","-")</f>
        <v>-</v>
      </c>
      <c r="BL900" s="187"/>
      <c r="BM900" s="197"/>
      <c r="BN900" s="202" t="str">
        <f t="shared" ref="BN900:BN963" si="586">IF(AND(BM900="Y",BO900&lt;&gt;""),"A","-")</f>
        <v>-</v>
      </c>
      <c r="BO900" s="187"/>
      <c r="BP900" s="197"/>
      <c r="BQ900" s="202" t="str">
        <f t="shared" ref="BQ900:BQ963" si="587">IF(AND(BP900="Y",BR900&lt;&gt;""),"A","-")</f>
        <v>-</v>
      </c>
      <c r="BR900" s="187"/>
      <c r="BS900" s="197"/>
      <c r="BT900" s="202" t="str">
        <f t="shared" ref="BT900:BT963" si="588">IF(AND(BS900="Y",BU900&lt;&gt;""),"A","-")</f>
        <v>-</v>
      </c>
      <c r="BU900" s="187"/>
      <c r="BV900" s="197"/>
      <c r="BW900" s="202" t="str">
        <f t="shared" ref="BW900:BW963" si="589">IF(AND(BV900="Y",BX900&lt;&gt;""),"A","-")</f>
        <v>-</v>
      </c>
      <c r="BX900" s="187"/>
      <c r="BY900" s="197"/>
      <c r="BZ900" s="202" t="str">
        <f t="shared" ref="BZ900:BZ963" si="590">IF(AND(BY900="Y",CA900&lt;&gt;""),"A","-")</f>
        <v>-</v>
      </c>
      <c r="CA900" s="187"/>
      <c r="CB900" s="197"/>
      <c r="CC900" s="202" t="str">
        <f t="shared" ref="CC900:CC963" si="591">IF(AND(CB900="Y",CD900&lt;&gt;""),"A","-")</f>
        <v>-</v>
      </c>
      <c r="CD900" s="187"/>
      <c r="CE900" s="197"/>
      <c r="CF900" s="202" t="str">
        <f t="shared" ref="CF900:CF963" si="592">IF(AND(CE900="Y",CG900&lt;&gt;""),"A","-")</f>
        <v>-</v>
      </c>
      <c r="CG900" s="187"/>
      <c r="CH900" s="197"/>
      <c r="CI900" s="202" t="str">
        <f t="shared" ref="CI900:CI963" si="593">IF(AND(CH900="Y",CJ900&lt;&gt;""),"A","-")</f>
        <v>-</v>
      </c>
      <c r="CJ900" s="187"/>
      <c r="CK900" s="197"/>
      <c r="CL900" s="202" t="str">
        <f t="shared" si="559"/>
        <v>-</v>
      </c>
      <c r="CM900" s="187"/>
      <c r="CN900" s="197"/>
      <c r="CO900" s="202" t="str">
        <f t="shared" si="560"/>
        <v>-</v>
      </c>
      <c r="CP900" s="187"/>
      <c r="CQ900" s="197"/>
      <c r="CR900" s="202" t="str">
        <f t="shared" ref="CR900:CR963" si="594">IF(AND(CQ900="Y",CS900&lt;&gt;""),"A","-")</f>
        <v>-</v>
      </c>
      <c r="CS900" s="187"/>
      <c r="CT900" s="197"/>
      <c r="CU900" s="202" t="str">
        <f t="shared" si="561"/>
        <v>-</v>
      </c>
      <c r="CV900" s="187"/>
      <c r="CW900" s="197"/>
      <c r="CX900" s="202" t="str">
        <f t="shared" si="562"/>
        <v>-</v>
      </c>
      <c r="CY900" s="187"/>
      <c r="CZ900" s="197"/>
      <c r="DA900" s="202" t="str">
        <f t="shared" ref="DA900:DA963" si="595">IF(AND(CZ900="Y",DB900&lt;&gt;""),"A","-")</f>
        <v>-</v>
      </c>
      <c r="DB900" s="187"/>
      <c r="DC900" s="197"/>
      <c r="DD900" s="202" t="str">
        <f t="shared" si="563"/>
        <v>-</v>
      </c>
      <c r="DE900" s="187"/>
      <c r="DF900" s="197"/>
      <c r="DG900" s="202" t="str">
        <f t="shared" si="564"/>
        <v>-</v>
      </c>
      <c r="DH900" s="187"/>
      <c r="DI900" s="103">
        <f t="shared" si="567"/>
        <v>3</v>
      </c>
      <c r="DJ900" s="103">
        <f t="shared" si="568"/>
        <v>1</v>
      </c>
      <c r="DK900" s="200">
        <f t="shared" si="565"/>
        <v>33.333333333333329</v>
      </c>
      <c r="DL900" s="201">
        <f t="shared" si="566"/>
        <v>2</v>
      </c>
    </row>
    <row r="901" spans="2:116" ht="24.95" customHeight="1">
      <c r="B901" s="48"/>
      <c r="C901" s="48" t="s">
        <v>2273</v>
      </c>
      <c r="D901" s="14" t="s">
        <v>2529</v>
      </c>
      <c r="E901" s="11" t="s">
        <v>2274</v>
      </c>
      <c r="F901" s="12" t="s">
        <v>989</v>
      </c>
      <c r="G901" s="12" t="s">
        <v>994</v>
      </c>
      <c r="H901" s="40" t="s">
        <v>523</v>
      </c>
      <c r="I901" s="41" t="s">
        <v>532</v>
      </c>
      <c r="J901" s="78" t="str">
        <f t="shared" si="569"/>
        <v xml:space="preserve">C4 </v>
      </c>
      <c r="K901" s="197" t="s">
        <v>1192</v>
      </c>
      <c r="L901" s="199" t="str">
        <f t="shared" ref="L901:L964" si="596">IF(AND(K901="Y",M901&lt;&gt;""),"A","-")</f>
        <v>A</v>
      </c>
      <c r="M901" s="207">
        <v>42975</v>
      </c>
      <c r="N901" s="197" t="s">
        <v>1192</v>
      </c>
      <c r="O901" s="202" t="str">
        <f t="shared" si="571"/>
        <v>-</v>
      </c>
      <c r="P901" s="187"/>
      <c r="Q901" s="197" t="s">
        <v>1192</v>
      </c>
      <c r="R901" s="202" t="str">
        <f t="shared" si="572"/>
        <v>-</v>
      </c>
      <c r="S901" s="187"/>
      <c r="T901" s="197"/>
      <c r="U901" s="202" t="str">
        <f t="shared" si="573"/>
        <v>-</v>
      </c>
      <c r="V901" s="187"/>
      <c r="W901" s="197"/>
      <c r="X901" s="202" t="str">
        <f t="shared" si="574"/>
        <v>-</v>
      </c>
      <c r="Y901" s="187"/>
      <c r="Z901" s="197"/>
      <c r="AA901" s="202" t="str">
        <f t="shared" si="575"/>
        <v>-</v>
      </c>
      <c r="AB901" s="187"/>
      <c r="AC901" s="197"/>
      <c r="AD901" s="202" t="str">
        <f t="shared" ref="AD901:AD964" si="597">IF(AND(AC901="Y",AE901&lt;&gt;""),"A","-")</f>
        <v>-</v>
      </c>
      <c r="AE901" s="187"/>
      <c r="AF901" s="197"/>
      <c r="AG901" s="202" t="str">
        <f t="shared" si="570"/>
        <v>-</v>
      </c>
      <c r="AH901" s="187"/>
      <c r="AI901" s="197"/>
      <c r="AJ901" s="202" t="str">
        <f t="shared" si="576"/>
        <v>-</v>
      </c>
      <c r="AK901" s="187"/>
      <c r="AL901" s="197"/>
      <c r="AM901" s="202" t="str">
        <f t="shared" si="577"/>
        <v>-</v>
      </c>
      <c r="AN901" s="187"/>
      <c r="AO901" s="197"/>
      <c r="AP901" s="202" t="str">
        <f t="shared" si="578"/>
        <v>-</v>
      </c>
      <c r="AQ901" s="187"/>
      <c r="AR901" s="197"/>
      <c r="AS901" s="202" t="str">
        <f t="shared" si="579"/>
        <v>-</v>
      </c>
      <c r="AT901" s="187"/>
      <c r="AU901" s="197"/>
      <c r="AV901" s="202" t="str">
        <f t="shared" si="580"/>
        <v>-</v>
      </c>
      <c r="AW901" s="187"/>
      <c r="AX901" s="197"/>
      <c r="AY901" s="202" t="str">
        <f t="shared" si="581"/>
        <v>-</v>
      </c>
      <c r="AZ901" s="187"/>
      <c r="BA901" s="197"/>
      <c r="BB901" s="202" t="str">
        <f t="shared" si="582"/>
        <v>-</v>
      </c>
      <c r="BC901" s="187"/>
      <c r="BD901" s="197"/>
      <c r="BE901" s="202" t="str">
        <f t="shared" si="583"/>
        <v>-</v>
      </c>
      <c r="BF901" s="187"/>
      <c r="BG901" s="197"/>
      <c r="BH901" s="202" t="str">
        <f t="shared" si="584"/>
        <v>-</v>
      </c>
      <c r="BI901" s="187"/>
      <c r="BJ901" s="197"/>
      <c r="BK901" s="202" t="str">
        <f t="shared" si="585"/>
        <v>-</v>
      </c>
      <c r="BL901" s="187"/>
      <c r="BM901" s="197"/>
      <c r="BN901" s="202" t="str">
        <f t="shared" si="586"/>
        <v>-</v>
      </c>
      <c r="BO901" s="187"/>
      <c r="BP901" s="197"/>
      <c r="BQ901" s="202" t="str">
        <f t="shared" si="587"/>
        <v>-</v>
      </c>
      <c r="BR901" s="187"/>
      <c r="BS901" s="197"/>
      <c r="BT901" s="202" t="str">
        <f t="shared" si="588"/>
        <v>-</v>
      </c>
      <c r="BU901" s="187"/>
      <c r="BV901" s="197"/>
      <c r="BW901" s="202" t="str">
        <f t="shared" si="589"/>
        <v>-</v>
      </c>
      <c r="BX901" s="187"/>
      <c r="BY901" s="197"/>
      <c r="BZ901" s="202" t="str">
        <f t="shared" si="590"/>
        <v>-</v>
      </c>
      <c r="CA901" s="187"/>
      <c r="CB901" s="197"/>
      <c r="CC901" s="202" t="str">
        <f t="shared" si="591"/>
        <v>-</v>
      </c>
      <c r="CD901" s="187"/>
      <c r="CE901" s="197"/>
      <c r="CF901" s="202" t="str">
        <f t="shared" si="592"/>
        <v>-</v>
      </c>
      <c r="CG901" s="187"/>
      <c r="CH901" s="197"/>
      <c r="CI901" s="202" t="str">
        <f t="shared" si="593"/>
        <v>-</v>
      </c>
      <c r="CJ901" s="187"/>
      <c r="CK901" s="197"/>
      <c r="CL901" s="202" t="str">
        <f t="shared" ref="CL901:CL964" si="598">IF(AND(CK901="Y",CM901&lt;&gt;""),"A","-")</f>
        <v>-</v>
      </c>
      <c r="CM901" s="187"/>
      <c r="CN901" s="197"/>
      <c r="CO901" s="202" t="str">
        <f t="shared" ref="CO901:CO964" si="599">IF(AND(CN901="Y",CP901&lt;&gt;""),"A","-")</f>
        <v>-</v>
      </c>
      <c r="CP901" s="187"/>
      <c r="CQ901" s="197"/>
      <c r="CR901" s="202" t="str">
        <f t="shared" si="594"/>
        <v>-</v>
      </c>
      <c r="CS901" s="187"/>
      <c r="CT901" s="197"/>
      <c r="CU901" s="202" t="str">
        <f t="shared" ref="CU901:CU964" si="600">IF(AND(CT901="Y",CV901&lt;&gt;""),"A","-")</f>
        <v>-</v>
      </c>
      <c r="CV901" s="187"/>
      <c r="CW901" s="197"/>
      <c r="CX901" s="202" t="str">
        <f t="shared" ref="CX901:CX964" si="601">IF(AND(CW901="Y",CY901&lt;&gt;""),"A","-")</f>
        <v>-</v>
      </c>
      <c r="CY901" s="187"/>
      <c r="CZ901" s="197"/>
      <c r="DA901" s="202" t="str">
        <f t="shared" si="595"/>
        <v>-</v>
      </c>
      <c r="DB901" s="187"/>
      <c r="DC901" s="197"/>
      <c r="DD901" s="202" t="str">
        <f t="shared" ref="DD901:DD964" si="602">IF(AND(DC901="Y",DE901&lt;&gt;""),"A","-")</f>
        <v>-</v>
      </c>
      <c r="DE901" s="187"/>
      <c r="DF901" s="197"/>
      <c r="DG901" s="202" t="str">
        <f t="shared" ref="DG901:DG964" si="603">IF(AND(DF901="Y",DH901&lt;&gt;""),"A","-")</f>
        <v>-</v>
      </c>
      <c r="DH901" s="187"/>
      <c r="DI901" s="103">
        <f t="shared" si="567"/>
        <v>3</v>
      </c>
      <c r="DJ901" s="103">
        <f t="shared" si="568"/>
        <v>1</v>
      </c>
      <c r="DK901" s="200">
        <f t="shared" ref="DK901:DK965" si="604">DJ901/DI901*100</f>
        <v>33.333333333333329</v>
      </c>
      <c r="DL901" s="201">
        <f t="shared" si="566"/>
        <v>2</v>
      </c>
    </row>
    <row r="902" spans="2:116" ht="24.95" customHeight="1">
      <c r="B902" s="48"/>
      <c r="C902" s="48" t="s">
        <v>2275</v>
      </c>
      <c r="D902" s="14" t="s">
        <v>2397</v>
      </c>
      <c r="E902" s="11" t="s">
        <v>2276</v>
      </c>
      <c r="F902" s="12" t="s">
        <v>989</v>
      </c>
      <c r="G902" s="12" t="s">
        <v>994</v>
      </c>
      <c r="H902" s="40" t="s">
        <v>523</v>
      </c>
      <c r="I902" s="41" t="s">
        <v>532</v>
      </c>
      <c r="J902" s="78" t="str">
        <f t="shared" si="569"/>
        <v xml:space="preserve">C4 </v>
      </c>
      <c r="K902" s="197" t="s">
        <v>1192</v>
      </c>
      <c r="L902" s="199" t="str">
        <f t="shared" si="596"/>
        <v>A</v>
      </c>
      <c r="M902" s="207">
        <v>42975</v>
      </c>
      <c r="N902" s="197" t="s">
        <v>1192</v>
      </c>
      <c r="O902" s="202" t="str">
        <f t="shared" si="571"/>
        <v>-</v>
      </c>
      <c r="P902" s="187"/>
      <c r="Q902" s="197" t="s">
        <v>1192</v>
      </c>
      <c r="R902" s="202" t="str">
        <f t="shared" si="572"/>
        <v>-</v>
      </c>
      <c r="S902" s="187"/>
      <c r="T902" s="197"/>
      <c r="U902" s="202" t="str">
        <f t="shared" si="573"/>
        <v>-</v>
      </c>
      <c r="V902" s="187"/>
      <c r="W902" s="197"/>
      <c r="X902" s="202" t="str">
        <f t="shared" si="574"/>
        <v>-</v>
      </c>
      <c r="Y902" s="187"/>
      <c r="Z902" s="197"/>
      <c r="AA902" s="202" t="str">
        <f t="shared" si="575"/>
        <v>-</v>
      </c>
      <c r="AB902" s="187"/>
      <c r="AC902" s="197"/>
      <c r="AD902" s="202" t="str">
        <f t="shared" si="597"/>
        <v>-</v>
      </c>
      <c r="AE902" s="187"/>
      <c r="AF902" s="197"/>
      <c r="AG902" s="202" t="str">
        <f t="shared" si="570"/>
        <v>-</v>
      </c>
      <c r="AH902" s="187"/>
      <c r="AI902" s="197"/>
      <c r="AJ902" s="202" t="str">
        <f t="shared" si="576"/>
        <v>-</v>
      </c>
      <c r="AK902" s="187"/>
      <c r="AL902" s="197"/>
      <c r="AM902" s="202" t="str">
        <f t="shared" si="577"/>
        <v>-</v>
      </c>
      <c r="AN902" s="187"/>
      <c r="AO902" s="197"/>
      <c r="AP902" s="202" t="str">
        <f t="shared" si="578"/>
        <v>-</v>
      </c>
      <c r="AQ902" s="187"/>
      <c r="AR902" s="197"/>
      <c r="AS902" s="202" t="str">
        <f t="shared" si="579"/>
        <v>-</v>
      </c>
      <c r="AT902" s="187"/>
      <c r="AU902" s="197"/>
      <c r="AV902" s="202" t="str">
        <f t="shared" si="580"/>
        <v>-</v>
      </c>
      <c r="AW902" s="187"/>
      <c r="AX902" s="197"/>
      <c r="AY902" s="202" t="str">
        <f t="shared" si="581"/>
        <v>-</v>
      </c>
      <c r="AZ902" s="187"/>
      <c r="BA902" s="197"/>
      <c r="BB902" s="202" t="str">
        <f t="shared" si="582"/>
        <v>-</v>
      </c>
      <c r="BC902" s="187"/>
      <c r="BD902" s="197"/>
      <c r="BE902" s="202" t="str">
        <f t="shared" si="583"/>
        <v>-</v>
      </c>
      <c r="BF902" s="187"/>
      <c r="BG902" s="197"/>
      <c r="BH902" s="202" t="str">
        <f t="shared" si="584"/>
        <v>-</v>
      </c>
      <c r="BI902" s="187"/>
      <c r="BJ902" s="197"/>
      <c r="BK902" s="202" t="str">
        <f t="shared" si="585"/>
        <v>-</v>
      </c>
      <c r="BL902" s="187"/>
      <c r="BM902" s="197"/>
      <c r="BN902" s="202" t="str">
        <f t="shared" si="586"/>
        <v>-</v>
      </c>
      <c r="BO902" s="187"/>
      <c r="BP902" s="197"/>
      <c r="BQ902" s="202" t="str">
        <f t="shared" si="587"/>
        <v>-</v>
      </c>
      <c r="BR902" s="187"/>
      <c r="BS902" s="197"/>
      <c r="BT902" s="202" t="str">
        <f t="shared" si="588"/>
        <v>-</v>
      </c>
      <c r="BU902" s="187"/>
      <c r="BV902" s="197"/>
      <c r="BW902" s="202" t="str">
        <f t="shared" si="589"/>
        <v>-</v>
      </c>
      <c r="BX902" s="187"/>
      <c r="BY902" s="197"/>
      <c r="BZ902" s="202" t="str">
        <f t="shared" si="590"/>
        <v>-</v>
      </c>
      <c r="CA902" s="187"/>
      <c r="CB902" s="197"/>
      <c r="CC902" s="202" t="str">
        <f t="shared" si="591"/>
        <v>-</v>
      </c>
      <c r="CD902" s="187"/>
      <c r="CE902" s="197"/>
      <c r="CF902" s="202" t="str">
        <f t="shared" si="592"/>
        <v>-</v>
      </c>
      <c r="CG902" s="187"/>
      <c r="CH902" s="197"/>
      <c r="CI902" s="202" t="str">
        <f t="shared" si="593"/>
        <v>-</v>
      </c>
      <c r="CJ902" s="187"/>
      <c r="CK902" s="197"/>
      <c r="CL902" s="202" t="str">
        <f t="shared" si="598"/>
        <v>-</v>
      </c>
      <c r="CM902" s="187"/>
      <c r="CN902" s="197"/>
      <c r="CO902" s="202" t="str">
        <f t="shared" si="599"/>
        <v>-</v>
      </c>
      <c r="CP902" s="187"/>
      <c r="CQ902" s="197"/>
      <c r="CR902" s="202" t="str">
        <f t="shared" si="594"/>
        <v>-</v>
      </c>
      <c r="CS902" s="187"/>
      <c r="CT902" s="197"/>
      <c r="CU902" s="202" t="str">
        <f t="shared" si="600"/>
        <v>-</v>
      </c>
      <c r="CV902" s="187"/>
      <c r="CW902" s="197"/>
      <c r="CX902" s="202" t="str">
        <f t="shared" si="601"/>
        <v>-</v>
      </c>
      <c r="CY902" s="187"/>
      <c r="CZ902" s="197"/>
      <c r="DA902" s="202" t="str">
        <f t="shared" si="595"/>
        <v>-</v>
      </c>
      <c r="DB902" s="187"/>
      <c r="DC902" s="197"/>
      <c r="DD902" s="202" t="str">
        <f t="shared" si="602"/>
        <v>-</v>
      </c>
      <c r="DE902" s="187"/>
      <c r="DF902" s="197"/>
      <c r="DG902" s="202" t="str">
        <f t="shared" si="603"/>
        <v>-</v>
      </c>
      <c r="DH902" s="187"/>
      <c r="DI902" s="103">
        <f t="shared" si="567"/>
        <v>3</v>
      </c>
      <c r="DJ902" s="103">
        <f t="shared" si="568"/>
        <v>1</v>
      </c>
      <c r="DK902" s="200">
        <f t="shared" si="604"/>
        <v>33.333333333333329</v>
      </c>
      <c r="DL902" s="201">
        <f t="shared" ref="DL902:DL965" si="605">ROUND(IF($DK902&gt;=80,"5",IF($DK902&gt;=60,"4",IF($DK902&gt;=40,"3",IF($DK902&gt;=21,"2",IF($DK902&lt;=20,"1"))))),2)</f>
        <v>2</v>
      </c>
    </row>
    <row r="903" spans="2:116" ht="24.95" customHeight="1">
      <c r="B903" s="48"/>
      <c r="C903" s="48" t="s">
        <v>2277</v>
      </c>
      <c r="D903" s="14" t="s">
        <v>2399</v>
      </c>
      <c r="E903" s="11" t="s">
        <v>2278</v>
      </c>
      <c r="F903" s="12" t="s">
        <v>989</v>
      </c>
      <c r="G903" s="12" t="s">
        <v>994</v>
      </c>
      <c r="H903" s="40" t="s">
        <v>523</v>
      </c>
      <c r="I903" s="41" t="s">
        <v>532</v>
      </c>
      <c r="J903" s="78" t="str">
        <f t="shared" si="569"/>
        <v xml:space="preserve">C4 </v>
      </c>
      <c r="K903" s="197" t="s">
        <v>1192</v>
      </c>
      <c r="L903" s="199" t="str">
        <f t="shared" si="596"/>
        <v>A</v>
      </c>
      <c r="M903" s="169">
        <v>43003</v>
      </c>
      <c r="N903" s="197" t="s">
        <v>1192</v>
      </c>
      <c r="O903" s="202" t="str">
        <f t="shared" si="571"/>
        <v>-</v>
      </c>
      <c r="P903" s="187"/>
      <c r="Q903" s="197" t="s">
        <v>1192</v>
      </c>
      <c r="R903" s="202" t="str">
        <f t="shared" si="572"/>
        <v>-</v>
      </c>
      <c r="S903" s="187"/>
      <c r="T903" s="197"/>
      <c r="U903" s="202" t="str">
        <f t="shared" si="573"/>
        <v>-</v>
      </c>
      <c r="V903" s="187"/>
      <c r="W903" s="197"/>
      <c r="X903" s="202" t="str">
        <f t="shared" si="574"/>
        <v>-</v>
      </c>
      <c r="Y903" s="187"/>
      <c r="Z903" s="197"/>
      <c r="AA903" s="202" t="str">
        <f t="shared" si="575"/>
        <v>-</v>
      </c>
      <c r="AB903" s="187"/>
      <c r="AC903" s="197"/>
      <c r="AD903" s="202" t="str">
        <f t="shared" si="597"/>
        <v>-</v>
      </c>
      <c r="AE903" s="187"/>
      <c r="AF903" s="197"/>
      <c r="AG903" s="202" t="str">
        <f t="shared" si="570"/>
        <v>-</v>
      </c>
      <c r="AH903" s="187"/>
      <c r="AI903" s="197"/>
      <c r="AJ903" s="202" t="str">
        <f t="shared" si="576"/>
        <v>-</v>
      </c>
      <c r="AK903" s="187"/>
      <c r="AL903" s="197"/>
      <c r="AM903" s="202" t="str">
        <f t="shared" si="577"/>
        <v>-</v>
      </c>
      <c r="AN903" s="187"/>
      <c r="AO903" s="197"/>
      <c r="AP903" s="202" t="str">
        <f t="shared" si="578"/>
        <v>-</v>
      </c>
      <c r="AQ903" s="187"/>
      <c r="AR903" s="197"/>
      <c r="AS903" s="202" t="str">
        <f t="shared" si="579"/>
        <v>-</v>
      </c>
      <c r="AT903" s="187"/>
      <c r="AU903" s="197"/>
      <c r="AV903" s="202" t="str">
        <f t="shared" si="580"/>
        <v>-</v>
      </c>
      <c r="AW903" s="187"/>
      <c r="AX903" s="197"/>
      <c r="AY903" s="202" t="str">
        <f t="shared" si="581"/>
        <v>-</v>
      </c>
      <c r="AZ903" s="187"/>
      <c r="BA903" s="197"/>
      <c r="BB903" s="202" t="str">
        <f t="shared" si="582"/>
        <v>-</v>
      </c>
      <c r="BC903" s="187"/>
      <c r="BD903" s="197"/>
      <c r="BE903" s="202" t="str">
        <f t="shared" si="583"/>
        <v>-</v>
      </c>
      <c r="BF903" s="187"/>
      <c r="BG903" s="197"/>
      <c r="BH903" s="202" t="str">
        <f t="shared" si="584"/>
        <v>-</v>
      </c>
      <c r="BI903" s="187"/>
      <c r="BJ903" s="197"/>
      <c r="BK903" s="202" t="str">
        <f t="shared" si="585"/>
        <v>-</v>
      </c>
      <c r="BL903" s="187"/>
      <c r="BM903" s="197"/>
      <c r="BN903" s="202" t="str">
        <f t="shared" si="586"/>
        <v>-</v>
      </c>
      <c r="BO903" s="187"/>
      <c r="BP903" s="197"/>
      <c r="BQ903" s="202" t="str">
        <f t="shared" si="587"/>
        <v>-</v>
      </c>
      <c r="BR903" s="187"/>
      <c r="BS903" s="197"/>
      <c r="BT903" s="202" t="str">
        <f t="shared" si="588"/>
        <v>-</v>
      </c>
      <c r="BU903" s="187"/>
      <c r="BV903" s="197"/>
      <c r="BW903" s="202" t="str">
        <f t="shared" si="589"/>
        <v>-</v>
      </c>
      <c r="BX903" s="187"/>
      <c r="BY903" s="197"/>
      <c r="BZ903" s="202" t="str">
        <f t="shared" si="590"/>
        <v>-</v>
      </c>
      <c r="CA903" s="187"/>
      <c r="CB903" s="197"/>
      <c r="CC903" s="202" t="str">
        <f t="shared" si="591"/>
        <v>-</v>
      </c>
      <c r="CD903" s="187"/>
      <c r="CE903" s="197"/>
      <c r="CF903" s="202" t="str">
        <f t="shared" si="592"/>
        <v>-</v>
      </c>
      <c r="CG903" s="187"/>
      <c r="CH903" s="197"/>
      <c r="CI903" s="202" t="str">
        <f t="shared" si="593"/>
        <v>-</v>
      </c>
      <c r="CJ903" s="187"/>
      <c r="CK903" s="197"/>
      <c r="CL903" s="202" t="str">
        <f t="shared" si="598"/>
        <v>-</v>
      </c>
      <c r="CM903" s="187"/>
      <c r="CN903" s="197"/>
      <c r="CO903" s="202" t="str">
        <f t="shared" si="599"/>
        <v>-</v>
      </c>
      <c r="CP903" s="187"/>
      <c r="CQ903" s="197"/>
      <c r="CR903" s="202" t="str">
        <f t="shared" si="594"/>
        <v>-</v>
      </c>
      <c r="CS903" s="187"/>
      <c r="CT903" s="197"/>
      <c r="CU903" s="202" t="str">
        <f t="shared" si="600"/>
        <v>-</v>
      </c>
      <c r="CV903" s="187"/>
      <c r="CW903" s="197"/>
      <c r="CX903" s="202" t="str">
        <f t="shared" si="601"/>
        <v>-</v>
      </c>
      <c r="CY903" s="187"/>
      <c r="CZ903" s="197"/>
      <c r="DA903" s="202" t="str">
        <f t="shared" si="595"/>
        <v>-</v>
      </c>
      <c r="DB903" s="187"/>
      <c r="DC903" s="197"/>
      <c r="DD903" s="202" t="str">
        <f t="shared" si="602"/>
        <v>-</v>
      </c>
      <c r="DE903" s="187"/>
      <c r="DF903" s="197"/>
      <c r="DG903" s="202" t="str">
        <f t="shared" si="603"/>
        <v>-</v>
      </c>
      <c r="DH903" s="187"/>
      <c r="DI903" s="103">
        <f t="shared" si="567"/>
        <v>3</v>
      </c>
      <c r="DJ903" s="103">
        <f t="shared" si="568"/>
        <v>1</v>
      </c>
      <c r="DK903" s="200">
        <f t="shared" si="604"/>
        <v>33.333333333333329</v>
      </c>
      <c r="DL903" s="201">
        <f t="shared" si="605"/>
        <v>2</v>
      </c>
    </row>
    <row r="904" spans="2:116" ht="24.95" customHeight="1">
      <c r="B904" s="48"/>
      <c r="C904" s="48" t="s">
        <v>2279</v>
      </c>
      <c r="D904" s="14" t="s">
        <v>2400</v>
      </c>
      <c r="E904" s="11" t="s">
        <v>2280</v>
      </c>
      <c r="F904" s="12" t="s">
        <v>989</v>
      </c>
      <c r="G904" s="12" t="s">
        <v>994</v>
      </c>
      <c r="H904" s="40" t="s">
        <v>523</v>
      </c>
      <c r="I904" s="41" t="s">
        <v>532</v>
      </c>
      <c r="J904" s="78" t="str">
        <f t="shared" si="569"/>
        <v xml:space="preserve">C4 </v>
      </c>
      <c r="K904" s="197" t="s">
        <v>1192</v>
      </c>
      <c r="L904" s="199" t="str">
        <f t="shared" si="596"/>
        <v>A</v>
      </c>
      <c r="M904" s="169">
        <v>43003</v>
      </c>
      <c r="N904" s="197" t="s">
        <v>1192</v>
      </c>
      <c r="O904" s="202" t="str">
        <f t="shared" si="571"/>
        <v>-</v>
      </c>
      <c r="P904" s="187"/>
      <c r="Q904" s="197" t="s">
        <v>1192</v>
      </c>
      <c r="R904" s="202" t="str">
        <f t="shared" si="572"/>
        <v>-</v>
      </c>
      <c r="S904" s="187"/>
      <c r="T904" s="197"/>
      <c r="U904" s="202" t="str">
        <f t="shared" si="573"/>
        <v>-</v>
      </c>
      <c r="V904" s="187"/>
      <c r="W904" s="197"/>
      <c r="X904" s="202" t="str">
        <f t="shared" si="574"/>
        <v>-</v>
      </c>
      <c r="Y904" s="187"/>
      <c r="Z904" s="197"/>
      <c r="AA904" s="202" t="str">
        <f t="shared" si="575"/>
        <v>-</v>
      </c>
      <c r="AB904" s="187"/>
      <c r="AC904" s="197"/>
      <c r="AD904" s="202" t="str">
        <f t="shared" si="597"/>
        <v>-</v>
      </c>
      <c r="AE904" s="187"/>
      <c r="AF904" s="197"/>
      <c r="AG904" s="202" t="str">
        <f t="shared" si="570"/>
        <v>-</v>
      </c>
      <c r="AH904" s="187"/>
      <c r="AI904" s="197"/>
      <c r="AJ904" s="202" t="str">
        <f t="shared" si="576"/>
        <v>-</v>
      </c>
      <c r="AK904" s="187"/>
      <c r="AL904" s="197"/>
      <c r="AM904" s="202" t="str">
        <f t="shared" si="577"/>
        <v>-</v>
      </c>
      <c r="AN904" s="187"/>
      <c r="AO904" s="197"/>
      <c r="AP904" s="202" t="str">
        <f t="shared" si="578"/>
        <v>-</v>
      </c>
      <c r="AQ904" s="187"/>
      <c r="AR904" s="197"/>
      <c r="AS904" s="202" t="str">
        <f t="shared" si="579"/>
        <v>-</v>
      </c>
      <c r="AT904" s="187"/>
      <c r="AU904" s="197"/>
      <c r="AV904" s="202" t="str">
        <f t="shared" si="580"/>
        <v>-</v>
      </c>
      <c r="AW904" s="187"/>
      <c r="AX904" s="197"/>
      <c r="AY904" s="202" t="str">
        <f t="shared" si="581"/>
        <v>-</v>
      </c>
      <c r="AZ904" s="187"/>
      <c r="BA904" s="197"/>
      <c r="BB904" s="202" t="str">
        <f t="shared" si="582"/>
        <v>-</v>
      </c>
      <c r="BC904" s="187"/>
      <c r="BD904" s="197"/>
      <c r="BE904" s="202" t="str">
        <f t="shared" si="583"/>
        <v>-</v>
      </c>
      <c r="BF904" s="187"/>
      <c r="BG904" s="197"/>
      <c r="BH904" s="202" t="str">
        <f t="shared" si="584"/>
        <v>-</v>
      </c>
      <c r="BI904" s="187"/>
      <c r="BJ904" s="197"/>
      <c r="BK904" s="202" t="str">
        <f t="shared" si="585"/>
        <v>-</v>
      </c>
      <c r="BL904" s="187"/>
      <c r="BM904" s="197"/>
      <c r="BN904" s="202" t="str">
        <f t="shared" si="586"/>
        <v>-</v>
      </c>
      <c r="BO904" s="187"/>
      <c r="BP904" s="197"/>
      <c r="BQ904" s="202" t="str">
        <f t="shared" si="587"/>
        <v>-</v>
      </c>
      <c r="BR904" s="187"/>
      <c r="BS904" s="197"/>
      <c r="BT904" s="202" t="str">
        <f t="shared" si="588"/>
        <v>-</v>
      </c>
      <c r="BU904" s="187"/>
      <c r="BV904" s="197"/>
      <c r="BW904" s="202" t="str">
        <f t="shared" si="589"/>
        <v>-</v>
      </c>
      <c r="BX904" s="187"/>
      <c r="BY904" s="197"/>
      <c r="BZ904" s="202" t="str">
        <f t="shared" si="590"/>
        <v>-</v>
      </c>
      <c r="CA904" s="187"/>
      <c r="CB904" s="197"/>
      <c r="CC904" s="202" t="str">
        <f t="shared" si="591"/>
        <v>-</v>
      </c>
      <c r="CD904" s="187"/>
      <c r="CE904" s="197"/>
      <c r="CF904" s="202" t="str">
        <f t="shared" si="592"/>
        <v>-</v>
      </c>
      <c r="CG904" s="187"/>
      <c r="CH904" s="197"/>
      <c r="CI904" s="202" t="str">
        <f t="shared" si="593"/>
        <v>-</v>
      </c>
      <c r="CJ904" s="187"/>
      <c r="CK904" s="197"/>
      <c r="CL904" s="202" t="str">
        <f t="shared" si="598"/>
        <v>-</v>
      </c>
      <c r="CM904" s="187"/>
      <c r="CN904" s="197"/>
      <c r="CO904" s="202" t="str">
        <f t="shared" si="599"/>
        <v>-</v>
      </c>
      <c r="CP904" s="187"/>
      <c r="CQ904" s="197"/>
      <c r="CR904" s="202" t="str">
        <f t="shared" si="594"/>
        <v>-</v>
      </c>
      <c r="CS904" s="187"/>
      <c r="CT904" s="197"/>
      <c r="CU904" s="202" t="str">
        <f t="shared" si="600"/>
        <v>-</v>
      </c>
      <c r="CV904" s="187"/>
      <c r="CW904" s="197"/>
      <c r="CX904" s="202" t="str">
        <f t="shared" si="601"/>
        <v>-</v>
      </c>
      <c r="CY904" s="187"/>
      <c r="CZ904" s="197"/>
      <c r="DA904" s="202" t="str">
        <f t="shared" si="595"/>
        <v>-</v>
      </c>
      <c r="DB904" s="187"/>
      <c r="DC904" s="197"/>
      <c r="DD904" s="202" t="str">
        <f t="shared" si="602"/>
        <v>-</v>
      </c>
      <c r="DE904" s="187"/>
      <c r="DF904" s="197"/>
      <c r="DG904" s="202" t="str">
        <f t="shared" si="603"/>
        <v>-</v>
      </c>
      <c r="DH904" s="187"/>
      <c r="DI904" s="103">
        <f t="shared" si="567"/>
        <v>3</v>
      </c>
      <c r="DJ904" s="103">
        <f t="shared" si="568"/>
        <v>1</v>
      </c>
      <c r="DK904" s="200">
        <f t="shared" si="604"/>
        <v>33.333333333333329</v>
      </c>
      <c r="DL904" s="201">
        <f t="shared" si="605"/>
        <v>2</v>
      </c>
    </row>
    <row r="905" spans="2:116" ht="24.95" customHeight="1">
      <c r="B905" s="48"/>
      <c r="C905" s="48" t="s">
        <v>2281</v>
      </c>
      <c r="D905" s="14" t="s">
        <v>2401</v>
      </c>
      <c r="E905" s="11" t="s">
        <v>2282</v>
      </c>
      <c r="F905" s="12" t="s">
        <v>989</v>
      </c>
      <c r="G905" s="12" t="s">
        <v>994</v>
      </c>
      <c r="H905" s="40" t="s">
        <v>523</v>
      </c>
      <c r="I905" s="41" t="s">
        <v>532</v>
      </c>
      <c r="J905" s="78" t="str">
        <f t="shared" si="569"/>
        <v xml:space="preserve">C4 </v>
      </c>
      <c r="K905" s="197" t="s">
        <v>1192</v>
      </c>
      <c r="L905" s="199" t="str">
        <f t="shared" si="596"/>
        <v>A</v>
      </c>
      <c r="M905" s="207">
        <v>42975</v>
      </c>
      <c r="N905" s="197" t="s">
        <v>1192</v>
      </c>
      <c r="O905" s="202" t="str">
        <f t="shared" si="571"/>
        <v>-</v>
      </c>
      <c r="P905" s="187"/>
      <c r="Q905" s="197" t="s">
        <v>1192</v>
      </c>
      <c r="R905" s="202" t="str">
        <f t="shared" si="572"/>
        <v>-</v>
      </c>
      <c r="S905" s="187"/>
      <c r="T905" s="197"/>
      <c r="U905" s="202" t="str">
        <f t="shared" si="573"/>
        <v>-</v>
      </c>
      <c r="V905" s="187"/>
      <c r="W905" s="197"/>
      <c r="X905" s="202" t="str">
        <f t="shared" si="574"/>
        <v>-</v>
      </c>
      <c r="Y905" s="187"/>
      <c r="Z905" s="197"/>
      <c r="AA905" s="202" t="str">
        <f t="shared" si="575"/>
        <v>-</v>
      </c>
      <c r="AB905" s="187"/>
      <c r="AC905" s="197"/>
      <c r="AD905" s="202" t="str">
        <f t="shared" si="597"/>
        <v>-</v>
      </c>
      <c r="AE905" s="187"/>
      <c r="AF905" s="197"/>
      <c r="AG905" s="202" t="str">
        <f t="shared" si="570"/>
        <v>-</v>
      </c>
      <c r="AH905" s="187"/>
      <c r="AI905" s="197"/>
      <c r="AJ905" s="202" t="str">
        <f t="shared" si="576"/>
        <v>-</v>
      </c>
      <c r="AK905" s="187"/>
      <c r="AL905" s="197"/>
      <c r="AM905" s="202" t="str">
        <f t="shared" si="577"/>
        <v>-</v>
      </c>
      <c r="AN905" s="187"/>
      <c r="AO905" s="197"/>
      <c r="AP905" s="202" t="str">
        <f t="shared" si="578"/>
        <v>-</v>
      </c>
      <c r="AQ905" s="187"/>
      <c r="AR905" s="197"/>
      <c r="AS905" s="202" t="str">
        <f t="shared" si="579"/>
        <v>-</v>
      </c>
      <c r="AT905" s="187"/>
      <c r="AU905" s="197"/>
      <c r="AV905" s="202" t="str">
        <f t="shared" si="580"/>
        <v>-</v>
      </c>
      <c r="AW905" s="187"/>
      <c r="AX905" s="197"/>
      <c r="AY905" s="202" t="str">
        <f t="shared" si="581"/>
        <v>-</v>
      </c>
      <c r="AZ905" s="187"/>
      <c r="BA905" s="197"/>
      <c r="BB905" s="202" t="str">
        <f t="shared" si="582"/>
        <v>-</v>
      </c>
      <c r="BC905" s="187"/>
      <c r="BD905" s="197"/>
      <c r="BE905" s="202" t="str">
        <f t="shared" si="583"/>
        <v>-</v>
      </c>
      <c r="BF905" s="187"/>
      <c r="BG905" s="197"/>
      <c r="BH905" s="202" t="str">
        <f t="shared" si="584"/>
        <v>-</v>
      </c>
      <c r="BI905" s="187"/>
      <c r="BJ905" s="197"/>
      <c r="BK905" s="202" t="str">
        <f t="shared" si="585"/>
        <v>-</v>
      </c>
      <c r="BL905" s="187"/>
      <c r="BM905" s="197"/>
      <c r="BN905" s="202" t="str">
        <f t="shared" si="586"/>
        <v>-</v>
      </c>
      <c r="BO905" s="187"/>
      <c r="BP905" s="197"/>
      <c r="BQ905" s="202" t="str">
        <f t="shared" si="587"/>
        <v>-</v>
      </c>
      <c r="BR905" s="187"/>
      <c r="BS905" s="197"/>
      <c r="BT905" s="202" t="str">
        <f t="shared" si="588"/>
        <v>-</v>
      </c>
      <c r="BU905" s="187"/>
      <c r="BV905" s="197"/>
      <c r="BW905" s="202" t="str">
        <f t="shared" si="589"/>
        <v>-</v>
      </c>
      <c r="BX905" s="187"/>
      <c r="BY905" s="197"/>
      <c r="BZ905" s="202" t="str">
        <f t="shared" si="590"/>
        <v>-</v>
      </c>
      <c r="CA905" s="187"/>
      <c r="CB905" s="197"/>
      <c r="CC905" s="202" t="str">
        <f t="shared" si="591"/>
        <v>-</v>
      </c>
      <c r="CD905" s="187"/>
      <c r="CE905" s="197"/>
      <c r="CF905" s="202" t="str">
        <f t="shared" si="592"/>
        <v>-</v>
      </c>
      <c r="CG905" s="187"/>
      <c r="CH905" s="197"/>
      <c r="CI905" s="202" t="str">
        <f t="shared" si="593"/>
        <v>-</v>
      </c>
      <c r="CJ905" s="187"/>
      <c r="CK905" s="197"/>
      <c r="CL905" s="202" t="str">
        <f t="shared" si="598"/>
        <v>-</v>
      </c>
      <c r="CM905" s="187"/>
      <c r="CN905" s="197"/>
      <c r="CO905" s="202" t="str">
        <f t="shared" si="599"/>
        <v>-</v>
      </c>
      <c r="CP905" s="187"/>
      <c r="CQ905" s="197"/>
      <c r="CR905" s="202" t="str">
        <f t="shared" si="594"/>
        <v>-</v>
      </c>
      <c r="CS905" s="187"/>
      <c r="CT905" s="197"/>
      <c r="CU905" s="202" t="str">
        <f t="shared" si="600"/>
        <v>-</v>
      </c>
      <c r="CV905" s="187"/>
      <c r="CW905" s="197"/>
      <c r="CX905" s="202" t="str">
        <f t="shared" si="601"/>
        <v>-</v>
      </c>
      <c r="CY905" s="187"/>
      <c r="CZ905" s="197"/>
      <c r="DA905" s="202" t="str">
        <f t="shared" si="595"/>
        <v>-</v>
      </c>
      <c r="DB905" s="187"/>
      <c r="DC905" s="197"/>
      <c r="DD905" s="202" t="str">
        <f t="shared" si="602"/>
        <v>-</v>
      </c>
      <c r="DE905" s="187"/>
      <c r="DF905" s="197"/>
      <c r="DG905" s="202" t="str">
        <f t="shared" si="603"/>
        <v>-</v>
      </c>
      <c r="DH905" s="187"/>
      <c r="DI905" s="103">
        <f t="shared" si="567"/>
        <v>3</v>
      </c>
      <c r="DJ905" s="103">
        <f t="shared" si="568"/>
        <v>1</v>
      </c>
      <c r="DK905" s="200">
        <f t="shared" si="604"/>
        <v>33.333333333333329</v>
      </c>
      <c r="DL905" s="201">
        <f t="shared" si="605"/>
        <v>2</v>
      </c>
    </row>
    <row r="906" spans="2:116" ht="24.95" customHeight="1">
      <c r="B906" s="48"/>
      <c r="C906" s="48" t="s">
        <v>2283</v>
      </c>
      <c r="D906" s="14" t="s">
        <v>2402</v>
      </c>
      <c r="E906" s="11" t="s">
        <v>2284</v>
      </c>
      <c r="F906" s="12" t="s">
        <v>989</v>
      </c>
      <c r="G906" s="12" t="s">
        <v>994</v>
      </c>
      <c r="H906" s="40" t="s">
        <v>523</v>
      </c>
      <c r="I906" s="41" t="s">
        <v>532</v>
      </c>
      <c r="J906" s="78" t="str">
        <f t="shared" si="569"/>
        <v xml:space="preserve">C4 </v>
      </c>
      <c r="K906" s="197" t="s">
        <v>1192</v>
      </c>
      <c r="L906" s="199" t="str">
        <f t="shared" si="596"/>
        <v>A</v>
      </c>
      <c r="M906" s="207">
        <v>42975</v>
      </c>
      <c r="N906" s="197" t="s">
        <v>1192</v>
      </c>
      <c r="O906" s="202" t="str">
        <f t="shared" si="571"/>
        <v>-</v>
      </c>
      <c r="P906" s="187"/>
      <c r="Q906" s="197" t="s">
        <v>1192</v>
      </c>
      <c r="R906" s="202" t="str">
        <f t="shared" si="572"/>
        <v>-</v>
      </c>
      <c r="S906" s="187"/>
      <c r="T906" s="197"/>
      <c r="U906" s="202" t="str">
        <f t="shared" si="573"/>
        <v>-</v>
      </c>
      <c r="V906" s="187"/>
      <c r="W906" s="197"/>
      <c r="X906" s="202" t="str">
        <f t="shared" si="574"/>
        <v>-</v>
      </c>
      <c r="Y906" s="187"/>
      <c r="Z906" s="197"/>
      <c r="AA906" s="202" t="str">
        <f t="shared" si="575"/>
        <v>-</v>
      </c>
      <c r="AB906" s="187"/>
      <c r="AC906" s="197"/>
      <c r="AD906" s="202" t="str">
        <f t="shared" si="597"/>
        <v>-</v>
      </c>
      <c r="AE906" s="187"/>
      <c r="AF906" s="197"/>
      <c r="AG906" s="202" t="str">
        <f t="shared" si="570"/>
        <v>-</v>
      </c>
      <c r="AH906" s="187"/>
      <c r="AI906" s="197"/>
      <c r="AJ906" s="202" t="str">
        <f t="shared" si="576"/>
        <v>-</v>
      </c>
      <c r="AK906" s="187"/>
      <c r="AL906" s="197"/>
      <c r="AM906" s="202" t="str">
        <f t="shared" si="577"/>
        <v>-</v>
      </c>
      <c r="AN906" s="187"/>
      <c r="AO906" s="197"/>
      <c r="AP906" s="202" t="str">
        <f t="shared" si="578"/>
        <v>-</v>
      </c>
      <c r="AQ906" s="187"/>
      <c r="AR906" s="197"/>
      <c r="AS906" s="202" t="str">
        <f t="shared" si="579"/>
        <v>-</v>
      </c>
      <c r="AT906" s="187"/>
      <c r="AU906" s="197"/>
      <c r="AV906" s="202" t="str">
        <f t="shared" si="580"/>
        <v>-</v>
      </c>
      <c r="AW906" s="187"/>
      <c r="AX906" s="197"/>
      <c r="AY906" s="202" t="str">
        <f t="shared" si="581"/>
        <v>-</v>
      </c>
      <c r="AZ906" s="187"/>
      <c r="BA906" s="197"/>
      <c r="BB906" s="202" t="str">
        <f t="shared" si="582"/>
        <v>-</v>
      </c>
      <c r="BC906" s="187"/>
      <c r="BD906" s="197"/>
      <c r="BE906" s="202" t="str">
        <f t="shared" si="583"/>
        <v>-</v>
      </c>
      <c r="BF906" s="187"/>
      <c r="BG906" s="197"/>
      <c r="BH906" s="202" t="str">
        <f t="shared" si="584"/>
        <v>-</v>
      </c>
      <c r="BI906" s="187"/>
      <c r="BJ906" s="197"/>
      <c r="BK906" s="202" t="str">
        <f t="shared" si="585"/>
        <v>-</v>
      </c>
      <c r="BL906" s="187"/>
      <c r="BM906" s="197"/>
      <c r="BN906" s="202" t="str">
        <f t="shared" si="586"/>
        <v>-</v>
      </c>
      <c r="BO906" s="187"/>
      <c r="BP906" s="197"/>
      <c r="BQ906" s="202" t="str">
        <f t="shared" si="587"/>
        <v>-</v>
      </c>
      <c r="BR906" s="187"/>
      <c r="BS906" s="197"/>
      <c r="BT906" s="202" t="str">
        <f t="shared" si="588"/>
        <v>-</v>
      </c>
      <c r="BU906" s="187"/>
      <c r="BV906" s="197"/>
      <c r="BW906" s="202" t="str">
        <f t="shared" si="589"/>
        <v>-</v>
      </c>
      <c r="BX906" s="187"/>
      <c r="BY906" s="197"/>
      <c r="BZ906" s="202" t="str">
        <f t="shared" si="590"/>
        <v>-</v>
      </c>
      <c r="CA906" s="187"/>
      <c r="CB906" s="197"/>
      <c r="CC906" s="202" t="str">
        <f t="shared" si="591"/>
        <v>-</v>
      </c>
      <c r="CD906" s="187"/>
      <c r="CE906" s="197"/>
      <c r="CF906" s="202" t="str">
        <f t="shared" si="592"/>
        <v>-</v>
      </c>
      <c r="CG906" s="187"/>
      <c r="CH906" s="197"/>
      <c r="CI906" s="202" t="str">
        <f t="shared" si="593"/>
        <v>-</v>
      </c>
      <c r="CJ906" s="187"/>
      <c r="CK906" s="197"/>
      <c r="CL906" s="202" t="str">
        <f t="shared" si="598"/>
        <v>-</v>
      </c>
      <c r="CM906" s="187"/>
      <c r="CN906" s="197"/>
      <c r="CO906" s="202" t="str">
        <f t="shared" si="599"/>
        <v>-</v>
      </c>
      <c r="CP906" s="187"/>
      <c r="CQ906" s="197"/>
      <c r="CR906" s="202" t="str">
        <f t="shared" si="594"/>
        <v>-</v>
      </c>
      <c r="CS906" s="187"/>
      <c r="CT906" s="197"/>
      <c r="CU906" s="202" t="str">
        <f t="shared" si="600"/>
        <v>-</v>
      </c>
      <c r="CV906" s="187"/>
      <c r="CW906" s="197"/>
      <c r="CX906" s="202" t="str">
        <f t="shared" si="601"/>
        <v>-</v>
      </c>
      <c r="CY906" s="187"/>
      <c r="CZ906" s="197"/>
      <c r="DA906" s="202" t="str">
        <f t="shared" si="595"/>
        <v>-</v>
      </c>
      <c r="DB906" s="187"/>
      <c r="DC906" s="197"/>
      <c r="DD906" s="202" t="str">
        <f t="shared" si="602"/>
        <v>-</v>
      </c>
      <c r="DE906" s="187"/>
      <c r="DF906" s="197"/>
      <c r="DG906" s="202" t="str">
        <f t="shared" si="603"/>
        <v>-</v>
      </c>
      <c r="DH906" s="187"/>
      <c r="DI906" s="103">
        <f t="shared" si="567"/>
        <v>3</v>
      </c>
      <c r="DJ906" s="103">
        <f t="shared" si="568"/>
        <v>1</v>
      </c>
      <c r="DK906" s="200">
        <f t="shared" si="604"/>
        <v>33.333333333333329</v>
      </c>
      <c r="DL906" s="201">
        <f t="shared" si="605"/>
        <v>2</v>
      </c>
    </row>
    <row r="907" spans="2:116" ht="24.95" customHeight="1">
      <c r="B907" s="48"/>
      <c r="C907" s="48" t="s">
        <v>2285</v>
      </c>
      <c r="D907" s="14" t="s">
        <v>2403</v>
      </c>
      <c r="E907" s="11" t="s">
        <v>2286</v>
      </c>
      <c r="F907" s="12" t="s">
        <v>989</v>
      </c>
      <c r="G907" s="12" t="s">
        <v>994</v>
      </c>
      <c r="H907" s="40" t="s">
        <v>523</v>
      </c>
      <c r="I907" s="41" t="s">
        <v>532</v>
      </c>
      <c r="J907" s="78" t="str">
        <f t="shared" si="569"/>
        <v xml:space="preserve">C4 </v>
      </c>
      <c r="K907" s="197" t="s">
        <v>1192</v>
      </c>
      <c r="L907" s="199" t="str">
        <f t="shared" si="596"/>
        <v>A</v>
      </c>
      <c r="M907" s="207">
        <v>42975</v>
      </c>
      <c r="N907" s="197" t="s">
        <v>1192</v>
      </c>
      <c r="O907" s="202" t="str">
        <f t="shared" si="571"/>
        <v>-</v>
      </c>
      <c r="P907" s="187"/>
      <c r="Q907" s="197" t="s">
        <v>1192</v>
      </c>
      <c r="R907" s="202" t="str">
        <f t="shared" si="572"/>
        <v>-</v>
      </c>
      <c r="S907" s="187"/>
      <c r="T907" s="197"/>
      <c r="U907" s="202" t="str">
        <f t="shared" si="573"/>
        <v>-</v>
      </c>
      <c r="V907" s="187"/>
      <c r="W907" s="197"/>
      <c r="X907" s="202" t="str">
        <f t="shared" si="574"/>
        <v>-</v>
      </c>
      <c r="Y907" s="187"/>
      <c r="Z907" s="197"/>
      <c r="AA907" s="202" t="str">
        <f t="shared" si="575"/>
        <v>-</v>
      </c>
      <c r="AB907" s="187"/>
      <c r="AC907" s="197"/>
      <c r="AD907" s="202" t="str">
        <f t="shared" si="597"/>
        <v>-</v>
      </c>
      <c r="AE907" s="187"/>
      <c r="AF907" s="197"/>
      <c r="AG907" s="202" t="str">
        <f t="shared" si="570"/>
        <v>-</v>
      </c>
      <c r="AH907" s="187"/>
      <c r="AI907" s="197"/>
      <c r="AJ907" s="202" t="str">
        <f t="shared" si="576"/>
        <v>-</v>
      </c>
      <c r="AK907" s="187"/>
      <c r="AL907" s="197"/>
      <c r="AM907" s="202" t="str">
        <f t="shared" si="577"/>
        <v>-</v>
      </c>
      <c r="AN907" s="187"/>
      <c r="AO907" s="197"/>
      <c r="AP907" s="202" t="str">
        <f t="shared" si="578"/>
        <v>-</v>
      </c>
      <c r="AQ907" s="187"/>
      <c r="AR907" s="197"/>
      <c r="AS907" s="202" t="str">
        <f t="shared" si="579"/>
        <v>-</v>
      </c>
      <c r="AT907" s="187"/>
      <c r="AU907" s="197"/>
      <c r="AV907" s="202" t="str">
        <f t="shared" si="580"/>
        <v>-</v>
      </c>
      <c r="AW907" s="187"/>
      <c r="AX907" s="197"/>
      <c r="AY907" s="202" t="str">
        <f t="shared" si="581"/>
        <v>-</v>
      </c>
      <c r="AZ907" s="187"/>
      <c r="BA907" s="197"/>
      <c r="BB907" s="202" t="str">
        <f t="shared" si="582"/>
        <v>-</v>
      </c>
      <c r="BC907" s="187"/>
      <c r="BD907" s="197"/>
      <c r="BE907" s="202" t="str">
        <f t="shared" si="583"/>
        <v>-</v>
      </c>
      <c r="BF907" s="187"/>
      <c r="BG907" s="197"/>
      <c r="BH907" s="202" t="str">
        <f t="shared" si="584"/>
        <v>-</v>
      </c>
      <c r="BI907" s="187"/>
      <c r="BJ907" s="197"/>
      <c r="BK907" s="202" t="str">
        <f t="shared" si="585"/>
        <v>-</v>
      </c>
      <c r="BL907" s="187"/>
      <c r="BM907" s="197"/>
      <c r="BN907" s="202" t="str">
        <f t="shared" si="586"/>
        <v>-</v>
      </c>
      <c r="BO907" s="187"/>
      <c r="BP907" s="197"/>
      <c r="BQ907" s="202" t="str">
        <f t="shared" si="587"/>
        <v>-</v>
      </c>
      <c r="BR907" s="187"/>
      <c r="BS907" s="197"/>
      <c r="BT907" s="202" t="str">
        <f t="shared" si="588"/>
        <v>-</v>
      </c>
      <c r="BU907" s="187"/>
      <c r="BV907" s="197"/>
      <c r="BW907" s="202" t="str">
        <f t="shared" si="589"/>
        <v>-</v>
      </c>
      <c r="BX907" s="187"/>
      <c r="BY907" s="197"/>
      <c r="BZ907" s="202" t="str">
        <f t="shared" si="590"/>
        <v>-</v>
      </c>
      <c r="CA907" s="187"/>
      <c r="CB907" s="197"/>
      <c r="CC907" s="202" t="str">
        <f t="shared" si="591"/>
        <v>-</v>
      </c>
      <c r="CD907" s="187"/>
      <c r="CE907" s="197"/>
      <c r="CF907" s="202" t="str">
        <f t="shared" si="592"/>
        <v>-</v>
      </c>
      <c r="CG907" s="187"/>
      <c r="CH907" s="197"/>
      <c r="CI907" s="202" t="str">
        <f t="shared" si="593"/>
        <v>-</v>
      </c>
      <c r="CJ907" s="187"/>
      <c r="CK907" s="197"/>
      <c r="CL907" s="202" t="str">
        <f t="shared" si="598"/>
        <v>-</v>
      </c>
      <c r="CM907" s="187"/>
      <c r="CN907" s="197"/>
      <c r="CO907" s="202" t="str">
        <f t="shared" si="599"/>
        <v>-</v>
      </c>
      <c r="CP907" s="187"/>
      <c r="CQ907" s="197"/>
      <c r="CR907" s="202" t="str">
        <f t="shared" si="594"/>
        <v>-</v>
      </c>
      <c r="CS907" s="187"/>
      <c r="CT907" s="197"/>
      <c r="CU907" s="202" t="str">
        <f t="shared" si="600"/>
        <v>-</v>
      </c>
      <c r="CV907" s="187"/>
      <c r="CW907" s="197"/>
      <c r="CX907" s="202" t="str">
        <f t="shared" si="601"/>
        <v>-</v>
      </c>
      <c r="CY907" s="187"/>
      <c r="CZ907" s="197"/>
      <c r="DA907" s="202" t="str">
        <f t="shared" si="595"/>
        <v>-</v>
      </c>
      <c r="DB907" s="187"/>
      <c r="DC907" s="197"/>
      <c r="DD907" s="202" t="str">
        <f t="shared" si="602"/>
        <v>-</v>
      </c>
      <c r="DE907" s="187"/>
      <c r="DF907" s="197"/>
      <c r="DG907" s="202" t="str">
        <f t="shared" si="603"/>
        <v>-</v>
      </c>
      <c r="DH907" s="187"/>
      <c r="DI907" s="103">
        <f t="shared" si="567"/>
        <v>3</v>
      </c>
      <c r="DJ907" s="103">
        <f t="shared" si="568"/>
        <v>1</v>
      </c>
      <c r="DK907" s="200">
        <f t="shared" si="604"/>
        <v>33.333333333333329</v>
      </c>
      <c r="DL907" s="201">
        <f t="shared" si="605"/>
        <v>2</v>
      </c>
    </row>
    <row r="908" spans="2:116" ht="24.95" customHeight="1">
      <c r="B908" s="48"/>
      <c r="C908" s="48" t="s">
        <v>2287</v>
      </c>
      <c r="D908" s="14" t="s">
        <v>2404</v>
      </c>
      <c r="E908" s="11" t="s">
        <v>2288</v>
      </c>
      <c r="F908" s="12" t="s">
        <v>989</v>
      </c>
      <c r="G908" s="12" t="s">
        <v>994</v>
      </c>
      <c r="H908" s="40" t="s">
        <v>523</v>
      </c>
      <c r="I908" s="41" t="s">
        <v>532</v>
      </c>
      <c r="J908" s="78" t="str">
        <f t="shared" si="569"/>
        <v xml:space="preserve">C4 </v>
      </c>
      <c r="K908" s="197" t="s">
        <v>1192</v>
      </c>
      <c r="L908" s="199" t="str">
        <f t="shared" si="596"/>
        <v>A</v>
      </c>
      <c r="M908" s="207">
        <v>42975</v>
      </c>
      <c r="N908" s="197" t="s">
        <v>1192</v>
      </c>
      <c r="O908" s="202" t="str">
        <f t="shared" si="571"/>
        <v>-</v>
      </c>
      <c r="P908" s="187"/>
      <c r="Q908" s="197" t="s">
        <v>1192</v>
      </c>
      <c r="R908" s="202" t="str">
        <f t="shared" si="572"/>
        <v>-</v>
      </c>
      <c r="S908" s="187"/>
      <c r="T908" s="197"/>
      <c r="U908" s="202" t="str">
        <f t="shared" si="573"/>
        <v>-</v>
      </c>
      <c r="V908" s="187"/>
      <c r="W908" s="197"/>
      <c r="X908" s="202" t="str">
        <f t="shared" si="574"/>
        <v>-</v>
      </c>
      <c r="Y908" s="187"/>
      <c r="Z908" s="197"/>
      <c r="AA908" s="202" t="str">
        <f t="shared" si="575"/>
        <v>-</v>
      </c>
      <c r="AB908" s="187"/>
      <c r="AC908" s="197"/>
      <c r="AD908" s="202" t="str">
        <f t="shared" si="597"/>
        <v>-</v>
      </c>
      <c r="AE908" s="187"/>
      <c r="AF908" s="197"/>
      <c r="AG908" s="202" t="str">
        <f t="shared" si="570"/>
        <v>-</v>
      </c>
      <c r="AH908" s="187"/>
      <c r="AI908" s="197"/>
      <c r="AJ908" s="202" t="str">
        <f t="shared" si="576"/>
        <v>-</v>
      </c>
      <c r="AK908" s="187"/>
      <c r="AL908" s="197"/>
      <c r="AM908" s="202" t="str">
        <f t="shared" si="577"/>
        <v>-</v>
      </c>
      <c r="AN908" s="187"/>
      <c r="AO908" s="197"/>
      <c r="AP908" s="202" t="str">
        <f t="shared" si="578"/>
        <v>-</v>
      </c>
      <c r="AQ908" s="187"/>
      <c r="AR908" s="197"/>
      <c r="AS908" s="202" t="str">
        <f t="shared" si="579"/>
        <v>-</v>
      </c>
      <c r="AT908" s="187"/>
      <c r="AU908" s="197"/>
      <c r="AV908" s="202" t="str">
        <f t="shared" si="580"/>
        <v>-</v>
      </c>
      <c r="AW908" s="187"/>
      <c r="AX908" s="197"/>
      <c r="AY908" s="202" t="str">
        <f t="shared" si="581"/>
        <v>-</v>
      </c>
      <c r="AZ908" s="187"/>
      <c r="BA908" s="197"/>
      <c r="BB908" s="202" t="str">
        <f t="shared" si="582"/>
        <v>-</v>
      </c>
      <c r="BC908" s="187"/>
      <c r="BD908" s="197"/>
      <c r="BE908" s="202" t="str">
        <f t="shared" si="583"/>
        <v>-</v>
      </c>
      <c r="BF908" s="187"/>
      <c r="BG908" s="197"/>
      <c r="BH908" s="202" t="str">
        <f t="shared" si="584"/>
        <v>-</v>
      </c>
      <c r="BI908" s="187"/>
      <c r="BJ908" s="197"/>
      <c r="BK908" s="202" t="str">
        <f t="shared" si="585"/>
        <v>-</v>
      </c>
      <c r="BL908" s="187"/>
      <c r="BM908" s="197"/>
      <c r="BN908" s="202" t="str">
        <f t="shared" si="586"/>
        <v>-</v>
      </c>
      <c r="BO908" s="187"/>
      <c r="BP908" s="197"/>
      <c r="BQ908" s="202" t="str">
        <f t="shared" si="587"/>
        <v>-</v>
      </c>
      <c r="BR908" s="187"/>
      <c r="BS908" s="197"/>
      <c r="BT908" s="202" t="str">
        <f t="shared" si="588"/>
        <v>-</v>
      </c>
      <c r="BU908" s="187"/>
      <c r="BV908" s="197"/>
      <c r="BW908" s="202" t="str">
        <f t="shared" si="589"/>
        <v>-</v>
      </c>
      <c r="BX908" s="187"/>
      <c r="BY908" s="197"/>
      <c r="BZ908" s="202" t="str">
        <f t="shared" si="590"/>
        <v>-</v>
      </c>
      <c r="CA908" s="187"/>
      <c r="CB908" s="197"/>
      <c r="CC908" s="202" t="str">
        <f t="shared" si="591"/>
        <v>-</v>
      </c>
      <c r="CD908" s="187"/>
      <c r="CE908" s="197"/>
      <c r="CF908" s="202" t="str">
        <f t="shared" si="592"/>
        <v>-</v>
      </c>
      <c r="CG908" s="187"/>
      <c r="CH908" s="197"/>
      <c r="CI908" s="202" t="str">
        <f t="shared" si="593"/>
        <v>-</v>
      </c>
      <c r="CJ908" s="187"/>
      <c r="CK908" s="197"/>
      <c r="CL908" s="202" t="str">
        <f t="shared" si="598"/>
        <v>-</v>
      </c>
      <c r="CM908" s="187"/>
      <c r="CN908" s="197"/>
      <c r="CO908" s="202" t="str">
        <f t="shared" si="599"/>
        <v>-</v>
      </c>
      <c r="CP908" s="187"/>
      <c r="CQ908" s="197"/>
      <c r="CR908" s="202" t="str">
        <f t="shared" si="594"/>
        <v>-</v>
      </c>
      <c r="CS908" s="187"/>
      <c r="CT908" s="197"/>
      <c r="CU908" s="202" t="str">
        <f t="shared" si="600"/>
        <v>-</v>
      </c>
      <c r="CV908" s="187"/>
      <c r="CW908" s="197"/>
      <c r="CX908" s="202" t="str">
        <f t="shared" si="601"/>
        <v>-</v>
      </c>
      <c r="CY908" s="187"/>
      <c r="CZ908" s="197"/>
      <c r="DA908" s="202" t="str">
        <f t="shared" si="595"/>
        <v>-</v>
      </c>
      <c r="DB908" s="187"/>
      <c r="DC908" s="197"/>
      <c r="DD908" s="202" t="str">
        <f t="shared" si="602"/>
        <v>-</v>
      </c>
      <c r="DE908" s="187"/>
      <c r="DF908" s="197"/>
      <c r="DG908" s="202" t="str">
        <f t="shared" si="603"/>
        <v>-</v>
      </c>
      <c r="DH908" s="187"/>
      <c r="DI908" s="103">
        <f t="shared" si="567"/>
        <v>3</v>
      </c>
      <c r="DJ908" s="103">
        <f t="shared" si="568"/>
        <v>1</v>
      </c>
      <c r="DK908" s="200">
        <f t="shared" si="604"/>
        <v>33.333333333333329</v>
      </c>
      <c r="DL908" s="201">
        <f t="shared" si="605"/>
        <v>2</v>
      </c>
    </row>
    <row r="909" spans="2:116" ht="24.95" customHeight="1">
      <c r="B909" s="48" t="s">
        <v>1599</v>
      </c>
      <c r="C909" s="48"/>
      <c r="D909" s="14" t="s">
        <v>2289</v>
      </c>
      <c r="E909" s="11" t="s">
        <v>2290</v>
      </c>
      <c r="F909" s="12" t="s">
        <v>989</v>
      </c>
      <c r="G909" s="12" t="s">
        <v>994</v>
      </c>
      <c r="H909" s="40" t="s">
        <v>523</v>
      </c>
      <c r="I909" s="41" t="s">
        <v>532</v>
      </c>
      <c r="J909" s="78" t="str">
        <f t="shared" si="569"/>
        <v xml:space="preserve">C4 </v>
      </c>
      <c r="K909" s="197" t="s">
        <v>1192</v>
      </c>
      <c r="L909" s="199" t="str">
        <f t="shared" si="596"/>
        <v>A</v>
      </c>
      <c r="M909" s="207">
        <v>42975</v>
      </c>
      <c r="N909" s="197" t="s">
        <v>1192</v>
      </c>
      <c r="O909" s="202" t="str">
        <f t="shared" si="571"/>
        <v>-</v>
      </c>
      <c r="P909" s="187"/>
      <c r="Q909" s="197" t="s">
        <v>1192</v>
      </c>
      <c r="R909" s="202" t="str">
        <f t="shared" si="572"/>
        <v>-</v>
      </c>
      <c r="S909" s="187"/>
      <c r="T909" s="197"/>
      <c r="U909" s="202" t="str">
        <f t="shared" si="573"/>
        <v>-</v>
      </c>
      <c r="V909" s="187"/>
      <c r="W909" s="197"/>
      <c r="X909" s="202" t="str">
        <f t="shared" si="574"/>
        <v>-</v>
      </c>
      <c r="Y909" s="187"/>
      <c r="Z909" s="197"/>
      <c r="AA909" s="202" t="str">
        <f t="shared" si="575"/>
        <v>-</v>
      </c>
      <c r="AB909" s="187"/>
      <c r="AC909" s="197"/>
      <c r="AD909" s="202" t="str">
        <f t="shared" si="597"/>
        <v>-</v>
      </c>
      <c r="AE909" s="187"/>
      <c r="AF909" s="197"/>
      <c r="AG909" s="202" t="str">
        <f t="shared" si="570"/>
        <v>-</v>
      </c>
      <c r="AH909" s="187"/>
      <c r="AI909" s="197"/>
      <c r="AJ909" s="202" t="str">
        <f t="shared" si="576"/>
        <v>-</v>
      </c>
      <c r="AK909" s="187"/>
      <c r="AL909" s="197"/>
      <c r="AM909" s="202" t="str">
        <f t="shared" si="577"/>
        <v>-</v>
      </c>
      <c r="AN909" s="187"/>
      <c r="AO909" s="197"/>
      <c r="AP909" s="202" t="str">
        <f t="shared" si="578"/>
        <v>-</v>
      </c>
      <c r="AQ909" s="187"/>
      <c r="AR909" s="197"/>
      <c r="AS909" s="202" t="str">
        <f t="shared" si="579"/>
        <v>-</v>
      </c>
      <c r="AT909" s="187"/>
      <c r="AU909" s="197"/>
      <c r="AV909" s="202" t="str">
        <f t="shared" si="580"/>
        <v>-</v>
      </c>
      <c r="AW909" s="187"/>
      <c r="AX909" s="197"/>
      <c r="AY909" s="202" t="str">
        <f t="shared" si="581"/>
        <v>-</v>
      </c>
      <c r="AZ909" s="187"/>
      <c r="BA909" s="197"/>
      <c r="BB909" s="202" t="str">
        <f t="shared" si="582"/>
        <v>-</v>
      </c>
      <c r="BC909" s="187"/>
      <c r="BD909" s="197"/>
      <c r="BE909" s="202" t="str">
        <f t="shared" si="583"/>
        <v>-</v>
      </c>
      <c r="BF909" s="187"/>
      <c r="BG909" s="197"/>
      <c r="BH909" s="202" t="str">
        <f t="shared" si="584"/>
        <v>-</v>
      </c>
      <c r="BI909" s="187"/>
      <c r="BJ909" s="197"/>
      <c r="BK909" s="202" t="str">
        <f t="shared" si="585"/>
        <v>-</v>
      </c>
      <c r="BL909" s="187"/>
      <c r="BM909" s="197"/>
      <c r="BN909" s="202" t="str">
        <f t="shared" si="586"/>
        <v>-</v>
      </c>
      <c r="BO909" s="187"/>
      <c r="BP909" s="197"/>
      <c r="BQ909" s="202" t="str">
        <f t="shared" si="587"/>
        <v>-</v>
      </c>
      <c r="BR909" s="187"/>
      <c r="BS909" s="197"/>
      <c r="BT909" s="202" t="str">
        <f t="shared" si="588"/>
        <v>-</v>
      </c>
      <c r="BU909" s="187"/>
      <c r="BV909" s="197"/>
      <c r="BW909" s="202" t="str">
        <f t="shared" si="589"/>
        <v>-</v>
      </c>
      <c r="BX909" s="187"/>
      <c r="BY909" s="197"/>
      <c r="BZ909" s="202" t="str">
        <f t="shared" si="590"/>
        <v>-</v>
      </c>
      <c r="CA909" s="187"/>
      <c r="CB909" s="197"/>
      <c r="CC909" s="202" t="str">
        <f t="shared" si="591"/>
        <v>-</v>
      </c>
      <c r="CD909" s="187"/>
      <c r="CE909" s="197"/>
      <c r="CF909" s="202" t="str">
        <f t="shared" si="592"/>
        <v>-</v>
      </c>
      <c r="CG909" s="187"/>
      <c r="CH909" s="197"/>
      <c r="CI909" s="202" t="str">
        <f t="shared" si="593"/>
        <v>-</v>
      </c>
      <c r="CJ909" s="187"/>
      <c r="CK909" s="197"/>
      <c r="CL909" s="202" t="str">
        <f t="shared" si="598"/>
        <v>-</v>
      </c>
      <c r="CM909" s="187"/>
      <c r="CN909" s="197"/>
      <c r="CO909" s="202" t="str">
        <f t="shared" si="599"/>
        <v>-</v>
      </c>
      <c r="CP909" s="187"/>
      <c r="CQ909" s="197"/>
      <c r="CR909" s="202" t="str">
        <f t="shared" si="594"/>
        <v>-</v>
      </c>
      <c r="CS909" s="187"/>
      <c r="CT909" s="197"/>
      <c r="CU909" s="202" t="str">
        <f t="shared" si="600"/>
        <v>-</v>
      </c>
      <c r="CV909" s="187"/>
      <c r="CW909" s="197"/>
      <c r="CX909" s="202" t="str">
        <f t="shared" si="601"/>
        <v>-</v>
      </c>
      <c r="CY909" s="187"/>
      <c r="CZ909" s="197"/>
      <c r="DA909" s="202" t="str">
        <f t="shared" si="595"/>
        <v>-</v>
      </c>
      <c r="DB909" s="187"/>
      <c r="DC909" s="197"/>
      <c r="DD909" s="202" t="str">
        <f t="shared" si="602"/>
        <v>-</v>
      </c>
      <c r="DE909" s="187"/>
      <c r="DF909" s="197"/>
      <c r="DG909" s="202" t="str">
        <f t="shared" si="603"/>
        <v>-</v>
      </c>
      <c r="DH909" s="187"/>
      <c r="DI909" s="103">
        <f t="shared" si="567"/>
        <v>3</v>
      </c>
      <c r="DJ909" s="103">
        <f t="shared" si="568"/>
        <v>1</v>
      </c>
      <c r="DK909" s="200">
        <f t="shared" si="604"/>
        <v>33.333333333333329</v>
      </c>
      <c r="DL909" s="201">
        <f t="shared" si="605"/>
        <v>2</v>
      </c>
    </row>
    <row r="910" spans="2:116" ht="24.95" customHeight="1">
      <c r="B910" s="48" t="s">
        <v>1599</v>
      </c>
      <c r="C910" s="48"/>
      <c r="D910" s="14" t="s">
        <v>2291</v>
      </c>
      <c r="E910" s="11" t="s">
        <v>2292</v>
      </c>
      <c r="F910" s="12" t="s">
        <v>989</v>
      </c>
      <c r="G910" s="12" t="s">
        <v>994</v>
      </c>
      <c r="H910" s="40" t="s">
        <v>523</v>
      </c>
      <c r="I910" s="41" t="s">
        <v>532</v>
      </c>
      <c r="J910" s="78" t="str">
        <f t="shared" si="569"/>
        <v xml:space="preserve">C4 </v>
      </c>
      <c r="K910" s="197" t="s">
        <v>1192</v>
      </c>
      <c r="L910" s="199" t="str">
        <f t="shared" si="596"/>
        <v>A</v>
      </c>
      <c r="M910" s="207">
        <v>42975</v>
      </c>
      <c r="N910" s="197" t="s">
        <v>1192</v>
      </c>
      <c r="O910" s="202" t="str">
        <f t="shared" si="571"/>
        <v>-</v>
      </c>
      <c r="P910" s="187"/>
      <c r="Q910" s="197" t="s">
        <v>1192</v>
      </c>
      <c r="R910" s="202" t="str">
        <f t="shared" si="572"/>
        <v>-</v>
      </c>
      <c r="S910" s="187"/>
      <c r="T910" s="197"/>
      <c r="U910" s="202" t="str">
        <f t="shared" si="573"/>
        <v>-</v>
      </c>
      <c r="V910" s="187"/>
      <c r="W910" s="197"/>
      <c r="X910" s="202" t="str">
        <f t="shared" si="574"/>
        <v>-</v>
      </c>
      <c r="Y910" s="187"/>
      <c r="Z910" s="197"/>
      <c r="AA910" s="202" t="str">
        <f t="shared" si="575"/>
        <v>-</v>
      </c>
      <c r="AB910" s="187"/>
      <c r="AC910" s="197"/>
      <c r="AD910" s="202" t="str">
        <f t="shared" si="597"/>
        <v>-</v>
      </c>
      <c r="AE910" s="187"/>
      <c r="AF910" s="197"/>
      <c r="AG910" s="202" t="str">
        <f t="shared" si="570"/>
        <v>-</v>
      </c>
      <c r="AH910" s="187"/>
      <c r="AI910" s="197"/>
      <c r="AJ910" s="202" t="str">
        <f t="shared" si="576"/>
        <v>-</v>
      </c>
      <c r="AK910" s="187"/>
      <c r="AL910" s="197"/>
      <c r="AM910" s="202" t="str">
        <f t="shared" si="577"/>
        <v>-</v>
      </c>
      <c r="AN910" s="187"/>
      <c r="AO910" s="197"/>
      <c r="AP910" s="202" t="str">
        <f t="shared" si="578"/>
        <v>-</v>
      </c>
      <c r="AQ910" s="187"/>
      <c r="AR910" s="197"/>
      <c r="AS910" s="202" t="str">
        <f t="shared" si="579"/>
        <v>-</v>
      </c>
      <c r="AT910" s="187"/>
      <c r="AU910" s="197"/>
      <c r="AV910" s="202" t="str">
        <f t="shared" si="580"/>
        <v>-</v>
      </c>
      <c r="AW910" s="187"/>
      <c r="AX910" s="197"/>
      <c r="AY910" s="202" t="str">
        <f t="shared" si="581"/>
        <v>-</v>
      </c>
      <c r="AZ910" s="187"/>
      <c r="BA910" s="197"/>
      <c r="BB910" s="202" t="str">
        <f t="shared" si="582"/>
        <v>-</v>
      </c>
      <c r="BC910" s="187"/>
      <c r="BD910" s="197"/>
      <c r="BE910" s="202" t="str">
        <f t="shared" si="583"/>
        <v>-</v>
      </c>
      <c r="BF910" s="187"/>
      <c r="BG910" s="197"/>
      <c r="BH910" s="202" t="str">
        <f t="shared" si="584"/>
        <v>-</v>
      </c>
      <c r="BI910" s="187"/>
      <c r="BJ910" s="197"/>
      <c r="BK910" s="202" t="str">
        <f t="shared" si="585"/>
        <v>-</v>
      </c>
      <c r="BL910" s="187"/>
      <c r="BM910" s="197"/>
      <c r="BN910" s="202" t="str">
        <f t="shared" si="586"/>
        <v>-</v>
      </c>
      <c r="BO910" s="187"/>
      <c r="BP910" s="197"/>
      <c r="BQ910" s="202" t="str">
        <f t="shared" si="587"/>
        <v>-</v>
      </c>
      <c r="BR910" s="187"/>
      <c r="BS910" s="197"/>
      <c r="BT910" s="202" t="str">
        <f t="shared" si="588"/>
        <v>-</v>
      </c>
      <c r="BU910" s="187"/>
      <c r="BV910" s="197"/>
      <c r="BW910" s="202" t="str">
        <f t="shared" si="589"/>
        <v>-</v>
      </c>
      <c r="BX910" s="187"/>
      <c r="BY910" s="197"/>
      <c r="BZ910" s="202" t="str">
        <f t="shared" si="590"/>
        <v>-</v>
      </c>
      <c r="CA910" s="187"/>
      <c r="CB910" s="197"/>
      <c r="CC910" s="202" t="str">
        <f t="shared" si="591"/>
        <v>-</v>
      </c>
      <c r="CD910" s="187"/>
      <c r="CE910" s="197"/>
      <c r="CF910" s="202" t="str">
        <f t="shared" si="592"/>
        <v>-</v>
      </c>
      <c r="CG910" s="187"/>
      <c r="CH910" s="197"/>
      <c r="CI910" s="202" t="str">
        <f t="shared" si="593"/>
        <v>-</v>
      </c>
      <c r="CJ910" s="187"/>
      <c r="CK910" s="197"/>
      <c r="CL910" s="202" t="str">
        <f t="shared" si="598"/>
        <v>-</v>
      </c>
      <c r="CM910" s="187"/>
      <c r="CN910" s="197"/>
      <c r="CO910" s="202" t="str">
        <f t="shared" si="599"/>
        <v>-</v>
      </c>
      <c r="CP910" s="187"/>
      <c r="CQ910" s="197"/>
      <c r="CR910" s="202" t="str">
        <f t="shared" si="594"/>
        <v>-</v>
      </c>
      <c r="CS910" s="187"/>
      <c r="CT910" s="197"/>
      <c r="CU910" s="202" t="str">
        <f t="shared" si="600"/>
        <v>-</v>
      </c>
      <c r="CV910" s="187"/>
      <c r="CW910" s="197"/>
      <c r="CX910" s="202" t="str">
        <f t="shared" si="601"/>
        <v>-</v>
      </c>
      <c r="CY910" s="187"/>
      <c r="CZ910" s="197"/>
      <c r="DA910" s="202" t="str">
        <f t="shared" si="595"/>
        <v>-</v>
      </c>
      <c r="DB910" s="187"/>
      <c r="DC910" s="197"/>
      <c r="DD910" s="202" t="str">
        <f t="shared" si="602"/>
        <v>-</v>
      </c>
      <c r="DE910" s="187"/>
      <c r="DF910" s="197"/>
      <c r="DG910" s="202" t="str">
        <f t="shared" si="603"/>
        <v>-</v>
      </c>
      <c r="DH910" s="187"/>
      <c r="DI910" s="103">
        <f t="shared" ref="DI910:DI947" si="606">COUNTIF($K910:$DH910,"Y")</f>
        <v>3</v>
      </c>
      <c r="DJ910" s="103">
        <f t="shared" ref="DJ910:DJ947" si="607">COUNTIF($K910:$DH910,"A")</f>
        <v>1</v>
      </c>
      <c r="DK910" s="200">
        <f t="shared" si="604"/>
        <v>33.333333333333329</v>
      </c>
      <c r="DL910" s="201">
        <f t="shared" si="605"/>
        <v>2</v>
      </c>
    </row>
    <row r="911" spans="2:116" ht="24.95" customHeight="1">
      <c r="B911" s="48" t="s">
        <v>1599</v>
      </c>
      <c r="C911" s="48"/>
      <c r="D911" s="14" t="s">
        <v>2293</v>
      </c>
      <c r="E911" s="11" t="s">
        <v>2294</v>
      </c>
      <c r="F911" s="12" t="s">
        <v>989</v>
      </c>
      <c r="G911" s="12" t="s">
        <v>994</v>
      </c>
      <c r="H911" s="40" t="s">
        <v>523</v>
      </c>
      <c r="I911" s="41" t="s">
        <v>532</v>
      </c>
      <c r="J911" s="78" t="str">
        <f t="shared" si="569"/>
        <v xml:space="preserve">C4 </v>
      </c>
      <c r="K911" s="197" t="s">
        <v>1192</v>
      </c>
      <c r="L911" s="199" t="str">
        <f t="shared" si="596"/>
        <v>A</v>
      </c>
      <c r="M911" s="207">
        <v>42975</v>
      </c>
      <c r="N911" s="197" t="s">
        <v>1192</v>
      </c>
      <c r="O911" s="202" t="str">
        <f t="shared" si="571"/>
        <v>-</v>
      </c>
      <c r="P911" s="187"/>
      <c r="Q911" s="197" t="s">
        <v>1192</v>
      </c>
      <c r="R911" s="202" t="str">
        <f t="shared" si="572"/>
        <v>-</v>
      </c>
      <c r="S911" s="187"/>
      <c r="T911" s="197"/>
      <c r="U911" s="202" t="str">
        <f t="shared" si="573"/>
        <v>-</v>
      </c>
      <c r="V911" s="187"/>
      <c r="W911" s="197"/>
      <c r="X911" s="202" t="str">
        <f t="shared" si="574"/>
        <v>-</v>
      </c>
      <c r="Y911" s="187"/>
      <c r="Z911" s="197"/>
      <c r="AA911" s="202" t="str">
        <f t="shared" si="575"/>
        <v>-</v>
      </c>
      <c r="AB911" s="187"/>
      <c r="AC911" s="197"/>
      <c r="AD911" s="202" t="str">
        <f t="shared" si="597"/>
        <v>-</v>
      </c>
      <c r="AE911" s="187"/>
      <c r="AF911" s="197"/>
      <c r="AG911" s="202" t="str">
        <f t="shared" si="570"/>
        <v>-</v>
      </c>
      <c r="AH911" s="187"/>
      <c r="AI911" s="197"/>
      <c r="AJ911" s="202" t="str">
        <f t="shared" si="576"/>
        <v>-</v>
      </c>
      <c r="AK911" s="187"/>
      <c r="AL911" s="197"/>
      <c r="AM911" s="202" t="str">
        <f t="shared" si="577"/>
        <v>-</v>
      </c>
      <c r="AN911" s="187"/>
      <c r="AO911" s="197"/>
      <c r="AP911" s="202" t="str">
        <f t="shared" si="578"/>
        <v>-</v>
      </c>
      <c r="AQ911" s="187"/>
      <c r="AR911" s="197"/>
      <c r="AS911" s="202" t="str">
        <f t="shared" si="579"/>
        <v>-</v>
      </c>
      <c r="AT911" s="187"/>
      <c r="AU911" s="197"/>
      <c r="AV911" s="202" t="str">
        <f t="shared" si="580"/>
        <v>-</v>
      </c>
      <c r="AW911" s="187"/>
      <c r="AX911" s="197"/>
      <c r="AY911" s="202" t="str">
        <f t="shared" si="581"/>
        <v>-</v>
      </c>
      <c r="AZ911" s="187"/>
      <c r="BA911" s="197"/>
      <c r="BB911" s="202" t="str">
        <f t="shared" si="582"/>
        <v>-</v>
      </c>
      <c r="BC911" s="187"/>
      <c r="BD911" s="197"/>
      <c r="BE911" s="202" t="str">
        <f t="shared" si="583"/>
        <v>-</v>
      </c>
      <c r="BF911" s="187"/>
      <c r="BG911" s="197"/>
      <c r="BH911" s="202" t="str">
        <f t="shared" si="584"/>
        <v>-</v>
      </c>
      <c r="BI911" s="187"/>
      <c r="BJ911" s="197"/>
      <c r="BK911" s="202" t="str">
        <f t="shared" si="585"/>
        <v>-</v>
      </c>
      <c r="BL911" s="187"/>
      <c r="BM911" s="197"/>
      <c r="BN911" s="202" t="str">
        <f t="shared" si="586"/>
        <v>-</v>
      </c>
      <c r="BO911" s="187"/>
      <c r="BP911" s="197"/>
      <c r="BQ911" s="202" t="str">
        <f t="shared" si="587"/>
        <v>-</v>
      </c>
      <c r="BR911" s="187"/>
      <c r="BS911" s="197"/>
      <c r="BT911" s="202" t="str">
        <f t="shared" si="588"/>
        <v>-</v>
      </c>
      <c r="BU911" s="187"/>
      <c r="BV911" s="197"/>
      <c r="BW911" s="202" t="str">
        <f t="shared" si="589"/>
        <v>-</v>
      </c>
      <c r="BX911" s="187"/>
      <c r="BY911" s="197"/>
      <c r="BZ911" s="202" t="str">
        <f t="shared" si="590"/>
        <v>-</v>
      </c>
      <c r="CA911" s="187"/>
      <c r="CB911" s="197"/>
      <c r="CC911" s="202" t="str">
        <f t="shared" si="591"/>
        <v>-</v>
      </c>
      <c r="CD911" s="187"/>
      <c r="CE911" s="197"/>
      <c r="CF911" s="202" t="str">
        <f t="shared" si="592"/>
        <v>-</v>
      </c>
      <c r="CG911" s="187"/>
      <c r="CH911" s="197"/>
      <c r="CI911" s="202" t="str">
        <f t="shared" si="593"/>
        <v>-</v>
      </c>
      <c r="CJ911" s="187"/>
      <c r="CK911" s="197"/>
      <c r="CL911" s="202" t="str">
        <f t="shared" si="598"/>
        <v>-</v>
      </c>
      <c r="CM911" s="187"/>
      <c r="CN911" s="197"/>
      <c r="CO911" s="202" t="str">
        <f t="shared" si="599"/>
        <v>-</v>
      </c>
      <c r="CP911" s="187"/>
      <c r="CQ911" s="197"/>
      <c r="CR911" s="202" t="str">
        <f t="shared" si="594"/>
        <v>-</v>
      </c>
      <c r="CS911" s="187"/>
      <c r="CT911" s="197"/>
      <c r="CU911" s="202" t="str">
        <f t="shared" si="600"/>
        <v>-</v>
      </c>
      <c r="CV911" s="187"/>
      <c r="CW911" s="197"/>
      <c r="CX911" s="202" t="str">
        <f t="shared" si="601"/>
        <v>-</v>
      </c>
      <c r="CY911" s="187"/>
      <c r="CZ911" s="197"/>
      <c r="DA911" s="202" t="str">
        <f t="shared" si="595"/>
        <v>-</v>
      </c>
      <c r="DB911" s="187"/>
      <c r="DC911" s="197"/>
      <c r="DD911" s="202" t="str">
        <f t="shared" si="602"/>
        <v>-</v>
      </c>
      <c r="DE911" s="187"/>
      <c r="DF911" s="197"/>
      <c r="DG911" s="202" t="str">
        <f t="shared" si="603"/>
        <v>-</v>
      </c>
      <c r="DH911" s="187"/>
      <c r="DI911" s="103">
        <f t="shared" si="606"/>
        <v>3</v>
      </c>
      <c r="DJ911" s="103">
        <f t="shared" si="607"/>
        <v>1</v>
      </c>
      <c r="DK911" s="200">
        <f t="shared" si="604"/>
        <v>33.333333333333329</v>
      </c>
      <c r="DL911" s="201">
        <f t="shared" si="605"/>
        <v>2</v>
      </c>
    </row>
    <row r="912" spans="2:116" ht="24.95" customHeight="1">
      <c r="B912" s="48" t="s">
        <v>1599</v>
      </c>
      <c r="C912" s="48"/>
      <c r="D912" s="14" t="s">
        <v>2295</v>
      </c>
      <c r="E912" s="11" t="s">
        <v>2296</v>
      </c>
      <c r="F912" s="12" t="s">
        <v>989</v>
      </c>
      <c r="G912" s="12" t="s">
        <v>994</v>
      </c>
      <c r="H912" s="40" t="s">
        <v>523</v>
      </c>
      <c r="I912" s="41" t="s">
        <v>532</v>
      </c>
      <c r="J912" s="78" t="str">
        <f t="shared" si="569"/>
        <v xml:space="preserve">C4 </v>
      </c>
      <c r="K912" s="197" t="s">
        <v>1192</v>
      </c>
      <c r="L912" s="199" t="str">
        <f t="shared" si="596"/>
        <v>A</v>
      </c>
      <c r="M912" s="207">
        <v>42975</v>
      </c>
      <c r="N912" s="197" t="s">
        <v>1192</v>
      </c>
      <c r="O912" s="202" t="str">
        <f t="shared" si="571"/>
        <v>-</v>
      </c>
      <c r="P912" s="187"/>
      <c r="Q912" s="197" t="s">
        <v>1192</v>
      </c>
      <c r="R912" s="202" t="str">
        <f t="shared" si="572"/>
        <v>-</v>
      </c>
      <c r="S912" s="187"/>
      <c r="T912" s="197"/>
      <c r="U912" s="202" t="str">
        <f t="shared" si="573"/>
        <v>-</v>
      </c>
      <c r="V912" s="187"/>
      <c r="W912" s="197"/>
      <c r="X912" s="202" t="str">
        <f t="shared" si="574"/>
        <v>-</v>
      </c>
      <c r="Y912" s="187"/>
      <c r="Z912" s="197"/>
      <c r="AA912" s="202" t="str">
        <f t="shared" si="575"/>
        <v>-</v>
      </c>
      <c r="AB912" s="187"/>
      <c r="AC912" s="197"/>
      <c r="AD912" s="202" t="str">
        <f t="shared" si="597"/>
        <v>-</v>
      </c>
      <c r="AE912" s="187"/>
      <c r="AF912" s="197"/>
      <c r="AG912" s="202" t="str">
        <f t="shared" si="570"/>
        <v>-</v>
      </c>
      <c r="AH912" s="187"/>
      <c r="AI912" s="197"/>
      <c r="AJ912" s="202" t="str">
        <f t="shared" si="576"/>
        <v>-</v>
      </c>
      <c r="AK912" s="187"/>
      <c r="AL912" s="197"/>
      <c r="AM912" s="202" t="str">
        <f t="shared" si="577"/>
        <v>-</v>
      </c>
      <c r="AN912" s="187"/>
      <c r="AO912" s="197"/>
      <c r="AP912" s="202" t="str">
        <f t="shared" si="578"/>
        <v>-</v>
      </c>
      <c r="AQ912" s="187"/>
      <c r="AR912" s="197"/>
      <c r="AS912" s="202" t="str">
        <f t="shared" si="579"/>
        <v>-</v>
      </c>
      <c r="AT912" s="187"/>
      <c r="AU912" s="197"/>
      <c r="AV912" s="202" t="str">
        <f t="shared" si="580"/>
        <v>-</v>
      </c>
      <c r="AW912" s="187"/>
      <c r="AX912" s="197"/>
      <c r="AY912" s="202" t="str">
        <f t="shared" si="581"/>
        <v>-</v>
      </c>
      <c r="AZ912" s="187"/>
      <c r="BA912" s="197"/>
      <c r="BB912" s="202" t="str">
        <f t="shared" si="582"/>
        <v>-</v>
      </c>
      <c r="BC912" s="187"/>
      <c r="BD912" s="197"/>
      <c r="BE912" s="202" t="str">
        <f t="shared" si="583"/>
        <v>-</v>
      </c>
      <c r="BF912" s="187"/>
      <c r="BG912" s="197"/>
      <c r="BH912" s="202" t="str">
        <f t="shared" si="584"/>
        <v>-</v>
      </c>
      <c r="BI912" s="187"/>
      <c r="BJ912" s="197"/>
      <c r="BK912" s="202" t="str">
        <f t="shared" si="585"/>
        <v>-</v>
      </c>
      <c r="BL912" s="187"/>
      <c r="BM912" s="197"/>
      <c r="BN912" s="202" t="str">
        <f t="shared" si="586"/>
        <v>-</v>
      </c>
      <c r="BO912" s="187"/>
      <c r="BP912" s="197"/>
      <c r="BQ912" s="202" t="str">
        <f t="shared" si="587"/>
        <v>-</v>
      </c>
      <c r="BR912" s="187"/>
      <c r="BS912" s="197"/>
      <c r="BT912" s="202" t="str">
        <f t="shared" si="588"/>
        <v>-</v>
      </c>
      <c r="BU912" s="187"/>
      <c r="BV912" s="197"/>
      <c r="BW912" s="202" t="str">
        <f t="shared" si="589"/>
        <v>-</v>
      </c>
      <c r="BX912" s="187"/>
      <c r="BY912" s="197"/>
      <c r="BZ912" s="202" t="str">
        <f t="shared" si="590"/>
        <v>-</v>
      </c>
      <c r="CA912" s="187"/>
      <c r="CB912" s="197"/>
      <c r="CC912" s="202" t="str">
        <f t="shared" si="591"/>
        <v>-</v>
      </c>
      <c r="CD912" s="187"/>
      <c r="CE912" s="197"/>
      <c r="CF912" s="202" t="str">
        <f t="shared" si="592"/>
        <v>-</v>
      </c>
      <c r="CG912" s="187"/>
      <c r="CH912" s="197"/>
      <c r="CI912" s="202" t="str">
        <f t="shared" si="593"/>
        <v>-</v>
      </c>
      <c r="CJ912" s="187"/>
      <c r="CK912" s="197"/>
      <c r="CL912" s="202" t="str">
        <f t="shared" si="598"/>
        <v>-</v>
      </c>
      <c r="CM912" s="187"/>
      <c r="CN912" s="197"/>
      <c r="CO912" s="202" t="str">
        <f t="shared" si="599"/>
        <v>-</v>
      </c>
      <c r="CP912" s="187"/>
      <c r="CQ912" s="197"/>
      <c r="CR912" s="202" t="str">
        <f t="shared" si="594"/>
        <v>-</v>
      </c>
      <c r="CS912" s="187"/>
      <c r="CT912" s="197"/>
      <c r="CU912" s="202" t="str">
        <f t="shared" si="600"/>
        <v>-</v>
      </c>
      <c r="CV912" s="187"/>
      <c r="CW912" s="197"/>
      <c r="CX912" s="202" t="str">
        <f t="shared" si="601"/>
        <v>-</v>
      </c>
      <c r="CY912" s="187"/>
      <c r="CZ912" s="197"/>
      <c r="DA912" s="202" t="str">
        <f t="shared" si="595"/>
        <v>-</v>
      </c>
      <c r="DB912" s="187"/>
      <c r="DC912" s="197"/>
      <c r="DD912" s="202" t="str">
        <f t="shared" si="602"/>
        <v>-</v>
      </c>
      <c r="DE912" s="187"/>
      <c r="DF912" s="197"/>
      <c r="DG912" s="202" t="str">
        <f t="shared" si="603"/>
        <v>-</v>
      </c>
      <c r="DH912" s="187"/>
      <c r="DI912" s="103">
        <f t="shared" si="606"/>
        <v>3</v>
      </c>
      <c r="DJ912" s="103">
        <f t="shared" si="607"/>
        <v>1</v>
      </c>
      <c r="DK912" s="200">
        <f t="shared" si="604"/>
        <v>33.333333333333329</v>
      </c>
      <c r="DL912" s="201">
        <f t="shared" si="605"/>
        <v>2</v>
      </c>
    </row>
    <row r="913" spans="2:116" ht="24.95" customHeight="1">
      <c r="B913" s="48"/>
      <c r="C913" s="48" t="s">
        <v>2297</v>
      </c>
      <c r="D913" s="14" t="s">
        <v>2405</v>
      </c>
      <c r="E913" s="11" t="s">
        <v>2298</v>
      </c>
      <c r="F913" s="12" t="s">
        <v>989</v>
      </c>
      <c r="G913" s="12" t="s">
        <v>994</v>
      </c>
      <c r="H913" s="40" t="s">
        <v>523</v>
      </c>
      <c r="I913" s="41" t="s">
        <v>532</v>
      </c>
      <c r="J913" s="78" t="str">
        <f t="shared" si="569"/>
        <v xml:space="preserve">C4 </v>
      </c>
      <c r="K913" s="197" t="s">
        <v>1192</v>
      </c>
      <c r="L913" s="199" t="str">
        <f t="shared" si="596"/>
        <v>A</v>
      </c>
      <c r="M913" s="207">
        <v>42975</v>
      </c>
      <c r="N913" s="197" t="s">
        <v>1192</v>
      </c>
      <c r="O913" s="202" t="str">
        <f t="shared" si="571"/>
        <v>-</v>
      </c>
      <c r="P913" s="187"/>
      <c r="Q913" s="197" t="s">
        <v>1192</v>
      </c>
      <c r="R913" s="202" t="str">
        <f t="shared" si="572"/>
        <v>-</v>
      </c>
      <c r="S913" s="187"/>
      <c r="T913" s="197"/>
      <c r="U913" s="202" t="str">
        <f t="shared" si="573"/>
        <v>-</v>
      </c>
      <c r="V913" s="187"/>
      <c r="W913" s="197"/>
      <c r="X913" s="202" t="str">
        <f t="shared" si="574"/>
        <v>-</v>
      </c>
      <c r="Y913" s="187"/>
      <c r="Z913" s="197"/>
      <c r="AA913" s="202" t="str">
        <f t="shared" si="575"/>
        <v>-</v>
      </c>
      <c r="AB913" s="187"/>
      <c r="AC913" s="197"/>
      <c r="AD913" s="202" t="str">
        <f t="shared" si="597"/>
        <v>-</v>
      </c>
      <c r="AE913" s="187"/>
      <c r="AF913" s="197"/>
      <c r="AG913" s="202" t="str">
        <f t="shared" si="570"/>
        <v>-</v>
      </c>
      <c r="AH913" s="187"/>
      <c r="AI913" s="197"/>
      <c r="AJ913" s="202" t="str">
        <f t="shared" si="576"/>
        <v>-</v>
      </c>
      <c r="AK913" s="187"/>
      <c r="AL913" s="197"/>
      <c r="AM913" s="202" t="str">
        <f t="shared" si="577"/>
        <v>-</v>
      </c>
      <c r="AN913" s="187"/>
      <c r="AO913" s="197"/>
      <c r="AP913" s="202" t="str">
        <f t="shared" si="578"/>
        <v>-</v>
      </c>
      <c r="AQ913" s="187"/>
      <c r="AR913" s="197"/>
      <c r="AS913" s="202" t="str">
        <f t="shared" si="579"/>
        <v>-</v>
      </c>
      <c r="AT913" s="187"/>
      <c r="AU913" s="197"/>
      <c r="AV913" s="202" t="str">
        <f t="shared" si="580"/>
        <v>-</v>
      </c>
      <c r="AW913" s="187"/>
      <c r="AX913" s="197"/>
      <c r="AY913" s="202" t="str">
        <f t="shared" si="581"/>
        <v>-</v>
      </c>
      <c r="AZ913" s="187"/>
      <c r="BA913" s="197"/>
      <c r="BB913" s="202" t="str">
        <f t="shared" si="582"/>
        <v>-</v>
      </c>
      <c r="BC913" s="187"/>
      <c r="BD913" s="197"/>
      <c r="BE913" s="202" t="str">
        <f t="shared" si="583"/>
        <v>-</v>
      </c>
      <c r="BF913" s="187"/>
      <c r="BG913" s="197"/>
      <c r="BH913" s="202" t="str">
        <f t="shared" si="584"/>
        <v>-</v>
      </c>
      <c r="BI913" s="187"/>
      <c r="BJ913" s="197"/>
      <c r="BK913" s="202" t="str">
        <f t="shared" si="585"/>
        <v>-</v>
      </c>
      <c r="BL913" s="187"/>
      <c r="BM913" s="197"/>
      <c r="BN913" s="202" t="str">
        <f t="shared" si="586"/>
        <v>-</v>
      </c>
      <c r="BO913" s="187"/>
      <c r="BP913" s="197"/>
      <c r="BQ913" s="202" t="str">
        <f t="shared" si="587"/>
        <v>-</v>
      </c>
      <c r="BR913" s="187"/>
      <c r="BS913" s="197"/>
      <c r="BT913" s="202" t="str">
        <f t="shared" si="588"/>
        <v>-</v>
      </c>
      <c r="BU913" s="187"/>
      <c r="BV913" s="197"/>
      <c r="BW913" s="202" t="str">
        <f t="shared" si="589"/>
        <v>-</v>
      </c>
      <c r="BX913" s="187"/>
      <c r="BY913" s="197"/>
      <c r="BZ913" s="202" t="str">
        <f t="shared" si="590"/>
        <v>-</v>
      </c>
      <c r="CA913" s="187"/>
      <c r="CB913" s="197"/>
      <c r="CC913" s="202" t="str">
        <f t="shared" si="591"/>
        <v>-</v>
      </c>
      <c r="CD913" s="187"/>
      <c r="CE913" s="197"/>
      <c r="CF913" s="202" t="str">
        <f t="shared" si="592"/>
        <v>-</v>
      </c>
      <c r="CG913" s="187"/>
      <c r="CH913" s="197"/>
      <c r="CI913" s="202" t="str">
        <f t="shared" si="593"/>
        <v>-</v>
      </c>
      <c r="CJ913" s="187"/>
      <c r="CK913" s="197"/>
      <c r="CL913" s="202" t="str">
        <f t="shared" si="598"/>
        <v>-</v>
      </c>
      <c r="CM913" s="187"/>
      <c r="CN913" s="197"/>
      <c r="CO913" s="202" t="str">
        <f t="shared" si="599"/>
        <v>-</v>
      </c>
      <c r="CP913" s="187"/>
      <c r="CQ913" s="197"/>
      <c r="CR913" s="202" t="str">
        <f t="shared" si="594"/>
        <v>-</v>
      </c>
      <c r="CS913" s="187"/>
      <c r="CT913" s="197"/>
      <c r="CU913" s="202" t="str">
        <f t="shared" si="600"/>
        <v>-</v>
      </c>
      <c r="CV913" s="187"/>
      <c r="CW913" s="197"/>
      <c r="CX913" s="202" t="str">
        <f t="shared" si="601"/>
        <v>-</v>
      </c>
      <c r="CY913" s="187"/>
      <c r="CZ913" s="197"/>
      <c r="DA913" s="202" t="str">
        <f t="shared" si="595"/>
        <v>-</v>
      </c>
      <c r="DB913" s="187"/>
      <c r="DC913" s="197"/>
      <c r="DD913" s="202" t="str">
        <f t="shared" si="602"/>
        <v>-</v>
      </c>
      <c r="DE913" s="187"/>
      <c r="DF913" s="197"/>
      <c r="DG913" s="202" t="str">
        <f t="shared" si="603"/>
        <v>-</v>
      </c>
      <c r="DH913" s="187"/>
      <c r="DI913" s="103">
        <f t="shared" si="606"/>
        <v>3</v>
      </c>
      <c r="DJ913" s="103">
        <f t="shared" si="607"/>
        <v>1</v>
      </c>
      <c r="DK913" s="200">
        <f t="shared" si="604"/>
        <v>33.333333333333329</v>
      </c>
      <c r="DL913" s="201">
        <f t="shared" si="605"/>
        <v>2</v>
      </c>
    </row>
    <row r="914" spans="2:116" ht="24.95" customHeight="1">
      <c r="B914" s="48"/>
      <c r="C914" s="48" t="s">
        <v>2299</v>
      </c>
      <c r="D914" s="14" t="s">
        <v>2406</v>
      </c>
      <c r="E914" s="11" t="s">
        <v>2300</v>
      </c>
      <c r="F914" s="12" t="s">
        <v>992</v>
      </c>
      <c r="G914" s="12" t="s">
        <v>938</v>
      </c>
      <c r="H914" s="40" t="s">
        <v>523</v>
      </c>
      <c r="I914" s="41" t="s">
        <v>532</v>
      </c>
      <c r="J914" s="78" t="str">
        <f t="shared" si="569"/>
        <v xml:space="preserve">C4 </v>
      </c>
      <c r="K914" s="197" t="s">
        <v>1192</v>
      </c>
      <c r="L914" s="199" t="str">
        <f t="shared" si="596"/>
        <v>A</v>
      </c>
      <c r="M914" s="207">
        <v>42975</v>
      </c>
      <c r="N914" s="197" t="s">
        <v>1192</v>
      </c>
      <c r="O914" s="202" t="str">
        <f t="shared" si="571"/>
        <v>-</v>
      </c>
      <c r="P914" s="187"/>
      <c r="Q914" s="197" t="s">
        <v>1192</v>
      </c>
      <c r="R914" s="202" t="str">
        <f t="shared" si="572"/>
        <v>-</v>
      </c>
      <c r="S914" s="187"/>
      <c r="T914" s="197"/>
      <c r="U914" s="202" t="str">
        <f t="shared" si="573"/>
        <v>-</v>
      </c>
      <c r="V914" s="187"/>
      <c r="W914" s="197"/>
      <c r="X914" s="202" t="str">
        <f t="shared" si="574"/>
        <v>-</v>
      </c>
      <c r="Y914" s="187"/>
      <c r="Z914" s="197"/>
      <c r="AA914" s="202" t="str">
        <f t="shared" si="575"/>
        <v>-</v>
      </c>
      <c r="AB914" s="187"/>
      <c r="AC914" s="197"/>
      <c r="AD914" s="202" t="str">
        <f t="shared" si="597"/>
        <v>-</v>
      </c>
      <c r="AE914" s="187"/>
      <c r="AF914" s="197"/>
      <c r="AG914" s="202" t="str">
        <f t="shared" si="570"/>
        <v>-</v>
      </c>
      <c r="AH914" s="187"/>
      <c r="AI914" s="197"/>
      <c r="AJ914" s="202" t="str">
        <f t="shared" si="576"/>
        <v>-</v>
      </c>
      <c r="AK914" s="187"/>
      <c r="AL914" s="197"/>
      <c r="AM914" s="202" t="str">
        <f t="shared" si="577"/>
        <v>-</v>
      </c>
      <c r="AN914" s="187"/>
      <c r="AO914" s="197"/>
      <c r="AP914" s="202" t="str">
        <f t="shared" si="578"/>
        <v>-</v>
      </c>
      <c r="AQ914" s="187"/>
      <c r="AR914" s="197"/>
      <c r="AS914" s="202" t="str">
        <f t="shared" si="579"/>
        <v>-</v>
      </c>
      <c r="AT914" s="187"/>
      <c r="AU914" s="197"/>
      <c r="AV914" s="202" t="str">
        <f t="shared" si="580"/>
        <v>-</v>
      </c>
      <c r="AW914" s="187"/>
      <c r="AX914" s="197"/>
      <c r="AY914" s="202" t="str">
        <f t="shared" si="581"/>
        <v>-</v>
      </c>
      <c r="AZ914" s="187"/>
      <c r="BA914" s="197"/>
      <c r="BB914" s="202" t="str">
        <f t="shared" si="582"/>
        <v>-</v>
      </c>
      <c r="BC914" s="187"/>
      <c r="BD914" s="197"/>
      <c r="BE914" s="202" t="str">
        <f t="shared" si="583"/>
        <v>-</v>
      </c>
      <c r="BF914" s="187"/>
      <c r="BG914" s="197"/>
      <c r="BH914" s="202" t="str">
        <f t="shared" si="584"/>
        <v>-</v>
      </c>
      <c r="BI914" s="187"/>
      <c r="BJ914" s="197"/>
      <c r="BK914" s="202" t="str">
        <f t="shared" si="585"/>
        <v>-</v>
      </c>
      <c r="BL914" s="187"/>
      <c r="BM914" s="197"/>
      <c r="BN914" s="202" t="str">
        <f t="shared" si="586"/>
        <v>-</v>
      </c>
      <c r="BO914" s="187"/>
      <c r="BP914" s="197"/>
      <c r="BQ914" s="202" t="str">
        <f t="shared" si="587"/>
        <v>-</v>
      </c>
      <c r="BR914" s="187"/>
      <c r="BS914" s="197"/>
      <c r="BT914" s="202" t="str">
        <f t="shared" si="588"/>
        <v>-</v>
      </c>
      <c r="BU914" s="187"/>
      <c r="BV914" s="197"/>
      <c r="BW914" s="202" t="str">
        <f t="shared" si="589"/>
        <v>-</v>
      </c>
      <c r="BX914" s="187"/>
      <c r="BY914" s="197"/>
      <c r="BZ914" s="202" t="str">
        <f t="shared" si="590"/>
        <v>-</v>
      </c>
      <c r="CA914" s="187"/>
      <c r="CB914" s="197"/>
      <c r="CC914" s="202" t="str">
        <f t="shared" si="591"/>
        <v>-</v>
      </c>
      <c r="CD914" s="187"/>
      <c r="CE914" s="197"/>
      <c r="CF914" s="202" t="str">
        <f t="shared" si="592"/>
        <v>-</v>
      </c>
      <c r="CG914" s="187"/>
      <c r="CH914" s="197"/>
      <c r="CI914" s="202" t="str">
        <f t="shared" si="593"/>
        <v>-</v>
      </c>
      <c r="CJ914" s="187"/>
      <c r="CK914" s="197"/>
      <c r="CL914" s="202" t="str">
        <f t="shared" si="598"/>
        <v>-</v>
      </c>
      <c r="CM914" s="187"/>
      <c r="CN914" s="197"/>
      <c r="CO914" s="202" t="str">
        <f t="shared" si="599"/>
        <v>-</v>
      </c>
      <c r="CP914" s="187"/>
      <c r="CQ914" s="197"/>
      <c r="CR914" s="202" t="str">
        <f t="shared" si="594"/>
        <v>-</v>
      </c>
      <c r="CS914" s="187"/>
      <c r="CT914" s="197"/>
      <c r="CU914" s="202" t="str">
        <f t="shared" si="600"/>
        <v>-</v>
      </c>
      <c r="CV914" s="187"/>
      <c r="CW914" s="197"/>
      <c r="CX914" s="202" t="str">
        <f t="shared" si="601"/>
        <v>-</v>
      </c>
      <c r="CY914" s="187"/>
      <c r="CZ914" s="197"/>
      <c r="DA914" s="202" t="str">
        <f t="shared" si="595"/>
        <v>-</v>
      </c>
      <c r="DB914" s="187"/>
      <c r="DC914" s="197"/>
      <c r="DD914" s="202" t="str">
        <f t="shared" si="602"/>
        <v>-</v>
      </c>
      <c r="DE914" s="187"/>
      <c r="DF914" s="197"/>
      <c r="DG914" s="202" t="str">
        <f t="shared" si="603"/>
        <v>-</v>
      </c>
      <c r="DH914" s="187"/>
      <c r="DI914" s="103">
        <f t="shared" si="606"/>
        <v>3</v>
      </c>
      <c r="DJ914" s="103">
        <f t="shared" si="607"/>
        <v>1</v>
      </c>
      <c r="DK914" s="200">
        <f t="shared" si="604"/>
        <v>33.333333333333329</v>
      </c>
      <c r="DL914" s="201">
        <f t="shared" si="605"/>
        <v>2</v>
      </c>
    </row>
    <row r="915" spans="2:116" ht="24.95" customHeight="1">
      <c r="B915" s="48"/>
      <c r="C915" s="48"/>
      <c r="D915" s="14" t="s">
        <v>2301</v>
      </c>
      <c r="E915" s="11" t="s">
        <v>2302</v>
      </c>
      <c r="F915" s="12" t="s">
        <v>989</v>
      </c>
      <c r="G915" s="12" t="s">
        <v>994</v>
      </c>
      <c r="H915" s="40" t="s">
        <v>523</v>
      </c>
      <c r="I915" s="41" t="s">
        <v>532</v>
      </c>
      <c r="J915" s="78" t="str">
        <f t="shared" si="569"/>
        <v xml:space="preserve">C4 </v>
      </c>
      <c r="K915" s="197" t="s">
        <v>1192</v>
      </c>
      <c r="L915" s="199" t="str">
        <f t="shared" si="596"/>
        <v>A</v>
      </c>
      <c r="M915" s="169">
        <v>43003</v>
      </c>
      <c r="N915" s="197" t="s">
        <v>1192</v>
      </c>
      <c r="O915" s="202" t="str">
        <f t="shared" si="571"/>
        <v>-</v>
      </c>
      <c r="P915" s="187"/>
      <c r="Q915" s="197" t="s">
        <v>1192</v>
      </c>
      <c r="R915" s="202" t="str">
        <f t="shared" si="572"/>
        <v>-</v>
      </c>
      <c r="S915" s="187"/>
      <c r="T915" s="197"/>
      <c r="U915" s="202" t="str">
        <f t="shared" si="573"/>
        <v>-</v>
      </c>
      <c r="V915" s="187"/>
      <c r="W915" s="197"/>
      <c r="X915" s="202" t="str">
        <f t="shared" si="574"/>
        <v>-</v>
      </c>
      <c r="Y915" s="187"/>
      <c r="Z915" s="197"/>
      <c r="AA915" s="202" t="str">
        <f t="shared" si="575"/>
        <v>-</v>
      </c>
      <c r="AB915" s="187"/>
      <c r="AC915" s="197"/>
      <c r="AD915" s="202" t="str">
        <f t="shared" si="597"/>
        <v>-</v>
      </c>
      <c r="AE915" s="187"/>
      <c r="AF915" s="197"/>
      <c r="AG915" s="202" t="str">
        <f t="shared" si="570"/>
        <v>-</v>
      </c>
      <c r="AH915" s="187"/>
      <c r="AI915" s="197"/>
      <c r="AJ915" s="202" t="str">
        <f t="shared" si="576"/>
        <v>-</v>
      </c>
      <c r="AK915" s="187"/>
      <c r="AL915" s="197"/>
      <c r="AM915" s="202" t="str">
        <f t="shared" si="577"/>
        <v>-</v>
      </c>
      <c r="AN915" s="187"/>
      <c r="AO915" s="197"/>
      <c r="AP915" s="202" t="str">
        <f t="shared" si="578"/>
        <v>-</v>
      </c>
      <c r="AQ915" s="187"/>
      <c r="AR915" s="197"/>
      <c r="AS915" s="202" t="str">
        <f t="shared" si="579"/>
        <v>-</v>
      </c>
      <c r="AT915" s="187"/>
      <c r="AU915" s="197"/>
      <c r="AV915" s="202" t="str">
        <f t="shared" si="580"/>
        <v>-</v>
      </c>
      <c r="AW915" s="187"/>
      <c r="AX915" s="197"/>
      <c r="AY915" s="202" t="str">
        <f t="shared" si="581"/>
        <v>-</v>
      </c>
      <c r="AZ915" s="187"/>
      <c r="BA915" s="197"/>
      <c r="BB915" s="202" t="str">
        <f t="shared" si="582"/>
        <v>-</v>
      </c>
      <c r="BC915" s="187"/>
      <c r="BD915" s="197"/>
      <c r="BE915" s="202" t="str">
        <f t="shared" si="583"/>
        <v>-</v>
      </c>
      <c r="BF915" s="187"/>
      <c r="BG915" s="197"/>
      <c r="BH915" s="202" t="str">
        <f t="shared" si="584"/>
        <v>-</v>
      </c>
      <c r="BI915" s="187"/>
      <c r="BJ915" s="197"/>
      <c r="BK915" s="202" t="str">
        <f t="shared" si="585"/>
        <v>-</v>
      </c>
      <c r="BL915" s="187"/>
      <c r="BM915" s="197"/>
      <c r="BN915" s="202" t="str">
        <f t="shared" si="586"/>
        <v>-</v>
      </c>
      <c r="BO915" s="187"/>
      <c r="BP915" s="197"/>
      <c r="BQ915" s="202" t="str">
        <f t="shared" si="587"/>
        <v>-</v>
      </c>
      <c r="BR915" s="187"/>
      <c r="BS915" s="197"/>
      <c r="BT915" s="202" t="str">
        <f t="shared" si="588"/>
        <v>-</v>
      </c>
      <c r="BU915" s="187"/>
      <c r="BV915" s="197"/>
      <c r="BW915" s="202" t="str">
        <f t="shared" si="589"/>
        <v>-</v>
      </c>
      <c r="BX915" s="187"/>
      <c r="BY915" s="197"/>
      <c r="BZ915" s="202" t="str">
        <f t="shared" si="590"/>
        <v>-</v>
      </c>
      <c r="CA915" s="187"/>
      <c r="CB915" s="197"/>
      <c r="CC915" s="202" t="str">
        <f t="shared" si="591"/>
        <v>-</v>
      </c>
      <c r="CD915" s="187"/>
      <c r="CE915" s="197"/>
      <c r="CF915" s="202" t="str">
        <f t="shared" si="592"/>
        <v>-</v>
      </c>
      <c r="CG915" s="187"/>
      <c r="CH915" s="197"/>
      <c r="CI915" s="202" t="str">
        <f t="shared" si="593"/>
        <v>-</v>
      </c>
      <c r="CJ915" s="187"/>
      <c r="CK915" s="197"/>
      <c r="CL915" s="202" t="str">
        <f t="shared" si="598"/>
        <v>-</v>
      </c>
      <c r="CM915" s="187"/>
      <c r="CN915" s="197"/>
      <c r="CO915" s="202" t="str">
        <f t="shared" si="599"/>
        <v>-</v>
      </c>
      <c r="CP915" s="187"/>
      <c r="CQ915" s="197"/>
      <c r="CR915" s="202" t="str">
        <f t="shared" si="594"/>
        <v>-</v>
      </c>
      <c r="CS915" s="187"/>
      <c r="CT915" s="197"/>
      <c r="CU915" s="202" t="str">
        <f t="shared" si="600"/>
        <v>-</v>
      </c>
      <c r="CV915" s="187"/>
      <c r="CW915" s="197"/>
      <c r="CX915" s="202" t="str">
        <f t="shared" si="601"/>
        <v>-</v>
      </c>
      <c r="CY915" s="187"/>
      <c r="CZ915" s="197"/>
      <c r="DA915" s="202" t="str">
        <f t="shared" si="595"/>
        <v>-</v>
      </c>
      <c r="DB915" s="187"/>
      <c r="DC915" s="197"/>
      <c r="DD915" s="202" t="str">
        <f t="shared" si="602"/>
        <v>-</v>
      </c>
      <c r="DE915" s="187"/>
      <c r="DF915" s="197"/>
      <c r="DG915" s="202" t="str">
        <f t="shared" si="603"/>
        <v>-</v>
      </c>
      <c r="DH915" s="187"/>
      <c r="DI915" s="103">
        <f t="shared" si="606"/>
        <v>3</v>
      </c>
      <c r="DJ915" s="103">
        <f t="shared" si="607"/>
        <v>1</v>
      </c>
      <c r="DK915" s="200">
        <f t="shared" si="604"/>
        <v>33.333333333333329</v>
      </c>
      <c r="DL915" s="201">
        <f t="shared" si="605"/>
        <v>2</v>
      </c>
    </row>
    <row r="916" spans="2:116" ht="24.95" customHeight="1">
      <c r="B916" s="48"/>
      <c r="C916" s="48"/>
      <c r="D916" s="14" t="s">
        <v>2303</v>
      </c>
      <c r="E916" s="11" t="s">
        <v>2304</v>
      </c>
      <c r="F916" s="12" t="s">
        <v>989</v>
      </c>
      <c r="G916" s="12" t="s">
        <v>994</v>
      </c>
      <c r="H916" s="40" t="s">
        <v>523</v>
      </c>
      <c r="I916" s="41" t="s">
        <v>532</v>
      </c>
      <c r="J916" s="78" t="str">
        <f t="shared" si="569"/>
        <v xml:space="preserve">C4 </v>
      </c>
      <c r="K916" s="197" t="s">
        <v>1192</v>
      </c>
      <c r="L916" s="199" t="str">
        <f t="shared" si="596"/>
        <v>A</v>
      </c>
      <c r="M916" s="207">
        <v>42975</v>
      </c>
      <c r="N916" s="197" t="s">
        <v>1192</v>
      </c>
      <c r="O916" s="202" t="str">
        <f t="shared" si="571"/>
        <v>-</v>
      </c>
      <c r="P916" s="187"/>
      <c r="Q916" s="197" t="s">
        <v>1192</v>
      </c>
      <c r="R916" s="202" t="str">
        <f t="shared" si="572"/>
        <v>-</v>
      </c>
      <c r="S916" s="187"/>
      <c r="T916" s="197"/>
      <c r="U916" s="202" t="str">
        <f t="shared" si="573"/>
        <v>-</v>
      </c>
      <c r="V916" s="187"/>
      <c r="W916" s="197"/>
      <c r="X916" s="202" t="str">
        <f t="shared" si="574"/>
        <v>-</v>
      </c>
      <c r="Y916" s="187"/>
      <c r="Z916" s="197"/>
      <c r="AA916" s="202" t="str">
        <f t="shared" si="575"/>
        <v>-</v>
      </c>
      <c r="AB916" s="187"/>
      <c r="AC916" s="197"/>
      <c r="AD916" s="202" t="str">
        <f t="shared" si="597"/>
        <v>-</v>
      </c>
      <c r="AE916" s="187"/>
      <c r="AF916" s="197"/>
      <c r="AG916" s="202" t="str">
        <f t="shared" si="570"/>
        <v>-</v>
      </c>
      <c r="AH916" s="187"/>
      <c r="AI916" s="197"/>
      <c r="AJ916" s="202" t="str">
        <f t="shared" si="576"/>
        <v>-</v>
      </c>
      <c r="AK916" s="187"/>
      <c r="AL916" s="197"/>
      <c r="AM916" s="202" t="str">
        <f t="shared" si="577"/>
        <v>-</v>
      </c>
      <c r="AN916" s="187"/>
      <c r="AO916" s="197"/>
      <c r="AP916" s="202" t="str">
        <f t="shared" si="578"/>
        <v>-</v>
      </c>
      <c r="AQ916" s="187"/>
      <c r="AR916" s="197"/>
      <c r="AS916" s="202" t="str">
        <f t="shared" si="579"/>
        <v>-</v>
      </c>
      <c r="AT916" s="187"/>
      <c r="AU916" s="197"/>
      <c r="AV916" s="202" t="str">
        <f t="shared" si="580"/>
        <v>-</v>
      </c>
      <c r="AW916" s="187"/>
      <c r="AX916" s="197"/>
      <c r="AY916" s="202" t="str">
        <f t="shared" si="581"/>
        <v>-</v>
      </c>
      <c r="AZ916" s="187"/>
      <c r="BA916" s="197"/>
      <c r="BB916" s="202" t="str">
        <f t="shared" si="582"/>
        <v>-</v>
      </c>
      <c r="BC916" s="187"/>
      <c r="BD916" s="197"/>
      <c r="BE916" s="202" t="str">
        <f t="shared" si="583"/>
        <v>-</v>
      </c>
      <c r="BF916" s="187"/>
      <c r="BG916" s="197"/>
      <c r="BH916" s="202" t="str">
        <f t="shared" si="584"/>
        <v>-</v>
      </c>
      <c r="BI916" s="187"/>
      <c r="BJ916" s="197"/>
      <c r="BK916" s="202" t="str">
        <f t="shared" si="585"/>
        <v>-</v>
      </c>
      <c r="BL916" s="187"/>
      <c r="BM916" s="197"/>
      <c r="BN916" s="202" t="str">
        <f t="shared" si="586"/>
        <v>-</v>
      </c>
      <c r="BO916" s="187"/>
      <c r="BP916" s="197"/>
      <c r="BQ916" s="202" t="str">
        <f t="shared" si="587"/>
        <v>-</v>
      </c>
      <c r="BR916" s="187"/>
      <c r="BS916" s="197"/>
      <c r="BT916" s="202" t="str">
        <f t="shared" si="588"/>
        <v>-</v>
      </c>
      <c r="BU916" s="187"/>
      <c r="BV916" s="197"/>
      <c r="BW916" s="202" t="str">
        <f t="shared" si="589"/>
        <v>-</v>
      </c>
      <c r="BX916" s="187"/>
      <c r="BY916" s="197"/>
      <c r="BZ916" s="202" t="str">
        <f t="shared" si="590"/>
        <v>-</v>
      </c>
      <c r="CA916" s="187"/>
      <c r="CB916" s="197"/>
      <c r="CC916" s="202" t="str">
        <f t="shared" si="591"/>
        <v>-</v>
      </c>
      <c r="CD916" s="187"/>
      <c r="CE916" s="197"/>
      <c r="CF916" s="202" t="str">
        <f t="shared" si="592"/>
        <v>-</v>
      </c>
      <c r="CG916" s="187"/>
      <c r="CH916" s="197"/>
      <c r="CI916" s="202" t="str">
        <f t="shared" si="593"/>
        <v>-</v>
      </c>
      <c r="CJ916" s="187"/>
      <c r="CK916" s="197"/>
      <c r="CL916" s="202" t="str">
        <f t="shared" si="598"/>
        <v>-</v>
      </c>
      <c r="CM916" s="187"/>
      <c r="CN916" s="197"/>
      <c r="CO916" s="202" t="str">
        <f t="shared" si="599"/>
        <v>-</v>
      </c>
      <c r="CP916" s="187"/>
      <c r="CQ916" s="197"/>
      <c r="CR916" s="202" t="str">
        <f t="shared" si="594"/>
        <v>-</v>
      </c>
      <c r="CS916" s="187"/>
      <c r="CT916" s="197"/>
      <c r="CU916" s="202" t="str">
        <f t="shared" si="600"/>
        <v>-</v>
      </c>
      <c r="CV916" s="187"/>
      <c r="CW916" s="197"/>
      <c r="CX916" s="202" t="str">
        <f t="shared" si="601"/>
        <v>-</v>
      </c>
      <c r="CY916" s="187"/>
      <c r="CZ916" s="197"/>
      <c r="DA916" s="202" t="str">
        <f t="shared" si="595"/>
        <v>-</v>
      </c>
      <c r="DB916" s="187"/>
      <c r="DC916" s="197"/>
      <c r="DD916" s="202" t="str">
        <f t="shared" si="602"/>
        <v>-</v>
      </c>
      <c r="DE916" s="187"/>
      <c r="DF916" s="197"/>
      <c r="DG916" s="202" t="str">
        <f t="shared" si="603"/>
        <v>-</v>
      </c>
      <c r="DH916" s="187"/>
      <c r="DI916" s="103">
        <f t="shared" si="606"/>
        <v>3</v>
      </c>
      <c r="DJ916" s="103">
        <f t="shared" si="607"/>
        <v>1</v>
      </c>
      <c r="DK916" s="200">
        <f t="shared" si="604"/>
        <v>33.333333333333329</v>
      </c>
      <c r="DL916" s="201">
        <f t="shared" si="605"/>
        <v>2</v>
      </c>
    </row>
    <row r="917" spans="2:116" ht="24.95" customHeight="1">
      <c r="B917" s="48"/>
      <c r="C917" s="48"/>
      <c r="D917" s="14" t="s">
        <v>2305</v>
      </c>
      <c r="E917" s="11" t="s">
        <v>2306</v>
      </c>
      <c r="F917" s="12" t="s">
        <v>989</v>
      </c>
      <c r="G917" s="12" t="s">
        <v>994</v>
      </c>
      <c r="H917" s="40" t="s">
        <v>523</v>
      </c>
      <c r="I917" s="41" t="s">
        <v>532</v>
      </c>
      <c r="J917" s="78" t="str">
        <f t="shared" si="569"/>
        <v xml:space="preserve">C4 </v>
      </c>
      <c r="K917" s="197" t="s">
        <v>1192</v>
      </c>
      <c r="L917" s="199" t="str">
        <f t="shared" si="596"/>
        <v>A</v>
      </c>
      <c r="M917" s="169">
        <v>43003</v>
      </c>
      <c r="N917" s="197" t="s">
        <v>1192</v>
      </c>
      <c r="O917" s="202" t="str">
        <f t="shared" si="571"/>
        <v>-</v>
      </c>
      <c r="P917" s="187"/>
      <c r="Q917" s="197" t="s">
        <v>1192</v>
      </c>
      <c r="R917" s="202" t="str">
        <f t="shared" si="572"/>
        <v>-</v>
      </c>
      <c r="S917" s="187"/>
      <c r="T917" s="197"/>
      <c r="U917" s="202" t="str">
        <f t="shared" si="573"/>
        <v>-</v>
      </c>
      <c r="V917" s="187"/>
      <c r="W917" s="197"/>
      <c r="X917" s="202" t="str">
        <f t="shared" si="574"/>
        <v>-</v>
      </c>
      <c r="Y917" s="187"/>
      <c r="Z917" s="197"/>
      <c r="AA917" s="202" t="str">
        <f t="shared" si="575"/>
        <v>-</v>
      </c>
      <c r="AB917" s="187"/>
      <c r="AC917" s="197"/>
      <c r="AD917" s="202" t="str">
        <f t="shared" si="597"/>
        <v>-</v>
      </c>
      <c r="AE917" s="187"/>
      <c r="AF917" s="197"/>
      <c r="AG917" s="202" t="str">
        <f t="shared" si="570"/>
        <v>-</v>
      </c>
      <c r="AH917" s="187"/>
      <c r="AI917" s="197"/>
      <c r="AJ917" s="202" t="str">
        <f t="shared" si="576"/>
        <v>-</v>
      </c>
      <c r="AK917" s="187"/>
      <c r="AL917" s="197"/>
      <c r="AM917" s="202" t="str">
        <f t="shared" si="577"/>
        <v>-</v>
      </c>
      <c r="AN917" s="187"/>
      <c r="AO917" s="197"/>
      <c r="AP917" s="202" t="str">
        <f t="shared" si="578"/>
        <v>-</v>
      </c>
      <c r="AQ917" s="187"/>
      <c r="AR917" s="197"/>
      <c r="AS917" s="202" t="str">
        <f t="shared" si="579"/>
        <v>-</v>
      </c>
      <c r="AT917" s="187"/>
      <c r="AU917" s="197"/>
      <c r="AV917" s="202" t="str">
        <f t="shared" si="580"/>
        <v>-</v>
      </c>
      <c r="AW917" s="187"/>
      <c r="AX917" s="197"/>
      <c r="AY917" s="202" t="str">
        <f t="shared" si="581"/>
        <v>-</v>
      </c>
      <c r="AZ917" s="187"/>
      <c r="BA917" s="197"/>
      <c r="BB917" s="202" t="str">
        <f t="shared" si="582"/>
        <v>-</v>
      </c>
      <c r="BC917" s="187"/>
      <c r="BD917" s="197"/>
      <c r="BE917" s="202" t="str">
        <f t="shared" si="583"/>
        <v>-</v>
      </c>
      <c r="BF917" s="187"/>
      <c r="BG917" s="197"/>
      <c r="BH917" s="202" t="str">
        <f t="shared" si="584"/>
        <v>-</v>
      </c>
      <c r="BI917" s="187"/>
      <c r="BJ917" s="197"/>
      <c r="BK917" s="202" t="str">
        <f t="shared" si="585"/>
        <v>-</v>
      </c>
      <c r="BL917" s="187"/>
      <c r="BM917" s="197"/>
      <c r="BN917" s="202" t="str">
        <f t="shared" si="586"/>
        <v>-</v>
      </c>
      <c r="BO917" s="187"/>
      <c r="BP917" s="197"/>
      <c r="BQ917" s="202" t="str">
        <f t="shared" si="587"/>
        <v>-</v>
      </c>
      <c r="BR917" s="187"/>
      <c r="BS917" s="197"/>
      <c r="BT917" s="202" t="str">
        <f t="shared" si="588"/>
        <v>-</v>
      </c>
      <c r="BU917" s="187"/>
      <c r="BV917" s="197"/>
      <c r="BW917" s="202" t="str">
        <f t="shared" si="589"/>
        <v>-</v>
      </c>
      <c r="BX917" s="187"/>
      <c r="BY917" s="197"/>
      <c r="BZ917" s="202" t="str">
        <f t="shared" si="590"/>
        <v>-</v>
      </c>
      <c r="CA917" s="187"/>
      <c r="CB917" s="197"/>
      <c r="CC917" s="202" t="str">
        <f t="shared" si="591"/>
        <v>-</v>
      </c>
      <c r="CD917" s="187"/>
      <c r="CE917" s="197"/>
      <c r="CF917" s="202" t="str">
        <f t="shared" si="592"/>
        <v>-</v>
      </c>
      <c r="CG917" s="187"/>
      <c r="CH917" s="197"/>
      <c r="CI917" s="202" t="str">
        <f t="shared" si="593"/>
        <v>-</v>
      </c>
      <c r="CJ917" s="187"/>
      <c r="CK917" s="197"/>
      <c r="CL917" s="202" t="str">
        <f t="shared" si="598"/>
        <v>-</v>
      </c>
      <c r="CM917" s="187"/>
      <c r="CN917" s="197"/>
      <c r="CO917" s="202" t="str">
        <f t="shared" si="599"/>
        <v>-</v>
      </c>
      <c r="CP917" s="187"/>
      <c r="CQ917" s="197"/>
      <c r="CR917" s="202" t="str">
        <f t="shared" si="594"/>
        <v>-</v>
      </c>
      <c r="CS917" s="187"/>
      <c r="CT917" s="197"/>
      <c r="CU917" s="202" t="str">
        <f t="shared" si="600"/>
        <v>-</v>
      </c>
      <c r="CV917" s="187"/>
      <c r="CW917" s="197"/>
      <c r="CX917" s="202" t="str">
        <f t="shared" si="601"/>
        <v>-</v>
      </c>
      <c r="CY917" s="187"/>
      <c r="CZ917" s="197"/>
      <c r="DA917" s="202" t="str">
        <f t="shared" si="595"/>
        <v>-</v>
      </c>
      <c r="DB917" s="187"/>
      <c r="DC917" s="197"/>
      <c r="DD917" s="202" t="str">
        <f t="shared" si="602"/>
        <v>-</v>
      </c>
      <c r="DE917" s="187"/>
      <c r="DF917" s="197"/>
      <c r="DG917" s="202" t="str">
        <f t="shared" si="603"/>
        <v>-</v>
      </c>
      <c r="DH917" s="187"/>
      <c r="DI917" s="103">
        <f t="shared" si="606"/>
        <v>3</v>
      </c>
      <c r="DJ917" s="103">
        <f t="shared" si="607"/>
        <v>1</v>
      </c>
      <c r="DK917" s="200">
        <f t="shared" si="604"/>
        <v>33.333333333333329</v>
      </c>
      <c r="DL917" s="201">
        <f t="shared" si="605"/>
        <v>2</v>
      </c>
    </row>
    <row r="918" spans="2:116" ht="24.95" customHeight="1">
      <c r="B918" s="48"/>
      <c r="C918" s="48"/>
      <c r="D918" s="14" t="s">
        <v>2307</v>
      </c>
      <c r="E918" s="11" t="s">
        <v>2308</v>
      </c>
      <c r="F918" s="12" t="s">
        <v>989</v>
      </c>
      <c r="G918" s="12" t="s">
        <v>994</v>
      </c>
      <c r="H918" s="40" t="s">
        <v>523</v>
      </c>
      <c r="I918" s="41" t="s">
        <v>532</v>
      </c>
      <c r="J918" s="78" t="str">
        <f t="shared" si="569"/>
        <v xml:space="preserve">C4 </v>
      </c>
      <c r="K918" s="197" t="s">
        <v>1192</v>
      </c>
      <c r="L918" s="199" t="str">
        <f t="shared" si="596"/>
        <v>A</v>
      </c>
      <c r="M918" s="169">
        <v>43003</v>
      </c>
      <c r="N918" s="197" t="s">
        <v>1192</v>
      </c>
      <c r="O918" s="202" t="str">
        <f t="shared" si="571"/>
        <v>-</v>
      </c>
      <c r="P918" s="187"/>
      <c r="Q918" s="197" t="s">
        <v>1192</v>
      </c>
      <c r="R918" s="202" t="str">
        <f t="shared" si="572"/>
        <v>-</v>
      </c>
      <c r="S918" s="187"/>
      <c r="T918" s="197"/>
      <c r="U918" s="202" t="str">
        <f t="shared" si="573"/>
        <v>-</v>
      </c>
      <c r="V918" s="187"/>
      <c r="W918" s="197"/>
      <c r="X918" s="202" t="str">
        <f t="shared" si="574"/>
        <v>-</v>
      </c>
      <c r="Y918" s="187"/>
      <c r="Z918" s="197"/>
      <c r="AA918" s="202" t="str">
        <f t="shared" si="575"/>
        <v>-</v>
      </c>
      <c r="AB918" s="187"/>
      <c r="AC918" s="197"/>
      <c r="AD918" s="202" t="str">
        <f t="shared" si="597"/>
        <v>-</v>
      </c>
      <c r="AE918" s="187"/>
      <c r="AF918" s="197"/>
      <c r="AG918" s="202" t="str">
        <f t="shared" si="570"/>
        <v>-</v>
      </c>
      <c r="AH918" s="187"/>
      <c r="AI918" s="197"/>
      <c r="AJ918" s="202" t="str">
        <f t="shared" si="576"/>
        <v>-</v>
      </c>
      <c r="AK918" s="187"/>
      <c r="AL918" s="197"/>
      <c r="AM918" s="202" t="str">
        <f t="shared" si="577"/>
        <v>-</v>
      </c>
      <c r="AN918" s="187"/>
      <c r="AO918" s="197"/>
      <c r="AP918" s="202" t="str">
        <f t="shared" si="578"/>
        <v>-</v>
      </c>
      <c r="AQ918" s="187"/>
      <c r="AR918" s="197"/>
      <c r="AS918" s="202" t="str">
        <f t="shared" si="579"/>
        <v>-</v>
      </c>
      <c r="AT918" s="187"/>
      <c r="AU918" s="197"/>
      <c r="AV918" s="202" t="str">
        <f t="shared" si="580"/>
        <v>-</v>
      </c>
      <c r="AW918" s="187"/>
      <c r="AX918" s="197"/>
      <c r="AY918" s="202" t="str">
        <f t="shared" si="581"/>
        <v>-</v>
      </c>
      <c r="AZ918" s="187"/>
      <c r="BA918" s="197"/>
      <c r="BB918" s="202" t="str">
        <f t="shared" si="582"/>
        <v>-</v>
      </c>
      <c r="BC918" s="187"/>
      <c r="BD918" s="197"/>
      <c r="BE918" s="202" t="str">
        <f t="shared" si="583"/>
        <v>-</v>
      </c>
      <c r="BF918" s="187"/>
      <c r="BG918" s="197"/>
      <c r="BH918" s="202" t="str">
        <f t="shared" si="584"/>
        <v>-</v>
      </c>
      <c r="BI918" s="187"/>
      <c r="BJ918" s="197"/>
      <c r="BK918" s="202" t="str">
        <f t="shared" si="585"/>
        <v>-</v>
      </c>
      <c r="BL918" s="187"/>
      <c r="BM918" s="197"/>
      <c r="BN918" s="202" t="str">
        <f t="shared" si="586"/>
        <v>-</v>
      </c>
      <c r="BO918" s="187"/>
      <c r="BP918" s="197"/>
      <c r="BQ918" s="202" t="str">
        <f t="shared" si="587"/>
        <v>-</v>
      </c>
      <c r="BR918" s="187"/>
      <c r="BS918" s="197"/>
      <c r="BT918" s="202" t="str">
        <f t="shared" si="588"/>
        <v>-</v>
      </c>
      <c r="BU918" s="187"/>
      <c r="BV918" s="197"/>
      <c r="BW918" s="202" t="str">
        <f t="shared" si="589"/>
        <v>-</v>
      </c>
      <c r="BX918" s="187"/>
      <c r="BY918" s="197"/>
      <c r="BZ918" s="202" t="str">
        <f t="shared" si="590"/>
        <v>-</v>
      </c>
      <c r="CA918" s="187"/>
      <c r="CB918" s="197"/>
      <c r="CC918" s="202" t="str">
        <f t="shared" si="591"/>
        <v>-</v>
      </c>
      <c r="CD918" s="187"/>
      <c r="CE918" s="197"/>
      <c r="CF918" s="202" t="str">
        <f t="shared" si="592"/>
        <v>-</v>
      </c>
      <c r="CG918" s="187"/>
      <c r="CH918" s="197"/>
      <c r="CI918" s="202" t="str">
        <f t="shared" si="593"/>
        <v>-</v>
      </c>
      <c r="CJ918" s="187"/>
      <c r="CK918" s="197"/>
      <c r="CL918" s="202" t="str">
        <f t="shared" si="598"/>
        <v>-</v>
      </c>
      <c r="CM918" s="187"/>
      <c r="CN918" s="197"/>
      <c r="CO918" s="202" t="str">
        <f t="shared" si="599"/>
        <v>-</v>
      </c>
      <c r="CP918" s="187"/>
      <c r="CQ918" s="197"/>
      <c r="CR918" s="202" t="str">
        <f t="shared" si="594"/>
        <v>-</v>
      </c>
      <c r="CS918" s="187"/>
      <c r="CT918" s="197"/>
      <c r="CU918" s="202" t="str">
        <f t="shared" si="600"/>
        <v>-</v>
      </c>
      <c r="CV918" s="187"/>
      <c r="CW918" s="197"/>
      <c r="CX918" s="202" t="str">
        <f t="shared" si="601"/>
        <v>-</v>
      </c>
      <c r="CY918" s="187"/>
      <c r="CZ918" s="197"/>
      <c r="DA918" s="202" t="str">
        <f t="shared" si="595"/>
        <v>-</v>
      </c>
      <c r="DB918" s="187"/>
      <c r="DC918" s="197"/>
      <c r="DD918" s="202" t="str">
        <f t="shared" si="602"/>
        <v>-</v>
      </c>
      <c r="DE918" s="187"/>
      <c r="DF918" s="197"/>
      <c r="DG918" s="202" t="str">
        <f t="shared" si="603"/>
        <v>-</v>
      </c>
      <c r="DH918" s="187"/>
      <c r="DI918" s="103">
        <f t="shared" si="606"/>
        <v>3</v>
      </c>
      <c r="DJ918" s="103">
        <f t="shared" si="607"/>
        <v>1</v>
      </c>
      <c r="DK918" s="200">
        <f t="shared" si="604"/>
        <v>33.333333333333329</v>
      </c>
      <c r="DL918" s="201">
        <f t="shared" si="605"/>
        <v>2</v>
      </c>
    </row>
    <row r="919" spans="2:116" ht="24.95" customHeight="1">
      <c r="B919" s="48"/>
      <c r="C919" s="48"/>
      <c r="D919" s="14" t="s">
        <v>2309</v>
      </c>
      <c r="E919" s="11" t="s">
        <v>2310</v>
      </c>
      <c r="F919" s="12" t="s">
        <v>996</v>
      </c>
      <c r="G919" s="12" t="s">
        <v>958</v>
      </c>
      <c r="H919" s="40" t="s">
        <v>985</v>
      </c>
      <c r="I919" s="41" t="s">
        <v>982</v>
      </c>
      <c r="J919" s="78" t="str">
        <f t="shared" si="569"/>
        <v>M7</v>
      </c>
      <c r="K919" s="197" t="s">
        <v>1192</v>
      </c>
      <c r="L919" s="199" t="str">
        <f t="shared" si="596"/>
        <v>A</v>
      </c>
      <c r="M919" s="207">
        <v>42975</v>
      </c>
      <c r="N919" s="197" t="s">
        <v>1192</v>
      </c>
      <c r="O919" s="202" t="str">
        <f t="shared" si="571"/>
        <v>A</v>
      </c>
      <c r="P919" s="186">
        <v>42997</v>
      </c>
      <c r="Q919" s="197" t="s">
        <v>1192</v>
      </c>
      <c r="R919" s="202" t="str">
        <f t="shared" si="572"/>
        <v>A</v>
      </c>
      <c r="S919" s="207">
        <v>42975</v>
      </c>
      <c r="T919" s="197" t="s">
        <v>1192</v>
      </c>
      <c r="U919" s="202" t="str">
        <f t="shared" si="573"/>
        <v>A</v>
      </c>
      <c r="V919" s="207">
        <v>42975</v>
      </c>
      <c r="W919" s="197" t="s">
        <v>1192</v>
      </c>
      <c r="X919" s="202" t="str">
        <f t="shared" si="574"/>
        <v>A</v>
      </c>
      <c r="Y919" s="207">
        <v>42975</v>
      </c>
      <c r="Z919" s="197" t="s">
        <v>1192</v>
      </c>
      <c r="AA919" s="202" t="str">
        <f t="shared" si="575"/>
        <v>A</v>
      </c>
      <c r="AB919" s="207">
        <v>42975</v>
      </c>
      <c r="AC919" s="197" t="s">
        <v>1192</v>
      </c>
      <c r="AD919" s="202" t="str">
        <f t="shared" si="597"/>
        <v>A</v>
      </c>
      <c r="AE919" s="207">
        <v>42975</v>
      </c>
      <c r="AF919" s="197" t="s">
        <v>1192</v>
      </c>
      <c r="AG919" s="202" t="s">
        <v>1556</v>
      </c>
      <c r="AH919" s="207">
        <v>42975</v>
      </c>
      <c r="AI919" s="197" t="s">
        <v>1192</v>
      </c>
      <c r="AJ919" s="202" t="str">
        <f t="shared" si="576"/>
        <v>A</v>
      </c>
      <c r="AK919" s="207">
        <v>42975</v>
      </c>
      <c r="AL919" s="197" t="s">
        <v>1192</v>
      </c>
      <c r="AM919" s="202" t="str">
        <f t="shared" si="577"/>
        <v>A</v>
      </c>
      <c r="AN919" s="207">
        <v>42975</v>
      </c>
      <c r="AO919" s="197" t="s">
        <v>1192</v>
      </c>
      <c r="AP919" s="202" t="str">
        <f t="shared" si="578"/>
        <v>A</v>
      </c>
      <c r="AQ919" s="169">
        <v>42975</v>
      </c>
      <c r="AR919" s="197" t="s">
        <v>1192</v>
      </c>
      <c r="AS919" s="202" t="str">
        <f t="shared" si="579"/>
        <v>A</v>
      </c>
      <c r="AT919" s="169">
        <v>42975</v>
      </c>
      <c r="AU919" s="197" t="s">
        <v>1192</v>
      </c>
      <c r="AV919" s="202" t="str">
        <f t="shared" si="580"/>
        <v>A</v>
      </c>
      <c r="AW919" s="169">
        <v>42975</v>
      </c>
      <c r="AX919" s="197" t="s">
        <v>1192</v>
      </c>
      <c r="AY919" s="202" t="str">
        <f t="shared" si="581"/>
        <v>A</v>
      </c>
      <c r="AZ919" s="186">
        <v>42997</v>
      </c>
      <c r="BA919" s="197" t="s">
        <v>1192</v>
      </c>
      <c r="BB919" s="202" t="str">
        <f t="shared" si="582"/>
        <v>-</v>
      </c>
      <c r="BC919" s="187"/>
      <c r="BD919" s="197" t="s">
        <v>1192</v>
      </c>
      <c r="BE919" s="202" t="str">
        <f t="shared" si="583"/>
        <v>-</v>
      </c>
      <c r="BF919" s="187"/>
      <c r="BG919" s="197" t="s">
        <v>1192</v>
      </c>
      <c r="BH919" s="202" t="str">
        <f t="shared" si="584"/>
        <v>-</v>
      </c>
      <c r="BI919" s="187"/>
      <c r="BJ919" s="197"/>
      <c r="BK919" s="202" t="str">
        <f t="shared" si="585"/>
        <v>-</v>
      </c>
      <c r="BL919" s="187"/>
      <c r="BM919" s="197"/>
      <c r="BN919" s="202" t="str">
        <f t="shared" si="586"/>
        <v>-</v>
      </c>
      <c r="BO919" s="187"/>
      <c r="BP919" s="197"/>
      <c r="BQ919" s="202" t="str">
        <f t="shared" si="587"/>
        <v>-</v>
      </c>
      <c r="BR919" s="187"/>
      <c r="BS919" s="197"/>
      <c r="BT919" s="202" t="str">
        <f t="shared" si="588"/>
        <v>-</v>
      </c>
      <c r="BU919" s="186">
        <v>42997</v>
      </c>
      <c r="BV919" s="197"/>
      <c r="BW919" s="202" t="str">
        <f t="shared" si="589"/>
        <v>-</v>
      </c>
      <c r="BX919" s="187"/>
      <c r="BY919" s="197"/>
      <c r="BZ919" s="202" t="str">
        <f t="shared" si="590"/>
        <v>-</v>
      </c>
      <c r="CA919" s="187"/>
      <c r="CB919" s="197"/>
      <c r="CC919" s="202" t="str">
        <f t="shared" si="591"/>
        <v>-</v>
      </c>
      <c r="CD919" s="187"/>
      <c r="CE919" s="197"/>
      <c r="CF919" s="202" t="str">
        <f t="shared" si="592"/>
        <v>-</v>
      </c>
      <c r="CG919" s="187"/>
      <c r="CH919" s="197"/>
      <c r="CI919" s="202" t="str">
        <f t="shared" si="593"/>
        <v>-</v>
      </c>
      <c r="CJ919" s="187"/>
      <c r="CK919" s="197"/>
      <c r="CL919" s="202" t="str">
        <f t="shared" si="598"/>
        <v>-</v>
      </c>
      <c r="CM919" s="187"/>
      <c r="CN919" s="197"/>
      <c r="CO919" s="202" t="str">
        <f t="shared" si="599"/>
        <v>-</v>
      </c>
      <c r="CP919" s="187"/>
      <c r="CQ919" s="197"/>
      <c r="CR919" s="202" t="str">
        <f t="shared" si="594"/>
        <v>-</v>
      </c>
      <c r="CS919" s="187"/>
      <c r="CT919" s="197"/>
      <c r="CU919" s="202" t="str">
        <f t="shared" si="600"/>
        <v>-</v>
      </c>
      <c r="CV919" s="187"/>
      <c r="CW919" s="197"/>
      <c r="CX919" s="202" t="str">
        <f t="shared" si="601"/>
        <v>-</v>
      </c>
      <c r="CY919" s="187"/>
      <c r="CZ919" s="197"/>
      <c r="DA919" s="202" t="str">
        <f t="shared" si="595"/>
        <v>-</v>
      </c>
      <c r="DB919" s="187"/>
      <c r="DC919" s="197"/>
      <c r="DD919" s="202" t="str">
        <f t="shared" si="602"/>
        <v>-</v>
      </c>
      <c r="DE919" s="187"/>
      <c r="DF919" s="197"/>
      <c r="DG919" s="202" t="str">
        <f t="shared" si="603"/>
        <v>-</v>
      </c>
      <c r="DH919" s="187"/>
      <c r="DI919" s="103">
        <f t="shared" si="606"/>
        <v>17</v>
      </c>
      <c r="DJ919" s="103">
        <f t="shared" si="607"/>
        <v>13</v>
      </c>
      <c r="DK919" s="200">
        <f t="shared" si="604"/>
        <v>76.470588235294116</v>
      </c>
      <c r="DL919" s="201">
        <f t="shared" si="605"/>
        <v>4</v>
      </c>
    </row>
    <row r="920" spans="2:116" ht="24.95" customHeight="1">
      <c r="B920" s="48"/>
      <c r="C920" s="48"/>
      <c r="D920" s="14" t="s">
        <v>2311</v>
      </c>
      <c r="E920" s="11" t="s">
        <v>2312</v>
      </c>
      <c r="F920" s="12" t="s">
        <v>992</v>
      </c>
      <c r="G920" s="12" t="s">
        <v>938</v>
      </c>
      <c r="H920" s="40" t="s">
        <v>523</v>
      </c>
      <c r="I920" s="41" t="s">
        <v>532</v>
      </c>
      <c r="J920" s="78" t="str">
        <f t="shared" si="569"/>
        <v xml:space="preserve">C4 </v>
      </c>
      <c r="K920" s="197" t="s">
        <v>1192</v>
      </c>
      <c r="L920" s="199" t="str">
        <f t="shared" si="596"/>
        <v>A</v>
      </c>
      <c r="M920" s="207">
        <v>42975</v>
      </c>
      <c r="N920" s="197" t="s">
        <v>1192</v>
      </c>
      <c r="O920" s="202" t="str">
        <f t="shared" si="571"/>
        <v>-</v>
      </c>
      <c r="P920" s="187"/>
      <c r="Q920" s="197" t="s">
        <v>1192</v>
      </c>
      <c r="R920" s="202" t="str">
        <f t="shared" si="572"/>
        <v>-</v>
      </c>
      <c r="S920" s="187"/>
      <c r="T920" s="197"/>
      <c r="U920" s="202" t="str">
        <f t="shared" si="573"/>
        <v>-</v>
      </c>
      <c r="V920" s="187"/>
      <c r="W920" s="197"/>
      <c r="X920" s="202" t="str">
        <f t="shared" si="574"/>
        <v>-</v>
      </c>
      <c r="Y920" s="187"/>
      <c r="Z920" s="197"/>
      <c r="AA920" s="202" t="str">
        <f t="shared" si="575"/>
        <v>-</v>
      </c>
      <c r="AB920" s="187"/>
      <c r="AC920" s="197"/>
      <c r="AD920" s="202" t="str">
        <f t="shared" si="597"/>
        <v>-</v>
      </c>
      <c r="AE920" s="187"/>
      <c r="AF920" s="197"/>
      <c r="AG920" s="202" t="str">
        <f t="shared" si="570"/>
        <v>-</v>
      </c>
      <c r="AH920" s="187"/>
      <c r="AI920" s="197"/>
      <c r="AJ920" s="202" t="str">
        <f t="shared" si="576"/>
        <v>-</v>
      </c>
      <c r="AK920" s="187"/>
      <c r="AL920" s="197"/>
      <c r="AM920" s="202" t="str">
        <f t="shared" si="577"/>
        <v>-</v>
      </c>
      <c r="AN920" s="187"/>
      <c r="AO920" s="197"/>
      <c r="AP920" s="202" t="str">
        <f t="shared" si="578"/>
        <v>-</v>
      </c>
      <c r="AQ920" s="187"/>
      <c r="AR920" s="197"/>
      <c r="AS920" s="202" t="str">
        <f t="shared" si="579"/>
        <v>-</v>
      </c>
      <c r="AT920" s="187"/>
      <c r="AU920" s="197"/>
      <c r="AV920" s="202" t="str">
        <f t="shared" si="580"/>
        <v>-</v>
      </c>
      <c r="AW920" s="187"/>
      <c r="AX920" s="197"/>
      <c r="AY920" s="202" t="str">
        <f t="shared" si="581"/>
        <v>-</v>
      </c>
      <c r="AZ920" s="187"/>
      <c r="BA920" s="197"/>
      <c r="BB920" s="202" t="str">
        <f t="shared" si="582"/>
        <v>-</v>
      </c>
      <c r="BC920" s="187"/>
      <c r="BD920" s="197"/>
      <c r="BE920" s="202" t="str">
        <f t="shared" si="583"/>
        <v>-</v>
      </c>
      <c r="BF920" s="187"/>
      <c r="BG920" s="197"/>
      <c r="BH920" s="202" t="str">
        <f t="shared" si="584"/>
        <v>-</v>
      </c>
      <c r="BI920" s="187"/>
      <c r="BJ920" s="197"/>
      <c r="BK920" s="202" t="str">
        <f t="shared" si="585"/>
        <v>-</v>
      </c>
      <c r="BL920" s="187"/>
      <c r="BM920" s="197"/>
      <c r="BN920" s="202" t="str">
        <f t="shared" si="586"/>
        <v>-</v>
      </c>
      <c r="BO920" s="187"/>
      <c r="BP920" s="197"/>
      <c r="BQ920" s="202" t="str">
        <f t="shared" si="587"/>
        <v>-</v>
      </c>
      <c r="BR920" s="187"/>
      <c r="BS920" s="197"/>
      <c r="BT920" s="202" t="str">
        <f t="shared" si="588"/>
        <v>-</v>
      </c>
      <c r="BU920" s="187"/>
      <c r="BV920" s="197"/>
      <c r="BW920" s="202" t="str">
        <f t="shared" si="589"/>
        <v>-</v>
      </c>
      <c r="BX920" s="187"/>
      <c r="BY920" s="197"/>
      <c r="BZ920" s="202" t="str">
        <f t="shared" si="590"/>
        <v>-</v>
      </c>
      <c r="CA920" s="187"/>
      <c r="CB920" s="197"/>
      <c r="CC920" s="202" t="str">
        <f t="shared" si="591"/>
        <v>-</v>
      </c>
      <c r="CD920" s="187"/>
      <c r="CE920" s="197"/>
      <c r="CF920" s="202" t="str">
        <f t="shared" si="592"/>
        <v>-</v>
      </c>
      <c r="CG920" s="187"/>
      <c r="CH920" s="197"/>
      <c r="CI920" s="202" t="str">
        <f t="shared" si="593"/>
        <v>-</v>
      </c>
      <c r="CJ920" s="187"/>
      <c r="CK920" s="197"/>
      <c r="CL920" s="202" t="str">
        <f t="shared" si="598"/>
        <v>-</v>
      </c>
      <c r="CM920" s="187"/>
      <c r="CN920" s="197"/>
      <c r="CO920" s="202" t="str">
        <f t="shared" si="599"/>
        <v>-</v>
      </c>
      <c r="CP920" s="187"/>
      <c r="CQ920" s="197"/>
      <c r="CR920" s="202" t="str">
        <f t="shared" si="594"/>
        <v>-</v>
      </c>
      <c r="CS920" s="187"/>
      <c r="CT920" s="197"/>
      <c r="CU920" s="202" t="str">
        <f t="shared" si="600"/>
        <v>-</v>
      </c>
      <c r="CV920" s="187"/>
      <c r="CW920" s="197"/>
      <c r="CX920" s="202" t="str">
        <f t="shared" si="601"/>
        <v>-</v>
      </c>
      <c r="CY920" s="187"/>
      <c r="CZ920" s="197"/>
      <c r="DA920" s="202" t="str">
        <f t="shared" si="595"/>
        <v>-</v>
      </c>
      <c r="DB920" s="187"/>
      <c r="DC920" s="197"/>
      <c r="DD920" s="202" t="str">
        <f t="shared" si="602"/>
        <v>-</v>
      </c>
      <c r="DE920" s="187"/>
      <c r="DF920" s="197"/>
      <c r="DG920" s="202" t="str">
        <f t="shared" si="603"/>
        <v>-</v>
      </c>
      <c r="DH920" s="187"/>
      <c r="DI920" s="103">
        <f t="shared" si="606"/>
        <v>3</v>
      </c>
      <c r="DJ920" s="103">
        <f t="shared" si="607"/>
        <v>1</v>
      </c>
      <c r="DK920" s="200">
        <f t="shared" si="604"/>
        <v>33.333333333333329</v>
      </c>
      <c r="DL920" s="201">
        <f t="shared" si="605"/>
        <v>2</v>
      </c>
    </row>
    <row r="921" spans="2:116" ht="24.95" customHeight="1">
      <c r="B921" s="48"/>
      <c r="C921" s="48"/>
      <c r="D921" s="14" t="s">
        <v>2313</v>
      </c>
      <c r="E921" s="11" t="s">
        <v>2314</v>
      </c>
      <c r="F921" s="12" t="s">
        <v>989</v>
      </c>
      <c r="G921" s="12" t="s">
        <v>994</v>
      </c>
      <c r="H921" s="40" t="s">
        <v>523</v>
      </c>
      <c r="I921" s="41" t="s">
        <v>532</v>
      </c>
      <c r="J921" s="78" t="str">
        <f t="shared" si="569"/>
        <v xml:space="preserve">C4 </v>
      </c>
      <c r="K921" s="197" t="s">
        <v>1192</v>
      </c>
      <c r="L921" s="199" t="str">
        <f t="shared" si="596"/>
        <v>A</v>
      </c>
      <c r="M921" s="207">
        <v>42975</v>
      </c>
      <c r="N921" s="197" t="s">
        <v>1192</v>
      </c>
      <c r="O921" s="202" t="str">
        <f t="shared" si="571"/>
        <v>-</v>
      </c>
      <c r="P921" s="187"/>
      <c r="Q921" s="197" t="s">
        <v>1192</v>
      </c>
      <c r="R921" s="202" t="str">
        <f t="shared" si="572"/>
        <v>-</v>
      </c>
      <c r="S921" s="187"/>
      <c r="T921" s="197"/>
      <c r="U921" s="202" t="str">
        <f t="shared" si="573"/>
        <v>-</v>
      </c>
      <c r="V921" s="187"/>
      <c r="W921" s="197"/>
      <c r="X921" s="202" t="str">
        <f t="shared" si="574"/>
        <v>-</v>
      </c>
      <c r="Y921" s="187"/>
      <c r="Z921" s="197"/>
      <c r="AA921" s="202" t="str">
        <f t="shared" si="575"/>
        <v>-</v>
      </c>
      <c r="AB921" s="187"/>
      <c r="AC921" s="197"/>
      <c r="AD921" s="202" t="str">
        <f t="shared" si="597"/>
        <v>-</v>
      </c>
      <c r="AE921" s="187"/>
      <c r="AF921" s="197"/>
      <c r="AG921" s="202" t="str">
        <f t="shared" si="570"/>
        <v>-</v>
      </c>
      <c r="AH921" s="187"/>
      <c r="AI921" s="197"/>
      <c r="AJ921" s="202" t="str">
        <f t="shared" si="576"/>
        <v>-</v>
      </c>
      <c r="AK921" s="187"/>
      <c r="AL921" s="197"/>
      <c r="AM921" s="202" t="str">
        <f t="shared" si="577"/>
        <v>-</v>
      </c>
      <c r="AN921" s="187"/>
      <c r="AO921" s="197"/>
      <c r="AP921" s="202" t="str">
        <f t="shared" si="578"/>
        <v>-</v>
      </c>
      <c r="AQ921" s="187"/>
      <c r="AR921" s="197"/>
      <c r="AS921" s="202" t="str">
        <f t="shared" si="579"/>
        <v>-</v>
      </c>
      <c r="AT921" s="187"/>
      <c r="AU921" s="197"/>
      <c r="AV921" s="202" t="str">
        <f t="shared" si="580"/>
        <v>-</v>
      </c>
      <c r="AW921" s="187"/>
      <c r="AX921" s="197"/>
      <c r="AY921" s="202" t="str">
        <f t="shared" si="581"/>
        <v>-</v>
      </c>
      <c r="AZ921" s="187"/>
      <c r="BA921" s="197"/>
      <c r="BB921" s="202" t="str">
        <f t="shared" si="582"/>
        <v>-</v>
      </c>
      <c r="BC921" s="187"/>
      <c r="BD921" s="197"/>
      <c r="BE921" s="202" t="str">
        <f t="shared" si="583"/>
        <v>-</v>
      </c>
      <c r="BF921" s="187"/>
      <c r="BG921" s="197"/>
      <c r="BH921" s="202" t="str">
        <f t="shared" si="584"/>
        <v>-</v>
      </c>
      <c r="BI921" s="187"/>
      <c r="BJ921" s="197"/>
      <c r="BK921" s="202" t="str">
        <f t="shared" si="585"/>
        <v>-</v>
      </c>
      <c r="BL921" s="187"/>
      <c r="BM921" s="197"/>
      <c r="BN921" s="202" t="str">
        <f t="shared" si="586"/>
        <v>-</v>
      </c>
      <c r="BO921" s="187"/>
      <c r="BP921" s="197"/>
      <c r="BQ921" s="202" t="str">
        <f t="shared" si="587"/>
        <v>-</v>
      </c>
      <c r="BR921" s="187"/>
      <c r="BS921" s="197"/>
      <c r="BT921" s="202" t="str">
        <f t="shared" si="588"/>
        <v>-</v>
      </c>
      <c r="BU921" s="187"/>
      <c r="BV921" s="197"/>
      <c r="BW921" s="202" t="str">
        <f t="shared" si="589"/>
        <v>-</v>
      </c>
      <c r="BX921" s="187"/>
      <c r="BY921" s="197"/>
      <c r="BZ921" s="202" t="str">
        <f t="shared" si="590"/>
        <v>-</v>
      </c>
      <c r="CA921" s="187"/>
      <c r="CB921" s="197"/>
      <c r="CC921" s="202" t="str">
        <f t="shared" si="591"/>
        <v>-</v>
      </c>
      <c r="CD921" s="187"/>
      <c r="CE921" s="197"/>
      <c r="CF921" s="202" t="str">
        <f t="shared" si="592"/>
        <v>-</v>
      </c>
      <c r="CG921" s="187"/>
      <c r="CH921" s="197"/>
      <c r="CI921" s="202" t="str">
        <f t="shared" si="593"/>
        <v>-</v>
      </c>
      <c r="CJ921" s="187"/>
      <c r="CK921" s="197"/>
      <c r="CL921" s="202" t="str">
        <f t="shared" si="598"/>
        <v>-</v>
      </c>
      <c r="CM921" s="187"/>
      <c r="CN921" s="197"/>
      <c r="CO921" s="202" t="str">
        <f t="shared" si="599"/>
        <v>-</v>
      </c>
      <c r="CP921" s="187"/>
      <c r="CQ921" s="197"/>
      <c r="CR921" s="202" t="str">
        <f t="shared" si="594"/>
        <v>-</v>
      </c>
      <c r="CS921" s="187"/>
      <c r="CT921" s="197"/>
      <c r="CU921" s="202" t="str">
        <f t="shared" si="600"/>
        <v>-</v>
      </c>
      <c r="CV921" s="187"/>
      <c r="CW921" s="197"/>
      <c r="CX921" s="202" t="str">
        <f t="shared" si="601"/>
        <v>-</v>
      </c>
      <c r="CY921" s="187"/>
      <c r="CZ921" s="197"/>
      <c r="DA921" s="202" t="str">
        <f t="shared" si="595"/>
        <v>-</v>
      </c>
      <c r="DB921" s="187"/>
      <c r="DC921" s="197"/>
      <c r="DD921" s="202" t="str">
        <f t="shared" si="602"/>
        <v>-</v>
      </c>
      <c r="DE921" s="187"/>
      <c r="DF921" s="197"/>
      <c r="DG921" s="202" t="str">
        <f t="shared" si="603"/>
        <v>-</v>
      </c>
      <c r="DH921" s="187"/>
      <c r="DI921" s="103">
        <f t="shared" si="606"/>
        <v>3</v>
      </c>
      <c r="DJ921" s="103">
        <f t="shared" si="607"/>
        <v>1</v>
      </c>
      <c r="DK921" s="200">
        <f t="shared" si="604"/>
        <v>33.333333333333329</v>
      </c>
      <c r="DL921" s="201">
        <f t="shared" si="605"/>
        <v>2</v>
      </c>
    </row>
    <row r="922" spans="2:116" ht="24.95" customHeight="1">
      <c r="B922" s="48"/>
      <c r="C922" s="48"/>
      <c r="D922" s="14" t="s">
        <v>2315</v>
      </c>
      <c r="E922" s="11" t="s">
        <v>2316</v>
      </c>
      <c r="F922" s="12" t="s">
        <v>989</v>
      </c>
      <c r="G922" s="12" t="s">
        <v>994</v>
      </c>
      <c r="H922" s="40" t="s">
        <v>523</v>
      </c>
      <c r="I922" s="41" t="s">
        <v>532</v>
      </c>
      <c r="J922" s="78" t="str">
        <f t="shared" si="569"/>
        <v xml:space="preserve">C4 </v>
      </c>
      <c r="K922" s="197" t="s">
        <v>1192</v>
      </c>
      <c r="L922" s="199" t="str">
        <f t="shared" si="596"/>
        <v>A</v>
      </c>
      <c r="M922" s="207">
        <v>42975</v>
      </c>
      <c r="N922" s="197" t="s">
        <v>1192</v>
      </c>
      <c r="O922" s="202" t="str">
        <f t="shared" si="571"/>
        <v>-</v>
      </c>
      <c r="P922" s="187"/>
      <c r="Q922" s="197" t="s">
        <v>1192</v>
      </c>
      <c r="R922" s="202" t="str">
        <f t="shared" si="572"/>
        <v>-</v>
      </c>
      <c r="S922" s="187"/>
      <c r="T922" s="197"/>
      <c r="U922" s="202" t="str">
        <f t="shared" si="573"/>
        <v>-</v>
      </c>
      <c r="V922" s="187"/>
      <c r="W922" s="197"/>
      <c r="X922" s="202" t="str">
        <f t="shared" si="574"/>
        <v>-</v>
      </c>
      <c r="Y922" s="187"/>
      <c r="Z922" s="197"/>
      <c r="AA922" s="202" t="str">
        <f t="shared" si="575"/>
        <v>-</v>
      </c>
      <c r="AB922" s="187"/>
      <c r="AC922" s="197"/>
      <c r="AD922" s="202" t="str">
        <f t="shared" si="597"/>
        <v>-</v>
      </c>
      <c r="AE922" s="187"/>
      <c r="AF922" s="197"/>
      <c r="AG922" s="202" t="str">
        <f t="shared" si="570"/>
        <v>-</v>
      </c>
      <c r="AH922" s="187"/>
      <c r="AI922" s="197"/>
      <c r="AJ922" s="202" t="str">
        <f t="shared" si="576"/>
        <v>-</v>
      </c>
      <c r="AK922" s="187"/>
      <c r="AL922" s="197"/>
      <c r="AM922" s="202" t="str">
        <f t="shared" si="577"/>
        <v>-</v>
      </c>
      <c r="AN922" s="187"/>
      <c r="AO922" s="197"/>
      <c r="AP922" s="202" t="str">
        <f t="shared" si="578"/>
        <v>-</v>
      </c>
      <c r="AQ922" s="187"/>
      <c r="AR922" s="197"/>
      <c r="AS922" s="202" t="str">
        <f t="shared" si="579"/>
        <v>-</v>
      </c>
      <c r="AT922" s="187"/>
      <c r="AU922" s="197"/>
      <c r="AV922" s="202" t="str">
        <f t="shared" si="580"/>
        <v>-</v>
      </c>
      <c r="AW922" s="187"/>
      <c r="AX922" s="197"/>
      <c r="AY922" s="202" t="str">
        <f t="shared" si="581"/>
        <v>-</v>
      </c>
      <c r="AZ922" s="187"/>
      <c r="BA922" s="197"/>
      <c r="BB922" s="202" t="str">
        <f t="shared" si="582"/>
        <v>-</v>
      </c>
      <c r="BC922" s="187"/>
      <c r="BD922" s="197"/>
      <c r="BE922" s="202" t="str">
        <f t="shared" si="583"/>
        <v>-</v>
      </c>
      <c r="BF922" s="187"/>
      <c r="BG922" s="197"/>
      <c r="BH922" s="202" t="str">
        <f t="shared" si="584"/>
        <v>-</v>
      </c>
      <c r="BI922" s="187"/>
      <c r="BJ922" s="197"/>
      <c r="BK922" s="202" t="str">
        <f t="shared" si="585"/>
        <v>-</v>
      </c>
      <c r="BL922" s="187"/>
      <c r="BM922" s="197"/>
      <c r="BN922" s="202" t="str">
        <f t="shared" si="586"/>
        <v>-</v>
      </c>
      <c r="BO922" s="187"/>
      <c r="BP922" s="197"/>
      <c r="BQ922" s="202" t="str">
        <f t="shared" si="587"/>
        <v>-</v>
      </c>
      <c r="BR922" s="187"/>
      <c r="BS922" s="197"/>
      <c r="BT922" s="202" t="str">
        <f t="shared" si="588"/>
        <v>-</v>
      </c>
      <c r="BU922" s="187"/>
      <c r="BV922" s="197"/>
      <c r="BW922" s="202" t="str">
        <f t="shared" si="589"/>
        <v>-</v>
      </c>
      <c r="BX922" s="187"/>
      <c r="BY922" s="197"/>
      <c r="BZ922" s="202" t="str">
        <f t="shared" si="590"/>
        <v>-</v>
      </c>
      <c r="CA922" s="187"/>
      <c r="CB922" s="197"/>
      <c r="CC922" s="202" t="str">
        <f t="shared" si="591"/>
        <v>-</v>
      </c>
      <c r="CD922" s="187"/>
      <c r="CE922" s="197"/>
      <c r="CF922" s="202" t="str">
        <f t="shared" si="592"/>
        <v>-</v>
      </c>
      <c r="CG922" s="187"/>
      <c r="CH922" s="197"/>
      <c r="CI922" s="202" t="str">
        <f t="shared" si="593"/>
        <v>-</v>
      </c>
      <c r="CJ922" s="187"/>
      <c r="CK922" s="197"/>
      <c r="CL922" s="202" t="str">
        <f t="shared" si="598"/>
        <v>-</v>
      </c>
      <c r="CM922" s="187"/>
      <c r="CN922" s="197"/>
      <c r="CO922" s="202" t="str">
        <f t="shared" si="599"/>
        <v>-</v>
      </c>
      <c r="CP922" s="187"/>
      <c r="CQ922" s="197"/>
      <c r="CR922" s="202" t="str">
        <f t="shared" si="594"/>
        <v>-</v>
      </c>
      <c r="CS922" s="187"/>
      <c r="CT922" s="197"/>
      <c r="CU922" s="202" t="str">
        <f t="shared" si="600"/>
        <v>-</v>
      </c>
      <c r="CV922" s="187"/>
      <c r="CW922" s="197"/>
      <c r="CX922" s="202" t="str">
        <f t="shared" si="601"/>
        <v>-</v>
      </c>
      <c r="CY922" s="187"/>
      <c r="CZ922" s="197"/>
      <c r="DA922" s="202" t="str">
        <f t="shared" si="595"/>
        <v>-</v>
      </c>
      <c r="DB922" s="187"/>
      <c r="DC922" s="197"/>
      <c r="DD922" s="202" t="str">
        <f t="shared" si="602"/>
        <v>-</v>
      </c>
      <c r="DE922" s="187"/>
      <c r="DF922" s="197"/>
      <c r="DG922" s="202" t="str">
        <f t="shared" si="603"/>
        <v>-</v>
      </c>
      <c r="DH922" s="187"/>
      <c r="DI922" s="103">
        <f t="shared" si="606"/>
        <v>3</v>
      </c>
      <c r="DJ922" s="103">
        <f t="shared" si="607"/>
        <v>1</v>
      </c>
      <c r="DK922" s="200">
        <f t="shared" si="604"/>
        <v>33.333333333333329</v>
      </c>
      <c r="DL922" s="201">
        <f t="shared" si="605"/>
        <v>2</v>
      </c>
    </row>
    <row r="923" spans="2:116" ht="24.95" customHeight="1">
      <c r="B923" s="48"/>
      <c r="C923" s="48"/>
      <c r="D923" s="14" t="s">
        <v>2317</v>
      </c>
      <c r="E923" s="11" t="s">
        <v>2318</v>
      </c>
      <c r="F923" s="12" t="s">
        <v>989</v>
      </c>
      <c r="G923" s="12" t="s">
        <v>994</v>
      </c>
      <c r="H923" s="40" t="s">
        <v>523</v>
      </c>
      <c r="I923" s="41" t="s">
        <v>532</v>
      </c>
      <c r="J923" s="78" t="str">
        <f t="shared" si="569"/>
        <v xml:space="preserve">C4 </v>
      </c>
      <c r="K923" s="197" t="s">
        <v>1192</v>
      </c>
      <c r="L923" s="199" t="str">
        <f t="shared" si="596"/>
        <v>A</v>
      </c>
      <c r="M923" s="207">
        <v>42975</v>
      </c>
      <c r="N923" s="197" t="s">
        <v>1192</v>
      </c>
      <c r="O923" s="202" t="str">
        <f t="shared" si="571"/>
        <v>-</v>
      </c>
      <c r="P923" s="187"/>
      <c r="Q923" s="197" t="s">
        <v>1192</v>
      </c>
      <c r="R923" s="202" t="str">
        <f t="shared" si="572"/>
        <v>-</v>
      </c>
      <c r="S923" s="187"/>
      <c r="T923" s="197"/>
      <c r="U923" s="202" t="str">
        <f t="shared" si="573"/>
        <v>-</v>
      </c>
      <c r="V923" s="187"/>
      <c r="W923" s="197"/>
      <c r="X923" s="202" t="str">
        <f t="shared" si="574"/>
        <v>-</v>
      </c>
      <c r="Y923" s="187"/>
      <c r="Z923" s="197"/>
      <c r="AA923" s="202" t="str">
        <f t="shared" si="575"/>
        <v>-</v>
      </c>
      <c r="AB923" s="187"/>
      <c r="AC923" s="197"/>
      <c r="AD923" s="202" t="str">
        <f t="shared" si="597"/>
        <v>-</v>
      </c>
      <c r="AE923" s="187"/>
      <c r="AF923" s="197"/>
      <c r="AG923" s="202" t="str">
        <f t="shared" si="570"/>
        <v>-</v>
      </c>
      <c r="AH923" s="187"/>
      <c r="AI923" s="197"/>
      <c r="AJ923" s="202" t="str">
        <f t="shared" si="576"/>
        <v>-</v>
      </c>
      <c r="AK923" s="187"/>
      <c r="AL923" s="197"/>
      <c r="AM923" s="202" t="str">
        <f t="shared" si="577"/>
        <v>-</v>
      </c>
      <c r="AN923" s="187"/>
      <c r="AO923" s="197"/>
      <c r="AP923" s="202" t="str">
        <f t="shared" si="578"/>
        <v>-</v>
      </c>
      <c r="AQ923" s="187"/>
      <c r="AR923" s="197"/>
      <c r="AS923" s="202" t="str">
        <f t="shared" si="579"/>
        <v>-</v>
      </c>
      <c r="AT923" s="187"/>
      <c r="AU923" s="197"/>
      <c r="AV923" s="202" t="str">
        <f t="shared" si="580"/>
        <v>-</v>
      </c>
      <c r="AW923" s="187"/>
      <c r="AX923" s="197"/>
      <c r="AY923" s="202" t="str">
        <f t="shared" si="581"/>
        <v>-</v>
      </c>
      <c r="AZ923" s="187"/>
      <c r="BA923" s="197"/>
      <c r="BB923" s="202" t="str">
        <f t="shared" si="582"/>
        <v>-</v>
      </c>
      <c r="BC923" s="187"/>
      <c r="BD923" s="197"/>
      <c r="BE923" s="202" t="str">
        <f t="shared" si="583"/>
        <v>-</v>
      </c>
      <c r="BF923" s="187"/>
      <c r="BG923" s="197"/>
      <c r="BH923" s="202" t="str">
        <f t="shared" si="584"/>
        <v>-</v>
      </c>
      <c r="BI923" s="187"/>
      <c r="BJ923" s="197"/>
      <c r="BK923" s="202" t="str">
        <f t="shared" si="585"/>
        <v>-</v>
      </c>
      <c r="BL923" s="187"/>
      <c r="BM923" s="197"/>
      <c r="BN923" s="202" t="str">
        <f t="shared" si="586"/>
        <v>-</v>
      </c>
      <c r="BO923" s="187"/>
      <c r="BP923" s="197"/>
      <c r="BQ923" s="202" t="str">
        <f t="shared" si="587"/>
        <v>-</v>
      </c>
      <c r="BR923" s="187"/>
      <c r="BS923" s="197"/>
      <c r="BT923" s="202" t="str">
        <f t="shared" si="588"/>
        <v>-</v>
      </c>
      <c r="BU923" s="187"/>
      <c r="BV923" s="197"/>
      <c r="BW923" s="202" t="str">
        <f t="shared" si="589"/>
        <v>-</v>
      </c>
      <c r="BX923" s="187"/>
      <c r="BY923" s="197"/>
      <c r="BZ923" s="202" t="str">
        <f t="shared" si="590"/>
        <v>-</v>
      </c>
      <c r="CA923" s="187"/>
      <c r="CB923" s="197"/>
      <c r="CC923" s="202" t="str">
        <f t="shared" si="591"/>
        <v>-</v>
      </c>
      <c r="CD923" s="187"/>
      <c r="CE923" s="197"/>
      <c r="CF923" s="202" t="str">
        <f t="shared" si="592"/>
        <v>-</v>
      </c>
      <c r="CG923" s="187"/>
      <c r="CH923" s="197"/>
      <c r="CI923" s="202" t="str">
        <f t="shared" si="593"/>
        <v>-</v>
      </c>
      <c r="CJ923" s="187"/>
      <c r="CK923" s="197"/>
      <c r="CL923" s="202" t="str">
        <f t="shared" si="598"/>
        <v>-</v>
      </c>
      <c r="CM923" s="187"/>
      <c r="CN923" s="197"/>
      <c r="CO923" s="202" t="str">
        <f t="shared" si="599"/>
        <v>-</v>
      </c>
      <c r="CP923" s="187"/>
      <c r="CQ923" s="197"/>
      <c r="CR923" s="202" t="str">
        <f t="shared" si="594"/>
        <v>-</v>
      </c>
      <c r="CS923" s="187"/>
      <c r="CT923" s="197"/>
      <c r="CU923" s="202" t="str">
        <f t="shared" si="600"/>
        <v>-</v>
      </c>
      <c r="CV923" s="187"/>
      <c r="CW923" s="197"/>
      <c r="CX923" s="202" t="str">
        <f t="shared" si="601"/>
        <v>-</v>
      </c>
      <c r="CY923" s="187"/>
      <c r="CZ923" s="197"/>
      <c r="DA923" s="202" t="str">
        <f t="shared" si="595"/>
        <v>-</v>
      </c>
      <c r="DB923" s="187"/>
      <c r="DC923" s="197"/>
      <c r="DD923" s="202" t="str">
        <f t="shared" si="602"/>
        <v>-</v>
      </c>
      <c r="DE923" s="187"/>
      <c r="DF923" s="197"/>
      <c r="DG923" s="202" t="str">
        <f t="shared" si="603"/>
        <v>-</v>
      </c>
      <c r="DH923" s="187"/>
      <c r="DI923" s="103">
        <f t="shared" si="606"/>
        <v>3</v>
      </c>
      <c r="DJ923" s="103">
        <f t="shared" si="607"/>
        <v>1</v>
      </c>
      <c r="DK923" s="200">
        <f t="shared" si="604"/>
        <v>33.333333333333329</v>
      </c>
      <c r="DL923" s="201">
        <f t="shared" si="605"/>
        <v>2</v>
      </c>
    </row>
    <row r="924" spans="2:116" ht="24.95" customHeight="1">
      <c r="B924" s="48" t="s">
        <v>1599</v>
      </c>
      <c r="C924" s="48"/>
      <c r="D924" s="14" t="s">
        <v>2319</v>
      </c>
      <c r="E924" s="11" t="s">
        <v>2320</v>
      </c>
      <c r="F924" s="12" t="s">
        <v>989</v>
      </c>
      <c r="G924" s="12" t="s">
        <v>994</v>
      </c>
      <c r="H924" s="40" t="s">
        <v>523</v>
      </c>
      <c r="I924" s="41" t="s">
        <v>532</v>
      </c>
      <c r="J924" s="78" t="str">
        <f t="shared" si="569"/>
        <v xml:space="preserve">C4 </v>
      </c>
      <c r="K924" s="197" t="s">
        <v>1192</v>
      </c>
      <c r="L924" s="199" t="str">
        <f t="shared" si="596"/>
        <v>A</v>
      </c>
      <c r="M924" s="207">
        <v>42975</v>
      </c>
      <c r="N924" s="197" t="s">
        <v>1192</v>
      </c>
      <c r="O924" s="202" t="str">
        <f t="shared" si="571"/>
        <v>-</v>
      </c>
      <c r="P924" s="187"/>
      <c r="Q924" s="197" t="s">
        <v>1192</v>
      </c>
      <c r="R924" s="202" t="str">
        <f t="shared" si="572"/>
        <v>-</v>
      </c>
      <c r="S924" s="187"/>
      <c r="T924" s="197"/>
      <c r="U924" s="202" t="str">
        <f t="shared" si="573"/>
        <v>-</v>
      </c>
      <c r="V924" s="187"/>
      <c r="W924" s="197"/>
      <c r="X924" s="202" t="str">
        <f t="shared" si="574"/>
        <v>-</v>
      </c>
      <c r="Y924" s="187"/>
      <c r="Z924" s="197"/>
      <c r="AA924" s="202" t="str">
        <f t="shared" si="575"/>
        <v>-</v>
      </c>
      <c r="AB924" s="187"/>
      <c r="AC924" s="197"/>
      <c r="AD924" s="202" t="str">
        <f t="shared" si="597"/>
        <v>-</v>
      </c>
      <c r="AE924" s="187"/>
      <c r="AF924" s="197"/>
      <c r="AG924" s="202" t="str">
        <f t="shared" si="570"/>
        <v>-</v>
      </c>
      <c r="AH924" s="187"/>
      <c r="AI924" s="197"/>
      <c r="AJ924" s="202" t="str">
        <f t="shared" si="576"/>
        <v>-</v>
      </c>
      <c r="AK924" s="187"/>
      <c r="AL924" s="197"/>
      <c r="AM924" s="202" t="str">
        <f t="shared" si="577"/>
        <v>-</v>
      </c>
      <c r="AN924" s="187"/>
      <c r="AO924" s="197"/>
      <c r="AP924" s="202" t="str">
        <f t="shared" si="578"/>
        <v>-</v>
      </c>
      <c r="AQ924" s="187"/>
      <c r="AR924" s="197"/>
      <c r="AS924" s="202" t="str">
        <f t="shared" si="579"/>
        <v>-</v>
      </c>
      <c r="AT924" s="187"/>
      <c r="AU924" s="197"/>
      <c r="AV924" s="202" t="str">
        <f t="shared" si="580"/>
        <v>-</v>
      </c>
      <c r="AW924" s="187"/>
      <c r="AX924" s="197"/>
      <c r="AY924" s="202" t="str">
        <f t="shared" si="581"/>
        <v>-</v>
      </c>
      <c r="AZ924" s="187"/>
      <c r="BA924" s="197"/>
      <c r="BB924" s="202" t="str">
        <f t="shared" si="582"/>
        <v>-</v>
      </c>
      <c r="BC924" s="187"/>
      <c r="BD924" s="197"/>
      <c r="BE924" s="202" t="str">
        <f t="shared" si="583"/>
        <v>-</v>
      </c>
      <c r="BF924" s="187"/>
      <c r="BG924" s="197"/>
      <c r="BH924" s="202" t="str">
        <f t="shared" si="584"/>
        <v>-</v>
      </c>
      <c r="BI924" s="187"/>
      <c r="BJ924" s="197"/>
      <c r="BK924" s="202" t="str">
        <f t="shared" si="585"/>
        <v>-</v>
      </c>
      <c r="BL924" s="187"/>
      <c r="BM924" s="197"/>
      <c r="BN924" s="202" t="str">
        <f t="shared" si="586"/>
        <v>-</v>
      </c>
      <c r="BO924" s="187"/>
      <c r="BP924" s="197"/>
      <c r="BQ924" s="202" t="str">
        <f t="shared" si="587"/>
        <v>-</v>
      </c>
      <c r="BR924" s="187"/>
      <c r="BS924" s="197"/>
      <c r="BT924" s="202" t="str">
        <f t="shared" si="588"/>
        <v>-</v>
      </c>
      <c r="BU924" s="187"/>
      <c r="BV924" s="197"/>
      <c r="BW924" s="202" t="str">
        <f t="shared" si="589"/>
        <v>-</v>
      </c>
      <c r="BX924" s="187"/>
      <c r="BY924" s="197"/>
      <c r="BZ924" s="202" t="str">
        <f t="shared" si="590"/>
        <v>-</v>
      </c>
      <c r="CA924" s="187"/>
      <c r="CB924" s="197"/>
      <c r="CC924" s="202" t="str">
        <f t="shared" si="591"/>
        <v>-</v>
      </c>
      <c r="CD924" s="187"/>
      <c r="CE924" s="197"/>
      <c r="CF924" s="202" t="str">
        <f t="shared" si="592"/>
        <v>-</v>
      </c>
      <c r="CG924" s="187"/>
      <c r="CH924" s="197"/>
      <c r="CI924" s="202" t="str">
        <f t="shared" si="593"/>
        <v>-</v>
      </c>
      <c r="CJ924" s="187"/>
      <c r="CK924" s="197"/>
      <c r="CL924" s="202" t="str">
        <f t="shared" si="598"/>
        <v>-</v>
      </c>
      <c r="CM924" s="187"/>
      <c r="CN924" s="197"/>
      <c r="CO924" s="202" t="str">
        <f t="shared" si="599"/>
        <v>-</v>
      </c>
      <c r="CP924" s="187"/>
      <c r="CQ924" s="197"/>
      <c r="CR924" s="202" t="str">
        <f t="shared" si="594"/>
        <v>-</v>
      </c>
      <c r="CS924" s="187"/>
      <c r="CT924" s="197"/>
      <c r="CU924" s="202" t="str">
        <f t="shared" si="600"/>
        <v>-</v>
      </c>
      <c r="CV924" s="187"/>
      <c r="CW924" s="197"/>
      <c r="CX924" s="202" t="str">
        <f t="shared" si="601"/>
        <v>-</v>
      </c>
      <c r="CY924" s="187"/>
      <c r="CZ924" s="197"/>
      <c r="DA924" s="202" t="str">
        <f t="shared" si="595"/>
        <v>-</v>
      </c>
      <c r="DB924" s="187"/>
      <c r="DC924" s="197"/>
      <c r="DD924" s="202" t="str">
        <f t="shared" si="602"/>
        <v>-</v>
      </c>
      <c r="DE924" s="187"/>
      <c r="DF924" s="197"/>
      <c r="DG924" s="202" t="str">
        <f t="shared" si="603"/>
        <v>-</v>
      </c>
      <c r="DH924" s="187"/>
      <c r="DI924" s="103">
        <f t="shared" si="606"/>
        <v>3</v>
      </c>
      <c r="DJ924" s="103">
        <f t="shared" si="607"/>
        <v>1</v>
      </c>
      <c r="DK924" s="200">
        <f t="shared" si="604"/>
        <v>33.333333333333329</v>
      </c>
      <c r="DL924" s="201">
        <f t="shared" si="605"/>
        <v>2</v>
      </c>
    </row>
    <row r="925" spans="2:116" ht="24.95" customHeight="1">
      <c r="B925" s="48" t="s">
        <v>1599</v>
      </c>
      <c r="C925" s="48"/>
      <c r="D925" s="14" t="s">
        <v>2321</v>
      </c>
      <c r="E925" s="11" t="s">
        <v>2322</v>
      </c>
      <c r="F925" s="12" t="s">
        <v>989</v>
      </c>
      <c r="G925" s="12" t="s">
        <v>994</v>
      </c>
      <c r="H925" s="40" t="s">
        <v>523</v>
      </c>
      <c r="I925" s="41" t="s">
        <v>532</v>
      </c>
      <c r="J925" s="78" t="str">
        <f t="shared" si="569"/>
        <v xml:space="preserve">C4 </v>
      </c>
      <c r="K925" s="197" t="s">
        <v>1192</v>
      </c>
      <c r="L925" s="199" t="str">
        <f t="shared" si="596"/>
        <v>A</v>
      </c>
      <c r="M925" s="207">
        <v>42975</v>
      </c>
      <c r="N925" s="197" t="s">
        <v>1192</v>
      </c>
      <c r="O925" s="202" t="str">
        <f t="shared" si="571"/>
        <v>-</v>
      </c>
      <c r="P925" s="187"/>
      <c r="Q925" s="197" t="s">
        <v>1192</v>
      </c>
      <c r="R925" s="202" t="str">
        <f t="shared" si="572"/>
        <v>-</v>
      </c>
      <c r="S925" s="187"/>
      <c r="T925" s="197"/>
      <c r="U925" s="202" t="str">
        <f t="shared" si="573"/>
        <v>-</v>
      </c>
      <c r="V925" s="187"/>
      <c r="W925" s="197"/>
      <c r="X925" s="202" t="str">
        <f t="shared" si="574"/>
        <v>-</v>
      </c>
      <c r="Y925" s="187"/>
      <c r="Z925" s="197"/>
      <c r="AA925" s="202" t="str">
        <f t="shared" si="575"/>
        <v>-</v>
      </c>
      <c r="AB925" s="187"/>
      <c r="AC925" s="197"/>
      <c r="AD925" s="202" t="str">
        <f t="shared" si="597"/>
        <v>-</v>
      </c>
      <c r="AE925" s="187"/>
      <c r="AF925" s="197"/>
      <c r="AG925" s="202" t="str">
        <f t="shared" si="570"/>
        <v>-</v>
      </c>
      <c r="AH925" s="187"/>
      <c r="AI925" s="197"/>
      <c r="AJ925" s="202" t="str">
        <f t="shared" si="576"/>
        <v>-</v>
      </c>
      <c r="AK925" s="187"/>
      <c r="AL925" s="197"/>
      <c r="AM925" s="202" t="str">
        <f t="shared" si="577"/>
        <v>-</v>
      </c>
      <c r="AN925" s="187"/>
      <c r="AO925" s="197"/>
      <c r="AP925" s="202" t="str">
        <f t="shared" si="578"/>
        <v>-</v>
      </c>
      <c r="AQ925" s="187"/>
      <c r="AR925" s="197"/>
      <c r="AS925" s="202" t="str">
        <f t="shared" si="579"/>
        <v>-</v>
      </c>
      <c r="AT925" s="187"/>
      <c r="AU925" s="197"/>
      <c r="AV925" s="202" t="str">
        <f t="shared" si="580"/>
        <v>-</v>
      </c>
      <c r="AW925" s="187"/>
      <c r="AX925" s="197"/>
      <c r="AY925" s="202" t="str">
        <f t="shared" si="581"/>
        <v>-</v>
      </c>
      <c r="AZ925" s="187"/>
      <c r="BA925" s="197"/>
      <c r="BB925" s="202" t="str">
        <f t="shared" si="582"/>
        <v>-</v>
      </c>
      <c r="BC925" s="187"/>
      <c r="BD925" s="197"/>
      <c r="BE925" s="202" t="str">
        <f t="shared" si="583"/>
        <v>-</v>
      </c>
      <c r="BF925" s="187"/>
      <c r="BG925" s="197"/>
      <c r="BH925" s="202" t="str">
        <f t="shared" si="584"/>
        <v>-</v>
      </c>
      <c r="BI925" s="187"/>
      <c r="BJ925" s="197"/>
      <c r="BK925" s="202" t="str">
        <f t="shared" si="585"/>
        <v>-</v>
      </c>
      <c r="BL925" s="187"/>
      <c r="BM925" s="197"/>
      <c r="BN925" s="202" t="str">
        <f t="shared" si="586"/>
        <v>-</v>
      </c>
      <c r="BO925" s="187"/>
      <c r="BP925" s="197"/>
      <c r="BQ925" s="202" t="str">
        <f t="shared" si="587"/>
        <v>-</v>
      </c>
      <c r="BR925" s="187"/>
      <c r="BS925" s="197"/>
      <c r="BT925" s="202" t="str">
        <f t="shared" si="588"/>
        <v>-</v>
      </c>
      <c r="BU925" s="187"/>
      <c r="BV925" s="197"/>
      <c r="BW925" s="202" t="str">
        <f t="shared" si="589"/>
        <v>-</v>
      </c>
      <c r="BX925" s="187"/>
      <c r="BY925" s="197"/>
      <c r="BZ925" s="202" t="str">
        <f t="shared" si="590"/>
        <v>-</v>
      </c>
      <c r="CA925" s="187"/>
      <c r="CB925" s="197"/>
      <c r="CC925" s="202" t="str">
        <f t="shared" si="591"/>
        <v>-</v>
      </c>
      <c r="CD925" s="187"/>
      <c r="CE925" s="197"/>
      <c r="CF925" s="202" t="str">
        <f t="shared" si="592"/>
        <v>-</v>
      </c>
      <c r="CG925" s="187"/>
      <c r="CH925" s="197"/>
      <c r="CI925" s="202" t="str">
        <f t="shared" si="593"/>
        <v>-</v>
      </c>
      <c r="CJ925" s="187"/>
      <c r="CK925" s="197"/>
      <c r="CL925" s="202" t="str">
        <f t="shared" si="598"/>
        <v>-</v>
      </c>
      <c r="CM925" s="187"/>
      <c r="CN925" s="197"/>
      <c r="CO925" s="202" t="str">
        <f t="shared" si="599"/>
        <v>-</v>
      </c>
      <c r="CP925" s="187"/>
      <c r="CQ925" s="197"/>
      <c r="CR925" s="202" t="str">
        <f t="shared" si="594"/>
        <v>-</v>
      </c>
      <c r="CS925" s="187"/>
      <c r="CT925" s="197"/>
      <c r="CU925" s="202" t="str">
        <f t="shared" si="600"/>
        <v>-</v>
      </c>
      <c r="CV925" s="187"/>
      <c r="CW925" s="197"/>
      <c r="CX925" s="202" t="str">
        <f t="shared" si="601"/>
        <v>-</v>
      </c>
      <c r="CY925" s="187"/>
      <c r="CZ925" s="197"/>
      <c r="DA925" s="202" t="str">
        <f t="shared" si="595"/>
        <v>-</v>
      </c>
      <c r="DB925" s="187"/>
      <c r="DC925" s="197"/>
      <c r="DD925" s="202" t="str">
        <f t="shared" si="602"/>
        <v>-</v>
      </c>
      <c r="DE925" s="187"/>
      <c r="DF925" s="197"/>
      <c r="DG925" s="202" t="str">
        <f t="shared" si="603"/>
        <v>-</v>
      </c>
      <c r="DH925" s="187"/>
      <c r="DI925" s="103">
        <f t="shared" si="606"/>
        <v>3</v>
      </c>
      <c r="DJ925" s="103">
        <f t="shared" si="607"/>
        <v>1</v>
      </c>
      <c r="DK925" s="200">
        <f t="shared" si="604"/>
        <v>33.333333333333329</v>
      </c>
      <c r="DL925" s="201">
        <f t="shared" si="605"/>
        <v>2</v>
      </c>
    </row>
    <row r="926" spans="2:116" ht="24.95" customHeight="1">
      <c r="B926" s="48" t="s">
        <v>1599</v>
      </c>
      <c r="C926" s="48"/>
      <c r="D926" s="14" t="s">
        <v>2323</v>
      </c>
      <c r="E926" s="11" t="s">
        <v>2324</v>
      </c>
      <c r="F926" s="12" t="s">
        <v>989</v>
      </c>
      <c r="G926" s="12" t="s">
        <v>994</v>
      </c>
      <c r="H926" s="40" t="s">
        <v>523</v>
      </c>
      <c r="I926" s="41" t="s">
        <v>532</v>
      </c>
      <c r="J926" s="78" t="str">
        <f t="shared" si="569"/>
        <v xml:space="preserve">C4 </v>
      </c>
      <c r="K926" s="197" t="s">
        <v>1192</v>
      </c>
      <c r="L926" s="199" t="str">
        <f t="shared" si="596"/>
        <v>A</v>
      </c>
      <c r="M926" s="207">
        <v>42975</v>
      </c>
      <c r="N926" s="197" t="s">
        <v>1192</v>
      </c>
      <c r="O926" s="202" t="str">
        <f t="shared" si="571"/>
        <v>-</v>
      </c>
      <c r="P926" s="187"/>
      <c r="Q926" s="197" t="s">
        <v>1192</v>
      </c>
      <c r="R926" s="202" t="str">
        <f t="shared" si="572"/>
        <v>-</v>
      </c>
      <c r="S926" s="187"/>
      <c r="T926" s="197"/>
      <c r="U926" s="202" t="str">
        <f t="shared" si="573"/>
        <v>-</v>
      </c>
      <c r="V926" s="187"/>
      <c r="W926" s="197"/>
      <c r="X926" s="202" t="str">
        <f t="shared" si="574"/>
        <v>-</v>
      </c>
      <c r="Y926" s="187"/>
      <c r="Z926" s="197"/>
      <c r="AA926" s="202" t="str">
        <f t="shared" si="575"/>
        <v>-</v>
      </c>
      <c r="AB926" s="187"/>
      <c r="AC926" s="197"/>
      <c r="AD926" s="202" t="str">
        <f t="shared" si="597"/>
        <v>-</v>
      </c>
      <c r="AE926" s="187"/>
      <c r="AF926" s="197"/>
      <c r="AG926" s="202" t="str">
        <f t="shared" si="570"/>
        <v>-</v>
      </c>
      <c r="AH926" s="187"/>
      <c r="AI926" s="197"/>
      <c r="AJ926" s="202" t="str">
        <f t="shared" si="576"/>
        <v>-</v>
      </c>
      <c r="AK926" s="187"/>
      <c r="AL926" s="197"/>
      <c r="AM926" s="202" t="str">
        <f t="shared" si="577"/>
        <v>-</v>
      </c>
      <c r="AN926" s="187"/>
      <c r="AO926" s="197"/>
      <c r="AP926" s="202" t="str">
        <f t="shared" si="578"/>
        <v>-</v>
      </c>
      <c r="AQ926" s="187"/>
      <c r="AR926" s="197"/>
      <c r="AS926" s="202" t="str">
        <f t="shared" si="579"/>
        <v>-</v>
      </c>
      <c r="AT926" s="187"/>
      <c r="AU926" s="197"/>
      <c r="AV926" s="202" t="str">
        <f t="shared" si="580"/>
        <v>-</v>
      </c>
      <c r="AW926" s="187"/>
      <c r="AX926" s="197"/>
      <c r="AY926" s="202" t="str">
        <f t="shared" si="581"/>
        <v>-</v>
      </c>
      <c r="AZ926" s="187"/>
      <c r="BA926" s="197"/>
      <c r="BB926" s="202" t="str">
        <f t="shared" si="582"/>
        <v>-</v>
      </c>
      <c r="BC926" s="187"/>
      <c r="BD926" s="197"/>
      <c r="BE926" s="202" t="str">
        <f t="shared" si="583"/>
        <v>-</v>
      </c>
      <c r="BF926" s="187"/>
      <c r="BG926" s="197"/>
      <c r="BH926" s="202" t="str">
        <f t="shared" si="584"/>
        <v>-</v>
      </c>
      <c r="BI926" s="187"/>
      <c r="BJ926" s="197"/>
      <c r="BK926" s="202" t="str">
        <f t="shared" si="585"/>
        <v>-</v>
      </c>
      <c r="BL926" s="187"/>
      <c r="BM926" s="197"/>
      <c r="BN926" s="202" t="str">
        <f t="shared" si="586"/>
        <v>-</v>
      </c>
      <c r="BO926" s="187"/>
      <c r="BP926" s="197"/>
      <c r="BQ926" s="202" t="str">
        <f t="shared" si="587"/>
        <v>-</v>
      </c>
      <c r="BR926" s="187"/>
      <c r="BS926" s="197"/>
      <c r="BT926" s="202" t="str">
        <f t="shared" si="588"/>
        <v>-</v>
      </c>
      <c r="BU926" s="187"/>
      <c r="BV926" s="197"/>
      <c r="BW926" s="202" t="str">
        <f t="shared" si="589"/>
        <v>-</v>
      </c>
      <c r="BX926" s="187"/>
      <c r="BY926" s="197"/>
      <c r="BZ926" s="202" t="str">
        <f t="shared" si="590"/>
        <v>-</v>
      </c>
      <c r="CA926" s="187"/>
      <c r="CB926" s="197"/>
      <c r="CC926" s="202" t="str">
        <f t="shared" si="591"/>
        <v>-</v>
      </c>
      <c r="CD926" s="187"/>
      <c r="CE926" s="197"/>
      <c r="CF926" s="202" t="str">
        <f t="shared" si="592"/>
        <v>-</v>
      </c>
      <c r="CG926" s="187"/>
      <c r="CH926" s="197"/>
      <c r="CI926" s="202" t="str">
        <f t="shared" si="593"/>
        <v>-</v>
      </c>
      <c r="CJ926" s="187"/>
      <c r="CK926" s="197"/>
      <c r="CL926" s="202" t="str">
        <f t="shared" si="598"/>
        <v>-</v>
      </c>
      <c r="CM926" s="187"/>
      <c r="CN926" s="197"/>
      <c r="CO926" s="202" t="str">
        <f t="shared" si="599"/>
        <v>-</v>
      </c>
      <c r="CP926" s="187"/>
      <c r="CQ926" s="197"/>
      <c r="CR926" s="202" t="str">
        <f t="shared" si="594"/>
        <v>-</v>
      </c>
      <c r="CS926" s="187"/>
      <c r="CT926" s="197"/>
      <c r="CU926" s="202" t="str">
        <f t="shared" si="600"/>
        <v>-</v>
      </c>
      <c r="CV926" s="187"/>
      <c r="CW926" s="197"/>
      <c r="CX926" s="202" t="str">
        <f t="shared" si="601"/>
        <v>-</v>
      </c>
      <c r="CY926" s="187"/>
      <c r="CZ926" s="197"/>
      <c r="DA926" s="202" t="str">
        <f t="shared" si="595"/>
        <v>-</v>
      </c>
      <c r="DB926" s="187"/>
      <c r="DC926" s="197"/>
      <c r="DD926" s="202" t="str">
        <f t="shared" si="602"/>
        <v>-</v>
      </c>
      <c r="DE926" s="187"/>
      <c r="DF926" s="197"/>
      <c r="DG926" s="202" t="str">
        <f t="shared" si="603"/>
        <v>-</v>
      </c>
      <c r="DH926" s="187"/>
      <c r="DI926" s="103">
        <f t="shared" si="606"/>
        <v>3</v>
      </c>
      <c r="DJ926" s="103">
        <f t="shared" si="607"/>
        <v>1</v>
      </c>
      <c r="DK926" s="200">
        <f t="shared" si="604"/>
        <v>33.333333333333329</v>
      </c>
      <c r="DL926" s="201">
        <f t="shared" si="605"/>
        <v>2</v>
      </c>
    </row>
    <row r="927" spans="2:116" ht="24.95" customHeight="1">
      <c r="B927" s="48"/>
      <c r="C927" s="48" t="s">
        <v>2325</v>
      </c>
      <c r="D927" s="14" t="s">
        <v>2715</v>
      </c>
      <c r="E927" s="11" t="s">
        <v>2326</v>
      </c>
      <c r="F927" s="12" t="s">
        <v>989</v>
      </c>
      <c r="G927" s="12" t="s">
        <v>994</v>
      </c>
      <c r="H927" s="40" t="s">
        <v>523</v>
      </c>
      <c r="I927" s="41" t="s">
        <v>532</v>
      </c>
      <c r="J927" s="78" t="str">
        <f t="shared" si="569"/>
        <v xml:space="preserve">C4 </v>
      </c>
      <c r="K927" s="197" t="s">
        <v>1192</v>
      </c>
      <c r="L927" s="199" t="str">
        <f t="shared" si="596"/>
        <v>A</v>
      </c>
      <c r="M927" s="207">
        <v>42975</v>
      </c>
      <c r="N927" s="197" t="s">
        <v>1192</v>
      </c>
      <c r="O927" s="202" t="str">
        <f t="shared" si="571"/>
        <v>-</v>
      </c>
      <c r="P927" s="187"/>
      <c r="Q927" s="197" t="s">
        <v>1192</v>
      </c>
      <c r="R927" s="202" t="str">
        <f t="shared" si="572"/>
        <v>-</v>
      </c>
      <c r="S927" s="187"/>
      <c r="T927" s="197"/>
      <c r="U927" s="202" t="str">
        <f t="shared" si="573"/>
        <v>-</v>
      </c>
      <c r="V927" s="187"/>
      <c r="W927" s="197"/>
      <c r="X927" s="202" t="str">
        <f t="shared" si="574"/>
        <v>-</v>
      </c>
      <c r="Y927" s="187"/>
      <c r="Z927" s="197"/>
      <c r="AA927" s="202" t="str">
        <f t="shared" si="575"/>
        <v>-</v>
      </c>
      <c r="AB927" s="187"/>
      <c r="AC927" s="197"/>
      <c r="AD927" s="202" t="str">
        <f t="shared" si="597"/>
        <v>-</v>
      </c>
      <c r="AE927" s="187"/>
      <c r="AF927" s="197"/>
      <c r="AG927" s="202" t="str">
        <f t="shared" si="570"/>
        <v>-</v>
      </c>
      <c r="AH927" s="187"/>
      <c r="AI927" s="197"/>
      <c r="AJ927" s="202" t="str">
        <f t="shared" si="576"/>
        <v>-</v>
      </c>
      <c r="AK927" s="187"/>
      <c r="AL927" s="197"/>
      <c r="AM927" s="202" t="str">
        <f t="shared" si="577"/>
        <v>-</v>
      </c>
      <c r="AN927" s="187"/>
      <c r="AO927" s="197"/>
      <c r="AP927" s="202" t="str">
        <f t="shared" si="578"/>
        <v>-</v>
      </c>
      <c r="AQ927" s="187"/>
      <c r="AR927" s="197"/>
      <c r="AS927" s="202" t="str">
        <f t="shared" si="579"/>
        <v>-</v>
      </c>
      <c r="AT927" s="187"/>
      <c r="AU927" s="197"/>
      <c r="AV927" s="202" t="str">
        <f t="shared" si="580"/>
        <v>-</v>
      </c>
      <c r="AW927" s="187"/>
      <c r="AX927" s="197"/>
      <c r="AY927" s="202" t="str">
        <f t="shared" si="581"/>
        <v>-</v>
      </c>
      <c r="AZ927" s="187"/>
      <c r="BA927" s="197"/>
      <c r="BB927" s="202" t="str">
        <f t="shared" si="582"/>
        <v>-</v>
      </c>
      <c r="BC927" s="187"/>
      <c r="BD927" s="197"/>
      <c r="BE927" s="202" t="str">
        <f t="shared" si="583"/>
        <v>-</v>
      </c>
      <c r="BF927" s="187"/>
      <c r="BG927" s="197"/>
      <c r="BH927" s="202" t="str">
        <f t="shared" si="584"/>
        <v>-</v>
      </c>
      <c r="BI927" s="187"/>
      <c r="BJ927" s="197"/>
      <c r="BK927" s="202" t="str">
        <f t="shared" si="585"/>
        <v>-</v>
      </c>
      <c r="BL927" s="187"/>
      <c r="BM927" s="197"/>
      <c r="BN927" s="202" t="str">
        <f t="shared" si="586"/>
        <v>-</v>
      </c>
      <c r="BO927" s="187"/>
      <c r="BP927" s="197"/>
      <c r="BQ927" s="202" t="str">
        <f t="shared" si="587"/>
        <v>-</v>
      </c>
      <c r="BR927" s="187"/>
      <c r="BS927" s="197"/>
      <c r="BT927" s="202" t="str">
        <f t="shared" si="588"/>
        <v>-</v>
      </c>
      <c r="BU927" s="187"/>
      <c r="BV927" s="197"/>
      <c r="BW927" s="202" t="str">
        <f t="shared" si="589"/>
        <v>-</v>
      </c>
      <c r="BX927" s="187"/>
      <c r="BY927" s="197"/>
      <c r="BZ927" s="202" t="str">
        <f t="shared" si="590"/>
        <v>-</v>
      </c>
      <c r="CA927" s="187"/>
      <c r="CB927" s="197"/>
      <c r="CC927" s="202" t="str">
        <f t="shared" si="591"/>
        <v>-</v>
      </c>
      <c r="CD927" s="187"/>
      <c r="CE927" s="197"/>
      <c r="CF927" s="202" t="str">
        <f t="shared" si="592"/>
        <v>-</v>
      </c>
      <c r="CG927" s="187"/>
      <c r="CH927" s="197"/>
      <c r="CI927" s="202" t="str">
        <f t="shared" si="593"/>
        <v>-</v>
      </c>
      <c r="CJ927" s="187"/>
      <c r="CK927" s="197"/>
      <c r="CL927" s="202" t="str">
        <f t="shared" si="598"/>
        <v>-</v>
      </c>
      <c r="CM927" s="187"/>
      <c r="CN927" s="197"/>
      <c r="CO927" s="202" t="str">
        <f t="shared" si="599"/>
        <v>-</v>
      </c>
      <c r="CP927" s="187"/>
      <c r="CQ927" s="197"/>
      <c r="CR927" s="202" t="str">
        <f t="shared" si="594"/>
        <v>-</v>
      </c>
      <c r="CS927" s="187"/>
      <c r="CT927" s="197"/>
      <c r="CU927" s="202" t="str">
        <f t="shared" si="600"/>
        <v>-</v>
      </c>
      <c r="CV927" s="187"/>
      <c r="CW927" s="197"/>
      <c r="CX927" s="202" t="str">
        <f t="shared" si="601"/>
        <v>-</v>
      </c>
      <c r="CY927" s="187"/>
      <c r="CZ927" s="197"/>
      <c r="DA927" s="202" t="str">
        <f t="shared" si="595"/>
        <v>-</v>
      </c>
      <c r="DB927" s="187"/>
      <c r="DC927" s="197"/>
      <c r="DD927" s="202" t="str">
        <f t="shared" si="602"/>
        <v>-</v>
      </c>
      <c r="DE927" s="187"/>
      <c r="DF927" s="197"/>
      <c r="DG927" s="202" t="str">
        <f t="shared" si="603"/>
        <v>-</v>
      </c>
      <c r="DH927" s="187"/>
      <c r="DI927" s="103">
        <f t="shared" si="606"/>
        <v>3</v>
      </c>
      <c r="DJ927" s="103">
        <f t="shared" si="607"/>
        <v>1</v>
      </c>
      <c r="DK927" s="200">
        <f t="shared" si="604"/>
        <v>33.333333333333329</v>
      </c>
      <c r="DL927" s="201">
        <f t="shared" si="605"/>
        <v>2</v>
      </c>
    </row>
    <row r="928" spans="2:116" ht="24.95" customHeight="1">
      <c r="B928" s="48"/>
      <c r="C928" s="48"/>
      <c r="D928" s="14" t="s">
        <v>2356</v>
      </c>
      <c r="E928" s="11" t="s">
        <v>2357</v>
      </c>
      <c r="F928" s="12" t="s">
        <v>990</v>
      </c>
      <c r="G928" s="12" t="s">
        <v>960</v>
      </c>
      <c r="H928" s="40" t="s">
        <v>985</v>
      </c>
      <c r="I928" s="41" t="s">
        <v>982</v>
      </c>
      <c r="J928" s="78" t="str">
        <f t="shared" si="569"/>
        <v>M7</v>
      </c>
      <c r="K928" s="197" t="s">
        <v>1192</v>
      </c>
      <c r="L928" s="199" t="str">
        <f t="shared" si="596"/>
        <v>A</v>
      </c>
      <c r="M928" s="207">
        <v>43003</v>
      </c>
      <c r="N928" s="197" t="s">
        <v>1192</v>
      </c>
      <c r="O928" s="202" t="str">
        <f t="shared" si="571"/>
        <v>A</v>
      </c>
      <c r="P928" s="207">
        <v>43003</v>
      </c>
      <c r="Q928" s="197" t="s">
        <v>1192</v>
      </c>
      <c r="R928" s="202" t="str">
        <f t="shared" si="572"/>
        <v>A</v>
      </c>
      <c r="S928" s="207">
        <v>43003</v>
      </c>
      <c r="T928" s="197" t="s">
        <v>1192</v>
      </c>
      <c r="U928" s="202" t="str">
        <f t="shared" si="573"/>
        <v>A</v>
      </c>
      <c r="V928" s="207">
        <v>43003</v>
      </c>
      <c r="W928" s="197" t="s">
        <v>1192</v>
      </c>
      <c r="X928" s="202" t="str">
        <f t="shared" si="574"/>
        <v>A</v>
      </c>
      <c r="Y928" s="207">
        <v>43003</v>
      </c>
      <c r="Z928" s="197" t="s">
        <v>1192</v>
      </c>
      <c r="AA928" s="202" t="str">
        <f t="shared" si="575"/>
        <v>A</v>
      </c>
      <c r="AB928" s="207">
        <v>43003</v>
      </c>
      <c r="AC928" s="197" t="s">
        <v>1192</v>
      </c>
      <c r="AD928" s="202" t="str">
        <f t="shared" si="597"/>
        <v>A</v>
      </c>
      <c r="AE928" s="207">
        <v>43003</v>
      </c>
      <c r="AF928" s="197" t="s">
        <v>1192</v>
      </c>
      <c r="AG928" s="202" t="str">
        <f t="shared" si="570"/>
        <v>A</v>
      </c>
      <c r="AH928" s="207">
        <v>43003</v>
      </c>
      <c r="AI928" s="197" t="s">
        <v>1192</v>
      </c>
      <c r="AJ928" s="202" t="str">
        <f t="shared" si="576"/>
        <v>A</v>
      </c>
      <c r="AK928" s="207">
        <v>43003</v>
      </c>
      <c r="AL928" s="197" t="s">
        <v>1192</v>
      </c>
      <c r="AM928" s="202" t="str">
        <f t="shared" si="577"/>
        <v>A</v>
      </c>
      <c r="AN928" s="207">
        <v>43003</v>
      </c>
      <c r="AO928" s="197" t="s">
        <v>1192</v>
      </c>
      <c r="AP928" s="202" t="str">
        <f t="shared" si="578"/>
        <v>A</v>
      </c>
      <c r="AQ928" s="207">
        <v>43003</v>
      </c>
      <c r="AR928" s="197" t="s">
        <v>1192</v>
      </c>
      <c r="AS928" s="202" t="str">
        <f t="shared" si="579"/>
        <v>A</v>
      </c>
      <c r="AT928" s="207">
        <v>43003</v>
      </c>
      <c r="AU928" s="197" t="s">
        <v>1192</v>
      </c>
      <c r="AV928" s="202" t="str">
        <f t="shared" si="580"/>
        <v>A</v>
      </c>
      <c r="AW928" s="207">
        <v>43003</v>
      </c>
      <c r="AX928" s="197" t="s">
        <v>1192</v>
      </c>
      <c r="AY928" s="202" t="str">
        <f t="shared" si="581"/>
        <v>A</v>
      </c>
      <c r="AZ928" s="186">
        <v>43034</v>
      </c>
      <c r="BA928" s="197" t="s">
        <v>1192</v>
      </c>
      <c r="BB928" s="202" t="str">
        <f t="shared" si="582"/>
        <v>-</v>
      </c>
      <c r="BC928" s="187"/>
      <c r="BD928" s="197" t="s">
        <v>1192</v>
      </c>
      <c r="BE928" s="202" t="str">
        <f t="shared" si="583"/>
        <v>-</v>
      </c>
      <c r="BF928" s="187"/>
      <c r="BG928" s="197" t="s">
        <v>1192</v>
      </c>
      <c r="BH928" s="202" t="str">
        <f t="shared" si="584"/>
        <v>-</v>
      </c>
      <c r="BI928" s="187"/>
      <c r="BJ928" s="197"/>
      <c r="BK928" s="202" t="str">
        <f t="shared" si="585"/>
        <v>-</v>
      </c>
      <c r="BL928" s="187"/>
      <c r="BM928" s="197"/>
      <c r="BN928" s="202" t="str">
        <f t="shared" si="586"/>
        <v>-</v>
      </c>
      <c r="BO928" s="187"/>
      <c r="BP928" s="197"/>
      <c r="BQ928" s="202" t="str">
        <f t="shared" si="587"/>
        <v>-</v>
      </c>
      <c r="BR928" s="187"/>
      <c r="BS928" s="197"/>
      <c r="BT928" s="202" t="str">
        <f t="shared" si="588"/>
        <v>-</v>
      </c>
      <c r="BU928" s="186"/>
      <c r="BV928" s="197"/>
      <c r="BW928" s="202" t="str">
        <f t="shared" si="589"/>
        <v>-</v>
      </c>
      <c r="BX928" s="187"/>
      <c r="BY928" s="197"/>
      <c r="BZ928" s="202" t="str">
        <f t="shared" si="590"/>
        <v>-</v>
      </c>
      <c r="CA928" s="187"/>
      <c r="CB928" s="197"/>
      <c r="CC928" s="202" t="str">
        <f t="shared" si="591"/>
        <v>-</v>
      </c>
      <c r="CD928" s="187"/>
      <c r="CE928" s="197"/>
      <c r="CF928" s="202" t="str">
        <f t="shared" si="592"/>
        <v>-</v>
      </c>
      <c r="CG928" s="187"/>
      <c r="CH928" s="197"/>
      <c r="CI928" s="202" t="str">
        <f t="shared" si="593"/>
        <v>-</v>
      </c>
      <c r="CJ928" s="187"/>
      <c r="CK928" s="197"/>
      <c r="CL928" s="202" t="str">
        <f t="shared" si="598"/>
        <v>-</v>
      </c>
      <c r="CM928" s="187"/>
      <c r="CN928" s="197"/>
      <c r="CO928" s="202" t="str">
        <f t="shared" si="599"/>
        <v>-</v>
      </c>
      <c r="CP928" s="187"/>
      <c r="CQ928" s="197"/>
      <c r="CR928" s="202" t="str">
        <f t="shared" si="594"/>
        <v>-</v>
      </c>
      <c r="CS928" s="187"/>
      <c r="CT928" s="197"/>
      <c r="CU928" s="202" t="str">
        <f t="shared" si="600"/>
        <v>-</v>
      </c>
      <c r="CV928" s="187"/>
      <c r="CW928" s="197"/>
      <c r="CX928" s="202" t="str">
        <f t="shared" si="601"/>
        <v>-</v>
      </c>
      <c r="CY928" s="187"/>
      <c r="CZ928" s="197"/>
      <c r="DA928" s="202" t="str">
        <f t="shared" si="595"/>
        <v>-</v>
      </c>
      <c r="DB928" s="187"/>
      <c r="DC928" s="197"/>
      <c r="DD928" s="202" t="str">
        <f t="shared" si="602"/>
        <v>-</v>
      </c>
      <c r="DE928" s="187"/>
      <c r="DF928" s="197"/>
      <c r="DG928" s="202" t="str">
        <f t="shared" si="603"/>
        <v>-</v>
      </c>
      <c r="DH928" s="187"/>
      <c r="DI928" s="103">
        <f t="shared" si="606"/>
        <v>17</v>
      </c>
      <c r="DJ928" s="103">
        <f t="shared" si="607"/>
        <v>14</v>
      </c>
      <c r="DK928" s="200">
        <f t="shared" si="604"/>
        <v>82.35294117647058</v>
      </c>
      <c r="DL928" s="201">
        <f t="shared" si="605"/>
        <v>5</v>
      </c>
    </row>
    <row r="929" spans="2:116" ht="24.95" customHeight="1">
      <c r="B929" s="48"/>
      <c r="C929" s="48"/>
      <c r="D929" s="14" t="s">
        <v>2358</v>
      </c>
      <c r="E929" s="11" t="s">
        <v>2359</v>
      </c>
      <c r="F929" s="12" t="s">
        <v>990</v>
      </c>
      <c r="G929" s="12" t="s">
        <v>960</v>
      </c>
      <c r="H929" s="40" t="s">
        <v>985</v>
      </c>
      <c r="I929" s="41" t="s">
        <v>982</v>
      </c>
      <c r="J929" s="78" t="str">
        <f t="shared" si="569"/>
        <v>M7</v>
      </c>
      <c r="K929" s="197" t="s">
        <v>1192</v>
      </c>
      <c r="L929" s="199" t="str">
        <f t="shared" si="596"/>
        <v>A</v>
      </c>
      <c r="M929" s="169">
        <v>43003</v>
      </c>
      <c r="N929" s="197" t="s">
        <v>1192</v>
      </c>
      <c r="O929" s="202" t="str">
        <f t="shared" si="571"/>
        <v>A</v>
      </c>
      <c r="P929" s="207">
        <v>43003</v>
      </c>
      <c r="Q929" s="197" t="s">
        <v>1192</v>
      </c>
      <c r="R929" s="202" t="str">
        <f t="shared" si="572"/>
        <v>A</v>
      </c>
      <c r="S929" s="207">
        <v>43003</v>
      </c>
      <c r="T929" s="197" t="s">
        <v>1192</v>
      </c>
      <c r="U929" s="202" t="str">
        <f t="shared" si="573"/>
        <v>A</v>
      </c>
      <c r="V929" s="207">
        <v>43003</v>
      </c>
      <c r="W929" s="197" t="s">
        <v>1192</v>
      </c>
      <c r="X929" s="202" t="str">
        <f t="shared" si="574"/>
        <v>A</v>
      </c>
      <c r="Y929" s="207">
        <v>43003</v>
      </c>
      <c r="Z929" s="197" t="s">
        <v>1192</v>
      </c>
      <c r="AA929" s="202" t="str">
        <f t="shared" si="575"/>
        <v>A</v>
      </c>
      <c r="AB929" s="207">
        <v>43003</v>
      </c>
      <c r="AC929" s="197" t="s">
        <v>1192</v>
      </c>
      <c r="AD929" s="202" t="str">
        <f t="shared" si="597"/>
        <v>A</v>
      </c>
      <c r="AE929" s="207">
        <v>43003</v>
      </c>
      <c r="AF929" s="197" t="s">
        <v>1192</v>
      </c>
      <c r="AG929" s="202" t="str">
        <f t="shared" si="570"/>
        <v>A</v>
      </c>
      <c r="AH929" s="207">
        <v>43003</v>
      </c>
      <c r="AI929" s="197" t="s">
        <v>1192</v>
      </c>
      <c r="AJ929" s="202" t="str">
        <f t="shared" si="576"/>
        <v>A</v>
      </c>
      <c r="AK929" s="207">
        <v>43003</v>
      </c>
      <c r="AL929" s="197" t="s">
        <v>1192</v>
      </c>
      <c r="AM929" s="202" t="str">
        <f t="shared" si="577"/>
        <v>A</v>
      </c>
      <c r="AN929" s="207">
        <v>43003</v>
      </c>
      <c r="AO929" s="197" t="s">
        <v>1192</v>
      </c>
      <c r="AP929" s="202" t="str">
        <f t="shared" si="578"/>
        <v>A</v>
      </c>
      <c r="AQ929" s="207">
        <v>43003</v>
      </c>
      <c r="AR929" s="197" t="s">
        <v>1192</v>
      </c>
      <c r="AS929" s="202" t="str">
        <f t="shared" si="579"/>
        <v>A</v>
      </c>
      <c r="AT929" s="207">
        <v>43003</v>
      </c>
      <c r="AU929" s="197" t="s">
        <v>1192</v>
      </c>
      <c r="AV929" s="202" t="str">
        <f t="shared" si="580"/>
        <v>A</v>
      </c>
      <c r="AW929" s="207">
        <v>43003</v>
      </c>
      <c r="AX929" s="197" t="s">
        <v>1192</v>
      </c>
      <c r="AY929" s="202" t="str">
        <f t="shared" si="581"/>
        <v>A</v>
      </c>
      <c r="AZ929" s="186">
        <v>43034</v>
      </c>
      <c r="BA929" s="197" t="s">
        <v>1192</v>
      </c>
      <c r="BB929" s="202" t="str">
        <f t="shared" si="582"/>
        <v>-</v>
      </c>
      <c r="BC929" s="187"/>
      <c r="BD929" s="197" t="s">
        <v>1192</v>
      </c>
      <c r="BE929" s="202" t="str">
        <f t="shared" si="583"/>
        <v>-</v>
      </c>
      <c r="BF929" s="187"/>
      <c r="BG929" s="197" t="s">
        <v>1192</v>
      </c>
      <c r="BH929" s="202" t="str">
        <f t="shared" si="584"/>
        <v>-</v>
      </c>
      <c r="BI929" s="187"/>
      <c r="BJ929" s="197"/>
      <c r="BK929" s="202" t="str">
        <f t="shared" si="585"/>
        <v>-</v>
      </c>
      <c r="BL929" s="187"/>
      <c r="BM929" s="197"/>
      <c r="BN929" s="202" t="str">
        <f t="shared" si="586"/>
        <v>-</v>
      </c>
      <c r="BO929" s="187"/>
      <c r="BP929" s="197"/>
      <c r="BQ929" s="202" t="str">
        <f t="shared" si="587"/>
        <v>-</v>
      </c>
      <c r="BR929" s="187"/>
      <c r="BS929" s="197"/>
      <c r="BT929" s="202" t="str">
        <f t="shared" si="588"/>
        <v>-</v>
      </c>
      <c r="BU929" s="186"/>
      <c r="BV929" s="197"/>
      <c r="BW929" s="202" t="str">
        <f t="shared" si="589"/>
        <v>-</v>
      </c>
      <c r="BX929" s="187"/>
      <c r="BY929" s="197"/>
      <c r="BZ929" s="202" t="str">
        <f t="shared" si="590"/>
        <v>-</v>
      </c>
      <c r="CA929" s="187"/>
      <c r="CB929" s="197"/>
      <c r="CC929" s="202" t="str">
        <f t="shared" si="591"/>
        <v>-</v>
      </c>
      <c r="CD929" s="187"/>
      <c r="CE929" s="197"/>
      <c r="CF929" s="202" t="str">
        <f t="shared" si="592"/>
        <v>-</v>
      </c>
      <c r="CG929" s="187"/>
      <c r="CH929" s="197"/>
      <c r="CI929" s="202" t="str">
        <f t="shared" si="593"/>
        <v>-</v>
      </c>
      <c r="CJ929" s="187"/>
      <c r="CK929" s="197"/>
      <c r="CL929" s="202" t="str">
        <f t="shared" si="598"/>
        <v>-</v>
      </c>
      <c r="CM929" s="187"/>
      <c r="CN929" s="197"/>
      <c r="CO929" s="202" t="str">
        <f t="shared" si="599"/>
        <v>-</v>
      </c>
      <c r="CP929" s="187"/>
      <c r="CQ929" s="197"/>
      <c r="CR929" s="202" t="str">
        <f t="shared" si="594"/>
        <v>-</v>
      </c>
      <c r="CS929" s="187"/>
      <c r="CT929" s="197"/>
      <c r="CU929" s="202" t="str">
        <f t="shared" si="600"/>
        <v>-</v>
      </c>
      <c r="CV929" s="187"/>
      <c r="CW929" s="197"/>
      <c r="CX929" s="202" t="str">
        <f t="shared" si="601"/>
        <v>-</v>
      </c>
      <c r="CY929" s="187"/>
      <c r="CZ929" s="197"/>
      <c r="DA929" s="202" t="str">
        <f t="shared" si="595"/>
        <v>-</v>
      </c>
      <c r="DB929" s="187"/>
      <c r="DC929" s="197"/>
      <c r="DD929" s="202" t="str">
        <f t="shared" si="602"/>
        <v>-</v>
      </c>
      <c r="DE929" s="187"/>
      <c r="DF929" s="197"/>
      <c r="DG929" s="202" t="str">
        <f t="shared" si="603"/>
        <v>-</v>
      </c>
      <c r="DH929" s="187"/>
      <c r="DI929" s="103">
        <f t="shared" si="606"/>
        <v>17</v>
      </c>
      <c r="DJ929" s="103">
        <f t="shared" si="607"/>
        <v>14</v>
      </c>
      <c r="DK929" s="200">
        <f t="shared" si="604"/>
        <v>82.35294117647058</v>
      </c>
      <c r="DL929" s="201">
        <f t="shared" si="605"/>
        <v>5</v>
      </c>
    </row>
    <row r="930" spans="2:116" ht="24.95" customHeight="1">
      <c r="B930" s="48" t="s">
        <v>1599</v>
      </c>
      <c r="C930" s="48"/>
      <c r="D930" s="14" t="s">
        <v>2360</v>
      </c>
      <c r="E930" s="11" t="s">
        <v>2361</v>
      </c>
      <c r="F930" s="12" t="s">
        <v>989</v>
      </c>
      <c r="G930" s="12" t="s">
        <v>994</v>
      </c>
      <c r="H930" s="40" t="s">
        <v>523</v>
      </c>
      <c r="I930" s="41" t="s">
        <v>532</v>
      </c>
      <c r="J930" s="78" t="str">
        <f t="shared" si="569"/>
        <v xml:space="preserve">C4 </v>
      </c>
      <c r="K930" s="197" t="s">
        <v>1192</v>
      </c>
      <c r="L930" s="199" t="str">
        <f t="shared" si="596"/>
        <v>A</v>
      </c>
      <c r="M930" s="169">
        <v>43003</v>
      </c>
      <c r="N930" s="197" t="s">
        <v>1192</v>
      </c>
      <c r="O930" s="202" t="str">
        <f t="shared" si="571"/>
        <v>-</v>
      </c>
      <c r="P930" s="187"/>
      <c r="Q930" s="197" t="s">
        <v>1192</v>
      </c>
      <c r="R930" s="202" t="str">
        <f t="shared" si="572"/>
        <v>-</v>
      </c>
      <c r="S930" s="187"/>
      <c r="T930" s="197"/>
      <c r="U930" s="202" t="str">
        <f t="shared" si="573"/>
        <v>-</v>
      </c>
      <c r="V930" s="187"/>
      <c r="W930" s="197"/>
      <c r="X930" s="202" t="str">
        <f t="shared" si="574"/>
        <v>-</v>
      </c>
      <c r="Y930" s="187"/>
      <c r="Z930" s="197"/>
      <c r="AA930" s="202" t="str">
        <f t="shared" si="575"/>
        <v>-</v>
      </c>
      <c r="AB930" s="187"/>
      <c r="AC930" s="197"/>
      <c r="AD930" s="202" t="str">
        <f t="shared" si="597"/>
        <v>-</v>
      </c>
      <c r="AE930" s="187"/>
      <c r="AF930" s="197"/>
      <c r="AG930" s="202" t="str">
        <f t="shared" ref="AG930:AG993" si="608">IF(AND(AF930="Y",AH930&lt;&gt;""),"A","-")</f>
        <v>-</v>
      </c>
      <c r="AH930" s="187"/>
      <c r="AI930" s="197"/>
      <c r="AJ930" s="202" t="str">
        <f t="shared" si="576"/>
        <v>-</v>
      </c>
      <c r="AK930" s="187"/>
      <c r="AL930" s="197"/>
      <c r="AM930" s="202" t="str">
        <f t="shared" si="577"/>
        <v>-</v>
      </c>
      <c r="AN930" s="187"/>
      <c r="AO930" s="197"/>
      <c r="AP930" s="202" t="str">
        <f t="shared" si="578"/>
        <v>-</v>
      </c>
      <c r="AQ930" s="187"/>
      <c r="AR930" s="197"/>
      <c r="AS930" s="202" t="str">
        <f t="shared" si="579"/>
        <v>-</v>
      </c>
      <c r="AT930" s="187"/>
      <c r="AU930" s="197"/>
      <c r="AV930" s="202" t="str">
        <f t="shared" si="580"/>
        <v>-</v>
      </c>
      <c r="AW930" s="187"/>
      <c r="AX930" s="197"/>
      <c r="AY930" s="202" t="str">
        <f t="shared" si="581"/>
        <v>-</v>
      </c>
      <c r="AZ930" s="187"/>
      <c r="BA930" s="197"/>
      <c r="BB930" s="202" t="str">
        <f t="shared" si="582"/>
        <v>-</v>
      </c>
      <c r="BC930" s="187"/>
      <c r="BD930" s="197"/>
      <c r="BE930" s="202" t="str">
        <f t="shared" si="583"/>
        <v>-</v>
      </c>
      <c r="BF930" s="187"/>
      <c r="BG930" s="197"/>
      <c r="BH930" s="202" t="str">
        <f t="shared" si="584"/>
        <v>-</v>
      </c>
      <c r="BI930" s="187"/>
      <c r="BJ930" s="197"/>
      <c r="BK930" s="202" t="str">
        <f t="shared" si="585"/>
        <v>-</v>
      </c>
      <c r="BL930" s="187"/>
      <c r="BM930" s="197"/>
      <c r="BN930" s="202" t="str">
        <f t="shared" si="586"/>
        <v>-</v>
      </c>
      <c r="BO930" s="187"/>
      <c r="BP930" s="197"/>
      <c r="BQ930" s="202" t="str">
        <f t="shared" si="587"/>
        <v>-</v>
      </c>
      <c r="BR930" s="187"/>
      <c r="BS930" s="197"/>
      <c r="BT930" s="202" t="str">
        <f t="shared" si="588"/>
        <v>-</v>
      </c>
      <c r="BU930" s="187"/>
      <c r="BV930" s="197"/>
      <c r="BW930" s="202" t="str">
        <f t="shared" si="589"/>
        <v>-</v>
      </c>
      <c r="BX930" s="187"/>
      <c r="BY930" s="197"/>
      <c r="BZ930" s="202" t="str">
        <f t="shared" si="590"/>
        <v>-</v>
      </c>
      <c r="CA930" s="187"/>
      <c r="CB930" s="197"/>
      <c r="CC930" s="202" t="str">
        <f t="shared" si="591"/>
        <v>-</v>
      </c>
      <c r="CD930" s="187"/>
      <c r="CE930" s="197"/>
      <c r="CF930" s="202" t="str">
        <f t="shared" si="592"/>
        <v>-</v>
      </c>
      <c r="CG930" s="187"/>
      <c r="CH930" s="197"/>
      <c r="CI930" s="202" t="str">
        <f t="shared" si="593"/>
        <v>-</v>
      </c>
      <c r="CJ930" s="187"/>
      <c r="CK930" s="197"/>
      <c r="CL930" s="202" t="str">
        <f t="shared" si="598"/>
        <v>-</v>
      </c>
      <c r="CM930" s="187"/>
      <c r="CN930" s="197"/>
      <c r="CO930" s="202" t="str">
        <f t="shared" si="599"/>
        <v>-</v>
      </c>
      <c r="CP930" s="187"/>
      <c r="CQ930" s="197"/>
      <c r="CR930" s="202" t="str">
        <f t="shared" si="594"/>
        <v>-</v>
      </c>
      <c r="CS930" s="187"/>
      <c r="CT930" s="197"/>
      <c r="CU930" s="202" t="str">
        <f t="shared" si="600"/>
        <v>-</v>
      </c>
      <c r="CV930" s="187"/>
      <c r="CW930" s="197"/>
      <c r="CX930" s="202" t="str">
        <f t="shared" si="601"/>
        <v>-</v>
      </c>
      <c r="CY930" s="187"/>
      <c r="CZ930" s="197"/>
      <c r="DA930" s="202" t="str">
        <f t="shared" si="595"/>
        <v>-</v>
      </c>
      <c r="DB930" s="187"/>
      <c r="DC930" s="197"/>
      <c r="DD930" s="202" t="str">
        <f t="shared" si="602"/>
        <v>-</v>
      </c>
      <c r="DE930" s="187"/>
      <c r="DF930" s="197"/>
      <c r="DG930" s="202" t="str">
        <f t="shared" si="603"/>
        <v>-</v>
      </c>
      <c r="DH930" s="187"/>
      <c r="DI930" s="103">
        <f t="shared" si="606"/>
        <v>3</v>
      </c>
      <c r="DJ930" s="103">
        <f t="shared" si="607"/>
        <v>1</v>
      </c>
      <c r="DK930" s="200">
        <f t="shared" si="604"/>
        <v>33.333333333333329</v>
      </c>
      <c r="DL930" s="201">
        <f t="shared" si="605"/>
        <v>2</v>
      </c>
    </row>
    <row r="931" spans="2:116" ht="24.95" customHeight="1">
      <c r="B931" s="48" t="s">
        <v>1599</v>
      </c>
      <c r="C931" s="48"/>
      <c r="D931" s="14" t="s">
        <v>2362</v>
      </c>
      <c r="E931" s="11" t="s">
        <v>2363</v>
      </c>
      <c r="F931" s="12" t="s">
        <v>989</v>
      </c>
      <c r="G931" s="12" t="s">
        <v>994</v>
      </c>
      <c r="H931" s="40" t="s">
        <v>523</v>
      </c>
      <c r="I931" s="41" t="s">
        <v>532</v>
      </c>
      <c r="J931" s="78" t="str">
        <f t="shared" si="569"/>
        <v xml:space="preserve">C4 </v>
      </c>
      <c r="K931" s="197" t="s">
        <v>1192</v>
      </c>
      <c r="L931" s="199" t="str">
        <f t="shared" si="596"/>
        <v>A</v>
      </c>
      <c r="M931" s="169">
        <v>43003</v>
      </c>
      <c r="N931" s="197" t="s">
        <v>1192</v>
      </c>
      <c r="O931" s="202" t="str">
        <f t="shared" si="571"/>
        <v>-</v>
      </c>
      <c r="P931" s="187"/>
      <c r="Q931" s="197" t="s">
        <v>1192</v>
      </c>
      <c r="R931" s="202" t="str">
        <f t="shared" si="572"/>
        <v>-</v>
      </c>
      <c r="S931" s="187"/>
      <c r="T931" s="197"/>
      <c r="U931" s="202" t="str">
        <f t="shared" si="573"/>
        <v>-</v>
      </c>
      <c r="V931" s="187"/>
      <c r="W931" s="197"/>
      <c r="X931" s="202" t="str">
        <f t="shared" si="574"/>
        <v>-</v>
      </c>
      <c r="Y931" s="187"/>
      <c r="Z931" s="197"/>
      <c r="AA931" s="202" t="str">
        <f t="shared" si="575"/>
        <v>-</v>
      </c>
      <c r="AB931" s="187"/>
      <c r="AC931" s="197"/>
      <c r="AD931" s="202" t="str">
        <f t="shared" si="597"/>
        <v>-</v>
      </c>
      <c r="AE931" s="187"/>
      <c r="AF931" s="197"/>
      <c r="AG931" s="202" t="str">
        <f t="shared" si="608"/>
        <v>-</v>
      </c>
      <c r="AH931" s="187"/>
      <c r="AI931" s="197"/>
      <c r="AJ931" s="202" t="str">
        <f t="shared" si="576"/>
        <v>-</v>
      </c>
      <c r="AK931" s="187"/>
      <c r="AL931" s="197"/>
      <c r="AM931" s="202" t="str">
        <f t="shared" si="577"/>
        <v>-</v>
      </c>
      <c r="AN931" s="187"/>
      <c r="AO931" s="197"/>
      <c r="AP931" s="202" t="str">
        <f t="shared" si="578"/>
        <v>-</v>
      </c>
      <c r="AQ931" s="187"/>
      <c r="AR931" s="197"/>
      <c r="AS931" s="202" t="str">
        <f t="shared" si="579"/>
        <v>-</v>
      </c>
      <c r="AT931" s="187"/>
      <c r="AU931" s="197"/>
      <c r="AV931" s="202" t="str">
        <f t="shared" si="580"/>
        <v>-</v>
      </c>
      <c r="AW931" s="187"/>
      <c r="AX931" s="197"/>
      <c r="AY931" s="202" t="str">
        <f t="shared" si="581"/>
        <v>-</v>
      </c>
      <c r="AZ931" s="187"/>
      <c r="BA931" s="197"/>
      <c r="BB931" s="202" t="str">
        <f t="shared" si="582"/>
        <v>-</v>
      </c>
      <c r="BC931" s="187"/>
      <c r="BD931" s="197"/>
      <c r="BE931" s="202" t="str">
        <f t="shared" si="583"/>
        <v>-</v>
      </c>
      <c r="BF931" s="187"/>
      <c r="BG931" s="197"/>
      <c r="BH931" s="202" t="str">
        <f t="shared" si="584"/>
        <v>-</v>
      </c>
      <c r="BI931" s="187"/>
      <c r="BJ931" s="197"/>
      <c r="BK931" s="202" t="str">
        <f t="shared" si="585"/>
        <v>-</v>
      </c>
      <c r="BL931" s="187"/>
      <c r="BM931" s="197"/>
      <c r="BN931" s="202" t="str">
        <f t="shared" si="586"/>
        <v>-</v>
      </c>
      <c r="BO931" s="187"/>
      <c r="BP931" s="197"/>
      <c r="BQ931" s="202" t="str">
        <f t="shared" si="587"/>
        <v>-</v>
      </c>
      <c r="BR931" s="187"/>
      <c r="BS931" s="197"/>
      <c r="BT931" s="202" t="str">
        <f t="shared" si="588"/>
        <v>-</v>
      </c>
      <c r="BU931" s="187"/>
      <c r="BV931" s="197"/>
      <c r="BW931" s="202" t="str">
        <f t="shared" si="589"/>
        <v>-</v>
      </c>
      <c r="BX931" s="187"/>
      <c r="BY931" s="197"/>
      <c r="BZ931" s="202" t="str">
        <f t="shared" si="590"/>
        <v>-</v>
      </c>
      <c r="CA931" s="187"/>
      <c r="CB931" s="197"/>
      <c r="CC931" s="202" t="str">
        <f t="shared" si="591"/>
        <v>-</v>
      </c>
      <c r="CD931" s="187"/>
      <c r="CE931" s="197"/>
      <c r="CF931" s="202" t="str">
        <f t="shared" si="592"/>
        <v>-</v>
      </c>
      <c r="CG931" s="187"/>
      <c r="CH931" s="197"/>
      <c r="CI931" s="202" t="str">
        <f t="shared" si="593"/>
        <v>-</v>
      </c>
      <c r="CJ931" s="187"/>
      <c r="CK931" s="197"/>
      <c r="CL931" s="202" t="str">
        <f t="shared" si="598"/>
        <v>-</v>
      </c>
      <c r="CM931" s="187"/>
      <c r="CN931" s="197"/>
      <c r="CO931" s="202" t="str">
        <f t="shared" si="599"/>
        <v>-</v>
      </c>
      <c r="CP931" s="187"/>
      <c r="CQ931" s="197"/>
      <c r="CR931" s="202" t="str">
        <f t="shared" si="594"/>
        <v>-</v>
      </c>
      <c r="CS931" s="187"/>
      <c r="CT931" s="197"/>
      <c r="CU931" s="202" t="str">
        <f t="shared" si="600"/>
        <v>-</v>
      </c>
      <c r="CV931" s="187"/>
      <c r="CW931" s="197"/>
      <c r="CX931" s="202" t="str">
        <f t="shared" si="601"/>
        <v>-</v>
      </c>
      <c r="CY931" s="187"/>
      <c r="CZ931" s="197"/>
      <c r="DA931" s="202" t="str">
        <f t="shared" si="595"/>
        <v>-</v>
      </c>
      <c r="DB931" s="187"/>
      <c r="DC931" s="197"/>
      <c r="DD931" s="202" t="str">
        <f t="shared" si="602"/>
        <v>-</v>
      </c>
      <c r="DE931" s="187"/>
      <c r="DF931" s="197"/>
      <c r="DG931" s="202" t="str">
        <f t="shared" si="603"/>
        <v>-</v>
      </c>
      <c r="DH931" s="187"/>
      <c r="DI931" s="103">
        <f t="shared" si="606"/>
        <v>3</v>
      </c>
      <c r="DJ931" s="103">
        <f t="shared" si="607"/>
        <v>1</v>
      </c>
      <c r="DK931" s="200">
        <f t="shared" si="604"/>
        <v>33.333333333333329</v>
      </c>
      <c r="DL931" s="201">
        <f t="shared" si="605"/>
        <v>2</v>
      </c>
    </row>
    <row r="932" spans="2:116" ht="24.95" customHeight="1">
      <c r="B932" s="48" t="s">
        <v>1599</v>
      </c>
      <c r="C932" s="76" t="s">
        <v>2364</v>
      </c>
      <c r="D932" s="14" t="s">
        <v>2415</v>
      </c>
      <c r="E932" s="11" t="s">
        <v>2365</v>
      </c>
      <c r="F932" s="12" t="s">
        <v>989</v>
      </c>
      <c r="G932" s="12" t="s">
        <v>994</v>
      </c>
      <c r="H932" s="40" t="s">
        <v>523</v>
      </c>
      <c r="I932" s="41" t="s">
        <v>532</v>
      </c>
      <c r="J932" s="78" t="str">
        <f t="shared" si="569"/>
        <v xml:space="preserve">C4 </v>
      </c>
      <c r="K932" s="197" t="s">
        <v>1192</v>
      </c>
      <c r="L932" s="199" t="str">
        <f t="shared" si="596"/>
        <v>A</v>
      </c>
      <c r="M932" s="169">
        <v>43003</v>
      </c>
      <c r="N932" s="197" t="s">
        <v>1192</v>
      </c>
      <c r="O932" s="202" t="str">
        <f t="shared" si="571"/>
        <v>-</v>
      </c>
      <c r="P932" s="187"/>
      <c r="Q932" s="197" t="s">
        <v>1192</v>
      </c>
      <c r="R932" s="202" t="str">
        <f t="shared" si="572"/>
        <v>-</v>
      </c>
      <c r="S932" s="187"/>
      <c r="T932" s="197"/>
      <c r="U932" s="202" t="str">
        <f t="shared" si="573"/>
        <v>-</v>
      </c>
      <c r="V932" s="187"/>
      <c r="W932" s="197"/>
      <c r="X932" s="202" t="str">
        <f t="shared" si="574"/>
        <v>-</v>
      </c>
      <c r="Y932" s="187"/>
      <c r="Z932" s="197"/>
      <c r="AA932" s="202" t="str">
        <f t="shared" si="575"/>
        <v>-</v>
      </c>
      <c r="AB932" s="187"/>
      <c r="AC932" s="197"/>
      <c r="AD932" s="202" t="str">
        <f t="shared" si="597"/>
        <v>-</v>
      </c>
      <c r="AE932" s="187"/>
      <c r="AF932" s="197"/>
      <c r="AG932" s="202" t="str">
        <f t="shared" si="608"/>
        <v>-</v>
      </c>
      <c r="AH932" s="187"/>
      <c r="AI932" s="197"/>
      <c r="AJ932" s="202" t="str">
        <f t="shared" si="576"/>
        <v>-</v>
      </c>
      <c r="AK932" s="187"/>
      <c r="AL932" s="197"/>
      <c r="AM932" s="202" t="str">
        <f t="shared" si="577"/>
        <v>-</v>
      </c>
      <c r="AN932" s="187"/>
      <c r="AO932" s="197"/>
      <c r="AP932" s="202" t="str">
        <f t="shared" si="578"/>
        <v>-</v>
      </c>
      <c r="AQ932" s="187"/>
      <c r="AR932" s="197"/>
      <c r="AS932" s="202" t="str">
        <f t="shared" si="579"/>
        <v>-</v>
      </c>
      <c r="AT932" s="187"/>
      <c r="AU932" s="197"/>
      <c r="AV932" s="202" t="str">
        <f t="shared" si="580"/>
        <v>-</v>
      </c>
      <c r="AW932" s="187"/>
      <c r="AX932" s="197"/>
      <c r="AY932" s="202" t="str">
        <f t="shared" si="581"/>
        <v>-</v>
      </c>
      <c r="AZ932" s="187"/>
      <c r="BA932" s="197"/>
      <c r="BB932" s="202" t="str">
        <f t="shared" si="582"/>
        <v>-</v>
      </c>
      <c r="BC932" s="187"/>
      <c r="BD932" s="197"/>
      <c r="BE932" s="202" t="str">
        <f t="shared" si="583"/>
        <v>-</v>
      </c>
      <c r="BF932" s="187"/>
      <c r="BG932" s="197"/>
      <c r="BH932" s="202" t="str">
        <f t="shared" si="584"/>
        <v>-</v>
      </c>
      <c r="BI932" s="187"/>
      <c r="BJ932" s="197"/>
      <c r="BK932" s="202" t="str">
        <f t="shared" si="585"/>
        <v>-</v>
      </c>
      <c r="BL932" s="187"/>
      <c r="BM932" s="197"/>
      <c r="BN932" s="202" t="str">
        <f t="shared" si="586"/>
        <v>-</v>
      </c>
      <c r="BO932" s="187"/>
      <c r="BP932" s="197"/>
      <c r="BQ932" s="202" t="str">
        <f t="shared" si="587"/>
        <v>-</v>
      </c>
      <c r="BR932" s="187"/>
      <c r="BS932" s="197"/>
      <c r="BT932" s="202" t="str">
        <f t="shared" si="588"/>
        <v>-</v>
      </c>
      <c r="BU932" s="187"/>
      <c r="BV932" s="197"/>
      <c r="BW932" s="202" t="str">
        <f t="shared" si="589"/>
        <v>-</v>
      </c>
      <c r="BX932" s="187"/>
      <c r="BY932" s="197"/>
      <c r="BZ932" s="202" t="str">
        <f t="shared" si="590"/>
        <v>-</v>
      </c>
      <c r="CA932" s="187"/>
      <c r="CB932" s="197"/>
      <c r="CC932" s="202" t="str">
        <f t="shared" si="591"/>
        <v>-</v>
      </c>
      <c r="CD932" s="187"/>
      <c r="CE932" s="197"/>
      <c r="CF932" s="202" t="str">
        <f t="shared" si="592"/>
        <v>-</v>
      </c>
      <c r="CG932" s="187"/>
      <c r="CH932" s="197"/>
      <c r="CI932" s="202" t="str">
        <f t="shared" si="593"/>
        <v>-</v>
      </c>
      <c r="CJ932" s="187"/>
      <c r="CK932" s="197"/>
      <c r="CL932" s="202" t="str">
        <f t="shared" si="598"/>
        <v>-</v>
      </c>
      <c r="CM932" s="187"/>
      <c r="CN932" s="197"/>
      <c r="CO932" s="202" t="str">
        <f t="shared" si="599"/>
        <v>-</v>
      </c>
      <c r="CP932" s="187"/>
      <c r="CQ932" s="197"/>
      <c r="CR932" s="202" t="str">
        <f t="shared" si="594"/>
        <v>-</v>
      </c>
      <c r="CS932" s="187"/>
      <c r="CT932" s="197"/>
      <c r="CU932" s="202" t="str">
        <f t="shared" si="600"/>
        <v>-</v>
      </c>
      <c r="CV932" s="187"/>
      <c r="CW932" s="197"/>
      <c r="CX932" s="202" t="str">
        <f t="shared" si="601"/>
        <v>-</v>
      </c>
      <c r="CY932" s="187"/>
      <c r="CZ932" s="197"/>
      <c r="DA932" s="202" t="str">
        <f t="shared" si="595"/>
        <v>-</v>
      </c>
      <c r="DB932" s="187"/>
      <c r="DC932" s="197"/>
      <c r="DD932" s="202" t="str">
        <f t="shared" si="602"/>
        <v>-</v>
      </c>
      <c r="DE932" s="187"/>
      <c r="DF932" s="197"/>
      <c r="DG932" s="202" t="str">
        <f t="shared" si="603"/>
        <v>-</v>
      </c>
      <c r="DH932" s="187"/>
      <c r="DI932" s="103">
        <f t="shared" si="606"/>
        <v>3</v>
      </c>
      <c r="DJ932" s="103">
        <f t="shared" si="607"/>
        <v>1</v>
      </c>
      <c r="DK932" s="200">
        <f t="shared" si="604"/>
        <v>33.333333333333329</v>
      </c>
      <c r="DL932" s="201">
        <f t="shared" si="605"/>
        <v>2</v>
      </c>
    </row>
    <row r="933" spans="2:116" ht="24.95" customHeight="1">
      <c r="B933" s="48" t="s">
        <v>1599</v>
      </c>
      <c r="C933" s="76" t="s">
        <v>2366</v>
      </c>
      <c r="D933" s="14" t="s">
        <v>2416</v>
      </c>
      <c r="E933" s="11" t="s">
        <v>2367</v>
      </c>
      <c r="F933" s="12" t="s">
        <v>989</v>
      </c>
      <c r="G933" s="12" t="s">
        <v>994</v>
      </c>
      <c r="H933" s="40" t="s">
        <v>523</v>
      </c>
      <c r="I933" s="41" t="s">
        <v>532</v>
      </c>
      <c r="J933" s="78" t="str">
        <f t="shared" si="569"/>
        <v xml:space="preserve">C4 </v>
      </c>
      <c r="K933" s="197" t="s">
        <v>1192</v>
      </c>
      <c r="L933" s="199" t="str">
        <f t="shared" si="596"/>
        <v>A</v>
      </c>
      <c r="M933" s="169">
        <v>43003</v>
      </c>
      <c r="N933" s="197" t="s">
        <v>1192</v>
      </c>
      <c r="O933" s="202" t="str">
        <f t="shared" si="571"/>
        <v>-</v>
      </c>
      <c r="P933" s="187"/>
      <c r="Q933" s="197" t="s">
        <v>1192</v>
      </c>
      <c r="R933" s="202" t="str">
        <f t="shared" si="572"/>
        <v>-</v>
      </c>
      <c r="S933" s="187"/>
      <c r="T933" s="197"/>
      <c r="U933" s="202" t="str">
        <f t="shared" si="573"/>
        <v>-</v>
      </c>
      <c r="V933" s="187"/>
      <c r="W933" s="197"/>
      <c r="X933" s="202" t="str">
        <f t="shared" si="574"/>
        <v>-</v>
      </c>
      <c r="Y933" s="187"/>
      <c r="Z933" s="197"/>
      <c r="AA933" s="202" t="str">
        <f t="shared" si="575"/>
        <v>-</v>
      </c>
      <c r="AB933" s="187"/>
      <c r="AC933" s="197"/>
      <c r="AD933" s="202" t="str">
        <f t="shared" si="597"/>
        <v>-</v>
      </c>
      <c r="AE933" s="187"/>
      <c r="AF933" s="197"/>
      <c r="AG933" s="202" t="str">
        <f t="shared" si="608"/>
        <v>-</v>
      </c>
      <c r="AH933" s="187"/>
      <c r="AI933" s="197"/>
      <c r="AJ933" s="202" t="str">
        <f t="shared" si="576"/>
        <v>-</v>
      </c>
      <c r="AK933" s="187"/>
      <c r="AL933" s="197"/>
      <c r="AM933" s="202" t="str">
        <f t="shared" si="577"/>
        <v>-</v>
      </c>
      <c r="AN933" s="187"/>
      <c r="AO933" s="197"/>
      <c r="AP933" s="202" t="str">
        <f t="shared" si="578"/>
        <v>-</v>
      </c>
      <c r="AQ933" s="187"/>
      <c r="AR933" s="197"/>
      <c r="AS933" s="202" t="str">
        <f t="shared" si="579"/>
        <v>-</v>
      </c>
      <c r="AT933" s="187"/>
      <c r="AU933" s="197"/>
      <c r="AV933" s="202" t="str">
        <f t="shared" si="580"/>
        <v>-</v>
      </c>
      <c r="AW933" s="187"/>
      <c r="AX933" s="197"/>
      <c r="AY933" s="202" t="str">
        <f t="shared" si="581"/>
        <v>-</v>
      </c>
      <c r="AZ933" s="187"/>
      <c r="BA933" s="197"/>
      <c r="BB933" s="202" t="str">
        <f t="shared" si="582"/>
        <v>-</v>
      </c>
      <c r="BC933" s="187"/>
      <c r="BD933" s="197"/>
      <c r="BE933" s="202" t="str">
        <f t="shared" si="583"/>
        <v>-</v>
      </c>
      <c r="BF933" s="187"/>
      <c r="BG933" s="197"/>
      <c r="BH933" s="202" t="str">
        <f t="shared" si="584"/>
        <v>-</v>
      </c>
      <c r="BI933" s="187"/>
      <c r="BJ933" s="197"/>
      <c r="BK933" s="202" t="str">
        <f t="shared" si="585"/>
        <v>-</v>
      </c>
      <c r="BL933" s="187"/>
      <c r="BM933" s="197"/>
      <c r="BN933" s="202" t="str">
        <f t="shared" si="586"/>
        <v>-</v>
      </c>
      <c r="BO933" s="187"/>
      <c r="BP933" s="197"/>
      <c r="BQ933" s="202" t="str">
        <f t="shared" si="587"/>
        <v>-</v>
      </c>
      <c r="BR933" s="187"/>
      <c r="BS933" s="197"/>
      <c r="BT933" s="202" t="str">
        <f t="shared" si="588"/>
        <v>-</v>
      </c>
      <c r="BU933" s="187"/>
      <c r="BV933" s="197"/>
      <c r="BW933" s="202" t="str">
        <f t="shared" si="589"/>
        <v>-</v>
      </c>
      <c r="BX933" s="187"/>
      <c r="BY933" s="197"/>
      <c r="BZ933" s="202" t="str">
        <f t="shared" si="590"/>
        <v>-</v>
      </c>
      <c r="CA933" s="187"/>
      <c r="CB933" s="197"/>
      <c r="CC933" s="202" t="str">
        <f t="shared" si="591"/>
        <v>-</v>
      </c>
      <c r="CD933" s="187"/>
      <c r="CE933" s="197"/>
      <c r="CF933" s="202" t="str">
        <f t="shared" si="592"/>
        <v>-</v>
      </c>
      <c r="CG933" s="187"/>
      <c r="CH933" s="197"/>
      <c r="CI933" s="202" t="str">
        <f t="shared" si="593"/>
        <v>-</v>
      </c>
      <c r="CJ933" s="187"/>
      <c r="CK933" s="197"/>
      <c r="CL933" s="202" t="str">
        <f t="shared" si="598"/>
        <v>-</v>
      </c>
      <c r="CM933" s="187"/>
      <c r="CN933" s="197"/>
      <c r="CO933" s="202" t="str">
        <f t="shared" si="599"/>
        <v>-</v>
      </c>
      <c r="CP933" s="187"/>
      <c r="CQ933" s="197"/>
      <c r="CR933" s="202" t="str">
        <f t="shared" si="594"/>
        <v>-</v>
      </c>
      <c r="CS933" s="187"/>
      <c r="CT933" s="197"/>
      <c r="CU933" s="202" t="str">
        <f t="shared" si="600"/>
        <v>-</v>
      </c>
      <c r="CV933" s="187"/>
      <c r="CW933" s="197"/>
      <c r="CX933" s="202" t="str">
        <f t="shared" si="601"/>
        <v>-</v>
      </c>
      <c r="CY933" s="187"/>
      <c r="CZ933" s="197"/>
      <c r="DA933" s="202" t="str">
        <f t="shared" si="595"/>
        <v>-</v>
      </c>
      <c r="DB933" s="187"/>
      <c r="DC933" s="197"/>
      <c r="DD933" s="202" t="str">
        <f t="shared" si="602"/>
        <v>-</v>
      </c>
      <c r="DE933" s="187"/>
      <c r="DF933" s="197"/>
      <c r="DG933" s="202" t="str">
        <f t="shared" si="603"/>
        <v>-</v>
      </c>
      <c r="DH933" s="187"/>
      <c r="DI933" s="103">
        <f t="shared" si="606"/>
        <v>3</v>
      </c>
      <c r="DJ933" s="103">
        <f t="shared" si="607"/>
        <v>1</v>
      </c>
      <c r="DK933" s="200">
        <f t="shared" si="604"/>
        <v>33.333333333333329</v>
      </c>
      <c r="DL933" s="201">
        <f t="shared" si="605"/>
        <v>2</v>
      </c>
    </row>
    <row r="934" spans="2:116" ht="24.95" customHeight="1">
      <c r="B934" s="48" t="s">
        <v>1599</v>
      </c>
      <c r="C934" s="76" t="s">
        <v>2368</v>
      </c>
      <c r="D934" s="14" t="s">
        <v>2417</v>
      </c>
      <c r="E934" s="11" t="s">
        <v>2369</v>
      </c>
      <c r="F934" s="12" t="s">
        <v>989</v>
      </c>
      <c r="G934" s="12" t="s">
        <v>994</v>
      </c>
      <c r="H934" s="40" t="s">
        <v>523</v>
      </c>
      <c r="I934" s="41" t="s">
        <v>532</v>
      </c>
      <c r="J934" s="78" t="str">
        <f t="shared" si="569"/>
        <v xml:space="preserve">C4 </v>
      </c>
      <c r="K934" s="197" t="s">
        <v>1192</v>
      </c>
      <c r="L934" s="199" t="str">
        <f t="shared" si="596"/>
        <v>A</v>
      </c>
      <c r="M934" s="169">
        <v>43003</v>
      </c>
      <c r="N934" s="197" t="s">
        <v>1192</v>
      </c>
      <c r="O934" s="202" t="str">
        <f t="shared" si="571"/>
        <v>-</v>
      </c>
      <c r="P934" s="187"/>
      <c r="Q934" s="197" t="s">
        <v>1192</v>
      </c>
      <c r="R934" s="202" t="str">
        <f t="shared" si="572"/>
        <v>-</v>
      </c>
      <c r="S934" s="187"/>
      <c r="T934" s="197"/>
      <c r="U934" s="202" t="str">
        <f t="shared" si="573"/>
        <v>-</v>
      </c>
      <c r="V934" s="187"/>
      <c r="W934" s="197"/>
      <c r="X934" s="202" t="str">
        <f t="shared" si="574"/>
        <v>-</v>
      </c>
      <c r="Y934" s="187"/>
      <c r="Z934" s="197"/>
      <c r="AA934" s="202" t="str">
        <f t="shared" si="575"/>
        <v>-</v>
      </c>
      <c r="AB934" s="187"/>
      <c r="AC934" s="197"/>
      <c r="AD934" s="202" t="str">
        <f t="shared" si="597"/>
        <v>-</v>
      </c>
      <c r="AE934" s="187"/>
      <c r="AF934" s="197"/>
      <c r="AG934" s="202" t="str">
        <f t="shared" si="608"/>
        <v>-</v>
      </c>
      <c r="AH934" s="187"/>
      <c r="AI934" s="197"/>
      <c r="AJ934" s="202" t="str">
        <f t="shared" si="576"/>
        <v>-</v>
      </c>
      <c r="AK934" s="187"/>
      <c r="AL934" s="197"/>
      <c r="AM934" s="202" t="str">
        <f t="shared" si="577"/>
        <v>-</v>
      </c>
      <c r="AN934" s="187"/>
      <c r="AO934" s="197"/>
      <c r="AP934" s="202" t="str">
        <f t="shared" si="578"/>
        <v>-</v>
      </c>
      <c r="AQ934" s="187"/>
      <c r="AR934" s="197"/>
      <c r="AS934" s="202" t="str">
        <f t="shared" si="579"/>
        <v>-</v>
      </c>
      <c r="AT934" s="187"/>
      <c r="AU934" s="197"/>
      <c r="AV934" s="202" t="str">
        <f t="shared" si="580"/>
        <v>-</v>
      </c>
      <c r="AW934" s="187"/>
      <c r="AX934" s="197"/>
      <c r="AY934" s="202" t="str">
        <f t="shared" si="581"/>
        <v>-</v>
      </c>
      <c r="AZ934" s="187"/>
      <c r="BA934" s="197"/>
      <c r="BB934" s="202" t="str">
        <f t="shared" si="582"/>
        <v>-</v>
      </c>
      <c r="BC934" s="187"/>
      <c r="BD934" s="197"/>
      <c r="BE934" s="202" t="str">
        <f t="shared" si="583"/>
        <v>-</v>
      </c>
      <c r="BF934" s="187"/>
      <c r="BG934" s="197"/>
      <c r="BH934" s="202" t="str">
        <f t="shared" si="584"/>
        <v>-</v>
      </c>
      <c r="BI934" s="187"/>
      <c r="BJ934" s="197"/>
      <c r="BK934" s="202" t="str">
        <f t="shared" si="585"/>
        <v>-</v>
      </c>
      <c r="BL934" s="187"/>
      <c r="BM934" s="197"/>
      <c r="BN934" s="202" t="str">
        <f t="shared" si="586"/>
        <v>-</v>
      </c>
      <c r="BO934" s="187"/>
      <c r="BP934" s="197"/>
      <c r="BQ934" s="202" t="str">
        <f t="shared" si="587"/>
        <v>-</v>
      </c>
      <c r="BR934" s="187"/>
      <c r="BS934" s="197"/>
      <c r="BT934" s="202" t="str">
        <f t="shared" si="588"/>
        <v>-</v>
      </c>
      <c r="BU934" s="187"/>
      <c r="BV934" s="197"/>
      <c r="BW934" s="202" t="str">
        <f t="shared" si="589"/>
        <v>-</v>
      </c>
      <c r="BX934" s="187"/>
      <c r="BY934" s="197"/>
      <c r="BZ934" s="202" t="str">
        <f t="shared" si="590"/>
        <v>-</v>
      </c>
      <c r="CA934" s="187"/>
      <c r="CB934" s="197"/>
      <c r="CC934" s="202" t="str">
        <f t="shared" si="591"/>
        <v>-</v>
      </c>
      <c r="CD934" s="187"/>
      <c r="CE934" s="197"/>
      <c r="CF934" s="202" t="str">
        <f t="shared" si="592"/>
        <v>-</v>
      </c>
      <c r="CG934" s="187"/>
      <c r="CH934" s="197"/>
      <c r="CI934" s="202" t="str">
        <f t="shared" si="593"/>
        <v>-</v>
      </c>
      <c r="CJ934" s="187"/>
      <c r="CK934" s="197"/>
      <c r="CL934" s="202" t="str">
        <f t="shared" si="598"/>
        <v>-</v>
      </c>
      <c r="CM934" s="187"/>
      <c r="CN934" s="197"/>
      <c r="CO934" s="202" t="str">
        <f t="shared" si="599"/>
        <v>-</v>
      </c>
      <c r="CP934" s="187"/>
      <c r="CQ934" s="197"/>
      <c r="CR934" s="202" t="str">
        <f t="shared" si="594"/>
        <v>-</v>
      </c>
      <c r="CS934" s="187"/>
      <c r="CT934" s="197"/>
      <c r="CU934" s="202" t="str">
        <f t="shared" si="600"/>
        <v>-</v>
      </c>
      <c r="CV934" s="187"/>
      <c r="CW934" s="197"/>
      <c r="CX934" s="202" t="str">
        <f t="shared" si="601"/>
        <v>-</v>
      </c>
      <c r="CY934" s="187"/>
      <c r="CZ934" s="197"/>
      <c r="DA934" s="202" t="str">
        <f t="shared" si="595"/>
        <v>-</v>
      </c>
      <c r="DB934" s="187"/>
      <c r="DC934" s="197"/>
      <c r="DD934" s="202" t="str">
        <f t="shared" si="602"/>
        <v>-</v>
      </c>
      <c r="DE934" s="187"/>
      <c r="DF934" s="197"/>
      <c r="DG934" s="202" t="str">
        <f t="shared" si="603"/>
        <v>-</v>
      </c>
      <c r="DH934" s="187"/>
      <c r="DI934" s="103">
        <f t="shared" si="606"/>
        <v>3</v>
      </c>
      <c r="DJ934" s="103">
        <f t="shared" si="607"/>
        <v>1</v>
      </c>
      <c r="DK934" s="200">
        <f t="shared" si="604"/>
        <v>33.333333333333329</v>
      </c>
      <c r="DL934" s="201">
        <f t="shared" si="605"/>
        <v>2</v>
      </c>
    </row>
    <row r="935" spans="2:116" ht="24.95" customHeight="1">
      <c r="B935" s="48" t="s">
        <v>1599</v>
      </c>
      <c r="C935" s="48"/>
      <c r="D935" s="14" t="s">
        <v>2370</v>
      </c>
      <c r="E935" s="11" t="s">
        <v>2371</v>
      </c>
      <c r="F935" s="12" t="s">
        <v>989</v>
      </c>
      <c r="G935" s="12" t="s">
        <v>994</v>
      </c>
      <c r="H935" s="40" t="s">
        <v>523</v>
      </c>
      <c r="I935" s="41" t="s">
        <v>532</v>
      </c>
      <c r="J935" s="78" t="str">
        <f t="shared" si="569"/>
        <v xml:space="preserve">C4 </v>
      </c>
      <c r="K935" s="197" t="s">
        <v>1192</v>
      </c>
      <c r="L935" s="199" t="str">
        <f t="shared" si="596"/>
        <v>A</v>
      </c>
      <c r="M935" s="169">
        <v>43003</v>
      </c>
      <c r="N935" s="197" t="s">
        <v>1192</v>
      </c>
      <c r="O935" s="202" t="str">
        <f t="shared" si="571"/>
        <v>-</v>
      </c>
      <c r="P935" s="187"/>
      <c r="Q935" s="197" t="s">
        <v>1192</v>
      </c>
      <c r="R935" s="202" t="str">
        <f t="shared" si="572"/>
        <v>-</v>
      </c>
      <c r="S935" s="187"/>
      <c r="T935" s="197"/>
      <c r="U935" s="202" t="str">
        <f t="shared" si="573"/>
        <v>-</v>
      </c>
      <c r="V935" s="187"/>
      <c r="W935" s="197"/>
      <c r="X935" s="202" t="str">
        <f t="shared" si="574"/>
        <v>-</v>
      </c>
      <c r="Y935" s="187"/>
      <c r="Z935" s="197"/>
      <c r="AA935" s="202" t="str">
        <f t="shared" si="575"/>
        <v>-</v>
      </c>
      <c r="AB935" s="187"/>
      <c r="AC935" s="197"/>
      <c r="AD935" s="202" t="str">
        <f t="shared" si="597"/>
        <v>-</v>
      </c>
      <c r="AE935" s="187"/>
      <c r="AF935" s="197"/>
      <c r="AG935" s="202" t="str">
        <f t="shared" si="608"/>
        <v>-</v>
      </c>
      <c r="AH935" s="187"/>
      <c r="AI935" s="197"/>
      <c r="AJ935" s="202" t="str">
        <f t="shared" si="576"/>
        <v>-</v>
      </c>
      <c r="AK935" s="187"/>
      <c r="AL935" s="197"/>
      <c r="AM935" s="202" t="str">
        <f t="shared" si="577"/>
        <v>-</v>
      </c>
      <c r="AN935" s="187"/>
      <c r="AO935" s="197"/>
      <c r="AP935" s="202" t="str">
        <f t="shared" si="578"/>
        <v>-</v>
      </c>
      <c r="AQ935" s="187"/>
      <c r="AR935" s="197"/>
      <c r="AS935" s="202" t="str">
        <f t="shared" si="579"/>
        <v>-</v>
      </c>
      <c r="AT935" s="187"/>
      <c r="AU935" s="197"/>
      <c r="AV935" s="202" t="str">
        <f t="shared" si="580"/>
        <v>-</v>
      </c>
      <c r="AW935" s="187"/>
      <c r="AX935" s="197"/>
      <c r="AY935" s="202" t="str">
        <f t="shared" si="581"/>
        <v>-</v>
      </c>
      <c r="AZ935" s="187"/>
      <c r="BA935" s="197"/>
      <c r="BB935" s="202" t="str">
        <f t="shared" si="582"/>
        <v>-</v>
      </c>
      <c r="BC935" s="187"/>
      <c r="BD935" s="197"/>
      <c r="BE935" s="202" t="str">
        <f t="shared" si="583"/>
        <v>-</v>
      </c>
      <c r="BF935" s="187"/>
      <c r="BG935" s="197"/>
      <c r="BH935" s="202" t="str">
        <f t="shared" si="584"/>
        <v>-</v>
      </c>
      <c r="BI935" s="187"/>
      <c r="BJ935" s="197"/>
      <c r="BK935" s="202" t="str">
        <f t="shared" si="585"/>
        <v>-</v>
      </c>
      <c r="BL935" s="187"/>
      <c r="BM935" s="197"/>
      <c r="BN935" s="202" t="str">
        <f t="shared" si="586"/>
        <v>-</v>
      </c>
      <c r="BO935" s="187"/>
      <c r="BP935" s="197"/>
      <c r="BQ935" s="202" t="str">
        <f t="shared" si="587"/>
        <v>-</v>
      </c>
      <c r="BR935" s="187"/>
      <c r="BS935" s="197"/>
      <c r="BT935" s="202" t="str">
        <f t="shared" si="588"/>
        <v>-</v>
      </c>
      <c r="BU935" s="187"/>
      <c r="BV935" s="197"/>
      <c r="BW935" s="202" t="str">
        <f t="shared" si="589"/>
        <v>-</v>
      </c>
      <c r="BX935" s="187"/>
      <c r="BY935" s="197"/>
      <c r="BZ935" s="202" t="str">
        <f t="shared" si="590"/>
        <v>-</v>
      </c>
      <c r="CA935" s="187"/>
      <c r="CB935" s="197"/>
      <c r="CC935" s="202" t="str">
        <f t="shared" si="591"/>
        <v>-</v>
      </c>
      <c r="CD935" s="187"/>
      <c r="CE935" s="197"/>
      <c r="CF935" s="202" t="str">
        <f t="shared" si="592"/>
        <v>-</v>
      </c>
      <c r="CG935" s="187"/>
      <c r="CH935" s="197"/>
      <c r="CI935" s="202" t="str">
        <f t="shared" si="593"/>
        <v>-</v>
      </c>
      <c r="CJ935" s="187"/>
      <c r="CK935" s="197"/>
      <c r="CL935" s="202" t="str">
        <f t="shared" si="598"/>
        <v>-</v>
      </c>
      <c r="CM935" s="187"/>
      <c r="CN935" s="197"/>
      <c r="CO935" s="202" t="str">
        <f t="shared" si="599"/>
        <v>-</v>
      </c>
      <c r="CP935" s="187"/>
      <c r="CQ935" s="197"/>
      <c r="CR935" s="202" t="str">
        <f t="shared" si="594"/>
        <v>-</v>
      </c>
      <c r="CS935" s="187"/>
      <c r="CT935" s="197"/>
      <c r="CU935" s="202" t="str">
        <f t="shared" si="600"/>
        <v>-</v>
      </c>
      <c r="CV935" s="187"/>
      <c r="CW935" s="197"/>
      <c r="CX935" s="202" t="str">
        <f t="shared" si="601"/>
        <v>-</v>
      </c>
      <c r="CY935" s="187"/>
      <c r="CZ935" s="197"/>
      <c r="DA935" s="202" t="str">
        <f t="shared" si="595"/>
        <v>-</v>
      </c>
      <c r="DB935" s="187"/>
      <c r="DC935" s="197"/>
      <c r="DD935" s="202" t="str">
        <f t="shared" si="602"/>
        <v>-</v>
      </c>
      <c r="DE935" s="187"/>
      <c r="DF935" s="197"/>
      <c r="DG935" s="202" t="str">
        <f t="shared" si="603"/>
        <v>-</v>
      </c>
      <c r="DH935" s="187"/>
      <c r="DI935" s="103">
        <f t="shared" si="606"/>
        <v>3</v>
      </c>
      <c r="DJ935" s="103">
        <f t="shared" si="607"/>
        <v>1</v>
      </c>
      <c r="DK935" s="200">
        <f t="shared" si="604"/>
        <v>33.333333333333329</v>
      </c>
      <c r="DL935" s="201">
        <f t="shared" si="605"/>
        <v>2</v>
      </c>
    </row>
    <row r="936" spans="2:116" ht="24.95" customHeight="1">
      <c r="B936" s="48"/>
      <c r="C936" s="76" t="s">
        <v>2372</v>
      </c>
      <c r="D936" s="14" t="s">
        <v>2418</v>
      </c>
      <c r="E936" s="11" t="s">
        <v>2373</v>
      </c>
      <c r="F936" s="12" t="s">
        <v>989</v>
      </c>
      <c r="G936" s="12" t="s">
        <v>994</v>
      </c>
      <c r="H936" s="40" t="s">
        <v>523</v>
      </c>
      <c r="I936" s="41" t="s">
        <v>532</v>
      </c>
      <c r="J936" s="78" t="str">
        <f t="shared" si="569"/>
        <v xml:space="preserve">C4 </v>
      </c>
      <c r="K936" s="197" t="s">
        <v>1192</v>
      </c>
      <c r="L936" s="199" t="str">
        <f t="shared" si="596"/>
        <v>A</v>
      </c>
      <c r="M936" s="169">
        <v>43003</v>
      </c>
      <c r="N936" s="197" t="s">
        <v>1192</v>
      </c>
      <c r="O936" s="202" t="str">
        <f t="shared" si="571"/>
        <v>-</v>
      </c>
      <c r="P936" s="187"/>
      <c r="Q936" s="197" t="s">
        <v>1192</v>
      </c>
      <c r="R936" s="202" t="str">
        <f t="shared" si="572"/>
        <v>-</v>
      </c>
      <c r="S936" s="187"/>
      <c r="T936" s="197"/>
      <c r="U936" s="202" t="str">
        <f t="shared" si="573"/>
        <v>-</v>
      </c>
      <c r="V936" s="187"/>
      <c r="W936" s="197"/>
      <c r="X936" s="202" t="str">
        <f t="shared" si="574"/>
        <v>-</v>
      </c>
      <c r="Y936" s="187"/>
      <c r="Z936" s="197"/>
      <c r="AA936" s="202" t="str">
        <f t="shared" si="575"/>
        <v>-</v>
      </c>
      <c r="AB936" s="187"/>
      <c r="AC936" s="197"/>
      <c r="AD936" s="202" t="str">
        <f t="shared" si="597"/>
        <v>-</v>
      </c>
      <c r="AE936" s="187"/>
      <c r="AF936" s="197"/>
      <c r="AG936" s="202" t="str">
        <f t="shared" si="608"/>
        <v>-</v>
      </c>
      <c r="AH936" s="187"/>
      <c r="AI936" s="197"/>
      <c r="AJ936" s="202" t="str">
        <f t="shared" si="576"/>
        <v>-</v>
      </c>
      <c r="AK936" s="187"/>
      <c r="AL936" s="197"/>
      <c r="AM936" s="202" t="str">
        <f t="shared" si="577"/>
        <v>-</v>
      </c>
      <c r="AN936" s="187"/>
      <c r="AO936" s="197"/>
      <c r="AP936" s="202" t="str">
        <f t="shared" si="578"/>
        <v>-</v>
      </c>
      <c r="AQ936" s="187"/>
      <c r="AR936" s="197"/>
      <c r="AS936" s="202" t="str">
        <f t="shared" si="579"/>
        <v>-</v>
      </c>
      <c r="AT936" s="187"/>
      <c r="AU936" s="197"/>
      <c r="AV936" s="202" t="str">
        <f t="shared" si="580"/>
        <v>-</v>
      </c>
      <c r="AW936" s="187"/>
      <c r="AX936" s="197"/>
      <c r="AY936" s="202" t="str">
        <f t="shared" si="581"/>
        <v>-</v>
      </c>
      <c r="AZ936" s="187"/>
      <c r="BA936" s="197"/>
      <c r="BB936" s="202" t="str">
        <f t="shared" si="582"/>
        <v>-</v>
      </c>
      <c r="BC936" s="187"/>
      <c r="BD936" s="197"/>
      <c r="BE936" s="202" t="str">
        <f t="shared" si="583"/>
        <v>-</v>
      </c>
      <c r="BF936" s="187"/>
      <c r="BG936" s="197"/>
      <c r="BH936" s="202" t="str">
        <f t="shared" si="584"/>
        <v>-</v>
      </c>
      <c r="BI936" s="187"/>
      <c r="BJ936" s="197"/>
      <c r="BK936" s="202" t="str">
        <f t="shared" si="585"/>
        <v>-</v>
      </c>
      <c r="BL936" s="187"/>
      <c r="BM936" s="197"/>
      <c r="BN936" s="202" t="str">
        <f t="shared" si="586"/>
        <v>-</v>
      </c>
      <c r="BO936" s="187"/>
      <c r="BP936" s="197"/>
      <c r="BQ936" s="202" t="str">
        <f t="shared" si="587"/>
        <v>-</v>
      </c>
      <c r="BR936" s="187"/>
      <c r="BS936" s="197"/>
      <c r="BT936" s="202" t="str">
        <f t="shared" si="588"/>
        <v>-</v>
      </c>
      <c r="BU936" s="187"/>
      <c r="BV936" s="197"/>
      <c r="BW936" s="202" t="str">
        <f t="shared" si="589"/>
        <v>-</v>
      </c>
      <c r="BX936" s="187"/>
      <c r="BY936" s="197"/>
      <c r="BZ936" s="202" t="str">
        <f t="shared" si="590"/>
        <v>-</v>
      </c>
      <c r="CA936" s="187"/>
      <c r="CB936" s="197"/>
      <c r="CC936" s="202" t="str">
        <f t="shared" si="591"/>
        <v>-</v>
      </c>
      <c r="CD936" s="187"/>
      <c r="CE936" s="197"/>
      <c r="CF936" s="202" t="str">
        <f t="shared" si="592"/>
        <v>-</v>
      </c>
      <c r="CG936" s="187"/>
      <c r="CH936" s="197"/>
      <c r="CI936" s="202" t="str">
        <f t="shared" si="593"/>
        <v>-</v>
      </c>
      <c r="CJ936" s="187"/>
      <c r="CK936" s="197"/>
      <c r="CL936" s="202" t="str">
        <f t="shared" si="598"/>
        <v>-</v>
      </c>
      <c r="CM936" s="187"/>
      <c r="CN936" s="197"/>
      <c r="CO936" s="202" t="str">
        <f t="shared" si="599"/>
        <v>-</v>
      </c>
      <c r="CP936" s="187"/>
      <c r="CQ936" s="197"/>
      <c r="CR936" s="202" t="str">
        <f t="shared" si="594"/>
        <v>-</v>
      </c>
      <c r="CS936" s="187"/>
      <c r="CT936" s="197"/>
      <c r="CU936" s="202" t="str">
        <f t="shared" si="600"/>
        <v>-</v>
      </c>
      <c r="CV936" s="187"/>
      <c r="CW936" s="197"/>
      <c r="CX936" s="202" t="str">
        <f t="shared" si="601"/>
        <v>-</v>
      </c>
      <c r="CY936" s="187"/>
      <c r="CZ936" s="197"/>
      <c r="DA936" s="202" t="str">
        <f t="shared" si="595"/>
        <v>-</v>
      </c>
      <c r="DB936" s="187"/>
      <c r="DC936" s="197"/>
      <c r="DD936" s="202" t="str">
        <f t="shared" si="602"/>
        <v>-</v>
      </c>
      <c r="DE936" s="187"/>
      <c r="DF936" s="197"/>
      <c r="DG936" s="202" t="str">
        <f t="shared" si="603"/>
        <v>-</v>
      </c>
      <c r="DH936" s="187"/>
      <c r="DI936" s="103">
        <f t="shared" si="606"/>
        <v>3</v>
      </c>
      <c r="DJ936" s="103">
        <f t="shared" si="607"/>
        <v>1</v>
      </c>
      <c r="DK936" s="200">
        <f t="shared" si="604"/>
        <v>33.333333333333329</v>
      </c>
      <c r="DL936" s="201">
        <f t="shared" si="605"/>
        <v>2</v>
      </c>
    </row>
    <row r="937" spans="2:116" ht="24.95" customHeight="1">
      <c r="B937" s="48" t="s">
        <v>1599</v>
      </c>
      <c r="C937" s="76" t="s">
        <v>2423</v>
      </c>
      <c r="D937" s="14" t="s">
        <v>2419</v>
      </c>
      <c r="E937" s="11" t="s">
        <v>2374</v>
      </c>
      <c r="F937" s="12" t="s">
        <v>989</v>
      </c>
      <c r="G937" s="12" t="s">
        <v>994</v>
      </c>
      <c r="H937" s="40" t="s">
        <v>523</v>
      </c>
      <c r="I937" s="41" t="s">
        <v>532</v>
      </c>
      <c r="J937" s="78" t="str">
        <f t="shared" si="569"/>
        <v xml:space="preserve">C4 </v>
      </c>
      <c r="K937" s="197" t="s">
        <v>1192</v>
      </c>
      <c r="L937" s="199" t="str">
        <f t="shared" si="596"/>
        <v>A</v>
      </c>
      <c r="M937" s="169">
        <v>43003</v>
      </c>
      <c r="N937" s="197" t="s">
        <v>1192</v>
      </c>
      <c r="O937" s="202" t="str">
        <f t="shared" si="571"/>
        <v>-</v>
      </c>
      <c r="P937" s="187"/>
      <c r="Q937" s="197" t="s">
        <v>1192</v>
      </c>
      <c r="R937" s="202" t="str">
        <f t="shared" si="572"/>
        <v>-</v>
      </c>
      <c r="S937" s="187"/>
      <c r="T937" s="197"/>
      <c r="U937" s="202" t="str">
        <f t="shared" si="573"/>
        <v>-</v>
      </c>
      <c r="V937" s="187"/>
      <c r="W937" s="197"/>
      <c r="X937" s="202" t="str">
        <f t="shared" si="574"/>
        <v>-</v>
      </c>
      <c r="Y937" s="187"/>
      <c r="Z937" s="197"/>
      <c r="AA937" s="202" t="str">
        <f t="shared" si="575"/>
        <v>-</v>
      </c>
      <c r="AB937" s="187"/>
      <c r="AC937" s="197"/>
      <c r="AD937" s="202" t="str">
        <f t="shared" si="597"/>
        <v>-</v>
      </c>
      <c r="AE937" s="187"/>
      <c r="AF937" s="197"/>
      <c r="AG937" s="202" t="str">
        <f t="shared" si="608"/>
        <v>-</v>
      </c>
      <c r="AH937" s="187"/>
      <c r="AI937" s="197"/>
      <c r="AJ937" s="202" t="str">
        <f t="shared" si="576"/>
        <v>-</v>
      </c>
      <c r="AK937" s="187"/>
      <c r="AL937" s="197"/>
      <c r="AM937" s="202" t="str">
        <f t="shared" si="577"/>
        <v>-</v>
      </c>
      <c r="AN937" s="187"/>
      <c r="AO937" s="197"/>
      <c r="AP937" s="202" t="str">
        <f t="shared" si="578"/>
        <v>-</v>
      </c>
      <c r="AQ937" s="187"/>
      <c r="AR937" s="197"/>
      <c r="AS937" s="202" t="str">
        <f t="shared" si="579"/>
        <v>-</v>
      </c>
      <c r="AT937" s="187"/>
      <c r="AU937" s="197"/>
      <c r="AV937" s="202" t="str">
        <f t="shared" si="580"/>
        <v>-</v>
      </c>
      <c r="AW937" s="187"/>
      <c r="AX937" s="197"/>
      <c r="AY937" s="202" t="str">
        <f t="shared" si="581"/>
        <v>-</v>
      </c>
      <c r="AZ937" s="187"/>
      <c r="BA937" s="197"/>
      <c r="BB937" s="202" t="str">
        <f t="shared" si="582"/>
        <v>-</v>
      </c>
      <c r="BC937" s="187"/>
      <c r="BD937" s="197"/>
      <c r="BE937" s="202" t="str">
        <f t="shared" si="583"/>
        <v>-</v>
      </c>
      <c r="BF937" s="187"/>
      <c r="BG937" s="197"/>
      <c r="BH937" s="202" t="str">
        <f t="shared" si="584"/>
        <v>-</v>
      </c>
      <c r="BI937" s="187"/>
      <c r="BJ937" s="197"/>
      <c r="BK937" s="202" t="str">
        <f t="shared" si="585"/>
        <v>-</v>
      </c>
      <c r="BL937" s="187"/>
      <c r="BM937" s="197"/>
      <c r="BN937" s="202" t="str">
        <f t="shared" si="586"/>
        <v>-</v>
      </c>
      <c r="BO937" s="187"/>
      <c r="BP937" s="197"/>
      <c r="BQ937" s="202" t="str">
        <f t="shared" si="587"/>
        <v>-</v>
      </c>
      <c r="BR937" s="187"/>
      <c r="BS937" s="197"/>
      <c r="BT937" s="202" t="str">
        <f t="shared" si="588"/>
        <v>-</v>
      </c>
      <c r="BU937" s="187"/>
      <c r="BV937" s="197"/>
      <c r="BW937" s="202" t="str">
        <f t="shared" si="589"/>
        <v>-</v>
      </c>
      <c r="BX937" s="187"/>
      <c r="BY937" s="197"/>
      <c r="BZ937" s="202" t="str">
        <f t="shared" si="590"/>
        <v>-</v>
      </c>
      <c r="CA937" s="187"/>
      <c r="CB937" s="197"/>
      <c r="CC937" s="202" t="str">
        <f t="shared" si="591"/>
        <v>-</v>
      </c>
      <c r="CD937" s="187"/>
      <c r="CE937" s="197"/>
      <c r="CF937" s="202" t="str">
        <f t="shared" si="592"/>
        <v>-</v>
      </c>
      <c r="CG937" s="187"/>
      <c r="CH937" s="197"/>
      <c r="CI937" s="202" t="str">
        <f t="shared" si="593"/>
        <v>-</v>
      </c>
      <c r="CJ937" s="187"/>
      <c r="CK937" s="197"/>
      <c r="CL937" s="202" t="str">
        <f t="shared" si="598"/>
        <v>-</v>
      </c>
      <c r="CM937" s="187"/>
      <c r="CN937" s="197"/>
      <c r="CO937" s="202" t="str">
        <f t="shared" si="599"/>
        <v>-</v>
      </c>
      <c r="CP937" s="187"/>
      <c r="CQ937" s="197"/>
      <c r="CR937" s="202" t="str">
        <f t="shared" si="594"/>
        <v>-</v>
      </c>
      <c r="CS937" s="187"/>
      <c r="CT937" s="197"/>
      <c r="CU937" s="202" t="str">
        <f t="shared" si="600"/>
        <v>-</v>
      </c>
      <c r="CV937" s="187"/>
      <c r="CW937" s="197"/>
      <c r="CX937" s="202" t="str">
        <f t="shared" si="601"/>
        <v>-</v>
      </c>
      <c r="CY937" s="187"/>
      <c r="CZ937" s="197"/>
      <c r="DA937" s="202" t="str">
        <f t="shared" si="595"/>
        <v>-</v>
      </c>
      <c r="DB937" s="187"/>
      <c r="DC937" s="197"/>
      <c r="DD937" s="202" t="str">
        <f t="shared" si="602"/>
        <v>-</v>
      </c>
      <c r="DE937" s="187"/>
      <c r="DF937" s="197"/>
      <c r="DG937" s="202" t="str">
        <f t="shared" si="603"/>
        <v>-</v>
      </c>
      <c r="DH937" s="187"/>
      <c r="DI937" s="103">
        <f t="shared" si="606"/>
        <v>3</v>
      </c>
      <c r="DJ937" s="103">
        <f t="shared" si="607"/>
        <v>1</v>
      </c>
      <c r="DK937" s="200">
        <f t="shared" si="604"/>
        <v>33.333333333333329</v>
      </c>
      <c r="DL937" s="201">
        <f t="shared" si="605"/>
        <v>2</v>
      </c>
    </row>
    <row r="938" spans="2:116" ht="24.95" customHeight="1">
      <c r="B938" s="48"/>
      <c r="C938" s="76" t="s">
        <v>2375</v>
      </c>
      <c r="D938" s="14" t="s">
        <v>2420</v>
      </c>
      <c r="E938" s="11" t="s">
        <v>2376</v>
      </c>
      <c r="F938" s="12" t="s">
        <v>995</v>
      </c>
      <c r="G938" s="12" t="s">
        <v>941</v>
      </c>
      <c r="H938" s="40" t="s">
        <v>957</v>
      </c>
      <c r="I938" s="41" t="s">
        <v>532</v>
      </c>
      <c r="J938" s="78" t="str">
        <f t="shared" si="569"/>
        <v xml:space="preserve">C4 </v>
      </c>
      <c r="K938" s="197" t="s">
        <v>1192</v>
      </c>
      <c r="L938" s="199" t="str">
        <f t="shared" si="596"/>
        <v>A</v>
      </c>
      <c r="M938" s="169">
        <v>43003</v>
      </c>
      <c r="N938" s="197" t="s">
        <v>1192</v>
      </c>
      <c r="O938" s="202" t="str">
        <f t="shared" si="571"/>
        <v>-</v>
      </c>
      <c r="P938" s="187"/>
      <c r="Q938" s="197" t="s">
        <v>1192</v>
      </c>
      <c r="R938" s="202" t="str">
        <f t="shared" si="572"/>
        <v>-</v>
      </c>
      <c r="S938" s="187"/>
      <c r="T938" s="197"/>
      <c r="U938" s="202" t="str">
        <f t="shared" si="573"/>
        <v>-</v>
      </c>
      <c r="V938" s="187"/>
      <c r="W938" s="197"/>
      <c r="X938" s="202" t="str">
        <f t="shared" si="574"/>
        <v>-</v>
      </c>
      <c r="Y938" s="187"/>
      <c r="Z938" s="197"/>
      <c r="AA938" s="202" t="str">
        <f t="shared" si="575"/>
        <v>-</v>
      </c>
      <c r="AB938" s="187"/>
      <c r="AC938" s="197"/>
      <c r="AD938" s="202" t="str">
        <f t="shared" si="597"/>
        <v>-</v>
      </c>
      <c r="AE938" s="187"/>
      <c r="AF938" s="197"/>
      <c r="AG938" s="202" t="str">
        <f t="shared" si="608"/>
        <v>-</v>
      </c>
      <c r="AH938" s="187"/>
      <c r="AI938" s="197"/>
      <c r="AJ938" s="202" t="str">
        <f t="shared" si="576"/>
        <v>-</v>
      </c>
      <c r="AK938" s="187"/>
      <c r="AL938" s="197"/>
      <c r="AM938" s="202" t="str">
        <f t="shared" si="577"/>
        <v>-</v>
      </c>
      <c r="AN938" s="187"/>
      <c r="AO938" s="197"/>
      <c r="AP938" s="202" t="str">
        <f t="shared" si="578"/>
        <v>-</v>
      </c>
      <c r="AQ938" s="187"/>
      <c r="AR938" s="197"/>
      <c r="AS938" s="202" t="str">
        <f t="shared" si="579"/>
        <v>-</v>
      </c>
      <c r="AT938" s="187"/>
      <c r="AU938" s="197"/>
      <c r="AV938" s="202" t="str">
        <f t="shared" si="580"/>
        <v>-</v>
      </c>
      <c r="AW938" s="187"/>
      <c r="AX938" s="197"/>
      <c r="AY938" s="202" t="str">
        <f t="shared" si="581"/>
        <v>-</v>
      </c>
      <c r="AZ938" s="187"/>
      <c r="BA938" s="197"/>
      <c r="BB938" s="202" t="str">
        <f t="shared" si="582"/>
        <v>-</v>
      </c>
      <c r="BC938" s="187"/>
      <c r="BD938" s="197"/>
      <c r="BE938" s="202" t="str">
        <f t="shared" si="583"/>
        <v>-</v>
      </c>
      <c r="BF938" s="187"/>
      <c r="BG938" s="197"/>
      <c r="BH938" s="202" t="str">
        <f t="shared" si="584"/>
        <v>-</v>
      </c>
      <c r="BI938" s="187"/>
      <c r="BJ938" s="197"/>
      <c r="BK938" s="202" t="str">
        <f t="shared" si="585"/>
        <v>-</v>
      </c>
      <c r="BL938" s="187"/>
      <c r="BM938" s="197"/>
      <c r="BN938" s="202" t="str">
        <f t="shared" si="586"/>
        <v>-</v>
      </c>
      <c r="BO938" s="187"/>
      <c r="BP938" s="197"/>
      <c r="BQ938" s="202" t="str">
        <f t="shared" si="587"/>
        <v>-</v>
      </c>
      <c r="BR938" s="187"/>
      <c r="BS938" s="197"/>
      <c r="BT938" s="202" t="str">
        <f t="shared" si="588"/>
        <v>-</v>
      </c>
      <c r="BU938" s="187"/>
      <c r="BV938" s="197"/>
      <c r="BW938" s="202" t="str">
        <f t="shared" si="589"/>
        <v>-</v>
      </c>
      <c r="BX938" s="187"/>
      <c r="BY938" s="197"/>
      <c r="BZ938" s="202" t="str">
        <f t="shared" si="590"/>
        <v>-</v>
      </c>
      <c r="CA938" s="187"/>
      <c r="CB938" s="197"/>
      <c r="CC938" s="202" t="str">
        <f t="shared" si="591"/>
        <v>-</v>
      </c>
      <c r="CD938" s="187"/>
      <c r="CE938" s="197"/>
      <c r="CF938" s="202" t="str">
        <f t="shared" si="592"/>
        <v>-</v>
      </c>
      <c r="CG938" s="187"/>
      <c r="CH938" s="197"/>
      <c r="CI938" s="202" t="str">
        <f t="shared" si="593"/>
        <v>-</v>
      </c>
      <c r="CJ938" s="187"/>
      <c r="CK938" s="197"/>
      <c r="CL938" s="202" t="str">
        <f t="shared" si="598"/>
        <v>-</v>
      </c>
      <c r="CM938" s="187"/>
      <c r="CN938" s="197"/>
      <c r="CO938" s="202" t="str">
        <f t="shared" si="599"/>
        <v>-</v>
      </c>
      <c r="CP938" s="187"/>
      <c r="CQ938" s="197"/>
      <c r="CR938" s="202" t="str">
        <f t="shared" si="594"/>
        <v>-</v>
      </c>
      <c r="CS938" s="187"/>
      <c r="CT938" s="197"/>
      <c r="CU938" s="202" t="str">
        <f t="shared" si="600"/>
        <v>-</v>
      </c>
      <c r="CV938" s="187"/>
      <c r="CW938" s="197"/>
      <c r="CX938" s="202" t="str">
        <f t="shared" si="601"/>
        <v>-</v>
      </c>
      <c r="CY938" s="187"/>
      <c r="CZ938" s="197"/>
      <c r="DA938" s="202" t="str">
        <f t="shared" si="595"/>
        <v>-</v>
      </c>
      <c r="DB938" s="187"/>
      <c r="DC938" s="197"/>
      <c r="DD938" s="202" t="str">
        <f t="shared" si="602"/>
        <v>-</v>
      </c>
      <c r="DE938" s="187"/>
      <c r="DF938" s="197"/>
      <c r="DG938" s="202" t="str">
        <f t="shared" si="603"/>
        <v>-</v>
      </c>
      <c r="DH938" s="187"/>
      <c r="DI938" s="103">
        <f t="shared" si="606"/>
        <v>3</v>
      </c>
      <c r="DJ938" s="103">
        <f t="shared" si="607"/>
        <v>1</v>
      </c>
      <c r="DK938" s="200">
        <f t="shared" si="604"/>
        <v>33.333333333333329</v>
      </c>
      <c r="DL938" s="201">
        <f t="shared" si="605"/>
        <v>2</v>
      </c>
    </row>
    <row r="939" spans="2:116" ht="24.95" customHeight="1">
      <c r="B939" s="48"/>
      <c r="C939" s="76" t="s">
        <v>2377</v>
      </c>
      <c r="D939" s="14" t="s">
        <v>2421</v>
      </c>
      <c r="E939" s="11" t="s">
        <v>2378</v>
      </c>
      <c r="F939" s="12" t="s">
        <v>992</v>
      </c>
      <c r="G939" s="12" t="s">
        <v>938</v>
      </c>
      <c r="H939" s="40" t="s">
        <v>523</v>
      </c>
      <c r="I939" s="41" t="s">
        <v>532</v>
      </c>
      <c r="J939" s="78" t="str">
        <f t="shared" si="569"/>
        <v xml:space="preserve">C4 </v>
      </c>
      <c r="K939" s="197" t="s">
        <v>1192</v>
      </c>
      <c r="L939" s="199" t="str">
        <f t="shared" si="596"/>
        <v>A</v>
      </c>
      <c r="M939" s="169">
        <v>43003</v>
      </c>
      <c r="N939" s="197" t="s">
        <v>1192</v>
      </c>
      <c r="O939" s="202" t="str">
        <f t="shared" si="571"/>
        <v>-</v>
      </c>
      <c r="P939" s="187"/>
      <c r="Q939" s="197" t="s">
        <v>1192</v>
      </c>
      <c r="R939" s="202" t="str">
        <f t="shared" si="572"/>
        <v>-</v>
      </c>
      <c r="S939" s="187"/>
      <c r="T939" s="197"/>
      <c r="U939" s="202" t="str">
        <f t="shared" si="573"/>
        <v>-</v>
      </c>
      <c r="V939" s="187"/>
      <c r="W939" s="197"/>
      <c r="X939" s="202" t="str">
        <f t="shared" si="574"/>
        <v>-</v>
      </c>
      <c r="Y939" s="187"/>
      <c r="Z939" s="197"/>
      <c r="AA939" s="202" t="str">
        <f t="shared" si="575"/>
        <v>-</v>
      </c>
      <c r="AB939" s="187"/>
      <c r="AC939" s="197"/>
      <c r="AD939" s="202" t="str">
        <f t="shared" si="597"/>
        <v>-</v>
      </c>
      <c r="AE939" s="187"/>
      <c r="AF939" s="197"/>
      <c r="AG939" s="202" t="str">
        <f t="shared" si="608"/>
        <v>-</v>
      </c>
      <c r="AH939" s="187"/>
      <c r="AI939" s="197"/>
      <c r="AJ939" s="202" t="str">
        <f t="shared" si="576"/>
        <v>-</v>
      </c>
      <c r="AK939" s="187"/>
      <c r="AL939" s="197"/>
      <c r="AM939" s="202" t="str">
        <f t="shared" si="577"/>
        <v>-</v>
      </c>
      <c r="AN939" s="187"/>
      <c r="AO939" s="197"/>
      <c r="AP939" s="202" t="str">
        <f t="shared" si="578"/>
        <v>-</v>
      </c>
      <c r="AQ939" s="187"/>
      <c r="AR939" s="197"/>
      <c r="AS939" s="202" t="str">
        <f t="shared" si="579"/>
        <v>-</v>
      </c>
      <c r="AT939" s="187"/>
      <c r="AU939" s="197"/>
      <c r="AV939" s="202" t="str">
        <f t="shared" si="580"/>
        <v>-</v>
      </c>
      <c r="AW939" s="187"/>
      <c r="AX939" s="197"/>
      <c r="AY939" s="202" t="str">
        <f t="shared" si="581"/>
        <v>-</v>
      </c>
      <c r="AZ939" s="187"/>
      <c r="BA939" s="197"/>
      <c r="BB939" s="202" t="str">
        <f t="shared" si="582"/>
        <v>-</v>
      </c>
      <c r="BC939" s="187"/>
      <c r="BD939" s="197"/>
      <c r="BE939" s="202" t="str">
        <f t="shared" si="583"/>
        <v>-</v>
      </c>
      <c r="BF939" s="187"/>
      <c r="BG939" s="197"/>
      <c r="BH939" s="202" t="str">
        <f t="shared" si="584"/>
        <v>-</v>
      </c>
      <c r="BI939" s="187"/>
      <c r="BJ939" s="197"/>
      <c r="BK939" s="202" t="str">
        <f t="shared" si="585"/>
        <v>-</v>
      </c>
      <c r="BL939" s="187"/>
      <c r="BM939" s="197"/>
      <c r="BN939" s="202" t="str">
        <f t="shared" si="586"/>
        <v>-</v>
      </c>
      <c r="BO939" s="187"/>
      <c r="BP939" s="197"/>
      <c r="BQ939" s="202" t="str">
        <f t="shared" si="587"/>
        <v>-</v>
      </c>
      <c r="BR939" s="187"/>
      <c r="BS939" s="197"/>
      <c r="BT939" s="202" t="str">
        <f t="shared" si="588"/>
        <v>-</v>
      </c>
      <c r="BU939" s="187"/>
      <c r="BV939" s="197"/>
      <c r="BW939" s="202" t="str">
        <f t="shared" si="589"/>
        <v>-</v>
      </c>
      <c r="BX939" s="187"/>
      <c r="BY939" s="197"/>
      <c r="BZ939" s="202" t="str">
        <f t="shared" si="590"/>
        <v>-</v>
      </c>
      <c r="CA939" s="187"/>
      <c r="CB939" s="197"/>
      <c r="CC939" s="202" t="str">
        <f t="shared" si="591"/>
        <v>-</v>
      </c>
      <c r="CD939" s="187"/>
      <c r="CE939" s="197"/>
      <c r="CF939" s="202" t="str">
        <f t="shared" si="592"/>
        <v>-</v>
      </c>
      <c r="CG939" s="187"/>
      <c r="CH939" s="197"/>
      <c r="CI939" s="202" t="str">
        <f t="shared" si="593"/>
        <v>-</v>
      </c>
      <c r="CJ939" s="187"/>
      <c r="CK939" s="197"/>
      <c r="CL939" s="202" t="str">
        <f t="shared" si="598"/>
        <v>-</v>
      </c>
      <c r="CM939" s="187"/>
      <c r="CN939" s="197"/>
      <c r="CO939" s="202" t="str">
        <f t="shared" si="599"/>
        <v>-</v>
      </c>
      <c r="CP939" s="187"/>
      <c r="CQ939" s="197"/>
      <c r="CR939" s="202" t="str">
        <f t="shared" si="594"/>
        <v>-</v>
      </c>
      <c r="CS939" s="187"/>
      <c r="CT939" s="197"/>
      <c r="CU939" s="202" t="str">
        <f t="shared" si="600"/>
        <v>-</v>
      </c>
      <c r="CV939" s="187"/>
      <c r="CW939" s="197"/>
      <c r="CX939" s="202" t="str">
        <f t="shared" si="601"/>
        <v>-</v>
      </c>
      <c r="CY939" s="187"/>
      <c r="CZ939" s="197"/>
      <c r="DA939" s="202" t="str">
        <f t="shared" si="595"/>
        <v>-</v>
      </c>
      <c r="DB939" s="187"/>
      <c r="DC939" s="197"/>
      <c r="DD939" s="202" t="str">
        <f t="shared" si="602"/>
        <v>-</v>
      </c>
      <c r="DE939" s="187"/>
      <c r="DF939" s="197"/>
      <c r="DG939" s="202" t="str">
        <f t="shared" si="603"/>
        <v>-</v>
      </c>
      <c r="DH939" s="187"/>
      <c r="DI939" s="103">
        <f t="shared" si="606"/>
        <v>3</v>
      </c>
      <c r="DJ939" s="103">
        <f t="shared" si="607"/>
        <v>1</v>
      </c>
      <c r="DK939" s="200">
        <f t="shared" si="604"/>
        <v>33.333333333333329</v>
      </c>
      <c r="DL939" s="201">
        <f t="shared" si="605"/>
        <v>2</v>
      </c>
    </row>
    <row r="940" spans="2:116" ht="24.95" customHeight="1">
      <c r="B940" s="48"/>
      <c r="C940" s="48" t="s">
        <v>2379</v>
      </c>
      <c r="D940" s="14" t="s">
        <v>2530</v>
      </c>
      <c r="E940" s="11" t="s">
        <v>2380</v>
      </c>
      <c r="F940" s="12" t="s">
        <v>995</v>
      </c>
      <c r="G940" s="12" t="s">
        <v>941</v>
      </c>
      <c r="H940" s="40" t="s">
        <v>957</v>
      </c>
      <c r="I940" s="41" t="s">
        <v>532</v>
      </c>
      <c r="J940" s="78" t="str">
        <f t="shared" si="569"/>
        <v xml:space="preserve">C4 </v>
      </c>
      <c r="K940" s="197" t="s">
        <v>1192</v>
      </c>
      <c r="L940" s="199" t="str">
        <f t="shared" si="596"/>
        <v>A</v>
      </c>
      <c r="M940" s="169">
        <v>43003</v>
      </c>
      <c r="N940" s="197" t="s">
        <v>1192</v>
      </c>
      <c r="O940" s="202" t="str">
        <f t="shared" si="571"/>
        <v>-</v>
      </c>
      <c r="P940" s="187"/>
      <c r="Q940" s="197" t="s">
        <v>1192</v>
      </c>
      <c r="R940" s="202" t="str">
        <f t="shared" si="572"/>
        <v>-</v>
      </c>
      <c r="S940" s="187"/>
      <c r="T940" s="197"/>
      <c r="U940" s="202" t="str">
        <f t="shared" si="573"/>
        <v>-</v>
      </c>
      <c r="V940" s="187"/>
      <c r="W940" s="197"/>
      <c r="X940" s="202" t="str">
        <f t="shared" si="574"/>
        <v>-</v>
      </c>
      <c r="Y940" s="187"/>
      <c r="Z940" s="197"/>
      <c r="AA940" s="202" t="str">
        <f t="shared" si="575"/>
        <v>-</v>
      </c>
      <c r="AB940" s="187"/>
      <c r="AC940" s="197"/>
      <c r="AD940" s="202" t="str">
        <f t="shared" si="597"/>
        <v>-</v>
      </c>
      <c r="AE940" s="187"/>
      <c r="AF940" s="197"/>
      <c r="AG940" s="202" t="str">
        <f t="shared" si="608"/>
        <v>-</v>
      </c>
      <c r="AH940" s="187"/>
      <c r="AI940" s="197"/>
      <c r="AJ940" s="202" t="str">
        <f t="shared" si="576"/>
        <v>-</v>
      </c>
      <c r="AK940" s="187"/>
      <c r="AL940" s="197"/>
      <c r="AM940" s="202" t="str">
        <f t="shared" si="577"/>
        <v>-</v>
      </c>
      <c r="AN940" s="187"/>
      <c r="AO940" s="197"/>
      <c r="AP940" s="202" t="str">
        <f t="shared" si="578"/>
        <v>-</v>
      </c>
      <c r="AQ940" s="187"/>
      <c r="AR940" s="197"/>
      <c r="AS940" s="202" t="str">
        <f t="shared" si="579"/>
        <v>-</v>
      </c>
      <c r="AT940" s="187"/>
      <c r="AU940" s="197"/>
      <c r="AV940" s="202" t="str">
        <f t="shared" si="580"/>
        <v>-</v>
      </c>
      <c r="AW940" s="187"/>
      <c r="AX940" s="197"/>
      <c r="AY940" s="202" t="str">
        <f t="shared" si="581"/>
        <v>-</v>
      </c>
      <c r="AZ940" s="187"/>
      <c r="BA940" s="197"/>
      <c r="BB940" s="202" t="str">
        <f t="shared" si="582"/>
        <v>-</v>
      </c>
      <c r="BC940" s="187"/>
      <c r="BD940" s="197"/>
      <c r="BE940" s="202" t="str">
        <f t="shared" si="583"/>
        <v>-</v>
      </c>
      <c r="BF940" s="187"/>
      <c r="BG940" s="197"/>
      <c r="BH940" s="202" t="str">
        <f t="shared" si="584"/>
        <v>-</v>
      </c>
      <c r="BI940" s="187"/>
      <c r="BJ940" s="197"/>
      <c r="BK940" s="202" t="str">
        <f t="shared" si="585"/>
        <v>-</v>
      </c>
      <c r="BL940" s="187"/>
      <c r="BM940" s="197"/>
      <c r="BN940" s="202" t="str">
        <f t="shared" si="586"/>
        <v>-</v>
      </c>
      <c r="BO940" s="187"/>
      <c r="BP940" s="197"/>
      <c r="BQ940" s="202" t="str">
        <f t="shared" si="587"/>
        <v>-</v>
      </c>
      <c r="BR940" s="187"/>
      <c r="BS940" s="197"/>
      <c r="BT940" s="202" t="str">
        <f t="shared" si="588"/>
        <v>-</v>
      </c>
      <c r="BU940" s="187"/>
      <c r="BV940" s="197"/>
      <c r="BW940" s="202" t="str">
        <f t="shared" si="589"/>
        <v>-</v>
      </c>
      <c r="BX940" s="187"/>
      <c r="BY940" s="197"/>
      <c r="BZ940" s="202" t="str">
        <f t="shared" si="590"/>
        <v>-</v>
      </c>
      <c r="CA940" s="187"/>
      <c r="CB940" s="197"/>
      <c r="CC940" s="202" t="str">
        <f t="shared" si="591"/>
        <v>-</v>
      </c>
      <c r="CD940" s="187"/>
      <c r="CE940" s="197"/>
      <c r="CF940" s="202" t="str">
        <f t="shared" si="592"/>
        <v>-</v>
      </c>
      <c r="CG940" s="187"/>
      <c r="CH940" s="197"/>
      <c r="CI940" s="202" t="str">
        <f t="shared" si="593"/>
        <v>-</v>
      </c>
      <c r="CJ940" s="187"/>
      <c r="CK940" s="197"/>
      <c r="CL940" s="202" t="str">
        <f t="shared" si="598"/>
        <v>-</v>
      </c>
      <c r="CM940" s="187"/>
      <c r="CN940" s="197"/>
      <c r="CO940" s="202" t="str">
        <f t="shared" si="599"/>
        <v>-</v>
      </c>
      <c r="CP940" s="187"/>
      <c r="CQ940" s="197"/>
      <c r="CR940" s="202" t="str">
        <f t="shared" si="594"/>
        <v>-</v>
      </c>
      <c r="CS940" s="187"/>
      <c r="CT940" s="197"/>
      <c r="CU940" s="202" t="str">
        <f t="shared" si="600"/>
        <v>-</v>
      </c>
      <c r="CV940" s="187"/>
      <c r="CW940" s="197"/>
      <c r="CX940" s="202" t="str">
        <f t="shared" si="601"/>
        <v>-</v>
      </c>
      <c r="CY940" s="187"/>
      <c r="CZ940" s="197"/>
      <c r="DA940" s="202" t="str">
        <f t="shared" si="595"/>
        <v>-</v>
      </c>
      <c r="DB940" s="187"/>
      <c r="DC940" s="197"/>
      <c r="DD940" s="202" t="str">
        <f t="shared" si="602"/>
        <v>-</v>
      </c>
      <c r="DE940" s="187"/>
      <c r="DF940" s="197"/>
      <c r="DG940" s="202" t="str">
        <f t="shared" si="603"/>
        <v>-</v>
      </c>
      <c r="DH940" s="187"/>
      <c r="DI940" s="103">
        <f t="shared" si="606"/>
        <v>3</v>
      </c>
      <c r="DJ940" s="103">
        <f t="shared" si="607"/>
        <v>1</v>
      </c>
      <c r="DK940" s="200">
        <f t="shared" si="604"/>
        <v>33.333333333333329</v>
      </c>
      <c r="DL940" s="201">
        <f t="shared" si="605"/>
        <v>2</v>
      </c>
    </row>
    <row r="941" spans="2:116" ht="24.95" customHeight="1">
      <c r="B941" s="48" t="s">
        <v>1599</v>
      </c>
      <c r="C941" s="48"/>
      <c r="D941" s="14" t="s">
        <v>2381</v>
      </c>
      <c r="E941" s="11" t="s">
        <v>2382</v>
      </c>
      <c r="F941" s="12" t="s">
        <v>992</v>
      </c>
      <c r="G941" s="12" t="s">
        <v>938</v>
      </c>
      <c r="H941" s="40" t="s">
        <v>523</v>
      </c>
      <c r="I941" s="41" t="s">
        <v>532</v>
      </c>
      <c r="J941" s="78" t="str">
        <f t="shared" si="569"/>
        <v xml:space="preserve">C4 </v>
      </c>
      <c r="K941" s="197" t="s">
        <v>1192</v>
      </c>
      <c r="L941" s="199" t="str">
        <f t="shared" si="596"/>
        <v>A</v>
      </c>
      <c r="M941" s="169">
        <v>43003</v>
      </c>
      <c r="N941" s="197" t="s">
        <v>1192</v>
      </c>
      <c r="O941" s="202" t="str">
        <f t="shared" si="571"/>
        <v>-</v>
      </c>
      <c r="P941" s="187"/>
      <c r="Q941" s="197" t="s">
        <v>1192</v>
      </c>
      <c r="R941" s="202" t="str">
        <f t="shared" si="572"/>
        <v>-</v>
      </c>
      <c r="S941" s="187"/>
      <c r="T941" s="197"/>
      <c r="U941" s="202" t="str">
        <f t="shared" si="573"/>
        <v>-</v>
      </c>
      <c r="V941" s="187"/>
      <c r="W941" s="197"/>
      <c r="X941" s="202" t="str">
        <f t="shared" si="574"/>
        <v>-</v>
      </c>
      <c r="Y941" s="187"/>
      <c r="Z941" s="197"/>
      <c r="AA941" s="202" t="str">
        <f t="shared" si="575"/>
        <v>-</v>
      </c>
      <c r="AB941" s="187"/>
      <c r="AC941" s="197"/>
      <c r="AD941" s="202" t="str">
        <f t="shared" si="597"/>
        <v>-</v>
      </c>
      <c r="AE941" s="187"/>
      <c r="AF941" s="197"/>
      <c r="AG941" s="202" t="str">
        <f t="shared" si="608"/>
        <v>-</v>
      </c>
      <c r="AH941" s="187"/>
      <c r="AI941" s="197"/>
      <c r="AJ941" s="202" t="str">
        <f t="shared" si="576"/>
        <v>-</v>
      </c>
      <c r="AK941" s="187"/>
      <c r="AL941" s="197"/>
      <c r="AM941" s="202" t="str">
        <f t="shared" si="577"/>
        <v>-</v>
      </c>
      <c r="AN941" s="187"/>
      <c r="AO941" s="197"/>
      <c r="AP941" s="202" t="str">
        <f t="shared" si="578"/>
        <v>-</v>
      </c>
      <c r="AQ941" s="187"/>
      <c r="AR941" s="197"/>
      <c r="AS941" s="202" t="str">
        <f t="shared" si="579"/>
        <v>-</v>
      </c>
      <c r="AT941" s="187"/>
      <c r="AU941" s="197"/>
      <c r="AV941" s="202" t="str">
        <f t="shared" si="580"/>
        <v>-</v>
      </c>
      <c r="AW941" s="187"/>
      <c r="AX941" s="197"/>
      <c r="AY941" s="202" t="str">
        <f t="shared" si="581"/>
        <v>-</v>
      </c>
      <c r="AZ941" s="187"/>
      <c r="BA941" s="197"/>
      <c r="BB941" s="202" t="str">
        <f t="shared" si="582"/>
        <v>-</v>
      </c>
      <c r="BC941" s="187"/>
      <c r="BD941" s="197"/>
      <c r="BE941" s="202" t="str">
        <f t="shared" si="583"/>
        <v>-</v>
      </c>
      <c r="BF941" s="187"/>
      <c r="BG941" s="197"/>
      <c r="BH941" s="202" t="str">
        <f t="shared" si="584"/>
        <v>-</v>
      </c>
      <c r="BI941" s="187"/>
      <c r="BJ941" s="197"/>
      <c r="BK941" s="202" t="str">
        <f t="shared" si="585"/>
        <v>-</v>
      </c>
      <c r="BL941" s="187"/>
      <c r="BM941" s="197"/>
      <c r="BN941" s="202" t="str">
        <f t="shared" si="586"/>
        <v>-</v>
      </c>
      <c r="BO941" s="187"/>
      <c r="BP941" s="197"/>
      <c r="BQ941" s="202" t="str">
        <f t="shared" si="587"/>
        <v>-</v>
      </c>
      <c r="BR941" s="187"/>
      <c r="BS941" s="197"/>
      <c r="BT941" s="202" t="str">
        <f t="shared" si="588"/>
        <v>-</v>
      </c>
      <c r="BU941" s="187"/>
      <c r="BV941" s="197"/>
      <c r="BW941" s="202" t="str">
        <f t="shared" si="589"/>
        <v>-</v>
      </c>
      <c r="BX941" s="187"/>
      <c r="BY941" s="197"/>
      <c r="BZ941" s="202" t="str">
        <f t="shared" si="590"/>
        <v>-</v>
      </c>
      <c r="CA941" s="187"/>
      <c r="CB941" s="197"/>
      <c r="CC941" s="202" t="str">
        <f t="shared" si="591"/>
        <v>-</v>
      </c>
      <c r="CD941" s="187"/>
      <c r="CE941" s="197"/>
      <c r="CF941" s="202" t="str">
        <f t="shared" si="592"/>
        <v>-</v>
      </c>
      <c r="CG941" s="187"/>
      <c r="CH941" s="197"/>
      <c r="CI941" s="202" t="str">
        <f t="shared" si="593"/>
        <v>-</v>
      </c>
      <c r="CJ941" s="187"/>
      <c r="CK941" s="197"/>
      <c r="CL941" s="202" t="str">
        <f t="shared" si="598"/>
        <v>-</v>
      </c>
      <c r="CM941" s="187"/>
      <c r="CN941" s="197"/>
      <c r="CO941" s="202" t="str">
        <f t="shared" si="599"/>
        <v>-</v>
      </c>
      <c r="CP941" s="187"/>
      <c r="CQ941" s="197"/>
      <c r="CR941" s="202" t="str">
        <f t="shared" si="594"/>
        <v>-</v>
      </c>
      <c r="CS941" s="187"/>
      <c r="CT941" s="197"/>
      <c r="CU941" s="202" t="str">
        <f t="shared" si="600"/>
        <v>-</v>
      </c>
      <c r="CV941" s="187"/>
      <c r="CW941" s="197"/>
      <c r="CX941" s="202" t="str">
        <f t="shared" si="601"/>
        <v>-</v>
      </c>
      <c r="CY941" s="187"/>
      <c r="CZ941" s="197"/>
      <c r="DA941" s="202" t="str">
        <f t="shared" si="595"/>
        <v>-</v>
      </c>
      <c r="DB941" s="187"/>
      <c r="DC941" s="197"/>
      <c r="DD941" s="202" t="str">
        <f t="shared" si="602"/>
        <v>-</v>
      </c>
      <c r="DE941" s="187"/>
      <c r="DF941" s="197"/>
      <c r="DG941" s="202" t="str">
        <f t="shared" si="603"/>
        <v>-</v>
      </c>
      <c r="DH941" s="187"/>
      <c r="DI941" s="103">
        <f t="shared" si="606"/>
        <v>3</v>
      </c>
      <c r="DJ941" s="103">
        <f t="shared" si="607"/>
        <v>1</v>
      </c>
      <c r="DK941" s="200">
        <f t="shared" si="604"/>
        <v>33.333333333333329</v>
      </c>
      <c r="DL941" s="201">
        <f t="shared" si="605"/>
        <v>2</v>
      </c>
    </row>
    <row r="942" spans="2:116" ht="24.95" customHeight="1">
      <c r="B942" s="48" t="s">
        <v>1599</v>
      </c>
      <c r="C942" s="48"/>
      <c r="D942" s="14" t="s">
        <v>2383</v>
      </c>
      <c r="E942" s="11" t="s">
        <v>2384</v>
      </c>
      <c r="F942" s="12" t="s">
        <v>992</v>
      </c>
      <c r="G942" s="12" t="s">
        <v>938</v>
      </c>
      <c r="H942" s="40" t="s">
        <v>523</v>
      </c>
      <c r="I942" s="41" t="s">
        <v>532</v>
      </c>
      <c r="J942" s="78" t="str">
        <f t="shared" si="569"/>
        <v xml:space="preserve">C4 </v>
      </c>
      <c r="K942" s="197" t="s">
        <v>1192</v>
      </c>
      <c r="L942" s="199" t="str">
        <f t="shared" si="596"/>
        <v>A</v>
      </c>
      <c r="M942" s="169">
        <v>43003</v>
      </c>
      <c r="N942" s="197" t="s">
        <v>1192</v>
      </c>
      <c r="O942" s="202" t="str">
        <f t="shared" si="571"/>
        <v>-</v>
      </c>
      <c r="P942" s="187"/>
      <c r="Q942" s="197" t="s">
        <v>1192</v>
      </c>
      <c r="R942" s="202" t="str">
        <f t="shared" si="572"/>
        <v>-</v>
      </c>
      <c r="S942" s="187"/>
      <c r="T942" s="197"/>
      <c r="U942" s="202" t="str">
        <f t="shared" si="573"/>
        <v>-</v>
      </c>
      <c r="V942" s="187"/>
      <c r="W942" s="197"/>
      <c r="X942" s="202" t="str">
        <f t="shared" si="574"/>
        <v>-</v>
      </c>
      <c r="Y942" s="187"/>
      <c r="Z942" s="197"/>
      <c r="AA942" s="202" t="str">
        <f t="shared" si="575"/>
        <v>-</v>
      </c>
      <c r="AB942" s="187"/>
      <c r="AC942" s="197"/>
      <c r="AD942" s="202" t="str">
        <f t="shared" si="597"/>
        <v>-</v>
      </c>
      <c r="AE942" s="187"/>
      <c r="AF942" s="197"/>
      <c r="AG942" s="202" t="str">
        <f t="shared" si="608"/>
        <v>-</v>
      </c>
      <c r="AH942" s="187"/>
      <c r="AI942" s="197"/>
      <c r="AJ942" s="202" t="str">
        <f t="shared" si="576"/>
        <v>-</v>
      </c>
      <c r="AK942" s="187"/>
      <c r="AL942" s="197"/>
      <c r="AM942" s="202" t="str">
        <f t="shared" si="577"/>
        <v>-</v>
      </c>
      <c r="AN942" s="187"/>
      <c r="AO942" s="197"/>
      <c r="AP942" s="202" t="str">
        <f t="shared" si="578"/>
        <v>-</v>
      </c>
      <c r="AQ942" s="187"/>
      <c r="AR942" s="197"/>
      <c r="AS942" s="202" t="str">
        <f t="shared" si="579"/>
        <v>-</v>
      </c>
      <c r="AT942" s="187"/>
      <c r="AU942" s="197"/>
      <c r="AV942" s="202" t="str">
        <f t="shared" si="580"/>
        <v>-</v>
      </c>
      <c r="AW942" s="187"/>
      <c r="AX942" s="197"/>
      <c r="AY942" s="202" t="str">
        <f t="shared" si="581"/>
        <v>-</v>
      </c>
      <c r="AZ942" s="187"/>
      <c r="BA942" s="197"/>
      <c r="BB942" s="202" t="str">
        <f t="shared" si="582"/>
        <v>-</v>
      </c>
      <c r="BC942" s="187"/>
      <c r="BD942" s="197"/>
      <c r="BE942" s="202" t="str">
        <f t="shared" si="583"/>
        <v>-</v>
      </c>
      <c r="BF942" s="187"/>
      <c r="BG942" s="197"/>
      <c r="BH942" s="202" t="str">
        <f t="shared" si="584"/>
        <v>-</v>
      </c>
      <c r="BI942" s="187"/>
      <c r="BJ942" s="197"/>
      <c r="BK942" s="202" t="str">
        <f t="shared" si="585"/>
        <v>-</v>
      </c>
      <c r="BL942" s="187"/>
      <c r="BM942" s="197"/>
      <c r="BN942" s="202" t="str">
        <f t="shared" si="586"/>
        <v>-</v>
      </c>
      <c r="BO942" s="187"/>
      <c r="BP942" s="197"/>
      <c r="BQ942" s="202" t="str">
        <f t="shared" si="587"/>
        <v>-</v>
      </c>
      <c r="BR942" s="187"/>
      <c r="BS942" s="197"/>
      <c r="BT942" s="202" t="str">
        <f t="shared" si="588"/>
        <v>-</v>
      </c>
      <c r="BU942" s="187"/>
      <c r="BV942" s="197"/>
      <c r="BW942" s="202" t="str">
        <f t="shared" si="589"/>
        <v>-</v>
      </c>
      <c r="BX942" s="187"/>
      <c r="BY942" s="197"/>
      <c r="BZ942" s="202" t="str">
        <f t="shared" si="590"/>
        <v>-</v>
      </c>
      <c r="CA942" s="187"/>
      <c r="CB942" s="197"/>
      <c r="CC942" s="202" t="str">
        <f t="shared" si="591"/>
        <v>-</v>
      </c>
      <c r="CD942" s="187"/>
      <c r="CE942" s="197"/>
      <c r="CF942" s="202" t="str">
        <f t="shared" si="592"/>
        <v>-</v>
      </c>
      <c r="CG942" s="187"/>
      <c r="CH942" s="197"/>
      <c r="CI942" s="202" t="str">
        <f t="shared" si="593"/>
        <v>-</v>
      </c>
      <c r="CJ942" s="187"/>
      <c r="CK942" s="197"/>
      <c r="CL942" s="202" t="str">
        <f t="shared" si="598"/>
        <v>-</v>
      </c>
      <c r="CM942" s="187"/>
      <c r="CN942" s="197"/>
      <c r="CO942" s="202" t="str">
        <f t="shared" si="599"/>
        <v>-</v>
      </c>
      <c r="CP942" s="187"/>
      <c r="CQ942" s="197"/>
      <c r="CR942" s="202" t="str">
        <f t="shared" si="594"/>
        <v>-</v>
      </c>
      <c r="CS942" s="187"/>
      <c r="CT942" s="197"/>
      <c r="CU942" s="202" t="str">
        <f t="shared" si="600"/>
        <v>-</v>
      </c>
      <c r="CV942" s="187"/>
      <c r="CW942" s="197"/>
      <c r="CX942" s="202" t="str">
        <f t="shared" si="601"/>
        <v>-</v>
      </c>
      <c r="CY942" s="187"/>
      <c r="CZ942" s="197"/>
      <c r="DA942" s="202" t="str">
        <f t="shared" si="595"/>
        <v>-</v>
      </c>
      <c r="DB942" s="187"/>
      <c r="DC942" s="197"/>
      <c r="DD942" s="202" t="str">
        <f t="shared" si="602"/>
        <v>-</v>
      </c>
      <c r="DE942" s="187"/>
      <c r="DF942" s="197"/>
      <c r="DG942" s="202" t="str">
        <f t="shared" si="603"/>
        <v>-</v>
      </c>
      <c r="DH942" s="187"/>
      <c r="DI942" s="103">
        <f t="shared" si="606"/>
        <v>3</v>
      </c>
      <c r="DJ942" s="103">
        <f t="shared" si="607"/>
        <v>1</v>
      </c>
      <c r="DK942" s="200">
        <f t="shared" si="604"/>
        <v>33.333333333333329</v>
      </c>
      <c r="DL942" s="201">
        <f t="shared" si="605"/>
        <v>2</v>
      </c>
    </row>
    <row r="943" spans="2:116" ht="24.95" customHeight="1">
      <c r="B943" s="48" t="s">
        <v>1599</v>
      </c>
      <c r="C943" s="48"/>
      <c r="D943" s="14" t="s">
        <v>2385</v>
      </c>
      <c r="E943" s="11" t="s">
        <v>2386</v>
      </c>
      <c r="F943" s="12" t="s">
        <v>992</v>
      </c>
      <c r="G943" s="12" t="s">
        <v>938</v>
      </c>
      <c r="H943" s="40" t="s">
        <v>523</v>
      </c>
      <c r="I943" s="41" t="s">
        <v>532</v>
      </c>
      <c r="J943" s="78" t="str">
        <f t="shared" si="569"/>
        <v xml:space="preserve">C4 </v>
      </c>
      <c r="K943" s="197" t="s">
        <v>1192</v>
      </c>
      <c r="L943" s="199" t="str">
        <f t="shared" si="596"/>
        <v>A</v>
      </c>
      <c r="M943" s="169">
        <v>43003</v>
      </c>
      <c r="N943" s="197" t="s">
        <v>1192</v>
      </c>
      <c r="O943" s="202" t="str">
        <f t="shared" si="571"/>
        <v>-</v>
      </c>
      <c r="P943" s="187"/>
      <c r="Q943" s="197" t="s">
        <v>1192</v>
      </c>
      <c r="R943" s="202" t="str">
        <f t="shared" si="572"/>
        <v>-</v>
      </c>
      <c r="S943" s="187"/>
      <c r="T943" s="197"/>
      <c r="U943" s="202" t="str">
        <f t="shared" si="573"/>
        <v>-</v>
      </c>
      <c r="V943" s="187"/>
      <c r="W943" s="197"/>
      <c r="X943" s="202" t="str">
        <f t="shared" si="574"/>
        <v>-</v>
      </c>
      <c r="Y943" s="187"/>
      <c r="Z943" s="197"/>
      <c r="AA943" s="202" t="str">
        <f t="shared" si="575"/>
        <v>-</v>
      </c>
      <c r="AB943" s="187"/>
      <c r="AC943" s="197"/>
      <c r="AD943" s="202" t="str">
        <f t="shared" si="597"/>
        <v>-</v>
      </c>
      <c r="AE943" s="187"/>
      <c r="AF943" s="197"/>
      <c r="AG943" s="202" t="str">
        <f t="shared" si="608"/>
        <v>-</v>
      </c>
      <c r="AH943" s="187"/>
      <c r="AI943" s="197"/>
      <c r="AJ943" s="202" t="str">
        <f t="shared" si="576"/>
        <v>-</v>
      </c>
      <c r="AK943" s="187"/>
      <c r="AL943" s="197"/>
      <c r="AM943" s="202" t="str">
        <f t="shared" si="577"/>
        <v>-</v>
      </c>
      <c r="AN943" s="187"/>
      <c r="AO943" s="197"/>
      <c r="AP943" s="202" t="str">
        <f t="shared" si="578"/>
        <v>-</v>
      </c>
      <c r="AQ943" s="187"/>
      <c r="AR943" s="197"/>
      <c r="AS943" s="202" t="str">
        <f t="shared" si="579"/>
        <v>-</v>
      </c>
      <c r="AT943" s="187"/>
      <c r="AU943" s="197"/>
      <c r="AV943" s="202" t="str">
        <f t="shared" si="580"/>
        <v>-</v>
      </c>
      <c r="AW943" s="187"/>
      <c r="AX943" s="197"/>
      <c r="AY943" s="202" t="str">
        <f t="shared" si="581"/>
        <v>-</v>
      </c>
      <c r="AZ943" s="187"/>
      <c r="BA943" s="197"/>
      <c r="BB943" s="202" t="str">
        <f t="shared" si="582"/>
        <v>-</v>
      </c>
      <c r="BC943" s="187"/>
      <c r="BD943" s="197"/>
      <c r="BE943" s="202" t="str">
        <f t="shared" si="583"/>
        <v>-</v>
      </c>
      <c r="BF943" s="187"/>
      <c r="BG943" s="197"/>
      <c r="BH943" s="202" t="str">
        <f t="shared" si="584"/>
        <v>-</v>
      </c>
      <c r="BI943" s="187"/>
      <c r="BJ943" s="197"/>
      <c r="BK943" s="202" t="str">
        <f t="shared" si="585"/>
        <v>-</v>
      </c>
      <c r="BL943" s="187"/>
      <c r="BM943" s="197"/>
      <c r="BN943" s="202" t="str">
        <f t="shared" si="586"/>
        <v>-</v>
      </c>
      <c r="BO943" s="187"/>
      <c r="BP943" s="197"/>
      <c r="BQ943" s="202" t="str">
        <f t="shared" si="587"/>
        <v>-</v>
      </c>
      <c r="BR943" s="187"/>
      <c r="BS943" s="197"/>
      <c r="BT943" s="202" t="str">
        <f t="shared" si="588"/>
        <v>-</v>
      </c>
      <c r="BU943" s="187"/>
      <c r="BV943" s="197"/>
      <c r="BW943" s="202" t="str">
        <f t="shared" si="589"/>
        <v>-</v>
      </c>
      <c r="BX943" s="187"/>
      <c r="BY943" s="197"/>
      <c r="BZ943" s="202" t="str">
        <f t="shared" si="590"/>
        <v>-</v>
      </c>
      <c r="CA943" s="187"/>
      <c r="CB943" s="197"/>
      <c r="CC943" s="202" t="str">
        <f t="shared" si="591"/>
        <v>-</v>
      </c>
      <c r="CD943" s="187"/>
      <c r="CE943" s="197"/>
      <c r="CF943" s="202" t="str">
        <f t="shared" si="592"/>
        <v>-</v>
      </c>
      <c r="CG943" s="187"/>
      <c r="CH943" s="197"/>
      <c r="CI943" s="202" t="str">
        <f t="shared" si="593"/>
        <v>-</v>
      </c>
      <c r="CJ943" s="187"/>
      <c r="CK943" s="197"/>
      <c r="CL943" s="202" t="str">
        <f t="shared" si="598"/>
        <v>-</v>
      </c>
      <c r="CM943" s="187"/>
      <c r="CN943" s="197"/>
      <c r="CO943" s="202" t="str">
        <f t="shared" si="599"/>
        <v>-</v>
      </c>
      <c r="CP943" s="187"/>
      <c r="CQ943" s="197"/>
      <c r="CR943" s="202" t="str">
        <f t="shared" si="594"/>
        <v>-</v>
      </c>
      <c r="CS943" s="187"/>
      <c r="CT943" s="197"/>
      <c r="CU943" s="202" t="str">
        <f t="shared" si="600"/>
        <v>-</v>
      </c>
      <c r="CV943" s="187"/>
      <c r="CW943" s="197"/>
      <c r="CX943" s="202" t="str">
        <f t="shared" si="601"/>
        <v>-</v>
      </c>
      <c r="CY943" s="187"/>
      <c r="CZ943" s="197"/>
      <c r="DA943" s="202" t="str">
        <f t="shared" si="595"/>
        <v>-</v>
      </c>
      <c r="DB943" s="187"/>
      <c r="DC943" s="197"/>
      <c r="DD943" s="202" t="str">
        <f t="shared" si="602"/>
        <v>-</v>
      </c>
      <c r="DE943" s="187"/>
      <c r="DF943" s="197"/>
      <c r="DG943" s="202" t="str">
        <f t="shared" si="603"/>
        <v>-</v>
      </c>
      <c r="DH943" s="187"/>
      <c r="DI943" s="103">
        <f t="shared" si="606"/>
        <v>3</v>
      </c>
      <c r="DJ943" s="103">
        <f t="shared" si="607"/>
        <v>1</v>
      </c>
      <c r="DK943" s="200">
        <f t="shared" si="604"/>
        <v>33.333333333333329</v>
      </c>
      <c r="DL943" s="201">
        <f t="shared" si="605"/>
        <v>2</v>
      </c>
    </row>
    <row r="944" spans="2:116" ht="24.95" customHeight="1">
      <c r="B944" s="48"/>
      <c r="C944" s="48" t="s">
        <v>2387</v>
      </c>
      <c r="D944" s="14" t="s">
        <v>2531</v>
      </c>
      <c r="E944" s="11" t="s">
        <v>2388</v>
      </c>
      <c r="F944" s="12" t="s">
        <v>992</v>
      </c>
      <c r="G944" s="12" t="s">
        <v>938</v>
      </c>
      <c r="H944" s="40" t="s">
        <v>523</v>
      </c>
      <c r="I944" s="41" t="s">
        <v>532</v>
      </c>
      <c r="J944" s="78" t="str">
        <f t="shared" si="569"/>
        <v xml:space="preserve">C4 </v>
      </c>
      <c r="K944" s="197" t="s">
        <v>1192</v>
      </c>
      <c r="L944" s="199" t="str">
        <f t="shared" si="596"/>
        <v>A</v>
      </c>
      <c r="M944" s="169">
        <v>43003</v>
      </c>
      <c r="N944" s="197" t="s">
        <v>1192</v>
      </c>
      <c r="O944" s="202" t="str">
        <f t="shared" si="571"/>
        <v>-</v>
      </c>
      <c r="P944" s="187"/>
      <c r="Q944" s="197" t="s">
        <v>1192</v>
      </c>
      <c r="R944" s="202" t="str">
        <f t="shared" si="572"/>
        <v>-</v>
      </c>
      <c r="S944" s="187"/>
      <c r="T944" s="197"/>
      <c r="U944" s="202" t="str">
        <f t="shared" si="573"/>
        <v>-</v>
      </c>
      <c r="V944" s="187"/>
      <c r="W944" s="197"/>
      <c r="X944" s="202" t="str">
        <f t="shared" si="574"/>
        <v>-</v>
      </c>
      <c r="Y944" s="187"/>
      <c r="Z944" s="197"/>
      <c r="AA944" s="202" t="str">
        <f t="shared" si="575"/>
        <v>-</v>
      </c>
      <c r="AB944" s="187"/>
      <c r="AC944" s="197"/>
      <c r="AD944" s="202" t="str">
        <f t="shared" si="597"/>
        <v>-</v>
      </c>
      <c r="AE944" s="187"/>
      <c r="AF944" s="197"/>
      <c r="AG944" s="202" t="str">
        <f t="shared" si="608"/>
        <v>-</v>
      </c>
      <c r="AH944" s="187"/>
      <c r="AI944" s="197"/>
      <c r="AJ944" s="202" t="str">
        <f t="shared" si="576"/>
        <v>-</v>
      </c>
      <c r="AK944" s="187"/>
      <c r="AL944" s="197"/>
      <c r="AM944" s="202" t="str">
        <f t="shared" si="577"/>
        <v>-</v>
      </c>
      <c r="AN944" s="187"/>
      <c r="AO944" s="197"/>
      <c r="AP944" s="202" t="str">
        <f t="shared" si="578"/>
        <v>-</v>
      </c>
      <c r="AQ944" s="187"/>
      <c r="AR944" s="197"/>
      <c r="AS944" s="202" t="str">
        <f t="shared" si="579"/>
        <v>-</v>
      </c>
      <c r="AT944" s="187"/>
      <c r="AU944" s="197"/>
      <c r="AV944" s="202" t="str">
        <f t="shared" si="580"/>
        <v>-</v>
      </c>
      <c r="AW944" s="187"/>
      <c r="AX944" s="197"/>
      <c r="AY944" s="202" t="str">
        <f t="shared" si="581"/>
        <v>-</v>
      </c>
      <c r="AZ944" s="187"/>
      <c r="BA944" s="197"/>
      <c r="BB944" s="202" t="str">
        <f t="shared" si="582"/>
        <v>-</v>
      </c>
      <c r="BC944" s="187"/>
      <c r="BD944" s="197"/>
      <c r="BE944" s="202" t="str">
        <f t="shared" si="583"/>
        <v>-</v>
      </c>
      <c r="BF944" s="187"/>
      <c r="BG944" s="197"/>
      <c r="BH944" s="202" t="str">
        <f t="shared" si="584"/>
        <v>-</v>
      </c>
      <c r="BI944" s="187"/>
      <c r="BJ944" s="197"/>
      <c r="BK944" s="202" t="str">
        <f t="shared" si="585"/>
        <v>-</v>
      </c>
      <c r="BL944" s="187"/>
      <c r="BM944" s="197"/>
      <c r="BN944" s="202" t="str">
        <f t="shared" si="586"/>
        <v>-</v>
      </c>
      <c r="BO944" s="187"/>
      <c r="BP944" s="197"/>
      <c r="BQ944" s="202" t="str">
        <f t="shared" si="587"/>
        <v>-</v>
      </c>
      <c r="BR944" s="187"/>
      <c r="BS944" s="197"/>
      <c r="BT944" s="202" t="str">
        <f t="shared" si="588"/>
        <v>-</v>
      </c>
      <c r="BU944" s="187"/>
      <c r="BV944" s="197"/>
      <c r="BW944" s="202" t="str">
        <f t="shared" si="589"/>
        <v>-</v>
      </c>
      <c r="BX944" s="187"/>
      <c r="BY944" s="197"/>
      <c r="BZ944" s="202" t="str">
        <f t="shared" si="590"/>
        <v>-</v>
      </c>
      <c r="CA944" s="187"/>
      <c r="CB944" s="197"/>
      <c r="CC944" s="202" t="str">
        <f t="shared" si="591"/>
        <v>-</v>
      </c>
      <c r="CD944" s="187"/>
      <c r="CE944" s="197"/>
      <c r="CF944" s="202" t="str">
        <f t="shared" si="592"/>
        <v>-</v>
      </c>
      <c r="CG944" s="187"/>
      <c r="CH944" s="197"/>
      <c r="CI944" s="202" t="str">
        <f t="shared" si="593"/>
        <v>-</v>
      </c>
      <c r="CJ944" s="187"/>
      <c r="CK944" s="197"/>
      <c r="CL944" s="202" t="str">
        <f t="shared" si="598"/>
        <v>-</v>
      </c>
      <c r="CM944" s="187"/>
      <c r="CN944" s="197"/>
      <c r="CO944" s="202" t="str">
        <f t="shared" si="599"/>
        <v>-</v>
      </c>
      <c r="CP944" s="187"/>
      <c r="CQ944" s="197"/>
      <c r="CR944" s="202" t="str">
        <f t="shared" si="594"/>
        <v>-</v>
      </c>
      <c r="CS944" s="187"/>
      <c r="CT944" s="197"/>
      <c r="CU944" s="202" t="str">
        <f t="shared" si="600"/>
        <v>-</v>
      </c>
      <c r="CV944" s="187"/>
      <c r="CW944" s="197"/>
      <c r="CX944" s="202" t="str">
        <f t="shared" si="601"/>
        <v>-</v>
      </c>
      <c r="CY944" s="187"/>
      <c r="CZ944" s="197"/>
      <c r="DA944" s="202" t="str">
        <f t="shared" si="595"/>
        <v>-</v>
      </c>
      <c r="DB944" s="187"/>
      <c r="DC944" s="197"/>
      <c r="DD944" s="202" t="str">
        <f t="shared" si="602"/>
        <v>-</v>
      </c>
      <c r="DE944" s="187"/>
      <c r="DF944" s="197"/>
      <c r="DG944" s="202" t="str">
        <f t="shared" si="603"/>
        <v>-</v>
      </c>
      <c r="DH944" s="187"/>
      <c r="DI944" s="103">
        <f t="shared" si="606"/>
        <v>3</v>
      </c>
      <c r="DJ944" s="103">
        <f t="shared" si="607"/>
        <v>1</v>
      </c>
      <c r="DK944" s="200">
        <f t="shared" si="604"/>
        <v>33.333333333333329</v>
      </c>
      <c r="DL944" s="201">
        <f t="shared" si="605"/>
        <v>2</v>
      </c>
    </row>
    <row r="945" spans="1:116" ht="24.95" customHeight="1">
      <c r="B945" s="48"/>
      <c r="C945" s="48"/>
      <c r="D945" s="14" t="s">
        <v>2389</v>
      </c>
      <c r="E945" s="11" t="s">
        <v>2390</v>
      </c>
      <c r="F945" s="12" t="s">
        <v>997</v>
      </c>
      <c r="G945" s="12" t="s">
        <v>984</v>
      </c>
      <c r="H945" s="40" t="s">
        <v>978</v>
      </c>
      <c r="I945" s="41" t="s">
        <v>979</v>
      </c>
      <c r="J945" s="78" t="str">
        <f t="shared" ref="J945:J1021" si="609">LEFT(I945,3)</f>
        <v>M5</v>
      </c>
      <c r="K945" s="197" t="s">
        <v>1192</v>
      </c>
      <c r="L945" s="202" t="str">
        <f t="shared" si="596"/>
        <v>A</v>
      </c>
      <c r="M945" s="169">
        <v>43003</v>
      </c>
      <c r="N945" s="197" t="s">
        <v>1192</v>
      </c>
      <c r="O945" s="202" t="str">
        <f t="shared" si="571"/>
        <v>A</v>
      </c>
      <c r="P945" s="169">
        <v>43003</v>
      </c>
      <c r="Q945" s="197" t="s">
        <v>1192</v>
      </c>
      <c r="R945" s="202" t="str">
        <f t="shared" si="572"/>
        <v>A</v>
      </c>
      <c r="S945" s="169">
        <v>43003</v>
      </c>
      <c r="T945" s="197" t="s">
        <v>1192</v>
      </c>
      <c r="U945" s="202" t="str">
        <f t="shared" si="573"/>
        <v>A</v>
      </c>
      <c r="V945" s="169">
        <v>43003</v>
      </c>
      <c r="W945" s="197" t="s">
        <v>1192</v>
      </c>
      <c r="X945" s="202" t="str">
        <f t="shared" si="574"/>
        <v>A</v>
      </c>
      <c r="Y945" s="169">
        <v>43003</v>
      </c>
      <c r="Z945" s="197" t="s">
        <v>1192</v>
      </c>
      <c r="AA945" s="202" t="str">
        <f t="shared" si="575"/>
        <v>A</v>
      </c>
      <c r="AB945" s="169">
        <v>43003</v>
      </c>
      <c r="AC945" s="197" t="s">
        <v>1192</v>
      </c>
      <c r="AD945" s="202" t="str">
        <f t="shared" si="597"/>
        <v>A</v>
      </c>
      <c r="AE945" s="169">
        <v>43003</v>
      </c>
      <c r="AF945" s="197" t="s">
        <v>1192</v>
      </c>
      <c r="AG945" s="202" t="str">
        <f t="shared" si="608"/>
        <v>A</v>
      </c>
      <c r="AH945" s="169">
        <v>43003</v>
      </c>
      <c r="AI945" s="197" t="s">
        <v>1192</v>
      </c>
      <c r="AJ945" s="202" t="str">
        <f t="shared" si="576"/>
        <v>A</v>
      </c>
      <c r="AK945" s="169">
        <v>43003</v>
      </c>
      <c r="AL945" s="197" t="s">
        <v>1192</v>
      </c>
      <c r="AM945" s="202" t="str">
        <f t="shared" si="577"/>
        <v>A</v>
      </c>
      <c r="AN945" s="169">
        <v>43003</v>
      </c>
      <c r="AO945" s="197" t="s">
        <v>1192</v>
      </c>
      <c r="AP945" s="202" t="str">
        <f t="shared" si="578"/>
        <v>A</v>
      </c>
      <c r="AQ945" s="169">
        <v>43003</v>
      </c>
      <c r="AR945" s="197" t="s">
        <v>1192</v>
      </c>
      <c r="AS945" s="202" t="str">
        <f t="shared" si="579"/>
        <v>A</v>
      </c>
      <c r="AT945" s="169">
        <v>43003</v>
      </c>
      <c r="AU945" s="197" t="s">
        <v>1192</v>
      </c>
      <c r="AV945" s="202" t="str">
        <f t="shared" si="580"/>
        <v>A</v>
      </c>
      <c r="AW945" s="169">
        <v>43003</v>
      </c>
      <c r="AX945" s="197" t="s">
        <v>1192</v>
      </c>
      <c r="AY945" s="202" t="str">
        <f t="shared" si="581"/>
        <v>A</v>
      </c>
      <c r="AZ945" s="169">
        <v>43003</v>
      </c>
      <c r="BA945" s="197" t="s">
        <v>1192</v>
      </c>
      <c r="BB945" s="202" t="str">
        <f t="shared" si="582"/>
        <v>A</v>
      </c>
      <c r="BC945" s="169">
        <v>43003</v>
      </c>
      <c r="BD945" s="197" t="s">
        <v>1192</v>
      </c>
      <c r="BE945" s="202" t="str">
        <f t="shared" si="583"/>
        <v>A</v>
      </c>
      <c r="BF945" s="169">
        <v>43003</v>
      </c>
      <c r="BG945" s="197" t="s">
        <v>1192</v>
      </c>
      <c r="BH945" s="202" t="str">
        <f t="shared" si="584"/>
        <v>A</v>
      </c>
      <c r="BI945" s="169">
        <v>43003</v>
      </c>
      <c r="BJ945" s="197" t="s">
        <v>1192</v>
      </c>
      <c r="BK945" s="202" t="str">
        <f t="shared" si="585"/>
        <v>A</v>
      </c>
      <c r="BL945" s="169">
        <v>43003</v>
      </c>
      <c r="BM945" s="197" t="s">
        <v>1192</v>
      </c>
      <c r="BN945" s="202" t="str">
        <f t="shared" si="586"/>
        <v>A</v>
      </c>
      <c r="BO945" s="169">
        <v>43003</v>
      </c>
      <c r="BP945" s="197" t="s">
        <v>1192</v>
      </c>
      <c r="BQ945" s="202" t="str">
        <f t="shared" si="587"/>
        <v>A</v>
      </c>
      <c r="BR945" s="169">
        <v>43003</v>
      </c>
      <c r="BS945" s="197" t="s">
        <v>1192</v>
      </c>
      <c r="BT945" s="202" t="str">
        <f t="shared" si="588"/>
        <v>A</v>
      </c>
      <c r="BU945" s="169">
        <v>43003</v>
      </c>
      <c r="BV945" s="197" t="s">
        <v>1192</v>
      </c>
      <c r="BW945" s="202" t="str">
        <f t="shared" si="589"/>
        <v>-</v>
      </c>
      <c r="BX945" s="186"/>
      <c r="BY945" s="197" t="s">
        <v>1192</v>
      </c>
      <c r="BZ945" s="202" t="str">
        <f t="shared" si="590"/>
        <v>-</v>
      </c>
      <c r="CA945" s="186"/>
      <c r="CB945" s="197" t="s">
        <v>1192</v>
      </c>
      <c r="CC945" s="202" t="str">
        <f t="shared" si="591"/>
        <v>-</v>
      </c>
      <c r="CD945" s="186"/>
      <c r="CE945" s="197" t="s">
        <v>1192</v>
      </c>
      <c r="CF945" s="202" t="str">
        <f t="shared" si="592"/>
        <v>-</v>
      </c>
      <c r="CG945" s="186"/>
      <c r="CH945" s="197"/>
      <c r="CI945" s="202" t="str">
        <f t="shared" si="593"/>
        <v>-</v>
      </c>
      <c r="CJ945" s="186"/>
      <c r="CK945" s="197"/>
      <c r="CL945" s="202" t="str">
        <f t="shared" si="598"/>
        <v>-</v>
      </c>
      <c r="CM945" s="187"/>
      <c r="CN945" s="197"/>
      <c r="CO945" s="202" t="str">
        <f t="shared" si="599"/>
        <v>-</v>
      </c>
      <c r="CP945" s="187"/>
      <c r="CQ945" s="197"/>
      <c r="CR945" s="202" t="str">
        <f t="shared" si="594"/>
        <v>-</v>
      </c>
      <c r="CS945" s="187"/>
      <c r="CT945" s="197"/>
      <c r="CU945" s="202" t="str">
        <f t="shared" si="600"/>
        <v>-</v>
      </c>
      <c r="CV945" s="187"/>
      <c r="CW945" s="197"/>
      <c r="CX945" s="202" t="str">
        <f t="shared" si="601"/>
        <v>-</v>
      </c>
      <c r="CY945" s="187"/>
      <c r="CZ945" s="197"/>
      <c r="DA945" s="202" t="str">
        <f t="shared" si="595"/>
        <v>-</v>
      </c>
      <c r="DB945" s="187"/>
      <c r="DC945" s="197"/>
      <c r="DD945" s="202" t="str">
        <f t="shared" si="602"/>
        <v>-</v>
      </c>
      <c r="DE945" s="187"/>
      <c r="DF945" s="197"/>
      <c r="DG945" s="202" t="str">
        <f t="shared" si="603"/>
        <v>-</v>
      </c>
      <c r="DH945" s="187"/>
      <c r="DI945" s="103">
        <f t="shared" si="606"/>
        <v>25</v>
      </c>
      <c r="DJ945" s="103">
        <f t="shared" si="607"/>
        <v>21</v>
      </c>
      <c r="DK945" s="200">
        <f t="shared" si="604"/>
        <v>84</v>
      </c>
      <c r="DL945" s="201">
        <f t="shared" si="605"/>
        <v>5</v>
      </c>
    </row>
    <row r="946" spans="1:116" ht="24.95" customHeight="1">
      <c r="B946" s="48" t="s">
        <v>1599</v>
      </c>
      <c r="C946" s="48"/>
      <c r="D946" s="14" t="s">
        <v>2391</v>
      </c>
      <c r="E946" s="11" t="s">
        <v>2392</v>
      </c>
      <c r="F946" s="12" t="s">
        <v>992</v>
      </c>
      <c r="G946" s="12" t="s">
        <v>938</v>
      </c>
      <c r="H946" s="40" t="s">
        <v>523</v>
      </c>
      <c r="I946" s="41" t="s">
        <v>532</v>
      </c>
      <c r="J946" s="78" t="str">
        <f t="shared" si="609"/>
        <v xml:space="preserve">C4 </v>
      </c>
      <c r="K946" s="197" t="s">
        <v>1192</v>
      </c>
      <c r="L946" s="199" t="str">
        <f t="shared" si="596"/>
        <v>A</v>
      </c>
      <c r="M946" s="169">
        <v>43003</v>
      </c>
      <c r="N946" s="197" t="s">
        <v>1192</v>
      </c>
      <c r="O946" s="202" t="str">
        <f t="shared" si="571"/>
        <v>-</v>
      </c>
      <c r="P946" s="187"/>
      <c r="Q946" s="197" t="s">
        <v>1192</v>
      </c>
      <c r="R946" s="202" t="str">
        <f t="shared" si="572"/>
        <v>-</v>
      </c>
      <c r="S946" s="187"/>
      <c r="T946" s="197"/>
      <c r="U946" s="202" t="str">
        <f t="shared" si="573"/>
        <v>-</v>
      </c>
      <c r="V946" s="187"/>
      <c r="W946" s="197"/>
      <c r="X946" s="202" t="str">
        <f t="shared" si="574"/>
        <v>-</v>
      </c>
      <c r="Y946" s="187"/>
      <c r="Z946" s="197"/>
      <c r="AA946" s="202" t="str">
        <f t="shared" si="575"/>
        <v>-</v>
      </c>
      <c r="AB946" s="187"/>
      <c r="AC946" s="197"/>
      <c r="AD946" s="202" t="str">
        <f t="shared" si="597"/>
        <v>-</v>
      </c>
      <c r="AE946" s="187"/>
      <c r="AF946" s="197"/>
      <c r="AG946" s="202" t="str">
        <f t="shared" si="608"/>
        <v>-</v>
      </c>
      <c r="AH946" s="187"/>
      <c r="AI946" s="197"/>
      <c r="AJ946" s="202" t="str">
        <f t="shared" si="576"/>
        <v>-</v>
      </c>
      <c r="AK946" s="187"/>
      <c r="AL946" s="197"/>
      <c r="AM946" s="202" t="str">
        <f t="shared" si="577"/>
        <v>-</v>
      </c>
      <c r="AN946" s="187"/>
      <c r="AO946" s="197"/>
      <c r="AP946" s="202" t="str">
        <f t="shared" si="578"/>
        <v>-</v>
      </c>
      <c r="AQ946" s="187"/>
      <c r="AR946" s="197"/>
      <c r="AS946" s="202" t="str">
        <f t="shared" si="579"/>
        <v>-</v>
      </c>
      <c r="AT946" s="187"/>
      <c r="AU946" s="197"/>
      <c r="AV946" s="202" t="str">
        <f t="shared" si="580"/>
        <v>-</v>
      </c>
      <c r="AW946" s="187"/>
      <c r="AX946" s="197"/>
      <c r="AY946" s="202" t="str">
        <f t="shared" si="581"/>
        <v>-</v>
      </c>
      <c r="AZ946" s="187"/>
      <c r="BA946" s="197"/>
      <c r="BB946" s="202" t="str">
        <f t="shared" si="582"/>
        <v>-</v>
      </c>
      <c r="BC946" s="187"/>
      <c r="BD946" s="197"/>
      <c r="BE946" s="202" t="str">
        <f t="shared" si="583"/>
        <v>-</v>
      </c>
      <c r="BF946" s="187"/>
      <c r="BG946" s="197"/>
      <c r="BH946" s="202" t="str">
        <f t="shared" si="584"/>
        <v>-</v>
      </c>
      <c r="BI946" s="187"/>
      <c r="BJ946" s="197"/>
      <c r="BK946" s="202" t="str">
        <f t="shared" si="585"/>
        <v>-</v>
      </c>
      <c r="BL946" s="187"/>
      <c r="BM946" s="197"/>
      <c r="BN946" s="202" t="str">
        <f t="shared" si="586"/>
        <v>-</v>
      </c>
      <c r="BO946" s="187"/>
      <c r="BP946" s="197"/>
      <c r="BQ946" s="202" t="str">
        <f t="shared" si="587"/>
        <v>-</v>
      </c>
      <c r="BR946" s="187"/>
      <c r="BS946" s="197"/>
      <c r="BT946" s="202" t="str">
        <f t="shared" si="588"/>
        <v>-</v>
      </c>
      <c r="BU946" s="187"/>
      <c r="BV946" s="197"/>
      <c r="BW946" s="202" t="str">
        <f t="shared" si="589"/>
        <v>-</v>
      </c>
      <c r="BX946" s="187"/>
      <c r="BY946" s="197"/>
      <c r="BZ946" s="202" t="str">
        <f t="shared" si="590"/>
        <v>-</v>
      </c>
      <c r="CA946" s="187"/>
      <c r="CB946" s="197"/>
      <c r="CC946" s="202" t="str">
        <f t="shared" si="591"/>
        <v>-</v>
      </c>
      <c r="CD946" s="187"/>
      <c r="CE946" s="197"/>
      <c r="CF946" s="202" t="str">
        <f t="shared" si="592"/>
        <v>-</v>
      </c>
      <c r="CG946" s="187"/>
      <c r="CH946" s="197"/>
      <c r="CI946" s="202" t="str">
        <f t="shared" si="593"/>
        <v>-</v>
      </c>
      <c r="CJ946" s="187"/>
      <c r="CK946" s="197"/>
      <c r="CL946" s="202" t="str">
        <f t="shared" si="598"/>
        <v>-</v>
      </c>
      <c r="CM946" s="187"/>
      <c r="CN946" s="197"/>
      <c r="CO946" s="202" t="str">
        <f t="shared" si="599"/>
        <v>-</v>
      </c>
      <c r="CP946" s="187"/>
      <c r="CQ946" s="197"/>
      <c r="CR946" s="202" t="str">
        <f t="shared" si="594"/>
        <v>-</v>
      </c>
      <c r="CS946" s="187"/>
      <c r="CT946" s="197"/>
      <c r="CU946" s="202" t="str">
        <f t="shared" si="600"/>
        <v>-</v>
      </c>
      <c r="CV946" s="187"/>
      <c r="CW946" s="197"/>
      <c r="CX946" s="202" t="str">
        <f t="shared" si="601"/>
        <v>-</v>
      </c>
      <c r="CY946" s="187"/>
      <c r="CZ946" s="197"/>
      <c r="DA946" s="202" t="str">
        <f t="shared" si="595"/>
        <v>-</v>
      </c>
      <c r="DB946" s="187"/>
      <c r="DC946" s="197"/>
      <c r="DD946" s="202" t="str">
        <f t="shared" si="602"/>
        <v>-</v>
      </c>
      <c r="DE946" s="187"/>
      <c r="DF946" s="197"/>
      <c r="DG946" s="202" t="str">
        <f t="shared" si="603"/>
        <v>-</v>
      </c>
      <c r="DH946" s="187"/>
      <c r="DI946" s="103">
        <f t="shared" si="606"/>
        <v>3</v>
      </c>
      <c r="DJ946" s="103">
        <f t="shared" si="607"/>
        <v>1</v>
      </c>
      <c r="DK946" s="200">
        <f t="shared" si="604"/>
        <v>33.333333333333329</v>
      </c>
      <c r="DL946" s="201">
        <f t="shared" si="605"/>
        <v>2</v>
      </c>
    </row>
    <row r="947" spans="1:116" ht="24.95" customHeight="1">
      <c r="B947" s="48"/>
      <c r="C947" s="48"/>
      <c r="D947" s="14" t="s">
        <v>2393</v>
      </c>
      <c r="E947" s="11" t="s">
        <v>2394</v>
      </c>
      <c r="F947" s="12" t="s">
        <v>990</v>
      </c>
      <c r="G947" s="12" t="s">
        <v>960</v>
      </c>
      <c r="H947" s="40" t="s">
        <v>985</v>
      </c>
      <c r="I947" s="41" t="s">
        <v>982</v>
      </c>
      <c r="J947" s="78" t="str">
        <f t="shared" si="609"/>
        <v>M7</v>
      </c>
      <c r="K947" s="197" t="s">
        <v>1192</v>
      </c>
      <c r="L947" s="199" t="str">
        <f t="shared" si="596"/>
        <v>A</v>
      </c>
      <c r="M947" s="169">
        <v>43003</v>
      </c>
      <c r="N947" s="197" t="s">
        <v>1192</v>
      </c>
      <c r="O947" s="202" t="str">
        <f t="shared" si="571"/>
        <v>A</v>
      </c>
      <c r="P947" s="207">
        <v>43003</v>
      </c>
      <c r="Q947" s="197" t="s">
        <v>1192</v>
      </c>
      <c r="R947" s="202" t="str">
        <f t="shared" si="572"/>
        <v>A</v>
      </c>
      <c r="S947" s="207">
        <v>43003</v>
      </c>
      <c r="T947" s="197" t="s">
        <v>1192</v>
      </c>
      <c r="U947" s="202" t="str">
        <f t="shared" si="573"/>
        <v>A</v>
      </c>
      <c r="V947" s="207">
        <v>43003</v>
      </c>
      <c r="W947" s="197" t="s">
        <v>1192</v>
      </c>
      <c r="X947" s="202" t="str">
        <f t="shared" si="574"/>
        <v>A</v>
      </c>
      <c r="Y947" s="207">
        <v>43003</v>
      </c>
      <c r="Z947" s="197" t="s">
        <v>1192</v>
      </c>
      <c r="AA947" s="202" t="str">
        <f t="shared" si="575"/>
        <v>A</v>
      </c>
      <c r="AB947" s="207">
        <v>43003</v>
      </c>
      <c r="AC947" s="197" t="s">
        <v>1192</v>
      </c>
      <c r="AD947" s="202" t="str">
        <f t="shared" si="597"/>
        <v>A</v>
      </c>
      <c r="AE947" s="207">
        <v>43003</v>
      </c>
      <c r="AF947" s="197" t="s">
        <v>1192</v>
      </c>
      <c r="AG947" s="202" t="s">
        <v>1556</v>
      </c>
      <c r="AH947" s="207">
        <v>43003</v>
      </c>
      <c r="AI947" s="197" t="s">
        <v>1192</v>
      </c>
      <c r="AJ947" s="202" t="str">
        <f t="shared" si="576"/>
        <v>A</v>
      </c>
      <c r="AK947" s="207">
        <v>43003</v>
      </c>
      <c r="AL947" s="197" t="s">
        <v>1192</v>
      </c>
      <c r="AM947" s="202" t="str">
        <f t="shared" si="577"/>
        <v>A</v>
      </c>
      <c r="AN947" s="207">
        <v>43003</v>
      </c>
      <c r="AO947" s="197" t="s">
        <v>1192</v>
      </c>
      <c r="AP947" s="202" t="str">
        <f t="shared" si="578"/>
        <v>A</v>
      </c>
      <c r="AQ947" s="207">
        <v>43003</v>
      </c>
      <c r="AR947" s="197" t="s">
        <v>1192</v>
      </c>
      <c r="AS947" s="202" t="str">
        <f t="shared" si="579"/>
        <v>A</v>
      </c>
      <c r="AT947" s="207">
        <v>43003</v>
      </c>
      <c r="AU947" s="197" t="s">
        <v>1192</v>
      </c>
      <c r="AV947" s="202" t="str">
        <f t="shared" si="580"/>
        <v>A</v>
      </c>
      <c r="AW947" s="207">
        <v>43003</v>
      </c>
      <c r="AX947" s="197" t="s">
        <v>1192</v>
      </c>
      <c r="AY947" s="202" t="str">
        <f t="shared" si="581"/>
        <v>A</v>
      </c>
      <c r="AZ947" s="186">
        <v>43034</v>
      </c>
      <c r="BA947" s="197" t="s">
        <v>1192</v>
      </c>
      <c r="BB947" s="202" t="str">
        <f t="shared" si="582"/>
        <v>-</v>
      </c>
      <c r="BC947" s="187"/>
      <c r="BD947" s="197" t="s">
        <v>1192</v>
      </c>
      <c r="BE947" s="202" t="str">
        <f t="shared" si="583"/>
        <v>-</v>
      </c>
      <c r="BF947" s="187"/>
      <c r="BG947" s="197" t="s">
        <v>1192</v>
      </c>
      <c r="BH947" s="202" t="str">
        <f t="shared" si="584"/>
        <v>-</v>
      </c>
      <c r="BI947" s="187"/>
      <c r="BJ947" s="197"/>
      <c r="BK947" s="202" t="str">
        <f t="shared" si="585"/>
        <v>-</v>
      </c>
      <c r="BL947" s="187"/>
      <c r="BM947" s="197"/>
      <c r="BN947" s="202" t="str">
        <f t="shared" si="586"/>
        <v>-</v>
      </c>
      <c r="BO947" s="187"/>
      <c r="BP947" s="197"/>
      <c r="BQ947" s="202" t="str">
        <f t="shared" si="587"/>
        <v>-</v>
      </c>
      <c r="BR947" s="187"/>
      <c r="BS947" s="197"/>
      <c r="BT947" s="202" t="str">
        <f t="shared" si="588"/>
        <v>-</v>
      </c>
      <c r="BU947" s="186"/>
      <c r="BV947" s="197"/>
      <c r="BW947" s="202" t="str">
        <f t="shared" si="589"/>
        <v>-</v>
      </c>
      <c r="BX947" s="187"/>
      <c r="BY947" s="197"/>
      <c r="BZ947" s="202" t="str">
        <f t="shared" si="590"/>
        <v>-</v>
      </c>
      <c r="CA947" s="187"/>
      <c r="CB947" s="197"/>
      <c r="CC947" s="202" t="str">
        <f t="shared" si="591"/>
        <v>-</v>
      </c>
      <c r="CD947" s="187"/>
      <c r="CE947" s="197"/>
      <c r="CF947" s="202" t="str">
        <f t="shared" si="592"/>
        <v>-</v>
      </c>
      <c r="CG947" s="187"/>
      <c r="CH947" s="197"/>
      <c r="CI947" s="202" t="str">
        <f t="shared" si="593"/>
        <v>-</v>
      </c>
      <c r="CJ947" s="187"/>
      <c r="CK947" s="197"/>
      <c r="CL947" s="202" t="str">
        <f t="shared" si="598"/>
        <v>-</v>
      </c>
      <c r="CM947" s="187"/>
      <c r="CN947" s="197"/>
      <c r="CO947" s="202" t="str">
        <f t="shared" si="599"/>
        <v>-</v>
      </c>
      <c r="CP947" s="187"/>
      <c r="CQ947" s="197"/>
      <c r="CR947" s="202" t="str">
        <f t="shared" si="594"/>
        <v>-</v>
      </c>
      <c r="CS947" s="187"/>
      <c r="CT947" s="197"/>
      <c r="CU947" s="202" t="str">
        <f t="shared" si="600"/>
        <v>-</v>
      </c>
      <c r="CV947" s="187"/>
      <c r="CW947" s="197"/>
      <c r="CX947" s="202" t="str">
        <f t="shared" si="601"/>
        <v>-</v>
      </c>
      <c r="CY947" s="187"/>
      <c r="CZ947" s="197"/>
      <c r="DA947" s="202" t="str">
        <f t="shared" si="595"/>
        <v>-</v>
      </c>
      <c r="DB947" s="187"/>
      <c r="DC947" s="197"/>
      <c r="DD947" s="202" t="str">
        <f t="shared" si="602"/>
        <v>-</v>
      </c>
      <c r="DE947" s="187"/>
      <c r="DF947" s="197"/>
      <c r="DG947" s="202" t="str">
        <f t="shared" si="603"/>
        <v>-</v>
      </c>
      <c r="DH947" s="187"/>
      <c r="DI947" s="103">
        <f t="shared" si="606"/>
        <v>17</v>
      </c>
      <c r="DJ947" s="103">
        <f t="shared" si="607"/>
        <v>13</v>
      </c>
      <c r="DK947" s="200">
        <f t="shared" si="604"/>
        <v>76.470588235294116</v>
      </c>
      <c r="DL947" s="201">
        <f t="shared" si="605"/>
        <v>4</v>
      </c>
    </row>
    <row r="948" spans="1:116" ht="24.95" customHeight="1">
      <c r="B948" s="48" t="s">
        <v>1599</v>
      </c>
      <c r="C948" s="48"/>
      <c r="D948" s="14" t="s">
        <v>2395</v>
      </c>
      <c r="E948" s="11" t="s">
        <v>1286</v>
      </c>
      <c r="F948" s="12" t="s">
        <v>996</v>
      </c>
      <c r="G948" s="12" t="s">
        <v>958</v>
      </c>
      <c r="H948" s="40" t="s">
        <v>520</v>
      </c>
      <c r="I948" s="41" t="s">
        <v>533</v>
      </c>
      <c r="J948" s="78" t="str">
        <f t="shared" si="609"/>
        <v xml:space="preserve">C1 </v>
      </c>
      <c r="K948" s="197" t="s">
        <v>1192</v>
      </c>
      <c r="L948" s="199" t="str">
        <f t="shared" si="596"/>
        <v>-</v>
      </c>
      <c r="M948" s="191"/>
      <c r="N948" s="197" t="s">
        <v>1192</v>
      </c>
      <c r="O948" s="202" t="str">
        <f t="shared" si="571"/>
        <v>-</v>
      </c>
      <c r="P948" s="187"/>
      <c r="Q948" s="197" t="s">
        <v>1192</v>
      </c>
      <c r="R948" s="202" t="str">
        <f t="shared" si="572"/>
        <v>-</v>
      </c>
      <c r="S948" s="187"/>
      <c r="T948" s="197" t="s">
        <v>1192</v>
      </c>
      <c r="U948" s="202" t="str">
        <f t="shared" si="573"/>
        <v>-</v>
      </c>
      <c r="V948" s="187"/>
      <c r="W948" s="197" t="s">
        <v>1192</v>
      </c>
      <c r="X948" s="202" t="str">
        <f t="shared" si="574"/>
        <v>-</v>
      </c>
      <c r="Y948" s="187"/>
      <c r="Z948" s="197" t="s">
        <v>1192</v>
      </c>
      <c r="AA948" s="202" t="str">
        <f t="shared" si="575"/>
        <v>-</v>
      </c>
      <c r="AB948" s="187"/>
      <c r="AC948" s="197" t="s">
        <v>1192</v>
      </c>
      <c r="AD948" s="202" t="str">
        <f t="shared" si="597"/>
        <v>-</v>
      </c>
      <c r="AE948" s="187"/>
      <c r="AF948" s="197" t="s">
        <v>1192</v>
      </c>
      <c r="AG948" s="202" t="s">
        <v>1556</v>
      </c>
      <c r="AH948" s="187"/>
      <c r="AI948" s="197" t="s">
        <v>1192</v>
      </c>
      <c r="AJ948" s="202" t="str">
        <f t="shared" si="576"/>
        <v>-</v>
      </c>
      <c r="AK948" s="187"/>
      <c r="AL948" s="197" t="s">
        <v>1192</v>
      </c>
      <c r="AM948" s="202" t="str">
        <f t="shared" si="577"/>
        <v>-</v>
      </c>
      <c r="AN948" s="187"/>
      <c r="AO948" s="197" t="s">
        <v>1192</v>
      </c>
      <c r="AP948" s="202" t="str">
        <f t="shared" si="578"/>
        <v>-</v>
      </c>
      <c r="AQ948" s="187"/>
      <c r="AR948" s="197" t="s">
        <v>1192</v>
      </c>
      <c r="AS948" s="202" t="str">
        <f t="shared" si="579"/>
        <v>-</v>
      </c>
      <c r="AT948" s="187"/>
      <c r="AU948" s="197" t="s">
        <v>1192</v>
      </c>
      <c r="AV948" s="202" t="str">
        <f t="shared" si="580"/>
        <v>-</v>
      </c>
      <c r="AW948" s="187"/>
      <c r="AX948" s="197"/>
      <c r="AY948" s="202" t="str">
        <f t="shared" si="581"/>
        <v>-</v>
      </c>
      <c r="AZ948" s="187"/>
      <c r="BA948" s="197"/>
      <c r="BB948" s="202" t="str">
        <f t="shared" si="582"/>
        <v>-</v>
      </c>
      <c r="BC948" s="187"/>
      <c r="BD948" s="197"/>
      <c r="BE948" s="202" t="str">
        <f t="shared" si="583"/>
        <v>-</v>
      </c>
      <c r="BF948" s="187"/>
      <c r="BG948" s="197"/>
      <c r="BH948" s="202" t="str">
        <f t="shared" si="584"/>
        <v>-</v>
      </c>
      <c r="BI948" s="187"/>
      <c r="BJ948" s="197"/>
      <c r="BK948" s="202" t="str">
        <f t="shared" si="585"/>
        <v>-</v>
      </c>
      <c r="BL948" s="187"/>
      <c r="BM948" s="197"/>
      <c r="BN948" s="202" t="str">
        <f t="shared" si="586"/>
        <v>-</v>
      </c>
      <c r="BO948" s="187"/>
      <c r="BP948" s="197"/>
      <c r="BQ948" s="202" t="str">
        <f t="shared" si="587"/>
        <v>-</v>
      </c>
      <c r="BR948" s="187"/>
      <c r="BS948" s="197"/>
      <c r="BT948" s="202" t="str">
        <f t="shared" si="588"/>
        <v>-</v>
      </c>
      <c r="BU948" s="187"/>
      <c r="BV948" s="197"/>
      <c r="BW948" s="202" t="str">
        <f t="shared" si="589"/>
        <v>-</v>
      </c>
      <c r="BX948" s="187"/>
      <c r="BY948" s="197"/>
      <c r="BZ948" s="202" t="str">
        <f t="shared" si="590"/>
        <v>-</v>
      </c>
      <c r="CA948" s="187"/>
      <c r="CB948" s="197"/>
      <c r="CC948" s="202" t="str">
        <f t="shared" si="591"/>
        <v>-</v>
      </c>
      <c r="CD948" s="187"/>
      <c r="CE948" s="197"/>
      <c r="CF948" s="202" t="str">
        <f t="shared" si="592"/>
        <v>-</v>
      </c>
      <c r="CG948" s="187"/>
      <c r="CH948" s="197"/>
      <c r="CI948" s="202" t="str">
        <f t="shared" si="593"/>
        <v>-</v>
      </c>
      <c r="CJ948" s="187"/>
      <c r="CK948" s="197"/>
      <c r="CL948" s="202" t="str">
        <f t="shared" si="598"/>
        <v>-</v>
      </c>
      <c r="CM948" s="187"/>
      <c r="CN948" s="197"/>
      <c r="CO948" s="202" t="str">
        <f t="shared" si="599"/>
        <v>-</v>
      </c>
      <c r="CP948" s="187"/>
      <c r="CQ948" s="197"/>
      <c r="CR948" s="202" t="str">
        <f t="shared" si="594"/>
        <v>-</v>
      </c>
      <c r="CS948" s="187"/>
      <c r="CT948" s="197"/>
      <c r="CU948" s="202" t="str">
        <f t="shared" si="600"/>
        <v>-</v>
      </c>
      <c r="CV948" s="187"/>
      <c r="CW948" s="197"/>
      <c r="CX948" s="202" t="str">
        <f t="shared" si="601"/>
        <v>-</v>
      </c>
      <c r="CY948" s="187"/>
      <c r="CZ948" s="197"/>
      <c r="DA948" s="202" t="str">
        <f t="shared" si="595"/>
        <v>-</v>
      </c>
      <c r="DB948" s="187"/>
      <c r="DC948" s="197"/>
      <c r="DD948" s="202" t="str">
        <f t="shared" si="602"/>
        <v>-</v>
      </c>
      <c r="DE948" s="187"/>
      <c r="DF948" s="197"/>
      <c r="DG948" s="202" t="str">
        <f t="shared" si="603"/>
        <v>-</v>
      </c>
      <c r="DH948" s="187"/>
      <c r="DI948" s="103">
        <v>13</v>
      </c>
      <c r="DJ948" s="103">
        <v>1</v>
      </c>
      <c r="DK948" s="200">
        <v>7.6923076923076925</v>
      </c>
      <c r="DL948" s="201">
        <v>1</v>
      </c>
    </row>
    <row r="949" spans="1:116" ht="24.95" customHeight="1">
      <c r="B949" s="48"/>
      <c r="C949" s="48"/>
      <c r="D949" s="14" t="s">
        <v>2409</v>
      </c>
      <c r="E949" s="11" t="s">
        <v>2410</v>
      </c>
      <c r="F949" s="12" t="s">
        <v>991</v>
      </c>
      <c r="G949" s="12" t="s">
        <v>937</v>
      </c>
      <c r="H949" s="40" t="s">
        <v>939</v>
      </c>
      <c r="I949" s="41" t="s">
        <v>530</v>
      </c>
      <c r="J949" s="78" t="str">
        <f t="shared" si="609"/>
        <v xml:space="preserve">C2 </v>
      </c>
      <c r="K949" s="197" t="s">
        <v>1192</v>
      </c>
      <c r="L949" s="199" t="str">
        <f t="shared" si="596"/>
        <v>A</v>
      </c>
      <c r="M949" s="207">
        <v>43031</v>
      </c>
      <c r="N949" s="197" t="s">
        <v>1192</v>
      </c>
      <c r="O949" s="202" t="str">
        <f t="shared" si="571"/>
        <v>A</v>
      </c>
      <c r="P949" s="207">
        <v>43031</v>
      </c>
      <c r="Q949" s="197" t="s">
        <v>1192</v>
      </c>
      <c r="R949" s="202" t="str">
        <f t="shared" si="572"/>
        <v>A</v>
      </c>
      <c r="S949" s="207">
        <v>43031</v>
      </c>
      <c r="T949" s="197" t="s">
        <v>1192</v>
      </c>
      <c r="U949" s="202" t="str">
        <f t="shared" si="573"/>
        <v>A</v>
      </c>
      <c r="V949" s="207">
        <v>43031</v>
      </c>
      <c r="W949" s="197" t="s">
        <v>1192</v>
      </c>
      <c r="X949" s="202" t="str">
        <f t="shared" si="574"/>
        <v>A</v>
      </c>
      <c r="Y949" s="207">
        <v>43031</v>
      </c>
      <c r="Z949" s="197" t="s">
        <v>1192</v>
      </c>
      <c r="AA949" s="202" t="str">
        <f t="shared" si="575"/>
        <v>-</v>
      </c>
      <c r="AB949" s="187"/>
      <c r="AC949" s="197" t="s">
        <v>1192</v>
      </c>
      <c r="AD949" s="202" t="str">
        <f t="shared" si="597"/>
        <v>-</v>
      </c>
      <c r="AE949" s="187"/>
      <c r="AF949" s="197" t="s">
        <v>1192</v>
      </c>
      <c r="AG949" s="202" t="str">
        <f>IF(AND(AF949="Y",AH949&lt;&gt;""),"A","-")</f>
        <v>-</v>
      </c>
      <c r="AH949" s="187"/>
      <c r="AI949" s="197" t="s">
        <v>1192</v>
      </c>
      <c r="AJ949" s="202" t="str">
        <f t="shared" si="576"/>
        <v>-</v>
      </c>
      <c r="AK949" s="187"/>
      <c r="AL949" s="197"/>
      <c r="AM949" s="202" t="str">
        <f t="shared" si="577"/>
        <v>-</v>
      </c>
      <c r="AN949" s="187"/>
      <c r="AO949" s="197"/>
      <c r="AP949" s="202" t="str">
        <f t="shared" si="578"/>
        <v>-</v>
      </c>
      <c r="AQ949" s="187"/>
      <c r="AR949" s="197"/>
      <c r="AS949" s="202" t="str">
        <f t="shared" si="579"/>
        <v>-</v>
      </c>
      <c r="AT949" s="187"/>
      <c r="AU949" s="197"/>
      <c r="AV949" s="202" t="str">
        <f t="shared" si="580"/>
        <v>-</v>
      </c>
      <c r="AW949" s="187"/>
      <c r="AX949" s="197"/>
      <c r="AY949" s="202" t="str">
        <f t="shared" si="581"/>
        <v>-</v>
      </c>
      <c r="AZ949" s="187"/>
      <c r="BA949" s="197"/>
      <c r="BB949" s="202" t="str">
        <f t="shared" si="582"/>
        <v>-</v>
      </c>
      <c r="BC949" s="187"/>
      <c r="BD949" s="197"/>
      <c r="BE949" s="202" t="str">
        <f t="shared" si="583"/>
        <v>-</v>
      </c>
      <c r="BF949" s="187"/>
      <c r="BG949" s="197"/>
      <c r="BH949" s="202" t="str">
        <f t="shared" si="584"/>
        <v>-</v>
      </c>
      <c r="BI949" s="187"/>
      <c r="BJ949" s="197"/>
      <c r="BK949" s="202" t="str">
        <f t="shared" si="585"/>
        <v>-</v>
      </c>
      <c r="BL949" s="187"/>
      <c r="BM949" s="197"/>
      <c r="BN949" s="202" t="str">
        <f t="shared" si="586"/>
        <v>-</v>
      </c>
      <c r="BO949" s="187"/>
      <c r="BP949" s="197"/>
      <c r="BQ949" s="202" t="str">
        <f t="shared" si="587"/>
        <v>-</v>
      </c>
      <c r="BR949" s="187"/>
      <c r="BS949" s="197"/>
      <c r="BT949" s="202" t="str">
        <f t="shared" si="588"/>
        <v>-</v>
      </c>
      <c r="BU949" s="187"/>
      <c r="BV949" s="197"/>
      <c r="BW949" s="202" t="str">
        <f t="shared" si="589"/>
        <v>-</v>
      </c>
      <c r="BX949" s="187"/>
      <c r="BY949" s="197"/>
      <c r="BZ949" s="202" t="str">
        <f t="shared" si="590"/>
        <v>-</v>
      </c>
      <c r="CA949" s="187"/>
      <c r="CB949" s="197"/>
      <c r="CC949" s="202" t="str">
        <f t="shared" si="591"/>
        <v>-</v>
      </c>
      <c r="CD949" s="187"/>
      <c r="CE949" s="197"/>
      <c r="CF949" s="202" t="str">
        <f t="shared" si="592"/>
        <v>-</v>
      </c>
      <c r="CG949" s="187"/>
      <c r="CH949" s="197"/>
      <c r="CI949" s="202" t="str">
        <f t="shared" si="593"/>
        <v>-</v>
      </c>
      <c r="CJ949" s="187"/>
      <c r="CK949" s="197"/>
      <c r="CL949" s="202" t="str">
        <f t="shared" si="598"/>
        <v>-</v>
      </c>
      <c r="CM949" s="187"/>
      <c r="CN949" s="197"/>
      <c r="CO949" s="202" t="str">
        <f t="shared" si="599"/>
        <v>-</v>
      </c>
      <c r="CP949" s="187"/>
      <c r="CQ949" s="197"/>
      <c r="CR949" s="202" t="str">
        <f t="shared" si="594"/>
        <v>-</v>
      </c>
      <c r="CS949" s="187"/>
      <c r="CT949" s="197"/>
      <c r="CU949" s="202" t="str">
        <f t="shared" si="600"/>
        <v>-</v>
      </c>
      <c r="CV949" s="187"/>
      <c r="CW949" s="197"/>
      <c r="CX949" s="202" t="str">
        <f t="shared" si="601"/>
        <v>-</v>
      </c>
      <c r="CY949" s="187"/>
      <c r="CZ949" s="197"/>
      <c r="DA949" s="202" t="str">
        <f t="shared" si="595"/>
        <v>-</v>
      </c>
      <c r="DB949" s="187"/>
      <c r="DC949" s="197"/>
      <c r="DD949" s="202" t="str">
        <f t="shared" si="602"/>
        <v>-</v>
      </c>
      <c r="DE949" s="187"/>
      <c r="DF949" s="197"/>
      <c r="DG949" s="202" t="str">
        <f t="shared" si="603"/>
        <v>-</v>
      </c>
      <c r="DH949" s="187"/>
      <c r="DI949" s="103">
        <f t="shared" ref="DI949:DI1023" si="610">COUNTIF($K949:$DH949,"Y")</f>
        <v>9</v>
      </c>
      <c r="DJ949" s="103">
        <f t="shared" ref="DJ949:DJ1023" si="611">COUNTIF($K949:$DH949,"A")</f>
        <v>5</v>
      </c>
      <c r="DK949" s="200">
        <f t="shared" si="604"/>
        <v>55.555555555555557</v>
      </c>
      <c r="DL949" s="201">
        <f t="shared" si="605"/>
        <v>3</v>
      </c>
    </row>
    <row r="950" spans="1:116" s="172" customFormat="1" ht="24.95" customHeight="1">
      <c r="A950" s="93"/>
      <c r="B950" s="16"/>
      <c r="C950" s="16"/>
      <c r="D950" s="14" t="s">
        <v>2411</v>
      </c>
      <c r="E950" s="11" t="s">
        <v>2412</v>
      </c>
      <c r="F950" s="12" t="s">
        <v>997</v>
      </c>
      <c r="G950" s="12" t="s">
        <v>965</v>
      </c>
      <c r="H950" s="40" t="s">
        <v>933</v>
      </c>
      <c r="I950" s="41" t="s">
        <v>934</v>
      </c>
      <c r="J950" s="78" t="str">
        <f t="shared" si="609"/>
        <v xml:space="preserve">C2 </v>
      </c>
      <c r="K950" s="212" t="s">
        <v>1192</v>
      </c>
      <c r="L950" s="199" t="str">
        <f t="shared" si="596"/>
        <v>A</v>
      </c>
      <c r="M950" s="207">
        <v>43031</v>
      </c>
      <c r="N950" s="212" t="s">
        <v>1192</v>
      </c>
      <c r="O950" s="202" t="str">
        <f t="shared" si="571"/>
        <v>A</v>
      </c>
      <c r="P950" s="207">
        <v>43031</v>
      </c>
      <c r="Q950" s="212" t="s">
        <v>1192</v>
      </c>
      <c r="R950" s="202" t="str">
        <f t="shared" si="572"/>
        <v>A</v>
      </c>
      <c r="S950" s="207">
        <v>43031</v>
      </c>
      <c r="T950" s="212" t="s">
        <v>1192</v>
      </c>
      <c r="U950" s="202" t="str">
        <f t="shared" si="573"/>
        <v>A</v>
      </c>
      <c r="V950" s="207">
        <v>43031</v>
      </c>
      <c r="W950" s="212" t="s">
        <v>1192</v>
      </c>
      <c r="X950" s="202" t="str">
        <f t="shared" si="574"/>
        <v>A</v>
      </c>
      <c r="Y950" s="207">
        <v>43031</v>
      </c>
      <c r="Z950" s="212" t="s">
        <v>1192</v>
      </c>
      <c r="AA950" s="199" t="str">
        <f t="shared" si="575"/>
        <v>-</v>
      </c>
      <c r="AB950" s="191"/>
      <c r="AC950" s="212" t="s">
        <v>1192</v>
      </c>
      <c r="AD950" s="199" t="str">
        <f t="shared" si="597"/>
        <v>-</v>
      </c>
      <c r="AE950" s="191"/>
      <c r="AF950" s="212" t="s">
        <v>1192</v>
      </c>
      <c r="AG950" s="199" t="str">
        <f>IF(AND(AF950="Y",AH950&lt;&gt;""),"A","-")</f>
        <v>-</v>
      </c>
      <c r="AH950" s="191"/>
      <c r="AI950" s="212" t="s">
        <v>1192</v>
      </c>
      <c r="AJ950" s="199" t="str">
        <f t="shared" si="576"/>
        <v>-</v>
      </c>
      <c r="AK950" s="191"/>
      <c r="AL950" s="212"/>
      <c r="AM950" s="199" t="str">
        <f t="shared" si="577"/>
        <v>-</v>
      </c>
      <c r="AN950" s="191"/>
      <c r="AO950" s="212"/>
      <c r="AP950" s="199" t="str">
        <f t="shared" si="578"/>
        <v>-</v>
      </c>
      <c r="AQ950" s="222">
        <v>43064</v>
      </c>
      <c r="AR950" s="212"/>
      <c r="AS950" s="199" t="str">
        <f t="shared" si="579"/>
        <v>-</v>
      </c>
      <c r="AT950" s="191"/>
      <c r="AU950" s="212"/>
      <c r="AV950" s="199" t="str">
        <f t="shared" si="580"/>
        <v>-</v>
      </c>
      <c r="AW950" s="186">
        <v>43089</v>
      </c>
      <c r="AX950" s="212"/>
      <c r="AY950" s="199" t="str">
        <f t="shared" si="581"/>
        <v>-</v>
      </c>
      <c r="AZ950" s="191"/>
      <c r="BA950" s="212"/>
      <c r="BB950" s="199" t="str">
        <f t="shared" si="582"/>
        <v>-</v>
      </c>
      <c r="BC950" s="191"/>
      <c r="BD950" s="212"/>
      <c r="BE950" s="199" t="str">
        <f t="shared" si="583"/>
        <v>-</v>
      </c>
      <c r="BF950" s="191"/>
      <c r="BG950" s="212"/>
      <c r="BH950" s="199" t="str">
        <f t="shared" si="584"/>
        <v>-</v>
      </c>
      <c r="BI950" s="191"/>
      <c r="BJ950" s="212"/>
      <c r="BK950" s="199" t="str">
        <f t="shared" si="585"/>
        <v>-</v>
      </c>
      <c r="BL950" s="191"/>
      <c r="BM950" s="212"/>
      <c r="BN950" s="199" t="str">
        <f t="shared" si="586"/>
        <v>-</v>
      </c>
      <c r="BO950" s="191"/>
      <c r="BP950" s="212"/>
      <c r="BQ950" s="199" t="str">
        <f t="shared" si="587"/>
        <v>-</v>
      </c>
      <c r="BR950" s="191"/>
      <c r="BS950" s="212"/>
      <c r="BT950" s="199" t="str">
        <f t="shared" si="588"/>
        <v>-</v>
      </c>
      <c r="BU950" s="191"/>
      <c r="BV950" s="212"/>
      <c r="BW950" s="199" t="str">
        <f t="shared" si="589"/>
        <v>-</v>
      </c>
      <c r="BX950" s="188">
        <v>43089</v>
      </c>
      <c r="BY950" s="212"/>
      <c r="BZ950" s="199" t="str">
        <f t="shared" si="590"/>
        <v>-</v>
      </c>
      <c r="CA950" s="191"/>
      <c r="CB950" s="212"/>
      <c r="CC950" s="199" t="str">
        <f t="shared" si="591"/>
        <v>-</v>
      </c>
      <c r="CD950" s="191"/>
      <c r="CE950" s="212"/>
      <c r="CF950" s="199" t="str">
        <f t="shared" si="592"/>
        <v>-</v>
      </c>
      <c r="CG950" s="191"/>
      <c r="CH950" s="212"/>
      <c r="CI950" s="199" t="str">
        <f t="shared" si="593"/>
        <v>-</v>
      </c>
      <c r="CJ950" s="191"/>
      <c r="CK950" s="212"/>
      <c r="CL950" s="199" t="str">
        <f t="shared" si="598"/>
        <v>-</v>
      </c>
      <c r="CM950" s="191"/>
      <c r="CN950" s="212"/>
      <c r="CO950" s="199" t="str">
        <f t="shared" si="599"/>
        <v>-</v>
      </c>
      <c r="CP950" s="191"/>
      <c r="CQ950" s="212"/>
      <c r="CR950" s="199" t="str">
        <f t="shared" si="594"/>
        <v>-</v>
      </c>
      <c r="CS950" s="191"/>
      <c r="CT950" s="212"/>
      <c r="CU950" s="199" t="str">
        <f t="shared" si="600"/>
        <v>-</v>
      </c>
      <c r="CV950" s="191"/>
      <c r="CW950" s="212"/>
      <c r="CX950" s="199" t="str">
        <f t="shared" si="601"/>
        <v>-</v>
      </c>
      <c r="CY950" s="191"/>
      <c r="CZ950" s="212"/>
      <c r="DA950" s="199" t="str">
        <f t="shared" si="595"/>
        <v>-</v>
      </c>
      <c r="DB950" s="191"/>
      <c r="DC950" s="212"/>
      <c r="DD950" s="199" t="str">
        <f t="shared" si="602"/>
        <v>-</v>
      </c>
      <c r="DE950" s="191"/>
      <c r="DF950" s="212"/>
      <c r="DG950" s="199" t="str">
        <f t="shared" si="603"/>
        <v>-</v>
      </c>
      <c r="DH950" s="191"/>
      <c r="DI950" s="213">
        <f t="shared" si="610"/>
        <v>9</v>
      </c>
      <c r="DJ950" s="213">
        <f t="shared" si="611"/>
        <v>5</v>
      </c>
      <c r="DK950" s="214">
        <f t="shared" si="604"/>
        <v>55.555555555555557</v>
      </c>
      <c r="DL950" s="201">
        <f t="shared" si="605"/>
        <v>3</v>
      </c>
    </row>
    <row r="951" spans="1:116" ht="24.95" customHeight="1">
      <c r="B951" s="48"/>
      <c r="C951" s="48"/>
      <c r="D951" s="14" t="s">
        <v>2413</v>
      </c>
      <c r="E951" s="11" t="s">
        <v>2414</v>
      </c>
      <c r="F951" s="12" t="s">
        <v>989</v>
      </c>
      <c r="G951" s="12" t="s">
        <v>947</v>
      </c>
      <c r="H951" s="40" t="s">
        <v>948</v>
      </c>
      <c r="I951" s="41" t="s">
        <v>533</v>
      </c>
      <c r="J951" s="78" t="str">
        <f t="shared" si="609"/>
        <v xml:space="preserve">C1 </v>
      </c>
      <c r="K951" s="197" t="s">
        <v>1192</v>
      </c>
      <c r="L951" s="199" t="str">
        <f t="shared" si="596"/>
        <v>A</v>
      </c>
      <c r="M951" s="207">
        <v>43031</v>
      </c>
      <c r="N951" s="197" t="s">
        <v>1192</v>
      </c>
      <c r="O951" s="202" t="str">
        <f t="shared" si="571"/>
        <v>A</v>
      </c>
      <c r="P951" s="207">
        <v>43031</v>
      </c>
      <c r="Q951" s="197" t="s">
        <v>1192</v>
      </c>
      <c r="R951" s="202" t="str">
        <f t="shared" si="572"/>
        <v>A</v>
      </c>
      <c r="S951" s="207">
        <v>43031</v>
      </c>
      <c r="T951" s="197" t="s">
        <v>1192</v>
      </c>
      <c r="U951" s="202" t="str">
        <f t="shared" si="573"/>
        <v>A</v>
      </c>
      <c r="V951" s="207">
        <v>43031</v>
      </c>
      <c r="W951" s="197" t="s">
        <v>1192</v>
      </c>
      <c r="X951" s="202" t="str">
        <f t="shared" si="574"/>
        <v>A</v>
      </c>
      <c r="Y951" s="207">
        <v>43031</v>
      </c>
      <c r="Z951" s="197" t="s">
        <v>1192</v>
      </c>
      <c r="AA951" s="202" t="str">
        <f t="shared" si="575"/>
        <v>A</v>
      </c>
      <c r="AB951" s="207">
        <v>43031</v>
      </c>
      <c r="AC951" s="197" t="s">
        <v>1192</v>
      </c>
      <c r="AD951" s="202" t="str">
        <f t="shared" si="597"/>
        <v>A</v>
      </c>
      <c r="AE951" s="207">
        <v>43031</v>
      </c>
      <c r="AF951" s="197" t="s">
        <v>1192</v>
      </c>
      <c r="AG951" s="202" t="s">
        <v>1556</v>
      </c>
      <c r="AH951" s="207">
        <v>43031</v>
      </c>
      <c r="AI951" s="197" t="s">
        <v>1192</v>
      </c>
      <c r="AJ951" s="202" t="str">
        <f t="shared" si="576"/>
        <v>A</v>
      </c>
      <c r="AK951" s="207">
        <v>43031</v>
      </c>
      <c r="AL951" s="197" t="s">
        <v>1192</v>
      </c>
      <c r="AM951" s="202" t="str">
        <f t="shared" si="577"/>
        <v>-</v>
      </c>
      <c r="AN951" s="187"/>
      <c r="AO951" s="197" t="s">
        <v>1192</v>
      </c>
      <c r="AP951" s="202" t="str">
        <f t="shared" si="578"/>
        <v>-</v>
      </c>
      <c r="AQ951" s="187"/>
      <c r="AR951" s="197" t="s">
        <v>1192</v>
      </c>
      <c r="AS951" s="202" t="str">
        <f t="shared" si="579"/>
        <v>-</v>
      </c>
      <c r="AT951" s="187"/>
      <c r="AU951" s="197" t="s">
        <v>1192</v>
      </c>
      <c r="AV951" s="202" t="str">
        <f t="shared" si="580"/>
        <v>-</v>
      </c>
      <c r="AW951" s="187"/>
      <c r="AX951" s="197"/>
      <c r="AY951" s="202" t="str">
        <f t="shared" si="581"/>
        <v>-</v>
      </c>
      <c r="AZ951" s="187"/>
      <c r="BA951" s="197"/>
      <c r="BB951" s="202" t="str">
        <f t="shared" si="582"/>
        <v>-</v>
      </c>
      <c r="BC951" s="187"/>
      <c r="BD951" s="197"/>
      <c r="BE951" s="202" t="str">
        <f t="shared" si="583"/>
        <v>-</v>
      </c>
      <c r="BF951" s="187"/>
      <c r="BG951" s="197"/>
      <c r="BH951" s="202" t="str">
        <f t="shared" si="584"/>
        <v>-</v>
      </c>
      <c r="BI951" s="187"/>
      <c r="BJ951" s="197"/>
      <c r="BK951" s="202" t="str">
        <f t="shared" si="585"/>
        <v>-</v>
      </c>
      <c r="BL951" s="187"/>
      <c r="BM951" s="197"/>
      <c r="BN951" s="202" t="str">
        <f t="shared" si="586"/>
        <v>-</v>
      </c>
      <c r="BO951" s="205">
        <v>43058</v>
      </c>
      <c r="BP951" s="197"/>
      <c r="BQ951" s="202" t="str">
        <f t="shared" si="587"/>
        <v>-</v>
      </c>
      <c r="BR951" s="187"/>
      <c r="BS951" s="197"/>
      <c r="BT951" s="202" t="str">
        <f t="shared" si="588"/>
        <v>-</v>
      </c>
      <c r="BU951" s="187"/>
      <c r="BV951" s="197"/>
      <c r="BW951" s="202" t="str">
        <f t="shared" si="589"/>
        <v>-</v>
      </c>
      <c r="BX951" s="187"/>
      <c r="BY951" s="197"/>
      <c r="BZ951" s="202" t="str">
        <f t="shared" si="590"/>
        <v>-</v>
      </c>
      <c r="CA951" s="187"/>
      <c r="CB951" s="197"/>
      <c r="CC951" s="202" t="str">
        <f t="shared" si="591"/>
        <v>-</v>
      </c>
      <c r="CD951" s="187"/>
      <c r="CE951" s="197"/>
      <c r="CF951" s="202" t="str">
        <f t="shared" si="592"/>
        <v>-</v>
      </c>
      <c r="CG951" s="187"/>
      <c r="CH951" s="197"/>
      <c r="CI951" s="202" t="str">
        <f t="shared" si="593"/>
        <v>-</v>
      </c>
      <c r="CJ951" s="187"/>
      <c r="CK951" s="197"/>
      <c r="CL951" s="202" t="str">
        <f t="shared" si="598"/>
        <v>-</v>
      </c>
      <c r="CM951" s="187"/>
      <c r="CN951" s="197"/>
      <c r="CO951" s="202" t="str">
        <f t="shared" si="599"/>
        <v>-</v>
      </c>
      <c r="CP951" s="187"/>
      <c r="CQ951" s="197"/>
      <c r="CR951" s="202" t="str">
        <f t="shared" si="594"/>
        <v>-</v>
      </c>
      <c r="CS951" s="187"/>
      <c r="CT951" s="197"/>
      <c r="CU951" s="202" t="str">
        <f t="shared" si="600"/>
        <v>-</v>
      </c>
      <c r="CV951" s="187"/>
      <c r="CW951" s="197"/>
      <c r="CX951" s="202" t="str">
        <f t="shared" si="601"/>
        <v>-</v>
      </c>
      <c r="CY951" s="187"/>
      <c r="CZ951" s="197"/>
      <c r="DA951" s="202" t="str">
        <f t="shared" si="595"/>
        <v>-</v>
      </c>
      <c r="DB951" s="187"/>
      <c r="DC951" s="197"/>
      <c r="DD951" s="202" t="str">
        <f t="shared" si="602"/>
        <v>-</v>
      </c>
      <c r="DE951" s="187"/>
      <c r="DF951" s="197"/>
      <c r="DG951" s="202" t="str">
        <f t="shared" si="603"/>
        <v>-</v>
      </c>
      <c r="DH951" s="187"/>
      <c r="DI951" s="103">
        <f t="shared" si="610"/>
        <v>13</v>
      </c>
      <c r="DJ951" s="103">
        <f t="shared" si="611"/>
        <v>8</v>
      </c>
      <c r="DK951" s="200">
        <f t="shared" si="604"/>
        <v>61.53846153846154</v>
      </c>
      <c r="DL951" s="201">
        <f t="shared" si="605"/>
        <v>4</v>
      </c>
    </row>
    <row r="952" spans="1:116" ht="24.95" customHeight="1">
      <c r="B952" s="48" t="s">
        <v>1599</v>
      </c>
      <c r="C952" s="48" t="s">
        <v>2425</v>
      </c>
      <c r="D952" s="14" t="s">
        <v>2558</v>
      </c>
      <c r="E952" s="11" t="s">
        <v>2426</v>
      </c>
      <c r="F952" s="12" t="s">
        <v>989</v>
      </c>
      <c r="G952" s="12" t="s">
        <v>994</v>
      </c>
      <c r="H952" s="40" t="s">
        <v>523</v>
      </c>
      <c r="I952" s="41" t="s">
        <v>532</v>
      </c>
      <c r="J952" s="78" t="str">
        <f t="shared" si="609"/>
        <v xml:space="preserve">C4 </v>
      </c>
      <c r="K952" s="197" t="s">
        <v>1192</v>
      </c>
      <c r="L952" s="199" t="str">
        <f t="shared" si="596"/>
        <v>A</v>
      </c>
      <c r="M952" s="207">
        <v>43031</v>
      </c>
      <c r="N952" s="197" t="s">
        <v>1192</v>
      </c>
      <c r="O952" s="202" t="str">
        <f t="shared" si="571"/>
        <v>-</v>
      </c>
      <c r="P952" s="186"/>
      <c r="Q952" s="197" t="s">
        <v>1192</v>
      </c>
      <c r="R952" s="202" t="str">
        <f t="shared" si="572"/>
        <v>-</v>
      </c>
      <c r="S952" s="187"/>
      <c r="T952" s="197"/>
      <c r="U952" s="202" t="str">
        <f t="shared" si="573"/>
        <v>-</v>
      </c>
      <c r="V952" s="187"/>
      <c r="W952" s="197"/>
      <c r="X952" s="202" t="str">
        <f t="shared" si="574"/>
        <v>-</v>
      </c>
      <c r="Y952" s="187"/>
      <c r="Z952" s="197"/>
      <c r="AA952" s="202" t="str">
        <f t="shared" si="575"/>
        <v>-</v>
      </c>
      <c r="AB952" s="187"/>
      <c r="AC952" s="197"/>
      <c r="AD952" s="202" t="str">
        <f t="shared" si="597"/>
        <v>-</v>
      </c>
      <c r="AE952" s="187"/>
      <c r="AF952" s="197"/>
      <c r="AG952" s="202" t="str">
        <f t="shared" ref="AG952:AG972" si="612">IF(AND(AF952="Y",AH952&lt;&gt;""),"A","-")</f>
        <v>-</v>
      </c>
      <c r="AH952" s="187"/>
      <c r="AI952" s="197"/>
      <c r="AJ952" s="202" t="str">
        <f t="shared" si="576"/>
        <v>-</v>
      </c>
      <c r="AK952" s="187"/>
      <c r="AL952" s="197"/>
      <c r="AM952" s="202" t="str">
        <f t="shared" si="577"/>
        <v>-</v>
      </c>
      <c r="AN952" s="187"/>
      <c r="AO952" s="197"/>
      <c r="AP952" s="202" t="str">
        <f t="shared" si="578"/>
        <v>-</v>
      </c>
      <c r="AQ952" s="187"/>
      <c r="AR952" s="197"/>
      <c r="AS952" s="202" t="str">
        <f t="shared" si="579"/>
        <v>-</v>
      </c>
      <c r="AT952" s="187"/>
      <c r="AU952" s="197"/>
      <c r="AV952" s="202" t="str">
        <f t="shared" si="580"/>
        <v>-</v>
      </c>
      <c r="AW952" s="187"/>
      <c r="AX952" s="197"/>
      <c r="AY952" s="202" t="str">
        <f t="shared" si="581"/>
        <v>-</v>
      </c>
      <c r="AZ952" s="187"/>
      <c r="BA952" s="197"/>
      <c r="BB952" s="202" t="str">
        <f t="shared" si="582"/>
        <v>-</v>
      </c>
      <c r="BC952" s="187"/>
      <c r="BD952" s="197"/>
      <c r="BE952" s="202" t="str">
        <f t="shared" si="583"/>
        <v>-</v>
      </c>
      <c r="BF952" s="187"/>
      <c r="BG952" s="197"/>
      <c r="BH952" s="202" t="str">
        <f t="shared" si="584"/>
        <v>-</v>
      </c>
      <c r="BI952" s="187"/>
      <c r="BJ952" s="197"/>
      <c r="BK952" s="202" t="str">
        <f t="shared" si="585"/>
        <v>-</v>
      </c>
      <c r="BL952" s="187"/>
      <c r="BM952" s="197"/>
      <c r="BN952" s="202" t="str">
        <f t="shared" si="586"/>
        <v>-</v>
      </c>
      <c r="BO952" s="187"/>
      <c r="BP952" s="197"/>
      <c r="BQ952" s="202" t="str">
        <f t="shared" si="587"/>
        <v>-</v>
      </c>
      <c r="BR952" s="187"/>
      <c r="BS952" s="197"/>
      <c r="BT952" s="202" t="str">
        <f t="shared" si="588"/>
        <v>-</v>
      </c>
      <c r="BU952" s="187"/>
      <c r="BV952" s="197"/>
      <c r="BW952" s="202" t="str">
        <f t="shared" si="589"/>
        <v>-</v>
      </c>
      <c r="BX952" s="187"/>
      <c r="BY952" s="197"/>
      <c r="BZ952" s="202" t="str">
        <f t="shared" si="590"/>
        <v>-</v>
      </c>
      <c r="CA952" s="187"/>
      <c r="CB952" s="197"/>
      <c r="CC952" s="202" t="str">
        <f t="shared" si="591"/>
        <v>-</v>
      </c>
      <c r="CD952" s="187"/>
      <c r="CE952" s="197"/>
      <c r="CF952" s="202" t="str">
        <f t="shared" si="592"/>
        <v>-</v>
      </c>
      <c r="CG952" s="187"/>
      <c r="CH952" s="197"/>
      <c r="CI952" s="202" t="str">
        <f t="shared" si="593"/>
        <v>-</v>
      </c>
      <c r="CJ952" s="187"/>
      <c r="CK952" s="197"/>
      <c r="CL952" s="202" t="str">
        <f t="shared" si="598"/>
        <v>-</v>
      </c>
      <c r="CM952" s="187"/>
      <c r="CN952" s="197"/>
      <c r="CO952" s="202" t="str">
        <f t="shared" si="599"/>
        <v>-</v>
      </c>
      <c r="CP952" s="187"/>
      <c r="CQ952" s="197"/>
      <c r="CR952" s="202" t="str">
        <f t="shared" si="594"/>
        <v>-</v>
      </c>
      <c r="CS952" s="187"/>
      <c r="CT952" s="197"/>
      <c r="CU952" s="202" t="str">
        <f t="shared" si="600"/>
        <v>-</v>
      </c>
      <c r="CV952" s="187"/>
      <c r="CW952" s="197"/>
      <c r="CX952" s="202" t="str">
        <f t="shared" si="601"/>
        <v>-</v>
      </c>
      <c r="CY952" s="187"/>
      <c r="CZ952" s="197"/>
      <c r="DA952" s="202" t="str">
        <f t="shared" si="595"/>
        <v>-</v>
      </c>
      <c r="DB952" s="187"/>
      <c r="DC952" s="197"/>
      <c r="DD952" s="202" t="str">
        <f t="shared" si="602"/>
        <v>-</v>
      </c>
      <c r="DE952" s="187"/>
      <c r="DF952" s="197"/>
      <c r="DG952" s="202" t="str">
        <f t="shared" si="603"/>
        <v>-</v>
      </c>
      <c r="DH952" s="187"/>
      <c r="DI952" s="103">
        <f t="shared" si="610"/>
        <v>3</v>
      </c>
      <c r="DJ952" s="103">
        <f t="shared" si="611"/>
        <v>1</v>
      </c>
      <c r="DK952" s="200">
        <f t="shared" si="604"/>
        <v>33.333333333333329</v>
      </c>
      <c r="DL952" s="201">
        <f t="shared" si="605"/>
        <v>2</v>
      </c>
    </row>
    <row r="953" spans="1:116" ht="24.95" customHeight="1">
      <c r="B953" s="48" t="s">
        <v>1599</v>
      </c>
      <c r="C953" s="48"/>
      <c r="D953" s="14" t="s">
        <v>2427</v>
      </c>
      <c r="E953" s="11" t="s">
        <v>2428</v>
      </c>
      <c r="F953" s="12" t="s">
        <v>989</v>
      </c>
      <c r="G953" s="12" t="s">
        <v>994</v>
      </c>
      <c r="H953" s="40" t="s">
        <v>523</v>
      </c>
      <c r="I953" s="41" t="s">
        <v>532</v>
      </c>
      <c r="J953" s="78" t="str">
        <f t="shared" si="609"/>
        <v xml:space="preserve">C4 </v>
      </c>
      <c r="K953" s="197" t="s">
        <v>1192</v>
      </c>
      <c r="L953" s="199" t="str">
        <f t="shared" si="596"/>
        <v>A</v>
      </c>
      <c r="M953" s="207">
        <v>43031</v>
      </c>
      <c r="N953" s="197" t="s">
        <v>1192</v>
      </c>
      <c r="O953" s="202" t="str">
        <f t="shared" si="571"/>
        <v>-</v>
      </c>
      <c r="P953" s="187"/>
      <c r="Q953" s="197" t="s">
        <v>1192</v>
      </c>
      <c r="R953" s="202" t="str">
        <f t="shared" si="572"/>
        <v>-</v>
      </c>
      <c r="S953" s="187"/>
      <c r="T953" s="197"/>
      <c r="U953" s="202" t="str">
        <f t="shared" si="573"/>
        <v>-</v>
      </c>
      <c r="V953" s="187"/>
      <c r="W953" s="197"/>
      <c r="X953" s="202" t="str">
        <f t="shared" si="574"/>
        <v>-</v>
      </c>
      <c r="Y953" s="187"/>
      <c r="Z953" s="197"/>
      <c r="AA953" s="202" t="str">
        <f t="shared" si="575"/>
        <v>-</v>
      </c>
      <c r="AB953" s="187"/>
      <c r="AC953" s="197"/>
      <c r="AD953" s="202" t="str">
        <f t="shared" si="597"/>
        <v>-</v>
      </c>
      <c r="AE953" s="187"/>
      <c r="AF953" s="197"/>
      <c r="AG953" s="202" t="str">
        <f t="shared" si="612"/>
        <v>-</v>
      </c>
      <c r="AH953" s="187"/>
      <c r="AI953" s="197"/>
      <c r="AJ953" s="202" t="str">
        <f t="shared" si="576"/>
        <v>-</v>
      </c>
      <c r="AK953" s="187"/>
      <c r="AL953" s="197"/>
      <c r="AM953" s="202" t="str">
        <f t="shared" si="577"/>
        <v>-</v>
      </c>
      <c r="AN953" s="187"/>
      <c r="AO953" s="197"/>
      <c r="AP953" s="202" t="str">
        <f t="shared" si="578"/>
        <v>-</v>
      </c>
      <c r="AQ953" s="187"/>
      <c r="AR953" s="197"/>
      <c r="AS953" s="202" t="str">
        <f t="shared" si="579"/>
        <v>-</v>
      </c>
      <c r="AT953" s="187"/>
      <c r="AU953" s="197"/>
      <c r="AV953" s="202" t="str">
        <f t="shared" si="580"/>
        <v>-</v>
      </c>
      <c r="AW953" s="187"/>
      <c r="AX953" s="197"/>
      <c r="AY953" s="202" t="str">
        <f t="shared" si="581"/>
        <v>-</v>
      </c>
      <c r="AZ953" s="187"/>
      <c r="BA953" s="197"/>
      <c r="BB953" s="202" t="str">
        <f t="shared" si="582"/>
        <v>-</v>
      </c>
      <c r="BC953" s="187"/>
      <c r="BD953" s="197"/>
      <c r="BE953" s="202" t="str">
        <f t="shared" si="583"/>
        <v>-</v>
      </c>
      <c r="BF953" s="187"/>
      <c r="BG953" s="197"/>
      <c r="BH953" s="202" t="str">
        <f t="shared" si="584"/>
        <v>-</v>
      </c>
      <c r="BI953" s="187"/>
      <c r="BJ953" s="197"/>
      <c r="BK953" s="202" t="str">
        <f t="shared" si="585"/>
        <v>-</v>
      </c>
      <c r="BL953" s="187"/>
      <c r="BM953" s="197"/>
      <c r="BN953" s="202" t="str">
        <f t="shared" si="586"/>
        <v>-</v>
      </c>
      <c r="BO953" s="187"/>
      <c r="BP953" s="197"/>
      <c r="BQ953" s="202" t="str">
        <f t="shared" si="587"/>
        <v>-</v>
      </c>
      <c r="BR953" s="187"/>
      <c r="BS953" s="197"/>
      <c r="BT953" s="202" t="str">
        <f t="shared" si="588"/>
        <v>-</v>
      </c>
      <c r="BU953" s="187"/>
      <c r="BV953" s="197"/>
      <c r="BW953" s="202" t="str">
        <f t="shared" si="589"/>
        <v>-</v>
      </c>
      <c r="BX953" s="187"/>
      <c r="BY953" s="197"/>
      <c r="BZ953" s="202" t="str">
        <f t="shared" si="590"/>
        <v>-</v>
      </c>
      <c r="CA953" s="187"/>
      <c r="CB953" s="197"/>
      <c r="CC953" s="202" t="str">
        <f t="shared" si="591"/>
        <v>-</v>
      </c>
      <c r="CD953" s="187"/>
      <c r="CE953" s="197"/>
      <c r="CF953" s="202" t="str">
        <f t="shared" si="592"/>
        <v>-</v>
      </c>
      <c r="CG953" s="187"/>
      <c r="CH953" s="197"/>
      <c r="CI953" s="202" t="str">
        <f t="shared" si="593"/>
        <v>-</v>
      </c>
      <c r="CJ953" s="187"/>
      <c r="CK953" s="197"/>
      <c r="CL953" s="202" t="str">
        <f t="shared" si="598"/>
        <v>-</v>
      </c>
      <c r="CM953" s="187"/>
      <c r="CN953" s="197"/>
      <c r="CO953" s="202" t="str">
        <f t="shared" si="599"/>
        <v>-</v>
      </c>
      <c r="CP953" s="187"/>
      <c r="CQ953" s="197"/>
      <c r="CR953" s="202" t="str">
        <f t="shared" si="594"/>
        <v>-</v>
      </c>
      <c r="CS953" s="187"/>
      <c r="CT953" s="197"/>
      <c r="CU953" s="202" t="str">
        <f t="shared" si="600"/>
        <v>-</v>
      </c>
      <c r="CV953" s="187"/>
      <c r="CW953" s="197"/>
      <c r="CX953" s="202" t="str">
        <f t="shared" si="601"/>
        <v>-</v>
      </c>
      <c r="CY953" s="187"/>
      <c r="CZ953" s="197"/>
      <c r="DA953" s="202" t="str">
        <f t="shared" si="595"/>
        <v>-</v>
      </c>
      <c r="DB953" s="187"/>
      <c r="DC953" s="197"/>
      <c r="DD953" s="202" t="str">
        <f t="shared" si="602"/>
        <v>-</v>
      </c>
      <c r="DE953" s="187"/>
      <c r="DF953" s="197"/>
      <c r="DG953" s="202" t="str">
        <f t="shared" si="603"/>
        <v>-</v>
      </c>
      <c r="DH953" s="187"/>
      <c r="DI953" s="103">
        <f t="shared" si="610"/>
        <v>3</v>
      </c>
      <c r="DJ953" s="103">
        <f t="shared" si="611"/>
        <v>1</v>
      </c>
      <c r="DK953" s="200">
        <f t="shared" si="604"/>
        <v>33.333333333333329</v>
      </c>
      <c r="DL953" s="201">
        <f t="shared" si="605"/>
        <v>2</v>
      </c>
    </row>
    <row r="954" spans="1:116" ht="24.95" customHeight="1">
      <c r="B954" s="48"/>
      <c r="C954" s="48" t="s">
        <v>2429</v>
      </c>
      <c r="D954" s="14" t="s">
        <v>2559</v>
      </c>
      <c r="E954" s="11" t="s">
        <v>2430</v>
      </c>
      <c r="F954" s="12" t="s">
        <v>989</v>
      </c>
      <c r="G954" s="12" t="s">
        <v>994</v>
      </c>
      <c r="H954" s="40" t="s">
        <v>523</v>
      </c>
      <c r="I954" s="41" t="s">
        <v>532</v>
      </c>
      <c r="J954" s="78" t="str">
        <f t="shared" si="609"/>
        <v xml:space="preserve">C4 </v>
      </c>
      <c r="K954" s="197" t="s">
        <v>1192</v>
      </c>
      <c r="L954" s="199" t="str">
        <f t="shared" si="596"/>
        <v>A</v>
      </c>
      <c r="M954" s="207">
        <v>43031</v>
      </c>
      <c r="N954" s="197" t="s">
        <v>1192</v>
      </c>
      <c r="O954" s="202" t="str">
        <f t="shared" si="571"/>
        <v>-</v>
      </c>
      <c r="P954" s="187"/>
      <c r="Q954" s="197" t="s">
        <v>1192</v>
      </c>
      <c r="R954" s="202" t="str">
        <f t="shared" si="572"/>
        <v>-</v>
      </c>
      <c r="S954" s="187"/>
      <c r="T954" s="197"/>
      <c r="U954" s="202" t="str">
        <f t="shared" si="573"/>
        <v>-</v>
      </c>
      <c r="V954" s="187"/>
      <c r="W954" s="197"/>
      <c r="X954" s="202" t="str">
        <f t="shared" si="574"/>
        <v>-</v>
      </c>
      <c r="Y954" s="187"/>
      <c r="Z954" s="197"/>
      <c r="AA954" s="202" t="str">
        <f t="shared" si="575"/>
        <v>-</v>
      </c>
      <c r="AB954" s="187"/>
      <c r="AC954" s="197"/>
      <c r="AD954" s="202" t="str">
        <f t="shared" si="597"/>
        <v>-</v>
      </c>
      <c r="AE954" s="187"/>
      <c r="AF954" s="197"/>
      <c r="AG954" s="202" t="str">
        <f t="shared" si="612"/>
        <v>-</v>
      </c>
      <c r="AH954" s="187"/>
      <c r="AI954" s="197"/>
      <c r="AJ954" s="202" t="str">
        <f t="shared" si="576"/>
        <v>-</v>
      </c>
      <c r="AK954" s="187"/>
      <c r="AL954" s="197"/>
      <c r="AM954" s="202" t="str">
        <f t="shared" si="577"/>
        <v>-</v>
      </c>
      <c r="AN954" s="187"/>
      <c r="AO954" s="197"/>
      <c r="AP954" s="202" t="str">
        <f t="shared" si="578"/>
        <v>-</v>
      </c>
      <c r="AQ954" s="187"/>
      <c r="AR954" s="197"/>
      <c r="AS954" s="202" t="str">
        <f t="shared" si="579"/>
        <v>-</v>
      </c>
      <c r="AT954" s="205">
        <v>43061</v>
      </c>
      <c r="AU954" s="197"/>
      <c r="AV954" s="202" t="str">
        <f t="shared" si="580"/>
        <v>-</v>
      </c>
      <c r="AW954" s="187"/>
      <c r="AX954" s="197"/>
      <c r="AY954" s="202" t="str">
        <f t="shared" si="581"/>
        <v>-</v>
      </c>
      <c r="AZ954" s="205">
        <v>43061</v>
      </c>
      <c r="BA954" s="197"/>
      <c r="BB954" s="202" t="str">
        <f t="shared" si="582"/>
        <v>-</v>
      </c>
      <c r="BC954" s="187"/>
      <c r="BD954" s="197"/>
      <c r="BE954" s="202" t="str">
        <f t="shared" si="583"/>
        <v>-</v>
      </c>
      <c r="BF954" s="187"/>
      <c r="BG954" s="197"/>
      <c r="BH954" s="202" t="str">
        <f t="shared" si="584"/>
        <v>-</v>
      </c>
      <c r="BI954" s="187"/>
      <c r="BJ954" s="197"/>
      <c r="BK954" s="202" t="str">
        <f t="shared" si="585"/>
        <v>-</v>
      </c>
      <c r="BL954" s="187"/>
      <c r="BM954" s="197"/>
      <c r="BN954" s="202" t="str">
        <f t="shared" si="586"/>
        <v>-</v>
      </c>
      <c r="BO954" s="187"/>
      <c r="BP954" s="197"/>
      <c r="BQ954" s="202" t="str">
        <f t="shared" si="587"/>
        <v>-</v>
      </c>
      <c r="BR954" s="187"/>
      <c r="BS954" s="197"/>
      <c r="BT954" s="202" t="str">
        <f t="shared" si="588"/>
        <v>-</v>
      </c>
      <c r="BU954" s="187"/>
      <c r="BV954" s="197"/>
      <c r="BW954" s="202" t="str">
        <f t="shared" si="589"/>
        <v>-</v>
      </c>
      <c r="BX954" s="187"/>
      <c r="BY954" s="197"/>
      <c r="BZ954" s="202" t="str">
        <f t="shared" si="590"/>
        <v>-</v>
      </c>
      <c r="CA954" s="187"/>
      <c r="CB954" s="197"/>
      <c r="CC954" s="202" t="str">
        <f t="shared" si="591"/>
        <v>-</v>
      </c>
      <c r="CD954" s="187"/>
      <c r="CE954" s="197"/>
      <c r="CF954" s="202" t="str">
        <f t="shared" si="592"/>
        <v>-</v>
      </c>
      <c r="CG954" s="187"/>
      <c r="CH954" s="197"/>
      <c r="CI954" s="202" t="str">
        <f t="shared" si="593"/>
        <v>-</v>
      </c>
      <c r="CJ954" s="187"/>
      <c r="CK954" s="197"/>
      <c r="CL954" s="202" t="str">
        <f t="shared" si="598"/>
        <v>-</v>
      </c>
      <c r="CM954" s="187"/>
      <c r="CN954" s="197"/>
      <c r="CO954" s="202" t="str">
        <f t="shared" si="599"/>
        <v>-</v>
      </c>
      <c r="CP954" s="187"/>
      <c r="CQ954" s="197"/>
      <c r="CR954" s="202" t="str">
        <f t="shared" si="594"/>
        <v>-</v>
      </c>
      <c r="CS954" s="187"/>
      <c r="CT954" s="197"/>
      <c r="CU954" s="202" t="str">
        <f t="shared" si="600"/>
        <v>-</v>
      </c>
      <c r="CV954" s="187"/>
      <c r="CW954" s="197"/>
      <c r="CX954" s="202" t="str">
        <f t="shared" si="601"/>
        <v>-</v>
      </c>
      <c r="CY954" s="187"/>
      <c r="CZ954" s="197"/>
      <c r="DA954" s="202" t="str">
        <f t="shared" si="595"/>
        <v>-</v>
      </c>
      <c r="DB954" s="187"/>
      <c r="DC954" s="197"/>
      <c r="DD954" s="202" t="str">
        <f t="shared" si="602"/>
        <v>-</v>
      </c>
      <c r="DE954" s="187"/>
      <c r="DF954" s="197"/>
      <c r="DG954" s="202" t="str">
        <f t="shared" si="603"/>
        <v>-</v>
      </c>
      <c r="DH954" s="187"/>
      <c r="DI954" s="103">
        <f t="shared" si="610"/>
        <v>3</v>
      </c>
      <c r="DJ954" s="103">
        <f t="shared" si="611"/>
        <v>1</v>
      </c>
      <c r="DK954" s="200">
        <f t="shared" si="604"/>
        <v>33.333333333333329</v>
      </c>
      <c r="DL954" s="201">
        <f t="shared" si="605"/>
        <v>2</v>
      </c>
    </row>
    <row r="955" spans="1:116" ht="24.95" customHeight="1">
      <c r="B955" s="48"/>
      <c r="C955" s="48" t="s">
        <v>2431</v>
      </c>
      <c r="D955" s="14" t="s">
        <v>2731</v>
      </c>
      <c r="E955" s="11" t="s">
        <v>2432</v>
      </c>
      <c r="F955" s="12" t="s">
        <v>989</v>
      </c>
      <c r="G955" s="12" t="s">
        <v>994</v>
      </c>
      <c r="H955" s="40" t="s">
        <v>523</v>
      </c>
      <c r="I955" s="41" t="s">
        <v>532</v>
      </c>
      <c r="J955" s="78" t="str">
        <f t="shared" si="609"/>
        <v xml:space="preserve">C4 </v>
      </c>
      <c r="K955" s="197" t="s">
        <v>1192</v>
      </c>
      <c r="L955" s="199" t="str">
        <f t="shared" si="596"/>
        <v>A</v>
      </c>
      <c r="M955" s="207">
        <v>43031</v>
      </c>
      <c r="N955" s="197" t="s">
        <v>1192</v>
      </c>
      <c r="O955" s="202" t="str">
        <f t="shared" si="571"/>
        <v>-</v>
      </c>
      <c r="P955" s="187"/>
      <c r="Q955" s="197" t="s">
        <v>1192</v>
      </c>
      <c r="R955" s="202" t="str">
        <f t="shared" si="572"/>
        <v>-</v>
      </c>
      <c r="S955" s="187"/>
      <c r="T955" s="197"/>
      <c r="U955" s="202" t="str">
        <f t="shared" si="573"/>
        <v>-</v>
      </c>
      <c r="V955" s="187"/>
      <c r="W955" s="197"/>
      <c r="X955" s="202" t="str">
        <f t="shared" si="574"/>
        <v>-</v>
      </c>
      <c r="Y955" s="187"/>
      <c r="Z955" s="197"/>
      <c r="AA955" s="202" t="str">
        <f t="shared" si="575"/>
        <v>-</v>
      </c>
      <c r="AB955" s="187"/>
      <c r="AC955" s="197"/>
      <c r="AD955" s="202" t="str">
        <f t="shared" si="597"/>
        <v>-</v>
      </c>
      <c r="AE955" s="187"/>
      <c r="AF955" s="197"/>
      <c r="AG955" s="202" t="str">
        <f t="shared" si="612"/>
        <v>-</v>
      </c>
      <c r="AH955" s="187"/>
      <c r="AI955" s="197"/>
      <c r="AJ955" s="202" t="str">
        <f t="shared" si="576"/>
        <v>-</v>
      </c>
      <c r="AK955" s="187"/>
      <c r="AL955" s="197"/>
      <c r="AM955" s="202" t="str">
        <f t="shared" si="577"/>
        <v>-</v>
      </c>
      <c r="AN955" s="187"/>
      <c r="AO955" s="197"/>
      <c r="AP955" s="202" t="str">
        <f t="shared" si="578"/>
        <v>-</v>
      </c>
      <c r="AQ955" s="187"/>
      <c r="AR955" s="197"/>
      <c r="AS955" s="202" t="str">
        <f t="shared" si="579"/>
        <v>-</v>
      </c>
      <c r="AT955" s="187"/>
      <c r="AU955" s="197"/>
      <c r="AV955" s="202" t="str">
        <f t="shared" si="580"/>
        <v>-</v>
      </c>
      <c r="AW955" s="187"/>
      <c r="AX955" s="197"/>
      <c r="AY955" s="202" t="str">
        <f t="shared" si="581"/>
        <v>-</v>
      </c>
      <c r="AZ955" s="187"/>
      <c r="BA955" s="197"/>
      <c r="BB955" s="202" t="str">
        <f t="shared" si="582"/>
        <v>-</v>
      </c>
      <c r="BC955" s="187"/>
      <c r="BD955" s="197"/>
      <c r="BE955" s="202" t="str">
        <f t="shared" si="583"/>
        <v>-</v>
      </c>
      <c r="BF955" s="187"/>
      <c r="BG955" s="197"/>
      <c r="BH955" s="202" t="str">
        <f t="shared" si="584"/>
        <v>-</v>
      </c>
      <c r="BI955" s="187"/>
      <c r="BJ955" s="197"/>
      <c r="BK955" s="202" t="str">
        <f t="shared" si="585"/>
        <v>-</v>
      </c>
      <c r="BL955" s="187"/>
      <c r="BM955" s="197"/>
      <c r="BN955" s="202" t="str">
        <f t="shared" si="586"/>
        <v>-</v>
      </c>
      <c r="BO955" s="187"/>
      <c r="BP955" s="197"/>
      <c r="BQ955" s="202" t="str">
        <f t="shared" si="587"/>
        <v>-</v>
      </c>
      <c r="BR955" s="187"/>
      <c r="BS955" s="197"/>
      <c r="BT955" s="202" t="str">
        <f t="shared" si="588"/>
        <v>-</v>
      </c>
      <c r="BU955" s="187"/>
      <c r="BV955" s="197"/>
      <c r="BW955" s="202" t="str">
        <f t="shared" si="589"/>
        <v>-</v>
      </c>
      <c r="BX955" s="187"/>
      <c r="BY955" s="197"/>
      <c r="BZ955" s="202" t="str">
        <f t="shared" si="590"/>
        <v>-</v>
      </c>
      <c r="CA955" s="187"/>
      <c r="CB955" s="197"/>
      <c r="CC955" s="202" t="str">
        <f t="shared" si="591"/>
        <v>-</v>
      </c>
      <c r="CD955" s="187"/>
      <c r="CE955" s="197"/>
      <c r="CF955" s="202" t="str">
        <f t="shared" si="592"/>
        <v>-</v>
      </c>
      <c r="CG955" s="187"/>
      <c r="CH955" s="197"/>
      <c r="CI955" s="202" t="str">
        <f t="shared" si="593"/>
        <v>-</v>
      </c>
      <c r="CJ955" s="187"/>
      <c r="CK955" s="197"/>
      <c r="CL955" s="202" t="str">
        <f t="shared" si="598"/>
        <v>-</v>
      </c>
      <c r="CM955" s="187"/>
      <c r="CN955" s="197"/>
      <c r="CO955" s="202" t="str">
        <f t="shared" si="599"/>
        <v>-</v>
      </c>
      <c r="CP955" s="187"/>
      <c r="CQ955" s="197"/>
      <c r="CR955" s="202" t="str">
        <f t="shared" si="594"/>
        <v>-</v>
      </c>
      <c r="CS955" s="187"/>
      <c r="CT955" s="197"/>
      <c r="CU955" s="202" t="str">
        <f t="shared" si="600"/>
        <v>-</v>
      </c>
      <c r="CV955" s="187"/>
      <c r="CW955" s="197"/>
      <c r="CX955" s="202" t="str">
        <f t="shared" si="601"/>
        <v>-</v>
      </c>
      <c r="CY955" s="187"/>
      <c r="CZ955" s="197"/>
      <c r="DA955" s="202" t="str">
        <f t="shared" si="595"/>
        <v>-</v>
      </c>
      <c r="DB955" s="187"/>
      <c r="DC955" s="197"/>
      <c r="DD955" s="202" t="str">
        <f t="shared" si="602"/>
        <v>-</v>
      </c>
      <c r="DE955" s="187"/>
      <c r="DF955" s="197"/>
      <c r="DG955" s="202" t="str">
        <f t="shared" si="603"/>
        <v>-</v>
      </c>
      <c r="DH955" s="187"/>
      <c r="DI955" s="103">
        <f t="shared" si="610"/>
        <v>3</v>
      </c>
      <c r="DJ955" s="103">
        <f t="shared" si="611"/>
        <v>1</v>
      </c>
      <c r="DK955" s="200">
        <f t="shared" si="604"/>
        <v>33.333333333333329</v>
      </c>
      <c r="DL955" s="201">
        <f t="shared" si="605"/>
        <v>2</v>
      </c>
    </row>
    <row r="956" spans="1:116" ht="24.95" customHeight="1">
      <c r="B956" s="48"/>
      <c r="C956" s="48" t="s">
        <v>2433</v>
      </c>
      <c r="D956" s="14" t="s">
        <v>2560</v>
      </c>
      <c r="E956" s="11" t="s">
        <v>2434</v>
      </c>
      <c r="F956" s="12" t="s">
        <v>989</v>
      </c>
      <c r="G956" s="12" t="s">
        <v>994</v>
      </c>
      <c r="H956" s="40" t="s">
        <v>523</v>
      </c>
      <c r="I956" s="41" t="s">
        <v>532</v>
      </c>
      <c r="J956" s="78" t="str">
        <f t="shared" si="609"/>
        <v xml:space="preserve">C4 </v>
      </c>
      <c r="K956" s="197" t="s">
        <v>1192</v>
      </c>
      <c r="L956" s="199" t="str">
        <f t="shared" si="596"/>
        <v>A</v>
      </c>
      <c r="M956" s="207">
        <v>43031</v>
      </c>
      <c r="N956" s="197" t="s">
        <v>1192</v>
      </c>
      <c r="O956" s="202" t="str">
        <f t="shared" si="571"/>
        <v>-</v>
      </c>
      <c r="P956" s="187"/>
      <c r="Q956" s="197" t="s">
        <v>1192</v>
      </c>
      <c r="R956" s="202" t="str">
        <f t="shared" si="572"/>
        <v>-</v>
      </c>
      <c r="S956" s="187"/>
      <c r="T956" s="197"/>
      <c r="U956" s="202" t="str">
        <f t="shared" si="573"/>
        <v>-</v>
      </c>
      <c r="V956" s="187"/>
      <c r="W956" s="197"/>
      <c r="X956" s="202" t="str">
        <f t="shared" si="574"/>
        <v>-</v>
      </c>
      <c r="Y956" s="187"/>
      <c r="Z956" s="197"/>
      <c r="AA956" s="202" t="str">
        <f t="shared" si="575"/>
        <v>-</v>
      </c>
      <c r="AB956" s="187"/>
      <c r="AC956" s="197"/>
      <c r="AD956" s="202" t="str">
        <f t="shared" si="597"/>
        <v>-</v>
      </c>
      <c r="AE956" s="187"/>
      <c r="AF956" s="197"/>
      <c r="AG956" s="202" t="str">
        <f t="shared" si="612"/>
        <v>-</v>
      </c>
      <c r="AH956" s="187"/>
      <c r="AI956" s="197"/>
      <c r="AJ956" s="202" t="str">
        <f t="shared" si="576"/>
        <v>-</v>
      </c>
      <c r="AK956" s="205">
        <v>43061</v>
      </c>
      <c r="AL956" s="197"/>
      <c r="AM956" s="202" t="str">
        <f t="shared" si="577"/>
        <v>-</v>
      </c>
      <c r="AN956" s="187"/>
      <c r="AO956" s="197"/>
      <c r="AP956" s="202" t="str">
        <f t="shared" si="578"/>
        <v>-</v>
      </c>
      <c r="AQ956" s="187"/>
      <c r="AR956" s="197"/>
      <c r="AS956" s="202" t="str">
        <f t="shared" si="579"/>
        <v>-</v>
      </c>
      <c r="AT956" s="205">
        <v>43061</v>
      </c>
      <c r="AU956" s="197"/>
      <c r="AV956" s="202" t="str">
        <f t="shared" si="580"/>
        <v>-</v>
      </c>
      <c r="AW956" s="187"/>
      <c r="AX956" s="197"/>
      <c r="AY956" s="202" t="str">
        <f t="shared" si="581"/>
        <v>-</v>
      </c>
      <c r="AZ956" s="205">
        <v>43061</v>
      </c>
      <c r="BA956" s="197"/>
      <c r="BB956" s="202" t="str">
        <f t="shared" si="582"/>
        <v>-</v>
      </c>
      <c r="BC956" s="187"/>
      <c r="BD956" s="197"/>
      <c r="BE956" s="202" t="str">
        <f t="shared" si="583"/>
        <v>-</v>
      </c>
      <c r="BF956" s="187"/>
      <c r="BG956" s="197"/>
      <c r="BH956" s="202" t="str">
        <f t="shared" si="584"/>
        <v>-</v>
      </c>
      <c r="BI956" s="187"/>
      <c r="BJ956" s="197"/>
      <c r="BK956" s="202" t="str">
        <f t="shared" si="585"/>
        <v>-</v>
      </c>
      <c r="BL956" s="187"/>
      <c r="BM956" s="197"/>
      <c r="BN956" s="202" t="str">
        <f t="shared" si="586"/>
        <v>-</v>
      </c>
      <c r="BO956" s="187"/>
      <c r="BP956" s="197"/>
      <c r="BQ956" s="202" t="str">
        <f t="shared" si="587"/>
        <v>-</v>
      </c>
      <c r="BR956" s="187"/>
      <c r="BS956" s="197"/>
      <c r="BT956" s="202" t="str">
        <f t="shared" si="588"/>
        <v>-</v>
      </c>
      <c r="BU956" s="187"/>
      <c r="BV956" s="197"/>
      <c r="BW956" s="202" t="str">
        <f t="shared" si="589"/>
        <v>-</v>
      </c>
      <c r="BX956" s="187"/>
      <c r="BY956" s="197"/>
      <c r="BZ956" s="202" t="str">
        <f t="shared" si="590"/>
        <v>-</v>
      </c>
      <c r="CA956" s="187"/>
      <c r="CB956" s="197"/>
      <c r="CC956" s="202" t="str">
        <f t="shared" si="591"/>
        <v>-</v>
      </c>
      <c r="CD956" s="187"/>
      <c r="CE956" s="197"/>
      <c r="CF956" s="202" t="str">
        <f t="shared" si="592"/>
        <v>-</v>
      </c>
      <c r="CG956" s="187"/>
      <c r="CH956" s="197"/>
      <c r="CI956" s="202" t="str">
        <f t="shared" si="593"/>
        <v>-</v>
      </c>
      <c r="CJ956" s="187"/>
      <c r="CK956" s="197"/>
      <c r="CL956" s="202" t="str">
        <f t="shared" si="598"/>
        <v>-</v>
      </c>
      <c r="CM956" s="187"/>
      <c r="CN956" s="197"/>
      <c r="CO956" s="202" t="str">
        <f t="shared" si="599"/>
        <v>-</v>
      </c>
      <c r="CP956" s="187"/>
      <c r="CQ956" s="197"/>
      <c r="CR956" s="202" t="str">
        <f t="shared" si="594"/>
        <v>-</v>
      </c>
      <c r="CS956" s="187"/>
      <c r="CT956" s="197"/>
      <c r="CU956" s="202" t="str">
        <f t="shared" si="600"/>
        <v>-</v>
      </c>
      <c r="CV956" s="187"/>
      <c r="CW956" s="197"/>
      <c r="CX956" s="202" t="str">
        <f t="shared" si="601"/>
        <v>-</v>
      </c>
      <c r="CY956" s="187"/>
      <c r="CZ956" s="197"/>
      <c r="DA956" s="202" t="str">
        <f t="shared" si="595"/>
        <v>-</v>
      </c>
      <c r="DB956" s="187"/>
      <c r="DC956" s="197"/>
      <c r="DD956" s="202" t="str">
        <f t="shared" si="602"/>
        <v>-</v>
      </c>
      <c r="DE956" s="187"/>
      <c r="DF956" s="197"/>
      <c r="DG956" s="202" t="str">
        <f t="shared" si="603"/>
        <v>-</v>
      </c>
      <c r="DH956" s="187"/>
      <c r="DI956" s="103">
        <f t="shared" si="610"/>
        <v>3</v>
      </c>
      <c r="DJ956" s="103">
        <f t="shared" si="611"/>
        <v>1</v>
      </c>
      <c r="DK956" s="200">
        <f t="shared" si="604"/>
        <v>33.333333333333329</v>
      </c>
      <c r="DL956" s="201">
        <f t="shared" si="605"/>
        <v>2</v>
      </c>
    </row>
    <row r="957" spans="1:116" ht="24.95" customHeight="1">
      <c r="B957" s="48"/>
      <c r="C957" s="48" t="s">
        <v>2435</v>
      </c>
      <c r="D957" s="14" t="s">
        <v>2561</v>
      </c>
      <c r="E957" s="11" t="s">
        <v>2436</v>
      </c>
      <c r="F957" s="12" t="s">
        <v>989</v>
      </c>
      <c r="G957" s="12" t="s">
        <v>994</v>
      </c>
      <c r="H957" s="40" t="s">
        <v>523</v>
      </c>
      <c r="I957" s="41" t="s">
        <v>532</v>
      </c>
      <c r="J957" s="78" t="str">
        <f t="shared" si="609"/>
        <v xml:space="preserve">C4 </v>
      </c>
      <c r="K957" s="197" t="s">
        <v>1192</v>
      </c>
      <c r="L957" s="199" t="str">
        <f t="shared" si="596"/>
        <v>A</v>
      </c>
      <c r="M957" s="207">
        <v>43031</v>
      </c>
      <c r="N957" s="197" t="s">
        <v>1192</v>
      </c>
      <c r="O957" s="202" t="str">
        <f t="shared" si="571"/>
        <v>-</v>
      </c>
      <c r="P957" s="187"/>
      <c r="Q957" s="197" t="s">
        <v>1192</v>
      </c>
      <c r="R957" s="202" t="str">
        <f t="shared" si="572"/>
        <v>-</v>
      </c>
      <c r="S957" s="187"/>
      <c r="T957" s="197"/>
      <c r="U957" s="202" t="str">
        <f t="shared" si="573"/>
        <v>-</v>
      </c>
      <c r="V957" s="187"/>
      <c r="W957" s="197"/>
      <c r="X957" s="202" t="str">
        <f t="shared" si="574"/>
        <v>-</v>
      </c>
      <c r="Y957" s="187"/>
      <c r="Z957" s="197"/>
      <c r="AA957" s="202" t="str">
        <f t="shared" si="575"/>
        <v>-</v>
      </c>
      <c r="AB957" s="187"/>
      <c r="AC957" s="197"/>
      <c r="AD957" s="202" t="str">
        <f t="shared" si="597"/>
        <v>-</v>
      </c>
      <c r="AE957" s="187"/>
      <c r="AF957" s="197"/>
      <c r="AG957" s="202" t="str">
        <f t="shared" si="612"/>
        <v>-</v>
      </c>
      <c r="AH957" s="187"/>
      <c r="AI957" s="197"/>
      <c r="AJ957" s="202" t="str">
        <f t="shared" si="576"/>
        <v>-</v>
      </c>
      <c r="AK957" s="187"/>
      <c r="AL957" s="197"/>
      <c r="AM957" s="202" t="str">
        <f t="shared" si="577"/>
        <v>-</v>
      </c>
      <c r="AN957" s="187"/>
      <c r="AO957" s="197"/>
      <c r="AP957" s="202" t="str">
        <f t="shared" si="578"/>
        <v>-</v>
      </c>
      <c r="AQ957" s="187"/>
      <c r="AR957" s="197"/>
      <c r="AS957" s="202" t="str">
        <f t="shared" si="579"/>
        <v>-</v>
      </c>
      <c r="AT957" s="187"/>
      <c r="AU957" s="197"/>
      <c r="AV957" s="202" t="str">
        <f t="shared" si="580"/>
        <v>-</v>
      </c>
      <c r="AW957" s="187"/>
      <c r="AX957" s="197"/>
      <c r="AY957" s="202" t="str">
        <f t="shared" si="581"/>
        <v>-</v>
      </c>
      <c r="AZ957" s="187"/>
      <c r="BA957" s="197"/>
      <c r="BB957" s="202" t="str">
        <f t="shared" si="582"/>
        <v>-</v>
      </c>
      <c r="BC957" s="187"/>
      <c r="BD957" s="197"/>
      <c r="BE957" s="202" t="str">
        <f t="shared" si="583"/>
        <v>-</v>
      </c>
      <c r="BF957" s="187"/>
      <c r="BG957" s="197"/>
      <c r="BH957" s="202" t="str">
        <f t="shared" si="584"/>
        <v>-</v>
      </c>
      <c r="BI957" s="187"/>
      <c r="BJ957" s="197"/>
      <c r="BK957" s="202" t="str">
        <f t="shared" si="585"/>
        <v>-</v>
      </c>
      <c r="BL957" s="187"/>
      <c r="BM957" s="197"/>
      <c r="BN957" s="202" t="str">
        <f t="shared" si="586"/>
        <v>-</v>
      </c>
      <c r="BO957" s="187"/>
      <c r="BP957" s="197"/>
      <c r="BQ957" s="202" t="str">
        <f t="shared" si="587"/>
        <v>-</v>
      </c>
      <c r="BR957" s="187"/>
      <c r="BS957" s="197"/>
      <c r="BT957" s="202" t="str">
        <f t="shared" si="588"/>
        <v>-</v>
      </c>
      <c r="BU957" s="187"/>
      <c r="BV957" s="197"/>
      <c r="BW957" s="202" t="str">
        <f t="shared" si="589"/>
        <v>-</v>
      </c>
      <c r="BX957" s="187"/>
      <c r="BY957" s="197"/>
      <c r="BZ957" s="202" t="str">
        <f t="shared" si="590"/>
        <v>-</v>
      </c>
      <c r="CA957" s="187"/>
      <c r="CB957" s="197"/>
      <c r="CC957" s="202" t="str">
        <f t="shared" si="591"/>
        <v>-</v>
      </c>
      <c r="CD957" s="187"/>
      <c r="CE957" s="197"/>
      <c r="CF957" s="202" t="str">
        <f t="shared" si="592"/>
        <v>-</v>
      </c>
      <c r="CG957" s="187"/>
      <c r="CH957" s="197"/>
      <c r="CI957" s="202" t="str">
        <f t="shared" si="593"/>
        <v>-</v>
      </c>
      <c r="CJ957" s="187"/>
      <c r="CK957" s="197"/>
      <c r="CL957" s="202" t="str">
        <f t="shared" si="598"/>
        <v>-</v>
      </c>
      <c r="CM957" s="187"/>
      <c r="CN957" s="197"/>
      <c r="CO957" s="202" t="str">
        <f t="shared" si="599"/>
        <v>-</v>
      </c>
      <c r="CP957" s="187"/>
      <c r="CQ957" s="197"/>
      <c r="CR957" s="202" t="str">
        <f t="shared" si="594"/>
        <v>-</v>
      </c>
      <c r="CS957" s="187"/>
      <c r="CT957" s="197"/>
      <c r="CU957" s="202" t="str">
        <f t="shared" si="600"/>
        <v>-</v>
      </c>
      <c r="CV957" s="187"/>
      <c r="CW957" s="197"/>
      <c r="CX957" s="202" t="str">
        <f t="shared" si="601"/>
        <v>-</v>
      </c>
      <c r="CY957" s="187"/>
      <c r="CZ957" s="197"/>
      <c r="DA957" s="202" t="str">
        <f t="shared" si="595"/>
        <v>-</v>
      </c>
      <c r="DB957" s="187"/>
      <c r="DC957" s="197"/>
      <c r="DD957" s="202" t="str">
        <f t="shared" si="602"/>
        <v>-</v>
      </c>
      <c r="DE957" s="187"/>
      <c r="DF957" s="197"/>
      <c r="DG957" s="202" t="str">
        <f t="shared" si="603"/>
        <v>-</v>
      </c>
      <c r="DH957" s="187"/>
      <c r="DI957" s="103">
        <f t="shared" si="610"/>
        <v>3</v>
      </c>
      <c r="DJ957" s="103">
        <f t="shared" si="611"/>
        <v>1</v>
      </c>
      <c r="DK957" s="200">
        <f t="shared" si="604"/>
        <v>33.333333333333329</v>
      </c>
      <c r="DL957" s="201">
        <f t="shared" si="605"/>
        <v>2</v>
      </c>
    </row>
    <row r="958" spans="1:116" ht="24.95" customHeight="1">
      <c r="B958" s="48"/>
      <c r="C958" s="48" t="s">
        <v>2437</v>
      </c>
      <c r="D958" s="14" t="s">
        <v>2562</v>
      </c>
      <c r="E958" s="11" t="s">
        <v>2438</v>
      </c>
      <c r="F958" s="13" t="s">
        <v>989</v>
      </c>
      <c r="G958" s="79" t="s">
        <v>994</v>
      </c>
      <c r="H958" s="40" t="s">
        <v>523</v>
      </c>
      <c r="I958" s="41" t="s">
        <v>532</v>
      </c>
      <c r="J958" s="78" t="str">
        <f t="shared" si="609"/>
        <v xml:space="preserve">C4 </v>
      </c>
      <c r="K958" s="197" t="s">
        <v>1192</v>
      </c>
      <c r="L958" s="199" t="str">
        <f t="shared" si="596"/>
        <v>A</v>
      </c>
      <c r="M958" s="207">
        <v>43031</v>
      </c>
      <c r="N958" s="197" t="s">
        <v>1192</v>
      </c>
      <c r="O958" s="202" t="str">
        <f t="shared" si="571"/>
        <v>-</v>
      </c>
      <c r="P958" s="187"/>
      <c r="Q958" s="197" t="s">
        <v>1192</v>
      </c>
      <c r="R958" s="202" t="str">
        <f t="shared" si="572"/>
        <v>-</v>
      </c>
      <c r="S958" s="187"/>
      <c r="T958" s="197"/>
      <c r="U958" s="202" t="str">
        <f t="shared" si="573"/>
        <v>-</v>
      </c>
      <c r="V958" s="187"/>
      <c r="W958" s="197"/>
      <c r="X958" s="202" t="str">
        <f t="shared" si="574"/>
        <v>-</v>
      </c>
      <c r="Y958" s="187"/>
      <c r="Z958" s="197"/>
      <c r="AA958" s="202" t="str">
        <f t="shared" si="575"/>
        <v>-</v>
      </c>
      <c r="AB958" s="187"/>
      <c r="AC958" s="197"/>
      <c r="AD958" s="202" t="str">
        <f t="shared" si="597"/>
        <v>-</v>
      </c>
      <c r="AE958" s="187"/>
      <c r="AF958" s="197"/>
      <c r="AG958" s="202" t="str">
        <f t="shared" si="612"/>
        <v>-</v>
      </c>
      <c r="AH958" s="187"/>
      <c r="AI958" s="197"/>
      <c r="AJ958" s="202" t="str">
        <f t="shared" si="576"/>
        <v>-</v>
      </c>
      <c r="AK958" s="187"/>
      <c r="AL958" s="197"/>
      <c r="AM958" s="202" t="str">
        <f t="shared" si="577"/>
        <v>-</v>
      </c>
      <c r="AN958" s="187"/>
      <c r="AO958" s="197"/>
      <c r="AP958" s="202" t="str">
        <f t="shared" si="578"/>
        <v>-</v>
      </c>
      <c r="AQ958" s="187"/>
      <c r="AR958" s="197"/>
      <c r="AS958" s="202" t="str">
        <f t="shared" si="579"/>
        <v>-</v>
      </c>
      <c r="AT958" s="187"/>
      <c r="AU958" s="197"/>
      <c r="AV958" s="202" t="str">
        <f t="shared" si="580"/>
        <v>-</v>
      </c>
      <c r="AW958" s="187"/>
      <c r="AX958" s="197"/>
      <c r="AY958" s="202" t="str">
        <f t="shared" si="581"/>
        <v>-</v>
      </c>
      <c r="AZ958" s="187"/>
      <c r="BA958" s="197"/>
      <c r="BB958" s="202" t="str">
        <f t="shared" si="582"/>
        <v>-</v>
      </c>
      <c r="BC958" s="187"/>
      <c r="BD958" s="197"/>
      <c r="BE958" s="202" t="str">
        <f t="shared" si="583"/>
        <v>-</v>
      </c>
      <c r="BF958" s="187"/>
      <c r="BG958" s="197"/>
      <c r="BH958" s="202" t="str">
        <f t="shared" si="584"/>
        <v>-</v>
      </c>
      <c r="BI958" s="187"/>
      <c r="BJ958" s="197"/>
      <c r="BK958" s="202" t="str">
        <f t="shared" si="585"/>
        <v>-</v>
      </c>
      <c r="BL958" s="187"/>
      <c r="BM958" s="197"/>
      <c r="BN958" s="202" t="str">
        <f t="shared" si="586"/>
        <v>-</v>
      </c>
      <c r="BO958" s="187"/>
      <c r="BP958" s="197"/>
      <c r="BQ958" s="202" t="str">
        <f t="shared" si="587"/>
        <v>-</v>
      </c>
      <c r="BR958" s="187"/>
      <c r="BS958" s="197"/>
      <c r="BT958" s="202" t="str">
        <f t="shared" si="588"/>
        <v>-</v>
      </c>
      <c r="BU958" s="187"/>
      <c r="BV958" s="197"/>
      <c r="BW958" s="202" t="str">
        <f t="shared" si="589"/>
        <v>-</v>
      </c>
      <c r="BX958" s="187"/>
      <c r="BY958" s="197"/>
      <c r="BZ958" s="202" t="str">
        <f t="shared" si="590"/>
        <v>-</v>
      </c>
      <c r="CA958" s="187"/>
      <c r="CB958" s="197"/>
      <c r="CC958" s="202" t="str">
        <f t="shared" si="591"/>
        <v>-</v>
      </c>
      <c r="CD958" s="187"/>
      <c r="CE958" s="197"/>
      <c r="CF958" s="202" t="str">
        <f t="shared" si="592"/>
        <v>-</v>
      </c>
      <c r="CG958" s="187"/>
      <c r="CH958" s="197"/>
      <c r="CI958" s="202" t="str">
        <f t="shared" si="593"/>
        <v>-</v>
      </c>
      <c r="CJ958" s="187"/>
      <c r="CK958" s="197"/>
      <c r="CL958" s="202" t="str">
        <f t="shared" si="598"/>
        <v>-</v>
      </c>
      <c r="CM958" s="187"/>
      <c r="CN958" s="197"/>
      <c r="CO958" s="202" t="str">
        <f t="shared" si="599"/>
        <v>-</v>
      </c>
      <c r="CP958" s="187"/>
      <c r="CQ958" s="197"/>
      <c r="CR958" s="202" t="str">
        <f t="shared" si="594"/>
        <v>-</v>
      </c>
      <c r="CS958" s="187"/>
      <c r="CT958" s="197"/>
      <c r="CU958" s="202" t="str">
        <f t="shared" si="600"/>
        <v>-</v>
      </c>
      <c r="CV958" s="187"/>
      <c r="CW958" s="197"/>
      <c r="CX958" s="202" t="str">
        <f t="shared" si="601"/>
        <v>-</v>
      </c>
      <c r="CY958" s="187"/>
      <c r="CZ958" s="197"/>
      <c r="DA958" s="202" t="str">
        <f t="shared" si="595"/>
        <v>-</v>
      </c>
      <c r="DB958" s="187"/>
      <c r="DC958" s="197"/>
      <c r="DD958" s="202" t="str">
        <f t="shared" si="602"/>
        <v>-</v>
      </c>
      <c r="DE958" s="187"/>
      <c r="DF958" s="197"/>
      <c r="DG958" s="202" t="str">
        <f t="shared" si="603"/>
        <v>-</v>
      </c>
      <c r="DH958" s="187"/>
      <c r="DI958" s="103">
        <f t="shared" si="610"/>
        <v>3</v>
      </c>
      <c r="DJ958" s="103">
        <f t="shared" si="611"/>
        <v>1</v>
      </c>
      <c r="DK958" s="200">
        <f t="shared" si="604"/>
        <v>33.333333333333329</v>
      </c>
      <c r="DL958" s="201">
        <f t="shared" si="605"/>
        <v>2</v>
      </c>
    </row>
    <row r="959" spans="1:116" ht="24.95" customHeight="1">
      <c r="B959" s="48" t="s">
        <v>1599</v>
      </c>
      <c r="C959" s="48"/>
      <c r="D959" s="14" t="s">
        <v>2439</v>
      </c>
      <c r="E959" s="11" t="s">
        <v>2440</v>
      </c>
      <c r="F959" s="13" t="s">
        <v>989</v>
      </c>
      <c r="G959" s="79" t="s">
        <v>994</v>
      </c>
      <c r="H959" s="40" t="s">
        <v>523</v>
      </c>
      <c r="I959" s="41" t="s">
        <v>532</v>
      </c>
      <c r="J959" s="78" t="str">
        <f t="shared" si="609"/>
        <v xml:space="preserve">C4 </v>
      </c>
      <c r="K959" s="197" t="s">
        <v>1192</v>
      </c>
      <c r="L959" s="199" t="str">
        <f t="shared" si="596"/>
        <v>A</v>
      </c>
      <c r="M959" s="207">
        <v>43031</v>
      </c>
      <c r="N959" s="197" t="s">
        <v>1192</v>
      </c>
      <c r="O959" s="202" t="str">
        <f t="shared" si="571"/>
        <v>-</v>
      </c>
      <c r="P959" s="187"/>
      <c r="Q959" s="197" t="s">
        <v>1192</v>
      </c>
      <c r="R959" s="202" t="str">
        <f t="shared" si="572"/>
        <v>-</v>
      </c>
      <c r="S959" s="187"/>
      <c r="T959" s="197"/>
      <c r="U959" s="202" t="str">
        <f t="shared" si="573"/>
        <v>-</v>
      </c>
      <c r="V959" s="187"/>
      <c r="W959" s="197"/>
      <c r="X959" s="202" t="str">
        <f t="shared" si="574"/>
        <v>-</v>
      </c>
      <c r="Y959" s="187"/>
      <c r="Z959" s="197"/>
      <c r="AA959" s="202" t="str">
        <f t="shared" si="575"/>
        <v>-</v>
      </c>
      <c r="AB959" s="187"/>
      <c r="AC959" s="197"/>
      <c r="AD959" s="202" t="str">
        <f t="shared" si="597"/>
        <v>-</v>
      </c>
      <c r="AE959" s="187"/>
      <c r="AF959" s="197"/>
      <c r="AG959" s="202" t="str">
        <f t="shared" si="612"/>
        <v>-</v>
      </c>
      <c r="AH959" s="187"/>
      <c r="AI959" s="197"/>
      <c r="AJ959" s="202" t="str">
        <f t="shared" si="576"/>
        <v>-</v>
      </c>
      <c r="AK959" s="187"/>
      <c r="AL959" s="197"/>
      <c r="AM959" s="202" t="str">
        <f t="shared" si="577"/>
        <v>-</v>
      </c>
      <c r="AN959" s="187"/>
      <c r="AO959" s="197"/>
      <c r="AP959" s="202" t="str">
        <f t="shared" si="578"/>
        <v>-</v>
      </c>
      <c r="AQ959" s="187"/>
      <c r="AR959" s="197"/>
      <c r="AS959" s="202" t="str">
        <f t="shared" si="579"/>
        <v>-</v>
      </c>
      <c r="AT959" s="187"/>
      <c r="AU959" s="197"/>
      <c r="AV959" s="202" t="str">
        <f t="shared" si="580"/>
        <v>-</v>
      </c>
      <c r="AW959" s="187"/>
      <c r="AX959" s="197"/>
      <c r="AY959" s="202" t="str">
        <f t="shared" si="581"/>
        <v>-</v>
      </c>
      <c r="AZ959" s="187"/>
      <c r="BA959" s="197"/>
      <c r="BB959" s="202" t="str">
        <f t="shared" si="582"/>
        <v>-</v>
      </c>
      <c r="BC959" s="187"/>
      <c r="BD959" s="197"/>
      <c r="BE959" s="202" t="str">
        <f t="shared" si="583"/>
        <v>-</v>
      </c>
      <c r="BF959" s="187"/>
      <c r="BG959" s="197"/>
      <c r="BH959" s="202" t="str">
        <f t="shared" si="584"/>
        <v>-</v>
      </c>
      <c r="BI959" s="187"/>
      <c r="BJ959" s="197"/>
      <c r="BK959" s="202" t="str">
        <f t="shared" si="585"/>
        <v>-</v>
      </c>
      <c r="BL959" s="187"/>
      <c r="BM959" s="197"/>
      <c r="BN959" s="202" t="str">
        <f t="shared" si="586"/>
        <v>-</v>
      </c>
      <c r="BO959" s="187"/>
      <c r="BP959" s="197"/>
      <c r="BQ959" s="202" t="str">
        <f t="shared" si="587"/>
        <v>-</v>
      </c>
      <c r="BR959" s="187"/>
      <c r="BS959" s="197"/>
      <c r="BT959" s="202" t="str">
        <f t="shared" si="588"/>
        <v>-</v>
      </c>
      <c r="BU959" s="187"/>
      <c r="BV959" s="197"/>
      <c r="BW959" s="202" t="str">
        <f t="shared" si="589"/>
        <v>-</v>
      </c>
      <c r="BX959" s="187"/>
      <c r="BY959" s="197"/>
      <c r="BZ959" s="202" t="str">
        <f t="shared" si="590"/>
        <v>-</v>
      </c>
      <c r="CA959" s="187"/>
      <c r="CB959" s="197"/>
      <c r="CC959" s="202" t="str">
        <f t="shared" si="591"/>
        <v>-</v>
      </c>
      <c r="CD959" s="187"/>
      <c r="CE959" s="197"/>
      <c r="CF959" s="202" t="str">
        <f t="shared" si="592"/>
        <v>-</v>
      </c>
      <c r="CG959" s="187"/>
      <c r="CH959" s="197"/>
      <c r="CI959" s="202" t="str">
        <f t="shared" si="593"/>
        <v>-</v>
      </c>
      <c r="CJ959" s="187"/>
      <c r="CK959" s="197"/>
      <c r="CL959" s="202" t="str">
        <f t="shared" si="598"/>
        <v>-</v>
      </c>
      <c r="CM959" s="187"/>
      <c r="CN959" s="197"/>
      <c r="CO959" s="202" t="str">
        <f t="shared" si="599"/>
        <v>-</v>
      </c>
      <c r="CP959" s="187"/>
      <c r="CQ959" s="197"/>
      <c r="CR959" s="202" t="str">
        <f t="shared" si="594"/>
        <v>-</v>
      </c>
      <c r="CS959" s="187"/>
      <c r="CT959" s="197"/>
      <c r="CU959" s="202" t="str">
        <f t="shared" si="600"/>
        <v>-</v>
      </c>
      <c r="CV959" s="187"/>
      <c r="CW959" s="197"/>
      <c r="CX959" s="202" t="str">
        <f t="shared" si="601"/>
        <v>-</v>
      </c>
      <c r="CY959" s="187"/>
      <c r="CZ959" s="197"/>
      <c r="DA959" s="202" t="str">
        <f t="shared" si="595"/>
        <v>-</v>
      </c>
      <c r="DB959" s="187"/>
      <c r="DC959" s="197"/>
      <c r="DD959" s="202" t="str">
        <f t="shared" si="602"/>
        <v>-</v>
      </c>
      <c r="DE959" s="187"/>
      <c r="DF959" s="197"/>
      <c r="DG959" s="202" t="str">
        <f t="shared" si="603"/>
        <v>-</v>
      </c>
      <c r="DH959" s="187"/>
      <c r="DI959" s="103">
        <f t="shared" si="610"/>
        <v>3</v>
      </c>
      <c r="DJ959" s="103">
        <f t="shared" si="611"/>
        <v>1</v>
      </c>
      <c r="DK959" s="200">
        <f t="shared" si="604"/>
        <v>33.333333333333329</v>
      </c>
      <c r="DL959" s="201">
        <f t="shared" si="605"/>
        <v>2</v>
      </c>
    </row>
    <row r="960" spans="1:116" ht="24.95" customHeight="1">
      <c r="B960" s="48"/>
      <c r="C960" s="48" t="s">
        <v>2441</v>
      </c>
      <c r="D960" s="14" t="s">
        <v>2563</v>
      </c>
      <c r="E960" s="11" t="s">
        <v>2442</v>
      </c>
      <c r="F960" s="12" t="s">
        <v>989</v>
      </c>
      <c r="G960" s="12" t="s">
        <v>994</v>
      </c>
      <c r="H960" s="40" t="s">
        <v>523</v>
      </c>
      <c r="I960" s="41" t="s">
        <v>532</v>
      </c>
      <c r="J960" s="78" t="str">
        <f t="shared" si="609"/>
        <v xml:space="preserve">C4 </v>
      </c>
      <c r="K960" s="197" t="s">
        <v>1192</v>
      </c>
      <c r="L960" s="199" t="str">
        <f t="shared" si="596"/>
        <v>A</v>
      </c>
      <c r="M960" s="207">
        <v>43031</v>
      </c>
      <c r="N960" s="197" t="s">
        <v>1192</v>
      </c>
      <c r="O960" s="202" t="str">
        <f t="shared" si="571"/>
        <v>-</v>
      </c>
      <c r="P960" s="187"/>
      <c r="Q960" s="197" t="s">
        <v>1192</v>
      </c>
      <c r="R960" s="202" t="str">
        <f t="shared" si="572"/>
        <v>-</v>
      </c>
      <c r="S960" s="187"/>
      <c r="T960" s="197"/>
      <c r="U960" s="202" t="str">
        <f t="shared" si="573"/>
        <v>-</v>
      </c>
      <c r="V960" s="187"/>
      <c r="W960" s="197"/>
      <c r="X960" s="202" t="str">
        <f t="shared" si="574"/>
        <v>-</v>
      </c>
      <c r="Y960" s="187"/>
      <c r="Z960" s="197"/>
      <c r="AA960" s="202" t="str">
        <f t="shared" si="575"/>
        <v>-</v>
      </c>
      <c r="AB960" s="187"/>
      <c r="AC960" s="197"/>
      <c r="AD960" s="202" t="str">
        <f t="shared" si="597"/>
        <v>-</v>
      </c>
      <c r="AE960" s="187"/>
      <c r="AF960" s="197"/>
      <c r="AG960" s="202" t="str">
        <f t="shared" si="612"/>
        <v>-</v>
      </c>
      <c r="AH960" s="187"/>
      <c r="AI960" s="197"/>
      <c r="AJ960" s="202" t="str">
        <f t="shared" si="576"/>
        <v>-</v>
      </c>
      <c r="AK960" s="187"/>
      <c r="AL960" s="197"/>
      <c r="AM960" s="202" t="str">
        <f t="shared" si="577"/>
        <v>-</v>
      </c>
      <c r="AN960" s="187"/>
      <c r="AO960" s="197"/>
      <c r="AP960" s="202" t="str">
        <f t="shared" si="578"/>
        <v>-</v>
      </c>
      <c r="AQ960" s="187"/>
      <c r="AR960" s="197"/>
      <c r="AS960" s="202" t="str">
        <f t="shared" si="579"/>
        <v>-</v>
      </c>
      <c r="AT960" s="187"/>
      <c r="AU960" s="197"/>
      <c r="AV960" s="202" t="str">
        <f t="shared" si="580"/>
        <v>-</v>
      </c>
      <c r="AW960" s="187"/>
      <c r="AX960" s="197"/>
      <c r="AY960" s="202" t="str">
        <f t="shared" si="581"/>
        <v>-</v>
      </c>
      <c r="AZ960" s="187"/>
      <c r="BA960" s="197"/>
      <c r="BB960" s="202" t="str">
        <f t="shared" si="582"/>
        <v>-</v>
      </c>
      <c r="BC960" s="187"/>
      <c r="BD960" s="197"/>
      <c r="BE960" s="202" t="str">
        <f t="shared" si="583"/>
        <v>-</v>
      </c>
      <c r="BF960" s="187"/>
      <c r="BG960" s="197"/>
      <c r="BH960" s="202" t="str">
        <f t="shared" si="584"/>
        <v>-</v>
      </c>
      <c r="BI960" s="187"/>
      <c r="BJ960" s="197"/>
      <c r="BK960" s="202" t="str">
        <f t="shared" si="585"/>
        <v>-</v>
      </c>
      <c r="BL960" s="187"/>
      <c r="BM960" s="197"/>
      <c r="BN960" s="202" t="str">
        <f t="shared" si="586"/>
        <v>-</v>
      </c>
      <c r="BO960" s="187"/>
      <c r="BP960" s="197"/>
      <c r="BQ960" s="202" t="str">
        <f t="shared" si="587"/>
        <v>-</v>
      </c>
      <c r="BR960" s="187"/>
      <c r="BS960" s="197"/>
      <c r="BT960" s="202" t="str">
        <f t="shared" si="588"/>
        <v>-</v>
      </c>
      <c r="BU960" s="187"/>
      <c r="BV960" s="197"/>
      <c r="BW960" s="202" t="str">
        <f t="shared" si="589"/>
        <v>-</v>
      </c>
      <c r="BX960" s="187"/>
      <c r="BY960" s="197"/>
      <c r="BZ960" s="202" t="str">
        <f t="shared" si="590"/>
        <v>-</v>
      </c>
      <c r="CA960" s="187"/>
      <c r="CB960" s="197"/>
      <c r="CC960" s="202" t="str">
        <f t="shared" si="591"/>
        <v>-</v>
      </c>
      <c r="CD960" s="187"/>
      <c r="CE960" s="197"/>
      <c r="CF960" s="202" t="str">
        <f t="shared" si="592"/>
        <v>-</v>
      </c>
      <c r="CG960" s="187"/>
      <c r="CH960" s="197"/>
      <c r="CI960" s="202" t="str">
        <f t="shared" si="593"/>
        <v>-</v>
      </c>
      <c r="CJ960" s="187"/>
      <c r="CK960" s="197"/>
      <c r="CL960" s="202" t="str">
        <f t="shared" si="598"/>
        <v>-</v>
      </c>
      <c r="CM960" s="187"/>
      <c r="CN960" s="197"/>
      <c r="CO960" s="202" t="str">
        <f t="shared" si="599"/>
        <v>-</v>
      </c>
      <c r="CP960" s="187"/>
      <c r="CQ960" s="197"/>
      <c r="CR960" s="202" t="str">
        <f t="shared" si="594"/>
        <v>-</v>
      </c>
      <c r="CS960" s="187"/>
      <c r="CT960" s="197"/>
      <c r="CU960" s="202" t="str">
        <f t="shared" si="600"/>
        <v>-</v>
      </c>
      <c r="CV960" s="187"/>
      <c r="CW960" s="197"/>
      <c r="CX960" s="202" t="str">
        <f t="shared" si="601"/>
        <v>-</v>
      </c>
      <c r="CY960" s="187"/>
      <c r="CZ960" s="197"/>
      <c r="DA960" s="202" t="str">
        <f t="shared" si="595"/>
        <v>-</v>
      </c>
      <c r="DB960" s="187"/>
      <c r="DC960" s="197"/>
      <c r="DD960" s="202" t="str">
        <f t="shared" si="602"/>
        <v>-</v>
      </c>
      <c r="DE960" s="187"/>
      <c r="DF960" s="197"/>
      <c r="DG960" s="202" t="str">
        <f t="shared" si="603"/>
        <v>-</v>
      </c>
      <c r="DH960" s="187"/>
      <c r="DI960" s="103">
        <f t="shared" si="610"/>
        <v>3</v>
      </c>
      <c r="DJ960" s="103">
        <f t="shared" si="611"/>
        <v>1</v>
      </c>
      <c r="DK960" s="200">
        <f t="shared" si="604"/>
        <v>33.333333333333329</v>
      </c>
      <c r="DL960" s="201">
        <f t="shared" si="605"/>
        <v>2</v>
      </c>
    </row>
    <row r="961" spans="2:116" ht="24.95" customHeight="1">
      <c r="B961" s="48"/>
      <c r="C961" s="48" t="s">
        <v>2443</v>
      </c>
      <c r="D961" s="14" t="s">
        <v>2564</v>
      </c>
      <c r="E961" s="11" t="s">
        <v>2444</v>
      </c>
      <c r="F961" s="12" t="s">
        <v>989</v>
      </c>
      <c r="G961" s="12" t="s">
        <v>994</v>
      </c>
      <c r="H961" s="40" t="s">
        <v>523</v>
      </c>
      <c r="I961" s="41" t="s">
        <v>532</v>
      </c>
      <c r="J961" s="78" t="str">
        <f t="shared" si="609"/>
        <v xml:space="preserve">C4 </v>
      </c>
      <c r="K961" s="197" t="s">
        <v>1192</v>
      </c>
      <c r="L961" s="199" t="str">
        <f t="shared" si="596"/>
        <v>A</v>
      </c>
      <c r="M961" s="207">
        <v>43031</v>
      </c>
      <c r="N961" s="197" t="s">
        <v>1192</v>
      </c>
      <c r="O961" s="202" t="str">
        <f t="shared" si="571"/>
        <v>-</v>
      </c>
      <c r="P961" s="187"/>
      <c r="Q961" s="197" t="s">
        <v>1192</v>
      </c>
      <c r="R961" s="202" t="str">
        <f t="shared" si="572"/>
        <v>-</v>
      </c>
      <c r="S961" s="187"/>
      <c r="T961" s="197"/>
      <c r="U961" s="202" t="str">
        <f t="shared" si="573"/>
        <v>-</v>
      </c>
      <c r="V961" s="187"/>
      <c r="W961" s="197"/>
      <c r="X961" s="202" t="str">
        <f t="shared" si="574"/>
        <v>-</v>
      </c>
      <c r="Y961" s="187"/>
      <c r="Z961" s="197"/>
      <c r="AA961" s="202" t="str">
        <f t="shared" si="575"/>
        <v>-</v>
      </c>
      <c r="AB961" s="187"/>
      <c r="AC961" s="197"/>
      <c r="AD961" s="202" t="str">
        <f t="shared" si="597"/>
        <v>-</v>
      </c>
      <c r="AE961" s="187"/>
      <c r="AF961" s="197"/>
      <c r="AG961" s="202" t="str">
        <f t="shared" si="612"/>
        <v>-</v>
      </c>
      <c r="AH961" s="187"/>
      <c r="AI961" s="197"/>
      <c r="AJ961" s="202" t="str">
        <f t="shared" si="576"/>
        <v>-</v>
      </c>
      <c r="AK961" s="205">
        <v>43061</v>
      </c>
      <c r="AL961" s="197"/>
      <c r="AM961" s="202" t="str">
        <f t="shared" si="577"/>
        <v>-</v>
      </c>
      <c r="AN961" s="187"/>
      <c r="AO961" s="197"/>
      <c r="AP961" s="202" t="str">
        <f t="shared" si="578"/>
        <v>-</v>
      </c>
      <c r="AQ961" s="187"/>
      <c r="AR961" s="197"/>
      <c r="AS961" s="202" t="str">
        <f t="shared" si="579"/>
        <v>-</v>
      </c>
      <c r="AT961" s="205">
        <v>43061</v>
      </c>
      <c r="AU961" s="197"/>
      <c r="AV961" s="202" t="str">
        <f t="shared" si="580"/>
        <v>-</v>
      </c>
      <c r="AW961" s="187"/>
      <c r="AX961" s="197"/>
      <c r="AY961" s="202" t="str">
        <f t="shared" si="581"/>
        <v>-</v>
      </c>
      <c r="AZ961" s="205">
        <v>43061</v>
      </c>
      <c r="BA961" s="197"/>
      <c r="BB961" s="202" t="str">
        <f t="shared" si="582"/>
        <v>-</v>
      </c>
      <c r="BC961" s="187"/>
      <c r="BD961" s="197"/>
      <c r="BE961" s="202" t="str">
        <f t="shared" si="583"/>
        <v>-</v>
      </c>
      <c r="BF961" s="187"/>
      <c r="BG961" s="197"/>
      <c r="BH961" s="202" t="str">
        <f t="shared" si="584"/>
        <v>-</v>
      </c>
      <c r="BI961" s="187"/>
      <c r="BJ961" s="197"/>
      <c r="BK961" s="202" t="str">
        <f t="shared" si="585"/>
        <v>-</v>
      </c>
      <c r="BL961" s="187"/>
      <c r="BM961" s="197"/>
      <c r="BN961" s="202" t="str">
        <f t="shared" si="586"/>
        <v>-</v>
      </c>
      <c r="BO961" s="187"/>
      <c r="BP961" s="197"/>
      <c r="BQ961" s="202" t="str">
        <f t="shared" si="587"/>
        <v>-</v>
      </c>
      <c r="BR961" s="187"/>
      <c r="BS961" s="197"/>
      <c r="BT961" s="202" t="str">
        <f t="shared" si="588"/>
        <v>-</v>
      </c>
      <c r="BU961" s="187"/>
      <c r="BV961" s="197"/>
      <c r="BW961" s="202" t="str">
        <f t="shared" si="589"/>
        <v>-</v>
      </c>
      <c r="BX961" s="187"/>
      <c r="BY961" s="197"/>
      <c r="BZ961" s="202" t="str">
        <f t="shared" si="590"/>
        <v>-</v>
      </c>
      <c r="CA961" s="187"/>
      <c r="CB961" s="197"/>
      <c r="CC961" s="202" t="str">
        <f t="shared" si="591"/>
        <v>-</v>
      </c>
      <c r="CD961" s="187"/>
      <c r="CE961" s="197"/>
      <c r="CF961" s="202" t="str">
        <f t="shared" si="592"/>
        <v>-</v>
      </c>
      <c r="CG961" s="187"/>
      <c r="CH961" s="197"/>
      <c r="CI961" s="202" t="str">
        <f t="shared" si="593"/>
        <v>-</v>
      </c>
      <c r="CJ961" s="187"/>
      <c r="CK961" s="197"/>
      <c r="CL961" s="202" t="str">
        <f t="shared" si="598"/>
        <v>-</v>
      </c>
      <c r="CM961" s="187"/>
      <c r="CN961" s="197"/>
      <c r="CO961" s="202" t="str">
        <f t="shared" si="599"/>
        <v>-</v>
      </c>
      <c r="CP961" s="187"/>
      <c r="CQ961" s="197"/>
      <c r="CR961" s="202" t="str">
        <f t="shared" si="594"/>
        <v>-</v>
      </c>
      <c r="CS961" s="187"/>
      <c r="CT961" s="197"/>
      <c r="CU961" s="202" t="str">
        <f t="shared" si="600"/>
        <v>-</v>
      </c>
      <c r="CV961" s="187"/>
      <c r="CW961" s="197"/>
      <c r="CX961" s="202" t="str">
        <f t="shared" si="601"/>
        <v>-</v>
      </c>
      <c r="CY961" s="187"/>
      <c r="CZ961" s="197"/>
      <c r="DA961" s="202" t="str">
        <f t="shared" si="595"/>
        <v>-</v>
      </c>
      <c r="DB961" s="187"/>
      <c r="DC961" s="197"/>
      <c r="DD961" s="202" t="str">
        <f t="shared" si="602"/>
        <v>-</v>
      </c>
      <c r="DE961" s="187"/>
      <c r="DF961" s="197"/>
      <c r="DG961" s="202" t="str">
        <f t="shared" si="603"/>
        <v>-</v>
      </c>
      <c r="DH961" s="187"/>
      <c r="DI961" s="103">
        <f t="shared" si="610"/>
        <v>3</v>
      </c>
      <c r="DJ961" s="103">
        <f t="shared" si="611"/>
        <v>1</v>
      </c>
      <c r="DK961" s="200">
        <f t="shared" si="604"/>
        <v>33.333333333333329</v>
      </c>
      <c r="DL961" s="201">
        <f t="shared" si="605"/>
        <v>2</v>
      </c>
    </row>
    <row r="962" spans="2:116" ht="24.95" customHeight="1">
      <c r="B962" s="48"/>
      <c r="C962" s="48" t="s">
        <v>2445</v>
      </c>
      <c r="D962" s="14" t="s">
        <v>2565</v>
      </c>
      <c r="E962" s="11" t="s">
        <v>2446</v>
      </c>
      <c r="F962" s="12" t="s">
        <v>989</v>
      </c>
      <c r="G962" s="12" t="s">
        <v>994</v>
      </c>
      <c r="H962" s="40" t="s">
        <v>523</v>
      </c>
      <c r="I962" s="41" t="s">
        <v>532</v>
      </c>
      <c r="J962" s="78" t="str">
        <f t="shared" si="609"/>
        <v xml:space="preserve">C4 </v>
      </c>
      <c r="K962" s="197" t="s">
        <v>1192</v>
      </c>
      <c r="L962" s="199" t="str">
        <f t="shared" si="596"/>
        <v>A</v>
      </c>
      <c r="M962" s="207">
        <v>43031</v>
      </c>
      <c r="N962" s="197" t="s">
        <v>1192</v>
      </c>
      <c r="O962" s="202" t="str">
        <f t="shared" si="571"/>
        <v>-</v>
      </c>
      <c r="P962" s="187"/>
      <c r="Q962" s="197" t="s">
        <v>1192</v>
      </c>
      <c r="R962" s="202" t="str">
        <f t="shared" si="572"/>
        <v>-</v>
      </c>
      <c r="S962" s="187"/>
      <c r="T962" s="197"/>
      <c r="U962" s="202" t="str">
        <f t="shared" si="573"/>
        <v>-</v>
      </c>
      <c r="V962" s="187"/>
      <c r="W962" s="197"/>
      <c r="X962" s="202" t="str">
        <f t="shared" si="574"/>
        <v>-</v>
      </c>
      <c r="Y962" s="187"/>
      <c r="Z962" s="197"/>
      <c r="AA962" s="202" t="str">
        <f t="shared" si="575"/>
        <v>-</v>
      </c>
      <c r="AB962" s="187"/>
      <c r="AC962" s="197"/>
      <c r="AD962" s="202" t="str">
        <f t="shared" si="597"/>
        <v>-</v>
      </c>
      <c r="AE962" s="187"/>
      <c r="AF962" s="197"/>
      <c r="AG962" s="202" t="str">
        <f t="shared" si="612"/>
        <v>-</v>
      </c>
      <c r="AH962" s="187"/>
      <c r="AI962" s="197"/>
      <c r="AJ962" s="202" t="str">
        <f t="shared" si="576"/>
        <v>-</v>
      </c>
      <c r="AK962" s="187"/>
      <c r="AL962" s="197"/>
      <c r="AM962" s="202" t="str">
        <f t="shared" si="577"/>
        <v>-</v>
      </c>
      <c r="AN962" s="187"/>
      <c r="AO962" s="197"/>
      <c r="AP962" s="202" t="str">
        <f t="shared" si="578"/>
        <v>-</v>
      </c>
      <c r="AQ962" s="187"/>
      <c r="AR962" s="197"/>
      <c r="AS962" s="202" t="str">
        <f t="shared" si="579"/>
        <v>-</v>
      </c>
      <c r="AT962" s="187"/>
      <c r="AU962" s="197"/>
      <c r="AV962" s="202" t="str">
        <f t="shared" si="580"/>
        <v>-</v>
      </c>
      <c r="AW962" s="187"/>
      <c r="AX962" s="197"/>
      <c r="AY962" s="202" t="str">
        <f t="shared" si="581"/>
        <v>-</v>
      </c>
      <c r="AZ962" s="187"/>
      <c r="BA962" s="197"/>
      <c r="BB962" s="202" t="str">
        <f t="shared" si="582"/>
        <v>-</v>
      </c>
      <c r="BC962" s="187"/>
      <c r="BD962" s="197"/>
      <c r="BE962" s="202" t="str">
        <f t="shared" si="583"/>
        <v>-</v>
      </c>
      <c r="BF962" s="187"/>
      <c r="BG962" s="197"/>
      <c r="BH962" s="202" t="str">
        <f t="shared" si="584"/>
        <v>-</v>
      </c>
      <c r="BI962" s="187"/>
      <c r="BJ962" s="197"/>
      <c r="BK962" s="202" t="str">
        <f t="shared" si="585"/>
        <v>-</v>
      </c>
      <c r="BL962" s="187"/>
      <c r="BM962" s="197"/>
      <c r="BN962" s="202" t="str">
        <f t="shared" si="586"/>
        <v>-</v>
      </c>
      <c r="BO962" s="187"/>
      <c r="BP962" s="197"/>
      <c r="BQ962" s="202" t="str">
        <f t="shared" si="587"/>
        <v>-</v>
      </c>
      <c r="BR962" s="187"/>
      <c r="BS962" s="197"/>
      <c r="BT962" s="202" t="str">
        <f t="shared" si="588"/>
        <v>-</v>
      </c>
      <c r="BU962" s="187"/>
      <c r="BV962" s="197"/>
      <c r="BW962" s="202" t="str">
        <f t="shared" si="589"/>
        <v>-</v>
      </c>
      <c r="BX962" s="187"/>
      <c r="BY962" s="197"/>
      <c r="BZ962" s="202" t="str">
        <f t="shared" si="590"/>
        <v>-</v>
      </c>
      <c r="CA962" s="187"/>
      <c r="CB962" s="197"/>
      <c r="CC962" s="202" t="str">
        <f t="shared" si="591"/>
        <v>-</v>
      </c>
      <c r="CD962" s="187"/>
      <c r="CE962" s="197"/>
      <c r="CF962" s="202" t="str">
        <f t="shared" si="592"/>
        <v>-</v>
      </c>
      <c r="CG962" s="187"/>
      <c r="CH962" s="197"/>
      <c r="CI962" s="202" t="str">
        <f t="shared" si="593"/>
        <v>-</v>
      </c>
      <c r="CJ962" s="187"/>
      <c r="CK962" s="197"/>
      <c r="CL962" s="202" t="str">
        <f t="shared" si="598"/>
        <v>-</v>
      </c>
      <c r="CM962" s="187"/>
      <c r="CN962" s="197"/>
      <c r="CO962" s="202" t="str">
        <f t="shared" si="599"/>
        <v>-</v>
      </c>
      <c r="CP962" s="187"/>
      <c r="CQ962" s="197"/>
      <c r="CR962" s="202" t="str">
        <f t="shared" si="594"/>
        <v>-</v>
      </c>
      <c r="CS962" s="187"/>
      <c r="CT962" s="197"/>
      <c r="CU962" s="202" t="str">
        <f t="shared" si="600"/>
        <v>-</v>
      </c>
      <c r="CV962" s="187"/>
      <c r="CW962" s="197"/>
      <c r="CX962" s="202" t="str">
        <f t="shared" si="601"/>
        <v>-</v>
      </c>
      <c r="CY962" s="187"/>
      <c r="CZ962" s="197"/>
      <c r="DA962" s="202" t="str">
        <f t="shared" si="595"/>
        <v>-</v>
      </c>
      <c r="DB962" s="187"/>
      <c r="DC962" s="197"/>
      <c r="DD962" s="202" t="str">
        <f t="shared" si="602"/>
        <v>-</v>
      </c>
      <c r="DE962" s="187"/>
      <c r="DF962" s="197"/>
      <c r="DG962" s="202" t="str">
        <f t="shared" si="603"/>
        <v>-</v>
      </c>
      <c r="DH962" s="187"/>
      <c r="DI962" s="103">
        <f t="shared" si="610"/>
        <v>3</v>
      </c>
      <c r="DJ962" s="103">
        <f t="shared" si="611"/>
        <v>1</v>
      </c>
      <c r="DK962" s="200">
        <f t="shared" si="604"/>
        <v>33.333333333333329</v>
      </c>
      <c r="DL962" s="201">
        <f t="shared" si="605"/>
        <v>2</v>
      </c>
    </row>
    <row r="963" spans="2:116" ht="24.95" customHeight="1">
      <c r="B963" s="48"/>
      <c r="C963" s="48" t="s">
        <v>2447</v>
      </c>
      <c r="D963" s="14" t="s">
        <v>2566</v>
      </c>
      <c r="E963" s="11" t="s">
        <v>2448</v>
      </c>
      <c r="F963" s="12" t="s">
        <v>989</v>
      </c>
      <c r="G963" s="12" t="s">
        <v>994</v>
      </c>
      <c r="H963" s="40" t="s">
        <v>523</v>
      </c>
      <c r="I963" s="41" t="s">
        <v>532</v>
      </c>
      <c r="J963" s="78" t="str">
        <f t="shared" si="609"/>
        <v xml:space="preserve">C4 </v>
      </c>
      <c r="K963" s="197" t="s">
        <v>1192</v>
      </c>
      <c r="L963" s="199" t="str">
        <f t="shared" si="596"/>
        <v>A</v>
      </c>
      <c r="M963" s="207">
        <v>43031</v>
      </c>
      <c r="N963" s="197" t="s">
        <v>1192</v>
      </c>
      <c r="O963" s="202" t="str">
        <f t="shared" si="571"/>
        <v>-</v>
      </c>
      <c r="P963" s="187"/>
      <c r="Q963" s="197" t="s">
        <v>1192</v>
      </c>
      <c r="R963" s="202" t="str">
        <f t="shared" si="572"/>
        <v>-</v>
      </c>
      <c r="S963" s="187"/>
      <c r="T963" s="197"/>
      <c r="U963" s="202" t="str">
        <f t="shared" si="573"/>
        <v>-</v>
      </c>
      <c r="V963" s="187"/>
      <c r="W963" s="197"/>
      <c r="X963" s="202" t="str">
        <f t="shared" si="574"/>
        <v>-</v>
      </c>
      <c r="Y963" s="187"/>
      <c r="Z963" s="197"/>
      <c r="AA963" s="202" t="str">
        <f t="shared" si="575"/>
        <v>-</v>
      </c>
      <c r="AB963" s="187"/>
      <c r="AC963" s="197"/>
      <c r="AD963" s="202" t="str">
        <f t="shared" si="597"/>
        <v>-</v>
      </c>
      <c r="AE963" s="187"/>
      <c r="AF963" s="197"/>
      <c r="AG963" s="202" t="str">
        <f t="shared" si="612"/>
        <v>-</v>
      </c>
      <c r="AH963" s="187"/>
      <c r="AI963" s="197"/>
      <c r="AJ963" s="202" t="str">
        <f t="shared" si="576"/>
        <v>-</v>
      </c>
      <c r="AK963" s="187"/>
      <c r="AL963" s="197"/>
      <c r="AM963" s="202" t="str">
        <f t="shared" si="577"/>
        <v>-</v>
      </c>
      <c r="AN963" s="187"/>
      <c r="AO963" s="197"/>
      <c r="AP963" s="202" t="str">
        <f t="shared" si="578"/>
        <v>-</v>
      </c>
      <c r="AQ963" s="187"/>
      <c r="AR963" s="197"/>
      <c r="AS963" s="202" t="str">
        <f t="shared" si="579"/>
        <v>-</v>
      </c>
      <c r="AT963" s="187"/>
      <c r="AU963" s="197"/>
      <c r="AV963" s="202" t="str">
        <f t="shared" si="580"/>
        <v>-</v>
      </c>
      <c r="AW963" s="187"/>
      <c r="AX963" s="197"/>
      <c r="AY963" s="202" t="str">
        <f t="shared" si="581"/>
        <v>-</v>
      </c>
      <c r="AZ963" s="187"/>
      <c r="BA963" s="197"/>
      <c r="BB963" s="202" t="str">
        <f t="shared" si="582"/>
        <v>-</v>
      </c>
      <c r="BC963" s="187"/>
      <c r="BD963" s="197"/>
      <c r="BE963" s="202" t="str">
        <f t="shared" si="583"/>
        <v>-</v>
      </c>
      <c r="BF963" s="187"/>
      <c r="BG963" s="197"/>
      <c r="BH963" s="202" t="str">
        <f t="shared" si="584"/>
        <v>-</v>
      </c>
      <c r="BI963" s="187"/>
      <c r="BJ963" s="197"/>
      <c r="BK963" s="202" t="str">
        <f t="shared" si="585"/>
        <v>-</v>
      </c>
      <c r="BL963" s="187"/>
      <c r="BM963" s="197"/>
      <c r="BN963" s="202" t="str">
        <f t="shared" si="586"/>
        <v>-</v>
      </c>
      <c r="BO963" s="187"/>
      <c r="BP963" s="197"/>
      <c r="BQ963" s="202" t="str">
        <f t="shared" si="587"/>
        <v>-</v>
      </c>
      <c r="BR963" s="187"/>
      <c r="BS963" s="197"/>
      <c r="BT963" s="202" t="str">
        <f t="shared" si="588"/>
        <v>-</v>
      </c>
      <c r="BU963" s="187"/>
      <c r="BV963" s="197"/>
      <c r="BW963" s="202" t="str">
        <f t="shared" si="589"/>
        <v>-</v>
      </c>
      <c r="BX963" s="187"/>
      <c r="BY963" s="197"/>
      <c r="BZ963" s="202" t="str">
        <f t="shared" si="590"/>
        <v>-</v>
      </c>
      <c r="CA963" s="187"/>
      <c r="CB963" s="197"/>
      <c r="CC963" s="202" t="str">
        <f t="shared" si="591"/>
        <v>-</v>
      </c>
      <c r="CD963" s="187"/>
      <c r="CE963" s="197"/>
      <c r="CF963" s="202" t="str">
        <f t="shared" si="592"/>
        <v>-</v>
      </c>
      <c r="CG963" s="187"/>
      <c r="CH963" s="197"/>
      <c r="CI963" s="202" t="str">
        <f t="shared" si="593"/>
        <v>-</v>
      </c>
      <c r="CJ963" s="187"/>
      <c r="CK963" s="197"/>
      <c r="CL963" s="202" t="str">
        <f t="shared" si="598"/>
        <v>-</v>
      </c>
      <c r="CM963" s="187"/>
      <c r="CN963" s="197"/>
      <c r="CO963" s="202" t="str">
        <f t="shared" si="599"/>
        <v>-</v>
      </c>
      <c r="CP963" s="187"/>
      <c r="CQ963" s="197"/>
      <c r="CR963" s="202" t="str">
        <f t="shared" si="594"/>
        <v>-</v>
      </c>
      <c r="CS963" s="187"/>
      <c r="CT963" s="197"/>
      <c r="CU963" s="202" t="str">
        <f t="shared" si="600"/>
        <v>-</v>
      </c>
      <c r="CV963" s="187"/>
      <c r="CW963" s="197"/>
      <c r="CX963" s="202" t="str">
        <f t="shared" si="601"/>
        <v>-</v>
      </c>
      <c r="CY963" s="187"/>
      <c r="CZ963" s="197"/>
      <c r="DA963" s="202" t="str">
        <f t="shared" si="595"/>
        <v>-</v>
      </c>
      <c r="DB963" s="187"/>
      <c r="DC963" s="197"/>
      <c r="DD963" s="202" t="str">
        <f t="shared" si="602"/>
        <v>-</v>
      </c>
      <c r="DE963" s="187"/>
      <c r="DF963" s="197"/>
      <c r="DG963" s="202" t="str">
        <f t="shared" si="603"/>
        <v>-</v>
      </c>
      <c r="DH963" s="187"/>
      <c r="DI963" s="103">
        <f t="shared" si="610"/>
        <v>3</v>
      </c>
      <c r="DJ963" s="103">
        <f t="shared" si="611"/>
        <v>1</v>
      </c>
      <c r="DK963" s="200">
        <f t="shared" si="604"/>
        <v>33.333333333333329</v>
      </c>
      <c r="DL963" s="201">
        <f t="shared" si="605"/>
        <v>2</v>
      </c>
    </row>
    <row r="964" spans="2:116" ht="24.95" customHeight="1">
      <c r="B964" s="48"/>
      <c r="C964" s="48"/>
      <c r="D964" s="14" t="s">
        <v>2449</v>
      </c>
      <c r="E964" s="11" t="s">
        <v>2450</v>
      </c>
      <c r="F964" s="12" t="s">
        <v>989</v>
      </c>
      <c r="G964" s="12" t="s">
        <v>994</v>
      </c>
      <c r="H964" s="40" t="s">
        <v>523</v>
      </c>
      <c r="I964" s="41" t="s">
        <v>532</v>
      </c>
      <c r="J964" s="78" t="str">
        <f t="shared" si="609"/>
        <v xml:space="preserve">C4 </v>
      </c>
      <c r="K964" s="197" t="s">
        <v>1192</v>
      </c>
      <c r="L964" s="199" t="str">
        <f t="shared" si="596"/>
        <v>A</v>
      </c>
      <c r="M964" s="207">
        <v>43031</v>
      </c>
      <c r="N964" s="197" t="s">
        <v>1192</v>
      </c>
      <c r="O964" s="202" t="str">
        <f t="shared" ref="O964:O1022" si="613">IF(AND(N964="Y",P964&lt;&gt;""),"A","-")</f>
        <v>-</v>
      </c>
      <c r="P964" s="187"/>
      <c r="Q964" s="197" t="s">
        <v>1192</v>
      </c>
      <c r="R964" s="202" t="str">
        <f t="shared" ref="R964:R1022" si="614">IF(AND(Q964="Y",S964&lt;&gt;""),"A","-")</f>
        <v>-</v>
      </c>
      <c r="S964" s="187"/>
      <c r="T964" s="197"/>
      <c r="U964" s="202" t="str">
        <f t="shared" ref="U964:U1022" si="615">IF(AND(T964="Y",V964&lt;&gt;""),"A","-")</f>
        <v>-</v>
      </c>
      <c r="V964" s="187"/>
      <c r="W964" s="197"/>
      <c r="X964" s="202" t="str">
        <f t="shared" ref="X964:X1022" si="616">IF(AND(W964="Y",Y964&lt;&gt;""),"A","-")</f>
        <v>-</v>
      </c>
      <c r="Y964" s="187"/>
      <c r="Z964" s="197"/>
      <c r="AA964" s="202" t="str">
        <f t="shared" ref="AA964:AA1022" si="617">IF(AND(Z964="Y",AB964&lt;&gt;""),"A","-")</f>
        <v>-</v>
      </c>
      <c r="AB964" s="187"/>
      <c r="AC964" s="197"/>
      <c r="AD964" s="202" t="str">
        <f t="shared" si="597"/>
        <v>-</v>
      </c>
      <c r="AE964" s="187"/>
      <c r="AF964" s="197"/>
      <c r="AG964" s="202" t="str">
        <f t="shared" si="612"/>
        <v>-</v>
      </c>
      <c r="AH964" s="187"/>
      <c r="AI964" s="197"/>
      <c r="AJ964" s="202" t="str">
        <f t="shared" ref="AJ964:AJ1022" si="618">IF(AND(AI964="Y",AK964&lt;&gt;""),"A","-")</f>
        <v>-</v>
      </c>
      <c r="AK964" s="187"/>
      <c r="AL964" s="197"/>
      <c r="AM964" s="202" t="str">
        <f t="shared" ref="AM964:AM1022" si="619">IF(AND(AL964="Y",AN964&lt;&gt;""),"A","-")</f>
        <v>-</v>
      </c>
      <c r="AN964" s="187"/>
      <c r="AO964" s="197"/>
      <c r="AP964" s="202" t="str">
        <f t="shared" ref="AP964:AP1022" si="620">IF(AND(AO964="Y",AQ964&lt;&gt;""),"A","-")</f>
        <v>-</v>
      </c>
      <c r="AQ964" s="187"/>
      <c r="AR964" s="197"/>
      <c r="AS964" s="202" t="str">
        <f t="shared" ref="AS964:AS1022" si="621">IF(AND(AR964="Y",AT964&lt;&gt;""),"A","-")</f>
        <v>-</v>
      </c>
      <c r="AT964" s="187"/>
      <c r="AU964" s="197"/>
      <c r="AV964" s="202" t="str">
        <f t="shared" ref="AV964:AV1022" si="622">IF(AND(AU964="Y",AW964&lt;&gt;""),"A","-")</f>
        <v>-</v>
      </c>
      <c r="AW964" s="187"/>
      <c r="AX964" s="197"/>
      <c r="AY964" s="202" t="str">
        <f t="shared" ref="AY964:AY1022" si="623">IF(AND(AX964="Y",AZ964&lt;&gt;""),"A","-")</f>
        <v>-</v>
      </c>
      <c r="AZ964" s="187"/>
      <c r="BA964" s="197"/>
      <c r="BB964" s="202" t="str">
        <f t="shared" ref="BB964:BB1022" si="624">IF(AND(BA964="Y",BC964&lt;&gt;""),"A","-")</f>
        <v>-</v>
      </c>
      <c r="BC964" s="187"/>
      <c r="BD964" s="197"/>
      <c r="BE964" s="202" t="str">
        <f t="shared" ref="BE964:BE1022" si="625">IF(AND(BD964="Y",BF964&lt;&gt;""),"A","-")</f>
        <v>-</v>
      </c>
      <c r="BF964" s="187"/>
      <c r="BG964" s="197"/>
      <c r="BH964" s="202" t="str">
        <f t="shared" ref="BH964:BH1022" si="626">IF(AND(BG964="Y",BI964&lt;&gt;""),"A","-")</f>
        <v>-</v>
      </c>
      <c r="BI964" s="187"/>
      <c r="BJ964" s="197"/>
      <c r="BK964" s="202" t="str">
        <f t="shared" ref="BK964:BK1022" si="627">IF(AND(BJ964="Y",BL964&lt;&gt;""),"A","-")</f>
        <v>-</v>
      </c>
      <c r="BL964" s="187"/>
      <c r="BM964" s="197"/>
      <c r="BN964" s="202" t="str">
        <f t="shared" ref="BN964:BN1022" si="628">IF(AND(BM964="Y",BO964&lt;&gt;""),"A","-")</f>
        <v>-</v>
      </c>
      <c r="BO964" s="187"/>
      <c r="BP964" s="197"/>
      <c r="BQ964" s="202" t="str">
        <f t="shared" ref="BQ964:BQ1022" si="629">IF(AND(BP964="Y",BR964&lt;&gt;""),"A","-")</f>
        <v>-</v>
      </c>
      <c r="BR964" s="187"/>
      <c r="BS964" s="197"/>
      <c r="BT964" s="202" t="str">
        <f t="shared" ref="BT964:BT1022" si="630">IF(AND(BS964="Y",BU964&lt;&gt;""),"A","-")</f>
        <v>-</v>
      </c>
      <c r="BU964" s="187"/>
      <c r="BV964" s="197"/>
      <c r="BW964" s="202" t="str">
        <f t="shared" ref="BW964:BW1022" si="631">IF(AND(BV964="Y",BX964&lt;&gt;""),"A","-")</f>
        <v>-</v>
      </c>
      <c r="BX964" s="187"/>
      <c r="BY964" s="197"/>
      <c r="BZ964" s="202" t="str">
        <f t="shared" ref="BZ964:BZ1022" si="632">IF(AND(BY964="Y",CA964&lt;&gt;""),"A","-")</f>
        <v>-</v>
      </c>
      <c r="CA964" s="187"/>
      <c r="CB964" s="197"/>
      <c r="CC964" s="202" t="str">
        <f t="shared" ref="CC964:CC1022" si="633">IF(AND(CB964="Y",CD964&lt;&gt;""),"A","-")</f>
        <v>-</v>
      </c>
      <c r="CD964" s="187"/>
      <c r="CE964" s="197"/>
      <c r="CF964" s="202" t="str">
        <f t="shared" ref="CF964:CF1022" si="634">IF(AND(CE964="Y",CG964&lt;&gt;""),"A","-")</f>
        <v>-</v>
      </c>
      <c r="CG964" s="187"/>
      <c r="CH964" s="197"/>
      <c r="CI964" s="202" t="str">
        <f t="shared" ref="CI964:CI1022" si="635">IF(AND(CH964="Y",CJ964&lt;&gt;""),"A","-")</f>
        <v>-</v>
      </c>
      <c r="CJ964" s="187"/>
      <c r="CK964" s="197"/>
      <c r="CL964" s="202" t="str">
        <f t="shared" si="598"/>
        <v>-</v>
      </c>
      <c r="CM964" s="187"/>
      <c r="CN964" s="197"/>
      <c r="CO964" s="202" t="str">
        <f t="shared" si="599"/>
        <v>-</v>
      </c>
      <c r="CP964" s="187"/>
      <c r="CQ964" s="197"/>
      <c r="CR964" s="202" t="str">
        <f t="shared" ref="CR964:CR1022" si="636">IF(AND(CQ964="Y",CS964&lt;&gt;""),"A","-")</f>
        <v>-</v>
      </c>
      <c r="CS964" s="187"/>
      <c r="CT964" s="197"/>
      <c r="CU964" s="202" t="str">
        <f t="shared" si="600"/>
        <v>-</v>
      </c>
      <c r="CV964" s="187"/>
      <c r="CW964" s="197"/>
      <c r="CX964" s="202" t="str">
        <f t="shared" si="601"/>
        <v>-</v>
      </c>
      <c r="CY964" s="187"/>
      <c r="CZ964" s="197"/>
      <c r="DA964" s="202" t="str">
        <f t="shared" ref="DA964:DA1022" si="637">IF(AND(CZ964="Y",DB964&lt;&gt;""),"A","-")</f>
        <v>-</v>
      </c>
      <c r="DB964" s="187"/>
      <c r="DC964" s="197"/>
      <c r="DD964" s="202" t="str">
        <f t="shared" si="602"/>
        <v>-</v>
      </c>
      <c r="DE964" s="187"/>
      <c r="DF964" s="197"/>
      <c r="DG964" s="202" t="str">
        <f t="shared" si="603"/>
        <v>-</v>
      </c>
      <c r="DH964" s="187"/>
      <c r="DI964" s="103">
        <f t="shared" si="610"/>
        <v>3</v>
      </c>
      <c r="DJ964" s="103">
        <f t="shared" si="611"/>
        <v>1</v>
      </c>
      <c r="DK964" s="200">
        <f t="shared" si="604"/>
        <v>33.333333333333329</v>
      </c>
      <c r="DL964" s="201">
        <f t="shared" si="605"/>
        <v>2</v>
      </c>
    </row>
    <row r="965" spans="2:116" ht="24.95" customHeight="1">
      <c r="B965" s="48"/>
      <c r="C965" s="48" t="s">
        <v>2451</v>
      </c>
      <c r="D965" s="14" t="s">
        <v>2567</v>
      </c>
      <c r="E965" s="11" t="s">
        <v>2452</v>
      </c>
      <c r="F965" s="12" t="s">
        <v>989</v>
      </c>
      <c r="G965" s="12" t="s">
        <v>994</v>
      </c>
      <c r="H965" s="40" t="s">
        <v>523</v>
      </c>
      <c r="I965" s="41" t="s">
        <v>532</v>
      </c>
      <c r="J965" s="78" t="str">
        <f t="shared" si="609"/>
        <v xml:space="preserve">C4 </v>
      </c>
      <c r="K965" s="197" t="s">
        <v>1192</v>
      </c>
      <c r="L965" s="199" t="str">
        <f t="shared" ref="L965:L1022" si="638">IF(AND(K965="Y",M965&lt;&gt;""),"A","-")</f>
        <v>A</v>
      </c>
      <c r="M965" s="207">
        <v>43031</v>
      </c>
      <c r="N965" s="197" t="s">
        <v>1192</v>
      </c>
      <c r="O965" s="202" t="str">
        <f t="shared" si="613"/>
        <v>-</v>
      </c>
      <c r="P965" s="187"/>
      <c r="Q965" s="197" t="s">
        <v>1192</v>
      </c>
      <c r="R965" s="202" t="str">
        <f t="shared" si="614"/>
        <v>-</v>
      </c>
      <c r="S965" s="187"/>
      <c r="T965" s="197"/>
      <c r="U965" s="202" t="str">
        <f t="shared" si="615"/>
        <v>-</v>
      </c>
      <c r="V965" s="187"/>
      <c r="W965" s="197"/>
      <c r="X965" s="202" t="str">
        <f t="shared" si="616"/>
        <v>-</v>
      </c>
      <c r="Y965" s="187"/>
      <c r="Z965" s="197"/>
      <c r="AA965" s="202" t="str">
        <f t="shared" si="617"/>
        <v>-</v>
      </c>
      <c r="AB965" s="187"/>
      <c r="AC965" s="197"/>
      <c r="AD965" s="202" t="str">
        <f t="shared" ref="AD965:AD1022" si="639">IF(AND(AC965="Y",AE965&lt;&gt;""),"A","-")</f>
        <v>-</v>
      </c>
      <c r="AE965" s="187"/>
      <c r="AF965" s="197"/>
      <c r="AG965" s="202" t="str">
        <f t="shared" si="612"/>
        <v>-</v>
      </c>
      <c r="AH965" s="187"/>
      <c r="AI965" s="197"/>
      <c r="AJ965" s="202" t="str">
        <f t="shared" si="618"/>
        <v>-</v>
      </c>
      <c r="AK965" s="187"/>
      <c r="AL965" s="197"/>
      <c r="AM965" s="202" t="str">
        <f t="shared" si="619"/>
        <v>-</v>
      </c>
      <c r="AN965" s="187"/>
      <c r="AO965" s="197"/>
      <c r="AP965" s="202" t="str">
        <f t="shared" si="620"/>
        <v>-</v>
      </c>
      <c r="AQ965" s="187"/>
      <c r="AR965" s="197"/>
      <c r="AS965" s="202" t="str">
        <f t="shared" si="621"/>
        <v>-</v>
      </c>
      <c r="AT965" s="187"/>
      <c r="AU965" s="197"/>
      <c r="AV965" s="202" t="str">
        <f t="shared" si="622"/>
        <v>-</v>
      </c>
      <c r="AW965" s="187"/>
      <c r="AX965" s="197"/>
      <c r="AY965" s="202" t="str">
        <f t="shared" si="623"/>
        <v>-</v>
      </c>
      <c r="AZ965" s="187"/>
      <c r="BA965" s="197"/>
      <c r="BB965" s="202" t="str">
        <f t="shared" si="624"/>
        <v>-</v>
      </c>
      <c r="BC965" s="187"/>
      <c r="BD965" s="197"/>
      <c r="BE965" s="202" t="str">
        <f t="shared" si="625"/>
        <v>-</v>
      </c>
      <c r="BF965" s="187"/>
      <c r="BG965" s="197"/>
      <c r="BH965" s="202" t="str">
        <f t="shared" si="626"/>
        <v>-</v>
      </c>
      <c r="BI965" s="187"/>
      <c r="BJ965" s="197"/>
      <c r="BK965" s="202" t="str">
        <f t="shared" si="627"/>
        <v>-</v>
      </c>
      <c r="BL965" s="187"/>
      <c r="BM965" s="197"/>
      <c r="BN965" s="202" t="str">
        <f t="shared" si="628"/>
        <v>-</v>
      </c>
      <c r="BO965" s="187"/>
      <c r="BP965" s="197"/>
      <c r="BQ965" s="202" t="str">
        <f t="shared" si="629"/>
        <v>-</v>
      </c>
      <c r="BR965" s="187"/>
      <c r="BS965" s="197"/>
      <c r="BT965" s="202" t="str">
        <f t="shared" si="630"/>
        <v>-</v>
      </c>
      <c r="BU965" s="187"/>
      <c r="BV965" s="197"/>
      <c r="BW965" s="202" t="str">
        <f t="shared" si="631"/>
        <v>-</v>
      </c>
      <c r="BX965" s="187"/>
      <c r="BY965" s="197"/>
      <c r="BZ965" s="202" t="str">
        <f t="shared" si="632"/>
        <v>-</v>
      </c>
      <c r="CA965" s="187"/>
      <c r="CB965" s="197"/>
      <c r="CC965" s="202" t="str">
        <f t="shared" si="633"/>
        <v>-</v>
      </c>
      <c r="CD965" s="187"/>
      <c r="CE965" s="197"/>
      <c r="CF965" s="202" t="str">
        <f t="shared" si="634"/>
        <v>-</v>
      </c>
      <c r="CG965" s="187"/>
      <c r="CH965" s="197"/>
      <c r="CI965" s="202" t="str">
        <f t="shared" si="635"/>
        <v>-</v>
      </c>
      <c r="CJ965" s="187"/>
      <c r="CK965" s="197"/>
      <c r="CL965" s="202" t="str">
        <f t="shared" ref="CL965:CL1022" si="640">IF(AND(CK965="Y",CM965&lt;&gt;""),"A","-")</f>
        <v>-</v>
      </c>
      <c r="CM965" s="187"/>
      <c r="CN965" s="197"/>
      <c r="CO965" s="202" t="str">
        <f t="shared" ref="CO965:CO1022" si="641">IF(AND(CN965="Y",CP965&lt;&gt;""),"A","-")</f>
        <v>-</v>
      </c>
      <c r="CP965" s="187"/>
      <c r="CQ965" s="197"/>
      <c r="CR965" s="202" t="str">
        <f t="shared" si="636"/>
        <v>-</v>
      </c>
      <c r="CS965" s="187"/>
      <c r="CT965" s="197"/>
      <c r="CU965" s="202" t="str">
        <f t="shared" ref="CU965:CU1022" si="642">IF(AND(CT965="Y",CV965&lt;&gt;""),"A","-")</f>
        <v>-</v>
      </c>
      <c r="CV965" s="187"/>
      <c r="CW965" s="197"/>
      <c r="CX965" s="202" t="str">
        <f t="shared" ref="CX965:CX1022" si="643">IF(AND(CW965="Y",CY965&lt;&gt;""),"A","-")</f>
        <v>-</v>
      </c>
      <c r="CY965" s="187"/>
      <c r="CZ965" s="197"/>
      <c r="DA965" s="202" t="str">
        <f t="shared" si="637"/>
        <v>-</v>
      </c>
      <c r="DB965" s="187"/>
      <c r="DC965" s="197"/>
      <c r="DD965" s="202" t="str">
        <f t="shared" ref="DD965:DD1022" si="644">IF(AND(DC965="Y",DE965&lt;&gt;""),"A","-")</f>
        <v>-</v>
      </c>
      <c r="DE965" s="187"/>
      <c r="DF965" s="197"/>
      <c r="DG965" s="202" t="str">
        <f t="shared" ref="DG965:DG1022" si="645">IF(AND(DF965="Y",DH965&lt;&gt;""),"A","-")</f>
        <v>-</v>
      </c>
      <c r="DH965" s="187"/>
      <c r="DI965" s="103">
        <f t="shared" si="610"/>
        <v>3</v>
      </c>
      <c r="DJ965" s="103">
        <f t="shared" si="611"/>
        <v>1</v>
      </c>
      <c r="DK965" s="200">
        <f t="shared" si="604"/>
        <v>33.333333333333329</v>
      </c>
      <c r="DL965" s="201">
        <f t="shared" si="605"/>
        <v>2</v>
      </c>
    </row>
    <row r="966" spans="2:116" ht="24.95" customHeight="1">
      <c r="B966" s="48"/>
      <c r="C966" s="48" t="s">
        <v>2453</v>
      </c>
      <c r="D966" s="14" t="s">
        <v>2568</v>
      </c>
      <c r="E966" s="11" t="s">
        <v>2454</v>
      </c>
      <c r="F966" s="12" t="s">
        <v>989</v>
      </c>
      <c r="G966" s="12" t="s">
        <v>994</v>
      </c>
      <c r="H966" s="40" t="s">
        <v>523</v>
      </c>
      <c r="I966" s="41" t="s">
        <v>532</v>
      </c>
      <c r="J966" s="78" t="str">
        <f t="shared" si="609"/>
        <v xml:space="preserve">C4 </v>
      </c>
      <c r="K966" s="197" t="s">
        <v>1192</v>
      </c>
      <c r="L966" s="199" t="str">
        <f t="shared" si="638"/>
        <v>A</v>
      </c>
      <c r="M966" s="207">
        <v>43031</v>
      </c>
      <c r="N966" s="197" t="s">
        <v>1192</v>
      </c>
      <c r="O966" s="202" t="str">
        <f t="shared" si="613"/>
        <v>-</v>
      </c>
      <c r="P966" s="187"/>
      <c r="Q966" s="197" t="s">
        <v>1192</v>
      </c>
      <c r="R966" s="202" t="str">
        <f t="shared" si="614"/>
        <v>-</v>
      </c>
      <c r="S966" s="187"/>
      <c r="T966" s="197"/>
      <c r="U966" s="202" t="str">
        <f t="shared" si="615"/>
        <v>-</v>
      </c>
      <c r="V966" s="187"/>
      <c r="W966" s="197"/>
      <c r="X966" s="202" t="str">
        <f t="shared" si="616"/>
        <v>-</v>
      </c>
      <c r="Y966" s="187"/>
      <c r="Z966" s="197"/>
      <c r="AA966" s="202" t="str">
        <f t="shared" si="617"/>
        <v>-</v>
      </c>
      <c r="AB966" s="187"/>
      <c r="AC966" s="197"/>
      <c r="AD966" s="202" t="str">
        <f t="shared" si="639"/>
        <v>-</v>
      </c>
      <c r="AE966" s="187"/>
      <c r="AF966" s="197"/>
      <c r="AG966" s="202" t="str">
        <f t="shared" si="612"/>
        <v>-</v>
      </c>
      <c r="AH966" s="187"/>
      <c r="AI966" s="197"/>
      <c r="AJ966" s="202" t="str">
        <f t="shared" si="618"/>
        <v>-</v>
      </c>
      <c r="AK966" s="205">
        <v>43061</v>
      </c>
      <c r="AL966" s="197"/>
      <c r="AM966" s="202" t="str">
        <f t="shared" si="619"/>
        <v>-</v>
      </c>
      <c r="AN966" s="187"/>
      <c r="AO966" s="197"/>
      <c r="AP966" s="202" t="str">
        <f t="shared" si="620"/>
        <v>-</v>
      </c>
      <c r="AQ966" s="187"/>
      <c r="AR966" s="197"/>
      <c r="AS966" s="202" t="str">
        <f t="shared" si="621"/>
        <v>-</v>
      </c>
      <c r="AT966" s="205">
        <v>43061</v>
      </c>
      <c r="AU966" s="197"/>
      <c r="AV966" s="202" t="str">
        <f t="shared" si="622"/>
        <v>-</v>
      </c>
      <c r="AW966" s="187"/>
      <c r="AX966" s="197"/>
      <c r="AY966" s="202" t="str">
        <f t="shared" si="623"/>
        <v>-</v>
      </c>
      <c r="AZ966" s="205">
        <v>43061</v>
      </c>
      <c r="BA966" s="197"/>
      <c r="BB966" s="202" t="str">
        <f t="shared" si="624"/>
        <v>-</v>
      </c>
      <c r="BC966" s="187"/>
      <c r="BD966" s="197"/>
      <c r="BE966" s="202" t="str">
        <f t="shared" si="625"/>
        <v>-</v>
      </c>
      <c r="BF966" s="187"/>
      <c r="BG966" s="197"/>
      <c r="BH966" s="202" t="str">
        <f t="shared" si="626"/>
        <v>-</v>
      </c>
      <c r="BI966" s="187"/>
      <c r="BJ966" s="197"/>
      <c r="BK966" s="202" t="str">
        <f t="shared" si="627"/>
        <v>-</v>
      </c>
      <c r="BL966" s="187"/>
      <c r="BM966" s="197"/>
      <c r="BN966" s="202" t="str">
        <f t="shared" si="628"/>
        <v>-</v>
      </c>
      <c r="BO966" s="187"/>
      <c r="BP966" s="197"/>
      <c r="BQ966" s="202" t="str">
        <f t="shared" si="629"/>
        <v>-</v>
      </c>
      <c r="BR966" s="187"/>
      <c r="BS966" s="197"/>
      <c r="BT966" s="202" t="str">
        <f t="shared" si="630"/>
        <v>-</v>
      </c>
      <c r="BU966" s="187"/>
      <c r="BV966" s="197"/>
      <c r="BW966" s="202" t="str">
        <f t="shared" si="631"/>
        <v>-</v>
      </c>
      <c r="BX966" s="187"/>
      <c r="BY966" s="197"/>
      <c r="BZ966" s="202" t="str">
        <f t="shared" si="632"/>
        <v>-</v>
      </c>
      <c r="CA966" s="187"/>
      <c r="CB966" s="197"/>
      <c r="CC966" s="202" t="str">
        <f t="shared" si="633"/>
        <v>-</v>
      </c>
      <c r="CD966" s="187"/>
      <c r="CE966" s="197"/>
      <c r="CF966" s="202" t="str">
        <f t="shared" si="634"/>
        <v>-</v>
      </c>
      <c r="CG966" s="187"/>
      <c r="CH966" s="197"/>
      <c r="CI966" s="202" t="str">
        <f t="shared" si="635"/>
        <v>-</v>
      </c>
      <c r="CJ966" s="187"/>
      <c r="CK966" s="197"/>
      <c r="CL966" s="202" t="str">
        <f t="shared" si="640"/>
        <v>-</v>
      </c>
      <c r="CM966" s="187"/>
      <c r="CN966" s="197"/>
      <c r="CO966" s="202" t="str">
        <f t="shared" si="641"/>
        <v>-</v>
      </c>
      <c r="CP966" s="187"/>
      <c r="CQ966" s="197"/>
      <c r="CR966" s="202" t="str">
        <f t="shared" si="636"/>
        <v>-</v>
      </c>
      <c r="CS966" s="187"/>
      <c r="CT966" s="197"/>
      <c r="CU966" s="202" t="str">
        <f t="shared" si="642"/>
        <v>-</v>
      </c>
      <c r="CV966" s="187"/>
      <c r="CW966" s="197"/>
      <c r="CX966" s="202" t="str">
        <f t="shared" si="643"/>
        <v>-</v>
      </c>
      <c r="CY966" s="187"/>
      <c r="CZ966" s="197"/>
      <c r="DA966" s="202" t="str">
        <f t="shared" si="637"/>
        <v>-</v>
      </c>
      <c r="DB966" s="187"/>
      <c r="DC966" s="197"/>
      <c r="DD966" s="202" t="str">
        <f t="shared" si="644"/>
        <v>-</v>
      </c>
      <c r="DE966" s="187"/>
      <c r="DF966" s="197"/>
      <c r="DG966" s="202" t="str">
        <f t="shared" si="645"/>
        <v>-</v>
      </c>
      <c r="DH966" s="187"/>
      <c r="DI966" s="103">
        <f t="shared" si="610"/>
        <v>3</v>
      </c>
      <c r="DJ966" s="103">
        <f t="shared" si="611"/>
        <v>1</v>
      </c>
      <c r="DK966" s="200">
        <f t="shared" ref="DK966:DK994" si="646">DJ966/DI966*100</f>
        <v>33.333333333333329</v>
      </c>
      <c r="DL966" s="201">
        <f t="shared" ref="DL966:DL1029" si="647">ROUND(IF($DK966&gt;=80,"5",IF($DK966&gt;=60,"4",IF($DK966&gt;=40,"3",IF($DK966&gt;=21,"2",IF($DK966&lt;=20,"1"))))),2)</f>
        <v>2</v>
      </c>
    </row>
    <row r="967" spans="2:116" ht="24.95" customHeight="1">
      <c r="B967" s="48"/>
      <c r="C967" s="48" t="s">
        <v>2455</v>
      </c>
      <c r="D967" s="14" t="s">
        <v>2569</v>
      </c>
      <c r="E967" s="11" t="s">
        <v>2456</v>
      </c>
      <c r="F967" s="12" t="s">
        <v>992</v>
      </c>
      <c r="G967" s="12" t="s">
        <v>938</v>
      </c>
      <c r="H967" s="40" t="s">
        <v>523</v>
      </c>
      <c r="I967" s="41" t="s">
        <v>532</v>
      </c>
      <c r="J967" s="78" t="str">
        <f t="shared" si="609"/>
        <v xml:space="preserve">C4 </v>
      </c>
      <c r="K967" s="197" t="s">
        <v>1192</v>
      </c>
      <c r="L967" s="199" t="str">
        <f t="shared" si="638"/>
        <v>A</v>
      </c>
      <c r="M967" s="207">
        <v>43031</v>
      </c>
      <c r="N967" s="197" t="s">
        <v>1192</v>
      </c>
      <c r="O967" s="202" t="str">
        <f t="shared" si="613"/>
        <v>-</v>
      </c>
      <c r="P967" s="187"/>
      <c r="Q967" s="197" t="s">
        <v>1192</v>
      </c>
      <c r="R967" s="202" t="str">
        <f t="shared" si="614"/>
        <v>-</v>
      </c>
      <c r="S967" s="187"/>
      <c r="T967" s="197"/>
      <c r="U967" s="202" t="str">
        <f t="shared" si="615"/>
        <v>-</v>
      </c>
      <c r="V967" s="187"/>
      <c r="W967" s="197"/>
      <c r="X967" s="202" t="str">
        <f t="shared" si="616"/>
        <v>-</v>
      </c>
      <c r="Y967" s="187"/>
      <c r="Z967" s="197"/>
      <c r="AA967" s="202" t="str">
        <f t="shared" si="617"/>
        <v>-</v>
      </c>
      <c r="AB967" s="187"/>
      <c r="AC967" s="197"/>
      <c r="AD967" s="202" t="str">
        <f t="shared" si="639"/>
        <v>-</v>
      </c>
      <c r="AE967" s="187"/>
      <c r="AF967" s="197"/>
      <c r="AG967" s="202" t="str">
        <f t="shared" si="612"/>
        <v>-</v>
      </c>
      <c r="AH967" s="187"/>
      <c r="AI967" s="197"/>
      <c r="AJ967" s="202" t="str">
        <f t="shared" si="618"/>
        <v>-</v>
      </c>
      <c r="AK967" s="187"/>
      <c r="AL967" s="197"/>
      <c r="AM967" s="202" t="str">
        <f t="shared" si="619"/>
        <v>-</v>
      </c>
      <c r="AN967" s="187"/>
      <c r="AO967" s="197"/>
      <c r="AP967" s="202" t="str">
        <f t="shared" si="620"/>
        <v>-</v>
      </c>
      <c r="AQ967" s="187"/>
      <c r="AR967" s="197"/>
      <c r="AS967" s="202" t="str">
        <f t="shared" si="621"/>
        <v>-</v>
      </c>
      <c r="AT967" s="187"/>
      <c r="AU967" s="197"/>
      <c r="AV967" s="202" t="str">
        <f t="shared" si="622"/>
        <v>-</v>
      </c>
      <c r="AW967" s="187"/>
      <c r="AX967" s="197"/>
      <c r="AY967" s="202" t="str">
        <f t="shared" si="623"/>
        <v>-</v>
      </c>
      <c r="AZ967" s="187"/>
      <c r="BA967" s="197"/>
      <c r="BB967" s="202" t="str">
        <f t="shared" si="624"/>
        <v>-</v>
      </c>
      <c r="BC967" s="187"/>
      <c r="BD967" s="197"/>
      <c r="BE967" s="202" t="str">
        <f t="shared" si="625"/>
        <v>-</v>
      </c>
      <c r="BF967" s="187"/>
      <c r="BG967" s="197"/>
      <c r="BH967" s="202" t="str">
        <f t="shared" si="626"/>
        <v>-</v>
      </c>
      <c r="BI967" s="187"/>
      <c r="BJ967" s="197"/>
      <c r="BK967" s="202" t="str">
        <f t="shared" si="627"/>
        <v>-</v>
      </c>
      <c r="BL967" s="187"/>
      <c r="BM967" s="197"/>
      <c r="BN967" s="202" t="str">
        <f t="shared" si="628"/>
        <v>-</v>
      </c>
      <c r="BO967" s="187"/>
      <c r="BP967" s="197"/>
      <c r="BQ967" s="202" t="str">
        <f t="shared" si="629"/>
        <v>-</v>
      </c>
      <c r="BR967" s="187"/>
      <c r="BS967" s="197"/>
      <c r="BT967" s="202" t="str">
        <f t="shared" si="630"/>
        <v>-</v>
      </c>
      <c r="BU967" s="187"/>
      <c r="BV967" s="197"/>
      <c r="BW967" s="202" t="str">
        <f t="shared" si="631"/>
        <v>-</v>
      </c>
      <c r="BX967" s="187"/>
      <c r="BY967" s="197"/>
      <c r="BZ967" s="202" t="str">
        <f t="shared" si="632"/>
        <v>-</v>
      </c>
      <c r="CA967" s="187"/>
      <c r="CB967" s="197"/>
      <c r="CC967" s="202" t="str">
        <f t="shared" si="633"/>
        <v>-</v>
      </c>
      <c r="CD967" s="187"/>
      <c r="CE967" s="197"/>
      <c r="CF967" s="202" t="str">
        <f t="shared" si="634"/>
        <v>-</v>
      </c>
      <c r="CG967" s="187"/>
      <c r="CH967" s="197"/>
      <c r="CI967" s="202" t="str">
        <f t="shared" si="635"/>
        <v>-</v>
      </c>
      <c r="CJ967" s="187"/>
      <c r="CK967" s="197"/>
      <c r="CL967" s="202" t="str">
        <f t="shared" si="640"/>
        <v>-</v>
      </c>
      <c r="CM967" s="187"/>
      <c r="CN967" s="197"/>
      <c r="CO967" s="202" t="str">
        <f t="shared" si="641"/>
        <v>-</v>
      </c>
      <c r="CP967" s="187"/>
      <c r="CQ967" s="197"/>
      <c r="CR967" s="202" t="str">
        <f t="shared" si="636"/>
        <v>-</v>
      </c>
      <c r="CS967" s="187"/>
      <c r="CT967" s="197"/>
      <c r="CU967" s="202" t="str">
        <f t="shared" si="642"/>
        <v>-</v>
      </c>
      <c r="CV967" s="187"/>
      <c r="CW967" s="197"/>
      <c r="CX967" s="202" t="str">
        <f t="shared" si="643"/>
        <v>-</v>
      </c>
      <c r="CY967" s="187"/>
      <c r="CZ967" s="197"/>
      <c r="DA967" s="202" t="str">
        <f t="shared" si="637"/>
        <v>-</v>
      </c>
      <c r="DB967" s="187"/>
      <c r="DC967" s="197"/>
      <c r="DD967" s="202" t="str">
        <f t="shared" si="644"/>
        <v>-</v>
      </c>
      <c r="DE967" s="187"/>
      <c r="DF967" s="197"/>
      <c r="DG967" s="202" t="str">
        <f t="shared" si="645"/>
        <v>-</v>
      </c>
      <c r="DH967" s="187"/>
      <c r="DI967" s="103">
        <f t="shared" si="610"/>
        <v>3</v>
      </c>
      <c r="DJ967" s="103">
        <f t="shared" si="611"/>
        <v>1</v>
      </c>
      <c r="DK967" s="200">
        <f t="shared" si="646"/>
        <v>33.333333333333329</v>
      </c>
      <c r="DL967" s="201">
        <f t="shared" si="647"/>
        <v>2</v>
      </c>
    </row>
    <row r="968" spans="2:116" ht="24.95" customHeight="1">
      <c r="B968" s="48" t="s">
        <v>1599</v>
      </c>
      <c r="C968" s="48"/>
      <c r="D968" s="14" t="s">
        <v>2457</v>
      </c>
      <c r="E968" s="11" t="s">
        <v>2458</v>
      </c>
      <c r="F968" s="12" t="s">
        <v>992</v>
      </c>
      <c r="G968" s="12" t="s">
        <v>938</v>
      </c>
      <c r="H968" s="40" t="s">
        <v>523</v>
      </c>
      <c r="I968" s="41" t="s">
        <v>532</v>
      </c>
      <c r="J968" s="78" t="str">
        <f t="shared" si="609"/>
        <v xml:space="preserve">C4 </v>
      </c>
      <c r="K968" s="197" t="s">
        <v>1192</v>
      </c>
      <c r="L968" s="199" t="str">
        <f t="shared" si="638"/>
        <v>A</v>
      </c>
      <c r="M968" s="207">
        <v>43031</v>
      </c>
      <c r="N968" s="197" t="s">
        <v>1192</v>
      </c>
      <c r="O968" s="202" t="str">
        <f t="shared" si="613"/>
        <v>-</v>
      </c>
      <c r="P968" s="187"/>
      <c r="Q968" s="197" t="s">
        <v>1192</v>
      </c>
      <c r="R968" s="202" t="str">
        <f t="shared" si="614"/>
        <v>-</v>
      </c>
      <c r="S968" s="187"/>
      <c r="T968" s="197"/>
      <c r="U968" s="202" t="str">
        <f t="shared" si="615"/>
        <v>-</v>
      </c>
      <c r="V968" s="187"/>
      <c r="W968" s="197"/>
      <c r="X968" s="202" t="str">
        <f t="shared" si="616"/>
        <v>-</v>
      </c>
      <c r="Y968" s="187"/>
      <c r="Z968" s="197"/>
      <c r="AA968" s="202" t="str">
        <f t="shared" si="617"/>
        <v>-</v>
      </c>
      <c r="AB968" s="187"/>
      <c r="AC968" s="197"/>
      <c r="AD968" s="202" t="str">
        <f t="shared" si="639"/>
        <v>-</v>
      </c>
      <c r="AE968" s="187"/>
      <c r="AF968" s="197"/>
      <c r="AG968" s="202" t="str">
        <f t="shared" si="612"/>
        <v>-</v>
      </c>
      <c r="AH968" s="187"/>
      <c r="AI968" s="197"/>
      <c r="AJ968" s="202" t="str">
        <f t="shared" si="618"/>
        <v>-</v>
      </c>
      <c r="AK968" s="187"/>
      <c r="AL968" s="197"/>
      <c r="AM968" s="202" t="str">
        <f t="shared" si="619"/>
        <v>-</v>
      </c>
      <c r="AN968" s="187"/>
      <c r="AO968" s="197"/>
      <c r="AP968" s="202" t="str">
        <f t="shared" si="620"/>
        <v>-</v>
      </c>
      <c r="AQ968" s="187"/>
      <c r="AR968" s="197"/>
      <c r="AS968" s="202" t="str">
        <f t="shared" si="621"/>
        <v>-</v>
      </c>
      <c r="AT968" s="187"/>
      <c r="AU968" s="197"/>
      <c r="AV968" s="202" t="str">
        <f t="shared" si="622"/>
        <v>-</v>
      </c>
      <c r="AW968" s="187"/>
      <c r="AX968" s="197"/>
      <c r="AY968" s="202" t="str">
        <f t="shared" si="623"/>
        <v>-</v>
      </c>
      <c r="AZ968" s="187"/>
      <c r="BA968" s="197"/>
      <c r="BB968" s="202" t="str">
        <f t="shared" si="624"/>
        <v>-</v>
      </c>
      <c r="BC968" s="187"/>
      <c r="BD968" s="197"/>
      <c r="BE968" s="202" t="str">
        <f t="shared" si="625"/>
        <v>-</v>
      </c>
      <c r="BF968" s="187"/>
      <c r="BG968" s="197"/>
      <c r="BH968" s="202" t="str">
        <f t="shared" si="626"/>
        <v>-</v>
      </c>
      <c r="BI968" s="187"/>
      <c r="BJ968" s="197"/>
      <c r="BK968" s="202" t="str">
        <f t="shared" si="627"/>
        <v>-</v>
      </c>
      <c r="BL968" s="187"/>
      <c r="BM968" s="197"/>
      <c r="BN968" s="202" t="str">
        <f t="shared" si="628"/>
        <v>-</v>
      </c>
      <c r="BO968" s="187"/>
      <c r="BP968" s="197"/>
      <c r="BQ968" s="202" t="str">
        <f t="shared" si="629"/>
        <v>-</v>
      </c>
      <c r="BR968" s="187"/>
      <c r="BS968" s="197"/>
      <c r="BT968" s="202" t="str">
        <f t="shared" si="630"/>
        <v>-</v>
      </c>
      <c r="BU968" s="187"/>
      <c r="BV968" s="197"/>
      <c r="BW968" s="202" t="str">
        <f t="shared" si="631"/>
        <v>-</v>
      </c>
      <c r="BX968" s="187"/>
      <c r="BY968" s="197"/>
      <c r="BZ968" s="202" t="str">
        <f t="shared" si="632"/>
        <v>-</v>
      </c>
      <c r="CA968" s="187"/>
      <c r="CB968" s="197"/>
      <c r="CC968" s="202" t="str">
        <f t="shared" si="633"/>
        <v>-</v>
      </c>
      <c r="CD968" s="187"/>
      <c r="CE968" s="197"/>
      <c r="CF968" s="202" t="str">
        <f t="shared" si="634"/>
        <v>-</v>
      </c>
      <c r="CG968" s="187"/>
      <c r="CH968" s="197"/>
      <c r="CI968" s="202" t="str">
        <f t="shared" si="635"/>
        <v>-</v>
      </c>
      <c r="CJ968" s="187"/>
      <c r="CK968" s="197"/>
      <c r="CL968" s="202" t="str">
        <f t="shared" si="640"/>
        <v>-</v>
      </c>
      <c r="CM968" s="187"/>
      <c r="CN968" s="197"/>
      <c r="CO968" s="202" t="str">
        <f t="shared" si="641"/>
        <v>-</v>
      </c>
      <c r="CP968" s="187"/>
      <c r="CQ968" s="197"/>
      <c r="CR968" s="202" t="str">
        <f t="shared" si="636"/>
        <v>-</v>
      </c>
      <c r="CS968" s="187"/>
      <c r="CT968" s="197"/>
      <c r="CU968" s="202" t="str">
        <f t="shared" si="642"/>
        <v>-</v>
      </c>
      <c r="CV968" s="187"/>
      <c r="CW968" s="197"/>
      <c r="CX968" s="202" t="str">
        <f t="shared" si="643"/>
        <v>-</v>
      </c>
      <c r="CY968" s="187"/>
      <c r="CZ968" s="197"/>
      <c r="DA968" s="202" t="str">
        <f t="shared" si="637"/>
        <v>-</v>
      </c>
      <c r="DB968" s="187"/>
      <c r="DC968" s="197"/>
      <c r="DD968" s="202" t="str">
        <f t="shared" si="644"/>
        <v>-</v>
      </c>
      <c r="DE968" s="187"/>
      <c r="DF968" s="197"/>
      <c r="DG968" s="202" t="str">
        <f t="shared" si="645"/>
        <v>-</v>
      </c>
      <c r="DH968" s="187"/>
      <c r="DI968" s="103">
        <f t="shared" si="610"/>
        <v>3</v>
      </c>
      <c r="DJ968" s="103">
        <f t="shared" si="611"/>
        <v>1</v>
      </c>
      <c r="DK968" s="200">
        <f t="shared" si="646"/>
        <v>33.333333333333329</v>
      </c>
      <c r="DL968" s="201">
        <f t="shared" si="647"/>
        <v>2</v>
      </c>
    </row>
    <row r="969" spans="2:116" ht="24.95" customHeight="1">
      <c r="B969" s="48" t="s">
        <v>1599</v>
      </c>
      <c r="C969" s="48"/>
      <c r="D969" s="14" t="s">
        <v>2459</v>
      </c>
      <c r="E969" s="11" t="s">
        <v>2460</v>
      </c>
      <c r="F969" s="12" t="s">
        <v>992</v>
      </c>
      <c r="G969" s="12" t="s">
        <v>938</v>
      </c>
      <c r="H969" s="40" t="s">
        <v>523</v>
      </c>
      <c r="I969" s="41" t="s">
        <v>532</v>
      </c>
      <c r="J969" s="78" t="str">
        <f t="shared" si="609"/>
        <v xml:space="preserve">C4 </v>
      </c>
      <c r="K969" s="197" t="s">
        <v>1192</v>
      </c>
      <c r="L969" s="199" t="str">
        <f t="shared" si="638"/>
        <v>A</v>
      </c>
      <c r="M969" s="207">
        <v>43031</v>
      </c>
      <c r="N969" s="197" t="s">
        <v>1192</v>
      </c>
      <c r="O969" s="202" t="str">
        <f t="shared" si="613"/>
        <v>-</v>
      </c>
      <c r="P969" s="187"/>
      <c r="Q969" s="197" t="s">
        <v>1192</v>
      </c>
      <c r="R969" s="202" t="str">
        <f t="shared" si="614"/>
        <v>-</v>
      </c>
      <c r="S969" s="187"/>
      <c r="T969" s="197"/>
      <c r="U969" s="202" t="str">
        <f t="shared" si="615"/>
        <v>-</v>
      </c>
      <c r="V969" s="187"/>
      <c r="W969" s="197"/>
      <c r="X969" s="202" t="str">
        <f t="shared" si="616"/>
        <v>-</v>
      </c>
      <c r="Y969" s="187"/>
      <c r="Z969" s="197"/>
      <c r="AA969" s="202" t="str">
        <f t="shared" si="617"/>
        <v>-</v>
      </c>
      <c r="AB969" s="187"/>
      <c r="AC969" s="197"/>
      <c r="AD969" s="202" t="str">
        <f t="shared" si="639"/>
        <v>-</v>
      </c>
      <c r="AE969" s="187"/>
      <c r="AF969" s="197"/>
      <c r="AG969" s="202" t="str">
        <f t="shared" si="612"/>
        <v>-</v>
      </c>
      <c r="AH969" s="187"/>
      <c r="AI969" s="197"/>
      <c r="AJ969" s="202" t="str">
        <f t="shared" si="618"/>
        <v>-</v>
      </c>
      <c r="AK969" s="187"/>
      <c r="AL969" s="197"/>
      <c r="AM969" s="202" t="str">
        <f t="shared" si="619"/>
        <v>-</v>
      </c>
      <c r="AN969" s="187"/>
      <c r="AO969" s="197"/>
      <c r="AP969" s="202" t="str">
        <f t="shared" si="620"/>
        <v>-</v>
      </c>
      <c r="AQ969" s="187"/>
      <c r="AR969" s="197"/>
      <c r="AS969" s="202" t="str">
        <f t="shared" si="621"/>
        <v>-</v>
      </c>
      <c r="AT969" s="187"/>
      <c r="AU969" s="197"/>
      <c r="AV969" s="202" t="str">
        <f t="shared" si="622"/>
        <v>-</v>
      </c>
      <c r="AW969" s="187"/>
      <c r="AX969" s="197"/>
      <c r="AY969" s="202" t="str">
        <f t="shared" si="623"/>
        <v>-</v>
      </c>
      <c r="AZ969" s="187"/>
      <c r="BA969" s="197"/>
      <c r="BB969" s="202" t="str">
        <f t="shared" si="624"/>
        <v>-</v>
      </c>
      <c r="BC969" s="187"/>
      <c r="BD969" s="197"/>
      <c r="BE969" s="202" t="str">
        <f t="shared" si="625"/>
        <v>-</v>
      </c>
      <c r="BF969" s="187"/>
      <c r="BG969" s="197"/>
      <c r="BH969" s="202" t="str">
        <f t="shared" si="626"/>
        <v>-</v>
      </c>
      <c r="BI969" s="187"/>
      <c r="BJ969" s="197"/>
      <c r="BK969" s="202" t="str">
        <f t="shared" si="627"/>
        <v>-</v>
      </c>
      <c r="BL969" s="187"/>
      <c r="BM969" s="197"/>
      <c r="BN969" s="202" t="str">
        <f t="shared" si="628"/>
        <v>-</v>
      </c>
      <c r="BO969" s="187"/>
      <c r="BP969" s="197"/>
      <c r="BQ969" s="202" t="str">
        <f t="shared" si="629"/>
        <v>-</v>
      </c>
      <c r="BR969" s="187"/>
      <c r="BS969" s="197"/>
      <c r="BT969" s="202" t="str">
        <f t="shared" si="630"/>
        <v>-</v>
      </c>
      <c r="BU969" s="187"/>
      <c r="BV969" s="197"/>
      <c r="BW969" s="202" t="str">
        <f t="shared" si="631"/>
        <v>-</v>
      </c>
      <c r="BX969" s="187"/>
      <c r="BY969" s="197"/>
      <c r="BZ969" s="202" t="str">
        <f t="shared" si="632"/>
        <v>-</v>
      </c>
      <c r="CA969" s="187"/>
      <c r="CB969" s="197"/>
      <c r="CC969" s="202" t="str">
        <f t="shared" si="633"/>
        <v>-</v>
      </c>
      <c r="CD969" s="187"/>
      <c r="CE969" s="197"/>
      <c r="CF969" s="202" t="str">
        <f t="shared" si="634"/>
        <v>-</v>
      </c>
      <c r="CG969" s="187"/>
      <c r="CH969" s="197"/>
      <c r="CI969" s="202" t="str">
        <f t="shared" si="635"/>
        <v>-</v>
      </c>
      <c r="CJ969" s="187"/>
      <c r="CK969" s="197"/>
      <c r="CL969" s="202" t="str">
        <f t="shared" si="640"/>
        <v>-</v>
      </c>
      <c r="CM969" s="187"/>
      <c r="CN969" s="197"/>
      <c r="CO969" s="202" t="str">
        <f t="shared" si="641"/>
        <v>-</v>
      </c>
      <c r="CP969" s="187"/>
      <c r="CQ969" s="197"/>
      <c r="CR969" s="202" t="str">
        <f t="shared" si="636"/>
        <v>-</v>
      </c>
      <c r="CS969" s="187"/>
      <c r="CT969" s="197"/>
      <c r="CU969" s="202" t="str">
        <f t="shared" si="642"/>
        <v>-</v>
      </c>
      <c r="CV969" s="187"/>
      <c r="CW969" s="197"/>
      <c r="CX969" s="202" t="str">
        <f t="shared" si="643"/>
        <v>-</v>
      </c>
      <c r="CY969" s="187"/>
      <c r="CZ969" s="197"/>
      <c r="DA969" s="202" t="str">
        <f t="shared" si="637"/>
        <v>-</v>
      </c>
      <c r="DB969" s="187"/>
      <c r="DC969" s="197"/>
      <c r="DD969" s="202" t="str">
        <f t="shared" si="644"/>
        <v>-</v>
      </c>
      <c r="DE969" s="187"/>
      <c r="DF969" s="197"/>
      <c r="DG969" s="202" t="str">
        <f t="shared" si="645"/>
        <v>-</v>
      </c>
      <c r="DH969" s="187"/>
      <c r="DI969" s="103">
        <f t="shared" si="610"/>
        <v>3</v>
      </c>
      <c r="DJ969" s="103">
        <f t="shared" si="611"/>
        <v>1</v>
      </c>
      <c r="DK969" s="200">
        <f t="shared" si="646"/>
        <v>33.333333333333329</v>
      </c>
      <c r="DL969" s="201">
        <f t="shared" si="647"/>
        <v>2</v>
      </c>
    </row>
    <row r="970" spans="2:116" ht="24.95" customHeight="1">
      <c r="B970" s="48"/>
      <c r="C970" s="48" t="s">
        <v>2461</v>
      </c>
      <c r="D970" s="14" t="s">
        <v>2570</v>
      </c>
      <c r="E970" s="11" t="s">
        <v>2462</v>
      </c>
      <c r="F970" s="12" t="s">
        <v>992</v>
      </c>
      <c r="G970" s="12" t="s">
        <v>938</v>
      </c>
      <c r="H970" s="40" t="s">
        <v>523</v>
      </c>
      <c r="I970" s="41" t="s">
        <v>532</v>
      </c>
      <c r="J970" s="78" t="str">
        <f t="shared" si="609"/>
        <v xml:space="preserve">C4 </v>
      </c>
      <c r="K970" s="197" t="s">
        <v>1192</v>
      </c>
      <c r="L970" s="199" t="str">
        <f t="shared" si="638"/>
        <v>A</v>
      </c>
      <c r="M970" s="207">
        <v>43031</v>
      </c>
      <c r="N970" s="197" t="s">
        <v>1192</v>
      </c>
      <c r="O970" s="202" t="str">
        <f t="shared" si="613"/>
        <v>-</v>
      </c>
      <c r="P970" s="187"/>
      <c r="Q970" s="197" t="s">
        <v>1192</v>
      </c>
      <c r="R970" s="202" t="str">
        <f t="shared" si="614"/>
        <v>-</v>
      </c>
      <c r="S970" s="187"/>
      <c r="T970" s="197"/>
      <c r="U970" s="202" t="str">
        <f t="shared" si="615"/>
        <v>-</v>
      </c>
      <c r="V970" s="187"/>
      <c r="W970" s="197"/>
      <c r="X970" s="202" t="str">
        <f t="shared" si="616"/>
        <v>-</v>
      </c>
      <c r="Y970" s="187"/>
      <c r="Z970" s="197"/>
      <c r="AA970" s="202" t="str">
        <f t="shared" si="617"/>
        <v>-</v>
      </c>
      <c r="AB970" s="187"/>
      <c r="AC970" s="197"/>
      <c r="AD970" s="202" t="str">
        <f t="shared" si="639"/>
        <v>-</v>
      </c>
      <c r="AE970" s="187"/>
      <c r="AF970" s="197"/>
      <c r="AG970" s="202" t="str">
        <f t="shared" si="612"/>
        <v>-</v>
      </c>
      <c r="AH970" s="187"/>
      <c r="AI970" s="197"/>
      <c r="AJ970" s="202" t="str">
        <f t="shared" si="618"/>
        <v>-</v>
      </c>
      <c r="AK970" s="187"/>
      <c r="AL970" s="197"/>
      <c r="AM970" s="202" t="str">
        <f t="shared" si="619"/>
        <v>-</v>
      </c>
      <c r="AN970" s="187"/>
      <c r="AO970" s="197"/>
      <c r="AP970" s="202" t="str">
        <f t="shared" si="620"/>
        <v>-</v>
      </c>
      <c r="AQ970" s="187"/>
      <c r="AR970" s="197"/>
      <c r="AS970" s="202" t="str">
        <f t="shared" si="621"/>
        <v>-</v>
      </c>
      <c r="AT970" s="187"/>
      <c r="AU970" s="197"/>
      <c r="AV970" s="202" t="str">
        <f t="shared" si="622"/>
        <v>-</v>
      </c>
      <c r="AW970" s="187"/>
      <c r="AX970" s="197"/>
      <c r="AY970" s="202" t="str">
        <f t="shared" si="623"/>
        <v>-</v>
      </c>
      <c r="AZ970" s="187"/>
      <c r="BA970" s="197"/>
      <c r="BB970" s="202" t="str">
        <f t="shared" si="624"/>
        <v>-</v>
      </c>
      <c r="BC970" s="187"/>
      <c r="BD970" s="197"/>
      <c r="BE970" s="202" t="str">
        <f t="shared" si="625"/>
        <v>-</v>
      </c>
      <c r="BF970" s="187"/>
      <c r="BG970" s="197"/>
      <c r="BH970" s="202" t="str">
        <f t="shared" si="626"/>
        <v>-</v>
      </c>
      <c r="BI970" s="187"/>
      <c r="BJ970" s="197"/>
      <c r="BK970" s="202" t="str">
        <f t="shared" si="627"/>
        <v>-</v>
      </c>
      <c r="BL970" s="187"/>
      <c r="BM970" s="197"/>
      <c r="BN970" s="202" t="str">
        <f t="shared" si="628"/>
        <v>-</v>
      </c>
      <c r="BO970" s="187"/>
      <c r="BP970" s="197"/>
      <c r="BQ970" s="202" t="str">
        <f t="shared" si="629"/>
        <v>-</v>
      </c>
      <c r="BR970" s="187"/>
      <c r="BS970" s="197"/>
      <c r="BT970" s="202" t="str">
        <f t="shared" si="630"/>
        <v>-</v>
      </c>
      <c r="BU970" s="187"/>
      <c r="BV970" s="197"/>
      <c r="BW970" s="202" t="str">
        <f t="shared" si="631"/>
        <v>-</v>
      </c>
      <c r="BX970" s="187"/>
      <c r="BY970" s="197"/>
      <c r="BZ970" s="202" t="str">
        <f t="shared" si="632"/>
        <v>-</v>
      </c>
      <c r="CA970" s="187"/>
      <c r="CB970" s="197"/>
      <c r="CC970" s="202" t="str">
        <f t="shared" si="633"/>
        <v>-</v>
      </c>
      <c r="CD970" s="187"/>
      <c r="CE970" s="197"/>
      <c r="CF970" s="202" t="str">
        <f t="shared" si="634"/>
        <v>-</v>
      </c>
      <c r="CG970" s="187"/>
      <c r="CH970" s="197"/>
      <c r="CI970" s="202" t="str">
        <f t="shared" si="635"/>
        <v>-</v>
      </c>
      <c r="CJ970" s="187"/>
      <c r="CK970" s="197"/>
      <c r="CL970" s="202" t="str">
        <f t="shared" si="640"/>
        <v>-</v>
      </c>
      <c r="CM970" s="187"/>
      <c r="CN970" s="197"/>
      <c r="CO970" s="202" t="str">
        <f t="shared" si="641"/>
        <v>-</v>
      </c>
      <c r="CP970" s="187"/>
      <c r="CQ970" s="197"/>
      <c r="CR970" s="202" t="str">
        <f t="shared" si="636"/>
        <v>-</v>
      </c>
      <c r="CS970" s="187"/>
      <c r="CT970" s="197"/>
      <c r="CU970" s="202" t="str">
        <f t="shared" si="642"/>
        <v>-</v>
      </c>
      <c r="CV970" s="187"/>
      <c r="CW970" s="197"/>
      <c r="CX970" s="202" t="str">
        <f t="shared" si="643"/>
        <v>-</v>
      </c>
      <c r="CY970" s="187"/>
      <c r="CZ970" s="197"/>
      <c r="DA970" s="202" t="str">
        <f t="shared" si="637"/>
        <v>-</v>
      </c>
      <c r="DB970" s="187"/>
      <c r="DC970" s="197"/>
      <c r="DD970" s="202" t="str">
        <f t="shared" si="644"/>
        <v>-</v>
      </c>
      <c r="DE970" s="187"/>
      <c r="DF970" s="197"/>
      <c r="DG970" s="202" t="str">
        <f t="shared" si="645"/>
        <v>-</v>
      </c>
      <c r="DH970" s="187"/>
      <c r="DI970" s="103">
        <f t="shared" si="610"/>
        <v>3</v>
      </c>
      <c r="DJ970" s="103">
        <f t="shared" si="611"/>
        <v>1</v>
      </c>
      <c r="DK970" s="200">
        <f t="shared" si="646"/>
        <v>33.333333333333329</v>
      </c>
      <c r="DL970" s="201">
        <f t="shared" si="647"/>
        <v>2</v>
      </c>
    </row>
    <row r="971" spans="2:116" ht="24.95" customHeight="1">
      <c r="B971" s="48" t="s">
        <v>1599</v>
      </c>
      <c r="C971" s="48" t="s">
        <v>2463</v>
      </c>
      <c r="D971" s="14" t="s">
        <v>2571</v>
      </c>
      <c r="E971" s="11" t="s">
        <v>2464</v>
      </c>
      <c r="F971" s="12" t="s">
        <v>992</v>
      </c>
      <c r="G971" s="12" t="s">
        <v>938</v>
      </c>
      <c r="H971" s="40" t="s">
        <v>523</v>
      </c>
      <c r="I971" s="41" t="s">
        <v>532</v>
      </c>
      <c r="J971" s="78" t="str">
        <f t="shared" si="609"/>
        <v xml:space="preserve">C4 </v>
      </c>
      <c r="K971" s="197" t="s">
        <v>1192</v>
      </c>
      <c r="L971" s="199" t="str">
        <f t="shared" si="638"/>
        <v>A</v>
      </c>
      <c r="M971" s="207">
        <v>43031</v>
      </c>
      <c r="N971" s="197" t="s">
        <v>1192</v>
      </c>
      <c r="O971" s="202" t="str">
        <f t="shared" si="613"/>
        <v>-</v>
      </c>
      <c r="P971" s="187"/>
      <c r="Q971" s="197" t="s">
        <v>1192</v>
      </c>
      <c r="R971" s="202" t="str">
        <f t="shared" si="614"/>
        <v>-</v>
      </c>
      <c r="S971" s="187"/>
      <c r="T971" s="197"/>
      <c r="U971" s="202" t="str">
        <f t="shared" si="615"/>
        <v>-</v>
      </c>
      <c r="V971" s="187"/>
      <c r="W971" s="197"/>
      <c r="X971" s="202" t="str">
        <f t="shared" si="616"/>
        <v>-</v>
      </c>
      <c r="Y971" s="187"/>
      <c r="Z971" s="197"/>
      <c r="AA971" s="202" t="str">
        <f t="shared" si="617"/>
        <v>-</v>
      </c>
      <c r="AB971" s="187"/>
      <c r="AC971" s="197"/>
      <c r="AD971" s="202" t="str">
        <f t="shared" si="639"/>
        <v>-</v>
      </c>
      <c r="AE971" s="187"/>
      <c r="AF971" s="197"/>
      <c r="AG971" s="202" t="str">
        <f t="shared" si="612"/>
        <v>-</v>
      </c>
      <c r="AH971" s="187"/>
      <c r="AI971" s="197"/>
      <c r="AJ971" s="202" t="str">
        <f t="shared" si="618"/>
        <v>-</v>
      </c>
      <c r="AK971" s="187"/>
      <c r="AL971" s="197"/>
      <c r="AM971" s="202" t="str">
        <f t="shared" si="619"/>
        <v>-</v>
      </c>
      <c r="AN971" s="187"/>
      <c r="AO971" s="197"/>
      <c r="AP971" s="202" t="str">
        <f t="shared" si="620"/>
        <v>-</v>
      </c>
      <c r="AQ971" s="187"/>
      <c r="AR971" s="197"/>
      <c r="AS971" s="202" t="str">
        <f t="shared" si="621"/>
        <v>-</v>
      </c>
      <c r="AT971" s="187"/>
      <c r="AU971" s="197"/>
      <c r="AV971" s="202" t="str">
        <f t="shared" si="622"/>
        <v>-</v>
      </c>
      <c r="AW971" s="187"/>
      <c r="AX971" s="197"/>
      <c r="AY971" s="202" t="str">
        <f t="shared" si="623"/>
        <v>-</v>
      </c>
      <c r="AZ971" s="187"/>
      <c r="BA971" s="197"/>
      <c r="BB971" s="202" t="str">
        <f t="shared" si="624"/>
        <v>-</v>
      </c>
      <c r="BC971" s="187"/>
      <c r="BD971" s="197"/>
      <c r="BE971" s="202" t="str">
        <f t="shared" si="625"/>
        <v>-</v>
      </c>
      <c r="BF971" s="187"/>
      <c r="BG971" s="197"/>
      <c r="BH971" s="202" t="str">
        <f t="shared" si="626"/>
        <v>-</v>
      </c>
      <c r="BI971" s="187"/>
      <c r="BJ971" s="197"/>
      <c r="BK971" s="202" t="str">
        <f t="shared" si="627"/>
        <v>-</v>
      </c>
      <c r="BL971" s="187"/>
      <c r="BM971" s="197"/>
      <c r="BN971" s="202" t="str">
        <f t="shared" si="628"/>
        <v>-</v>
      </c>
      <c r="BO971" s="187"/>
      <c r="BP971" s="197"/>
      <c r="BQ971" s="202" t="str">
        <f t="shared" si="629"/>
        <v>-</v>
      </c>
      <c r="BR971" s="187"/>
      <c r="BS971" s="197"/>
      <c r="BT971" s="202" t="str">
        <f t="shared" si="630"/>
        <v>-</v>
      </c>
      <c r="BU971" s="187"/>
      <c r="BV971" s="197"/>
      <c r="BW971" s="202" t="str">
        <f t="shared" si="631"/>
        <v>-</v>
      </c>
      <c r="BX971" s="187"/>
      <c r="BY971" s="197"/>
      <c r="BZ971" s="202" t="str">
        <f t="shared" si="632"/>
        <v>-</v>
      </c>
      <c r="CA971" s="187"/>
      <c r="CB971" s="197"/>
      <c r="CC971" s="202" t="str">
        <f t="shared" si="633"/>
        <v>-</v>
      </c>
      <c r="CD971" s="187"/>
      <c r="CE971" s="197"/>
      <c r="CF971" s="202" t="str">
        <f t="shared" si="634"/>
        <v>-</v>
      </c>
      <c r="CG971" s="187"/>
      <c r="CH971" s="197"/>
      <c r="CI971" s="202" t="str">
        <f t="shared" si="635"/>
        <v>-</v>
      </c>
      <c r="CJ971" s="187"/>
      <c r="CK971" s="197"/>
      <c r="CL971" s="202" t="str">
        <f t="shared" si="640"/>
        <v>-</v>
      </c>
      <c r="CM971" s="187"/>
      <c r="CN971" s="197"/>
      <c r="CO971" s="202" t="str">
        <f t="shared" si="641"/>
        <v>-</v>
      </c>
      <c r="CP971" s="187"/>
      <c r="CQ971" s="197"/>
      <c r="CR971" s="202" t="str">
        <f t="shared" si="636"/>
        <v>-</v>
      </c>
      <c r="CS971" s="187"/>
      <c r="CT971" s="197"/>
      <c r="CU971" s="202" t="str">
        <f t="shared" si="642"/>
        <v>-</v>
      </c>
      <c r="CV971" s="187"/>
      <c r="CW971" s="197"/>
      <c r="CX971" s="202" t="str">
        <f t="shared" si="643"/>
        <v>-</v>
      </c>
      <c r="CY971" s="187"/>
      <c r="CZ971" s="197"/>
      <c r="DA971" s="202" t="str">
        <f t="shared" si="637"/>
        <v>-</v>
      </c>
      <c r="DB971" s="187"/>
      <c r="DC971" s="197"/>
      <c r="DD971" s="202" t="str">
        <f t="shared" si="644"/>
        <v>-</v>
      </c>
      <c r="DE971" s="187"/>
      <c r="DF971" s="197"/>
      <c r="DG971" s="202" t="str">
        <f t="shared" si="645"/>
        <v>-</v>
      </c>
      <c r="DH971" s="187"/>
      <c r="DI971" s="103">
        <f t="shared" si="610"/>
        <v>3</v>
      </c>
      <c r="DJ971" s="103">
        <f t="shared" si="611"/>
        <v>1</v>
      </c>
      <c r="DK971" s="200">
        <f t="shared" si="646"/>
        <v>33.333333333333329</v>
      </c>
      <c r="DL971" s="201">
        <f t="shared" si="647"/>
        <v>2</v>
      </c>
    </row>
    <row r="972" spans="2:116" ht="24.95" customHeight="1">
      <c r="B972" s="48"/>
      <c r="C972" s="48" t="s">
        <v>2465</v>
      </c>
      <c r="D972" s="14" t="s">
        <v>2650</v>
      </c>
      <c r="E972" s="11" t="s">
        <v>2466</v>
      </c>
      <c r="F972" s="12" t="s">
        <v>996</v>
      </c>
      <c r="G972" s="12" t="s">
        <v>958</v>
      </c>
      <c r="H972" s="40" t="s">
        <v>976</v>
      </c>
      <c r="I972" s="41" t="s">
        <v>977</v>
      </c>
      <c r="J972" s="78" t="str">
        <f t="shared" si="609"/>
        <v>M4</v>
      </c>
      <c r="K972" s="197" t="s">
        <v>1192</v>
      </c>
      <c r="L972" s="199" t="str">
        <f t="shared" si="638"/>
        <v>A</v>
      </c>
      <c r="M972" s="207">
        <v>43031</v>
      </c>
      <c r="N972" s="197" t="s">
        <v>1192</v>
      </c>
      <c r="O972" s="202" t="str">
        <f t="shared" si="613"/>
        <v>A</v>
      </c>
      <c r="P972" s="188">
        <v>43035</v>
      </c>
      <c r="Q972" s="197" t="s">
        <v>1192</v>
      </c>
      <c r="R972" s="202" t="str">
        <f t="shared" si="614"/>
        <v>A</v>
      </c>
      <c r="S972" s="188">
        <v>43035</v>
      </c>
      <c r="T972" s="197" t="s">
        <v>1192</v>
      </c>
      <c r="U972" s="202" t="str">
        <f t="shared" si="615"/>
        <v>A</v>
      </c>
      <c r="V972" s="188">
        <v>43035</v>
      </c>
      <c r="W972" s="197" t="s">
        <v>1192</v>
      </c>
      <c r="X972" s="202" t="str">
        <f t="shared" si="616"/>
        <v>A</v>
      </c>
      <c r="Y972" s="188">
        <v>43035</v>
      </c>
      <c r="Z972" s="197" t="s">
        <v>1192</v>
      </c>
      <c r="AA972" s="202" t="str">
        <f t="shared" si="617"/>
        <v>A</v>
      </c>
      <c r="AB972" s="188">
        <v>43035</v>
      </c>
      <c r="AC972" s="197" t="s">
        <v>1192</v>
      </c>
      <c r="AD972" s="202" t="str">
        <f t="shared" si="639"/>
        <v>A</v>
      </c>
      <c r="AE972" s="188">
        <v>43035</v>
      </c>
      <c r="AF972" s="197" t="s">
        <v>1192</v>
      </c>
      <c r="AG972" s="202" t="str">
        <f t="shared" si="612"/>
        <v>A</v>
      </c>
      <c r="AH972" s="188">
        <v>43035</v>
      </c>
      <c r="AI972" s="197" t="s">
        <v>1192</v>
      </c>
      <c r="AJ972" s="202" t="str">
        <f t="shared" si="618"/>
        <v>A</v>
      </c>
      <c r="AK972" s="188">
        <v>43035</v>
      </c>
      <c r="AL972" s="197" t="s">
        <v>1192</v>
      </c>
      <c r="AM972" s="202" t="str">
        <f t="shared" si="619"/>
        <v>A</v>
      </c>
      <c r="AN972" s="188">
        <v>43035</v>
      </c>
      <c r="AO972" s="197" t="s">
        <v>1192</v>
      </c>
      <c r="AP972" s="202" t="str">
        <f t="shared" si="620"/>
        <v>A</v>
      </c>
      <c r="AQ972" s="188">
        <v>43035</v>
      </c>
      <c r="AR972" s="197" t="s">
        <v>1192</v>
      </c>
      <c r="AS972" s="202" t="str">
        <f t="shared" si="621"/>
        <v>A</v>
      </c>
      <c r="AT972" s="188">
        <v>43035</v>
      </c>
      <c r="AU972" s="197" t="s">
        <v>1192</v>
      </c>
      <c r="AV972" s="202" t="str">
        <f t="shared" si="622"/>
        <v>A</v>
      </c>
      <c r="AW972" s="188">
        <v>43035</v>
      </c>
      <c r="AX972" s="197" t="s">
        <v>1192</v>
      </c>
      <c r="AY972" s="202" t="str">
        <f t="shared" si="623"/>
        <v>A</v>
      </c>
      <c r="AZ972" s="188">
        <v>43035</v>
      </c>
      <c r="BA972" s="197" t="s">
        <v>1192</v>
      </c>
      <c r="BB972" s="202" t="str">
        <f t="shared" si="624"/>
        <v>A</v>
      </c>
      <c r="BC972" s="188">
        <v>43035</v>
      </c>
      <c r="BD972" s="197" t="s">
        <v>1192</v>
      </c>
      <c r="BE972" s="202" t="str">
        <f t="shared" si="625"/>
        <v>A</v>
      </c>
      <c r="BF972" s="188">
        <v>43035</v>
      </c>
      <c r="BG972" s="197" t="s">
        <v>1192</v>
      </c>
      <c r="BH972" s="202" t="str">
        <f t="shared" si="626"/>
        <v>A</v>
      </c>
      <c r="BI972" s="188">
        <v>43035</v>
      </c>
      <c r="BJ972" s="197" t="s">
        <v>1192</v>
      </c>
      <c r="BK972" s="202" t="str">
        <f t="shared" si="627"/>
        <v>A</v>
      </c>
      <c r="BL972" s="188">
        <v>43035</v>
      </c>
      <c r="BM972" s="197" t="s">
        <v>1192</v>
      </c>
      <c r="BN972" s="202" t="str">
        <f t="shared" si="628"/>
        <v>A</v>
      </c>
      <c r="BO972" s="188">
        <v>43035</v>
      </c>
      <c r="BP972" s="197" t="s">
        <v>1192</v>
      </c>
      <c r="BQ972" s="202" t="str">
        <f t="shared" si="629"/>
        <v>A</v>
      </c>
      <c r="BR972" s="188">
        <v>43035</v>
      </c>
      <c r="BS972" s="197" t="s">
        <v>1192</v>
      </c>
      <c r="BT972" s="202" t="str">
        <f t="shared" si="630"/>
        <v>A</v>
      </c>
      <c r="BU972" s="188">
        <v>43035</v>
      </c>
      <c r="BV972" s="197" t="s">
        <v>1192</v>
      </c>
      <c r="BW972" s="202" t="str">
        <f t="shared" si="631"/>
        <v>A</v>
      </c>
      <c r="BX972" s="188">
        <v>43035</v>
      </c>
      <c r="BY972" s="197" t="s">
        <v>1192</v>
      </c>
      <c r="BZ972" s="202" t="str">
        <f t="shared" si="632"/>
        <v>A</v>
      </c>
      <c r="CA972" s="188">
        <v>43035</v>
      </c>
      <c r="CB972" s="197" t="s">
        <v>1192</v>
      </c>
      <c r="CC972" s="202" t="str">
        <f t="shared" si="633"/>
        <v>A</v>
      </c>
      <c r="CD972" s="188">
        <v>43035</v>
      </c>
      <c r="CE972" s="197" t="s">
        <v>1192</v>
      </c>
      <c r="CF972" s="202" t="str">
        <f t="shared" si="634"/>
        <v>A</v>
      </c>
      <c r="CG972" s="188">
        <v>43035</v>
      </c>
      <c r="CH972" s="197" t="s">
        <v>1192</v>
      </c>
      <c r="CI972" s="202" t="str">
        <f t="shared" si="635"/>
        <v>-</v>
      </c>
      <c r="CJ972" s="187"/>
      <c r="CK972" s="197" t="s">
        <v>1192</v>
      </c>
      <c r="CL972" s="202" t="str">
        <f t="shared" si="640"/>
        <v>-</v>
      </c>
      <c r="CM972" s="187"/>
      <c r="CN972" s="197" t="s">
        <v>1192</v>
      </c>
      <c r="CO972" s="202" t="str">
        <f t="shared" si="641"/>
        <v>-</v>
      </c>
      <c r="CP972" s="187"/>
      <c r="CQ972" s="197"/>
      <c r="CR972" s="202" t="str">
        <f t="shared" si="636"/>
        <v>-</v>
      </c>
      <c r="CS972" s="187"/>
      <c r="CT972" s="197"/>
      <c r="CU972" s="202" t="str">
        <f t="shared" si="642"/>
        <v>-</v>
      </c>
      <c r="CV972" s="187"/>
      <c r="CW972" s="197"/>
      <c r="CX972" s="202" t="str">
        <f t="shared" si="643"/>
        <v>-</v>
      </c>
      <c r="CY972" s="187"/>
      <c r="CZ972" s="197"/>
      <c r="DA972" s="202" t="str">
        <f t="shared" si="637"/>
        <v>-</v>
      </c>
      <c r="DB972" s="187"/>
      <c r="DC972" s="197"/>
      <c r="DD972" s="202" t="str">
        <f t="shared" si="644"/>
        <v>-</v>
      </c>
      <c r="DE972" s="187"/>
      <c r="DF972" s="197"/>
      <c r="DG972" s="202" t="str">
        <f t="shared" si="645"/>
        <v>-</v>
      </c>
      <c r="DH972" s="187"/>
      <c r="DI972" s="103">
        <f t="shared" si="610"/>
        <v>28</v>
      </c>
      <c r="DJ972" s="103">
        <f t="shared" si="611"/>
        <v>25</v>
      </c>
      <c r="DK972" s="200">
        <f t="shared" si="646"/>
        <v>89.285714285714292</v>
      </c>
      <c r="DL972" s="201">
        <f t="shared" si="647"/>
        <v>5</v>
      </c>
    </row>
    <row r="973" spans="2:116" ht="24.95" customHeight="1">
      <c r="B973" s="48" t="s">
        <v>1599</v>
      </c>
      <c r="C973" s="48"/>
      <c r="D973" s="14" t="s">
        <v>2467</v>
      </c>
      <c r="E973" s="11" t="s">
        <v>2468</v>
      </c>
      <c r="F973" s="12" t="s">
        <v>995</v>
      </c>
      <c r="G973" s="12" t="s">
        <v>964</v>
      </c>
      <c r="H973" s="40" t="s">
        <v>940</v>
      </c>
      <c r="I973" s="41" t="s">
        <v>936</v>
      </c>
      <c r="J973" s="78" t="str">
        <f t="shared" si="609"/>
        <v xml:space="preserve">C1 </v>
      </c>
      <c r="K973" s="197" t="s">
        <v>1192</v>
      </c>
      <c r="L973" s="199" t="str">
        <f t="shared" si="638"/>
        <v>A</v>
      </c>
      <c r="M973" s="207">
        <v>43031</v>
      </c>
      <c r="N973" s="197" t="s">
        <v>1192</v>
      </c>
      <c r="O973" s="202" t="str">
        <f t="shared" si="613"/>
        <v>A</v>
      </c>
      <c r="P973" s="188">
        <v>43035</v>
      </c>
      <c r="Q973" s="197" t="s">
        <v>1192</v>
      </c>
      <c r="R973" s="202" t="str">
        <f t="shared" si="614"/>
        <v>A</v>
      </c>
      <c r="S973" s="188">
        <v>43035</v>
      </c>
      <c r="T973" s="197" t="s">
        <v>1192</v>
      </c>
      <c r="U973" s="202" t="str">
        <f t="shared" si="615"/>
        <v>A</v>
      </c>
      <c r="V973" s="188">
        <v>43035</v>
      </c>
      <c r="W973" s="197" t="s">
        <v>1192</v>
      </c>
      <c r="X973" s="202" t="str">
        <f t="shared" si="616"/>
        <v>A</v>
      </c>
      <c r="Y973" s="188">
        <v>43035</v>
      </c>
      <c r="Z973" s="197" t="s">
        <v>1192</v>
      </c>
      <c r="AA973" s="202" t="str">
        <f t="shared" si="617"/>
        <v>A</v>
      </c>
      <c r="AB973" s="188">
        <v>43035</v>
      </c>
      <c r="AC973" s="197" t="s">
        <v>1192</v>
      </c>
      <c r="AD973" s="202" t="str">
        <f t="shared" si="639"/>
        <v>A</v>
      </c>
      <c r="AE973" s="188">
        <v>43035</v>
      </c>
      <c r="AF973" s="197" t="s">
        <v>1192</v>
      </c>
      <c r="AG973" s="202" t="s">
        <v>1556</v>
      </c>
      <c r="AH973" s="188">
        <v>43035</v>
      </c>
      <c r="AI973" s="197" t="s">
        <v>1192</v>
      </c>
      <c r="AJ973" s="202" t="str">
        <f t="shared" si="618"/>
        <v>A</v>
      </c>
      <c r="AK973" s="188">
        <v>43035</v>
      </c>
      <c r="AL973" s="197" t="s">
        <v>1192</v>
      </c>
      <c r="AM973" s="202" t="str">
        <f t="shared" si="619"/>
        <v>-</v>
      </c>
      <c r="AN973" s="187"/>
      <c r="AO973" s="197" t="s">
        <v>1192</v>
      </c>
      <c r="AP973" s="202" t="str">
        <f t="shared" si="620"/>
        <v>-</v>
      </c>
      <c r="AQ973" s="187"/>
      <c r="AR973" s="197" t="s">
        <v>1192</v>
      </c>
      <c r="AS973" s="202" t="str">
        <f t="shared" si="621"/>
        <v>-</v>
      </c>
      <c r="AT973" s="187"/>
      <c r="AU973" s="197" t="s">
        <v>1192</v>
      </c>
      <c r="AV973" s="202" t="str">
        <f t="shared" si="622"/>
        <v>-</v>
      </c>
      <c r="AW973" s="187"/>
      <c r="AX973" s="197"/>
      <c r="AY973" s="202" t="str">
        <f t="shared" si="623"/>
        <v>-</v>
      </c>
      <c r="AZ973" s="187"/>
      <c r="BA973" s="197"/>
      <c r="BB973" s="202" t="str">
        <f t="shared" si="624"/>
        <v>-</v>
      </c>
      <c r="BC973" s="187"/>
      <c r="BD973" s="197"/>
      <c r="BE973" s="202" t="str">
        <f t="shared" si="625"/>
        <v>-</v>
      </c>
      <c r="BF973" s="187"/>
      <c r="BG973" s="197"/>
      <c r="BH973" s="202" t="str">
        <f t="shared" si="626"/>
        <v>-</v>
      </c>
      <c r="BI973" s="187"/>
      <c r="BJ973" s="197"/>
      <c r="BK973" s="202" t="str">
        <f t="shared" si="627"/>
        <v>-</v>
      </c>
      <c r="BL973" s="187"/>
      <c r="BM973" s="197"/>
      <c r="BN973" s="202" t="str">
        <f t="shared" si="628"/>
        <v>-</v>
      </c>
      <c r="BO973" s="187"/>
      <c r="BP973" s="197"/>
      <c r="BQ973" s="202" t="str">
        <f t="shared" si="629"/>
        <v>-</v>
      </c>
      <c r="BR973" s="187"/>
      <c r="BS973" s="197"/>
      <c r="BT973" s="202" t="str">
        <f t="shared" si="630"/>
        <v>-</v>
      </c>
      <c r="BU973" s="187"/>
      <c r="BV973" s="197"/>
      <c r="BW973" s="202" t="str">
        <f t="shared" si="631"/>
        <v>-</v>
      </c>
      <c r="BX973" s="187"/>
      <c r="BY973" s="197"/>
      <c r="BZ973" s="202" t="str">
        <f t="shared" si="632"/>
        <v>-</v>
      </c>
      <c r="CA973" s="187"/>
      <c r="CB973" s="197"/>
      <c r="CC973" s="202" t="str">
        <f t="shared" si="633"/>
        <v>-</v>
      </c>
      <c r="CD973" s="187"/>
      <c r="CE973" s="197"/>
      <c r="CF973" s="202" t="str">
        <f t="shared" si="634"/>
        <v>-</v>
      </c>
      <c r="CG973" s="187"/>
      <c r="CH973" s="197"/>
      <c r="CI973" s="202" t="str">
        <f t="shared" si="635"/>
        <v>-</v>
      </c>
      <c r="CJ973" s="187"/>
      <c r="CK973" s="197"/>
      <c r="CL973" s="202" t="str">
        <f t="shared" si="640"/>
        <v>-</v>
      </c>
      <c r="CM973" s="187"/>
      <c r="CN973" s="197"/>
      <c r="CO973" s="202" t="str">
        <f t="shared" si="641"/>
        <v>-</v>
      </c>
      <c r="CP973" s="187"/>
      <c r="CQ973" s="197"/>
      <c r="CR973" s="202" t="str">
        <f t="shared" si="636"/>
        <v>-</v>
      </c>
      <c r="CS973" s="187"/>
      <c r="CT973" s="197"/>
      <c r="CU973" s="202" t="str">
        <f t="shared" si="642"/>
        <v>-</v>
      </c>
      <c r="CV973" s="187"/>
      <c r="CW973" s="197"/>
      <c r="CX973" s="202" t="str">
        <f t="shared" si="643"/>
        <v>-</v>
      </c>
      <c r="CY973" s="187"/>
      <c r="CZ973" s="197"/>
      <c r="DA973" s="202" t="str">
        <f t="shared" si="637"/>
        <v>-</v>
      </c>
      <c r="DB973" s="187"/>
      <c r="DC973" s="197"/>
      <c r="DD973" s="202" t="str">
        <f t="shared" si="644"/>
        <v>-</v>
      </c>
      <c r="DE973" s="187"/>
      <c r="DF973" s="197"/>
      <c r="DG973" s="202" t="str">
        <f t="shared" si="645"/>
        <v>-</v>
      </c>
      <c r="DH973" s="187"/>
      <c r="DI973" s="103">
        <f t="shared" si="610"/>
        <v>13</v>
      </c>
      <c r="DJ973" s="103">
        <f t="shared" si="611"/>
        <v>8</v>
      </c>
      <c r="DK973" s="200">
        <f t="shared" si="646"/>
        <v>61.53846153846154</v>
      </c>
      <c r="DL973" s="201">
        <f t="shared" si="647"/>
        <v>4</v>
      </c>
    </row>
    <row r="974" spans="2:116" ht="24.95" customHeight="1">
      <c r="B974" s="48"/>
      <c r="C974" s="48"/>
      <c r="D974" s="14" t="s">
        <v>2469</v>
      </c>
      <c r="E974" s="11" t="s">
        <v>2470</v>
      </c>
      <c r="F974" s="12" t="s">
        <v>991</v>
      </c>
      <c r="G974" s="12" t="s">
        <v>937</v>
      </c>
      <c r="H974" s="40" t="s">
        <v>933</v>
      </c>
      <c r="I974" s="41" t="s">
        <v>934</v>
      </c>
      <c r="J974" s="78" t="str">
        <f t="shared" si="609"/>
        <v xml:space="preserve">C2 </v>
      </c>
      <c r="K974" s="197" t="s">
        <v>1192</v>
      </c>
      <c r="L974" s="199" t="str">
        <f t="shared" si="638"/>
        <v>A</v>
      </c>
      <c r="M974" s="207">
        <v>43031</v>
      </c>
      <c r="N974" s="197" t="s">
        <v>1192</v>
      </c>
      <c r="O974" s="202" t="str">
        <f t="shared" si="613"/>
        <v>A</v>
      </c>
      <c r="P974" s="188">
        <v>43035</v>
      </c>
      <c r="Q974" s="197" t="s">
        <v>1192</v>
      </c>
      <c r="R974" s="202" t="str">
        <f t="shared" si="614"/>
        <v>A</v>
      </c>
      <c r="S974" s="188">
        <v>43035</v>
      </c>
      <c r="T974" s="197" t="s">
        <v>1192</v>
      </c>
      <c r="U974" s="202" t="str">
        <f t="shared" si="615"/>
        <v>A</v>
      </c>
      <c r="V974" s="188">
        <v>43035</v>
      </c>
      <c r="W974" s="197" t="s">
        <v>1192</v>
      </c>
      <c r="X974" s="202" t="str">
        <f t="shared" si="616"/>
        <v>A</v>
      </c>
      <c r="Y974" s="188">
        <v>43035</v>
      </c>
      <c r="Z974" s="197" t="s">
        <v>1192</v>
      </c>
      <c r="AA974" s="202" t="str">
        <f t="shared" si="617"/>
        <v>-</v>
      </c>
      <c r="AB974" s="187"/>
      <c r="AC974" s="197" t="s">
        <v>1192</v>
      </c>
      <c r="AD974" s="202" t="str">
        <f t="shared" si="639"/>
        <v>-</v>
      </c>
      <c r="AE974" s="187"/>
      <c r="AF974" s="197" t="s">
        <v>1192</v>
      </c>
      <c r="AG974" s="202" t="str">
        <f t="shared" si="608"/>
        <v>-</v>
      </c>
      <c r="AH974" s="187"/>
      <c r="AI974" s="197" t="s">
        <v>1192</v>
      </c>
      <c r="AJ974" s="202" t="str">
        <f t="shared" si="618"/>
        <v>-</v>
      </c>
      <c r="AK974" s="187"/>
      <c r="AL974" s="197"/>
      <c r="AM974" s="202" t="str">
        <f t="shared" si="619"/>
        <v>-</v>
      </c>
      <c r="AN974" s="187"/>
      <c r="AO974" s="197"/>
      <c r="AP974" s="202" t="str">
        <f t="shared" si="620"/>
        <v>-</v>
      </c>
      <c r="AQ974" s="187"/>
      <c r="AR974" s="197"/>
      <c r="AS974" s="202" t="str">
        <f t="shared" si="621"/>
        <v>-</v>
      </c>
      <c r="AT974" s="187"/>
      <c r="AU974" s="197"/>
      <c r="AV974" s="202" t="str">
        <f t="shared" si="622"/>
        <v>-</v>
      </c>
      <c r="AW974" s="187"/>
      <c r="AX974" s="197"/>
      <c r="AY974" s="202" t="str">
        <f t="shared" si="623"/>
        <v>-</v>
      </c>
      <c r="AZ974" s="187"/>
      <c r="BA974" s="197"/>
      <c r="BB974" s="202" t="str">
        <f t="shared" si="624"/>
        <v>-</v>
      </c>
      <c r="BC974" s="187"/>
      <c r="BD974" s="197"/>
      <c r="BE974" s="202" t="str">
        <f t="shared" si="625"/>
        <v>-</v>
      </c>
      <c r="BF974" s="187"/>
      <c r="BG974" s="197"/>
      <c r="BH974" s="202" t="str">
        <f t="shared" si="626"/>
        <v>-</v>
      </c>
      <c r="BI974" s="187"/>
      <c r="BJ974" s="197"/>
      <c r="BK974" s="202" t="str">
        <f t="shared" si="627"/>
        <v>-</v>
      </c>
      <c r="BL974" s="187"/>
      <c r="BM974" s="197"/>
      <c r="BN974" s="202" t="str">
        <f t="shared" si="628"/>
        <v>-</v>
      </c>
      <c r="BO974" s="187"/>
      <c r="BP974" s="197"/>
      <c r="BQ974" s="202" t="str">
        <f t="shared" si="629"/>
        <v>-</v>
      </c>
      <c r="BR974" s="187"/>
      <c r="BS974" s="197"/>
      <c r="BT974" s="202" t="str">
        <f t="shared" si="630"/>
        <v>-</v>
      </c>
      <c r="BU974" s="187"/>
      <c r="BV974" s="197"/>
      <c r="BW974" s="202" t="str">
        <f t="shared" si="631"/>
        <v>-</v>
      </c>
      <c r="BX974" s="187"/>
      <c r="BY974" s="197"/>
      <c r="BZ974" s="202" t="str">
        <f t="shared" si="632"/>
        <v>-</v>
      </c>
      <c r="CA974" s="187"/>
      <c r="CB974" s="197"/>
      <c r="CC974" s="202" t="str">
        <f t="shared" si="633"/>
        <v>-</v>
      </c>
      <c r="CD974" s="187"/>
      <c r="CE974" s="197"/>
      <c r="CF974" s="202" t="str">
        <f t="shared" si="634"/>
        <v>-</v>
      </c>
      <c r="CG974" s="187"/>
      <c r="CH974" s="197"/>
      <c r="CI974" s="202" t="str">
        <f t="shared" si="635"/>
        <v>-</v>
      </c>
      <c r="CJ974" s="187"/>
      <c r="CK974" s="197"/>
      <c r="CL974" s="202" t="str">
        <f t="shared" si="640"/>
        <v>-</v>
      </c>
      <c r="CM974" s="187"/>
      <c r="CN974" s="197"/>
      <c r="CO974" s="202" t="str">
        <f t="shared" si="641"/>
        <v>-</v>
      </c>
      <c r="CP974" s="187"/>
      <c r="CQ974" s="197"/>
      <c r="CR974" s="202" t="str">
        <f t="shared" si="636"/>
        <v>-</v>
      </c>
      <c r="CS974" s="187"/>
      <c r="CT974" s="197"/>
      <c r="CU974" s="202" t="str">
        <f t="shared" si="642"/>
        <v>-</v>
      </c>
      <c r="CV974" s="187"/>
      <c r="CW974" s="197"/>
      <c r="CX974" s="202" t="str">
        <f t="shared" si="643"/>
        <v>-</v>
      </c>
      <c r="CY974" s="187"/>
      <c r="CZ974" s="197"/>
      <c r="DA974" s="202" t="str">
        <f t="shared" si="637"/>
        <v>-</v>
      </c>
      <c r="DB974" s="187"/>
      <c r="DC974" s="197"/>
      <c r="DD974" s="202" t="str">
        <f t="shared" si="644"/>
        <v>-</v>
      </c>
      <c r="DE974" s="187"/>
      <c r="DF974" s="197"/>
      <c r="DG974" s="202" t="str">
        <f t="shared" si="645"/>
        <v>-</v>
      </c>
      <c r="DH974" s="187"/>
      <c r="DI974" s="103">
        <f t="shared" si="610"/>
        <v>9</v>
      </c>
      <c r="DJ974" s="103">
        <f t="shared" si="611"/>
        <v>5</v>
      </c>
      <c r="DK974" s="200">
        <f t="shared" si="646"/>
        <v>55.555555555555557</v>
      </c>
      <c r="DL974" s="201">
        <f t="shared" si="647"/>
        <v>3</v>
      </c>
    </row>
    <row r="975" spans="2:116" ht="24.95" customHeight="1">
      <c r="B975" s="48"/>
      <c r="C975" s="48"/>
      <c r="D975" s="14" t="s">
        <v>2471</v>
      </c>
      <c r="E975" s="11" t="s">
        <v>2472</v>
      </c>
      <c r="F975" s="12" t="s">
        <v>989</v>
      </c>
      <c r="G975" s="12" t="s">
        <v>994</v>
      </c>
      <c r="H975" s="40" t="s">
        <v>523</v>
      </c>
      <c r="I975" s="41" t="s">
        <v>532</v>
      </c>
      <c r="J975" s="78" t="str">
        <f t="shared" si="609"/>
        <v xml:space="preserve">C4 </v>
      </c>
      <c r="K975" s="197" t="s">
        <v>1192</v>
      </c>
      <c r="L975" s="199" t="str">
        <f t="shared" si="638"/>
        <v>A</v>
      </c>
      <c r="M975" s="207">
        <v>43031</v>
      </c>
      <c r="N975" s="197" t="s">
        <v>1192</v>
      </c>
      <c r="O975" s="202" t="str">
        <f t="shared" si="613"/>
        <v>-</v>
      </c>
      <c r="P975" s="187"/>
      <c r="Q975" s="197" t="s">
        <v>1192</v>
      </c>
      <c r="R975" s="202" t="str">
        <f t="shared" si="614"/>
        <v>-</v>
      </c>
      <c r="S975" s="187"/>
      <c r="T975" s="197"/>
      <c r="U975" s="202" t="str">
        <f t="shared" si="615"/>
        <v>-</v>
      </c>
      <c r="V975" s="187"/>
      <c r="W975" s="197"/>
      <c r="X975" s="202" t="str">
        <f t="shared" si="616"/>
        <v>-</v>
      </c>
      <c r="Y975" s="187"/>
      <c r="Z975" s="197"/>
      <c r="AA975" s="202" t="str">
        <f t="shared" si="617"/>
        <v>-</v>
      </c>
      <c r="AB975" s="187"/>
      <c r="AC975" s="197"/>
      <c r="AD975" s="202" t="str">
        <f t="shared" si="639"/>
        <v>-</v>
      </c>
      <c r="AE975" s="187"/>
      <c r="AF975" s="197"/>
      <c r="AG975" s="202" t="str">
        <f t="shared" si="608"/>
        <v>-</v>
      </c>
      <c r="AH975" s="187"/>
      <c r="AI975" s="197"/>
      <c r="AJ975" s="202" t="str">
        <f t="shared" si="618"/>
        <v>-</v>
      </c>
      <c r="AK975" s="187"/>
      <c r="AL975" s="197"/>
      <c r="AM975" s="202" t="str">
        <f t="shared" si="619"/>
        <v>-</v>
      </c>
      <c r="AN975" s="187"/>
      <c r="AO975" s="197"/>
      <c r="AP975" s="202" t="str">
        <f t="shared" si="620"/>
        <v>-</v>
      </c>
      <c r="AQ975" s="187"/>
      <c r="AR975" s="197"/>
      <c r="AS975" s="202" t="str">
        <f t="shared" si="621"/>
        <v>-</v>
      </c>
      <c r="AT975" s="187"/>
      <c r="AU975" s="197"/>
      <c r="AV975" s="202" t="str">
        <f t="shared" si="622"/>
        <v>-</v>
      </c>
      <c r="AW975" s="187"/>
      <c r="AX975" s="197"/>
      <c r="AY975" s="202" t="str">
        <f t="shared" si="623"/>
        <v>-</v>
      </c>
      <c r="AZ975" s="187"/>
      <c r="BA975" s="197"/>
      <c r="BB975" s="202" t="str">
        <f t="shared" si="624"/>
        <v>-</v>
      </c>
      <c r="BC975" s="187"/>
      <c r="BD975" s="197"/>
      <c r="BE975" s="202" t="str">
        <f t="shared" si="625"/>
        <v>-</v>
      </c>
      <c r="BF975" s="187"/>
      <c r="BG975" s="197"/>
      <c r="BH975" s="202" t="str">
        <f t="shared" si="626"/>
        <v>-</v>
      </c>
      <c r="BI975" s="187"/>
      <c r="BJ975" s="197"/>
      <c r="BK975" s="202" t="str">
        <f t="shared" si="627"/>
        <v>-</v>
      </c>
      <c r="BL975" s="187"/>
      <c r="BM975" s="197"/>
      <c r="BN975" s="202" t="str">
        <f t="shared" si="628"/>
        <v>-</v>
      </c>
      <c r="BO975" s="187"/>
      <c r="BP975" s="197"/>
      <c r="BQ975" s="202" t="str">
        <f t="shared" si="629"/>
        <v>-</v>
      </c>
      <c r="BR975" s="187"/>
      <c r="BS975" s="197"/>
      <c r="BT975" s="202" t="str">
        <f t="shared" si="630"/>
        <v>-</v>
      </c>
      <c r="BU975" s="187"/>
      <c r="BV975" s="197"/>
      <c r="BW975" s="202" t="str">
        <f t="shared" si="631"/>
        <v>-</v>
      </c>
      <c r="BX975" s="187"/>
      <c r="BY975" s="197"/>
      <c r="BZ975" s="202" t="str">
        <f t="shared" si="632"/>
        <v>-</v>
      </c>
      <c r="CA975" s="187"/>
      <c r="CB975" s="197"/>
      <c r="CC975" s="202" t="str">
        <f t="shared" si="633"/>
        <v>-</v>
      </c>
      <c r="CD975" s="187"/>
      <c r="CE975" s="197"/>
      <c r="CF975" s="202" t="str">
        <f t="shared" si="634"/>
        <v>-</v>
      </c>
      <c r="CG975" s="187"/>
      <c r="CH975" s="197"/>
      <c r="CI975" s="202" t="str">
        <f t="shared" si="635"/>
        <v>-</v>
      </c>
      <c r="CJ975" s="187"/>
      <c r="CK975" s="197"/>
      <c r="CL975" s="202" t="str">
        <f t="shared" si="640"/>
        <v>-</v>
      </c>
      <c r="CM975" s="187"/>
      <c r="CN975" s="197"/>
      <c r="CO975" s="202" t="str">
        <f t="shared" si="641"/>
        <v>-</v>
      </c>
      <c r="CP975" s="187"/>
      <c r="CQ975" s="197"/>
      <c r="CR975" s="202" t="str">
        <f t="shared" si="636"/>
        <v>-</v>
      </c>
      <c r="CS975" s="187"/>
      <c r="CT975" s="197"/>
      <c r="CU975" s="202" t="str">
        <f t="shared" si="642"/>
        <v>-</v>
      </c>
      <c r="CV975" s="187"/>
      <c r="CW975" s="197"/>
      <c r="CX975" s="202" t="str">
        <f t="shared" si="643"/>
        <v>-</v>
      </c>
      <c r="CY975" s="187"/>
      <c r="CZ975" s="197"/>
      <c r="DA975" s="202" t="str">
        <f t="shared" si="637"/>
        <v>-</v>
      </c>
      <c r="DB975" s="187"/>
      <c r="DC975" s="197"/>
      <c r="DD975" s="202" t="str">
        <f t="shared" si="644"/>
        <v>-</v>
      </c>
      <c r="DE975" s="187"/>
      <c r="DF975" s="197"/>
      <c r="DG975" s="202" t="str">
        <f t="shared" si="645"/>
        <v>-</v>
      </c>
      <c r="DH975" s="187"/>
      <c r="DI975" s="103">
        <f t="shared" si="610"/>
        <v>3</v>
      </c>
      <c r="DJ975" s="103">
        <f t="shared" si="611"/>
        <v>1</v>
      </c>
      <c r="DK975" s="200">
        <f t="shared" si="646"/>
        <v>33.333333333333329</v>
      </c>
      <c r="DL975" s="201">
        <f t="shared" si="647"/>
        <v>2</v>
      </c>
    </row>
    <row r="976" spans="2:116" ht="24.95" customHeight="1">
      <c r="B976" s="48" t="s">
        <v>1599</v>
      </c>
      <c r="C976" s="48"/>
      <c r="D976" s="14" t="s">
        <v>2473</v>
      </c>
      <c r="E976" s="11" t="s">
        <v>2474</v>
      </c>
      <c r="F976" s="12" t="s">
        <v>989</v>
      </c>
      <c r="G976" s="12" t="s">
        <v>994</v>
      </c>
      <c r="H976" s="40" t="s">
        <v>523</v>
      </c>
      <c r="I976" s="41" t="s">
        <v>532</v>
      </c>
      <c r="J976" s="78" t="str">
        <f t="shared" si="609"/>
        <v xml:space="preserve">C4 </v>
      </c>
      <c r="K976" s="197" t="s">
        <v>1192</v>
      </c>
      <c r="L976" s="199" t="str">
        <f t="shared" si="638"/>
        <v>A</v>
      </c>
      <c r="M976" s="207">
        <v>43031</v>
      </c>
      <c r="N976" s="197" t="s">
        <v>1192</v>
      </c>
      <c r="O976" s="202" t="str">
        <f t="shared" si="613"/>
        <v>-</v>
      </c>
      <c r="P976" s="187"/>
      <c r="Q976" s="197" t="s">
        <v>1192</v>
      </c>
      <c r="R976" s="202" t="str">
        <f t="shared" si="614"/>
        <v>-</v>
      </c>
      <c r="S976" s="187"/>
      <c r="T976" s="197"/>
      <c r="U976" s="202" t="str">
        <f t="shared" si="615"/>
        <v>-</v>
      </c>
      <c r="V976" s="187"/>
      <c r="W976" s="197"/>
      <c r="X976" s="202" t="str">
        <f t="shared" si="616"/>
        <v>-</v>
      </c>
      <c r="Y976" s="187"/>
      <c r="Z976" s="197"/>
      <c r="AA976" s="202" t="str">
        <f t="shared" si="617"/>
        <v>-</v>
      </c>
      <c r="AB976" s="187"/>
      <c r="AC976" s="197"/>
      <c r="AD976" s="202" t="str">
        <f t="shared" si="639"/>
        <v>-</v>
      </c>
      <c r="AE976" s="187"/>
      <c r="AF976" s="197"/>
      <c r="AG976" s="202" t="str">
        <f t="shared" si="608"/>
        <v>-</v>
      </c>
      <c r="AH976" s="187"/>
      <c r="AI976" s="197"/>
      <c r="AJ976" s="202" t="str">
        <f t="shared" si="618"/>
        <v>-</v>
      </c>
      <c r="AK976" s="187"/>
      <c r="AL976" s="197"/>
      <c r="AM976" s="202" t="str">
        <f t="shared" si="619"/>
        <v>-</v>
      </c>
      <c r="AN976" s="187"/>
      <c r="AO976" s="197"/>
      <c r="AP976" s="202" t="str">
        <f t="shared" si="620"/>
        <v>-</v>
      </c>
      <c r="AQ976" s="187"/>
      <c r="AR976" s="197"/>
      <c r="AS976" s="202" t="str">
        <f t="shared" si="621"/>
        <v>-</v>
      </c>
      <c r="AT976" s="187"/>
      <c r="AU976" s="197"/>
      <c r="AV976" s="202" t="str">
        <f t="shared" si="622"/>
        <v>-</v>
      </c>
      <c r="AW976" s="187"/>
      <c r="AX976" s="197"/>
      <c r="AY976" s="202" t="str">
        <f t="shared" si="623"/>
        <v>-</v>
      </c>
      <c r="AZ976" s="187"/>
      <c r="BA976" s="197"/>
      <c r="BB976" s="202" t="str">
        <f t="shared" si="624"/>
        <v>-</v>
      </c>
      <c r="BC976" s="187"/>
      <c r="BD976" s="197"/>
      <c r="BE976" s="202" t="str">
        <f t="shared" si="625"/>
        <v>-</v>
      </c>
      <c r="BF976" s="187"/>
      <c r="BG976" s="197"/>
      <c r="BH976" s="202" t="str">
        <f t="shared" si="626"/>
        <v>-</v>
      </c>
      <c r="BI976" s="187"/>
      <c r="BJ976" s="197"/>
      <c r="BK976" s="202" t="str">
        <f t="shared" si="627"/>
        <v>-</v>
      </c>
      <c r="BL976" s="187"/>
      <c r="BM976" s="197"/>
      <c r="BN976" s="202" t="str">
        <f t="shared" si="628"/>
        <v>-</v>
      </c>
      <c r="BO976" s="187"/>
      <c r="BP976" s="197"/>
      <c r="BQ976" s="202" t="str">
        <f t="shared" si="629"/>
        <v>-</v>
      </c>
      <c r="BR976" s="187"/>
      <c r="BS976" s="197"/>
      <c r="BT976" s="202" t="str">
        <f t="shared" si="630"/>
        <v>-</v>
      </c>
      <c r="BU976" s="187"/>
      <c r="BV976" s="197"/>
      <c r="BW976" s="202" t="str">
        <f t="shared" si="631"/>
        <v>-</v>
      </c>
      <c r="BX976" s="187"/>
      <c r="BY976" s="197"/>
      <c r="BZ976" s="202" t="str">
        <f t="shared" si="632"/>
        <v>-</v>
      </c>
      <c r="CA976" s="187"/>
      <c r="CB976" s="197"/>
      <c r="CC976" s="202" t="str">
        <f t="shared" si="633"/>
        <v>-</v>
      </c>
      <c r="CD976" s="187"/>
      <c r="CE976" s="197"/>
      <c r="CF976" s="202" t="str">
        <f t="shared" si="634"/>
        <v>-</v>
      </c>
      <c r="CG976" s="187"/>
      <c r="CH976" s="197"/>
      <c r="CI976" s="202" t="str">
        <f t="shared" si="635"/>
        <v>-</v>
      </c>
      <c r="CJ976" s="187"/>
      <c r="CK976" s="197"/>
      <c r="CL976" s="202" t="str">
        <f t="shared" si="640"/>
        <v>-</v>
      </c>
      <c r="CM976" s="187"/>
      <c r="CN976" s="197"/>
      <c r="CO976" s="202" t="str">
        <f t="shared" si="641"/>
        <v>-</v>
      </c>
      <c r="CP976" s="187"/>
      <c r="CQ976" s="197"/>
      <c r="CR976" s="202" t="str">
        <f t="shared" si="636"/>
        <v>-</v>
      </c>
      <c r="CS976" s="187"/>
      <c r="CT976" s="197"/>
      <c r="CU976" s="202" t="str">
        <f t="shared" si="642"/>
        <v>-</v>
      </c>
      <c r="CV976" s="187"/>
      <c r="CW976" s="197"/>
      <c r="CX976" s="202" t="str">
        <f t="shared" si="643"/>
        <v>-</v>
      </c>
      <c r="CY976" s="187"/>
      <c r="CZ976" s="197"/>
      <c r="DA976" s="202" t="str">
        <f t="shared" si="637"/>
        <v>-</v>
      </c>
      <c r="DB976" s="187"/>
      <c r="DC976" s="197"/>
      <c r="DD976" s="202" t="str">
        <f t="shared" si="644"/>
        <v>-</v>
      </c>
      <c r="DE976" s="187"/>
      <c r="DF976" s="197"/>
      <c r="DG976" s="202" t="str">
        <f t="shared" si="645"/>
        <v>-</v>
      </c>
      <c r="DH976" s="187"/>
      <c r="DI976" s="103">
        <f t="shared" si="610"/>
        <v>3</v>
      </c>
      <c r="DJ976" s="103">
        <f t="shared" si="611"/>
        <v>1</v>
      </c>
      <c r="DK976" s="200">
        <f t="shared" si="646"/>
        <v>33.333333333333329</v>
      </c>
      <c r="DL976" s="201">
        <f t="shared" si="647"/>
        <v>2</v>
      </c>
    </row>
    <row r="977" spans="2:116" ht="24.95" customHeight="1">
      <c r="B977" s="48"/>
      <c r="C977" s="48"/>
      <c r="D977" s="14" t="s">
        <v>2475</v>
      </c>
      <c r="E977" s="11" t="s">
        <v>2476</v>
      </c>
      <c r="F977" s="12" t="s">
        <v>989</v>
      </c>
      <c r="G977" s="12" t="s">
        <v>994</v>
      </c>
      <c r="H977" s="40" t="s">
        <v>523</v>
      </c>
      <c r="I977" s="41" t="s">
        <v>532</v>
      </c>
      <c r="J977" s="78" t="str">
        <f t="shared" si="609"/>
        <v xml:space="preserve">C4 </v>
      </c>
      <c r="K977" s="197" t="s">
        <v>1192</v>
      </c>
      <c r="L977" s="199" t="str">
        <f t="shared" si="638"/>
        <v>A</v>
      </c>
      <c r="M977" s="207">
        <v>43031</v>
      </c>
      <c r="N977" s="197" t="s">
        <v>1192</v>
      </c>
      <c r="O977" s="202" t="str">
        <f t="shared" si="613"/>
        <v>-</v>
      </c>
      <c r="P977" s="187"/>
      <c r="Q977" s="197" t="s">
        <v>1192</v>
      </c>
      <c r="R977" s="202" t="str">
        <f t="shared" si="614"/>
        <v>-</v>
      </c>
      <c r="S977" s="187"/>
      <c r="T977" s="197"/>
      <c r="U977" s="202" t="str">
        <f t="shared" si="615"/>
        <v>-</v>
      </c>
      <c r="V977" s="187"/>
      <c r="W977" s="197"/>
      <c r="X977" s="202" t="str">
        <f t="shared" si="616"/>
        <v>-</v>
      </c>
      <c r="Y977" s="187"/>
      <c r="Z977" s="197"/>
      <c r="AA977" s="202" t="str">
        <f t="shared" si="617"/>
        <v>-</v>
      </c>
      <c r="AB977" s="187"/>
      <c r="AC977" s="197"/>
      <c r="AD977" s="202" t="str">
        <f t="shared" si="639"/>
        <v>-</v>
      </c>
      <c r="AE977" s="187"/>
      <c r="AF977" s="197"/>
      <c r="AG977" s="202" t="str">
        <f t="shared" si="608"/>
        <v>-</v>
      </c>
      <c r="AH977" s="187"/>
      <c r="AI977" s="197"/>
      <c r="AJ977" s="202" t="str">
        <f t="shared" si="618"/>
        <v>-</v>
      </c>
      <c r="AK977" s="187"/>
      <c r="AL977" s="197"/>
      <c r="AM977" s="202" t="str">
        <f t="shared" si="619"/>
        <v>-</v>
      </c>
      <c r="AN977" s="187"/>
      <c r="AO977" s="197"/>
      <c r="AP977" s="202" t="str">
        <f t="shared" si="620"/>
        <v>-</v>
      </c>
      <c r="AQ977" s="187"/>
      <c r="AR977" s="197"/>
      <c r="AS977" s="202" t="str">
        <f t="shared" si="621"/>
        <v>-</v>
      </c>
      <c r="AT977" s="205">
        <v>43061</v>
      </c>
      <c r="AU977" s="197"/>
      <c r="AV977" s="202" t="str">
        <f t="shared" si="622"/>
        <v>-</v>
      </c>
      <c r="AW977" s="187"/>
      <c r="AX977" s="197"/>
      <c r="AY977" s="202" t="str">
        <f t="shared" si="623"/>
        <v>-</v>
      </c>
      <c r="AZ977" s="205">
        <v>43061</v>
      </c>
      <c r="BA977" s="197"/>
      <c r="BB977" s="202" t="str">
        <f t="shared" si="624"/>
        <v>-</v>
      </c>
      <c r="BC977" s="187"/>
      <c r="BD977" s="197"/>
      <c r="BE977" s="202" t="str">
        <f t="shared" si="625"/>
        <v>-</v>
      </c>
      <c r="BF977" s="187"/>
      <c r="BG977" s="197"/>
      <c r="BH977" s="202" t="str">
        <f t="shared" si="626"/>
        <v>-</v>
      </c>
      <c r="BI977" s="187"/>
      <c r="BJ977" s="197"/>
      <c r="BK977" s="202" t="str">
        <f t="shared" si="627"/>
        <v>-</v>
      </c>
      <c r="BL977" s="187"/>
      <c r="BM977" s="197"/>
      <c r="BN977" s="202" t="str">
        <f t="shared" si="628"/>
        <v>-</v>
      </c>
      <c r="BO977" s="187"/>
      <c r="BP977" s="197"/>
      <c r="BQ977" s="202" t="str">
        <f t="shared" si="629"/>
        <v>-</v>
      </c>
      <c r="BR977" s="187"/>
      <c r="BS977" s="197"/>
      <c r="BT977" s="202" t="str">
        <f t="shared" si="630"/>
        <v>-</v>
      </c>
      <c r="BU977" s="187"/>
      <c r="BV977" s="197"/>
      <c r="BW977" s="202" t="str">
        <f t="shared" si="631"/>
        <v>-</v>
      </c>
      <c r="BX977" s="187"/>
      <c r="BY977" s="197"/>
      <c r="BZ977" s="202" t="str">
        <f t="shared" si="632"/>
        <v>-</v>
      </c>
      <c r="CA977" s="187"/>
      <c r="CB977" s="197"/>
      <c r="CC977" s="202" t="str">
        <f t="shared" si="633"/>
        <v>-</v>
      </c>
      <c r="CD977" s="187"/>
      <c r="CE977" s="197"/>
      <c r="CF977" s="202" t="str">
        <f t="shared" si="634"/>
        <v>-</v>
      </c>
      <c r="CG977" s="187"/>
      <c r="CH977" s="197"/>
      <c r="CI977" s="202" t="str">
        <f t="shared" si="635"/>
        <v>-</v>
      </c>
      <c r="CJ977" s="187"/>
      <c r="CK977" s="197"/>
      <c r="CL977" s="202" t="str">
        <f t="shared" si="640"/>
        <v>-</v>
      </c>
      <c r="CM977" s="187"/>
      <c r="CN977" s="197"/>
      <c r="CO977" s="202" t="str">
        <f t="shared" si="641"/>
        <v>-</v>
      </c>
      <c r="CP977" s="187"/>
      <c r="CQ977" s="197"/>
      <c r="CR977" s="202" t="str">
        <f t="shared" si="636"/>
        <v>-</v>
      </c>
      <c r="CS977" s="187"/>
      <c r="CT977" s="197"/>
      <c r="CU977" s="202" t="str">
        <f t="shared" si="642"/>
        <v>-</v>
      </c>
      <c r="CV977" s="187"/>
      <c r="CW977" s="197"/>
      <c r="CX977" s="202" t="str">
        <f t="shared" si="643"/>
        <v>-</v>
      </c>
      <c r="CY977" s="187"/>
      <c r="CZ977" s="197"/>
      <c r="DA977" s="202" t="str">
        <f t="shared" si="637"/>
        <v>-</v>
      </c>
      <c r="DB977" s="187"/>
      <c r="DC977" s="197"/>
      <c r="DD977" s="202" t="str">
        <f t="shared" si="644"/>
        <v>-</v>
      </c>
      <c r="DE977" s="187"/>
      <c r="DF977" s="197"/>
      <c r="DG977" s="202" t="str">
        <f t="shared" si="645"/>
        <v>-</v>
      </c>
      <c r="DH977" s="187"/>
      <c r="DI977" s="103">
        <f t="shared" si="610"/>
        <v>3</v>
      </c>
      <c r="DJ977" s="103">
        <f t="shared" si="611"/>
        <v>1</v>
      </c>
      <c r="DK977" s="200">
        <f t="shared" si="646"/>
        <v>33.333333333333329</v>
      </c>
      <c r="DL977" s="201">
        <f t="shared" si="647"/>
        <v>2</v>
      </c>
    </row>
    <row r="978" spans="2:116" ht="24.95" customHeight="1">
      <c r="B978" s="48"/>
      <c r="C978" s="48"/>
      <c r="D978" s="14" t="s">
        <v>2477</v>
      </c>
      <c r="E978" s="11" t="s">
        <v>2478</v>
      </c>
      <c r="F978" s="12" t="s">
        <v>989</v>
      </c>
      <c r="G978" s="12" t="s">
        <v>994</v>
      </c>
      <c r="H978" s="40" t="s">
        <v>523</v>
      </c>
      <c r="I978" s="41" t="s">
        <v>532</v>
      </c>
      <c r="J978" s="78" t="str">
        <f t="shared" si="609"/>
        <v xml:space="preserve">C4 </v>
      </c>
      <c r="K978" s="197" t="s">
        <v>1192</v>
      </c>
      <c r="L978" s="199" t="str">
        <f t="shared" si="638"/>
        <v>A</v>
      </c>
      <c r="M978" s="207">
        <v>43031</v>
      </c>
      <c r="N978" s="197" t="s">
        <v>1192</v>
      </c>
      <c r="O978" s="202" t="str">
        <f t="shared" si="613"/>
        <v>-</v>
      </c>
      <c r="P978" s="187"/>
      <c r="Q978" s="197" t="s">
        <v>1192</v>
      </c>
      <c r="R978" s="202" t="str">
        <f t="shared" si="614"/>
        <v>-</v>
      </c>
      <c r="S978" s="187"/>
      <c r="T978" s="197"/>
      <c r="U978" s="202" t="str">
        <f t="shared" si="615"/>
        <v>-</v>
      </c>
      <c r="V978" s="187"/>
      <c r="W978" s="197"/>
      <c r="X978" s="202" t="str">
        <f t="shared" si="616"/>
        <v>-</v>
      </c>
      <c r="Y978" s="187"/>
      <c r="Z978" s="197"/>
      <c r="AA978" s="202" t="str">
        <f t="shared" si="617"/>
        <v>-</v>
      </c>
      <c r="AB978" s="187"/>
      <c r="AC978" s="197"/>
      <c r="AD978" s="202" t="str">
        <f t="shared" si="639"/>
        <v>-</v>
      </c>
      <c r="AE978" s="187"/>
      <c r="AF978" s="197"/>
      <c r="AG978" s="202" t="str">
        <f t="shared" si="608"/>
        <v>-</v>
      </c>
      <c r="AH978" s="187"/>
      <c r="AI978" s="197"/>
      <c r="AJ978" s="202" t="str">
        <f t="shared" si="618"/>
        <v>-</v>
      </c>
      <c r="AK978" s="187"/>
      <c r="AL978" s="197"/>
      <c r="AM978" s="202" t="str">
        <f t="shared" si="619"/>
        <v>-</v>
      </c>
      <c r="AN978" s="187"/>
      <c r="AO978" s="197"/>
      <c r="AP978" s="202" t="str">
        <f t="shared" si="620"/>
        <v>-</v>
      </c>
      <c r="AQ978" s="187"/>
      <c r="AR978" s="197"/>
      <c r="AS978" s="202" t="str">
        <f t="shared" si="621"/>
        <v>-</v>
      </c>
      <c r="AT978" s="187"/>
      <c r="AU978" s="197"/>
      <c r="AV978" s="202" t="str">
        <f t="shared" si="622"/>
        <v>-</v>
      </c>
      <c r="AW978" s="187"/>
      <c r="AX978" s="197"/>
      <c r="AY978" s="202" t="str">
        <f t="shared" si="623"/>
        <v>-</v>
      </c>
      <c r="AZ978" s="187"/>
      <c r="BA978" s="197"/>
      <c r="BB978" s="202" t="str">
        <f t="shared" si="624"/>
        <v>-</v>
      </c>
      <c r="BC978" s="187"/>
      <c r="BD978" s="197"/>
      <c r="BE978" s="202" t="str">
        <f t="shared" si="625"/>
        <v>-</v>
      </c>
      <c r="BF978" s="187"/>
      <c r="BG978" s="197"/>
      <c r="BH978" s="202" t="str">
        <f t="shared" si="626"/>
        <v>-</v>
      </c>
      <c r="BI978" s="187"/>
      <c r="BJ978" s="197"/>
      <c r="BK978" s="202" t="str">
        <f t="shared" si="627"/>
        <v>-</v>
      </c>
      <c r="BL978" s="187"/>
      <c r="BM978" s="197"/>
      <c r="BN978" s="202" t="str">
        <f t="shared" si="628"/>
        <v>-</v>
      </c>
      <c r="BO978" s="187"/>
      <c r="BP978" s="197"/>
      <c r="BQ978" s="202" t="str">
        <f t="shared" si="629"/>
        <v>-</v>
      </c>
      <c r="BR978" s="187"/>
      <c r="BS978" s="197"/>
      <c r="BT978" s="202" t="str">
        <f t="shared" si="630"/>
        <v>-</v>
      </c>
      <c r="BU978" s="187"/>
      <c r="BV978" s="197"/>
      <c r="BW978" s="202" t="str">
        <f t="shared" si="631"/>
        <v>-</v>
      </c>
      <c r="BX978" s="187"/>
      <c r="BY978" s="197"/>
      <c r="BZ978" s="202" t="str">
        <f t="shared" si="632"/>
        <v>-</v>
      </c>
      <c r="CA978" s="187"/>
      <c r="CB978" s="197"/>
      <c r="CC978" s="202" t="str">
        <f t="shared" si="633"/>
        <v>-</v>
      </c>
      <c r="CD978" s="187"/>
      <c r="CE978" s="197"/>
      <c r="CF978" s="202" t="str">
        <f t="shared" si="634"/>
        <v>-</v>
      </c>
      <c r="CG978" s="187"/>
      <c r="CH978" s="197"/>
      <c r="CI978" s="202" t="str">
        <f t="shared" si="635"/>
        <v>-</v>
      </c>
      <c r="CJ978" s="187"/>
      <c r="CK978" s="197"/>
      <c r="CL978" s="202" t="str">
        <f t="shared" si="640"/>
        <v>-</v>
      </c>
      <c r="CM978" s="187"/>
      <c r="CN978" s="197"/>
      <c r="CO978" s="202" t="str">
        <f t="shared" si="641"/>
        <v>-</v>
      </c>
      <c r="CP978" s="187"/>
      <c r="CQ978" s="197"/>
      <c r="CR978" s="202" t="str">
        <f t="shared" si="636"/>
        <v>-</v>
      </c>
      <c r="CS978" s="187"/>
      <c r="CT978" s="197"/>
      <c r="CU978" s="202" t="str">
        <f t="shared" si="642"/>
        <v>-</v>
      </c>
      <c r="CV978" s="187"/>
      <c r="CW978" s="197"/>
      <c r="CX978" s="202" t="str">
        <f t="shared" si="643"/>
        <v>-</v>
      </c>
      <c r="CY978" s="187"/>
      <c r="CZ978" s="197"/>
      <c r="DA978" s="202" t="str">
        <f t="shared" si="637"/>
        <v>-</v>
      </c>
      <c r="DB978" s="187"/>
      <c r="DC978" s="197"/>
      <c r="DD978" s="202" t="str">
        <f t="shared" si="644"/>
        <v>-</v>
      </c>
      <c r="DE978" s="187"/>
      <c r="DF978" s="197"/>
      <c r="DG978" s="202" t="str">
        <f t="shared" si="645"/>
        <v>-</v>
      </c>
      <c r="DH978" s="187"/>
      <c r="DI978" s="103">
        <f t="shared" si="610"/>
        <v>3</v>
      </c>
      <c r="DJ978" s="103">
        <f t="shared" si="611"/>
        <v>1</v>
      </c>
      <c r="DK978" s="200">
        <f t="shared" si="646"/>
        <v>33.333333333333329</v>
      </c>
      <c r="DL978" s="201">
        <f t="shared" si="647"/>
        <v>2</v>
      </c>
    </row>
    <row r="979" spans="2:116" ht="24.95" customHeight="1">
      <c r="B979" s="48"/>
      <c r="C979" s="48"/>
      <c r="D979" s="14" t="s">
        <v>2479</v>
      </c>
      <c r="E979" s="11" t="s">
        <v>2480</v>
      </c>
      <c r="F979" s="12" t="s">
        <v>989</v>
      </c>
      <c r="G979" s="12" t="s">
        <v>994</v>
      </c>
      <c r="H979" s="40" t="s">
        <v>523</v>
      </c>
      <c r="I979" s="41" t="s">
        <v>532</v>
      </c>
      <c r="J979" s="78" t="str">
        <f t="shared" si="609"/>
        <v xml:space="preserve">C4 </v>
      </c>
      <c r="K979" s="197" t="s">
        <v>1192</v>
      </c>
      <c r="L979" s="199" t="str">
        <f t="shared" si="638"/>
        <v>A</v>
      </c>
      <c r="M979" s="207">
        <v>43031</v>
      </c>
      <c r="N979" s="197" t="s">
        <v>1192</v>
      </c>
      <c r="O979" s="202" t="str">
        <f t="shared" si="613"/>
        <v>-</v>
      </c>
      <c r="P979" s="187"/>
      <c r="Q979" s="197" t="s">
        <v>1192</v>
      </c>
      <c r="R979" s="202" t="str">
        <f t="shared" si="614"/>
        <v>-</v>
      </c>
      <c r="S979" s="187"/>
      <c r="T979" s="197"/>
      <c r="U979" s="202" t="str">
        <f t="shared" si="615"/>
        <v>-</v>
      </c>
      <c r="V979" s="187"/>
      <c r="W979" s="197"/>
      <c r="X979" s="202" t="str">
        <f t="shared" si="616"/>
        <v>-</v>
      </c>
      <c r="Y979" s="187"/>
      <c r="Z979" s="197"/>
      <c r="AA979" s="202" t="str">
        <f t="shared" si="617"/>
        <v>-</v>
      </c>
      <c r="AB979" s="187"/>
      <c r="AC979" s="197"/>
      <c r="AD979" s="202" t="str">
        <f t="shared" si="639"/>
        <v>-</v>
      </c>
      <c r="AE979" s="187"/>
      <c r="AF979" s="197"/>
      <c r="AG979" s="202" t="str">
        <f t="shared" si="608"/>
        <v>-</v>
      </c>
      <c r="AH979" s="187"/>
      <c r="AI979" s="197"/>
      <c r="AJ979" s="202" t="str">
        <f t="shared" si="618"/>
        <v>-</v>
      </c>
      <c r="AK979" s="187"/>
      <c r="AL979" s="197"/>
      <c r="AM979" s="202" t="str">
        <f t="shared" si="619"/>
        <v>-</v>
      </c>
      <c r="AN979" s="187"/>
      <c r="AO979" s="197"/>
      <c r="AP979" s="202" t="str">
        <f t="shared" si="620"/>
        <v>-</v>
      </c>
      <c r="AQ979" s="187"/>
      <c r="AR979" s="197"/>
      <c r="AS979" s="202" t="str">
        <f t="shared" si="621"/>
        <v>-</v>
      </c>
      <c r="AT979" s="187"/>
      <c r="AU979" s="197"/>
      <c r="AV979" s="202" t="str">
        <f t="shared" si="622"/>
        <v>-</v>
      </c>
      <c r="AW979" s="187"/>
      <c r="AX979" s="197"/>
      <c r="AY979" s="202" t="str">
        <f t="shared" si="623"/>
        <v>-</v>
      </c>
      <c r="AZ979" s="187"/>
      <c r="BA979" s="197"/>
      <c r="BB979" s="202" t="str">
        <f t="shared" si="624"/>
        <v>-</v>
      </c>
      <c r="BC979" s="187"/>
      <c r="BD979" s="197"/>
      <c r="BE979" s="202" t="str">
        <f t="shared" si="625"/>
        <v>-</v>
      </c>
      <c r="BF979" s="187"/>
      <c r="BG979" s="197"/>
      <c r="BH979" s="202" t="str">
        <f t="shared" si="626"/>
        <v>-</v>
      </c>
      <c r="BI979" s="187"/>
      <c r="BJ979" s="197"/>
      <c r="BK979" s="202" t="str">
        <f t="shared" si="627"/>
        <v>-</v>
      </c>
      <c r="BL979" s="187"/>
      <c r="BM979" s="197"/>
      <c r="BN979" s="202" t="str">
        <f t="shared" si="628"/>
        <v>-</v>
      </c>
      <c r="BO979" s="187"/>
      <c r="BP979" s="197"/>
      <c r="BQ979" s="202" t="str">
        <f t="shared" si="629"/>
        <v>-</v>
      </c>
      <c r="BR979" s="187"/>
      <c r="BS979" s="197"/>
      <c r="BT979" s="202" t="str">
        <f t="shared" si="630"/>
        <v>-</v>
      </c>
      <c r="BU979" s="187"/>
      <c r="BV979" s="197"/>
      <c r="BW979" s="202" t="str">
        <f t="shared" si="631"/>
        <v>-</v>
      </c>
      <c r="BX979" s="187"/>
      <c r="BY979" s="197"/>
      <c r="BZ979" s="202" t="str">
        <f t="shared" si="632"/>
        <v>-</v>
      </c>
      <c r="CA979" s="187"/>
      <c r="CB979" s="197"/>
      <c r="CC979" s="202" t="str">
        <f t="shared" si="633"/>
        <v>-</v>
      </c>
      <c r="CD979" s="187"/>
      <c r="CE979" s="197"/>
      <c r="CF979" s="202" t="str">
        <f t="shared" si="634"/>
        <v>-</v>
      </c>
      <c r="CG979" s="187"/>
      <c r="CH979" s="197"/>
      <c r="CI979" s="202" t="str">
        <f t="shared" si="635"/>
        <v>-</v>
      </c>
      <c r="CJ979" s="187"/>
      <c r="CK979" s="197"/>
      <c r="CL979" s="202" t="str">
        <f t="shared" si="640"/>
        <v>-</v>
      </c>
      <c r="CM979" s="187"/>
      <c r="CN979" s="197"/>
      <c r="CO979" s="202" t="str">
        <f t="shared" si="641"/>
        <v>-</v>
      </c>
      <c r="CP979" s="187"/>
      <c r="CQ979" s="197"/>
      <c r="CR979" s="202" t="str">
        <f t="shared" si="636"/>
        <v>-</v>
      </c>
      <c r="CS979" s="187"/>
      <c r="CT979" s="197"/>
      <c r="CU979" s="202" t="str">
        <f t="shared" si="642"/>
        <v>-</v>
      </c>
      <c r="CV979" s="187"/>
      <c r="CW979" s="197"/>
      <c r="CX979" s="202" t="str">
        <f t="shared" si="643"/>
        <v>-</v>
      </c>
      <c r="CY979" s="187"/>
      <c r="CZ979" s="197"/>
      <c r="DA979" s="202" t="str">
        <f t="shared" si="637"/>
        <v>-</v>
      </c>
      <c r="DB979" s="187"/>
      <c r="DC979" s="197"/>
      <c r="DD979" s="202" t="str">
        <f t="shared" si="644"/>
        <v>-</v>
      </c>
      <c r="DE979" s="187"/>
      <c r="DF979" s="197"/>
      <c r="DG979" s="202" t="str">
        <f t="shared" si="645"/>
        <v>-</v>
      </c>
      <c r="DH979" s="187"/>
      <c r="DI979" s="103">
        <f t="shared" si="610"/>
        <v>3</v>
      </c>
      <c r="DJ979" s="103">
        <f t="shared" si="611"/>
        <v>1</v>
      </c>
      <c r="DK979" s="200">
        <f t="shared" si="646"/>
        <v>33.333333333333329</v>
      </c>
      <c r="DL979" s="201">
        <f t="shared" si="647"/>
        <v>2</v>
      </c>
    </row>
    <row r="980" spans="2:116" ht="24.95" customHeight="1">
      <c r="B980" s="48"/>
      <c r="C980" s="48"/>
      <c r="D980" s="14" t="s">
        <v>2481</v>
      </c>
      <c r="E980" s="11" t="s">
        <v>2482</v>
      </c>
      <c r="F980" s="12" t="s">
        <v>989</v>
      </c>
      <c r="G980" s="12" t="s">
        <v>994</v>
      </c>
      <c r="H980" s="40" t="s">
        <v>523</v>
      </c>
      <c r="I980" s="41" t="s">
        <v>532</v>
      </c>
      <c r="J980" s="78" t="str">
        <f t="shared" si="609"/>
        <v xml:space="preserve">C4 </v>
      </c>
      <c r="K980" s="197" t="s">
        <v>1192</v>
      </c>
      <c r="L980" s="199" t="str">
        <f t="shared" si="638"/>
        <v>A</v>
      </c>
      <c r="M980" s="207">
        <v>43031</v>
      </c>
      <c r="N980" s="197" t="s">
        <v>1192</v>
      </c>
      <c r="O980" s="202" t="str">
        <f t="shared" si="613"/>
        <v>-</v>
      </c>
      <c r="P980" s="187"/>
      <c r="Q980" s="197" t="s">
        <v>1192</v>
      </c>
      <c r="R980" s="202" t="str">
        <f t="shared" si="614"/>
        <v>-</v>
      </c>
      <c r="S980" s="187"/>
      <c r="T980" s="197"/>
      <c r="U980" s="202" t="str">
        <f t="shared" si="615"/>
        <v>-</v>
      </c>
      <c r="V980" s="187"/>
      <c r="W980" s="197"/>
      <c r="X980" s="202" t="str">
        <f t="shared" si="616"/>
        <v>-</v>
      </c>
      <c r="Y980" s="187"/>
      <c r="Z980" s="197"/>
      <c r="AA980" s="202" t="str">
        <f t="shared" si="617"/>
        <v>-</v>
      </c>
      <c r="AB980" s="187"/>
      <c r="AC980" s="197"/>
      <c r="AD980" s="202" t="str">
        <f t="shared" si="639"/>
        <v>-</v>
      </c>
      <c r="AE980" s="187"/>
      <c r="AF980" s="197"/>
      <c r="AG980" s="202" t="str">
        <f t="shared" si="608"/>
        <v>-</v>
      </c>
      <c r="AH980" s="187"/>
      <c r="AI980" s="197"/>
      <c r="AJ980" s="202" t="str">
        <f t="shared" si="618"/>
        <v>-</v>
      </c>
      <c r="AK980" s="187"/>
      <c r="AL980" s="197"/>
      <c r="AM980" s="202" t="str">
        <f t="shared" si="619"/>
        <v>-</v>
      </c>
      <c r="AN980" s="187"/>
      <c r="AO980" s="197"/>
      <c r="AP980" s="202" t="str">
        <f t="shared" si="620"/>
        <v>-</v>
      </c>
      <c r="AQ980" s="187"/>
      <c r="AR980" s="197"/>
      <c r="AS980" s="202" t="str">
        <f t="shared" si="621"/>
        <v>-</v>
      </c>
      <c r="AT980" s="187"/>
      <c r="AU980" s="197"/>
      <c r="AV980" s="202" t="str">
        <f t="shared" si="622"/>
        <v>-</v>
      </c>
      <c r="AW980" s="187"/>
      <c r="AX980" s="197"/>
      <c r="AY980" s="202" t="str">
        <f t="shared" si="623"/>
        <v>-</v>
      </c>
      <c r="AZ980" s="187"/>
      <c r="BA980" s="197"/>
      <c r="BB980" s="202" t="str">
        <f t="shared" si="624"/>
        <v>-</v>
      </c>
      <c r="BC980" s="187"/>
      <c r="BD980" s="197"/>
      <c r="BE980" s="202" t="str">
        <f t="shared" si="625"/>
        <v>-</v>
      </c>
      <c r="BF980" s="187"/>
      <c r="BG980" s="197"/>
      <c r="BH980" s="202" t="str">
        <f t="shared" si="626"/>
        <v>-</v>
      </c>
      <c r="BI980" s="187"/>
      <c r="BJ980" s="197"/>
      <c r="BK980" s="202" t="str">
        <f t="shared" si="627"/>
        <v>-</v>
      </c>
      <c r="BL980" s="187"/>
      <c r="BM980" s="197"/>
      <c r="BN980" s="202" t="str">
        <f t="shared" si="628"/>
        <v>-</v>
      </c>
      <c r="BO980" s="187"/>
      <c r="BP980" s="197"/>
      <c r="BQ980" s="202" t="str">
        <f t="shared" si="629"/>
        <v>-</v>
      </c>
      <c r="BR980" s="187"/>
      <c r="BS980" s="197"/>
      <c r="BT980" s="202" t="str">
        <f t="shared" si="630"/>
        <v>-</v>
      </c>
      <c r="BU980" s="187"/>
      <c r="BV980" s="197"/>
      <c r="BW980" s="202" t="str">
        <f t="shared" si="631"/>
        <v>-</v>
      </c>
      <c r="BX980" s="187"/>
      <c r="BY980" s="197"/>
      <c r="BZ980" s="202" t="str">
        <f t="shared" si="632"/>
        <v>-</v>
      </c>
      <c r="CA980" s="187"/>
      <c r="CB980" s="197"/>
      <c r="CC980" s="202" t="str">
        <f t="shared" si="633"/>
        <v>-</v>
      </c>
      <c r="CD980" s="187"/>
      <c r="CE980" s="197"/>
      <c r="CF980" s="202" t="str">
        <f t="shared" si="634"/>
        <v>-</v>
      </c>
      <c r="CG980" s="187"/>
      <c r="CH980" s="197"/>
      <c r="CI980" s="202" t="str">
        <f t="shared" si="635"/>
        <v>-</v>
      </c>
      <c r="CJ980" s="187"/>
      <c r="CK980" s="197"/>
      <c r="CL980" s="202" t="str">
        <f t="shared" si="640"/>
        <v>-</v>
      </c>
      <c r="CM980" s="187"/>
      <c r="CN980" s="197"/>
      <c r="CO980" s="202" t="str">
        <f t="shared" si="641"/>
        <v>-</v>
      </c>
      <c r="CP980" s="187"/>
      <c r="CQ980" s="197"/>
      <c r="CR980" s="202" t="str">
        <f t="shared" si="636"/>
        <v>-</v>
      </c>
      <c r="CS980" s="187"/>
      <c r="CT980" s="197"/>
      <c r="CU980" s="202" t="str">
        <f t="shared" si="642"/>
        <v>-</v>
      </c>
      <c r="CV980" s="187"/>
      <c r="CW980" s="197"/>
      <c r="CX980" s="202" t="str">
        <f t="shared" si="643"/>
        <v>-</v>
      </c>
      <c r="CY980" s="187"/>
      <c r="CZ980" s="197"/>
      <c r="DA980" s="202" t="str">
        <f t="shared" si="637"/>
        <v>-</v>
      </c>
      <c r="DB980" s="187"/>
      <c r="DC980" s="197"/>
      <c r="DD980" s="202" t="str">
        <f t="shared" si="644"/>
        <v>-</v>
      </c>
      <c r="DE980" s="187"/>
      <c r="DF980" s="197"/>
      <c r="DG980" s="202" t="str">
        <f t="shared" si="645"/>
        <v>-</v>
      </c>
      <c r="DH980" s="187"/>
      <c r="DI980" s="103">
        <f t="shared" si="610"/>
        <v>3</v>
      </c>
      <c r="DJ980" s="103">
        <f t="shared" si="611"/>
        <v>1</v>
      </c>
      <c r="DK980" s="200">
        <f t="shared" si="646"/>
        <v>33.333333333333329</v>
      </c>
      <c r="DL980" s="201">
        <f t="shared" si="647"/>
        <v>2</v>
      </c>
    </row>
    <row r="981" spans="2:116" ht="24.95" customHeight="1">
      <c r="B981" s="48"/>
      <c r="C981" s="48"/>
      <c r="D981" s="14" t="s">
        <v>2483</v>
      </c>
      <c r="E981" s="11" t="s">
        <v>2484</v>
      </c>
      <c r="F981" s="12" t="s">
        <v>992</v>
      </c>
      <c r="G981" s="12" t="s">
        <v>938</v>
      </c>
      <c r="H981" s="40" t="s">
        <v>523</v>
      </c>
      <c r="I981" s="41" t="s">
        <v>532</v>
      </c>
      <c r="J981" s="78" t="str">
        <f t="shared" si="609"/>
        <v xml:space="preserve">C4 </v>
      </c>
      <c r="K981" s="197" t="s">
        <v>1192</v>
      </c>
      <c r="L981" s="199" t="str">
        <f t="shared" si="638"/>
        <v>A</v>
      </c>
      <c r="M981" s="207">
        <v>43031</v>
      </c>
      <c r="N981" s="197" t="s">
        <v>1192</v>
      </c>
      <c r="O981" s="202" t="str">
        <f t="shared" si="613"/>
        <v>-</v>
      </c>
      <c r="P981" s="187"/>
      <c r="Q981" s="197" t="s">
        <v>1192</v>
      </c>
      <c r="R981" s="202" t="str">
        <f t="shared" si="614"/>
        <v>-</v>
      </c>
      <c r="S981" s="187"/>
      <c r="T981" s="197"/>
      <c r="U981" s="202" t="str">
        <f t="shared" si="615"/>
        <v>-</v>
      </c>
      <c r="V981" s="187"/>
      <c r="W981" s="197"/>
      <c r="X981" s="202" t="str">
        <f t="shared" si="616"/>
        <v>-</v>
      </c>
      <c r="Y981" s="187"/>
      <c r="Z981" s="197"/>
      <c r="AA981" s="202" t="str">
        <f t="shared" si="617"/>
        <v>-</v>
      </c>
      <c r="AB981" s="187"/>
      <c r="AC981" s="197"/>
      <c r="AD981" s="202" t="str">
        <f t="shared" si="639"/>
        <v>-</v>
      </c>
      <c r="AE981" s="187"/>
      <c r="AF981" s="197"/>
      <c r="AG981" s="202" t="str">
        <f t="shared" si="608"/>
        <v>-</v>
      </c>
      <c r="AH981" s="187"/>
      <c r="AI981" s="197"/>
      <c r="AJ981" s="202" t="str">
        <f t="shared" si="618"/>
        <v>-</v>
      </c>
      <c r="AK981" s="187"/>
      <c r="AL981" s="197"/>
      <c r="AM981" s="202" t="str">
        <f t="shared" si="619"/>
        <v>-</v>
      </c>
      <c r="AN981" s="187"/>
      <c r="AO981" s="197"/>
      <c r="AP981" s="202" t="str">
        <f t="shared" si="620"/>
        <v>-</v>
      </c>
      <c r="AQ981" s="187"/>
      <c r="AR981" s="197"/>
      <c r="AS981" s="202" t="str">
        <f t="shared" si="621"/>
        <v>-</v>
      </c>
      <c r="AT981" s="187"/>
      <c r="AU981" s="197"/>
      <c r="AV981" s="202" t="str">
        <f t="shared" si="622"/>
        <v>-</v>
      </c>
      <c r="AW981" s="187"/>
      <c r="AX981" s="197"/>
      <c r="AY981" s="202" t="str">
        <f t="shared" si="623"/>
        <v>-</v>
      </c>
      <c r="AZ981" s="187"/>
      <c r="BA981" s="197"/>
      <c r="BB981" s="202" t="str">
        <f t="shared" si="624"/>
        <v>-</v>
      </c>
      <c r="BC981" s="187"/>
      <c r="BD981" s="197"/>
      <c r="BE981" s="202" t="str">
        <f t="shared" si="625"/>
        <v>-</v>
      </c>
      <c r="BF981" s="187"/>
      <c r="BG981" s="197"/>
      <c r="BH981" s="202" t="str">
        <f t="shared" si="626"/>
        <v>-</v>
      </c>
      <c r="BI981" s="187"/>
      <c r="BJ981" s="197"/>
      <c r="BK981" s="202" t="str">
        <f t="shared" si="627"/>
        <v>-</v>
      </c>
      <c r="BL981" s="187"/>
      <c r="BM981" s="197"/>
      <c r="BN981" s="202" t="str">
        <f t="shared" si="628"/>
        <v>-</v>
      </c>
      <c r="BO981" s="187"/>
      <c r="BP981" s="197"/>
      <c r="BQ981" s="202" t="str">
        <f t="shared" si="629"/>
        <v>-</v>
      </c>
      <c r="BR981" s="187"/>
      <c r="BS981" s="197"/>
      <c r="BT981" s="202" t="str">
        <f t="shared" si="630"/>
        <v>-</v>
      </c>
      <c r="BU981" s="187"/>
      <c r="BV981" s="197"/>
      <c r="BW981" s="202" t="str">
        <f t="shared" si="631"/>
        <v>-</v>
      </c>
      <c r="BX981" s="187"/>
      <c r="BY981" s="197"/>
      <c r="BZ981" s="202" t="str">
        <f t="shared" si="632"/>
        <v>-</v>
      </c>
      <c r="CA981" s="187"/>
      <c r="CB981" s="197"/>
      <c r="CC981" s="202" t="str">
        <f t="shared" si="633"/>
        <v>-</v>
      </c>
      <c r="CD981" s="187"/>
      <c r="CE981" s="197"/>
      <c r="CF981" s="202" t="str">
        <f t="shared" si="634"/>
        <v>-</v>
      </c>
      <c r="CG981" s="187"/>
      <c r="CH981" s="197"/>
      <c r="CI981" s="202" t="str">
        <f t="shared" si="635"/>
        <v>-</v>
      </c>
      <c r="CJ981" s="187"/>
      <c r="CK981" s="197"/>
      <c r="CL981" s="202" t="str">
        <f t="shared" si="640"/>
        <v>-</v>
      </c>
      <c r="CM981" s="187"/>
      <c r="CN981" s="197"/>
      <c r="CO981" s="202" t="str">
        <f t="shared" si="641"/>
        <v>-</v>
      </c>
      <c r="CP981" s="187"/>
      <c r="CQ981" s="197"/>
      <c r="CR981" s="202" t="str">
        <f t="shared" si="636"/>
        <v>-</v>
      </c>
      <c r="CS981" s="187"/>
      <c r="CT981" s="197"/>
      <c r="CU981" s="202" t="str">
        <f t="shared" si="642"/>
        <v>-</v>
      </c>
      <c r="CV981" s="187"/>
      <c r="CW981" s="197"/>
      <c r="CX981" s="202" t="str">
        <f t="shared" si="643"/>
        <v>-</v>
      </c>
      <c r="CY981" s="187"/>
      <c r="CZ981" s="197"/>
      <c r="DA981" s="202" t="str">
        <f t="shared" si="637"/>
        <v>-</v>
      </c>
      <c r="DB981" s="187"/>
      <c r="DC981" s="197"/>
      <c r="DD981" s="202" t="str">
        <f t="shared" si="644"/>
        <v>-</v>
      </c>
      <c r="DE981" s="187"/>
      <c r="DF981" s="197"/>
      <c r="DG981" s="202" t="str">
        <f t="shared" si="645"/>
        <v>-</v>
      </c>
      <c r="DH981" s="187"/>
      <c r="DI981" s="103">
        <f t="shared" si="610"/>
        <v>3</v>
      </c>
      <c r="DJ981" s="103">
        <f t="shared" si="611"/>
        <v>1</v>
      </c>
      <c r="DK981" s="200">
        <f t="shared" si="646"/>
        <v>33.333333333333329</v>
      </c>
      <c r="DL981" s="201">
        <f t="shared" si="647"/>
        <v>2</v>
      </c>
    </row>
    <row r="982" spans="2:116" ht="24.95" customHeight="1">
      <c r="B982" s="48"/>
      <c r="C982" s="48"/>
      <c r="D982" s="14" t="s">
        <v>2485</v>
      </c>
      <c r="E982" s="11" t="s">
        <v>2486</v>
      </c>
      <c r="F982" s="12" t="s">
        <v>992</v>
      </c>
      <c r="G982" s="12" t="s">
        <v>938</v>
      </c>
      <c r="H982" s="40" t="s">
        <v>523</v>
      </c>
      <c r="I982" s="41" t="s">
        <v>532</v>
      </c>
      <c r="J982" s="78" t="str">
        <f t="shared" si="609"/>
        <v xml:space="preserve">C4 </v>
      </c>
      <c r="K982" s="197" t="s">
        <v>1192</v>
      </c>
      <c r="L982" s="199" t="str">
        <f t="shared" si="638"/>
        <v>A</v>
      </c>
      <c r="M982" s="207">
        <v>43031</v>
      </c>
      <c r="N982" s="197" t="s">
        <v>1192</v>
      </c>
      <c r="O982" s="202" t="str">
        <f t="shared" si="613"/>
        <v>-</v>
      </c>
      <c r="P982" s="187"/>
      <c r="Q982" s="197" t="s">
        <v>1192</v>
      </c>
      <c r="R982" s="202" t="str">
        <f t="shared" si="614"/>
        <v>-</v>
      </c>
      <c r="S982" s="187"/>
      <c r="T982" s="197"/>
      <c r="U982" s="202" t="str">
        <f t="shared" si="615"/>
        <v>-</v>
      </c>
      <c r="V982" s="187"/>
      <c r="W982" s="197"/>
      <c r="X982" s="202" t="str">
        <f t="shared" si="616"/>
        <v>-</v>
      </c>
      <c r="Y982" s="187"/>
      <c r="Z982" s="197"/>
      <c r="AA982" s="202" t="str">
        <f t="shared" si="617"/>
        <v>-</v>
      </c>
      <c r="AB982" s="187"/>
      <c r="AC982" s="197"/>
      <c r="AD982" s="202" t="str">
        <f t="shared" si="639"/>
        <v>-</v>
      </c>
      <c r="AE982" s="187"/>
      <c r="AF982" s="197"/>
      <c r="AG982" s="202" t="str">
        <f t="shared" si="608"/>
        <v>-</v>
      </c>
      <c r="AH982" s="187"/>
      <c r="AI982" s="197"/>
      <c r="AJ982" s="202" t="str">
        <f t="shared" si="618"/>
        <v>-</v>
      </c>
      <c r="AK982" s="187"/>
      <c r="AL982" s="197"/>
      <c r="AM982" s="202" t="str">
        <f t="shared" si="619"/>
        <v>-</v>
      </c>
      <c r="AN982" s="187"/>
      <c r="AO982" s="197"/>
      <c r="AP982" s="202" t="str">
        <f t="shared" si="620"/>
        <v>-</v>
      </c>
      <c r="AQ982" s="187"/>
      <c r="AR982" s="197"/>
      <c r="AS982" s="202" t="str">
        <f t="shared" si="621"/>
        <v>-</v>
      </c>
      <c r="AT982" s="187"/>
      <c r="AU982" s="197"/>
      <c r="AV982" s="202" t="str">
        <f t="shared" si="622"/>
        <v>-</v>
      </c>
      <c r="AW982" s="187"/>
      <c r="AX982" s="197"/>
      <c r="AY982" s="202" t="str">
        <f t="shared" si="623"/>
        <v>-</v>
      </c>
      <c r="AZ982" s="187"/>
      <c r="BA982" s="197"/>
      <c r="BB982" s="202" t="str">
        <f t="shared" si="624"/>
        <v>-</v>
      </c>
      <c r="BC982" s="187"/>
      <c r="BD982" s="197"/>
      <c r="BE982" s="202" t="str">
        <f t="shared" si="625"/>
        <v>-</v>
      </c>
      <c r="BF982" s="187"/>
      <c r="BG982" s="197"/>
      <c r="BH982" s="202" t="str">
        <f t="shared" si="626"/>
        <v>-</v>
      </c>
      <c r="BI982" s="187"/>
      <c r="BJ982" s="197"/>
      <c r="BK982" s="202" t="str">
        <f t="shared" si="627"/>
        <v>-</v>
      </c>
      <c r="BL982" s="187"/>
      <c r="BM982" s="197"/>
      <c r="BN982" s="202" t="str">
        <f t="shared" si="628"/>
        <v>-</v>
      </c>
      <c r="BO982" s="187"/>
      <c r="BP982" s="197"/>
      <c r="BQ982" s="202" t="str">
        <f t="shared" si="629"/>
        <v>-</v>
      </c>
      <c r="BR982" s="187"/>
      <c r="BS982" s="197"/>
      <c r="BT982" s="202" t="str">
        <f t="shared" si="630"/>
        <v>-</v>
      </c>
      <c r="BU982" s="187"/>
      <c r="BV982" s="197"/>
      <c r="BW982" s="202" t="str">
        <f t="shared" si="631"/>
        <v>-</v>
      </c>
      <c r="BX982" s="187"/>
      <c r="BY982" s="197"/>
      <c r="BZ982" s="202" t="str">
        <f t="shared" si="632"/>
        <v>-</v>
      </c>
      <c r="CA982" s="187"/>
      <c r="CB982" s="197"/>
      <c r="CC982" s="202" t="str">
        <f t="shared" si="633"/>
        <v>-</v>
      </c>
      <c r="CD982" s="187"/>
      <c r="CE982" s="197"/>
      <c r="CF982" s="202" t="str">
        <f t="shared" si="634"/>
        <v>-</v>
      </c>
      <c r="CG982" s="187"/>
      <c r="CH982" s="197"/>
      <c r="CI982" s="202" t="str">
        <f t="shared" si="635"/>
        <v>-</v>
      </c>
      <c r="CJ982" s="187"/>
      <c r="CK982" s="197"/>
      <c r="CL982" s="202" t="str">
        <f t="shared" si="640"/>
        <v>-</v>
      </c>
      <c r="CM982" s="187"/>
      <c r="CN982" s="197"/>
      <c r="CO982" s="202" t="str">
        <f t="shared" si="641"/>
        <v>-</v>
      </c>
      <c r="CP982" s="187"/>
      <c r="CQ982" s="197"/>
      <c r="CR982" s="202" t="str">
        <f t="shared" si="636"/>
        <v>-</v>
      </c>
      <c r="CS982" s="187"/>
      <c r="CT982" s="197"/>
      <c r="CU982" s="202" t="str">
        <f t="shared" si="642"/>
        <v>-</v>
      </c>
      <c r="CV982" s="187"/>
      <c r="CW982" s="197"/>
      <c r="CX982" s="202" t="str">
        <f t="shared" si="643"/>
        <v>-</v>
      </c>
      <c r="CY982" s="187"/>
      <c r="CZ982" s="197"/>
      <c r="DA982" s="202" t="str">
        <f t="shared" si="637"/>
        <v>-</v>
      </c>
      <c r="DB982" s="187"/>
      <c r="DC982" s="197"/>
      <c r="DD982" s="202" t="str">
        <f t="shared" si="644"/>
        <v>-</v>
      </c>
      <c r="DE982" s="187"/>
      <c r="DF982" s="197"/>
      <c r="DG982" s="202" t="str">
        <f t="shared" si="645"/>
        <v>-</v>
      </c>
      <c r="DH982" s="187"/>
      <c r="DI982" s="103">
        <f t="shared" si="610"/>
        <v>3</v>
      </c>
      <c r="DJ982" s="103">
        <f t="shared" si="611"/>
        <v>1</v>
      </c>
      <c r="DK982" s="200">
        <f t="shared" si="646"/>
        <v>33.333333333333329</v>
      </c>
      <c r="DL982" s="201">
        <f t="shared" si="647"/>
        <v>2</v>
      </c>
    </row>
    <row r="983" spans="2:116" ht="24.95" customHeight="1">
      <c r="B983" s="48"/>
      <c r="C983" s="48"/>
      <c r="D983" s="14" t="s">
        <v>2487</v>
      </c>
      <c r="E983" s="11" t="s">
        <v>2488</v>
      </c>
      <c r="F983" s="12" t="s">
        <v>992</v>
      </c>
      <c r="G983" s="12" t="s">
        <v>938</v>
      </c>
      <c r="H983" s="40" t="s">
        <v>523</v>
      </c>
      <c r="I983" s="41" t="s">
        <v>532</v>
      </c>
      <c r="J983" s="78" t="str">
        <f t="shared" si="609"/>
        <v xml:space="preserve">C4 </v>
      </c>
      <c r="K983" s="197" t="s">
        <v>1192</v>
      </c>
      <c r="L983" s="199" t="str">
        <f t="shared" si="638"/>
        <v>A</v>
      </c>
      <c r="M983" s="207">
        <v>43031</v>
      </c>
      <c r="N983" s="197" t="s">
        <v>1192</v>
      </c>
      <c r="O983" s="202" t="str">
        <f t="shared" si="613"/>
        <v>-</v>
      </c>
      <c r="P983" s="187"/>
      <c r="Q983" s="197" t="s">
        <v>1192</v>
      </c>
      <c r="R983" s="202" t="str">
        <f t="shared" si="614"/>
        <v>-</v>
      </c>
      <c r="S983" s="187"/>
      <c r="T983" s="197"/>
      <c r="U983" s="202" t="str">
        <f t="shared" si="615"/>
        <v>-</v>
      </c>
      <c r="V983" s="187"/>
      <c r="W983" s="197"/>
      <c r="X983" s="202" t="str">
        <f t="shared" si="616"/>
        <v>-</v>
      </c>
      <c r="Y983" s="187"/>
      <c r="Z983" s="197"/>
      <c r="AA983" s="202" t="str">
        <f t="shared" si="617"/>
        <v>-</v>
      </c>
      <c r="AB983" s="187"/>
      <c r="AC983" s="197"/>
      <c r="AD983" s="202" t="str">
        <f t="shared" si="639"/>
        <v>-</v>
      </c>
      <c r="AE983" s="187"/>
      <c r="AF983" s="197"/>
      <c r="AG983" s="202" t="str">
        <f t="shared" si="608"/>
        <v>-</v>
      </c>
      <c r="AH983" s="187"/>
      <c r="AI983" s="197"/>
      <c r="AJ983" s="202" t="str">
        <f t="shared" si="618"/>
        <v>-</v>
      </c>
      <c r="AK983" s="187"/>
      <c r="AL983" s="197"/>
      <c r="AM983" s="202" t="str">
        <f t="shared" si="619"/>
        <v>-</v>
      </c>
      <c r="AN983" s="187"/>
      <c r="AO983" s="197"/>
      <c r="AP983" s="202" t="str">
        <f t="shared" si="620"/>
        <v>-</v>
      </c>
      <c r="AQ983" s="187"/>
      <c r="AR983" s="197"/>
      <c r="AS983" s="202" t="str">
        <f t="shared" si="621"/>
        <v>-</v>
      </c>
      <c r="AT983" s="187"/>
      <c r="AU983" s="197"/>
      <c r="AV983" s="202" t="str">
        <f t="shared" si="622"/>
        <v>-</v>
      </c>
      <c r="AW983" s="187"/>
      <c r="AX983" s="197"/>
      <c r="AY983" s="202" t="str">
        <f t="shared" si="623"/>
        <v>-</v>
      </c>
      <c r="AZ983" s="187"/>
      <c r="BA983" s="197"/>
      <c r="BB983" s="202" t="str">
        <f t="shared" si="624"/>
        <v>-</v>
      </c>
      <c r="BC983" s="187"/>
      <c r="BD983" s="197"/>
      <c r="BE983" s="202" t="str">
        <f t="shared" si="625"/>
        <v>-</v>
      </c>
      <c r="BF983" s="187"/>
      <c r="BG983" s="197"/>
      <c r="BH983" s="202" t="str">
        <f t="shared" si="626"/>
        <v>-</v>
      </c>
      <c r="BI983" s="187"/>
      <c r="BJ983" s="197"/>
      <c r="BK983" s="202" t="str">
        <f t="shared" si="627"/>
        <v>-</v>
      </c>
      <c r="BL983" s="187"/>
      <c r="BM983" s="197"/>
      <c r="BN983" s="202" t="str">
        <f t="shared" si="628"/>
        <v>-</v>
      </c>
      <c r="BO983" s="187"/>
      <c r="BP983" s="197"/>
      <c r="BQ983" s="202" t="str">
        <f t="shared" si="629"/>
        <v>-</v>
      </c>
      <c r="BR983" s="187"/>
      <c r="BS983" s="197"/>
      <c r="BT983" s="202" t="str">
        <f t="shared" si="630"/>
        <v>-</v>
      </c>
      <c r="BU983" s="187"/>
      <c r="BV983" s="197"/>
      <c r="BW983" s="202" t="str">
        <f t="shared" si="631"/>
        <v>-</v>
      </c>
      <c r="BX983" s="187"/>
      <c r="BY983" s="197"/>
      <c r="BZ983" s="202" t="str">
        <f t="shared" si="632"/>
        <v>-</v>
      </c>
      <c r="CA983" s="187"/>
      <c r="CB983" s="197"/>
      <c r="CC983" s="202" t="str">
        <f t="shared" si="633"/>
        <v>-</v>
      </c>
      <c r="CD983" s="187"/>
      <c r="CE983" s="197"/>
      <c r="CF983" s="202" t="str">
        <f t="shared" si="634"/>
        <v>-</v>
      </c>
      <c r="CG983" s="187"/>
      <c r="CH983" s="197"/>
      <c r="CI983" s="202" t="str">
        <f t="shared" si="635"/>
        <v>-</v>
      </c>
      <c r="CJ983" s="187"/>
      <c r="CK983" s="197"/>
      <c r="CL983" s="202" t="str">
        <f t="shared" si="640"/>
        <v>-</v>
      </c>
      <c r="CM983" s="187"/>
      <c r="CN983" s="197"/>
      <c r="CO983" s="202" t="str">
        <f t="shared" si="641"/>
        <v>-</v>
      </c>
      <c r="CP983" s="187"/>
      <c r="CQ983" s="197"/>
      <c r="CR983" s="202" t="str">
        <f t="shared" si="636"/>
        <v>-</v>
      </c>
      <c r="CS983" s="187"/>
      <c r="CT983" s="197"/>
      <c r="CU983" s="202" t="str">
        <f t="shared" si="642"/>
        <v>-</v>
      </c>
      <c r="CV983" s="187"/>
      <c r="CW983" s="197"/>
      <c r="CX983" s="202" t="str">
        <f t="shared" si="643"/>
        <v>-</v>
      </c>
      <c r="CY983" s="187"/>
      <c r="CZ983" s="197"/>
      <c r="DA983" s="202" t="str">
        <f t="shared" si="637"/>
        <v>-</v>
      </c>
      <c r="DB983" s="187"/>
      <c r="DC983" s="197"/>
      <c r="DD983" s="202" t="str">
        <f t="shared" si="644"/>
        <v>-</v>
      </c>
      <c r="DE983" s="187"/>
      <c r="DF983" s="197"/>
      <c r="DG983" s="202" t="str">
        <f t="shared" si="645"/>
        <v>-</v>
      </c>
      <c r="DH983" s="187"/>
      <c r="DI983" s="103">
        <f t="shared" si="610"/>
        <v>3</v>
      </c>
      <c r="DJ983" s="103">
        <f t="shared" si="611"/>
        <v>1</v>
      </c>
      <c r="DK983" s="200">
        <f t="shared" si="646"/>
        <v>33.333333333333329</v>
      </c>
      <c r="DL983" s="201">
        <f t="shared" si="647"/>
        <v>2</v>
      </c>
    </row>
    <row r="984" spans="2:116" ht="24.95" customHeight="1">
      <c r="B984" s="48"/>
      <c r="C984" s="48"/>
      <c r="D984" s="14" t="s">
        <v>2489</v>
      </c>
      <c r="E984" s="11" t="s">
        <v>2490</v>
      </c>
      <c r="F984" s="12" t="s">
        <v>992</v>
      </c>
      <c r="G984" s="12" t="s">
        <v>938</v>
      </c>
      <c r="H984" s="40" t="s">
        <v>523</v>
      </c>
      <c r="I984" s="41" t="s">
        <v>532</v>
      </c>
      <c r="J984" s="78" t="str">
        <f t="shared" si="609"/>
        <v xml:space="preserve">C4 </v>
      </c>
      <c r="K984" s="197" t="s">
        <v>1192</v>
      </c>
      <c r="L984" s="199" t="str">
        <f t="shared" si="638"/>
        <v>A</v>
      </c>
      <c r="M984" s="207">
        <v>43031</v>
      </c>
      <c r="N984" s="197" t="s">
        <v>1192</v>
      </c>
      <c r="O984" s="202" t="str">
        <f t="shared" si="613"/>
        <v>-</v>
      </c>
      <c r="P984" s="187"/>
      <c r="Q984" s="197" t="s">
        <v>1192</v>
      </c>
      <c r="R984" s="202" t="str">
        <f t="shared" si="614"/>
        <v>-</v>
      </c>
      <c r="S984" s="187"/>
      <c r="T984" s="197"/>
      <c r="U984" s="202" t="str">
        <f t="shared" si="615"/>
        <v>-</v>
      </c>
      <c r="V984" s="187"/>
      <c r="W984" s="197"/>
      <c r="X984" s="202" t="str">
        <f t="shared" si="616"/>
        <v>-</v>
      </c>
      <c r="Y984" s="187"/>
      <c r="Z984" s="197"/>
      <c r="AA984" s="202" t="str">
        <f t="shared" si="617"/>
        <v>-</v>
      </c>
      <c r="AB984" s="187"/>
      <c r="AC984" s="197"/>
      <c r="AD984" s="202" t="str">
        <f t="shared" si="639"/>
        <v>-</v>
      </c>
      <c r="AE984" s="187"/>
      <c r="AF984" s="197"/>
      <c r="AG984" s="202" t="str">
        <f t="shared" si="608"/>
        <v>-</v>
      </c>
      <c r="AH984" s="187"/>
      <c r="AI984" s="197"/>
      <c r="AJ984" s="202" t="str">
        <f t="shared" si="618"/>
        <v>-</v>
      </c>
      <c r="AK984" s="187"/>
      <c r="AL984" s="197"/>
      <c r="AM984" s="202" t="str">
        <f t="shared" si="619"/>
        <v>-</v>
      </c>
      <c r="AN984" s="187"/>
      <c r="AO984" s="197"/>
      <c r="AP984" s="202" t="str">
        <f t="shared" si="620"/>
        <v>-</v>
      </c>
      <c r="AQ984" s="187"/>
      <c r="AR984" s="197"/>
      <c r="AS984" s="202" t="str">
        <f t="shared" si="621"/>
        <v>-</v>
      </c>
      <c r="AT984" s="187"/>
      <c r="AU984" s="197"/>
      <c r="AV984" s="202" t="str">
        <f t="shared" si="622"/>
        <v>-</v>
      </c>
      <c r="AW984" s="187"/>
      <c r="AX984" s="197"/>
      <c r="AY984" s="202" t="str">
        <f t="shared" si="623"/>
        <v>-</v>
      </c>
      <c r="AZ984" s="187"/>
      <c r="BA984" s="197"/>
      <c r="BB984" s="202" t="str">
        <f t="shared" si="624"/>
        <v>-</v>
      </c>
      <c r="BC984" s="187"/>
      <c r="BD984" s="197"/>
      <c r="BE984" s="202" t="str">
        <f t="shared" si="625"/>
        <v>-</v>
      </c>
      <c r="BF984" s="187"/>
      <c r="BG984" s="197"/>
      <c r="BH984" s="202" t="str">
        <f t="shared" si="626"/>
        <v>-</v>
      </c>
      <c r="BI984" s="187"/>
      <c r="BJ984" s="197"/>
      <c r="BK984" s="202" t="str">
        <f t="shared" si="627"/>
        <v>-</v>
      </c>
      <c r="BL984" s="187"/>
      <c r="BM984" s="197"/>
      <c r="BN984" s="202" t="str">
        <f t="shared" si="628"/>
        <v>-</v>
      </c>
      <c r="BO984" s="187"/>
      <c r="BP984" s="197"/>
      <c r="BQ984" s="202" t="str">
        <f t="shared" si="629"/>
        <v>-</v>
      </c>
      <c r="BR984" s="187"/>
      <c r="BS984" s="197"/>
      <c r="BT984" s="202" t="str">
        <f t="shared" si="630"/>
        <v>-</v>
      </c>
      <c r="BU984" s="187"/>
      <c r="BV984" s="197"/>
      <c r="BW984" s="202" t="str">
        <f t="shared" si="631"/>
        <v>-</v>
      </c>
      <c r="BX984" s="187"/>
      <c r="BY984" s="197"/>
      <c r="BZ984" s="202" t="str">
        <f t="shared" si="632"/>
        <v>-</v>
      </c>
      <c r="CA984" s="187"/>
      <c r="CB984" s="197"/>
      <c r="CC984" s="202" t="str">
        <f t="shared" si="633"/>
        <v>-</v>
      </c>
      <c r="CD984" s="187"/>
      <c r="CE984" s="197"/>
      <c r="CF984" s="202" t="str">
        <f t="shared" si="634"/>
        <v>-</v>
      </c>
      <c r="CG984" s="187"/>
      <c r="CH984" s="197"/>
      <c r="CI984" s="202" t="str">
        <f t="shared" si="635"/>
        <v>-</v>
      </c>
      <c r="CJ984" s="187"/>
      <c r="CK984" s="197"/>
      <c r="CL984" s="202" t="str">
        <f t="shared" si="640"/>
        <v>-</v>
      </c>
      <c r="CM984" s="187"/>
      <c r="CN984" s="197"/>
      <c r="CO984" s="202" t="str">
        <f t="shared" si="641"/>
        <v>-</v>
      </c>
      <c r="CP984" s="187"/>
      <c r="CQ984" s="197"/>
      <c r="CR984" s="202" t="str">
        <f t="shared" si="636"/>
        <v>-</v>
      </c>
      <c r="CS984" s="187"/>
      <c r="CT984" s="197"/>
      <c r="CU984" s="202" t="str">
        <f t="shared" si="642"/>
        <v>-</v>
      </c>
      <c r="CV984" s="187"/>
      <c r="CW984" s="197"/>
      <c r="CX984" s="202" t="str">
        <f t="shared" si="643"/>
        <v>-</v>
      </c>
      <c r="CY984" s="187"/>
      <c r="CZ984" s="197"/>
      <c r="DA984" s="202" t="str">
        <f t="shared" si="637"/>
        <v>-</v>
      </c>
      <c r="DB984" s="187"/>
      <c r="DC984" s="197"/>
      <c r="DD984" s="202" t="str">
        <f t="shared" si="644"/>
        <v>-</v>
      </c>
      <c r="DE984" s="187"/>
      <c r="DF984" s="197"/>
      <c r="DG984" s="202" t="str">
        <f t="shared" si="645"/>
        <v>-</v>
      </c>
      <c r="DH984" s="187"/>
      <c r="DI984" s="103">
        <f t="shared" si="610"/>
        <v>3</v>
      </c>
      <c r="DJ984" s="103">
        <f t="shared" si="611"/>
        <v>1</v>
      </c>
      <c r="DK984" s="200">
        <f t="shared" si="646"/>
        <v>33.333333333333329</v>
      </c>
      <c r="DL984" s="201">
        <f t="shared" si="647"/>
        <v>2</v>
      </c>
    </row>
    <row r="985" spans="2:116" ht="24.95" customHeight="1">
      <c r="B985" s="48" t="s">
        <v>1599</v>
      </c>
      <c r="C985" s="48"/>
      <c r="D985" s="14" t="s">
        <v>2491</v>
      </c>
      <c r="E985" s="11" t="s">
        <v>2492</v>
      </c>
      <c r="F985" s="12" t="s">
        <v>992</v>
      </c>
      <c r="G985" s="12" t="s">
        <v>938</v>
      </c>
      <c r="H985" s="40" t="s">
        <v>523</v>
      </c>
      <c r="I985" s="41" t="s">
        <v>532</v>
      </c>
      <c r="J985" s="78" t="str">
        <f t="shared" si="609"/>
        <v xml:space="preserve">C4 </v>
      </c>
      <c r="K985" s="197" t="s">
        <v>1192</v>
      </c>
      <c r="L985" s="199" t="str">
        <f t="shared" si="638"/>
        <v>A</v>
      </c>
      <c r="M985" s="207">
        <v>43031</v>
      </c>
      <c r="N985" s="197" t="s">
        <v>1192</v>
      </c>
      <c r="O985" s="202" t="str">
        <f t="shared" si="613"/>
        <v>-</v>
      </c>
      <c r="P985" s="187"/>
      <c r="Q985" s="197" t="s">
        <v>1192</v>
      </c>
      <c r="R985" s="202" t="str">
        <f t="shared" si="614"/>
        <v>-</v>
      </c>
      <c r="S985" s="187"/>
      <c r="T985" s="197"/>
      <c r="U985" s="202" t="str">
        <f t="shared" si="615"/>
        <v>-</v>
      </c>
      <c r="V985" s="187"/>
      <c r="W985" s="197"/>
      <c r="X985" s="202" t="str">
        <f t="shared" si="616"/>
        <v>-</v>
      </c>
      <c r="Y985" s="187"/>
      <c r="Z985" s="197"/>
      <c r="AA985" s="202" t="str">
        <f t="shared" si="617"/>
        <v>-</v>
      </c>
      <c r="AB985" s="187"/>
      <c r="AC985" s="197"/>
      <c r="AD985" s="202" t="str">
        <f t="shared" si="639"/>
        <v>-</v>
      </c>
      <c r="AE985" s="187"/>
      <c r="AF985" s="197"/>
      <c r="AG985" s="202" t="str">
        <f t="shared" si="608"/>
        <v>-</v>
      </c>
      <c r="AH985" s="187"/>
      <c r="AI985" s="197"/>
      <c r="AJ985" s="202" t="str">
        <f t="shared" si="618"/>
        <v>-</v>
      </c>
      <c r="AK985" s="187"/>
      <c r="AL985" s="197"/>
      <c r="AM985" s="202" t="str">
        <f t="shared" si="619"/>
        <v>-</v>
      </c>
      <c r="AN985" s="187"/>
      <c r="AO985" s="197"/>
      <c r="AP985" s="202" t="str">
        <f t="shared" si="620"/>
        <v>-</v>
      </c>
      <c r="AQ985" s="187"/>
      <c r="AR985" s="197"/>
      <c r="AS985" s="202" t="str">
        <f t="shared" si="621"/>
        <v>-</v>
      </c>
      <c r="AT985" s="187"/>
      <c r="AU985" s="197"/>
      <c r="AV985" s="202" t="str">
        <f t="shared" si="622"/>
        <v>-</v>
      </c>
      <c r="AW985" s="187"/>
      <c r="AX985" s="197"/>
      <c r="AY985" s="202" t="str">
        <f t="shared" si="623"/>
        <v>-</v>
      </c>
      <c r="AZ985" s="187"/>
      <c r="BA985" s="197"/>
      <c r="BB985" s="202" t="str">
        <f t="shared" si="624"/>
        <v>-</v>
      </c>
      <c r="BC985" s="187"/>
      <c r="BD985" s="197"/>
      <c r="BE985" s="202" t="str">
        <f t="shared" si="625"/>
        <v>-</v>
      </c>
      <c r="BF985" s="187"/>
      <c r="BG985" s="197"/>
      <c r="BH985" s="202" t="str">
        <f t="shared" si="626"/>
        <v>-</v>
      </c>
      <c r="BI985" s="187"/>
      <c r="BJ985" s="197"/>
      <c r="BK985" s="202" t="str">
        <f t="shared" si="627"/>
        <v>-</v>
      </c>
      <c r="BL985" s="187"/>
      <c r="BM985" s="197"/>
      <c r="BN985" s="202" t="str">
        <f t="shared" si="628"/>
        <v>-</v>
      </c>
      <c r="BO985" s="187"/>
      <c r="BP985" s="197"/>
      <c r="BQ985" s="202" t="str">
        <f t="shared" si="629"/>
        <v>-</v>
      </c>
      <c r="BR985" s="187"/>
      <c r="BS985" s="197"/>
      <c r="BT985" s="202" t="str">
        <f t="shared" si="630"/>
        <v>-</v>
      </c>
      <c r="BU985" s="187"/>
      <c r="BV985" s="197"/>
      <c r="BW985" s="202" t="str">
        <f t="shared" si="631"/>
        <v>-</v>
      </c>
      <c r="BX985" s="187"/>
      <c r="BY985" s="197"/>
      <c r="BZ985" s="202" t="str">
        <f t="shared" si="632"/>
        <v>-</v>
      </c>
      <c r="CA985" s="187"/>
      <c r="CB985" s="197"/>
      <c r="CC985" s="202" t="str">
        <f t="shared" si="633"/>
        <v>-</v>
      </c>
      <c r="CD985" s="187"/>
      <c r="CE985" s="197"/>
      <c r="CF985" s="202" t="str">
        <f t="shared" si="634"/>
        <v>-</v>
      </c>
      <c r="CG985" s="187"/>
      <c r="CH985" s="197"/>
      <c r="CI985" s="202" t="str">
        <f t="shared" si="635"/>
        <v>-</v>
      </c>
      <c r="CJ985" s="187"/>
      <c r="CK985" s="197"/>
      <c r="CL985" s="202" t="str">
        <f t="shared" si="640"/>
        <v>-</v>
      </c>
      <c r="CM985" s="187"/>
      <c r="CN985" s="197"/>
      <c r="CO985" s="202" t="str">
        <f t="shared" si="641"/>
        <v>-</v>
      </c>
      <c r="CP985" s="187"/>
      <c r="CQ985" s="197"/>
      <c r="CR985" s="202" t="str">
        <f t="shared" si="636"/>
        <v>-</v>
      </c>
      <c r="CS985" s="187"/>
      <c r="CT985" s="197"/>
      <c r="CU985" s="202" t="str">
        <f t="shared" si="642"/>
        <v>-</v>
      </c>
      <c r="CV985" s="187"/>
      <c r="CW985" s="197"/>
      <c r="CX985" s="202" t="str">
        <f t="shared" si="643"/>
        <v>-</v>
      </c>
      <c r="CY985" s="187"/>
      <c r="CZ985" s="197"/>
      <c r="DA985" s="202" t="str">
        <f t="shared" si="637"/>
        <v>-</v>
      </c>
      <c r="DB985" s="187"/>
      <c r="DC985" s="197"/>
      <c r="DD985" s="202" t="str">
        <f t="shared" si="644"/>
        <v>-</v>
      </c>
      <c r="DE985" s="187"/>
      <c r="DF985" s="197"/>
      <c r="DG985" s="202" t="str">
        <f t="shared" si="645"/>
        <v>-</v>
      </c>
      <c r="DH985" s="187"/>
      <c r="DI985" s="103">
        <f t="shared" si="610"/>
        <v>3</v>
      </c>
      <c r="DJ985" s="103">
        <f t="shared" si="611"/>
        <v>1</v>
      </c>
      <c r="DK985" s="200">
        <f t="shared" si="646"/>
        <v>33.333333333333329</v>
      </c>
      <c r="DL985" s="201">
        <f t="shared" si="647"/>
        <v>2</v>
      </c>
    </row>
    <row r="986" spans="2:116" ht="24.95" customHeight="1">
      <c r="B986" s="48"/>
      <c r="C986" s="48" t="s">
        <v>2534</v>
      </c>
      <c r="D986" s="15" t="s">
        <v>2648</v>
      </c>
      <c r="E986" s="3" t="s">
        <v>2535</v>
      </c>
      <c r="F986" s="12" t="s">
        <v>995</v>
      </c>
      <c r="G986" s="12" t="s">
        <v>941</v>
      </c>
      <c r="H986" s="40" t="s">
        <v>523</v>
      </c>
      <c r="I986" s="41" t="s">
        <v>532</v>
      </c>
      <c r="J986" s="78" t="str">
        <f t="shared" si="609"/>
        <v xml:space="preserve">C4 </v>
      </c>
      <c r="K986" s="197" t="s">
        <v>1192</v>
      </c>
      <c r="L986" s="199" t="str">
        <f t="shared" si="638"/>
        <v>-</v>
      </c>
      <c r="M986" s="169"/>
      <c r="N986" s="197" t="s">
        <v>1192</v>
      </c>
      <c r="O986" s="202" t="str">
        <f t="shared" si="613"/>
        <v>-</v>
      </c>
      <c r="P986" s="187"/>
      <c r="Q986" s="197" t="s">
        <v>1192</v>
      </c>
      <c r="R986" s="202" t="str">
        <f t="shared" si="614"/>
        <v>-</v>
      </c>
      <c r="S986" s="187"/>
      <c r="T986" s="197"/>
      <c r="U986" s="202" t="str">
        <f t="shared" si="615"/>
        <v>-</v>
      </c>
      <c r="V986" s="187"/>
      <c r="W986" s="197"/>
      <c r="X986" s="202" t="str">
        <f t="shared" si="616"/>
        <v>-</v>
      </c>
      <c r="Y986" s="187"/>
      <c r="Z986" s="197"/>
      <c r="AA986" s="202" t="str">
        <f t="shared" si="617"/>
        <v>-</v>
      </c>
      <c r="AB986" s="187"/>
      <c r="AC986" s="197"/>
      <c r="AD986" s="202" t="str">
        <f t="shared" si="639"/>
        <v>-</v>
      </c>
      <c r="AE986" s="187"/>
      <c r="AF986" s="197"/>
      <c r="AG986" s="202" t="str">
        <f t="shared" ref="AG986:AG989" si="648">IF(AND(AF986="Y",AH986&lt;&gt;""),"A","-")</f>
        <v>-</v>
      </c>
      <c r="AH986" s="187"/>
      <c r="AI986" s="197"/>
      <c r="AJ986" s="202" t="str">
        <f t="shared" si="618"/>
        <v>-</v>
      </c>
      <c r="AK986" s="187"/>
      <c r="AL986" s="197"/>
      <c r="AM986" s="202" t="str">
        <f t="shared" si="619"/>
        <v>-</v>
      </c>
      <c r="AN986" s="187"/>
      <c r="AO986" s="197"/>
      <c r="AP986" s="202" t="str">
        <f t="shared" si="620"/>
        <v>-</v>
      </c>
      <c r="AQ986" s="187"/>
      <c r="AR986" s="197"/>
      <c r="AS986" s="202" t="str">
        <f t="shared" si="621"/>
        <v>-</v>
      </c>
      <c r="AT986" s="187"/>
      <c r="AU986" s="197"/>
      <c r="AV986" s="202" t="str">
        <f t="shared" si="622"/>
        <v>-</v>
      </c>
      <c r="AW986" s="187"/>
      <c r="AX986" s="197"/>
      <c r="AY986" s="202" t="str">
        <f t="shared" si="623"/>
        <v>-</v>
      </c>
      <c r="AZ986" s="187"/>
      <c r="BA986" s="197"/>
      <c r="BB986" s="202" t="str">
        <f t="shared" si="624"/>
        <v>-</v>
      </c>
      <c r="BC986" s="187"/>
      <c r="BD986" s="197"/>
      <c r="BE986" s="202" t="str">
        <f t="shared" si="625"/>
        <v>-</v>
      </c>
      <c r="BF986" s="187"/>
      <c r="BG986" s="197"/>
      <c r="BH986" s="202" t="str">
        <f t="shared" si="626"/>
        <v>-</v>
      </c>
      <c r="BI986" s="187"/>
      <c r="BJ986" s="197"/>
      <c r="BK986" s="202" t="str">
        <f t="shared" si="627"/>
        <v>-</v>
      </c>
      <c r="BL986" s="187"/>
      <c r="BM986" s="197"/>
      <c r="BN986" s="202" t="str">
        <f t="shared" si="628"/>
        <v>-</v>
      </c>
      <c r="BO986" s="187"/>
      <c r="BP986" s="197"/>
      <c r="BQ986" s="202" t="str">
        <f t="shared" si="629"/>
        <v>-</v>
      </c>
      <c r="BR986" s="187"/>
      <c r="BS986" s="197"/>
      <c r="BT986" s="202" t="str">
        <f t="shared" si="630"/>
        <v>-</v>
      </c>
      <c r="BU986" s="187"/>
      <c r="BV986" s="197"/>
      <c r="BW986" s="202" t="str">
        <f t="shared" si="631"/>
        <v>-</v>
      </c>
      <c r="BX986" s="187"/>
      <c r="BY986" s="197"/>
      <c r="BZ986" s="202" t="str">
        <f t="shared" si="632"/>
        <v>-</v>
      </c>
      <c r="CA986" s="187"/>
      <c r="CB986" s="197"/>
      <c r="CC986" s="202" t="str">
        <f t="shared" si="633"/>
        <v>-</v>
      </c>
      <c r="CD986" s="187"/>
      <c r="CE986" s="197"/>
      <c r="CF986" s="202" t="str">
        <f t="shared" si="634"/>
        <v>-</v>
      </c>
      <c r="CG986" s="187"/>
      <c r="CH986" s="197"/>
      <c r="CI986" s="202" t="str">
        <f t="shared" si="635"/>
        <v>-</v>
      </c>
      <c r="CJ986" s="187"/>
      <c r="CK986" s="197"/>
      <c r="CL986" s="202" t="str">
        <f t="shared" si="640"/>
        <v>-</v>
      </c>
      <c r="CM986" s="187"/>
      <c r="CN986" s="197"/>
      <c r="CO986" s="202" t="str">
        <f t="shared" si="641"/>
        <v>-</v>
      </c>
      <c r="CP986" s="187"/>
      <c r="CQ986" s="197"/>
      <c r="CR986" s="202" t="str">
        <f t="shared" si="636"/>
        <v>-</v>
      </c>
      <c r="CS986" s="187"/>
      <c r="CT986" s="197"/>
      <c r="CU986" s="202" t="str">
        <f t="shared" si="642"/>
        <v>-</v>
      </c>
      <c r="CV986" s="187"/>
      <c r="CW986" s="197"/>
      <c r="CX986" s="202" t="str">
        <f t="shared" si="643"/>
        <v>-</v>
      </c>
      <c r="CY986" s="187"/>
      <c r="CZ986" s="197"/>
      <c r="DA986" s="202" t="str">
        <f t="shared" si="637"/>
        <v>-</v>
      </c>
      <c r="DB986" s="187"/>
      <c r="DC986" s="197"/>
      <c r="DD986" s="202" t="str">
        <f t="shared" si="644"/>
        <v>-</v>
      </c>
      <c r="DE986" s="187"/>
      <c r="DF986" s="197"/>
      <c r="DG986" s="202" t="str">
        <f t="shared" si="645"/>
        <v>-</v>
      </c>
      <c r="DH986" s="187"/>
      <c r="DI986" s="103">
        <f t="shared" si="610"/>
        <v>3</v>
      </c>
      <c r="DJ986" s="103">
        <f t="shared" si="611"/>
        <v>0</v>
      </c>
      <c r="DK986" s="200">
        <f t="shared" si="646"/>
        <v>0</v>
      </c>
      <c r="DL986" s="201">
        <f t="shared" si="647"/>
        <v>1</v>
      </c>
    </row>
    <row r="987" spans="2:116" ht="24.95" customHeight="1">
      <c r="B987" s="48"/>
      <c r="C987" s="48" t="s">
        <v>2536</v>
      </c>
      <c r="D987" s="15" t="s">
        <v>2647</v>
      </c>
      <c r="E987" s="3" t="s">
        <v>2537</v>
      </c>
      <c r="F987" s="12" t="s">
        <v>989</v>
      </c>
      <c r="G987" s="12" t="s">
        <v>994</v>
      </c>
      <c r="H987" s="40" t="s">
        <v>523</v>
      </c>
      <c r="I987" s="41" t="s">
        <v>532</v>
      </c>
      <c r="J987" s="78" t="str">
        <f t="shared" si="609"/>
        <v xml:space="preserve">C4 </v>
      </c>
      <c r="K987" s="197" t="s">
        <v>1192</v>
      </c>
      <c r="L987" s="199" t="str">
        <f t="shared" si="638"/>
        <v>A</v>
      </c>
      <c r="M987" s="188">
        <v>43095</v>
      </c>
      <c r="N987" s="197" t="s">
        <v>1192</v>
      </c>
      <c r="O987" s="202" t="str">
        <f t="shared" si="613"/>
        <v>-</v>
      </c>
      <c r="P987" s="187"/>
      <c r="Q987" s="197" t="s">
        <v>1192</v>
      </c>
      <c r="R987" s="202" t="str">
        <f t="shared" si="614"/>
        <v>-</v>
      </c>
      <c r="S987" s="187"/>
      <c r="T987" s="197"/>
      <c r="U987" s="202" t="str">
        <f t="shared" si="615"/>
        <v>-</v>
      </c>
      <c r="V987" s="187"/>
      <c r="W987" s="197"/>
      <c r="X987" s="202" t="str">
        <f t="shared" si="616"/>
        <v>-</v>
      </c>
      <c r="Y987" s="187"/>
      <c r="Z987" s="197"/>
      <c r="AA987" s="202" t="str">
        <f t="shared" si="617"/>
        <v>-</v>
      </c>
      <c r="AB987" s="187"/>
      <c r="AC987" s="197"/>
      <c r="AD987" s="202" t="str">
        <f t="shared" si="639"/>
        <v>-</v>
      </c>
      <c r="AE987" s="187"/>
      <c r="AF987" s="197"/>
      <c r="AG987" s="202" t="str">
        <f t="shared" si="648"/>
        <v>-</v>
      </c>
      <c r="AH987" s="187"/>
      <c r="AI987" s="197"/>
      <c r="AJ987" s="202" t="str">
        <f t="shared" si="618"/>
        <v>-</v>
      </c>
      <c r="AK987" s="187"/>
      <c r="AL987" s="197"/>
      <c r="AM987" s="202" t="str">
        <f t="shared" si="619"/>
        <v>-</v>
      </c>
      <c r="AN987" s="187"/>
      <c r="AO987" s="197"/>
      <c r="AP987" s="202" t="str">
        <f t="shared" si="620"/>
        <v>-</v>
      </c>
      <c r="AQ987" s="187"/>
      <c r="AR987" s="197"/>
      <c r="AS987" s="202" t="str">
        <f t="shared" si="621"/>
        <v>-</v>
      </c>
      <c r="AT987" s="187"/>
      <c r="AU987" s="197"/>
      <c r="AV987" s="202" t="str">
        <f t="shared" si="622"/>
        <v>-</v>
      </c>
      <c r="AW987" s="187"/>
      <c r="AX987" s="197"/>
      <c r="AY987" s="202" t="str">
        <f t="shared" si="623"/>
        <v>-</v>
      </c>
      <c r="AZ987" s="187"/>
      <c r="BA987" s="197"/>
      <c r="BB987" s="202" t="str">
        <f t="shared" si="624"/>
        <v>-</v>
      </c>
      <c r="BC987" s="187"/>
      <c r="BD987" s="197"/>
      <c r="BE987" s="202" t="str">
        <f t="shared" si="625"/>
        <v>-</v>
      </c>
      <c r="BF987" s="187"/>
      <c r="BG987" s="197"/>
      <c r="BH987" s="202" t="str">
        <f t="shared" si="626"/>
        <v>-</v>
      </c>
      <c r="BI987" s="187"/>
      <c r="BJ987" s="197"/>
      <c r="BK987" s="202" t="str">
        <f t="shared" si="627"/>
        <v>-</v>
      </c>
      <c r="BL987" s="187"/>
      <c r="BM987" s="197"/>
      <c r="BN987" s="202" t="str">
        <f t="shared" si="628"/>
        <v>-</v>
      </c>
      <c r="BO987" s="187"/>
      <c r="BP987" s="197"/>
      <c r="BQ987" s="202" t="str">
        <f t="shared" si="629"/>
        <v>-</v>
      </c>
      <c r="BR987" s="187"/>
      <c r="BS987" s="197"/>
      <c r="BT987" s="202" t="str">
        <f t="shared" si="630"/>
        <v>-</v>
      </c>
      <c r="BU987" s="187"/>
      <c r="BV987" s="197"/>
      <c r="BW987" s="202" t="str">
        <f t="shared" si="631"/>
        <v>-</v>
      </c>
      <c r="BX987" s="187"/>
      <c r="BY987" s="197"/>
      <c r="BZ987" s="202" t="str">
        <f t="shared" si="632"/>
        <v>-</v>
      </c>
      <c r="CA987" s="187"/>
      <c r="CB987" s="197"/>
      <c r="CC987" s="202" t="str">
        <f t="shared" si="633"/>
        <v>-</v>
      </c>
      <c r="CD987" s="187"/>
      <c r="CE987" s="197"/>
      <c r="CF987" s="202" t="str">
        <f t="shared" si="634"/>
        <v>-</v>
      </c>
      <c r="CG987" s="187"/>
      <c r="CH987" s="197"/>
      <c r="CI987" s="202" t="str">
        <f t="shared" si="635"/>
        <v>-</v>
      </c>
      <c r="CJ987" s="187"/>
      <c r="CK987" s="197"/>
      <c r="CL987" s="202" t="str">
        <f t="shared" si="640"/>
        <v>-</v>
      </c>
      <c r="CM987" s="187"/>
      <c r="CN987" s="197"/>
      <c r="CO987" s="202" t="str">
        <f t="shared" si="641"/>
        <v>-</v>
      </c>
      <c r="CP987" s="187"/>
      <c r="CQ987" s="197"/>
      <c r="CR987" s="202" t="str">
        <f t="shared" si="636"/>
        <v>-</v>
      </c>
      <c r="CS987" s="187"/>
      <c r="CT987" s="197"/>
      <c r="CU987" s="202" t="str">
        <f t="shared" si="642"/>
        <v>-</v>
      </c>
      <c r="CV987" s="187"/>
      <c r="CW987" s="197"/>
      <c r="CX987" s="202" t="str">
        <f t="shared" si="643"/>
        <v>-</v>
      </c>
      <c r="CY987" s="187"/>
      <c r="CZ987" s="197"/>
      <c r="DA987" s="202" t="str">
        <f t="shared" si="637"/>
        <v>-</v>
      </c>
      <c r="DB987" s="187"/>
      <c r="DC987" s="197"/>
      <c r="DD987" s="202" t="str">
        <f t="shared" si="644"/>
        <v>-</v>
      </c>
      <c r="DE987" s="187"/>
      <c r="DF987" s="197"/>
      <c r="DG987" s="202" t="str">
        <f t="shared" si="645"/>
        <v>-</v>
      </c>
      <c r="DH987" s="187"/>
      <c r="DI987" s="103">
        <f t="shared" si="610"/>
        <v>3</v>
      </c>
      <c r="DJ987" s="103">
        <f t="shared" si="611"/>
        <v>1</v>
      </c>
      <c r="DK987" s="200">
        <f t="shared" si="646"/>
        <v>33.333333333333329</v>
      </c>
      <c r="DL987" s="201">
        <f t="shared" si="647"/>
        <v>2</v>
      </c>
    </row>
    <row r="988" spans="2:116" ht="24.95" customHeight="1">
      <c r="B988" s="48"/>
      <c r="C988" s="48" t="s">
        <v>2538</v>
      </c>
      <c r="D988" s="15" t="s">
        <v>2649</v>
      </c>
      <c r="E988" s="3" t="s">
        <v>2539</v>
      </c>
      <c r="F988" s="12" t="s">
        <v>992</v>
      </c>
      <c r="G988" s="12" t="s">
        <v>938</v>
      </c>
      <c r="H988" s="40" t="s">
        <v>523</v>
      </c>
      <c r="I988" s="41" t="s">
        <v>532</v>
      </c>
      <c r="J988" s="78" t="str">
        <f t="shared" si="609"/>
        <v xml:space="preserve">C4 </v>
      </c>
      <c r="K988" s="197" t="s">
        <v>1192</v>
      </c>
      <c r="L988" s="199" t="str">
        <f t="shared" si="638"/>
        <v>A</v>
      </c>
      <c r="M988" s="188">
        <v>43095</v>
      </c>
      <c r="N988" s="197" t="s">
        <v>1192</v>
      </c>
      <c r="O988" s="202" t="str">
        <f t="shared" si="613"/>
        <v>-</v>
      </c>
      <c r="P988" s="187"/>
      <c r="Q988" s="197" t="s">
        <v>1192</v>
      </c>
      <c r="R988" s="202" t="str">
        <f t="shared" si="614"/>
        <v>-</v>
      </c>
      <c r="S988" s="187"/>
      <c r="T988" s="197"/>
      <c r="U988" s="202" t="str">
        <f t="shared" si="615"/>
        <v>-</v>
      </c>
      <c r="V988" s="187"/>
      <c r="W988" s="197"/>
      <c r="X988" s="202" t="str">
        <f t="shared" si="616"/>
        <v>-</v>
      </c>
      <c r="Y988" s="187"/>
      <c r="Z988" s="197"/>
      <c r="AA988" s="202" t="str">
        <f t="shared" si="617"/>
        <v>-</v>
      </c>
      <c r="AB988" s="187"/>
      <c r="AC988" s="197"/>
      <c r="AD988" s="202" t="str">
        <f t="shared" si="639"/>
        <v>-</v>
      </c>
      <c r="AE988" s="187"/>
      <c r="AF988" s="197"/>
      <c r="AG988" s="202" t="str">
        <f t="shared" si="648"/>
        <v>-</v>
      </c>
      <c r="AH988" s="187"/>
      <c r="AI988" s="197"/>
      <c r="AJ988" s="202" t="str">
        <f t="shared" si="618"/>
        <v>-</v>
      </c>
      <c r="AK988" s="187"/>
      <c r="AL988" s="197"/>
      <c r="AM988" s="202" t="str">
        <f t="shared" si="619"/>
        <v>-</v>
      </c>
      <c r="AN988" s="187"/>
      <c r="AO988" s="197"/>
      <c r="AP988" s="202" t="str">
        <f t="shared" si="620"/>
        <v>-</v>
      </c>
      <c r="AQ988" s="187"/>
      <c r="AR988" s="197"/>
      <c r="AS988" s="202" t="str">
        <f t="shared" si="621"/>
        <v>-</v>
      </c>
      <c r="AT988" s="187"/>
      <c r="AU988" s="197"/>
      <c r="AV988" s="202" t="str">
        <f t="shared" si="622"/>
        <v>-</v>
      </c>
      <c r="AW988" s="187"/>
      <c r="AX988" s="197"/>
      <c r="AY988" s="202" t="str">
        <f t="shared" si="623"/>
        <v>-</v>
      </c>
      <c r="AZ988" s="187"/>
      <c r="BA988" s="197"/>
      <c r="BB988" s="202" t="str">
        <f t="shared" si="624"/>
        <v>-</v>
      </c>
      <c r="BC988" s="187"/>
      <c r="BD988" s="197"/>
      <c r="BE988" s="202" t="str">
        <f t="shared" si="625"/>
        <v>-</v>
      </c>
      <c r="BF988" s="187"/>
      <c r="BG988" s="197"/>
      <c r="BH988" s="202" t="str">
        <f t="shared" si="626"/>
        <v>-</v>
      </c>
      <c r="BI988" s="187"/>
      <c r="BJ988" s="197"/>
      <c r="BK988" s="202" t="str">
        <f t="shared" si="627"/>
        <v>-</v>
      </c>
      <c r="BL988" s="187"/>
      <c r="BM988" s="197"/>
      <c r="BN988" s="202" t="str">
        <f t="shared" si="628"/>
        <v>-</v>
      </c>
      <c r="BO988" s="187"/>
      <c r="BP988" s="197"/>
      <c r="BQ988" s="202" t="str">
        <f t="shared" si="629"/>
        <v>-</v>
      </c>
      <c r="BR988" s="187"/>
      <c r="BS988" s="197"/>
      <c r="BT988" s="202" t="str">
        <f t="shared" si="630"/>
        <v>-</v>
      </c>
      <c r="BU988" s="187"/>
      <c r="BV988" s="197"/>
      <c r="BW988" s="202" t="str">
        <f t="shared" si="631"/>
        <v>-</v>
      </c>
      <c r="BX988" s="187"/>
      <c r="BY988" s="197"/>
      <c r="BZ988" s="202" t="str">
        <f t="shared" si="632"/>
        <v>-</v>
      </c>
      <c r="CA988" s="187"/>
      <c r="CB988" s="197"/>
      <c r="CC988" s="202" t="str">
        <f t="shared" si="633"/>
        <v>-</v>
      </c>
      <c r="CD988" s="187"/>
      <c r="CE988" s="197"/>
      <c r="CF988" s="202" t="str">
        <f t="shared" si="634"/>
        <v>-</v>
      </c>
      <c r="CG988" s="187"/>
      <c r="CH988" s="197"/>
      <c r="CI988" s="202" t="str">
        <f t="shared" si="635"/>
        <v>-</v>
      </c>
      <c r="CJ988" s="187"/>
      <c r="CK988" s="197"/>
      <c r="CL988" s="202" t="str">
        <f t="shared" si="640"/>
        <v>-</v>
      </c>
      <c r="CM988" s="187"/>
      <c r="CN988" s="197"/>
      <c r="CO988" s="202" t="str">
        <f t="shared" si="641"/>
        <v>-</v>
      </c>
      <c r="CP988" s="187"/>
      <c r="CQ988" s="197"/>
      <c r="CR988" s="202" t="str">
        <f t="shared" si="636"/>
        <v>-</v>
      </c>
      <c r="CS988" s="187"/>
      <c r="CT988" s="197"/>
      <c r="CU988" s="202" t="str">
        <f t="shared" si="642"/>
        <v>-</v>
      </c>
      <c r="CV988" s="187"/>
      <c r="CW988" s="197"/>
      <c r="CX988" s="202" t="str">
        <f t="shared" si="643"/>
        <v>-</v>
      </c>
      <c r="CY988" s="187"/>
      <c r="CZ988" s="197"/>
      <c r="DA988" s="202" t="str">
        <f t="shared" si="637"/>
        <v>-</v>
      </c>
      <c r="DB988" s="187"/>
      <c r="DC988" s="197"/>
      <c r="DD988" s="202" t="str">
        <f t="shared" si="644"/>
        <v>-</v>
      </c>
      <c r="DE988" s="187"/>
      <c r="DF988" s="197"/>
      <c r="DG988" s="202" t="str">
        <f t="shared" si="645"/>
        <v>-</v>
      </c>
      <c r="DH988" s="187"/>
      <c r="DI988" s="103">
        <f t="shared" si="610"/>
        <v>3</v>
      </c>
      <c r="DJ988" s="103">
        <f t="shared" si="611"/>
        <v>1</v>
      </c>
      <c r="DK988" s="200">
        <f t="shared" si="646"/>
        <v>33.333333333333329</v>
      </c>
      <c r="DL988" s="201">
        <f t="shared" si="647"/>
        <v>2</v>
      </c>
    </row>
    <row r="989" spans="2:116" ht="24.95" customHeight="1">
      <c r="B989" s="48" t="s">
        <v>1599</v>
      </c>
      <c r="C989" s="48"/>
      <c r="D989" s="15" t="s">
        <v>2540</v>
      </c>
      <c r="E989" s="3" t="s">
        <v>2541</v>
      </c>
      <c r="F989" s="12" t="s">
        <v>992</v>
      </c>
      <c r="G989" s="12" t="s">
        <v>938</v>
      </c>
      <c r="H989" s="40" t="s">
        <v>523</v>
      </c>
      <c r="I989" s="41" t="s">
        <v>532</v>
      </c>
      <c r="J989" s="78" t="str">
        <f t="shared" si="609"/>
        <v xml:space="preserve">C4 </v>
      </c>
      <c r="K989" s="197" t="s">
        <v>1192</v>
      </c>
      <c r="L989" s="199" t="str">
        <f t="shared" si="638"/>
        <v>-</v>
      </c>
      <c r="M989" s="188"/>
      <c r="N989" s="197" t="s">
        <v>1192</v>
      </c>
      <c r="O989" s="202" t="str">
        <f t="shared" si="613"/>
        <v>-</v>
      </c>
      <c r="P989" s="187"/>
      <c r="Q989" s="197" t="s">
        <v>1192</v>
      </c>
      <c r="R989" s="202" t="str">
        <f t="shared" si="614"/>
        <v>-</v>
      </c>
      <c r="S989" s="187"/>
      <c r="T989" s="197"/>
      <c r="U989" s="202" t="str">
        <f t="shared" si="615"/>
        <v>-</v>
      </c>
      <c r="V989" s="187"/>
      <c r="W989" s="197"/>
      <c r="X989" s="202" t="str">
        <f t="shared" si="616"/>
        <v>-</v>
      </c>
      <c r="Y989" s="187"/>
      <c r="Z989" s="197"/>
      <c r="AA989" s="202" t="str">
        <f t="shared" si="617"/>
        <v>-</v>
      </c>
      <c r="AB989" s="187"/>
      <c r="AC989" s="197"/>
      <c r="AD989" s="202" t="str">
        <f t="shared" si="639"/>
        <v>-</v>
      </c>
      <c r="AE989" s="187"/>
      <c r="AF989" s="197"/>
      <c r="AG989" s="202" t="str">
        <f t="shared" si="648"/>
        <v>-</v>
      </c>
      <c r="AH989" s="187"/>
      <c r="AI989" s="197"/>
      <c r="AJ989" s="202" t="str">
        <f t="shared" si="618"/>
        <v>-</v>
      </c>
      <c r="AK989" s="187"/>
      <c r="AL989" s="197"/>
      <c r="AM989" s="202" t="str">
        <f t="shared" si="619"/>
        <v>-</v>
      </c>
      <c r="AN989" s="187"/>
      <c r="AO989" s="197"/>
      <c r="AP989" s="202" t="str">
        <f t="shared" si="620"/>
        <v>-</v>
      </c>
      <c r="AQ989" s="187"/>
      <c r="AR989" s="197"/>
      <c r="AS989" s="202" t="str">
        <f t="shared" si="621"/>
        <v>-</v>
      </c>
      <c r="AT989" s="187"/>
      <c r="AU989" s="197"/>
      <c r="AV989" s="202" t="str">
        <f t="shared" si="622"/>
        <v>-</v>
      </c>
      <c r="AW989" s="187"/>
      <c r="AX989" s="197"/>
      <c r="AY989" s="202" t="str">
        <f t="shared" si="623"/>
        <v>-</v>
      </c>
      <c r="AZ989" s="187"/>
      <c r="BA989" s="197"/>
      <c r="BB989" s="202" t="str">
        <f t="shared" si="624"/>
        <v>-</v>
      </c>
      <c r="BC989" s="187"/>
      <c r="BD989" s="197"/>
      <c r="BE989" s="202" t="str">
        <f t="shared" si="625"/>
        <v>-</v>
      </c>
      <c r="BF989" s="187"/>
      <c r="BG989" s="197"/>
      <c r="BH989" s="202" t="str">
        <f t="shared" si="626"/>
        <v>-</v>
      </c>
      <c r="BI989" s="187"/>
      <c r="BJ989" s="197"/>
      <c r="BK989" s="202" t="str">
        <f t="shared" si="627"/>
        <v>-</v>
      </c>
      <c r="BL989" s="187"/>
      <c r="BM989" s="197"/>
      <c r="BN989" s="202" t="str">
        <f t="shared" si="628"/>
        <v>-</v>
      </c>
      <c r="BO989" s="187"/>
      <c r="BP989" s="197"/>
      <c r="BQ989" s="202" t="str">
        <f t="shared" si="629"/>
        <v>-</v>
      </c>
      <c r="BR989" s="187"/>
      <c r="BS989" s="197"/>
      <c r="BT989" s="202" t="str">
        <f t="shared" si="630"/>
        <v>-</v>
      </c>
      <c r="BU989" s="187"/>
      <c r="BV989" s="197"/>
      <c r="BW989" s="202" t="str">
        <f t="shared" si="631"/>
        <v>-</v>
      </c>
      <c r="BX989" s="187"/>
      <c r="BY989" s="197"/>
      <c r="BZ989" s="202" t="str">
        <f t="shared" si="632"/>
        <v>-</v>
      </c>
      <c r="CA989" s="187"/>
      <c r="CB989" s="197"/>
      <c r="CC989" s="202" t="str">
        <f t="shared" si="633"/>
        <v>-</v>
      </c>
      <c r="CD989" s="187"/>
      <c r="CE989" s="197"/>
      <c r="CF989" s="202" t="str">
        <f t="shared" si="634"/>
        <v>-</v>
      </c>
      <c r="CG989" s="187"/>
      <c r="CH989" s="197"/>
      <c r="CI989" s="202" t="str">
        <f t="shared" si="635"/>
        <v>-</v>
      </c>
      <c r="CJ989" s="187"/>
      <c r="CK989" s="197"/>
      <c r="CL989" s="202" t="str">
        <f t="shared" si="640"/>
        <v>-</v>
      </c>
      <c r="CM989" s="187"/>
      <c r="CN989" s="197"/>
      <c r="CO989" s="202" t="str">
        <f t="shared" si="641"/>
        <v>-</v>
      </c>
      <c r="CP989" s="187"/>
      <c r="CQ989" s="197"/>
      <c r="CR989" s="202" t="str">
        <f t="shared" si="636"/>
        <v>-</v>
      </c>
      <c r="CS989" s="187"/>
      <c r="CT989" s="197"/>
      <c r="CU989" s="202" t="str">
        <f t="shared" si="642"/>
        <v>-</v>
      </c>
      <c r="CV989" s="187"/>
      <c r="CW989" s="197"/>
      <c r="CX989" s="202" t="str">
        <f t="shared" si="643"/>
        <v>-</v>
      </c>
      <c r="CY989" s="187"/>
      <c r="CZ989" s="197"/>
      <c r="DA989" s="202" t="str">
        <f t="shared" si="637"/>
        <v>-</v>
      </c>
      <c r="DB989" s="187"/>
      <c r="DC989" s="197"/>
      <c r="DD989" s="202" t="str">
        <f t="shared" si="644"/>
        <v>-</v>
      </c>
      <c r="DE989" s="187"/>
      <c r="DF989" s="197"/>
      <c r="DG989" s="202" t="str">
        <f t="shared" si="645"/>
        <v>-</v>
      </c>
      <c r="DH989" s="187"/>
      <c r="DI989" s="103">
        <f t="shared" si="610"/>
        <v>3</v>
      </c>
      <c r="DJ989" s="103">
        <f t="shared" si="611"/>
        <v>0</v>
      </c>
      <c r="DK989" s="200">
        <f t="shared" si="646"/>
        <v>0</v>
      </c>
      <c r="DL989" s="201">
        <f t="shared" si="647"/>
        <v>1</v>
      </c>
    </row>
    <row r="990" spans="2:116" ht="24.95" customHeight="1">
      <c r="B990" s="48" t="s">
        <v>1599</v>
      </c>
      <c r="C990" s="48"/>
      <c r="D990" s="15" t="s">
        <v>2542</v>
      </c>
      <c r="E990" s="3" t="s">
        <v>2543</v>
      </c>
      <c r="F990" s="12" t="s">
        <v>996</v>
      </c>
      <c r="G990" s="12" t="s">
        <v>958</v>
      </c>
      <c r="H990" s="41" t="s">
        <v>948</v>
      </c>
      <c r="I990" s="40" t="s">
        <v>533</v>
      </c>
      <c r="J990" s="78" t="str">
        <f t="shared" si="609"/>
        <v xml:space="preserve">C1 </v>
      </c>
      <c r="K990" s="197" t="s">
        <v>1192</v>
      </c>
      <c r="L990" s="199" t="str">
        <f t="shared" si="638"/>
        <v>-</v>
      </c>
      <c r="M990" s="191"/>
      <c r="N990" s="197" t="s">
        <v>1192</v>
      </c>
      <c r="O990" s="202" t="str">
        <f t="shared" si="613"/>
        <v>-</v>
      </c>
      <c r="P990" s="187"/>
      <c r="Q990" s="197" t="s">
        <v>1192</v>
      </c>
      <c r="R990" s="202" t="str">
        <f t="shared" si="614"/>
        <v>-</v>
      </c>
      <c r="S990" s="187"/>
      <c r="T990" s="197" t="s">
        <v>1192</v>
      </c>
      <c r="U990" s="202" t="str">
        <f t="shared" si="615"/>
        <v>-</v>
      </c>
      <c r="V990" s="187"/>
      <c r="W990" s="197" t="s">
        <v>1192</v>
      </c>
      <c r="X990" s="202" t="str">
        <f t="shared" si="616"/>
        <v>-</v>
      </c>
      <c r="Y990" s="187"/>
      <c r="Z990" s="197" t="s">
        <v>1192</v>
      </c>
      <c r="AA990" s="202" t="str">
        <f t="shared" si="617"/>
        <v>-</v>
      </c>
      <c r="AB990" s="187"/>
      <c r="AC990" s="197" t="s">
        <v>1192</v>
      </c>
      <c r="AD990" s="202" t="str">
        <f t="shared" si="639"/>
        <v>-</v>
      </c>
      <c r="AE990" s="187"/>
      <c r="AF990" s="197" t="s">
        <v>1192</v>
      </c>
      <c r="AG990" s="202" t="s">
        <v>1556</v>
      </c>
      <c r="AH990" s="187"/>
      <c r="AI990" s="197" t="s">
        <v>1192</v>
      </c>
      <c r="AJ990" s="202" t="str">
        <f t="shared" si="618"/>
        <v>-</v>
      </c>
      <c r="AK990" s="187"/>
      <c r="AL990" s="197" t="s">
        <v>1192</v>
      </c>
      <c r="AM990" s="202" t="str">
        <f t="shared" si="619"/>
        <v>-</v>
      </c>
      <c r="AN990" s="187"/>
      <c r="AO990" s="197" t="s">
        <v>1192</v>
      </c>
      <c r="AP990" s="202" t="str">
        <f t="shared" si="620"/>
        <v>-</v>
      </c>
      <c r="AQ990" s="187"/>
      <c r="AR990" s="197" t="s">
        <v>1192</v>
      </c>
      <c r="AS990" s="202" t="str">
        <f t="shared" si="621"/>
        <v>-</v>
      </c>
      <c r="AT990" s="187"/>
      <c r="AU990" s="197" t="s">
        <v>1192</v>
      </c>
      <c r="AV990" s="202" t="str">
        <f t="shared" si="622"/>
        <v>-</v>
      </c>
      <c r="AW990" s="187"/>
      <c r="AX990" s="197"/>
      <c r="AY990" s="202" t="str">
        <f t="shared" si="623"/>
        <v>-</v>
      </c>
      <c r="AZ990" s="187"/>
      <c r="BA990" s="197"/>
      <c r="BB990" s="202" t="str">
        <f t="shared" si="624"/>
        <v>-</v>
      </c>
      <c r="BC990" s="187"/>
      <c r="BD990" s="197"/>
      <c r="BE990" s="202" t="str">
        <f t="shared" si="625"/>
        <v>-</v>
      </c>
      <c r="BF990" s="187"/>
      <c r="BG990" s="197"/>
      <c r="BH990" s="202" t="str">
        <f t="shared" si="626"/>
        <v>-</v>
      </c>
      <c r="BI990" s="187"/>
      <c r="BJ990" s="197"/>
      <c r="BK990" s="202" t="str">
        <f t="shared" si="627"/>
        <v>-</v>
      </c>
      <c r="BL990" s="187"/>
      <c r="BM990" s="197"/>
      <c r="BN990" s="202" t="str">
        <f t="shared" si="628"/>
        <v>-</v>
      </c>
      <c r="BO990" s="187"/>
      <c r="BP990" s="197"/>
      <c r="BQ990" s="202" t="str">
        <f t="shared" si="629"/>
        <v>-</v>
      </c>
      <c r="BR990" s="187"/>
      <c r="BS990" s="197"/>
      <c r="BT990" s="202" t="str">
        <f t="shared" si="630"/>
        <v>-</v>
      </c>
      <c r="BU990" s="187"/>
      <c r="BV990" s="197"/>
      <c r="BW990" s="202" t="str">
        <f t="shared" si="631"/>
        <v>-</v>
      </c>
      <c r="BX990" s="187"/>
      <c r="BY990" s="197"/>
      <c r="BZ990" s="202" t="str">
        <f t="shared" si="632"/>
        <v>-</v>
      </c>
      <c r="CA990" s="187"/>
      <c r="CB990" s="197"/>
      <c r="CC990" s="202" t="str">
        <f t="shared" si="633"/>
        <v>-</v>
      </c>
      <c r="CD990" s="187"/>
      <c r="CE990" s="197"/>
      <c r="CF990" s="202" t="str">
        <f t="shared" si="634"/>
        <v>-</v>
      </c>
      <c r="CG990" s="187"/>
      <c r="CH990" s="197"/>
      <c r="CI990" s="202" t="str">
        <f t="shared" si="635"/>
        <v>-</v>
      </c>
      <c r="CJ990" s="187"/>
      <c r="CK990" s="197"/>
      <c r="CL990" s="202" t="str">
        <f t="shared" si="640"/>
        <v>-</v>
      </c>
      <c r="CM990" s="187"/>
      <c r="CN990" s="197"/>
      <c r="CO990" s="202" t="str">
        <f t="shared" si="641"/>
        <v>-</v>
      </c>
      <c r="CP990" s="187"/>
      <c r="CQ990" s="197"/>
      <c r="CR990" s="202" t="str">
        <f t="shared" si="636"/>
        <v>-</v>
      </c>
      <c r="CS990" s="187"/>
      <c r="CT990" s="197"/>
      <c r="CU990" s="202" t="str">
        <f t="shared" si="642"/>
        <v>-</v>
      </c>
      <c r="CV990" s="187"/>
      <c r="CW990" s="197"/>
      <c r="CX990" s="202" t="str">
        <f t="shared" si="643"/>
        <v>-</v>
      </c>
      <c r="CY990" s="187"/>
      <c r="CZ990" s="197"/>
      <c r="DA990" s="202" t="str">
        <f t="shared" si="637"/>
        <v>-</v>
      </c>
      <c r="DB990" s="187"/>
      <c r="DC990" s="197"/>
      <c r="DD990" s="202" t="str">
        <f t="shared" si="644"/>
        <v>-</v>
      </c>
      <c r="DE990" s="187"/>
      <c r="DF990" s="197"/>
      <c r="DG990" s="202" t="str">
        <f t="shared" si="645"/>
        <v>-</v>
      </c>
      <c r="DH990" s="187"/>
      <c r="DI990" s="103">
        <v>13</v>
      </c>
      <c r="DJ990" s="103">
        <v>0</v>
      </c>
      <c r="DK990" s="200">
        <f t="shared" si="646"/>
        <v>0</v>
      </c>
      <c r="DL990" s="201">
        <f>ROUND(IF($DK990&gt;=80,"5",IF($DK990&gt;=60,"4",IF($DK990&gt;=40,"3",IF($DK990&gt;=21,"2",IF($DK990&lt;=20,"1"))))),2)</f>
        <v>1</v>
      </c>
    </row>
    <row r="991" spans="2:116" ht="24.95" customHeight="1">
      <c r="B991" s="48"/>
      <c r="C991" s="48"/>
      <c r="D991" s="15" t="s">
        <v>2544</v>
      </c>
      <c r="E991" s="3" t="s">
        <v>2545</v>
      </c>
      <c r="F991" s="12" t="s">
        <v>989</v>
      </c>
      <c r="G991" s="12" t="s">
        <v>994</v>
      </c>
      <c r="H991" s="40" t="s">
        <v>523</v>
      </c>
      <c r="I991" s="41" t="s">
        <v>532</v>
      </c>
      <c r="J991" s="78" t="str">
        <f t="shared" si="609"/>
        <v xml:space="preserve">C4 </v>
      </c>
      <c r="K991" s="197" t="s">
        <v>1192</v>
      </c>
      <c r="L991" s="199" t="str">
        <f t="shared" si="638"/>
        <v>A</v>
      </c>
      <c r="M991" s="188">
        <v>43066</v>
      </c>
      <c r="N991" s="197" t="s">
        <v>1192</v>
      </c>
      <c r="O991" s="202" t="str">
        <f t="shared" si="613"/>
        <v>-</v>
      </c>
      <c r="P991" s="187"/>
      <c r="Q991" s="197" t="s">
        <v>1192</v>
      </c>
      <c r="R991" s="202" t="str">
        <f t="shared" si="614"/>
        <v>-</v>
      </c>
      <c r="S991" s="187"/>
      <c r="T991" s="197"/>
      <c r="U991" s="202" t="str">
        <f t="shared" si="615"/>
        <v>-</v>
      </c>
      <c r="V991" s="187"/>
      <c r="W991" s="197"/>
      <c r="X991" s="202" t="str">
        <f t="shared" si="616"/>
        <v>-</v>
      </c>
      <c r="Y991" s="187"/>
      <c r="Z991" s="197"/>
      <c r="AA991" s="202" t="str">
        <f t="shared" si="617"/>
        <v>-</v>
      </c>
      <c r="AB991" s="187"/>
      <c r="AC991" s="197"/>
      <c r="AD991" s="202" t="str">
        <f t="shared" si="639"/>
        <v>-</v>
      </c>
      <c r="AE991" s="187"/>
      <c r="AF991" s="197"/>
      <c r="AG991" s="202" t="str">
        <f t="shared" si="608"/>
        <v>-</v>
      </c>
      <c r="AH991" s="187"/>
      <c r="AI991" s="197"/>
      <c r="AJ991" s="202" t="str">
        <f t="shared" si="618"/>
        <v>-</v>
      </c>
      <c r="AK991" s="187"/>
      <c r="AL991" s="197"/>
      <c r="AM991" s="202" t="str">
        <f t="shared" si="619"/>
        <v>-</v>
      </c>
      <c r="AN991" s="187"/>
      <c r="AO991" s="197"/>
      <c r="AP991" s="202" t="str">
        <f t="shared" si="620"/>
        <v>-</v>
      </c>
      <c r="AQ991" s="187"/>
      <c r="AR991" s="197"/>
      <c r="AS991" s="202" t="str">
        <f t="shared" si="621"/>
        <v>-</v>
      </c>
      <c r="AT991" s="187"/>
      <c r="AU991" s="197"/>
      <c r="AV991" s="202" t="str">
        <f t="shared" si="622"/>
        <v>-</v>
      </c>
      <c r="AW991" s="187"/>
      <c r="AX991" s="197"/>
      <c r="AY991" s="202" t="str">
        <f t="shared" si="623"/>
        <v>-</v>
      </c>
      <c r="AZ991" s="187"/>
      <c r="BA991" s="197"/>
      <c r="BB991" s="202" t="str">
        <f t="shared" si="624"/>
        <v>-</v>
      </c>
      <c r="BC991" s="187"/>
      <c r="BD991" s="197"/>
      <c r="BE991" s="202" t="str">
        <f t="shared" si="625"/>
        <v>-</v>
      </c>
      <c r="BF991" s="187"/>
      <c r="BG991" s="197"/>
      <c r="BH991" s="202" t="str">
        <f t="shared" si="626"/>
        <v>-</v>
      </c>
      <c r="BI991" s="187"/>
      <c r="BJ991" s="197"/>
      <c r="BK991" s="202" t="str">
        <f t="shared" si="627"/>
        <v>-</v>
      </c>
      <c r="BL991" s="187"/>
      <c r="BM991" s="197"/>
      <c r="BN991" s="202" t="str">
        <f t="shared" si="628"/>
        <v>-</v>
      </c>
      <c r="BO991" s="187"/>
      <c r="BP991" s="197"/>
      <c r="BQ991" s="202" t="str">
        <f t="shared" si="629"/>
        <v>-</v>
      </c>
      <c r="BR991" s="187"/>
      <c r="BS991" s="197"/>
      <c r="BT991" s="202" t="str">
        <f t="shared" si="630"/>
        <v>-</v>
      </c>
      <c r="BU991" s="187"/>
      <c r="BV991" s="197"/>
      <c r="BW991" s="202" t="str">
        <f t="shared" si="631"/>
        <v>-</v>
      </c>
      <c r="BX991" s="187"/>
      <c r="BY991" s="197"/>
      <c r="BZ991" s="202" t="str">
        <f t="shared" si="632"/>
        <v>-</v>
      </c>
      <c r="CA991" s="187"/>
      <c r="CB991" s="197"/>
      <c r="CC991" s="202" t="str">
        <f t="shared" si="633"/>
        <v>-</v>
      </c>
      <c r="CD991" s="187"/>
      <c r="CE991" s="197"/>
      <c r="CF991" s="202" t="str">
        <f t="shared" si="634"/>
        <v>-</v>
      </c>
      <c r="CG991" s="187"/>
      <c r="CH991" s="197"/>
      <c r="CI991" s="202" t="str">
        <f t="shared" si="635"/>
        <v>-</v>
      </c>
      <c r="CJ991" s="187"/>
      <c r="CK991" s="197"/>
      <c r="CL991" s="202" t="str">
        <f t="shared" si="640"/>
        <v>-</v>
      </c>
      <c r="CM991" s="187"/>
      <c r="CN991" s="197"/>
      <c r="CO991" s="202" t="str">
        <f t="shared" si="641"/>
        <v>-</v>
      </c>
      <c r="CP991" s="187"/>
      <c r="CQ991" s="197"/>
      <c r="CR991" s="202" t="str">
        <f t="shared" si="636"/>
        <v>-</v>
      </c>
      <c r="CS991" s="187"/>
      <c r="CT991" s="197"/>
      <c r="CU991" s="202" t="str">
        <f t="shared" si="642"/>
        <v>-</v>
      </c>
      <c r="CV991" s="187"/>
      <c r="CW991" s="197"/>
      <c r="CX991" s="202" t="str">
        <f t="shared" si="643"/>
        <v>-</v>
      </c>
      <c r="CY991" s="187"/>
      <c r="CZ991" s="197"/>
      <c r="DA991" s="202" t="str">
        <f t="shared" si="637"/>
        <v>-</v>
      </c>
      <c r="DB991" s="187"/>
      <c r="DC991" s="197"/>
      <c r="DD991" s="202" t="str">
        <f t="shared" si="644"/>
        <v>-</v>
      </c>
      <c r="DE991" s="187"/>
      <c r="DF991" s="197"/>
      <c r="DG991" s="202" t="str">
        <f t="shared" si="645"/>
        <v>-</v>
      </c>
      <c r="DH991" s="187"/>
      <c r="DI991" s="103">
        <f t="shared" si="610"/>
        <v>3</v>
      </c>
      <c r="DJ991" s="103">
        <f t="shared" si="611"/>
        <v>1</v>
      </c>
      <c r="DK991" s="200">
        <f t="shared" ref="DK991:DK993" si="649">DJ991/DI991*100</f>
        <v>33.333333333333329</v>
      </c>
      <c r="DL991" s="201">
        <f t="shared" si="647"/>
        <v>2</v>
      </c>
    </row>
    <row r="992" spans="2:116" ht="24.95" customHeight="1">
      <c r="B992" s="48" t="s">
        <v>1599</v>
      </c>
      <c r="C992" s="48"/>
      <c r="D992" s="15" t="s">
        <v>2546</v>
      </c>
      <c r="E992" s="3" t="s">
        <v>2547</v>
      </c>
      <c r="F992" s="12" t="s">
        <v>989</v>
      </c>
      <c r="G992" s="12" t="s">
        <v>994</v>
      </c>
      <c r="H992" s="40" t="s">
        <v>523</v>
      </c>
      <c r="I992" s="41" t="s">
        <v>532</v>
      </c>
      <c r="J992" s="78" t="str">
        <f t="shared" si="609"/>
        <v xml:space="preserve">C4 </v>
      </c>
      <c r="K992" s="197" t="s">
        <v>1192</v>
      </c>
      <c r="L992" s="199" t="str">
        <f t="shared" si="638"/>
        <v>-</v>
      </c>
      <c r="M992" s="188"/>
      <c r="N992" s="197" t="s">
        <v>1192</v>
      </c>
      <c r="O992" s="202" t="str">
        <f t="shared" si="613"/>
        <v>-</v>
      </c>
      <c r="P992" s="187"/>
      <c r="Q992" s="197" t="s">
        <v>1192</v>
      </c>
      <c r="R992" s="202" t="str">
        <f t="shared" si="614"/>
        <v>-</v>
      </c>
      <c r="S992" s="187"/>
      <c r="T992" s="197"/>
      <c r="U992" s="202" t="str">
        <f t="shared" si="615"/>
        <v>-</v>
      </c>
      <c r="V992" s="187"/>
      <c r="W992" s="197"/>
      <c r="X992" s="202" t="str">
        <f t="shared" si="616"/>
        <v>-</v>
      </c>
      <c r="Y992" s="187"/>
      <c r="Z992" s="197"/>
      <c r="AA992" s="202" t="str">
        <f t="shared" si="617"/>
        <v>-</v>
      </c>
      <c r="AB992" s="187"/>
      <c r="AC992" s="197"/>
      <c r="AD992" s="202" t="str">
        <f t="shared" si="639"/>
        <v>-</v>
      </c>
      <c r="AE992" s="187"/>
      <c r="AF992" s="197"/>
      <c r="AG992" s="202" t="str">
        <f t="shared" si="608"/>
        <v>-</v>
      </c>
      <c r="AH992" s="187"/>
      <c r="AI992" s="197"/>
      <c r="AJ992" s="202" t="str">
        <f t="shared" si="618"/>
        <v>-</v>
      </c>
      <c r="AK992" s="205">
        <v>43061</v>
      </c>
      <c r="AL992" s="197"/>
      <c r="AM992" s="202" t="str">
        <f t="shared" si="619"/>
        <v>-</v>
      </c>
      <c r="AN992" s="187"/>
      <c r="AO992" s="197"/>
      <c r="AP992" s="202" t="str">
        <f t="shared" si="620"/>
        <v>-</v>
      </c>
      <c r="AQ992" s="187"/>
      <c r="AR992" s="197"/>
      <c r="AS992" s="202" t="str">
        <f t="shared" si="621"/>
        <v>-</v>
      </c>
      <c r="AT992" s="187"/>
      <c r="AU992" s="197"/>
      <c r="AV992" s="202" t="str">
        <f t="shared" si="622"/>
        <v>-</v>
      </c>
      <c r="AW992" s="187"/>
      <c r="AX992" s="197"/>
      <c r="AY992" s="202" t="str">
        <f t="shared" si="623"/>
        <v>-</v>
      </c>
      <c r="AZ992" s="187"/>
      <c r="BA992" s="197"/>
      <c r="BB992" s="202" t="str">
        <f t="shared" si="624"/>
        <v>-</v>
      </c>
      <c r="BC992" s="187"/>
      <c r="BD992" s="197"/>
      <c r="BE992" s="202" t="str">
        <f t="shared" si="625"/>
        <v>-</v>
      </c>
      <c r="BF992" s="187"/>
      <c r="BG992" s="197"/>
      <c r="BH992" s="202" t="str">
        <f t="shared" si="626"/>
        <v>-</v>
      </c>
      <c r="BI992" s="187"/>
      <c r="BJ992" s="197"/>
      <c r="BK992" s="202" t="str">
        <f t="shared" si="627"/>
        <v>-</v>
      </c>
      <c r="BL992" s="187"/>
      <c r="BM992" s="197"/>
      <c r="BN992" s="202" t="str">
        <f t="shared" si="628"/>
        <v>-</v>
      </c>
      <c r="BO992" s="187"/>
      <c r="BP992" s="197"/>
      <c r="BQ992" s="202" t="str">
        <f t="shared" si="629"/>
        <v>-</v>
      </c>
      <c r="BR992" s="187"/>
      <c r="BS992" s="197"/>
      <c r="BT992" s="202" t="str">
        <f t="shared" si="630"/>
        <v>-</v>
      </c>
      <c r="BU992" s="187"/>
      <c r="BV992" s="197"/>
      <c r="BW992" s="202" t="str">
        <f t="shared" si="631"/>
        <v>-</v>
      </c>
      <c r="BX992" s="187"/>
      <c r="BY992" s="197"/>
      <c r="BZ992" s="202" t="str">
        <f t="shared" si="632"/>
        <v>-</v>
      </c>
      <c r="CA992" s="187"/>
      <c r="CB992" s="197"/>
      <c r="CC992" s="202" t="str">
        <f t="shared" si="633"/>
        <v>-</v>
      </c>
      <c r="CD992" s="187"/>
      <c r="CE992" s="197"/>
      <c r="CF992" s="202" t="str">
        <f t="shared" si="634"/>
        <v>-</v>
      </c>
      <c r="CG992" s="187"/>
      <c r="CH992" s="197"/>
      <c r="CI992" s="202" t="str">
        <f t="shared" si="635"/>
        <v>-</v>
      </c>
      <c r="CJ992" s="187"/>
      <c r="CK992" s="197"/>
      <c r="CL992" s="202" t="str">
        <f t="shared" si="640"/>
        <v>-</v>
      </c>
      <c r="CM992" s="187"/>
      <c r="CN992" s="197"/>
      <c r="CO992" s="202" t="str">
        <f t="shared" si="641"/>
        <v>-</v>
      </c>
      <c r="CP992" s="187"/>
      <c r="CQ992" s="197"/>
      <c r="CR992" s="202" t="str">
        <f t="shared" si="636"/>
        <v>-</v>
      </c>
      <c r="CS992" s="187"/>
      <c r="CT992" s="197"/>
      <c r="CU992" s="202" t="str">
        <f t="shared" si="642"/>
        <v>-</v>
      </c>
      <c r="CV992" s="187"/>
      <c r="CW992" s="197"/>
      <c r="CX992" s="202" t="str">
        <f t="shared" si="643"/>
        <v>-</v>
      </c>
      <c r="CY992" s="187"/>
      <c r="CZ992" s="197"/>
      <c r="DA992" s="202" t="str">
        <f t="shared" si="637"/>
        <v>-</v>
      </c>
      <c r="DB992" s="187"/>
      <c r="DC992" s="197"/>
      <c r="DD992" s="202" t="str">
        <f t="shared" si="644"/>
        <v>-</v>
      </c>
      <c r="DE992" s="187"/>
      <c r="DF992" s="197"/>
      <c r="DG992" s="202" t="str">
        <f t="shared" si="645"/>
        <v>-</v>
      </c>
      <c r="DH992" s="187"/>
      <c r="DI992" s="103">
        <f t="shared" si="610"/>
        <v>3</v>
      </c>
      <c r="DJ992" s="103">
        <f t="shared" si="611"/>
        <v>0</v>
      </c>
      <c r="DK992" s="200">
        <f t="shared" si="649"/>
        <v>0</v>
      </c>
      <c r="DL992" s="201">
        <f t="shared" si="647"/>
        <v>1</v>
      </c>
    </row>
    <row r="993" spans="2:116" ht="24.95" customHeight="1">
      <c r="B993" s="48"/>
      <c r="C993" s="48"/>
      <c r="D993" s="15" t="s">
        <v>2548</v>
      </c>
      <c r="E993" s="3" t="s">
        <v>2549</v>
      </c>
      <c r="F993" s="12" t="s">
        <v>989</v>
      </c>
      <c r="G993" s="12" t="s">
        <v>994</v>
      </c>
      <c r="H993" s="40" t="s">
        <v>523</v>
      </c>
      <c r="I993" s="41" t="s">
        <v>532</v>
      </c>
      <c r="J993" s="78" t="str">
        <f t="shared" si="609"/>
        <v xml:space="preserve">C4 </v>
      </c>
      <c r="K993" s="197" t="s">
        <v>1192</v>
      </c>
      <c r="L993" s="199" t="str">
        <f t="shared" si="638"/>
        <v>-</v>
      </c>
      <c r="M993" s="188"/>
      <c r="N993" s="197" t="s">
        <v>1192</v>
      </c>
      <c r="O993" s="202" t="str">
        <f t="shared" si="613"/>
        <v>-</v>
      </c>
      <c r="P993" s="187"/>
      <c r="Q993" s="197" t="s">
        <v>1192</v>
      </c>
      <c r="R993" s="202" t="str">
        <f t="shared" si="614"/>
        <v>-</v>
      </c>
      <c r="S993" s="187"/>
      <c r="T993" s="197"/>
      <c r="U993" s="202" t="str">
        <f t="shared" si="615"/>
        <v>-</v>
      </c>
      <c r="V993" s="187"/>
      <c r="W993" s="197"/>
      <c r="X993" s="202" t="str">
        <f t="shared" si="616"/>
        <v>-</v>
      </c>
      <c r="Y993" s="187"/>
      <c r="Z993" s="197"/>
      <c r="AA993" s="202" t="str">
        <f t="shared" si="617"/>
        <v>-</v>
      </c>
      <c r="AB993" s="187"/>
      <c r="AC993" s="197"/>
      <c r="AD993" s="202" t="str">
        <f t="shared" si="639"/>
        <v>-</v>
      </c>
      <c r="AE993" s="187"/>
      <c r="AF993" s="197"/>
      <c r="AG993" s="202" t="str">
        <f t="shared" si="608"/>
        <v>-</v>
      </c>
      <c r="AH993" s="187"/>
      <c r="AI993" s="197"/>
      <c r="AJ993" s="202" t="str">
        <f t="shared" si="618"/>
        <v>-</v>
      </c>
      <c r="AK993" s="187"/>
      <c r="AL993" s="197"/>
      <c r="AM993" s="202" t="str">
        <f t="shared" si="619"/>
        <v>-</v>
      </c>
      <c r="AN993" s="187"/>
      <c r="AO993" s="197"/>
      <c r="AP993" s="202" t="str">
        <f t="shared" si="620"/>
        <v>-</v>
      </c>
      <c r="AQ993" s="187"/>
      <c r="AR993" s="197"/>
      <c r="AS993" s="202" t="str">
        <f t="shared" si="621"/>
        <v>-</v>
      </c>
      <c r="AT993" s="187"/>
      <c r="AU993" s="197"/>
      <c r="AV993" s="202" t="str">
        <f t="shared" si="622"/>
        <v>-</v>
      </c>
      <c r="AW993" s="187"/>
      <c r="AX993" s="197"/>
      <c r="AY993" s="202" t="str">
        <f t="shared" si="623"/>
        <v>-</v>
      </c>
      <c r="AZ993" s="187"/>
      <c r="BA993" s="197"/>
      <c r="BB993" s="202" t="str">
        <f t="shared" si="624"/>
        <v>-</v>
      </c>
      <c r="BC993" s="187"/>
      <c r="BD993" s="197"/>
      <c r="BE993" s="202" t="str">
        <f t="shared" si="625"/>
        <v>-</v>
      </c>
      <c r="BF993" s="187"/>
      <c r="BG993" s="197"/>
      <c r="BH993" s="202" t="str">
        <f t="shared" si="626"/>
        <v>-</v>
      </c>
      <c r="BI993" s="187"/>
      <c r="BJ993" s="197"/>
      <c r="BK993" s="202" t="str">
        <f t="shared" si="627"/>
        <v>-</v>
      </c>
      <c r="BL993" s="187"/>
      <c r="BM993" s="197"/>
      <c r="BN993" s="202" t="str">
        <f t="shared" si="628"/>
        <v>-</v>
      </c>
      <c r="BO993" s="187"/>
      <c r="BP993" s="197"/>
      <c r="BQ993" s="202" t="str">
        <f t="shared" si="629"/>
        <v>-</v>
      </c>
      <c r="BR993" s="187"/>
      <c r="BS993" s="197"/>
      <c r="BT993" s="202" t="str">
        <f t="shared" si="630"/>
        <v>-</v>
      </c>
      <c r="BU993" s="187"/>
      <c r="BV993" s="197"/>
      <c r="BW993" s="202" t="str">
        <f t="shared" si="631"/>
        <v>-</v>
      </c>
      <c r="BX993" s="187"/>
      <c r="BY993" s="197"/>
      <c r="BZ993" s="202" t="str">
        <f t="shared" si="632"/>
        <v>-</v>
      </c>
      <c r="CA993" s="187"/>
      <c r="CB993" s="197"/>
      <c r="CC993" s="202" t="str">
        <f t="shared" si="633"/>
        <v>-</v>
      </c>
      <c r="CD993" s="187"/>
      <c r="CE993" s="197"/>
      <c r="CF993" s="202" t="str">
        <f t="shared" si="634"/>
        <v>-</v>
      </c>
      <c r="CG993" s="187"/>
      <c r="CH993" s="197"/>
      <c r="CI993" s="202" t="str">
        <f t="shared" si="635"/>
        <v>-</v>
      </c>
      <c r="CJ993" s="187"/>
      <c r="CK993" s="197"/>
      <c r="CL993" s="202" t="str">
        <f t="shared" si="640"/>
        <v>-</v>
      </c>
      <c r="CM993" s="187"/>
      <c r="CN993" s="197"/>
      <c r="CO993" s="202" t="str">
        <f t="shared" si="641"/>
        <v>-</v>
      </c>
      <c r="CP993" s="187"/>
      <c r="CQ993" s="197"/>
      <c r="CR993" s="202" t="str">
        <f t="shared" si="636"/>
        <v>-</v>
      </c>
      <c r="CS993" s="187"/>
      <c r="CT993" s="197"/>
      <c r="CU993" s="202" t="str">
        <f t="shared" si="642"/>
        <v>-</v>
      </c>
      <c r="CV993" s="187"/>
      <c r="CW993" s="197"/>
      <c r="CX993" s="202" t="str">
        <f t="shared" si="643"/>
        <v>-</v>
      </c>
      <c r="CY993" s="187"/>
      <c r="CZ993" s="197"/>
      <c r="DA993" s="202" t="str">
        <f t="shared" si="637"/>
        <v>-</v>
      </c>
      <c r="DB993" s="187"/>
      <c r="DC993" s="197"/>
      <c r="DD993" s="202" t="str">
        <f t="shared" si="644"/>
        <v>-</v>
      </c>
      <c r="DE993" s="187"/>
      <c r="DF993" s="197"/>
      <c r="DG993" s="202" t="str">
        <f t="shared" si="645"/>
        <v>-</v>
      </c>
      <c r="DH993" s="187"/>
      <c r="DI993" s="103">
        <f t="shared" si="610"/>
        <v>3</v>
      </c>
      <c r="DJ993" s="103">
        <f t="shared" si="611"/>
        <v>0</v>
      </c>
      <c r="DK993" s="200">
        <f t="shared" si="649"/>
        <v>0</v>
      </c>
      <c r="DL993" s="201">
        <f t="shared" si="647"/>
        <v>1</v>
      </c>
    </row>
    <row r="994" spans="2:116" ht="24.95" customHeight="1">
      <c r="B994" s="48" t="s">
        <v>1599</v>
      </c>
      <c r="C994" s="48"/>
      <c r="D994" s="15" t="s">
        <v>2550</v>
      </c>
      <c r="E994" s="3" t="s">
        <v>2551</v>
      </c>
      <c r="F994" s="12" t="s">
        <v>992</v>
      </c>
      <c r="G994" s="12" t="s">
        <v>938</v>
      </c>
      <c r="H994" s="40" t="s">
        <v>523</v>
      </c>
      <c r="I994" s="41" t="s">
        <v>532</v>
      </c>
      <c r="J994" s="78" t="str">
        <f t="shared" si="609"/>
        <v xml:space="preserve">C4 </v>
      </c>
      <c r="K994" s="197" t="s">
        <v>1192</v>
      </c>
      <c r="L994" s="199" t="str">
        <f t="shared" si="638"/>
        <v>-</v>
      </c>
      <c r="M994" s="188"/>
      <c r="N994" s="197" t="s">
        <v>1192</v>
      </c>
      <c r="O994" s="202" t="str">
        <f t="shared" si="613"/>
        <v>-</v>
      </c>
      <c r="P994" s="187"/>
      <c r="Q994" s="197" t="s">
        <v>1192</v>
      </c>
      <c r="R994" s="202" t="str">
        <f t="shared" si="614"/>
        <v>-</v>
      </c>
      <c r="S994" s="187"/>
      <c r="T994" s="197"/>
      <c r="U994" s="202" t="str">
        <f t="shared" si="615"/>
        <v>-</v>
      </c>
      <c r="V994" s="187"/>
      <c r="W994" s="197"/>
      <c r="X994" s="202" t="str">
        <f t="shared" si="616"/>
        <v>-</v>
      </c>
      <c r="Y994" s="187"/>
      <c r="Z994" s="197"/>
      <c r="AA994" s="202" t="str">
        <f t="shared" si="617"/>
        <v>-</v>
      </c>
      <c r="AB994" s="187"/>
      <c r="AC994" s="197"/>
      <c r="AD994" s="202" t="str">
        <f t="shared" si="639"/>
        <v>-</v>
      </c>
      <c r="AE994" s="187"/>
      <c r="AF994" s="197"/>
      <c r="AG994" s="202" t="str">
        <f t="shared" ref="AG994:AG1000" si="650">IF(AND(AF994="Y",AH994&lt;&gt;""),"A","-")</f>
        <v>-</v>
      </c>
      <c r="AH994" s="187"/>
      <c r="AI994" s="197"/>
      <c r="AJ994" s="202" t="str">
        <f t="shared" si="618"/>
        <v>-</v>
      </c>
      <c r="AK994" s="187"/>
      <c r="AL994" s="197"/>
      <c r="AM994" s="202" t="str">
        <f t="shared" si="619"/>
        <v>-</v>
      </c>
      <c r="AN994" s="187"/>
      <c r="AO994" s="197"/>
      <c r="AP994" s="202" t="str">
        <f t="shared" si="620"/>
        <v>-</v>
      </c>
      <c r="AQ994" s="187"/>
      <c r="AR994" s="197"/>
      <c r="AS994" s="202" t="str">
        <f t="shared" si="621"/>
        <v>-</v>
      </c>
      <c r="AT994" s="187"/>
      <c r="AU994" s="197"/>
      <c r="AV994" s="202" t="str">
        <f t="shared" si="622"/>
        <v>-</v>
      </c>
      <c r="AW994" s="187"/>
      <c r="AX994" s="197"/>
      <c r="AY994" s="202" t="str">
        <f t="shared" si="623"/>
        <v>-</v>
      </c>
      <c r="AZ994" s="187"/>
      <c r="BA994" s="197"/>
      <c r="BB994" s="202" t="str">
        <f t="shared" si="624"/>
        <v>-</v>
      </c>
      <c r="BC994" s="187"/>
      <c r="BD994" s="197"/>
      <c r="BE994" s="202" t="str">
        <f t="shared" si="625"/>
        <v>-</v>
      </c>
      <c r="BF994" s="187"/>
      <c r="BG994" s="197"/>
      <c r="BH994" s="202" t="str">
        <f t="shared" si="626"/>
        <v>-</v>
      </c>
      <c r="BI994" s="187"/>
      <c r="BJ994" s="197"/>
      <c r="BK994" s="202" t="str">
        <f t="shared" si="627"/>
        <v>-</v>
      </c>
      <c r="BL994" s="187"/>
      <c r="BM994" s="197"/>
      <c r="BN994" s="202" t="str">
        <f t="shared" si="628"/>
        <v>-</v>
      </c>
      <c r="BO994" s="187"/>
      <c r="BP994" s="197"/>
      <c r="BQ994" s="202" t="str">
        <f t="shared" si="629"/>
        <v>-</v>
      </c>
      <c r="BR994" s="187"/>
      <c r="BS994" s="197"/>
      <c r="BT994" s="202" t="str">
        <f t="shared" si="630"/>
        <v>-</v>
      </c>
      <c r="BU994" s="187"/>
      <c r="BV994" s="197"/>
      <c r="BW994" s="202" t="str">
        <f t="shared" si="631"/>
        <v>-</v>
      </c>
      <c r="BX994" s="187"/>
      <c r="BY994" s="197"/>
      <c r="BZ994" s="202" t="str">
        <f t="shared" si="632"/>
        <v>-</v>
      </c>
      <c r="CA994" s="187"/>
      <c r="CB994" s="197"/>
      <c r="CC994" s="202" t="str">
        <f t="shared" si="633"/>
        <v>-</v>
      </c>
      <c r="CD994" s="187"/>
      <c r="CE994" s="197"/>
      <c r="CF994" s="202" t="str">
        <f t="shared" si="634"/>
        <v>-</v>
      </c>
      <c r="CG994" s="187"/>
      <c r="CH994" s="197"/>
      <c r="CI994" s="202" t="str">
        <f t="shared" si="635"/>
        <v>-</v>
      </c>
      <c r="CJ994" s="187"/>
      <c r="CK994" s="197"/>
      <c r="CL994" s="202" t="str">
        <f t="shared" si="640"/>
        <v>-</v>
      </c>
      <c r="CM994" s="187"/>
      <c r="CN994" s="197"/>
      <c r="CO994" s="202" t="str">
        <f t="shared" si="641"/>
        <v>-</v>
      </c>
      <c r="CP994" s="187"/>
      <c r="CQ994" s="197"/>
      <c r="CR994" s="202" t="str">
        <f t="shared" si="636"/>
        <v>-</v>
      </c>
      <c r="CS994" s="187"/>
      <c r="CT994" s="197"/>
      <c r="CU994" s="202" t="str">
        <f t="shared" si="642"/>
        <v>-</v>
      </c>
      <c r="CV994" s="187"/>
      <c r="CW994" s="197"/>
      <c r="CX994" s="202" t="str">
        <f t="shared" si="643"/>
        <v>-</v>
      </c>
      <c r="CY994" s="187"/>
      <c r="CZ994" s="197"/>
      <c r="DA994" s="202" t="str">
        <f t="shared" si="637"/>
        <v>-</v>
      </c>
      <c r="DB994" s="187"/>
      <c r="DC994" s="197"/>
      <c r="DD994" s="202" t="str">
        <f t="shared" si="644"/>
        <v>-</v>
      </c>
      <c r="DE994" s="187"/>
      <c r="DF994" s="197"/>
      <c r="DG994" s="202" t="str">
        <f t="shared" si="645"/>
        <v>-</v>
      </c>
      <c r="DH994" s="187"/>
      <c r="DI994" s="103">
        <f t="shared" si="610"/>
        <v>3</v>
      </c>
      <c r="DJ994" s="103">
        <f t="shared" si="611"/>
        <v>0</v>
      </c>
      <c r="DK994" s="200">
        <f t="shared" si="646"/>
        <v>0</v>
      </c>
      <c r="DL994" s="201">
        <f t="shared" si="647"/>
        <v>1</v>
      </c>
    </row>
    <row r="995" spans="2:116" ht="24.95" customHeight="1">
      <c r="B995" s="48"/>
      <c r="C995" s="48" t="s">
        <v>2572</v>
      </c>
      <c r="D995" s="15" t="s">
        <v>2716</v>
      </c>
      <c r="E995" s="3" t="s">
        <v>2609</v>
      </c>
      <c r="F995" s="79" t="s">
        <v>989</v>
      </c>
      <c r="G995" s="79" t="s">
        <v>994</v>
      </c>
      <c r="H995" s="40" t="s">
        <v>523</v>
      </c>
      <c r="I995" s="41" t="s">
        <v>532</v>
      </c>
      <c r="J995" s="78" t="str">
        <f t="shared" si="609"/>
        <v xml:space="preserve">C4 </v>
      </c>
      <c r="K995" s="197" t="s">
        <v>1192</v>
      </c>
      <c r="L995" s="199" t="str">
        <f t="shared" ref="L995:L1000" si="651">IF(AND(K995="Y",M995&lt;&gt;""),"A","-")</f>
        <v>A</v>
      </c>
      <c r="M995" s="222">
        <v>43066</v>
      </c>
      <c r="N995" s="197" t="s">
        <v>1192</v>
      </c>
      <c r="O995" s="202" t="str">
        <f t="shared" ref="O995:O1000" si="652">IF(AND(N995="Y",P995&lt;&gt;""),"A","-")</f>
        <v>-</v>
      </c>
      <c r="P995" s="187"/>
      <c r="Q995" s="197" t="s">
        <v>1192</v>
      </c>
      <c r="R995" s="202" t="str">
        <f t="shared" ref="R995:R1000" si="653">IF(AND(Q995="Y",S995&lt;&gt;""),"A","-")</f>
        <v>-</v>
      </c>
      <c r="S995" s="187"/>
      <c r="T995" s="197"/>
      <c r="U995" s="202" t="str">
        <f t="shared" ref="U995:U1000" si="654">IF(AND(T995="Y",V995&lt;&gt;""),"A","-")</f>
        <v>-</v>
      </c>
      <c r="V995" s="187"/>
      <c r="W995" s="197"/>
      <c r="X995" s="202" t="str">
        <f t="shared" ref="X995:X1000" si="655">IF(AND(W995="Y",Y995&lt;&gt;""),"A","-")</f>
        <v>-</v>
      </c>
      <c r="Y995" s="187"/>
      <c r="Z995" s="197"/>
      <c r="AA995" s="202" t="str">
        <f t="shared" ref="AA995:AA1000" si="656">IF(AND(Z995="Y",AB995&lt;&gt;""),"A","-")</f>
        <v>-</v>
      </c>
      <c r="AB995" s="187"/>
      <c r="AC995" s="197"/>
      <c r="AD995" s="202" t="str">
        <f t="shared" ref="AD995:AD1000" si="657">IF(AND(AC995="Y",AE995&lt;&gt;""),"A","-")</f>
        <v>-</v>
      </c>
      <c r="AE995" s="187"/>
      <c r="AF995" s="197"/>
      <c r="AG995" s="202" t="str">
        <f t="shared" si="650"/>
        <v>-</v>
      </c>
      <c r="AH995" s="187"/>
      <c r="AI995" s="197"/>
      <c r="AJ995" s="202" t="str">
        <f t="shared" ref="AJ995:AJ1000" si="658">IF(AND(AI995="Y",AK995&lt;&gt;""),"A","-")</f>
        <v>-</v>
      </c>
      <c r="AK995" s="187"/>
      <c r="AL995" s="197"/>
      <c r="AM995" s="202" t="str">
        <f t="shared" ref="AM995:AM1000" si="659">IF(AND(AL995="Y",AN995&lt;&gt;""),"A","-")</f>
        <v>-</v>
      </c>
      <c r="AN995" s="187"/>
      <c r="AO995" s="197"/>
      <c r="AP995" s="202" t="str">
        <f t="shared" ref="AP995:AP1000" si="660">IF(AND(AO995="Y",AQ995&lt;&gt;""),"A","-")</f>
        <v>-</v>
      </c>
      <c r="AQ995" s="187"/>
      <c r="AR995" s="197"/>
      <c r="AS995" s="202" t="str">
        <f t="shared" ref="AS995:AS1000" si="661">IF(AND(AR995="Y",AT995&lt;&gt;""),"A","-")</f>
        <v>-</v>
      </c>
      <c r="AT995" s="187"/>
      <c r="AU995" s="197"/>
      <c r="AV995" s="202" t="str">
        <f t="shared" ref="AV995:AV1000" si="662">IF(AND(AU995="Y",AW995&lt;&gt;""),"A","-")</f>
        <v>-</v>
      </c>
      <c r="AW995" s="187"/>
      <c r="AX995" s="197"/>
      <c r="AY995" s="202" t="str">
        <f t="shared" ref="AY995:AY1000" si="663">IF(AND(AX995="Y",AZ995&lt;&gt;""),"A","-")</f>
        <v>-</v>
      </c>
      <c r="AZ995" s="187"/>
      <c r="BA995" s="197"/>
      <c r="BB995" s="202" t="str">
        <f t="shared" ref="BB995:BB1000" si="664">IF(AND(BA995="Y",BC995&lt;&gt;""),"A","-")</f>
        <v>-</v>
      </c>
      <c r="BC995" s="187"/>
      <c r="BD995" s="197"/>
      <c r="BE995" s="202" t="str">
        <f t="shared" ref="BE995:BE1000" si="665">IF(AND(BD995="Y",BF995&lt;&gt;""),"A","-")</f>
        <v>-</v>
      </c>
      <c r="BF995" s="187"/>
      <c r="BG995" s="197"/>
      <c r="BH995" s="202" t="str">
        <f t="shared" ref="BH995:BH1000" si="666">IF(AND(BG995="Y",BI995&lt;&gt;""),"A","-")</f>
        <v>-</v>
      </c>
      <c r="BI995" s="187"/>
      <c r="BJ995" s="197"/>
      <c r="BK995" s="202" t="str">
        <f t="shared" ref="BK995:BK1000" si="667">IF(AND(BJ995="Y",BL995&lt;&gt;""),"A","-")</f>
        <v>-</v>
      </c>
      <c r="BL995" s="187"/>
      <c r="BM995" s="197"/>
      <c r="BN995" s="202" t="str">
        <f t="shared" ref="BN995:BN1000" si="668">IF(AND(BM995="Y",BO995&lt;&gt;""),"A","-")</f>
        <v>-</v>
      </c>
      <c r="BO995" s="187"/>
      <c r="BP995" s="197"/>
      <c r="BQ995" s="202" t="str">
        <f t="shared" ref="BQ995:BQ1000" si="669">IF(AND(BP995="Y",BR995&lt;&gt;""),"A","-")</f>
        <v>-</v>
      </c>
      <c r="BR995" s="187"/>
      <c r="BS995" s="197"/>
      <c r="BT995" s="202" t="str">
        <f t="shared" ref="BT995:BT1000" si="670">IF(AND(BS995="Y",BU995&lt;&gt;""),"A","-")</f>
        <v>-</v>
      </c>
      <c r="BU995" s="187"/>
      <c r="BV995" s="197"/>
      <c r="BW995" s="202" t="str">
        <f t="shared" ref="BW995:BW1000" si="671">IF(AND(BV995="Y",BX995&lt;&gt;""),"A","-")</f>
        <v>-</v>
      </c>
      <c r="BX995" s="187"/>
      <c r="BY995" s="197"/>
      <c r="BZ995" s="202" t="str">
        <f t="shared" ref="BZ995:BZ1000" si="672">IF(AND(BY995="Y",CA995&lt;&gt;""),"A","-")</f>
        <v>-</v>
      </c>
      <c r="CA995" s="187"/>
      <c r="CB995" s="197"/>
      <c r="CC995" s="202" t="str">
        <f t="shared" ref="CC995:CC1000" si="673">IF(AND(CB995="Y",CD995&lt;&gt;""),"A","-")</f>
        <v>-</v>
      </c>
      <c r="CD995" s="187"/>
      <c r="CE995" s="197"/>
      <c r="CF995" s="202" t="str">
        <f t="shared" ref="CF995:CF1000" si="674">IF(AND(CE995="Y",CG995&lt;&gt;""),"A","-")</f>
        <v>-</v>
      </c>
      <c r="CG995" s="187"/>
      <c r="CH995" s="197"/>
      <c r="CI995" s="202" t="str">
        <f t="shared" ref="CI995:CI1000" si="675">IF(AND(CH995="Y",CJ995&lt;&gt;""),"A","-")</f>
        <v>-</v>
      </c>
      <c r="CJ995" s="187"/>
      <c r="CK995" s="197"/>
      <c r="CL995" s="202" t="str">
        <f t="shared" ref="CL995:CL1000" si="676">IF(AND(CK995="Y",CM995&lt;&gt;""),"A","-")</f>
        <v>-</v>
      </c>
      <c r="CM995" s="187"/>
      <c r="CN995" s="197"/>
      <c r="CO995" s="202" t="str">
        <f t="shared" ref="CO995:CO1000" si="677">IF(AND(CN995="Y",CP995&lt;&gt;""),"A","-")</f>
        <v>-</v>
      </c>
      <c r="CP995" s="187"/>
      <c r="CQ995" s="197"/>
      <c r="CR995" s="202" t="str">
        <f t="shared" ref="CR995:CR1000" si="678">IF(AND(CQ995="Y",CS995&lt;&gt;""),"A","-")</f>
        <v>-</v>
      </c>
      <c r="CS995" s="187"/>
      <c r="CT995" s="197"/>
      <c r="CU995" s="202" t="str">
        <f t="shared" ref="CU995:CU1000" si="679">IF(AND(CT995="Y",CV995&lt;&gt;""),"A","-")</f>
        <v>-</v>
      </c>
      <c r="CV995" s="187"/>
      <c r="CW995" s="197"/>
      <c r="CX995" s="202" t="str">
        <f t="shared" ref="CX995:CX1000" si="680">IF(AND(CW995="Y",CY995&lt;&gt;""),"A","-")</f>
        <v>-</v>
      </c>
      <c r="CY995" s="187"/>
      <c r="CZ995" s="197"/>
      <c r="DA995" s="202" t="str">
        <f t="shared" ref="DA995:DA1000" si="681">IF(AND(CZ995="Y",DB995&lt;&gt;""),"A","-")</f>
        <v>-</v>
      </c>
      <c r="DB995" s="187"/>
      <c r="DC995" s="197"/>
      <c r="DD995" s="202" t="str">
        <f t="shared" ref="DD995:DD1000" si="682">IF(AND(DC995="Y",DE995&lt;&gt;""),"A","-")</f>
        <v>-</v>
      </c>
      <c r="DE995" s="187"/>
      <c r="DF995" s="197"/>
      <c r="DG995" s="202" t="str">
        <f t="shared" ref="DG995:DG1000" si="683">IF(AND(DF995="Y",DH995&lt;&gt;""),"A","-")</f>
        <v>-</v>
      </c>
      <c r="DH995" s="187"/>
      <c r="DI995" s="103">
        <f t="shared" si="610"/>
        <v>3</v>
      </c>
      <c r="DJ995" s="103">
        <f t="shared" si="611"/>
        <v>1</v>
      </c>
      <c r="DK995" s="200">
        <f t="shared" ref="DK995:DK1000" si="684">DJ995/DI995*100</f>
        <v>33.333333333333329</v>
      </c>
      <c r="DL995" s="201">
        <f t="shared" si="647"/>
        <v>2</v>
      </c>
    </row>
    <row r="996" spans="2:116" ht="24.95" customHeight="1">
      <c r="B996" s="48" t="s">
        <v>1599</v>
      </c>
      <c r="C996" s="48" t="s">
        <v>2573</v>
      </c>
      <c r="D996" s="15" t="s">
        <v>2760</v>
      </c>
      <c r="E996" s="3" t="s">
        <v>2610</v>
      </c>
      <c r="F996" s="79" t="s">
        <v>989</v>
      </c>
      <c r="G996" s="79" t="s">
        <v>994</v>
      </c>
      <c r="H996" s="40" t="s">
        <v>523</v>
      </c>
      <c r="I996" s="41" t="s">
        <v>532</v>
      </c>
      <c r="J996" s="78" t="str">
        <f t="shared" ref="J996:J1010" si="685">LEFT(I996,3)</f>
        <v xml:space="preserve">C4 </v>
      </c>
      <c r="K996" s="197" t="s">
        <v>1192</v>
      </c>
      <c r="L996" s="199" t="str">
        <f t="shared" si="651"/>
        <v>A</v>
      </c>
      <c r="M996" s="222">
        <v>43066</v>
      </c>
      <c r="N996" s="197" t="s">
        <v>1192</v>
      </c>
      <c r="O996" s="202" t="str">
        <f t="shared" si="652"/>
        <v>-</v>
      </c>
      <c r="P996" s="187"/>
      <c r="Q996" s="197" t="s">
        <v>1192</v>
      </c>
      <c r="R996" s="202" t="str">
        <f t="shared" si="653"/>
        <v>-</v>
      </c>
      <c r="S996" s="187"/>
      <c r="T996" s="197"/>
      <c r="U996" s="202" t="str">
        <f t="shared" si="654"/>
        <v>-</v>
      </c>
      <c r="V996" s="187"/>
      <c r="W996" s="197"/>
      <c r="X996" s="202" t="str">
        <f t="shared" si="655"/>
        <v>-</v>
      </c>
      <c r="Y996" s="187"/>
      <c r="Z996" s="197"/>
      <c r="AA996" s="202" t="str">
        <f t="shared" si="656"/>
        <v>-</v>
      </c>
      <c r="AB996" s="187"/>
      <c r="AC996" s="197"/>
      <c r="AD996" s="202" t="str">
        <f t="shared" si="657"/>
        <v>-</v>
      </c>
      <c r="AE996" s="187"/>
      <c r="AF996" s="197"/>
      <c r="AG996" s="202" t="str">
        <f t="shared" si="650"/>
        <v>-</v>
      </c>
      <c r="AH996" s="187"/>
      <c r="AI996" s="197"/>
      <c r="AJ996" s="202" t="str">
        <f t="shared" si="658"/>
        <v>-</v>
      </c>
      <c r="AK996" s="187"/>
      <c r="AL996" s="197"/>
      <c r="AM996" s="202" t="str">
        <f t="shared" si="659"/>
        <v>-</v>
      </c>
      <c r="AN996" s="187"/>
      <c r="AO996" s="197"/>
      <c r="AP996" s="202" t="str">
        <f t="shared" si="660"/>
        <v>-</v>
      </c>
      <c r="AQ996" s="187"/>
      <c r="AR996" s="197"/>
      <c r="AS996" s="202" t="str">
        <f t="shared" si="661"/>
        <v>-</v>
      </c>
      <c r="AT996" s="187"/>
      <c r="AU996" s="197"/>
      <c r="AV996" s="202" t="str">
        <f t="shared" si="662"/>
        <v>-</v>
      </c>
      <c r="AW996" s="187"/>
      <c r="AX996" s="197"/>
      <c r="AY996" s="202" t="str">
        <f t="shared" si="663"/>
        <v>-</v>
      </c>
      <c r="AZ996" s="187"/>
      <c r="BA996" s="197"/>
      <c r="BB996" s="202" t="str">
        <f t="shared" si="664"/>
        <v>-</v>
      </c>
      <c r="BC996" s="187"/>
      <c r="BD996" s="197"/>
      <c r="BE996" s="202" t="str">
        <f t="shared" si="665"/>
        <v>-</v>
      </c>
      <c r="BF996" s="187"/>
      <c r="BG996" s="197"/>
      <c r="BH996" s="202" t="str">
        <f t="shared" si="666"/>
        <v>-</v>
      </c>
      <c r="BI996" s="187"/>
      <c r="BJ996" s="197"/>
      <c r="BK996" s="202" t="str">
        <f t="shared" si="667"/>
        <v>-</v>
      </c>
      <c r="BL996" s="187"/>
      <c r="BM996" s="197"/>
      <c r="BN996" s="202" t="str">
        <f t="shared" si="668"/>
        <v>-</v>
      </c>
      <c r="BO996" s="187"/>
      <c r="BP996" s="197"/>
      <c r="BQ996" s="202" t="str">
        <f t="shared" si="669"/>
        <v>-</v>
      </c>
      <c r="BR996" s="187"/>
      <c r="BS996" s="197"/>
      <c r="BT996" s="202" t="str">
        <f t="shared" si="670"/>
        <v>-</v>
      </c>
      <c r="BU996" s="187"/>
      <c r="BV996" s="197"/>
      <c r="BW996" s="202" t="str">
        <f t="shared" si="671"/>
        <v>-</v>
      </c>
      <c r="BX996" s="187"/>
      <c r="BY996" s="197"/>
      <c r="BZ996" s="202" t="str">
        <f t="shared" si="672"/>
        <v>-</v>
      </c>
      <c r="CA996" s="187"/>
      <c r="CB996" s="197"/>
      <c r="CC996" s="202" t="str">
        <f t="shared" si="673"/>
        <v>-</v>
      </c>
      <c r="CD996" s="187"/>
      <c r="CE996" s="197"/>
      <c r="CF996" s="202" t="str">
        <f t="shared" si="674"/>
        <v>-</v>
      </c>
      <c r="CG996" s="187"/>
      <c r="CH996" s="197"/>
      <c r="CI996" s="202" t="str">
        <f t="shared" si="675"/>
        <v>-</v>
      </c>
      <c r="CJ996" s="187"/>
      <c r="CK996" s="197"/>
      <c r="CL996" s="202" t="str">
        <f t="shared" si="676"/>
        <v>-</v>
      </c>
      <c r="CM996" s="187"/>
      <c r="CN996" s="197"/>
      <c r="CO996" s="202" t="str">
        <f t="shared" si="677"/>
        <v>-</v>
      </c>
      <c r="CP996" s="187"/>
      <c r="CQ996" s="197"/>
      <c r="CR996" s="202" t="str">
        <f t="shared" si="678"/>
        <v>-</v>
      </c>
      <c r="CS996" s="187"/>
      <c r="CT996" s="197"/>
      <c r="CU996" s="202" t="str">
        <f t="shared" si="679"/>
        <v>-</v>
      </c>
      <c r="CV996" s="187"/>
      <c r="CW996" s="197"/>
      <c r="CX996" s="202" t="str">
        <f t="shared" si="680"/>
        <v>-</v>
      </c>
      <c r="CY996" s="187"/>
      <c r="CZ996" s="197"/>
      <c r="DA996" s="202" t="str">
        <f t="shared" si="681"/>
        <v>-</v>
      </c>
      <c r="DB996" s="187"/>
      <c r="DC996" s="197"/>
      <c r="DD996" s="202" t="str">
        <f t="shared" si="682"/>
        <v>-</v>
      </c>
      <c r="DE996" s="187"/>
      <c r="DF996" s="197"/>
      <c r="DG996" s="202" t="str">
        <f t="shared" si="683"/>
        <v>-</v>
      </c>
      <c r="DH996" s="187"/>
      <c r="DI996" s="103">
        <f t="shared" si="610"/>
        <v>3</v>
      </c>
      <c r="DJ996" s="103">
        <f t="shared" si="611"/>
        <v>1</v>
      </c>
      <c r="DK996" s="200">
        <f t="shared" si="684"/>
        <v>33.333333333333329</v>
      </c>
      <c r="DL996" s="201">
        <f t="shared" si="647"/>
        <v>2</v>
      </c>
    </row>
    <row r="997" spans="2:116" ht="24.95" customHeight="1">
      <c r="B997" s="48" t="s">
        <v>1599</v>
      </c>
      <c r="C997" s="48"/>
      <c r="D997" s="15" t="s">
        <v>2574</v>
      </c>
      <c r="E997" s="3" t="s">
        <v>2611</v>
      </c>
      <c r="F997" s="79" t="s">
        <v>989</v>
      </c>
      <c r="G997" s="79" t="s">
        <v>994</v>
      </c>
      <c r="H997" s="40" t="s">
        <v>523</v>
      </c>
      <c r="I997" s="41" t="s">
        <v>532</v>
      </c>
      <c r="J997" s="78" t="str">
        <f t="shared" si="685"/>
        <v xml:space="preserve">C4 </v>
      </c>
      <c r="K997" s="197" t="s">
        <v>1192</v>
      </c>
      <c r="L997" s="199" t="str">
        <f t="shared" si="651"/>
        <v>-</v>
      </c>
      <c r="M997" s="191"/>
      <c r="N997" s="197" t="s">
        <v>1192</v>
      </c>
      <c r="O997" s="202" t="str">
        <f t="shared" si="652"/>
        <v>-</v>
      </c>
      <c r="P997" s="187"/>
      <c r="Q997" s="197" t="s">
        <v>1192</v>
      </c>
      <c r="R997" s="202" t="str">
        <f t="shared" si="653"/>
        <v>-</v>
      </c>
      <c r="S997" s="187"/>
      <c r="T997" s="197"/>
      <c r="U997" s="202" t="str">
        <f t="shared" si="654"/>
        <v>-</v>
      </c>
      <c r="V997" s="187"/>
      <c r="W997" s="197"/>
      <c r="X997" s="202" t="str">
        <f t="shared" si="655"/>
        <v>-</v>
      </c>
      <c r="Y997" s="187"/>
      <c r="Z997" s="197"/>
      <c r="AA997" s="202" t="str">
        <f t="shared" si="656"/>
        <v>-</v>
      </c>
      <c r="AB997" s="187"/>
      <c r="AC997" s="197"/>
      <c r="AD997" s="202" t="str">
        <f t="shared" si="657"/>
        <v>-</v>
      </c>
      <c r="AE997" s="187"/>
      <c r="AF997" s="197"/>
      <c r="AG997" s="202" t="str">
        <f t="shared" si="650"/>
        <v>-</v>
      </c>
      <c r="AH997" s="187"/>
      <c r="AI997" s="197"/>
      <c r="AJ997" s="202" t="str">
        <f t="shared" si="658"/>
        <v>-</v>
      </c>
      <c r="AK997" s="187"/>
      <c r="AL997" s="197"/>
      <c r="AM997" s="202" t="str">
        <f t="shared" si="659"/>
        <v>-</v>
      </c>
      <c r="AN997" s="187"/>
      <c r="AO997" s="197"/>
      <c r="AP997" s="202" t="str">
        <f t="shared" si="660"/>
        <v>-</v>
      </c>
      <c r="AQ997" s="187"/>
      <c r="AR997" s="197"/>
      <c r="AS997" s="202" t="str">
        <f t="shared" si="661"/>
        <v>-</v>
      </c>
      <c r="AT997" s="187"/>
      <c r="AU997" s="197"/>
      <c r="AV997" s="202" t="str">
        <f t="shared" si="662"/>
        <v>-</v>
      </c>
      <c r="AW997" s="187"/>
      <c r="AX997" s="197"/>
      <c r="AY997" s="202" t="str">
        <f t="shared" si="663"/>
        <v>-</v>
      </c>
      <c r="AZ997" s="187"/>
      <c r="BA997" s="197"/>
      <c r="BB997" s="202" t="str">
        <f t="shared" si="664"/>
        <v>-</v>
      </c>
      <c r="BC997" s="187"/>
      <c r="BD997" s="197"/>
      <c r="BE997" s="202" t="str">
        <f t="shared" si="665"/>
        <v>-</v>
      </c>
      <c r="BF997" s="187"/>
      <c r="BG997" s="197"/>
      <c r="BH997" s="202" t="str">
        <f t="shared" si="666"/>
        <v>-</v>
      </c>
      <c r="BI997" s="187"/>
      <c r="BJ997" s="197"/>
      <c r="BK997" s="202" t="str">
        <f t="shared" si="667"/>
        <v>-</v>
      </c>
      <c r="BL997" s="187"/>
      <c r="BM997" s="197"/>
      <c r="BN997" s="202" t="str">
        <f t="shared" si="668"/>
        <v>-</v>
      </c>
      <c r="BO997" s="187"/>
      <c r="BP997" s="197"/>
      <c r="BQ997" s="202" t="str">
        <f t="shared" si="669"/>
        <v>-</v>
      </c>
      <c r="BR997" s="187"/>
      <c r="BS997" s="197"/>
      <c r="BT997" s="202" t="str">
        <f t="shared" si="670"/>
        <v>-</v>
      </c>
      <c r="BU997" s="187"/>
      <c r="BV997" s="197"/>
      <c r="BW997" s="202" t="str">
        <f t="shared" si="671"/>
        <v>-</v>
      </c>
      <c r="BX997" s="187"/>
      <c r="BY997" s="197"/>
      <c r="BZ997" s="202" t="str">
        <f t="shared" si="672"/>
        <v>-</v>
      </c>
      <c r="CA997" s="187"/>
      <c r="CB997" s="197"/>
      <c r="CC997" s="202" t="str">
        <f t="shared" si="673"/>
        <v>-</v>
      </c>
      <c r="CD997" s="187"/>
      <c r="CE997" s="197"/>
      <c r="CF997" s="202" t="str">
        <f t="shared" si="674"/>
        <v>-</v>
      </c>
      <c r="CG997" s="187"/>
      <c r="CH997" s="197"/>
      <c r="CI997" s="202" t="str">
        <f t="shared" si="675"/>
        <v>-</v>
      </c>
      <c r="CJ997" s="187"/>
      <c r="CK997" s="197"/>
      <c r="CL997" s="202" t="str">
        <f t="shared" si="676"/>
        <v>-</v>
      </c>
      <c r="CM997" s="187"/>
      <c r="CN997" s="197"/>
      <c r="CO997" s="202" t="str">
        <f t="shared" si="677"/>
        <v>-</v>
      </c>
      <c r="CP997" s="187"/>
      <c r="CQ997" s="197"/>
      <c r="CR997" s="202" t="str">
        <f t="shared" si="678"/>
        <v>-</v>
      </c>
      <c r="CS997" s="187"/>
      <c r="CT997" s="197"/>
      <c r="CU997" s="202" t="str">
        <f t="shared" si="679"/>
        <v>-</v>
      </c>
      <c r="CV997" s="187"/>
      <c r="CW997" s="197"/>
      <c r="CX997" s="202" t="str">
        <f t="shared" si="680"/>
        <v>-</v>
      </c>
      <c r="CY997" s="187"/>
      <c r="CZ997" s="197"/>
      <c r="DA997" s="202" t="str">
        <f t="shared" si="681"/>
        <v>-</v>
      </c>
      <c r="DB997" s="187"/>
      <c r="DC997" s="197"/>
      <c r="DD997" s="202" t="str">
        <f t="shared" si="682"/>
        <v>-</v>
      </c>
      <c r="DE997" s="187"/>
      <c r="DF997" s="197"/>
      <c r="DG997" s="202" t="str">
        <f t="shared" si="683"/>
        <v>-</v>
      </c>
      <c r="DH997" s="187"/>
      <c r="DI997" s="103">
        <f t="shared" si="610"/>
        <v>3</v>
      </c>
      <c r="DJ997" s="103">
        <f t="shared" si="611"/>
        <v>0</v>
      </c>
      <c r="DK997" s="200">
        <f t="shared" si="684"/>
        <v>0</v>
      </c>
      <c r="DL997" s="201">
        <f t="shared" si="647"/>
        <v>1</v>
      </c>
    </row>
    <row r="998" spans="2:116" ht="24.95" customHeight="1">
      <c r="B998" s="48"/>
      <c r="C998" s="48" t="s">
        <v>2575</v>
      </c>
      <c r="D998" s="15" t="s">
        <v>2717</v>
      </c>
      <c r="E998" s="3" t="s">
        <v>2612</v>
      </c>
      <c r="F998" s="79" t="s">
        <v>989</v>
      </c>
      <c r="G998" s="79" t="s">
        <v>994</v>
      </c>
      <c r="H998" s="40" t="s">
        <v>523</v>
      </c>
      <c r="I998" s="41" t="s">
        <v>532</v>
      </c>
      <c r="J998" s="78" t="str">
        <f t="shared" si="685"/>
        <v xml:space="preserve">C4 </v>
      </c>
      <c r="K998" s="197" t="s">
        <v>1192</v>
      </c>
      <c r="L998" s="199" t="str">
        <f t="shared" si="651"/>
        <v>A</v>
      </c>
      <c r="M998" s="222">
        <v>43066</v>
      </c>
      <c r="N998" s="197" t="s">
        <v>1192</v>
      </c>
      <c r="O998" s="202" t="str">
        <f t="shared" si="652"/>
        <v>-</v>
      </c>
      <c r="P998" s="187"/>
      <c r="Q998" s="197" t="s">
        <v>1192</v>
      </c>
      <c r="R998" s="202" t="str">
        <f t="shared" si="653"/>
        <v>-</v>
      </c>
      <c r="S998" s="187"/>
      <c r="T998" s="197"/>
      <c r="U998" s="202" t="str">
        <f t="shared" si="654"/>
        <v>-</v>
      </c>
      <c r="V998" s="187"/>
      <c r="W998" s="197"/>
      <c r="X998" s="202" t="str">
        <f t="shared" si="655"/>
        <v>-</v>
      </c>
      <c r="Y998" s="187"/>
      <c r="Z998" s="197"/>
      <c r="AA998" s="202" t="str">
        <f t="shared" si="656"/>
        <v>-</v>
      </c>
      <c r="AB998" s="187"/>
      <c r="AC998" s="197"/>
      <c r="AD998" s="202" t="str">
        <f t="shared" si="657"/>
        <v>-</v>
      </c>
      <c r="AE998" s="187"/>
      <c r="AF998" s="197"/>
      <c r="AG998" s="202" t="str">
        <f t="shared" si="650"/>
        <v>-</v>
      </c>
      <c r="AH998" s="187"/>
      <c r="AI998" s="197"/>
      <c r="AJ998" s="202" t="str">
        <f t="shared" si="658"/>
        <v>-</v>
      </c>
      <c r="AK998" s="187"/>
      <c r="AL998" s="197"/>
      <c r="AM998" s="202" t="str">
        <f t="shared" si="659"/>
        <v>-</v>
      </c>
      <c r="AN998" s="187"/>
      <c r="AO998" s="197"/>
      <c r="AP998" s="202" t="str">
        <f t="shared" si="660"/>
        <v>-</v>
      </c>
      <c r="AQ998" s="187"/>
      <c r="AR998" s="197"/>
      <c r="AS998" s="202" t="str">
        <f t="shared" si="661"/>
        <v>-</v>
      </c>
      <c r="AT998" s="187"/>
      <c r="AU998" s="197"/>
      <c r="AV998" s="202" t="str">
        <f t="shared" si="662"/>
        <v>-</v>
      </c>
      <c r="AW998" s="187"/>
      <c r="AX998" s="197"/>
      <c r="AY998" s="202" t="str">
        <f t="shared" si="663"/>
        <v>-</v>
      </c>
      <c r="AZ998" s="187"/>
      <c r="BA998" s="197"/>
      <c r="BB998" s="202" t="str">
        <f t="shared" si="664"/>
        <v>-</v>
      </c>
      <c r="BC998" s="187"/>
      <c r="BD998" s="197"/>
      <c r="BE998" s="202" t="str">
        <f t="shared" si="665"/>
        <v>-</v>
      </c>
      <c r="BF998" s="187"/>
      <c r="BG998" s="197"/>
      <c r="BH998" s="202" t="str">
        <f t="shared" si="666"/>
        <v>-</v>
      </c>
      <c r="BI998" s="187"/>
      <c r="BJ998" s="197"/>
      <c r="BK998" s="202" t="str">
        <f t="shared" si="667"/>
        <v>-</v>
      </c>
      <c r="BL998" s="187"/>
      <c r="BM998" s="197"/>
      <c r="BN998" s="202" t="str">
        <f t="shared" si="668"/>
        <v>-</v>
      </c>
      <c r="BO998" s="187"/>
      <c r="BP998" s="197"/>
      <c r="BQ998" s="202" t="str">
        <f t="shared" si="669"/>
        <v>-</v>
      </c>
      <c r="BR998" s="187"/>
      <c r="BS998" s="197"/>
      <c r="BT998" s="202" t="str">
        <f t="shared" si="670"/>
        <v>-</v>
      </c>
      <c r="BU998" s="187"/>
      <c r="BV998" s="197"/>
      <c r="BW998" s="202" t="str">
        <f t="shared" si="671"/>
        <v>-</v>
      </c>
      <c r="BX998" s="187"/>
      <c r="BY998" s="197"/>
      <c r="BZ998" s="202" t="str">
        <f t="shared" si="672"/>
        <v>-</v>
      </c>
      <c r="CA998" s="187"/>
      <c r="CB998" s="197"/>
      <c r="CC998" s="202" t="str">
        <f t="shared" si="673"/>
        <v>-</v>
      </c>
      <c r="CD998" s="187"/>
      <c r="CE998" s="197"/>
      <c r="CF998" s="202" t="str">
        <f t="shared" si="674"/>
        <v>-</v>
      </c>
      <c r="CG998" s="187"/>
      <c r="CH998" s="197"/>
      <c r="CI998" s="202" t="str">
        <f t="shared" si="675"/>
        <v>-</v>
      </c>
      <c r="CJ998" s="187"/>
      <c r="CK998" s="197"/>
      <c r="CL998" s="202" t="str">
        <f t="shared" si="676"/>
        <v>-</v>
      </c>
      <c r="CM998" s="187"/>
      <c r="CN998" s="197"/>
      <c r="CO998" s="202" t="str">
        <f t="shared" si="677"/>
        <v>-</v>
      </c>
      <c r="CP998" s="187"/>
      <c r="CQ998" s="197"/>
      <c r="CR998" s="202" t="str">
        <f t="shared" si="678"/>
        <v>-</v>
      </c>
      <c r="CS998" s="187"/>
      <c r="CT998" s="197"/>
      <c r="CU998" s="202" t="str">
        <f t="shared" si="679"/>
        <v>-</v>
      </c>
      <c r="CV998" s="187"/>
      <c r="CW998" s="197"/>
      <c r="CX998" s="202" t="str">
        <f t="shared" si="680"/>
        <v>-</v>
      </c>
      <c r="CY998" s="187"/>
      <c r="CZ998" s="197"/>
      <c r="DA998" s="202" t="str">
        <f t="shared" si="681"/>
        <v>-</v>
      </c>
      <c r="DB998" s="187"/>
      <c r="DC998" s="197"/>
      <c r="DD998" s="202" t="str">
        <f t="shared" si="682"/>
        <v>-</v>
      </c>
      <c r="DE998" s="187"/>
      <c r="DF998" s="197"/>
      <c r="DG998" s="202" t="str">
        <f t="shared" si="683"/>
        <v>-</v>
      </c>
      <c r="DH998" s="187"/>
      <c r="DI998" s="103">
        <f t="shared" si="610"/>
        <v>3</v>
      </c>
      <c r="DJ998" s="103">
        <f t="shared" si="611"/>
        <v>1</v>
      </c>
      <c r="DK998" s="200">
        <f t="shared" si="684"/>
        <v>33.333333333333329</v>
      </c>
      <c r="DL998" s="201">
        <f t="shared" si="647"/>
        <v>2</v>
      </c>
    </row>
    <row r="999" spans="2:116" ht="24.95" customHeight="1">
      <c r="B999" s="48"/>
      <c r="C999" s="48" t="s">
        <v>2576</v>
      </c>
      <c r="D999" s="15" t="s">
        <v>2718</v>
      </c>
      <c r="E999" s="3" t="s">
        <v>2613</v>
      </c>
      <c r="F999" s="79" t="s">
        <v>989</v>
      </c>
      <c r="G999" s="79" t="s">
        <v>994</v>
      </c>
      <c r="H999" s="40" t="s">
        <v>523</v>
      </c>
      <c r="I999" s="41" t="s">
        <v>532</v>
      </c>
      <c r="J999" s="78" t="str">
        <f t="shared" si="685"/>
        <v xml:space="preserve">C4 </v>
      </c>
      <c r="K999" s="197" t="s">
        <v>1192</v>
      </c>
      <c r="L999" s="199" t="str">
        <f t="shared" si="651"/>
        <v>A</v>
      </c>
      <c r="M999" s="222">
        <v>43066</v>
      </c>
      <c r="N999" s="197" t="s">
        <v>1192</v>
      </c>
      <c r="O999" s="202" t="str">
        <f t="shared" si="652"/>
        <v>-</v>
      </c>
      <c r="P999" s="187"/>
      <c r="Q999" s="197" t="s">
        <v>1192</v>
      </c>
      <c r="R999" s="202" t="str">
        <f t="shared" si="653"/>
        <v>-</v>
      </c>
      <c r="S999" s="187"/>
      <c r="T999" s="197"/>
      <c r="U999" s="202" t="str">
        <f t="shared" si="654"/>
        <v>-</v>
      </c>
      <c r="V999" s="187"/>
      <c r="W999" s="197"/>
      <c r="X999" s="202" t="str">
        <f t="shared" si="655"/>
        <v>-</v>
      </c>
      <c r="Y999" s="187"/>
      <c r="Z999" s="197"/>
      <c r="AA999" s="202" t="str">
        <f t="shared" si="656"/>
        <v>-</v>
      </c>
      <c r="AB999" s="187"/>
      <c r="AC999" s="197"/>
      <c r="AD999" s="202" t="str">
        <f t="shared" si="657"/>
        <v>-</v>
      </c>
      <c r="AE999" s="187"/>
      <c r="AF999" s="197"/>
      <c r="AG999" s="202" t="str">
        <f t="shared" si="650"/>
        <v>-</v>
      </c>
      <c r="AH999" s="187"/>
      <c r="AI999" s="197"/>
      <c r="AJ999" s="202" t="str">
        <f t="shared" si="658"/>
        <v>-</v>
      </c>
      <c r="AK999" s="187"/>
      <c r="AL999" s="197"/>
      <c r="AM999" s="202" t="str">
        <f t="shared" si="659"/>
        <v>-</v>
      </c>
      <c r="AN999" s="187"/>
      <c r="AO999" s="197"/>
      <c r="AP999" s="202" t="str">
        <f t="shared" si="660"/>
        <v>-</v>
      </c>
      <c r="AQ999" s="187"/>
      <c r="AR999" s="197"/>
      <c r="AS999" s="202" t="str">
        <f t="shared" si="661"/>
        <v>-</v>
      </c>
      <c r="AT999" s="187"/>
      <c r="AU999" s="197"/>
      <c r="AV999" s="202" t="str">
        <f t="shared" si="662"/>
        <v>-</v>
      </c>
      <c r="AW999" s="187"/>
      <c r="AX999" s="197"/>
      <c r="AY999" s="202" t="str">
        <f t="shared" si="663"/>
        <v>-</v>
      </c>
      <c r="AZ999" s="187"/>
      <c r="BA999" s="197"/>
      <c r="BB999" s="202" t="str">
        <f t="shared" si="664"/>
        <v>-</v>
      </c>
      <c r="BC999" s="187"/>
      <c r="BD999" s="197"/>
      <c r="BE999" s="202" t="str">
        <f t="shared" si="665"/>
        <v>-</v>
      </c>
      <c r="BF999" s="187"/>
      <c r="BG999" s="197"/>
      <c r="BH999" s="202" t="str">
        <f t="shared" si="666"/>
        <v>-</v>
      </c>
      <c r="BI999" s="187"/>
      <c r="BJ999" s="197"/>
      <c r="BK999" s="202" t="str">
        <f t="shared" si="667"/>
        <v>-</v>
      </c>
      <c r="BL999" s="187"/>
      <c r="BM999" s="197"/>
      <c r="BN999" s="202" t="str">
        <f t="shared" si="668"/>
        <v>-</v>
      </c>
      <c r="BO999" s="187"/>
      <c r="BP999" s="197"/>
      <c r="BQ999" s="202" t="str">
        <f t="shared" si="669"/>
        <v>-</v>
      </c>
      <c r="BR999" s="187"/>
      <c r="BS999" s="197"/>
      <c r="BT999" s="202" t="str">
        <f t="shared" si="670"/>
        <v>-</v>
      </c>
      <c r="BU999" s="187"/>
      <c r="BV999" s="197"/>
      <c r="BW999" s="202" t="str">
        <f t="shared" si="671"/>
        <v>-</v>
      </c>
      <c r="BX999" s="187"/>
      <c r="BY999" s="197"/>
      <c r="BZ999" s="202" t="str">
        <f t="shared" si="672"/>
        <v>-</v>
      </c>
      <c r="CA999" s="187"/>
      <c r="CB999" s="197"/>
      <c r="CC999" s="202" t="str">
        <f t="shared" si="673"/>
        <v>-</v>
      </c>
      <c r="CD999" s="187"/>
      <c r="CE999" s="197"/>
      <c r="CF999" s="202" t="str">
        <f t="shared" si="674"/>
        <v>-</v>
      </c>
      <c r="CG999" s="187"/>
      <c r="CH999" s="197"/>
      <c r="CI999" s="202" t="str">
        <f t="shared" si="675"/>
        <v>-</v>
      </c>
      <c r="CJ999" s="187"/>
      <c r="CK999" s="197"/>
      <c r="CL999" s="202" t="str">
        <f t="shared" si="676"/>
        <v>-</v>
      </c>
      <c r="CM999" s="187"/>
      <c r="CN999" s="197"/>
      <c r="CO999" s="202" t="str">
        <f t="shared" si="677"/>
        <v>-</v>
      </c>
      <c r="CP999" s="187"/>
      <c r="CQ999" s="197"/>
      <c r="CR999" s="202" t="str">
        <f t="shared" si="678"/>
        <v>-</v>
      </c>
      <c r="CS999" s="187"/>
      <c r="CT999" s="197"/>
      <c r="CU999" s="202" t="str">
        <f t="shared" si="679"/>
        <v>-</v>
      </c>
      <c r="CV999" s="187"/>
      <c r="CW999" s="197"/>
      <c r="CX999" s="202" t="str">
        <f t="shared" si="680"/>
        <v>-</v>
      </c>
      <c r="CY999" s="187"/>
      <c r="CZ999" s="197"/>
      <c r="DA999" s="202" t="str">
        <f t="shared" si="681"/>
        <v>-</v>
      </c>
      <c r="DB999" s="187"/>
      <c r="DC999" s="197"/>
      <c r="DD999" s="202" t="str">
        <f t="shared" si="682"/>
        <v>-</v>
      </c>
      <c r="DE999" s="187"/>
      <c r="DF999" s="197"/>
      <c r="DG999" s="202" t="str">
        <f t="shared" si="683"/>
        <v>-</v>
      </c>
      <c r="DH999" s="187"/>
      <c r="DI999" s="103">
        <f t="shared" si="610"/>
        <v>3</v>
      </c>
      <c r="DJ999" s="103">
        <f t="shared" si="611"/>
        <v>1</v>
      </c>
      <c r="DK999" s="200">
        <f t="shared" si="684"/>
        <v>33.333333333333329</v>
      </c>
      <c r="DL999" s="201">
        <f t="shared" si="647"/>
        <v>2</v>
      </c>
    </row>
    <row r="1000" spans="2:116" ht="24.95" customHeight="1">
      <c r="B1000" s="48"/>
      <c r="C1000" s="48" t="s">
        <v>2577</v>
      </c>
      <c r="D1000" s="15" t="s">
        <v>2719</v>
      </c>
      <c r="E1000" s="3" t="s">
        <v>2614</v>
      </c>
      <c r="F1000" s="79" t="s">
        <v>995</v>
      </c>
      <c r="G1000" s="79" t="s">
        <v>941</v>
      </c>
      <c r="H1000" s="40" t="s">
        <v>957</v>
      </c>
      <c r="I1000" s="41" t="s">
        <v>532</v>
      </c>
      <c r="J1000" s="78" t="str">
        <f t="shared" si="685"/>
        <v xml:space="preserve">C4 </v>
      </c>
      <c r="K1000" s="197" t="s">
        <v>1192</v>
      </c>
      <c r="L1000" s="199" t="str">
        <f t="shared" si="651"/>
        <v>-</v>
      </c>
      <c r="M1000" s="191"/>
      <c r="N1000" s="197" t="s">
        <v>1192</v>
      </c>
      <c r="O1000" s="202" t="str">
        <f t="shared" si="652"/>
        <v>-</v>
      </c>
      <c r="P1000" s="187"/>
      <c r="Q1000" s="197" t="s">
        <v>1192</v>
      </c>
      <c r="R1000" s="202" t="str">
        <f t="shared" si="653"/>
        <v>-</v>
      </c>
      <c r="S1000" s="187"/>
      <c r="T1000" s="197"/>
      <c r="U1000" s="202" t="str">
        <f t="shared" si="654"/>
        <v>-</v>
      </c>
      <c r="V1000" s="187"/>
      <c r="W1000" s="197"/>
      <c r="X1000" s="202" t="str">
        <f t="shared" si="655"/>
        <v>-</v>
      </c>
      <c r="Y1000" s="187"/>
      <c r="Z1000" s="197"/>
      <c r="AA1000" s="202" t="str">
        <f t="shared" si="656"/>
        <v>-</v>
      </c>
      <c r="AB1000" s="187"/>
      <c r="AC1000" s="197"/>
      <c r="AD1000" s="202" t="str">
        <f t="shared" si="657"/>
        <v>-</v>
      </c>
      <c r="AE1000" s="187"/>
      <c r="AF1000" s="197"/>
      <c r="AG1000" s="202" t="str">
        <f t="shared" si="650"/>
        <v>-</v>
      </c>
      <c r="AH1000" s="187"/>
      <c r="AI1000" s="197"/>
      <c r="AJ1000" s="202" t="str">
        <f t="shared" si="658"/>
        <v>-</v>
      </c>
      <c r="AK1000" s="187"/>
      <c r="AL1000" s="197"/>
      <c r="AM1000" s="202" t="str">
        <f t="shared" si="659"/>
        <v>-</v>
      </c>
      <c r="AN1000" s="187"/>
      <c r="AO1000" s="197"/>
      <c r="AP1000" s="202" t="str">
        <f t="shared" si="660"/>
        <v>-</v>
      </c>
      <c r="AQ1000" s="187"/>
      <c r="AR1000" s="197"/>
      <c r="AS1000" s="202" t="str">
        <f t="shared" si="661"/>
        <v>-</v>
      </c>
      <c r="AT1000" s="187"/>
      <c r="AU1000" s="197"/>
      <c r="AV1000" s="202" t="str">
        <f t="shared" si="662"/>
        <v>-</v>
      </c>
      <c r="AW1000" s="187"/>
      <c r="AX1000" s="197"/>
      <c r="AY1000" s="202" t="str">
        <f t="shared" si="663"/>
        <v>-</v>
      </c>
      <c r="AZ1000" s="187"/>
      <c r="BA1000" s="197"/>
      <c r="BB1000" s="202" t="str">
        <f t="shared" si="664"/>
        <v>-</v>
      </c>
      <c r="BC1000" s="187"/>
      <c r="BD1000" s="197"/>
      <c r="BE1000" s="202" t="str">
        <f t="shared" si="665"/>
        <v>-</v>
      </c>
      <c r="BF1000" s="187"/>
      <c r="BG1000" s="197"/>
      <c r="BH1000" s="202" t="str">
        <f t="shared" si="666"/>
        <v>-</v>
      </c>
      <c r="BI1000" s="187"/>
      <c r="BJ1000" s="197"/>
      <c r="BK1000" s="202" t="str">
        <f t="shared" si="667"/>
        <v>-</v>
      </c>
      <c r="BL1000" s="187"/>
      <c r="BM1000" s="197"/>
      <c r="BN1000" s="202" t="str">
        <f t="shared" si="668"/>
        <v>-</v>
      </c>
      <c r="BO1000" s="187"/>
      <c r="BP1000" s="197"/>
      <c r="BQ1000" s="202" t="str">
        <f t="shared" si="669"/>
        <v>-</v>
      </c>
      <c r="BR1000" s="187"/>
      <c r="BS1000" s="197"/>
      <c r="BT1000" s="202" t="str">
        <f t="shared" si="670"/>
        <v>-</v>
      </c>
      <c r="BU1000" s="187"/>
      <c r="BV1000" s="197"/>
      <c r="BW1000" s="202" t="str">
        <f t="shared" si="671"/>
        <v>-</v>
      </c>
      <c r="BX1000" s="187"/>
      <c r="BY1000" s="197"/>
      <c r="BZ1000" s="202" t="str">
        <f t="shared" si="672"/>
        <v>-</v>
      </c>
      <c r="CA1000" s="187"/>
      <c r="CB1000" s="197"/>
      <c r="CC1000" s="202" t="str">
        <f t="shared" si="673"/>
        <v>-</v>
      </c>
      <c r="CD1000" s="187"/>
      <c r="CE1000" s="197"/>
      <c r="CF1000" s="202" t="str">
        <f t="shared" si="674"/>
        <v>-</v>
      </c>
      <c r="CG1000" s="187"/>
      <c r="CH1000" s="197"/>
      <c r="CI1000" s="202" t="str">
        <f t="shared" si="675"/>
        <v>-</v>
      </c>
      <c r="CJ1000" s="187"/>
      <c r="CK1000" s="197"/>
      <c r="CL1000" s="202" t="str">
        <f t="shared" si="676"/>
        <v>-</v>
      </c>
      <c r="CM1000" s="187"/>
      <c r="CN1000" s="197"/>
      <c r="CO1000" s="202" t="str">
        <f t="shared" si="677"/>
        <v>-</v>
      </c>
      <c r="CP1000" s="187"/>
      <c r="CQ1000" s="197"/>
      <c r="CR1000" s="202" t="str">
        <f t="shared" si="678"/>
        <v>-</v>
      </c>
      <c r="CS1000" s="187"/>
      <c r="CT1000" s="197"/>
      <c r="CU1000" s="202" t="str">
        <f t="shared" si="679"/>
        <v>-</v>
      </c>
      <c r="CV1000" s="187"/>
      <c r="CW1000" s="197"/>
      <c r="CX1000" s="202" t="str">
        <f t="shared" si="680"/>
        <v>-</v>
      </c>
      <c r="CY1000" s="187"/>
      <c r="CZ1000" s="197"/>
      <c r="DA1000" s="202" t="str">
        <f t="shared" si="681"/>
        <v>-</v>
      </c>
      <c r="DB1000" s="187"/>
      <c r="DC1000" s="197"/>
      <c r="DD1000" s="202" t="str">
        <f t="shared" si="682"/>
        <v>-</v>
      </c>
      <c r="DE1000" s="187"/>
      <c r="DF1000" s="197"/>
      <c r="DG1000" s="202" t="str">
        <f t="shared" si="683"/>
        <v>-</v>
      </c>
      <c r="DH1000" s="187"/>
      <c r="DI1000" s="103">
        <f t="shared" si="610"/>
        <v>3</v>
      </c>
      <c r="DJ1000" s="103">
        <f t="shared" si="611"/>
        <v>0</v>
      </c>
      <c r="DK1000" s="200">
        <f t="shared" si="684"/>
        <v>0</v>
      </c>
      <c r="DL1000" s="201">
        <f t="shared" si="647"/>
        <v>1</v>
      </c>
    </row>
    <row r="1001" spans="2:116" ht="24.95" customHeight="1">
      <c r="B1001" s="48"/>
      <c r="C1001" s="48" t="s">
        <v>2578</v>
      </c>
      <c r="D1001" s="15" t="s">
        <v>2720</v>
      </c>
      <c r="E1001" s="3" t="s">
        <v>2615</v>
      </c>
      <c r="F1001" s="79" t="s">
        <v>992</v>
      </c>
      <c r="G1001" s="79" t="s">
        <v>938</v>
      </c>
      <c r="H1001" s="40" t="s">
        <v>523</v>
      </c>
      <c r="I1001" s="41" t="s">
        <v>532</v>
      </c>
      <c r="J1001" s="78" t="str">
        <f t="shared" si="685"/>
        <v xml:space="preserve">C4 </v>
      </c>
      <c r="K1001" s="197" t="s">
        <v>1192</v>
      </c>
      <c r="L1001" s="199" t="str">
        <f t="shared" si="638"/>
        <v>A</v>
      </c>
      <c r="M1001" s="222">
        <v>43095</v>
      </c>
      <c r="N1001" s="197" t="s">
        <v>1192</v>
      </c>
      <c r="O1001" s="202" t="str">
        <f t="shared" si="613"/>
        <v>-</v>
      </c>
      <c r="P1001" s="187"/>
      <c r="Q1001" s="197" t="s">
        <v>1192</v>
      </c>
      <c r="R1001" s="202" t="str">
        <f t="shared" si="614"/>
        <v>-</v>
      </c>
      <c r="S1001" s="187"/>
      <c r="T1001" s="197"/>
      <c r="U1001" s="202" t="str">
        <f t="shared" si="615"/>
        <v>-</v>
      </c>
      <c r="V1001" s="187"/>
      <c r="W1001" s="197"/>
      <c r="X1001" s="202" t="str">
        <f t="shared" si="616"/>
        <v>-</v>
      </c>
      <c r="Y1001" s="187"/>
      <c r="Z1001" s="197"/>
      <c r="AA1001" s="202" t="str">
        <f t="shared" si="617"/>
        <v>-</v>
      </c>
      <c r="AB1001" s="187"/>
      <c r="AC1001" s="197"/>
      <c r="AD1001" s="202" t="str">
        <f t="shared" si="639"/>
        <v>-</v>
      </c>
      <c r="AE1001" s="187"/>
      <c r="AF1001" s="197"/>
      <c r="AG1001" s="202" t="str">
        <f t="shared" ref="AG1001:AG1022" si="686">IF(AND(AF1001="Y",AH1001&lt;&gt;""),"A","-")</f>
        <v>-</v>
      </c>
      <c r="AH1001" s="187"/>
      <c r="AI1001" s="197"/>
      <c r="AJ1001" s="202" t="str">
        <f t="shared" si="618"/>
        <v>-</v>
      </c>
      <c r="AK1001" s="187"/>
      <c r="AL1001" s="197"/>
      <c r="AM1001" s="202" t="str">
        <f t="shared" si="619"/>
        <v>-</v>
      </c>
      <c r="AN1001" s="187"/>
      <c r="AO1001" s="197"/>
      <c r="AP1001" s="202" t="str">
        <f t="shared" si="620"/>
        <v>-</v>
      </c>
      <c r="AQ1001" s="187"/>
      <c r="AR1001" s="197"/>
      <c r="AS1001" s="202" t="str">
        <f t="shared" si="621"/>
        <v>-</v>
      </c>
      <c r="AT1001" s="187"/>
      <c r="AU1001" s="197"/>
      <c r="AV1001" s="202" t="str">
        <f t="shared" si="622"/>
        <v>-</v>
      </c>
      <c r="AW1001" s="187"/>
      <c r="AX1001" s="197"/>
      <c r="AY1001" s="202" t="str">
        <f t="shared" si="623"/>
        <v>-</v>
      </c>
      <c r="AZ1001" s="187"/>
      <c r="BA1001" s="197"/>
      <c r="BB1001" s="202" t="str">
        <f t="shared" si="624"/>
        <v>-</v>
      </c>
      <c r="BC1001" s="187"/>
      <c r="BD1001" s="197"/>
      <c r="BE1001" s="202" t="str">
        <f t="shared" si="625"/>
        <v>-</v>
      </c>
      <c r="BF1001" s="187"/>
      <c r="BG1001" s="197"/>
      <c r="BH1001" s="202" t="str">
        <f t="shared" si="626"/>
        <v>-</v>
      </c>
      <c r="BI1001" s="187"/>
      <c r="BJ1001" s="197"/>
      <c r="BK1001" s="202" t="str">
        <f t="shared" si="627"/>
        <v>-</v>
      </c>
      <c r="BL1001" s="187"/>
      <c r="BM1001" s="197"/>
      <c r="BN1001" s="202" t="str">
        <f t="shared" si="628"/>
        <v>-</v>
      </c>
      <c r="BO1001" s="187"/>
      <c r="BP1001" s="197"/>
      <c r="BQ1001" s="202" t="str">
        <f t="shared" si="629"/>
        <v>-</v>
      </c>
      <c r="BR1001" s="187"/>
      <c r="BS1001" s="197"/>
      <c r="BT1001" s="202" t="str">
        <f t="shared" si="630"/>
        <v>-</v>
      </c>
      <c r="BU1001" s="187"/>
      <c r="BV1001" s="197"/>
      <c r="BW1001" s="202" t="str">
        <f t="shared" si="631"/>
        <v>-</v>
      </c>
      <c r="BX1001" s="187"/>
      <c r="BY1001" s="197"/>
      <c r="BZ1001" s="202" t="str">
        <f t="shared" si="632"/>
        <v>-</v>
      </c>
      <c r="CA1001" s="187"/>
      <c r="CB1001" s="197"/>
      <c r="CC1001" s="202" t="str">
        <f t="shared" si="633"/>
        <v>-</v>
      </c>
      <c r="CD1001" s="187"/>
      <c r="CE1001" s="197"/>
      <c r="CF1001" s="202" t="str">
        <f t="shared" si="634"/>
        <v>-</v>
      </c>
      <c r="CG1001" s="187"/>
      <c r="CH1001" s="197"/>
      <c r="CI1001" s="202" t="str">
        <f t="shared" si="635"/>
        <v>-</v>
      </c>
      <c r="CJ1001" s="187"/>
      <c r="CK1001" s="197"/>
      <c r="CL1001" s="202" t="str">
        <f t="shared" si="640"/>
        <v>-</v>
      </c>
      <c r="CM1001" s="187"/>
      <c r="CN1001" s="197"/>
      <c r="CO1001" s="202" t="str">
        <f t="shared" si="641"/>
        <v>-</v>
      </c>
      <c r="CP1001" s="187"/>
      <c r="CQ1001" s="197"/>
      <c r="CR1001" s="202" t="str">
        <f t="shared" si="636"/>
        <v>-</v>
      </c>
      <c r="CS1001" s="187"/>
      <c r="CT1001" s="197"/>
      <c r="CU1001" s="202" t="str">
        <f t="shared" si="642"/>
        <v>-</v>
      </c>
      <c r="CV1001" s="187"/>
      <c r="CW1001" s="197"/>
      <c r="CX1001" s="202" t="str">
        <f t="shared" si="643"/>
        <v>-</v>
      </c>
      <c r="CY1001" s="187"/>
      <c r="CZ1001" s="197"/>
      <c r="DA1001" s="202" t="str">
        <f t="shared" si="637"/>
        <v>-</v>
      </c>
      <c r="DB1001" s="187"/>
      <c r="DC1001" s="197"/>
      <c r="DD1001" s="202" t="str">
        <f t="shared" si="644"/>
        <v>-</v>
      </c>
      <c r="DE1001" s="187"/>
      <c r="DF1001" s="197"/>
      <c r="DG1001" s="202" t="str">
        <f t="shared" si="645"/>
        <v>-</v>
      </c>
      <c r="DH1001" s="187"/>
      <c r="DI1001" s="103">
        <f t="shared" si="610"/>
        <v>3</v>
      </c>
      <c r="DJ1001" s="103">
        <f t="shared" si="611"/>
        <v>1</v>
      </c>
      <c r="DK1001" s="200">
        <f t="shared" ref="DK1001:DK1022" si="687">DJ1001/DI1001*100</f>
        <v>33.333333333333329</v>
      </c>
      <c r="DL1001" s="201">
        <f t="shared" si="647"/>
        <v>2</v>
      </c>
    </row>
    <row r="1002" spans="2:116" ht="24.95" customHeight="1">
      <c r="B1002" s="48"/>
      <c r="C1002" s="48" t="s">
        <v>2579</v>
      </c>
      <c r="D1002" s="15" t="s">
        <v>2721</v>
      </c>
      <c r="E1002" s="3" t="s">
        <v>2616</v>
      </c>
      <c r="F1002" s="79" t="s">
        <v>992</v>
      </c>
      <c r="G1002" s="79" t="s">
        <v>938</v>
      </c>
      <c r="H1002" s="40" t="s">
        <v>523</v>
      </c>
      <c r="I1002" s="41" t="s">
        <v>532</v>
      </c>
      <c r="J1002" s="78" t="str">
        <f t="shared" si="685"/>
        <v xml:space="preserve">C4 </v>
      </c>
      <c r="K1002" s="197" t="s">
        <v>1192</v>
      </c>
      <c r="L1002" s="199" t="str">
        <f t="shared" si="638"/>
        <v>A</v>
      </c>
      <c r="M1002" s="222">
        <v>43095</v>
      </c>
      <c r="N1002" s="197" t="s">
        <v>1192</v>
      </c>
      <c r="O1002" s="202" t="str">
        <f t="shared" si="613"/>
        <v>-</v>
      </c>
      <c r="P1002" s="187"/>
      <c r="Q1002" s="197" t="s">
        <v>1192</v>
      </c>
      <c r="R1002" s="202" t="str">
        <f t="shared" si="614"/>
        <v>-</v>
      </c>
      <c r="S1002" s="187"/>
      <c r="T1002" s="197"/>
      <c r="U1002" s="202" t="str">
        <f t="shared" si="615"/>
        <v>-</v>
      </c>
      <c r="V1002" s="187"/>
      <c r="W1002" s="197"/>
      <c r="X1002" s="202" t="str">
        <f t="shared" si="616"/>
        <v>-</v>
      </c>
      <c r="Y1002" s="187"/>
      <c r="Z1002" s="197"/>
      <c r="AA1002" s="202" t="str">
        <f t="shared" si="617"/>
        <v>-</v>
      </c>
      <c r="AB1002" s="187"/>
      <c r="AC1002" s="197"/>
      <c r="AD1002" s="202" t="str">
        <f t="shared" si="639"/>
        <v>-</v>
      </c>
      <c r="AE1002" s="187"/>
      <c r="AF1002" s="197"/>
      <c r="AG1002" s="202" t="str">
        <f t="shared" si="686"/>
        <v>-</v>
      </c>
      <c r="AH1002" s="187"/>
      <c r="AI1002" s="197"/>
      <c r="AJ1002" s="202" t="str">
        <f t="shared" si="618"/>
        <v>-</v>
      </c>
      <c r="AK1002" s="187"/>
      <c r="AL1002" s="197"/>
      <c r="AM1002" s="202" t="str">
        <f t="shared" si="619"/>
        <v>-</v>
      </c>
      <c r="AN1002" s="187"/>
      <c r="AO1002" s="197"/>
      <c r="AP1002" s="202" t="str">
        <f t="shared" si="620"/>
        <v>-</v>
      </c>
      <c r="AQ1002" s="187"/>
      <c r="AR1002" s="197"/>
      <c r="AS1002" s="202" t="str">
        <f t="shared" si="621"/>
        <v>-</v>
      </c>
      <c r="AT1002" s="187"/>
      <c r="AU1002" s="197"/>
      <c r="AV1002" s="202" t="str">
        <f t="shared" si="622"/>
        <v>-</v>
      </c>
      <c r="AW1002" s="187"/>
      <c r="AX1002" s="197"/>
      <c r="AY1002" s="202" t="str">
        <f t="shared" si="623"/>
        <v>-</v>
      </c>
      <c r="AZ1002" s="187"/>
      <c r="BA1002" s="197"/>
      <c r="BB1002" s="202" t="str">
        <f t="shared" si="624"/>
        <v>-</v>
      </c>
      <c r="BC1002" s="187"/>
      <c r="BD1002" s="197"/>
      <c r="BE1002" s="202" t="str">
        <f t="shared" si="625"/>
        <v>-</v>
      </c>
      <c r="BF1002" s="187"/>
      <c r="BG1002" s="197"/>
      <c r="BH1002" s="202" t="str">
        <f t="shared" si="626"/>
        <v>-</v>
      </c>
      <c r="BI1002" s="187"/>
      <c r="BJ1002" s="197"/>
      <c r="BK1002" s="202" t="str">
        <f t="shared" si="627"/>
        <v>-</v>
      </c>
      <c r="BL1002" s="187"/>
      <c r="BM1002" s="197"/>
      <c r="BN1002" s="202" t="str">
        <f t="shared" si="628"/>
        <v>-</v>
      </c>
      <c r="BO1002" s="187"/>
      <c r="BP1002" s="197"/>
      <c r="BQ1002" s="202" t="str">
        <f t="shared" si="629"/>
        <v>-</v>
      </c>
      <c r="BR1002" s="187"/>
      <c r="BS1002" s="197"/>
      <c r="BT1002" s="202" t="str">
        <f t="shared" si="630"/>
        <v>-</v>
      </c>
      <c r="BU1002" s="187"/>
      <c r="BV1002" s="197"/>
      <c r="BW1002" s="202" t="str">
        <f t="shared" si="631"/>
        <v>-</v>
      </c>
      <c r="BX1002" s="187"/>
      <c r="BY1002" s="197"/>
      <c r="BZ1002" s="202" t="str">
        <f t="shared" si="632"/>
        <v>-</v>
      </c>
      <c r="CA1002" s="187"/>
      <c r="CB1002" s="197"/>
      <c r="CC1002" s="202" t="str">
        <f t="shared" si="633"/>
        <v>-</v>
      </c>
      <c r="CD1002" s="187"/>
      <c r="CE1002" s="197"/>
      <c r="CF1002" s="202" t="str">
        <f t="shared" si="634"/>
        <v>-</v>
      </c>
      <c r="CG1002" s="187"/>
      <c r="CH1002" s="197"/>
      <c r="CI1002" s="202" t="str">
        <f t="shared" si="635"/>
        <v>-</v>
      </c>
      <c r="CJ1002" s="187"/>
      <c r="CK1002" s="197"/>
      <c r="CL1002" s="202" t="str">
        <f t="shared" si="640"/>
        <v>-</v>
      </c>
      <c r="CM1002" s="187"/>
      <c r="CN1002" s="197"/>
      <c r="CO1002" s="202" t="str">
        <f t="shared" si="641"/>
        <v>-</v>
      </c>
      <c r="CP1002" s="187"/>
      <c r="CQ1002" s="197"/>
      <c r="CR1002" s="202" t="str">
        <f t="shared" si="636"/>
        <v>-</v>
      </c>
      <c r="CS1002" s="187"/>
      <c r="CT1002" s="197"/>
      <c r="CU1002" s="202" t="str">
        <f t="shared" si="642"/>
        <v>-</v>
      </c>
      <c r="CV1002" s="187"/>
      <c r="CW1002" s="197"/>
      <c r="CX1002" s="202" t="str">
        <f t="shared" si="643"/>
        <v>-</v>
      </c>
      <c r="CY1002" s="187"/>
      <c r="CZ1002" s="197"/>
      <c r="DA1002" s="202" t="str">
        <f t="shared" si="637"/>
        <v>-</v>
      </c>
      <c r="DB1002" s="187"/>
      <c r="DC1002" s="197"/>
      <c r="DD1002" s="202" t="str">
        <f t="shared" si="644"/>
        <v>-</v>
      </c>
      <c r="DE1002" s="187"/>
      <c r="DF1002" s="197"/>
      <c r="DG1002" s="202" t="str">
        <f t="shared" si="645"/>
        <v>-</v>
      </c>
      <c r="DH1002" s="187"/>
      <c r="DI1002" s="103">
        <f t="shared" si="610"/>
        <v>3</v>
      </c>
      <c r="DJ1002" s="103">
        <f t="shared" si="611"/>
        <v>1</v>
      </c>
      <c r="DK1002" s="200">
        <f t="shared" si="687"/>
        <v>33.333333333333329</v>
      </c>
      <c r="DL1002" s="201">
        <f t="shared" si="647"/>
        <v>2</v>
      </c>
    </row>
    <row r="1003" spans="2:116" ht="24.95" customHeight="1">
      <c r="B1003" s="48"/>
      <c r="C1003" s="48" t="s">
        <v>2580</v>
      </c>
      <c r="D1003" s="15" t="s">
        <v>2722</v>
      </c>
      <c r="E1003" s="3" t="s">
        <v>2617</v>
      </c>
      <c r="F1003" s="79" t="s">
        <v>992</v>
      </c>
      <c r="G1003" s="79" t="s">
        <v>938</v>
      </c>
      <c r="H1003" s="40" t="s">
        <v>523</v>
      </c>
      <c r="I1003" s="41" t="s">
        <v>532</v>
      </c>
      <c r="J1003" s="78" t="str">
        <f t="shared" si="685"/>
        <v xml:space="preserve">C4 </v>
      </c>
      <c r="K1003" s="197" t="s">
        <v>1192</v>
      </c>
      <c r="L1003" s="199" t="str">
        <f t="shared" si="638"/>
        <v>A</v>
      </c>
      <c r="M1003" s="222">
        <v>43095</v>
      </c>
      <c r="N1003" s="197" t="s">
        <v>1192</v>
      </c>
      <c r="O1003" s="202" t="str">
        <f t="shared" si="613"/>
        <v>-</v>
      </c>
      <c r="P1003" s="187"/>
      <c r="Q1003" s="197" t="s">
        <v>1192</v>
      </c>
      <c r="R1003" s="202" t="str">
        <f t="shared" si="614"/>
        <v>-</v>
      </c>
      <c r="S1003" s="187"/>
      <c r="T1003" s="197"/>
      <c r="U1003" s="202" t="str">
        <f t="shared" si="615"/>
        <v>-</v>
      </c>
      <c r="V1003" s="187"/>
      <c r="W1003" s="197"/>
      <c r="X1003" s="202" t="str">
        <f t="shared" si="616"/>
        <v>-</v>
      </c>
      <c r="Y1003" s="187"/>
      <c r="Z1003" s="197"/>
      <c r="AA1003" s="202" t="str">
        <f t="shared" si="617"/>
        <v>-</v>
      </c>
      <c r="AB1003" s="187"/>
      <c r="AC1003" s="197"/>
      <c r="AD1003" s="202" t="str">
        <f t="shared" si="639"/>
        <v>-</v>
      </c>
      <c r="AE1003" s="187"/>
      <c r="AF1003" s="197"/>
      <c r="AG1003" s="202" t="str">
        <f t="shared" si="686"/>
        <v>-</v>
      </c>
      <c r="AH1003" s="187"/>
      <c r="AI1003" s="197"/>
      <c r="AJ1003" s="202" t="str">
        <f t="shared" si="618"/>
        <v>-</v>
      </c>
      <c r="AK1003" s="187"/>
      <c r="AL1003" s="197"/>
      <c r="AM1003" s="202" t="str">
        <f t="shared" si="619"/>
        <v>-</v>
      </c>
      <c r="AN1003" s="187"/>
      <c r="AO1003" s="197"/>
      <c r="AP1003" s="202" t="str">
        <f t="shared" si="620"/>
        <v>-</v>
      </c>
      <c r="AQ1003" s="187"/>
      <c r="AR1003" s="197"/>
      <c r="AS1003" s="202" t="str">
        <f t="shared" si="621"/>
        <v>-</v>
      </c>
      <c r="AT1003" s="187"/>
      <c r="AU1003" s="197"/>
      <c r="AV1003" s="202" t="str">
        <f t="shared" si="622"/>
        <v>-</v>
      </c>
      <c r="AW1003" s="187"/>
      <c r="AX1003" s="197"/>
      <c r="AY1003" s="202" t="str">
        <f t="shared" si="623"/>
        <v>-</v>
      </c>
      <c r="AZ1003" s="187"/>
      <c r="BA1003" s="197"/>
      <c r="BB1003" s="202" t="str">
        <f t="shared" si="624"/>
        <v>-</v>
      </c>
      <c r="BC1003" s="187"/>
      <c r="BD1003" s="197"/>
      <c r="BE1003" s="202" t="str">
        <f t="shared" si="625"/>
        <v>-</v>
      </c>
      <c r="BF1003" s="187"/>
      <c r="BG1003" s="197"/>
      <c r="BH1003" s="202" t="str">
        <f t="shared" si="626"/>
        <v>-</v>
      </c>
      <c r="BI1003" s="187"/>
      <c r="BJ1003" s="197"/>
      <c r="BK1003" s="202" t="str">
        <f t="shared" si="627"/>
        <v>-</v>
      </c>
      <c r="BL1003" s="187"/>
      <c r="BM1003" s="197"/>
      <c r="BN1003" s="202" t="str">
        <f t="shared" si="628"/>
        <v>-</v>
      </c>
      <c r="BO1003" s="187"/>
      <c r="BP1003" s="197"/>
      <c r="BQ1003" s="202" t="str">
        <f t="shared" si="629"/>
        <v>-</v>
      </c>
      <c r="BR1003" s="187"/>
      <c r="BS1003" s="197"/>
      <c r="BT1003" s="202" t="str">
        <f t="shared" si="630"/>
        <v>-</v>
      </c>
      <c r="BU1003" s="187"/>
      <c r="BV1003" s="197"/>
      <c r="BW1003" s="202" t="str">
        <f t="shared" si="631"/>
        <v>-</v>
      </c>
      <c r="BX1003" s="187"/>
      <c r="BY1003" s="197"/>
      <c r="BZ1003" s="202" t="str">
        <f t="shared" si="632"/>
        <v>-</v>
      </c>
      <c r="CA1003" s="187"/>
      <c r="CB1003" s="197"/>
      <c r="CC1003" s="202" t="str">
        <f t="shared" si="633"/>
        <v>-</v>
      </c>
      <c r="CD1003" s="187"/>
      <c r="CE1003" s="197"/>
      <c r="CF1003" s="202" t="str">
        <f t="shared" si="634"/>
        <v>-</v>
      </c>
      <c r="CG1003" s="187"/>
      <c r="CH1003" s="197"/>
      <c r="CI1003" s="202" t="str">
        <f t="shared" si="635"/>
        <v>-</v>
      </c>
      <c r="CJ1003" s="187"/>
      <c r="CK1003" s="197"/>
      <c r="CL1003" s="202" t="str">
        <f t="shared" si="640"/>
        <v>-</v>
      </c>
      <c r="CM1003" s="187"/>
      <c r="CN1003" s="197"/>
      <c r="CO1003" s="202" t="str">
        <f t="shared" si="641"/>
        <v>-</v>
      </c>
      <c r="CP1003" s="187"/>
      <c r="CQ1003" s="197"/>
      <c r="CR1003" s="202" t="str">
        <f t="shared" si="636"/>
        <v>-</v>
      </c>
      <c r="CS1003" s="187"/>
      <c r="CT1003" s="197"/>
      <c r="CU1003" s="202" t="str">
        <f t="shared" si="642"/>
        <v>-</v>
      </c>
      <c r="CV1003" s="187"/>
      <c r="CW1003" s="197"/>
      <c r="CX1003" s="202" t="str">
        <f t="shared" si="643"/>
        <v>-</v>
      </c>
      <c r="CY1003" s="187"/>
      <c r="CZ1003" s="197"/>
      <c r="DA1003" s="202" t="str">
        <f t="shared" si="637"/>
        <v>-</v>
      </c>
      <c r="DB1003" s="187"/>
      <c r="DC1003" s="197"/>
      <c r="DD1003" s="202" t="str">
        <f t="shared" si="644"/>
        <v>-</v>
      </c>
      <c r="DE1003" s="187"/>
      <c r="DF1003" s="197"/>
      <c r="DG1003" s="202" t="str">
        <f t="shared" si="645"/>
        <v>-</v>
      </c>
      <c r="DH1003" s="187"/>
      <c r="DI1003" s="103">
        <f t="shared" si="610"/>
        <v>3</v>
      </c>
      <c r="DJ1003" s="103">
        <f t="shared" si="611"/>
        <v>1</v>
      </c>
      <c r="DK1003" s="200">
        <f t="shared" si="687"/>
        <v>33.333333333333329</v>
      </c>
      <c r="DL1003" s="201">
        <f t="shared" si="647"/>
        <v>2</v>
      </c>
    </row>
    <row r="1004" spans="2:116" ht="24.95" customHeight="1">
      <c r="B1004" s="48"/>
      <c r="C1004" s="48"/>
      <c r="D1004" s="15" t="s">
        <v>2581</v>
      </c>
      <c r="E1004" s="3" t="s">
        <v>2618</v>
      </c>
      <c r="F1004" s="79" t="s">
        <v>989</v>
      </c>
      <c r="G1004" s="79" t="s">
        <v>994</v>
      </c>
      <c r="H1004" s="40" t="s">
        <v>523</v>
      </c>
      <c r="I1004" s="41" t="s">
        <v>532</v>
      </c>
      <c r="J1004" s="78" t="str">
        <f t="shared" si="685"/>
        <v xml:space="preserve">C4 </v>
      </c>
      <c r="K1004" s="197" t="s">
        <v>1192</v>
      </c>
      <c r="L1004" s="199" t="str">
        <f t="shared" si="638"/>
        <v>A</v>
      </c>
      <c r="M1004" s="222">
        <v>43066</v>
      </c>
      <c r="N1004" s="197" t="s">
        <v>1192</v>
      </c>
      <c r="O1004" s="202" t="str">
        <f t="shared" si="613"/>
        <v>-</v>
      </c>
      <c r="P1004" s="187"/>
      <c r="Q1004" s="197" t="s">
        <v>1192</v>
      </c>
      <c r="R1004" s="202" t="str">
        <f t="shared" si="614"/>
        <v>-</v>
      </c>
      <c r="S1004" s="187"/>
      <c r="T1004" s="197"/>
      <c r="U1004" s="202" t="str">
        <f t="shared" si="615"/>
        <v>-</v>
      </c>
      <c r="V1004" s="187"/>
      <c r="W1004" s="197"/>
      <c r="X1004" s="202" t="str">
        <f t="shared" si="616"/>
        <v>-</v>
      </c>
      <c r="Y1004" s="187"/>
      <c r="Z1004" s="197"/>
      <c r="AA1004" s="202" t="str">
        <f t="shared" si="617"/>
        <v>-</v>
      </c>
      <c r="AB1004" s="187"/>
      <c r="AC1004" s="197"/>
      <c r="AD1004" s="202" t="str">
        <f t="shared" si="639"/>
        <v>-</v>
      </c>
      <c r="AE1004" s="187"/>
      <c r="AF1004" s="197"/>
      <c r="AG1004" s="202" t="str">
        <f t="shared" si="686"/>
        <v>-</v>
      </c>
      <c r="AH1004" s="187"/>
      <c r="AI1004" s="197"/>
      <c r="AJ1004" s="202" t="str">
        <f t="shared" si="618"/>
        <v>-</v>
      </c>
      <c r="AK1004" s="187"/>
      <c r="AL1004" s="197"/>
      <c r="AM1004" s="202" t="str">
        <f t="shared" si="619"/>
        <v>-</v>
      </c>
      <c r="AN1004" s="187"/>
      <c r="AO1004" s="197"/>
      <c r="AP1004" s="202" t="str">
        <f t="shared" si="620"/>
        <v>-</v>
      </c>
      <c r="AQ1004" s="187"/>
      <c r="AR1004" s="197"/>
      <c r="AS1004" s="202" t="str">
        <f t="shared" si="621"/>
        <v>-</v>
      </c>
      <c r="AT1004" s="187"/>
      <c r="AU1004" s="197"/>
      <c r="AV1004" s="202" t="str">
        <f t="shared" si="622"/>
        <v>-</v>
      </c>
      <c r="AW1004" s="187"/>
      <c r="AX1004" s="197"/>
      <c r="AY1004" s="202" t="str">
        <f t="shared" si="623"/>
        <v>-</v>
      </c>
      <c r="AZ1004" s="187"/>
      <c r="BA1004" s="197"/>
      <c r="BB1004" s="202" t="str">
        <f t="shared" si="624"/>
        <v>-</v>
      </c>
      <c r="BC1004" s="187"/>
      <c r="BD1004" s="197"/>
      <c r="BE1004" s="202" t="str">
        <f t="shared" si="625"/>
        <v>-</v>
      </c>
      <c r="BF1004" s="187"/>
      <c r="BG1004" s="197"/>
      <c r="BH1004" s="202" t="str">
        <f t="shared" si="626"/>
        <v>-</v>
      </c>
      <c r="BI1004" s="187"/>
      <c r="BJ1004" s="197"/>
      <c r="BK1004" s="202" t="str">
        <f t="shared" si="627"/>
        <v>-</v>
      </c>
      <c r="BL1004" s="187"/>
      <c r="BM1004" s="197"/>
      <c r="BN1004" s="202" t="str">
        <f t="shared" si="628"/>
        <v>-</v>
      </c>
      <c r="BO1004" s="187"/>
      <c r="BP1004" s="197"/>
      <c r="BQ1004" s="202" t="str">
        <f t="shared" si="629"/>
        <v>-</v>
      </c>
      <c r="BR1004" s="187"/>
      <c r="BS1004" s="197"/>
      <c r="BT1004" s="202" t="str">
        <f t="shared" si="630"/>
        <v>-</v>
      </c>
      <c r="BU1004" s="187"/>
      <c r="BV1004" s="197"/>
      <c r="BW1004" s="202" t="str">
        <f t="shared" si="631"/>
        <v>-</v>
      </c>
      <c r="BX1004" s="187"/>
      <c r="BY1004" s="197"/>
      <c r="BZ1004" s="202" t="str">
        <f t="shared" si="632"/>
        <v>-</v>
      </c>
      <c r="CA1004" s="187"/>
      <c r="CB1004" s="197"/>
      <c r="CC1004" s="202" t="str">
        <f t="shared" si="633"/>
        <v>-</v>
      </c>
      <c r="CD1004" s="187"/>
      <c r="CE1004" s="197"/>
      <c r="CF1004" s="202" t="str">
        <f t="shared" si="634"/>
        <v>-</v>
      </c>
      <c r="CG1004" s="187"/>
      <c r="CH1004" s="197"/>
      <c r="CI1004" s="202" t="str">
        <f t="shared" si="635"/>
        <v>-</v>
      </c>
      <c r="CJ1004" s="187"/>
      <c r="CK1004" s="197"/>
      <c r="CL1004" s="202" t="str">
        <f t="shared" si="640"/>
        <v>-</v>
      </c>
      <c r="CM1004" s="187"/>
      <c r="CN1004" s="197"/>
      <c r="CO1004" s="202" t="str">
        <f t="shared" si="641"/>
        <v>-</v>
      </c>
      <c r="CP1004" s="187"/>
      <c r="CQ1004" s="197"/>
      <c r="CR1004" s="202" t="str">
        <f t="shared" si="636"/>
        <v>-</v>
      </c>
      <c r="CS1004" s="187"/>
      <c r="CT1004" s="197"/>
      <c r="CU1004" s="202" t="str">
        <f t="shared" si="642"/>
        <v>-</v>
      </c>
      <c r="CV1004" s="187"/>
      <c r="CW1004" s="197"/>
      <c r="CX1004" s="202" t="str">
        <f t="shared" si="643"/>
        <v>-</v>
      </c>
      <c r="CY1004" s="187"/>
      <c r="CZ1004" s="197"/>
      <c r="DA1004" s="202" t="str">
        <f t="shared" si="637"/>
        <v>-</v>
      </c>
      <c r="DB1004" s="187"/>
      <c r="DC1004" s="197"/>
      <c r="DD1004" s="202" t="str">
        <f t="shared" si="644"/>
        <v>-</v>
      </c>
      <c r="DE1004" s="187"/>
      <c r="DF1004" s="197"/>
      <c r="DG1004" s="202" t="str">
        <f t="shared" si="645"/>
        <v>-</v>
      </c>
      <c r="DH1004" s="187"/>
      <c r="DI1004" s="103">
        <f t="shared" si="610"/>
        <v>3</v>
      </c>
      <c r="DJ1004" s="103">
        <f t="shared" si="611"/>
        <v>1</v>
      </c>
      <c r="DK1004" s="200">
        <f t="shared" si="687"/>
        <v>33.333333333333329</v>
      </c>
      <c r="DL1004" s="201">
        <f t="shared" si="647"/>
        <v>2</v>
      </c>
    </row>
    <row r="1005" spans="2:116" ht="24.95" customHeight="1">
      <c r="B1005" s="48"/>
      <c r="C1005" s="48"/>
      <c r="D1005" s="15" t="s">
        <v>2582</v>
      </c>
      <c r="E1005" s="3" t="s">
        <v>2619</v>
      </c>
      <c r="F1005" s="79" t="s">
        <v>996</v>
      </c>
      <c r="G1005" s="79" t="s">
        <v>958</v>
      </c>
      <c r="H1005" s="40" t="s">
        <v>520</v>
      </c>
      <c r="I1005" s="41" t="s">
        <v>533</v>
      </c>
      <c r="J1005" s="78" t="str">
        <f t="shared" si="685"/>
        <v xml:space="preserve">C1 </v>
      </c>
      <c r="K1005" s="197" t="s">
        <v>1192</v>
      </c>
      <c r="L1005" s="199" t="str">
        <f t="shared" si="638"/>
        <v>A</v>
      </c>
      <c r="M1005" s="222">
        <v>43066</v>
      </c>
      <c r="N1005" s="197" t="s">
        <v>1192</v>
      </c>
      <c r="O1005" s="202" t="str">
        <f t="shared" si="613"/>
        <v>A</v>
      </c>
      <c r="P1005" s="222">
        <v>43066</v>
      </c>
      <c r="Q1005" s="197" t="s">
        <v>1192</v>
      </c>
      <c r="R1005" s="202" t="str">
        <f t="shared" si="614"/>
        <v>A</v>
      </c>
      <c r="S1005" s="222">
        <v>43066</v>
      </c>
      <c r="T1005" s="197" t="s">
        <v>1192</v>
      </c>
      <c r="U1005" s="202" t="str">
        <f t="shared" si="615"/>
        <v>A</v>
      </c>
      <c r="V1005" s="222">
        <v>43066</v>
      </c>
      <c r="W1005" s="197" t="s">
        <v>1192</v>
      </c>
      <c r="X1005" s="202" t="str">
        <f t="shared" si="616"/>
        <v>A</v>
      </c>
      <c r="Y1005" s="222">
        <v>43066</v>
      </c>
      <c r="Z1005" s="197" t="s">
        <v>1192</v>
      </c>
      <c r="AA1005" s="202" t="str">
        <f t="shared" si="617"/>
        <v>A</v>
      </c>
      <c r="AB1005" s="222">
        <v>43066</v>
      </c>
      <c r="AC1005" s="197" t="s">
        <v>1192</v>
      </c>
      <c r="AD1005" s="202" t="str">
        <f t="shared" si="639"/>
        <v>A</v>
      </c>
      <c r="AE1005" s="222">
        <v>43066</v>
      </c>
      <c r="AF1005" s="197" t="s">
        <v>1192</v>
      </c>
      <c r="AG1005" s="202" t="str">
        <f t="shared" si="686"/>
        <v>A</v>
      </c>
      <c r="AH1005" s="222">
        <v>43066</v>
      </c>
      <c r="AI1005" s="197" t="s">
        <v>1192</v>
      </c>
      <c r="AJ1005" s="202" t="str">
        <f t="shared" si="618"/>
        <v>A</v>
      </c>
      <c r="AK1005" s="222">
        <v>43066</v>
      </c>
      <c r="AL1005" s="197" t="s">
        <v>1192</v>
      </c>
      <c r="AM1005" s="202" t="str">
        <f t="shared" si="619"/>
        <v>-</v>
      </c>
      <c r="AN1005" s="187"/>
      <c r="AO1005" s="197" t="s">
        <v>1192</v>
      </c>
      <c r="AP1005" s="202" t="str">
        <f t="shared" si="620"/>
        <v>-</v>
      </c>
      <c r="AQ1005" s="187"/>
      <c r="AR1005" s="197" t="s">
        <v>1192</v>
      </c>
      <c r="AS1005" s="202" t="str">
        <f t="shared" si="621"/>
        <v>-</v>
      </c>
      <c r="AT1005" s="187"/>
      <c r="AU1005" s="197" t="s">
        <v>1192</v>
      </c>
      <c r="AV1005" s="202" t="str">
        <f t="shared" si="622"/>
        <v>-</v>
      </c>
      <c r="AW1005" s="187"/>
      <c r="AX1005" s="197"/>
      <c r="AY1005" s="202" t="str">
        <f t="shared" si="623"/>
        <v>-</v>
      </c>
      <c r="AZ1005" s="187"/>
      <c r="BA1005" s="197"/>
      <c r="BB1005" s="202" t="str">
        <f t="shared" si="624"/>
        <v>-</v>
      </c>
      <c r="BC1005" s="187"/>
      <c r="BD1005" s="197"/>
      <c r="BE1005" s="202" t="str">
        <f t="shared" si="625"/>
        <v>-</v>
      </c>
      <c r="BF1005" s="187"/>
      <c r="BG1005" s="197"/>
      <c r="BH1005" s="202" t="str">
        <f t="shared" si="626"/>
        <v>-</v>
      </c>
      <c r="BI1005" s="187"/>
      <c r="BJ1005" s="197"/>
      <c r="BK1005" s="202" t="str">
        <f t="shared" si="627"/>
        <v>-</v>
      </c>
      <c r="BL1005" s="187"/>
      <c r="BM1005" s="197"/>
      <c r="BN1005" s="202" t="str">
        <f t="shared" si="628"/>
        <v>-</v>
      </c>
      <c r="BO1005" s="187"/>
      <c r="BP1005" s="197"/>
      <c r="BQ1005" s="202" t="str">
        <f t="shared" si="629"/>
        <v>-</v>
      </c>
      <c r="BR1005" s="187"/>
      <c r="BS1005" s="197"/>
      <c r="BT1005" s="202" t="str">
        <f t="shared" si="630"/>
        <v>-</v>
      </c>
      <c r="BU1005" s="187"/>
      <c r="BV1005" s="197"/>
      <c r="BW1005" s="202" t="str">
        <f t="shared" si="631"/>
        <v>-</v>
      </c>
      <c r="BX1005" s="187"/>
      <c r="BY1005" s="197"/>
      <c r="BZ1005" s="202" t="str">
        <f t="shared" si="632"/>
        <v>-</v>
      </c>
      <c r="CA1005" s="187"/>
      <c r="CB1005" s="197"/>
      <c r="CC1005" s="202" t="str">
        <f t="shared" si="633"/>
        <v>-</v>
      </c>
      <c r="CD1005" s="187"/>
      <c r="CE1005" s="197"/>
      <c r="CF1005" s="202" t="str">
        <f t="shared" si="634"/>
        <v>-</v>
      </c>
      <c r="CG1005" s="187"/>
      <c r="CH1005" s="197"/>
      <c r="CI1005" s="202" t="str">
        <f t="shared" si="635"/>
        <v>-</v>
      </c>
      <c r="CJ1005" s="187"/>
      <c r="CK1005" s="197"/>
      <c r="CL1005" s="202" t="str">
        <f t="shared" si="640"/>
        <v>-</v>
      </c>
      <c r="CM1005" s="187"/>
      <c r="CN1005" s="197"/>
      <c r="CO1005" s="202" t="str">
        <f t="shared" si="641"/>
        <v>-</v>
      </c>
      <c r="CP1005" s="187"/>
      <c r="CQ1005" s="197"/>
      <c r="CR1005" s="202" t="str">
        <f t="shared" si="636"/>
        <v>-</v>
      </c>
      <c r="CS1005" s="187"/>
      <c r="CT1005" s="197"/>
      <c r="CU1005" s="202" t="str">
        <f t="shared" si="642"/>
        <v>-</v>
      </c>
      <c r="CV1005" s="187"/>
      <c r="CW1005" s="197"/>
      <c r="CX1005" s="202" t="str">
        <f t="shared" si="643"/>
        <v>-</v>
      </c>
      <c r="CY1005" s="187"/>
      <c r="CZ1005" s="197"/>
      <c r="DA1005" s="202" t="str">
        <f t="shared" si="637"/>
        <v>-</v>
      </c>
      <c r="DB1005" s="187"/>
      <c r="DC1005" s="197"/>
      <c r="DD1005" s="202" t="str">
        <f t="shared" si="644"/>
        <v>-</v>
      </c>
      <c r="DE1005" s="187"/>
      <c r="DF1005" s="197"/>
      <c r="DG1005" s="202" t="str">
        <f t="shared" si="645"/>
        <v>-</v>
      </c>
      <c r="DH1005" s="187"/>
      <c r="DI1005" s="103">
        <f t="shared" si="610"/>
        <v>13</v>
      </c>
      <c r="DJ1005" s="103">
        <f t="shared" si="611"/>
        <v>9</v>
      </c>
      <c r="DK1005" s="200">
        <f t="shared" si="687"/>
        <v>69.230769230769226</v>
      </c>
      <c r="DL1005" s="201">
        <f t="shared" si="647"/>
        <v>4</v>
      </c>
    </row>
    <row r="1006" spans="2:116" ht="24.95" customHeight="1">
      <c r="B1006" s="48"/>
      <c r="C1006" s="48"/>
      <c r="D1006" s="15" t="s">
        <v>2583</v>
      </c>
      <c r="E1006" s="3" t="s">
        <v>2620</v>
      </c>
      <c r="F1006" s="79" t="s">
        <v>996</v>
      </c>
      <c r="G1006" s="79" t="s">
        <v>945</v>
      </c>
      <c r="H1006" s="40" t="s">
        <v>529</v>
      </c>
      <c r="I1006" s="41" t="s">
        <v>531</v>
      </c>
      <c r="J1006" s="78" t="str">
        <f t="shared" si="685"/>
        <v xml:space="preserve">C3 </v>
      </c>
      <c r="K1006" s="197" t="s">
        <v>1192</v>
      </c>
      <c r="L1006" s="199" t="str">
        <f t="shared" si="638"/>
        <v>A</v>
      </c>
      <c r="M1006" s="222">
        <v>43066</v>
      </c>
      <c r="N1006" s="197" t="s">
        <v>1192</v>
      </c>
      <c r="O1006" s="202" t="str">
        <f t="shared" si="613"/>
        <v>-</v>
      </c>
      <c r="P1006" s="187"/>
      <c r="Q1006" s="197" t="s">
        <v>1192</v>
      </c>
      <c r="R1006" s="202" t="str">
        <f t="shared" si="614"/>
        <v>-</v>
      </c>
      <c r="S1006" s="187"/>
      <c r="T1006" s="197" t="s">
        <v>1192</v>
      </c>
      <c r="U1006" s="202" t="str">
        <f t="shared" si="615"/>
        <v>-</v>
      </c>
      <c r="V1006" s="187"/>
      <c r="W1006" s="197" t="s">
        <v>1192</v>
      </c>
      <c r="X1006" s="202" t="str">
        <f t="shared" si="616"/>
        <v>-</v>
      </c>
      <c r="Y1006" s="187"/>
      <c r="Z1006" s="197"/>
      <c r="AA1006" s="202" t="str">
        <f t="shared" si="617"/>
        <v>-</v>
      </c>
      <c r="AB1006" s="187"/>
      <c r="AC1006" s="197"/>
      <c r="AD1006" s="202" t="str">
        <f t="shared" si="639"/>
        <v>-</v>
      </c>
      <c r="AE1006" s="187"/>
      <c r="AF1006" s="197"/>
      <c r="AG1006" s="202" t="str">
        <f t="shared" si="686"/>
        <v>-</v>
      </c>
      <c r="AH1006" s="187"/>
      <c r="AI1006" s="197"/>
      <c r="AJ1006" s="202" t="str">
        <f t="shared" si="618"/>
        <v>-</v>
      </c>
      <c r="AK1006" s="187"/>
      <c r="AL1006" s="197"/>
      <c r="AM1006" s="202" t="str">
        <f t="shared" si="619"/>
        <v>-</v>
      </c>
      <c r="AN1006" s="187"/>
      <c r="AO1006" s="197"/>
      <c r="AP1006" s="202" t="str">
        <f t="shared" si="620"/>
        <v>-</v>
      </c>
      <c r="AQ1006" s="187"/>
      <c r="AR1006" s="197"/>
      <c r="AS1006" s="202" t="str">
        <f t="shared" si="621"/>
        <v>-</v>
      </c>
      <c r="AT1006" s="187"/>
      <c r="AU1006" s="197"/>
      <c r="AV1006" s="202" t="str">
        <f t="shared" si="622"/>
        <v>-</v>
      </c>
      <c r="AW1006" s="187"/>
      <c r="AX1006" s="197"/>
      <c r="AY1006" s="202" t="str">
        <f t="shared" si="623"/>
        <v>-</v>
      </c>
      <c r="AZ1006" s="187"/>
      <c r="BA1006" s="197"/>
      <c r="BB1006" s="202" t="str">
        <f t="shared" si="624"/>
        <v>-</v>
      </c>
      <c r="BC1006" s="187"/>
      <c r="BD1006" s="197"/>
      <c r="BE1006" s="202" t="str">
        <f t="shared" si="625"/>
        <v>-</v>
      </c>
      <c r="BF1006" s="187"/>
      <c r="BG1006" s="197"/>
      <c r="BH1006" s="202" t="str">
        <f t="shared" si="626"/>
        <v>-</v>
      </c>
      <c r="BI1006" s="187"/>
      <c r="BJ1006" s="197"/>
      <c r="BK1006" s="202" t="str">
        <f t="shared" si="627"/>
        <v>-</v>
      </c>
      <c r="BL1006" s="187"/>
      <c r="BM1006" s="197"/>
      <c r="BN1006" s="202" t="str">
        <f t="shared" si="628"/>
        <v>-</v>
      </c>
      <c r="BO1006" s="187"/>
      <c r="BP1006" s="197"/>
      <c r="BQ1006" s="202" t="str">
        <f t="shared" si="629"/>
        <v>-</v>
      </c>
      <c r="BR1006" s="187"/>
      <c r="BS1006" s="197"/>
      <c r="BT1006" s="202" t="str">
        <f t="shared" si="630"/>
        <v>-</v>
      </c>
      <c r="BU1006" s="187"/>
      <c r="BV1006" s="197"/>
      <c r="BW1006" s="202" t="str">
        <f t="shared" si="631"/>
        <v>-</v>
      </c>
      <c r="BX1006" s="187"/>
      <c r="BY1006" s="197"/>
      <c r="BZ1006" s="202" t="str">
        <f t="shared" si="632"/>
        <v>-</v>
      </c>
      <c r="CA1006" s="187"/>
      <c r="CB1006" s="197"/>
      <c r="CC1006" s="202" t="str">
        <f t="shared" si="633"/>
        <v>-</v>
      </c>
      <c r="CD1006" s="187"/>
      <c r="CE1006" s="197"/>
      <c r="CF1006" s="202" t="str">
        <f t="shared" si="634"/>
        <v>-</v>
      </c>
      <c r="CG1006" s="187"/>
      <c r="CH1006" s="197"/>
      <c r="CI1006" s="202" t="str">
        <f t="shared" si="635"/>
        <v>-</v>
      </c>
      <c r="CJ1006" s="187"/>
      <c r="CK1006" s="197"/>
      <c r="CL1006" s="202" t="str">
        <f t="shared" si="640"/>
        <v>-</v>
      </c>
      <c r="CM1006" s="187"/>
      <c r="CN1006" s="197"/>
      <c r="CO1006" s="202" t="str">
        <f t="shared" si="641"/>
        <v>-</v>
      </c>
      <c r="CP1006" s="187"/>
      <c r="CQ1006" s="197"/>
      <c r="CR1006" s="202" t="str">
        <f t="shared" si="636"/>
        <v>-</v>
      </c>
      <c r="CS1006" s="187"/>
      <c r="CT1006" s="197"/>
      <c r="CU1006" s="202" t="str">
        <f t="shared" si="642"/>
        <v>-</v>
      </c>
      <c r="CV1006" s="187"/>
      <c r="CW1006" s="197"/>
      <c r="CX1006" s="202" t="str">
        <f t="shared" si="643"/>
        <v>-</v>
      </c>
      <c r="CY1006" s="187"/>
      <c r="CZ1006" s="197"/>
      <c r="DA1006" s="202" t="str">
        <f t="shared" si="637"/>
        <v>-</v>
      </c>
      <c r="DB1006" s="187"/>
      <c r="DC1006" s="197"/>
      <c r="DD1006" s="202" t="str">
        <f t="shared" si="644"/>
        <v>-</v>
      </c>
      <c r="DE1006" s="187"/>
      <c r="DF1006" s="197"/>
      <c r="DG1006" s="202" t="str">
        <f t="shared" si="645"/>
        <v>-</v>
      </c>
      <c r="DH1006" s="187"/>
      <c r="DI1006" s="103">
        <f t="shared" si="610"/>
        <v>5</v>
      </c>
      <c r="DJ1006" s="103">
        <f t="shared" si="611"/>
        <v>1</v>
      </c>
      <c r="DK1006" s="200">
        <f t="shared" si="687"/>
        <v>20</v>
      </c>
      <c r="DL1006" s="201">
        <f t="shared" si="647"/>
        <v>1</v>
      </c>
    </row>
    <row r="1007" spans="2:116" ht="24.95" customHeight="1">
      <c r="B1007" s="48"/>
      <c r="C1007" s="48"/>
      <c r="D1007" s="15" t="s">
        <v>2584</v>
      </c>
      <c r="E1007" s="3" t="s">
        <v>2621</v>
      </c>
      <c r="F1007" s="79" t="s">
        <v>993</v>
      </c>
      <c r="G1007" s="79"/>
      <c r="H1007" s="40" t="s">
        <v>940</v>
      </c>
      <c r="I1007" s="41" t="s">
        <v>936</v>
      </c>
      <c r="J1007" s="78" t="str">
        <f t="shared" si="685"/>
        <v xml:space="preserve">C1 </v>
      </c>
      <c r="K1007" s="197" t="s">
        <v>1192</v>
      </c>
      <c r="L1007" s="199" t="str">
        <f t="shared" si="638"/>
        <v>A</v>
      </c>
      <c r="M1007" s="222">
        <v>43066</v>
      </c>
      <c r="N1007" s="197" t="s">
        <v>1192</v>
      </c>
      <c r="O1007" s="202" t="str">
        <f t="shared" si="613"/>
        <v>A</v>
      </c>
      <c r="P1007" s="222">
        <v>43066</v>
      </c>
      <c r="Q1007" s="197" t="s">
        <v>1192</v>
      </c>
      <c r="R1007" s="202" t="str">
        <f t="shared" si="614"/>
        <v>A</v>
      </c>
      <c r="S1007" s="222">
        <v>43066</v>
      </c>
      <c r="T1007" s="197" t="s">
        <v>1192</v>
      </c>
      <c r="U1007" s="202" t="str">
        <f t="shared" si="615"/>
        <v>A</v>
      </c>
      <c r="V1007" s="222">
        <v>43066</v>
      </c>
      <c r="W1007" s="197" t="s">
        <v>1192</v>
      </c>
      <c r="X1007" s="202" t="str">
        <f t="shared" si="616"/>
        <v>A</v>
      </c>
      <c r="Y1007" s="222">
        <v>43066</v>
      </c>
      <c r="Z1007" s="197" t="s">
        <v>1192</v>
      </c>
      <c r="AA1007" s="202" t="str">
        <f t="shared" si="617"/>
        <v>A</v>
      </c>
      <c r="AB1007" s="222">
        <v>43066</v>
      </c>
      <c r="AC1007" s="197" t="s">
        <v>1192</v>
      </c>
      <c r="AD1007" s="202" t="str">
        <f t="shared" si="639"/>
        <v>A</v>
      </c>
      <c r="AE1007" s="222">
        <v>43066</v>
      </c>
      <c r="AF1007" s="197" t="s">
        <v>1192</v>
      </c>
      <c r="AG1007" s="202" t="s">
        <v>1556</v>
      </c>
      <c r="AH1007" s="222">
        <v>43066</v>
      </c>
      <c r="AI1007" s="197" t="s">
        <v>1192</v>
      </c>
      <c r="AJ1007" s="202" t="str">
        <f t="shared" si="618"/>
        <v>A</v>
      </c>
      <c r="AK1007" s="222">
        <v>43066</v>
      </c>
      <c r="AL1007" s="197" t="s">
        <v>1192</v>
      </c>
      <c r="AM1007" s="202" t="str">
        <f t="shared" si="619"/>
        <v>-</v>
      </c>
      <c r="AN1007" s="187"/>
      <c r="AO1007" s="197" t="s">
        <v>1192</v>
      </c>
      <c r="AP1007" s="202" t="str">
        <f t="shared" si="620"/>
        <v>-</v>
      </c>
      <c r="AQ1007" s="187"/>
      <c r="AR1007" s="197" t="s">
        <v>1192</v>
      </c>
      <c r="AS1007" s="202" t="str">
        <f t="shared" si="621"/>
        <v>-</v>
      </c>
      <c r="AT1007" s="187"/>
      <c r="AU1007" s="197" t="s">
        <v>1192</v>
      </c>
      <c r="AV1007" s="202" t="str">
        <f t="shared" si="622"/>
        <v>A</v>
      </c>
      <c r="AW1007" s="186">
        <v>43089</v>
      </c>
      <c r="AX1007" s="197"/>
      <c r="AY1007" s="202" t="str">
        <f t="shared" si="623"/>
        <v>-</v>
      </c>
      <c r="AZ1007" s="187"/>
      <c r="BA1007" s="197"/>
      <c r="BB1007" s="202" t="str">
        <f t="shared" si="624"/>
        <v>-</v>
      </c>
      <c r="BC1007" s="187"/>
      <c r="BD1007" s="197"/>
      <c r="BE1007" s="202" t="str">
        <f t="shared" si="625"/>
        <v>-</v>
      </c>
      <c r="BF1007" s="187"/>
      <c r="BG1007" s="197"/>
      <c r="BH1007" s="202" t="str">
        <f t="shared" si="626"/>
        <v>-</v>
      </c>
      <c r="BI1007" s="187"/>
      <c r="BJ1007" s="197"/>
      <c r="BK1007" s="202" t="str">
        <f t="shared" si="627"/>
        <v>-</v>
      </c>
      <c r="BL1007" s="187"/>
      <c r="BM1007" s="197"/>
      <c r="BN1007" s="202" t="str">
        <f t="shared" si="628"/>
        <v>-</v>
      </c>
      <c r="BO1007" s="187"/>
      <c r="BP1007" s="197"/>
      <c r="BQ1007" s="202" t="str">
        <f t="shared" si="629"/>
        <v>-</v>
      </c>
      <c r="BR1007" s="187"/>
      <c r="BS1007" s="197"/>
      <c r="BT1007" s="202" t="str">
        <f t="shared" si="630"/>
        <v>-</v>
      </c>
      <c r="BU1007" s="187"/>
      <c r="BV1007" s="197"/>
      <c r="BW1007" s="202" t="str">
        <f t="shared" si="631"/>
        <v>-</v>
      </c>
      <c r="BX1007" s="186">
        <v>43089</v>
      </c>
      <c r="BY1007" s="197"/>
      <c r="BZ1007" s="202" t="str">
        <f t="shared" si="632"/>
        <v>-</v>
      </c>
      <c r="CA1007" s="187"/>
      <c r="CB1007" s="197"/>
      <c r="CC1007" s="202" t="str">
        <f t="shared" si="633"/>
        <v>-</v>
      </c>
      <c r="CD1007" s="187"/>
      <c r="CE1007" s="197"/>
      <c r="CF1007" s="202" t="str">
        <f t="shared" si="634"/>
        <v>-</v>
      </c>
      <c r="CG1007" s="187"/>
      <c r="CH1007" s="197"/>
      <c r="CI1007" s="202" t="str">
        <f t="shared" si="635"/>
        <v>-</v>
      </c>
      <c r="CJ1007" s="187"/>
      <c r="CK1007" s="197"/>
      <c r="CL1007" s="202" t="str">
        <f t="shared" si="640"/>
        <v>-</v>
      </c>
      <c r="CM1007" s="187"/>
      <c r="CN1007" s="197"/>
      <c r="CO1007" s="202" t="str">
        <f t="shared" si="641"/>
        <v>-</v>
      </c>
      <c r="CP1007" s="187"/>
      <c r="CQ1007" s="197"/>
      <c r="CR1007" s="202" t="str">
        <f t="shared" si="636"/>
        <v>-</v>
      </c>
      <c r="CS1007" s="187"/>
      <c r="CT1007" s="197"/>
      <c r="CU1007" s="202" t="str">
        <f t="shared" si="642"/>
        <v>-</v>
      </c>
      <c r="CV1007" s="187"/>
      <c r="CW1007" s="197"/>
      <c r="CX1007" s="202" t="str">
        <f t="shared" si="643"/>
        <v>-</v>
      </c>
      <c r="CY1007" s="187"/>
      <c r="CZ1007" s="197"/>
      <c r="DA1007" s="202" t="str">
        <f t="shared" si="637"/>
        <v>-</v>
      </c>
      <c r="DB1007" s="187"/>
      <c r="DC1007" s="197"/>
      <c r="DD1007" s="202" t="str">
        <f t="shared" si="644"/>
        <v>-</v>
      </c>
      <c r="DE1007" s="187"/>
      <c r="DF1007" s="197"/>
      <c r="DG1007" s="202" t="str">
        <f t="shared" si="645"/>
        <v>-</v>
      </c>
      <c r="DH1007" s="187"/>
      <c r="DI1007" s="103">
        <f t="shared" si="610"/>
        <v>13</v>
      </c>
      <c r="DJ1007" s="103">
        <f t="shared" si="611"/>
        <v>9</v>
      </c>
      <c r="DK1007" s="200">
        <f t="shared" si="687"/>
        <v>69.230769230769226</v>
      </c>
      <c r="DL1007" s="201">
        <f t="shared" si="647"/>
        <v>4</v>
      </c>
    </row>
    <row r="1008" spans="2:116" ht="24.95" customHeight="1">
      <c r="B1008" s="48"/>
      <c r="C1008" s="48"/>
      <c r="D1008" s="15" t="s">
        <v>2585</v>
      </c>
      <c r="E1008" s="3" t="s">
        <v>2622</v>
      </c>
      <c r="F1008" s="79" t="s">
        <v>991</v>
      </c>
      <c r="G1008" s="79" t="s">
        <v>946</v>
      </c>
      <c r="H1008" s="40" t="s">
        <v>524</v>
      </c>
      <c r="I1008" s="41" t="s">
        <v>530</v>
      </c>
      <c r="J1008" s="78" t="str">
        <f t="shared" si="685"/>
        <v xml:space="preserve">C2 </v>
      </c>
      <c r="K1008" s="197" t="s">
        <v>1192</v>
      </c>
      <c r="L1008" s="199" t="str">
        <f t="shared" si="638"/>
        <v>A</v>
      </c>
      <c r="M1008" s="222">
        <v>43095</v>
      </c>
      <c r="N1008" s="197" t="s">
        <v>1192</v>
      </c>
      <c r="O1008" s="202" t="str">
        <f t="shared" si="613"/>
        <v>A</v>
      </c>
      <c r="P1008" s="205">
        <v>43095</v>
      </c>
      <c r="Q1008" s="197" t="s">
        <v>1192</v>
      </c>
      <c r="R1008" s="202" t="str">
        <f t="shared" si="614"/>
        <v>A</v>
      </c>
      <c r="S1008" s="186">
        <v>43095</v>
      </c>
      <c r="T1008" s="197" t="s">
        <v>1192</v>
      </c>
      <c r="U1008" s="202" t="str">
        <f t="shared" si="615"/>
        <v>A</v>
      </c>
      <c r="V1008" s="186">
        <v>43095</v>
      </c>
      <c r="W1008" s="197" t="s">
        <v>1192</v>
      </c>
      <c r="X1008" s="202" t="str">
        <f t="shared" si="616"/>
        <v>A</v>
      </c>
      <c r="Y1008" s="186">
        <v>43095</v>
      </c>
      <c r="Z1008" s="197" t="s">
        <v>1192</v>
      </c>
      <c r="AA1008" s="202" t="str">
        <f t="shared" si="617"/>
        <v>-</v>
      </c>
      <c r="AB1008" s="187"/>
      <c r="AC1008" s="197" t="s">
        <v>1192</v>
      </c>
      <c r="AD1008" s="202" t="str">
        <f t="shared" si="639"/>
        <v>-</v>
      </c>
      <c r="AE1008" s="187"/>
      <c r="AF1008" s="197" t="s">
        <v>1192</v>
      </c>
      <c r="AG1008" s="202" t="str">
        <f t="shared" ref="AG1008" si="688">IF(AND(AF1008="Y",AH1008&lt;&gt;""),"A","-")</f>
        <v>-</v>
      </c>
      <c r="AH1008" s="187"/>
      <c r="AI1008" s="197" t="s">
        <v>1192</v>
      </c>
      <c r="AJ1008" s="202" t="str">
        <f t="shared" si="618"/>
        <v>-</v>
      </c>
      <c r="AK1008" s="187"/>
      <c r="AL1008" s="197"/>
      <c r="AM1008" s="202" t="str">
        <f t="shared" si="619"/>
        <v>-</v>
      </c>
      <c r="AN1008" s="187"/>
      <c r="AO1008" s="197"/>
      <c r="AP1008" s="202" t="str">
        <f t="shared" si="620"/>
        <v>-</v>
      </c>
      <c r="AQ1008" s="187"/>
      <c r="AR1008" s="197"/>
      <c r="AS1008" s="202" t="str">
        <f t="shared" si="621"/>
        <v>-</v>
      </c>
      <c r="AT1008" s="187"/>
      <c r="AU1008" s="197"/>
      <c r="AV1008" s="202" t="str">
        <f t="shared" si="622"/>
        <v>-</v>
      </c>
      <c r="AW1008" s="187"/>
      <c r="AX1008" s="197"/>
      <c r="AY1008" s="202" t="str">
        <f t="shared" si="623"/>
        <v>-</v>
      </c>
      <c r="AZ1008" s="187"/>
      <c r="BA1008" s="197"/>
      <c r="BB1008" s="202" t="str">
        <f t="shared" si="624"/>
        <v>-</v>
      </c>
      <c r="BC1008" s="187"/>
      <c r="BD1008" s="197"/>
      <c r="BE1008" s="202" t="str">
        <f t="shared" si="625"/>
        <v>-</v>
      </c>
      <c r="BF1008" s="187"/>
      <c r="BG1008" s="197"/>
      <c r="BH1008" s="202" t="str">
        <f t="shared" si="626"/>
        <v>-</v>
      </c>
      <c r="BI1008" s="187"/>
      <c r="BJ1008" s="197"/>
      <c r="BK1008" s="202" t="str">
        <f t="shared" si="627"/>
        <v>-</v>
      </c>
      <c r="BL1008" s="187"/>
      <c r="BM1008" s="197"/>
      <c r="BN1008" s="202" t="str">
        <f t="shared" si="628"/>
        <v>-</v>
      </c>
      <c r="BO1008" s="187"/>
      <c r="BP1008" s="197"/>
      <c r="BQ1008" s="202" t="str">
        <f t="shared" si="629"/>
        <v>-</v>
      </c>
      <c r="BR1008" s="187"/>
      <c r="BS1008" s="197"/>
      <c r="BT1008" s="202" t="str">
        <f t="shared" si="630"/>
        <v>-</v>
      </c>
      <c r="BU1008" s="187"/>
      <c r="BV1008" s="197"/>
      <c r="BW1008" s="202" t="str">
        <f t="shared" si="631"/>
        <v>-</v>
      </c>
      <c r="BX1008" s="187"/>
      <c r="BY1008" s="197"/>
      <c r="BZ1008" s="202" t="str">
        <f t="shared" si="632"/>
        <v>-</v>
      </c>
      <c r="CA1008" s="187"/>
      <c r="CB1008" s="197"/>
      <c r="CC1008" s="202" t="str">
        <f t="shared" si="633"/>
        <v>-</v>
      </c>
      <c r="CD1008" s="187"/>
      <c r="CE1008" s="197"/>
      <c r="CF1008" s="202" t="str">
        <f t="shared" si="634"/>
        <v>-</v>
      </c>
      <c r="CG1008" s="187"/>
      <c r="CH1008" s="197"/>
      <c r="CI1008" s="202" t="str">
        <f t="shared" si="635"/>
        <v>-</v>
      </c>
      <c r="CJ1008" s="187"/>
      <c r="CK1008" s="197"/>
      <c r="CL1008" s="202" t="str">
        <f t="shared" si="640"/>
        <v>-</v>
      </c>
      <c r="CM1008" s="187"/>
      <c r="CN1008" s="197"/>
      <c r="CO1008" s="202" t="str">
        <f t="shared" si="641"/>
        <v>-</v>
      </c>
      <c r="CP1008" s="187"/>
      <c r="CQ1008" s="197"/>
      <c r="CR1008" s="202" t="str">
        <f t="shared" si="636"/>
        <v>-</v>
      </c>
      <c r="CS1008" s="187"/>
      <c r="CT1008" s="197"/>
      <c r="CU1008" s="202" t="str">
        <f t="shared" si="642"/>
        <v>-</v>
      </c>
      <c r="CV1008" s="187"/>
      <c r="CW1008" s="197"/>
      <c r="CX1008" s="202" t="str">
        <f t="shared" si="643"/>
        <v>-</v>
      </c>
      <c r="CY1008" s="187"/>
      <c r="CZ1008" s="197"/>
      <c r="DA1008" s="202" t="str">
        <f t="shared" si="637"/>
        <v>-</v>
      </c>
      <c r="DB1008" s="187"/>
      <c r="DC1008" s="197"/>
      <c r="DD1008" s="202" t="str">
        <f t="shared" si="644"/>
        <v>-</v>
      </c>
      <c r="DE1008" s="187"/>
      <c r="DF1008" s="197"/>
      <c r="DG1008" s="202" t="str">
        <f t="shared" si="645"/>
        <v>-</v>
      </c>
      <c r="DH1008" s="187"/>
      <c r="DI1008" s="103">
        <f t="shared" si="610"/>
        <v>9</v>
      </c>
      <c r="DJ1008" s="103">
        <f t="shared" si="611"/>
        <v>5</v>
      </c>
      <c r="DK1008" s="200">
        <f t="shared" si="687"/>
        <v>55.555555555555557</v>
      </c>
      <c r="DL1008" s="201">
        <f t="shared" si="647"/>
        <v>3</v>
      </c>
    </row>
    <row r="1009" spans="2:116" ht="24.95" customHeight="1">
      <c r="B1009" s="48"/>
      <c r="C1009" s="48"/>
      <c r="D1009" s="15" t="s">
        <v>2586</v>
      </c>
      <c r="E1009" s="3" t="s">
        <v>2623</v>
      </c>
      <c r="F1009" s="79" t="s">
        <v>989</v>
      </c>
      <c r="G1009" s="79" t="s">
        <v>994</v>
      </c>
      <c r="H1009" s="40" t="s">
        <v>523</v>
      </c>
      <c r="I1009" s="41" t="s">
        <v>532</v>
      </c>
      <c r="J1009" s="78" t="str">
        <f t="shared" si="685"/>
        <v xml:space="preserve">C4 </v>
      </c>
      <c r="K1009" s="197" t="s">
        <v>1192</v>
      </c>
      <c r="L1009" s="199" t="str">
        <f t="shared" si="638"/>
        <v>A</v>
      </c>
      <c r="M1009" s="222">
        <v>43066</v>
      </c>
      <c r="N1009" s="197" t="s">
        <v>1192</v>
      </c>
      <c r="O1009" s="202" t="str">
        <f t="shared" si="613"/>
        <v>-</v>
      </c>
      <c r="P1009" s="187"/>
      <c r="Q1009" s="197" t="s">
        <v>1192</v>
      </c>
      <c r="R1009" s="202" t="str">
        <f t="shared" si="614"/>
        <v>-</v>
      </c>
      <c r="S1009" s="187"/>
      <c r="T1009" s="197"/>
      <c r="U1009" s="202" t="str">
        <f t="shared" si="615"/>
        <v>-</v>
      </c>
      <c r="V1009" s="187"/>
      <c r="W1009" s="197"/>
      <c r="X1009" s="202" t="str">
        <f t="shared" si="616"/>
        <v>-</v>
      </c>
      <c r="Y1009" s="187"/>
      <c r="Z1009" s="197"/>
      <c r="AA1009" s="202" t="str">
        <f t="shared" si="617"/>
        <v>-</v>
      </c>
      <c r="AB1009" s="187"/>
      <c r="AC1009" s="197"/>
      <c r="AD1009" s="202" t="str">
        <f t="shared" si="639"/>
        <v>-</v>
      </c>
      <c r="AE1009" s="187"/>
      <c r="AF1009" s="197"/>
      <c r="AG1009" s="202" t="str">
        <f t="shared" si="686"/>
        <v>-</v>
      </c>
      <c r="AH1009" s="187"/>
      <c r="AI1009" s="197"/>
      <c r="AJ1009" s="202" t="str">
        <f t="shared" si="618"/>
        <v>-</v>
      </c>
      <c r="AK1009" s="187"/>
      <c r="AL1009" s="197"/>
      <c r="AM1009" s="202" t="str">
        <f t="shared" si="619"/>
        <v>-</v>
      </c>
      <c r="AN1009" s="187"/>
      <c r="AO1009" s="197"/>
      <c r="AP1009" s="202" t="str">
        <f t="shared" si="620"/>
        <v>-</v>
      </c>
      <c r="AQ1009" s="187"/>
      <c r="AR1009" s="197"/>
      <c r="AS1009" s="202" t="str">
        <f t="shared" si="621"/>
        <v>-</v>
      </c>
      <c r="AT1009" s="187"/>
      <c r="AU1009" s="197"/>
      <c r="AV1009" s="202" t="str">
        <f t="shared" si="622"/>
        <v>-</v>
      </c>
      <c r="AW1009" s="187"/>
      <c r="AX1009" s="197"/>
      <c r="AY1009" s="202" t="str">
        <f t="shared" si="623"/>
        <v>-</v>
      </c>
      <c r="AZ1009" s="187"/>
      <c r="BA1009" s="197"/>
      <c r="BB1009" s="202" t="str">
        <f t="shared" si="624"/>
        <v>-</v>
      </c>
      <c r="BC1009" s="187"/>
      <c r="BD1009" s="197"/>
      <c r="BE1009" s="202" t="str">
        <f t="shared" si="625"/>
        <v>-</v>
      </c>
      <c r="BF1009" s="187"/>
      <c r="BG1009" s="197"/>
      <c r="BH1009" s="202" t="str">
        <f t="shared" si="626"/>
        <v>-</v>
      </c>
      <c r="BI1009" s="187"/>
      <c r="BJ1009" s="197"/>
      <c r="BK1009" s="202" t="str">
        <f t="shared" si="627"/>
        <v>-</v>
      </c>
      <c r="BL1009" s="187"/>
      <c r="BM1009" s="197"/>
      <c r="BN1009" s="202" t="str">
        <f t="shared" si="628"/>
        <v>-</v>
      </c>
      <c r="BO1009" s="187"/>
      <c r="BP1009" s="197"/>
      <c r="BQ1009" s="202" t="str">
        <f t="shared" si="629"/>
        <v>-</v>
      </c>
      <c r="BR1009" s="187"/>
      <c r="BS1009" s="197"/>
      <c r="BT1009" s="202" t="str">
        <f t="shared" si="630"/>
        <v>-</v>
      </c>
      <c r="BU1009" s="187"/>
      <c r="BV1009" s="197"/>
      <c r="BW1009" s="202" t="str">
        <f t="shared" si="631"/>
        <v>-</v>
      </c>
      <c r="BX1009" s="187"/>
      <c r="BY1009" s="197"/>
      <c r="BZ1009" s="202" t="str">
        <f t="shared" si="632"/>
        <v>-</v>
      </c>
      <c r="CA1009" s="187"/>
      <c r="CB1009" s="197"/>
      <c r="CC1009" s="202" t="str">
        <f t="shared" si="633"/>
        <v>-</v>
      </c>
      <c r="CD1009" s="187"/>
      <c r="CE1009" s="197"/>
      <c r="CF1009" s="202" t="str">
        <f t="shared" si="634"/>
        <v>-</v>
      </c>
      <c r="CG1009" s="187"/>
      <c r="CH1009" s="197"/>
      <c r="CI1009" s="202" t="str">
        <f t="shared" si="635"/>
        <v>-</v>
      </c>
      <c r="CJ1009" s="187"/>
      <c r="CK1009" s="197"/>
      <c r="CL1009" s="202" t="str">
        <f t="shared" si="640"/>
        <v>-</v>
      </c>
      <c r="CM1009" s="187"/>
      <c r="CN1009" s="197"/>
      <c r="CO1009" s="202" t="str">
        <f t="shared" si="641"/>
        <v>-</v>
      </c>
      <c r="CP1009" s="187"/>
      <c r="CQ1009" s="197"/>
      <c r="CR1009" s="202" t="str">
        <f t="shared" si="636"/>
        <v>-</v>
      </c>
      <c r="CS1009" s="187"/>
      <c r="CT1009" s="197"/>
      <c r="CU1009" s="202" t="str">
        <f t="shared" si="642"/>
        <v>-</v>
      </c>
      <c r="CV1009" s="187"/>
      <c r="CW1009" s="197"/>
      <c r="CX1009" s="202" t="str">
        <f t="shared" si="643"/>
        <v>-</v>
      </c>
      <c r="CY1009" s="187"/>
      <c r="CZ1009" s="197"/>
      <c r="DA1009" s="202" t="str">
        <f t="shared" si="637"/>
        <v>-</v>
      </c>
      <c r="DB1009" s="187"/>
      <c r="DC1009" s="197"/>
      <c r="DD1009" s="202" t="str">
        <f t="shared" si="644"/>
        <v>-</v>
      </c>
      <c r="DE1009" s="187"/>
      <c r="DF1009" s="197"/>
      <c r="DG1009" s="202" t="str">
        <f t="shared" si="645"/>
        <v>-</v>
      </c>
      <c r="DH1009" s="187"/>
      <c r="DI1009" s="103">
        <f t="shared" si="610"/>
        <v>3</v>
      </c>
      <c r="DJ1009" s="103">
        <f t="shared" si="611"/>
        <v>1</v>
      </c>
      <c r="DK1009" s="200">
        <f t="shared" si="687"/>
        <v>33.333333333333329</v>
      </c>
      <c r="DL1009" s="201">
        <f t="shared" si="647"/>
        <v>2</v>
      </c>
    </row>
    <row r="1010" spans="2:116" ht="24.95" customHeight="1">
      <c r="B1010" s="48" t="s">
        <v>1599</v>
      </c>
      <c r="C1010" s="48"/>
      <c r="D1010" s="15" t="s">
        <v>2587</v>
      </c>
      <c r="E1010" s="3" t="s">
        <v>2624</v>
      </c>
      <c r="F1010" s="79" t="s">
        <v>989</v>
      </c>
      <c r="G1010" s="79" t="s">
        <v>994</v>
      </c>
      <c r="H1010" s="40" t="s">
        <v>523</v>
      </c>
      <c r="I1010" s="41" t="s">
        <v>532</v>
      </c>
      <c r="J1010" s="78" t="str">
        <f t="shared" si="685"/>
        <v xml:space="preserve">C4 </v>
      </c>
      <c r="K1010" s="197" t="s">
        <v>1192</v>
      </c>
      <c r="L1010" s="199" t="str">
        <f t="shared" si="638"/>
        <v>A</v>
      </c>
      <c r="M1010" s="222">
        <v>43066</v>
      </c>
      <c r="N1010" s="197" t="s">
        <v>1192</v>
      </c>
      <c r="O1010" s="202" t="str">
        <f t="shared" si="613"/>
        <v>-</v>
      </c>
      <c r="P1010" s="187"/>
      <c r="Q1010" s="197" t="s">
        <v>1192</v>
      </c>
      <c r="R1010" s="202" t="str">
        <f t="shared" si="614"/>
        <v>-</v>
      </c>
      <c r="S1010" s="187"/>
      <c r="T1010" s="197"/>
      <c r="U1010" s="202" t="str">
        <f t="shared" si="615"/>
        <v>-</v>
      </c>
      <c r="V1010" s="187"/>
      <c r="W1010" s="197"/>
      <c r="X1010" s="202" t="str">
        <f t="shared" si="616"/>
        <v>-</v>
      </c>
      <c r="Y1010" s="187"/>
      <c r="Z1010" s="197"/>
      <c r="AA1010" s="202" t="str">
        <f t="shared" si="617"/>
        <v>-</v>
      </c>
      <c r="AB1010" s="187"/>
      <c r="AC1010" s="197"/>
      <c r="AD1010" s="202" t="str">
        <f t="shared" si="639"/>
        <v>-</v>
      </c>
      <c r="AE1010" s="187"/>
      <c r="AF1010" s="197"/>
      <c r="AG1010" s="202" t="str">
        <f t="shared" si="686"/>
        <v>-</v>
      </c>
      <c r="AH1010" s="187"/>
      <c r="AI1010" s="197"/>
      <c r="AJ1010" s="202" t="str">
        <f t="shared" si="618"/>
        <v>-</v>
      </c>
      <c r="AK1010" s="187"/>
      <c r="AL1010" s="197"/>
      <c r="AM1010" s="202" t="str">
        <f t="shared" si="619"/>
        <v>-</v>
      </c>
      <c r="AN1010" s="187"/>
      <c r="AO1010" s="197"/>
      <c r="AP1010" s="202" t="str">
        <f t="shared" si="620"/>
        <v>-</v>
      </c>
      <c r="AQ1010" s="187"/>
      <c r="AR1010" s="197"/>
      <c r="AS1010" s="202" t="str">
        <f t="shared" si="621"/>
        <v>-</v>
      </c>
      <c r="AT1010" s="187"/>
      <c r="AU1010" s="197"/>
      <c r="AV1010" s="202" t="str">
        <f t="shared" si="622"/>
        <v>-</v>
      </c>
      <c r="AW1010" s="187"/>
      <c r="AX1010" s="197"/>
      <c r="AY1010" s="202" t="str">
        <f t="shared" si="623"/>
        <v>-</v>
      </c>
      <c r="AZ1010" s="187"/>
      <c r="BA1010" s="197"/>
      <c r="BB1010" s="202" t="str">
        <f t="shared" si="624"/>
        <v>-</v>
      </c>
      <c r="BC1010" s="187"/>
      <c r="BD1010" s="197"/>
      <c r="BE1010" s="202" t="str">
        <f t="shared" si="625"/>
        <v>-</v>
      </c>
      <c r="BF1010" s="187"/>
      <c r="BG1010" s="197"/>
      <c r="BH1010" s="202" t="str">
        <f t="shared" si="626"/>
        <v>-</v>
      </c>
      <c r="BI1010" s="187"/>
      <c r="BJ1010" s="197"/>
      <c r="BK1010" s="202" t="str">
        <f t="shared" si="627"/>
        <v>-</v>
      </c>
      <c r="BL1010" s="187"/>
      <c r="BM1010" s="197"/>
      <c r="BN1010" s="202" t="str">
        <f t="shared" si="628"/>
        <v>-</v>
      </c>
      <c r="BO1010" s="187"/>
      <c r="BP1010" s="197"/>
      <c r="BQ1010" s="202" t="str">
        <f t="shared" si="629"/>
        <v>-</v>
      </c>
      <c r="BR1010" s="187"/>
      <c r="BS1010" s="197"/>
      <c r="BT1010" s="202" t="str">
        <f t="shared" si="630"/>
        <v>-</v>
      </c>
      <c r="BU1010" s="187"/>
      <c r="BV1010" s="197"/>
      <c r="BW1010" s="202" t="str">
        <f t="shared" si="631"/>
        <v>-</v>
      </c>
      <c r="BX1010" s="187"/>
      <c r="BY1010" s="197"/>
      <c r="BZ1010" s="202" t="str">
        <f t="shared" si="632"/>
        <v>-</v>
      </c>
      <c r="CA1010" s="187"/>
      <c r="CB1010" s="197"/>
      <c r="CC1010" s="202" t="str">
        <f t="shared" si="633"/>
        <v>-</v>
      </c>
      <c r="CD1010" s="187"/>
      <c r="CE1010" s="197"/>
      <c r="CF1010" s="202" t="str">
        <f t="shared" si="634"/>
        <v>-</v>
      </c>
      <c r="CG1010" s="187"/>
      <c r="CH1010" s="197"/>
      <c r="CI1010" s="202" t="str">
        <f t="shared" si="635"/>
        <v>-</v>
      </c>
      <c r="CJ1010" s="187"/>
      <c r="CK1010" s="197"/>
      <c r="CL1010" s="202" t="str">
        <f t="shared" si="640"/>
        <v>-</v>
      </c>
      <c r="CM1010" s="187"/>
      <c r="CN1010" s="197"/>
      <c r="CO1010" s="202" t="str">
        <f t="shared" si="641"/>
        <v>-</v>
      </c>
      <c r="CP1010" s="187"/>
      <c r="CQ1010" s="197"/>
      <c r="CR1010" s="202" t="str">
        <f t="shared" si="636"/>
        <v>-</v>
      </c>
      <c r="CS1010" s="187"/>
      <c r="CT1010" s="197"/>
      <c r="CU1010" s="202" t="str">
        <f t="shared" si="642"/>
        <v>-</v>
      </c>
      <c r="CV1010" s="187"/>
      <c r="CW1010" s="197"/>
      <c r="CX1010" s="202" t="str">
        <f t="shared" si="643"/>
        <v>-</v>
      </c>
      <c r="CY1010" s="187"/>
      <c r="CZ1010" s="197"/>
      <c r="DA1010" s="202" t="str">
        <f t="shared" si="637"/>
        <v>-</v>
      </c>
      <c r="DB1010" s="187"/>
      <c r="DC1010" s="197"/>
      <c r="DD1010" s="202" t="str">
        <f t="shared" si="644"/>
        <v>-</v>
      </c>
      <c r="DE1010" s="187"/>
      <c r="DF1010" s="197"/>
      <c r="DG1010" s="202" t="str">
        <f t="shared" si="645"/>
        <v>-</v>
      </c>
      <c r="DH1010" s="187"/>
      <c r="DI1010" s="103">
        <f t="shared" si="610"/>
        <v>3</v>
      </c>
      <c r="DJ1010" s="103">
        <f t="shared" si="611"/>
        <v>1</v>
      </c>
      <c r="DK1010" s="200">
        <f t="shared" si="687"/>
        <v>33.333333333333329</v>
      </c>
      <c r="DL1010" s="201">
        <f t="shared" si="647"/>
        <v>2</v>
      </c>
    </row>
    <row r="1011" spans="2:116" ht="24.95" customHeight="1">
      <c r="B1011" s="48"/>
      <c r="C1011" s="48"/>
      <c r="D1011" s="15" t="s">
        <v>2588</v>
      </c>
      <c r="E1011" s="3" t="s">
        <v>2625</v>
      </c>
      <c r="F1011" s="79" t="s">
        <v>989</v>
      </c>
      <c r="G1011" s="79" t="s">
        <v>994</v>
      </c>
      <c r="H1011" s="40" t="s">
        <v>523</v>
      </c>
      <c r="I1011" s="41" t="s">
        <v>532</v>
      </c>
      <c r="J1011" s="78" t="str">
        <f t="shared" ref="J1011:J1020" si="689">LEFT(I1011,3)</f>
        <v xml:space="preserve">C4 </v>
      </c>
      <c r="K1011" s="197" t="s">
        <v>1192</v>
      </c>
      <c r="L1011" s="199" t="str">
        <f t="shared" si="638"/>
        <v>A</v>
      </c>
      <c r="M1011" s="222">
        <v>43066</v>
      </c>
      <c r="N1011" s="197" t="s">
        <v>1192</v>
      </c>
      <c r="O1011" s="202" t="str">
        <f t="shared" si="613"/>
        <v>-</v>
      </c>
      <c r="P1011" s="187"/>
      <c r="Q1011" s="197" t="s">
        <v>1192</v>
      </c>
      <c r="R1011" s="202" t="str">
        <f t="shared" si="614"/>
        <v>-</v>
      </c>
      <c r="S1011" s="187"/>
      <c r="T1011" s="197"/>
      <c r="U1011" s="202" t="str">
        <f t="shared" si="615"/>
        <v>-</v>
      </c>
      <c r="V1011" s="187"/>
      <c r="W1011" s="197"/>
      <c r="X1011" s="202" t="str">
        <f t="shared" si="616"/>
        <v>-</v>
      </c>
      <c r="Y1011" s="187"/>
      <c r="Z1011" s="197"/>
      <c r="AA1011" s="202" t="str">
        <f t="shared" si="617"/>
        <v>-</v>
      </c>
      <c r="AB1011" s="187"/>
      <c r="AC1011" s="197"/>
      <c r="AD1011" s="202" t="str">
        <f t="shared" si="639"/>
        <v>-</v>
      </c>
      <c r="AE1011" s="187"/>
      <c r="AF1011" s="197"/>
      <c r="AG1011" s="202" t="str">
        <f t="shared" si="686"/>
        <v>-</v>
      </c>
      <c r="AH1011" s="187"/>
      <c r="AI1011" s="197"/>
      <c r="AJ1011" s="202" t="str">
        <f t="shared" si="618"/>
        <v>-</v>
      </c>
      <c r="AK1011" s="187"/>
      <c r="AL1011" s="197"/>
      <c r="AM1011" s="202" t="str">
        <f t="shared" si="619"/>
        <v>-</v>
      </c>
      <c r="AN1011" s="187"/>
      <c r="AO1011" s="197"/>
      <c r="AP1011" s="202" t="str">
        <f t="shared" si="620"/>
        <v>-</v>
      </c>
      <c r="AQ1011" s="187"/>
      <c r="AR1011" s="197"/>
      <c r="AS1011" s="202" t="str">
        <f t="shared" si="621"/>
        <v>-</v>
      </c>
      <c r="AT1011" s="187"/>
      <c r="AU1011" s="197"/>
      <c r="AV1011" s="202" t="str">
        <f t="shared" si="622"/>
        <v>-</v>
      </c>
      <c r="AW1011" s="187"/>
      <c r="AX1011" s="197"/>
      <c r="AY1011" s="202" t="str">
        <f t="shared" si="623"/>
        <v>-</v>
      </c>
      <c r="AZ1011" s="187"/>
      <c r="BA1011" s="197"/>
      <c r="BB1011" s="202" t="str">
        <f t="shared" si="624"/>
        <v>-</v>
      </c>
      <c r="BC1011" s="187"/>
      <c r="BD1011" s="197"/>
      <c r="BE1011" s="202" t="str">
        <f t="shared" si="625"/>
        <v>-</v>
      </c>
      <c r="BF1011" s="187"/>
      <c r="BG1011" s="197"/>
      <c r="BH1011" s="202" t="str">
        <f t="shared" si="626"/>
        <v>-</v>
      </c>
      <c r="BI1011" s="187"/>
      <c r="BJ1011" s="197"/>
      <c r="BK1011" s="202" t="str">
        <f t="shared" si="627"/>
        <v>-</v>
      </c>
      <c r="BL1011" s="187"/>
      <c r="BM1011" s="197"/>
      <c r="BN1011" s="202" t="str">
        <f t="shared" si="628"/>
        <v>-</v>
      </c>
      <c r="BO1011" s="187"/>
      <c r="BP1011" s="197"/>
      <c r="BQ1011" s="202" t="str">
        <f t="shared" si="629"/>
        <v>-</v>
      </c>
      <c r="BR1011" s="187"/>
      <c r="BS1011" s="197"/>
      <c r="BT1011" s="202" t="str">
        <f t="shared" si="630"/>
        <v>-</v>
      </c>
      <c r="BU1011" s="187"/>
      <c r="BV1011" s="197"/>
      <c r="BW1011" s="202" t="str">
        <f t="shared" si="631"/>
        <v>-</v>
      </c>
      <c r="BX1011" s="187"/>
      <c r="BY1011" s="197"/>
      <c r="BZ1011" s="202" t="str">
        <f t="shared" si="632"/>
        <v>-</v>
      </c>
      <c r="CA1011" s="187"/>
      <c r="CB1011" s="197"/>
      <c r="CC1011" s="202" t="str">
        <f t="shared" si="633"/>
        <v>-</v>
      </c>
      <c r="CD1011" s="187"/>
      <c r="CE1011" s="197"/>
      <c r="CF1011" s="202" t="str">
        <f t="shared" si="634"/>
        <v>-</v>
      </c>
      <c r="CG1011" s="187"/>
      <c r="CH1011" s="197"/>
      <c r="CI1011" s="202" t="str">
        <f t="shared" si="635"/>
        <v>-</v>
      </c>
      <c r="CJ1011" s="187"/>
      <c r="CK1011" s="197"/>
      <c r="CL1011" s="202" t="str">
        <f t="shared" si="640"/>
        <v>-</v>
      </c>
      <c r="CM1011" s="187"/>
      <c r="CN1011" s="197"/>
      <c r="CO1011" s="202" t="str">
        <f t="shared" si="641"/>
        <v>-</v>
      </c>
      <c r="CP1011" s="187"/>
      <c r="CQ1011" s="197"/>
      <c r="CR1011" s="202" t="str">
        <f t="shared" si="636"/>
        <v>-</v>
      </c>
      <c r="CS1011" s="187"/>
      <c r="CT1011" s="197"/>
      <c r="CU1011" s="202" t="str">
        <f t="shared" si="642"/>
        <v>-</v>
      </c>
      <c r="CV1011" s="187"/>
      <c r="CW1011" s="197"/>
      <c r="CX1011" s="202" t="str">
        <f t="shared" si="643"/>
        <v>-</v>
      </c>
      <c r="CY1011" s="187"/>
      <c r="CZ1011" s="197"/>
      <c r="DA1011" s="202" t="str">
        <f t="shared" si="637"/>
        <v>-</v>
      </c>
      <c r="DB1011" s="187"/>
      <c r="DC1011" s="197"/>
      <c r="DD1011" s="202" t="str">
        <f t="shared" si="644"/>
        <v>-</v>
      </c>
      <c r="DE1011" s="187"/>
      <c r="DF1011" s="197"/>
      <c r="DG1011" s="202" t="str">
        <f t="shared" si="645"/>
        <v>-</v>
      </c>
      <c r="DH1011" s="187"/>
      <c r="DI1011" s="103">
        <f t="shared" si="610"/>
        <v>3</v>
      </c>
      <c r="DJ1011" s="103">
        <f t="shared" si="611"/>
        <v>1</v>
      </c>
      <c r="DK1011" s="200">
        <f t="shared" si="687"/>
        <v>33.333333333333329</v>
      </c>
      <c r="DL1011" s="201">
        <f t="shared" si="647"/>
        <v>2</v>
      </c>
    </row>
    <row r="1012" spans="2:116" ht="24.95" customHeight="1">
      <c r="B1012" s="48"/>
      <c r="C1012" s="48"/>
      <c r="D1012" s="15" t="s">
        <v>2589</v>
      </c>
      <c r="E1012" s="3" t="s">
        <v>2626</v>
      </c>
      <c r="F1012" s="79" t="s">
        <v>989</v>
      </c>
      <c r="G1012" s="79" t="s">
        <v>994</v>
      </c>
      <c r="H1012" s="40" t="s">
        <v>523</v>
      </c>
      <c r="I1012" s="41" t="s">
        <v>532</v>
      </c>
      <c r="J1012" s="78" t="str">
        <f t="shared" si="689"/>
        <v xml:space="preserve">C4 </v>
      </c>
      <c r="K1012" s="197" t="s">
        <v>1192</v>
      </c>
      <c r="L1012" s="199" t="str">
        <f t="shared" si="638"/>
        <v>A</v>
      </c>
      <c r="M1012" s="222">
        <v>43066</v>
      </c>
      <c r="N1012" s="197" t="s">
        <v>1192</v>
      </c>
      <c r="O1012" s="202" t="str">
        <f t="shared" si="613"/>
        <v>-</v>
      </c>
      <c r="P1012" s="187"/>
      <c r="Q1012" s="197" t="s">
        <v>1192</v>
      </c>
      <c r="R1012" s="202" t="str">
        <f t="shared" si="614"/>
        <v>-</v>
      </c>
      <c r="S1012" s="187"/>
      <c r="T1012" s="197"/>
      <c r="U1012" s="202" t="str">
        <f t="shared" si="615"/>
        <v>-</v>
      </c>
      <c r="V1012" s="187"/>
      <c r="W1012" s="197"/>
      <c r="X1012" s="202" t="str">
        <f t="shared" si="616"/>
        <v>-</v>
      </c>
      <c r="Y1012" s="187"/>
      <c r="Z1012" s="197"/>
      <c r="AA1012" s="202" t="str">
        <f t="shared" si="617"/>
        <v>-</v>
      </c>
      <c r="AB1012" s="187"/>
      <c r="AC1012" s="197"/>
      <c r="AD1012" s="202" t="str">
        <f t="shared" si="639"/>
        <v>-</v>
      </c>
      <c r="AE1012" s="187"/>
      <c r="AF1012" s="197"/>
      <c r="AG1012" s="202" t="str">
        <f t="shared" si="686"/>
        <v>-</v>
      </c>
      <c r="AH1012" s="187"/>
      <c r="AI1012" s="197"/>
      <c r="AJ1012" s="202" t="str">
        <f t="shared" si="618"/>
        <v>-</v>
      </c>
      <c r="AK1012" s="187"/>
      <c r="AL1012" s="197"/>
      <c r="AM1012" s="202" t="str">
        <f t="shared" si="619"/>
        <v>-</v>
      </c>
      <c r="AN1012" s="187"/>
      <c r="AO1012" s="197"/>
      <c r="AP1012" s="202" t="str">
        <f t="shared" si="620"/>
        <v>-</v>
      </c>
      <c r="AQ1012" s="187"/>
      <c r="AR1012" s="197"/>
      <c r="AS1012" s="202" t="str">
        <f t="shared" si="621"/>
        <v>-</v>
      </c>
      <c r="AT1012" s="187"/>
      <c r="AU1012" s="197"/>
      <c r="AV1012" s="202" t="str">
        <f t="shared" si="622"/>
        <v>-</v>
      </c>
      <c r="AW1012" s="187"/>
      <c r="AX1012" s="197"/>
      <c r="AY1012" s="202" t="str">
        <f t="shared" si="623"/>
        <v>-</v>
      </c>
      <c r="AZ1012" s="187"/>
      <c r="BA1012" s="197"/>
      <c r="BB1012" s="202" t="str">
        <f t="shared" si="624"/>
        <v>-</v>
      </c>
      <c r="BC1012" s="187"/>
      <c r="BD1012" s="197"/>
      <c r="BE1012" s="202" t="str">
        <f t="shared" si="625"/>
        <v>-</v>
      </c>
      <c r="BF1012" s="187"/>
      <c r="BG1012" s="197"/>
      <c r="BH1012" s="202" t="str">
        <f t="shared" si="626"/>
        <v>-</v>
      </c>
      <c r="BI1012" s="187"/>
      <c r="BJ1012" s="197"/>
      <c r="BK1012" s="202" t="str">
        <f t="shared" si="627"/>
        <v>-</v>
      </c>
      <c r="BL1012" s="187"/>
      <c r="BM1012" s="197"/>
      <c r="BN1012" s="202" t="str">
        <f t="shared" si="628"/>
        <v>-</v>
      </c>
      <c r="BO1012" s="187"/>
      <c r="BP1012" s="197"/>
      <c r="BQ1012" s="202" t="str">
        <f t="shared" si="629"/>
        <v>-</v>
      </c>
      <c r="BR1012" s="187"/>
      <c r="BS1012" s="197"/>
      <c r="BT1012" s="202" t="str">
        <f t="shared" si="630"/>
        <v>-</v>
      </c>
      <c r="BU1012" s="187"/>
      <c r="BV1012" s="197"/>
      <c r="BW1012" s="202" t="str">
        <f t="shared" si="631"/>
        <v>-</v>
      </c>
      <c r="BX1012" s="187"/>
      <c r="BY1012" s="197"/>
      <c r="BZ1012" s="202" t="str">
        <f t="shared" si="632"/>
        <v>-</v>
      </c>
      <c r="CA1012" s="187"/>
      <c r="CB1012" s="197"/>
      <c r="CC1012" s="202" t="str">
        <f t="shared" si="633"/>
        <v>-</v>
      </c>
      <c r="CD1012" s="187"/>
      <c r="CE1012" s="197"/>
      <c r="CF1012" s="202" t="str">
        <f t="shared" si="634"/>
        <v>-</v>
      </c>
      <c r="CG1012" s="187"/>
      <c r="CH1012" s="197"/>
      <c r="CI1012" s="202" t="str">
        <f t="shared" si="635"/>
        <v>-</v>
      </c>
      <c r="CJ1012" s="187"/>
      <c r="CK1012" s="197"/>
      <c r="CL1012" s="202" t="str">
        <f t="shared" si="640"/>
        <v>-</v>
      </c>
      <c r="CM1012" s="187"/>
      <c r="CN1012" s="197"/>
      <c r="CO1012" s="202" t="str">
        <f t="shared" si="641"/>
        <v>-</v>
      </c>
      <c r="CP1012" s="187"/>
      <c r="CQ1012" s="197"/>
      <c r="CR1012" s="202" t="str">
        <f t="shared" si="636"/>
        <v>-</v>
      </c>
      <c r="CS1012" s="187"/>
      <c r="CT1012" s="197"/>
      <c r="CU1012" s="202" t="str">
        <f t="shared" si="642"/>
        <v>-</v>
      </c>
      <c r="CV1012" s="187"/>
      <c r="CW1012" s="197"/>
      <c r="CX1012" s="202" t="str">
        <f t="shared" si="643"/>
        <v>-</v>
      </c>
      <c r="CY1012" s="187"/>
      <c r="CZ1012" s="197"/>
      <c r="DA1012" s="202" t="str">
        <f t="shared" si="637"/>
        <v>-</v>
      </c>
      <c r="DB1012" s="187"/>
      <c r="DC1012" s="197"/>
      <c r="DD1012" s="202" t="str">
        <f t="shared" si="644"/>
        <v>-</v>
      </c>
      <c r="DE1012" s="187"/>
      <c r="DF1012" s="197"/>
      <c r="DG1012" s="202" t="str">
        <f t="shared" si="645"/>
        <v>-</v>
      </c>
      <c r="DH1012" s="187"/>
      <c r="DI1012" s="103">
        <f t="shared" si="610"/>
        <v>3</v>
      </c>
      <c r="DJ1012" s="103">
        <f t="shared" si="611"/>
        <v>1</v>
      </c>
      <c r="DK1012" s="200">
        <f t="shared" si="687"/>
        <v>33.333333333333329</v>
      </c>
      <c r="DL1012" s="201">
        <f t="shared" si="647"/>
        <v>2</v>
      </c>
    </row>
    <row r="1013" spans="2:116" ht="24.95" customHeight="1">
      <c r="B1013" s="48"/>
      <c r="C1013" s="48"/>
      <c r="D1013" s="15" t="s">
        <v>2590</v>
      </c>
      <c r="E1013" s="3" t="s">
        <v>2627</v>
      </c>
      <c r="F1013" s="79" t="s">
        <v>989</v>
      </c>
      <c r="G1013" s="79" t="s">
        <v>994</v>
      </c>
      <c r="H1013" s="40" t="s">
        <v>523</v>
      </c>
      <c r="I1013" s="41" t="s">
        <v>532</v>
      </c>
      <c r="J1013" s="78" t="str">
        <f t="shared" si="689"/>
        <v xml:space="preserve">C4 </v>
      </c>
      <c r="K1013" s="197" t="s">
        <v>1192</v>
      </c>
      <c r="L1013" s="199" t="str">
        <f t="shared" si="638"/>
        <v>A</v>
      </c>
      <c r="M1013" s="222">
        <v>43066</v>
      </c>
      <c r="N1013" s="197" t="s">
        <v>1192</v>
      </c>
      <c r="O1013" s="202" t="str">
        <f t="shared" si="613"/>
        <v>-</v>
      </c>
      <c r="P1013" s="187"/>
      <c r="Q1013" s="197" t="s">
        <v>1192</v>
      </c>
      <c r="R1013" s="202" t="str">
        <f t="shared" si="614"/>
        <v>-</v>
      </c>
      <c r="S1013" s="187"/>
      <c r="T1013" s="197"/>
      <c r="U1013" s="202" t="str">
        <f t="shared" si="615"/>
        <v>-</v>
      </c>
      <c r="V1013" s="187"/>
      <c r="W1013" s="197"/>
      <c r="X1013" s="202" t="str">
        <f t="shared" si="616"/>
        <v>-</v>
      </c>
      <c r="Y1013" s="187"/>
      <c r="Z1013" s="197"/>
      <c r="AA1013" s="202" t="str">
        <f t="shared" si="617"/>
        <v>-</v>
      </c>
      <c r="AB1013" s="187"/>
      <c r="AC1013" s="197"/>
      <c r="AD1013" s="202" t="str">
        <f t="shared" si="639"/>
        <v>-</v>
      </c>
      <c r="AE1013" s="187"/>
      <c r="AF1013" s="197"/>
      <c r="AG1013" s="202" t="str">
        <f t="shared" si="686"/>
        <v>-</v>
      </c>
      <c r="AH1013" s="187"/>
      <c r="AI1013" s="197"/>
      <c r="AJ1013" s="202" t="str">
        <f t="shared" si="618"/>
        <v>-</v>
      </c>
      <c r="AK1013" s="187"/>
      <c r="AL1013" s="197"/>
      <c r="AM1013" s="202" t="str">
        <f t="shared" si="619"/>
        <v>-</v>
      </c>
      <c r="AN1013" s="187"/>
      <c r="AO1013" s="197"/>
      <c r="AP1013" s="202" t="str">
        <f t="shared" si="620"/>
        <v>-</v>
      </c>
      <c r="AQ1013" s="187"/>
      <c r="AR1013" s="197"/>
      <c r="AS1013" s="202" t="str">
        <f t="shared" si="621"/>
        <v>-</v>
      </c>
      <c r="AT1013" s="187"/>
      <c r="AU1013" s="197"/>
      <c r="AV1013" s="202" t="str">
        <f t="shared" si="622"/>
        <v>-</v>
      </c>
      <c r="AW1013" s="187"/>
      <c r="AX1013" s="197"/>
      <c r="AY1013" s="202" t="str">
        <f t="shared" si="623"/>
        <v>-</v>
      </c>
      <c r="AZ1013" s="187"/>
      <c r="BA1013" s="197"/>
      <c r="BB1013" s="202" t="str">
        <f t="shared" si="624"/>
        <v>-</v>
      </c>
      <c r="BC1013" s="187"/>
      <c r="BD1013" s="197"/>
      <c r="BE1013" s="202" t="str">
        <f t="shared" si="625"/>
        <v>-</v>
      </c>
      <c r="BF1013" s="187"/>
      <c r="BG1013" s="197"/>
      <c r="BH1013" s="202" t="str">
        <f t="shared" si="626"/>
        <v>-</v>
      </c>
      <c r="BI1013" s="187"/>
      <c r="BJ1013" s="197"/>
      <c r="BK1013" s="202" t="str">
        <f t="shared" si="627"/>
        <v>-</v>
      </c>
      <c r="BL1013" s="187"/>
      <c r="BM1013" s="197"/>
      <c r="BN1013" s="202" t="str">
        <f t="shared" si="628"/>
        <v>-</v>
      </c>
      <c r="BO1013" s="187"/>
      <c r="BP1013" s="197"/>
      <c r="BQ1013" s="202" t="str">
        <f t="shared" si="629"/>
        <v>-</v>
      </c>
      <c r="BR1013" s="187"/>
      <c r="BS1013" s="197"/>
      <c r="BT1013" s="202" t="str">
        <f t="shared" si="630"/>
        <v>-</v>
      </c>
      <c r="BU1013" s="187"/>
      <c r="BV1013" s="197"/>
      <c r="BW1013" s="202" t="str">
        <f t="shared" si="631"/>
        <v>-</v>
      </c>
      <c r="BX1013" s="187"/>
      <c r="BY1013" s="197"/>
      <c r="BZ1013" s="202" t="str">
        <f t="shared" si="632"/>
        <v>-</v>
      </c>
      <c r="CA1013" s="187"/>
      <c r="CB1013" s="197"/>
      <c r="CC1013" s="202" t="str">
        <f t="shared" si="633"/>
        <v>-</v>
      </c>
      <c r="CD1013" s="187"/>
      <c r="CE1013" s="197"/>
      <c r="CF1013" s="202" t="str">
        <f t="shared" si="634"/>
        <v>-</v>
      </c>
      <c r="CG1013" s="187"/>
      <c r="CH1013" s="197"/>
      <c r="CI1013" s="202" t="str">
        <f t="shared" si="635"/>
        <v>-</v>
      </c>
      <c r="CJ1013" s="187"/>
      <c r="CK1013" s="197"/>
      <c r="CL1013" s="202" t="str">
        <f t="shared" si="640"/>
        <v>-</v>
      </c>
      <c r="CM1013" s="187"/>
      <c r="CN1013" s="197"/>
      <c r="CO1013" s="202" t="str">
        <f t="shared" si="641"/>
        <v>-</v>
      </c>
      <c r="CP1013" s="187"/>
      <c r="CQ1013" s="197"/>
      <c r="CR1013" s="202" t="str">
        <f t="shared" si="636"/>
        <v>-</v>
      </c>
      <c r="CS1013" s="187"/>
      <c r="CT1013" s="197"/>
      <c r="CU1013" s="202" t="str">
        <f t="shared" si="642"/>
        <v>-</v>
      </c>
      <c r="CV1013" s="187"/>
      <c r="CW1013" s="197"/>
      <c r="CX1013" s="202" t="str">
        <f t="shared" si="643"/>
        <v>-</v>
      </c>
      <c r="CY1013" s="187"/>
      <c r="CZ1013" s="197"/>
      <c r="DA1013" s="202" t="str">
        <f t="shared" si="637"/>
        <v>-</v>
      </c>
      <c r="DB1013" s="187"/>
      <c r="DC1013" s="197"/>
      <c r="DD1013" s="202" t="str">
        <f t="shared" si="644"/>
        <v>-</v>
      </c>
      <c r="DE1013" s="187"/>
      <c r="DF1013" s="197"/>
      <c r="DG1013" s="202" t="str">
        <f t="shared" si="645"/>
        <v>-</v>
      </c>
      <c r="DH1013" s="187"/>
      <c r="DI1013" s="103">
        <f t="shared" si="610"/>
        <v>3</v>
      </c>
      <c r="DJ1013" s="103">
        <f t="shared" si="611"/>
        <v>1</v>
      </c>
      <c r="DK1013" s="200">
        <f t="shared" si="687"/>
        <v>33.333333333333329</v>
      </c>
      <c r="DL1013" s="201">
        <f t="shared" si="647"/>
        <v>2</v>
      </c>
    </row>
    <row r="1014" spans="2:116" ht="24.95" customHeight="1">
      <c r="B1014" s="48"/>
      <c r="C1014" s="48"/>
      <c r="D1014" s="15" t="s">
        <v>2591</v>
      </c>
      <c r="E1014" s="3" t="s">
        <v>2628</v>
      </c>
      <c r="F1014" s="79" t="s">
        <v>989</v>
      </c>
      <c r="G1014" s="79" t="s">
        <v>994</v>
      </c>
      <c r="H1014" s="40" t="s">
        <v>523</v>
      </c>
      <c r="I1014" s="41" t="s">
        <v>532</v>
      </c>
      <c r="J1014" s="78" t="str">
        <f t="shared" si="689"/>
        <v xml:space="preserve">C4 </v>
      </c>
      <c r="K1014" s="197" t="s">
        <v>1192</v>
      </c>
      <c r="L1014" s="199" t="str">
        <f t="shared" si="638"/>
        <v>A</v>
      </c>
      <c r="M1014" s="222">
        <v>43066</v>
      </c>
      <c r="N1014" s="197" t="s">
        <v>1192</v>
      </c>
      <c r="O1014" s="202" t="str">
        <f t="shared" si="613"/>
        <v>-</v>
      </c>
      <c r="P1014" s="187"/>
      <c r="Q1014" s="197" t="s">
        <v>1192</v>
      </c>
      <c r="R1014" s="202" t="str">
        <f t="shared" si="614"/>
        <v>-</v>
      </c>
      <c r="S1014" s="187"/>
      <c r="T1014" s="197"/>
      <c r="U1014" s="202" t="str">
        <f t="shared" si="615"/>
        <v>-</v>
      </c>
      <c r="V1014" s="187"/>
      <c r="W1014" s="197"/>
      <c r="X1014" s="202" t="str">
        <f t="shared" si="616"/>
        <v>-</v>
      </c>
      <c r="Y1014" s="187"/>
      <c r="Z1014" s="197"/>
      <c r="AA1014" s="202" t="str">
        <f t="shared" si="617"/>
        <v>-</v>
      </c>
      <c r="AB1014" s="187"/>
      <c r="AC1014" s="197"/>
      <c r="AD1014" s="202" t="str">
        <f t="shared" si="639"/>
        <v>-</v>
      </c>
      <c r="AE1014" s="187"/>
      <c r="AF1014" s="197"/>
      <c r="AG1014" s="202" t="str">
        <f t="shared" si="686"/>
        <v>-</v>
      </c>
      <c r="AH1014" s="187"/>
      <c r="AI1014" s="197"/>
      <c r="AJ1014" s="202" t="str">
        <f t="shared" si="618"/>
        <v>-</v>
      </c>
      <c r="AK1014" s="187"/>
      <c r="AL1014" s="197"/>
      <c r="AM1014" s="202" t="str">
        <f t="shared" si="619"/>
        <v>-</v>
      </c>
      <c r="AN1014" s="187"/>
      <c r="AO1014" s="197"/>
      <c r="AP1014" s="202" t="str">
        <f t="shared" si="620"/>
        <v>-</v>
      </c>
      <c r="AQ1014" s="187"/>
      <c r="AR1014" s="197"/>
      <c r="AS1014" s="202" t="str">
        <f t="shared" si="621"/>
        <v>-</v>
      </c>
      <c r="AT1014" s="187"/>
      <c r="AU1014" s="197"/>
      <c r="AV1014" s="202" t="str">
        <f t="shared" si="622"/>
        <v>-</v>
      </c>
      <c r="AW1014" s="187"/>
      <c r="AX1014" s="197"/>
      <c r="AY1014" s="202" t="str">
        <f t="shared" si="623"/>
        <v>-</v>
      </c>
      <c r="AZ1014" s="187"/>
      <c r="BA1014" s="197"/>
      <c r="BB1014" s="202" t="str">
        <f t="shared" si="624"/>
        <v>-</v>
      </c>
      <c r="BC1014" s="187"/>
      <c r="BD1014" s="197"/>
      <c r="BE1014" s="202" t="str">
        <f t="shared" si="625"/>
        <v>-</v>
      </c>
      <c r="BF1014" s="187"/>
      <c r="BG1014" s="197"/>
      <c r="BH1014" s="202" t="str">
        <f t="shared" si="626"/>
        <v>-</v>
      </c>
      <c r="BI1014" s="187"/>
      <c r="BJ1014" s="197"/>
      <c r="BK1014" s="202" t="str">
        <f t="shared" si="627"/>
        <v>-</v>
      </c>
      <c r="BL1014" s="187"/>
      <c r="BM1014" s="197"/>
      <c r="BN1014" s="202" t="str">
        <f t="shared" si="628"/>
        <v>-</v>
      </c>
      <c r="BO1014" s="187"/>
      <c r="BP1014" s="197"/>
      <c r="BQ1014" s="202" t="str">
        <f t="shared" si="629"/>
        <v>-</v>
      </c>
      <c r="BR1014" s="187"/>
      <c r="BS1014" s="197"/>
      <c r="BT1014" s="202" t="str">
        <f t="shared" si="630"/>
        <v>-</v>
      </c>
      <c r="BU1014" s="187"/>
      <c r="BV1014" s="197"/>
      <c r="BW1014" s="202" t="str">
        <f t="shared" si="631"/>
        <v>-</v>
      </c>
      <c r="BX1014" s="187"/>
      <c r="BY1014" s="197"/>
      <c r="BZ1014" s="202" t="str">
        <f t="shared" si="632"/>
        <v>-</v>
      </c>
      <c r="CA1014" s="187"/>
      <c r="CB1014" s="197"/>
      <c r="CC1014" s="202" t="str">
        <f t="shared" si="633"/>
        <v>-</v>
      </c>
      <c r="CD1014" s="187"/>
      <c r="CE1014" s="197"/>
      <c r="CF1014" s="202" t="str">
        <f t="shared" si="634"/>
        <v>-</v>
      </c>
      <c r="CG1014" s="187"/>
      <c r="CH1014" s="197"/>
      <c r="CI1014" s="202" t="str">
        <f t="shared" si="635"/>
        <v>-</v>
      </c>
      <c r="CJ1014" s="187"/>
      <c r="CK1014" s="197"/>
      <c r="CL1014" s="202" t="str">
        <f t="shared" si="640"/>
        <v>-</v>
      </c>
      <c r="CM1014" s="187"/>
      <c r="CN1014" s="197"/>
      <c r="CO1014" s="202" t="str">
        <f t="shared" si="641"/>
        <v>-</v>
      </c>
      <c r="CP1014" s="187"/>
      <c r="CQ1014" s="197"/>
      <c r="CR1014" s="202" t="str">
        <f t="shared" si="636"/>
        <v>-</v>
      </c>
      <c r="CS1014" s="187"/>
      <c r="CT1014" s="197"/>
      <c r="CU1014" s="202" t="str">
        <f t="shared" si="642"/>
        <v>-</v>
      </c>
      <c r="CV1014" s="187"/>
      <c r="CW1014" s="197"/>
      <c r="CX1014" s="202" t="str">
        <f t="shared" si="643"/>
        <v>-</v>
      </c>
      <c r="CY1014" s="187"/>
      <c r="CZ1014" s="197"/>
      <c r="DA1014" s="202" t="str">
        <f t="shared" si="637"/>
        <v>-</v>
      </c>
      <c r="DB1014" s="187"/>
      <c r="DC1014" s="197"/>
      <c r="DD1014" s="202" t="str">
        <f t="shared" si="644"/>
        <v>-</v>
      </c>
      <c r="DE1014" s="187"/>
      <c r="DF1014" s="197"/>
      <c r="DG1014" s="202" t="str">
        <f t="shared" si="645"/>
        <v>-</v>
      </c>
      <c r="DH1014" s="187"/>
      <c r="DI1014" s="103">
        <f t="shared" si="610"/>
        <v>3</v>
      </c>
      <c r="DJ1014" s="103">
        <f t="shared" si="611"/>
        <v>1</v>
      </c>
      <c r="DK1014" s="200">
        <f t="shared" si="687"/>
        <v>33.333333333333329</v>
      </c>
      <c r="DL1014" s="201">
        <f t="shared" si="647"/>
        <v>2</v>
      </c>
    </row>
    <row r="1015" spans="2:116" ht="24.95" customHeight="1">
      <c r="B1015" s="48"/>
      <c r="C1015" s="48"/>
      <c r="D1015" s="15" t="s">
        <v>2592</v>
      </c>
      <c r="E1015" s="3" t="s">
        <v>2629</v>
      </c>
      <c r="F1015" s="79" t="s">
        <v>989</v>
      </c>
      <c r="G1015" s="79" t="s">
        <v>994</v>
      </c>
      <c r="H1015" s="40" t="s">
        <v>523</v>
      </c>
      <c r="I1015" s="41" t="s">
        <v>532</v>
      </c>
      <c r="J1015" s="78" t="str">
        <f t="shared" si="689"/>
        <v xml:space="preserve">C4 </v>
      </c>
      <c r="K1015" s="197" t="s">
        <v>1192</v>
      </c>
      <c r="L1015" s="199" t="str">
        <f t="shared" si="638"/>
        <v>A</v>
      </c>
      <c r="M1015" s="222">
        <v>43066</v>
      </c>
      <c r="N1015" s="197" t="s">
        <v>1192</v>
      </c>
      <c r="O1015" s="202" t="str">
        <f t="shared" si="613"/>
        <v>-</v>
      </c>
      <c r="P1015" s="187"/>
      <c r="Q1015" s="197" t="s">
        <v>1192</v>
      </c>
      <c r="R1015" s="202" t="str">
        <f t="shared" si="614"/>
        <v>-</v>
      </c>
      <c r="S1015" s="187"/>
      <c r="T1015" s="197"/>
      <c r="U1015" s="202" t="str">
        <f t="shared" si="615"/>
        <v>-</v>
      </c>
      <c r="V1015" s="187"/>
      <c r="W1015" s="197"/>
      <c r="X1015" s="202" t="str">
        <f t="shared" si="616"/>
        <v>-</v>
      </c>
      <c r="Y1015" s="187"/>
      <c r="Z1015" s="197"/>
      <c r="AA1015" s="202" t="str">
        <f t="shared" si="617"/>
        <v>-</v>
      </c>
      <c r="AB1015" s="187"/>
      <c r="AC1015" s="197"/>
      <c r="AD1015" s="202" t="str">
        <f t="shared" si="639"/>
        <v>-</v>
      </c>
      <c r="AE1015" s="187"/>
      <c r="AF1015" s="197"/>
      <c r="AG1015" s="202" t="str">
        <f t="shared" si="686"/>
        <v>-</v>
      </c>
      <c r="AH1015" s="187"/>
      <c r="AI1015" s="197"/>
      <c r="AJ1015" s="202" t="str">
        <f t="shared" si="618"/>
        <v>-</v>
      </c>
      <c r="AK1015" s="187"/>
      <c r="AL1015" s="197"/>
      <c r="AM1015" s="202" t="str">
        <f t="shared" si="619"/>
        <v>-</v>
      </c>
      <c r="AN1015" s="187"/>
      <c r="AO1015" s="197"/>
      <c r="AP1015" s="202" t="str">
        <f t="shared" si="620"/>
        <v>-</v>
      </c>
      <c r="AQ1015" s="187"/>
      <c r="AR1015" s="197"/>
      <c r="AS1015" s="202" t="str">
        <f t="shared" si="621"/>
        <v>-</v>
      </c>
      <c r="AT1015" s="187"/>
      <c r="AU1015" s="197"/>
      <c r="AV1015" s="202" t="str">
        <f t="shared" si="622"/>
        <v>-</v>
      </c>
      <c r="AW1015" s="187"/>
      <c r="AX1015" s="197"/>
      <c r="AY1015" s="202" t="str">
        <f t="shared" si="623"/>
        <v>-</v>
      </c>
      <c r="AZ1015" s="187"/>
      <c r="BA1015" s="197"/>
      <c r="BB1015" s="202" t="str">
        <f t="shared" si="624"/>
        <v>-</v>
      </c>
      <c r="BC1015" s="187"/>
      <c r="BD1015" s="197"/>
      <c r="BE1015" s="202" t="str">
        <f t="shared" si="625"/>
        <v>-</v>
      </c>
      <c r="BF1015" s="187"/>
      <c r="BG1015" s="197"/>
      <c r="BH1015" s="202" t="str">
        <f t="shared" si="626"/>
        <v>-</v>
      </c>
      <c r="BI1015" s="187"/>
      <c r="BJ1015" s="197"/>
      <c r="BK1015" s="202" t="str">
        <f t="shared" si="627"/>
        <v>-</v>
      </c>
      <c r="BL1015" s="187"/>
      <c r="BM1015" s="197"/>
      <c r="BN1015" s="202" t="str">
        <f t="shared" si="628"/>
        <v>-</v>
      </c>
      <c r="BO1015" s="187"/>
      <c r="BP1015" s="197"/>
      <c r="BQ1015" s="202" t="str">
        <f t="shared" si="629"/>
        <v>-</v>
      </c>
      <c r="BR1015" s="187"/>
      <c r="BS1015" s="197"/>
      <c r="BT1015" s="202" t="str">
        <f t="shared" si="630"/>
        <v>-</v>
      </c>
      <c r="BU1015" s="187"/>
      <c r="BV1015" s="197"/>
      <c r="BW1015" s="202" t="str">
        <f t="shared" si="631"/>
        <v>-</v>
      </c>
      <c r="BX1015" s="187"/>
      <c r="BY1015" s="197"/>
      <c r="BZ1015" s="202" t="str">
        <f t="shared" si="632"/>
        <v>-</v>
      </c>
      <c r="CA1015" s="187"/>
      <c r="CB1015" s="197"/>
      <c r="CC1015" s="202" t="str">
        <f t="shared" si="633"/>
        <v>-</v>
      </c>
      <c r="CD1015" s="187"/>
      <c r="CE1015" s="197"/>
      <c r="CF1015" s="202" t="str">
        <f t="shared" si="634"/>
        <v>-</v>
      </c>
      <c r="CG1015" s="187"/>
      <c r="CH1015" s="197"/>
      <c r="CI1015" s="202" t="str">
        <f t="shared" si="635"/>
        <v>-</v>
      </c>
      <c r="CJ1015" s="187"/>
      <c r="CK1015" s="197"/>
      <c r="CL1015" s="202" t="str">
        <f t="shared" si="640"/>
        <v>-</v>
      </c>
      <c r="CM1015" s="187"/>
      <c r="CN1015" s="197"/>
      <c r="CO1015" s="202" t="str">
        <f t="shared" si="641"/>
        <v>-</v>
      </c>
      <c r="CP1015" s="187"/>
      <c r="CQ1015" s="197"/>
      <c r="CR1015" s="202" t="str">
        <f t="shared" si="636"/>
        <v>-</v>
      </c>
      <c r="CS1015" s="187"/>
      <c r="CT1015" s="197"/>
      <c r="CU1015" s="202" t="str">
        <f t="shared" si="642"/>
        <v>-</v>
      </c>
      <c r="CV1015" s="187"/>
      <c r="CW1015" s="197"/>
      <c r="CX1015" s="202" t="str">
        <f t="shared" si="643"/>
        <v>-</v>
      </c>
      <c r="CY1015" s="187"/>
      <c r="CZ1015" s="197"/>
      <c r="DA1015" s="202" t="str">
        <f t="shared" si="637"/>
        <v>-</v>
      </c>
      <c r="DB1015" s="187"/>
      <c r="DC1015" s="197"/>
      <c r="DD1015" s="202" t="str">
        <f t="shared" si="644"/>
        <v>-</v>
      </c>
      <c r="DE1015" s="187"/>
      <c r="DF1015" s="197"/>
      <c r="DG1015" s="202" t="str">
        <f t="shared" si="645"/>
        <v>-</v>
      </c>
      <c r="DH1015" s="187"/>
      <c r="DI1015" s="103">
        <f t="shared" si="610"/>
        <v>3</v>
      </c>
      <c r="DJ1015" s="103">
        <f t="shared" si="611"/>
        <v>1</v>
      </c>
      <c r="DK1015" s="200">
        <f t="shared" si="687"/>
        <v>33.333333333333329</v>
      </c>
      <c r="DL1015" s="201">
        <f t="shared" si="647"/>
        <v>2</v>
      </c>
    </row>
    <row r="1016" spans="2:116" ht="24.95" customHeight="1">
      <c r="B1016" s="48" t="s">
        <v>1599</v>
      </c>
      <c r="C1016" s="48"/>
      <c r="D1016" s="15" t="s">
        <v>2593</v>
      </c>
      <c r="E1016" s="3" t="s">
        <v>2630</v>
      </c>
      <c r="F1016" s="79" t="s">
        <v>989</v>
      </c>
      <c r="G1016" s="79" t="s">
        <v>994</v>
      </c>
      <c r="H1016" s="40" t="s">
        <v>523</v>
      </c>
      <c r="I1016" s="41" t="s">
        <v>532</v>
      </c>
      <c r="J1016" s="78" t="str">
        <f t="shared" si="689"/>
        <v xml:space="preserve">C4 </v>
      </c>
      <c r="K1016" s="197" t="s">
        <v>1192</v>
      </c>
      <c r="L1016" s="199" t="str">
        <f t="shared" si="638"/>
        <v>A</v>
      </c>
      <c r="M1016" s="222">
        <v>43066</v>
      </c>
      <c r="N1016" s="197" t="s">
        <v>1192</v>
      </c>
      <c r="O1016" s="202" t="str">
        <f t="shared" si="613"/>
        <v>-</v>
      </c>
      <c r="P1016" s="187"/>
      <c r="Q1016" s="197" t="s">
        <v>1192</v>
      </c>
      <c r="R1016" s="202" t="str">
        <f t="shared" si="614"/>
        <v>-</v>
      </c>
      <c r="S1016" s="187"/>
      <c r="T1016" s="197"/>
      <c r="U1016" s="202" t="str">
        <f t="shared" si="615"/>
        <v>-</v>
      </c>
      <c r="V1016" s="187"/>
      <c r="W1016" s="197"/>
      <c r="X1016" s="202" t="str">
        <f t="shared" si="616"/>
        <v>-</v>
      </c>
      <c r="Y1016" s="187"/>
      <c r="Z1016" s="197"/>
      <c r="AA1016" s="202" t="str">
        <f t="shared" si="617"/>
        <v>-</v>
      </c>
      <c r="AB1016" s="187"/>
      <c r="AC1016" s="197"/>
      <c r="AD1016" s="202" t="str">
        <f t="shared" si="639"/>
        <v>-</v>
      </c>
      <c r="AE1016" s="187"/>
      <c r="AF1016" s="197"/>
      <c r="AG1016" s="202" t="str">
        <f t="shared" si="686"/>
        <v>-</v>
      </c>
      <c r="AH1016" s="187"/>
      <c r="AI1016" s="197"/>
      <c r="AJ1016" s="202" t="str">
        <f t="shared" si="618"/>
        <v>-</v>
      </c>
      <c r="AK1016" s="187"/>
      <c r="AL1016" s="197"/>
      <c r="AM1016" s="202" t="str">
        <f t="shared" si="619"/>
        <v>-</v>
      </c>
      <c r="AN1016" s="187"/>
      <c r="AO1016" s="197"/>
      <c r="AP1016" s="202" t="str">
        <f t="shared" si="620"/>
        <v>-</v>
      </c>
      <c r="AQ1016" s="187"/>
      <c r="AR1016" s="197"/>
      <c r="AS1016" s="202" t="str">
        <f t="shared" si="621"/>
        <v>-</v>
      </c>
      <c r="AT1016" s="187"/>
      <c r="AU1016" s="197"/>
      <c r="AV1016" s="202" t="str">
        <f t="shared" si="622"/>
        <v>-</v>
      </c>
      <c r="AW1016" s="187"/>
      <c r="AX1016" s="197"/>
      <c r="AY1016" s="202" t="str">
        <f t="shared" si="623"/>
        <v>-</v>
      </c>
      <c r="AZ1016" s="187"/>
      <c r="BA1016" s="197"/>
      <c r="BB1016" s="202" t="str">
        <f t="shared" si="624"/>
        <v>-</v>
      </c>
      <c r="BC1016" s="187"/>
      <c r="BD1016" s="197"/>
      <c r="BE1016" s="202" t="str">
        <f t="shared" si="625"/>
        <v>-</v>
      </c>
      <c r="BF1016" s="187"/>
      <c r="BG1016" s="197"/>
      <c r="BH1016" s="202" t="str">
        <f t="shared" si="626"/>
        <v>-</v>
      </c>
      <c r="BI1016" s="187"/>
      <c r="BJ1016" s="197"/>
      <c r="BK1016" s="202" t="str">
        <f t="shared" si="627"/>
        <v>-</v>
      </c>
      <c r="BL1016" s="187"/>
      <c r="BM1016" s="197"/>
      <c r="BN1016" s="202" t="str">
        <f t="shared" si="628"/>
        <v>-</v>
      </c>
      <c r="BO1016" s="187"/>
      <c r="BP1016" s="197"/>
      <c r="BQ1016" s="202" t="str">
        <f t="shared" si="629"/>
        <v>-</v>
      </c>
      <c r="BR1016" s="187"/>
      <c r="BS1016" s="197"/>
      <c r="BT1016" s="202" t="str">
        <f t="shared" si="630"/>
        <v>-</v>
      </c>
      <c r="BU1016" s="187"/>
      <c r="BV1016" s="197"/>
      <c r="BW1016" s="202" t="str">
        <f t="shared" si="631"/>
        <v>-</v>
      </c>
      <c r="BX1016" s="187"/>
      <c r="BY1016" s="197"/>
      <c r="BZ1016" s="202" t="str">
        <f t="shared" si="632"/>
        <v>-</v>
      </c>
      <c r="CA1016" s="187"/>
      <c r="CB1016" s="197"/>
      <c r="CC1016" s="202" t="str">
        <f t="shared" si="633"/>
        <v>-</v>
      </c>
      <c r="CD1016" s="187"/>
      <c r="CE1016" s="197"/>
      <c r="CF1016" s="202" t="str">
        <f t="shared" si="634"/>
        <v>-</v>
      </c>
      <c r="CG1016" s="187"/>
      <c r="CH1016" s="197"/>
      <c r="CI1016" s="202" t="str">
        <f t="shared" si="635"/>
        <v>-</v>
      </c>
      <c r="CJ1016" s="187"/>
      <c r="CK1016" s="197"/>
      <c r="CL1016" s="202" t="str">
        <f t="shared" si="640"/>
        <v>-</v>
      </c>
      <c r="CM1016" s="187"/>
      <c r="CN1016" s="197"/>
      <c r="CO1016" s="202" t="str">
        <f t="shared" si="641"/>
        <v>-</v>
      </c>
      <c r="CP1016" s="187"/>
      <c r="CQ1016" s="197"/>
      <c r="CR1016" s="202" t="str">
        <f t="shared" si="636"/>
        <v>-</v>
      </c>
      <c r="CS1016" s="187"/>
      <c r="CT1016" s="197"/>
      <c r="CU1016" s="202" t="str">
        <f t="shared" si="642"/>
        <v>-</v>
      </c>
      <c r="CV1016" s="187"/>
      <c r="CW1016" s="197"/>
      <c r="CX1016" s="202" t="str">
        <f t="shared" si="643"/>
        <v>-</v>
      </c>
      <c r="CY1016" s="187"/>
      <c r="CZ1016" s="197"/>
      <c r="DA1016" s="202" t="str">
        <f t="shared" si="637"/>
        <v>-</v>
      </c>
      <c r="DB1016" s="187"/>
      <c r="DC1016" s="197"/>
      <c r="DD1016" s="202" t="str">
        <f t="shared" si="644"/>
        <v>-</v>
      </c>
      <c r="DE1016" s="187"/>
      <c r="DF1016" s="197"/>
      <c r="DG1016" s="202" t="str">
        <f t="shared" si="645"/>
        <v>-</v>
      </c>
      <c r="DH1016" s="187"/>
      <c r="DI1016" s="103">
        <f t="shared" si="610"/>
        <v>3</v>
      </c>
      <c r="DJ1016" s="103">
        <f t="shared" si="611"/>
        <v>1</v>
      </c>
      <c r="DK1016" s="200">
        <f t="shared" si="687"/>
        <v>33.333333333333329</v>
      </c>
      <c r="DL1016" s="201">
        <f t="shared" si="647"/>
        <v>2</v>
      </c>
    </row>
    <row r="1017" spans="2:116" ht="24.95" customHeight="1">
      <c r="B1017" s="48" t="s">
        <v>1599</v>
      </c>
      <c r="C1017" s="48"/>
      <c r="D1017" s="15" t="s">
        <v>2594</v>
      </c>
      <c r="E1017" s="3" t="s">
        <v>2631</v>
      </c>
      <c r="F1017" s="79" t="s">
        <v>992</v>
      </c>
      <c r="G1017" s="79" t="s">
        <v>938</v>
      </c>
      <c r="H1017" s="40" t="s">
        <v>523</v>
      </c>
      <c r="I1017" s="41" t="s">
        <v>532</v>
      </c>
      <c r="J1017" s="78" t="str">
        <f t="shared" si="689"/>
        <v xml:space="preserve">C4 </v>
      </c>
      <c r="K1017" s="197" t="s">
        <v>1192</v>
      </c>
      <c r="L1017" s="199" t="str">
        <f t="shared" si="638"/>
        <v>A</v>
      </c>
      <c r="M1017" s="222">
        <v>43066</v>
      </c>
      <c r="N1017" s="197" t="s">
        <v>1192</v>
      </c>
      <c r="O1017" s="202" t="str">
        <f t="shared" si="613"/>
        <v>-</v>
      </c>
      <c r="P1017" s="187"/>
      <c r="Q1017" s="197" t="s">
        <v>1192</v>
      </c>
      <c r="R1017" s="202" t="str">
        <f t="shared" si="614"/>
        <v>-</v>
      </c>
      <c r="S1017" s="187"/>
      <c r="T1017" s="197"/>
      <c r="U1017" s="202" t="str">
        <f t="shared" si="615"/>
        <v>-</v>
      </c>
      <c r="V1017" s="187"/>
      <c r="W1017" s="197"/>
      <c r="X1017" s="202" t="str">
        <f t="shared" si="616"/>
        <v>-</v>
      </c>
      <c r="Y1017" s="187"/>
      <c r="Z1017" s="197"/>
      <c r="AA1017" s="202" t="str">
        <f t="shared" si="617"/>
        <v>-</v>
      </c>
      <c r="AB1017" s="187"/>
      <c r="AC1017" s="197"/>
      <c r="AD1017" s="202" t="str">
        <f t="shared" si="639"/>
        <v>-</v>
      </c>
      <c r="AE1017" s="187"/>
      <c r="AF1017" s="197"/>
      <c r="AG1017" s="202" t="str">
        <f t="shared" si="686"/>
        <v>-</v>
      </c>
      <c r="AH1017" s="187"/>
      <c r="AI1017" s="197"/>
      <c r="AJ1017" s="202" t="str">
        <f t="shared" si="618"/>
        <v>-</v>
      </c>
      <c r="AK1017" s="187"/>
      <c r="AL1017" s="197"/>
      <c r="AM1017" s="202" t="str">
        <f t="shared" si="619"/>
        <v>-</v>
      </c>
      <c r="AN1017" s="187"/>
      <c r="AO1017" s="197"/>
      <c r="AP1017" s="202" t="str">
        <f t="shared" si="620"/>
        <v>-</v>
      </c>
      <c r="AQ1017" s="187"/>
      <c r="AR1017" s="197"/>
      <c r="AS1017" s="202" t="str">
        <f t="shared" si="621"/>
        <v>-</v>
      </c>
      <c r="AT1017" s="187"/>
      <c r="AU1017" s="197"/>
      <c r="AV1017" s="202" t="str">
        <f t="shared" si="622"/>
        <v>-</v>
      </c>
      <c r="AW1017" s="187"/>
      <c r="AX1017" s="197"/>
      <c r="AY1017" s="202" t="str">
        <f t="shared" si="623"/>
        <v>-</v>
      </c>
      <c r="AZ1017" s="187"/>
      <c r="BA1017" s="197"/>
      <c r="BB1017" s="202" t="str">
        <f t="shared" si="624"/>
        <v>-</v>
      </c>
      <c r="BC1017" s="187"/>
      <c r="BD1017" s="197"/>
      <c r="BE1017" s="202" t="str">
        <f t="shared" si="625"/>
        <v>-</v>
      </c>
      <c r="BF1017" s="187"/>
      <c r="BG1017" s="197"/>
      <c r="BH1017" s="202" t="str">
        <f t="shared" si="626"/>
        <v>-</v>
      </c>
      <c r="BI1017" s="187"/>
      <c r="BJ1017" s="197"/>
      <c r="BK1017" s="202" t="str">
        <f t="shared" si="627"/>
        <v>-</v>
      </c>
      <c r="BL1017" s="187"/>
      <c r="BM1017" s="197"/>
      <c r="BN1017" s="202" t="str">
        <f t="shared" si="628"/>
        <v>-</v>
      </c>
      <c r="BO1017" s="187"/>
      <c r="BP1017" s="197"/>
      <c r="BQ1017" s="202" t="str">
        <f t="shared" si="629"/>
        <v>-</v>
      </c>
      <c r="BR1017" s="187"/>
      <c r="BS1017" s="197"/>
      <c r="BT1017" s="202" t="str">
        <f t="shared" si="630"/>
        <v>-</v>
      </c>
      <c r="BU1017" s="187"/>
      <c r="BV1017" s="197"/>
      <c r="BW1017" s="202" t="str">
        <f t="shared" si="631"/>
        <v>-</v>
      </c>
      <c r="BX1017" s="187"/>
      <c r="BY1017" s="197"/>
      <c r="BZ1017" s="202" t="str">
        <f t="shared" si="632"/>
        <v>-</v>
      </c>
      <c r="CA1017" s="187"/>
      <c r="CB1017" s="197"/>
      <c r="CC1017" s="202" t="str">
        <f t="shared" si="633"/>
        <v>-</v>
      </c>
      <c r="CD1017" s="187"/>
      <c r="CE1017" s="197"/>
      <c r="CF1017" s="202" t="str">
        <f t="shared" si="634"/>
        <v>-</v>
      </c>
      <c r="CG1017" s="187"/>
      <c r="CH1017" s="197"/>
      <c r="CI1017" s="202" t="str">
        <f t="shared" si="635"/>
        <v>-</v>
      </c>
      <c r="CJ1017" s="187"/>
      <c r="CK1017" s="197"/>
      <c r="CL1017" s="202" t="str">
        <f t="shared" si="640"/>
        <v>-</v>
      </c>
      <c r="CM1017" s="187"/>
      <c r="CN1017" s="197"/>
      <c r="CO1017" s="202" t="str">
        <f t="shared" si="641"/>
        <v>-</v>
      </c>
      <c r="CP1017" s="187"/>
      <c r="CQ1017" s="197"/>
      <c r="CR1017" s="202" t="str">
        <f t="shared" si="636"/>
        <v>-</v>
      </c>
      <c r="CS1017" s="187"/>
      <c r="CT1017" s="197"/>
      <c r="CU1017" s="202" t="str">
        <f t="shared" si="642"/>
        <v>-</v>
      </c>
      <c r="CV1017" s="187"/>
      <c r="CW1017" s="197"/>
      <c r="CX1017" s="202" t="str">
        <f t="shared" si="643"/>
        <v>-</v>
      </c>
      <c r="CY1017" s="187"/>
      <c r="CZ1017" s="197"/>
      <c r="DA1017" s="202" t="str">
        <f t="shared" si="637"/>
        <v>-</v>
      </c>
      <c r="DB1017" s="187"/>
      <c r="DC1017" s="197"/>
      <c r="DD1017" s="202" t="str">
        <f t="shared" si="644"/>
        <v>-</v>
      </c>
      <c r="DE1017" s="187"/>
      <c r="DF1017" s="197"/>
      <c r="DG1017" s="202" t="str">
        <f t="shared" si="645"/>
        <v>-</v>
      </c>
      <c r="DH1017" s="187"/>
      <c r="DI1017" s="103">
        <f t="shared" si="610"/>
        <v>3</v>
      </c>
      <c r="DJ1017" s="103">
        <f t="shared" si="611"/>
        <v>1</v>
      </c>
      <c r="DK1017" s="200">
        <f t="shared" si="687"/>
        <v>33.333333333333329</v>
      </c>
      <c r="DL1017" s="201">
        <f t="shared" si="647"/>
        <v>2</v>
      </c>
    </row>
    <row r="1018" spans="2:116" ht="24.95" customHeight="1">
      <c r="B1018" s="48"/>
      <c r="C1018" s="48"/>
      <c r="D1018" s="15" t="s">
        <v>2595</v>
      </c>
      <c r="E1018" s="3" t="s">
        <v>2632</v>
      </c>
      <c r="F1018" s="79" t="s">
        <v>992</v>
      </c>
      <c r="G1018" s="79" t="s">
        <v>938</v>
      </c>
      <c r="H1018" s="40" t="s">
        <v>523</v>
      </c>
      <c r="I1018" s="41" t="s">
        <v>532</v>
      </c>
      <c r="J1018" s="78" t="str">
        <f t="shared" si="689"/>
        <v xml:space="preserve">C4 </v>
      </c>
      <c r="K1018" s="197" t="s">
        <v>1192</v>
      </c>
      <c r="L1018" s="199" t="str">
        <f t="shared" si="638"/>
        <v>A</v>
      </c>
      <c r="M1018" s="222">
        <v>43066</v>
      </c>
      <c r="N1018" s="197" t="s">
        <v>1192</v>
      </c>
      <c r="O1018" s="202" t="str">
        <f t="shared" si="613"/>
        <v>-</v>
      </c>
      <c r="P1018" s="187"/>
      <c r="Q1018" s="197" t="s">
        <v>1192</v>
      </c>
      <c r="R1018" s="202" t="str">
        <f t="shared" si="614"/>
        <v>-</v>
      </c>
      <c r="S1018" s="187"/>
      <c r="T1018" s="197"/>
      <c r="U1018" s="202" t="str">
        <f t="shared" si="615"/>
        <v>-</v>
      </c>
      <c r="V1018" s="187"/>
      <c r="W1018" s="197"/>
      <c r="X1018" s="202" t="str">
        <f t="shared" si="616"/>
        <v>-</v>
      </c>
      <c r="Y1018" s="187"/>
      <c r="Z1018" s="197"/>
      <c r="AA1018" s="202" t="str">
        <f t="shared" si="617"/>
        <v>-</v>
      </c>
      <c r="AB1018" s="187"/>
      <c r="AC1018" s="197"/>
      <c r="AD1018" s="202" t="str">
        <f t="shared" si="639"/>
        <v>-</v>
      </c>
      <c r="AE1018" s="187"/>
      <c r="AF1018" s="197"/>
      <c r="AG1018" s="202" t="str">
        <f t="shared" si="686"/>
        <v>-</v>
      </c>
      <c r="AH1018" s="187"/>
      <c r="AI1018" s="197"/>
      <c r="AJ1018" s="202" t="str">
        <f t="shared" si="618"/>
        <v>-</v>
      </c>
      <c r="AK1018" s="187"/>
      <c r="AL1018" s="197"/>
      <c r="AM1018" s="202" t="str">
        <f t="shared" si="619"/>
        <v>-</v>
      </c>
      <c r="AN1018" s="187"/>
      <c r="AO1018" s="197"/>
      <c r="AP1018" s="202" t="str">
        <f t="shared" si="620"/>
        <v>-</v>
      </c>
      <c r="AQ1018" s="187"/>
      <c r="AR1018" s="197"/>
      <c r="AS1018" s="202" t="str">
        <f t="shared" si="621"/>
        <v>-</v>
      </c>
      <c r="AT1018" s="187"/>
      <c r="AU1018" s="197"/>
      <c r="AV1018" s="202" t="str">
        <f t="shared" si="622"/>
        <v>-</v>
      </c>
      <c r="AW1018" s="187"/>
      <c r="AX1018" s="197"/>
      <c r="AY1018" s="202" t="str">
        <f t="shared" si="623"/>
        <v>-</v>
      </c>
      <c r="AZ1018" s="187"/>
      <c r="BA1018" s="197"/>
      <c r="BB1018" s="202" t="str">
        <f t="shared" si="624"/>
        <v>-</v>
      </c>
      <c r="BC1018" s="187"/>
      <c r="BD1018" s="197"/>
      <c r="BE1018" s="202" t="str">
        <f t="shared" si="625"/>
        <v>-</v>
      </c>
      <c r="BF1018" s="187"/>
      <c r="BG1018" s="197"/>
      <c r="BH1018" s="202" t="str">
        <f t="shared" si="626"/>
        <v>-</v>
      </c>
      <c r="BI1018" s="187"/>
      <c r="BJ1018" s="197"/>
      <c r="BK1018" s="202" t="str">
        <f t="shared" si="627"/>
        <v>-</v>
      </c>
      <c r="BL1018" s="187"/>
      <c r="BM1018" s="197"/>
      <c r="BN1018" s="202" t="str">
        <f t="shared" si="628"/>
        <v>-</v>
      </c>
      <c r="BO1018" s="187"/>
      <c r="BP1018" s="197"/>
      <c r="BQ1018" s="202" t="str">
        <f t="shared" si="629"/>
        <v>-</v>
      </c>
      <c r="BR1018" s="187"/>
      <c r="BS1018" s="197"/>
      <c r="BT1018" s="202" t="str">
        <f t="shared" si="630"/>
        <v>-</v>
      </c>
      <c r="BU1018" s="187"/>
      <c r="BV1018" s="197"/>
      <c r="BW1018" s="202" t="str">
        <f t="shared" si="631"/>
        <v>-</v>
      </c>
      <c r="BX1018" s="187"/>
      <c r="BY1018" s="197"/>
      <c r="BZ1018" s="202" t="str">
        <f t="shared" si="632"/>
        <v>-</v>
      </c>
      <c r="CA1018" s="187"/>
      <c r="CB1018" s="197"/>
      <c r="CC1018" s="202" t="str">
        <f t="shared" si="633"/>
        <v>-</v>
      </c>
      <c r="CD1018" s="187"/>
      <c r="CE1018" s="197"/>
      <c r="CF1018" s="202" t="str">
        <f t="shared" si="634"/>
        <v>-</v>
      </c>
      <c r="CG1018" s="187"/>
      <c r="CH1018" s="197"/>
      <c r="CI1018" s="202" t="str">
        <f t="shared" si="635"/>
        <v>-</v>
      </c>
      <c r="CJ1018" s="187"/>
      <c r="CK1018" s="197"/>
      <c r="CL1018" s="202" t="str">
        <f t="shared" si="640"/>
        <v>-</v>
      </c>
      <c r="CM1018" s="187"/>
      <c r="CN1018" s="197"/>
      <c r="CO1018" s="202" t="str">
        <f t="shared" si="641"/>
        <v>-</v>
      </c>
      <c r="CP1018" s="187"/>
      <c r="CQ1018" s="197"/>
      <c r="CR1018" s="202" t="str">
        <f t="shared" si="636"/>
        <v>-</v>
      </c>
      <c r="CS1018" s="187"/>
      <c r="CT1018" s="197"/>
      <c r="CU1018" s="202" t="str">
        <f t="shared" si="642"/>
        <v>-</v>
      </c>
      <c r="CV1018" s="187"/>
      <c r="CW1018" s="197"/>
      <c r="CX1018" s="202" t="str">
        <f t="shared" si="643"/>
        <v>-</v>
      </c>
      <c r="CY1018" s="187"/>
      <c r="CZ1018" s="197"/>
      <c r="DA1018" s="202" t="str">
        <f t="shared" si="637"/>
        <v>-</v>
      </c>
      <c r="DB1018" s="187"/>
      <c r="DC1018" s="197"/>
      <c r="DD1018" s="202" t="str">
        <f t="shared" si="644"/>
        <v>-</v>
      </c>
      <c r="DE1018" s="187"/>
      <c r="DF1018" s="197"/>
      <c r="DG1018" s="202" t="str">
        <f t="shared" si="645"/>
        <v>-</v>
      </c>
      <c r="DH1018" s="187"/>
      <c r="DI1018" s="103">
        <f t="shared" si="610"/>
        <v>3</v>
      </c>
      <c r="DJ1018" s="103">
        <f t="shared" si="611"/>
        <v>1</v>
      </c>
      <c r="DK1018" s="200">
        <f t="shared" si="687"/>
        <v>33.333333333333329</v>
      </c>
      <c r="DL1018" s="201">
        <f t="shared" si="647"/>
        <v>2</v>
      </c>
    </row>
    <row r="1019" spans="2:116" ht="24.95" customHeight="1">
      <c r="B1019" s="48"/>
      <c r="C1019" s="48"/>
      <c r="D1019" s="15" t="s">
        <v>2596</v>
      </c>
      <c r="E1019" s="3" t="s">
        <v>2633</v>
      </c>
      <c r="F1019" s="79" t="s">
        <v>992</v>
      </c>
      <c r="G1019" s="79" t="s">
        <v>938</v>
      </c>
      <c r="H1019" s="40" t="s">
        <v>523</v>
      </c>
      <c r="I1019" s="41" t="s">
        <v>532</v>
      </c>
      <c r="J1019" s="78" t="str">
        <f t="shared" si="689"/>
        <v xml:space="preserve">C4 </v>
      </c>
      <c r="K1019" s="197" t="s">
        <v>1192</v>
      </c>
      <c r="L1019" s="199" t="str">
        <f t="shared" si="638"/>
        <v>A</v>
      </c>
      <c r="M1019" s="222">
        <v>43066</v>
      </c>
      <c r="N1019" s="197" t="s">
        <v>1192</v>
      </c>
      <c r="O1019" s="202" t="str">
        <f t="shared" si="613"/>
        <v>-</v>
      </c>
      <c r="P1019" s="187"/>
      <c r="Q1019" s="197" t="s">
        <v>1192</v>
      </c>
      <c r="R1019" s="202" t="str">
        <f t="shared" si="614"/>
        <v>-</v>
      </c>
      <c r="S1019" s="187"/>
      <c r="T1019" s="197"/>
      <c r="U1019" s="202" t="str">
        <f t="shared" si="615"/>
        <v>-</v>
      </c>
      <c r="V1019" s="187"/>
      <c r="W1019" s="197"/>
      <c r="X1019" s="202" t="str">
        <f t="shared" si="616"/>
        <v>-</v>
      </c>
      <c r="Y1019" s="187"/>
      <c r="Z1019" s="197"/>
      <c r="AA1019" s="202" t="str">
        <f t="shared" si="617"/>
        <v>-</v>
      </c>
      <c r="AB1019" s="187"/>
      <c r="AC1019" s="197"/>
      <c r="AD1019" s="202" t="str">
        <f t="shared" si="639"/>
        <v>-</v>
      </c>
      <c r="AE1019" s="187"/>
      <c r="AF1019" s="197"/>
      <c r="AG1019" s="202" t="str">
        <f t="shared" si="686"/>
        <v>-</v>
      </c>
      <c r="AH1019" s="187"/>
      <c r="AI1019" s="197"/>
      <c r="AJ1019" s="202" t="str">
        <f t="shared" si="618"/>
        <v>-</v>
      </c>
      <c r="AK1019" s="187"/>
      <c r="AL1019" s="197"/>
      <c r="AM1019" s="202" t="str">
        <f t="shared" si="619"/>
        <v>-</v>
      </c>
      <c r="AN1019" s="187"/>
      <c r="AO1019" s="197"/>
      <c r="AP1019" s="202" t="str">
        <f t="shared" si="620"/>
        <v>-</v>
      </c>
      <c r="AQ1019" s="187"/>
      <c r="AR1019" s="197"/>
      <c r="AS1019" s="202" t="str">
        <f t="shared" si="621"/>
        <v>-</v>
      </c>
      <c r="AT1019" s="187"/>
      <c r="AU1019" s="197"/>
      <c r="AV1019" s="202" t="str">
        <f t="shared" si="622"/>
        <v>-</v>
      </c>
      <c r="AW1019" s="187"/>
      <c r="AX1019" s="197"/>
      <c r="AY1019" s="202" t="str">
        <f t="shared" si="623"/>
        <v>-</v>
      </c>
      <c r="AZ1019" s="187"/>
      <c r="BA1019" s="197"/>
      <c r="BB1019" s="202" t="str">
        <f t="shared" si="624"/>
        <v>-</v>
      </c>
      <c r="BC1019" s="187"/>
      <c r="BD1019" s="197"/>
      <c r="BE1019" s="202" t="str">
        <f t="shared" si="625"/>
        <v>-</v>
      </c>
      <c r="BF1019" s="187"/>
      <c r="BG1019" s="197"/>
      <c r="BH1019" s="202" t="str">
        <f t="shared" si="626"/>
        <v>-</v>
      </c>
      <c r="BI1019" s="187"/>
      <c r="BJ1019" s="197"/>
      <c r="BK1019" s="202" t="str">
        <f t="shared" si="627"/>
        <v>-</v>
      </c>
      <c r="BL1019" s="187"/>
      <c r="BM1019" s="197"/>
      <c r="BN1019" s="202" t="str">
        <f t="shared" si="628"/>
        <v>-</v>
      </c>
      <c r="BO1019" s="187"/>
      <c r="BP1019" s="197"/>
      <c r="BQ1019" s="202" t="str">
        <f t="shared" si="629"/>
        <v>-</v>
      </c>
      <c r="BR1019" s="187"/>
      <c r="BS1019" s="197"/>
      <c r="BT1019" s="202" t="str">
        <f t="shared" si="630"/>
        <v>-</v>
      </c>
      <c r="BU1019" s="187"/>
      <c r="BV1019" s="197"/>
      <c r="BW1019" s="202" t="str">
        <f t="shared" si="631"/>
        <v>-</v>
      </c>
      <c r="BX1019" s="187"/>
      <c r="BY1019" s="197"/>
      <c r="BZ1019" s="202" t="str">
        <f t="shared" si="632"/>
        <v>-</v>
      </c>
      <c r="CA1019" s="187"/>
      <c r="CB1019" s="197"/>
      <c r="CC1019" s="202" t="str">
        <f t="shared" si="633"/>
        <v>-</v>
      </c>
      <c r="CD1019" s="187"/>
      <c r="CE1019" s="197"/>
      <c r="CF1019" s="202" t="str">
        <f t="shared" si="634"/>
        <v>-</v>
      </c>
      <c r="CG1019" s="187"/>
      <c r="CH1019" s="197"/>
      <c r="CI1019" s="202" t="str">
        <f t="shared" si="635"/>
        <v>-</v>
      </c>
      <c r="CJ1019" s="187"/>
      <c r="CK1019" s="197"/>
      <c r="CL1019" s="202" t="str">
        <f t="shared" si="640"/>
        <v>-</v>
      </c>
      <c r="CM1019" s="187"/>
      <c r="CN1019" s="197"/>
      <c r="CO1019" s="202" t="str">
        <f t="shared" si="641"/>
        <v>-</v>
      </c>
      <c r="CP1019" s="187"/>
      <c r="CQ1019" s="197"/>
      <c r="CR1019" s="202" t="str">
        <f t="shared" si="636"/>
        <v>-</v>
      </c>
      <c r="CS1019" s="187"/>
      <c r="CT1019" s="197"/>
      <c r="CU1019" s="202" t="str">
        <f t="shared" si="642"/>
        <v>-</v>
      </c>
      <c r="CV1019" s="187"/>
      <c r="CW1019" s="197"/>
      <c r="CX1019" s="202" t="str">
        <f t="shared" si="643"/>
        <v>-</v>
      </c>
      <c r="CY1019" s="187"/>
      <c r="CZ1019" s="197"/>
      <c r="DA1019" s="202" t="str">
        <f t="shared" si="637"/>
        <v>-</v>
      </c>
      <c r="DB1019" s="187"/>
      <c r="DC1019" s="197"/>
      <c r="DD1019" s="202" t="str">
        <f t="shared" si="644"/>
        <v>-</v>
      </c>
      <c r="DE1019" s="187"/>
      <c r="DF1019" s="197"/>
      <c r="DG1019" s="202" t="str">
        <f t="shared" si="645"/>
        <v>-</v>
      </c>
      <c r="DH1019" s="187"/>
      <c r="DI1019" s="103">
        <f t="shared" si="610"/>
        <v>3</v>
      </c>
      <c r="DJ1019" s="103">
        <f t="shared" si="611"/>
        <v>1</v>
      </c>
      <c r="DK1019" s="200">
        <f t="shared" si="687"/>
        <v>33.333333333333329</v>
      </c>
      <c r="DL1019" s="201">
        <f t="shared" si="647"/>
        <v>2</v>
      </c>
    </row>
    <row r="1020" spans="2:116" ht="24.95" customHeight="1">
      <c r="B1020" s="48"/>
      <c r="C1020" s="48" t="s">
        <v>2597</v>
      </c>
      <c r="D1020" s="15" t="s">
        <v>2732</v>
      </c>
      <c r="E1020" s="3" t="s">
        <v>2634</v>
      </c>
      <c r="F1020" s="79" t="s">
        <v>992</v>
      </c>
      <c r="G1020" s="79" t="s">
        <v>938</v>
      </c>
      <c r="H1020" s="40" t="s">
        <v>523</v>
      </c>
      <c r="I1020" s="41" t="s">
        <v>532</v>
      </c>
      <c r="J1020" s="78" t="str">
        <f t="shared" si="689"/>
        <v xml:space="preserve">C4 </v>
      </c>
      <c r="K1020" s="197" t="s">
        <v>1192</v>
      </c>
      <c r="L1020" s="199" t="str">
        <f t="shared" si="638"/>
        <v>A</v>
      </c>
      <c r="M1020" s="222">
        <v>43066</v>
      </c>
      <c r="N1020" s="197" t="s">
        <v>1192</v>
      </c>
      <c r="O1020" s="202" t="str">
        <f t="shared" si="613"/>
        <v>-</v>
      </c>
      <c r="P1020" s="187"/>
      <c r="Q1020" s="197" t="s">
        <v>1192</v>
      </c>
      <c r="R1020" s="202" t="str">
        <f t="shared" si="614"/>
        <v>-</v>
      </c>
      <c r="S1020" s="187"/>
      <c r="T1020" s="197"/>
      <c r="U1020" s="202" t="str">
        <f t="shared" si="615"/>
        <v>-</v>
      </c>
      <c r="V1020" s="187"/>
      <c r="W1020" s="197"/>
      <c r="X1020" s="202" t="str">
        <f t="shared" si="616"/>
        <v>-</v>
      </c>
      <c r="Y1020" s="187"/>
      <c r="Z1020" s="197"/>
      <c r="AA1020" s="202" t="str">
        <f t="shared" si="617"/>
        <v>-</v>
      </c>
      <c r="AB1020" s="187"/>
      <c r="AC1020" s="197"/>
      <c r="AD1020" s="202" t="str">
        <f t="shared" si="639"/>
        <v>-</v>
      </c>
      <c r="AE1020" s="187"/>
      <c r="AF1020" s="197"/>
      <c r="AG1020" s="202" t="str">
        <f t="shared" si="686"/>
        <v>-</v>
      </c>
      <c r="AH1020" s="187"/>
      <c r="AI1020" s="197"/>
      <c r="AJ1020" s="202" t="str">
        <f t="shared" si="618"/>
        <v>-</v>
      </c>
      <c r="AK1020" s="187"/>
      <c r="AL1020" s="197"/>
      <c r="AM1020" s="202" t="str">
        <f t="shared" si="619"/>
        <v>-</v>
      </c>
      <c r="AN1020" s="187"/>
      <c r="AO1020" s="197"/>
      <c r="AP1020" s="202" t="str">
        <f t="shared" si="620"/>
        <v>-</v>
      </c>
      <c r="AQ1020" s="187"/>
      <c r="AR1020" s="197"/>
      <c r="AS1020" s="202" t="str">
        <f t="shared" si="621"/>
        <v>-</v>
      </c>
      <c r="AT1020" s="187"/>
      <c r="AU1020" s="197"/>
      <c r="AV1020" s="202" t="str">
        <f t="shared" si="622"/>
        <v>-</v>
      </c>
      <c r="AW1020" s="187"/>
      <c r="AX1020" s="197"/>
      <c r="AY1020" s="202" t="str">
        <f t="shared" si="623"/>
        <v>-</v>
      </c>
      <c r="AZ1020" s="187"/>
      <c r="BA1020" s="197"/>
      <c r="BB1020" s="202" t="str">
        <f t="shared" si="624"/>
        <v>-</v>
      </c>
      <c r="BC1020" s="187"/>
      <c r="BD1020" s="197"/>
      <c r="BE1020" s="202" t="str">
        <f t="shared" si="625"/>
        <v>-</v>
      </c>
      <c r="BF1020" s="187"/>
      <c r="BG1020" s="197"/>
      <c r="BH1020" s="202" t="str">
        <f t="shared" si="626"/>
        <v>-</v>
      </c>
      <c r="BI1020" s="187"/>
      <c r="BJ1020" s="197"/>
      <c r="BK1020" s="202" t="str">
        <f t="shared" si="627"/>
        <v>-</v>
      </c>
      <c r="BL1020" s="187"/>
      <c r="BM1020" s="197"/>
      <c r="BN1020" s="202" t="str">
        <f t="shared" si="628"/>
        <v>-</v>
      </c>
      <c r="BO1020" s="187"/>
      <c r="BP1020" s="197"/>
      <c r="BQ1020" s="202" t="str">
        <f t="shared" si="629"/>
        <v>-</v>
      </c>
      <c r="BR1020" s="187"/>
      <c r="BS1020" s="197"/>
      <c r="BT1020" s="202" t="str">
        <f t="shared" si="630"/>
        <v>-</v>
      </c>
      <c r="BU1020" s="187"/>
      <c r="BV1020" s="197"/>
      <c r="BW1020" s="202" t="str">
        <f t="shared" si="631"/>
        <v>-</v>
      </c>
      <c r="BX1020" s="187"/>
      <c r="BY1020" s="197"/>
      <c r="BZ1020" s="202" t="str">
        <f t="shared" si="632"/>
        <v>-</v>
      </c>
      <c r="CA1020" s="187"/>
      <c r="CB1020" s="197"/>
      <c r="CC1020" s="202" t="str">
        <f t="shared" si="633"/>
        <v>-</v>
      </c>
      <c r="CD1020" s="187"/>
      <c r="CE1020" s="197"/>
      <c r="CF1020" s="202" t="str">
        <f t="shared" si="634"/>
        <v>-</v>
      </c>
      <c r="CG1020" s="187"/>
      <c r="CH1020" s="197"/>
      <c r="CI1020" s="202" t="str">
        <f t="shared" si="635"/>
        <v>-</v>
      </c>
      <c r="CJ1020" s="187"/>
      <c r="CK1020" s="197"/>
      <c r="CL1020" s="202" t="str">
        <f t="shared" si="640"/>
        <v>-</v>
      </c>
      <c r="CM1020" s="187"/>
      <c r="CN1020" s="197"/>
      <c r="CO1020" s="202" t="str">
        <f t="shared" si="641"/>
        <v>-</v>
      </c>
      <c r="CP1020" s="187"/>
      <c r="CQ1020" s="197"/>
      <c r="CR1020" s="202" t="str">
        <f t="shared" si="636"/>
        <v>-</v>
      </c>
      <c r="CS1020" s="187"/>
      <c r="CT1020" s="197"/>
      <c r="CU1020" s="202" t="str">
        <f t="shared" si="642"/>
        <v>-</v>
      </c>
      <c r="CV1020" s="187"/>
      <c r="CW1020" s="197"/>
      <c r="CX1020" s="202" t="str">
        <f t="shared" si="643"/>
        <v>-</v>
      </c>
      <c r="CY1020" s="187"/>
      <c r="CZ1020" s="197"/>
      <c r="DA1020" s="202" t="str">
        <f t="shared" si="637"/>
        <v>-</v>
      </c>
      <c r="DB1020" s="187"/>
      <c r="DC1020" s="197"/>
      <c r="DD1020" s="202" t="str">
        <f t="shared" si="644"/>
        <v>-</v>
      </c>
      <c r="DE1020" s="187"/>
      <c r="DF1020" s="197"/>
      <c r="DG1020" s="202" t="str">
        <f t="shared" si="645"/>
        <v>-</v>
      </c>
      <c r="DH1020" s="187"/>
      <c r="DI1020" s="103">
        <f t="shared" si="610"/>
        <v>3</v>
      </c>
      <c r="DJ1020" s="103">
        <f t="shared" si="611"/>
        <v>1</v>
      </c>
      <c r="DK1020" s="200">
        <f t="shared" si="687"/>
        <v>33.333333333333329</v>
      </c>
      <c r="DL1020" s="201">
        <f t="shared" si="647"/>
        <v>2</v>
      </c>
    </row>
    <row r="1021" spans="2:116" ht="24.95" customHeight="1">
      <c r="B1021" s="48"/>
      <c r="C1021" s="48"/>
      <c r="D1021" s="15" t="s">
        <v>2598</v>
      </c>
      <c r="E1021" s="3" t="s">
        <v>2635</v>
      </c>
      <c r="F1021" s="79" t="s">
        <v>996</v>
      </c>
      <c r="G1021" s="79" t="s">
        <v>945</v>
      </c>
      <c r="H1021" s="40" t="s">
        <v>529</v>
      </c>
      <c r="I1021" s="41" t="s">
        <v>531</v>
      </c>
      <c r="J1021" s="78" t="str">
        <f t="shared" si="609"/>
        <v xml:space="preserve">C3 </v>
      </c>
      <c r="K1021" s="197" t="s">
        <v>1192</v>
      </c>
      <c r="L1021" s="199" t="str">
        <f t="shared" si="638"/>
        <v>A</v>
      </c>
      <c r="M1021" s="222">
        <v>43066</v>
      </c>
      <c r="N1021" s="197" t="s">
        <v>1192</v>
      </c>
      <c r="O1021" s="202" t="str">
        <f t="shared" si="613"/>
        <v>-</v>
      </c>
      <c r="P1021" s="187"/>
      <c r="Q1021" s="197" t="s">
        <v>1192</v>
      </c>
      <c r="R1021" s="202" t="str">
        <f t="shared" si="614"/>
        <v>-</v>
      </c>
      <c r="S1021" s="187"/>
      <c r="T1021" s="197" t="s">
        <v>1192</v>
      </c>
      <c r="U1021" s="202" t="str">
        <f t="shared" si="615"/>
        <v>-</v>
      </c>
      <c r="V1021" s="187"/>
      <c r="W1021" s="197" t="s">
        <v>1192</v>
      </c>
      <c r="X1021" s="202" t="str">
        <f t="shared" si="616"/>
        <v>-</v>
      </c>
      <c r="Y1021" s="187"/>
      <c r="Z1021" s="197"/>
      <c r="AA1021" s="202" t="str">
        <f t="shared" si="617"/>
        <v>-</v>
      </c>
      <c r="AB1021" s="187"/>
      <c r="AC1021" s="197"/>
      <c r="AD1021" s="202" t="str">
        <f t="shared" si="639"/>
        <v>-</v>
      </c>
      <c r="AE1021" s="187"/>
      <c r="AF1021" s="197"/>
      <c r="AG1021" s="202" t="str">
        <f t="shared" si="686"/>
        <v>-</v>
      </c>
      <c r="AH1021" s="187"/>
      <c r="AI1021" s="197"/>
      <c r="AJ1021" s="202" t="str">
        <f t="shared" si="618"/>
        <v>-</v>
      </c>
      <c r="AK1021" s="187"/>
      <c r="AL1021" s="197"/>
      <c r="AM1021" s="202" t="str">
        <f t="shared" si="619"/>
        <v>-</v>
      </c>
      <c r="AN1021" s="187"/>
      <c r="AO1021" s="197"/>
      <c r="AP1021" s="202" t="str">
        <f t="shared" si="620"/>
        <v>-</v>
      </c>
      <c r="AQ1021" s="187"/>
      <c r="AR1021" s="197"/>
      <c r="AS1021" s="202" t="str">
        <f t="shared" si="621"/>
        <v>-</v>
      </c>
      <c r="AT1021" s="187"/>
      <c r="AU1021" s="197"/>
      <c r="AV1021" s="202" t="str">
        <f t="shared" si="622"/>
        <v>-</v>
      </c>
      <c r="AW1021" s="187"/>
      <c r="AX1021" s="197"/>
      <c r="AY1021" s="202" t="str">
        <f t="shared" si="623"/>
        <v>-</v>
      </c>
      <c r="AZ1021" s="187"/>
      <c r="BA1021" s="197"/>
      <c r="BB1021" s="202" t="str">
        <f t="shared" si="624"/>
        <v>-</v>
      </c>
      <c r="BC1021" s="187"/>
      <c r="BD1021" s="197"/>
      <c r="BE1021" s="202" t="str">
        <f t="shared" si="625"/>
        <v>-</v>
      </c>
      <c r="BF1021" s="187"/>
      <c r="BG1021" s="197"/>
      <c r="BH1021" s="202" t="str">
        <f t="shared" si="626"/>
        <v>-</v>
      </c>
      <c r="BI1021" s="187"/>
      <c r="BJ1021" s="197"/>
      <c r="BK1021" s="202" t="str">
        <f t="shared" si="627"/>
        <v>-</v>
      </c>
      <c r="BL1021" s="187"/>
      <c r="BM1021" s="197"/>
      <c r="BN1021" s="202" t="str">
        <f t="shared" si="628"/>
        <v>-</v>
      </c>
      <c r="BO1021" s="187"/>
      <c r="BP1021" s="197"/>
      <c r="BQ1021" s="202" t="str">
        <f t="shared" si="629"/>
        <v>-</v>
      </c>
      <c r="BR1021" s="187"/>
      <c r="BS1021" s="197"/>
      <c r="BT1021" s="202" t="str">
        <f t="shared" si="630"/>
        <v>-</v>
      </c>
      <c r="BU1021" s="187"/>
      <c r="BV1021" s="197"/>
      <c r="BW1021" s="202" t="str">
        <f t="shared" si="631"/>
        <v>-</v>
      </c>
      <c r="BX1021" s="187"/>
      <c r="BY1021" s="197"/>
      <c r="BZ1021" s="202" t="str">
        <f t="shared" si="632"/>
        <v>-</v>
      </c>
      <c r="CA1021" s="187"/>
      <c r="CB1021" s="197"/>
      <c r="CC1021" s="202" t="str">
        <f t="shared" si="633"/>
        <v>-</v>
      </c>
      <c r="CD1021" s="187"/>
      <c r="CE1021" s="197"/>
      <c r="CF1021" s="202" t="str">
        <f t="shared" si="634"/>
        <v>-</v>
      </c>
      <c r="CG1021" s="187"/>
      <c r="CH1021" s="197"/>
      <c r="CI1021" s="202" t="str">
        <f t="shared" si="635"/>
        <v>-</v>
      </c>
      <c r="CJ1021" s="187"/>
      <c r="CK1021" s="197"/>
      <c r="CL1021" s="202" t="str">
        <f t="shared" si="640"/>
        <v>-</v>
      </c>
      <c r="CM1021" s="187"/>
      <c r="CN1021" s="197"/>
      <c r="CO1021" s="202" t="str">
        <f t="shared" si="641"/>
        <v>-</v>
      </c>
      <c r="CP1021" s="187"/>
      <c r="CQ1021" s="197"/>
      <c r="CR1021" s="202" t="str">
        <f t="shared" si="636"/>
        <v>-</v>
      </c>
      <c r="CS1021" s="187"/>
      <c r="CT1021" s="197"/>
      <c r="CU1021" s="202" t="str">
        <f t="shared" si="642"/>
        <v>-</v>
      </c>
      <c r="CV1021" s="187"/>
      <c r="CW1021" s="197"/>
      <c r="CX1021" s="202" t="str">
        <f t="shared" si="643"/>
        <v>-</v>
      </c>
      <c r="CY1021" s="187"/>
      <c r="CZ1021" s="197"/>
      <c r="DA1021" s="202" t="str">
        <f t="shared" si="637"/>
        <v>-</v>
      </c>
      <c r="DB1021" s="187"/>
      <c r="DC1021" s="197"/>
      <c r="DD1021" s="202" t="str">
        <f t="shared" si="644"/>
        <v>-</v>
      </c>
      <c r="DE1021" s="187"/>
      <c r="DF1021" s="197"/>
      <c r="DG1021" s="202" t="str">
        <f t="shared" si="645"/>
        <v>-</v>
      </c>
      <c r="DH1021" s="187"/>
      <c r="DI1021" s="103">
        <f t="shared" si="610"/>
        <v>5</v>
      </c>
      <c r="DJ1021" s="103">
        <f t="shared" si="611"/>
        <v>1</v>
      </c>
      <c r="DK1021" s="200">
        <f t="shared" si="687"/>
        <v>20</v>
      </c>
      <c r="DL1021" s="201">
        <f t="shared" si="647"/>
        <v>1</v>
      </c>
    </row>
    <row r="1022" spans="2:116" ht="24.95" customHeight="1">
      <c r="B1022" s="48" t="s">
        <v>1599</v>
      </c>
      <c r="C1022" s="48"/>
      <c r="D1022" s="15" t="s">
        <v>2599</v>
      </c>
      <c r="E1022" s="3" t="s">
        <v>2636</v>
      </c>
      <c r="F1022" s="79" t="s">
        <v>992</v>
      </c>
      <c r="G1022" s="79" t="s">
        <v>938</v>
      </c>
      <c r="H1022" s="40" t="s">
        <v>523</v>
      </c>
      <c r="I1022" s="41" t="s">
        <v>532</v>
      </c>
      <c r="J1022" s="78" t="str">
        <f t="shared" ref="J1022" si="690">LEFT(I1022,3)</f>
        <v xml:space="preserve">C4 </v>
      </c>
      <c r="K1022" s="197" t="s">
        <v>1192</v>
      </c>
      <c r="L1022" s="199" t="str">
        <f t="shared" si="638"/>
        <v>A</v>
      </c>
      <c r="M1022" s="222">
        <v>43066</v>
      </c>
      <c r="N1022" s="197" t="s">
        <v>1192</v>
      </c>
      <c r="O1022" s="202" t="str">
        <f t="shared" si="613"/>
        <v>-</v>
      </c>
      <c r="P1022" s="187"/>
      <c r="Q1022" s="197" t="s">
        <v>1192</v>
      </c>
      <c r="R1022" s="202" t="str">
        <f t="shared" si="614"/>
        <v>-</v>
      </c>
      <c r="S1022" s="187"/>
      <c r="T1022" s="197"/>
      <c r="U1022" s="202" t="str">
        <f t="shared" si="615"/>
        <v>-</v>
      </c>
      <c r="V1022" s="187"/>
      <c r="W1022" s="197"/>
      <c r="X1022" s="202" t="str">
        <f t="shared" si="616"/>
        <v>-</v>
      </c>
      <c r="Y1022" s="187"/>
      <c r="Z1022" s="197"/>
      <c r="AA1022" s="202" t="str">
        <f t="shared" si="617"/>
        <v>-</v>
      </c>
      <c r="AB1022" s="187"/>
      <c r="AC1022" s="197"/>
      <c r="AD1022" s="202" t="str">
        <f t="shared" si="639"/>
        <v>-</v>
      </c>
      <c r="AE1022" s="187"/>
      <c r="AF1022" s="197"/>
      <c r="AG1022" s="202" t="str">
        <f t="shared" si="686"/>
        <v>-</v>
      </c>
      <c r="AH1022" s="187"/>
      <c r="AI1022" s="197"/>
      <c r="AJ1022" s="202" t="str">
        <f t="shared" si="618"/>
        <v>-</v>
      </c>
      <c r="AK1022" s="187"/>
      <c r="AL1022" s="197"/>
      <c r="AM1022" s="202" t="str">
        <f t="shared" si="619"/>
        <v>-</v>
      </c>
      <c r="AN1022" s="187"/>
      <c r="AO1022" s="197"/>
      <c r="AP1022" s="202" t="str">
        <f t="shared" si="620"/>
        <v>-</v>
      </c>
      <c r="AQ1022" s="187"/>
      <c r="AR1022" s="197"/>
      <c r="AS1022" s="202" t="str">
        <f t="shared" si="621"/>
        <v>-</v>
      </c>
      <c r="AT1022" s="187"/>
      <c r="AU1022" s="197"/>
      <c r="AV1022" s="202" t="str">
        <f t="shared" si="622"/>
        <v>-</v>
      </c>
      <c r="AW1022" s="187"/>
      <c r="AX1022" s="197"/>
      <c r="AY1022" s="202" t="str">
        <f t="shared" si="623"/>
        <v>-</v>
      </c>
      <c r="AZ1022" s="187"/>
      <c r="BA1022" s="197"/>
      <c r="BB1022" s="202" t="str">
        <f t="shared" si="624"/>
        <v>-</v>
      </c>
      <c r="BC1022" s="187"/>
      <c r="BD1022" s="197"/>
      <c r="BE1022" s="202" t="str">
        <f t="shared" si="625"/>
        <v>-</v>
      </c>
      <c r="BF1022" s="187"/>
      <c r="BG1022" s="197"/>
      <c r="BH1022" s="202" t="str">
        <f t="shared" si="626"/>
        <v>-</v>
      </c>
      <c r="BI1022" s="187"/>
      <c r="BJ1022" s="197"/>
      <c r="BK1022" s="202" t="str">
        <f t="shared" si="627"/>
        <v>-</v>
      </c>
      <c r="BL1022" s="187"/>
      <c r="BM1022" s="197"/>
      <c r="BN1022" s="202" t="str">
        <f t="shared" si="628"/>
        <v>-</v>
      </c>
      <c r="BO1022" s="187"/>
      <c r="BP1022" s="197"/>
      <c r="BQ1022" s="202" t="str">
        <f t="shared" si="629"/>
        <v>-</v>
      </c>
      <c r="BR1022" s="187"/>
      <c r="BS1022" s="197"/>
      <c r="BT1022" s="202" t="str">
        <f t="shared" si="630"/>
        <v>-</v>
      </c>
      <c r="BU1022" s="187"/>
      <c r="BV1022" s="197"/>
      <c r="BW1022" s="202" t="str">
        <f t="shared" si="631"/>
        <v>-</v>
      </c>
      <c r="BX1022" s="187"/>
      <c r="BY1022" s="197"/>
      <c r="BZ1022" s="202" t="str">
        <f t="shared" si="632"/>
        <v>-</v>
      </c>
      <c r="CA1022" s="187"/>
      <c r="CB1022" s="197"/>
      <c r="CC1022" s="202" t="str">
        <f t="shared" si="633"/>
        <v>-</v>
      </c>
      <c r="CD1022" s="187"/>
      <c r="CE1022" s="197"/>
      <c r="CF1022" s="202" t="str">
        <f t="shared" si="634"/>
        <v>-</v>
      </c>
      <c r="CG1022" s="187"/>
      <c r="CH1022" s="197"/>
      <c r="CI1022" s="202" t="str">
        <f t="shared" si="635"/>
        <v>-</v>
      </c>
      <c r="CJ1022" s="187"/>
      <c r="CK1022" s="197"/>
      <c r="CL1022" s="202" t="str">
        <f t="shared" si="640"/>
        <v>-</v>
      </c>
      <c r="CM1022" s="187"/>
      <c r="CN1022" s="197"/>
      <c r="CO1022" s="202" t="str">
        <f t="shared" si="641"/>
        <v>-</v>
      </c>
      <c r="CP1022" s="187"/>
      <c r="CQ1022" s="197"/>
      <c r="CR1022" s="202" t="str">
        <f t="shared" si="636"/>
        <v>-</v>
      </c>
      <c r="CS1022" s="187"/>
      <c r="CT1022" s="197"/>
      <c r="CU1022" s="202" t="str">
        <f t="shared" si="642"/>
        <v>-</v>
      </c>
      <c r="CV1022" s="187"/>
      <c r="CW1022" s="197"/>
      <c r="CX1022" s="202" t="str">
        <f t="shared" si="643"/>
        <v>-</v>
      </c>
      <c r="CY1022" s="187"/>
      <c r="CZ1022" s="197"/>
      <c r="DA1022" s="202" t="str">
        <f t="shared" si="637"/>
        <v>-</v>
      </c>
      <c r="DB1022" s="187"/>
      <c r="DC1022" s="197"/>
      <c r="DD1022" s="202" t="str">
        <f t="shared" si="644"/>
        <v>-</v>
      </c>
      <c r="DE1022" s="187"/>
      <c r="DF1022" s="197"/>
      <c r="DG1022" s="202" t="str">
        <f t="shared" si="645"/>
        <v>-</v>
      </c>
      <c r="DH1022" s="187"/>
      <c r="DI1022" s="103">
        <f t="shared" si="610"/>
        <v>3</v>
      </c>
      <c r="DJ1022" s="103">
        <f t="shared" si="611"/>
        <v>1</v>
      </c>
      <c r="DK1022" s="200">
        <f t="shared" si="687"/>
        <v>33.333333333333329</v>
      </c>
      <c r="DL1022" s="201">
        <f t="shared" si="647"/>
        <v>2</v>
      </c>
    </row>
    <row r="1023" spans="2:116" ht="24.95" customHeight="1">
      <c r="B1023" s="48" t="s">
        <v>1599</v>
      </c>
      <c r="C1023" s="48"/>
      <c r="D1023" s="15" t="s">
        <v>2600</v>
      </c>
      <c r="E1023" s="3" t="s">
        <v>2637</v>
      </c>
      <c r="F1023" s="79" t="s">
        <v>989</v>
      </c>
      <c r="G1023" s="79" t="s">
        <v>994</v>
      </c>
      <c r="H1023" s="40" t="s">
        <v>523</v>
      </c>
      <c r="I1023" s="41" t="s">
        <v>532</v>
      </c>
      <c r="J1023" s="78" t="str">
        <f t="shared" ref="J1023:J1032" si="691">LEFT(I1023,3)</f>
        <v xml:space="preserve">C4 </v>
      </c>
      <c r="K1023" s="197" t="s">
        <v>1192</v>
      </c>
      <c r="L1023" s="199" t="str">
        <f t="shared" ref="L1023:L1030" si="692">IF(AND(K1023="Y",M1023&lt;&gt;""),"A","-")</f>
        <v>A</v>
      </c>
      <c r="M1023" s="222">
        <v>43066</v>
      </c>
      <c r="N1023" s="197" t="s">
        <v>1192</v>
      </c>
      <c r="O1023" s="202" t="str">
        <f t="shared" ref="O1023:O1030" si="693">IF(AND(N1023="Y",P1023&lt;&gt;""),"A","-")</f>
        <v>-</v>
      </c>
      <c r="P1023" s="187"/>
      <c r="Q1023" s="197" t="s">
        <v>1192</v>
      </c>
      <c r="R1023" s="202" t="str">
        <f t="shared" ref="R1023:R1030" si="694">IF(AND(Q1023="Y",S1023&lt;&gt;""),"A","-")</f>
        <v>-</v>
      </c>
      <c r="S1023" s="187"/>
      <c r="T1023" s="197"/>
      <c r="U1023" s="202" t="str">
        <f t="shared" ref="U1023:U1030" si="695">IF(AND(T1023="Y",V1023&lt;&gt;""),"A","-")</f>
        <v>-</v>
      </c>
      <c r="V1023" s="187"/>
      <c r="W1023" s="197"/>
      <c r="X1023" s="202" t="str">
        <f t="shared" ref="X1023:X1030" si="696">IF(AND(W1023="Y",Y1023&lt;&gt;""),"A","-")</f>
        <v>-</v>
      </c>
      <c r="Y1023" s="187"/>
      <c r="Z1023" s="197"/>
      <c r="AA1023" s="202" t="str">
        <f t="shared" ref="AA1023:AA1030" si="697">IF(AND(Z1023="Y",AB1023&lt;&gt;""),"A","-")</f>
        <v>-</v>
      </c>
      <c r="AB1023" s="187"/>
      <c r="AC1023" s="197"/>
      <c r="AD1023" s="202" t="str">
        <f t="shared" ref="AD1023:AD1030" si="698">IF(AND(AC1023="Y",AE1023&lt;&gt;""),"A","-")</f>
        <v>-</v>
      </c>
      <c r="AE1023" s="187"/>
      <c r="AF1023" s="197"/>
      <c r="AG1023" s="202" t="str">
        <f t="shared" ref="AG1023:AG1030" si="699">IF(AND(AF1023="Y",AH1023&lt;&gt;""),"A","-")</f>
        <v>-</v>
      </c>
      <c r="AH1023" s="187"/>
      <c r="AI1023" s="197"/>
      <c r="AJ1023" s="202" t="str">
        <f t="shared" ref="AJ1023:AJ1030" si="700">IF(AND(AI1023="Y",AK1023&lt;&gt;""),"A","-")</f>
        <v>-</v>
      </c>
      <c r="AK1023" s="187"/>
      <c r="AL1023" s="197"/>
      <c r="AM1023" s="202" t="str">
        <f t="shared" ref="AM1023:AM1030" si="701">IF(AND(AL1023="Y",AN1023&lt;&gt;""),"A","-")</f>
        <v>-</v>
      </c>
      <c r="AN1023" s="187"/>
      <c r="AO1023" s="197"/>
      <c r="AP1023" s="202" t="str">
        <f t="shared" ref="AP1023:AP1030" si="702">IF(AND(AO1023="Y",AQ1023&lt;&gt;""),"A","-")</f>
        <v>-</v>
      </c>
      <c r="AQ1023" s="187"/>
      <c r="AR1023" s="197"/>
      <c r="AS1023" s="202" t="str">
        <f t="shared" ref="AS1023:AS1030" si="703">IF(AND(AR1023="Y",AT1023&lt;&gt;""),"A","-")</f>
        <v>-</v>
      </c>
      <c r="AT1023" s="187"/>
      <c r="AU1023" s="197"/>
      <c r="AV1023" s="202" t="str">
        <f t="shared" ref="AV1023:AV1030" si="704">IF(AND(AU1023="Y",AW1023&lt;&gt;""),"A","-")</f>
        <v>-</v>
      </c>
      <c r="AW1023" s="187"/>
      <c r="AX1023" s="197"/>
      <c r="AY1023" s="202" t="str">
        <f t="shared" ref="AY1023:AY1030" si="705">IF(AND(AX1023="Y",AZ1023&lt;&gt;""),"A","-")</f>
        <v>-</v>
      </c>
      <c r="AZ1023" s="187"/>
      <c r="BA1023" s="197"/>
      <c r="BB1023" s="202" t="str">
        <f t="shared" ref="BB1023:BB1030" si="706">IF(AND(BA1023="Y",BC1023&lt;&gt;""),"A","-")</f>
        <v>-</v>
      </c>
      <c r="BC1023" s="187"/>
      <c r="BD1023" s="197"/>
      <c r="BE1023" s="202" t="str">
        <f t="shared" ref="BE1023:BE1030" si="707">IF(AND(BD1023="Y",BF1023&lt;&gt;""),"A","-")</f>
        <v>-</v>
      </c>
      <c r="BF1023" s="187"/>
      <c r="BG1023" s="197"/>
      <c r="BH1023" s="202" t="str">
        <f t="shared" ref="BH1023:BH1030" si="708">IF(AND(BG1023="Y",BI1023&lt;&gt;""),"A","-")</f>
        <v>-</v>
      </c>
      <c r="BI1023" s="187"/>
      <c r="BJ1023" s="197"/>
      <c r="BK1023" s="202" t="str">
        <f t="shared" ref="BK1023:BK1030" si="709">IF(AND(BJ1023="Y",BL1023&lt;&gt;""),"A","-")</f>
        <v>-</v>
      </c>
      <c r="BL1023" s="187"/>
      <c r="BM1023" s="197"/>
      <c r="BN1023" s="202" t="str">
        <f t="shared" ref="BN1023:BN1030" si="710">IF(AND(BM1023="Y",BO1023&lt;&gt;""),"A","-")</f>
        <v>-</v>
      </c>
      <c r="BO1023" s="187"/>
      <c r="BP1023" s="197"/>
      <c r="BQ1023" s="202" t="str">
        <f t="shared" ref="BQ1023:BQ1030" si="711">IF(AND(BP1023="Y",BR1023&lt;&gt;""),"A","-")</f>
        <v>-</v>
      </c>
      <c r="BR1023" s="187"/>
      <c r="BS1023" s="197"/>
      <c r="BT1023" s="202" t="str">
        <f t="shared" ref="BT1023:BT1030" si="712">IF(AND(BS1023="Y",BU1023&lt;&gt;""),"A","-")</f>
        <v>-</v>
      </c>
      <c r="BU1023" s="187"/>
      <c r="BV1023" s="197"/>
      <c r="BW1023" s="202" t="str">
        <f t="shared" ref="BW1023:BW1030" si="713">IF(AND(BV1023="Y",BX1023&lt;&gt;""),"A","-")</f>
        <v>-</v>
      </c>
      <c r="BX1023" s="187"/>
      <c r="BY1023" s="197"/>
      <c r="BZ1023" s="202" t="str">
        <f t="shared" ref="BZ1023:BZ1030" si="714">IF(AND(BY1023="Y",CA1023&lt;&gt;""),"A","-")</f>
        <v>-</v>
      </c>
      <c r="CA1023" s="187"/>
      <c r="CB1023" s="197"/>
      <c r="CC1023" s="202" t="str">
        <f t="shared" ref="CC1023:CC1030" si="715">IF(AND(CB1023="Y",CD1023&lt;&gt;""),"A","-")</f>
        <v>-</v>
      </c>
      <c r="CD1023" s="187"/>
      <c r="CE1023" s="197"/>
      <c r="CF1023" s="202" t="str">
        <f t="shared" ref="CF1023:CF1030" si="716">IF(AND(CE1023="Y",CG1023&lt;&gt;""),"A","-")</f>
        <v>-</v>
      </c>
      <c r="CG1023" s="187"/>
      <c r="CH1023" s="197"/>
      <c r="CI1023" s="202" t="str">
        <f t="shared" ref="CI1023:CI1030" si="717">IF(AND(CH1023="Y",CJ1023&lt;&gt;""),"A","-")</f>
        <v>-</v>
      </c>
      <c r="CJ1023" s="187"/>
      <c r="CK1023" s="197"/>
      <c r="CL1023" s="202" t="str">
        <f t="shared" ref="CL1023:CL1030" si="718">IF(AND(CK1023="Y",CM1023&lt;&gt;""),"A","-")</f>
        <v>-</v>
      </c>
      <c r="CM1023" s="187"/>
      <c r="CN1023" s="197"/>
      <c r="CO1023" s="202" t="str">
        <f t="shared" ref="CO1023:CO1030" si="719">IF(AND(CN1023="Y",CP1023&lt;&gt;""),"A","-")</f>
        <v>-</v>
      </c>
      <c r="CP1023" s="187"/>
      <c r="CQ1023" s="197"/>
      <c r="CR1023" s="202" t="str">
        <f t="shared" ref="CR1023:CR1030" si="720">IF(AND(CQ1023="Y",CS1023&lt;&gt;""),"A","-")</f>
        <v>-</v>
      </c>
      <c r="CS1023" s="187"/>
      <c r="CT1023" s="197"/>
      <c r="CU1023" s="202" t="str">
        <f t="shared" ref="CU1023:CU1030" si="721">IF(AND(CT1023="Y",CV1023&lt;&gt;""),"A","-")</f>
        <v>-</v>
      </c>
      <c r="CV1023" s="187"/>
      <c r="CW1023" s="197"/>
      <c r="CX1023" s="202" t="str">
        <f t="shared" ref="CX1023:CX1030" si="722">IF(AND(CW1023="Y",CY1023&lt;&gt;""),"A","-")</f>
        <v>-</v>
      </c>
      <c r="CY1023" s="187"/>
      <c r="CZ1023" s="197"/>
      <c r="DA1023" s="202" t="str">
        <f t="shared" ref="DA1023:DA1030" si="723">IF(AND(CZ1023="Y",DB1023&lt;&gt;""),"A","-")</f>
        <v>-</v>
      </c>
      <c r="DB1023" s="187"/>
      <c r="DC1023" s="197"/>
      <c r="DD1023" s="202" t="str">
        <f t="shared" ref="DD1023:DD1030" si="724">IF(AND(DC1023="Y",DE1023&lt;&gt;""),"A","-")</f>
        <v>-</v>
      </c>
      <c r="DE1023" s="187"/>
      <c r="DF1023" s="197"/>
      <c r="DG1023" s="202" t="str">
        <f t="shared" ref="DG1023:DG1030" si="725">IF(AND(DF1023="Y",DH1023&lt;&gt;""),"A","-")</f>
        <v>-</v>
      </c>
      <c r="DH1023" s="187"/>
      <c r="DI1023" s="103">
        <f t="shared" si="610"/>
        <v>3</v>
      </c>
      <c r="DJ1023" s="103">
        <f t="shared" si="611"/>
        <v>1</v>
      </c>
      <c r="DK1023" s="200">
        <f t="shared" ref="DK1023:DK1030" si="726">DJ1023/DI1023*100</f>
        <v>33.333333333333329</v>
      </c>
      <c r="DL1023" s="201">
        <f t="shared" si="647"/>
        <v>2</v>
      </c>
    </row>
    <row r="1024" spans="2:116" ht="24.95" customHeight="1">
      <c r="B1024" s="48"/>
      <c r="C1024" s="48" t="s">
        <v>2601</v>
      </c>
      <c r="D1024" s="15" t="s">
        <v>2754</v>
      </c>
      <c r="E1024" s="3" t="s">
        <v>2638</v>
      </c>
      <c r="F1024" s="79" t="s">
        <v>989</v>
      </c>
      <c r="G1024" s="79" t="s">
        <v>994</v>
      </c>
      <c r="H1024" s="40" t="s">
        <v>523</v>
      </c>
      <c r="I1024" s="41" t="s">
        <v>532</v>
      </c>
      <c r="J1024" s="78" t="str">
        <f t="shared" si="691"/>
        <v xml:space="preserve">C4 </v>
      </c>
      <c r="K1024" s="197" t="s">
        <v>1192</v>
      </c>
      <c r="L1024" s="199" t="str">
        <f t="shared" si="692"/>
        <v>A</v>
      </c>
      <c r="M1024" s="222">
        <v>43095</v>
      </c>
      <c r="N1024" s="197" t="s">
        <v>1192</v>
      </c>
      <c r="O1024" s="202" t="str">
        <f t="shared" si="693"/>
        <v>-</v>
      </c>
      <c r="P1024" s="187"/>
      <c r="Q1024" s="197" t="s">
        <v>1192</v>
      </c>
      <c r="R1024" s="202" t="str">
        <f t="shared" si="694"/>
        <v>-</v>
      </c>
      <c r="S1024" s="187"/>
      <c r="T1024" s="197"/>
      <c r="U1024" s="202" t="str">
        <f t="shared" si="695"/>
        <v>-</v>
      </c>
      <c r="V1024" s="187"/>
      <c r="W1024" s="197"/>
      <c r="X1024" s="202" t="str">
        <f t="shared" si="696"/>
        <v>-</v>
      </c>
      <c r="Y1024" s="187"/>
      <c r="Z1024" s="197"/>
      <c r="AA1024" s="202" t="str">
        <f t="shared" si="697"/>
        <v>-</v>
      </c>
      <c r="AB1024" s="187"/>
      <c r="AC1024" s="197"/>
      <c r="AD1024" s="202" t="str">
        <f t="shared" si="698"/>
        <v>-</v>
      </c>
      <c r="AE1024" s="187"/>
      <c r="AF1024" s="197"/>
      <c r="AG1024" s="202" t="str">
        <f t="shared" si="699"/>
        <v>-</v>
      </c>
      <c r="AH1024" s="187"/>
      <c r="AI1024" s="197"/>
      <c r="AJ1024" s="202" t="str">
        <f t="shared" si="700"/>
        <v>-</v>
      </c>
      <c r="AK1024" s="187"/>
      <c r="AL1024" s="197"/>
      <c r="AM1024" s="202" t="str">
        <f t="shared" si="701"/>
        <v>-</v>
      </c>
      <c r="AN1024" s="187"/>
      <c r="AO1024" s="197"/>
      <c r="AP1024" s="202" t="str">
        <f t="shared" si="702"/>
        <v>-</v>
      </c>
      <c r="AQ1024" s="187"/>
      <c r="AR1024" s="197"/>
      <c r="AS1024" s="202" t="str">
        <f t="shared" si="703"/>
        <v>-</v>
      </c>
      <c r="AT1024" s="187"/>
      <c r="AU1024" s="197"/>
      <c r="AV1024" s="202" t="str">
        <f t="shared" si="704"/>
        <v>-</v>
      </c>
      <c r="AW1024" s="187"/>
      <c r="AX1024" s="197"/>
      <c r="AY1024" s="202" t="str">
        <f t="shared" si="705"/>
        <v>-</v>
      </c>
      <c r="AZ1024" s="187"/>
      <c r="BA1024" s="197"/>
      <c r="BB1024" s="202" t="str">
        <f t="shared" si="706"/>
        <v>-</v>
      </c>
      <c r="BC1024" s="187"/>
      <c r="BD1024" s="197"/>
      <c r="BE1024" s="202" t="str">
        <f t="shared" si="707"/>
        <v>-</v>
      </c>
      <c r="BF1024" s="187"/>
      <c r="BG1024" s="197"/>
      <c r="BH1024" s="202" t="str">
        <f t="shared" si="708"/>
        <v>-</v>
      </c>
      <c r="BI1024" s="187"/>
      <c r="BJ1024" s="197"/>
      <c r="BK1024" s="202" t="str">
        <f t="shared" si="709"/>
        <v>-</v>
      </c>
      <c r="BL1024" s="187"/>
      <c r="BM1024" s="197"/>
      <c r="BN1024" s="202" t="str">
        <f t="shared" si="710"/>
        <v>-</v>
      </c>
      <c r="BO1024" s="187"/>
      <c r="BP1024" s="197"/>
      <c r="BQ1024" s="202" t="str">
        <f t="shared" si="711"/>
        <v>-</v>
      </c>
      <c r="BR1024" s="187"/>
      <c r="BS1024" s="197"/>
      <c r="BT1024" s="202" t="str">
        <f t="shared" si="712"/>
        <v>-</v>
      </c>
      <c r="BU1024" s="187"/>
      <c r="BV1024" s="197"/>
      <c r="BW1024" s="202" t="str">
        <f t="shared" si="713"/>
        <v>-</v>
      </c>
      <c r="BX1024" s="187"/>
      <c r="BY1024" s="197"/>
      <c r="BZ1024" s="202" t="str">
        <f t="shared" si="714"/>
        <v>-</v>
      </c>
      <c r="CA1024" s="187"/>
      <c r="CB1024" s="197"/>
      <c r="CC1024" s="202" t="str">
        <f t="shared" si="715"/>
        <v>-</v>
      </c>
      <c r="CD1024" s="187"/>
      <c r="CE1024" s="197"/>
      <c r="CF1024" s="202" t="str">
        <f t="shared" si="716"/>
        <v>-</v>
      </c>
      <c r="CG1024" s="187"/>
      <c r="CH1024" s="197"/>
      <c r="CI1024" s="202" t="str">
        <f t="shared" si="717"/>
        <v>-</v>
      </c>
      <c r="CJ1024" s="187"/>
      <c r="CK1024" s="197"/>
      <c r="CL1024" s="202" t="str">
        <f t="shared" si="718"/>
        <v>-</v>
      </c>
      <c r="CM1024" s="187"/>
      <c r="CN1024" s="197"/>
      <c r="CO1024" s="202" t="str">
        <f t="shared" si="719"/>
        <v>-</v>
      </c>
      <c r="CP1024" s="187"/>
      <c r="CQ1024" s="197"/>
      <c r="CR1024" s="202" t="str">
        <f t="shared" si="720"/>
        <v>-</v>
      </c>
      <c r="CS1024" s="187"/>
      <c r="CT1024" s="197"/>
      <c r="CU1024" s="202" t="str">
        <f t="shared" si="721"/>
        <v>-</v>
      </c>
      <c r="CV1024" s="187"/>
      <c r="CW1024" s="197"/>
      <c r="CX1024" s="202" t="str">
        <f t="shared" si="722"/>
        <v>-</v>
      </c>
      <c r="CY1024" s="187"/>
      <c r="CZ1024" s="197"/>
      <c r="DA1024" s="202" t="str">
        <f t="shared" si="723"/>
        <v>-</v>
      </c>
      <c r="DB1024" s="187"/>
      <c r="DC1024" s="197"/>
      <c r="DD1024" s="202" t="str">
        <f t="shared" si="724"/>
        <v>-</v>
      </c>
      <c r="DE1024" s="187"/>
      <c r="DF1024" s="197"/>
      <c r="DG1024" s="202" t="str">
        <f t="shared" si="725"/>
        <v>-</v>
      </c>
      <c r="DH1024" s="187"/>
      <c r="DI1024" s="103">
        <f t="shared" ref="DI1024:DI1030" si="727">COUNTIF($K1024:$DH1024,"Y")</f>
        <v>3</v>
      </c>
      <c r="DJ1024" s="103">
        <f t="shared" ref="DJ1024:DJ1030" si="728">COUNTIF($K1024:$DH1024,"A")</f>
        <v>1</v>
      </c>
      <c r="DK1024" s="200">
        <f t="shared" si="726"/>
        <v>33.333333333333329</v>
      </c>
      <c r="DL1024" s="201">
        <f t="shared" si="647"/>
        <v>2</v>
      </c>
    </row>
    <row r="1025" spans="2:116" ht="24.95" customHeight="1">
      <c r="B1025" s="48"/>
      <c r="C1025" s="48"/>
      <c r="D1025" s="15" t="s">
        <v>2602</v>
      </c>
      <c r="E1025" s="3" t="s">
        <v>2639</v>
      </c>
      <c r="F1025" s="79" t="s">
        <v>989</v>
      </c>
      <c r="G1025" s="79" t="s">
        <v>994</v>
      </c>
      <c r="H1025" s="40" t="s">
        <v>523</v>
      </c>
      <c r="I1025" s="41" t="s">
        <v>532</v>
      </c>
      <c r="J1025" s="78" t="str">
        <f t="shared" si="691"/>
        <v xml:space="preserve">C4 </v>
      </c>
      <c r="K1025" s="197" t="s">
        <v>1192</v>
      </c>
      <c r="L1025" s="199" t="str">
        <f t="shared" si="692"/>
        <v>-</v>
      </c>
      <c r="M1025" s="191"/>
      <c r="N1025" s="197" t="s">
        <v>1192</v>
      </c>
      <c r="O1025" s="202" t="str">
        <f t="shared" si="693"/>
        <v>-</v>
      </c>
      <c r="P1025" s="187"/>
      <c r="Q1025" s="197" t="s">
        <v>1192</v>
      </c>
      <c r="R1025" s="202" t="str">
        <f t="shared" si="694"/>
        <v>-</v>
      </c>
      <c r="S1025" s="187"/>
      <c r="T1025" s="197"/>
      <c r="U1025" s="202" t="str">
        <f t="shared" si="695"/>
        <v>-</v>
      </c>
      <c r="V1025" s="187"/>
      <c r="W1025" s="197"/>
      <c r="X1025" s="202" t="str">
        <f t="shared" si="696"/>
        <v>-</v>
      </c>
      <c r="Y1025" s="187"/>
      <c r="Z1025" s="197"/>
      <c r="AA1025" s="202" t="str">
        <f t="shared" si="697"/>
        <v>-</v>
      </c>
      <c r="AB1025" s="187"/>
      <c r="AC1025" s="197"/>
      <c r="AD1025" s="202" t="str">
        <f t="shared" si="698"/>
        <v>-</v>
      </c>
      <c r="AE1025" s="187"/>
      <c r="AF1025" s="197"/>
      <c r="AG1025" s="202" t="str">
        <f t="shared" si="699"/>
        <v>-</v>
      </c>
      <c r="AH1025" s="187"/>
      <c r="AI1025" s="197"/>
      <c r="AJ1025" s="202" t="str">
        <f t="shared" si="700"/>
        <v>-</v>
      </c>
      <c r="AK1025" s="187"/>
      <c r="AL1025" s="197"/>
      <c r="AM1025" s="202" t="str">
        <f t="shared" si="701"/>
        <v>-</v>
      </c>
      <c r="AN1025" s="187"/>
      <c r="AO1025" s="197"/>
      <c r="AP1025" s="202" t="str">
        <f t="shared" si="702"/>
        <v>-</v>
      </c>
      <c r="AQ1025" s="187"/>
      <c r="AR1025" s="197"/>
      <c r="AS1025" s="202" t="str">
        <f t="shared" si="703"/>
        <v>-</v>
      </c>
      <c r="AT1025" s="187"/>
      <c r="AU1025" s="197"/>
      <c r="AV1025" s="202" t="str">
        <f t="shared" si="704"/>
        <v>-</v>
      </c>
      <c r="AW1025" s="187"/>
      <c r="AX1025" s="197"/>
      <c r="AY1025" s="202" t="str">
        <f t="shared" si="705"/>
        <v>-</v>
      </c>
      <c r="AZ1025" s="187"/>
      <c r="BA1025" s="197"/>
      <c r="BB1025" s="202" t="str">
        <f t="shared" si="706"/>
        <v>-</v>
      </c>
      <c r="BC1025" s="187"/>
      <c r="BD1025" s="197"/>
      <c r="BE1025" s="202" t="str">
        <f t="shared" si="707"/>
        <v>-</v>
      </c>
      <c r="BF1025" s="187"/>
      <c r="BG1025" s="197"/>
      <c r="BH1025" s="202" t="str">
        <f t="shared" si="708"/>
        <v>-</v>
      </c>
      <c r="BI1025" s="187"/>
      <c r="BJ1025" s="197"/>
      <c r="BK1025" s="202" t="str">
        <f t="shared" si="709"/>
        <v>-</v>
      </c>
      <c r="BL1025" s="187"/>
      <c r="BM1025" s="197"/>
      <c r="BN1025" s="202" t="str">
        <f t="shared" si="710"/>
        <v>-</v>
      </c>
      <c r="BO1025" s="187"/>
      <c r="BP1025" s="197"/>
      <c r="BQ1025" s="202" t="str">
        <f t="shared" si="711"/>
        <v>-</v>
      </c>
      <c r="BR1025" s="187"/>
      <c r="BS1025" s="197"/>
      <c r="BT1025" s="202" t="str">
        <f t="shared" si="712"/>
        <v>-</v>
      </c>
      <c r="BU1025" s="187"/>
      <c r="BV1025" s="197"/>
      <c r="BW1025" s="202" t="str">
        <f t="shared" si="713"/>
        <v>-</v>
      </c>
      <c r="BX1025" s="187"/>
      <c r="BY1025" s="197"/>
      <c r="BZ1025" s="202" t="str">
        <f t="shared" si="714"/>
        <v>-</v>
      </c>
      <c r="CA1025" s="187"/>
      <c r="CB1025" s="197"/>
      <c r="CC1025" s="202" t="str">
        <f t="shared" si="715"/>
        <v>-</v>
      </c>
      <c r="CD1025" s="187"/>
      <c r="CE1025" s="197"/>
      <c r="CF1025" s="202" t="str">
        <f t="shared" si="716"/>
        <v>-</v>
      </c>
      <c r="CG1025" s="187"/>
      <c r="CH1025" s="197"/>
      <c r="CI1025" s="202" t="str">
        <f t="shared" si="717"/>
        <v>-</v>
      </c>
      <c r="CJ1025" s="187"/>
      <c r="CK1025" s="197"/>
      <c r="CL1025" s="202" t="str">
        <f t="shared" si="718"/>
        <v>-</v>
      </c>
      <c r="CM1025" s="187"/>
      <c r="CN1025" s="197"/>
      <c r="CO1025" s="202" t="str">
        <f t="shared" si="719"/>
        <v>-</v>
      </c>
      <c r="CP1025" s="187"/>
      <c r="CQ1025" s="197"/>
      <c r="CR1025" s="202" t="str">
        <f t="shared" si="720"/>
        <v>-</v>
      </c>
      <c r="CS1025" s="187"/>
      <c r="CT1025" s="197"/>
      <c r="CU1025" s="202" t="str">
        <f t="shared" si="721"/>
        <v>-</v>
      </c>
      <c r="CV1025" s="187"/>
      <c r="CW1025" s="197"/>
      <c r="CX1025" s="202" t="str">
        <f t="shared" si="722"/>
        <v>-</v>
      </c>
      <c r="CY1025" s="187"/>
      <c r="CZ1025" s="197"/>
      <c r="DA1025" s="202" t="str">
        <f t="shared" si="723"/>
        <v>-</v>
      </c>
      <c r="DB1025" s="187"/>
      <c r="DC1025" s="197"/>
      <c r="DD1025" s="202" t="str">
        <f t="shared" si="724"/>
        <v>-</v>
      </c>
      <c r="DE1025" s="187"/>
      <c r="DF1025" s="197"/>
      <c r="DG1025" s="202" t="str">
        <f t="shared" si="725"/>
        <v>-</v>
      </c>
      <c r="DH1025" s="187"/>
      <c r="DI1025" s="103">
        <f t="shared" si="727"/>
        <v>3</v>
      </c>
      <c r="DJ1025" s="103">
        <f t="shared" si="728"/>
        <v>0</v>
      </c>
      <c r="DK1025" s="200">
        <f t="shared" si="726"/>
        <v>0</v>
      </c>
      <c r="DL1025" s="201">
        <f t="shared" si="647"/>
        <v>1</v>
      </c>
    </row>
    <row r="1026" spans="2:116" ht="24.95" customHeight="1">
      <c r="B1026" s="48"/>
      <c r="C1026" s="48" t="s">
        <v>2603</v>
      </c>
      <c r="D1026" s="15" t="s">
        <v>2755</v>
      </c>
      <c r="E1026" s="3" t="s">
        <v>2640</v>
      </c>
      <c r="F1026" s="79" t="s">
        <v>989</v>
      </c>
      <c r="G1026" s="79" t="s">
        <v>994</v>
      </c>
      <c r="H1026" s="40" t="s">
        <v>523</v>
      </c>
      <c r="I1026" s="41" t="s">
        <v>532</v>
      </c>
      <c r="J1026" s="78" t="str">
        <f t="shared" si="691"/>
        <v xml:space="preserve">C4 </v>
      </c>
      <c r="K1026" s="197" t="s">
        <v>1192</v>
      </c>
      <c r="L1026" s="199" t="str">
        <f t="shared" si="692"/>
        <v>A</v>
      </c>
      <c r="M1026" s="222">
        <v>43095</v>
      </c>
      <c r="N1026" s="197" t="s">
        <v>1192</v>
      </c>
      <c r="O1026" s="202" t="str">
        <f t="shared" si="693"/>
        <v>-</v>
      </c>
      <c r="P1026" s="187"/>
      <c r="Q1026" s="197" t="s">
        <v>1192</v>
      </c>
      <c r="R1026" s="202" t="str">
        <f t="shared" si="694"/>
        <v>-</v>
      </c>
      <c r="S1026" s="187"/>
      <c r="T1026" s="197"/>
      <c r="U1026" s="202" t="str">
        <f t="shared" si="695"/>
        <v>-</v>
      </c>
      <c r="V1026" s="187"/>
      <c r="W1026" s="197"/>
      <c r="X1026" s="202" t="str">
        <f t="shared" si="696"/>
        <v>-</v>
      </c>
      <c r="Y1026" s="187"/>
      <c r="Z1026" s="197"/>
      <c r="AA1026" s="202" t="str">
        <f t="shared" si="697"/>
        <v>-</v>
      </c>
      <c r="AB1026" s="187"/>
      <c r="AC1026" s="197"/>
      <c r="AD1026" s="202" t="str">
        <f t="shared" si="698"/>
        <v>-</v>
      </c>
      <c r="AE1026" s="187"/>
      <c r="AF1026" s="197"/>
      <c r="AG1026" s="202" t="str">
        <f t="shared" si="699"/>
        <v>-</v>
      </c>
      <c r="AH1026" s="187"/>
      <c r="AI1026" s="197"/>
      <c r="AJ1026" s="202" t="str">
        <f t="shared" si="700"/>
        <v>-</v>
      </c>
      <c r="AK1026" s="187"/>
      <c r="AL1026" s="197"/>
      <c r="AM1026" s="202" t="str">
        <f t="shared" si="701"/>
        <v>-</v>
      </c>
      <c r="AN1026" s="187"/>
      <c r="AO1026" s="197"/>
      <c r="AP1026" s="202" t="str">
        <f t="shared" si="702"/>
        <v>-</v>
      </c>
      <c r="AQ1026" s="187"/>
      <c r="AR1026" s="197"/>
      <c r="AS1026" s="202" t="str">
        <f t="shared" si="703"/>
        <v>-</v>
      </c>
      <c r="AT1026" s="187"/>
      <c r="AU1026" s="197"/>
      <c r="AV1026" s="202" t="str">
        <f t="shared" si="704"/>
        <v>-</v>
      </c>
      <c r="AW1026" s="187"/>
      <c r="AX1026" s="197"/>
      <c r="AY1026" s="202" t="str">
        <f t="shared" si="705"/>
        <v>-</v>
      </c>
      <c r="AZ1026" s="187"/>
      <c r="BA1026" s="197"/>
      <c r="BB1026" s="202" t="str">
        <f t="shared" si="706"/>
        <v>-</v>
      </c>
      <c r="BC1026" s="187"/>
      <c r="BD1026" s="197"/>
      <c r="BE1026" s="202" t="str">
        <f t="shared" si="707"/>
        <v>-</v>
      </c>
      <c r="BF1026" s="187"/>
      <c r="BG1026" s="197"/>
      <c r="BH1026" s="202" t="str">
        <f t="shared" si="708"/>
        <v>-</v>
      </c>
      <c r="BI1026" s="187"/>
      <c r="BJ1026" s="197"/>
      <c r="BK1026" s="202" t="str">
        <f t="shared" si="709"/>
        <v>-</v>
      </c>
      <c r="BL1026" s="187"/>
      <c r="BM1026" s="197"/>
      <c r="BN1026" s="202" t="str">
        <f t="shared" si="710"/>
        <v>-</v>
      </c>
      <c r="BO1026" s="187"/>
      <c r="BP1026" s="197"/>
      <c r="BQ1026" s="202" t="str">
        <f t="shared" si="711"/>
        <v>-</v>
      </c>
      <c r="BR1026" s="187"/>
      <c r="BS1026" s="197"/>
      <c r="BT1026" s="202" t="str">
        <f t="shared" si="712"/>
        <v>-</v>
      </c>
      <c r="BU1026" s="187"/>
      <c r="BV1026" s="197"/>
      <c r="BW1026" s="202" t="str">
        <f t="shared" si="713"/>
        <v>-</v>
      </c>
      <c r="BX1026" s="187"/>
      <c r="BY1026" s="197"/>
      <c r="BZ1026" s="202" t="str">
        <f t="shared" si="714"/>
        <v>-</v>
      </c>
      <c r="CA1026" s="187"/>
      <c r="CB1026" s="197"/>
      <c r="CC1026" s="202" t="str">
        <f t="shared" si="715"/>
        <v>-</v>
      </c>
      <c r="CD1026" s="187"/>
      <c r="CE1026" s="197"/>
      <c r="CF1026" s="202" t="str">
        <f t="shared" si="716"/>
        <v>-</v>
      </c>
      <c r="CG1026" s="187"/>
      <c r="CH1026" s="197"/>
      <c r="CI1026" s="202" t="str">
        <f t="shared" si="717"/>
        <v>-</v>
      </c>
      <c r="CJ1026" s="187"/>
      <c r="CK1026" s="197"/>
      <c r="CL1026" s="202" t="str">
        <f t="shared" si="718"/>
        <v>-</v>
      </c>
      <c r="CM1026" s="187"/>
      <c r="CN1026" s="197"/>
      <c r="CO1026" s="202" t="str">
        <f t="shared" si="719"/>
        <v>-</v>
      </c>
      <c r="CP1026" s="187"/>
      <c r="CQ1026" s="197"/>
      <c r="CR1026" s="202" t="str">
        <f t="shared" si="720"/>
        <v>-</v>
      </c>
      <c r="CS1026" s="187"/>
      <c r="CT1026" s="197"/>
      <c r="CU1026" s="202" t="str">
        <f t="shared" si="721"/>
        <v>-</v>
      </c>
      <c r="CV1026" s="187"/>
      <c r="CW1026" s="197"/>
      <c r="CX1026" s="202" t="str">
        <f t="shared" si="722"/>
        <v>-</v>
      </c>
      <c r="CY1026" s="187"/>
      <c r="CZ1026" s="197"/>
      <c r="DA1026" s="202" t="str">
        <f t="shared" si="723"/>
        <v>-</v>
      </c>
      <c r="DB1026" s="187"/>
      <c r="DC1026" s="197"/>
      <c r="DD1026" s="202" t="str">
        <f t="shared" si="724"/>
        <v>-</v>
      </c>
      <c r="DE1026" s="187"/>
      <c r="DF1026" s="197"/>
      <c r="DG1026" s="202" t="str">
        <f t="shared" si="725"/>
        <v>-</v>
      </c>
      <c r="DH1026" s="187"/>
      <c r="DI1026" s="103">
        <f t="shared" si="727"/>
        <v>3</v>
      </c>
      <c r="DJ1026" s="103">
        <f t="shared" si="728"/>
        <v>1</v>
      </c>
      <c r="DK1026" s="200">
        <f t="shared" si="726"/>
        <v>33.333333333333329</v>
      </c>
      <c r="DL1026" s="201">
        <f t="shared" si="647"/>
        <v>2</v>
      </c>
    </row>
    <row r="1027" spans="2:116" ht="24.95" customHeight="1">
      <c r="B1027" s="48"/>
      <c r="C1027" s="48" t="s">
        <v>2604</v>
      </c>
      <c r="D1027" s="15" t="s">
        <v>2756</v>
      </c>
      <c r="E1027" s="3" t="s">
        <v>2641</v>
      </c>
      <c r="F1027" s="79" t="s">
        <v>989</v>
      </c>
      <c r="G1027" s="79" t="s">
        <v>994</v>
      </c>
      <c r="H1027" s="40" t="s">
        <v>523</v>
      </c>
      <c r="I1027" s="41" t="s">
        <v>532</v>
      </c>
      <c r="J1027" s="78" t="str">
        <f t="shared" si="691"/>
        <v xml:space="preserve">C4 </v>
      </c>
      <c r="K1027" s="197" t="s">
        <v>1192</v>
      </c>
      <c r="L1027" s="199" t="str">
        <f t="shared" si="692"/>
        <v>A</v>
      </c>
      <c r="M1027" s="222">
        <v>43095</v>
      </c>
      <c r="N1027" s="197" t="s">
        <v>1192</v>
      </c>
      <c r="O1027" s="202" t="str">
        <f t="shared" si="693"/>
        <v>-</v>
      </c>
      <c r="P1027" s="187"/>
      <c r="Q1027" s="197" t="s">
        <v>1192</v>
      </c>
      <c r="R1027" s="202" t="str">
        <f t="shared" si="694"/>
        <v>-</v>
      </c>
      <c r="S1027" s="187"/>
      <c r="T1027" s="197"/>
      <c r="U1027" s="202" t="str">
        <f t="shared" si="695"/>
        <v>-</v>
      </c>
      <c r="V1027" s="187"/>
      <c r="W1027" s="197"/>
      <c r="X1027" s="202" t="str">
        <f t="shared" si="696"/>
        <v>-</v>
      </c>
      <c r="Y1027" s="187"/>
      <c r="Z1027" s="197"/>
      <c r="AA1027" s="202" t="str">
        <f t="shared" si="697"/>
        <v>-</v>
      </c>
      <c r="AB1027" s="187"/>
      <c r="AC1027" s="197"/>
      <c r="AD1027" s="202" t="str">
        <f t="shared" si="698"/>
        <v>-</v>
      </c>
      <c r="AE1027" s="187"/>
      <c r="AF1027" s="197"/>
      <c r="AG1027" s="202" t="str">
        <f t="shared" si="699"/>
        <v>-</v>
      </c>
      <c r="AH1027" s="187"/>
      <c r="AI1027" s="197"/>
      <c r="AJ1027" s="202" t="str">
        <f t="shared" si="700"/>
        <v>-</v>
      </c>
      <c r="AK1027" s="187"/>
      <c r="AL1027" s="197"/>
      <c r="AM1027" s="202" t="str">
        <f t="shared" si="701"/>
        <v>-</v>
      </c>
      <c r="AN1027" s="187"/>
      <c r="AO1027" s="197"/>
      <c r="AP1027" s="202" t="str">
        <f t="shared" si="702"/>
        <v>-</v>
      </c>
      <c r="AQ1027" s="187"/>
      <c r="AR1027" s="197"/>
      <c r="AS1027" s="202" t="str">
        <f t="shared" si="703"/>
        <v>-</v>
      </c>
      <c r="AT1027" s="187"/>
      <c r="AU1027" s="197"/>
      <c r="AV1027" s="202" t="str">
        <f t="shared" si="704"/>
        <v>-</v>
      </c>
      <c r="AW1027" s="187"/>
      <c r="AX1027" s="197"/>
      <c r="AY1027" s="202" t="str">
        <f t="shared" si="705"/>
        <v>-</v>
      </c>
      <c r="AZ1027" s="187"/>
      <c r="BA1027" s="197"/>
      <c r="BB1027" s="202" t="str">
        <f t="shared" si="706"/>
        <v>-</v>
      </c>
      <c r="BC1027" s="187"/>
      <c r="BD1027" s="197"/>
      <c r="BE1027" s="202" t="str">
        <f t="shared" si="707"/>
        <v>-</v>
      </c>
      <c r="BF1027" s="187"/>
      <c r="BG1027" s="197"/>
      <c r="BH1027" s="202" t="str">
        <f t="shared" si="708"/>
        <v>-</v>
      </c>
      <c r="BI1027" s="187"/>
      <c r="BJ1027" s="197"/>
      <c r="BK1027" s="202" t="str">
        <f t="shared" si="709"/>
        <v>-</v>
      </c>
      <c r="BL1027" s="187"/>
      <c r="BM1027" s="197"/>
      <c r="BN1027" s="202" t="str">
        <f t="shared" si="710"/>
        <v>-</v>
      </c>
      <c r="BO1027" s="187"/>
      <c r="BP1027" s="197"/>
      <c r="BQ1027" s="202" t="str">
        <f t="shared" si="711"/>
        <v>-</v>
      </c>
      <c r="BR1027" s="187"/>
      <c r="BS1027" s="197"/>
      <c r="BT1027" s="202" t="str">
        <f t="shared" si="712"/>
        <v>-</v>
      </c>
      <c r="BU1027" s="187"/>
      <c r="BV1027" s="197"/>
      <c r="BW1027" s="202" t="str">
        <f t="shared" si="713"/>
        <v>-</v>
      </c>
      <c r="BX1027" s="187"/>
      <c r="BY1027" s="197"/>
      <c r="BZ1027" s="202" t="str">
        <f t="shared" si="714"/>
        <v>-</v>
      </c>
      <c r="CA1027" s="187"/>
      <c r="CB1027" s="197"/>
      <c r="CC1027" s="202" t="str">
        <f t="shared" si="715"/>
        <v>-</v>
      </c>
      <c r="CD1027" s="187"/>
      <c r="CE1027" s="197"/>
      <c r="CF1027" s="202" t="str">
        <f t="shared" si="716"/>
        <v>-</v>
      </c>
      <c r="CG1027" s="187"/>
      <c r="CH1027" s="197"/>
      <c r="CI1027" s="202" t="str">
        <f t="shared" si="717"/>
        <v>-</v>
      </c>
      <c r="CJ1027" s="187"/>
      <c r="CK1027" s="197"/>
      <c r="CL1027" s="202" t="str">
        <f t="shared" si="718"/>
        <v>-</v>
      </c>
      <c r="CM1027" s="187"/>
      <c r="CN1027" s="197"/>
      <c r="CO1027" s="202" t="str">
        <f t="shared" si="719"/>
        <v>-</v>
      </c>
      <c r="CP1027" s="187"/>
      <c r="CQ1027" s="197"/>
      <c r="CR1027" s="202" t="str">
        <f t="shared" si="720"/>
        <v>-</v>
      </c>
      <c r="CS1027" s="187"/>
      <c r="CT1027" s="197"/>
      <c r="CU1027" s="202" t="str">
        <f t="shared" si="721"/>
        <v>-</v>
      </c>
      <c r="CV1027" s="187"/>
      <c r="CW1027" s="197"/>
      <c r="CX1027" s="202" t="str">
        <f t="shared" si="722"/>
        <v>-</v>
      </c>
      <c r="CY1027" s="187"/>
      <c r="CZ1027" s="197"/>
      <c r="DA1027" s="202" t="str">
        <f t="shared" si="723"/>
        <v>-</v>
      </c>
      <c r="DB1027" s="187"/>
      <c r="DC1027" s="197"/>
      <c r="DD1027" s="202" t="str">
        <f t="shared" si="724"/>
        <v>-</v>
      </c>
      <c r="DE1027" s="187"/>
      <c r="DF1027" s="197"/>
      <c r="DG1027" s="202" t="str">
        <f t="shared" si="725"/>
        <v>-</v>
      </c>
      <c r="DH1027" s="187"/>
      <c r="DI1027" s="103">
        <f t="shared" si="727"/>
        <v>3</v>
      </c>
      <c r="DJ1027" s="103">
        <f t="shared" si="728"/>
        <v>1</v>
      </c>
      <c r="DK1027" s="200">
        <f t="shared" si="726"/>
        <v>33.333333333333329</v>
      </c>
      <c r="DL1027" s="201">
        <f t="shared" si="647"/>
        <v>2</v>
      </c>
    </row>
    <row r="1028" spans="2:116" ht="24.95" customHeight="1">
      <c r="B1028" s="48"/>
      <c r="C1028" s="48" t="s">
        <v>2605</v>
      </c>
      <c r="D1028" s="15" t="s">
        <v>2757</v>
      </c>
      <c r="E1028" s="3" t="s">
        <v>2642</v>
      </c>
      <c r="F1028" s="79" t="s">
        <v>989</v>
      </c>
      <c r="G1028" s="79" t="s">
        <v>994</v>
      </c>
      <c r="H1028" s="40" t="s">
        <v>523</v>
      </c>
      <c r="I1028" s="41" t="s">
        <v>532</v>
      </c>
      <c r="J1028" s="78" t="str">
        <f t="shared" si="691"/>
        <v xml:space="preserve">C4 </v>
      </c>
      <c r="K1028" s="197" t="s">
        <v>1192</v>
      </c>
      <c r="L1028" s="199" t="str">
        <f t="shared" si="692"/>
        <v>A</v>
      </c>
      <c r="M1028" s="222">
        <v>43095</v>
      </c>
      <c r="N1028" s="197" t="s">
        <v>1192</v>
      </c>
      <c r="O1028" s="202" t="str">
        <f t="shared" si="693"/>
        <v>-</v>
      </c>
      <c r="P1028" s="187"/>
      <c r="Q1028" s="197" t="s">
        <v>1192</v>
      </c>
      <c r="R1028" s="202" t="str">
        <f t="shared" si="694"/>
        <v>-</v>
      </c>
      <c r="S1028" s="187"/>
      <c r="T1028" s="197"/>
      <c r="U1028" s="202" t="str">
        <f t="shared" si="695"/>
        <v>-</v>
      </c>
      <c r="V1028" s="187"/>
      <c r="W1028" s="197"/>
      <c r="X1028" s="202" t="str">
        <f t="shared" si="696"/>
        <v>-</v>
      </c>
      <c r="Y1028" s="187"/>
      <c r="Z1028" s="197"/>
      <c r="AA1028" s="202" t="str">
        <f t="shared" si="697"/>
        <v>-</v>
      </c>
      <c r="AB1028" s="187"/>
      <c r="AC1028" s="197"/>
      <c r="AD1028" s="202" t="str">
        <f t="shared" si="698"/>
        <v>-</v>
      </c>
      <c r="AE1028" s="187"/>
      <c r="AF1028" s="197"/>
      <c r="AG1028" s="202" t="str">
        <f t="shared" si="699"/>
        <v>-</v>
      </c>
      <c r="AH1028" s="187"/>
      <c r="AI1028" s="197"/>
      <c r="AJ1028" s="202" t="str">
        <f t="shared" si="700"/>
        <v>-</v>
      </c>
      <c r="AK1028" s="187"/>
      <c r="AL1028" s="197"/>
      <c r="AM1028" s="202" t="str">
        <f t="shared" si="701"/>
        <v>-</v>
      </c>
      <c r="AN1028" s="187"/>
      <c r="AO1028" s="197"/>
      <c r="AP1028" s="202" t="str">
        <f t="shared" si="702"/>
        <v>-</v>
      </c>
      <c r="AQ1028" s="187"/>
      <c r="AR1028" s="197"/>
      <c r="AS1028" s="202" t="str">
        <f t="shared" si="703"/>
        <v>-</v>
      </c>
      <c r="AT1028" s="187"/>
      <c r="AU1028" s="197"/>
      <c r="AV1028" s="202" t="str">
        <f t="shared" si="704"/>
        <v>-</v>
      </c>
      <c r="AW1028" s="187"/>
      <c r="AX1028" s="197"/>
      <c r="AY1028" s="202" t="str">
        <f t="shared" si="705"/>
        <v>-</v>
      </c>
      <c r="AZ1028" s="187"/>
      <c r="BA1028" s="197"/>
      <c r="BB1028" s="202" t="str">
        <f t="shared" si="706"/>
        <v>-</v>
      </c>
      <c r="BC1028" s="187"/>
      <c r="BD1028" s="197"/>
      <c r="BE1028" s="202" t="str">
        <f t="shared" si="707"/>
        <v>-</v>
      </c>
      <c r="BF1028" s="187"/>
      <c r="BG1028" s="197"/>
      <c r="BH1028" s="202" t="str">
        <f t="shared" si="708"/>
        <v>-</v>
      </c>
      <c r="BI1028" s="187"/>
      <c r="BJ1028" s="197"/>
      <c r="BK1028" s="202" t="str">
        <f t="shared" si="709"/>
        <v>-</v>
      </c>
      <c r="BL1028" s="187"/>
      <c r="BM1028" s="197"/>
      <c r="BN1028" s="202" t="str">
        <f t="shared" si="710"/>
        <v>-</v>
      </c>
      <c r="BO1028" s="187"/>
      <c r="BP1028" s="197"/>
      <c r="BQ1028" s="202" t="str">
        <f t="shared" si="711"/>
        <v>-</v>
      </c>
      <c r="BR1028" s="187"/>
      <c r="BS1028" s="197"/>
      <c r="BT1028" s="202" t="str">
        <f t="shared" si="712"/>
        <v>-</v>
      </c>
      <c r="BU1028" s="187"/>
      <c r="BV1028" s="197"/>
      <c r="BW1028" s="202" t="str">
        <f t="shared" si="713"/>
        <v>-</v>
      </c>
      <c r="BX1028" s="187"/>
      <c r="BY1028" s="197"/>
      <c r="BZ1028" s="202" t="str">
        <f t="shared" si="714"/>
        <v>-</v>
      </c>
      <c r="CA1028" s="187"/>
      <c r="CB1028" s="197"/>
      <c r="CC1028" s="202" t="str">
        <f t="shared" si="715"/>
        <v>-</v>
      </c>
      <c r="CD1028" s="187"/>
      <c r="CE1028" s="197"/>
      <c r="CF1028" s="202" t="str">
        <f t="shared" si="716"/>
        <v>-</v>
      </c>
      <c r="CG1028" s="187"/>
      <c r="CH1028" s="197"/>
      <c r="CI1028" s="202" t="str">
        <f t="shared" si="717"/>
        <v>-</v>
      </c>
      <c r="CJ1028" s="187"/>
      <c r="CK1028" s="197"/>
      <c r="CL1028" s="202" t="str">
        <f t="shared" si="718"/>
        <v>-</v>
      </c>
      <c r="CM1028" s="187"/>
      <c r="CN1028" s="197"/>
      <c r="CO1028" s="202" t="str">
        <f t="shared" si="719"/>
        <v>-</v>
      </c>
      <c r="CP1028" s="187"/>
      <c r="CQ1028" s="197"/>
      <c r="CR1028" s="202" t="str">
        <f t="shared" si="720"/>
        <v>-</v>
      </c>
      <c r="CS1028" s="187"/>
      <c r="CT1028" s="197"/>
      <c r="CU1028" s="202" t="str">
        <f t="shared" si="721"/>
        <v>-</v>
      </c>
      <c r="CV1028" s="187"/>
      <c r="CW1028" s="197"/>
      <c r="CX1028" s="202" t="str">
        <f t="shared" si="722"/>
        <v>-</v>
      </c>
      <c r="CY1028" s="187"/>
      <c r="CZ1028" s="197"/>
      <c r="DA1028" s="202" t="str">
        <f t="shared" si="723"/>
        <v>-</v>
      </c>
      <c r="DB1028" s="187"/>
      <c r="DC1028" s="197"/>
      <c r="DD1028" s="202" t="str">
        <f t="shared" si="724"/>
        <v>-</v>
      </c>
      <c r="DE1028" s="187"/>
      <c r="DF1028" s="197"/>
      <c r="DG1028" s="202" t="str">
        <f t="shared" si="725"/>
        <v>-</v>
      </c>
      <c r="DH1028" s="187"/>
      <c r="DI1028" s="103">
        <f t="shared" si="727"/>
        <v>3</v>
      </c>
      <c r="DJ1028" s="103">
        <f t="shared" si="728"/>
        <v>1</v>
      </c>
      <c r="DK1028" s="200">
        <f t="shared" si="726"/>
        <v>33.333333333333329</v>
      </c>
      <c r="DL1028" s="201">
        <f t="shared" si="647"/>
        <v>2</v>
      </c>
    </row>
    <row r="1029" spans="2:116" ht="24.95" customHeight="1">
      <c r="B1029" s="48" t="s">
        <v>1599</v>
      </c>
      <c r="C1029" s="48"/>
      <c r="D1029" s="15" t="s">
        <v>2606</v>
      </c>
      <c r="E1029" s="3" t="s">
        <v>2643</v>
      </c>
      <c r="F1029" s="79" t="s">
        <v>989</v>
      </c>
      <c r="G1029" s="79" t="s">
        <v>994</v>
      </c>
      <c r="H1029" s="40" t="s">
        <v>523</v>
      </c>
      <c r="I1029" s="41" t="s">
        <v>532</v>
      </c>
      <c r="J1029" s="78" t="str">
        <f t="shared" si="691"/>
        <v xml:space="preserve">C4 </v>
      </c>
      <c r="K1029" s="197" t="s">
        <v>1192</v>
      </c>
      <c r="L1029" s="199" t="str">
        <f t="shared" si="692"/>
        <v>-</v>
      </c>
      <c r="M1029" s="191"/>
      <c r="N1029" s="197" t="s">
        <v>1192</v>
      </c>
      <c r="O1029" s="202" t="str">
        <f t="shared" si="693"/>
        <v>-</v>
      </c>
      <c r="P1029" s="187"/>
      <c r="Q1029" s="197" t="s">
        <v>1192</v>
      </c>
      <c r="R1029" s="202" t="str">
        <f t="shared" si="694"/>
        <v>-</v>
      </c>
      <c r="S1029" s="187"/>
      <c r="T1029" s="197"/>
      <c r="U1029" s="202" t="str">
        <f t="shared" si="695"/>
        <v>-</v>
      </c>
      <c r="V1029" s="187"/>
      <c r="W1029" s="197"/>
      <c r="X1029" s="202" t="str">
        <f t="shared" si="696"/>
        <v>-</v>
      </c>
      <c r="Y1029" s="187"/>
      <c r="Z1029" s="197"/>
      <c r="AA1029" s="202" t="str">
        <f t="shared" si="697"/>
        <v>-</v>
      </c>
      <c r="AB1029" s="187"/>
      <c r="AC1029" s="197"/>
      <c r="AD1029" s="202" t="str">
        <f t="shared" si="698"/>
        <v>-</v>
      </c>
      <c r="AE1029" s="187"/>
      <c r="AF1029" s="197"/>
      <c r="AG1029" s="202" t="str">
        <f t="shared" si="699"/>
        <v>-</v>
      </c>
      <c r="AH1029" s="187"/>
      <c r="AI1029" s="197"/>
      <c r="AJ1029" s="202" t="str">
        <f t="shared" si="700"/>
        <v>-</v>
      </c>
      <c r="AK1029" s="187"/>
      <c r="AL1029" s="197"/>
      <c r="AM1029" s="202" t="str">
        <f t="shared" si="701"/>
        <v>-</v>
      </c>
      <c r="AN1029" s="187"/>
      <c r="AO1029" s="197"/>
      <c r="AP1029" s="202" t="str">
        <f t="shared" si="702"/>
        <v>-</v>
      </c>
      <c r="AQ1029" s="187"/>
      <c r="AR1029" s="197"/>
      <c r="AS1029" s="202" t="str">
        <f t="shared" si="703"/>
        <v>-</v>
      </c>
      <c r="AT1029" s="187"/>
      <c r="AU1029" s="197"/>
      <c r="AV1029" s="202" t="str">
        <f t="shared" si="704"/>
        <v>-</v>
      </c>
      <c r="AW1029" s="187"/>
      <c r="AX1029" s="197"/>
      <c r="AY1029" s="202" t="str">
        <f t="shared" si="705"/>
        <v>-</v>
      </c>
      <c r="AZ1029" s="187"/>
      <c r="BA1029" s="197"/>
      <c r="BB1029" s="202" t="str">
        <f t="shared" si="706"/>
        <v>-</v>
      </c>
      <c r="BC1029" s="187"/>
      <c r="BD1029" s="197"/>
      <c r="BE1029" s="202" t="str">
        <f t="shared" si="707"/>
        <v>-</v>
      </c>
      <c r="BF1029" s="187"/>
      <c r="BG1029" s="197"/>
      <c r="BH1029" s="202" t="str">
        <f t="shared" si="708"/>
        <v>-</v>
      </c>
      <c r="BI1029" s="187"/>
      <c r="BJ1029" s="197"/>
      <c r="BK1029" s="202" t="str">
        <f t="shared" si="709"/>
        <v>-</v>
      </c>
      <c r="BL1029" s="187"/>
      <c r="BM1029" s="197"/>
      <c r="BN1029" s="202" t="str">
        <f t="shared" si="710"/>
        <v>-</v>
      </c>
      <c r="BO1029" s="187"/>
      <c r="BP1029" s="197"/>
      <c r="BQ1029" s="202" t="str">
        <f t="shared" si="711"/>
        <v>-</v>
      </c>
      <c r="BR1029" s="187"/>
      <c r="BS1029" s="197"/>
      <c r="BT1029" s="202" t="str">
        <f t="shared" si="712"/>
        <v>-</v>
      </c>
      <c r="BU1029" s="187"/>
      <c r="BV1029" s="197"/>
      <c r="BW1029" s="202" t="str">
        <f t="shared" si="713"/>
        <v>-</v>
      </c>
      <c r="BX1029" s="187"/>
      <c r="BY1029" s="197"/>
      <c r="BZ1029" s="202" t="str">
        <f t="shared" si="714"/>
        <v>-</v>
      </c>
      <c r="CA1029" s="187"/>
      <c r="CB1029" s="197"/>
      <c r="CC1029" s="202" t="str">
        <f t="shared" si="715"/>
        <v>-</v>
      </c>
      <c r="CD1029" s="187"/>
      <c r="CE1029" s="197"/>
      <c r="CF1029" s="202" t="str">
        <f t="shared" si="716"/>
        <v>-</v>
      </c>
      <c r="CG1029" s="187"/>
      <c r="CH1029" s="197"/>
      <c r="CI1029" s="202" t="str">
        <f t="shared" si="717"/>
        <v>-</v>
      </c>
      <c r="CJ1029" s="187"/>
      <c r="CK1029" s="197"/>
      <c r="CL1029" s="202" t="str">
        <f t="shared" si="718"/>
        <v>-</v>
      </c>
      <c r="CM1029" s="187"/>
      <c r="CN1029" s="197"/>
      <c r="CO1029" s="202" t="str">
        <f t="shared" si="719"/>
        <v>-</v>
      </c>
      <c r="CP1029" s="187"/>
      <c r="CQ1029" s="197"/>
      <c r="CR1029" s="202" t="str">
        <f t="shared" si="720"/>
        <v>-</v>
      </c>
      <c r="CS1029" s="187"/>
      <c r="CT1029" s="197"/>
      <c r="CU1029" s="202" t="str">
        <f t="shared" si="721"/>
        <v>-</v>
      </c>
      <c r="CV1029" s="187"/>
      <c r="CW1029" s="197"/>
      <c r="CX1029" s="202" t="str">
        <f t="shared" si="722"/>
        <v>-</v>
      </c>
      <c r="CY1029" s="187"/>
      <c r="CZ1029" s="197"/>
      <c r="DA1029" s="202" t="str">
        <f t="shared" si="723"/>
        <v>-</v>
      </c>
      <c r="DB1029" s="187"/>
      <c r="DC1029" s="197"/>
      <c r="DD1029" s="202" t="str">
        <f t="shared" si="724"/>
        <v>-</v>
      </c>
      <c r="DE1029" s="187"/>
      <c r="DF1029" s="197"/>
      <c r="DG1029" s="202" t="str">
        <f t="shared" si="725"/>
        <v>-</v>
      </c>
      <c r="DH1029" s="187"/>
      <c r="DI1029" s="103">
        <f t="shared" si="727"/>
        <v>3</v>
      </c>
      <c r="DJ1029" s="103">
        <f t="shared" si="728"/>
        <v>0</v>
      </c>
      <c r="DK1029" s="200">
        <f t="shared" si="726"/>
        <v>0</v>
      </c>
      <c r="DL1029" s="201">
        <f t="shared" si="647"/>
        <v>1</v>
      </c>
    </row>
    <row r="1030" spans="2:116" ht="24.95" customHeight="1">
      <c r="B1030" s="48" t="s">
        <v>1599</v>
      </c>
      <c r="C1030" s="48"/>
      <c r="D1030" s="15" t="s">
        <v>2607</v>
      </c>
      <c r="E1030" s="3" t="s">
        <v>2644</v>
      </c>
      <c r="F1030" s="79" t="s">
        <v>995</v>
      </c>
      <c r="G1030" s="79" t="s">
        <v>2646</v>
      </c>
      <c r="H1030" s="40" t="s">
        <v>957</v>
      </c>
      <c r="I1030" s="41" t="s">
        <v>532</v>
      </c>
      <c r="J1030" s="78" t="str">
        <f t="shared" si="691"/>
        <v xml:space="preserve">C4 </v>
      </c>
      <c r="K1030" s="197" t="s">
        <v>1192</v>
      </c>
      <c r="L1030" s="199" t="str">
        <f t="shared" si="692"/>
        <v>-</v>
      </c>
      <c r="M1030" s="191"/>
      <c r="N1030" s="197" t="s">
        <v>1192</v>
      </c>
      <c r="O1030" s="202" t="str">
        <f t="shared" si="693"/>
        <v>-</v>
      </c>
      <c r="P1030" s="187"/>
      <c r="Q1030" s="197" t="s">
        <v>1192</v>
      </c>
      <c r="R1030" s="202" t="str">
        <f t="shared" si="694"/>
        <v>-</v>
      </c>
      <c r="S1030" s="187"/>
      <c r="T1030" s="197"/>
      <c r="U1030" s="202" t="str">
        <f t="shared" si="695"/>
        <v>-</v>
      </c>
      <c r="V1030" s="187"/>
      <c r="W1030" s="197"/>
      <c r="X1030" s="202" t="str">
        <f t="shared" si="696"/>
        <v>-</v>
      </c>
      <c r="Y1030" s="187"/>
      <c r="Z1030" s="197"/>
      <c r="AA1030" s="202" t="str">
        <f t="shared" si="697"/>
        <v>-</v>
      </c>
      <c r="AB1030" s="187"/>
      <c r="AC1030" s="197"/>
      <c r="AD1030" s="202" t="str">
        <f t="shared" si="698"/>
        <v>-</v>
      </c>
      <c r="AE1030" s="187"/>
      <c r="AF1030" s="197"/>
      <c r="AG1030" s="202" t="str">
        <f t="shared" si="699"/>
        <v>-</v>
      </c>
      <c r="AH1030" s="187"/>
      <c r="AI1030" s="197"/>
      <c r="AJ1030" s="202" t="str">
        <f t="shared" si="700"/>
        <v>-</v>
      </c>
      <c r="AK1030" s="187"/>
      <c r="AL1030" s="197"/>
      <c r="AM1030" s="202" t="str">
        <f t="shared" si="701"/>
        <v>-</v>
      </c>
      <c r="AN1030" s="187"/>
      <c r="AO1030" s="197"/>
      <c r="AP1030" s="202" t="str">
        <f t="shared" si="702"/>
        <v>-</v>
      </c>
      <c r="AQ1030" s="187"/>
      <c r="AR1030" s="197"/>
      <c r="AS1030" s="202" t="str">
        <f t="shared" si="703"/>
        <v>-</v>
      </c>
      <c r="AT1030" s="187"/>
      <c r="AU1030" s="197"/>
      <c r="AV1030" s="202" t="str">
        <f t="shared" si="704"/>
        <v>-</v>
      </c>
      <c r="AW1030" s="187"/>
      <c r="AX1030" s="197"/>
      <c r="AY1030" s="202" t="str">
        <f t="shared" si="705"/>
        <v>-</v>
      </c>
      <c r="AZ1030" s="187"/>
      <c r="BA1030" s="197"/>
      <c r="BB1030" s="202" t="str">
        <f t="shared" si="706"/>
        <v>-</v>
      </c>
      <c r="BC1030" s="187"/>
      <c r="BD1030" s="197"/>
      <c r="BE1030" s="202" t="str">
        <f t="shared" si="707"/>
        <v>-</v>
      </c>
      <c r="BF1030" s="187"/>
      <c r="BG1030" s="197"/>
      <c r="BH1030" s="202" t="str">
        <f t="shared" si="708"/>
        <v>-</v>
      </c>
      <c r="BI1030" s="187"/>
      <c r="BJ1030" s="197"/>
      <c r="BK1030" s="202" t="str">
        <f t="shared" si="709"/>
        <v>-</v>
      </c>
      <c r="BL1030" s="187"/>
      <c r="BM1030" s="197"/>
      <c r="BN1030" s="202" t="str">
        <f t="shared" si="710"/>
        <v>-</v>
      </c>
      <c r="BO1030" s="187"/>
      <c r="BP1030" s="197"/>
      <c r="BQ1030" s="202" t="str">
        <f t="shared" si="711"/>
        <v>-</v>
      </c>
      <c r="BR1030" s="187"/>
      <c r="BS1030" s="197"/>
      <c r="BT1030" s="202" t="str">
        <f t="shared" si="712"/>
        <v>-</v>
      </c>
      <c r="BU1030" s="187"/>
      <c r="BV1030" s="197"/>
      <c r="BW1030" s="202" t="str">
        <f t="shared" si="713"/>
        <v>-</v>
      </c>
      <c r="BX1030" s="187"/>
      <c r="BY1030" s="197"/>
      <c r="BZ1030" s="202" t="str">
        <f t="shared" si="714"/>
        <v>-</v>
      </c>
      <c r="CA1030" s="187"/>
      <c r="CB1030" s="197"/>
      <c r="CC1030" s="202" t="str">
        <f t="shared" si="715"/>
        <v>-</v>
      </c>
      <c r="CD1030" s="187"/>
      <c r="CE1030" s="197"/>
      <c r="CF1030" s="202" t="str">
        <f t="shared" si="716"/>
        <v>-</v>
      </c>
      <c r="CG1030" s="187"/>
      <c r="CH1030" s="197"/>
      <c r="CI1030" s="202" t="str">
        <f t="shared" si="717"/>
        <v>-</v>
      </c>
      <c r="CJ1030" s="187"/>
      <c r="CK1030" s="197"/>
      <c r="CL1030" s="202" t="str">
        <f t="shared" si="718"/>
        <v>-</v>
      </c>
      <c r="CM1030" s="187"/>
      <c r="CN1030" s="197"/>
      <c r="CO1030" s="202" t="str">
        <f t="shared" si="719"/>
        <v>-</v>
      </c>
      <c r="CP1030" s="187"/>
      <c r="CQ1030" s="197"/>
      <c r="CR1030" s="202" t="str">
        <f t="shared" si="720"/>
        <v>-</v>
      </c>
      <c r="CS1030" s="187"/>
      <c r="CT1030" s="197"/>
      <c r="CU1030" s="202" t="str">
        <f t="shared" si="721"/>
        <v>-</v>
      </c>
      <c r="CV1030" s="187"/>
      <c r="CW1030" s="197"/>
      <c r="CX1030" s="202" t="str">
        <f t="shared" si="722"/>
        <v>-</v>
      </c>
      <c r="CY1030" s="187"/>
      <c r="CZ1030" s="197"/>
      <c r="DA1030" s="202" t="str">
        <f t="shared" si="723"/>
        <v>-</v>
      </c>
      <c r="DB1030" s="187"/>
      <c r="DC1030" s="197"/>
      <c r="DD1030" s="202" t="str">
        <f t="shared" si="724"/>
        <v>-</v>
      </c>
      <c r="DE1030" s="187"/>
      <c r="DF1030" s="197"/>
      <c r="DG1030" s="202" t="str">
        <f t="shared" si="725"/>
        <v>-</v>
      </c>
      <c r="DH1030" s="187"/>
      <c r="DI1030" s="103">
        <f t="shared" si="727"/>
        <v>3</v>
      </c>
      <c r="DJ1030" s="103">
        <f t="shared" si="728"/>
        <v>0</v>
      </c>
      <c r="DK1030" s="200">
        <f t="shared" si="726"/>
        <v>0</v>
      </c>
      <c r="DL1030" s="201">
        <f t="shared" ref="DL1030:DL1123" si="729">ROUND(IF($DK1030&gt;=80,"5",IF($DK1030&gt;=60,"4",IF($DK1030&gt;=40,"3",IF($DK1030&gt;=21,"2",IF($DK1030&lt;=20,"1"))))),2)</f>
        <v>1</v>
      </c>
    </row>
    <row r="1031" spans="2:116" ht="24.95" customHeight="1">
      <c r="B1031" s="48"/>
      <c r="C1031" s="48"/>
      <c r="D1031" s="15" t="s">
        <v>2608</v>
      </c>
      <c r="E1031" s="3" t="s">
        <v>2645</v>
      </c>
      <c r="F1031" s="79" t="s">
        <v>989</v>
      </c>
      <c r="G1031" s="79" t="s">
        <v>994</v>
      </c>
      <c r="H1031" s="40" t="s">
        <v>523</v>
      </c>
      <c r="I1031" s="41" t="s">
        <v>532</v>
      </c>
      <c r="J1031" s="78" t="str">
        <f t="shared" si="691"/>
        <v xml:space="preserve">C4 </v>
      </c>
      <c r="K1031" s="197" t="s">
        <v>1192</v>
      </c>
      <c r="L1031" s="199" t="str">
        <f t="shared" ref="L1031" si="730">IF(AND(K1031="Y",M1031&lt;&gt;""),"A","-")</f>
        <v>-</v>
      </c>
      <c r="M1031" s="222"/>
      <c r="N1031" s="197" t="s">
        <v>1192</v>
      </c>
      <c r="O1031" s="202" t="str">
        <f t="shared" ref="O1031" si="731">IF(AND(N1031="Y",P1031&lt;&gt;""),"A","-")</f>
        <v>-</v>
      </c>
      <c r="P1031" s="187"/>
      <c r="Q1031" s="197" t="s">
        <v>1192</v>
      </c>
      <c r="R1031" s="202" t="str">
        <f t="shared" ref="R1031" si="732">IF(AND(Q1031="Y",S1031&lt;&gt;""),"A","-")</f>
        <v>-</v>
      </c>
      <c r="S1031" s="187"/>
      <c r="T1031" s="197"/>
      <c r="U1031" s="202" t="str">
        <f t="shared" ref="U1031" si="733">IF(AND(T1031="Y",V1031&lt;&gt;""),"A","-")</f>
        <v>-</v>
      </c>
      <c r="V1031" s="187"/>
      <c r="W1031" s="197"/>
      <c r="X1031" s="202" t="str">
        <f t="shared" ref="X1031" si="734">IF(AND(W1031="Y",Y1031&lt;&gt;""),"A","-")</f>
        <v>-</v>
      </c>
      <c r="Y1031" s="187"/>
      <c r="Z1031" s="197"/>
      <c r="AA1031" s="202" t="str">
        <f t="shared" ref="AA1031" si="735">IF(AND(Z1031="Y",AB1031&lt;&gt;""),"A","-")</f>
        <v>-</v>
      </c>
      <c r="AB1031" s="187"/>
      <c r="AC1031" s="197"/>
      <c r="AD1031" s="202" t="str">
        <f t="shared" ref="AD1031" si="736">IF(AND(AC1031="Y",AE1031&lt;&gt;""),"A","-")</f>
        <v>-</v>
      </c>
      <c r="AE1031" s="187"/>
      <c r="AF1031" s="197"/>
      <c r="AG1031" s="202" t="str">
        <f t="shared" ref="AG1031:AG1123" si="737">IF(AND(AF1031="Y",AH1031&lt;&gt;""),"A","-")</f>
        <v>-</v>
      </c>
      <c r="AH1031" s="187"/>
      <c r="AI1031" s="197"/>
      <c r="AJ1031" s="202" t="str">
        <f t="shared" ref="AJ1031" si="738">IF(AND(AI1031="Y",AK1031&lt;&gt;""),"A","-")</f>
        <v>-</v>
      </c>
      <c r="AK1031" s="187"/>
      <c r="AL1031" s="197"/>
      <c r="AM1031" s="202" t="str">
        <f t="shared" ref="AM1031" si="739">IF(AND(AL1031="Y",AN1031&lt;&gt;""),"A","-")</f>
        <v>-</v>
      </c>
      <c r="AN1031" s="187"/>
      <c r="AO1031" s="197"/>
      <c r="AP1031" s="202" t="str">
        <f t="shared" ref="AP1031" si="740">IF(AND(AO1031="Y",AQ1031&lt;&gt;""),"A","-")</f>
        <v>-</v>
      </c>
      <c r="AQ1031" s="187"/>
      <c r="AR1031" s="197"/>
      <c r="AS1031" s="202" t="str">
        <f t="shared" ref="AS1031" si="741">IF(AND(AR1031="Y",AT1031&lt;&gt;""),"A","-")</f>
        <v>-</v>
      </c>
      <c r="AT1031" s="187"/>
      <c r="AU1031" s="197"/>
      <c r="AV1031" s="202" t="str">
        <f t="shared" ref="AV1031" si="742">IF(AND(AU1031="Y",AW1031&lt;&gt;""),"A","-")</f>
        <v>-</v>
      </c>
      <c r="AW1031" s="187"/>
      <c r="AX1031" s="197"/>
      <c r="AY1031" s="202" t="str">
        <f t="shared" ref="AY1031" si="743">IF(AND(AX1031="Y",AZ1031&lt;&gt;""),"A","-")</f>
        <v>-</v>
      </c>
      <c r="AZ1031" s="187"/>
      <c r="BA1031" s="197"/>
      <c r="BB1031" s="202" t="str">
        <f t="shared" ref="BB1031" si="744">IF(AND(BA1031="Y",BC1031&lt;&gt;""),"A","-")</f>
        <v>-</v>
      </c>
      <c r="BC1031" s="187"/>
      <c r="BD1031" s="197"/>
      <c r="BE1031" s="202" t="str">
        <f t="shared" ref="BE1031" si="745">IF(AND(BD1031="Y",BF1031&lt;&gt;""),"A","-")</f>
        <v>-</v>
      </c>
      <c r="BF1031" s="187"/>
      <c r="BG1031" s="197"/>
      <c r="BH1031" s="202" t="str">
        <f t="shared" ref="BH1031" si="746">IF(AND(BG1031="Y",BI1031&lt;&gt;""),"A","-")</f>
        <v>-</v>
      </c>
      <c r="BI1031" s="187"/>
      <c r="BJ1031" s="197"/>
      <c r="BK1031" s="202" t="str">
        <f t="shared" ref="BK1031" si="747">IF(AND(BJ1031="Y",BL1031&lt;&gt;""),"A","-")</f>
        <v>-</v>
      </c>
      <c r="BL1031" s="187"/>
      <c r="BM1031" s="197"/>
      <c r="BN1031" s="202" t="str">
        <f t="shared" ref="BN1031" si="748">IF(AND(BM1031="Y",BO1031&lt;&gt;""),"A","-")</f>
        <v>-</v>
      </c>
      <c r="BO1031" s="187"/>
      <c r="BP1031" s="197"/>
      <c r="BQ1031" s="202" t="str">
        <f t="shared" ref="BQ1031" si="749">IF(AND(BP1031="Y",BR1031&lt;&gt;""),"A","-")</f>
        <v>-</v>
      </c>
      <c r="BR1031" s="187"/>
      <c r="BS1031" s="197"/>
      <c r="BT1031" s="202" t="str">
        <f t="shared" ref="BT1031" si="750">IF(AND(BS1031="Y",BU1031&lt;&gt;""),"A","-")</f>
        <v>-</v>
      </c>
      <c r="BU1031" s="187"/>
      <c r="BV1031" s="197"/>
      <c r="BW1031" s="202" t="str">
        <f t="shared" ref="BW1031" si="751">IF(AND(BV1031="Y",BX1031&lt;&gt;""),"A","-")</f>
        <v>-</v>
      </c>
      <c r="BX1031" s="187"/>
      <c r="BY1031" s="197"/>
      <c r="BZ1031" s="202" t="str">
        <f t="shared" ref="BZ1031" si="752">IF(AND(BY1031="Y",CA1031&lt;&gt;""),"A","-")</f>
        <v>-</v>
      </c>
      <c r="CA1031" s="187"/>
      <c r="CB1031" s="197"/>
      <c r="CC1031" s="202" t="str">
        <f t="shared" ref="CC1031" si="753">IF(AND(CB1031="Y",CD1031&lt;&gt;""),"A","-")</f>
        <v>-</v>
      </c>
      <c r="CD1031" s="187"/>
      <c r="CE1031" s="197"/>
      <c r="CF1031" s="202" t="str">
        <f t="shared" ref="CF1031" si="754">IF(AND(CE1031="Y",CG1031&lt;&gt;""),"A","-")</f>
        <v>-</v>
      </c>
      <c r="CG1031" s="187"/>
      <c r="CH1031" s="197"/>
      <c r="CI1031" s="202" t="str">
        <f t="shared" ref="CI1031" si="755">IF(AND(CH1031="Y",CJ1031&lt;&gt;""),"A","-")</f>
        <v>-</v>
      </c>
      <c r="CJ1031" s="187"/>
      <c r="CK1031" s="197"/>
      <c r="CL1031" s="202" t="str">
        <f t="shared" ref="CL1031" si="756">IF(AND(CK1031="Y",CM1031&lt;&gt;""),"A","-")</f>
        <v>-</v>
      </c>
      <c r="CM1031" s="187"/>
      <c r="CN1031" s="197"/>
      <c r="CO1031" s="202" t="str">
        <f t="shared" ref="CO1031" si="757">IF(AND(CN1031="Y",CP1031&lt;&gt;""),"A","-")</f>
        <v>-</v>
      </c>
      <c r="CP1031" s="187"/>
      <c r="CQ1031" s="197"/>
      <c r="CR1031" s="202" t="str">
        <f t="shared" ref="CR1031" si="758">IF(AND(CQ1031="Y",CS1031&lt;&gt;""),"A","-")</f>
        <v>-</v>
      </c>
      <c r="CS1031" s="187"/>
      <c r="CT1031" s="197"/>
      <c r="CU1031" s="202" t="str">
        <f t="shared" ref="CU1031" si="759">IF(AND(CT1031="Y",CV1031&lt;&gt;""),"A","-")</f>
        <v>-</v>
      </c>
      <c r="CV1031" s="187"/>
      <c r="CW1031" s="197"/>
      <c r="CX1031" s="202" t="str">
        <f t="shared" ref="CX1031" si="760">IF(AND(CW1031="Y",CY1031&lt;&gt;""),"A","-")</f>
        <v>-</v>
      </c>
      <c r="CY1031" s="187"/>
      <c r="CZ1031" s="197"/>
      <c r="DA1031" s="202" t="str">
        <f t="shared" ref="DA1031" si="761">IF(AND(CZ1031="Y",DB1031&lt;&gt;""),"A","-")</f>
        <v>-</v>
      </c>
      <c r="DB1031" s="187"/>
      <c r="DC1031" s="197"/>
      <c r="DD1031" s="202" t="str">
        <f t="shared" ref="DD1031" si="762">IF(AND(DC1031="Y",DE1031&lt;&gt;""),"A","-")</f>
        <v>-</v>
      </c>
      <c r="DE1031" s="187"/>
      <c r="DF1031" s="197"/>
      <c r="DG1031" s="202" t="str">
        <f t="shared" ref="DG1031" si="763">IF(AND(DF1031="Y",DH1031&lt;&gt;""),"A","-")</f>
        <v>-</v>
      </c>
      <c r="DH1031" s="187"/>
      <c r="DI1031" s="103">
        <f t="shared" ref="DI1031:DI1123" si="764">COUNTIF($K1031:$DH1031,"Y")</f>
        <v>3</v>
      </c>
      <c r="DJ1031" s="103">
        <f t="shared" ref="DJ1031:DJ1123" si="765">COUNTIF($K1031:$DH1031,"A")</f>
        <v>0</v>
      </c>
      <c r="DK1031" s="200">
        <f t="shared" ref="DK1031:DK1032" si="766">DJ1031/DI1031*100</f>
        <v>0</v>
      </c>
      <c r="DL1031" s="201">
        <f t="shared" si="729"/>
        <v>1</v>
      </c>
    </row>
    <row r="1032" spans="2:116" ht="24.95" customHeight="1">
      <c r="B1032" s="48"/>
      <c r="C1032" s="48"/>
      <c r="D1032" s="15" t="s">
        <v>2653</v>
      </c>
      <c r="E1032" s="3" t="s">
        <v>2654</v>
      </c>
      <c r="F1032" s="79" t="s">
        <v>989</v>
      </c>
      <c r="G1032" s="79" t="s">
        <v>994</v>
      </c>
      <c r="H1032" s="40" t="s">
        <v>523</v>
      </c>
      <c r="I1032" s="41" t="s">
        <v>532</v>
      </c>
      <c r="J1032" s="78" t="str">
        <f t="shared" si="691"/>
        <v xml:space="preserve">C4 </v>
      </c>
      <c r="K1032" s="197" t="s">
        <v>1192</v>
      </c>
      <c r="L1032" s="199" t="str">
        <f t="shared" ref="L1032:L1054" si="767">IF(AND(K1032="Y",M1032&lt;&gt;""),"A","-")</f>
        <v>-</v>
      </c>
      <c r="M1032" s="191"/>
      <c r="N1032" s="197" t="s">
        <v>1192</v>
      </c>
      <c r="O1032" s="202" t="str">
        <f t="shared" ref="O1032:O1054" si="768">IF(AND(N1032="Y",P1032&lt;&gt;""),"A","-")</f>
        <v>-</v>
      </c>
      <c r="P1032" s="187"/>
      <c r="Q1032" s="197" t="s">
        <v>1192</v>
      </c>
      <c r="R1032" s="202" t="str">
        <f t="shared" ref="R1032:R1054" si="769">IF(AND(Q1032="Y",S1032&lt;&gt;""),"A","-")</f>
        <v>-</v>
      </c>
      <c r="S1032" s="187"/>
      <c r="T1032" s="197"/>
      <c r="U1032" s="202" t="str">
        <f t="shared" ref="U1032:U1054" si="770">IF(AND(T1032="Y",V1032&lt;&gt;""),"A","-")</f>
        <v>-</v>
      </c>
      <c r="V1032" s="187"/>
      <c r="W1032" s="197"/>
      <c r="X1032" s="202" t="str">
        <f t="shared" ref="X1032:X1054" si="771">IF(AND(W1032="Y",Y1032&lt;&gt;""),"A","-")</f>
        <v>-</v>
      </c>
      <c r="Y1032" s="187"/>
      <c r="Z1032" s="197"/>
      <c r="AA1032" s="202" t="str">
        <f t="shared" ref="AA1032:AA1054" si="772">IF(AND(Z1032="Y",AB1032&lt;&gt;""),"A","-")</f>
        <v>-</v>
      </c>
      <c r="AB1032" s="187"/>
      <c r="AC1032" s="197"/>
      <c r="AD1032" s="202" t="str">
        <f t="shared" ref="AD1032:AD1054" si="773">IF(AND(AC1032="Y",AE1032&lt;&gt;""),"A","-")</f>
        <v>-</v>
      </c>
      <c r="AE1032" s="187"/>
      <c r="AF1032" s="197"/>
      <c r="AG1032" s="202" t="str">
        <f t="shared" ref="AG1032:AG1054" si="774">IF(AND(AF1032="Y",AH1032&lt;&gt;""),"A","-")</f>
        <v>-</v>
      </c>
      <c r="AH1032" s="187"/>
      <c r="AI1032" s="197"/>
      <c r="AJ1032" s="202" t="str">
        <f t="shared" ref="AJ1032:AJ1054" si="775">IF(AND(AI1032="Y",AK1032&lt;&gt;""),"A","-")</f>
        <v>-</v>
      </c>
      <c r="AK1032" s="187"/>
      <c r="AL1032" s="197"/>
      <c r="AM1032" s="202" t="str">
        <f t="shared" ref="AM1032:AM1054" si="776">IF(AND(AL1032="Y",AN1032&lt;&gt;""),"A","-")</f>
        <v>-</v>
      </c>
      <c r="AN1032" s="187"/>
      <c r="AO1032" s="197"/>
      <c r="AP1032" s="202" t="str">
        <f t="shared" ref="AP1032:AP1054" si="777">IF(AND(AO1032="Y",AQ1032&lt;&gt;""),"A","-")</f>
        <v>-</v>
      </c>
      <c r="AQ1032" s="187"/>
      <c r="AR1032" s="197"/>
      <c r="AS1032" s="202" t="str">
        <f t="shared" ref="AS1032:AS1054" si="778">IF(AND(AR1032="Y",AT1032&lt;&gt;""),"A","-")</f>
        <v>-</v>
      </c>
      <c r="AT1032" s="187"/>
      <c r="AU1032" s="197"/>
      <c r="AV1032" s="202" t="str">
        <f t="shared" ref="AV1032:AV1054" si="779">IF(AND(AU1032="Y",AW1032&lt;&gt;""),"A","-")</f>
        <v>-</v>
      </c>
      <c r="AW1032" s="187"/>
      <c r="AX1032" s="197"/>
      <c r="AY1032" s="202" t="str">
        <f t="shared" ref="AY1032:AY1054" si="780">IF(AND(AX1032="Y",AZ1032&lt;&gt;""),"A","-")</f>
        <v>-</v>
      </c>
      <c r="AZ1032" s="187"/>
      <c r="BA1032" s="197"/>
      <c r="BB1032" s="202" t="str">
        <f t="shared" ref="BB1032:BB1054" si="781">IF(AND(BA1032="Y",BC1032&lt;&gt;""),"A","-")</f>
        <v>-</v>
      </c>
      <c r="BC1032" s="187"/>
      <c r="BD1032" s="197"/>
      <c r="BE1032" s="202" t="str">
        <f t="shared" ref="BE1032:BE1054" si="782">IF(AND(BD1032="Y",BF1032&lt;&gt;""),"A","-")</f>
        <v>-</v>
      </c>
      <c r="BF1032" s="187"/>
      <c r="BG1032" s="197"/>
      <c r="BH1032" s="202" t="str">
        <f t="shared" ref="BH1032:BH1054" si="783">IF(AND(BG1032="Y",BI1032&lt;&gt;""),"A","-")</f>
        <v>-</v>
      </c>
      <c r="BI1032" s="187"/>
      <c r="BJ1032" s="197"/>
      <c r="BK1032" s="202" t="str">
        <f t="shared" ref="BK1032:BK1054" si="784">IF(AND(BJ1032="Y",BL1032&lt;&gt;""),"A","-")</f>
        <v>-</v>
      </c>
      <c r="BL1032" s="187"/>
      <c r="BM1032" s="197"/>
      <c r="BN1032" s="202" t="str">
        <f t="shared" ref="BN1032:BN1054" si="785">IF(AND(BM1032="Y",BO1032&lt;&gt;""),"A","-")</f>
        <v>-</v>
      </c>
      <c r="BO1032" s="187"/>
      <c r="BP1032" s="197"/>
      <c r="BQ1032" s="202" t="str">
        <f t="shared" ref="BQ1032:BQ1054" si="786">IF(AND(BP1032="Y",BR1032&lt;&gt;""),"A","-")</f>
        <v>-</v>
      </c>
      <c r="BR1032" s="187"/>
      <c r="BS1032" s="197"/>
      <c r="BT1032" s="202" t="str">
        <f t="shared" ref="BT1032:BT1054" si="787">IF(AND(BS1032="Y",BU1032&lt;&gt;""),"A","-")</f>
        <v>-</v>
      </c>
      <c r="BU1032" s="187"/>
      <c r="BV1032" s="197"/>
      <c r="BW1032" s="202" t="str">
        <f t="shared" ref="BW1032:BW1054" si="788">IF(AND(BV1032="Y",BX1032&lt;&gt;""),"A","-")</f>
        <v>-</v>
      </c>
      <c r="BX1032" s="187"/>
      <c r="BY1032" s="197"/>
      <c r="BZ1032" s="202" t="str">
        <f t="shared" ref="BZ1032:BZ1054" si="789">IF(AND(BY1032="Y",CA1032&lt;&gt;""),"A","-")</f>
        <v>-</v>
      </c>
      <c r="CA1032" s="187"/>
      <c r="CB1032" s="197"/>
      <c r="CC1032" s="202" t="str">
        <f t="shared" ref="CC1032:CC1054" si="790">IF(AND(CB1032="Y",CD1032&lt;&gt;""),"A","-")</f>
        <v>-</v>
      </c>
      <c r="CD1032" s="187"/>
      <c r="CE1032" s="197"/>
      <c r="CF1032" s="202" t="str">
        <f t="shared" ref="CF1032:CF1054" si="791">IF(AND(CE1032="Y",CG1032&lt;&gt;""),"A","-")</f>
        <v>-</v>
      </c>
      <c r="CG1032" s="187"/>
      <c r="CH1032" s="197"/>
      <c r="CI1032" s="202" t="str">
        <f t="shared" ref="CI1032:CI1054" si="792">IF(AND(CH1032="Y",CJ1032&lt;&gt;""),"A","-")</f>
        <v>-</v>
      </c>
      <c r="CJ1032" s="187"/>
      <c r="CK1032" s="197"/>
      <c r="CL1032" s="202" t="str">
        <f t="shared" ref="CL1032:CL1054" si="793">IF(AND(CK1032="Y",CM1032&lt;&gt;""),"A","-")</f>
        <v>-</v>
      </c>
      <c r="CM1032" s="187"/>
      <c r="CN1032" s="197"/>
      <c r="CO1032" s="202" t="str">
        <f t="shared" ref="CO1032:CO1054" si="794">IF(AND(CN1032="Y",CP1032&lt;&gt;""),"A","-")</f>
        <v>-</v>
      </c>
      <c r="CP1032" s="187"/>
      <c r="CQ1032" s="197"/>
      <c r="CR1032" s="202" t="str">
        <f t="shared" ref="CR1032:CR1054" si="795">IF(AND(CQ1032="Y",CS1032&lt;&gt;""),"A","-")</f>
        <v>-</v>
      </c>
      <c r="CS1032" s="187"/>
      <c r="CT1032" s="197"/>
      <c r="CU1032" s="202" t="str">
        <f t="shared" ref="CU1032:CU1054" si="796">IF(AND(CT1032="Y",CV1032&lt;&gt;""),"A","-")</f>
        <v>-</v>
      </c>
      <c r="CV1032" s="187"/>
      <c r="CW1032" s="197"/>
      <c r="CX1032" s="202" t="str">
        <f t="shared" ref="CX1032:CX1054" si="797">IF(AND(CW1032="Y",CY1032&lt;&gt;""),"A","-")</f>
        <v>-</v>
      </c>
      <c r="CY1032" s="187"/>
      <c r="CZ1032" s="197"/>
      <c r="DA1032" s="202" t="str">
        <f t="shared" ref="DA1032:DA1054" si="798">IF(AND(CZ1032="Y",DB1032&lt;&gt;""),"A","-")</f>
        <v>-</v>
      </c>
      <c r="DB1032" s="187"/>
      <c r="DC1032" s="197"/>
      <c r="DD1032" s="202" t="str">
        <f t="shared" ref="DD1032:DD1054" si="799">IF(AND(DC1032="Y",DE1032&lt;&gt;""),"A","-")</f>
        <v>-</v>
      </c>
      <c r="DE1032" s="187"/>
      <c r="DF1032" s="197"/>
      <c r="DG1032" s="202" t="str">
        <f t="shared" ref="DG1032:DG1054" si="800">IF(AND(DF1032="Y",DH1032&lt;&gt;""),"A","-")</f>
        <v>-</v>
      </c>
      <c r="DH1032" s="187"/>
      <c r="DI1032" s="103">
        <f t="shared" si="764"/>
        <v>3</v>
      </c>
      <c r="DJ1032" s="103">
        <f t="shared" si="765"/>
        <v>0</v>
      </c>
      <c r="DK1032" s="200">
        <f t="shared" si="766"/>
        <v>0</v>
      </c>
      <c r="DL1032" s="201">
        <f t="shared" si="729"/>
        <v>1</v>
      </c>
    </row>
    <row r="1033" spans="2:116" ht="24.95" customHeight="1">
      <c r="B1033" s="48"/>
      <c r="C1033" s="48"/>
      <c r="D1033" s="15" t="s">
        <v>2655</v>
      </c>
      <c r="E1033" s="3" t="s">
        <v>2656</v>
      </c>
      <c r="F1033" s="79" t="s">
        <v>989</v>
      </c>
      <c r="G1033" s="79" t="s">
        <v>994</v>
      </c>
      <c r="H1033" s="40" t="s">
        <v>523</v>
      </c>
      <c r="I1033" s="41" t="s">
        <v>532</v>
      </c>
      <c r="J1033" s="78" t="str">
        <f t="shared" ref="J1033:J1096" si="801">LEFT(I1033,3)</f>
        <v xml:space="preserve">C4 </v>
      </c>
      <c r="K1033" s="197" t="s">
        <v>1192</v>
      </c>
      <c r="L1033" s="199" t="str">
        <f t="shared" si="767"/>
        <v>A</v>
      </c>
      <c r="M1033" s="222">
        <v>43095</v>
      </c>
      <c r="N1033" s="197" t="s">
        <v>1192</v>
      </c>
      <c r="O1033" s="202" t="str">
        <f t="shared" si="768"/>
        <v>-</v>
      </c>
      <c r="P1033" s="187"/>
      <c r="Q1033" s="197" t="s">
        <v>1192</v>
      </c>
      <c r="R1033" s="202" t="str">
        <f t="shared" si="769"/>
        <v>-</v>
      </c>
      <c r="S1033" s="187"/>
      <c r="T1033" s="197"/>
      <c r="U1033" s="202" t="str">
        <f t="shared" si="770"/>
        <v>-</v>
      </c>
      <c r="V1033" s="187"/>
      <c r="W1033" s="197"/>
      <c r="X1033" s="202" t="str">
        <f t="shared" si="771"/>
        <v>-</v>
      </c>
      <c r="Y1033" s="187"/>
      <c r="Z1033" s="197"/>
      <c r="AA1033" s="202" t="str">
        <f t="shared" si="772"/>
        <v>-</v>
      </c>
      <c r="AB1033" s="187"/>
      <c r="AC1033" s="197"/>
      <c r="AD1033" s="202" t="str">
        <f t="shared" si="773"/>
        <v>-</v>
      </c>
      <c r="AE1033" s="187"/>
      <c r="AF1033" s="197"/>
      <c r="AG1033" s="202" t="str">
        <f t="shared" si="774"/>
        <v>-</v>
      </c>
      <c r="AH1033" s="187"/>
      <c r="AI1033" s="197"/>
      <c r="AJ1033" s="202" t="str">
        <f t="shared" si="775"/>
        <v>-</v>
      </c>
      <c r="AK1033" s="187"/>
      <c r="AL1033" s="197"/>
      <c r="AM1033" s="202" t="str">
        <f t="shared" si="776"/>
        <v>-</v>
      </c>
      <c r="AN1033" s="187"/>
      <c r="AO1033" s="197"/>
      <c r="AP1033" s="202" t="str">
        <f t="shared" si="777"/>
        <v>-</v>
      </c>
      <c r="AQ1033" s="187"/>
      <c r="AR1033" s="197"/>
      <c r="AS1033" s="202" t="str">
        <f t="shared" si="778"/>
        <v>-</v>
      </c>
      <c r="AT1033" s="187"/>
      <c r="AU1033" s="197"/>
      <c r="AV1033" s="202" t="str">
        <f t="shared" si="779"/>
        <v>-</v>
      </c>
      <c r="AW1033" s="187"/>
      <c r="AX1033" s="197"/>
      <c r="AY1033" s="202" t="str">
        <f t="shared" si="780"/>
        <v>-</v>
      </c>
      <c r="AZ1033" s="187"/>
      <c r="BA1033" s="197"/>
      <c r="BB1033" s="202" t="str">
        <f t="shared" si="781"/>
        <v>-</v>
      </c>
      <c r="BC1033" s="187"/>
      <c r="BD1033" s="197"/>
      <c r="BE1033" s="202" t="str">
        <f t="shared" si="782"/>
        <v>-</v>
      </c>
      <c r="BF1033" s="187"/>
      <c r="BG1033" s="197"/>
      <c r="BH1033" s="202" t="str">
        <f t="shared" si="783"/>
        <v>-</v>
      </c>
      <c r="BI1033" s="187"/>
      <c r="BJ1033" s="197"/>
      <c r="BK1033" s="202" t="str">
        <f t="shared" si="784"/>
        <v>-</v>
      </c>
      <c r="BL1033" s="187"/>
      <c r="BM1033" s="197"/>
      <c r="BN1033" s="202" t="str">
        <f t="shared" si="785"/>
        <v>-</v>
      </c>
      <c r="BO1033" s="187"/>
      <c r="BP1033" s="197"/>
      <c r="BQ1033" s="202" t="str">
        <f t="shared" si="786"/>
        <v>-</v>
      </c>
      <c r="BR1033" s="187"/>
      <c r="BS1033" s="197"/>
      <c r="BT1033" s="202" t="str">
        <f t="shared" si="787"/>
        <v>-</v>
      </c>
      <c r="BU1033" s="187"/>
      <c r="BV1033" s="197"/>
      <c r="BW1033" s="202" t="str">
        <f t="shared" si="788"/>
        <v>-</v>
      </c>
      <c r="BX1033" s="187"/>
      <c r="BY1033" s="197"/>
      <c r="BZ1033" s="202" t="str">
        <f t="shared" si="789"/>
        <v>-</v>
      </c>
      <c r="CA1033" s="187"/>
      <c r="CB1033" s="197"/>
      <c r="CC1033" s="202" t="str">
        <f t="shared" si="790"/>
        <v>-</v>
      </c>
      <c r="CD1033" s="187"/>
      <c r="CE1033" s="197"/>
      <c r="CF1033" s="202" t="str">
        <f t="shared" si="791"/>
        <v>-</v>
      </c>
      <c r="CG1033" s="187"/>
      <c r="CH1033" s="197"/>
      <c r="CI1033" s="202" t="str">
        <f t="shared" si="792"/>
        <v>-</v>
      </c>
      <c r="CJ1033" s="187"/>
      <c r="CK1033" s="197"/>
      <c r="CL1033" s="202" t="str">
        <f t="shared" si="793"/>
        <v>-</v>
      </c>
      <c r="CM1033" s="187"/>
      <c r="CN1033" s="197"/>
      <c r="CO1033" s="202" t="str">
        <f t="shared" si="794"/>
        <v>-</v>
      </c>
      <c r="CP1033" s="187"/>
      <c r="CQ1033" s="197"/>
      <c r="CR1033" s="202" t="str">
        <f t="shared" si="795"/>
        <v>-</v>
      </c>
      <c r="CS1033" s="187"/>
      <c r="CT1033" s="197"/>
      <c r="CU1033" s="202" t="str">
        <f t="shared" si="796"/>
        <v>-</v>
      </c>
      <c r="CV1033" s="187"/>
      <c r="CW1033" s="197"/>
      <c r="CX1033" s="202" t="str">
        <f t="shared" si="797"/>
        <v>-</v>
      </c>
      <c r="CY1033" s="187"/>
      <c r="CZ1033" s="197"/>
      <c r="DA1033" s="202" t="str">
        <f t="shared" si="798"/>
        <v>-</v>
      </c>
      <c r="DB1033" s="187"/>
      <c r="DC1033" s="197"/>
      <c r="DD1033" s="202" t="str">
        <f t="shared" si="799"/>
        <v>-</v>
      </c>
      <c r="DE1033" s="187"/>
      <c r="DF1033" s="197"/>
      <c r="DG1033" s="202" t="str">
        <f t="shared" si="800"/>
        <v>-</v>
      </c>
      <c r="DH1033" s="187"/>
      <c r="DI1033" s="103">
        <f t="shared" si="764"/>
        <v>3</v>
      </c>
      <c r="DJ1033" s="103">
        <f t="shared" si="765"/>
        <v>1</v>
      </c>
      <c r="DK1033" s="200">
        <f t="shared" ref="DK1033:DK1096" si="802">DJ1033/DI1033*100</f>
        <v>33.333333333333329</v>
      </c>
      <c r="DL1033" s="201">
        <f t="shared" si="729"/>
        <v>2</v>
      </c>
    </row>
    <row r="1034" spans="2:116" ht="24.95" customHeight="1">
      <c r="B1034" s="48"/>
      <c r="C1034" s="48"/>
      <c r="D1034" s="15" t="s">
        <v>2657</v>
      </c>
      <c r="E1034" s="3" t="s">
        <v>2658</v>
      </c>
      <c r="F1034" s="79" t="s">
        <v>989</v>
      </c>
      <c r="G1034" s="79" t="s">
        <v>994</v>
      </c>
      <c r="H1034" s="40" t="s">
        <v>523</v>
      </c>
      <c r="I1034" s="41" t="s">
        <v>532</v>
      </c>
      <c r="J1034" s="78" t="str">
        <f t="shared" si="801"/>
        <v xml:space="preserve">C4 </v>
      </c>
      <c r="K1034" s="197" t="s">
        <v>1192</v>
      </c>
      <c r="L1034" s="199" t="str">
        <f t="shared" si="767"/>
        <v>-</v>
      </c>
      <c r="M1034" s="191"/>
      <c r="N1034" s="197" t="s">
        <v>1192</v>
      </c>
      <c r="O1034" s="202" t="str">
        <f t="shared" si="768"/>
        <v>-</v>
      </c>
      <c r="P1034" s="187"/>
      <c r="Q1034" s="197" t="s">
        <v>1192</v>
      </c>
      <c r="R1034" s="202" t="str">
        <f t="shared" si="769"/>
        <v>-</v>
      </c>
      <c r="S1034" s="187"/>
      <c r="T1034" s="197"/>
      <c r="U1034" s="202" t="str">
        <f t="shared" si="770"/>
        <v>-</v>
      </c>
      <c r="V1034" s="187"/>
      <c r="W1034" s="197"/>
      <c r="X1034" s="202" t="str">
        <f t="shared" si="771"/>
        <v>-</v>
      </c>
      <c r="Y1034" s="187"/>
      <c r="Z1034" s="197"/>
      <c r="AA1034" s="202" t="str">
        <f t="shared" si="772"/>
        <v>-</v>
      </c>
      <c r="AB1034" s="187"/>
      <c r="AC1034" s="197"/>
      <c r="AD1034" s="202" t="str">
        <f t="shared" si="773"/>
        <v>-</v>
      </c>
      <c r="AE1034" s="187"/>
      <c r="AF1034" s="197"/>
      <c r="AG1034" s="202" t="str">
        <f t="shared" si="774"/>
        <v>-</v>
      </c>
      <c r="AH1034" s="187"/>
      <c r="AI1034" s="197"/>
      <c r="AJ1034" s="202" t="str">
        <f t="shared" si="775"/>
        <v>-</v>
      </c>
      <c r="AK1034" s="187"/>
      <c r="AL1034" s="197"/>
      <c r="AM1034" s="202" t="str">
        <f t="shared" si="776"/>
        <v>-</v>
      </c>
      <c r="AN1034" s="187"/>
      <c r="AO1034" s="197"/>
      <c r="AP1034" s="202" t="str">
        <f t="shared" si="777"/>
        <v>-</v>
      </c>
      <c r="AQ1034" s="187"/>
      <c r="AR1034" s="197"/>
      <c r="AS1034" s="202" t="str">
        <f t="shared" si="778"/>
        <v>-</v>
      </c>
      <c r="AT1034" s="187"/>
      <c r="AU1034" s="197"/>
      <c r="AV1034" s="202" t="str">
        <f t="shared" si="779"/>
        <v>-</v>
      </c>
      <c r="AW1034" s="187"/>
      <c r="AX1034" s="197"/>
      <c r="AY1034" s="202" t="str">
        <f t="shared" si="780"/>
        <v>-</v>
      </c>
      <c r="AZ1034" s="187"/>
      <c r="BA1034" s="197"/>
      <c r="BB1034" s="202" t="str">
        <f t="shared" si="781"/>
        <v>-</v>
      </c>
      <c r="BC1034" s="187"/>
      <c r="BD1034" s="197"/>
      <c r="BE1034" s="202" t="str">
        <f t="shared" si="782"/>
        <v>-</v>
      </c>
      <c r="BF1034" s="187"/>
      <c r="BG1034" s="197"/>
      <c r="BH1034" s="202" t="str">
        <f t="shared" si="783"/>
        <v>-</v>
      </c>
      <c r="BI1034" s="187"/>
      <c r="BJ1034" s="197"/>
      <c r="BK1034" s="202" t="str">
        <f t="shared" si="784"/>
        <v>-</v>
      </c>
      <c r="BL1034" s="187"/>
      <c r="BM1034" s="197"/>
      <c r="BN1034" s="202" t="str">
        <f t="shared" si="785"/>
        <v>-</v>
      </c>
      <c r="BO1034" s="187"/>
      <c r="BP1034" s="197"/>
      <c r="BQ1034" s="202" t="str">
        <f t="shared" si="786"/>
        <v>-</v>
      </c>
      <c r="BR1034" s="187"/>
      <c r="BS1034" s="197"/>
      <c r="BT1034" s="202" t="str">
        <f t="shared" si="787"/>
        <v>-</v>
      </c>
      <c r="BU1034" s="187"/>
      <c r="BV1034" s="197"/>
      <c r="BW1034" s="202" t="str">
        <f t="shared" si="788"/>
        <v>-</v>
      </c>
      <c r="BX1034" s="187"/>
      <c r="BY1034" s="197"/>
      <c r="BZ1034" s="202" t="str">
        <f t="shared" si="789"/>
        <v>-</v>
      </c>
      <c r="CA1034" s="187"/>
      <c r="CB1034" s="197"/>
      <c r="CC1034" s="202" t="str">
        <f t="shared" si="790"/>
        <v>-</v>
      </c>
      <c r="CD1034" s="187"/>
      <c r="CE1034" s="197"/>
      <c r="CF1034" s="202" t="str">
        <f t="shared" si="791"/>
        <v>-</v>
      </c>
      <c r="CG1034" s="187"/>
      <c r="CH1034" s="197"/>
      <c r="CI1034" s="202" t="str">
        <f t="shared" si="792"/>
        <v>-</v>
      </c>
      <c r="CJ1034" s="187"/>
      <c r="CK1034" s="197"/>
      <c r="CL1034" s="202" t="str">
        <f t="shared" si="793"/>
        <v>-</v>
      </c>
      <c r="CM1034" s="187"/>
      <c r="CN1034" s="197"/>
      <c r="CO1034" s="202" t="str">
        <f t="shared" si="794"/>
        <v>-</v>
      </c>
      <c r="CP1034" s="187"/>
      <c r="CQ1034" s="197"/>
      <c r="CR1034" s="202" t="str">
        <f t="shared" si="795"/>
        <v>-</v>
      </c>
      <c r="CS1034" s="187"/>
      <c r="CT1034" s="197"/>
      <c r="CU1034" s="202" t="str">
        <f t="shared" si="796"/>
        <v>-</v>
      </c>
      <c r="CV1034" s="187"/>
      <c r="CW1034" s="197"/>
      <c r="CX1034" s="202" t="str">
        <f t="shared" si="797"/>
        <v>-</v>
      </c>
      <c r="CY1034" s="187"/>
      <c r="CZ1034" s="197"/>
      <c r="DA1034" s="202" t="str">
        <f t="shared" si="798"/>
        <v>-</v>
      </c>
      <c r="DB1034" s="187"/>
      <c r="DC1034" s="197"/>
      <c r="DD1034" s="202" t="str">
        <f t="shared" si="799"/>
        <v>-</v>
      </c>
      <c r="DE1034" s="187"/>
      <c r="DF1034" s="197"/>
      <c r="DG1034" s="202" t="str">
        <f t="shared" si="800"/>
        <v>-</v>
      </c>
      <c r="DH1034" s="187"/>
      <c r="DI1034" s="103">
        <f t="shared" si="764"/>
        <v>3</v>
      </c>
      <c r="DJ1034" s="103">
        <f t="shared" si="765"/>
        <v>0</v>
      </c>
      <c r="DK1034" s="200">
        <f t="shared" si="802"/>
        <v>0</v>
      </c>
      <c r="DL1034" s="201">
        <f t="shared" si="729"/>
        <v>1</v>
      </c>
    </row>
    <row r="1035" spans="2:116" ht="24.95" customHeight="1">
      <c r="B1035" s="48"/>
      <c r="C1035" s="48"/>
      <c r="D1035" s="15" t="s">
        <v>2659</v>
      </c>
      <c r="E1035" s="3" t="s">
        <v>2660</v>
      </c>
      <c r="F1035" s="79" t="s">
        <v>989</v>
      </c>
      <c r="G1035" s="79" t="s">
        <v>994</v>
      </c>
      <c r="H1035" s="40" t="s">
        <v>523</v>
      </c>
      <c r="I1035" s="41" t="s">
        <v>532</v>
      </c>
      <c r="J1035" s="78" t="str">
        <f t="shared" si="801"/>
        <v xml:space="preserve">C4 </v>
      </c>
      <c r="K1035" s="197" t="s">
        <v>1192</v>
      </c>
      <c r="L1035" s="199" t="str">
        <f t="shared" si="767"/>
        <v>-</v>
      </c>
      <c r="M1035" s="191"/>
      <c r="N1035" s="197" t="s">
        <v>1192</v>
      </c>
      <c r="O1035" s="202" t="str">
        <f t="shared" si="768"/>
        <v>-</v>
      </c>
      <c r="P1035" s="187"/>
      <c r="Q1035" s="197" t="s">
        <v>1192</v>
      </c>
      <c r="R1035" s="202" t="str">
        <f t="shared" si="769"/>
        <v>-</v>
      </c>
      <c r="S1035" s="187"/>
      <c r="T1035" s="197"/>
      <c r="U1035" s="202" t="str">
        <f t="shared" si="770"/>
        <v>-</v>
      </c>
      <c r="V1035" s="187"/>
      <c r="W1035" s="197"/>
      <c r="X1035" s="202" t="str">
        <f t="shared" si="771"/>
        <v>-</v>
      </c>
      <c r="Y1035" s="187"/>
      <c r="Z1035" s="197"/>
      <c r="AA1035" s="202" t="str">
        <f t="shared" si="772"/>
        <v>-</v>
      </c>
      <c r="AB1035" s="187"/>
      <c r="AC1035" s="197"/>
      <c r="AD1035" s="202" t="str">
        <f t="shared" si="773"/>
        <v>-</v>
      </c>
      <c r="AE1035" s="187"/>
      <c r="AF1035" s="197"/>
      <c r="AG1035" s="202" t="str">
        <f t="shared" si="774"/>
        <v>-</v>
      </c>
      <c r="AH1035" s="187"/>
      <c r="AI1035" s="197"/>
      <c r="AJ1035" s="202" t="str">
        <f t="shared" si="775"/>
        <v>-</v>
      </c>
      <c r="AK1035" s="187"/>
      <c r="AL1035" s="197"/>
      <c r="AM1035" s="202" t="str">
        <f t="shared" si="776"/>
        <v>-</v>
      </c>
      <c r="AN1035" s="187"/>
      <c r="AO1035" s="197"/>
      <c r="AP1035" s="202" t="str">
        <f t="shared" si="777"/>
        <v>-</v>
      </c>
      <c r="AQ1035" s="187"/>
      <c r="AR1035" s="197"/>
      <c r="AS1035" s="202" t="str">
        <f t="shared" si="778"/>
        <v>-</v>
      </c>
      <c r="AT1035" s="187"/>
      <c r="AU1035" s="197"/>
      <c r="AV1035" s="202" t="str">
        <f t="shared" si="779"/>
        <v>-</v>
      </c>
      <c r="AW1035" s="187"/>
      <c r="AX1035" s="197"/>
      <c r="AY1035" s="202" t="str">
        <f t="shared" si="780"/>
        <v>-</v>
      </c>
      <c r="AZ1035" s="187"/>
      <c r="BA1035" s="197"/>
      <c r="BB1035" s="202" t="str">
        <f t="shared" si="781"/>
        <v>-</v>
      </c>
      <c r="BC1035" s="187"/>
      <c r="BD1035" s="197"/>
      <c r="BE1035" s="202" t="str">
        <f t="shared" si="782"/>
        <v>-</v>
      </c>
      <c r="BF1035" s="187"/>
      <c r="BG1035" s="197"/>
      <c r="BH1035" s="202" t="str">
        <f t="shared" si="783"/>
        <v>-</v>
      </c>
      <c r="BI1035" s="187"/>
      <c r="BJ1035" s="197"/>
      <c r="BK1035" s="202" t="str">
        <f t="shared" si="784"/>
        <v>-</v>
      </c>
      <c r="BL1035" s="187"/>
      <c r="BM1035" s="197"/>
      <c r="BN1035" s="202" t="str">
        <f t="shared" si="785"/>
        <v>-</v>
      </c>
      <c r="BO1035" s="187"/>
      <c r="BP1035" s="197"/>
      <c r="BQ1035" s="202" t="str">
        <f t="shared" si="786"/>
        <v>-</v>
      </c>
      <c r="BR1035" s="187"/>
      <c r="BS1035" s="197"/>
      <c r="BT1035" s="202" t="str">
        <f t="shared" si="787"/>
        <v>-</v>
      </c>
      <c r="BU1035" s="187"/>
      <c r="BV1035" s="197"/>
      <c r="BW1035" s="202" t="str">
        <f t="shared" si="788"/>
        <v>-</v>
      </c>
      <c r="BX1035" s="187"/>
      <c r="BY1035" s="197"/>
      <c r="BZ1035" s="202" t="str">
        <f t="shared" si="789"/>
        <v>-</v>
      </c>
      <c r="CA1035" s="187"/>
      <c r="CB1035" s="197"/>
      <c r="CC1035" s="202" t="str">
        <f t="shared" si="790"/>
        <v>-</v>
      </c>
      <c r="CD1035" s="187"/>
      <c r="CE1035" s="197"/>
      <c r="CF1035" s="202" t="str">
        <f t="shared" si="791"/>
        <v>-</v>
      </c>
      <c r="CG1035" s="187"/>
      <c r="CH1035" s="197"/>
      <c r="CI1035" s="202" t="str">
        <f t="shared" si="792"/>
        <v>-</v>
      </c>
      <c r="CJ1035" s="187"/>
      <c r="CK1035" s="197"/>
      <c r="CL1035" s="202" t="str">
        <f t="shared" si="793"/>
        <v>-</v>
      </c>
      <c r="CM1035" s="187"/>
      <c r="CN1035" s="197"/>
      <c r="CO1035" s="202" t="str">
        <f t="shared" si="794"/>
        <v>-</v>
      </c>
      <c r="CP1035" s="187"/>
      <c r="CQ1035" s="197"/>
      <c r="CR1035" s="202" t="str">
        <f t="shared" si="795"/>
        <v>-</v>
      </c>
      <c r="CS1035" s="187"/>
      <c r="CT1035" s="197"/>
      <c r="CU1035" s="202" t="str">
        <f t="shared" si="796"/>
        <v>-</v>
      </c>
      <c r="CV1035" s="187"/>
      <c r="CW1035" s="197"/>
      <c r="CX1035" s="202" t="str">
        <f t="shared" si="797"/>
        <v>-</v>
      </c>
      <c r="CY1035" s="187"/>
      <c r="CZ1035" s="197"/>
      <c r="DA1035" s="202" t="str">
        <f t="shared" si="798"/>
        <v>-</v>
      </c>
      <c r="DB1035" s="187"/>
      <c r="DC1035" s="197"/>
      <c r="DD1035" s="202" t="str">
        <f t="shared" si="799"/>
        <v>-</v>
      </c>
      <c r="DE1035" s="187"/>
      <c r="DF1035" s="197"/>
      <c r="DG1035" s="202" t="str">
        <f t="shared" si="800"/>
        <v>-</v>
      </c>
      <c r="DH1035" s="187"/>
      <c r="DI1035" s="103">
        <f t="shared" si="764"/>
        <v>3</v>
      </c>
      <c r="DJ1035" s="103">
        <f t="shared" si="765"/>
        <v>0</v>
      </c>
      <c r="DK1035" s="200">
        <f t="shared" si="802"/>
        <v>0</v>
      </c>
      <c r="DL1035" s="201">
        <f t="shared" si="729"/>
        <v>1</v>
      </c>
    </row>
    <row r="1036" spans="2:116" ht="24.95" customHeight="1">
      <c r="B1036" s="48" t="s">
        <v>1599</v>
      </c>
      <c r="C1036" s="48"/>
      <c r="D1036" s="15" t="s">
        <v>2661</v>
      </c>
      <c r="E1036" s="3" t="s">
        <v>2662</v>
      </c>
      <c r="F1036" s="79" t="s">
        <v>989</v>
      </c>
      <c r="G1036" s="79" t="s">
        <v>994</v>
      </c>
      <c r="H1036" s="40" t="s">
        <v>523</v>
      </c>
      <c r="I1036" s="41" t="s">
        <v>532</v>
      </c>
      <c r="J1036" s="78" t="str">
        <f t="shared" si="801"/>
        <v xml:space="preserve">C4 </v>
      </c>
      <c r="K1036" s="197" t="s">
        <v>1192</v>
      </c>
      <c r="L1036" s="199" t="str">
        <f t="shared" si="767"/>
        <v>-</v>
      </c>
      <c r="M1036" s="191"/>
      <c r="N1036" s="197" t="s">
        <v>1192</v>
      </c>
      <c r="O1036" s="202" t="str">
        <f t="shared" si="768"/>
        <v>-</v>
      </c>
      <c r="P1036" s="187"/>
      <c r="Q1036" s="197" t="s">
        <v>1192</v>
      </c>
      <c r="R1036" s="202" t="str">
        <f t="shared" si="769"/>
        <v>-</v>
      </c>
      <c r="S1036" s="187"/>
      <c r="T1036" s="197"/>
      <c r="U1036" s="202" t="str">
        <f t="shared" si="770"/>
        <v>-</v>
      </c>
      <c r="V1036" s="187"/>
      <c r="W1036" s="197"/>
      <c r="X1036" s="202" t="str">
        <f t="shared" si="771"/>
        <v>-</v>
      </c>
      <c r="Y1036" s="187"/>
      <c r="Z1036" s="197"/>
      <c r="AA1036" s="202" t="str">
        <f t="shared" si="772"/>
        <v>-</v>
      </c>
      <c r="AB1036" s="187"/>
      <c r="AC1036" s="197"/>
      <c r="AD1036" s="202" t="str">
        <f t="shared" si="773"/>
        <v>-</v>
      </c>
      <c r="AE1036" s="187"/>
      <c r="AF1036" s="197"/>
      <c r="AG1036" s="202" t="str">
        <f t="shared" si="774"/>
        <v>-</v>
      </c>
      <c r="AH1036" s="187"/>
      <c r="AI1036" s="197"/>
      <c r="AJ1036" s="202" t="str">
        <f t="shared" si="775"/>
        <v>-</v>
      </c>
      <c r="AK1036" s="187"/>
      <c r="AL1036" s="197"/>
      <c r="AM1036" s="202" t="str">
        <f t="shared" si="776"/>
        <v>-</v>
      </c>
      <c r="AN1036" s="187"/>
      <c r="AO1036" s="197"/>
      <c r="AP1036" s="202" t="str">
        <f t="shared" si="777"/>
        <v>-</v>
      </c>
      <c r="AQ1036" s="187"/>
      <c r="AR1036" s="197"/>
      <c r="AS1036" s="202" t="str">
        <f t="shared" si="778"/>
        <v>-</v>
      </c>
      <c r="AT1036" s="187"/>
      <c r="AU1036" s="197"/>
      <c r="AV1036" s="202" t="str">
        <f t="shared" si="779"/>
        <v>-</v>
      </c>
      <c r="AW1036" s="187"/>
      <c r="AX1036" s="197"/>
      <c r="AY1036" s="202" t="str">
        <f t="shared" si="780"/>
        <v>-</v>
      </c>
      <c r="AZ1036" s="187"/>
      <c r="BA1036" s="197"/>
      <c r="BB1036" s="202" t="str">
        <f t="shared" si="781"/>
        <v>-</v>
      </c>
      <c r="BC1036" s="187"/>
      <c r="BD1036" s="197"/>
      <c r="BE1036" s="202" t="str">
        <f t="shared" si="782"/>
        <v>-</v>
      </c>
      <c r="BF1036" s="187"/>
      <c r="BG1036" s="197"/>
      <c r="BH1036" s="202" t="str">
        <f t="shared" si="783"/>
        <v>-</v>
      </c>
      <c r="BI1036" s="187"/>
      <c r="BJ1036" s="197"/>
      <c r="BK1036" s="202" t="str">
        <f t="shared" si="784"/>
        <v>-</v>
      </c>
      <c r="BL1036" s="187"/>
      <c r="BM1036" s="197"/>
      <c r="BN1036" s="202" t="str">
        <f t="shared" si="785"/>
        <v>-</v>
      </c>
      <c r="BO1036" s="187"/>
      <c r="BP1036" s="197"/>
      <c r="BQ1036" s="202" t="str">
        <f t="shared" si="786"/>
        <v>-</v>
      </c>
      <c r="BR1036" s="187"/>
      <c r="BS1036" s="197"/>
      <c r="BT1036" s="202" t="str">
        <f t="shared" si="787"/>
        <v>-</v>
      </c>
      <c r="BU1036" s="187"/>
      <c r="BV1036" s="197"/>
      <c r="BW1036" s="202" t="str">
        <f t="shared" si="788"/>
        <v>-</v>
      </c>
      <c r="BX1036" s="187"/>
      <c r="BY1036" s="197"/>
      <c r="BZ1036" s="202" t="str">
        <f t="shared" si="789"/>
        <v>-</v>
      </c>
      <c r="CA1036" s="187"/>
      <c r="CB1036" s="197"/>
      <c r="CC1036" s="202" t="str">
        <f t="shared" si="790"/>
        <v>-</v>
      </c>
      <c r="CD1036" s="187"/>
      <c r="CE1036" s="197"/>
      <c r="CF1036" s="202" t="str">
        <f t="shared" si="791"/>
        <v>-</v>
      </c>
      <c r="CG1036" s="187"/>
      <c r="CH1036" s="197"/>
      <c r="CI1036" s="202" t="str">
        <f t="shared" si="792"/>
        <v>-</v>
      </c>
      <c r="CJ1036" s="187"/>
      <c r="CK1036" s="197"/>
      <c r="CL1036" s="202" t="str">
        <f t="shared" si="793"/>
        <v>-</v>
      </c>
      <c r="CM1036" s="187"/>
      <c r="CN1036" s="197"/>
      <c r="CO1036" s="202" t="str">
        <f t="shared" si="794"/>
        <v>-</v>
      </c>
      <c r="CP1036" s="187"/>
      <c r="CQ1036" s="197"/>
      <c r="CR1036" s="202" t="str">
        <f t="shared" si="795"/>
        <v>-</v>
      </c>
      <c r="CS1036" s="187"/>
      <c r="CT1036" s="197"/>
      <c r="CU1036" s="202" t="str">
        <f t="shared" si="796"/>
        <v>-</v>
      </c>
      <c r="CV1036" s="187"/>
      <c r="CW1036" s="197"/>
      <c r="CX1036" s="202" t="str">
        <f t="shared" si="797"/>
        <v>-</v>
      </c>
      <c r="CY1036" s="187"/>
      <c r="CZ1036" s="197"/>
      <c r="DA1036" s="202" t="str">
        <f t="shared" si="798"/>
        <v>-</v>
      </c>
      <c r="DB1036" s="187"/>
      <c r="DC1036" s="197"/>
      <c r="DD1036" s="202" t="str">
        <f t="shared" si="799"/>
        <v>-</v>
      </c>
      <c r="DE1036" s="187"/>
      <c r="DF1036" s="197"/>
      <c r="DG1036" s="202" t="str">
        <f t="shared" si="800"/>
        <v>-</v>
      </c>
      <c r="DH1036" s="187"/>
      <c r="DI1036" s="103">
        <f t="shared" si="764"/>
        <v>3</v>
      </c>
      <c r="DJ1036" s="103">
        <f t="shared" si="765"/>
        <v>0</v>
      </c>
      <c r="DK1036" s="200">
        <f t="shared" si="802"/>
        <v>0</v>
      </c>
      <c r="DL1036" s="201">
        <f t="shared" si="729"/>
        <v>1</v>
      </c>
    </row>
    <row r="1037" spans="2:116" ht="24.95" customHeight="1">
      <c r="B1037" s="48" t="s">
        <v>1599</v>
      </c>
      <c r="C1037" s="48"/>
      <c r="D1037" s="15" t="s">
        <v>2663</v>
      </c>
      <c r="E1037" s="3" t="s">
        <v>2664</v>
      </c>
      <c r="F1037" s="79" t="s">
        <v>989</v>
      </c>
      <c r="G1037" s="79" t="s">
        <v>994</v>
      </c>
      <c r="H1037" s="40" t="s">
        <v>523</v>
      </c>
      <c r="I1037" s="41" t="s">
        <v>532</v>
      </c>
      <c r="J1037" s="78" t="str">
        <f t="shared" si="801"/>
        <v xml:space="preserve">C4 </v>
      </c>
      <c r="K1037" s="197" t="s">
        <v>1192</v>
      </c>
      <c r="L1037" s="199" t="str">
        <f t="shared" si="767"/>
        <v>-</v>
      </c>
      <c r="M1037" s="191"/>
      <c r="N1037" s="197" t="s">
        <v>1192</v>
      </c>
      <c r="O1037" s="202" t="str">
        <f t="shared" si="768"/>
        <v>-</v>
      </c>
      <c r="P1037" s="187"/>
      <c r="Q1037" s="197" t="s">
        <v>1192</v>
      </c>
      <c r="R1037" s="202" t="str">
        <f t="shared" si="769"/>
        <v>-</v>
      </c>
      <c r="S1037" s="187"/>
      <c r="T1037" s="197"/>
      <c r="U1037" s="202" t="str">
        <f t="shared" si="770"/>
        <v>-</v>
      </c>
      <c r="V1037" s="187"/>
      <c r="W1037" s="197"/>
      <c r="X1037" s="202" t="str">
        <f t="shared" si="771"/>
        <v>-</v>
      </c>
      <c r="Y1037" s="187"/>
      <c r="Z1037" s="197"/>
      <c r="AA1037" s="202" t="str">
        <f t="shared" si="772"/>
        <v>-</v>
      </c>
      <c r="AB1037" s="187"/>
      <c r="AC1037" s="197"/>
      <c r="AD1037" s="202" t="str">
        <f t="shared" si="773"/>
        <v>-</v>
      </c>
      <c r="AE1037" s="187"/>
      <c r="AF1037" s="197"/>
      <c r="AG1037" s="202" t="str">
        <f t="shared" si="774"/>
        <v>-</v>
      </c>
      <c r="AH1037" s="187"/>
      <c r="AI1037" s="197"/>
      <c r="AJ1037" s="202" t="str">
        <f t="shared" si="775"/>
        <v>-</v>
      </c>
      <c r="AK1037" s="187"/>
      <c r="AL1037" s="197"/>
      <c r="AM1037" s="202" t="str">
        <f t="shared" si="776"/>
        <v>-</v>
      </c>
      <c r="AN1037" s="187"/>
      <c r="AO1037" s="197"/>
      <c r="AP1037" s="202" t="str">
        <f t="shared" si="777"/>
        <v>-</v>
      </c>
      <c r="AQ1037" s="187"/>
      <c r="AR1037" s="197"/>
      <c r="AS1037" s="202" t="str">
        <f t="shared" si="778"/>
        <v>-</v>
      </c>
      <c r="AT1037" s="187"/>
      <c r="AU1037" s="197"/>
      <c r="AV1037" s="202" t="str">
        <f t="shared" si="779"/>
        <v>-</v>
      </c>
      <c r="AW1037" s="187"/>
      <c r="AX1037" s="197"/>
      <c r="AY1037" s="202" t="str">
        <f t="shared" si="780"/>
        <v>-</v>
      </c>
      <c r="AZ1037" s="187"/>
      <c r="BA1037" s="197"/>
      <c r="BB1037" s="202" t="str">
        <f t="shared" si="781"/>
        <v>-</v>
      </c>
      <c r="BC1037" s="187"/>
      <c r="BD1037" s="197"/>
      <c r="BE1037" s="202" t="str">
        <f t="shared" si="782"/>
        <v>-</v>
      </c>
      <c r="BF1037" s="187"/>
      <c r="BG1037" s="197"/>
      <c r="BH1037" s="202" t="str">
        <f t="shared" si="783"/>
        <v>-</v>
      </c>
      <c r="BI1037" s="187"/>
      <c r="BJ1037" s="197"/>
      <c r="BK1037" s="202" t="str">
        <f t="shared" si="784"/>
        <v>-</v>
      </c>
      <c r="BL1037" s="187"/>
      <c r="BM1037" s="197"/>
      <c r="BN1037" s="202" t="str">
        <f t="shared" si="785"/>
        <v>-</v>
      </c>
      <c r="BO1037" s="187"/>
      <c r="BP1037" s="197"/>
      <c r="BQ1037" s="202" t="str">
        <f t="shared" si="786"/>
        <v>-</v>
      </c>
      <c r="BR1037" s="187"/>
      <c r="BS1037" s="197"/>
      <c r="BT1037" s="202" t="str">
        <f t="shared" si="787"/>
        <v>-</v>
      </c>
      <c r="BU1037" s="187"/>
      <c r="BV1037" s="197"/>
      <c r="BW1037" s="202" t="str">
        <f t="shared" si="788"/>
        <v>-</v>
      </c>
      <c r="BX1037" s="187"/>
      <c r="BY1037" s="197"/>
      <c r="BZ1037" s="202" t="str">
        <f t="shared" si="789"/>
        <v>-</v>
      </c>
      <c r="CA1037" s="187"/>
      <c r="CB1037" s="197"/>
      <c r="CC1037" s="202" t="str">
        <f t="shared" si="790"/>
        <v>-</v>
      </c>
      <c r="CD1037" s="187"/>
      <c r="CE1037" s="197"/>
      <c r="CF1037" s="202" t="str">
        <f t="shared" si="791"/>
        <v>-</v>
      </c>
      <c r="CG1037" s="187"/>
      <c r="CH1037" s="197"/>
      <c r="CI1037" s="202" t="str">
        <f t="shared" si="792"/>
        <v>-</v>
      </c>
      <c r="CJ1037" s="187"/>
      <c r="CK1037" s="197"/>
      <c r="CL1037" s="202" t="str">
        <f t="shared" si="793"/>
        <v>-</v>
      </c>
      <c r="CM1037" s="187"/>
      <c r="CN1037" s="197"/>
      <c r="CO1037" s="202" t="str">
        <f t="shared" si="794"/>
        <v>-</v>
      </c>
      <c r="CP1037" s="187"/>
      <c r="CQ1037" s="197"/>
      <c r="CR1037" s="202" t="str">
        <f t="shared" si="795"/>
        <v>-</v>
      </c>
      <c r="CS1037" s="187"/>
      <c r="CT1037" s="197"/>
      <c r="CU1037" s="202" t="str">
        <f t="shared" si="796"/>
        <v>-</v>
      </c>
      <c r="CV1037" s="187"/>
      <c r="CW1037" s="197"/>
      <c r="CX1037" s="202" t="str">
        <f t="shared" si="797"/>
        <v>-</v>
      </c>
      <c r="CY1037" s="187"/>
      <c r="CZ1037" s="197"/>
      <c r="DA1037" s="202" t="str">
        <f t="shared" si="798"/>
        <v>-</v>
      </c>
      <c r="DB1037" s="187"/>
      <c r="DC1037" s="197"/>
      <c r="DD1037" s="202" t="str">
        <f t="shared" si="799"/>
        <v>-</v>
      </c>
      <c r="DE1037" s="187"/>
      <c r="DF1037" s="197"/>
      <c r="DG1037" s="202" t="str">
        <f t="shared" si="800"/>
        <v>-</v>
      </c>
      <c r="DH1037" s="187"/>
      <c r="DI1037" s="103">
        <f t="shared" si="764"/>
        <v>3</v>
      </c>
      <c r="DJ1037" s="103">
        <f t="shared" si="765"/>
        <v>0</v>
      </c>
      <c r="DK1037" s="200">
        <f t="shared" si="802"/>
        <v>0</v>
      </c>
      <c r="DL1037" s="201">
        <f t="shared" si="729"/>
        <v>1</v>
      </c>
    </row>
    <row r="1038" spans="2:116" ht="24.95" customHeight="1">
      <c r="B1038" s="48"/>
      <c r="C1038" s="48"/>
      <c r="D1038" s="15" t="s">
        <v>2665</v>
      </c>
      <c r="E1038" s="3" t="s">
        <v>2666</v>
      </c>
      <c r="F1038" s="79" t="s">
        <v>989</v>
      </c>
      <c r="G1038" s="79" t="s">
        <v>994</v>
      </c>
      <c r="H1038" s="40" t="s">
        <v>523</v>
      </c>
      <c r="I1038" s="41" t="s">
        <v>532</v>
      </c>
      <c r="J1038" s="78" t="str">
        <f t="shared" si="801"/>
        <v xml:space="preserve">C4 </v>
      </c>
      <c r="K1038" s="197" t="s">
        <v>1192</v>
      </c>
      <c r="L1038" s="199" t="str">
        <f t="shared" si="767"/>
        <v>-</v>
      </c>
      <c r="M1038" s="191"/>
      <c r="N1038" s="197" t="s">
        <v>1192</v>
      </c>
      <c r="O1038" s="202" t="str">
        <f t="shared" si="768"/>
        <v>-</v>
      </c>
      <c r="P1038" s="187"/>
      <c r="Q1038" s="197" t="s">
        <v>1192</v>
      </c>
      <c r="R1038" s="202" t="str">
        <f t="shared" si="769"/>
        <v>-</v>
      </c>
      <c r="S1038" s="187"/>
      <c r="T1038" s="197"/>
      <c r="U1038" s="202" t="str">
        <f t="shared" si="770"/>
        <v>-</v>
      </c>
      <c r="V1038" s="187"/>
      <c r="W1038" s="197"/>
      <c r="X1038" s="202" t="str">
        <f t="shared" si="771"/>
        <v>-</v>
      </c>
      <c r="Y1038" s="187"/>
      <c r="Z1038" s="197"/>
      <c r="AA1038" s="202" t="str">
        <f t="shared" si="772"/>
        <v>-</v>
      </c>
      <c r="AB1038" s="187"/>
      <c r="AC1038" s="197"/>
      <c r="AD1038" s="202" t="str">
        <f t="shared" si="773"/>
        <v>-</v>
      </c>
      <c r="AE1038" s="187"/>
      <c r="AF1038" s="197"/>
      <c r="AG1038" s="202" t="str">
        <f t="shared" si="774"/>
        <v>-</v>
      </c>
      <c r="AH1038" s="187"/>
      <c r="AI1038" s="197"/>
      <c r="AJ1038" s="202" t="str">
        <f t="shared" si="775"/>
        <v>-</v>
      </c>
      <c r="AK1038" s="187"/>
      <c r="AL1038" s="197"/>
      <c r="AM1038" s="202" t="str">
        <f t="shared" si="776"/>
        <v>-</v>
      </c>
      <c r="AN1038" s="187"/>
      <c r="AO1038" s="197"/>
      <c r="AP1038" s="202" t="str">
        <f t="shared" si="777"/>
        <v>-</v>
      </c>
      <c r="AQ1038" s="187"/>
      <c r="AR1038" s="197"/>
      <c r="AS1038" s="202" t="str">
        <f t="shared" si="778"/>
        <v>-</v>
      </c>
      <c r="AT1038" s="187"/>
      <c r="AU1038" s="197"/>
      <c r="AV1038" s="202" t="str">
        <f t="shared" si="779"/>
        <v>-</v>
      </c>
      <c r="AW1038" s="187"/>
      <c r="AX1038" s="197"/>
      <c r="AY1038" s="202" t="str">
        <f t="shared" si="780"/>
        <v>-</v>
      </c>
      <c r="AZ1038" s="187"/>
      <c r="BA1038" s="197"/>
      <c r="BB1038" s="202" t="str">
        <f t="shared" si="781"/>
        <v>-</v>
      </c>
      <c r="BC1038" s="187"/>
      <c r="BD1038" s="197"/>
      <c r="BE1038" s="202" t="str">
        <f t="shared" si="782"/>
        <v>-</v>
      </c>
      <c r="BF1038" s="187"/>
      <c r="BG1038" s="197"/>
      <c r="BH1038" s="202" t="str">
        <f t="shared" si="783"/>
        <v>-</v>
      </c>
      <c r="BI1038" s="187"/>
      <c r="BJ1038" s="197"/>
      <c r="BK1038" s="202" t="str">
        <f t="shared" si="784"/>
        <v>-</v>
      </c>
      <c r="BL1038" s="187"/>
      <c r="BM1038" s="197"/>
      <c r="BN1038" s="202" t="str">
        <f t="shared" si="785"/>
        <v>-</v>
      </c>
      <c r="BO1038" s="187"/>
      <c r="BP1038" s="197"/>
      <c r="BQ1038" s="202" t="str">
        <f t="shared" si="786"/>
        <v>-</v>
      </c>
      <c r="BR1038" s="187"/>
      <c r="BS1038" s="197"/>
      <c r="BT1038" s="202" t="str">
        <f t="shared" si="787"/>
        <v>-</v>
      </c>
      <c r="BU1038" s="187"/>
      <c r="BV1038" s="197"/>
      <c r="BW1038" s="202" t="str">
        <f t="shared" si="788"/>
        <v>-</v>
      </c>
      <c r="BX1038" s="187"/>
      <c r="BY1038" s="197"/>
      <c r="BZ1038" s="202" t="str">
        <f t="shared" si="789"/>
        <v>-</v>
      </c>
      <c r="CA1038" s="187"/>
      <c r="CB1038" s="197"/>
      <c r="CC1038" s="202" t="str">
        <f t="shared" si="790"/>
        <v>-</v>
      </c>
      <c r="CD1038" s="187"/>
      <c r="CE1038" s="197"/>
      <c r="CF1038" s="202" t="str">
        <f t="shared" si="791"/>
        <v>-</v>
      </c>
      <c r="CG1038" s="187"/>
      <c r="CH1038" s="197"/>
      <c r="CI1038" s="202" t="str">
        <f t="shared" si="792"/>
        <v>-</v>
      </c>
      <c r="CJ1038" s="187"/>
      <c r="CK1038" s="197"/>
      <c r="CL1038" s="202" t="str">
        <f t="shared" si="793"/>
        <v>-</v>
      </c>
      <c r="CM1038" s="187"/>
      <c r="CN1038" s="197"/>
      <c r="CO1038" s="202" t="str">
        <f t="shared" si="794"/>
        <v>-</v>
      </c>
      <c r="CP1038" s="187"/>
      <c r="CQ1038" s="197"/>
      <c r="CR1038" s="202" t="str">
        <f t="shared" si="795"/>
        <v>-</v>
      </c>
      <c r="CS1038" s="187"/>
      <c r="CT1038" s="197"/>
      <c r="CU1038" s="202" t="str">
        <f t="shared" si="796"/>
        <v>-</v>
      </c>
      <c r="CV1038" s="187"/>
      <c r="CW1038" s="197"/>
      <c r="CX1038" s="202" t="str">
        <f t="shared" si="797"/>
        <v>-</v>
      </c>
      <c r="CY1038" s="187"/>
      <c r="CZ1038" s="197"/>
      <c r="DA1038" s="202" t="str">
        <f t="shared" si="798"/>
        <v>-</v>
      </c>
      <c r="DB1038" s="187"/>
      <c r="DC1038" s="197"/>
      <c r="DD1038" s="202" t="str">
        <f t="shared" si="799"/>
        <v>-</v>
      </c>
      <c r="DE1038" s="187"/>
      <c r="DF1038" s="197"/>
      <c r="DG1038" s="202" t="str">
        <f t="shared" si="800"/>
        <v>-</v>
      </c>
      <c r="DH1038" s="187"/>
      <c r="DI1038" s="103">
        <f t="shared" si="764"/>
        <v>3</v>
      </c>
      <c r="DJ1038" s="103">
        <f t="shared" si="765"/>
        <v>0</v>
      </c>
      <c r="DK1038" s="200">
        <f t="shared" si="802"/>
        <v>0</v>
      </c>
      <c r="DL1038" s="201">
        <f t="shared" si="729"/>
        <v>1</v>
      </c>
    </row>
    <row r="1039" spans="2:116" ht="24.95" customHeight="1">
      <c r="B1039" s="48"/>
      <c r="C1039" s="48"/>
      <c r="D1039" s="15" t="s">
        <v>2667</v>
      </c>
      <c r="E1039" s="3" t="s">
        <v>2668</v>
      </c>
      <c r="F1039" s="79" t="s">
        <v>989</v>
      </c>
      <c r="G1039" s="79" t="s">
        <v>994</v>
      </c>
      <c r="H1039" s="40" t="s">
        <v>523</v>
      </c>
      <c r="I1039" s="41" t="s">
        <v>532</v>
      </c>
      <c r="J1039" s="78" t="str">
        <f t="shared" si="801"/>
        <v xml:space="preserve">C4 </v>
      </c>
      <c r="K1039" s="197" t="s">
        <v>1192</v>
      </c>
      <c r="L1039" s="199" t="str">
        <f t="shared" si="767"/>
        <v>A</v>
      </c>
      <c r="M1039" s="222">
        <v>43095</v>
      </c>
      <c r="N1039" s="197" t="s">
        <v>1192</v>
      </c>
      <c r="O1039" s="202" t="str">
        <f t="shared" si="768"/>
        <v>-</v>
      </c>
      <c r="P1039" s="187"/>
      <c r="Q1039" s="197" t="s">
        <v>1192</v>
      </c>
      <c r="R1039" s="202" t="str">
        <f t="shared" si="769"/>
        <v>-</v>
      </c>
      <c r="S1039" s="187"/>
      <c r="T1039" s="197"/>
      <c r="U1039" s="202" t="str">
        <f t="shared" si="770"/>
        <v>-</v>
      </c>
      <c r="V1039" s="187"/>
      <c r="W1039" s="197"/>
      <c r="X1039" s="202" t="str">
        <f t="shared" si="771"/>
        <v>-</v>
      </c>
      <c r="Y1039" s="187"/>
      <c r="Z1039" s="197"/>
      <c r="AA1039" s="202" t="str">
        <f t="shared" si="772"/>
        <v>-</v>
      </c>
      <c r="AB1039" s="187"/>
      <c r="AC1039" s="197"/>
      <c r="AD1039" s="202" t="str">
        <f t="shared" si="773"/>
        <v>-</v>
      </c>
      <c r="AE1039" s="187"/>
      <c r="AF1039" s="197"/>
      <c r="AG1039" s="202" t="str">
        <f t="shared" si="774"/>
        <v>-</v>
      </c>
      <c r="AH1039" s="187"/>
      <c r="AI1039" s="197"/>
      <c r="AJ1039" s="202" t="str">
        <f t="shared" si="775"/>
        <v>-</v>
      </c>
      <c r="AK1039" s="187"/>
      <c r="AL1039" s="197"/>
      <c r="AM1039" s="202" t="str">
        <f t="shared" si="776"/>
        <v>-</v>
      </c>
      <c r="AN1039" s="187"/>
      <c r="AO1039" s="197"/>
      <c r="AP1039" s="202" t="str">
        <f t="shared" si="777"/>
        <v>-</v>
      </c>
      <c r="AQ1039" s="187"/>
      <c r="AR1039" s="197"/>
      <c r="AS1039" s="202" t="str">
        <f t="shared" si="778"/>
        <v>-</v>
      </c>
      <c r="AT1039" s="187"/>
      <c r="AU1039" s="197"/>
      <c r="AV1039" s="202" t="str">
        <f t="shared" si="779"/>
        <v>-</v>
      </c>
      <c r="AW1039" s="187"/>
      <c r="AX1039" s="197"/>
      <c r="AY1039" s="202" t="str">
        <f t="shared" si="780"/>
        <v>-</v>
      </c>
      <c r="AZ1039" s="187"/>
      <c r="BA1039" s="197"/>
      <c r="BB1039" s="202" t="str">
        <f t="shared" si="781"/>
        <v>-</v>
      </c>
      <c r="BC1039" s="187"/>
      <c r="BD1039" s="197"/>
      <c r="BE1039" s="202" t="str">
        <f t="shared" si="782"/>
        <v>-</v>
      </c>
      <c r="BF1039" s="187"/>
      <c r="BG1039" s="197"/>
      <c r="BH1039" s="202" t="str">
        <f t="shared" si="783"/>
        <v>-</v>
      </c>
      <c r="BI1039" s="187"/>
      <c r="BJ1039" s="197"/>
      <c r="BK1039" s="202" t="str">
        <f t="shared" si="784"/>
        <v>-</v>
      </c>
      <c r="BL1039" s="187"/>
      <c r="BM1039" s="197"/>
      <c r="BN1039" s="202" t="str">
        <f t="shared" si="785"/>
        <v>-</v>
      </c>
      <c r="BO1039" s="187"/>
      <c r="BP1039" s="197"/>
      <c r="BQ1039" s="202" t="str">
        <f t="shared" si="786"/>
        <v>-</v>
      </c>
      <c r="BR1039" s="187"/>
      <c r="BS1039" s="197"/>
      <c r="BT1039" s="202" t="str">
        <f t="shared" si="787"/>
        <v>-</v>
      </c>
      <c r="BU1039" s="187"/>
      <c r="BV1039" s="197"/>
      <c r="BW1039" s="202" t="str">
        <f t="shared" si="788"/>
        <v>-</v>
      </c>
      <c r="BX1039" s="187"/>
      <c r="BY1039" s="197"/>
      <c r="BZ1039" s="202" t="str">
        <f t="shared" si="789"/>
        <v>-</v>
      </c>
      <c r="CA1039" s="187"/>
      <c r="CB1039" s="197"/>
      <c r="CC1039" s="202" t="str">
        <f t="shared" si="790"/>
        <v>-</v>
      </c>
      <c r="CD1039" s="187"/>
      <c r="CE1039" s="197"/>
      <c r="CF1039" s="202" t="str">
        <f t="shared" si="791"/>
        <v>-</v>
      </c>
      <c r="CG1039" s="187"/>
      <c r="CH1039" s="197"/>
      <c r="CI1039" s="202" t="str">
        <f t="shared" si="792"/>
        <v>-</v>
      </c>
      <c r="CJ1039" s="187"/>
      <c r="CK1039" s="197"/>
      <c r="CL1039" s="202" t="str">
        <f t="shared" si="793"/>
        <v>-</v>
      </c>
      <c r="CM1039" s="187"/>
      <c r="CN1039" s="197"/>
      <c r="CO1039" s="202" t="str">
        <f t="shared" si="794"/>
        <v>-</v>
      </c>
      <c r="CP1039" s="187"/>
      <c r="CQ1039" s="197"/>
      <c r="CR1039" s="202" t="str">
        <f t="shared" si="795"/>
        <v>-</v>
      </c>
      <c r="CS1039" s="187"/>
      <c r="CT1039" s="197"/>
      <c r="CU1039" s="202" t="str">
        <f t="shared" si="796"/>
        <v>-</v>
      </c>
      <c r="CV1039" s="187"/>
      <c r="CW1039" s="197"/>
      <c r="CX1039" s="202" t="str">
        <f t="shared" si="797"/>
        <v>-</v>
      </c>
      <c r="CY1039" s="187"/>
      <c r="CZ1039" s="197"/>
      <c r="DA1039" s="202" t="str">
        <f t="shared" si="798"/>
        <v>-</v>
      </c>
      <c r="DB1039" s="187"/>
      <c r="DC1039" s="197"/>
      <c r="DD1039" s="202" t="str">
        <f t="shared" si="799"/>
        <v>-</v>
      </c>
      <c r="DE1039" s="187"/>
      <c r="DF1039" s="197"/>
      <c r="DG1039" s="202" t="str">
        <f t="shared" si="800"/>
        <v>-</v>
      </c>
      <c r="DH1039" s="187"/>
      <c r="DI1039" s="103">
        <f t="shared" si="764"/>
        <v>3</v>
      </c>
      <c r="DJ1039" s="103">
        <f t="shared" si="765"/>
        <v>1</v>
      </c>
      <c r="DK1039" s="200">
        <f t="shared" si="802"/>
        <v>33.333333333333329</v>
      </c>
      <c r="DL1039" s="201">
        <f t="shared" si="729"/>
        <v>2</v>
      </c>
    </row>
    <row r="1040" spans="2:116" ht="24.95" customHeight="1">
      <c r="B1040" s="48"/>
      <c r="C1040" s="48"/>
      <c r="D1040" s="15" t="s">
        <v>2669</v>
      </c>
      <c r="E1040" s="3" t="s">
        <v>2670</v>
      </c>
      <c r="F1040" s="79" t="s">
        <v>989</v>
      </c>
      <c r="G1040" s="79" t="s">
        <v>994</v>
      </c>
      <c r="H1040" s="40" t="s">
        <v>523</v>
      </c>
      <c r="I1040" s="41" t="s">
        <v>532</v>
      </c>
      <c r="J1040" s="78" t="str">
        <f t="shared" si="801"/>
        <v xml:space="preserve">C4 </v>
      </c>
      <c r="K1040" s="197" t="s">
        <v>1192</v>
      </c>
      <c r="L1040" s="199" t="str">
        <f t="shared" si="767"/>
        <v>A</v>
      </c>
      <c r="M1040" s="222">
        <v>43095</v>
      </c>
      <c r="N1040" s="197" t="s">
        <v>1192</v>
      </c>
      <c r="O1040" s="202" t="str">
        <f t="shared" si="768"/>
        <v>-</v>
      </c>
      <c r="P1040" s="187"/>
      <c r="Q1040" s="197" t="s">
        <v>1192</v>
      </c>
      <c r="R1040" s="202" t="str">
        <f t="shared" si="769"/>
        <v>-</v>
      </c>
      <c r="S1040" s="187"/>
      <c r="T1040" s="197"/>
      <c r="U1040" s="202" t="str">
        <f t="shared" si="770"/>
        <v>-</v>
      </c>
      <c r="V1040" s="187"/>
      <c r="W1040" s="197"/>
      <c r="X1040" s="202" t="str">
        <f t="shared" si="771"/>
        <v>-</v>
      </c>
      <c r="Y1040" s="187"/>
      <c r="Z1040" s="197"/>
      <c r="AA1040" s="202" t="str">
        <f t="shared" si="772"/>
        <v>-</v>
      </c>
      <c r="AB1040" s="187"/>
      <c r="AC1040" s="197"/>
      <c r="AD1040" s="202" t="str">
        <f t="shared" si="773"/>
        <v>-</v>
      </c>
      <c r="AE1040" s="187"/>
      <c r="AF1040" s="197"/>
      <c r="AG1040" s="202" t="str">
        <f t="shared" si="774"/>
        <v>-</v>
      </c>
      <c r="AH1040" s="187"/>
      <c r="AI1040" s="197"/>
      <c r="AJ1040" s="202" t="str">
        <f t="shared" si="775"/>
        <v>-</v>
      </c>
      <c r="AK1040" s="187"/>
      <c r="AL1040" s="197"/>
      <c r="AM1040" s="202" t="str">
        <f t="shared" si="776"/>
        <v>-</v>
      </c>
      <c r="AN1040" s="187"/>
      <c r="AO1040" s="197"/>
      <c r="AP1040" s="202" t="str">
        <f t="shared" si="777"/>
        <v>-</v>
      </c>
      <c r="AQ1040" s="187"/>
      <c r="AR1040" s="197"/>
      <c r="AS1040" s="202" t="str">
        <f t="shared" si="778"/>
        <v>-</v>
      </c>
      <c r="AT1040" s="187"/>
      <c r="AU1040" s="197"/>
      <c r="AV1040" s="202" t="str">
        <f t="shared" si="779"/>
        <v>-</v>
      </c>
      <c r="AW1040" s="187"/>
      <c r="AX1040" s="197"/>
      <c r="AY1040" s="202" t="str">
        <f t="shared" si="780"/>
        <v>-</v>
      </c>
      <c r="AZ1040" s="187"/>
      <c r="BA1040" s="197"/>
      <c r="BB1040" s="202" t="str">
        <f t="shared" si="781"/>
        <v>-</v>
      </c>
      <c r="BC1040" s="187"/>
      <c r="BD1040" s="197"/>
      <c r="BE1040" s="202" t="str">
        <f t="shared" si="782"/>
        <v>-</v>
      </c>
      <c r="BF1040" s="187"/>
      <c r="BG1040" s="197"/>
      <c r="BH1040" s="202" t="str">
        <f t="shared" si="783"/>
        <v>-</v>
      </c>
      <c r="BI1040" s="187"/>
      <c r="BJ1040" s="197"/>
      <c r="BK1040" s="202" t="str">
        <f t="shared" si="784"/>
        <v>-</v>
      </c>
      <c r="BL1040" s="187"/>
      <c r="BM1040" s="197"/>
      <c r="BN1040" s="202" t="str">
        <f t="shared" si="785"/>
        <v>-</v>
      </c>
      <c r="BO1040" s="187"/>
      <c r="BP1040" s="197"/>
      <c r="BQ1040" s="202" t="str">
        <f t="shared" si="786"/>
        <v>-</v>
      </c>
      <c r="BR1040" s="187"/>
      <c r="BS1040" s="197"/>
      <c r="BT1040" s="202" t="str">
        <f t="shared" si="787"/>
        <v>-</v>
      </c>
      <c r="BU1040" s="187"/>
      <c r="BV1040" s="197"/>
      <c r="BW1040" s="202" t="str">
        <f t="shared" si="788"/>
        <v>-</v>
      </c>
      <c r="BX1040" s="187"/>
      <c r="BY1040" s="197"/>
      <c r="BZ1040" s="202" t="str">
        <f t="shared" si="789"/>
        <v>-</v>
      </c>
      <c r="CA1040" s="187"/>
      <c r="CB1040" s="197"/>
      <c r="CC1040" s="202" t="str">
        <f t="shared" si="790"/>
        <v>-</v>
      </c>
      <c r="CD1040" s="187"/>
      <c r="CE1040" s="197"/>
      <c r="CF1040" s="202" t="str">
        <f t="shared" si="791"/>
        <v>-</v>
      </c>
      <c r="CG1040" s="187"/>
      <c r="CH1040" s="197"/>
      <c r="CI1040" s="202" t="str">
        <f t="shared" si="792"/>
        <v>-</v>
      </c>
      <c r="CJ1040" s="187"/>
      <c r="CK1040" s="197"/>
      <c r="CL1040" s="202" t="str">
        <f t="shared" si="793"/>
        <v>-</v>
      </c>
      <c r="CM1040" s="187"/>
      <c r="CN1040" s="197"/>
      <c r="CO1040" s="202" t="str">
        <f t="shared" si="794"/>
        <v>-</v>
      </c>
      <c r="CP1040" s="187"/>
      <c r="CQ1040" s="197"/>
      <c r="CR1040" s="202" t="str">
        <f t="shared" si="795"/>
        <v>-</v>
      </c>
      <c r="CS1040" s="187"/>
      <c r="CT1040" s="197"/>
      <c r="CU1040" s="202" t="str">
        <f t="shared" si="796"/>
        <v>-</v>
      </c>
      <c r="CV1040" s="187"/>
      <c r="CW1040" s="197"/>
      <c r="CX1040" s="202" t="str">
        <f t="shared" si="797"/>
        <v>-</v>
      </c>
      <c r="CY1040" s="187"/>
      <c r="CZ1040" s="197"/>
      <c r="DA1040" s="202" t="str">
        <f t="shared" si="798"/>
        <v>-</v>
      </c>
      <c r="DB1040" s="187"/>
      <c r="DC1040" s="197"/>
      <c r="DD1040" s="202" t="str">
        <f t="shared" si="799"/>
        <v>-</v>
      </c>
      <c r="DE1040" s="187"/>
      <c r="DF1040" s="197"/>
      <c r="DG1040" s="202" t="str">
        <f t="shared" si="800"/>
        <v>-</v>
      </c>
      <c r="DH1040" s="187"/>
      <c r="DI1040" s="103">
        <f t="shared" si="764"/>
        <v>3</v>
      </c>
      <c r="DJ1040" s="103">
        <f t="shared" si="765"/>
        <v>1</v>
      </c>
      <c r="DK1040" s="200">
        <f t="shared" si="802"/>
        <v>33.333333333333329</v>
      </c>
      <c r="DL1040" s="201">
        <f t="shared" si="729"/>
        <v>2</v>
      </c>
    </row>
    <row r="1041" spans="2:116" ht="24.95" customHeight="1">
      <c r="B1041" s="48"/>
      <c r="C1041" s="48"/>
      <c r="D1041" s="15" t="s">
        <v>2671</v>
      </c>
      <c r="E1041" s="3" t="s">
        <v>2672</v>
      </c>
      <c r="F1041" s="79" t="s">
        <v>989</v>
      </c>
      <c r="G1041" s="79" t="s">
        <v>994</v>
      </c>
      <c r="H1041" s="40" t="s">
        <v>523</v>
      </c>
      <c r="I1041" s="41" t="s">
        <v>532</v>
      </c>
      <c r="J1041" s="78" t="str">
        <f t="shared" si="801"/>
        <v xml:space="preserve">C4 </v>
      </c>
      <c r="K1041" s="197" t="s">
        <v>1192</v>
      </c>
      <c r="L1041" s="199" t="str">
        <f t="shared" si="767"/>
        <v>A</v>
      </c>
      <c r="M1041" s="222">
        <v>43095</v>
      </c>
      <c r="N1041" s="197" t="s">
        <v>1192</v>
      </c>
      <c r="O1041" s="202" t="str">
        <f t="shared" si="768"/>
        <v>-</v>
      </c>
      <c r="P1041" s="187"/>
      <c r="Q1041" s="197" t="s">
        <v>1192</v>
      </c>
      <c r="R1041" s="202" t="str">
        <f t="shared" si="769"/>
        <v>-</v>
      </c>
      <c r="S1041" s="187"/>
      <c r="T1041" s="197"/>
      <c r="U1041" s="202" t="str">
        <f t="shared" si="770"/>
        <v>-</v>
      </c>
      <c r="V1041" s="187"/>
      <c r="W1041" s="197"/>
      <c r="X1041" s="202" t="str">
        <f t="shared" si="771"/>
        <v>-</v>
      </c>
      <c r="Y1041" s="187"/>
      <c r="Z1041" s="197"/>
      <c r="AA1041" s="202" t="str">
        <f t="shared" si="772"/>
        <v>-</v>
      </c>
      <c r="AB1041" s="187"/>
      <c r="AC1041" s="197"/>
      <c r="AD1041" s="202" t="str">
        <f t="shared" si="773"/>
        <v>-</v>
      </c>
      <c r="AE1041" s="187"/>
      <c r="AF1041" s="197"/>
      <c r="AG1041" s="202" t="str">
        <f t="shared" si="774"/>
        <v>-</v>
      </c>
      <c r="AH1041" s="187"/>
      <c r="AI1041" s="197"/>
      <c r="AJ1041" s="202" t="str">
        <f t="shared" si="775"/>
        <v>-</v>
      </c>
      <c r="AK1041" s="187"/>
      <c r="AL1041" s="197"/>
      <c r="AM1041" s="202" t="str">
        <f t="shared" si="776"/>
        <v>-</v>
      </c>
      <c r="AN1041" s="187"/>
      <c r="AO1041" s="197"/>
      <c r="AP1041" s="202" t="str">
        <f t="shared" si="777"/>
        <v>-</v>
      </c>
      <c r="AQ1041" s="187"/>
      <c r="AR1041" s="197"/>
      <c r="AS1041" s="202" t="str">
        <f t="shared" si="778"/>
        <v>-</v>
      </c>
      <c r="AT1041" s="187"/>
      <c r="AU1041" s="197"/>
      <c r="AV1041" s="202" t="str">
        <f t="shared" si="779"/>
        <v>-</v>
      </c>
      <c r="AW1041" s="187"/>
      <c r="AX1041" s="197"/>
      <c r="AY1041" s="202" t="str">
        <f t="shared" si="780"/>
        <v>-</v>
      </c>
      <c r="AZ1041" s="187"/>
      <c r="BA1041" s="197"/>
      <c r="BB1041" s="202" t="str">
        <f t="shared" si="781"/>
        <v>-</v>
      </c>
      <c r="BC1041" s="187"/>
      <c r="BD1041" s="197"/>
      <c r="BE1041" s="202" t="str">
        <f t="shared" si="782"/>
        <v>-</v>
      </c>
      <c r="BF1041" s="187"/>
      <c r="BG1041" s="197"/>
      <c r="BH1041" s="202" t="str">
        <f t="shared" si="783"/>
        <v>-</v>
      </c>
      <c r="BI1041" s="187"/>
      <c r="BJ1041" s="197"/>
      <c r="BK1041" s="202" t="str">
        <f t="shared" si="784"/>
        <v>-</v>
      </c>
      <c r="BL1041" s="187"/>
      <c r="BM1041" s="197"/>
      <c r="BN1041" s="202" t="str">
        <f t="shared" si="785"/>
        <v>-</v>
      </c>
      <c r="BO1041" s="187"/>
      <c r="BP1041" s="197"/>
      <c r="BQ1041" s="202" t="str">
        <f t="shared" si="786"/>
        <v>-</v>
      </c>
      <c r="BR1041" s="187"/>
      <c r="BS1041" s="197"/>
      <c r="BT1041" s="202" t="str">
        <f t="shared" si="787"/>
        <v>-</v>
      </c>
      <c r="BU1041" s="187"/>
      <c r="BV1041" s="197"/>
      <c r="BW1041" s="202" t="str">
        <f t="shared" si="788"/>
        <v>-</v>
      </c>
      <c r="BX1041" s="187"/>
      <c r="BY1041" s="197"/>
      <c r="BZ1041" s="202" t="str">
        <f t="shared" si="789"/>
        <v>-</v>
      </c>
      <c r="CA1041" s="187"/>
      <c r="CB1041" s="197"/>
      <c r="CC1041" s="202" t="str">
        <f t="shared" si="790"/>
        <v>-</v>
      </c>
      <c r="CD1041" s="187"/>
      <c r="CE1041" s="197"/>
      <c r="CF1041" s="202" t="str">
        <f t="shared" si="791"/>
        <v>-</v>
      </c>
      <c r="CG1041" s="187"/>
      <c r="CH1041" s="197"/>
      <c r="CI1041" s="202" t="str">
        <f t="shared" si="792"/>
        <v>-</v>
      </c>
      <c r="CJ1041" s="187"/>
      <c r="CK1041" s="197"/>
      <c r="CL1041" s="202" t="str">
        <f t="shared" si="793"/>
        <v>-</v>
      </c>
      <c r="CM1041" s="187"/>
      <c r="CN1041" s="197"/>
      <c r="CO1041" s="202" t="str">
        <f t="shared" si="794"/>
        <v>-</v>
      </c>
      <c r="CP1041" s="187"/>
      <c r="CQ1041" s="197"/>
      <c r="CR1041" s="202" t="str">
        <f t="shared" si="795"/>
        <v>-</v>
      </c>
      <c r="CS1041" s="187"/>
      <c r="CT1041" s="197"/>
      <c r="CU1041" s="202" t="str">
        <f t="shared" si="796"/>
        <v>-</v>
      </c>
      <c r="CV1041" s="187"/>
      <c r="CW1041" s="197"/>
      <c r="CX1041" s="202" t="str">
        <f t="shared" si="797"/>
        <v>-</v>
      </c>
      <c r="CY1041" s="187"/>
      <c r="CZ1041" s="197"/>
      <c r="DA1041" s="202" t="str">
        <f t="shared" si="798"/>
        <v>-</v>
      </c>
      <c r="DB1041" s="187"/>
      <c r="DC1041" s="197"/>
      <c r="DD1041" s="202" t="str">
        <f t="shared" si="799"/>
        <v>-</v>
      </c>
      <c r="DE1041" s="187"/>
      <c r="DF1041" s="197"/>
      <c r="DG1041" s="202" t="str">
        <f t="shared" si="800"/>
        <v>-</v>
      </c>
      <c r="DH1041" s="187"/>
      <c r="DI1041" s="103">
        <f t="shared" si="764"/>
        <v>3</v>
      </c>
      <c r="DJ1041" s="103">
        <f t="shared" si="765"/>
        <v>1</v>
      </c>
      <c r="DK1041" s="200">
        <f t="shared" si="802"/>
        <v>33.333333333333329</v>
      </c>
      <c r="DL1041" s="201">
        <f t="shared" si="729"/>
        <v>2</v>
      </c>
    </row>
    <row r="1042" spans="2:116" ht="24.95" customHeight="1">
      <c r="B1042" s="48"/>
      <c r="C1042" s="48"/>
      <c r="D1042" s="15" t="s">
        <v>2673</v>
      </c>
      <c r="E1042" s="3" t="s">
        <v>2674</v>
      </c>
      <c r="F1042" s="79" t="s">
        <v>989</v>
      </c>
      <c r="G1042" s="79" t="s">
        <v>994</v>
      </c>
      <c r="H1042" s="40" t="s">
        <v>523</v>
      </c>
      <c r="I1042" s="41" t="s">
        <v>532</v>
      </c>
      <c r="J1042" s="78" t="str">
        <f t="shared" si="801"/>
        <v xml:space="preserve">C4 </v>
      </c>
      <c r="K1042" s="197" t="s">
        <v>1192</v>
      </c>
      <c r="L1042" s="199" t="str">
        <f t="shared" si="767"/>
        <v>A</v>
      </c>
      <c r="M1042" s="222">
        <v>43095</v>
      </c>
      <c r="N1042" s="197" t="s">
        <v>1192</v>
      </c>
      <c r="O1042" s="202" t="str">
        <f t="shared" si="768"/>
        <v>-</v>
      </c>
      <c r="P1042" s="187"/>
      <c r="Q1042" s="197" t="s">
        <v>1192</v>
      </c>
      <c r="R1042" s="202" t="str">
        <f t="shared" si="769"/>
        <v>-</v>
      </c>
      <c r="S1042" s="187"/>
      <c r="T1042" s="197"/>
      <c r="U1042" s="202" t="str">
        <f t="shared" si="770"/>
        <v>-</v>
      </c>
      <c r="V1042" s="187"/>
      <c r="W1042" s="197"/>
      <c r="X1042" s="202" t="str">
        <f t="shared" si="771"/>
        <v>-</v>
      </c>
      <c r="Y1042" s="187"/>
      <c r="Z1042" s="197"/>
      <c r="AA1042" s="202" t="str">
        <f t="shared" si="772"/>
        <v>-</v>
      </c>
      <c r="AB1042" s="187"/>
      <c r="AC1042" s="197"/>
      <c r="AD1042" s="202" t="str">
        <f t="shared" si="773"/>
        <v>-</v>
      </c>
      <c r="AE1042" s="187"/>
      <c r="AF1042" s="197"/>
      <c r="AG1042" s="202" t="str">
        <f t="shared" si="774"/>
        <v>-</v>
      </c>
      <c r="AH1042" s="187"/>
      <c r="AI1042" s="197"/>
      <c r="AJ1042" s="202" t="str">
        <f t="shared" si="775"/>
        <v>-</v>
      </c>
      <c r="AK1042" s="187"/>
      <c r="AL1042" s="197"/>
      <c r="AM1042" s="202" t="str">
        <f t="shared" si="776"/>
        <v>-</v>
      </c>
      <c r="AN1042" s="187"/>
      <c r="AO1042" s="197"/>
      <c r="AP1042" s="202" t="str">
        <f t="shared" si="777"/>
        <v>-</v>
      </c>
      <c r="AQ1042" s="187"/>
      <c r="AR1042" s="197"/>
      <c r="AS1042" s="202" t="str">
        <f t="shared" si="778"/>
        <v>-</v>
      </c>
      <c r="AT1042" s="187"/>
      <c r="AU1042" s="197"/>
      <c r="AV1042" s="202" t="str">
        <f t="shared" si="779"/>
        <v>-</v>
      </c>
      <c r="AW1042" s="187"/>
      <c r="AX1042" s="197"/>
      <c r="AY1042" s="202" t="str">
        <f t="shared" si="780"/>
        <v>-</v>
      </c>
      <c r="AZ1042" s="187"/>
      <c r="BA1042" s="197"/>
      <c r="BB1042" s="202" t="str">
        <f t="shared" si="781"/>
        <v>-</v>
      </c>
      <c r="BC1042" s="187"/>
      <c r="BD1042" s="197"/>
      <c r="BE1042" s="202" t="str">
        <f t="shared" si="782"/>
        <v>-</v>
      </c>
      <c r="BF1042" s="187"/>
      <c r="BG1042" s="197"/>
      <c r="BH1042" s="202" t="str">
        <f t="shared" si="783"/>
        <v>-</v>
      </c>
      <c r="BI1042" s="187"/>
      <c r="BJ1042" s="197"/>
      <c r="BK1042" s="202" t="str">
        <f t="shared" si="784"/>
        <v>-</v>
      </c>
      <c r="BL1042" s="187"/>
      <c r="BM1042" s="197"/>
      <c r="BN1042" s="202" t="str">
        <f t="shared" si="785"/>
        <v>-</v>
      </c>
      <c r="BO1042" s="187"/>
      <c r="BP1042" s="197"/>
      <c r="BQ1042" s="202" t="str">
        <f t="shared" si="786"/>
        <v>-</v>
      </c>
      <c r="BR1042" s="187"/>
      <c r="BS1042" s="197"/>
      <c r="BT1042" s="202" t="str">
        <f t="shared" si="787"/>
        <v>-</v>
      </c>
      <c r="BU1042" s="187"/>
      <c r="BV1042" s="197"/>
      <c r="BW1042" s="202" t="str">
        <f t="shared" si="788"/>
        <v>-</v>
      </c>
      <c r="BX1042" s="187"/>
      <c r="BY1042" s="197"/>
      <c r="BZ1042" s="202" t="str">
        <f t="shared" si="789"/>
        <v>-</v>
      </c>
      <c r="CA1042" s="187"/>
      <c r="CB1042" s="197"/>
      <c r="CC1042" s="202" t="str">
        <f t="shared" si="790"/>
        <v>-</v>
      </c>
      <c r="CD1042" s="187"/>
      <c r="CE1042" s="197"/>
      <c r="CF1042" s="202" t="str">
        <f t="shared" si="791"/>
        <v>-</v>
      </c>
      <c r="CG1042" s="187"/>
      <c r="CH1042" s="197"/>
      <c r="CI1042" s="202" t="str">
        <f t="shared" si="792"/>
        <v>-</v>
      </c>
      <c r="CJ1042" s="187"/>
      <c r="CK1042" s="197"/>
      <c r="CL1042" s="202" t="str">
        <f t="shared" si="793"/>
        <v>-</v>
      </c>
      <c r="CM1042" s="187"/>
      <c r="CN1042" s="197"/>
      <c r="CO1042" s="202" t="str">
        <f t="shared" si="794"/>
        <v>-</v>
      </c>
      <c r="CP1042" s="187"/>
      <c r="CQ1042" s="197"/>
      <c r="CR1042" s="202" t="str">
        <f t="shared" si="795"/>
        <v>-</v>
      </c>
      <c r="CS1042" s="187"/>
      <c r="CT1042" s="197"/>
      <c r="CU1042" s="202" t="str">
        <f t="shared" si="796"/>
        <v>-</v>
      </c>
      <c r="CV1042" s="187"/>
      <c r="CW1042" s="197"/>
      <c r="CX1042" s="202" t="str">
        <f t="shared" si="797"/>
        <v>-</v>
      </c>
      <c r="CY1042" s="187"/>
      <c r="CZ1042" s="197"/>
      <c r="DA1042" s="202" t="str">
        <f t="shared" si="798"/>
        <v>-</v>
      </c>
      <c r="DB1042" s="187"/>
      <c r="DC1042" s="197"/>
      <c r="DD1042" s="202" t="str">
        <f t="shared" si="799"/>
        <v>-</v>
      </c>
      <c r="DE1042" s="187"/>
      <c r="DF1042" s="197"/>
      <c r="DG1042" s="202" t="str">
        <f t="shared" si="800"/>
        <v>-</v>
      </c>
      <c r="DH1042" s="187"/>
      <c r="DI1042" s="103">
        <f t="shared" si="764"/>
        <v>3</v>
      </c>
      <c r="DJ1042" s="103">
        <f t="shared" si="765"/>
        <v>1</v>
      </c>
      <c r="DK1042" s="200">
        <f t="shared" si="802"/>
        <v>33.333333333333329</v>
      </c>
      <c r="DL1042" s="201">
        <f t="shared" si="729"/>
        <v>2</v>
      </c>
    </row>
    <row r="1043" spans="2:116" ht="24.95" customHeight="1">
      <c r="B1043" s="48"/>
      <c r="C1043" s="48"/>
      <c r="D1043" s="15" t="s">
        <v>2675</v>
      </c>
      <c r="E1043" s="3" t="s">
        <v>2676</v>
      </c>
      <c r="F1043" s="79" t="s">
        <v>989</v>
      </c>
      <c r="G1043" s="79" t="s">
        <v>994</v>
      </c>
      <c r="H1043" s="40" t="s">
        <v>523</v>
      </c>
      <c r="I1043" s="41" t="s">
        <v>532</v>
      </c>
      <c r="J1043" s="78" t="str">
        <f t="shared" si="801"/>
        <v xml:space="preserve">C4 </v>
      </c>
      <c r="K1043" s="197" t="s">
        <v>1192</v>
      </c>
      <c r="L1043" s="199" t="str">
        <f t="shared" si="767"/>
        <v>A</v>
      </c>
      <c r="M1043" s="222">
        <v>43095</v>
      </c>
      <c r="N1043" s="197" t="s">
        <v>1192</v>
      </c>
      <c r="O1043" s="202" t="str">
        <f t="shared" si="768"/>
        <v>-</v>
      </c>
      <c r="P1043" s="187"/>
      <c r="Q1043" s="197" t="s">
        <v>1192</v>
      </c>
      <c r="R1043" s="202" t="str">
        <f t="shared" si="769"/>
        <v>-</v>
      </c>
      <c r="S1043" s="187"/>
      <c r="T1043" s="197"/>
      <c r="U1043" s="202" t="str">
        <f t="shared" si="770"/>
        <v>-</v>
      </c>
      <c r="V1043" s="187"/>
      <c r="W1043" s="197"/>
      <c r="X1043" s="202" t="str">
        <f t="shared" si="771"/>
        <v>-</v>
      </c>
      <c r="Y1043" s="187"/>
      <c r="Z1043" s="197"/>
      <c r="AA1043" s="202" t="str">
        <f t="shared" si="772"/>
        <v>-</v>
      </c>
      <c r="AB1043" s="187"/>
      <c r="AC1043" s="197"/>
      <c r="AD1043" s="202" t="str">
        <f t="shared" si="773"/>
        <v>-</v>
      </c>
      <c r="AE1043" s="187"/>
      <c r="AF1043" s="197"/>
      <c r="AG1043" s="202" t="str">
        <f t="shared" si="774"/>
        <v>-</v>
      </c>
      <c r="AH1043" s="187"/>
      <c r="AI1043" s="197"/>
      <c r="AJ1043" s="202" t="str">
        <f t="shared" si="775"/>
        <v>-</v>
      </c>
      <c r="AK1043" s="187"/>
      <c r="AL1043" s="197"/>
      <c r="AM1043" s="202" t="str">
        <f t="shared" si="776"/>
        <v>-</v>
      </c>
      <c r="AN1043" s="187"/>
      <c r="AO1043" s="197"/>
      <c r="AP1043" s="202" t="str">
        <f t="shared" si="777"/>
        <v>-</v>
      </c>
      <c r="AQ1043" s="187"/>
      <c r="AR1043" s="197"/>
      <c r="AS1043" s="202" t="str">
        <f t="shared" si="778"/>
        <v>-</v>
      </c>
      <c r="AT1043" s="187"/>
      <c r="AU1043" s="197"/>
      <c r="AV1043" s="202" t="str">
        <f t="shared" si="779"/>
        <v>-</v>
      </c>
      <c r="AW1043" s="187"/>
      <c r="AX1043" s="197"/>
      <c r="AY1043" s="202" t="str">
        <f t="shared" si="780"/>
        <v>-</v>
      </c>
      <c r="AZ1043" s="187"/>
      <c r="BA1043" s="197"/>
      <c r="BB1043" s="202" t="str">
        <f t="shared" si="781"/>
        <v>-</v>
      </c>
      <c r="BC1043" s="187"/>
      <c r="BD1043" s="197"/>
      <c r="BE1043" s="202" t="str">
        <f t="shared" si="782"/>
        <v>-</v>
      </c>
      <c r="BF1043" s="187"/>
      <c r="BG1043" s="197"/>
      <c r="BH1043" s="202" t="str">
        <f t="shared" si="783"/>
        <v>-</v>
      </c>
      <c r="BI1043" s="187"/>
      <c r="BJ1043" s="197"/>
      <c r="BK1043" s="202" t="str">
        <f t="shared" si="784"/>
        <v>-</v>
      </c>
      <c r="BL1043" s="187"/>
      <c r="BM1043" s="197"/>
      <c r="BN1043" s="202" t="str">
        <f t="shared" si="785"/>
        <v>-</v>
      </c>
      <c r="BO1043" s="187"/>
      <c r="BP1043" s="197"/>
      <c r="BQ1043" s="202" t="str">
        <f t="shared" si="786"/>
        <v>-</v>
      </c>
      <c r="BR1043" s="187"/>
      <c r="BS1043" s="197"/>
      <c r="BT1043" s="202" t="str">
        <f t="shared" si="787"/>
        <v>-</v>
      </c>
      <c r="BU1043" s="187"/>
      <c r="BV1043" s="197"/>
      <c r="BW1043" s="202" t="str">
        <f t="shared" si="788"/>
        <v>-</v>
      </c>
      <c r="BX1043" s="187"/>
      <c r="BY1043" s="197"/>
      <c r="BZ1043" s="202" t="str">
        <f t="shared" si="789"/>
        <v>-</v>
      </c>
      <c r="CA1043" s="187"/>
      <c r="CB1043" s="197"/>
      <c r="CC1043" s="202" t="str">
        <f t="shared" si="790"/>
        <v>-</v>
      </c>
      <c r="CD1043" s="187"/>
      <c r="CE1043" s="197"/>
      <c r="CF1043" s="202" t="str">
        <f t="shared" si="791"/>
        <v>-</v>
      </c>
      <c r="CG1043" s="187"/>
      <c r="CH1043" s="197"/>
      <c r="CI1043" s="202" t="str">
        <f t="shared" si="792"/>
        <v>-</v>
      </c>
      <c r="CJ1043" s="187"/>
      <c r="CK1043" s="197"/>
      <c r="CL1043" s="202" t="str">
        <f t="shared" si="793"/>
        <v>-</v>
      </c>
      <c r="CM1043" s="187"/>
      <c r="CN1043" s="197"/>
      <c r="CO1043" s="202" t="str">
        <f t="shared" si="794"/>
        <v>-</v>
      </c>
      <c r="CP1043" s="187"/>
      <c r="CQ1043" s="197"/>
      <c r="CR1043" s="202" t="str">
        <f t="shared" si="795"/>
        <v>-</v>
      </c>
      <c r="CS1043" s="187"/>
      <c r="CT1043" s="197"/>
      <c r="CU1043" s="202" t="str">
        <f t="shared" si="796"/>
        <v>-</v>
      </c>
      <c r="CV1043" s="187"/>
      <c r="CW1043" s="197"/>
      <c r="CX1043" s="202" t="str">
        <f t="shared" si="797"/>
        <v>-</v>
      </c>
      <c r="CY1043" s="187"/>
      <c r="CZ1043" s="197"/>
      <c r="DA1043" s="202" t="str">
        <f t="shared" si="798"/>
        <v>-</v>
      </c>
      <c r="DB1043" s="187"/>
      <c r="DC1043" s="197"/>
      <c r="DD1043" s="202" t="str">
        <f t="shared" si="799"/>
        <v>-</v>
      </c>
      <c r="DE1043" s="187"/>
      <c r="DF1043" s="197"/>
      <c r="DG1043" s="202" t="str">
        <f t="shared" si="800"/>
        <v>-</v>
      </c>
      <c r="DH1043" s="187"/>
      <c r="DI1043" s="103">
        <f t="shared" si="764"/>
        <v>3</v>
      </c>
      <c r="DJ1043" s="103">
        <f t="shared" si="765"/>
        <v>1</v>
      </c>
      <c r="DK1043" s="200">
        <f t="shared" si="802"/>
        <v>33.333333333333329</v>
      </c>
      <c r="DL1043" s="201">
        <f t="shared" si="729"/>
        <v>2</v>
      </c>
    </row>
    <row r="1044" spans="2:116" ht="24.95" customHeight="1">
      <c r="B1044" s="48"/>
      <c r="C1044" s="48"/>
      <c r="D1044" s="15" t="s">
        <v>2677</v>
      </c>
      <c r="E1044" s="3" t="s">
        <v>2678</v>
      </c>
      <c r="F1044" s="79" t="s">
        <v>989</v>
      </c>
      <c r="G1044" s="79" t="s">
        <v>994</v>
      </c>
      <c r="H1044" s="40" t="s">
        <v>523</v>
      </c>
      <c r="I1044" s="41" t="s">
        <v>532</v>
      </c>
      <c r="J1044" s="78" t="str">
        <f t="shared" si="801"/>
        <v xml:space="preserve">C4 </v>
      </c>
      <c r="K1044" s="197" t="s">
        <v>1192</v>
      </c>
      <c r="L1044" s="199" t="str">
        <f t="shared" si="767"/>
        <v>-</v>
      </c>
      <c r="M1044" s="191"/>
      <c r="N1044" s="197" t="s">
        <v>1192</v>
      </c>
      <c r="O1044" s="202" t="str">
        <f t="shared" si="768"/>
        <v>-</v>
      </c>
      <c r="P1044" s="187"/>
      <c r="Q1044" s="197" t="s">
        <v>1192</v>
      </c>
      <c r="R1044" s="202" t="str">
        <f t="shared" si="769"/>
        <v>-</v>
      </c>
      <c r="S1044" s="187"/>
      <c r="T1044" s="197"/>
      <c r="U1044" s="202" t="str">
        <f t="shared" si="770"/>
        <v>-</v>
      </c>
      <c r="V1044" s="187"/>
      <c r="W1044" s="197"/>
      <c r="X1044" s="202" t="str">
        <f t="shared" si="771"/>
        <v>-</v>
      </c>
      <c r="Y1044" s="187"/>
      <c r="Z1044" s="197"/>
      <c r="AA1044" s="202" t="str">
        <f t="shared" si="772"/>
        <v>-</v>
      </c>
      <c r="AB1044" s="187"/>
      <c r="AC1044" s="197"/>
      <c r="AD1044" s="202" t="str">
        <f t="shared" si="773"/>
        <v>-</v>
      </c>
      <c r="AE1044" s="187"/>
      <c r="AF1044" s="197"/>
      <c r="AG1044" s="202" t="str">
        <f t="shared" si="774"/>
        <v>-</v>
      </c>
      <c r="AH1044" s="187"/>
      <c r="AI1044" s="197"/>
      <c r="AJ1044" s="202" t="str">
        <f t="shared" si="775"/>
        <v>-</v>
      </c>
      <c r="AK1044" s="187"/>
      <c r="AL1044" s="197"/>
      <c r="AM1044" s="202" t="str">
        <f t="shared" si="776"/>
        <v>-</v>
      </c>
      <c r="AN1044" s="187"/>
      <c r="AO1044" s="197"/>
      <c r="AP1044" s="202" t="str">
        <f t="shared" si="777"/>
        <v>-</v>
      </c>
      <c r="AQ1044" s="187"/>
      <c r="AR1044" s="197"/>
      <c r="AS1044" s="202" t="str">
        <f t="shared" si="778"/>
        <v>-</v>
      </c>
      <c r="AT1044" s="187"/>
      <c r="AU1044" s="197"/>
      <c r="AV1044" s="202" t="str">
        <f t="shared" si="779"/>
        <v>-</v>
      </c>
      <c r="AW1044" s="187"/>
      <c r="AX1044" s="197"/>
      <c r="AY1044" s="202" t="str">
        <f t="shared" si="780"/>
        <v>-</v>
      </c>
      <c r="AZ1044" s="187"/>
      <c r="BA1044" s="197"/>
      <c r="BB1044" s="202" t="str">
        <f t="shared" si="781"/>
        <v>-</v>
      </c>
      <c r="BC1044" s="187"/>
      <c r="BD1044" s="197"/>
      <c r="BE1044" s="202" t="str">
        <f t="shared" si="782"/>
        <v>-</v>
      </c>
      <c r="BF1044" s="187"/>
      <c r="BG1044" s="197"/>
      <c r="BH1044" s="202" t="str">
        <f t="shared" si="783"/>
        <v>-</v>
      </c>
      <c r="BI1044" s="187"/>
      <c r="BJ1044" s="197"/>
      <c r="BK1044" s="202" t="str">
        <f t="shared" si="784"/>
        <v>-</v>
      </c>
      <c r="BL1044" s="187"/>
      <c r="BM1044" s="197"/>
      <c r="BN1044" s="202" t="str">
        <f t="shared" si="785"/>
        <v>-</v>
      </c>
      <c r="BO1044" s="187"/>
      <c r="BP1044" s="197"/>
      <c r="BQ1044" s="202" t="str">
        <f t="shared" si="786"/>
        <v>-</v>
      </c>
      <c r="BR1044" s="187"/>
      <c r="BS1044" s="197"/>
      <c r="BT1044" s="202" t="str">
        <f t="shared" si="787"/>
        <v>-</v>
      </c>
      <c r="BU1044" s="187"/>
      <c r="BV1044" s="197"/>
      <c r="BW1044" s="202" t="str">
        <f t="shared" si="788"/>
        <v>-</v>
      </c>
      <c r="BX1044" s="187"/>
      <c r="BY1044" s="197"/>
      <c r="BZ1044" s="202" t="str">
        <f t="shared" si="789"/>
        <v>-</v>
      </c>
      <c r="CA1044" s="187"/>
      <c r="CB1044" s="197"/>
      <c r="CC1044" s="202" t="str">
        <f t="shared" si="790"/>
        <v>-</v>
      </c>
      <c r="CD1044" s="187"/>
      <c r="CE1044" s="197"/>
      <c r="CF1044" s="202" t="str">
        <f t="shared" si="791"/>
        <v>-</v>
      </c>
      <c r="CG1044" s="187"/>
      <c r="CH1044" s="197"/>
      <c r="CI1044" s="202" t="str">
        <f t="shared" si="792"/>
        <v>-</v>
      </c>
      <c r="CJ1044" s="187"/>
      <c r="CK1044" s="197"/>
      <c r="CL1044" s="202" t="str">
        <f t="shared" si="793"/>
        <v>-</v>
      </c>
      <c r="CM1044" s="187"/>
      <c r="CN1044" s="197"/>
      <c r="CO1044" s="202" t="str">
        <f t="shared" si="794"/>
        <v>-</v>
      </c>
      <c r="CP1044" s="187"/>
      <c r="CQ1044" s="197"/>
      <c r="CR1044" s="202" t="str">
        <f t="shared" si="795"/>
        <v>-</v>
      </c>
      <c r="CS1044" s="187"/>
      <c r="CT1044" s="197"/>
      <c r="CU1044" s="202" t="str">
        <f t="shared" si="796"/>
        <v>-</v>
      </c>
      <c r="CV1044" s="187"/>
      <c r="CW1044" s="197"/>
      <c r="CX1044" s="202" t="str">
        <f t="shared" si="797"/>
        <v>-</v>
      </c>
      <c r="CY1044" s="187"/>
      <c r="CZ1044" s="197"/>
      <c r="DA1044" s="202" t="str">
        <f t="shared" si="798"/>
        <v>-</v>
      </c>
      <c r="DB1044" s="187"/>
      <c r="DC1044" s="197"/>
      <c r="DD1044" s="202" t="str">
        <f t="shared" si="799"/>
        <v>-</v>
      </c>
      <c r="DE1044" s="187"/>
      <c r="DF1044" s="197"/>
      <c r="DG1044" s="202" t="str">
        <f t="shared" si="800"/>
        <v>-</v>
      </c>
      <c r="DH1044" s="187"/>
      <c r="DI1044" s="103">
        <f t="shared" si="764"/>
        <v>3</v>
      </c>
      <c r="DJ1044" s="103">
        <f t="shared" si="765"/>
        <v>0</v>
      </c>
      <c r="DK1044" s="200">
        <f t="shared" si="802"/>
        <v>0</v>
      </c>
      <c r="DL1044" s="201">
        <f t="shared" si="729"/>
        <v>1</v>
      </c>
    </row>
    <row r="1045" spans="2:116" ht="24.95" customHeight="1">
      <c r="B1045" s="48"/>
      <c r="C1045" s="48"/>
      <c r="D1045" s="15" t="s">
        <v>2679</v>
      </c>
      <c r="E1045" s="3" t="s">
        <v>2680</v>
      </c>
      <c r="F1045" s="79" t="s">
        <v>989</v>
      </c>
      <c r="G1045" s="79" t="s">
        <v>994</v>
      </c>
      <c r="H1045" s="40" t="s">
        <v>523</v>
      </c>
      <c r="I1045" s="41" t="s">
        <v>532</v>
      </c>
      <c r="J1045" s="78" t="str">
        <f t="shared" si="801"/>
        <v xml:space="preserve">C4 </v>
      </c>
      <c r="K1045" s="197" t="s">
        <v>1192</v>
      </c>
      <c r="L1045" s="199" t="str">
        <f t="shared" si="767"/>
        <v>-</v>
      </c>
      <c r="M1045" s="191"/>
      <c r="N1045" s="197" t="s">
        <v>1192</v>
      </c>
      <c r="O1045" s="202" t="str">
        <f t="shared" si="768"/>
        <v>-</v>
      </c>
      <c r="P1045" s="187"/>
      <c r="Q1045" s="197" t="s">
        <v>1192</v>
      </c>
      <c r="R1045" s="202" t="str">
        <f t="shared" si="769"/>
        <v>-</v>
      </c>
      <c r="S1045" s="187"/>
      <c r="T1045" s="197"/>
      <c r="U1045" s="202" t="str">
        <f t="shared" si="770"/>
        <v>-</v>
      </c>
      <c r="V1045" s="187"/>
      <c r="W1045" s="197"/>
      <c r="X1045" s="202" t="str">
        <f t="shared" si="771"/>
        <v>-</v>
      </c>
      <c r="Y1045" s="187"/>
      <c r="Z1045" s="197"/>
      <c r="AA1045" s="202" t="str">
        <f t="shared" si="772"/>
        <v>-</v>
      </c>
      <c r="AB1045" s="187"/>
      <c r="AC1045" s="197"/>
      <c r="AD1045" s="202" t="str">
        <f t="shared" si="773"/>
        <v>-</v>
      </c>
      <c r="AE1045" s="187"/>
      <c r="AF1045" s="197"/>
      <c r="AG1045" s="202" t="str">
        <f t="shared" si="774"/>
        <v>-</v>
      </c>
      <c r="AH1045" s="187"/>
      <c r="AI1045" s="197"/>
      <c r="AJ1045" s="202" t="str">
        <f t="shared" si="775"/>
        <v>-</v>
      </c>
      <c r="AK1045" s="187"/>
      <c r="AL1045" s="197"/>
      <c r="AM1045" s="202" t="str">
        <f t="shared" si="776"/>
        <v>-</v>
      </c>
      <c r="AN1045" s="187"/>
      <c r="AO1045" s="197"/>
      <c r="AP1045" s="202" t="str">
        <f t="shared" si="777"/>
        <v>-</v>
      </c>
      <c r="AQ1045" s="187"/>
      <c r="AR1045" s="197"/>
      <c r="AS1045" s="202" t="str">
        <f t="shared" si="778"/>
        <v>-</v>
      </c>
      <c r="AT1045" s="187"/>
      <c r="AU1045" s="197"/>
      <c r="AV1045" s="202" t="str">
        <f t="shared" si="779"/>
        <v>-</v>
      </c>
      <c r="AW1045" s="187"/>
      <c r="AX1045" s="197"/>
      <c r="AY1045" s="202" t="str">
        <f t="shared" si="780"/>
        <v>-</v>
      </c>
      <c r="AZ1045" s="187"/>
      <c r="BA1045" s="197"/>
      <c r="BB1045" s="202" t="str">
        <f t="shared" si="781"/>
        <v>-</v>
      </c>
      <c r="BC1045" s="187"/>
      <c r="BD1045" s="197"/>
      <c r="BE1045" s="202" t="str">
        <f t="shared" si="782"/>
        <v>-</v>
      </c>
      <c r="BF1045" s="187"/>
      <c r="BG1045" s="197"/>
      <c r="BH1045" s="202" t="str">
        <f t="shared" si="783"/>
        <v>-</v>
      </c>
      <c r="BI1045" s="187"/>
      <c r="BJ1045" s="197"/>
      <c r="BK1045" s="202" t="str">
        <f t="shared" si="784"/>
        <v>-</v>
      </c>
      <c r="BL1045" s="187"/>
      <c r="BM1045" s="197"/>
      <c r="BN1045" s="202" t="str">
        <f t="shared" si="785"/>
        <v>-</v>
      </c>
      <c r="BO1045" s="187"/>
      <c r="BP1045" s="197"/>
      <c r="BQ1045" s="202" t="str">
        <f t="shared" si="786"/>
        <v>-</v>
      </c>
      <c r="BR1045" s="187"/>
      <c r="BS1045" s="197"/>
      <c r="BT1045" s="202" t="str">
        <f t="shared" si="787"/>
        <v>-</v>
      </c>
      <c r="BU1045" s="187"/>
      <c r="BV1045" s="197"/>
      <c r="BW1045" s="202" t="str">
        <f t="shared" si="788"/>
        <v>-</v>
      </c>
      <c r="BX1045" s="187"/>
      <c r="BY1045" s="197"/>
      <c r="BZ1045" s="202" t="str">
        <f t="shared" si="789"/>
        <v>-</v>
      </c>
      <c r="CA1045" s="187"/>
      <c r="CB1045" s="197"/>
      <c r="CC1045" s="202" t="str">
        <f t="shared" si="790"/>
        <v>-</v>
      </c>
      <c r="CD1045" s="187"/>
      <c r="CE1045" s="197"/>
      <c r="CF1045" s="202" t="str">
        <f t="shared" si="791"/>
        <v>-</v>
      </c>
      <c r="CG1045" s="187"/>
      <c r="CH1045" s="197"/>
      <c r="CI1045" s="202" t="str">
        <f t="shared" si="792"/>
        <v>-</v>
      </c>
      <c r="CJ1045" s="187"/>
      <c r="CK1045" s="197"/>
      <c r="CL1045" s="202" t="str">
        <f t="shared" si="793"/>
        <v>-</v>
      </c>
      <c r="CM1045" s="187"/>
      <c r="CN1045" s="197"/>
      <c r="CO1045" s="202" t="str">
        <f t="shared" si="794"/>
        <v>-</v>
      </c>
      <c r="CP1045" s="187"/>
      <c r="CQ1045" s="197"/>
      <c r="CR1045" s="202" t="str">
        <f t="shared" si="795"/>
        <v>-</v>
      </c>
      <c r="CS1045" s="187"/>
      <c r="CT1045" s="197"/>
      <c r="CU1045" s="202" t="str">
        <f t="shared" si="796"/>
        <v>-</v>
      </c>
      <c r="CV1045" s="187"/>
      <c r="CW1045" s="197"/>
      <c r="CX1045" s="202" t="str">
        <f t="shared" si="797"/>
        <v>-</v>
      </c>
      <c r="CY1045" s="187"/>
      <c r="CZ1045" s="197"/>
      <c r="DA1045" s="202" t="str">
        <f t="shared" si="798"/>
        <v>-</v>
      </c>
      <c r="DB1045" s="187"/>
      <c r="DC1045" s="197"/>
      <c r="DD1045" s="202" t="str">
        <f t="shared" si="799"/>
        <v>-</v>
      </c>
      <c r="DE1045" s="187"/>
      <c r="DF1045" s="197"/>
      <c r="DG1045" s="202" t="str">
        <f t="shared" si="800"/>
        <v>-</v>
      </c>
      <c r="DH1045" s="187"/>
      <c r="DI1045" s="103">
        <f t="shared" si="764"/>
        <v>3</v>
      </c>
      <c r="DJ1045" s="103">
        <f t="shared" si="765"/>
        <v>0</v>
      </c>
      <c r="DK1045" s="200">
        <f t="shared" si="802"/>
        <v>0</v>
      </c>
      <c r="DL1045" s="201">
        <f t="shared" si="729"/>
        <v>1</v>
      </c>
    </row>
    <row r="1046" spans="2:116" ht="24.95" customHeight="1">
      <c r="B1046" s="48"/>
      <c r="C1046" s="48"/>
      <c r="D1046" s="15" t="s">
        <v>2681</v>
      </c>
      <c r="E1046" s="3" t="s">
        <v>2682</v>
      </c>
      <c r="F1046" s="79" t="s">
        <v>989</v>
      </c>
      <c r="G1046" s="79" t="s">
        <v>994</v>
      </c>
      <c r="H1046" s="40" t="s">
        <v>523</v>
      </c>
      <c r="I1046" s="41" t="s">
        <v>532</v>
      </c>
      <c r="J1046" s="78" t="str">
        <f t="shared" si="801"/>
        <v xml:space="preserve">C4 </v>
      </c>
      <c r="K1046" s="197" t="s">
        <v>1192</v>
      </c>
      <c r="L1046" s="199" t="str">
        <f t="shared" si="767"/>
        <v>-</v>
      </c>
      <c r="M1046" s="191"/>
      <c r="N1046" s="197" t="s">
        <v>1192</v>
      </c>
      <c r="O1046" s="202" t="str">
        <f t="shared" si="768"/>
        <v>-</v>
      </c>
      <c r="P1046" s="187"/>
      <c r="Q1046" s="197" t="s">
        <v>1192</v>
      </c>
      <c r="R1046" s="202" t="str">
        <f t="shared" si="769"/>
        <v>-</v>
      </c>
      <c r="S1046" s="187"/>
      <c r="T1046" s="197"/>
      <c r="U1046" s="202" t="str">
        <f t="shared" si="770"/>
        <v>-</v>
      </c>
      <c r="V1046" s="187"/>
      <c r="W1046" s="197"/>
      <c r="X1046" s="202" t="str">
        <f t="shared" si="771"/>
        <v>-</v>
      </c>
      <c r="Y1046" s="187"/>
      <c r="Z1046" s="197"/>
      <c r="AA1046" s="202" t="str">
        <f t="shared" si="772"/>
        <v>-</v>
      </c>
      <c r="AB1046" s="187"/>
      <c r="AC1046" s="197"/>
      <c r="AD1046" s="202" t="str">
        <f t="shared" si="773"/>
        <v>-</v>
      </c>
      <c r="AE1046" s="187"/>
      <c r="AF1046" s="197"/>
      <c r="AG1046" s="202" t="str">
        <f t="shared" si="774"/>
        <v>-</v>
      </c>
      <c r="AH1046" s="187"/>
      <c r="AI1046" s="197"/>
      <c r="AJ1046" s="202" t="str">
        <f t="shared" si="775"/>
        <v>-</v>
      </c>
      <c r="AK1046" s="187"/>
      <c r="AL1046" s="197"/>
      <c r="AM1046" s="202" t="str">
        <f t="shared" si="776"/>
        <v>-</v>
      </c>
      <c r="AN1046" s="187"/>
      <c r="AO1046" s="197"/>
      <c r="AP1046" s="202" t="str">
        <f t="shared" si="777"/>
        <v>-</v>
      </c>
      <c r="AQ1046" s="187"/>
      <c r="AR1046" s="197"/>
      <c r="AS1046" s="202" t="str">
        <f t="shared" si="778"/>
        <v>-</v>
      </c>
      <c r="AT1046" s="187"/>
      <c r="AU1046" s="197"/>
      <c r="AV1046" s="202" t="str">
        <f t="shared" si="779"/>
        <v>-</v>
      </c>
      <c r="AW1046" s="187"/>
      <c r="AX1046" s="197"/>
      <c r="AY1046" s="202" t="str">
        <f t="shared" si="780"/>
        <v>-</v>
      </c>
      <c r="AZ1046" s="187"/>
      <c r="BA1046" s="197"/>
      <c r="BB1046" s="202" t="str">
        <f t="shared" si="781"/>
        <v>-</v>
      </c>
      <c r="BC1046" s="187"/>
      <c r="BD1046" s="197"/>
      <c r="BE1046" s="202" t="str">
        <f t="shared" si="782"/>
        <v>-</v>
      </c>
      <c r="BF1046" s="187"/>
      <c r="BG1046" s="197"/>
      <c r="BH1046" s="202" t="str">
        <f t="shared" si="783"/>
        <v>-</v>
      </c>
      <c r="BI1046" s="187"/>
      <c r="BJ1046" s="197"/>
      <c r="BK1046" s="202" t="str">
        <f t="shared" si="784"/>
        <v>-</v>
      </c>
      <c r="BL1046" s="187"/>
      <c r="BM1046" s="197"/>
      <c r="BN1046" s="202" t="str">
        <f t="shared" si="785"/>
        <v>-</v>
      </c>
      <c r="BO1046" s="187"/>
      <c r="BP1046" s="197"/>
      <c r="BQ1046" s="202" t="str">
        <f t="shared" si="786"/>
        <v>-</v>
      </c>
      <c r="BR1046" s="187"/>
      <c r="BS1046" s="197"/>
      <c r="BT1046" s="202" t="str">
        <f t="shared" si="787"/>
        <v>-</v>
      </c>
      <c r="BU1046" s="187"/>
      <c r="BV1046" s="197"/>
      <c r="BW1046" s="202" t="str">
        <f t="shared" si="788"/>
        <v>-</v>
      </c>
      <c r="BX1046" s="187"/>
      <c r="BY1046" s="197"/>
      <c r="BZ1046" s="202" t="str">
        <f t="shared" si="789"/>
        <v>-</v>
      </c>
      <c r="CA1046" s="187"/>
      <c r="CB1046" s="197"/>
      <c r="CC1046" s="202" t="str">
        <f t="shared" si="790"/>
        <v>-</v>
      </c>
      <c r="CD1046" s="187"/>
      <c r="CE1046" s="197"/>
      <c r="CF1046" s="202" t="str">
        <f t="shared" si="791"/>
        <v>-</v>
      </c>
      <c r="CG1046" s="187"/>
      <c r="CH1046" s="197"/>
      <c r="CI1046" s="202" t="str">
        <f t="shared" si="792"/>
        <v>-</v>
      </c>
      <c r="CJ1046" s="187"/>
      <c r="CK1046" s="197"/>
      <c r="CL1046" s="202" t="str">
        <f t="shared" si="793"/>
        <v>-</v>
      </c>
      <c r="CM1046" s="187"/>
      <c r="CN1046" s="197"/>
      <c r="CO1046" s="202" t="str">
        <f t="shared" si="794"/>
        <v>-</v>
      </c>
      <c r="CP1046" s="187"/>
      <c r="CQ1046" s="197"/>
      <c r="CR1046" s="202" t="str">
        <f t="shared" si="795"/>
        <v>-</v>
      </c>
      <c r="CS1046" s="187"/>
      <c r="CT1046" s="197"/>
      <c r="CU1046" s="202" t="str">
        <f t="shared" si="796"/>
        <v>-</v>
      </c>
      <c r="CV1046" s="187"/>
      <c r="CW1046" s="197"/>
      <c r="CX1046" s="202" t="str">
        <f t="shared" si="797"/>
        <v>-</v>
      </c>
      <c r="CY1046" s="187"/>
      <c r="CZ1046" s="197"/>
      <c r="DA1046" s="202" t="str">
        <f t="shared" si="798"/>
        <v>-</v>
      </c>
      <c r="DB1046" s="187"/>
      <c r="DC1046" s="197"/>
      <c r="DD1046" s="202" t="str">
        <f t="shared" si="799"/>
        <v>-</v>
      </c>
      <c r="DE1046" s="187"/>
      <c r="DF1046" s="197"/>
      <c r="DG1046" s="202" t="str">
        <f t="shared" si="800"/>
        <v>-</v>
      </c>
      <c r="DH1046" s="187"/>
      <c r="DI1046" s="103">
        <f t="shared" si="764"/>
        <v>3</v>
      </c>
      <c r="DJ1046" s="103">
        <f t="shared" si="765"/>
        <v>0</v>
      </c>
      <c r="DK1046" s="200">
        <f t="shared" si="802"/>
        <v>0</v>
      </c>
      <c r="DL1046" s="201">
        <f t="shared" si="729"/>
        <v>1</v>
      </c>
    </row>
    <row r="1047" spans="2:116" ht="24.95" customHeight="1">
      <c r="B1047" s="48"/>
      <c r="C1047" s="48"/>
      <c r="D1047" s="15" t="s">
        <v>2683</v>
      </c>
      <c r="E1047" s="3" t="s">
        <v>2684</v>
      </c>
      <c r="F1047" s="79" t="s">
        <v>989</v>
      </c>
      <c r="G1047" s="79" t="s">
        <v>994</v>
      </c>
      <c r="H1047" s="40" t="s">
        <v>523</v>
      </c>
      <c r="I1047" s="41" t="s">
        <v>532</v>
      </c>
      <c r="J1047" s="78" t="str">
        <f t="shared" si="801"/>
        <v xml:space="preserve">C4 </v>
      </c>
      <c r="K1047" s="197" t="s">
        <v>1192</v>
      </c>
      <c r="L1047" s="199" t="str">
        <f t="shared" si="767"/>
        <v>-</v>
      </c>
      <c r="M1047" s="191"/>
      <c r="N1047" s="197" t="s">
        <v>1192</v>
      </c>
      <c r="O1047" s="202" t="str">
        <f t="shared" si="768"/>
        <v>-</v>
      </c>
      <c r="P1047" s="187"/>
      <c r="Q1047" s="197" t="s">
        <v>1192</v>
      </c>
      <c r="R1047" s="202" t="str">
        <f t="shared" si="769"/>
        <v>-</v>
      </c>
      <c r="S1047" s="187"/>
      <c r="T1047" s="197"/>
      <c r="U1047" s="202" t="str">
        <f t="shared" si="770"/>
        <v>-</v>
      </c>
      <c r="V1047" s="187"/>
      <c r="W1047" s="197"/>
      <c r="X1047" s="202" t="str">
        <f t="shared" si="771"/>
        <v>-</v>
      </c>
      <c r="Y1047" s="187"/>
      <c r="Z1047" s="197"/>
      <c r="AA1047" s="202" t="str">
        <f t="shared" si="772"/>
        <v>-</v>
      </c>
      <c r="AB1047" s="187"/>
      <c r="AC1047" s="197"/>
      <c r="AD1047" s="202" t="str">
        <f t="shared" si="773"/>
        <v>-</v>
      </c>
      <c r="AE1047" s="187"/>
      <c r="AF1047" s="197"/>
      <c r="AG1047" s="202" t="str">
        <f t="shared" si="774"/>
        <v>-</v>
      </c>
      <c r="AH1047" s="187"/>
      <c r="AI1047" s="197"/>
      <c r="AJ1047" s="202" t="str">
        <f t="shared" si="775"/>
        <v>-</v>
      </c>
      <c r="AK1047" s="187"/>
      <c r="AL1047" s="197"/>
      <c r="AM1047" s="202" t="str">
        <f t="shared" si="776"/>
        <v>-</v>
      </c>
      <c r="AN1047" s="187"/>
      <c r="AO1047" s="197"/>
      <c r="AP1047" s="202" t="str">
        <f t="shared" si="777"/>
        <v>-</v>
      </c>
      <c r="AQ1047" s="187"/>
      <c r="AR1047" s="197"/>
      <c r="AS1047" s="202" t="str">
        <f t="shared" si="778"/>
        <v>-</v>
      </c>
      <c r="AT1047" s="187"/>
      <c r="AU1047" s="197"/>
      <c r="AV1047" s="202" t="str">
        <f t="shared" si="779"/>
        <v>-</v>
      </c>
      <c r="AW1047" s="187"/>
      <c r="AX1047" s="197"/>
      <c r="AY1047" s="202" t="str">
        <f t="shared" si="780"/>
        <v>-</v>
      </c>
      <c r="AZ1047" s="187"/>
      <c r="BA1047" s="197"/>
      <c r="BB1047" s="202" t="str">
        <f t="shared" si="781"/>
        <v>-</v>
      </c>
      <c r="BC1047" s="187"/>
      <c r="BD1047" s="197"/>
      <c r="BE1047" s="202" t="str">
        <f t="shared" si="782"/>
        <v>-</v>
      </c>
      <c r="BF1047" s="187"/>
      <c r="BG1047" s="197"/>
      <c r="BH1047" s="202" t="str">
        <f t="shared" si="783"/>
        <v>-</v>
      </c>
      <c r="BI1047" s="187"/>
      <c r="BJ1047" s="197"/>
      <c r="BK1047" s="202" t="str">
        <f t="shared" si="784"/>
        <v>-</v>
      </c>
      <c r="BL1047" s="187"/>
      <c r="BM1047" s="197"/>
      <c r="BN1047" s="202" t="str">
        <f t="shared" si="785"/>
        <v>-</v>
      </c>
      <c r="BO1047" s="187"/>
      <c r="BP1047" s="197"/>
      <c r="BQ1047" s="202" t="str">
        <f t="shared" si="786"/>
        <v>-</v>
      </c>
      <c r="BR1047" s="187"/>
      <c r="BS1047" s="197"/>
      <c r="BT1047" s="202" t="str">
        <f t="shared" si="787"/>
        <v>-</v>
      </c>
      <c r="BU1047" s="187"/>
      <c r="BV1047" s="197"/>
      <c r="BW1047" s="202" t="str">
        <f t="shared" si="788"/>
        <v>-</v>
      </c>
      <c r="BX1047" s="187"/>
      <c r="BY1047" s="197"/>
      <c r="BZ1047" s="202" t="str">
        <f t="shared" si="789"/>
        <v>-</v>
      </c>
      <c r="CA1047" s="187"/>
      <c r="CB1047" s="197"/>
      <c r="CC1047" s="202" t="str">
        <f t="shared" si="790"/>
        <v>-</v>
      </c>
      <c r="CD1047" s="187"/>
      <c r="CE1047" s="197"/>
      <c r="CF1047" s="202" t="str">
        <f t="shared" si="791"/>
        <v>-</v>
      </c>
      <c r="CG1047" s="187"/>
      <c r="CH1047" s="197"/>
      <c r="CI1047" s="202" t="str">
        <f t="shared" si="792"/>
        <v>-</v>
      </c>
      <c r="CJ1047" s="187"/>
      <c r="CK1047" s="197"/>
      <c r="CL1047" s="202" t="str">
        <f t="shared" si="793"/>
        <v>-</v>
      </c>
      <c r="CM1047" s="187"/>
      <c r="CN1047" s="197"/>
      <c r="CO1047" s="202" t="str">
        <f t="shared" si="794"/>
        <v>-</v>
      </c>
      <c r="CP1047" s="187"/>
      <c r="CQ1047" s="197"/>
      <c r="CR1047" s="202" t="str">
        <f t="shared" si="795"/>
        <v>-</v>
      </c>
      <c r="CS1047" s="187"/>
      <c r="CT1047" s="197"/>
      <c r="CU1047" s="202" t="str">
        <f t="shared" si="796"/>
        <v>-</v>
      </c>
      <c r="CV1047" s="187"/>
      <c r="CW1047" s="197"/>
      <c r="CX1047" s="202" t="str">
        <f t="shared" si="797"/>
        <v>-</v>
      </c>
      <c r="CY1047" s="187"/>
      <c r="CZ1047" s="197"/>
      <c r="DA1047" s="202" t="str">
        <f t="shared" si="798"/>
        <v>-</v>
      </c>
      <c r="DB1047" s="187"/>
      <c r="DC1047" s="197"/>
      <c r="DD1047" s="202" t="str">
        <f t="shared" si="799"/>
        <v>-</v>
      </c>
      <c r="DE1047" s="187"/>
      <c r="DF1047" s="197"/>
      <c r="DG1047" s="202" t="str">
        <f t="shared" si="800"/>
        <v>-</v>
      </c>
      <c r="DH1047" s="187"/>
      <c r="DI1047" s="103">
        <f t="shared" si="764"/>
        <v>3</v>
      </c>
      <c r="DJ1047" s="103">
        <f t="shared" si="765"/>
        <v>0</v>
      </c>
      <c r="DK1047" s="200">
        <f t="shared" si="802"/>
        <v>0</v>
      </c>
      <c r="DL1047" s="201">
        <f t="shared" si="729"/>
        <v>1</v>
      </c>
    </row>
    <row r="1048" spans="2:116" ht="24.95" customHeight="1">
      <c r="B1048" s="48"/>
      <c r="C1048" s="48"/>
      <c r="D1048" s="15" t="s">
        <v>2685</v>
      </c>
      <c r="E1048" s="3" t="s">
        <v>2686</v>
      </c>
      <c r="F1048" s="79" t="s">
        <v>989</v>
      </c>
      <c r="G1048" s="79" t="s">
        <v>994</v>
      </c>
      <c r="H1048" s="40" t="s">
        <v>523</v>
      </c>
      <c r="I1048" s="41" t="s">
        <v>532</v>
      </c>
      <c r="J1048" s="78" t="str">
        <f t="shared" si="801"/>
        <v xml:space="preserve">C4 </v>
      </c>
      <c r="K1048" s="197" t="s">
        <v>1192</v>
      </c>
      <c r="L1048" s="199" t="str">
        <f t="shared" si="767"/>
        <v>A</v>
      </c>
      <c r="M1048" s="222">
        <v>43095</v>
      </c>
      <c r="N1048" s="197" t="s">
        <v>1192</v>
      </c>
      <c r="O1048" s="202" t="str">
        <f t="shared" si="768"/>
        <v>-</v>
      </c>
      <c r="P1048" s="187"/>
      <c r="Q1048" s="197" t="s">
        <v>1192</v>
      </c>
      <c r="R1048" s="202" t="str">
        <f t="shared" si="769"/>
        <v>-</v>
      </c>
      <c r="S1048" s="187"/>
      <c r="T1048" s="197"/>
      <c r="U1048" s="202" t="str">
        <f t="shared" si="770"/>
        <v>-</v>
      </c>
      <c r="V1048" s="187"/>
      <c r="W1048" s="197"/>
      <c r="X1048" s="202" t="str">
        <f t="shared" si="771"/>
        <v>-</v>
      </c>
      <c r="Y1048" s="187"/>
      <c r="Z1048" s="197"/>
      <c r="AA1048" s="202" t="str">
        <f t="shared" si="772"/>
        <v>-</v>
      </c>
      <c r="AB1048" s="187"/>
      <c r="AC1048" s="197"/>
      <c r="AD1048" s="202" t="str">
        <f t="shared" si="773"/>
        <v>-</v>
      </c>
      <c r="AE1048" s="187"/>
      <c r="AF1048" s="197"/>
      <c r="AG1048" s="202" t="str">
        <f t="shared" si="774"/>
        <v>-</v>
      </c>
      <c r="AH1048" s="187"/>
      <c r="AI1048" s="197"/>
      <c r="AJ1048" s="202" t="str">
        <f t="shared" si="775"/>
        <v>-</v>
      </c>
      <c r="AK1048" s="187"/>
      <c r="AL1048" s="197"/>
      <c r="AM1048" s="202" t="str">
        <f t="shared" si="776"/>
        <v>-</v>
      </c>
      <c r="AN1048" s="187"/>
      <c r="AO1048" s="197"/>
      <c r="AP1048" s="202" t="str">
        <f t="shared" si="777"/>
        <v>-</v>
      </c>
      <c r="AQ1048" s="187"/>
      <c r="AR1048" s="197"/>
      <c r="AS1048" s="202" t="str">
        <f t="shared" si="778"/>
        <v>-</v>
      </c>
      <c r="AT1048" s="187"/>
      <c r="AU1048" s="197"/>
      <c r="AV1048" s="202" t="str">
        <f t="shared" si="779"/>
        <v>-</v>
      </c>
      <c r="AW1048" s="187"/>
      <c r="AX1048" s="197"/>
      <c r="AY1048" s="202" t="str">
        <f t="shared" si="780"/>
        <v>-</v>
      </c>
      <c r="AZ1048" s="187"/>
      <c r="BA1048" s="197"/>
      <c r="BB1048" s="202" t="str">
        <f t="shared" si="781"/>
        <v>-</v>
      </c>
      <c r="BC1048" s="187"/>
      <c r="BD1048" s="197"/>
      <c r="BE1048" s="202" t="str">
        <f t="shared" si="782"/>
        <v>-</v>
      </c>
      <c r="BF1048" s="187"/>
      <c r="BG1048" s="197"/>
      <c r="BH1048" s="202" t="str">
        <f t="shared" si="783"/>
        <v>-</v>
      </c>
      <c r="BI1048" s="187"/>
      <c r="BJ1048" s="197"/>
      <c r="BK1048" s="202" t="str">
        <f t="shared" si="784"/>
        <v>-</v>
      </c>
      <c r="BL1048" s="187"/>
      <c r="BM1048" s="197"/>
      <c r="BN1048" s="202" t="str">
        <f t="shared" si="785"/>
        <v>-</v>
      </c>
      <c r="BO1048" s="187"/>
      <c r="BP1048" s="197"/>
      <c r="BQ1048" s="202" t="str">
        <f t="shared" si="786"/>
        <v>-</v>
      </c>
      <c r="BR1048" s="187"/>
      <c r="BS1048" s="197"/>
      <c r="BT1048" s="202" t="str">
        <f t="shared" si="787"/>
        <v>-</v>
      </c>
      <c r="BU1048" s="187"/>
      <c r="BV1048" s="197"/>
      <c r="BW1048" s="202" t="str">
        <f t="shared" si="788"/>
        <v>-</v>
      </c>
      <c r="BX1048" s="187"/>
      <c r="BY1048" s="197"/>
      <c r="BZ1048" s="202" t="str">
        <f t="shared" si="789"/>
        <v>-</v>
      </c>
      <c r="CA1048" s="187"/>
      <c r="CB1048" s="197"/>
      <c r="CC1048" s="202" t="str">
        <f t="shared" si="790"/>
        <v>-</v>
      </c>
      <c r="CD1048" s="187"/>
      <c r="CE1048" s="197"/>
      <c r="CF1048" s="202" t="str">
        <f t="shared" si="791"/>
        <v>-</v>
      </c>
      <c r="CG1048" s="187"/>
      <c r="CH1048" s="197"/>
      <c r="CI1048" s="202" t="str">
        <f t="shared" si="792"/>
        <v>-</v>
      </c>
      <c r="CJ1048" s="187"/>
      <c r="CK1048" s="197"/>
      <c r="CL1048" s="202" t="str">
        <f t="shared" si="793"/>
        <v>-</v>
      </c>
      <c r="CM1048" s="187"/>
      <c r="CN1048" s="197"/>
      <c r="CO1048" s="202" t="str">
        <f t="shared" si="794"/>
        <v>-</v>
      </c>
      <c r="CP1048" s="187"/>
      <c r="CQ1048" s="197"/>
      <c r="CR1048" s="202" t="str">
        <f t="shared" si="795"/>
        <v>-</v>
      </c>
      <c r="CS1048" s="187"/>
      <c r="CT1048" s="197"/>
      <c r="CU1048" s="202" t="str">
        <f t="shared" si="796"/>
        <v>-</v>
      </c>
      <c r="CV1048" s="187"/>
      <c r="CW1048" s="197"/>
      <c r="CX1048" s="202" t="str">
        <f t="shared" si="797"/>
        <v>-</v>
      </c>
      <c r="CY1048" s="187"/>
      <c r="CZ1048" s="197"/>
      <c r="DA1048" s="202" t="str">
        <f t="shared" si="798"/>
        <v>-</v>
      </c>
      <c r="DB1048" s="187"/>
      <c r="DC1048" s="197"/>
      <c r="DD1048" s="202" t="str">
        <f t="shared" si="799"/>
        <v>-</v>
      </c>
      <c r="DE1048" s="187"/>
      <c r="DF1048" s="197"/>
      <c r="DG1048" s="202" t="str">
        <f t="shared" si="800"/>
        <v>-</v>
      </c>
      <c r="DH1048" s="187"/>
      <c r="DI1048" s="103">
        <f t="shared" si="764"/>
        <v>3</v>
      </c>
      <c r="DJ1048" s="103">
        <f t="shared" si="765"/>
        <v>1</v>
      </c>
      <c r="DK1048" s="200">
        <f t="shared" si="802"/>
        <v>33.333333333333329</v>
      </c>
      <c r="DL1048" s="201">
        <f t="shared" si="729"/>
        <v>2</v>
      </c>
    </row>
    <row r="1049" spans="2:116" ht="24.95" customHeight="1">
      <c r="B1049" s="48"/>
      <c r="C1049" s="48"/>
      <c r="D1049" s="15" t="s">
        <v>2687</v>
      </c>
      <c r="E1049" s="3" t="s">
        <v>2688</v>
      </c>
      <c r="F1049" s="79" t="s">
        <v>992</v>
      </c>
      <c r="G1049" s="79" t="s">
        <v>938</v>
      </c>
      <c r="H1049" s="40" t="s">
        <v>523</v>
      </c>
      <c r="I1049" s="41" t="s">
        <v>532</v>
      </c>
      <c r="J1049" s="78" t="str">
        <f t="shared" si="801"/>
        <v xml:space="preserve">C4 </v>
      </c>
      <c r="K1049" s="197" t="s">
        <v>1192</v>
      </c>
      <c r="L1049" s="199" t="str">
        <f t="shared" si="767"/>
        <v>-</v>
      </c>
      <c r="M1049" s="191"/>
      <c r="N1049" s="197" t="s">
        <v>1192</v>
      </c>
      <c r="O1049" s="202" t="str">
        <f t="shared" si="768"/>
        <v>-</v>
      </c>
      <c r="P1049" s="187"/>
      <c r="Q1049" s="197" t="s">
        <v>1192</v>
      </c>
      <c r="R1049" s="202" t="str">
        <f t="shared" si="769"/>
        <v>-</v>
      </c>
      <c r="S1049" s="187"/>
      <c r="T1049" s="197"/>
      <c r="U1049" s="202" t="str">
        <f t="shared" si="770"/>
        <v>-</v>
      </c>
      <c r="V1049" s="187"/>
      <c r="W1049" s="197"/>
      <c r="X1049" s="202" t="str">
        <f t="shared" si="771"/>
        <v>-</v>
      </c>
      <c r="Y1049" s="187"/>
      <c r="Z1049" s="197"/>
      <c r="AA1049" s="202" t="str">
        <f t="shared" si="772"/>
        <v>-</v>
      </c>
      <c r="AB1049" s="187"/>
      <c r="AC1049" s="197"/>
      <c r="AD1049" s="202" t="str">
        <f t="shared" si="773"/>
        <v>-</v>
      </c>
      <c r="AE1049" s="187"/>
      <c r="AF1049" s="197"/>
      <c r="AG1049" s="202" t="str">
        <f t="shared" si="774"/>
        <v>-</v>
      </c>
      <c r="AH1049" s="187"/>
      <c r="AI1049" s="197"/>
      <c r="AJ1049" s="202" t="str">
        <f t="shared" si="775"/>
        <v>-</v>
      </c>
      <c r="AK1049" s="187"/>
      <c r="AL1049" s="197"/>
      <c r="AM1049" s="202" t="str">
        <f t="shared" si="776"/>
        <v>-</v>
      </c>
      <c r="AN1049" s="187"/>
      <c r="AO1049" s="197"/>
      <c r="AP1049" s="202" t="str">
        <f t="shared" si="777"/>
        <v>-</v>
      </c>
      <c r="AQ1049" s="187"/>
      <c r="AR1049" s="197"/>
      <c r="AS1049" s="202" t="str">
        <f t="shared" si="778"/>
        <v>-</v>
      </c>
      <c r="AT1049" s="187"/>
      <c r="AU1049" s="197"/>
      <c r="AV1049" s="202" t="str">
        <f t="shared" si="779"/>
        <v>-</v>
      </c>
      <c r="AW1049" s="187"/>
      <c r="AX1049" s="197"/>
      <c r="AY1049" s="202" t="str">
        <f t="shared" si="780"/>
        <v>-</v>
      </c>
      <c r="AZ1049" s="187"/>
      <c r="BA1049" s="197"/>
      <c r="BB1049" s="202" t="str">
        <f t="shared" si="781"/>
        <v>-</v>
      </c>
      <c r="BC1049" s="187"/>
      <c r="BD1049" s="197"/>
      <c r="BE1049" s="202" t="str">
        <f t="shared" si="782"/>
        <v>-</v>
      </c>
      <c r="BF1049" s="187"/>
      <c r="BG1049" s="197"/>
      <c r="BH1049" s="202" t="str">
        <f t="shared" si="783"/>
        <v>-</v>
      </c>
      <c r="BI1049" s="187"/>
      <c r="BJ1049" s="197"/>
      <c r="BK1049" s="202" t="str">
        <f t="shared" si="784"/>
        <v>-</v>
      </c>
      <c r="BL1049" s="187"/>
      <c r="BM1049" s="197"/>
      <c r="BN1049" s="202" t="str">
        <f t="shared" si="785"/>
        <v>-</v>
      </c>
      <c r="BO1049" s="187"/>
      <c r="BP1049" s="197"/>
      <c r="BQ1049" s="202" t="str">
        <f t="shared" si="786"/>
        <v>-</v>
      </c>
      <c r="BR1049" s="187"/>
      <c r="BS1049" s="197"/>
      <c r="BT1049" s="202" t="str">
        <f t="shared" si="787"/>
        <v>-</v>
      </c>
      <c r="BU1049" s="187"/>
      <c r="BV1049" s="197"/>
      <c r="BW1049" s="202" t="str">
        <f t="shared" si="788"/>
        <v>-</v>
      </c>
      <c r="BX1049" s="187"/>
      <c r="BY1049" s="197"/>
      <c r="BZ1049" s="202" t="str">
        <f t="shared" si="789"/>
        <v>-</v>
      </c>
      <c r="CA1049" s="187"/>
      <c r="CB1049" s="197"/>
      <c r="CC1049" s="202" t="str">
        <f t="shared" si="790"/>
        <v>-</v>
      </c>
      <c r="CD1049" s="187"/>
      <c r="CE1049" s="197"/>
      <c r="CF1049" s="202" t="str">
        <f t="shared" si="791"/>
        <v>-</v>
      </c>
      <c r="CG1049" s="187"/>
      <c r="CH1049" s="197"/>
      <c r="CI1049" s="202" t="str">
        <f t="shared" si="792"/>
        <v>-</v>
      </c>
      <c r="CJ1049" s="187"/>
      <c r="CK1049" s="197"/>
      <c r="CL1049" s="202" t="str">
        <f t="shared" si="793"/>
        <v>-</v>
      </c>
      <c r="CM1049" s="187"/>
      <c r="CN1049" s="197"/>
      <c r="CO1049" s="202" t="str">
        <f t="shared" si="794"/>
        <v>-</v>
      </c>
      <c r="CP1049" s="187"/>
      <c r="CQ1049" s="197"/>
      <c r="CR1049" s="202" t="str">
        <f t="shared" si="795"/>
        <v>-</v>
      </c>
      <c r="CS1049" s="187"/>
      <c r="CT1049" s="197"/>
      <c r="CU1049" s="202" t="str">
        <f t="shared" si="796"/>
        <v>-</v>
      </c>
      <c r="CV1049" s="187"/>
      <c r="CW1049" s="197"/>
      <c r="CX1049" s="202" t="str">
        <f t="shared" si="797"/>
        <v>-</v>
      </c>
      <c r="CY1049" s="187"/>
      <c r="CZ1049" s="197"/>
      <c r="DA1049" s="202" t="str">
        <f t="shared" si="798"/>
        <v>-</v>
      </c>
      <c r="DB1049" s="187"/>
      <c r="DC1049" s="197"/>
      <c r="DD1049" s="202" t="str">
        <f t="shared" si="799"/>
        <v>-</v>
      </c>
      <c r="DE1049" s="187"/>
      <c r="DF1049" s="197"/>
      <c r="DG1049" s="202" t="str">
        <f t="shared" si="800"/>
        <v>-</v>
      </c>
      <c r="DH1049" s="187"/>
      <c r="DI1049" s="103">
        <f t="shared" si="764"/>
        <v>3</v>
      </c>
      <c r="DJ1049" s="103">
        <f t="shared" si="765"/>
        <v>0</v>
      </c>
      <c r="DK1049" s="200">
        <f t="shared" si="802"/>
        <v>0</v>
      </c>
      <c r="DL1049" s="201">
        <f t="shared" si="729"/>
        <v>1</v>
      </c>
    </row>
    <row r="1050" spans="2:116" ht="24.95" customHeight="1">
      <c r="B1050" s="48"/>
      <c r="C1050" s="48"/>
      <c r="D1050" s="15" t="s">
        <v>2689</v>
      </c>
      <c r="E1050" s="3" t="s">
        <v>2690</v>
      </c>
      <c r="F1050" s="79" t="s">
        <v>992</v>
      </c>
      <c r="G1050" s="79" t="s">
        <v>938</v>
      </c>
      <c r="H1050" s="40" t="s">
        <v>523</v>
      </c>
      <c r="I1050" s="41" t="s">
        <v>532</v>
      </c>
      <c r="J1050" s="78" t="str">
        <f t="shared" si="801"/>
        <v xml:space="preserve">C4 </v>
      </c>
      <c r="K1050" s="197" t="s">
        <v>1192</v>
      </c>
      <c r="L1050" s="199" t="str">
        <f t="shared" si="767"/>
        <v>A</v>
      </c>
      <c r="M1050" s="222">
        <v>43095</v>
      </c>
      <c r="N1050" s="197" t="s">
        <v>1192</v>
      </c>
      <c r="O1050" s="202" t="str">
        <f t="shared" si="768"/>
        <v>-</v>
      </c>
      <c r="P1050" s="187"/>
      <c r="Q1050" s="197" t="s">
        <v>1192</v>
      </c>
      <c r="R1050" s="202" t="str">
        <f t="shared" si="769"/>
        <v>-</v>
      </c>
      <c r="S1050" s="187"/>
      <c r="T1050" s="197"/>
      <c r="U1050" s="202" t="str">
        <f t="shared" si="770"/>
        <v>-</v>
      </c>
      <c r="V1050" s="187"/>
      <c r="W1050" s="197"/>
      <c r="X1050" s="202" t="str">
        <f t="shared" si="771"/>
        <v>-</v>
      </c>
      <c r="Y1050" s="187"/>
      <c r="Z1050" s="197"/>
      <c r="AA1050" s="202" t="str">
        <f t="shared" si="772"/>
        <v>-</v>
      </c>
      <c r="AB1050" s="187"/>
      <c r="AC1050" s="197"/>
      <c r="AD1050" s="202" t="str">
        <f t="shared" si="773"/>
        <v>-</v>
      </c>
      <c r="AE1050" s="187"/>
      <c r="AF1050" s="197"/>
      <c r="AG1050" s="202" t="str">
        <f t="shared" si="774"/>
        <v>-</v>
      </c>
      <c r="AH1050" s="187"/>
      <c r="AI1050" s="197"/>
      <c r="AJ1050" s="202" t="str">
        <f t="shared" si="775"/>
        <v>-</v>
      </c>
      <c r="AK1050" s="187"/>
      <c r="AL1050" s="197"/>
      <c r="AM1050" s="202" t="str">
        <f t="shared" si="776"/>
        <v>-</v>
      </c>
      <c r="AN1050" s="187"/>
      <c r="AO1050" s="197"/>
      <c r="AP1050" s="202" t="str">
        <f t="shared" si="777"/>
        <v>-</v>
      </c>
      <c r="AQ1050" s="187"/>
      <c r="AR1050" s="197"/>
      <c r="AS1050" s="202" t="str">
        <f t="shared" si="778"/>
        <v>-</v>
      </c>
      <c r="AT1050" s="187"/>
      <c r="AU1050" s="197"/>
      <c r="AV1050" s="202" t="str">
        <f t="shared" si="779"/>
        <v>-</v>
      </c>
      <c r="AW1050" s="187"/>
      <c r="AX1050" s="197"/>
      <c r="AY1050" s="202" t="str">
        <f t="shared" si="780"/>
        <v>-</v>
      </c>
      <c r="AZ1050" s="187"/>
      <c r="BA1050" s="197"/>
      <c r="BB1050" s="202" t="str">
        <f t="shared" si="781"/>
        <v>-</v>
      </c>
      <c r="BC1050" s="187"/>
      <c r="BD1050" s="197"/>
      <c r="BE1050" s="202" t="str">
        <f t="shared" si="782"/>
        <v>-</v>
      </c>
      <c r="BF1050" s="187"/>
      <c r="BG1050" s="197"/>
      <c r="BH1050" s="202" t="str">
        <f t="shared" si="783"/>
        <v>-</v>
      </c>
      <c r="BI1050" s="187"/>
      <c r="BJ1050" s="197"/>
      <c r="BK1050" s="202" t="str">
        <f t="shared" si="784"/>
        <v>-</v>
      </c>
      <c r="BL1050" s="187"/>
      <c r="BM1050" s="197"/>
      <c r="BN1050" s="202" t="str">
        <f t="shared" si="785"/>
        <v>-</v>
      </c>
      <c r="BO1050" s="187"/>
      <c r="BP1050" s="197"/>
      <c r="BQ1050" s="202" t="str">
        <f t="shared" si="786"/>
        <v>-</v>
      </c>
      <c r="BR1050" s="187"/>
      <c r="BS1050" s="197"/>
      <c r="BT1050" s="202" t="str">
        <f t="shared" si="787"/>
        <v>-</v>
      </c>
      <c r="BU1050" s="187"/>
      <c r="BV1050" s="197"/>
      <c r="BW1050" s="202" t="str">
        <f t="shared" si="788"/>
        <v>-</v>
      </c>
      <c r="BX1050" s="187"/>
      <c r="BY1050" s="197"/>
      <c r="BZ1050" s="202" t="str">
        <f t="shared" si="789"/>
        <v>-</v>
      </c>
      <c r="CA1050" s="187"/>
      <c r="CB1050" s="197"/>
      <c r="CC1050" s="202" t="str">
        <f t="shared" si="790"/>
        <v>-</v>
      </c>
      <c r="CD1050" s="187"/>
      <c r="CE1050" s="197"/>
      <c r="CF1050" s="202" t="str">
        <f t="shared" si="791"/>
        <v>-</v>
      </c>
      <c r="CG1050" s="187"/>
      <c r="CH1050" s="197"/>
      <c r="CI1050" s="202" t="str">
        <f t="shared" si="792"/>
        <v>-</v>
      </c>
      <c r="CJ1050" s="187"/>
      <c r="CK1050" s="197"/>
      <c r="CL1050" s="202" t="str">
        <f t="shared" si="793"/>
        <v>-</v>
      </c>
      <c r="CM1050" s="187"/>
      <c r="CN1050" s="197"/>
      <c r="CO1050" s="202" t="str">
        <f t="shared" si="794"/>
        <v>-</v>
      </c>
      <c r="CP1050" s="187"/>
      <c r="CQ1050" s="197"/>
      <c r="CR1050" s="202" t="str">
        <f t="shared" si="795"/>
        <v>-</v>
      </c>
      <c r="CS1050" s="187"/>
      <c r="CT1050" s="197"/>
      <c r="CU1050" s="202" t="str">
        <f t="shared" si="796"/>
        <v>-</v>
      </c>
      <c r="CV1050" s="187"/>
      <c r="CW1050" s="197"/>
      <c r="CX1050" s="202" t="str">
        <f t="shared" si="797"/>
        <v>-</v>
      </c>
      <c r="CY1050" s="187"/>
      <c r="CZ1050" s="197"/>
      <c r="DA1050" s="202" t="str">
        <f t="shared" si="798"/>
        <v>-</v>
      </c>
      <c r="DB1050" s="187"/>
      <c r="DC1050" s="197"/>
      <c r="DD1050" s="202" t="str">
        <f t="shared" si="799"/>
        <v>-</v>
      </c>
      <c r="DE1050" s="187"/>
      <c r="DF1050" s="197"/>
      <c r="DG1050" s="202" t="str">
        <f t="shared" si="800"/>
        <v>-</v>
      </c>
      <c r="DH1050" s="187"/>
      <c r="DI1050" s="103">
        <f t="shared" si="764"/>
        <v>3</v>
      </c>
      <c r="DJ1050" s="103">
        <f t="shared" si="765"/>
        <v>1</v>
      </c>
      <c r="DK1050" s="200">
        <f t="shared" si="802"/>
        <v>33.333333333333329</v>
      </c>
      <c r="DL1050" s="201">
        <f t="shared" si="729"/>
        <v>2</v>
      </c>
    </row>
    <row r="1051" spans="2:116" ht="24.95" customHeight="1">
      <c r="B1051" s="48"/>
      <c r="C1051" s="48"/>
      <c r="D1051" s="15" t="s">
        <v>2691</v>
      </c>
      <c r="E1051" s="3" t="s">
        <v>2692</v>
      </c>
      <c r="F1051" s="79" t="s">
        <v>992</v>
      </c>
      <c r="G1051" s="79" t="s">
        <v>938</v>
      </c>
      <c r="H1051" s="40" t="s">
        <v>523</v>
      </c>
      <c r="I1051" s="41" t="s">
        <v>532</v>
      </c>
      <c r="J1051" s="78" t="str">
        <f t="shared" si="801"/>
        <v xml:space="preserve">C4 </v>
      </c>
      <c r="K1051" s="197" t="s">
        <v>1192</v>
      </c>
      <c r="L1051" s="199" t="str">
        <f t="shared" si="767"/>
        <v>A</v>
      </c>
      <c r="M1051" s="222">
        <v>43095</v>
      </c>
      <c r="N1051" s="197" t="s">
        <v>1192</v>
      </c>
      <c r="O1051" s="202" t="str">
        <f t="shared" si="768"/>
        <v>-</v>
      </c>
      <c r="P1051" s="187"/>
      <c r="Q1051" s="197" t="s">
        <v>1192</v>
      </c>
      <c r="R1051" s="202" t="str">
        <f t="shared" si="769"/>
        <v>-</v>
      </c>
      <c r="S1051" s="187"/>
      <c r="T1051" s="197"/>
      <c r="U1051" s="202" t="str">
        <f t="shared" si="770"/>
        <v>-</v>
      </c>
      <c r="V1051" s="187"/>
      <c r="W1051" s="197"/>
      <c r="X1051" s="202" t="str">
        <f t="shared" si="771"/>
        <v>-</v>
      </c>
      <c r="Y1051" s="187"/>
      <c r="Z1051" s="197"/>
      <c r="AA1051" s="202" t="str">
        <f t="shared" si="772"/>
        <v>-</v>
      </c>
      <c r="AB1051" s="187"/>
      <c r="AC1051" s="197"/>
      <c r="AD1051" s="202" t="str">
        <f t="shared" si="773"/>
        <v>-</v>
      </c>
      <c r="AE1051" s="187"/>
      <c r="AF1051" s="197"/>
      <c r="AG1051" s="202" t="str">
        <f t="shared" si="774"/>
        <v>-</v>
      </c>
      <c r="AH1051" s="187"/>
      <c r="AI1051" s="197"/>
      <c r="AJ1051" s="202" t="str">
        <f t="shared" si="775"/>
        <v>-</v>
      </c>
      <c r="AK1051" s="187"/>
      <c r="AL1051" s="197"/>
      <c r="AM1051" s="202" t="str">
        <f t="shared" si="776"/>
        <v>-</v>
      </c>
      <c r="AN1051" s="187"/>
      <c r="AO1051" s="197"/>
      <c r="AP1051" s="202" t="str">
        <f t="shared" si="777"/>
        <v>-</v>
      </c>
      <c r="AQ1051" s="187"/>
      <c r="AR1051" s="197"/>
      <c r="AS1051" s="202" t="str">
        <f t="shared" si="778"/>
        <v>-</v>
      </c>
      <c r="AT1051" s="187"/>
      <c r="AU1051" s="197"/>
      <c r="AV1051" s="202" t="str">
        <f t="shared" si="779"/>
        <v>-</v>
      </c>
      <c r="AW1051" s="187"/>
      <c r="AX1051" s="197"/>
      <c r="AY1051" s="202" t="str">
        <f t="shared" si="780"/>
        <v>-</v>
      </c>
      <c r="AZ1051" s="187"/>
      <c r="BA1051" s="197"/>
      <c r="BB1051" s="202" t="str">
        <f t="shared" si="781"/>
        <v>-</v>
      </c>
      <c r="BC1051" s="187"/>
      <c r="BD1051" s="197"/>
      <c r="BE1051" s="202" t="str">
        <f t="shared" si="782"/>
        <v>-</v>
      </c>
      <c r="BF1051" s="187"/>
      <c r="BG1051" s="197"/>
      <c r="BH1051" s="202" t="str">
        <f t="shared" si="783"/>
        <v>-</v>
      </c>
      <c r="BI1051" s="187"/>
      <c r="BJ1051" s="197"/>
      <c r="BK1051" s="202" t="str">
        <f t="shared" si="784"/>
        <v>-</v>
      </c>
      <c r="BL1051" s="187"/>
      <c r="BM1051" s="197"/>
      <c r="BN1051" s="202" t="str">
        <f t="shared" si="785"/>
        <v>-</v>
      </c>
      <c r="BO1051" s="187"/>
      <c r="BP1051" s="197"/>
      <c r="BQ1051" s="202" t="str">
        <f t="shared" si="786"/>
        <v>-</v>
      </c>
      <c r="BR1051" s="187"/>
      <c r="BS1051" s="197"/>
      <c r="BT1051" s="202" t="str">
        <f t="shared" si="787"/>
        <v>-</v>
      </c>
      <c r="BU1051" s="187"/>
      <c r="BV1051" s="197"/>
      <c r="BW1051" s="202" t="str">
        <f t="shared" si="788"/>
        <v>-</v>
      </c>
      <c r="BX1051" s="187"/>
      <c r="BY1051" s="197"/>
      <c r="BZ1051" s="202" t="str">
        <f t="shared" si="789"/>
        <v>-</v>
      </c>
      <c r="CA1051" s="187"/>
      <c r="CB1051" s="197"/>
      <c r="CC1051" s="202" t="str">
        <f t="shared" si="790"/>
        <v>-</v>
      </c>
      <c r="CD1051" s="187"/>
      <c r="CE1051" s="197"/>
      <c r="CF1051" s="202" t="str">
        <f t="shared" si="791"/>
        <v>-</v>
      </c>
      <c r="CG1051" s="187"/>
      <c r="CH1051" s="197"/>
      <c r="CI1051" s="202" t="str">
        <f t="shared" si="792"/>
        <v>-</v>
      </c>
      <c r="CJ1051" s="187"/>
      <c r="CK1051" s="197"/>
      <c r="CL1051" s="202" t="str">
        <f t="shared" si="793"/>
        <v>-</v>
      </c>
      <c r="CM1051" s="187"/>
      <c r="CN1051" s="197"/>
      <c r="CO1051" s="202" t="str">
        <f t="shared" si="794"/>
        <v>-</v>
      </c>
      <c r="CP1051" s="187"/>
      <c r="CQ1051" s="197"/>
      <c r="CR1051" s="202" t="str">
        <f t="shared" si="795"/>
        <v>-</v>
      </c>
      <c r="CS1051" s="187"/>
      <c r="CT1051" s="197"/>
      <c r="CU1051" s="202" t="str">
        <f t="shared" si="796"/>
        <v>-</v>
      </c>
      <c r="CV1051" s="187"/>
      <c r="CW1051" s="197"/>
      <c r="CX1051" s="202" t="str">
        <f t="shared" si="797"/>
        <v>-</v>
      </c>
      <c r="CY1051" s="187"/>
      <c r="CZ1051" s="197"/>
      <c r="DA1051" s="202" t="str">
        <f t="shared" si="798"/>
        <v>-</v>
      </c>
      <c r="DB1051" s="187"/>
      <c r="DC1051" s="197"/>
      <c r="DD1051" s="202" t="str">
        <f t="shared" si="799"/>
        <v>-</v>
      </c>
      <c r="DE1051" s="187"/>
      <c r="DF1051" s="197"/>
      <c r="DG1051" s="202" t="str">
        <f t="shared" si="800"/>
        <v>-</v>
      </c>
      <c r="DH1051" s="187"/>
      <c r="DI1051" s="103">
        <f t="shared" si="764"/>
        <v>3</v>
      </c>
      <c r="DJ1051" s="103">
        <f t="shared" si="765"/>
        <v>1</v>
      </c>
      <c r="DK1051" s="200">
        <f t="shared" si="802"/>
        <v>33.333333333333329</v>
      </c>
      <c r="DL1051" s="201">
        <f t="shared" si="729"/>
        <v>2</v>
      </c>
    </row>
    <row r="1052" spans="2:116" ht="24.95" customHeight="1">
      <c r="B1052" s="48"/>
      <c r="C1052" s="48"/>
      <c r="D1052" s="15" t="s">
        <v>2693</v>
      </c>
      <c r="E1052" s="3" t="s">
        <v>2694</v>
      </c>
      <c r="F1052" s="79" t="s">
        <v>992</v>
      </c>
      <c r="G1052" s="79" t="s">
        <v>938</v>
      </c>
      <c r="H1052" s="40" t="s">
        <v>523</v>
      </c>
      <c r="I1052" s="41" t="s">
        <v>532</v>
      </c>
      <c r="J1052" s="78" t="str">
        <f t="shared" si="801"/>
        <v xml:space="preserve">C4 </v>
      </c>
      <c r="K1052" s="197" t="s">
        <v>1192</v>
      </c>
      <c r="L1052" s="199" t="str">
        <f t="shared" si="767"/>
        <v>A</v>
      </c>
      <c r="M1052" s="222">
        <v>43095</v>
      </c>
      <c r="N1052" s="197" t="s">
        <v>1192</v>
      </c>
      <c r="O1052" s="202" t="str">
        <f t="shared" si="768"/>
        <v>-</v>
      </c>
      <c r="P1052" s="187"/>
      <c r="Q1052" s="197" t="s">
        <v>1192</v>
      </c>
      <c r="R1052" s="202" t="str">
        <f t="shared" si="769"/>
        <v>-</v>
      </c>
      <c r="S1052" s="187"/>
      <c r="T1052" s="197"/>
      <c r="U1052" s="202" t="str">
        <f t="shared" si="770"/>
        <v>-</v>
      </c>
      <c r="V1052" s="187"/>
      <c r="W1052" s="197"/>
      <c r="X1052" s="202" t="str">
        <f t="shared" si="771"/>
        <v>-</v>
      </c>
      <c r="Y1052" s="187"/>
      <c r="Z1052" s="197"/>
      <c r="AA1052" s="202" t="str">
        <f t="shared" si="772"/>
        <v>-</v>
      </c>
      <c r="AB1052" s="187"/>
      <c r="AC1052" s="197"/>
      <c r="AD1052" s="202" t="str">
        <f t="shared" si="773"/>
        <v>-</v>
      </c>
      <c r="AE1052" s="187"/>
      <c r="AF1052" s="197"/>
      <c r="AG1052" s="202" t="str">
        <f t="shared" si="774"/>
        <v>-</v>
      </c>
      <c r="AH1052" s="187"/>
      <c r="AI1052" s="197"/>
      <c r="AJ1052" s="202" t="str">
        <f t="shared" si="775"/>
        <v>-</v>
      </c>
      <c r="AK1052" s="187"/>
      <c r="AL1052" s="197"/>
      <c r="AM1052" s="202" t="str">
        <f t="shared" si="776"/>
        <v>-</v>
      </c>
      <c r="AN1052" s="187"/>
      <c r="AO1052" s="197"/>
      <c r="AP1052" s="202" t="str">
        <f t="shared" si="777"/>
        <v>-</v>
      </c>
      <c r="AQ1052" s="187"/>
      <c r="AR1052" s="197"/>
      <c r="AS1052" s="202" t="str">
        <f t="shared" si="778"/>
        <v>-</v>
      </c>
      <c r="AT1052" s="187"/>
      <c r="AU1052" s="197"/>
      <c r="AV1052" s="202" t="str">
        <f t="shared" si="779"/>
        <v>-</v>
      </c>
      <c r="AW1052" s="187"/>
      <c r="AX1052" s="197"/>
      <c r="AY1052" s="202" t="str">
        <f t="shared" si="780"/>
        <v>-</v>
      </c>
      <c r="AZ1052" s="187"/>
      <c r="BA1052" s="197"/>
      <c r="BB1052" s="202" t="str">
        <f t="shared" si="781"/>
        <v>-</v>
      </c>
      <c r="BC1052" s="187"/>
      <c r="BD1052" s="197"/>
      <c r="BE1052" s="202" t="str">
        <f t="shared" si="782"/>
        <v>-</v>
      </c>
      <c r="BF1052" s="187"/>
      <c r="BG1052" s="197"/>
      <c r="BH1052" s="202" t="str">
        <f t="shared" si="783"/>
        <v>-</v>
      </c>
      <c r="BI1052" s="187"/>
      <c r="BJ1052" s="197"/>
      <c r="BK1052" s="202" t="str">
        <f t="shared" si="784"/>
        <v>-</v>
      </c>
      <c r="BL1052" s="187"/>
      <c r="BM1052" s="197"/>
      <c r="BN1052" s="202" t="str">
        <f t="shared" si="785"/>
        <v>-</v>
      </c>
      <c r="BO1052" s="187"/>
      <c r="BP1052" s="197"/>
      <c r="BQ1052" s="202" t="str">
        <f t="shared" si="786"/>
        <v>-</v>
      </c>
      <c r="BR1052" s="187"/>
      <c r="BS1052" s="197"/>
      <c r="BT1052" s="202" t="str">
        <f t="shared" si="787"/>
        <v>-</v>
      </c>
      <c r="BU1052" s="187"/>
      <c r="BV1052" s="197"/>
      <c r="BW1052" s="202" t="str">
        <f t="shared" si="788"/>
        <v>-</v>
      </c>
      <c r="BX1052" s="187"/>
      <c r="BY1052" s="197"/>
      <c r="BZ1052" s="202" t="str">
        <f t="shared" si="789"/>
        <v>-</v>
      </c>
      <c r="CA1052" s="187"/>
      <c r="CB1052" s="197"/>
      <c r="CC1052" s="202" t="str">
        <f t="shared" si="790"/>
        <v>-</v>
      </c>
      <c r="CD1052" s="187"/>
      <c r="CE1052" s="197"/>
      <c r="CF1052" s="202" t="str">
        <f t="shared" si="791"/>
        <v>-</v>
      </c>
      <c r="CG1052" s="187"/>
      <c r="CH1052" s="197"/>
      <c r="CI1052" s="202" t="str">
        <f t="shared" si="792"/>
        <v>-</v>
      </c>
      <c r="CJ1052" s="187"/>
      <c r="CK1052" s="197"/>
      <c r="CL1052" s="202" t="str">
        <f t="shared" si="793"/>
        <v>-</v>
      </c>
      <c r="CM1052" s="187"/>
      <c r="CN1052" s="197"/>
      <c r="CO1052" s="202" t="str">
        <f t="shared" si="794"/>
        <v>-</v>
      </c>
      <c r="CP1052" s="187"/>
      <c r="CQ1052" s="197"/>
      <c r="CR1052" s="202" t="str">
        <f t="shared" si="795"/>
        <v>-</v>
      </c>
      <c r="CS1052" s="187"/>
      <c r="CT1052" s="197"/>
      <c r="CU1052" s="202" t="str">
        <f t="shared" si="796"/>
        <v>-</v>
      </c>
      <c r="CV1052" s="187"/>
      <c r="CW1052" s="197"/>
      <c r="CX1052" s="202" t="str">
        <f t="shared" si="797"/>
        <v>-</v>
      </c>
      <c r="CY1052" s="187"/>
      <c r="CZ1052" s="197"/>
      <c r="DA1052" s="202" t="str">
        <f t="shared" si="798"/>
        <v>-</v>
      </c>
      <c r="DB1052" s="187"/>
      <c r="DC1052" s="197"/>
      <c r="DD1052" s="202" t="str">
        <f t="shared" si="799"/>
        <v>-</v>
      </c>
      <c r="DE1052" s="187"/>
      <c r="DF1052" s="197"/>
      <c r="DG1052" s="202" t="str">
        <f t="shared" si="800"/>
        <v>-</v>
      </c>
      <c r="DH1052" s="187"/>
      <c r="DI1052" s="103">
        <f t="shared" si="764"/>
        <v>3</v>
      </c>
      <c r="DJ1052" s="103">
        <f t="shared" si="765"/>
        <v>1</v>
      </c>
      <c r="DK1052" s="200">
        <f t="shared" si="802"/>
        <v>33.333333333333329</v>
      </c>
      <c r="DL1052" s="201">
        <f t="shared" si="729"/>
        <v>2</v>
      </c>
    </row>
    <row r="1053" spans="2:116" ht="24.95" customHeight="1">
      <c r="B1053" s="48"/>
      <c r="C1053" s="48"/>
      <c r="D1053" s="15" t="s">
        <v>2695</v>
      </c>
      <c r="E1053" s="3" t="s">
        <v>2696</v>
      </c>
      <c r="F1053" s="79" t="s">
        <v>992</v>
      </c>
      <c r="G1053" s="79" t="s">
        <v>938</v>
      </c>
      <c r="H1053" s="40" t="s">
        <v>523</v>
      </c>
      <c r="I1053" s="41" t="s">
        <v>532</v>
      </c>
      <c r="J1053" s="78" t="str">
        <f t="shared" si="801"/>
        <v xml:space="preserve">C4 </v>
      </c>
      <c r="K1053" s="197" t="s">
        <v>1192</v>
      </c>
      <c r="L1053" s="199" t="str">
        <f t="shared" si="767"/>
        <v>-</v>
      </c>
      <c r="M1053" s="191"/>
      <c r="N1053" s="197" t="s">
        <v>1192</v>
      </c>
      <c r="O1053" s="202" t="str">
        <f t="shared" si="768"/>
        <v>-</v>
      </c>
      <c r="P1053" s="187"/>
      <c r="Q1053" s="197" t="s">
        <v>1192</v>
      </c>
      <c r="R1053" s="202" t="str">
        <f t="shared" si="769"/>
        <v>-</v>
      </c>
      <c r="S1053" s="187"/>
      <c r="T1053" s="197"/>
      <c r="U1053" s="202" t="str">
        <f t="shared" si="770"/>
        <v>-</v>
      </c>
      <c r="V1053" s="187"/>
      <c r="W1053" s="197"/>
      <c r="X1053" s="202" t="str">
        <f t="shared" si="771"/>
        <v>-</v>
      </c>
      <c r="Y1053" s="187"/>
      <c r="Z1053" s="197"/>
      <c r="AA1053" s="202" t="str">
        <f t="shared" si="772"/>
        <v>-</v>
      </c>
      <c r="AB1053" s="187"/>
      <c r="AC1053" s="197"/>
      <c r="AD1053" s="202" t="str">
        <f t="shared" si="773"/>
        <v>-</v>
      </c>
      <c r="AE1053" s="187"/>
      <c r="AF1053" s="197"/>
      <c r="AG1053" s="202" t="str">
        <f t="shared" si="774"/>
        <v>-</v>
      </c>
      <c r="AH1053" s="187"/>
      <c r="AI1053" s="197"/>
      <c r="AJ1053" s="202" t="str">
        <f t="shared" si="775"/>
        <v>-</v>
      </c>
      <c r="AK1053" s="187"/>
      <c r="AL1053" s="197"/>
      <c r="AM1053" s="202" t="str">
        <f t="shared" si="776"/>
        <v>-</v>
      </c>
      <c r="AN1053" s="187"/>
      <c r="AO1053" s="197"/>
      <c r="AP1053" s="202" t="str">
        <f t="shared" si="777"/>
        <v>-</v>
      </c>
      <c r="AQ1053" s="187"/>
      <c r="AR1053" s="197"/>
      <c r="AS1053" s="202" t="str">
        <f t="shared" si="778"/>
        <v>-</v>
      </c>
      <c r="AT1053" s="187"/>
      <c r="AU1053" s="197"/>
      <c r="AV1053" s="202" t="str">
        <f t="shared" si="779"/>
        <v>-</v>
      </c>
      <c r="AW1053" s="187"/>
      <c r="AX1053" s="197"/>
      <c r="AY1053" s="202" t="str">
        <f t="shared" si="780"/>
        <v>-</v>
      </c>
      <c r="AZ1053" s="187"/>
      <c r="BA1053" s="197"/>
      <c r="BB1053" s="202" t="str">
        <f t="shared" si="781"/>
        <v>-</v>
      </c>
      <c r="BC1053" s="187"/>
      <c r="BD1053" s="197"/>
      <c r="BE1053" s="202" t="str">
        <f t="shared" si="782"/>
        <v>-</v>
      </c>
      <c r="BF1053" s="187"/>
      <c r="BG1053" s="197"/>
      <c r="BH1053" s="202" t="str">
        <f t="shared" si="783"/>
        <v>-</v>
      </c>
      <c r="BI1053" s="187"/>
      <c r="BJ1053" s="197"/>
      <c r="BK1053" s="202" t="str">
        <f t="shared" si="784"/>
        <v>-</v>
      </c>
      <c r="BL1053" s="187"/>
      <c r="BM1053" s="197"/>
      <c r="BN1053" s="202" t="str">
        <f t="shared" si="785"/>
        <v>-</v>
      </c>
      <c r="BO1053" s="187"/>
      <c r="BP1053" s="197"/>
      <c r="BQ1053" s="202" t="str">
        <f t="shared" si="786"/>
        <v>-</v>
      </c>
      <c r="BR1053" s="187"/>
      <c r="BS1053" s="197"/>
      <c r="BT1053" s="202" t="str">
        <f t="shared" si="787"/>
        <v>-</v>
      </c>
      <c r="BU1053" s="187"/>
      <c r="BV1053" s="197"/>
      <c r="BW1053" s="202" t="str">
        <f t="shared" si="788"/>
        <v>-</v>
      </c>
      <c r="BX1053" s="187"/>
      <c r="BY1053" s="197"/>
      <c r="BZ1053" s="202" t="str">
        <f t="shared" si="789"/>
        <v>-</v>
      </c>
      <c r="CA1053" s="187"/>
      <c r="CB1053" s="197"/>
      <c r="CC1053" s="202" t="str">
        <f t="shared" si="790"/>
        <v>-</v>
      </c>
      <c r="CD1053" s="187"/>
      <c r="CE1053" s="197"/>
      <c r="CF1053" s="202" t="str">
        <f t="shared" si="791"/>
        <v>-</v>
      </c>
      <c r="CG1053" s="187"/>
      <c r="CH1053" s="197"/>
      <c r="CI1053" s="202" t="str">
        <f t="shared" si="792"/>
        <v>-</v>
      </c>
      <c r="CJ1053" s="187"/>
      <c r="CK1053" s="197"/>
      <c r="CL1053" s="202" t="str">
        <f t="shared" si="793"/>
        <v>-</v>
      </c>
      <c r="CM1053" s="187"/>
      <c r="CN1053" s="197"/>
      <c r="CO1053" s="202" t="str">
        <f t="shared" si="794"/>
        <v>-</v>
      </c>
      <c r="CP1053" s="187"/>
      <c r="CQ1053" s="197"/>
      <c r="CR1053" s="202" t="str">
        <f t="shared" si="795"/>
        <v>-</v>
      </c>
      <c r="CS1053" s="187"/>
      <c r="CT1053" s="197"/>
      <c r="CU1053" s="202" t="str">
        <f t="shared" si="796"/>
        <v>-</v>
      </c>
      <c r="CV1053" s="187"/>
      <c r="CW1053" s="197"/>
      <c r="CX1053" s="202" t="str">
        <f t="shared" si="797"/>
        <v>-</v>
      </c>
      <c r="CY1053" s="187"/>
      <c r="CZ1053" s="197"/>
      <c r="DA1053" s="202" t="str">
        <f t="shared" si="798"/>
        <v>-</v>
      </c>
      <c r="DB1053" s="187"/>
      <c r="DC1053" s="197"/>
      <c r="DD1053" s="202" t="str">
        <f t="shared" si="799"/>
        <v>-</v>
      </c>
      <c r="DE1053" s="187"/>
      <c r="DF1053" s="197"/>
      <c r="DG1053" s="202" t="str">
        <f t="shared" si="800"/>
        <v>-</v>
      </c>
      <c r="DH1053" s="187"/>
      <c r="DI1053" s="103">
        <f t="shared" si="764"/>
        <v>3</v>
      </c>
      <c r="DJ1053" s="103">
        <f t="shared" si="765"/>
        <v>0</v>
      </c>
      <c r="DK1053" s="200">
        <f t="shared" si="802"/>
        <v>0</v>
      </c>
      <c r="DL1053" s="201">
        <f t="shared" si="729"/>
        <v>1</v>
      </c>
    </row>
    <row r="1054" spans="2:116" ht="24.95" customHeight="1">
      <c r="B1054" s="48"/>
      <c r="C1054" s="48"/>
      <c r="D1054" s="15" t="s">
        <v>2697</v>
      </c>
      <c r="E1054" s="3" t="s">
        <v>2698</v>
      </c>
      <c r="F1054" s="79" t="s">
        <v>992</v>
      </c>
      <c r="G1054" s="79" t="s">
        <v>938</v>
      </c>
      <c r="H1054" s="40" t="s">
        <v>523</v>
      </c>
      <c r="I1054" s="41" t="s">
        <v>532</v>
      </c>
      <c r="J1054" s="78" t="str">
        <f t="shared" si="801"/>
        <v xml:space="preserve">C4 </v>
      </c>
      <c r="K1054" s="197" t="s">
        <v>1192</v>
      </c>
      <c r="L1054" s="199" t="str">
        <f t="shared" si="767"/>
        <v>-</v>
      </c>
      <c r="M1054" s="191"/>
      <c r="N1054" s="197" t="s">
        <v>1192</v>
      </c>
      <c r="O1054" s="202" t="str">
        <f t="shared" si="768"/>
        <v>-</v>
      </c>
      <c r="P1054" s="187"/>
      <c r="Q1054" s="197" t="s">
        <v>1192</v>
      </c>
      <c r="R1054" s="202" t="str">
        <f t="shared" si="769"/>
        <v>-</v>
      </c>
      <c r="S1054" s="187"/>
      <c r="T1054" s="197"/>
      <c r="U1054" s="202" t="str">
        <f t="shared" si="770"/>
        <v>-</v>
      </c>
      <c r="V1054" s="187"/>
      <c r="W1054" s="197"/>
      <c r="X1054" s="202" t="str">
        <f t="shared" si="771"/>
        <v>-</v>
      </c>
      <c r="Y1054" s="187"/>
      <c r="Z1054" s="197"/>
      <c r="AA1054" s="202" t="str">
        <f t="shared" si="772"/>
        <v>-</v>
      </c>
      <c r="AB1054" s="187"/>
      <c r="AC1054" s="197"/>
      <c r="AD1054" s="202" t="str">
        <f t="shared" si="773"/>
        <v>-</v>
      </c>
      <c r="AE1054" s="187"/>
      <c r="AF1054" s="197"/>
      <c r="AG1054" s="202" t="str">
        <f t="shared" si="774"/>
        <v>-</v>
      </c>
      <c r="AH1054" s="187"/>
      <c r="AI1054" s="197"/>
      <c r="AJ1054" s="202" t="str">
        <f t="shared" si="775"/>
        <v>-</v>
      </c>
      <c r="AK1054" s="187"/>
      <c r="AL1054" s="197"/>
      <c r="AM1054" s="202" t="str">
        <f t="shared" si="776"/>
        <v>-</v>
      </c>
      <c r="AN1054" s="187"/>
      <c r="AO1054" s="197"/>
      <c r="AP1054" s="202" t="str">
        <f t="shared" si="777"/>
        <v>-</v>
      </c>
      <c r="AQ1054" s="187"/>
      <c r="AR1054" s="197"/>
      <c r="AS1054" s="202" t="str">
        <f t="shared" si="778"/>
        <v>-</v>
      </c>
      <c r="AT1054" s="187"/>
      <c r="AU1054" s="197"/>
      <c r="AV1054" s="202" t="str">
        <f t="shared" si="779"/>
        <v>-</v>
      </c>
      <c r="AW1054" s="187"/>
      <c r="AX1054" s="197"/>
      <c r="AY1054" s="202" t="str">
        <f t="shared" si="780"/>
        <v>-</v>
      </c>
      <c r="AZ1054" s="187"/>
      <c r="BA1054" s="197"/>
      <c r="BB1054" s="202" t="str">
        <f t="shared" si="781"/>
        <v>-</v>
      </c>
      <c r="BC1054" s="187"/>
      <c r="BD1054" s="197"/>
      <c r="BE1054" s="202" t="str">
        <f t="shared" si="782"/>
        <v>-</v>
      </c>
      <c r="BF1054" s="187"/>
      <c r="BG1054" s="197"/>
      <c r="BH1054" s="202" t="str">
        <f t="shared" si="783"/>
        <v>-</v>
      </c>
      <c r="BI1054" s="187"/>
      <c r="BJ1054" s="197"/>
      <c r="BK1054" s="202" t="str">
        <f t="shared" si="784"/>
        <v>-</v>
      </c>
      <c r="BL1054" s="187"/>
      <c r="BM1054" s="197"/>
      <c r="BN1054" s="202" t="str">
        <f t="shared" si="785"/>
        <v>-</v>
      </c>
      <c r="BO1054" s="187"/>
      <c r="BP1054" s="197"/>
      <c r="BQ1054" s="202" t="str">
        <f t="shared" si="786"/>
        <v>-</v>
      </c>
      <c r="BR1054" s="187"/>
      <c r="BS1054" s="197"/>
      <c r="BT1054" s="202" t="str">
        <f t="shared" si="787"/>
        <v>-</v>
      </c>
      <c r="BU1054" s="187"/>
      <c r="BV1054" s="197"/>
      <c r="BW1054" s="202" t="str">
        <f t="shared" si="788"/>
        <v>-</v>
      </c>
      <c r="BX1054" s="187"/>
      <c r="BY1054" s="197"/>
      <c r="BZ1054" s="202" t="str">
        <f t="shared" si="789"/>
        <v>-</v>
      </c>
      <c r="CA1054" s="187"/>
      <c r="CB1054" s="197"/>
      <c r="CC1054" s="202" t="str">
        <f t="shared" si="790"/>
        <v>-</v>
      </c>
      <c r="CD1054" s="187"/>
      <c r="CE1054" s="197"/>
      <c r="CF1054" s="202" t="str">
        <f t="shared" si="791"/>
        <v>-</v>
      </c>
      <c r="CG1054" s="187"/>
      <c r="CH1054" s="197"/>
      <c r="CI1054" s="202" t="str">
        <f t="shared" si="792"/>
        <v>-</v>
      </c>
      <c r="CJ1054" s="187"/>
      <c r="CK1054" s="197"/>
      <c r="CL1054" s="202" t="str">
        <f t="shared" si="793"/>
        <v>-</v>
      </c>
      <c r="CM1054" s="187"/>
      <c r="CN1054" s="197"/>
      <c r="CO1054" s="202" t="str">
        <f t="shared" si="794"/>
        <v>-</v>
      </c>
      <c r="CP1054" s="187"/>
      <c r="CQ1054" s="197"/>
      <c r="CR1054" s="202" t="str">
        <f t="shared" si="795"/>
        <v>-</v>
      </c>
      <c r="CS1054" s="187"/>
      <c r="CT1054" s="197"/>
      <c r="CU1054" s="202" t="str">
        <f t="shared" si="796"/>
        <v>-</v>
      </c>
      <c r="CV1054" s="187"/>
      <c r="CW1054" s="197"/>
      <c r="CX1054" s="202" t="str">
        <f t="shared" si="797"/>
        <v>-</v>
      </c>
      <c r="CY1054" s="187"/>
      <c r="CZ1054" s="197"/>
      <c r="DA1054" s="202" t="str">
        <f t="shared" si="798"/>
        <v>-</v>
      </c>
      <c r="DB1054" s="187"/>
      <c r="DC1054" s="197"/>
      <c r="DD1054" s="202" t="str">
        <f t="shared" si="799"/>
        <v>-</v>
      </c>
      <c r="DE1054" s="187"/>
      <c r="DF1054" s="197"/>
      <c r="DG1054" s="202" t="str">
        <f t="shared" si="800"/>
        <v>-</v>
      </c>
      <c r="DH1054" s="187"/>
      <c r="DI1054" s="103">
        <f t="shared" si="764"/>
        <v>3</v>
      </c>
      <c r="DJ1054" s="103">
        <f t="shared" si="765"/>
        <v>0</v>
      </c>
      <c r="DK1054" s="200">
        <f t="shared" si="802"/>
        <v>0</v>
      </c>
      <c r="DL1054" s="201">
        <f t="shared" si="729"/>
        <v>1</v>
      </c>
    </row>
    <row r="1055" spans="2:116" ht="24.95" customHeight="1">
      <c r="B1055" s="48"/>
      <c r="C1055" s="48"/>
      <c r="D1055" s="15" t="s">
        <v>2699</v>
      </c>
      <c r="E1055" s="3" t="s">
        <v>2700</v>
      </c>
      <c r="F1055" s="79" t="s">
        <v>992</v>
      </c>
      <c r="G1055" s="79" t="s">
        <v>938</v>
      </c>
      <c r="H1055" s="40" t="s">
        <v>523</v>
      </c>
      <c r="I1055" s="41" t="s">
        <v>532</v>
      </c>
      <c r="J1055" s="78" t="str">
        <f t="shared" si="801"/>
        <v xml:space="preserve">C4 </v>
      </c>
      <c r="K1055" s="197" t="s">
        <v>1192</v>
      </c>
      <c r="L1055" s="199" t="str">
        <f t="shared" ref="L1055:L1061" si="803">IF(AND(K1055="Y",M1055&lt;&gt;""),"A","-")</f>
        <v>A</v>
      </c>
      <c r="M1055" s="222">
        <v>43095</v>
      </c>
      <c r="N1055" s="197" t="s">
        <v>1192</v>
      </c>
      <c r="O1055" s="202" t="str">
        <f t="shared" ref="O1055:O1061" si="804">IF(AND(N1055="Y",P1055&lt;&gt;""),"A","-")</f>
        <v>-</v>
      </c>
      <c r="P1055" s="187"/>
      <c r="Q1055" s="197" t="s">
        <v>1192</v>
      </c>
      <c r="R1055" s="202" t="str">
        <f t="shared" ref="R1055:R1061" si="805">IF(AND(Q1055="Y",S1055&lt;&gt;""),"A","-")</f>
        <v>-</v>
      </c>
      <c r="S1055" s="187"/>
      <c r="T1055" s="197"/>
      <c r="U1055" s="202" t="str">
        <f t="shared" ref="U1055:U1061" si="806">IF(AND(T1055="Y",V1055&lt;&gt;""),"A","-")</f>
        <v>-</v>
      </c>
      <c r="V1055" s="187"/>
      <c r="W1055" s="197"/>
      <c r="X1055" s="202" t="str">
        <f t="shared" ref="X1055:X1061" si="807">IF(AND(W1055="Y",Y1055&lt;&gt;""),"A","-")</f>
        <v>-</v>
      </c>
      <c r="Y1055" s="187"/>
      <c r="Z1055" s="197"/>
      <c r="AA1055" s="202" t="str">
        <f t="shared" ref="AA1055:AA1061" si="808">IF(AND(Z1055="Y",AB1055&lt;&gt;""),"A","-")</f>
        <v>-</v>
      </c>
      <c r="AB1055" s="187"/>
      <c r="AC1055" s="197"/>
      <c r="AD1055" s="202" t="str">
        <f t="shared" ref="AD1055:AD1061" si="809">IF(AND(AC1055="Y",AE1055&lt;&gt;""),"A","-")</f>
        <v>-</v>
      </c>
      <c r="AE1055" s="187"/>
      <c r="AF1055" s="197"/>
      <c r="AG1055" s="202" t="str">
        <f t="shared" ref="AG1055:AG1061" si="810">IF(AND(AF1055="Y",AH1055&lt;&gt;""),"A","-")</f>
        <v>-</v>
      </c>
      <c r="AH1055" s="187"/>
      <c r="AI1055" s="197"/>
      <c r="AJ1055" s="202" t="str">
        <f t="shared" ref="AJ1055:AJ1061" si="811">IF(AND(AI1055="Y",AK1055&lt;&gt;""),"A","-")</f>
        <v>-</v>
      </c>
      <c r="AK1055" s="187"/>
      <c r="AL1055" s="197"/>
      <c r="AM1055" s="202" t="str">
        <f t="shared" ref="AM1055:AM1061" si="812">IF(AND(AL1055="Y",AN1055&lt;&gt;""),"A","-")</f>
        <v>-</v>
      </c>
      <c r="AN1055" s="187"/>
      <c r="AO1055" s="197"/>
      <c r="AP1055" s="202" t="str">
        <f t="shared" ref="AP1055:AP1061" si="813">IF(AND(AO1055="Y",AQ1055&lt;&gt;""),"A","-")</f>
        <v>-</v>
      </c>
      <c r="AQ1055" s="187"/>
      <c r="AR1055" s="197"/>
      <c r="AS1055" s="202" t="str">
        <f t="shared" ref="AS1055:AS1061" si="814">IF(AND(AR1055="Y",AT1055&lt;&gt;""),"A","-")</f>
        <v>-</v>
      </c>
      <c r="AT1055" s="187"/>
      <c r="AU1055" s="197"/>
      <c r="AV1055" s="202" t="str">
        <f t="shared" ref="AV1055:AV1061" si="815">IF(AND(AU1055="Y",AW1055&lt;&gt;""),"A","-")</f>
        <v>-</v>
      </c>
      <c r="AW1055" s="187"/>
      <c r="AX1055" s="197"/>
      <c r="AY1055" s="202" t="str">
        <f t="shared" ref="AY1055:AY1061" si="816">IF(AND(AX1055="Y",AZ1055&lt;&gt;""),"A","-")</f>
        <v>-</v>
      </c>
      <c r="AZ1055" s="187"/>
      <c r="BA1055" s="197"/>
      <c r="BB1055" s="202" t="str">
        <f t="shared" ref="BB1055:BB1061" si="817">IF(AND(BA1055="Y",BC1055&lt;&gt;""),"A","-")</f>
        <v>-</v>
      </c>
      <c r="BC1055" s="187"/>
      <c r="BD1055" s="197"/>
      <c r="BE1055" s="202" t="str">
        <f t="shared" ref="BE1055:BE1061" si="818">IF(AND(BD1055="Y",BF1055&lt;&gt;""),"A","-")</f>
        <v>-</v>
      </c>
      <c r="BF1055" s="187"/>
      <c r="BG1055" s="197"/>
      <c r="BH1055" s="202" t="str">
        <f t="shared" ref="BH1055:BH1061" si="819">IF(AND(BG1055="Y",BI1055&lt;&gt;""),"A","-")</f>
        <v>-</v>
      </c>
      <c r="BI1055" s="187"/>
      <c r="BJ1055" s="197"/>
      <c r="BK1055" s="202" t="str">
        <f t="shared" ref="BK1055:BK1061" si="820">IF(AND(BJ1055="Y",BL1055&lt;&gt;""),"A","-")</f>
        <v>-</v>
      </c>
      <c r="BL1055" s="187"/>
      <c r="BM1055" s="197"/>
      <c r="BN1055" s="202" t="str">
        <f t="shared" ref="BN1055:BN1061" si="821">IF(AND(BM1055="Y",BO1055&lt;&gt;""),"A","-")</f>
        <v>-</v>
      </c>
      <c r="BO1055" s="187"/>
      <c r="BP1055" s="197"/>
      <c r="BQ1055" s="202" t="str">
        <f t="shared" ref="BQ1055:BQ1061" si="822">IF(AND(BP1055="Y",BR1055&lt;&gt;""),"A","-")</f>
        <v>-</v>
      </c>
      <c r="BR1055" s="187"/>
      <c r="BS1055" s="197"/>
      <c r="BT1055" s="202" t="str">
        <f t="shared" ref="BT1055:BT1061" si="823">IF(AND(BS1055="Y",BU1055&lt;&gt;""),"A","-")</f>
        <v>-</v>
      </c>
      <c r="BU1055" s="187"/>
      <c r="BV1055" s="197"/>
      <c r="BW1055" s="202" t="str">
        <f t="shared" ref="BW1055:BW1061" si="824">IF(AND(BV1055="Y",BX1055&lt;&gt;""),"A","-")</f>
        <v>-</v>
      </c>
      <c r="BX1055" s="187"/>
      <c r="BY1055" s="197"/>
      <c r="BZ1055" s="202" t="str">
        <f t="shared" ref="BZ1055:BZ1061" si="825">IF(AND(BY1055="Y",CA1055&lt;&gt;""),"A","-")</f>
        <v>-</v>
      </c>
      <c r="CA1055" s="187"/>
      <c r="CB1055" s="197"/>
      <c r="CC1055" s="202" t="str">
        <f t="shared" ref="CC1055:CC1061" si="826">IF(AND(CB1055="Y",CD1055&lt;&gt;""),"A","-")</f>
        <v>-</v>
      </c>
      <c r="CD1055" s="187"/>
      <c r="CE1055" s="197"/>
      <c r="CF1055" s="202" t="str">
        <f t="shared" ref="CF1055:CF1061" si="827">IF(AND(CE1055="Y",CG1055&lt;&gt;""),"A","-")</f>
        <v>-</v>
      </c>
      <c r="CG1055" s="187"/>
      <c r="CH1055" s="197"/>
      <c r="CI1055" s="202" t="str">
        <f t="shared" ref="CI1055:CI1061" si="828">IF(AND(CH1055="Y",CJ1055&lt;&gt;""),"A","-")</f>
        <v>-</v>
      </c>
      <c r="CJ1055" s="187"/>
      <c r="CK1055" s="197"/>
      <c r="CL1055" s="202" t="str">
        <f t="shared" ref="CL1055:CL1061" si="829">IF(AND(CK1055="Y",CM1055&lt;&gt;""),"A","-")</f>
        <v>-</v>
      </c>
      <c r="CM1055" s="187"/>
      <c r="CN1055" s="197"/>
      <c r="CO1055" s="202" t="str">
        <f t="shared" ref="CO1055:CO1061" si="830">IF(AND(CN1055="Y",CP1055&lt;&gt;""),"A","-")</f>
        <v>-</v>
      </c>
      <c r="CP1055" s="187"/>
      <c r="CQ1055" s="197"/>
      <c r="CR1055" s="202" t="str">
        <f t="shared" ref="CR1055:CR1061" si="831">IF(AND(CQ1055="Y",CS1055&lt;&gt;""),"A","-")</f>
        <v>-</v>
      </c>
      <c r="CS1055" s="187"/>
      <c r="CT1055" s="197"/>
      <c r="CU1055" s="202" t="str">
        <f t="shared" ref="CU1055:CU1061" si="832">IF(AND(CT1055="Y",CV1055&lt;&gt;""),"A","-")</f>
        <v>-</v>
      </c>
      <c r="CV1055" s="187"/>
      <c r="CW1055" s="197"/>
      <c r="CX1055" s="202" t="str">
        <f t="shared" ref="CX1055:CX1061" si="833">IF(AND(CW1055="Y",CY1055&lt;&gt;""),"A","-")</f>
        <v>-</v>
      </c>
      <c r="CY1055" s="187"/>
      <c r="CZ1055" s="197"/>
      <c r="DA1055" s="202" t="str">
        <f t="shared" ref="DA1055:DA1061" si="834">IF(AND(CZ1055="Y",DB1055&lt;&gt;""),"A","-")</f>
        <v>-</v>
      </c>
      <c r="DB1055" s="187"/>
      <c r="DC1055" s="197"/>
      <c r="DD1055" s="202" t="str">
        <f t="shared" ref="DD1055:DD1061" si="835">IF(AND(DC1055="Y",DE1055&lt;&gt;""),"A","-")</f>
        <v>-</v>
      </c>
      <c r="DE1055" s="187"/>
      <c r="DF1055" s="197"/>
      <c r="DG1055" s="202" t="str">
        <f t="shared" ref="DG1055:DG1061" si="836">IF(AND(DF1055="Y",DH1055&lt;&gt;""),"A","-")</f>
        <v>-</v>
      </c>
      <c r="DH1055" s="187"/>
      <c r="DI1055" s="103">
        <f t="shared" si="764"/>
        <v>3</v>
      </c>
      <c r="DJ1055" s="103">
        <f t="shared" si="765"/>
        <v>1</v>
      </c>
      <c r="DK1055" s="200">
        <f t="shared" si="802"/>
        <v>33.333333333333329</v>
      </c>
      <c r="DL1055" s="201">
        <f t="shared" si="729"/>
        <v>2</v>
      </c>
    </row>
    <row r="1056" spans="2:116" ht="24.95" customHeight="1">
      <c r="B1056" s="48"/>
      <c r="C1056" s="48"/>
      <c r="D1056" s="15" t="s">
        <v>2701</v>
      </c>
      <c r="E1056" s="3" t="s">
        <v>2702</v>
      </c>
      <c r="F1056" s="79" t="s">
        <v>992</v>
      </c>
      <c r="G1056" s="79" t="s">
        <v>938</v>
      </c>
      <c r="H1056" s="40" t="s">
        <v>523</v>
      </c>
      <c r="I1056" s="41" t="s">
        <v>532</v>
      </c>
      <c r="J1056" s="78" t="str">
        <f t="shared" si="801"/>
        <v xml:space="preserve">C4 </v>
      </c>
      <c r="K1056" s="197" t="s">
        <v>1192</v>
      </c>
      <c r="L1056" s="199" t="str">
        <f t="shared" si="803"/>
        <v>A</v>
      </c>
      <c r="M1056" s="222">
        <v>43095</v>
      </c>
      <c r="N1056" s="197" t="s">
        <v>1192</v>
      </c>
      <c r="O1056" s="202" t="str">
        <f t="shared" si="804"/>
        <v>-</v>
      </c>
      <c r="P1056" s="187"/>
      <c r="Q1056" s="197" t="s">
        <v>1192</v>
      </c>
      <c r="R1056" s="202" t="str">
        <f t="shared" si="805"/>
        <v>-</v>
      </c>
      <c r="S1056" s="187"/>
      <c r="T1056" s="197"/>
      <c r="U1056" s="202" t="str">
        <f t="shared" si="806"/>
        <v>-</v>
      </c>
      <c r="V1056" s="187"/>
      <c r="W1056" s="197"/>
      <c r="X1056" s="202" t="str">
        <f t="shared" si="807"/>
        <v>-</v>
      </c>
      <c r="Y1056" s="187"/>
      <c r="Z1056" s="197"/>
      <c r="AA1056" s="202" t="str">
        <f t="shared" si="808"/>
        <v>-</v>
      </c>
      <c r="AB1056" s="187"/>
      <c r="AC1056" s="197"/>
      <c r="AD1056" s="202" t="str">
        <f t="shared" si="809"/>
        <v>-</v>
      </c>
      <c r="AE1056" s="187"/>
      <c r="AF1056" s="197"/>
      <c r="AG1056" s="202" t="str">
        <f t="shared" si="810"/>
        <v>-</v>
      </c>
      <c r="AH1056" s="187"/>
      <c r="AI1056" s="197"/>
      <c r="AJ1056" s="202" t="str">
        <f t="shared" si="811"/>
        <v>-</v>
      </c>
      <c r="AK1056" s="187"/>
      <c r="AL1056" s="197"/>
      <c r="AM1056" s="202" t="str">
        <f t="shared" si="812"/>
        <v>-</v>
      </c>
      <c r="AN1056" s="187"/>
      <c r="AO1056" s="197"/>
      <c r="AP1056" s="202" t="str">
        <f t="shared" si="813"/>
        <v>-</v>
      </c>
      <c r="AQ1056" s="187"/>
      <c r="AR1056" s="197"/>
      <c r="AS1056" s="202" t="str">
        <f t="shared" si="814"/>
        <v>-</v>
      </c>
      <c r="AT1056" s="187"/>
      <c r="AU1056" s="197"/>
      <c r="AV1056" s="202" t="str">
        <f t="shared" si="815"/>
        <v>-</v>
      </c>
      <c r="AW1056" s="187"/>
      <c r="AX1056" s="197"/>
      <c r="AY1056" s="202" t="str">
        <f t="shared" si="816"/>
        <v>-</v>
      </c>
      <c r="AZ1056" s="187"/>
      <c r="BA1056" s="197"/>
      <c r="BB1056" s="202" t="str">
        <f t="shared" si="817"/>
        <v>-</v>
      </c>
      <c r="BC1056" s="187"/>
      <c r="BD1056" s="197"/>
      <c r="BE1056" s="202" t="str">
        <f t="shared" si="818"/>
        <v>-</v>
      </c>
      <c r="BF1056" s="187"/>
      <c r="BG1056" s="197"/>
      <c r="BH1056" s="202" t="str">
        <f t="shared" si="819"/>
        <v>-</v>
      </c>
      <c r="BI1056" s="187"/>
      <c r="BJ1056" s="197"/>
      <c r="BK1056" s="202" t="str">
        <f t="shared" si="820"/>
        <v>-</v>
      </c>
      <c r="BL1056" s="187"/>
      <c r="BM1056" s="197"/>
      <c r="BN1056" s="202" t="str">
        <f t="shared" si="821"/>
        <v>-</v>
      </c>
      <c r="BO1056" s="187"/>
      <c r="BP1056" s="197"/>
      <c r="BQ1056" s="202" t="str">
        <f t="shared" si="822"/>
        <v>-</v>
      </c>
      <c r="BR1056" s="187"/>
      <c r="BS1056" s="197"/>
      <c r="BT1056" s="202" t="str">
        <f t="shared" si="823"/>
        <v>-</v>
      </c>
      <c r="BU1056" s="187"/>
      <c r="BV1056" s="197"/>
      <c r="BW1056" s="202" t="str">
        <f t="shared" si="824"/>
        <v>-</v>
      </c>
      <c r="BX1056" s="187"/>
      <c r="BY1056" s="197"/>
      <c r="BZ1056" s="202" t="str">
        <f t="shared" si="825"/>
        <v>-</v>
      </c>
      <c r="CA1056" s="187"/>
      <c r="CB1056" s="197"/>
      <c r="CC1056" s="202" t="str">
        <f t="shared" si="826"/>
        <v>-</v>
      </c>
      <c r="CD1056" s="187"/>
      <c r="CE1056" s="197"/>
      <c r="CF1056" s="202" t="str">
        <f t="shared" si="827"/>
        <v>-</v>
      </c>
      <c r="CG1056" s="187"/>
      <c r="CH1056" s="197"/>
      <c r="CI1056" s="202" t="str">
        <f t="shared" si="828"/>
        <v>-</v>
      </c>
      <c r="CJ1056" s="187"/>
      <c r="CK1056" s="197"/>
      <c r="CL1056" s="202" t="str">
        <f t="shared" si="829"/>
        <v>-</v>
      </c>
      <c r="CM1056" s="187"/>
      <c r="CN1056" s="197"/>
      <c r="CO1056" s="202" t="str">
        <f t="shared" si="830"/>
        <v>-</v>
      </c>
      <c r="CP1056" s="187"/>
      <c r="CQ1056" s="197"/>
      <c r="CR1056" s="202" t="str">
        <f t="shared" si="831"/>
        <v>-</v>
      </c>
      <c r="CS1056" s="187"/>
      <c r="CT1056" s="197"/>
      <c r="CU1056" s="202" t="str">
        <f t="shared" si="832"/>
        <v>-</v>
      </c>
      <c r="CV1056" s="187"/>
      <c r="CW1056" s="197"/>
      <c r="CX1056" s="202" t="str">
        <f t="shared" si="833"/>
        <v>-</v>
      </c>
      <c r="CY1056" s="187"/>
      <c r="CZ1056" s="197"/>
      <c r="DA1056" s="202" t="str">
        <f t="shared" si="834"/>
        <v>-</v>
      </c>
      <c r="DB1056" s="187"/>
      <c r="DC1056" s="197"/>
      <c r="DD1056" s="202" t="str">
        <f t="shared" si="835"/>
        <v>-</v>
      </c>
      <c r="DE1056" s="187"/>
      <c r="DF1056" s="197"/>
      <c r="DG1056" s="202" t="str">
        <f t="shared" si="836"/>
        <v>-</v>
      </c>
      <c r="DH1056" s="187"/>
      <c r="DI1056" s="103">
        <f t="shared" si="764"/>
        <v>3</v>
      </c>
      <c r="DJ1056" s="103">
        <f t="shared" si="765"/>
        <v>1</v>
      </c>
      <c r="DK1056" s="200">
        <f t="shared" si="802"/>
        <v>33.333333333333329</v>
      </c>
      <c r="DL1056" s="201">
        <f t="shared" si="729"/>
        <v>2</v>
      </c>
    </row>
    <row r="1057" spans="2:116" ht="24.95" customHeight="1">
      <c r="B1057" s="48"/>
      <c r="C1057" s="48"/>
      <c r="D1057" s="15" t="s">
        <v>2703</v>
      </c>
      <c r="E1057" s="3" t="s">
        <v>2704</v>
      </c>
      <c r="F1057" s="79" t="s">
        <v>992</v>
      </c>
      <c r="G1057" s="79" t="s">
        <v>938</v>
      </c>
      <c r="H1057" s="40" t="s">
        <v>523</v>
      </c>
      <c r="I1057" s="41" t="s">
        <v>532</v>
      </c>
      <c r="J1057" s="78" t="str">
        <f t="shared" si="801"/>
        <v xml:space="preserve">C4 </v>
      </c>
      <c r="K1057" s="197" t="s">
        <v>1192</v>
      </c>
      <c r="L1057" s="199" t="str">
        <f t="shared" si="803"/>
        <v>A</v>
      </c>
      <c r="M1057" s="222">
        <v>43095</v>
      </c>
      <c r="N1057" s="197" t="s">
        <v>1192</v>
      </c>
      <c r="O1057" s="202" t="str">
        <f t="shared" si="804"/>
        <v>-</v>
      </c>
      <c r="P1057" s="187"/>
      <c r="Q1057" s="197" t="s">
        <v>1192</v>
      </c>
      <c r="R1057" s="202" t="str">
        <f t="shared" si="805"/>
        <v>-</v>
      </c>
      <c r="S1057" s="187"/>
      <c r="T1057" s="197"/>
      <c r="U1057" s="202" t="str">
        <f t="shared" si="806"/>
        <v>-</v>
      </c>
      <c r="V1057" s="187"/>
      <c r="W1057" s="197"/>
      <c r="X1057" s="202" t="str">
        <f t="shared" si="807"/>
        <v>-</v>
      </c>
      <c r="Y1057" s="187"/>
      <c r="Z1057" s="197"/>
      <c r="AA1057" s="202" t="str">
        <f t="shared" si="808"/>
        <v>-</v>
      </c>
      <c r="AB1057" s="187"/>
      <c r="AC1057" s="197"/>
      <c r="AD1057" s="202" t="str">
        <f t="shared" si="809"/>
        <v>-</v>
      </c>
      <c r="AE1057" s="187"/>
      <c r="AF1057" s="197"/>
      <c r="AG1057" s="202" t="str">
        <f t="shared" si="810"/>
        <v>-</v>
      </c>
      <c r="AH1057" s="187"/>
      <c r="AI1057" s="197"/>
      <c r="AJ1057" s="202" t="str">
        <f t="shared" si="811"/>
        <v>-</v>
      </c>
      <c r="AK1057" s="187"/>
      <c r="AL1057" s="197"/>
      <c r="AM1057" s="202" t="str">
        <f t="shared" si="812"/>
        <v>-</v>
      </c>
      <c r="AN1057" s="187"/>
      <c r="AO1057" s="197"/>
      <c r="AP1057" s="202" t="str">
        <f t="shared" si="813"/>
        <v>-</v>
      </c>
      <c r="AQ1057" s="187"/>
      <c r="AR1057" s="197"/>
      <c r="AS1057" s="202" t="str">
        <f t="shared" si="814"/>
        <v>-</v>
      </c>
      <c r="AT1057" s="187"/>
      <c r="AU1057" s="197"/>
      <c r="AV1057" s="202" t="str">
        <f t="shared" si="815"/>
        <v>-</v>
      </c>
      <c r="AW1057" s="187"/>
      <c r="AX1057" s="197"/>
      <c r="AY1057" s="202" t="str">
        <f t="shared" si="816"/>
        <v>-</v>
      </c>
      <c r="AZ1057" s="187"/>
      <c r="BA1057" s="197"/>
      <c r="BB1057" s="202" t="str">
        <f t="shared" si="817"/>
        <v>-</v>
      </c>
      <c r="BC1057" s="187"/>
      <c r="BD1057" s="197"/>
      <c r="BE1057" s="202" t="str">
        <f t="shared" si="818"/>
        <v>-</v>
      </c>
      <c r="BF1057" s="187"/>
      <c r="BG1057" s="197"/>
      <c r="BH1057" s="202" t="str">
        <f t="shared" si="819"/>
        <v>-</v>
      </c>
      <c r="BI1057" s="187"/>
      <c r="BJ1057" s="197"/>
      <c r="BK1057" s="202" t="str">
        <f t="shared" si="820"/>
        <v>-</v>
      </c>
      <c r="BL1057" s="187"/>
      <c r="BM1057" s="197"/>
      <c r="BN1057" s="202" t="str">
        <f t="shared" si="821"/>
        <v>-</v>
      </c>
      <c r="BO1057" s="187"/>
      <c r="BP1057" s="197"/>
      <c r="BQ1057" s="202" t="str">
        <f t="shared" si="822"/>
        <v>-</v>
      </c>
      <c r="BR1057" s="187"/>
      <c r="BS1057" s="197"/>
      <c r="BT1057" s="202" t="str">
        <f t="shared" si="823"/>
        <v>-</v>
      </c>
      <c r="BU1057" s="187"/>
      <c r="BV1057" s="197"/>
      <c r="BW1057" s="202" t="str">
        <f t="shared" si="824"/>
        <v>-</v>
      </c>
      <c r="BX1057" s="187"/>
      <c r="BY1057" s="197"/>
      <c r="BZ1057" s="202" t="str">
        <f t="shared" si="825"/>
        <v>-</v>
      </c>
      <c r="CA1057" s="187"/>
      <c r="CB1057" s="197"/>
      <c r="CC1057" s="202" t="str">
        <f t="shared" si="826"/>
        <v>-</v>
      </c>
      <c r="CD1057" s="187"/>
      <c r="CE1057" s="197"/>
      <c r="CF1057" s="202" t="str">
        <f t="shared" si="827"/>
        <v>-</v>
      </c>
      <c r="CG1057" s="187"/>
      <c r="CH1057" s="197"/>
      <c r="CI1057" s="202" t="str">
        <f t="shared" si="828"/>
        <v>-</v>
      </c>
      <c r="CJ1057" s="187"/>
      <c r="CK1057" s="197"/>
      <c r="CL1057" s="202" t="str">
        <f t="shared" si="829"/>
        <v>-</v>
      </c>
      <c r="CM1057" s="187"/>
      <c r="CN1057" s="197"/>
      <c r="CO1057" s="202" t="str">
        <f t="shared" si="830"/>
        <v>-</v>
      </c>
      <c r="CP1057" s="187"/>
      <c r="CQ1057" s="197"/>
      <c r="CR1057" s="202" t="str">
        <f t="shared" si="831"/>
        <v>-</v>
      </c>
      <c r="CS1057" s="187"/>
      <c r="CT1057" s="197"/>
      <c r="CU1057" s="202" t="str">
        <f t="shared" si="832"/>
        <v>-</v>
      </c>
      <c r="CV1057" s="187"/>
      <c r="CW1057" s="197"/>
      <c r="CX1057" s="202" t="str">
        <f t="shared" si="833"/>
        <v>-</v>
      </c>
      <c r="CY1057" s="187"/>
      <c r="CZ1057" s="197"/>
      <c r="DA1057" s="202" t="str">
        <f t="shared" si="834"/>
        <v>-</v>
      </c>
      <c r="DB1057" s="187"/>
      <c r="DC1057" s="197"/>
      <c r="DD1057" s="202" t="str">
        <f t="shared" si="835"/>
        <v>-</v>
      </c>
      <c r="DE1057" s="187"/>
      <c r="DF1057" s="197"/>
      <c r="DG1057" s="202" t="str">
        <f t="shared" si="836"/>
        <v>-</v>
      </c>
      <c r="DH1057" s="187"/>
      <c r="DI1057" s="103">
        <f t="shared" si="764"/>
        <v>3</v>
      </c>
      <c r="DJ1057" s="103">
        <f t="shared" si="765"/>
        <v>1</v>
      </c>
      <c r="DK1057" s="200">
        <f t="shared" si="802"/>
        <v>33.333333333333329</v>
      </c>
      <c r="DL1057" s="201">
        <f t="shared" si="729"/>
        <v>2</v>
      </c>
    </row>
    <row r="1058" spans="2:116" ht="24.95" customHeight="1">
      <c r="B1058" s="48"/>
      <c r="C1058" s="48"/>
      <c r="D1058" s="15" t="s">
        <v>2705</v>
      </c>
      <c r="E1058" s="3" t="s">
        <v>2706</v>
      </c>
      <c r="F1058" s="79" t="s">
        <v>992</v>
      </c>
      <c r="G1058" s="79" t="s">
        <v>938</v>
      </c>
      <c r="H1058" s="40" t="s">
        <v>523</v>
      </c>
      <c r="I1058" s="41" t="s">
        <v>532</v>
      </c>
      <c r="J1058" s="78" t="str">
        <f t="shared" si="801"/>
        <v xml:space="preserve">C4 </v>
      </c>
      <c r="K1058" s="197" t="s">
        <v>1192</v>
      </c>
      <c r="L1058" s="199" t="str">
        <f t="shared" si="803"/>
        <v>A</v>
      </c>
      <c r="M1058" s="222">
        <v>43095</v>
      </c>
      <c r="N1058" s="197" t="s">
        <v>1192</v>
      </c>
      <c r="O1058" s="202" t="str">
        <f t="shared" si="804"/>
        <v>-</v>
      </c>
      <c r="P1058" s="187"/>
      <c r="Q1058" s="197" t="s">
        <v>1192</v>
      </c>
      <c r="R1058" s="202" t="str">
        <f t="shared" si="805"/>
        <v>-</v>
      </c>
      <c r="S1058" s="187"/>
      <c r="T1058" s="197"/>
      <c r="U1058" s="202" t="str">
        <f t="shared" si="806"/>
        <v>-</v>
      </c>
      <c r="V1058" s="187"/>
      <c r="W1058" s="197"/>
      <c r="X1058" s="202" t="str">
        <f t="shared" si="807"/>
        <v>-</v>
      </c>
      <c r="Y1058" s="187"/>
      <c r="Z1058" s="197"/>
      <c r="AA1058" s="202" t="str">
        <f t="shared" si="808"/>
        <v>-</v>
      </c>
      <c r="AB1058" s="187"/>
      <c r="AC1058" s="197"/>
      <c r="AD1058" s="202" t="str">
        <f t="shared" si="809"/>
        <v>-</v>
      </c>
      <c r="AE1058" s="187"/>
      <c r="AF1058" s="197"/>
      <c r="AG1058" s="202" t="str">
        <f t="shared" si="810"/>
        <v>-</v>
      </c>
      <c r="AH1058" s="187"/>
      <c r="AI1058" s="197"/>
      <c r="AJ1058" s="202" t="str">
        <f t="shared" si="811"/>
        <v>-</v>
      </c>
      <c r="AK1058" s="187"/>
      <c r="AL1058" s="197"/>
      <c r="AM1058" s="202" t="str">
        <f t="shared" si="812"/>
        <v>-</v>
      </c>
      <c r="AN1058" s="187"/>
      <c r="AO1058" s="197"/>
      <c r="AP1058" s="202" t="str">
        <f t="shared" si="813"/>
        <v>-</v>
      </c>
      <c r="AQ1058" s="187"/>
      <c r="AR1058" s="197"/>
      <c r="AS1058" s="202" t="str">
        <f t="shared" si="814"/>
        <v>-</v>
      </c>
      <c r="AT1058" s="187"/>
      <c r="AU1058" s="197"/>
      <c r="AV1058" s="202" t="str">
        <f t="shared" si="815"/>
        <v>-</v>
      </c>
      <c r="AW1058" s="187"/>
      <c r="AX1058" s="197"/>
      <c r="AY1058" s="202" t="str">
        <f t="shared" si="816"/>
        <v>-</v>
      </c>
      <c r="AZ1058" s="187"/>
      <c r="BA1058" s="197"/>
      <c r="BB1058" s="202" t="str">
        <f t="shared" si="817"/>
        <v>-</v>
      </c>
      <c r="BC1058" s="187"/>
      <c r="BD1058" s="197"/>
      <c r="BE1058" s="202" t="str">
        <f t="shared" si="818"/>
        <v>-</v>
      </c>
      <c r="BF1058" s="187"/>
      <c r="BG1058" s="197"/>
      <c r="BH1058" s="202" t="str">
        <f t="shared" si="819"/>
        <v>-</v>
      </c>
      <c r="BI1058" s="187"/>
      <c r="BJ1058" s="197"/>
      <c r="BK1058" s="202" t="str">
        <f t="shared" si="820"/>
        <v>-</v>
      </c>
      <c r="BL1058" s="187"/>
      <c r="BM1058" s="197"/>
      <c r="BN1058" s="202" t="str">
        <f t="shared" si="821"/>
        <v>-</v>
      </c>
      <c r="BO1058" s="187"/>
      <c r="BP1058" s="197"/>
      <c r="BQ1058" s="202" t="str">
        <f t="shared" si="822"/>
        <v>-</v>
      </c>
      <c r="BR1058" s="187"/>
      <c r="BS1058" s="197"/>
      <c r="BT1058" s="202" t="str">
        <f t="shared" si="823"/>
        <v>-</v>
      </c>
      <c r="BU1058" s="187"/>
      <c r="BV1058" s="197"/>
      <c r="BW1058" s="202" t="str">
        <f t="shared" si="824"/>
        <v>-</v>
      </c>
      <c r="BX1058" s="187"/>
      <c r="BY1058" s="197"/>
      <c r="BZ1058" s="202" t="str">
        <f t="shared" si="825"/>
        <v>-</v>
      </c>
      <c r="CA1058" s="187"/>
      <c r="CB1058" s="197"/>
      <c r="CC1058" s="202" t="str">
        <f t="shared" si="826"/>
        <v>-</v>
      </c>
      <c r="CD1058" s="187"/>
      <c r="CE1058" s="197"/>
      <c r="CF1058" s="202" t="str">
        <f t="shared" si="827"/>
        <v>-</v>
      </c>
      <c r="CG1058" s="187"/>
      <c r="CH1058" s="197"/>
      <c r="CI1058" s="202" t="str">
        <f t="shared" si="828"/>
        <v>-</v>
      </c>
      <c r="CJ1058" s="187"/>
      <c r="CK1058" s="197"/>
      <c r="CL1058" s="202" t="str">
        <f t="shared" si="829"/>
        <v>-</v>
      </c>
      <c r="CM1058" s="187"/>
      <c r="CN1058" s="197"/>
      <c r="CO1058" s="202" t="str">
        <f t="shared" si="830"/>
        <v>-</v>
      </c>
      <c r="CP1058" s="187"/>
      <c r="CQ1058" s="197"/>
      <c r="CR1058" s="202" t="str">
        <f t="shared" si="831"/>
        <v>-</v>
      </c>
      <c r="CS1058" s="187"/>
      <c r="CT1058" s="197"/>
      <c r="CU1058" s="202" t="str">
        <f t="shared" si="832"/>
        <v>-</v>
      </c>
      <c r="CV1058" s="187"/>
      <c r="CW1058" s="197"/>
      <c r="CX1058" s="202" t="str">
        <f t="shared" si="833"/>
        <v>-</v>
      </c>
      <c r="CY1058" s="187"/>
      <c r="CZ1058" s="197"/>
      <c r="DA1058" s="202" t="str">
        <f t="shared" si="834"/>
        <v>-</v>
      </c>
      <c r="DB1058" s="187"/>
      <c r="DC1058" s="197"/>
      <c r="DD1058" s="202" t="str">
        <f t="shared" si="835"/>
        <v>-</v>
      </c>
      <c r="DE1058" s="187"/>
      <c r="DF1058" s="197"/>
      <c r="DG1058" s="202" t="str">
        <f t="shared" si="836"/>
        <v>-</v>
      </c>
      <c r="DH1058" s="187"/>
      <c r="DI1058" s="103">
        <f t="shared" si="764"/>
        <v>3</v>
      </c>
      <c r="DJ1058" s="103">
        <f t="shared" si="765"/>
        <v>1</v>
      </c>
      <c r="DK1058" s="200">
        <f t="shared" si="802"/>
        <v>33.333333333333329</v>
      </c>
      <c r="DL1058" s="201">
        <f t="shared" si="729"/>
        <v>2</v>
      </c>
    </row>
    <row r="1059" spans="2:116" ht="24.95" customHeight="1">
      <c r="B1059" s="48"/>
      <c r="C1059" s="48"/>
      <c r="D1059" s="15" t="s">
        <v>2707</v>
      </c>
      <c r="E1059" s="3" t="s">
        <v>2708</v>
      </c>
      <c r="F1059" s="79" t="s">
        <v>995</v>
      </c>
      <c r="G1059" s="79" t="s">
        <v>961</v>
      </c>
      <c r="H1059" s="40" t="s">
        <v>940</v>
      </c>
      <c r="I1059" s="41" t="s">
        <v>936</v>
      </c>
      <c r="J1059" s="78" t="str">
        <f t="shared" si="801"/>
        <v xml:space="preserve">C1 </v>
      </c>
      <c r="K1059" s="197" t="s">
        <v>1192</v>
      </c>
      <c r="L1059" s="199" t="str">
        <f t="shared" si="803"/>
        <v>A</v>
      </c>
      <c r="M1059" s="222">
        <v>43095</v>
      </c>
      <c r="N1059" s="197" t="s">
        <v>1192</v>
      </c>
      <c r="O1059" s="202" t="str">
        <f t="shared" si="804"/>
        <v>A</v>
      </c>
      <c r="P1059" s="186">
        <v>43095</v>
      </c>
      <c r="Q1059" s="197" t="s">
        <v>1192</v>
      </c>
      <c r="R1059" s="202" t="str">
        <f t="shared" si="805"/>
        <v>A</v>
      </c>
      <c r="S1059" s="186">
        <v>43095</v>
      </c>
      <c r="T1059" s="197" t="s">
        <v>1192</v>
      </c>
      <c r="U1059" s="202" t="str">
        <f t="shared" si="806"/>
        <v>A</v>
      </c>
      <c r="V1059" s="186">
        <v>43095</v>
      </c>
      <c r="W1059" s="197" t="s">
        <v>1192</v>
      </c>
      <c r="X1059" s="202" t="str">
        <f t="shared" si="807"/>
        <v>A</v>
      </c>
      <c r="Y1059" s="186">
        <v>43095</v>
      </c>
      <c r="Z1059" s="197" t="s">
        <v>1192</v>
      </c>
      <c r="AA1059" s="202" t="str">
        <f t="shared" si="808"/>
        <v>A</v>
      </c>
      <c r="AB1059" s="186">
        <v>43095</v>
      </c>
      <c r="AC1059" s="197" t="s">
        <v>1192</v>
      </c>
      <c r="AD1059" s="202" t="str">
        <f t="shared" si="809"/>
        <v>A</v>
      </c>
      <c r="AE1059" s="186">
        <v>43095</v>
      </c>
      <c r="AF1059" s="197" t="s">
        <v>1192</v>
      </c>
      <c r="AG1059" s="202" t="str">
        <f t="shared" si="810"/>
        <v>A</v>
      </c>
      <c r="AH1059" s="186">
        <v>43095</v>
      </c>
      <c r="AI1059" s="197" t="s">
        <v>1192</v>
      </c>
      <c r="AJ1059" s="202" t="str">
        <f t="shared" si="811"/>
        <v>A</v>
      </c>
      <c r="AK1059" s="186">
        <v>43095</v>
      </c>
      <c r="AL1059" s="197" t="s">
        <v>1192</v>
      </c>
      <c r="AM1059" s="202" t="str">
        <f t="shared" si="812"/>
        <v>-</v>
      </c>
      <c r="AN1059" s="187"/>
      <c r="AO1059" s="197" t="s">
        <v>1192</v>
      </c>
      <c r="AP1059" s="202" t="str">
        <f t="shared" si="813"/>
        <v>-</v>
      </c>
      <c r="AQ1059" s="187"/>
      <c r="AR1059" s="197" t="s">
        <v>1192</v>
      </c>
      <c r="AS1059" s="202" t="str">
        <f t="shared" si="814"/>
        <v>-</v>
      </c>
      <c r="AT1059" s="187"/>
      <c r="AU1059" s="197" t="s">
        <v>1192</v>
      </c>
      <c r="AV1059" s="202" t="str">
        <f t="shared" si="815"/>
        <v>-</v>
      </c>
      <c r="AW1059" s="187"/>
      <c r="AX1059" s="197"/>
      <c r="AY1059" s="202" t="str">
        <f t="shared" si="816"/>
        <v>-</v>
      </c>
      <c r="AZ1059" s="187"/>
      <c r="BA1059" s="197"/>
      <c r="BB1059" s="202" t="str">
        <f t="shared" si="817"/>
        <v>-</v>
      </c>
      <c r="BC1059" s="187"/>
      <c r="BD1059" s="197"/>
      <c r="BE1059" s="202" t="str">
        <f t="shared" si="818"/>
        <v>-</v>
      </c>
      <c r="BF1059" s="187"/>
      <c r="BG1059" s="197"/>
      <c r="BH1059" s="202" t="str">
        <f t="shared" si="819"/>
        <v>-</v>
      </c>
      <c r="BI1059" s="187"/>
      <c r="BJ1059" s="197"/>
      <c r="BK1059" s="202" t="str">
        <f t="shared" si="820"/>
        <v>-</v>
      </c>
      <c r="BL1059" s="187"/>
      <c r="BM1059" s="197"/>
      <c r="BN1059" s="202" t="str">
        <f t="shared" si="821"/>
        <v>-</v>
      </c>
      <c r="BO1059" s="187"/>
      <c r="BP1059" s="197"/>
      <c r="BQ1059" s="202" t="str">
        <f t="shared" si="822"/>
        <v>-</v>
      </c>
      <c r="BR1059" s="187"/>
      <c r="BS1059" s="197"/>
      <c r="BT1059" s="202" t="str">
        <f t="shared" si="823"/>
        <v>-</v>
      </c>
      <c r="BU1059" s="187"/>
      <c r="BV1059" s="197"/>
      <c r="BW1059" s="202" t="str">
        <f t="shared" si="824"/>
        <v>-</v>
      </c>
      <c r="BX1059" s="187"/>
      <c r="BY1059" s="197"/>
      <c r="BZ1059" s="202" t="str">
        <f t="shared" si="825"/>
        <v>-</v>
      </c>
      <c r="CA1059" s="187"/>
      <c r="CB1059" s="197"/>
      <c r="CC1059" s="202" t="str">
        <f t="shared" si="826"/>
        <v>-</v>
      </c>
      <c r="CD1059" s="187"/>
      <c r="CE1059" s="197"/>
      <c r="CF1059" s="202" t="str">
        <f t="shared" si="827"/>
        <v>-</v>
      </c>
      <c r="CG1059" s="187"/>
      <c r="CH1059" s="197"/>
      <c r="CI1059" s="202" t="str">
        <f t="shared" si="828"/>
        <v>-</v>
      </c>
      <c r="CJ1059" s="187"/>
      <c r="CK1059" s="197"/>
      <c r="CL1059" s="202" t="str">
        <f t="shared" si="829"/>
        <v>-</v>
      </c>
      <c r="CM1059" s="187"/>
      <c r="CN1059" s="197"/>
      <c r="CO1059" s="202" t="str">
        <f t="shared" si="830"/>
        <v>-</v>
      </c>
      <c r="CP1059" s="187"/>
      <c r="CQ1059" s="197"/>
      <c r="CR1059" s="202" t="str">
        <f t="shared" si="831"/>
        <v>-</v>
      </c>
      <c r="CS1059" s="187"/>
      <c r="CT1059" s="197"/>
      <c r="CU1059" s="202" t="str">
        <f t="shared" si="832"/>
        <v>-</v>
      </c>
      <c r="CV1059" s="187"/>
      <c r="CW1059" s="197"/>
      <c r="CX1059" s="202" t="str">
        <f t="shared" si="833"/>
        <v>-</v>
      </c>
      <c r="CY1059" s="187"/>
      <c r="CZ1059" s="197"/>
      <c r="DA1059" s="202" t="str">
        <f t="shared" si="834"/>
        <v>-</v>
      </c>
      <c r="DB1059" s="187"/>
      <c r="DC1059" s="197"/>
      <c r="DD1059" s="202" t="str">
        <f t="shared" si="835"/>
        <v>-</v>
      </c>
      <c r="DE1059" s="187"/>
      <c r="DF1059" s="197"/>
      <c r="DG1059" s="202" t="str">
        <f t="shared" si="836"/>
        <v>-</v>
      </c>
      <c r="DH1059" s="187"/>
      <c r="DI1059" s="103">
        <f t="shared" si="764"/>
        <v>13</v>
      </c>
      <c r="DJ1059" s="103">
        <f t="shared" si="765"/>
        <v>9</v>
      </c>
      <c r="DK1059" s="200">
        <f t="shared" si="802"/>
        <v>69.230769230769226</v>
      </c>
      <c r="DL1059" s="201">
        <f t="shared" si="729"/>
        <v>4</v>
      </c>
    </row>
    <row r="1060" spans="2:116" ht="24.95" customHeight="1">
      <c r="B1060" s="48"/>
      <c r="C1060" s="48"/>
      <c r="D1060" s="15" t="s">
        <v>2709</v>
      </c>
      <c r="E1060" s="3" t="s">
        <v>2710</v>
      </c>
      <c r="F1060" s="79" t="s">
        <v>991</v>
      </c>
      <c r="G1060" s="79" t="s">
        <v>937</v>
      </c>
      <c r="H1060" s="40" t="s">
        <v>981</v>
      </c>
      <c r="I1060" s="41" t="s">
        <v>982</v>
      </c>
      <c r="J1060" s="78" t="str">
        <f t="shared" si="801"/>
        <v>M7</v>
      </c>
      <c r="K1060" s="197" t="s">
        <v>1192</v>
      </c>
      <c r="L1060" s="199" t="str">
        <f t="shared" si="803"/>
        <v>A</v>
      </c>
      <c r="M1060" s="222">
        <v>43095</v>
      </c>
      <c r="N1060" s="197" t="s">
        <v>1192</v>
      </c>
      <c r="O1060" s="202" t="str">
        <f t="shared" si="804"/>
        <v>A</v>
      </c>
      <c r="P1060" s="186">
        <v>43095</v>
      </c>
      <c r="Q1060" s="197" t="s">
        <v>1192</v>
      </c>
      <c r="R1060" s="202" t="str">
        <f t="shared" si="805"/>
        <v>A</v>
      </c>
      <c r="S1060" s="186">
        <v>43095</v>
      </c>
      <c r="T1060" s="197" t="s">
        <v>1192</v>
      </c>
      <c r="U1060" s="202" t="str">
        <f t="shared" si="806"/>
        <v>A</v>
      </c>
      <c r="V1060" s="186">
        <v>43095</v>
      </c>
      <c r="W1060" s="197" t="s">
        <v>1192</v>
      </c>
      <c r="X1060" s="202" t="str">
        <f t="shared" si="807"/>
        <v>A</v>
      </c>
      <c r="Y1060" s="186">
        <v>43095</v>
      </c>
      <c r="Z1060" s="197" t="s">
        <v>1192</v>
      </c>
      <c r="AA1060" s="202" t="str">
        <f t="shared" si="808"/>
        <v>A</v>
      </c>
      <c r="AB1060" s="186">
        <v>43095</v>
      </c>
      <c r="AC1060" s="197" t="s">
        <v>1192</v>
      </c>
      <c r="AD1060" s="202" t="str">
        <f t="shared" si="809"/>
        <v>A</v>
      </c>
      <c r="AE1060" s="186">
        <v>43095</v>
      </c>
      <c r="AF1060" s="197" t="s">
        <v>1192</v>
      </c>
      <c r="AG1060" s="202" t="str">
        <f t="shared" si="810"/>
        <v>A</v>
      </c>
      <c r="AH1060" s="186">
        <v>43095</v>
      </c>
      <c r="AI1060" s="197" t="s">
        <v>1192</v>
      </c>
      <c r="AJ1060" s="202" t="str">
        <f t="shared" si="811"/>
        <v>A</v>
      </c>
      <c r="AK1060" s="186">
        <v>43095</v>
      </c>
      <c r="AL1060" s="197" t="s">
        <v>1192</v>
      </c>
      <c r="AM1060" s="202" t="str">
        <f t="shared" si="812"/>
        <v>A</v>
      </c>
      <c r="AN1060" s="186">
        <v>43095</v>
      </c>
      <c r="AO1060" s="197" t="s">
        <v>1192</v>
      </c>
      <c r="AP1060" s="202" t="str">
        <f t="shared" si="813"/>
        <v>A</v>
      </c>
      <c r="AQ1060" s="186">
        <v>43095</v>
      </c>
      <c r="AR1060" s="197" t="s">
        <v>1192</v>
      </c>
      <c r="AS1060" s="202" t="str">
        <f t="shared" si="814"/>
        <v>A</v>
      </c>
      <c r="AT1060" s="186">
        <v>43095</v>
      </c>
      <c r="AU1060" s="197" t="s">
        <v>1192</v>
      </c>
      <c r="AV1060" s="202" t="str">
        <f t="shared" si="815"/>
        <v>A</v>
      </c>
      <c r="AW1060" s="186">
        <v>43095</v>
      </c>
      <c r="AX1060" s="197" t="s">
        <v>1192</v>
      </c>
      <c r="AY1060" s="202" t="str">
        <f t="shared" si="816"/>
        <v>-</v>
      </c>
      <c r="AZ1060" s="187"/>
      <c r="BA1060" s="197" t="s">
        <v>1192</v>
      </c>
      <c r="BB1060" s="202" t="str">
        <f t="shared" si="817"/>
        <v>-</v>
      </c>
      <c r="BC1060" s="187"/>
      <c r="BD1060" s="197" t="s">
        <v>1192</v>
      </c>
      <c r="BE1060" s="202" t="str">
        <f t="shared" si="818"/>
        <v>-</v>
      </c>
      <c r="BF1060" s="187"/>
      <c r="BG1060" s="197" t="s">
        <v>1192</v>
      </c>
      <c r="BH1060" s="202" t="str">
        <f t="shared" si="819"/>
        <v>-</v>
      </c>
      <c r="BI1060" s="187"/>
      <c r="BJ1060" s="197"/>
      <c r="BK1060" s="202" t="str">
        <f t="shared" si="820"/>
        <v>-</v>
      </c>
      <c r="BL1060" s="187"/>
      <c r="BM1060" s="197"/>
      <c r="BN1060" s="202" t="str">
        <f t="shared" si="821"/>
        <v>-</v>
      </c>
      <c r="BO1060" s="187"/>
      <c r="BP1060" s="197"/>
      <c r="BQ1060" s="202" t="str">
        <f t="shared" si="822"/>
        <v>-</v>
      </c>
      <c r="BR1060" s="187"/>
      <c r="BS1060" s="197"/>
      <c r="BT1060" s="202" t="str">
        <f t="shared" si="823"/>
        <v>-</v>
      </c>
      <c r="BU1060" s="187"/>
      <c r="BV1060" s="197"/>
      <c r="BW1060" s="202" t="str">
        <f t="shared" si="824"/>
        <v>-</v>
      </c>
      <c r="BX1060" s="187"/>
      <c r="BY1060" s="197"/>
      <c r="BZ1060" s="202" t="str">
        <f t="shared" si="825"/>
        <v>-</v>
      </c>
      <c r="CA1060" s="187"/>
      <c r="CB1060" s="197"/>
      <c r="CC1060" s="202" t="str">
        <f t="shared" si="826"/>
        <v>-</v>
      </c>
      <c r="CD1060" s="187"/>
      <c r="CE1060" s="197"/>
      <c r="CF1060" s="202" t="str">
        <f t="shared" si="827"/>
        <v>-</v>
      </c>
      <c r="CG1060" s="187"/>
      <c r="CH1060" s="197"/>
      <c r="CI1060" s="202" t="str">
        <f t="shared" si="828"/>
        <v>-</v>
      </c>
      <c r="CJ1060" s="187"/>
      <c r="CK1060" s="197"/>
      <c r="CL1060" s="202" t="str">
        <f t="shared" si="829"/>
        <v>-</v>
      </c>
      <c r="CM1060" s="187"/>
      <c r="CN1060" s="197"/>
      <c r="CO1060" s="202" t="str">
        <f t="shared" si="830"/>
        <v>-</v>
      </c>
      <c r="CP1060" s="187"/>
      <c r="CQ1060" s="197"/>
      <c r="CR1060" s="202" t="str">
        <f t="shared" si="831"/>
        <v>-</v>
      </c>
      <c r="CS1060" s="187"/>
      <c r="CT1060" s="197"/>
      <c r="CU1060" s="202" t="str">
        <f t="shared" si="832"/>
        <v>-</v>
      </c>
      <c r="CV1060" s="187"/>
      <c r="CW1060" s="197"/>
      <c r="CX1060" s="202" t="str">
        <f t="shared" si="833"/>
        <v>-</v>
      </c>
      <c r="CY1060" s="187"/>
      <c r="CZ1060" s="197"/>
      <c r="DA1060" s="202" t="str">
        <f t="shared" si="834"/>
        <v>-</v>
      </c>
      <c r="DB1060" s="187"/>
      <c r="DC1060" s="197"/>
      <c r="DD1060" s="202" t="str">
        <f t="shared" si="835"/>
        <v>-</v>
      </c>
      <c r="DE1060" s="187"/>
      <c r="DF1060" s="197"/>
      <c r="DG1060" s="202" t="str">
        <f t="shared" si="836"/>
        <v>-</v>
      </c>
      <c r="DH1060" s="187"/>
      <c r="DI1060" s="103">
        <f t="shared" si="764"/>
        <v>17</v>
      </c>
      <c r="DJ1060" s="103">
        <f t="shared" si="765"/>
        <v>13</v>
      </c>
      <c r="DK1060" s="200">
        <f t="shared" si="802"/>
        <v>76.470588235294116</v>
      </c>
      <c r="DL1060" s="201">
        <f t="shared" si="729"/>
        <v>4</v>
      </c>
    </row>
    <row r="1061" spans="2:116" ht="24.95" customHeight="1">
      <c r="B1061" s="48"/>
      <c r="C1061" s="48"/>
      <c r="D1061" s="15" t="s">
        <v>2728</v>
      </c>
      <c r="E1061" s="3" t="s">
        <v>2729</v>
      </c>
      <c r="F1061" s="79" t="s">
        <v>991</v>
      </c>
      <c r="G1061" s="79" t="s">
        <v>946</v>
      </c>
      <c r="H1061" s="40" t="s">
        <v>955</v>
      </c>
      <c r="I1061" s="41" t="s">
        <v>532</v>
      </c>
      <c r="J1061" s="78" t="str">
        <f t="shared" si="801"/>
        <v xml:space="preserve">C4 </v>
      </c>
      <c r="K1061" s="197" t="s">
        <v>1192</v>
      </c>
      <c r="L1061" s="199" t="str">
        <f t="shared" si="803"/>
        <v>-</v>
      </c>
      <c r="M1061" s="191"/>
      <c r="N1061" s="197" t="s">
        <v>1192</v>
      </c>
      <c r="O1061" s="202" t="str">
        <f t="shared" si="804"/>
        <v>-</v>
      </c>
      <c r="P1061" s="187"/>
      <c r="Q1061" s="197" t="s">
        <v>1192</v>
      </c>
      <c r="R1061" s="202" t="str">
        <f t="shared" si="805"/>
        <v>-</v>
      </c>
      <c r="S1061" s="187"/>
      <c r="T1061" s="197"/>
      <c r="U1061" s="202" t="str">
        <f t="shared" si="806"/>
        <v>-</v>
      </c>
      <c r="V1061" s="187"/>
      <c r="W1061" s="197"/>
      <c r="X1061" s="202" t="str">
        <f t="shared" si="807"/>
        <v>-</v>
      </c>
      <c r="Y1061" s="187"/>
      <c r="Z1061" s="197"/>
      <c r="AA1061" s="202" t="str">
        <f t="shared" si="808"/>
        <v>-</v>
      </c>
      <c r="AB1061" s="187"/>
      <c r="AC1061" s="197"/>
      <c r="AD1061" s="202" t="str">
        <f t="shared" si="809"/>
        <v>-</v>
      </c>
      <c r="AE1061" s="187"/>
      <c r="AF1061" s="197"/>
      <c r="AG1061" s="202" t="str">
        <f t="shared" si="810"/>
        <v>-</v>
      </c>
      <c r="AH1061" s="187"/>
      <c r="AI1061" s="197"/>
      <c r="AJ1061" s="202" t="str">
        <f t="shared" si="811"/>
        <v>-</v>
      </c>
      <c r="AK1061" s="187"/>
      <c r="AL1061" s="197"/>
      <c r="AM1061" s="202" t="str">
        <f t="shared" si="812"/>
        <v>-</v>
      </c>
      <c r="AN1061" s="187"/>
      <c r="AO1061" s="197"/>
      <c r="AP1061" s="202" t="str">
        <f t="shared" si="813"/>
        <v>-</v>
      </c>
      <c r="AQ1061" s="187"/>
      <c r="AR1061" s="197"/>
      <c r="AS1061" s="202" t="str">
        <f t="shared" si="814"/>
        <v>-</v>
      </c>
      <c r="AT1061" s="187"/>
      <c r="AU1061" s="197"/>
      <c r="AV1061" s="202" t="str">
        <f t="shared" si="815"/>
        <v>-</v>
      </c>
      <c r="AW1061" s="187"/>
      <c r="AX1061" s="197"/>
      <c r="AY1061" s="202" t="str">
        <f t="shared" si="816"/>
        <v>-</v>
      </c>
      <c r="AZ1061" s="187"/>
      <c r="BA1061" s="197"/>
      <c r="BB1061" s="202" t="str">
        <f t="shared" si="817"/>
        <v>-</v>
      </c>
      <c r="BC1061" s="187"/>
      <c r="BD1061" s="197"/>
      <c r="BE1061" s="202" t="str">
        <f t="shared" si="818"/>
        <v>-</v>
      </c>
      <c r="BF1061" s="187"/>
      <c r="BG1061" s="197"/>
      <c r="BH1061" s="202" t="str">
        <f t="shared" si="819"/>
        <v>-</v>
      </c>
      <c r="BI1061" s="187"/>
      <c r="BJ1061" s="197"/>
      <c r="BK1061" s="202" t="str">
        <f t="shared" si="820"/>
        <v>-</v>
      </c>
      <c r="BL1061" s="187"/>
      <c r="BM1061" s="197"/>
      <c r="BN1061" s="202" t="str">
        <f t="shared" si="821"/>
        <v>-</v>
      </c>
      <c r="BO1061" s="187"/>
      <c r="BP1061" s="197"/>
      <c r="BQ1061" s="202" t="str">
        <f t="shared" si="822"/>
        <v>-</v>
      </c>
      <c r="BR1061" s="187"/>
      <c r="BS1061" s="197"/>
      <c r="BT1061" s="202" t="str">
        <f t="shared" si="823"/>
        <v>-</v>
      </c>
      <c r="BU1061" s="187"/>
      <c r="BV1061" s="197"/>
      <c r="BW1061" s="202" t="str">
        <f t="shared" si="824"/>
        <v>-</v>
      </c>
      <c r="BX1061" s="187"/>
      <c r="BY1061" s="197"/>
      <c r="BZ1061" s="202" t="str">
        <f t="shared" si="825"/>
        <v>-</v>
      </c>
      <c r="CA1061" s="187"/>
      <c r="CB1061" s="197"/>
      <c r="CC1061" s="202" t="str">
        <f t="shared" si="826"/>
        <v>-</v>
      </c>
      <c r="CD1061" s="187"/>
      <c r="CE1061" s="197"/>
      <c r="CF1061" s="202" t="str">
        <f t="shared" si="827"/>
        <v>-</v>
      </c>
      <c r="CG1061" s="187"/>
      <c r="CH1061" s="197"/>
      <c r="CI1061" s="202" t="str">
        <f t="shared" si="828"/>
        <v>-</v>
      </c>
      <c r="CJ1061" s="187"/>
      <c r="CK1061" s="197"/>
      <c r="CL1061" s="202" t="str">
        <f t="shared" si="829"/>
        <v>-</v>
      </c>
      <c r="CM1061" s="187"/>
      <c r="CN1061" s="197"/>
      <c r="CO1061" s="202" t="str">
        <f t="shared" si="830"/>
        <v>-</v>
      </c>
      <c r="CP1061" s="187"/>
      <c r="CQ1061" s="197"/>
      <c r="CR1061" s="202" t="str">
        <f t="shared" si="831"/>
        <v>-</v>
      </c>
      <c r="CS1061" s="187"/>
      <c r="CT1061" s="197"/>
      <c r="CU1061" s="202" t="str">
        <f t="shared" si="832"/>
        <v>-</v>
      </c>
      <c r="CV1061" s="187"/>
      <c r="CW1061" s="197"/>
      <c r="CX1061" s="202" t="str">
        <f t="shared" si="833"/>
        <v>-</v>
      </c>
      <c r="CY1061" s="187"/>
      <c r="CZ1061" s="197"/>
      <c r="DA1061" s="202" t="str">
        <f t="shared" si="834"/>
        <v>-</v>
      </c>
      <c r="DB1061" s="187"/>
      <c r="DC1061" s="197"/>
      <c r="DD1061" s="202" t="str">
        <f t="shared" si="835"/>
        <v>-</v>
      </c>
      <c r="DE1061" s="187"/>
      <c r="DF1061" s="197"/>
      <c r="DG1061" s="202" t="str">
        <f t="shared" si="836"/>
        <v>-</v>
      </c>
      <c r="DH1061" s="187"/>
      <c r="DI1061" s="103">
        <f t="shared" si="764"/>
        <v>3</v>
      </c>
      <c r="DJ1061" s="103">
        <f t="shared" si="765"/>
        <v>0</v>
      </c>
      <c r="DK1061" s="200">
        <f t="shared" si="802"/>
        <v>0</v>
      </c>
      <c r="DL1061" s="201">
        <f t="shared" si="729"/>
        <v>1</v>
      </c>
    </row>
    <row r="1062" spans="2:116" ht="24.95" customHeight="1">
      <c r="B1062" s="48"/>
      <c r="C1062" s="48"/>
      <c r="D1062" s="15" t="s">
        <v>2733</v>
      </c>
      <c r="E1062" s="3" t="s">
        <v>2734</v>
      </c>
      <c r="F1062" s="79" t="s">
        <v>989</v>
      </c>
      <c r="G1062" s="79" t="s">
        <v>994</v>
      </c>
      <c r="H1062" s="40" t="s">
        <v>523</v>
      </c>
      <c r="I1062" s="41" t="s">
        <v>532</v>
      </c>
      <c r="J1062" s="78" t="str">
        <f t="shared" si="801"/>
        <v xml:space="preserve">C4 </v>
      </c>
      <c r="K1062" s="197" t="s">
        <v>1192</v>
      </c>
      <c r="L1062" s="199" t="str">
        <f t="shared" ref="L1062:L1072" si="837">IF(AND(K1062="Y",M1062&lt;&gt;""),"A","-")</f>
        <v>-</v>
      </c>
      <c r="M1062" s="191"/>
      <c r="N1062" s="197" t="s">
        <v>1192</v>
      </c>
      <c r="O1062" s="202" t="str">
        <f t="shared" ref="O1062:O1072" si="838">IF(AND(N1062="Y",P1062&lt;&gt;""),"A","-")</f>
        <v>-</v>
      </c>
      <c r="P1062" s="187"/>
      <c r="Q1062" s="197" t="s">
        <v>1192</v>
      </c>
      <c r="R1062" s="202" t="str">
        <f t="shared" ref="R1062:R1072" si="839">IF(AND(Q1062="Y",S1062&lt;&gt;""),"A","-")</f>
        <v>-</v>
      </c>
      <c r="S1062" s="187"/>
      <c r="T1062" s="197"/>
      <c r="U1062" s="202" t="str">
        <f t="shared" ref="U1062:U1072" si="840">IF(AND(T1062="Y",V1062&lt;&gt;""),"A","-")</f>
        <v>-</v>
      </c>
      <c r="V1062" s="187"/>
      <c r="W1062" s="197"/>
      <c r="X1062" s="202" t="str">
        <f t="shared" ref="X1062:X1072" si="841">IF(AND(W1062="Y",Y1062&lt;&gt;""),"A","-")</f>
        <v>-</v>
      </c>
      <c r="Y1062" s="187"/>
      <c r="Z1062" s="197"/>
      <c r="AA1062" s="202" t="str">
        <f t="shared" ref="AA1062:AA1072" si="842">IF(AND(Z1062="Y",AB1062&lt;&gt;""),"A","-")</f>
        <v>-</v>
      </c>
      <c r="AB1062" s="187"/>
      <c r="AC1062" s="197"/>
      <c r="AD1062" s="202" t="str">
        <f t="shared" ref="AD1062:AD1072" si="843">IF(AND(AC1062="Y",AE1062&lt;&gt;""),"A","-")</f>
        <v>-</v>
      </c>
      <c r="AE1062" s="187"/>
      <c r="AF1062" s="197"/>
      <c r="AG1062" s="202" t="str">
        <f t="shared" ref="AG1062:AG1072" si="844">IF(AND(AF1062="Y",AH1062&lt;&gt;""),"A","-")</f>
        <v>-</v>
      </c>
      <c r="AH1062" s="187"/>
      <c r="AI1062" s="197"/>
      <c r="AJ1062" s="202" t="str">
        <f t="shared" ref="AJ1062:AJ1072" si="845">IF(AND(AI1062="Y",AK1062&lt;&gt;""),"A","-")</f>
        <v>-</v>
      </c>
      <c r="AK1062" s="187"/>
      <c r="AL1062" s="197"/>
      <c r="AM1062" s="202" t="str">
        <f t="shared" ref="AM1062:AM1072" si="846">IF(AND(AL1062="Y",AN1062&lt;&gt;""),"A","-")</f>
        <v>-</v>
      </c>
      <c r="AN1062" s="187"/>
      <c r="AO1062" s="197"/>
      <c r="AP1062" s="202" t="str">
        <f t="shared" ref="AP1062:AP1072" si="847">IF(AND(AO1062="Y",AQ1062&lt;&gt;""),"A","-")</f>
        <v>-</v>
      </c>
      <c r="AQ1062" s="187"/>
      <c r="AR1062" s="197"/>
      <c r="AS1062" s="202" t="str">
        <f t="shared" ref="AS1062:AS1072" si="848">IF(AND(AR1062="Y",AT1062&lt;&gt;""),"A","-")</f>
        <v>-</v>
      </c>
      <c r="AT1062" s="187"/>
      <c r="AU1062" s="197"/>
      <c r="AV1062" s="202" t="str">
        <f t="shared" ref="AV1062:AV1072" si="849">IF(AND(AU1062="Y",AW1062&lt;&gt;""),"A","-")</f>
        <v>-</v>
      </c>
      <c r="AW1062" s="187"/>
      <c r="AX1062" s="197"/>
      <c r="AY1062" s="202" t="str">
        <f t="shared" ref="AY1062:AY1072" si="850">IF(AND(AX1062="Y",AZ1062&lt;&gt;""),"A","-")</f>
        <v>-</v>
      </c>
      <c r="AZ1062" s="187"/>
      <c r="BA1062" s="197"/>
      <c r="BB1062" s="202" t="str">
        <f t="shared" ref="BB1062:BB1072" si="851">IF(AND(BA1062="Y",BC1062&lt;&gt;""),"A","-")</f>
        <v>-</v>
      </c>
      <c r="BC1062" s="187"/>
      <c r="BD1062" s="197"/>
      <c r="BE1062" s="202" t="str">
        <f t="shared" ref="BE1062:BE1072" si="852">IF(AND(BD1062="Y",BF1062&lt;&gt;""),"A","-")</f>
        <v>-</v>
      </c>
      <c r="BF1062" s="187"/>
      <c r="BG1062" s="197"/>
      <c r="BH1062" s="202" t="str">
        <f t="shared" ref="BH1062:BH1072" si="853">IF(AND(BG1062="Y",BI1062&lt;&gt;""),"A","-")</f>
        <v>-</v>
      </c>
      <c r="BI1062" s="187"/>
      <c r="BJ1062" s="197"/>
      <c r="BK1062" s="202" t="str">
        <f t="shared" ref="BK1062:BK1072" si="854">IF(AND(BJ1062="Y",BL1062&lt;&gt;""),"A","-")</f>
        <v>-</v>
      </c>
      <c r="BL1062" s="187"/>
      <c r="BM1062" s="197"/>
      <c r="BN1062" s="202" t="str">
        <f t="shared" ref="BN1062:BN1072" si="855">IF(AND(BM1062="Y",BO1062&lt;&gt;""),"A","-")</f>
        <v>-</v>
      </c>
      <c r="BO1062" s="187"/>
      <c r="BP1062" s="197"/>
      <c r="BQ1062" s="202" t="str">
        <f t="shared" ref="BQ1062:BQ1072" si="856">IF(AND(BP1062="Y",BR1062&lt;&gt;""),"A","-")</f>
        <v>-</v>
      </c>
      <c r="BR1062" s="187"/>
      <c r="BS1062" s="197"/>
      <c r="BT1062" s="202" t="str">
        <f t="shared" ref="BT1062:BT1072" si="857">IF(AND(BS1062="Y",BU1062&lt;&gt;""),"A","-")</f>
        <v>-</v>
      </c>
      <c r="BU1062" s="187"/>
      <c r="BV1062" s="197"/>
      <c r="BW1062" s="202" t="str">
        <f t="shared" ref="BW1062:BW1072" si="858">IF(AND(BV1062="Y",BX1062&lt;&gt;""),"A","-")</f>
        <v>-</v>
      </c>
      <c r="BX1062" s="187"/>
      <c r="BY1062" s="197"/>
      <c r="BZ1062" s="202" t="str">
        <f t="shared" ref="BZ1062:BZ1072" si="859">IF(AND(BY1062="Y",CA1062&lt;&gt;""),"A","-")</f>
        <v>-</v>
      </c>
      <c r="CA1062" s="187"/>
      <c r="CB1062" s="197"/>
      <c r="CC1062" s="202" t="str">
        <f t="shared" ref="CC1062:CC1072" si="860">IF(AND(CB1062="Y",CD1062&lt;&gt;""),"A","-")</f>
        <v>-</v>
      </c>
      <c r="CD1062" s="187"/>
      <c r="CE1062" s="197"/>
      <c r="CF1062" s="202" t="str">
        <f t="shared" ref="CF1062:CF1072" si="861">IF(AND(CE1062="Y",CG1062&lt;&gt;""),"A","-")</f>
        <v>-</v>
      </c>
      <c r="CG1062" s="187"/>
      <c r="CH1062" s="197"/>
      <c r="CI1062" s="202" t="str">
        <f t="shared" ref="CI1062:CI1072" si="862">IF(AND(CH1062="Y",CJ1062&lt;&gt;""),"A","-")</f>
        <v>-</v>
      </c>
      <c r="CJ1062" s="187"/>
      <c r="CK1062" s="197"/>
      <c r="CL1062" s="202" t="str">
        <f t="shared" ref="CL1062:CL1072" si="863">IF(AND(CK1062="Y",CM1062&lt;&gt;""),"A","-")</f>
        <v>-</v>
      </c>
      <c r="CM1062" s="187"/>
      <c r="CN1062" s="197"/>
      <c r="CO1062" s="202" t="str">
        <f t="shared" ref="CO1062:CO1072" si="864">IF(AND(CN1062="Y",CP1062&lt;&gt;""),"A","-")</f>
        <v>-</v>
      </c>
      <c r="CP1062" s="187"/>
      <c r="CQ1062" s="197"/>
      <c r="CR1062" s="202" t="str">
        <f t="shared" ref="CR1062:CR1072" si="865">IF(AND(CQ1062="Y",CS1062&lt;&gt;""),"A","-")</f>
        <v>-</v>
      </c>
      <c r="CS1062" s="187"/>
      <c r="CT1062" s="197"/>
      <c r="CU1062" s="202" t="str">
        <f t="shared" ref="CU1062:CU1072" si="866">IF(AND(CT1062="Y",CV1062&lt;&gt;""),"A","-")</f>
        <v>-</v>
      </c>
      <c r="CV1062" s="187"/>
      <c r="CW1062" s="197"/>
      <c r="CX1062" s="202" t="str">
        <f t="shared" ref="CX1062:CX1072" si="867">IF(AND(CW1062="Y",CY1062&lt;&gt;""),"A","-")</f>
        <v>-</v>
      </c>
      <c r="CY1062" s="187"/>
      <c r="CZ1062" s="197"/>
      <c r="DA1062" s="202" t="str">
        <f t="shared" ref="DA1062:DA1072" si="868">IF(AND(CZ1062="Y",DB1062&lt;&gt;""),"A","-")</f>
        <v>-</v>
      </c>
      <c r="DB1062" s="187"/>
      <c r="DC1062" s="197"/>
      <c r="DD1062" s="202" t="str">
        <f t="shared" ref="DD1062:DD1072" si="869">IF(AND(DC1062="Y",DE1062&lt;&gt;""),"A","-")</f>
        <v>-</v>
      </c>
      <c r="DE1062" s="187"/>
      <c r="DF1062" s="197"/>
      <c r="DG1062" s="202" t="str">
        <f t="shared" ref="DG1062:DG1072" si="870">IF(AND(DF1062="Y",DH1062&lt;&gt;""),"A","-")</f>
        <v>-</v>
      </c>
      <c r="DH1062" s="187"/>
      <c r="DI1062" s="103">
        <f t="shared" si="764"/>
        <v>3</v>
      </c>
      <c r="DJ1062" s="103">
        <f t="shared" si="765"/>
        <v>0</v>
      </c>
      <c r="DK1062" s="200">
        <f t="shared" si="802"/>
        <v>0</v>
      </c>
      <c r="DL1062" s="201">
        <f t="shared" si="729"/>
        <v>1</v>
      </c>
    </row>
    <row r="1063" spans="2:116" ht="24.95" customHeight="1">
      <c r="B1063" s="48"/>
      <c r="C1063" s="48"/>
      <c r="D1063" s="15" t="s">
        <v>2735</v>
      </c>
      <c r="E1063" s="3" t="s">
        <v>1455</v>
      </c>
      <c r="F1063" s="79" t="s">
        <v>989</v>
      </c>
      <c r="G1063" s="79" t="s">
        <v>994</v>
      </c>
      <c r="H1063" s="40" t="s">
        <v>523</v>
      </c>
      <c r="I1063" s="41" t="s">
        <v>532</v>
      </c>
      <c r="J1063" s="78" t="str">
        <f t="shared" si="801"/>
        <v xml:space="preserve">C4 </v>
      </c>
      <c r="K1063" s="197" t="s">
        <v>1192</v>
      </c>
      <c r="L1063" s="199" t="str">
        <f t="shared" si="837"/>
        <v>-</v>
      </c>
      <c r="M1063" s="191"/>
      <c r="N1063" s="197" t="s">
        <v>1192</v>
      </c>
      <c r="O1063" s="202" t="str">
        <f t="shared" si="838"/>
        <v>-</v>
      </c>
      <c r="P1063" s="187"/>
      <c r="Q1063" s="197" t="s">
        <v>1192</v>
      </c>
      <c r="R1063" s="202" t="str">
        <f t="shared" si="839"/>
        <v>-</v>
      </c>
      <c r="S1063" s="187"/>
      <c r="T1063" s="197"/>
      <c r="U1063" s="202" t="str">
        <f t="shared" si="840"/>
        <v>-</v>
      </c>
      <c r="V1063" s="187"/>
      <c r="W1063" s="197"/>
      <c r="X1063" s="202" t="str">
        <f t="shared" si="841"/>
        <v>-</v>
      </c>
      <c r="Y1063" s="187"/>
      <c r="Z1063" s="197"/>
      <c r="AA1063" s="202" t="str">
        <f t="shared" si="842"/>
        <v>-</v>
      </c>
      <c r="AB1063" s="187"/>
      <c r="AC1063" s="197"/>
      <c r="AD1063" s="202" t="str">
        <f t="shared" si="843"/>
        <v>-</v>
      </c>
      <c r="AE1063" s="187"/>
      <c r="AF1063" s="197"/>
      <c r="AG1063" s="202" t="str">
        <f t="shared" si="844"/>
        <v>-</v>
      </c>
      <c r="AH1063" s="187"/>
      <c r="AI1063" s="197"/>
      <c r="AJ1063" s="202" t="str">
        <f t="shared" si="845"/>
        <v>-</v>
      </c>
      <c r="AK1063" s="187"/>
      <c r="AL1063" s="197"/>
      <c r="AM1063" s="202" t="str">
        <f t="shared" si="846"/>
        <v>-</v>
      </c>
      <c r="AN1063" s="187"/>
      <c r="AO1063" s="197"/>
      <c r="AP1063" s="202" t="str">
        <f t="shared" si="847"/>
        <v>-</v>
      </c>
      <c r="AQ1063" s="187"/>
      <c r="AR1063" s="197"/>
      <c r="AS1063" s="202" t="str">
        <f t="shared" si="848"/>
        <v>-</v>
      </c>
      <c r="AT1063" s="187"/>
      <c r="AU1063" s="197"/>
      <c r="AV1063" s="202" t="str">
        <f t="shared" si="849"/>
        <v>-</v>
      </c>
      <c r="AW1063" s="187"/>
      <c r="AX1063" s="197"/>
      <c r="AY1063" s="202" t="str">
        <f t="shared" si="850"/>
        <v>-</v>
      </c>
      <c r="AZ1063" s="187"/>
      <c r="BA1063" s="197"/>
      <c r="BB1063" s="202" t="str">
        <f t="shared" si="851"/>
        <v>-</v>
      </c>
      <c r="BC1063" s="187"/>
      <c r="BD1063" s="197"/>
      <c r="BE1063" s="202" t="str">
        <f t="shared" si="852"/>
        <v>-</v>
      </c>
      <c r="BF1063" s="187"/>
      <c r="BG1063" s="197"/>
      <c r="BH1063" s="202" t="str">
        <f t="shared" si="853"/>
        <v>-</v>
      </c>
      <c r="BI1063" s="187"/>
      <c r="BJ1063" s="197"/>
      <c r="BK1063" s="202" t="str">
        <f t="shared" si="854"/>
        <v>-</v>
      </c>
      <c r="BL1063" s="187"/>
      <c r="BM1063" s="197"/>
      <c r="BN1063" s="202" t="str">
        <f t="shared" si="855"/>
        <v>-</v>
      </c>
      <c r="BO1063" s="187"/>
      <c r="BP1063" s="197"/>
      <c r="BQ1063" s="202" t="str">
        <f t="shared" si="856"/>
        <v>-</v>
      </c>
      <c r="BR1063" s="187"/>
      <c r="BS1063" s="197"/>
      <c r="BT1063" s="202" t="str">
        <f t="shared" si="857"/>
        <v>-</v>
      </c>
      <c r="BU1063" s="187"/>
      <c r="BV1063" s="197"/>
      <c r="BW1063" s="202" t="str">
        <f t="shared" si="858"/>
        <v>-</v>
      </c>
      <c r="BX1063" s="187"/>
      <c r="BY1063" s="197"/>
      <c r="BZ1063" s="202" t="str">
        <f t="shared" si="859"/>
        <v>-</v>
      </c>
      <c r="CA1063" s="187"/>
      <c r="CB1063" s="197"/>
      <c r="CC1063" s="202" t="str">
        <f t="shared" si="860"/>
        <v>-</v>
      </c>
      <c r="CD1063" s="187"/>
      <c r="CE1063" s="197"/>
      <c r="CF1063" s="202" t="str">
        <f t="shared" si="861"/>
        <v>-</v>
      </c>
      <c r="CG1063" s="187"/>
      <c r="CH1063" s="197"/>
      <c r="CI1063" s="202" t="str">
        <f t="shared" si="862"/>
        <v>-</v>
      </c>
      <c r="CJ1063" s="187"/>
      <c r="CK1063" s="197"/>
      <c r="CL1063" s="202" t="str">
        <f t="shared" si="863"/>
        <v>-</v>
      </c>
      <c r="CM1063" s="187"/>
      <c r="CN1063" s="197"/>
      <c r="CO1063" s="202" t="str">
        <f t="shared" si="864"/>
        <v>-</v>
      </c>
      <c r="CP1063" s="187"/>
      <c r="CQ1063" s="197"/>
      <c r="CR1063" s="202" t="str">
        <f t="shared" si="865"/>
        <v>-</v>
      </c>
      <c r="CS1063" s="187"/>
      <c r="CT1063" s="197"/>
      <c r="CU1063" s="202" t="str">
        <f t="shared" si="866"/>
        <v>-</v>
      </c>
      <c r="CV1063" s="187"/>
      <c r="CW1063" s="197"/>
      <c r="CX1063" s="202" t="str">
        <f t="shared" si="867"/>
        <v>-</v>
      </c>
      <c r="CY1063" s="187"/>
      <c r="CZ1063" s="197"/>
      <c r="DA1063" s="202" t="str">
        <f t="shared" si="868"/>
        <v>-</v>
      </c>
      <c r="DB1063" s="187"/>
      <c r="DC1063" s="197"/>
      <c r="DD1063" s="202" t="str">
        <f t="shared" si="869"/>
        <v>-</v>
      </c>
      <c r="DE1063" s="187"/>
      <c r="DF1063" s="197"/>
      <c r="DG1063" s="202" t="str">
        <f t="shared" si="870"/>
        <v>-</v>
      </c>
      <c r="DH1063" s="187"/>
      <c r="DI1063" s="103">
        <f t="shared" si="764"/>
        <v>3</v>
      </c>
      <c r="DJ1063" s="103">
        <f t="shared" si="765"/>
        <v>0</v>
      </c>
      <c r="DK1063" s="200">
        <f t="shared" si="802"/>
        <v>0</v>
      </c>
      <c r="DL1063" s="201">
        <f t="shared" si="729"/>
        <v>1</v>
      </c>
    </row>
    <row r="1064" spans="2:116" ht="24.95" customHeight="1">
      <c r="B1064" s="48"/>
      <c r="C1064" s="48"/>
      <c r="D1064" s="15" t="s">
        <v>2736</v>
      </c>
      <c r="E1064" s="3" t="s">
        <v>2737</v>
      </c>
      <c r="F1064" s="79" t="s">
        <v>989</v>
      </c>
      <c r="G1064" s="79" t="s">
        <v>994</v>
      </c>
      <c r="H1064" s="40" t="s">
        <v>523</v>
      </c>
      <c r="I1064" s="41" t="s">
        <v>532</v>
      </c>
      <c r="J1064" s="78" t="str">
        <f t="shared" si="801"/>
        <v xml:space="preserve">C4 </v>
      </c>
      <c r="K1064" s="197" t="s">
        <v>1192</v>
      </c>
      <c r="L1064" s="199" t="str">
        <f t="shared" si="837"/>
        <v>-</v>
      </c>
      <c r="M1064" s="191"/>
      <c r="N1064" s="197" t="s">
        <v>1192</v>
      </c>
      <c r="O1064" s="202" t="str">
        <f t="shared" si="838"/>
        <v>-</v>
      </c>
      <c r="P1064" s="187"/>
      <c r="Q1064" s="197" t="s">
        <v>1192</v>
      </c>
      <c r="R1064" s="202" t="str">
        <f t="shared" si="839"/>
        <v>-</v>
      </c>
      <c r="S1064" s="187"/>
      <c r="T1064" s="197"/>
      <c r="U1064" s="202" t="str">
        <f t="shared" si="840"/>
        <v>-</v>
      </c>
      <c r="V1064" s="187"/>
      <c r="W1064" s="197"/>
      <c r="X1064" s="202" t="str">
        <f t="shared" si="841"/>
        <v>-</v>
      </c>
      <c r="Y1064" s="187"/>
      <c r="Z1064" s="197"/>
      <c r="AA1064" s="202" t="str">
        <f t="shared" si="842"/>
        <v>-</v>
      </c>
      <c r="AB1064" s="187"/>
      <c r="AC1064" s="197"/>
      <c r="AD1064" s="202" t="str">
        <f t="shared" si="843"/>
        <v>-</v>
      </c>
      <c r="AE1064" s="187"/>
      <c r="AF1064" s="197"/>
      <c r="AG1064" s="202" t="str">
        <f t="shared" si="844"/>
        <v>-</v>
      </c>
      <c r="AH1064" s="187"/>
      <c r="AI1064" s="197"/>
      <c r="AJ1064" s="202" t="str">
        <f t="shared" si="845"/>
        <v>-</v>
      </c>
      <c r="AK1064" s="187"/>
      <c r="AL1064" s="197"/>
      <c r="AM1064" s="202" t="str">
        <f t="shared" si="846"/>
        <v>-</v>
      </c>
      <c r="AN1064" s="187"/>
      <c r="AO1064" s="197"/>
      <c r="AP1064" s="202" t="str">
        <f t="shared" si="847"/>
        <v>-</v>
      </c>
      <c r="AQ1064" s="187"/>
      <c r="AR1064" s="197"/>
      <c r="AS1064" s="202" t="str">
        <f t="shared" si="848"/>
        <v>-</v>
      </c>
      <c r="AT1064" s="187"/>
      <c r="AU1064" s="197"/>
      <c r="AV1064" s="202" t="str">
        <f t="shared" si="849"/>
        <v>-</v>
      </c>
      <c r="AW1064" s="187"/>
      <c r="AX1064" s="197"/>
      <c r="AY1064" s="202" t="str">
        <f t="shared" si="850"/>
        <v>-</v>
      </c>
      <c r="AZ1064" s="187"/>
      <c r="BA1064" s="197"/>
      <c r="BB1064" s="202" t="str">
        <f t="shared" si="851"/>
        <v>-</v>
      </c>
      <c r="BC1064" s="187"/>
      <c r="BD1064" s="197"/>
      <c r="BE1064" s="202" t="str">
        <f t="shared" si="852"/>
        <v>-</v>
      </c>
      <c r="BF1064" s="187"/>
      <c r="BG1064" s="197"/>
      <c r="BH1064" s="202" t="str">
        <f t="shared" si="853"/>
        <v>-</v>
      </c>
      <c r="BI1064" s="187"/>
      <c r="BJ1064" s="197"/>
      <c r="BK1064" s="202" t="str">
        <f t="shared" si="854"/>
        <v>-</v>
      </c>
      <c r="BL1064" s="187"/>
      <c r="BM1064" s="197"/>
      <c r="BN1064" s="202" t="str">
        <f t="shared" si="855"/>
        <v>-</v>
      </c>
      <c r="BO1064" s="187"/>
      <c r="BP1064" s="197"/>
      <c r="BQ1064" s="202" t="str">
        <f t="shared" si="856"/>
        <v>-</v>
      </c>
      <c r="BR1064" s="187"/>
      <c r="BS1064" s="197"/>
      <c r="BT1064" s="202" t="str">
        <f t="shared" si="857"/>
        <v>-</v>
      </c>
      <c r="BU1064" s="187"/>
      <c r="BV1064" s="197"/>
      <c r="BW1064" s="202" t="str">
        <f t="shared" si="858"/>
        <v>-</v>
      </c>
      <c r="BX1064" s="187"/>
      <c r="BY1064" s="197"/>
      <c r="BZ1064" s="202" t="str">
        <f t="shared" si="859"/>
        <v>-</v>
      </c>
      <c r="CA1064" s="187"/>
      <c r="CB1064" s="197"/>
      <c r="CC1064" s="202" t="str">
        <f t="shared" si="860"/>
        <v>-</v>
      </c>
      <c r="CD1064" s="187"/>
      <c r="CE1064" s="197"/>
      <c r="CF1064" s="202" t="str">
        <f t="shared" si="861"/>
        <v>-</v>
      </c>
      <c r="CG1064" s="187"/>
      <c r="CH1064" s="197"/>
      <c r="CI1064" s="202" t="str">
        <f t="shared" si="862"/>
        <v>-</v>
      </c>
      <c r="CJ1064" s="187"/>
      <c r="CK1064" s="197"/>
      <c r="CL1064" s="202" t="str">
        <f t="shared" si="863"/>
        <v>-</v>
      </c>
      <c r="CM1064" s="187"/>
      <c r="CN1064" s="197"/>
      <c r="CO1064" s="202" t="str">
        <f t="shared" si="864"/>
        <v>-</v>
      </c>
      <c r="CP1064" s="187"/>
      <c r="CQ1064" s="197"/>
      <c r="CR1064" s="202" t="str">
        <f t="shared" si="865"/>
        <v>-</v>
      </c>
      <c r="CS1064" s="187"/>
      <c r="CT1064" s="197"/>
      <c r="CU1064" s="202" t="str">
        <f t="shared" si="866"/>
        <v>-</v>
      </c>
      <c r="CV1064" s="187"/>
      <c r="CW1064" s="197"/>
      <c r="CX1064" s="202" t="str">
        <f t="shared" si="867"/>
        <v>-</v>
      </c>
      <c r="CY1064" s="187"/>
      <c r="CZ1064" s="197"/>
      <c r="DA1064" s="202" t="str">
        <f t="shared" si="868"/>
        <v>-</v>
      </c>
      <c r="DB1064" s="187"/>
      <c r="DC1064" s="197"/>
      <c r="DD1064" s="202" t="str">
        <f t="shared" si="869"/>
        <v>-</v>
      </c>
      <c r="DE1064" s="187"/>
      <c r="DF1064" s="197"/>
      <c r="DG1064" s="202" t="str">
        <f t="shared" si="870"/>
        <v>-</v>
      </c>
      <c r="DH1064" s="187"/>
      <c r="DI1064" s="103">
        <f t="shared" si="764"/>
        <v>3</v>
      </c>
      <c r="DJ1064" s="103">
        <f t="shared" si="765"/>
        <v>0</v>
      </c>
      <c r="DK1064" s="200">
        <f t="shared" si="802"/>
        <v>0</v>
      </c>
      <c r="DL1064" s="201">
        <f t="shared" si="729"/>
        <v>1</v>
      </c>
    </row>
    <row r="1065" spans="2:116" ht="24.95" customHeight="1">
      <c r="B1065" s="48"/>
      <c r="C1065" s="48"/>
      <c r="D1065" s="15" t="s">
        <v>2738</v>
      </c>
      <c r="E1065" s="3" t="s">
        <v>2739</v>
      </c>
      <c r="F1065" s="79" t="s">
        <v>989</v>
      </c>
      <c r="G1065" s="79" t="s">
        <v>994</v>
      </c>
      <c r="H1065" s="40" t="s">
        <v>523</v>
      </c>
      <c r="I1065" s="41" t="s">
        <v>532</v>
      </c>
      <c r="J1065" s="78" t="str">
        <f t="shared" si="801"/>
        <v xml:space="preserve">C4 </v>
      </c>
      <c r="K1065" s="197" t="s">
        <v>1192</v>
      </c>
      <c r="L1065" s="199" t="str">
        <f t="shared" si="837"/>
        <v>-</v>
      </c>
      <c r="M1065" s="191"/>
      <c r="N1065" s="197" t="s">
        <v>1192</v>
      </c>
      <c r="O1065" s="202" t="str">
        <f t="shared" si="838"/>
        <v>-</v>
      </c>
      <c r="P1065" s="187"/>
      <c r="Q1065" s="197" t="s">
        <v>1192</v>
      </c>
      <c r="R1065" s="202" t="str">
        <f t="shared" si="839"/>
        <v>-</v>
      </c>
      <c r="S1065" s="187"/>
      <c r="T1065" s="197"/>
      <c r="U1065" s="202" t="str">
        <f t="shared" si="840"/>
        <v>-</v>
      </c>
      <c r="V1065" s="187"/>
      <c r="W1065" s="197"/>
      <c r="X1065" s="202" t="str">
        <f t="shared" si="841"/>
        <v>-</v>
      </c>
      <c r="Y1065" s="187"/>
      <c r="Z1065" s="197"/>
      <c r="AA1065" s="202" t="str">
        <f t="shared" si="842"/>
        <v>-</v>
      </c>
      <c r="AB1065" s="187"/>
      <c r="AC1065" s="197"/>
      <c r="AD1065" s="202" t="str">
        <f t="shared" si="843"/>
        <v>-</v>
      </c>
      <c r="AE1065" s="187"/>
      <c r="AF1065" s="197"/>
      <c r="AG1065" s="202" t="str">
        <f t="shared" si="844"/>
        <v>-</v>
      </c>
      <c r="AH1065" s="187"/>
      <c r="AI1065" s="197"/>
      <c r="AJ1065" s="202" t="str">
        <f t="shared" si="845"/>
        <v>-</v>
      </c>
      <c r="AK1065" s="187"/>
      <c r="AL1065" s="197"/>
      <c r="AM1065" s="202" t="str">
        <f t="shared" si="846"/>
        <v>-</v>
      </c>
      <c r="AN1065" s="187"/>
      <c r="AO1065" s="197"/>
      <c r="AP1065" s="202" t="str">
        <f t="shared" si="847"/>
        <v>-</v>
      </c>
      <c r="AQ1065" s="187"/>
      <c r="AR1065" s="197"/>
      <c r="AS1065" s="202" t="str">
        <f t="shared" si="848"/>
        <v>-</v>
      </c>
      <c r="AT1065" s="187"/>
      <c r="AU1065" s="197"/>
      <c r="AV1065" s="202" t="str">
        <f t="shared" si="849"/>
        <v>-</v>
      </c>
      <c r="AW1065" s="187"/>
      <c r="AX1065" s="197"/>
      <c r="AY1065" s="202" t="str">
        <f t="shared" si="850"/>
        <v>-</v>
      </c>
      <c r="AZ1065" s="187"/>
      <c r="BA1065" s="197"/>
      <c r="BB1065" s="202" t="str">
        <f t="shared" si="851"/>
        <v>-</v>
      </c>
      <c r="BC1065" s="187"/>
      <c r="BD1065" s="197"/>
      <c r="BE1065" s="202" t="str">
        <f t="shared" si="852"/>
        <v>-</v>
      </c>
      <c r="BF1065" s="187"/>
      <c r="BG1065" s="197"/>
      <c r="BH1065" s="202" t="str">
        <f t="shared" si="853"/>
        <v>-</v>
      </c>
      <c r="BI1065" s="187"/>
      <c r="BJ1065" s="197"/>
      <c r="BK1065" s="202" t="str">
        <f t="shared" si="854"/>
        <v>-</v>
      </c>
      <c r="BL1065" s="187"/>
      <c r="BM1065" s="197"/>
      <c r="BN1065" s="202" t="str">
        <f t="shared" si="855"/>
        <v>-</v>
      </c>
      <c r="BO1065" s="187"/>
      <c r="BP1065" s="197"/>
      <c r="BQ1065" s="202" t="str">
        <f t="shared" si="856"/>
        <v>-</v>
      </c>
      <c r="BR1065" s="187"/>
      <c r="BS1065" s="197"/>
      <c r="BT1065" s="202" t="str">
        <f t="shared" si="857"/>
        <v>-</v>
      </c>
      <c r="BU1065" s="187"/>
      <c r="BV1065" s="197"/>
      <c r="BW1065" s="202" t="str">
        <f t="shared" si="858"/>
        <v>-</v>
      </c>
      <c r="BX1065" s="187"/>
      <c r="BY1065" s="197"/>
      <c r="BZ1065" s="202" t="str">
        <f t="shared" si="859"/>
        <v>-</v>
      </c>
      <c r="CA1065" s="187"/>
      <c r="CB1065" s="197"/>
      <c r="CC1065" s="202" t="str">
        <f t="shared" si="860"/>
        <v>-</v>
      </c>
      <c r="CD1065" s="187"/>
      <c r="CE1065" s="197"/>
      <c r="CF1065" s="202" t="str">
        <f t="shared" si="861"/>
        <v>-</v>
      </c>
      <c r="CG1065" s="187"/>
      <c r="CH1065" s="197"/>
      <c r="CI1065" s="202" t="str">
        <f t="shared" si="862"/>
        <v>-</v>
      </c>
      <c r="CJ1065" s="187"/>
      <c r="CK1065" s="197"/>
      <c r="CL1065" s="202" t="str">
        <f t="shared" si="863"/>
        <v>-</v>
      </c>
      <c r="CM1065" s="187"/>
      <c r="CN1065" s="197"/>
      <c r="CO1065" s="202" t="str">
        <f t="shared" si="864"/>
        <v>-</v>
      </c>
      <c r="CP1065" s="187"/>
      <c r="CQ1065" s="197"/>
      <c r="CR1065" s="202" t="str">
        <f t="shared" si="865"/>
        <v>-</v>
      </c>
      <c r="CS1065" s="187"/>
      <c r="CT1065" s="197"/>
      <c r="CU1065" s="202" t="str">
        <f t="shared" si="866"/>
        <v>-</v>
      </c>
      <c r="CV1065" s="187"/>
      <c r="CW1065" s="197"/>
      <c r="CX1065" s="202" t="str">
        <f t="shared" si="867"/>
        <v>-</v>
      </c>
      <c r="CY1065" s="187"/>
      <c r="CZ1065" s="197"/>
      <c r="DA1065" s="202" t="str">
        <f t="shared" si="868"/>
        <v>-</v>
      </c>
      <c r="DB1065" s="187"/>
      <c r="DC1065" s="197"/>
      <c r="DD1065" s="202" t="str">
        <f t="shared" si="869"/>
        <v>-</v>
      </c>
      <c r="DE1065" s="187"/>
      <c r="DF1065" s="197"/>
      <c r="DG1065" s="202" t="str">
        <f t="shared" si="870"/>
        <v>-</v>
      </c>
      <c r="DH1065" s="187"/>
      <c r="DI1065" s="103">
        <f t="shared" si="764"/>
        <v>3</v>
      </c>
      <c r="DJ1065" s="103">
        <f t="shared" si="765"/>
        <v>0</v>
      </c>
      <c r="DK1065" s="200">
        <f t="shared" si="802"/>
        <v>0</v>
      </c>
      <c r="DL1065" s="201">
        <f t="shared" si="729"/>
        <v>1</v>
      </c>
    </row>
    <row r="1066" spans="2:116" ht="24.95" customHeight="1">
      <c r="B1066" s="48"/>
      <c r="C1066" s="48"/>
      <c r="D1066" s="15" t="s">
        <v>2740</v>
      </c>
      <c r="E1066" s="3" t="s">
        <v>2741</v>
      </c>
      <c r="F1066" s="79" t="s">
        <v>989</v>
      </c>
      <c r="G1066" s="79" t="s">
        <v>994</v>
      </c>
      <c r="H1066" s="40" t="s">
        <v>523</v>
      </c>
      <c r="I1066" s="41" t="s">
        <v>532</v>
      </c>
      <c r="J1066" s="78" t="str">
        <f t="shared" si="801"/>
        <v xml:space="preserve">C4 </v>
      </c>
      <c r="K1066" s="197" t="s">
        <v>1192</v>
      </c>
      <c r="L1066" s="199" t="str">
        <f t="shared" si="837"/>
        <v>-</v>
      </c>
      <c r="M1066" s="191"/>
      <c r="N1066" s="197" t="s">
        <v>1192</v>
      </c>
      <c r="O1066" s="202" t="str">
        <f t="shared" si="838"/>
        <v>-</v>
      </c>
      <c r="P1066" s="187"/>
      <c r="Q1066" s="197" t="s">
        <v>1192</v>
      </c>
      <c r="R1066" s="202" t="str">
        <f t="shared" si="839"/>
        <v>-</v>
      </c>
      <c r="S1066" s="187"/>
      <c r="T1066" s="197"/>
      <c r="U1066" s="202" t="str">
        <f t="shared" si="840"/>
        <v>-</v>
      </c>
      <c r="V1066" s="187"/>
      <c r="W1066" s="197"/>
      <c r="X1066" s="202" t="str">
        <f t="shared" si="841"/>
        <v>-</v>
      </c>
      <c r="Y1066" s="187"/>
      <c r="Z1066" s="197"/>
      <c r="AA1066" s="202" t="str">
        <f t="shared" si="842"/>
        <v>-</v>
      </c>
      <c r="AB1066" s="187"/>
      <c r="AC1066" s="197"/>
      <c r="AD1066" s="202" t="str">
        <f t="shared" si="843"/>
        <v>-</v>
      </c>
      <c r="AE1066" s="187"/>
      <c r="AF1066" s="197"/>
      <c r="AG1066" s="202" t="str">
        <f t="shared" si="844"/>
        <v>-</v>
      </c>
      <c r="AH1066" s="187"/>
      <c r="AI1066" s="197"/>
      <c r="AJ1066" s="202" t="str">
        <f t="shared" si="845"/>
        <v>-</v>
      </c>
      <c r="AK1066" s="187"/>
      <c r="AL1066" s="197"/>
      <c r="AM1066" s="202" t="str">
        <f t="shared" si="846"/>
        <v>-</v>
      </c>
      <c r="AN1066" s="187"/>
      <c r="AO1066" s="197"/>
      <c r="AP1066" s="202" t="str">
        <f t="shared" si="847"/>
        <v>-</v>
      </c>
      <c r="AQ1066" s="187"/>
      <c r="AR1066" s="197"/>
      <c r="AS1066" s="202" t="str">
        <f t="shared" si="848"/>
        <v>-</v>
      </c>
      <c r="AT1066" s="187"/>
      <c r="AU1066" s="197"/>
      <c r="AV1066" s="202" t="str">
        <f t="shared" si="849"/>
        <v>-</v>
      </c>
      <c r="AW1066" s="187"/>
      <c r="AX1066" s="197"/>
      <c r="AY1066" s="202" t="str">
        <f t="shared" si="850"/>
        <v>-</v>
      </c>
      <c r="AZ1066" s="187"/>
      <c r="BA1066" s="197"/>
      <c r="BB1066" s="202" t="str">
        <f t="shared" si="851"/>
        <v>-</v>
      </c>
      <c r="BC1066" s="187"/>
      <c r="BD1066" s="197"/>
      <c r="BE1066" s="202" t="str">
        <f t="shared" si="852"/>
        <v>-</v>
      </c>
      <c r="BF1066" s="187"/>
      <c r="BG1066" s="197"/>
      <c r="BH1066" s="202" t="str">
        <f t="shared" si="853"/>
        <v>-</v>
      </c>
      <c r="BI1066" s="187"/>
      <c r="BJ1066" s="197"/>
      <c r="BK1066" s="202" t="str">
        <f t="shared" si="854"/>
        <v>-</v>
      </c>
      <c r="BL1066" s="187"/>
      <c r="BM1066" s="197"/>
      <c r="BN1066" s="202" t="str">
        <f t="shared" si="855"/>
        <v>-</v>
      </c>
      <c r="BO1066" s="187"/>
      <c r="BP1066" s="197"/>
      <c r="BQ1066" s="202" t="str">
        <f t="shared" si="856"/>
        <v>-</v>
      </c>
      <c r="BR1066" s="187"/>
      <c r="BS1066" s="197"/>
      <c r="BT1066" s="202" t="str">
        <f t="shared" si="857"/>
        <v>-</v>
      </c>
      <c r="BU1066" s="187"/>
      <c r="BV1066" s="197"/>
      <c r="BW1066" s="202" t="str">
        <f t="shared" si="858"/>
        <v>-</v>
      </c>
      <c r="BX1066" s="187"/>
      <c r="BY1066" s="197"/>
      <c r="BZ1066" s="202" t="str">
        <f t="shared" si="859"/>
        <v>-</v>
      </c>
      <c r="CA1066" s="187"/>
      <c r="CB1066" s="197"/>
      <c r="CC1066" s="202" t="str">
        <f t="shared" si="860"/>
        <v>-</v>
      </c>
      <c r="CD1066" s="187"/>
      <c r="CE1066" s="197"/>
      <c r="CF1066" s="202" t="str">
        <f t="shared" si="861"/>
        <v>-</v>
      </c>
      <c r="CG1066" s="187"/>
      <c r="CH1066" s="197"/>
      <c r="CI1066" s="202" t="str">
        <f t="shared" si="862"/>
        <v>-</v>
      </c>
      <c r="CJ1066" s="187"/>
      <c r="CK1066" s="197"/>
      <c r="CL1066" s="202" t="str">
        <f t="shared" si="863"/>
        <v>-</v>
      </c>
      <c r="CM1066" s="187"/>
      <c r="CN1066" s="197"/>
      <c r="CO1066" s="202" t="str">
        <f t="shared" si="864"/>
        <v>-</v>
      </c>
      <c r="CP1066" s="187"/>
      <c r="CQ1066" s="197"/>
      <c r="CR1066" s="202" t="str">
        <f t="shared" si="865"/>
        <v>-</v>
      </c>
      <c r="CS1066" s="187"/>
      <c r="CT1066" s="197"/>
      <c r="CU1066" s="202" t="str">
        <f t="shared" si="866"/>
        <v>-</v>
      </c>
      <c r="CV1066" s="187"/>
      <c r="CW1066" s="197"/>
      <c r="CX1066" s="202" t="str">
        <f t="shared" si="867"/>
        <v>-</v>
      </c>
      <c r="CY1066" s="187"/>
      <c r="CZ1066" s="197"/>
      <c r="DA1066" s="202" t="str">
        <f t="shared" si="868"/>
        <v>-</v>
      </c>
      <c r="DB1066" s="187"/>
      <c r="DC1066" s="197"/>
      <c r="DD1066" s="202" t="str">
        <f t="shared" si="869"/>
        <v>-</v>
      </c>
      <c r="DE1066" s="187"/>
      <c r="DF1066" s="197"/>
      <c r="DG1066" s="202" t="str">
        <f t="shared" si="870"/>
        <v>-</v>
      </c>
      <c r="DH1066" s="187"/>
      <c r="DI1066" s="103">
        <f t="shared" si="764"/>
        <v>3</v>
      </c>
      <c r="DJ1066" s="103">
        <f t="shared" si="765"/>
        <v>0</v>
      </c>
      <c r="DK1066" s="200">
        <f t="shared" si="802"/>
        <v>0</v>
      </c>
      <c r="DL1066" s="201">
        <f t="shared" si="729"/>
        <v>1</v>
      </c>
    </row>
    <row r="1067" spans="2:116" ht="24.95" customHeight="1">
      <c r="B1067" s="48"/>
      <c r="C1067" s="48"/>
      <c r="D1067" s="15" t="s">
        <v>2742</v>
      </c>
      <c r="E1067" s="3" t="s">
        <v>2743</v>
      </c>
      <c r="F1067" s="79" t="s">
        <v>989</v>
      </c>
      <c r="G1067" s="79" t="s">
        <v>994</v>
      </c>
      <c r="H1067" s="40" t="s">
        <v>523</v>
      </c>
      <c r="I1067" s="41" t="s">
        <v>532</v>
      </c>
      <c r="J1067" s="78" t="str">
        <f t="shared" si="801"/>
        <v xml:space="preserve">C4 </v>
      </c>
      <c r="K1067" s="197" t="s">
        <v>1192</v>
      </c>
      <c r="L1067" s="199" t="str">
        <f t="shared" si="837"/>
        <v>-</v>
      </c>
      <c r="M1067" s="191"/>
      <c r="N1067" s="197" t="s">
        <v>1192</v>
      </c>
      <c r="O1067" s="202" t="str">
        <f t="shared" si="838"/>
        <v>-</v>
      </c>
      <c r="P1067" s="187"/>
      <c r="Q1067" s="197" t="s">
        <v>1192</v>
      </c>
      <c r="R1067" s="202" t="str">
        <f t="shared" si="839"/>
        <v>-</v>
      </c>
      <c r="S1067" s="187"/>
      <c r="T1067" s="197"/>
      <c r="U1067" s="202" t="str">
        <f t="shared" si="840"/>
        <v>-</v>
      </c>
      <c r="V1067" s="187"/>
      <c r="W1067" s="197"/>
      <c r="X1067" s="202" t="str">
        <f t="shared" si="841"/>
        <v>-</v>
      </c>
      <c r="Y1067" s="187"/>
      <c r="Z1067" s="197"/>
      <c r="AA1067" s="202" t="str">
        <f t="shared" si="842"/>
        <v>-</v>
      </c>
      <c r="AB1067" s="187"/>
      <c r="AC1067" s="197"/>
      <c r="AD1067" s="202" t="str">
        <f t="shared" si="843"/>
        <v>-</v>
      </c>
      <c r="AE1067" s="187"/>
      <c r="AF1067" s="197"/>
      <c r="AG1067" s="202" t="str">
        <f t="shared" si="844"/>
        <v>-</v>
      </c>
      <c r="AH1067" s="187"/>
      <c r="AI1067" s="197"/>
      <c r="AJ1067" s="202" t="str">
        <f t="shared" si="845"/>
        <v>-</v>
      </c>
      <c r="AK1067" s="187"/>
      <c r="AL1067" s="197"/>
      <c r="AM1067" s="202" t="str">
        <f t="shared" si="846"/>
        <v>-</v>
      </c>
      <c r="AN1067" s="187"/>
      <c r="AO1067" s="197"/>
      <c r="AP1067" s="202" t="str">
        <f t="shared" si="847"/>
        <v>-</v>
      </c>
      <c r="AQ1067" s="187"/>
      <c r="AR1067" s="197"/>
      <c r="AS1067" s="202" t="str">
        <f t="shared" si="848"/>
        <v>-</v>
      </c>
      <c r="AT1067" s="187"/>
      <c r="AU1067" s="197"/>
      <c r="AV1067" s="202" t="str">
        <f t="shared" si="849"/>
        <v>-</v>
      </c>
      <c r="AW1067" s="187"/>
      <c r="AX1067" s="197"/>
      <c r="AY1067" s="202" t="str">
        <f t="shared" si="850"/>
        <v>-</v>
      </c>
      <c r="AZ1067" s="187"/>
      <c r="BA1067" s="197"/>
      <c r="BB1067" s="202" t="str">
        <f t="shared" si="851"/>
        <v>-</v>
      </c>
      <c r="BC1067" s="187"/>
      <c r="BD1067" s="197"/>
      <c r="BE1067" s="202" t="str">
        <f t="shared" si="852"/>
        <v>-</v>
      </c>
      <c r="BF1067" s="187"/>
      <c r="BG1067" s="197"/>
      <c r="BH1067" s="202" t="str">
        <f t="shared" si="853"/>
        <v>-</v>
      </c>
      <c r="BI1067" s="187"/>
      <c r="BJ1067" s="197"/>
      <c r="BK1067" s="202" t="str">
        <f t="shared" si="854"/>
        <v>-</v>
      </c>
      <c r="BL1067" s="187"/>
      <c r="BM1067" s="197"/>
      <c r="BN1067" s="202" t="str">
        <f t="shared" si="855"/>
        <v>-</v>
      </c>
      <c r="BO1067" s="187"/>
      <c r="BP1067" s="197"/>
      <c r="BQ1067" s="202" t="str">
        <f t="shared" si="856"/>
        <v>-</v>
      </c>
      <c r="BR1067" s="187"/>
      <c r="BS1067" s="197"/>
      <c r="BT1067" s="202" t="str">
        <f t="shared" si="857"/>
        <v>-</v>
      </c>
      <c r="BU1067" s="187"/>
      <c r="BV1067" s="197"/>
      <c r="BW1067" s="202" t="str">
        <f t="shared" si="858"/>
        <v>-</v>
      </c>
      <c r="BX1067" s="187"/>
      <c r="BY1067" s="197"/>
      <c r="BZ1067" s="202" t="str">
        <f t="shared" si="859"/>
        <v>-</v>
      </c>
      <c r="CA1067" s="187"/>
      <c r="CB1067" s="197"/>
      <c r="CC1067" s="202" t="str">
        <f t="shared" si="860"/>
        <v>-</v>
      </c>
      <c r="CD1067" s="187"/>
      <c r="CE1067" s="197"/>
      <c r="CF1067" s="202" t="str">
        <f t="shared" si="861"/>
        <v>-</v>
      </c>
      <c r="CG1067" s="187"/>
      <c r="CH1067" s="197"/>
      <c r="CI1067" s="202" t="str">
        <f t="shared" si="862"/>
        <v>-</v>
      </c>
      <c r="CJ1067" s="187"/>
      <c r="CK1067" s="197"/>
      <c r="CL1067" s="202" t="str">
        <f t="shared" si="863"/>
        <v>-</v>
      </c>
      <c r="CM1067" s="187"/>
      <c r="CN1067" s="197"/>
      <c r="CO1067" s="202" t="str">
        <f t="shared" si="864"/>
        <v>-</v>
      </c>
      <c r="CP1067" s="187"/>
      <c r="CQ1067" s="197"/>
      <c r="CR1067" s="202" t="str">
        <f t="shared" si="865"/>
        <v>-</v>
      </c>
      <c r="CS1067" s="187"/>
      <c r="CT1067" s="197"/>
      <c r="CU1067" s="202" t="str">
        <f t="shared" si="866"/>
        <v>-</v>
      </c>
      <c r="CV1067" s="187"/>
      <c r="CW1067" s="197"/>
      <c r="CX1067" s="202" t="str">
        <f t="shared" si="867"/>
        <v>-</v>
      </c>
      <c r="CY1067" s="187"/>
      <c r="CZ1067" s="197"/>
      <c r="DA1067" s="202" t="str">
        <f t="shared" si="868"/>
        <v>-</v>
      </c>
      <c r="DB1067" s="187"/>
      <c r="DC1067" s="197"/>
      <c r="DD1067" s="202" t="str">
        <f t="shared" si="869"/>
        <v>-</v>
      </c>
      <c r="DE1067" s="187"/>
      <c r="DF1067" s="197"/>
      <c r="DG1067" s="202" t="str">
        <f t="shared" si="870"/>
        <v>-</v>
      </c>
      <c r="DH1067" s="187"/>
      <c r="DI1067" s="103">
        <f t="shared" si="764"/>
        <v>3</v>
      </c>
      <c r="DJ1067" s="103">
        <f t="shared" si="765"/>
        <v>0</v>
      </c>
      <c r="DK1067" s="200">
        <f t="shared" si="802"/>
        <v>0</v>
      </c>
      <c r="DL1067" s="201">
        <f t="shared" si="729"/>
        <v>1</v>
      </c>
    </row>
    <row r="1068" spans="2:116" ht="24.95" customHeight="1">
      <c r="B1068" s="48"/>
      <c r="C1068" s="48"/>
      <c r="D1068" s="15" t="s">
        <v>2744</v>
      </c>
      <c r="E1068" s="3" t="s">
        <v>2745</v>
      </c>
      <c r="F1068" s="79" t="s">
        <v>989</v>
      </c>
      <c r="G1068" s="79" t="s">
        <v>994</v>
      </c>
      <c r="H1068" s="40" t="s">
        <v>523</v>
      </c>
      <c r="I1068" s="41" t="s">
        <v>532</v>
      </c>
      <c r="J1068" s="78" t="str">
        <f t="shared" si="801"/>
        <v xml:space="preserve">C4 </v>
      </c>
      <c r="K1068" s="197" t="s">
        <v>1192</v>
      </c>
      <c r="L1068" s="199" t="str">
        <f t="shared" si="837"/>
        <v>-</v>
      </c>
      <c r="M1068" s="191"/>
      <c r="N1068" s="197" t="s">
        <v>1192</v>
      </c>
      <c r="O1068" s="202" t="str">
        <f t="shared" si="838"/>
        <v>-</v>
      </c>
      <c r="P1068" s="187"/>
      <c r="Q1068" s="197" t="s">
        <v>1192</v>
      </c>
      <c r="R1068" s="202" t="str">
        <f t="shared" si="839"/>
        <v>-</v>
      </c>
      <c r="S1068" s="187"/>
      <c r="T1068" s="197"/>
      <c r="U1068" s="202" t="str">
        <f t="shared" si="840"/>
        <v>-</v>
      </c>
      <c r="V1068" s="187"/>
      <c r="W1068" s="197"/>
      <c r="X1068" s="202" t="str">
        <f t="shared" si="841"/>
        <v>-</v>
      </c>
      <c r="Y1068" s="187"/>
      <c r="Z1068" s="197"/>
      <c r="AA1068" s="202" t="str">
        <f t="shared" si="842"/>
        <v>-</v>
      </c>
      <c r="AB1068" s="187"/>
      <c r="AC1068" s="197"/>
      <c r="AD1068" s="202" t="str">
        <f t="shared" si="843"/>
        <v>-</v>
      </c>
      <c r="AE1068" s="187"/>
      <c r="AF1068" s="197"/>
      <c r="AG1068" s="202" t="str">
        <f t="shared" si="844"/>
        <v>-</v>
      </c>
      <c r="AH1068" s="187"/>
      <c r="AI1068" s="197"/>
      <c r="AJ1068" s="202" t="str">
        <f t="shared" si="845"/>
        <v>-</v>
      </c>
      <c r="AK1068" s="187"/>
      <c r="AL1068" s="197"/>
      <c r="AM1068" s="202" t="str">
        <f t="shared" si="846"/>
        <v>-</v>
      </c>
      <c r="AN1068" s="187"/>
      <c r="AO1068" s="197"/>
      <c r="AP1068" s="202" t="str">
        <f t="shared" si="847"/>
        <v>-</v>
      </c>
      <c r="AQ1068" s="187"/>
      <c r="AR1068" s="197"/>
      <c r="AS1068" s="202" t="str">
        <f t="shared" si="848"/>
        <v>-</v>
      </c>
      <c r="AT1068" s="187"/>
      <c r="AU1068" s="197"/>
      <c r="AV1068" s="202" t="str">
        <f t="shared" si="849"/>
        <v>-</v>
      </c>
      <c r="AW1068" s="187"/>
      <c r="AX1068" s="197"/>
      <c r="AY1068" s="202" t="str">
        <f t="shared" si="850"/>
        <v>-</v>
      </c>
      <c r="AZ1068" s="187"/>
      <c r="BA1068" s="197"/>
      <c r="BB1068" s="202" t="str">
        <f t="shared" si="851"/>
        <v>-</v>
      </c>
      <c r="BC1068" s="187"/>
      <c r="BD1068" s="197"/>
      <c r="BE1068" s="202" t="str">
        <f t="shared" si="852"/>
        <v>-</v>
      </c>
      <c r="BF1068" s="187"/>
      <c r="BG1068" s="197"/>
      <c r="BH1068" s="202" t="str">
        <f t="shared" si="853"/>
        <v>-</v>
      </c>
      <c r="BI1068" s="187"/>
      <c r="BJ1068" s="197"/>
      <c r="BK1068" s="202" t="str">
        <f t="shared" si="854"/>
        <v>-</v>
      </c>
      <c r="BL1068" s="187"/>
      <c r="BM1068" s="197"/>
      <c r="BN1068" s="202" t="str">
        <f t="shared" si="855"/>
        <v>-</v>
      </c>
      <c r="BO1068" s="187"/>
      <c r="BP1068" s="197"/>
      <c r="BQ1068" s="202" t="str">
        <f t="shared" si="856"/>
        <v>-</v>
      </c>
      <c r="BR1068" s="187"/>
      <c r="BS1068" s="197"/>
      <c r="BT1068" s="202" t="str">
        <f t="shared" si="857"/>
        <v>-</v>
      </c>
      <c r="BU1068" s="187"/>
      <c r="BV1068" s="197"/>
      <c r="BW1068" s="202" t="str">
        <f t="shared" si="858"/>
        <v>-</v>
      </c>
      <c r="BX1068" s="187"/>
      <c r="BY1068" s="197"/>
      <c r="BZ1068" s="202" t="str">
        <f t="shared" si="859"/>
        <v>-</v>
      </c>
      <c r="CA1068" s="187"/>
      <c r="CB1068" s="197"/>
      <c r="CC1068" s="202" t="str">
        <f t="shared" si="860"/>
        <v>-</v>
      </c>
      <c r="CD1068" s="187"/>
      <c r="CE1068" s="197"/>
      <c r="CF1068" s="202" t="str">
        <f t="shared" si="861"/>
        <v>-</v>
      </c>
      <c r="CG1068" s="187"/>
      <c r="CH1068" s="197"/>
      <c r="CI1068" s="202" t="str">
        <f t="shared" si="862"/>
        <v>-</v>
      </c>
      <c r="CJ1068" s="187"/>
      <c r="CK1068" s="197"/>
      <c r="CL1068" s="202" t="str">
        <f t="shared" si="863"/>
        <v>-</v>
      </c>
      <c r="CM1068" s="187"/>
      <c r="CN1068" s="197"/>
      <c r="CO1068" s="202" t="str">
        <f t="shared" si="864"/>
        <v>-</v>
      </c>
      <c r="CP1068" s="187"/>
      <c r="CQ1068" s="197"/>
      <c r="CR1068" s="202" t="str">
        <f t="shared" si="865"/>
        <v>-</v>
      </c>
      <c r="CS1068" s="187"/>
      <c r="CT1068" s="197"/>
      <c r="CU1068" s="202" t="str">
        <f t="shared" si="866"/>
        <v>-</v>
      </c>
      <c r="CV1068" s="187"/>
      <c r="CW1068" s="197"/>
      <c r="CX1068" s="202" t="str">
        <f t="shared" si="867"/>
        <v>-</v>
      </c>
      <c r="CY1068" s="187"/>
      <c r="CZ1068" s="197"/>
      <c r="DA1068" s="202" t="str">
        <f t="shared" si="868"/>
        <v>-</v>
      </c>
      <c r="DB1068" s="187"/>
      <c r="DC1068" s="197"/>
      <c r="DD1068" s="202" t="str">
        <f t="shared" si="869"/>
        <v>-</v>
      </c>
      <c r="DE1068" s="187"/>
      <c r="DF1068" s="197"/>
      <c r="DG1068" s="202" t="str">
        <f t="shared" si="870"/>
        <v>-</v>
      </c>
      <c r="DH1068" s="187"/>
      <c r="DI1068" s="103">
        <f t="shared" si="764"/>
        <v>3</v>
      </c>
      <c r="DJ1068" s="103">
        <f t="shared" si="765"/>
        <v>0</v>
      </c>
      <c r="DK1068" s="200">
        <f t="shared" si="802"/>
        <v>0</v>
      </c>
      <c r="DL1068" s="201">
        <f t="shared" si="729"/>
        <v>1</v>
      </c>
    </row>
    <row r="1069" spans="2:116" ht="24.95" customHeight="1">
      <c r="B1069" s="48"/>
      <c r="C1069" s="48"/>
      <c r="D1069" s="15" t="s">
        <v>2746</v>
      </c>
      <c r="E1069" s="3" t="s">
        <v>2747</v>
      </c>
      <c r="F1069" s="79" t="s">
        <v>989</v>
      </c>
      <c r="G1069" s="79" t="s">
        <v>994</v>
      </c>
      <c r="H1069" s="40" t="s">
        <v>523</v>
      </c>
      <c r="I1069" s="41" t="s">
        <v>532</v>
      </c>
      <c r="J1069" s="78" t="str">
        <f t="shared" si="801"/>
        <v xml:space="preserve">C4 </v>
      </c>
      <c r="K1069" s="197" t="s">
        <v>1192</v>
      </c>
      <c r="L1069" s="199" t="str">
        <f t="shared" si="837"/>
        <v>-</v>
      </c>
      <c r="M1069" s="191"/>
      <c r="N1069" s="197" t="s">
        <v>1192</v>
      </c>
      <c r="O1069" s="202" t="str">
        <f t="shared" si="838"/>
        <v>-</v>
      </c>
      <c r="P1069" s="187"/>
      <c r="Q1069" s="197" t="s">
        <v>1192</v>
      </c>
      <c r="R1069" s="202" t="str">
        <f t="shared" si="839"/>
        <v>-</v>
      </c>
      <c r="S1069" s="187"/>
      <c r="T1069" s="197"/>
      <c r="U1069" s="202" t="str">
        <f t="shared" si="840"/>
        <v>-</v>
      </c>
      <c r="V1069" s="187"/>
      <c r="W1069" s="197"/>
      <c r="X1069" s="202" t="str">
        <f t="shared" si="841"/>
        <v>-</v>
      </c>
      <c r="Y1069" s="187"/>
      <c r="Z1069" s="197"/>
      <c r="AA1069" s="202" t="str">
        <f t="shared" si="842"/>
        <v>-</v>
      </c>
      <c r="AB1069" s="187"/>
      <c r="AC1069" s="197"/>
      <c r="AD1069" s="202" t="str">
        <f t="shared" si="843"/>
        <v>-</v>
      </c>
      <c r="AE1069" s="187"/>
      <c r="AF1069" s="197"/>
      <c r="AG1069" s="202" t="str">
        <f t="shared" si="844"/>
        <v>-</v>
      </c>
      <c r="AH1069" s="187"/>
      <c r="AI1069" s="197"/>
      <c r="AJ1069" s="202" t="str">
        <f t="shared" si="845"/>
        <v>-</v>
      </c>
      <c r="AK1069" s="187"/>
      <c r="AL1069" s="197"/>
      <c r="AM1069" s="202" t="str">
        <f t="shared" si="846"/>
        <v>-</v>
      </c>
      <c r="AN1069" s="187"/>
      <c r="AO1069" s="197"/>
      <c r="AP1069" s="202" t="str">
        <f t="shared" si="847"/>
        <v>-</v>
      </c>
      <c r="AQ1069" s="187"/>
      <c r="AR1069" s="197"/>
      <c r="AS1069" s="202" t="str">
        <f t="shared" si="848"/>
        <v>-</v>
      </c>
      <c r="AT1069" s="187"/>
      <c r="AU1069" s="197"/>
      <c r="AV1069" s="202" t="str">
        <f t="shared" si="849"/>
        <v>-</v>
      </c>
      <c r="AW1069" s="187"/>
      <c r="AX1069" s="197"/>
      <c r="AY1069" s="202" t="str">
        <f t="shared" si="850"/>
        <v>-</v>
      </c>
      <c r="AZ1069" s="187"/>
      <c r="BA1069" s="197"/>
      <c r="BB1069" s="202" t="str">
        <f t="shared" si="851"/>
        <v>-</v>
      </c>
      <c r="BC1069" s="187"/>
      <c r="BD1069" s="197"/>
      <c r="BE1069" s="202" t="str">
        <f t="shared" si="852"/>
        <v>-</v>
      </c>
      <c r="BF1069" s="187"/>
      <c r="BG1069" s="197"/>
      <c r="BH1069" s="202" t="str">
        <f t="shared" si="853"/>
        <v>-</v>
      </c>
      <c r="BI1069" s="187"/>
      <c r="BJ1069" s="197"/>
      <c r="BK1069" s="202" t="str">
        <f t="shared" si="854"/>
        <v>-</v>
      </c>
      <c r="BL1069" s="187"/>
      <c r="BM1069" s="197"/>
      <c r="BN1069" s="202" t="str">
        <f t="shared" si="855"/>
        <v>-</v>
      </c>
      <c r="BO1069" s="187"/>
      <c r="BP1069" s="197"/>
      <c r="BQ1069" s="202" t="str">
        <f t="shared" si="856"/>
        <v>-</v>
      </c>
      <c r="BR1069" s="187"/>
      <c r="BS1069" s="197"/>
      <c r="BT1069" s="202" t="str">
        <f t="shared" si="857"/>
        <v>-</v>
      </c>
      <c r="BU1069" s="187"/>
      <c r="BV1069" s="197"/>
      <c r="BW1069" s="202" t="str">
        <f t="shared" si="858"/>
        <v>-</v>
      </c>
      <c r="BX1069" s="187"/>
      <c r="BY1069" s="197"/>
      <c r="BZ1069" s="202" t="str">
        <f t="shared" si="859"/>
        <v>-</v>
      </c>
      <c r="CA1069" s="187"/>
      <c r="CB1069" s="197"/>
      <c r="CC1069" s="202" t="str">
        <f t="shared" si="860"/>
        <v>-</v>
      </c>
      <c r="CD1069" s="187"/>
      <c r="CE1069" s="197"/>
      <c r="CF1069" s="202" t="str">
        <f t="shared" si="861"/>
        <v>-</v>
      </c>
      <c r="CG1069" s="187"/>
      <c r="CH1069" s="197"/>
      <c r="CI1069" s="202" t="str">
        <f t="shared" si="862"/>
        <v>-</v>
      </c>
      <c r="CJ1069" s="187"/>
      <c r="CK1069" s="197"/>
      <c r="CL1069" s="202" t="str">
        <f t="shared" si="863"/>
        <v>-</v>
      </c>
      <c r="CM1069" s="187"/>
      <c r="CN1069" s="197"/>
      <c r="CO1069" s="202" t="str">
        <f t="shared" si="864"/>
        <v>-</v>
      </c>
      <c r="CP1069" s="187"/>
      <c r="CQ1069" s="197"/>
      <c r="CR1069" s="202" t="str">
        <f t="shared" si="865"/>
        <v>-</v>
      </c>
      <c r="CS1069" s="187"/>
      <c r="CT1069" s="197"/>
      <c r="CU1069" s="202" t="str">
        <f t="shared" si="866"/>
        <v>-</v>
      </c>
      <c r="CV1069" s="187"/>
      <c r="CW1069" s="197"/>
      <c r="CX1069" s="202" t="str">
        <f t="shared" si="867"/>
        <v>-</v>
      </c>
      <c r="CY1069" s="187"/>
      <c r="CZ1069" s="197"/>
      <c r="DA1069" s="202" t="str">
        <f t="shared" si="868"/>
        <v>-</v>
      </c>
      <c r="DB1069" s="187"/>
      <c r="DC1069" s="197"/>
      <c r="DD1069" s="202" t="str">
        <f t="shared" si="869"/>
        <v>-</v>
      </c>
      <c r="DE1069" s="187"/>
      <c r="DF1069" s="197"/>
      <c r="DG1069" s="202" t="str">
        <f t="shared" si="870"/>
        <v>-</v>
      </c>
      <c r="DH1069" s="187"/>
      <c r="DI1069" s="103">
        <f t="shared" si="764"/>
        <v>3</v>
      </c>
      <c r="DJ1069" s="103">
        <f t="shared" si="765"/>
        <v>0</v>
      </c>
      <c r="DK1069" s="200">
        <f t="shared" si="802"/>
        <v>0</v>
      </c>
      <c r="DL1069" s="201">
        <f t="shared" si="729"/>
        <v>1</v>
      </c>
    </row>
    <row r="1070" spans="2:116" ht="24.95" customHeight="1">
      <c r="B1070" s="48"/>
      <c r="C1070" s="48"/>
      <c r="D1070" s="15" t="s">
        <v>2748</v>
      </c>
      <c r="E1070" s="3" t="s">
        <v>2749</v>
      </c>
      <c r="F1070" s="79" t="s">
        <v>989</v>
      </c>
      <c r="G1070" s="79" t="s">
        <v>994</v>
      </c>
      <c r="H1070" s="40" t="s">
        <v>523</v>
      </c>
      <c r="I1070" s="41" t="s">
        <v>532</v>
      </c>
      <c r="J1070" s="78" t="str">
        <f t="shared" si="801"/>
        <v xml:space="preserve">C4 </v>
      </c>
      <c r="K1070" s="197" t="s">
        <v>1192</v>
      </c>
      <c r="L1070" s="199" t="str">
        <f t="shared" si="837"/>
        <v>-</v>
      </c>
      <c r="M1070" s="191"/>
      <c r="N1070" s="197" t="s">
        <v>1192</v>
      </c>
      <c r="O1070" s="202" t="str">
        <f t="shared" si="838"/>
        <v>-</v>
      </c>
      <c r="P1070" s="187"/>
      <c r="Q1070" s="197" t="s">
        <v>1192</v>
      </c>
      <c r="R1070" s="202" t="str">
        <f t="shared" si="839"/>
        <v>-</v>
      </c>
      <c r="S1070" s="187"/>
      <c r="T1070" s="197"/>
      <c r="U1070" s="202" t="str">
        <f t="shared" si="840"/>
        <v>-</v>
      </c>
      <c r="V1070" s="187"/>
      <c r="W1070" s="197"/>
      <c r="X1070" s="202" t="str">
        <f t="shared" si="841"/>
        <v>-</v>
      </c>
      <c r="Y1070" s="187"/>
      <c r="Z1070" s="197"/>
      <c r="AA1070" s="202" t="str">
        <f t="shared" si="842"/>
        <v>-</v>
      </c>
      <c r="AB1070" s="187"/>
      <c r="AC1070" s="197"/>
      <c r="AD1070" s="202" t="str">
        <f t="shared" si="843"/>
        <v>-</v>
      </c>
      <c r="AE1070" s="187"/>
      <c r="AF1070" s="197"/>
      <c r="AG1070" s="202" t="str">
        <f t="shared" si="844"/>
        <v>-</v>
      </c>
      <c r="AH1070" s="187"/>
      <c r="AI1070" s="197"/>
      <c r="AJ1070" s="202" t="str">
        <f t="shared" si="845"/>
        <v>-</v>
      </c>
      <c r="AK1070" s="187"/>
      <c r="AL1070" s="197"/>
      <c r="AM1070" s="202" t="str">
        <f t="shared" si="846"/>
        <v>-</v>
      </c>
      <c r="AN1070" s="187"/>
      <c r="AO1070" s="197"/>
      <c r="AP1070" s="202" t="str">
        <f t="shared" si="847"/>
        <v>-</v>
      </c>
      <c r="AQ1070" s="187"/>
      <c r="AR1070" s="197"/>
      <c r="AS1070" s="202" t="str">
        <f t="shared" si="848"/>
        <v>-</v>
      </c>
      <c r="AT1070" s="187"/>
      <c r="AU1070" s="197"/>
      <c r="AV1070" s="202" t="str">
        <f t="shared" si="849"/>
        <v>-</v>
      </c>
      <c r="AW1070" s="187"/>
      <c r="AX1070" s="197"/>
      <c r="AY1070" s="202" t="str">
        <f t="shared" si="850"/>
        <v>-</v>
      </c>
      <c r="AZ1070" s="187"/>
      <c r="BA1070" s="197"/>
      <c r="BB1070" s="202" t="str">
        <f t="shared" si="851"/>
        <v>-</v>
      </c>
      <c r="BC1070" s="187"/>
      <c r="BD1070" s="197"/>
      <c r="BE1070" s="202" t="str">
        <f t="shared" si="852"/>
        <v>-</v>
      </c>
      <c r="BF1070" s="187"/>
      <c r="BG1070" s="197"/>
      <c r="BH1070" s="202" t="str">
        <f t="shared" si="853"/>
        <v>-</v>
      </c>
      <c r="BI1070" s="187"/>
      <c r="BJ1070" s="197"/>
      <c r="BK1070" s="202" t="str">
        <f t="shared" si="854"/>
        <v>-</v>
      </c>
      <c r="BL1070" s="187"/>
      <c r="BM1070" s="197"/>
      <c r="BN1070" s="202" t="str">
        <f t="shared" si="855"/>
        <v>-</v>
      </c>
      <c r="BO1070" s="187"/>
      <c r="BP1070" s="197"/>
      <c r="BQ1070" s="202" t="str">
        <f t="shared" si="856"/>
        <v>-</v>
      </c>
      <c r="BR1070" s="187"/>
      <c r="BS1070" s="197"/>
      <c r="BT1070" s="202" t="str">
        <f t="shared" si="857"/>
        <v>-</v>
      </c>
      <c r="BU1070" s="187"/>
      <c r="BV1070" s="197"/>
      <c r="BW1070" s="202" t="str">
        <f t="shared" si="858"/>
        <v>-</v>
      </c>
      <c r="BX1070" s="187"/>
      <c r="BY1070" s="197"/>
      <c r="BZ1070" s="202" t="str">
        <f t="shared" si="859"/>
        <v>-</v>
      </c>
      <c r="CA1070" s="187"/>
      <c r="CB1070" s="197"/>
      <c r="CC1070" s="202" t="str">
        <f t="shared" si="860"/>
        <v>-</v>
      </c>
      <c r="CD1070" s="187"/>
      <c r="CE1070" s="197"/>
      <c r="CF1070" s="202" t="str">
        <f t="shared" si="861"/>
        <v>-</v>
      </c>
      <c r="CG1070" s="187"/>
      <c r="CH1070" s="197"/>
      <c r="CI1070" s="202" t="str">
        <f t="shared" si="862"/>
        <v>-</v>
      </c>
      <c r="CJ1070" s="187"/>
      <c r="CK1070" s="197"/>
      <c r="CL1070" s="202" t="str">
        <f t="shared" si="863"/>
        <v>-</v>
      </c>
      <c r="CM1070" s="187"/>
      <c r="CN1070" s="197"/>
      <c r="CO1070" s="202" t="str">
        <f t="shared" si="864"/>
        <v>-</v>
      </c>
      <c r="CP1070" s="187"/>
      <c r="CQ1070" s="197"/>
      <c r="CR1070" s="202" t="str">
        <f t="shared" si="865"/>
        <v>-</v>
      </c>
      <c r="CS1070" s="187"/>
      <c r="CT1070" s="197"/>
      <c r="CU1070" s="202" t="str">
        <f t="shared" si="866"/>
        <v>-</v>
      </c>
      <c r="CV1070" s="187"/>
      <c r="CW1070" s="197"/>
      <c r="CX1070" s="202" t="str">
        <f t="shared" si="867"/>
        <v>-</v>
      </c>
      <c r="CY1070" s="187"/>
      <c r="CZ1070" s="197"/>
      <c r="DA1070" s="202" t="str">
        <f t="shared" si="868"/>
        <v>-</v>
      </c>
      <c r="DB1070" s="187"/>
      <c r="DC1070" s="197"/>
      <c r="DD1070" s="202" t="str">
        <f t="shared" si="869"/>
        <v>-</v>
      </c>
      <c r="DE1070" s="187"/>
      <c r="DF1070" s="197"/>
      <c r="DG1070" s="202" t="str">
        <f t="shared" si="870"/>
        <v>-</v>
      </c>
      <c r="DH1070" s="187"/>
      <c r="DI1070" s="103">
        <f t="shared" si="764"/>
        <v>3</v>
      </c>
      <c r="DJ1070" s="103">
        <f t="shared" si="765"/>
        <v>0</v>
      </c>
      <c r="DK1070" s="200">
        <f t="shared" si="802"/>
        <v>0</v>
      </c>
      <c r="DL1070" s="201">
        <f t="shared" si="729"/>
        <v>1</v>
      </c>
    </row>
    <row r="1071" spans="2:116" ht="24.95" customHeight="1">
      <c r="B1071" s="48"/>
      <c r="C1071" s="48"/>
      <c r="D1071" s="15" t="s">
        <v>2750</v>
      </c>
      <c r="E1071" s="3" t="s">
        <v>2751</v>
      </c>
      <c r="F1071" s="79" t="s">
        <v>989</v>
      </c>
      <c r="G1071" s="79" t="s">
        <v>994</v>
      </c>
      <c r="H1071" s="40" t="s">
        <v>523</v>
      </c>
      <c r="I1071" s="41" t="s">
        <v>532</v>
      </c>
      <c r="J1071" s="78" t="str">
        <f t="shared" si="801"/>
        <v xml:space="preserve">C4 </v>
      </c>
      <c r="K1071" s="197" t="s">
        <v>1192</v>
      </c>
      <c r="L1071" s="199" t="str">
        <f t="shared" si="837"/>
        <v>-</v>
      </c>
      <c r="M1071" s="191"/>
      <c r="N1071" s="197" t="s">
        <v>1192</v>
      </c>
      <c r="O1071" s="202" t="str">
        <f t="shared" si="838"/>
        <v>-</v>
      </c>
      <c r="P1071" s="187"/>
      <c r="Q1071" s="197" t="s">
        <v>1192</v>
      </c>
      <c r="R1071" s="202" t="str">
        <f t="shared" si="839"/>
        <v>-</v>
      </c>
      <c r="S1071" s="187"/>
      <c r="T1071" s="197"/>
      <c r="U1071" s="202" t="str">
        <f t="shared" si="840"/>
        <v>-</v>
      </c>
      <c r="V1071" s="187"/>
      <c r="W1071" s="197"/>
      <c r="X1071" s="202" t="str">
        <f t="shared" si="841"/>
        <v>-</v>
      </c>
      <c r="Y1071" s="187"/>
      <c r="Z1071" s="197"/>
      <c r="AA1071" s="202" t="str">
        <f t="shared" si="842"/>
        <v>-</v>
      </c>
      <c r="AB1071" s="187"/>
      <c r="AC1071" s="197"/>
      <c r="AD1071" s="202" t="str">
        <f t="shared" si="843"/>
        <v>-</v>
      </c>
      <c r="AE1071" s="187"/>
      <c r="AF1071" s="197"/>
      <c r="AG1071" s="202" t="str">
        <f t="shared" si="844"/>
        <v>-</v>
      </c>
      <c r="AH1071" s="187"/>
      <c r="AI1071" s="197"/>
      <c r="AJ1071" s="202" t="str">
        <f t="shared" si="845"/>
        <v>-</v>
      </c>
      <c r="AK1071" s="187"/>
      <c r="AL1071" s="197"/>
      <c r="AM1071" s="202" t="str">
        <f t="shared" si="846"/>
        <v>-</v>
      </c>
      <c r="AN1071" s="187"/>
      <c r="AO1071" s="197"/>
      <c r="AP1071" s="202" t="str">
        <f t="shared" si="847"/>
        <v>-</v>
      </c>
      <c r="AQ1071" s="187"/>
      <c r="AR1071" s="197"/>
      <c r="AS1071" s="202" t="str">
        <f t="shared" si="848"/>
        <v>-</v>
      </c>
      <c r="AT1071" s="187"/>
      <c r="AU1071" s="197"/>
      <c r="AV1071" s="202" t="str">
        <f t="shared" si="849"/>
        <v>-</v>
      </c>
      <c r="AW1071" s="187"/>
      <c r="AX1071" s="197"/>
      <c r="AY1071" s="202" t="str">
        <f t="shared" si="850"/>
        <v>-</v>
      </c>
      <c r="AZ1071" s="187"/>
      <c r="BA1071" s="197"/>
      <c r="BB1071" s="202" t="str">
        <f t="shared" si="851"/>
        <v>-</v>
      </c>
      <c r="BC1071" s="187"/>
      <c r="BD1071" s="197"/>
      <c r="BE1071" s="202" t="str">
        <f t="shared" si="852"/>
        <v>-</v>
      </c>
      <c r="BF1071" s="187"/>
      <c r="BG1071" s="197"/>
      <c r="BH1071" s="202" t="str">
        <f t="shared" si="853"/>
        <v>-</v>
      </c>
      <c r="BI1071" s="187"/>
      <c r="BJ1071" s="197"/>
      <c r="BK1071" s="202" t="str">
        <f t="shared" si="854"/>
        <v>-</v>
      </c>
      <c r="BL1071" s="187"/>
      <c r="BM1071" s="197"/>
      <c r="BN1071" s="202" t="str">
        <f t="shared" si="855"/>
        <v>-</v>
      </c>
      <c r="BO1071" s="187"/>
      <c r="BP1071" s="197"/>
      <c r="BQ1071" s="202" t="str">
        <f t="shared" si="856"/>
        <v>-</v>
      </c>
      <c r="BR1071" s="187"/>
      <c r="BS1071" s="197"/>
      <c r="BT1071" s="202" t="str">
        <f t="shared" si="857"/>
        <v>-</v>
      </c>
      <c r="BU1071" s="187"/>
      <c r="BV1071" s="197"/>
      <c r="BW1071" s="202" t="str">
        <f t="shared" si="858"/>
        <v>-</v>
      </c>
      <c r="BX1071" s="187"/>
      <c r="BY1071" s="197"/>
      <c r="BZ1071" s="202" t="str">
        <f t="shared" si="859"/>
        <v>-</v>
      </c>
      <c r="CA1071" s="187"/>
      <c r="CB1071" s="197"/>
      <c r="CC1071" s="202" t="str">
        <f t="shared" si="860"/>
        <v>-</v>
      </c>
      <c r="CD1071" s="187"/>
      <c r="CE1071" s="197"/>
      <c r="CF1071" s="202" t="str">
        <f t="shared" si="861"/>
        <v>-</v>
      </c>
      <c r="CG1071" s="187"/>
      <c r="CH1071" s="197"/>
      <c r="CI1071" s="202" t="str">
        <f t="shared" si="862"/>
        <v>-</v>
      </c>
      <c r="CJ1071" s="187"/>
      <c r="CK1071" s="197"/>
      <c r="CL1071" s="202" t="str">
        <f t="shared" si="863"/>
        <v>-</v>
      </c>
      <c r="CM1071" s="187"/>
      <c r="CN1071" s="197"/>
      <c r="CO1071" s="202" t="str">
        <f t="shared" si="864"/>
        <v>-</v>
      </c>
      <c r="CP1071" s="187"/>
      <c r="CQ1071" s="197"/>
      <c r="CR1071" s="202" t="str">
        <f t="shared" si="865"/>
        <v>-</v>
      </c>
      <c r="CS1071" s="187"/>
      <c r="CT1071" s="197"/>
      <c r="CU1071" s="202" t="str">
        <f t="shared" si="866"/>
        <v>-</v>
      </c>
      <c r="CV1071" s="187"/>
      <c r="CW1071" s="197"/>
      <c r="CX1071" s="202" t="str">
        <f t="shared" si="867"/>
        <v>-</v>
      </c>
      <c r="CY1071" s="187"/>
      <c r="CZ1071" s="197"/>
      <c r="DA1071" s="202" t="str">
        <f t="shared" si="868"/>
        <v>-</v>
      </c>
      <c r="DB1071" s="187"/>
      <c r="DC1071" s="197"/>
      <c r="DD1071" s="202" t="str">
        <f t="shared" si="869"/>
        <v>-</v>
      </c>
      <c r="DE1071" s="187"/>
      <c r="DF1071" s="197"/>
      <c r="DG1071" s="202" t="str">
        <f t="shared" si="870"/>
        <v>-</v>
      </c>
      <c r="DH1071" s="187"/>
      <c r="DI1071" s="103">
        <f t="shared" si="764"/>
        <v>3</v>
      </c>
      <c r="DJ1071" s="103">
        <f t="shared" si="765"/>
        <v>0</v>
      </c>
      <c r="DK1071" s="200">
        <f t="shared" si="802"/>
        <v>0</v>
      </c>
      <c r="DL1071" s="201">
        <f t="shared" si="729"/>
        <v>1</v>
      </c>
    </row>
    <row r="1072" spans="2:116" ht="24.95" customHeight="1">
      <c r="B1072" s="48"/>
      <c r="C1072" s="48"/>
      <c r="D1072" s="15" t="s">
        <v>2752</v>
      </c>
      <c r="E1072" s="3" t="s">
        <v>2753</v>
      </c>
      <c r="F1072" s="79" t="s">
        <v>995</v>
      </c>
      <c r="G1072" s="79" t="s">
        <v>941</v>
      </c>
      <c r="H1072" s="40" t="s">
        <v>523</v>
      </c>
      <c r="I1072" s="41" t="s">
        <v>532</v>
      </c>
      <c r="J1072" s="78" t="str">
        <f t="shared" si="801"/>
        <v xml:space="preserve">C4 </v>
      </c>
      <c r="K1072" s="197" t="s">
        <v>1192</v>
      </c>
      <c r="L1072" s="199" t="str">
        <f t="shared" si="837"/>
        <v>-</v>
      </c>
      <c r="M1072" s="191"/>
      <c r="N1072" s="197" t="s">
        <v>1192</v>
      </c>
      <c r="O1072" s="202" t="str">
        <f t="shared" si="838"/>
        <v>-</v>
      </c>
      <c r="P1072" s="187"/>
      <c r="Q1072" s="197" t="s">
        <v>1192</v>
      </c>
      <c r="R1072" s="202" t="str">
        <f t="shared" si="839"/>
        <v>-</v>
      </c>
      <c r="S1072" s="187"/>
      <c r="T1072" s="197"/>
      <c r="U1072" s="202" t="str">
        <f t="shared" si="840"/>
        <v>-</v>
      </c>
      <c r="V1072" s="187"/>
      <c r="W1072" s="197"/>
      <c r="X1072" s="202" t="str">
        <f t="shared" si="841"/>
        <v>-</v>
      </c>
      <c r="Y1072" s="187"/>
      <c r="Z1072" s="197"/>
      <c r="AA1072" s="202" t="str">
        <f t="shared" si="842"/>
        <v>-</v>
      </c>
      <c r="AB1072" s="187"/>
      <c r="AC1072" s="197"/>
      <c r="AD1072" s="202" t="str">
        <f t="shared" si="843"/>
        <v>-</v>
      </c>
      <c r="AE1072" s="187"/>
      <c r="AF1072" s="197"/>
      <c r="AG1072" s="202" t="str">
        <f t="shared" si="844"/>
        <v>-</v>
      </c>
      <c r="AH1072" s="187"/>
      <c r="AI1072" s="197"/>
      <c r="AJ1072" s="202" t="str">
        <f t="shared" si="845"/>
        <v>-</v>
      </c>
      <c r="AK1072" s="187"/>
      <c r="AL1072" s="197"/>
      <c r="AM1072" s="202" t="str">
        <f t="shared" si="846"/>
        <v>-</v>
      </c>
      <c r="AN1072" s="187"/>
      <c r="AO1072" s="197"/>
      <c r="AP1072" s="202" t="str">
        <f t="shared" si="847"/>
        <v>-</v>
      </c>
      <c r="AQ1072" s="187"/>
      <c r="AR1072" s="197"/>
      <c r="AS1072" s="202" t="str">
        <f t="shared" si="848"/>
        <v>-</v>
      </c>
      <c r="AT1072" s="187"/>
      <c r="AU1072" s="197"/>
      <c r="AV1072" s="202" t="str">
        <f t="shared" si="849"/>
        <v>-</v>
      </c>
      <c r="AW1072" s="187"/>
      <c r="AX1072" s="197"/>
      <c r="AY1072" s="202" t="str">
        <f t="shared" si="850"/>
        <v>-</v>
      </c>
      <c r="AZ1072" s="187"/>
      <c r="BA1072" s="197"/>
      <c r="BB1072" s="202" t="str">
        <f t="shared" si="851"/>
        <v>-</v>
      </c>
      <c r="BC1072" s="187"/>
      <c r="BD1072" s="197"/>
      <c r="BE1072" s="202" t="str">
        <f t="shared" si="852"/>
        <v>-</v>
      </c>
      <c r="BF1072" s="187"/>
      <c r="BG1072" s="197"/>
      <c r="BH1072" s="202" t="str">
        <f t="shared" si="853"/>
        <v>-</v>
      </c>
      <c r="BI1072" s="187"/>
      <c r="BJ1072" s="197"/>
      <c r="BK1072" s="202" t="str">
        <f t="shared" si="854"/>
        <v>-</v>
      </c>
      <c r="BL1072" s="187"/>
      <c r="BM1072" s="197"/>
      <c r="BN1072" s="202" t="str">
        <f t="shared" si="855"/>
        <v>-</v>
      </c>
      <c r="BO1072" s="187"/>
      <c r="BP1072" s="197"/>
      <c r="BQ1072" s="202" t="str">
        <f t="shared" si="856"/>
        <v>-</v>
      </c>
      <c r="BR1072" s="187"/>
      <c r="BS1072" s="197"/>
      <c r="BT1072" s="202" t="str">
        <f t="shared" si="857"/>
        <v>-</v>
      </c>
      <c r="BU1072" s="187"/>
      <c r="BV1072" s="197"/>
      <c r="BW1072" s="202" t="str">
        <f t="shared" si="858"/>
        <v>-</v>
      </c>
      <c r="BX1072" s="187"/>
      <c r="BY1072" s="197"/>
      <c r="BZ1072" s="202" t="str">
        <f t="shared" si="859"/>
        <v>-</v>
      </c>
      <c r="CA1072" s="187"/>
      <c r="CB1072" s="197"/>
      <c r="CC1072" s="202" t="str">
        <f t="shared" si="860"/>
        <v>-</v>
      </c>
      <c r="CD1072" s="187"/>
      <c r="CE1072" s="197"/>
      <c r="CF1072" s="202" t="str">
        <f t="shared" si="861"/>
        <v>-</v>
      </c>
      <c r="CG1072" s="187"/>
      <c r="CH1072" s="197"/>
      <c r="CI1072" s="202" t="str">
        <f t="shared" si="862"/>
        <v>-</v>
      </c>
      <c r="CJ1072" s="187"/>
      <c r="CK1072" s="197"/>
      <c r="CL1072" s="202" t="str">
        <f t="shared" si="863"/>
        <v>-</v>
      </c>
      <c r="CM1072" s="187"/>
      <c r="CN1072" s="197"/>
      <c r="CO1072" s="202" t="str">
        <f t="shared" si="864"/>
        <v>-</v>
      </c>
      <c r="CP1072" s="187"/>
      <c r="CQ1072" s="197"/>
      <c r="CR1072" s="202" t="str">
        <f t="shared" si="865"/>
        <v>-</v>
      </c>
      <c r="CS1072" s="187"/>
      <c r="CT1072" s="197"/>
      <c r="CU1072" s="202" t="str">
        <f t="shared" si="866"/>
        <v>-</v>
      </c>
      <c r="CV1072" s="187"/>
      <c r="CW1072" s="197"/>
      <c r="CX1072" s="202" t="str">
        <f t="shared" si="867"/>
        <v>-</v>
      </c>
      <c r="CY1072" s="187"/>
      <c r="CZ1072" s="197"/>
      <c r="DA1072" s="202" t="str">
        <f t="shared" si="868"/>
        <v>-</v>
      </c>
      <c r="DB1072" s="187"/>
      <c r="DC1072" s="197"/>
      <c r="DD1072" s="202" t="str">
        <f t="shared" si="869"/>
        <v>-</v>
      </c>
      <c r="DE1072" s="187"/>
      <c r="DF1072" s="197"/>
      <c r="DG1072" s="202" t="str">
        <f t="shared" si="870"/>
        <v>-</v>
      </c>
      <c r="DH1072" s="187"/>
      <c r="DI1072" s="103">
        <f t="shared" si="764"/>
        <v>3</v>
      </c>
      <c r="DJ1072" s="103">
        <f t="shared" si="765"/>
        <v>0</v>
      </c>
      <c r="DK1072" s="200">
        <f t="shared" si="802"/>
        <v>0</v>
      </c>
      <c r="DL1072" s="201">
        <f t="shared" si="729"/>
        <v>1</v>
      </c>
    </row>
    <row r="1073" spans="2:116" ht="24.95" customHeight="1">
      <c r="B1073" s="48"/>
      <c r="C1073" s="48"/>
      <c r="D1073" s="15"/>
      <c r="E1073" s="3"/>
      <c r="F1073" s="13"/>
      <c r="G1073" s="79"/>
      <c r="H1073" s="40"/>
      <c r="I1073" s="41"/>
      <c r="J1073" s="78" t="str">
        <f t="shared" si="801"/>
        <v/>
      </c>
      <c r="K1073" s="197"/>
      <c r="L1073" s="199" t="str">
        <f t="shared" ref="L1073:L1096" si="871">IF(AND(K1073="Y",M1073&lt;&gt;""),"A","-")</f>
        <v>-</v>
      </c>
      <c r="M1073" s="191"/>
      <c r="N1073" s="197"/>
      <c r="O1073" s="202" t="str">
        <f t="shared" ref="O1073:O1096" si="872">IF(AND(N1073="Y",P1073&lt;&gt;""),"A","-")</f>
        <v>-</v>
      </c>
      <c r="P1073" s="187"/>
      <c r="Q1073" s="197"/>
      <c r="R1073" s="202" t="str">
        <f t="shared" ref="R1073:R1096" si="873">IF(AND(Q1073="Y",S1073&lt;&gt;""),"A","-")</f>
        <v>-</v>
      </c>
      <c r="S1073" s="187"/>
      <c r="T1073" s="197"/>
      <c r="U1073" s="202" t="str">
        <f t="shared" ref="U1073:U1096" si="874">IF(AND(T1073="Y",V1073&lt;&gt;""),"A","-")</f>
        <v>-</v>
      </c>
      <c r="V1073" s="187"/>
      <c r="W1073" s="197"/>
      <c r="X1073" s="202" t="str">
        <f t="shared" ref="X1073:X1096" si="875">IF(AND(W1073="Y",Y1073&lt;&gt;""),"A","-")</f>
        <v>-</v>
      </c>
      <c r="Y1073" s="187"/>
      <c r="Z1073" s="197"/>
      <c r="AA1073" s="202" t="str">
        <f t="shared" ref="AA1073:AA1096" si="876">IF(AND(Z1073="Y",AB1073&lt;&gt;""),"A","-")</f>
        <v>-</v>
      </c>
      <c r="AB1073" s="187"/>
      <c r="AC1073" s="197"/>
      <c r="AD1073" s="202" t="str">
        <f t="shared" ref="AD1073:AD1096" si="877">IF(AND(AC1073="Y",AE1073&lt;&gt;""),"A","-")</f>
        <v>-</v>
      </c>
      <c r="AE1073" s="187"/>
      <c r="AF1073" s="197"/>
      <c r="AG1073" s="202" t="str">
        <f t="shared" ref="AG1073:AG1096" si="878">IF(AND(AF1073="Y",AH1073&lt;&gt;""),"A","-")</f>
        <v>-</v>
      </c>
      <c r="AH1073" s="187"/>
      <c r="AI1073" s="197"/>
      <c r="AJ1073" s="202" t="str">
        <f t="shared" ref="AJ1073:AJ1096" si="879">IF(AND(AI1073="Y",AK1073&lt;&gt;""),"A","-")</f>
        <v>-</v>
      </c>
      <c r="AK1073" s="187"/>
      <c r="AL1073" s="197"/>
      <c r="AM1073" s="202" t="str">
        <f t="shared" ref="AM1073:AM1096" si="880">IF(AND(AL1073="Y",AN1073&lt;&gt;""),"A","-")</f>
        <v>-</v>
      </c>
      <c r="AN1073" s="187"/>
      <c r="AO1073" s="197"/>
      <c r="AP1073" s="202" t="str">
        <f t="shared" ref="AP1073:AP1096" si="881">IF(AND(AO1073="Y",AQ1073&lt;&gt;""),"A","-")</f>
        <v>-</v>
      </c>
      <c r="AQ1073" s="187"/>
      <c r="AR1073" s="197"/>
      <c r="AS1073" s="202" t="str">
        <f t="shared" ref="AS1073:AS1096" si="882">IF(AND(AR1073="Y",AT1073&lt;&gt;""),"A","-")</f>
        <v>-</v>
      </c>
      <c r="AT1073" s="187"/>
      <c r="AU1073" s="197"/>
      <c r="AV1073" s="202" t="str">
        <f t="shared" ref="AV1073:AV1096" si="883">IF(AND(AU1073="Y",AW1073&lt;&gt;""),"A","-")</f>
        <v>-</v>
      </c>
      <c r="AW1073" s="187"/>
      <c r="AX1073" s="197"/>
      <c r="AY1073" s="202" t="str">
        <f t="shared" ref="AY1073:AY1096" si="884">IF(AND(AX1073="Y",AZ1073&lt;&gt;""),"A","-")</f>
        <v>-</v>
      </c>
      <c r="AZ1073" s="187"/>
      <c r="BA1073" s="197"/>
      <c r="BB1073" s="202" t="str">
        <f t="shared" ref="BB1073:BB1096" si="885">IF(AND(BA1073="Y",BC1073&lt;&gt;""),"A","-")</f>
        <v>-</v>
      </c>
      <c r="BC1073" s="187"/>
      <c r="BD1073" s="197"/>
      <c r="BE1073" s="202" t="str">
        <f t="shared" ref="BE1073:BE1096" si="886">IF(AND(BD1073="Y",BF1073&lt;&gt;""),"A","-")</f>
        <v>-</v>
      </c>
      <c r="BF1073" s="187"/>
      <c r="BG1073" s="197"/>
      <c r="BH1073" s="202" t="str">
        <f t="shared" ref="BH1073:BH1096" si="887">IF(AND(BG1073="Y",BI1073&lt;&gt;""),"A","-")</f>
        <v>-</v>
      </c>
      <c r="BI1073" s="187"/>
      <c r="BJ1073" s="197"/>
      <c r="BK1073" s="202" t="str">
        <f t="shared" ref="BK1073:BK1096" si="888">IF(AND(BJ1073="Y",BL1073&lt;&gt;""),"A","-")</f>
        <v>-</v>
      </c>
      <c r="BL1073" s="187"/>
      <c r="BM1073" s="197"/>
      <c r="BN1073" s="202" t="str">
        <f t="shared" ref="BN1073:BN1096" si="889">IF(AND(BM1073="Y",BO1073&lt;&gt;""),"A","-")</f>
        <v>-</v>
      </c>
      <c r="BO1073" s="187"/>
      <c r="BP1073" s="197"/>
      <c r="BQ1073" s="202" t="str">
        <f t="shared" ref="BQ1073:BQ1096" si="890">IF(AND(BP1073="Y",BR1073&lt;&gt;""),"A","-")</f>
        <v>-</v>
      </c>
      <c r="BR1073" s="187"/>
      <c r="BS1073" s="197"/>
      <c r="BT1073" s="202" t="str">
        <f t="shared" ref="BT1073:BT1096" si="891">IF(AND(BS1073="Y",BU1073&lt;&gt;""),"A","-")</f>
        <v>-</v>
      </c>
      <c r="BU1073" s="187"/>
      <c r="BV1073" s="197"/>
      <c r="BW1073" s="202" t="str">
        <f t="shared" ref="BW1073:BW1096" si="892">IF(AND(BV1073="Y",BX1073&lt;&gt;""),"A","-")</f>
        <v>-</v>
      </c>
      <c r="BX1073" s="187"/>
      <c r="BY1073" s="197"/>
      <c r="BZ1073" s="202" t="str">
        <f t="shared" ref="BZ1073:BZ1096" si="893">IF(AND(BY1073="Y",CA1073&lt;&gt;""),"A","-")</f>
        <v>-</v>
      </c>
      <c r="CA1073" s="187"/>
      <c r="CB1073" s="197"/>
      <c r="CC1073" s="202" t="str">
        <f t="shared" ref="CC1073:CC1096" si="894">IF(AND(CB1073="Y",CD1073&lt;&gt;""),"A","-")</f>
        <v>-</v>
      </c>
      <c r="CD1073" s="187"/>
      <c r="CE1073" s="197"/>
      <c r="CF1073" s="202" t="str">
        <f t="shared" ref="CF1073:CF1096" si="895">IF(AND(CE1073="Y",CG1073&lt;&gt;""),"A","-")</f>
        <v>-</v>
      </c>
      <c r="CG1073" s="187"/>
      <c r="CH1073" s="197"/>
      <c r="CI1073" s="202" t="str">
        <f t="shared" ref="CI1073:CI1096" si="896">IF(AND(CH1073="Y",CJ1073&lt;&gt;""),"A","-")</f>
        <v>-</v>
      </c>
      <c r="CJ1073" s="187"/>
      <c r="CK1073" s="197"/>
      <c r="CL1073" s="202" t="str">
        <f t="shared" ref="CL1073:CL1096" si="897">IF(AND(CK1073="Y",CM1073&lt;&gt;""),"A","-")</f>
        <v>-</v>
      </c>
      <c r="CM1073" s="187"/>
      <c r="CN1073" s="197"/>
      <c r="CO1073" s="202" t="str">
        <f t="shared" ref="CO1073:CO1096" si="898">IF(AND(CN1073="Y",CP1073&lt;&gt;""),"A","-")</f>
        <v>-</v>
      </c>
      <c r="CP1073" s="187"/>
      <c r="CQ1073" s="197"/>
      <c r="CR1073" s="202" t="str">
        <f t="shared" ref="CR1073:CR1096" si="899">IF(AND(CQ1073="Y",CS1073&lt;&gt;""),"A","-")</f>
        <v>-</v>
      </c>
      <c r="CS1073" s="187"/>
      <c r="CT1073" s="197"/>
      <c r="CU1073" s="202" t="str">
        <f t="shared" ref="CU1073:CU1096" si="900">IF(AND(CT1073="Y",CV1073&lt;&gt;""),"A","-")</f>
        <v>-</v>
      </c>
      <c r="CV1073" s="187"/>
      <c r="CW1073" s="197"/>
      <c r="CX1073" s="202" t="str">
        <f t="shared" ref="CX1073:CX1096" si="901">IF(AND(CW1073="Y",CY1073&lt;&gt;""),"A","-")</f>
        <v>-</v>
      </c>
      <c r="CY1073" s="187"/>
      <c r="CZ1073" s="197"/>
      <c r="DA1073" s="202" t="str">
        <f t="shared" ref="DA1073:DA1096" si="902">IF(AND(CZ1073="Y",DB1073&lt;&gt;""),"A","-")</f>
        <v>-</v>
      </c>
      <c r="DB1073" s="187"/>
      <c r="DC1073" s="197"/>
      <c r="DD1073" s="202" t="str">
        <f t="shared" ref="DD1073:DD1096" si="903">IF(AND(DC1073="Y",DE1073&lt;&gt;""),"A","-")</f>
        <v>-</v>
      </c>
      <c r="DE1073" s="187"/>
      <c r="DF1073" s="197"/>
      <c r="DG1073" s="202" t="str">
        <f t="shared" ref="DG1073:DG1096" si="904">IF(AND(DF1073="Y",DH1073&lt;&gt;""),"A","-")</f>
        <v>-</v>
      </c>
      <c r="DH1073" s="187"/>
      <c r="DI1073" s="103">
        <f t="shared" si="764"/>
        <v>0</v>
      </c>
      <c r="DJ1073" s="103">
        <f t="shared" si="765"/>
        <v>0</v>
      </c>
      <c r="DK1073" s="200" t="e">
        <f t="shared" si="802"/>
        <v>#DIV/0!</v>
      </c>
      <c r="DL1073" s="201" t="e">
        <f t="shared" si="729"/>
        <v>#DIV/0!</v>
      </c>
    </row>
    <row r="1074" spans="2:116" ht="24.95" customHeight="1">
      <c r="B1074" s="48"/>
      <c r="C1074" s="48"/>
      <c r="D1074" s="15"/>
      <c r="E1074" s="3"/>
      <c r="F1074" s="13"/>
      <c r="G1074" s="79"/>
      <c r="H1074" s="40"/>
      <c r="I1074" s="41"/>
      <c r="J1074" s="78" t="str">
        <f t="shared" si="801"/>
        <v/>
      </c>
      <c r="K1074" s="197"/>
      <c r="L1074" s="199" t="str">
        <f t="shared" si="871"/>
        <v>-</v>
      </c>
      <c r="M1074" s="191"/>
      <c r="N1074" s="197"/>
      <c r="O1074" s="202" t="str">
        <f t="shared" si="872"/>
        <v>-</v>
      </c>
      <c r="P1074" s="187"/>
      <c r="Q1074" s="197"/>
      <c r="R1074" s="202" t="str">
        <f t="shared" si="873"/>
        <v>-</v>
      </c>
      <c r="S1074" s="187"/>
      <c r="T1074" s="197"/>
      <c r="U1074" s="202" t="str">
        <f t="shared" si="874"/>
        <v>-</v>
      </c>
      <c r="V1074" s="187"/>
      <c r="W1074" s="197"/>
      <c r="X1074" s="202" t="str">
        <f t="shared" si="875"/>
        <v>-</v>
      </c>
      <c r="Y1074" s="187"/>
      <c r="Z1074" s="197"/>
      <c r="AA1074" s="202" t="str">
        <f t="shared" si="876"/>
        <v>-</v>
      </c>
      <c r="AB1074" s="187"/>
      <c r="AC1074" s="197"/>
      <c r="AD1074" s="202" t="str">
        <f t="shared" si="877"/>
        <v>-</v>
      </c>
      <c r="AE1074" s="187"/>
      <c r="AF1074" s="197"/>
      <c r="AG1074" s="202" t="str">
        <f t="shared" si="878"/>
        <v>-</v>
      </c>
      <c r="AH1074" s="187"/>
      <c r="AI1074" s="197"/>
      <c r="AJ1074" s="202" t="str">
        <f t="shared" si="879"/>
        <v>-</v>
      </c>
      <c r="AK1074" s="187"/>
      <c r="AL1074" s="197"/>
      <c r="AM1074" s="202" t="str">
        <f t="shared" si="880"/>
        <v>-</v>
      </c>
      <c r="AN1074" s="187"/>
      <c r="AO1074" s="197"/>
      <c r="AP1074" s="202" t="str">
        <f t="shared" si="881"/>
        <v>-</v>
      </c>
      <c r="AQ1074" s="187"/>
      <c r="AR1074" s="197"/>
      <c r="AS1074" s="202" t="str">
        <f t="shared" si="882"/>
        <v>-</v>
      </c>
      <c r="AT1074" s="187"/>
      <c r="AU1074" s="197"/>
      <c r="AV1074" s="202" t="str">
        <f t="shared" si="883"/>
        <v>-</v>
      </c>
      <c r="AW1074" s="187"/>
      <c r="AX1074" s="197"/>
      <c r="AY1074" s="202" t="str">
        <f t="shared" si="884"/>
        <v>-</v>
      </c>
      <c r="AZ1074" s="187"/>
      <c r="BA1074" s="197"/>
      <c r="BB1074" s="202" t="str">
        <f t="shared" si="885"/>
        <v>-</v>
      </c>
      <c r="BC1074" s="187"/>
      <c r="BD1074" s="197"/>
      <c r="BE1074" s="202" t="str">
        <f t="shared" si="886"/>
        <v>-</v>
      </c>
      <c r="BF1074" s="187"/>
      <c r="BG1074" s="197"/>
      <c r="BH1074" s="202" t="str">
        <f t="shared" si="887"/>
        <v>-</v>
      </c>
      <c r="BI1074" s="187"/>
      <c r="BJ1074" s="197"/>
      <c r="BK1074" s="202" t="str">
        <f t="shared" si="888"/>
        <v>-</v>
      </c>
      <c r="BL1074" s="187"/>
      <c r="BM1074" s="197"/>
      <c r="BN1074" s="202" t="str">
        <f t="shared" si="889"/>
        <v>-</v>
      </c>
      <c r="BO1074" s="187"/>
      <c r="BP1074" s="197"/>
      <c r="BQ1074" s="202" t="str">
        <f t="shared" si="890"/>
        <v>-</v>
      </c>
      <c r="BR1074" s="187"/>
      <c r="BS1074" s="197"/>
      <c r="BT1074" s="202" t="str">
        <f t="shared" si="891"/>
        <v>-</v>
      </c>
      <c r="BU1074" s="187"/>
      <c r="BV1074" s="197"/>
      <c r="BW1074" s="202" t="str">
        <f t="shared" si="892"/>
        <v>-</v>
      </c>
      <c r="BX1074" s="187"/>
      <c r="BY1074" s="197"/>
      <c r="BZ1074" s="202" t="str">
        <f t="shared" si="893"/>
        <v>-</v>
      </c>
      <c r="CA1074" s="187"/>
      <c r="CB1074" s="197"/>
      <c r="CC1074" s="202" t="str">
        <f t="shared" si="894"/>
        <v>-</v>
      </c>
      <c r="CD1074" s="187"/>
      <c r="CE1074" s="197"/>
      <c r="CF1074" s="202" t="str">
        <f t="shared" si="895"/>
        <v>-</v>
      </c>
      <c r="CG1074" s="187"/>
      <c r="CH1074" s="197"/>
      <c r="CI1074" s="202" t="str">
        <f t="shared" si="896"/>
        <v>-</v>
      </c>
      <c r="CJ1074" s="187"/>
      <c r="CK1074" s="197"/>
      <c r="CL1074" s="202" t="str">
        <f t="shared" si="897"/>
        <v>-</v>
      </c>
      <c r="CM1074" s="187"/>
      <c r="CN1074" s="197"/>
      <c r="CO1074" s="202" t="str">
        <f t="shared" si="898"/>
        <v>-</v>
      </c>
      <c r="CP1074" s="187"/>
      <c r="CQ1074" s="197"/>
      <c r="CR1074" s="202" t="str">
        <f t="shared" si="899"/>
        <v>-</v>
      </c>
      <c r="CS1074" s="187"/>
      <c r="CT1074" s="197"/>
      <c r="CU1074" s="202" t="str">
        <f t="shared" si="900"/>
        <v>-</v>
      </c>
      <c r="CV1074" s="187"/>
      <c r="CW1074" s="197"/>
      <c r="CX1074" s="202" t="str">
        <f t="shared" si="901"/>
        <v>-</v>
      </c>
      <c r="CY1074" s="187"/>
      <c r="CZ1074" s="197"/>
      <c r="DA1074" s="202" t="str">
        <f t="shared" si="902"/>
        <v>-</v>
      </c>
      <c r="DB1074" s="187"/>
      <c r="DC1074" s="197"/>
      <c r="DD1074" s="202" t="str">
        <f t="shared" si="903"/>
        <v>-</v>
      </c>
      <c r="DE1074" s="187"/>
      <c r="DF1074" s="197"/>
      <c r="DG1074" s="202" t="str">
        <f t="shared" si="904"/>
        <v>-</v>
      </c>
      <c r="DH1074" s="187"/>
      <c r="DI1074" s="103">
        <f t="shared" si="764"/>
        <v>0</v>
      </c>
      <c r="DJ1074" s="103">
        <f t="shared" si="765"/>
        <v>0</v>
      </c>
      <c r="DK1074" s="200" t="e">
        <f t="shared" si="802"/>
        <v>#DIV/0!</v>
      </c>
      <c r="DL1074" s="201" t="e">
        <f t="shared" si="729"/>
        <v>#DIV/0!</v>
      </c>
    </row>
    <row r="1075" spans="2:116" ht="24.95" customHeight="1">
      <c r="B1075" s="48"/>
      <c r="C1075" s="48"/>
      <c r="D1075" s="15"/>
      <c r="E1075" s="3"/>
      <c r="F1075" s="13"/>
      <c r="G1075" s="79"/>
      <c r="H1075" s="40"/>
      <c r="I1075" s="41"/>
      <c r="J1075" s="78" t="str">
        <f t="shared" si="801"/>
        <v/>
      </c>
      <c r="K1075" s="197"/>
      <c r="L1075" s="199" t="str">
        <f t="shared" si="871"/>
        <v>-</v>
      </c>
      <c r="M1075" s="191"/>
      <c r="N1075" s="197"/>
      <c r="O1075" s="202" t="str">
        <f t="shared" si="872"/>
        <v>-</v>
      </c>
      <c r="P1075" s="187"/>
      <c r="Q1075" s="197"/>
      <c r="R1075" s="202" t="str">
        <f t="shared" si="873"/>
        <v>-</v>
      </c>
      <c r="S1075" s="187"/>
      <c r="T1075" s="197"/>
      <c r="U1075" s="202" t="str">
        <f t="shared" si="874"/>
        <v>-</v>
      </c>
      <c r="V1075" s="187"/>
      <c r="W1075" s="197"/>
      <c r="X1075" s="202" t="str">
        <f t="shared" si="875"/>
        <v>-</v>
      </c>
      <c r="Y1075" s="187"/>
      <c r="Z1075" s="197"/>
      <c r="AA1075" s="202" t="str">
        <f t="shared" si="876"/>
        <v>-</v>
      </c>
      <c r="AB1075" s="187"/>
      <c r="AC1075" s="197"/>
      <c r="AD1075" s="202" t="str">
        <f t="shared" si="877"/>
        <v>-</v>
      </c>
      <c r="AE1075" s="187"/>
      <c r="AF1075" s="197"/>
      <c r="AG1075" s="202" t="str">
        <f t="shared" si="878"/>
        <v>-</v>
      </c>
      <c r="AH1075" s="187"/>
      <c r="AI1075" s="197"/>
      <c r="AJ1075" s="202" t="str">
        <f t="shared" si="879"/>
        <v>-</v>
      </c>
      <c r="AK1075" s="187"/>
      <c r="AL1075" s="197"/>
      <c r="AM1075" s="202" t="str">
        <f t="shared" si="880"/>
        <v>-</v>
      </c>
      <c r="AN1075" s="187"/>
      <c r="AO1075" s="197"/>
      <c r="AP1075" s="202" t="str">
        <f t="shared" si="881"/>
        <v>-</v>
      </c>
      <c r="AQ1075" s="187"/>
      <c r="AR1075" s="197"/>
      <c r="AS1075" s="202" t="str">
        <f t="shared" si="882"/>
        <v>-</v>
      </c>
      <c r="AT1075" s="187"/>
      <c r="AU1075" s="197"/>
      <c r="AV1075" s="202" t="str">
        <f t="shared" si="883"/>
        <v>-</v>
      </c>
      <c r="AW1075" s="187"/>
      <c r="AX1075" s="197"/>
      <c r="AY1075" s="202" t="str">
        <f t="shared" si="884"/>
        <v>-</v>
      </c>
      <c r="AZ1075" s="187"/>
      <c r="BA1075" s="197"/>
      <c r="BB1075" s="202" t="str">
        <f t="shared" si="885"/>
        <v>-</v>
      </c>
      <c r="BC1075" s="187"/>
      <c r="BD1075" s="197"/>
      <c r="BE1075" s="202" t="str">
        <f t="shared" si="886"/>
        <v>-</v>
      </c>
      <c r="BF1075" s="187"/>
      <c r="BG1075" s="197"/>
      <c r="BH1075" s="202" t="str">
        <f t="shared" si="887"/>
        <v>-</v>
      </c>
      <c r="BI1075" s="187"/>
      <c r="BJ1075" s="197"/>
      <c r="BK1075" s="202" t="str">
        <f t="shared" si="888"/>
        <v>-</v>
      </c>
      <c r="BL1075" s="187"/>
      <c r="BM1075" s="197"/>
      <c r="BN1075" s="202" t="str">
        <f t="shared" si="889"/>
        <v>-</v>
      </c>
      <c r="BO1075" s="187"/>
      <c r="BP1075" s="197"/>
      <c r="BQ1075" s="202" t="str">
        <f t="shared" si="890"/>
        <v>-</v>
      </c>
      <c r="BR1075" s="187"/>
      <c r="BS1075" s="197"/>
      <c r="BT1075" s="202" t="str">
        <f t="shared" si="891"/>
        <v>-</v>
      </c>
      <c r="BU1075" s="187"/>
      <c r="BV1075" s="197"/>
      <c r="BW1075" s="202" t="str">
        <f t="shared" si="892"/>
        <v>-</v>
      </c>
      <c r="BX1075" s="187"/>
      <c r="BY1075" s="197"/>
      <c r="BZ1075" s="202" t="str">
        <f t="shared" si="893"/>
        <v>-</v>
      </c>
      <c r="CA1075" s="187"/>
      <c r="CB1075" s="197"/>
      <c r="CC1075" s="202" t="str">
        <f t="shared" si="894"/>
        <v>-</v>
      </c>
      <c r="CD1075" s="187"/>
      <c r="CE1075" s="197"/>
      <c r="CF1075" s="202" t="str">
        <f t="shared" si="895"/>
        <v>-</v>
      </c>
      <c r="CG1075" s="187"/>
      <c r="CH1075" s="197"/>
      <c r="CI1075" s="202" t="str">
        <f t="shared" si="896"/>
        <v>-</v>
      </c>
      <c r="CJ1075" s="187"/>
      <c r="CK1075" s="197"/>
      <c r="CL1075" s="202" t="str">
        <f t="shared" si="897"/>
        <v>-</v>
      </c>
      <c r="CM1075" s="187"/>
      <c r="CN1075" s="197"/>
      <c r="CO1075" s="202" t="str">
        <f t="shared" si="898"/>
        <v>-</v>
      </c>
      <c r="CP1075" s="187"/>
      <c r="CQ1075" s="197"/>
      <c r="CR1075" s="202" t="str">
        <f t="shared" si="899"/>
        <v>-</v>
      </c>
      <c r="CS1075" s="187"/>
      <c r="CT1075" s="197"/>
      <c r="CU1075" s="202" t="str">
        <f t="shared" si="900"/>
        <v>-</v>
      </c>
      <c r="CV1075" s="187"/>
      <c r="CW1075" s="197"/>
      <c r="CX1075" s="202" t="str">
        <f t="shared" si="901"/>
        <v>-</v>
      </c>
      <c r="CY1075" s="187"/>
      <c r="CZ1075" s="197"/>
      <c r="DA1075" s="202" t="str">
        <f t="shared" si="902"/>
        <v>-</v>
      </c>
      <c r="DB1075" s="187"/>
      <c r="DC1075" s="197"/>
      <c r="DD1075" s="202" t="str">
        <f t="shared" si="903"/>
        <v>-</v>
      </c>
      <c r="DE1075" s="187"/>
      <c r="DF1075" s="197"/>
      <c r="DG1075" s="202" t="str">
        <f t="shared" si="904"/>
        <v>-</v>
      </c>
      <c r="DH1075" s="187"/>
      <c r="DI1075" s="103">
        <f t="shared" si="764"/>
        <v>0</v>
      </c>
      <c r="DJ1075" s="103">
        <f t="shared" si="765"/>
        <v>0</v>
      </c>
      <c r="DK1075" s="200" t="e">
        <f t="shared" si="802"/>
        <v>#DIV/0!</v>
      </c>
      <c r="DL1075" s="201" t="e">
        <f t="shared" si="729"/>
        <v>#DIV/0!</v>
      </c>
    </row>
    <row r="1076" spans="2:116" ht="24.95" customHeight="1">
      <c r="B1076" s="48"/>
      <c r="C1076" s="48"/>
      <c r="D1076" s="15"/>
      <c r="E1076" s="3"/>
      <c r="F1076" s="13"/>
      <c r="G1076" s="79"/>
      <c r="H1076" s="40"/>
      <c r="I1076" s="41"/>
      <c r="J1076" s="78" t="str">
        <f t="shared" si="801"/>
        <v/>
      </c>
      <c r="K1076" s="197"/>
      <c r="L1076" s="199" t="str">
        <f t="shared" si="871"/>
        <v>-</v>
      </c>
      <c r="M1076" s="191"/>
      <c r="N1076" s="197"/>
      <c r="O1076" s="202" t="str">
        <f t="shared" si="872"/>
        <v>-</v>
      </c>
      <c r="P1076" s="187"/>
      <c r="Q1076" s="197"/>
      <c r="R1076" s="202" t="str">
        <f t="shared" si="873"/>
        <v>-</v>
      </c>
      <c r="S1076" s="187"/>
      <c r="T1076" s="197"/>
      <c r="U1076" s="202" t="str">
        <f t="shared" si="874"/>
        <v>-</v>
      </c>
      <c r="V1076" s="187"/>
      <c r="W1076" s="197"/>
      <c r="X1076" s="202" t="str">
        <f t="shared" si="875"/>
        <v>-</v>
      </c>
      <c r="Y1076" s="187"/>
      <c r="Z1076" s="197"/>
      <c r="AA1076" s="202" t="str">
        <f t="shared" si="876"/>
        <v>-</v>
      </c>
      <c r="AB1076" s="187"/>
      <c r="AC1076" s="197"/>
      <c r="AD1076" s="202" t="str">
        <f t="shared" si="877"/>
        <v>-</v>
      </c>
      <c r="AE1076" s="187"/>
      <c r="AF1076" s="197"/>
      <c r="AG1076" s="202" t="str">
        <f t="shared" si="878"/>
        <v>-</v>
      </c>
      <c r="AH1076" s="187"/>
      <c r="AI1076" s="197"/>
      <c r="AJ1076" s="202" t="str">
        <f t="shared" si="879"/>
        <v>-</v>
      </c>
      <c r="AK1076" s="187"/>
      <c r="AL1076" s="197"/>
      <c r="AM1076" s="202" t="str">
        <f t="shared" si="880"/>
        <v>-</v>
      </c>
      <c r="AN1076" s="187"/>
      <c r="AO1076" s="197"/>
      <c r="AP1076" s="202" t="str">
        <f t="shared" si="881"/>
        <v>-</v>
      </c>
      <c r="AQ1076" s="187"/>
      <c r="AR1076" s="197"/>
      <c r="AS1076" s="202" t="str">
        <f t="shared" si="882"/>
        <v>-</v>
      </c>
      <c r="AT1076" s="187"/>
      <c r="AU1076" s="197"/>
      <c r="AV1076" s="202" t="str">
        <f t="shared" si="883"/>
        <v>-</v>
      </c>
      <c r="AW1076" s="187"/>
      <c r="AX1076" s="197"/>
      <c r="AY1076" s="202" t="str">
        <f t="shared" si="884"/>
        <v>-</v>
      </c>
      <c r="AZ1076" s="187"/>
      <c r="BA1076" s="197"/>
      <c r="BB1076" s="202" t="str">
        <f t="shared" si="885"/>
        <v>-</v>
      </c>
      <c r="BC1076" s="187"/>
      <c r="BD1076" s="197"/>
      <c r="BE1076" s="202" t="str">
        <f t="shared" si="886"/>
        <v>-</v>
      </c>
      <c r="BF1076" s="187"/>
      <c r="BG1076" s="197"/>
      <c r="BH1076" s="202" t="str">
        <f t="shared" si="887"/>
        <v>-</v>
      </c>
      <c r="BI1076" s="187"/>
      <c r="BJ1076" s="197"/>
      <c r="BK1076" s="202" t="str">
        <f t="shared" si="888"/>
        <v>-</v>
      </c>
      <c r="BL1076" s="187"/>
      <c r="BM1076" s="197"/>
      <c r="BN1076" s="202" t="str">
        <f t="shared" si="889"/>
        <v>-</v>
      </c>
      <c r="BO1076" s="187"/>
      <c r="BP1076" s="197"/>
      <c r="BQ1076" s="202" t="str">
        <f t="shared" si="890"/>
        <v>-</v>
      </c>
      <c r="BR1076" s="187"/>
      <c r="BS1076" s="197"/>
      <c r="BT1076" s="202" t="str">
        <f t="shared" si="891"/>
        <v>-</v>
      </c>
      <c r="BU1076" s="187"/>
      <c r="BV1076" s="197"/>
      <c r="BW1076" s="202" t="str">
        <f t="shared" si="892"/>
        <v>-</v>
      </c>
      <c r="BX1076" s="187"/>
      <c r="BY1076" s="197"/>
      <c r="BZ1076" s="202" t="str">
        <f t="shared" si="893"/>
        <v>-</v>
      </c>
      <c r="CA1076" s="187"/>
      <c r="CB1076" s="197"/>
      <c r="CC1076" s="202" t="str">
        <f t="shared" si="894"/>
        <v>-</v>
      </c>
      <c r="CD1076" s="187"/>
      <c r="CE1076" s="197"/>
      <c r="CF1076" s="202" t="str">
        <f t="shared" si="895"/>
        <v>-</v>
      </c>
      <c r="CG1076" s="187"/>
      <c r="CH1076" s="197"/>
      <c r="CI1076" s="202" t="str">
        <f t="shared" si="896"/>
        <v>-</v>
      </c>
      <c r="CJ1076" s="187"/>
      <c r="CK1076" s="197"/>
      <c r="CL1076" s="202" t="str">
        <f t="shared" si="897"/>
        <v>-</v>
      </c>
      <c r="CM1076" s="187"/>
      <c r="CN1076" s="197"/>
      <c r="CO1076" s="202" t="str">
        <f t="shared" si="898"/>
        <v>-</v>
      </c>
      <c r="CP1076" s="187"/>
      <c r="CQ1076" s="197"/>
      <c r="CR1076" s="202" t="str">
        <f t="shared" si="899"/>
        <v>-</v>
      </c>
      <c r="CS1076" s="187"/>
      <c r="CT1076" s="197"/>
      <c r="CU1076" s="202" t="str">
        <f t="shared" si="900"/>
        <v>-</v>
      </c>
      <c r="CV1076" s="187"/>
      <c r="CW1076" s="197"/>
      <c r="CX1076" s="202" t="str">
        <f t="shared" si="901"/>
        <v>-</v>
      </c>
      <c r="CY1076" s="187"/>
      <c r="CZ1076" s="197"/>
      <c r="DA1076" s="202" t="str">
        <f t="shared" si="902"/>
        <v>-</v>
      </c>
      <c r="DB1076" s="187"/>
      <c r="DC1076" s="197"/>
      <c r="DD1076" s="202" t="str">
        <f t="shared" si="903"/>
        <v>-</v>
      </c>
      <c r="DE1076" s="187"/>
      <c r="DF1076" s="197"/>
      <c r="DG1076" s="202" t="str">
        <f t="shared" si="904"/>
        <v>-</v>
      </c>
      <c r="DH1076" s="187"/>
      <c r="DI1076" s="103">
        <f t="shared" si="764"/>
        <v>0</v>
      </c>
      <c r="DJ1076" s="103">
        <f t="shared" si="765"/>
        <v>0</v>
      </c>
      <c r="DK1076" s="200" t="e">
        <f t="shared" si="802"/>
        <v>#DIV/0!</v>
      </c>
      <c r="DL1076" s="201" t="e">
        <f t="shared" si="729"/>
        <v>#DIV/0!</v>
      </c>
    </row>
    <row r="1077" spans="2:116" ht="24.95" customHeight="1">
      <c r="B1077" s="48"/>
      <c r="C1077" s="48"/>
      <c r="D1077" s="15"/>
      <c r="E1077" s="3"/>
      <c r="F1077" s="13"/>
      <c r="G1077" s="79"/>
      <c r="H1077" s="40"/>
      <c r="I1077" s="41"/>
      <c r="J1077" s="78" t="str">
        <f t="shared" si="801"/>
        <v/>
      </c>
      <c r="K1077" s="197"/>
      <c r="L1077" s="199" t="str">
        <f t="shared" si="871"/>
        <v>-</v>
      </c>
      <c r="M1077" s="191"/>
      <c r="N1077" s="197"/>
      <c r="O1077" s="202" t="str">
        <f t="shared" si="872"/>
        <v>-</v>
      </c>
      <c r="P1077" s="187"/>
      <c r="Q1077" s="197"/>
      <c r="R1077" s="202" t="str">
        <f t="shared" si="873"/>
        <v>-</v>
      </c>
      <c r="S1077" s="187"/>
      <c r="T1077" s="197"/>
      <c r="U1077" s="202" t="str">
        <f t="shared" si="874"/>
        <v>-</v>
      </c>
      <c r="V1077" s="187"/>
      <c r="W1077" s="197"/>
      <c r="X1077" s="202" t="str">
        <f t="shared" si="875"/>
        <v>-</v>
      </c>
      <c r="Y1077" s="187"/>
      <c r="Z1077" s="197"/>
      <c r="AA1077" s="202" t="str">
        <f t="shared" si="876"/>
        <v>-</v>
      </c>
      <c r="AB1077" s="187"/>
      <c r="AC1077" s="197"/>
      <c r="AD1077" s="202" t="str">
        <f t="shared" si="877"/>
        <v>-</v>
      </c>
      <c r="AE1077" s="187"/>
      <c r="AF1077" s="197"/>
      <c r="AG1077" s="202" t="str">
        <f t="shared" si="878"/>
        <v>-</v>
      </c>
      <c r="AH1077" s="187"/>
      <c r="AI1077" s="197"/>
      <c r="AJ1077" s="202" t="str">
        <f t="shared" si="879"/>
        <v>-</v>
      </c>
      <c r="AK1077" s="187"/>
      <c r="AL1077" s="197"/>
      <c r="AM1077" s="202" t="str">
        <f t="shared" si="880"/>
        <v>-</v>
      </c>
      <c r="AN1077" s="187"/>
      <c r="AO1077" s="197"/>
      <c r="AP1077" s="202" t="str">
        <f t="shared" si="881"/>
        <v>-</v>
      </c>
      <c r="AQ1077" s="187"/>
      <c r="AR1077" s="197"/>
      <c r="AS1077" s="202" t="str">
        <f t="shared" si="882"/>
        <v>-</v>
      </c>
      <c r="AT1077" s="187"/>
      <c r="AU1077" s="197"/>
      <c r="AV1077" s="202" t="str">
        <f t="shared" si="883"/>
        <v>-</v>
      </c>
      <c r="AW1077" s="187"/>
      <c r="AX1077" s="197"/>
      <c r="AY1077" s="202" t="str">
        <f t="shared" si="884"/>
        <v>-</v>
      </c>
      <c r="AZ1077" s="187"/>
      <c r="BA1077" s="197"/>
      <c r="BB1077" s="202" t="str">
        <f t="shared" si="885"/>
        <v>-</v>
      </c>
      <c r="BC1077" s="187"/>
      <c r="BD1077" s="197"/>
      <c r="BE1077" s="202" t="str">
        <f t="shared" si="886"/>
        <v>-</v>
      </c>
      <c r="BF1077" s="187"/>
      <c r="BG1077" s="197"/>
      <c r="BH1077" s="202" t="str">
        <f t="shared" si="887"/>
        <v>-</v>
      </c>
      <c r="BI1077" s="187"/>
      <c r="BJ1077" s="197"/>
      <c r="BK1077" s="202" t="str">
        <f t="shared" si="888"/>
        <v>-</v>
      </c>
      <c r="BL1077" s="187"/>
      <c r="BM1077" s="197"/>
      <c r="BN1077" s="202" t="str">
        <f t="shared" si="889"/>
        <v>-</v>
      </c>
      <c r="BO1077" s="187"/>
      <c r="BP1077" s="197"/>
      <c r="BQ1077" s="202" t="str">
        <f t="shared" si="890"/>
        <v>-</v>
      </c>
      <c r="BR1077" s="187"/>
      <c r="BS1077" s="197"/>
      <c r="BT1077" s="202" t="str">
        <f t="shared" si="891"/>
        <v>-</v>
      </c>
      <c r="BU1077" s="187"/>
      <c r="BV1077" s="197"/>
      <c r="BW1077" s="202" t="str">
        <f t="shared" si="892"/>
        <v>-</v>
      </c>
      <c r="BX1077" s="187"/>
      <c r="BY1077" s="197"/>
      <c r="BZ1077" s="202" t="str">
        <f t="shared" si="893"/>
        <v>-</v>
      </c>
      <c r="CA1077" s="187"/>
      <c r="CB1077" s="197"/>
      <c r="CC1077" s="202" t="str">
        <f t="shared" si="894"/>
        <v>-</v>
      </c>
      <c r="CD1077" s="187"/>
      <c r="CE1077" s="197"/>
      <c r="CF1077" s="202" t="str">
        <f t="shared" si="895"/>
        <v>-</v>
      </c>
      <c r="CG1077" s="187"/>
      <c r="CH1077" s="197"/>
      <c r="CI1077" s="202" t="str">
        <f t="shared" si="896"/>
        <v>-</v>
      </c>
      <c r="CJ1077" s="187"/>
      <c r="CK1077" s="197"/>
      <c r="CL1077" s="202" t="str">
        <f t="shared" si="897"/>
        <v>-</v>
      </c>
      <c r="CM1077" s="187"/>
      <c r="CN1077" s="197"/>
      <c r="CO1077" s="202" t="str">
        <f t="shared" si="898"/>
        <v>-</v>
      </c>
      <c r="CP1077" s="187"/>
      <c r="CQ1077" s="197"/>
      <c r="CR1077" s="202" t="str">
        <f t="shared" si="899"/>
        <v>-</v>
      </c>
      <c r="CS1077" s="187"/>
      <c r="CT1077" s="197"/>
      <c r="CU1077" s="202" t="str">
        <f t="shared" si="900"/>
        <v>-</v>
      </c>
      <c r="CV1077" s="187"/>
      <c r="CW1077" s="197"/>
      <c r="CX1077" s="202" t="str">
        <f t="shared" si="901"/>
        <v>-</v>
      </c>
      <c r="CY1077" s="187"/>
      <c r="CZ1077" s="197"/>
      <c r="DA1077" s="202" t="str">
        <f t="shared" si="902"/>
        <v>-</v>
      </c>
      <c r="DB1077" s="187"/>
      <c r="DC1077" s="197"/>
      <c r="DD1077" s="202" t="str">
        <f t="shared" si="903"/>
        <v>-</v>
      </c>
      <c r="DE1077" s="187"/>
      <c r="DF1077" s="197"/>
      <c r="DG1077" s="202" t="str">
        <f t="shared" si="904"/>
        <v>-</v>
      </c>
      <c r="DH1077" s="187"/>
      <c r="DI1077" s="103">
        <f t="shared" si="764"/>
        <v>0</v>
      </c>
      <c r="DJ1077" s="103">
        <f t="shared" si="765"/>
        <v>0</v>
      </c>
      <c r="DK1077" s="200" t="e">
        <f t="shared" si="802"/>
        <v>#DIV/0!</v>
      </c>
      <c r="DL1077" s="201" t="e">
        <f t="shared" si="729"/>
        <v>#DIV/0!</v>
      </c>
    </row>
    <row r="1078" spans="2:116" ht="24.95" customHeight="1">
      <c r="B1078" s="48"/>
      <c r="C1078" s="48"/>
      <c r="D1078" s="15"/>
      <c r="E1078" s="3"/>
      <c r="F1078" s="13"/>
      <c r="G1078" s="79"/>
      <c r="H1078" s="40"/>
      <c r="I1078" s="41"/>
      <c r="J1078" s="78" t="str">
        <f t="shared" si="801"/>
        <v/>
      </c>
      <c r="K1078" s="197"/>
      <c r="L1078" s="199" t="str">
        <f t="shared" si="871"/>
        <v>-</v>
      </c>
      <c r="M1078" s="191"/>
      <c r="N1078" s="197"/>
      <c r="O1078" s="202" t="str">
        <f t="shared" si="872"/>
        <v>-</v>
      </c>
      <c r="P1078" s="187"/>
      <c r="Q1078" s="197"/>
      <c r="R1078" s="202" t="str">
        <f t="shared" si="873"/>
        <v>-</v>
      </c>
      <c r="S1078" s="187"/>
      <c r="T1078" s="197"/>
      <c r="U1078" s="202" t="str">
        <f t="shared" si="874"/>
        <v>-</v>
      </c>
      <c r="V1078" s="187"/>
      <c r="W1078" s="197"/>
      <c r="X1078" s="202" t="str">
        <f t="shared" si="875"/>
        <v>-</v>
      </c>
      <c r="Y1078" s="187"/>
      <c r="Z1078" s="197"/>
      <c r="AA1078" s="202" t="str">
        <f t="shared" si="876"/>
        <v>-</v>
      </c>
      <c r="AB1078" s="187"/>
      <c r="AC1078" s="197"/>
      <c r="AD1078" s="202" t="str">
        <f t="shared" si="877"/>
        <v>-</v>
      </c>
      <c r="AE1078" s="187"/>
      <c r="AF1078" s="197"/>
      <c r="AG1078" s="202" t="str">
        <f t="shared" si="878"/>
        <v>-</v>
      </c>
      <c r="AH1078" s="187"/>
      <c r="AI1078" s="197"/>
      <c r="AJ1078" s="202" t="str">
        <f t="shared" si="879"/>
        <v>-</v>
      </c>
      <c r="AK1078" s="187"/>
      <c r="AL1078" s="197"/>
      <c r="AM1078" s="202" t="str">
        <f t="shared" si="880"/>
        <v>-</v>
      </c>
      <c r="AN1078" s="187"/>
      <c r="AO1078" s="197"/>
      <c r="AP1078" s="202" t="str">
        <f t="shared" si="881"/>
        <v>-</v>
      </c>
      <c r="AQ1078" s="187"/>
      <c r="AR1078" s="197"/>
      <c r="AS1078" s="202" t="str">
        <f t="shared" si="882"/>
        <v>-</v>
      </c>
      <c r="AT1078" s="187"/>
      <c r="AU1078" s="197"/>
      <c r="AV1078" s="202" t="str">
        <f t="shared" si="883"/>
        <v>-</v>
      </c>
      <c r="AW1078" s="187"/>
      <c r="AX1078" s="197"/>
      <c r="AY1078" s="202" t="str">
        <f t="shared" si="884"/>
        <v>-</v>
      </c>
      <c r="AZ1078" s="187"/>
      <c r="BA1078" s="197"/>
      <c r="BB1078" s="202" t="str">
        <f t="shared" si="885"/>
        <v>-</v>
      </c>
      <c r="BC1078" s="187"/>
      <c r="BD1078" s="197"/>
      <c r="BE1078" s="202" t="str">
        <f t="shared" si="886"/>
        <v>-</v>
      </c>
      <c r="BF1078" s="187"/>
      <c r="BG1078" s="197"/>
      <c r="BH1078" s="202" t="str">
        <f t="shared" si="887"/>
        <v>-</v>
      </c>
      <c r="BI1078" s="187"/>
      <c r="BJ1078" s="197"/>
      <c r="BK1078" s="202" t="str">
        <f t="shared" si="888"/>
        <v>-</v>
      </c>
      <c r="BL1078" s="187"/>
      <c r="BM1078" s="197"/>
      <c r="BN1078" s="202" t="str">
        <f t="shared" si="889"/>
        <v>-</v>
      </c>
      <c r="BO1078" s="187"/>
      <c r="BP1078" s="197"/>
      <c r="BQ1078" s="202" t="str">
        <f t="shared" si="890"/>
        <v>-</v>
      </c>
      <c r="BR1078" s="187"/>
      <c r="BS1078" s="197"/>
      <c r="BT1078" s="202" t="str">
        <f t="shared" si="891"/>
        <v>-</v>
      </c>
      <c r="BU1078" s="187"/>
      <c r="BV1078" s="197"/>
      <c r="BW1078" s="202" t="str">
        <f t="shared" si="892"/>
        <v>-</v>
      </c>
      <c r="BX1078" s="187"/>
      <c r="BY1078" s="197"/>
      <c r="BZ1078" s="202" t="str">
        <f t="shared" si="893"/>
        <v>-</v>
      </c>
      <c r="CA1078" s="187"/>
      <c r="CB1078" s="197"/>
      <c r="CC1078" s="202" t="str">
        <f t="shared" si="894"/>
        <v>-</v>
      </c>
      <c r="CD1078" s="187"/>
      <c r="CE1078" s="197"/>
      <c r="CF1078" s="202" t="str">
        <f t="shared" si="895"/>
        <v>-</v>
      </c>
      <c r="CG1078" s="187"/>
      <c r="CH1078" s="197"/>
      <c r="CI1078" s="202" t="str">
        <f t="shared" si="896"/>
        <v>-</v>
      </c>
      <c r="CJ1078" s="187"/>
      <c r="CK1078" s="197"/>
      <c r="CL1078" s="202" t="str">
        <f t="shared" si="897"/>
        <v>-</v>
      </c>
      <c r="CM1078" s="187"/>
      <c r="CN1078" s="197"/>
      <c r="CO1078" s="202" t="str">
        <f t="shared" si="898"/>
        <v>-</v>
      </c>
      <c r="CP1078" s="187"/>
      <c r="CQ1078" s="197"/>
      <c r="CR1078" s="202" t="str">
        <f t="shared" si="899"/>
        <v>-</v>
      </c>
      <c r="CS1078" s="187"/>
      <c r="CT1078" s="197"/>
      <c r="CU1078" s="202" t="str">
        <f t="shared" si="900"/>
        <v>-</v>
      </c>
      <c r="CV1078" s="187"/>
      <c r="CW1078" s="197"/>
      <c r="CX1078" s="202" t="str">
        <f t="shared" si="901"/>
        <v>-</v>
      </c>
      <c r="CY1078" s="187"/>
      <c r="CZ1078" s="197"/>
      <c r="DA1078" s="202" t="str">
        <f t="shared" si="902"/>
        <v>-</v>
      </c>
      <c r="DB1078" s="187"/>
      <c r="DC1078" s="197"/>
      <c r="DD1078" s="202" t="str">
        <f t="shared" si="903"/>
        <v>-</v>
      </c>
      <c r="DE1078" s="187"/>
      <c r="DF1078" s="197"/>
      <c r="DG1078" s="202" t="str">
        <f t="shared" si="904"/>
        <v>-</v>
      </c>
      <c r="DH1078" s="187"/>
      <c r="DI1078" s="103">
        <f t="shared" si="764"/>
        <v>0</v>
      </c>
      <c r="DJ1078" s="103">
        <f t="shared" si="765"/>
        <v>0</v>
      </c>
      <c r="DK1078" s="200" t="e">
        <f t="shared" si="802"/>
        <v>#DIV/0!</v>
      </c>
      <c r="DL1078" s="201" t="e">
        <f t="shared" si="729"/>
        <v>#DIV/0!</v>
      </c>
    </row>
    <row r="1079" spans="2:116" ht="24.95" customHeight="1">
      <c r="B1079" s="48"/>
      <c r="C1079" s="48"/>
      <c r="D1079" s="15"/>
      <c r="E1079" s="3"/>
      <c r="F1079" s="13"/>
      <c r="G1079" s="79"/>
      <c r="H1079" s="40"/>
      <c r="I1079" s="41"/>
      <c r="J1079" s="78" t="str">
        <f t="shared" si="801"/>
        <v/>
      </c>
      <c r="K1079" s="197"/>
      <c r="L1079" s="199" t="str">
        <f t="shared" si="871"/>
        <v>-</v>
      </c>
      <c r="M1079" s="191"/>
      <c r="N1079" s="197"/>
      <c r="O1079" s="202" t="str">
        <f t="shared" si="872"/>
        <v>-</v>
      </c>
      <c r="P1079" s="187"/>
      <c r="Q1079" s="197"/>
      <c r="R1079" s="202" t="str">
        <f t="shared" si="873"/>
        <v>-</v>
      </c>
      <c r="S1079" s="187"/>
      <c r="T1079" s="197"/>
      <c r="U1079" s="202" t="str">
        <f t="shared" si="874"/>
        <v>-</v>
      </c>
      <c r="V1079" s="187"/>
      <c r="W1079" s="197"/>
      <c r="X1079" s="202" t="str">
        <f t="shared" si="875"/>
        <v>-</v>
      </c>
      <c r="Y1079" s="187"/>
      <c r="Z1079" s="197"/>
      <c r="AA1079" s="202" t="str">
        <f t="shared" si="876"/>
        <v>-</v>
      </c>
      <c r="AB1079" s="187"/>
      <c r="AC1079" s="197"/>
      <c r="AD1079" s="202" t="str">
        <f t="shared" si="877"/>
        <v>-</v>
      </c>
      <c r="AE1079" s="187"/>
      <c r="AF1079" s="197"/>
      <c r="AG1079" s="202" t="str">
        <f t="shared" si="878"/>
        <v>-</v>
      </c>
      <c r="AH1079" s="187"/>
      <c r="AI1079" s="197"/>
      <c r="AJ1079" s="202" t="str">
        <f t="shared" si="879"/>
        <v>-</v>
      </c>
      <c r="AK1079" s="187"/>
      <c r="AL1079" s="197"/>
      <c r="AM1079" s="202" t="str">
        <f t="shared" si="880"/>
        <v>-</v>
      </c>
      <c r="AN1079" s="187"/>
      <c r="AO1079" s="197"/>
      <c r="AP1079" s="202" t="str">
        <f t="shared" si="881"/>
        <v>-</v>
      </c>
      <c r="AQ1079" s="187"/>
      <c r="AR1079" s="197"/>
      <c r="AS1079" s="202" t="str">
        <f t="shared" si="882"/>
        <v>-</v>
      </c>
      <c r="AT1079" s="187"/>
      <c r="AU1079" s="197"/>
      <c r="AV1079" s="202" t="str">
        <f t="shared" si="883"/>
        <v>-</v>
      </c>
      <c r="AW1079" s="187"/>
      <c r="AX1079" s="197"/>
      <c r="AY1079" s="202" t="str">
        <f t="shared" si="884"/>
        <v>-</v>
      </c>
      <c r="AZ1079" s="187"/>
      <c r="BA1079" s="197"/>
      <c r="BB1079" s="202" t="str">
        <f t="shared" si="885"/>
        <v>-</v>
      </c>
      <c r="BC1079" s="187"/>
      <c r="BD1079" s="197"/>
      <c r="BE1079" s="202" t="str">
        <f t="shared" si="886"/>
        <v>-</v>
      </c>
      <c r="BF1079" s="187"/>
      <c r="BG1079" s="197"/>
      <c r="BH1079" s="202" t="str">
        <f t="shared" si="887"/>
        <v>-</v>
      </c>
      <c r="BI1079" s="187"/>
      <c r="BJ1079" s="197"/>
      <c r="BK1079" s="202" t="str">
        <f t="shared" si="888"/>
        <v>-</v>
      </c>
      <c r="BL1079" s="187"/>
      <c r="BM1079" s="197"/>
      <c r="BN1079" s="202" t="str">
        <f t="shared" si="889"/>
        <v>-</v>
      </c>
      <c r="BO1079" s="187"/>
      <c r="BP1079" s="197"/>
      <c r="BQ1079" s="202" t="str">
        <f t="shared" si="890"/>
        <v>-</v>
      </c>
      <c r="BR1079" s="187"/>
      <c r="BS1079" s="197"/>
      <c r="BT1079" s="202" t="str">
        <f t="shared" si="891"/>
        <v>-</v>
      </c>
      <c r="BU1079" s="187"/>
      <c r="BV1079" s="197"/>
      <c r="BW1079" s="202" t="str">
        <f t="shared" si="892"/>
        <v>-</v>
      </c>
      <c r="BX1079" s="187"/>
      <c r="BY1079" s="197"/>
      <c r="BZ1079" s="202" t="str">
        <f t="shared" si="893"/>
        <v>-</v>
      </c>
      <c r="CA1079" s="187"/>
      <c r="CB1079" s="197"/>
      <c r="CC1079" s="202" t="str">
        <f t="shared" si="894"/>
        <v>-</v>
      </c>
      <c r="CD1079" s="187"/>
      <c r="CE1079" s="197"/>
      <c r="CF1079" s="202" t="str">
        <f t="shared" si="895"/>
        <v>-</v>
      </c>
      <c r="CG1079" s="187"/>
      <c r="CH1079" s="197"/>
      <c r="CI1079" s="202" t="str">
        <f t="shared" si="896"/>
        <v>-</v>
      </c>
      <c r="CJ1079" s="187"/>
      <c r="CK1079" s="197"/>
      <c r="CL1079" s="202" t="str">
        <f t="shared" si="897"/>
        <v>-</v>
      </c>
      <c r="CM1079" s="187"/>
      <c r="CN1079" s="197"/>
      <c r="CO1079" s="202" t="str">
        <f t="shared" si="898"/>
        <v>-</v>
      </c>
      <c r="CP1079" s="187"/>
      <c r="CQ1079" s="197"/>
      <c r="CR1079" s="202" t="str">
        <f t="shared" si="899"/>
        <v>-</v>
      </c>
      <c r="CS1079" s="187"/>
      <c r="CT1079" s="197"/>
      <c r="CU1079" s="202" t="str">
        <f t="shared" si="900"/>
        <v>-</v>
      </c>
      <c r="CV1079" s="187"/>
      <c r="CW1079" s="197"/>
      <c r="CX1079" s="202" t="str">
        <f t="shared" si="901"/>
        <v>-</v>
      </c>
      <c r="CY1079" s="187"/>
      <c r="CZ1079" s="197"/>
      <c r="DA1079" s="202" t="str">
        <f t="shared" si="902"/>
        <v>-</v>
      </c>
      <c r="DB1079" s="187"/>
      <c r="DC1079" s="197"/>
      <c r="DD1079" s="202" t="str">
        <f t="shared" si="903"/>
        <v>-</v>
      </c>
      <c r="DE1079" s="187"/>
      <c r="DF1079" s="197"/>
      <c r="DG1079" s="202" t="str">
        <f t="shared" si="904"/>
        <v>-</v>
      </c>
      <c r="DH1079" s="187"/>
      <c r="DI1079" s="103">
        <f t="shared" si="764"/>
        <v>0</v>
      </c>
      <c r="DJ1079" s="103">
        <f t="shared" si="765"/>
        <v>0</v>
      </c>
      <c r="DK1079" s="200" t="e">
        <f t="shared" si="802"/>
        <v>#DIV/0!</v>
      </c>
      <c r="DL1079" s="201" t="e">
        <f t="shared" si="729"/>
        <v>#DIV/0!</v>
      </c>
    </row>
    <row r="1080" spans="2:116" ht="24.95" customHeight="1">
      <c r="B1080" s="48"/>
      <c r="C1080" s="48"/>
      <c r="D1080" s="15"/>
      <c r="E1080" s="3"/>
      <c r="F1080" s="13"/>
      <c r="G1080" s="79"/>
      <c r="H1080" s="40"/>
      <c r="I1080" s="41"/>
      <c r="J1080" s="78" t="str">
        <f t="shared" si="801"/>
        <v/>
      </c>
      <c r="K1080" s="197"/>
      <c r="L1080" s="199" t="str">
        <f t="shared" si="871"/>
        <v>-</v>
      </c>
      <c r="M1080" s="191"/>
      <c r="N1080" s="197"/>
      <c r="O1080" s="202" t="str">
        <f t="shared" si="872"/>
        <v>-</v>
      </c>
      <c r="P1080" s="187"/>
      <c r="Q1080" s="197"/>
      <c r="R1080" s="202" t="str">
        <f t="shared" si="873"/>
        <v>-</v>
      </c>
      <c r="S1080" s="187"/>
      <c r="T1080" s="197"/>
      <c r="U1080" s="202" t="str">
        <f t="shared" si="874"/>
        <v>-</v>
      </c>
      <c r="V1080" s="187"/>
      <c r="W1080" s="197"/>
      <c r="X1080" s="202" t="str">
        <f t="shared" si="875"/>
        <v>-</v>
      </c>
      <c r="Y1080" s="187"/>
      <c r="Z1080" s="197"/>
      <c r="AA1080" s="202" t="str">
        <f t="shared" si="876"/>
        <v>-</v>
      </c>
      <c r="AB1080" s="187"/>
      <c r="AC1080" s="197"/>
      <c r="AD1080" s="202" t="str">
        <f t="shared" si="877"/>
        <v>-</v>
      </c>
      <c r="AE1080" s="187"/>
      <c r="AF1080" s="197"/>
      <c r="AG1080" s="202" t="str">
        <f t="shared" si="878"/>
        <v>-</v>
      </c>
      <c r="AH1080" s="187"/>
      <c r="AI1080" s="197"/>
      <c r="AJ1080" s="202" t="str">
        <f t="shared" si="879"/>
        <v>-</v>
      </c>
      <c r="AK1080" s="187"/>
      <c r="AL1080" s="197"/>
      <c r="AM1080" s="202" t="str">
        <f t="shared" si="880"/>
        <v>-</v>
      </c>
      <c r="AN1080" s="187"/>
      <c r="AO1080" s="197"/>
      <c r="AP1080" s="202" t="str">
        <f t="shared" si="881"/>
        <v>-</v>
      </c>
      <c r="AQ1080" s="187"/>
      <c r="AR1080" s="197"/>
      <c r="AS1080" s="202" t="str">
        <f t="shared" si="882"/>
        <v>-</v>
      </c>
      <c r="AT1080" s="187"/>
      <c r="AU1080" s="197"/>
      <c r="AV1080" s="202" t="str">
        <f t="shared" si="883"/>
        <v>-</v>
      </c>
      <c r="AW1080" s="187"/>
      <c r="AX1080" s="197"/>
      <c r="AY1080" s="202" t="str">
        <f t="shared" si="884"/>
        <v>-</v>
      </c>
      <c r="AZ1080" s="187"/>
      <c r="BA1080" s="197"/>
      <c r="BB1080" s="202" t="str">
        <f t="shared" si="885"/>
        <v>-</v>
      </c>
      <c r="BC1080" s="187"/>
      <c r="BD1080" s="197"/>
      <c r="BE1080" s="202" t="str">
        <f t="shared" si="886"/>
        <v>-</v>
      </c>
      <c r="BF1080" s="187"/>
      <c r="BG1080" s="197"/>
      <c r="BH1080" s="202" t="str">
        <f t="shared" si="887"/>
        <v>-</v>
      </c>
      <c r="BI1080" s="187"/>
      <c r="BJ1080" s="197"/>
      <c r="BK1080" s="202" t="str">
        <f t="shared" si="888"/>
        <v>-</v>
      </c>
      <c r="BL1080" s="187"/>
      <c r="BM1080" s="197"/>
      <c r="BN1080" s="202" t="str">
        <f t="shared" si="889"/>
        <v>-</v>
      </c>
      <c r="BO1080" s="187"/>
      <c r="BP1080" s="197"/>
      <c r="BQ1080" s="202" t="str">
        <f t="shared" si="890"/>
        <v>-</v>
      </c>
      <c r="BR1080" s="187"/>
      <c r="BS1080" s="197"/>
      <c r="BT1080" s="202" t="str">
        <f t="shared" si="891"/>
        <v>-</v>
      </c>
      <c r="BU1080" s="187"/>
      <c r="BV1080" s="197"/>
      <c r="BW1080" s="202" t="str">
        <f t="shared" si="892"/>
        <v>-</v>
      </c>
      <c r="BX1080" s="187"/>
      <c r="BY1080" s="197"/>
      <c r="BZ1080" s="202" t="str">
        <f t="shared" si="893"/>
        <v>-</v>
      </c>
      <c r="CA1080" s="187"/>
      <c r="CB1080" s="197"/>
      <c r="CC1080" s="202" t="str">
        <f t="shared" si="894"/>
        <v>-</v>
      </c>
      <c r="CD1080" s="187"/>
      <c r="CE1080" s="197"/>
      <c r="CF1080" s="202" t="str">
        <f t="shared" si="895"/>
        <v>-</v>
      </c>
      <c r="CG1080" s="187"/>
      <c r="CH1080" s="197"/>
      <c r="CI1080" s="202" t="str">
        <f t="shared" si="896"/>
        <v>-</v>
      </c>
      <c r="CJ1080" s="187"/>
      <c r="CK1080" s="197"/>
      <c r="CL1080" s="202" t="str">
        <f t="shared" si="897"/>
        <v>-</v>
      </c>
      <c r="CM1080" s="187"/>
      <c r="CN1080" s="197"/>
      <c r="CO1080" s="202" t="str">
        <f t="shared" si="898"/>
        <v>-</v>
      </c>
      <c r="CP1080" s="187"/>
      <c r="CQ1080" s="197"/>
      <c r="CR1080" s="202" t="str">
        <f t="shared" si="899"/>
        <v>-</v>
      </c>
      <c r="CS1080" s="187"/>
      <c r="CT1080" s="197"/>
      <c r="CU1080" s="202" t="str">
        <f t="shared" si="900"/>
        <v>-</v>
      </c>
      <c r="CV1080" s="187"/>
      <c r="CW1080" s="197"/>
      <c r="CX1080" s="202" t="str">
        <f t="shared" si="901"/>
        <v>-</v>
      </c>
      <c r="CY1080" s="187"/>
      <c r="CZ1080" s="197"/>
      <c r="DA1080" s="202" t="str">
        <f t="shared" si="902"/>
        <v>-</v>
      </c>
      <c r="DB1080" s="187"/>
      <c r="DC1080" s="197"/>
      <c r="DD1080" s="202" t="str">
        <f t="shared" si="903"/>
        <v>-</v>
      </c>
      <c r="DE1080" s="187"/>
      <c r="DF1080" s="197"/>
      <c r="DG1080" s="202" t="str">
        <f t="shared" si="904"/>
        <v>-</v>
      </c>
      <c r="DH1080" s="187"/>
      <c r="DI1080" s="103">
        <f t="shared" si="764"/>
        <v>0</v>
      </c>
      <c r="DJ1080" s="103">
        <f t="shared" si="765"/>
        <v>0</v>
      </c>
      <c r="DK1080" s="200" t="e">
        <f t="shared" si="802"/>
        <v>#DIV/0!</v>
      </c>
      <c r="DL1080" s="201" t="e">
        <f t="shared" si="729"/>
        <v>#DIV/0!</v>
      </c>
    </row>
    <row r="1081" spans="2:116" ht="24.95" customHeight="1">
      <c r="B1081" s="48"/>
      <c r="C1081" s="48"/>
      <c r="D1081" s="15"/>
      <c r="E1081" s="3"/>
      <c r="F1081" s="13"/>
      <c r="G1081" s="79"/>
      <c r="H1081" s="40"/>
      <c r="I1081" s="41"/>
      <c r="J1081" s="78" t="str">
        <f t="shared" si="801"/>
        <v/>
      </c>
      <c r="K1081" s="197"/>
      <c r="L1081" s="199" t="str">
        <f t="shared" si="871"/>
        <v>-</v>
      </c>
      <c r="M1081" s="191"/>
      <c r="N1081" s="197"/>
      <c r="O1081" s="202" t="str">
        <f t="shared" si="872"/>
        <v>-</v>
      </c>
      <c r="P1081" s="187"/>
      <c r="Q1081" s="197"/>
      <c r="R1081" s="202" t="str">
        <f t="shared" si="873"/>
        <v>-</v>
      </c>
      <c r="S1081" s="187"/>
      <c r="T1081" s="197"/>
      <c r="U1081" s="202" t="str">
        <f t="shared" si="874"/>
        <v>-</v>
      </c>
      <c r="V1081" s="187"/>
      <c r="W1081" s="197"/>
      <c r="X1081" s="202" t="str">
        <f t="shared" si="875"/>
        <v>-</v>
      </c>
      <c r="Y1081" s="187"/>
      <c r="Z1081" s="197"/>
      <c r="AA1081" s="202" t="str">
        <f t="shared" si="876"/>
        <v>-</v>
      </c>
      <c r="AB1081" s="187"/>
      <c r="AC1081" s="197"/>
      <c r="AD1081" s="202" t="str">
        <f t="shared" si="877"/>
        <v>-</v>
      </c>
      <c r="AE1081" s="187"/>
      <c r="AF1081" s="197"/>
      <c r="AG1081" s="202" t="str">
        <f t="shared" si="878"/>
        <v>-</v>
      </c>
      <c r="AH1081" s="187"/>
      <c r="AI1081" s="197"/>
      <c r="AJ1081" s="202" t="str">
        <f t="shared" si="879"/>
        <v>-</v>
      </c>
      <c r="AK1081" s="187"/>
      <c r="AL1081" s="197"/>
      <c r="AM1081" s="202" t="str">
        <f t="shared" si="880"/>
        <v>-</v>
      </c>
      <c r="AN1081" s="187"/>
      <c r="AO1081" s="197"/>
      <c r="AP1081" s="202" t="str">
        <f t="shared" si="881"/>
        <v>-</v>
      </c>
      <c r="AQ1081" s="187"/>
      <c r="AR1081" s="197"/>
      <c r="AS1081" s="202" t="str">
        <f t="shared" si="882"/>
        <v>-</v>
      </c>
      <c r="AT1081" s="187"/>
      <c r="AU1081" s="197"/>
      <c r="AV1081" s="202" t="str">
        <f t="shared" si="883"/>
        <v>-</v>
      </c>
      <c r="AW1081" s="187"/>
      <c r="AX1081" s="197"/>
      <c r="AY1081" s="202" t="str">
        <f t="shared" si="884"/>
        <v>-</v>
      </c>
      <c r="AZ1081" s="187"/>
      <c r="BA1081" s="197"/>
      <c r="BB1081" s="202" t="str">
        <f t="shared" si="885"/>
        <v>-</v>
      </c>
      <c r="BC1081" s="187"/>
      <c r="BD1081" s="197"/>
      <c r="BE1081" s="202" t="str">
        <f t="shared" si="886"/>
        <v>-</v>
      </c>
      <c r="BF1081" s="187"/>
      <c r="BG1081" s="197"/>
      <c r="BH1081" s="202" t="str">
        <f t="shared" si="887"/>
        <v>-</v>
      </c>
      <c r="BI1081" s="187"/>
      <c r="BJ1081" s="197"/>
      <c r="BK1081" s="202" t="str">
        <f t="shared" si="888"/>
        <v>-</v>
      </c>
      <c r="BL1081" s="187"/>
      <c r="BM1081" s="197"/>
      <c r="BN1081" s="202" t="str">
        <f t="shared" si="889"/>
        <v>-</v>
      </c>
      <c r="BO1081" s="187"/>
      <c r="BP1081" s="197"/>
      <c r="BQ1081" s="202" t="str">
        <f t="shared" si="890"/>
        <v>-</v>
      </c>
      <c r="BR1081" s="187"/>
      <c r="BS1081" s="197"/>
      <c r="BT1081" s="202" t="str">
        <f t="shared" si="891"/>
        <v>-</v>
      </c>
      <c r="BU1081" s="187"/>
      <c r="BV1081" s="197"/>
      <c r="BW1081" s="202" t="str">
        <f t="shared" si="892"/>
        <v>-</v>
      </c>
      <c r="BX1081" s="187"/>
      <c r="BY1081" s="197"/>
      <c r="BZ1081" s="202" t="str">
        <f t="shared" si="893"/>
        <v>-</v>
      </c>
      <c r="CA1081" s="187"/>
      <c r="CB1081" s="197"/>
      <c r="CC1081" s="202" t="str">
        <f t="shared" si="894"/>
        <v>-</v>
      </c>
      <c r="CD1081" s="187"/>
      <c r="CE1081" s="197"/>
      <c r="CF1081" s="202" t="str">
        <f t="shared" si="895"/>
        <v>-</v>
      </c>
      <c r="CG1081" s="187"/>
      <c r="CH1081" s="197"/>
      <c r="CI1081" s="202" t="str">
        <f t="shared" si="896"/>
        <v>-</v>
      </c>
      <c r="CJ1081" s="187"/>
      <c r="CK1081" s="197"/>
      <c r="CL1081" s="202" t="str">
        <f t="shared" si="897"/>
        <v>-</v>
      </c>
      <c r="CM1081" s="187"/>
      <c r="CN1081" s="197"/>
      <c r="CO1081" s="202" t="str">
        <f t="shared" si="898"/>
        <v>-</v>
      </c>
      <c r="CP1081" s="187"/>
      <c r="CQ1081" s="197"/>
      <c r="CR1081" s="202" t="str">
        <f t="shared" si="899"/>
        <v>-</v>
      </c>
      <c r="CS1081" s="187"/>
      <c r="CT1081" s="197"/>
      <c r="CU1081" s="202" t="str">
        <f t="shared" si="900"/>
        <v>-</v>
      </c>
      <c r="CV1081" s="187"/>
      <c r="CW1081" s="197"/>
      <c r="CX1081" s="202" t="str">
        <f t="shared" si="901"/>
        <v>-</v>
      </c>
      <c r="CY1081" s="187"/>
      <c r="CZ1081" s="197"/>
      <c r="DA1081" s="202" t="str">
        <f t="shared" si="902"/>
        <v>-</v>
      </c>
      <c r="DB1081" s="187"/>
      <c r="DC1081" s="197"/>
      <c r="DD1081" s="202" t="str">
        <f t="shared" si="903"/>
        <v>-</v>
      </c>
      <c r="DE1081" s="187"/>
      <c r="DF1081" s="197"/>
      <c r="DG1081" s="202" t="str">
        <f t="shared" si="904"/>
        <v>-</v>
      </c>
      <c r="DH1081" s="187"/>
      <c r="DI1081" s="103">
        <f t="shared" si="764"/>
        <v>0</v>
      </c>
      <c r="DJ1081" s="103">
        <f t="shared" si="765"/>
        <v>0</v>
      </c>
      <c r="DK1081" s="200" t="e">
        <f t="shared" si="802"/>
        <v>#DIV/0!</v>
      </c>
      <c r="DL1081" s="201" t="e">
        <f t="shared" si="729"/>
        <v>#DIV/0!</v>
      </c>
    </row>
    <row r="1082" spans="2:116" ht="24.95" customHeight="1">
      <c r="B1082" s="48"/>
      <c r="C1082" s="48"/>
      <c r="D1082" s="15"/>
      <c r="E1082" s="3"/>
      <c r="F1082" s="13"/>
      <c r="G1082" s="79"/>
      <c r="H1082" s="40"/>
      <c r="I1082" s="41"/>
      <c r="J1082" s="78" t="str">
        <f t="shared" si="801"/>
        <v/>
      </c>
      <c r="K1082" s="197"/>
      <c r="L1082" s="199" t="str">
        <f t="shared" si="871"/>
        <v>-</v>
      </c>
      <c r="M1082" s="191"/>
      <c r="N1082" s="197"/>
      <c r="O1082" s="202" t="str">
        <f t="shared" si="872"/>
        <v>-</v>
      </c>
      <c r="P1082" s="187"/>
      <c r="Q1082" s="197"/>
      <c r="R1082" s="202" t="str">
        <f t="shared" si="873"/>
        <v>-</v>
      </c>
      <c r="S1082" s="187"/>
      <c r="T1082" s="197"/>
      <c r="U1082" s="202" t="str">
        <f t="shared" si="874"/>
        <v>-</v>
      </c>
      <c r="V1082" s="187"/>
      <c r="W1082" s="197"/>
      <c r="X1082" s="202" t="str">
        <f t="shared" si="875"/>
        <v>-</v>
      </c>
      <c r="Y1082" s="187"/>
      <c r="Z1082" s="197"/>
      <c r="AA1082" s="202" t="str">
        <f t="shared" si="876"/>
        <v>-</v>
      </c>
      <c r="AB1082" s="187"/>
      <c r="AC1082" s="197"/>
      <c r="AD1082" s="202" t="str">
        <f t="shared" si="877"/>
        <v>-</v>
      </c>
      <c r="AE1082" s="187"/>
      <c r="AF1082" s="197"/>
      <c r="AG1082" s="202" t="str">
        <f t="shared" si="878"/>
        <v>-</v>
      </c>
      <c r="AH1082" s="187"/>
      <c r="AI1082" s="197"/>
      <c r="AJ1082" s="202" t="str">
        <f t="shared" si="879"/>
        <v>-</v>
      </c>
      <c r="AK1082" s="187"/>
      <c r="AL1082" s="197"/>
      <c r="AM1082" s="202" t="str">
        <f t="shared" si="880"/>
        <v>-</v>
      </c>
      <c r="AN1082" s="187"/>
      <c r="AO1082" s="197"/>
      <c r="AP1082" s="202" t="str">
        <f t="shared" si="881"/>
        <v>-</v>
      </c>
      <c r="AQ1082" s="187"/>
      <c r="AR1082" s="197"/>
      <c r="AS1082" s="202" t="str">
        <f t="shared" si="882"/>
        <v>-</v>
      </c>
      <c r="AT1082" s="187"/>
      <c r="AU1082" s="197"/>
      <c r="AV1082" s="202" t="str">
        <f t="shared" si="883"/>
        <v>-</v>
      </c>
      <c r="AW1082" s="187"/>
      <c r="AX1082" s="197"/>
      <c r="AY1082" s="202" t="str">
        <f t="shared" si="884"/>
        <v>-</v>
      </c>
      <c r="AZ1082" s="187"/>
      <c r="BA1082" s="197"/>
      <c r="BB1082" s="202" t="str">
        <f t="shared" si="885"/>
        <v>-</v>
      </c>
      <c r="BC1082" s="187"/>
      <c r="BD1082" s="197"/>
      <c r="BE1082" s="202" t="str">
        <f t="shared" si="886"/>
        <v>-</v>
      </c>
      <c r="BF1082" s="187"/>
      <c r="BG1082" s="197"/>
      <c r="BH1082" s="202" t="str">
        <f t="shared" si="887"/>
        <v>-</v>
      </c>
      <c r="BI1082" s="187"/>
      <c r="BJ1082" s="197"/>
      <c r="BK1082" s="202" t="str">
        <f t="shared" si="888"/>
        <v>-</v>
      </c>
      <c r="BL1082" s="187"/>
      <c r="BM1082" s="197"/>
      <c r="BN1082" s="202" t="str">
        <f t="shared" si="889"/>
        <v>-</v>
      </c>
      <c r="BO1082" s="187"/>
      <c r="BP1082" s="197"/>
      <c r="BQ1082" s="202" t="str">
        <f t="shared" si="890"/>
        <v>-</v>
      </c>
      <c r="BR1082" s="187"/>
      <c r="BS1082" s="197"/>
      <c r="BT1082" s="202" t="str">
        <f t="shared" si="891"/>
        <v>-</v>
      </c>
      <c r="BU1082" s="187"/>
      <c r="BV1082" s="197"/>
      <c r="BW1082" s="202" t="str">
        <f t="shared" si="892"/>
        <v>-</v>
      </c>
      <c r="BX1082" s="187"/>
      <c r="BY1082" s="197"/>
      <c r="BZ1082" s="202" t="str">
        <f t="shared" si="893"/>
        <v>-</v>
      </c>
      <c r="CA1082" s="187"/>
      <c r="CB1082" s="197"/>
      <c r="CC1082" s="202" t="str">
        <f t="shared" si="894"/>
        <v>-</v>
      </c>
      <c r="CD1082" s="187"/>
      <c r="CE1082" s="197"/>
      <c r="CF1082" s="202" t="str">
        <f t="shared" si="895"/>
        <v>-</v>
      </c>
      <c r="CG1082" s="187"/>
      <c r="CH1082" s="197"/>
      <c r="CI1082" s="202" t="str">
        <f t="shared" si="896"/>
        <v>-</v>
      </c>
      <c r="CJ1082" s="187"/>
      <c r="CK1082" s="197"/>
      <c r="CL1082" s="202" t="str">
        <f t="shared" si="897"/>
        <v>-</v>
      </c>
      <c r="CM1082" s="187"/>
      <c r="CN1082" s="197"/>
      <c r="CO1082" s="202" t="str">
        <f t="shared" si="898"/>
        <v>-</v>
      </c>
      <c r="CP1082" s="187"/>
      <c r="CQ1082" s="197"/>
      <c r="CR1082" s="202" t="str">
        <f t="shared" si="899"/>
        <v>-</v>
      </c>
      <c r="CS1082" s="187"/>
      <c r="CT1082" s="197"/>
      <c r="CU1082" s="202" t="str">
        <f t="shared" si="900"/>
        <v>-</v>
      </c>
      <c r="CV1082" s="187"/>
      <c r="CW1082" s="197"/>
      <c r="CX1082" s="202" t="str">
        <f t="shared" si="901"/>
        <v>-</v>
      </c>
      <c r="CY1082" s="187"/>
      <c r="CZ1082" s="197"/>
      <c r="DA1082" s="202" t="str">
        <f t="shared" si="902"/>
        <v>-</v>
      </c>
      <c r="DB1082" s="187"/>
      <c r="DC1082" s="197"/>
      <c r="DD1082" s="202" t="str">
        <f t="shared" si="903"/>
        <v>-</v>
      </c>
      <c r="DE1082" s="187"/>
      <c r="DF1082" s="197"/>
      <c r="DG1082" s="202" t="str">
        <f t="shared" si="904"/>
        <v>-</v>
      </c>
      <c r="DH1082" s="187"/>
      <c r="DI1082" s="103">
        <f t="shared" si="764"/>
        <v>0</v>
      </c>
      <c r="DJ1082" s="103">
        <f t="shared" si="765"/>
        <v>0</v>
      </c>
      <c r="DK1082" s="200" t="e">
        <f t="shared" si="802"/>
        <v>#DIV/0!</v>
      </c>
      <c r="DL1082" s="201" t="e">
        <f t="shared" si="729"/>
        <v>#DIV/0!</v>
      </c>
    </row>
    <row r="1083" spans="2:116" ht="24.95" customHeight="1">
      <c r="B1083" s="48"/>
      <c r="C1083" s="48"/>
      <c r="D1083" s="15"/>
      <c r="E1083" s="3"/>
      <c r="F1083" s="13"/>
      <c r="G1083" s="79"/>
      <c r="H1083" s="40"/>
      <c r="I1083" s="41"/>
      <c r="J1083" s="78" t="str">
        <f t="shared" si="801"/>
        <v/>
      </c>
      <c r="K1083" s="197"/>
      <c r="L1083" s="199" t="str">
        <f t="shared" si="871"/>
        <v>-</v>
      </c>
      <c r="M1083" s="191"/>
      <c r="N1083" s="197"/>
      <c r="O1083" s="202" t="str">
        <f t="shared" si="872"/>
        <v>-</v>
      </c>
      <c r="P1083" s="187"/>
      <c r="Q1083" s="197"/>
      <c r="R1083" s="202" t="str">
        <f t="shared" si="873"/>
        <v>-</v>
      </c>
      <c r="S1083" s="187"/>
      <c r="T1083" s="197"/>
      <c r="U1083" s="202" t="str">
        <f t="shared" si="874"/>
        <v>-</v>
      </c>
      <c r="V1083" s="187"/>
      <c r="W1083" s="197"/>
      <c r="X1083" s="202" t="str">
        <f t="shared" si="875"/>
        <v>-</v>
      </c>
      <c r="Y1083" s="187"/>
      <c r="Z1083" s="197"/>
      <c r="AA1083" s="202" t="str">
        <f t="shared" si="876"/>
        <v>-</v>
      </c>
      <c r="AB1083" s="187"/>
      <c r="AC1083" s="197"/>
      <c r="AD1083" s="202" t="str">
        <f t="shared" si="877"/>
        <v>-</v>
      </c>
      <c r="AE1083" s="187"/>
      <c r="AF1083" s="197"/>
      <c r="AG1083" s="202" t="str">
        <f t="shared" si="878"/>
        <v>-</v>
      </c>
      <c r="AH1083" s="187"/>
      <c r="AI1083" s="197"/>
      <c r="AJ1083" s="202" t="str">
        <f t="shared" si="879"/>
        <v>-</v>
      </c>
      <c r="AK1083" s="187"/>
      <c r="AL1083" s="197"/>
      <c r="AM1083" s="202" t="str">
        <f t="shared" si="880"/>
        <v>-</v>
      </c>
      <c r="AN1083" s="187"/>
      <c r="AO1083" s="197"/>
      <c r="AP1083" s="202" t="str">
        <f t="shared" si="881"/>
        <v>-</v>
      </c>
      <c r="AQ1083" s="187"/>
      <c r="AR1083" s="197"/>
      <c r="AS1083" s="202" t="str">
        <f t="shared" si="882"/>
        <v>-</v>
      </c>
      <c r="AT1083" s="187"/>
      <c r="AU1083" s="197"/>
      <c r="AV1083" s="202" t="str">
        <f t="shared" si="883"/>
        <v>-</v>
      </c>
      <c r="AW1083" s="187"/>
      <c r="AX1083" s="197"/>
      <c r="AY1083" s="202" t="str">
        <f t="shared" si="884"/>
        <v>-</v>
      </c>
      <c r="AZ1083" s="187"/>
      <c r="BA1083" s="197"/>
      <c r="BB1083" s="202" t="str">
        <f t="shared" si="885"/>
        <v>-</v>
      </c>
      <c r="BC1083" s="187"/>
      <c r="BD1083" s="197"/>
      <c r="BE1083" s="202" t="str">
        <f t="shared" si="886"/>
        <v>-</v>
      </c>
      <c r="BF1083" s="187"/>
      <c r="BG1083" s="197"/>
      <c r="BH1083" s="202" t="str">
        <f t="shared" si="887"/>
        <v>-</v>
      </c>
      <c r="BI1083" s="187"/>
      <c r="BJ1083" s="197"/>
      <c r="BK1083" s="202" t="str">
        <f t="shared" si="888"/>
        <v>-</v>
      </c>
      <c r="BL1083" s="187"/>
      <c r="BM1083" s="197"/>
      <c r="BN1083" s="202" t="str">
        <f t="shared" si="889"/>
        <v>-</v>
      </c>
      <c r="BO1083" s="187"/>
      <c r="BP1083" s="197"/>
      <c r="BQ1083" s="202" t="str">
        <f t="shared" si="890"/>
        <v>-</v>
      </c>
      <c r="BR1083" s="187"/>
      <c r="BS1083" s="197"/>
      <c r="BT1083" s="202" t="str">
        <f t="shared" si="891"/>
        <v>-</v>
      </c>
      <c r="BU1083" s="187"/>
      <c r="BV1083" s="197"/>
      <c r="BW1083" s="202" t="str">
        <f t="shared" si="892"/>
        <v>-</v>
      </c>
      <c r="BX1083" s="187"/>
      <c r="BY1083" s="197"/>
      <c r="BZ1083" s="202" t="str">
        <f t="shared" si="893"/>
        <v>-</v>
      </c>
      <c r="CA1083" s="187"/>
      <c r="CB1083" s="197"/>
      <c r="CC1083" s="202" t="str">
        <f t="shared" si="894"/>
        <v>-</v>
      </c>
      <c r="CD1083" s="187"/>
      <c r="CE1083" s="197"/>
      <c r="CF1083" s="202" t="str">
        <f t="shared" si="895"/>
        <v>-</v>
      </c>
      <c r="CG1083" s="187"/>
      <c r="CH1083" s="197"/>
      <c r="CI1083" s="202" t="str">
        <f t="shared" si="896"/>
        <v>-</v>
      </c>
      <c r="CJ1083" s="187"/>
      <c r="CK1083" s="197"/>
      <c r="CL1083" s="202" t="str">
        <f t="shared" si="897"/>
        <v>-</v>
      </c>
      <c r="CM1083" s="187"/>
      <c r="CN1083" s="197"/>
      <c r="CO1083" s="202" t="str">
        <f t="shared" si="898"/>
        <v>-</v>
      </c>
      <c r="CP1083" s="187"/>
      <c r="CQ1083" s="197"/>
      <c r="CR1083" s="202" t="str">
        <f t="shared" si="899"/>
        <v>-</v>
      </c>
      <c r="CS1083" s="187"/>
      <c r="CT1083" s="197"/>
      <c r="CU1083" s="202" t="str">
        <f t="shared" si="900"/>
        <v>-</v>
      </c>
      <c r="CV1083" s="187"/>
      <c r="CW1083" s="197"/>
      <c r="CX1083" s="202" t="str">
        <f t="shared" si="901"/>
        <v>-</v>
      </c>
      <c r="CY1083" s="187"/>
      <c r="CZ1083" s="197"/>
      <c r="DA1083" s="202" t="str">
        <f t="shared" si="902"/>
        <v>-</v>
      </c>
      <c r="DB1083" s="187"/>
      <c r="DC1083" s="197"/>
      <c r="DD1083" s="202" t="str">
        <f t="shared" si="903"/>
        <v>-</v>
      </c>
      <c r="DE1083" s="187"/>
      <c r="DF1083" s="197"/>
      <c r="DG1083" s="202" t="str">
        <f t="shared" si="904"/>
        <v>-</v>
      </c>
      <c r="DH1083" s="187"/>
      <c r="DI1083" s="103">
        <f t="shared" si="764"/>
        <v>0</v>
      </c>
      <c r="DJ1083" s="103">
        <f t="shared" si="765"/>
        <v>0</v>
      </c>
      <c r="DK1083" s="200" t="e">
        <f t="shared" si="802"/>
        <v>#DIV/0!</v>
      </c>
      <c r="DL1083" s="201" t="e">
        <f t="shared" si="729"/>
        <v>#DIV/0!</v>
      </c>
    </row>
    <row r="1084" spans="2:116" ht="24.95" customHeight="1">
      <c r="B1084" s="48"/>
      <c r="C1084" s="48"/>
      <c r="D1084" s="15"/>
      <c r="E1084" s="3"/>
      <c r="F1084" s="13"/>
      <c r="G1084" s="79"/>
      <c r="H1084" s="40"/>
      <c r="I1084" s="41"/>
      <c r="J1084" s="78" t="str">
        <f t="shared" si="801"/>
        <v/>
      </c>
      <c r="K1084" s="197"/>
      <c r="L1084" s="199" t="str">
        <f t="shared" si="871"/>
        <v>-</v>
      </c>
      <c r="M1084" s="191"/>
      <c r="N1084" s="197"/>
      <c r="O1084" s="202" t="str">
        <f t="shared" si="872"/>
        <v>-</v>
      </c>
      <c r="P1084" s="187"/>
      <c r="Q1084" s="197"/>
      <c r="R1084" s="202" t="str">
        <f t="shared" si="873"/>
        <v>-</v>
      </c>
      <c r="S1084" s="187"/>
      <c r="T1084" s="197"/>
      <c r="U1084" s="202" t="str">
        <f t="shared" si="874"/>
        <v>-</v>
      </c>
      <c r="V1084" s="187"/>
      <c r="W1084" s="197"/>
      <c r="X1084" s="202" t="str">
        <f t="shared" si="875"/>
        <v>-</v>
      </c>
      <c r="Y1084" s="187"/>
      <c r="Z1084" s="197"/>
      <c r="AA1084" s="202" t="str">
        <f t="shared" si="876"/>
        <v>-</v>
      </c>
      <c r="AB1084" s="187"/>
      <c r="AC1084" s="197"/>
      <c r="AD1084" s="202" t="str">
        <f t="shared" si="877"/>
        <v>-</v>
      </c>
      <c r="AE1084" s="187"/>
      <c r="AF1084" s="197"/>
      <c r="AG1084" s="202" t="str">
        <f t="shared" si="878"/>
        <v>-</v>
      </c>
      <c r="AH1084" s="187"/>
      <c r="AI1084" s="197"/>
      <c r="AJ1084" s="202" t="str">
        <f t="shared" si="879"/>
        <v>-</v>
      </c>
      <c r="AK1084" s="187"/>
      <c r="AL1084" s="197"/>
      <c r="AM1084" s="202" t="str">
        <f t="shared" si="880"/>
        <v>-</v>
      </c>
      <c r="AN1084" s="187"/>
      <c r="AO1084" s="197"/>
      <c r="AP1084" s="202" t="str">
        <f t="shared" si="881"/>
        <v>-</v>
      </c>
      <c r="AQ1084" s="187"/>
      <c r="AR1084" s="197"/>
      <c r="AS1084" s="202" t="str">
        <f t="shared" si="882"/>
        <v>-</v>
      </c>
      <c r="AT1084" s="187"/>
      <c r="AU1084" s="197"/>
      <c r="AV1084" s="202" t="str">
        <f t="shared" si="883"/>
        <v>-</v>
      </c>
      <c r="AW1084" s="187"/>
      <c r="AX1084" s="197"/>
      <c r="AY1084" s="202" t="str">
        <f t="shared" si="884"/>
        <v>-</v>
      </c>
      <c r="AZ1084" s="187"/>
      <c r="BA1084" s="197"/>
      <c r="BB1084" s="202" t="str">
        <f t="shared" si="885"/>
        <v>-</v>
      </c>
      <c r="BC1084" s="187"/>
      <c r="BD1084" s="197"/>
      <c r="BE1084" s="202" t="str">
        <f t="shared" si="886"/>
        <v>-</v>
      </c>
      <c r="BF1084" s="187"/>
      <c r="BG1084" s="197"/>
      <c r="BH1084" s="202" t="str">
        <f t="shared" si="887"/>
        <v>-</v>
      </c>
      <c r="BI1084" s="187"/>
      <c r="BJ1084" s="197"/>
      <c r="BK1084" s="202" t="str">
        <f t="shared" si="888"/>
        <v>-</v>
      </c>
      <c r="BL1084" s="187"/>
      <c r="BM1084" s="197"/>
      <c r="BN1084" s="202" t="str">
        <f t="shared" si="889"/>
        <v>-</v>
      </c>
      <c r="BO1084" s="187"/>
      <c r="BP1084" s="197"/>
      <c r="BQ1084" s="202" t="str">
        <f t="shared" si="890"/>
        <v>-</v>
      </c>
      <c r="BR1084" s="187"/>
      <c r="BS1084" s="197"/>
      <c r="BT1084" s="202" t="str">
        <f t="shared" si="891"/>
        <v>-</v>
      </c>
      <c r="BU1084" s="187"/>
      <c r="BV1084" s="197"/>
      <c r="BW1084" s="202" t="str">
        <f t="shared" si="892"/>
        <v>-</v>
      </c>
      <c r="BX1084" s="187"/>
      <c r="BY1084" s="197"/>
      <c r="BZ1084" s="202" t="str">
        <f t="shared" si="893"/>
        <v>-</v>
      </c>
      <c r="CA1084" s="187"/>
      <c r="CB1084" s="197"/>
      <c r="CC1084" s="202" t="str">
        <f t="shared" si="894"/>
        <v>-</v>
      </c>
      <c r="CD1084" s="187"/>
      <c r="CE1084" s="197"/>
      <c r="CF1084" s="202" t="str">
        <f t="shared" si="895"/>
        <v>-</v>
      </c>
      <c r="CG1084" s="187"/>
      <c r="CH1084" s="197"/>
      <c r="CI1084" s="202" t="str">
        <f t="shared" si="896"/>
        <v>-</v>
      </c>
      <c r="CJ1084" s="187"/>
      <c r="CK1084" s="197"/>
      <c r="CL1084" s="202" t="str">
        <f t="shared" si="897"/>
        <v>-</v>
      </c>
      <c r="CM1084" s="187"/>
      <c r="CN1084" s="197"/>
      <c r="CO1084" s="202" t="str">
        <f t="shared" si="898"/>
        <v>-</v>
      </c>
      <c r="CP1084" s="187"/>
      <c r="CQ1084" s="197"/>
      <c r="CR1084" s="202" t="str">
        <f t="shared" si="899"/>
        <v>-</v>
      </c>
      <c r="CS1084" s="187"/>
      <c r="CT1084" s="197"/>
      <c r="CU1084" s="202" t="str">
        <f t="shared" si="900"/>
        <v>-</v>
      </c>
      <c r="CV1084" s="187"/>
      <c r="CW1084" s="197"/>
      <c r="CX1084" s="202" t="str">
        <f t="shared" si="901"/>
        <v>-</v>
      </c>
      <c r="CY1084" s="187"/>
      <c r="CZ1084" s="197"/>
      <c r="DA1084" s="202" t="str">
        <f t="shared" si="902"/>
        <v>-</v>
      </c>
      <c r="DB1084" s="187"/>
      <c r="DC1084" s="197"/>
      <c r="DD1084" s="202" t="str">
        <f t="shared" si="903"/>
        <v>-</v>
      </c>
      <c r="DE1084" s="187"/>
      <c r="DF1084" s="197"/>
      <c r="DG1084" s="202" t="str">
        <f t="shared" si="904"/>
        <v>-</v>
      </c>
      <c r="DH1084" s="187"/>
      <c r="DI1084" s="103">
        <f t="shared" si="764"/>
        <v>0</v>
      </c>
      <c r="DJ1084" s="103">
        <f t="shared" si="765"/>
        <v>0</v>
      </c>
      <c r="DK1084" s="200" t="e">
        <f t="shared" si="802"/>
        <v>#DIV/0!</v>
      </c>
      <c r="DL1084" s="201" t="e">
        <f t="shared" si="729"/>
        <v>#DIV/0!</v>
      </c>
    </row>
    <row r="1085" spans="2:116" ht="24.95" customHeight="1">
      <c r="B1085" s="48"/>
      <c r="C1085" s="48"/>
      <c r="D1085" s="15"/>
      <c r="E1085" s="3"/>
      <c r="F1085" s="13"/>
      <c r="G1085" s="79"/>
      <c r="H1085" s="40"/>
      <c r="I1085" s="41"/>
      <c r="J1085" s="78" t="str">
        <f t="shared" si="801"/>
        <v/>
      </c>
      <c r="K1085" s="197"/>
      <c r="L1085" s="199" t="str">
        <f t="shared" si="871"/>
        <v>-</v>
      </c>
      <c r="M1085" s="191"/>
      <c r="N1085" s="197"/>
      <c r="O1085" s="202" t="str">
        <f t="shared" si="872"/>
        <v>-</v>
      </c>
      <c r="P1085" s="187"/>
      <c r="Q1085" s="197"/>
      <c r="R1085" s="202" t="str">
        <f t="shared" si="873"/>
        <v>-</v>
      </c>
      <c r="S1085" s="187"/>
      <c r="T1085" s="197"/>
      <c r="U1085" s="202" t="str">
        <f t="shared" si="874"/>
        <v>-</v>
      </c>
      <c r="V1085" s="187"/>
      <c r="W1085" s="197"/>
      <c r="X1085" s="202" t="str">
        <f t="shared" si="875"/>
        <v>-</v>
      </c>
      <c r="Y1085" s="187"/>
      <c r="Z1085" s="197"/>
      <c r="AA1085" s="202" t="str">
        <f t="shared" si="876"/>
        <v>-</v>
      </c>
      <c r="AB1085" s="187"/>
      <c r="AC1085" s="197"/>
      <c r="AD1085" s="202" t="str">
        <f t="shared" si="877"/>
        <v>-</v>
      </c>
      <c r="AE1085" s="187"/>
      <c r="AF1085" s="197"/>
      <c r="AG1085" s="202" t="str">
        <f t="shared" si="878"/>
        <v>-</v>
      </c>
      <c r="AH1085" s="187"/>
      <c r="AI1085" s="197"/>
      <c r="AJ1085" s="202" t="str">
        <f t="shared" si="879"/>
        <v>-</v>
      </c>
      <c r="AK1085" s="187"/>
      <c r="AL1085" s="197"/>
      <c r="AM1085" s="202" t="str">
        <f t="shared" si="880"/>
        <v>-</v>
      </c>
      <c r="AN1085" s="187"/>
      <c r="AO1085" s="197"/>
      <c r="AP1085" s="202" t="str">
        <f t="shared" si="881"/>
        <v>-</v>
      </c>
      <c r="AQ1085" s="187"/>
      <c r="AR1085" s="197"/>
      <c r="AS1085" s="202" t="str">
        <f t="shared" si="882"/>
        <v>-</v>
      </c>
      <c r="AT1085" s="187"/>
      <c r="AU1085" s="197"/>
      <c r="AV1085" s="202" t="str">
        <f t="shared" si="883"/>
        <v>-</v>
      </c>
      <c r="AW1085" s="187"/>
      <c r="AX1085" s="197"/>
      <c r="AY1085" s="202" t="str">
        <f t="shared" si="884"/>
        <v>-</v>
      </c>
      <c r="AZ1085" s="187"/>
      <c r="BA1085" s="197"/>
      <c r="BB1085" s="202" t="str">
        <f t="shared" si="885"/>
        <v>-</v>
      </c>
      <c r="BC1085" s="187"/>
      <c r="BD1085" s="197"/>
      <c r="BE1085" s="202" t="str">
        <f t="shared" si="886"/>
        <v>-</v>
      </c>
      <c r="BF1085" s="187"/>
      <c r="BG1085" s="197"/>
      <c r="BH1085" s="202" t="str">
        <f t="shared" si="887"/>
        <v>-</v>
      </c>
      <c r="BI1085" s="187"/>
      <c r="BJ1085" s="197"/>
      <c r="BK1085" s="202" t="str">
        <f t="shared" si="888"/>
        <v>-</v>
      </c>
      <c r="BL1085" s="187"/>
      <c r="BM1085" s="197"/>
      <c r="BN1085" s="202" t="str">
        <f t="shared" si="889"/>
        <v>-</v>
      </c>
      <c r="BO1085" s="187"/>
      <c r="BP1085" s="197"/>
      <c r="BQ1085" s="202" t="str">
        <f t="shared" si="890"/>
        <v>-</v>
      </c>
      <c r="BR1085" s="187"/>
      <c r="BS1085" s="197"/>
      <c r="BT1085" s="202" t="str">
        <f t="shared" si="891"/>
        <v>-</v>
      </c>
      <c r="BU1085" s="187"/>
      <c r="BV1085" s="197"/>
      <c r="BW1085" s="202" t="str">
        <f t="shared" si="892"/>
        <v>-</v>
      </c>
      <c r="BX1085" s="187"/>
      <c r="BY1085" s="197"/>
      <c r="BZ1085" s="202" t="str">
        <f t="shared" si="893"/>
        <v>-</v>
      </c>
      <c r="CA1085" s="187"/>
      <c r="CB1085" s="197"/>
      <c r="CC1085" s="202" t="str">
        <f t="shared" si="894"/>
        <v>-</v>
      </c>
      <c r="CD1085" s="187"/>
      <c r="CE1085" s="197"/>
      <c r="CF1085" s="202" t="str">
        <f t="shared" si="895"/>
        <v>-</v>
      </c>
      <c r="CG1085" s="187"/>
      <c r="CH1085" s="197"/>
      <c r="CI1085" s="202" t="str">
        <f t="shared" si="896"/>
        <v>-</v>
      </c>
      <c r="CJ1085" s="187"/>
      <c r="CK1085" s="197"/>
      <c r="CL1085" s="202" t="str">
        <f t="shared" si="897"/>
        <v>-</v>
      </c>
      <c r="CM1085" s="187"/>
      <c r="CN1085" s="197"/>
      <c r="CO1085" s="202" t="str">
        <f t="shared" si="898"/>
        <v>-</v>
      </c>
      <c r="CP1085" s="187"/>
      <c r="CQ1085" s="197"/>
      <c r="CR1085" s="202" t="str">
        <f t="shared" si="899"/>
        <v>-</v>
      </c>
      <c r="CS1085" s="187"/>
      <c r="CT1085" s="197"/>
      <c r="CU1085" s="202" t="str">
        <f t="shared" si="900"/>
        <v>-</v>
      </c>
      <c r="CV1085" s="187"/>
      <c r="CW1085" s="197"/>
      <c r="CX1085" s="202" t="str">
        <f t="shared" si="901"/>
        <v>-</v>
      </c>
      <c r="CY1085" s="187"/>
      <c r="CZ1085" s="197"/>
      <c r="DA1085" s="202" t="str">
        <f t="shared" si="902"/>
        <v>-</v>
      </c>
      <c r="DB1085" s="187"/>
      <c r="DC1085" s="197"/>
      <c r="DD1085" s="202" t="str">
        <f t="shared" si="903"/>
        <v>-</v>
      </c>
      <c r="DE1085" s="187"/>
      <c r="DF1085" s="197"/>
      <c r="DG1085" s="202" t="str">
        <f t="shared" si="904"/>
        <v>-</v>
      </c>
      <c r="DH1085" s="187"/>
      <c r="DI1085" s="103">
        <f t="shared" si="764"/>
        <v>0</v>
      </c>
      <c r="DJ1085" s="103">
        <f t="shared" si="765"/>
        <v>0</v>
      </c>
      <c r="DK1085" s="200" t="e">
        <f t="shared" si="802"/>
        <v>#DIV/0!</v>
      </c>
      <c r="DL1085" s="201" t="e">
        <f t="shared" si="729"/>
        <v>#DIV/0!</v>
      </c>
    </row>
    <row r="1086" spans="2:116" ht="24.95" customHeight="1">
      <c r="B1086" s="48"/>
      <c r="C1086" s="48"/>
      <c r="D1086" s="15"/>
      <c r="E1086" s="3"/>
      <c r="F1086" s="13"/>
      <c r="G1086" s="79"/>
      <c r="H1086" s="40"/>
      <c r="I1086" s="41"/>
      <c r="J1086" s="78" t="str">
        <f t="shared" si="801"/>
        <v/>
      </c>
      <c r="K1086" s="197"/>
      <c r="L1086" s="199" t="str">
        <f t="shared" si="871"/>
        <v>-</v>
      </c>
      <c r="M1086" s="191"/>
      <c r="N1086" s="197"/>
      <c r="O1086" s="202" t="str">
        <f t="shared" si="872"/>
        <v>-</v>
      </c>
      <c r="P1086" s="187"/>
      <c r="Q1086" s="197"/>
      <c r="R1086" s="202" t="str">
        <f t="shared" si="873"/>
        <v>-</v>
      </c>
      <c r="S1086" s="187"/>
      <c r="T1086" s="197"/>
      <c r="U1086" s="202" t="str">
        <f t="shared" si="874"/>
        <v>-</v>
      </c>
      <c r="V1086" s="187"/>
      <c r="W1086" s="197"/>
      <c r="X1086" s="202" t="str">
        <f t="shared" si="875"/>
        <v>-</v>
      </c>
      <c r="Y1086" s="187"/>
      <c r="Z1086" s="197"/>
      <c r="AA1086" s="202" t="str">
        <f t="shared" si="876"/>
        <v>-</v>
      </c>
      <c r="AB1086" s="187"/>
      <c r="AC1086" s="197"/>
      <c r="AD1086" s="202" t="str">
        <f t="shared" si="877"/>
        <v>-</v>
      </c>
      <c r="AE1086" s="187"/>
      <c r="AF1086" s="197"/>
      <c r="AG1086" s="202" t="str">
        <f t="shared" si="878"/>
        <v>-</v>
      </c>
      <c r="AH1086" s="187"/>
      <c r="AI1086" s="197"/>
      <c r="AJ1086" s="202" t="str">
        <f t="shared" si="879"/>
        <v>-</v>
      </c>
      <c r="AK1086" s="187"/>
      <c r="AL1086" s="197"/>
      <c r="AM1086" s="202" t="str">
        <f t="shared" si="880"/>
        <v>-</v>
      </c>
      <c r="AN1086" s="187"/>
      <c r="AO1086" s="197"/>
      <c r="AP1086" s="202" t="str">
        <f t="shared" si="881"/>
        <v>-</v>
      </c>
      <c r="AQ1086" s="187"/>
      <c r="AR1086" s="197"/>
      <c r="AS1086" s="202" t="str">
        <f t="shared" si="882"/>
        <v>-</v>
      </c>
      <c r="AT1086" s="187"/>
      <c r="AU1086" s="197"/>
      <c r="AV1086" s="202" t="str">
        <f t="shared" si="883"/>
        <v>-</v>
      </c>
      <c r="AW1086" s="187"/>
      <c r="AX1086" s="197"/>
      <c r="AY1086" s="202" t="str">
        <f t="shared" si="884"/>
        <v>-</v>
      </c>
      <c r="AZ1086" s="187"/>
      <c r="BA1086" s="197"/>
      <c r="BB1086" s="202" t="str">
        <f t="shared" si="885"/>
        <v>-</v>
      </c>
      <c r="BC1086" s="187"/>
      <c r="BD1086" s="197"/>
      <c r="BE1086" s="202" t="str">
        <f t="shared" si="886"/>
        <v>-</v>
      </c>
      <c r="BF1086" s="187"/>
      <c r="BG1086" s="197"/>
      <c r="BH1086" s="202" t="str">
        <f t="shared" si="887"/>
        <v>-</v>
      </c>
      <c r="BI1086" s="187"/>
      <c r="BJ1086" s="197"/>
      <c r="BK1086" s="202" t="str">
        <f t="shared" si="888"/>
        <v>-</v>
      </c>
      <c r="BL1086" s="187"/>
      <c r="BM1086" s="197"/>
      <c r="BN1086" s="202" t="str">
        <f t="shared" si="889"/>
        <v>-</v>
      </c>
      <c r="BO1086" s="187"/>
      <c r="BP1086" s="197"/>
      <c r="BQ1086" s="202" t="str">
        <f t="shared" si="890"/>
        <v>-</v>
      </c>
      <c r="BR1086" s="187"/>
      <c r="BS1086" s="197"/>
      <c r="BT1086" s="202" t="str">
        <f t="shared" si="891"/>
        <v>-</v>
      </c>
      <c r="BU1086" s="187"/>
      <c r="BV1086" s="197"/>
      <c r="BW1086" s="202" t="str">
        <f t="shared" si="892"/>
        <v>-</v>
      </c>
      <c r="BX1086" s="187"/>
      <c r="BY1086" s="197"/>
      <c r="BZ1086" s="202" t="str">
        <f t="shared" si="893"/>
        <v>-</v>
      </c>
      <c r="CA1086" s="187"/>
      <c r="CB1086" s="197"/>
      <c r="CC1086" s="202" t="str">
        <f t="shared" si="894"/>
        <v>-</v>
      </c>
      <c r="CD1086" s="187"/>
      <c r="CE1086" s="197"/>
      <c r="CF1086" s="202" t="str">
        <f t="shared" si="895"/>
        <v>-</v>
      </c>
      <c r="CG1086" s="187"/>
      <c r="CH1086" s="197"/>
      <c r="CI1086" s="202" t="str">
        <f t="shared" si="896"/>
        <v>-</v>
      </c>
      <c r="CJ1086" s="187"/>
      <c r="CK1086" s="197"/>
      <c r="CL1086" s="202" t="str">
        <f t="shared" si="897"/>
        <v>-</v>
      </c>
      <c r="CM1086" s="187"/>
      <c r="CN1086" s="197"/>
      <c r="CO1086" s="202" t="str">
        <f t="shared" si="898"/>
        <v>-</v>
      </c>
      <c r="CP1086" s="187"/>
      <c r="CQ1086" s="197"/>
      <c r="CR1086" s="202" t="str">
        <f t="shared" si="899"/>
        <v>-</v>
      </c>
      <c r="CS1086" s="187"/>
      <c r="CT1086" s="197"/>
      <c r="CU1086" s="202" t="str">
        <f t="shared" si="900"/>
        <v>-</v>
      </c>
      <c r="CV1086" s="187"/>
      <c r="CW1086" s="197"/>
      <c r="CX1086" s="202" t="str">
        <f t="shared" si="901"/>
        <v>-</v>
      </c>
      <c r="CY1086" s="187"/>
      <c r="CZ1086" s="197"/>
      <c r="DA1086" s="202" t="str">
        <f t="shared" si="902"/>
        <v>-</v>
      </c>
      <c r="DB1086" s="187"/>
      <c r="DC1086" s="197"/>
      <c r="DD1086" s="202" t="str">
        <f t="shared" si="903"/>
        <v>-</v>
      </c>
      <c r="DE1086" s="187"/>
      <c r="DF1086" s="197"/>
      <c r="DG1086" s="202" t="str">
        <f t="shared" si="904"/>
        <v>-</v>
      </c>
      <c r="DH1086" s="187"/>
      <c r="DI1086" s="103">
        <f t="shared" si="764"/>
        <v>0</v>
      </c>
      <c r="DJ1086" s="103">
        <f t="shared" si="765"/>
        <v>0</v>
      </c>
      <c r="DK1086" s="200" t="e">
        <f t="shared" si="802"/>
        <v>#DIV/0!</v>
      </c>
      <c r="DL1086" s="201" t="e">
        <f t="shared" si="729"/>
        <v>#DIV/0!</v>
      </c>
    </row>
    <row r="1087" spans="2:116" ht="24.95" customHeight="1">
      <c r="B1087" s="48"/>
      <c r="C1087" s="48"/>
      <c r="D1087" s="15"/>
      <c r="E1087" s="3"/>
      <c r="F1087" s="13"/>
      <c r="G1087" s="79"/>
      <c r="H1087" s="40"/>
      <c r="I1087" s="41"/>
      <c r="J1087" s="78" t="str">
        <f t="shared" si="801"/>
        <v/>
      </c>
      <c r="K1087" s="197"/>
      <c r="L1087" s="199" t="str">
        <f t="shared" si="871"/>
        <v>-</v>
      </c>
      <c r="M1087" s="191"/>
      <c r="N1087" s="197"/>
      <c r="O1087" s="202" t="str">
        <f t="shared" si="872"/>
        <v>-</v>
      </c>
      <c r="P1087" s="187"/>
      <c r="Q1087" s="197"/>
      <c r="R1087" s="202" t="str">
        <f t="shared" si="873"/>
        <v>-</v>
      </c>
      <c r="S1087" s="187"/>
      <c r="T1087" s="197"/>
      <c r="U1087" s="202" t="str">
        <f t="shared" si="874"/>
        <v>-</v>
      </c>
      <c r="V1087" s="187"/>
      <c r="W1087" s="197"/>
      <c r="X1087" s="202" t="str">
        <f t="shared" si="875"/>
        <v>-</v>
      </c>
      <c r="Y1087" s="187"/>
      <c r="Z1087" s="197"/>
      <c r="AA1087" s="202" t="str">
        <f t="shared" si="876"/>
        <v>-</v>
      </c>
      <c r="AB1087" s="187"/>
      <c r="AC1087" s="197"/>
      <c r="AD1087" s="202" t="str">
        <f t="shared" si="877"/>
        <v>-</v>
      </c>
      <c r="AE1087" s="187"/>
      <c r="AF1087" s="197"/>
      <c r="AG1087" s="202" t="str">
        <f t="shared" si="878"/>
        <v>-</v>
      </c>
      <c r="AH1087" s="187"/>
      <c r="AI1087" s="197"/>
      <c r="AJ1087" s="202" t="str">
        <f t="shared" si="879"/>
        <v>-</v>
      </c>
      <c r="AK1087" s="187"/>
      <c r="AL1087" s="197"/>
      <c r="AM1087" s="202" t="str">
        <f t="shared" si="880"/>
        <v>-</v>
      </c>
      <c r="AN1087" s="187"/>
      <c r="AO1087" s="197"/>
      <c r="AP1087" s="202" t="str">
        <f t="shared" si="881"/>
        <v>-</v>
      </c>
      <c r="AQ1087" s="187"/>
      <c r="AR1087" s="197"/>
      <c r="AS1087" s="202" t="str">
        <f t="shared" si="882"/>
        <v>-</v>
      </c>
      <c r="AT1087" s="187"/>
      <c r="AU1087" s="197"/>
      <c r="AV1087" s="202" t="str">
        <f t="shared" si="883"/>
        <v>-</v>
      </c>
      <c r="AW1087" s="187"/>
      <c r="AX1087" s="197"/>
      <c r="AY1087" s="202" t="str">
        <f t="shared" si="884"/>
        <v>-</v>
      </c>
      <c r="AZ1087" s="187"/>
      <c r="BA1087" s="197"/>
      <c r="BB1087" s="202" t="str">
        <f t="shared" si="885"/>
        <v>-</v>
      </c>
      <c r="BC1087" s="187"/>
      <c r="BD1087" s="197"/>
      <c r="BE1087" s="202" t="str">
        <f t="shared" si="886"/>
        <v>-</v>
      </c>
      <c r="BF1087" s="187"/>
      <c r="BG1087" s="197"/>
      <c r="BH1087" s="202" t="str">
        <f t="shared" si="887"/>
        <v>-</v>
      </c>
      <c r="BI1087" s="187"/>
      <c r="BJ1087" s="197"/>
      <c r="BK1087" s="202" t="str">
        <f t="shared" si="888"/>
        <v>-</v>
      </c>
      <c r="BL1087" s="187"/>
      <c r="BM1087" s="197"/>
      <c r="BN1087" s="202" t="str">
        <f t="shared" si="889"/>
        <v>-</v>
      </c>
      <c r="BO1087" s="187"/>
      <c r="BP1087" s="197"/>
      <c r="BQ1087" s="202" t="str">
        <f t="shared" si="890"/>
        <v>-</v>
      </c>
      <c r="BR1087" s="187"/>
      <c r="BS1087" s="197"/>
      <c r="BT1087" s="202" t="str">
        <f t="shared" si="891"/>
        <v>-</v>
      </c>
      <c r="BU1087" s="187"/>
      <c r="BV1087" s="197"/>
      <c r="BW1087" s="202" t="str">
        <f t="shared" si="892"/>
        <v>-</v>
      </c>
      <c r="BX1087" s="187"/>
      <c r="BY1087" s="197"/>
      <c r="BZ1087" s="202" t="str">
        <f t="shared" si="893"/>
        <v>-</v>
      </c>
      <c r="CA1087" s="187"/>
      <c r="CB1087" s="197"/>
      <c r="CC1087" s="202" t="str">
        <f t="shared" si="894"/>
        <v>-</v>
      </c>
      <c r="CD1087" s="187"/>
      <c r="CE1087" s="197"/>
      <c r="CF1087" s="202" t="str">
        <f t="shared" si="895"/>
        <v>-</v>
      </c>
      <c r="CG1087" s="187"/>
      <c r="CH1087" s="197"/>
      <c r="CI1087" s="202" t="str">
        <f t="shared" si="896"/>
        <v>-</v>
      </c>
      <c r="CJ1087" s="187"/>
      <c r="CK1087" s="197"/>
      <c r="CL1087" s="202" t="str">
        <f t="shared" si="897"/>
        <v>-</v>
      </c>
      <c r="CM1087" s="187"/>
      <c r="CN1087" s="197"/>
      <c r="CO1087" s="202" t="str">
        <f t="shared" si="898"/>
        <v>-</v>
      </c>
      <c r="CP1087" s="187"/>
      <c r="CQ1087" s="197"/>
      <c r="CR1087" s="202" t="str">
        <f t="shared" si="899"/>
        <v>-</v>
      </c>
      <c r="CS1087" s="187"/>
      <c r="CT1087" s="197"/>
      <c r="CU1087" s="202" t="str">
        <f t="shared" si="900"/>
        <v>-</v>
      </c>
      <c r="CV1087" s="187"/>
      <c r="CW1087" s="197"/>
      <c r="CX1087" s="202" t="str">
        <f t="shared" si="901"/>
        <v>-</v>
      </c>
      <c r="CY1087" s="187"/>
      <c r="CZ1087" s="197"/>
      <c r="DA1087" s="202" t="str">
        <f t="shared" si="902"/>
        <v>-</v>
      </c>
      <c r="DB1087" s="187"/>
      <c r="DC1087" s="197"/>
      <c r="DD1087" s="202" t="str">
        <f t="shared" si="903"/>
        <v>-</v>
      </c>
      <c r="DE1087" s="187"/>
      <c r="DF1087" s="197"/>
      <c r="DG1087" s="202" t="str">
        <f t="shared" si="904"/>
        <v>-</v>
      </c>
      <c r="DH1087" s="187"/>
      <c r="DI1087" s="103">
        <f t="shared" si="764"/>
        <v>0</v>
      </c>
      <c r="DJ1087" s="103">
        <f t="shared" si="765"/>
        <v>0</v>
      </c>
      <c r="DK1087" s="200" t="e">
        <f t="shared" si="802"/>
        <v>#DIV/0!</v>
      </c>
      <c r="DL1087" s="201" t="e">
        <f t="shared" si="729"/>
        <v>#DIV/0!</v>
      </c>
    </row>
    <row r="1088" spans="2:116" ht="24.95" customHeight="1">
      <c r="B1088" s="48"/>
      <c r="C1088" s="48"/>
      <c r="D1088" s="15"/>
      <c r="E1088" s="3"/>
      <c r="F1088" s="13"/>
      <c r="G1088" s="79"/>
      <c r="H1088" s="40"/>
      <c r="I1088" s="41"/>
      <c r="J1088" s="78" t="str">
        <f t="shared" si="801"/>
        <v/>
      </c>
      <c r="K1088" s="197"/>
      <c r="L1088" s="199" t="str">
        <f t="shared" si="871"/>
        <v>-</v>
      </c>
      <c r="M1088" s="191"/>
      <c r="N1088" s="197"/>
      <c r="O1088" s="202" t="str">
        <f t="shared" si="872"/>
        <v>-</v>
      </c>
      <c r="P1088" s="187"/>
      <c r="Q1088" s="197"/>
      <c r="R1088" s="202" t="str">
        <f t="shared" si="873"/>
        <v>-</v>
      </c>
      <c r="S1088" s="187"/>
      <c r="T1088" s="197"/>
      <c r="U1088" s="202" t="str">
        <f t="shared" si="874"/>
        <v>-</v>
      </c>
      <c r="V1088" s="187"/>
      <c r="W1088" s="197"/>
      <c r="X1088" s="202" t="str">
        <f t="shared" si="875"/>
        <v>-</v>
      </c>
      <c r="Y1088" s="187"/>
      <c r="Z1088" s="197"/>
      <c r="AA1088" s="202" t="str">
        <f t="shared" si="876"/>
        <v>-</v>
      </c>
      <c r="AB1088" s="187"/>
      <c r="AC1088" s="197"/>
      <c r="AD1088" s="202" t="str">
        <f t="shared" si="877"/>
        <v>-</v>
      </c>
      <c r="AE1088" s="187"/>
      <c r="AF1088" s="197"/>
      <c r="AG1088" s="202" t="str">
        <f t="shared" si="878"/>
        <v>-</v>
      </c>
      <c r="AH1088" s="187"/>
      <c r="AI1088" s="197"/>
      <c r="AJ1088" s="202" t="str">
        <f t="shared" si="879"/>
        <v>-</v>
      </c>
      <c r="AK1088" s="187"/>
      <c r="AL1088" s="197"/>
      <c r="AM1088" s="202" t="str">
        <f t="shared" si="880"/>
        <v>-</v>
      </c>
      <c r="AN1088" s="187"/>
      <c r="AO1088" s="197"/>
      <c r="AP1088" s="202" t="str">
        <f t="shared" si="881"/>
        <v>-</v>
      </c>
      <c r="AQ1088" s="187"/>
      <c r="AR1088" s="197"/>
      <c r="AS1088" s="202" t="str">
        <f t="shared" si="882"/>
        <v>-</v>
      </c>
      <c r="AT1088" s="187"/>
      <c r="AU1088" s="197"/>
      <c r="AV1088" s="202" t="str">
        <f t="shared" si="883"/>
        <v>-</v>
      </c>
      <c r="AW1088" s="187"/>
      <c r="AX1088" s="197"/>
      <c r="AY1088" s="202" t="str">
        <f t="shared" si="884"/>
        <v>-</v>
      </c>
      <c r="AZ1088" s="187"/>
      <c r="BA1088" s="197"/>
      <c r="BB1088" s="202" t="str">
        <f t="shared" si="885"/>
        <v>-</v>
      </c>
      <c r="BC1088" s="187"/>
      <c r="BD1088" s="197"/>
      <c r="BE1088" s="202" t="str">
        <f t="shared" si="886"/>
        <v>-</v>
      </c>
      <c r="BF1088" s="187"/>
      <c r="BG1088" s="197"/>
      <c r="BH1088" s="202" t="str">
        <f t="shared" si="887"/>
        <v>-</v>
      </c>
      <c r="BI1088" s="187"/>
      <c r="BJ1088" s="197"/>
      <c r="BK1088" s="202" t="str">
        <f t="shared" si="888"/>
        <v>-</v>
      </c>
      <c r="BL1088" s="187"/>
      <c r="BM1088" s="197"/>
      <c r="BN1088" s="202" t="str">
        <f t="shared" si="889"/>
        <v>-</v>
      </c>
      <c r="BO1088" s="187"/>
      <c r="BP1088" s="197"/>
      <c r="BQ1088" s="202" t="str">
        <f t="shared" si="890"/>
        <v>-</v>
      </c>
      <c r="BR1088" s="187"/>
      <c r="BS1088" s="197"/>
      <c r="BT1088" s="202" t="str">
        <f t="shared" si="891"/>
        <v>-</v>
      </c>
      <c r="BU1088" s="187"/>
      <c r="BV1088" s="197"/>
      <c r="BW1088" s="202" t="str">
        <f t="shared" si="892"/>
        <v>-</v>
      </c>
      <c r="BX1088" s="187"/>
      <c r="BY1088" s="197"/>
      <c r="BZ1088" s="202" t="str">
        <f t="shared" si="893"/>
        <v>-</v>
      </c>
      <c r="CA1088" s="187"/>
      <c r="CB1088" s="197"/>
      <c r="CC1088" s="202" t="str">
        <f t="shared" si="894"/>
        <v>-</v>
      </c>
      <c r="CD1088" s="187"/>
      <c r="CE1088" s="197"/>
      <c r="CF1088" s="202" t="str">
        <f t="shared" si="895"/>
        <v>-</v>
      </c>
      <c r="CG1088" s="187"/>
      <c r="CH1088" s="197"/>
      <c r="CI1088" s="202" t="str">
        <f t="shared" si="896"/>
        <v>-</v>
      </c>
      <c r="CJ1088" s="187"/>
      <c r="CK1088" s="197"/>
      <c r="CL1088" s="202" t="str">
        <f t="shared" si="897"/>
        <v>-</v>
      </c>
      <c r="CM1088" s="187"/>
      <c r="CN1088" s="197"/>
      <c r="CO1088" s="202" t="str">
        <f t="shared" si="898"/>
        <v>-</v>
      </c>
      <c r="CP1088" s="187"/>
      <c r="CQ1088" s="197"/>
      <c r="CR1088" s="202" t="str">
        <f t="shared" si="899"/>
        <v>-</v>
      </c>
      <c r="CS1088" s="187"/>
      <c r="CT1088" s="197"/>
      <c r="CU1088" s="202" t="str">
        <f t="shared" si="900"/>
        <v>-</v>
      </c>
      <c r="CV1088" s="187"/>
      <c r="CW1088" s="197"/>
      <c r="CX1088" s="202" t="str">
        <f t="shared" si="901"/>
        <v>-</v>
      </c>
      <c r="CY1088" s="187"/>
      <c r="CZ1088" s="197"/>
      <c r="DA1088" s="202" t="str">
        <f t="shared" si="902"/>
        <v>-</v>
      </c>
      <c r="DB1088" s="187"/>
      <c r="DC1088" s="197"/>
      <c r="DD1088" s="202" t="str">
        <f t="shared" si="903"/>
        <v>-</v>
      </c>
      <c r="DE1088" s="187"/>
      <c r="DF1088" s="197"/>
      <c r="DG1088" s="202" t="str">
        <f t="shared" si="904"/>
        <v>-</v>
      </c>
      <c r="DH1088" s="187"/>
      <c r="DI1088" s="103">
        <f t="shared" si="764"/>
        <v>0</v>
      </c>
      <c r="DJ1088" s="103">
        <f t="shared" si="765"/>
        <v>0</v>
      </c>
      <c r="DK1088" s="200" t="e">
        <f t="shared" si="802"/>
        <v>#DIV/0!</v>
      </c>
      <c r="DL1088" s="201" t="e">
        <f t="shared" si="729"/>
        <v>#DIV/0!</v>
      </c>
    </row>
    <row r="1089" spans="2:116" ht="24.95" customHeight="1">
      <c r="B1089" s="48"/>
      <c r="C1089" s="48"/>
      <c r="D1089" s="15"/>
      <c r="E1089" s="3"/>
      <c r="F1089" s="13"/>
      <c r="G1089" s="79"/>
      <c r="H1089" s="40"/>
      <c r="I1089" s="41"/>
      <c r="J1089" s="78" t="str">
        <f t="shared" si="801"/>
        <v/>
      </c>
      <c r="K1089" s="197"/>
      <c r="L1089" s="199" t="str">
        <f t="shared" si="871"/>
        <v>-</v>
      </c>
      <c r="M1089" s="191"/>
      <c r="N1089" s="197"/>
      <c r="O1089" s="202" t="str">
        <f t="shared" si="872"/>
        <v>-</v>
      </c>
      <c r="P1089" s="187"/>
      <c r="Q1089" s="197"/>
      <c r="R1089" s="202" t="str">
        <f t="shared" si="873"/>
        <v>-</v>
      </c>
      <c r="S1089" s="187"/>
      <c r="T1089" s="197"/>
      <c r="U1089" s="202" t="str">
        <f t="shared" si="874"/>
        <v>-</v>
      </c>
      <c r="V1089" s="187"/>
      <c r="W1089" s="197"/>
      <c r="X1089" s="202" t="str">
        <f t="shared" si="875"/>
        <v>-</v>
      </c>
      <c r="Y1089" s="187"/>
      <c r="Z1089" s="197"/>
      <c r="AA1089" s="202" t="str">
        <f t="shared" si="876"/>
        <v>-</v>
      </c>
      <c r="AB1089" s="187"/>
      <c r="AC1089" s="197"/>
      <c r="AD1089" s="202" t="str">
        <f t="shared" si="877"/>
        <v>-</v>
      </c>
      <c r="AE1089" s="187"/>
      <c r="AF1089" s="197"/>
      <c r="AG1089" s="202" t="str">
        <f t="shared" si="878"/>
        <v>-</v>
      </c>
      <c r="AH1089" s="187"/>
      <c r="AI1089" s="197"/>
      <c r="AJ1089" s="202" t="str">
        <f t="shared" si="879"/>
        <v>-</v>
      </c>
      <c r="AK1089" s="187"/>
      <c r="AL1089" s="197"/>
      <c r="AM1089" s="202" t="str">
        <f t="shared" si="880"/>
        <v>-</v>
      </c>
      <c r="AN1089" s="187"/>
      <c r="AO1089" s="197"/>
      <c r="AP1089" s="202" t="str">
        <f t="shared" si="881"/>
        <v>-</v>
      </c>
      <c r="AQ1089" s="187"/>
      <c r="AR1089" s="197"/>
      <c r="AS1089" s="202" t="str">
        <f t="shared" si="882"/>
        <v>-</v>
      </c>
      <c r="AT1089" s="187"/>
      <c r="AU1089" s="197"/>
      <c r="AV1089" s="202" t="str">
        <f t="shared" si="883"/>
        <v>-</v>
      </c>
      <c r="AW1089" s="187"/>
      <c r="AX1089" s="197"/>
      <c r="AY1089" s="202" t="str">
        <f t="shared" si="884"/>
        <v>-</v>
      </c>
      <c r="AZ1089" s="187"/>
      <c r="BA1089" s="197"/>
      <c r="BB1089" s="202" t="str">
        <f t="shared" si="885"/>
        <v>-</v>
      </c>
      <c r="BC1089" s="187"/>
      <c r="BD1089" s="197"/>
      <c r="BE1089" s="202" t="str">
        <f t="shared" si="886"/>
        <v>-</v>
      </c>
      <c r="BF1089" s="187"/>
      <c r="BG1089" s="197"/>
      <c r="BH1089" s="202" t="str">
        <f t="shared" si="887"/>
        <v>-</v>
      </c>
      <c r="BI1089" s="187"/>
      <c r="BJ1089" s="197"/>
      <c r="BK1089" s="202" t="str">
        <f t="shared" si="888"/>
        <v>-</v>
      </c>
      <c r="BL1089" s="187"/>
      <c r="BM1089" s="197"/>
      <c r="BN1089" s="202" t="str">
        <f t="shared" si="889"/>
        <v>-</v>
      </c>
      <c r="BO1089" s="187"/>
      <c r="BP1089" s="197"/>
      <c r="BQ1089" s="202" t="str">
        <f t="shared" si="890"/>
        <v>-</v>
      </c>
      <c r="BR1089" s="187"/>
      <c r="BS1089" s="197"/>
      <c r="BT1089" s="202" t="str">
        <f t="shared" si="891"/>
        <v>-</v>
      </c>
      <c r="BU1089" s="187"/>
      <c r="BV1089" s="197"/>
      <c r="BW1089" s="202" t="str">
        <f t="shared" si="892"/>
        <v>-</v>
      </c>
      <c r="BX1089" s="187"/>
      <c r="BY1089" s="197"/>
      <c r="BZ1089" s="202" t="str">
        <f t="shared" si="893"/>
        <v>-</v>
      </c>
      <c r="CA1089" s="187"/>
      <c r="CB1089" s="197"/>
      <c r="CC1089" s="202" t="str">
        <f t="shared" si="894"/>
        <v>-</v>
      </c>
      <c r="CD1089" s="187"/>
      <c r="CE1089" s="197"/>
      <c r="CF1089" s="202" t="str">
        <f t="shared" si="895"/>
        <v>-</v>
      </c>
      <c r="CG1089" s="187"/>
      <c r="CH1089" s="197"/>
      <c r="CI1089" s="202" t="str">
        <f t="shared" si="896"/>
        <v>-</v>
      </c>
      <c r="CJ1089" s="187"/>
      <c r="CK1089" s="197"/>
      <c r="CL1089" s="202" t="str">
        <f t="shared" si="897"/>
        <v>-</v>
      </c>
      <c r="CM1089" s="187"/>
      <c r="CN1089" s="197"/>
      <c r="CO1089" s="202" t="str">
        <f t="shared" si="898"/>
        <v>-</v>
      </c>
      <c r="CP1089" s="187"/>
      <c r="CQ1089" s="197"/>
      <c r="CR1089" s="202" t="str">
        <f t="shared" si="899"/>
        <v>-</v>
      </c>
      <c r="CS1089" s="187"/>
      <c r="CT1089" s="197"/>
      <c r="CU1089" s="202" t="str">
        <f t="shared" si="900"/>
        <v>-</v>
      </c>
      <c r="CV1089" s="187"/>
      <c r="CW1089" s="197"/>
      <c r="CX1089" s="202" t="str">
        <f t="shared" si="901"/>
        <v>-</v>
      </c>
      <c r="CY1089" s="187"/>
      <c r="CZ1089" s="197"/>
      <c r="DA1089" s="202" t="str">
        <f t="shared" si="902"/>
        <v>-</v>
      </c>
      <c r="DB1089" s="187"/>
      <c r="DC1089" s="197"/>
      <c r="DD1089" s="202" t="str">
        <f t="shared" si="903"/>
        <v>-</v>
      </c>
      <c r="DE1089" s="187"/>
      <c r="DF1089" s="197"/>
      <c r="DG1089" s="202" t="str">
        <f t="shared" si="904"/>
        <v>-</v>
      </c>
      <c r="DH1089" s="187"/>
      <c r="DI1089" s="103">
        <f t="shared" si="764"/>
        <v>0</v>
      </c>
      <c r="DJ1089" s="103">
        <f t="shared" si="765"/>
        <v>0</v>
      </c>
      <c r="DK1089" s="200" t="e">
        <f t="shared" si="802"/>
        <v>#DIV/0!</v>
      </c>
      <c r="DL1089" s="201" t="e">
        <f t="shared" si="729"/>
        <v>#DIV/0!</v>
      </c>
    </row>
    <row r="1090" spans="2:116" ht="24.95" customHeight="1">
      <c r="B1090" s="48"/>
      <c r="C1090" s="48"/>
      <c r="D1090" s="15"/>
      <c r="E1090" s="3"/>
      <c r="F1090" s="13"/>
      <c r="G1090" s="79"/>
      <c r="H1090" s="40"/>
      <c r="I1090" s="41"/>
      <c r="J1090" s="78" t="str">
        <f t="shared" si="801"/>
        <v/>
      </c>
      <c r="K1090" s="197"/>
      <c r="L1090" s="199" t="str">
        <f t="shared" si="871"/>
        <v>-</v>
      </c>
      <c r="M1090" s="191"/>
      <c r="N1090" s="197"/>
      <c r="O1090" s="202" t="str">
        <f t="shared" si="872"/>
        <v>-</v>
      </c>
      <c r="P1090" s="187"/>
      <c r="Q1090" s="197"/>
      <c r="R1090" s="202" t="str">
        <f t="shared" si="873"/>
        <v>-</v>
      </c>
      <c r="S1090" s="187"/>
      <c r="T1090" s="197"/>
      <c r="U1090" s="202" t="str">
        <f t="shared" si="874"/>
        <v>-</v>
      </c>
      <c r="V1090" s="187"/>
      <c r="W1090" s="197"/>
      <c r="X1090" s="202" t="str">
        <f t="shared" si="875"/>
        <v>-</v>
      </c>
      <c r="Y1090" s="187"/>
      <c r="Z1090" s="197"/>
      <c r="AA1090" s="202" t="str">
        <f t="shared" si="876"/>
        <v>-</v>
      </c>
      <c r="AB1090" s="187"/>
      <c r="AC1090" s="197"/>
      <c r="AD1090" s="202" t="str">
        <f t="shared" si="877"/>
        <v>-</v>
      </c>
      <c r="AE1090" s="187"/>
      <c r="AF1090" s="197"/>
      <c r="AG1090" s="202" t="str">
        <f t="shared" si="878"/>
        <v>-</v>
      </c>
      <c r="AH1090" s="187"/>
      <c r="AI1090" s="197"/>
      <c r="AJ1090" s="202" t="str">
        <f t="shared" si="879"/>
        <v>-</v>
      </c>
      <c r="AK1090" s="187"/>
      <c r="AL1090" s="197"/>
      <c r="AM1090" s="202" t="str">
        <f t="shared" si="880"/>
        <v>-</v>
      </c>
      <c r="AN1090" s="187"/>
      <c r="AO1090" s="197"/>
      <c r="AP1090" s="202" t="str">
        <f t="shared" si="881"/>
        <v>-</v>
      </c>
      <c r="AQ1090" s="187"/>
      <c r="AR1090" s="197"/>
      <c r="AS1090" s="202" t="str">
        <f t="shared" si="882"/>
        <v>-</v>
      </c>
      <c r="AT1090" s="187"/>
      <c r="AU1090" s="197"/>
      <c r="AV1090" s="202" t="str">
        <f t="shared" si="883"/>
        <v>-</v>
      </c>
      <c r="AW1090" s="187"/>
      <c r="AX1090" s="197"/>
      <c r="AY1090" s="202" t="str">
        <f t="shared" si="884"/>
        <v>-</v>
      </c>
      <c r="AZ1090" s="187"/>
      <c r="BA1090" s="197"/>
      <c r="BB1090" s="202" t="str">
        <f t="shared" si="885"/>
        <v>-</v>
      </c>
      <c r="BC1090" s="187"/>
      <c r="BD1090" s="197"/>
      <c r="BE1090" s="202" t="str">
        <f t="shared" si="886"/>
        <v>-</v>
      </c>
      <c r="BF1090" s="187"/>
      <c r="BG1090" s="197"/>
      <c r="BH1090" s="202" t="str">
        <f t="shared" si="887"/>
        <v>-</v>
      </c>
      <c r="BI1090" s="187"/>
      <c r="BJ1090" s="197"/>
      <c r="BK1090" s="202" t="str">
        <f t="shared" si="888"/>
        <v>-</v>
      </c>
      <c r="BL1090" s="187"/>
      <c r="BM1090" s="197"/>
      <c r="BN1090" s="202" t="str">
        <f t="shared" si="889"/>
        <v>-</v>
      </c>
      <c r="BO1090" s="187"/>
      <c r="BP1090" s="197"/>
      <c r="BQ1090" s="202" t="str">
        <f t="shared" si="890"/>
        <v>-</v>
      </c>
      <c r="BR1090" s="187"/>
      <c r="BS1090" s="197"/>
      <c r="BT1090" s="202" t="str">
        <f t="shared" si="891"/>
        <v>-</v>
      </c>
      <c r="BU1090" s="187"/>
      <c r="BV1090" s="197"/>
      <c r="BW1090" s="202" t="str">
        <f t="shared" si="892"/>
        <v>-</v>
      </c>
      <c r="BX1090" s="187"/>
      <c r="BY1090" s="197"/>
      <c r="BZ1090" s="202" t="str">
        <f t="shared" si="893"/>
        <v>-</v>
      </c>
      <c r="CA1090" s="187"/>
      <c r="CB1090" s="197"/>
      <c r="CC1090" s="202" t="str">
        <f t="shared" si="894"/>
        <v>-</v>
      </c>
      <c r="CD1090" s="187"/>
      <c r="CE1090" s="197"/>
      <c r="CF1090" s="202" t="str">
        <f t="shared" si="895"/>
        <v>-</v>
      </c>
      <c r="CG1090" s="187"/>
      <c r="CH1090" s="197"/>
      <c r="CI1090" s="202" t="str">
        <f t="shared" si="896"/>
        <v>-</v>
      </c>
      <c r="CJ1090" s="187"/>
      <c r="CK1090" s="197"/>
      <c r="CL1090" s="202" t="str">
        <f t="shared" si="897"/>
        <v>-</v>
      </c>
      <c r="CM1090" s="187"/>
      <c r="CN1090" s="197"/>
      <c r="CO1090" s="202" t="str">
        <f t="shared" si="898"/>
        <v>-</v>
      </c>
      <c r="CP1090" s="187"/>
      <c r="CQ1090" s="197"/>
      <c r="CR1090" s="202" t="str">
        <f t="shared" si="899"/>
        <v>-</v>
      </c>
      <c r="CS1090" s="187"/>
      <c r="CT1090" s="197"/>
      <c r="CU1090" s="202" t="str">
        <f t="shared" si="900"/>
        <v>-</v>
      </c>
      <c r="CV1090" s="187"/>
      <c r="CW1090" s="197"/>
      <c r="CX1090" s="202" t="str">
        <f t="shared" si="901"/>
        <v>-</v>
      </c>
      <c r="CY1090" s="187"/>
      <c r="CZ1090" s="197"/>
      <c r="DA1090" s="202" t="str">
        <f t="shared" si="902"/>
        <v>-</v>
      </c>
      <c r="DB1090" s="187"/>
      <c r="DC1090" s="197"/>
      <c r="DD1090" s="202" t="str">
        <f t="shared" si="903"/>
        <v>-</v>
      </c>
      <c r="DE1090" s="187"/>
      <c r="DF1090" s="197"/>
      <c r="DG1090" s="202" t="str">
        <f t="shared" si="904"/>
        <v>-</v>
      </c>
      <c r="DH1090" s="187"/>
      <c r="DI1090" s="103">
        <f t="shared" si="764"/>
        <v>0</v>
      </c>
      <c r="DJ1090" s="103">
        <f t="shared" si="765"/>
        <v>0</v>
      </c>
      <c r="DK1090" s="200" t="e">
        <f t="shared" si="802"/>
        <v>#DIV/0!</v>
      </c>
      <c r="DL1090" s="201" t="e">
        <f t="shared" si="729"/>
        <v>#DIV/0!</v>
      </c>
    </row>
    <row r="1091" spans="2:116" ht="24.95" customHeight="1">
      <c r="B1091" s="48"/>
      <c r="C1091" s="48"/>
      <c r="D1091" s="15"/>
      <c r="E1091" s="3"/>
      <c r="F1091" s="13"/>
      <c r="G1091" s="79"/>
      <c r="H1091" s="40"/>
      <c r="I1091" s="41"/>
      <c r="J1091" s="78" t="str">
        <f t="shared" si="801"/>
        <v/>
      </c>
      <c r="K1091" s="197"/>
      <c r="L1091" s="199" t="str">
        <f t="shared" si="871"/>
        <v>-</v>
      </c>
      <c r="M1091" s="191"/>
      <c r="N1091" s="197"/>
      <c r="O1091" s="202" t="str">
        <f t="shared" si="872"/>
        <v>-</v>
      </c>
      <c r="P1091" s="187"/>
      <c r="Q1091" s="197"/>
      <c r="R1091" s="202" t="str">
        <f t="shared" si="873"/>
        <v>-</v>
      </c>
      <c r="S1091" s="187"/>
      <c r="T1091" s="197"/>
      <c r="U1091" s="202" t="str">
        <f t="shared" si="874"/>
        <v>-</v>
      </c>
      <c r="V1091" s="187"/>
      <c r="W1091" s="197"/>
      <c r="X1091" s="202" t="str">
        <f t="shared" si="875"/>
        <v>-</v>
      </c>
      <c r="Y1091" s="187"/>
      <c r="Z1091" s="197"/>
      <c r="AA1091" s="202" t="str">
        <f t="shared" si="876"/>
        <v>-</v>
      </c>
      <c r="AB1091" s="187"/>
      <c r="AC1091" s="197"/>
      <c r="AD1091" s="202" t="str">
        <f t="shared" si="877"/>
        <v>-</v>
      </c>
      <c r="AE1091" s="187"/>
      <c r="AF1091" s="197"/>
      <c r="AG1091" s="202" t="str">
        <f t="shared" si="878"/>
        <v>-</v>
      </c>
      <c r="AH1091" s="187"/>
      <c r="AI1091" s="197"/>
      <c r="AJ1091" s="202" t="str">
        <f t="shared" si="879"/>
        <v>-</v>
      </c>
      <c r="AK1091" s="187"/>
      <c r="AL1091" s="197"/>
      <c r="AM1091" s="202" t="str">
        <f t="shared" si="880"/>
        <v>-</v>
      </c>
      <c r="AN1091" s="187"/>
      <c r="AO1091" s="197"/>
      <c r="AP1091" s="202" t="str">
        <f t="shared" si="881"/>
        <v>-</v>
      </c>
      <c r="AQ1091" s="187"/>
      <c r="AR1091" s="197"/>
      <c r="AS1091" s="202" t="str">
        <f t="shared" si="882"/>
        <v>-</v>
      </c>
      <c r="AT1091" s="187"/>
      <c r="AU1091" s="197"/>
      <c r="AV1091" s="202" t="str">
        <f t="shared" si="883"/>
        <v>-</v>
      </c>
      <c r="AW1091" s="187"/>
      <c r="AX1091" s="197"/>
      <c r="AY1091" s="202" t="str">
        <f t="shared" si="884"/>
        <v>-</v>
      </c>
      <c r="AZ1091" s="187"/>
      <c r="BA1091" s="197"/>
      <c r="BB1091" s="202" t="str">
        <f t="shared" si="885"/>
        <v>-</v>
      </c>
      <c r="BC1091" s="187"/>
      <c r="BD1091" s="197"/>
      <c r="BE1091" s="202" t="str">
        <f t="shared" si="886"/>
        <v>-</v>
      </c>
      <c r="BF1091" s="187"/>
      <c r="BG1091" s="197"/>
      <c r="BH1091" s="202" t="str">
        <f t="shared" si="887"/>
        <v>-</v>
      </c>
      <c r="BI1091" s="187"/>
      <c r="BJ1091" s="197"/>
      <c r="BK1091" s="202" t="str">
        <f t="shared" si="888"/>
        <v>-</v>
      </c>
      <c r="BL1091" s="187"/>
      <c r="BM1091" s="197"/>
      <c r="BN1091" s="202" t="str">
        <f t="shared" si="889"/>
        <v>-</v>
      </c>
      <c r="BO1091" s="187"/>
      <c r="BP1091" s="197"/>
      <c r="BQ1091" s="202" t="str">
        <f t="shared" si="890"/>
        <v>-</v>
      </c>
      <c r="BR1091" s="187"/>
      <c r="BS1091" s="197"/>
      <c r="BT1091" s="202" t="str">
        <f t="shared" si="891"/>
        <v>-</v>
      </c>
      <c r="BU1091" s="187"/>
      <c r="BV1091" s="197"/>
      <c r="BW1091" s="202" t="str">
        <f t="shared" si="892"/>
        <v>-</v>
      </c>
      <c r="BX1091" s="187"/>
      <c r="BY1091" s="197"/>
      <c r="BZ1091" s="202" t="str">
        <f t="shared" si="893"/>
        <v>-</v>
      </c>
      <c r="CA1091" s="187"/>
      <c r="CB1091" s="197"/>
      <c r="CC1091" s="202" t="str">
        <f t="shared" si="894"/>
        <v>-</v>
      </c>
      <c r="CD1091" s="187"/>
      <c r="CE1091" s="197"/>
      <c r="CF1091" s="202" t="str">
        <f t="shared" si="895"/>
        <v>-</v>
      </c>
      <c r="CG1091" s="187"/>
      <c r="CH1091" s="197"/>
      <c r="CI1091" s="202" t="str">
        <f t="shared" si="896"/>
        <v>-</v>
      </c>
      <c r="CJ1091" s="187"/>
      <c r="CK1091" s="197"/>
      <c r="CL1091" s="202" t="str">
        <f t="shared" si="897"/>
        <v>-</v>
      </c>
      <c r="CM1091" s="187"/>
      <c r="CN1091" s="197"/>
      <c r="CO1091" s="202" t="str">
        <f t="shared" si="898"/>
        <v>-</v>
      </c>
      <c r="CP1091" s="187"/>
      <c r="CQ1091" s="197"/>
      <c r="CR1091" s="202" t="str">
        <f t="shared" si="899"/>
        <v>-</v>
      </c>
      <c r="CS1091" s="187"/>
      <c r="CT1091" s="197"/>
      <c r="CU1091" s="202" t="str">
        <f t="shared" si="900"/>
        <v>-</v>
      </c>
      <c r="CV1091" s="187"/>
      <c r="CW1091" s="197"/>
      <c r="CX1091" s="202" t="str">
        <f t="shared" si="901"/>
        <v>-</v>
      </c>
      <c r="CY1091" s="187"/>
      <c r="CZ1091" s="197"/>
      <c r="DA1091" s="202" t="str">
        <f t="shared" si="902"/>
        <v>-</v>
      </c>
      <c r="DB1091" s="187"/>
      <c r="DC1091" s="197"/>
      <c r="DD1091" s="202" t="str">
        <f t="shared" si="903"/>
        <v>-</v>
      </c>
      <c r="DE1091" s="187"/>
      <c r="DF1091" s="197"/>
      <c r="DG1091" s="202" t="str">
        <f t="shared" si="904"/>
        <v>-</v>
      </c>
      <c r="DH1091" s="187"/>
      <c r="DI1091" s="103">
        <f t="shared" si="764"/>
        <v>0</v>
      </c>
      <c r="DJ1091" s="103">
        <f t="shared" si="765"/>
        <v>0</v>
      </c>
      <c r="DK1091" s="200" t="e">
        <f t="shared" si="802"/>
        <v>#DIV/0!</v>
      </c>
      <c r="DL1091" s="201" t="e">
        <f t="shared" si="729"/>
        <v>#DIV/0!</v>
      </c>
    </row>
    <row r="1092" spans="2:116" ht="24.95" customHeight="1">
      <c r="B1092" s="48"/>
      <c r="C1092" s="48"/>
      <c r="D1092" s="15"/>
      <c r="E1092" s="3"/>
      <c r="F1092" s="13"/>
      <c r="G1092" s="79"/>
      <c r="H1092" s="40"/>
      <c r="I1092" s="41"/>
      <c r="J1092" s="78" t="str">
        <f t="shared" si="801"/>
        <v/>
      </c>
      <c r="K1092" s="197"/>
      <c r="L1092" s="199" t="str">
        <f t="shared" si="871"/>
        <v>-</v>
      </c>
      <c r="M1092" s="191"/>
      <c r="N1092" s="197"/>
      <c r="O1092" s="202" t="str">
        <f t="shared" si="872"/>
        <v>-</v>
      </c>
      <c r="P1092" s="187"/>
      <c r="Q1092" s="197"/>
      <c r="R1092" s="202" t="str">
        <f t="shared" si="873"/>
        <v>-</v>
      </c>
      <c r="S1092" s="187"/>
      <c r="T1092" s="197"/>
      <c r="U1092" s="202" t="str">
        <f t="shared" si="874"/>
        <v>-</v>
      </c>
      <c r="V1092" s="187"/>
      <c r="W1092" s="197"/>
      <c r="X1092" s="202" t="str">
        <f t="shared" si="875"/>
        <v>-</v>
      </c>
      <c r="Y1092" s="187"/>
      <c r="Z1092" s="197"/>
      <c r="AA1092" s="202" t="str">
        <f t="shared" si="876"/>
        <v>-</v>
      </c>
      <c r="AB1092" s="187"/>
      <c r="AC1092" s="197"/>
      <c r="AD1092" s="202" t="str">
        <f t="shared" si="877"/>
        <v>-</v>
      </c>
      <c r="AE1092" s="187"/>
      <c r="AF1092" s="197"/>
      <c r="AG1092" s="202" t="str">
        <f t="shared" si="878"/>
        <v>-</v>
      </c>
      <c r="AH1092" s="187"/>
      <c r="AI1092" s="197"/>
      <c r="AJ1092" s="202" t="str">
        <f t="shared" si="879"/>
        <v>-</v>
      </c>
      <c r="AK1092" s="187"/>
      <c r="AL1092" s="197"/>
      <c r="AM1092" s="202" t="str">
        <f t="shared" si="880"/>
        <v>-</v>
      </c>
      <c r="AN1092" s="187"/>
      <c r="AO1092" s="197"/>
      <c r="AP1092" s="202" t="str">
        <f t="shared" si="881"/>
        <v>-</v>
      </c>
      <c r="AQ1092" s="187"/>
      <c r="AR1092" s="197"/>
      <c r="AS1092" s="202" t="str">
        <f t="shared" si="882"/>
        <v>-</v>
      </c>
      <c r="AT1092" s="187"/>
      <c r="AU1092" s="197"/>
      <c r="AV1092" s="202" t="str">
        <f t="shared" si="883"/>
        <v>-</v>
      </c>
      <c r="AW1092" s="187"/>
      <c r="AX1092" s="197"/>
      <c r="AY1092" s="202" t="str">
        <f t="shared" si="884"/>
        <v>-</v>
      </c>
      <c r="AZ1092" s="187"/>
      <c r="BA1092" s="197"/>
      <c r="BB1092" s="202" t="str">
        <f t="shared" si="885"/>
        <v>-</v>
      </c>
      <c r="BC1092" s="187"/>
      <c r="BD1092" s="197"/>
      <c r="BE1092" s="202" t="str">
        <f t="shared" si="886"/>
        <v>-</v>
      </c>
      <c r="BF1092" s="187"/>
      <c r="BG1092" s="197"/>
      <c r="BH1092" s="202" t="str">
        <f t="shared" si="887"/>
        <v>-</v>
      </c>
      <c r="BI1092" s="187"/>
      <c r="BJ1092" s="197"/>
      <c r="BK1092" s="202" t="str">
        <f t="shared" si="888"/>
        <v>-</v>
      </c>
      <c r="BL1092" s="187"/>
      <c r="BM1092" s="197"/>
      <c r="BN1092" s="202" t="str">
        <f t="shared" si="889"/>
        <v>-</v>
      </c>
      <c r="BO1092" s="187"/>
      <c r="BP1092" s="197"/>
      <c r="BQ1092" s="202" t="str">
        <f t="shared" si="890"/>
        <v>-</v>
      </c>
      <c r="BR1092" s="187"/>
      <c r="BS1092" s="197"/>
      <c r="BT1092" s="202" t="str">
        <f t="shared" si="891"/>
        <v>-</v>
      </c>
      <c r="BU1092" s="187"/>
      <c r="BV1092" s="197"/>
      <c r="BW1092" s="202" t="str">
        <f t="shared" si="892"/>
        <v>-</v>
      </c>
      <c r="BX1092" s="187"/>
      <c r="BY1092" s="197"/>
      <c r="BZ1092" s="202" t="str">
        <f t="shared" si="893"/>
        <v>-</v>
      </c>
      <c r="CA1092" s="187"/>
      <c r="CB1092" s="197"/>
      <c r="CC1092" s="202" t="str">
        <f t="shared" si="894"/>
        <v>-</v>
      </c>
      <c r="CD1092" s="187"/>
      <c r="CE1092" s="197"/>
      <c r="CF1092" s="202" t="str">
        <f t="shared" si="895"/>
        <v>-</v>
      </c>
      <c r="CG1092" s="187"/>
      <c r="CH1092" s="197"/>
      <c r="CI1092" s="202" t="str">
        <f t="shared" si="896"/>
        <v>-</v>
      </c>
      <c r="CJ1092" s="187"/>
      <c r="CK1092" s="197"/>
      <c r="CL1092" s="202" t="str">
        <f t="shared" si="897"/>
        <v>-</v>
      </c>
      <c r="CM1092" s="187"/>
      <c r="CN1092" s="197"/>
      <c r="CO1092" s="202" t="str">
        <f t="shared" si="898"/>
        <v>-</v>
      </c>
      <c r="CP1092" s="187"/>
      <c r="CQ1092" s="197"/>
      <c r="CR1092" s="202" t="str">
        <f t="shared" si="899"/>
        <v>-</v>
      </c>
      <c r="CS1092" s="187"/>
      <c r="CT1092" s="197"/>
      <c r="CU1092" s="202" t="str">
        <f t="shared" si="900"/>
        <v>-</v>
      </c>
      <c r="CV1092" s="187"/>
      <c r="CW1092" s="197"/>
      <c r="CX1092" s="202" t="str">
        <f t="shared" si="901"/>
        <v>-</v>
      </c>
      <c r="CY1092" s="187"/>
      <c r="CZ1092" s="197"/>
      <c r="DA1092" s="202" t="str">
        <f t="shared" si="902"/>
        <v>-</v>
      </c>
      <c r="DB1092" s="187"/>
      <c r="DC1092" s="197"/>
      <c r="DD1092" s="202" t="str">
        <f t="shared" si="903"/>
        <v>-</v>
      </c>
      <c r="DE1092" s="187"/>
      <c r="DF1092" s="197"/>
      <c r="DG1092" s="202" t="str">
        <f t="shared" si="904"/>
        <v>-</v>
      </c>
      <c r="DH1092" s="187"/>
      <c r="DI1092" s="103">
        <f t="shared" si="764"/>
        <v>0</v>
      </c>
      <c r="DJ1092" s="103">
        <f t="shared" si="765"/>
        <v>0</v>
      </c>
      <c r="DK1092" s="200" t="e">
        <f t="shared" si="802"/>
        <v>#DIV/0!</v>
      </c>
      <c r="DL1092" s="201" t="e">
        <f t="shared" si="729"/>
        <v>#DIV/0!</v>
      </c>
    </row>
    <row r="1093" spans="2:116" ht="24.95" customHeight="1">
      <c r="B1093" s="48"/>
      <c r="C1093" s="48"/>
      <c r="D1093" s="15"/>
      <c r="E1093" s="3"/>
      <c r="F1093" s="13"/>
      <c r="G1093" s="79"/>
      <c r="H1093" s="40"/>
      <c r="I1093" s="41"/>
      <c r="J1093" s="78" t="str">
        <f t="shared" si="801"/>
        <v/>
      </c>
      <c r="K1093" s="197"/>
      <c r="L1093" s="199" t="str">
        <f t="shared" si="871"/>
        <v>-</v>
      </c>
      <c r="M1093" s="191"/>
      <c r="N1093" s="197"/>
      <c r="O1093" s="202" t="str">
        <f t="shared" si="872"/>
        <v>-</v>
      </c>
      <c r="P1093" s="187"/>
      <c r="Q1093" s="197"/>
      <c r="R1093" s="202" t="str">
        <f t="shared" si="873"/>
        <v>-</v>
      </c>
      <c r="S1093" s="187"/>
      <c r="T1093" s="197"/>
      <c r="U1093" s="202" t="str">
        <f t="shared" si="874"/>
        <v>-</v>
      </c>
      <c r="V1093" s="187"/>
      <c r="W1093" s="197"/>
      <c r="X1093" s="202" t="str">
        <f t="shared" si="875"/>
        <v>-</v>
      </c>
      <c r="Y1093" s="187"/>
      <c r="Z1093" s="197"/>
      <c r="AA1093" s="202" t="str">
        <f t="shared" si="876"/>
        <v>-</v>
      </c>
      <c r="AB1093" s="187"/>
      <c r="AC1093" s="197"/>
      <c r="AD1093" s="202" t="str">
        <f t="shared" si="877"/>
        <v>-</v>
      </c>
      <c r="AE1093" s="187"/>
      <c r="AF1093" s="197"/>
      <c r="AG1093" s="202" t="str">
        <f t="shared" si="878"/>
        <v>-</v>
      </c>
      <c r="AH1093" s="187"/>
      <c r="AI1093" s="197"/>
      <c r="AJ1093" s="202" t="str">
        <f t="shared" si="879"/>
        <v>-</v>
      </c>
      <c r="AK1093" s="187"/>
      <c r="AL1093" s="197"/>
      <c r="AM1093" s="202" t="str">
        <f t="shared" si="880"/>
        <v>-</v>
      </c>
      <c r="AN1093" s="187"/>
      <c r="AO1093" s="197"/>
      <c r="AP1093" s="202" t="str">
        <f t="shared" si="881"/>
        <v>-</v>
      </c>
      <c r="AQ1093" s="187"/>
      <c r="AR1093" s="197"/>
      <c r="AS1093" s="202" t="str">
        <f t="shared" si="882"/>
        <v>-</v>
      </c>
      <c r="AT1093" s="187"/>
      <c r="AU1093" s="197"/>
      <c r="AV1093" s="202" t="str">
        <f t="shared" si="883"/>
        <v>-</v>
      </c>
      <c r="AW1093" s="187"/>
      <c r="AX1093" s="197"/>
      <c r="AY1093" s="202" t="str">
        <f t="shared" si="884"/>
        <v>-</v>
      </c>
      <c r="AZ1093" s="187"/>
      <c r="BA1093" s="197"/>
      <c r="BB1093" s="202" t="str">
        <f t="shared" si="885"/>
        <v>-</v>
      </c>
      <c r="BC1093" s="187"/>
      <c r="BD1093" s="197"/>
      <c r="BE1093" s="202" t="str">
        <f t="shared" si="886"/>
        <v>-</v>
      </c>
      <c r="BF1093" s="187"/>
      <c r="BG1093" s="197"/>
      <c r="BH1093" s="202" t="str">
        <f t="shared" si="887"/>
        <v>-</v>
      </c>
      <c r="BI1093" s="187"/>
      <c r="BJ1093" s="197"/>
      <c r="BK1093" s="202" t="str">
        <f t="shared" si="888"/>
        <v>-</v>
      </c>
      <c r="BL1093" s="187"/>
      <c r="BM1093" s="197"/>
      <c r="BN1093" s="202" t="str">
        <f t="shared" si="889"/>
        <v>-</v>
      </c>
      <c r="BO1093" s="187"/>
      <c r="BP1093" s="197"/>
      <c r="BQ1093" s="202" t="str">
        <f t="shared" si="890"/>
        <v>-</v>
      </c>
      <c r="BR1093" s="187"/>
      <c r="BS1093" s="197"/>
      <c r="BT1093" s="202" t="str">
        <f t="shared" si="891"/>
        <v>-</v>
      </c>
      <c r="BU1093" s="187"/>
      <c r="BV1093" s="197"/>
      <c r="BW1093" s="202" t="str">
        <f t="shared" si="892"/>
        <v>-</v>
      </c>
      <c r="BX1093" s="187"/>
      <c r="BY1093" s="197"/>
      <c r="BZ1093" s="202" t="str">
        <f t="shared" si="893"/>
        <v>-</v>
      </c>
      <c r="CA1093" s="187"/>
      <c r="CB1093" s="197"/>
      <c r="CC1093" s="202" t="str">
        <f t="shared" si="894"/>
        <v>-</v>
      </c>
      <c r="CD1093" s="187"/>
      <c r="CE1093" s="197"/>
      <c r="CF1093" s="202" t="str">
        <f t="shared" si="895"/>
        <v>-</v>
      </c>
      <c r="CG1093" s="187"/>
      <c r="CH1093" s="197"/>
      <c r="CI1093" s="202" t="str">
        <f t="shared" si="896"/>
        <v>-</v>
      </c>
      <c r="CJ1093" s="187"/>
      <c r="CK1093" s="197"/>
      <c r="CL1093" s="202" t="str">
        <f t="shared" si="897"/>
        <v>-</v>
      </c>
      <c r="CM1093" s="187"/>
      <c r="CN1093" s="197"/>
      <c r="CO1093" s="202" t="str">
        <f t="shared" si="898"/>
        <v>-</v>
      </c>
      <c r="CP1093" s="187"/>
      <c r="CQ1093" s="197"/>
      <c r="CR1093" s="202" t="str">
        <f t="shared" si="899"/>
        <v>-</v>
      </c>
      <c r="CS1093" s="187"/>
      <c r="CT1093" s="197"/>
      <c r="CU1093" s="202" t="str">
        <f t="shared" si="900"/>
        <v>-</v>
      </c>
      <c r="CV1093" s="187"/>
      <c r="CW1093" s="197"/>
      <c r="CX1093" s="202" t="str">
        <f t="shared" si="901"/>
        <v>-</v>
      </c>
      <c r="CY1093" s="187"/>
      <c r="CZ1093" s="197"/>
      <c r="DA1093" s="202" t="str">
        <f t="shared" si="902"/>
        <v>-</v>
      </c>
      <c r="DB1093" s="187"/>
      <c r="DC1093" s="197"/>
      <c r="DD1093" s="202" t="str">
        <f t="shared" si="903"/>
        <v>-</v>
      </c>
      <c r="DE1093" s="187"/>
      <c r="DF1093" s="197"/>
      <c r="DG1093" s="202" t="str">
        <f t="shared" si="904"/>
        <v>-</v>
      </c>
      <c r="DH1093" s="187"/>
      <c r="DI1093" s="103">
        <f t="shared" si="764"/>
        <v>0</v>
      </c>
      <c r="DJ1093" s="103">
        <f t="shared" si="765"/>
        <v>0</v>
      </c>
      <c r="DK1093" s="200" t="e">
        <f t="shared" si="802"/>
        <v>#DIV/0!</v>
      </c>
      <c r="DL1093" s="201" t="e">
        <f t="shared" si="729"/>
        <v>#DIV/0!</v>
      </c>
    </row>
    <row r="1094" spans="2:116" ht="24.95" customHeight="1">
      <c r="B1094" s="48"/>
      <c r="C1094" s="48"/>
      <c r="D1094" s="15"/>
      <c r="E1094" s="3"/>
      <c r="F1094" s="13"/>
      <c r="G1094" s="79"/>
      <c r="H1094" s="40"/>
      <c r="I1094" s="41"/>
      <c r="J1094" s="78" t="str">
        <f t="shared" si="801"/>
        <v/>
      </c>
      <c r="K1094" s="197"/>
      <c r="L1094" s="199" t="str">
        <f t="shared" si="871"/>
        <v>-</v>
      </c>
      <c r="M1094" s="191"/>
      <c r="N1094" s="197"/>
      <c r="O1094" s="202" t="str">
        <f t="shared" si="872"/>
        <v>-</v>
      </c>
      <c r="P1094" s="187"/>
      <c r="Q1094" s="197"/>
      <c r="R1094" s="202" t="str">
        <f t="shared" si="873"/>
        <v>-</v>
      </c>
      <c r="S1094" s="187"/>
      <c r="T1094" s="197"/>
      <c r="U1094" s="202" t="str">
        <f t="shared" si="874"/>
        <v>-</v>
      </c>
      <c r="V1094" s="187"/>
      <c r="W1094" s="197"/>
      <c r="X1094" s="202" t="str">
        <f t="shared" si="875"/>
        <v>-</v>
      </c>
      <c r="Y1094" s="187"/>
      <c r="Z1094" s="197"/>
      <c r="AA1094" s="202" t="str">
        <f t="shared" si="876"/>
        <v>-</v>
      </c>
      <c r="AB1094" s="187"/>
      <c r="AC1094" s="197"/>
      <c r="AD1094" s="202" t="str">
        <f t="shared" si="877"/>
        <v>-</v>
      </c>
      <c r="AE1094" s="187"/>
      <c r="AF1094" s="197"/>
      <c r="AG1094" s="202" t="str">
        <f t="shared" si="878"/>
        <v>-</v>
      </c>
      <c r="AH1094" s="187"/>
      <c r="AI1094" s="197"/>
      <c r="AJ1094" s="202" t="str">
        <f t="shared" si="879"/>
        <v>-</v>
      </c>
      <c r="AK1094" s="187"/>
      <c r="AL1094" s="197"/>
      <c r="AM1094" s="202" t="str">
        <f t="shared" si="880"/>
        <v>-</v>
      </c>
      <c r="AN1094" s="187"/>
      <c r="AO1094" s="197"/>
      <c r="AP1094" s="202" t="str">
        <f t="shared" si="881"/>
        <v>-</v>
      </c>
      <c r="AQ1094" s="187"/>
      <c r="AR1094" s="197"/>
      <c r="AS1094" s="202" t="str">
        <f t="shared" si="882"/>
        <v>-</v>
      </c>
      <c r="AT1094" s="187"/>
      <c r="AU1094" s="197"/>
      <c r="AV1094" s="202" t="str">
        <f t="shared" si="883"/>
        <v>-</v>
      </c>
      <c r="AW1094" s="187"/>
      <c r="AX1094" s="197"/>
      <c r="AY1094" s="202" t="str">
        <f t="shared" si="884"/>
        <v>-</v>
      </c>
      <c r="AZ1094" s="187"/>
      <c r="BA1094" s="197"/>
      <c r="BB1094" s="202" t="str">
        <f t="shared" si="885"/>
        <v>-</v>
      </c>
      <c r="BC1094" s="187"/>
      <c r="BD1094" s="197"/>
      <c r="BE1094" s="202" t="str">
        <f t="shared" si="886"/>
        <v>-</v>
      </c>
      <c r="BF1094" s="187"/>
      <c r="BG1094" s="197"/>
      <c r="BH1094" s="202" t="str">
        <f t="shared" si="887"/>
        <v>-</v>
      </c>
      <c r="BI1094" s="187"/>
      <c r="BJ1094" s="197"/>
      <c r="BK1094" s="202" t="str">
        <f t="shared" si="888"/>
        <v>-</v>
      </c>
      <c r="BL1094" s="187"/>
      <c r="BM1094" s="197"/>
      <c r="BN1094" s="202" t="str">
        <f t="shared" si="889"/>
        <v>-</v>
      </c>
      <c r="BO1094" s="187"/>
      <c r="BP1094" s="197"/>
      <c r="BQ1094" s="202" t="str">
        <f t="shared" si="890"/>
        <v>-</v>
      </c>
      <c r="BR1094" s="187"/>
      <c r="BS1094" s="197"/>
      <c r="BT1094" s="202" t="str">
        <f t="shared" si="891"/>
        <v>-</v>
      </c>
      <c r="BU1094" s="187"/>
      <c r="BV1094" s="197"/>
      <c r="BW1094" s="202" t="str">
        <f t="shared" si="892"/>
        <v>-</v>
      </c>
      <c r="BX1094" s="187"/>
      <c r="BY1094" s="197"/>
      <c r="BZ1094" s="202" t="str">
        <f t="shared" si="893"/>
        <v>-</v>
      </c>
      <c r="CA1094" s="187"/>
      <c r="CB1094" s="197"/>
      <c r="CC1094" s="202" t="str">
        <f t="shared" si="894"/>
        <v>-</v>
      </c>
      <c r="CD1094" s="187"/>
      <c r="CE1094" s="197"/>
      <c r="CF1094" s="202" t="str">
        <f t="shared" si="895"/>
        <v>-</v>
      </c>
      <c r="CG1094" s="187"/>
      <c r="CH1094" s="197"/>
      <c r="CI1094" s="202" t="str">
        <f t="shared" si="896"/>
        <v>-</v>
      </c>
      <c r="CJ1094" s="187"/>
      <c r="CK1094" s="197"/>
      <c r="CL1094" s="202" t="str">
        <f t="shared" si="897"/>
        <v>-</v>
      </c>
      <c r="CM1094" s="187"/>
      <c r="CN1094" s="197"/>
      <c r="CO1094" s="202" t="str">
        <f t="shared" si="898"/>
        <v>-</v>
      </c>
      <c r="CP1094" s="187"/>
      <c r="CQ1094" s="197"/>
      <c r="CR1094" s="202" t="str">
        <f t="shared" si="899"/>
        <v>-</v>
      </c>
      <c r="CS1094" s="187"/>
      <c r="CT1094" s="197"/>
      <c r="CU1094" s="202" t="str">
        <f t="shared" si="900"/>
        <v>-</v>
      </c>
      <c r="CV1094" s="187"/>
      <c r="CW1094" s="197"/>
      <c r="CX1094" s="202" t="str">
        <f t="shared" si="901"/>
        <v>-</v>
      </c>
      <c r="CY1094" s="187"/>
      <c r="CZ1094" s="197"/>
      <c r="DA1094" s="202" t="str">
        <f t="shared" si="902"/>
        <v>-</v>
      </c>
      <c r="DB1094" s="187"/>
      <c r="DC1094" s="197"/>
      <c r="DD1094" s="202" t="str">
        <f t="shared" si="903"/>
        <v>-</v>
      </c>
      <c r="DE1094" s="187"/>
      <c r="DF1094" s="197"/>
      <c r="DG1094" s="202" t="str">
        <f t="shared" si="904"/>
        <v>-</v>
      </c>
      <c r="DH1094" s="187"/>
      <c r="DI1094" s="103">
        <f t="shared" si="764"/>
        <v>0</v>
      </c>
      <c r="DJ1094" s="103">
        <f t="shared" si="765"/>
        <v>0</v>
      </c>
      <c r="DK1094" s="200" t="e">
        <f t="shared" si="802"/>
        <v>#DIV/0!</v>
      </c>
      <c r="DL1094" s="201" t="e">
        <f t="shared" si="729"/>
        <v>#DIV/0!</v>
      </c>
    </row>
    <row r="1095" spans="2:116" ht="24.95" customHeight="1">
      <c r="B1095" s="48"/>
      <c r="C1095" s="48"/>
      <c r="D1095" s="15"/>
      <c r="E1095" s="3"/>
      <c r="F1095" s="13"/>
      <c r="G1095" s="79"/>
      <c r="H1095" s="40"/>
      <c r="I1095" s="41"/>
      <c r="J1095" s="78" t="str">
        <f t="shared" si="801"/>
        <v/>
      </c>
      <c r="K1095" s="197"/>
      <c r="L1095" s="199" t="str">
        <f t="shared" si="871"/>
        <v>-</v>
      </c>
      <c r="M1095" s="191"/>
      <c r="N1095" s="197"/>
      <c r="O1095" s="202" t="str">
        <f t="shared" si="872"/>
        <v>-</v>
      </c>
      <c r="P1095" s="187"/>
      <c r="Q1095" s="197"/>
      <c r="R1095" s="202" t="str">
        <f t="shared" si="873"/>
        <v>-</v>
      </c>
      <c r="S1095" s="187"/>
      <c r="T1095" s="197"/>
      <c r="U1095" s="202" t="str">
        <f t="shared" si="874"/>
        <v>-</v>
      </c>
      <c r="V1095" s="187"/>
      <c r="W1095" s="197"/>
      <c r="X1095" s="202" t="str">
        <f t="shared" si="875"/>
        <v>-</v>
      </c>
      <c r="Y1095" s="187"/>
      <c r="Z1095" s="197"/>
      <c r="AA1095" s="202" t="str">
        <f t="shared" si="876"/>
        <v>-</v>
      </c>
      <c r="AB1095" s="187"/>
      <c r="AC1095" s="197"/>
      <c r="AD1095" s="202" t="str">
        <f t="shared" si="877"/>
        <v>-</v>
      </c>
      <c r="AE1095" s="187"/>
      <c r="AF1095" s="197"/>
      <c r="AG1095" s="202" t="str">
        <f t="shared" si="878"/>
        <v>-</v>
      </c>
      <c r="AH1095" s="187"/>
      <c r="AI1095" s="197"/>
      <c r="AJ1095" s="202" t="str">
        <f t="shared" si="879"/>
        <v>-</v>
      </c>
      <c r="AK1095" s="187"/>
      <c r="AL1095" s="197"/>
      <c r="AM1095" s="202" t="str">
        <f t="shared" si="880"/>
        <v>-</v>
      </c>
      <c r="AN1095" s="187"/>
      <c r="AO1095" s="197"/>
      <c r="AP1095" s="202" t="str">
        <f t="shared" si="881"/>
        <v>-</v>
      </c>
      <c r="AQ1095" s="187"/>
      <c r="AR1095" s="197"/>
      <c r="AS1095" s="202" t="str">
        <f t="shared" si="882"/>
        <v>-</v>
      </c>
      <c r="AT1095" s="187"/>
      <c r="AU1095" s="197"/>
      <c r="AV1095" s="202" t="str">
        <f t="shared" si="883"/>
        <v>-</v>
      </c>
      <c r="AW1095" s="187"/>
      <c r="AX1095" s="197"/>
      <c r="AY1095" s="202" t="str">
        <f t="shared" si="884"/>
        <v>-</v>
      </c>
      <c r="AZ1095" s="187"/>
      <c r="BA1095" s="197"/>
      <c r="BB1095" s="202" t="str">
        <f t="shared" si="885"/>
        <v>-</v>
      </c>
      <c r="BC1095" s="187"/>
      <c r="BD1095" s="197"/>
      <c r="BE1095" s="202" t="str">
        <f t="shared" si="886"/>
        <v>-</v>
      </c>
      <c r="BF1095" s="187"/>
      <c r="BG1095" s="197"/>
      <c r="BH1095" s="202" t="str">
        <f t="shared" si="887"/>
        <v>-</v>
      </c>
      <c r="BI1095" s="187"/>
      <c r="BJ1095" s="197"/>
      <c r="BK1095" s="202" t="str">
        <f t="shared" si="888"/>
        <v>-</v>
      </c>
      <c r="BL1095" s="187"/>
      <c r="BM1095" s="197"/>
      <c r="BN1095" s="202" t="str">
        <f t="shared" si="889"/>
        <v>-</v>
      </c>
      <c r="BO1095" s="187"/>
      <c r="BP1095" s="197"/>
      <c r="BQ1095" s="202" t="str">
        <f t="shared" si="890"/>
        <v>-</v>
      </c>
      <c r="BR1095" s="187"/>
      <c r="BS1095" s="197"/>
      <c r="BT1095" s="202" t="str">
        <f t="shared" si="891"/>
        <v>-</v>
      </c>
      <c r="BU1095" s="187"/>
      <c r="BV1095" s="197"/>
      <c r="BW1095" s="202" t="str">
        <f t="shared" si="892"/>
        <v>-</v>
      </c>
      <c r="BX1095" s="187"/>
      <c r="BY1095" s="197"/>
      <c r="BZ1095" s="202" t="str">
        <f t="shared" si="893"/>
        <v>-</v>
      </c>
      <c r="CA1095" s="187"/>
      <c r="CB1095" s="197"/>
      <c r="CC1095" s="202" t="str">
        <f t="shared" si="894"/>
        <v>-</v>
      </c>
      <c r="CD1095" s="187"/>
      <c r="CE1095" s="197"/>
      <c r="CF1095" s="202" t="str">
        <f t="shared" si="895"/>
        <v>-</v>
      </c>
      <c r="CG1095" s="187"/>
      <c r="CH1095" s="197"/>
      <c r="CI1095" s="202" t="str">
        <f t="shared" si="896"/>
        <v>-</v>
      </c>
      <c r="CJ1095" s="187"/>
      <c r="CK1095" s="197"/>
      <c r="CL1095" s="202" t="str">
        <f t="shared" si="897"/>
        <v>-</v>
      </c>
      <c r="CM1095" s="187"/>
      <c r="CN1095" s="197"/>
      <c r="CO1095" s="202" t="str">
        <f t="shared" si="898"/>
        <v>-</v>
      </c>
      <c r="CP1095" s="187"/>
      <c r="CQ1095" s="197"/>
      <c r="CR1095" s="202" t="str">
        <f t="shared" si="899"/>
        <v>-</v>
      </c>
      <c r="CS1095" s="187"/>
      <c r="CT1095" s="197"/>
      <c r="CU1095" s="202" t="str">
        <f t="shared" si="900"/>
        <v>-</v>
      </c>
      <c r="CV1095" s="187"/>
      <c r="CW1095" s="197"/>
      <c r="CX1095" s="202" t="str">
        <f t="shared" si="901"/>
        <v>-</v>
      </c>
      <c r="CY1095" s="187"/>
      <c r="CZ1095" s="197"/>
      <c r="DA1095" s="202" t="str">
        <f t="shared" si="902"/>
        <v>-</v>
      </c>
      <c r="DB1095" s="187"/>
      <c r="DC1095" s="197"/>
      <c r="DD1095" s="202" t="str">
        <f t="shared" si="903"/>
        <v>-</v>
      </c>
      <c r="DE1095" s="187"/>
      <c r="DF1095" s="197"/>
      <c r="DG1095" s="202" t="str">
        <f t="shared" si="904"/>
        <v>-</v>
      </c>
      <c r="DH1095" s="187"/>
      <c r="DI1095" s="103">
        <f t="shared" si="764"/>
        <v>0</v>
      </c>
      <c r="DJ1095" s="103">
        <f t="shared" si="765"/>
        <v>0</v>
      </c>
      <c r="DK1095" s="200" t="e">
        <f t="shared" si="802"/>
        <v>#DIV/0!</v>
      </c>
      <c r="DL1095" s="201" t="e">
        <f t="shared" si="729"/>
        <v>#DIV/0!</v>
      </c>
    </row>
    <row r="1096" spans="2:116" ht="24.95" customHeight="1">
      <c r="B1096" s="48"/>
      <c r="C1096" s="48"/>
      <c r="D1096" s="15"/>
      <c r="E1096" s="3"/>
      <c r="F1096" s="13"/>
      <c r="G1096" s="79"/>
      <c r="H1096" s="40"/>
      <c r="I1096" s="41"/>
      <c r="J1096" s="78" t="str">
        <f t="shared" si="801"/>
        <v/>
      </c>
      <c r="K1096" s="197"/>
      <c r="L1096" s="199" t="str">
        <f t="shared" si="871"/>
        <v>-</v>
      </c>
      <c r="M1096" s="191"/>
      <c r="N1096" s="197"/>
      <c r="O1096" s="202" t="str">
        <f t="shared" si="872"/>
        <v>-</v>
      </c>
      <c r="P1096" s="187"/>
      <c r="Q1096" s="197"/>
      <c r="R1096" s="202" t="str">
        <f t="shared" si="873"/>
        <v>-</v>
      </c>
      <c r="S1096" s="187"/>
      <c r="T1096" s="197"/>
      <c r="U1096" s="202" t="str">
        <f t="shared" si="874"/>
        <v>-</v>
      </c>
      <c r="V1096" s="187"/>
      <c r="W1096" s="197"/>
      <c r="X1096" s="202" t="str">
        <f t="shared" si="875"/>
        <v>-</v>
      </c>
      <c r="Y1096" s="187"/>
      <c r="Z1096" s="197"/>
      <c r="AA1096" s="202" t="str">
        <f t="shared" si="876"/>
        <v>-</v>
      </c>
      <c r="AB1096" s="187"/>
      <c r="AC1096" s="197"/>
      <c r="AD1096" s="202" t="str">
        <f t="shared" si="877"/>
        <v>-</v>
      </c>
      <c r="AE1096" s="187"/>
      <c r="AF1096" s="197"/>
      <c r="AG1096" s="202" t="str">
        <f t="shared" si="878"/>
        <v>-</v>
      </c>
      <c r="AH1096" s="187"/>
      <c r="AI1096" s="197"/>
      <c r="AJ1096" s="202" t="str">
        <f t="shared" si="879"/>
        <v>-</v>
      </c>
      <c r="AK1096" s="187"/>
      <c r="AL1096" s="197"/>
      <c r="AM1096" s="202" t="str">
        <f t="shared" si="880"/>
        <v>-</v>
      </c>
      <c r="AN1096" s="187"/>
      <c r="AO1096" s="197"/>
      <c r="AP1096" s="202" t="str">
        <f t="shared" si="881"/>
        <v>-</v>
      </c>
      <c r="AQ1096" s="187"/>
      <c r="AR1096" s="197"/>
      <c r="AS1096" s="202" t="str">
        <f t="shared" si="882"/>
        <v>-</v>
      </c>
      <c r="AT1096" s="187"/>
      <c r="AU1096" s="197"/>
      <c r="AV1096" s="202" t="str">
        <f t="shared" si="883"/>
        <v>-</v>
      </c>
      <c r="AW1096" s="187"/>
      <c r="AX1096" s="197"/>
      <c r="AY1096" s="202" t="str">
        <f t="shared" si="884"/>
        <v>-</v>
      </c>
      <c r="AZ1096" s="187"/>
      <c r="BA1096" s="197"/>
      <c r="BB1096" s="202" t="str">
        <f t="shared" si="885"/>
        <v>-</v>
      </c>
      <c r="BC1096" s="187"/>
      <c r="BD1096" s="197"/>
      <c r="BE1096" s="202" t="str">
        <f t="shared" si="886"/>
        <v>-</v>
      </c>
      <c r="BF1096" s="187"/>
      <c r="BG1096" s="197"/>
      <c r="BH1096" s="202" t="str">
        <f t="shared" si="887"/>
        <v>-</v>
      </c>
      <c r="BI1096" s="187"/>
      <c r="BJ1096" s="197"/>
      <c r="BK1096" s="202" t="str">
        <f t="shared" si="888"/>
        <v>-</v>
      </c>
      <c r="BL1096" s="187"/>
      <c r="BM1096" s="197"/>
      <c r="BN1096" s="202" t="str">
        <f t="shared" si="889"/>
        <v>-</v>
      </c>
      <c r="BO1096" s="187"/>
      <c r="BP1096" s="197"/>
      <c r="BQ1096" s="202" t="str">
        <f t="shared" si="890"/>
        <v>-</v>
      </c>
      <c r="BR1096" s="187"/>
      <c r="BS1096" s="197"/>
      <c r="BT1096" s="202" t="str">
        <f t="shared" si="891"/>
        <v>-</v>
      </c>
      <c r="BU1096" s="187"/>
      <c r="BV1096" s="197"/>
      <c r="BW1096" s="202" t="str">
        <f t="shared" si="892"/>
        <v>-</v>
      </c>
      <c r="BX1096" s="187"/>
      <c r="BY1096" s="197"/>
      <c r="BZ1096" s="202" t="str">
        <f t="shared" si="893"/>
        <v>-</v>
      </c>
      <c r="CA1096" s="187"/>
      <c r="CB1096" s="197"/>
      <c r="CC1096" s="202" t="str">
        <f t="shared" si="894"/>
        <v>-</v>
      </c>
      <c r="CD1096" s="187"/>
      <c r="CE1096" s="197"/>
      <c r="CF1096" s="202" t="str">
        <f t="shared" si="895"/>
        <v>-</v>
      </c>
      <c r="CG1096" s="187"/>
      <c r="CH1096" s="197"/>
      <c r="CI1096" s="202" t="str">
        <f t="shared" si="896"/>
        <v>-</v>
      </c>
      <c r="CJ1096" s="187"/>
      <c r="CK1096" s="197"/>
      <c r="CL1096" s="202" t="str">
        <f t="shared" si="897"/>
        <v>-</v>
      </c>
      <c r="CM1096" s="187"/>
      <c r="CN1096" s="197"/>
      <c r="CO1096" s="202" t="str">
        <f t="shared" si="898"/>
        <v>-</v>
      </c>
      <c r="CP1096" s="187"/>
      <c r="CQ1096" s="197"/>
      <c r="CR1096" s="202" t="str">
        <f t="shared" si="899"/>
        <v>-</v>
      </c>
      <c r="CS1096" s="187"/>
      <c r="CT1096" s="197"/>
      <c r="CU1096" s="202" t="str">
        <f t="shared" si="900"/>
        <v>-</v>
      </c>
      <c r="CV1096" s="187"/>
      <c r="CW1096" s="197"/>
      <c r="CX1096" s="202" t="str">
        <f t="shared" si="901"/>
        <v>-</v>
      </c>
      <c r="CY1096" s="187"/>
      <c r="CZ1096" s="197"/>
      <c r="DA1096" s="202" t="str">
        <f t="shared" si="902"/>
        <v>-</v>
      </c>
      <c r="DB1096" s="187"/>
      <c r="DC1096" s="197"/>
      <c r="DD1096" s="202" t="str">
        <f t="shared" si="903"/>
        <v>-</v>
      </c>
      <c r="DE1096" s="187"/>
      <c r="DF1096" s="197"/>
      <c r="DG1096" s="202" t="str">
        <f t="shared" si="904"/>
        <v>-</v>
      </c>
      <c r="DH1096" s="187"/>
      <c r="DI1096" s="103">
        <f t="shared" si="764"/>
        <v>0</v>
      </c>
      <c r="DJ1096" s="103">
        <f t="shared" si="765"/>
        <v>0</v>
      </c>
      <c r="DK1096" s="200" t="e">
        <f t="shared" si="802"/>
        <v>#DIV/0!</v>
      </c>
      <c r="DL1096" s="201" t="e">
        <f t="shared" si="729"/>
        <v>#DIV/0!</v>
      </c>
    </row>
    <row r="1097" spans="2:116" ht="24.95" customHeight="1">
      <c r="B1097" s="48"/>
      <c r="C1097" s="48"/>
      <c r="D1097" s="15"/>
      <c r="E1097" s="3"/>
      <c r="F1097" s="13"/>
      <c r="G1097" s="79"/>
      <c r="H1097" s="40"/>
      <c r="I1097" s="41"/>
      <c r="J1097" s="78" t="str">
        <f t="shared" ref="J1097:J1103" si="905">LEFT(I1097,3)</f>
        <v/>
      </c>
      <c r="K1097" s="197"/>
      <c r="L1097" s="199" t="str">
        <f t="shared" ref="L1097:L1103" si="906">IF(AND(K1097="Y",M1097&lt;&gt;""),"A","-")</f>
        <v>-</v>
      </c>
      <c r="M1097" s="191"/>
      <c r="N1097" s="197"/>
      <c r="O1097" s="202" t="str">
        <f t="shared" ref="O1097:O1103" si="907">IF(AND(N1097="Y",P1097&lt;&gt;""),"A","-")</f>
        <v>-</v>
      </c>
      <c r="P1097" s="187"/>
      <c r="Q1097" s="197"/>
      <c r="R1097" s="202" t="str">
        <f t="shared" ref="R1097:R1103" si="908">IF(AND(Q1097="Y",S1097&lt;&gt;""),"A","-")</f>
        <v>-</v>
      </c>
      <c r="S1097" s="187"/>
      <c r="T1097" s="197"/>
      <c r="U1097" s="202" t="str">
        <f t="shared" ref="U1097:U1103" si="909">IF(AND(T1097="Y",V1097&lt;&gt;""),"A","-")</f>
        <v>-</v>
      </c>
      <c r="V1097" s="187"/>
      <c r="W1097" s="197"/>
      <c r="X1097" s="202" t="str">
        <f t="shared" ref="X1097:X1103" si="910">IF(AND(W1097="Y",Y1097&lt;&gt;""),"A","-")</f>
        <v>-</v>
      </c>
      <c r="Y1097" s="187"/>
      <c r="Z1097" s="197"/>
      <c r="AA1097" s="202" t="str">
        <f t="shared" ref="AA1097:AA1103" si="911">IF(AND(Z1097="Y",AB1097&lt;&gt;""),"A","-")</f>
        <v>-</v>
      </c>
      <c r="AB1097" s="187"/>
      <c r="AC1097" s="197"/>
      <c r="AD1097" s="202" t="str">
        <f t="shared" ref="AD1097:AD1103" si="912">IF(AND(AC1097="Y",AE1097&lt;&gt;""),"A","-")</f>
        <v>-</v>
      </c>
      <c r="AE1097" s="187"/>
      <c r="AF1097" s="197"/>
      <c r="AG1097" s="202" t="str">
        <f t="shared" ref="AG1097:AG1103" si="913">IF(AND(AF1097="Y",AH1097&lt;&gt;""),"A","-")</f>
        <v>-</v>
      </c>
      <c r="AH1097" s="187"/>
      <c r="AI1097" s="197"/>
      <c r="AJ1097" s="202" t="str">
        <f t="shared" ref="AJ1097:AJ1103" si="914">IF(AND(AI1097="Y",AK1097&lt;&gt;""),"A","-")</f>
        <v>-</v>
      </c>
      <c r="AK1097" s="187"/>
      <c r="AL1097" s="197"/>
      <c r="AM1097" s="202" t="str">
        <f t="shared" ref="AM1097:AM1103" si="915">IF(AND(AL1097="Y",AN1097&lt;&gt;""),"A","-")</f>
        <v>-</v>
      </c>
      <c r="AN1097" s="187"/>
      <c r="AO1097" s="197"/>
      <c r="AP1097" s="202" t="str">
        <f t="shared" ref="AP1097:AP1103" si="916">IF(AND(AO1097="Y",AQ1097&lt;&gt;""),"A","-")</f>
        <v>-</v>
      </c>
      <c r="AQ1097" s="187"/>
      <c r="AR1097" s="197"/>
      <c r="AS1097" s="202" t="str">
        <f t="shared" ref="AS1097:AS1103" si="917">IF(AND(AR1097="Y",AT1097&lt;&gt;""),"A","-")</f>
        <v>-</v>
      </c>
      <c r="AT1097" s="187"/>
      <c r="AU1097" s="197"/>
      <c r="AV1097" s="202" t="str">
        <f t="shared" ref="AV1097:AV1103" si="918">IF(AND(AU1097="Y",AW1097&lt;&gt;""),"A","-")</f>
        <v>-</v>
      </c>
      <c r="AW1097" s="187"/>
      <c r="AX1097" s="197"/>
      <c r="AY1097" s="202" t="str">
        <f t="shared" ref="AY1097:AY1103" si="919">IF(AND(AX1097="Y",AZ1097&lt;&gt;""),"A","-")</f>
        <v>-</v>
      </c>
      <c r="AZ1097" s="187"/>
      <c r="BA1097" s="197"/>
      <c r="BB1097" s="202" t="str">
        <f t="shared" ref="BB1097:BB1103" si="920">IF(AND(BA1097="Y",BC1097&lt;&gt;""),"A","-")</f>
        <v>-</v>
      </c>
      <c r="BC1097" s="187"/>
      <c r="BD1097" s="197"/>
      <c r="BE1097" s="202" t="str">
        <f t="shared" ref="BE1097:BE1103" si="921">IF(AND(BD1097="Y",BF1097&lt;&gt;""),"A","-")</f>
        <v>-</v>
      </c>
      <c r="BF1097" s="187"/>
      <c r="BG1097" s="197"/>
      <c r="BH1097" s="202" t="str">
        <f t="shared" ref="BH1097:BH1103" si="922">IF(AND(BG1097="Y",BI1097&lt;&gt;""),"A","-")</f>
        <v>-</v>
      </c>
      <c r="BI1097" s="187"/>
      <c r="BJ1097" s="197"/>
      <c r="BK1097" s="202" t="str">
        <f t="shared" ref="BK1097:BK1103" si="923">IF(AND(BJ1097="Y",BL1097&lt;&gt;""),"A","-")</f>
        <v>-</v>
      </c>
      <c r="BL1097" s="187"/>
      <c r="BM1097" s="197"/>
      <c r="BN1097" s="202" t="str">
        <f t="shared" ref="BN1097:BN1103" si="924">IF(AND(BM1097="Y",BO1097&lt;&gt;""),"A","-")</f>
        <v>-</v>
      </c>
      <c r="BO1097" s="187"/>
      <c r="BP1097" s="197"/>
      <c r="BQ1097" s="202" t="str">
        <f t="shared" ref="BQ1097:BQ1103" si="925">IF(AND(BP1097="Y",BR1097&lt;&gt;""),"A","-")</f>
        <v>-</v>
      </c>
      <c r="BR1097" s="187"/>
      <c r="BS1097" s="197"/>
      <c r="BT1097" s="202" t="str">
        <f t="shared" ref="BT1097:BT1103" si="926">IF(AND(BS1097="Y",BU1097&lt;&gt;""),"A","-")</f>
        <v>-</v>
      </c>
      <c r="BU1097" s="187"/>
      <c r="BV1097" s="197"/>
      <c r="BW1097" s="202" t="str">
        <f t="shared" ref="BW1097:BW1103" si="927">IF(AND(BV1097="Y",BX1097&lt;&gt;""),"A","-")</f>
        <v>-</v>
      </c>
      <c r="BX1097" s="187"/>
      <c r="BY1097" s="197"/>
      <c r="BZ1097" s="202" t="str">
        <f t="shared" ref="BZ1097:BZ1103" si="928">IF(AND(BY1097="Y",CA1097&lt;&gt;""),"A","-")</f>
        <v>-</v>
      </c>
      <c r="CA1097" s="187"/>
      <c r="CB1097" s="197"/>
      <c r="CC1097" s="202" t="str">
        <f t="shared" ref="CC1097:CC1103" si="929">IF(AND(CB1097="Y",CD1097&lt;&gt;""),"A","-")</f>
        <v>-</v>
      </c>
      <c r="CD1097" s="187"/>
      <c r="CE1097" s="197"/>
      <c r="CF1097" s="202" t="str">
        <f t="shared" ref="CF1097:CF1103" si="930">IF(AND(CE1097="Y",CG1097&lt;&gt;""),"A","-")</f>
        <v>-</v>
      </c>
      <c r="CG1097" s="187"/>
      <c r="CH1097" s="197"/>
      <c r="CI1097" s="202" t="str">
        <f t="shared" ref="CI1097:CI1103" si="931">IF(AND(CH1097="Y",CJ1097&lt;&gt;""),"A","-")</f>
        <v>-</v>
      </c>
      <c r="CJ1097" s="187"/>
      <c r="CK1097" s="197"/>
      <c r="CL1097" s="202" t="str">
        <f t="shared" ref="CL1097:CL1103" si="932">IF(AND(CK1097="Y",CM1097&lt;&gt;""),"A","-")</f>
        <v>-</v>
      </c>
      <c r="CM1097" s="187"/>
      <c r="CN1097" s="197"/>
      <c r="CO1097" s="202" t="str">
        <f t="shared" ref="CO1097:CO1103" si="933">IF(AND(CN1097="Y",CP1097&lt;&gt;""),"A","-")</f>
        <v>-</v>
      </c>
      <c r="CP1097" s="187"/>
      <c r="CQ1097" s="197"/>
      <c r="CR1097" s="202" t="str">
        <f t="shared" ref="CR1097:CR1103" si="934">IF(AND(CQ1097="Y",CS1097&lt;&gt;""),"A","-")</f>
        <v>-</v>
      </c>
      <c r="CS1097" s="187"/>
      <c r="CT1097" s="197"/>
      <c r="CU1097" s="202" t="str">
        <f t="shared" ref="CU1097:CU1103" si="935">IF(AND(CT1097="Y",CV1097&lt;&gt;""),"A","-")</f>
        <v>-</v>
      </c>
      <c r="CV1097" s="187"/>
      <c r="CW1097" s="197"/>
      <c r="CX1097" s="202" t="str">
        <f t="shared" ref="CX1097:CX1103" si="936">IF(AND(CW1097="Y",CY1097&lt;&gt;""),"A","-")</f>
        <v>-</v>
      </c>
      <c r="CY1097" s="187"/>
      <c r="CZ1097" s="197"/>
      <c r="DA1097" s="202" t="str">
        <f t="shared" ref="DA1097:DA1103" si="937">IF(AND(CZ1097="Y",DB1097&lt;&gt;""),"A","-")</f>
        <v>-</v>
      </c>
      <c r="DB1097" s="187"/>
      <c r="DC1097" s="197"/>
      <c r="DD1097" s="202" t="str">
        <f t="shared" ref="DD1097:DD1103" si="938">IF(AND(DC1097="Y",DE1097&lt;&gt;""),"A","-")</f>
        <v>-</v>
      </c>
      <c r="DE1097" s="187"/>
      <c r="DF1097" s="197"/>
      <c r="DG1097" s="202" t="str">
        <f t="shared" ref="DG1097:DG1103" si="939">IF(AND(DF1097="Y",DH1097&lt;&gt;""),"A","-")</f>
        <v>-</v>
      </c>
      <c r="DH1097" s="187"/>
      <c r="DI1097" s="103">
        <f t="shared" si="764"/>
        <v>0</v>
      </c>
      <c r="DJ1097" s="103">
        <f t="shared" si="765"/>
        <v>0</v>
      </c>
      <c r="DK1097" s="200" t="e">
        <f t="shared" ref="DK1097:DK1103" si="940">DJ1097/DI1097*100</f>
        <v>#DIV/0!</v>
      </c>
      <c r="DL1097" s="201" t="e">
        <f t="shared" si="729"/>
        <v>#DIV/0!</v>
      </c>
    </row>
    <row r="1098" spans="2:116" ht="24.95" customHeight="1">
      <c r="B1098" s="48"/>
      <c r="C1098" s="48"/>
      <c r="D1098" s="15"/>
      <c r="E1098" s="3"/>
      <c r="F1098" s="13"/>
      <c r="G1098" s="79"/>
      <c r="H1098" s="40"/>
      <c r="I1098" s="41"/>
      <c r="J1098" s="78" t="str">
        <f t="shared" si="905"/>
        <v/>
      </c>
      <c r="K1098" s="197"/>
      <c r="L1098" s="199" t="str">
        <f t="shared" si="906"/>
        <v>-</v>
      </c>
      <c r="M1098" s="191"/>
      <c r="N1098" s="197"/>
      <c r="O1098" s="202" t="str">
        <f t="shared" si="907"/>
        <v>-</v>
      </c>
      <c r="P1098" s="187"/>
      <c r="Q1098" s="197"/>
      <c r="R1098" s="202" t="str">
        <f t="shared" si="908"/>
        <v>-</v>
      </c>
      <c r="S1098" s="187"/>
      <c r="T1098" s="197"/>
      <c r="U1098" s="202" t="str">
        <f t="shared" si="909"/>
        <v>-</v>
      </c>
      <c r="V1098" s="187"/>
      <c r="W1098" s="197"/>
      <c r="X1098" s="202" t="str">
        <f t="shared" si="910"/>
        <v>-</v>
      </c>
      <c r="Y1098" s="187"/>
      <c r="Z1098" s="197"/>
      <c r="AA1098" s="202" t="str">
        <f t="shared" si="911"/>
        <v>-</v>
      </c>
      <c r="AB1098" s="187"/>
      <c r="AC1098" s="197"/>
      <c r="AD1098" s="202" t="str">
        <f t="shared" si="912"/>
        <v>-</v>
      </c>
      <c r="AE1098" s="187"/>
      <c r="AF1098" s="197"/>
      <c r="AG1098" s="202" t="str">
        <f t="shared" si="913"/>
        <v>-</v>
      </c>
      <c r="AH1098" s="187"/>
      <c r="AI1098" s="197"/>
      <c r="AJ1098" s="202" t="str">
        <f t="shared" si="914"/>
        <v>-</v>
      </c>
      <c r="AK1098" s="187"/>
      <c r="AL1098" s="197"/>
      <c r="AM1098" s="202" t="str">
        <f t="shared" si="915"/>
        <v>-</v>
      </c>
      <c r="AN1098" s="187"/>
      <c r="AO1098" s="197"/>
      <c r="AP1098" s="202" t="str">
        <f t="shared" si="916"/>
        <v>-</v>
      </c>
      <c r="AQ1098" s="187"/>
      <c r="AR1098" s="197"/>
      <c r="AS1098" s="202" t="str">
        <f t="shared" si="917"/>
        <v>-</v>
      </c>
      <c r="AT1098" s="187"/>
      <c r="AU1098" s="197"/>
      <c r="AV1098" s="202" t="str">
        <f t="shared" si="918"/>
        <v>-</v>
      </c>
      <c r="AW1098" s="187"/>
      <c r="AX1098" s="197"/>
      <c r="AY1098" s="202" t="str">
        <f t="shared" si="919"/>
        <v>-</v>
      </c>
      <c r="AZ1098" s="187"/>
      <c r="BA1098" s="197"/>
      <c r="BB1098" s="202" t="str">
        <f t="shared" si="920"/>
        <v>-</v>
      </c>
      <c r="BC1098" s="187"/>
      <c r="BD1098" s="197"/>
      <c r="BE1098" s="202" t="str">
        <f t="shared" si="921"/>
        <v>-</v>
      </c>
      <c r="BF1098" s="187"/>
      <c r="BG1098" s="197"/>
      <c r="BH1098" s="202" t="str">
        <f t="shared" si="922"/>
        <v>-</v>
      </c>
      <c r="BI1098" s="187"/>
      <c r="BJ1098" s="197"/>
      <c r="BK1098" s="202" t="str">
        <f t="shared" si="923"/>
        <v>-</v>
      </c>
      <c r="BL1098" s="187"/>
      <c r="BM1098" s="197"/>
      <c r="BN1098" s="202" t="str">
        <f t="shared" si="924"/>
        <v>-</v>
      </c>
      <c r="BO1098" s="187"/>
      <c r="BP1098" s="197"/>
      <c r="BQ1098" s="202" t="str">
        <f t="shared" si="925"/>
        <v>-</v>
      </c>
      <c r="BR1098" s="187"/>
      <c r="BS1098" s="197"/>
      <c r="BT1098" s="202" t="str">
        <f t="shared" si="926"/>
        <v>-</v>
      </c>
      <c r="BU1098" s="187"/>
      <c r="BV1098" s="197"/>
      <c r="BW1098" s="202" t="str">
        <f t="shared" si="927"/>
        <v>-</v>
      </c>
      <c r="BX1098" s="187"/>
      <c r="BY1098" s="197"/>
      <c r="BZ1098" s="202" t="str">
        <f t="shared" si="928"/>
        <v>-</v>
      </c>
      <c r="CA1098" s="187"/>
      <c r="CB1098" s="197"/>
      <c r="CC1098" s="202" t="str">
        <f t="shared" si="929"/>
        <v>-</v>
      </c>
      <c r="CD1098" s="187"/>
      <c r="CE1098" s="197"/>
      <c r="CF1098" s="202" t="str">
        <f t="shared" si="930"/>
        <v>-</v>
      </c>
      <c r="CG1098" s="187"/>
      <c r="CH1098" s="197"/>
      <c r="CI1098" s="202" t="str">
        <f t="shared" si="931"/>
        <v>-</v>
      </c>
      <c r="CJ1098" s="187"/>
      <c r="CK1098" s="197"/>
      <c r="CL1098" s="202" t="str">
        <f t="shared" si="932"/>
        <v>-</v>
      </c>
      <c r="CM1098" s="187"/>
      <c r="CN1098" s="197"/>
      <c r="CO1098" s="202" t="str">
        <f t="shared" si="933"/>
        <v>-</v>
      </c>
      <c r="CP1098" s="187"/>
      <c r="CQ1098" s="197"/>
      <c r="CR1098" s="202" t="str">
        <f t="shared" si="934"/>
        <v>-</v>
      </c>
      <c r="CS1098" s="187"/>
      <c r="CT1098" s="197"/>
      <c r="CU1098" s="202" t="str">
        <f t="shared" si="935"/>
        <v>-</v>
      </c>
      <c r="CV1098" s="187"/>
      <c r="CW1098" s="197"/>
      <c r="CX1098" s="202" t="str">
        <f t="shared" si="936"/>
        <v>-</v>
      </c>
      <c r="CY1098" s="187"/>
      <c r="CZ1098" s="197"/>
      <c r="DA1098" s="202" t="str">
        <f t="shared" si="937"/>
        <v>-</v>
      </c>
      <c r="DB1098" s="187"/>
      <c r="DC1098" s="197"/>
      <c r="DD1098" s="202" t="str">
        <f t="shared" si="938"/>
        <v>-</v>
      </c>
      <c r="DE1098" s="187"/>
      <c r="DF1098" s="197"/>
      <c r="DG1098" s="202" t="str">
        <f t="shared" si="939"/>
        <v>-</v>
      </c>
      <c r="DH1098" s="187"/>
      <c r="DI1098" s="103">
        <f t="shared" si="764"/>
        <v>0</v>
      </c>
      <c r="DJ1098" s="103">
        <f t="shared" si="765"/>
        <v>0</v>
      </c>
      <c r="DK1098" s="200" t="e">
        <f t="shared" si="940"/>
        <v>#DIV/0!</v>
      </c>
      <c r="DL1098" s="201" t="e">
        <f t="shared" si="729"/>
        <v>#DIV/0!</v>
      </c>
    </row>
    <row r="1099" spans="2:116" ht="24.95" customHeight="1">
      <c r="B1099" s="48"/>
      <c r="C1099" s="48"/>
      <c r="D1099" s="15"/>
      <c r="E1099" s="3"/>
      <c r="F1099" s="13"/>
      <c r="G1099" s="79"/>
      <c r="H1099" s="40"/>
      <c r="I1099" s="41"/>
      <c r="J1099" s="78" t="str">
        <f t="shared" si="905"/>
        <v/>
      </c>
      <c r="K1099" s="197"/>
      <c r="L1099" s="199" t="str">
        <f t="shared" si="906"/>
        <v>-</v>
      </c>
      <c r="M1099" s="191"/>
      <c r="N1099" s="197"/>
      <c r="O1099" s="202" t="str">
        <f t="shared" si="907"/>
        <v>-</v>
      </c>
      <c r="P1099" s="187"/>
      <c r="Q1099" s="197"/>
      <c r="R1099" s="202" t="str">
        <f t="shared" si="908"/>
        <v>-</v>
      </c>
      <c r="S1099" s="187"/>
      <c r="T1099" s="197"/>
      <c r="U1099" s="202" t="str">
        <f t="shared" si="909"/>
        <v>-</v>
      </c>
      <c r="V1099" s="187"/>
      <c r="W1099" s="197"/>
      <c r="X1099" s="202" t="str">
        <f t="shared" si="910"/>
        <v>-</v>
      </c>
      <c r="Y1099" s="187"/>
      <c r="Z1099" s="197"/>
      <c r="AA1099" s="202" t="str">
        <f t="shared" si="911"/>
        <v>-</v>
      </c>
      <c r="AB1099" s="187"/>
      <c r="AC1099" s="197"/>
      <c r="AD1099" s="202" t="str">
        <f t="shared" si="912"/>
        <v>-</v>
      </c>
      <c r="AE1099" s="187"/>
      <c r="AF1099" s="197"/>
      <c r="AG1099" s="202" t="str">
        <f t="shared" si="913"/>
        <v>-</v>
      </c>
      <c r="AH1099" s="187"/>
      <c r="AI1099" s="197"/>
      <c r="AJ1099" s="202" t="str">
        <f t="shared" si="914"/>
        <v>-</v>
      </c>
      <c r="AK1099" s="187"/>
      <c r="AL1099" s="197"/>
      <c r="AM1099" s="202" t="str">
        <f t="shared" si="915"/>
        <v>-</v>
      </c>
      <c r="AN1099" s="187"/>
      <c r="AO1099" s="197"/>
      <c r="AP1099" s="202" t="str">
        <f t="shared" si="916"/>
        <v>-</v>
      </c>
      <c r="AQ1099" s="187"/>
      <c r="AR1099" s="197"/>
      <c r="AS1099" s="202" t="str">
        <f t="shared" si="917"/>
        <v>-</v>
      </c>
      <c r="AT1099" s="187"/>
      <c r="AU1099" s="197"/>
      <c r="AV1099" s="202" t="str">
        <f t="shared" si="918"/>
        <v>-</v>
      </c>
      <c r="AW1099" s="187"/>
      <c r="AX1099" s="197"/>
      <c r="AY1099" s="202" t="str">
        <f t="shared" si="919"/>
        <v>-</v>
      </c>
      <c r="AZ1099" s="187"/>
      <c r="BA1099" s="197"/>
      <c r="BB1099" s="202" t="str">
        <f t="shared" si="920"/>
        <v>-</v>
      </c>
      <c r="BC1099" s="187"/>
      <c r="BD1099" s="197"/>
      <c r="BE1099" s="202" t="str">
        <f t="shared" si="921"/>
        <v>-</v>
      </c>
      <c r="BF1099" s="187"/>
      <c r="BG1099" s="197"/>
      <c r="BH1099" s="202" t="str">
        <f t="shared" si="922"/>
        <v>-</v>
      </c>
      <c r="BI1099" s="187"/>
      <c r="BJ1099" s="197"/>
      <c r="BK1099" s="202" t="str">
        <f t="shared" si="923"/>
        <v>-</v>
      </c>
      <c r="BL1099" s="187"/>
      <c r="BM1099" s="197"/>
      <c r="BN1099" s="202" t="str">
        <f t="shared" si="924"/>
        <v>-</v>
      </c>
      <c r="BO1099" s="187"/>
      <c r="BP1099" s="197"/>
      <c r="BQ1099" s="202" t="str">
        <f t="shared" si="925"/>
        <v>-</v>
      </c>
      <c r="BR1099" s="187"/>
      <c r="BS1099" s="197"/>
      <c r="BT1099" s="202" t="str">
        <f t="shared" si="926"/>
        <v>-</v>
      </c>
      <c r="BU1099" s="187"/>
      <c r="BV1099" s="197"/>
      <c r="BW1099" s="202" t="str">
        <f t="shared" si="927"/>
        <v>-</v>
      </c>
      <c r="BX1099" s="187"/>
      <c r="BY1099" s="197"/>
      <c r="BZ1099" s="202" t="str">
        <f t="shared" si="928"/>
        <v>-</v>
      </c>
      <c r="CA1099" s="187"/>
      <c r="CB1099" s="197"/>
      <c r="CC1099" s="202" t="str">
        <f t="shared" si="929"/>
        <v>-</v>
      </c>
      <c r="CD1099" s="187"/>
      <c r="CE1099" s="197"/>
      <c r="CF1099" s="202" t="str">
        <f t="shared" si="930"/>
        <v>-</v>
      </c>
      <c r="CG1099" s="187"/>
      <c r="CH1099" s="197"/>
      <c r="CI1099" s="202" t="str">
        <f t="shared" si="931"/>
        <v>-</v>
      </c>
      <c r="CJ1099" s="187"/>
      <c r="CK1099" s="197"/>
      <c r="CL1099" s="202" t="str">
        <f t="shared" si="932"/>
        <v>-</v>
      </c>
      <c r="CM1099" s="187"/>
      <c r="CN1099" s="197"/>
      <c r="CO1099" s="202" t="str">
        <f t="shared" si="933"/>
        <v>-</v>
      </c>
      <c r="CP1099" s="187"/>
      <c r="CQ1099" s="197"/>
      <c r="CR1099" s="202" t="str">
        <f t="shared" si="934"/>
        <v>-</v>
      </c>
      <c r="CS1099" s="187"/>
      <c r="CT1099" s="197"/>
      <c r="CU1099" s="202" t="str">
        <f t="shared" si="935"/>
        <v>-</v>
      </c>
      <c r="CV1099" s="187"/>
      <c r="CW1099" s="197"/>
      <c r="CX1099" s="202" t="str">
        <f t="shared" si="936"/>
        <v>-</v>
      </c>
      <c r="CY1099" s="187"/>
      <c r="CZ1099" s="197"/>
      <c r="DA1099" s="202" t="str">
        <f t="shared" si="937"/>
        <v>-</v>
      </c>
      <c r="DB1099" s="187"/>
      <c r="DC1099" s="197"/>
      <c r="DD1099" s="202" t="str">
        <f t="shared" si="938"/>
        <v>-</v>
      </c>
      <c r="DE1099" s="187"/>
      <c r="DF1099" s="197"/>
      <c r="DG1099" s="202" t="str">
        <f t="shared" si="939"/>
        <v>-</v>
      </c>
      <c r="DH1099" s="187"/>
      <c r="DI1099" s="103">
        <f t="shared" si="764"/>
        <v>0</v>
      </c>
      <c r="DJ1099" s="103">
        <f t="shared" si="765"/>
        <v>0</v>
      </c>
      <c r="DK1099" s="200" t="e">
        <f t="shared" si="940"/>
        <v>#DIV/0!</v>
      </c>
      <c r="DL1099" s="201" t="e">
        <f t="shared" si="729"/>
        <v>#DIV/0!</v>
      </c>
    </row>
    <row r="1100" spans="2:116" ht="24.95" customHeight="1">
      <c r="B1100" s="48"/>
      <c r="C1100" s="48"/>
      <c r="D1100" s="15"/>
      <c r="E1100" s="3"/>
      <c r="F1100" s="13"/>
      <c r="G1100" s="79"/>
      <c r="H1100" s="40"/>
      <c r="I1100" s="41"/>
      <c r="J1100" s="78" t="str">
        <f t="shared" si="905"/>
        <v/>
      </c>
      <c r="K1100" s="197"/>
      <c r="L1100" s="199" t="str">
        <f t="shared" si="906"/>
        <v>-</v>
      </c>
      <c r="M1100" s="191"/>
      <c r="N1100" s="197"/>
      <c r="O1100" s="202" t="str">
        <f t="shared" si="907"/>
        <v>-</v>
      </c>
      <c r="P1100" s="187"/>
      <c r="Q1100" s="197"/>
      <c r="R1100" s="202" t="str">
        <f t="shared" si="908"/>
        <v>-</v>
      </c>
      <c r="S1100" s="187"/>
      <c r="T1100" s="197"/>
      <c r="U1100" s="202" t="str">
        <f t="shared" si="909"/>
        <v>-</v>
      </c>
      <c r="V1100" s="187"/>
      <c r="W1100" s="197"/>
      <c r="X1100" s="202" t="str">
        <f t="shared" si="910"/>
        <v>-</v>
      </c>
      <c r="Y1100" s="187"/>
      <c r="Z1100" s="197"/>
      <c r="AA1100" s="202" t="str">
        <f t="shared" si="911"/>
        <v>-</v>
      </c>
      <c r="AB1100" s="187"/>
      <c r="AC1100" s="197"/>
      <c r="AD1100" s="202" t="str">
        <f t="shared" si="912"/>
        <v>-</v>
      </c>
      <c r="AE1100" s="187"/>
      <c r="AF1100" s="197"/>
      <c r="AG1100" s="202" t="str">
        <f t="shared" si="913"/>
        <v>-</v>
      </c>
      <c r="AH1100" s="187"/>
      <c r="AI1100" s="197"/>
      <c r="AJ1100" s="202" t="str">
        <f t="shared" si="914"/>
        <v>-</v>
      </c>
      <c r="AK1100" s="187"/>
      <c r="AL1100" s="197"/>
      <c r="AM1100" s="202" t="str">
        <f t="shared" si="915"/>
        <v>-</v>
      </c>
      <c r="AN1100" s="187"/>
      <c r="AO1100" s="197"/>
      <c r="AP1100" s="202" t="str">
        <f t="shared" si="916"/>
        <v>-</v>
      </c>
      <c r="AQ1100" s="187"/>
      <c r="AR1100" s="197"/>
      <c r="AS1100" s="202" t="str">
        <f t="shared" si="917"/>
        <v>-</v>
      </c>
      <c r="AT1100" s="187"/>
      <c r="AU1100" s="197"/>
      <c r="AV1100" s="202" t="str">
        <f t="shared" si="918"/>
        <v>-</v>
      </c>
      <c r="AW1100" s="187"/>
      <c r="AX1100" s="197"/>
      <c r="AY1100" s="202" t="str">
        <f t="shared" si="919"/>
        <v>-</v>
      </c>
      <c r="AZ1100" s="187"/>
      <c r="BA1100" s="197"/>
      <c r="BB1100" s="202" t="str">
        <f t="shared" si="920"/>
        <v>-</v>
      </c>
      <c r="BC1100" s="187"/>
      <c r="BD1100" s="197"/>
      <c r="BE1100" s="202" t="str">
        <f t="shared" si="921"/>
        <v>-</v>
      </c>
      <c r="BF1100" s="187"/>
      <c r="BG1100" s="197"/>
      <c r="BH1100" s="202" t="str">
        <f t="shared" si="922"/>
        <v>-</v>
      </c>
      <c r="BI1100" s="187"/>
      <c r="BJ1100" s="197"/>
      <c r="BK1100" s="202" t="str">
        <f t="shared" si="923"/>
        <v>-</v>
      </c>
      <c r="BL1100" s="187"/>
      <c r="BM1100" s="197"/>
      <c r="BN1100" s="202" t="str">
        <f t="shared" si="924"/>
        <v>-</v>
      </c>
      <c r="BO1100" s="187"/>
      <c r="BP1100" s="197"/>
      <c r="BQ1100" s="202" t="str">
        <f t="shared" si="925"/>
        <v>-</v>
      </c>
      <c r="BR1100" s="187"/>
      <c r="BS1100" s="197"/>
      <c r="BT1100" s="202" t="str">
        <f t="shared" si="926"/>
        <v>-</v>
      </c>
      <c r="BU1100" s="187"/>
      <c r="BV1100" s="197"/>
      <c r="BW1100" s="202" t="str">
        <f t="shared" si="927"/>
        <v>-</v>
      </c>
      <c r="BX1100" s="187"/>
      <c r="BY1100" s="197"/>
      <c r="BZ1100" s="202" t="str">
        <f t="shared" si="928"/>
        <v>-</v>
      </c>
      <c r="CA1100" s="187"/>
      <c r="CB1100" s="197"/>
      <c r="CC1100" s="202" t="str">
        <f t="shared" si="929"/>
        <v>-</v>
      </c>
      <c r="CD1100" s="187"/>
      <c r="CE1100" s="197"/>
      <c r="CF1100" s="202" t="str">
        <f t="shared" si="930"/>
        <v>-</v>
      </c>
      <c r="CG1100" s="187"/>
      <c r="CH1100" s="197"/>
      <c r="CI1100" s="202" t="str">
        <f t="shared" si="931"/>
        <v>-</v>
      </c>
      <c r="CJ1100" s="187"/>
      <c r="CK1100" s="197"/>
      <c r="CL1100" s="202" t="str">
        <f t="shared" si="932"/>
        <v>-</v>
      </c>
      <c r="CM1100" s="187"/>
      <c r="CN1100" s="197"/>
      <c r="CO1100" s="202" t="str">
        <f t="shared" si="933"/>
        <v>-</v>
      </c>
      <c r="CP1100" s="187"/>
      <c r="CQ1100" s="197"/>
      <c r="CR1100" s="202" t="str">
        <f t="shared" si="934"/>
        <v>-</v>
      </c>
      <c r="CS1100" s="187"/>
      <c r="CT1100" s="197"/>
      <c r="CU1100" s="202" t="str">
        <f t="shared" si="935"/>
        <v>-</v>
      </c>
      <c r="CV1100" s="187"/>
      <c r="CW1100" s="197"/>
      <c r="CX1100" s="202" t="str">
        <f t="shared" si="936"/>
        <v>-</v>
      </c>
      <c r="CY1100" s="187"/>
      <c r="CZ1100" s="197"/>
      <c r="DA1100" s="202" t="str">
        <f t="shared" si="937"/>
        <v>-</v>
      </c>
      <c r="DB1100" s="187"/>
      <c r="DC1100" s="197"/>
      <c r="DD1100" s="202" t="str">
        <f t="shared" si="938"/>
        <v>-</v>
      </c>
      <c r="DE1100" s="187"/>
      <c r="DF1100" s="197"/>
      <c r="DG1100" s="202" t="str">
        <f t="shared" si="939"/>
        <v>-</v>
      </c>
      <c r="DH1100" s="187"/>
      <c r="DI1100" s="103">
        <f t="shared" si="764"/>
        <v>0</v>
      </c>
      <c r="DJ1100" s="103">
        <f t="shared" si="765"/>
        <v>0</v>
      </c>
      <c r="DK1100" s="200" t="e">
        <f t="shared" si="940"/>
        <v>#DIV/0!</v>
      </c>
      <c r="DL1100" s="201" t="e">
        <f t="shared" si="729"/>
        <v>#DIV/0!</v>
      </c>
    </row>
    <row r="1101" spans="2:116" ht="24.95" customHeight="1">
      <c r="B1101" s="48"/>
      <c r="C1101" s="48"/>
      <c r="D1101" s="15"/>
      <c r="E1101" s="3"/>
      <c r="F1101" s="13"/>
      <c r="G1101" s="79"/>
      <c r="H1101" s="40"/>
      <c r="I1101" s="41"/>
      <c r="J1101" s="78" t="str">
        <f t="shared" si="905"/>
        <v/>
      </c>
      <c r="K1101" s="197"/>
      <c r="L1101" s="199" t="str">
        <f t="shared" si="906"/>
        <v>-</v>
      </c>
      <c r="M1101" s="191"/>
      <c r="N1101" s="197"/>
      <c r="O1101" s="202" t="str">
        <f t="shared" si="907"/>
        <v>-</v>
      </c>
      <c r="P1101" s="187"/>
      <c r="Q1101" s="197"/>
      <c r="R1101" s="202" t="str">
        <f t="shared" si="908"/>
        <v>-</v>
      </c>
      <c r="S1101" s="187"/>
      <c r="T1101" s="197"/>
      <c r="U1101" s="202" t="str">
        <f t="shared" si="909"/>
        <v>-</v>
      </c>
      <c r="V1101" s="187"/>
      <c r="W1101" s="197"/>
      <c r="X1101" s="202" t="str">
        <f t="shared" si="910"/>
        <v>-</v>
      </c>
      <c r="Y1101" s="187"/>
      <c r="Z1101" s="197"/>
      <c r="AA1101" s="202" t="str">
        <f t="shared" si="911"/>
        <v>-</v>
      </c>
      <c r="AB1101" s="187"/>
      <c r="AC1101" s="197"/>
      <c r="AD1101" s="202" t="str">
        <f t="shared" si="912"/>
        <v>-</v>
      </c>
      <c r="AE1101" s="187"/>
      <c r="AF1101" s="197"/>
      <c r="AG1101" s="202" t="str">
        <f t="shared" si="913"/>
        <v>-</v>
      </c>
      <c r="AH1101" s="187"/>
      <c r="AI1101" s="197"/>
      <c r="AJ1101" s="202" t="str">
        <f t="shared" si="914"/>
        <v>-</v>
      </c>
      <c r="AK1101" s="187"/>
      <c r="AL1101" s="197"/>
      <c r="AM1101" s="202" t="str">
        <f t="shared" si="915"/>
        <v>-</v>
      </c>
      <c r="AN1101" s="187"/>
      <c r="AO1101" s="197"/>
      <c r="AP1101" s="202" t="str">
        <f t="shared" si="916"/>
        <v>-</v>
      </c>
      <c r="AQ1101" s="187"/>
      <c r="AR1101" s="197"/>
      <c r="AS1101" s="202" t="str">
        <f t="shared" si="917"/>
        <v>-</v>
      </c>
      <c r="AT1101" s="187"/>
      <c r="AU1101" s="197"/>
      <c r="AV1101" s="202" t="str">
        <f t="shared" si="918"/>
        <v>-</v>
      </c>
      <c r="AW1101" s="187"/>
      <c r="AX1101" s="197"/>
      <c r="AY1101" s="202" t="str">
        <f t="shared" si="919"/>
        <v>-</v>
      </c>
      <c r="AZ1101" s="187"/>
      <c r="BA1101" s="197"/>
      <c r="BB1101" s="202" t="str">
        <f t="shared" si="920"/>
        <v>-</v>
      </c>
      <c r="BC1101" s="187"/>
      <c r="BD1101" s="197"/>
      <c r="BE1101" s="202" t="str">
        <f t="shared" si="921"/>
        <v>-</v>
      </c>
      <c r="BF1101" s="187"/>
      <c r="BG1101" s="197"/>
      <c r="BH1101" s="202" t="str">
        <f t="shared" si="922"/>
        <v>-</v>
      </c>
      <c r="BI1101" s="187"/>
      <c r="BJ1101" s="197"/>
      <c r="BK1101" s="202" t="str">
        <f t="shared" si="923"/>
        <v>-</v>
      </c>
      <c r="BL1101" s="187"/>
      <c r="BM1101" s="197"/>
      <c r="BN1101" s="202" t="str">
        <f t="shared" si="924"/>
        <v>-</v>
      </c>
      <c r="BO1101" s="187"/>
      <c r="BP1101" s="197"/>
      <c r="BQ1101" s="202" t="str">
        <f t="shared" si="925"/>
        <v>-</v>
      </c>
      <c r="BR1101" s="187"/>
      <c r="BS1101" s="197"/>
      <c r="BT1101" s="202" t="str">
        <f t="shared" si="926"/>
        <v>-</v>
      </c>
      <c r="BU1101" s="187"/>
      <c r="BV1101" s="197"/>
      <c r="BW1101" s="202" t="str">
        <f t="shared" si="927"/>
        <v>-</v>
      </c>
      <c r="BX1101" s="187"/>
      <c r="BY1101" s="197"/>
      <c r="BZ1101" s="202" t="str">
        <f t="shared" si="928"/>
        <v>-</v>
      </c>
      <c r="CA1101" s="187"/>
      <c r="CB1101" s="197"/>
      <c r="CC1101" s="202" t="str">
        <f t="shared" si="929"/>
        <v>-</v>
      </c>
      <c r="CD1101" s="187"/>
      <c r="CE1101" s="197"/>
      <c r="CF1101" s="202" t="str">
        <f t="shared" si="930"/>
        <v>-</v>
      </c>
      <c r="CG1101" s="187"/>
      <c r="CH1101" s="197"/>
      <c r="CI1101" s="202" t="str">
        <f t="shared" si="931"/>
        <v>-</v>
      </c>
      <c r="CJ1101" s="187"/>
      <c r="CK1101" s="197"/>
      <c r="CL1101" s="202" t="str">
        <f t="shared" si="932"/>
        <v>-</v>
      </c>
      <c r="CM1101" s="187"/>
      <c r="CN1101" s="197"/>
      <c r="CO1101" s="202" t="str">
        <f t="shared" si="933"/>
        <v>-</v>
      </c>
      <c r="CP1101" s="187"/>
      <c r="CQ1101" s="197"/>
      <c r="CR1101" s="202" t="str">
        <f t="shared" si="934"/>
        <v>-</v>
      </c>
      <c r="CS1101" s="187"/>
      <c r="CT1101" s="197"/>
      <c r="CU1101" s="202" t="str">
        <f t="shared" si="935"/>
        <v>-</v>
      </c>
      <c r="CV1101" s="187"/>
      <c r="CW1101" s="197"/>
      <c r="CX1101" s="202" t="str">
        <f t="shared" si="936"/>
        <v>-</v>
      </c>
      <c r="CY1101" s="187"/>
      <c r="CZ1101" s="197"/>
      <c r="DA1101" s="202" t="str">
        <f t="shared" si="937"/>
        <v>-</v>
      </c>
      <c r="DB1101" s="187"/>
      <c r="DC1101" s="197"/>
      <c r="DD1101" s="202" t="str">
        <f t="shared" si="938"/>
        <v>-</v>
      </c>
      <c r="DE1101" s="187"/>
      <c r="DF1101" s="197"/>
      <c r="DG1101" s="202" t="str">
        <f t="shared" si="939"/>
        <v>-</v>
      </c>
      <c r="DH1101" s="187"/>
      <c r="DI1101" s="103">
        <f t="shared" si="764"/>
        <v>0</v>
      </c>
      <c r="DJ1101" s="103">
        <f t="shared" si="765"/>
        <v>0</v>
      </c>
      <c r="DK1101" s="200" t="e">
        <f t="shared" si="940"/>
        <v>#DIV/0!</v>
      </c>
      <c r="DL1101" s="201" t="e">
        <f t="shared" si="729"/>
        <v>#DIV/0!</v>
      </c>
    </row>
    <row r="1102" spans="2:116" ht="24.95" customHeight="1">
      <c r="B1102" s="48"/>
      <c r="C1102" s="48"/>
      <c r="D1102" s="15"/>
      <c r="E1102" s="3"/>
      <c r="F1102" s="13"/>
      <c r="G1102" s="79"/>
      <c r="H1102" s="40"/>
      <c r="I1102" s="41"/>
      <c r="J1102" s="78" t="str">
        <f t="shared" si="905"/>
        <v/>
      </c>
      <c r="K1102" s="197"/>
      <c r="L1102" s="199" t="str">
        <f t="shared" si="906"/>
        <v>-</v>
      </c>
      <c r="M1102" s="191"/>
      <c r="N1102" s="197"/>
      <c r="O1102" s="202" t="str">
        <f t="shared" si="907"/>
        <v>-</v>
      </c>
      <c r="P1102" s="187"/>
      <c r="Q1102" s="197"/>
      <c r="R1102" s="202" t="str">
        <f t="shared" si="908"/>
        <v>-</v>
      </c>
      <c r="S1102" s="187"/>
      <c r="T1102" s="197"/>
      <c r="U1102" s="202" t="str">
        <f t="shared" si="909"/>
        <v>-</v>
      </c>
      <c r="V1102" s="187"/>
      <c r="W1102" s="197"/>
      <c r="X1102" s="202" t="str">
        <f t="shared" si="910"/>
        <v>-</v>
      </c>
      <c r="Y1102" s="187"/>
      <c r="Z1102" s="197"/>
      <c r="AA1102" s="202" t="str">
        <f t="shared" si="911"/>
        <v>-</v>
      </c>
      <c r="AB1102" s="187"/>
      <c r="AC1102" s="197"/>
      <c r="AD1102" s="202" t="str">
        <f t="shared" si="912"/>
        <v>-</v>
      </c>
      <c r="AE1102" s="187"/>
      <c r="AF1102" s="197"/>
      <c r="AG1102" s="202" t="str">
        <f t="shared" si="913"/>
        <v>-</v>
      </c>
      <c r="AH1102" s="187"/>
      <c r="AI1102" s="197"/>
      <c r="AJ1102" s="202" t="str">
        <f t="shared" si="914"/>
        <v>-</v>
      </c>
      <c r="AK1102" s="187"/>
      <c r="AL1102" s="197"/>
      <c r="AM1102" s="202" t="str">
        <f t="shared" si="915"/>
        <v>-</v>
      </c>
      <c r="AN1102" s="187"/>
      <c r="AO1102" s="197"/>
      <c r="AP1102" s="202" t="str">
        <f t="shared" si="916"/>
        <v>-</v>
      </c>
      <c r="AQ1102" s="187"/>
      <c r="AR1102" s="197"/>
      <c r="AS1102" s="202" t="str">
        <f t="shared" si="917"/>
        <v>-</v>
      </c>
      <c r="AT1102" s="187"/>
      <c r="AU1102" s="197"/>
      <c r="AV1102" s="202" t="str">
        <f t="shared" si="918"/>
        <v>-</v>
      </c>
      <c r="AW1102" s="187"/>
      <c r="AX1102" s="197"/>
      <c r="AY1102" s="202" t="str">
        <f t="shared" si="919"/>
        <v>-</v>
      </c>
      <c r="AZ1102" s="187"/>
      <c r="BA1102" s="197"/>
      <c r="BB1102" s="202" t="str">
        <f t="shared" si="920"/>
        <v>-</v>
      </c>
      <c r="BC1102" s="187"/>
      <c r="BD1102" s="197"/>
      <c r="BE1102" s="202" t="str">
        <f t="shared" si="921"/>
        <v>-</v>
      </c>
      <c r="BF1102" s="187"/>
      <c r="BG1102" s="197"/>
      <c r="BH1102" s="202" t="str">
        <f t="shared" si="922"/>
        <v>-</v>
      </c>
      <c r="BI1102" s="187"/>
      <c r="BJ1102" s="197"/>
      <c r="BK1102" s="202" t="str">
        <f t="shared" si="923"/>
        <v>-</v>
      </c>
      <c r="BL1102" s="187"/>
      <c r="BM1102" s="197"/>
      <c r="BN1102" s="202" t="str">
        <f t="shared" si="924"/>
        <v>-</v>
      </c>
      <c r="BO1102" s="187"/>
      <c r="BP1102" s="197"/>
      <c r="BQ1102" s="202" t="str">
        <f t="shared" si="925"/>
        <v>-</v>
      </c>
      <c r="BR1102" s="187"/>
      <c r="BS1102" s="197"/>
      <c r="BT1102" s="202" t="str">
        <f t="shared" si="926"/>
        <v>-</v>
      </c>
      <c r="BU1102" s="187"/>
      <c r="BV1102" s="197"/>
      <c r="BW1102" s="202" t="str">
        <f t="shared" si="927"/>
        <v>-</v>
      </c>
      <c r="BX1102" s="187"/>
      <c r="BY1102" s="197"/>
      <c r="BZ1102" s="202" t="str">
        <f t="shared" si="928"/>
        <v>-</v>
      </c>
      <c r="CA1102" s="187"/>
      <c r="CB1102" s="197"/>
      <c r="CC1102" s="202" t="str">
        <f t="shared" si="929"/>
        <v>-</v>
      </c>
      <c r="CD1102" s="187"/>
      <c r="CE1102" s="197"/>
      <c r="CF1102" s="202" t="str">
        <f t="shared" si="930"/>
        <v>-</v>
      </c>
      <c r="CG1102" s="187"/>
      <c r="CH1102" s="197"/>
      <c r="CI1102" s="202" t="str">
        <f t="shared" si="931"/>
        <v>-</v>
      </c>
      <c r="CJ1102" s="187"/>
      <c r="CK1102" s="197"/>
      <c r="CL1102" s="202" t="str">
        <f t="shared" si="932"/>
        <v>-</v>
      </c>
      <c r="CM1102" s="187"/>
      <c r="CN1102" s="197"/>
      <c r="CO1102" s="202" t="str">
        <f t="shared" si="933"/>
        <v>-</v>
      </c>
      <c r="CP1102" s="187"/>
      <c r="CQ1102" s="197"/>
      <c r="CR1102" s="202" t="str">
        <f t="shared" si="934"/>
        <v>-</v>
      </c>
      <c r="CS1102" s="187"/>
      <c r="CT1102" s="197"/>
      <c r="CU1102" s="202" t="str">
        <f t="shared" si="935"/>
        <v>-</v>
      </c>
      <c r="CV1102" s="187"/>
      <c r="CW1102" s="197"/>
      <c r="CX1102" s="202" t="str">
        <f t="shared" si="936"/>
        <v>-</v>
      </c>
      <c r="CY1102" s="187"/>
      <c r="CZ1102" s="197"/>
      <c r="DA1102" s="202" t="str">
        <f t="shared" si="937"/>
        <v>-</v>
      </c>
      <c r="DB1102" s="187"/>
      <c r="DC1102" s="197"/>
      <c r="DD1102" s="202" t="str">
        <f t="shared" si="938"/>
        <v>-</v>
      </c>
      <c r="DE1102" s="187"/>
      <c r="DF1102" s="197"/>
      <c r="DG1102" s="202" t="str">
        <f t="shared" si="939"/>
        <v>-</v>
      </c>
      <c r="DH1102" s="187"/>
      <c r="DI1102" s="103">
        <f t="shared" si="764"/>
        <v>0</v>
      </c>
      <c r="DJ1102" s="103">
        <f t="shared" si="765"/>
        <v>0</v>
      </c>
      <c r="DK1102" s="200" t="e">
        <f t="shared" si="940"/>
        <v>#DIV/0!</v>
      </c>
      <c r="DL1102" s="201" t="e">
        <f t="shared" si="729"/>
        <v>#DIV/0!</v>
      </c>
    </row>
    <row r="1103" spans="2:116" ht="24.95" customHeight="1">
      <c r="B1103" s="48"/>
      <c r="C1103" s="48"/>
      <c r="D1103" s="15"/>
      <c r="E1103" s="3"/>
      <c r="F1103" s="13"/>
      <c r="G1103" s="79"/>
      <c r="H1103" s="40"/>
      <c r="I1103" s="41"/>
      <c r="J1103" s="78" t="str">
        <f t="shared" si="905"/>
        <v/>
      </c>
      <c r="K1103" s="197"/>
      <c r="L1103" s="199" t="str">
        <f t="shared" si="906"/>
        <v>-</v>
      </c>
      <c r="M1103" s="191"/>
      <c r="N1103" s="197"/>
      <c r="O1103" s="202" t="str">
        <f t="shared" si="907"/>
        <v>-</v>
      </c>
      <c r="P1103" s="187"/>
      <c r="Q1103" s="197"/>
      <c r="R1103" s="202" t="str">
        <f t="shared" si="908"/>
        <v>-</v>
      </c>
      <c r="S1103" s="187"/>
      <c r="T1103" s="197"/>
      <c r="U1103" s="202" t="str">
        <f t="shared" si="909"/>
        <v>-</v>
      </c>
      <c r="V1103" s="187"/>
      <c r="W1103" s="197"/>
      <c r="X1103" s="202" t="str">
        <f t="shared" si="910"/>
        <v>-</v>
      </c>
      <c r="Y1103" s="187"/>
      <c r="Z1103" s="197"/>
      <c r="AA1103" s="202" t="str">
        <f t="shared" si="911"/>
        <v>-</v>
      </c>
      <c r="AB1103" s="187"/>
      <c r="AC1103" s="197"/>
      <c r="AD1103" s="202" t="str">
        <f t="shared" si="912"/>
        <v>-</v>
      </c>
      <c r="AE1103" s="187"/>
      <c r="AF1103" s="197"/>
      <c r="AG1103" s="202" t="str">
        <f t="shared" si="913"/>
        <v>-</v>
      </c>
      <c r="AH1103" s="187"/>
      <c r="AI1103" s="197"/>
      <c r="AJ1103" s="202" t="str">
        <f t="shared" si="914"/>
        <v>-</v>
      </c>
      <c r="AK1103" s="187"/>
      <c r="AL1103" s="197"/>
      <c r="AM1103" s="202" t="str">
        <f t="shared" si="915"/>
        <v>-</v>
      </c>
      <c r="AN1103" s="187"/>
      <c r="AO1103" s="197"/>
      <c r="AP1103" s="202" t="str">
        <f t="shared" si="916"/>
        <v>-</v>
      </c>
      <c r="AQ1103" s="187"/>
      <c r="AR1103" s="197"/>
      <c r="AS1103" s="202" t="str">
        <f t="shared" si="917"/>
        <v>-</v>
      </c>
      <c r="AT1103" s="187"/>
      <c r="AU1103" s="197"/>
      <c r="AV1103" s="202" t="str">
        <f t="shared" si="918"/>
        <v>-</v>
      </c>
      <c r="AW1103" s="187"/>
      <c r="AX1103" s="197"/>
      <c r="AY1103" s="202" t="str">
        <f t="shared" si="919"/>
        <v>-</v>
      </c>
      <c r="AZ1103" s="187"/>
      <c r="BA1103" s="197"/>
      <c r="BB1103" s="202" t="str">
        <f t="shared" si="920"/>
        <v>-</v>
      </c>
      <c r="BC1103" s="187"/>
      <c r="BD1103" s="197"/>
      <c r="BE1103" s="202" t="str">
        <f t="shared" si="921"/>
        <v>-</v>
      </c>
      <c r="BF1103" s="187"/>
      <c r="BG1103" s="197"/>
      <c r="BH1103" s="202" t="str">
        <f t="shared" si="922"/>
        <v>-</v>
      </c>
      <c r="BI1103" s="187"/>
      <c r="BJ1103" s="197"/>
      <c r="BK1103" s="202" t="str">
        <f t="shared" si="923"/>
        <v>-</v>
      </c>
      <c r="BL1103" s="187"/>
      <c r="BM1103" s="197"/>
      <c r="BN1103" s="202" t="str">
        <f t="shared" si="924"/>
        <v>-</v>
      </c>
      <c r="BO1103" s="187"/>
      <c r="BP1103" s="197"/>
      <c r="BQ1103" s="202" t="str">
        <f t="shared" si="925"/>
        <v>-</v>
      </c>
      <c r="BR1103" s="187"/>
      <c r="BS1103" s="197"/>
      <c r="BT1103" s="202" t="str">
        <f t="shared" si="926"/>
        <v>-</v>
      </c>
      <c r="BU1103" s="187"/>
      <c r="BV1103" s="197"/>
      <c r="BW1103" s="202" t="str">
        <f t="shared" si="927"/>
        <v>-</v>
      </c>
      <c r="BX1103" s="187"/>
      <c r="BY1103" s="197"/>
      <c r="BZ1103" s="202" t="str">
        <f t="shared" si="928"/>
        <v>-</v>
      </c>
      <c r="CA1103" s="187"/>
      <c r="CB1103" s="197"/>
      <c r="CC1103" s="202" t="str">
        <f t="shared" si="929"/>
        <v>-</v>
      </c>
      <c r="CD1103" s="187"/>
      <c r="CE1103" s="197"/>
      <c r="CF1103" s="202" t="str">
        <f t="shared" si="930"/>
        <v>-</v>
      </c>
      <c r="CG1103" s="187"/>
      <c r="CH1103" s="197"/>
      <c r="CI1103" s="202" t="str">
        <f t="shared" si="931"/>
        <v>-</v>
      </c>
      <c r="CJ1103" s="187"/>
      <c r="CK1103" s="197"/>
      <c r="CL1103" s="202" t="str">
        <f t="shared" si="932"/>
        <v>-</v>
      </c>
      <c r="CM1103" s="187"/>
      <c r="CN1103" s="197"/>
      <c r="CO1103" s="202" t="str">
        <f t="shared" si="933"/>
        <v>-</v>
      </c>
      <c r="CP1103" s="187"/>
      <c r="CQ1103" s="197"/>
      <c r="CR1103" s="202" t="str">
        <f t="shared" si="934"/>
        <v>-</v>
      </c>
      <c r="CS1103" s="187"/>
      <c r="CT1103" s="197"/>
      <c r="CU1103" s="202" t="str">
        <f t="shared" si="935"/>
        <v>-</v>
      </c>
      <c r="CV1103" s="187"/>
      <c r="CW1103" s="197"/>
      <c r="CX1103" s="202" t="str">
        <f t="shared" si="936"/>
        <v>-</v>
      </c>
      <c r="CY1103" s="187"/>
      <c r="CZ1103" s="197"/>
      <c r="DA1103" s="202" t="str">
        <f t="shared" si="937"/>
        <v>-</v>
      </c>
      <c r="DB1103" s="187"/>
      <c r="DC1103" s="197"/>
      <c r="DD1103" s="202" t="str">
        <f t="shared" si="938"/>
        <v>-</v>
      </c>
      <c r="DE1103" s="187"/>
      <c r="DF1103" s="197"/>
      <c r="DG1103" s="202" t="str">
        <f t="shared" si="939"/>
        <v>-</v>
      </c>
      <c r="DH1103" s="187"/>
      <c r="DI1103" s="103">
        <f t="shared" si="764"/>
        <v>0</v>
      </c>
      <c r="DJ1103" s="103">
        <f t="shared" si="765"/>
        <v>0</v>
      </c>
      <c r="DK1103" s="200" t="e">
        <f t="shared" si="940"/>
        <v>#DIV/0!</v>
      </c>
      <c r="DL1103" s="201" t="e">
        <f t="shared" si="729"/>
        <v>#DIV/0!</v>
      </c>
    </row>
    <row r="1104" spans="2:116" ht="24.95" customHeight="1">
      <c r="B1104" s="48"/>
      <c r="C1104" s="48"/>
      <c r="D1104" s="15"/>
      <c r="E1104" s="3"/>
      <c r="F1104" s="13"/>
      <c r="G1104" s="79"/>
      <c r="H1104" s="40"/>
      <c r="I1104" s="41"/>
      <c r="J1104" s="78" t="str">
        <f t="shared" ref="J1104:J1112" si="941">LEFT(I1104,3)</f>
        <v/>
      </c>
      <c r="K1104" s="197"/>
      <c r="L1104" s="199" t="str">
        <f t="shared" ref="L1104:L1112" si="942">IF(AND(K1104="Y",M1104&lt;&gt;""),"A","-")</f>
        <v>-</v>
      </c>
      <c r="M1104" s="191"/>
      <c r="N1104" s="197"/>
      <c r="O1104" s="202" t="str">
        <f t="shared" ref="O1104:O1112" si="943">IF(AND(N1104="Y",P1104&lt;&gt;""),"A","-")</f>
        <v>-</v>
      </c>
      <c r="P1104" s="187"/>
      <c r="Q1104" s="197"/>
      <c r="R1104" s="202" t="str">
        <f t="shared" ref="R1104:R1112" si="944">IF(AND(Q1104="Y",S1104&lt;&gt;""),"A","-")</f>
        <v>-</v>
      </c>
      <c r="S1104" s="187"/>
      <c r="T1104" s="197"/>
      <c r="U1104" s="202" t="str">
        <f t="shared" ref="U1104:U1112" si="945">IF(AND(T1104="Y",V1104&lt;&gt;""),"A","-")</f>
        <v>-</v>
      </c>
      <c r="V1104" s="187"/>
      <c r="W1104" s="197"/>
      <c r="X1104" s="202" t="str">
        <f t="shared" ref="X1104:X1112" si="946">IF(AND(W1104="Y",Y1104&lt;&gt;""),"A","-")</f>
        <v>-</v>
      </c>
      <c r="Y1104" s="187"/>
      <c r="Z1104" s="197"/>
      <c r="AA1104" s="202" t="str">
        <f t="shared" ref="AA1104:AA1112" si="947">IF(AND(Z1104="Y",AB1104&lt;&gt;""),"A","-")</f>
        <v>-</v>
      </c>
      <c r="AB1104" s="187"/>
      <c r="AC1104" s="197"/>
      <c r="AD1104" s="202" t="str">
        <f t="shared" ref="AD1104:AD1112" si="948">IF(AND(AC1104="Y",AE1104&lt;&gt;""),"A","-")</f>
        <v>-</v>
      </c>
      <c r="AE1104" s="187"/>
      <c r="AF1104" s="197"/>
      <c r="AG1104" s="202" t="str">
        <f t="shared" ref="AG1104:AG1112" si="949">IF(AND(AF1104="Y",AH1104&lt;&gt;""),"A","-")</f>
        <v>-</v>
      </c>
      <c r="AH1104" s="187"/>
      <c r="AI1104" s="197"/>
      <c r="AJ1104" s="202" t="str">
        <f t="shared" ref="AJ1104:AJ1112" si="950">IF(AND(AI1104="Y",AK1104&lt;&gt;""),"A","-")</f>
        <v>-</v>
      </c>
      <c r="AK1104" s="187"/>
      <c r="AL1104" s="197"/>
      <c r="AM1104" s="202" t="str">
        <f t="shared" ref="AM1104:AM1112" si="951">IF(AND(AL1104="Y",AN1104&lt;&gt;""),"A","-")</f>
        <v>-</v>
      </c>
      <c r="AN1104" s="187"/>
      <c r="AO1104" s="197"/>
      <c r="AP1104" s="202" t="str">
        <f t="shared" ref="AP1104:AP1112" si="952">IF(AND(AO1104="Y",AQ1104&lt;&gt;""),"A","-")</f>
        <v>-</v>
      </c>
      <c r="AQ1104" s="187"/>
      <c r="AR1104" s="197"/>
      <c r="AS1104" s="202" t="str">
        <f t="shared" ref="AS1104:AS1112" si="953">IF(AND(AR1104="Y",AT1104&lt;&gt;""),"A","-")</f>
        <v>-</v>
      </c>
      <c r="AT1104" s="187"/>
      <c r="AU1104" s="197"/>
      <c r="AV1104" s="202" t="str">
        <f t="shared" ref="AV1104:AV1112" si="954">IF(AND(AU1104="Y",AW1104&lt;&gt;""),"A","-")</f>
        <v>-</v>
      </c>
      <c r="AW1104" s="187"/>
      <c r="AX1104" s="197"/>
      <c r="AY1104" s="202" t="str">
        <f t="shared" ref="AY1104:AY1112" si="955">IF(AND(AX1104="Y",AZ1104&lt;&gt;""),"A","-")</f>
        <v>-</v>
      </c>
      <c r="AZ1104" s="187"/>
      <c r="BA1104" s="197"/>
      <c r="BB1104" s="202" t="str">
        <f t="shared" ref="BB1104:BB1112" si="956">IF(AND(BA1104="Y",BC1104&lt;&gt;""),"A","-")</f>
        <v>-</v>
      </c>
      <c r="BC1104" s="187"/>
      <c r="BD1104" s="197"/>
      <c r="BE1104" s="202" t="str">
        <f t="shared" ref="BE1104:BE1112" si="957">IF(AND(BD1104="Y",BF1104&lt;&gt;""),"A","-")</f>
        <v>-</v>
      </c>
      <c r="BF1104" s="187"/>
      <c r="BG1104" s="197"/>
      <c r="BH1104" s="202" t="str">
        <f t="shared" ref="BH1104:BH1112" si="958">IF(AND(BG1104="Y",BI1104&lt;&gt;""),"A","-")</f>
        <v>-</v>
      </c>
      <c r="BI1104" s="187"/>
      <c r="BJ1104" s="197"/>
      <c r="BK1104" s="202" t="str">
        <f t="shared" ref="BK1104:BK1112" si="959">IF(AND(BJ1104="Y",BL1104&lt;&gt;""),"A","-")</f>
        <v>-</v>
      </c>
      <c r="BL1104" s="187"/>
      <c r="BM1104" s="197"/>
      <c r="BN1104" s="202" t="str">
        <f t="shared" ref="BN1104:BN1112" si="960">IF(AND(BM1104="Y",BO1104&lt;&gt;""),"A","-")</f>
        <v>-</v>
      </c>
      <c r="BO1104" s="187"/>
      <c r="BP1104" s="197"/>
      <c r="BQ1104" s="202" t="str">
        <f t="shared" ref="BQ1104:BQ1112" si="961">IF(AND(BP1104="Y",BR1104&lt;&gt;""),"A","-")</f>
        <v>-</v>
      </c>
      <c r="BR1104" s="187"/>
      <c r="BS1104" s="197"/>
      <c r="BT1104" s="202" t="str">
        <f t="shared" ref="BT1104:BT1112" si="962">IF(AND(BS1104="Y",BU1104&lt;&gt;""),"A","-")</f>
        <v>-</v>
      </c>
      <c r="BU1104" s="187"/>
      <c r="BV1104" s="197"/>
      <c r="BW1104" s="202" t="str">
        <f t="shared" ref="BW1104:BW1112" si="963">IF(AND(BV1104="Y",BX1104&lt;&gt;""),"A","-")</f>
        <v>-</v>
      </c>
      <c r="BX1104" s="187"/>
      <c r="BY1104" s="197"/>
      <c r="BZ1104" s="202" t="str">
        <f t="shared" ref="BZ1104:BZ1112" si="964">IF(AND(BY1104="Y",CA1104&lt;&gt;""),"A","-")</f>
        <v>-</v>
      </c>
      <c r="CA1104" s="187"/>
      <c r="CB1104" s="197"/>
      <c r="CC1104" s="202" t="str">
        <f t="shared" ref="CC1104:CC1112" si="965">IF(AND(CB1104="Y",CD1104&lt;&gt;""),"A","-")</f>
        <v>-</v>
      </c>
      <c r="CD1104" s="187"/>
      <c r="CE1104" s="197"/>
      <c r="CF1104" s="202" t="str">
        <f t="shared" ref="CF1104:CF1112" si="966">IF(AND(CE1104="Y",CG1104&lt;&gt;""),"A","-")</f>
        <v>-</v>
      </c>
      <c r="CG1104" s="187"/>
      <c r="CH1104" s="197"/>
      <c r="CI1104" s="202" t="str">
        <f t="shared" ref="CI1104:CI1112" si="967">IF(AND(CH1104="Y",CJ1104&lt;&gt;""),"A","-")</f>
        <v>-</v>
      </c>
      <c r="CJ1104" s="187"/>
      <c r="CK1104" s="197"/>
      <c r="CL1104" s="202" t="str">
        <f t="shared" ref="CL1104:CL1112" si="968">IF(AND(CK1104="Y",CM1104&lt;&gt;""),"A","-")</f>
        <v>-</v>
      </c>
      <c r="CM1104" s="187"/>
      <c r="CN1104" s="197"/>
      <c r="CO1104" s="202" t="str">
        <f t="shared" ref="CO1104:CO1112" si="969">IF(AND(CN1104="Y",CP1104&lt;&gt;""),"A","-")</f>
        <v>-</v>
      </c>
      <c r="CP1104" s="187"/>
      <c r="CQ1104" s="197"/>
      <c r="CR1104" s="202" t="str">
        <f t="shared" ref="CR1104:CR1112" si="970">IF(AND(CQ1104="Y",CS1104&lt;&gt;""),"A","-")</f>
        <v>-</v>
      </c>
      <c r="CS1104" s="187"/>
      <c r="CT1104" s="197"/>
      <c r="CU1104" s="202" t="str">
        <f t="shared" ref="CU1104:CU1112" si="971">IF(AND(CT1104="Y",CV1104&lt;&gt;""),"A","-")</f>
        <v>-</v>
      </c>
      <c r="CV1104" s="187"/>
      <c r="CW1104" s="197"/>
      <c r="CX1104" s="202" t="str">
        <f t="shared" ref="CX1104:CX1112" si="972">IF(AND(CW1104="Y",CY1104&lt;&gt;""),"A","-")</f>
        <v>-</v>
      </c>
      <c r="CY1104" s="187"/>
      <c r="CZ1104" s="197"/>
      <c r="DA1104" s="202" t="str">
        <f t="shared" ref="DA1104:DA1112" si="973">IF(AND(CZ1104="Y",DB1104&lt;&gt;""),"A","-")</f>
        <v>-</v>
      </c>
      <c r="DB1104" s="187"/>
      <c r="DC1104" s="197"/>
      <c r="DD1104" s="202" t="str">
        <f t="shared" ref="DD1104:DD1112" si="974">IF(AND(DC1104="Y",DE1104&lt;&gt;""),"A","-")</f>
        <v>-</v>
      </c>
      <c r="DE1104" s="187"/>
      <c r="DF1104" s="197"/>
      <c r="DG1104" s="202" t="str">
        <f t="shared" ref="DG1104:DG1112" si="975">IF(AND(DF1104="Y",DH1104&lt;&gt;""),"A","-")</f>
        <v>-</v>
      </c>
      <c r="DH1104" s="187"/>
      <c r="DI1104" s="103">
        <f t="shared" si="764"/>
        <v>0</v>
      </c>
      <c r="DJ1104" s="103">
        <f t="shared" si="765"/>
        <v>0</v>
      </c>
      <c r="DK1104" s="200" t="e">
        <f t="shared" ref="DK1104:DK1112" si="976">DJ1104/DI1104*100</f>
        <v>#DIV/0!</v>
      </c>
      <c r="DL1104" s="201" t="e">
        <f t="shared" si="729"/>
        <v>#DIV/0!</v>
      </c>
    </row>
    <row r="1105" spans="2:116" ht="24.95" customHeight="1">
      <c r="B1105" s="48"/>
      <c r="C1105" s="48"/>
      <c r="D1105" s="15"/>
      <c r="E1105" s="3"/>
      <c r="F1105" s="13"/>
      <c r="G1105" s="79"/>
      <c r="H1105" s="40"/>
      <c r="I1105" s="41"/>
      <c r="J1105" s="78" t="str">
        <f t="shared" si="941"/>
        <v/>
      </c>
      <c r="K1105" s="197"/>
      <c r="L1105" s="199" t="str">
        <f t="shared" si="942"/>
        <v>-</v>
      </c>
      <c r="M1105" s="191"/>
      <c r="N1105" s="197"/>
      <c r="O1105" s="202" t="str">
        <f t="shared" si="943"/>
        <v>-</v>
      </c>
      <c r="P1105" s="187"/>
      <c r="Q1105" s="197"/>
      <c r="R1105" s="202" t="str">
        <f t="shared" si="944"/>
        <v>-</v>
      </c>
      <c r="S1105" s="187"/>
      <c r="T1105" s="197"/>
      <c r="U1105" s="202" t="str">
        <f t="shared" si="945"/>
        <v>-</v>
      </c>
      <c r="V1105" s="187"/>
      <c r="W1105" s="197"/>
      <c r="X1105" s="202" t="str">
        <f t="shared" si="946"/>
        <v>-</v>
      </c>
      <c r="Y1105" s="187"/>
      <c r="Z1105" s="197"/>
      <c r="AA1105" s="202" t="str">
        <f t="shared" si="947"/>
        <v>-</v>
      </c>
      <c r="AB1105" s="187"/>
      <c r="AC1105" s="197"/>
      <c r="AD1105" s="202" t="str">
        <f t="shared" si="948"/>
        <v>-</v>
      </c>
      <c r="AE1105" s="187"/>
      <c r="AF1105" s="197"/>
      <c r="AG1105" s="202" t="str">
        <f t="shared" si="949"/>
        <v>-</v>
      </c>
      <c r="AH1105" s="187"/>
      <c r="AI1105" s="197"/>
      <c r="AJ1105" s="202" t="str">
        <f t="shared" si="950"/>
        <v>-</v>
      </c>
      <c r="AK1105" s="187"/>
      <c r="AL1105" s="197"/>
      <c r="AM1105" s="202" t="str">
        <f t="shared" si="951"/>
        <v>-</v>
      </c>
      <c r="AN1105" s="187"/>
      <c r="AO1105" s="197"/>
      <c r="AP1105" s="202" t="str">
        <f t="shared" si="952"/>
        <v>-</v>
      </c>
      <c r="AQ1105" s="187"/>
      <c r="AR1105" s="197"/>
      <c r="AS1105" s="202" t="str">
        <f t="shared" si="953"/>
        <v>-</v>
      </c>
      <c r="AT1105" s="187"/>
      <c r="AU1105" s="197"/>
      <c r="AV1105" s="202" t="str">
        <f t="shared" si="954"/>
        <v>-</v>
      </c>
      <c r="AW1105" s="187"/>
      <c r="AX1105" s="197"/>
      <c r="AY1105" s="202" t="str">
        <f t="shared" si="955"/>
        <v>-</v>
      </c>
      <c r="AZ1105" s="187"/>
      <c r="BA1105" s="197"/>
      <c r="BB1105" s="202" t="str">
        <f t="shared" si="956"/>
        <v>-</v>
      </c>
      <c r="BC1105" s="187"/>
      <c r="BD1105" s="197"/>
      <c r="BE1105" s="202" t="str">
        <f t="shared" si="957"/>
        <v>-</v>
      </c>
      <c r="BF1105" s="187"/>
      <c r="BG1105" s="197"/>
      <c r="BH1105" s="202" t="str">
        <f t="shared" si="958"/>
        <v>-</v>
      </c>
      <c r="BI1105" s="187"/>
      <c r="BJ1105" s="197"/>
      <c r="BK1105" s="202" t="str">
        <f t="shared" si="959"/>
        <v>-</v>
      </c>
      <c r="BL1105" s="187"/>
      <c r="BM1105" s="197"/>
      <c r="BN1105" s="202" t="str">
        <f t="shared" si="960"/>
        <v>-</v>
      </c>
      <c r="BO1105" s="187"/>
      <c r="BP1105" s="197"/>
      <c r="BQ1105" s="202" t="str">
        <f t="shared" si="961"/>
        <v>-</v>
      </c>
      <c r="BR1105" s="187"/>
      <c r="BS1105" s="197"/>
      <c r="BT1105" s="202" t="str">
        <f t="shared" si="962"/>
        <v>-</v>
      </c>
      <c r="BU1105" s="187"/>
      <c r="BV1105" s="197"/>
      <c r="BW1105" s="202" t="str">
        <f t="shared" si="963"/>
        <v>-</v>
      </c>
      <c r="BX1105" s="187"/>
      <c r="BY1105" s="197"/>
      <c r="BZ1105" s="202" t="str">
        <f t="shared" si="964"/>
        <v>-</v>
      </c>
      <c r="CA1105" s="187"/>
      <c r="CB1105" s="197"/>
      <c r="CC1105" s="202" t="str">
        <f t="shared" si="965"/>
        <v>-</v>
      </c>
      <c r="CD1105" s="187"/>
      <c r="CE1105" s="197"/>
      <c r="CF1105" s="202" t="str">
        <f t="shared" si="966"/>
        <v>-</v>
      </c>
      <c r="CG1105" s="187"/>
      <c r="CH1105" s="197"/>
      <c r="CI1105" s="202" t="str">
        <f t="shared" si="967"/>
        <v>-</v>
      </c>
      <c r="CJ1105" s="187"/>
      <c r="CK1105" s="197"/>
      <c r="CL1105" s="202" t="str">
        <f t="shared" si="968"/>
        <v>-</v>
      </c>
      <c r="CM1105" s="187"/>
      <c r="CN1105" s="197"/>
      <c r="CO1105" s="202" t="str">
        <f t="shared" si="969"/>
        <v>-</v>
      </c>
      <c r="CP1105" s="187"/>
      <c r="CQ1105" s="197"/>
      <c r="CR1105" s="202" t="str">
        <f t="shared" si="970"/>
        <v>-</v>
      </c>
      <c r="CS1105" s="187"/>
      <c r="CT1105" s="197"/>
      <c r="CU1105" s="202" t="str">
        <f t="shared" si="971"/>
        <v>-</v>
      </c>
      <c r="CV1105" s="187"/>
      <c r="CW1105" s="197"/>
      <c r="CX1105" s="202" t="str">
        <f t="shared" si="972"/>
        <v>-</v>
      </c>
      <c r="CY1105" s="187"/>
      <c r="CZ1105" s="197"/>
      <c r="DA1105" s="202" t="str">
        <f t="shared" si="973"/>
        <v>-</v>
      </c>
      <c r="DB1105" s="187"/>
      <c r="DC1105" s="197"/>
      <c r="DD1105" s="202" t="str">
        <f t="shared" si="974"/>
        <v>-</v>
      </c>
      <c r="DE1105" s="187"/>
      <c r="DF1105" s="197"/>
      <c r="DG1105" s="202" t="str">
        <f t="shared" si="975"/>
        <v>-</v>
      </c>
      <c r="DH1105" s="187"/>
      <c r="DI1105" s="103">
        <f t="shared" si="764"/>
        <v>0</v>
      </c>
      <c r="DJ1105" s="103">
        <f t="shared" si="765"/>
        <v>0</v>
      </c>
      <c r="DK1105" s="200" t="e">
        <f t="shared" si="976"/>
        <v>#DIV/0!</v>
      </c>
      <c r="DL1105" s="201" t="e">
        <f t="shared" si="729"/>
        <v>#DIV/0!</v>
      </c>
    </row>
    <row r="1106" spans="2:116" ht="24.95" customHeight="1">
      <c r="B1106" s="48"/>
      <c r="C1106" s="48"/>
      <c r="D1106" s="15"/>
      <c r="E1106" s="3"/>
      <c r="F1106" s="13"/>
      <c r="G1106" s="79"/>
      <c r="H1106" s="40"/>
      <c r="I1106" s="41"/>
      <c r="J1106" s="78" t="str">
        <f t="shared" si="941"/>
        <v/>
      </c>
      <c r="K1106" s="197"/>
      <c r="L1106" s="199" t="str">
        <f t="shared" si="942"/>
        <v>-</v>
      </c>
      <c r="M1106" s="191"/>
      <c r="N1106" s="197"/>
      <c r="O1106" s="202" t="str">
        <f t="shared" si="943"/>
        <v>-</v>
      </c>
      <c r="P1106" s="187"/>
      <c r="Q1106" s="197"/>
      <c r="R1106" s="202" t="str">
        <f t="shared" si="944"/>
        <v>-</v>
      </c>
      <c r="S1106" s="187"/>
      <c r="T1106" s="197"/>
      <c r="U1106" s="202" t="str">
        <f t="shared" si="945"/>
        <v>-</v>
      </c>
      <c r="V1106" s="187"/>
      <c r="W1106" s="197"/>
      <c r="X1106" s="202" t="str">
        <f t="shared" si="946"/>
        <v>-</v>
      </c>
      <c r="Y1106" s="187"/>
      <c r="Z1106" s="197"/>
      <c r="AA1106" s="202" t="str">
        <f t="shared" si="947"/>
        <v>-</v>
      </c>
      <c r="AB1106" s="187"/>
      <c r="AC1106" s="197"/>
      <c r="AD1106" s="202" t="str">
        <f t="shared" si="948"/>
        <v>-</v>
      </c>
      <c r="AE1106" s="187"/>
      <c r="AF1106" s="197"/>
      <c r="AG1106" s="202" t="str">
        <f t="shared" si="949"/>
        <v>-</v>
      </c>
      <c r="AH1106" s="187"/>
      <c r="AI1106" s="197"/>
      <c r="AJ1106" s="202" t="str">
        <f t="shared" si="950"/>
        <v>-</v>
      </c>
      <c r="AK1106" s="187"/>
      <c r="AL1106" s="197"/>
      <c r="AM1106" s="202" t="str">
        <f t="shared" si="951"/>
        <v>-</v>
      </c>
      <c r="AN1106" s="187"/>
      <c r="AO1106" s="197"/>
      <c r="AP1106" s="202" t="str">
        <f t="shared" si="952"/>
        <v>-</v>
      </c>
      <c r="AQ1106" s="187"/>
      <c r="AR1106" s="197"/>
      <c r="AS1106" s="202" t="str">
        <f t="shared" si="953"/>
        <v>-</v>
      </c>
      <c r="AT1106" s="187"/>
      <c r="AU1106" s="197"/>
      <c r="AV1106" s="202" t="str">
        <f t="shared" si="954"/>
        <v>-</v>
      </c>
      <c r="AW1106" s="187"/>
      <c r="AX1106" s="197"/>
      <c r="AY1106" s="202" t="str">
        <f t="shared" si="955"/>
        <v>-</v>
      </c>
      <c r="AZ1106" s="187"/>
      <c r="BA1106" s="197"/>
      <c r="BB1106" s="202" t="str">
        <f t="shared" si="956"/>
        <v>-</v>
      </c>
      <c r="BC1106" s="187"/>
      <c r="BD1106" s="197"/>
      <c r="BE1106" s="202" t="str">
        <f t="shared" si="957"/>
        <v>-</v>
      </c>
      <c r="BF1106" s="187"/>
      <c r="BG1106" s="197"/>
      <c r="BH1106" s="202" t="str">
        <f t="shared" si="958"/>
        <v>-</v>
      </c>
      <c r="BI1106" s="187"/>
      <c r="BJ1106" s="197"/>
      <c r="BK1106" s="202" t="str">
        <f t="shared" si="959"/>
        <v>-</v>
      </c>
      <c r="BL1106" s="187"/>
      <c r="BM1106" s="197"/>
      <c r="BN1106" s="202" t="str">
        <f t="shared" si="960"/>
        <v>-</v>
      </c>
      <c r="BO1106" s="187"/>
      <c r="BP1106" s="197"/>
      <c r="BQ1106" s="202" t="str">
        <f t="shared" si="961"/>
        <v>-</v>
      </c>
      <c r="BR1106" s="187"/>
      <c r="BS1106" s="197"/>
      <c r="BT1106" s="202" t="str">
        <f t="shared" si="962"/>
        <v>-</v>
      </c>
      <c r="BU1106" s="187"/>
      <c r="BV1106" s="197"/>
      <c r="BW1106" s="202" t="str">
        <f t="shared" si="963"/>
        <v>-</v>
      </c>
      <c r="BX1106" s="187"/>
      <c r="BY1106" s="197"/>
      <c r="BZ1106" s="202" t="str">
        <f t="shared" si="964"/>
        <v>-</v>
      </c>
      <c r="CA1106" s="187"/>
      <c r="CB1106" s="197"/>
      <c r="CC1106" s="202" t="str">
        <f t="shared" si="965"/>
        <v>-</v>
      </c>
      <c r="CD1106" s="187"/>
      <c r="CE1106" s="197"/>
      <c r="CF1106" s="202" t="str">
        <f t="shared" si="966"/>
        <v>-</v>
      </c>
      <c r="CG1106" s="187"/>
      <c r="CH1106" s="197"/>
      <c r="CI1106" s="202" t="str">
        <f t="shared" si="967"/>
        <v>-</v>
      </c>
      <c r="CJ1106" s="187"/>
      <c r="CK1106" s="197"/>
      <c r="CL1106" s="202" t="str">
        <f t="shared" si="968"/>
        <v>-</v>
      </c>
      <c r="CM1106" s="187"/>
      <c r="CN1106" s="197"/>
      <c r="CO1106" s="202" t="str">
        <f t="shared" si="969"/>
        <v>-</v>
      </c>
      <c r="CP1106" s="187"/>
      <c r="CQ1106" s="197"/>
      <c r="CR1106" s="202" t="str">
        <f t="shared" si="970"/>
        <v>-</v>
      </c>
      <c r="CS1106" s="187"/>
      <c r="CT1106" s="197"/>
      <c r="CU1106" s="202" t="str">
        <f t="shared" si="971"/>
        <v>-</v>
      </c>
      <c r="CV1106" s="187"/>
      <c r="CW1106" s="197"/>
      <c r="CX1106" s="202" t="str">
        <f t="shared" si="972"/>
        <v>-</v>
      </c>
      <c r="CY1106" s="187"/>
      <c r="CZ1106" s="197"/>
      <c r="DA1106" s="202" t="str">
        <f t="shared" si="973"/>
        <v>-</v>
      </c>
      <c r="DB1106" s="187"/>
      <c r="DC1106" s="197"/>
      <c r="DD1106" s="202" t="str">
        <f t="shared" si="974"/>
        <v>-</v>
      </c>
      <c r="DE1106" s="187"/>
      <c r="DF1106" s="197"/>
      <c r="DG1106" s="202" t="str">
        <f t="shared" si="975"/>
        <v>-</v>
      </c>
      <c r="DH1106" s="187"/>
      <c r="DI1106" s="103">
        <f t="shared" si="764"/>
        <v>0</v>
      </c>
      <c r="DJ1106" s="103">
        <f t="shared" si="765"/>
        <v>0</v>
      </c>
      <c r="DK1106" s="200" t="e">
        <f t="shared" si="976"/>
        <v>#DIV/0!</v>
      </c>
      <c r="DL1106" s="201" t="e">
        <f t="shared" si="729"/>
        <v>#DIV/0!</v>
      </c>
    </row>
    <row r="1107" spans="2:116" ht="24.95" customHeight="1">
      <c r="B1107" s="48"/>
      <c r="C1107" s="48"/>
      <c r="D1107" s="15"/>
      <c r="E1107" s="3"/>
      <c r="F1107" s="13"/>
      <c r="G1107" s="79"/>
      <c r="H1107" s="40"/>
      <c r="I1107" s="41"/>
      <c r="J1107" s="78" t="str">
        <f t="shared" si="941"/>
        <v/>
      </c>
      <c r="K1107" s="197"/>
      <c r="L1107" s="199" t="str">
        <f t="shared" si="942"/>
        <v>-</v>
      </c>
      <c r="M1107" s="191"/>
      <c r="N1107" s="197"/>
      <c r="O1107" s="202" t="str">
        <f t="shared" si="943"/>
        <v>-</v>
      </c>
      <c r="P1107" s="187"/>
      <c r="Q1107" s="197"/>
      <c r="R1107" s="202" t="str">
        <f t="shared" si="944"/>
        <v>-</v>
      </c>
      <c r="S1107" s="187"/>
      <c r="T1107" s="197"/>
      <c r="U1107" s="202" t="str">
        <f t="shared" si="945"/>
        <v>-</v>
      </c>
      <c r="V1107" s="187"/>
      <c r="W1107" s="197"/>
      <c r="X1107" s="202" t="str">
        <f t="shared" si="946"/>
        <v>-</v>
      </c>
      <c r="Y1107" s="187"/>
      <c r="Z1107" s="197"/>
      <c r="AA1107" s="202" t="str">
        <f t="shared" si="947"/>
        <v>-</v>
      </c>
      <c r="AB1107" s="187"/>
      <c r="AC1107" s="197"/>
      <c r="AD1107" s="202" t="str">
        <f t="shared" si="948"/>
        <v>-</v>
      </c>
      <c r="AE1107" s="187"/>
      <c r="AF1107" s="197"/>
      <c r="AG1107" s="202" t="str">
        <f t="shared" si="949"/>
        <v>-</v>
      </c>
      <c r="AH1107" s="187"/>
      <c r="AI1107" s="197"/>
      <c r="AJ1107" s="202" t="str">
        <f t="shared" si="950"/>
        <v>-</v>
      </c>
      <c r="AK1107" s="187"/>
      <c r="AL1107" s="197"/>
      <c r="AM1107" s="202" t="str">
        <f t="shared" si="951"/>
        <v>-</v>
      </c>
      <c r="AN1107" s="187"/>
      <c r="AO1107" s="197"/>
      <c r="AP1107" s="202" t="str">
        <f t="shared" si="952"/>
        <v>-</v>
      </c>
      <c r="AQ1107" s="187"/>
      <c r="AR1107" s="197"/>
      <c r="AS1107" s="202" t="str">
        <f t="shared" si="953"/>
        <v>-</v>
      </c>
      <c r="AT1107" s="187"/>
      <c r="AU1107" s="197"/>
      <c r="AV1107" s="202" t="str">
        <f t="shared" si="954"/>
        <v>-</v>
      </c>
      <c r="AW1107" s="187"/>
      <c r="AX1107" s="197"/>
      <c r="AY1107" s="202" t="str">
        <f t="shared" si="955"/>
        <v>-</v>
      </c>
      <c r="AZ1107" s="187"/>
      <c r="BA1107" s="197"/>
      <c r="BB1107" s="202" t="str">
        <f t="shared" si="956"/>
        <v>-</v>
      </c>
      <c r="BC1107" s="187"/>
      <c r="BD1107" s="197"/>
      <c r="BE1107" s="202" t="str">
        <f t="shared" si="957"/>
        <v>-</v>
      </c>
      <c r="BF1107" s="187"/>
      <c r="BG1107" s="197"/>
      <c r="BH1107" s="202" t="str">
        <f t="shared" si="958"/>
        <v>-</v>
      </c>
      <c r="BI1107" s="187"/>
      <c r="BJ1107" s="197"/>
      <c r="BK1107" s="202" t="str">
        <f t="shared" si="959"/>
        <v>-</v>
      </c>
      <c r="BL1107" s="187"/>
      <c r="BM1107" s="197"/>
      <c r="BN1107" s="202" t="str">
        <f t="shared" si="960"/>
        <v>-</v>
      </c>
      <c r="BO1107" s="187"/>
      <c r="BP1107" s="197"/>
      <c r="BQ1107" s="202" t="str">
        <f t="shared" si="961"/>
        <v>-</v>
      </c>
      <c r="BR1107" s="187"/>
      <c r="BS1107" s="197"/>
      <c r="BT1107" s="202" t="str">
        <f t="shared" si="962"/>
        <v>-</v>
      </c>
      <c r="BU1107" s="187"/>
      <c r="BV1107" s="197"/>
      <c r="BW1107" s="202" t="str">
        <f t="shared" si="963"/>
        <v>-</v>
      </c>
      <c r="BX1107" s="187"/>
      <c r="BY1107" s="197"/>
      <c r="BZ1107" s="202" t="str">
        <f t="shared" si="964"/>
        <v>-</v>
      </c>
      <c r="CA1107" s="187"/>
      <c r="CB1107" s="197"/>
      <c r="CC1107" s="202" t="str">
        <f t="shared" si="965"/>
        <v>-</v>
      </c>
      <c r="CD1107" s="187"/>
      <c r="CE1107" s="197"/>
      <c r="CF1107" s="202" t="str">
        <f t="shared" si="966"/>
        <v>-</v>
      </c>
      <c r="CG1107" s="187"/>
      <c r="CH1107" s="197"/>
      <c r="CI1107" s="202" t="str">
        <f t="shared" si="967"/>
        <v>-</v>
      </c>
      <c r="CJ1107" s="187"/>
      <c r="CK1107" s="197"/>
      <c r="CL1107" s="202" t="str">
        <f t="shared" si="968"/>
        <v>-</v>
      </c>
      <c r="CM1107" s="187"/>
      <c r="CN1107" s="197"/>
      <c r="CO1107" s="202" t="str">
        <f t="shared" si="969"/>
        <v>-</v>
      </c>
      <c r="CP1107" s="187"/>
      <c r="CQ1107" s="197"/>
      <c r="CR1107" s="202" t="str">
        <f t="shared" si="970"/>
        <v>-</v>
      </c>
      <c r="CS1107" s="187"/>
      <c r="CT1107" s="197"/>
      <c r="CU1107" s="202" t="str">
        <f t="shared" si="971"/>
        <v>-</v>
      </c>
      <c r="CV1107" s="187"/>
      <c r="CW1107" s="197"/>
      <c r="CX1107" s="202" t="str">
        <f t="shared" si="972"/>
        <v>-</v>
      </c>
      <c r="CY1107" s="187"/>
      <c r="CZ1107" s="197"/>
      <c r="DA1107" s="202" t="str">
        <f t="shared" si="973"/>
        <v>-</v>
      </c>
      <c r="DB1107" s="187"/>
      <c r="DC1107" s="197"/>
      <c r="DD1107" s="202" t="str">
        <f t="shared" si="974"/>
        <v>-</v>
      </c>
      <c r="DE1107" s="187"/>
      <c r="DF1107" s="197"/>
      <c r="DG1107" s="202" t="str">
        <f t="shared" si="975"/>
        <v>-</v>
      </c>
      <c r="DH1107" s="187"/>
      <c r="DI1107" s="103">
        <f t="shared" si="764"/>
        <v>0</v>
      </c>
      <c r="DJ1107" s="103">
        <f t="shared" si="765"/>
        <v>0</v>
      </c>
      <c r="DK1107" s="200" t="e">
        <f t="shared" si="976"/>
        <v>#DIV/0!</v>
      </c>
      <c r="DL1107" s="201" t="e">
        <f t="shared" si="729"/>
        <v>#DIV/0!</v>
      </c>
    </row>
    <row r="1108" spans="2:116" ht="24.95" customHeight="1">
      <c r="B1108" s="48"/>
      <c r="C1108" s="48"/>
      <c r="D1108" s="15"/>
      <c r="E1108" s="3"/>
      <c r="F1108" s="13"/>
      <c r="G1108" s="79"/>
      <c r="H1108" s="40"/>
      <c r="I1108" s="41"/>
      <c r="J1108" s="78" t="str">
        <f t="shared" si="941"/>
        <v/>
      </c>
      <c r="K1108" s="197"/>
      <c r="L1108" s="199" t="str">
        <f t="shared" si="942"/>
        <v>-</v>
      </c>
      <c r="M1108" s="191"/>
      <c r="N1108" s="197"/>
      <c r="O1108" s="202" t="str">
        <f t="shared" si="943"/>
        <v>-</v>
      </c>
      <c r="P1108" s="187"/>
      <c r="Q1108" s="197"/>
      <c r="R1108" s="202" t="str">
        <f t="shared" si="944"/>
        <v>-</v>
      </c>
      <c r="S1108" s="187"/>
      <c r="T1108" s="197"/>
      <c r="U1108" s="202" t="str">
        <f t="shared" si="945"/>
        <v>-</v>
      </c>
      <c r="V1108" s="187"/>
      <c r="W1108" s="197"/>
      <c r="X1108" s="202" t="str">
        <f t="shared" si="946"/>
        <v>-</v>
      </c>
      <c r="Y1108" s="187"/>
      <c r="Z1108" s="197"/>
      <c r="AA1108" s="202" t="str">
        <f t="shared" si="947"/>
        <v>-</v>
      </c>
      <c r="AB1108" s="187"/>
      <c r="AC1108" s="197"/>
      <c r="AD1108" s="202" t="str">
        <f t="shared" si="948"/>
        <v>-</v>
      </c>
      <c r="AE1108" s="187"/>
      <c r="AF1108" s="197"/>
      <c r="AG1108" s="202" t="str">
        <f t="shared" si="949"/>
        <v>-</v>
      </c>
      <c r="AH1108" s="187"/>
      <c r="AI1108" s="197"/>
      <c r="AJ1108" s="202" t="str">
        <f t="shared" si="950"/>
        <v>-</v>
      </c>
      <c r="AK1108" s="187"/>
      <c r="AL1108" s="197"/>
      <c r="AM1108" s="202" t="str">
        <f t="shared" si="951"/>
        <v>-</v>
      </c>
      <c r="AN1108" s="187"/>
      <c r="AO1108" s="197"/>
      <c r="AP1108" s="202" t="str">
        <f t="shared" si="952"/>
        <v>-</v>
      </c>
      <c r="AQ1108" s="187"/>
      <c r="AR1108" s="197"/>
      <c r="AS1108" s="202" t="str">
        <f t="shared" si="953"/>
        <v>-</v>
      </c>
      <c r="AT1108" s="187"/>
      <c r="AU1108" s="197"/>
      <c r="AV1108" s="202" t="str">
        <f t="shared" si="954"/>
        <v>-</v>
      </c>
      <c r="AW1108" s="187"/>
      <c r="AX1108" s="197"/>
      <c r="AY1108" s="202" t="str">
        <f t="shared" si="955"/>
        <v>-</v>
      </c>
      <c r="AZ1108" s="187"/>
      <c r="BA1108" s="197"/>
      <c r="BB1108" s="202" t="str">
        <f t="shared" si="956"/>
        <v>-</v>
      </c>
      <c r="BC1108" s="187"/>
      <c r="BD1108" s="197"/>
      <c r="BE1108" s="202" t="str">
        <f t="shared" si="957"/>
        <v>-</v>
      </c>
      <c r="BF1108" s="187"/>
      <c r="BG1108" s="197"/>
      <c r="BH1108" s="202" t="str">
        <f t="shared" si="958"/>
        <v>-</v>
      </c>
      <c r="BI1108" s="187"/>
      <c r="BJ1108" s="197"/>
      <c r="BK1108" s="202" t="str">
        <f t="shared" si="959"/>
        <v>-</v>
      </c>
      <c r="BL1108" s="187"/>
      <c r="BM1108" s="197"/>
      <c r="BN1108" s="202" t="str">
        <f t="shared" si="960"/>
        <v>-</v>
      </c>
      <c r="BO1108" s="187"/>
      <c r="BP1108" s="197"/>
      <c r="BQ1108" s="202" t="str">
        <f t="shared" si="961"/>
        <v>-</v>
      </c>
      <c r="BR1108" s="187"/>
      <c r="BS1108" s="197"/>
      <c r="BT1108" s="202" t="str">
        <f t="shared" si="962"/>
        <v>-</v>
      </c>
      <c r="BU1108" s="187"/>
      <c r="BV1108" s="197"/>
      <c r="BW1108" s="202" t="str">
        <f t="shared" si="963"/>
        <v>-</v>
      </c>
      <c r="BX1108" s="187"/>
      <c r="BY1108" s="197"/>
      <c r="BZ1108" s="202" t="str">
        <f t="shared" si="964"/>
        <v>-</v>
      </c>
      <c r="CA1108" s="187"/>
      <c r="CB1108" s="197"/>
      <c r="CC1108" s="202" t="str">
        <f t="shared" si="965"/>
        <v>-</v>
      </c>
      <c r="CD1108" s="187"/>
      <c r="CE1108" s="197"/>
      <c r="CF1108" s="202" t="str">
        <f t="shared" si="966"/>
        <v>-</v>
      </c>
      <c r="CG1108" s="187"/>
      <c r="CH1108" s="197"/>
      <c r="CI1108" s="202" t="str">
        <f t="shared" si="967"/>
        <v>-</v>
      </c>
      <c r="CJ1108" s="187"/>
      <c r="CK1108" s="197"/>
      <c r="CL1108" s="202" t="str">
        <f t="shared" si="968"/>
        <v>-</v>
      </c>
      <c r="CM1108" s="187"/>
      <c r="CN1108" s="197"/>
      <c r="CO1108" s="202" t="str">
        <f t="shared" si="969"/>
        <v>-</v>
      </c>
      <c r="CP1108" s="187"/>
      <c r="CQ1108" s="197"/>
      <c r="CR1108" s="202" t="str">
        <f t="shared" si="970"/>
        <v>-</v>
      </c>
      <c r="CS1108" s="187"/>
      <c r="CT1108" s="197"/>
      <c r="CU1108" s="202" t="str">
        <f t="shared" si="971"/>
        <v>-</v>
      </c>
      <c r="CV1108" s="187"/>
      <c r="CW1108" s="197"/>
      <c r="CX1108" s="202" t="str">
        <f t="shared" si="972"/>
        <v>-</v>
      </c>
      <c r="CY1108" s="187"/>
      <c r="CZ1108" s="197"/>
      <c r="DA1108" s="202" t="str">
        <f t="shared" si="973"/>
        <v>-</v>
      </c>
      <c r="DB1108" s="187"/>
      <c r="DC1108" s="197"/>
      <c r="DD1108" s="202" t="str">
        <f t="shared" si="974"/>
        <v>-</v>
      </c>
      <c r="DE1108" s="187"/>
      <c r="DF1108" s="197"/>
      <c r="DG1108" s="202" t="str">
        <f t="shared" si="975"/>
        <v>-</v>
      </c>
      <c r="DH1108" s="187"/>
      <c r="DI1108" s="103">
        <f t="shared" si="764"/>
        <v>0</v>
      </c>
      <c r="DJ1108" s="103">
        <f t="shared" si="765"/>
        <v>0</v>
      </c>
      <c r="DK1108" s="200" t="e">
        <f t="shared" si="976"/>
        <v>#DIV/0!</v>
      </c>
      <c r="DL1108" s="201" t="e">
        <f t="shared" si="729"/>
        <v>#DIV/0!</v>
      </c>
    </row>
    <row r="1109" spans="2:116" ht="24.95" customHeight="1">
      <c r="B1109" s="48"/>
      <c r="C1109" s="48"/>
      <c r="D1109" s="15"/>
      <c r="E1109" s="3"/>
      <c r="F1109" s="13"/>
      <c r="G1109" s="79"/>
      <c r="H1109" s="40"/>
      <c r="I1109" s="41"/>
      <c r="J1109" s="78" t="str">
        <f t="shared" si="941"/>
        <v/>
      </c>
      <c r="K1109" s="197"/>
      <c r="L1109" s="199" t="str">
        <f t="shared" si="942"/>
        <v>-</v>
      </c>
      <c r="M1109" s="191"/>
      <c r="N1109" s="197"/>
      <c r="O1109" s="202" t="str">
        <f t="shared" si="943"/>
        <v>-</v>
      </c>
      <c r="P1109" s="187"/>
      <c r="Q1109" s="197"/>
      <c r="R1109" s="202" t="str">
        <f t="shared" si="944"/>
        <v>-</v>
      </c>
      <c r="S1109" s="187"/>
      <c r="T1109" s="197"/>
      <c r="U1109" s="202" t="str">
        <f t="shared" si="945"/>
        <v>-</v>
      </c>
      <c r="V1109" s="187"/>
      <c r="W1109" s="197"/>
      <c r="X1109" s="202" t="str">
        <f t="shared" si="946"/>
        <v>-</v>
      </c>
      <c r="Y1109" s="187"/>
      <c r="Z1109" s="197"/>
      <c r="AA1109" s="202" t="str">
        <f t="shared" si="947"/>
        <v>-</v>
      </c>
      <c r="AB1109" s="187"/>
      <c r="AC1109" s="197"/>
      <c r="AD1109" s="202" t="str">
        <f t="shared" si="948"/>
        <v>-</v>
      </c>
      <c r="AE1109" s="187"/>
      <c r="AF1109" s="197"/>
      <c r="AG1109" s="202" t="str">
        <f t="shared" si="949"/>
        <v>-</v>
      </c>
      <c r="AH1109" s="187"/>
      <c r="AI1109" s="197"/>
      <c r="AJ1109" s="202" t="str">
        <f t="shared" si="950"/>
        <v>-</v>
      </c>
      <c r="AK1109" s="187"/>
      <c r="AL1109" s="197"/>
      <c r="AM1109" s="202" t="str">
        <f t="shared" si="951"/>
        <v>-</v>
      </c>
      <c r="AN1109" s="187"/>
      <c r="AO1109" s="197"/>
      <c r="AP1109" s="202" t="str">
        <f t="shared" si="952"/>
        <v>-</v>
      </c>
      <c r="AQ1109" s="187"/>
      <c r="AR1109" s="197"/>
      <c r="AS1109" s="202" t="str">
        <f t="shared" si="953"/>
        <v>-</v>
      </c>
      <c r="AT1109" s="187"/>
      <c r="AU1109" s="197"/>
      <c r="AV1109" s="202" t="str">
        <f t="shared" si="954"/>
        <v>-</v>
      </c>
      <c r="AW1109" s="187"/>
      <c r="AX1109" s="197"/>
      <c r="AY1109" s="202" t="str">
        <f t="shared" si="955"/>
        <v>-</v>
      </c>
      <c r="AZ1109" s="187"/>
      <c r="BA1109" s="197"/>
      <c r="BB1109" s="202" t="str">
        <f t="shared" si="956"/>
        <v>-</v>
      </c>
      <c r="BC1109" s="187"/>
      <c r="BD1109" s="197"/>
      <c r="BE1109" s="202" t="str">
        <f t="shared" si="957"/>
        <v>-</v>
      </c>
      <c r="BF1109" s="187"/>
      <c r="BG1109" s="197"/>
      <c r="BH1109" s="202" t="str">
        <f t="shared" si="958"/>
        <v>-</v>
      </c>
      <c r="BI1109" s="187"/>
      <c r="BJ1109" s="197"/>
      <c r="BK1109" s="202" t="str">
        <f t="shared" si="959"/>
        <v>-</v>
      </c>
      <c r="BL1109" s="187"/>
      <c r="BM1109" s="197"/>
      <c r="BN1109" s="202" t="str">
        <f t="shared" si="960"/>
        <v>-</v>
      </c>
      <c r="BO1109" s="187"/>
      <c r="BP1109" s="197"/>
      <c r="BQ1109" s="202" t="str">
        <f t="shared" si="961"/>
        <v>-</v>
      </c>
      <c r="BR1109" s="187"/>
      <c r="BS1109" s="197"/>
      <c r="BT1109" s="202" t="str">
        <f t="shared" si="962"/>
        <v>-</v>
      </c>
      <c r="BU1109" s="187"/>
      <c r="BV1109" s="197"/>
      <c r="BW1109" s="202" t="str">
        <f t="shared" si="963"/>
        <v>-</v>
      </c>
      <c r="BX1109" s="187"/>
      <c r="BY1109" s="197"/>
      <c r="BZ1109" s="202" t="str">
        <f t="shared" si="964"/>
        <v>-</v>
      </c>
      <c r="CA1109" s="187"/>
      <c r="CB1109" s="197"/>
      <c r="CC1109" s="202" t="str">
        <f t="shared" si="965"/>
        <v>-</v>
      </c>
      <c r="CD1109" s="187"/>
      <c r="CE1109" s="197"/>
      <c r="CF1109" s="202" t="str">
        <f t="shared" si="966"/>
        <v>-</v>
      </c>
      <c r="CG1109" s="187"/>
      <c r="CH1109" s="197"/>
      <c r="CI1109" s="202" t="str">
        <f t="shared" si="967"/>
        <v>-</v>
      </c>
      <c r="CJ1109" s="187"/>
      <c r="CK1109" s="197"/>
      <c r="CL1109" s="202" t="str">
        <f t="shared" si="968"/>
        <v>-</v>
      </c>
      <c r="CM1109" s="187"/>
      <c r="CN1109" s="197"/>
      <c r="CO1109" s="202" t="str">
        <f t="shared" si="969"/>
        <v>-</v>
      </c>
      <c r="CP1109" s="187"/>
      <c r="CQ1109" s="197"/>
      <c r="CR1109" s="202" t="str">
        <f t="shared" si="970"/>
        <v>-</v>
      </c>
      <c r="CS1109" s="187"/>
      <c r="CT1109" s="197"/>
      <c r="CU1109" s="202" t="str">
        <f t="shared" si="971"/>
        <v>-</v>
      </c>
      <c r="CV1109" s="187"/>
      <c r="CW1109" s="197"/>
      <c r="CX1109" s="202" t="str">
        <f t="shared" si="972"/>
        <v>-</v>
      </c>
      <c r="CY1109" s="187"/>
      <c r="CZ1109" s="197"/>
      <c r="DA1109" s="202" t="str">
        <f t="shared" si="973"/>
        <v>-</v>
      </c>
      <c r="DB1109" s="187"/>
      <c r="DC1109" s="197"/>
      <c r="DD1109" s="202" t="str">
        <f t="shared" si="974"/>
        <v>-</v>
      </c>
      <c r="DE1109" s="187"/>
      <c r="DF1109" s="197"/>
      <c r="DG1109" s="202" t="str">
        <f t="shared" si="975"/>
        <v>-</v>
      </c>
      <c r="DH1109" s="187"/>
      <c r="DI1109" s="103">
        <f t="shared" si="764"/>
        <v>0</v>
      </c>
      <c r="DJ1109" s="103">
        <f t="shared" si="765"/>
        <v>0</v>
      </c>
      <c r="DK1109" s="200" t="e">
        <f t="shared" si="976"/>
        <v>#DIV/0!</v>
      </c>
      <c r="DL1109" s="201" t="e">
        <f t="shared" si="729"/>
        <v>#DIV/0!</v>
      </c>
    </row>
    <row r="1110" spans="2:116" ht="24.95" customHeight="1">
      <c r="B1110" s="48"/>
      <c r="C1110" s="48"/>
      <c r="D1110" s="15"/>
      <c r="E1110" s="3"/>
      <c r="F1110" s="13"/>
      <c r="G1110" s="79"/>
      <c r="H1110" s="40"/>
      <c r="I1110" s="41"/>
      <c r="J1110" s="78" t="str">
        <f t="shared" si="941"/>
        <v/>
      </c>
      <c r="K1110" s="197"/>
      <c r="L1110" s="199" t="str">
        <f t="shared" si="942"/>
        <v>-</v>
      </c>
      <c r="M1110" s="191"/>
      <c r="N1110" s="197"/>
      <c r="O1110" s="202" t="str">
        <f t="shared" si="943"/>
        <v>-</v>
      </c>
      <c r="P1110" s="187"/>
      <c r="Q1110" s="197"/>
      <c r="R1110" s="202" t="str">
        <f t="shared" si="944"/>
        <v>-</v>
      </c>
      <c r="S1110" s="187"/>
      <c r="T1110" s="197"/>
      <c r="U1110" s="202" t="str">
        <f t="shared" si="945"/>
        <v>-</v>
      </c>
      <c r="V1110" s="187"/>
      <c r="W1110" s="197"/>
      <c r="X1110" s="202" t="str">
        <f t="shared" si="946"/>
        <v>-</v>
      </c>
      <c r="Y1110" s="187"/>
      <c r="Z1110" s="197"/>
      <c r="AA1110" s="202" t="str">
        <f t="shared" si="947"/>
        <v>-</v>
      </c>
      <c r="AB1110" s="187"/>
      <c r="AC1110" s="197"/>
      <c r="AD1110" s="202" t="str">
        <f t="shared" si="948"/>
        <v>-</v>
      </c>
      <c r="AE1110" s="187"/>
      <c r="AF1110" s="197"/>
      <c r="AG1110" s="202" t="str">
        <f t="shared" si="949"/>
        <v>-</v>
      </c>
      <c r="AH1110" s="187"/>
      <c r="AI1110" s="197"/>
      <c r="AJ1110" s="202" t="str">
        <f t="shared" si="950"/>
        <v>-</v>
      </c>
      <c r="AK1110" s="187"/>
      <c r="AL1110" s="197"/>
      <c r="AM1110" s="202" t="str">
        <f t="shared" si="951"/>
        <v>-</v>
      </c>
      <c r="AN1110" s="187"/>
      <c r="AO1110" s="197"/>
      <c r="AP1110" s="202" t="str">
        <f t="shared" si="952"/>
        <v>-</v>
      </c>
      <c r="AQ1110" s="187"/>
      <c r="AR1110" s="197"/>
      <c r="AS1110" s="202" t="str">
        <f t="shared" si="953"/>
        <v>-</v>
      </c>
      <c r="AT1110" s="187"/>
      <c r="AU1110" s="197"/>
      <c r="AV1110" s="202" t="str">
        <f t="shared" si="954"/>
        <v>-</v>
      </c>
      <c r="AW1110" s="187"/>
      <c r="AX1110" s="197"/>
      <c r="AY1110" s="202" t="str">
        <f t="shared" si="955"/>
        <v>-</v>
      </c>
      <c r="AZ1110" s="187"/>
      <c r="BA1110" s="197"/>
      <c r="BB1110" s="202" t="str">
        <f t="shared" si="956"/>
        <v>-</v>
      </c>
      <c r="BC1110" s="187"/>
      <c r="BD1110" s="197"/>
      <c r="BE1110" s="202" t="str">
        <f t="shared" si="957"/>
        <v>-</v>
      </c>
      <c r="BF1110" s="187"/>
      <c r="BG1110" s="197"/>
      <c r="BH1110" s="202" t="str">
        <f t="shared" si="958"/>
        <v>-</v>
      </c>
      <c r="BI1110" s="187"/>
      <c r="BJ1110" s="197"/>
      <c r="BK1110" s="202" t="str">
        <f t="shared" si="959"/>
        <v>-</v>
      </c>
      <c r="BL1110" s="187"/>
      <c r="BM1110" s="197"/>
      <c r="BN1110" s="202" t="str">
        <f t="shared" si="960"/>
        <v>-</v>
      </c>
      <c r="BO1110" s="187"/>
      <c r="BP1110" s="197"/>
      <c r="BQ1110" s="202" t="str">
        <f t="shared" si="961"/>
        <v>-</v>
      </c>
      <c r="BR1110" s="187"/>
      <c r="BS1110" s="197"/>
      <c r="BT1110" s="202" t="str">
        <f t="shared" si="962"/>
        <v>-</v>
      </c>
      <c r="BU1110" s="187"/>
      <c r="BV1110" s="197"/>
      <c r="BW1110" s="202" t="str">
        <f t="shared" si="963"/>
        <v>-</v>
      </c>
      <c r="BX1110" s="187"/>
      <c r="BY1110" s="197"/>
      <c r="BZ1110" s="202" t="str">
        <f t="shared" si="964"/>
        <v>-</v>
      </c>
      <c r="CA1110" s="187"/>
      <c r="CB1110" s="197"/>
      <c r="CC1110" s="202" t="str">
        <f t="shared" si="965"/>
        <v>-</v>
      </c>
      <c r="CD1110" s="187"/>
      <c r="CE1110" s="197"/>
      <c r="CF1110" s="202" t="str">
        <f t="shared" si="966"/>
        <v>-</v>
      </c>
      <c r="CG1110" s="187"/>
      <c r="CH1110" s="197"/>
      <c r="CI1110" s="202" t="str">
        <f t="shared" si="967"/>
        <v>-</v>
      </c>
      <c r="CJ1110" s="187"/>
      <c r="CK1110" s="197"/>
      <c r="CL1110" s="202" t="str">
        <f t="shared" si="968"/>
        <v>-</v>
      </c>
      <c r="CM1110" s="187"/>
      <c r="CN1110" s="197"/>
      <c r="CO1110" s="202" t="str">
        <f t="shared" si="969"/>
        <v>-</v>
      </c>
      <c r="CP1110" s="187"/>
      <c r="CQ1110" s="197"/>
      <c r="CR1110" s="202" t="str">
        <f t="shared" si="970"/>
        <v>-</v>
      </c>
      <c r="CS1110" s="187"/>
      <c r="CT1110" s="197"/>
      <c r="CU1110" s="202" t="str">
        <f t="shared" si="971"/>
        <v>-</v>
      </c>
      <c r="CV1110" s="187"/>
      <c r="CW1110" s="197"/>
      <c r="CX1110" s="202" t="str">
        <f t="shared" si="972"/>
        <v>-</v>
      </c>
      <c r="CY1110" s="187"/>
      <c r="CZ1110" s="197"/>
      <c r="DA1110" s="202" t="str">
        <f t="shared" si="973"/>
        <v>-</v>
      </c>
      <c r="DB1110" s="187"/>
      <c r="DC1110" s="197"/>
      <c r="DD1110" s="202" t="str">
        <f t="shared" si="974"/>
        <v>-</v>
      </c>
      <c r="DE1110" s="187"/>
      <c r="DF1110" s="197"/>
      <c r="DG1110" s="202" t="str">
        <f t="shared" si="975"/>
        <v>-</v>
      </c>
      <c r="DH1110" s="187"/>
      <c r="DI1110" s="103">
        <f t="shared" si="764"/>
        <v>0</v>
      </c>
      <c r="DJ1110" s="103">
        <f t="shared" si="765"/>
        <v>0</v>
      </c>
      <c r="DK1110" s="200" t="e">
        <f t="shared" si="976"/>
        <v>#DIV/0!</v>
      </c>
      <c r="DL1110" s="201" t="e">
        <f t="shared" si="729"/>
        <v>#DIV/0!</v>
      </c>
    </row>
    <row r="1111" spans="2:116" ht="24.95" customHeight="1">
      <c r="B1111" s="48"/>
      <c r="C1111" s="48"/>
      <c r="D1111" s="15"/>
      <c r="E1111" s="3"/>
      <c r="F1111" s="13"/>
      <c r="G1111" s="79"/>
      <c r="H1111" s="40"/>
      <c r="I1111" s="41"/>
      <c r="J1111" s="78" t="str">
        <f t="shared" si="941"/>
        <v/>
      </c>
      <c r="K1111" s="197"/>
      <c r="L1111" s="199" t="str">
        <f t="shared" si="942"/>
        <v>-</v>
      </c>
      <c r="M1111" s="191"/>
      <c r="N1111" s="197"/>
      <c r="O1111" s="202" t="str">
        <f t="shared" si="943"/>
        <v>-</v>
      </c>
      <c r="P1111" s="187"/>
      <c r="Q1111" s="197"/>
      <c r="R1111" s="202" t="str">
        <f t="shared" si="944"/>
        <v>-</v>
      </c>
      <c r="S1111" s="187"/>
      <c r="T1111" s="197"/>
      <c r="U1111" s="202" t="str">
        <f t="shared" si="945"/>
        <v>-</v>
      </c>
      <c r="V1111" s="187"/>
      <c r="W1111" s="197"/>
      <c r="X1111" s="202" t="str">
        <f t="shared" si="946"/>
        <v>-</v>
      </c>
      <c r="Y1111" s="187"/>
      <c r="Z1111" s="197"/>
      <c r="AA1111" s="202" t="str">
        <f t="shared" si="947"/>
        <v>-</v>
      </c>
      <c r="AB1111" s="187"/>
      <c r="AC1111" s="197"/>
      <c r="AD1111" s="202" t="str">
        <f t="shared" si="948"/>
        <v>-</v>
      </c>
      <c r="AE1111" s="187"/>
      <c r="AF1111" s="197"/>
      <c r="AG1111" s="202" t="str">
        <f t="shared" si="949"/>
        <v>-</v>
      </c>
      <c r="AH1111" s="187"/>
      <c r="AI1111" s="197"/>
      <c r="AJ1111" s="202" t="str">
        <f t="shared" si="950"/>
        <v>-</v>
      </c>
      <c r="AK1111" s="187"/>
      <c r="AL1111" s="197"/>
      <c r="AM1111" s="202" t="str">
        <f t="shared" si="951"/>
        <v>-</v>
      </c>
      <c r="AN1111" s="187"/>
      <c r="AO1111" s="197"/>
      <c r="AP1111" s="202" t="str">
        <f t="shared" si="952"/>
        <v>-</v>
      </c>
      <c r="AQ1111" s="187"/>
      <c r="AR1111" s="197"/>
      <c r="AS1111" s="202" t="str">
        <f t="shared" si="953"/>
        <v>-</v>
      </c>
      <c r="AT1111" s="187"/>
      <c r="AU1111" s="197"/>
      <c r="AV1111" s="202" t="str">
        <f t="shared" si="954"/>
        <v>-</v>
      </c>
      <c r="AW1111" s="187"/>
      <c r="AX1111" s="197"/>
      <c r="AY1111" s="202" t="str">
        <f t="shared" si="955"/>
        <v>-</v>
      </c>
      <c r="AZ1111" s="187"/>
      <c r="BA1111" s="197"/>
      <c r="BB1111" s="202" t="str">
        <f t="shared" si="956"/>
        <v>-</v>
      </c>
      <c r="BC1111" s="187"/>
      <c r="BD1111" s="197"/>
      <c r="BE1111" s="202" t="str">
        <f t="shared" si="957"/>
        <v>-</v>
      </c>
      <c r="BF1111" s="187"/>
      <c r="BG1111" s="197"/>
      <c r="BH1111" s="202" t="str">
        <f t="shared" si="958"/>
        <v>-</v>
      </c>
      <c r="BI1111" s="187"/>
      <c r="BJ1111" s="197"/>
      <c r="BK1111" s="202" t="str">
        <f t="shared" si="959"/>
        <v>-</v>
      </c>
      <c r="BL1111" s="187"/>
      <c r="BM1111" s="197"/>
      <c r="BN1111" s="202" t="str">
        <f t="shared" si="960"/>
        <v>-</v>
      </c>
      <c r="BO1111" s="187"/>
      <c r="BP1111" s="197"/>
      <c r="BQ1111" s="202" t="str">
        <f t="shared" si="961"/>
        <v>-</v>
      </c>
      <c r="BR1111" s="187"/>
      <c r="BS1111" s="197"/>
      <c r="BT1111" s="202" t="str">
        <f t="shared" si="962"/>
        <v>-</v>
      </c>
      <c r="BU1111" s="187"/>
      <c r="BV1111" s="197"/>
      <c r="BW1111" s="202" t="str">
        <f t="shared" si="963"/>
        <v>-</v>
      </c>
      <c r="BX1111" s="187"/>
      <c r="BY1111" s="197"/>
      <c r="BZ1111" s="202" t="str">
        <f t="shared" si="964"/>
        <v>-</v>
      </c>
      <c r="CA1111" s="187"/>
      <c r="CB1111" s="197"/>
      <c r="CC1111" s="202" t="str">
        <f t="shared" si="965"/>
        <v>-</v>
      </c>
      <c r="CD1111" s="187"/>
      <c r="CE1111" s="197"/>
      <c r="CF1111" s="202" t="str">
        <f t="shared" si="966"/>
        <v>-</v>
      </c>
      <c r="CG1111" s="187"/>
      <c r="CH1111" s="197"/>
      <c r="CI1111" s="202" t="str">
        <f t="shared" si="967"/>
        <v>-</v>
      </c>
      <c r="CJ1111" s="187"/>
      <c r="CK1111" s="197"/>
      <c r="CL1111" s="202" t="str">
        <f t="shared" si="968"/>
        <v>-</v>
      </c>
      <c r="CM1111" s="187"/>
      <c r="CN1111" s="197"/>
      <c r="CO1111" s="202" t="str">
        <f t="shared" si="969"/>
        <v>-</v>
      </c>
      <c r="CP1111" s="187"/>
      <c r="CQ1111" s="197"/>
      <c r="CR1111" s="202" t="str">
        <f t="shared" si="970"/>
        <v>-</v>
      </c>
      <c r="CS1111" s="187"/>
      <c r="CT1111" s="197"/>
      <c r="CU1111" s="202" t="str">
        <f t="shared" si="971"/>
        <v>-</v>
      </c>
      <c r="CV1111" s="187"/>
      <c r="CW1111" s="197"/>
      <c r="CX1111" s="202" t="str">
        <f t="shared" si="972"/>
        <v>-</v>
      </c>
      <c r="CY1111" s="187"/>
      <c r="CZ1111" s="197"/>
      <c r="DA1111" s="202" t="str">
        <f t="shared" si="973"/>
        <v>-</v>
      </c>
      <c r="DB1111" s="187"/>
      <c r="DC1111" s="197"/>
      <c r="DD1111" s="202" t="str">
        <f t="shared" si="974"/>
        <v>-</v>
      </c>
      <c r="DE1111" s="187"/>
      <c r="DF1111" s="197"/>
      <c r="DG1111" s="202" t="str">
        <f t="shared" si="975"/>
        <v>-</v>
      </c>
      <c r="DH1111" s="187"/>
      <c r="DI1111" s="103">
        <f t="shared" si="764"/>
        <v>0</v>
      </c>
      <c r="DJ1111" s="103">
        <f t="shared" si="765"/>
        <v>0</v>
      </c>
      <c r="DK1111" s="200" t="e">
        <f t="shared" si="976"/>
        <v>#DIV/0!</v>
      </c>
      <c r="DL1111" s="201" t="e">
        <f t="shared" si="729"/>
        <v>#DIV/0!</v>
      </c>
    </row>
    <row r="1112" spans="2:116" ht="24.95" customHeight="1">
      <c r="B1112" s="48"/>
      <c r="C1112" s="48"/>
      <c r="D1112" s="15"/>
      <c r="E1112" s="3"/>
      <c r="F1112" s="13"/>
      <c r="G1112" s="79"/>
      <c r="H1112" s="40"/>
      <c r="I1112" s="41"/>
      <c r="J1112" s="78" t="str">
        <f t="shared" si="941"/>
        <v/>
      </c>
      <c r="K1112" s="197"/>
      <c r="L1112" s="199" t="str">
        <f t="shared" si="942"/>
        <v>-</v>
      </c>
      <c r="M1112" s="191"/>
      <c r="N1112" s="197"/>
      <c r="O1112" s="202" t="str">
        <f t="shared" si="943"/>
        <v>-</v>
      </c>
      <c r="P1112" s="187"/>
      <c r="Q1112" s="197"/>
      <c r="R1112" s="202" t="str">
        <f t="shared" si="944"/>
        <v>-</v>
      </c>
      <c r="S1112" s="187"/>
      <c r="T1112" s="197"/>
      <c r="U1112" s="202" t="str">
        <f t="shared" si="945"/>
        <v>-</v>
      </c>
      <c r="V1112" s="187"/>
      <c r="W1112" s="197"/>
      <c r="X1112" s="202" t="str">
        <f t="shared" si="946"/>
        <v>-</v>
      </c>
      <c r="Y1112" s="187"/>
      <c r="Z1112" s="197"/>
      <c r="AA1112" s="202" t="str">
        <f t="shared" si="947"/>
        <v>-</v>
      </c>
      <c r="AB1112" s="187"/>
      <c r="AC1112" s="197"/>
      <c r="AD1112" s="202" t="str">
        <f t="shared" si="948"/>
        <v>-</v>
      </c>
      <c r="AE1112" s="187"/>
      <c r="AF1112" s="197"/>
      <c r="AG1112" s="202" t="str">
        <f t="shared" si="949"/>
        <v>-</v>
      </c>
      <c r="AH1112" s="187"/>
      <c r="AI1112" s="197"/>
      <c r="AJ1112" s="202" t="str">
        <f t="shared" si="950"/>
        <v>-</v>
      </c>
      <c r="AK1112" s="187"/>
      <c r="AL1112" s="197"/>
      <c r="AM1112" s="202" t="str">
        <f t="shared" si="951"/>
        <v>-</v>
      </c>
      <c r="AN1112" s="187"/>
      <c r="AO1112" s="197"/>
      <c r="AP1112" s="202" t="str">
        <f t="shared" si="952"/>
        <v>-</v>
      </c>
      <c r="AQ1112" s="187"/>
      <c r="AR1112" s="197"/>
      <c r="AS1112" s="202" t="str">
        <f t="shared" si="953"/>
        <v>-</v>
      </c>
      <c r="AT1112" s="187"/>
      <c r="AU1112" s="197"/>
      <c r="AV1112" s="202" t="str">
        <f t="shared" si="954"/>
        <v>-</v>
      </c>
      <c r="AW1112" s="187"/>
      <c r="AX1112" s="197"/>
      <c r="AY1112" s="202" t="str">
        <f t="shared" si="955"/>
        <v>-</v>
      </c>
      <c r="AZ1112" s="187"/>
      <c r="BA1112" s="197"/>
      <c r="BB1112" s="202" t="str">
        <f t="shared" si="956"/>
        <v>-</v>
      </c>
      <c r="BC1112" s="187"/>
      <c r="BD1112" s="197"/>
      <c r="BE1112" s="202" t="str">
        <f t="shared" si="957"/>
        <v>-</v>
      </c>
      <c r="BF1112" s="187"/>
      <c r="BG1112" s="197"/>
      <c r="BH1112" s="202" t="str">
        <f t="shared" si="958"/>
        <v>-</v>
      </c>
      <c r="BI1112" s="187"/>
      <c r="BJ1112" s="197"/>
      <c r="BK1112" s="202" t="str">
        <f t="shared" si="959"/>
        <v>-</v>
      </c>
      <c r="BL1112" s="187"/>
      <c r="BM1112" s="197"/>
      <c r="BN1112" s="202" t="str">
        <f t="shared" si="960"/>
        <v>-</v>
      </c>
      <c r="BO1112" s="187"/>
      <c r="BP1112" s="197"/>
      <c r="BQ1112" s="202" t="str">
        <f t="shared" si="961"/>
        <v>-</v>
      </c>
      <c r="BR1112" s="187"/>
      <c r="BS1112" s="197"/>
      <c r="BT1112" s="202" t="str">
        <f t="shared" si="962"/>
        <v>-</v>
      </c>
      <c r="BU1112" s="187"/>
      <c r="BV1112" s="197"/>
      <c r="BW1112" s="202" t="str">
        <f t="shared" si="963"/>
        <v>-</v>
      </c>
      <c r="BX1112" s="187"/>
      <c r="BY1112" s="197"/>
      <c r="BZ1112" s="202" t="str">
        <f t="shared" si="964"/>
        <v>-</v>
      </c>
      <c r="CA1112" s="187"/>
      <c r="CB1112" s="197"/>
      <c r="CC1112" s="202" t="str">
        <f t="shared" si="965"/>
        <v>-</v>
      </c>
      <c r="CD1112" s="187"/>
      <c r="CE1112" s="197"/>
      <c r="CF1112" s="202" t="str">
        <f t="shared" si="966"/>
        <v>-</v>
      </c>
      <c r="CG1112" s="187"/>
      <c r="CH1112" s="197"/>
      <c r="CI1112" s="202" t="str">
        <f t="shared" si="967"/>
        <v>-</v>
      </c>
      <c r="CJ1112" s="187"/>
      <c r="CK1112" s="197"/>
      <c r="CL1112" s="202" t="str">
        <f t="shared" si="968"/>
        <v>-</v>
      </c>
      <c r="CM1112" s="187"/>
      <c r="CN1112" s="197"/>
      <c r="CO1112" s="202" t="str">
        <f t="shared" si="969"/>
        <v>-</v>
      </c>
      <c r="CP1112" s="187"/>
      <c r="CQ1112" s="197"/>
      <c r="CR1112" s="202" t="str">
        <f t="shared" si="970"/>
        <v>-</v>
      </c>
      <c r="CS1112" s="187"/>
      <c r="CT1112" s="197"/>
      <c r="CU1112" s="202" t="str">
        <f t="shared" si="971"/>
        <v>-</v>
      </c>
      <c r="CV1112" s="187"/>
      <c r="CW1112" s="197"/>
      <c r="CX1112" s="202" t="str">
        <f t="shared" si="972"/>
        <v>-</v>
      </c>
      <c r="CY1112" s="187"/>
      <c r="CZ1112" s="197"/>
      <c r="DA1112" s="202" t="str">
        <f t="shared" si="973"/>
        <v>-</v>
      </c>
      <c r="DB1112" s="187"/>
      <c r="DC1112" s="197"/>
      <c r="DD1112" s="202" t="str">
        <f t="shared" si="974"/>
        <v>-</v>
      </c>
      <c r="DE1112" s="187"/>
      <c r="DF1112" s="197"/>
      <c r="DG1112" s="202" t="str">
        <f t="shared" si="975"/>
        <v>-</v>
      </c>
      <c r="DH1112" s="187"/>
      <c r="DI1112" s="103">
        <f t="shared" si="764"/>
        <v>0</v>
      </c>
      <c r="DJ1112" s="103">
        <f t="shared" si="765"/>
        <v>0</v>
      </c>
      <c r="DK1112" s="200" t="e">
        <f t="shared" si="976"/>
        <v>#DIV/0!</v>
      </c>
      <c r="DL1112" s="201" t="e">
        <f t="shared" si="729"/>
        <v>#DIV/0!</v>
      </c>
    </row>
    <row r="1113" spans="2:116" ht="24.95" customHeight="1">
      <c r="B1113" s="48"/>
      <c r="C1113" s="48"/>
      <c r="D1113" s="15"/>
      <c r="E1113" s="3"/>
      <c r="F1113" s="13"/>
      <c r="G1113" s="79"/>
      <c r="H1113" s="40"/>
      <c r="I1113" s="41"/>
      <c r="J1113" s="78" t="str">
        <f t="shared" ref="J1113" si="977">LEFT(I1113,3)</f>
        <v/>
      </c>
      <c r="K1113" s="197"/>
      <c r="L1113" s="199" t="str">
        <f t="shared" ref="L1113" si="978">IF(AND(K1113="Y",M1113&lt;&gt;""),"A","-")</f>
        <v>-</v>
      </c>
      <c r="M1113" s="191"/>
      <c r="N1113" s="197"/>
      <c r="O1113" s="202" t="str">
        <f t="shared" ref="O1113" si="979">IF(AND(N1113="Y",P1113&lt;&gt;""),"A","-")</f>
        <v>-</v>
      </c>
      <c r="P1113" s="187"/>
      <c r="Q1113" s="197"/>
      <c r="R1113" s="202" t="str">
        <f t="shared" ref="R1113" si="980">IF(AND(Q1113="Y",S1113&lt;&gt;""),"A","-")</f>
        <v>-</v>
      </c>
      <c r="S1113" s="187"/>
      <c r="T1113" s="197"/>
      <c r="U1113" s="202" t="str">
        <f t="shared" ref="U1113" si="981">IF(AND(T1113="Y",V1113&lt;&gt;""),"A","-")</f>
        <v>-</v>
      </c>
      <c r="V1113" s="187"/>
      <c r="W1113" s="197"/>
      <c r="X1113" s="202" t="str">
        <f t="shared" ref="X1113" si="982">IF(AND(W1113="Y",Y1113&lt;&gt;""),"A","-")</f>
        <v>-</v>
      </c>
      <c r="Y1113" s="187"/>
      <c r="Z1113" s="197"/>
      <c r="AA1113" s="202" t="str">
        <f t="shared" ref="AA1113" si="983">IF(AND(Z1113="Y",AB1113&lt;&gt;""),"A","-")</f>
        <v>-</v>
      </c>
      <c r="AB1113" s="187"/>
      <c r="AC1113" s="197"/>
      <c r="AD1113" s="202" t="str">
        <f t="shared" ref="AD1113" si="984">IF(AND(AC1113="Y",AE1113&lt;&gt;""),"A","-")</f>
        <v>-</v>
      </c>
      <c r="AE1113" s="187"/>
      <c r="AF1113" s="197"/>
      <c r="AG1113" s="202" t="str">
        <f t="shared" ref="AG1113" si="985">IF(AND(AF1113="Y",AH1113&lt;&gt;""),"A","-")</f>
        <v>-</v>
      </c>
      <c r="AH1113" s="187"/>
      <c r="AI1113" s="197"/>
      <c r="AJ1113" s="202" t="str">
        <f t="shared" ref="AJ1113" si="986">IF(AND(AI1113="Y",AK1113&lt;&gt;""),"A","-")</f>
        <v>-</v>
      </c>
      <c r="AK1113" s="187"/>
      <c r="AL1113" s="197"/>
      <c r="AM1113" s="202" t="str">
        <f t="shared" ref="AM1113" si="987">IF(AND(AL1113="Y",AN1113&lt;&gt;""),"A","-")</f>
        <v>-</v>
      </c>
      <c r="AN1113" s="187"/>
      <c r="AO1113" s="197"/>
      <c r="AP1113" s="202" t="str">
        <f t="shared" ref="AP1113" si="988">IF(AND(AO1113="Y",AQ1113&lt;&gt;""),"A","-")</f>
        <v>-</v>
      </c>
      <c r="AQ1113" s="187"/>
      <c r="AR1113" s="197"/>
      <c r="AS1113" s="202" t="str">
        <f t="shared" ref="AS1113" si="989">IF(AND(AR1113="Y",AT1113&lt;&gt;""),"A","-")</f>
        <v>-</v>
      </c>
      <c r="AT1113" s="187"/>
      <c r="AU1113" s="197"/>
      <c r="AV1113" s="202" t="str">
        <f t="shared" ref="AV1113" si="990">IF(AND(AU1113="Y",AW1113&lt;&gt;""),"A","-")</f>
        <v>-</v>
      </c>
      <c r="AW1113" s="187"/>
      <c r="AX1113" s="197"/>
      <c r="AY1113" s="202" t="str">
        <f t="shared" ref="AY1113" si="991">IF(AND(AX1113="Y",AZ1113&lt;&gt;""),"A","-")</f>
        <v>-</v>
      </c>
      <c r="AZ1113" s="187"/>
      <c r="BA1113" s="197"/>
      <c r="BB1113" s="202" t="str">
        <f t="shared" ref="BB1113" si="992">IF(AND(BA1113="Y",BC1113&lt;&gt;""),"A","-")</f>
        <v>-</v>
      </c>
      <c r="BC1113" s="187"/>
      <c r="BD1113" s="197"/>
      <c r="BE1113" s="202" t="str">
        <f t="shared" ref="BE1113" si="993">IF(AND(BD1113="Y",BF1113&lt;&gt;""),"A","-")</f>
        <v>-</v>
      </c>
      <c r="BF1113" s="187"/>
      <c r="BG1113" s="197"/>
      <c r="BH1113" s="202" t="str">
        <f t="shared" ref="BH1113" si="994">IF(AND(BG1113="Y",BI1113&lt;&gt;""),"A","-")</f>
        <v>-</v>
      </c>
      <c r="BI1113" s="187"/>
      <c r="BJ1113" s="197"/>
      <c r="BK1113" s="202" t="str">
        <f t="shared" ref="BK1113" si="995">IF(AND(BJ1113="Y",BL1113&lt;&gt;""),"A","-")</f>
        <v>-</v>
      </c>
      <c r="BL1113" s="187"/>
      <c r="BM1113" s="197"/>
      <c r="BN1113" s="202" t="str">
        <f t="shared" ref="BN1113" si="996">IF(AND(BM1113="Y",BO1113&lt;&gt;""),"A","-")</f>
        <v>-</v>
      </c>
      <c r="BO1113" s="187"/>
      <c r="BP1113" s="197"/>
      <c r="BQ1113" s="202" t="str">
        <f t="shared" ref="BQ1113" si="997">IF(AND(BP1113="Y",BR1113&lt;&gt;""),"A","-")</f>
        <v>-</v>
      </c>
      <c r="BR1113" s="187"/>
      <c r="BS1113" s="197"/>
      <c r="BT1113" s="202" t="str">
        <f t="shared" ref="BT1113" si="998">IF(AND(BS1113="Y",BU1113&lt;&gt;""),"A","-")</f>
        <v>-</v>
      </c>
      <c r="BU1113" s="187"/>
      <c r="BV1113" s="197"/>
      <c r="BW1113" s="202" t="str">
        <f t="shared" ref="BW1113" si="999">IF(AND(BV1113="Y",BX1113&lt;&gt;""),"A","-")</f>
        <v>-</v>
      </c>
      <c r="BX1113" s="187"/>
      <c r="BY1113" s="197"/>
      <c r="BZ1113" s="202" t="str">
        <f t="shared" ref="BZ1113" si="1000">IF(AND(BY1113="Y",CA1113&lt;&gt;""),"A","-")</f>
        <v>-</v>
      </c>
      <c r="CA1113" s="187"/>
      <c r="CB1113" s="197"/>
      <c r="CC1113" s="202" t="str">
        <f t="shared" ref="CC1113" si="1001">IF(AND(CB1113="Y",CD1113&lt;&gt;""),"A","-")</f>
        <v>-</v>
      </c>
      <c r="CD1113" s="187"/>
      <c r="CE1113" s="197"/>
      <c r="CF1113" s="202" t="str">
        <f t="shared" ref="CF1113" si="1002">IF(AND(CE1113="Y",CG1113&lt;&gt;""),"A","-")</f>
        <v>-</v>
      </c>
      <c r="CG1113" s="187"/>
      <c r="CH1113" s="197"/>
      <c r="CI1113" s="202" t="str">
        <f t="shared" ref="CI1113" si="1003">IF(AND(CH1113="Y",CJ1113&lt;&gt;""),"A","-")</f>
        <v>-</v>
      </c>
      <c r="CJ1113" s="187"/>
      <c r="CK1113" s="197"/>
      <c r="CL1113" s="202" t="str">
        <f t="shared" ref="CL1113" si="1004">IF(AND(CK1113="Y",CM1113&lt;&gt;""),"A","-")</f>
        <v>-</v>
      </c>
      <c r="CM1113" s="187"/>
      <c r="CN1113" s="197"/>
      <c r="CO1113" s="202" t="str">
        <f t="shared" ref="CO1113" si="1005">IF(AND(CN1113="Y",CP1113&lt;&gt;""),"A","-")</f>
        <v>-</v>
      </c>
      <c r="CP1113" s="187"/>
      <c r="CQ1113" s="197"/>
      <c r="CR1113" s="202" t="str">
        <f t="shared" ref="CR1113" si="1006">IF(AND(CQ1113="Y",CS1113&lt;&gt;""),"A","-")</f>
        <v>-</v>
      </c>
      <c r="CS1113" s="187"/>
      <c r="CT1113" s="197"/>
      <c r="CU1113" s="202" t="str">
        <f t="shared" ref="CU1113" si="1007">IF(AND(CT1113="Y",CV1113&lt;&gt;""),"A","-")</f>
        <v>-</v>
      </c>
      <c r="CV1113" s="187"/>
      <c r="CW1113" s="197"/>
      <c r="CX1113" s="202" t="str">
        <f t="shared" ref="CX1113" si="1008">IF(AND(CW1113="Y",CY1113&lt;&gt;""),"A","-")</f>
        <v>-</v>
      </c>
      <c r="CY1113" s="187"/>
      <c r="CZ1113" s="197"/>
      <c r="DA1113" s="202" t="str">
        <f t="shared" ref="DA1113" si="1009">IF(AND(CZ1113="Y",DB1113&lt;&gt;""),"A","-")</f>
        <v>-</v>
      </c>
      <c r="DB1113" s="187"/>
      <c r="DC1113" s="197"/>
      <c r="DD1113" s="202" t="str">
        <f t="shared" ref="DD1113" si="1010">IF(AND(DC1113="Y",DE1113&lt;&gt;""),"A","-")</f>
        <v>-</v>
      </c>
      <c r="DE1113" s="187"/>
      <c r="DF1113" s="197"/>
      <c r="DG1113" s="202" t="str">
        <f t="shared" ref="DG1113" si="1011">IF(AND(DF1113="Y",DH1113&lt;&gt;""),"A","-")</f>
        <v>-</v>
      </c>
      <c r="DH1113" s="187"/>
      <c r="DI1113" s="103">
        <f t="shared" si="764"/>
        <v>0</v>
      </c>
      <c r="DJ1113" s="103">
        <f t="shared" si="765"/>
        <v>0</v>
      </c>
      <c r="DK1113" s="200" t="e">
        <f t="shared" ref="DK1113" si="1012">DJ1113/DI1113*100</f>
        <v>#DIV/0!</v>
      </c>
      <c r="DL1113" s="201" t="e">
        <f t="shared" si="729"/>
        <v>#DIV/0!</v>
      </c>
    </row>
    <row r="1114" spans="2:116" ht="24.95" customHeight="1">
      <c r="B1114" s="48"/>
      <c r="C1114" s="48"/>
      <c r="D1114" s="15"/>
      <c r="E1114" s="3"/>
      <c r="F1114" s="13"/>
      <c r="G1114" s="79"/>
      <c r="H1114" s="40"/>
      <c r="I1114" s="41"/>
      <c r="J1114" s="78" t="str">
        <f t="shared" ref="J1114:J1123" si="1013">LEFT(I1114,3)</f>
        <v/>
      </c>
      <c r="K1114" s="197"/>
      <c r="L1114" s="199" t="str">
        <f t="shared" ref="L1114:L1123" si="1014">IF(AND(K1114="Y",M1114&lt;&gt;""),"A","-")</f>
        <v>-</v>
      </c>
      <c r="M1114" s="191"/>
      <c r="N1114" s="197"/>
      <c r="O1114" s="202" t="str">
        <f t="shared" ref="O1114:O1123" si="1015">IF(AND(N1114="Y",P1114&lt;&gt;""),"A","-")</f>
        <v>-</v>
      </c>
      <c r="P1114" s="187"/>
      <c r="Q1114" s="197"/>
      <c r="R1114" s="202" t="str">
        <f t="shared" ref="R1114:R1123" si="1016">IF(AND(Q1114="Y",S1114&lt;&gt;""),"A","-")</f>
        <v>-</v>
      </c>
      <c r="S1114" s="187"/>
      <c r="T1114" s="197"/>
      <c r="U1114" s="202" t="str">
        <f t="shared" ref="U1114:U1123" si="1017">IF(AND(T1114="Y",V1114&lt;&gt;""),"A","-")</f>
        <v>-</v>
      </c>
      <c r="V1114" s="187"/>
      <c r="W1114" s="197"/>
      <c r="X1114" s="202" t="str">
        <f t="shared" ref="X1114:X1123" si="1018">IF(AND(W1114="Y",Y1114&lt;&gt;""),"A","-")</f>
        <v>-</v>
      </c>
      <c r="Y1114" s="187"/>
      <c r="Z1114" s="197"/>
      <c r="AA1114" s="202" t="str">
        <f t="shared" ref="AA1114:AA1123" si="1019">IF(AND(Z1114="Y",AB1114&lt;&gt;""),"A","-")</f>
        <v>-</v>
      </c>
      <c r="AB1114" s="187"/>
      <c r="AC1114" s="197"/>
      <c r="AD1114" s="202" t="str">
        <f t="shared" ref="AD1114:AD1123" si="1020">IF(AND(AC1114="Y",AE1114&lt;&gt;""),"A","-")</f>
        <v>-</v>
      </c>
      <c r="AE1114" s="187"/>
      <c r="AF1114" s="197"/>
      <c r="AG1114" s="202" t="str">
        <f t="shared" si="737"/>
        <v>-</v>
      </c>
      <c r="AH1114" s="187"/>
      <c r="AI1114" s="197"/>
      <c r="AJ1114" s="202" t="str">
        <f t="shared" ref="AJ1114:AJ1123" si="1021">IF(AND(AI1114="Y",AK1114&lt;&gt;""),"A","-")</f>
        <v>-</v>
      </c>
      <c r="AK1114" s="187"/>
      <c r="AL1114" s="197"/>
      <c r="AM1114" s="202" t="str">
        <f t="shared" ref="AM1114:AM1123" si="1022">IF(AND(AL1114="Y",AN1114&lt;&gt;""),"A","-")</f>
        <v>-</v>
      </c>
      <c r="AN1114" s="187"/>
      <c r="AO1114" s="197"/>
      <c r="AP1114" s="202" t="str">
        <f t="shared" ref="AP1114:AP1123" si="1023">IF(AND(AO1114="Y",AQ1114&lt;&gt;""),"A","-")</f>
        <v>-</v>
      </c>
      <c r="AQ1114" s="187"/>
      <c r="AR1114" s="197"/>
      <c r="AS1114" s="202" t="str">
        <f t="shared" ref="AS1114:AS1123" si="1024">IF(AND(AR1114="Y",AT1114&lt;&gt;""),"A","-")</f>
        <v>-</v>
      </c>
      <c r="AT1114" s="187"/>
      <c r="AU1114" s="197"/>
      <c r="AV1114" s="202" t="str">
        <f t="shared" ref="AV1114:AV1123" si="1025">IF(AND(AU1114="Y",AW1114&lt;&gt;""),"A","-")</f>
        <v>-</v>
      </c>
      <c r="AW1114" s="187"/>
      <c r="AX1114" s="197"/>
      <c r="AY1114" s="202" t="str">
        <f t="shared" ref="AY1114:AY1123" si="1026">IF(AND(AX1114="Y",AZ1114&lt;&gt;""),"A","-")</f>
        <v>-</v>
      </c>
      <c r="AZ1114" s="187"/>
      <c r="BA1114" s="197"/>
      <c r="BB1114" s="202" t="str">
        <f t="shared" ref="BB1114:BB1123" si="1027">IF(AND(BA1114="Y",BC1114&lt;&gt;""),"A","-")</f>
        <v>-</v>
      </c>
      <c r="BC1114" s="187"/>
      <c r="BD1114" s="197"/>
      <c r="BE1114" s="202" t="str">
        <f t="shared" ref="BE1114:BE1123" si="1028">IF(AND(BD1114="Y",BF1114&lt;&gt;""),"A","-")</f>
        <v>-</v>
      </c>
      <c r="BF1114" s="187"/>
      <c r="BG1114" s="197"/>
      <c r="BH1114" s="202" t="str">
        <f t="shared" ref="BH1114:BH1123" si="1029">IF(AND(BG1114="Y",BI1114&lt;&gt;""),"A","-")</f>
        <v>-</v>
      </c>
      <c r="BI1114" s="187"/>
      <c r="BJ1114" s="197"/>
      <c r="BK1114" s="202" t="str">
        <f t="shared" ref="BK1114:BK1123" si="1030">IF(AND(BJ1114="Y",BL1114&lt;&gt;""),"A","-")</f>
        <v>-</v>
      </c>
      <c r="BL1114" s="187"/>
      <c r="BM1114" s="197"/>
      <c r="BN1114" s="202" t="str">
        <f t="shared" ref="BN1114:BN1123" si="1031">IF(AND(BM1114="Y",BO1114&lt;&gt;""),"A","-")</f>
        <v>-</v>
      </c>
      <c r="BO1114" s="187"/>
      <c r="BP1114" s="197"/>
      <c r="BQ1114" s="202" t="str">
        <f t="shared" ref="BQ1114:BQ1123" si="1032">IF(AND(BP1114="Y",BR1114&lt;&gt;""),"A","-")</f>
        <v>-</v>
      </c>
      <c r="BR1114" s="187"/>
      <c r="BS1114" s="197"/>
      <c r="BT1114" s="202" t="str">
        <f t="shared" ref="BT1114:BT1123" si="1033">IF(AND(BS1114="Y",BU1114&lt;&gt;""),"A","-")</f>
        <v>-</v>
      </c>
      <c r="BU1114" s="187"/>
      <c r="BV1114" s="197"/>
      <c r="BW1114" s="202" t="str">
        <f t="shared" ref="BW1114:BW1123" si="1034">IF(AND(BV1114="Y",BX1114&lt;&gt;""),"A","-")</f>
        <v>-</v>
      </c>
      <c r="BX1114" s="187"/>
      <c r="BY1114" s="197"/>
      <c r="BZ1114" s="202" t="str">
        <f t="shared" ref="BZ1114:BZ1123" si="1035">IF(AND(BY1114="Y",CA1114&lt;&gt;""),"A","-")</f>
        <v>-</v>
      </c>
      <c r="CA1114" s="187"/>
      <c r="CB1114" s="197"/>
      <c r="CC1114" s="202" t="str">
        <f t="shared" ref="CC1114:CC1123" si="1036">IF(AND(CB1114="Y",CD1114&lt;&gt;""),"A","-")</f>
        <v>-</v>
      </c>
      <c r="CD1114" s="187"/>
      <c r="CE1114" s="197"/>
      <c r="CF1114" s="202" t="str">
        <f t="shared" ref="CF1114:CF1123" si="1037">IF(AND(CE1114="Y",CG1114&lt;&gt;""),"A","-")</f>
        <v>-</v>
      </c>
      <c r="CG1114" s="187"/>
      <c r="CH1114" s="197"/>
      <c r="CI1114" s="202" t="str">
        <f t="shared" ref="CI1114:CI1123" si="1038">IF(AND(CH1114="Y",CJ1114&lt;&gt;""),"A","-")</f>
        <v>-</v>
      </c>
      <c r="CJ1114" s="187"/>
      <c r="CK1114" s="197"/>
      <c r="CL1114" s="202" t="str">
        <f t="shared" ref="CL1114:CL1123" si="1039">IF(AND(CK1114="Y",CM1114&lt;&gt;""),"A","-")</f>
        <v>-</v>
      </c>
      <c r="CM1114" s="187"/>
      <c r="CN1114" s="197"/>
      <c r="CO1114" s="202" t="str">
        <f t="shared" ref="CO1114:CO1123" si="1040">IF(AND(CN1114="Y",CP1114&lt;&gt;""),"A","-")</f>
        <v>-</v>
      </c>
      <c r="CP1114" s="187"/>
      <c r="CQ1114" s="197"/>
      <c r="CR1114" s="202" t="str">
        <f t="shared" ref="CR1114:CR1123" si="1041">IF(AND(CQ1114="Y",CS1114&lt;&gt;""),"A","-")</f>
        <v>-</v>
      </c>
      <c r="CS1114" s="187"/>
      <c r="CT1114" s="197"/>
      <c r="CU1114" s="202" t="str">
        <f t="shared" ref="CU1114:CU1123" si="1042">IF(AND(CT1114="Y",CV1114&lt;&gt;""),"A","-")</f>
        <v>-</v>
      </c>
      <c r="CV1114" s="187"/>
      <c r="CW1114" s="197"/>
      <c r="CX1114" s="202" t="str">
        <f t="shared" ref="CX1114:CX1123" si="1043">IF(AND(CW1114="Y",CY1114&lt;&gt;""),"A","-")</f>
        <v>-</v>
      </c>
      <c r="CY1114" s="187"/>
      <c r="CZ1114" s="197"/>
      <c r="DA1114" s="202" t="str">
        <f t="shared" ref="DA1114:DA1123" si="1044">IF(AND(CZ1114="Y",DB1114&lt;&gt;""),"A","-")</f>
        <v>-</v>
      </c>
      <c r="DB1114" s="187"/>
      <c r="DC1114" s="197"/>
      <c r="DD1114" s="202" t="str">
        <f t="shared" ref="DD1114:DD1123" si="1045">IF(AND(DC1114="Y",DE1114&lt;&gt;""),"A","-")</f>
        <v>-</v>
      </c>
      <c r="DE1114" s="187"/>
      <c r="DF1114" s="197"/>
      <c r="DG1114" s="202" t="str">
        <f t="shared" ref="DG1114:DG1123" si="1046">IF(AND(DF1114="Y",DH1114&lt;&gt;""),"A","-")</f>
        <v>-</v>
      </c>
      <c r="DH1114" s="187"/>
      <c r="DI1114" s="103">
        <f t="shared" si="764"/>
        <v>0</v>
      </c>
      <c r="DJ1114" s="103">
        <f t="shared" si="765"/>
        <v>0</v>
      </c>
      <c r="DK1114" s="200" t="e">
        <f t="shared" ref="DK1114:DK1123" si="1047">DJ1114/DI1114*100</f>
        <v>#DIV/0!</v>
      </c>
      <c r="DL1114" s="201" t="e">
        <f t="shared" si="729"/>
        <v>#DIV/0!</v>
      </c>
    </row>
    <row r="1115" spans="2:116" ht="24.95" customHeight="1">
      <c r="B1115" s="48"/>
      <c r="C1115" s="48"/>
      <c r="D1115" s="15"/>
      <c r="E1115" s="3"/>
      <c r="F1115" s="13"/>
      <c r="G1115" s="79"/>
      <c r="H1115" s="40"/>
      <c r="I1115" s="41"/>
      <c r="J1115" s="78" t="str">
        <f t="shared" si="1013"/>
        <v/>
      </c>
      <c r="K1115" s="197"/>
      <c r="L1115" s="199" t="str">
        <f t="shared" si="1014"/>
        <v>-</v>
      </c>
      <c r="M1115" s="191"/>
      <c r="N1115" s="197"/>
      <c r="O1115" s="202" t="str">
        <f t="shared" si="1015"/>
        <v>-</v>
      </c>
      <c r="P1115" s="187"/>
      <c r="Q1115" s="197"/>
      <c r="R1115" s="202" t="str">
        <f t="shared" si="1016"/>
        <v>-</v>
      </c>
      <c r="S1115" s="187"/>
      <c r="T1115" s="197"/>
      <c r="U1115" s="202" t="str">
        <f t="shared" si="1017"/>
        <v>-</v>
      </c>
      <c r="V1115" s="187"/>
      <c r="W1115" s="197"/>
      <c r="X1115" s="202" t="str">
        <f t="shared" si="1018"/>
        <v>-</v>
      </c>
      <c r="Y1115" s="187"/>
      <c r="Z1115" s="197"/>
      <c r="AA1115" s="202" t="str">
        <f t="shared" si="1019"/>
        <v>-</v>
      </c>
      <c r="AB1115" s="187"/>
      <c r="AC1115" s="197"/>
      <c r="AD1115" s="202" t="str">
        <f t="shared" si="1020"/>
        <v>-</v>
      </c>
      <c r="AE1115" s="187"/>
      <c r="AF1115" s="197"/>
      <c r="AG1115" s="202" t="str">
        <f t="shared" si="737"/>
        <v>-</v>
      </c>
      <c r="AH1115" s="187"/>
      <c r="AI1115" s="197"/>
      <c r="AJ1115" s="202" t="str">
        <f t="shared" si="1021"/>
        <v>-</v>
      </c>
      <c r="AK1115" s="187"/>
      <c r="AL1115" s="197"/>
      <c r="AM1115" s="202" t="str">
        <f t="shared" si="1022"/>
        <v>-</v>
      </c>
      <c r="AN1115" s="187"/>
      <c r="AO1115" s="197"/>
      <c r="AP1115" s="202" t="str">
        <f t="shared" si="1023"/>
        <v>-</v>
      </c>
      <c r="AQ1115" s="187"/>
      <c r="AR1115" s="197"/>
      <c r="AS1115" s="202" t="str">
        <f t="shared" si="1024"/>
        <v>-</v>
      </c>
      <c r="AT1115" s="187"/>
      <c r="AU1115" s="197"/>
      <c r="AV1115" s="202" t="str">
        <f t="shared" si="1025"/>
        <v>-</v>
      </c>
      <c r="AW1115" s="187"/>
      <c r="AX1115" s="197"/>
      <c r="AY1115" s="202" t="str">
        <f t="shared" si="1026"/>
        <v>-</v>
      </c>
      <c r="AZ1115" s="187"/>
      <c r="BA1115" s="197"/>
      <c r="BB1115" s="202" t="str">
        <f t="shared" si="1027"/>
        <v>-</v>
      </c>
      <c r="BC1115" s="187"/>
      <c r="BD1115" s="197"/>
      <c r="BE1115" s="202" t="str">
        <f t="shared" si="1028"/>
        <v>-</v>
      </c>
      <c r="BF1115" s="187"/>
      <c r="BG1115" s="197"/>
      <c r="BH1115" s="202" t="str">
        <f t="shared" si="1029"/>
        <v>-</v>
      </c>
      <c r="BI1115" s="187"/>
      <c r="BJ1115" s="197"/>
      <c r="BK1115" s="202" t="str">
        <f t="shared" si="1030"/>
        <v>-</v>
      </c>
      <c r="BL1115" s="187"/>
      <c r="BM1115" s="197"/>
      <c r="BN1115" s="202" t="str">
        <f t="shared" si="1031"/>
        <v>-</v>
      </c>
      <c r="BO1115" s="187"/>
      <c r="BP1115" s="197"/>
      <c r="BQ1115" s="202" t="str">
        <f t="shared" si="1032"/>
        <v>-</v>
      </c>
      <c r="BR1115" s="187"/>
      <c r="BS1115" s="197"/>
      <c r="BT1115" s="202" t="str">
        <f t="shared" si="1033"/>
        <v>-</v>
      </c>
      <c r="BU1115" s="187"/>
      <c r="BV1115" s="197"/>
      <c r="BW1115" s="202" t="str">
        <f t="shared" si="1034"/>
        <v>-</v>
      </c>
      <c r="BX1115" s="187"/>
      <c r="BY1115" s="197"/>
      <c r="BZ1115" s="202" t="str">
        <f t="shared" si="1035"/>
        <v>-</v>
      </c>
      <c r="CA1115" s="187"/>
      <c r="CB1115" s="197"/>
      <c r="CC1115" s="202" t="str">
        <f t="shared" si="1036"/>
        <v>-</v>
      </c>
      <c r="CD1115" s="187"/>
      <c r="CE1115" s="197"/>
      <c r="CF1115" s="202" t="str">
        <f t="shared" si="1037"/>
        <v>-</v>
      </c>
      <c r="CG1115" s="187"/>
      <c r="CH1115" s="197"/>
      <c r="CI1115" s="202" t="str">
        <f t="shared" si="1038"/>
        <v>-</v>
      </c>
      <c r="CJ1115" s="187"/>
      <c r="CK1115" s="197"/>
      <c r="CL1115" s="202" t="str">
        <f t="shared" si="1039"/>
        <v>-</v>
      </c>
      <c r="CM1115" s="187"/>
      <c r="CN1115" s="197"/>
      <c r="CO1115" s="202" t="str">
        <f t="shared" si="1040"/>
        <v>-</v>
      </c>
      <c r="CP1115" s="187"/>
      <c r="CQ1115" s="197"/>
      <c r="CR1115" s="202" t="str">
        <f t="shared" si="1041"/>
        <v>-</v>
      </c>
      <c r="CS1115" s="187"/>
      <c r="CT1115" s="197"/>
      <c r="CU1115" s="202" t="str">
        <f t="shared" si="1042"/>
        <v>-</v>
      </c>
      <c r="CV1115" s="187"/>
      <c r="CW1115" s="197"/>
      <c r="CX1115" s="202" t="str">
        <f t="shared" si="1043"/>
        <v>-</v>
      </c>
      <c r="CY1115" s="187"/>
      <c r="CZ1115" s="197"/>
      <c r="DA1115" s="202" t="str">
        <f t="shared" si="1044"/>
        <v>-</v>
      </c>
      <c r="DB1115" s="187"/>
      <c r="DC1115" s="197"/>
      <c r="DD1115" s="202" t="str">
        <f t="shared" si="1045"/>
        <v>-</v>
      </c>
      <c r="DE1115" s="187"/>
      <c r="DF1115" s="197"/>
      <c r="DG1115" s="202" t="str">
        <f t="shared" si="1046"/>
        <v>-</v>
      </c>
      <c r="DH1115" s="187"/>
      <c r="DI1115" s="103">
        <f t="shared" si="764"/>
        <v>0</v>
      </c>
      <c r="DJ1115" s="103">
        <f t="shared" si="765"/>
        <v>0</v>
      </c>
      <c r="DK1115" s="200" t="e">
        <f t="shared" si="1047"/>
        <v>#DIV/0!</v>
      </c>
      <c r="DL1115" s="201" t="e">
        <f t="shared" si="729"/>
        <v>#DIV/0!</v>
      </c>
    </row>
    <row r="1116" spans="2:116" ht="24.95" customHeight="1">
      <c r="B1116" s="48"/>
      <c r="C1116" s="48"/>
      <c r="D1116" s="15"/>
      <c r="E1116" s="3"/>
      <c r="F1116" s="13"/>
      <c r="G1116" s="79"/>
      <c r="H1116" s="40"/>
      <c r="I1116" s="41"/>
      <c r="J1116" s="78" t="str">
        <f t="shared" si="1013"/>
        <v/>
      </c>
      <c r="K1116" s="197"/>
      <c r="L1116" s="199" t="str">
        <f t="shared" si="1014"/>
        <v>-</v>
      </c>
      <c r="M1116" s="191"/>
      <c r="N1116" s="197"/>
      <c r="O1116" s="202" t="str">
        <f t="shared" si="1015"/>
        <v>-</v>
      </c>
      <c r="P1116" s="187"/>
      <c r="Q1116" s="197"/>
      <c r="R1116" s="202" t="str">
        <f t="shared" si="1016"/>
        <v>-</v>
      </c>
      <c r="S1116" s="187"/>
      <c r="T1116" s="197"/>
      <c r="U1116" s="202" t="str">
        <f t="shared" si="1017"/>
        <v>-</v>
      </c>
      <c r="V1116" s="187"/>
      <c r="W1116" s="197"/>
      <c r="X1116" s="202" t="str">
        <f t="shared" si="1018"/>
        <v>-</v>
      </c>
      <c r="Y1116" s="187"/>
      <c r="Z1116" s="197"/>
      <c r="AA1116" s="202" t="str">
        <f t="shared" si="1019"/>
        <v>-</v>
      </c>
      <c r="AB1116" s="187"/>
      <c r="AC1116" s="197"/>
      <c r="AD1116" s="202" t="str">
        <f t="shared" si="1020"/>
        <v>-</v>
      </c>
      <c r="AE1116" s="187"/>
      <c r="AF1116" s="197"/>
      <c r="AG1116" s="202" t="str">
        <f t="shared" si="737"/>
        <v>-</v>
      </c>
      <c r="AH1116" s="187"/>
      <c r="AI1116" s="197"/>
      <c r="AJ1116" s="202" t="str">
        <f t="shared" si="1021"/>
        <v>-</v>
      </c>
      <c r="AK1116" s="187"/>
      <c r="AL1116" s="197"/>
      <c r="AM1116" s="202" t="str">
        <f t="shared" si="1022"/>
        <v>-</v>
      </c>
      <c r="AN1116" s="187"/>
      <c r="AO1116" s="197"/>
      <c r="AP1116" s="202" t="str">
        <f t="shared" si="1023"/>
        <v>-</v>
      </c>
      <c r="AQ1116" s="187"/>
      <c r="AR1116" s="197"/>
      <c r="AS1116" s="202" t="str">
        <f t="shared" si="1024"/>
        <v>-</v>
      </c>
      <c r="AT1116" s="187"/>
      <c r="AU1116" s="197"/>
      <c r="AV1116" s="202" t="str">
        <f t="shared" si="1025"/>
        <v>-</v>
      </c>
      <c r="AW1116" s="187"/>
      <c r="AX1116" s="197"/>
      <c r="AY1116" s="202" t="str">
        <f t="shared" si="1026"/>
        <v>-</v>
      </c>
      <c r="AZ1116" s="187"/>
      <c r="BA1116" s="197"/>
      <c r="BB1116" s="202" t="str">
        <f t="shared" si="1027"/>
        <v>-</v>
      </c>
      <c r="BC1116" s="187"/>
      <c r="BD1116" s="197"/>
      <c r="BE1116" s="202" t="str">
        <f t="shared" si="1028"/>
        <v>-</v>
      </c>
      <c r="BF1116" s="187"/>
      <c r="BG1116" s="197"/>
      <c r="BH1116" s="202" t="str">
        <f t="shared" si="1029"/>
        <v>-</v>
      </c>
      <c r="BI1116" s="187"/>
      <c r="BJ1116" s="197"/>
      <c r="BK1116" s="202" t="str">
        <f t="shared" si="1030"/>
        <v>-</v>
      </c>
      <c r="BL1116" s="187"/>
      <c r="BM1116" s="197"/>
      <c r="BN1116" s="202" t="str">
        <f t="shared" si="1031"/>
        <v>-</v>
      </c>
      <c r="BO1116" s="187"/>
      <c r="BP1116" s="197"/>
      <c r="BQ1116" s="202" t="str">
        <f t="shared" si="1032"/>
        <v>-</v>
      </c>
      <c r="BR1116" s="187"/>
      <c r="BS1116" s="197"/>
      <c r="BT1116" s="202" t="str">
        <f t="shared" si="1033"/>
        <v>-</v>
      </c>
      <c r="BU1116" s="187"/>
      <c r="BV1116" s="197"/>
      <c r="BW1116" s="202" t="str">
        <f t="shared" si="1034"/>
        <v>-</v>
      </c>
      <c r="BX1116" s="187"/>
      <c r="BY1116" s="197"/>
      <c r="BZ1116" s="202" t="str">
        <f t="shared" si="1035"/>
        <v>-</v>
      </c>
      <c r="CA1116" s="187"/>
      <c r="CB1116" s="197"/>
      <c r="CC1116" s="202" t="str">
        <f t="shared" si="1036"/>
        <v>-</v>
      </c>
      <c r="CD1116" s="187"/>
      <c r="CE1116" s="197"/>
      <c r="CF1116" s="202" t="str">
        <f t="shared" si="1037"/>
        <v>-</v>
      </c>
      <c r="CG1116" s="187"/>
      <c r="CH1116" s="197"/>
      <c r="CI1116" s="202" t="str">
        <f t="shared" si="1038"/>
        <v>-</v>
      </c>
      <c r="CJ1116" s="187"/>
      <c r="CK1116" s="197"/>
      <c r="CL1116" s="202" t="str">
        <f t="shared" si="1039"/>
        <v>-</v>
      </c>
      <c r="CM1116" s="187"/>
      <c r="CN1116" s="197"/>
      <c r="CO1116" s="202" t="str">
        <f t="shared" si="1040"/>
        <v>-</v>
      </c>
      <c r="CP1116" s="187"/>
      <c r="CQ1116" s="197"/>
      <c r="CR1116" s="202" t="str">
        <f t="shared" si="1041"/>
        <v>-</v>
      </c>
      <c r="CS1116" s="187"/>
      <c r="CT1116" s="197"/>
      <c r="CU1116" s="202" t="str">
        <f t="shared" si="1042"/>
        <v>-</v>
      </c>
      <c r="CV1116" s="187"/>
      <c r="CW1116" s="197"/>
      <c r="CX1116" s="202" t="str">
        <f t="shared" si="1043"/>
        <v>-</v>
      </c>
      <c r="CY1116" s="187"/>
      <c r="CZ1116" s="197"/>
      <c r="DA1116" s="202" t="str">
        <f t="shared" si="1044"/>
        <v>-</v>
      </c>
      <c r="DB1116" s="187"/>
      <c r="DC1116" s="197"/>
      <c r="DD1116" s="202" t="str">
        <f t="shared" si="1045"/>
        <v>-</v>
      </c>
      <c r="DE1116" s="187"/>
      <c r="DF1116" s="197"/>
      <c r="DG1116" s="202" t="str">
        <f t="shared" si="1046"/>
        <v>-</v>
      </c>
      <c r="DH1116" s="187"/>
      <c r="DI1116" s="103">
        <f t="shared" si="764"/>
        <v>0</v>
      </c>
      <c r="DJ1116" s="103">
        <f t="shared" si="765"/>
        <v>0</v>
      </c>
      <c r="DK1116" s="200" t="e">
        <f t="shared" si="1047"/>
        <v>#DIV/0!</v>
      </c>
      <c r="DL1116" s="201" t="e">
        <f t="shared" si="729"/>
        <v>#DIV/0!</v>
      </c>
    </row>
    <row r="1117" spans="2:116" ht="24.95" customHeight="1">
      <c r="B1117" s="48"/>
      <c r="C1117" s="48"/>
      <c r="D1117" s="15"/>
      <c r="E1117" s="3"/>
      <c r="F1117" s="13"/>
      <c r="G1117" s="79"/>
      <c r="H1117" s="40"/>
      <c r="I1117" s="41"/>
      <c r="J1117" s="78" t="str">
        <f t="shared" si="1013"/>
        <v/>
      </c>
      <c r="K1117" s="197"/>
      <c r="L1117" s="199" t="str">
        <f t="shared" si="1014"/>
        <v>-</v>
      </c>
      <c r="M1117" s="191"/>
      <c r="N1117" s="197"/>
      <c r="O1117" s="202" t="str">
        <f t="shared" si="1015"/>
        <v>-</v>
      </c>
      <c r="P1117" s="187"/>
      <c r="Q1117" s="197"/>
      <c r="R1117" s="202" t="str">
        <f t="shared" si="1016"/>
        <v>-</v>
      </c>
      <c r="S1117" s="187"/>
      <c r="T1117" s="197"/>
      <c r="U1117" s="202" t="str">
        <f t="shared" si="1017"/>
        <v>-</v>
      </c>
      <c r="V1117" s="187"/>
      <c r="W1117" s="197"/>
      <c r="X1117" s="202" t="str">
        <f t="shared" si="1018"/>
        <v>-</v>
      </c>
      <c r="Y1117" s="187"/>
      <c r="Z1117" s="197"/>
      <c r="AA1117" s="202" t="str">
        <f t="shared" si="1019"/>
        <v>-</v>
      </c>
      <c r="AB1117" s="187"/>
      <c r="AC1117" s="197"/>
      <c r="AD1117" s="202" t="str">
        <f t="shared" si="1020"/>
        <v>-</v>
      </c>
      <c r="AE1117" s="187"/>
      <c r="AF1117" s="197"/>
      <c r="AG1117" s="202" t="str">
        <f t="shared" si="737"/>
        <v>-</v>
      </c>
      <c r="AH1117" s="187"/>
      <c r="AI1117" s="197"/>
      <c r="AJ1117" s="202" t="str">
        <f t="shared" si="1021"/>
        <v>-</v>
      </c>
      <c r="AK1117" s="187"/>
      <c r="AL1117" s="197"/>
      <c r="AM1117" s="202" t="str">
        <f t="shared" si="1022"/>
        <v>-</v>
      </c>
      <c r="AN1117" s="187"/>
      <c r="AO1117" s="197"/>
      <c r="AP1117" s="202" t="str">
        <f t="shared" si="1023"/>
        <v>-</v>
      </c>
      <c r="AQ1117" s="187"/>
      <c r="AR1117" s="197"/>
      <c r="AS1117" s="202" t="str">
        <f t="shared" si="1024"/>
        <v>-</v>
      </c>
      <c r="AT1117" s="187"/>
      <c r="AU1117" s="197"/>
      <c r="AV1117" s="202" t="str">
        <f t="shared" si="1025"/>
        <v>-</v>
      </c>
      <c r="AW1117" s="187"/>
      <c r="AX1117" s="197"/>
      <c r="AY1117" s="202" t="str">
        <f t="shared" si="1026"/>
        <v>-</v>
      </c>
      <c r="AZ1117" s="187"/>
      <c r="BA1117" s="197"/>
      <c r="BB1117" s="202" t="str">
        <f t="shared" si="1027"/>
        <v>-</v>
      </c>
      <c r="BC1117" s="187"/>
      <c r="BD1117" s="197"/>
      <c r="BE1117" s="202" t="str">
        <f t="shared" si="1028"/>
        <v>-</v>
      </c>
      <c r="BF1117" s="187"/>
      <c r="BG1117" s="197"/>
      <c r="BH1117" s="202" t="str">
        <f t="shared" si="1029"/>
        <v>-</v>
      </c>
      <c r="BI1117" s="187"/>
      <c r="BJ1117" s="197"/>
      <c r="BK1117" s="202" t="str">
        <f t="shared" si="1030"/>
        <v>-</v>
      </c>
      <c r="BL1117" s="187"/>
      <c r="BM1117" s="197"/>
      <c r="BN1117" s="202" t="str">
        <f t="shared" si="1031"/>
        <v>-</v>
      </c>
      <c r="BO1117" s="187"/>
      <c r="BP1117" s="197"/>
      <c r="BQ1117" s="202" t="str">
        <f t="shared" si="1032"/>
        <v>-</v>
      </c>
      <c r="BR1117" s="187"/>
      <c r="BS1117" s="197"/>
      <c r="BT1117" s="202" t="str">
        <f t="shared" si="1033"/>
        <v>-</v>
      </c>
      <c r="BU1117" s="187"/>
      <c r="BV1117" s="197"/>
      <c r="BW1117" s="202" t="str">
        <f t="shared" si="1034"/>
        <v>-</v>
      </c>
      <c r="BX1117" s="187"/>
      <c r="BY1117" s="197"/>
      <c r="BZ1117" s="202" t="str">
        <f t="shared" si="1035"/>
        <v>-</v>
      </c>
      <c r="CA1117" s="187"/>
      <c r="CB1117" s="197"/>
      <c r="CC1117" s="202" t="str">
        <f t="shared" si="1036"/>
        <v>-</v>
      </c>
      <c r="CD1117" s="187"/>
      <c r="CE1117" s="197"/>
      <c r="CF1117" s="202" t="str">
        <f t="shared" si="1037"/>
        <v>-</v>
      </c>
      <c r="CG1117" s="187"/>
      <c r="CH1117" s="197"/>
      <c r="CI1117" s="202" t="str">
        <f t="shared" si="1038"/>
        <v>-</v>
      </c>
      <c r="CJ1117" s="187"/>
      <c r="CK1117" s="197"/>
      <c r="CL1117" s="202" t="str">
        <f t="shared" si="1039"/>
        <v>-</v>
      </c>
      <c r="CM1117" s="187"/>
      <c r="CN1117" s="197"/>
      <c r="CO1117" s="202" t="str">
        <f t="shared" si="1040"/>
        <v>-</v>
      </c>
      <c r="CP1117" s="187"/>
      <c r="CQ1117" s="197"/>
      <c r="CR1117" s="202" t="str">
        <f t="shared" si="1041"/>
        <v>-</v>
      </c>
      <c r="CS1117" s="187"/>
      <c r="CT1117" s="197"/>
      <c r="CU1117" s="202" t="str">
        <f t="shared" si="1042"/>
        <v>-</v>
      </c>
      <c r="CV1117" s="187"/>
      <c r="CW1117" s="197"/>
      <c r="CX1117" s="202" t="str">
        <f t="shared" si="1043"/>
        <v>-</v>
      </c>
      <c r="CY1117" s="187"/>
      <c r="CZ1117" s="197"/>
      <c r="DA1117" s="202" t="str">
        <f t="shared" si="1044"/>
        <v>-</v>
      </c>
      <c r="DB1117" s="187"/>
      <c r="DC1117" s="197"/>
      <c r="DD1117" s="202" t="str">
        <f t="shared" si="1045"/>
        <v>-</v>
      </c>
      <c r="DE1117" s="187"/>
      <c r="DF1117" s="197"/>
      <c r="DG1117" s="202" t="str">
        <f t="shared" si="1046"/>
        <v>-</v>
      </c>
      <c r="DH1117" s="187"/>
      <c r="DI1117" s="103">
        <f t="shared" si="764"/>
        <v>0</v>
      </c>
      <c r="DJ1117" s="103">
        <f t="shared" si="765"/>
        <v>0</v>
      </c>
      <c r="DK1117" s="200" t="e">
        <f t="shared" si="1047"/>
        <v>#DIV/0!</v>
      </c>
      <c r="DL1117" s="201" t="e">
        <f t="shared" si="729"/>
        <v>#DIV/0!</v>
      </c>
    </row>
    <row r="1118" spans="2:116" ht="24.95" customHeight="1">
      <c r="B1118" s="48"/>
      <c r="C1118" s="48"/>
      <c r="D1118" s="15"/>
      <c r="E1118" s="3"/>
      <c r="F1118" s="13"/>
      <c r="G1118" s="79"/>
      <c r="H1118" s="40"/>
      <c r="I1118" s="41"/>
      <c r="J1118" s="78" t="str">
        <f t="shared" si="1013"/>
        <v/>
      </c>
      <c r="K1118" s="197"/>
      <c r="L1118" s="199" t="str">
        <f t="shared" si="1014"/>
        <v>-</v>
      </c>
      <c r="M1118" s="191"/>
      <c r="N1118" s="197"/>
      <c r="O1118" s="202" t="str">
        <f t="shared" si="1015"/>
        <v>-</v>
      </c>
      <c r="P1118" s="187"/>
      <c r="Q1118" s="197"/>
      <c r="R1118" s="202" t="str">
        <f t="shared" si="1016"/>
        <v>-</v>
      </c>
      <c r="S1118" s="187"/>
      <c r="T1118" s="197"/>
      <c r="U1118" s="202" t="str">
        <f t="shared" si="1017"/>
        <v>-</v>
      </c>
      <c r="V1118" s="187"/>
      <c r="W1118" s="197"/>
      <c r="X1118" s="202" t="str">
        <f t="shared" si="1018"/>
        <v>-</v>
      </c>
      <c r="Y1118" s="187"/>
      <c r="Z1118" s="197"/>
      <c r="AA1118" s="202" t="str">
        <f t="shared" si="1019"/>
        <v>-</v>
      </c>
      <c r="AB1118" s="187"/>
      <c r="AC1118" s="197"/>
      <c r="AD1118" s="202" t="str">
        <f t="shared" si="1020"/>
        <v>-</v>
      </c>
      <c r="AE1118" s="187"/>
      <c r="AF1118" s="197"/>
      <c r="AG1118" s="202" t="str">
        <f t="shared" si="737"/>
        <v>-</v>
      </c>
      <c r="AH1118" s="187"/>
      <c r="AI1118" s="197"/>
      <c r="AJ1118" s="202" t="str">
        <f t="shared" si="1021"/>
        <v>-</v>
      </c>
      <c r="AK1118" s="187"/>
      <c r="AL1118" s="197"/>
      <c r="AM1118" s="202" t="str">
        <f t="shared" si="1022"/>
        <v>-</v>
      </c>
      <c r="AN1118" s="187"/>
      <c r="AO1118" s="197"/>
      <c r="AP1118" s="202" t="str">
        <f t="shared" si="1023"/>
        <v>-</v>
      </c>
      <c r="AQ1118" s="187"/>
      <c r="AR1118" s="197"/>
      <c r="AS1118" s="202" t="str">
        <f t="shared" si="1024"/>
        <v>-</v>
      </c>
      <c r="AT1118" s="187"/>
      <c r="AU1118" s="197"/>
      <c r="AV1118" s="202" t="str">
        <f t="shared" si="1025"/>
        <v>-</v>
      </c>
      <c r="AW1118" s="187"/>
      <c r="AX1118" s="197"/>
      <c r="AY1118" s="202" t="str">
        <f t="shared" si="1026"/>
        <v>-</v>
      </c>
      <c r="AZ1118" s="187"/>
      <c r="BA1118" s="197"/>
      <c r="BB1118" s="202" t="str">
        <f t="shared" si="1027"/>
        <v>-</v>
      </c>
      <c r="BC1118" s="187"/>
      <c r="BD1118" s="197"/>
      <c r="BE1118" s="202" t="str">
        <f t="shared" si="1028"/>
        <v>-</v>
      </c>
      <c r="BF1118" s="187"/>
      <c r="BG1118" s="197"/>
      <c r="BH1118" s="202" t="str">
        <f t="shared" si="1029"/>
        <v>-</v>
      </c>
      <c r="BI1118" s="187"/>
      <c r="BJ1118" s="197"/>
      <c r="BK1118" s="202" t="str">
        <f t="shared" si="1030"/>
        <v>-</v>
      </c>
      <c r="BL1118" s="187"/>
      <c r="BM1118" s="197"/>
      <c r="BN1118" s="202" t="str">
        <f t="shared" si="1031"/>
        <v>-</v>
      </c>
      <c r="BO1118" s="187"/>
      <c r="BP1118" s="197"/>
      <c r="BQ1118" s="202" t="str">
        <f t="shared" si="1032"/>
        <v>-</v>
      </c>
      <c r="BR1118" s="187"/>
      <c r="BS1118" s="197"/>
      <c r="BT1118" s="202" t="str">
        <f t="shared" si="1033"/>
        <v>-</v>
      </c>
      <c r="BU1118" s="187"/>
      <c r="BV1118" s="197"/>
      <c r="BW1118" s="202" t="str">
        <f t="shared" si="1034"/>
        <v>-</v>
      </c>
      <c r="BX1118" s="187"/>
      <c r="BY1118" s="197"/>
      <c r="BZ1118" s="202" t="str">
        <f t="shared" si="1035"/>
        <v>-</v>
      </c>
      <c r="CA1118" s="187"/>
      <c r="CB1118" s="197"/>
      <c r="CC1118" s="202" t="str">
        <f t="shared" si="1036"/>
        <v>-</v>
      </c>
      <c r="CD1118" s="187"/>
      <c r="CE1118" s="197"/>
      <c r="CF1118" s="202" t="str">
        <f t="shared" si="1037"/>
        <v>-</v>
      </c>
      <c r="CG1118" s="187"/>
      <c r="CH1118" s="197"/>
      <c r="CI1118" s="202" t="str">
        <f t="shared" si="1038"/>
        <v>-</v>
      </c>
      <c r="CJ1118" s="187"/>
      <c r="CK1118" s="197"/>
      <c r="CL1118" s="202" t="str">
        <f t="shared" si="1039"/>
        <v>-</v>
      </c>
      <c r="CM1118" s="187"/>
      <c r="CN1118" s="197"/>
      <c r="CO1118" s="202" t="str">
        <f t="shared" si="1040"/>
        <v>-</v>
      </c>
      <c r="CP1118" s="187"/>
      <c r="CQ1118" s="197"/>
      <c r="CR1118" s="202" t="str">
        <f t="shared" si="1041"/>
        <v>-</v>
      </c>
      <c r="CS1118" s="187"/>
      <c r="CT1118" s="197"/>
      <c r="CU1118" s="202" t="str">
        <f t="shared" si="1042"/>
        <v>-</v>
      </c>
      <c r="CV1118" s="187"/>
      <c r="CW1118" s="197"/>
      <c r="CX1118" s="202" t="str">
        <f t="shared" si="1043"/>
        <v>-</v>
      </c>
      <c r="CY1118" s="187"/>
      <c r="CZ1118" s="197"/>
      <c r="DA1118" s="202" t="str">
        <f t="shared" si="1044"/>
        <v>-</v>
      </c>
      <c r="DB1118" s="187"/>
      <c r="DC1118" s="197"/>
      <c r="DD1118" s="202" t="str">
        <f t="shared" si="1045"/>
        <v>-</v>
      </c>
      <c r="DE1118" s="187"/>
      <c r="DF1118" s="197"/>
      <c r="DG1118" s="202" t="str">
        <f t="shared" si="1046"/>
        <v>-</v>
      </c>
      <c r="DH1118" s="187"/>
      <c r="DI1118" s="103">
        <f t="shared" si="764"/>
        <v>0</v>
      </c>
      <c r="DJ1118" s="103">
        <f t="shared" si="765"/>
        <v>0</v>
      </c>
      <c r="DK1118" s="200" t="e">
        <f t="shared" si="1047"/>
        <v>#DIV/0!</v>
      </c>
      <c r="DL1118" s="201" t="e">
        <f t="shared" si="729"/>
        <v>#DIV/0!</v>
      </c>
    </row>
    <row r="1119" spans="2:116" ht="24.95" customHeight="1">
      <c r="B1119" s="48"/>
      <c r="C1119" s="48"/>
      <c r="D1119" s="15"/>
      <c r="E1119" s="3"/>
      <c r="F1119" s="13"/>
      <c r="G1119" s="79"/>
      <c r="H1119" s="40"/>
      <c r="I1119" s="41"/>
      <c r="J1119" s="78" t="str">
        <f t="shared" si="1013"/>
        <v/>
      </c>
      <c r="K1119" s="197"/>
      <c r="L1119" s="199" t="str">
        <f t="shared" si="1014"/>
        <v>-</v>
      </c>
      <c r="M1119" s="191"/>
      <c r="N1119" s="197"/>
      <c r="O1119" s="202" t="str">
        <f t="shared" si="1015"/>
        <v>-</v>
      </c>
      <c r="P1119" s="187"/>
      <c r="Q1119" s="197"/>
      <c r="R1119" s="202" t="str">
        <f t="shared" si="1016"/>
        <v>-</v>
      </c>
      <c r="S1119" s="187"/>
      <c r="T1119" s="197"/>
      <c r="U1119" s="202" t="str">
        <f t="shared" si="1017"/>
        <v>-</v>
      </c>
      <c r="V1119" s="187"/>
      <c r="W1119" s="197"/>
      <c r="X1119" s="202" t="str">
        <f t="shared" si="1018"/>
        <v>-</v>
      </c>
      <c r="Y1119" s="187"/>
      <c r="Z1119" s="197"/>
      <c r="AA1119" s="202" t="str">
        <f t="shared" si="1019"/>
        <v>-</v>
      </c>
      <c r="AB1119" s="187"/>
      <c r="AC1119" s="197"/>
      <c r="AD1119" s="202" t="str">
        <f t="shared" si="1020"/>
        <v>-</v>
      </c>
      <c r="AE1119" s="187"/>
      <c r="AF1119" s="197"/>
      <c r="AG1119" s="202" t="str">
        <f t="shared" si="737"/>
        <v>-</v>
      </c>
      <c r="AH1119" s="187"/>
      <c r="AI1119" s="197"/>
      <c r="AJ1119" s="202" t="str">
        <f t="shared" si="1021"/>
        <v>-</v>
      </c>
      <c r="AK1119" s="187"/>
      <c r="AL1119" s="197"/>
      <c r="AM1119" s="202" t="str">
        <f t="shared" si="1022"/>
        <v>-</v>
      </c>
      <c r="AN1119" s="187"/>
      <c r="AO1119" s="197"/>
      <c r="AP1119" s="202" t="str">
        <f t="shared" si="1023"/>
        <v>-</v>
      </c>
      <c r="AQ1119" s="187"/>
      <c r="AR1119" s="197"/>
      <c r="AS1119" s="202" t="str">
        <f t="shared" si="1024"/>
        <v>-</v>
      </c>
      <c r="AT1119" s="187"/>
      <c r="AU1119" s="197"/>
      <c r="AV1119" s="202" t="str">
        <f t="shared" si="1025"/>
        <v>-</v>
      </c>
      <c r="AW1119" s="187"/>
      <c r="AX1119" s="197"/>
      <c r="AY1119" s="202" t="str">
        <f t="shared" si="1026"/>
        <v>-</v>
      </c>
      <c r="AZ1119" s="187"/>
      <c r="BA1119" s="197"/>
      <c r="BB1119" s="202" t="str">
        <f t="shared" si="1027"/>
        <v>-</v>
      </c>
      <c r="BC1119" s="187"/>
      <c r="BD1119" s="197"/>
      <c r="BE1119" s="202" t="str">
        <f t="shared" si="1028"/>
        <v>-</v>
      </c>
      <c r="BF1119" s="187"/>
      <c r="BG1119" s="197"/>
      <c r="BH1119" s="202" t="str">
        <f t="shared" si="1029"/>
        <v>-</v>
      </c>
      <c r="BI1119" s="187"/>
      <c r="BJ1119" s="197"/>
      <c r="BK1119" s="202" t="str">
        <f t="shared" si="1030"/>
        <v>-</v>
      </c>
      <c r="BL1119" s="187"/>
      <c r="BM1119" s="197"/>
      <c r="BN1119" s="202" t="str">
        <f t="shared" si="1031"/>
        <v>-</v>
      </c>
      <c r="BO1119" s="187"/>
      <c r="BP1119" s="197"/>
      <c r="BQ1119" s="202" t="str">
        <f t="shared" si="1032"/>
        <v>-</v>
      </c>
      <c r="BR1119" s="187"/>
      <c r="BS1119" s="197"/>
      <c r="BT1119" s="202" t="str">
        <f t="shared" si="1033"/>
        <v>-</v>
      </c>
      <c r="BU1119" s="187"/>
      <c r="BV1119" s="197"/>
      <c r="BW1119" s="202" t="str">
        <f t="shared" si="1034"/>
        <v>-</v>
      </c>
      <c r="BX1119" s="187"/>
      <c r="BY1119" s="197"/>
      <c r="BZ1119" s="202" t="str">
        <f t="shared" si="1035"/>
        <v>-</v>
      </c>
      <c r="CA1119" s="187"/>
      <c r="CB1119" s="197"/>
      <c r="CC1119" s="202" t="str">
        <f t="shared" si="1036"/>
        <v>-</v>
      </c>
      <c r="CD1119" s="187"/>
      <c r="CE1119" s="197"/>
      <c r="CF1119" s="202" t="str">
        <f t="shared" si="1037"/>
        <v>-</v>
      </c>
      <c r="CG1119" s="187"/>
      <c r="CH1119" s="197"/>
      <c r="CI1119" s="202" t="str">
        <f t="shared" si="1038"/>
        <v>-</v>
      </c>
      <c r="CJ1119" s="187"/>
      <c r="CK1119" s="197"/>
      <c r="CL1119" s="202" t="str">
        <f t="shared" si="1039"/>
        <v>-</v>
      </c>
      <c r="CM1119" s="187"/>
      <c r="CN1119" s="197"/>
      <c r="CO1119" s="202" t="str">
        <f t="shared" si="1040"/>
        <v>-</v>
      </c>
      <c r="CP1119" s="187"/>
      <c r="CQ1119" s="197"/>
      <c r="CR1119" s="202" t="str">
        <f t="shared" si="1041"/>
        <v>-</v>
      </c>
      <c r="CS1119" s="187"/>
      <c r="CT1119" s="197"/>
      <c r="CU1119" s="202" t="str">
        <f t="shared" si="1042"/>
        <v>-</v>
      </c>
      <c r="CV1119" s="187"/>
      <c r="CW1119" s="197"/>
      <c r="CX1119" s="202" t="str">
        <f t="shared" si="1043"/>
        <v>-</v>
      </c>
      <c r="CY1119" s="187"/>
      <c r="CZ1119" s="197"/>
      <c r="DA1119" s="202" t="str">
        <f t="shared" si="1044"/>
        <v>-</v>
      </c>
      <c r="DB1119" s="187"/>
      <c r="DC1119" s="197"/>
      <c r="DD1119" s="202" t="str">
        <f t="shared" si="1045"/>
        <v>-</v>
      </c>
      <c r="DE1119" s="187"/>
      <c r="DF1119" s="197"/>
      <c r="DG1119" s="202" t="str">
        <f t="shared" si="1046"/>
        <v>-</v>
      </c>
      <c r="DH1119" s="187"/>
      <c r="DI1119" s="103">
        <f t="shared" si="764"/>
        <v>0</v>
      </c>
      <c r="DJ1119" s="103">
        <f t="shared" si="765"/>
        <v>0</v>
      </c>
      <c r="DK1119" s="200" t="e">
        <f t="shared" si="1047"/>
        <v>#DIV/0!</v>
      </c>
      <c r="DL1119" s="201" t="e">
        <f t="shared" si="729"/>
        <v>#DIV/0!</v>
      </c>
    </row>
    <row r="1120" spans="2:116" ht="24.95" customHeight="1">
      <c r="B1120" s="48"/>
      <c r="C1120" s="48"/>
      <c r="D1120" s="15"/>
      <c r="E1120" s="3"/>
      <c r="F1120" s="13"/>
      <c r="G1120" s="79"/>
      <c r="H1120" s="40"/>
      <c r="I1120" s="41"/>
      <c r="J1120" s="78" t="str">
        <f t="shared" si="1013"/>
        <v/>
      </c>
      <c r="K1120" s="197"/>
      <c r="L1120" s="199" t="str">
        <f t="shared" si="1014"/>
        <v>-</v>
      </c>
      <c r="M1120" s="191"/>
      <c r="N1120" s="197"/>
      <c r="O1120" s="202" t="str">
        <f t="shared" si="1015"/>
        <v>-</v>
      </c>
      <c r="P1120" s="187"/>
      <c r="Q1120" s="197"/>
      <c r="R1120" s="202" t="str">
        <f t="shared" si="1016"/>
        <v>-</v>
      </c>
      <c r="S1120" s="187"/>
      <c r="T1120" s="197"/>
      <c r="U1120" s="202" t="str">
        <f t="shared" si="1017"/>
        <v>-</v>
      </c>
      <c r="V1120" s="187"/>
      <c r="W1120" s="197"/>
      <c r="X1120" s="202" t="str">
        <f t="shared" si="1018"/>
        <v>-</v>
      </c>
      <c r="Y1120" s="187"/>
      <c r="Z1120" s="197"/>
      <c r="AA1120" s="202" t="str">
        <f t="shared" si="1019"/>
        <v>-</v>
      </c>
      <c r="AB1120" s="187"/>
      <c r="AC1120" s="197"/>
      <c r="AD1120" s="202" t="str">
        <f t="shared" si="1020"/>
        <v>-</v>
      </c>
      <c r="AE1120" s="187"/>
      <c r="AF1120" s="197"/>
      <c r="AG1120" s="202" t="str">
        <f t="shared" si="737"/>
        <v>-</v>
      </c>
      <c r="AH1120" s="187"/>
      <c r="AI1120" s="197"/>
      <c r="AJ1120" s="202" t="str">
        <f t="shared" si="1021"/>
        <v>-</v>
      </c>
      <c r="AK1120" s="187"/>
      <c r="AL1120" s="197"/>
      <c r="AM1120" s="202" t="str">
        <f t="shared" si="1022"/>
        <v>-</v>
      </c>
      <c r="AN1120" s="187"/>
      <c r="AO1120" s="197"/>
      <c r="AP1120" s="202" t="str">
        <f t="shared" si="1023"/>
        <v>-</v>
      </c>
      <c r="AQ1120" s="187"/>
      <c r="AR1120" s="197"/>
      <c r="AS1120" s="202" t="str">
        <f t="shared" si="1024"/>
        <v>-</v>
      </c>
      <c r="AT1120" s="187"/>
      <c r="AU1120" s="197"/>
      <c r="AV1120" s="202" t="str">
        <f t="shared" si="1025"/>
        <v>-</v>
      </c>
      <c r="AW1120" s="187"/>
      <c r="AX1120" s="197"/>
      <c r="AY1120" s="202" t="str">
        <f t="shared" si="1026"/>
        <v>-</v>
      </c>
      <c r="AZ1120" s="187"/>
      <c r="BA1120" s="197"/>
      <c r="BB1120" s="202" t="str">
        <f t="shared" si="1027"/>
        <v>-</v>
      </c>
      <c r="BC1120" s="187"/>
      <c r="BD1120" s="197"/>
      <c r="BE1120" s="202" t="str">
        <f t="shared" si="1028"/>
        <v>-</v>
      </c>
      <c r="BF1120" s="187"/>
      <c r="BG1120" s="197"/>
      <c r="BH1120" s="202" t="str">
        <f t="shared" si="1029"/>
        <v>-</v>
      </c>
      <c r="BI1120" s="187"/>
      <c r="BJ1120" s="197"/>
      <c r="BK1120" s="202" t="str">
        <f t="shared" si="1030"/>
        <v>-</v>
      </c>
      <c r="BL1120" s="187"/>
      <c r="BM1120" s="197"/>
      <c r="BN1120" s="202" t="str">
        <f t="shared" si="1031"/>
        <v>-</v>
      </c>
      <c r="BO1120" s="187"/>
      <c r="BP1120" s="197"/>
      <c r="BQ1120" s="202" t="str">
        <f t="shared" si="1032"/>
        <v>-</v>
      </c>
      <c r="BR1120" s="187"/>
      <c r="BS1120" s="197"/>
      <c r="BT1120" s="202" t="str">
        <f t="shared" si="1033"/>
        <v>-</v>
      </c>
      <c r="BU1120" s="187"/>
      <c r="BV1120" s="197"/>
      <c r="BW1120" s="202" t="str">
        <f t="shared" si="1034"/>
        <v>-</v>
      </c>
      <c r="BX1120" s="187"/>
      <c r="BY1120" s="197"/>
      <c r="BZ1120" s="202" t="str">
        <f t="shared" si="1035"/>
        <v>-</v>
      </c>
      <c r="CA1120" s="187"/>
      <c r="CB1120" s="197"/>
      <c r="CC1120" s="202" t="str">
        <f t="shared" si="1036"/>
        <v>-</v>
      </c>
      <c r="CD1120" s="187"/>
      <c r="CE1120" s="197"/>
      <c r="CF1120" s="202" t="str">
        <f t="shared" si="1037"/>
        <v>-</v>
      </c>
      <c r="CG1120" s="187"/>
      <c r="CH1120" s="197"/>
      <c r="CI1120" s="202" t="str">
        <f t="shared" si="1038"/>
        <v>-</v>
      </c>
      <c r="CJ1120" s="187"/>
      <c r="CK1120" s="197"/>
      <c r="CL1120" s="202" t="str">
        <f t="shared" si="1039"/>
        <v>-</v>
      </c>
      <c r="CM1120" s="187"/>
      <c r="CN1120" s="197"/>
      <c r="CO1120" s="202" t="str">
        <f t="shared" si="1040"/>
        <v>-</v>
      </c>
      <c r="CP1120" s="187"/>
      <c r="CQ1120" s="197"/>
      <c r="CR1120" s="202" t="str">
        <f t="shared" si="1041"/>
        <v>-</v>
      </c>
      <c r="CS1120" s="187"/>
      <c r="CT1120" s="197"/>
      <c r="CU1120" s="202" t="str">
        <f t="shared" si="1042"/>
        <v>-</v>
      </c>
      <c r="CV1120" s="187"/>
      <c r="CW1120" s="197"/>
      <c r="CX1120" s="202" t="str">
        <f t="shared" si="1043"/>
        <v>-</v>
      </c>
      <c r="CY1120" s="187"/>
      <c r="CZ1120" s="197"/>
      <c r="DA1120" s="202" t="str">
        <f t="shared" si="1044"/>
        <v>-</v>
      </c>
      <c r="DB1120" s="187"/>
      <c r="DC1120" s="197"/>
      <c r="DD1120" s="202" t="str">
        <f t="shared" si="1045"/>
        <v>-</v>
      </c>
      <c r="DE1120" s="187"/>
      <c r="DF1120" s="197"/>
      <c r="DG1120" s="202" t="str">
        <f t="shared" si="1046"/>
        <v>-</v>
      </c>
      <c r="DH1120" s="187"/>
      <c r="DI1120" s="103">
        <f t="shared" si="764"/>
        <v>0</v>
      </c>
      <c r="DJ1120" s="103">
        <f t="shared" si="765"/>
        <v>0</v>
      </c>
      <c r="DK1120" s="200" t="e">
        <f t="shared" si="1047"/>
        <v>#DIV/0!</v>
      </c>
      <c r="DL1120" s="201" t="e">
        <f t="shared" si="729"/>
        <v>#DIV/0!</v>
      </c>
    </row>
    <row r="1121" spans="2:116" ht="24.95" customHeight="1">
      <c r="B1121" s="48"/>
      <c r="C1121" s="48"/>
      <c r="D1121" s="15"/>
      <c r="E1121" s="3"/>
      <c r="F1121" s="13"/>
      <c r="G1121" s="79"/>
      <c r="H1121" s="40"/>
      <c r="I1121" s="41"/>
      <c r="J1121" s="78" t="str">
        <f t="shared" si="1013"/>
        <v/>
      </c>
      <c r="K1121" s="197"/>
      <c r="L1121" s="199" t="str">
        <f t="shared" si="1014"/>
        <v>-</v>
      </c>
      <c r="M1121" s="191"/>
      <c r="N1121" s="197"/>
      <c r="O1121" s="202" t="str">
        <f t="shared" si="1015"/>
        <v>-</v>
      </c>
      <c r="P1121" s="187"/>
      <c r="Q1121" s="197"/>
      <c r="R1121" s="202" t="str">
        <f t="shared" si="1016"/>
        <v>-</v>
      </c>
      <c r="S1121" s="187"/>
      <c r="T1121" s="197"/>
      <c r="U1121" s="202" t="str">
        <f t="shared" si="1017"/>
        <v>-</v>
      </c>
      <c r="V1121" s="187"/>
      <c r="W1121" s="197"/>
      <c r="X1121" s="202" t="str">
        <f t="shared" si="1018"/>
        <v>-</v>
      </c>
      <c r="Y1121" s="187"/>
      <c r="Z1121" s="197"/>
      <c r="AA1121" s="202" t="str">
        <f t="shared" si="1019"/>
        <v>-</v>
      </c>
      <c r="AB1121" s="187"/>
      <c r="AC1121" s="197"/>
      <c r="AD1121" s="202" t="str">
        <f t="shared" si="1020"/>
        <v>-</v>
      </c>
      <c r="AE1121" s="187"/>
      <c r="AF1121" s="197"/>
      <c r="AG1121" s="202" t="str">
        <f t="shared" si="737"/>
        <v>-</v>
      </c>
      <c r="AH1121" s="187"/>
      <c r="AI1121" s="197"/>
      <c r="AJ1121" s="202" t="str">
        <f t="shared" si="1021"/>
        <v>-</v>
      </c>
      <c r="AK1121" s="187"/>
      <c r="AL1121" s="197"/>
      <c r="AM1121" s="202" t="str">
        <f t="shared" si="1022"/>
        <v>-</v>
      </c>
      <c r="AN1121" s="187"/>
      <c r="AO1121" s="197"/>
      <c r="AP1121" s="202" t="str">
        <f t="shared" si="1023"/>
        <v>-</v>
      </c>
      <c r="AQ1121" s="187"/>
      <c r="AR1121" s="197"/>
      <c r="AS1121" s="202" t="str">
        <f t="shared" si="1024"/>
        <v>-</v>
      </c>
      <c r="AT1121" s="187"/>
      <c r="AU1121" s="197"/>
      <c r="AV1121" s="202" t="str">
        <f t="shared" si="1025"/>
        <v>-</v>
      </c>
      <c r="AW1121" s="187"/>
      <c r="AX1121" s="197"/>
      <c r="AY1121" s="202" t="str">
        <f t="shared" si="1026"/>
        <v>-</v>
      </c>
      <c r="AZ1121" s="187"/>
      <c r="BA1121" s="197"/>
      <c r="BB1121" s="202" t="str">
        <f t="shared" si="1027"/>
        <v>-</v>
      </c>
      <c r="BC1121" s="187"/>
      <c r="BD1121" s="197"/>
      <c r="BE1121" s="202" t="str">
        <f t="shared" si="1028"/>
        <v>-</v>
      </c>
      <c r="BF1121" s="187"/>
      <c r="BG1121" s="197"/>
      <c r="BH1121" s="202" t="str">
        <f t="shared" si="1029"/>
        <v>-</v>
      </c>
      <c r="BI1121" s="187"/>
      <c r="BJ1121" s="197"/>
      <c r="BK1121" s="202" t="str">
        <f t="shared" si="1030"/>
        <v>-</v>
      </c>
      <c r="BL1121" s="187"/>
      <c r="BM1121" s="197"/>
      <c r="BN1121" s="202" t="str">
        <f t="shared" si="1031"/>
        <v>-</v>
      </c>
      <c r="BO1121" s="187"/>
      <c r="BP1121" s="197"/>
      <c r="BQ1121" s="202" t="str">
        <f t="shared" si="1032"/>
        <v>-</v>
      </c>
      <c r="BR1121" s="187"/>
      <c r="BS1121" s="197"/>
      <c r="BT1121" s="202" t="str">
        <f t="shared" si="1033"/>
        <v>-</v>
      </c>
      <c r="BU1121" s="187"/>
      <c r="BV1121" s="197"/>
      <c r="BW1121" s="202" t="str">
        <f t="shared" si="1034"/>
        <v>-</v>
      </c>
      <c r="BX1121" s="187"/>
      <c r="BY1121" s="197"/>
      <c r="BZ1121" s="202" t="str">
        <f t="shared" si="1035"/>
        <v>-</v>
      </c>
      <c r="CA1121" s="187"/>
      <c r="CB1121" s="197"/>
      <c r="CC1121" s="202" t="str">
        <f t="shared" si="1036"/>
        <v>-</v>
      </c>
      <c r="CD1121" s="187"/>
      <c r="CE1121" s="197"/>
      <c r="CF1121" s="202" t="str">
        <f t="shared" si="1037"/>
        <v>-</v>
      </c>
      <c r="CG1121" s="187"/>
      <c r="CH1121" s="197"/>
      <c r="CI1121" s="202" t="str">
        <f t="shared" si="1038"/>
        <v>-</v>
      </c>
      <c r="CJ1121" s="187"/>
      <c r="CK1121" s="197"/>
      <c r="CL1121" s="202" t="str">
        <f t="shared" si="1039"/>
        <v>-</v>
      </c>
      <c r="CM1121" s="187"/>
      <c r="CN1121" s="197"/>
      <c r="CO1121" s="202" t="str">
        <f t="shared" si="1040"/>
        <v>-</v>
      </c>
      <c r="CP1121" s="187"/>
      <c r="CQ1121" s="197"/>
      <c r="CR1121" s="202" t="str">
        <f t="shared" si="1041"/>
        <v>-</v>
      </c>
      <c r="CS1121" s="187"/>
      <c r="CT1121" s="197"/>
      <c r="CU1121" s="202" t="str">
        <f t="shared" si="1042"/>
        <v>-</v>
      </c>
      <c r="CV1121" s="187"/>
      <c r="CW1121" s="197"/>
      <c r="CX1121" s="202" t="str">
        <f t="shared" si="1043"/>
        <v>-</v>
      </c>
      <c r="CY1121" s="187"/>
      <c r="CZ1121" s="197"/>
      <c r="DA1121" s="202" t="str">
        <f t="shared" si="1044"/>
        <v>-</v>
      </c>
      <c r="DB1121" s="187"/>
      <c r="DC1121" s="197"/>
      <c r="DD1121" s="202" t="str">
        <f t="shared" si="1045"/>
        <v>-</v>
      </c>
      <c r="DE1121" s="187"/>
      <c r="DF1121" s="197"/>
      <c r="DG1121" s="202" t="str">
        <f t="shared" si="1046"/>
        <v>-</v>
      </c>
      <c r="DH1121" s="187"/>
      <c r="DI1121" s="103">
        <f t="shared" si="764"/>
        <v>0</v>
      </c>
      <c r="DJ1121" s="103">
        <f t="shared" si="765"/>
        <v>0</v>
      </c>
      <c r="DK1121" s="200" t="e">
        <f t="shared" si="1047"/>
        <v>#DIV/0!</v>
      </c>
      <c r="DL1121" s="201" t="e">
        <f t="shared" si="729"/>
        <v>#DIV/0!</v>
      </c>
    </row>
    <row r="1122" spans="2:116" ht="24.95" customHeight="1">
      <c r="B1122" s="48"/>
      <c r="C1122" s="48"/>
      <c r="D1122" s="15"/>
      <c r="E1122" s="3"/>
      <c r="F1122" s="13"/>
      <c r="G1122" s="79"/>
      <c r="H1122" s="40"/>
      <c r="I1122" s="41"/>
      <c r="J1122" s="78" t="str">
        <f t="shared" si="1013"/>
        <v/>
      </c>
      <c r="K1122" s="197"/>
      <c r="L1122" s="199" t="str">
        <f t="shared" si="1014"/>
        <v>-</v>
      </c>
      <c r="M1122" s="191"/>
      <c r="N1122" s="197"/>
      <c r="O1122" s="202" t="str">
        <f t="shared" si="1015"/>
        <v>-</v>
      </c>
      <c r="P1122" s="187"/>
      <c r="Q1122" s="197"/>
      <c r="R1122" s="202" t="str">
        <f t="shared" si="1016"/>
        <v>-</v>
      </c>
      <c r="S1122" s="187"/>
      <c r="T1122" s="197"/>
      <c r="U1122" s="202" t="str">
        <f t="shared" si="1017"/>
        <v>-</v>
      </c>
      <c r="V1122" s="187"/>
      <c r="W1122" s="197"/>
      <c r="X1122" s="202" t="str">
        <f t="shared" si="1018"/>
        <v>-</v>
      </c>
      <c r="Y1122" s="187"/>
      <c r="Z1122" s="197"/>
      <c r="AA1122" s="202" t="str">
        <f t="shared" si="1019"/>
        <v>-</v>
      </c>
      <c r="AB1122" s="187"/>
      <c r="AC1122" s="197"/>
      <c r="AD1122" s="202" t="str">
        <f t="shared" si="1020"/>
        <v>-</v>
      </c>
      <c r="AE1122" s="187"/>
      <c r="AF1122" s="197"/>
      <c r="AG1122" s="202" t="str">
        <f t="shared" si="737"/>
        <v>-</v>
      </c>
      <c r="AH1122" s="187"/>
      <c r="AI1122" s="197"/>
      <c r="AJ1122" s="202" t="str">
        <f t="shared" si="1021"/>
        <v>-</v>
      </c>
      <c r="AK1122" s="187"/>
      <c r="AL1122" s="197"/>
      <c r="AM1122" s="202" t="str">
        <f t="shared" si="1022"/>
        <v>-</v>
      </c>
      <c r="AN1122" s="187"/>
      <c r="AO1122" s="197"/>
      <c r="AP1122" s="202" t="str">
        <f t="shared" si="1023"/>
        <v>-</v>
      </c>
      <c r="AQ1122" s="187"/>
      <c r="AR1122" s="197"/>
      <c r="AS1122" s="202" t="str">
        <f t="shared" si="1024"/>
        <v>-</v>
      </c>
      <c r="AT1122" s="187"/>
      <c r="AU1122" s="197"/>
      <c r="AV1122" s="202" t="str">
        <f t="shared" si="1025"/>
        <v>-</v>
      </c>
      <c r="AW1122" s="187"/>
      <c r="AX1122" s="197"/>
      <c r="AY1122" s="202" t="str">
        <f t="shared" si="1026"/>
        <v>-</v>
      </c>
      <c r="AZ1122" s="187"/>
      <c r="BA1122" s="197"/>
      <c r="BB1122" s="202" t="str">
        <f t="shared" si="1027"/>
        <v>-</v>
      </c>
      <c r="BC1122" s="187"/>
      <c r="BD1122" s="197"/>
      <c r="BE1122" s="202" t="str">
        <f t="shared" si="1028"/>
        <v>-</v>
      </c>
      <c r="BF1122" s="187"/>
      <c r="BG1122" s="197"/>
      <c r="BH1122" s="202" t="str">
        <f t="shared" si="1029"/>
        <v>-</v>
      </c>
      <c r="BI1122" s="187"/>
      <c r="BJ1122" s="197"/>
      <c r="BK1122" s="202" t="str">
        <f t="shared" si="1030"/>
        <v>-</v>
      </c>
      <c r="BL1122" s="187"/>
      <c r="BM1122" s="197"/>
      <c r="BN1122" s="202" t="str">
        <f t="shared" si="1031"/>
        <v>-</v>
      </c>
      <c r="BO1122" s="187"/>
      <c r="BP1122" s="197"/>
      <c r="BQ1122" s="202" t="str">
        <f t="shared" si="1032"/>
        <v>-</v>
      </c>
      <c r="BR1122" s="187"/>
      <c r="BS1122" s="197"/>
      <c r="BT1122" s="202" t="str">
        <f t="shared" si="1033"/>
        <v>-</v>
      </c>
      <c r="BU1122" s="187"/>
      <c r="BV1122" s="197"/>
      <c r="BW1122" s="202" t="str">
        <f t="shared" si="1034"/>
        <v>-</v>
      </c>
      <c r="BX1122" s="187"/>
      <c r="BY1122" s="197"/>
      <c r="BZ1122" s="202" t="str">
        <f t="shared" si="1035"/>
        <v>-</v>
      </c>
      <c r="CA1122" s="187"/>
      <c r="CB1122" s="197"/>
      <c r="CC1122" s="202" t="str">
        <f t="shared" si="1036"/>
        <v>-</v>
      </c>
      <c r="CD1122" s="187"/>
      <c r="CE1122" s="197"/>
      <c r="CF1122" s="202" t="str">
        <f t="shared" si="1037"/>
        <v>-</v>
      </c>
      <c r="CG1122" s="187"/>
      <c r="CH1122" s="197"/>
      <c r="CI1122" s="202" t="str">
        <f t="shared" si="1038"/>
        <v>-</v>
      </c>
      <c r="CJ1122" s="187"/>
      <c r="CK1122" s="197"/>
      <c r="CL1122" s="202" t="str">
        <f t="shared" si="1039"/>
        <v>-</v>
      </c>
      <c r="CM1122" s="187"/>
      <c r="CN1122" s="197"/>
      <c r="CO1122" s="202" t="str">
        <f t="shared" si="1040"/>
        <v>-</v>
      </c>
      <c r="CP1122" s="187"/>
      <c r="CQ1122" s="197"/>
      <c r="CR1122" s="202" t="str">
        <f t="shared" si="1041"/>
        <v>-</v>
      </c>
      <c r="CS1122" s="187"/>
      <c r="CT1122" s="197"/>
      <c r="CU1122" s="202" t="str">
        <f t="shared" si="1042"/>
        <v>-</v>
      </c>
      <c r="CV1122" s="187"/>
      <c r="CW1122" s="197"/>
      <c r="CX1122" s="202" t="str">
        <f t="shared" si="1043"/>
        <v>-</v>
      </c>
      <c r="CY1122" s="187"/>
      <c r="CZ1122" s="197"/>
      <c r="DA1122" s="202" t="str">
        <f t="shared" si="1044"/>
        <v>-</v>
      </c>
      <c r="DB1122" s="187"/>
      <c r="DC1122" s="197"/>
      <c r="DD1122" s="202" t="str">
        <f t="shared" si="1045"/>
        <v>-</v>
      </c>
      <c r="DE1122" s="187"/>
      <c r="DF1122" s="197"/>
      <c r="DG1122" s="202" t="str">
        <f t="shared" si="1046"/>
        <v>-</v>
      </c>
      <c r="DH1122" s="187"/>
      <c r="DI1122" s="103">
        <f t="shared" si="764"/>
        <v>0</v>
      </c>
      <c r="DJ1122" s="103">
        <f t="shared" si="765"/>
        <v>0</v>
      </c>
      <c r="DK1122" s="200" t="e">
        <f t="shared" si="1047"/>
        <v>#DIV/0!</v>
      </c>
      <c r="DL1122" s="201" t="e">
        <f t="shared" si="729"/>
        <v>#DIV/0!</v>
      </c>
    </row>
    <row r="1123" spans="2:116" ht="24.95" customHeight="1">
      <c r="B1123" s="48"/>
      <c r="C1123" s="48"/>
      <c r="D1123" s="15"/>
      <c r="E1123" s="3"/>
      <c r="F1123" s="13"/>
      <c r="G1123" s="79"/>
      <c r="H1123" s="40"/>
      <c r="I1123" s="41"/>
      <c r="J1123" s="78" t="str">
        <f t="shared" si="1013"/>
        <v/>
      </c>
      <c r="K1123" s="197"/>
      <c r="L1123" s="199" t="str">
        <f t="shared" si="1014"/>
        <v>-</v>
      </c>
      <c r="M1123" s="191"/>
      <c r="N1123" s="197"/>
      <c r="O1123" s="202" t="str">
        <f t="shared" si="1015"/>
        <v>-</v>
      </c>
      <c r="P1123" s="187"/>
      <c r="Q1123" s="197"/>
      <c r="R1123" s="202" t="str">
        <f t="shared" si="1016"/>
        <v>-</v>
      </c>
      <c r="S1123" s="187"/>
      <c r="T1123" s="197"/>
      <c r="U1123" s="202" t="str">
        <f t="shared" si="1017"/>
        <v>-</v>
      </c>
      <c r="V1123" s="187"/>
      <c r="W1123" s="197"/>
      <c r="X1123" s="202" t="str">
        <f t="shared" si="1018"/>
        <v>-</v>
      </c>
      <c r="Y1123" s="187"/>
      <c r="Z1123" s="197"/>
      <c r="AA1123" s="202" t="str">
        <f t="shared" si="1019"/>
        <v>-</v>
      </c>
      <c r="AB1123" s="187"/>
      <c r="AC1123" s="197"/>
      <c r="AD1123" s="202" t="str">
        <f t="shared" si="1020"/>
        <v>-</v>
      </c>
      <c r="AE1123" s="187"/>
      <c r="AF1123" s="197"/>
      <c r="AG1123" s="202" t="str">
        <f t="shared" si="737"/>
        <v>-</v>
      </c>
      <c r="AH1123" s="187"/>
      <c r="AI1123" s="197"/>
      <c r="AJ1123" s="202" t="str">
        <f t="shared" si="1021"/>
        <v>-</v>
      </c>
      <c r="AK1123" s="187"/>
      <c r="AL1123" s="197"/>
      <c r="AM1123" s="202" t="str">
        <f t="shared" si="1022"/>
        <v>-</v>
      </c>
      <c r="AN1123" s="187"/>
      <c r="AO1123" s="197"/>
      <c r="AP1123" s="202" t="str">
        <f t="shared" si="1023"/>
        <v>-</v>
      </c>
      <c r="AQ1123" s="187"/>
      <c r="AR1123" s="197"/>
      <c r="AS1123" s="202" t="str">
        <f t="shared" si="1024"/>
        <v>-</v>
      </c>
      <c r="AT1123" s="187"/>
      <c r="AU1123" s="197"/>
      <c r="AV1123" s="202" t="str">
        <f t="shared" si="1025"/>
        <v>-</v>
      </c>
      <c r="AW1123" s="187"/>
      <c r="AX1123" s="197"/>
      <c r="AY1123" s="202" t="str">
        <f t="shared" si="1026"/>
        <v>-</v>
      </c>
      <c r="AZ1123" s="187"/>
      <c r="BA1123" s="197"/>
      <c r="BB1123" s="202" t="str">
        <f t="shared" si="1027"/>
        <v>-</v>
      </c>
      <c r="BC1123" s="187"/>
      <c r="BD1123" s="197"/>
      <c r="BE1123" s="202" t="str">
        <f t="shared" si="1028"/>
        <v>-</v>
      </c>
      <c r="BF1123" s="187"/>
      <c r="BG1123" s="197"/>
      <c r="BH1123" s="202" t="str">
        <f t="shared" si="1029"/>
        <v>-</v>
      </c>
      <c r="BI1123" s="187"/>
      <c r="BJ1123" s="197"/>
      <c r="BK1123" s="202" t="str">
        <f t="shared" si="1030"/>
        <v>-</v>
      </c>
      <c r="BL1123" s="187"/>
      <c r="BM1123" s="197"/>
      <c r="BN1123" s="202" t="str">
        <f t="shared" si="1031"/>
        <v>-</v>
      </c>
      <c r="BO1123" s="187"/>
      <c r="BP1123" s="197"/>
      <c r="BQ1123" s="202" t="str">
        <f t="shared" si="1032"/>
        <v>-</v>
      </c>
      <c r="BR1123" s="187"/>
      <c r="BS1123" s="197"/>
      <c r="BT1123" s="202" t="str">
        <f t="shared" si="1033"/>
        <v>-</v>
      </c>
      <c r="BU1123" s="187"/>
      <c r="BV1123" s="197"/>
      <c r="BW1123" s="202" t="str">
        <f t="shared" si="1034"/>
        <v>-</v>
      </c>
      <c r="BX1123" s="187"/>
      <c r="BY1123" s="197"/>
      <c r="BZ1123" s="202" t="str">
        <f t="shared" si="1035"/>
        <v>-</v>
      </c>
      <c r="CA1123" s="187"/>
      <c r="CB1123" s="197"/>
      <c r="CC1123" s="202" t="str">
        <f t="shared" si="1036"/>
        <v>-</v>
      </c>
      <c r="CD1123" s="187"/>
      <c r="CE1123" s="197"/>
      <c r="CF1123" s="202" t="str">
        <f t="shared" si="1037"/>
        <v>-</v>
      </c>
      <c r="CG1123" s="187"/>
      <c r="CH1123" s="197"/>
      <c r="CI1123" s="202" t="str">
        <f t="shared" si="1038"/>
        <v>-</v>
      </c>
      <c r="CJ1123" s="187"/>
      <c r="CK1123" s="197"/>
      <c r="CL1123" s="202" t="str">
        <f t="shared" si="1039"/>
        <v>-</v>
      </c>
      <c r="CM1123" s="187"/>
      <c r="CN1123" s="197"/>
      <c r="CO1123" s="202" t="str">
        <f t="shared" si="1040"/>
        <v>-</v>
      </c>
      <c r="CP1123" s="187"/>
      <c r="CQ1123" s="197"/>
      <c r="CR1123" s="202" t="str">
        <f t="shared" si="1041"/>
        <v>-</v>
      </c>
      <c r="CS1123" s="187"/>
      <c r="CT1123" s="197"/>
      <c r="CU1123" s="202" t="str">
        <f t="shared" si="1042"/>
        <v>-</v>
      </c>
      <c r="CV1123" s="187"/>
      <c r="CW1123" s="197"/>
      <c r="CX1123" s="202" t="str">
        <f t="shared" si="1043"/>
        <v>-</v>
      </c>
      <c r="CY1123" s="187"/>
      <c r="CZ1123" s="197"/>
      <c r="DA1123" s="202" t="str">
        <f t="shared" si="1044"/>
        <v>-</v>
      </c>
      <c r="DB1123" s="187"/>
      <c r="DC1123" s="197"/>
      <c r="DD1123" s="202" t="str">
        <f t="shared" si="1045"/>
        <v>-</v>
      </c>
      <c r="DE1123" s="187"/>
      <c r="DF1123" s="197"/>
      <c r="DG1123" s="202" t="str">
        <f t="shared" si="1046"/>
        <v>-</v>
      </c>
      <c r="DH1123" s="187"/>
      <c r="DI1123" s="103">
        <f t="shared" si="764"/>
        <v>0</v>
      </c>
      <c r="DJ1123" s="103">
        <f t="shared" si="765"/>
        <v>0</v>
      </c>
      <c r="DK1123" s="200" t="e">
        <f t="shared" si="1047"/>
        <v>#DIV/0!</v>
      </c>
      <c r="DL1123" s="201" t="e">
        <f t="shared" si="729"/>
        <v>#DIV/0!</v>
      </c>
    </row>
    <row r="1124" spans="2:116" ht="24.6" customHeight="1">
      <c r="D1124" s="160"/>
      <c r="N1124" s="215"/>
      <c r="Q1124" s="215"/>
      <c r="T1124" s="215"/>
      <c r="W1124" s="215"/>
      <c r="Z1124" s="215"/>
      <c r="AC1124" s="215"/>
      <c r="AE1124" s="216"/>
      <c r="AF1124" s="215"/>
      <c r="AI1124" s="215"/>
      <c r="AL1124" s="215"/>
      <c r="AO1124" s="215"/>
      <c r="AR1124" s="215"/>
      <c r="AT1124" s="215" t="s">
        <v>1027</v>
      </c>
      <c r="AU1124" s="215"/>
      <c r="AX1124" s="215"/>
      <c r="BA1124" s="215"/>
      <c r="BD1124" s="215"/>
      <c r="BG1124" s="215"/>
      <c r="BJ1124" s="215"/>
      <c r="BM1124" s="215"/>
      <c r="BP1124" s="215"/>
      <c r="BS1124" s="215"/>
      <c r="BV1124" s="215"/>
      <c r="BY1124" s="215"/>
      <c r="CB1124" s="215"/>
      <c r="CE1124" s="215"/>
      <c r="CH1124" s="215"/>
      <c r="CK1124" s="215"/>
      <c r="CN1124" s="215"/>
      <c r="CQ1124" s="215"/>
      <c r="CT1124" s="215"/>
      <c r="CW1124" s="215"/>
      <c r="CZ1124" s="215"/>
      <c r="DF1124" s="215"/>
    </row>
    <row r="1125" spans="2:116" ht="24.95" customHeight="1">
      <c r="N1125" s="215"/>
      <c r="Q1125" s="215"/>
      <c r="T1125" s="215"/>
      <c r="W1125" s="215"/>
      <c r="Z1125" s="215"/>
      <c r="AC1125" s="215"/>
      <c r="AF1125" s="215"/>
      <c r="AI1125" s="215"/>
      <c r="AL1125" s="215"/>
      <c r="AO1125" s="215"/>
      <c r="AR1125" s="215"/>
      <c r="AU1125" s="215"/>
      <c r="AX1125" s="215"/>
      <c r="BA1125" s="215"/>
      <c r="BD1125" s="215"/>
      <c r="BG1125" s="215"/>
      <c r="BJ1125" s="215"/>
      <c r="BM1125" s="215"/>
      <c r="BP1125" s="215"/>
      <c r="BS1125" s="215"/>
      <c r="BV1125" s="215"/>
      <c r="BY1125" s="215"/>
      <c r="CB1125" s="215"/>
      <c r="CE1125" s="215"/>
      <c r="CH1125" s="215"/>
      <c r="CK1125" s="215"/>
      <c r="CN1125" s="215"/>
      <c r="CQ1125" s="215"/>
      <c r="CT1125" s="215"/>
      <c r="CW1125" s="215"/>
      <c r="CZ1125" s="215"/>
      <c r="DF1125" s="215"/>
    </row>
    <row r="1126" spans="2:116" ht="24.95" customHeight="1">
      <c r="M1126" s="169"/>
      <c r="N1126" s="215"/>
      <c r="P1126" s="217"/>
      <c r="Q1126" s="215"/>
      <c r="T1126" s="215"/>
      <c r="W1126" s="215"/>
      <c r="Z1126" s="215"/>
      <c r="AC1126" s="215"/>
      <c r="AF1126" s="215"/>
      <c r="AH1126" s="218"/>
      <c r="AI1126" s="215"/>
      <c r="AL1126" s="215"/>
      <c r="AO1126" s="215"/>
      <c r="AR1126" s="215"/>
      <c r="AU1126" s="215"/>
      <c r="AX1126" s="215"/>
      <c r="BA1126" s="215"/>
      <c r="BD1126" s="215"/>
      <c r="BG1126" s="215"/>
      <c r="BJ1126" s="215"/>
      <c r="BM1126" s="215"/>
      <c r="BP1126" s="215"/>
      <c r="BS1126" s="215"/>
      <c r="BV1126" s="215"/>
      <c r="BY1126" s="215"/>
      <c r="CB1126" s="215"/>
      <c r="CE1126" s="215"/>
      <c r="CH1126" s="215"/>
      <c r="CK1126" s="215"/>
      <c r="CN1126" s="215"/>
      <c r="CQ1126" s="215"/>
      <c r="CT1126" s="215"/>
      <c r="CW1126" s="215"/>
      <c r="CZ1126" s="215"/>
      <c r="DF1126" s="215"/>
    </row>
    <row r="1127" spans="2:116" ht="24.95" customHeight="1">
      <c r="N1127" s="215"/>
      <c r="Q1127" s="215"/>
      <c r="T1127" s="215"/>
      <c r="W1127" s="215"/>
      <c r="Z1127" s="215"/>
      <c r="AC1127" s="215"/>
      <c r="AF1127" s="215"/>
      <c r="AI1127" s="215"/>
      <c r="AL1127" s="215"/>
      <c r="AO1127" s="215"/>
      <c r="AR1127" s="215"/>
      <c r="AU1127" s="215"/>
      <c r="AX1127" s="215"/>
      <c r="BA1127" s="215"/>
      <c r="BD1127" s="215"/>
      <c r="BG1127" s="215"/>
      <c r="BJ1127" s="215"/>
      <c r="BM1127" s="215"/>
      <c r="BP1127" s="215"/>
      <c r="BS1127" s="215"/>
      <c r="BV1127" s="215"/>
      <c r="BY1127" s="215"/>
      <c r="CB1127" s="215"/>
      <c r="CE1127" s="215"/>
      <c r="CH1127" s="215"/>
      <c r="CK1127" s="215"/>
      <c r="CN1127" s="215"/>
      <c r="CQ1127" s="215"/>
      <c r="CT1127" s="215"/>
      <c r="CW1127" s="215"/>
      <c r="CZ1127" s="215"/>
      <c r="DF1127" s="215"/>
    </row>
    <row r="1128" spans="2:116" ht="24.95" customHeight="1">
      <c r="N1128" s="215"/>
      <c r="Q1128" s="215"/>
      <c r="T1128" s="215"/>
      <c r="W1128" s="215"/>
      <c r="Z1128" s="215"/>
      <c r="AC1128" s="215"/>
      <c r="AF1128" s="215"/>
      <c r="AI1128" s="215"/>
      <c r="AL1128" s="215"/>
      <c r="AO1128" s="215"/>
      <c r="AR1128" s="215"/>
      <c r="AU1128" s="215"/>
      <c r="AX1128" s="215"/>
      <c r="BA1128" s="215"/>
      <c r="BD1128" s="215"/>
      <c r="BG1128" s="215"/>
      <c r="BJ1128" s="215"/>
      <c r="BM1128" s="215"/>
      <c r="BP1128" s="215"/>
      <c r="BS1128" s="215"/>
      <c r="BV1128" s="215"/>
      <c r="BY1128" s="215"/>
      <c r="CB1128" s="215"/>
      <c r="CE1128" s="215"/>
      <c r="CH1128" s="215"/>
      <c r="CK1128" s="215"/>
      <c r="CN1128" s="215"/>
      <c r="CQ1128" s="215"/>
      <c r="CT1128" s="215"/>
      <c r="CW1128" s="215"/>
      <c r="CZ1128" s="215"/>
      <c r="DF1128" s="215"/>
    </row>
    <row r="1129" spans="2:116" ht="24.95" customHeight="1">
      <c r="D1129" s="139"/>
      <c r="N1129" s="215"/>
      <c r="Q1129" s="215"/>
      <c r="T1129" s="215"/>
      <c r="W1129" s="215"/>
      <c r="Z1129" s="215"/>
      <c r="AC1129" s="215"/>
      <c r="AF1129" s="215"/>
      <c r="AI1129" s="215"/>
      <c r="AL1129" s="215"/>
      <c r="AO1129" s="215"/>
      <c r="AR1129" s="215"/>
      <c r="AU1129" s="215"/>
      <c r="AX1129" s="215"/>
      <c r="BA1129" s="215"/>
      <c r="BD1129" s="215"/>
      <c r="BG1129" s="215"/>
      <c r="BJ1129" s="215"/>
      <c r="BM1129" s="215"/>
      <c r="BP1129" s="215"/>
      <c r="BS1129" s="215"/>
      <c r="BV1129" s="215"/>
      <c r="BY1129" s="215"/>
      <c r="CB1129" s="215"/>
      <c r="CE1129" s="215"/>
      <c r="CH1129" s="215"/>
      <c r="CK1129" s="215"/>
      <c r="CN1129" s="215"/>
      <c r="CQ1129" s="215"/>
      <c r="CT1129" s="215"/>
      <c r="CW1129" s="215"/>
      <c r="CZ1129" s="215"/>
      <c r="DF1129" s="215"/>
    </row>
    <row r="1130" spans="2:116" ht="24.95" customHeight="1">
      <c r="N1130" s="215"/>
      <c r="Q1130" s="215"/>
      <c r="T1130" s="215"/>
      <c r="W1130" s="215"/>
      <c r="Z1130" s="215"/>
      <c r="AC1130" s="215"/>
      <c r="AF1130" s="215"/>
      <c r="AI1130" s="215"/>
      <c r="AL1130" s="215"/>
      <c r="AO1130" s="215"/>
      <c r="AR1130" s="215"/>
      <c r="AU1130" s="215"/>
      <c r="AX1130" s="215"/>
      <c r="BA1130" s="215"/>
      <c r="BD1130" s="215"/>
      <c r="BG1130" s="215"/>
      <c r="BI1130" s="217"/>
      <c r="BJ1130" s="215"/>
      <c r="BM1130" s="215"/>
      <c r="BP1130" s="215"/>
      <c r="BS1130" s="215"/>
      <c r="BV1130" s="215"/>
      <c r="BY1130" s="215"/>
      <c r="CB1130" s="215"/>
      <c r="CE1130" s="215"/>
      <c r="CH1130" s="215"/>
      <c r="CK1130" s="215"/>
      <c r="CN1130" s="215"/>
      <c r="CQ1130" s="215"/>
      <c r="CT1130" s="215"/>
      <c r="CW1130" s="215"/>
      <c r="CZ1130" s="215"/>
      <c r="DF1130" s="215"/>
    </row>
    <row r="1131" spans="2:116" ht="24.95" customHeight="1">
      <c r="N1131" s="215"/>
      <c r="Q1131" s="215"/>
      <c r="T1131" s="215"/>
      <c r="W1131" s="215"/>
      <c r="Z1131" s="215"/>
      <c r="AC1131" s="215"/>
      <c r="AF1131" s="215"/>
      <c r="AI1131" s="215"/>
      <c r="AL1131" s="215"/>
      <c r="AO1131" s="215"/>
      <c r="AR1131" s="215"/>
      <c r="AU1131" s="215"/>
      <c r="AX1131" s="215"/>
      <c r="BA1131" s="215"/>
      <c r="BD1131" s="215"/>
      <c r="BG1131" s="215"/>
      <c r="BJ1131" s="215"/>
      <c r="BM1131" s="215"/>
      <c r="BP1131" s="215"/>
      <c r="BS1131" s="215"/>
      <c r="BV1131" s="215"/>
      <c r="BY1131" s="215"/>
      <c r="CB1131" s="215"/>
      <c r="CE1131" s="215"/>
      <c r="CH1131" s="215"/>
      <c r="CK1131" s="215"/>
      <c r="CN1131" s="215"/>
      <c r="CQ1131" s="215"/>
      <c r="CT1131" s="215"/>
      <c r="CW1131" s="215"/>
      <c r="CZ1131" s="215"/>
      <c r="DF1131" s="215"/>
    </row>
    <row r="1132" spans="2:116" ht="24.95" customHeight="1">
      <c r="N1132" s="215"/>
      <c r="Q1132" s="215"/>
      <c r="T1132" s="215"/>
      <c r="W1132" s="215"/>
      <c r="Z1132" s="215"/>
      <c r="AC1132" s="215"/>
      <c r="AF1132" s="215"/>
      <c r="AI1132" s="215"/>
      <c r="AL1132" s="215"/>
      <c r="AO1132" s="215"/>
      <c r="AR1132" s="215"/>
      <c r="AU1132" s="215"/>
      <c r="AX1132" s="215"/>
      <c r="BA1132" s="215"/>
      <c r="BD1132" s="215"/>
      <c r="BG1132" s="215"/>
      <c r="BJ1132" s="215"/>
      <c r="BM1132" s="215"/>
      <c r="BP1132" s="215"/>
      <c r="BS1132" s="215"/>
      <c r="BV1132" s="215"/>
      <c r="BY1132" s="215"/>
      <c r="CB1132" s="215"/>
      <c r="CE1132" s="215"/>
      <c r="CH1132" s="215"/>
      <c r="CK1132" s="215"/>
      <c r="CN1132" s="215"/>
      <c r="CQ1132" s="215"/>
      <c r="CT1132" s="215"/>
      <c r="CW1132" s="215"/>
      <c r="CZ1132" s="215"/>
      <c r="DF1132" s="215"/>
    </row>
    <row r="1133" spans="2:116" ht="24.95" customHeight="1">
      <c r="N1133" s="215"/>
      <c r="Q1133" s="215"/>
      <c r="T1133" s="215"/>
      <c r="W1133" s="215"/>
      <c r="Z1133" s="215"/>
      <c r="AC1133" s="215"/>
      <c r="AF1133" s="215"/>
      <c r="AI1133" s="215"/>
      <c r="AL1133" s="215"/>
      <c r="AO1133" s="215"/>
      <c r="AR1133" s="215"/>
      <c r="AU1133" s="215"/>
      <c r="AX1133" s="215"/>
      <c r="BA1133" s="215"/>
      <c r="BD1133" s="215"/>
      <c r="BG1133" s="215"/>
      <c r="BJ1133" s="215"/>
      <c r="BM1133" s="215"/>
      <c r="BP1133" s="215"/>
      <c r="BS1133" s="215"/>
      <c r="BV1133" s="215"/>
      <c r="BY1133" s="215"/>
      <c r="CB1133" s="215"/>
      <c r="CE1133" s="215"/>
      <c r="CH1133" s="215"/>
      <c r="CK1133" s="215"/>
      <c r="CN1133" s="215"/>
      <c r="CQ1133" s="215"/>
      <c r="CT1133" s="215"/>
      <c r="CW1133" s="215"/>
      <c r="CZ1133" s="215"/>
      <c r="DF1133" s="215"/>
    </row>
    <row r="1134" spans="2:116" ht="24.95" customHeight="1">
      <c r="N1134" s="215"/>
      <c r="Q1134" s="215"/>
      <c r="T1134" s="215"/>
      <c r="W1134" s="215"/>
      <c r="Z1134" s="215"/>
      <c r="AC1134" s="215"/>
      <c r="AF1134" s="215"/>
      <c r="AI1134" s="215"/>
      <c r="AL1134" s="215"/>
      <c r="AO1134" s="215"/>
      <c r="AR1134" s="215"/>
      <c r="AU1134" s="215"/>
      <c r="AX1134" s="215"/>
      <c r="BA1134" s="215"/>
      <c r="BD1134" s="215"/>
      <c r="BG1134" s="215"/>
      <c r="BJ1134" s="215"/>
      <c r="BM1134" s="215"/>
      <c r="BP1134" s="215"/>
      <c r="BS1134" s="215"/>
      <c r="BV1134" s="215"/>
      <c r="BY1134" s="215"/>
      <c r="CB1134" s="215"/>
      <c r="CE1134" s="215"/>
      <c r="CH1134" s="215"/>
      <c r="CK1134" s="215"/>
      <c r="CN1134" s="215"/>
      <c r="CQ1134" s="215"/>
      <c r="CT1134" s="215"/>
      <c r="CW1134" s="215"/>
      <c r="CZ1134" s="215"/>
      <c r="DF1134" s="215"/>
    </row>
    <row r="1135" spans="2:116" ht="24.95" customHeight="1">
      <c r="N1135" s="215"/>
      <c r="Q1135" s="215"/>
      <c r="T1135" s="215"/>
      <c r="W1135" s="215"/>
      <c r="Z1135" s="215"/>
      <c r="AC1135" s="215"/>
      <c r="AF1135" s="215"/>
      <c r="AI1135" s="215"/>
      <c r="AL1135" s="215"/>
      <c r="AO1135" s="215"/>
      <c r="AR1135" s="215"/>
      <c r="AU1135" s="215"/>
      <c r="AX1135" s="215"/>
      <c r="BA1135" s="215"/>
      <c r="BD1135" s="215"/>
      <c r="BG1135" s="215"/>
      <c r="BJ1135" s="215"/>
      <c r="BM1135" s="215"/>
      <c r="BP1135" s="215"/>
      <c r="BS1135" s="215"/>
      <c r="BV1135" s="215"/>
      <c r="BY1135" s="215"/>
      <c r="CB1135" s="215"/>
      <c r="CE1135" s="215"/>
      <c r="CH1135" s="215"/>
      <c r="CK1135" s="215"/>
      <c r="CN1135" s="215"/>
      <c r="CQ1135" s="215"/>
      <c r="CT1135" s="215"/>
      <c r="CW1135" s="215"/>
      <c r="CZ1135" s="215"/>
      <c r="DF1135" s="215"/>
    </row>
    <row r="1136" spans="2:116" ht="24.95" customHeight="1">
      <c r="N1136" s="215"/>
      <c r="Q1136" s="215"/>
      <c r="T1136" s="215"/>
      <c r="W1136" s="215"/>
      <c r="Z1136" s="215"/>
      <c r="AC1136" s="215"/>
      <c r="AF1136" s="215"/>
      <c r="AI1136" s="215"/>
      <c r="AL1136" s="215"/>
      <c r="AO1136" s="215"/>
      <c r="AR1136" s="215"/>
      <c r="AU1136" s="215"/>
      <c r="AX1136" s="215"/>
      <c r="BA1136" s="215"/>
      <c r="BD1136" s="215"/>
      <c r="BG1136" s="215"/>
      <c r="BJ1136" s="215"/>
      <c r="BM1136" s="215"/>
      <c r="BP1136" s="215"/>
      <c r="BS1136" s="215"/>
      <c r="BV1136" s="215"/>
      <c r="BY1136" s="215"/>
      <c r="CB1136" s="215"/>
      <c r="CE1136" s="215"/>
      <c r="CH1136" s="215"/>
      <c r="CK1136" s="215"/>
      <c r="CN1136" s="215"/>
      <c r="CQ1136" s="215"/>
      <c r="CT1136" s="215"/>
      <c r="CW1136" s="215"/>
      <c r="CZ1136" s="215"/>
      <c r="DF1136" s="215"/>
    </row>
    <row r="1137" spans="14:110" ht="24.95" customHeight="1">
      <c r="N1137" s="215"/>
      <c r="Q1137" s="215"/>
      <c r="T1137" s="215"/>
      <c r="W1137" s="215"/>
      <c r="Z1137" s="215"/>
      <c r="AC1137" s="215"/>
      <c r="AF1137" s="215"/>
      <c r="AI1137" s="215"/>
      <c r="AL1137" s="215"/>
      <c r="AO1137" s="215"/>
      <c r="AR1137" s="215"/>
      <c r="AU1137" s="215"/>
      <c r="AX1137" s="215"/>
      <c r="BA1137" s="215"/>
      <c r="BD1137" s="215"/>
      <c r="BG1137" s="215"/>
      <c r="BJ1137" s="215"/>
      <c r="BM1137" s="215"/>
      <c r="BP1137" s="215"/>
      <c r="BS1137" s="215"/>
      <c r="BV1137" s="215"/>
      <c r="BY1137" s="215"/>
      <c r="CB1137" s="215"/>
      <c r="CE1137" s="215"/>
      <c r="CH1137" s="215"/>
      <c r="CK1137" s="215"/>
      <c r="CN1137" s="215"/>
      <c r="CQ1137" s="215"/>
      <c r="CT1137" s="215"/>
      <c r="CW1137" s="215"/>
      <c r="CZ1137" s="215"/>
      <c r="DF1137" s="215"/>
    </row>
    <row r="1138" spans="14:110" ht="24.95" customHeight="1">
      <c r="N1138" s="215"/>
      <c r="Q1138" s="215"/>
      <c r="T1138" s="215"/>
      <c r="W1138" s="215"/>
      <c r="Z1138" s="215"/>
      <c r="AC1138" s="215"/>
      <c r="AF1138" s="215"/>
      <c r="AI1138" s="215"/>
      <c r="AL1138" s="215"/>
      <c r="AO1138" s="215"/>
      <c r="AR1138" s="215"/>
      <c r="AU1138" s="215"/>
      <c r="AX1138" s="215"/>
      <c r="BA1138" s="215"/>
      <c r="BD1138" s="215"/>
      <c r="BG1138" s="215"/>
      <c r="BJ1138" s="215"/>
      <c r="BM1138" s="215"/>
      <c r="BP1138" s="215"/>
      <c r="BS1138" s="215"/>
      <c r="BV1138" s="215"/>
      <c r="BY1138" s="215"/>
      <c r="CB1138" s="215"/>
      <c r="CE1138" s="215"/>
      <c r="CH1138" s="215"/>
      <c r="CK1138" s="215"/>
      <c r="CN1138" s="215"/>
      <c r="CQ1138" s="215"/>
      <c r="CT1138" s="215"/>
      <c r="CW1138" s="215"/>
      <c r="CZ1138" s="215"/>
      <c r="DF1138" s="215"/>
    </row>
    <row r="1139" spans="14:110" ht="24.95" customHeight="1">
      <c r="N1139" s="215"/>
      <c r="Q1139" s="215"/>
      <c r="T1139" s="215"/>
      <c r="W1139" s="215"/>
      <c r="Z1139" s="215"/>
      <c r="AC1139" s="215"/>
      <c r="AF1139" s="215"/>
      <c r="AI1139" s="215"/>
      <c r="AL1139" s="215"/>
      <c r="AO1139" s="215"/>
      <c r="AR1139" s="215"/>
      <c r="AU1139" s="215"/>
      <c r="AX1139" s="215"/>
      <c r="BA1139" s="215"/>
      <c r="BD1139" s="215"/>
      <c r="BG1139" s="215"/>
      <c r="BJ1139" s="215"/>
      <c r="BM1139" s="215"/>
      <c r="BP1139" s="215"/>
      <c r="BS1139" s="215"/>
      <c r="BV1139" s="215"/>
      <c r="BY1139" s="215"/>
      <c r="CB1139" s="215"/>
      <c r="CE1139" s="215"/>
      <c r="CH1139" s="215"/>
      <c r="CK1139" s="215"/>
      <c r="CN1139" s="215"/>
      <c r="CQ1139" s="215"/>
      <c r="CT1139" s="215"/>
      <c r="CW1139" s="215"/>
      <c r="CZ1139" s="215"/>
      <c r="DF1139" s="215"/>
    </row>
    <row r="1140" spans="14:110" ht="24.95" customHeight="1">
      <c r="N1140" s="215"/>
      <c r="Q1140" s="215"/>
      <c r="T1140" s="215"/>
      <c r="W1140" s="215"/>
      <c r="Z1140" s="215"/>
      <c r="AC1140" s="215"/>
      <c r="AF1140" s="215"/>
      <c r="AI1140" s="215"/>
      <c r="AL1140" s="215"/>
      <c r="AO1140" s="215"/>
      <c r="AR1140" s="215"/>
      <c r="AU1140" s="215"/>
      <c r="AX1140" s="215"/>
      <c r="BA1140" s="215"/>
      <c r="BD1140" s="215"/>
      <c r="BG1140" s="215"/>
      <c r="BJ1140" s="215"/>
      <c r="BM1140" s="215"/>
      <c r="BP1140" s="215"/>
      <c r="BS1140" s="215"/>
      <c r="BV1140" s="215"/>
      <c r="BY1140" s="215"/>
      <c r="CB1140" s="215"/>
      <c r="CE1140" s="215"/>
      <c r="CH1140" s="215"/>
      <c r="CK1140" s="215"/>
      <c r="CN1140" s="215"/>
      <c r="CQ1140" s="215"/>
      <c r="CT1140" s="215"/>
      <c r="CW1140" s="215"/>
      <c r="CZ1140" s="215"/>
      <c r="DF1140" s="215"/>
    </row>
    <row r="1141" spans="14:110" ht="24.95" customHeight="1">
      <c r="N1141" s="215"/>
      <c r="Q1141" s="215"/>
      <c r="T1141" s="215"/>
      <c r="W1141" s="215"/>
      <c r="Z1141" s="215"/>
      <c r="AC1141" s="215"/>
      <c r="AF1141" s="215"/>
      <c r="AI1141" s="215"/>
      <c r="AL1141" s="215"/>
      <c r="AO1141" s="215"/>
      <c r="AR1141" s="215"/>
      <c r="AU1141" s="215"/>
      <c r="AX1141" s="215"/>
      <c r="BA1141" s="215"/>
      <c r="BD1141" s="215"/>
      <c r="BG1141" s="215"/>
      <c r="BJ1141" s="215"/>
      <c r="BM1141" s="215"/>
      <c r="BP1141" s="215"/>
      <c r="BS1141" s="215"/>
      <c r="BV1141" s="215"/>
      <c r="BY1141" s="215"/>
      <c r="CB1141" s="215"/>
      <c r="CE1141" s="215"/>
      <c r="CH1141" s="215"/>
      <c r="CK1141" s="215"/>
      <c r="CN1141" s="215"/>
      <c r="CQ1141" s="215"/>
      <c r="CT1141" s="215"/>
      <c r="CW1141" s="215"/>
      <c r="CZ1141" s="215"/>
      <c r="DF1141" s="215"/>
    </row>
    <row r="1142" spans="14:110" ht="24.95" customHeight="1">
      <c r="N1142" s="215"/>
      <c r="Q1142" s="215"/>
      <c r="T1142" s="215"/>
      <c r="W1142" s="215"/>
      <c r="Z1142" s="215"/>
      <c r="AC1142" s="215"/>
      <c r="AF1142" s="215"/>
      <c r="AI1142" s="215"/>
      <c r="AL1142" s="215"/>
      <c r="AO1142" s="215"/>
      <c r="AR1142" s="215"/>
      <c r="AU1142" s="215"/>
      <c r="AX1142" s="215"/>
      <c r="BA1142" s="215"/>
      <c r="BD1142" s="215"/>
      <c r="BG1142" s="215"/>
      <c r="BJ1142" s="215"/>
      <c r="BM1142" s="215"/>
      <c r="BP1142" s="215"/>
      <c r="BS1142" s="215"/>
      <c r="BV1142" s="215"/>
      <c r="BY1142" s="215"/>
      <c r="CB1142" s="215"/>
      <c r="CE1142" s="215"/>
      <c r="CH1142" s="215"/>
      <c r="CK1142" s="215"/>
      <c r="CN1142" s="215"/>
      <c r="CQ1142" s="215"/>
      <c r="CT1142" s="215"/>
      <c r="CW1142" s="215"/>
      <c r="CZ1142" s="215"/>
      <c r="DF1142" s="215"/>
    </row>
    <row r="1143" spans="14:110" ht="24.95" customHeight="1">
      <c r="N1143" s="215"/>
      <c r="Q1143" s="215"/>
      <c r="T1143" s="215"/>
      <c r="W1143" s="215"/>
      <c r="Z1143" s="215"/>
      <c r="AC1143" s="215"/>
      <c r="AF1143" s="215"/>
      <c r="AI1143" s="215"/>
      <c r="AL1143" s="215"/>
      <c r="AO1143" s="215"/>
      <c r="AR1143" s="215"/>
      <c r="AU1143" s="215"/>
      <c r="AX1143" s="215"/>
      <c r="BA1143" s="215"/>
      <c r="BD1143" s="215"/>
      <c r="BG1143" s="215"/>
      <c r="BJ1143" s="215"/>
      <c r="BM1143" s="215"/>
      <c r="BP1143" s="215"/>
      <c r="BS1143" s="215"/>
      <c r="BV1143" s="215"/>
      <c r="BY1143" s="215"/>
      <c r="CB1143" s="215"/>
      <c r="CE1143" s="215"/>
      <c r="CH1143" s="215"/>
      <c r="CK1143" s="215"/>
      <c r="CN1143" s="215"/>
      <c r="CQ1143" s="215"/>
      <c r="CT1143" s="215"/>
      <c r="CW1143" s="215"/>
      <c r="CZ1143" s="215"/>
      <c r="DF1143" s="215"/>
    </row>
    <row r="1144" spans="14:110" ht="24.95" customHeight="1">
      <c r="N1144" s="215"/>
      <c r="Q1144" s="215"/>
      <c r="T1144" s="215"/>
      <c r="W1144" s="215"/>
      <c r="Z1144" s="215"/>
      <c r="AC1144" s="215"/>
      <c r="AF1144" s="215"/>
      <c r="AI1144" s="215"/>
      <c r="AL1144" s="215"/>
      <c r="AO1144" s="215"/>
      <c r="AR1144" s="215"/>
      <c r="AU1144" s="215"/>
      <c r="AX1144" s="215"/>
      <c r="BA1144" s="215"/>
      <c r="BD1144" s="215"/>
      <c r="BG1144" s="215"/>
      <c r="BJ1144" s="215"/>
      <c r="BM1144" s="215"/>
      <c r="BP1144" s="215"/>
      <c r="BS1144" s="215"/>
      <c r="BV1144" s="215"/>
      <c r="BY1144" s="215"/>
      <c r="CB1144" s="215"/>
      <c r="CE1144" s="215"/>
      <c r="CH1144" s="215"/>
      <c r="CK1144" s="215"/>
      <c r="CN1144" s="215"/>
      <c r="CQ1144" s="215"/>
      <c r="CT1144" s="215"/>
      <c r="CW1144" s="215"/>
      <c r="CZ1144" s="215"/>
      <c r="DF1144" s="215"/>
    </row>
    <row r="1145" spans="14:110" ht="24.95" customHeight="1">
      <c r="N1145" s="215"/>
      <c r="Q1145" s="215"/>
      <c r="T1145" s="215"/>
      <c r="W1145" s="215"/>
      <c r="Z1145" s="215"/>
      <c r="AC1145" s="215"/>
      <c r="AF1145" s="215"/>
      <c r="AI1145" s="215"/>
      <c r="AL1145" s="215"/>
      <c r="AO1145" s="215"/>
      <c r="AR1145" s="215"/>
      <c r="AU1145" s="215"/>
      <c r="AX1145" s="215"/>
      <c r="BA1145" s="215"/>
      <c r="BD1145" s="215"/>
      <c r="BG1145" s="215"/>
      <c r="BJ1145" s="215"/>
      <c r="BM1145" s="215"/>
      <c r="BP1145" s="215"/>
      <c r="BS1145" s="215"/>
      <c r="BV1145" s="215"/>
      <c r="BY1145" s="215"/>
      <c r="CB1145" s="215"/>
      <c r="CE1145" s="215"/>
      <c r="CH1145" s="215"/>
      <c r="CK1145" s="215"/>
      <c r="CN1145" s="215"/>
      <c r="CQ1145" s="215"/>
      <c r="CT1145" s="215"/>
      <c r="CW1145" s="215"/>
      <c r="CZ1145" s="215"/>
      <c r="DF1145" s="215"/>
    </row>
    <row r="1146" spans="14:110" ht="24.95" customHeight="1">
      <c r="N1146" s="215"/>
      <c r="Q1146" s="215"/>
      <c r="T1146" s="215"/>
      <c r="W1146" s="215"/>
      <c r="Z1146" s="215"/>
      <c r="AC1146" s="215"/>
      <c r="AF1146" s="215"/>
      <c r="AI1146" s="215"/>
      <c r="AL1146" s="215"/>
      <c r="AO1146" s="215"/>
      <c r="AR1146" s="215"/>
      <c r="AU1146" s="215"/>
      <c r="AX1146" s="215"/>
      <c r="BA1146" s="215"/>
      <c r="BD1146" s="215"/>
      <c r="BG1146" s="215"/>
      <c r="BJ1146" s="215"/>
      <c r="BM1146" s="215"/>
      <c r="BP1146" s="215"/>
      <c r="BS1146" s="215"/>
      <c r="BV1146" s="215"/>
      <c r="BY1146" s="215"/>
      <c r="CB1146" s="215"/>
      <c r="CE1146" s="215"/>
      <c r="CH1146" s="215"/>
      <c r="CK1146" s="215"/>
      <c r="CN1146" s="215"/>
      <c r="CQ1146" s="215"/>
      <c r="CT1146" s="215"/>
      <c r="CW1146" s="215"/>
      <c r="CZ1146" s="215"/>
      <c r="DF1146" s="215"/>
    </row>
    <row r="1147" spans="14:110" ht="24.95" customHeight="1">
      <c r="N1147" s="215"/>
      <c r="Q1147" s="215"/>
      <c r="T1147" s="215"/>
      <c r="W1147" s="215"/>
      <c r="Z1147" s="215"/>
      <c r="AC1147" s="215"/>
      <c r="AF1147" s="215"/>
      <c r="AI1147" s="215"/>
      <c r="AL1147" s="215"/>
      <c r="AO1147" s="215"/>
      <c r="AR1147" s="215"/>
      <c r="AU1147" s="215"/>
      <c r="AX1147" s="215"/>
      <c r="BA1147" s="215"/>
      <c r="BD1147" s="215"/>
      <c r="BG1147" s="215"/>
      <c r="BJ1147" s="215"/>
      <c r="BM1147" s="215"/>
      <c r="BP1147" s="215"/>
      <c r="BS1147" s="215"/>
      <c r="BV1147" s="215"/>
      <c r="BY1147" s="215"/>
      <c r="CB1147" s="215"/>
      <c r="CE1147" s="215"/>
      <c r="CH1147" s="215"/>
      <c r="CK1147" s="215"/>
      <c r="CN1147" s="215"/>
      <c r="CQ1147" s="215"/>
      <c r="CT1147" s="215"/>
      <c r="CW1147" s="215"/>
      <c r="CZ1147" s="215"/>
      <c r="DF1147" s="215"/>
    </row>
    <row r="1148" spans="14:110" ht="24.95" customHeight="1">
      <c r="N1148" s="215"/>
      <c r="Q1148" s="215"/>
      <c r="T1148" s="215"/>
      <c r="W1148" s="215"/>
      <c r="Z1148" s="215"/>
      <c r="AC1148" s="215"/>
      <c r="AF1148" s="215"/>
      <c r="AI1148" s="215"/>
      <c r="AL1148" s="215"/>
      <c r="AO1148" s="215"/>
      <c r="AR1148" s="215"/>
      <c r="AU1148" s="215"/>
      <c r="AX1148" s="215"/>
      <c r="BA1148" s="215"/>
      <c r="BD1148" s="215"/>
      <c r="BG1148" s="215"/>
      <c r="BJ1148" s="215"/>
      <c r="BM1148" s="215"/>
      <c r="BP1148" s="215"/>
      <c r="BS1148" s="215"/>
      <c r="BV1148" s="215"/>
      <c r="BY1148" s="215"/>
      <c r="CB1148" s="215"/>
      <c r="CE1148" s="215"/>
      <c r="CH1148" s="215"/>
      <c r="CK1148" s="215"/>
      <c r="CN1148" s="215"/>
      <c r="CQ1148" s="215"/>
      <c r="CT1148" s="215"/>
      <c r="CW1148" s="215"/>
      <c r="CZ1148" s="215"/>
      <c r="DF1148" s="215"/>
    </row>
    <row r="1149" spans="14:110" ht="24.95" customHeight="1">
      <c r="N1149" s="215"/>
      <c r="Q1149" s="215"/>
      <c r="T1149" s="215"/>
      <c r="W1149" s="215"/>
      <c r="Z1149" s="215"/>
      <c r="AC1149" s="215"/>
      <c r="AF1149" s="215"/>
      <c r="AI1149" s="215"/>
      <c r="AL1149" s="215"/>
      <c r="AO1149" s="215"/>
      <c r="AR1149" s="215"/>
      <c r="AU1149" s="215"/>
      <c r="AX1149" s="215"/>
      <c r="BA1149" s="215"/>
      <c r="BD1149" s="215"/>
      <c r="BG1149" s="215"/>
      <c r="BJ1149" s="215"/>
      <c r="BM1149" s="215"/>
      <c r="BP1149" s="215"/>
      <c r="BS1149" s="215"/>
      <c r="BV1149" s="215"/>
      <c r="BY1149" s="215"/>
      <c r="CB1149" s="215"/>
      <c r="CE1149" s="215"/>
      <c r="CH1149" s="215"/>
      <c r="CK1149" s="215"/>
      <c r="CN1149" s="215"/>
      <c r="CQ1149" s="215"/>
      <c r="CT1149" s="215"/>
      <c r="CW1149" s="215"/>
      <c r="CZ1149" s="215"/>
      <c r="DF1149" s="215"/>
    </row>
    <row r="1150" spans="14:110" ht="24.95" customHeight="1">
      <c r="N1150" s="215"/>
      <c r="Q1150" s="215"/>
      <c r="T1150" s="215"/>
      <c r="W1150" s="215"/>
      <c r="Z1150" s="215"/>
      <c r="AC1150" s="215"/>
      <c r="AF1150" s="215"/>
      <c r="AI1150" s="215"/>
      <c r="AL1150" s="215"/>
      <c r="AO1150" s="215"/>
      <c r="AR1150" s="215"/>
      <c r="AU1150" s="215"/>
      <c r="AX1150" s="215"/>
      <c r="BA1150" s="215"/>
      <c r="BD1150" s="215"/>
      <c r="BG1150" s="215"/>
      <c r="BJ1150" s="215"/>
      <c r="BM1150" s="215"/>
      <c r="BP1150" s="215"/>
      <c r="BS1150" s="215"/>
      <c r="BV1150" s="215"/>
      <c r="BY1150" s="215"/>
      <c r="CB1150" s="215"/>
      <c r="CE1150" s="215"/>
      <c r="CH1150" s="215"/>
      <c r="CK1150" s="215"/>
      <c r="CN1150" s="215"/>
      <c r="CQ1150" s="215"/>
      <c r="CT1150" s="215"/>
      <c r="CW1150" s="215"/>
      <c r="CZ1150" s="215"/>
      <c r="DF1150" s="215"/>
    </row>
    <row r="1151" spans="14:110" ht="24.95" customHeight="1">
      <c r="N1151" s="215"/>
      <c r="Q1151" s="215"/>
      <c r="T1151" s="215"/>
      <c r="W1151" s="215"/>
      <c r="Z1151" s="215"/>
      <c r="AC1151" s="215"/>
      <c r="AF1151" s="215"/>
      <c r="AI1151" s="215"/>
      <c r="AL1151" s="215"/>
      <c r="AO1151" s="215"/>
      <c r="AR1151" s="215"/>
      <c r="AU1151" s="215"/>
      <c r="AX1151" s="215"/>
      <c r="BA1151" s="215"/>
      <c r="BD1151" s="215"/>
      <c r="BG1151" s="215"/>
      <c r="BJ1151" s="215"/>
      <c r="BM1151" s="215"/>
      <c r="BP1151" s="215"/>
      <c r="BS1151" s="215"/>
      <c r="BV1151" s="215"/>
      <c r="BY1151" s="215"/>
      <c r="CB1151" s="215"/>
      <c r="CE1151" s="215"/>
      <c r="CH1151" s="215"/>
      <c r="CK1151" s="215"/>
      <c r="CN1151" s="215"/>
      <c r="CQ1151" s="215"/>
      <c r="CT1151" s="215"/>
      <c r="CW1151" s="215"/>
      <c r="CZ1151" s="215"/>
      <c r="DF1151" s="215"/>
    </row>
    <row r="1152" spans="14:110" ht="24.95" customHeight="1">
      <c r="N1152" s="215"/>
      <c r="Q1152" s="215"/>
      <c r="T1152" s="215"/>
      <c r="W1152" s="215"/>
      <c r="Z1152" s="215"/>
      <c r="AC1152" s="215"/>
      <c r="AF1152" s="215"/>
      <c r="AI1152" s="215"/>
      <c r="AL1152" s="215"/>
      <c r="AO1152" s="215"/>
      <c r="AR1152" s="215"/>
      <c r="AU1152" s="215"/>
      <c r="AX1152" s="215"/>
      <c r="BA1152" s="215"/>
      <c r="BD1152" s="215"/>
      <c r="BG1152" s="215"/>
      <c r="BJ1152" s="215"/>
      <c r="BM1152" s="215"/>
      <c r="BP1152" s="215"/>
      <c r="BS1152" s="215"/>
      <c r="BV1152" s="215"/>
      <c r="BY1152" s="215"/>
      <c r="CB1152" s="215"/>
      <c r="CE1152" s="215"/>
      <c r="CH1152" s="215"/>
      <c r="CK1152" s="215"/>
      <c r="CN1152" s="215"/>
      <c r="CQ1152" s="215"/>
      <c r="CT1152" s="215"/>
      <c r="CW1152" s="215"/>
      <c r="CZ1152" s="215"/>
      <c r="DF1152" s="215"/>
    </row>
    <row r="1153" spans="14:110" ht="24.95" customHeight="1">
      <c r="N1153" s="215"/>
      <c r="Q1153" s="215"/>
      <c r="T1153" s="215"/>
      <c r="W1153" s="215"/>
      <c r="Z1153" s="215"/>
      <c r="AC1153" s="215"/>
      <c r="AF1153" s="215"/>
      <c r="AI1153" s="215"/>
      <c r="AL1153" s="215"/>
      <c r="AO1153" s="215"/>
      <c r="AR1153" s="215"/>
      <c r="AU1153" s="215"/>
      <c r="AX1153" s="215"/>
      <c r="BA1153" s="215"/>
      <c r="BD1153" s="215"/>
      <c r="BG1153" s="215"/>
      <c r="BJ1153" s="215"/>
      <c r="BM1153" s="215"/>
      <c r="BP1153" s="215"/>
      <c r="BS1153" s="215"/>
      <c r="BV1153" s="215"/>
      <c r="BY1153" s="215"/>
      <c r="CB1153" s="215"/>
      <c r="CE1153" s="215"/>
      <c r="CH1153" s="215"/>
      <c r="CK1153" s="215"/>
      <c r="CN1153" s="215"/>
      <c r="CQ1153" s="215"/>
      <c r="CT1153" s="215"/>
      <c r="CW1153" s="215"/>
      <c r="CZ1153" s="215"/>
      <c r="DF1153" s="215"/>
    </row>
    <row r="1154" spans="14:110" ht="24.95" customHeight="1">
      <c r="N1154" s="215"/>
      <c r="Q1154" s="215"/>
      <c r="T1154" s="215"/>
      <c r="W1154" s="215"/>
      <c r="Z1154" s="215"/>
      <c r="AC1154" s="215"/>
      <c r="AF1154" s="215"/>
      <c r="AI1154" s="215"/>
      <c r="AL1154" s="215"/>
      <c r="AO1154" s="215"/>
      <c r="AR1154" s="215"/>
      <c r="AU1154" s="215"/>
      <c r="AX1154" s="215"/>
      <c r="BA1154" s="215"/>
      <c r="BD1154" s="215"/>
      <c r="BG1154" s="215"/>
      <c r="BJ1154" s="215"/>
      <c r="BM1154" s="215"/>
      <c r="BP1154" s="215"/>
      <c r="BS1154" s="215"/>
      <c r="BV1154" s="215"/>
      <c r="BY1154" s="215"/>
      <c r="CB1154" s="215"/>
      <c r="CE1154" s="215"/>
      <c r="CH1154" s="215"/>
      <c r="CK1154" s="215"/>
      <c r="CN1154" s="215"/>
      <c r="CQ1154" s="215"/>
      <c r="CT1154" s="215"/>
      <c r="CW1154" s="215"/>
      <c r="CZ1154" s="215"/>
      <c r="DF1154" s="215"/>
    </row>
    <row r="1155" spans="14:110" ht="24.95" customHeight="1">
      <c r="N1155" s="215"/>
      <c r="Q1155" s="215"/>
      <c r="T1155" s="215"/>
      <c r="W1155" s="215"/>
      <c r="Z1155" s="215"/>
      <c r="AC1155" s="215"/>
      <c r="AF1155" s="215"/>
      <c r="AI1155" s="215"/>
      <c r="AL1155" s="215"/>
      <c r="AO1155" s="215"/>
      <c r="AR1155" s="215"/>
      <c r="AU1155" s="215"/>
      <c r="AX1155" s="215"/>
      <c r="BA1155" s="215"/>
      <c r="BD1155" s="215"/>
      <c r="BG1155" s="215"/>
      <c r="BJ1155" s="215"/>
      <c r="BM1155" s="215"/>
      <c r="BP1155" s="215"/>
      <c r="BS1155" s="215"/>
      <c r="BV1155" s="215"/>
      <c r="BY1155" s="215"/>
      <c r="CB1155" s="215"/>
      <c r="CE1155" s="215"/>
      <c r="CH1155" s="215"/>
      <c r="CK1155" s="215"/>
      <c r="CN1155" s="215"/>
      <c r="CQ1155" s="215"/>
      <c r="CT1155" s="215"/>
      <c r="CW1155" s="215"/>
      <c r="CZ1155" s="215"/>
      <c r="DF1155" s="215"/>
    </row>
    <row r="1156" spans="14:110" ht="24.95" customHeight="1">
      <c r="N1156" s="215"/>
      <c r="Q1156" s="215"/>
      <c r="T1156" s="215"/>
      <c r="W1156" s="215"/>
      <c r="Z1156" s="215"/>
      <c r="AC1156" s="215"/>
      <c r="AF1156" s="215"/>
      <c r="AI1156" s="215"/>
      <c r="AL1156" s="215"/>
      <c r="AO1156" s="215"/>
      <c r="AR1156" s="215"/>
      <c r="AU1156" s="215"/>
      <c r="AX1156" s="215"/>
      <c r="BA1156" s="215"/>
      <c r="BD1156" s="215"/>
      <c r="BG1156" s="215"/>
      <c r="BJ1156" s="215"/>
      <c r="BM1156" s="215"/>
      <c r="BP1156" s="215"/>
      <c r="BS1156" s="215"/>
      <c r="BV1156" s="215"/>
      <c r="BY1156" s="215"/>
      <c r="CB1156" s="215"/>
      <c r="CE1156" s="215"/>
      <c r="CH1156" s="215"/>
      <c r="CK1156" s="215"/>
      <c r="CN1156" s="215"/>
      <c r="CQ1156" s="215"/>
      <c r="CT1156" s="215"/>
      <c r="CW1156" s="215"/>
      <c r="CZ1156" s="215"/>
      <c r="DF1156" s="215"/>
    </row>
    <row r="1157" spans="14:110" ht="24.95" customHeight="1">
      <c r="N1157" s="215"/>
      <c r="Q1157" s="215"/>
      <c r="T1157" s="215"/>
      <c r="W1157" s="215"/>
      <c r="Z1157" s="215"/>
      <c r="AC1157" s="215"/>
      <c r="AF1157" s="215"/>
      <c r="AI1157" s="215"/>
      <c r="AL1157" s="215"/>
      <c r="AO1157" s="215"/>
      <c r="AR1157" s="215"/>
      <c r="AU1157" s="215"/>
      <c r="AX1157" s="215"/>
      <c r="BA1157" s="215"/>
      <c r="BD1157" s="215"/>
      <c r="BG1157" s="215"/>
      <c r="BJ1157" s="215"/>
      <c r="BM1157" s="215"/>
      <c r="BP1157" s="215"/>
      <c r="BS1157" s="215"/>
      <c r="BV1157" s="215"/>
      <c r="BY1157" s="215"/>
      <c r="CB1157" s="215"/>
      <c r="CE1157" s="215"/>
      <c r="CH1157" s="215"/>
      <c r="CK1157" s="215"/>
      <c r="CN1157" s="215"/>
      <c r="CQ1157" s="215"/>
      <c r="CT1157" s="215"/>
      <c r="CW1157" s="215"/>
      <c r="CZ1157" s="215"/>
      <c r="DF1157" s="215"/>
    </row>
    <row r="1158" spans="14:110" ht="24.95" customHeight="1">
      <c r="N1158" s="215"/>
      <c r="Q1158" s="215"/>
      <c r="T1158" s="215"/>
      <c r="W1158" s="215"/>
      <c r="Z1158" s="215"/>
      <c r="AC1158" s="215"/>
      <c r="AF1158" s="215"/>
      <c r="AI1158" s="215"/>
      <c r="AL1158" s="215"/>
      <c r="AO1158" s="215"/>
      <c r="AR1158" s="215"/>
      <c r="AU1158" s="215"/>
      <c r="AX1158" s="215"/>
      <c r="BA1158" s="215"/>
      <c r="BD1158" s="215"/>
      <c r="BG1158" s="215"/>
      <c r="BJ1158" s="215"/>
      <c r="BM1158" s="215"/>
      <c r="BP1158" s="215"/>
      <c r="BS1158" s="215"/>
      <c r="BV1158" s="215"/>
      <c r="BY1158" s="215"/>
      <c r="CB1158" s="215"/>
      <c r="CE1158" s="215"/>
      <c r="CH1158" s="215"/>
      <c r="CK1158" s="215"/>
      <c r="CN1158" s="215"/>
      <c r="CQ1158" s="215"/>
      <c r="CT1158" s="215"/>
      <c r="CW1158" s="215"/>
      <c r="CZ1158" s="215"/>
      <c r="DF1158" s="215"/>
    </row>
    <row r="1159" spans="14:110" ht="24.95" customHeight="1">
      <c r="N1159" s="215"/>
      <c r="Q1159" s="215"/>
      <c r="T1159" s="215"/>
      <c r="W1159" s="215"/>
      <c r="Z1159" s="215"/>
      <c r="AC1159" s="215"/>
      <c r="AF1159" s="215"/>
      <c r="AI1159" s="215"/>
      <c r="AL1159" s="215"/>
      <c r="AO1159" s="215"/>
      <c r="AR1159" s="215"/>
      <c r="AU1159" s="215"/>
      <c r="AX1159" s="215"/>
      <c r="BA1159" s="215"/>
      <c r="BD1159" s="215"/>
      <c r="BG1159" s="215"/>
      <c r="BJ1159" s="215"/>
      <c r="BM1159" s="215"/>
      <c r="BP1159" s="215"/>
      <c r="BS1159" s="215"/>
      <c r="BV1159" s="215"/>
      <c r="BY1159" s="215"/>
      <c r="CB1159" s="215"/>
      <c r="CE1159" s="215"/>
      <c r="CH1159" s="215"/>
      <c r="CK1159" s="215"/>
      <c r="CN1159" s="215"/>
      <c r="CQ1159" s="215"/>
      <c r="CT1159" s="215"/>
      <c r="CW1159" s="215"/>
      <c r="CZ1159" s="215"/>
      <c r="DF1159" s="215"/>
    </row>
    <row r="1160" spans="14:110" ht="24.95" customHeight="1">
      <c r="N1160" s="215"/>
      <c r="Q1160" s="215"/>
      <c r="T1160" s="215"/>
      <c r="W1160" s="215"/>
      <c r="Z1160" s="215"/>
      <c r="AC1160" s="215"/>
      <c r="AF1160" s="215"/>
      <c r="AI1160" s="215"/>
      <c r="AL1160" s="215"/>
      <c r="AO1160" s="215"/>
      <c r="AR1160" s="215"/>
      <c r="AU1160" s="215"/>
      <c r="AX1160" s="215"/>
      <c r="BA1160" s="215"/>
      <c r="BD1160" s="215"/>
      <c r="BG1160" s="215"/>
      <c r="BJ1160" s="215"/>
      <c r="BM1160" s="215"/>
      <c r="BP1160" s="215"/>
      <c r="BS1160" s="215"/>
      <c r="BV1160" s="215"/>
      <c r="BY1160" s="215"/>
      <c r="CB1160" s="215"/>
      <c r="CE1160" s="215"/>
      <c r="CH1160" s="215"/>
      <c r="CK1160" s="215"/>
      <c r="CN1160" s="215"/>
      <c r="CQ1160" s="215"/>
      <c r="CT1160" s="215"/>
      <c r="CW1160" s="215"/>
      <c r="CZ1160" s="215"/>
      <c r="DF1160" s="215"/>
    </row>
    <row r="1161" spans="14:110" ht="24.95" customHeight="1">
      <c r="N1161" s="215"/>
      <c r="Q1161" s="215"/>
      <c r="T1161" s="215"/>
      <c r="W1161" s="215"/>
      <c r="Z1161" s="215"/>
      <c r="AC1161" s="215"/>
      <c r="AF1161" s="215"/>
      <c r="AI1161" s="215"/>
      <c r="AL1161" s="215"/>
      <c r="AO1161" s="215"/>
      <c r="AR1161" s="215"/>
      <c r="AU1161" s="215"/>
      <c r="AX1161" s="215"/>
      <c r="BA1161" s="215"/>
      <c r="BD1161" s="215"/>
      <c r="BG1161" s="215"/>
      <c r="BJ1161" s="215"/>
      <c r="BM1161" s="215"/>
      <c r="BP1161" s="215"/>
      <c r="BS1161" s="215"/>
      <c r="BV1161" s="215"/>
      <c r="BY1161" s="215"/>
      <c r="CB1161" s="215"/>
      <c r="CE1161" s="215"/>
      <c r="CH1161" s="215"/>
      <c r="CK1161" s="215"/>
      <c r="CN1161" s="215"/>
      <c r="CQ1161" s="215"/>
      <c r="CT1161" s="215"/>
      <c r="CW1161" s="215"/>
      <c r="CZ1161" s="215"/>
      <c r="DF1161" s="215"/>
    </row>
    <row r="1162" spans="14:110" ht="24.95" customHeight="1">
      <c r="N1162" s="215"/>
      <c r="Q1162" s="215"/>
      <c r="T1162" s="215"/>
      <c r="W1162" s="215"/>
      <c r="Z1162" s="215"/>
      <c r="AC1162" s="215"/>
      <c r="AF1162" s="215"/>
      <c r="AI1162" s="215"/>
      <c r="AL1162" s="215"/>
      <c r="AO1162" s="215"/>
      <c r="AR1162" s="215"/>
      <c r="AU1162" s="215"/>
      <c r="AX1162" s="215"/>
      <c r="BA1162" s="215"/>
      <c r="BD1162" s="215"/>
      <c r="BG1162" s="215"/>
      <c r="BJ1162" s="215"/>
      <c r="BM1162" s="215"/>
      <c r="BP1162" s="215"/>
      <c r="BS1162" s="215"/>
      <c r="BV1162" s="215"/>
      <c r="BY1162" s="215"/>
      <c r="CB1162" s="215"/>
      <c r="CE1162" s="215"/>
      <c r="CH1162" s="215"/>
      <c r="CK1162" s="215"/>
      <c r="CN1162" s="215"/>
      <c r="CQ1162" s="215"/>
      <c r="CT1162" s="215"/>
      <c r="CW1162" s="215"/>
      <c r="CZ1162" s="215"/>
      <c r="DF1162" s="215"/>
    </row>
    <row r="1163" spans="14:110" ht="24.95" customHeight="1">
      <c r="N1163" s="215"/>
      <c r="Q1163" s="215"/>
      <c r="T1163" s="215"/>
      <c r="W1163" s="215"/>
      <c r="Z1163" s="215"/>
      <c r="AC1163" s="215"/>
      <c r="AF1163" s="215"/>
      <c r="AI1163" s="215"/>
      <c r="AL1163" s="215"/>
      <c r="AO1163" s="215"/>
      <c r="AR1163" s="215"/>
      <c r="AU1163" s="215"/>
      <c r="AX1163" s="215"/>
      <c r="BA1163" s="215"/>
      <c r="BD1163" s="215"/>
      <c r="BG1163" s="215"/>
      <c r="BJ1163" s="215"/>
      <c r="BM1163" s="215"/>
      <c r="BP1163" s="215"/>
      <c r="BS1163" s="215"/>
      <c r="BV1163" s="215"/>
      <c r="BY1163" s="215"/>
      <c r="CB1163" s="215"/>
      <c r="CE1163" s="215"/>
      <c r="CH1163" s="215"/>
      <c r="CK1163" s="215"/>
      <c r="CN1163" s="215"/>
      <c r="CQ1163" s="215"/>
      <c r="CT1163" s="215"/>
      <c r="CW1163" s="215"/>
      <c r="CZ1163" s="215"/>
      <c r="DF1163" s="215"/>
    </row>
    <row r="1164" spans="14:110" ht="24.95" customHeight="1">
      <c r="N1164" s="215"/>
      <c r="Q1164" s="215"/>
      <c r="T1164" s="215"/>
      <c r="W1164" s="215"/>
      <c r="Z1164" s="215"/>
      <c r="AC1164" s="215"/>
      <c r="AF1164" s="215"/>
      <c r="AI1164" s="215"/>
      <c r="AL1164" s="215"/>
      <c r="AO1164" s="215"/>
      <c r="AR1164" s="215"/>
      <c r="AU1164" s="215"/>
      <c r="AX1164" s="215"/>
      <c r="BA1164" s="215"/>
      <c r="BD1164" s="215"/>
      <c r="BG1164" s="215"/>
      <c r="BJ1164" s="215"/>
      <c r="BM1164" s="215"/>
      <c r="BP1164" s="215"/>
      <c r="BS1164" s="215"/>
      <c r="BV1164" s="215"/>
      <c r="BY1164" s="215"/>
      <c r="CB1164" s="215"/>
      <c r="CE1164" s="215"/>
      <c r="CH1164" s="215"/>
      <c r="CK1164" s="215"/>
      <c r="CN1164" s="215"/>
      <c r="CQ1164" s="215"/>
      <c r="CT1164" s="215"/>
      <c r="CW1164" s="215"/>
      <c r="CZ1164" s="215"/>
      <c r="DF1164" s="215"/>
    </row>
    <row r="1165" spans="14:110" ht="24.95" customHeight="1">
      <c r="N1165" s="215"/>
      <c r="Q1165" s="215"/>
      <c r="T1165" s="215"/>
      <c r="W1165" s="215"/>
      <c r="Z1165" s="215"/>
      <c r="AC1165" s="215"/>
      <c r="AF1165" s="215"/>
      <c r="AI1165" s="215"/>
      <c r="AL1165" s="215"/>
      <c r="AO1165" s="215"/>
      <c r="AR1165" s="215"/>
      <c r="AU1165" s="215"/>
      <c r="AX1165" s="215"/>
      <c r="BA1165" s="215"/>
      <c r="BD1165" s="215"/>
      <c r="BG1165" s="215"/>
      <c r="BJ1165" s="215"/>
      <c r="BM1165" s="215"/>
      <c r="BP1165" s="215"/>
      <c r="BS1165" s="215"/>
      <c r="BV1165" s="215"/>
      <c r="BY1165" s="215"/>
      <c r="CB1165" s="215"/>
      <c r="CE1165" s="215"/>
      <c r="CH1165" s="215"/>
      <c r="CK1165" s="215"/>
      <c r="CN1165" s="215"/>
      <c r="CQ1165" s="215"/>
      <c r="CT1165" s="215"/>
      <c r="CW1165" s="215"/>
      <c r="CZ1165" s="215"/>
      <c r="DF1165" s="215"/>
    </row>
    <row r="1166" spans="14:110" ht="24.95" customHeight="1">
      <c r="N1166" s="215"/>
      <c r="Q1166" s="215"/>
      <c r="T1166" s="215"/>
      <c r="W1166" s="215"/>
      <c r="Z1166" s="215"/>
      <c r="AC1166" s="215"/>
      <c r="AF1166" s="215"/>
      <c r="AI1166" s="215"/>
      <c r="AL1166" s="215"/>
      <c r="AO1166" s="215"/>
      <c r="AR1166" s="215"/>
      <c r="AU1166" s="215"/>
      <c r="AX1166" s="215"/>
      <c r="BA1166" s="215"/>
      <c r="BD1166" s="215"/>
      <c r="BG1166" s="215"/>
      <c r="BJ1166" s="215"/>
      <c r="BM1166" s="215"/>
      <c r="BP1166" s="215"/>
      <c r="BS1166" s="215"/>
      <c r="BV1166" s="215"/>
      <c r="BY1166" s="215"/>
      <c r="CB1166" s="215"/>
      <c r="CE1166" s="215"/>
      <c r="CH1166" s="215"/>
      <c r="CK1166" s="215"/>
      <c r="CN1166" s="215"/>
      <c r="CQ1166" s="215"/>
      <c r="CT1166" s="215"/>
      <c r="CW1166" s="215"/>
      <c r="CZ1166" s="215"/>
      <c r="DF1166" s="215"/>
    </row>
    <row r="1167" spans="14:110" ht="24.95" customHeight="1">
      <c r="N1167" s="215"/>
      <c r="Q1167" s="215"/>
      <c r="T1167" s="215"/>
      <c r="W1167" s="215"/>
      <c r="Z1167" s="215"/>
      <c r="AC1167" s="215"/>
      <c r="AF1167" s="215"/>
      <c r="AI1167" s="215"/>
      <c r="AL1167" s="215"/>
      <c r="AO1167" s="215"/>
      <c r="AR1167" s="215"/>
      <c r="AU1167" s="215"/>
      <c r="AX1167" s="215"/>
      <c r="BA1167" s="215"/>
      <c r="BD1167" s="215"/>
      <c r="BG1167" s="215"/>
      <c r="BJ1167" s="215"/>
      <c r="BM1167" s="215"/>
      <c r="BP1167" s="215"/>
      <c r="BS1167" s="215"/>
      <c r="BV1167" s="215"/>
      <c r="BY1167" s="215"/>
      <c r="CB1167" s="215"/>
      <c r="CE1167" s="215"/>
      <c r="CH1167" s="215"/>
      <c r="CK1167" s="215"/>
      <c r="CN1167" s="215"/>
      <c r="CQ1167" s="215"/>
      <c r="CT1167" s="215"/>
      <c r="CW1167" s="215"/>
      <c r="CZ1167" s="215"/>
      <c r="DF1167" s="215"/>
    </row>
    <row r="1168" spans="14:110" ht="24.95" customHeight="1">
      <c r="N1168" s="215"/>
      <c r="Q1168" s="215"/>
      <c r="T1168" s="215"/>
      <c r="W1168" s="215"/>
      <c r="Z1168" s="215"/>
      <c r="AC1168" s="215"/>
      <c r="AF1168" s="215"/>
      <c r="AI1168" s="215"/>
      <c r="AL1168" s="215"/>
      <c r="AO1168" s="215"/>
      <c r="AR1168" s="215"/>
      <c r="AU1168" s="215"/>
      <c r="AX1168" s="215"/>
      <c r="BA1168" s="215"/>
      <c r="BD1168" s="215"/>
      <c r="BG1168" s="215"/>
      <c r="BJ1168" s="215"/>
      <c r="BM1168" s="215"/>
      <c r="BP1168" s="215"/>
      <c r="BS1168" s="215"/>
      <c r="BV1168" s="215"/>
      <c r="BY1168" s="215"/>
      <c r="CB1168" s="215"/>
      <c r="CE1168" s="215"/>
      <c r="CH1168" s="215"/>
      <c r="CK1168" s="215"/>
      <c r="CN1168" s="215"/>
      <c r="CQ1168" s="215"/>
      <c r="CT1168" s="215"/>
      <c r="CW1168" s="215"/>
      <c r="CZ1168" s="215"/>
      <c r="DF1168" s="215"/>
    </row>
    <row r="1169" spans="14:110" ht="24.95" customHeight="1">
      <c r="N1169" s="215"/>
      <c r="Q1169" s="215"/>
      <c r="T1169" s="215"/>
      <c r="W1169" s="215"/>
      <c r="Z1169" s="215"/>
      <c r="AC1169" s="215"/>
      <c r="AF1169" s="215"/>
      <c r="AI1169" s="215"/>
      <c r="AL1169" s="215"/>
      <c r="AO1169" s="215"/>
      <c r="AR1169" s="215"/>
      <c r="AU1169" s="215"/>
      <c r="AX1169" s="215"/>
      <c r="BA1169" s="215"/>
      <c r="BD1169" s="215"/>
      <c r="BG1169" s="215"/>
      <c r="BJ1169" s="215"/>
      <c r="BM1169" s="215"/>
      <c r="BP1169" s="215"/>
      <c r="BS1169" s="215"/>
      <c r="BV1169" s="215"/>
      <c r="BY1169" s="215"/>
      <c r="CB1169" s="215"/>
      <c r="CE1169" s="215"/>
      <c r="CH1169" s="215"/>
      <c r="CK1169" s="215"/>
      <c r="CN1169" s="215"/>
      <c r="CQ1169" s="215"/>
      <c r="CT1169" s="215"/>
      <c r="CW1169" s="215"/>
      <c r="CZ1169" s="215"/>
      <c r="DF1169" s="215"/>
    </row>
    <row r="1170" spans="14:110" ht="24.95" customHeight="1">
      <c r="N1170" s="215"/>
      <c r="Q1170" s="215"/>
      <c r="T1170" s="215"/>
      <c r="W1170" s="215"/>
      <c r="Z1170" s="215"/>
      <c r="AC1170" s="215"/>
      <c r="AF1170" s="215"/>
      <c r="AI1170" s="215"/>
      <c r="AL1170" s="215"/>
      <c r="AO1170" s="215"/>
      <c r="AR1170" s="215"/>
      <c r="AU1170" s="215"/>
      <c r="AX1170" s="215"/>
      <c r="BA1170" s="215"/>
      <c r="BD1170" s="215"/>
      <c r="BG1170" s="215"/>
      <c r="BJ1170" s="215"/>
      <c r="BM1170" s="215"/>
      <c r="BP1170" s="215"/>
      <c r="BS1170" s="215"/>
      <c r="BV1170" s="215"/>
      <c r="BY1170" s="215"/>
      <c r="CB1170" s="215"/>
      <c r="CE1170" s="215"/>
      <c r="CH1170" s="215"/>
      <c r="CK1170" s="215"/>
      <c r="CN1170" s="215"/>
      <c r="CQ1170" s="215"/>
      <c r="CT1170" s="215"/>
      <c r="CW1170" s="215"/>
      <c r="CZ1170" s="215"/>
      <c r="DF1170" s="215"/>
    </row>
    <row r="1171" spans="14:110" ht="24.95" customHeight="1">
      <c r="N1171" s="215"/>
      <c r="Q1171" s="215"/>
      <c r="T1171" s="215"/>
      <c r="W1171" s="215"/>
      <c r="Z1171" s="215"/>
      <c r="AC1171" s="215"/>
      <c r="AF1171" s="215"/>
      <c r="AI1171" s="215"/>
      <c r="AL1171" s="215"/>
      <c r="AO1171" s="215"/>
      <c r="AR1171" s="215"/>
      <c r="AU1171" s="215"/>
      <c r="AX1171" s="215"/>
      <c r="BA1171" s="215"/>
      <c r="BD1171" s="215"/>
      <c r="BG1171" s="215"/>
      <c r="BJ1171" s="215"/>
      <c r="BM1171" s="215"/>
      <c r="BP1171" s="215"/>
      <c r="BS1171" s="215"/>
      <c r="BV1171" s="215"/>
      <c r="BY1171" s="215"/>
      <c r="CB1171" s="215"/>
      <c r="CE1171" s="215"/>
      <c r="CH1171" s="215"/>
      <c r="CK1171" s="215"/>
      <c r="CN1171" s="215"/>
      <c r="CQ1171" s="215"/>
      <c r="CT1171" s="215"/>
      <c r="CW1171" s="215"/>
      <c r="CZ1171" s="215"/>
      <c r="DF1171" s="215"/>
    </row>
    <row r="1172" spans="14:110" ht="24.95" customHeight="1">
      <c r="N1172" s="215"/>
      <c r="Q1172" s="215"/>
      <c r="T1172" s="215"/>
      <c r="W1172" s="215"/>
      <c r="Z1172" s="215"/>
      <c r="AC1172" s="215"/>
      <c r="AF1172" s="215"/>
      <c r="AI1172" s="215"/>
      <c r="AL1172" s="215"/>
      <c r="AO1172" s="215"/>
      <c r="AR1172" s="215"/>
      <c r="AU1172" s="215"/>
      <c r="AX1172" s="215"/>
      <c r="BA1172" s="215"/>
      <c r="BD1172" s="215"/>
      <c r="BG1172" s="215"/>
      <c r="BJ1172" s="215"/>
      <c r="BM1172" s="215"/>
      <c r="BP1172" s="215"/>
      <c r="BS1172" s="215"/>
      <c r="BV1172" s="215"/>
      <c r="BY1172" s="215"/>
      <c r="CB1172" s="215"/>
      <c r="CE1172" s="215"/>
      <c r="CH1172" s="215"/>
      <c r="CK1172" s="215"/>
      <c r="CN1172" s="215"/>
      <c r="CQ1172" s="215"/>
      <c r="CT1172" s="215"/>
      <c r="CW1172" s="215"/>
      <c r="CZ1172" s="215"/>
      <c r="DF1172" s="215"/>
    </row>
    <row r="1173" spans="14:110" ht="24.95" customHeight="1">
      <c r="N1173" s="215"/>
      <c r="Q1173" s="215"/>
      <c r="T1173" s="215"/>
      <c r="W1173" s="215"/>
      <c r="Z1173" s="215"/>
      <c r="AC1173" s="215"/>
      <c r="AF1173" s="215"/>
      <c r="AI1173" s="215"/>
      <c r="AL1173" s="215"/>
      <c r="AO1173" s="215"/>
      <c r="AR1173" s="215"/>
      <c r="AU1173" s="215"/>
      <c r="AX1173" s="215"/>
      <c r="BA1173" s="215"/>
      <c r="BD1173" s="215"/>
      <c r="BG1173" s="215"/>
      <c r="BJ1173" s="215"/>
      <c r="BM1173" s="215"/>
      <c r="BP1173" s="215"/>
      <c r="BS1173" s="215"/>
      <c r="BV1173" s="215"/>
      <c r="BY1173" s="215"/>
      <c r="CB1173" s="215"/>
      <c r="CE1173" s="215"/>
      <c r="CH1173" s="215"/>
      <c r="CK1173" s="215"/>
      <c r="CN1173" s="215"/>
      <c r="CQ1173" s="215"/>
      <c r="CT1173" s="215"/>
      <c r="CW1173" s="215"/>
      <c r="CZ1173" s="215"/>
      <c r="DF1173" s="215"/>
    </row>
    <row r="1174" spans="14:110" ht="24.95" customHeight="1">
      <c r="N1174" s="215"/>
      <c r="Q1174" s="215"/>
      <c r="T1174" s="215"/>
      <c r="W1174" s="215"/>
      <c r="Z1174" s="215"/>
      <c r="AC1174" s="215"/>
      <c r="AF1174" s="215"/>
      <c r="AI1174" s="215"/>
      <c r="AL1174" s="215"/>
      <c r="AO1174" s="215"/>
      <c r="AR1174" s="215"/>
      <c r="AU1174" s="215"/>
      <c r="AX1174" s="215"/>
      <c r="BA1174" s="215"/>
      <c r="BD1174" s="215"/>
      <c r="BG1174" s="215"/>
      <c r="BJ1174" s="215"/>
      <c r="BM1174" s="215"/>
      <c r="BP1174" s="215"/>
      <c r="BS1174" s="215"/>
      <c r="BV1174" s="215"/>
      <c r="BY1174" s="215"/>
      <c r="CB1174" s="215"/>
      <c r="CE1174" s="215"/>
      <c r="CH1174" s="215"/>
      <c r="CK1174" s="215"/>
      <c r="CN1174" s="215"/>
      <c r="CQ1174" s="215"/>
      <c r="CT1174" s="215"/>
      <c r="CW1174" s="215"/>
      <c r="CZ1174" s="215"/>
      <c r="DF1174" s="215"/>
    </row>
    <row r="1175" spans="14:110" ht="24.95" customHeight="1">
      <c r="N1175" s="215"/>
      <c r="Q1175" s="215"/>
      <c r="T1175" s="215"/>
      <c r="W1175" s="215"/>
      <c r="Z1175" s="215"/>
      <c r="AC1175" s="215"/>
      <c r="AF1175" s="215"/>
      <c r="AI1175" s="215"/>
      <c r="AL1175" s="215"/>
      <c r="AO1175" s="215"/>
      <c r="AR1175" s="215"/>
      <c r="AU1175" s="215"/>
      <c r="AX1175" s="215"/>
      <c r="BA1175" s="215"/>
      <c r="BD1175" s="215"/>
      <c r="BG1175" s="215"/>
      <c r="BJ1175" s="215"/>
      <c r="BM1175" s="215"/>
      <c r="BP1175" s="215"/>
      <c r="BS1175" s="215"/>
      <c r="BV1175" s="215"/>
      <c r="BY1175" s="215"/>
      <c r="CB1175" s="215"/>
      <c r="CE1175" s="215"/>
      <c r="CH1175" s="215"/>
      <c r="CK1175" s="215"/>
      <c r="CN1175" s="215"/>
      <c r="CQ1175" s="215"/>
      <c r="CT1175" s="215"/>
      <c r="CW1175" s="215"/>
      <c r="CZ1175" s="215"/>
      <c r="DF1175" s="215"/>
    </row>
    <row r="1176" spans="14:110" ht="24.95" customHeight="1">
      <c r="N1176" s="215"/>
      <c r="Q1176" s="215"/>
      <c r="T1176" s="215"/>
      <c r="W1176" s="215"/>
      <c r="Z1176" s="215"/>
      <c r="AC1176" s="215"/>
      <c r="AF1176" s="215"/>
      <c r="AI1176" s="215"/>
      <c r="AL1176" s="215"/>
      <c r="AO1176" s="215"/>
      <c r="AR1176" s="215"/>
      <c r="AU1176" s="215"/>
      <c r="AX1176" s="215"/>
      <c r="BA1176" s="215"/>
      <c r="BD1176" s="215"/>
      <c r="BG1176" s="215"/>
      <c r="BJ1176" s="215"/>
      <c r="BM1176" s="215"/>
      <c r="BP1176" s="215"/>
      <c r="BS1176" s="215"/>
      <c r="BV1176" s="215"/>
      <c r="BY1176" s="215"/>
      <c r="CB1176" s="215"/>
      <c r="CE1176" s="215"/>
      <c r="CH1176" s="215"/>
      <c r="CK1176" s="215"/>
      <c r="CN1176" s="215"/>
      <c r="CQ1176" s="215"/>
      <c r="CT1176" s="215"/>
      <c r="CW1176" s="215"/>
      <c r="CZ1176" s="215"/>
      <c r="DF1176" s="215"/>
    </row>
    <row r="1177" spans="14:110" ht="24.95" customHeight="1">
      <c r="N1177" s="215"/>
      <c r="Q1177" s="215"/>
      <c r="T1177" s="215"/>
      <c r="W1177" s="215"/>
      <c r="Z1177" s="215"/>
      <c r="AC1177" s="215"/>
      <c r="AF1177" s="215"/>
      <c r="AI1177" s="215"/>
      <c r="AL1177" s="215"/>
      <c r="AO1177" s="215"/>
      <c r="AR1177" s="215"/>
      <c r="AU1177" s="215"/>
      <c r="AX1177" s="215"/>
      <c r="BA1177" s="215"/>
      <c r="BD1177" s="215"/>
      <c r="BG1177" s="215"/>
      <c r="BJ1177" s="215"/>
      <c r="BM1177" s="215"/>
      <c r="BP1177" s="215"/>
      <c r="BS1177" s="215"/>
      <c r="BV1177" s="215"/>
      <c r="BY1177" s="215"/>
      <c r="CB1177" s="215"/>
      <c r="CE1177" s="215"/>
      <c r="CH1177" s="215"/>
      <c r="CK1177" s="215"/>
      <c r="CN1177" s="215"/>
      <c r="CQ1177" s="215"/>
      <c r="CT1177" s="215"/>
      <c r="CW1177" s="215"/>
      <c r="CZ1177" s="215"/>
      <c r="DF1177" s="215"/>
    </row>
    <row r="1178" spans="14:110" ht="24.95" customHeight="1">
      <c r="N1178" s="215"/>
      <c r="Q1178" s="215"/>
      <c r="T1178" s="215"/>
      <c r="W1178" s="215"/>
      <c r="Z1178" s="215"/>
      <c r="AC1178" s="215"/>
      <c r="AF1178" s="215"/>
      <c r="AI1178" s="215"/>
      <c r="AL1178" s="215"/>
      <c r="AO1178" s="215"/>
      <c r="AR1178" s="215"/>
      <c r="AU1178" s="215"/>
      <c r="AX1178" s="215"/>
      <c r="BA1178" s="215"/>
      <c r="BD1178" s="215"/>
      <c r="BG1178" s="215"/>
      <c r="BJ1178" s="215"/>
      <c r="BM1178" s="215"/>
      <c r="BP1178" s="215"/>
      <c r="BS1178" s="215"/>
      <c r="BV1178" s="215"/>
      <c r="BY1178" s="215"/>
      <c r="CB1178" s="215"/>
      <c r="CE1178" s="215"/>
      <c r="CH1178" s="215"/>
      <c r="CK1178" s="215"/>
      <c r="CN1178" s="215"/>
      <c r="CQ1178" s="215"/>
      <c r="CT1178" s="215"/>
      <c r="CW1178" s="215"/>
      <c r="CZ1178" s="215"/>
      <c r="DF1178" s="215"/>
    </row>
    <row r="1179" spans="14:110" ht="24.95" customHeight="1">
      <c r="N1179" s="215"/>
      <c r="Q1179" s="215"/>
      <c r="T1179" s="215"/>
      <c r="W1179" s="215"/>
      <c r="Z1179" s="215"/>
      <c r="AC1179" s="215"/>
      <c r="AF1179" s="215"/>
      <c r="AI1179" s="215"/>
      <c r="AL1179" s="215"/>
      <c r="AO1179" s="215"/>
      <c r="AR1179" s="215"/>
      <c r="AU1179" s="215"/>
      <c r="AX1179" s="215"/>
      <c r="BA1179" s="215"/>
      <c r="BD1179" s="215"/>
      <c r="BG1179" s="215"/>
      <c r="BJ1179" s="215"/>
      <c r="BM1179" s="215"/>
      <c r="BP1179" s="215"/>
      <c r="BS1179" s="215"/>
      <c r="BV1179" s="215"/>
      <c r="BY1179" s="215"/>
      <c r="CB1179" s="215"/>
      <c r="CE1179" s="215"/>
      <c r="CH1179" s="215"/>
      <c r="CK1179" s="215"/>
      <c r="CN1179" s="215"/>
      <c r="CQ1179" s="215"/>
      <c r="CT1179" s="215"/>
      <c r="CW1179" s="215"/>
      <c r="CZ1179" s="215"/>
      <c r="DF1179" s="215"/>
    </row>
    <row r="1180" spans="14:110" ht="24.95" customHeight="1">
      <c r="N1180" s="215"/>
      <c r="Q1180" s="215"/>
      <c r="T1180" s="215"/>
      <c r="W1180" s="215"/>
      <c r="Z1180" s="215"/>
      <c r="AC1180" s="215"/>
      <c r="AF1180" s="215"/>
      <c r="AI1180" s="215"/>
      <c r="AL1180" s="215"/>
      <c r="AO1180" s="215"/>
      <c r="AR1180" s="215"/>
      <c r="AU1180" s="215"/>
      <c r="AX1180" s="215"/>
      <c r="BA1180" s="215"/>
      <c r="BD1180" s="215"/>
      <c r="BG1180" s="215"/>
      <c r="BJ1180" s="215"/>
      <c r="BM1180" s="215"/>
      <c r="BP1180" s="215"/>
      <c r="BS1180" s="215"/>
      <c r="BV1180" s="215"/>
      <c r="BY1180" s="215"/>
      <c r="CB1180" s="215"/>
      <c r="CE1180" s="215"/>
      <c r="CH1180" s="215"/>
      <c r="CK1180" s="215"/>
      <c r="CN1180" s="215"/>
      <c r="CQ1180" s="215"/>
      <c r="CT1180" s="215"/>
      <c r="CW1180" s="215"/>
      <c r="CZ1180" s="215"/>
      <c r="DF1180" s="215"/>
    </row>
    <row r="1181" spans="14:110" ht="24.95" customHeight="1">
      <c r="N1181" s="215"/>
      <c r="Q1181" s="215"/>
      <c r="T1181" s="215"/>
      <c r="W1181" s="215"/>
      <c r="Z1181" s="215"/>
      <c r="AC1181" s="215"/>
      <c r="AF1181" s="215"/>
      <c r="AI1181" s="215"/>
      <c r="AL1181" s="215"/>
      <c r="AO1181" s="215"/>
      <c r="AR1181" s="215"/>
      <c r="AU1181" s="215"/>
      <c r="AX1181" s="215"/>
      <c r="BA1181" s="215"/>
      <c r="BD1181" s="215"/>
      <c r="BG1181" s="215"/>
      <c r="BJ1181" s="215"/>
      <c r="BM1181" s="215"/>
      <c r="BP1181" s="215"/>
      <c r="BS1181" s="215"/>
      <c r="BV1181" s="215"/>
      <c r="BY1181" s="215"/>
      <c r="CB1181" s="215"/>
      <c r="CE1181" s="215"/>
      <c r="CH1181" s="215"/>
      <c r="CK1181" s="215"/>
      <c r="CN1181" s="215"/>
      <c r="CQ1181" s="215"/>
      <c r="CT1181" s="215"/>
      <c r="CW1181" s="215"/>
      <c r="CZ1181" s="215"/>
      <c r="DF1181" s="215"/>
    </row>
    <row r="1182" spans="14:110" ht="24.95" customHeight="1">
      <c r="N1182" s="215"/>
      <c r="Q1182" s="215"/>
      <c r="T1182" s="215"/>
      <c r="W1182" s="215"/>
      <c r="Z1182" s="215"/>
      <c r="AC1182" s="215"/>
      <c r="AF1182" s="215"/>
      <c r="AI1182" s="215"/>
      <c r="AL1182" s="215"/>
      <c r="AO1182" s="215"/>
      <c r="AR1182" s="215"/>
      <c r="AU1182" s="215"/>
      <c r="AX1182" s="215"/>
      <c r="BA1182" s="215"/>
      <c r="BD1182" s="215"/>
      <c r="BG1182" s="215"/>
      <c r="BJ1182" s="215"/>
      <c r="BM1182" s="215"/>
      <c r="BP1182" s="215"/>
      <c r="BS1182" s="215"/>
      <c r="BV1182" s="215"/>
      <c r="BY1182" s="215"/>
      <c r="CB1182" s="215"/>
      <c r="CE1182" s="215"/>
      <c r="CH1182" s="215"/>
      <c r="CK1182" s="215"/>
      <c r="CN1182" s="215"/>
      <c r="CQ1182" s="215"/>
      <c r="CT1182" s="215"/>
      <c r="CW1182" s="215"/>
      <c r="CZ1182" s="215"/>
      <c r="DF1182" s="215"/>
    </row>
    <row r="1183" spans="14:110" ht="24.95" customHeight="1">
      <c r="N1183" s="215"/>
      <c r="Q1183" s="215"/>
      <c r="T1183" s="215"/>
      <c r="W1183" s="215"/>
      <c r="Z1183" s="215"/>
      <c r="AC1183" s="215"/>
      <c r="AF1183" s="215"/>
      <c r="AI1183" s="215"/>
      <c r="AL1183" s="215"/>
      <c r="AO1183" s="215"/>
      <c r="AR1183" s="215"/>
      <c r="AU1183" s="215"/>
      <c r="AX1183" s="215"/>
      <c r="BA1183" s="215"/>
      <c r="BD1183" s="215"/>
      <c r="BG1183" s="215"/>
      <c r="BJ1183" s="215"/>
      <c r="BM1183" s="215"/>
      <c r="BP1183" s="215"/>
      <c r="BS1183" s="215"/>
      <c r="BV1183" s="215"/>
      <c r="BY1183" s="215"/>
      <c r="CB1183" s="215"/>
      <c r="CE1183" s="215"/>
      <c r="CH1183" s="215"/>
      <c r="CK1183" s="215"/>
      <c r="CN1183" s="215"/>
      <c r="CQ1183" s="215"/>
      <c r="CT1183" s="215"/>
      <c r="CW1183" s="215"/>
      <c r="CZ1183" s="215"/>
      <c r="DF1183" s="215"/>
    </row>
    <row r="1184" spans="14:110" ht="24.95" customHeight="1">
      <c r="N1184" s="215"/>
      <c r="Q1184" s="215"/>
      <c r="T1184" s="215"/>
      <c r="W1184" s="215"/>
      <c r="Z1184" s="215"/>
      <c r="AC1184" s="215"/>
      <c r="AF1184" s="215"/>
      <c r="AI1184" s="215"/>
      <c r="AL1184" s="215"/>
      <c r="AO1184" s="215"/>
      <c r="AR1184" s="215"/>
      <c r="AU1184" s="215"/>
      <c r="AX1184" s="215"/>
      <c r="BA1184" s="215"/>
      <c r="BD1184" s="215"/>
      <c r="BG1184" s="215"/>
      <c r="BJ1184" s="215"/>
      <c r="BM1184" s="215"/>
      <c r="BP1184" s="215"/>
      <c r="BS1184" s="215"/>
      <c r="BV1184" s="215"/>
      <c r="BY1184" s="215"/>
      <c r="CB1184" s="215"/>
      <c r="CE1184" s="215"/>
      <c r="CH1184" s="215"/>
      <c r="CK1184" s="215"/>
      <c r="CN1184" s="215"/>
      <c r="CQ1184" s="215"/>
      <c r="CT1184" s="215"/>
      <c r="CW1184" s="215"/>
      <c r="CZ1184" s="215"/>
      <c r="DF1184" s="215"/>
    </row>
    <row r="1185" spans="14:110" ht="24.95" customHeight="1">
      <c r="N1185" s="215"/>
      <c r="Q1185" s="215"/>
      <c r="T1185" s="215"/>
      <c r="W1185" s="215"/>
      <c r="Z1185" s="215"/>
      <c r="AC1185" s="215"/>
      <c r="AF1185" s="215"/>
      <c r="AI1185" s="215"/>
      <c r="AL1185" s="215"/>
      <c r="AO1185" s="215"/>
      <c r="AR1185" s="215"/>
      <c r="AU1185" s="215"/>
      <c r="AX1185" s="215"/>
      <c r="BA1185" s="215"/>
      <c r="BD1185" s="215"/>
      <c r="BG1185" s="215"/>
      <c r="BJ1185" s="215"/>
      <c r="BM1185" s="215"/>
      <c r="BP1185" s="215"/>
      <c r="BS1185" s="215"/>
      <c r="BV1185" s="215"/>
      <c r="BY1185" s="215"/>
      <c r="CB1185" s="215"/>
      <c r="CE1185" s="215"/>
      <c r="CH1185" s="215"/>
      <c r="CK1185" s="215"/>
      <c r="CN1185" s="215"/>
      <c r="CQ1185" s="215"/>
      <c r="CT1185" s="215"/>
      <c r="CW1185" s="215"/>
      <c r="CZ1185" s="215"/>
      <c r="DF1185" s="215"/>
    </row>
    <row r="1186" spans="14:110" ht="24.95" customHeight="1">
      <c r="N1186" s="215"/>
      <c r="Q1186" s="215"/>
      <c r="T1186" s="215"/>
      <c r="W1186" s="215"/>
      <c r="Z1186" s="215"/>
      <c r="AC1186" s="215"/>
      <c r="AF1186" s="215"/>
      <c r="AI1186" s="215"/>
      <c r="AL1186" s="215"/>
      <c r="AO1186" s="215"/>
      <c r="AR1186" s="215"/>
      <c r="AU1186" s="215"/>
      <c r="AX1186" s="215"/>
      <c r="BA1186" s="215"/>
      <c r="BD1186" s="215"/>
      <c r="BG1186" s="215"/>
      <c r="BJ1186" s="215"/>
      <c r="BM1186" s="215"/>
      <c r="BP1186" s="215"/>
      <c r="BS1186" s="215"/>
      <c r="BV1186" s="215"/>
      <c r="BY1186" s="215"/>
      <c r="CB1186" s="215"/>
      <c r="CE1186" s="215"/>
      <c r="CH1186" s="215"/>
      <c r="CK1186" s="215"/>
      <c r="CN1186" s="215"/>
      <c r="CQ1186" s="215"/>
      <c r="CT1186" s="215"/>
      <c r="CW1186" s="215"/>
      <c r="CZ1186" s="215"/>
      <c r="DF1186" s="215"/>
    </row>
    <row r="1187" spans="14:110" ht="24.95" customHeight="1">
      <c r="N1187" s="215"/>
      <c r="Q1187" s="215"/>
      <c r="T1187" s="215"/>
      <c r="W1187" s="215"/>
      <c r="Z1187" s="215"/>
      <c r="AC1187" s="215"/>
      <c r="AF1187" s="215"/>
      <c r="AI1187" s="215"/>
      <c r="AL1187" s="215"/>
      <c r="AO1187" s="215"/>
      <c r="AR1187" s="215"/>
      <c r="AU1187" s="215"/>
      <c r="AX1187" s="215"/>
      <c r="BA1187" s="215"/>
      <c r="BD1187" s="215"/>
      <c r="BG1187" s="215"/>
      <c r="BJ1187" s="215"/>
      <c r="BM1187" s="215"/>
      <c r="BP1187" s="215"/>
      <c r="BS1187" s="215"/>
      <c r="BV1187" s="215"/>
      <c r="BY1187" s="215"/>
      <c r="CB1187" s="215"/>
      <c r="CE1187" s="215"/>
      <c r="CH1187" s="215"/>
      <c r="CK1187" s="215"/>
      <c r="CN1187" s="215"/>
      <c r="CQ1187" s="215"/>
      <c r="CT1187" s="215"/>
      <c r="CW1187" s="215"/>
      <c r="CZ1187" s="215"/>
      <c r="DF1187" s="215"/>
    </row>
    <row r="1188" spans="14:110" ht="24.95" customHeight="1">
      <c r="N1188" s="215"/>
      <c r="Q1188" s="215"/>
      <c r="T1188" s="215"/>
      <c r="W1188" s="215"/>
      <c r="Z1188" s="215"/>
      <c r="AC1188" s="215"/>
      <c r="AF1188" s="215"/>
      <c r="AI1188" s="215"/>
      <c r="AL1188" s="215"/>
      <c r="AO1188" s="215"/>
      <c r="AR1188" s="215"/>
      <c r="AU1188" s="215"/>
      <c r="AX1188" s="215"/>
      <c r="BA1188" s="215"/>
      <c r="BD1188" s="215"/>
      <c r="BG1188" s="215"/>
      <c r="BJ1188" s="215"/>
      <c r="BM1188" s="215"/>
      <c r="BP1188" s="215"/>
      <c r="BS1188" s="215"/>
      <c r="BV1188" s="215"/>
      <c r="BY1188" s="215"/>
      <c r="CB1188" s="215"/>
      <c r="CE1188" s="215"/>
      <c r="CH1188" s="215"/>
      <c r="CK1188" s="215"/>
      <c r="CN1188" s="215"/>
      <c r="CQ1188" s="215"/>
      <c r="CT1188" s="215"/>
      <c r="CW1188" s="215"/>
      <c r="CZ1188" s="215"/>
      <c r="DF1188" s="215"/>
    </row>
    <row r="1189" spans="14:110" ht="24.95" customHeight="1">
      <c r="N1189" s="215"/>
      <c r="Q1189" s="215"/>
      <c r="T1189" s="215"/>
      <c r="W1189" s="215"/>
      <c r="Z1189" s="215"/>
      <c r="AC1189" s="215"/>
      <c r="AF1189" s="215"/>
      <c r="AI1189" s="215"/>
      <c r="AL1189" s="215"/>
      <c r="AO1189" s="215"/>
      <c r="AR1189" s="215"/>
      <c r="AU1189" s="215"/>
      <c r="AX1189" s="215"/>
      <c r="BA1189" s="215"/>
      <c r="BD1189" s="215"/>
      <c r="BG1189" s="215"/>
      <c r="BJ1189" s="215"/>
      <c r="BM1189" s="215"/>
      <c r="BP1189" s="215"/>
      <c r="BS1189" s="215"/>
      <c r="BV1189" s="215"/>
      <c r="BY1189" s="215"/>
      <c r="CB1189" s="215"/>
      <c r="CE1189" s="215"/>
      <c r="CH1189" s="215"/>
      <c r="CK1189" s="215"/>
      <c r="CN1189" s="215"/>
      <c r="CQ1189" s="215"/>
      <c r="CT1189" s="215"/>
      <c r="CW1189" s="215"/>
      <c r="CZ1189" s="215"/>
      <c r="DF1189" s="215"/>
    </row>
    <row r="1190" spans="14:110" ht="24.95" customHeight="1">
      <c r="N1190" s="215"/>
      <c r="Q1190" s="215"/>
      <c r="T1190" s="215"/>
      <c r="W1190" s="215"/>
      <c r="Z1190" s="215"/>
      <c r="AC1190" s="215"/>
      <c r="AF1190" s="215"/>
      <c r="AI1190" s="215"/>
      <c r="AL1190" s="215"/>
      <c r="AO1190" s="215"/>
      <c r="AR1190" s="215"/>
      <c r="AU1190" s="215"/>
      <c r="AX1190" s="215"/>
      <c r="BA1190" s="215"/>
      <c r="BD1190" s="215"/>
      <c r="BG1190" s="215"/>
      <c r="BJ1190" s="215"/>
      <c r="BM1190" s="215"/>
      <c r="BP1190" s="215"/>
      <c r="BS1190" s="215"/>
      <c r="BV1190" s="215"/>
      <c r="BY1190" s="215"/>
      <c r="CB1190" s="215"/>
      <c r="CE1190" s="215"/>
      <c r="CH1190" s="215"/>
      <c r="CK1190" s="215"/>
      <c r="CN1190" s="215"/>
      <c r="CQ1190" s="215"/>
      <c r="CT1190" s="215"/>
      <c r="CW1190" s="215"/>
      <c r="CZ1190" s="215"/>
      <c r="DF1190" s="215"/>
    </row>
    <row r="1191" spans="14:110" ht="24.95" customHeight="1">
      <c r="N1191" s="215"/>
      <c r="Q1191" s="215"/>
      <c r="T1191" s="215"/>
      <c r="W1191" s="215"/>
      <c r="Z1191" s="215"/>
      <c r="AC1191" s="215"/>
      <c r="AF1191" s="215"/>
      <c r="AI1191" s="215"/>
      <c r="AL1191" s="215"/>
      <c r="AO1191" s="215"/>
      <c r="AR1191" s="215"/>
      <c r="AU1191" s="215"/>
      <c r="AX1191" s="215"/>
      <c r="BA1191" s="215"/>
      <c r="BD1191" s="215"/>
      <c r="BG1191" s="215"/>
      <c r="BJ1191" s="215"/>
      <c r="BM1191" s="215"/>
      <c r="BP1191" s="215"/>
      <c r="BS1191" s="215"/>
      <c r="BV1191" s="215"/>
      <c r="BY1191" s="215"/>
      <c r="CB1191" s="215"/>
      <c r="CE1191" s="215"/>
      <c r="CH1191" s="215"/>
      <c r="CK1191" s="215"/>
      <c r="CN1191" s="215"/>
      <c r="CQ1191" s="215"/>
      <c r="CT1191" s="215"/>
      <c r="CW1191" s="215"/>
      <c r="CZ1191" s="215"/>
      <c r="DF1191" s="215"/>
    </row>
    <row r="1192" spans="14:110" ht="24.95" customHeight="1">
      <c r="N1192" s="215"/>
      <c r="Q1192" s="215"/>
      <c r="T1192" s="215"/>
      <c r="W1192" s="215"/>
      <c r="Z1192" s="215"/>
      <c r="AC1192" s="215"/>
      <c r="AF1192" s="215"/>
      <c r="AI1192" s="215"/>
      <c r="AL1192" s="215"/>
      <c r="AO1192" s="215"/>
      <c r="AR1192" s="215"/>
      <c r="AU1192" s="215"/>
      <c r="AX1192" s="215"/>
      <c r="BA1192" s="215"/>
      <c r="BD1192" s="215"/>
      <c r="BG1192" s="215"/>
      <c r="BJ1192" s="215"/>
      <c r="BM1192" s="215"/>
      <c r="BP1192" s="215"/>
      <c r="BS1192" s="215"/>
      <c r="BV1192" s="215"/>
      <c r="BY1192" s="215"/>
      <c r="CB1192" s="215"/>
      <c r="CE1192" s="215"/>
      <c r="CH1192" s="215"/>
      <c r="CK1192" s="215"/>
      <c r="CN1192" s="215"/>
      <c r="CQ1192" s="215"/>
      <c r="CT1192" s="215"/>
      <c r="CW1192" s="215"/>
      <c r="CZ1192" s="215"/>
      <c r="DF1192" s="215"/>
    </row>
    <row r="1193" spans="14:110" ht="24.95" customHeight="1">
      <c r="N1193" s="215"/>
      <c r="Q1193" s="215"/>
      <c r="T1193" s="215"/>
      <c r="W1193" s="215"/>
      <c r="Z1193" s="215"/>
      <c r="AC1193" s="215"/>
      <c r="AF1193" s="215"/>
      <c r="AI1193" s="215"/>
      <c r="AL1193" s="215"/>
      <c r="AO1193" s="215"/>
      <c r="AR1193" s="215"/>
      <c r="AU1193" s="215"/>
      <c r="AX1193" s="215"/>
      <c r="BA1193" s="215"/>
      <c r="BD1193" s="215"/>
      <c r="BG1193" s="215"/>
      <c r="BJ1193" s="215"/>
      <c r="BM1193" s="215"/>
      <c r="BP1193" s="215"/>
      <c r="BS1193" s="215"/>
      <c r="BV1193" s="215"/>
      <c r="BY1193" s="215"/>
      <c r="CB1193" s="215"/>
      <c r="CE1193" s="215"/>
      <c r="CH1193" s="215"/>
      <c r="CK1193" s="215"/>
      <c r="CN1193" s="215"/>
      <c r="CQ1193" s="215"/>
      <c r="CT1193" s="215"/>
      <c r="CW1193" s="215"/>
      <c r="CZ1193" s="215"/>
      <c r="DF1193" s="215"/>
    </row>
    <row r="1194" spans="14:110" ht="24.95" customHeight="1">
      <c r="N1194" s="215"/>
      <c r="Q1194" s="215"/>
      <c r="T1194" s="215"/>
      <c r="W1194" s="215"/>
      <c r="Z1194" s="215"/>
      <c r="AC1194" s="215"/>
      <c r="AF1194" s="215"/>
      <c r="AI1194" s="215"/>
      <c r="AL1194" s="215"/>
      <c r="AO1194" s="215"/>
      <c r="AR1194" s="215"/>
      <c r="AU1194" s="215"/>
      <c r="AX1194" s="215"/>
      <c r="BA1194" s="215"/>
      <c r="BD1194" s="215"/>
      <c r="BG1194" s="215"/>
      <c r="BJ1194" s="215"/>
      <c r="BM1194" s="215"/>
      <c r="BP1194" s="215"/>
      <c r="BS1194" s="215"/>
      <c r="BV1194" s="215"/>
      <c r="BY1194" s="215"/>
      <c r="CB1194" s="215"/>
      <c r="CE1194" s="215"/>
      <c r="CH1194" s="215"/>
      <c r="CK1194" s="215"/>
      <c r="CN1194" s="215"/>
      <c r="CQ1194" s="215"/>
      <c r="CT1194" s="215"/>
      <c r="CW1194" s="215"/>
      <c r="CZ1194" s="215"/>
      <c r="DF1194" s="215"/>
    </row>
    <row r="1195" spans="14:110" ht="24.95" customHeight="1">
      <c r="N1195" s="215"/>
      <c r="Q1195" s="215"/>
      <c r="T1195" s="215"/>
      <c r="W1195" s="215"/>
      <c r="Z1195" s="215"/>
      <c r="AC1195" s="215"/>
      <c r="AF1195" s="215"/>
      <c r="AI1195" s="215"/>
      <c r="AL1195" s="215"/>
      <c r="AO1195" s="215"/>
      <c r="AR1195" s="215"/>
      <c r="AU1195" s="215"/>
      <c r="AX1195" s="215"/>
      <c r="BA1195" s="215"/>
      <c r="BD1195" s="215"/>
      <c r="BG1195" s="215"/>
      <c r="BJ1195" s="215"/>
      <c r="BM1195" s="215"/>
      <c r="BP1195" s="215"/>
      <c r="BS1195" s="215"/>
      <c r="BV1195" s="215"/>
      <c r="BY1195" s="215"/>
      <c r="CB1195" s="215"/>
      <c r="CE1195" s="215"/>
      <c r="CH1195" s="215"/>
      <c r="CK1195" s="215"/>
      <c r="CN1195" s="215"/>
      <c r="CQ1195" s="215"/>
      <c r="CT1195" s="215"/>
      <c r="CW1195" s="215"/>
      <c r="CZ1195" s="215"/>
      <c r="DF1195" s="215"/>
    </row>
    <row r="1196" spans="14:110" ht="24.95" customHeight="1">
      <c r="N1196" s="215"/>
      <c r="Q1196" s="215"/>
      <c r="T1196" s="215"/>
      <c r="W1196" s="215"/>
      <c r="Z1196" s="215"/>
      <c r="AC1196" s="215"/>
      <c r="AF1196" s="215"/>
      <c r="AI1196" s="215"/>
      <c r="AL1196" s="215"/>
      <c r="AO1196" s="215"/>
      <c r="AR1196" s="215"/>
      <c r="AU1196" s="215"/>
      <c r="AX1196" s="215"/>
      <c r="BA1196" s="215"/>
      <c r="BD1196" s="215"/>
      <c r="BG1196" s="215"/>
      <c r="BJ1196" s="215"/>
      <c r="BM1196" s="215"/>
      <c r="BP1196" s="215"/>
      <c r="BS1196" s="215"/>
      <c r="BV1196" s="215"/>
      <c r="BY1196" s="215"/>
      <c r="CB1196" s="215"/>
      <c r="CE1196" s="215"/>
      <c r="CH1196" s="215"/>
      <c r="CK1196" s="215"/>
      <c r="CN1196" s="215"/>
      <c r="CQ1196" s="215"/>
      <c r="CT1196" s="215"/>
      <c r="CW1196" s="215"/>
      <c r="CZ1196" s="215"/>
      <c r="DF1196" s="215"/>
    </row>
    <row r="1197" spans="14:110" ht="24.95" customHeight="1">
      <c r="N1197" s="215"/>
      <c r="Q1197" s="215"/>
      <c r="T1197" s="215"/>
      <c r="W1197" s="215"/>
      <c r="Z1197" s="215"/>
      <c r="AC1197" s="215"/>
      <c r="AF1197" s="215"/>
      <c r="AI1197" s="215"/>
      <c r="AL1197" s="215"/>
      <c r="AO1197" s="215"/>
      <c r="AR1197" s="215"/>
      <c r="AU1197" s="215"/>
      <c r="AX1197" s="215"/>
      <c r="BA1197" s="215"/>
      <c r="BD1197" s="215"/>
      <c r="BG1197" s="215"/>
      <c r="BJ1197" s="215"/>
      <c r="BM1197" s="215"/>
      <c r="BP1197" s="215"/>
      <c r="BS1197" s="215"/>
      <c r="BV1197" s="215"/>
      <c r="BY1197" s="215"/>
      <c r="CB1197" s="215"/>
      <c r="CE1197" s="215"/>
      <c r="CH1197" s="215"/>
      <c r="CK1197" s="215"/>
      <c r="CN1197" s="215"/>
      <c r="CQ1197" s="215"/>
      <c r="CT1197" s="215"/>
      <c r="CW1197" s="215"/>
      <c r="CZ1197" s="215"/>
      <c r="DF1197" s="215"/>
    </row>
    <row r="1198" spans="14:110" ht="24.95" customHeight="1">
      <c r="N1198" s="215"/>
      <c r="Q1198" s="215"/>
      <c r="T1198" s="215"/>
      <c r="W1198" s="215"/>
      <c r="Z1198" s="215"/>
      <c r="AC1198" s="215"/>
      <c r="AF1198" s="215"/>
      <c r="AI1198" s="215"/>
      <c r="AL1198" s="215"/>
      <c r="AO1198" s="215"/>
      <c r="AR1198" s="215"/>
      <c r="AU1198" s="215"/>
      <c r="AX1198" s="215"/>
      <c r="BA1198" s="215"/>
      <c r="BD1198" s="215"/>
      <c r="BG1198" s="215"/>
      <c r="BJ1198" s="215"/>
      <c r="BM1198" s="215"/>
      <c r="BP1198" s="215"/>
      <c r="BS1198" s="215"/>
      <c r="BV1198" s="215"/>
      <c r="BY1198" s="215"/>
      <c r="CB1198" s="215"/>
      <c r="CE1198" s="215"/>
      <c r="CH1198" s="215"/>
      <c r="CK1198" s="215"/>
      <c r="CN1198" s="215"/>
      <c r="CQ1198" s="215"/>
      <c r="CT1198" s="215"/>
      <c r="CW1198" s="215"/>
      <c r="CZ1198" s="215"/>
      <c r="DF1198" s="215"/>
    </row>
    <row r="1199" spans="14:110" ht="24.95" customHeight="1">
      <c r="N1199" s="215"/>
      <c r="Q1199" s="215"/>
      <c r="T1199" s="215"/>
      <c r="W1199" s="215"/>
      <c r="Z1199" s="215"/>
      <c r="AC1199" s="215"/>
      <c r="AF1199" s="215"/>
      <c r="AI1199" s="215"/>
      <c r="AL1199" s="215"/>
      <c r="AO1199" s="215"/>
      <c r="AR1199" s="215"/>
      <c r="AU1199" s="215"/>
      <c r="AX1199" s="215"/>
      <c r="BA1199" s="215"/>
      <c r="BD1199" s="215"/>
      <c r="BG1199" s="215"/>
      <c r="BJ1199" s="215"/>
      <c r="BM1199" s="215"/>
      <c r="BP1199" s="215"/>
      <c r="BS1199" s="215"/>
      <c r="BV1199" s="215"/>
      <c r="BY1199" s="215"/>
      <c r="CB1199" s="215"/>
      <c r="CE1199" s="215"/>
      <c r="CH1199" s="215"/>
      <c r="CK1199" s="215"/>
      <c r="CN1199" s="215"/>
      <c r="CQ1199" s="215"/>
      <c r="CT1199" s="215"/>
      <c r="CW1199" s="215"/>
      <c r="CZ1199" s="215"/>
      <c r="DF1199" s="215"/>
    </row>
    <row r="1200" spans="14:110" ht="24.95" customHeight="1">
      <c r="N1200" s="215"/>
      <c r="Q1200" s="215"/>
      <c r="T1200" s="215"/>
      <c r="W1200" s="215"/>
      <c r="Z1200" s="215"/>
      <c r="AC1200" s="215"/>
      <c r="AF1200" s="215"/>
      <c r="AI1200" s="215"/>
      <c r="AL1200" s="215"/>
      <c r="AO1200" s="215"/>
      <c r="AR1200" s="215"/>
      <c r="AU1200" s="215"/>
      <c r="AX1200" s="215"/>
      <c r="BA1200" s="215"/>
      <c r="BD1200" s="215"/>
      <c r="BG1200" s="215"/>
      <c r="BJ1200" s="215"/>
      <c r="BM1200" s="215"/>
      <c r="BP1200" s="215"/>
      <c r="BS1200" s="215"/>
      <c r="BV1200" s="215"/>
      <c r="BY1200" s="215"/>
      <c r="CB1200" s="215"/>
      <c r="CE1200" s="215"/>
      <c r="CH1200" s="215"/>
      <c r="CK1200" s="215"/>
      <c r="CN1200" s="215"/>
      <c r="CQ1200" s="215"/>
      <c r="CT1200" s="215"/>
      <c r="CW1200" s="215"/>
      <c r="CZ1200" s="215"/>
      <c r="DF1200" s="215"/>
    </row>
    <row r="1201" spans="14:110" ht="24.95" customHeight="1">
      <c r="N1201" s="215"/>
      <c r="Q1201" s="215"/>
      <c r="T1201" s="215"/>
      <c r="W1201" s="215"/>
      <c r="Z1201" s="215"/>
      <c r="AC1201" s="215"/>
      <c r="AF1201" s="215"/>
      <c r="AI1201" s="215"/>
      <c r="AL1201" s="215"/>
      <c r="AO1201" s="215"/>
      <c r="AR1201" s="215"/>
      <c r="AU1201" s="215"/>
      <c r="AX1201" s="215"/>
      <c r="BA1201" s="215"/>
      <c r="BD1201" s="215"/>
      <c r="BG1201" s="215"/>
      <c r="BJ1201" s="215"/>
      <c r="BM1201" s="215"/>
      <c r="BP1201" s="215"/>
      <c r="BS1201" s="215"/>
      <c r="BV1201" s="215"/>
      <c r="BY1201" s="215"/>
      <c r="CB1201" s="215"/>
      <c r="CE1201" s="215"/>
      <c r="CH1201" s="215"/>
      <c r="CK1201" s="215"/>
      <c r="CN1201" s="215"/>
      <c r="CQ1201" s="215"/>
      <c r="CT1201" s="215"/>
      <c r="CW1201" s="215"/>
      <c r="CZ1201" s="215"/>
      <c r="DF1201" s="215"/>
    </row>
    <row r="1202" spans="14:110" ht="24.95" customHeight="1">
      <c r="N1202" s="215"/>
      <c r="Q1202" s="215"/>
      <c r="T1202" s="215"/>
      <c r="W1202" s="215"/>
      <c r="Z1202" s="215"/>
      <c r="AC1202" s="215"/>
      <c r="AF1202" s="215"/>
      <c r="AI1202" s="215"/>
      <c r="AL1202" s="215"/>
      <c r="AO1202" s="215"/>
      <c r="AR1202" s="215"/>
      <c r="AU1202" s="215"/>
      <c r="AX1202" s="215"/>
      <c r="BA1202" s="215"/>
      <c r="BD1202" s="215"/>
      <c r="BG1202" s="215"/>
      <c r="BJ1202" s="215"/>
      <c r="BM1202" s="215"/>
      <c r="BP1202" s="215"/>
      <c r="BS1202" s="215"/>
      <c r="BV1202" s="215"/>
      <c r="BY1202" s="215"/>
      <c r="CB1202" s="215"/>
      <c r="CE1202" s="215"/>
      <c r="CH1202" s="215"/>
      <c r="CK1202" s="215"/>
      <c r="CN1202" s="215"/>
      <c r="CQ1202" s="215"/>
      <c r="CT1202" s="215"/>
      <c r="CW1202" s="215"/>
      <c r="CZ1202" s="215"/>
      <c r="DF1202" s="215"/>
    </row>
    <row r="1203" spans="14:110" ht="24.95" customHeight="1">
      <c r="N1203" s="215"/>
      <c r="Q1203" s="215"/>
      <c r="T1203" s="215"/>
      <c r="W1203" s="215"/>
      <c r="Z1203" s="215"/>
      <c r="AC1203" s="215"/>
      <c r="AF1203" s="215"/>
      <c r="AI1203" s="215"/>
      <c r="AL1203" s="215"/>
      <c r="AO1203" s="215"/>
      <c r="AR1203" s="215"/>
      <c r="AU1203" s="215"/>
      <c r="AX1203" s="215"/>
      <c r="BA1203" s="215"/>
      <c r="BD1203" s="215"/>
      <c r="BG1203" s="215"/>
      <c r="BJ1203" s="215"/>
      <c r="BM1203" s="215"/>
      <c r="BP1203" s="215"/>
      <c r="BS1203" s="215"/>
      <c r="BV1203" s="215"/>
      <c r="BY1203" s="215"/>
      <c r="CB1203" s="215"/>
      <c r="CE1203" s="215"/>
      <c r="CH1203" s="215"/>
      <c r="CK1203" s="215"/>
      <c r="CN1203" s="215"/>
      <c r="CQ1203" s="215"/>
      <c r="CT1203" s="215"/>
      <c r="CW1203" s="215"/>
      <c r="CZ1203" s="215"/>
      <c r="DF1203" s="215"/>
    </row>
    <row r="1204" spans="14:110" ht="24.95" customHeight="1">
      <c r="N1204" s="215"/>
      <c r="Q1204" s="215"/>
      <c r="T1204" s="215"/>
      <c r="W1204" s="215"/>
      <c r="Z1204" s="215"/>
      <c r="AC1204" s="215"/>
      <c r="AF1204" s="215"/>
      <c r="AI1204" s="215"/>
      <c r="AL1204" s="215"/>
      <c r="AO1204" s="215"/>
      <c r="AR1204" s="215"/>
      <c r="AU1204" s="215"/>
      <c r="AX1204" s="215"/>
      <c r="BA1204" s="215"/>
      <c r="BD1204" s="215"/>
      <c r="BG1204" s="215"/>
      <c r="BJ1204" s="215"/>
      <c r="BM1204" s="215"/>
      <c r="BP1204" s="215"/>
      <c r="BS1204" s="215"/>
      <c r="BV1204" s="215"/>
      <c r="BY1204" s="215"/>
      <c r="CB1204" s="215"/>
      <c r="CE1204" s="215"/>
      <c r="CH1204" s="215"/>
      <c r="CK1204" s="215"/>
      <c r="CN1204" s="215"/>
      <c r="CQ1204" s="215"/>
      <c r="CT1204" s="215"/>
      <c r="CW1204" s="215"/>
      <c r="CZ1204" s="215"/>
      <c r="DF1204" s="215"/>
    </row>
    <row r="1205" spans="14:110" ht="24.95" customHeight="1">
      <c r="N1205" s="215"/>
      <c r="Q1205" s="215"/>
      <c r="T1205" s="215"/>
      <c r="W1205" s="215"/>
      <c r="Z1205" s="215"/>
      <c r="AC1205" s="215"/>
      <c r="AF1205" s="215"/>
      <c r="AI1205" s="215"/>
      <c r="AL1205" s="215"/>
      <c r="AO1205" s="215"/>
      <c r="AR1205" s="215"/>
      <c r="AU1205" s="215"/>
      <c r="AX1205" s="215"/>
      <c r="BA1205" s="215"/>
      <c r="BD1205" s="215"/>
      <c r="BG1205" s="215"/>
      <c r="BJ1205" s="215"/>
      <c r="BM1205" s="215"/>
      <c r="BP1205" s="215"/>
      <c r="BS1205" s="215"/>
      <c r="BV1205" s="215"/>
      <c r="BY1205" s="215"/>
      <c r="CB1205" s="215"/>
      <c r="CE1205" s="215"/>
      <c r="CH1205" s="215"/>
      <c r="CK1205" s="215"/>
      <c r="CN1205" s="215"/>
      <c r="CQ1205" s="215"/>
      <c r="CT1205" s="215"/>
      <c r="CW1205" s="215"/>
      <c r="CZ1205" s="215"/>
      <c r="DF1205" s="215"/>
    </row>
    <row r="1206" spans="14:110" ht="24.95" customHeight="1">
      <c r="N1206" s="215"/>
      <c r="Q1206" s="215"/>
      <c r="T1206" s="215"/>
      <c r="W1206" s="215"/>
      <c r="Z1206" s="215"/>
      <c r="AC1206" s="215"/>
      <c r="AF1206" s="215"/>
      <c r="AI1206" s="215"/>
      <c r="AL1206" s="215"/>
      <c r="AO1206" s="215"/>
      <c r="AR1206" s="215"/>
      <c r="AU1206" s="215"/>
      <c r="AX1206" s="215"/>
      <c r="BA1206" s="215"/>
      <c r="BD1206" s="215"/>
      <c r="BG1206" s="215"/>
      <c r="BJ1206" s="215"/>
      <c r="BM1206" s="215"/>
      <c r="BP1206" s="215"/>
      <c r="BS1206" s="215"/>
      <c r="BV1206" s="215"/>
      <c r="BY1206" s="215"/>
      <c r="CB1206" s="215"/>
      <c r="CE1206" s="215"/>
      <c r="CH1206" s="215"/>
      <c r="CK1206" s="215"/>
      <c r="CN1206" s="215"/>
      <c r="CQ1206" s="215"/>
      <c r="CT1206" s="215"/>
      <c r="CW1206" s="215"/>
      <c r="CZ1206" s="215"/>
      <c r="DF1206" s="215"/>
    </row>
    <row r="1207" spans="14:110" ht="24.95" customHeight="1">
      <c r="N1207" s="215"/>
      <c r="Q1207" s="215"/>
      <c r="T1207" s="215"/>
      <c r="W1207" s="215"/>
      <c r="Z1207" s="215"/>
      <c r="AC1207" s="215"/>
      <c r="AF1207" s="215"/>
      <c r="AI1207" s="215"/>
      <c r="AL1207" s="215"/>
      <c r="AO1207" s="215"/>
      <c r="AR1207" s="215"/>
      <c r="AU1207" s="215"/>
      <c r="AX1207" s="215"/>
      <c r="BA1207" s="215"/>
      <c r="BD1207" s="215"/>
      <c r="BG1207" s="215"/>
      <c r="BJ1207" s="215"/>
      <c r="BM1207" s="215"/>
      <c r="BP1207" s="215"/>
      <c r="BS1207" s="215"/>
      <c r="BV1207" s="215"/>
      <c r="BY1207" s="215"/>
      <c r="CB1207" s="215"/>
      <c r="CE1207" s="215"/>
      <c r="CH1207" s="215"/>
      <c r="CK1207" s="215"/>
      <c r="CN1207" s="215"/>
      <c r="CQ1207" s="215"/>
      <c r="CT1207" s="215"/>
      <c r="CW1207" s="215"/>
      <c r="CZ1207" s="215"/>
      <c r="DF1207" s="215"/>
    </row>
    <row r="1208" spans="14:110" ht="24.95" customHeight="1">
      <c r="N1208" s="215"/>
      <c r="Q1208" s="215"/>
      <c r="T1208" s="215"/>
      <c r="W1208" s="215"/>
      <c r="Z1208" s="215"/>
      <c r="AC1208" s="215"/>
      <c r="AF1208" s="215"/>
      <c r="AI1208" s="215"/>
      <c r="AL1208" s="215"/>
      <c r="AO1208" s="215"/>
      <c r="AR1208" s="215"/>
      <c r="AU1208" s="215"/>
      <c r="AX1208" s="215"/>
      <c r="BA1208" s="215"/>
      <c r="BD1208" s="215"/>
      <c r="BG1208" s="215"/>
      <c r="BJ1208" s="215"/>
      <c r="BM1208" s="215"/>
      <c r="BP1208" s="215"/>
      <c r="BS1208" s="215"/>
      <c r="BV1208" s="215"/>
      <c r="BY1208" s="215"/>
      <c r="CB1208" s="215"/>
      <c r="CE1208" s="215"/>
      <c r="CH1208" s="215"/>
      <c r="CK1208" s="215"/>
      <c r="CN1208" s="215"/>
      <c r="CQ1208" s="215"/>
      <c r="CT1208" s="215"/>
      <c r="CW1208" s="215"/>
      <c r="CZ1208" s="215"/>
      <c r="DF1208" s="215"/>
    </row>
    <row r="1209" spans="14:110" ht="24.95" customHeight="1">
      <c r="N1209" s="215"/>
      <c r="Q1209" s="215"/>
      <c r="T1209" s="215"/>
      <c r="W1209" s="215"/>
      <c r="Z1209" s="215"/>
      <c r="AC1209" s="215"/>
      <c r="AF1209" s="215"/>
      <c r="AI1209" s="215"/>
      <c r="AL1209" s="215"/>
      <c r="AO1209" s="215"/>
      <c r="AR1209" s="215"/>
      <c r="AU1209" s="215"/>
      <c r="AX1209" s="215"/>
      <c r="BA1209" s="215"/>
      <c r="BD1209" s="215"/>
      <c r="BG1209" s="215"/>
      <c r="BJ1209" s="215"/>
      <c r="BM1209" s="215"/>
      <c r="BP1209" s="215"/>
      <c r="BS1209" s="215"/>
      <c r="BV1209" s="215"/>
      <c r="BY1209" s="215"/>
      <c r="CB1209" s="215"/>
      <c r="CE1209" s="215"/>
      <c r="CH1209" s="215"/>
      <c r="CK1209" s="215"/>
      <c r="CN1209" s="215"/>
      <c r="CQ1209" s="215"/>
      <c r="CT1209" s="215"/>
      <c r="CW1209" s="215"/>
      <c r="CZ1209" s="215"/>
      <c r="DF1209" s="215"/>
    </row>
    <row r="1210" spans="14:110" ht="24.95" customHeight="1">
      <c r="N1210" s="215"/>
      <c r="Q1210" s="215"/>
      <c r="T1210" s="215"/>
      <c r="W1210" s="215"/>
      <c r="Z1210" s="215"/>
      <c r="AC1210" s="215"/>
      <c r="AF1210" s="215"/>
      <c r="AI1210" s="215"/>
      <c r="AL1210" s="215"/>
      <c r="AO1210" s="215"/>
      <c r="AR1210" s="215"/>
      <c r="AU1210" s="215"/>
      <c r="AX1210" s="215"/>
      <c r="BA1210" s="215"/>
      <c r="BD1210" s="215"/>
      <c r="BG1210" s="215"/>
      <c r="BJ1210" s="215"/>
      <c r="BM1210" s="215"/>
      <c r="BP1210" s="215"/>
      <c r="BS1210" s="215"/>
      <c r="BV1210" s="215"/>
      <c r="BY1210" s="215"/>
      <c r="CB1210" s="215"/>
      <c r="CE1210" s="215"/>
      <c r="CH1210" s="215"/>
      <c r="CK1210" s="215"/>
      <c r="CN1210" s="215"/>
      <c r="CQ1210" s="215"/>
      <c r="CT1210" s="215"/>
      <c r="CW1210" s="215"/>
      <c r="CZ1210" s="215"/>
      <c r="DF1210" s="215"/>
    </row>
    <row r="1211" spans="14:110" ht="24.95" customHeight="1">
      <c r="N1211" s="215"/>
      <c r="Q1211" s="215"/>
      <c r="T1211" s="215"/>
      <c r="W1211" s="215"/>
      <c r="Z1211" s="215"/>
      <c r="AC1211" s="215"/>
      <c r="AF1211" s="215"/>
      <c r="AI1211" s="215"/>
      <c r="AL1211" s="215"/>
      <c r="AO1211" s="215"/>
      <c r="AR1211" s="215"/>
      <c r="AU1211" s="215"/>
      <c r="AX1211" s="215"/>
      <c r="BA1211" s="215"/>
      <c r="BD1211" s="215"/>
      <c r="BG1211" s="215"/>
      <c r="BJ1211" s="215"/>
      <c r="BM1211" s="215"/>
      <c r="BP1211" s="215"/>
      <c r="BS1211" s="215"/>
      <c r="BV1211" s="215"/>
      <c r="BY1211" s="215"/>
      <c r="CB1211" s="215"/>
      <c r="CE1211" s="215"/>
      <c r="CH1211" s="215"/>
      <c r="CK1211" s="215"/>
      <c r="CN1211" s="215"/>
      <c r="CQ1211" s="215"/>
      <c r="CT1211" s="215"/>
      <c r="CW1211" s="215"/>
      <c r="CZ1211" s="215"/>
      <c r="DF1211" s="215"/>
    </row>
    <row r="1212" spans="14:110" ht="24.95" customHeight="1">
      <c r="N1212" s="215"/>
      <c r="Q1212" s="215"/>
      <c r="T1212" s="215"/>
      <c r="W1212" s="215"/>
      <c r="Z1212" s="215"/>
      <c r="AC1212" s="215"/>
      <c r="AF1212" s="215"/>
      <c r="AI1212" s="215"/>
      <c r="AL1212" s="215"/>
      <c r="AO1212" s="215"/>
      <c r="AR1212" s="215"/>
      <c r="AU1212" s="215"/>
      <c r="AX1212" s="215"/>
      <c r="BA1212" s="215"/>
      <c r="BD1212" s="215"/>
      <c r="BG1212" s="215"/>
      <c r="BJ1212" s="215"/>
      <c r="BM1212" s="215"/>
      <c r="BP1212" s="215"/>
      <c r="BS1212" s="215"/>
      <c r="BV1212" s="215"/>
      <c r="BY1212" s="215"/>
      <c r="CB1212" s="215"/>
      <c r="CE1212" s="215"/>
      <c r="CH1212" s="215"/>
      <c r="CK1212" s="215"/>
      <c r="CN1212" s="215"/>
      <c r="CQ1212" s="215"/>
      <c r="CT1212" s="215"/>
      <c r="CW1212" s="215"/>
      <c r="CZ1212" s="215"/>
      <c r="DF1212" s="215"/>
    </row>
    <row r="1213" spans="14:110" ht="24.95" customHeight="1">
      <c r="N1213" s="215"/>
      <c r="Q1213" s="215"/>
      <c r="T1213" s="215"/>
      <c r="W1213" s="215"/>
      <c r="Z1213" s="215"/>
      <c r="AC1213" s="215"/>
      <c r="AF1213" s="215"/>
      <c r="AI1213" s="215"/>
      <c r="AL1213" s="215"/>
      <c r="AO1213" s="215"/>
      <c r="AR1213" s="215"/>
      <c r="AU1213" s="215"/>
      <c r="AX1213" s="215"/>
      <c r="BA1213" s="215"/>
      <c r="BD1213" s="215"/>
      <c r="BG1213" s="215"/>
      <c r="BJ1213" s="215"/>
      <c r="BM1213" s="215"/>
      <c r="BP1213" s="215"/>
      <c r="BS1213" s="215"/>
      <c r="BV1213" s="215"/>
      <c r="BY1213" s="215"/>
      <c r="CB1213" s="215"/>
      <c r="CE1213" s="215"/>
      <c r="CH1213" s="215"/>
      <c r="CK1213" s="215"/>
      <c r="CN1213" s="215"/>
      <c r="CQ1213" s="215"/>
      <c r="CT1213" s="215"/>
      <c r="CW1213" s="215"/>
      <c r="CZ1213" s="215"/>
      <c r="DF1213" s="215"/>
    </row>
    <row r="1214" spans="14:110" ht="24.95" customHeight="1">
      <c r="N1214" s="215"/>
      <c r="Q1214" s="215"/>
      <c r="T1214" s="215"/>
      <c r="W1214" s="215"/>
      <c r="Z1214" s="215"/>
      <c r="AC1214" s="215"/>
      <c r="AF1214" s="215"/>
      <c r="AI1214" s="215"/>
      <c r="AL1214" s="215"/>
      <c r="AO1214" s="215"/>
      <c r="AR1214" s="215"/>
      <c r="AU1214" s="215"/>
      <c r="AX1214" s="215"/>
      <c r="BA1214" s="215"/>
      <c r="BD1214" s="215"/>
      <c r="BG1214" s="215"/>
      <c r="BJ1214" s="215"/>
      <c r="BM1214" s="215"/>
      <c r="BP1214" s="215"/>
      <c r="BS1214" s="215"/>
      <c r="BV1214" s="215"/>
      <c r="BY1214" s="215"/>
      <c r="CB1214" s="215"/>
      <c r="CE1214" s="215"/>
      <c r="CH1214" s="215"/>
      <c r="CK1214" s="215"/>
      <c r="CN1214" s="215"/>
      <c r="CQ1214" s="215"/>
      <c r="CT1214" s="215"/>
      <c r="CW1214" s="215"/>
      <c r="CZ1214" s="215"/>
      <c r="DF1214" s="215"/>
    </row>
    <row r="1215" spans="14:110" ht="24.95" customHeight="1">
      <c r="N1215" s="215"/>
      <c r="Q1215" s="215"/>
      <c r="T1215" s="215"/>
      <c r="W1215" s="215"/>
      <c r="Z1215" s="215"/>
      <c r="AC1215" s="215"/>
      <c r="AF1215" s="215"/>
      <c r="AI1215" s="215"/>
      <c r="AL1215" s="215"/>
      <c r="AO1215" s="215"/>
      <c r="AR1215" s="215"/>
      <c r="AU1215" s="215"/>
      <c r="AX1215" s="215"/>
      <c r="BA1215" s="215"/>
      <c r="BD1215" s="215"/>
      <c r="BG1215" s="215"/>
      <c r="BJ1215" s="215"/>
      <c r="BM1215" s="215"/>
      <c r="BP1215" s="215"/>
      <c r="BS1215" s="215"/>
      <c r="BV1215" s="215"/>
      <c r="BY1215" s="215"/>
      <c r="CB1215" s="215"/>
      <c r="CE1215" s="215"/>
      <c r="CH1215" s="215"/>
      <c r="CK1215" s="215"/>
      <c r="CN1215" s="215"/>
      <c r="CQ1215" s="215"/>
      <c r="CT1215" s="215"/>
      <c r="CW1215" s="215"/>
      <c r="CZ1215" s="215"/>
      <c r="DF1215" s="215"/>
    </row>
    <row r="1216" spans="14:110" ht="24.95" customHeight="1">
      <c r="N1216" s="215"/>
      <c r="Q1216" s="215"/>
      <c r="T1216" s="215"/>
      <c r="W1216" s="215"/>
      <c r="Z1216" s="215"/>
      <c r="AC1216" s="215"/>
      <c r="AF1216" s="215"/>
      <c r="AI1216" s="215"/>
      <c r="AL1216" s="215"/>
      <c r="AO1216" s="215"/>
      <c r="AR1216" s="215"/>
      <c r="AU1216" s="215"/>
      <c r="AX1216" s="215"/>
      <c r="BA1216" s="215"/>
      <c r="BD1216" s="215"/>
      <c r="BG1216" s="215"/>
      <c r="BJ1216" s="215"/>
      <c r="BM1216" s="215"/>
      <c r="BP1216" s="215"/>
      <c r="BS1216" s="215"/>
      <c r="BV1216" s="215"/>
      <c r="BY1216" s="215"/>
      <c r="CB1216" s="215"/>
      <c r="CE1216" s="215"/>
      <c r="CH1216" s="215"/>
      <c r="CK1216" s="215"/>
      <c r="CN1216" s="215"/>
      <c r="CQ1216" s="215"/>
      <c r="CT1216" s="215"/>
      <c r="CW1216" s="215"/>
      <c r="CZ1216" s="215"/>
      <c r="DF1216" s="215"/>
    </row>
    <row r="1217" spans="14:110" ht="24.95" customHeight="1">
      <c r="N1217" s="215"/>
      <c r="Q1217" s="215"/>
      <c r="T1217" s="215"/>
      <c r="W1217" s="215"/>
      <c r="Z1217" s="215"/>
      <c r="AC1217" s="215"/>
      <c r="AF1217" s="215"/>
      <c r="AI1217" s="215"/>
      <c r="AL1217" s="215"/>
      <c r="AO1217" s="215"/>
      <c r="AR1217" s="215"/>
      <c r="AU1217" s="215"/>
      <c r="AX1217" s="215"/>
      <c r="BA1217" s="215"/>
      <c r="BD1217" s="215"/>
      <c r="BG1217" s="215"/>
      <c r="BJ1217" s="215"/>
      <c r="BM1217" s="215"/>
      <c r="BP1217" s="215"/>
      <c r="BS1217" s="215"/>
      <c r="BV1217" s="215"/>
      <c r="BY1217" s="215"/>
      <c r="CB1217" s="215"/>
      <c r="CE1217" s="215"/>
      <c r="CH1217" s="215"/>
      <c r="CK1217" s="215"/>
      <c r="CN1217" s="215"/>
      <c r="CQ1217" s="215"/>
      <c r="CT1217" s="215"/>
      <c r="CW1217" s="215"/>
      <c r="CZ1217" s="215"/>
      <c r="DF1217" s="215"/>
    </row>
    <row r="1218" spans="14:110" ht="24.95" customHeight="1">
      <c r="N1218" s="215"/>
      <c r="Q1218" s="215"/>
      <c r="T1218" s="215"/>
      <c r="W1218" s="215"/>
      <c r="Z1218" s="215"/>
      <c r="AC1218" s="215"/>
      <c r="AF1218" s="215"/>
      <c r="AI1218" s="215"/>
      <c r="AL1218" s="215"/>
      <c r="AO1218" s="215"/>
      <c r="AR1218" s="215"/>
      <c r="AU1218" s="215"/>
      <c r="AX1218" s="215"/>
      <c r="BA1218" s="215"/>
      <c r="BD1218" s="215"/>
      <c r="BG1218" s="215"/>
      <c r="BJ1218" s="215"/>
      <c r="BM1218" s="215"/>
      <c r="BP1218" s="215"/>
      <c r="BS1218" s="215"/>
      <c r="BV1218" s="215"/>
      <c r="BY1218" s="215"/>
      <c r="CB1218" s="215"/>
      <c r="CE1218" s="215"/>
      <c r="CH1218" s="215"/>
      <c r="CK1218" s="215"/>
      <c r="CN1218" s="215"/>
      <c r="CQ1218" s="215"/>
      <c r="CT1218" s="215"/>
      <c r="CW1218" s="215"/>
      <c r="CZ1218" s="215"/>
      <c r="DF1218" s="215"/>
    </row>
    <row r="1219" spans="14:110" ht="24.95" customHeight="1">
      <c r="N1219" s="215"/>
      <c r="Q1219" s="215"/>
      <c r="T1219" s="215"/>
      <c r="W1219" s="215"/>
      <c r="Z1219" s="215"/>
      <c r="AC1219" s="215"/>
      <c r="AF1219" s="215"/>
      <c r="AI1219" s="215"/>
      <c r="AL1219" s="215"/>
      <c r="AO1219" s="215"/>
      <c r="AR1219" s="215"/>
      <c r="AU1219" s="215"/>
      <c r="AX1219" s="215"/>
      <c r="BA1219" s="215"/>
      <c r="BD1219" s="215"/>
      <c r="BG1219" s="215"/>
      <c r="BJ1219" s="215"/>
      <c r="BM1219" s="215"/>
      <c r="BP1219" s="215"/>
      <c r="BS1219" s="215"/>
      <c r="BV1219" s="215"/>
      <c r="BY1219" s="215"/>
      <c r="CB1219" s="215"/>
      <c r="CE1219" s="215"/>
      <c r="CH1219" s="215"/>
      <c r="CK1219" s="215"/>
      <c r="CN1219" s="215"/>
      <c r="CQ1219" s="215"/>
      <c r="CT1219" s="215"/>
      <c r="CW1219" s="215"/>
      <c r="CZ1219" s="215"/>
      <c r="DF1219" s="215"/>
    </row>
    <row r="1220" spans="14:110" ht="24.95" customHeight="1">
      <c r="N1220" s="215"/>
      <c r="Q1220" s="215"/>
      <c r="T1220" s="215"/>
      <c r="W1220" s="215"/>
      <c r="Z1220" s="215"/>
      <c r="AC1220" s="215"/>
      <c r="AF1220" s="215"/>
      <c r="AI1220" s="215"/>
      <c r="AL1220" s="215"/>
      <c r="AO1220" s="215"/>
      <c r="AR1220" s="215"/>
      <c r="AU1220" s="215"/>
      <c r="AX1220" s="215"/>
      <c r="BA1220" s="215"/>
      <c r="BD1220" s="215"/>
      <c r="BG1220" s="215"/>
      <c r="BJ1220" s="215"/>
      <c r="BM1220" s="215"/>
      <c r="BP1220" s="215"/>
      <c r="BS1220" s="215"/>
      <c r="BV1220" s="215"/>
      <c r="BY1220" s="215"/>
      <c r="CB1220" s="215"/>
      <c r="CE1220" s="215"/>
      <c r="CH1220" s="215"/>
      <c r="CK1220" s="215"/>
      <c r="CN1220" s="215"/>
      <c r="CQ1220" s="215"/>
      <c r="CT1220" s="215"/>
      <c r="CW1220" s="215"/>
      <c r="CZ1220" s="215"/>
      <c r="DF1220" s="215"/>
    </row>
    <row r="1221" spans="14:110" ht="24.95" customHeight="1">
      <c r="N1221" s="215"/>
      <c r="Q1221" s="215"/>
      <c r="T1221" s="215"/>
      <c r="W1221" s="215"/>
      <c r="Z1221" s="215"/>
      <c r="AC1221" s="215"/>
      <c r="AF1221" s="215"/>
      <c r="AI1221" s="215"/>
      <c r="AL1221" s="215"/>
      <c r="AO1221" s="215"/>
      <c r="AR1221" s="215"/>
      <c r="AU1221" s="215"/>
      <c r="AX1221" s="215"/>
      <c r="BA1221" s="215"/>
      <c r="BD1221" s="215"/>
      <c r="BG1221" s="215"/>
      <c r="BJ1221" s="215"/>
      <c r="BM1221" s="215"/>
      <c r="BP1221" s="215"/>
      <c r="BS1221" s="215"/>
      <c r="BV1221" s="215"/>
      <c r="BY1221" s="215"/>
      <c r="CB1221" s="215"/>
      <c r="CE1221" s="215"/>
      <c r="CH1221" s="215"/>
      <c r="CK1221" s="215"/>
      <c r="CN1221" s="215"/>
      <c r="CQ1221" s="215"/>
      <c r="CT1221" s="215"/>
      <c r="CW1221" s="215"/>
      <c r="CZ1221" s="215"/>
      <c r="DF1221" s="215"/>
    </row>
    <row r="1222" spans="14:110" ht="24.95" customHeight="1">
      <c r="N1222" s="215"/>
      <c r="Q1222" s="215"/>
      <c r="T1222" s="215"/>
      <c r="W1222" s="215"/>
      <c r="Z1222" s="215"/>
      <c r="AC1222" s="215"/>
      <c r="AF1222" s="215"/>
      <c r="AI1222" s="215"/>
      <c r="AL1222" s="215"/>
      <c r="AO1222" s="215"/>
      <c r="AR1222" s="215"/>
      <c r="AU1222" s="215"/>
      <c r="AX1222" s="215"/>
      <c r="BA1222" s="215"/>
      <c r="BD1222" s="215"/>
      <c r="BG1222" s="215"/>
      <c r="BJ1222" s="215"/>
      <c r="BM1222" s="215"/>
      <c r="BP1222" s="215"/>
      <c r="BS1222" s="215"/>
      <c r="BV1222" s="215"/>
      <c r="BY1222" s="215"/>
      <c r="CB1222" s="215"/>
      <c r="CE1222" s="215"/>
      <c r="CH1222" s="215"/>
      <c r="CK1222" s="215"/>
      <c r="CN1222" s="215"/>
      <c r="CQ1222" s="215"/>
      <c r="CT1222" s="215"/>
      <c r="CW1222" s="215"/>
      <c r="CZ1222" s="215"/>
      <c r="DF1222" s="215"/>
    </row>
    <row r="1223" spans="14:110" ht="24.95" customHeight="1">
      <c r="N1223" s="215"/>
      <c r="Q1223" s="215"/>
      <c r="T1223" s="215"/>
      <c r="W1223" s="215"/>
      <c r="Z1223" s="215"/>
      <c r="AC1223" s="215"/>
      <c r="AF1223" s="215"/>
      <c r="AI1223" s="215"/>
      <c r="AL1223" s="215"/>
      <c r="AO1223" s="215"/>
      <c r="AR1223" s="215"/>
      <c r="AU1223" s="215"/>
      <c r="AX1223" s="215"/>
      <c r="BA1223" s="215"/>
      <c r="BD1223" s="215"/>
      <c r="BG1223" s="215"/>
      <c r="BJ1223" s="215"/>
      <c r="BM1223" s="215"/>
      <c r="BP1223" s="215"/>
      <c r="BS1223" s="215"/>
      <c r="BV1223" s="215"/>
      <c r="BY1223" s="215"/>
      <c r="CB1223" s="215"/>
      <c r="CE1223" s="215"/>
      <c r="CH1223" s="215"/>
      <c r="CK1223" s="215"/>
      <c r="CN1223" s="215"/>
      <c r="CQ1223" s="215"/>
      <c r="CT1223" s="215"/>
      <c r="CW1223" s="215"/>
      <c r="CZ1223" s="215"/>
      <c r="DF1223" s="215"/>
    </row>
    <row r="1224" spans="14:110" ht="24.95" customHeight="1">
      <c r="N1224" s="215"/>
      <c r="Q1224" s="215"/>
      <c r="T1224" s="215"/>
      <c r="W1224" s="215"/>
      <c r="Z1224" s="215"/>
      <c r="AC1224" s="215"/>
      <c r="AF1224" s="215"/>
      <c r="AI1224" s="215"/>
      <c r="AL1224" s="215"/>
      <c r="AO1224" s="215"/>
      <c r="AR1224" s="215"/>
      <c r="AU1224" s="215"/>
      <c r="AX1224" s="215"/>
      <c r="BA1224" s="215"/>
      <c r="BD1224" s="215"/>
      <c r="BG1224" s="215"/>
      <c r="BJ1224" s="215"/>
      <c r="BM1224" s="215"/>
      <c r="BP1224" s="215"/>
      <c r="BS1224" s="215"/>
      <c r="BV1224" s="215"/>
      <c r="BY1224" s="215"/>
      <c r="CB1224" s="215"/>
      <c r="CE1224" s="215"/>
      <c r="CH1224" s="215"/>
      <c r="CK1224" s="215"/>
      <c r="CN1224" s="215"/>
      <c r="CQ1224" s="215"/>
      <c r="CT1224" s="215"/>
      <c r="CW1224" s="215"/>
      <c r="CZ1224" s="215"/>
      <c r="DF1224" s="215"/>
    </row>
    <row r="1225" spans="14:110" ht="24.95" customHeight="1">
      <c r="N1225" s="215"/>
      <c r="Q1225" s="215"/>
      <c r="T1225" s="215"/>
      <c r="W1225" s="215"/>
      <c r="Z1225" s="215"/>
      <c r="AC1225" s="215"/>
      <c r="AF1225" s="215"/>
      <c r="AI1225" s="215"/>
      <c r="AL1225" s="215"/>
      <c r="AO1225" s="215"/>
      <c r="AR1225" s="215"/>
      <c r="AU1225" s="215"/>
      <c r="AX1225" s="215"/>
      <c r="BA1225" s="215"/>
      <c r="BD1225" s="215"/>
      <c r="BG1225" s="215"/>
      <c r="BJ1225" s="215"/>
      <c r="BM1225" s="215"/>
      <c r="BP1225" s="215"/>
      <c r="BS1225" s="215"/>
      <c r="BV1225" s="215"/>
      <c r="BY1225" s="215"/>
      <c r="CB1225" s="215"/>
      <c r="CE1225" s="215"/>
      <c r="CH1225" s="215"/>
      <c r="CK1225" s="215"/>
      <c r="CN1225" s="215"/>
      <c r="CQ1225" s="215"/>
      <c r="CT1225" s="215"/>
      <c r="CW1225" s="215"/>
      <c r="CZ1225" s="215"/>
      <c r="DF1225" s="215"/>
    </row>
    <row r="1226" spans="14:110" ht="24.95" customHeight="1">
      <c r="N1226" s="215"/>
      <c r="Q1226" s="215"/>
      <c r="T1226" s="215"/>
      <c r="W1226" s="215"/>
      <c r="Z1226" s="215"/>
      <c r="AC1226" s="215"/>
      <c r="AF1226" s="215"/>
      <c r="AI1226" s="215"/>
      <c r="AL1226" s="215"/>
      <c r="AO1226" s="215"/>
      <c r="AR1226" s="215"/>
      <c r="AU1226" s="215"/>
      <c r="AX1226" s="215"/>
      <c r="BA1226" s="215"/>
      <c r="BD1226" s="215"/>
      <c r="BG1226" s="215"/>
      <c r="BJ1226" s="215"/>
      <c r="BM1226" s="215"/>
      <c r="BP1226" s="215"/>
      <c r="BS1226" s="215"/>
      <c r="BV1226" s="215"/>
      <c r="BY1226" s="215"/>
      <c r="CB1226" s="215"/>
      <c r="CE1226" s="215"/>
      <c r="CH1226" s="215"/>
      <c r="CK1226" s="215"/>
      <c r="CN1226" s="215"/>
      <c r="CQ1226" s="215"/>
      <c r="CT1226" s="215"/>
      <c r="CW1226" s="215"/>
      <c r="CZ1226" s="215"/>
      <c r="DF1226" s="215"/>
    </row>
    <row r="1227" spans="14:110" ht="24.95" customHeight="1">
      <c r="N1227" s="215"/>
      <c r="Q1227" s="215"/>
      <c r="T1227" s="215"/>
      <c r="W1227" s="215"/>
      <c r="Z1227" s="215"/>
      <c r="AC1227" s="215"/>
      <c r="AF1227" s="215"/>
      <c r="AI1227" s="215"/>
      <c r="AL1227" s="215"/>
      <c r="AO1227" s="215"/>
      <c r="AR1227" s="215"/>
      <c r="AU1227" s="215"/>
      <c r="AX1227" s="215"/>
      <c r="BA1227" s="215"/>
      <c r="BD1227" s="215"/>
      <c r="BG1227" s="215"/>
      <c r="BJ1227" s="215"/>
      <c r="BM1227" s="215"/>
      <c r="BP1227" s="215"/>
      <c r="BS1227" s="215"/>
      <c r="BV1227" s="215"/>
      <c r="BY1227" s="215"/>
      <c r="CB1227" s="215"/>
      <c r="CE1227" s="215"/>
      <c r="CH1227" s="215"/>
      <c r="CK1227" s="215"/>
      <c r="CN1227" s="215"/>
      <c r="CQ1227" s="215"/>
      <c r="CT1227" s="215"/>
      <c r="CW1227" s="215"/>
      <c r="CZ1227" s="215"/>
      <c r="DF1227" s="215"/>
    </row>
    <row r="1228" spans="14:110" ht="24.95" customHeight="1">
      <c r="N1228" s="215"/>
      <c r="Q1228" s="215"/>
      <c r="T1228" s="215"/>
      <c r="W1228" s="215"/>
      <c r="Z1228" s="215"/>
      <c r="AC1228" s="215"/>
      <c r="AF1228" s="215"/>
      <c r="AI1228" s="215"/>
      <c r="AL1228" s="215"/>
      <c r="AO1228" s="215"/>
      <c r="AR1228" s="215"/>
      <c r="AU1228" s="215"/>
      <c r="AX1228" s="215"/>
      <c r="BA1228" s="215"/>
      <c r="BD1228" s="215"/>
      <c r="BG1228" s="215"/>
      <c r="BJ1228" s="215"/>
      <c r="BM1228" s="215"/>
      <c r="BP1228" s="215"/>
      <c r="BS1228" s="215"/>
      <c r="BV1228" s="215"/>
      <c r="BY1228" s="215"/>
      <c r="CB1228" s="215"/>
      <c r="CE1228" s="215"/>
      <c r="CH1228" s="215"/>
      <c r="CK1228" s="215"/>
      <c r="CN1228" s="215"/>
      <c r="CQ1228" s="215"/>
      <c r="CT1228" s="215"/>
      <c r="CW1228" s="215"/>
      <c r="CZ1228" s="215"/>
      <c r="DF1228" s="215"/>
    </row>
    <row r="1229" spans="14:110" ht="24.95" customHeight="1">
      <c r="N1229" s="215"/>
      <c r="Q1229" s="215"/>
      <c r="T1229" s="215"/>
      <c r="W1229" s="215"/>
      <c r="Z1229" s="215"/>
      <c r="AC1229" s="215"/>
      <c r="AF1229" s="215"/>
      <c r="AI1229" s="215"/>
      <c r="AL1229" s="215"/>
      <c r="AO1229" s="215"/>
      <c r="AR1229" s="215"/>
      <c r="AU1229" s="215"/>
      <c r="AX1229" s="215"/>
      <c r="BA1229" s="215"/>
      <c r="BD1229" s="215"/>
      <c r="BG1229" s="215"/>
      <c r="BJ1229" s="215"/>
      <c r="BM1229" s="215"/>
      <c r="BP1229" s="215"/>
      <c r="BS1229" s="215"/>
      <c r="BV1229" s="215"/>
      <c r="BY1229" s="215"/>
      <c r="CB1229" s="215"/>
      <c r="CE1229" s="215"/>
      <c r="CH1229" s="215"/>
      <c r="CK1229" s="215"/>
      <c r="CN1229" s="215"/>
      <c r="CQ1229" s="215"/>
      <c r="CT1229" s="215"/>
      <c r="CW1229" s="215"/>
      <c r="CZ1229" s="215"/>
      <c r="DF1229" s="215"/>
    </row>
    <row r="1230" spans="14:110" ht="24.95" customHeight="1">
      <c r="N1230" s="215"/>
      <c r="Q1230" s="215"/>
      <c r="T1230" s="215"/>
      <c r="W1230" s="215"/>
      <c r="Z1230" s="215"/>
      <c r="AC1230" s="215"/>
      <c r="AF1230" s="215"/>
      <c r="AI1230" s="215"/>
      <c r="AL1230" s="215"/>
      <c r="AO1230" s="215"/>
      <c r="AR1230" s="215"/>
      <c r="AU1230" s="215"/>
      <c r="AX1230" s="215"/>
      <c r="BA1230" s="215"/>
      <c r="BD1230" s="215"/>
      <c r="BG1230" s="215"/>
      <c r="BJ1230" s="215"/>
      <c r="BM1230" s="215"/>
      <c r="BP1230" s="215"/>
      <c r="BS1230" s="215"/>
      <c r="BV1230" s="215"/>
      <c r="BY1230" s="215"/>
      <c r="CB1230" s="215"/>
      <c r="CE1230" s="215"/>
      <c r="CH1230" s="215"/>
      <c r="CK1230" s="215"/>
      <c r="CN1230" s="215"/>
      <c r="CQ1230" s="215"/>
      <c r="CT1230" s="215"/>
      <c r="CW1230" s="215"/>
      <c r="CZ1230" s="215"/>
      <c r="DF1230" s="215"/>
    </row>
    <row r="1231" spans="14:110" ht="24.95" customHeight="1">
      <c r="N1231" s="215"/>
      <c r="Q1231" s="215"/>
      <c r="T1231" s="215"/>
      <c r="W1231" s="215"/>
      <c r="Z1231" s="215"/>
      <c r="AC1231" s="215"/>
      <c r="AF1231" s="215"/>
      <c r="AI1231" s="215"/>
      <c r="AL1231" s="215"/>
      <c r="AO1231" s="215"/>
      <c r="AR1231" s="215"/>
      <c r="AU1231" s="215"/>
      <c r="AX1231" s="215"/>
      <c r="BA1231" s="215"/>
      <c r="BD1231" s="215"/>
      <c r="BG1231" s="215"/>
      <c r="BJ1231" s="215"/>
      <c r="BM1231" s="215"/>
      <c r="BP1231" s="215"/>
      <c r="BS1231" s="215"/>
      <c r="BV1231" s="215"/>
      <c r="BY1231" s="215"/>
      <c r="CB1231" s="215"/>
      <c r="CE1231" s="215"/>
      <c r="CH1231" s="215"/>
      <c r="CK1231" s="215"/>
      <c r="CN1231" s="215"/>
      <c r="CQ1231" s="215"/>
      <c r="CT1231" s="215"/>
      <c r="CW1231" s="215"/>
      <c r="CZ1231" s="215"/>
      <c r="DF1231" s="215"/>
    </row>
    <row r="1232" spans="14:110" ht="24.95" customHeight="1">
      <c r="N1232" s="215"/>
      <c r="Q1232" s="215"/>
      <c r="T1232" s="215"/>
      <c r="W1232" s="215"/>
      <c r="Z1232" s="215"/>
      <c r="AC1232" s="215"/>
      <c r="AF1232" s="215"/>
      <c r="AI1232" s="215"/>
      <c r="AL1232" s="215"/>
      <c r="AO1232" s="215"/>
      <c r="AR1232" s="215"/>
      <c r="AU1232" s="215"/>
      <c r="AX1232" s="215"/>
      <c r="BA1232" s="215"/>
      <c r="BD1232" s="215"/>
      <c r="BG1232" s="215"/>
      <c r="BJ1232" s="215"/>
      <c r="BM1232" s="215"/>
      <c r="BP1232" s="215"/>
      <c r="BS1232" s="215"/>
      <c r="BV1232" s="215"/>
      <c r="BY1232" s="215"/>
      <c r="CB1232" s="215"/>
      <c r="CE1232" s="215"/>
      <c r="CH1232" s="215"/>
      <c r="CK1232" s="215"/>
      <c r="CN1232" s="215"/>
      <c r="CQ1232" s="215"/>
      <c r="CT1232" s="215"/>
      <c r="CW1232" s="215"/>
      <c r="CZ1232" s="215"/>
      <c r="DF1232" s="215"/>
    </row>
  </sheetData>
  <sheetProtection algorithmName="SHA-512" hashValue="9lqMgUmFrfFz42yNO/WIbA2KwHgQt/qNNwjehVnlHk0n5GB32G4lZVxy0Ncxba6yK+WNL0DAG+Pia328A7XoYA==" saltValue="S5DNkpcPMRhGZNyprYOxsw==" spinCount="100000" sheet="1" objects="1" scenarios="1" autoFilter="0"/>
  <autoFilter ref="A3:DN1124"/>
  <mergeCells count="49">
    <mergeCell ref="CE2:CG2"/>
    <mergeCell ref="K2:M2"/>
    <mergeCell ref="DC2:DE2"/>
    <mergeCell ref="CN2:CP2"/>
    <mergeCell ref="N2:P2"/>
    <mergeCell ref="T2:V2"/>
    <mergeCell ref="Z2:AB2"/>
    <mergeCell ref="AL2:AN2"/>
    <mergeCell ref="CK2:CM2"/>
    <mergeCell ref="CW2:CY2"/>
    <mergeCell ref="AX2:AZ2"/>
    <mergeCell ref="AI2:AK2"/>
    <mergeCell ref="W2:Y2"/>
    <mergeCell ref="AU2:AW2"/>
    <mergeCell ref="Q2:S2"/>
    <mergeCell ref="CQ2:CS2"/>
    <mergeCell ref="DL2:DL3"/>
    <mergeCell ref="DI2:DI3"/>
    <mergeCell ref="DJ2:DJ3"/>
    <mergeCell ref="CZ2:DB2"/>
    <mergeCell ref="DK2:DK3"/>
    <mergeCell ref="DF2:DH2"/>
    <mergeCell ref="CT2:CV2"/>
    <mergeCell ref="BA2:BC2"/>
    <mergeCell ref="AC2:AE2"/>
    <mergeCell ref="AF2:AH2"/>
    <mergeCell ref="AO2:AQ2"/>
    <mergeCell ref="BJ2:BL2"/>
    <mergeCell ref="BM2:BO2"/>
    <mergeCell ref="AR2:AT2"/>
    <mergeCell ref="BS2:BU2"/>
    <mergeCell ref="BG2:BI2"/>
    <mergeCell ref="CH2:CJ2"/>
    <mergeCell ref="BP2:BR2"/>
    <mergeCell ref="BV2:BX2"/>
    <mergeCell ref="BY2:CA2"/>
    <mergeCell ref="BD2:BF2"/>
    <mergeCell ref="CB2:CD2"/>
    <mergeCell ref="K1:S1"/>
    <mergeCell ref="T1:Y1"/>
    <mergeCell ref="Z1:AK1"/>
    <mergeCell ref="AL1:AW1"/>
    <mergeCell ref="AX1:BI1"/>
    <mergeCell ref="DF1:DH1"/>
    <mergeCell ref="BJ1:BU1"/>
    <mergeCell ref="BV1:CG1"/>
    <mergeCell ref="CH1:CP1"/>
    <mergeCell ref="CQ1:CY1"/>
    <mergeCell ref="CZ1:DE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Z1115"/>
  <sheetViews>
    <sheetView topLeftCell="B1061" zoomScale="70" zoomScaleNormal="70" workbookViewId="0">
      <selection activeCell="X3" sqref="X3"/>
    </sheetView>
  </sheetViews>
  <sheetFormatPr defaultRowHeight="24.95" customHeight="1" outlineLevelCol="1"/>
  <cols>
    <col min="1" max="1" width="4.140625" customWidth="1"/>
    <col min="2" max="2" width="14.42578125" customWidth="1"/>
    <col min="3" max="3" width="14.85546875" style="66" customWidth="1"/>
    <col min="4" max="4" width="15.7109375" style="6" customWidth="1"/>
    <col min="5" max="5" width="44.5703125" style="7" customWidth="1"/>
    <col min="6" max="6" width="13.7109375" style="8" customWidth="1"/>
    <col min="7" max="7" width="14.140625" style="8" customWidth="1"/>
    <col min="8" max="9" width="10.7109375" style="43" hidden="1" customWidth="1" outlineLevel="1"/>
    <col min="10" max="10" width="12.28515625" style="44" hidden="1" customWidth="1" outlineLevel="1"/>
    <col min="11" max="11" width="10.7109375" style="1" customWidth="1" collapsed="1"/>
    <col min="12" max="12" width="10.7109375" style="1" customWidth="1"/>
    <col min="13" max="13" width="10.7109375" style="30" customWidth="1"/>
    <col min="14" max="23" width="10.7109375" style="1" customWidth="1"/>
    <col min="24" max="24" width="10.7109375" style="62" customWidth="1"/>
    <col min="25" max="25" width="22.7109375" customWidth="1"/>
  </cols>
  <sheetData>
    <row r="1" spans="2:26" ht="34.15" customHeight="1">
      <c r="C1" s="120"/>
      <c r="D1" s="35" t="str">
        <f>Personal_Development!D2</f>
        <v>As 11/01/2018 NAMELIST</v>
      </c>
      <c r="K1" s="104"/>
      <c r="L1" s="104"/>
      <c r="M1" s="104"/>
      <c r="N1" s="104"/>
      <c r="O1" s="104"/>
      <c r="P1" s="104"/>
      <c r="W1" s="158" t="s">
        <v>1849</v>
      </c>
      <c r="Y1" s="38" t="s">
        <v>1045</v>
      </c>
      <c r="Z1" s="34"/>
    </row>
    <row r="2" spans="2:26" s="116" customFormat="1" ht="28.5" customHeight="1">
      <c r="B2" s="109" t="s">
        <v>988</v>
      </c>
      <c r="C2" s="147" t="s">
        <v>1695</v>
      </c>
      <c r="D2" s="9" t="s">
        <v>534</v>
      </c>
      <c r="E2" s="9" t="s">
        <v>535</v>
      </c>
      <c r="F2" s="10" t="s">
        <v>1041</v>
      </c>
      <c r="G2" s="10" t="s">
        <v>536</v>
      </c>
      <c r="H2" s="45" t="s">
        <v>537</v>
      </c>
      <c r="I2" s="45" t="s">
        <v>551</v>
      </c>
      <c r="J2" s="61" t="s">
        <v>554</v>
      </c>
      <c r="K2" s="125" t="s">
        <v>1015</v>
      </c>
      <c r="L2" s="125" t="s">
        <v>1016</v>
      </c>
      <c r="M2" s="125" t="s">
        <v>1017</v>
      </c>
      <c r="N2" s="125" t="s">
        <v>1018</v>
      </c>
      <c r="O2" s="125" t="s">
        <v>1019</v>
      </c>
      <c r="P2" s="125" t="s">
        <v>1020</v>
      </c>
      <c r="Q2" s="125" t="s">
        <v>1021</v>
      </c>
      <c r="R2" s="125" t="s">
        <v>1022</v>
      </c>
      <c r="S2" s="125" t="s">
        <v>1023</v>
      </c>
      <c r="T2" s="125" t="s">
        <v>1024</v>
      </c>
      <c r="U2" s="125" t="s">
        <v>1025</v>
      </c>
      <c r="V2" s="125" t="s">
        <v>1026</v>
      </c>
      <c r="W2" s="125" t="s">
        <v>1254</v>
      </c>
      <c r="X2" s="126" t="s">
        <v>1696</v>
      </c>
      <c r="Y2" s="127" t="s">
        <v>2730</v>
      </c>
    </row>
    <row r="3" spans="2:26" ht="24.95" customHeight="1">
      <c r="B3" s="48">
        <f>Personal_Development!B4</f>
        <v>0</v>
      </c>
      <c r="C3" s="48">
        <f>Personal_Development!C4</f>
        <v>0</v>
      </c>
      <c r="D3" s="14" t="str">
        <f>Personal_Development!D4</f>
        <v>C10007</v>
      </c>
      <c r="E3" s="11" t="str">
        <f>Personal_Development!E4</f>
        <v>ROZIAH BINTI ABDUL MANAP</v>
      </c>
      <c r="F3" s="12" t="str">
        <f>Personal_Development!F4</f>
        <v>PRODUCTION NO.1 DEPARTMENT</v>
      </c>
      <c r="G3" s="12" t="str">
        <f>Personal_Development!G4</f>
        <v>ASSEMBLY PRODUCTION SECTION (APS)</v>
      </c>
      <c r="H3" s="40" t="str">
        <f>Personal_Development!H4</f>
        <v>CLERK 1</v>
      </c>
      <c r="I3" s="41" t="str">
        <f>Personal_Development!I4</f>
        <v>C2 OFFICE</v>
      </c>
      <c r="J3" s="42" t="str">
        <f>Personal_Development!J4</f>
        <v xml:space="preserve">C2 </v>
      </c>
      <c r="K3" s="48"/>
      <c r="L3" s="48"/>
      <c r="M3" s="16"/>
      <c r="N3" s="16"/>
      <c r="O3" s="48"/>
      <c r="P3" s="48"/>
      <c r="Q3" s="48"/>
      <c r="R3" s="48"/>
      <c r="S3" s="16">
        <v>3</v>
      </c>
      <c r="T3" s="16"/>
      <c r="U3" s="48">
        <v>16</v>
      </c>
      <c r="V3" s="48">
        <v>1</v>
      </c>
      <c r="W3" s="22">
        <f t="shared" ref="W3:W66" si="0">SUM($K3:$V3)</f>
        <v>20</v>
      </c>
      <c r="X3" s="60">
        <f t="shared" ref="X3:X66" si="1">ROUND(IF($W3&gt;=14,"5",IF($W3&gt;=10,"4",IF($W3&gt;=7,"3",IF($W3&gt;=4,"2",IF($W3&gt;=0,"1"))))),2)</f>
        <v>5</v>
      </c>
    </row>
    <row r="4" spans="2:26" ht="24.95" customHeight="1">
      <c r="B4" s="48">
        <f>Personal_Development!B5</f>
        <v>0</v>
      </c>
      <c r="C4" s="48">
        <f>Personal_Development!C5</f>
        <v>0</v>
      </c>
      <c r="D4" s="14" t="str">
        <f>Personal_Development!D5</f>
        <v>C10043</v>
      </c>
      <c r="E4" s="11" t="str">
        <f>Personal_Development!E5</f>
        <v>NORISAH BINTI ADAM</v>
      </c>
      <c r="F4" s="12" t="str">
        <f>Personal_Development!F5</f>
        <v>ENGINEERING AND R&amp;D DEPARTMENT</v>
      </c>
      <c r="G4" s="12" t="str">
        <f>Personal_Development!G5</f>
        <v>RD &amp; DESIGN SECTION (RDS)</v>
      </c>
      <c r="H4" s="40" t="str">
        <f>Personal_Development!H5</f>
        <v>SUPERVISOR</v>
      </c>
      <c r="I4" s="41" t="str">
        <f>Personal_Development!I5</f>
        <v>C1 OFFICE</v>
      </c>
      <c r="J4" s="42" t="str">
        <f>Personal_Development!J5</f>
        <v xml:space="preserve">C1 </v>
      </c>
      <c r="K4" s="48"/>
      <c r="L4" s="48"/>
      <c r="M4" s="16">
        <v>9</v>
      </c>
      <c r="N4" s="16">
        <v>2</v>
      </c>
      <c r="O4" s="48">
        <v>1</v>
      </c>
      <c r="P4" s="48"/>
      <c r="Q4" s="48"/>
      <c r="R4" s="48"/>
      <c r="S4" s="16">
        <v>3</v>
      </c>
      <c r="T4" s="16">
        <v>1</v>
      </c>
      <c r="U4" s="48">
        <v>1</v>
      </c>
      <c r="V4" s="48">
        <v>2</v>
      </c>
      <c r="W4" s="22">
        <f t="shared" si="0"/>
        <v>19</v>
      </c>
      <c r="X4" s="60">
        <f t="shared" si="1"/>
        <v>5</v>
      </c>
    </row>
    <row r="5" spans="2:26" ht="24.95" customHeight="1">
      <c r="B5" s="48">
        <f>Personal_Development!B6</f>
        <v>0</v>
      </c>
      <c r="C5" s="48">
        <f>Personal_Development!C6</f>
        <v>0</v>
      </c>
      <c r="D5" s="14" t="str">
        <f>Personal_Development!D6</f>
        <v>C10050</v>
      </c>
      <c r="E5" s="11" t="str">
        <f>Personal_Development!E6</f>
        <v>ZURAIMI BIN ZAINAL ABIDIN</v>
      </c>
      <c r="F5" s="12" t="str">
        <f>Personal_Development!F6</f>
        <v>GENERAL AFFAIRS DEPARTMENT</v>
      </c>
      <c r="G5" s="12" t="str">
        <f>Personal_Development!G6</f>
        <v>GENERAL AFFAIRS SECTION (GAS)</v>
      </c>
      <c r="H5" s="40" t="str">
        <f>Personal_Development!H6</f>
        <v>CLERK 1</v>
      </c>
      <c r="I5" s="41" t="str">
        <f>Personal_Development!I6</f>
        <v>C2 OFFICE</v>
      </c>
      <c r="J5" s="42" t="str">
        <f>Personal_Development!J6</f>
        <v xml:space="preserve">C2 </v>
      </c>
      <c r="K5" s="48"/>
      <c r="L5" s="48">
        <v>3</v>
      </c>
      <c r="M5" s="16"/>
      <c r="N5" s="16"/>
      <c r="O5" s="48"/>
      <c r="P5" s="48">
        <v>3</v>
      </c>
      <c r="Q5" s="48">
        <v>3</v>
      </c>
      <c r="R5" s="48">
        <v>3</v>
      </c>
      <c r="S5" s="16">
        <v>1</v>
      </c>
      <c r="T5" s="16"/>
      <c r="U5" s="48">
        <v>1</v>
      </c>
      <c r="V5" s="48"/>
      <c r="W5" s="22">
        <f t="shared" si="0"/>
        <v>14</v>
      </c>
      <c r="X5" s="60">
        <f t="shared" si="1"/>
        <v>5</v>
      </c>
    </row>
    <row r="6" spans="2:26" ht="24.95" customHeight="1">
      <c r="B6" s="48">
        <f>Personal_Development!B7</f>
        <v>0</v>
      </c>
      <c r="C6" s="48">
        <f>Personal_Development!C7</f>
        <v>0</v>
      </c>
      <c r="D6" s="14" t="str">
        <f>Personal_Development!D7</f>
        <v>C10102</v>
      </c>
      <c r="E6" s="11" t="str">
        <f>Personal_Development!E7</f>
        <v>VIJAYAKUMARI A/P RAMAN</v>
      </c>
      <c r="F6" s="12" t="str">
        <f>Personal_Development!F7</f>
        <v>PRODUCTION NO.2 DEPARTMENT</v>
      </c>
      <c r="G6" s="12" t="str">
        <f>Personal_Development!G7</f>
        <v>MOLDING PRODUCTION SECTION (MPS)</v>
      </c>
      <c r="H6" s="40" t="str">
        <f>Personal_Development!H7</f>
        <v>SENIOR QC CHECKER</v>
      </c>
      <c r="I6" s="41" t="str">
        <f>Personal_Development!I7</f>
        <v>C2 PROD</v>
      </c>
      <c r="J6" s="42" t="str">
        <f>Personal_Development!J7</f>
        <v xml:space="preserve">C2 </v>
      </c>
      <c r="K6" s="48"/>
      <c r="L6" s="48"/>
      <c r="M6" s="16"/>
      <c r="N6" s="16"/>
      <c r="O6" s="48"/>
      <c r="P6" s="48"/>
      <c r="Q6" s="48"/>
      <c r="R6" s="48"/>
      <c r="S6" s="16"/>
      <c r="T6" s="16"/>
      <c r="U6" s="48"/>
      <c r="V6" s="48"/>
      <c r="W6" s="22">
        <f t="shared" si="0"/>
        <v>0</v>
      </c>
      <c r="X6" s="60">
        <f t="shared" si="1"/>
        <v>1</v>
      </c>
    </row>
    <row r="7" spans="2:26" ht="24.95" customHeight="1">
      <c r="B7" s="48">
        <f>Personal_Development!B8</f>
        <v>0</v>
      </c>
      <c r="C7" s="48">
        <f>Personal_Development!C8</f>
        <v>0</v>
      </c>
      <c r="D7" s="14" t="str">
        <f>Personal_Development!D8</f>
        <v>C10105</v>
      </c>
      <c r="E7" s="11" t="str">
        <f>Personal_Development!E8</f>
        <v>MAIZON BINTI MUSA</v>
      </c>
      <c r="F7" s="12" t="str">
        <f>Personal_Development!F8</f>
        <v>PRODUCTION NO.2 DEPARTMENT</v>
      </c>
      <c r="G7" s="12" t="str">
        <f>Personal_Development!G8</f>
        <v>MOLDING PRODUCTION SECTION (MPS)</v>
      </c>
      <c r="H7" s="40" t="str">
        <f>Personal_Development!H8</f>
        <v xml:space="preserve">SKILLED QUALITY CHECKER 2 </v>
      </c>
      <c r="I7" s="41" t="str">
        <f>Personal_Development!I8</f>
        <v>F1</v>
      </c>
      <c r="J7" s="42" t="str">
        <f>Personal_Development!J8</f>
        <v>F1</v>
      </c>
      <c r="K7" s="48"/>
      <c r="L7" s="48"/>
      <c r="M7" s="16"/>
      <c r="N7" s="16"/>
      <c r="O7" s="48"/>
      <c r="P7" s="48"/>
      <c r="Q7" s="48"/>
      <c r="R7" s="48"/>
      <c r="S7" s="16"/>
      <c r="T7" s="16"/>
      <c r="U7" s="48"/>
      <c r="V7" s="48"/>
      <c r="W7" s="22">
        <f t="shared" si="0"/>
        <v>0</v>
      </c>
      <c r="X7" s="60">
        <f t="shared" si="1"/>
        <v>1</v>
      </c>
    </row>
    <row r="8" spans="2:26" ht="24.95" customHeight="1">
      <c r="B8" s="48" t="str">
        <f>Personal_Development!B9</f>
        <v>R</v>
      </c>
      <c r="C8" s="48">
        <f>Personal_Development!C9</f>
        <v>0</v>
      </c>
      <c r="D8" s="14" t="str">
        <f>Personal_Development!D9</f>
        <v>C10114</v>
      </c>
      <c r="E8" s="11" t="str">
        <f>Personal_Development!E9</f>
        <v>ROSNAH BINTI RAMLI</v>
      </c>
      <c r="F8" s="12" t="str">
        <f>Personal_Development!F9</f>
        <v>PRODUCTION NO.2 DEPARTMENT</v>
      </c>
      <c r="G8" s="12" t="str">
        <f>Personal_Development!G9</f>
        <v>MOLDING PRODUCTION SECTION (MPS)</v>
      </c>
      <c r="H8" s="40" t="str">
        <f>Personal_Development!H9</f>
        <v>OPERATOR 1</v>
      </c>
      <c r="I8" s="41" t="str">
        <f>Personal_Development!I9</f>
        <v>C3 PROD</v>
      </c>
      <c r="J8" s="42" t="str">
        <f>Personal_Development!J9</f>
        <v xml:space="preserve">C3 </v>
      </c>
      <c r="K8" s="48"/>
      <c r="L8" s="48"/>
      <c r="M8" s="16"/>
      <c r="N8" s="16"/>
      <c r="O8" s="48"/>
      <c r="P8" s="48"/>
      <c r="Q8" s="48"/>
      <c r="R8" s="48"/>
      <c r="S8" s="16"/>
      <c r="T8" s="16"/>
      <c r="U8" s="48"/>
      <c r="V8" s="48"/>
      <c r="W8" s="22">
        <f t="shared" si="0"/>
        <v>0</v>
      </c>
      <c r="X8" s="60">
        <f t="shared" si="1"/>
        <v>1</v>
      </c>
    </row>
    <row r="9" spans="2:26" ht="24.95" customHeight="1">
      <c r="B9" s="48">
        <f>Personal_Development!B10</f>
        <v>0</v>
      </c>
      <c r="C9" s="48">
        <f>Personal_Development!C10</f>
        <v>0</v>
      </c>
      <c r="D9" s="14" t="str">
        <f>Personal_Development!D10</f>
        <v>C10133</v>
      </c>
      <c r="E9" s="11" t="str">
        <f>Personal_Development!E10</f>
        <v>ROHANAWATI BINTI CHE ANI</v>
      </c>
      <c r="F9" s="12" t="str">
        <f>Personal_Development!F10</f>
        <v>CSR PROMOTION OFFICE</v>
      </c>
      <c r="G9" s="12">
        <f>Personal_Development!G10</f>
        <v>0</v>
      </c>
      <c r="H9" s="40" t="str">
        <f>Personal_Development!H10</f>
        <v>ASSISTANT</v>
      </c>
      <c r="I9" s="41" t="str">
        <f>Personal_Development!I10</f>
        <v>C1 OFFICE</v>
      </c>
      <c r="J9" s="42" t="str">
        <f>Personal_Development!J10</f>
        <v xml:space="preserve">C1 </v>
      </c>
      <c r="K9" s="48">
        <v>2</v>
      </c>
      <c r="L9" s="48">
        <v>2</v>
      </c>
      <c r="M9" s="16">
        <v>2</v>
      </c>
      <c r="N9" s="16">
        <v>5</v>
      </c>
      <c r="O9" s="48">
        <v>1</v>
      </c>
      <c r="P9" s="48">
        <v>4</v>
      </c>
      <c r="Q9" s="48">
        <v>3</v>
      </c>
      <c r="R9" s="48"/>
      <c r="S9" s="16">
        <v>5</v>
      </c>
      <c r="T9" s="16">
        <v>2</v>
      </c>
      <c r="U9" s="48"/>
      <c r="V9" s="48">
        <v>2</v>
      </c>
      <c r="W9" s="22">
        <f t="shared" si="0"/>
        <v>28</v>
      </c>
      <c r="X9" s="60">
        <f t="shared" si="1"/>
        <v>5</v>
      </c>
    </row>
    <row r="10" spans="2:26" ht="24.95" customHeight="1">
      <c r="B10" s="48" t="str">
        <f>Personal_Development!B11</f>
        <v>R</v>
      </c>
      <c r="C10" s="48">
        <f>Personal_Development!C11</f>
        <v>0</v>
      </c>
      <c r="D10" s="14" t="str">
        <f>Personal_Development!D11</f>
        <v>C10179</v>
      </c>
      <c r="E10" s="11" t="str">
        <f>Personal_Development!E11</f>
        <v>ZARINA BT ZAINAL</v>
      </c>
      <c r="F10" s="12" t="str">
        <f>Personal_Development!F11</f>
        <v>PRODUCTION NO.1 DEPARTMENT</v>
      </c>
      <c r="G10" s="12" t="str">
        <f>Personal_Development!G11</f>
        <v>ASSEMBLY PRODUCTION SECTION (APS)</v>
      </c>
      <c r="H10" s="40" t="str">
        <f>Personal_Development!H11</f>
        <v>OPERATOR 1</v>
      </c>
      <c r="I10" s="41" t="str">
        <f>Personal_Development!I11</f>
        <v>C3 PROD</v>
      </c>
      <c r="J10" s="42" t="str">
        <f>Personal_Development!J11</f>
        <v xml:space="preserve">C3 </v>
      </c>
      <c r="K10" s="48">
        <v>1</v>
      </c>
      <c r="L10" s="48"/>
      <c r="M10" s="16">
        <v>1</v>
      </c>
      <c r="N10" s="16">
        <v>1</v>
      </c>
      <c r="O10" s="48"/>
      <c r="P10" s="48"/>
      <c r="Q10" s="48"/>
      <c r="R10" s="48"/>
      <c r="S10" s="16"/>
      <c r="T10" s="16"/>
      <c r="U10" s="48"/>
      <c r="V10" s="48"/>
      <c r="W10" s="22">
        <f t="shared" si="0"/>
        <v>3</v>
      </c>
      <c r="X10" s="60">
        <f t="shared" si="1"/>
        <v>1</v>
      </c>
    </row>
    <row r="11" spans="2:26" ht="24.95" customHeight="1">
      <c r="B11" s="48">
        <f>Personal_Development!B12</f>
        <v>0</v>
      </c>
      <c r="C11" s="48">
        <f>Personal_Development!C12</f>
        <v>0</v>
      </c>
      <c r="D11" s="14" t="str">
        <f>Personal_Development!D12</f>
        <v>C10195</v>
      </c>
      <c r="E11" s="11" t="str">
        <f>Personal_Development!E12</f>
        <v>NORAINI BT MADIN</v>
      </c>
      <c r="F11" s="12" t="str">
        <f>Personal_Development!F12</f>
        <v>PRODUCTION NO.1 DEPARTMENT</v>
      </c>
      <c r="G11" s="12" t="str">
        <f>Personal_Development!G12</f>
        <v>ASSEMBLY PRODUCTION SECTION (APS)</v>
      </c>
      <c r="H11" s="40" t="str">
        <f>Personal_Development!H12</f>
        <v>LINE LEADER</v>
      </c>
      <c r="I11" s="41" t="str">
        <f>Personal_Development!I12</f>
        <v>C2 PROD</v>
      </c>
      <c r="J11" s="42" t="str">
        <f>Personal_Development!J12</f>
        <v xml:space="preserve">C2 </v>
      </c>
      <c r="K11" s="48"/>
      <c r="L11" s="48">
        <v>7</v>
      </c>
      <c r="M11" s="16">
        <v>1</v>
      </c>
      <c r="N11" s="16"/>
      <c r="O11" s="48"/>
      <c r="P11" s="48"/>
      <c r="Q11" s="48">
        <v>3</v>
      </c>
      <c r="R11" s="48">
        <v>2</v>
      </c>
      <c r="S11" s="16">
        <v>2</v>
      </c>
      <c r="T11" s="16"/>
      <c r="U11" s="48"/>
      <c r="V11" s="48"/>
      <c r="W11" s="22">
        <f t="shared" si="0"/>
        <v>15</v>
      </c>
      <c r="X11" s="60">
        <f t="shared" si="1"/>
        <v>5</v>
      </c>
    </row>
    <row r="12" spans="2:26" ht="24.95" customHeight="1">
      <c r="B12" s="48">
        <f>Personal_Development!B13</f>
        <v>0</v>
      </c>
      <c r="C12" s="48">
        <f>Personal_Development!C13</f>
        <v>0</v>
      </c>
      <c r="D12" s="14" t="str">
        <f>Personal_Development!D13</f>
        <v>C10252</v>
      </c>
      <c r="E12" s="11" t="str">
        <f>Personal_Development!E13</f>
        <v>BANAT YAAKOB</v>
      </c>
      <c r="F12" s="12" t="str">
        <f>Personal_Development!F13</f>
        <v>PRODUCTION NO.2 DEPARTMENT</v>
      </c>
      <c r="G12" s="12" t="str">
        <f>Personal_Development!G13</f>
        <v>MOLDING PRODUCTION SECTION (MPS)</v>
      </c>
      <c r="H12" s="40" t="str">
        <f>Personal_Development!H13</f>
        <v>SENIOR QC CHECKER</v>
      </c>
      <c r="I12" s="41" t="str">
        <f>Personal_Development!I13</f>
        <v>C2 PROD</v>
      </c>
      <c r="J12" s="42" t="str">
        <f>Personal_Development!J13</f>
        <v xml:space="preserve">C2 </v>
      </c>
      <c r="K12" s="48"/>
      <c r="L12" s="48"/>
      <c r="M12" s="16"/>
      <c r="N12" s="16"/>
      <c r="O12" s="48"/>
      <c r="P12" s="48"/>
      <c r="Q12" s="48"/>
      <c r="R12" s="48"/>
      <c r="S12" s="16"/>
      <c r="T12" s="16"/>
      <c r="U12" s="48"/>
      <c r="V12" s="48"/>
      <c r="W12" s="22">
        <f t="shared" si="0"/>
        <v>0</v>
      </c>
      <c r="X12" s="60">
        <f t="shared" si="1"/>
        <v>1</v>
      </c>
    </row>
    <row r="13" spans="2:26" ht="24.95" customHeight="1">
      <c r="B13" s="48">
        <f>Personal_Development!B14</f>
        <v>0</v>
      </c>
      <c r="C13" s="48">
        <f>Personal_Development!C14</f>
        <v>0</v>
      </c>
      <c r="D13" s="14" t="str">
        <f>Personal_Development!D14</f>
        <v>C10340</v>
      </c>
      <c r="E13" s="11" t="str">
        <f>Personal_Development!E14</f>
        <v>NORAZIZAH OTHMAN</v>
      </c>
      <c r="F13" s="12" t="str">
        <f>Personal_Development!F14</f>
        <v>PRODUCTION NO.1 DEPARTMENT</v>
      </c>
      <c r="G13" s="12" t="str">
        <f>Personal_Development!G14</f>
        <v>ASSEMBLY PRODUCTION SECTION (APS)</v>
      </c>
      <c r="H13" s="40" t="str">
        <f>Personal_Development!H14</f>
        <v>OPERATOR 1</v>
      </c>
      <c r="I13" s="41" t="str">
        <f>Personal_Development!I14</f>
        <v>C3 PROD</v>
      </c>
      <c r="J13" s="42" t="str">
        <f>Personal_Development!J14</f>
        <v xml:space="preserve">C3 </v>
      </c>
      <c r="K13" s="48">
        <v>1</v>
      </c>
      <c r="L13" s="48">
        <v>1</v>
      </c>
      <c r="M13" s="16">
        <v>1</v>
      </c>
      <c r="N13" s="16">
        <v>1</v>
      </c>
      <c r="O13" s="48">
        <v>2</v>
      </c>
      <c r="P13" s="48">
        <v>1</v>
      </c>
      <c r="Q13" s="48">
        <v>1</v>
      </c>
      <c r="R13" s="48"/>
      <c r="S13" s="16"/>
      <c r="T13" s="16"/>
      <c r="U13" s="48"/>
      <c r="V13" s="48"/>
      <c r="W13" s="22">
        <f t="shared" si="0"/>
        <v>8</v>
      </c>
      <c r="X13" s="60">
        <f t="shared" si="1"/>
        <v>3</v>
      </c>
    </row>
    <row r="14" spans="2:26" ht="24.95" customHeight="1">
      <c r="B14" s="48">
        <f>Personal_Development!B15</f>
        <v>0</v>
      </c>
      <c r="C14" s="48">
        <f>Personal_Development!C15</f>
        <v>0</v>
      </c>
      <c r="D14" s="14" t="str">
        <f>Personal_Development!D15</f>
        <v>C10364</v>
      </c>
      <c r="E14" s="11" t="str">
        <f>Personal_Development!E15</f>
        <v>RAHMAT B. ABDUL RAHMAN</v>
      </c>
      <c r="F14" s="12" t="str">
        <f>Personal_Development!F15</f>
        <v>FACTORY OPERATIONS DEPARTMENT</v>
      </c>
      <c r="G14" s="12" t="str">
        <f>Personal_Development!G15</f>
        <v>INVENTORY &amp; SYSYTEM CONTROL SECTION (IVS)</v>
      </c>
      <c r="H14" s="40" t="str">
        <f>Personal_Development!H15</f>
        <v>SUPERVISOR</v>
      </c>
      <c r="I14" s="41" t="str">
        <f>Personal_Development!I15</f>
        <v>C1 PROD</v>
      </c>
      <c r="J14" s="42" t="str">
        <f>Personal_Development!J15</f>
        <v xml:space="preserve">C1 </v>
      </c>
      <c r="K14" s="48">
        <v>1</v>
      </c>
      <c r="L14" s="48">
        <v>7</v>
      </c>
      <c r="M14" s="16">
        <v>5</v>
      </c>
      <c r="N14" s="16"/>
      <c r="O14" s="48"/>
      <c r="P14" s="48"/>
      <c r="Q14" s="48"/>
      <c r="R14" s="48"/>
      <c r="S14" s="16">
        <v>1</v>
      </c>
      <c r="T14" s="16"/>
      <c r="U14" s="48"/>
      <c r="V14" s="48"/>
      <c r="W14" s="22">
        <f t="shared" si="0"/>
        <v>14</v>
      </c>
      <c r="X14" s="60">
        <f t="shared" si="1"/>
        <v>5</v>
      </c>
    </row>
    <row r="15" spans="2:26" ht="24.95" customHeight="1">
      <c r="B15" s="48">
        <f>Personal_Development!B16</f>
        <v>0</v>
      </c>
      <c r="C15" s="48">
        <f>Personal_Development!C16</f>
        <v>0</v>
      </c>
      <c r="D15" s="14" t="str">
        <f>Personal_Development!D16</f>
        <v>C10380</v>
      </c>
      <c r="E15" s="11" t="str">
        <f>Personal_Development!E16</f>
        <v>NOR AZIZAH YAAKUB</v>
      </c>
      <c r="F15" s="12" t="str">
        <f>Personal_Development!F16</f>
        <v>PRODUCTION NO.1 DEPARTMENT</v>
      </c>
      <c r="G15" s="12" t="str">
        <f>Personal_Development!G16</f>
        <v>ASSEMBLY PRODUCTION SECTION (APS)</v>
      </c>
      <c r="H15" s="40" t="str">
        <f>Personal_Development!H16</f>
        <v>SUPERVISOR</v>
      </c>
      <c r="I15" s="41" t="str">
        <f>Personal_Development!I16</f>
        <v>C1 PROD</v>
      </c>
      <c r="J15" s="42" t="str">
        <f>Personal_Development!J16</f>
        <v xml:space="preserve">C1 </v>
      </c>
      <c r="K15" s="48"/>
      <c r="L15" s="48"/>
      <c r="M15" s="16"/>
      <c r="N15" s="16"/>
      <c r="O15" s="48"/>
      <c r="P15" s="48"/>
      <c r="Q15" s="48"/>
      <c r="R15" s="48">
        <v>3</v>
      </c>
      <c r="S15" s="16"/>
      <c r="T15" s="16"/>
      <c r="U15" s="48"/>
      <c r="V15" s="48"/>
      <c r="W15" s="22">
        <f t="shared" si="0"/>
        <v>3</v>
      </c>
      <c r="X15" s="60">
        <f t="shared" si="1"/>
        <v>1</v>
      </c>
    </row>
    <row r="16" spans="2:26" ht="24.95" customHeight="1">
      <c r="B16" s="48">
        <f>Personal_Development!B17</f>
        <v>0</v>
      </c>
      <c r="C16" s="48">
        <f>Personal_Development!C17</f>
        <v>0</v>
      </c>
      <c r="D16" s="14" t="str">
        <f>Personal_Development!D17</f>
        <v>C10413</v>
      </c>
      <c r="E16" s="11" t="str">
        <f>Personal_Development!E17</f>
        <v>HIJRAH BT MONSI @ MON</v>
      </c>
      <c r="F16" s="12" t="str">
        <f>Personal_Development!F17</f>
        <v>FACTORY OPERATIONS DEPARTMENT</v>
      </c>
      <c r="G16" s="12" t="str">
        <f>Personal_Development!G17</f>
        <v>INVENTORY &amp; SYSYTEM CONTROL SECTION (IVS)</v>
      </c>
      <c r="H16" s="40" t="str">
        <f>Personal_Development!H17</f>
        <v>SENIOR STOREKEEPER</v>
      </c>
      <c r="I16" s="41" t="str">
        <f>Personal_Development!I17</f>
        <v>C2 PROD</v>
      </c>
      <c r="J16" s="42" t="str">
        <f>Personal_Development!J17</f>
        <v xml:space="preserve">C2 </v>
      </c>
      <c r="K16" s="48">
        <v>1</v>
      </c>
      <c r="L16" s="48">
        <v>1</v>
      </c>
      <c r="M16" s="16"/>
      <c r="N16" s="16">
        <v>1</v>
      </c>
      <c r="O16" s="48"/>
      <c r="P16" s="48"/>
      <c r="Q16" s="48"/>
      <c r="R16" s="48"/>
      <c r="S16" s="16">
        <v>11</v>
      </c>
      <c r="T16" s="16"/>
      <c r="U16" s="48"/>
      <c r="V16" s="48"/>
      <c r="W16" s="22">
        <f t="shared" si="0"/>
        <v>14</v>
      </c>
      <c r="X16" s="60">
        <f t="shared" si="1"/>
        <v>5</v>
      </c>
    </row>
    <row r="17" spans="2:24" ht="24.95" customHeight="1">
      <c r="B17" s="48">
        <f>Personal_Development!B18</f>
        <v>0</v>
      </c>
      <c r="C17" s="48">
        <f>Personal_Development!C18</f>
        <v>0</v>
      </c>
      <c r="D17" s="14" t="str">
        <f>Personal_Development!D18</f>
        <v>C10495</v>
      </c>
      <c r="E17" s="11" t="str">
        <f>Personal_Development!E18</f>
        <v>KANDIMADY A/P SUBRAMANIAM</v>
      </c>
      <c r="F17" s="12" t="str">
        <f>Personal_Development!F18</f>
        <v>PRODUCTION NO.1 DEPARTMENT</v>
      </c>
      <c r="G17" s="12" t="str">
        <f>Personal_Development!G18</f>
        <v>ASSEMBLY PRODUCTION SECTION (APS)</v>
      </c>
      <c r="H17" s="40" t="str">
        <f>Personal_Development!H18</f>
        <v>OPERATOR 2</v>
      </c>
      <c r="I17" s="41" t="str">
        <f>Personal_Development!I18</f>
        <v>C4 PROD</v>
      </c>
      <c r="J17" s="42" t="str">
        <f>Personal_Development!J18</f>
        <v xml:space="preserve">C4 </v>
      </c>
      <c r="K17" s="48">
        <v>1</v>
      </c>
      <c r="L17" s="48">
        <v>1</v>
      </c>
      <c r="M17" s="16">
        <v>1</v>
      </c>
      <c r="N17" s="16"/>
      <c r="O17" s="48">
        <v>1</v>
      </c>
      <c r="P17" s="48"/>
      <c r="Q17" s="48"/>
      <c r="R17" s="48">
        <v>3</v>
      </c>
      <c r="S17" s="16">
        <v>2</v>
      </c>
      <c r="T17" s="16"/>
      <c r="U17" s="48">
        <v>6</v>
      </c>
      <c r="V17" s="48"/>
      <c r="W17" s="22">
        <f t="shared" si="0"/>
        <v>15</v>
      </c>
      <c r="X17" s="60">
        <f t="shared" si="1"/>
        <v>5</v>
      </c>
    </row>
    <row r="18" spans="2:24" ht="24.95" customHeight="1">
      <c r="B18" s="48">
        <f>Personal_Development!B19</f>
        <v>0</v>
      </c>
      <c r="C18" s="48">
        <f>Personal_Development!C19</f>
        <v>0</v>
      </c>
      <c r="D18" s="14" t="str">
        <f>Personal_Development!D19</f>
        <v>C10518</v>
      </c>
      <c r="E18" s="11" t="str">
        <f>Personal_Development!E19</f>
        <v>MOHD ZULKURNAIN BIN ISMAIL</v>
      </c>
      <c r="F18" s="12" t="str">
        <f>Personal_Development!F19</f>
        <v>PRODUCTION NO.1 DEPARTMENT</v>
      </c>
      <c r="G18" s="12" t="str">
        <f>Personal_Development!G19</f>
        <v>ASSEMBLY PRODUCTION SECTION (APS)</v>
      </c>
      <c r="H18" s="40" t="str">
        <f>Personal_Development!H19</f>
        <v>OPERATOR 1</v>
      </c>
      <c r="I18" s="41" t="str">
        <f>Personal_Development!I19</f>
        <v>C3 PROD</v>
      </c>
      <c r="J18" s="42" t="str">
        <f>Personal_Development!J19</f>
        <v xml:space="preserve">C3 </v>
      </c>
      <c r="K18" s="48">
        <v>1</v>
      </c>
      <c r="L18" s="48"/>
      <c r="M18" s="16">
        <v>1</v>
      </c>
      <c r="N18" s="16">
        <v>1</v>
      </c>
      <c r="O18" s="48">
        <v>1</v>
      </c>
      <c r="P18" s="48"/>
      <c r="Q18" s="48"/>
      <c r="R18" s="48"/>
      <c r="S18" s="16"/>
      <c r="T18" s="16"/>
      <c r="U18" s="48">
        <v>5</v>
      </c>
      <c r="V18" s="48"/>
      <c r="W18" s="22">
        <f t="shared" si="0"/>
        <v>9</v>
      </c>
      <c r="X18" s="60">
        <f t="shared" si="1"/>
        <v>3</v>
      </c>
    </row>
    <row r="19" spans="2:24" ht="24.95" customHeight="1">
      <c r="B19" s="48">
        <f>Personal_Development!B20</f>
        <v>0</v>
      </c>
      <c r="C19" s="48">
        <f>Personal_Development!C20</f>
        <v>0</v>
      </c>
      <c r="D19" s="14" t="str">
        <f>Personal_Development!D20</f>
        <v>C10519</v>
      </c>
      <c r="E19" s="11" t="str">
        <f>Personal_Development!E20</f>
        <v>KAMAROSZAMAN BIN ROSEH</v>
      </c>
      <c r="F19" s="12" t="str">
        <f>Personal_Development!F20</f>
        <v>PRODUCTION NO.2 DEPARTMENT</v>
      </c>
      <c r="G19" s="12" t="str">
        <f>Personal_Development!G20</f>
        <v>MOLDING PRODUCTION SECTION (MPS)</v>
      </c>
      <c r="H19" s="40" t="str">
        <f>Personal_Development!H20</f>
        <v>OPERATOR 1</v>
      </c>
      <c r="I19" s="41" t="str">
        <f>Personal_Development!I20</f>
        <v>C3 PROD</v>
      </c>
      <c r="J19" s="42" t="str">
        <f>Personal_Development!J20</f>
        <v xml:space="preserve">C3 </v>
      </c>
      <c r="K19" s="48"/>
      <c r="L19" s="48"/>
      <c r="M19" s="16"/>
      <c r="N19" s="16"/>
      <c r="O19" s="48"/>
      <c r="P19" s="48"/>
      <c r="Q19" s="48"/>
      <c r="R19" s="48"/>
      <c r="S19" s="16"/>
      <c r="T19" s="16"/>
      <c r="U19" s="48"/>
      <c r="V19" s="48"/>
      <c r="W19" s="22">
        <f t="shared" si="0"/>
        <v>0</v>
      </c>
      <c r="X19" s="60">
        <f t="shared" si="1"/>
        <v>1</v>
      </c>
    </row>
    <row r="20" spans="2:24" ht="24.95" customHeight="1">
      <c r="B20" s="48">
        <f>Personal_Development!B21</f>
        <v>0</v>
      </c>
      <c r="C20" s="48">
        <f>Personal_Development!C21</f>
        <v>0</v>
      </c>
      <c r="D20" s="14" t="str">
        <f>Personal_Development!D21</f>
        <v>C10531</v>
      </c>
      <c r="E20" s="11" t="str">
        <f>Personal_Development!E21</f>
        <v>NOR AISYAH CHELLAMAH ABDULLAH</v>
      </c>
      <c r="F20" s="12" t="str">
        <f>Personal_Development!F21</f>
        <v>QUALITY ASSURANCE DEPARTMENT</v>
      </c>
      <c r="G20" s="12" t="str">
        <f>Personal_Development!G21</f>
        <v>QUALITY CONTROL SECTION (QCS)</v>
      </c>
      <c r="H20" s="40" t="str">
        <f>Personal_Development!H21</f>
        <v>SUPERVISOR</v>
      </c>
      <c r="I20" s="41" t="str">
        <f>Personal_Development!I21</f>
        <v>C1 PROD</v>
      </c>
      <c r="J20" s="42" t="str">
        <f>Personal_Development!J21</f>
        <v xml:space="preserve">C1 </v>
      </c>
      <c r="K20" s="48"/>
      <c r="L20" s="48">
        <v>4</v>
      </c>
      <c r="M20" s="16"/>
      <c r="N20" s="16">
        <v>2</v>
      </c>
      <c r="O20" s="48"/>
      <c r="P20" s="48"/>
      <c r="Q20" s="48">
        <v>8</v>
      </c>
      <c r="R20" s="48"/>
      <c r="S20" s="16"/>
      <c r="T20" s="16"/>
      <c r="U20" s="48"/>
      <c r="V20" s="48"/>
      <c r="W20" s="22">
        <f t="shared" si="0"/>
        <v>14</v>
      </c>
      <c r="X20" s="60">
        <f t="shared" si="1"/>
        <v>5</v>
      </c>
    </row>
    <row r="21" spans="2:24" ht="24.95" customHeight="1">
      <c r="B21" s="48">
        <f>Personal_Development!B22</f>
        <v>0</v>
      </c>
      <c r="C21" s="48">
        <f>Personal_Development!C22</f>
        <v>0</v>
      </c>
      <c r="D21" s="14" t="str">
        <f>Personal_Development!D22</f>
        <v>C10547</v>
      </c>
      <c r="E21" s="11" t="str">
        <f>Personal_Development!E22</f>
        <v>NORMALIZA BT MOHD ZIN</v>
      </c>
      <c r="F21" s="12" t="str">
        <f>Personal_Development!F22</f>
        <v>PRODUCTION NO.2 DEPARTMENT</v>
      </c>
      <c r="G21" s="12" t="str">
        <f>Personal_Development!G22</f>
        <v>MOLDING PRODUCTION SECTION (MPS)</v>
      </c>
      <c r="H21" s="40" t="str">
        <f>Personal_Development!H22</f>
        <v>SUPERVISOR</v>
      </c>
      <c r="I21" s="41" t="str">
        <f>Personal_Development!I22</f>
        <v>C1 PROD</v>
      </c>
      <c r="J21" s="42" t="str">
        <f>Personal_Development!J22</f>
        <v xml:space="preserve">C1 </v>
      </c>
      <c r="K21" s="48"/>
      <c r="L21" s="48"/>
      <c r="M21" s="16"/>
      <c r="N21" s="16"/>
      <c r="O21" s="48"/>
      <c r="P21" s="48"/>
      <c r="Q21" s="48"/>
      <c r="R21" s="48"/>
      <c r="S21" s="16"/>
      <c r="T21" s="16"/>
      <c r="U21" s="48"/>
      <c r="V21" s="48"/>
      <c r="W21" s="22">
        <f t="shared" si="0"/>
        <v>0</v>
      </c>
      <c r="X21" s="60">
        <f t="shared" si="1"/>
        <v>1</v>
      </c>
    </row>
    <row r="22" spans="2:24" ht="24.95" customHeight="1">
      <c r="B22" s="48">
        <f>Personal_Development!B23</f>
        <v>0</v>
      </c>
      <c r="C22" s="48">
        <f>Personal_Development!C23</f>
        <v>0</v>
      </c>
      <c r="D22" s="14" t="str">
        <f>Personal_Development!D23</f>
        <v>C10632</v>
      </c>
      <c r="E22" s="11" t="str">
        <f>Personal_Development!E23</f>
        <v>MOHD FAZLI BIN ABD KARIM</v>
      </c>
      <c r="F22" s="12" t="str">
        <f>Personal_Development!F23</f>
        <v>PRODUCTION NO.2 DEPARTMENT</v>
      </c>
      <c r="G22" s="12" t="str">
        <f>Personal_Development!G23</f>
        <v>MOLDING PRODUCTION SECTION (MPS)</v>
      </c>
      <c r="H22" s="40" t="str">
        <f>Personal_Development!H23</f>
        <v>SUPERVISOR</v>
      </c>
      <c r="I22" s="41" t="str">
        <f>Personal_Development!I23</f>
        <v>C1 PROD</v>
      </c>
      <c r="J22" s="42" t="str">
        <f>Personal_Development!J23</f>
        <v xml:space="preserve">C1 </v>
      </c>
      <c r="K22" s="48"/>
      <c r="L22" s="48"/>
      <c r="M22" s="16"/>
      <c r="N22" s="16"/>
      <c r="O22" s="48"/>
      <c r="P22" s="48"/>
      <c r="Q22" s="48"/>
      <c r="R22" s="48"/>
      <c r="S22" s="16"/>
      <c r="T22" s="16"/>
      <c r="U22" s="48"/>
      <c r="V22" s="48"/>
      <c r="W22" s="22">
        <f t="shared" si="0"/>
        <v>0</v>
      </c>
      <c r="X22" s="60">
        <f t="shared" si="1"/>
        <v>1</v>
      </c>
    </row>
    <row r="23" spans="2:24" ht="24.95" customHeight="1">
      <c r="B23" s="48" t="str">
        <f>Personal_Development!B24</f>
        <v>R</v>
      </c>
      <c r="C23" s="48">
        <f>Personal_Development!C24</f>
        <v>0</v>
      </c>
      <c r="D23" s="14" t="str">
        <f>Personal_Development!D24</f>
        <v>C10669</v>
      </c>
      <c r="E23" s="11" t="str">
        <f>Personal_Development!E24</f>
        <v>PARAMESWARY A/P PERUMAL</v>
      </c>
      <c r="F23" s="12" t="str">
        <f>Personal_Development!F24</f>
        <v>PRODUCTION NO.1 DEPARTMENT</v>
      </c>
      <c r="G23" s="12" t="str">
        <f>Personal_Development!G24</f>
        <v>ASSEMBLY PRODUCTION SECTION (APS)</v>
      </c>
      <c r="H23" s="40" t="str">
        <f>Personal_Development!H24</f>
        <v>OPERATOR 1</v>
      </c>
      <c r="I23" s="41" t="str">
        <f>Personal_Development!I24</f>
        <v>C3 PROD</v>
      </c>
      <c r="J23" s="42" t="str">
        <f>Personal_Development!J24</f>
        <v xml:space="preserve">C3 </v>
      </c>
      <c r="K23" s="48">
        <v>1</v>
      </c>
      <c r="L23" s="48">
        <v>1</v>
      </c>
      <c r="M23" s="16">
        <v>1</v>
      </c>
      <c r="N23" s="16">
        <v>1</v>
      </c>
      <c r="O23" s="48"/>
      <c r="P23" s="48"/>
      <c r="Q23" s="48">
        <v>3</v>
      </c>
      <c r="R23" s="48"/>
      <c r="S23" s="16">
        <v>2</v>
      </c>
      <c r="T23" s="16"/>
      <c r="U23" s="48"/>
      <c r="V23" s="48"/>
      <c r="W23" s="22">
        <f t="shared" si="0"/>
        <v>9</v>
      </c>
      <c r="X23" s="60">
        <f t="shared" si="1"/>
        <v>3</v>
      </c>
    </row>
    <row r="24" spans="2:24" ht="24.95" customHeight="1">
      <c r="B24" s="48">
        <f>Personal_Development!B25</f>
        <v>0</v>
      </c>
      <c r="C24" s="48">
        <f>Personal_Development!C25</f>
        <v>0</v>
      </c>
      <c r="D24" s="14" t="str">
        <f>Personal_Development!D25</f>
        <v>C10763</v>
      </c>
      <c r="E24" s="11" t="str">
        <f>Personal_Development!E25</f>
        <v>NORAINI BINTI ABU</v>
      </c>
      <c r="F24" s="12" t="str">
        <f>Personal_Development!F25</f>
        <v>FACTORY OPERATIONS DEPARTMENT</v>
      </c>
      <c r="G24" s="12" t="str">
        <f>Personal_Development!G25</f>
        <v>INVENTORY &amp; SYSYTEM CONTROL SECTION (IVS)</v>
      </c>
      <c r="H24" s="40" t="str">
        <f>Personal_Development!H25</f>
        <v>SUPERVISOR</v>
      </c>
      <c r="I24" s="41" t="str">
        <f>Personal_Development!I25</f>
        <v>C1 PROD</v>
      </c>
      <c r="J24" s="42" t="str">
        <f>Personal_Development!J25</f>
        <v xml:space="preserve">C1 </v>
      </c>
      <c r="K24" s="48">
        <v>1</v>
      </c>
      <c r="L24" s="48">
        <v>1</v>
      </c>
      <c r="M24" s="16"/>
      <c r="N24" s="16">
        <v>1</v>
      </c>
      <c r="O24" s="48"/>
      <c r="P24" s="48"/>
      <c r="Q24" s="48"/>
      <c r="R24" s="48"/>
      <c r="S24" s="16"/>
      <c r="T24" s="16"/>
      <c r="U24" s="48"/>
      <c r="V24" s="48">
        <v>7</v>
      </c>
      <c r="W24" s="22">
        <f t="shared" si="0"/>
        <v>10</v>
      </c>
      <c r="X24" s="60">
        <f t="shared" si="1"/>
        <v>4</v>
      </c>
    </row>
    <row r="25" spans="2:24" ht="24.95" customHeight="1">
      <c r="B25" s="48">
        <f>Personal_Development!B26</f>
        <v>0</v>
      </c>
      <c r="C25" s="48">
        <f>Personal_Development!C26</f>
        <v>0</v>
      </c>
      <c r="D25" s="14" t="str">
        <f>Personal_Development!D26</f>
        <v>C10784</v>
      </c>
      <c r="E25" s="11" t="str">
        <f>Personal_Development!E26</f>
        <v>NORHAYATI BTE ISMAIL</v>
      </c>
      <c r="F25" s="12" t="str">
        <f>Personal_Development!F26</f>
        <v>FACTORY OPERATIONS DEPARTMENT</v>
      </c>
      <c r="G25" s="12" t="str">
        <f>Personal_Development!G26</f>
        <v>DIRECT MATERIAL PURCHASING SECTION (DMS)</v>
      </c>
      <c r="H25" s="40" t="str">
        <f>Personal_Development!H26</f>
        <v>ASSISTANT</v>
      </c>
      <c r="I25" s="41" t="str">
        <f>Personal_Development!I26</f>
        <v>C1 OFFICE</v>
      </c>
      <c r="J25" s="42" t="str">
        <f>Personal_Development!J26</f>
        <v xml:space="preserve">C1 </v>
      </c>
      <c r="K25" s="48"/>
      <c r="L25" s="48"/>
      <c r="M25" s="16">
        <v>1</v>
      </c>
      <c r="N25" s="16">
        <v>3</v>
      </c>
      <c r="O25" s="48"/>
      <c r="P25" s="48"/>
      <c r="Q25" s="48">
        <v>5</v>
      </c>
      <c r="R25" s="48"/>
      <c r="S25" s="16">
        <v>1</v>
      </c>
      <c r="T25" s="16">
        <v>1</v>
      </c>
      <c r="U25" s="48">
        <v>1</v>
      </c>
      <c r="V25" s="48">
        <v>2</v>
      </c>
      <c r="W25" s="22">
        <f t="shared" si="0"/>
        <v>14</v>
      </c>
      <c r="X25" s="60">
        <f t="shared" si="1"/>
        <v>5</v>
      </c>
    </row>
    <row r="26" spans="2:24" ht="24.95" customHeight="1">
      <c r="B26" s="48">
        <f>Personal_Development!B27</f>
        <v>0</v>
      </c>
      <c r="C26" s="48">
        <f>Personal_Development!C27</f>
        <v>0</v>
      </c>
      <c r="D26" s="14" t="str">
        <f>Personal_Development!D27</f>
        <v>C10836</v>
      </c>
      <c r="E26" s="11" t="str">
        <f>Personal_Development!E27</f>
        <v>SURIA BINTI HASHIM</v>
      </c>
      <c r="F26" s="12" t="str">
        <f>Personal_Development!F27</f>
        <v>QUALITY ASSURANCE DEPARTMENT</v>
      </c>
      <c r="G26" s="12" t="str">
        <f>Personal_Development!G27</f>
        <v>QUALITY PLANNING SECTION (QPS)</v>
      </c>
      <c r="H26" s="40" t="str">
        <f>Personal_Development!H27</f>
        <v>SUPERVISOR</v>
      </c>
      <c r="I26" s="41" t="str">
        <f>Personal_Development!I27</f>
        <v>C1 PROD</v>
      </c>
      <c r="J26" s="42" t="str">
        <f>Personal_Development!J27</f>
        <v xml:space="preserve">C1 </v>
      </c>
      <c r="K26" s="48"/>
      <c r="L26" s="48">
        <v>2</v>
      </c>
      <c r="M26" s="16"/>
      <c r="N26" s="16">
        <v>2</v>
      </c>
      <c r="O26" s="48"/>
      <c r="P26" s="48"/>
      <c r="Q26" s="48">
        <v>6</v>
      </c>
      <c r="R26" s="48">
        <v>4</v>
      </c>
      <c r="S26" s="16"/>
      <c r="T26" s="16"/>
      <c r="U26" s="48"/>
      <c r="V26" s="48"/>
      <c r="W26" s="22">
        <f t="shared" si="0"/>
        <v>14</v>
      </c>
      <c r="X26" s="60">
        <f t="shared" si="1"/>
        <v>5</v>
      </c>
    </row>
    <row r="27" spans="2:24" ht="24.95" customHeight="1">
      <c r="B27" s="48">
        <f>Personal_Development!B28</f>
        <v>0</v>
      </c>
      <c r="C27" s="48">
        <f>Personal_Development!C28</f>
        <v>0</v>
      </c>
      <c r="D27" s="14" t="str">
        <f>Personal_Development!D28</f>
        <v>C10881</v>
      </c>
      <c r="E27" s="11" t="str">
        <f>Personal_Development!E28</f>
        <v>MOHAMAD AMRAN BIN OSMAN</v>
      </c>
      <c r="F27" s="12" t="str">
        <f>Personal_Development!F28</f>
        <v>FACTORY OPERATIONS DEPARTMENT</v>
      </c>
      <c r="G27" s="12" t="str">
        <f>Personal_Development!G28</f>
        <v>INVENTORY &amp; SYSYTEM CONTROL SECTION (IVS)</v>
      </c>
      <c r="H27" s="40" t="str">
        <f>Personal_Development!H28</f>
        <v>SUPERVISOR</v>
      </c>
      <c r="I27" s="41" t="str">
        <f>Personal_Development!I28</f>
        <v>C1 PROD</v>
      </c>
      <c r="J27" s="42" t="str">
        <f>Personal_Development!J28</f>
        <v xml:space="preserve">C1 </v>
      </c>
      <c r="K27" s="48">
        <v>1</v>
      </c>
      <c r="L27" s="48">
        <v>2</v>
      </c>
      <c r="M27" s="16">
        <v>2</v>
      </c>
      <c r="N27" s="16"/>
      <c r="O27" s="48"/>
      <c r="P27" s="48"/>
      <c r="Q27" s="48"/>
      <c r="R27" s="48"/>
      <c r="S27" s="16"/>
      <c r="T27" s="16"/>
      <c r="U27" s="48"/>
      <c r="V27" s="48"/>
      <c r="W27" s="22">
        <f t="shared" si="0"/>
        <v>5</v>
      </c>
      <c r="X27" s="60">
        <f t="shared" si="1"/>
        <v>2</v>
      </c>
    </row>
    <row r="28" spans="2:24" ht="24.95" customHeight="1">
      <c r="B28" s="48">
        <f>Personal_Development!B29</f>
        <v>0</v>
      </c>
      <c r="C28" s="48">
        <f>Personal_Development!C29</f>
        <v>0</v>
      </c>
      <c r="D28" s="14" t="str">
        <f>Personal_Development!D29</f>
        <v>C10899</v>
      </c>
      <c r="E28" s="11" t="str">
        <f>Personal_Development!E29</f>
        <v>VISHNU A/L KERISININ@KRISHNAN</v>
      </c>
      <c r="F28" s="12" t="str">
        <f>Personal_Development!F29</f>
        <v>QUALITY ASSURANCE DEPARTMENT</v>
      </c>
      <c r="G28" s="12" t="str">
        <f>Personal_Development!G29</f>
        <v>QUALITY ASSURANCE SECTION (QAS)</v>
      </c>
      <c r="H28" s="40" t="str">
        <f>Personal_Development!H29</f>
        <v>SUPERVISOR</v>
      </c>
      <c r="I28" s="41" t="str">
        <f>Personal_Development!I29</f>
        <v>C1 PROD</v>
      </c>
      <c r="J28" s="42" t="str">
        <f>Personal_Development!J29</f>
        <v xml:space="preserve">C1 </v>
      </c>
      <c r="K28" s="48"/>
      <c r="L28" s="48"/>
      <c r="M28" s="16"/>
      <c r="N28" s="16">
        <v>1</v>
      </c>
      <c r="O28" s="48"/>
      <c r="P28" s="48">
        <v>1</v>
      </c>
      <c r="Q28" s="48"/>
      <c r="R28" s="48">
        <v>1</v>
      </c>
      <c r="S28" s="16"/>
      <c r="T28" s="16">
        <v>2</v>
      </c>
      <c r="U28" s="48">
        <v>2</v>
      </c>
      <c r="V28" s="48">
        <v>9</v>
      </c>
      <c r="W28" s="22">
        <f t="shared" si="0"/>
        <v>16</v>
      </c>
      <c r="X28" s="60">
        <f t="shared" si="1"/>
        <v>5</v>
      </c>
    </row>
    <row r="29" spans="2:24" ht="24.95" customHeight="1">
      <c r="B29" s="48">
        <f>Personal_Development!B30</f>
        <v>0</v>
      </c>
      <c r="C29" s="48">
        <f>Personal_Development!C30</f>
        <v>0</v>
      </c>
      <c r="D29" s="14" t="str">
        <f>Personal_Development!D30</f>
        <v>C10927</v>
      </c>
      <c r="E29" s="11" t="str">
        <f>Personal_Development!E30</f>
        <v>B. NAGAMMA A/P S. BALA</v>
      </c>
      <c r="F29" s="12" t="str">
        <f>Personal_Development!F30</f>
        <v>PRODUCTION NO.1 DEPARTMENT</v>
      </c>
      <c r="G29" s="12" t="str">
        <f>Personal_Development!G30</f>
        <v>ASSEMBLY PRODUCTION SECTION (APS)</v>
      </c>
      <c r="H29" s="40" t="str">
        <f>Personal_Development!H30</f>
        <v>SUPERVISOR</v>
      </c>
      <c r="I29" s="41" t="str">
        <f>Personal_Development!I30</f>
        <v>C1 PROD</v>
      </c>
      <c r="J29" s="42" t="str">
        <f>Personal_Development!J30</f>
        <v xml:space="preserve">C1 </v>
      </c>
      <c r="K29" s="48">
        <v>2</v>
      </c>
      <c r="L29" s="48">
        <v>4</v>
      </c>
      <c r="M29" s="16">
        <v>2</v>
      </c>
      <c r="N29" s="16">
        <v>2</v>
      </c>
      <c r="O29" s="48">
        <v>3</v>
      </c>
      <c r="P29" s="48">
        <v>3</v>
      </c>
      <c r="Q29" s="48">
        <v>2</v>
      </c>
      <c r="R29" s="48"/>
      <c r="S29" s="16"/>
      <c r="T29" s="16"/>
      <c r="U29" s="48">
        <v>5</v>
      </c>
      <c r="V29" s="48"/>
      <c r="W29" s="22">
        <f t="shared" si="0"/>
        <v>23</v>
      </c>
      <c r="X29" s="60">
        <f t="shared" si="1"/>
        <v>5</v>
      </c>
    </row>
    <row r="30" spans="2:24" ht="24.95" customHeight="1">
      <c r="B30" s="48">
        <f>Personal_Development!B31</f>
        <v>0</v>
      </c>
      <c r="C30" s="48">
        <f>Personal_Development!C31</f>
        <v>0</v>
      </c>
      <c r="D30" s="14" t="str">
        <f>Personal_Development!D31</f>
        <v>C10955</v>
      </c>
      <c r="E30" s="11" t="str">
        <f>Personal_Development!E31</f>
        <v>SARASWATHY A/P BATUMALAI</v>
      </c>
      <c r="F30" s="12" t="str">
        <f>Personal_Development!F31</f>
        <v>GENERAL AFFAIRS DEPARTMENT</v>
      </c>
      <c r="G30" s="12" t="str">
        <f>Personal_Development!G31</f>
        <v>FACILITY ENGINEERING SECTION (FES)</v>
      </c>
      <c r="H30" s="40" t="str">
        <f>Personal_Development!H31</f>
        <v>CLERK 1</v>
      </c>
      <c r="I30" s="41" t="str">
        <f>Personal_Development!I31</f>
        <v>C2 OFFICE</v>
      </c>
      <c r="J30" s="42" t="str">
        <f>Personal_Development!J31</f>
        <v xml:space="preserve">C2 </v>
      </c>
      <c r="K30" s="48">
        <v>1</v>
      </c>
      <c r="L30" s="48">
        <v>2</v>
      </c>
      <c r="M30" s="16"/>
      <c r="N30" s="16">
        <v>1</v>
      </c>
      <c r="O30" s="48">
        <v>10</v>
      </c>
      <c r="P30" s="48"/>
      <c r="Q30" s="48"/>
      <c r="R30" s="48"/>
      <c r="S30" s="16"/>
      <c r="T30" s="16"/>
      <c r="U30" s="48"/>
      <c r="V30" s="48"/>
      <c r="W30" s="22">
        <f t="shared" si="0"/>
        <v>14</v>
      </c>
      <c r="X30" s="60">
        <f t="shared" si="1"/>
        <v>5</v>
      </c>
    </row>
    <row r="31" spans="2:24" ht="24.95" customHeight="1">
      <c r="B31" s="48">
        <f>Personal_Development!B32</f>
        <v>0</v>
      </c>
      <c r="C31" s="48">
        <f>Personal_Development!C32</f>
        <v>0</v>
      </c>
      <c r="D31" s="14" t="str">
        <f>Personal_Development!D32</f>
        <v>C10967</v>
      </c>
      <c r="E31" s="11" t="str">
        <f>Personal_Development!E32</f>
        <v>HAFEZEEM BIN ABU SARIM</v>
      </c>
      <c r="F31" s="12" t="str">
        <f>Personal_Development!F32</f>
        <v>FACTORY OPERATIONS DEPARTMENT</v>
      </c>
      <c r="G31" s="12" t="str">
        <f>Personal_Development!G32</f>
        <v>INVENTORY &amp; SYSYTEM CONTROL SECTION (IVS)</v>
      </c>
      <c r="H31" s="40" t="str">
        <f>Personal_Development!H32</f>
        <v>SUPERVISOR</v>
      </c>
      <c r="I31" s="41" t="str">
        <f>Personal_Development!I32</f>
        <v>C1 PROD</v>
      </c>
      <c r="J31" s="42" t="str">
        <f>Personal_Development!J32</f>
        <v xml:space="preserve">C1 </v>
      </c>
      <c r="K31" s="48">
        <v>1</v>
      </c>
      <c r="L31" s="48">
        <v>1</v>
      </c>
      <c r="M31" s="16">
        <v>1</v>
      </c>
      <c r="N31" s="16"/>
      <c r="O31" s="48"/>
      <c r="P31" s="48"/>
      <c r="Q31" s="48"/>
      <c r="R31" s="48"/>
      <c r="S31" s="16"/>
      <c r="T31" s="16"/>
      <c r="U31" s="48"/>
      <c r="V31" s="48"/>
      <c r="W31" s="22">
        <f t="shared" si="0"/>
        <v>3</v>
      </c>
      <c r="X31" s="60">
        <f t="shared" si="1"/>
        <v>1</v>
      </c>
    </row>
    <row r="32" spans="2:24" ht="24.95" customHeight="1">
      <c r="B32" s="48">
        <f>Personal_Development!B33</f>
        <v>0</v>
      </c>
      <c r="C32" s="48">
        <f>Personal_Development!C33</f>
        <v>0</v>
      </c>
      <c r="D32" s="14" t="str">
        <f>Personal_Development!D33</f>
        <v>C10981</v>
      </c>
      <c r="E32" s="11" t="str">
        <f>Personal_Development!E33</f>
        <v>MOHD FAIZAL RAHMAT ASAITHAMBY</v>
      </c>
      <c r="F32" s="12" t="str">
        <f>Personal_Development!F33</f>
        <v>PRODUCTION NO.1 DEPARTMENT</v>
      </c>
      <c r="G32" s="12" t="str">
        <f>Personal_Development!G33</f>
        <v>ASSEMBLY PRODUCTION SECTION (APS)</v>
      </c>
      <c r="H32" s="40" t="str">
        <f>Personal_Development!H33</f>
        <v>SUPERVISOR</v>
      </c>
      <c r="I32" s="41" t="str">
        <f>Personal_Development!I33</f>
        <v>C1 PROD</v>
      </c>
      <c r="J32" s="42" t="str">
        <f>Personal_Development!J33</f>
        <v xml:space="preserve">C1 </v>
      </c>
      <c r="K32" s="48"/>
      <c r="L32" s="48">
        <v>7</v>
      </c>
      <c r="M32" s="16"/>
      <c r="N32" s="16"/>
      <c r="O32" s="48"/>
      <c r="P32" s="48"/>
      <c r="Q32" s="48"/>
      <c r="R32" s="48"/>
      <c r="S32" s="16">
        <v>9</v>
      </c>
      <c r="T32" s="16"/>
      <c r="U32" s="48"/>
      <c r="V32" s="48"/>
      <c r="W32" s="22">
        <f t="shared" si="0"/>
        <v>16</v>
      </c>
      <c r="X32" s="60">
        <f t="shared" si="1"/>
        <v>5</v>
      </c>
    </row>
    <row r="33" spans="2:24" ht="24.95" customHeight="1">
      <c r="B33" s="48">
        <f>Personal_Development!B34</f>
        <v>0</v>
      </c>
      <c r="C33" s="48">
        <f>Personal_Development!C34</f>
        <v>0</v>
      </c>
      <c r="D33" s="14" t="str">
        <f>Personal_Development!D34</f>
        <v>C11012</v>
      </c>
      <c r="E33" s="11" t="str">
        <f>Personal_Development!E34</f>
        <v>MALATHY A/P KALIAPPAN</v>
      </c>
      <c r="F33" s="12" t="str">
        <f>Personal_Development!F34</f>
        <v>PRODUCTION NO.1 DEPARTMENT</v>
      </c>
      <c r="G33" s="12" t="str">
        <f>Personal_Development!G34</f>
        <v>ASSEMBLY PRODUCTION SECTION (APS)</v>
      </c>
      <c r="H33" s="40" t="str">
        <f>Personal_Development!H34</f>
        <v>SENIOR QC CHECKER</v>
      </c>
      <c r="I33" s="41" t="str">
        <f>Personal_Development!I34</f>
        <v>C2 PROD</v>
      </c>
      <c r="J33" s="42" t="str">
        <f>Personal_Development!J34</f>
        <v xml:space="preserve">C2 </v>
      </c>
      <c r="K33" s="48">
        <v>1</v>
      </c>
      <c r="L33" s="48">
        <v>1</v>
      </c>
      <c r="M33" s="16">
        <v>1</v>
      </c>
      <c r="N33" s="16">
        <v>1</v>
      </c>
      <c r="O33" s="48">
        <v>1</v>
      </c>
      <c r="P33" s="48">
        <v>1</v>
      </c>
      <c r="Q33" s="48">
        <v>1</v>
      </c>
      <c r="R33" s="48">
        <v>2</v>
      </c>
      <c r="S33" s="16"/>
      <c r="T33" s="16">
        <v>3</v>
      </c>
      <c r="U33" s="48">
        <v>8</v>
      </c>
      <c r="V33" s="48"/>
      <c r="W33" s="22">
        <f t="shared" si="0"/>
        <v>20</v>
      </c>
      <c r="X33" s="60">
        <f t="shared" si="1"/>
        <v>5</v>
      </c>
    </row>
    <row r="34" spans="2:24" ht="24.95" customHeight="1">
      <c r="B34" s="48">
        <f>Personal_Development!B35</f>
        <v>0</v>
      </c>
      <c r="C34" s="48">
        <f>Personal_Development!C35</f>
        <v>0</v>
      </c>
      <c r="D34" s="14" t="str">
        <f>Personal_Development!D35</f>
        <v>C11038</v>
      </c>
      <c r="E34" s="11" t="str">
        <f>Personal_Development!E35</f>
        <v>MAHESWARY A/P GOVINDAN</v>
      </c>
      <c r="F34" s="12" t="str">
        <f>Personal_Development!F35</f>
        <v>PRODUCTION NO.2 DEPARTMENT</v>
      </c>
      <c r="G34" s="12" t="str">
        <f>Personal_Development!G35</f>
        <v>MOLDING PRODUCTION SECTION (MPS)</v>
      </c>
      <c r="H34" s="40" t="str">
        <f>Personal_Development!H35</f>
        <v>OPERATOR 1</v>
      </c>
      <c r="I34" s="41" t="str">
        <f>Personal_Development!I35</f>
        <v>C3 PROD</v>
      </c>
      <c r="J34" s="42" t="str">
        <f>Personal_Development!J35</f>
        <v xml:space="preserve">C3 </v>
      </c>
      <c r="K34" s="48"/>
      <c r="L34" s="48"/>
      <c r="M34" s="16"/>
      <c r="N34" s="16"/>
      <c r="O34" s="48"/>
      <c r="P34" s="48"/>
      <c r="Q34" s="48"/>
      <c r="R34" s="48"/>
      <c r="S34" s="16"/>
      <c r="T34" s="16"/>
      <c r="U34" s="48"/>
      <c r="V34" s="48"/>
      <c r="W34" s="22">
        <f t="shared" si="0"/>
        <v>0</v>
      </c>
      <c r="X34" s="60">
        <f t="shared" si="1"/>
        <v>1</v>
      </c>
    </row>
    <row r="35" spans="2:24" ht="24.95" customHeight="1">
      <c r="B35" s="48" t="str">
        <f>Personal_Development!B36</f>
        <v>R</v>
      </c>
      <c r="C35" s="48">
        <f>Personal_Development!C36</f>
        <v>0</v>
      </c>
      <c r="D35" s="14" t="str">
        <f>Personal_Development!D36</f>
        <v>C11065</v>
      </c>
      <c r="E35" s="11" t="str">
        <f>Personal_Development!E36</f>
        <v>SARIMAH SAPIEI</v>
      </c>
      <c r="F35" s="12" t="str">
        <f>Personal_Development!F36</f>
        <v>PRODUCTION NO.1 DEPARTMENT</v>
      </c>
      <c r="G35" s="12" t="str">
        <f>Personal_Development!G36</f>
        <v>ASSEMBLY PRODUCTION SECTION (APS)</v>
      </c>
      <c r="H35" s="40" t="str">
        <f>Personal_Development!H36</f>
        <v>SENIOR QC CHECKER</v>
      </c>
      <c r="I35" s="41" t="str">
        <f>Personal_Development!I36</f>
        <v>C2 PROD</v>
      </c>
      <c r="J35" s="42" t="str">
        <f>Personal_Development!J36</f>
        <v xml:space="preserve">C2 </v>
      </c>
      <c r="K35" s="48"/>
      <c r="L35" s="48"/>
      <c r="M35" s="16"/>
      <c r="N35" s="16"/>
      <c r="O35" s="48"/>
      <c r="P35" s="48"/>
      <c r="Q35" s="48"/>
      <c r="R35" s="48"/>
      <c r="S35" s="16"/>
      <c r="T35" s="16"/>
      <c r="U35" s="48"/>
      <c r="V35" s="48"/>
      <c r="W35" s="22">
        <f t="shared" si="0"/>
        <v>0</v>
      </c>
      <c r="X35" s="60">
        <f t="shared" si="1"/>
        <v>1</v>
      </c>
    </row>
    <row r="36" spans="2:24" ht="24.95" customHeight="1">
      <c r="B36" s="48">
        <f>Personal_Development!B37</f>
        <v>0</v>
      </c>
      <c r="C36" s="48">
        <f>Personal_Development!C37</f>
        <v>0</v>
      </c>
      <c r="D36" s="14" t="str">
        <f>Personal_Development!D37</f>
        <v>C11066</v>
      </c>
      <c r="E36" s="11" t="str">
        <f>Personal_Development!E37</f>
        <v>SITI NORLIZAWATI BINTI ALIAS</v>
      </c>
      <c r="F36" s="12" t="str">
        <f>Personal_Development!F37</f>
        <v>PRODUCTION NO.1 DEPARTMENT</v>
      </c>
      <c r="G36" s="12" t="str">
        <f>Personal_Development!G37</f>
        <v>ASSEMBLY PRODUCTION SECTION (APS)</v>
      </c>
      <c r="H36" s="40" t="str">
        <f>Personal_Development!H37</f>
        <v>SUPERVISOR</v>
      </c>
      <c r="I36" s="41" t="str">
        <f>Personal_Development!I37</f>
        <v>C1 PROD</v>
      </c>
      <c r="J36" s="42" t="str">
        <f>Personal_Development!J37</f>
        <v xml:space="preserve">C1 </v>
      </c>
      <c r="K36" s="48"/>
      <c r="L36" s="48">
        <v>3</v>
      </c>
      <c r="M36" s="16">
        <v>3</v>
      </c>
      <c r="N36" s="16"/>
      <c r="O36" s="48">
        <v>1</v>
      </c>
      <c r="P36" s="48"/>
      <c r="Q36" s="48"/>
      <c r="R36" s="48">
        <v>2</v>
      </c>
      <c r="S36" s="16"/>
      <c r="T36" s="16"/>
      <c r="U36" s="48">
        <v>6</v>
      </c>
      <c r="V36" s="48"/>
      <c r="W36" s="22">
        <f t="shared" si="0"/>
        <v>15</v>
      </c>
      <c r="X36" s="60">
        <f t="shared" si="1"/>
        <v>5</v>
      </c>
    </row>
    <row r="37" spans="2:24" ht="24.95" customHeight="1">
      <c r="B37" s="48">
        <f>Personal_Development!B38</f>
        <v>0</v>
      </c>
      <c r="C37" s="48">
        <f>Personal_Development!C38</f>
        <v>0</v>
      </c>
      <c r="D37" s="14" t="str">
        <f>Personal_Development!D38</f>
        <v>C11079</v>
      </c>
      <c r="E37" s="11" t="str">
        <f>Personal_Development!E38</f>
        <v>HARYATI BINTI ABDUL MUKTI</v>
      </c>
      <c r="F37" s="12" t="str">
        <f>Personal_Development!F38</f>
        <v>GENERAL AFFAIRS DEPARTMENT</v>
      </c>
      <c r="G37" s="12" t="str">
        <f>Personal_Development!G38</f>
        <v>GENERAL AFFAIRS SECTION (GAS)</v>
      </c>
      <c r="H37" s="40" t="str">
        <f>Personal_Development!H38</f>
        <v>ASSISTANT</v>
      </c>
      <c r="I37" s="41" t="str">
        <f>Personal_Development!I38</f>
        <v>C1 OFFICE</v>
      </c>
      <c r="J37" s="42" t="str">
        <f>Personal_Development!J38</f>
        <v xml:space="preserve">C1 </v>
      </c>
      <c r="K37" s="48"/>
      <c r="L37" s="48">
        <v>2</v>
      </c>
      <c r="M37" s="16">
        <v>1</v>
      </c>
      <c r="N37" s="16">
        <v>1</v>
      </c>
      <c r="O37" s="48">
        <v>2</v>
      </c>
      <c r="P37" s="48"/>
      <c r="Q37" s="48">
        <v>2</v>
      </c>
      <c r="R37" s="48"/>
      <c r="S37" s="16">
        <v>2</v>
      </c>
      <c r="T37" s="16">
        <v>2</v>
      </c>
      <c r="U37" s="48">
        <v>2</v>
      </c>
      <c r="V37" s="48"/>
      <c r="W37" s="22">
        <f t="shared" si="0"/>
        <v>14</v>
      </c>
      <c r="X37" s="60">
        <f t="shared" si="1"/>
        <v>5</v>
      </c>
    </row>
    <row r="38" spans="2:24" ht="24.95" customHeight="1">
      <c r="B38" s="48">
        <f>Personal_Development!B39</f>
        <v>0</v>
      </c>
      <c r="C38" s="48">
        <f>Personal_Development!C39</f>
        <v>0</v>
      </c>
      <c r="D38" s="14" t="str">
        <f>Personal_Development!D39</f>
        <v>C11101</v>
      </c>
      <c r="E38" s="11" t="str">
        <f>Personal_Development!E39</f>
        <v>SARITHA A/P THIAGARAJAN</v>
      </c>
      <c r="F38" s="12" t="str">
        <f>Personal_Development!F39</f>
        <v>FACTORY OPERATIONS DEPARTMENT</v>
      </c>
      <c r="G38" s="12" t="str">
        <f>Personal_Development!G39</f>
        <v>INVENTORY &amp; SYSYTEM CONTROL SECTION (IVS)</v>
      </c>
      <c r="H38" s="40" t="str">
        <f>Personal_Development!H39</f>
        <v>SENIOR STOREKEEPER</v>
      </c>
      <c r="I38" s="41" t="str">
        <f>Personal_Development!I39</f>
        <v>C2 PROD</v>
      </c>
      <c r="J38" s="42" t="str">
        <f>Personal_Development!J39</f>
        <v xml:space="preserve">C2 </v>
      </c>
      <c r="K38" s="48">
        <v>1</v>
      </c>
      <c r="L38" s="48">
        <v>1</v>
      </c>
      <c r="M38" s="16"/>
      <c r="N38" s="16">
        <v>4</v>
      </c>
      <c r="O38" s="48"/>
      <c r="P38" s="48"/>
      <c r="Q38" s="48"/>
      <c r="R38" s="48"/>
      <c r="S38" s="16"/>
      <c r="T38" s="16"/>
      <c r="U38" s="48">
        <v>25</v>
      </c>
      <c r="V38" s="48"/>
      <c r="W38" s="22">
        <f t="shared" si="0"/>
        <v>31</v>
      </c>
      <c r="X38" s="60">
        <f t="shared" si="1"/>
        <v>5</v>
      </c>
    </row>
    <row r="39" spans="2:24" ht="24.95" customHeight="1">
      <c r="B39" s="48">
        <f>Personal_Development!B40</f>
        <v>0</v>
      </c>
      <c r="C39" s="48">
        <f>Personal_Development!C40</f>
        <v>0</v>
      </c>
      <c r="D39" s="14" t="str">
        <f>Personal_Development!D40</f>
        <v>E00190</v>
      </c>
      <c r="E39" s="11" t="str">
        <f>Personal_Development!E40</f>
        <v>AMINAH BINTI NGADI</v>
      </c>
      <c r="F39" s="12" t="str">
        <f>Personal_Development!F40</f>
        <v>PRODUCTION NO.1 DEPARTMENT</v>
      </c>
      <c r="G39" s="12" t="str">
        <f>Personal_Development!G40</f>
        <v>ASSEMBLY PRODUCTION SECTION (APS)</v>
      </c>
      <c r="H39" s="40" t="str">
        <f>Personal_Development!H40</f>
        <v>SENIOR SUPERVISOR</v>
      </c>
      <c r="I39" s="41" t="str">
        <f>Personal_Development!I40</f>
        <v>M7</v>
      </c>
      <c r="J39" s="42" t="str">
        <f>Personal_Development!J40</f>
        <v>M7</v>
      </c>
      <c r="K39" s="48">
        <v>2</v>
      </c>
      <c r="L39" s="48">
        <v>2</v>
      </c>
      <c r="M39" s="16">
        <v>4</v>
      </c>
      <c r="N39" s="16"/>
      <c r="O39" s="48">
        <v>3</v>
      </c>
      <c r="P39" s="48"/>
      <c r="Q39" s="48"/>
      <c r="R39" s="48">
        <v>5</v>
      </c>
      <c r="S39" s="16">
        <v>4</v>
      </c>
      <c r="T39" s="16"/>
      <c r="U39" s="48"/>
      <c r="V39" s="48"/>
      <c r="W39" s="22">
        <f t="shared" si="0"/>
        <v>20</v>
      </c>
      <c r="X39" s="60">
        <f t="shared" si="1"/>
        <v>5</v>
      </c>
    </row>
    <row r="40" spans="2:24" ht="24.95" customHeight="1">
      <c r="B40" s="48">
        <f>Personal_Development!B41</f>
        <v>0</v>
      </c>
      <c r="C40" s="48">
        <f>Personal_Development!C41</f>
        <v>0</v>
      </c>
      <c r="D40" s="14" t="str">
        <f>Personal_Development!D41</f>
        <v>C11123</v>
      </c>
      <c r="E40" s="11" t="str">
        <f>Personal_Development!E41</f>
        <v>NURUL MUHAIYAH BINTI ALI</v>
      </c>
      <c r="F40" s="12" t="str">
        <f>Personal_Development!F41</f>
        <v>PRODUCTION NO.1 DEPARTMENT</v>
      </c>
      <c r="G40" s="12" t="str">
        <f>Personal_Development!G41</f>
        <v>ASSEMBLY PRODUCTION SECTION (APS)</v>
      </c>
      <c r="H40" s="40" t="str">
        <f>Personal_Development!H41</f>
        <v>SENIOR QC CHECKER</v>
      </c>
      <c r="I40" s="41" t="str">
        <f>Personal_Development!I41</f>
        <v>C2 PROD</v>
      </c>
      <c r="J40" s="42" t="str">
        <f>Personal_Development!J41</f>
        <v xml:space="preserve">C2 </v>
      </c>
      <c r="K40" s="48">
        <v>1</v>
      </c>
      <c r="L40" s="48">
        <v>1</v>
      </c>
      <c r="M40" s="16">
        <v>1</v>
      </c>
      <c r="N40" s="16">
        <v>1</v>
      </c>
      <c r="O40" s="48"/>
      <c r="P40" s="48"/>
      <c r="Q40" s="48">
        <v>1</v>
      </c>
      <c r="R40" s="48"/>
      <c r="S40" s="16"/>
      <c r="T40" s="16"/>
      <c r="U40" s="48"/>
      <c r="V40" s="48">
        <v>10</v>
      </c>
      <c r="W40" s="22">
        <f t="shared" si="0"/>
        <v>15</v>
      </c>
      <c r="X40" s="60">
        <f t="shared" si="1"/>
        <v>5</v>
      </c>
    </row>
    <row r="41" spans="2:24" ht="24.95" customHeight="1">
      <c r="B41" s="48">
        <f>Personal_Development!B42</f>
        <v>0</v>
      </c>
      <c r="C41" s="48">
        <f>Personal_Development!C42</f>
        <v>0</v>
      </c>
      <c r="D41" s="14" t="str">
        <f>Personal_Development!D42</f>
        <v>C11159</v>
      </c>
      <c r="E41" s="11" t="str">
        <f>Personal_Development!E42</f>
        <v>ARUL RAJAH A/L JAYAPALAN</v>
      </c>
      <c r="F41" s="12" t="str">
        <f>Personal_Development!F42</f>
        <v>PRODUCTION NO.1 DEPARTMENT</v>
      </c>
      <c r="G41" s="12" t="str">
        <f>Personal_Development!G42</f>
        <v>ASSEMBLY PRODUCTION SECTION (APS)</v>
      </c>
      <c r="H41" s="40" t="str">
        <f>Personal_Development!H42</f>
        <v>OPERATOR 1</v>
      </c>
      <c r="I41" s="41" t="str">
        <f>Personal_Development!I42</f>
        <v>C3 PROD</v>
      </c>
      <c r="J41" s="42" t="str">
        <f>Personal_Development!J42</f>
        <v xml:space="preserve">C3 </v>
      </c>
      <c r="K41" s="48">
        <v>1</v>
      </c>
      <c r="L41" s="48">
        <v>1</v>
      </c>
      <c r="M41" s="16">
        <v>1</v>
      </c>
      <c r="N41" s="16"/>
      <c r="O41" s="48"/>
      <c r="P41" s="48"/>
      <c r="Q41" s="48">
        <v>2</v>
      </c>
      <c r="R41" s="48"/>
      <c r="S41" s="16"/>
      <c r="T41" s="16"/>
      <c r="U41" s="48">
        <v>15</v>
      </c>
      <c r="V41" s="48"/>
      <c r="W41" s="22">
        <f t="shared" si="0"/>
        <v>20</v>
      </c>
      <c r="X41" s="60">
        <f t="shared" si="1"/>
        <v>5</v>
      </c>
    </row>
    <row r="42" spans="2:24" ht="24.95" customHeight="1">
      <c r="B42" s="48">
        <f>Personal_Development!B43</f>
        <v>0</v>
      </c>
      <c r="C42" s="48">
        <f>Personal_Development!C43</f>
        <v>0</v>
      </c>
      <c r="D42" s="14" t="str">
        <f>Personal_Development!D43</f>
        <v>C11166</v>
      </c>
      <c r="E42" s="11" t="str">
        <f>Personal_Development!E43</f>
        <v>MOHAMMAD NAWAWI BIN ABDUL RAHMAN</v>
      </c>
      <c r="F42" s="12" t="str">
        <f>Personal_Development!F43</f>
        <v>PRODUCTION NO.1 DEPARTMENT</v>
      </c>
      <c r="G42" s="12" t="str">
        <f>Personal_Development!G43</f>
        <v>ASSEMBLY PRODUCTION SECTION (APS)</v>
      </c>
      <c r="H42" s="40" t="str">
        <f>Personal_Development!H43</f>
        <v>LINE LEADER</v>
      </c>
      <c r="I42" s="41" t="str">
        <f>Personal_Development!I43</f>
        <v>C2 PROD</v>
      </c>
      <c r="J42" s="42" t="str">
        <f>Personal_Development!J43</f>
        <v xml:space="preserve">C2 </v>
      </c>
      <c r="K42" s="48"/>
      <c r="L42" s="48">
        <v>1</v>
      </c>
      <c r="M42" s="16">
        <v>5</v>
      </c>
      <c r="N42" s="16"/>
      <c r="O42" s="48">
        <v>3</v>
      </c>
      <c r="P42" s="48"/>
      <c r="Q42" s="48">
        <v>1</v>
      </c>
      <c r="R42" s="48"/>
      <c r="S42" s="16"/>
      <c r="T42" s="16"/>
      <c r="U42" s="48"/>
      <c r="V42" s="48"/>
      <c r="W42" s="22">
        <f t="shared" si="0"/>
        <v>10</v>
      </c>
      <c r="X42" s="60">
        <f t="shared" si="1"/>
        <v>4</v>
      </c>
    </row>
    <row r="43" spans="2:24" ht="24.95" customHeight="1">
      <c r="B43" s="48">
        <f>Personal_Development!B44</f>
        <v>0</v>
      </c>
      <c r="C43" s="48">
        <f>Personal_Development!C44</f>
        <v>0</v>
      </c>
      <c r="D43" s="14" t="str">
        <f>Personal_Development!D44</f>
        <v>C11167</v>
      </c>
      <c r="E43" s="11" t="str">
        <f>Personal_Development!E44</f>
        <v>SULAIMAN BIN AHMAD</v>
      </c>
      <c r="F43" s="12" t="str">
        <f>Personal_Development!F44</f>
        <v>FACTORY OPERATIONS DEPARTMENT</v>
      </c>
      <c r="G43" s="12" t="str">
        <f>Personal_Development!G44</f>
        <v>INVENTORY &amp; SYSYTEM CONTROL SECTION (IVS)</v>
      </c>
      <c r="H43" s="40" t="str">
        <f>Personal_Development!H44</f>
        <v>SUPERVISOR</v>
      </c>
      <c r="I43" s="41" t="str">
        <f>Personal_Development!I44</f>
        <v>C1 PROD</v>
      </c>
      <c r="J43" s="42" t="str">
        <f>Personal_Development!J44</f>
        <v xml:space="preserve">C1 </v>
      </c>
      <c r="K43" s="48"/>
      <c r="L43" s="48">
        <v>3</v>
      </c>
      <c r="M43" s="16"/>
      <c r="N43" s="16"/>
      <c r="O43" s="48"/>
      <c r="P43" s="48"/>
      <c r="Q43" s="48"/>
      <c r="R43" s="48"/>
      <c r="S43" s="16">
        <v>10</v>
      </c>
      <c r="T43" s="16">
        <v>1</v>
      </c>
      <c r="U43" s="48"/>
      <c r="V43" s="48"/>
      <c r="W43" s="22">
        <f t="shared" si="0"/>
        <v>14</v>
      </c>
      <c r="X43" s="60">
        <f t="shared" si="1"/>
        <v>5</v>
      </c>
    </row>
    <row r="44" spans="2:24" ht="24.95" customHeight="1">
      <c r="B44" s="48">
        <f>Personal_Development!B45</f>
        <v>0</v>
      </c>
      <c r="C44" s="48">
        <f>Personal_Development!C45</f>
        <v>0</v>
      </c>
      <c r="D44" s="14" t="str">
        <f>Personal_Development!D45</f>
        <v>C11187</v>
      </c>
      <c r="E44" s="11" t="str">
        <f>Personal_Development!E45</f>
        <v>AFFENDI BIN AHMAD</v>
      </c>
      <c r="F44" s="12" t="str">
        <f>Personal_Development!F45</f>
        <v>FACTORY OPERATIONS DEPARTMENT</v>
      </c>
      <c r="G44" s="12" t="str">
        <f>Personal_Development!G45</f>
        <v>INVENTORY &amp; SYSYTEM CONTROL SECTION (IVS)</v>
      </c>
      <c r="H44" s="40" t="str">
        <f>Personal_Development!H45</f>
        <v>ASSISTANT</v>
      </c>
      <c r="I44" s="41" t="str">
        <f>Personal_Development!I45</f>
        <v>C1 OFFICE</v>
      </c>
      <c r="J44" s="42" t="str">
        <f>Personal_Development!J45</f>
        <v xml:space="preserve">C1 </v>
      </c>
      <c r="K44" s="48"/>
      <c r="L44" s="48"/>
      <c r="M44" s="16"/>
      <c r="N44" s="16"/>
      <c r="O44" s="48"/>
      <c r="P44" s="48"/>
      <c r="Q44" s="48"/>
      <c r="R44" s="48">
        <v>14</v>
      </c>
      <c r="S44" s="16"/>
      <c r="T44" s="16"/>
      <c r="U44" s="48"/>
      <c r="V44" s="48"/>
      <c r="W44" s="22">
        <f t="shared" si="0"/>
        <v>14</v>
      </c>
      <c r="X44" s="60">
        <f t="shared" si="1"/>
        <v>5</v>
      </c>
    </row>
    <row r="45" spans="2:24" ht="24.95" customHeight="1">
      <c r="B45" s="48">
        <f>Personal_Development!B46</f>
        <v>0</v>
      </c>
      <c r="C45" s="48">
        <f>Personal_Development!C46</f>
        <v>0</v>
      </c>
      <c r="D45" s="14" t="str">
        <f>Personal_Development!D46</f>
        <v>C11191</v>
      </c>
      <c r="E45" s="11" t="str">
        <f>Personal_Development!E46</f>
        <v>PARIDAH BINTI ROBINNOR</v>
      </c>
      <c r="F45" s="12" t="str">
        <f>Personal_Development!F46</f>
        <v>QUALITY ASSURANCE DEPARTMENT</v>
      </c>
      <c r="G45" s="12" t="str">
        <f>Personal_Development!G46</f>
        <v>QUALITY ASSURANCE SECTION (QAS)</v>
      </c>
      <c r="H45" s="40" t="str">
        <f>Personal_Development!H46</f>
        <v>SUPERVISOR</v>
      </c>
      <c r="I45" s="41" t="str">
        <f>Personal_Development!I46</f>
        <v>C1 PROD</v>
      </c>
      <c r="J45" s="42" t="str">
        <f>Personal_Development!J46</f>
        <v xml:space="preserve">C1 </v>
      </c>
      <c r="K45" s="48"/>
      <c r="L45" s="48"/>
      <c r="M45" s="16"/>
      <c r="N45" s="16">
        <v>1</v>
      </c>
      <c r="O45" s="48"/>
      <c r="P45" s="48">
        <v>4</v>
      </c>
      <c r="Q45" s="48"/>
      <c r="R45" s="48"/>
      <c r="S45" s="16">
        <v>3</v>
      </c>
      <c r="T45" s="16">
        <v>4</v>
      </c>
      <c r="U45" s="48">
        <v>4</v>
      </c>
      <c r="V45" s="48"/>
      <c r="W45" s="22">
        <f t="shared" si="0"/>
        <v>16</v>
      </c>
      <c r="X45" s="60">
        <f t="shared" si="1"/>
        <v>5</v>
      </c>
    </row>
    <row r="46" spans="2:24" ht="24.95" customHeight="1">
      <c r="B46" s="48">
        <f>Personal_Development!B47</f>
        <v>0</v>
      </c>
      <c r="C46" s="48">
        <f>Personal_Development!C47</f>
        <v>0</v>
      </c>
      <c r="D46" s="14" t="str">
        <f>Personal_Development!D47</f>
        <v>C11227</v>
      </c>
      <c r="E46" s="11" t="str">
        <f>Personal_Development!E47</f>
        <v>LAILA BINTI M ABDUL MAJID</v>
      </c>
      <c r="F46" s="12" t="str">
        <f>Personal_Development!F47</f>
        <v>PRODUCTION NO.1 DEPARTMENT</v>
      </c>
      <c r="G46" s="12" t="str">
        <f>Personal_Development!G47</f>
        <v>ASSEMBLY PRODUCTION SECTION (APS)</v>
      </c>
      <c r="H46" s="40" t="str">
        <f>Personal_Development!H47</f>
        <v>LINE LEADER</v>
      </c>
      <c r="I46" s="41" t="str">
        <f>Personal_Development!I47</f>
        <v>C2 PROD</v>
      </c>
      <c r="J46" s="42" t="str">
        <f>Personal_Development!J47</f>
        <v xml:space="preserve">C2 </v>
      </c>
      <c r="K46" s="48">
        <v>1</v>
      </c>
      <c r="L46" s="48">
        <v>7</v>
      </c>
      <c r="M46" s="16"/>
      <c r="N46" s="16">
        <v>3</v>
      </c>
      <c r="O46" s="48">
        <v>2</v>
      </c>
      <c r="P46" s="48"/>
      <c r="Q46" s="48"/>
      <c r="R46" s="48"/>
      <c r="S46" s="16"/>
      <c r="T46" s="16"/>
      <c r="U46" s="48"/>
      <c r="V46" s="48">
        <v>5</v>
      </c>
      <c r="W46" s="22">
        <f t="shared" si="0"/>
        <v>18</v>
      </c>
      <c r="X46" s="60">
        <f t="shared" si="1"/>
        <v>5</v>
      </c>
    </row>
    <row r="47" spans="2:24" ht="24.95" customHeight="1">
      <c r="B47" s="48">
        <f>Personal_Development!B48</f>
        <v>0</v>
      </c>
      <c r="C47" s="48">
        <f>Personal_Development!C48</f>
        <v>0</v>
      </c>
      <c r="D47" s="14" t="str">
        <f>Personal_Development!D48</f>
        <v>C11242</v>
      </c>
      <c r="E47" s="11" t="str">
        <f>Personal_Development!E48</f>
        <v>ZAINON BINTI ALIM</v>
      </c>
      <c r="F47" s="12" t="str">
        <f>Personal_Development!F48</f>
        <v>PRODUCTION NO.1 DEPARTMENT</v>
      </c>
      <c r="G47" s="12" t="str">
        <f>Personal_Development!G48</f>
        <v>ASSEMBLY PRODUCTION SECTION (APS)</v>
      </c>
      <c r="H47" s="40" t="str">
        <f>Personal_Development!H48</f>
        <v>LINE LEADER</v>
      </c>
      <c r="I47" s="41" t="str">
        <f>Personal_Development!I48</f>
        <v>C2 PROD</v>
      </c>
      <c r="J47" s="42" t="str">
        <f>Personal_Development!J48</f>
        <v xml:space="preserve">C2 </v>
      </c>
      <c r="K47" s="48">
        <v>1</v>
      </c>
      <c r="L47" s="48">
        <v>1</v>
      </c>
      <c r="M47" s="16">
        <v>1</v>
      </c>
      <c r="N47" s="16">
        <v>1</v>
      </c>
      <c r="O47" s="48">
        <v>5</v>
      </c>
      <c r="P47" s="48">
        <v>2</v>
      </c>
      <c r="Q47" s="48"/>
      <c r="R47" s="48">
        <v>9</v>
      </c>
      <c r="S47" s="16"/>
      <c r="T47" s="16"/>
      <c r="U47" s="48"/>
      <c r="V47" s="48"/>
      <c r="W47" s="22">
        <f t="shared" si="0"/>
        <v>20</v>
      </c>
      <c r="X47" s="60">
        <f t="shared" si="1"/>
        <v>5</v>
      </c>
    </row>
    <row r="48" spans="2:24" ht="24.95" customHeight="1">
      <c r="B48" s="48">
        <f>Personal_Development!B49</f>
        <v>0</v>
      </c>
      <c r="C48" s="48">
        <f>Personal_Development!C49</f>
        <v>0</v>
      </c>
      <c r="D48" s="14" t="str">
        <f>Personal_Development!D49</f>
        <v>C11251</v>
      </c>
      <c r="E48" s="11" t="str">
        <f>Personal_Development!E49</f>
        <v>SUGANTHI A/P MUNIANDY</v>
      </c>
      <c r="F48" s="12" t="str">
        <f>Personal_Development!F49</f>
        <v>PRODUCTION NO.1 DEPARTMENT</v>
      </c>
      <c r="G48" s="12" t="str">
        <f>Personal_Development!G49</f>
        <v>ASSEMBLY PRODUCTION SECTION (APS)</v>
      </c>
      <c r="H48" s="40" t="str">
        <f>Personal_Development!H49</f>
        <v>OPERATOR 1</v>
      </c>
      <c r="I48" s="41" t="str">
        <f>Personal_Development!I49</f>
        <v>C3 PROD</v>
      </c>
      <c r="J48" s="42" t="str">
        <f>Personal_Development!J49</f>
        <v xml:space="preserve">C3 </v>
      </c>
      <c r="K48" s="48"/>
      <c r="L48" s="48"/>
      <c r="M48" s="16"/>
      <c r="N48" s="16"/>
      <c r="O48" s="48">
        <v>2</v>
      </c>
      <c r="P48" s="48">
        <v>14</v>
      </c>
      <c r="Q48" s="48"/>
      <c r="R48" s="48">
        <v>4</v>
      </c>
      <c r="S48" s="16"/>
      <c r="T48" s="16"/>
      <c r="U48" s="48">
        <v>3</v>
      </c>
      <c r="V48" s="48"/>
      <c r="W48" s="22">
        <f t="shared" si="0"/>
        <v>23</v>
      </c>
      <c r="X48" s="60">
        <f t="shared" si="1"/>
        <v>5</v>
      </c>
    </row>
    <row r="49" spans="2:24" ht="24.95" customHeight="1">
      <c r="B49" s="48">
        <f>Personal_Development!B50</f>
        <v>0</v>
      </c>
      <c r="C49" s="48">
        <f>Personal_Development!C50</f>
        <v>0</v>
      </c>
      <c r="D49" s="14" t="str">
        <f>Personal_Development!D50</f>
        <v>C11252</v>
      </c>
      <c r="E49" s="11" t="str">
        <f>Personal_Development!E50</f>
        <v>ABDUL SAMMAD BIN YAHAYA</v>
      </c>
      <c r="F49" s="12" t="str">
        <f>Personal_Development!F50</f>
        <v>PRODUCTION NO.1 DEPARTMENT</v>
      </c>
      <c r="G49" s="12" t="str">
        <f>Personal_Development!G50</f>
        <v>ASSEMBLY PRODUCTION SECTION (APS)</v>
      </c>
      <c r="H49" s="40" t="str">
        <f>Personal_Development!H50</f>
        <v>OPERATOR 1</v>
      </c>
      <c r="I49" s="41" t="str">
        <f>Personal_Development!I50</f>
        <v>C3 PROD</v>
      </c>
      <c r="J49" s="42" t="str">
        <f>Personal_Development!J50</f>
        <v xml:space="preserve">C3 </v>
      </c>
      <c r="K49" s="48"/>
      <c r="L49" s="48">
        <v>3</v>
      </c>
      <c r="M49" s="16"/>
      <c r="N49" s="16"/>
      <c r="O49" s="48"/>
      <c r="P49" s="48"/>
      <c r="Q49" s="48"/>
      <c r="R49" s="48">
        <v>1</v>
      </c>
      <c r="S49" s="16">
        <v>10</v>
      </c>
      <c r="T49" s="16"/>
      <c r="U49" s="48"/>
      <c r="V49" s="48"/>
      <c r="W49" s="22">
        <f t="shared" si="0"/>
        <v>14</v>
      </c>
      <c r="X49" s="60">
        <f t="shared" si="1"/>
        <v>5</v>
      </c>
    </row>
    <row r="50" spans="2:24" ht="24.95" customHeight="1">
      <c r="B50" s="48">
        <f>Personal_Development!B51</f>
        <v>0</v>
      </c>
      <c r="C50" s="48">
        <f>Personal_Development!C51</f>
        <v>0</v>
      </c>
      <c r="D50" s="14" t="str">
        <f>Personal_Development!D51</f>
        <v>C11260</v>
      </c>
      <c r="E50" s="11" t="str">
        <f>Personal_Development!E51</f>
        <v>REGINA MARY A/P SOOSAY</v>
      </c>
      <c r="F50" s="12" t="str">
        <f>Personal_Development!F51</f>
        <v>PRODUCTION NO.2 DEPARTMENT</v>
      </c>
      <c r="G50" s="12" t="str">
        <f>Personal_Development!G51</f>
        <v>MOLDING PRODUCTION SECTION (MPS)</v>
      </c>
      <c r="H50" s="40" t="str">
        <f>Personal_Development!H51</f>
        <v>SUPERVISOR</v>
      </c>
      <c r="I50" s="41" t="str">
        <f>Personal_Development!I51</f>
        <v>C1 PROD</v>
      </c>
      <c r="J50" s="42" t="str">
        <f>Personal_Development!J51</f>
        <v xml:space="preserve">C1 </v>
      </c>
      <c r="K50" s="48"/>
      <c r="L50" s="48"/>
      <c r="M50" s="16"/>
      <c r="N50" s="16"/>
      <c r="O50" s="48">
        <v>1</v>
      </c>
      <c r="P50" s="48"/>
      <c r="Q50" s="48"/>
      <c r="R50" s="48"/>
      <c r="S50" s="16"/>
      <c r="T50" s="16"/>
      <c r="U50" s="48"/>
      <c r="V50" s="48"/>
      <c r="W50" s="22">
        <f t="shared" si="0"/>
        <v>1</v>
      </c>
      <c r="X50" s="60">
        <f t="shared" si="1"/>
        <v>1</v>
      </c>
    </row>
    <row r="51" spans="2:24" ht="24.95" customHeight="1">
      <c r="B51" s="48">
        <f>Personal_Development!B52</f>
        <v>0</v>
      </c>
      <c r="C51" s="48">
        <f>Personal_Development!C52</f>
        <v>0</v>
      </c>
      <c r="D51" s="14" t="str">
        <f>Personal_Development!D52</f>
        <v>C11261</v>
      </c>
      <c r="E51" s="11" t="str">
        <f>Personal_Development!E52</f>
        <v>SALMIAH BINTI AWANG</v>
      </c>
      <c r="F51" s="12" t="str">
        <f>Personal_Development!F52</f>
        <v>PRODUCTION NO.1 DEPARTMENT</v>
      </c>
      <c r="G51" s="12" t="str">
        <f>Personal_Development!G52</f>
        <v>ASSEMBLY PRODUCTION SECTION (APS)</v>
      </c>
      <c r="H51" s="40" t="str">
        <f>Personal_Development!H52</f>
        <v>LINE LEADER</v>
      </c>
      <c r="I51" s="41" t="str">
        <f>Personal_Development!I52</f>
        <v>C2 PROD</v>
      </c>
      <c r="J51" s="42" t="str">
        <f>Personal_Development!J52</f>
        <v xml:space="preserve">C2 </v>
      </c>
      <c r="K51" s="48">
        <v>1</v>
      </c>
      <c r="L51" s="48">
        <v>1</v>
      </c>
      <c r="M51" s="16">
        <v>1</v>
      </c>
      <c r="N51" s="16">
        <v>1</v>
      </c>
      <c r="O51" s="48">
        <v>1</v>
      </c>
      <c r="P51" s="48"/>
      <c r="Q51" s="48">
        <v>1</v>
      </c>
      <c r="R51" s="48"/>
      <c r="S51" s="16"/>
      <c r="T51" s="16">
        <v>8</v>
      </c>
      <c r="U51" s="48">
        <v>2</v>
      </c>
      <c r="V51" s="48"/>
      <c r="W51" s="22">
        <f t="shared" si="0"/>
        <v>16</v>
      </c>
      <c r="X51" s="60">
        <f t="shared" si="1"/>
        <v>5</v>
      </c>
    </row>
    <row r="52" spans="2:24" ht="24.95" customHeight="1">
      <c r="B52" s="48">
        <f>Personal_Development!B53</f>
        <v>0</v>
      </c>
      <c r="C52" s="48">
        <f>Personal_Development!C53</f>
        <v>0</v>
      </c>
      <c r="D52" s="14" t="str">
        <f>Personal_Development!D53</f>
        <v>E00180</v>
      </c>
      <c r="E52" s="11" t="str">
        <f>Personal_Development!E53</f>
        <v>ROSNIZAH BINTI ADNAN</v>
      </c>
      <c r="F52" s="12" t="str">
        <f>Personal_Development!F53</f>
        <v>FACTORY OPERATIONS DEPARTMENT</v>
      </c>
      <c r="G52" s="12" t="str">
        <f>Personal_Development!G53</f>
        <v>PRODUCTION PLANNING SECTION (PPS)</v>
      </c>
      <c r="H52" s="40" t="str">
        <f>Personal_Development!H53</f>
        <v>ASSISTANT</v>
      </c>
      <c r="I52" s="41" t="str">
        <f>Personal_Development!I53</f>
        <v>C1 OFFICE</v>
      </c>
      <c r="J52" s="42" t="str">
        <f>Personal_Development!J53</f>
        <v xml:space="preserve">C1 </v>
      </c>
      <c r="K52" s="48"/>
      <c r="L52" s="48"/>
      <c r="M52" s="16"/>
      <c r="N52" s="16">
        <v>3</v>
      </c>
      <c r="O52" s="48">
        <v>2</v>
      </c>
      <c r="P52" s="48">
        <v>2</v>
      </c>
      <c r="Q52" s="48"/>
      <c r="R52" s="48">
        <v>3</v>
      </c>
      <c r="S52" s="16"/>
      <c r="T52" s="16"/>
      <c r="U52" s="48"/>
      <c r="V52" s="48">
        <v>4</v>
      </c>
      <c r="W52" s="22">
        <f t="shared" si="0"/>
        <v>14</v>
      </c>
      <c r="X52" s="60">
        <f t="shared" si="1"/>
        <v>5</v>
      </c>
    </row>
    <row r="53" spans="2:24" ht="24.95" customHeight="1">
      <c r="B53" s="48">
        <f>Personal_Development!B54</f>
        <v>0</v>
      </c>
      <c r="C53" s="48">
        <f>Personal_Development!C54</f>
        <v>0</v>
      </c>
      <c r="D53" s="14" t="str">
        <f>Personal_Development!D54</f>
        <v>C11317</v>
      </c>
      <c r="E53" s="11" t="str">
        <f>Personal_Development!E54</f>
        <v>SEETHA A/P KANNIAH</v>
      </c>
      <c r="F53" s="12" t="str">
        <f>Personal_Development!F54</f>
        <v>PRODUCTION NO.1 DEPARTMENT</v>
      </c>
      <c r="G53" s="12" t="str">
        <f>Personal_Development!G54</f>
        <v>ASSEMBLY PRODUCTION SECTION (APS)</v>
      </c>
      <c r="H53" s="40" t="str">
        <f>Personal_Development!H54</f>
        <v>OPERATOR 1</v>
      </c>
      <c r="I53" s="41" t="str">
        <f>Personal_Development!I54</f>
        <v>C3 PROD</v>
      </c>
      <c r="J53" s="42" t="str">
        <f>Personal_Development!J54</f>
        <v xml:space="preserve">C3 </v>
      </c>
      <c r="K53" s="48"/>
      <c r="L53" s="48"/>
      <c r="M53" s="16"/>
      <c r="N53" s="16"/>
      <c r="O53" s="48">
        <v>1</v>
      </c>
      <c r="P53" s="48"/>
      <c r="Q53" s="48">
        <v>2</v>
      </c>
      <c r="R53" s="48">
        <v>11</v>
      </c>
      <c r="S53" s="16"/>
      <c r="T53" s="16"/>
      <c r="U53" s="48"/>
      <c r="V53" s="48"/>
      <c r="W53" s="22">
        <f t="shared" si="0"/>
        <v>14</v>
      </c>
      <c r="X53" s="60">
        <f t="shared" si="1"/>
        <v>5</v>
      </c>
    </row>
    <row r="54" spans="2:24" ht="24.95" customHeight="1">
      <c r="B54" s="48">
        <f>Personal_Development!B55</f>
        <v>0</v>
      </c>
      <c r="C54" s="48">
        <f>Personal_Development!C55</f>
        <v>0</v>
      </c>
      <c r="D54" s="14" t="str">
        <f>Personal_Development!D55</f>
        <v>C11342</v>
      </c>
      <c r="E54" s="11" t="str">
        <f>Personal_Development!E55</f>
        <v>NOREFARILLAH BINTI MOHD AZME</v>
      </c>
      <c r="F54" s="12" t="str">
        <f>Personal_Development!F55</f>
        <v>PRODUCTION NO.1 DEPARTMENT</v>
      </c>
      <c r="G54" s="12" t="str">
        <f>Personal_Development!G55</f>
        <v>ASSEMBLY PRODUCTION SECTION (APS)</v>
      </c>
      <c r="H54" s="40" t="str">
        <f>Personal_Development!H55</f>
        <v>SENIOR QC CHECKER</v>
      </c>
      <c r="I54" s="41" t="str">
        <f>Personal_Development!I55</f>
        <v>C2 PROD</v>
      </c>
      <c r="J54" s="42" t="str">
        <f>Personal_Development!J55</f>
        <v xml:space="preserve">C2 </v>
      </c>
      <c r="K54" s="48"/>
      <c r="L54" s="48">
        <v>1</v>
      </c>
      <c r="M54" s="16"/>
      <c r="N54" s="16">
        <v>1</v>
      </c>
      <c r="O54" s="48"/>
      <c r="P54" s="48"/>
      <c r="Q54" s="48">
        <v>1</v>
      </c>
      <c r="R54" s="48">
        <v>10</v>
      </c>
      <c r="S54" s="16">
        <v>2</v>
      </c>
      <c r="T54" s="16">
        <v>1</v>
      </c>
      <c r="U54" s="48"/>
      <c r="V54" s="48"/>
      <c r="W54" s="22">
        <f t="shared" si="0"/>
        <v>16</v>
      </c>
      <c r="X54" s="60">
        <f t="shared" si="1"/>
        <v>5</v>
      </c>
    </row>
    <row r="55" spans="2:24" ht="24.95" customHeight="1">
      <c r="B55" s="48">
        <f>Personal_Development!B56</f>
        <v>0</v>
      </c>
      <c r="C55" s="48">
        <f>Personal_Development!C56</f>
        <v>0</v>
      </c>
      <c r="D55" s="14" t="str">
        <f>Personal_Development!D56</f>
        <v>C11371</v>
      </c>
      <c r="E55" s="11" t="str">
        <f>Personal_Development!E56</f>
        <v>ABD RASID BIN ARBAING</v>
      </c>
      <c r="F55" s="12" t="str">
        <f>Personal_Development!F56</f>
        <v>GENERAL AFFAIRS DEPARTMENT</v>
      </c>
      <c r="G55" s="12" t="str">
        <f>Personal_Development!G56</f>
        <v>SAFETY &amp; ENVIRONMENT SECTION (SES)</v>
      </c>
      <c r="H55" s="40" t="str">
        <f>Personal_Development!H56</f>
        <v>SUPERVISOR</v>
      </c>
      <c r="I55" s="41" t="str">
        <f>Personal_Development!I56</f>
        <v>C1 PROD</v>
      </c>
      <c r="J55" s="42" t="str">
        <f>Personal_Development!J56</f>
        <v xml:space="preserve">C1 </v>
      </c>
      <c r="K55" s="48">
        <v>1</v>
      </c>
      <c r="L55" s="48">
        <v>1</v>
      </c>
      <c r="M55" s="16">
        <v>2</v>
      </c>
      <c r="N55" s="16">
        <v>1</v>
      </c>
      <c r="O55" s="48">
        <v>4</v>
      </c>
      <c r="P55" s="48">
        <v>2</v>
      </c>
      <c r="Q55" s="48">
        <v>2</v>
      </c>
      <c r="R55" s="48">
        <v>1</v>
      </c>
      <c r="S55" s="16">
        <v>1</v>
      </c>
      <c r="T55" s="16">
        <v>2</v>
      </c>
      <c r="U55" s="48"/>
      <c r="V55" s="48">
        <v>1</v>
      </c>
      <c r="W55" s="22">
        <f t="shared" si="0"/>
        <v>18</v>
      </c>
      <c r="X55" s="60">
        <f t="shared" si="1"/>
        <v>5</v>
      </c>
    </row>
    <row r="56" spans="2:24" ht="24.95" customHeight="1">
      <c r="B56" s="48">
        <f>Personal_Development!B57</f>
        <v>0</v>
      </c>
      <c r="C56" s="48">
        <f>Personal_Development!C57</f>
        <v>0</v>
      </c>
      <c r="D56" s="14" t="str">
        <f>Personal_Development!D57</f>
        <v>C11399</v>
      </c>
      <c r="E56" s="11" t="str">
        <f>Personal_Development!E57</f>
        <v>SARASVATAY A/P ARIDAS</v>
      </c>
      <c r="F56" s="12" t="str">
        <f>Personal_Development!F57</f>
        <v>PRODUCTION NO.1 DEPARTMENT</v>
      </c>
      <c r="G56" s="12" t="str">
        <f>Personal_Development!G57</f>
        <v>ASSEMBLY PRODUCTION SECTION (APS)</v>
      </c>
      <c r="H56" s="40" t="str">
        <f>Personal_Development!H57</f>
        <v xml:space="preserve">SKILLED QUALITY CHECKER 2 </v>
      </c>
      <c r="I56" s="41" t="str">
        <f>Personal_Development!I57</f>
        <v>F1</v>
      </c>
      <c r="J56" s="42" t="str">
        <f>Personal_Development!J57</f>
        <v>F1</v>
      </c>
      <c r="K56" s="48">
        <v>1</v>
      </c>
      <c r="L56" s="48">
        <v>1</v>
      </c>
      <c r="M56" s="16">
        <v>1</v>
      </c>
      <c r="N56" s="16">
        <v>1</v>
      </c>
      <c r="O56" s="48">
        <v>1</v>
      </c>
      <c r="P56" s="48"/>
      <c r="Q56" s="48">
        <v>2</v>
      </c>
      <c r="R56" s="48"/>
      <c r="S56" s="16"/>
      <c r="T56" s="16">
        <v>3</v>
      </c>
      <c r="U56" s="48"/>
      <c r="V56" s="48">
        <v>5</v>
      </c>
      <c r="W56" s="22">
        <f t="shared" si="0"/>
        <v>15</v>
      </c>
      <c r="X56" s="60">
        <f t="shared" si="1"/>
        <v>5</v>
      </c>
    </row>
    <row r="57" spans="2:24" ht="24.95" customHeight="1">
      <c r="B57" s="48">
        <f>Personal_Development!B58</f>
        <v>0</v>
      </c>
      <c r="C57" s="48">
        <f>Personal_Development!C58</f>
        <v>0</v>
      </c>
      <c r="D57" s="14" t="str">
        <f>Personal_Development!D58</f>
        <v>C11436</v>
      </c>
      <c r="E57" s="11" t="str">
        <f>Personal_Development!E58</f>
        <v>MALATHI A/P RAMO</v>
      </c>
      <c r="F57" s="12" t="str">
        <f>Personal_Development!F58</f>
        <v>PRODUCTION NO.1 DEPARTMENT</v>
      </c>
      <c r="G57" s="12" t="str">
        <f>Personal_Development!G58</f>
        <v>ASSEMBLY PRODUCTION SECTION (APS)</v>
      </c>
      <c r="H57" s="40" t="str">
        <f>Personal_Development!H58</f>
        <v>SENIOR QC CHECKER</v>
      </c>
      <c r="I57" s="41" t="str">
        <f>Personal_Development!I58</f>
        <v>C2 PROD</v>
      </c>
      <c r="J57" s="42" t="str">
        <f>Personal_Development!J58</f>
        <v xml:space="preserve">C2 </v>
      </c>
      <c r="K57" s="48">
        <v>3</v>
      </c>
      <c r="L57" s="48">
        <v>6</v>
      </c>
      <c r="M57" s="16">
        <v>1</v>
      </c>
      <c r="N57" s="16"/>
      <c r="O57" s="48"/>
      <c r="P57" s="48"/>
      <c r="Q57" s="48">
        <v>2</v>
      </c>
      <c r="R57" s="48">
        <v>3</v>
      </c>
      <c r="S57" s="16"/>
      <c r="T57" s="16"/>
      <c r="U57" s="48"/>
      <c r="V57" s="48"/>
      <c r="W57" s="22">
        <f t="shared" si="0"/>
        <v>15</v>
      </c>
      <c r="X57" s="60">
        <f t="shared" si="1"/>
        <v>5</v>
      </c>
    </row>
    <row r="58" spans="2:24" ht="24.95" customHeight="1">
      <c r="B58" s="48">
        <f>Personal_Development!B59</f>
        <v>0</v>
      </c>
      <c r="C58" s="48">
        <f>Personal_Development!C59</f>
        <v>0</v>
      </c>
      <c r="D58" s="14" t="str">
        <f>Personal_Development!D59</f>
        <v>C11441</v>
      </c>
      <c r="E58" s="11" t="str">
        <f>Personal_Development!E59</f>
        <v>MOHD ZAMRY BIN ABD HALIM</v>
      </c>
      <c r="F58" s="12" t="str">
        <f>Personal_Development!F59</f>
        <v>PRODUCTION NO.1 DEPARTMENT</v>
      </c>
      <c r="G58" s="12" t="str">
        <f>Personal_Development!G59</f>
        <v>ASSEMBLY PRODUCTION SECTION (APS)</v>
      </c>
      <c r="H58" s="40" t="str">
        <f>Personal_Development!H59</f>
        <v>LINE LEADER</v>
      </c>
      <c r="I58" s="41" t="str">
        <f>Personal_Development!I59</f>
        <v>C2 PROD</v>
      </c>
      <c r="J58" s="42" t="str">
        <f>Personal_Development!J59</f>
        <v xml:space="preserve">C2 </v>
      </c>
      <c r="K58" s="48">
        <v>2</v>
      </c>
      <c r="L58" s="48">
        <v>1</v>
      </c>
      <c r="M58" s="16"/>
      <c r="N58" s="16"/>
      <c r="O58" s="48"/>
      <c r="P58" s="48">
        <v>3</v>
      </c>
      <c r="Q58" s="48">
        <v>3</v>
      </c>
      <c r="R58" s="48"/>
      <c r="S58" s="16"/>
      <c r="T58" s="16">
        <v>6</v>
      </c>
      <c r="U58" s="48"/>
      <c r="V58" s="48"/>
      <c r="W58" s="22">
        <f t="shared" si="0"/>
        <v>15</v>
      </c>
      <c r="X58" s="60">
        <f t="shared" si="1"/>
        <v>5</v>
      </c>
    </row>
    <row r="59" spans="2:24" ht="24.95" customHeight="1">
      <c r="B59" s="48">
        <f>Personal_Development!B60</f>
        <v>0</v>
      </c>
      <c r="C59" s="48">
        <f>Personal_Development!C60</f>
        <v>0</v>
      </c>
      <c r="D59" s="14" t="str">
        <f>Personal_Development!D60</f>
        <v>C11467</v>
      </c>
      <c r="E59" s="11" t="str">
        <f>Personal_Development!E60</f>
        <v>MARINA BINTI KAMARUDDIN</v>
      </c>
      <c r="F59" s="12" t="str">
        <f>Personal_Development!F60</f>
        <v>PRODUCTION NO.1 DEPARTMENT</v>
      </c>
      <c r="G59" s="12" t="str">
        <f>Personal_Development!G60</f>
        <v>ASSEMBLY PRODUCTION SECTION (APS)</v>
      </c>
      <c r="H59" s="40" t="str">
        <f>Personal_Development!H60</f>
        <v>SENIOR QC CHECKER</v>
      </c>
      <c r="I59" s="41" t="str">
        <f>Personal_Development!I60</f>
        <v>C2 PROD</v>
      </c>
      <c r="J59" s="42" t="str">
        <f>Personal_Development!J60</f>
        <v xml:space="preserve">C2 </v>
      </c>
      <c r="K59" s="48">
        <v>1</v>
      </c>
      <c r="L59" s="48">
        <v>1</v>
      </c>
      <c r="M59" s="16">
        <v>1</v>
      </c>
      <c r="N59" s="16">
        <v>1</v>
      </c>
      <c r="O59" s="48">
        <v>1</v>
      </c>
      <c r="P59" s="48"/>
      <c r="Q59" s="48"/>
      <c r="R59" s="48"/>
      <c r="S59" s="16"/>
      <c r="T59" s="16"/>
      <c r="U59" s="48">
        <v>8</v>
      </c>
      <c r="V59" s="48">
        <v>1</v>
      </c>
      <c r="W59" s="22">
        <f t="shared" si="0"/>
        <v>14</v>
      </c>
      <c r="X59" s="60">
        <f t="shared" si="1"/>
        <v>5</v>
      </c>
    </row>
    <row r="60" spans="2:24" ht="24.95" customHeight="1">
      <c r="B60" s="48">
        <f>Personal_Development!B61</f>
        <v>0</v>
      </c>
      <c r="C60" s="48">
        <f>Personal_Development!C61</f>
        <v>0</v>
      </c>
      <c r="D60" s="14" t="str">
        <f>Personal_Development!D61</f>
        <v>C11489</v>
      </c>
      <c r="E60" s="11" t="str">
        <f>Personal_Development!E61</f>
        <v>NORSHURIA HANUM BINTI MOHD SHUKOR</v>
      </c>
      <c r="F60" s="12" t="str">
        <f>Personal_Development!F61</f>
        <v>PRODUCTION NO.1 DEPARTMENT</v>
      </c>
      <c r="G60" s="12" t="str">
        <f>Personal_Development!G61</f>
        <v>ASSEMBLY PRODUCTION SECTION (APS)</v>
      </c>
      <c r="H60" s="40" t="str">
        <f>Personal_Development!H61</f>
        <v>OPERATOR 1</v>
      </c>
      <c r="I60" s="41" t="str">
        <f>Personal_Development!I61</f>
        <v>C3 PROD</v>
      </c>
      <c r="J60" s="42" t="str">
        <f>Personal_Development!J61</f>
        <v xml:space="preserve">C3 </v>
      </c>
      <c r="K60" s="48"/>
      <c r="L60" s="48"/>
      <c r="M60" s="16">
        <v>1</v>
      </c>
      <c r="N60" s="16"/>
      <c r="O60" s="48"/>
      <c r="P60" s="48">
        <v>3</v>
      </c>
      <c r="Q60" s="48"/>
      <c r="R60" s="48"/>
      <c r="S60" s="16"/>
      <c r="T60" s="16"/>
      <c r="U60" s="48"/>
      <c r="V60" s="48">
        <v>11</v>
      </c>
      <c r="W60" s="22">
        <f t="shared" si="0"/>
        <v>15</v>
      </c>
      <c r="X60" s="60">
        <f t="shared" si="1"/>
        <v>5</v>
      </c>
    </row>
    <row r="61" spans="2:24" ht="24.95" customHeight="1">
      <c r="B61" s="48">
        <f>Personal_Development!B62</f>
        <v>0</v>
      </c>
      <c r="C61" s="48">
        <f>Personal_Development!C62</f>
        <v>0</v>
      </c>
      <c r="D61" s="14" t="str">
        <f>Personal_Development!D62</f>
        <v>C11517</v>
      </c>
      <c r="E61" s="11" t="str">
        <f>Personal_Development!E62</f>
        <v>NOR AZMA BINTI MUSTAFA</v>
      </c>
      <c r="F61" s="12" t="str">
        <f>Personal_Development!F62</f>
        <v>FACTORY OPERATIONS DEPARTMENT</v>
      </c>
      <c r="G61" s="12" t="str">
        <f>Personal_Development!G62</f>
        <v>INVENTORY &amp; SYSYTEM CONTROL SECTION (IVS)</v>
      </c>
      <c r="H61" s="40" t="str">
        <f>Personal_Development!H62</f>
        <v>SUPERVISOR</v>
      </c>
      <c r="I61" s="41" t="str">
        <f>Personal_Development!I62</f>
        <v>C1 PROD</v>
      </c>
      <c r="J61" s="42" t="str">
        <f>Personal_Development!J62</f>
        <v xml:space="preserve">C1 </v>
      </c>
      <c r="K61" s="48">
        <v>8</v>
      </c>
      <c r="L61" s="48">
        <v>6</v>
      </c>
      <c r="M61" s="16"/>
      <c r="N61" s="16">
        <v>3</v>
      </c>
      <c r="O61" s="48"/>
      <c r="P61" s="48"/>
      <c r="Q61" s="48"/>
      <c r="R61" s="48"/>
      <c r="S61" s="16"/>
      <c r="T61" s="16"/>
      <c r="U61" s="48"/>
      <c r="V61" s="48"/>
      <c r="W61" s="22">
        <f t="shared" si="0"/>
        <v>17</v>
      </c>
      <c r="X61" s="60">
        <f t="shared" si="1"/>
        <v>5</v>
      </c>
    </row>
    <row r="62" spans="2:24" ht="24.95" customHeight="1">
      <c r="B62" s="48">
        <f>Personal_Development!B63</f>
        <v>0</v>
      </c>
      <c r="C62" s="48">
        <f>Personal_Development!C63</f>
        <v>0</v>
      </c>
      <c r="D62" s="14" t="str">
        <f>Personal_Development!D63</f>
        <v>C11526</v>
      </c>
      <c r="E62" s="11" t="str">
        <f>Personal_Development!E63</f>
        <v>NORFAZILAH @ JUINE BT ABDULLAH @ DAPAT</v>
      </c>
      <c r="F62" s="12" t="str">
        <f>Personal_Development!F63</f>
        <v>PRODUCTION NO.1 DEPARTMENT</v>
      </c>
      <c r="G62" s="12" t="str">
        <f>Personal_Development!G63</f>
        <v>ASSEMBLY PRODUCTION SECTION (APS)</v>
      </c>
      <c r="H62" s="40" t="str">
        <f>Personal_Development!H63</f>
        <v>SENIOR QC CHECKER</v>
      </c>
      <c r="I62" s="41" t="str">
        <f>Personal_Development!I63</f>
        <v>C2 PROD</v>
      </c>
      <c r="J62" s="42" t="str">
        <f>Personal_Development!J63</f>
        <v xml:space="preserve">C2 </v>
      </c>
      <c r="K62" s="48">
        <v>15</v>
      </c>
      <c r="L62" s="48"/>
      <c r="M62" s="16">
        <v>3</v>
      </c>
      <c r="N62" s="16"/>
      <c r="O62" s="48"/>
      <c r="P62" s="48"/>
      <c r="Q62" s="48"/>
      <c r="R62" s="48"/>
      <c r="S62" s="16">
        <v>2</v>
      </c>
      <c r="T62" s="16"/>
      <c r="U62" s="48"/>
      <c r="V62" s="48"/>
      <c r="W62" s="22">
        <f t="shared" si="0"/>
        <v>20</v>
      </c>
      <c r="X62" s="60">
        <f t="shared" si="1"/>
        <v>5</v>
      </c>
    </row>
    <row r="63" spans="2:24" ht="24.95" customHeight="1">
      <c r="B63" s="48">
        <f>Personal_Development!B64</f>
        <v>0</v>
      </c>
      <c r="C63" s="48">
        <f>Personal_Development!C64</f>
        <v>0</v>
      </c>
      <c r="D63" s="14" t="str">
        <f>Personal_Development!D64</f>
        <v>C11536</v>
      </c>
      <c r="E63" s="11" t="str">
        <f>Personal_Development!E64</f>
        <v>ROSLIZA BINTI JOHARI</v>
      </c>
      <c r="F63" s="12" t="str">
        <f>Personal_Development!F64</f>
        <v>PRODUCTION NO.1 DEPARTMENT</v>
      </c>
      <c r="G63" s="12" t="str">
        <f>Personal_Development!G64</f>
        <v>ASSEMBLY PRODUCTION SECTION (APS)</v>
      </c>
      <c r="H63" s="40" t="str">
        <f>Personal_Development!H64</f>
        <v>SENIOR QC CHECKER</v>
      </c>
      <c r="I63" s="41" t="str">
        <f>Personal_Development!I64</f>
        <v>C2 PROD</v>
      </c>
      <c r="J63" s="42" t="str">
        <f>Personal_Development!J64</f>
        <v xml:space="preserve">C2 </v>
      </c>
      <c r="K63" s="48">
        <v>7</v>
      </c>
      <c r="L63" s="48"/>
      <c r="M63" s="16">
        <v>1</v>
      </c>
      <c r="N63" s="16"/>
      <c r="O63" s="48"/>
      <c r="P63" s="48"/>
      <c r="Q63" s="48">
        <v>5</v>
      </c>
      <c r="R63" s="48">
        <v>28</v>
      </c>
      <c r="S63" s="16"/>
      <c r="T63" s="16"/>
      <c r="U63" s="48"/>
      <c r="V63" s="48"/>
      <c r="W63" s="22">
        <f t="shared" si="0"/>
        <v>41</v>
      </c>
      <c r="X63" s="60">
        <f t="shared" si="1"/>
        <v>5</v>
      </c>
    </row>
    <row r="64" spans="2:24" ht="24.95" customHeight="1">
      <c r="B64" s="48">
        <f>Personal_Development!B65</f>
        <v>0</v>
      </c>
      <c r="C64" s="48">
        <f>Personal_Development!C65</f>
        <v>0</v>
      </c>
      <c r="D64" s="14" t="str">
        <f>Personal_Development!D65</f>
        <v>E00191</v>
      </c>
      <c r="E64" s="11" t="str">
        <f>Personal_Development!E65</f>
        <v>SHAHARI JAMIL BIN SAAD</v>
      </c>
      <c r="F64" s="12" t="str">
        <f>Personal_Development!F65</f>
        <v>PRODUCTION NO.1 DEPARTMENT</v>
      </c>
      <c r="G64" s="12" t="str">
        <f>Personal_Development!G65</f>
        <v>ASSEMBLY PRODUCTION SECTION (APS)</v>
      </c>
      <c r="H64" s="40" t="str">
        <f>Personal_Development!H65</f>
        <v>SKILLED OPERATOR</v>
      </c>
      <c r="I64" s="41" t="str">
        <f>Personal_Development!I65</f>
        <v>F7</v>
      </c>
      <c r="J64" s="42" t="str">
        <f>Personal_Development!J65</f>
        <v>F7</v>
      </c>
      <c r="K64" s="48"/>
      <c r="L64" s="48">
        <v>3</v>
      </c>
      <c r="M64" s="16"/>
      <c r="N64" s="16"/>
      <c r="O64" s="48">
        <v>12</v>
      </c>
      <c r="P64" s="48"/>
      <c r="Q64" s="48"/>
      <c r="R64" s="48"/>
      <c r="S64" s="16"/>
      <c r="T64" s="16"/>
      <c r="U64" s="48"/>
      <c r="V64" s="48"/>
      <c r="W64" s="22">
        <f t="shared" si="0"/>
        <v>15</v>
      </c>
      <c r="X64" s="60">
        <f t="shared" si="1"/>
        <v>5</v>
      </c>
    </row>
    <row r="65" spans="2:24" ht="24.95" customHeight="1">
      <c r="B65" s="48">
        <f>Personal_Development!B66</f>
        <v>0</v>
      </c>
      <c r="C65" s="48">
        <f>Personal_Development!C66</f>
        <v>0</v>
      </c>
      <c r="D65" s="14" t="str">
        <f>Personal_Development!D66</f>
        <v>C11589</v>
      </c>
      <c r="E65" s="11" t="str">
        <f>Personal_Development!E66</f>
        <v>SYARIL AMRI ERREMY BIN SAWAL</v>
      </c>
      <c r="F65" s="12" t="str">
        <f>Personal_Development!F66</f>
        <v>QUALITY ASSURANCE DEPARTMENT</v>
      </c>
      <c r="G65" s="12" t="str">
        <f>Personal_Development!G66</f>
        <v>QUALITY ASSURANCE SECTION (QAS)</v>
      </c>
      <c r="H65" s="40" t="str">
        <f>Personal_Development!H66</f>
        <v>SUPERVISOR</v>
      </c>
      <c r="I65" s="41" t="str">
        <f>Personal_Development!I66</f>
        <v>C1 PROD</v>
      </c>
      <c r="J65" s="42" t="str">
        <f>Personal_Development!J66</f>
        <v xml:space="preserve">C1 </v>
      </c>
      <c r="K65" s="48"/>
      <c r="L65" s="48"/>
      <c r="M65" s="16"/>
      <c r="N65" s="16"/>
      <c r="O65" s="48"/>
      <c r="P65" s="48"/>
      <c r="Q65" s="48"/>
      <c r="R65" s="48">
        <v>2</v>
      </c>
      <c r="S65" s="16">
        <v>1</v>
      </c>
      <c r="T65" s="16">
        <v>2</v>
      </c>
      <c r="U65" s="48">
        <v>1</v>
      </c>
      <c r="V65" s="48">
        <v>6</v>
      </c>
      <c r="W65" s="22">
        <f t="shared" si="0"/>
        <v>12</v>
      </c>
      <c r="X65" s="60">
        <f t="shared" si="1"/>
        <v>4</v>
      </c>
    </row>
    <row r="66" spans="2:24" ht="24.95" customHeight="1">
      <c r="B66" s="48">
        <f>Personal_Development!B67</f>
        <v>0</v>
      </c>
      <c r="C66" s="48">
        <f>Personal_Development!C67</f>
        <v>0</v>
      </c>
      <c r="D66" s="14" t="str">
        <f>Personal_Development!D67</f>
        <v>C11612</v>
      </c>
      <c r="E66" s="11" t="str">
        <f>Personal_Development!E67</f>
        <v>NURHAFIZAH BINTI MD SHAMSHUDIN</v>
      </c>
      <c r="F66" s="12" t="str">
        <f>Personal_Development!F67</f>
        <v>PRODUCTION NO.1 DEPARTMENT</v>
      </c>
      <c r="G66" s="12" t="str">
        <f>Personal_Development!G67</f>
        <v>ASSEMBLY PRODUCTION SECTION (APS)</v>
      </c>
      <c r="H66" s="40" t="str">
        <f>Personal_Development!H67</f>
        <v>SUPERVISOR</v>
      </c>
      <c r="I66" s="41" t="str">
        <f>Personal_Development!I67</f>
        <v>C1 PROD</v>
      </c>
      <c r="J66" s="42" t="str">
        <f>Personal_Development!J67</f>
        <v xml:space="preserve">C1 </v>
      </c>
      <c r="K66" s="48">
        <v>2</v>
      </c>
      <c r="L66" s="48"/>
      <c r="M66" s="16"/>
      <c r="N66" s="16"/>
      <c r="O66" s="48">
        <v>1</v>
      </c>
      <c r="P66" s="48"/>
      <c r="Q66" s="48">
        <v>6</v>
      </c>
      <c r="R66" s="48"/>
      <c r="S66" s="16"/>
      <c r="T66" s="16">
        <v>4</v>
      </c>
      <c r="U66" s="48">
        <v>1</v>
      </c>
      <c r="V66" s="48">
        <v>6</v>
      </c>
      <c r="W66" s="22">
        <f t="shared" si="0"/>
        <v>20</v>
      </c>
      <c r="X66" s="60">
        <f t="shared" si="1"/>
        <v>5</v>
      </c>
    </row>
    <row r="67" spans="2:24" ht="24.95" customHeight="1">
      <c r="B67" s="48" t="str">
        <f>Personal_Development!B68</f>
        <v>R</v>
      </c>
      <c r="C67" s="48">
        <f>Personal_Development!C68</f>
        <v>0</v>
      </c>
      <c r="D67" s="14" t="str">
        <f>Personal_Development!D68</f>
        <v>C11636</v>
      </c>
      <c r="E67" s="11" t="str">
        <f>Personal_Development!E68</f>
        <v>AZLIA BINTI NORLY</v>
      </c>
      <c r="F67" s="12" t="str">
        <f>Personal_Development!F68</f>
        <v>PRODUCTION NO.1 DEPARTMENT</v>
      </c>
      <c r="G67" s="12" t="str">
        <f>Personal_Development!G68</f>
        <v>ASSEMBLY PRODUCTION SECTION (APS)</v>
      </c>
      <c r="H67" s="40" t="str">
        <f>Personal_Development!H68</f>
        <v>OPERATOR 2</v>
      </c>
      <c r="I67" s="41" t="str">
        <f>Personal_Development!I68</f>
        <v>C4 PROD</v>
      </c>
      <c r="J67" s="42" t="str">
        <f>Personal_Development!J68</f>
        <v xml:space="preserve">C4 </v>
      </c>
      <c r="K67" s="48"/>
      <c r="L67" s="48"/>
      <c r="M67" s="16"/>
      <c r="N67" s="16"/>
      <c r="O67" s="48"/>
      <c r="P67" s="48"/>
      <c r="Q67" s="48"/>
      <c r="R67" s="48"/>
      <c r="S67" s="16"/>
      <c r="T67" s="16"/>
      <c r="U67" s="48"/>
      <c r="V67" s="48"/>
      <c r="W67" s="22">
        <f t="shared" ref="W67:W130" si="2">SUM($K67:$V67)</f>
        <v>0</v>
      </c>
      <c r="X67" s="60">
        <f t="shared" ref="X67:X130" si="3">ROUND(IF($W67&gt;=14,"5",IF($W67&gt;=10,"4",IF($W67&gt;=7,"3",IF($W67&gt;=4,"2",IF($W67&gt;=0,"1"))))),2)</f>
        <v>1</v>
      </c>
    </row>
    <row r="68" spans="2:24" ht="24.95" customHeight="1">
      <c r="B68" s="48">
        <f>Personal_Development!B69</f>
        <v>0</v>
      </c>
      <c r="C68" s="48">
        <f>Personal_Development!C69</f>
        <v>0</v>
      </c>
      <c r="D68" s="14" t="str">
        <f>Personal_Development!D69</f>
        <v>C11665</v>
      </c>
      <c r="E68" s="11" t="str">
        <f>Personal_Development!E69</f>
        <v>ZAIKIAH BINTI ZAINAL</v>
      </c>
      <c r="F68" s="12" t="str">
        <f>Personal_Development!F69</f>
        <v>FACTORY OPERATIONS DEPARTMENT</v>
      </c>
      <c r="G68" s="12" t="str">
        <f>Personal_Development!G69</f>
        <v>INVENTORY &amp; SYSYTEM CONTROL SECTION (IVS)</v>
      </c>
      <c r="H68" s="40" t="str">
        <f>Personal_Development!H69</f>
        <v>ASSISTANT</v>
      </c>
      <c r="I68" s="41" t="str">
        <f>Personal_Development!I69</f>
        <v>C1 OFFICE</v>
      </c>
      <c r="J68" s="42" t="str">
        <f>Personal_Development!J69</f>
        <v xml:space="preserve">C1 </v>
      </c>
      <c r="K68" s="48">
        <v>3</v>
      </c>
      <c r="L68" s="48">
        <v>6</v>
      </c>
      <c r="M68" s="16">
        <v>7</v>
      </c>
      <c r="N68" s="16">
        <v>1</v>
      </c>
      <c r="O68" s="48"/>
      <c r="P68" s="48"/>
      <c r="Q68" s="48"/>
      <c r="R68" s="48"/>
      <c r="S68" s="16"/>
      <c r="T68" s="16"/>
      <c r="U68" s="48"/>
      <c r="V68" s="48"/>
      <c r="W68" s="22">
        <f t="shared" si="2"/>
        <v>17</v>
      </c>
      <c r="X68" s="60">
        <f t="shared" si="3"/>
        <v>5</v>
      </c>
    </row>
    <row r="69" spans="2:24" ht="24.95" customHeight="1">
      <c r="B69" s="48">
        <f>Personal_Development!B70</f>
        <v>0</v>
      </c>
      <c r="C69" s="48">
        <f>Personal_Development!C70</f>
        <v>0</v>
      </c>
      <c r="D69" s="14" t="str">
        <f>Personal_Development!D70</f>
        <v>C11680</v>
      </c>
      <c r="E69" s="11" t="str">
        <f>Personal_Development!E70</f>
        <v>SITI NORZILA BINTI CHE ALI</v>
      </c>
      <c r="F69" s="12" t="str">
        <f>Personal_Development!F70</f>
        <v>PRODUCTION NO.1 DEPARTMENT</v>
      </c>
      <c r="G69" s="12" t="str">
        <f>Personal_Development!G70</f>
        <v>ASSEMBLY PRODUCTION SECTION (APS)</v>
      </c>
      <c r="H69" s="40" t="str">
        <f>Personal_Development!H70</f>
        <v>SUPERVISOR</v>
      </c>
      <c r="I69" s="41" t="str">
        <f>Personal_Development!I70</f>
        <v>C1 PROD</v>
      </c>
      <c r="J69" s="42" t="str">
        <f>Personal_Development!J70</f>
        <v xml:space="preserve">C1 </v>
      </c>
      <c r="K69" s="48">
        <v>3</v>
      </c>
      <c r="L69" s="48">
        <v>1</v>
      </c>
      <c r="M69" s="16"/>
      <c r="N69" s="16"/>
      <c r="O69" s="48"/>
      <c r="P69" s="48"/>
      <c r="Q69" s="48">
        <v>2</v>
      </c>
      <c r="R69" s="48">
        <v>2</v>
      </c>
      <c r="S69" s="16"/>
      <c r="T69" s="16"/>
      <c r="U69" s="48"/>
      <c r="V69" s="48">
        <v>6</v>
      </c>
      <c r="W69" s="22">
        <f t="shared" si="2"/>
        <v>14</v>
      </c>
      <c r="X69" s="60">
        <f t="shared" si="3"/>
        <v>5</v>
      </c>
    </row>
    <row r="70" spans="2:24" ht="24.95" customHeight="1">
      <c r="B70" s="48">
        <f>Personal_Development!B71</f>
        <v>0</v>
      </c>
      <c r="C70" s="48">
        <f>Personal_Development!C71</f>
        <v>0</v>
      </c>
      <c r="D70" s="14" t="str">
        <f>Personal_Development!D71</f>
        <v>C11744</v>
      </c>
      <c r="E70" s="11" t="str">
        <f>Personal_Development!E71</f>
        <v>THULASY AMMA A/P PANDIAN</v>
      </c>
      <c r="F70" s="12" t="str">
        <f>Personal_Development!F71</f>
        <v>PRODUCTION NO.1 DEPARTMENT</v>
      </c>
      <c r="G70" s="12" t="str">
        <f>Personal_Development!G71</f>
        <v>ASSEMBLY PRODUCTION SECTION (APS)</v>
      </c>
      <c r="H70" s="40" t="str">
        <f>Personal_Development!H71</f>
        <v>SENIOR QC CHECKER</v>
      </c>
      <c r="I70" s="41" t="str">
        <f>Personal_Development!I71</f>
        <v>C2 PROD</v>
      </c>
      <c r="J70" s="42" t="str">
        <f>Personal_Development!J71</f>
        <v xml:space="preserve">C2 </v>
      </c>
      <c r="K70" s="48">
        <v>2</v>
      </c>
      <c r="L70" s="48">
        <v>1</v>
      </c>
      <c r="M70" s="16">
        <v>3</v>
      </c>
      <c r="N70" s="16">
        <v>5</v>
      </c>
      <c r="O70" s="48">
        <v>8</v>
      </c>
      <c r="P70" s="48">
        <v>5</v>
      </c>
      <c r="Q70" s="48"/>
      <c r="R70" s="48"/>
      <c r="S70" s="16"/>
      <c r="T70" s="16"/>
      <c r="U70" s="48"/>
      <c r="V70" s="48"/>
      <c r="W70" s="22">
        <f t="shared" si="2"/>
        <v>24</v>
      </c>
      <c r="X70" s="60">
        <f t="shared" si="3"/>
        <v>5</v>
      </c>
    </row>
    <row r="71" spans="2:24" ht="24.95" customHeight="1">
      <c r="B71" s="48">
        <f>Personal_Development!B72</f>
        <v>0</v>
      </c>
      <c r="C71" s="48">
        <f>Personal_Development!C72</f>
        <v>0</v>
      </c>
      <c r="D71" s="14" t="str">
        <f>Personal_Development!D72</f>
        <v>C11782</v>
      </c>
      <c r="E71" s="11" t="str">
        <f>Personal_Development!E72</f>
        <v>SHAIFUL BIN ABU BAKAR</v>
      </c>
      <c r="F71" s="12" t="str">
        <f>Personal_Development!F72</f>
        <v>FACTORY OPERATIONS DEPARTMENT</v>
      </c>
      <c r="G71" s="12" t="str">
        <f>Personal_Development!G72</f>
        <v>INVENTORY &amp; SYSYTEM CONTROL SECTION (IVS)</v>
      </c>
      <c r="H71" s="40" t="str">
        <f>Personal_Development!H72</f>
        <v>SENIOR STOREKEEPER</v>
      </c>
      <c r="I71" s="41" t="str">
        <f>Personal_Development!I72</f>
        <v>C2 PROD</v>
      </c>
      <c r="J71" s="42" t="str">
        <f>Personal_Development!J72</f>
        <v xml:space="preserve">C2 </v>
      </c>
      <c r="K71" s="48">
        <v>1</v>
      </c>
      <c r="L71" s="48">
        <v>2</v>
      </c>
      <c r="M71" s="16"/>
      <c r="N71" s="16"/>
      <c r="O71" s="48"/>
      <c r="P71" s="48"/>
      <c r="Q71" s="48"/>
      <c r="R71" s="48"/>
      <c r="S71" s="16"/>
      <c r="T71" s="16"/>
      <c r="U71" s="48"/>
      <c r="V71" s="48"/>
      <c r="W71" s="22">
        <f t="shared" si="2"/>
        <v>3</v>
      </c>
      <c r="X71" s="60">
        <f t="shared" si="3"/>
        <v>1</v>
      </c>
    </row>
    <row r="72" spans="2:24" ht="24.95" customHeight="1">
      <c r="B72" s="48">
        <f>Personal_Development!B73</f>
        <v>0</v>
      </c>
      <c r="C72" s="48">
        <f>Personal_Development!C73</f>
        <v>0</v>
      </c>
      <c r="D72" s="14" t="str">
        <f>Personal_Development!D73</f>
        <v>C11802</v>
      </c>
      <c r="E72" s="11" t="str">
        <f>Personal_Development!E73</f>
        <v>PAIZUL BIN ABDUL LATIF</v>
      </c>
      <c r="F72" s="12" t="str">
        <f>Personal_Development!F73</f>
        <v>PRODUCTION NO.1 DEPARTMENT</v>
      </c>
      <c r="G72" s="12" t="str">
        <f>Personal_Development!G73</f>
        <v>ASSEMBLY PRODUCTION SECTION (APS)</v>
      </c>
      <c r="H72" s="40" t="str">
        <f>Personal_Development!H73</f>
        <v>SUPERVISOR</v>
      </c>
      <c r="I72" s="41" t="str">
        <f>Personal_Development!I73</f>
        <v>C1 PROD</v>
      </c>
      <c r="J72" s="42" t="str">
        <f>Personal_Development!J73</f>
        <v xml:space="preserve">C1 </v>
      </c>
      <c r="K72" s="48">
        <v>1</v>
      </c>
      <c r="L72" s="48">
        <v>1</v>
      </c>
      <c r="M72" s="16">
        <v>1</v>
      </c>
      <c r="N72" s="16"/>
      <c r="O72" s="48"/>
      <c r="P72" s="48"/>
      <c r="Q72" s="48"/>
      <c r="R72" s="48"/>
      <c r="S72" s="16"/>
      <c r="T72" s="16">
        <v>5</v>
      </c>
      <c r="U72" s="48">
        <v>5</v>
      </c>
      <c r="V72" s="48">
        <v>2</v>
      </c>
      <c r="W72" s="22">
        <f t="shared" si="2"/>
        <v>15</v>
      </c>
      <c r="X72" s="60">
        <f t="shared" si="3"/>
        <v>5</v>
      </c>
    </row>
    <row r="73" spans="2:24" ht="24.95" customHeight="1">
      <c r="B73" s="48">
        <f>Personal_Development!B74</f>
        <v>0</v>
      </c>
      <c r="C73" s="48">
        <f>Personal_Development!C74</f>
        <v>0</v>
      </c>
      <c r="D73" s="14" t="str">
        <f>Personal_Development!D74</f>
        <v>C11813</v>
      </c>
      <c r="E73" s="11" t="str">
        <f>Personal_Development!E74</f>
        <v>SARIFAH HASLINDA BINTI KULAM HASSAN</v>
      </c>
      <c r="F73" s="12" t="str">
        <f>Personal_Development!F74</f>
        <v>PRODUCTION NO.1 DEPARTMENT</v>
      </c>
      <c r="G73" s="12" t="str">
        <f>Personal_Development!G74</f>
        <v>ASSEMBLY PRODUCTION SECTION (APS)</v>
      </c>
      <c r="H73" s="40" t="str">
        <f>Personal_Development!H74</f>
        <v>SENIOR QC CHECKER</v>
      </c>
      <c r="I73" s="41" t="str">
        <f>Personal_Development!I74</f>
        <v>C2 PROD</v>
      </c>
      <c r="J73" s="42" t="str">
        <f>Personal_Development!J74</f>
        <v xml:space="preserve">C2 </v>
      </c>
      <c r="K73" s="48">
        <v>1</v>
      </c>
      <c r="L73" s="48">
        <v>1</v>
      </c>
      <c r="M73" s="16">
        <v>1</v>
      </c>
      <c r="N73" s="16"/>
      <c r="O73" s="48">
        <v>3</v>
      </c>
      <c r="P73" s="48"/>
      <c r="Q73" s="48"/>
      <c r="R73" s="48">
        <v>2</v>
      </c>
      <c r="S73" s="16"/>
      <c r="T73" s="16"/>
      <c r="U73" s="48"/>
      <c r="V73" s="48">
        <v>15</v>
      </c>
      <c r="W73" s="22">
        <f t="shared" si="2"/>
        <v>23</v>
      </c>
      <c r="X73" s="60">
        <f t="shared" si="3"/>
        <v>5</v>
      </c>
    </row>
    <row r="74" spans="2:24" ht="24.95" customHeight="1">
      <c r="B74" s="48">
        <f>Personal_Development!B75</f>
        <v>0</v>
      </c>
      <c r="C74" s="48">
        <f>Personal_Development!C75</f>
        <v>0</v>
      </c>
      <c r="D74" s="14" t="str">
        <f>Personal_Development!D75</f>
        <v>C11824</v>
      </c>
      <c r="E74" s="11" t="str">
        <f>Personal_Development!E75</f>
        <v>NOOR SUHAIDDA BINTI MAT NOH</v>
      </c>
      <c r="F74" s="12" t="str">
        <f>Personal_Development!F75</f>
        <v>PRODUCTION NO.1 DEPARTMENT</v>
      </c>
      <c r="G74" s="12" t="str">
        <f>Personal_Development!G75</f>
        <v>ASSEMBLY PRODUCTION SECTION (APS)</v>
      </c>
      <c r="H74" s="40" t="str">
        <f>Personal_Development!H75</f>
        <v>SENIOR QC CHECKER</v>
      </c>
      <c r="I74" s="41" t="str">
        <f>Personal_Development!I75</f>
        <v>C2 PROD</v>
      </c>
      <c r="J74" s="42" t="str">
        <f>Personal_Development!J75</f>
        <v xml:space="preserve">C2 </v>
      </c>
      <c r="K74" s="48">
        <v>1</v>
      </c>
      <c r="L74" s="48">
        <v>1</v>
      </c>
      <c r="M74" s="16">
        <v>1</v>
      </c>
      <c r="N74" s="16">
        <v>1</v>
      </c>
      <c r="O74" s="48">
        <v>2</v>
      </c>
      <c r="P74" s="48">
        <v>1</v>
      </c>
      <c r="Q74" s="48">
        <v>1</v>
      </c>
      <c r="R74" s="48"/>
      <c r="S74" s="16">
        <v>1</v>
      </c>
      <c r="T74" s="16"/>
      <c r="U74" s="48"/>
      <c r="V74" s="48">
        <v>5</v>
      </c>
      <c r="W74" s="22">
        <f t="shared" si="2"/>
        <v>14</v>
      </c>
      <c r="X74" s="60">
        <f t="shared" si="3"/>
        <v>5</v>
      </c>
    </row>
    <row r="75" spans="2:24" ht="24.95" customHeight="1">
      <c r="B75" s="48">
        <f>Personal_Development!B76</f>
        <v>0</v>
      </c>
      <c r="C75" s="48">
        <f>Personal_Development!C76</f>
        <v>0</v>
      </c>
      <c r="D75" s="14" t="str">
        <f>Personal_Development!D76</f>
        <v>C11838</v>
      </c>
      <c r="E75" s="11" t="str">
        <f>Personal_Development!E76</f>
        <v>ASIAH BINTI SULAIMAN</v>
      </c>
      <c r="F75" s="12" t="str">
        <f>Personal_Development!F76</f>
        <v>PRODUCTION NO.1 DEPARTMENT</v>
      </c>
      <c r="G75" s="12" t="str">
        <f>Personal_Development!G76</f>
        <v>ASSEMBLY PRODUCTION SECTION (APS)</v>
      </c>
      <c r="H75" s="40" t="str">
        <f>Personal_Development!H76</f>
        <v>OPERATOR 1</v>
      </c>
      <c r="I75" s="41" t="str">
        <f>Personal_Development!I76</f>
        <v>C3 PROD</v>
      </c>
      <c r="J75" s="42" t="str">
        <f>Personal_Development!J76</f>
        <v xml:space="preserve">C3 </v>
      </c>
      <c r="K75" s="48">
        <v>1</v>
      </c>
      <c r="L75" s="48">
        <v>1</v>
      </c>
      <c r="M75" s="16">
        <v>1</v>
      </c>
      <c r="N75" s="16">
        <v>1</v>
      </c>
      <c r="O75" s="48">
        <v>2</v>
      </c>
      <c r="P75" s="48"/>
      <c r="Q75" s="48">
        <v>8</v>
      </c>
      <c r="R75" s="48">
        <v>2</v>
      </c>
      <c r="S75" s="16"/>
      <c r="T75" s="16">
        <v>1</v>
      </c>
      <c r="U75" s="48"/>
      <c r="V75" s="48"/>
      <c r="W75" s="22">
        <f t="shared" si="2"/>
        <v>17</v>
      </c>
      <c r="X75" s="60">
        <f t="shared" si="3"/>
        <v>5</v>
      </c>
    </row>
    <row r="76" spans="2:24" ht="24.95" customHeight="1">
      <c r="B76" s="48">
        <f>Personal_Development!B77</f>
        <v>0</v>
      </c>
      <c r="C76" s="48">
        <f>Personal_Development!C77</f>
        <v>0</v>
      </c>
      <c r="D76" s="14" t="str">
        <f>Personal_Development!D77</f>
        <v>C11853</v>
      </c>
      <c r="E76" s="11" t="str">
        <f>Personal_Development!E77</f>
        <v>HASLINI BINTI HUSIN</v>
      </c>
      <c r="F76" s="12" t="str">
        <f>Personal_Development!F77</f>
        <v>FACTORY OPERATIONS DEPARTMENT</v>
      </c>
      <c r="G76" s="12" t="str">
        <f>Personal_Development!G77</f>
        <v>INVENTORY &amp; SYSYTEM CONTROL SECTION (IVS)</v>
      </c>
      <c r="H76" s="40" t="str">
        <f>Personal_Development!H77</f>
        <v>ASSISTANT</v>
      </c>
      <c r="I76" s="41" t="str">
        <f>Personal_Development!I77</f>
        <v>C1 OFFICE</v>
      </c>
      <c r="J76" s="42" t="str">
        <f>Personal_Development!J77</f>
        <v xml:space="preserve">C1 </v>
      </c>
      <c r="K76" s="48">
        <v>2</v>
      </c>
      <c r="L76" s="48">
        <v>1</v>
      </c>
      <c r="M76" s="16">
        <v>1</v>
      </c>
      <c r="N76" s="16"/>
      <c r="O76" s="48"/>
      <c r="P76" s="48"/>
      <c r="Q76" s="48"/>
      <c r="R76" s="48">
        <v>2</v>
      </c>
      <c r="S76" s="16"/>
      <c r="T76" s="16">
        <v>6</v>
      </c>
      <c r="U76" s="48">
        <v>3</v>
      </c>
      <c r="V76" s="48"/>
      <c r="W76" s="22">
        <f t="shared" si="2"/>
        <v>15</v>
      </c>
      <c r="X76" s="60">
        <f t="shared" si="3"/>
        <v>5</v>
      </c>
    </row>
    <row r="77" spans="2:24" ht="24.95" customHeight="1">
      <c r="B77" s="48">
        <f>Personal_Development!B78</f>
        <v>0</v>
      </c>
      <c r="C77" s="48">
        <f>Personal_Development!C78</f>
        <v>0</v>
      </c>
      <c r="D77" s="14" t="str">
        <f>Personal_Development!D78</f>
        <v>C11862</v>
      </c>
      <c r="E77" s="11" t="str">
        <f>Personal_Development!E78</f>
        <v>VIRAMA A/P SEVAM</v>
      </c>
      <c r="F77" s="12" t="str">
        <f>Personal_Development!F78</f>
        <v>PRODUCTION NO.1 DEPARTMENT</v>
      </c>
      <c r="G77" s="12" t="str">
        <f>Personal_Development!G78</f>
        <v>ASSEMBLY PRODUCTION SECTION (APS)</v>
      </c>
      <c r="H77" s="40" t="str">
        <f>Personal_Development!H78</f>
        <v>SENIOR QC CHECKER</v>
      </c>
      <c r="I77" s="41" t="str">
        <f>Personal_Development!I78</f>
        <v>C2 PROD</v>
      </c>
      <c r="J77" s="42" t="str">
        <f>Personal_Development!J78</f>
        <v xml:space="preserve">C2 </v>
      </c>
      <c r="K77" s="48">
        <v>6</v>
      </c>
      <c r="L77" s="48">
        <v>1</v>
      </c>
      <c r="M77" s="16">
        <v>9</v>
      </c>
      <c r="N77" s="16">
        <v>2</v>
      </c>
      <c r="O77" s="48">
        <v>4</v>
      </c>
      <c r="P77" s="48"/>
      <c r="Q77" s="48"/>
      <c r="R77" s="48"/>
      <c r="S77" s="16"/>
      <c r="T77" s="16"/>
      <c r="U77" s="48"/>
      <c r="V77" s="48"/>
      <c r="W77" s="22">
        <f t="shared" si="2"/>
        <v>22</v>
      </c>
      <c r="X77" s="60">
        <f t="shared" si="3"/>
        <v>5</v>
      </c>
    </row>
    <row r="78" spans="2:24" ht="24.95" customHeight="1">
      <c r="B78" s="48">
        <f>Personal_Development!B79</f>
        <v>0</v>
      </c>
      <c r="C78" s="48">
        <f>Personal_Development!C79</f>
        <v>0</v>
      </c>
      <c r="D78" s="14" t="str">
        <f>Personal_Development!D79</f>
        <v>C11863</v>
      </c>
      <c r="E78" s="11" t="str">
        <f>Personal_Development!E79</f>
        <v>ZURINA BINTI ABDUL KARIM</v>
      </c>
      <c r="F78" s="12" t="str">
        <f>Personal_Development!F79</f>
        <v>PRODUCTION NO.1 DEPARTMENT</v>
      </c>
      <c r="G78" s="12" t="str">
        <f>Personal_Development!G79</f>
        <v>ASSEMBLY PRODUCTION SECTION (APS)</v>
      </c>
      <c r="H78" s="40" t="str">
        <f>Personal_Development!H79</f>
        <v>SENIOR QC CHECKER</v>
      </c>
      <c r="I78" s="41" t="str">
        <f>Personal_Development!I79</f>
        <v>C2 PROD</v>
      </c>
      <c r="J78" s="42" t="str">
        <f>Personal_Development!J79</f>
        <v xml:space="preserve">C2 </v>
      </c>
      <c r="K78" s="48">
        <v>1</v>
      </c>
      <c r="L78" s="48">
        <v>2</v>
      </c>
      <c r="M78" s="16">
        <v>2</v>
      </c>
      <c r="N78" s="16"/>
      <c r="O78" s="48">
        <v>4</v>
      </c>
      <c r="P78" s="48"/>
      <c r="Q78" s="48"/>
      <c r="R78" s="48"/>
      <c r="S78" s="16">
        <v>3</v>
      </c>
      <c r="T78" s="16"/>
      <c r="U78" s="48"/>
      <c r="V78" s="48">
        <v>3</v>
      </c>
      <c r="W78" s="22">
        <f t="shared" si="2"/>
        <v>15</v>
      </c>
      <c r="X78" s="60">
        <f t="shared" si="3"/>
        <v>5</v>
      </c>
    </row>
    <row r="79" spans="2:24" ht="24.95" customHeight="1">
      <c r="B79" s="48">
        <f>Personal_Development!B80</f>
        <v>0</v>
      </c>
      <c r="C79" s="48">
        <f>Personal_Development!C80</f>
        <v>0</v>
      </c>
      <c r="D79" s="14" t="str">
        <f>Personal_Development!D80</f>
        <v>C11871</v>
      </c>
      <c r="E79" s="11" t="str">
        <f>Personal_Development!E80</f>
        <v>JAAFAR SHAH BIN BAHARUDIN</v>
      </c>
      <c r="F79" s="12" t="str">
        <f>Personal_Development!F80</f>
        <v>PRODUCTION NO.2 DEPARTMENT</v>
      </c>
      <c r="G79" s="12" t="str">
        <f>Personal_Development!G80</f>
        <v>MOLDING PRODUCTION SECTION (MPS)</v>
      </c>
      <c r="H79" s="40" t="str">
        <f>Personal_Development!H80</f>
        <v>OPERATOR 1</v>
      </c>
      <c r="I79" s="41" t="str">
        <f>Personal_Development!I80</f>
        <v>C3 PROD</v>
      </c>
      <c r="J79" s="42" t="str">
        <f>Personal_Development!J80</f>
        <v xml:space="preserve">C3 </v>
      </c>
      <c r="K79" s="48"/>
      <c r="L79" s="48"/>
      <c r="M79" s="16"/>
      <c r="N79" s="16"/>
      <c r="O79" s="48"/>
      <c r="P79" s="48"/>
      <c r="Q79" s="48"/>
      <c r="R79" s="48"/>
      <c r="S79" s="16"/>
      <c r="T79" s="16"/>
      <c r="U79" s="48"/>
      <c r="V79" s="48"/>
      <c r="W79" s="22">
        <f t="shared" si="2"/>
        <v>0</v>
      </c>
      <c r="X79" s="60">
        <f t="shared" si="3"/>
        <v>1</v>
      </c>
    </row>
    <row r="80" spans="2:24" ht="24.95" customHeight="1">
      <c r="B80" s="48">
        <f>Personal_Development!B81</f>
        <v>0</v>
      </c>
      <c r="C80" s="48">
        <f>Personal_Development!C81</f>
        <v>0</v>
      </c>
      <c r="D80" s="14" t="str">
        <f>Personal_Development!D81</f>
        <v>C11875</v>
      </c>
      <c r="E80" s="11" t="str">
        <f>Personal_Development!E81</f>
        <v>FATIMAH BINTI ABD WAHAB</v>
      </c>
      <c r="F80" s="12" t="str">
        <f>Personal_Development!F81</f>
        <v>PRODUCTION NO.1 DEPARTMENT</v>
      </c>
      <c r="G80" s="12" t="str">
        <f>Personal_Development!G81</f>
        <v>ASSEMBLY PRODUCTION SECTION (APS)</v>
      </c>
      <c r="H80" s="40" t="str">
        <f>Personal_Development!H81</f>
        <v>SENIOR QC CHECKER</v>
      </c>
      <c r="I80" s="41" t="str">
        <f>Personal_Development!I81</f>
        <v>C2 PROD</v>
      </c>
      <c r="J80" s="42" t="str">
        <f>Personal_Development!J81</f>
        <v xml:space="preserve">C2 </v>
      </c>
      <c r="K80" s="48">
        <v>1</v>
      </c>
      <c r="L80" s="48">
        <v>1</v>
      </c>
      <c r="M80" s="16">
        <v>1</v>
      </c>
      <c r="N80" s="16">
        <v>1</v>
      </c>
      <c r="O80" s="48">
        <v>1</v>
      </c>
      <c r="P80" s="48"/>
      <c r="Q80" s="48">
        <v>1</v>
      </c>
      <c r="R80" s="48"/>
      <c r="S80" s="16"/>
      <c r="T80" s="16"/>
      <c r="U80" s="48">
        <v>5</v>
      </c>
      <c r="V80" s="48">
        <v>4</v>
      </c>
      <c r="W80" s="22">
        <f t="shared" si="2"/>
        <v>15</v>
      </c>
      <c r="X80" s="60">
        <f t="shared" si="3"/>
        <v>5</v>
      </c>
    </row>
    <row r="81" spans="2:24" ht="24.95" customHeight="1">
      <c r="B81" s="48">
        <f>Personal_Development!B82</f>
        <v>0</v>
      </c>
      <c r="C81" s="48">
        <f>Personal_Development!C82</f>
        <v>0</v>
      </c>
      <c r="D81" s="14" t="str">
        <f>Personal_Development!D82</f>
        <v>C11885</v>
      </c>
      <c r="E81" s="11" t="str">
        <f>Personal_Development!E82</f>
        <v>NURMAZURA BINTI MUHAMMAD NUR</v>
      </c>
      <c r="F81" s="12" t="str">
        <f>Personal_Development!F82</f>
        <v>PRODUCTION NO.1 DEPARTMENT</v>
      </c>
      <c r="G81" s="12" t="str">
        <f>Personal_Development!G82</f>
        <v>ASSEMBLY PRODUCTION SECTION (APS)</v>
      </c>
      <c r="H81" s="40" t="str">
        <f>Personal_Development!H82</f>
        <v>OPERATOR 1</v>
      </c>
      <c r="I81" s="41" t="str">
        <f>Personal_Development!I82</f>
        <v>C3 PROD</v>
      </c>
      <c r="J81" s="42" t="str">
        <f>Personal_Development!J82</f>
        <v xml:space="preserve">C3 </v>
      </c>
      <c r="K81" s="48">
        <v>1</v>
      </c>
      <c r="L81" s="48">
        <v>1</v>
      </c>
      <c r="M81" s="16">
        <v>1</v>
      </c>
      <c r="N81" s="16">
        <v>1</v>
      </c>
      <c r="O81" s="48">
        <v>1</v>
      </c>
      <c r="P81" s="48"/>
      <c r="Q81" s="48"/>
      <c r="R81" s="48"/>
      <c r="S81" s="16"/>
      <c r="T81" s="16">
        <v>4</v>
      </c>
      <c r="U81" s="48">
        <v>12</v>
      </c>
      <c r="V81" s="48"/>
      <c r="W81" s="22">
        <f t="shared" si="2"/>
        <v>21</v>
      </c>
      <c r="X81" s="60">
        <f t="shared" si="3"/>
        <v>5</v>
      </c>
    </row>
    <row r="82" spans="2:24" ht="24.95" customHeight="1">
      <c r="B82" s="48">
        <f>Personal_Development!B83</f>
        <v>0</v>
      </c>
      <c r="C82" s="48">
        <f>Personal_Development!C83</f>
        <v>0</v>
      </c>
      <c r="D82" s="14" t="str">
        <f>Personal_Development!D83</f>
        <v>C11908</v>
      </c>
      <c r="E82" s="11" t="str">
        <f>Personal_Development!E83</f>
        <v>RAMELI BIN SULAIMAN</v>
      </c>
      <c r="F82" s="12" t="str">
        <f>Personal_Development!F83</f>
        <v>GENERAL AFFAIRS DEPARTMENT</v>
      </c>
      <c r="G82" s="12" t="str">
        <f>Personal_Development!G83</f>
        <v>SAFETY &amp; ENVIRONMENT SECTION (SES)</v>
      </c>
      <c r="H82" s="40" t="str">
        <f>Personal_Development!H83</f>
        <v>SUPERVISOR</v>
      </c>
      <c r="I82" s="41" t="str">
        <f>Personal_Development!I83</f>
        <v>C1 PROD</v>
      </c>
      <c r="J82" s="42" t="str">
        <f>Personal_Development!J83</f>
        <v xml:space="preserve">C1 </v>
      </c>
      <c r="K82" s="48"/>
      <c r="L82" s="48">
        <v>2</v>
      </c>
      <c r="M82" s="16">
        <v>3</v>
      </c>
      <c r="N82" s="16"/>
      <c r="O82" s="48">
        <v>1</v>
      </c>
      <c r="P82" s="48">
        <v>1</v>
      </c>
      <c r="Q82" s="48">
        <v>7</v>
      </c>
      <c r="R82" s="48"/>
      <c r="S82" s="16">
        <v>2</v>
      </c>
      <c r="T82" s="16">
        <v>1</v>
      </c>
      <c r="U82" s="48">
        <v>1</v>
      </c>
      <c r="V82" s="48">
        <v>2</v>
      </c>
      <c r="W82" s="22">
        <f t="shared" si="2"/>
        <v>20</v>
      </c>
      <c r="X82" s="60">
        <f t="shared" si="3"/>
        <v>5</v>
      </c>
    </row>
    <row r="83" spans="2:24" ht="24.95" customHeight="1">
      <c r="B83" s="48">
        <f>Personal_Development!B84</f>
        <v>0</v>
      </c>
      <c r="C83" s="48">
        <f>Personal_Development!C84</f>
        <v>0</v>
      </c>
      <c r="D83" s="14" t="str">
        <f>Personal_Development!D84</f>
        <v>C11914</v>
      </c>
      <c r="E83" s="11" t="str">
        <f>Personal_Development!E84</f>
        <v>MOHD FAUZAN BIN SAIFUDDIN</v>
      </c>
      <c r="F83" s="12" t="str">
        <f>Personal_Development!F84</f>
        <v>FACTORY OPERATIONS DEPARTMENT</v>
      </c>
      <c r="G83" s="12" t="str">
        <f>Personal_Development!G84</f>
        <v>INVENTORY &amp; SYSYTEM CONTROL SECTION (IVS)</v>
      </c>
      <c r="H83" s="40" t="str">
        <f>Personal_Development!H84</f>
        <v>SUPERVISOR</v>
      </c>
      <c r="I83" s="41" t="str">
        <f>Personal_Development!I84</f>
        <v>C1 PROD</v>
      </c>
      <c r="J83" s="42" t="str">
        <f>Personal_Development!J84</f>
        <v xml:space="preserve">C1 </v>
      </c>
      <c r="K83" s="48">
        <v>1</v>
      </c>
      <c r="L83" s="48">
        <v>5</v>
      </c>
      <c r="M83" s="16">
        <v>4</v>
      </c>
      <c r="N83" s="16"/>
      <c r="O83" s="48"/>
      <c r="P83" s="48"/>
      <c r="Q83" s="48"/>
      <c r="R83" s="48"/>
      <c r="S83" s="16">
        <v>4</v>
      </c>
      <c r="T83" s="16"/>
      <c r="U83" s="48"/>
      <c r="V83" s="48"/>
      <c r="W83" s="22">
        <f t="shared" si="2"/>
        <v>14</v>
      </c>
      <c r="X83" s="60">
        <f t="shared" si="3"/>
        <v>5</v>
      </c>
    </row>
    <row r="84" spans="2:24" ht="24.95" customHeight="1">
      <c r="B84" s="48">
        <f>Personal_Development!B85</f>
        <v>0</v>
      </c>
      <c r="C84" s="48">
        <f>Personal_Development!C85</f>
        <v>0</v>
      </c>
      <c r="D84" s="14" t="str">
        <f>Personal_Development!D85</f>
        <v>C11935</v>
      </c>
      <c r="E84" s="11" t="str">
        <f>Personal_Development!E85</f>
        <v>MOHD ANUAR BIN SULAIMAN</v>
      </c>
      <c r="F84" s="12" t="str">
        <f>Personal_Development!F85</f>
        <v>FACTORY OPERATIONS DEPARTMENT</v>
      </c>
      <c r="G84" s="12" t="str">
        <f>Personal_Development!G85</f>
        <v>INVENTORY &amp; SYSYTEM CONTROL SECTION (IVS)</v>
      </c>
      <c r="H84" s="40" t="str">
        <f>Personal_Development!H85</f>
        <v>SUPERVISOR</v>
      </c>
      <c r="I84" s="41" t="str">
        <f>Personal_Development!I85</f>
        <v>C1 PROD</v>
      </c>
      <c r="J84" s="42" t="str">
        <f>Personal_Development!J85</f>
        <v xml:space="preserve">C1 </v>
      </c>
      <c r="K84" s="48">
        <v>2</v>
      </c>
      <c r="L84" s="48"/>
      <c r="M84" s="16"/>
      <c r="N84" s="16"/>
      <c r="O84" s="48"/>
      <c r="P84" s="48"/>
      <c r="Q84" s="48"/>
      <c r="R84" s="48"/>
      <c r="S84" s="16"/>
      <c r="T84" s="16"/>
      <c r="U84" s="48"/>
      <c r="V84" s="48"/>
      <c r="W84" s="22">
        <f t="shared" si="2"/>
        <v>2</v>
      </c>
      <c r="X84" s="60">
        <f t="shared" si="3"/>
        <v>1</v>
      </c>
    </row>
    <row r="85" spans="2:24" ht="24.95" customHeight="1">
      <c r="B85" s="48">
        <f>Personal_Development!B86</f>
        <v>0</v>
      </c>
      <c r="C85" s="48">
        <f>Personal_Development!C86</f>
        <v>0</v>
      </c>
      <c r="D85" s="14" t="str">
        <f>Personal_Development!D86</f>
        <v>C11939</v>
      </c>
      <c r="E85" s="11" t="str">
        <f>Personal_Development!E86</f>
        <v>UMI HANI BINTI ABU SAMAH</v>
      </c>
      <c r="F85" s="12" t="str">
        <f>Personal_Development!F86</f>
        <v>FACTORY OPERATIONS DEPARTMENT</v>
      </c>
      <c r="G85" s="12" t="str">
        <f>Personal_Development!G86</f>
        <v>INVENTORY &amp; SYSYTEM CONTROL SECTION (IVS)</v>
      </c>
      <c r="H85" s="40" t="str">
        <f>Personal_Development!H86</f>
        <v>SENIOR STOREKEEPER</v>
      </c>
      <c r="I85" s="41" t="str">
        <f>Personal_Development!I86</f>
        <v>C2 PROD</v>
      </c>
      <c r="J85" s="42" t="str">
        <f>Personal_Development!J86</f>
        <v xml:space="preserve">C2 </v>
      </c>
      <c r="K85" s="48">
        <v>1</v>
      </c>
      <c r="L85" s="48">
        <v>3</v>
      </c>
      <c r="M85" s="16">
        <v>3</v>
      </c>
      <c r="N85" s="16">
        <v>1</v>
      </c>
      <c r="O85" s="48"/>
      <c r="P85" s="48"/>
      <c r="Q85" s="48"/>
      <c r="R85" s="48">
        <v>6</v>
      </c>
      <c r="S85" s="16"/>
      <c r="T85" s="16"/>
      <c r="U85" s="48"/>
      <c r="V85" s="48"/>
      <c r="W85" s="22">
        <f t="shared" si="2"/>
        <v>14</v>
      </c>
      <c r="X85" s="60">
        <f t="shared" si="3"/>
        <v>5</v>
      </c>
    </row>
    <row r="86" spans="2:24" ht="24.95" customHeight="1">
      <c r="B86" s="48">
        <f>Personal_Development!B87</f>
        <v>0</v>
      </c>
      <c r="C86" s="48">
        <f>Personal_Development!C87</f>
        <v>0</v>
      </c>
      <c r="D86" s="14" t="str">
        <f>Personal_Development!D87</f>
        <v>C11942</v>
      </c>
      <c r="E86" s="11" t="str">
        <f>Personal_Development!E87</f>
        <v>MUHAMADSAH BIN MOKHTAR</v>
      </c>
      <c r="F86" s="12" t="str">
        <f>Personal_Development!F87</f>
        <v>PRODUCTION NO.2 DEPARTMENT</v>
      </c>
      <c r="G86" s="12" t="str">
        <f>Personal_Development!G87</f>
        <v>MOLDING PRODUCTION SECTION (MPS)</v>
      </c>
      <c r="H86" s="40" t="str">
        <f>Personal_Development!H87</f>
        <v>SENIOR QC CHECKER</v>
      </c>
      <c r="I86" s="41" t="str">
        <f>Personal_Development!I87</f>
        <v>C2 PROD</v>
      </c>
      <c r="J86" s="42" t="str">
        <f>Personal_Development!J87</f>
        <v xml:space="preserve">C2 </v>
      </c>
      <c r="K86" s="48"/>
      <c r="L86" s="48"/>
      <c r="M86" s="16"/>
      <c r="N86" s="16"/>
      <c r="O86" s="48"/>
      <c r="P86" s="48"/>
      <c r="Q86" s="48"/>
      <c r="R86" s="48"/>
      <c r="S86" s="16"/>
      <c r="T86" s="16"/>
      <c r="U86" s="48"/>
      <c r="V86" s="48"/>
      <c r="W86" s="22">
        <f t="shared" si="2"/>
        <v>0</v>
      </c>
      <c r="X86" s="60">
        <f t="shared" si="3"/>
        <v>1</v>
      </c>
    </row>
    <row r="87" spans="2:24" ht="24.95" customHeight="1">
      <c r="B87" s="48">
        <f>Personal_Development!B88</f>
        <v>0</v>
      </c>
      <c r="C87" s="48">
        <f>Personal_Development!C88</f>
        <v>0</v>
      </c>
      <c r="D87" s="14" t="str">
        <f>Personal_Development!D88</f>
        <v>C11944</v>
      </c>
      <c r="E87" s="11" t="str">
        <f>Personal_Development!E88</f>
        <v>SHAH FARID BIN ATAN</v>
      </c>
      <c r="F87" s="12" t="str">
        <f>Personal_Development!F88</f>
        <v>PRODUCTION NO.2 DEPARTMENT</v>
      </c>
      <c r="G87" s="12" t="str">
        <f>Personal_Development!G88</f>
        <v>MOLDING ENGINEERING SECTION (MES)</v>
      </c>
      <c r="H87" s="40" t="str">
        <f>Personal_Development!H88</f>
        <v>SENIOR TECHNICIAN</v>
      </c>
      <c r="I87" s="41" t="str">
        <f>Personal_Development!I88</f>
        <v>C1 PROD</v>
      </c>
      <c r="J87" s="42" t="str">
        <f>Personal_Development!J88</f>
        <v xml:space="preserve">C1 </v>
      </c>
      <c r="K87" s="48"/>
      <c r="L87" s="48"/>
      <c r="M87" s="16"/>
      <c r="N87" s="16"/>
      <c r="O87" s="48"/>
      <c r="P87" s="48"/>
      <c r="Q87" s="48"/>
      <c r="R87" s="48"/>
      <c r="S87" s="16"/>
      <c r="T87" s="16"/>
      <c r="U87" s="48"/>
      <c r="V87" s="48"/>
      <c r="W87" s="22">
        <f t="shared" si="2"/>
        <v>0</v>
      </c>
      <c r="X87" s="60">
        <f t="shared" si="3"/>
        <v>1</v>
      </c>
    </row>
    <row r="88" spans="2:24" ht="24.95" customHeight="1">
      <c r="B88" s="48">
        <f>Personal_Development!B89</f>
        <v>0</v>
      </c>
      <c r="C88" s="48">
        <f>Personal_Development!C89</f>
        <v>0</v>
      </c>
      <c r="D88" s="14" t="str">
        <f>Personal_Development!D89</f>
        <v>C11993</v>
      </c>
      <c r="E88" s="11" t="str">
        <f>Personal_Development!E89</f>
        <v>RIZALMAN BIN MELALI</v>
      </c>
      <c r="F88" s="12" t="str">
        <f>Personal_Development!F89</f>
        <v>FACTORY OPERATIONS DEPARTMENT</v>
      </c>
      <c r="G88" s="12" t="str">
        <f>Personal_Development!G89</f>
        <v>INVENTORY &amp; SYSYTEM CONTROL SECTION (IVS)</v>
      </c>
      <c r="H88" s="40" t="str">
        <f>Personal_Development!H89</f>
        <v>STOREKEEPER</v>
      </c>
      <c r="I88" s="41" t="str">
        <f>Personal_Development!I89</f>
        <v>C3 PROD</v>
      </c>
      <c r="J88" s="42" t="str">
        <f>Personal_Development!J89</f>
        <v xml:space="preserve">C3 </v>
      </c>
      <c r="K88" s="48">
        <v>1</v>
      </c>
      <c r="L88" s="48">
        <v>1</v>
      </c>
      <c r="M88" s="16"/>
      <c r="N88" s="16"/>
      <c r="O88" s="48"/>
      <c r="P88" s="48"/>
      <c r="Q88" s="48"/>
      <c r="R88" s="48"/>
      <c r="S88" s="16"/>
      <c r="T88" s="16"/>
      <c r="U88" s="48">
        <v>2</v>
      </c>
      <c r="V88" s="48"/>
      <c r="W88" s="22">
        <f t="shared" si="2"/>
        <v>4</v>
      </c>
      <c r="X88" s="60">
        <f t="shared" si="3"/>
        <v>2</v>
      </c>
    </row>
    <row r="89" spans="2:24" ht="24.95" customHeight="1">
      <c r="B89" s="48">
        <f>Personal_Development!B90</f>
        <v>0</v>
      </c>
      <c r="C89" s="48">
        <f>Personal_Development!C90</f>
        <v>0</v>
      </c>
      <c r="D89" s="14" t="str">
        <f>Personal_Development!D90</f>
        <v>C11996</v>
      </c>
      <c r="E89" s="11" t="str">
        <f>Personal_Development!E90</f>
        <v>NAJIP BIN ROSLI</v>
      </c>
      <c r="F89" s="12" t="str">
        <f>Personal_Development!F90</f>
        <v>FACTORY OPERATIONS DEPARTMENT</v>
      </c>
      <c r="G89" s="12" t="str">
        <f>Personal_Development!G90</f>
        <v>INVENTORY &amp; SYSYTEM CONTROL SECTION (IVS)</v>
      </c>
      <c r="H89" s="40" t="str">
        <f>Personal_Development!H90</f>
        <v>SENIOR STOREKEEPER</v>
      </c>
      <c r="I89" s="41" t="str">
        <f>Personal_Development!I90</f>
        <v>C2 PROD</v>
      </c>
      <c r="J89" s="42" t="str">
        <f>Personal_Development!J90</f>
        <v xml:space="preserve">C2 </v>
      </c>
      <c r="K89" s="48">
        <v>2</v>
      </c>
      <c r="L89" s="48">
        <v>1</v>
      </c>
      <c r="M89" s="16"/>
      <c r="N89" s="16"/>
      <c r="O89" s="48"/>
      <c r="P89" s="48"/>
      <c r="Q89" s="48"/>
      <c r="R89" s="48"/>
      <c r="S89" s="16"/>
      <c r="T89" s="16"/>
      <c r="U89" s="48">
        <v>5</v>
      </c>
      <c r="V89" s="48">
        <v>9</v>
      </c>
      <c r="W89" s="22">
        <f t="shared" si="2"/>
        <v>17</v>
      </c>
      <c r="X89" s="60">
        <f t="shared" si="3"/>
        <v>5</v>
      </c>
    </row>
    <row r="90" spans="2:24" ht="24.95" customHeight="1">
      <c r="B90" s="48">
        <f>Personal_Development!B91</f>
        <v>0</v>
      </c>
      <c r="C90" s="48">
        <f>Personal_Development!C91</f>
        <v>0</v>
      </c>
      <c r="D90" s="14" t="str">
        <f>Personal_Development!D91</f>
        <v>C12009</v>
      </c>
      <c r="E90" s="11" t="str">
        <f>Personal_Development!E91</f>
        <v>KAMARUDDIN BIN KADIR</v>
      </c>
      <c r="F90" s="12" t="str">
        <f>Personal_Development!F91</f>
        <v>GENERAL AFFAIRS DEPARTMENT</v>
      </c>
      <c r="G90" s="12" t="str">
        <f>Personal_Development!G91</f>
        <v>SAFETY &amp; ENVIRONMENT SECTION (SES)</v>
      </c>
      <c r="H90" s="40" t="str">
        <f>Personal_Development!H91</f>
        <v>LINE LEADER</v>
      </c>
      <c r="I90" s="41" t="str">
        <f>Personal_Development!I91</f>
        <v>C2 PROD</v>
      </c>
      <c r="J90" s="42" t="str">
        <f>Personal_Development!J91</f>
        <v xml:space="preserve">C2 </v>
      </c>
      <c r="K90" s="48"/>
      <c r="L90" s="48"/>
      <c r="M90" s="16">
        <v>2</v>
      </c>
      <c r="N90" s="16"/>
      <c r="O90" s="48">
        <v>4</v>
      </c>
      <c r="P90" s="48"/>
      <c r="Q90" s="48"/>
      <c r="R90" s="48">
        <v>1</v>
      </c>
      <c r="S90" s="16">
        <v>1</v>
      </c>
      <c r="T90" s="16"/>
      <c r="U90" s="48"/>
      <c r="V90" s="48">
        <v>6</v>
      </c>
      <c r="W90" s="22">
        <f t="shared" si="2"/>
        <v>14</v>
      </c>
      <c r="X90" s="60">
        <f t="shared" si="3"/>
        <v>5</v>
      </c>
    </row>
    <row r="91" spans="2:24" ht="24.95" customHeight="1">
      <c r="B91" s="48" t="str">
        <f>Personal_Development!B92</f>
        <v>R</v>
      </c>
      <c r="C91" s="48">
        <f>Personal_Development!C92</f>
        <v>0</v>
      </c>
      <c r="D91" s="14" t="str">
        <f>Personal_Development!D92</f>
        <v>C12011</v>
      </c>
      <c r="E91" s="11" t="str">
        <f>Personal_Development!E92</f>
        <v>MOHD AZLAN BIN ABDUL MANAP</v>
      </c>
      <c r="F91" s="12" t="str">
        <f>Personal_Development!F92</f>
        <v>PRODUCTION NO.2 DEPARTMENT</v>
      </c>
      <c r="G91" s="12" t="str">
        <f>Personal_Development!G92</f>
        <v>MOLDING PRODUCTION SECTION (MPS)</v>
      </c>
      <c r="H91" s="40" t="str">
        <f>Personal_Development!H92</f>
        <v>LINE LEADER</v>
      </c>
      <c r="I91" s="41" t="str">
        <f>Personal_Development!I92</f>
        <v>C2 PROD</v>
      </c>
      <c r="J91" s="42" t="str">
        <f>Personal_Development!J92</f>
        <v xml:space="preserve">C2 </v>
      </c>
      <c r="K91" s="48"/>
      <c r="L91" s="48"/>
      <c r="M91" s="16"/>
      <c r="N91" s="16"/>
      <c r="O91" s="48"/>
      <c r="P91" s="48"/>
      <c r="Q91" s="48"/>
      <c r="R91" s="48"/>
      <c r="S91" s="16"/>
      <c r="T91" s="16"/>
      <c r="U91" s="48"/>
      <c r="V91" s="48"/>
      <c r="W91" s="22">
        <f t="shared" si="2"/>
        <v>0</v>
      </c>
      <c r="X91" s="60">
        <f t="shared" si="3"/>
        <v>1</v>
      </c>
    </row>
    <row r="92" spans="2:24" ht="24.95" customHeight="1">
      <c r="B92" s="48">
        <f>Personal_Development!B93</f>
        <v>0</v>
      </c>
      <c r="C92" s="48">
        <f>Personal_Development!C93</f>
        <v>0</v>
      </c>
      <c r="D92" s="14" t="str">
        <f>Personal_Development!D93</f>
        <v>C12028</v>
      </c>
      <c r="E92" s="11" t="str">
        <f>Personal_Development!E93</f>
        <v>AWANG DAIM BIN BUJANG</v>
      </c>
      <c r="F92" s="12" t="str">
        <f>Personal_Development!F93</f>
        <v>FACTORY OPERATIONS DEPARTMENT</v>
      </c>
      <c r="G92" s="12" t="str">
        <f>Personal_Development!G93</f>
        <v>INVENTORY &amp; SYSYTEM CONTROL SECTION (IVS)</v>
      </c>
      <c r="H92" s="40" t="str">
        <f>Personal_Development!H93</f>
        <v>SUPERVISOR</v>
      </c>
      <c r="I92" s="41" t="str">
        <f>Personal_Development!I93</f>
        <v>C1 PROD</v>
      </c>
      <c r="J92" s="42" t="str">
        <f>Personal_Development!J93</f>
        <v xml:space="preserve">C1 </v>
      </c>
      <c r="K92" s="48">
        <v>1</v>
      </c>
      <c r="L92" s="48">
        <v>1</v>
      </c>
      <c r="M92" s="16"/>
      <c r="N92" s="16">
        <v>2</v>
      </c>
      <c r="O92" s="48"/>
      <c r="P92" s="48"/>
      <c r="Q92" s="48"/>
      <c r="R92" s="48"/>
      <c r="S92" s="16"/>
      <c r="T92" s="16"/>
      <c r="U92" s="48">
        <v>26</v>
      </c>
      <c r="V92" s="48"/>
      <c r="W92" s="22">
        <f t="shared" si="2"/>
        <v>30</v>
      </c>
      <c r="X92" s="60">
        <f t="shared" si="3"/>
        <v>5</v>
      </c>
    </row>
    <row r="93" spans="2:24" ht="24.95" customHeight="1">
      <c r="B93" s="48">
        <f>Personal_Development!B94</f>
        <v>0</v>
      </c>
      <c r="C93" s="48">
        <f>Personal_Development!C94</f>
        <v>0</v>
      </c>
      <c r="D93" s="14" t="str">
        <f>Personal_Development!D94</f>
        <v>C12030</v>
      </c>
      <c r="E93" s="11" t="str">
        <f>Personal_Development!E94</f>
        <v>ROSZILAH BINTI ADNAN</v>
      </c>
      <c r="F93" s="12" t="str">
        <f>Personal_Development!F94</f>
        <v>FACTORY OPERATIONS DEPARTMENT</v>
      </c>
      <c r="G93" s="12" t="str">
        <f>Personal_Development!G94</f>
        <v>INVENTORY &amp; SYSYTEM CONTROL SECTION (IVS)</v>
      </c>
      <c r="H93" s="40" t="str">
        <f>Personal_Development!H94</f>
        <v>CLERK 1</v>
      </c>
      <c r="I93" s="41" t="str">
        <f>Personal_Development!I94</f>
        <v>C2 OFFICE</v>
      </c>
      <c r="J93" s="42" t="str">
        <f>Personal_Development!J94</f>
        <v xml:space="preserve">C2 </v>
      </c>
      <c r="K93" s="48">
        <v>3</v>
      </c>
      <c r="L93" s="48">
        <v>4</v>
      </c>
      <c r="M93" s="16">
        <v>2</v>
      </c>
      <c r="N93" s="16"/>
      <c r="O93" s="48"/>
      <c r="P93" s="48"/>
      <c r="Q93" s="48"/>
      <c r="R93" s="48">
        <v>3</v>
      </c>
      <c r="S93" s="16">
        <v>2</v>
      </c>
      <c r="T93" s="16"/>
      <c r="U93" s="48"/>
      <c r="V93" s="48"/>
      <c r="W93" s="22">
        <f t="shared" si="2"/>
        <v>14</v>
      </c>
      <c r="X93" s="60">
        <f t="shared" si="3"/>
        <v>5</v>
      </c>
    </row>
    <row r="94" spans="2:24" ht="24.95" customHeight="1">
      <c r="B94" s="48">
        <f>Personal_Development!B95</f>
        <v>0</v>
      </c>
      <c r="C94" s="48">
        <f>Personal_Development!C95</f>
        <v>0</v>
      </c>
      <c r="D94" s="14" t="str">
        <f>Personal_Development!D95</f>
        <v>C12055</v>
      </c>
      <c r="E94" s="11" t="str">
        <f>Personal_Development!E95</f>
        <v>CHEK PUN BINTI MOHD NOR</v>
      </c>
      <c r="F94" s="12" t="str">
        <f>Personal_Development!F95</f>
        <v>GENERAL AFFAIRS DEPARTMENT</v>
      </c>
      <c r="G94" s="12" t="str">
        <f>Personal_Development!G95</f>
        <v>GENERAL AFFAIRS SECTION (GAS)</v>
      </c>
      <c r="H94" s="40" t="str">
        <f>Personal_Development!H95</f>
        <v>SENIOR HOUSEKEEPER</v>
      </c>
      <c r="I94" s="41" t="str">
        <f>Personal_Development!I95</f>
        <v>C3 PROD</v>
      </c>
      <c r="J94" s="42" t="str">
        <f>Personal_Development!J95</f>
        <v xml:space="preserve">C3 </v>
      </c>
      <c r="K94" s="48"/>
      <c r="L94" s="48"/>
      <c r="M94" s="16">
        <v>1</v>
      </c>
      <c r="N94" s="16"/>
      <c r="O94" s="48">
        <v>3</v>
      </c>
      <c r="P94" s="48">
        <v>4</v>
      </c>
      <c r="Q94" s="48">
        <v>5</v>
      </c>
      <c r="R94" s="48"/>
      <c r="S94" s="16">
        <v>1</v>
      </c>
      <c r="T94" s="16"/>
      <c r="U94" s="48"/>
      <c r="V94" s="48"/>
      <c r="W94" s="22">
        <f t="shared" si="2"/>
        <v>14</v>
      </c>
      <c r="X94" s="60">
        <f t="shared" si="3"/>
        <v>5</v>
      </c>
    </row>
    <row r="95" spans="2:24" ht="24.95" customHeight="1">
      <c r="B95" s="48">
        <f>Personal_Development!B96</f>
        <v>0</v>
      </c>
      <c r="C95" s="48">
        <f>Personal_Development!C96</f>
        <v>0</v>
      </c>
      <c r="D95" s="14" t="str">
        <f>Personal_Development!D96</f>
        <v>C12056</v>
      </c>
      <c r="E95" s="11" t="str">
        <f>Personal_Development!E96</f>
        <v>MOHD ZAWAWI BIN AHMAD</v>
      </c>
      <c r="F95" s="12" t="str">
        <f>Personal_Development!F96</f>
        <v>GENERAL AFFAIRS DEPARTMENT</v>
      </c>
      <c r="G95" s="12" t="str">
        <f>Personal_Development!G96</f>
        <v>SAFETY &amp; ENVIRONMENT SECTION (SES)</v>
      </c>
      <c r="H95" s="40" t="str">
        <f>Personal_Development!H96</f>
        <v>LINE LEADER</v>
      </c>
      <c r="I95" s="41" t="str">
        <f>Personal_Development!I96</f>
        <v>C2 PROD</v>
      </c>
      <c r="J95" s="42" t="str">
        <f>Personal_Development!J96</f>
        <v xml:space="preserve">C2 </v>
      </c>
      <c r="K95" s="48"/>
      <c r="L95" s="48">
        <v>1</v>
      </c>
      <c r="M95" s="16">
        <v>1</v>
      </c>
      <c r="N95" s="16"/>
      <c r="O95" s="48">
        <v>2</v>
      </c>
      <c r="P95" s="48">
        <v>3</v>
      </c>
      <c r="Q95" s="48">
        <v>1</v>
      </c>
      <c r="R95" s="48">
        <v>1</v>
      </c>
      <c r="S95" s="16">
        <v>1</v>
      </c>
      <c r="T95" s="16">
        <v>1</v>
      </c>
      <c r="U95" s="48">
        <v>3</v>
      </c>
      <c r="V95" s="48">
        <v>3</v>
      </c>
      <c r="W95" s="22">
        <f t="shared" si="2"/>
        <v>17</v>
      </c>
      <c r="X95" s="60">
        <f t="shared" si="3"/>
        <v>5</v>
      </c>
    </row>
    <row r="96" spans="2:24" ht="24.95" customHeight="1">
      <c r="B96" s="48">
        <f>Personal_Development!B97</f>
        <v>0</v>
      </c>
      <c r="C96" s="48">
        <f>Personal_Development!C97</f>
        <v>0</v>
      </c>
      <c r="D96" s="14" t="str">
        <f>Personal_Development!D97</f>
        <v>C12057</v>
      </c>
      <c r="E96" s="11" t="str">
        <f>Personal_Development!E97</f>
        <v>ROSNAINI BINTI CHIK @ JUSOH</v>
      </c>
      <c r="F96" s="12" t="str">
        <f>Personal_Development!F97</f>
        <v>PRODUCTION NO.2 DEPARTMENT</v>
      </c>
      <c r="G96" s="12" t="str">
        <f>Personal_Development!G97</f>
        <v>MOLDING PRODUCTION SECTION (MPS)</v>
      </c>
      <c r="H96" s="40" t="str">
        <f>Personal_Development!H97</f>
        <v>SENIOR QC CHECKER</v>
      </c>
      <c r="I96" s="41" t="str">
        <f>Personal_Development!I97</f>
        <v>C2 PROD</v>
      </c>
      <c r="J96" s="42" t="str">
        <f>Personal_Development!J97</f>
        <v xml:space="preserve">C2 </v>
      </c>
      <c r="K96" s="48"/>
      <c r="L96" s="48"/>
      <c r="M96" s="16"/>
      <c r="N96" s="16"/>
      <c r="O96" s="48"/>
      <c r="P96" s="48"/>
      <c r="Q96" s="48"/>
      <c r="R96" s="48"/>
      <c r="S96" s="16"/>
      <c r="T96" s="16"/>
      <c r="U96" s="48"/>
      <c r="V96" s="48"/>
      <c r="W96" s="22">
        <f t="shared" si="2"/>
        <v>0</v>
      </c>
      <c r="X96" s="60">
        <f t="shared" si="3"/>
        <v>1</v>
      </c>
    </row>
    <row r="97" spans="2:24" ht="24.95" customHeight="1">
      <c r="B97" s="48">
        <f>Personal_Development!B98</f>
        <v>0</v>
      </c>
      <c r="C97" s="48">
        <f>Personal_Development!C98</f>
        <v>0</v>
      </c>
      <c r="D97" s="14" t="str">
        <f>Personal_Development!D98</f>
        <v>C12074</v>
      </c>
      <c r="E97" s="11" t="str">
        <f>Personal_Development!E98</f>
        <v>NOR AZHAR BIN ABDUL TALIP</v>
      </c>
      <c r="F97" s="12" t="str">
        <f>Personal_Development!F98</f>
        <v>FACTORY OPERATIONS DEPARTMENT</v>
      </c>
      <c r="G97" s="12" t="str">
        <f>Personal_Development!G98</f>
        <v>INVENTORY &amp; SYSYTEM CONTROL SECTION (IVS)</v>
      </c>
      <c r="H97" s="40" t="str">
        <f>Personal_Development!H98</f>
        <v>SENIOR STOREKEEPER</v>
      </c>
      <c r="I97" s="41" t="str">
        <f>Personal_Development!I98</f>
        <v>C2 PROD</v>
      </c>
      <c r="J97" s="42" t="str">
        <f>Personal_Development!J98</f>
        <v xml:space="preserve">C2 </v>
      </c>
      <c r="K97" s="48">
        <v>1</v>
      </c>
      <c r="L97" s="48">
        <v>3</v>
      </c>
      <c r="M97" s="16"/>
      <c r="N97" s="16"/>
      <c r="O97" s="48"/>
      <c r="P97" s="48"/>
      <c r="Q97" s="48"/>
      <c r="R97" s="48"/>
      <c r="S97" s="16"/>
      <c r="T97" s="16"/>
      <c r="U97" s="48"/>
      <c r="V97" s="48"/>
      <c r="W97" s="22">
        <f t="shared" si="2"/>
        <v>4</v>
      </c>
      <c r="X97" s="60">
        <f t="shared" si="3"/>
        <v>2</v>
      </c>
    </row>
    <row r="98" spans="2:24" ht="24.95" customHeight="1">
      <c r="B98" s="48" t="str">
        <f>Personal_Development!B99</f>
        <v>R</v>
      </c>
      <c r="C98" s="48">
        <f>Personal_Development!C99</f>
        <v>0</v>
      </c>
      <c r="D98" s="14" t="str">
        <f>Personal_Development!D99</f>
        <v>C12078</v>
      </c>
      <c r="E98" s="11" t="str">
        <f>Personal_Development!E99</f>
        <v>AZLIZAM BIN ARIFFIN</v>
      </c>
      <c r="F98" s="12" t="str">
        <f>Personal_Development!F99</f>
        <v>FACTORY OPERATIONS DEPARTMENT</v>
      </c>
      <c r="G98" s="12" t="str">
        <f>Personal_Development!G99</f>
        <v>INVENTORY &amp; SYSYTEM CONTROL SECTION (IVS)</v>
      </c>
      <c r="H98" s="40" t="str">
        <f>Personal_Development!H99</f>
        <v>SENIOR STOREKEEPER</v>
      </c>
      <c r="I98" s="41" t="str">
        <f>Personal_Development!I99</f>
        <v>C2 PROD</v>
      </c>
      <c r="J98" s="42" t="str">
        <f>Personal_Development!J99</f>
        <v xml:space="preserve">C2 </v>
      </c>
      <c r="K98" s="48"/>
      <c r="L98" s="48"/>
      <c r="M98" s="16"/>
      <c r="N98" s="16"/>
      <c r="O98" s="48"/>
      <c r="P98" s="48"/>
      <c r="Q98" s="48"/>
      <c r="R98" s="48"/>
      <c r="S98" s="16"/>
      <c r="T98" s="16"/>
      <c r="U98" s="48"/>
      <c r="V98" s="48"/>
      <c r="W98" s="22">
        <f t="shared" si="2"/>
        <v>0</v>
      </c>
      <c r="X98" s="60">
        <f t="shared" si="3"/>
        <v>1</v>
      </c>
    </row>
    <row r="99" spans="2:24" ht="24.95" customHeight="1">
      <c r="B99" s="48">
        <f>Personal_Development!B100</f>
        <v>0</v>
      </c>
      <c r="C99" s="48">
        <f>Personal_Development!C100</f>
        <v>0</v>
      </c>
      <c r="D99" s="14" t="str">
        <f>Personal_Development!D100</f>
        <v>C12102</v>
      </c>
      <c r="E99" s="11" t="str">
        <f>Personal_Development!E100</f>
        <v>NATRAH BINTI MANSOR</v>
      </c>
      <c r="F99" s="12" t="str">
        <f>Personal_Development!F100</f>
        <v>QUALITY ASSURANCE DEPARTMENT</v>
      </c>
      <c r="G99" s="12" t="str">
        <f>Personal_Development!G100</f>
        <v>QUALITY CONTROL SECTION (QCS)</v>
      </c>
      <c r="H99" s="40" t="str">
        <f>Personal_Development!H100</f>
        <v>SENIOR STOREKEEPER</v>
      </c>
      <c r="I99" s="41" t="str">
        <f>Personal_Development!I100</f>
        <v>C2 PROD</v>
      </c>
      <c r="J99" s="42" t="str">
        <f>Personal_Development!J100</f>
        <v xml:space="preserve">C2 </v>
      </c>
      <c r="K99" s="48"/>
      <c r="L99" s="48">
        <v>6</v>
      </c>
      <c r="M99" s="16"/>
      <c r="N99" s="16">
        <v>6</v>
      </c>
      <c r="O99" s="48">
        <v>1</v>
      </c>
      <c r="P99" s="48">
        <v>2</v>
      </c>
      <c r="Q99" s="48">
        <v>3</v>
      </c>
      <c r="R99" s="48"/>
      <c r="S99" s="16"/>
      <c r="T99" s="16"/>
      <c r="U99" s="48"/>
      <c r="V99" s="48"/>
      <c r="W99" s="22">
        <f t="shared" si="2"/>
        <v>18</v>
      </c>
      <c r="X99" s="60">
        <f t="shared" si="3"/>
        <v>5</v>
      </c>
    </row>
    <row r="100" spans="2:24" ht="24.95" customHeight="1">
      <c r="B100" s="48">
        <f>Personal_Development!B101</f>
        <v>0</v>
      </c>
      <c r="C100" s="48">
        <f>Personal_Development!C101</f>
        <v>0</v>
      </c>
      <c r="D100" s="14" t="str">
        <f>Personal_Development!D101</f>
        <v>C12113</v>
      </c>
      <c r="E100" s="11" t="str">
        <f>Personal_Development!E101</f>
        <v>CHEMBAGAVALLI A/P RAGAVAN</v>
      </c>
      <c r="F100" s="12" t="str">
        <f>Personal_Development!F101</f>
        <v>PRODUCTION NO.1 DEPARTMENT</v>
      </c>
      <c r="G100" s="12" t="str">
        <f>Personal_Development!G101</f>
        <v>ASSEMBLY PRODUCTION SECTION (APS)</v>
      </c>
      <c r="H100" s="40" t="str">
        <f>Personal_Development!H101</f>
        <v>LINE LEADER</v>
      </c>
      <c r="I100" s="41" t="str">
        <f>Personal_Development!I101</f>
        <v>C2 PROD</v>
      </c>
      <c r="J100" s="42" t="str">
        <f>Personal_Development!J101</f>
        <v xml:space="preserve">C2 </v>
      </c>
      <c r="K100" s="48"/>
      <c r="L100" s="48"/>
      <c r="M100" s="16">
        <v>3</v>
      </c>
      <c r="N100" s="16"/>
      <c r="O100" s="48">
        <v>2</v>
      </c>
      <c r="P100" s="48"/>
      <c r="Q100" s="48"/>
      <c r="R100" s="48"/>
      <c r="S100" s="16"/>
      <c r="T100" s="16"/>
      <c r="U100" s="48"/>
      <c r="V100" s="48">
        <v>12</v>
      </c>
      <c r="W100" s="22">
        <f t="shared" si="2"/>
        <v>17</v>
      </c>
      <c r="X100" s="60">
        <f t="shared" si="3"/>
        <v>5</v>
      </c>
    </row>
    <row r="101" spans="2:24" ht="24.95" customHeight="1">
      <c r="B101" s="48">
        <f>Personal_Development!B102</f>
        <v>0</v>
      </c>
      <c r="C101" s="48">
        <f>Personal_Development!C102</f>
        <v>0</v>
      </c>
      <c r="D101" s="14" t="str">
        <f>Personal_Development!D102</f>
        <v>C12114</v>
      </c>
      <c r="E101" s="11" t="str">
        <f>Personal_Development!E102</f>
        <v>SANTHI A/P TANJONMALEH</v>
      </c>
      <c r="F101" s="12" t="str">
        <f>Personal_Development!F102</f>
        <v>FACTORY OPERATIONS DEPARTMENT</v>
      </c>
      <c r="G101" s="12" t="str">
        <f>Personal_Development!G102</f>
        <v>INVENTORY &amp; SYSYTEM CONTROL SECTION (IVS)</v>
      </c>
      <c r="H101" s="40" t="str">
        <f>Personal_Development!H102</f>
        <v>SENIOR STOREKEEPER</v>
      </c>
      <c r="I101" s="41" t="str">
        <f>Personal_Development!I102</f>
        <v>C2 PROD</v>
      </c>
      <c r="J101" s="42" t="str">
        <f>Personal_Development!J102</f>
        <v xml:space="preserve">C2 </v>
      </c>
      <c r="K101" s="48">
        <v>1</v>
      </c>
      <c r="L101" s="48">
        <v>2</v>
      </c>
      <c r="M101" s="16">
        <v>10</v>
      </c>
      <c r="N101" s="16">
        <v>7</v>
      </c>
      <c r="O101" s="48"/>
      <c r="P101" s="48"/>
      <c r="Q101" s="48"/>
      <c r="R101" s="48"/>
      <c r="S101" s="16">
        <v>2</v>
      </c>
      <c r="T101" s="16"/>
      <c r="U101" s="48"/>
      <c r="V101" s="48"/>
      <c r="W101" s="22">
        <f t="shared" si="2"/>
        <v>22</v>
      </c>
      <c r="X101" s="60">
        <f t="shared" si="3"/>
        <v>5</v>
      </c>
    </row>
    <row r="102" spans="2:24" ht="24.95" customHeight="1">
      <c r="B102" s="48">
        <f>Personal_Development!B103</f>
        <v>0</v>
      </c>
      <c r="C102" s="48">
        <f>Personal_Development!C103</f>
        <v>0</v>
      </c>
      <c r="D102" s="14" t="str">
        <f>Personal_Development!D103</f>
        <v>C12121</v>
      </c>
      <c r="E102" s="11" t="str">
        <f>Personal_Development!E103</f>
        <v>SITI MAZNI BINTI MOHD</v>
      </c>
      <c r="F102" s="12" t="str">
        <f>Personal_Development!F103</f>
        <v>PRODUCTION NO.1 DEPARTMENT</v>
      </c>
      <c r="G102" s="12" t="str">
        <f>Personal_Development!G103</f>
        <v>ASSEMBLY PRODUCTION SECTION (APS)</v>
      </c>
      <c r="H102" s="40" t="str">
        <f>Personal_Development!H103</f>
        <v>SENIOR QC CHECKER</v>
      </c>
      <c r="I102" s="41" t="str">
        <f>Personal_Development!I103</f>
        <v>C2 PROD</v>
      </c>
      <c r="J102" s="42" t="str">
        <f>Personal_Development!J103</f>
        <v xml:space="preserve">C2 </v>
      </c>
      <c r="K102" s="48">
        <v>1</v>
      </c>
      <c r="L102" s="48">
        <v>1</v>
      </c>
      <c r="M102" s="16"/>
      <c r="N102" s="16"/>
      <c r="O102" s="48">
        <v>2</v>
      </c>
      <c r="P102" s="48"/>
      <c r="Q102" s="48"/>
      <c r="R102" s="48">
        <v>3</v>
      </c>
      <c r="S102" s="16"/>
      <c r="T102" s="16"/>
      <c r="U102" s="48"/>
      <c r="V102" s="48">
        <v>14</v>
      </c>
      <c r="W102" s="22">
        <f t="shared" si="2"/>
        <v>21</v>
      </c>
      <c r="X102" s="60">
        <f t="shared" si="3"/>
        <v>5</v>
      </c>
    </row>
    <row r="103" spans="2:24" ht="24.95" customHeight="1">
      <c r="B103" s="48" t="str">
        <f>Personal_Development!B104</f>
        <v>R</v>
      </c>
      <c r="C103" s="48">
        <f>Personal_Development!C104</f>
        <v>0</v>
      </c>
      <c r="D103" s="14" t="str">
        <f>Personal_Development!D104</f>
        <v>C12125</v>
      </c>
      <c r="E103" s="11" t="str">
        <f>Personal_Development!E104</f>
        <v>FARIDAH BINTI MOHAMAD</v>
      </c>
      <c r="F103" s="12" t="str">
        <f>Personal_Development!F104</f>
        <v>QUALITY ASSURANCE DEPARTMENT</v>
      </c>
      <c r="G103" s="12" t="str">
        <f>Personal_Development!G104</f>
        <v>QUALITY CONTROL SECTION (QCS)</v>
      </c>
      <c r="H103" s="40" t="str">
        <f>Personal_Development!H104</f>
        <v>SENIOR STOREKEEPER</v>
      </c>
      <c r="I103" s="41" t="str">
        <f>Personal_Development!I104</f>
        <v>C2 PROD</v>
      </c>
      <c r="J103" s="42" t="str">
        <f>Personal_Development!J104</f>
        <v xml:space="preserve">C2 </v>
      </c>
      <c r="K103" s="48"/>
      <c r="L103" s="48">
        <v>1</v>
      </c>
      <c r="M103" s="16"/>
      <c r="N103" s="16">
        <v>3</v>
      </c>
      <c r="O103" s="48"/>
      <c r="P103" s="48"/>
      <c r="Q103" s="48"/>
      <c r="R103" s="48"/>
      <c r="S103" s="16"/>
      <c r="T103" s="16"/>
      <c r="U103" s="48"/>
      <c r="V103" s="48"/>
      <c r="W103" s="22">
        <f t="shared" si="2"/>
        <v>4</v>
      </c>
      <c r="X103" s="60">
        <f t="shared" si="3"/>
        <v>2</v>
      </c>
    </row>
    <row r="104" spans="2:24" ht="24.95" customHeight="1">
      <c r="B104" s="48">
        <f>Personal_Development!B105</f>
        <v>0</v>
      </c>
      <c r="C104" s="48">
        <f>Personal_Development!C105</f>
        <v>0</v>
      </c>
      <c r="D104" s="14" t="str">
        <f>Personal_Development!D105</f>
        <v>C12137</v>
      </c>
      <c r="E104" s="11" t="str">
        <f>Personal_Development!E105</f>
        <v>NURUL SHAFIDA BINTI ARIFFIN</v>
      </c>
      <c r="F104" s="12" t="str">
        <f>Personal_Development!F105</f>
        <v>QUALITY ASSURANCE DEPARTMENT</v>
      </c>
      <c r="G104" s="12" t="str">
        <f>Personal_Development!G105</f>
        <v>QUALITY PLANNING SECTION (QPS)</v>
      </c>
      <c r="H104" s="40" t="str">
        <f>Personal_Development!H105</f>
        <v>SUPERVISOR</v>
      </c>
      <c r="I104" s="41" t="str">
        <f>Personal_Development!I105</f>
        <v>C1 PROD</v>
      </c>
      <c r="J104" s="42" t="str">
        <f>Personal_Development!J105</f>
        <v xml:space="preserve">C1 </v>
      </c>
      <c r="K104" s="48"/>
      <c r="L104" s="48">
        <v>3</v>
      </c>
      <c r="M104" s="16"/>
      <c r="N104" s="16">
        <v>2</v>
      </c>
      <c r="O104" s="48"/>
      <c r="P104" s="48"/>
      <c r="Q104" s="48">
        <v>6</v>
      </c>
      <c r="R104" s="48">
        <v>3</v>
      </c>
      <c r="S104" s="16"/>
      <c r="T104" s="16"/>
      <c r="U104" s="48"/>
      <c r="V104" s="48"/>
      <c r="W104" s="22">
        <f t="shared" si="2"/>
        <v>14</v>
      </c>
      <c r="X104" s="60">
        <f t="shared" si="3"/>
        <v>5</v>
      </c>
    </row>
    <row r="105" spans="2:24" ht="24.95" customHeight="1">
      <c r="B105" s="48">
        <f>Personal_Development!B106</f>
        <v>0</v>
      </c>
      <c r="C105" s="48">
        <f>Personal_Development!C106</f>
        <v>0</v>
      </c>
      <c r="D105" s="14" t="str">
        <f>Personal_Development!D106</f>
        <v>E00173</v>
      </c>
      <c r="E105" s="11" t="str">
        <f>Personal_Development!E106</f>
        <v>KAMARUZITA BINTI ROSLAN</v>
      </c>
      <c r="F105" s="12" t="str">
        <f>Personal_Development!F106</f>
        <v>QUALITY ASSURANCE DEPARTMENT</v>
      </c>
      <c r="G105" s="12" t="str">
        <f>Personal_Development!G106</f>
        <v>QUALITY CONTROL SECTION (QCS)</v>
      </c>
      <c r="H105" s="40" t="str">
        <f>Personal_Development!H106</f>
        <v>ASST. OFFICER</v>
      </c>
      <c r="I105" s="41" t="str">
        <f>Personal_Development!I106</f>
        <v>M7</v>
      </c>
      <c r="J105" s="42" t="str">
        <f>Personal_Development!J106</f>
        <v>M7</v>
      </c>
      <c r="K105" s="48"/>
      <c r="L105" s="48"/>
      <c r="M105" s="16"/>
      <c r="N105" s="16">
        <v>1</v>
      </c>
      <c r="O105" s="48">
        <v>1</v>
      </c>
      <c r="P105" s="48"/>
      <c r="Q105" s="48">
        <v>12</v>
      </c>
      <c r="R105" s="48"/>
      <c r="S105" s="16"/>
      <c r="T105" s="16"/>
      <c r="U105" s="48"/>
      <c r="V105" s="48">
        <v>2</v>
      </c>
      <c r="W105" s="22">
        <f t="shared" si="2"/>
        <v>16</v>
      </c>
      <c r="X105" s="60">
        <f t="shared" si="3"/>
        <v>5</v>
      </c>
    </row>
    <row r="106" spans="2:24" ht="24.95" customHeight="1">
      <c r="B106" s="48">
        <f>Personal_Development!B107</f>
        <v>0</v>
      </c>
      <c r="C106" s="48">
        <f>Personal_Development!C107</f>
        <v>0</v>
      </c>
      <c r="D106" s="14" t="str">
        <f>Personal_Development!D107</f>
        <v>C12145</v>
      </c>
      <c r="E106" s="11" t="str">
        <f>Personal_Development!E107</f>
        <v>AZIZAH BINTI AHMAD</v>
      </c>
      <c r="F106" s="12" t="str">
        <f>Personal_Development!F107</f>
        <v>PRODUCTION NO.1 DEPARTMENT</v>
      </c>
      <c r="G106" s="12" t="str">
        <f>Personal_Development!G107</f>
        <v>ASSEMBLY PRODUCTION SECTION (APS)</v>
      </c>
      <c r="H106" s="40" t="str">
        <f>Personal_Development!H107</f>
        <v>OPERATOR 1</v>
      </c>
      <c r="I106" s="41" t="str">
        <f>Personal_Development!I107</f>
        <v>C3 PROD</v>
      </c>
      <c r="J106" s="42" t="str">
        <f>Personal_Development!J107</f>
        <v xml:space="preserve">C3 </v>
      </c>
      <c r="K106" s="48">
        <v>1</v>
      </c>
      <c r="L106" s="48">
        <v>1</v>
      </c>
      <c r="M106" s="16">
        <v>1</v>
      </c>
      <c r="N106" s="16">
        <v>1</v>
      </c>
      <c r="O106" s="48">
        <v>1</v>
      </c>
      <c r="P106" s="48"/>
      <c r="Q106" s="48"/>
      <c r="R106" s="48"/>
      <c r="S106" s="16"/>
      <c r="T106" s="16"/>
      <c r="U106" s="48"/>
      <c r="V106" s="48">
        <v>12</v>
      </c>
      <c r="W106" s="22">
        <f t="shared" si="2"/>
        <v>17</v>
      </c>
      <c r="X106" s="60">
        <f t="shared" si="3"/>
        <v>5</v>
      </c>
    </row>
    <row r="107" spans="2:24" ht="24.95" customHeight="1">
      <c r="B107" s="48">
        <f>Personal_Development!B108</f>
        <v>0</v>
      </c>
      <c r="C107" s="48">
        <f>Personal_Development!C108</f>
        <v>0</v>
      </c>
      <c r="D107" s="14" t="str">
        <f>Personal_Development!D108</f>
        <v>C12146</v>
      </c>
      <c r="E107" s="11" t="str">
        <f>Personal_Development!E108</f>
        <v>MOHD SYAWARUL BIN SULAIMAN</v>
      </c>
      <c r="F107" s="12" t="str">
        <f>Personal_Development!F108</f>
        <v>PRODUCTION NO.2 DEPARTMENT</v>
      </c>
      <c r="G107" s="12" t="str">
        <f>Personal_Development!G108</f>
        <v>MOLDING PRODUCTION SECTION (MPS)</v>
      </c>
      <c r="H107" s="40" t="str">
        <f>Personal_Development!H108</f>
        <v>SUPERVISOR</v>
      </c>
      <c r="I107" s="41" t="str">
        <f>Personal_Development!I108</f>
        <v>C1 PROD</v>
      </c>
      <c r="J107" s="42" t="str">
        <f>Personal_Development!J108</f>
        <v xml:space="preserve">C1 </v>
      </c>
      <c r="K107" s="48"/>
      <c r="L107" s="48">
        <v>3</v>
      </c>
      <c r="M107" s="16"/>
      <c r="N107" s="16"/>
      <c r="O107" s="48"/>
      <c r="P107" s="48"/>
      <c r="Q107" s="48"/>
      <c r="R107" s="48"/>
      <c r="S107" s="16"/>
      <c r="T107" s="16"/>
      <c r="U107" s="48"/>
      <c r="V107" s="48"/>
      <c r="W107" s="22">
        <f t="shared" si="2"/>
        <v>3</v>
      </c>
      <c r="X107" s="60">
        <f t="shared" si="3"/>
        <v>1</v>
      </c>
    </row>
    <row r="108" spans="2:24" ht="24.95" customHeight="1">
      <c r="B108" s="48">
        <f>Personal_Development!B109</f>
        <v>0</v>
      </c>
      <c r="C108" s="48">
        <f>Personal_Development!C109</f>
        <v>0</v>
      </c>
      <c r="D108" s="14" t="str">
        <f>Personal_Development!D109</f>
        <v>C12178</v>
      </c>
      <c r="E108" s="11" t="str">
        <f>Personal_Development!E109</f>
        <v>MOHD ROSLAN BIN HAMIDIN</v>
      </c>
      <c r="F108" s="12" t="str">
        <f>Personal_Development!F109</f>
        <v>MD OFFICE</v>
      </c>
      <c r="G108" s="12" t="str">
        <f>Personal_Development!G109</f>
        <v>MD OFFICE</v>
      </c>
      <c r="H108" s="40" t="str">
        <f>Personal_Development!H109</f>
        <v>JAPANESE DRIVER 2</v>
      </c>
      <c r="I108" s="41" t="str">
        <f>Personal_Development!I109</f>
        <v>D2J - JAPANESE DRIVER 1</v>
      </c>
      <c r="J108" s="42" t="str">
        <f>Personal_Development!J109</f>
        <v>D2J</v>
      </c>
      <c r="K108" s="48">
        <v>1</v>
      </c>
      <c r="L108" s="48"/>
      <c r="M108" s="16"/>
      <c r="N108" s="16">
        <v>4</v>
      </c>
      <c r="O108" s="48">
        <v>2</v>
      </c>
      <c r="P108" s="48"/>
      <c r="Q108" s="48">
        <v>5</v>
      </c>
      <c r="R108" s="48"/>
      <c r="S108" s="16">
        <v>2</v>
      </c>
      <c r="T108" s="16"/>
      <c r="U108" s="48"/>
      <c r="V108" s="48"/>
      <c r="W108" s="22">
        <f t="shared" si="2"/>
        <v>14</v>
      </c>
      <c r="X108" s="60">
        <f t="shared" si="3"/>
        <v>5</v>
      </c>
    </row>
    <row r="109" spans="2:24" ht="24.95" customHeight="1">
      <c r="B109" s="48">
        <f>Personal_Development!B110</f>
        <v>0</v>
      </c>
      <c r="C109" s="48">
        <f>Personal_Development!C110</f>
        <v>0</v>
      </c>
      <c r="D109" s="14" t="str">
        <f>Personal_Development!D110</f>
        <v>C12182</v>
      </c>
      <c r="E109" s="11" t="str">
        <f>Personal_Development!E110</f>
        <v>NOR SHAMSIAH BINTI MOHAMED</v>
      </c>
      <c r="F109" s="12" t="str">
        <f>Personal_Development!F110</f>
        <v>QUALITY ASSURANCE DEPARTMENT</v>
      </c>
      <c r="G109" s="12" t="str">
        <f>Personal_Development!G110</f>
        <v>QUALITY ASSURANCE SECTION (QAS)</v>
      </c>
      <c r="H109" s="40" t="str">
        <f>Personal_Development!H110</f>
        <v>SENIOR QA INSPECTOR</v>
      </c>
      <c r="I109" s="41" t="str">
        <f>Personal_Development!I110</f>
        <v>C2 PROD</v>
      </c>
      <c r="J109" s="42" t="str">
        <f>Personal_Development!J110</f>
        <v xml:space="preserve">C2 </v>
      </c>
      <c r="K109" s="48"/>
      <c r="L109" s="48"/>
      <c r="M109" s="16"/>
      <c r="N109" s="16"/>
      <c r="O109" s="48"/>
      <c r="P109" s="48"/>
      <c r="Q109" s="48">
        <v>4</v>
      </c>
      <c r="R109" s="48">
        <v>4</v>
      </c>
      <c r="S109" s="16">
        <v>7</v>
      </c>
      <c r="T109" s="16"/>
      <c r="U109" s="48"/>
      <c r="V109" s="48"/>
      <c r="W109" s="22">
        <f t="shared" si="2"/>
        <v>15</v>
      </c>
      <c r="X109" s="60">
        <f t="shared" si="3"/>
        <v>5</v>
      </c>
    </row>
    <row r="110" spans="2:24" ht="24.95" customHeight="1">
      <c r="B110" s="48">
        <f>Personal_Development!B111</f>
        <v>0</v>
      </c>
      <c r="C110" s="48">
        <f>Personal_Development!C111</f>
        <v>0</v>
      </c>
      <c r="D110" s="14" t="str">
        <f>Personal_Development!D111</f>
        <v>C12183</v>
      </c>
      <c r="E110" s="11" t="str">
        <f>Personal_Development!E111</f>
        <v>SITI ZURAIDAH BINTI YAKARIA</v>
      </c>
      <c r="F110" s="12" t="str">
        <f>Personal_Development!F111</f>
        <v>QUALITY ASSURANCE DEPARTMENT</v>
      </c>
      <c r="G110" s="12" t="str">
        <f>Personal_Development!G111</f>
        <v>QUALITY ASSURANCE SECTION (QAS)</v>
      </c>
      <c r="H110" s="40" t="str">
        <f>Personal_Development!H111</f>
        <v>SUPERVISOR</v>
      </c>
      <c r="I110" s="41" t="str">
        <f>Personal_Development!I111</f>
        <v>C1 PROD</v>
      </c>
      <c r="J110" s="42" t="str">
        <f>Personal_Development!J111</f>
        <v xml:space="preserve">C1 </v>
      </c>
      <c r="K110" s="48"/>
      <c r="L110" s="48"/>
      <c r="M110" s="16"/>
      <c r="N110" s="16"/>
      <c r="O110" s="48">
        <v>1</v>
      </c>
      <c r="P110" s="48">
        <v>4</v>
      </c>
      <c r="Q110" s="48">
        <v>2</v>
      </c>
      <c r="R110" s="48"/>
      <c r="S110" s="16">
        <v>4</v>
      </c>
      <c r="T110" s="16"/>
      <c r="U110" s="48">
        <v>5</v>
      </c>
      <c r="V110" s="48"/>
      <c r="W110" s="22">
        <f t="shared" si="2"/>
        <v>16</v>
      </c>
      <c r="X110" s="60">
        <f t="shared" si="3"/>
        <v>5</v>
      </c>
    </row>
    <row r="111" spans="2:24" ht="24.95" customHeight="1">
      <c r="B111" s="48">
        <f>Personal_Development!B112</f>
        <v>0</v>
      </c>
      <c r="C111" s="48">
        <f>Personal_Development!C112</f>
        <v>0</v>
      </c>
      <c r="D111" s="14" t="str">
        <f>Personal_Development!D112</f>
        <v>C12200</v>
      </c>
      <c r="E111" s="11" t="str">
        <f>Personal_Development!E112</f>
        <v>SITI NORLITAR BINTI WAN OTHMAN</v>
      </c>
      <c r="F111" s="12" t="str">
        <f>Personal_Development!F112</f>
        <v>PRODUCTION NO.1 DEPARTMENT</v>
      </c>
      <c r="G111" s="12" t="str">
        <f>Personal_Development!G112</f>
        <v>ASSEMBLY PRODUCTION SECTION (APS)</v>
      </c>
      <c r="H111" s="40" t="str">
        <f>Personal_Development!H112</f>
        <v>SENIOR QC CHECKER</v>
      </c>
      <c r="I111" s="41" t="str">
        <f>Personal_Development!I112</f>
        <v>C2 PROD</v>
      </c>
      <c r="J111" s="42" t="str">
        <f>Personal_Development!J112</f>
        <v xml:space="preserve">C2 </v>
      </c>
      <c r="K111" s="48">
        <v>1</v>
      </c>
      <c r="L111" s="48">
        <v>1</v>
      </c>
      <c r="M111" s="16"/>
      <c r="N111" s="16"/>
      <c r="O111" s="48"/>
      <c r="P111" s="48"/>
      <c r="Q111" s="48"/>
      <c r="R111" s="48">
        <v>7</v>
      </c>
      <c r="S111" s="16">
        <v>7</v>
      </c>
      <c r="T111" s="16"/>
      <c r="U111" s="48"/>
      <c r="V111" s="48"/>
      <c r="W111" s="22">
        <f t="shared" si="2"/>
        <v>16</v>
      </c>
      <c r="X111" s="60">
        <f t="shared" si="3"/>
        <v>5</v>
      </c>
    </row>
    <row r="112" spans="2:24" ht="24.95" customHeight="1">
      <c r="B112" s="48">
        <f>Personal_Development!B113</f>
        <v>0</v>
      </c>
      <c r="C112" s="48">
        <f>Personal_Development!C113</f>
        <v>0</v>
      </c>
      <c r="D112" s="14" t="str">
        <f>Personal_Development!D113</f>
        <v>C12224</v>
      </c>
      <c r="E112" s="11" t="str">
        <f>Personal_Development!E113</f>
        <v>AZIS BIN YAACOB</v>
      </c>
      <c r="F112" s="12" t="str">
        <f>Personal_Development!F113</f>
        <v>GENERAL AFFAIRS DEPARTMENT</v>
      </c>
      <c r="G112" s="12" t="str">
        <f>Personal_Development!G113</f>
        <v>SAFETY &amp; ENVIRONMENT SECTION (SES)</v>
      </c>
      <c r="H112" s="40" t="str">
        <f>Personal_Development!H113</f>
        <v>LINE LEADER</v>
      </c>
      <c r="I112" s="41" t="str">
        <f>Personal_Development!I113</f>
        <v>C2 PROD</v>
      </c>
      <c r="J112" s="42" t="str">
        <f>Personal_Development!J113</f>
        <v xml:space="preserve">C2 </v>
      </c>
      <c r="K112" s="48"/>
      <c r="L112" s="48">
        <v>3</v>
      </c>
      <c r="M112" s="16">
        <v>3</v>
      </c>
      <c r="N112" s="16"/>
      <c r="O112" s="48"/>
      <c r="P112" s="48"/>
      <c r="Q112" s="48"/>
      <c r="R112" s="48"/>
      <c r="S112" s="16"/>
      <c r="T112" s="16"/>
      <c r="U112" s="48"/>
      <c r="V112" s="48">
        <v>8</v>
      </c>
      <c r="W112" s="22">
        <f t="shared" si="2"/>
        <v>14</v>
      </c>
      <c r="X112" s="60">
        <f t="shared" si="3"/>
        <v>5</v>
      </c>
    </row>
    <row r="113" spans="2:24" ht="24.95" customHeight="1">
      <c r="B113" s="48">
        <f>Personal_Development!B114</f>
        <v>0</v>
      </c>
      <c r="C113" s="48">
        <f>Personal_Development!C114</f>
        <v>0</v>
      </c>
      <c r="D113" s="14" t="str">
        <f>Personal_Development!D114</f>
        <v>C12254</v>
      </c>
      <c r="E113" s="11" t="str">
        <f>Personal_Development!E114</f>
        <v>ZAITON BINTI BAHARI</v>
      </c>
      <c r="F113" s="12" t="str">
        <f>Personal_Development!F114</f>
        <v>PRODUCTION NO.1 DEPARTMENT</v>
      </c>
      <c r="G113" s="12" t="str">
        <f>Personal_Development!G114</f>
        <v>ASSEMBLY PRODUCTION SECTION (APS)</v>
      </c>
      <c r="H113" s="40" t="str">
        <f>Personal_Development!H114</f>
        <v>SENIOR QC CHECKER</v>
      </c>
      <c r="I113" s="41" t="str">
        <f>Personal_Development!I114</f>
        <v>C2 PROD</v>
      </c>
      <c r="J113" s="42" t="str">
        <f>Personal_Development!J114</f>
        <v xml:space="preserve">C2 </v>
      </c>
      <c r="K113" s="48">
        <v>1</v>
      </c>
      <c r="L113" s="48">
        <v>3</v>
      </c>
      <c r="M113" s="16">
        <v>2</v>
      </c>
      <c r="N113" s="16"/>
      <c r="O113" s="48">
        <v>2</v>
      </c>
      <c r="P113" s="48">
        <v>4</v>
      </c>
      <c r="Q113" s="48">
        <v>1</v>
      </c>
      <c r="R113" s="48">
        <v>3</v>
      </c>
      <c r="S113" s="16">
        <v>2</v>
      </c>
      <c r="T113" s="16">
        <v>4</v>
      </c>
      <c r="U113" s="48"/>
      <c r="V113" s="48"/>
      <c r="W113" s="22">
        <f t="shared" si="2"/>
        <v>22</v>
      </c>
      <c r="X113" s="60">
        <f t="shared" si="3"/>
        <v>5</v>
      </c>
    </row>
    <row r="114" spans="2:24" ht="24.95" customHeight="1">
      <c r="B114" s="48">
        <f>Personal_Development!B115</f>
        <v>0</v>
      </c>
      <c r="C114" s="48">
        <f>Personal_Development!C115</f>
        <v>0</v>
      </c>
      <c r="D114" s="14" t="str">
        <f>Personal_Development!D115</f>
        <v>C12264</v>
      </c>
      <c r="E114" s="11" t="str">
        <f>Personal_Development!E115</f>
        <v>HANAFI BIN MD NOOR</v>
      </c>
      <c r="F114" s="12" t="str">
        <f>Personal_Development!F115</f>
        <v>GENERAL AFFAIRS DEPARTMENT</v>
      </c>
      <c r="G114" s="12" t="str">
        <f>Personal_Development!G115</f>
        <v>SAFETY &amp; ENVIRONMENT SECTION (SES)</v>
      </c>
      <c r="H114" s="40" t="str">
        <f>Personal_Development!H115</f>
        <v>ASST. LINE LEADER</v>
      </c>
      <c r="I114" s="41" t="str">
        <f>Personal_Development!I115</f>
        <v>C3 PROD</v>
      </c>
      <c r="J114" s="42" t="str">
        <f>Personal_Development!J115</f>
        <v xml:space="preserve">C3 </v>
      </c>
      <c r="K114" s="48"/>
      <c r="L114" s="48">
        <v>1</v>
      </c>
      <c r="M114" s="16">
        <v>1</v>
      </c>
      <c r="N114" s="16"/>
      <c r="O114" s="48">
        <v>1</v>
      </c>
      <c r="P114" s="48"/>
      <c r="Q114" s="48"/>
      <c r="R114" s="48"/>
      <c r="S114" s="16"/>
      <c r="T114" s="16"/>
      <c r="U114" s="48"/>
      <c r="V114" s="48">
        <v>11</v>
      </c>
      <c r="W114" s="22">
        <f t="shared" si="2"/>
        <v>14</v>
      </c>
      <c r="X114" s="60">
        <f t="shared" si="3"/>
        <v>5</v>
      </c>
    </row>
    <row r="115" spans="2:24" ht="24.95" customHeight="1">
      <c r="B115" s="48">
        <f>Personal_Development!B116</f>
        <v>0</v>
      </c>
      <c r="C115" s="48">
        <f>Personal_Development!C116</f>
        <v>0</v>
      </c>
      <c r="D115" s="14" t="str">
        <f>Personal_Development!D116</f>
        <v>C12273</v>
      </c>
      <c r="E115" s="11" t="str">
        <f>Personal_Development!E116</f>
        <v>SITI SURIAH BINTI AMIR</v>
      </c>
      <c r="F115" s="12" t="str">
        <f>Personal_Development!F116</f>
        <v>FACTORY OPERATIONS DEPARTMENT</v>
      </c>
      <c r="G115" s="12" t="str">
        <f>Personal_Development!G116</f>
        <v>INVENTORY &amp; SYSYTEM CONTROL SECTION (IVS)</v>
      </c>
      <c r="H115" s="40" t="str">
        <f>Personal_Development!H116</f>
        <v>SUPERVISOR</v>
      </c>
      <c r="I115" s="41" t="str">
        <f>Personal_Development!I116</f>
        <v>C1 PROD</v>
      </c>
      <c r="J115" s="42" t="str">
        <f>Personal_Development!J116</f>
        <v xml:space="preserve">C1 </v>
      </c>
      <c r="K115" s="48">
        <v>3</v>
      </c>
      <c r="L115" s="48">
        <v>5</v>
      </c>
      <c r="M115" s="16"/>
      <c r="N115" s="16">
        <v>1</v>
      </c>
      <c r="O115" s="48"/>
      <c r="P115" s="48"/>
      <c r="Q115" s="48"/>
      <c r="R115" s="48"/>
      <c r="S115" s="16"/>
      <c r="T115" s="16">
        <v>5</v>
      </c>
      <c r="U115" s="48">
        <v>9</v>
      </c>
      <c r="V115" s="48"/>
      <c r="W115" s="22">
        <f t="shared" si="2"/>
        <v>23</v>
      </c>
      <c r="X115" s="60">
        <f t="shared" si="3"/>
        <v>5</v>
      </c>
    </row>
    <row r="116" spans="2:24" ht="24.95" customHeight="1">
      <c r="B116" s="48">
        <f>Personal_Development!B117</f>
        <v>0</v>
      </c>
      <c r="C116" s="48">
        <f>Personal_Development!C117</f>
        <v>0</v>
      </c>
      <c r="D116" s="14" t="str">
        <f>Personal_Development!D117</f>
        <v>C12280</v>
      </c>
      <c r="E116" s="11" t="str">
        <f>Personal_Development!E117</f>
        <v>ARIFAN BIN SULAIMAN</v>
      </c>
      <c r="F116" s="12" t="str">
        <f>Personal_Development!F117</f>
        <v>GENERAL AFFAIRS DEPARTMENT</v>
      </c>
      <c r="G116" s="12" t="str">
        <f>Personal_Development!G117</f>
        <v>SAFETY &amp; ENVIRONMENT SECTION (SES)</v>
      </c>
      <c r="H116" s="40" t="str">
        <f>Personal_Development!H117</f>
        <v>ASST. LINE LEADER</v>
      </c>
      <c r="I116" s="41" t="str">
        <f>Personal_Development!I117</f>
        <v>C3 PROD</v>
      </c>
      <c r="J116" s="42" t="str">
        <f>Personal_Development!J117</f>
        <v xml:space="preserve">C3 </v>
      </c>
      <c r="K116" s="48"/>
      <c r="L116" s="48">
        <v>1</v>
      </c>
      <c r="M116" s="16">
        <v>1</v>
      </c>
      <c r="N116" s="16"/>
      <c r="O116" s="48">
        <v>2</v>
      </c>
      <c r="P116" s="48">
        <v>2</v>
      </c>
      <c r="Q116" s="48">
        <v>2</v>
      </c>
      <c r="R116" s="48">
        <v>1</v>
      </c>
      <c r="S116" s="16">
        <v>1</v>
      </c>
      <c r="T116" s="16">
        <v>1</v>
      </c>
      <c r="U116" s="48">
        <v>1</v>
      </c>
      <c r="V116" s="48">
        <v>3</v>
      </c>
      <c r="W116" s="22">
        <f t="shared" si="2"/>
        <v>15</v>
      </c>
      <c r="X116" s="60">
        <f t="shared" si="3"/>
        <v>5</v>
      </c>
    </row>
    <row r="117" spans="2:24" ht="24.95" customHeight="1">
      <c r="B117" s="48">
        <f>Personal_Development!B118</f>
        <v>0</v>
      </c>
      <c r="C117" s="48">
        <f>Personal_Development!C118</f>
        <v>0</v>
      </c>
      <c r="D117" s="14" t="str">
        <f>Personal_Development!D118</f>
        <v>C12290</v>
      </c>
      <c r="E117" s="11" t="str">
        <f>Personal_Development!E118</f>
        <v>MOHAMAD SES BIN ISMAIL</v>
      </c>
      <c r="F117" s="12" t="str">
        <f>Personal_Development!F118</f>
        <v>PRODUCTION NO.1 DEPARTMENT</v>
      </c>
      <c r="G117" s="12" t="str">
        <f>Personal_Development!G118</f>
        <v>ASSEMBLY PRODUCTION SECTION (APS)</v>
      </c>
      <c r="H117" s="40" t="str">
        <f>Personal_Development!H118</f>
        <v>SUPERVISOR</v>
      </c>
      <c r="I117" s="41" t="str">
        <f>Personal_Development!I118</f>
        <v>C1 PROD</v>
      </c>
      <c r="J117" s="42" t="str">
        <f>Personal_Development!J118</f>
        <v xml:space="preserve">C1 </v>
      </c>
      <c r="K117" s="48">
        <v>4</v>
      </c>
      <c r="L117" s="48">
        <v>1</v>
      </c>
      <c r="M117" s="16">
        <v>2</v>
      </c>
      <c r="N117" s="16">
        <v>1</v>
      </c>
      <c r="O117" s="48">
        <v>5</v>
      </c>
      <c r="P117" s="48"/>
      <c r="Q117" s="48"/>
      <c r="R117" s="48">
        <v>1</v>
      </c>
      <c r="S117" s="16"/>
      <c r="T117" s="16"/>
      <c r="U117" s="48"/>
      <c r="V117" s="48"/>
      <c r="W117" s="22">
        <f t="shared" si="2"/>
        <v>14</v>
      </c>
      <c r="X117" s="60">
        <f t="shared" si="3"/>
        <v>5</v>
      </c>
    </row>
    <row r="118" spans="2:24" ht="24.95" customHeight="1">
      <c r="B118" s="48" t="str">
        <f>Personal_Development!B119</f>
        <v>R</v>
      </c>
      <c r="C118" s="48">
        <f>Personal_Development!C119</f>
        <v>0</v>
      </c>
      <c r="D118" s="14" t="str">
        <f>Personal_Development!D119</f>
        <v>C12291</v>
      </c>
      <c r="E118" s="11" t="str">
        <f>Personal_Development!E119</f>
        <v>NORIDA BINTI RUSLI</v>
      </c>
      <c r="F118" s="12" t="str">
        <f>Personal_Development!F119</f>
        <v>PRODUCTION NO.1 DEPARTMENT</v>
      </c>
      <c r="G118" s="12" t="str">
        <f>Personal_Development!G119</f>
        <v>ASSEMBLY PRODUCTION SECTION (APS)</v>
      </c>
      <c r="H118" s="40" t="str">
        <f>Personal_Development!H119</f>
        <v>SENIOR QC CHECKER</v>
      </c>
      <c r="I118" s="41" t="str">
        <f>Personal_Development!I119</f>
        <v>C2 PROD</v>
      </c>
      <c r="J118" s="42" t="str">
        <f>Personal_Development!J119</f>
        <v xml:space="preserve">C2 </v>
      </c>
      <c r="K118" s="48"/>
      <c r="L118" s="48"/>
      <c r="M118" s="16"/>
      <c r="N118" s="16"/>
      <c r="O118" s="48"/>
      <c r="P118" s="48"/>
      <c r="Q118" s="48"/>
      <c r="R118" s="48"/>
      <c r="S118" s="16"/>
      <c r="T118" s="16"/>
      <c r="U118" s="48"/>
      <c r="V118" s="48"/>
      <c r="W118" s="22">
        <f t="shared" si="2"/>
        <v>0</v>
      </c>
      <c r="X118" s="60">
        <f t="shared" si="3"/>
        <v>1</v>
      </c>
    </row>
    <row r="119" spans="2:24" ht="24.95" customHeight="1">
      <c r="B119" s="48">
        <f>Personal_Development!B120</f>
        <v>0</v>
      </c>
      <c r="C119" s="48">
        <f>Personal_Development!C120</f>
        <v>0</v>
      </c>
      <c r="D119" s="14" t="str">
        <f>Personal_Development!D120</f>
        <v>C12292</v>
      </c>
      <c r="E119" s="11" t="str">
        <f>Personal_Development!E120</f>
        <v>NORFADILA BINTI MOHD NOR</v>
      </c>
      <c r="F119" s="12" t="str">
        <f>Personal_Development!F120</f>
        <v>PRODUCTION NO.1 DEPARTMENT</v>
      </c>
      <c r="G119" s="12" t="str">
        <f>Personal_Development!G120</f>
        <v>ASSEMBLY PRODUCTION SECTION (APS)</v>
      </c>
      <c r="H119" s="40" t="str">
        <f>Personal_Development!H120</f>
        <v>OPERATOR 1</v>
      </c>
      <c r="I119" s="41" t="str">
        <f>Personal_Development!I120</f>
        <v>C3 PROD</v>
      </c>
      <c r="J119" s="42" t="str">
        <f>Personal_Development!J120</f>
        <v xml:space="preserve">C3 </v>
      </c>
      <c r="K119" s="48">
        <v>2</v>
      </c>
      <c r="L119" s="48">
        <v>1</v>
      </c>
      <c r="M119" s="16">
        <v>2</v>
      </c>
      <c r="N119" s="16"/>
      <c r="O119" s="48"/>
      <c r="P119" s="48"/>
      <c r="Q119" s="48">
        <v>5</v>
      </c>
      <c r="R119" s="48">
        <v>7</v>
      </c>
      <c r="S119" s="16"/>
      <c r="T119" s="16">
        <v>4</v>
      </c>
      <c r="U119" s="48"/>
      <c r="V119" s="48"/>
      <c r="W119" s="22">
        <f t="shared" si="2"/>
        <v>21</v>
      </c>
      <c r="X119" s="60">
        <f t="shared" si="3"/>
        <v>5</v>
      </c>
    </row>
    <row r="120" spans="2:24" ht="24.95" customHeight="1">
      <c r="B120" s="48" t="str">
        <f>Personal_Development!B121</f>
        <v>R</v>
      </c>
      <c r="C120" s="48">
        <f>Personal_Development!C121</f>
        <v>0</v>
      </c>
      <c r="D120" s="14" t="str">
        <f>Personal_Development!D121</f>
        <v>C12302</v>
      </c>
      <c r="E120" s="11" t="str">
        <f>Personal_Development!E121</f>
        <v>SUMATHI A/P SUGUMARAN</v>
      </c>
      <c r="F120" s="12" t="str">
        <f>Personal_Development!F121</f>
        <v>PRODUCTION NO.1 DEPARTMENT</v>
      </c>
      <c r="G120" s="12" t="str">
        <f>Personal_Development!G121</f>
        <v>ASSEMBLY PRODUCTION SECTION (APS)</v>
      </c>
      <c r="H120" s="40" t="str">
        <f>Personal_Development!H121</f>
        <v>OPERATOR 1</v>
      </c>
      <c r="I120" s="41" t="str">
        <f>Personal_Development!I121</f>
        <v>C3 PROD</v>
      </c>
      <c r="J120" s="42" t="str">
        <f>Personal_Development!J121</f>
        <v xml:space="preserve">C3 </v>
      </c>
      <c r="K120" s="48"/>
      <c r="L120" s="48">
        <v>2</v>
      </c>
      <c r="M120" s="16">
        <v>2</v>
      </c>
      <c r="N120" s="16"/>
      <c r="O120" s="48">
        <v>2</v>
      </c>
      <c r="P120" s="48"/>
      <c r="Q120" s="48"/>
      <c r="R120" s="48"/>
      <c r="S120" s="16"/>
      <c r="T120" s="16"/>
      <c r="U120" s="48"/>
      <c r="V120" s="48"/>
      <c r="W120" s="22">
        <f t="shared" si="2"/>
        <v>6</v>
      </c>
      <c r="X120" s="60">
        <f t="shared" si="3"/>
        <v>2</v>
      </c>
    </row>
    <row r="121" spans="2:24" ht="24.95" customHeight="1">
      <c r="B121" s="48">
        <f>Personal_Development!B122</f>
        <v>0</v>
      </c>
      <c r="C121" s="48">
        <f>Personal_Development!C122</f>
        <v>0</v>
      </c>
      <c r="D121" s="14" t="str">
        <f>Personal_Development!D122</f>
        <v>C12303</v>
      </c>
      <c r="E121" s="11" t="str">
        <f>Personal_Development!E122</f>
        <v>MASTURA BINTI MOHD</v>
      </c>
      <c r="F121" s="12" t="str">
        <f>Personal_Development!F122</f>
        <v>PRODUCTION NO.1 DEPARTMENT</v>
      </c>
      <c r="G121" s="12" t="str">
        <f>Personal_Development!G122</f>
        <v>ASSEMBLY PRODUCTION SECTION (APS)</v>
      </c>
      <c r="H121" s="40" t="str">
        <f>Personal_Development!H122</f>
        <v>SENIOR QC CHECKER</v>
      </c>
      <c r="I121" s="41" t="str">
        <f>Personal_Development!I122</f>
        <v>C2 PROD</v>
      </c>
      <c r="J121" s="42" t="str">
        <f>Personal_Development!J122</f>
        <v xml:space="preserve">C2 </v>
      </c>
      <c r="K121" s="48">
        <v>2</v>
      </c>
      <c r="L121" s="48">
        <v>6</v>
      </c>
      <c r="M121" s="16">
        <v>9</v>
      </c>
      <c r="N121" s="16">
        <v>2</v>
      </c>
      <c r="O121" s="48"/>
      <c r="P121" s="48"/>
      <c r="Q121" s="48"/>
      <c r="R121" s="48">
        <v>5</v>
      </c>
      <c r="S121" s="16"/>
      <c r="T121" s="16"/>
      <c r="U121" s="48"/>
      <c r="V121" s="48"/>
      <c r="W121" s="22">
        <f t="shared" si="2"/>
        <v>24</v>
      </c>
      <c r="X121" s="60">
        <f t="shared" si="3"/>
        <v>5</v>
      </c>
    </row>
    <row r="122" spans="2:24" ht="24.95" customHeight="1">
      <c r="B122" s="48">
        <f>Personal_Development!B123</f>
        <v>0</v>
      </c>
      <c r="C122" s="48">
        <f>Personal_Development!C123</f>
        <v>0</v>
      </c>
      <c r="D122" s="14" t="str">
        <f>Personal_Development!D123</f>
        <v>C12307</v>
      </c>
      <c r="E122" s="11" t="str">
        <f>Personal_Development!E123</f>
        <v>NORAFIZAH BINTI AZAHAR</v>
      </c>
      <c r="F122" s="12" t="str">
        <f>Personal_Development!F123</f>
        <v>FACTORY OPERATIONS DEPARTMENT</v>
      </c>
      <c r="G122" s="12" t="str">
        <f>Personal_Development!G123</f>
        <v>INVENTORY &amp; SYSYTEM CONTROL SECTION (IVS)</v>
      </c>
      <c r="H122" s="40" t="str">
        <f>Personal_Development!H123</f>
        <v>SENIOR STOREHAND</v>
      </c>
      <c r="I122" s="41" t="str">
        <f>Personal_Development!I123</f>
        <v>C3 PROD</v>
      </c>
      <c r="J122" s="42" t="str">
        <f>Personal_Development!J123</f>
        <v xml:space="preserve">C3 </v>
      </c>
      <c r="K122" s="48">
        <v>1</v>
      </c>
      <c r="L122" s="48">
        <v>1</v>
      </c>
      <c r="M122" s="16"/>
      <c r="N122" s="16"/>
      <c r="O122" s="48"/>
      <c r="P122" s="48"/>
      <c r="Q122" s="48"/>
      <c r="R122" s="48"/>
      <c r="S122" s="16"/>
      <c r="T122" s="16"/>
      <c r="U122" s="48"/>
      <c r="V122" s="48"/>
      <c r="W122" s="22">
        <f t="shared" si="2"/>
        <v>2</v>
      </c>
      <c r="X122" s="60">
        <f t="shared" si="3"/>
        <v>1</v>
      </c>
    </row>
    <row r="123" spans="2:24" ht="24.95" customHeight="1">
      <c r="B123" s="48">
        <f>Personal_Development!B124</f>
        <v>0</v>
      </c>
      <c r="C123" s="48">
        <f>Personal_Development!C124</f>
        <v>0</v>
      </c>
      <c r="D123" s="14" t="str">
        <f>Personal_Development!D124</f>
        <v>C12320</v>
      </c>
      <c r="E123" s="11" t="str">
        <f>Personal_Development!E124</f>
        <v>MAZLINA BINTI MAMAT</v>
      </c>
      <c r="F123" s="12" t="str">
        <f>Personal_Development!F124</f>
        <v>PRODUCTION NO.1 DEPARTMENT</v>
      </c>
      <c r="G123" s="12" t="str">
        <f>Personal_Development!G124</f>
        <v>ASSEMBLY PRODUCTION SECTION (APS)</v>
      </c>
      <c r="H123" s="40" t="str">
        <f>Personal_Development!H124</f>
        <v>SENIOR QC CHECKER</v>
      </c>
      <c r="I123" s="41" t="str">
        <f>Personal_Development!I124</f>
        <v>C2 PROD</v>
      </c>
      <c r="J123" s="42" t="str">
        <f>Personal_Development!J124</f>
        <v xml:space="preserve">C2 </v>
      </c>
      <c r="K123" s="48">
        <v>8</v>
      </c>
      <c r="L123" s="48"/>
      <c r="M123" s="16">
        <v>5</v>
      </c>
      <c r="N123" s="16"/>
      <c r="O123" s="48"/>
      <c r="P123" s="48"/>
      <c r="Q123" s="48"/>
      <c r="R123" s="48">
        <v>4</v>
      </c>
      <c r="S123" s="16"/>
      <c r="T123" s="16">
        <v>1</v>
      </c>
      <c r="U123" s="48"/>
      <c r="V123" s="48"/>
      <c r="W123" s="22">
        <f t="shared" si="2"/>
        <v>18</v>
      </c>
      <c r="X123" s="60">
        <f t="shared" si="3"/>
        <v>5</v>
      </c>
    </row>
    <row r="124" spans="2:24" ht="24.95" customHeight="1">
      <c r="B124" s="48">
        <f>Personal_Development!B125</f>
        <v>0</v>
      </c>
      <c r="C124" s="48">
        <f>Personal_Development!C125</f>
        <v>0</v>
      </c>
      <c r="D124" s="14" t="str">
        <f>Personal_Development!D125</f>
        <v>C12338</v>
      </c>
      <c r="E124" s="11" t="str">
        <f>Personal_Development!E125</f>
        <v>AKMA ROHAIDA BINTI ABDULLAH</v>
      </c>
      <c r="F124" s="12" t="str">
        <f>Personal_Development!F125</f>
        <v>PRODUCTION NO.2 DEPARTMENT</v>
      </c>
      <c r="G124" s="12" t="str">
        <f>Personal_Development!G125</f>
        <v>MOLDING PRODUCTION SECTION (MPS)</v>
      </c>
      <c r="H124" s="40" t="str">
        <f>Personal_Development!H125</f>
        <v>OPERATOR 1</v>
      </c>
      <c r="I124" s="41" t="str">
        <f>Personal_Development!I125</f>
        <v>C3 PROD</v>
      </c>
      <c r="J124" s="42" t="str">
        <f>Personal_Development!J125</f>
        <v xml:space="preserve">C3 </v>
      </c>
      <c r="K124" s="48"/>
      <c r="L124" s="48"/>
      <c r="M124" s="16"/>
      <c r="N124" s="16"/>
      <c r="O124" s="48"/>
      <c r="P124" s="48"/>
      <c r="Q124" s="48"/>
      <c r="R124" s="48"/>
      <c r="S124" s="16"/>
      <c r="T124" s="16"/>
      <c r="U124" s="48"/>
      <c r="V124" s="48"/>
      <c r="W124" s="22">
        <f t="shared" si="2"/>
        <v>0</v>
      </c>
      <c r="X124" s="60">
        <f t="shared" si="3"/>
        <v>1</v>
      </c>
    </row>
    <row r="125" spans="2:24" ht="24.95" customHeight="1">
      <c r="B125" s="48">
        <f>Personal_Development!B126</f>
        <v>0</v>
      </c>
      <c r="C125" s="48">
        <f>Personal_Development!C126</f>
        <v>0</v>
      </c>
      <c r="D125" s="14" t="str">
        <f>Personal_Development!D126</f>
        <v>C12349</v>
      </c>
      <c r="E125" s="11" t="str">
        <f>Personal_Development!E126</f>
        <v>ROSLIDA BINTI AB RAHIM</v>
      </c>
      <c r="F125" s="12" t="str">
        <f>Personal_Development!F126</f>
        <v>PRODUCTION NO.1 DEPARTMENT</v>
      </c>
      <c r="G125" s="12" t="str">
        <f>Personal_Development!G126</f>
        <v>ASSEMBLY PRODUCTION SECTION (APS)</v>
      </c>
      <c r="H125" s="40" t="str">
        <f>Personal_Development!H126</f>
        <v>ASSISTANT</v>
      </c>
      <c r="I125" s="41" t="str">
        <f>Personal_Development!I126</f>
        <v>C1 OFFICE</v>
      </c>
      <c r="J125" s="42" t="str">
        <f>Personal_Development!J126</f>
        <v xml:space="preserve">C1 </v>
      </c>
      <c r="K125" s="48">
        <v>1</v>
      </c>
      <c r="L125" s="48">
        <v>1</v>
      </c>
      <c r="M125" s="16"/>
      <c r="N125" s="16">
        <v>1</v>
      </c>
      <c r="O125" s="48">
        <v>1</v>
      </c>
      <c r="P125" s="48"/>
      <c r="Q125" s="48"/>
      <c r="R125" s="48"/>
      <c r="S125" s="16"/>
      <c r="T125" s="16">
        <v>2</v>
      </c>
      <c r="U125" s="48">
        <v>3</v>
      </c>
      <c r="V125" s="48">
        <v>5</v>
      </c>
      <c r="W125" s="22">
        <f t="shared" si="2"/>
        <v>14</v>
      </c>
      <c r="X125" s="60">
        <f t="shared" si="3"/>
        <v>5</v>
      </c>
    </row>
    <row r="126" spans="2:24" ht="24.95" customHeight="1">
      <c r="B126" s="48">
        <f>Personal_Development!B127</f>
        <v>0</v>
      </c>
      <c r="C126" s="48">
        <f>Personal_Development!C127</f>
        <v>0</v>
      </c>
      <c r="D126" s="14" t="str">
        <f>Personal_Development!D127</f>
        <v>C12361</v>
      </c>
      <c r="E126" s="11" t="str">
        <f>Personal_Development!E127</f>
        <v>RUZILA BINTI ABU BAKAR</v>
      </c>
      <c r="F126" s="12" t="str">
        <f>Personal_Development!F127</f>
        <v>PRODUCTION NO.1 DEPARTMENT</v>
      </c>
      <c r="G126" s="12" t="str">
        <f>Personal_Development!G127</f>
        <v>ASSEMBLY PRODUCTION SECTION (APS)</v>
      </c>
      <c r="H126" s="40" t="str">
        <f>Personal_Development!H127</f>
        <v>SENIOR QC CHECKER</v>
      </c>
      <c r="I126" s="41" t="str">
        <f>Personal_Development!I127</f>
        <v>C2 PROD</v>
      </c>
      <c r="J126" s="42" t="str">
        <f>Personal_Development!J127</f>
        <v xml:space="preserve">C2 </v>
      </c>
      <c r="K126" s="48">
        <v>2</v>
      </c>
      <c r="L126" s="48">
        <v>1</v>
      </c>
      <c r="M126" s="16">
        <v>4</v>
      </c>
      <c r="N126" s="16"/>
      <c r="O126" s="48">
        <v>11</v>
      </c>
      <c r="P126" s="48"/>
      <c r="Q126" s="48">
        <v>2</v>
      </c>
      <c r="R126" s="48"/>
      <c r="S126" s="16"/>
      <c r="T126" s="16"/>
      <c r="U126" s="48"/>
      <c r="V126" s="48"/>
      <c r="W126" s="22">
        <f t="shared" si="2"/>
        <v>20</v>
      </c>
      <c r="X126" s="60">
        <f t="shared" si="3"/>
        <v>5</v>
      </c>
    </row>
    <row r="127" spans="2:24" ht="24.95" customHeight="1">
      <c r="B127" s="48">
        <f>Personal_Development!B128</f>
        <v>0</v>
      </c>
      <c r="C127" s="48">
        <f>Personal_Development!C128</f>
        <v>0</v>
      </c>
      <c r="D127" s="14" t="str">
        <f>Personal_Development!D128</f>
        <v>C12366</v>
      </c>
      <c r="E127" s="11" t="str">
        <f>Personal_Development!E128</f>
        <v>SITI MUNIRAH BINTI CHE YA</v>
      </c>
      <c r="F127" s="12" t="str">
        <f>Personal_Development!F128</f>
        <v>PRODUCTION NO.1 DEPARTMENT</v>
      </c>
      <c r="G127" s="12" t="str">
        <f>Personal_Development!G128</f>
        <v>ASSEMBLY PRODUCTION SECTION (APS)</v>
      </c>
      <c r="H127" s="40" t="str">
        <f>Personal_Development!H128</f>
        <v>SENIOR QC CHECKER</v>
      </c>
      <c r="I127" s="41" t="str">
        <f>Personal_Development!I128</f>
        <v>C2 PROD</v>
      </c>
      <c r="J127" s="42" t="str">
        <f>Personal_Development!J128</f>
        <v xml:space="preserve">C2 </v>
      </c>
      <c r="K127" s="48">
        <v>2</v>
      </c>
      <c r="L127" s="48">
        <v>1</v>
      </c>
      <c r="M127" s="16">
        <v>1</v>
      </c>
      <c r="N127" s="16"/>
      <c r="O127" s="48">
        <v>3</v>
      </c>
      <c r="P127" s="48">
        <v>1</v>
      </c>
      <c r="Q127" s="48">
        <v>4</v>
      </c>
      <c r="R127" s="48">
        <v>12</v>
      </c>
      <c r="S127" s="16"/>
      <c r="T127" s="16"/>
      <c r="U127" s="48"/>
      <c r="V127" s="48"/>
      <c r="W127" s="22">
        <f t="shared" si="2"/>
        <v>24</v>
      </c>
      <c r="X127" s="60">
        <f t="shared" si="3"/>
        <v>5</v>
      </c>
    </row>
    <row r="128" spans="2:24" ht="24.95" customHeight="1">
      <c r="B128" s="48">
        <f>Personal_Development!B129</f>
        <v>0</v>
      </c>
      <c r="C128" s="48">
        <f>Personal_Development!C129</f>
        <v>0</v>
      </c>
      <c r="D128" s="14" t="str">
        <f>Personal_Development!D129</f>
        <v>C12378</v>
      </c>
      <c r="E128" s="11" t="str">
        <f>Personal_Development!E129</f>
        <v>RUDZANA BINTI ABU BAKAR</v>
      </c>
      <c r="F128" s="12" t="str">
        <f>Personal_Development!F129</f>
        <v>PRODUCTION NO.1 DEPARTMENT</v>
      </c>
      <c r="G128" s="12" t="str">
        <f>Personal_Development!G129</f>
        <v>ASSEMBLY PRODUCTION SECTION (APS)</v>
      </c>
      <c r="H128" s="40" t="str">
        <f>Personal_Development!H129</f>
        <v>OPERATOR 1</v>
      </c>
      <c r="I128" s="41" t="str">
        <f>Personal_Development!I129</f>
        <v>C3 PROD</v>
      </c>
      <c r="J128" s="42" t="str">
        <f>Personal_Development!J129</f>
        <v xml:space="preserve">C3 </v>
      </c>
      <c r="K128" s="48">
        <v>1</v>
      </c>
      <c r="L128" s="48">
        <v>1</v>
      </c>
      <c r="M128" s="16">
        <v>1</v>
      </c>
      <c r="N128" s="16">
        <v>1</v>
      </c>
      <c r="O128" s="48">
        <v>1</v>
      </c>
      <c r="P128" s="48">
        <v>1</v>
      </c>
      <c r="Q128" s="48">
        <v>1</v>
      </c>
      <c r="R128" s="48"/>
      <c r="S128" s="16"/>
      <c r="T128" s="16"/>
      <c r="U128" s="48">
        <v>7</v>
      </c>
      <c r="V128" s="48"/>
      <c r="W128" s="22">
        <f t="shared" si="2"/>
        <v>14</v>
      </c>
      <c r="X128" s="60">
        <f t="shared" si="3"/>
        <v>5</v>
      </c>
    </row>
    <row r="129" spans="2:24" ht="24.95" customHeight="1">
      <c r="B129" s="48">
        <f>Personal_Development!B130</f>
        <v>0</v>
      </c>
      <c r="C129" s="48">
        <f>Personal_Development!C130</f>
        <v>0</v>
      </c>
      <c r="D129" s="14" t="str">
        <f>Personal_Development!D130</f>
        <v>C12382</v>
      </c>
      <c r="E129" s="11" t="str">
        <f>Personal_Development!E130</f>
        <v>NORAZLIN BINTI MOHD YUSOF</v>
      </c>
      <c r="F129" s="12" t="str">
        <f>Personal_Development!F130</f>
        <v>PRODUCTION NO.2 DEPARTMENT</v>
      </c>
      <c r="G129" s="12" t="str">
        <f>Personal_Development!G130</f>
        <v>MOLDING PRODUCTION SECTION (MPS)</v>
      </c>
      <c r="H129" s="40" t="str">
        <f>Personal_Development!H130</f>
        <v>SENIOR QC CHECKER</v>
      </c>
      <c r="I129" s="41" t="str">
        <f>Personal_Development!I130</f>
        <v>C2 PROD</v>
      </c>
      <c r="J129" s="42" t="str">
        <f>Personal_Development!J130</f>
        <v xml:space="preserve">C2 </v>
      </c>
      <c r="K129" s="48"/>
      <c r="L129" s="48">
        <v>6</v>
      </c>
      <c r="M129" s="16"/>
      <c r="N129" s="16">
        <v>7</v>
      </c>
      <c r="O129" s="48">
        <v>4</v>
      </c>
      <c r="P129" s="48">
        <v>3</v>
      </c>
      <c r="Q129" s="48">
        <v>2</v>
      </c>
      <c r="R129" s="48"/>
      <c r="S129" s="16"/>
      <c r="T129" s="16"/>
      <c r="U129" s="48"/>
      <c r="V129" s="48"/>
      <c r="W129" s="22">
        <f t="shared" si="2"/>
        <v>22</v>
      </c>
      <c r="X129" s="60">
        <f t="shared" si="3"/>
        <v>5</v>
      </c>
    </row>
    <row r="130" spans="2:24" ht="24.95" customHeight="1">
      <c r="B130" s="48">
        <f>Personal_Development!B131</f>
        <v>0</v>
      </c>
      <c r="C130" s="48">
        <f>Personal_Development!C131</f>
        <v>0</v>
      </c>
      <c r="D130" s="14" t="str">
        <f>Personal_Development!D131</f>
        <v>C12400</v>
      </c>
      <c r="E130" s="11" t="str">
        <f>Personal_Development!E131</f>
        <v>NOR ZULIANA BINTI ISMAIL</v>
      </c>
      <c r="F130" s="12" t="str">
        <f>Personal_Development!F131</f>
        <v>PRODUCTION NO.1 DEPARTMENT</v>
      </c>
      <c r="G130" s="12" t="str">
        <f>Personal_Development!G131</f>
        <v>ASSEMBLY PRODUCTION SECTION (APS)</v>
      </c>
      <c r="H130" s="40" t="str">
        <f>Personal_Development!H131</f>
        <v>SENIOR QC CHECKER</v>
      </c>
      <c r="I130" s="41" t="str">
        <f>Personal_Development!I131</f>
        <v>C2 PROD</v>
      </c>
      <c r="J130" s="42" t="str">
        <f>Personal_Development!J131</f>
        <v xml:space="preserve">C2 </v>
      </c>
      <c r="K130" s="48">
        <v>1</v>
      </c>
      <c r="L130" s="48">
        <v>1</v>
      </c>
      <c r="M130" s="16">
        <v>1</v>
      </c>
      <c r="N130" s="16"/>
      <c r="O130" s="48"/>
      <c r="P130" s="48"/>
      <c r="Q130" s="48"/>
      <c r="R130" s="48"/>
      <c r="S130" s="16"/>
      <c r="T130" s="16"/>
      <c r="U130" s="48"/>
      <c r="V130" s="48">
        <v>15</v>
      </c>
      <c r="W130" s="22">
        <f t="shared" si="2"/>
        <v>18</v>
      </c>
      <c r="X130" s="60">
        <f t="shared" si="3"/>
        <v>5</v>
      </c>
    </row>
    <row r="131" spans="2:24" ht="24.95" customHeight="1">
      <c r="B131" s="48">
        <f>Personal_Development!B132</f>
        <v>0</v>
      </c>
      <c r="C131" s="48">
        <f>Personal_Development!C132</f>
        <v>0</v>
      </c>
      <c r="D131" s="14" t="str">
        <f>Personal_Development!D132</f>
        <v>C12401</v>
      </c>
      <c r="E131" s="11" t="str">
        <f>Personal_Development!E132</f>
        <v>LOKMAN NURHAKIM BIN ARIFFIN</v>
      </c>
      <c r="F131" s="12" t="str">
        <f>Personal_Development!F132</f>
        <v>PRODUCTION NO.2 DEPARTMENT</v>
      </c>
      <c r="G131" s="12" t="str">
        <f>Personal_Development!G132</f>
        <v>MOLDING PRODUCTION SECTION (MPS)</v>
      </c>
      <c r="H131" s="40" t="str">
        <f>Personal_Development!H132</f>
        <v>LINE LEADER</v>
      </c>
      <c r="I131" s="41" t="str">
        <f>Personal_Development!I132</f>
        <v>C2 PROD</v>
      </c>
      <c r="J131" s="42" t="str">
        <f>Personal_Development!J132</f>
        <v xml:space="preserve">C2 </v>
      </c>
      <c r="K131" s="48"/>
      <c r="L131" s="48"/>
      <c r="M131" s="16"/>
      <c r="N131" s="16"/>
      <c r="O131" s="48"/>
      <c r="P131" s="48"/>
      <c r="Q131" s="48"/>
      <c r="R131" s="48"/>
      <c r="S131" s="16"/>
      <c r="T131" s="16"/>
      <c r="U131" s="48"/>
      <c r="V131" s="48"/>
      <c r="W131" s="22">
        <f t="shared" ref="W131:W194" si="4">SUM($K131:$V131)</f>
        <v>0</v>
      </c>
      <c r="X131" s="60">
        <f t="shared" ref="X131:X194" si="5">ROUND(IF($W131&gt;=14,"5",IF($W131&gt;=10,"4",IF($W131&gt;=7,"3",IF($W131&gt;=4,"2",IF($W131&gt;=0,"1"))))),2)</f>
        <v>1</v>
      </c>
    </row>
    <row r="132" spans="2:24" ht="24.95" customHeight="1">
      <c r="B132" s="48">
        <f>Personal_Development!B133</f>
        <v>0</v>
      </c>
      <c r="C132" s="48">
        <f>Personal_Development!C133</f>
        <v>0</v>
      </c>
      <c r="D132" s="14" t="str">
        <f>Personal_Development!D133</f>
        <v>C12407</v>
      </c>
      <c r="E132" s="11" t="str">
        <f>Personal_Development!E133</f>
        <v>SURIYANI BINTI HASSAN</v>
      </c>
      <c r="F132" s="12" t="str">
        <f>Personal_Development!F133</f>
        <v>PRODUCTION NO.1 DEPARTMENT</v>
      </c>
      <c r="G132" s="12" t="str">
        <f>Personal_Development!G133</f>
        <v>ASSEMBLY PRODUCTION SECTION (APS)</v>
      </c>
      <c r="H132" s="40" t="str">
        <f>Personal_Development!H133</f>
        <v>LINE LEADER</v>
      </c>
      <c r="I132" s="41" t="str">
        <f>Personal_Development!I133</f>
        <v>C2 PROD</v>
      </c>
      <c r="J132" s="42" t="str">
        <f>Personal_Development!J133</f>
        <v xml:space="preserve">C2 </v>
      </c>
      <c r="K132" s="48">
        <v>3</v>
      </c>
      <c r="L132" s="48">
        <v>2</v>
      </c>
      <c r="M132" s="16">
        <v>1</v>
      </c>
      <c r="N132" s="16">
        <v>1</v>
      </c>
      <c r="O132" s="48"/>
      <c r="P132" s="48"/>
      <c r="Q132" s="48">
        <v>1</v>
      </c>
      <c r="R132" s="48"/>
      <c r="S132" s="16"/>
      <c r="T132" s="16">
        <v>2</v>
      </c>
      <c r="U132" s="48">
        <v>6</v>
      </c>
      <c r="V132" s="48"/>
      <c r="W132" s="22">
        <f t="shared" si="4"/>
        <v>16</v>
      </c>
      <c r="X132" s="60">
        <f t="shared" si="5"/>
        <v>5</v>
      </c>
    </row>
    <row r="133" spans="2:24" ht="24.95" customHeight="1">
      <c r="B133" s="48">
        <f>Personal_Development!B134</f>
        <v>0</v>
      </c>
      <c r="C133" s="48">
        <f>Personal_Development!C134</f>
        <v>0</v>
      </c>
      <c r="D133" s="14" t="str">
        <f>Personal_Development!D134</f>
        <v>C12408</v>
      </c>
      <c r="E133" s="11" t="str">
        <f>Personal_Development!E134</f>
        <v>NORAZILA BINTI ABU BAKAR</v>
      </c>
      <c r="F133" s="12" t="str">
        <f>Personal_Development!F134</f>
        <v>PRODUCTION NO.1 DEPARTMENT</v>
      </c>
      <c r="G133" s="12" t="str">
        <f>Personal_Development!G134</f>
        <v>ASSEMBLY PRODUCTION SECTION (APS)</v>
      </c>
      <c r="H133" s="40" t="str">
        <f>Personal_Development!H134</f>
        <v>LINE LEADER</v>
      </c>
      <c r="I133" s="41" t="str">
        <f>Personal_Development!I134</f>
        <v>C2 PROD</v>
      </c>
      <c r="J133" s="42" t="str">
        <f>Personal_Development!J134</f>
        <v xml:space="preserve">C2 </v>
      </c>
      <c r="K133" s="48">
        <v>6</v>
      </c>
      <c r="L133" s="48">
        <v>15</v>
      </c>
      <c r="M133" s="16"/>
      <c r="N133" s="16">
        <v>2</v>
      </c>
      <c r="O133" s="48">
        <v>1</v>
      </c>
      <c r="P133" s="48"/>
      <c r="Q133" s="48"/>
      <c r="R133" s="48"/>
      <c r="S133" s="16"/>
      <c r="T133" s="16"/>
      <c r="U133" s="48"/>
      <c r="V133" s="48"/>
      <c r="W133" s="22">
        <f t="shared" si="4"/>
        <v>24</v>
      </c>
      <c r="X133" s="60">
        <f t="shared" si="5"/>
        <v>5</v>
      </c>
    </row>
    <row r="134" spans="2:24" ht="24.95" customHeight="1">
      <c r="B134" s="48" t="str">
        <f>Personal_Development!B135</f>
        <v>R</v>
      </c>
      <c r="C134" s="48">
        <f>Personal_Development!C135</f>
        <v>0</v>
      </c>
      <c r="D134" s="14" t="str">
        <f>Personal_Development!D135</f>
        <v>C12409</v>
      </c>
      <c r="E134" s="11" t="str">
        <f>Personal_Development!E135</f>
        <v>NOR ELYANA BINTI OSMAN</v>
      </c>
      <c r="F134" s="12" t="str">
        <f>Personal_Development!F135</f>
        <v>PRODUCTION NO.1 DEPARTMENT</v>
      </c>
      <c r="G134" s="12" t="str">
        <f>Personal_Development!G135</f>
        <v>ASSEMBLY PRODUCTION SECTION (APS)</v>
      </c>
      <c r="H134" s="40" t="str">
        <f>Personal_Development!H135</f>
        <v>SENIOR QC CHECKER</v>
      </c>
      <c r="I134" s="41" t="str">
        <f>Personal_Development!I135</f>
        <v>C2 PROD</v>
      </c>
      <c r="J134" s="42" t="str">
        <f>Personal_Development!J135</f>
        <v xml:space="preserve">C2 </v>
      </c>
      <c r="K134" s="48"/>
      <c r="L134" s="48"/>
      <c r="M134" s="16"/>
      <c r="N134" s="16"/>
      <c r="O134" s="48"/>
      <c r="P134" s="48"/>
      <c r="Q134" s="48"/>
      <c r="R134" s="48"/>
      <c r="S134" s="16"/>
      <c r="T134" s="16"/>
      <c r="U134" s="48"/>
      <c r="V134" s="48"/>
      <c r="W134" s="22">
        <f t="shared" si="4"/>
        <v>0</v>
      </c>
      <c r="X134" s="60">
        <f t="shared" si="5"/>
        <v>1</v>
      </c>
    </row>
    <row r="135" spans="2:24" ht="24.95" customHeight="1">
      <c r="B135" s="48">
        <f>Personal_Development!B136</f>
        <v>0</v>
      </c>
      <c r="C135" s="48">
        <f>Personal_Development!C136</f>
        <v>0</v>
      </c>
      <c r="D135" s="14" t="str">
        <f>Personal_Development!D136</f>
        <v>C12412</v>
      </c>
      <c r="E135" s="11" t="str">
        <f>Personal_Development!E136</f>
        <v>SYAHZILA BINTI SHARIFF</v>
      </c>
      <c r="F135" s="12" t="str">
        <f>Personal_Development!F136</f>
        <v>PRODUCTION NO.1 DEPARTMENT</v>
      </c>
      <c r="G135" s="12" t="str">
        <f>Personal_Development!G136</f>
        <v>ASSEMBLY PRODUCTION SECTION (APS)</v>
      </c>
      <c r="H135" s="40" t="str">
        <f>Personal_Development!H136</f>
        <v>SENIOR QC CHECKER</v>
      </c>
      <c r="I135" s="41" t="str">
        <f>Personal_Development!I136</f>
        <v>C2 PROD</v>
      </c>
      <c r="J135" s="42" t="str">
        <f>Personal_Development!J136</f>
        <v xml:space="preserve">C2 </v>
      </c>
      <c r="K135" s="48">
        <v>4</v>
      </c>
      <c r="L135" s="48">
        <v>2</v>
      </c>
      <c r="M135" s="16"/>
      <c r="N135" s="16"/>
      <c r="O135" s="48"/>
      <c r="P135" s="48"/>
      <c r="Q135" s="48">
        <v>1</v>
      </c>
      <c r="R135" s="48">
        <v>11</v>
      </c>
      <c r="S135" s="16">
        <v>1</v>
      </c>
      <c r="T135" s="16"/>
      <c r="U135" s="48"/>
      <c r="V135" s="48"/>
      <c r="W135" s="22">
        <f t="shared" si="4"/>
        <v>19</v>
      </c>
      <c r="X135" s="60">
        <f t="shared" si="5"/>
        <v>5</v>
      </c>
    </row>
    <row r="136" spans="2:24" ht="24.95" customHeight="1">
      <c r="B136" s="48">
        <f>Personal_Development!B137</f>
        <v>0</v>
      </c>
      <c r="C136" s="48">
        <f>Personal_Development!C137</f>
        <v>0</v>
      </c>
      <c r="D136" s="14" t="str">
        <f>Personal_Development!D137</f>
        <v>C12414</v>
      </c>
      <c r="E136" s="11" t="str">
        <f>Personal_Development!E137</f>
        <v>NORAFIZAH BINTI SALI</v>
      </c>
      <c r="F136" s="12" t="str">
        <f>Personal_Development!F137</f>
        <v>PRODUCTION NO.1 DEPARTMENT</v>
      </c>
      <c r="G136" s="12" t="str">
        <f>Personal_Development!G137</f>
        <v>ASSEMBLY PRODUCTION SECTION (APS)</v>
      </c>
      <c r="H136" s="40" t="str">
        <f>Personal_Development!H137</f>
        <v>SENIOR QC CHECKER</v>
      </c>
      <c r="I136" s="41" t="str">
        <f>Personal_Development!I137</f>
        <v>C2 PROD</v>
      </c>
      <c r="J136" s="42" t="str">
        <f>Personal_Development!J137</f>
        <v xml:space="preserve">C2 </v>
      </c>
      <c r="K136" s="48"/>
      <c r="L136" s="48"/>
      <c r="M136" s="16"/>
      <c r="N136" s="16"/>
      <c r="O136" s="48">
        <v>2</v>
      </c>
      <c r="P136" s="48"/>
      <c r="Q136" s="48">
        <v>4</v>
      </c>
      <c r="R136" s="48">
        <v>1</v>
      </c>
      <c r="S136" s="16"/>
      <c r="T136" s="16">
        <v>2</v>
      </c>
      <c r="U136" s="48">
        <v>5</v>
      </c>
      <c r="V136" s="48"/>
      <c r="W136" s="22">
        <f t="shared" si="4"/>
        <v>14</v>
      </c>
      <c r="X136" s="60">
        <f t="shared" si="5"/>
        <v>5</v>
      </c>
    </row>
    <row r="137" spans="2:24" ht="24.95" customHeight="1">
      <c r="B137" s="48">
        <f>Personal_Development!B138</f>
        <v>0</v>
      </c>
      <c r="C137" s="48">
        <f>Personal_Development!C138</f>
        <v>0</v>
      </c>
      <c r="D137" s="14" t="str">
        <f>Personal_Development!D138</f>
        <v>C12421</v>
      </c>
      <c r="E137" s="11" t="str">
        <f>Personal_Development!E138</f>
        <v>SULKIFLI BIN YAAKUB</v>
      </c>
      <c r="F137" s="12" t="str">
        <f>Personal_Development!F138</f>
        <v>PRODUCTION NO.2 DEPARTMENT</v>
      </c>
      <c r="G137" s="12" t="str">
        <f>Personal_Development!G138</f>
        <v>MOLDING PRODUCTION SECTION (MPS)</v>
      </c>
      <c r="H137" s="40" t="str">
        <f>Personal_Development!H138</f>
        <v>OPERATOR 1</v>
      </c>
      <c r="I137" s="41" t="str">
        <f>Personal_Development!I138</f>
        <v>C3 PROD</v>
      </c>
      <c r="J137" s="42" t="str">
        <f>Personal_Development!J138</f>
        <v xml:space="preserve">C3 </v>
      </c>
      <c r="K137" s="48"/>
      <c r="L137" s="48"/>
      <c r="M137" s="16"/>
      <c r="N137" s="16"/>
      <c r="O137" s="48"/>
      <c r="P137" s="48"/>
      <c r="Q137" s="48"/>
      <c r="R137" s="48"/>
      <c r="S137" s="16"/>
      <c r="T137" s="16"/>
      <c r="U137" s="48"/>
      <c r="V137" s="48"/>
      <c r="W137" s="22">
        <f t="shared" si="4"/>
        <v>0</v>
      </c>
      <c r="X137" s="60">
        <f t="shared" si="5"/>
        <v>1</v>
      </c>
    </row>
    <row r="138" spans="2:24" ht="24.95" customHeight="1">
      <c r="B138" s="48">
        <f>Personal_Development!B139</f>
        <v>0</v>
      </c>
      <c r="C138" s="48">
        <f>Personal_Development!C139</f>
        <v>0</v>
      </c>
      <c r="D138" s="14" t="str">
        <f>Personal_Development!D139</f>
        <v>C12430</v>
      </c>
      <c r="E138" s="11" t="str">
        <f>Personal_Development!E139</f>
        <v>HERMAN BIN RASUL</v>
      </c>
      <c r="F138" s="12" t="str">
        <f>Personal_Development!F139</f>
        <v>PRODUCTION NO.1 DEPARTMENT</v>
      </c>
      <c r="G138" s="12" t="str">
        <f>Personal_Development!G139</f>
        <v>ASSEMBLY PRODUCTION SECTION (APS)</v>
      </c>
      <c r="H138" s="40" t="str">
        <f>Personal_Development!H139</f>
        <v>SENIOR QC CHECKER</v>
      </c>
      <c r="I138" s="41" t="str">
        <f>Personal_Development!I139</f>
        <v>C2 PROD</v>
      </c>
      <c r="J138" s="42" t="str">
        <f>Personal_Development!J139</f>
        <v xml:space="preserve">C2 </v>
      </c>
      <c r="K138" s="48">
        <v>1</v>
      </c>
      <c r="L138" s="48">
        <v>7</v>
      </c>
      <c r="M138" s="16"/>
      <c r="N138" s="16">
        <v>1</v>
      </c>
      <c r="O138" s="48">
        <v>1</v>
      </c>
      <c r="P138" s="48"/>
      <c r="Q138" s="48"/>
      <c r="R138" s="48">
        <v>1</v>
      </c>
      <c r="S138" s="16"/>
      <c r="T138" s="16">
        <v>8</v>
      </c>
      <c r="U138" s="48"/>
      <c r="V138" s="48"/>
      <c r="W138" s="22">
        <f t="shared" si="4"/>
        <v>19</v>
      </c>
      <c r="X138" s="60">
        <f t="shared" si="5"/>
        <v>5</v>
      </c>
    </row>
    <row r="139" spans="2:24" ht="24.95" customHeight="1">
      <c r="B139" s="48">
        <f>Personal_Development!B140</f>
        <v>0</v>
      </c>
      <c r="C139" s="48">
        <f>Personal_Development!C140</f>
        <v>0</v>
      </c>
      <c r="D139" s="14" t="str">
        <f>Personal_Development!D140</f>
        <v>C12431</v>
      </c>
      <c r="E139" s="11" t="str">
        <f>Personal_Development!E140</f>
        <v>KANAGESWARI A/P MUNISAMY</v>
      </c>
      <c r="F139" s="12" t="str">
        <f>Personal_Development!F140</f>
        <v>PRODUCTION NO.1 DEPARTMENT</v>
      </c>
      <c r="G139" s="12" t="str">
        <f>Personal_Development!G140</f>
        <v>ASSEMBLY PRODUCTION SECTION (APS)</v>
      </c>
      <c r="H139" s="40" t="str">
        <f>Personal_Development!H140</f>
        <v>SENIOR QC CHECKER</v>
      </c>
      <c r="I139" s="41" t="str">
        <f>Personal_Development!I140</f>
        <v>C2 PROD</v>
      </c>
      <c r="J139" s="42" t="str">
        <f>Personal_Development!J140</f>
        <v xml:space="preserve">C2 </v>
      </c>
      <c r="K139" s="48">
        <v>1</v>
      </c>
      <c r="L139" s="48">
        <v>5</v>
      </c>
      <c r="M139" s="16">
        <v>6</v>
      </c>
      <c r="N139" s="16"/>
      <c r="O139" s="48">
        <v>4</v>
      </c>
      <c r="P139" s="48"/>
      <c r="Q139" s="48"/>
      <c r="R139" s="48"/>
      <c r="S139" s="16"/>
      <c r="T139" s="16"/>
      <c r="U139" s="48"/>
      <c r="V139" s="48"/>
      <c r="W139" s="22">
        <f t="shared" si="4"/>
        <v>16</v>
      </c>
      <c r="X139" s="60">
        <f t="shared" si="5"/>
        <v>5</v>
      </c>
    </row>
    <row r="140" spans="2:24" ht="24.95" customHeight="1">
      <c r="B140" s="48">
        <f>Personal_Development!B141</f>
        <v>0</v>
      </c>
      <c r="C140" s="48">
        <f>Personal_Development!C141</f>
        <v>0</v>
      </c>
      <c r="D140" s="14" t="str">
        <f>Personal_Development!D141</f>
        <v>C12455</v>
      </c>
      <c r="E140" s="11" t="str">
        <f>Personal_Development!E141</f>
        <v>ROSLIZAN BIN ABDUL RAZAK</v>
      </c>
      <c r="F140" s="12" t="str">
        <f>Personal_Development!F141</f>
        <v>PRODUCTION NO.2 DEPARTMENT</v>
      </c>
      <c r="G140" s="12" t="str">
        <f>Personal_Development!G141</f>
        <v>MOLDING ENGINEERING SECTION (MES)</v>
      </c>
      <c r="H140" s="40" t="str">
        <f>Personal_Development!H141</f>
        <v>SENIOR TECHNICIAN</v>
      </c>
      <c r="I140" s="41" t="str">
        <f>Personal_Development!I141</f>
        <v>C1 PROD</v>
      </c>
      <c r="J140" s="42" t="str">
        <f>Personal_Development!J141</f>
        <v xml:space="preserve">C1 </v>
      </c>
      <c r="K140" s="48"/>
      <c r="L140" s="48"/>
      <c r="M140" s="16"/>
      <c r="N140" s="16"/>
      <c r="O140" s="48"/>
      <c r="P140" s="48"/>
      <c r="Q140" s="48"/>
      <c r="R140" s="48"/>
      <c r="S140" s="16"/>
      <c r="T140" s="16"/>
      <c r="U140" s="48"/>
      <c r="V140" s="48"/>
      <c r="W140" s="22">
        <f t="shared" si="4"/>
        <v>0</v>
      </c>
      <c r="X140" s="60">
        <f t="shared" si="5"/>
        <v>1</v>
      </c>
    </row>
    <row r="141" spans="2:24" ht="24.95" customHeight="1">
      <c r="B141" s="48">
        <f>Personal_Development!B142</f>
        <v>0</v>
      </c>
      <c r="C141" s="48">
        <f>Personal_Development!C142</f>
        <v>0</v>
      </c>
      <c r="D141" s="14" t="str">
        <f>Personal_Development!D142</f>
        <v>C12458</v>
      </c>
      <c r="E141" s="11" t="str">
        <f>Personal_Development!E142</f>
        <v>NORSYAZWANI BINTI ZAIMI</v>
      </c>
      <c r="F141" s="12" t="str">
        <f>Personal_Development!F142</f>
        <v>PRODUCTION NO.1 DEPARTMENT</v>
      </c>
      <c r="G141" s="12" t="str">
        <f>Personal_Development!G142</f>
        <v>ASSEMBLY PRODUCTION SECTION (APS)</v>
      </c>
      <c r="H141" s="40" t="str">
        <f>Personal_Development!H142</f>
        <v>LINE LEADER</v>
      </c>
      <c r="I141" s="41" t="str">
        <f>Personal_Development!I142</f>
        <v>C2 PROD</v>
      </c>
      <c r="J141" s="42" t="str">
        <f>Personal_Development!J142</f>
        <v xml:space="preserve">C2 </v>
      </c>
      <c r="K141" s="48">
        <v>1</v>
      </c>
      <c r="L141" s="48">
        <v>1</v>
      </c>
      <c r="M141" s="16">
        <v>1</v>
      </c>
      <c r="N141" s="16"/>
      <c r="O141" s="48"/>
      <c r="P141" s="48"/>
      <c r="Q141" s="48"/>
      <c r="R141" s="48"/>
      <c r="S141" s="16"/>
      <c r="T141" s="16"/>
      <c r="U141" s="48"/>
      <c r="V141" s="48">
        <v>23</v>
      </c>
      <c r="W141" s="22">
        <f t="shared" si="4"/>
        <v>26</v>
      </c>
      <c r="X141" s="60">
        <f t="shared" si="5"/>
        <v>5</v>
      </c>
    </row>
    <row r="142" spans="2:24" ht="24.95" customHeight="1">
      <c r="B142" s="48">
        <f>Personal_Development!B143</f>
        <v>0</v>
      </c>
      <c r="C142" s="48">
        <f>Personal_Development!C143</f>
        <v>0</v>
      </c>
      <c r="D142" s="14" t="str">
        <f>Personal_Development!D143</f>
        <v>C12462</v>
      </c>
      <c r="E142" s="11" t="str">
        <f>Personal_Development!E143</f>
        <v>ZURAIDAH BINTI YUSOP</v>
      </c>
      <c r="F142" s="12" t="str">
        <f>Personal_Development!F143</f>
        <v>PRODUCTION NO.1 DEPARTMENT</v>
      </c>
      <c r="G142" s="12" t="str">
        <f>Personal_Development!G143</f>
        <v>ASSEMBLY PRODUCTION SECTION (APS)</v>
      </c>
      <c r="H142" s="40" t="str">
        <f>Personal_Development!H143</f>
        <v>SENIOR QC CHECKER</v>
      </c>
      <c r="I142" s="41" t="str">
        <f>Personal_Development!I143</f>
        <v>C2 PROD</v>
      </c>
      <c r="J142" s="42" t="str">
        <f>Personal_Development!J143</f>
        <v xml:space="preserve">C2 </v>
      </c>
      <c r="K142" s="48">
        <v>3</v>
      </c>
      <c r="L142" s="48">
        <v>1</v>
      </c>
      <c r="M142" s="16">
        <v>9</v>
      </c>
      <c r="N142" s="16"/>
      <c r="O142" s="48"/>
      <c r="P142" s="48"/>
      <c r="Q142" s="48">
        <v>1</v>
      </c>
      <c r="R142" s="48">
        <v>7</v>
      </c>
      <c r="S142" s="16">
        <v>4</v>
      </c>
      <c r="T142" s="16"/>
      <c r="U142" s="48"/>
      <c r="V142" s="48"/>
      <c r="W142" s="22">
        <f t="shared" si="4"/>
        <v>25</v>
      </c>
      <c r="X142" s="60">
        <f t="shared" si="5"/>
        <v>5</v>
      </c>
    </row>
    <row r="143" spans="2:24" ht="24.95" customHeight="1">
      <c r="B143" s="48">
        <f>Personal_Development!B144</f>
        <v>0</v>
      </c>
      <c r="C143" s="48">
        <f>Personal_Development!C144</f>
        <v>0</v>
      </c>
      <c r="D143" s="14" t="str">
        <f>Personal_Development!D144</f>
        <v>C12483</v>
      </c>
      <c r="E143" s="11" t="str">
        <f>Personal_Development!E144</f>
        <v>ALINASHAZLIN BTE ALIAS</v>
      </c>
      <c r="F143" s="12" t="str">
        <f>Personal_Development!F144</f>
        <v>PRODUCTION NO.1 DEPARTMENT</v>
      </c>
      <c r="G143" s="12" t="str">
        <f>Personal_Development!G144</f>
        <v>ASSEMBLY PRODUCTION SECTION (APS)</v>
      </c>
      <c r="H143" s="40" t="str">
        <f>Personal_Development!H144</f>
        <v>SENIOR QC CHECKER</v>
      </c>
      <c r="I143" s="41" t="str">
        <f>Personal_Development!I144</f>
        <v>C2 PROD</v>
      </c>
      <c r="J143" s="42" t="str">
        <f>Personal_Development!J144</f>
        <v xml:space="preserve">C2 </v>
      </c>
      <c r="K143" s="48">
        <v>1</v>
      </c>
      <c r="L143" s="48"/>
      <c r="M143" s="16"/>
      <c r="N143" s="16"/>
      <c r="O143" s="48">
        <v>9</v>
      </c>
      <c r="P143" s="48"/>
      <c r="Q143" s="48"/>
      <c r="R143" s="48">
        <v>4</v>
      </c>
      <c r="S143" s="16"/>
      <c r="T143" s="16"/>
      <c r="U143" s="48"/>
      <c r="V143" s="48"/>
      <c r="W143" s="22">
        <f t="shared" si="4"/>
        <v>14</v>
      </c>
      <c r="X143" s="60">
        <f t="shared" si="5"/>
        <v>5</v>
      </c>
    </row>
    <row r="144" spans="2:24" ht="24.95" customHeight="1">
      <c r="B144" s="48">
        <f>Personal_Development!B145</f>
        <v>0</v>
      </c>
      <c r="C144" s="48">
        <f>Personal_Development!C145</f>
        <v>0</v>
      </c>
      <c r="D144" s="14" t="str">
        <f>Personal_Development!D145</f>
        <v>C12491</v>
      </c>
      <c r="E144" s="11" t="str">
        <f>Personal_Development!E145</f>
        <v>RAHMAH BINTI MD YASIN</v>
      </c>
      <c r="F144" s="12" t="str">
        <f>Personal_Development!F145</f>
        <v>PRODUCTION NO.1 DEPARTMENT</v>
      </c>
      <c r="G144" s="12" t="str">
        <f>Personal_Development!G145</f>
        <v>ASSEMBLY PRODUCTION SECTION (APS)</v>
      </c>
      <c r="H144" s="40" t="str">
        <f>Personal_Development!H145</f>
        <v>SENIOR QC CHECKER</v>
      </c>
      <c r="I144" s="41" t="str">
        <f>Personal_Development!I145</f>
        <v>C2 PROD</v>
      </c>
      <c r="J144" s="42" t="str">
        <f>Personal_Development!J145</f>
        <v xml:space="preserve">C2 </v>
      </c>
      <c r="K144" s="48">
        <v>1</v>
      </c>
      <c r="L144" s="48">
        <v>1</v>
      </c>
      <c r="M144" s="16">
        <v>1</v>
      </c>
      <c r="N144" s="16">
        <v>1</v>
      </c>
      <c r="O144" s="48">
        <v>1</v>
      </c>
      <c r="P144" s="48"/>
      <c r="Q144" s="48">
        <v>1</v>
      </c>
      <c r="R144" s="48"/>
      <c r="S144" s="16"/>
      <c r="T144" s="16"/>
      <c r="U144" s="48"/>
      <c r="V144" s="48">
        <v>9</v>
      </c>
      <c r="W144" s="22">
        <f t="shared" si="4"/>
        <v>15</v>
      </c>
      <c r="X144" s="60">
        <f t="shared" si="5"/>
        <v>5</v>
      </c>
    </row>
    <row r="145" spans="1:24" ht="24.95" customHeight="1">
      <c r="B145" s="48">
        <f>Personal_Development!B146</f>
        <v>0</v>
      </c>
      <c r="C145" s="48">
        <f>Personal_Development!C146</f>
        <v>0</v>
      </c>
      <c r="D145" s="14" t="str">
        <f>Personal_Development!D146</f>
        <v>C12492</v>
      </c>
      <c r="E145" s="11" t="str">
        <f>Personal_Development!E146</f>
        <v>NORAZIZAH BINTI ABDUL GHANI</v>
      </c>
      <c r="F145" s="12" t="str">
        <f>Personal_Development!F146</f>
        <v>PRODUCTION NO.1 DEPARTMENT</v>
      </c>
      <c r="G145" s="12" t="str">
        <f>Personal_Development!G146</f>
        <v>ASSEMBLY PRODUCTION SECTION (APS)</v>
      </c>
      <c r="H145" s="40" t="str">
        <f>Personal_Development!H146</f>
        <v>OPERATOR 1</v>
      </c>
      <c r="I145" s="41" t="str">
        <f>Personal_Development!I146</f>
        <v>C3 PROD</v>
      </c>
      <c r="J145" s="42" t="str">
        <f>Personal_Development!J146</f>
        <v xml:space="preserve">C3 </v>
      </c>
      <c r="K145" s="48">
        <v>3</v>
      </c>
      <c r="L145" s="48">
        <v>2</v>
      </c>
      <c r="M145" s="16">
        <v>4</v>
      </c>
      <c r="N145" s="16"/>
      <c r="O145" s="48">
        <v>5</v>
      </c>
      <c r="P145" s="48">
        <v>1</v>
      </c>
      <c r="Q145" s="48">
        <v>3</v>
      </c>
      <c r="R145" s="48"/>
      <c r="S145" s="16">
        <v>4</v>
      </c>
      <c r="T145" s="16"/>
      <c r="U145" s="48"/>
      <c r="V145" s="48"/>
      <c r="W145" s="22">
        <f t="shared" si="4"/>
        <v>22</v>
      </c>
      <c r="X145" s="60">
        <f t="shared" si="5"/>
        <v>5</v>
      </c>
    </row>
    <row r="146" spans="1:24" ht="24.95" customHeight="1">
      <c r="B146" s="48" t="str">
        <f>Personal_Development!B147</f>
        <v>R</v>
      </c>
      <c r="C146" s="48">
        <f>Personal_Development!C147</f>
        <v>0</v>
      </c>
      <c r="D146" s="14" t="str">
        <f>Personal_Development!D147</f>
        <v>C12493</v>
      </c>
      <c r="E146" s="11" t="str">
        <f>Personal_Development!E147</f>
        <v>MASZURA BINTI MAHAMUD</v>
      </c>
      <c r="F146" s="12" t="str">
        <f>Personal_Development!F147</f>
        <v>PRODUCTION NO.1 DEPARTMENT</v>
      </c>
      <c r="G146" s="12" t="str">
        <f>Personal_Development!G147</f>
        <v>ASSEMBLY PRODUCTION SECTION (APS)</v>
      </c>
      <c r="H146" s="40" t="str">
        <f>Personal_Development!H147</f>
        <v>SENIOR QUALITY CHECKER</v>
      </c>
      <c r="I146" s="41" t="str">
        <f>Personal_Development!I147</f>
        <v>C2 PROD</v>
      </c>
      <c r="J146" s="42" t="str">
        <f>Personal_Development!J147</f>
        <v xml:space="preserve">C2 </v>
      </c>
      <c r="K146" s="48">
        <v>2</v>
      </c>
      <c r="L146" s="48">
        <v>1</v>
      </c>
      <c r="M146" s="16">
        <v>2</v>
      </c>
      <c r="N146" s="16"/>
      <c r="O146" s="48"/>
      <c r="P146" s="48"/>
      <c r="Q146" s="48"/>
      <c r="R146" s="48"/>
      <c r="S146" s="16"/>
      <c r="T146" s="16"/>
      <c r="U146" s="48"/>
      <c r="V146" s="48"/>
      <c r="W146" s="22">
        <f t="shared" si="4"/>
        <v>5</v>
      </c>
      <c r="X146" s="60">
        <f t="shared" si="5"/>
        <v>2</v>
      </c>
    </row>
    <row r="147" spans="1:24" ht="24.95" customHeight="1">
      <c r="A147" t="s">
        <v>552</v>
      </c>
      <c r="B147" s="48">
        <f>Personal_Development!B148</f>
        <v>0</v>
      </c>
      <c r="C147" s="48">
        <f>Personal_Development!C148</f>
        <v>0</v>
      </c>
      <c r="D147" s="14" t="str">
        <f>Personal_Development!D148</f>
        <v>C12494</v>
      </c>
      <c r="E147" s="11" t="str">
        <f>Personal_Development!E148</f>
        <v>HAMIDAH BINTI DIN MUSTAFA KAMAL BASAH</v>
      </c>
      <c r="F147" s="12" t="str">
        <f>Personal_Development!F148</f>
        <v>PRODUCTION NO.1 DEPARTMENT</v>
      </c>
      <c r="G147" s="12" t="str">
        <f>Personal_Development!G148</f>
        <v>ASSEMBLY PRODUCTION SECTION (APS)</v>
      </c>
      <c r="H147" s="40" t="str">
        <f>Personal_Development!H148</f>
        <v>SKILLED QUALITY CHECKER 2</v>
      </c>
      <c r="I147" s="41" t="str">
        <f>Personal_Development!I148</f>
        <v>F1</v>
      </c>
      <c r="J147" s="42" t="str">
        <f>Personal_Development!J148</f>
        <v>F1</v>
      </c>
      <c r="K147" s="48">
        <v>5</v>
      </c>
      <c r="L147" s="48">
        <v>6</v>
      </c>
      <c r="M147" s="16">
        <v>2</v>
      </c>
      <c r="N147" s="16">
        <v>2</v>
      </c>
      <c r="O147" s="48"/>
      <c r="P147" s="48">
        <v>2</v>
      </c>
      <c r="Q147" s="48"/>
      <c r="R147" s="48"/>
      <c r="S147" s="16"/>
      <c r="T147" s="16"/>
      <c r="U147" s="48"/>
      <c r="V147" s="48"/>
      <c r="W147" s="22">
        <f t="shared" si="4"/>
        <v>17</v>
      </c>
      <c r="X147" s="60">
        <f t="shared" si="5"/>
        <v>5</v>
      </c>
    </row>
    <row r="148" spans="1:24" ht="24.95" customHeight="1">
      <c r="B148" s="48">
        <f>Personal_Development!B149</f>
        <v>0</v>
      </c>
      <c r="C148" s="48">
        <f>Personal_Development!C149</f>
        <v>0</v>
      </c>
      <c r="D148" s="14" t="str">
        <f>Personal_Development!D149</f>
        <v>C12495</v>
      </c>
      <c r="E148" s="11" t="str">
        <f>Personal_Development!E149</f>
        <v>RAHMAWATI BINTI ARIFIN</v>
      </c>
      <c r="F148" s="12" t="str">
        <f>Personal_Development!F149</f>
        <v>PRODUCTION NO.1 DEPARTMENT</v>
      </c>
      <c r="G148" s="12" t="str">
        <f>Personal_Development!G149</f>
        <v>ASSEMBLY PRODUCTION SECTION (APS)</v>
      </c>
      <c r="H148" s="40" t="str">
        <f>Personal_Development!H149</f>
        <v>OPERATOR 1</v>
      </c>
      <c r="I148" s="41" t="str">
        <f>Personal_Development!I149</f>
        <v>C3 PROD</v>
      </c>
      <c r="J148" s="42" t="str">
        <f>Personal_Development!J149</f>
        <v xml:space="preserve">C3 </v>
      </c>
      <c r="K148" s="48"/>
      <c r="L148" s="48"/>
      <c r="M148" s="16">
        <v>2</v>
      </c>
      <c r="N148" s="16"/>
      <c r="O148" s="48">
        <v>2</v>
      </c>
      <c r="P148" s="48"/>
      <c r="Q148" s="48">
        <v>1</v>
      </c>
      <c r="R148" s="48">
        <v>1</v>
      </c>
      <c r="S148" s="16"/>
      <c r="T148" s="16"/>
      <c r="U148" s="48"/>
      <c r="V148" s="48">
        <v>8</v>
      </c>
      <c r="W148" s="22">
        <f t="shared" si="4"/>
        <v>14</v>
      </c>
      <c r="X148" s="60">
        <f t="shared" si="5"/>
        <v>5</v>
      </c>
    </row>
    <row r="149" spans="1:24" ht="24.95" customHeight="1">
      <c r="B149" s="48">
        <f>Personal_Development!B150</f>
        <v>0</v>
      </c>
      <c r="C149" s="48">
        <f>Personal_Development!C150</f>
        <v>0</v>
      </c>
      <c r="D149" s="14" t="str">
        <f>Personal_Development!D150</f>
        <v>C12497</v>
      </c>
      <c r="E149" s="11" t="str">
        <f>Personal_Development!E150</f>
        <v>PUSPALATHA A/P RAMASAMY</v>
      </c>
      <c r="F149" s="12" t="str">
        <f>Personal_Development!F150</f>
        <v>PRODUCTION NO.1 DEPARTMENT</v>
      </c>
      <c r="G149" s="12" t="str">
        <f>Personal_Development!G150</f>
        <v>ASSEMBLY PRODUCTION SECTION (APS)</v>
      </c>
      <c r="H149" s="40" t="str">
        <f>Personal_Development!H150</f>
        <v>SENIOR QC CHECKER</v>
      </c>
      <c r="I149" s="41" t="str">
        <f>Personal_Development!I150</f>
        <v>C2 PROD</v>
      </c>
      <c r="J149" s="42" t="str">
        <f>Personal_Development!J150</f>
        <v xml:space="preserve">C2 </v>
      </c>
      <c r="K149" s="48">
        <v>6</v>
      </c>
      <c r="L149" s="48">
        <v>3</v>
      </c>
      <c r="M149" s="16">
        <v>3</v>
      </c>
      <c r="N149" s="16"/>
      <c r="O149" s="48">
        <v>4</v>
      </c>
      <c r="P149" s="48"/>
      <c r="Q149" s="48"/>
      <c r="R149" s="48"/>
      <c r="S149" s="16"/>
      <c r="T149" s="16">
        <v>1</v>
      </c>
      <c r="U149" s="48">
        <v>4</v>
      </c>
      <c r="V149" s="48"/>
      <c r="W149" s="22">
        <f t="shared" si="4"/>
        <v>21</v>
      </c>
      <c r="X149" s="60">
        <f t="shared" si="5"/>
        <v>5</v>
      </c>
    </row>
    <row r="150" spans="1:24" ht="24.95" customHeight="1">
      <c r="B150" s="48">
        <f>Personal_Development!B151</f>
        <v>0</v>
      </c>
      <c r="C150" s="48">
        <f>Personal_Development!C151</f>
        <v>0</v>
      </c>
      <c r="D150" s="14" t="str">
        <f>Personal_Development!D151</f>
        <v>C12503</v>
      </c>
      <c r="E150" s="11" t="str">
        <f>Personal_Development!E151</f>
        <v>THANALETCHUMI A/P MUNIANDY</v>
      </c>
      <c r="F150" s="12" t="str">
        <f>Personal_Development!F151</f>
        <v>PRODUCTION NO.1 DEPARTMENT</v>
      </c>
      <c r="G150" s="12" t="str">
        <f>Personal_Development!G151</f>
        <v>ASSEMBLY PRODUCTION SECTION (APS)</v>
      </c>
      <c r="H150" s="40" t="str">
        <f>Personal_Development!H151</f>
        <v>SENIOR QC CHECKER</v>
      </c>
      <c r="I150" s="41" t="str">
        <f>Personal_Development!I151</f>
        <v>C2 PROD</v>
      </c>
      <c r="J150" s="42" t="str">
        <f>Personal_Development!J151</f>
        <v xml:space="preserve">C2 </v>
      </c>
      <c r="K150" s="48">
        <v>1</v>
      </c>
      <c r="L150" s="48">
        <v>8</v>
      </c>
      <c r="M150" s="16">
        <v>5</v>
      </c>
      <c r="N150" s="16"/>
      <c r="O150" s="48"/>
      <c r="P150" s="48"/>
      <c r="Q150" s="48"/>
      <c r="R150" s="48">
        <v>5</v>
      </c>
      <c r="S150" s="16"/>
      <c r="T150" s="16"/>
      <c r="U150" s="48"/>
      <c r="V150" s="48"/>
      <c r="W150" s="22">
        <f t="shared" si="4"/>
        <v>19</v>
      </c>
      <c r="X150" s="60">
        <f t="shared" si="5"/>
        <v>5</v>
      </c>
    </row>
    <row r="151" spans="1:24" ht="24.95" customHeight="1">
      <c r="B151" s="48">
        <f>Personal_Development!B152</f>
        <v>0</v>
      </c>
      <c r="C151" s="48">
        <f>Personal_Development!C152</f>
        <v>0</v>
      </c>
      <c r="D151" s="14" t="str">
        <f>Personal_Development!D152</f>
        <v>C12508</v>
      </c>
      <c r="E151" s="11" t="str">
        <f>Personal_Development!E152</f>
        <v>RANI A/P SINNASAMY</v>
      </c>
      <c r="F151" s="12" t="str">
        <f>Personal_Development!F152</f>
        <v>PRODUCTION NO.1 DEPARTMENT</v>
      </c>
      <c r="G151" s="12" t="str">
        <f>Personal_Development!G152</f>
        <v>ASSEMBLY PRODUCTION SECTION (APS)</v>
      </c>
      <c r="H151" s="40" t="str">
        <f>Personal_Development!H152</f>
        <v>QC CHECKER</v>
      </c>
      <c r="I151" s="41" t="str">
        <f>Personal_Development!I152</f>
        <v>C3 PROD</v>
      </c>
      <c r="J151" s="42" t="str">
        <f>Personal_Development!J152</f>
        <v xml:space="preserve">C3 </v>
      </c>
      <c r="K151" s="48">
        <v>3</v>
      </c>
      <c r="L151" s="48">
        <v>14</v>
      </c>
      <c r="M151" s="16">
        <v>1</v>
      </c>
      <c r="N151" s="16">
        <v>1</v>
      </c>
      <c r="O151" s="48">
        <v>2</v>
      </c>
      <c r="P151" s="48">
        <v>4</v>
      </c>
      <c r="Q151" s="48"/>
      <c r="R151" s="48">
        <v>1</v>
      </c>
      <c r="S151" s="16"/>
      <c r="T151" s="16"/>
      <c r="U151" s="48"/>
      <c r="V151" s="48"/>
      <c r="W151" s="22">
        <f t="shared" si="4"/>
        <v>26</v>
      </c>
      <c r="X151" s="60">
        <f t="shared" si="5"/>
        <v>5</v>
      </c>
    </row>
    <row r="152" spans="1:24" ht="24.95" customHeight="1">
      <c r="B152" s="48">
        <f>Personal_Development!B153</f>
        <v>0</v>
      </c>
      <c r="C152" s="48">
        <f>Personal_Development!C153</f>
        <v>0</v>
      </c>
      <c r="D152" s="14" t="str">
        <f>Personal_Development!D153</f>
        <v>C12513</v>
      </c>
      <c r="E152" s="11" t="str">
        <f>Personal_Development!E153</f>
        <v>SITI RAWIYAH BINTI MADDAH</v>
      </c>
      <c r="F152" s="12" t="str">
        <f>Personal_Development!F153</f>
        <v>PRODUCTION NO.1 DEPARTMENT</v>
      </c>
      <c r="G152" s="12" t="str">
        <f>Personal_Development!G153</f>
        <v>ASSEMBLY PRODUCTION SECTION (APS)</v>
      </c>
      <c r="H152" s="40" t="str">
        <f>Personal_Development!H153</f>
        <v>SENIOR QC CHECKER</v>
      </c>
      <c r="I152" s="41" t="str">
        <f>Personal_Development!I153</f>
        <v>C2 PROD</v>
      </c>
      <c r="J152" s="42" t="str">
        <f>Personal_Development!J153</f>
        <v xml:space="preserve">C2 </v>
      </c>
      <c r="K152" s="48">
        <v>1</v>
      </c>
      <c r="L152" s="48">
        <v>2</v>
      </c>
      <c r="M152" s="16">
        <v>3</v>
      </c>
      <c r="N152" s="16">
        <v>1</v>
      </c>
      <c r="O152" s="48">
        <v>4</v>
      </c>
      <c r="P152" s="48">
        <v>2</v>
      </c>
      <c r="Q152" s="48">
        <v>2</v>
      </c>
      <c r="R152" s="48"/>
      <c r="S152" s="16">
        <v>2</v>
      </c>
      <c r="T152" s="16"/>
      <c r="U152" s="48">
        <v>7</v>
      </c>
      <c r="V152" s="48"/>
      <c r="W152" s="22">
        <f t="shared" si="4"/>
        <v>24</v>
      </c>
      <c r="X152" s="60">
        <f t="shared" si="5"/>
        <v>5</v>
      </c>
    </row>
    <row r="153" spans="1:24" ht="24.95" customHeight="1">
      <c r="B153" s="48">
        <f>Personal_Development!B154</f>
        <v>0</v>
      </c>
      <c r="C153" s="48">
        <f>Personal_Development!C154</f>
        <v>0</v>
      </c>
      <c r="D153" s="14" t="str">
        <f>Personal_Development!D154</f>
        <v>C12514</v>
      </c>
      <c r="E153" s="11" t="str">
        <f>Personal_Development!E154</f>
        <v>ROSYAH BINTI RUPIYEE</v>
      </c>
      <c r="F153" s="12" t="str">
        <f>Personal_Development!F154</f>
        <v>PRODUCTION NO.1 DEPARTMENT</v>
      </c>
      <c r="G153" s="12" t="str">
        <f>Personal_Development!G154</f>
        <v>ASSEMBLY PRODUCTION SECTION (APS)</v>
      </c>
      <c r="H153" s="40" t="str">
        <f>Personal_Development!H154</f>
        <v>SENIOR QC CHECKER</v>
      </c>
      <c r="I153" s="41" t="str">
        <f>Personal_Development!I154</f>
        <v>C2 PROD</v>
      </c>
      <c r="J153" s="42" t="str">
        <f>Personal_Development!J154</f>
        <v xml:space="preserve">C2 </v>
      </c>
      <c r="K153" s="48">
        <v>1</v>
      </c>
      <c r="L153" s="48">
        <v>2</v>
      </c>
      <c r="M153" s="16">
        <v>1</v>
      </c>
      <c r="N153" s="16"/>
      <c r="O153" s="48">
        <v>1</v>
      </c>
      <c r="P153" s="48"/>
      <c r="Q153" s="48"/>
      <c r="R153" s="48"/>
      <c r="S153" s="16">
        <v>1</v>
      </c>
      <c r="T153" s="16"/>
      <c r="U153" s="48"/>
      <c r="V153" s="48">
        <v>8</v>
      </c>
      <c r="W153" s="22">
        <f t="shared" si="4"/>
        <v>14</v>
      </c>
      <c r="X153" s="60">
        <f t="shared" si="5"/>
        <v>5</v>
      </c>
    </row>
    <row r="154" spans="1:24" ht="24.95" customHeight="1">
      <c r="B154" s="48">
        <f>Personal_Development!B155</f>
        <v>0</v>
      </c>
      <c r="C154" s="48">
        <f>Personal_Development!C155</f>
        <v>0</v>
      </c>
      <c r="D154" s="14" t="str">
        <f>Personal_Development!D155</f>
        <v>C12518</v>
      </c>
      <c r="E154" s="11" t="str">
        <f>Personal_Development!E155</f>
        <v>SAMSIDAR BT SHARIF</v>
      </c>
      <c r="F154" s="12" t="str">
        <f>Personal_Development!F155</f>
        <v>PRODUCTION NO.1 DEPARTMENT</v>
      </c>
      <c r="G154" s="12" t="str">
        <f>Personal_Development!G155</f>
        <v>ASSEMBLY PRODUCTION SECTION (APS)</v>
      </c>
      <c r="H154" s="40" t="str">
        <f>Personal_Development!H155</f>
        <v>OPERATOR 1</v>
      </c>
      <c r="I154" s="41" t="str">
        <f>Personal_Development!I155</f>
        <v>C3 PROD</v>
      </c>
      <c r="J154" s="42" t="str">
        <f>Personal_Development!J155</f>
        <v xml:space="preserve">C3 </v>
      </c>
      <c r="K154" s="48">
        <v>1</v>
      </c>
      <c r="L154" s="48"/>
      <c r="M154" s="16">
        <v>1</v>
      </c>
      <c r="N154" s="16"/>
      <c r="O154" s="48">
        <v>3</v>
      </c>
      <c r="P154" s="48"/>
      <c r="Q154" s="48">
        <v>1</v>
      </c>
      <c r="R154" s="48"/>
      <c r="S154" s="16"/>
      <c r="T154" s="16">
        <v>4</v>
      </c>
      <c r="U154" s="48"/>
      <c r="V154" s="48">
        <v>5</v>
      </c>
      <c r="W154" s="22">
        <f t="shared" si="4"/>
        <v>15</v>
      </c>
      <c r="X154" s="60">
        <f t="shared" si="5"/>
        <v>5</v>
      </c>
    </row>
    <row r="155" spans="1:24" ht="24.95" customHeight="1">
      <c r="B155" s="48">
        <f>Personal_Development!B156</f>
        <v>0</v>
      </c>
      <c r="C155" s="48">
        <f>Personal_Development!C156</f>
        <v>0</v>
      </c>
      <c r="D155" s="14" t="str">
        <f>Personal_Development!D156</f>
        <v>C12523</v>
      </c>
      <c r="E155" s="11" t="str">
        <f>Personal_Development!E156</f>
        <v>NIRMALA DEVI A/P K S NARAYANAN</v>
      </c>
      <c r="F155" s="12" t="str">
        <f>Personal_Development!F156</f>
        <v>PRODUCTION NO.1 DEPARTMENT</v>
      </c>
      <c r="G155" s="12" t="str">
        <f>Personal_Development!G156</f>
        <v>ASSEMBLY PRODUCTION SECTION (APS)</v>
      </c>
      <c r="H155" s="40" t="str">
        <f>Personal_Development!H156</f>
        <v>OPERATOR 1</v>
      </c>
      <c r="I155" s="41" t="str">
        <f>Personal_Development!I156</f>
        <v>C3 PROD</v>
      </c>
      <c r="J155" s="42" t="str">
        <f>Personal_Development!J156</f>
        <v xml:space="preserve">C3 </v>
      </c>
      <c r="K155" s="48">
        <v>3</v>
      </c>
      <c r="L155" s="48"/>
      <c r="M155" s="16"/>
      <c r="N155" s="16"/>
      <c r="O155" s="48"/>
      <c r="P155" s="48"/>
      <c r="Q155" s="48">
        <v>5</v>
      </c>
      <c r="R155" s="48">
        <v>23</v>
      </c>
      <c r="S155" s="16">
        <v>6</v>
      </c>
      <c r="T155" s="16"/>
      <c r="U155" s="48">
        <v>21</v>
      </c>
      <c r="V155" s="48"/>
      <c r="W155" s="22">
        <f t="shared" si="4"/>
        <v>58</v>
      </c>
      <c r="X155" s="60">
        <f t="shared" si="5"/>
        <v>5</v>
      </c>
    </row>
    <row r="156" spans="1:24" ht="24.95" customHeight="1">
      <c r="B156" s="48">
        <f>Personal_Development!B157</f>
        <v>0</v>
      </c>
      <c r="C156" s="48">
        <f>Personal_Development!C157</f>
        <v>0</v>
      </c>
      <c r="D156" s="14" t="str">
        <f>Personal_Development!D157</f>
        <v>C12524</v>
      </c>
      <c r="E156" s="11" t="str">
        <f>Personal_Development!E157</f>
        <v>KHALIZAH BINTI YEOP KAMARUDDIN</v>
      </c>
      <c r="F156" s="12" t="str">
        <f>Personal_Development!F157</f>
        <v>PRODUCTION NO.1 DEPARTMENT</v>
      </c>
      <c r="G156" s="12" t="str">
        <f>Personal_Development!G157</f>
        <v>ASSEMBLY PRODUCTION SECTION (APS)</v>
      </c>
      <c r="H156" s="40" t="str">
        <f>Personal_Development!H157</f>
        <v>SENIOR QC CHECKER</v>
      </c>
      <c r="I156" s="41" t="str">
        <f>Personal_Development!I157</f>
        <v>C2 PROD</v>
      </c>
      <c r="J156" s="42" t="str">
        <f>Personal_Development!J157</f>
        <v xml:space="preserve">C2 </v>
      </c>
      <c r="K156" s="48">
        <v>4</v>
      </c>
      <c r="L156" s="48">
        <v>13</v>
      </c>
      <c r="M156" s="16"/>
      <c r="N156" s="16">
        <v>3</v>
      </c>
      <c r="O156" s="48"/>
      <c r="P156" s="48"/>
      <c r="Q156" s="48"/>
      <c r="R156" s="48"/>
      <c r="S156" s="16"/>
      <c r="T156" s="16"/>
      <c r="U156" s="48"/>
      <c r="V156" s="48"/>
      <c r="W156" s="22">
        <f t="shared" si="4"/>
        <v>20</v>
      </c>
      <c r="X156" s="60">
        <f t="shared" si="5"/>
        <v>5</v>
      </c>
    </row>
    <row r="157" spans="1:24" ht="24.95" customHeight="1">
      <c r="B157" s="48">
        <f>Personal_Development!B158</f>
        <v>0</v>
      </c>
      <c r="C157" s="48">
        <f>Personal_Development!C158</f>
        <v>0</v>
      </c>
      <c r="D157" s="14" t="str">
        <f>Personal_Development!D158</f>
        <v>C12532</v>
      </c>
      <c r="E157" s="11" t="str">
        <f>Personal_Development!E158</f>
        <v>NORAZIZAH BINTI AZIZ</v>
      </c>
      <c r="F157" s="12" t="str">
        <f>Personal_Development!F158</f>
        <v>PRODUCTION NO.1 DEPARTMENT</v>
      </c>
      <c r="G157" s="12" t="str">
        <f>Personal_Development!G158</f>
        <v>ASSEMBLY PRODUCTION SECTION (APS)</v>
      </c>
      <c r="H157" s="40" t="str">
        <f>Personal_Development!H158</f>
        <v>SENIOR QC CHECKER</v>
      </c>
      <c r="I157" s="41" t="str">
        <f>Personal_Development!I158</f>
        <v>C2 PROD</v>
      </c>
      <c r="J157" s="42" t="str">
        <f>Personal_Development!J158</f>
        <v xml:space="preserve">C2 </v>
      </c>
      <c r="K157" s="48">
        <v>8</v>
      </c>
      <c r="L157" s="48">
        <v>5</v>
      </c>
      <c r="M157" s="16">
        <v>5</v>
      </c>
      <c r="N157" s="16">
        <v>3</v>
      </c>
      <c r="O157" s="48"/>
      <c r="P157" s="48">
        <v>3</v>
      </c>
      <c r="Q157" s="48"/>
      <c r="R157" s="48"/>
      <c r="S157" s="16"/>
      <c r="T157" s="16"/>
      <c r="U157" s="48"/>
      <c r="V157" s="48"/>
      <c r="W157" s="22">
        <f t="shared" si="4"/>
        <v>24</v>
      </c>
      <c r="X157" s="60">
        <f t="shared" si="5"/>
        <v>5</v>
      </c>
    </row>
    <row r="158" spans="1:24" ht="24.95" customHeight="1">
      <c r="B158" s="48">
        <f>Personal_Development!B159</f>
        <v>0</v>
      </c>
      <c r="C158" s="48">
        <f>Personal_Development!C159</f>
        <v>0</v>
      </c>
      <c r="D158" s="14" t="str">
        <f>Personal_Development!D159</f>
        <v>C12534</v>
      </c>
      <c r="E158" s="11" t="str">
        <f>Personal_Development!E159</f>
        <v>MADAVI A/P KORAN</v>
      </c>
      <c r="F158" s="12" t="str">
        <f>Personal_Development!F159</f>
        <v>PRODUCTION NO.1 DEPARTMENT</v>
      </c>
      <c r="G158" s="12" t="str">
        <f>Personal_Development!G159</f>
        <v>ASSEMBLY PRODUCTION SECTION (APS)</v>
      </c>
      <c r="H158" s="40" t="str">
        <f>Personal_Development!H159</f>
        <v>OPERATOR 1</v>
      </c>
      <c r="I158" s="41" t="str">
        <f>Personal_Development!I159</f>
        <v>C3 PROD</v>
      </c>
      <c r="J158" s="42" t="str">
        <f>Personal_Development!J159</f>
        <v xml:space="preserve">C3 </v>
      </c>
      <c r="K158" s="48">
        <v>1</v>
      </c>
      <c r="L158" s="48">
        <v>1</v>
      </c>
      <c r="M158" s="16">
        <v>1</v>
      </c>
      <c r="N158" s="16">
        <v>1</v>
      </c>
      <c r="O158" s="48">
        <v>1</v>
      </c>
      <c r="P158" s="48"/>
      <c r="Q158" s="48">
        <v>4</v>
      </c>
      <c r="R158" s="48">
        <v>2</v>
      </c>
      <c r="S158" s="16"/>
      <c r="T158" s="16"/>
      <c r="U158" s="48">
        <v>1</v>
      </c>
      <c r="V158" s="48">
        <v>2</v>
      </c>
      <c r="W158" s="22">
        <f t="shared" si="4"/>
        <v>14</v>
      </c>
      <c r="X158" s="60">
        <f t="shared" si="5"/>
        <v>5</v>
      </c>
    </row>
    <row r="159" spans="1:24" ht="24.95" customHeight="1">
      <c r="B159" s="48">
        <f>Personal_Development!B160</f>
        <v>0</v>
      </c>
      <c r="C159" s="48">
        <f>Personal_Development!C160</f>
        <v>0</v>
      </c>
      <c r="D159" s="14" t="str">
        <f>Personal_Development!D160</f>
        <v>C12538</v>
      </c>
      <c r="E159" s="11" t="str">
        <f>Personal_Development!E160</f>
        <v>SITI HAWA BINTI MORAD</v>
      </c>
      <c r="F159" s="12" t="str">
        <f>Personal_Development!F160</f>
        <v>PRODUCTION NO.1 DEPARTMENT</v>
      </c>
      <c r="G159" s="12" t="str">
        <f>Personal_Development!G160</f>
        <v>ASSEMBLY PRODUCTION SECTION (APS)</v>
      </c>
      <c r="H159" s="40" t="str">
        <f>Personal_Development!H160</f>
        <v>OPERATOR 1</v>
      </c>
      <c r="I159" s="41" t="str">
        <f>Personal_Development!I160</f>
        <v>C3 PROD</v>
      </c>
      <c r="J159" s="42" t="str">
        <f>Personal_Development!J160</f>
        <v xml:space="preserve">C3 </v>
      </c>
      <c r="K159" s="48">
        <v>2</v>
      </c>
      <c r="L159" s="48">
        <v>2</v>
      </c>
      <c r="M159" s="16">
        <v>2</v>
      </c>
      <c r="N159" s="16"/>
      <c r="O159" s="48">
        <v>1</v>
      </c>
      <c r="P159" s="48">
        <v>1</v>
      </c>
      <c r="Q159" s="48"/>
      <c r="R159" s="48">
        <v>10</v>
      </c>
      <c r="S159" s="16"/>
      <c r="T159" s="16"/>
      <c r="U159" s="48"/>
      <c r="V159" s="48"/>
      <c r="W159" s="22">
        <f t="shared" si="4"/>
        <v>18</v>
      </c>
      <c r="X159" s="60">
        <f t="shared" si="5"/>
        <v>5</v>
      </c>
    </row>
    <row r="160" spans="1:24" ht="24.95" customHeight="1">
      <c r="B160" s="48">
        <f>Personal_Development!B161</f>
        <v>0</v>
      </c>
      <c r="C160" s="48">
        <f>Personal_Development!C161</f>
        <v>0</v>
      </c>
      <c r="D160" s="14" t="str">
        <f>Personal_Development!D161</f>
        <v>C12541</v>
      </c>
      <c r="E160" s="11" t="str">
        <f>Personal_Development!E161</f>
        <v>ROSMAWATI BINTI IBRAHIM</v>
      </c>
      <c r="F160" s="12" t="str">
        <f>Personal_Development!F161</f>
        <v>PRODUCTION NO.1 DEPARTMENT</v>
      </c>
      <c r="G160" s="12" t="str">
        <f>Personal_Development!G161</f>
        <v>ASSEMBLY PRODUCTION SECTION (APS)</v>
      </c>
      <c r="H160" s="40" t="str">
        <f>Personal_Development!H161</f>
        <v>SENIOR QC CHECKER</v>
      </c>
      <c r="I160" s="41" t="str">
        <f>Personal_Development!I161</f>
        <v>C2 PROD</v>
      </c>
      <c r="J160" s="42" t="str">
        <f>Personal_Development!J161</f>
        <v xml:space="preserve">C2 </v>
      </c>
      <c r="K160" s="48"/>
      <c r="L160" s="48"/>
      <c r="M160" s="16">
        <v>3</v>
      </c>
      <c r="N160" s="16"/>
      <c r="O160" s="48"/>
      <c r="P160" s="48"/>
      <c r="Q160" s="48">
        <v>1</v>
      </c>
      <c r="R160" s="48">
        <v>20</v>
      </c>
      <c r="S160" s="16"/>
      <c r="T160" s="16"/>
      <c r="U160" s="48"/>
      <c r="V160" s="48"/>
      <c r="W160" s="22">
        <f t="shared" si="4"/>
        <v>24</v>
      </c>
      <c r="X160" s="60">
        <f t="shared" si="5"/>
        <v>5</v>
      </c>
    </row>
    <row r="161" spans="2:24" ht="24.95" customHeight="1">
      <c r="B161" s="48">
        <f>Personal_Development!B162</f>
        <v>0</v>
      </c>
      <c r="C161" s="48">
        <f>Personal_Development!C162</f>
        <v>0</v>
      </c>
      <c r="D161" s="14" t="str">
        <f>Personal_Development!D162</f>
        <v>C12542</v>
      </c>
      <c r="E161" s="11" t="str">
        <f>Personal_Development!E162</f>
        <v>JUNAIDAH BT SAHAR</v>
      </c>
      <c r="F161" s="12" t="str">
        <f>Personal_Development!F162</f>
        <v>PRODUCTION NO.1 DEPARTMENT</v>
      </c>
      <c r="G161" s="12" t="str">
        <f>Personal_Development!G162</f>
        <v>ASSEMBLY PRODUCTION SECTION (APS)</v>
      </c>
      <c r="H161" s="40" t="str">
        <f>Personal_Development!H162</f>
        <v>LINE LEADER</v>
      </c>
      <c r="I161" s="41" t="str">
        <f>Personal_Development!I162</f>
        <v>C2 PROD</v>
      </c>
      <c r="J161" s="42" t="str">
        <f>Personal_Development!J162</f>
        <v xml:space="preserve">C2 </v>
      </c>
      <c r="K161" s="48">
        <v>1</v>
      </c>
      <c r="L161" s="48">
        <v>1</v>
      </c>
      <c r="M161" s="16">
        <v>1</v>
      </c>
      <c r="N161" s="16">
        <v>1</v>
      </c>
      <c r="O161" s="48">
        <v>1</v>
      </c>
      <c r="P161" s="48"/>
      <c r="Q161" s="48">
        <v>1</v>
      </c>
      <c r="R161" s="48"/>
      <c r="S161" s="16"/>
      <c r="T161" s="16">
        <v>11</v>
      </c>
      <c r="U161" s="48">
        <v>11</v>
      </c>
      <c r="V161" s="48"/>
      <c r="W161" s="22">
        <f t="shared" si="4"/>
        <v>28</v>
      </c>
      <c r="X161" s="60">
        <f t="shared" si="5"/>
        <v>5</v>
      </c>
    </row>
    <row r="162" spans="2:24" ht="24.95" customHeight="1">
      <c r="B162" s="48">
        <f>Personal_Development!B163</f>
        <v>0</v>
      </c>
      <c r="C162" s="48">
        <f>Personal_Development!C163</f>
        <v>0</v>
      </c>
      <c r="D162" s="14" t="str">
        <f>Personal_Development!D163</f>
        <v>C12546</v>
      </c>
      <c r="E162" s="11" t="str">
        <f>Personal_Development!E163</f>
        <v>NOR HASLIZAWATI BINTI NORDIN AHAMAD</v>
      </c>
      <c r="F162" s="12" t="str">
        <f>Personal_Development!F163</f>
        <v>PRODUCTION NO.1 DEPARTMENT</v>
      </c>
      <c r="G162" s="12" t="str">
        <f>Personal_Development!G163</f>
        <v>ASSEMBLY PRODUCTION SECTION (APS)</v>
      </c>
      <c r="H162" s="40" t="str">
        <f>Personal_Development!H163</f>
        <v>QC CHECKER</v>
      </c>
      <c r="I162" s="41" t="str">
        <f>Personal_Development!I163</f>
        <v>C3 PROD</v>
      </c>
      <c r="J162" s="42" t="str">
        <f>Personal_Development!J163</f>
        <v xml:space="preserve">C3 </v>
      </c>
      <c r="K162" s="48">
        <v>1</v>
      </c>
      <c r="L162" s="48">
        <v>1</v>
      </c>
      <c r="M162" s="16">
        <v>1</v>
      </c>
      <c r="N162" s="16">
        <v>1</v>
      </c>
      <c r="O162" s="48">
        <v>2</v>
      </c>
      <c r="P162" s="48"/>
      <c r="Q162" s="48">
        <v>1</v>
      </c>
      <c r="R162" s="48"/>
      <c r="S162" s="16"/>
      <c r="T162" s="16">
        <v>5</v>
      </c>
      <c r="U162" s="48">
        <v>1</v>
      </c>
      <c r="V162" s="48">
        <v>2</v>
      </c>
      <c r="W162" s="22">
        <f t="shared" si="4"/>
        <v>15</v>
      </c>
      <c r="X162" s="60">
        <f t="shared" si="5"/>
        <v>5</v>
      </c>
    </row>
    <row r="163" spans="2:24" ht="24.95" customHeight="1">
      <c r="B163" s="48">
        <f>Personal_Development!B164</f>
        <v>0</v>
      </c>
      <c r="C163" s="48">
        <f>Personal_Development!C164</f>
        <v>0</v>
      </c>
      <c r="D163" s="14" t="str">
        <f>Personal_Development!D164</f>
        <v>C12548</v>
      </c>
      <c r="E163" s="11" t="str">
        <f>Personal_Development!E164</f>
        <v>NUR LAILA BINTI SALIM</v>
      </c>
      <c r="F163" s="12" t="str">
        <f>Personal_Development!F164</f>
        <v>PRODUCTION NO.1 DEPARTMENT</v>
      </c>
      <c r="G163" s="12" t="str">
        <f>Personal_Development!G164</f>
        <v>ASSEMBLY PRODUCTION SECTION (APS)</v>
      </c>
      <c r="H163" s="40" t="str">
        <f>Personal_Development!H164</f>
        <v>QC CHECKER</v>
      </c>
      <c r="I163" s="41" t="str">
        <f>Personal_Development!I164</f>
        <v>C3 PROD</v>
      </c>
      <c r="J163" s="42" t="str">
        <f>Personal_Development!J164</f>
        <v xml:space="preserve">C3 </v>
      </c>
      <c r="K163" s="48"/>
      <c r="L163" s="48">
        <v>2</v>
      </c>
      <c r="M163" s="16">
        <v>1</v>
      </c>
      <c r="N163" s="16">
        <v>1</v>
      </c>
      <c r="O163" s="48">
        <v>1</v>
      </c>
      <c r="P163" s="48">
        <v>1</v>
      </c>
      <c r="Q163" s="48">
        <v>1</v>
      </c>
      <c r="R163" s="48"/>
      <c r="S163" s="16">
        <v>1</v>
      </c>
      <c r="T163" s="16"/>
      <c r="U163" s="48"/>
      <c r="V163" s="48"/>
      <c r="W163" s="22">
        <f t="shared" si="4"/>
        <v>8</v>
      </c>
      <c r="X163" s="60">
        <f t="shared" si="5"/>
        <v>3</v>
      </c>
    </row>
    <row r="164" spans="2:24" ht="24.95" customHeight="1">
      <c r="B164" s="48">
        <f>Personal_Development!B165</f>
        <v>0</v>
      </c>
      <c r="C164" s="48">
        <f>Personal_Development!C165</f>
        <v>0</v>
      </c>
      <c r="D164" s="14" t="str">
        <f>Personal_Development!D165</f>
        <v>C12553</v>
      </c>
      <c r="E164" s="11" t="str">
        <f>Personal_Development!E165</f>
        <v>JAMILAH BINTI MD CHAN</v>
      </c>
      <c r="F164" s="12" t="str">
        <f>Personal_Development!F165</f>
        <v>PRODUCTION NO.2 DEPARTMENT</v>
      </c>
      <c r="G164" s="12" t="str">
        <f>Personal_Development!G165</f>
        <v>MOLDING PRODUCTION SECTION (MPS)</v>
      </c>
      <c r="H164" s="40" t="str">
        <f>Personal_Development!H165</f>
        <v xml:space="preserve">SKILLED QUALITY CHECKER 2 </v>
      </c>
      <c r="I164" s="41" t="str">
        <f>Personal_Development!I165</f>
        <v>F1</v>
      </c>
      <c r="J164" s="42" t="str">
        <f>Personal_Development!J165</f>
        <v>F1</v>
      </c>
      <c r="K164" s="48"/>
      <c r="L164" s="48"/>
      <c r="M164" s="16"/>
      <c r="N164" s="16"/>
      <c r="O164" s="48"/>
      <c r="P164" s="48"/>
      <c r="Q164" s="48"/>
      <c r="R164" s="48"/>
      <c r="S164" s="16"/>
      <c r="T164" s="16"/>
      <c r="U164" s="48"/>
      <c r="V164" s="48"/>
      <c r="W164" s="22">
        <f t="shared" si="4"/>
        <v>0</v>
      </c>
      <c r="X164" s="60">
        <f t="shared" si="5"/>
        <v>1</v>
      </c>
    </row>
    <row r="165" spans="2:24" ht="24.95" customHeight="1">
      <c r="B165" s="48">
        <f>Personal_Development!B166</f>
        <v>0</v>
      </c>
      <c r="C165" s="48">
        <f>Personal_Development!C166</f>
        <v>0</v>
      </c>
      <c r="D165" s="14" t="str">
        <f>Personal_Development!D166</f>
        <v>C12554</v>
      </c>
      <c r="E165" s="11" t="str">
        <f>Personal_Development!E166</f>
        <v>NORMALA BINTI MANAN</v>
      </c>
      <c r="F165" s="12" t="str">
        <f>Personal_Development!F166</f>
        <v>PRODUCTION NO.2 DEPARTMENT</v>
      </c>
      <c r="G165" s="12" t="str">
        <f>Personal_Development!G166</f>
        <v>MOLDING PRODUCTION SECTION (MPS)</v>
      </c>
      <c r="H165" s="40" t="str">
        <f>Personal_Development!H166</f>
        <v>SENIOR QC CHECKER</v>
      </c>
      <c r="I165" s="41" t="str">
        <f>Personal_Development!I166</f>
        <v>C2 PROD</v>
      </c>
      <c r="J165" s="42" t="str">
        <f>Personal_Development!J166</f>
        <v xml:space="preserve">C2 </v>
      </c>
      <c r="K165" s="48"/>
      <c r="L165" s="48"/>
      <c r="M165" s="16"/>
      <c r="N165" s="16"/>
      <c r="O165" s="48"/>
      <c r="P165" s="48"/>
      <c r="Q165" s="48"/>
      <c r="R165" s="48"/>
      <c r="S165" s="16"/>
      <c r="T165" s="16"/>
      <c r="U165" s="48"/>
      <c r="V165" s="48"/>
      <c r="W165" s="22">
        <f t="shared" si="4"/>
        <v>0</v>
      </c>
      <c r="X165" s="60">
        <f t="shared" si="5"/>
        <v>1</v>
      </c>
    </row>
    <row r="166" spans="2:24" ht="24.95" customHeight="1">
      <c r="B166" s="48">
        <f>Personal_Development!B167</f>
        <v>0</v>
      </c>
      <c r="C166" s="48">
        <f>Personal_Development!C167</f>
        <v>0</v>
      </c>
      <c r="D166" s="14" t="str">
        <f>Personal_Development!D167</f>
        <v>C12556</v>
      </c>
      <c r="E166" s="11" t="str">
        <f>Personal_Development!E167</f>
        <v>PATHMA A/P PERAMAN</v>
      </c>
      <c r="F166" s="12" t="str">
        <f>Personal_Development!F167</f>
        <v>PRODUCTION NO.2 DEPARTMENT</v>
      </c>
      <c r="G166" s="12" t="str">
        <f>Personal_Development!G167</f>
        <v>MOLDING PRODUCTION SECTION (MPS)</v>
      </c>
      <c r="H166" s="40" t="str">
        <f>Personal_Development!H167</f>
        <v>OPERATOR 1</v>
      </c>
      <c r="I166" s="41" t="str">
        <f>Personal_Development!I167</f>
        <v>C3 PROD</v>
      </c>
      <c r="J166" s="42" t="str">
        <f>Personal_Development!J167</f>
        <v xml:space="preserve">C3 </v>
      </c>
      <c r="K166" s="48"/>
      <c r="L166" s="48"/>
      <c r="M166" s="16"/>
      <c r="N166" s="16"/>
      <c r="O166" s="48"/>
      <c r="P166" s="48"/>
      <c r="Q166" s="48"/>
      <c r="R166" s="48"/>
      <c r="S166" s="16"/>
      <c r="T166" s="16"/>
      <c r="U166" s="48"/>
      <c r="V166" s="48"/>
      <c r="W166" s="22">
        <f t="shared" si="4"/>
        <v>0</v>
      </c>
      <c r="X166" s="60">
        <f t="shared" si="5"/>
        <v>1</v>
      </c>
    </row>
    <row r="167" spans="2:24" ht="24.95" customHeight="1">
      <c r="B167" s="48">
        <f>Personal_Development!B168</f>
        <v>0</v>
      </c>
      <c r="C167" s="48">
        <f>Personal_Development!C168</f>
        <v>0</v>
      </c>
      <c r="D167" s="14" t="str">
        <f>Personal_Development!D168</f>
        <v>C12557</v>
      </c>
      <c r="E167" s="11" t="str">
        <f>Personal_Development!E168</f>
        <v>MOHD NIZAM BIN BAHARIN</v>
      </c>
      <c r="F167" s="12" t="str">
        <f>Personal_Development!F168</f>
        <v>PRODUCTION NO.2 DEPARTMENT</v>
      </c>
      <c r="G167" s="12" t="str">
        <f>Personal_Development!G168</f>
        <v>MOLDING PRODUCTION SECTION (MPS)</v>
      </c>
      <c r="H167" s="40" t="str">
        <f>Personal_Development!H168</f>
        <v>SENIOR QC CHECKER</v>
      </c>
      <c r="I167" s="41" t="str">
        <f>Personal_Development!I168</f>
        <v>C2 PROD</v>
      </c>
      <c r="J167" s="42" t="str">
        <f>Personal_Development!J168</f>
        <v xml:space="preserve">C2 </v>
      </c>
      <c r="K167" s="48"/>
      <c r="L167" s="48"/>
      <c r="M167" s="16"/>
      <c r="N167" s="16"/>
      <c r="O167" s="48"/>
      <c r="P167" s="48"/>
      <c r="Q167" s="48"/>
      <c r="R167" s="48"/>
      <c r="S167" s="16"/>
      <c r="T167" s="16"/>
      <c r="U167" s="48"/>
      <c r="V167" s="48"/>
      <c r="W167" s="22">
        <f t="shared" si="4"/>
        <v>0</v>
      </c>
      <c r="X167" s="60">
        <f t="shared" si="5"/>
        <v>1</v>
      </c>
    </row>
    <row r="168" spans="2:24" ht="24.95" customHeight="1">
      <c r="B168" s="48">
        <f>Personal_Development!B169</f>
        <v>0</v>
      </c>
      <c r="C168" s="48">
        <f>Personal_Development!C169</f>
        <v>0</v>
      </c>
      <c r="D168" s="14" t="str">
        <f>Personal_Development!D169</f>
        <v>C12561</v>
      </c>
      <c r="E168" s="11" t="str">
        <f>Personal_Development!E169</f>
        <v>PUVANESWARI A/P TANJONMALEH</v>
      </c>
      <c r="F168" s="12" t="str">
        <f>Personal_Development!F169</f>
        <v>PRODUCTION NO.1 DEPARTMENT</v>
      </c>
      <c r="G168" s="12" t="str">
        <f>Personal_Development!G169</f>
        <v>ASSEMBLY PRODUCTION SECTION (APS)</v>
      </c>
      <c r="H168" s="40" t="str">
        <f>Personal_Development!H169</f>
        <v>SENIOR QC CHECKER</v>
      </c>
      <c r="I168" s="41" t="str">
        <f>Personal_Development!I169</f>
        <v>C2 PROD</v>
      </c>
      <c r="J168" s="42" t="str">
        <f>Personal_Development!J169</f>
        <v xml:space="preserve">C2 </v>
      </c>
      <c r="K168" s="48">
        <v>1</v>
      </c>
      <c r="L168" s="48">
        <v>1</v>
      </c>
      <c r="M168" s="16">
        <v>1</v>
      </c>
      <c r="N168" s="16">
        <v>1</v>
      </c>
      <c r="O168" s="48">
        <v>1</v>
      </c>
      <c r="P168" s="48"/>
      <c r="Q168" s="48">
        <v>2</v>
      </c>
      <c r="R168" s="48"/>
      <c r="S168" s="16"/>
      <c r="T168" s="16"/>
      <c r="U168" s="48">
        <v>3</v>
      </c>
      <c r="V168" s="48">
        <v>5</v>
      </c>
      <c r="W168" s="22">
        <f t="shared" si="4"/>
        <v>15</v>
      </c>
      <c r="X168" s="60">
        <f t="shared" si="5"/>
        <v>5</v>
      </c>
    </row>
    <row r="169" spans="2:24" ht="24.95" customHeight="1">
      <c r="B169" s="48">
        <f>Personal_Development!B170</f>
        <v>0</v>
      </c>
      <c r="C169" s="48">
        <f>Personal_Development!C170</f>
        <v>0</v>
      </c>
      <c r="D169" s="14" t="str">
        <f>Personal_Development!D170</f>
        <v>C12565</v>
      </c>
      <c r="E169" s="11" t="str">
        <f>Personal_Development!E170</f>
        <v>PARIMALA DEVI A/P RAMASAMY</v>
      </c>
      <c r="F169" s="12" t="str">
        <f>Personal_Development!F170</f>
        <v>PRODUCTION NO.1 DEPARTMENT</v>
      </c>
      <c r="G169" s="12" t="str">
        <f>Personal_Development!G170</f>
        <v>ASSEMBLY PRODUCTION SECTION (APS)</v>
      </c>
      <c r="H169" s="40" t="str">
        <f>Personal_Development!H170</f>
        <v>SENIOR QC CHECKER</v>
      </c>
      <c r="I169" s="41" t="str">
        <f>Personal_Development!I170</f>
        <v>C2 PROD</v>
      </c>
      <c r="J169" s="42" t="str">
        <f>Personal_Development!J170</f>
        <v xml:space="preserve">C2 </v>
      </c>
      <c r="K169" s="48">
        <v>1</v>
      </c>
      <c r="L169" s="48"/>
      <c r="M169" s="16"/>
      <c r="N169" s="16"/>
      <c r="O169" s="48"/>
      <c r="P169" s="48"/>
      <c r="Q169" s="48"/>
      <c r="R169" s="48"/>
      <c r="S169" s="16"/>
      <c r="T169" s="16">
        <v>2</v>
      </c>
      <c r="U169" s="48">
        <v>3</v>
      </c>
      <c r="V169" s="48">
        <v>10</v>
      </c>
      <c r="W169" s="22">
        <f t="shared" si="4"/>
        <v>16</v>
      </c>
      <c r="X169" s="60">
        <f t="shared" si="5"/>
        <v>5</v>
      </c>
    </row>
    <row r="170" spans="2:24" ht="24.95" customHeight="1">
      <c r="B170" s="48">
        <f>Personal_Development!B171</f>
        <v>0</v>
      </c>
      <c r="C170" s="48">
        <f>Personal_Development!C171</f>
        <v>0</v>
      </c>
      <c r="D170" s="14" t="str">
        <f>Personal_Development!D171</f>
        <v>C12569</v>
      </c>
      <c r="E170" s="11" t="str">
        <f>Personal_Development!E171</f>
        <v>TAMIL SELVI A/P MURUGAYA</v>
      </c>
      <c r="F170" s="12" t="str">
        <f>Personal_Development!F171</f>
        <v>PRODUCTION NO.1 DEPARTMENT</v>
      </c>
      <c r="G170" s="12" t="str">
        <f>Personal_Development!G171</f>
        <v>ASSEMBLY PRODUCTION SECTION (APS)</v>
      </c>
      <c r="H170" s="40" t="str">
        <f>Personal_Development!H171</f>
        <v>OPERATOR 1</v>
      </c>
      <c r="I170" s="41" t="str">
        <f>Personal_Development!I171</f>
        <v>C3 PROD</v>
      </c>
      <c r="J170" s="42" t="str">
        <f>Personal_Development!J171</f>
        <v xml:space="preserve">C3 </v>
      </c>
      <c r="K170" s="48"/>
      <c r="L170" s="48">
        <v>2</v>
      </c>
      <c r="M170" s="16">
        <v>3</v>
      </c>
      <c r="N170" s="16"/>
      <c r="O170" s="48">
        <v>1</v>
      </c>
      <c r="P170" s="48"/>
      <c r="Q170" s="48"/>
      <c r="R170" s="48"/>
      <c r="S170" s="16"/>
      <c r="T170" s="16">
        <v>4</v>
      </c>
      <c r="U170" s="48">
        <v>2</v>
      </c>
      <c r="V170" s="48">
        <v>3</v>
      </c>
      <c r="W170" s="22">
        <f t="shared" si="4"/>
        <v>15</v>
      </c>
      <c r="X170" s="60">
        <f t="shared" si="5"/>
        <v>5</v>
      </c>
    </row>
    <row r="171" spans="2:24" ht="24.95" customHeight="1">
      <c r="B171" s="48">
        <f>Personal_Development!B172</f>
        <v>0</v>
      </c>
      <c r="C171" s="48">
        <f>Personal_Development!C172</f>
        <v>0</v>
      </c>
      <c r="D171" s="14" t="str">
        <f>Personal_Development!D172</f>
        <v>C12578</v>
      </c>
      <c r="E171" s="11" t="str">
        <f>Personal_Development!E172</f>
        <v>ASFAR LILA BINTI JAAFAR</v>
      </c>
      <c r="F171" s="12" t="str">
        <f>Personal_Development!F172</f>
        <v>PRODUCTION NO.1 DEPARTMENT</v>
      </c>
      <c r="G171" s="12" t="str">
        <f>Personal_Development!G172</f>
        <v>ASSEMBLY PRODUCTION SECTION (APS)</v>
      </c>
      <c r="H171" s="40" t="str">
        <f>Personal_Development!H172</f>
        <v>SENIOR QC CHECKER</v>
      </c>
      <c r="I171" s="41" t="str">
        <f>Personal_Development!I172</f>
        <v>C2 PROD</v>
      </c>
      <c r="J171" s="42" t="str">
        <f>Personal_Development!J172</f>
        <v xml:space="preserve">C2 </v>
      </c>
      <c r="K171" s="48">
        <v>1</v>
      </c>
      <c r="L171" s="48">
        <v>2</v>
      </c>
      <c r="M171" s="16">
        <v>1</v>
      </c>
      <c r="N171" s="16"/>
      <c r="O171" s="48"/>
      <c r="P171" s="48"/>
      <c r="Q171" s="48"/>
      <c r="R171" s="48"/>
      <c r="S171" s="16"/>
      <c r="T171" s="16"/>
      <c r="U171" s="48"/>
      <c r="V171" s="48">
        <v>11</v>
      </c>
      <c r="W171" s="22">
        <f t="shared" si="4"/>
        <v>15</v>
      </c>
      <c r="X171" s="60">
        <f t="shared" si="5"/>
        <v>5</v>
      </c>
    </row>
    <row r="172" spans="2:24" ht="24.95" customHeight="1">
      <c r="B172" s="48">
        <f>Personal_Development!B173</f>
        <v>0</v>
      </c>
      <c r="C172" s="48">
        <f>Personal_Development!C173</f>
        <v>0</v>
      </c>
      <c r="D172" s="14" t="str">
        <f>Personal_Development!D173</f>
        <v>C12582</v>
      </c>
      <c r="E172" s="11" t="str">
        <f>Personal_Development!E173</f>
        <v>SALMIAH BT ABU SARIM</v>
      </c>
      <c r="F172" s="12" t="str">
        <f>Personal_Development!F173</f>
        <v>PRODUCTION NO.1 DEPARTMENT</v>
      </c>
      <c r="G172" s="12" t="str">
        <f>Personal_Development!G173</f>
        <v>ASSEMBLY PRODUCTION SECTION (APS)</v>
      </c>
      <c r="H172" s="40" t="str">
        <f>Personal_Development!H173</f>
        <v>SENIOR QC CHECKER</v>
      </c>
      <c r="I172" s="41" t="str">
        <f>Personal_Development!I173</f>
        <v>C2 PROD</v>
      </c>
      <c r="J172" s="42" t="str">
        <f>Personal_Development!J173</f>
        <v xml:space="preserve">C2 </v>
      </c>
      <c r="K172" s="48">
        <v>1</v>
      </c>
      <c r="L172" s="48">
        <v>2</v>
      </c>
      <c r="M172" s="16">
        <v>1</v>
      </c>
      <c r="N172" s="16">
        <v>1</v>
      </c>
      <c r="O172" s="48">
        <v>1</v>
      </c>
      <c r="P172" s="48">
        <v>1</v>
      </c>
      <c r="Q172" s="48">
        <v>1</v>
      </c>
      <c r="R172" s="48"/>
      <c r="S172" s="16">
        <v>1</v>
      </c>
      <c r="T172" s="16"/>
      <c r="U172" s="48"/>
      <c r="V172" s="48">
        <v>5</v>
      </c>
      <c r="W172" s="22">
        <f t="shared" si="4"/>
        <v>14</v>
      </c>
      <c r="X172" s="60">
        <f t="shared" si="5"/>
        <v>5</v>
      </c>
    </row>
    <row r="173" spans="2:24" ht="24.95" customHeight="1">
      <c r="B173" s="48" t="str">
        <f>Personal_Development!B174</f>
        <v>R</v>
      </c>
      <c r="C173" s="48">
        <f>Personal_Development!C174</f>
        <v>0</v>
      </c>
      <c r="D173" s="14" t="str">
        <f>Personal_Development!D174</f>
        <v>C12587</v>
      </c>
      <c r="E173" s="11" t="str">
        <f>Personal_Development!E174</f>
        <v>SITI SA'ADIAH BINTI MOHAMMED YUSOP</v>
      </c>
      <c r="F173" s="12" t="str">
        <f>Personal_Development!F174</f>
        <v>PRODUCTION NO.1 DEPARTMENT</v>
      </c>
      <c r="G173" s="12" t="str">
        <f>Personal_Development!G174</f>
        <v>ASSEMBLY PRODUCTION SECTION (APS)</v>
      </c>
      <c r="H173" s="40" t="str">
        <f>Personal_Development!H174</f>
        <v>SENIOR QUALITY CHECKER</v>
      </c>
      <c r="I173" s="41" t="str">
        <f>Personal_Development!I174</f>
        <v>C2 PROD</v>
      </c>
      <c r="J173" s="42" t="str">
        <f>Personal_Development!J174</f>
        <v xml:space="preserve">C2 </v>
      </c>
      <c r="K173" s="48"/>
      <c r="L173" s="48">
        <v>8</v>
      </c>
      <c r="M173" s="16">
        <v>1</v>
      </c>
      <c r="N173" s="16"/>
      <c r="O173" s="48">
        <v>4</v>
      </c>
      <c r="P173" s="48"/>
      <c r="Q173" s="48">
        <v>1</v>
      </c>
      <c r="R173" s="48">
        <v>5</v>
      </c>
      <c r="S173" s="16"/>
      <c r="T173" s="16"/>
      <c r="U173" s="48"/>
      <c r="V173" s="48"/>
      <c r="W173" s="22">
        <f t="shared" si="4"/>
        <v>19</v>
      </c>
      <c r="X173" s="60">
        <f t="shared" si="5"/>
        <v>5</v>
      </c>
    </row>
    <row r="174" spans="2:24" ht="24.95" customHeight="1">
      <c r="B174" s="48">
        <f>Personal_Development!B175</f>
        <v>0</v>
      </c>
      <c r="C174" s="48">
        <f>Personal_Development!C175</f>
        <v>0</v>
      </c>
      <c r="D174" s="14" t="str">
        <f>Personal_Development!D175</f>
        <v>C12597</v>
      </c>
      <c r="E174" s="11" t="str">
        <f>Personal_Development!E175</f>
        <v>INDRA PUTRA BIN DARMAN</v>
      </c>
      <c r="F174" s="12" t="str">
        <f>Personal_Development!F175</f>
        <v>FACTORY OPERATIONS DEPARTMENT</v>
      </c>
      <c r="G174" s="12" t="str">
        <f>Personal_Development!G175</f>
        <v>INVENTORY &amp; SYSYTEM CONTROL SECTION (IVS)</v>
      </c>
      <c r="H174" s="40" t="str">
        <f>Personal_Development!H175</f>
        <v>STOREKEEPER</v>
      </c>
      <c r="I174" s="41" t="str">
        <f>Personal_Development!I175</f>
        <v>C3 PROD</v>
      </c>
      <c r="J174" s="42" t="str">
        <f>Personal_Development!J175</f>
        <v xml:space="preserve">C3 </v>
      </c>
      <c r="K174" s="48">
        <v>1</v>
      </c>
      <c r="L174" s="48">
        <v>2</v>
      </c>
      <c r="M174" s="16"/>
      <c r="N174" s="16"/>
      <c r="O174" s="48"/>
      <c r="P174" s="48"/>
      <c r="Q174" s="48"/>
      <c r="R174" s="48"/>
      <c r="S174" s="16"/>
      <c r="T174" s="16"/>
      <c r="U174" s="48"/>
      <c r="V174" s="48"/>
      <c r="W174" s="22">
        <f t="shared" si="4"/>
        <v>3</v>
      </c>
      <c r="X174" s="60">
        <f t="shared" si="5"/>
        <v>1</v>
      </c>
    </row>
    <row r="175" spans="2:24" ht="24.95" customHeight="1">
      <c r="B175" s="48">
        <f>Personal_Development!B176</f>
        <v>0</v>
      </c>
      <c r="C175" s="48">
        <f>Personal_Development!C176</f>
        <v>0</v>
      </c>
      <c r="D175" s="14" t="str">
        <f>Personal_Development!D176</f>
        <v>C12606</v>
      </c>
      <c r="E175" s="11" t="str">
        <f>Personal_Development!E176</f>
        <v>GUNASUNDAHRI A/P GIVARATNAM</v>
      </c>
      <c r="F175" s="12" t="str">
        <f>Personal_Development!F176</f>
        <v>PRODUCTION NO.1 DEPARTMENT</v>
      </c>
      <c r="G175" s="12" t="str">
        <f>Personal_Development!G176</f>
        <v>ASSEMBLY PRODUCTION SECTION (APS)</v>
      </c>
      <c r="H175" s="40" t="str">
        <f>Personal_Development!H176</f>
        <v>OPERATOR 1</v>
      </c>
      <c r="I175" s="41" t="str">
        <f>Personal_Development!I176</f>
        <v>C3 PROD</v>
      </c>
      <c r="J175" s="42" t="str">
        <f>Personal_Development!J176</f>
        <v xml:space="preserve">C3 </v>
      </c>
      <c r="K175" s="48">
        <v>1</v>
      </c>
      <c r="L175" s="48">
        <v>1</v>
      </c>
      <c r="M175" s="16">
        <v>2</v>
      </c>
      <c r="N175" s="16">
        <v>1</v>
      </c>
      <c r="O175" s="48">
        <v>1</v>
      </c>
      <c r="P175" s="48">
        <v>1</v>
      </c>
      <c r="Q175" s="48">
        <v>1</v>
      </c>
      <c r="R175" s="48"/>
      <c r="S175" s="16">
        <v>1</v>
      </c>
      <c r="T175" s="16"/>
      <c r="U175" s="48"/>
      <c r="V175" s="48">
        <v>5</v>
      </c>
      <c r="W175" s="22">
        <f t="shared" si="4"/>
        <v>14</v>
      </c>
      <c r="X175" s="60">
        <f t="shared" si="5"/>
        <v>5</v>
      </c>
    </row>
    <row r="176" spans="2:24" ht="24.95" customHeight="1">
      <c r="B176" s="48">
        <f>Personal_Development!B177</f>
        <v>0</v>
      </c>
      <c r="C176" s="48">
        <f>Personal_Development!C177</f>
        <v>0</v>
      </c>
      <c r="D176" s="14" t="str">
        <f>Personal_Development!D177</f>
        <v>C12609</v>
      </c>
      <c r="E176" s="11" t="str">
        <f>Personal_Development!E177</f>
        <v>ZAMRI BIN AFANDY</v>
      </c>
      <c r="F176" s="12" t="str">
        <f>Personal_Development!F177</f>
        <v>PRODUCTION NO.2 DEPARTMENT</v>
      </c>
      <c r="G176" s="12" t="str">
        <f>Personal_Development!G177</f>
        <v>MOLDING PRODUCTION SECTION (MPS)</v>
      </c>
      <c r="H176" s="40" t="str">
        <f>Personal_Development!H177</f>
        <v>SUPERVISOR</v>
      </c>
      <c r="I176" s="41" t="str">
        <f>Personal_Development!I177</f>
        <v>C1 PROD</v>
      </c>
      <c r="J176" s="42" t="str">
        <f>Personal_Development!J177</f>
        <v xml:space="preserve">C1 </v>
      </c>
      <c r="K176" s="48"/>
      <c r="L176" s="48"/>
      <c r="M176" s="16"/>
      <c r="N176" s="16"/>
      <c r="O176" s="48"/>
      <c r="P176" s="48"/>
      <c r="Q176" s="48"/>
      <c r="R176" s="48"/>
      <c r="S176" s="16"/>
      <c r="T176" s="16"/>
      <c r="U176" s="48"/>
      <c r="V176" s="48"/>
      <c r="W176" s="22">
        <f t="shared" si="4"/>
        <v>0</v>
      </c>
      <c r="X176" s="60">
        <f t="shared" si="5"/>
        <v>1</v>
      </c>
    </row>
    <row r="177" spans="2:24" ht="24.95" customHeight="1">
      <c r="B177" s="48">
        <f>Personal_Development!B178</f>
        <v>0</v>
      </c>
      <c r="C177" s="48">
        <f>Personal_Development!C178</f>
        <v>0</v>
      </c>
      <c r="D177" s="14" t="str">
        <f>Personal_Development!D178</f>
        <v>C12618</v>
      </c>
      <c r="E177" s="11" t="str">
        <f>Personal_Development!E178</f>
        <v>AZNINURWANI BINTI AZEMI</v>
      </c>
      <c r="F177" s="12" t="str">
        <f>Personal_Development!F178</f>
        <v>PRODUCTION NO.2 DEPARTMENT</v>
      </c>
      <c r="G177" s="12" t="str">
        <f>Personal_Development!G178</f>
        <v>MOLDING PRODUCTION SECTION (MPS)</v>
      </c>
      <c r="H177" s="40" t="str">
        <f>Personal_Development!H178</f>
        <v>SENIOR QC CHECKER</v>
      </c>
      <c r="I177" s="41" t="str">
        <f>Personal_Development!I178</f>
        <v>C2 PROD</v>
      </c>
      <c r="J177" s="42" t="str">
        <f>Personal_Development!J178</f>
        <v xml:space="preserve">C2 </v>
      </c>
      <c r="K177" s="48"/>
      <c r="L177" s="48"/>
      <c r="M177" s="16"/>
      <c r="N177" s="16"/>
      <c r="O177" s="48"/>
      <c r="P177" s="48"/>
      <c r="Q177" s="48"/>
      <c r="R177" s="48"/>
      <c r="S177" s="16"/>
      <c r="T177" s="16"/>
      <c r="U177" s="48"/>
      <c r="V177" s="48"/>
      <c r="W177" s="22">
        <f t="shared" si="4"/>
        <v>0</v>
      </c>
      <c r="X177" s="60">
        <f t="shared" si="5"/>
        <v>1</v>
      </c>
    </row>
    <row r="178" spans="2:24" ht="24.95" customHeight="1">
      <c r="B178" s="48">
        <f>Personal_Development!B179</f>
        <v>0</v>
      </c>
      <c r="C178" s="48">
        <f>Personal_Development!C179</f>
        <v>0</v>
      </c>
      <c r="D178" s="14" t="str">
        <f>Personal_Development!D179</f>
        <v>C12620</v>
      </c>
      <c r="E178" s="11" t="str">
        <f>Personal_Development!E179</f>
        <v>ZURAIDAH BINTI SHAFFII</v>
      </c>
      <c r="F178" s="12" t="str">
        <f>Personal_Development!F179</f>
        <v>PRODUCTION NO.1 DEPARTMENT</v>
      </c>
      <c r="G178" s="12" t="str">
        <f>Personal_Development!G179</f>
        <v>ASSEMBLY PRODUCTION SECTION (APS)</v>
      </c>
      <c r="H178" s="40" t="str">
        <f>Personal_Development!H179</f>
        <v>SENIOR QC CHECKER</v>
      </c>
      <c r="I178" s="41" t="str">
        <f>Personal_Development!I179</f>
        <v>C2 PROD</v>
      </c>
      <c r="J178" s="42" t="str">
        <f>Personal_Development!J179</f>
        <v xml:space="preserve">C2 </v>
      </c>
      <c r="K178" s="48">
        <v>1</v>
      </c>
      <c r="L178" s="48">
        <v>2</v>
      </c>
      <c r="M178" s="16">
        <v>3</v>
      </c>
      <c r="N178" s="16"/>
      <c r="O178" s="48">
        <v>9</v>
      </c>
      <c r="P178" s="48"/>
      <c r="Q178" s="48"/>
      <c r="R178" s="48">
        <v>2</v>
      </c>
      <c r="S178" s="16">
        <v>3</v>
      </c>
      <c r="T178" s="16"/>
      <c r="U178" s="48"/>
      <c r="V178" s="48"/>
      <c r="W178" s="22">
        <f t="shared" si="4"/>
        <v>20</v>
      </c>
      <c r="X178" s="60">
        <f t="shared" si="5"/>
        <v>5</v>
      </c>
    </row>
    <row r="179" spans="2:24" ht="24.95" customHeight="1">
      <c r="B179" s="48">
        <f>Personal_Development!B180</f>
        <v>0</v>
      </c>
      <c r="C179" s="48">
        <f>Personal_Development!C180</f>
        <v>0</v>
      </c>
      <c r="D179" s="14" t="str">
        <f>Personal_Development!D180</f>
        <v>C12633</v>
      </c>
      <c r="E179" s="11" t="str">
        <f>Personal_Development!E180</f>
        <v>JUNAIDAH BINTI SULAIMAN</v>
      </c>
      <c r="F179" s="12" t="str">
        <f>Personal_Development!F180</f>
        <v>PRODUCTION NO.2 DEPARTMENT</v>
      </c>
      <c r="G179" s="12" t="str">
        <f>Personal_Development!G180</f>
        <v>MOLDING PRODUCTION SECTION (MPS)</v>
      </c>
      <c r="H179" s="40" t="str">
        <f>Personal_Development!H180</f>
        <v>SENIOR QC CHECKER</v>
      </c>
      <c r="I179" s="41" t="str">
        <f>Personal_Development!I180</f>
        <v>C2 PROD</v>
      </c>
      <c r="J179" s="42" t="str">
        <f>Personal_Development!J180</f>
        <v xml:space="preserve">C2 </v>
      </c>
      <c r="K179" s="48"/>
      <c r="L179" s="48"/>
      <c r="M179" s="16"/>
      <c r="N179" s="16"/>
      <c r="O179" s="48"/>
      <c r="P179" s="48"/>
      <c r="Q179" s="48"/>
      <c r="R179" s="48"/>
      <c r="S179" s="16"/>
      <c r="T179" s="16"/>
      <c r="U179" s="48"/>
      <c r="V179" s="48"/>
      <c r="W179" s="22">
        <f t="shared" si="4"/>
        <v>0</v>
      </c>
      <c r="X179" s="60">
        <f t="shared" si="5"/>
        <v>1</v>
      </c>
    </row>
    <row r="180" spans="2:24" ht="24.95" customHeight="1">
      <c r="B180" s="48">
        <f>Personal_Development!B181</f>
        <v>0</v>
      </c>
      <c r="C180" s="48">
        <f>Personal_Development!C181</f>
        <v>0</v>
      </c>
      <c r="D180" s="14" t="str">
        <f>Personal_Development!D181</f>
        <v>C12657</v>
      </c>
      <c r="E180" s="11" t="str">
        <f>Personal_Development!E181</f>
        <v>ANITA BINTI KAMALUDIN</v>
      </c>
      <c r="F180" s="12" t="str">
        <f>Personal_Development!F181</f>
        <v>PRODUCTION NO.1 DEPARTMENT</v>
      </c>
      <c r="G180" s="12" t="str">
        <f>Personal_Development!G181</f>
        <v>ASSEMBLY PRODUCTION SECTION (APS)</v>
      </c>
      <c r="H180" s="40" t="str">
        <f>Personal_Development!H181</f>
        <v>SENIOR QC CHECKER</v>
      </c>
      <c r="I180" s="41" t="str">
        <f>Personal_Development!I181</f>
        <v>C2 PROD</v>
      </c>
      <c r="J180" s="42" t="str">
        <f>Personal_Development!J181</f>
        <v xml:space="preserve">C2 </v>
      </c>
      <c r="K180" s="48">
        <v>1</v>
      </c>
      <c r="L180" s="48"/>
      <c r="M180" s="16">
        <v>3</v>
      </c>
      <c r="N180" s="16">
        <v>1</v>
      </c>
      <c r="O180" s="48">
        <v>1</v>
      </c>
      <c r="P180" s="48"/>
      <c r="Q180" s="48">
        <v>1</v>
      </c>
      <c r="R180" s="48"/>
      <c r="S180" s="16"/>
      <c r="T180" s="16">
        <v>3</v>
      </c>
      <c r="U180" s="48"/>
      <c r="V180" s="48">
        <v>5</v>
      </c>
      <c r="W180" s="22">
        <f t="shared" si="4"/>
        <v>15</v>
      </c>
      <c r="X180" s="60">
        <f t="shared" si="5"/>
        <v>5</v>
      </c>
    </row>
    <row r="181" spans="2:24" ht="24.95" customHeight="1">
      <c r="B181" s="48">
        <f>Personal_Development!B182</f>
        <v>0</v>
      </c>
      <c r="C181" s="48">
        <f>Personal_Development!C182</f>
        <v>0</v>
      </c>
      <c r="D181" s="14" t="str">
        <f>Personal_Development!D182</f>
        <v>C12681</v>
      </c>
      <c r="E181" s="11" t="str">
        <f>Personal_Development!E182</f>
        <v>SITI NOOR ATIRAH BTE ZAINAL ABIDIN</v>
      </c>
      <c r="F181" s="12" t="str">
        <f>Personal_Development!F182</f>
        <v>QUALITY ASSURANCE DEPARTMENT</v>
      </c>
      <c r="G181" s="12" t="str">
        <f>Personal_Development!G182</f>
        <v>QUALITY ASSURANCE SECTION (QAS)</v>
      </c>
      <c r="H181" s="40" t="str">
        <f>Personal_Development!H182</f>
        <v>SENIOR QA INSPECTOR</v>
      </c>
      <c r="I181" s="41" t="str">
        <f>Personal_Development!I182</f>
        <v>C2 PROD</v>
      </c>
      <c r="J181" s="42" t="str">
        <f>Personal_Development!J182</f>
        <v xml:space="preserve">C2 </v>
      </c>
      <c r="K181" s="48"/>
      <c r="L181" s="48"/>
      <c r="M181" s="16"/>
      <c r="N181" s="16">
        <v>1</v>
      </c>
      <c r="O181" s="48"/>
      <c r="P181" s="48">
        <v>3</v>
      </c>
      <c r="Q181" s="48">
        <v>3</v>
      </c>
      <c r="R181" s="48">
        <v>2</v>
      </c>
      <c r="S181" s="16">
        <v>1</v>
      </c>
      <c r="T181" s="16"/>
      <c r="U181" s="48">
        <v>4</v>
      </c>
      <c r="V181" s="48"/>
      <c r="W181" s="22">
        <f t="shared" si="4"/>
        <v>14</v>
      </c>
      <c r="X181" s="60">
        <f t="shared" si="5"/>
        <v>5</v>
      </c>
    </row>
    <row r="182" spans="2:24" ht="24.95" customHeight="1">
      <c r="B182" s="48">
        <f>Personal_Development!B183</f>
        <v>0</v>
      </c>
      <c r="C182" s="48">
        <f>Personal_Development!C183</f>
        <v>0</v>
      </c>
      <c r="D182" s="14" t="str">
        <f>Personal_Development!D183</f>
        <v>C12688</v>
      </c>
      <c r="E182" s="11" t="str">
        <f>Personal_Development!E183</f>
        <v>NORGAYAH BINTI ABDUL GHANI</v>
      </c>
      <c r="F182" s="12" t="str">
        <f>Personal_Development!F183</f>
        <v>PRODUCTION NO.2 DEPARTMENT</v>
      </c>
      <c r="G182" s="12" t="str">
        <f>Personal_Development!G183</f>
        <v>MOLDING PRODUCTION SECTION (MPS)</v>
      </c>
      <c r="H182" s="40" t="str">
        <f>Personal_Development!H183</f>
        <v>OPERATOR 1</v>
      </c>
      <c r="I182" s="41" t="str">
        <f>Personal_Development!I183</f>
        <v>C3 PROD</v>
      </c>
      <c r="J182" s="42" t="str">
        <f>Personal_Development!J183</f>
        <v xml:space="preserve">C3 </v>
      </c>
      <c r="K182" s="48"/>
      <c r="L182" s="48"/>
      <c r="M182" s="16"/>
      <c r="N182" s="16"/>
      <c r="O182" s="48"/>
      <c r="P182" s="48"/>
      <c r="Q182" s="48"/>
      <c r="R182" s="48"/>
      <c r="S182" s="16"/>
      <c r="T182" s="16"/>
      <c r="U182" s="48"/>
      <c r="V182" s="48"/>
      <c r="W182" s="22">
        <f t="shared" si="4"/>
        <v>0</v>
      </c>
      <c r="X182" s="60">
        <f t="shared" si="5"/>
        <v>1</v>
      </c>
    </row>
    <row r="183" spans="2:24" ht="24.95" customHeight="1">
      <c r="B183" s="48">
        <f>Personal_Development!B184</f>
        <v>0</v>
      </c>
      <c r="C183" s="48">
        <f>Personal_Development!C184</f>
        <v>0</v>
      </c>
      <c r="D183" s="14" t="str">
        <f>Personal_Development!D184</f>
        <v>C12691</v>
      </c>
      <c r="E183" s="11" t="str">
        <f>Personal_Development!E184</f>
        <v>MOHD RIDZUAN BIN ZULKIFLI</v>
      </c>
      <c r="F183" s="12" t="str">
        <f>Personal_Development!F184</f>
        <v>FACTORY OPERATIONS DEPARTMENT</v>
      </c>
      <c r="G183" s="12" t="str">
        <f>Personal_Development!G184</f>
        <v>INVENTORY &amp; SYSYTEM CONTROL SECTION (IVS)</v>
      </c>
      <c r="H183" s="40" t="str">
        <f>Personal_Development!H184</f>
        <v>SENIOR STOREHAND</v>
      </c>
      <c r="I183" s="41" t="str">
        <f>Personal_Development!I184</f>
        <v>C3 PROD</v>
      </c>
      <c r="J183" s="42" t="str">
        <f>Personal_Development!J184</f>
        <v xml:space="preserve">C3 </v>
      </c>
      <c r="K183" s="48">
        <v>1</v>
      </c>
      <c r="L183" s="48">
        <v>6</v>
      </c>
      <c r="M183" s="16">
        <v>7</v>
      </c>
      <c r="N183" s="16">
        <v>4</v>
      </c>
      <c r="O183" s="48"/>
      <c r="P183" s="48"/>
      <c r="Q183" s="48"/>
      <c r="R183" s="48"/>
      <c r="S183" s="16"/>
      <c r="T183" s="16"/>
      <c r="U183" s="48"/>
      <c r="V183" s="48"/>
      <c r="W183" s="22">
        <f t="shared" si="4"/>
        <v>18</v>
      </c>
      <c r="X183" s="60">
        <f t="shared" si="5"/>
        <v>5</v>
      </c>
    </row>
    <row r="184" spans="2:24" ht="24.95" customHeight="1">
      <c r="B184" s="48">
        <f>Personal_Development!B185</f>
        <v>0</v>
      </c>
      <c r="C184" s="48">
        <f>Personal_Development!C185</f>
        <v>0</v>
      </c>
      <c r="D184" s="14" t="str">
        <f>Personal_Development!D185</f>
        <v>C12697</v>
      </c>
      <c r="E184" s="11" t="str">
        <f>Personal_Development!E185</f>
        <v>RAGINA A/P PERANGIS</v>
      </c>
      <c r="F184" s="12" t="str">
        <f>Personal_Development!F185</f>
        <v>PRODUCTION NO.1 DEPARTMENT</v>
      </c>
      <c r="G184" s="12" t="str">
        <f>Personal_Development!G185</f>
        <v>ASSEMBLY PRODUCTION SECTION (APS)</v>
      </c>
      <c r="H184" s="40" t="str">
        <f>Personal_Development!H185</f>
        <v>SENIOR QC CHECKER</v>
      </c>
      <c r="I184" s="41" t="str">
        <f>Personal_Development!I185</f>
        <v>C2 PROD</v>
      </c>
      <c r="J184" s="42" t="str">
        <f>Personal_Development!J185</f>
        <v xml:space="preserve">C2 </v>
      </c>
      <c r="K184" s="48">
        <v>1</v>
      </c>
      <c r="L184" s="48">
        <v>1</v>
      </c>
      <c r="M184" s="16">
        <v>2</v>
      </c>
      <c r="N184" s="16">
        <v>1</v>
      </c>
      <c r="O184" s="48">
        <v>1</v>
      </c>
      <c r="P184" s="48">
        <v>1</v>
      </c>
      <c r="Q184" s="48">
        <v>1</v>
      </c>
      <c r="R184" s="48"/>
      <c r="S184" s="16">
        <v>3</v>
      </c>
      <c r="T184" s="16"/>
      <c r="U184" s="48"/>
      <c r="V184" s="48">
        <v>3</v>
      </c>
      <c r="W184" s="22">
        <f t="shared" si="4"/>
        <v>14</v>
      </c>
      <c r="X184" s="60">
        <f t="shared" si="5"/>
        <v>5</v>
      </c>
    </row>
    <row r="185" spans="2:24" ht="24.95" customHeight="1">
      <c r="B185" s="48">
        <f>Personal_Development!B186</f>
        <v>0</v>
      </c>
      <c r="C185" s="48">
        <f>Personal_Development!C186</f>
        <v>0</v>
      </c>
      <c r="D185" s="14" t="str">
        <f>Personal_Development!D186</f>
        <v>C12699</v>
      </c>
      <c r="E185" s="11" t="str">
        <f>Personal_Development!E186</f>
        <v>AFFARIZA BINTI MUSA</v>
      </c>
      <c r="F185" s="12" t="str">
        <f>Personal_Development!F186</f>
        <v>QUALITY ASSURANCE DEPARTMENT</v>
      </c>
      <c r="G185" s="12" t="str">
        <f>Personal_Development!G186</f>
        <v>QUALITY PLANNING SECTION (QPS)</v>
      </c>
      <c r="H185" s="40" t="str">
        <f>Personal_Development!H186</f>
        <v>SENIOR QP INSPECTOR</v>
      </c>
      <c r="I185" s="41" t="str">
        <f>Personal_Development!I186</f>
        <v>C2 PROD</v>
      </c>
      <c r="J185" s="42" t="str">
        <f>Personal_Development!J186</f>
        <v xml:space="preserve">C2 </v>
      </c>
      <c r="K185" s="48"/>
      <c r="L185" s="48"/>
      <c r="M185" s="16"/>
      <c r="N185" s="16"/>
      <c r="O185" s="48">
        <v>2</v>
      </c>
      <c r="P185" s="48">
        <v>3</v>
      </c>
      <c r="Q185" s="48">
        <v>3</v>
      </c>
      <c r="R185" s="48">
        <v>9</v>
      </c>
      <c r="S185" s="16"/>
      <c r="T185" s="16"/>
      <c r="U185" s="48"/>
      <c r="V185" s="48"/>
      <c r="W185" s="22">
        <f t="shared" si="4"/>
        <v>17</v>
      </c>
      <c r="X185" s="60">
        <f t="shared" si="5"/>
        <v>5</v>
      </c>
    </row>
    <row r="186" spans="2:24" ht="24.95" customHeight="1">
      <c r="B186" s="48">
        <f>Personal_Development!B187</f>
        <v>0</v>
      </c>
      <c r="C186" s="48">
        <f>Personal_Development!C187</f>
        <v>0</v>
      </c>
      <c r="D186" s="14" t="str">
        <f>Personal_Development!D187</f>
        <v>C12700</v>
      </c>
      <c r="E186" s="11" t="str">
        <f>Personal_Development!E187</f>
        <v>RUSNORIMA BT ABD RAHMAN</v>
      </c>
      <c r="F186" s="12" t="str">
        <f>Personal_Development!F187</f>
        <v>PRODUCTION NO.2 DEPARTMENT</v>
      </c>
      <c r="G186" s="12" t="str">
        <f>Personal_Development!G187</f>
        <v>MOLDING PRODUCTION SECTION (MPS)</v>
      </c>
      <c r="H186" s="40" t="str">
        <f>Personal_Development!H187</f>
        <v>CLERK 1</v>
      </c>
      <c r="I186" s="41" t="str">
        <f>Personal_Development!I187</f>
        <v>C2 OFFICE</v>
      </c>
      <c r="J186" s="42" t="str">
        <f>Personal_Development!J187</f>
        <v xml:space="preserve">C2 </v>
      </c>
      <c r="K186" s="48"/>
      <c r="L186" s="48">
        <v>3</v>
      </c>
      <c r="M186" s="16">
        <v>1</v>
      </c>
      <c r="N186" s="16"/>
      <c r="O186" s="48">
        <v>3</v>
      </c>
      <c r="P186" s="48">
        <v>3</v>
      </c>
      <c r="Q186" s="48">
        <v>1</v>
      </c>
      <c r="R186" s="48">
        <v>1</v>
      </c>
      <c r="S186" s="16"/>
      <c r="T186" s="16"/>
      <c r="U186" s="48"/>
      <c r="V186" s="48"/>
      <c r="W186" s="22">
        <f t="shared" si="4"/>
        <v>12</v>
      </c>
      <c r="X186" s="60">
        <f t="shared" si="5"/>
        <v>4</v>
      </c>
    </row>
    <row r="187" spans="2:24" ht="24.95" customHeight="1">
      <c r="B187" s="48">
        <f>Personal_Development!B188</f>
        <v>0</v>
      </c>
      <c r="C187" s="48">
        <f>Personal_Development!C188</f>
        <v>0</v>
      </c>
      <c r="D187" s="14" t="str">
        <f>Personal_Development!D188</f>
        <v>C12703</v>
      </c>
      <c r="E187" s="11" t="str">
        <f>Personal_Development!E188</f>
        <v>SAKINAH BINTI ABDUL SHUKOR</v>
      </c>
      <c r="F187" s="12" t="str">
        <f>Personal_Development!F188</f>
        <v>PRODUCTION NO.1 DEPARTMENT</v>
      </c>
      <c r="G187" s="12" t="str">
        <f>Personal_Development!G188</f>
        <v>ASSEMBLY PRODUCTION SECTION (APS)</v>
      </c>
      <c r="H187" s="40" t="str">
        <f>Personal_Development!H188</f>
        <v>SENIOR QC CHECKER</v>
      </c>
      <c r="I187" s="41" t="str">
        <f>Personal_Development!I188</f>
        <v>C2 PROD</v>
      </c>
      <c r="J187" s="42" t="str">
        <f>Personal_Development!J188</f>
        <v xml:space="preserve">C2 </v>
      </c>
      <c r="K187" s="48">
        <v>1</v>
      </c>
      <c r="L187" s="48">
        <v>4</v>
      </c>
      <c r="M187" s="16">
        <v>2</v>
      </c>
      <c r="N187" s="16"/>
      <c r="O187" s="48">
        <v>3</v>
      </c>
      <c r="P187" s="48"/>
      <c r="Q187" s="48">
        <v>1</v>
      </c>
      <c r="R187" s="48">
        <v>1</v>
      </c>
      <c r="S187" s="16">
        <v>7</v>
      </c>
      <c r="T187" s="16"/>
      <c r="U187" s="48"/>
      <c r="V187" s="48"/>
      <c r="W187" s="22">
        <f t="shared" si="4"/>
        <v>19</v>
      </c>
      <c r="X187" s="60">
        <f t="shared" si="5"/>
        <v>5</v>
      </c>
    </row>
    <row r="188" spans="2:24" ht="24.95" customHeight="1">
      <c r="B188" s="48">
        <f>Personal_Development!B189</f>
        <v>0</v>
      </c>
      <c r="C188" s="48">
        <f>Personal_Development!C189</f>
        <v>0</v>
      </c>
      <c r="D188" s="14" t="str">
        <f>Personal_Development!D189</f>
        <v>C12704</v>
      </c>
      <c r="E188" s="11" t="str">
        <f>Personal_Development!E189</f>
        <v>SELVI A/P P.GOVINDAN</v>
      </c>
      <c r="F188" s="12" t="str">
        <f>Personal_Development!F189</f>
        <v>PRODUCTION NO.1 DEPARTMENT</v>
      </c>
      <c r="G188" s="12" t="str">
        <f>Personal_Development!G189</f>
        <v>ASSEMBLY PRODUCTION SECTION (APS)</v>
      </c>
      <c r="H188" s="40" t="str">
        <f>Personal_Development!H189</f>
        <v>OPERATOR 1</v>
      </c>
      <c r="I188" s="41" t="str">
        <f>Personal_Development!I189</f>
        <v>C3 PROD</v>
      </c>
      <c r="J188" s="42" t="str">
        <f>Personal_Development!J189</f>
        <v xml:space="preserve">C3 </v>
      </c>
      <c r="K188" s="48">
        <v>1</v>
      </c>
      <c r="L188" s="48"/>
      <c r="M188" s="16">
        <v>1</v>
      </c>
      <c r="N188" s="16">
        <v>1</v>
      </c>
      <c r="O188" s="48">
        <v>1</v>
      </c>
      <c r="P188" s="48"/>
      <c r="Q188" s="48">
        <v>1</v>
      </c>
      <c r="R188" s="48"/>
      <c r="S188" s="16"/>
      <c r="T188" s="16"/>
      <c r="U188" s="48"/>
      <c r="V188" s="48">
        <v>16</v>
      </c>
      <c r="W188" s="22">
        <f t="shared" si="4"/>
        <v>21</v>
      </c>
      <c r="X188" s="60">
        <f t="shared" si="5"/>
        <v>5</v>
      </c>
    </row>
    <row r="189" spans="2:24" ht="24.95" customHeight="1">
      <c r="B189" s="48">
        <f>Personal_Development!B190</f>
        <v>0</v>
      </c>
      <c r="C189" s="48">
        <f>Personal_Development!C190</f>
        <v>0</v>
      </c>
      <c r="D189" s="14" t="str">
        <f>Personal_Development!D190</f>
        <v>C12710</v>
      </c>
      <c r="E189" s="11" t="str">
        <f>Personal_Development!E190</f>
        <v>MAWATI BINTI NAWI</v>
      </c>
      <c r="F189" s="12" t="str">
        <f>Personal_Development!F190</f>
        <v>PRODUCTION NO.2 DEPARTMENT</v>
      </c>
      <c r="G189" s="12" t="str">
        <f>Personal_Development!G190</f>
        <v>MOLDING PRODUCTION SECTION (MPS)</v>
      </c>
      <c r="H189" s="40" t="str">
        <f>Personal_Development!H190</f>
        <v>OPERATOR 1</v>
      </c>
      <c r="I189" s="41" t="str">
        <f>Personal_Development!I190</f>
        <v>C3 PROD</v>
      </c>
      <c r="J189" s="42" t="str">
        <f>Personal_Development!J190</f>
        <v xml:space="preserve">C3 </v>
      </c>
      <c r="K189" s="48"/>
      <c r="L189" s="48"/>
      <c r="M189" s="16"/>
      <c r="N189" s="16"/>
      <c r="O189" s="48"/>
      <c r="P189" s="48"/>
      <c r="Q189" s="48"/>
      <c r="R189" s="48"/>
      <c r="S189" s="16"/>
      <c r="T189" s="16"/>
      <c r="U189" s="48"/>
      <c r="V189" s="48"/>
      <c r="W189" s="22">
        <f t="shared" si="4"/>
        <v>0</v>
      </c>
      <c r="X189" s="60">
        <f t="shared" si="5"/>
        <v>1</v>
      </c>
    </row>
    <row r="190" spans="2:24" ht="24.95" customHeight="1">
      <c r="B190" s="48">
        <f>Personal_Development!B191</f>
        <v>0</v>
      </c>
      <c r="C190" s="48">
        <f>Personal_Development!C191</f>
        <v>0</v>
      </c>
      <c r="D190" s="14" t="str">
        <f>Personal_Development!D191</f>
        <v>C12713</v>
      </c>
      <c r="E190" s="11" t="str">
        <f>Personal_Development!E191</f>
        <v>NORSHAIRINA BINTI IDRIS</v>
      </c>
      <c r="F190" s="12" t="str">
        <f>Personal_Development!F191</f>
        <v>PRODUCTION NO.1 DEPARTMENT</v>
      </c>
      <c r="G190" s="12" t="str">
        <f>Personal_Development!G191</f>
        <v>ASSEMBLY PRODUCTION SECTION (APS)</v>
      </c>
      <c r="H190" s="40" t="str">
        <f>Personal_Development!H191</f>
        <v>SENIOR QC CHECKER</v>
      </c>
      <c r="I190" s="41" t="str">
        <f>Personal_Development!I191</f>
        <v>C2 PROD</v>
      </c>
      <c r="J190" s="42" t="str">
        <f>Personal_Development!J191</f>
        <v xml:space="preserve">C2 </v>
      </c>
      <c r="K190" s="48">
        <v>6</v>
      </c>
      <c r="L190" s="48">
        <v>7</v>
      </c>
      <c r="M190" s="16">
        <v>4</v>
      </c>
      <c r="N190" s="16"/>
      <c r="O190" s="48">
        <v>1</v>
      </c>
      <c r="P190" s="48"/>
      <c r="Q190" s="48"/>
      <c r="R190" s="48"/>
      <c r="S190" s="16"/>
      <c r="T190" s="16"/>
      <c r="U190" s="48"/>
      <c r="V190" s="48"/>
      <c r="W190" s="22">
        <f t="shared" si="4"/>
        <v>18</v>
      </c>
      <c r="X190" s="60">
        <f t="shared" si="5"/>
        <v>5</v>
      </c>
    </row>
    <row r="191" spans="2:24" ht="24.95" customHeight="1">
      <c r="B191" s="48">
        <f>Personal_Development!B192</f>
        <v>0</v>
      </c>
      <c r="C191" s="48">
        <f>Personal_Development!C192</f>
        <v>0</v>
      </c>
      <c r="D191" s="14" t="str">
        <f>Personal_Development!D192</f>
        <v>C12715</v>
      </c>
      <c r="E191" s="11" t="str">
        <f>Personal_Development!E192</f>
        <v>ROZAIMIE BIN RAMLI</v>
      </c>
      <c r="F191" s="12" t="str">
        <f>Personal_Development!F192</f>
        <v>PRODUCTION NO.1 DEPARTMENT</v>
      </c>
      <c r="G191" s="12" t="str">
        <f>Personal_Development!G192</f>
        <v>ASSEMBLY PRODUCTION SECTION (APS)</v>
      </c>
      <c r="H191" s="40" t="str">
        <f>Personal_Development!H192</f>
        <v>OPERATOR 2</v>
      </c>
      <c r="I191" s="41" t="str">
        <f>Personal_Development!I192</f>
        <v>C4 PROD</v>
      </c>
      <c r="J191" s="42" t="str">
        <f>Personal_Development!J192</f>
        <v xml:space="preserve">C4 </v>
      </c>
      <c r="K191" s="48">
        <v>1</v>
      </c>
      <c r="L191" s="48">
        <v>2</v>
      </c>
      <c r="M191" s="16">
        <v>1</v>
      </c>
      <c r="N191" s="16"/>
      <c r="O191" s="48">
        <v>2</v>
      </c>
      <c r="P191" s="48">
        <v>1</v>
      </c>
      <c r="Q191" s="48"/>
      <c r="R191" s="48"/>
      <c r="S191" s="16"/>
      <c r="T191" s="16"/>
      <c r="U191" s="48">
        <v>6</v>
      </c>
      <c r="V191" s="48">
        <v>1</v>
      </c>
      <c r="W191" s="22">
        <f t="shared" si="4"/>
        <v>14</v>
      </c>
      <c r="X191" s="60">
        <f t="shared" si="5"/>
        <v>5</v>
      </c>
    </row>
    <row r="192" spans="2:24" ht="24.95" customHeight="1">
      <c r="B192" s="48">
        <f>Personal_Development!B193</f>
        <v>0</v>
      </c>
      <c r="C192" s="48">
        <f>Personal_Development!C193</f>
        <v>0</v>
      </c>
      <c r="D192" s="14" t="str">
        <f>Personal_Development!D193</f>
        <v>C12722</v>
      </c>
      <c r="E192" s="11" t="str">
        <f>Personal_Development!E193</f>
        <v>MUHAMMAD ROSMAN BIN MANSOR</v>
      </c>
      <c r="F192" s="12" t="str">
        <f>Personal_Development!F193</f>
        <v>PRODUCTION NO.2 DEPARTMENT</v>
      </c>
      <c r="G192" s="12" t="str">
        <f>Personal_Development!G193</f>
        <v>MOLDING PRODUCTION SECTION (MPS)</v>
      </c>
      <c r="H192" s="40" t="str">
        <f>Personal_Development!H193</f>
        <v>LINE LEADER</v>
      </c>
      <c r="I192" s="41" t="str">
        <f>Personal_Development!I193</f>
        <v>C2 PROD</v>
      </c>
      <c r="J192" s="42" t="str">
        <f>Personal_Development!J193</f>
        <v xml:space="preserve">C2 </v>
      </c>
      <c r="K192" s="48"/>
      <c r="L192" s="48"/>
      <c r="M192" s="16"/>
      <c r="N192" s="16"/>
      <c r="O192" s="48"/>
      <c r="P192" s="48"/>
      <c r="Q192" s="48"/>
      <c r="R192" s="48"/>
      <c r="S192" s="16"/>
      <c r="T192" s="16"/>
      <c r="U192" s="48"/>
      <c r="V192" s="48"/>
      <c r="W192" s="22">
        <f t="shared" si="4"/>
        <v>0</v>
      </c>
      <c r="X192" s="60">
        <f t="shared" si="5"/>
        <v>1</v>
      </c>
    </row>
    <row r="193" spans="2:24" ht="24.95" customHeight="1">
      <c r="B193" s="48">
        <f>Personal_Development!B194</f>
        <v>0</v>
      </c>
      <c r="C193" s="48">
        <f>Personal_Development!C194</f>
        <v>0</v>
      </c>
      <c r="D193" s="14" t="str">
        <f>Personal_Development!D194</f>
        <v>E00187</v>
      </c>
      <c r="E193" s="11" t="str">
        <f>Personal_Development!E194</f>
        <v>NORASMAH BINTI MOHD POAD</v>
      </c>
      <c r="F193" s="12" t="str">
        <f>Personal_Development!F194</f>
        <v>FACTORY OPERATIONS DEPARTMENT</v>
      </c>
      <c r="G193" s="12" t="str">
        <f>Personal_Development!G194</f>
        <v>DIRECT MATERIAL PURCHASING SECTION (DMS)</v>
      </c>
      <c r="H193" s="40" t="str">
        <f>Personal_Development!H194</f>
        <v>ASSISTANT OFFICER</v>
      </c>
      <c r="I193" s="41" t="str">
        <f>Personal_Development!I194</f>
        <v>M7</v>
      </c>
      <c r="J193" s="42" t="str">
        <f>Personal_Development!J194</f>
        <v>M7</v>
      </c>
      <c r="K193" s="48"/>
      <c r="L193" s="48"/>
      <c r="M193" s="16">
        <v>1</v>
      </c>
      <c r="N193" s="16">
        <v>5</v>
      </c>
      <c r="O193" s="48"/>
      <c r="P193" s="48"/>
      <c r="Q193" s="48">
        <v>3</v>
      </c>
      <c r="R193" s="48"/>
      <c r="S193" s="16">
        <v>1</v>
      </c>
      <c r="T193" s="16">
        <v>2</v>
      </c>
      <c r="U193" s="48">
        <v>2</v>
      </c>
      <c r="V193" s="48"/>
      <c r="W193" s="22">
        <f t="shared" si="4"/>
        <v>14</v>
      </c>
      <c r="X193" s="60">
        <f t="shared" si="5"/>
        <v>5</v>
      </c>
    </row>
    <row r="194" spans="2:24" ht="24.95" customHeight="1">
      <c r="B194" s="48">
        <f>Personal_Development!B195</f>
        <v>0</v>
      </c>
      <c r="C194" s="48">
        <f>Personal_Development!C195</f>
        <v>0</v>
      </c>
      <c r="D194" s="14" t="str">
        <f>Personal_Development!D195</f>
        <v>C12730</v>
      </c>
      <c r="E194" s="11" t="str">
        <f>Personal_Development!E195</f>
        <v>NOR ATIRAH BINTI ISMAIL</v>
      </c>
      <c r="F194" s="12" t="str">
        <f>Personal_Development!F195</f>
        <v>PRODUCTION NO.2 DEPARTMENT</v>
      </c>
      <c r="G194" s="12" t="str">
        <f>Personal_Development!G195</f>
        <v>MOLDING PRODUCTION SECTION (MPS)</v>
      </c>
      <c r="H194" s="40" t="str">
        <f>Personal_Development!H195</f>
        <v>OPERATOR 1</v>
      </c>
      <c r="I194" s="41" t="str">
        <f>Personal_Development!I195</f>
        <v>C3 PROD</v>
      </c>
      <c r="J194" s="42" t="str">
        <f>Personal_Development!J195</f>
        <v xml:space="preserve">C3 </v>
      </c>
      <c r="K194" s="48"/>
      <c r="L194" s="48"/>
      <c r="M194" s="16"/>
      <c r="N194" s="16"/>
      <c r="O194" s="48"/>
      <c r="P194" s="48"/>
      <c r="Q194" s="48"/>
      <c r="R194" s="48"/>
      <c r="S194" s="16"/>
      <c r="T194" s="16"/>
      <c r="U194" s="48"/>
      <c r="V194" s="48"/>
      <c r="W194" s="22">
        <f t="shared" si="4"/>
        <v>0</v>
      </c>
      <c r="X194" s="60">
        <f t="shared" si="5"/>
        <v>1</v>
      </c>
    </row>
    <row r="195" spans="2:24" ht="24.95" customHeight="1">
      <c r="B195" s="48">
        <f>Personal_Development!B196</f>
        <v>0</v>
      </c>
      <c r="C195" s="48">
        <f>Personal_Development!C196</f>
        <v>0</v>
      </c>
      <c r="D195" s="14" t="str">
        <f>Personal_Development!D196</f>
        <v>C12740</v>
      </c>
      <c r="E195" s="11" t="str">
        <f>Personal_Development!E196</f>
        <v>GANGATHEAVEE A/P MARIMUTHU</v>
      </c>
      <c r="F195" s="12" t="str">
        <f>Personal_Development!F196</f>
        <v>PRODUCTION NO.2 DEPARTMENT</v>
      </c>
      <c r="G195" s="12" t="str">
        <f>Personal_Development!G196</f>
        <v>MOLDING PRODUCTION SECTION (MPS)</v>
      </c>
      <c r="H195" s="40" t="str">
        <f>Personal_Development!H196</f>
        <v>SENIOR QC CHECKER</v>
      </c>
      <c r="I195" s="41" t="str">
        <f>Personal_Development!I196</f>
        <v>C2 PROD</v>
      </c>
      <c r="J195" s="42" t="str">
        <f>Personal_Development!J196</f>
        <v xml:space="preserve">C2 </v>
      </c>
      <c r="K195" s="48"/>
      <c r="L195" s="48"/>
      <c r="M195" s="16"/>
      <c r="N195" s="16"/>
      <c r="O195" s="48"/>
      <c r="P195" s="48"/>
      <c r="Q195" s="48"/>
      <c r="R195" s="48"/>
      <c r="S195" s="16"/>
      <c r="T195" s="16"/>
      <c r="U195" s="48"/>
      <c r="V195" s="48"/>
      <c r="W195" s="22">
        <f t="shared" ref="W195:W258" si="6">SUM($K195:$V195)</f>
        <v>0</v>
      </c>
      <c r="X195" s="60">
        <f t="shared" ref="X195:X258" si="7">ROUND(IF($W195&gt;=14,"5",IF($W195&gt;=10,"4",IF($W195&gt;=7,"3",IF($W195&gt;=4,"2",IF($W195&gt;=0,"1"))))),2)</f>
        <v>1</v>
      </c>
    </row>
    <row r="196" spans="2:24" ht="24.95" customHeight="1">
      <c r="B196" s="48">
        <f>Personal_Development!B197</f>
        <v>0</v>
      </c>
      <c r="C196" s="48">
        <f>Personal_Development!C197</f>
        <v>0</v>
      </c>
      <c r="D196" s="14" t="str">
        <f>Personal_Development!D197</f>
        <v>C12746</v>
      </c>
      <c r="E196" s="11" t="str">
        <f>Personal_Development!E197</f>
        <v>MUHAMAD NAZRUL BIN NAZAR</v>
      </c>
      <c r="F196" s="12" t="str">
        <f>Personal_Development!F197</f>
        <v>PRODUCTION NO.2 DEPARTMENT</v>
      </c>
      <c r="G196" s="12" t="str">
        <f>Personal_Development!G197</f>
        <v>MOLDING PRODUCTION SECTION (MPS)</v>
      </c>
      <c r="H196" s="40" t="str">
        <f>Personal_Development!H197</f>
        <v>TECHNICIAN</v>
      </c>
      <c r="I196" s="41" t="str">
        <f>Personal_Development!I197</f>
        <v>C2 PROD</v>
      </c>
      <c r="J196" s="42" t="str">
        <f>Personal_Development!J197</f>
        <v xml:space="preserve">C2 </v>
      </c>
      <c r="K196" s="48"/>
      <c r="L196" s="48"/>
      <c r="M196" s="16"/>
      <c r="N196" s="16"/>
      <c r="O196" s="48"/>
      <c r="P196" s="48"/>
      <c r="Q196" s="48"/>
      <c r="R196" s="48"/>
      <c r="S196" s="16"/>
      <c r="T196" s="16"/>
      <c r="U196" s="48"/>
      <c r="V196" s="48"/>
      <c r="W196" s="22">
        <f t="shared" si="6"/>
        <v>0</v>
      </c>
      <c r="X196" s="60">
        <f t="shared" si="7"/>
        <v>1</v>
      </c>
    </row>
    <row r="197" spans="2:24" ht="24.95" customHeight="1">
      <c r="B197" s="48">
        <f>Personal_Development!B198</f>
        <v>0</v>
      </c>
      <c r="C197" s="48">
        <f>Personal_Development!C198</f>
        <v>0</v>
      </c>
      <c r="D197" s="14" t="str">
        <f>Personal_Development!D198</f>
        <v>C12760</v>
      </c>
      <c r="E197" s="11" t="str">
        <f>Personal_Development!E198</f>
        <v>NURFADILA BINTI ZULKAPLI</v>
      </c>
      <c r="F197" s="12" t="str">
        <f>Personal_Development!F198</f>
        <v>PRODUCTION NO.2 DEPARTMENT</v>
      </c>
      <c r="G197" s="12" t="str">
        <f>Personal_Development!G198</f>
        <v>MOLDING PRODUCTION SECTION (MPS)</v>
      </c>
      <c r="H197" s="40" t="str">
        <f>Personal_Development!H198</f>
        <v>OPERATOR 1</v>
      </c>
      <c r="I197" s="41" t="str">
        <f>Personal_Development!I198</f>
        <v>C3 PROD</v>
      </c>
      <c r="J197" s="42" t="str">
        <f>Personal_Development!J198</f>
        <v xml:space="preserve">C3 </v>
      </c>
      <c r="K197" s="48"/>
      <c r="L197" s="48"/>
      <c r="M197" s="16"/>
      <c r="N197" s="16"/>
      <c r="O197" s="48"/>
      <c r="P197" s="48"/>
      <c r="Q197" s="48"/>
      <c r="R197" s="48"/>
      <c r="S197" s="16"/>
      <c r="T197" s="16"/>
      <c r="U197" s="48"/>
      <c r="V197" s="48"/>
      <c r="W197" s="22">
        <f t="shared" si="6"/>
        <v>0</v>
      </c>
      <c r="X197" s="60">
        <f t="shared" si="7"/>
        <v>1</v>
      </c>
    </row>
    <row r="198" spans="2:24" ht="24.95" customHeight="1">
      <c r="B198" s="48">
        <f>Personal_Development!B199</f>
        <v>0</v>
      </c>
      <c r="C198" s="48">
        <f>Personal_Development!C199</f>
        <v>0</v>
      </c>
      <c r="D198" s="14" t="str">
        <f>Personal_Development!D199</f>
        <v>C12761</v>
      </c>
      <c r="E198" s="11" t="str">
        <f>Personal_Development!E199</f>
        <v>NUR AIN BINTI MATSAH</v>
      </c>
      <c r="F198" s="12" t="str">
        <f>Personal_Development!F199</f>
        <v>PRODUCTION NO.2 DEPARTMENT</v>
      </c>
      <c r="G198" s="12" t="str">
        <f>Personal_Development!G199</f>
        <v>MOLDING PRODUCTION SECTION (MPS)</v>
      </c>
      <c r="H198" s="40" t="str">
        <f>Personal_Development!H199</f>
        <v>SENIOR QC CHECKER</v>
      </c>
      <c r="I198" s="41" t="str">
        <f>Personal_Development!I199</f>
        <v>C2 PROD</v>
      </c>
      <c r="J198" s="42" t="str">
        <f>Personal_Development!J199</f>
        <v xml:space="preserve">C2 </v>
      </c>
      <c r="K198" s="48"/>
      <c r="L198" s="48"/>
      <c r="M198" s="16"/>
      <c r="N198" s="16"/>
      <c r="O198" s="48"/>
      <c r="P198" s="48"/>
      <c r="Q198" s="48"/>
      <c r="R198" s="48"/>
      <c r="S198" s="16"/>
      <c r="T198" s="16"/>
      <c r="U198" s="48"/>
      <c r="V198" s="48"/>
      <c r="W198" s="22">
        <f t="shared" si="6"/>
        <v>0</v>
      </c>
      <c r="X198" s="60">
        <f t="shared" si="7"/>
        <v>1</v>
      </c>
    </row>
    <row r="199" spans="2:24" ht="24.95" customHeight="1">
      <c r="B199" s="48">
        <f>Personal_Development!B200</f>
        <v>0</v>
      </c>
      <c r="C199" s="48">
        <f>Personal_Development!C200</f>
        <v>0</v>
      </c>
      <c r="D199" s="14" t="str">
        <f>Personal_Development!D200</f>
        <v>C12762</v>
      </c>
      <c r="E199" s="11" t="str">
        <f>Personal_Development!E200</f>
        <v>ABDUL RASHID BIN ABDUL RAHIM</v>
      </c>
      <c r="F199" s="12" t="str">
        <f>Personal_Development!F200</f>
        <v>PRODUCTION NO.1 DEPARTMENT</v>
      </c>
      <c r="G199" s="12" t="str">
        <f>Personal_Development!G200</f>
        <v>ASSEMBLY ENGINEERING SECTION (AES)</v>
      </c>
      <c r="H199" s="40" t="str">
        <f>Personal_Development!H200</f>
        <v>SENIOR STOREHAND</v>
      </c>
      <c r="I199" s="41" t="str">
        <f>Personal_Development!I200</f>
        <v>C3 PROD</v>
      </c>
      <c r="J199" s="42" t="str">
        <f>Personal_Development!J200</f>
        <v xml:space="preserve">C3 </v>
      </c>
      <c r="K199" s="48"/>
      <c r="L199" s="48"/>
      <c r="M199" s="16"/>
      <c r="N199" s="16"/>
      <c r="O199" s="48"/>
      <c r="P199" s="48"/>
      <c r="Q199" s="48"/>
      <c r="R199" s="48">
        <v>6</v>
      </c>
      <c r="S199" s="16">
        <v>6</v>
      </c>
      <c r="T199" s="16"/>
      <c r="U199" s="48">
        <v>2</v>
      </c>
      <c r="V199" s="48"/>
      <c r="W199" s="22">
        <f t="shared" si="6"/>
        <v>14</v>
      </c>
      <c r="X199" s="60">
        <f t="shared" si="7"/>
        <v>5</v>
      </c>
    </row>
    <row r="200" spans="2:24" ht="24.95" customHeight="1">
      <c r="B200" s="48">
        <f>Personal_Development!B201</f>
        <v>0</v>
      </c>
      <c r="C200" s="48">
        <f>Personal_Development!C201</f>
        <v>0</v>
      </c>
      <c r="D200" s="14" t="str">
        <f>Personal_Development!D201</f>
        <v>C12765</v>
      </c>
      <c r="E200" s="11" t="str">
        <f>Personal_Development!E201</f>
        <v>ASLINA BINTI YAHAYA</v>
      </c>
      <c r="F200" s="12" t="str">
        <f>Personal_Development!F201</f>
        <v>PRODUCTION NO.2 DEPARTMENT</v>
      </c>
      <c r="G200" s="12" t="str">
        <f>Personal_Development!G201</f>
        <v>MOLDING PRODUCTION SECTION (MPS)</v>
      </c>
      <c r="H200" s="40" t="str">
        <f>Personal_Development!H201</f>
        <v>SENIOR QC CHECKER</v>
      </c>
      <c r="I200" s="41" t="str">
        <f>Personal_Development!I201</f>
        <v>C2 PROD</v>
      </c>
      <c r="J200" s="42" t="str">
        <f>Personal_Development!J201</f>
        <v xml:space="preserve">C2 </v>
      </c>
      <c r="K200" s="48"/>
      <c r="L200" s="48"/>
      <c r="M200" s="16"/>
      <c r="N200" s="16"/>
      <c r="O200" s="48"/>
      <c r="P200" s="48"/>
      <c r="Q200" s="48"/>
      <c r="R200" s="48"/>
      <c r="S200" s="16"/>
      <c r="T200" s="16"/>
      <c r="U200" s="48"/>
      <c r="V200" s="48"/>
      <c r="W200" s="22">
        <f t="shared" si="6"/>
        <v>0</v>
      </c>
      <c r="X200" s="60">
        <f t="shared" si="7"/>
        <v>1</v>
      </c>
    </row>
    <row r="201" spans="2:24" ht="24.95" customHeight="1">
      <c r="B201" s="48">
        <f>Personal_Development!B202</f>
        <v>0</v>
      </c>
      <c r="C201" s="48">
        <f>Personal_Development!C202</f>
        <v>0</v>
      </c>
      <c r="D201" s="14" t="str">
        <f>Personal_Development!D202</f>
        <v>C12766</v>
      </c>
      <c r="E201" s="11" t="str">
        <f>Personal_Development!E202</f>
        <v>BAHARUDIN BIN MANSOR</v>
      </c>
      <c r="F201" s="12" t="str">
        <f>Personal_Development!F202</f>
        <v>PRODUCTION NO.1 DEPARTMENT</v>
      </c>
      <c r="G201" s="12" t="str">
        <f>Personal_Development!G202</f>
        <v>ASSEMBLY PRODUCTION SECTION (APS)</v>
      </c>
      <c r="H201" s="40" t="str">
        <f>Personal_Development!H202</f>
        <v>SENIOR QC CHECKER</v>
      </c>
      <c r="I201" s="41" t="str">
        <f>Personal_Development!I202</f>
        <v>C2 PROD</v>
      </c>
      <c r="J201" s="42" t="str">
        <f>Personal_Development!J202</f>
        <v xml:space="preserve">C2 </v>
      </c>
      <c r="K201" s="48">
        <v>7</v>
      </c>
      <c r="L201" s="48">
        <v>1</v>
      </c>
      <c r="M201" s="16">
        <v>4</v>
      </c>
      <c r="N201" s="16"/>
      <c r="O201" s="48">
        <v>1</v>
      </c>
      <c r="P201" s="48">
        <v>3</v>
      </c>
      <c r="Q201" s="48">
        <v>7</v>
      </c>
      <c r="R201" s="48"/>
      <c r="S201" s="16">
        <v>2</v>
      </c>
      <c r="T201" s="16"/>
      <c r="U201" s="48"/>
      <c r="V201" s="48"/>
      <c r="W201" s="22">
        <f t="shared" si="6"/>
        <v>25</v>
      </c>
      <c r="X201" s="60">
        <f t="shared" si="7"/>
        <v>5</v>
      </c>
    </row>
    <row r="202" spans="2:24" ht="24.95" customHeight="1">
      <c r="B202" s="48">
        <f>Personal_Development!B203</f>
        <v>0</v>
      </c>
      <c r="C202" s="48">
        <f>Personal_Development!C203</f>
        <v>0</v>
      </c>
      <c r="D202" s="14" t="str">
        <f>Personal_Development!D203</f>
        <v>C12776</v>
      </c>
      <c r="E202" s="11" t="str">
        <f>Personal_Development!E203</f>
        <v>ADIB BUKHARY BIN ARSHAD</v>
      </c>
      <c r="F202" s="12" t="str">
        <f>Personal_Development!F203</f>
        <v>PRODUCTION NO.2 DEPARTMENT</v>
      </c>
      <c r="G202" s="12" t="str">
        <f>Personal_Development!G203</f>
        <v>MOLDING PRODUCTION SECTION (MPS)</v>
      </c>
      <c r="H202" s="40" t="str">
        <f>Personal_Development!H203</f>
        <v>LINE LEADER</v>
      </c>
      <c r="I202" s="41" t="str">
        <f>Personal_Development!I203</f>
        <v>C2 PROD</v>
      </c>
      <c r="J202" s="42" t="str">
        <f>Personal_Development!J203</f>
        <v xml:space="preserve">C2 </v>
      </c>
      <c r="K202" s="48"/>
      <c r="L202" s="48"/>
      <c r="M202" s="16"/>
      <c r="N202" s="16"/>
      <c r="O202" s="48"/>
      <c r="P202" s="48"/>
      <c r="Q202" s="48"/>
      <c r="R202" s="48"/>
      <c r="S202" s="16"/>
      <c r="T202" s="16"/>
      <c r="U202" s="48"/>
      <c r="V202" s="48"/>
      <c r="W202" s="22">
        <f t="shared" si="6"/>
        <v>0</v>
      </c>
      <c r="X202" s="60">
        <f t="shared" si="7"/>
        <v>1</v>
      </c>
    </row>
    <row r="203" spans="2:24" ht="24.95" customHeight="1">
      <c r="B203" s="48">
        <f>Personal_Development!B204</f>
        <v>0</v>
      </c>
      <c r="C203" s="48">
        <f>Personal_Development!C204</f>
        <v>0</v>
      </c>
      <c r="D203" s="14" t="str">
        <f>Personal_Development!D204</f>
        <v>C12777</v>
      </c>
      <c r="E203" s="11" t="str">
        <f>Personal_Development!E204</f>
        <v>NURUL ZAFIRA BINTI ARIFIN</v>
      </c>
      <c r="F203" s="12" t="str">
        <f>Personal_Development!F204</f>
        <v>PRODUCTION NO.2 DEPARTMENT</v>
      </c>
      <c r="G203" s="12" t="str">
        <f>Personal_Development!G204</f>
        <v>MOLDING PRODUCTION SECTION (MPS)</v>
      </c>
      <c r="H203" s="40" t="str">
        <f>Personal_Development!H204</f>
        <v>SENIOR QC CHECKER</v>
      </c>
      <c r="I203" s="41" t="str">
        <f>Personal_Development!I204</f>
        <v>C2 PROD</v>
      </c>
      <c r="J203" s="42" t="str">
        <f>Personal_Development!J204</f>
        <v xml:space="preserve">C2 </v>
      </c>
      <c r="K203" s="48"/>
      <c r="L203" s="48"/>
      <c r="M203" s="16"/>
      <c r="N203" s="16"/>
      <c r="O203" s="48"/>
      <c r="P203" s="48"/>
      <c r="Q203" s="48"/>
      <c r="R203" s="48"/>
      <c r="S203" s="16"/>
      <c r="T203" s="16"/>
      <c r="U203" s="48"/>
      <c r="V203" s="48"/>
      <c r="W203" s="22">
        <f t="shared" si="6"/>
        <v>0</v>
      </c>
      <c r="X203" s="60">
        <f t="shared" si="7"/>
        <v>1</v>
      </c>
    </row>
    <row r="204" spans="2:24" ht="24.95" customHeight="1">
      <c r="B204" s="48">
        <f>Personal_Development!B205</f>
        <v>0</v>
      </c>
      <c r="C204" s="48">
        <f>Personal_Development!C205</f>
        <v>0</v>
      </c>
      <c r="D204" s="14" t="str">
        <f>Personal_Development!D205</f>
        <v>C12780</v>
      </c>
      <c r="E204" s="11" t="str">
        <f>Personal_Development!E205</f>
        <v>RANIE A/P KATHAVARAYAN</v>
      </c>
      <c r="F204" s="12" t="str">
        <f>Personal_Development!F205</f>
        <v>PRODUCTION NO.1 DEPARTMENT</v>
      </c>
      <c r="G204" s="12" t="str">
        <f>Personal_Development!G205</f>
        <v>ASSEMBLY PRODUCTION SECTION (APS)</v>
      </c>
      <c r="H204" s="40" t="str">
        <f>Personal_Development!H205</f>
        <v>OPERATOR 1</v>
      </c>
      <c r="I204" s="41" t="str">
        <f>Personal_Development!I205</f>
        <v>C3 PROD</v>
      </c>
      <c r="J204" s="42" t="str">
        <f>Personal_Development!J205</f>
        <v xml:space="preserve">C3 </v>
      </c>
      <c r="K204" s="48">
        <v>1</v>
      </c>
      <c r="L204" s="48">
        <v>6</v>
      </c>
      <c r="M204" s="16">
        <v>8</v>
      </c>
      <c r="N204" s="16"/>
      <c r="O204" s="48"/>
      <c r="P204" s="48">
        <v>1</v>
      </c>
      <c r="Q204" s="48"/>
      <c r="R204" s="48"/>
      <c r="S204" s="16">
        <v>1</v>
      </c>
      <c r="T204" s="16"/>
      <c r="U204" s="48"/>
      <c r="V204" s="48"/>
      <c r="W204" s="22">
        <f t="shared" si="6"/>
        <v>17</v>
      </c>
      <c r="X204" s="60">
        <f t="shared" si="7"/>
        <v>5</v>
      </c>
    </row>
    <row r="205" spans="2:24" ht="24.95" customHeight="1">
      <c r="B205" s="48">
        <f>Personal_Development!B206</f>
        <v>0</v>
      </c>
      <c r="C205" s="48">
        <f>Personal_Development!C206</f>
        <v>0</v>
      </c>
      <c r="D205" s="14" t="str">
        <f>Personal_Development!D206</f>
        <v>C12786</v>
      </c>
      <c r="E205" s="11" t="str">
        <f>Personal_Development!E206</f>
        <v>ASHIMAH BINTI MOHAMMED NOR</v>
      </c>
      <c r="F205" s="12" t="str">
        <f>Personal_Development!F206</f>
        <v>QUALITY ASSURANCE DEPARTMENT</v>
      </c>
      <c r="G205" s="12" t="str">
        <f>Personal_Development!G206</f>
        <v>QUALITY ASSURANCE SECTION (QAS)</v>
      </c>
      <c r="H205" s="40" t="str">
        <f>Personal_Development!H206</f>
        <v>SENIOR QA INSPECTOR</v>
      </c>
      <c r="I205" s="41" t="str">
        <f>Personal_Development!I206</f>
        <v>C2 PROD</v>
      </c>
      <c r="J205" s="42" t="str">
        <f>Personal_Development!J206</f>
        <v xml:space="preserve">C2 </v>
      </c>
      <c r="K205" s="48"/>
      <c r="L205" s="48"/>
      <c r="M205" s="16">
        <v>2</v>
      </c>
      <c r="N205" s="16"/>
      <c r="O205" s="48"/>
      <c r="P205" s="48">
        <v>4</v>
      </c>
      <c r="Q205" s="48">
        <v>1</v>
      </c>
      <c r="R205" s="48">
        <v>4</v>
      </c>
      <c r="S205" s="16">
        <v>2</v>
      </c>
      <c r="T205" s="16">
        <v>2</v>
      </c>
      <c r="U205" s="48"/>
      <c r="V205" s="48"/>
      <c r="W205" s="22">
        <f t="shared" si="6"/>
        <v>15</v>
      </c>
      <c r="X205" s="60">
        <f t="shared" si="7"/>
        <v>5</v>
      </c>
    </row>
    <row r="206" spans="2:24" ht="24.95" customHeight="1">
      <c r="B206" s="48">
        <f>Personal_Development!B207</f>
        <v>0</v>
      </c>
      <c r="C206" s="48">
        <f>Personal_Development!C207</f>
        <v>0</v>
      </c>
      <c r="D206" s="14" t="str">
        <f>Personal_Development!D207</f>
        <v>C12788</v>
      </c>
      <c r="E206" s="11" t="str">
        <f>Personal_Development!E207</f>
        <v>AZLIZAWATI BINTI ANUAR</v>
      </c>
      <c r="F206" s="12" t="str">
        <f>Personal_Development!F207</f>
        <v>PRODUCTION NO.2 DEPARTMENT</v>
      </c>
      <c r="G206" s="12" t="str">
        <f>Personal_Development!G207</f>
        <v>MOLDING PRODUCTION SECTION (MPS)</v>
      </c>
      <c r="H206" s="40" t="str">
        <f>Personal_Development!H207</f>
        <v xml:space="preserve">SKILLED QUALITY CHECKER 2 </v>
      </c>
      <c r="I206" s="41" t="str">
        <f>Personal_Development!I207</f>
        <v>F1</v>
      </c>
      <c r="J206" s="42" t="str">
        <f>Personal_Development!J207</f>
        <v>F1</v>
      </c>
      <c r="K206" s="48"/>
      <c r="L206" s="48"/>
      <c r="M206" s="16"/>
      <c r="N206" s="16"/>
      <c r="O206" s="48"/>
      <c r="P206" s="48"/>
      <c r="Q206" s="48"/>
      <c r="R206" s="48"/>
      <c r="S206" s="16"/>
      <c r="T206" s="16"/>
      <c r="U206" s="48"/>
      <c r="V206" s="48"/>
      <c r="W206" s="22">
        <f t="shared" si="6"/>
        <v>0</v>
      </c>
      <c r="X206" s="60">
        <f t="shared" si="7"/>
        <v>1</v>
      </c>
    </row>
    <row r="207" spans="2:24" ht="24.95" customHeight="1">
      <c r="B207" s="48">
        <f>Personal_Development!B208</f>
        <v>0</v>
      </c>
      <c r="C207" s="48">
        <f>Personal_Development!C208</f>
        <v>0</v>
      </c>
      <c r="D207" s="14" t="str">
        <f>Personal_Development!D208</f>
        <v>C12793</v>
      </c>
      <c r="E207" s="11" t="str">
        <f>Personal_Development!E208</f>
        <v>NIZALAZLINDA BINTI ZAINUDDIN</v>
      </c>
      <c r="F207" s="12" t="str">
        <f>Personal_Development!F208</f>
        <v>PRODUCTION NO.1 DEPARTMENT</v>
      </c>
      <c r="G207" s="12" t="str">
        <f>Personal_Development!G208</f>
        <v>ASSEMBLY PRODUCTION SECTION (APS)</v>
      </c>
      <c r="H207" s="40" t="str">
        <f>Personal_Development!H208</f>
        <v>OPERATOR 1</v>
      </c>
      <c r="I207" s="41" t="str">
        <f>Personal_Development!I208</f>
        <v>C3 PROD</v>
      </c>
      <c r="J207" s="42" t="str">
        <f>Personal_Development!J208</f>
        <v xml:space="preserve">C3 </v>
      </c>
      <c r="K207" s="48">
        <v>8</v>
      </c>
      <c r="L207" s="48"/>
      <c r="M207" s="16">
        <v>1</v>
      </c>
      <c r="N207" s="16"/>
      <c r="O207" s="48">
        <v>3</v>
      </c>
      <c r="P207" s="48"/>
      <c r="Q207" s="48"/>
      <c r="R207" s="48">
        <v>2</v>
      </c>
      <c r="S207" s="16"/>
      <c r="T207" s="16"/>
      <c r="U207" s="48"/>
      <c r="V207" s="48"/>
      <c r="W207" s="22">
        <f t="shared" si="6"/>
        <v>14</v>
      </c>
      <c r="X207" s="60">
        <f t="shared" si="7"/>
        <v>5</v>
      </c>
    </row>
    <row r="208" spans="2:24" ht="24.95" customHeight="1">
      <c r="B208" s="48">
        <f>Personal_Development!B209</f>
        <v>0</v>
      </c>
      <c r="C208" s="48">
        <f>Personal_Development!C209</f>
        <v>0</v>
      </c>
      <c r="D208" s="14" t="str">
        <f>Personal_Development!D209</f>
        <v>C12794</v>
      </c>
      <c r="E208" s="11" t="str">
        <f>Personal_Development!E209</f>
        <v>SYAHRUL NIZAM BIN MUSA</v>
      </c>
      <c r="F208" s="12" t="str">
        <f>Personal_Development!F209</f>
        <v>FACTORY OPERATIONS DEPARTMENT</v>
      </c>
      <c r="G208" s="12" t="str">
        <f>Personal_Development!G209</f>
        <v>INVENTORY &amp; SYSYTEM CONTROL SECTION (IVS)</v>
      </c>
      <c r="H208" s="40" t="str">
        <f>Personal_Development!H209</f>
        <v>SENIOR STOREHAND</v>
      </c>
      <c r="I208" s="41" t="str">
        <f>Personal_Development!I209</f>
        <v>C3 PROD</v>
      </c>
      <c r="J208" s="42" t="str">
        <f>Personal_Development!J209</f>
        <v xml:space="preserve">C3 </v>
      </c>
      <c r="K208" s="48">
        <v>1</v>
      </c>
      <c r="L208" s="48">
        <v>1</v>
      </c>
      <c r="M208" s="16"/>
      <c r="N208" s="16">
        <v>1</v>
      </c>
      <c r="O208" s="48"/>
      <c r="P208" s="48"/>
      <c r="Q208" s="48"/>
      <c r="R208" s="48"/>
      <c r="S208" s="16"/>
      <c r="T208" s="16"/>
      <c r="U208" s="48"/>
      <c r="V208" s="48"/>
      <c r="W208" s="22">
        <f t="shared" si="6"/>
        <v>3</v>
      </c>
      <c r="X208" s="60">
        <f t="shared" si="7"/>
        <v>1</v>
      </c>
    </row>
    <row r="209" spans="2:24" ht="24.95" customHeight="1">
      <c r="B209" s="48">
        <f>Personal_Development!B210</f>
        <v>0</v>
      </c>
      <c r="C209" s="48">
        <f>Personal_Development!C210</f>
        <v>0</v>
      </c>
      <c r="D209" s="14" t="str">
        <f>Personal_Development!D210</f>
        <v>C12802</v>
      </c>
      <c r="E209" s="11" t="str">
        <f>Personal_Development!E210</f>
        <v>SHANTHE A/P SEVAM</v>
      </c>
      <c r="F209" s="12" t="str">
        <f>Personal_Development!F210</f>
        <v>PRODUCTION NO.2 DEPARTMENT</v>
      </c>
      <c r="G209" s="12" t="str">
        <f>Personal_Development!G210</f>
        <v>MOLDING PRODUCTION SECTION (MPS)</v>
      </c>
      <c r="H209" s="40" t="str">
        <f>Personal_Development!H210</f>
        <v>QC CHECKER</v>
      </c>
      <c r="I209" s="41" t="str">
        <f>Personal_Development!I210</f>
        <v>C3 PROD</v>
      </c>
      <c r="J209" s="42" t="str">
        <f>Personal_Development!J210</f>
        <v xml:space="preserve">C3 </v>
      </c>
      <c r="K209" s="48"/>
      <c r="L209" s="48"/>
      <c r="M209" s="16"/>
      <c r="N209" s="16"/>
      <c r="O209" s="48"/>
      <c r="P209" s="48"/>
      <c r="Q209" s="48"/>
      <c r="R209" s="48"/>
      <c r="S209" s="16"/>
      <c r="T209" s="16"/>
      <c r="U209" s="48"/>
      <c r="V209" s="48"/>
      <c r="W209" s="22">
        <f t="shared" si="6"/>
        <v>0</v>
      </c>
      <c r="X209" s="60">
        <f t="shared" si="7"/>
        <v>1</v>
      </c>
    </row>
    <row r="210" spans="2:24" ht="24.95" customHeight="1">
      <c r="B210" s="48">
        <f>Personal_Development!B211</f>
        <v>0</v>
      </c>
      <c r="C210" s="48">
        <f>Personal_Development!C211</f>
        <v>0</v>
      </c>
      <c r="D210" s="14" t="str">
        <f>Personal_Development!D211</f>
        <v>C12813</v>
      </c>
      <c r="E210" s="11" t="str">
        <f>Personal_Development!E211</f>
        <v>ZURAINE BINTI ZULKAPLI</v>
      </c>
      <c r="F210" s="12" t="str">
        <f>Personal_Development!F211</f>
        <v>PRODUCTION NO.1 DEPARTMENT</v>
      </c>
      <c r="G210" s="12" t="str">
        <f>Personal_Development!G211</f>
        <v>ASSEMBLY PRODUCTION SECTION (APS)</v>
      </c>
      <c r="H210" s="40" t="str">
        <f>Personal_Development!H211</f>
        <v>QC CHECKER</v>
      </c>
      <c r="I210" s="41" t="str">
        <f>Personal_Development!I211</f>
        <v>C3 PROD</v>
      </c>
      <c r="J210" s="42" t="str">
        <f>Personal_Development!J211</f>
        <v xml:space="preserve">C3 </v>
      </c>
      <c r="K210" s="48">
        <v>3</v>
      </c>
      <c r="L210" s="48">
        <v>26</v>
      </c>
      <c r="M210" s="16">
        <v>3</v>
      </c>
      <c r="N210" s="16">
        <v>1</v>
      </c>
      <c r="O210" s="48">
        <v>1</v>
      </c>
      <c r="P210" s="48">
        <v>13</v>
      </c>
      <c r="Q210" s="48"/>
      <c r="R210" s="48"/>
      <c r="S210" s="16">
        <v>1</v>
      </c>
      <c r="T210" s="16"/>
      <c r="U210" s="48">
        <v>8</v>
      </c>
      <c r="V210" s="48"/>
      <c r="W210" s="22">
        <f t="shared" si="6"/>
        <v>56</v>
      </c>
      <c r="X210" s="60">
        <f t="shared" si="7"/>
        <v>5</v>
      </c>
    </row>
    <row r="211" spans="2:24" ht="24.95" customHeight="1">
      <c r="B211" s="48" t="str">
        <f>Personal_Development!B212</f>
        <v>R</v>
      </c>
      <c r="C211" s="48">
        <f>Personal_Development!C212</f>
        <v>0</v>
      </c>
      <c r="D211" s="14" t="str">
        <f>Personal_Development!D212</f>
        <v>C12817</v>
      </c>
      <c r="E211" s="11" t="str">
        <f>Personal_Development!E212</f>
        <v>FEELICIA AK LAKUN</v>
      </c>
      <c r="F211" s="12" t="str">
        <f>Personal_Development!F212</f>
        <v>FACTORY OPERATIONS DEPARTMENT</v>
      </c>
      <c r="G211" s="12" t="str">
        <f>Personal_Development!G212</f>
        <v>INVENTORY &amp; SYSYTEM CONTROL SECTION (IVS)</v>
      </c>
      <c r="H211" s="40" t="str">
        <f>Personal_Development!H212</f>
        <v>SENIOR STOREHAND</v>
      </c>
      <c r="I211" s="41" t="str">
        <f>Personal_Development!I212</f>
        <v>C3 PROD</v>
      </c>
      <c r="J211" s="42" t="str">
        <f>Personal_Development!J212</f>
        <v xml:space="preserve">C3 </v>
      </c>
      <c r="K211" s="48">
        <v>1</v>
      </c>
      <c r="L211" s="48">
        <v>1</v>
      </c>
      <c r="M211" s="16"/>
      <c r="N211" s="16"/>
      <c r="O211" s="48"/>
      <c r="P211" s="48"/>
      <c r="Q211" s="48"/>
      <c r="R211" s="48"/>
      <c r="S211" s="16"/>
      <c r="T211" s="16"/>
      <c r="U211" s="48"/>
      <c r="V211" s="48"/>
      <c r="W211" s="22">
        <f t="shared" si="6"/>
        <v>2</v>
      </c>
      <c r="X211" s="60">
        <f t="shared" si="7"/>
        <v>1</v>
      </c>
    </row>
    <row r="212" spans="2:24" ht="24.95" customHeight="1">
      <c r="B212" s="48">
        <f>Personal_Development!B213</f>
        <v>0</v>
      </c>
      <c r="C212" s="48">
        <f>Personal_Development!C213</f>
        <v>0</v>
      </c>
      <c r="D212" s="14" t="str">
        <f>Personal_Development!D213</f>
        <v>C12823</v>
      </c>
      <c r="E212" s="11" t="str">
        <f>Personal_Development!E213</f>
        <v>NOR-M BINTI LASSIM</v>
      </c>
      <c r="F212" s="12" t="str">
        <f>Personal_Development!F213</f>
        <v>PRODUCTION NO.2 DEPARTMENT</v>
      </c>
      <c r="G212" s="12" t="str">
        <f>Personal_Development!G213</f>
        <v>MOLDING PRODUCTION SECTION (MPS)</v>
      </c>
      <c r="H212" s="40" t="str">
        <f>Personal_Development!H213</f>
        <v>OPERATOR 1</v>
      </c>
      <c r="I212" s="41" t="str">
        <f>Personal_Development!I213</f>
        <v>C3 PROD</v>
      </c>
      <c r="J212" s="42" t="str">
        <f>Personal_Development!J213</f>
        <v xml:space="preserve">C3 </v>
      </c>
      <c r="K212" s="48"/>
      <c r="L212" s="48"/>
      <c r="M212" s="16"/>
      <c r="N212" s="16"/>
      <c r="O212" s="48"/>
      <c r="P212" s="48"/>
      <c r="Q212" s="48"/>
      <c r="R212" s="48"/>
      <c r="S212" s="16"/>
      <c r="T212" s="16"/>
      <c r="U212" s="48"/>
      <c r="V212" s="48"/>
      <c r="W212" s="22">
        <f t="shared" si="6"/>
        <v>0</v>
      </c>
      <c r="X212" s="60">
        <f t="shared" si="7"/>
        <v>1</v>
      </c>
    </row>
    <row r="213" spans="2:24" ht="24.95" customHeight="1">
      <c r="B213" s="48">
        <f>Personal_Development!B214</f>
        <v>0</v>
      </c>
      <c r="C213" s="48">
        <f>Personal_Development!C214</f>
        <v>0</v>
      </c>
      <c r="D213" s="14" t="str">
        <f>Personal_Development!D214</f>
        <v>C12828</v>
      </c>
      <c r="E213" s="11" t="str">
        <f>Personal_Development!E214</f>
        <v>MUHAMMAD FARHAN BIN AJIJAN</v>
      </c>
      <c r="F213" s="12" t="str">
        <f>Personal_Development!F214</f>
        <v>PRODUCTION NO.1 DEPARTMENT</v>
      </c>
      <c r="G213" s="12" t="str">
        <f>Personal_Development!G214</f>
        <v>ASSEMBLY PRODUCTION SECTION (APS)</v>
      </c>
      <c r="H213" s="40" t="str">
        <f>Personal_Development!H214</f>
        <v>SENIOR QC CHECKER</v>
      </c>
      <c r="I213" s="41" t="str">
        <f>Personal_Development!I214</f>
        <v>C2 PROD</v>
      </c>
      <c r="J213" s="42" t="str">
        <f>Personal_Development!J214</f>
        <v xml:space="preserve">C2 </v>
      </c>
      <c r="K213" s="48"/>
      <c r="L213" s="48"/>
      <c r="M213" s="16"/>
      <c r="N213" s="16"/>
      <c r="O213" s="48"/>
      <c r="P213" s="48"/>
      <c r="Q213" s="48">
        <v>13</v>
      </c>
      <c r="R213" s="48"/>
      <c r="S213" s="16"/>
      <c r="T213" s="16"/>
      <c r="U213" s="48">
        <v>40</v>
      </c>
      <c r="V213" s="48"/>
      <c r="W213" s="22">
        <f t="shared" si="6"/>
        <v>53</v>
      </c>
      <c r="X213" s="60">
        <f t="shared" si="7"/>
        <v>5</v>
      </c>
    </row>
    <row r="214" spans="2:24" ht="24.95" customHeight="1">
      <c r="B214" s="48">
        <f>Personal_Development!B215</f>
        <v>0</v>
      </c>
      <c r="C214" s="48">
        <f>Personal_Development!C215</f>
        <v>0</v>
      </c>
      <c r="D214" s="14" t="str">
        <f>Personal_Development!D215</f>
        <v>C12849</v>
      </c>
      <c r="E214" s="11" t="str">
        <f>Personal_Development!E215</f>
        <v>KAVITHA A/P VELASAMY</v>
      </c>
      <c r="F214" s="12" t="str">
        <f>Personal_Development!F215</f>
        <v>PRODUCTION NO.1 DEPARTMENT</v>
      </c>
      <c r="G214" s="12" t="str">
        <f>Personal_Development!G215</f>
        <v>ASSEMBLY PRODUCTION SECTION (APS)</v>
      </c>
      <c r="H214" s="40" t="str">
        <f>Personal_Development!H215</f>
        <v>OPERATOR 1</v>
      </c>
      <c r="I214" s="41" t="str">
        <f>Personal_Development!I215</f>
        <v>C3 PROD</v>
      </c>
      <c r="J214" s="42" t="str">
        <f>Personal_Development!J215</f>
        <v xml:space="preserve">C3 </v>
      </c>
      <c r="K214" s="48">
        <v>1</v>
      </c>
      <c r="L214" s="48">
        <v>1</v>
      </c>
      <c r="M214" s="16">
        <v>1</v>
      </c>
      <c r="N214" s="16">
        <v>1</v>
      </c>
      <c r="O214" s="48">
        <v>1</v>
      </c>
      <c r="P214" s="48"/>
      <c r="Q214" s="48">
        <v>1</v>
      </c>
      <c r="R214" s="48"/>
      <c r="S214" s="16"/>
      <c r="T214" s="16"/>
      <c r="U214" s="48"/>
      <c r="V214" s="48">
        <v>12</v>
      </c>
      <c r="W214" s="22">
        <f t="shared" si="6"/>
        <v>18</v>
      </c>
      <c r="X214" s="60">
        <f t="shared" si="7"/>
        <v>5</v>
      </c>
    </row>
    <row r="215" spans="2:24" ht="24.95" customHeight="1">
      <c r="B215" s="48">
        <f>Personal_Development!B216</f>
        <v>0</v>
      </c>
      <c r="C215" s="48">
        <f>Personal_Development!C216</f>
        <v>0</v>
      </c>
      <c r="D215" s="14" t="str">
        <f>Personal_Development!D216</f>
        <v>C12852</v>
      </c>
      <c r="E215" s="11" t="str">
        <f>Personal_Development!E216</f>
        <v>ZULKIFLI BIN ABD LATIF</v>
      </c>
      <c r="F215" s="12" t="str">
        <f>Personal_Development!F216</f>
        <v>PRODUCTION NO.1 DEPARTMENT</v>
      </c>
      <c r="G215" s="12" t="str">
        <f>Personal_Development!G216</f>
        <v>ASSEMBLY ENGINEERING SECTION (AES)</v>
      </c>
      <c r="H215" s="40" t="str">
        <f>Personal_Development!H216</f>
        <v>LINE LEADER</v>
      </c>
      <c r="I215" s="41" t="str">
        <f>Personal_Development!I216</f>
        <v>C2 PROD</v>
      </c>
      <c r="J215" s="42" t="str">
        <f>Personal_Development!J216</f>
        <v xml:space="preserve">C2 </v>
      </c>
      <c r="K215" s="48">
        <v>2</v>
      </c>
      <c r="L215" s="48">
        <v>3</v>
      </c>
      <c r="M215" s="16">
        <v>1</v>
      </c>
      <c r="N215" s="16"/>
      <c r="O215" s="48">
        <v>1</v>
      </c>
      <c r="P215" s="48"/>
      <c r="Q215" s="48"/>
      <c r="R215" s="48"/>
      <c r="S215" s="16"/>
      <c r="T215" s="16">
        <v>4</v>
      </c>
      <c r="U215" s="48">
        <v>4</v>
      </c>
      <c r="V215" s="48">
        <v>3</v>
      </c>
      <c r="W215" s="22">
        <f t="shared" si="6"/>
        <v>18</v>
      </c>
      <c r="X215" s="60">
        <f t="shared" si="7"/>
        <v>5</v>
      </c>
    </row>
    <row r="216" spans="2:24" ht="24.95" customHeight="1">
      <c r="B216" s="48">
        <f>Personal_Development!B217</f>
        <v>0</v>
      </c>
      <c r="C216" s="48">
        <f>Personal_Development!C217</f>
        <v>0</v>
      </c>
      <c r="D216" s="14" t="str">
        <f>Personal_Development!D217</f>
        <v>C12861</v>
      </c>
      <c r="E216" s="11" t="str">
        <f>Personal_Development!E217</f>
        <v>MOHD ADIB BIN MOHD AINI</v>
      </c>
      <c r="F216" s="12" t="str">
        <f>Personal_Development!F217</f>
        <v>QUALITY ASSURANCE DEPARTMENT</v>
      </c>
      <c r="G216" s="12" t="str">
        <f>Personal_Development!G217</f>
        <v>QUALITY ASSURANCE SECTION (QAS)</v>
      </c>
      <c r="H216" s="40" t="str">
        <f>Personal_Development!H217</f>
        <v>SENIOR QA INSPECTOR</v>
      </c>
      <c r="I216" s="41" t="str">
        <f>Personal_Development!I217</f>
        <v>C2 PROD</v>
      </c>
      <c r="J216" s="42" t="str">
        <f>Personal_Development!J217</f>
        <v xml:space="preserve">C2 </v>
      </c>
      <c r="K216" s="48"/>
      <c r="L216" s="48"/>
      <c r="M216" s="16"/>
      <c r="N216" s="16">
        <v>2</v>
      </c>
      <c r="O216" s="48"/>
      <c r="P216" s="48">
        <v>3</v>
      </c>
      <c r="Q216" s="48">
        <v>3</v>
      </c>
      <c r="R216" s="48">
        <v>2</v>
      </c>
      <c r="S216" s="16">
        <v>2</v>
      </c>
      <c r="T216" s="16"/>
      <c r="U216" s="48">
        <v>6</v>
      </c>
      <c r="V216" s="48"/>
      <c r="W216" s="22">
        <f t="shared" si="6"/>
        <v>18</v>
      </c>
      <c r="X216" s="60">
        <f t="shared" si="7"/>
        <v>5</v>
      </c>
    </row>
    <row r="217" spans="2:24" ht="24.95" customHeight="1">
      <c r="B217" s="48">
        <f>Personal_Development!B218</f>
        <v>0</v>
      </c>
      <c r="C217" s="48">
        <f>Personal_Development!C218</f>
        <v>0</v>
      </c>
      <c r="D217" s="14" t="str">
        <f>Personal_Development!D218</f>
        <v>C12869</v>
      </c>
      <c r="E217" s="11" t="str">
        <f>Personal_Development!E218</f>
        <v>GOKILEVANI A/P KRISHNAN</v>
      </c>
      <c r="F217" s="12" t="str">
        <f>Personal_Development!F218</f>
        <v>PRODUCTION NO.1 DEPARTMENT</v>
      </c>
      <c r="G217" s="12" t="str">
        <f>Personal_Development!G218</f>
        <v>ASSEMBLY PRODUCTION SECTION (APS)</v>
      </c>
      <c r="H217" s="40" t="str">
        <f>Personal_Development!H218</f>
        <v>SENIOR QC CHECKER</v>
      </c>
      <c r="I217" s="41" t="str">
        <f>Personal_Development!I218</f>
        <v>C2 PROD</v>
      </c>
      <c r="J217" s="42" t="str">
        <f>Personal_Development!J218</f>
        <v xml:space="preserve">C2 </v>
      </c>
      <c r="K217" s="48">
        <v>1</v>
      </c>
      <c r="L217" s="48">
        <v>1</v>
      </c>
      <c r="M217" s="16">
        <v>1</v>
      </c>
      <c r="N217" s="16">
        <v>1</v>
      </c>
      <c r="O217" s="48">
        <v>1</v>
      </c>
      <c r="P217" s="48">
        <v>1</v>
      </c>
      <c r="Q217" s="48">
        <v>1</v>
      </c>
      <c r="R217" s="48"/>
      <c r="S217" s="16">
        <v>2</v>
      </c>
      <c r="T217" s="16"/>
      <c r="U217" s="48">
        <v>7</v>
      </c>
      <c r="V217" s="48"/>
      <c r="W217" s="22">
        <f t="shared" si="6"/>
        <v>16</v>
      </c>
      <c r="X217" s="60">
        <f t="shared" si="7"/>
        <v>5</v>
      </c>
    </row>
    <row r="218" spans="2:24" ht="24.95" customHeight="1">
      <c r="B218" s="48">
        <f>Personal_Development!B219</f>
        <v>0</v>
      </c>
      <c r="C218" s="48">
        <f>Personal_Development!C219</f>
        <v>0</v>
      </c>
      <c r="D218" s="14" t="str">
        <f>Personal_Development!D219</f>
        <v>C12870</v>
      </c>
      <c r="E218" s="11" t="str">
        <f>Personal_Development!E219</f>
        <v>AIDA MAZURA BINTI MOLI</v>
      </c>
      <c r="F218" s="12" t="str">
        <f>Personal_Development!F219</f>
        <v>PRODUCTION NO.2 DEPARTMENT</v>
      </c>
      <c r="G218" s="12" t="str">
        <f>Personal_Development!G219</f>
        <v>MOLDING PRODUCTION SECTION (MPS)</v>
      </c>
      <c r="H218" s="40" t="str">
        <f>Personal_Development!H219</f>
        <v>OPERATOR 1</v>
      </c>
      <c r="I218" s="41" t="str">
        <f>Personal_Development!I219</f>
        <v>C3 PROD</v>
      </c>
      <c r="J218" s="42" t="str">
        <f>Personal_Development!J219</f>
        <v xml:space="preserve">C3 </v>
      </c>
      <c r="K218" s="48"/>
      <c r="L218" s="48"/>
      <c r="M218" s="16"/>
      <c r="N218" s="16"/>
      <c r="O218" s="48"/>
      <c r="P218" s="48"/>
      <c r="Q218" s="48"/>
      <c r="R218" s="48"/>
      <c r="S218" s="16"/>
      <c r="T218" s="16"/>
      <c r="U218" s="48"/>
      <c r="V218" s="48"/>
      <c r="W218" s="22">
        <f t="shared" si="6"/>
        <v>0</v>
      </c>
      <c r="X218" s="60">
        <f t="shared" si="7"/>
        <v>1</v>
      </c>
    </row>
    <row r="219" spans="2:24" ht="24.95" customHeight="1">
      <c r="B219" s="48">
        <f>Personal_Development!B220</f>
        <v>0</v>
      </c>
      <c r="C219" s="48">
        <f>Personal_Development!C220</f>
        <v>0</v>
      </c>
      <c r="D219" s="14" t="str">
        <f>Personal_Development!D220</f>
        <v>C12873</v>
      </c>
      <c r="E219" s="11" t="str">
        <f>Personal_Development!E220</f>
        <v>KHAIRUL ANUAR BIN KAMARULZAMAN</v>
      </c>
      <c r="F219" s="12" t="str">
        <f>Personal_Development!F220</f>
        <v>PRODUCTION NO.2 DEPARTMENT</v>
      </c>
      <c r="G219" s="12" t="str">
        <f>Personal_Development!G220</f>
        <v>MOLDING PRODUCTION SECTION (MPS)</v>
      </c>
      <c r="H219" s="40" t="str">
        <f>Personal_Development!H220</f>
        <v>OPERATOR 1</v>
      </c>
      <c r="I219" s="41" t="str">
        <f>Personal_Development!I220</f>
        <v>C3 PROD</v>
      </c>
      <c r="J219" s="42" t="str">
        <f>Personal_Development!J220</f>
        <v xml:space="preserve">C3 </v>
      </c>
      <c r="K219" s="48"/>
      <c r="L219" s="48"/>
      <c r="M219" s="16"/>
      <c r="N219" s="16"/>
      <c r="O219" s="48"/>
      <c r="P219" s="48"/>
      <c r="Q219" s="48"/>
      <c r="R219" s="48"/>
      <c r="S219" s="16"/>
      <c r="T219" s="16"/>
      <c r="U219" s="48"/>
      <c r="V219" s="48"/>
      <c r="W219" s="22">
        <f t="shared" si="6"/>
        <v>0</v>
      </c>
      <c r="X219" s="60">
        <f t="shared" si="7"/>
        <v>1</v>
      </c>
    </row>
    <row r="220" spans="2:24" ht="24.95" customHeight="1">
      <c r="B220" s="48">
        <f>Personal_Development!B221</f>
        <v>0</v>
      </c>
      <c r="C220" s="48">
        <f>Personal_Development!C221</f>
        <v>0</v>
      </c>
      <c r="D220" s="14" t="str">
        <f>Personal_Development!D221</f>
        <v>C12874</v>
      </c>
      <c r="E220" s="11" t="str">
        <f>Personal_Development!E221</f>
        <v>SUGHASINI A/P VEERASAMY</v>
      </c>
      <c r="F220" s="12" t="str">
        <f>Personal_Development!F221</f>
        <v>PRODUCTION NO.1 DEPARTMENT</v>
      </c>
      <c r="G220" s="12" t="str">
        <f>Personal_Development!G221</f>
        <v>ASSEMBLY PRODUCTION SECTION (APS)</v>
      </c>
      <c r="H220" s="40" t="str">
        <f>Personal_Development!H221</f>
        <v>OPERATOR 1</v>
      </c>
      <c r="I220" s="41" t="str">
        <f>Personal_Development!I221</f>
        <v>C3 PROD</v>
      </c>
      <c r="J220" s="42" t="str">
        <f>Personal_Development!J221</f>
        <v xml:space="preserve">C3 </v>
      </c>
      <c r="K220" s="48">
        <v>12</v>
      </c>
      <c r="L220" s="48">
        <v>4</v>
      </c>
      <c r="M220" s="16">
        <v>2</v>
      </c>
      <c r="N220" s="16"/>
      <c r="O220" s="48">
        <v>5</v>
      </c>
      <c r="P220" s="48"/>
      <c r="Q220" s="48"/>
      <c r="R220" s="48"/>
      <c r="S220" s="16"/>
      <c r="T220" s="16"/>
      <c r="U220" s="48"/>
      <c r="V220" s="48"/>
      <c r="W220" s="22">
        <f t="shared" si="6"/>
        <v>23</v>
      </c>
      <c r="X220" s="60">
        <f t="shared" si="7"/>
        <v>5</v>
      </c>
    </row>
    <row r="221" spans="2:24" ht="24.95" customHeight="1">
      <c r="B221" s="48">
        <f>Personal_Development!B222</f>
        <v>0</v>
      </c>
      <c r="C221" s="48">
        <f>Personal_Development!C222</f>
        <v>0</v>
      </c>
      <c r="D221" s="14" t="str">
        <f>Personal_Development!D222</f>
        <v>C12878</v>
      </c>
      <c r="E221" s="11" t="str">
        <f>Personal_Development!E222</f>
        <v>SALINA BINTI ZAILAN</v>
      </c>
      <c r="F221" s="12" t="str">
        <f>Personal_Development!F222</f>
        <v>FACTORY OPERATIONS DEPARTMENT</v>
      </c>
      <c r="G221" s="12" t="str">
        <f>Personal_Development!G222</f>
        <v>INVENTORY &amp; SYSYTEM CONTROL SECTION (IVS)</v>
      </c>
      <c r="H221" s="40" t="str">
        <f>Personal_Development!H222</f>
        <v>ASSISTANT</v>
      </c>
      <c r="I221" s="41" t="str">
        <f>Personal_Development!I222</f>
        <v>C1 OFFICE</v>
      </c>
      <c r="J221" s="42" t="str">
        <f>Personal_Development!J222</f>
        <v xml:space="preserve">C1 </v>
      </c>
      <c r="K221" s="48">
        <v>2</v>
      </c>
      <c r="L221" s="48"/>
      <c r="M221" s="16"/>
      <c r="N221" s="16"/>
      <c r="O221" s="48"/>
      <c r="P221" s="48"/>
      <c r="Q221" s="48"/>
      <c r="R221" s="48"/>
      <c r="S221" s="16"/>
      <c r="T221" s="16">
        <v>5</v>
      </c>
      <c r="U221" s="48">
        <v>9</v>
      </c>
      <c r="V221" s="48"/>
      <c r="W221" s="22">
        <f t="shared" si="6"/>
        <v>16</v>
      </c>
      <c r="X221" s="60">
        <f t="shared" si="7"/>
        <v>5</v>
      </c>
    </row>
    <row r="222" spans="2:24" ht="24.95" customHeight="1">
      <c r="B222" s="48">
        <f>Personal_Development!B223</f>
        <v>0</v>
      </c>
      <c r="C222" s="48">
        <f>Personal_Development!C223</f>
        <v>0</v>
      </c>
      <c r="D222" s="14" t="str">
        <f>Personal_Development!D223</f>
        <v>C12879</v>
      </c>
      <c r="E222" s="11" t="str">
        <f>Personal_Development!E223</f>
        <v>NOR HASNIZA BINTI ABD RAHMAN</v>
      </c>
      <c r="F222" s="12" t="str">
        <f>Personal_Development!F223</f>
        <v>PRODUCTION NO.1 DEPARTMENT</v>
      </c>
      <c r="G222" s="12" t="str">
        <f>Personal_Development!G223</f>
        <v>ASSEMBLY PRODUCTION SECTION (APS)</v>
      </c>
      <c r="H222" s="40" t="str">
        <f>Personal_Development!H223</f>
        <v>OPERATOR 1</v>
      </c>
      <c r="I222" s="41" t="str">
        <f>Personal_Development!I223</f>
        <v>C3 PROD</v>
      </c>
      <c r="J222" s="42" t="str">
        <f>Personal_Development!J223</f>
        <v xml:space="preserve">C3 </v>
      </c>
      <c r="K222" s="48">
        <v>7</v>
      </c>
      <c r="L222" s="48">
        <v>6</v>
      </c>
      <c r="M222" s="16">
        <v>6</v>
      </c>
      <c r="N222" s="16"/>
      <c r="O222" s="48">
        <v>3</v>
      </c>
      <c r="P222" s="48"/>
      <c r="Q222" s="48"/>
      <c r="R222" s="48"/>
      <c r="S222" s="16"/>
      <c r="T222" s="16"/>
      <c r="U222" s="48"/>
      <c r="V222" s="48"/>
      <c r="W222" s="22">
        <f t="shared" si="6"/>
        <v>22</v>
      </c>
      <c r="X222" s="60">
        <f t="shared" si="7"/>
        <v>5</v>
      </c>
    </row>
    <row r="223" spans="2:24" ht="24.95" customHeight="1">
      <c r="B223" s="48">
        <f>Personal_Development!B224</f>
        <v>0</v>
      </c>
      <c r="C223" s="48">
        <f>Personal_Development!C224</f>
        <v>0</v>
      </c>
      <c r="D223" s="14" t="str">
        <f>Personal_Development!D224</f>
        <v>C12880</v>
      </c>
      <c r="E223" s="11" t="str">
        <f>Personal_Development!E224</f>
        <v>AMY NAZARIAH BINTI IDRIS</v>
      </c>
      <c r="F223" s="12" t="str">
        <f>Personal_Development!F224</f>
        <v>PRODUCTION NO.2 DEPARTMENT</v>
      </c>
      <c r="G223" s="12" t="str">
        <f>Personal_Development!G224</f>
        <v>MOLDING PRODUCTION SECTION (MPS)</v>
      </c>
      <c r="H223" s="40" t="str">
        <f>Personal_Development!H224</f>
        <v>SENIOR QC CHECKER</v>
      </c>
      <c r="I223" s="41" t="str">
        <f>Personal_Development!I224</f>
        <v>C2 PROD</v>
      </c>
      <c r="J223" s="42" t="str">
        <f>Personal_Development!J224</f>
        <v xml:space="preserve">C2 </v>
      </c>
      <c r="K223" s="48"/>
      <c r="L223" s="48"/>
      <c r="M223" s="16"/>
      <c r="N223" s="16"/>
      <c r="O223" s="48"/>
      <c r="P223" s="48"/>
      <c r="Q223" s="48"/>
      <c r="R223" s="48"/>
      <c r="S223" s="16"/>
      <c r="T223" s="16"/>
      <c r="U223" s="48"/>
      <c r="V223" s="48"/>
      <c r="W223" s="22">
        <f t="shared" si="6"/>
        <v>0</v>
      </c>
      <c r="X223" s="60">
        <f t="shared" si="7"/>
        <v>1</v>
      </c>
    </row>
    <row r="224" spans="2:24" ht="24.95" customHeight="1">
      <c r="B224" s="48">
        <f>Personal_Development!B225</f>
        <v>0</v>
      </c>
      <c r="C224" s="48">
        <f>Personal_Development!C225</f>
        <v>0</v>
      </c>
      <c r="D224" s="14" t="str">
        <f>Personal_Development!D225</f>
        <v>C12882</v>
      </c>
      <c r="E224" s="11" t="str">
        <f>Personal_Development!E225</f>
        <v>MOHD YUSRAM BIN MOHD YUSOFF</v>
      </c>
      <c r="F224" s="12" t="str">
        <f>Personal_Development!F225</f>
        <v>PRODUCTION NO.1 DEPARTMENT</v>
      </c>
      <c r="G224" s="12" t="str">
        <f>Personal_Development!G225</f>
        <v>ASSEMBLY ENGINEERING SECTION (AES)</v>
      </c>
      <c r="H224" s="40" t="str">
        <f>Personal_Development!H225</f>
        <v>SENIOR TECHNICIAN</v>
      </c>
      <c r="I224" s="41" t="str">
        <f>Personal_Development!I225</f>
        <v>C1 PROD</v>
      </c>
      <c r="J224" s="42" t="str">
        <f>Personal_Development!J225</f>
        <v xml:space="preserve">C1 </v>
      </c>
      <c r="K224" s="48"/>
      <c r="L224" s="48">
        <v>3</v>
      </c>
      <c r="M224" s="16"/>
      <c r="N224" s="16"/>
      <c r="O224" s="48"/>
      <c r="P224" s="48">
        <v>3</v>
      </c>
      <c r="Q224" s="48"/>
      <c r="R224" s="48">
        <v>7</v>
      </c>
      <c r="S224" s="16">
        <v>3</v>
      </c>
      <c r="T224" s="16"/>
      <c r="U224" s="48"/>
      <c r="V224" s="48"/>
      <c r="W224" s="22">
        <f t="shared" si="6"/>
        <v>16</v>
      </c>
      <c r="X224" s="60">
        <f t="shared" si="7"/>
        <v>5</v>
      </c>
    </row>
    <row r="225" spans="2:24" ht="24.95" customHeight="1">
      <c r="B225" s="48">
        <f>Personal_Development!B226</f>
        <v>0</v>
      </c>
      <c r="C225" s="48">
        <f>Personal_Development!C226</f>
        <v>0</v>
      </c>
      <c r="D225" s="14" t="str">
        <f>Personal_Development!D226</f>
        <v>C12885</v>
      </c>
      <c r="E225" s="11" t="str">
        <f>Personal_Development!E226</f>
        <v>MOHD SAIFUL NIZAM BIN AZIZUL</v>
      </c>
      <c r="F225" s="12" t="str">
        <f>Personal_Development!F226</f>
        <v>QUALITY ASSURANCE DEPARTMENT</v>
      </c>
      <c r="G225" s="12" t="str">
        <f>Personal_Development!G226</f>
        <v>QUALITY ASSURANCE SECTION (QAS)</v>
      </c>
      <c r="H225" s="40" t="str">
        <f>Personal_Development!H226</f>
        <v>SENIOR QA INSPECTOR</v>
      </c>
      <c r="I225" s="41" t="str">
        <f>Personal_Development!I226</f>
        <v>C2 PROD</v>
      </c>
      <c r="J225" s="42" t="str">
        <f>Personal_Development!J226</f>
        <v xml:space="preserve">C2 </v>
      </c>
      <c r="K225" s="48"/>
      <c r="L225" s="48"/>
      <c r="M225" s="16"/>
      <c r="N225" s="16"/>
      <c r="O225" s="48">
        <v>5</v>
      </c>
      <c r="P225" s="48">
        <v>5</v>
      </c>
      <c r="Q225" s="48">
        <v>6</v>
      </c>
      <c r="R225" s="48">
        <v>2</v>
      </c>
      <c r="S225" s="16"/>
      <c r="T225" s="16">
        <v>1</v>
      </c>
      <c r="U225" s="48"/>
      <c r="V225" s="48"/>
      <c r="W225" s="22">
        <f t="shared" si="6"/>
        <v>19</v>
      </c>
      <c r="X225" s="60">
        <f t="shared" si="7"/>
        <v>5</v>
      </c>
    </row>
    <row r="226" spans="2:24" ht="24.95" customHeight="1">
      <c r="B226" s="48">
        <f>Personal_Development!B227</f>
        <v>0</v>
      </c>
      <c r="C226" s="48">
        <f>Personal_Development!C227</f>
        <v>0</v>
      </c>
      <c r="D226" s="14" t="str">
        <f>Personal_Development!D227</f>
        <v>C12888</v>
      </c>
      <c r="E226" s="11" t="str">
        <f>Personal_Development!E227</f>
        <v>NORAZUWIN BINTI JAAFAR</v>
      </c>
      <c r="F226" s="12" t="str">
        <f>Personal_Development!F227</f>
        <v>PRODUCTION NO.1 DEPARTMENT</v>
      </c>
      <c r="G226" s="12" t="str">
        <f>Personal_Development!G227</f>
        <v>ASSEMBLY PRODUCTION SECTION (APS)</v>
      </c>
      <c r="H226" s="40" t="str">
        <f>Personal_Development!H227</f>
        <v>OPERATOR 1</v>
      </c>
      <c r="I226" s="41" t="str">
        <f>Personal_Development!I227</f>
        <v>C3 PROD</v>
      </c>
      <c r="J226" s="42" t="str">
        <f>Personal_Development!J227</f>
        <v xml:space="preserve">C3 </v>
      </c>
      <c r="K226" s="48">
        <v>5</v>
      </c>
      <c r="L226" s="48">
        <v>6</v>
      </c>
      <c r="M226" s="16">
        <v>4</v>
      </c>
      <c r="N226" s="16"/>
      <c r="O226" s="48">
        <v>2</v>
      </c>
      <c r="P226" s="48"/>
      <c r="Q226" s="48">
        <v>5</v>
      </c>
      <c r="R226" s="48">
        <v>8</v>
      </c>
      <c r="S226" s="16"/>
      <c r="T226" s="16"/>
      <c r="U226" s="48"/>
      <c r="V226" s="48"/>
      <c r="W226" s="22">
        <f t="shared" si="6"/>
        <v>30</v>
      </c>
      <c r="X226" s="60">
        <f t="shared" si="7"/>
        <v>5</v>
      </c>
    </row>
    <row r="227" spans="2:24" ht="24.95" customHeight="1">
      <c r="B227" s="48">
        <f>Personal_Development!B228</f>
        <v>0</v>
      </c>
      <c r="C227" s="48">
        <f>Personal_Development!C228</f>
        <v>0</v>
      </c>
      <c r="D227" s="14" t="str">
        <f>Personal_Development!D228</f>
        <v>C12889</v>
      </c>
      <c r="E227" s="11" t="str">
        <f>Personal_Development!E228</f>
        <v>ANITA A/P M NARANASAMY</v>
      </c>
      <c r="F227" s="12" t="str">
        <f>Personal_Development!F228</f>
        <v>PRODUCTION NO.1 DEPARTMENT</v>
      </c>
      <c r="G227" s="12" t="str">
        <f>Personal_Development!G228</f>
        <v>ASSEMBLY PRODUCTION SECTION (APS)</v>
      </c>
      <c r="H227" s="40" t="str">
        <f>Personal_Development!H228</f>
        <v>QC CHECKER</v>
      </c>
      <c r="I227" s="41" t="str">
        <f>Personal_Development!I228</f>
        <v>C3 PROD</v>
      </c>
      <c r="J227" s="42" t="str">
        <f>Personal_Development!J228</f>
        <v xml:space="preserve">C3 </v>
      </c>
      <c r="K227" s="48">
        <v>1</v>
      </c>
      <c r="L227" s="48">
        <v>1</v>
      </c>
      <c r="M227" s="16">
        <v>1</v>
      </c>
      <c r="N227" s="16">
        <v>1</v>
      </c>
      <c r="O227" s="48">
        <v>1</v>
      </c>
      <c r="P227" s="48">
        <v>1</v>
      </c>
      <c r="Q227" s="48">
        <v>1</v>
      </c>
      <c r="R227" s="48"/>
      <c r="S227" s="16"/>
      <c r="T227" s="16"/>
      <c r="U227" s="48"/>
      <c r="V227" s="48"/>
      <c r="W227" s="22">
        <f t="shared" si="6"/>
        <v>7</v>
      </c>
      <c r="X227" s="60">
        <f t="shared" si="7"/>
        <v>3</v>
      </c>
    </row>
    <row r="228" spans="2:24" ht="24.95" customHeight="1">
      <c r="B228" s="48">
        <f>Personal_Development!B229</f>
        <v>0</v>
      </c>
      <c r="C228" s="48">
        <f>Personal_Development!C229</f>
        <v>0</v>
      </c>
      <c r="D228" s="14" t="str">
        <f>Personal_Development!D229</f>
        <v>C12895</v>
      </c>
      <c r="E228" s="11" t="str">
        <f>Personal_Development!E229</f>
        <v>SYAHIRAH BINTI SAAHARI</v>
      </c>
      <c r="F228" s="12" t="str">
        <f>Personal_Development!F229</f>
        <v>PRODUCTION NO.2 DEPARTMENT</v>
      </c>
      <c r="G228" s="12" t="str">
        <f>Personal_Development!G229</f>
        <v>MOLDING PRODUCTION SECTION (MPS)</v>
      </c>
      <c r="H228" s="40" t="str">
        <f>Personal_Development!H229</f>
        <v>OPERATOR 1</v>
      </c>
      <c r="I228" s="41" t="str">
        <f>Personal_Development!I229</f>
        <v>C3 PROD</v>
      </c>
      <c r="J228" s="42" t="str">
        <f>Personal_Development!J229</f>
        <v xml:space="preserve">C3 </v>
      </c>
      <c r="K228" s="48"/>
      <c r="L228" s="48"/>
      <c r="M228" s="16"/>
      <c r="N228" s="16"/>
      <c r="O228" s="48"/>
      <c r="P228" s="48"/>
      <c r="Q228" s="48"/>
      <c r="R228" s="48"/>
      <c r="S228" s="16"/>
      <c r="T228" s="16"/>
      <c r="U228" s="48"/>
      <c r="V228" s="48"/>
      <c r="W228" s="22">
        <f t="shared" si="6"/>
        <v>0</v>
      </c>
      <c r="X228" s="60">
        <f t="shared" si="7"/>
        <v>1</v>
      </c>
    </row>
    <row r="229" spans="2:24" ht="24.95" customHeight="1">
      <c r="B229" s="48">
        <f>Personal_Development!B230</f>
        <v>0</v>
      </c>
      <c r="C229" s="48">
        <f>Personal_Development!C230</f>
        <v>0</v>
      </c>
      <c r="D229" s="14" t="str">
        <f>Personal_Development!D230</f>
        <v>C12896</v>
      </c>
      <c r="E229" s="11" t="str">
        <f>Personal_Development!E230</f>
        <v>SHAM AZROL BIN ABDULLAH</v>
      </c>
      <c r="F229" s="12" t="str">
        <f>Personal_Development!F230</f>
        <v>PRODUCTION NO.2 DEPARTMENT</v>
      </c>
      <c r="G229" s="12" t="str">
        <f>Personal_Development!G230</f>
        <v>MOLDING PRODUCTION SECTION (MPS)</v>
      </c>
      <c r="H229" s="40" t="str">
        <f>Personal_Development!H230</f>
        <v>LINE LEADER</v>
      </c>
      <c r="I229" s="41" t="str">
        <f>Personal_Development!I230</f>
        <v>C2 PROD</v>
      </c>
      <c r="J229" s="42" t="str">
        <f>Personal_Development!J230</f>
        <v xml:space="preserve">C2 </v>
      </c>
      <c r="K229" s="48"/>
      <c r="L229" s="48"/>
      <c r="M229" s="16"/>
      <c r="N229" s="16"/>
      <c r="O229" s="48"/>
      <c r="P229" s="48"/>
      <c r="Q229" s="48"/>
      <c r="R229" s="48"/>
      <c r="S229" s="16"/>
      <c r="T229" s="16"/>
      <c r="U229" s="48"/>
      <c r="V229" s="48"/>
      <c r="W229" s="22">
        <f t="shared" si="6"/>
        <v>0</v>
      </c>
      <c r="X229" s="60">
        <f t="shared" si="7"/>
        <v>1</v>
      </c>
    </row>
    <row r="230" spans="2:24" ht="24.95" customHeight="1">
      <c r="B230" s="48">
        <f>Personal_Development!B231</f>
        <v>0</v>
      </c>
      <c r="C230" s="48">
        <f>Personal_Development!C231</f>
        <v>0</v>
      </c>
      <c r="D230" s="14" t="str">
        <f>Personal_Development!D231</f>
        <v>C12900</v>
      </c>
      <c r="E230" s="11" t="str">
        <f>Personal_Development!E231</f>
        <v>MUHAMMAD HAFRIZ BIN JAMRUS</v>
      </c>
      <c r="F230" s="12" t="str">
        <f>Personal_Development!F231</f>
        <v>QUALITY ASSURANCE DEPARTMENT</v>
      </c>
      <c r="G230" s="12" t="str">
        <f>Personal_Development!G231</f>
        <v>QUALITY CONTROL SECTION (QCS)</v>
      </c>
      <c r="H230" s="40" t="str">
        <f>Personal_Development!H231</f>
        <v>QA INSPECTOR</v>
      </c>
      <c r="I230" s="41" t="str">
        <f>Personal_Development!I231</f>
        <v>C3 PROD</v>
      </c>
      <c r="J230" s="42" t="str">
        <f>Personal_Development!J231</f>
        <v xml:space="preserve">C3 </v>
      </c>
      <c r="K230" s="48"/>
      <c r="L230" s="48">
        <v>11</v>
      </c>
      <c r="M230" s="16"/>
      <c r="N230" s="16">
        <v>1</v>
      </c>
      <c r="O230" s="48">
        <v>11</v>
      </c>
      <c r="P230" s="48">
        <v>10</v>
      </c>
      <c r="Q230" s="48">
        <v>2</v>
      </c>
      <c r="R230" s="48"/>
      <c r="S230" s="16"/>
      <c r="T230" s="16"/>
      <c r="U230" s="48"/>
      <c r="V230" s="48"/>
      <c r="W230" s="22">
        <f t="shared" si="6"/>
        <v>35</v>
      </c>
      <c r="X230" s="60">
        <f t="shared" si="7"/>
        <v>5</v>
      </c>
    </row>
    <row r="231" spans="2:24" ht="24.95" customHeight="1">
      <c r="B231" s="48">
        <f>Personal_Development!B232</f>
        <v>0</v>
      </c>
      <c r="C231" s="48">
        <f>Personal_Development!C232</f>
        <v>0</v>
      </c>
      <c r="D231" s="14" t="str">
        <f>Personal_Development!D232</f>
        <v>C12906</v>
      </c>
      <c r="E231" s="11" t="str">
        <f>Personal_Development!E232</f>
        <v>MOHD NOOR IKHSAN BIN RAZAK</v>
      </c>
      <c r="F231" s="12" t="str">
        <f>Personal_Development!F232</f>
        <v>FACTORY OPERATIONS DEPARTMENT</v>
      </c>
      <c r="G231" s="12" t="str">
        <f>Personal_Development!G232</f>
        <v>INVENTORY &amp; SYSYTEM CONTROL SECTION (IVS)</v>
      </c>
      <c r="H231" s="40" t="str">
        <f>Personal_Development!H232</f>
        <v>SENIOR STOREHAND</v>
      </c>
      <c r="I231" s="41" t="str">
        <f>Personal_Development!I232</f>
        <v>C3 PROD</v>
      </c>
      <c r="J231" s="42" t="str">
        <f>Personal_Development!J232</f>
        <v xml:space="preserve">C3 </v>
      </c>
      <c r="K231" s="48">
        <v>1</v>
      </c>
      <c r="L231" s="48">
        <v>1</v>
      </c>
      <c r="M231" s="16"/>
      <c r="N231" s="16"/>
      <c r="O231" s="48"/>
      <c r="P231" s="48"/>
      <c r="Q231" s="48"/>
      <c r="R231" s="48"/>
      <c r="S231" s="16"/>
      <c r="T231" s="16"/>
      <c r="U231" s="48"/>
      <c r="V231" s="48"/>
      <c r="W231" s="22">
        <f t="shared" si="6"/>
        <v>2</v>
      </c>
      <c r="X231" s="60">
        <f t="shared" si="7"/>
        <v>1</v>
      </c>
    </row>
    <row r="232" spans="2:24" ht="24.95" customHeight="1">
      <c r="B232" s="48">
        <f>Personal_Development!B233</f>
        <v>0</v>
      </c>
      <c r="C232" s="48">
        <f>Personal_Development!C233</f>
        <v>0</v>
      </c>
      <c r="D232" s="14" t="str">
        <f>Personal_Development!D233</f>
        <v>C12912</v>
      </c>
      <c r="E232" s="11" t="str">
        <f>Personal_Development!E233</f>
        <v>SYARIFAH HABILA BINTI SAYED HUSIN</v>
      </c>
      <c r="F232" s="12" t="str">
        <f>Personal_Development!F233</f>
        <v>QUALITY ASSURANCE DEPARTMENT</v>
      </c>
      <c r="G232" s="12" t="str">
        <f>Personal_Development!G233</f>
        <v>QUALITY ASSURANCE SECTION (QAS)</v>
      </c>
      <c r="H232" s="40" t="str">
        <f>Personal_Development!H233</f>
        <v>SENIOR QA INSPECTOR</v>
      </c>
      <c r="I232" s="41" t="str">
        <f>Personal_Development!I233</f>
        <v>C2 PROD</v>
      </c>
      <c r="J232" s="42" t="str">
        <f>Personal_Development!J233</f>
        <v xml:space="preserve">C2 </v>
      </c>
      <c r="K232" s="48"/>
      <c r="L232" s="48"/>
      <c r="M232" s="16"/>
      <c r="N232" s="16">
        <v>3</v>
      </c>
      <c r="O232" s="48"/>
      <c r="P232" s="48"/>
      <c r="Q232" s="48"/>
      <c r="R232" s="48"/>
      <c r="S232" s="16">
        <v>11</v>
      </c>
      <c r="T232" s="16"/>
      <c r="U232" s="48"/>
      <c r="V232" s="48"/>
      <c r="W232" s="22">
        <f t="shared" si="6"/>
        <v>14</v>
      </c>
      <c r="X232" s="60">
        <f t="shared" si="7"/>
        <v>5</v>
      </c>
    </row>
    <row r="233" spans="2:24" ht="24.95" customHeight="1">
      <c r="B233" s="48" t="str">
        <f>Personal_Development!B234</f>
        <v>R</v>
      </c>
      <c r="C233" s="48">
        <f>Personal_Development!C234</f>
        <v>0</v>
      </c>
      <c r="D233" s="14" t="str">
        <f>Personal_Development!D234</f>
        <v>C12915</v>
      </c>
      <c r="E233" s="11" t="str">
        <f>Personal_Development!E234</f>
        <v>KHAIRUL MUTTAKIN BIN SARMAN</v>
      </c>
      <c r="F233" s="12" t="str">
        <f>Personal_Development!F234</f>
        <v>QUALITY ASSURANCE DEPARTMENT</v>
      </c>
      <c r="G233" s="12" t="str">
        <f>Personal_Development!G234</f>
        <v>QUALITY PLANNING SECTION (QPS)</v>
      </c>
      <c r="H233" s="40" t="str">
        <f>Personal_Development!H234</f>
        <v>SUPERVISOR</v>
      </c>
      <c r="I233" s="41" t="str">
        <f>Personal_Development!I234</f>
        <v>C1 PROD</v>
      </c>
      <c r="J233" s="42" t="str">
        <f>Personal_Development!J234</f>
        <v xml:space="preserve">C1 </v>
      </c>
      <c r="K233" s="48"/>
      <c r="L233" s="48"/>
      <c r="M233" s="16"/>
      <c r="N233" s="16"/>
      <c r="O233" s="48"/>
      <c r="P233" s="48">
        <v>4</v>
      </c>
      <c r="Q233" s="48">
        <v>2</v>
      </c>
      <c r="R233" s="48">
        <v>11</v>
      </c>
      <c r="S233" s="16"/>
      <c r="T233" s="16"/>
      <c r="U233" s="48"/>
      <c r="V233" s="48"/>
      <c r="W233" s="22">
        <f t="shared" si="6"/>
        <v>17</v>
      </c>
      <c r="X233" s="60">
        <f t="shared" si="7"/>
        <v>5</v>
      </c>
    </row>
    <row r="234" spans="2:24" ht="24.95" customHeight="1">
      <c r="B234" s="48" t="str">
        <f>Personal_Development!B235</f>
        <v>R</v>
      </c>
      <c r="C234" s="48">
        <f>Personal_Development!C235</f>
        <v>0</v>
      </c>
      <c r="D234" s="14" t="str">
        <f>Personal_Development!D235</f>
        <v>E00179</v>
      </c>
      <c r="E234" s="11" t="str">
        <f>Personal_Development!E235</f>
        <v>AMIRA BINTI MOHD ZULKIFLY</v>
      </c>
      <c r="F234" s="12" t="str">
        <f>Personal_Development!F235</f>
        <v>FACTORY OPERATIONS DEPARTMENT</v>
      </c>
      <c r="G234" s="12" t="str">
        <f>Personal_Development!G235</f>
        <v>PRODUCTION PLANNING SECTION (PPS)</v>
      </c>
      <c r="H234" s="40" t="str">
        <f>Personal_Development!H235</f>
        <v>ASSISTANT</v>
      </c>
      <c r="I234" s="41" t="str">
        <f>Personal_Development!I235</f>
        <v>C1 OFFICE</v>
      </c>
      <c r="J234" s="42" t="str">
        <f>Personal_Development!J235</f>
        <v xml:space="preserve">C1 </v>
      </c>
      <c r="K234" s="48"/>
      <c r="L234" s="48"/>
      <c r="M234" s="16">
        <v>6</v>
      </c>
      <c r="N234" s="16"/>
      <c r="O234" s="48"/>
      <c r="P234" s="48"/>
      <c r="Q234" s="48"/>
      <c r="R234" s="48">
        <v>8</v>
      </c>
      <c r="S234" s="16"/>
      <c r="T234" s="16"/>
      <c r="U234" s="48"/>
      <c r="V234" s="48"/>
      <c r="W234" s="22">
        <f t="shared" si="6"/>
        <v>14</v>
      </c>
      <c r="X234" s="60">
        <f t="shared" si="7"/>
        <v>5</v>
      </c>
    </row>
    <row r="235" spans="2:24" ht="24.95" customHeight="1">
      <c r="B235" s="48">
        <f>Personal_Development!B236</f>
        <v>0</v>
      </c>
      <c r="C235" s="48">
        <f>Personal_Development!C236</f>
        <v>0</v>
      </c>
      <c r="D235" s="14" t="str">
        <f>Personal_Development!D236</f>
        <v>E00188</v>
      </c>
      <c r="E235" s="11" t="str">
        <f>Personal_Development!E236</f>
        <v>JASNIDAR BINTI MARJOHAN</v>
      </c>
      <c r="F235" s="12" t="str">
        <f>Personal_Development!F236</f>
        <v>GENERAL AFFAIRS DEPARTMENT</v>
      </c>
      <c r="G235" s="12" t="str">
        <f>Personal_Development!G236</f>
        <v>GENERAL AFFAIRS SECTION (GAS)</v>
      </c>
      <c r="H235" s="40" t="str">
        <f>Personal_Development!H236</f>
        <v>ASSISTANT OFFICER</v>
      </c>
      <c r="I235" s="41" t="str">
        <f>Personal_Development!I236</f>
        <v>M7</v>
      </c>
      <c r="J235" s="42" t="str">
        <f>Personal_Development!J236</f>
        <v>M7</v>
      </c>
      <c r="K235" s="48"/>
      <c r="L235" s="48">
        <v>4</v>
      </c>
      <c r="M235" s="16"/>
      <c r="N235" s="16"/>
      <c r="O235" s="48">
        <v>1</v>
      </c>
      <c r="P235" s="48">
        <v>1</v>
      </c>
      <c r="Q235" s="48">
        <v>2</v>
      </c>
      <c r="R235" s="48"/>
      <c r="S235" s="16">
        <v>2</v>
      </c>
      <c r="T235" s="16">
        <v>4</v>
      </c>
      <c r="U235" s="48"/>
      <c r="V235" s="48"/>
      <c r="W235" s="22">
        <f t="shared" si="6"/>
        <v>14</v>
      </c>
      <c r="X235" s="60">
        <f t="shared" si="7"/>
        <v>5</v>
      </c>
    </row>
    <row r="236" spans="2:24" ht="24.95" customHeight="1">
      <c r="B236" s="48">
        <f>Personal_Development!B237</f>
        <v>0</v>
      </c>
      <c r="C236" s="48">
        <f>Personal_Development!C237</f>
        <v>0</v>
      </c>
      <c r="D236" s="14" t="str">
        <f>Personal_Development!D237</f>
        <v>C12949</v>
      </c>
      <c r="E236" s="11" t="str">
        <f>Personal_Development!E237</f>
        <v>MOHAMAD HILMI ZAKWAN BIN MOHAMED SHOOD</v>
      </c>
      <c r="F236" s="12" t="str">
        <f>Personal_Development!F237</f>
        <v>PRODUCTION NO.1 DEPARTMENT</v>
      </c>
      <c r="G236" s="12" t="str">
        <f>Personal_Development!G237</f>
        <v>ASSEMBLY ENGINEERING SECTION (AES)</v>
      </c>
      <c r="H236" s="40" t="str">
        <f>Personal_Development!H237</f>
        <v>TECHNICIAN C3</v>
      </c>
      <c r="I236" s="41" t="str">
        <f>Personal_Development!I237</f>
        <v>C3 PROD</v>
      </c>
      <c r="J236" s="42" t="str">
        <f>Personal_Development!J237</f>
        <v xml:space="preserve">C3 </v>
      </c>
      <c r="K236" s="48"/>
      <c r="L236" s="48"/>
      <c r="M236" s="16"/>
      <c r="N236" s="16"/>
      <c r="O236" s="48"/>
      <c r="P236" s="48"/>
      <c r="Q236" s="48"/>
      <c r="R236" s="48"/>
      <c r="S236" s="16"/>
      <c r="T236" s="16">
        <v>3</v>
      </c>
      <c r="U236" s="48"/>
      <c r="V236" s="48">
        <v>13</v>
      </c>
      <c r="W236" s="22">
        <f t="shared" si="6"/>
        <v>16</v>
      </c>
      <c r="X236" s="60">
        <f t="shared" si="7"/>
        <v>5</v>
      </c>
    </row>
    <row r="237" spans="2:24" ht="24.95" customHeight="1">
      <c r="B237" s="48">
        <f>Personal_Development!B238</f>
        <v>0</v>
      </c>
      <c r="C237" s="48">
        <f>Personal_Development!C238</f>
        <v>0</v>
      </c>
      <c r="D237" s="14" t="str">
        <f>Personal_Development!D238</f>
        <v>C12954</v>
      </c>
      <c r="E237" s="11" t="str">
        <f>Personal_Development!E238</f>
        <v>NIK MOHD RAMSAL BIN NIK MAT SALLEH</v>
      </c>
      <c r="F237" s="12" t="str">
        <f>Personal_Development!F238</f>
        <v>PRODUCTION NO.1 DEPARTMENT</v>
      </c>
      <c r="G237" s="12" t="str">
        <f>Personal_Development!G238</f>
        <v>ASSEMBLY PRODUCTION SECTION (APS)</v>
      </c>
      <c r="H237" s="40" t="str">
        <f>Personal_Development!H238</f>
        <v>QC CHECKER</v>
      </c>
      <c r="I237" s="41" t="str">
        <f>Personal_Development!I238</f>
        <v>C3 PROD</v>
      </c>
      <c r="J237" s="42" t="str">
        <f>Personal_Development!J238</f>
        <v xml:space="preserve">C3 </v>
      </c>
      <c r="K237" s="48">
        <v>3</v>
      </c>
      <c r="L237" s="48"/>
      <c r="M237" s="16"/>
      <c r="N237" s="16"/>
      <c r="O237" s="48"/>
      <c r="P237" s="48"/>
      <c r="Q237" s="48">
        <v>9</v>
      </c>
      <c r="R237" s="48">
        <v>2</v>
      </c>
      <c r="S237" s="16"/>
      <c r="T237" s="16"/>
      <c r="U237" s="48"/>
      <c r="V237" s="48"/>
      <c r="W237" s="22">
        <f t="shared" si="6"/>
        <v>14</v>
      </c>
      <c r="X237" s="60">
        <f t="shared" si="7"/>
        <v>5</v>
      </c>
    </row>
    <row r="238" spans="2:24" ht="24.95" customHeight="1">
      <c r="B238" s="48">
        <f>Personal_Development!B239</f>
        <v>0</v>
      </c>
      <c r="C238" s="48">
        <f>Personal_Development!C239</f>
        <v>0</v>
      </c>
      <c r="D238" s="14" t="str">
        <f>Personal_Development!D239</f>
        <v>C12956</v>
      </c>
      <c r="E238" s="11" t="str">
        <f>Personal_Development!E239</f>
        <v>SITI NORZIAH BINTI HASIM</v>
      </c>
      <c r="F238" s="12" t="str">
        <f>Personal_Development!F239</f>
        <v>PRODUCTION NO.1 DEPARTMENT</v>
      </c>
      <c r="G238" s="12" t="str">
        <f>Personal_Development!G239</f>
        <v>ASSEMBLY PRODUCTION SECTION (APS)</v>
      </c>
      <c r="H238" s="40" t="str">
        <f>Personal_Development!H239</f>
        <v>OPERATOR 1</v>
      </c>
      <c r="I238" s="41" t="str">
        <f>Personal_Development!I239</f>
        <v>C3 PROD</v>
      </c>
      <c r="J238" s="42" t="str">
        <f>Personal_Development!J239</f>
        <v xml:space="preserve">C3 </v>
      </c>
      <c r="K238" s="48">
        <v>1</v>
      </c>
      <c r="L238" s="48"/>
      <c r="M238" s="16"/>
      <c r="N238" s="16"/>
      <c r="O238" s="48"/>
      <c r="P238" s="48"/>
      <c r="Q238" s="48"/>
      <c r="R238" s="48"/>
      <c r="S238" s="16"/>
      <c r="T238" s="16"/>
      <c r="U238" s="48">
        <v>8</v>
      </c>
      <c r="V238" s="48">
        <v>5</v>
      </c>
      <c r="W238" s="22">
        <f t="shared" si="6"/>
        <v>14</v>
      </c>
      <c r="X238" s="60">
        <f t="shared" si="7"/>
        <v>5</v>
      </c>
    </row>
    <row r="239" spans="2:24" ht="24.95" customHeight="1">
      <c r="B239" s="48">
        <f>Personal_Development!B240</f>
        <v>0</v>
      </c>
      <c r="C239" s="48">
        <f>Personal_Development!C240</f>
        <v>0</v>
      </c>
      <c r="D239" s="14" t="str">
        <f>Personal_Development!D240</f>
        <v>C12964</v>
      </c>
      <c r="E239" s="11" t="str">
        <f>Personal_Development!E240</f>
        <v>ZALINA BINTI MOHD SAPIAN</v>
      </c>
      <c r="F239" s="12" t="str">
        <f>Personal_Development!F240</f>
        <v>PRODUCTION NO.1 DEPARTMENT</v>
      </c>
      <c r="G239" s="12" t="str">
        <f>Personal_Development!G240</f>
        <v>ASSEMBLY PRODUCTION SECTION (APS)</v>
      </c>
      <c r="H239" s="40" t="str">
        <f>Personal_Development!H240</f>
        <v>OPERATOR 1</v>
      </c>
      <c r="I239" s="41" t="str">
        <f>Personal_Development!I240</f>
        <v>C3 PROD</v>
      </c>
      <c r="J239" s="42" t="str">
        <f>Personal_Development!J240</f>
        <v xml:space="preserve">C3 </v>
      </c>
      <c r="K239" s="48"/>
      <c r="L239" s="48"/>
      <c r="M239" s="16"/>
      <c r="N239" s="16"/>
      <c r="O239" s="48"/>
      <c r="P239" s="48"/>
      <c r="Q239" s="48">
        <v>3</v>
      </c>
      <c r="R239" s="48">
        <v>5</v>
      </c>
      <c r="S239" s="16">
        <v>14</v>
      </c>
      <c r="T239" s="16"/>
      <c r="U239" s="48"/>
      <c r="V239" s="48"/>
      <c r="W239" s="22">
        <f t="shared" si="6"/>
        <v>22</v>
      </c>
      <c r="X239" s="60">
        <f t="shared" si="7"/>
        <v>5</v>
      </c>
    </row>
    <row r="240" spans="2:24" ht="24.95" customHeight="1">
      <c r="B240" s="48">
        <f>Personal_Development!B241</f>
        <v>0</v>
      </c>
      <c r="C240" s="48">
        <f>Personal_Development!C241</f>
        <v>0</v>
      </c>
      <c r="D240" s="14" t="str">
        <f>Personal_Development!D241</f>
        <v>C12966</v>
      </c>
      <c r="E240" s="11" t="str">
        <f>Personal_Development!E241</f>
        <v>CHE HALIMAH BINTI CHE SOH</v>
      </c>
      <c r="F240" s="12" t="str">
        <f>Personal_Development!F241</f>
        <v>QUALITY ASSURANCE DEPARTMENT</v>
      </c>
      <c r="G240" s="12" t="str">
        <f>Personal_Development!G241</f>
        <v>QUALITY CONTROL SECTION (QCS)</v>
      </c>
      <c r="H240" s="40" t="str">
        <f>Personal_Development!H241</f>
        <v>SUPERVISOR</v>
      </c>
      <c r="I240" s="41" t="str">
        <f>Personal_Development!I241</f>
        <v>C1 PROD</v>
      </c>
      <c r="J240" s="42" t="str">
        <f>Personal_Development!J241</f>
        <v xml:space="preserve">C1 </v>
      </c>
      <c r="K240" s="48"/>
      <c r="L240" s="48">
        <v>1</v>
      </c>
      <c r="M240" s="16"/>
      <c r="N240" s="16"/>
      <c r="O240" s="48"/>
      <c r="P240" s="48"/>
      <c r="Q240" s="48">
        <v>13</v>
      </c>
      <c r="R240" s="48"/>
      <c r="S240" s="16"/>
      <c r="T240" s="16"/>
      <c r="U240" s="48"/>
      <c r="V240" s="48"/>
      <c r="W240" s="22">
        <f t="shared" si="6"/>
        <v>14</v>
      </c>
      <c r="X240" s="60">
        <f t="shared" si="7"/>
        <v>5</v>
      </c>
    </row>
    <row r="241" spans="2:24" ht="24.95" customHeight="1">
      <c r="B241" s="48" t="str">
        <f>Personal_Development!B242</f>
        <v>R</v>
      </c>
      <c r="C241" s="48">
        <f>Personal_Development!C242</f>
        <v>0</v>
      </c>
      <c r="D241" s="14" t="str">
        <f>Personal_Development!D242</f>
        <v>C12969</v>
      </c>
      <c r="E241" s="11" t="str">
        <f>Personal_Development!E242</f>
        <v>ROSHAFIZA BINTI ABDUL RAZAK</v>
      </c>
      <c r="F241" s="12" t="str">
        <f>Personal_Development!F242</f>
        <v>PRODUCTION NO.1 DEPARTMENT</v>
      </c>
      <c r="G241" s="12" t="str">
        <f>Personal_Development!G242</f>
        <v>ASSEMBLY ENGINEERING SECTION (AES)</v>
      </c>
      <c r="H241" s="40" t="str">
        <f>Personal_Development!H242</f>
        <v>CLERK 1</v>
      </c>
      <c r="I241" s="41" t="str">
        <f>Personal_Development!I242</f>
        <v>C2 OFFICE</v>
      </c>
      <c r="J241" s="42" t="str">
        <f>Personal_Development!J242</f>
        <v xml:space="preserve">C2 </v>
      </c>
      <c r="K241" s="48"/>
      <c r="L241" s="48"/>
      <c r="M241" s="16"/>
      <c r="N241" s="16"/>
      <c r="O241" s="48"/>
      <c r="P241" s="48"/>
      <c r="Q241" s="48"/>
      <c r="R241" s="48"/>
      <c r="S241" s="16"/>
      <c r="T241" s="16"/>
      <c r="U241" s="48"/>
      <c r="V241" s="48"/>
      <c r="W241" s="22">
        <f t="shared" si="6"/>
        <v>0</v>
      </c>
      <c r="X241" s="60">
        <f t="shared" si="7"/>
        <v>1</v>
      </c>
    </row>
    <row r="242" spans="2:24" ht="24.95" customHeight="1">
      <c r="B242" s="48">
        <f>Personal_Development!B243</f>
        <v>0</v>
      </c>
      <c r="C242" s="48">
        <f>Personal_Development!C243</f>
        <v>0</v>
      </c>
      <c r="D242" s="14" t="str">
        <f>Personal_Development!D243</f>
        <v>C12970</v>
      </c>
      <c r="E242" s="11" t="str">
        <f>Personal_Development!E243</f>
        <v>ZALITA BINTI ABDUL GHANI @ MING</v>
      </c>
      <c r="F242" s="12" t="str">
        <f>Personal_Development!F243</f>
        <v>FACTORY OPERATIONS DEPARTMENT</v>
      </c>
      <c r="G242" s="12" t="str">
        <f>Personal_Development!G243</f>
        <v>INVENTORY &amp; SYSYTEM CONTROL SECTION (IVS)</v>
      </c>
      <c r="H242" s="40" t="str">
        <f>Personal_Development!H243</f>
        <v>STOREHAND</v>
      </c>
      <c r="I242" s="41" t="str">
        <f>Personal_Development!I243</f>
        <v>C4 PROD</v>
      </c>
      <c r="J242" s="42" t="str">
        <f>Personal_Development!J243</f>
        <v xml:space="preserve">C4 </v>
      </c>
      <c r="K242" s="48">
        <v>3</v>
      </c>
      <c r="L242" s="48"/>
      <c r="M242" s="16">
        <v>2</v>
      </c>
      <c r="N242" s="16"/>
      <c r="O242" s="48"/>
      <c r="P242" s="48"/>
      <c r="Q242" s="48"/>
      <c r="R242" s="48">
        <v>9</v>
      </c>
      <c r="S242" s="16"/>
      <c r="T242" s="16"/>
      <c r="U242" s="48">
        <v>2</v>
      </c>
      <c r="V242" s="48"/>
      <c r="W242" s="22">
        <f t="shared" si="6"/>
        <v>16</v>
      </c>
      <c r="X242" s="60">
        <f t="shared" si="7"/>
        <v>5</v>
      </c>
    </row>
    <row r="243" spans="2:24" ht="24.95" customHeight="1">
      <c r="B243" s="48">
        <f>Personal_Development!B244</f>
        <v>0</v>
      </c>
      <c r="C243" s="48">
        <f>Personal_Development!C244</f>
        <v>0</v>
      </c>
      <c r="D243" s="14" t="str">
        <f>Personal_Development!D244</f>
        <v>C12971</v>
      </c>
      <c r="E243" s="11" t="str">
        <f>Personal_Development!E244</f>
        <v>ZALINAH BINTI ABDUL MURAD NEHRU</v>
      </c>
      <c r="F243" s="12" t="str">
        <f>Personal_Development!F244</f>
        <v>PRODUCTION NO.1 DEPARTMENT</v>
      </c>
      <c r="G243" s="12" t="str">
        <f>Personal_Development!G244</f>
        <v>ASSEMBLY PRODUCTION SECTION (APS)</v>
      </c>
      <c r="H243" s="40" t="str">
        <f>Personal_Development!H244</f>
        <v>OPERATOR 2</v>
      </c>
      <c r="I243" s="41" t="str">
        <f>Personal_Development!I244</f>
        <v>C4 PROD</v>
      </c>
      <c r="J243" s="42" t="str">
        <f>Personal_Development!J244</f>
        <v xml:space="preserve">C4 </v>
      </c>
      <c r="K243" s="48"/>
      <c r="L243" s="48"/>
      <c r="M243" s="16">
        <v>3</v>
      </c>
      <c r="N243" s="16">
        <v>1</v>
      </c>
      <c r="O243" s="48"/>
      <c r="P243" s="48"/>
      <c r="Q243" s="48"/>
      <c r="R243" s="48">
        <v>2</v>
      </c>
      <c r="S243" s="16">
        <v>14</v>
      </c>
      <c r="T243" s="16"/>
      <c r="U243" s="48"/>
      <c r="V243" s="48"/>
      <c r="W243" s="22">
        <f t="shared" si="6"/>
        <v>20</v>
      </c>
      <c r="X243" s="60">
        <f t="shared" si="7"/>
        <v>5</v>
      </c>
    </row>
    <row r="244" spans="2:24" ht="24.95" customHeight="1">
      <c r="B244" s="48">
        <f>Personal_Development!B245</f>
        <v>0</v>
      </c>
      <c r="C244" s="48">
        <f>Personal_Development!C245</f>
        <v>0</v>
      </c>
      <c r="D244" s="14" t="str">
        <f>Personal_Development!D245</f>
        <v>C12974</v>
      </c>
      <c r="E244" s="11" t="str">
        <f>Personal_Development!E245</f>
        <v>MUHAMMAD ASYRAF BIN NOR AZRIN</v>
      </c>
      <c r="F244" s="12" t="str">
        <f>Personal_Development!F245</f>
        <v>ENGINEERING AND R&amp;D DEPARTMENT</v>
      </c>
      <c r="G244" s="12" t="str">
        <f>Personal_Development!G245</f>
        <v>PURCHASING DEVELOPMENT (PDS)</v>
      </c>
      <c r="H244" s="40" t="str">
        <f>Personal_Development!H245</f>
        <v>ASSISTANT</v>
      </c>
      <c r="I244" s="41" t="str">
        <f>Personal_Development!I245</f>
        <v>C1 OFFICE</v>
      </c>
      <c r="J244" s="42" t="str">
        <f>Personal_Development!J245</f>
        <v xml:space="preserve">C1 </v>
      </c>
      <c r="K244" s="48">
        <v>2</v>
      </c>
      <c r="L244" s="48">
        <v>2</v>
      </c>
      <c r="M244" s="16">
        <v>2</v>
      </c>
      <c r="N244" s="16">
        <v>1</v>
      </c>
      <c r="O244" s="48">
        <v>3</v>
      </c>
      <c r="P244" s="48"/>
      <c r="Q244" s="48"/>
      <c r="R244" s="48">
        <v>2</v>
      </c>
      <c r="S244" s="16"/>
      <c r="T244" s="16"/>
      <c r="U244" s="48"/>
      <c r="V244" s="48"/>
      <c r="W244" s="22">
        <f t="shared" si="6"/>
        <v>12</v>
      </c>
      <c r="X244" s="60">
        <f t="shared" si="7"/>
        <v>4</v>
      </c>
    </row>
    <row r="245" spans="2:24" ht="24.95" customHeight="1">
      <c r="B245" s="48">
        <f>Personal_Development!B246</f>
        <v>0</v>
      </c>
      <c r="C245" s="48">
        <f>Personal_Development!C246</f>
        <v>0</v>
      </c>
      <c r="D245" s="14" t="str">
        <f>Personal_Development!D246</f>
        <v>C12976</v>
      </c>
      <c r="E245" s="11" t="str">
        <f>Personal_Development!E246</f>
        <v>SALLEHUDDIN BIN MD ALI</v>
      </c>
      <c r="F245" s="12" t="str">
        <f>Personal_Development!F246</f>
        <v>GENERAL AFFAIRS DEPARTMENT</v>
      </c>
      <c r="G245" s="12" t="str">
        <f>Personal_Development!G246</f>
        <v>SAFETY &amp; ENVIRONMENT SECTION (SES)</v>
      </c>
      <c r="H245" s="40" t="str">
        <f>Personal_Development!H246</f>
        <v>SECURITY GUARD</v>
      </c>
      <c r="I245" s="41" t="str">
        <f>Personal_Development!I246</f>
        <v>C4 PROD</v>
      </c>
      <c r="J245" s="42" t="str">
        <f>Personal_Development!J246</f>
        <v xml:space="preserve">C4 </v>
      </c>
      <c r="K245" s="48"/>
      <c r="L245" s="48"/>
      <c r="M245" s="16">
        <v>3</v>
      </c>
      <c r="N245" s="16"/>
      <c r="O245" s="48">
        <v>4</v>
      </c>
      <c r="P245" s="48">
        <v>1</v>
      </c>
      <c r="Q245" s="48"/>
      <c r="R245" s="48">
        <v>4</v>
      </c>
      <c r="S245" s="16">
        <v>2</v>
      </c>
      <c r="T245" s="16"/>
      <c r="U245" s="48">
        <v>3</v>
      </c>
      <c r="V245" s="48"/>
      <c r="W245" s="22">
        <f t="shared" si="6"/>
        <v>17</v>
      </c>
      <c r="X245" s="60">
        <f t="shared" si="7"/>
        <v>5</v>
      </c>
    </row>
    <row r="246" spans="2:24" ht="24.95" customHeight="1">
      <c r="B246" s="48">
        <f>Personal_Development!B247</f>
        <v>0</v>
      </c>
      <c r="C246" s="48">
        <f>Personal_Development!C247</f>
        <v>0</v>
      </c>
      <c r="D246" s="14" t="str">
        <f>Personal_Development!D247</f>
        <v>C12977</v>
      </c>
      <c r="E246" s="11" t="str">
        <f>Personal_Development!E247</f>
        <v>JOHARI BIN ABDULLAH SANI</v>
      </c>
      <c r="F246" s="12" t="str">
        <f>Personal_Development!F247</f>
        <v>FACTORY OPERATIONS DEPARTMENT</v>
      </c>
      <c r="G246" s="12" t="str">
        <f>Personal_Development!G247</f>
        <v>INVENTORY &amp; SYSYTEM CONTROL SECTION (IVS)</v>
      </c>
      <c r="H246" s="40" t="str">
        <f>Personal_Development!H247</f>
        <v>STOREHAND</v>
      </c>
      <c r="I246" s="41" t="str">
        <f>Personal_Development!I247</f>
        <v>C4 PROD</v>
      </c>
      <c r="J246" s="42" t="str">
        <f>Personal_Development!J247</f>
        <v xml:space="preserve">C4 </v>
      </c>
      <c r="K246" s="48">
        <v>1</v>
      </c>
      <c r="L246" s="48">
        <v>1</v>
      </c>
      <c r="M246" s="16"/>
      <c r="N246" s="16"/>
      <c r="O246" s="48"/>
      <c r="P246" s="48"/>
      <c r="Q246" s="48"/>
      <c r="R246" s="48"/>
      <c r="S246" s="16">
        <v>11</v>
      </c>
      <c r="T246" s="16">
        <v>1</v>
      </c>
      <c r="U246" s="48"/>
      <c r="V246" s="48"/>
      <c r="W246" s="22">
        <f t="shared" si="6"/>
        <v>14</v>
      </c>
      <c r="X246" s="60">
        <f t="shared" si="7"/>
        <v>5</v>
      </c>
    </row>
    <row r="247" spans="2:24" ht="24.95" customHeight="1">
      <c r="B247" s="48">
        <f>Personal_Development!B248</f>
        <v>0</v>
      </c>
      <c r="C247" s="48">
        <f>Personal_Development!C248</f>
        <v>0</v>
      </c>
      <c r="D247" s="14" t="str">
        <f>Personal_Development!D248</f>
        <v>C12978</v>
      </c>
      <c r="E247" s="11" t="str">
        <f>Personal_Development!E248</f>
        <v>NOR ZALILA BINTI YUNUS</v>
      </c>
      <c r="F247" s="12" t="str">
        <f>Personal_Development!F248</f>
        <v>PRODUCTION NO.2 DEPARTMENT</v>
      </c>
      <c r="G247" s="12" t="str">
        <f>Personal_Development!G248</f>
        <v>MOLDING PRODUCTION SECTION (MPS)</v>
      </c>
      <c r="H247" s="40" t="str">
        <f>Personal_Development!H248</f>
        <v>QC CHECKER</v>
      </c>
      <c r="I247" s="41" t="str">
        <f>Personal_Development!I248</f>
        <v>C3 PROD</v>
      </c>
      <c r="J247" s="42" t="str">
        <f>Personal_Development!J248</f>
        <v xml:space="preserve">C3 </v>
      </c>
      <c r="K247" s="48"/>
      <c r="L247" s="48"/>
      <c r="M247" s="16"/>
      <c r="N247" s="16"/>
      <c r="O247" s="48"/>
      <c r="P247" s="48"/>
      <c r="Q247" s="48"/>
      <c r="R247" s="48"/>
      <c r="S247" s="16"/>
      <c r="T247" s="16"/>
      <c r="U247" s="48"/>
      <c r="V247" s="48"/>
      <c r="W247" s="22">
        <f t="shared" si="6"/>
        <v>0</v>
      </c>
      <c r="X247" s="60">
        <f t="shared" si="7"/>
        <v>1</v>
      </c>
    </row>
    <row r="248" spans="2:24" ht="24.95" customHeight="1">
      <c r="B248" s="48">
        <f>Personal_Development!B249</f>
        <v>0</v>
      </c>
      <c r="C248" s="48">
        <f>Personal_Development!C249</f>
        <v>0</v>
      </c>
      <c r="D248" s="14" t="str">
        <f>Personal_Development!D249</f>
        <v>C12983</v>
      </c>
      <c r="E248" s="11" t="str">
        <f>Personal_Development!E249</f>
        <v>WAN NOR KHAIRIL ANUAR BIN WAN ADNAN</v>
      </c>
      <c r="F248" s="12" t="str">
        <f>Personal_Development!F249</f>
        <v>QUALITY ASSURANCE DEPARTMENT</v>
      </c>
      <c r="G248" s="12" t="str">
        <f>Personal_Development!G249</f>
        <v>QUALITY ASSURANCE SECTION (QAS)</v>
      </c>
      <c r="H248" s="40" t="str">
        <f>Personal_Development!H249</f>
        <v>SUPERVISOR</v>
      </c>
      <c r="I248" s="41" t="str">
        <f>Personal_Development!I249</f>
        <v>C1 PROD</v>
      </c>
      <c r="J248" s="42" t="str">
        <f>Personal_Development!J249</f>
        <v xml:space="preserve">C1 </v>
      </c>
      <c r="K248" s="48"/>
      <c r="L248" s="48"/>
      <c r="M248" s="16"/>
      <c r="N248" s="16"/>
      <c r="O248" s="48"/>
      <c r="P248" s="48"/>
      <c r="Q248" s="48"/>
      <c r="R248" s="48"/>
      <c r="S248" s="16"/>
      <c r="T248" s="16">
        <v>9</v>
      </c>
      <c r="U248" s="48">
        <v>5</v>
      </c>
      <c r="V248" s="48"/>
      <c r="W248" s="22">
        <f t="shared" si="6"/>
        <v>14</v>
      </c>
      <c r="X248" s="60">
        <f t="shared" si="7"/>
        <v>5</v>
      </c>
    </row>
    <row r="249" spans="2:24" ht="24.95" customHeight="1">
      <c r="B249" s="48">
        <f>Personal_Development!B250</f>
        <v>0</v>
      </c>
      <c r="C249" s="48">
        <f>Personal_Development!C250</f>
        <v>0</v>
      </c>
      <c r="D249" s="14" t="str">
        <f>Personal_Development!D250</f>
        <v>C12985</v>
      </c>
      <c r="E249" s="11" t="str">
        <f>Personal_Development!E250</f>
        <v>AHMAD FARID BIN ZAMANI</v>
      </c>
      <c r="F249" s="12" t="str">
        <f>Personal_Development!F250</f>
        <v>FACTORY OPERATIONS DEPARTMENT</v>
      </c>
      <c r="G249" s="12" t="str">
        <f>Personal_Development!G250</f>
        <v>INVENTORY &amp; SYSYTEM CONTROL SECTION (IVS)</v>
      </c>
      <c r="H249" s="40" t="str">
        <f>Personal_Development!H250</f>
        <v>STOREHAND</v>
      </c>
      <c r="I249" s="41" t="str">
        <f>Personal_Development!I250</f>
        <v>C4 PROD</v>
      </c>
      <c r="J249" s="42" t="str">
        <f>Personal_Development!J250</f>
        <v xml:space="preserve">C4 </v>
      </c>
      <c r="K249" s="48">
        <v>1</v>
      </c>
      <c r="L249" s="48">
        <v>2</v>
      </c>
      <c r="M249" s="16"/>
      <c r="N249" s="16"/>
      <c r="O249" s="48"/>
      <c r="P249" s="48"/>
      <c r="Q249" s="48"/>
      <c r="R249" s="48"/>
      <c r="S249" s="16"/>
      <c r="T249" s="16"/>
      <c r="U249" s="48"/>
      <c r="V249" s="48"/>
      <c r="W249" s="22">
        <f t="shared" si="6"/>
        <v>3</v>
      </c>
      <c r="X249" s="60">
        <f t="shared" si="7"/>
        <v>1</v>
      </c>
    </row>
    <row r="250" spans="2:24" ht="24.95" customHeight="1">
      <c r="B250" s="48">
        <f>Personal_Development!B251</f>
        <v>0</v>
      </c>
      <c r="C250" s="48">
        <f>Personal_Development!C251</f>
        <v>0</v>
      </c>
      <c r="D250" s="14" t="str">
        <f>Personal_Development!D251</f>
        <v>C12986</v>
      </c>
      <c r="E250" s="11" t="str">
        <f>Personal_Development!E251</f>
        <v>MOHD AINI BIN SHAARI</v>
      </c>
      <c r="F250" s="12" t="str">
        <f>Personal_Development!F251</f>
        <v>GENERAL AFFAIRS DEPARTMENT</v>
      </c>
      <c r="G250" s="12" t="str">
        <f>Personal_Development!G251</f>
        <v>SAFETY &amp; ENVIRONMENT SECTION (SES)</v>
      </c>
      <c r="H250" s="40" t="str">
        <f>Personal_Development!H251</f>
        <v>SECURITY GUARD</v>
      </c>
      <c r="I250" s="41" t="str">
        <f>Personal_Development!I251</f>
        <v>C4 PROD</v>
      </c>
      <c r="J250" s="42" t="str">
        <f>Personal_Development!J251</f>
        <v xml:space="preserve">C4 </v>
      </c>
      <c r="K250" s="48"/>
      <c r="L250" s="48"/>
      <c r="M250" s="16"/>
      <c r="N250" s="16"/>
      <c r="O250" s="48">
        <v>2</v>
      </c>
      <c r="P250" s="48"/>
      <c r="Q250" s="48">
        <v>3</v>
      </c>
      <c r="R250" s="48"/>
      <c r="S250" s="16"/>
      <c r="T250" s="16"/>
      <c r="U250" s="48"/>
      <c r="V250" s="48"/>
      <c r="W250" s="22">
        <f t="shared" si="6"/>
        <v>5</v>
      </c>
      <c r="X250" s="60">
        <f t="shared" si="7"/>
        <v>2</v>
      </c>
    </row>
    <row r="251" spans="2:24" ht="24.95" customHeight="1">
      <c r="B251" s="48">
        <f>Personal_Development!B252</f>
        <v>0</v>
      </c>
      <c r="C251" s="48">
        <f>Personal_Development!C252</f>
        <v>0</v>
      </c>
      <c r="D251" s="14" t="str">
        <f>Personal_Development!D252</f>
        <v>C12989</v>
      </c>
      <c r="E251" s="11" t="str">
        <f>Personal_Development!E252</f>
        <v>KAMALA A/P RENGANATHAN</v>
      </c>
      <c r="F251" s="12" t="str">
        <f>Personal_Development!F252</f>
        <v>PRODUCTION NO.1 DEPARTMENT</v>
      </c>
      <c r="G251" s="12" t="str">
        <f>Personal_Development!G252</f>
        <v>ASSEMBLY PRODUCTION SECTION (APS)</v>
      </c>
      <c r="H251" s="40" t="str">
        <f>Personal_Development!H252</f>
        <v>OPERATOR 1</v>
      </c>
      <c r="I251" s="41" t="str">
        <f>Personal_Development!I252</f>
        <v>C3 PROD</v>
      </c>
      <c r="J251" s="42" t="str">
        <f>Personal_Development!J252</f>
        <v xml:space="preserve">C3 </v>
      </c>
      <c r="K251" s="48">
        <v>5</v>
      </c>
      <c r="L251" s="48">
        <v>3</v>
      </c>
      <c r="M251" s="16">
        <v>4</v>
      </c>
      <c r="N251" s="16"/>
      <c r="O251" s="48">
        <v>6</v>
      </c>
      <c r="P251" s="48"/>
      <c r="Q251" s="48"/>
      <c r="R251" s="48">
        <v>1</v>
      </c>
      <c r="S251" s="16"/>
      <c r="T251" s="16"/>
      <c r="U251" s="48"/>
      <c r="V251" s="48"/>
      <c r="W251" s="22">
        <f t="shared" si="6"/>
        <v>19</v>
      </c>
      <c r="X251" s="60">
        <f t="shared" si="7"/>
        <v>5</v>
      </c>
    </row>
    <row r="252" spans="2:24" ht="24.95" customHeight="1">
      <c r="B252" s="48">
        <f>Personal_Development!B253</f>
        <v>0</v>
      </c>
      <c r="C252" s="48">
        <f>Personal_Development!C253</f>
        <v>0</v>
      </c>
      <c r="D252" s="14" t="str">
        <f>Personal_Development!D253</f>
        <v>C12997</v>
      </c>
      <c r="E252" s="11" t="str">
        <f>Personal_Development!E253</f>
        <v>MOHD ZAHARI BIN BAHARI</v>
      </c>
      <c r="F252" s="12" t="str">
        <f>Personal_Development!F253</f>
        <v>PRODUCTION NO.2 DEPARTMENT</v>
      </c>
      <c r="G252" s="12" t="str">
        <f>Personal_Development!G253</f>
        <v>MOLDING PRODUCTION SECTION (MPS)</v>
      </c>
      <c r="H252" s="40" t="str">
        <f>Personal_Development!H253</f>
        <v>SENIOR STOREHAND</v>
      </c>
      <c r="I252" s="41" t="str">
        <f>Personal_Development!I253</f>
        <v>C3 PROD</v>
      </c>
      <c r="J252" s="42" t="str">
        <f>Personal_Development!J253</f>
        <v xml:space="preserve">C3 </v>
      </c>
      <c r="K252" s="48"/>
      <c r="L252" s="48">
        <v>2</v>
      </c>
      <c r="M252" s="16"/>
      <c r="N252" s="16">
        <v>2</v>
      </c>
      <c r="O252" s="48">
        <v>1</v>
      </c>
      <c r="P252" s="48"/>
      <c r="Q252" s="48"/>
      <c r="R252" s="48">
        <v>6</v>
      </c>
      <c r="S252" s="16"/>
      <c r="T252" s="16"/>
      <c r="U252" s="48"/>
      <c r="V252" s="48"/>
      <c r="W252" s="22">
        <f t="shared" si="6"/>
        <v>11</v>
      </c>
      <c r="X252" s="60">
        <f t="shared" si="7"/>
        <v>4</v>
      </c>
    </row>
    <row r="253" spans="2:24" ht="24.95" customHeight="1">
      <c r="B253" s="48">
        <f>Personal_Development!B254</f>
        <v>0</v>
      </c>
      <c r="C253" s="48">
        <f>Personal_Development!C254</f>
        <v>0</v>
      </c>
      <c r="D253" s="14" t="str">
        <f>Personal_Development!D254</f>
        <v>C12998</v>
      </c>
      <c r="E253" s="11" t="str">
        <f>Personal_Development!E254</f>
        <v>MUHAMAD RUDY BIN SHAMSURI</v>
      </c>
      <c r="F253" s="12" t="str">
        <f>Personal_Development!F254</f>
        <v>QUALITY ASSURANCE DEPARTMENT</v>
      </c>
      <c r="G253" s="12" t="str">
        <f>Personal_Development!G254</f>
        <v>QUALITY ASSURANCE SECTION (QAS)</v>
      </c>
      <c r="H253" s="40" t="str">
        <f>Personal_Development!H254</f>
        <v>SUPERVISOR</v>
      </c>
      <c r="I253" s="41" t="str">
        <f>Personal_Development!I254</f>
        <v>C1 PROD</v>
      </c>
      <c r="J253" s="42" t="str">
        <f>Personal_Development!J254</f>
        <v xml:space="preserve">C1 </v>
      </c>
      <c r="K253" s="48"/>
      <c r="L253" s="48"/>
      <c r="M253" s="16"/>
      <c r="N253" s="16">
        <v>2</v>
      </c>
      <c r="O253" s="48"/>
      <c r="P253" s="48"/>
      <c r="Q253" s="48">
        <v>1</v>
      </c>
      <c r="R253" s="48"/>
      <c r="S253" s="16"/>
      <c r="T253" s="16"/>
      <c r="U253" s="48"/>
      <c r="V253" s="48"/>
      <c r="W253" s="22">
        <f t="shared" si="6"/>
        <v>3</v>
      </c>
      <c r="X253" s="60">
        <f t="shared" si="7"/>
        <v>1</v>
      </c>
    </row>
    <row r="254" spans="2:24" ht="24.95" customHeight="1">
      <c r="B254" s="48">
        <f>Personal_Development!B255</f>
        <v>0</v>
      </c>
      <c r="C254" s="48">
        <f>Personal_Development!C255</f>
        <v>0</v>
      </c>
      <c r="D254" s="14" t="str">
        <f>Personal_Development!D255</f>
        <v>C13002</v>
      </c>
      <c r="E254" s="11" t="str">
        <f>Personal_Development!E255</f>
        <v>ZURAIDAH BINTI ABDUL KARIM</v>
      </c>
      <c r="F254" s="12" t="str">
        <f>Personal_Development!F255</f>
        <v>PRODUCTION NO.1 DEPARTMENT</v>
      </c>
      <c r="G254" s="12" t="str">
        <f>Personal_Development!G255</f>
        <v>ASSEMBLY PRODUCTION SECTION (APS)</v>
      </c>
      <c r="H254" s="40" t="str">
        <f>Personal_Development!H255</f>
        <v>LINE LEADER</v>
      </c>
      <c r="I254" s="41" t="str">
        <f>Personal_Development!I255</f>
        <v>C2 PROD</v>
      </c>
      <c r="J254" s="42" t="str">
        <f>Personal_Development!J255</f>
        <v xml:space="preserve">C2 </v>
      </c>
      <c r="K254" s="48"/>
      <c r="L254" s="48">
        <v>9</v>
      </c>
      <c r="M254" s="16">
        <v>5</v>
      </c>
      <c r="N254" s="16">
        <v>6</v>
      </c>
      <c r="O254" s="48"/>
      <c r="P254" s="48"/>
      <c r="Q254" s="48">
        <v>1</v>
      </c>
      <c r="R254" s="48">
        <v>3</v>
      </c>
      <c r="S254" s="16"/>
      <c r="T254" s="16">
        <v>12</v>
      </c>
      <c r="U254" s="48"/>
      <c r="V254" s="48">
        <v>2</v>
      </c>
      <c r="W254" s="22">
        <f t="shared" si="6"/>
        <v>38</v>
      </c>
      <c r="X254" s="60">
        <f t="shared" si="7"/>
        <v>5</v>
      </c>
    </row>
    <row r="255" spans="2:24" ht="24.95" customHeight="1">
      <c r="B255" s="48">
        <f>Personal_Development!B256</f>
        <v>0</v>
      </c>
      <c r="C255" s="48">
        <f>Personal_Development!C256</f>
        <v>0</v>
      </c>
      <c r="D255" s="14" t="str">
        <f>Personal_Development!D256</f>
        <v>C13003</v>
      </c>
      <c r="E255" s="11" t="str">
        <f>Personal_Development!E256</f>
        <v>ZARINA BINTI ISA</v>
      </c>
      <c r="F255" s="12" t="str">
        <f>Personal_Development!F256</f>
        <v>FACTORY OPERATIONS DEPARTMENT</v>
      </c>
      <c r="G255" s="12" t="str">
        <f>Personal_Development!G256</f>
        <v>INVENTORY &amp; SYSYTEM CONTROL SECTION (IVS)</v>
      </c>
      <c r="H255" s="40" t="str">
        <f>Personal_Development!H256</f>
        <v>CLERK 1</v>
      </c>
      <c r="I255" s="41" t="str">
        <f>Personal_Development!I256</f>
        <v>C2 OFFICE</v>
      </c>
      <c r="J255" s="42" t="str">
        <f>Personal_Development!J256</f>
        <v xml:space="preserve">C2 </v>
      </c>
      <c r="K255" s="48"/>
      <c r="L255" s="48"/>
      <c r="M255" s="16"/>
      <c r="N255" s="16"/>
      <c r="O255" s="48"/>
      <c r="P255" s="48"/>
      <c r="Q255" s="48"/>
      <c r="R255" s="48">
        <v>12</v>
      </c>
      <c r="S255" s="16">
        <v>2</v>
      </c>
      <c r="T255" s="16"/>
      <c r="U255" s="48"/>
      <c r="V255" s="48"/>
      <c r="W255" s="22">
        <f t="shared" si="6"/>
        <v>14</v>
      </c>
      <c r="X255" s="60">
        <f t="shared" si="7"/>
        <v>5</v>
      </c>
    </row>
    <row r="256" spans="2:24" ht="24.95" customHeight="1">
      <c r="B256" s="48">
        <f>Personal_Development!B257</f>
        <v>0</v>
      </c>
      <c r="C256" s="48">
        <f>Personal_Development!C257</f>
        <v>0</v>
      </c>
      <c r="D256" s="14" t="str">
        <f>Personal_Development!D257</f>
        <v>C13015</v>
      </c>
      <c r="E256" s="11" t="str">
        <f>Personal_Development!E257</f>
        <v>SHAZLINDA BINTI ZAINAL ABIDIN</v>
      </c>
      <c r="F256" s="12" t="str">
        <f>Personal_Development!F257</f>
        <v>PRODUCTION NO.1 DEPARTMENT</v>
      </c>
      <c r="G256" s="12" t="str">
        <f>Personal_Development!G257</f>
        <v>ASSEMBLY PRODUCTION SECTION (APS)</v>
      </c>
      <c r="H256" s="40" t="str">
        <f>Personal_Development!H257</f>
        <v>OPERATOR 1</v>
      </c>
      <c r="I256" s="41" t="str">
        <f>Personal_Development!I257</f>
        <v>C3 PROD</v>
      </c>
      <c r="J256" s="42" t="str">
        <f>Personal_Development!J257</f>
        <v xml:space="preserve">C3 </v>
      </c>
      <c r="K256" s="48">
        <v>5</v>
      </c>
      <c r="L256" s="48"/>
      <c r="M256" s="16">
        <v>3</v>
      </c>
      <c r="N256" s="16">
        <v>3</v>
      </c>
      <c r="O256" s="48">
        <v>3</v>
      </c>
      <c r="P256" s="48"/>
      <c r="Q256" s="48"/>
      <c r="R256" s="48"/>
      <c r="S256" s="16">
        <v>1</v>
      </c>
      <c r="T256" s="16">
        <v>1</v>
      </c>
      <c r="U256" s="48"/>
      <c r="V256" s="48"/>
      <c r="W256" s="22">
        <f t="shared" si="6"/>
        <v>16</v>
      </c>
      <c r="X256" s="60">
        <f t="shared" si="7"/>
        <v>5</v>
      </c>
    </row>
    <row r="257" spans="2:24" ht="24.95" customHeight="1">
      <c r="B257" s="48">
        <f>Personal_Development!B258</f>
        <v>0</v>
      </c>
      <c r="C257" s="48">
        <f>Personal_Development!C258</f>
        <v>0</v>
      </c>
      <c r="D257" s="14" t="str">
        <f>Personal_Development!D258</f>
        <v>C13018</v>
      </c>
      <c r="E257" s="11" t="str">
        <f>Personal_Development!E258</f>
        <v>MOHD FARHAN BIN OSMAN</v>
      </c>
      <c r="F257" s="12" t="str">
        <f>Personal_Development!F258</f>
        <v>PRODUCTION NO.1 DEPARTMENT</v>
      </c>
      <c r="G257" s="12" t="str">
        <f>Personal_Development!G258</f>
        <v>ASSEMBLY PRODUCTION SECTION (APS)</v>
      </c>
      <c r="H257" s="40" t="str">
        <f>Personal_Development!H258</f>
        <v>OPERATOR 2</v>
      </c>
      <c r="I257" s="41" t="str">
        <f>Personal_Development!I258</f>
        <v>C4 PROD</v>
      </c>
      <c r="J257" s="42" t="str">
        <f>Personal_Development!J258</f>
        <v xml:space="preserve">C4 </v>
      </c>
      <c r="K257" s="48">
        <v>2</v>
      </c>
      <c r="L257" s="48"/>
      <c r="M257" s="16"/>
      <c r="N257" s="16"/>
      <c r="O257" s="48"/>
      <c r="P257" s="48"/>
      <c r="Q257" s="48"/>
      <c r="R257" s="48"/>
      <c r="S257" s="16"/>
      <c r="T257" s="16"/>
      <c r="U257" s="48"/>
      <c r="V257" s="48">
        <v>13</v>
      </c>
      <c r="W257" s="22">
        <f t="shared" si="6"/>
        <v>15</v>
      </c>
      <c r="X257" s="60">
        <f t="shared" si="7"/>
        <v>5</v>
      </c>
    </row>
    <row r="258" spans="2:24" ht="24.95" customHeight="1">
      <c r="B258" s="48">
        <f>Personal_Development!B259</f>
        <v>0</v>
      </c>
      <c r="C258" s="48">
        <f>Personal_Development!C259</f>
        <v>0</v>
      </c>
      <c r="D258" s="14" t="str">
        <f>Personal_Development!D259</f>
        <v>C13020</v>
      </c>
      <c r="E258" s="11" t="str">
        <f>Personal_Development!E259</f>
        <v>NORIZAN BINTI ARIFIN</v>
      </c>
      <c r="F258" s="12" t="str">
        <f>Personal_Development!F259</f>
        <v>PRODUCTION NO.1 DEPARTMENT</v>
      </c>
      <c r="G258" s="12" t="str">
        <f>Personal_Development!G259</f>
        <v>ASSEMBLY PRODUCTION SECTION (APS)</v>
      </c>
      <c r="H258" s="40" t="str">
        <f>Personal_Development!H259</f>
        <v>OPERATOR 2</v>
      </c>
      <c r="I258" s="41" t="str">
        <f>Personal_Development!I259</f>
        <v>C4 PROD</v>
      </c>
      <c r="J258" s="42" t="str">
        <f>Personal_Development!J259</f>
        <v xml:space="preserve">C4 </v>
      </c>
      <c r="K258" s="48">
        <v>4</v>
      </c>
      <c r="L258" s="48">
        <v>4</v>
      </c>
      <c r="M258" s="16">
        <v>4</v>
      </c>
      <c r="N258" s="16">
        <v>1</v>
      </c>
      <c r="O258" s="48">
        <v>1</v>
      </c>
      <c r="P258" s="48"/>
      <c r="Q258" s="48">
        <v>2</v>
      </c>
      <c r="R258" s="48"/>
      <c r="S258" s="16">
        <v>1</v>
      </c>
      <c r="T258" s="16"/>
      <c r="U258" s="48"/>
      <c r="V258" s="48"/>
      <c r="W258" s="22">
        <f t="shared" si="6"/>
        <v>17</v>
      </c>
      <c r="X258" s="60">
        <f t="shared" si="7"/>
        <v>5</v>
      </c>
    </row>
    <row r="259" spans="2:24" ht="24.95" customHeight="1">
      <c r="B259" s="48">
        <f>Personal_Development!B260</f>
        <v>0</v>
      </c>
      <c r="C259" s="48">
        <f>Personal_Development!C260</f>
        <v>0</v>
      </c>
      <c r="D259" s="14" t="str">
        <f>Personal_Development!D260</f>
        <v>C13033</v>
      </c>
      <c r="E259" s="11" t="str">
        <f>Personal_Development!E260</f>
        <v>INTAN NOORAIN BINTI KAMARUL ZAMAN</v>
      </c>
      <c r="F259" s="12" t="str">
        <f>Personal_Development!F260</f>
        <v>PRODUCTION NO.1 DEPARTMENT</v>
      </c>
      <c r="G259" s="12" t="str">
        <f>Personal_Development!G260</f>
        <v>ASSEMBLY PRODUCTION SECTION (APS)</v>
      </c>
      <c r="H259" s="40" t="str">
        <f>Personal_Development!H260</f>
        <v>ASSISTANT</v>
      </c>
      <c r="I259" s="41" t="str">
        <f>Personal_Development!I260</f>
        <v>C1 OFFICE</v>
      </c>
      <c r="J259" s="42" t="str">
        <f>Personal_Development!J260</f>
        <v xml:space="preserve">C1 </v>
      </c>
      <c r="K259" s="48"/>
      <c r="L259" s="48"/>
      <c r="M259" s="16"/>
      <c r="N259" s="16"/>
      <c r="O259" s="48"/>
      <c r="P259" s="48"/>
      <c r="Q259" s="48"/>
      <c r="R259" s="48"/>
      <c r="S259" s="16"/>
      <c r="T259" s="16"/>
      <c r="U259" s="48">
        <v>3</v>
      </c>
      <c r="V259" s="48">
        <v>11</v>
      </c>
      <c r="W259" s="22">
        <f t="shared" ref="W259:W322" si="8">SUM($K259:$V259)</f>
        <v>14</v>
      </c>
      <c r="X259" s="60">
        <f t="shared" ref="X259:X322" si="9">ROUND(IF($W259&gt;=14,"5",IF($W259&gt;=10,"4",IF($W259&gt;=7,"3",IF($W259&gt;=4,"2",IF($W259&gt;=0,"1"))))),2)</f>
        <v>5</v>
      </c>
    </row>
    <row r="260" spans="2:24" ht="24.95" customHeight="1">
      <c r="B260" s="48">
        <f>Personal_Development!B261</f>
        <v>0</v>
      </c>
      <c r="C260" s="48">
        <f>Personal_Development!C261</f>
        <v>0</v>
      </c>
      <c r="D260" s="14" t="str">
        <f>Personal_Development!D261</f>
        <v>C13037</v>
      </c>
      <c r="E260" s="11" t="str">
        <f>Personal_Development!E261</f>
        <v>NORASIKIN BINTI HASHIM</v>
      </c>
      <c r="F260" s="12" t="str">
        <f>Personal_Development!F261</f>
        <v>PRODUCTION NO.1 DEPARTMENT</v>
      </c>
      <c r="G260" s="12" t="str">
        <f>Personal_Development!G261</f>
        <v>ASSEMBLY PRODUCTION SECTION (APS)</v>
      </c>
      <c r="H260" s="40" t="str">
        <f>Personal_Development!H261</f>
        <v>OPERATOR 2</v>
      </c>
      <c r="I260" s="41" t="str">
        <f>Personal_Development!I261</f>
        <v>C4 PROD</v>
      </c>
      <c r="J260" s="42" t="str">
        <f>Personal_Development!J261</f>
        <v xml:space="preserve">C4 </v>
      </c>
      <c r="K260" s="48"/>
      <c r="L260" s="48"/>
      <c r="M260" s="16"/>
      <c r="N260" s="16"/>
      <c r="O260" s="48"/>
      <c r="P260" s="48"/>
      <c r="Q260" s="48"/>
      <c r="R260" s="48">
        <v>2</v>
      </c>
      <c r="S260" s="16"/>
      <c r="T260" s="16"/>
      <c r="U260" s="48"/>
      <c r="V260" s="48">
        <v>12</v>
      </c>
      <c r="W260" s="22">
        <f t="shared" si="8"/>
        <v>14</v>
      </c>
      <c r="X260" s="60">
        <f t="shared" si="9"/>
        <v>5</v>
      </c>
    </row>
    <row r="261" spans="2:24" ht="24.95" customHeight="1">
      <c r="B261" s="48">
        <f>Personal_Development!B262</f>
        <v>0</v>
      </c>
      <c r="C261" s="48">
        <f>Personal_Development!C262</f>
        <v>0</v>
      </c>
      <c r="D261" s="14" t="str">
        <f>Personal_Development!D262</f>
        <v>C13040</v>
      </c>
      <c r="E261" s="11" t="str">
        <f>Personal_Development!E262</f>
        <v>NURHANIM BINTI ZAHARI</v>
      </c>
      <c r="F261" s="12" t="str">
        <f>Personal_Development!F262</f>
        <v>FACTORY OPERATIONS DEPARTMENT</v>
      </c>
      <c r="G261" s="12" t="str">
        <f>Personal_Development!G262</f>
        <v>INVENTORY &amp; SYSYTEM CONTROL SECTION (IVS)</v>
      </c>
      <c r="H261" s="40" t="str">
        <f>Personal_Development!H262</f>
        <v>ASSISTANT</v>
      </c>
      <c r="I261" s="41" t="str">
        <f>Personal_Development!I262</f>
        <v>C1 OFFICE</v>
      </c>
      <c r="J261" s="42" t="str">
        <f>Personal_Development!J262</f>
        <v xml:space="preserve">C1 </v>
      </c>
      <c r="K261" s="48"/>
      <c r="L261" s="48"/>
      <c r="M261" s="16"/>
      <c r="N261" s="16"/>
      <c r="O261" s="48"/>
      <c r="P261" s="48"/>
      <c r="Q261" s="48"/>
      <c r="R261" s="48">
        <v>14</v>
      </c>
      <c r="S261" s="16"/>
      <c r="T261" s="16"/>
      <c r="U261" s="48"/>
      <c r="V261" s="48"/>
      <c r="W261" s="22">
        <f t="shared" si="8"/>
        <v>14</v>
      </c>
      <c r="X261" s="60">
        <f t="shared" si="9"/>
        <v>5</v>
      </c>
    </row>
    <row r="262" spans="2:24" ht="24.95" customHeight="1">
      <c r="B262" s="48">
        <f>Personal_Development!B263</f>
        <v>0</v>
      </c>
      <c r="C262" s="48">
        <f>Personal_Development!C263</f>
        <v>0</v>
      </c>
      <c r="D262" s="14" t="str">
        <f>Personal_Development!D263</f>
        <v>C13050</v>
      </c>
      <c r="E262" s="11" t="str">
        <f>Personal_Development!E263</f>
        <v>NORADILA BINTI KAMIS</v>
      </c>
      <c r="F262" s="12" t="str">
        <f>Personal_Development!F263</f>
        <v>PRODUCTION NO.2 DEPARTMENT</v>
      </c>
      <c r="G262" s="12" t="str">
        <f>Personal_Development!G263</f>
        <v>MOLDING PRODUCTION SECTION (MPS)</v>
      </c>
      <c r="H262" s="40" t="str">
        <f>Personal_Development!H263</f>
        <v>SENIOR QC CHECKER</v>
      </c>
      <c r="I262" s="41" t="str">
        <f>Personal_Development!I263</f>
        <v>C2 PROD</v>
      </c>
      <c r="J262" s="42" t="str">
        <f>Personal_Development!J263</f>
        <v xml:space="preserve">C2 </v>
      </c>
      <c r="K262" s="48"/>
      <c r="L262" s="48"/>
      <c r="M262" s="16"/>
      <c r="N262" s="16"/>
      <c r="O262" s="48"/>
      <c r="P262" s="48"/>
      <c r="Q262" s="48"/>
      <c r="R262" s="48"/>
      <c r="S262" s="16"/>
      <c r="T262" s="16"/>
      <c r="U262" s="48"/>
      <c r="V262" s="48"/>
      <c r="W262" s="22">
        <f t="shared" si="8"/>
        <v>0</v>
      </c>
      <c r="X262" s="60">
        <f t="shared" si="9"/>
        <v>1</v>
      </c>
    </row>
    <row r="263" spans="2:24" ht="24.95" customHeight="1">
      <c r="B263" s="48">
        <f>Personal_Development!B264</f>
        <v>0</v>
      </c>
      <c r="C263" s="48">
        <f>Personal_Development!C264</f>
        <v>0</v>
      </c>
      <c r="D263" s="14" t="str">
        <f>Personal_Development!D264</f>
        <v>C13063</v>
      </c>
      <c r="E263" s="11" t="str">
        <f>Personal_Development!E264</f>
        <v>FAHMI SUFRE BIN ZULKARNAIN</v>
      </c>
      <c r="F263" s="12" t="str">
        <f>Personal_Development!F264</f>
        <v>QUALITY ASSURANCE DEPARTMENT</v>
      </c>
      <c r="G263" s="12" t="str">
        <f>Personal_Development!G264</f>
        <v>CUSTOMER SUPPORT SECTION (CSS)</v>
      </c>
      <c r="H263" s="40" t="str">
        <f>Personal_Development!H264</f>
        <v>SENIOR QA INSPECTOR</v>
      </c>
      <c r="I263" s="41" t="str">
        <f>Personal_Development!I264</f>
        <v>C2 PROD</v>
      </c>
      <c r="J263" s="42" t="str">
        <f>Personal_Development!J264</f>
        <v xml:space="preserve">C2 </v>
      </c>
      <c r="K263" s="48"/>
      <c r="L263" s="48"/>
      <c r="M263" s="16">
        <v>4</v>
      </c>
      <c r="N263" s="16"/>
      <c r="O263" s="48"/>
      <c r="P263" s="48"/>
      <c r="Q263" s="48"/>
      <c r="R263" s="48"/>
      <c r="S263" s="16">
        <v>10</v>
      </c>
      <c r="T263" s="16"/>
      <c r="U263" s="48"/>
      <c r="V263" s="48"/>
      <c r="W263" s="22">
        <f t="shared" si="8"/>
        <v>14</v>
      </c>
      <c r="X263" s="60">
        <f t="shared" si="9"/>
        <v>5</v>
      </c>
    </row>
    <row r="264" spans="2:24" ht="24.95" customHeight="1">
      <c r="B264" s="48">
        <f>Personal_Development!B265</f>
        <v>0</v>
      </c>
      <c r="C264" s="48">
        <f>Personal_Development!C265</f>
        <v>0</v>
      </c>
      <c r="D264" s="14" t="str">
        <f>Personal_Development!D265</f>
        <v>C13078</v>
      </c>
      <c r="E264" s="11" t="str">
        <f>Personal_Development!E265</f>
        <v>TENGKU NUR SYAHIRAH BINTI TENGKU REZA</v>
      </c>
      <c r="F264" s="12" t="str">
        <f>Personal_Development!F265</f>
        <v>PRODUCTION NO.1 DEPARTMENT</v>
      </c>
      <c r="G264" s="12" t="str">
        <f>Personal_Development!G265</f>
        <v>ASSEMBLY PRODUCTION SECTION (APS)</v>
      </c>
      <c r="H264" s="40" t="str">
        <f>Personal_Development!H265</f>
        <v>OPERATOR 2</v>
      </c>
      <c r="I264" s="41" t="str">
        <f>Personal_Development!I265</f>
        <v>C4 PROD</v>
      </c>
      <c r="J264" s="42" t="str">
        <f>Personal_Development!J265</f>
        <v xml:space="preserve">C4 </v>
      </c>
      <c r="K264" s="48">
        <v>1</v>
      </c>
      <c r="L264" s="48">
        <v>1</v>
      </c>
      <c r="M264" s="16">
        <v>1</v>
      </c>
      <c r="N264" s="16">
        <v>1</v>
      </c>
      <c r="O264" s="48">
        <v>4</v>
      </c>
      <c r="P264" s="48"/>
      <c r="Q264" s="48"/>
      <c r="R264" s="48">
        <v>1</v>
      </c>
      <c r="S264" s="16"/>
      <c r="T264" s="16"/>
      <c r="U264" s="48">
        <v>13</v>
      </c>
      <c r="V264" s="48"/>
      <c r="W264" s="22">
        <f t="shared" si="8"/>
        <v>22</v>
      </c>
      <c r="X264" s="60">
        <f t="shared" si="9"/>
        <v>5</v>
      </c>
    </row>
    <row r="265" spans="2:24" ht="24.95" customHeight="1">
      <c r="B265" s="48">
        <f>Personal_Development!B266</f>
        <v>0</v>
      </c>
      <c r="C265" s="48">
        <f>Personal_Development!C266</f>
        <v>0</v>
      </c>
      <c r="D265" s="14" t="str">
        <f>Personal_Development!D266</f>
        <v>C13084</v>
      </c>
      <c r="E265" s="11" t="str">
        <f>Personal_Development!E266</f>
        <v>SYAKIRAH BINTI SHAFFIEI</v>
      </c>
      <c r="F265" s="12" t="str">
        <f>Personal_Development!F266</f>
        <v>PRODUCTION NO.1 DEPARTMENT</v>
      </c>
      <c r="G265" s="12" t="str">
        <f>Personal_Development!G266</f>
        <v>ASSEMBLY PRODUCTION SECTION (APS)</v>
      </c>
      <c r="H265" s="40" t="str">
        <f>Personal_Development!H266</f>
        <v>OPERATOR 1</v>
      </c>
      <c r="I265" s="41" t="str">
        <f>Personal_Development!I266</f>
        <v>C3 PROD</v>
      </c>
      <c r="J265" s="42" t="str">
        <f>Personal_Development!J266</f>
        <v xml:space="preserve">C3 </v>
      </c>
      <c r="K265" s="48">
        <v>1</v>
      </c>
      <c r="L265" s="48">
        <v>1</v>
      </c>
      <c r="M265" s="16">
        <v>1</v>
      </c>
      <c r="N265" s="16">
        <v>1</v>
      </c>
      <c r="O265" s="48">
        <v>1</v>
      </c>
      <c r="P265" s="48">
        <v>1</v>
      </c>
      <c r="Q265" s="48">
        <v>1</v>
      </c>
      <c r="R265" s="48"/>
      <c r="S265" s="16">
        <v>1</v>
      </c>
      <c r="T265" s="16"/>
      <c r="U265" s="48">
        <v>5</v>
      </c>
      <c r="V265" s="48">
        <v>3</v>
      </c>
      <c r="W265" s="22">
        <f t="shared" si="8"/>
        <v>16</v>
      </c>
      <c r="X265" s="60">
        <f t="shared" si="9"/>
        <v>5</v>
      </c>
    </row>
    <row r="266" spans="2:24" ht="24.95" customHeight="1">
      <c r="B266" s="48">
        <f>Personal_Development!B267</f>
        <v>0</v>
      </c>
      <c r="C266" s="48">
        <f>Personal_Development!C267</f>
        <v>0</v>
      </c>
      <c r="D266" s="14" t="str">
        <f>Personal_Development!D267</f>
        <v>C13086</v>
      </c>
      <c r="E266" s="11" t="str">
        <f>Personal_Development!E267</f>
        <v>MUHAMAD SOFIEAN BIN SHARIF</v>
      </c>
      <c r="F266" s="12" t="str">
        <f>Personal_Development!F267</f>
        <v>PRODUCTION NO.1 DEPARTMENT</v>
      </c>
      <c r="G266" s="12" t="str">
        <f>Personal_Development!G267</f>
        <v>ASSEMBLY PRODUCTION SECTION (APS)</v>
      </c>
      <c r="H266" s="40" t="str">
        <f>Personal_Development!H267</f>
        <v>OPERATOR 1</v>
      </c>
      <c r="I266" s="41" t="str">
        <f>Personal_Development!I267</f>
        <v>C3 PROD</v>
      </c>
      <c r="J266" s="42" t="str">
        <f>Personal_Development!J267</f>
        <v xml:space="preserve">C3 </v>
      </c>
      <c r="K266" s="48">
        <v>1</v>
      </c>
      <c r="L266" s="48">
        <v>2</v>
      </c>
      <c r="M266" s="16">
        <v>1</v>
      </c>
      <c r="N266" s="16"/>
      <c r="O266" s="48"/>
      <c r="P266" s="48">
        <v>1</v>
      </c>
      <c r="Q266" s="48"/>
      <c r="R266" s="48"/>
      <c r="S266" s="16">
        <v>20</v>
      </c>
      <c r="T266" s="16"/>
      <c r="U266" s="48"/>
      <c r="V266" s="48"/>
      <c r="W266" s="22">
        <f t="shared" si="8"/>
        <v>25</v>
      </c>
      <c r="X266" s="60">
        <f t="shared" si="9"/>
        <v>5</v>
      </c>
    </row>
    <row r="267" spans="2:24" ht="24.95" customHeight="1">
      <c r="B267" s="48">
        <f>Personal_Development!B268</f>
        <v>0</v>
      </c>
      <c r="C267" s="48">
        <f>Personal_Development!C268</f>
        <v>0</v>
      </c>
      <c r="D267" s="14" t="str">
        <f>Personal_Development!D268</f>
        <v>C13089</v>
      </c>
      <c r="E267" s="11" t="str">
        <f>Personal_Development!E268</f>
        <v>SITI NORAINI BINTI MAHMOOD</v>
      </c>
      <c r="F267" s="12" t="str">
        <f>Personal_Development!F268</f>
        <v>PRODUCTION NO.1 DEPARTMENT</v>
      </c>
      <c r="G267" s="12" t="str">
        <f>Personal_Development!G268</f>
        <v>ASSEMBLY PRODUCTION SECTION (APS)</v>
      </c>
      <c r="H267" s="40" t="str">
        <f>Personal_Development!H268</f>
        <v>OPERATOR 1</v>
      </c>
      <c r="I267" s="41" t="str">
        <f>Personal_Development!I268</f>
        <v>C3 PROD</v>
      </c>
      <c r="J267" s="42" t="str">
        <f>Personal_Development!J268</f>
        <v xml:space="preserve">C3 </v>
      </c>
      <c r="K267" s="48"/>
      <c r="L267" s="48"/>
      <c r="M267" s="16"/>
      <c r="N267" s="16"/>
      <c r="O267" s="48"/>
      <c r="P267" s="48"/>
      <c r="Q267" s="48"/>
      <c r="R267" s="48"/>
      <c r="S267" s="16"/>
      <c r="T267" s="16"/>
      <c r="U267" s="48"/>
      <c r="V267" s="48"/>
      <c r="W267" s="22">
        <f t="shared" si="8"/>
        <v>0</v>
      </c>
      <c r="X267" s="60">
        <f t="shared" si="9"/>
        <v>1</v>
      </c>
    </row>
    <row r="268" spans="2:24" ht="24.95" customHeight="1">
      <c r="B268" s="48" t="str">
        <f>Personal_Development!B269</f>
        <v>R</v>
      </c>
      <c r="C268" s="48">
        <f>Personal_Development!C269</f>
        <v>0</v>
      </c>
      <c r="D268" s="14" t="str">
        <f>Personal_Development!D269</f>
        <v>C13094</v>
      </c>
      <c r="E268" s="11" t="str">
        <f>Personal_Development!E269</f>
        <v>ZULIYANA BINTI MAT ZAH</v>
      </c>
      <c r="F268" s="12" t="str">
        <f>Personal_Development!F269</f>
        <v>PRODUCTION NO.1 DEPARTMENT</v>
      </c>
      <c r="G268" s="12" t="str">
        <f>Personal_Development!G269</f>
        <v>ASSEMBLY PRODUCTION SECTION (APS)</v>
      </c>
      <c r="H268" s="40" t="str">
        <f>Personal_Development!H269</f>
        <v>OPERATOR 2</v>
      </c>
      <c r="I268" s="41" t="str">
        <f>Personal_Development!I269</f>
        <v>C4 PROD</v>
      </c>
      <c r="J268" s="42" t="str">
        <f>Personal_Development!J269</f>
        <v xml:space="preserve">C4 </v>
      </c>
      <c r="K268" s="48">
        <v>2</v>
      </c>
      <c r="L268" s="48">
        <v>1</v>
      </c>
      <c r="M268" s="16">
        <v>2</v>
      </c>
      <c r="N268" s="16"/>
      <c r="O268" s="48"/>
      <c r="P268" s="48"/>
      <c r="Q268" s="48"/>
      <c r="R268" s="48"/>
      <c r="S268" s="16"/>
      <c r="T268" s="16"/>
      <c r="U268" s="48"/>
      <c r="V268" s="48"/>
      <c r="W268" s="22">
        <f t="shared" si="8"/>
        <v>5</v>
      </c>
      <c r="X268" s="60">
        <f t="shared" si="9"/>
        <v>2</v>
      </c>
    </row>
    <row r="269" spans="2:24" ht="24.95" customHeight="1">
      <c r="B269" s="48">
        <f>Personal_Development!B270</f>
        <v>0</v>
      </c>
      <c r="C269" s="48">
        <f>Personal_Development!C270</f>
        <v>0</v>
      </c>
      <c r="D269" s="14" t="str">
        <f>Personal_Development!D270</f>
        <v>C13099</v>
      </c>
      <c r="E269" s="11" t="str">
        <f>Personal_Development!E270</f>
        <v>MARIAH BINTI ABU KASIM</v>
      </c>
      <c r="F269" s="12" t="str">
        <f>Personal_Development!F270</f>
        <v>PRODUCTION NO.1 DEPARTMENT</v>
      </c>
      <c r="G269" s="12" t="str">
        <f>Personal_Development!G270</f>
        <v>ASSEMBLY PRODUCTION SECTION (APS)</v>
      </c>
      <c r="H269" s="40" t="str">
        <f>Personal_Development!H270</f>
        <v>OPERATOR 1</v>
      </c>
      <c r="I269" s="41" t="str">
        <f>Personal_Development!I270</f>
        <v>C3 PROD</v>
      </c>
      <c r="J269" s="42" t="str">
        <f>Personal_Development!J270</f>
        <v xml:space="preserve">C3 </v>
      </c>
      <c r="K269" s="48">
        <v>1</v>
      </c>
      <c r="L269" s="48">
        <v>1</v>
      </c>
      <c r="M269" s="16">
        <v>2</v>
      </c>
      <c r="N269" s="16"/>
      <c r="O269" s="48">
        <v>1</v>
      </c>
      <c r="P269" s="48">
        <v>1</v>
      </c>
      <c r="Q269" s="48">
        <v>1</v>
      </c>
      <c r="R269" s="48"/>
      <c r="S269" s="16">
        <v>1</v>
      </c>
      <c r="T269" s="16"/>
      <c r="U269" s="48"/>
      <c r="V269" s="48">
        <v>7</v>
      </c>
      <c r="W269" s="22">
        <f t="shared" si="8"/>
        <v>15</v>
      </c>
      <c r="X269" s="60">
        <f t="shared" si="9"/>
        <v>5</v>
      </c>
    </row>
    <row r="270" spans="2:24" ht="24.95" customHeight="1">
      <c r="B270" s="48">
        <f>Personal_Development!B271</f>
        <v>0</v>
      </c>
      <c r="C270" s="48">
        <f>Personal_Development!C271</f>
        <v>0</v>
      </c>
      <c r="D270" s="14" t="str">
        <f>Personal_Development!D271</f>
        <v>C13102</v>
      </c>
      <c r="E270" s="11" t="str">
        <f>Personal_Development!E271</f>
        <v>NORSINAR BINTI OTHMAN</v>
      </c>
      <c r="F270" s="12" t="str">
        <f>Personal_Development!F271</f>
        <v>PRODUCTION NO.1 DEPARTMENT</v>
      </c>
      <c r="G270" s="12" t="str">
        <f>Personal_Development!G271</f>
        <v>ASSEMBLY PRODUCTION SECTION (APS)</v>
      </c>
      <c r="H270" s="40" t="str">
        <f>Personal_Development!H271</f>
        <v>OPERATOR 2</v>
      </c>
      <c r="I270" s="41" t="str">
        <f>Personal_Development!I271</f>
        <v>C4 PROD</v>
      </c>
      <c r="J270" s="42" t="str">
        <f>Personal_Development!J271</f>
        <v xml:space="preserve">C4 </v>
      </c>
      <c r="K270" s="48">
        <v>2</v>
      </c>
      <c r="L270" s="48">
        <v>2</v>
      </c>
      <c r="M270" s="16">
        <v>1</v>
      </c>
      <c r="N270" s="16">
        <v>1</v>
      </c>
      <c r="O270" s="48">
        <v>3</v>
      </c>
      <c r="P270" s="48"/>
      <c r="Q270" s="48">
        <v>6</v>
      </c>
      <c r="R270" s="48">
        <v>2</v>
      </c>
      <c r="S270" s="16"/>
      <c r="T270" s="16"/>
      <c r="U270" s="48">
        <v>5</v>
      </c>
      <c r="V270" s="48"/>
      <c r="W270" s="22">
        <f t="shared" si="8"/>
        <v>22</v>
      </c>
      <c r="X270" s="60">
        <f t="shared" si="9"/>
        <v>5</v>
      </c>
    </row>
    <row r="271" spans="2:24" ht="24.95" customHeight="1">
      <c r="B271" s="48">
        <f>Personal_Development!B272</f>
        <v>0</v>
      </c>
      <c r="C271" s="48">
        <f>Personal_Development!C272</f>
        <v>0</v>
      </c>
      <c r="D271" s="14" t="str">
        <f>Personal_Development!D272</f>
        <v>C13105</v>
      </c>
      <c r="E271" s="11" t="str">
        <f>Personal_Development!E272</f>
        <v>ZAILINA BINTI BAKRI</v>
      </c>
      <c r="F271" s="12" t="str">
        <f>Personal_Development!F272</f>
        <v>PRODUCTION NO.1 DEPARTMENT</v>
      </c>
      <c r="G271" s="12" t="str">
        <f>Personal_Development!G272</f>
        <v>ASSEMBLY PRODUCTION SECTION (APS)</v>
      </c>
      <c r="H271" s="40" t="str">
        <f>Personal_Development!H272</f>
        <v>OPERATOR 2</v>
      </c>
      <c r="I271" s="41" t="str">
        <f>Personal_Development!I272</f>
        <v>C4 PROD</v>
      </c>
      <c r="J271" s="42" t="str">
        <f>Personal_Development!J272</f>
        <v xml:space="preserve">C4 </v>
      </c>
      <c r="K271" s="48"/>
      <c r="L271" s="48">
        <v>1</v>
      </c>
      <c r="M271" s="16"/>
      <c r="N271" s="16"/>
      <c r="O271" s="48">
        <v>1</v>
      </c>
      <c r="P271" s="48"/>
      <c r="Q271" s="48">
        <v>1</v>
      </c>
      <c r="R271" s="48"/>
      <c r="S271" s="16">
        <v>1</v>
      </c>
      <c r="T271" s="16">
        <v>2</v>
      </c>
      <c r="U271" s="48">
        <v>3</v>
      </c>
      <c r="V271" s="48">
        <v>6</v>
      </c>
      <c r="W271" s="22">
        <f t="shared" si="8"/>
        <v>15</v>
      </c>
      <c r="X271" s="60">
        <f t="shared" si="9"/>
        <v>5</v>
      </c>
    </row>
    <row r="272" spans="2:24" ht="24.95" customHeight="1">
      <c r="B272" s="48">
        <f>Personal_Development!B273</f>
        <v>0</v>
      </c>
      <c r="C272" s="48">
        <f>Personal_Development!C273</f>
        <v>0</v>
      </c>
      <c r="D272" s="14" t="str">
        <f>Personal_Development!D273</f>
        <v>C13106</v>
      </c>
      <c r="E272" s="11" t="str">
        <f>Personal_Development!E273</f>
        <v>YUSRIZA BINTI YUB</v>
      </c>
      <c r="F272" s="12" t="str">
        <f>Personal_Development!F273</f>
        <v>PRODUCTION NO.1 DEPARTMENT</v>
      </c>
      <c r="G272" s="12" t="str">
        <f>Personal_Development!G273</f>
        <v>ASSEMBLY PRODUCTION SECTION (APS)</v>
      </c>
      <c r="H272" s="40" t="str">
        <f>Personal_Development!H273</f>
        <v>OPERATOR 2</v>
      </c>
      <c r="I272" s="41" t="str">
        <f>Personal_Development!I273</f>
        <v>C4 PROD</v>
      </c>
      <c r="J272" s="42" t="str">
        <f>Personal_Development!J273</f>
        <v xml:space="preserve">C4 </v>
      </c>
      <c r="K272" s="48">
        <v>1</v>
      </c>
      <c r="L272" s="48">
        <v>2</v>
      </c>
      <c r="M272" s="16">
        <v>4</v>
      </c>
      <c r="N272" s="16">
        <v>6</v>
      </c>
      <c r="O272" s="48"/>
      <c r="P272" s="48">
        <v>3</v>
      </c>
      <c r="Q272" s="48"/>
      <c r="R272" s="48"/>
      <c r="S272" s="16">
        <v>2</v>
      </c>
      <c r="T272" s="16"/>
      <c r="U272" s="48"/>
      <c r="V272" s="48"/>
      <c r="W272" s="22">
        <f t="shared" si="8"/>
        <v>18</v>
      </c>
      <c r="X272" s="60">
        <f t="shared" si="9"/>
        <v>5</v>
      </c>
    </row>
    <row r="273" spans="2:24" ht="24.95" customHeight="1">
      <c r="B273" s="48">
        <f>Personal_Development!B274</f>
        <v>0</v>
      </c>
      <c r="C273" s="48">
        <f>Personal_Development!C274</f>
        <v>0</v>
      </c>
      <c r="D273" s="14" t="str">
        <f>Personal_Development!D274</f>
        <v>E00189</v>
      </c>
      <c r="E273" s="11" t="str">
        <f>Personal_Development!E274</f>
        <v>MOHD SHAUQI BIN MOHD AKHIR</v>
      </c>
      <c r="F273" s="12" t="str">
        <f>Personal_Development!F274</f>
        <v>QUALITY ASSURANCE DEPARTMENT</v>
      </c>
      <c r="G273" s="12" t="str">
        <f>Personal_Development!G274</f>
        <v>QUALITY PLANNING SECTION (QPS)</v>
      </c>
      <c r="H273" s="40" t="str">
        <f>Personal_Development!H274</f>
        <v>ASSISTANT ENGINEER</v>
      </c>
      <c r="I273" s="41" t="str">
        <f>Personal_Development!I274</f>
        <v>M7</v>
      </c>
      <c r="J273" s="42" t="str">
        <f>Personal_Development!J274</f>
        <v>M7</v>
      </c>
      <c r="K273" s="48"/>
      <c r="L273" s="48"/>
      <c r="M273" s="16"/>
      <c r="N273" s="16">
        <v>3</v>
      </c>
      <c r="O273" s="48"/>
      <c r="P273" s="48">
        <v>2</v>
      </c>
      <c r="Q273" s="48">
        <v>6</v>
      </c>
      <c r="R273" s="48"/>
      <c r="S273" s="16">
        <v>3</v>
      </c>
      <c r="T273" s="16"/>
      <c r="U273" s="48"/>
      <c r="V273" s="48"/>
      <c r="W273" s="22">
        <f t="shared" si="8"/>
        <v>14</v>
      </c>
      <c r="X273" s="60">
        <f t="shared" si="9"/>
        <v>5</v>
      </c>
    </row>
    <row r="274" spans="2:24" ht="24.95" customHeight="1">
      <c r="B274" s="48">
        <f>Personal_Development!B275</f>
        <v>0</v>
      </c>
      <c r="C274" s="48">
        <f>Personal_Development!C275</f>
        <v>0</v>
      </c>
      <c r="D274" s="14" t="str">
        <f>Personal_Development!D275</f>
        <v>C13119</v>
      </c>
      <c r="E274" s="11" t="str">
        <f>Personal_Development!E275</f>
        <v>HARIRI BIN ABDUL RAZAK</v>
      </c>
      <c r="F274" s="12" t="str">
        <f>Personal_Development!F275</f>
        <v>PRODUCTION NO.1 DEPARTMENT</v>
      </c>
      <c r="G274" s="12" t="str">
        <f>Personal_Development!G275</f>
        <v>ASSEMBLY PRODUCTION SECTION (APS)</v>
      </c>
      <c r="H274" s="40" t="str">
        <f>Personal_Development!H275</f>
        <v>TECHNICIAN</v>
      </c>
      <c r="I274" s="41" t="str">
        <f>Personal_Development!I275</f>
        <v>C2 PROD</v>
      </c>
      <c r="J274" s="42" t="str">
        <f>Personal_Development!J275</f>
        <v xml:space="preserve">C2 </v>
      </c>
      <c r="K274" s="48"/>
      <c r="L274" s="48"/>
      <c r="M274" s="16"/>
      <c r="N274" s="16"/>
      <c r="O274" s="48"/>
      <c r="P274" s="48"/>
      <c r="Q274" s="48">
        <v>3</v>
      </c>
      <c r="R274" s="48">
        <v>4</v>
      </c>
      <c r="S274" s="16"/>
      <c r="T274" s="16">
        <v>3</v>
      </c>
      <c r="U274" s="48">
        <v>4</v>
      </c>
      <c r="V274" s="48"/>
      <c r="W274" s="22">
        <f t="shared" si="8"/>
        <v>14</v>
      </c>
      <c r="X274" s="60">
        <f t="shared" si="9"/>
        <v>5</v>
      </c>
    </row>
    <row r="275" spans="2:24" ht="24.95" customHeight="1">
      <c r="B275" s="48">
        <f>Personal_Development!B276</f>
        <v>0</v>
      </c>
      <c r="C275" s="48">
        <f>Personal_Development!C276</f>
        <v>0</v>
      </c>
      <c r="D275" s="14" t="str">
        <f>Personal_Development!D276</f>
        <v>C13127</v>
      </c>
      <c r="E275" s="11" t="str">
        <f>Personal_Development!E276</f>
        <v>FARAHWATI BINTI MOHD SALEH</v>
      </c>
      <c r="F275" s="12" t="str">
        <f>Personal_Development!F276</f>
        <v>PRODUCTION NO.1 DEPARTMENT</v>
      </c>
      <c r="G275" s="12" t="str">
        <f>Personal_Development!G276</f>
        <v>ASSEMBLY PRODUCTION SECTION (APS)</v>
      </c>
      <c r="H275" s="40" t="str">
        <f>Personal_Development!H276</f>
        <v>OPERATOR 2</v>
      </c>
      <c r="I275" s="41" t="str">
        <f>Personal_Development!I276</f>
        <v>C4 PROD</v>
      </c>
      <c r="J275" s="42" t="str">
        <f>Personal_Development!J276</f>
        <v xml:space="preserve">C4 </v>
      </c>
      <c r="K275" s="48">
        <v>3</v>
      </c>
      <c r="L275" s="48">
        <v>4</v>
      </c>
      <c r="M275" s="16">
        <v>3</v>
      </c>
      <c r="N275" s="16"/>
      <c r="O275" s="48">
        <v>9</v>
      </c>
      <c r="P275" s="48"/>
      <c r="Q275" s="48"/>
      <c r="R275" s="48"/>
      <c r="S275" s="16"/>
      <c r="T275" s="16"/>
      <c r="U275" s="48"/>
      <c r="V275" s="48"/>
      <c r="W275" s="22">
        <f t="shared" si="8"/>
        <v>19</v>
      </c>
      <c r="X275" s="60">
        <f t="shared" si="9"/>
        <v>5</v>
      </c>
    </row>
    <row r="276" spans="2:24" ht="24.95" customHeight="1">
      <c r="B276" s="48">
        <f>Personal_Development!B277</f>
        <v>0</v>
      </c>
      <c r="C276" s="48">
        <f>Personal_Development!C277</f>
        <v>0</v>
      </c>
      <c r="D276" s="14" t="str">
        <f>Personal_Development!D277</f>
        <v>C13136</v>
      </c>
      <c r="E276" s="11" t="str">
        <f>Personal_Development!E277</f>
        <v>MOHAMAD FALIK BIN ABU BAKAR</v>
      </c>
      <c r="F276" s="12" t="str">
        <f>Personal_Development!F277</f>
        <v>PRODUCTION NO.1 DEPARTMENT</v>
      </c>
      <c r="G276" s="12" t="str">
        <f>Personal_Development!G277</f>
        <v>ASSEMBLY PRODUCTION SECTION (APS)</v>
      </c>
      <c r="H276" s="40" t="str">
        <f>Personal_Development!H277</f>
        <v>OPERATOR 1</v>
      </c>
      <c r="I276" s="41" t="str">
        <f>Personal_Development!I277</f>
        <v>C3 PROD</v>
      </c>
      <c r="J276" s="42" t="str">
        <f>Personal_Development!J277</f>
        <v xml:space="preserve">C3 </v>
      </c>
      <c r="K276" s="48">
        <v>2</v>
      </c>
      <c r="L276" s="48">
        <v>1</v>
      </c>
      <c r="M276" s="16">
        <v>1</v>
      </c>
      <c r="N276" s="16"/>
      <c r="O276" s="48"/>
      <c r="P276" s="48"/>
      <c r="Q276" s="48"/>
      <c r="R276" s="48">
        <v>5</v>
      </c>
      <c r="S276" s="16"/>
      <c r="T276" s="16"/>
      <c r="U276" s="48">
        <v>2</v>
      </c>
      <c r="V276" s="48">
        <v>5</v>
      </c>
      <c r="W276" s="22">
        <f t="shared" si="8"/>
        <v>16</v>
      </c>
      <c r="X276" s="60">
        <f t="shared" si="9"/>
        <v>5</v>
      </c>
    </row>
    <row r="277" spans="2:24" ht="24.95" customHeight="1">
      <c r="B277" s="48">
        <f>Personal_Development!B278</f>
        <v>0</v>
      </c>
      <c r="C277" s="48">
        <f>Personal_Development!C278</f>
        <v>0</v>
      </c>
      <c r="D277" s="14" t="str">
        <f>Personal_Development!D278</f>
        <v>C13141</v>
      </c>
      <c r="E277" s="11" t="str">
        <f>Personal_Development!E278</f>
        <v>SHAHEERA BINTI MOHD KAWAL</v>
      </c>
      <c r="F277" s="12" t="str">
        <f>Personal_Development!F278</f>
        <v>PRODUCTION NO.1 DEPARTMENT</v>
      </c>
      <c r="G277" s="12" t="str">
        <f>Personal_Development!G278</f>
        <v>ASSEMBLY PRODUCTION SECTION (APS)</v>
      </c>
      <c r="H277" s="40" t="str">
        <f>Personal_Development!H278</f>
        <v>OPERATOR 2</v>
      </c>
      <c r="I277" s="41" t="str">
        <f>Personal_Development!I278</f>
        <v>C4 PROD</v>
      </c>
      <c r="J277" s="42" t="str">
        <f>Personal_Development!J278</f>
        <v xml:space="preserve">C4 </v>
      </c>
      <c r="K277" s="48">
        <v>1</v>
      </c>
      <c r="L277" s="48">
        <v>1</v>
      </c>
      <c r="M277" s="16">
        <v>1</v>
      </c>
      <c r="N277" s="16"/>
      <c r="O277" s="48">
        <v>1</v>
      </c>
      <c r="P277" s="48"/>
      <c r="Q277" s="48">
        <v>1</v>
      </c>
      <c r="R277" s="48"/>
      <c r="S277" s="16"/>
      <c r="T277" s="16"/>
      <c r="U277" s="48">
        <v>3</v>
      </c>
      <c r="V277" s="48">
        <v>15</v>
      </c>
      <c r="W277" s="22">
        <f t="shared" si="8"/>
        <v>23</v>
      </c>
      <c r="X277" s="60">
        <f t="shared" si="9"/>
        <v>5</v>
      </c>
    </row>
    <row r="278" spans="2:24" ht="24.95" customHeight="1">
      <c r="B278" s="48">
        <f>Personal_Development!B279</f>
        <v>0</v>
      </c>
      <c r="C278" s="48">
        <f>Personal_Development!C279</f>
        <v>0</v>
      </c>
      <c r="D278" s="14" t="str">
        <f>Personal_Development!D279</f>
        <v>C13150</v>
      </c>
      <c r="E278" s="11" t="str">
        <f>Personal_Development!E279</f>
        <v>RAFIDAH BINTI ABDUL SHAKOR</v>
      </c>
      <c r="F278" s="12" t="str">
        <f>Personal_Development!F279</f>
        <v>PRODUCTION NO.1 DEPARTMENT</v>
      </c>
      <c r="G278" s="12" t="str">
        <f>Personal_Development!G279</f>
        <v>ASSEMBLY PRODUCTION SECTION (APS)</v>
      </c>
      <c r="H278" s="40" t="str">
        <f>Personal_Development!H279</f>
        <v>OPERATOR 2</v>
      </c>
      <c r="I278" s="41" t="str">
        <f>Personal_Development!I279</f>
        <v>C4 PROD</v>
      </c>
      <c r="J278" s="42" t="str">
        <f>Personal_Development!J279</f>
        <v xml:space="preserve">C4 </v>
      </c>
      <c r="K278" s="48"/>
      <c r="L278" s="48">
        <v>1</v>
      </c>
      <c r="M278" s="16"/>
      <c r="N278" s="16"/>
      <c r="O278" s="48">
        <v>3</v>
      </c>
      <c r="P278" s="48">
        <v>3</v>
      </c>
      <c r="Q278" s="48"/>
      <c r="R278" s="48">
        <v>4</v>
      </c>
      <c r="S278" s="16"/>
      <c r="T278" s="16"/>
      <c r="U278" s="48"/>
      <c r="V278" s="48"/>
      <c r="W278" s="22">
        <f t="shared" si="8"/>
        <v>11</v>
      </c>
      <c r="X278" s="60">
        <f t="shared" si="9"/>
        <v>4</v>
      </c>
    </row>
    <row r="279" spans="2:24" ht="24.95" customHeight="1">
      <c r="B279" s="48" t="str">
        <f>Personal_Development!B280</f>
        <v>R</v>
      </c>
      <c r="C279" s="48">
        <f>Personal_Development!C280</f>
        <v>0</v>
      </c>
      <c r="D279" s="14" t="str">
        <f>Personal_Development!D280</f>
        <v>E00174</v>
      </c>
      <c r="E279" s="11" t="str">
        <f>Personal_Development!E280</f>
        <v>AZRI IZZUDDIN BIN MOHD JANTAN</v>
      </c>
      <c r="F279" s="12" t="str">
        <f>Personal_Development!F280</f>
        <v>PRODUCTION NO.1 DEPARTMENT</v>
      </c>
      <c r="G279" s="12" t="str">
        <f>Personal_Development!G280</f>
        <v>ASSEMBLY ENGINEERING SECTION (AES)</v>
      </c>
      <c r="H279" s="40" t="str">
        <f>Personal_Development!H280</f>
        <v>ASST. OFFICER</v>
      </c>
      <c r="I279" s="41" t="str">
        <f>Personal_Development!I280</f>
        <v>M7</v>
      </c>
      <c r="J279" s="42" t="str">
        <f>Personal_Development!J280</f>
        <v>M7</v>
      </c>
      <c r="K279" s="48"/>
      <c r="L279" s="48"/>
      <c r="M279" s="16"/>
      <c r="N279" s="16"/>
      <c r="O279" s="48"/>
      <c r="P279" s="48"/>
      <c r="Q279" s="48"/>
      <c r="R279" s="48"/>
      <c r="S279" s="16"/>
      <c r="T279" s="16"/>
      <c r="U279" s="48"/>
      <c r="V279" s="48"/>
      <c r="W279" s="22">
        <f t="shared" si="8"/>
        <v>0</v>
      </c>
      <c r="X279" s="60">
        <f t="shared" si="9"/>
        <v>1</v>
      </c>
    </row>
    <row r="280" spans="2:24" ht="24.95" customHeight="1">
      <c r="B280" s="48">
        <f>Personal_Development!B281</f>
        <v>0</v>
      </c>
      <c r="C280" s="48">
        <f>Personal_Development!C281</f>
        <v>0</v>
      </c>
      <c r="D280" s="14" t="str">
        <f>Personal_Development!D281</f>
        <v>C13159</v>
      </c>
      <c r="E280" s="11" t="str">
        <f>Personal_Development!E281</f>
        <v>SHARIFAH MUDIRAH BINTI ABDUL HADI</v>
      </c>
      <c r="F280" s="12" t="str">
        <f>Personal_Development!F281</f>
        <v>FACTORY OPERATIONS DEPARTMENT</v>
      </c>
      <c r="G280" s="12" t="str">
        <f>Personal_Development!G281</f>
        <v>PRODUCTION PLANNING SECTION (PPS)</v>
      </c>
      <c r="H280" s="40" t="str">
        <f>Personal_Development!H281</f>
        <v>ASSISTANT</v>
      </c>
      <c r="I280" s="41" t="str">
        <f>Personal_Development!I281</f>
        <v>C1 OFFICE</v>
      </c>
      <c r="J280" s="42" t="str">
        <f>Personal_Development!J281</f>
        <v xml:space="preserve">C1 </v>
      </c>
      <c r="K280" s="48"/>
      <c r="L280" s="48"/>
      <c r="M280" s="16"/>
      <c r="N280" s="16">
        <v>1</v>
      </c>
      <c r="O280" s="48">
        <v>2</v>
      </c>
      <c r="P280" s="48"/>
      <c r="Q280" s="48">
        <v>3</v>
      </c>
      <c r="R280" s="48">
        <v>7</v>
      </c>
      <c r="S280" s="16"/>
      <c r="T280" s="16"/>
      <c r="U280" s="48">
        <v>3</v>
      </c>
      <c r="V280" s="48"/>
      <c r="W280" s="22">
        <f t="shared" si="8"/>
        <v>16</v>
      </c>
      <c r="X280" s="60">
        <f t="shared" si="9"/>
        <v>5</v>
      </c>
    </row>
    <row r="281" spans="2:24" ht="24.95" customHeight="1">
      <c r="B281" s="48">
        <f>Personal_Development!B282</f>
        <v>0</v>
      </c>
      <c r="C281" s="48">
        <f>Personal_Development!C282</f>
        <v>0</v>
      </c>
      <c r="D281" s="14" t="str">
        <f>Personal_Development!D282</f>
        <v>C13169</v>
      </c>
      <c r="E281" s="11" t="str">
        <f>Personal_Development!E282</f>
        <v>HASRUL ISWANDI BIN RUSLAN</v>
      </c>
      <c r="F281" s="12" t="str">
        <f>Personal_Development!F282</f>
        <v>ENGINEERING AND R&amp;D DEPARTMENT</v>
      </c>
      <c r="G281" s="12" t="str">
        <f>Personal_Development!G282</f>
        <v>RD &amp; DESIGN SECTION (RDS)</v>
      </c>
      <c r="H281" s="40" t="str">
        <f>Personal_Development!H282</f>
        <v>ASSISTANT</v>
      </c>
      <c r="I281" s="41" t="str">
        <f>Personal_Development!I282</f>
        <v>C1 OFFICE</v>
      </c>
      <c r="J281" s="42" t="str">
        <f>Personal_Development!J282</f>
        <v xml:space="preserve">C1 </v>
      </c>
      <c r="K281" s="48"/>
      <c r="L281" s="48"/>
      <c r="M281" s="16">
        <v>1</v>
      </c>
      <c r="N281" s="16"/>
      <c r="O281" s="48"/>
      <c r="P281" s="48"/>
      <c r="Q281" s="48"/>
      <c r="R281" s="48"/>
      <c r="S281" s="16"/>
      <c r="T281" s="16"/>
      <c r="U281" s="48"/>
      <c r="V281" s="48"/>
      <c r="W281" s="22">
        <f t="shared" si="8"/>
        <v>1</v>
      </c>
      <c r="X281" s="60">
        <f t="shared" si="9"/>
        <v>1</v>
      </c>
    </row>
    <row r="282" spans="2:24" ht="24.95" customHeight="1">
      <c r="B282" s="48" t="str">
        <f>Personal_Development!B283</f>
        <v>R</v>
      </c>
      <c r="C282" s="48">
        <f>Personal_Development!C283</f>
        <v>0</v>
      </c>
      <c r="D282" s="14" t="str">
        <f>Personal_Development!D283</f>
        <v>C13170</v>
      </c>
      <c r="E282" s="11" t="str">
        <f>Personal_Development!E283</f>
        <v>MOHD AZRUL BIN AHMAD</v>
      </c>
      <c r="F282" s="12" t="str">
        <f>Personal_Development!F283</f>
        <v>GENERAL AFFAIRS DEPARTMENT</v>
      </c>
      <c r="G282" s="12" t="str">
        <f>Personal_Development!G283</f>
        <v>GENERAL AFFAIRS SECTION (GAS)</v>
      </c>
      <c r="H282" s="40" t="str">
        <f>Personal_Development!H283</f>
        <v>TECHNICIAN</v>
      </c>
      <c r="I282" s="41" t="str">
        <f>Personal_Development!I283</f>
        <v>C2 PROD</v>
      </c>
      <c r="J282" s="42" t="str">
        <f>Personal_Development!J283</f>
        <v xml:space="preserve">C2 </v>
      </c>
      <c r="K282" s="48"/>
      <c r="L282" s="48">
        <v>3</v>
      </c>
      <c r="M282" s="16">
        <v>1</v>
      </c>
      <c r="N282" s="16"/>
      <c r="O282" s="48">
        <v>2</v>
      </c>
      <c r="P282" s="48">
        <v>2</v>
      </c>
      <c r="Q282" s="48">
        <v>4</v>
      </c>
      <c r="R282" s="48"/>
      <c r="S282" s="16">
        <v>3</v>
      </c>
      <c r="T282" s="16"/>
      <c r="U282" s="48"/>
      <c r="V282" s="48"/>
      <c r="W282" s="22">
        <f t="shared" si="8"/>
        <v>15</v>
      </c>
      <c r="X282" s="60">
        <f t="shared" si="9"/>
        <v>5</v>
      </c>
    </row>
    <row r="283" spans="2:24" ht="24.95" customHeight="1">
      <c r="B283" s="48">
        <f>Personal_Development!B284</f>
        <v>0</v>
      </c>
      <c r="C283" s="48">
        <f>Personal_Development!C284</f>
        <v>0</v>
      </c>
      <c r="D283" s="14" t="str">
        <f>Personal_Development!D284</f>
        <v>C13183</v>
      </c>
      <c r="E283" s="11" t="str">
        <f>Personal_Development!E284</f>
        <v>MOHD FERDAUS BIN MUHAMMAD SHAH</v>
      </c>
      <c r="F283" s="12" t="str">
        <f>Personal_Development!F284</f>
        <v>PRODUCTION NO.2 DEPARTMENT</v>
      </c>
      <c r="G283" s="12" t="str">
        <f>Personal_Development!G284</f>
        <v>MOLDING PRODUCTION SECTION (MPS)</v>
      </c>
      <c r="H283" s="40" t="str">
        <f>Personal_Development!H284</f>
        <v>OPERATOR 1</v>
      </c>
      <c r="I283" s="41" t="str">
        <f>Personal_Development!I284</f>
        <v>C3 PROD</v>
      </c>
      <c r="J283" s="42" t="str">
        <f>Personal_Development!J284</f>
        <v xml:space="preserve">C3 </v>
      </c>
      <c r="K283" s="48"/>
      <c r="L283" s="48"/>
      <c r="M283" s="16"/>
      <c r="N283" s="16"/>
      <c r="O283" s="48"/>
      <c r="P283" s="48"/>
      <c r="Q283" s="48"/>
      <c r="R283" s="48"/>
      <c r="S283" s="16"/>
      <c r="T283" s="16"/>
      <c r="U283" s="48"/>
      <c r="V283" s="48"/>
      <c r="W283" s="22">
        <f t="shared" si="8"/>
        <v>0</v>
      </c>
      <c r="X283" s="60">
        <f t="shared" si="9"/>
        <v>1</v>
      </c>
    </row>
    <row r="284" spans="2:24" ht="24.95" customHeight="1">
      <c r="B284" s="48" t="str">
        <f>Personal_Development!B285</f>
        <v>R</v>
      </c>
      <c r="C284" s="48">
        <f>Personal_Development!C285</f>
        <v>0</v>
      </c>
      <c r="D284" s="14" t="str">
        <f>Personal_Development!D285</f>
        <v>C13185</v>
      </c>
      <c r="E284" s="11" t="str">
        <f>Personal_Development!E285</f>
        <v>MOHAMAD HAFIZ BIN A AZMI</v>
      </c>
      <c r="F284" s="12" t="str">
        <f>Personal_Development!F285</f>
        <v>QUALITY ASSURANCE DEPARTMENT</v>
      </c>
      <c r="G284" s="12" t="str">
        <f>Personal_Development!G285</f>
        <v>QUALITY ASSURANCE SECTION (QAS)</v>
      </c>
      <c r="H284" s="40" t="str">
        <f>Personal_Development!H285</f>
        <v>QA INSPECTOR</v>
      </c>
      <c r="I284" s="41" t="str">
        <f>Personal_Development!I285</f>
        <v>C3 PROD</v>
      </c>
      <c r="J284" s="42" t="str">
        <f>Personal_Development!J285</f>
        <v xml:space="preserve">C3 </v>
      </c>
      <c r="K284" s="48"/>
      <c r="L284" s="48"/>
      <c r="M284" s="16"/>
      <c r="N284" s="16"/>
      <c r="O284" s="48"/>
      <c r="P284" s="48"/>
      <c r="Q284" s="48"/>
      <c r="R284" s="48"/>
      <c r="S284" s="16"/>
      <c r="T284" s="16"/>
      <c r="U284" s="48"/>
      <c r="V284" s="48"/>
      <c r="W284" s="22">
        <f t="shared" si="8"/>
        <v>0</v>
      </c>
      <c r="X284" s="60">
        <f t="shared" si="9"/>
        <v>1</v>
      </c>
    </row>
    <row r="285" spans="2:24" ht="24.95" customHeight="1">
      <c r="B285" s="48">
        <f>Personal_Development!B286</f>
        <v>0</v>
      </c>
      <c r="C285" s="48">
        <f>Personal_Development!C286</f>
        <v>0</v>
      </c>
      <c r="D285" s="14" t="str">
        <f>Personal_Development!D286</f>
        <v>C13191</v>
      </c>
      <c r="E285" s="11" t="str">
        <f>Personal_Development!E286</f>
        <v>MOHD FADILI BIN AB JALIL</v>
      </c>
      <c r="F285" s="12" t="str">
        <f>Personal_Development!F286</f>
        <v>PRODUCTION NO.1 DEPARTMENT</v>
      </c>
      <c r="G285" s="12" t="str">
        <f>Personal_Development!G286</f>
        <v>ASSEMBLY PRODUCTION SECTION (APS)</v>
      </c>
      <c r="H285" s="40" t="str">
        <f>Personal_Development!H286</f>
        <v>OPERATOR 2</v>
      </c>
      <c r="I285" s="41" t="str">
        <f>Personal_Development!I286</f>
        <v>C4 PROD</v>
      </c>
      <c r="J285" s="42" t="str">
        <f>Personal_Development!J286</f>
        <v xml:space="preserve">C4 </v>
      </c>
      <c r="K285" s="48">
        <v>4</v>
      </c>
      <c r="L285" s="48">
        <v>2</v>
      </c>
      <c r="M285" s="16">
        <v>5</v>
      </c>
      <c r="N285" s="16"/>
      <c r="O285" s="48">
        <v>2</v>
      </c>
      <c r="P285" s="48"/>
      <c r="Q285" s="48"/>
      <c r="R285" s="48"/>
      <c r="S285" s="16"/>
      <c r="T285" s="16"/>
      <c r="U285" s="48"/>
      <c r="V285" s="48">
        <v>7</v>
      </c>
      <c r="W285" s="22">
        <f t="shared" si="8"/>
        <v>20</v>
      </c>
      <c r="X285" s="60">
        <f t="shared" si="9"/>
        <v>5</v>
      </c>
    </row>
    <row r="286" spans="2:24" ht="24.95" customHeight="1">
      <c r="B286" s="48">
        <f>Personal_Development!B287</f>
        <v>0</v>
      </c>
      <c r="C286" s="48">
        <f>Personal_Development!C287</f>
        <v>0</v>
      </c>
      <c r="D286" s="14" t="str">
        <f>Personal_Development!D287</f>
        <v>C13197</v>
      </c>
      <c r="E286" s="11" t="str">
        <f>Personal_Development!E287</f>
        <v>KRISHNAN A/L SONAMUTHU</v>
      </c>
      <c r="F286" s="12" t="str">
        <f>Personal_Development!F287</f>
        <v>PRODUCTION NO.1 DEPARTMENT</v>
      </c>
      <c r="G286" s="12" t="str">
        <f>Personal_Development!G287</f>
        <v>ASSEMBLY PRODUCTION SECTION (APS)</v>
      </c>
      <c r="H286" s="40" t="str">
        <f>Personal_Development!H287</f>
        <v>OPERATOR 2</v>
      </c>
      <c r="I286" s="41" t="str">
        <f>Personal_Development!I287</f>
        <v>C4 PROD</v>
      </c>
      <c r="J286" s="42" t="str">
        <f>Personal_Development!J287</f>
        <v xml:space="preserve">C4 </v>
      </c>
      <c r="K286" s="48"/>
      <c r="L286" s="48"/>
      <c r="M286" s="16">
        <v>1</v>
      </c>
      <c r="N286" s="16"/>
      <c r="O286" s="48">
        <v>2</v>
      </c>
      <c r="P286" s="48"/>
      <c r="Q286" s="48">
        <v>1</v>
      </c>
      <c r="R286" s="48"/>
      <c r="S286" s="16"/>
      <c r="T286" s="16">
        <v>1</v>
      </c>
      <c r="U286" s="48"/>
      <c r="V286" s="48">
        <v>10</v>
      </c>
      <c r="W286" s="22">
        <f t="shared" si="8"/>
        <v>15</v>
      </c>
      <c r="X286" s="60">
        <f t="shared" si="9"/>
        <v>5</v>
      </c>
    </row>
    <row r="287" spans="2:24" ht="24.95" customHeight="1">
      <c r="B287" s="48">
        <f>Personal_Development!B288</f>
        <v>0</v>
      </c>
      <c r="C287" s="48">
        <f>Personal_Development!C288</f>
        <v>0</v>
      </c>
      <c r="D287" s="14" t="str">
        <f>Personal_Development!D288</f>
        <v>C13200</v>
      </c>
      <c r="E287" s="11" t="str">
        <f>Personal_Development!E288</f>
        <v>JULITA BINTI HAMZAH</v>
      </c>
      <c r="F287" s="12" t="str">
        <f>Personal_Development!F288</f>
        <v>FACTORY OPERATIONS DEPARTMENT</v>
      </c>
      <c r="G287" s="12" t="str">
        <f>Personal_Development!G288</f>
        <v>INVENTORY &amp; SYSYTEM CONTROL SECTION (IVS)</v>
      </c>
      <c r="H287" s="40" t="str">
        <f>Personal_Development!H288</f>
        <v>SENIOR STOREHAND</v>
      </c>
      <c r="I287" s="41" t="str">
        <f>Personal_Development!I288</f>
        <v>C3 PROD</v>
      </c>
      <c r="J287" s="42" t="str">
        <f>Personal_Development!J288</f>
        <v xml:space="preserve">C3 </v>
      </c>
      <c r="K287" s="48">
        <v>4</v>
      </c>
      <c r="L287" s="48">
        <v>5</v>
      </c>
      <c r="M287" s="16"/>
      <c r="N287" s="16">
        <v>3</v>
      </c>
      <c r="O287" s="48"/>
      <c r="P287" s="48"/>
      <c r="Q287" s="48"/>
      <c r="R287" s="48"/>
      <c r="S287" s="16"/>
      <c r="T287" s="16">
        <v>2</v>
      </c>
      <c r="U287" s="48">
        <v>4</v>
      </c>
      <c r="V287" s="48"/>
      <c r="W287" s="22">
        <f t="shared" si="8"/>
        <v>18</v>
      </c>
      <c r="X287" s="60">
        <f t="shared" si="9"/>
        <v>5</v>
      </c>
    </row>
    <row r="288" spans="2:24" ht="24.95" customHeight="1">
      <c r="B288" s="48">
        <f>Personal_Development!B289</f>
        <v>0</v>
      </c>
      <c r="C288" s="48">
        <f>Personal_Development!C289</f>
        <v>0</v>
      </c>
      <c r="D288" s="14" t="str">
        <f>Personal_Development!D289</f>
        <v>C13201</v>
      </c>
      <c r="E288" s="11" t="str">
        <f>Personal_Development!E289</f>
        <v>KHAIRUL AZWAN BIN MOHD</v>
      </c>
      <c r="F288" s="12" t="str">
        <f>Personal_Development!F289</f>
        <v>FACTORY OPERATIONS DEPARTMENT</v>
      </c>
      <c r="G288" s="12" t="str">
        <f>Personal_Development!G289</f>
        <v>INVENTORY &amp; SYSYTEM CONTROL SECTION (IVS)</v>
      </c>
      <c r="H288" s="40" t="str">
        <f>Personal_Development!H289</f>
        <v>SENIOR STOREHAND</v>
      </c>
      <c r="I288" s="41" t="str">
        <f>Personal_Development!I289</f>
        <v>C3 PROD</v>
      </c>
      <c r="J288" s="42" t="str">
        <f>Personal_Development!J289</f>
        <v xml:space="preserve">C3 </v>
      </c>
      <c r="K288" s="48">
        <v>1</v>
      </c>
      <c r="L288" s="48">
        <v>2</v>
      </c>
      <c r="M288" s="16">
        <v>2</v>
      </c>
      <c r="N288" s="16">
        <v>2</v>
      </c>
      <c r="O288" s="48"/>
      <c r="P288" s="48"/>
      <c r="Q288" s="48"/>
      <c r="R288" s="48"/>
      <c r="S288" s="16"/>
      <c r="T288" s="16">
        <v>7</v>
      </c>
      <c r="U288" s="48"/>
      <c r="V288" s="48"/>
      <c r="W288" s="22">
        <f t="shared" si="8"/>
        <v>14</v>
      </c>
      <c r="X288" s="60">
        <f t="shared" si="9"/>
        <v>5</v>
      </c>
    </row>
    <row r="289" spans="2:24" ht="24.95" customHeight="1">
      <c r="B289" s="48">
        <f>Personal_Development!B290</f>
        <v>0</v>
      </c>
      <c r="C289" s="48">
        <f>Personal_Development!C290</f>
        <v>0</v>
      </c>
      <c r="D289" s="14" t="str">
        <f>Personal_Development!D290</f>
        <v>C13202</v>
      </c>
      <c r="E289" s="11" t="str">
        <f>Personal_Development!E290</f>
        <v>MUHAMMAD KHAIRUL NIZAM BIN ALI</v>
      </c>
      <c r="F289" s="12" t="str">
        <f>Personal_Development!F290</f>
        <v>FACTORY OPERATIONS DEPARTMENT</v>
      </c>
      <c r="G289" s="12" t="str">
        <f>Personal_Development!G290</f>
        <v>INVENTORY &amp; SYSYTEM CONTROL SECTION (IVS)</v>
      </c>
      <c r="H289" s="40" t="str">
        <f>Personal_Development!H290</f>
        <v>STOREHAND</v>
      </c>
      <c r="I289" s="41" t="str">
        <f>Personal_Development!I290</f>
        <v>C4 PROD</v>
      </c>
      <c r="J289" s="42" t="str">
        <f>Personal_Development!J290</f>
        <v xml:space="preserve">C4 </v>
      </c>
      <c r="K289" s="48">
        <v>1</v>
      </c>
      <c r="L289" s="48">
        <v>1</v>
      </c>
      <c r="M289" s="16"/>
      <c r="N289" s="16"/>
      <c r="O289" s="48"/>
      <c r="P289" s="48"/>
      <c r="Q289" s="48"/>
      <c r="R289" s="48"/>
      <c r="S289" s="16"/>
      <c r="T289" s="16"/>
      <c r="U289" s="48">
        <v>6</v>
      </c>
      <c r="V289" s="48"/>
      <c r="W289" s="22">
        <f t="shared" si="8"/>
        <v>8</v>
      </c>
      <c r="X289" s="60">
        <f t="shared" si="9"/>
        <v>3</v>
      </c>
    </row>
    <row r="290" spans="2:24" ht="24.95" customHeight="1">
      <c r="B290" s="48" t="str">
        <f>Personal_Development!B291</f>
        <v>R</v>
      </c>
      <c r="C290" s="48">
        <f>Personal_Development!C291</f>
        <v>0</v>
      </c>
      <c r="D290" s="14" t="str">
        <f>Personal_Development!D291</f>
        <v>C13203</v>
      </c>
      <c r="E290" s="11" t="str">
        <f>Personal_Development!E291</f>
        <v>MOHD ABADI BIN ABDUL RAZAK</v>
      </c>
      <c r="F290" s="12" t="str">
        <f>Personal_Development!F291</f>
        <v>FACTORY OPERATIONS DEPARTMENT</v>
      </c>
      <c r="G290" s="12" t="str">
        <f>Personal_Development!G291</f>
        <v>INVENTORY &amp; SYSYTEM CONTROL SECTION (IVS)</v>
      </c>
      <c r="H290" s="40" t="str">
        <f>Personal_Development!H291</f>
        <v>STOREHAND</v>
      </c>
      <c r="I290" s="41" t="str">
        <f>Personal_Development!I291</f>
        <v>C4 PROD</v>
      </c>
      <c r="J290" s="42" t="str">
        <f>Personal_Development!J291</f>
        <v xml:space="preserve">C4 </v>
      </c>
      <c r="K290" s="48"/>
      <c r="L290" s="48"/>
      <c r="M290" s="16"/>
      <c r="N290" s="16"/>
      <c r="O290" s="48"/>
      <c r="P290" s="48"/>
      <c r="Q290" s="48"/>
      <c r="R290" s="48"/>
      <c r="S290" s="16"/>
      <c r="T290" s="16"/>
      <c r="U290" s="48"/>
      <c r="V290" s="48"/>
      <c r="W290" s="22">
        <f t="shared" si="8"/>
        <v>0</v>
      </c>
      <c r="X290" s="60">
        <f t="shared" si="9"/>
        <v>1</v>
      </c>
    </row>
    <row r="291" spans="2:24" ht="24.95" customHeight="1">
      <c r="B291" s="48">
        <f>Personal_Development!B292</f>
        <v>0</v>
      </c>
      <c r="C291" s="48">
        <f>Personal_Development!C292</f>
        <v>0</v>
      </c>
      <c r="D291" s="14" t="str">
        <f>Personal_Development!D292</f>
        <v>C13204</v>
      </c>
      <c r="E291" s="11" t="str">
        <f>Personal_Development!E292</f>
        <v>MOHAMAD SHAZRIQ SHUHIR BIN JUWAHER</v>
      </c>
      <c r="F291" s="12" t="str">
        <f>Personal_Development!F292</f>
        <v>PRODUCTION NO.2 DEPARTMENT</v>
      </c>
      <c r="G291" s="12" t="str">
        <f>Personal_Development!G292</f>
        <v>MOLDING PRODUCTION SECTION (MPS)</v>
      </c>
      <c r="H291" s="40" t="str">
        <f>Personal_Development!H292</f>
        <v>STOREHAND</v>
      </c>
      <c r="I291" s="41" t="str">
        <f>Personal_Development!I292</f>
        <v>C4 PROD</v>
      </c>
      <c r="J291" s="42" t="str">
        <f>Personal_Development!J292</f>
        <v xml:space="preserve">C4 </v>
      </c>
      <c r="K291" s="48"/>
      <c r="L291" s="48"/>
      <c r="M291" s="16"/>
      <c r="N291" s="16"/>
      <c r="O291" s="48"/>
      <c r="P291" s="48"/>
      <c r="Q291" s="48"/>
      <c r="R291" s="48"/>
      <c r="S291" s="16"/>
      <c r="T291" s="16"/>
      <c r="U291" s="48"/>
      <c r="V291" s="48"/>
      <c r="W291" s="22">
        <f t="shared" si="8"/>
        <v>0</v>
      </c>
      <c r="X291" s="60">
        <f t="shared" si="9"/>
        <v>1</v>
      </c>
    </row>
    <row r="292" spans="2:24" ht="24.95" customHeight="1">
      <c r="B292" s="48">
        <f>Personal_Development!B293</f>
        <v>0</v>
      </c>
      <c r="C292" s="48">
        <f>Personal_Development!C293</f>
        <v>0</v>
      </c>
      <c r="D292" s="14" t="str">
        <f>Personal_Development!D293</f>
        <v>C13208</v>
      </c>
      <c r="E292" s="11" t="str">
        <f>Personal_Development!E293</f>
        <v>MOHD AINUDDIN BIN WAHID</v>
      </c>
      <c r="F292" s="12" t="str">
        <f>Personal_Development!F293</f>
        <v>FACTORY OPERATIONS DEPARTMENT</v>
      </c>
      <c r="G292" s="12" t="str">
        <f>Personal_Development!G293</f>
        <v>INVENTORY &amp; SYSYTEM CONTROL SECTION (IVS)</v>
      </c>
      <c r="H292" s="40" t="str">
        <f>Personal_Development!H293</f>
        <v>SENIOR STOREHAND</v>
      </c>
      <c r="I292" s="41" t="str">
        <f>Personal_Development!I293</f>
        <v>C3 PROD</v>
      </c>
      <c r="J292" s="42" t="str">
        <f>Personal_Development!J293</f>
        <v xml:space="preserve">C3 </v>
      </c>
      <c r="K292" s="48">
        <v>7</v>
      </c>
      <c r="L292" s="48">
        <v>1</v>
      </c>
      <c r="M292" s="16"/>
      <c r="N292" s="16">
        <v>11</v>
      </c>
      <c r="O292" s="48"/>
      <c r="P292" s="48"/>
      <c r="Q292" s="48"/>
      <c r="R292" s="48"/>
      <c r="S292" s="16"/>
      <c r="T292" s="16"/>
      <c r="U292" s="48"/>
      <c r="V292" s="48"/>
      <c r="W292" s="22">
        <f t="shared" si="8"/>
        <v>19</v>
      </c>
      <c r="X292" s="60">
        <f t="shared" si="9"/>
        <v>5</v>
      </c>
    </row>
    <row r="293" spans="2:24" ht="24.95" customHeight="1">
      <c r="B293" s="48">
        <f>Personal_Development!B294</f>
        <v>0</v>
      </c>
      <c r="C293" s="48">
        <f>Personal_Development!C294</f>
        <v>0</v>
      </c>
      <c r="D293" s="14" t="str">
        <f>Personal_Development!D294</f>
        <v>C13209</v>
      </c>
      <c r="E293" s="11" t="str">
        <f>Personal_Development!E294</f>
        <v>ASMUNI BIN ALIAS</v>
      </c>
      <c r="F293" s="12" t="str">
        <f>Personal_Development!F294</f>
        <v>FACTORY OPERATIONS DEPARTMENT</v>
      </c>
      <c r="G293" s="12" t="str">
        <f>Personal_Development!G294</f>
        <v>INVENTORY &amp; SYSYTEM CONTROL SECTION (IVS)</v>
      </c>
      <c r="H293" s="40" t="str">
        <f>Personal_Development!H294</f>
        <v>SENIOR STOREKEEPER</v>
      </c>
      <c r="I293" s="41" t="str">
        <f>Personal_Development!I294</f>
        <v>C2 PROD</v>
      </c>
      <c r="J293" s="42" t="str">
        <f>Personal_Development!J294</f>
        <v xml:space="preserve">C2 </v>
      </c>
      <c r="K293" s="48">
        <v>2</v>
      </c>
      <c r="L293" s="48">
        <v>4</v>
      </c>
      <c r="M293" s="16"/>
      <c r="N293" s="16">
        <v>2</v>
      </c>
      <c r="O293" s="48"/>
      <c r="P293" s="48"/>
      <c r="Q293" s="48"/>
      <c r="R293" s="48"/>
      <c r="S293" s="16"/>
      <c r="T293" s="16"/>
      <c r="U293" s="48"/>
      <c r="V293" s="48">
        <v>13</v>
      </c>
      <c r="W293" s="22">
        <f t="shared" si="8"/>
        <v>21</v>
      </c>
      <c r="X293" s="60">
        <f t="shared" si="9"/>
        <v>5</v>
      </c>
    </row>
    <row r="294" spans="2:24" ht="24.95" customHeight="1">
      <c r="B294" s="48">
        <f>Personal_Development!B295</f>
        <v>0</v>
      </c>
      <c r="C294" s="48">
        <f>Personal_Development!C295</f>
        <v>0</v>
      </c>
      <c r="D294" s="14" t="str">
        <f>Personal_Development!D295</f>
        <v>C13210</v>
      </c>
      <c r="E294" s="11" t="str">
        <f>Personal_Development!E295</f>
        <v>NOR IDARAHAYU BINTI SELAMAT</v>
      </c>
      <c r="F294" s="12" t="str">
        <f>Personal_Development!F295</f>
        <v>PRODUCTION NO.2 DEPARTMENT</v>
      </c>
      <c r="G294" s="12" t="str">
        <f>Personal_Development!G295</f>
        <v>MOLDING PRODUCTION SECTION (MPS)</v>
      </c>
      <c r="H294" s="40" t="str">
        <f>Personal_Development!H295</f>
        <v>OPERATOR 1</v>
      </c>
      <c r="I294" s="41" t="str">
        <f>Personal_Development!I295</f>
        <v>C3 PROD</v>
      </c>
      <c r="J294" s="42" t="str">
        <f>Personal_Development!J295</f>
        <v xml:space="preserve">C3 </v>
      </c>
      <c r="K294" s="48"/>
      <c r="L294" s="48"/>
      <c r="M294" s="16"/>
      <c r="N294" s="16"/>
      <c r="O294" s="48"/>
      <c r="P294" s="48"/>
      <c r="Q294" s="48"/>
      <c r="R294" s="48"/>
      <c r="S294" s="16"/>
      <c r="T294" s="16"/>
      <c r="U294" s="48"/>
      <c r="V294" s="48"/>
      <c r="W294" s="22">
        <f t="shared" si="8"/>
        <v>0</v>
      </c>
      <c r="X294" s="60">
        <f t="shared" si="9"/>
        <v>1</v>
      </c>
    </row>
    <row r="295" spans="2:24" ht="24.95" customHeight="1">
      <c r="B295" s="48">
        <f>Personal_Development!B296</f>
        <v>0</v>
      </c>
      <c r="C295" s="48">
        <f>Personal_Development!C296</f>
        <v>0</v>
      </c>
      <c r="D295" s="14" t="str">
        <f>Personal_Development!D296</f>
        <v>C13211</v>
      </c>
      <c r="E295" s="11" t="str">
        <f>Personal_Development!E296</f>
        <v>ROSLEE BIN BUANG</v>
      </c>
      <c r="F295" s="12" t="str">
        <f>Personal_Development!F296</f>
        <v>PRODUCTION NO.2 DEPARTMENT</v>
      </c>
      <c r="G295" s="12" t="str">
        <f>Personal_Development!G296</f>
        <v>MOLDING PRODUCTION SECTION (MPS)</v>
      </c>
      <c r="H295" s="40" t="str">
        <f>Personal_Development!H296</f>
        <v>ASST. LINE LEADER</v>
      </c>
      <c r="I295" s="41" t="str">
        <f>Personal_Development!I296</f>
        <v>C3 PROD</v>
      </c>
      <c r="J295" s="42" t="str">
        <f>Personal_Development!J296</f>
        <v xml:space="preserve">C3 </v>
      </c>
      <c r="K295" s="48"/>
      <c r="L295" s="48"/>
      <c r="M295" s="16"/>
      <c r="N295" s="16"/>
      <c r="O295" s="48"/>
      <c r="P295" s="48"/>
      <c r="Q295" s="48"/>
      <c r="R295" s="48"/>
      <c r="S295" s="16"/>
      <c r="T295" s="16"/>
      <c r="U295" s="48"/>
      <c r="V295" s="48"/>
      <c r="W295" s="22">
        <f t="shared" si="8"/>
        <v>0</v>
      </c>
      <c r="X295" s="60">
        <f t="shared" si="9"/>
        <v>1</v>
      </c>
    </row>
    <row r="296" spans="2:24" ht="24.95" customHeight="1">
      <c r="B296" s="48">
        <f>Personal_Development!B297</f>
        <v>0</v>
      </c>
      <c r="C296" s="48">
        <f>Personal_Development!C297</f>
        <v>0</v>
      </c>
      <c r="D296" s="14" t="str">
        <f>Personal_Development!D297</f>
        <v>C13217</v>
      </c>
      <c r="E296" s="11" t="str">
        <f>Personal_Development!E297</f>
        <v>SHAIRIFUL AZMAN BIN ABDUL RAHIM</v>
      </c>
      <c r="F296" s="12" t="str">
        <f>Personal_Development!F297</f>
        <v>MD OFFICE</v>
      </c>
      <c r="G296" s="12" t="str">
        <f>Personal_Development!G297</f>
        <v>MD OFFICE</v>
      </c>
      <c r="H296" s="40" t="str">
        <f>Personal_Development!H297</f>
        <v>JAPANESE DRIVER</v>
      </c>
      <c r="I296" s="41" t="str">
        <f>Personal_Development!I297</f>
        <v>D3J JAPANESE DRIVER</v>
      </c>
      <c r="J296" s="42" t="str">
        <f>Personal_Development!J297</f>
        <v>D3J</v>
      </c>
      <c r="K296" s="48">
        <v>4</v>
      </c>
      <c r="L296" s="48"/>
      <c r="M296" s="16">
        <v>5</v>
      </c>
      <c r="N296" s="16">
        <v>3</v>
      </c>
      <c r="O296" s="48"/>
      <c r="P296" s="48">
        <v>1</v>
      </c>
      <c r="Q296" s="48">
        <v>1</v>
      </c>
      <c r="R296" s="48"/>
      <c r="S296" s="16"/>
      <c r="T296" s="16"/>
      <c r="U296" s="48"/>
      <c r="V296" s="48"/>
      <c r="W296" s="22">
        <f t="shared" si="8"/>
        <v>14</v>
      </c>
      <c r="X296" s="60">
        <f t="shared" si="9"/>
        <v>5</v>
      </c>
    </row>
    <row r="297" spans="2:24" ht="24.95" customHeight="1">
      <c r="B297" s="48">
        <f>Personal_Development!B298</f>
        <v>0</v>
      </c>
      <c r="C297" s="48">
        <f>Personal_Development!C298</f>
        <v>0</v>
      </c>
      <c r="D297" s="14" t="str">
        <f>Personal_Development!D298</f>
        <v>C13218</v>
      </c>
      <c r="E297" s="11" t="str">
        <f>Personal_Development!E298</f>
        <v>MOHD.NIFAIL BIN ALWI</v>
      </c>
      <c r="F297" s="12" t="str">
        <f>Personal_Development!F298</f>
        <v>QUALITY ASSURANCE DEPARTMENT</v>
      </c>
      <c r="G297" s="12" t="str">
        <f>Personal_Development!G298</f>
        <v>QUALITY ASSURANCE SECTION (QAS)</v>
      </c>
      <c r="H297" s="40" t="str">
        <f>Personal_Development!H298</f>
        <v>SUPERVISOR</v>
      </c>
      <c r="I297" s="41" t="str">
        <f>Personal_Development!I298</f>
        <v>C1 PROD</v>
      </c>
      <c r="J297" s="42" t="str">
        <f>Personal_Development!J298</f>
        <v xml:space="preserve">C1 </v>
      </c>
      <c r="K297" s="48"/>
      <c r="L297" s="48"/>
      <c r="M297" s="16"/>
      <c r="N297" s="16"/>
      <c r="O297" s="48"/>
      <c r="P297" s="48">
        <v>10</v>
      </c>
      <c r="Q297" s="48"/>
      <c r="R297" s="48"/>
      <c r="S297" s="16"/>
      <c r="T297" s="16"/>
      <c r="U297" s="48">
        <v>5</v>
      </c>
      <c r="V297" s="48">
        <v>2</v>
      </c>
      <c r="W297" s="22">
        <f t="shared" si="8"/>
        <v>17</v>
      </c>
      <c r="X297" s="60">
        <f t="shared" si="9"/>
        <v>5</v>
      </c>
    </row>
    <row r="298" spans="2:24" ht="24.95" customHeight="1">
      <c r="B298" s="48" t="str">
        <f>Personal_Development!B299</f>
        <v>R</v>
      </c>
      <c r="C298" s="48">
        <f>Personal_Development!C299</f>
        <v>0</v>
      </c>
      <c r="D298" s="14" t="str">
        <f>Personal_Development!D299</f>
        <v>C13223</v>
      </c>
      <c r="E298" s="11" t="str">
        <f>Personal_Development!E299</f>
        <v>NOR ASYIKIN BINTI SAPARI</v>
      </c>
      <c r="F298" s="12" t="str">
        <f>Personal_Development!F299</f>
        <v>PRODUCTION NO.1 DEPARTMENT</v>
      </c>
      <c r="G298" s="12" t="str">
        <f>Personal_Development!G299</f>
        <v>ASSEMBLY PRODUCTION SECTION (APS)</v>
      </c>
      <c r="H298" s="40" t="str">
        <f>Personal_Development!H299</f>
        <v>OPERATOR 2</v>
      </c>
      <c r="I298" s="41" t="str">
        <f>Personal_Development!I299</f>
        <v>C4 PROD</v>
      </c>
      <c r="J298" s="42" t="str">
        <f>Personal_Development!J299</f>
        <v xml:space="preserve">C4 </v>
      </c>
      <c r="K298" s="48">
        <v>2</v>
      </c>
      <c r="L298" s="48">
        <v>4</v>
      </c>
      <c r="M298" s="16">
        <v>3</v>
      </c>
      <c r="N298" s="16"/>
      <c r="O298" s="48"/>
      <c r="P298" s="48"/>
      <c r="Q298" s="48"/>
      <c r="R298" s="48"/>
      <c r="S298" s="16"/>
      <c r="T298" s="16"/>
      <c r="U298" s="48"/>
      <c r="V298" s="48"/>
      <c r="W298" s="22">
        <f t="shared" si="8"/>
        <v>9</v>
      </c>
      <c r="X298" s="60">
        <f t="shared" si="9"/>
        <v>3</v>
      </c>
    </row>
    <row r="299" spans="2:24" ht="24.95" customHeight="1">
      <c r="B299" s="48">
        <f>Personal_Development!B300</f>
        <v>0</v>
      </c>
      <c r="C299" s="48">
        <f>Personal_Development!C300</f>
        <v>0</v>
      </c>
      <c r="D299" s="14" t="str">
        <f>Personal_Development!D300</f>
        <v>C13224</v>
      </c>
      <c r="E299" s="11" t="str">
        <f>Personal_Development!E300</f>
        <v>MOHAMAD ZAHID BIN ADAM</v>
      </c>
      <c r="F299" s="12" t="str">
        <f>Personal_Development!F300</f>
        <v>FACTORY OPERATIONS DEPARTMENT</v>
      </c>
      <c r="G299" s="12" t="str">
        <f>Personal_Development!G300</f>
        <v>INVENTORY &amp; SYSYTEM CONTROL SECTION (IVS)</v>
      </c>
      <c r="H299" s="40" t="str">
        <f>Personal_Development!H300</f>
        <v>SENIOR STOREHAND</v>
      </c>
      <c r="I299" s="41" t="str">
        <f>Personal_Development!I300</f>
        <v>C3 PROD</v>
      </c>
      <c r="J299" s="42" t="str">
        <f>Personal_Development!J300</f>
        <v xml:space="preserve">C3 </v>
      </c>
      <c r="K299" s="48">
        <v>1</v>
      </c>
      <c r="L299" s="48">
        <v>4</v>
      </c>
      <c r="M299" s="16"/>
      <c r="N299" s="16"/>
      <c r="O299" s="48"/>
      <c r="P299" s="48"/>
      <c r="Q299" s="48"/>
      <c r="R299" s="48"/>
      <c r="S299" s="16"/>
      <c r="T299" s="16"/>
      <c r="U299" s="48">
        <v>10</v>
      </c>
      <c r="V299" s="48">
        <v>4</v>
      </c>
      <c r="W299" s="22">
        <f t="shared" si="8"/>
        <v>19</v>
      </c>
      <c r="X299" s="60">
        <f t="shared" si="9"/>
        <v>5</v>
      </c>
    </row>
    <row r="300" spans="2:24" ht="24.95" customHeight="1">
      <c r="B300" s="48" t="str">
        <f>Personal_Development!B301</f>
        <v>R</v>
      </c>
      <c r="C300" s="48">
        <f>Personal_Development!C301</f>
        <v>0</v>
      </c>
      <c r="D300" s="14" t="str">
        <f>Personal_Development!D301</f>
        <v>C13226</v>
      </c>
      <c r="E300" s="11" t="str">
        <f>Personal_Development!E301</f>
        <v>MOHD RADZI BIN MOHD DRUS</v>
      </c>
      <c r="F300" s="12" t="str">
        <f>Personal_Development!F301</f>
        <v>PRODUCTION NO.2 DEPARTMENT</v>
      </c>
      <c r="G300" s="12" t="str">
        <f>Personal_Development!G301</f>
        <v>MOLDING PRODUCTION SECTION (MPS)</v>
      </c>
      <c r="H300" s="40" t="str">
        <f>Personal_Development!H301</f>
        <v>SENIOR STOREHAND</v>
      </c>
      <c r="I300" s="41" t="str">
        <f>Personal_Development!I301</f>
        <v>C3 PROD</v>
      </c>
      <c r="J300" s="42" t="str">
        <f>Personal_Development!J301</f>
        <v xml:space="preserve">C3 </v>
      </c>
      <c r="K300" s="48"/>
      <c r="L300" s="48"/>
      <c r="M300" s="16"/>
      <c r="N300" s="16"/>
      <c r="O300" s="48"/>
      <c r="P300" s="48"/>
      <c r="Q300" s="48"/>
      <c r="R300" s="48"/>
      <c r="S300" s="16"/>
      <c r="T300" s="16"/>
      <c r="U300" s="48"/>
      <c r="V300" s="48"/>
      <c r="W300" s="22">
        <f t="shared" si="8"/>
        <v>0</v>
      </c>
      <c r="X300" s="60">
        <f t="shared" si="9"/>
        <v>1</v>
      </c>
    </row>
    <row r="301" spans="2:24" ht="24.95" customHeight="1">
      <c r="B301" s="48">
        <f>Personal_Development!B302</f>
        <v>0</v>
      </c>
      <c r="C301" s="48">
        <f>Personal_Development!C302</f>
        <v>0</v>
      </c>
      <c r="D301" s="14" t="str">
        <f>Personal_Development!D302</f>
        <v>C13240</v>
      </c>
      <c r="E301" s="11" t="str">
        <f>Personal_Development!E302</f>
        <v>HUSNA ATHIRAH BINTI MAZLAN</v>
      </c>
      <c r="F301" s="12" t="str">
        <f>Personal_Development!F302</f>
        <v>QUALITY ASSURANCE DEPARTMENT</v>
      </c>
      <c r="G301" s="12" t="str">
        <f>Personal_Development!G302</f>
        <v>QUALITY ASSURANCE SECTION (QAS)</v>
      </c>
      <c r="H301" s="40" t="str">
        <f>Personal_Development!H302</f>
        <v>SENIOR QC CHECKER</v>
      </c>
      <c r="I301" s="41" t="str">
        <f>Personal_Development!I302</f>
        <v>C2 PROD</v>
      </c>
      <c r="J301" s="42" t="str">
        <f>Personal_Development!J302</f>
        <v xml:space="preserve">C2 </v>
      </c>
      <c r="K301" s="48"/>
      <c r="L301" s="48">
        <v>3</v>
      </c>
      <c r="M301" s="16"/>
      <c r="N301" s="16">
        <v>2</v>
      </c>
      <c r="O301" s="48">
        <v>1</v>
      </c>
      <c r="P301" s="48"/>
      <c r="Q301" s="48">
        <v>8</v>
      </c>
      <c r="R301" s="48"/>
      <c r="S301" s="16"/>
      <c r="T301" s="16"/>
      <c r="U301" s="48"/>
      <c r="V301" s="48"/>
      <c r="W301" s="22">
        <f t="shared" si="8"/>
        <v>14</v>
      </c>
      <c r="X301" s="60">
        <f t="shared" si="9"/>
        <v>5</v>
      </c>
    </row>
    <row r="302" spans="2:24" ht="24.95" customHeight="1">
      <c r="B302" s="48">
        <f>Personal_Development!B303</f>
        <v>0</v>
      </c>
      <c r="C302" s="48">
        <f>Personal_Development!C303</f>
        <v>0</v>
      </c>
      <c r="D302" s="14" t="str">
        <f>Personal_Development!D303</f>
        <v>C13241</v>
      </c>
      <c r="E302" s="11" t="str">
        <f>Personal_Development!E303</f>
        <v>ROSSHAFIAH BTE MOHD ALI HANAFIAH</v>
      </c>
      <c r="F302" s="12" t="str">
        <f>Personal_Development!F303</f>
        <v>FACTORY OPERATIONS DEPARTMENT</v>
      </c>
      <c r="G302" s="12" t="str">
        <f>Personal_Development!G303</f>
        <v>FINANCE &amp; ACCOUNTING SECTION (FAS)</v>
      </c>
      <c r="H302" s="40" t="str">
        <f>Personal_Development!H303</f>
        <v>ASSISTANT</v>
      </c>
      <c r="I302" s="41" t="str">
        <f>Personal_Development!I303</f>
        <v>C1 OFFICE</v>
      </c>
      <c r="J302" s="42" t="str">
        <f>Personal_Development!J303</f>
        <v xml:space="preserve">C1 </v>
      </c>
      <c r="K302" s="48"/>
      <c r="L302" s="48"/>
      <c r="M302" s="16">
        <v>1</v>
      </c>
      <c r="N302" s="16">
        <v>5</v>
      </c>
      <c r="O302" s="48">
        <v>2</v>
      </c>
      <c r="P302" s="48">
        <v>2</v>
      </c>
      <c r="Q302" s="48"/>
      <c r="R302" s="48">
        <v>2</v>
      </c>
      <c r="S302" s="16">
        <v>4</v>
      </c>
      <c r="T302" s="16"/>
      <c r="U302" s="48"/>
      <c r="V302" s="48"/>
      <c r="W302" s="22">
        <f t="shared" si="8"/>
        <v>16</v>
      </c>
      <c r="X302" s="60">
        <f t="shared" si="9"/>
        <v>5</v>
      </c>
    </row>
    <row r="303" spans="2:24" ht="24.95" customHeight="1">
      <c r="B303" s="48">
        <f>Personal_Development!B304</f>
        <v>0</v>
      </c>
      <c r="C303" s="48">
        <f>Personal_Development!C304</f>
        <v>0</v>
      </c>
      <c r="D303" s="14" t="str">
        <f>Personal_Development!D304</f>
        <v>C13243</v>
      </c>
      <c r="E303" s="11" t="str">
        <f>Personal_Development!E304</f>
        <v>MOHAMAD FIRDAUS BIN ABDUL RAFAR</v>
      </c>
      <c r="F303" s="12" t="str">
        <f>Personal_Development!F304</f>
        <v>PRODUCTION NO.2 DEPARTMENT</v>
      </c>
      <c r="G303" s="12" t="str">
        <f>Personal_Development!G304</f>
        <v>MOLDING PRODUCTION SECTION (MPS)</v>
      </c>
      <c r="H303" s="40" t="str">
        <f>Personal_Development!H304</f>
        <v>ASST. LINE LEADER</v>
      </c>
      <c r="I303" s="41" t="str">
        <f>Personal_Development!I304</f>
        <v>C3 PROD</v>
      </c>
      <c r="J303" s="42" t="str">
        <f>Personal_Development!J304</f>
        <v xml:space="preserve">C3 </v>
      </c>
      <c r="K303" s="48"/>
      <c r="L303" s="48"/>
      <c r="M303" s="16"/>
      <c r="N303" s="16"/>
      <c r="O303" s="48"/>
      <c r="P303" s="48"/>
      <c r="Q303" s="48"/>
      <c r="R303" s="48"/>
      <c r="S303" s="16"/>
      <c r="T303" s="16"/>
      <c r="U303" s="48"/>
      <c r="V303" s="48"/>
      <c r="W303" s="22">
        <f t="shared" si="8"/>
        <v>0</v>
      </c>
      <c r="X303" s="60">
        <f t="shared" si="9"/>
        <v>1</v>
      </c>
    </row>
    <row r="304" spans="2:24" ht="24.95" customHeight="1">
      <c r="B304" s="48">
        <f>Personal_Development!B305</f>
        <v>0</v>
      </c>
      <c r="C304" s="48">
        <f>Personal_Development!C305</f>
        <v>0</v>
      </c>
      <c r="D304" s="14" t="str">
        <f>Personal_Development!D305</f>
        <v>C13244</v>
      </c>
      <c r="E304" s="11" t="str">
        <f>Personal_Development!E305</f>
        <v>MOHD AZMEER AZIRUL BIN MOHD ARIF</v>
      </c>
      <c r="F304" s="12" t="str">
        <f>Personal_Development!F305</f>
        <v>PRODUCTION NO.2 DEPARTMENT</v>
      </c>
      <c r="G304" s="12" t="str">
        <f>Personal_Development!G305</f>
        <v>MOLDING PRODUCTION SECTION (MPS)</v>
      </c>
      <c r="H304" s="40" t="str">
        <f>Personal_Development!H305</f>
        <v>SENIOR STOREHAND</v>
      </c>
      <c r="I304" s="41" t="str">
        <f>Personal_Development!I305</f>
        <v>C3 PROD</v>
      </c>
      <c r="J304" s="42" t="str">
        <f>Personal_Development!J305</f>
        <v xml:space="preserve">C3 </v>
      </c>
      <c r="K304" s="48"/>
      <c r="L304" s="48"/>
      <c r="M304" s="16"/>
      <c r="N304" s="16"/>
      <c r="O304" s="48"/>
      <c r="P304" s="48"/>
      <c r="Q304" s="48"/>
      <c r="R304" s="48"/>
      <c r="S304" s="16"/>
      <c r="T304" s="16"/>
      <c r="U304" s="48"/>
      <c r="V304" s="48"/>
      <c r="W304" s="22">
        <f t="shared" si="8"/>
        <v>0</v>
      </c>
      <c r="X304" s="60">
        <f t="shared" si="9"/>
        <v>1</v>
      </c>
    </row>
    <row r="305" spans="2:24" ht="24.95" customHeight="1">
      <c r="B305" s="48">
        <f>Personal_Development!B306</f>
        <v>0</v>
      </c>
      <c r="C305" s="48">
        <f>Personal_Development!C306</f>
        <v>0</v>
      </c>
      <c r="D305" s="14" t="str">
        <f>Personal_Development!D306</f>
        <v>C13245</v>
      </c>
      <c r="E305" s="11" t="str">
        <f>Personal_Development!E306</f>
        <v>MOHD AMEER AMIRUL BIN MOHD ARIF</v>
      </c>
      <c r="F305" s="12" t="str">
        <f>Personal_Development!F306</f>
        <v>PRODUCTION NO.2 DEPARTMENT</v>
      </c>
      <c r="G305" s="12" t="str">
        <f>Personal_Development!G306</f>
        <v>MOLDING PRODUCTION SECTION (MPS)</v>
      </c>
      <c r="H305" s="40" t="str">
        <f>Personal_Development!H306</f>
        <v>TECHNICIAN C3</v>
      </c>
      <c r="I305" s="41" t="str">
        <f>Personal_Development!I306</f>
        <v>C3 PROD</v>
      </c>
      <c r="J305" s="42" t="str">
        <f>Personal_Development!J306</f>
        <v xml:space="preserve">C3 </v>
      </c>
      <c r="K305" s="48"/>
      <c r="L305" s="48"/>
      <c r="M305" s="16"/>
      <c r="N305" s="16"/>
      <c r="O305" s="48"/>
      <c r="P305" s="48"/>
      <c r="Q305" s="48"/>
      <c r="R305" s="48"/>
      <c r="S305" s="16"/>
      <c r="T305" s="16"/>
      <c r="U305" s="48"/>
      <c r="V305" s="48"/>
      <c r="W305" s="22">
        <f t="shared" si="8"/>
        <v>0</v>
      </c>
      <c r="X305" s="60">
        <f t="shared" si="9"/>
        <v>1</v>
      </c>
    </row>
    <row r="306" spans="2:24" ht="24.95" customHeight="1">
      <c r="B306" s="48">
        <f>Personal_Development!B307</f>
        <v>0</v>
      </c>
      <c r="C306" s="48">
        <f>Personal_Development!C307</f>
        <v>0</v>
      </c>
      <c r="D306" s="14" t="str">
        <f>Personal_Development!D307</f>
        <v>C13250</v>
      </c>
      <c r="E306" s="11" t="str">
        <f>Personal_Development!E307</f>
        <v>NOR NATIQAH BINTI MOHAMAD</v>
      </c>
      <c r="F306" s="12" t="str">
        <f>Personal_Development!F307</f>
        <v>FACTORY OPERATIONS DEPARTMENT</v>
      </c>
      <c r="G306" s="12" t="str">
        <f>Personal_Development!G307</f>
        <v>PRODUCTION PLANNING SECTION (PPS)</v>
      </c>
      <c r="H306" s="40" t="str">
        <f>Personal_Development!H307</f>
        <v>CLERK 1</v>
      </c>
      <c r="I306" s="41" t="str">
        <f>Personal_Development!I307</f>
        <v>C2 OFFICE</v>
      </c>
      <c r="J306" s="42" t="str">
        <f>Personal_Development!J307</f>
        <v xml:space="preserve">C2 </v>
      </c>
      <c r="K306" s="48"/>
      <c r="L306" s="48"/>
      <c r="M306" s="16"/>
      <c r="N306" s="16"/>
      <c r="O306" s="48"/>
      <c r="P306" s="48">
        <v>2</v>
      </c>
      <c r="Q306" s="48"/>
      <c r="R306" s="48">
        <v>2</v>
      </c>
      <c r="S306" s="16"/>
      <c r="T306" s="16"/>
      <c r="U306" s="48">
        <v>3</v>
      </c>
      <c r="V306" s="48">
        <v>9</v>
      </c>
      <c r="W306" s="22">
        <f t="shared" si="8"/>
        <v>16</v>
      </c>
      <c r="X306" s="60">
        <f t="shared" si="9"/>
        <v>5</v>
      </c>
    </row>
    <row r="307" spans="2:24" ht="24.95" customHeight="1">
      <c r="B307" s="48">
        <f>Personal_Development!B308</f>
        <v>0</v>
      </c>
      <c r="C307" s="48">
        <f>Personal_Development!C308</f>
        <v>0</v>
      </c>
      <c r="D307" s="14" t="str">
        <f>Personal_Development!D308</f>
        <v>C13252</v>
      </c>
      <c r="E307" s="11" t="str">
        <f>Personal_Development!E308</f>
        <v>ERNIE SURAYA BINTI SUBARI</v>
      </c>
      <c r="F307" s="12" t="str">
        <f>Personal_Development!F308</f>
        <v>PRODUCTION NO.2 DEPARTMENT</v>
      </c>
      <c r="G307" s="12" t="str">
        <f>Personal_Development!G308</f>
        <v>MOLDING PRODUCTION SECTION (MPS)</v>
      </c>
      <c r="H307" s="40" t="str">
        <f>Personal_Development!H308</f>
        <v>QC CHECKER</v>
      </c>
      <c r="I307" s="41" t="str">
        <f>Personal_Development!I308</f>
        <v>C3 PROD</v>
      </c>
      <c r="J307" s="42" t="str">
        <f>Personal_Development!J308</f>
        <v xml:space="preserve">C3 </v>
      </c>
      <c r="K307" s="48"/>
      <c r="L307" s="48"/>
      <c r="M307" s="16"/>
      <c r="N307" s="16"/>
      <c r="O307" s="48"/>
      <c r="P307" s="48"/>
      <c r="Q307" s="48"/>
      <c r="R307" s="48"/>
      <c r="S307" s="16"/>
      <c r="T307" s="16"/>
      <c r="U307" s="48"/>
      <c r="V307" s="48"/>
      <c r="W307" s="22">
        <f t="shared" si="8"/>
        <v>0</v>
      </c>
      <c r="X307" s="60">
        <f t="shared" si="9"/>
        <v>1</v>
      </c>
    </row>
    <row r="308" spans="2:24" ht="24.95" customHeight="1">
      <c r="B308" s="48">
        <f>Personal_Development!B309</f>
        <v>0</v>
      </c>
      <c r="C308" s="48">
        <f>Personal_Development!C309</f>
        <v>0</v>
      </c>
      <c r="D308" s="14" t="str">
        <f>Personal_Development!D309</f>
        <v>C13254</v>
      </c>
      <c r="E308" s="11" t="str">
        <f>Personal_Development!E309</f>
        <v>MUHAMMAD FARIQ BIN MOHD NAZARUDIN</v>
      </c>
      <c r="F308" s="12" t="str">
        <f>Personal_Development!F309</f>
        <v>FACTORY OPERATIONS DEPARTMENT</v>
      </c>
      <c r="G308" s="12" t="str">
        <f>Personal_Development!G309</f>
        <v>INVENTORY &amp; SYSYTEM CONTROL SECTION (IVS)</v>
      </c>
      <c r="H308" s="40" t="str">
        <f>Personal_Development!H309</f>
        <v>SENIOR STOREHAND</v>
      </c>
      <c r="I308" s="41" t="str">
        <f>Personal_Development!I309</f>
        <v>C3 PROD</v>
      </c>
      <c r="J308" s="42" t="str">
        <f>Personal_Development!J309</f>
        <v xml:space="preserve">C3 </v>
      </c>
      <c r="K308" s="48">
        <v>1</v>
      </c>
      <c r="L308" s="48">
        <v>1</v>
      </c>
      <c r="M308" s="16"/>
      <c r="N308" s="16"/>
      <c r="O308" s="48"/>
      <c r="P308" s="48"/>
      <c r="Q308" s="48"/>
      <c r="R308" s="48"/>
      <c r="S308" s="16"/>
      <c r="T308" s="16"/>
      <c r="U308" s="48">
        <v>2</v>
      </c>
      <c r="V308" s="48"/>
      <c r="W308" s="22">
        <f t="shared" si="8"/>
        <v>4</v>
      </c>
      <c r="X308" s="60">
        <f t="shared" si="9"/>
        <v>2</v>
      </c>
    </row>
    <row r="309" spans="2:24" ht="24.95" customHeight="1">
      <c r="B309" s="48">
        <f>Personal_Development!B310</f>
        <v>0</v>
      </c>
      <c r="C309" s="48">
        <f>Personal_Development!C310</f>
        <v>0</v>
      </c>
      <c r="D309" s="14" t="str">
        <f>Personal_Development!D310</f>
        <v>C13260</v>
      </c>
      <c r="E309" s="11" t="str">
        <f>Personal_Development!E310</f>
        <v>NOR ERRINA BINTI KASMUNI</v>
      </c>
      <c r="F309" s="12" t="str">
        <f>Personal_Development!F310</f>
        <v>PRODUCTION NO.1 DEPARTMENT</v>
      </c>
      <c r="G309" s="12" t="str">
        <f>Personal_Development!G310</f>
        <v>ASSEMBLY PRODUCTION SECTION (APS)</v>
      </c>
      <c r="H309" s="40" t="str">
        <f>Personal_Development!H310</f>
        <v>OPERATOR 2</v>
      </c>
      <c r="I309" s="41" t="str">
        <f>Personal_Development!I310</f>
        <v>C4 PROD</v>
      </c>
      <c r="J309" s="42" t="str">
        <f>Personal_Development!J310</f>
        <v xml:space="preserve">C4 </v>
      </c>
      <c r="K309" s="48">
        <v>13</v>
      </c>
      <c r="L309" s="48">
        <v>2</v>
      </c>
      <c r="M309" s="16"/>
      <c r="N309" s="16">
        <v>1</v>
      </c>
      <c r="O309" s="48"/>
      <c r="P309" s="48"/>
      <c r="Q309" s="48"/>
      <c r="R309" s="48"/>
      <c r="S309" s="16"/>
      <c r="T309" s="16"/>
      <c r="U309" s="48"/>
      <c r="V309" s="48"/>
      <c r="W309" s="22">
        <f t="shared" si="8"/>
        <v>16</v>
      </c>
      <c r="X309" s="60">
        <f t="shared" si="9"/>
        <v>5</v>
      </c>
    </row>
    <row r="310" spans="2:24" ht="24.95" customHeight="1">
      <c r="B310" s="48">
        <f>Personal_Development!B311</f>
        <v>0</v>
      </c>
      <c r="C310" s="48">
        <f>Personal_Development!C311</f>
        <v>0</v>
      </c>
      <c r="D310" s="14" t="str">
        <f>Personal_Development!D311</f>
        <v>C13261</v>
      </c>
      <c r="E310" s="11" t="str">
        <f>Personal_Development!E311</f>
        <v>NOR HASLIZA BINTI PON</v>
      </c>
      <c r="F310" s="12" t="str">
        <f>Personal_Development!F311</f>
        <v>PRODUCTION NO.1 DEPARTMENT</v>
      </c>
      <c r="G310" s="12" t="str">
        <f>Personal_Development!G311</f>
        <v>ASSEMBLY PRODUCTION SECTION (APS)</v>
      </c>
      <c r="H310" s="40" t="str">
        <f>Personal_Development!H311</f>
        <v>OPERATOR 2</v>
      </c>
      <c r="I310" s="41" t="str">
        <f>Personal_Development!I311</f>
        <v>C4 PROD</v>
      </c>
      <c r="J310" s="42" t="str">
        <f>Personal_Development!J311</f>
        <v xml:space="preserve">C4 </v>
      </c>
      <c r="K310" s="48">
        <v>1</v>
      </c>
      <c r="L310" s="48">
        <v>1</v>
      </c>
      <c r="M310" s="16">
        <v>1</v>
      </c>
      <c r="N310" s="16"/>
      <c r="O310" s="48">
        <v>2</v>
      </c>
      <c r="P310" s="48"/>
      <c r="Q310" s="48">
        <v>1</v>
      </c>
      <c r="R310" s="48">
        <v>1</v>
      </c>
      <c r="S310" s="16"/>
      <c r="T310" s="16">
        <v>4</v>
      </c>
      <c r="U310" s="48">
        <v>15</v>
      </c>
      <c r="V310" s="48"/>
      <c r="W310" s="22">
        <f t="shared" si="8"/>
        <v>26</v>
      </c>
      <c r="X310" s="60">
        <f t="shared" si="9"/>
        <v>5</v>
      </c>
    </row>
    <row r="311" spans="2:24" ht="24.95" customHeight="1">
      <c r="B311" s="48">
        <f>Personal_Development!B312</f>
        <v>0</v>
      </c>
      <c r="C311" s="48">
        <f>Personal_Development!C312</f>
        <v>0</v>
      </c>
      <c r="D311" s="14" t="str">
        <f>Personal_Development!D312</f>
        <v>C13262</v>
      </c>
      <c r="E311" s="11" t="str">
        <f>Personal_Development!E312</f>
        <v>RAZILA BINTI HASSAN</v>
      </c>
      <c r="F311" s="12" t="str">
        <f>Personal_Development!F312</f>
        <v>PRODUCTION NO.1 DEPARTMENT</v>
      </c>
      <c r="G311" s="12" t="str">
        <f>Personal_Development!G312</f>
        <v>ASSEMBLY PRODUCTION SECTION (APS)</v>
      </c>
      <c r="H311" s="40" t="str">
        <f>Personal_Development!H312</f>
        <v>OPERATOR 2</v>
      </c>
      <c r="I311" s="41" t="str">
        <f>Personal_Development!I312</f>
        <v>C4 PROD</v>
      </c>
      <c r="J311" s="42" t="str">
        <f>Personal_Development!J312</f>
        <v xml:space="preserve">C4 </v>
      </c>
      <c r="K311" s="48"/>
      <c r="L311" s="48">
        <v>2</v>
      </c>
      <c r="M311" s="16"/>
      <c r="N311" s="16"/>
      <c r="O311" s="48">
        <v>3</v>
      </c>
      <c r="P311" s="48"/>
      <c r="Q311" s="48"/>
      <c r="R311" s="48">
        <v>8</v>
      </c>
      <c r="S311" s="16"/>
      <c r="T311" s="16">
        <v>3</v>
      </c>
      <c r="U311" s="48"/>
      <c r="V311" s="48"/>
      <c r="W311" s="22">
        <f t="shared" si="8"/>
        <v>16</v>
      </c>
      <c r="X311" s="60">
        <f t="shared" si="9"/>
        <v>5</v>
      </c>
    </row>
    <row r="312" spans="2:24" ht="24.95" customHeight="1">
      <c r="B312" s="48">
        <f>Personal_Development!B313</f>
        <v>0</v>
      </c>
      <c r="C312" s="48">
        <f>Personal_Development!C313</f>
        <v>0</v>
      </c>
      <c r="D312" s="14" t="str">
        <f>Personal_Development!D313</f>
        <v>C13264</v>
      </c>
      <c r="E312" s="11" t="str">
        <f>Personal_Development!E313</f>
        <v>RUKUMANI A/P MASAPU</v>
      </c>
      <c r="F312" s="12" t="str">
        <f>Personal_Development!F313</f>
        <v>PRODUCTION NO.1 DEPARTMENT</v>
      </c>
      <c r="G312" s="12" t="str">
        <f>Personal_Development!G313</f>
        <v>ASSEMBLY PRODUCTION SECTION (APS)</v>
      </c>
      <c r="H312" s="40" t="str">
        <f>Personal_Development!H313</f>
        <v>OPERATOR 2</v>
      </c>
      <c r="I312" s="41" t="str">
        <f>Personal_Development!I313</f>
        <v>C4 PROD</v>
      </c>
      <c r="J312" s="42" t="str">
        <f>Personal_Development!J313</f>
        <v xml:space="preserve">C4 </v>
      </c>
      <c r="K312" s="48">
        <v>4</v>
      </c>
      <c r="L312" s="48"/>
      <c r="M312" s="16">
        <v>2</v>
      </c>
      <c r="N312" s="16"/>
      <c r="O312" s="48">
        <v>3</v>
      </c>
      <c r="P312" s="48"/>
      <c r="Q312" s="48">
        <v>1</v>
      </c>
      <c r="R312" s="48">
        <v>12</v>
      </c>
      <c r="S312" s="16"/>
      <c r="T312" s="16"/>
      <c r="U312" s="48"/>
      <c r="V312" s="48"/>
      <c r="W312" s="22">
        <f t="shared" si="8"/>
        <v>22</v>
      </c>
      <c r="X312" s="60">
        <f t="shared" si="9"/>
        <v>5</v>
      </c>
    </row>
    <row r="313" spans="2:24" ht="24.95" customHeight="1">
      <c r="B313" s="48">
        <f>Personal_Development!B314</f>
        <v>0</v>
      </c>
      <c r="C313" s="48">
        <f>Personal_Development!C314</f>
        <v>0</v>
      </c>
      <c r="D313" s="14" t="str">
        <f>Personal_Development!D314</f>
        <v>C13275</v>
      </c>
      <c r="E313" s="11" t="str">
        <f>Personal_Development!E314</f>
        <v>NORAIN BINTI KAMIS</v>
      </c>
      <c r="F313" s="12" t="str">
        <f>Personal_Development!F314</f>
        <v>PRODUCTION NO.2 DEPARTMENT</v>
      </c>
      <c r="G313" s="12" t="str">
        <f>Personal_Development!G314</f>
        <v>MOLDING PRODUCTION SECTION (MPS)</v>
      </c>
      <c r="H313" s="40" t="str">
        <f>Personal_Development!H314</f>
        <v>OPERATOR 2</v>
      </c>
      <c r="I313" s="41" t="str">
        <f>Personal_Development!I314</f>
        <v>C4 PROD</v>
      </c>
      <c r="J313" s="42" t="str">
        <f>Personal_Development!J314</f>
        <v xml:space="preserve">C4 </v>
      </c>
      <c r="K313" s="48"/>
      <c r="L313" s="48"/>
      <c r="M313" s="16"/>
      <c r="N313" s="16"/>
      <c r="O313" s="48"/>
      <c r="P313" s="48"/>
      <c r="Q313" s="48"/>
      <c r="R313" s="48"/>
      <c r="S313" s="16"/>
      <c r="T313" s="16"/>
      <c r="U313" s="48"/>
      <c r="V313" s="48"/>
      <c r="W313" s="22">
        <f t="shared" si="8"/>
        <v>0</v>
      </c>
      <c r="X313" s="60">
        <f t="shared" si="9"/>
        <v>1</v>
      </c>
    </row>
    <row r="314" spans="2:24" ht="24.95" customHeight="1">
      <c r="B314" s="48">
        <f>Personal_Development!B315</f>
        <v>0</v>
      </c>
      <c r="C314" s="48">
        <f>Personal_Development!C315</f>
        <v>0</v>
      </c>
      <c r="D314" s="14" t="str">
        <f>Personal_Development!D315</f>
        <v>C13281</v>
      </c>
      <c r="E314" s="11" t="str">
        <f>Personal_Development!E315</f>
        <v>ABDUL AZHIM BIN ABDUL RAHIM</v>
      </c>
      <c r="F314" s="12" t="str">
        <f>Personal_Development!F315</f>
        <v>PRODUCTION NO.1 DEPARTMENT</v>
      </c>
      <c r="G314" s="12" t="str">
        <f>Personal_Development!G315</f>
        <v>ASSEMBLY PRODUCTION SECTION (APS)</v>
      </c>
      <c r="H314" s="40" t="str">
        <f>Personal_Development!H315</f>
        <v>OPERATOR 2</v>
      </c>
      <c r="I314" s="41" t="str">
        <f>Personal_Development!I315</f>
        <v>C4 PROD</v>
      </c>
      <c r="J314" s="42" t="str">
        <f>Personal_Development!J315</f>
        <v xml:space="preserve">C4 </v>
      </c>
      <c r="K314" s="48"/>
      <c r="L314" s="48"/>
      <c r="M314" s="16"/>
      <c r="N314" s="16"/>
      <c r="O314" s="48">
        <v>3</v>
      </c>
      <c r="P314" s="48"/>
      <c r="Q314" s="48"/>
      <c r="R314" s="48">
        <v>16</v>
      </c>
      <c r="S314" s="16"/>
      <c r="T314" s="16"/>
      <c r="U314" s="48"/>
      <c r="V314" s="48"/>
      <c r="W314" s="22">
        <f t="shared" si="8"/>
        <v>19</v>
      </c>
      <c r="X314" s="60">
        <f t="shared" si="9"/>
        <v>5</v>
      </c>
    </row>
    <row r="315" spans="2:24" ht="24.95" customHeight="1">
      <c r="B315" s="48">
        <f>Personal_Development!B316</f>
        <v>0</v>
      </c>
      <c r="C315" s="48">
        <f>Personal_Development!C316</f>
        <v>0</v>
      </c>
      <c r="D315" s="14" t="str">
        <f>Personal_Development!D316</f>
        <v>C13286</v>
      </c>
      <c r="E315" s="11" t="str">
        <f>Personal_Development!E316</f>
        <v>NURUL 'AMIRAH BINTI MOHD NOR</v>
      </c>
      <c r="F315" s="12" t="str">
        <f>Personal_Development!F316</f>
        <v>PRODUCTION NO.1 DEPARTMENT</v>
      </c>
      <c r="G315" s="12" t="str">
        <f>Personal_Development!G316</f>
        <v>ASSEMBLY PRODUCTION SECTION (APS)</v>
      </c>
      <c r="H315" s="40" t="str">
        <f>Personal_Development!H316</f>
        <v>OPERATOR 2</v>
      </c>
      <c r="I315" s="41" t="str">
        <f>Personal_Development!I316</f>
        <v>C4 PROD</v>
      </c>
      <c r="J315" s="42" t="str">
        <f>Personal_Development!J316</f>
        <v xml:space="preserve">C4 </v>
      </c>
      <c r="K315" s="48">
        <v>3</v>
      </c>
      <c r="L315" s="48"/>
      <c r="M315" s="16"/>
      <c r="N315" s="16"/>
      <c r="O315" s="48"/>
      <c r="P315" s="48"/>
      <c r="Q315" s="48"/>
      <c r="R315" s="48"/>
      <c r="S315" s="16"/>
      <c r="T315" s="16">
        <v>2</v>
      </c>
      <c r="U315" s="48"/>
      <c r="V315" s="48">
        <v>10</v>
      </c>
      <c r="W315" s="22">
        <f t="shared" si="8"/>
        <v>15</v>
      </c>
      <c r="X315" s="60">
        <f t="shared" si="9"/>
        <v>5</v>
      </c>
    </row>
    <row r="316" spans="2:24" ht="24.95" customHeight="1">
      <c r="B316" s="48">
        <f>Personal_Development!B317</f>
        <v>0</v>
      </c>
      <c r="C316" s="48">
        <f>Personal_Development!C317</f>
        <v>0</v>
      </c>
      <c r="D316" s="14" t="str">
        <f>Personal_Development!D317</f>
        <v>C13290</v>
      </c>
      <c r="E316" s="11" t="str">
        <f>Personal_Development!E317</f>
        <v>MOHD SAFWAN BIN MOHD NOR</v>
      </c>
      <c r="F316" s="12" t="str">
        <f>Personal_Development!F317</f>
        <v>PRODUCTION NO.1 DEPARTMENT</v>
      </c>
      <c r="G316" s="12" t="str">
        <f>Personal_Development!G317</f>
        <v>ASSEMBLY PRODUCTION SECTION (APS)</v>
      </c>
      <c r="H316" s="40" t="str">
        <f>Personal_Development!H317</f>
        <v>OPERATOR 2</v>
      </c>
      <c r="I316" s="41" t="str">
        <f>Personal_Development!I317</f>
        <v>C4 PROD</v>
      </c>
      <c r="J316" s="42" t="str">
        <f>Personal_Development!J317</f>
        <v xml:space="preserve">C4 </v>
      </c>
      <c r="K316" s="48">
        <v>1</v>
      </c>
      <c r="L316" s="48">
        <v>1</v>
      </c>
      <c r="M316" s="16">
        <v>1</v>
      </c>
      <c r="N316" s="16"/>
      <c r="O316" s="48">
        <v>1</v>
      </c>
      <c r="P316" s="48"/>
      <c r="Q316" s="48"/>
      <c r="R316" s="48"/>
      <c r="S316" s="16"/>
      <c r="T316" s="16"/>
      <c r="U316" s="48"/>
      <c r="V316" s="48">
        <v>11</v>
      </c>
      <c r="W316" s="22">
        <f t="shared" si="8"/>
        <v>15</v>
      </c>
      <c r="X316" s="60">
        <f t="shared" si="9"/>
        <v>5</v>
      </c>
    </row>
    <row r="317" spans="2:24" ht="24.95" customHeight="1">
      <c r="B317" s="48">
        <f>Personal_Development!B318</f>
        <v>0</v>
      </c>
      <c r="C317" s="48">
        <f>Personal_Development!C318</f>
        <v>0</v>
      </c>
      <c r="D317" s="14" t="str">
        <f>Personal_Development!D318</f>
        <v>C13294</v>
      </c>
      <c r="E317" s="11" t="str">
        <f>Personal_Development!E318</f>
        <v>VIDHYA A/P RASIAH</v>
      </c>
      <c r="F317" s="12" t="str">
        <f>Personal_Development!F318</f>
        <v>PRODUCTION NO.1 DEPARTMENT</v>
      </c>
      <c r="G317" s="12" t="str">
        <f>Personal_Development!G318</f>
        <v>ASSEMBLY PRODUCTION SECTION (APS)</v>
      </c>
      <c r="H317" s="40" t="str">
        <f>Personal_Development!H318</f>
        <v>OPERATOR 2</v>
      </c>
      <c r="I317" s="41" t="str">
        <f>Personal_Development!I318</f>
        <v>C4 PROD</v>
      </c>
      <c r="J317" s="42" t="str">
        <f>Personal_Development!J318</f>
        <v xml:space="preserve">C4 </v>
      </c>
      <c r="K317" s="48">
        <v>1</v>
      </c>
      <c r="L317" s="48">
        <v>2</v>
      </c>
      <c r="M317" s="16">
        <v>2</v>
      </c>
      <c r="N317" s="16"/>
      <c r="O317" s="48">
        <v>2</v>
      </c>
      <c r="P317" s="48">
        <v>2</v>
      </c>
      <c r="Q317" s="48">
        <v>1</v>
      </c>
      <c r="R317" s="48"/>
      <c r="S317" s="16"/>
      <c r="T317" s="16"/>
      <c r="U317" s="48"/>
      <c r="V317" s="48">
        <v>5</v>
      </c>
      <c r="W317" s="22">
        <f t="shared" si="8"/>
        <v>15</v>
      </c>
      <c r="X317" s="60">
        <f t="shared" si="9"/>
        <v>5</v>
      </c>
    </row>
    <row r="318" spans="2:24" ht="24.95" customHeight="1">
      <c r="B318" s="48">
        <f>Personal_Development!B319</f>
        <v>0</v>
      </c>
      <c r="C318" s="48">
        <f>Personal_Development!C319</f>
        <v>0</v>
      </c>
      <c r="D318" s="14" t="str">
        <f>Personal_Development!D319</f>
        <v>C13297</v>
      </c>
      <c r="E318" s="11" t="str">
        <f>Personal_Development!E319</f>
        <v>SATHIYAVANI A/P SUBRAMANIAM</v>
      </c>
      <c r="F318" s="12" t="str">
        <f>Personal_Development!F319</f>
        <v>PRODUCTION NO.1 DEPARTMENT</v>
      </c>
      <c r="G318" s="12" t="str">
        <f>Personal_Development!G319</f>
        <v>ASSEMBLY PRODUCTION SECTION (APS)</v>
      </c>
      <c r="H318" s="40" t="str">
        <f>Personal_Development!H319</f>
        <v>OPERATOR 2</v>
      </c>
      <c r="I318" s="41" t="str">
        <f>Personal_Development!I319</f>
        <v>C4 PROD</v>
      </c>
      <c r="J318" s="42" t="str">
        <f>Personal_Development!J319</f>
        <v xml:space="preserve">C4 </v>
      </c>
      <c r="K318" s="48">
        <v>2</v>
      </c>
      <c r="L318" s="48">
        <v>11</v>
      </c>
      <c r="M318" s="16">
        <v>4</v>
      </c>
      <c r="N318" s="16">
        <v>3</v>
      </c>
      <c r="O318" s="48"/>
      <c r="P318" s="48"/>
      <c r="Q318" s="48"/>
      <c r="R318" s="48"/>
      <c r="S318" s="16"/>
      <c r="T318" s="16"/>
      <c r="U318" s="48"/>
      <c r="V318" s="48"/>
      <c r="W318" s="22">
        <f t="shared" si="8"/>
        <v>20</v>
      </c>
      <c r="X318" s="60">
        <f t="shared" si="9"/>
        <v>5</v>
      </c>
    </row>
    <row r="319" spans="2:24" ht="24.95" customHeight="1">
      <c r="B319" s="48">
        <f>Personal_Development!B320</f>
        <v>0</v>
      </c>
      <c r="C319" s="48">
        <f>Personal_Development!C320</f>
        <v>0</v>
      </c>
      <c r="D319" s="14" t="str">
        <f>Personal_Development!D320</f>
        <v>C13300</v>
      </c>
      <c r="E319" s="11" t="str">
        <f>Personal_Development!E320</f>
        <v>KHAIRIL HAMIZI BIN IDRIS</v>
      </c>
      <c r="F319" s="12" t="str">
        <f>Personal_Development!F320</f>
        <v>FACTORY OPERATIONS DEPARTMENT</v>
      </c>
      <c r="G319" s="12" t="str">
        <f>Personal_Development!G320</f>
        <v>INVENTORY &amp; SYSYTEM CONTROL SECTION (IVS)</v>
      </c>
      <c r="H319" s="40" t="str">
        <f>Personal_Development!H320</f>
        <v>STOREHAND</v>
      </c>
      <c r="I319" s="41" t="str">
        <f>Personal_Development!I320</f>
        <v>C4 PROD</v>
      </c>
      <c r="J319" s="42" t="str">
        <f>Personal_Development!J320</f>
        <v xml:space="preserve">C4 </v>
      </c>
      <c r="K319" s="48">
        <v>1</v>
      </c>
      <c r="L319" s="48">
        <v>2</v>
      </c>
      <c r="M319" s="16">
        <v>3</v>
      </c>
      <c r="N319" s="16">
        <v>1</v>
      </c>
      <c r="O319" s="48"/>
      <c r="P319" s="48"/>
      <c r="Q319" s="48"/>
      <c r="R319" s="48"/>
      <c r="S319" s="16"/>
      <c r="T319" s="16"/>
      <c r="U319" s="48"/>
      <c r="V319" s="48"/>
      <c r="W319" s="22">
        <f t="shared" si="8"/>
        <v>7</v>
      </c>
      <c r="X319" s="60">
        <f t="shared" si="9"/>
        <v>3</v>
      </c>
    </row>
    <row r="320" spans="2:24" ht="24.95" customHeight="1">
      <c r="B320" s="48">
        <f>Personal_Development!B321</f>
        <v>0</v>
      </c>
      <c r="C320" s="48">
        <f>Personal_Development!C321</f>
        <v>0</v>
      </c>
      <c r="D320" s="14" t="str">
        <f>Personal_Development!D321</f>
        <v>C13301</v>
      </c>
      <c r="E320" s="11" t="str">
        <f>Personal_Development!E321</f>
        <v>SUSANDI BIN SHAMSUDDIN</v>
      </c>
      <c r="F320" s="12" t="str">
        <f>Personal_Development!F321</f>
        <v>FACTORY OPERATIONS DEPARTMENT</v>
      </c>
      <c r="G320" s="12" t="str">
        <f>Personal_Development!G321</f>
        <v>INVENTORY &amp; SYSYTEM CONTROL SECTION (IVS)</v>
      </c>
      <c r="H320" s="40" t="str">
        <f>Personal_Development!H321</f>
        <v>STOREHAND</v>
      </c>
      <c r="I320" s="41" t="str">
        <f>Personal_Development!I321</f>
        <v>C4 PROD</v>
      </c>
      <c r="J320" s="42" t="str">
        <f>Personal_Development!J321</f>
        <v xml:space="preserve">C4 </v>
      </c>
      <c r="K320" s="48">
        <v>1</v>
      </c>
      <c r="L320" s="48">
        <v>1</v>
      </c>
      <c r="M320" s="16"/>
      <c r="N320" s="16"/>
      <c r="O320" s="48"/>
      <c r="P320" s="48"/>
      <c r="Q320" s="48"/>
      <c r="R320" s="48"/>
      <c r="S320" s="16"/>
      <c r="T320" s="16"/>
      <c r="U320" s="48">
        <v>2</v>
      </c>
      <c r="V320" s="48"/>
      <c r="W320" s="22">
        <f t="shared" si="8"/>
        <v>4</v>
      </c>
      <c r="X320" s="60">
        <f t="shared" si="9"/>
        <v>2</v>
      </c>
    </row>
    <row r="321" spans="2:24" ht="24.95" customHeight="1">
      <c r="B321" s="48" t="str">
        <f>Personal_Development!B322</f>
        <v>R</v>
      </c>
      <c r="C321" s="48">
        <f>Personal_Development!C322</f>
        <v>0</v>
      </c>
      <c r="D321" s="14" t="str">
        <f>Personal_Development!D322</f>
        <v>C13311</v>
      </c>
      <c r="E321" s="11" t="str">
        <f>Personal_Development!E322</f>
        <v>HAZLIPAH BINTI HASHAN @ HASHIM</v>
      </c>
      <c r="F321" s="12" t="str">
        <f>Personal_Development!F322</f>
        <v>PRODUCTION NO.1 DEPARTMENT</v>
      </c>
      <c r="G321" s="12" t="str">
        <f>Personal_Development!G322</f>
        <v>ASSEMBLY PRODUCTION SECTION (APS)</v>
      </c>
      <c r="H321" s="40" t="str">
        <f>Personal_Development!H322</f>
        <v>OPERATOR 2</v>
      </c>
      <c r="I321" s="41" t="str">
        <f>Personal_Development!I322</f>
        <v>C4 PROD</v>
      </c>
      <c r="J321" s="42" t="str">
        <f>Personal_Development!J322</f>
        <v xml:space="preserve">C4 </v>
      </c>
      <c r="K321" s="48"/>
      <c r="L321" s="48"/>
      <c r="M321" s="16"/>
      <c r="N321" s="16"/>
      <c r="O321" s="48"/>
      <c r="P321" s="48"/>
      <c r="Q321" s="48"/>
      <c r="R321" s="48"/>
      <c r="S321" s="16"/>
      <c r="T321" s="16"/>
      <c r="U321" s="48"/>
      <c r="V321" s="48"/>
      <c r="W321" s="22">
        <f t="shared" si="8"/>
        <v>0</v>
      </c>
      <c r="X321" s="60">
        <f t="shared" si="9"/>
        <v>1</v>
      </c>
    </row>
    <row r="322" spans="2:24" ht="24.95" customHeight="1">
      <c r="B322" s="48">
        <f>Personal_Development!B323</f>
        <v>0</v>
      </c>
      <c r="C322" s="48">
        <f>Personal_Development!C323</f>
        <v>0</v>
      </c>
      <c r="D322" s="14" t="str">
        <f>Personal_Development!D323</f>
        <v>C13317</v>
      </c>
      <c r="E322" s="11" t="str">
        <f>Personal_Development!E323</f>
        <v>KHADIJAH BINTI ZAINAL</v>
      </c>
      <c r="F322" s="12" t="str">
        <f>Personal_Development!F323</f>
        <v>PRODUCTION NO.1 DEPARTMENT</v>
      </c>
      <c r="G322" s="12" t="str">
        <f>Personal_Development!G323</f>
        <v>ASSEMBLY PRODUCTION SECTION (APS)</v>
      </c>
      <c r="H322" s="40" t="str">
        <f>Personal_Development!H323</f>
        <v>OPERATOR 2</v>
      </c>
      <c r="I322" s="41" t="str">
        <f>Personal_Development!I323</f>
        <v>C4 PROD</v>
      </c>
      <c r="J322" s="42" t="str">
        <f>Personal_Development!J323</f>
        <v xml:space="preserve">C4 </v>
      </c>
      <c r="K322" s="48">
        <v>1</v>
      </c>
      <c r="L322" s="48">
        <v>1</v>
      </c>
      <c r="M322" s="16">
        <v>1</v>
      </c>
      <c r="N322" s="16">
        <v>1</v>
      </c>
      <c r="O322" s="48">
        <v>1</v>
      </c>
      <c r="P322" s="48">
        <v>1</v>
      </c>
      <c r="Q322" s="48">
        <v>1</v>
      </c>
      <c r="R322" s="48"/>
      <c r="S322" s="16">
        <v>2</v>
      </c>
      <c r="T322" s="16"/>
      <c r="U322" s="48">
        <v>2</v>
      </c>
      <c r="V322" s="48">
        <v>9</v>
      </c>
      <c r="W322" s="22">
        <f t="shared" si="8"/>
        <v>20</v>
      </c>
      <c r="X322" s="60">
        <f t="shared" si="9"/>
        <v>5</v>
      </c>
    </row>
    <row r="323" spans="2:24" ht="24.95" customHeight="1">
      <c r="B323" s="48">
        <f>Personal_Development!B324</f>
        <v>0</v>
      </c>
      <c r="C323" s="48">
        <f>Personal_Development!C324</f>
        <v>0</v>
      </c>
      <c r="D323" s="14" t="str">
        <f>Personal_Development!D324</f>
        <v>C13318</v>
      </c>
      <c r="E323" s="11" t="str">
        <f>Personal_Development!E324</f>
        <v>MOHAMAD NORZAINI BIN MOHD ZAKI</v>
      </c>
      <c r="F323" s="12" t="str">
        <f>Personal_Development!F324</f>
        <v>PRODUCTION NO.1 DEPARTMENT</v>
      </c>
      <c r="G323" s="12" t="str">
        <f>Personal_Development!G324</f>
        <v>ASSEMBLY PRODUCTION SECTION (APS)</v>
      </c>
      <c r="H323" s="40" t="str">
        <f>Personal_Development!H324</f>
        <v>OPERATOR 2</v>
      </c>
      <c r="I323" s="41" t="str">
        <f>Personal_Development!I324</f>
        <v>C4 PROD</v>
      </c>
      <c r="J323" s="42" t="str">
        <f>Personal_Development!J324</f>
        <v xml:space="preserve">C4 </v>
      </c>
      <c r="K323" s="48">
        <v>1</v>
      </c>
      <c r="L323" s="48">
        <v>1</v>
      </c>
      <c r="M323" s="16">
        <v>1</v>
      </c>
      <c r="N323" s="16">
        <v>1</v>
      </c>
      <c r="O323" s="48">
        <v>1</v>
      </c>
      <c r="P323" s="48">
        <v>1</v>
      </c>
      <c r="Q323" s="48"/>
      <c r="R323" s="48"/>
      <c r="S323" s="16">
        <v>1</v>
      </c>
      <c r="T323" s="16"/>
      <c r="U323" s="48">
        <v>8</v>
      </c>
      <c r="V323" s="48">
        <v>1</v>
      </c>
      <c r="W323" s="22">
        <f t="shared" ref="W323:W386" si="10">SUM($K323:$V323)</f>
        <v>16</v>
      </c>
      <c r="X323" s="60">
        <f t="shared" ref="X323:X386" si="11">ROUND(IF($W323&gt;=14,"5",IF($W323&gt;=10,"4",IF($W323&gt;=7,"3",IF($W323&gt;=4,"2",IF($W323&gt;=0,"1"))))),2)</f>
        <v>5</v>
      </c>
    </row>
    <row r="324" spans="2:24" ht="24.95" customHeight="1">
      <c r="B324" s="48">
        <f>Personal_Development!B325</f>
        <v>0</v>
      </c>
      <c r="C324" s="48">
        <f>Personal_Development!C325</f>
        <v>0</v>
      </c>
      <c r="D324" s="14" t="str">
        <f>Personal_Development!D325</f>
        <v>C13320</v>
      </c>
      <c r="E324" s="11" t="str">
        <f>Personal_Development!E325</f>
        <v>CHE MUHAMMAD RAZALIZEEAMI BIN RAZALI</v>
      </c>
      <c r="F324" s="12" t="str">
        <f>Personal_Development!F325</f>
        <v>PRODUCTION NO.1 DEPARTMENT</v>
      </c>
      <c r="G324" s="12" t="str">
        <f>Personal_Development!G325</f>
        <v>ASSEMBLY ENGINEERING SECTION (AES)</v>
      </c>
      <c r="H324" s="40" t="str">
        <f>Personal_Development!H325</f>
        <v>OPERATOR 1</v>
      </c>
      <c r="I324" s="41" t="str">
        <f>Personal_Development!I325</f>
        <v>C3 PROD</v>
      </c>
      <c r="J324" s="42" t="str">
        <f>Personal_Development!J325</f>
        <v xml:space="preserve">C3 </v>
      </c>
      <c r="K324" s="48">
        <v>2</v>
      </c>
      <c r="L324" s="48">
        <v>1</v>
      </c>
      <c r="M324" s="16"/>
      <c r="N324" s="16"/>
      <c r="O324" s="48">
        <v>5</v>
      </c>
      <c r="P324" s="48">
        <v>5</v>
      </c>
      <c r="Q324" s="48"/>
      <c r="R324" s="48">
        <v>6</v>
      </c>
      <c r="S324" s="16"/>
      <c r="T324" s="16">
        <v>3</v>
      </c>
      <c r="U324" s="48">
        <v>4</v>
      </c>
      <c r="V324" s="48">
        <v>2</v>
      </c>
      <c r="W324" s="22">
        <f t="shared" si="10"/>
        <v>28</v>
      </c>
      <c r="X324" s="60">
        <f t="shared" si="11"/>
        <v>5</v>
      </c>
    </row>
    <row r="325" spans="2:24" ht="24.95" customHeight="1">
      <c r="B325" s="48">
        <f>Personal_Development!B326</f>
        <v>0</v>
      </c>
      <c r="C325" s="48">
        <f>Personal_Development!C326</f>
        <v>0</v>
      </c>
      <c r="D325" s="14" t="str">
        <f>Personal_Development!D326</f>
        <v>C13328</v>
      </c>
      <c r="E325" s="11" t="str">
        <f>Personal_Development!E326</f>
        <v>NORA HARLIZA BINTI RAMLI</v>
      </c>
      <c r="F325" s="12" t="str">
        <f>Personal_Development!F326</f>
        <v>FACTORY OPERATIONS DEPARTMENT</v>
      </c>
      <c r="G325" s="12" t="str">
        <f>Personal_Development!G326</f>
        <v>INVENTORY &amp; SYSYTEM CONTROL SECTION (IVS)</v>
      </c>
      <c r="H325" s="40" t="str">
        <f>Personal_Development!H326</f>
        <v>QUALITY CHECKER</v>
      </c>
      <c r="I325" s="41" t="str">
        <f>Personal_Development!I326</f>
        <v>C3 PROD</v>
      </c>
      <c r="J325" s="42" t="str">
        <f>Personal_Development!J326</f>
        <v xml:space="preserve">C3 </v>
      </c>
      <c r="K325" s="48"/>
      <c r="L325" s="48">
        <v>4</v>
      </c>
      <c r="M325" s="16"/>
      <c r="N325" s="16">
        <v>5</v>
      </c>
      <c r="O325" s="48">
        <v>2</v>
      </c>
      <c r="P325" s="48"/>
      <c r="Q325" s="48">
        <v>3</v>
      </c>
      <c r="R325" s="48"/>
      <c r="S325" s="16"/>
      <c r="T325" s="16"/>
      <c r="U325" s="48"/>
      <c r="V325" s="48"/>
      <c r="W325" s="22">
        <f t="shared" si="10"/>
        <v>14</v>
      </c>
      <c r="X325" s="60">
        <f t="shared" si="11"/>
        <v>5</v>
      </c>
    </row>
    <row r="326" spans="2:24" ht="24.95" customHeight="1">
      <c r="B326" s="48">
        <f>Personal_Development!B327</f>
        <v>0</v>
      </c>
      <c r="C326" s="48">
        <f>Personal_Development!C327</f>
        <v>0</v>
      </c>
      <c r="D326" s="14" t="str">
        <f>Personal_Development!D327</f>
        <v>C13329</v>
      </c>
      <c r="E326" s="11" t="str">
        <f>Personal_Development!E327</f>
        <v>KHAIRUL ANUAR BIN SHARIE</v>
      </c>
      <c r="F326" s="12" t="str">
        <f>Personal_Development!F327</f>
        <v>FACTORY OPERATIONS DEPARTMENT</v>
      </c>
      <c r="G326" s="12" t="str">
        <f>Personal_Development!G327</f>
        <v>INVENTORY &amp; SYSYTEM CONTROL SECTION (IVS)</v>
      </c>
      <c r="H326" s="40" t="str">
        <f>Personal_Development!H327</f>
        <v>STOREHAND</v>
      </c>
      <c r="I326" s="41" t="str">
        <f>Personal_Development!I327</f>
        <v>C4 PROD</v>
      </c>
      <c r="J326" s="42" t="str">
        <f>Personal_Development!J327</f>
        <v xml:space="preserve">C4 </v>
      </c>
      <c r="K326" s="48">
        <v>1</v>
      </c>
      <c r="L326" s="48">
        <v>1</v>
      </c>
      <c r="M326" s="16">
        <v>1</v>
      </c>
      <c r="N326" s="16"/>
      <c r="O326" s="48"/>
      <c r="P326" s="48"/>
      <c r="Q326" s="48"/>
      <c r="R326" s="48"/>
      <c r="S326" s="16"/>
      <c r="T326" s="16"/>
      <c r="U326" s="48">
        <v>12</v>
      </c>
      <c r="V326" s="48"/>
      <c r="W326" s="22">
        <f t="shared" si="10"/>
        <v>15</v>
      </c>
      <c r="X326" s="60">
        <f t="shared" si="11"/>
        <v>5</v>
      </c>
    </row>
    <row r="327" spans="2:24" ht="24.95" customHeight="1">
      <c r="B327" s="48">
        <f>Personal_Development!B328</f>
        <v>0</v>
      </c>
      <c r="C327" s="48">
        <f>Personal_Development!C328</f>
        <v>0</v>
      </c>
      <c r="D327" s="14" t="str">
        <f>Personal_Development!D328</f>
        <v>C13330</v>
      </c>
      <c r="E327" s="11" t="str">
        <f>Personal_Development!E328</f>
        <v>MOHD ASRAF BIN AB SHUKOR</v>
      </c>
      <c r="F327" s="12" t="str">
        <f>Personal_Development!F328</f>
        <v>FACTORY OPERATIONS DEPARTMENT</v>
      </c>
      <c r="G327" s="12" t="str">
        <f>Personal_Development!G328</f>
        <v>INVENTORY &amp; SYSYTEM CONTROL SECTION (IVS)</v>
      </c>
      <c r="H327" s="40" t="str">
        <f>Personal_Development!H328</f>
        <v>SENIOR STOREHAND</v>
      </c>
      <c r="I327" s="41" t="str">
        <f>Personal_Development!I328</f>
        <v>C3 PROD</v>
      </c>
      <c r="J327" s="42" t="str">
        <f>Personal_Development!J328</f>
        <v xml:space="preserve">C3 </v>
      </c>
      <c r="K327" s="48">
        <v>2</v>
      </c>
      <c r="L327" s="48"/>
      <c r="M327" s="16"/>
      <c r="N327" s="16"/>
      <c r="O327" s="48"/>
      <c r="P327" s="48"/>
      <c r="Q327" s="48"/>
      <c r="R327" s="48">
        <v>7</v>
      </c>
      <c r="S327" s="16">
        <v>5</v>
      </c>
      <c r="T327" s="16"/>
      <c r="U327" s="48">
        <v>2</v>
      </c>
      <c r="V327" s="48"/>
      <c r="W327" s="22">
        <f t="shared" si="10"/>
        <v>16</v>
      </c>
      <c r="X327" s="60">
        <f t="shared" si="11"/>
        <v>5</v>
      </c>
    </row>
    <row r="328" spans="2:24" ht="24.95" customHeight="1">
      <c r="B328" s="48" t="str">
        <f>Personal_Development!B329</f>
        <v>R</v>
      </c>
      <c r="C328" s="48">
        <f>Personal_Development!C329</f>
        <v>0</v>
      </c>
      <c r="D328" s="14" t="str">
        <f>Personal_Development!D329</f>
        <v>C13331</v>
      </c>
      <c r="E328" s="11" t="str">
        <f>Personal_Development!E329</f>
        <v>MOHD RAZI BIN DAUD</v>
      </c>
      <c r="F328" s="12" t="str">
        <f>Personal_Development!F329</f>
        <v>FACTORY OPERATIONS DEPARTMENT</v>
      </c>
      <c r="G328" s="12" t="str">
        <f>Personal_Development!G329</f>
        <v>INVENTORY &amp; SYSYTEM CONTROL SECTION (IVS)</v>
      </c>
      <c r="H328" s="40" t="str">
        <f>Personal_Development!H329</f>
        <v>STOREHAND</v>
      </c>
      <c r="I328" s="41" t="str">
        <f>Personal_Development!I329</f>
        <v>C4 PROD</v>
      </c>
      <c r="J328" s="42" t="str">
        <f>Personal_Development!J329</f>
        <v xml:space="preserve">C4 </v>
      </c>
      <c r="K328" s="48">
        <v>1</v>
      </c>
      <c r="L328" s="48">
        <v>1</v>
      </c>
      <c r="M328" s="16"/>
      <c r="N328" s="16"/>
      <c r="O328" s="48"/>
      <c r="P328" s="48"/>
      <c r="Q328" s="48"/>
      <c r="R328" s="48"/>
      <c r="S328" s="16"/>
      <c r="T328" s="16"/>
      <c r="U328" s="48"/>
      <c r="V328" s="48"/>
      <c r="W328" s="22">
        <f t="shared" si="10"/>
        <v>2</v>
      </c>
      <c r="X328" s="60">
        <f t="shared" si="11"/>
        <v>1</v>
      </c>
    </row>
    <row r="329" spans="2:24" ht="24.95" customHeight="1">
      <c r="B329" s="48">
        <f>Personal_Development!B330</f>
        <v>0</v>
      </c>
      <c r="C329" s="48">
        <f>Personal_Development!C330</f>
        <v>0</v>
      </c>
      <c r="D329" s="14" t="str">
        <f>Personal_Development!D330</f>
        <v>C13333</v>
      </c>
      <c r="E329" s="11" t="str">
        <f>Personal_Development!E330</f>
        <v>ARUNA A/P RASIAH</v>
      </c>
      <c r="F329" s="12" t="str">
        <f>Personal_Development!F330</f>
        <v>PRODUCTION NO.1 DEPARTMENT</v>
      </c>
      <c r="G329" s="12" t="str">
        <f>Personal_Development!G330</f>
        <v>ASSEMBLY PRODUCTION SECTION (APS)</v>
      </c>
      <c r="H329" s="40" t="str">
        <f>Personal_Development!H330</f>
        <v>OPERATOR 2</v>
      </c>
      <c r="I329" s="41" t="str">
        <f>Personal_Development!I330</f>
        <v>C4 PROD</v>
      </c>
      <c r="J329" s="42" t="str">
        <f>Personal_Development!J330</f>
        <v xml:space="preserve">C4 </v>
      </c>
      <c r="K329" s="48">
        <v>1</v>
      </c>
      <c r="L329" s="48">
        <v>2</v>
      </c>
      <c r="M329" s="16"/>
      <c r="N329" s="16"/>
      <c r="O329" s="48"/>
      <c r="P329" s="48"/>
      <c r="Q329" s="48"/>
      <c r="R329" s="48">
        <v>3</v>
      </c>
      <c r="S329" s="16">
        <v>4</v>
      </c>
      <c r="T329" s="16">
        <v>3</v>
      </c>
      <c r="U329" s="48"/>
      <c r="V329" s="48">
        <v>2</v>
      </c>
      <c r="W329" s="22">
        <f t="shared" si="10"/>
        <v>15</v>
      </c>
      <c r="X329" s="60">
        <f t="shared" si="11"/>
        <v>5</v>
      </c>
    </row>
    <row r="330" spans="2:24" ht="24.95" customHeight="1">
      <c r="B330" s="48">
        <f>Personal_Development!B331</f>
        <v>0</v>
      </c>
      <c r="C330" s="48">
        <f>Personal_Development!C331</f>
        <v>0</v>
      </c>
      <c r="D330" s="14" t="str">
        <f>Personal_Development!D331</f>
        <v>C13335</v>
      </c>
      <c r="E330" s="11" t="str">
        <f>Personal_Development!E331</f>
        <v>SALINA BINTI SIDIK</v>
      </c>
      <c r="F330" s="12" t="str">
        <f>Personal_Development!F331</f>
        <v>PRODUCTION NO.2 DEPARTMENT</v>
      </c>
      <c r="G330" s="12" t="str">
        <f>Personal_Development!G331</f>
        <v>MOLDING PRODUCTION SECTION (MPS)</v>
      </c>
      <c r="H330" s="40" t="str">
        <f>Personal_Development!H331</f>
        <v>OPERATOR 2</v>
      </c>
      <c r="I330" s="41" t="str">
        <f>Personal_Development!I331</f>
        <v>C4 PROD</v>
      </c>
      <c r="J330" s="42" t="str">
        <f>Personal_Development!J331</f>
        <v xml:space="preserve">C4 </v>
      </c>
      <c r="K330" s="48"/>
      <c r="L330" s="48"/>
      <c r="M330" s="16"/>
      <c r="N330" s="16"/>
      <c r="O330" s="48"/>
      <c r="P330" s="48"/>
      <c r="Q330" s="48"/>
      <c r="R330" s="48"/>
      <c r="S330" s="16"/>
      <c r="T330" s="16"/>
      <c r="U330" s="48"/>
      <c r="V330" s="48"/>
      <c r="W330" s="22">
        <f t="shared" si="10"/>
        <v>0</v>
      </c>
      <c r="X330" s="60">
        <f t="shared" si="11"/>
        <v>1</v>
      </c>
    </row>
    <row r="331" spans="2:24" ht="24.95" customHeight="1">
      <c r="B331" s="48">
        <f>Personal_Development!B332</f>
        <v>0</v>
      </c>
      <c r="C331" s="48">
        <f>Personal_Development!C332</f>
        <v>0</v>
      </c>
      <c r="D331" s="14" t="str">
        <f>Personal_Development!D332</f>
        <v>C13344</v>
      </c>
      <c r="E331" s="11" t="str">
        <f>Personal_Development!E332</f>
        <v>MUHAMAD IDZWAN BIN ZULKIFLE</v>
      </c>
      <c r="F331" s="12" t="str">
        <f>Personal_Development!F332</f>
        <v>PRODUCTION NO.1 DEPARTMENT</v>
      </c>
      <c r="G331" s="12" t="str">
        <f>Personal_Development!G332</f>
        <v>ASSEMBLY ENGINEERING SECTION (AES)</v>
      </c>
      <c r="H331" s="40" t="str">
        <f>Personal_Development!H332</f>
        <v>SENIOR TECHNICIAN</v>
      </c>
      <c r="I331" s="41" t="str">
        <f>Personal_Development!I332</f>
        <v>C1 PROD</v>
      </c>
      <c r="J331" s="42" t="str">
        <f>Personal_Development!J332</f>
        <v xml:space="preserve">C1 </v>
      </c>
      <c r="K331" s="48"/>
      <c r="L331" s="48"/>
      <c r="M331" s="16"/>
      <c r="N331" s="16"/>
      <c r="O331" s="48"/>
      <c r="P331" s="48"/>
      <c r="Q331" s="48"/>
      <c r="R331" s="48">
        <v>5</v>
      </c>
      <c r="S331" s="16"/>
      <c r="T331" s="16"/>
      <c r="U331" s="48"/>
      <c r="V331" s="48">
        <v>9</v>
      </c>
      <c r="W331" s="22">
        <f t="shared" si="10"/>
        <v>14</v>
      </c>
      <c r="X331" s="60">
        <f t="shared" si="11"/>
        <v>5</v>
      </c>
    </row>
    <row r="332" spans="2:24" ht="24.95" customHeight="1">
      <c r="B332" s="48">
        <f>Personal_Development!B333</f>
        <v>0</v>
      </c>
      <c r="C332" s="48">
        <f>Personal_Development!C333</f>
        <v>0</v>
      </c>
      <c r="D332" s="14" t="str">
        <f>Personal_Development!D333</f>
        <v>C13347</v>
      </c>
      <c r="E332" s="11" t="str">
        <f>Personal_Development!E333</f>
        <v>MOHD FADLY BIN SULAIMAN</v>
      </c>
      <c r="F332" s="12" t="str">
        <f>Personal_Development!F333</f>
        <v>QUALITY ASSURANCE DEPARTMENT</v>
      </c>
      <c r="G332" s="12" t="str">
        <f>Personal_Development!G333</f>
        <v>QUALITY CONTROL SECTION (QCS)</v>
      </c>
      <c r="H332" s="40" t="str">
        <f>Personal_Development!H333</f>
        <v>SENIOR QA INSPECTOR</v>
      </c>
      <c r="I332" s="41" t="str">
        <f>Personal_Development!I333</f>
        <v>C2 PROD</v>
      </c>
      <c r="J332" s="42" t="str">
        <f>Personal_Development!J333</f>
        <v xml:space="preserve">C2 </v>
      </c>
      <c r="K332" s="48"/>
      <c r="L332" s="48">
        <v>6</v>
      </c>
      <c r="M332" s="16"/>
      <c r="N332" s="16">
        <v>2</v>
      </c>
      <c r="O332" s="48"/>
      <c r="P332" s="48"/>
      <c r="Q332" s="48">
        <v>6</v>
      </c>
      <c r="R332" s="48"/>
      <c r="S332" s="16"/>
      <c r="T332" s="16"/>
      <c r="U332" s="48"/>
      <c r="V332" s="48"/>
      <c r="W332" s="22">
        <f t="shared" si="10"/>
        <v>14</v>
      </c>
      <c r="X332" s="60">
        <f t="shared" si="11"/>
        <v>5</v>
      </c>
    </row>
    <row r="333" spans="2:24" ht="24.95" customHeight="1">
      <c r="B333" s="48" t="str">
        <f>Personal_Development!B334</f>
        <v>R</v>
      </c>
      <c r="C333" s="48">
        <f>Personal_Development!C334</f>
        <v>0</v>
      </c>
      <c r="D333" s="14" t="str">
        <f>Personal_Development!D334</f>
        <v>C13355</v>
      </c>
      <c r="E333" s="11" t="str">
        <f>Personal_Development!E334</f>
        <v>JUNAIDAH BINTI ABDUL AZIZ</v>
      </c>
      <c r="F333" s="12" t="str">
        <f>Personal_Development!F334</f>
        <v>PRODUCTION NO.1 DEPARTMENT</v>
      </c>
      <c r="G333" s="12" t="str">
        <f>Personal_Development!G334</f>
        <v>ASSEMBLY PRODUCTION SECTION (APS)</v>
      </c>
      <c r="H333" s="40" t="str">
        <f>Personal_Development!H334</f>
        <v>OPERATOR 2</v>
      </c>
      <c r="I333" s="41" t="str">
        <f>Personal_Development!I334</f>
        <v>C4 PROD</v>
      </c>
      <c r="J333" s="42" t="str">
        <f>Personal_Development!J334</f>
        <v xml:space="preserve">C4 </v>
      </c>
      <c r="K333" s="48">
        <v>1</v>
      </c>
      <c r="L333" s="48">
        <v>1</v>
      </c>
      <c r="M333" s="16">
        <v>1</v>
      </c>
      <c r="N333" s="16"/>
      <c r="O333" s="48"/>
      <c r="P333" s="48"/>
      <c r="Q333" s="48"/>
      <c r="R333" s="48"/>
      <c r="S333" s="16"/>
      <c r="T333" s="16"/>
      <c r="U333" s="48"/>
      <c r="V333" s="48"/>
      <c r="W333" s="22">
        <f t="shared" si="10"/>
        <v>3</v>
      </c>
      <c r="X333" s="60">
        <f t="shared" si="11"/>
        <v>1</v>
      </c>
    </row>
    <row r="334" spans="2:24" ht="24.95" customHeight="1">
      <c r="B334" s="48">
        <f>Personal_Development!B335</f>
        <v>0</v>
      </c>
      <c r="C334" s="48">
        <f>Personal_Development!C335</f>
        <v>0</v>
      </c>
      <c r="D334" s="14" t="str">
        <f>Personal_Development!D335</f>
        <v>C13362</v>
      </c>
      <c r="E334" s="11" t="str">
        <f>Personal_Development!E335</f>
        <v>JAYASHREE A/P KRISHNAN</v>
      </c>
      <c r="F334" s="12" t="str">
        <f>Personal_Development!F335</f>
        <v>PRODUCTION NO.1 DEPARTMENT</v>
      </c>
      <c r="G334" s="12" t="str">
        <f>Personal_Development!G335</f>
        <v>ASSEMBLY PRODUCTION SECTION (APS)</v>
      </c>
      <c r="H334" s="40" t="str">
        <f>Personal_Development!H335</f>
        <v>OPERATOR 2</v>
      </c>
      <c r="I334" s="41" t="str">
        <f>Personal_Development!I335</f>
        <v>C4 PROD</v>
      </c>
      <c r="J334" s="42" t="str">
        <f>Personal_Development!J335</f>
        <v xml:space="preserve">C4 </v>
      </c>
      <c r="K334" s="48">
        <v>2</v>
      </c>
      <c r="L334" s="48">
        <v>1</v>
      </c>
      <c r="M334" s="16">
        <v>2</v>
      </c>
      <c r="N334" s="16">
        <v>1</v>
      </c>
      <c r="O334" s="48">
        <v>1</v>
      </c>
      <c r="P334" s="48"/>
      <c r="Q334" s="48"/>
      <c r="R334" s="48"/>
      <c r="S334" s="16"/>
      <c r="T334" s="16"/>
      <c r="U334" s="48"/>
      <c r="V334" s="48">
        <v>8</v>
      </c>
      <c r="W334" s="22">
        <f t="shared" si="10"/>
        <v>15</v>
      </c>
      <c r="X334" s="60">
        <f t="shared" si="11"/>
        <v>5</v>
      </c>
    </row>
    <row r="335" spans="2:24" ht="24.95" customHeight="1">
      <c r="B335" s="48">
        <f>Personal_Development!B336</f>
        <v>0</v>
      </c>
      <c r="C335" s="48">
        <f>Personal_Development!C336</f>
        <v>0</v>
      </c>
      <c r="D335" s="14" t="str">
        <f>Personal_Development!D336</f>
        <v>C13365</v>
      </c>
      <c r="E335" s="11" t="str">
        <f>Personal_Development!E336</f>
        <v>FARADILA BINTI AHMAD NORIMAN</v>
      </c>
      <c r="F335" s="12" t="str">
        <f>Personal_Development!F336</f>
        <v>PRODUCTION NO.1 DEPARTMENT</v>
      </c>
      <c r="G335" s="12" t="str">
        <f>Personal_Development!G336</f>
        <v>ASSEMBLY PRODUCTION SECTION (APS)</v>
      </c>
      <c r="H335" s="40" t="str">
        <f>Personal_Development!H336</f>
        <v>OPERATOR 2</v>
      </c>
      <c r="I335" s="41" t="str">
        <f>Personal_Development!I336</f>
        <v>C4 PROD</v>
      </c>
      <c r="J335" s="42" t="str">
        <f>Personal_Development!J336</f>
        <v xml:space="preserve">C4 </v>
      </c>
      <c r="K335" s="48">
        <v>1</v>
      </c>
      <c r="L335" s="48">
        <v>1</v>
      </c>
      <c r="M335" s="16">
        <v>1</v>
      </c>
      <c r="N335" s="16">
        <v>1</v>
      </c>
      <c r="O335" s="48">
        <v>1</v>
      </c>
      <c r="P335" s="48"/>
      <c r="Q335" s="48">
        <v>1</v>
      </c>
      <c r="R335" s="48"/>
      <c r="S335" s="16"/>
      <c r="T335" s="16">
        <v>5</v>
      </c>
      <c r="U335" s="48"/>
      <c r="V335" s="48">
        <v>5</v>
      </c>
      <c r="W335" s="22">
        <f t="shared" si="10"/>
        <v>16</v>
      </c>
      <c r="X335" s="60">
        <f t="shared" si="11"/>
        <v>5</v>
      </c>
    </row>
    <row r="336" spans="2:24" ht="24.95" customHeight="1">
      <c r="B336" s="48">
        <f>Personal_Development!B337</f>
        <v>0</v>
      </c>
      <c r="C336" s="48">
        <f>Personal_Development!C337</f>
        <v>0</v>
      </c>
      <c r="D336" s="14" t="str">
        <f>Personal_Development!D337</f>
        <v>C13366</v>
      </c>
      <c r="E336" s="11" t="str">
        <f>Personal_Development!E337</f>
        <v>MOHAMAD AIZAT HAFIZ BIN ROSLI</v>
      </c>
      <c r="F336" s="12" t="str">
        <f>Personal_Development!F337</f>
        <v>PRODUCTION NO.1 DEPARTMENT</v>
      </c>
      <c r="G336" s="12" t="str">
        <f>Personal_Development!G337</f>
        <v>ASSEMBLY PRODUCTION SECTION (APS)</v>
      </c>
      <c r="H336" s="40" t="str">
        <f>Personal_Development!H337</f>
        <v>OPERATOR 2</v>
      </c>
      <c r="I336" s="41" t="str">
        <f>Personal_Development!I337</f>
        <v>C4 PROD</v>
      </c>
      <c r="J336" s="42" t="str">
        <f>Personal_Development!J337</f>
        <v xml:space="preserve">C4 </v>
      </c>
      <c r="K336" s="48">
        <v>2</v>
      </c>
      <c r="L336" s="48">
        <v>4</v>
      </c>
      <c r="M336" s="16">
        <v>4</v>
      </c>
      <c r="N336" s="16">
        <v>2</v>
      </c>
      <c r="O336" s="48">
        <v>2</v>
      </c>
      <c r="P336" s="48"/>
      <c r="Q336" s="48"/>
      <c r="R336" s="48"/>
      <c r="S336" s="16"/>
      <c r="T336" s="16"/>
      <c r="U336" s="48"/>
      <c r="V336" s="48"/>
      <c r="W336" s="22">
        <f t="shared" si="10"/>
        <v>14</v>
      </c>
      <c r="X336" s="60">
        <f t="shared" si="11"/>
        <v>5</v>
      </c>
    </row>
    <row r="337" spans="2:24" ht="24.95" customHeight="1">
      <c r="B337" s="48">
        <f>Personal_Development!B338</f>
        <v>0</v>
      </c>
      <c r="C337" s="48">
        <f>Personal_Development!C338</f>
        <v>0</v>
      </c>
      <c r="D337" s="14" t="str">
        <f>Personal_Development!D338</f>
        <v>C13367</v>
      </c>
      <c r="E337" s="11" t="str">
        <f>Personal_Development!E338</f>
        <v>KUZULHILMI BIN KUMARUDIN</v>
      </c>
      <c r="F337" s="12" t="str">
        <f>Personal_Development!F338</f>
        <v>PRODUCTION NO.1 DEPARTMENT</v>
      </c>
      <c r="G337" s="12" t="str">
        <f>Personal_Development!G338</f>
        <v>ASSEMBLY PRODUCTION SECTION (APS)</v>
      </c>
      <c r="H337" s="40" t="str">
        <f>Personal_Development!H338</f>
        <v>OPERATOR 2</v>
      </c>
      <c r="I337" s="41" t="str">
        <f>Personal_Development!I338</f>
        <v>C4 PROD</v>
      </c>
      <c r="J337" s="42" t="str">
        <f>Personal_Development!J338</f>
        <v xml:space="preserve">C4 </v>
      </c>
      <c r="K337" s="48">
        <v>1</v>
      </c>
      <c r="L337" s="48">
        <v>1</v>
      </c>
      <c r="M337" s="16">
        <v>1</v>
      </c>
      <c r="N337" s="16">
        <v>1</v>
      </c>
      <c r="O337" s="48"/>
      <c r="P337" s="48"/>
      <c r="Q337" s="48"/>
      <c r="R337" s="48"/>
      <c r="S337" s="16"/>
      <c r="T337" s="16"/>
      <c r="U337" s="48"/>
      <c r="V337" s="48">
        <v>11</v>
      </c>
      <c r="W337" s="22">
        <f t="shared" si="10"/>
        <v>15</v>
      </c>
      <c r="X337" s="60">
        <f t="shared" si="11"/>
        <v>5</v>
      </c>
    </row>
    <row r="338" spans="2:24" ht="24.95" customHeight="1">
      <c r="B338" s="48" t="str">
        <f>Personal_Development!B339</f>
        <v>R</v>
      </c>
      <c r="C338" s="48">
        <f>Personal_Development!C339</f>
        <v>0</v>
      </c>
      <c r="D338" s="14" t="str">
        <f>Personal_Development!D339</f>
        <v>C13372</v>
      </c>
      <c r="E338" s="11" t="str">
        <f>Personal_Development!E339</f>
        <v>NURUL SYAHIDAH BINTI AMRAN</v>
      </c>
      <c r="F338" s="12" t="str">
        <f>Personal_Development!F339</f>
        <v>QUALITY ASSURANCE DEPARTMENT</v>
      </c>
      <c r="G338" s="12" t="str">
        <f>Personal_Development!G339</f>
        <v>QUALITY PLANNING SECTION (QPS)</v>
      </c>
      <c r="H338" s="40" t="str">
        <f>Personal_Development!H339</f>
        <v>QP INSPECTOR</v>
      </c>
      <c r="I338" s="41" t="str">
        <f>Personal_Development!I339</f>
        <v>C3 PROD</v>
      </c>
      <c r="J338" s="42" t="str">
        <f>Personal_Development!J339</f>
        <v xml:space="preserve">C3 </v>
      </c>
      <c r="K338" s="48"/>
      <c r="L338" s="48"/>
      <c r="M338" s="16"/>
      <c r="N338" s="16">
        <v>1</v>
      </c>
      <c r="O338" s="48">
        <v>1</v>
      </c>
      <c r="P338" s="48">
        <v>3</v>
      </c>
      <c r="Q338" s="48">
        <v>1</v>
      </c>
      <c r="R338" s="48"/>
      <c r="S338" s="16"/>
      <c r="T338" s="16"/>
      <c r="U338" s="48"/>
      <c r="V338" s="48"/>
      <c r="W338" s="22">
        <f t="shared" si="10"/>
        <v>6</v>
      </c>
      <c r="X338" s="60">
        <f t="shared" si="11"/>
        <v>2</v>
      </c>
    </row>
    <row r="339" spans="2:24" ht="24.95" customHeight="1">
      <c r="B339" s="48">
        <f>Personal_Development!B340</f>
        <v>0</v>
      </c>
      <c r="C339" s="48">
        <f>Personal_Development!C340</f>
        <v>0</v>
      </c>
      <c r="D339" s="14" t="str">
        <f>Personal_Development!D340</f>
        <v>C13374</v>
      </c>
      <c r="E339" s="11" t="str">
        <f>Personal_Development!E340</f>
        <v>ZULKEFLY BIN MD.ZIHAN</v>
      </c>
      <c r="F339" s="12" t="str">
        <f>Personal_Development!F340</f>
        <v>PRODUCTION NO.2 DEPARTMENT</v>
      </c>
      <c r="G339" s="12" t="str">
        <f>Personal_Development!G340</f>
        <v>MOLDING PRODUCTION SECTION (MPS)</v>
      </c>
      <c r="H339" s="40" t="str">
        <f>Personal_Development!H340</f>
        <v>ASST. LINE LEADER</v>
      </c>
      <c r="I339" s="41" t="str">
        <f>Personal_Development!I340</f>
        <v>C3 PROD</v>
      </c>
      <c r="J339" s="42" t="str">
        <f>Personal_Development!J340</f>
        <v xml:space="preserve">C3 </v>
      </c>
      <c r="K339" s="48"/>
      <c r="L339" s="48"/>
      <c r="M339" s="16"/>
      <c r="N339" s="16"/>
      <c r="O339" s="48"/>
      <c r="P339" s="48"/>
      <c r="Q339" s="48"/>
      <c r="R339" s="48"/>
      <c r="S339" s="16"/>
      <c r="T339" s="16"/>
      <c r="U339" s="48"/>
      <c r="V339" s="48"/>
      <c r="W339" s="22">
        <f t="shared" si="10"/>
        <v>0</v>
      </c>
      <c r="X339" s="60">
        <f t="shared" si="11"/>
        <v>1</v>
      </c>
    </row>
    <row r="340" spans="2:24" ht="24.95" customHeight="1">
      <c r="B340" s="48">
        <f>Personal_Development!B341</f>
        <v>0</v>
      </c>
      <c r="C340" s="48">
        <f>Personal_Development!C341</f>
        <v>0</v>
      </c>
      <c r="D340" s="14" t="str">
        <f>Personal_Development!D341</f>
        <v>C13375</v>
      </c>
      <c r="E340" s="11" t="str">
        <f>Personal_Development!E341</f>
        <v>JUSMINA BINTI SUBOH</v>
      </c>
      <c r="F340" s="12" t="str">
        <f>Personal_Development!F341</f>
        <v>PRODUCTION NO.2 DEPARTMENT</v>
      </c>
      <c r="G340" s="12" t="str">
        <f>Personal_Development!G341</f>
        <v>MOLDING PRODUCTION SECTION (MPS)</v>
      </c>
      <c r="H340" s="40" t="str">
        <f>Personal_Development!H341</f>
        <v>OPERATOR 2</v>
      </c>
      <c r="I340" s="41" t="str">
        <f>Personal_Development!I341</f>
        <v>C4 PROD</v>
      </c>
      <c r="J340" s="42" t="str">
        <f>Personal_Development!J341</f>
        <v xml:space="preserve">C4 </v>
      </c>
      <c r="K340" s="48"/>
      <c r="L340" s="48"/>
      <c r="M340" s="16"/>
      <c r="N340" s="16"/>
      <c r="O340" s="48"/>
      <c r="P340" s="48"/>
      <c r="Q340" s="48"/>
      <c r="R340" s="48"/>
      <c r="S340" s="16"/>
      <c r="T340" s="16"/>
      <c r="U340" s="48"/>
      <c r="V340" s="48"/>
      <c r="W340" s="22">
        <f t="shared" si="10"/>
        <v>0</v>
      </c>
      <c r="X340" s="60">
        <f t="shared" si="11"/>
        <v>1</v>
      </c>
    </row>
    <row r="341" spans="2:24" ht="24.95" customHeight="1">
      <c r="B341" s="48">
        <f>Personal_Development!B342</f>
        <v>0</v>
      </c>
      <c r="C341" s="48">
        <f>Personal_Development!C342</f>
        <v>0</v>
      </c>
      <c r="D341" s="14" t="str">
        <f>Personal_Development!D342</f>
        <v>C13385</v>
      </c>
      <c r="E341" s="11" t="str">
        <f>Personal_Development!E342</f>
        <v>MOHD FIRDAUZ BIN OSMAN</v>
      </c>
      <c r="F341" s="12" t="str">
        <f>Personal_Development!F342</f>
        <v>PRODUCTION NO.1 DEPARTMENT</v>
      </c>
      <c r="G341" s="12" t="str">
        <f>Personal_Development!G342</f>
        <v>ASSEMBLY PRODUCTION SECTION (APS)</v>
      </c>
      <c r="H341" s="40" t="str">
        <f>Personal_Development!H342</f>
        <v>OPERATOR 2</v>
      </c>
      <c r="I341" s="41" t="str">
        <f>Personal_Development!I342</f>
        <v>C4 PROD</v>
      </c>
      <c r="J341" s="42" t="str">
        <f>Personal_Development!J342</f>
        <v xml:space="preserve">C4 </v>
      </c>
      <c r="K341" s="48">
        <v>2</v>
      </c>
      <c r="L341" s="48">
        <v>1</v>
      </c>
      <c r="M341" s="16">
        <v>1</v>
      </c>
      <c r="N341" s="16"/>
      <c r="O341" s="48"/>
      <c r="P341" s="48"/>
      <c r="Q341" s="48"/>
      <c r="R341" s="48"/>
      <c r="S341" s="16"/>
      <c r="T341" s="16"/>
      <c r="U341" s="48"/>
      <c r="V341" s="48">
        <v>11</v>
      </c>
      <c r="W341" s="22">
        <f t="shared" si="10"/>
        <v>15</v>
      </c>
      <c r="X341" s="60">
        <f t="shared" si="11"/>
        <v>5</v>
      </c>
    </row>
    <row r="342" spans="2:24" ht="24.95" customHeight="1">
      <c r="B342" s="48" t="str">
        <f>Personal_Development!B343</f>
        <v>R</v>
      </c>
      <c r="C342" s="48">
        <f>Personal_Development!C343</f>
        <v>0</v>
      </c>
      <c r="D342" s="14" t="str">
        <f>Personal_Development!D343</f>
        <v>C13393</v>
      </c>
      <c r="E342" s="11" t="str">
        <f>Personal_Development!E343</f>
        <v>SITI HAWA BINTI BASHIK</v>
      </c>
      <c r="F342" s="12" t="str">
        <f>Personal_Development!F343</f>
        <v>PRODUCTION NO.1 DEPARTMENT</v>
      </c>
      <c r="G342" s="12" t="str">
        <f>Personal_Development!G343</f>
        <v>ASSEMBLY PRODUCTION SECTION (APS)</v>
      </c>
      <c r="H342" s="40" t="str">
        <f>Personal_Development!H343</f>
        <v>OPERATOR 2</v>
      </c>
      <c r="I342" s="41" t="str">
        <f>Personal_Development!I343</f>
        <v>C4 PROD</v>
      </c>
      <c r="J342" s="42" t="str">
        <f>Personal_Development!J343</f>
        <v xml:space="preserve">C4 </v>
      </c>
      <c r="K342" s="48"/>
      <c r="L342" s="48"/>
      <c r="M342" s="16"/>
      <c r="N342" s="16"/>
      <c r="O342" s="48"/>
      <c r="P342" s="48"/>
      <c r="Q342" s="48">
        <v>4</v>
      </c>
      <c r="R342" s="48"/>
      <c r="S342" s="16"/>
      <c r="T342" s="16"/>
      <c r="U342" s="48"/>
      <c r="V342" s="48"/>
      <c r="W342" s="22">
        <f t="shared" si="10"/>
        <v>4</v>
      </c>
      <c r="X342" s="60">
        <f t="shared" si="11"/>
        <v>2</v>
      </c>
    </row>
    <row r="343" spans="2:24" ht="24.95" customHeight="1">
      <c r="B343" s="48">
        <f>Personal_Development!B344</f>
        <v>0</v>
      </c>
      <c r="C343" s="48">
        <f>Personal_Development!C344</f>
        <v>0</v>
      </c>
      <c r="D343" s="14" t="str">
        <f>Personal_Development!D344</f>
        <v>C13400</v>
      </c>
      <c r="E343" s="11" t="str">
        <f>Personal_Development!E344</f>
        <v>SITI NABILAH BINTI ABDUL AZIZ</v>
      </c>
      <c r="F343" s="12" t="str">
        <f>Personal_Development!F344</f>
        <v>PRODUCTION NO.1 DEPARTMENT</v>
      </c>
      <c r="G343" s="12" t="str">
        <f>Personal_Development!G344</f>
        <v>ASSEMBLY PRODUCTION SECTION (APS)</v>
      </c>
      <c r="H343" s="40" t="str">
        <f>Personal_Development!H344</f>
        <v>OPERATOR 2</v>
      </c>
      <c r="I343" s="41" t="str">
        <f>Personal_Development!I344</f>
        <v>C4 PROD</v>
      </c>
      <c r="J343" s="42" t="str">
        <f>Personal_Development!J344</f>
        <v xml:space="preserve">C4 </v>
      </c>
      <c r="K343" s="48">
        <v>1</v>
      </c>
      <c r="L343" s="48">
        <v>4</v>
      </c>
      <c r="M343" s="16">
        <v>2</v>
      </c>
      <c r="N343" s="16">
        <v>2</v>
      </c>
      <c r="O343" s="48"/>
      <c r="P343" s="48"/>
      <c r="Q343" s="48"/>
      <c r="R343" s="48">
        <v>2</v>
      </c>
      <c r="S343" s="16">
        <v>4</v>
      </c>
      <c r="T343" s="16">
        <v>3</v>
      </c>
      <c r="U343" s="48"/>
      <c r="V343" s="48"/>
      <c r="W343" s="22">
        <f t="shared" si="10"/>
        <v>18</v>
      </c>
      <c r="X343" s="60">
        <f t="shared" si="11"/>
        <v>5</v>
      </c>
    </row>
    <row r="344" spans="2:24" ht="24.95" customHeight="1">
      <c r="B344" s="48">
        <f>Personal_Development!B345</f>
        <v>0</v>
      </c>
      <c r="C344" s="48">
        <f>Personal_Development!C345</f>
        <v>0</v>
      </c>
      <c r="D344" s="14" t="str">
        <f>Personal_Development!D345</f>
        <v>C13403</v>
      </c>
      <c r="E344" s="11" t="str">
        <f>Personal_Development!E345</f>
        <v>KAVITHA A/P THEVATHAS</v>
      </c>
      <c r="F344" s="12" t="str">
        <f>Personal_Development!F345</f>
        <v>PRODUCTION NO.1 DEPARTMENT</v>
      </c>
      <c r="G344" s="12" t="str">
        <f>Personal_Development!G345</f>
        <v>ASSEMBLY PRODUCTION SECTION (APS)</v>
      </c>
      <c r="H344" s="40" t="str">
        <f>Personal_Development!H345</f>
        <v>OPERATOR 2</v>
      </c>
      <c r="I344" s="41" t="str">
        <f>Personal_Development!I345</f>
        <v>C4 PROD</v>
      </c>
      <c r="J344" s="42" t="str">
        <f>Personal_Development!J345</f>
        <v xml:space="preserve">C4 </v>
      </c>
      <c r="K344" s="48"/>
      <c r="L344" s="48"/>
      <c r="M344" s="16"/>
      <c r="N344" s="16"/>
      <c r="O344" s="48"/>
      <c r="P344" s="48"/>
      <c r="Q344" s="48"/>
      <c r="R344" s="48"/>
      <c r="S344" s="16"/>
      <c r="T344" s="16">
        <v>4</v>
      </c>
      <c r="U344" s="48"/>
      <c r="V344" s="48">
        <v>14</v>
      </c>
      <c r="W344" s="22">
        <f t="shared" si="10"/>
        <v>18</v>
      </c>
      <c r="X344" s="60">
        <f t="shared" si="11"/>
        <v>5</v>
      </c>
    </row>
    <row r="345" spans="2:24" ht="24.95" customHeight="1">
      <c r="B345" s="48">
        <f>Personal_Development!B346</f>
        <v>0</v>
      </c>
      <c r="C345" s="48">
        <f>Personal_Development!C346</f>
        <v>0</v>
      </c>
      <c r="D345" s="14" t="str">
        <f>Personal_Development!D346</f>
        <v>C13404</v>
      </c>
      <c r="E345" s="11" t="str">
        <f>Personal_Development!E346</f>
        <v>MOHD ALIFF IQMAL BIN MOHD ROZI</v>
      </c>
      <c r="F345" s="12" t="str">
        <f>Personal_Development!F346</f>
        <v>PRODUCTION NO.1 DEPARTMENT</v>
      </c>
      <c r="G345" s="12" t="str">
        <f>Personal_Development!G346</f>
        <v>ASSEMBLY PRODUCTION SECTION (APS)</v>
      </c>
      <c r="H345" s="40" t="str">
        <f>Personal_Development!H346</f>
        <v>OPERATOR 2</v>
      </c>
      <c r="I345" s="41" t="str">
        <f>Personal_Development!I346</f>
        <v>C4 PROD</v>
      </c>
      <c r="J345" s="42" t="str">
        <f>Personal_Development!J346</f>
        <v xml:space="preserve">C4 </v>
      </c>
      <c r="K345" s="48">
        <v>3</v>
      </c>
      <c r="L345" s="48"/>
      <c r="M345" s="16">
        <v>5</v>
      </c>
      <c r="N345" s="16"/>
      <c r="O345" s="48">
        <v>1</v>
      </c>
      <c r="P345" s="48"/>
      <c r="Q345" s="48"/>
      <c r="R345" s="48">
        <v>2</v>
      </c>
      <c r="S345" s="16"/>
      <c r="T345" s="16">
        <v>10</v>
      </c>
      <c r="U345" s="48"/>
      <c r="V345" s="48"/>
      <c r="W345" s="22">
        <f t="shared" si="10"/>
        <v>21</v>
      </c>
      <c r="X345" s="60">
        <f t="shared" si="11"/>
        <v>5</v>
      </c>
    </row>
    <row r="346" spans="2:24" ht="24.95" customHeight="1">
      <c r="B346" s="48">
        <f>Personal_Development!B347</f>
        <v>0</v>
      </c>
      <c r="C346" s="48">
        <f>Personal_Development!C347</f>
        <v>0</v>
      </c>
      <c r="D346" s="14" t="str">
        <f>Personal_Development!D347</f>
        <v>C13410</v>
      </c>
      <c r="E346" s="11" t="str">
        <f>Personal_Development!E347</f>
        <v>SHAH RIZAL BIN ZAINAL</v>
      </c>
      <c r="F346" s="12" t="str">
        <f>Personal_Development!F347</f>
        <v>PRODUCTION NO.2 DEPARTMENT</v>
      </c>
      <c r="G346" s="12" t="str">
        <f>Personal_Development!G347</f>
        <v>MOLDING PRODUCTION SECTION (MPS)</v>
      </c>
      <c r="H346" s="40" t="str">
        <f>Personal_Development!H347</f>
        <v>OPERATOR 2</v>
      </c>
      <c r="I346" s="41" t="str">
        <f>Personal_Development!I347</f>
        <v>C4 PROD</v>
      </c>
      <c r="J346" s="42" t="str">
        <f>Personal_Development!J347</f>
        <v xml:space="preserve">C4 </v>
      </c>
      <c r="K346" s="48"/>
      <c r="L346" s="48"/>
      <c r="M346" s="16"/>
      <c r="N346" s="16"/>
      <c r="O346" s="48"/>
      <c r="P346" s="48"/>
      <c r="Q346" s="48"/>
      <c r="R346" s="48"/>
      <c r="S346" s="16"/>
      <c r="T346" s="16"/>
      <c r="U346" s="48"/>
      <c r="V346" s="48"/>
      <c r="W346" s="22">
        <f t="shared" si="10"/>
        <v>0</v>
      </c>
      <c r="X346" s="60">
        <f t="shared" si="11"/>
        <v>1</v>
      </c>
    </row>
    <row r="347" spans="2:24" ht="24.95" customHeight="1">
      <c r="B347" s="48">
        <f>Personal_Development!B348</f>
        <v>0</v>
      </c>
      <c r="C347" s="48">
        <f>Personal_Development!C348</f>
        <v>0</v>
      </c>
      <c r="D347" s="14" t="str">
        <f>Personal_Development!D348</f>
        <v>C13411</v>
      </c>
      <c r="E347" s="11" t="str">
        <f>Personal_Development!E348</f>
        <v>MOHAMAD HAIRULLIZAM SHAH BIN MANSOR</v>
      </c>
      <c r="F347" s="12" t="str">
        <f>Personal_Development!F348</f>
        <v>PRODUCTION NO.2 DEPARTMENT</v>
      </c>
      <c r="G347" s="12" t="str">
        <f>Personal_Development!G348</f>
        <v>MOLDING PRODUCTION SECTION (MPS)</v>
      </c>
      <c r="H347" s="40" t="str">
        <f>Personal_Development!H348</f>
        <v>OPERATOR 2</v>
      </c>
      <c r="I347" s="41" t="str">
        <f>Personal_Development!I348</f>
        <v>C4 PROD</v>
      </c>
      <c r="J347" s="42" t="str">
        <f>Personal_Development!J348</f>
        <v xml:space="preserve">C4 </v>
      </c>
      <c r="K347" s="48"/>
      <c r="L347" s="48"/>
      <c r="M347" s="16"/>
      <c r="N347" s="16"/>
      <c r="O347" s="48"/>
      <c r="P347" s="48"/>
      <c r="Q347" s="48"/>
      <c r="R347" s="48"/>
      <c r="S347" s="16"/>
      <c r="T347" s="16"/>
      <c r="U347" s="48"/>
      <c r="V347" s="48"/>
      <c r="W347" s="22">
        <f t="shared" si="10"/>
        <v>0</v>
      </c>
      <c r="X347" s="60">
        <f t="shared" si="11"/>
        <v>1</v>
      </c>
    </row>
    <row r="348" spans="2:24" ht="24.95" customHeight="1">
      <c r="B348" s="48">
        <f>Personal_Development!B349</f>
        <v>0</v>
      </c>
      <c r="C348" s="48">
        <f>Personal_Development!C349</f>
        <v>0</v>
      </c>
      <c r="D348" s="14" t="str">
        <f>Personal_Development!D349</f>
        <v>C13414</v>
      </c>
      <c r="E348" s="11" t="str">
        <f>Personal_Development!E349</f>
        <v>MUHAMMAD AMIRUDDIN BIN MOHD YUSOF</v>
      </c>
      <c r="F348" s="12" t="str">
        <f>Personal_Development!F349</f>
        <v>PRODUCTION NO.2 DEPARTMENT</v>
      </c>
      <c r="G348" s="12" t="str">
        <f>Personal_Development!G349</f>
        <v>MOLDING PRODUCTION SECTION (MPS)</v>
      </c>
      <c r="H348" s="40" t="str">
        <f>Personal_Development!H349</f>
        <v>ASST. LINE LEADER</v>
      </c>
      <c r="I348" s="41" t="str">
        <f>Personal_Development!I349</f>
        <v>C3 PROD</v>
      </c>
      <c r="J348" s="42" t="str">
        <f>Personal_Development!J349</f>
        <v xml:space="preserve">C3 </v>
      </c>
      <c r="K348" s="48"/>
      <c r="L348" s="48"/>
      <c r="M348" s="16"/>
      <c r="N348" s="16"/>
      <c r="O348" s="48"/>
      <c r="P348" s="48"/>
      <c r="Q348" s="48"/>
      <c r="R348" s="48"/>
      <c r="S348" s="16"/>
      <c r="T348" s="16"/>
      <c r="U348" s="48"/>
      <c r="V348" s="48"/>
      <c r="W348" s="22">
        <f t="shared" si="10"/>
        <v>0</v>
      </c>
      <c r="X348" s="60">
        <f t="shared" si="11"/>
        <v>1</v>
      </c>
    </row>
    <row r="349" spans="2:24" ht="24.95" customHeight="1">
      <c r="B349" s="48">
        <f>Personal_Development!B350</f>
        <v>0</v>
      </c>
      <c r="C349" s="48">
        <f>Personal_Development!C350</f>
        <v>0</v>
      </c>
      <c r="D349" s="14" t="str">
        <f>Personal_Development!D350</f>
        <v>C13415</v>
      </c>
      <c r="E349" s="11" t="str">
        <f>Personal_Development!E350</f>
        <v>MUHAMMAD FARID BIN KHALID</v>
      </c>
      <c r="F349" s="12" t="str">
        <f>Personal_Development!F350</f>
        <v>PRODUCTION NO.2 DEPARTMENT</v>
      </c>
      <c r="G349" s="12" t="str">
        <f>Personal_Development!G350</f>
        <v>MOLDING PRODUCTION SECTION (MPS)</v>
      </c>
      <c r="H349" s="40" t="str">
        <f>Personal_Development!H350</f>
        <v>TECHNICIAN</v>
      </c>
      <c r="I349" s="41" t="str">
        <f>Personal_Development!I350</f>
        <v>C2 PROD</v>
      </c>
      <c r="J349" s="42" t="str">
        <f>Personal_Development!J350</f>
        <v xml:space="preserve">C2 </v>
      </c>
      <c r="K349" s="48"/>
      <c r="L349" s="48"/>
      <c r="M349" s="16"/>
      <c r="N349" s="16"/>
      <c r="O349" s="48"/>
      <c r="P349" s="48"/>
      <c r="Q349" s="48"/>
      <c r="R349" s="48"/>
      <c r="S349" s="16"/>
      <c r="T349" s="16"/>
      <c r="U349" s="48"/>
      <c r="V349" s="48"/>
      <c r="W349" s="22">
        <f t="shared" si="10"/>
        <v>0</v>
      </c>
      <c r="X349" s="60">
        <f t="shared" si="11"/>
        <v>1</v>
      </c>
    </row>
    <row r="350" spans="2:24" ht="24.95" customHeight="1">
      <c r="B350" s="48">
        <f>Personal_Development!B351</f>
        <v>0</v>
      </c>
      <c r="C350" s="48">
        <f>Personal_Development!C351</f>
        <v>0</v>
      </c>
      <c r="D350" s="14" t="str">
        <f>Personal_Development!D351</f>
        <v>C13417</v>
      </c>
      <c r="E350" s="11" t="str">
        <f>Personal_Development!E351</f>
        <v>SHIRIN BINTI MOHAMAD</v>
      </c>
      <c r="F350" s="12" t="str">
        <f>Personal_Development!F351</f>
        <v>PRODUCTION NO.1 DEPARTMENT</v>
      </c>
      <c r="G350" s="12" t="str">
        <f>Personal_Development!G351</f>
        <v>ASSEMBLY PRODUCTION SECTION (APS)</v>
      </c>
      <c r="H350" s="40" t="str">
        <f>Personal_Development!H351</f>
        <v>OPERATOR 2</v>
      </c>
      <c r="I350" s="41" t="str">
        <f>Personal_Development!I351</f>
        <v>C4 PROD</v>
      </c>
      <c r="J350" s="42" t="str">
        <f>Personal_Development!J351</f>
        <v xml:space="preserve">C4 </v>
      </c>
      <c r="K350" s="48">
        <v>3</v>
      </c>
      <c r="L350" s="48"/>
      <c r="M350" s="16">
        <v>3</v>
      </c>
      <c r="N350" s="16">
        <v>10</v>
      </c>
      <c r="O350" s="48">
        <v>2</v>
      </c>
      <c r="P350" s="48"/>
      <c r="Q350" s="48">
        <v>7</v>
      </c>
      <c r="R350" s="48"/>
      <c r="S350" s="16"/>
      <c r="T350" s="16">
        <v>2</v>
      </c>
      <c r="U350" s="48"/>
      <c r="V350" s="48"/>
      <c r="W350" s="22">
        <f t="shared" si="10"/>
        <v>27</v>
      </c>
      <c r="X350" s="60">
        <f t="shared" si="11"/>
        <v>5</v>
      </c>
    </row>
    <row r="351" spans="2:24" ht="24.95" customHeight="1">
      <c r="B351" s="48" t="str">
        <f>Personal_Development!B352</f>
        <v>R</v>
      </c>
      <c r="C351" s="48">
        <f>Personal_Development!C352</f>
        <v>0</v>
      </c>
      <c r="D351" s="14" t="str">
        <f>Personal_Development!D352</f>
        <v>C13425</v>
      </c>
      <c r="E351" s="11" t="str">
        <f>Personal_Development!E352</f>
        <v>ZUL HELMI BIN KAMALUDIN</v>
      </c>
      <c r="F351" s="12" t="str">
        <f>Personal_Development!F352</f>
        <v>FACTORY OPERATIONS DEPARTMENT</v>
      </c>
      <c r="G351" s="12" t="str">
        <f>Personal_Development!G352</f>
        <v>INVENTORY &amp; SYSYTEM CONTROL SECTION (IVS)</v>
      </c>
      <c r="H351" s="40" t="str">
        <f>Personal_Development!H352</f>
        <v>STOREHAND</v>
      </c>
      <c r="I351" s="41" t="str">
        <f>Personal_Development!I352</f>
        <v>C4 PROD</v>
      </c>
      <c r="J351" s="42" t="str">
        <f>Personal_Development!J352</f>
        <v xml:space="preserve">C4 </v>
      </c>
      <c r="K351" s="48">
        <v>1</v>
      </c>
      <c r="L351" s="48">
        <v>1</v>
      </c>
      <c r="M351" s="16">
        <v>2</v>
      </c>
      <c r="N351" s="16"/>
      <c r="O351" s="48"/>
      <c r="P351" s="48"/>
      <c r="Q351" s="48"/>
      <c r="R351" s="48"/>
      <c r="S351" s="16"/>
      <c r="T351" s="16"/>
      <c r="U351" s="48"/>
      <c r="V351" s="48"/>
      <c r="W351" s="22">
        <f t="shared" si="10"/>
        <v>4</v>
      </c>
      <c r="X351" s="60">
        <f t="shared" si="11"/>
        <v>2</v>
      </c>
    </row>
    <row r="352" spans="2:24" ht="24.95" customHeight="1">
      <c r="B352" s="48">
        <f>Personal_Development!B353</f>
        <v>0</v>
      </c>
      <c r="C352" s="48">
        <f>Personal_Development!C353</f>
        <v>0</v>
      </c>
      <c r="D352" s="14" t="str">
        <f>Personal_Development!D353</f>
        <v>C13429</v>
      </c>
      <c r="E352" s="11" t="str">
        <f>Personal_Development!E353</f>
        <v>MOHAMAD FARID BIN MUSTAPHA</v>
      </c>
      <c r="F352" s="12" t="str">
        <f>Personal_Development!F353</f>
        <v>FACTORY OPERATIONS DEPARTMENT</v>
      </c>
      <c r="G352" s="12" t="str">
        <f>Personal_Development!G353</f>
        <v>INVENTORY &amp; SYSYTEM CONTROL SECTION (IVS)</v>
      </c>
      <c r="H352" s="40" t="str">
        <f>Personal_Development!H353</f>
        <v>OPERATOR 2</v>
      </c>
      <c r="I352" s="41" t="str">
        <f>Personal_Development!I353</f>
        <v>C4 PROD</v>
      </c>
      <c r="J352" s="42" t="str">
        <f>Personal_Development!J353</f>
        <v xml:space="preserve">C4 </v>
      </c>
      <c r="K352" s="48"/>
      <c r="L352" s="48"/>
      <c r="M352" s="16"/>
      <c r="N352" s="16"/>
      <c r="O352" s="48">
        <v>7</v>
      </c>
      <c r="P352" s="48">
        <v>1</v>
      </c>
      <c r="Q352" s="48"/>
      <c r="R352" s="48">
        <v>2</v>
      </c>
      <c r="S352" s="16"/>
      <c r="T352" s="16">
        <v>5</v>
      </c>
      <c r="U352" s="48"/>
      <c r="V352" s="48"/>
      <c r="W352" s="22">
        <f t="shared" si="10"/>
        <v>15</v>
      </c>
      <c r="X352" s="60">
        <f t="shared" si="11"/>
        <v>5</v>
      </c>
    </row>
    <row r="353" spans="2:24" ht="24.95" customHeight="1">
      <c r="B353" s="48" t="str">
        <f>Personal_Development!B354</f>
        <v>R</v>
      </c>
      <c r="C353" s="48">
        <f>Personal_Development!C354</f>
        <v>0</v>
      </c>
      <c r="D353" s="14" t="str">
        <f>Personal_Development!D354</f>
        <v>C13432</v>
      </c>
      <c r="E353" s="11" t="str">
        <f>Personal_Development!E354</f>
        <v>MOHAMAD BIN ISMAIL</v>
      </c>
      <c r="F353" s="12" t="str">
        <f>Personal_Development!F354</f>
        <v>ENGINEERING AND R&amp;D DEPARTMENT</v>
      </c>
      <c r="G353" s="12" t="str">
        <f>Personal_Development!G354</f>
        <v>RD &amp; DESIGN SECTION (RDS)</v>
      </c>
      <c r="H353" s="40" t="str">
        <f>Personal_Development!H354</f>
        <v>ASSISTANT</v>
      </c>
      <c r="I353" s="41" t="str">
        <f>Personal_Development!I354</f>
        <v>C1 OFFICE</v>
      </c>
      <c r="J353" s="42" t="str">
        <f>Personal_Development!J354</f>
        <v xml:space="preserve">C1 </v>
      </c>
      <c r="K353" s="48"/>
      <c r="L353" s="48"/>
      <c r="M353" s="16"/>
      <c r="N353" s="16"/>
      <c r="O353" s="48"/>
      <c r="P353" s="48"/>
      <c r="Q353" s="48"/>
      <c r="R353" s="48"/>
      <c r="S353" s="16"/>
      <c r="T353" s="16"/>
      <c r="U353" s="48"/>
      <c r="V353" s="48"/>
      <c r="W353" s="22">
        <f t="shared" si="10"/>
        <v>0</v>
      </c>
      <c r="X353" s="60">
        <f t="shared" si="11"/>
        <v>1</v>
      </c>
    </row>
    <row r="354" spans="2:24" ht="24.95" customHeight="1">
      <c r="B354" s="48">
        <f>Personal_Development!B355</f>
        <v>0</v>
      </c>
      <c r="C354" s="48">
        <f>Personal_Development!C355</f>
        <v>0</v>
      </c>
      <c r="D354" s="14" t="str">
        <f>Personal_Development!D355</f>
        <v>C13433</v>
      </c>
      <c r="E354" s="11" t="str">
        <f>Personal_Development!E355</f>
        <v>NEO SIEW LING</v>
      </c>
      <c r="F354" s="12" t="str">
        <f>Personal_Development!F355</f>
        <v>PRODUCTION NO.1 DEPARTMENT</v>
      </c>
      <c r="G354" s="12" t="str">
        <f>Personal_Development!G355</f>
        <v>ASSEMBLY PRODUCTION SECTION (APS)</v>
      </c>
      <c r="H354" s="40" t="str">
        <f>Personal_Development!H355</f>
        <v>OPERATOR 2</v>
      </c>
      <c r="I354" s="41" t="str">
        <f>Personal_Development!I355</f>
        <v>C4 PROD</v>
      </c>
      <c r="J354" s="42" t="str">
        <f>Personal_Development!J355</f>
        <v xml:space="preserve">C4 </v>
      </c>
      <c r="K354" s="48">
        <v>1</v>
      </c>
      <c r="L354" s="48">
        <v>1</v>
      </c>
      <c r="M354" s="16">
        <v>1</v>
      </c>
      <c r="N354" s="16"/>
      <c r="O354" s="48">
        <v>1</v>
      </c>
      <c r="P354" s="48">
        <v>1</v>
      </c>
      <c r="Q354" s="48">
        <v>1</v>
      </c>
      <c r="R354" s="48"/>
      <c r="S354" s="16">
        <v>2</v>
      </c>
      <c r="T354" s="16"/>
      <c r="U354" s="48"/>
      <c r="V354" s="48">
        <v>6</v>
      </c>
      <c r="W354" s="22">
        <f t="shared" si="10"/>
        <v>14</v>
      </c>
      <c r="X354" s="60">
        <f t="shared" si="11"/>
        <v>5</v>
      </c>
    </row>
    <row r="355" spans="2:24" ht="24.95" customHeight="1">
      <c r="B355" s="48">
        <f>Personal_Development!B356</f>
        <v>0</v>
      </c>
      <c r="C355" s="48">
        <f>Personal_Development!C356</f>
        <v>0</v>
      </c>
      <c r="D355" s="14" t="str">
        <f>Personal_Development!D356</f>
        <v>C13437</v>
      </c>
      <c r="E355" s="11" t="str">
        <f>Personal_Development!E356</f>
        <v>NORIZAN BINTI ABD RAHMAN</v>
      </c>
      <c r="F355" s="12" t="str">
        <f>Personal_Development!F356</f>
        <v>PRODUCTION NO.1 DEPARTMENT</v>
      </c>
      <c r="G355" s="12" t="str">
        <f>Personal_Development!G356</f>
        <v>ASSEMBLY PRODUCTION SECTION (APS)</v>
      </c>
      <c r="H355" s="40" t="str">
        <f>Personal_Development!H356</f>
        <v>OPERATOR 2</v>
      </c>
      <c r="I355" s="41" t="str">
        <f>Personal_Development!I356</f>
        <v>C4 PROD</v>
      </c>
      <c r="J355" s="42" t="str">
        <f>Personal_Development!J356</f>
        <v xml:space="preserve">C4 </v>
      </c>
      <c r="K355" s="48"/>
      <c r="L355" s="48"/>
      <c r="M355" s="16"/>
      <c r="N355" s="16"/>
      <c r="O355" s="48"/>
      <c r="P355" s="48"/>
      <c r="Q355" s="48">
        <v>5</v>
      </c>
      <c r="R355" s="48">
        <v>10</v>
      </c>
      <c r="S355" s="16">
        <v>8</v>
      </c>
      <c r="T355" s="16"/>
      <c r="U355" s="48"/>
      <c r="V355" s="48"/>
      <c r="W355" s="22">
        <f t="shared" si="10"/>
        <v>23</v>
      </c>
      <c r="X355" s="60">
        <f t="shared" si="11"/>
        <v>5</v>
      </c>
    </row>
    <row r="356" spans="2:24" ht="24.95" customHeight="1">
      <c r="B356" s="48">
        <f>Personal_Development!B357</f>
        <v>0</v>
      </c>
      <c r="C356" s="48">
        <f>Personal_Development!C357</f>
        <v>0</v>
      </c>
      <c r="D356" s="14" t="str">
        <f>Personal_Development!D357</f>
        <v>C13441</v>
      </c>
      <c r="E356" s="11" t="str">
        <f>Personal_Development!E357</f>
        <v>MOHD SYAFUL BIN CHE MAT</v>
      </c>
      <c r="F356" s="12" t="str">
        <f>Personal_Development!F357</f>
        <v>PRODUCTION NO.1 DEPARTMENT</v>
      </c>
      <c r="G356" s="12" t="str">
        <f>Personal_Development!G357</f>
        <v>ASSEMBLY PRODUCTION SECTION (APS)</v>
      </c>
      <c r="H356" s="40" t="str">
        <f>Personal_Development!H357</f>
        <v>OPERATOR 2</v>
      </c>
      <c r="I356" s="41" t="str">
        <f>Personal_Development!I357</f>
        <v>C4 PROD</v>
      </c>
      <c r="J356" s="42" t="str">
        <f>Personal_Development!J357</f>
        <v xml:space="preserve">C4 </v>
      </c>
      <c r="K356" s="48">
        <v>2</v>
      </c>
      <c r="L356" s="48"/>
      <c r="M356" s="16"/>
      <c r="N356" s="16"/>
      <c r="O356" s="48"/>
      <c r="P356" s="48"/>
      <c r="Q356" s="48">
        <v>1</v>
      </c>
      <c r="R356" s="48">
        <v>3</v>
      </c>
      <c r="S356" s="16">
        <v>2</v>
      </c>
      <c r="T356" s="16">
        <v>9</v>
      </c>
      <c r="U356" s="48"/>
      <c r="V356" s="48"/>
      <c r="W356" s="22">
        <f t="shared" si="10"/>
        <v>17</v>
      </c>
      <c r="X356" s="60">
        <f t="shared" si="11"/>
        <v>5</v>
      </c>
    </row>
    <row r="357" spans="2:24" ht="24.95" customHeight="1">
      <c r="B357" s="48" t="str">
        <f>Personal_Development!B358</f>
        <v>R</v>
      </c>
      <c r="C357" s="48">
        <f>Personal_Development!C358</f>
        <v>0</v>
      </c>
      <c r="D357" s="14" t="str">
        <f>Personal_Development!D358</f>
        <v>C13442</v>
      </c>
      <c r="E357" s="11" t="str">
        <f>Personal_Development!E358</f>
        <v>ROESLINDA BINTI RAMLAN ROES</v>
      </c>
      <c r="F357" s="12" t="str">
        <f>Personal_Development!F358</f>
        <v>PRODUCTION NO.1 DEPARTMENT</v>
      </c>
      <c r="G357" s="12" t="str">
        <f>Personal_Development!G358</f>
        <v>ASSEMBLY PRODUCTION SECTION (APS)</v>
      </c>
      <c r="H357" s="40" t="str">
        <f>Personal_Development!H358</f>
        <v>OPERATOR 2</v>
      </c>
      <c r="I357" s="41" t="str">
        <f>Personal_Development!I358</f>
        <v>C4 PROD</v>
      </c>
      <c r="J357" s="42" t="str">
        <f>Personal_Development!J358</f>
        <v xml:space="preserve">C4 </v>
      </c>
      <c r="K357" s="48">
        <v>1</v>
      </c>
      <c r="L357" s="48"/>
      <c r="M357" s="16"/>
      <c r="N357" s="16"/>
      <c r="O357" s="48"/>
      <c r="P357" s="48"/>
      <c r="Q357" s="48"/>
      <c r="R357" s="48"/>
      <c r="S357" s="16"/>
      <c r="T357" s="16"/>
      <c r="U357" s="48"/>
      <c r="V357" s="48"/>
      <c r="W357" s="22">
        <f t="shared" si="10"/>
        <v>1</v>
      </c>
      <c r="X357" s="60">
        <f t="shared" si="11"/>
        <v>1</v>
      </c>
    </row>
    <row r="358" spans="2:24" ht="24.95" customHeight="1">
      <c r="B358" s="48">
        <f>Personal_Development!B359</f>
        <v>0</v>
      </c>
      <c r="C358" s="48">
        <f>Personal_Development!C359</f>
        <v>0</v>
      </c>
      <c r="D358" s="14" t="str">
        <f>Personal_Development!D359</f>
        <v>C13444</v>
      </c>
      <c r="E358" s="11" t="str">
        <f>Personal_Development!E359</f>
        <v>HAFIEZ BIN ABD RAHMAN</v>
      </c>
      <c r="F358" s="12" t="str">
        <f>Personal_Development!F359</f>
        <v>PRODUCTION NO.1 DEPARTMENT</v>
      </c>
      <c r="G358" s="12" t="str">
        <f>Personal_Development!G359</f>
        <v>ASSEMBLY PRODUCTION SECTION (APS)</v>
      </c>
      <c r="H358" s="40" t="str">
        <f>Personal_Development!H359</f>
        <v>OPERATOR 2</v>
      </c>
      <c r="I358" s="41" t="str">
        <f>Personal_Development!I359</f>
        <v>C4 PROD</v>
      </c>
      <c r="J358" s="42" t="str">
        <f>Personal_Development!J359</f>
        <v xml:space="preserve">C4 </v>
      </c>
      <c r="K358" s="48">
        <v>2</v>
      </c>
      <c r="L358" s="48"/>
      <c r="M358" s="16">
        <v>4</v>
      </c>
      <c r="N358" s="16"/>
      <c r="O358" s="48">
        <v>2</v>
      </c>
      <c r="P358" s="48"/>
      <c r="Q358" s="48"/>
      <c r="R358" s="48"/>
      <c r="S358" s="16"/>
      <c r="T358" s="16">
        <v>1</v>
      </c>
      <c r="U358" s="48"/>
      <c r="V358" s="48">
        <v>2</v>
      </c>
      <c r="W358" s="22">
        <f t="shared" si="10"/>
        <v>11</v>
      </c>
      <c r="X358" s="60">
        <f t="shared" si="11"/>
        <v>4</v>
      </c>
    </row>
    <row r="359" spans="2:24" ht="24.95" customHeight="1">
      <c r="B359" s="48">
        <f>Personal_Development!B360</f>
        <v>0</v>
      </c>
      <c r="C359" s="48">
        <f>Personal_Development!C360</f>
        <v>0</v>
      </c>
      <c r="D359" s="14" t="str">
        <f>Personal_Development!D360</f>
        <v>C13446</v>
      </c>
      <c r="E359" s="11" t="str">
        <f>Personal_Development!E360</f>
        <v>NOR FADILAH BINTI IBRAHIM</v>
      </c>
      <c r="F359" s="12" t="str">
        <f>Personal_Development!F360</f>
        <v>FACTORY OPERATIONS DEPARTMENT</v>
      </c>
      <c r="G359" s="12" t="str">
        <f>Personal_Development!G360</f>
        <v>FINANCE &amp; ACCOUNTING SECTION (FAS)</v>
      </c>
      <c r="H359" s="40" t="str">
        <f>Personal_Development!H360</f>
        <v>ASSISTANT</v>
      </c>
      <c r="I359" s="41" t="str">
        <f>Personal_Development!I360</f>
        <v>C1 OFFICE</v>
      </c>
      <c r="J359" s="42" t="str">
        <f>Personal_Development!J360</f>
        <v xml:space="preserve">C1 </v>
      </c>
      <c r="K359" s="48"/>
      <c r="L359" s="48">
        <v>1</v>
      </c>
      <c r="M359" s="16">
        <v>3</v>
      </c>
      <c r="N359" s="16"/>
      <c r="O359" s="48">
        <v>3</v>
      </c>
      <c r="P359" s="48"/>
      <c r="Q359" s="48"/>
      <c r="R359" s="48"/>
      <c r="S359" s="16"/>
      <c r="T359" s="16">
        <v>7</v>
      </c>
      <c r="U359" s="48"/>
      <c r="V359" s="48"/>
      <c r="W359" s="22">
        <f t="shared" si="10"/>
        <v>14</v>
      </c>
      <c r="X359" s="60">
        <f t="shared" si="11"/>
        <v>5</v>
      </c>
    </row>
    <row r="360" spans="2:24" ht="24.95" customHeight="1">
      <c r="B360" s="48">
        <f>Personal_Development!B361</f>
        <v>0</v>
      </c>
      <c r="C360" s="48">
        <f>Personal_Development!C361</f>
        <v>0</v>
      </c>
      <c r="D360" s="14" t="str">
        <f>Personal_Development!D361</f>
        <v>C13447</v>
      </c>
      <c r="E360" s="11" t="str">
        <f>Personal_Development!E361</f>
        <v>IZREYNA NORSYAZLIEN BINTI ABDUL RASHID</v>
      </c>
      <c r="F360" s="12" t="str">
        <f>Personal_Development!F361</f>
        <v>PRODUCTION NO.2 DEPARTMENT</v>
      </c>
      <c r="G360" s="12" t="str">
        <f>Personal_Development!G361</f>
        <v>MOLDING PRODUCTION SECTION (MPS)</v>
      </c>
      <c r="H360" s="40" t="str">
        <f>Personal_Development!H361</f>
        <v>SENIOR TECHNICIAN</v>
      </c>
      <c r="I360" s="41" t="str">
        <f>Personal_Development!I361</f>
        <v>C1 PROD</v>
      </c>
      <c r="J360" s="42" t="str">
        <f>Personal_Development!J361</f>
        <v xml:space="preserve">C1 </v>
      </c>
      <c r="K360" s="48"/>
      <c r="L360" s="48"/>
      <c r="M360" s="16"/>
      <c r="N360" s="16"/>
      <c r="O360" s="48"/>
      <c r="P360" s="48"/>
      <c r="Q360" s="48"/>
      <c r="R360" s="48"/>
      <c r="S360" s="16"/>
      <c r="T360" s="16"/>
      <c r="U360" s="48"/>
      <c r="V360" s="48"/>
      <c r="W360" s="22">
        <f t="shared" si="10"/>
        <v>0</v>
      </c>
      <c r="X360" s="60">
        <f t="shared" si="11"/>
        <v>1</v>
      </c>
    </row>
    <row r="361" spans="2:24" ht="24.95" customHeight="1">
      <c r="B361" s="48">
        <f>Personal_Development!B362</f>
        <v>0</v>
      </c>
      <c r="C361" s="48">
        <f>Personal_Development!C362</f>
        <v>0</v>
      </c>
      <c r="D361" s="14" t="str">
        <f>Personal_Development!D362</f>
        <v>C13451</v>
      </c>
      <c r="E361" s="11" t="str">
        <f>Personal_Development!E362</f>
        <v>NUR SHAMIRA BINTI MAT JANI</v>
      </c>
      <c r="F361" s="12" t="str">
        <f>Personal_Development!F362</f>
        <v>PRODUCTION NO.1 DEPARTMENT</v>
      </c>
      <c r="G361" s="12" t="str">
        <f>Personal_Development!G362</f>
        <v>ASSEMBLY PRODUCTION SECTION (APS)</v>
      </c>
      <c r="H361" s="40" t="str">
        <f>Personal_Development!H362</f>
        <v>OPERATOR 2</v>
      </c>
      <c r="I361" s="41" t="str">
        <f>Personal_Development!I362</f>
        <v>C4 PROD</v>
      </c>
      <c r="J361" s="42" t="str">
        <f>Personal_Development!J362</f>
        <v xml:space="preserve">C4 </v>
      </c>
      <c r="K361" s="48">
        <v>1</v>
      </c>
      <c r="L361" s="48">
        <v>1</v>
      </c>
      <c r="M361" s="16">
        <v>1</v>
      </c>
      <c r="N361" s="16">
        <v>1</v>
      </c>
      <c r="O361" s="48">
        <v>1</v>
      </c>
      <c r="P361" s="48"/>
      <c r="Q361" s="48">
        <v>1</v>
      </c>
      <c r="R361" s="48"/>
      <c r="S361" s="16"/>
      <c r="T361" s="16"/>
      <c r="U361" s="48"/>
      <c r="V361" s="48">
        <v>9</v>
      </c>
      <c r="W361" s="22">
        <f t="shared" si="10"/>
        <v>15</v>
      </c>
      <c r="X361" s="60">
        <f t="shared" si="11"/>
        <v>5</v>
      </c>
    </row>
    <row r="362" spans="2:24" ht="24.95" customHeight="1">
      <c r="B362" s="48">
        <f>Personal_Development!B363</f>
        <v>0</v>
      </c>
      <c r="C362" s="48">
        <f>Personal_Development!C363</f>
        <v>0</v>
      </c>
      <c r="D362" s="14" t="str">
        <f>Personal_Development!D363</f>
        <v>C13456</v>
      </c>
      <c r="E362" s="11" t="str">
        <f>Personal_Development!E363</f>
        <v>MUHAMMAD TAUFIQ BIN RAHMAT HIDAYAT</v>
      </c>
      <c r="F362" s="12" t="str">
        <f>Personal_Development!F363</f>
        <v>PRODUCTION NO.1 DEPARTMENT</v>
      </c>
      <c r="G362" s="12" t="str">
        <f>Personal_Development!G363</f>
        <v>ASSEMBLY PRODUCTION SECTION (APS)</v>
      </c>
      <c r="H362" s="40" t="str">
        <f>Personal_Development!H363</f>
        <v>OPERATOR 2</v>
      </c>
      <c r="I362" s="41" t="str">
        <f>Personal_Development!I363</f>
        <v>C4 PROD</v>
      </c>
      <c r="J362" s="42" t="str">
        <f>Personal_Development!J363</f>
        <v xml:space="preserve">C4 </v>
      </c>
      <c r="K362" s="48"/>
      <c r="L362" s="48"/>
      <c r="M362" s="16"/>
      <c r="N362" s="16"/>
      <c r="O362" s="48"/>
      <c r="P362" s="48"/>
      <c r="Q362" s="48"/>
      <c r="R362" s="48"/>
      <c r="S362" s="16">
        <v>4</v>
      </c>
      <c r="T362" s="16">
        <v>2</v>
      </c>
      <c r="U362" s="48"/>
      <c r="V362" s="48">
        <v>1</v>
      </c>
      <c r="W362" s="22">
        <f t="shared" si="10"/>
        <v>7</v>
      </c>
      <c r="X362" s="60">
        <f t="shared" si="11"/>
        <v>3</v>
      </c>
    </row>
    <row r="363" spans="2:24" ht="24.95" customHeight="1">
      <c r="B363" s="48">
        <f>Personal_Development!B364</f>
        <v>0</v>
      </c>
      <c r="C363" s="48">
        <f>Personal_Development!C364</f>
        <v>0</v>
      </c>
      <c r="D363" s="14" t="str">
        <f>Personal_Development!D364</f>
        <v>C13459</v>
      </c>
      <c r="E363" s="11" t="str">
        <f>Personal_Development!E364</f>
        <v>KOKULAVANI A/P CHINNAPA</v>
      </c>
      <c r="F363" s="12" t="str">
        <f>Personal_Development!F364</f>
        <v>PRODUCTION NO.1 DEPARTMENT</v>
      </c>
      <c r="G363" s="12" t="str">
        <f>Personal_Development!G364</f>
        <v>ASSEMBLY PRODUCTION SECTION (APS)</v>
      </c>
      <c r="H363" s="40" t="str">
        <f>Personal_Development!H364</f>
        <v>OPERATOR 2</v>
      </c>
      <c r="I363" s="41" t="str">
        <f>Personal_Development!I364</f>
        <v>C4 PROD</v>
      </c>
      <c r="J363" s="42" t="str">
        <f>Personal_Development!J364</f>
        <v xml:space="preserve">C4 </v>
      </c>
      <c r="K363" s="48">
        <v>3</v>
      </c>
      <c r="L363" s="48"/>
      <c r="M363" s="16"/>
      <c r="N363" s="16"/>
      <c r="O363" s="48"/>
      <c r="P363" s="48"/>
      <c r="Q363" s="48">
        <v>2</v>
      </c>
      <c r="R363" s="48">
        <v>10</v>
      </c>
      <c r="S363" s="16"/>
      <c r="T363" s="16"/>
      <c r="U363" s="48"/>
      <c r="V363" s="48">
        <v>3</v>
      </c>
      <c r="W363" s="22">
        <f t="shared" si="10"/>
        <v>18</v>
      </c>
      <c r="X363" s="60">
        <f t="shared" si="11"/>
        <v>5</v>
      </c>
    </row>
    <row r="364" spans="2:24" ht="24.95" customHeight="1">
      <c r="B364" s="48">
        <f>Personal_Development!B365</f>
        <v>0</v>
      </c>
      <c r="C364" s="48">
        <f>Personal_Development!C365</f>
        <v>0</v>
      </c>
      <c r="D364" s="14" t="str">
        <f>Personal_Development!D365</f>
        <v>C13460</v>
      </c>
      <c r="E364" s="11" t="str">
        <f>Personal_Development!E365</f>
        <v>MUHAMMAD AMIRUL BIN ABU HASSAN</v>
      </c>
      <c r="F364" s="12" t="str">
        <f>Personal_Development!F365</f>
        <v>PRODUCTION NO.1 DEPARTMENT</v>
      </c>
      <c r="G364" s="12" t="str">
        <f>Personal_Development!G365</f>
        <v>ASSEMBLY PRODUCTION SECTION (APS)</v>
      </c>
      <c r="H364" s="40" t="str">
        <f>Personal_Development!H365</f>
        <v>OPERATOR 2</v>
      </c>
      <c r="I364" s="41" t="str">
        <f>Personal_Development!I365</f>
        <v>C4 PROD</v>
      </c>
      <c r="J364" s="42" t="str">
        <f>Personal_Development!J365</f>
        <v xml:space="preserve">C4 </v>
      </c>
      <c r="K364" s="48">
        <v>1</v>
      </c>
      <c r="L364" s="48">
        <v>1</v>
      </c>
      <c r="M364" s="16">
        <v>1</v>
      </c>
      <c r="N364" s="16">
        <v>1</v>
      </c>
      <c r="O364" s="48">
        <v>1</v>
      </c>
      <c r="P364" s="48"/>
      <c r="Q364" s="48">
        <v>2</v>
      </c>
      <c r="R364" s="48"/>
      <c r="S364" s="16"/>
      <c r="T364" s="16"/>
      <c r="U364" s="48"/>
      <c r="V364" s="48">
        <v>8</v>
      </c>
      <c r="W364" s="22">
        <f t="shared" si="10"/>
        <v>15</v>
      </c>
      <c r="X364" s="60">
        <f t="shared" si="11"/>
        <v>5</v>
      </c>
    </row>
    <row r="365" spans="2:24" ht="24.95" customHeight="1">
      <c r="B365" s="48">
        <f>Personal_Development!B366</f>
        <v>0</v>
      </c>
      <c r="C365" s="48">
        <f>Personal_Development!C366</f>
        <v>0</v>
      </c>
      <c r="D365" s="14" t="str">
        <f>Personal_Development!D366</f>
        <v>C13463</v>
      </c>
      <c r="E365" s="11" t="str">
        <f>Personal_Development!E366</f>
        <v>SHAHARUDIN BIN ABD RAHIM</v>
      </c>
      <c r="F365" s="12" t="str">
        <f>Personal_Development!F366</f>
        <v>FACTORY OPERATIONS DEPARTMENT</v>
      </c>
      <c r="G365" s="12" t="str">
        <f>Personal_Development!G366</f>
        <v>INVENTORY &amp; SYSYTEM CONTROL SECTION (IVS)</v>
      </c>
      <c r="H365" s="40" t="str">
        <f>Personal_Development!H366</f>
        <v>STOREHAND</v>
      </c>
      <c r="I365" s="41" t="str">
        <f>Personal_Development!I366</f>
        <v>C4 PROD</v>
      </c>
      <c r="J365" s="42" t="str">
        <f>Personal_Development!J366</f>
        <v xml:space="preserve">C4 </v>
      </c>
      <c r="K365" s="48">
        <v>1</v>
      </c>
      <c r="L365" s="48">
        <v>1</v>
      </c>
      <c r="M365" s="16"/>
      <c r="N365" s="16"/>
      <c r="O365" s="48"/>
      <c r="P365" s="48"/>
      <c r="Q365" s="48"/>
      <c r="R365" s="48"/>
      <c r="S365" s="16"/>
      <c r="T365" s="16"/>
      <c r="U365" s="48">
        <v>2</v>
      </c>
      <c r="V365" s="48"/>
      <c r="W365" s="22">
        <f t="shared" si="10"/>
        <v>4</v>
      </c>
      <c r="X365" s="60">
        <f t="shared" si="11"/>
        <v>2</v>
      </c>
    </row>
    <row r="366" spans="2:24" ht="24.95" customHeight="1">
      <c r="B366" s="48">
        <f>Personal_Development!B367</f>
        <v>0</v>
      </c>
      <c r="C366" s="48">
        <f>Personal_Development!C367</f>
        <v>0</v>
      </c>
      <c r="D366" s="14" t="str">
        <f>Personal_Development!D367</f>
        <v>C13464</v>
      </c>
      <c r="E366" s="11" t="str">
        <f>Personal_Development!E367</f>
        <v>MUHAMMAD AL AMIN BIN MOHAMAD ARIF</v>
      </c>
      <c r="F366" s="12" t="str">
        <f>Personal_Development!F367</f>
        <v>FACTORY OPERATIONS DEPARTMENT</v>
      </c>
      <c r="G366" s="12" t="str">
        <f>Personal_Development!G367</f>
        <v>INVENTORY &amp; SYSYTEM CONTROL SECTION (IVS)</v>
      </c>
      <c r="H366" s="40" t="str">
        <f>Personal_Development!H367</f>
        <v>STOREHAND</v>
      </c>
      <c r="I366" s="41" t="str">
        <f>Personal_Development!I367</f>
        <v>C4 PROD</v>
      </c>
      <c r="J366" s="42" t="str">
        <f>Personal_Development!J367</f>
        <v xml:space="preserve">C4 </v>
      </c>
      <c r="K366" s="48">
        <v>1</v>
      </c>
      <c r="L366" s="48">
        <v>1</v>
      </c>
      <c r="M366" s="16">
        <v>2</v>
      </c>
      <c r="N366" s="16"/>
      <c r="O366" s="48"/>
      <c r="P366" s="48"/>
      <c r="Q366" s="48"/>
      <c r="R366" s="48"/>
      <c r="S366" s="16"/>
      <c r="T366" s="16"/>
      <c r="U366" s="48"/>
      <c r="V366" s="48"/>
      <c r="W366" s="22">
        <f t="shared" si="10"/>
        <v>4</v>
      </c>
      <c r="X366" s="60">
        <f t="shared" si="11"/>
        <v>2</v>
      </c>
    </row>
    <row r="367" spans="2:24" ht="24.95" customHeight="1">
      <c r="B367" s="48">
        <f>Personal_Development!B368</f>
        <v>0</v>
      </c>
      <c r="C367" s="48">
        <f>Personal_Development!C368</f>
        <v>0</v>
      </c>
      <c r="D367" s="14" t="str">
        <f>Personal_Development!D368</f>
        <v>C13467</v>
      </c>
      <c r="E367" s="11" t="str">
        <f>Personal_Development!E368</f>
        <v>NORAZAH BINTI ZAINAL</v>
      </c>
      <c r="F367" s="12" t="str">
        <f>Personal_Development!F368</f>
        <v>FACTORY OPERATIONS DEPARTMENT</v>
      </c>
      <c r="G367" s="12" t="str">
        <f>Personal_Development!G368</f>
        <v>INVENTORY &amp; SYSYTEM CONTROL SECTION (IVS)</v>
      </c>
      <c r="H367" s="40" t="str">
        <f>Personal_Development!H368</f>
        <v>STOREHAND</v>
      </c>
      <c r="I367" s="41" t="str">
        <f>Personal_Development!I368</f>
        <v>C4 PROD</v>
      </c>
      <c r="J367" s="42" t="str">
        <f>Personal_Development!J368</f>
        <v xml:space="preserve">C4 </v>
      </c>
      <c r="K367" s="48">
        <v>2</v>
      </c>
      <c r="L367" s="48">
        <v>2</v>
      </c>
      <c r="M367" s="16"/>
      <c r="N367" s="16"/>
      <c r="O367" s="48"/>
      <c r="P367" s="48"/>
      <c r="Q367" s="48"/>
      <c r="R367" s="48"/>
      <c r="S367" s="16"/>
      <c r="T367" s="16"/>
      <c r="U367" s="48">
        <v>1</v>
      </c>
      <c r="V367" s="48"/>
      <c r="W367" s="22">
        <f t="shared" si="10"/>
        <v>5</v>
      </c>
      <c r="X367" s="60">
        <f t="shared" si="11"/>
        <v>2</v>
      </c>
    </row>
    <row r="368" spans="2:24" ht="24.95" customHeight="1">
      <c r="B368" s="48">
        <f>Personal_Development!B369</f>
        <v>0</v>
      </c>
      <c r="C368" s="48">
        <f>Personal_Development!C369</f>
        <v>0</v>
      </c>
      <c r="D368" s="14" t="str">
        <f>Personal_Development!D369</f>
        <v>C13468</v>
      </c>
      <c r="E368" s="11" t="str">
        <f>Personal_Development!E369</f>
        <v>AHAMAD SHAHLAN BIN ROSLI</v>
      </c>
      <c r="F368" s="12" t="str">
        <f>Personal_Development!F369</f>
        <v>PRODUCTION NO.1 DEPARTMENT</v>
      </c>
      <c r="G368" s="12" t="str">
        <f>Personal_Development!G369</f>
        <v>ASSEMBLY PRODUCTION SECTION (APS)</v>
      </c>
      <c r="H368" s="40" t="str">
        <f>Personal_Development!H369</f>
        <v>OPERATOR 2</v>
      </c>
      <c r="I368" s="41" t="str">
        <f>Personal_Development!I369</f>
        <v>C4 PROD</v>
      </c>
      <c r="J368" s="42" t="str">
        <f>Personal_Development!J369</f>
        <v xml:space="preserve">C4 </v>
      </c>
      <c r="K368" s="48">
        <v>4</v>
      </c>
      <c r="L368" s="48"/>
      <c r="M368" s="16"/>
      <c r="N368" s="16"/>
      <c r="O368" s="48"/>
      <c r="P368" s="48"/>
      <c r="Q368" s="48"/>
      <c r="R368" s="48">
        <v>1</v>
      </c>
      <c r="S368" s="16">
        <v>14</v>
      </c>
      <c r="T368" s="16"/>
      <c r="U368" s="48"/>
      <c r="V368" s="48"/>
      <c r="W368" s="22">
        <f t="shared" si="10"/>
        <v>19</v>
      </c>
      <c r="X368" s="60">
        <f t="shared" si="11"/>
        <v>5</v>
      </c>
    </row>
    <row r="369" spans="2:24" ht="24.95" customHeight="1">
      <c r="B369" s="48">
        <f>Personal_Development!B370</f>
        <v>0</v>
      </c>
      <c r="C369" s="48">
        <f>Personal_Development!C370</f>
        <v>0</v>
      </c>
      <c r="D369" s="14" t="str">
        <f>Personal_Development!D370</f>
        <v>C13473</v>
      </c>
      <c r="E369" s="11" t="str">
        <f>Personal_Development!E370</f>
        <v>NURARINA QURRATUAINI BINTI AB AZIZ</v>
      </c>
      <c r="F369" s="12" t="str">
        <f>Personal_Development!F370</f>
        <v>PRODUCTION NO.2 DEPARTMENT</v>
      </c>
      <c r="G369" s="12" t="str">
        <f>Personal_Development!G370</f>
        <v>MOLDING PRODUCTION SECTION (MPS)</v>
      </c>
      <c r="H369" s="40" t="str">
        <f>Personal_Development!H370</f>
        <v>OPERATOR 1</v>
      </c>
      <c r="I369" s="41" t="str">
        <f>Personal_Development!I370</f>
        <v>C3 PROD</v>
      </c>
      <c r="J369" s="42" t="str">
        <f>Personal_Development!J370</f>
        <v xml:space="preserve">C3 </v>
      </c>
      <c r="K369" s="48"/>
      <c r="L369" s="48"/>
      <c r="M369" s="16"/>
      <c r="N369" s="16"/>
      <c r="O369" s="48"/>
      <c r="P369" s="48"/>
      <c r="Q369" s="48"/>
      <c r="R369" s="48"/>
      <c r="S369" s="16"/>
      <c r="T369" s="16"/>
      <c r="U369" s="48"/>
      <c r="V369" s="48"/>
      <c r="W369" s="22">
        <f t="shared" si="10"/>
        <v>0</v>
      </c>
      <c r="X369" s="60">
        <f t="shared" si="11"/>
        <v>1</v>
      </c>
    </row>
    <row r="370" spans="2:24" ht="24.95" customHeight="1">
      <c r="B370" s="48">
        <f>Personal_Development!B371</f>
        <v>0</v>
      </c>
      <c r="C370" s="48">
        <f>Personal_Development!C371</f>
        <v>0</v>
      </c>
      <c r="D370" s="14" t="str">
        <f>Personal_Development!D371</f>
        <v>C13475</v>
      </c>
      <c r="E370" s="11" t="str">
        <f>Personal_Development!E371</f>
        <v>AHMAD FAIZ BIN MOHD NOR</v>
      </c>
      <c r="F370" s="12" t="str">
        <f>Personal_Development!F371</f>
        <v>PRODUCTION NO.2 DEPARTMENT</v>
      </c>
      <c r="G370" s="12" t="str">
        <f>Personal_Development!G371</f>
        <v>MOLDING PRODUCTION SECTION (MPS)</v>
      </c>
      <c r="H370" s="40" t="str">
        <f>Personal_Development!H371</f>
        <v>TECHNICIAN</v>
      </c>
      <c r="I370" s="41" t="str">
        <f>Personal_Development!I371</f>
        <v>C2 PROD</v>
      </c>
      <c r="J370" s="42" t="str">
        <f>Personal_Development!J371</f>
        <v xml:space="preserve">C2 </v>
      </c>
      <c r="K370" s="48"/>
      <c r="L370" s="48"/>
      <c r="M370" s="16"/>
      <c r="N370" s="16"/>
      <c r="O370" s="48"/>
      <c r="P370" s="48"/>
      <c r="Q370" s="48"/>
      <c r="R370" s="48"/>
      <c r="S370" s="16"/>
      <c r="T370" s="16"/>
      <c r="U370" s="48"/>
      <c r="V370" s="48"/>
      <c r="W370" s="22">
        <f t="shared" si="10"/>
        <v>0</v>
      </c>
      <c r="X370" s="60">
        <f t="shared" si="11"/>
        <v>1</v>
      </c>
    </row>
    <row r="371" spans="2:24" ht="24.95" customHeight="1">
      <c r="B371" s="48">
        <f>Personal_Development!B372</f>
        <v>0</v>
      </c>
      <c r="C371" s="48">
        <f>Personal_Development!C372</f>
        <v>0</v>
      </c>
      <c r="D371" s="14" t="str">
        <f>Personal_Development!D372</f>
        <v>C13477</v>
      </c>
      <c r="E371" s="11" t="str">
        <f>Personal_Development!E372</f>
        <v>NURSUHAIDA BINTI ZAILAN</v>
      </c>
      <c r="F371" s="12" t="str">
        <f>Personal_Development!F372</f>
        <v>FACTORY OPERATIONS DEPARTMENT</v>
      </c>
      <c r="G371" s="12" t="str">
        <f>Personal_Development!G372</f>
        <v>INVENTORY &amp; SYSYTEM CONTROL SECTION (IVS)</v>
      </c>
      <c r="H371" s="40" t="str">
        <f>Personal_Development!H372</f>
        <v>STOREHAND</v>
      </c>
      <c r="I371" s="41" t="str">
        <f>Personal_Development!I372</f>
        <v>C4 PROD</v>
      </c>
      <c r="J371" s="42" t="str">
        <f>Personal_Development!J372</f>
        <v xml:space="preserve">C4 </v>
      </c>
      <c r="K371" s="48">
        <v>2</v>
      </c>
      <c r="L371" s="48"/>
      <c r="M371" s="16"/>
      <c r="N371" s="16"/>
      <c r="O371" s="48"/>
      <c r="P371" s="48"/>
      <c r="Q371" s="48"/>
      <c r="R371" s="48"/>
      <c r="S371" s="16"/>
      <c r="T371" s="16"/>
      <c r="U371" s="48">
        <v>2</v>
      </c>
      <c r="V371" s="48"/>
      <c r="W371" s="22">
        <f t="shared" si="10"/>
        <v>4</v>
      </c>
      <c r="X371" s="60">
        <f t="shared" si="11"/>
        <v>2</v>
      </c>
    </row>
    <row r="372" spans="2:24" ht="24.95" customHeight="1">
      <c r="B372" s="48">
        <f>Personal_Development!B373</f>
        <v>0</v>
      </c>
      <c r="C372" s="48">
        <f>Personal_Development!C373</f>
        <v>0</v>
      </c>
      <c r="D372" s="14" t="str">
        <f>Personal_Development!D373</f>
        <v>C13479</v>
      </c>
      <c r="E372" s="11" t="str">
        <f>Personal_Development!E373</f>
        <v>MUHAMMAD QAYYUM DANIAL BIN AHMAD PUZI</v>
      </c>
      <c r="F372" s="12" t="str">
        <f>Personal_Development!F373</f>
        <v>PRODUCTION NO.1 DEPARTMENT</v>
      </c>
      <c r="G372" s="12" t="str">
        <f>Personal_Development!G373</f>
        <v>ASSEMBLY PRODUCTION SECTION (APS)</v>
      </c>
      <c r="H372" s="40" t="str">
        <f>Personal_Development!H373</f>
        <v>OPERATOR 2</v>
      </c>
      <c r="I372" s="41" t="str">
        <f>Personal_Development!I373</f>
        <v>C4 PROD</v>
      </c>
      <c r="J372" s="42" t="str">
        <f>Personal_Development!J373</f>
        <v xml:space="preserve">C4 </v>
      </c>
      <c r="K372" s="48">
        <v>1</v>
      </c>
      <c r="L372" s="48">
        <v>1</v>
      </c>
      <c r="M372" s="16"/>
      <c r="N372" s="16"/>
      <c r="O372" s="48"/>
      <c r="P372" s="48"/>
      <c r="Q372" s="48"/>
      <c r="R372" s="48"/>
      <c r="S372" s="16"/>
      <c r="T372" s="16"/>
      <c r="U372" s="48"/>
      <c r="V372" s="48">
        <v>13</v>
      </c>
      <c r="W372" s="22">
        <f t="shared" si="10"/>
        <v>15</v>
      </c>
      <c r="X372" s="60">
        <f t="shared" si="11"/>
        <v>5</v>
      </c>
    </row>
    <row r="373" spans="2:24" ht="24.95" customHeight="1">
      <c r="B373" s="48" t="str">
        <f>Personal_Development!B374</f>
        <v>R</v>
      </c>
      <c r="C373" s="48">
        <f>Personal_Development!C374</f>
        <v>0</v>
      </c>
      <c r="D373" s="14" t="str">
        <f>Personal_Development!D374</f>
        <v>C13481</v>
      </c>
      <c r="E373" s="11" t="str">
        <f>Personal_Development!E374</f>
        <v>SITI NAIDAH BINTI BIDIN</v>
      </c>
      <c r="F373" s="12" t="str">
        <f>Personal_Development!F374</f>
        <v>PRODUCTION NO.1 DEPARTMENT</v>
      </c>
      <c r="G373" s="12" t="str">
        <f>Personal_Development!G374</f>
        <v>ASSEMBLY PRODUCTION SECTION (APS)</v>
      </c>
      <c r="H373" s="40" t="str">
        <f>Personal_Development!H374</f>
        <v>OPERATOR 2</v>
      </c>
      <c r="I373" s="41" t="str">
        <f>Personal_Development!I374</f>
        <v>C4 PROD</v>
      </c>
      <c r="J373" s="42" t="str">
        <f>Personal_Development!J374</f>
        <v xml:space="preserve">C4 </v>
      </c>
      <c r="K373" s="48">
        <v>1</v>
      </c>
      <c r="L373" s="48">
        <v>2</v>
      </c>
      <c r="M373" s="16">
        <v>1</v>
      </c>
      <c r="N373" s="16"/>
      <c r="O373" s="48"/>
      <c r="P373" s="48"/>
      <c r="Q373" s="48"/>
      <c r="R373" s="48"/>
      <c r="S373" s="16"/>
      <c r="T373" s="16"/>
      <c r="U373" s="48"/>
      <c r="V373" s="48"/>
      <c r="W373" s="22">
        <f t="shared" si="10"/>
        <v>4</v>
      </c>
      <c r="X373" s="60">
        <f t="shared" si="11"/>
        <v>2</v>
      </c>
    </row>
    <row r="374" spans="2:24" ht="24.95" customHeight="1">
      <c r="B374" s="48">
        <f>Personal_Development!B375</f>
        <v>0</v>
      </c>
      <c r="C374" s="48">
        <f>Personal_Development!C375</f>
        <v>0</v>
      </c>
      <c r="D374" s="14" t="str">
        <f>Personal_Development!D375</f>
        <v>C13483</v>
      </c>
      <c r="E374" s="11" t="str">
        <f>Personal_Development!E375</f>
        <v>NORHANISAH BINTI KARIM</v>
      </c>
      <c r="F374" s="12" t="str">
        <f>Personal_Development!F375</f>
        <v>PRODUCTION NO.1 DEPARTMENT</v>
      </c>
      <c r="G374" s="12" t="str">
        <f>Personal_Development!G375</f>
        <v>ASSEMBLY PRODUCTION SECTION (APS)</v>
      </c>
      <c r="H374" s="40" t="str">
        <f>Personal_Development!H375</f>
        <v>OPERATOR 2</v>
      </c>
      <c r="I374" s="41" t="str">
        <f>Personal_Development!I375</f>
        <v>C4 PROD</v>
      </c>
      <c r="J374" s="42" t="str">
        <f>Personal_Development!J375</f>
        <v xml:space="preserve">C4 </v>
      </c>
      <c r="K374" s="48">
        <v>1</v>
      </c>
      <c r="L374" s="48">
        <v>2</v>
      </c>
      <c r="M374" s="16">
        <v>3</v>
      </c>
      <c r="N374" s="16"/>
      <c r="O374" s="48">
        <v>2</v>
      </c>
      <c r="P374" s="48">
        <v>6</v>
      </c>
      <c r="Q374" s="48"/>
      <c r="R374" s="48">
        <v>3</v>
      </c>
      <c r="S374" s="16">
        <v>2</v>
      </c>
      <c r="T374" s="16"/>
      <c r="U374" s="48"/>
      <c r="V374" s="48"/>
      <c r="W374" s="22">
        <f t="shared" si="10"/>
        <v>19</v>
      </c>
      <c r="X374" s="60">
        <f t="shared" si="11"/>
        <v>5</v>
      </c>
    </row>
    <row r="375" spans="2:24" ht="24.95" customHeight="1">
      <c r="B375" s="48">
        <f>Personal_Development!B376</f>
        <v>0</v>
      </c>
      <c r="C375" s="48">
        <f>Personal_Development!C376</f>
        <v>0</v>
      </c>
      <c r="D375" s="14" t="str">
        <f>Personal_Development!D376</f>
        <v>C13485</v>
      </c>
      <c r="E375" s="11" t="str">
        <f>Personal_Development!E376</f>
        <v>MOHAMAD SHAMSUL NIZAM BIN MOHD DIMYTY</v>
      </c>
      <c r="F375" s="12" t="str">
        <f>Personal_Development!F376</f>
        <v>FACTORY OPERATIONS DEPARTMENT</v>
      </c>
      <c r="G375" s="12" t="str">
        <f>Personal_Development!G376</f>
        <v>INVENTORY &amp; SYSYTEM CONTROL SECTION (IVS)</v>
      </c>
      <c r="H375" s="40" t="str">
        <f>Personal_Development!H376</f>
        <v>STOREHAND</v>
      </c>
      <c r="I375" s="41" t="str">
        <f>Personal_Development!I376</f>
        <v>C4 PROD</v>
      </c>
      <c r="J375" s="42" t="str">
        <f>Personal_Development!J376</f>
        <v xml:space="preserve">C4 </v>
      </c>
      <c r="K375" s="48">
        <v>2</v>
      </c>
      <c r="L375" s="48"/>
      <c r="M375" s="16">
        <v>2</v>
      </c>
      <c r="N375" s="16">
        <v>2</v>
      </c>
      <c r="O375" s="48"/>
      <c r="P375" s="48"/>
      <c r="Q375" s="48"/>
      <c r="R375" s="48"/>
      <c r="S375" s="16"/>
      <c r="T375" s="16"/>
      <c r="U375" s="48">
        <v>8</v>
      </c>
      <c r="V375" s="48"/>
      <c r="W375" s="22">
        <f t="shared" si="10"/>
        <v>14</v>
      </c>
      <c r="X375" s="60">
        <f t="shared" si="11"/>
        <v>5</v>
      </c>
    </row>
    <row r="376" spans="2:24" ht="24.95" customHeight="1">
      <c r="B376" s="48">
        <f>Personal_Development!B377</f>
        <v>0</v>
      </c>
      <c r="C376" s="48">
        <f>Personal_Development!C377</f>
        <v>0</v>
      </c>
      <c r="D376" s="14" t="str">
        <f>Personal_Development!D377</f>
        <v>C13486</v>
      </c>
      <c r="E376" s="11" t="str">
        <f>Personal_Development!E377</f>
        <v>MUHAMAD NOOR HAKEEM BIN ABDULLAH</v>
      </c>
      <c r="F376" s="12" t="str">
        <f>Personal_Development!F377</f>
        <v>QUALITY ASSURANCE DEPARTMENT</v>
      </c>
      <c r="G376" s="12" t="str">
        <f>Personal_Development!G377</f>
        <v>QUALITY CONTROL SECTION (QCS)</v>
      </c>
      <c r="H376" s="40" t="str">
        <f>Personal_Development!H377</f>
        <v>QC CHECKER</v>
      </c>
      <c r="I376" s="41" t="str">
        <f>Personal_Development!I377</f>
        <v>C3 PROD</v>
      </c>
      <c r="J376" s="42" t="str">
        <f>Personal_Development!J377</f>
        <v xml:space="preserve">C3 </v>
      </c>
      <c r="K376" s="48"/>
      <c r="L376" s="48">
        <v>3</v>
      </c>
      <c r="M376" s="16"/>
      <c r="N376" s="16"/>
      <c r="O376" s="48"/>
      <c r="P376" s="48"/>
      <c r="Q376" s="48">
        <v>11</v>
      </c>
      <c r="R376" s="48"/>
      <c r="S376" s="16"/>
      <c r="T376" s="16"/>
      <c r="U376" s="48">
        <v>1</v>
      </c>
      <c r="V376" s="48"/>
      <c r="W376" s="22">
        <f t="shared" si="10"/>
        <v>15</v>
      </c>
      <c r="X376" s="60">
        <f t="shared" si="11"/>
        <v>5</v>
      </c>
    </row>
    <row r="377" spans="2:24" ht="24.95" customHeight="1">
      <c r="B377" s="48">
        <f>Personal_Development!B378</f>
        <v>0</v>
      </c>
      <c r="C377" s="48">
        <f>Personal_Development!C378</f>
        <v>0</v>
      </c>
      <c r="D377" s="14" t="str">
        <f>Personal_Development!D378</f>
        <v>C13487</v>
      </c>
      <c r="E377" s="11" t="str">
        <f>Personal_Development!E378</f>
        <v>NAISHAQ BIN AB RAHMAN</v>
      </c>
      <c r="F377" s="12" t="str">
        <f>Personal_Development!F378</f>
        <v>FACTORY OPERATIONS DEPARTMENT</v>
      </c>
      <c r="G377" s="12" t="str">
        <f>Personal_Development!G378</f>
        <v>INVENTORY &amp; SYSYTEM CONTROL SECTION (IVS)</v>
      </c>
      <c r="H377" s="40" t="str">
        <f>Personal_Development!H378</f>
        <v>STOREHAND</v>
      </c>
      <c r="I377" s="41" t="str">
        <f>Personal_Development!I378</f>
        <v>C4 PROD</v>
      </c>
      <c r="J377" s="42" t="str">
        <f>Personal_Development!J378</f>
        <v xml:space="preserve">C4 </v>
      </c>
      <c r="K377" s="48">
        <v>2</v>
      </c>
      <c r="L377" s="48">
        <v>1</v>
      </c>
      <c r="M377" s="16"/>
      <c r="N377" s="16">
        <v>1</v>
      </c>
      <c r="O377" s="48">
        <v>1</v>
      </c>
      <c r="P377" s="48"/>
      <c r="Q377" s="48"/>
      <c r="R377" s="48"/>
      <c r="S377" s="16"/>
      <c r="T377" s="16"/>
      <c r="U377" s="48"/>
      <c r="V377" s="48"/>
      <c r="W377" s="22">
        <f t="shared" si="10"/>
        <v>5</v>
      </c>
      <c r="X377" s="60">
        <f t="shared" si="11"/>
        <v>2</v>
      </c>
    </row>
    <row r="378" spans="2:24" ht="24.95" customHeight="1">
      <c r="B378" s="48">
        <f>Personal_Development!B379</f>
        <v>0</v>
      </c>
      <c r="C378" s="48">
        <f>Personal_Development!C379</f>
        <v>0</v>
      </c>
      <c r="D378" s="14" t="str">
        <f>Personal_Development!D379</f>
        <v>C13493</v>
      </c>
      <c r="E378" s="11" t="str">
        <f>Personal_Development!E379</f>
        <v>PATMAPRIYA A/P PERUMAL</v>
      </c>
      <c r="F378" s="12" t="str">
        <f>Personal_Development!F379</f>
        <v>PRODUCTION NO.1 DEPARTMENT</v>
      </c>
      <c r="G378" s="12" t="str">
        <f>Personal_Development!G379</f>
        <v>ASSEMBLY PRODUCTION SECTION (APS)</v>
      </c>
      <c r="H378" s="40" t="str">
        <f>Personal_Development!H379</f>
        <v>OPERATOR 2</v>
      </c>
      <c r="I378" s="41" t="str">
        <f>Personal_Development!I379</f>
        <v>C4 PROD</v>
      </c>
      <c r="J378" s="42" t="str">
        <f>Personal_Development!J379</f>
        <v xml:space="preserve">C4 </v>
      </c>
      <c r="K378" s="48"/>
      <c r="L378" s="48">
        <v>4</v>
      </c>
      <c r="M378" s="16"/>
      <c r="N378" s="16"/>
      <c r="O378" s="48"/>
      <c r="P378" s="48"/>
      <c r="Q378" s="48"/>
      <c r="R378" s="48">
        <v>11</v>
      </c>
      <c r="S378" s="16"/>
      <c r="T378" s="16">
        <v>5</v>
      </c>
      <c r="U378" s="48"/>
      <c r="V378" s="48"/>
      <c r="W378" s="22">
        <f t="shared" si="10"/>
        <v>20</v>
      </c>
      <c r="X378" s="60">
        <f t="shared" si="11"/>
        <v>5</v>
      </c>
    </row>
    <row r="379" spans="2:24" ht="24.95" customHeight="1">
      <c r="B379" s="48" t="str">
        <f>Personal_Development!B380</f>
        <v>R</v>
      </c>
      <c r="C379" s="48">
        <f>Personal_Development!C380</f>
        <v>0</v>
      </c>
      <c r="D379" s="14" t="str">
        <f>Personal_Development!D380</f>
        <v>C13494</v>
      </c>
      <c r="E379" s="11" t="str">
        <f>Personal_Development!E380</f>
        <v>SITI RAHAYU BINTI AHMAD</v>
      </c>
      <c r="F379" s="12" t="str">
        <f>Personal_Development!F380</f>
        <v>PRODUCTION NO.2 DEPARTMENT</v>
      </c>
      <c r="G379" s="12" t="str">
        <f>Personal_Development!G380</f>
        <v>MOLDING PRODUCTION SECTION (MPS)</v>
      </c>
      <c r="H379" s="40" t="str">
        <f>Personal_Development!H380</f>
        <v>OPERATOR 2</v>
      </c>
      <c r="I379" s="41" t="str">
        <f>Personal_Development!I380</f>
        <v>C4 PROD</v>
      </c>
      <c r="J379" s="42" t="str">
        <f>Personal_Development!J380</f>
        <v xml:space="preserve">C4 </v>
      </c>
      <c r="K379" s="48"/>
      <c r="L379" s="48"/>
      <c r="M379" s="16"/>
      <c r="N379" s="16"/>
      <c r="O379" s="48"/>
      <c r="P379" s="48"/>
      <c r="Q379" s="48"/>
      <c r="R379" s="48"/>
      <c r="S379" s="16"/>
      <c r="T379" s="16"/>
      <c r="U379" s="48"/>
      <c r="V379" s="48"/>
      <c r="W379" s="22">
        <f t="shared" si="10"/>
        <v>0</v>
      </c>
      <c r="X379" s="60">
        <f t="shared" si="11"/>
        <v>1</v>
      </c>
    </row>
    <row r="380" spans="2:24" ht="24.95" customHeight="1">
      <c r="B380" s="48">
        <f>Personal_Development!B381</f>
        <v>0</v>
      </c>
      <c r="C380" s="48">
        <f>Personal_Development!C381</f>
        <v>0</v>
      </c>
      <c r="D380" s="14" t="str">
        <f>Personal_Development!D381</f>
        <v>C13500</v>
      </c>
      <c r="E380" s="11" t="str">
        <f>Personal_Development!E381</f>
        <v>MUHAMAD ALI BIN ILIAS</v>
      </c>
      <c r="F380" s="12" t="str">
        <f>Personal_Development!F381</f>
        <v>PRODUCTION NO.2 DEPARTMENT</v>
      </c>
      <c r="G380" s="12" t="str">
        <f>Personal_Development!G381</f>
        <v>MOLDING PRODUCTION SECTION (MPS)</v>
      </c>
      <c r="H380" s="40" t="str">
        <f>Personal_Development!H381</f>
        <v>SENIOR STOREHAND</v>
      </c>
      <c r="I380" s="41" t="str">
        <f>Personal_Development!I381</f>
        <v>C3 PROD</v>
      </c>
      <c r="J380" s="42" t="str">
        <f>Personal_Development!J381</f>
        <v xml:space="preserve">C3 </v>
      </c>
      <c r="K380" s="48"/>
      <c r="L380" s="48"/>
      <c r="M380" s="16"/>
      <c r="N380" s="16"/>
      <c r="O380" s="48"/>
      <c r="P380" s="48"/>
      <c r="Q380" s="48"/>
      <c r="R380" s="48"/>
      <c r="S380" s="16"/>
      <c r="T380" s="16"/>
      <c r="U380" s="48"/>
      <c r="V380" s="48"/>
      <c r="W380" s="22">
        <f t="shared" si="10"/>
        <v>0</v>
      </c>
      <c r="X380" s="60">
        <f t="shared" si="11"/>
        <v>1</v>
      </c>
    </row>
    <row r="381" spans="2:24" ht="24.95" customHeight="1">
      <c r="B381" s="48">
        <f>Personal_Development!B382</f>
        <v>0</v>
      </c>
      <c r="C381" s="48">
        <f>Personal_Development!C382</f>
        <v>0</v>
      </c>
      <c r="D381" s="14" t="str">
        <f>Personal_Development!D382</f>
        <v>C13501</v>
      </c>
      <c r="E381" s="11" t="str">
        <f>Personal_Development!E382</f>
        <v>MOHD SHAHRUL BIN NORDIN</v>
      </c>
      <c r="F381" s="12" t="str">
        <f>Personal_Development!F382</f>
        <v>PRODUCTION NO.2 DEPARTMENT</v>
      </c>
      <c r="G381" s="12" t="str">
        <f>Personal_Development!G382</f>
        <v>MOLDING PRODUCTION SECTION (MPS)</v>
      </c>
      <c r="H381" s="40" t="str">
        <f>Personal_Development!H382</f>
        <v>TECHNICIAN C3</v>
      </c>
      <c r="I381" s="41" t="str">
        <f>Personal_Development!I382</f>
        <v>C3 PROD</v>
      </c>
      <c r="J381" s="42" t="str">
        <f>Personal_Development!J382</f>
        <v xml:space="preserve">C3 </v>
      </c>
      <c r="K381" s="48"/>
      <c r="L381" s="48"/>
      <c r="M381" s="16"/>
      <c r="N381" s="16"/>
      <c r="O381" s="48">
        <v>3</v>
      </c>
      <c r="P381" s="48"/>
      <c r="Q381" s="48"/>
      <c r="R381" s="48"/>
      <c r="S381" s="16"/>
      <c r="T381" s="16"/>
      <c r="U381" s="48"/>
      <c r="V381" s="48"/>
      <c r="W381" s="22">
        <f t="shared" si="10"/>
        <v>3</v>
      </c>
      <c r="X381" s="60">
        <f t="shared" si="11"/>
        <v>1</v>
      </c>
    </row>
    <row r="382" spans="2:24" ht="24.95" customHeight="1">
      <c r="B382" s="48" t="str">
        <f>Personal_Development!B383</f>
        <v>R</v>
      </c>
      <c r="C382" s="48">
        <f>Personal_Development!C383</f>
        <v>0</v>
      </c>
      <c r="D382" s="14" t="str">
        <f>Personal_Development!D383</f>
        <v>C13503</v>
      </c>
      <c r="E382" s="11" t="str">
        <f>Personal_Development!E383</f>
        <v>ZEILA BINTI GABRIL</v>
      </c>
      <c r="F382" s="12" t="str">
        <f>Personal_Development!F383</f>
        <v>PRODUCTION NO.2 DEPARTMENT</v>
      </c>
      <c r="G382" s="12" t="str">
        <f>Personal_Development!G383</f>
        <v>MOLDING PRODUCTION SECTION (MPS)</v>
      </c>
      <c r="H382" s="40" t="str">
        <f>Personal_Development!H383</f>
        <v>QUALITY CHECKER</v>
      </c>
      <c r="I382" s="41" t="str">
        <f>Personal_Development!I383</f>
        <v>C3 PROD</v>
      </c>
      <c r="J382" s="42" t="str">
        <f>Personal_Development!J383</f>
        <v xml:space="preserve">C3 </v>
      </c>
      <c r="K382" s="48"/>
      <c r="L382" s="48"/>
      <c r="M382" s="16"/>
      <c r="N382" s="16"/>
      <c r="O382" s="48"/>
      <c r="P382" s="48"/>
      <c r="Q382" s="48"/>
      <c r="R382" s="48"/>
      <c r="S382" s="16"/>
      <c r="T382" s="16"/>
      <c r="U382" s="48"/>
      <c r="V382" s="48"/>
      <c r="W382" s="22">
        <f t="shared" si="10"/>
        <v>0</v>
      </c>
      <c r="X382" s="60">
        <f t="shared" si="11"/>
        <v>1</v>
      </c>
    </row>
    <row r="383" spans="2:24" ht="24.95" customHeight="1">
      <c r="B383" s="48">
        <f>Personal_Development!B384</f>
        <v>0</v>
      </c>
      <c r="C383" s="48">
        <f>Personal_Development!C384</f>
        <v>0</v>
      </c>
      <c r="D383" s="14" t="str">
        <f>Personal_Development!D384</f>
        <v>C13504</v>
      </c>
      <c r="E383" s="11" t="str">
        <f>Personal_Development!E384</f>
        <v>NOR AZIA BINTI YAACOB</v>
      </c>
      <c r="F383" s="12" t="str">
        <f>Personal_Development!F384</f>
        <v>PRODUCTION NO.2 DEPARTMENT</v>
      </c>
      <c r="G383" s="12" t="str">
        <f>Personal_Development!G384</f>
        <v>MOLDING PRODUCTION SECTION (MPS)</v>
      </c>
      <c r="H383" s="40" t="str">
        <f>Personal_Development!H384</f>
        <v>QC CHECKER</v>
      </c>
      <c r="I383" s="41" t="str">
        <f>Personal_Development!I384</f>
        <v>C3 PROD</v>
      </c>
      <c r="J383" s="42" t="str">
        <f>Personal_Development!J384</f>
        <v xml:space="preserve">C3 </v>
      </c>
      <c r="K383" s="48"/>
      <c r="L383" s="48"/>
      <c r="M383" s="16"/>
      <c r="N383" s="16"/>
      <c r="O383" s="48"/>
      <c r="P383" s="48"/>
      <c r="Q383" s="48"/>
      <c r="R383" s="48"/>
      <c r="S383" s="16"/>
      <c r="T383" s="16"/>
      <c r="U383" s="48"/>
      <c r="V383" s="48"/>
      <c r="W383" s="22">
        <f t="shared" si="10"/>
        <v>0</v>
      </c>
      <c r="X383" s="60">
        <f t="shared" si="11"/>
        <v>1</v>
      </c>
    </row>
    <row r="384" spans="2:24" ht="24.95" customHeight="1">
      <c r="B384" s="48">
        <f>Personal_Development!B385</f>
        <v>0</v>
      </c>
      <c r="C384" s="48">
        <f>Personal_Development!C385</f>
        <v>0</v>
      </c>
      <c r="D384" s="14" t="str">
        <f>Personal_Development!D385</f>
        <v>C13505</v>
      </c>
      <c r="E384" s="11" t="str">
        <f>Personal_Development!E385</f>
        <v>MUHAMMAD IDHAM BIN ANUAR</v>
      </c>
      <c r="F384" s="12" t="str">
        <f>Personal_Development!F385</f>
        <v>PRODUCTION NO.2 DEPARTMENT</v>
      </c>
      <c r="G384" s="12" t="str">
        <f>Personal_Development!G385</f>
        <v>MOLDING PRODUCTION SECTION (MPS)</v>
      </c>
      <c r="H384" s="40" t="str">
        <f>Personal_Development!H385</f>
        <v>ASST. LINE LEADER</v>
      </c>
      <c r="I384" s="41" t="str">
        <f>Personal_Development!I385</f>
        <v>C3 PROD</v>
      </c>
      <c r="J384" s="42" t="str">
        <f>Personal_Development!J385</f>
        <v xml:space="preserve">C3 </v>
      </c>
      <c r="K384" s="48"/>
      <c r="L384" s="48"/>
      <c r="M384" s="16"/>
      <c r="N384" s="16"/>
      <c r="O384" s="48"/>
      <c r="P384" s="48"/>
      <c r="Q384" s="48"/>
      <c r="R384" s="48"/>
      <c r="S384" s="16"/>
      <c r="T384" s="16"/>
      <c r="U384" s="48"/>
      <c r="V384" s="48"/>
      <c r="W384" s="22">
        <f t="shared" si="10"/>
        <v>0</v>
      </c>
      <c r="X384" s="60">
        <f t="shared" si="11"/>
        <v>1</v>
      </c>
    </row>
    <row r="385" spans="2:24" ht="24.95" customHeight="1">
      <c r="B385" s="48">
        <f>Personal_Development!B386</f>
        <v>0</v>
      </c>
      <c r="C385" s="48">
        <f>Personal_Development!C386</f>
        <v>0</v>
      </c>
      <c r="D385" s="14" t="str">
        <f>Personal_Development!D386</f>
        <v>C13506</v>
      </c>
      <c r="E385" s="11" t="str">
        <f>Personal_Development!E386</f>
        <v>MOHD SALIHIN BIN MANSOR</v>
      </c>
      <c r="F385" s="12" t="str">
        <f>Personal_Development!F386</f>
        <v>MD OFFICE</v>
      </c>
      <c r="G385" s="12" t="str">
        <f>Personal_Development!G386</f>
        <v>MD OFFICE</v>
      </c>
      <c r="H385" s="40" t="str">
        <f>Personal_Development!H386</f>
        <v>NORMAL DRIVER</v>
      </c>
      <c r="I385" s="41" t="str">
        <f>Personal_Development!I386</f>
        <v>D3 NORMAL DRIVER</v>
      </c>
      <c r="J385" s="42" t="str">
        <f>Personal_Development!J386</f>
        <v xml:space="preserve">D3 </v>
      </c>
      <c r="K385" s="48">
        <v>2</v>
      </c>
      <c r="L385" s="48"/>
      <c r="M385" s="16"/>
      <c r="N385" s="16">
        <v>1</v>
      </c>
      <c r="O385" s="48">
        <v>1</v>
      </c>
      <c r="P385" s="48">
        <v>5</v>
      </c>
      <c r="Q385" s="48">
        <v>1</v>
      </c>
      <c r="R385" s="48">
        <v>1</v>
      </c>
      <c r="S385" s="16">
        <v>3</v>
      </c>
      <c r="T385" s="16"/>
      <c r="U385" s="48"/>
      <c r="V385" s="48"/>
      <c r="W385" s="22">
        <f t="shared" si="10"/>
        <v>14</v>
      </c>
      <c r="X385" s="60">
        <f t="shared" si="11"/>
        <v>5</v>
      </c>
    </row>
    <row r="386" spans="2:24" ht="24.95" customHeight="1">
      <c r="B386" s="48">
        <f>Personal_Development!B387</f>
        <v>0</v>
      </c>
      <c r="C386" s="48">
        <f>Personal_Development!C387</f>
        <v>0</v>
      </c>
      <c r="D386" s="14" t="str">
        <f>Personal_Development!D387</f>
        <v>C13508</v>
      </c>
      <c r="E386" s="11" t="str">
        <f>Personal_Development!E387</f>
        <v>NOOR ADILAH BINTI AMIR</v>
      </c>
      <c r="F386" s="12" t="str">
        <f>Personal_Development!F387</f>
        <v>FACTORY OPERATIONS DEPARTMENT</v>
      </c>
      <c r="G386" s="12" t="str">
        <f>Personal_Development!G387</f>
        <v>INVENTORY &amp; SYSYTEM CONTROL SECTION (IVS)</v>
      </c>
      <c r="H386" s="40" t="str">
        <f>Personal_Development!H387</f>
        <v>SENIOR STOREHAND</v>
      </c>
      <c r="I386" s="41" t="str">
        <f>Personal_Development!I387</f>
        <v>C3 PROD</v>
      </c>
      <c r="J386" s="42" t="str">
        <f>Personal_Development!J387</f>
        <v xml:space="preserve">C3 </v>
      </c>
      <c r="K386" s="48">
        <v>4</v>
      </c>
      <c r="L386" s="48">
        <v>6</v>
      </c>
      <c r="M386" s="16"/>
      <c r="N386" s="16">
        <v>3</v>
      </c>
      <c r="O386" s="48"/>
      <c r="P386" s="48"/>
      <c r="Q386" s="48"/>
      <c r="R386" s="48"/>
      <c r="S386" s="16"/>
      <c r="T386" s="16">
        <v>1</v>
      </c>
      <c r="U386" s="48">
        <v>19</v>
      </c>
      <c r="V386" s="48"/>
      <c r="W386" s="22">
        <f t="shared" si="10"/>
        <v>33</v>
      </c>
      <c r="X386" s="60">
        <f t="shared" si="11"/>
        <v>5</v>
      </c>
    </row>
    <row r="387" spans="2:24" ht="24.95" customHeight="1">
      <c r="B387" s="48">
        <f>Personal_Development!B388</f>
        <v>0</v>
      </c>
      <c r="C387" s="48">
        <f>Personal_Development!C388</f>
        <v>0</v>
      </c>
      <c r="D387" s="14" t="str">
        <f>Personal_Development!D388</f>
        <v>C13510</v>
      </c>
      <c r="E387" s="11" t="str">
        <f>Personal_Development!E388</f>
        <v>MOHD SYAFIQ ASYRAF BIN ROSLAN</v>
      </c>
      <c r="F387" s="12" t="str">
        <f>Personal_Development!F388</f>
        <v>PRODUCTION NO.1 DEPARTMENT</v>
      </c>
      <c r="G387" s="12" t="str">
        <f>Personal_Development!G388</f>
        <v>ASSEMBLY PRODUCTION SECTION (APS)</v>
      </c>
      <c r="H387" s="40" t="str">
        <f>Personal_Development!H388</f>
        <v>TECHNICIAN C3</v>
      </c>
      <c r="I387" s="41" t="str">
        <f>Personal_Development!I388</f>
        <v>C3 PROD</v>
      </c>
      <c r="J387" s="42" t="str">
        <f>Personal_Development!J388</f>
        <v xml:space="preserve">C3 </v>
      </c>
      <c r="K387" s="48"/>
      <c r="L387" s="48"/>
      <c r="M387" s="16"/>
      <c r="N387" s="16"/>
      <c r="O387" s="48"/>
      <c r="P387" s="48"/>
      <c r="Q387" s="48"/>
      <c r="R387" s="48">
        <v>8</v>
      </c>
      <c r="S387" s="16"/>
      <c r="T387" s="16"/>
      <c r="U387" s="48">
        <v>6</v>
      </c>
      <c r="V387" s="48"/>
      <c r="W387" s="22">
        <f t="shared" ref="W387:W450" si="12">SUM($K387:$V387)</f>
        <v>14</v>
      </c>
      <c r="X387" s="60">
        <f t="shared" ref="X387:X450" si="13">ROUND(IF($W387&gt;=14,"5",IF($W387&gt;=10,"4",IF($W387&gt;=7,"3",IF($W387&gt;=4,"2",IF($W387&gt;=0,"1"))))),2)</f>
        <v>5</v>
      </c>
    </row>
    <row r="388" spans="2:24" ht="24.95" customHeight="1">
      <c r="B388" s="48">
        <f>Personal_Development!B389</f>
        <v>0</v>
      </c>
      <c r="C388" s="48">
        <f>Personal_Development!C389</f>
        <v>0</v>
      </c>
      <c r="D388" s="14" t="str">
        <f>Personal_Development!D389</f>
        <v>C13511</v>
      </c>
      <c r="E388" s="11" t="str">
        <f>Personal_Development!E389</f>
        <v>NURRIZZATI EZANI BINTI MOHD ZAMRI</v>
      </c>
      <c r="F388" s="12" t="str">
        <f>Personal_Development!F389</f>
        <v>ENGINEERING AND R&amp;D DEPARTMENT</v>
      </c>
      <c r="G388" s="12" t="str">
        <f>Personal_Development!G389</f>
        <v>RD &amp; DESIGN SECTION (RDS)</v>
      </c>
      <c r="H388" s="40" t="str">
        <f>Personal_Development!H389</f>
        <v>ASSISTANT</v>
      </c>
      <c r="I388" s="41" t="str">
        <f>Personal_Development!I389</f>
        <v>C1 OFFICE</v>
      </c>
      <c r="J388" s="42" t="str">
        <f>Personal_Development!J389</f>
        <v xml:space="preserve">C1 </v>
      </c>
      <c r="K388" s="48">
        <v>1</v>
      </c>
      <c r="L388" s="48"/>
      <c r="M388" s="16"/>
      <c r="N388" s="16"/>
      <c r="O388" s="48"/>
      <c r="P388" s="48">
        <v>1</v>
      </c>
      <c r="Q388" s="48">
        <v>1</v>
      </c>
      <c r="R388" s="48"/>
      <c r="S388" s="16"/>
      <c r="T388" s="16">
        <v>2</v>
      </c>
      <c r="U388" s="48"/>
      <c r="V388" s="48">
        <v>9</v>
      </c>
      <c r="W388" s="22">
        <f t="shared" si="12"/>
        <v>14</v>
      </c>
      <c r="X388" s="60">
        <f t="shared" si="13"/>
        <v>5</v>
      </c>
    </row>
    <row r="389" spans="2:24" ht="24.95" customHeight="1">
      <c r="B389" s="48">
        <f>Personal_Development!B390</f>
        <v>0</v>
      </c>
      <c r="C389" s="48">
        <f>Personal_Development!C390</f>
        <v>0</v>
      </c>
      <c r="D389" s="14" t="str">
        <f>Personal_Development!D390</f>
        <v>C13512</v>
      </c>
      <c r="E389" s="11" t="str">
        <f>Personal_Development!E390</f>
        <v>AZLINA BINTI RAMLIY</v>
      </c>
      <c r="F389" s="12" t="str">
        <f>Personal_Development!F390</f>
        <v>PRODUCTION NO.1 DEPARTMENT</v>
      </c>
      <c r="G389" s="12" t="str">
        <f>Personal_Development!G390</f>
        <v>ASSEMBLY PRODUCTION SECTION (APS)</v>
      </c>
      <c r="H389" s="40" t="str">
        <f>Personal_Development!H390</f>
        <v>OPERATOR 2</v>
      </c>
      <c r="I389" s="41" t="str">
        <f>Personal_Development!I390</f>
        <v>C4 PROD</v>
      </c>
      <c r="J389" s="42" t="str">
        <f>Personal_Development!J390</f>
        <v xml:space="preserve">C4 </v>
      </c>
      <c r="K389" s="48">
        <v>2</v>
      </c>
      <c r="L389" s="48">
        <v>1</v>
      </c>
      <c r="M389" s="16">
        <v>1</v>
      </c>
      <c r="N389" s="16">
        <v>1</v>
      </c>
      <c r="O389" s="48">
        <v>2</v>
      </c>
      <c r="P389" s="48">
        <v>1</v>
      </c>
      <c r="Q389" s="48">
        <v>1</v>
      </c>
      <c r="R389" s="48"/>
      <c r="S389" s="16">
        <v>1</v>
      </c>
      <c r="T389" s="16">
        <v>4</v>
      </c>
      <c r="U389" s="48"/>
      <c r="V389" s="48"/>
      <c r="W389" s="22">
        <f t="shared" si="12"/>
        <v>14</v>
      </c>
      <c r="X389" s="60">
        <f t="shared" si="13"/>
        <v>5</v>
      </c>
    </row>
    <row r="390" spans="2:24" ht="24.95" customHeight="1">
      <c r="B390" s="48">
        <f>Personal_Development!B391</f>
        <v>0</v>
      </c>
      <c r="C390" s="48">
        <f>Personal_Development!C391</f>
        <v>0</v>
      </c>
      <c r="D390" s="14" t="str">
        <f>Personal_Development!D391</f>
        <v>C13514</v>
      </c>
      <c r="E390" s="11" t="str">
        <f>Personal_Development!E391</f>
        <v>MOHD HILMI BIN MUSTAPA</v>
      </c>
      <c r="F390" s="12" t="str">
        <f>Personal_Development!F391</f>
        <v>QUALITY ASSURANCE DEPARTMENT</v>
      </c>
      <c r="G390" s="12" t="str">
        <f>Personal_Development!G391</f>
        <v>QUALITY ASSURANCE SECTION (QAS)</v>
      </c>
      <c r="H390" s="40" t="str">
        <f>Personal_Development!H391</f>
        <v>SENIOR QA INSPECTOR</v>
      </c>
      <c r="I390" s="41" t="str">
        <f>Personal_Development!I391</f>
        <v>C2 PROD</v>
      </c>
      <c r="J390" s="42" t="str">
        <f>Personal_Development!J391</f>
        <v xml:space="preserve">C2 </v>
      </c>
      <c r="K390" s="48"/>
      <c r="L390" s="48">
        <v>1</v>
      </c>
      <c r="M390" s="16"/>
      <c r="N390" s="16">
        <v>1</v>
      </c>
      <c r="O390" s="48"/>
      <c r="P390" s="48"/>
      <c r="Q390" s="48"/>
      <c r="R390" s="48"/>
      <c r="S390" s="16"/>
      <c r="T390" s="16"/>
      <c r="U390" s="48">
        <v>2</v>
      </c>
      <c r="V390" s="48">
        <v>4</v>
      </c>
      <c r="W390" s="22">
        <f t="shared" si="12"/>
        <v>8</v>
      </c>
      <c r="X390" s="60">
        <f t="shared" si="13"/>
        <v>3</v>
      </c>
    </row>
    <row r="391" spans="2:24" ht="24.95" customHeight="1">
      <c r="B391" s="48" t="str">
        <f>Personal_Development!B392</f>
        <v>R</v>
      </c>
      <c r="C391" s="48">
        <f>Personal_Development!C392</f>
        <v>0</v>
      </c>
      <c r="D391" s="14" t="str">
        <f>Personal_Development!D392</f>
        <v>C13525</v>
      </c>
      <c r="E391" s="11" t="str">
        <f>Personal_Development!E392</f>
        <v>MOHD NASRUL HADI BIN MOHD NASIKIN</v>
      </c>
      <c r="F391" s="12" t="str">
        <f>Personal_Development!F392</f>
        <v>PRODUCTION NO.2 DEPARTMENT</v>
      </c>
      <c r="G391" s="12" t="str">
        <f>Personal_Development!G392</f>
        <v>MOLDING PRODUCTION SECTION (MPS)</v>
      </c>
      <c r="H391" s="40" t="str">
        <f>Personal_Development!H392</f>
        <v>ASSISTANT LINE LEADER</v>
      </c>
      <c r="I391" s="41" t="str">
        <f>Personal_Development!I392</f>
        <v>C3 PROD</v>
      </c>
      <c r="J391" s="42" t="str">
        <f>Personal_Development!J392</f>
        <v xml:space="preserve">C3 </v>
      </c>
      <c r="K391" s="48"/>
      <c r="L391" s="48"/>
      <c r="M391" s="16"/>
      <c r="N391" s="16"/>
      <c r="O391" s="48"/>
      <c r="P391" s="48"/>
      <c r="Q391" s="48"/>
      <c r="R391" s="48"/>
      <c r="S391" s="16"/>
      <c r="T391" s="16"/>
      <c r="U391" s="48"/>
      <c r="V391" s="48"/>
      <c r="W391" s="22">
        <f t="shared" si="12"/>
        <v>0</v>
      </c>
      <c r="X391" s="60">
        <f t="shared" si="13"/>
        <v>1</v>
      </c>
    </row>
    <row r="392" spans="2:24" ht="24.95" customHeight="1">
      <c r="B392" s="48">
        <f>Personal_Development!B393</f>
        <v>0</v>
      </c>
      <c r="C392" s="48">
        <f>Personal_Development!C393</f>
        <v>0</v>
      </c>
      <c r="D392" s="14" t="str">
        <f>Personal_Development!D393</f>
        <v>C13526</v>
      </c>
      <c r="E392" s="11" t="str">
        <f>Personal_Development!E393</f>
        <v>HALIMAH BINTI ABD HAMID</v>
      </c>
      <c r="F392" s="12" t="str">
        <f>Personal_Development!F393</f>
        <v>PRODUCTION NO.2 DEPARTMENT</v>
      </c>
      <c r="G392" s="12" t="str">
        <f>Personal_Development!G393</f>
        <v>MOLDING PRODUCTION SECTION (MPS)</v>
      </c>
      <c r="H392" s="40" t="str">
        <f>Personal_Development!H393</f>
        <v>OPERATOR 2</v>
      </c>
      <c r="I392" s="41" t="str">
        <f>Personal_Development!I393</f>
        <v>C4 PROD</v>
      </c>
      <c r="J392" s="42" t="str">
        <f>Personal_Development!J393</f>
        <v xml:space="preserve">C4 </v>
      </c>
      <c r="K392" s="48"/>
      <c r="L392" s="48"/>
      <c r="M392" s="16"/>
      <c r="N392" s="16"/>
      <c r="O392" s="48"/>
      <c r="P392" s="48"/>
      <c r="Q392" s="48"/>
      <c r="R392" s="48"/>
      <c r="S392" s="16"/>
      <c r="T392" s="16"/>
      <c r="U392" s="48"/>
      <c r="V392" s="48"/>
      <c r="W392" s="22">
        <f t="shared" si="12"/>
        <v>0</v>
      </c>
      <c r="X392" s="60">
        <f t="shared" si="13"/>
        <v>1</v>
      </c>
    </row>
    <row r="393" spans="2:24" ht="24.95" customHeight="1">
      <c r="B393" s="48">
        <f>Personal_Development!B394</f>
        <v>0</v>
      </c>
      <c r="C393" s="48">
        <f>Personal_Development!C394</f>
        <v>0</v>
      </c>
      <c r="D393" s="14" t="str">
        <f>Personal_Development!D394</f>
        <v>C13527</v>
      </c>
      <c r="E393" s="11" t="str">
        <f>Personal_Development!E394</f>
        <v>MOHD SHAFID ASRAF BIN MOHD ZIN</v>
      </c>
      <c r="F393" s="12" t="str">
        <f>Personal_Development!F394</f>
        <v>PRODUCTION NO.2 DEPARTMENT</v>
      </c>
      <c r="G393" s="12" t="str">
        <f>Personal_Development!G394</f>
        <v>MOLDING PRODUCTION SECTION (MPS)</v>
      </c>
      <c r="H393" s="40" t="str">
        <f>Personal_Development!H394</f>
        <v>OPERATOR 2</v>
      </c>
      <c r="I393" s="41" t="str">
        <f>Personal_Development!I394</f>
        <v>C4 PROD</v>
      </c>
      <c r="J393" s="42" t="str">
        <f>Personal_Development!J394</f>
        <v xml:space="preserve">C4 </v>
      </c>
      <c r="K393" s="48"/>
      <c r="L393" s="48"/>
      <c r="M393" s="16"/>
      <c r="N393" s="16"/>
      <c r="O393" s="48"/>
      <c r="P393" s="48"/>
      <c r="Q393" s="48"/>
      <c r="R393" s="48"/>
      <c r="S393" s="16"/>
      <c r="T393" s="16"/>
      <c r="U393" s="48"/>
      <c r="V393" s="48"/>
      <c r="W393" s="22">
        <f t="shared" si="12"/>
        <v>0</v>
      </c>
      <c r="X393" s="60">
        <f t="shared" si="13"/>
        <v>1</v>
      </c>
    </row>
    <row r="394" spans="2:24" ht="24.95" customHeight="1">
      <c r="B394" s="48">
        <f>Personal_Development!B395</f>
        <v>0</v>
      </c>
      <c r="C394" s="48">
        <f>Personal_Development!C395</f>
        <v>0</v>
      </c>
      <c r="D394" s="14" t="str">
        <f>Personal_Development!D395</f>
        <v>C13531</v>
      </c>
      <c r="E394" s="11" t="str">
        <f>Personal_Development!E395</f>
        <v>ROSE AZALIZA BINTI AZIZ</v>
      </c>
      <c r="F394" s="12" t="str">
        <f>Personal_Development!F395</f>
        <v>ENGINEERING AND R&amp;D DEPARTMENT</v>
      </c>
      <c r="G394" s="12" t="str">
        <f>Personal_Development!G395</f>
        <v>PURCHASING DEVELOPMENT (PDS)</v>
      </c>
      <c r="H394" s="40" t="str">
        <f>Personal_Development!H395</f>
        <v>ASSISTANT</v>
      </c>
      <c r="I394" s="41" t="str">
        <f>Personal_Development!I395</f>
        <v>C1 OFFICE</v>
      </c>
      <c r="J394" s="42" t="str">
        <f>Personal_Development!J395</f>
        <v xml:space="preserve">C1 </v>
      </c>
      <c r="K394" s="48">
        <v>1</v>
      </c>
      <c r="L394" s="48">
        <v>1</v>
      </c>
      <c r="M394" s="16">
        <v>2</v>
      </c>
      <c r="N394" s="16">
        <v>1</v>
      </c>
      <c r="O394" s="48">
        <v>2</v>
      </c>
      <c r="P394" s="48">
        <v>2</v>
      </c>
      <c r="Q394" s="48">
        <v>1</v>
      </c>
      <c r="R394" s="48">
        <v>1</v>
      </c>
      <c r="S394" s="16"/>
      <c r="T394" s="16">
        <v>3</v>
      </c>
      <c r="U394" s="48"/>
      <c r="V394" s="48"/>
      <c r="W394" s="22">
        <f t="shared" si="12"/>
        <v>14</v>
      </c>
      <c r="X394" s="60">
        <f t="shared" si="13"/>
        <v>5</v>
      </c>
    </row>
    <row r="395" spans="2:24" ht="24.95" customHeight="1">
      <c r="B395" s="48">
        <f>Personal_Development!B396</f>
        <v>0</v>
      </c>
      <c r="C395" s="48">
        <f>Personal_Development!C396</f>
        <v>0</v>
      </c>
      <c r="D395" s="14" t="str">
        <f>Personal_Development!D396</f>
        <v>C13532</v>
      </c>
      <c r="E395" s="11" t="str">
        <f>Personal_Development!E396</f>
        <v>AFFIQ AKMAL BIN MUHAMAD</v>
      </c>
      <c r="F395" s="12" t="str">
        <f>Personal_Development!F396</f>
        <v>PRODUCTION NO.2 DEPARTMENT</v>
      </c>
      <c r="G395" s="12" t="str">
        <f>Personal_Development!G396</f>
        <v>MOLDING PRODUCTION SECTION (MPS)</v>
      </c>
      <c r="H395" s="40" t="str">
        <f>Personal_Development!H396</f>
        <v>OPERATOR 2</v>
      </c>
      <c r="I395" s="41" t="str">
        <f>Personal_Development!I396</f>
        <v>C4 PROD</v>
      </c>
      <c r="J395" s="42" t="str">
        <f>Personal_Development!J396</f>
        <v xml:space="preserve">C4 </v>
      </c>
      <c r="K395" s="48"/>
      <c r="L395" s="48"/>
      <c r="M395" s="16"/>
      <c r="N395" s="16"/>
      <c r="O395" s="48"/>
      <c r="P395" s="48"/>
      <c r="Q395" s="48"/>
      <c r="R395" s="48"/>
      <c r="S395" s="16"/>
      <c r="T395" s="16"/>
      <c r="U395" s="48"/>
      <c r="V395" s="48"/>
      <c r="W395" s="22">
        <f t="shared" si="12"/>
        <v>0</v>
      </c>
      <c r="X395" s="60">
        <f t="shared" si="13"/>
        <v>1</v>
      </c>
    </row>
    <row r="396" spans="2:24" ht="24.95" customHeight="1">
      <c r="B396" s="48">
        <f>Personal_Development!B397</f>
        <v>0</v>
      </c>
      <c r="C396" s="48">
        <f>Personal_Development!C397</f>
        <v>0</v>
      </c>
      <c r="D396" s="14" t="str">
        <f>Personal_Development!D397</f>
        <v>C13536</v>
      </c>
      <c r="E396" s="11" t="str">
        <f>Personal_Development!E397</f>
        <v>MOHD FARHAN BIN MOHAMAD</v>
      </c>
      <c r="F396" s="12" t="str">
        <f>Personal_Development!F397</f>
        <v>PRODUCTION NO.1 DEPARTMENT</v>
      </c>
      <c r="G396" s="12" t="str">
        <f>Personal_Development!G397</f>
        <v>ASSEMBLY PRODUCTION SECTION (APS)</v>
      </c>
      <c r="H396" s="40" t="str">
        <f>Personal_Development!H397</f>
        <v>OPERATOR 2</v>
      </c>
      <c r="I396" s="41" t="str">
        <f>Personal_Development!I397</f>
        <v>C4 PROD</v>
      </c>
      <c r="J396" s="42" t="str">
        <f>Personal_Development!J397</f>
        <v xml:space="preserve">C4 </v>
      </c>
      <c r="K396" s="48">
        <v>2</v>
      </c>
      <c r="L396" s="48">
        <v>1</v>
      </c>
      <c r="M396" s="16"/>
      <c r="N396" s="16">
        <v>2</v>
      </c>
      <c r="O396" s="48"/>
      <c r="P396" s="48">
        <v>1</v>
      </c>
      <c r="Q396" s="48"/>
      <c r="R396" s="48">
        <v>1</v>
      </c>
      <c r="S396" s="16"/>
      <c r="T396" s="16"/>
      <c r="U396" s="48">
        <v>1</v>
      </c>
      <c r="V396" s="48">
        <v>8</v>
      </c>
      <c r="W396" s="22">
        <f t="shared" si="12"/>
        <v>16</v>
      </c>
      <c r="X396" s="60">
        <f t="shared" si="13"/>
        <v>5</v>
      </c>
    </row>
    <row r="397" spans="2:24" ht="24.95" customHeight="1">
      <c r="B397" s="48">
        <f>Personal_Development!B398</f>
        <v>0</v>
      </c>
      <c r="C397" s="48">
        <f>Personal_Development!C398</f>
        <v>0</v>
      </c>
      <c r="D397" s="14" t="str">
        <f>Personal_Development!D398</f>
        <v>C13538</v>
      </c>
      <c r="E397" s="11" t="str">
        <f>Personal_Development!E398</f>
        <v>SAIFUL SAFUAN BIN SARIFUDDIN</v>
      </c>
      <c r="F397" s="12" t="str">
        <f>Personal_Development!F398</f>
        <v>PRODUCTION NO.1 DEPARTMENT</v>
      </c>
      <c r="G397" s="12" t="str">
        <f>Personal_Development!G398</f>
        <v>ASSEMBLY PRODUCTION SECTION (APS)</v>
      </c>
      <c r="H397" s="40" t="str">
        <f>Personal_Development!H398</f>
        <v>OPERATOR 2</v>
      </c>
      <c r="I397" s="41" t="str">
        <f>Personal_Development!I398</f>
        <v>C4 PROD</v>
      </c>
      <c r="J397" s="42" t="str">
        <f>Personal_Development!J398</f>
        <v xml:space="preserve">C4 </v>
      </c>
      <c r="K397" s="48"/>
      <c r="L397" s="48">
        <v>1</v>
      </c>
      <c r="M397" s="16">
        <v>1</v>
      </c>
      <c r="N397" s="16"/>
      <c r="O397" s="48">
        <v>1</v>
      </c>
      <c r="P397" s="48"/>
      <c r="Q397" s="48">
        <v>2</v>
      </c>
      <c r="R397" s="48"/>
      <c r="S397" s="16"/>
      <c r="T397" s="16"/>
      <c r="U397" s="48">
        <v>4</v>
      </c>
      <c r="V397" s="48"/>
      <c r="W397" s="22">
        <f t="shared" si="12"/>
        <v>9</v>
      </c>
      <c r="X397" s="60">
        <f t="shared" si="13"/>
        <v>3</v>
      </c>
    </row>
    <row r="398" spans="2:24" ht="24.95" customHeight="1">
      <c r="B398" s="48">
        <f>Personal_Development!B399</f>
        <v>0</v>
      </c>
      <c r="C398" s="48">
        <f>Personal_Development!C399</f>
        <v>0</v>
      </c>
      <c r="D398" s="14" t="str">
        <f>Personal_Development!D399</f>
        <v>C13539</v>
      </c>
      <c r="E398" s="11" t="str">
        <f>Personal_Development!E399</f>
        <v>MUHAMMAD SHAHRIZAL BIN AZNI</v>
      </c>
      <c r="F398" s="12" t="str">
        <f>Personal_Development!F399</f>
        <v>PRODUCTION NO.1 DEPARTMENT</v>
      </c>
      <c r="G398" s="12" t="str">
        <f>Personal_Development!G399</f>
        <v>ASSEMBLY PRODUCTION SECTION (APS)</v>
      </c>
      <c r="H398" s="40" t="str">
        <f>Personal_Development!H399</f>
        <v>OPERATOR 2</v>
      </c>
      <c r="I398" s="41" t="str">
        <f>Personal_Development!I399</f>
        <v>C4 PROD</v>
      </c>
      <c r="J398" s="42" t="str">
        <f>Personal_Development!J399</f>
        <v xml:space="preserve">C4 </v>
      </c>
      <c r="K398" s="48">
        <v>1</v>
      </c>
      <c r="L398" s="48">
        <v>2</v>
      </c>
      <c r="M398" s="16">
        <v>2</v>
      </c>
      <c r="N398" s="16"/>
      <c r="O398" s="48">
        <v>2</v>
      </c>
      <c r="P398" s="48">
        <v>1</v>
      </c>
      <c r="Q398" s="48"/>
      <c r="R398" s="48"/>
      <c r="S398" s="16">
        <v>1</v>
      </c>
      <c r="T398" s="16"/>
      <c r="U398" s="48">
        <v>1</v>
      </c>
      <c r="V398" s="48">
        <v>7</v>
      </c>
      <c r="W398" s="22">
        <f t="shared" si="12"/>
        <v>17</v>
      </c>
      <c r="X398" s="60">
        <f t="shared" si="13"/>
        <v>5</v>
      </c>
    </row>
    <row r="399" spans="2:24" ht="24.95" customHeight="1">
      <c r="B399" s="48">
        <f>Personal_Development!B400</f>
        <v>0</v>
      </c>
      <c r="C399" s="48">
        <f>Personal_Development!C400</f>
        <v>0</v>
      </c>
      <c r="D399" s="14" t="str">
        <f>Personal_Development!D400</f>
        <v>C13544</v>
      </c>
      <c r="E399" s="11" t="str">
        <f>Personal_Development!E400</f>
        <v>NUR SHAKILA BINTI ROSLI</v>
      </c>
      <c r="F399" s="12" t="str">
        <f>Personal_Development!F400</f>
        <v>PRODUCTION NO.1 DEPARTMENT</v>
      </c>
      <c r="G399" s="12" t="str">
        <f>Personal_Development!G400</f>
        <v>ASSEMBLY PRODUCTION SECTION (APS)</v>
      </c>
      <c r="H399" s="40" t="str">
        <f>Personal_Development!H400</f>
        <v>OPERATOR 2</v>
      </c>
      <c r="I399" s="41" t="str">
        <f>Personal_Development!I400</f>
        <v>C4 PROD</v>
      </c>
      <c r="J399" s="42" t="str">
        <f>Personal_Development!J400</f>
        <v xml:space="preserve">C4 </v>
      </c>
      <c r="K399" s="48">
        <v>2</v>
      </c>
      <c r="L399" s="48"/>
      <c r="M399" s="16">
        <v>2</v>
      </c>
      <c r="N399" s="16">
        <v>9</v>
      </c>
      <c r="O399" s="48">
        <v>2</v>
      </c>
      <c r="P399" s="48">
        <v>2</v>
      </c>
      <c r="Q399" s="48"/>
      <c r="R399" s="48">
        <v>3</v>
      </c>
      <c r="S399" s="16"/>
      <c r="T399" s="16"/>
      <c r="U399" s="48"/>
      <c r="V399" s="48"/>
      <c r="W399" s="22">
        <f t="shared" si="12"/>
        <v>20</v>
      </c>
      <c r="X399" s="60">
        <f t="shared" si="13"/>
        <v>5</v>
      </c>
    </row>
    <row r="400" spans="2:24" ht="24.95" customHeight="1">
      <c r="B400" s="48">
        <f>Personal_Development!B401</f>
        <v>0</v>
      </c>
      <c r="C400" s="48">
        <f>Personal_Development!C401</f>
        <v>0</v>
      </c>
      <c r="D400" s="14" t="str">
        <f>Personal_Development!D401</f>
        <v>C13546</v>
      </c>
      <c r="E400" s="11" t="str">
        <f>Personal_Development!E401</f>
        <v>NOORDIANA BINTI ABDUL AZIZ</v>
      </c>
      <c r="F400" s="12" t="str">
        <f>Personal_Development!F401</f>
        <v>QUALITY ASSURANCE DEPARTMENT</v>
      </c>
      <c r="G400" s="12" t="str">
        <f>Personal_Development!G401</f>
        <v>QUALITY CONTROL SECTION (QCS)</v>
      </c>
      <c r="H400" s="40" t="str">
        <f>Personal_Development!H401</f>
        <v>QC CHECKER</v>
      </c>
      <c r="I400" s="41" t="str">
        <f>Personal_Development!I401</f>
        <v>C3 PROD</v>
      </c>
      <c r="J400" s="42" t="str">
        <f>Personal_Development!J401</f>
        <v xml:space="preserve">C3 </v>
      </c>
      <c r="K400" s="48"/>
      <c r="L400" s="48">
        <v>7</v>
      </c>
      <c r="M400" s="16"/>
      <c r="N400" s="16">
        <v>6</v>
      </c>
      <c r="O400" s="48">
        <v>2</v>
      </c>
      <c r="P400" s="48">
        <v>1</v>
      </c>
      <c r="Q400" s="48">
        <v>5</v>
      </c>
      <c r="R400" s="48"/>
      <c r="S400" s="16"/>
      <c r="T400" s="16"/>
      <c r="U400" s="48"/>
      <c r="V400" s="48"/>
      <c r="W400" s="22">
        <f t="shared" si="12"/>
        <v>21</v>
      </c>
      <c r="X400" s="60">
        <f t="shared" si="13"/>
        <v>5</v>
      </c>
    </row>
    <row r="401" spans="2:24" ht="24.95" customHeight="1">
      <c r="B401" s="48">
        <f>Personal_Development!B402</f>
        <v>0</v>
      </c>
      <c r="C401" s="48">
        <f>Personal_Development!C402</f>
        <v>0</v>
      </c>
      <c r="D401" s="14" t="str">
        <f>Personal_Development!D402</f>
        <v>C13549</v>
      </c>
      <c r="E401" s="11" t="str">
        <f>Personal_Development!E402</f>
        <v>NURAFIQAH BINTI ZAHARI</v>
      </c>
      <c r="F401" s="12" t="str">
        <f>Personal_Development!F402</f>
        <v>QUALITY ASSURANCE DEPARTMENT</v>
      </c>
      <c r="G401" s="12" t="str">
        <f>Personal_Development!G402</f>
        <v>QUALITY CONTROL SECTION (QCS)</v>
      </c>
      <c r="H401" s="40" t="str">
        <f>Personal_Development!H402</f>
        <v>QC CHECKER</v>
      </c>
      <c r="I401" s="41" t="str">
        <f>Personal_Development!I402</f>
        <v>C3 PROD</v>
      </c>
      <c r="J401" s="42" t="str">
        <f>Personal_Development!J402</f>
        <v xml:space="preserve">C3 </v>
      </c>
      <c r="K401" s="48"/>
      <c r="L401" s="48">
        <v>4</v>
      </c>
      <c r="M401" s="16"/>
      <c r="N401" s="16">
        <v>2</v>
      </c>
      <c r="O401" s="48">
        <v>2</v>
      </c>
      <c r="P401" s="48"/>
      <c r="Q401" s="48">
        <v>6</v>
      </c>
      <c r="R401" s="48"/>
      <c r="S401" s="16"/>
      <c r="T401" s="16"/>
      <c r="U401" s="48"/>
      <c r="V401" s="48"/>
      <c r="W401" s="22">
        <f t="shared" si="12"/>
        <v>14</v>
      </c>
      <c r="X401" s="60">
        <f t="shared" si="13"/>
        <v>5</v>
      </c>
    </row>
    <row r="402" spans="2:24" ht="24.95" customHeight="1">
      <c r="B402" s="48">
        <f>Personal_Development!B403</f>
        <v>0</v>
      </c>
      <c r="C402" s="48">
        <f>Personal_Development!C403</f>
        <v>0</v>
      </c>
      <c r="D402" s="14" t="str">
        <f>Personal_Development!D403</f>
        <v>C13553</v>
      </c>
      <c r="E402" s="11" t="str">
        <f>Personal_Development!E403</f>
        <v>MOHD SHAHRUL FAHMIE BIN SOHIZAR</v>
      </c>
      <c r="F402" s="12" t="str">
        <f>Personal_Development!F403</f>
        <v>PRODUCTION NO.1 DEPARTMENT</v>
      </c>
      <c r="G402" s="12" t="str">
        <f>Personal_Development!G403</f>
        <v>ASSEMBLY PRODUCTION SECTION (APS)</v>
      </c>
      <c r="H402" s="40" t="str">
        <f>Personal_Development!H403</f>
        <v>OPERATOR 2</v>
      </c>
      <c r="I402" s="41" t="str">
        <f>Personal_Development!I403</f>
        <v>C4 PROD</v>
      </c>
      <c r="J402" s="42" t="str">
        <f>Personal_Development!J403</f>
        <v xml:space="preserve">C4 </v>
      </c>
      <c r="K402" s="48">
        <v>1</v>
      </c>
      <c r="L402" s="48">
        <v>1</v>
      </c>
      <c r="M402" s="16">
        <v>1</v>
      </c>
      <c r="N402" s="16">
        <v>1</v>
      </c>
      <c r="O402" s="48">
        <v>1</v>
      </c>
      <c r="P402" s="48"/>
      <c r="Q402" s="48">
        <v>2</v>
      </c>
      <c r="R402" s="48"/>
      <c r="S402" s="16"/>
      <c r="T402" s="16"/>
      <c r="U402" s="48"/>
      <c r="V402" s="48">
        <v>8</v>
      </c>
      <c r="W402" s="22">
        <f t="shared" si="12"/>
        <v>15</v>
      </c>
      <c r="X402" s="60">
        <f t="shared" si="13"/>
        <v>5</v>
      </c>
    </row>
    <row r="403" spans="2:24" ht="24.95" customHeight="1">
      <c r="B403" s="48" t="str">
        <f>Personal_Development!B404</f>
        <v>R</v>
      </c>
      <c r="C403" s="48">
        <f>Personal_Development!C404</f>
        <v>0</v>
      </c>
      <c r="D403" s="14" t="str">
        <f>Personal_Development!D404</f>
        <v>C13562</v>
      </c>
      <c r="E403" s="11" t="str">
        <f>Personal_Development!E404</f>
        <v>ARIF ZAQWAN BIN AMZAH</v>
      </c>
      <c r="F403" s="12" t="str">
        <f>Personal_Development!F404</f>
        <v>QUALITY ASSURANCE DEPARTMENT</v>
      </c>
      <c r="G403" s="12" t="str">
        <f>Personal_Development!G404</f>
        <v>QUALITY ASSURANCE SECTION (QAS)</v>
      </c>
      <c r="H403" s="40" t="str">
        <f>Personal_Development!H404</f>
        <v>QA INSPECTOR</v>
      </c>
      <c r="I403" s="41" t="str">
        <f>Personal_Development!I404</f>
        <v>C3 PROD</v>
      </c>
      <c r="J403" s="42" t="str">
        <f>Personal_Development!J404</f>
        <v xml:space="preserve">C3 </v>
      </c>
      <c r="K403" s="48"/>
      <c r="L403" s="48"/>
      <c r="M403" s="16"/>
      <c r="N403" s="16"/>
      <c r="O403" s="48"/>
      <c r="P403" s="48"/>
      <c r="Q403" s="48"/>
      <c r="R403" s="48"/>
      <c r="S403" s="16"/>
      <c r="T403" s="16"/>
      <c r="U403" s="48"/>
      <c r="V403" s="48"/>
      <c r="W403" s="22">
        <f t="shared" si="12"/>
        <v>0</v>
      </c>
      <c r="X403" s="60">
        <f t="shared" si="13"/>
        <v>1</v>
      </c>
    </row>
    <row r="404" spans="2:24" ht="24.95" customHeight="1">
      <c r="B404" s="48" t="str">
        <f>Personal_Development!B405</f>
        <v>R</v>
      </c>
      <c r="C404" s="48">
        <f>Personal_Development!C405</f>
        <v>0</v>
      </c>
      <c r="D404" s="14" t="str">
        <f>Personal_Development!D405</f>
        <v>C13564</v>
      </c>
      <c r="E404" s="11" t="str">
        <f>Personal_Development!E405</f>
        <v>SITI FATIMAH BINTI MA'AROF</v>
      </c>
      <c r="F404" s="12" t="str">
        <f>Personal_Development!F405</f>
        <v>PRODUCTION NO.2 DEPARTMENT</v>
      </c>
      <c r="G404" s="12" t="str">
        <f>Personal_Development!G405</f>
        <v>MOLDING PRODUCTION SECTION (MPS)</v>
      </c>
      <c r="H404" s="40" t="str">
        <f>Personal_Development!H405</f>
        <v>OPERATOR 2</v>
      </c>
      <c r="I404" s="41" t="str">
        <f>Personal_Development!I405</f>
        <v>C4 PROD</v>
      </c>
      <c r="J404" s="42" t="str">
        <f>Personal_Development!J405</f>
        <v xml:space="preserve">C4 </v>
      </c>
      <c r="K404" s="48"/>
      <c r="L404" s="48"/>
      <c r="M404" s="16"/>
      <c r="N404" s="16"/>
      <c r="O404" s="48"/>
      <c r="P404" s="48"/>
      <c r="Q404" s="48"/>
      <c r="R404" s="48"/>
      <c r="S404" s="16"/>
      <c r="T404" s="16"/>
      <c r="U404" s="48"/>
      <c r="V404" s="48"/>
      <c r="W404" s="22">
        <f t="shared" si="12"/>
        <v>0</v>
      </c>
      <c r="X404" s="60">
        <f t="shared" si="13"/>
        <v>1</v>
      </c>
    </row>
    <row r="405" spans="2:24" ht="24.95" customHeight="1">
      <c r="B405" s="48" t="str">
        <f>Personal_Development!B406</f>
        <v>R</v>
      </c>
      <c r="C405" s="48">
        <f>Personal_Development!C406</f>
        <v>0</v>
      </c>
      <c r="D405" s="14" t="str">
        <f>Personal_Development!D406</f>
        <v>C13565</v>
      </c>
      <c r="E405" s="11" t="str">
        <f>Personal_Development!E406</f>
        <v>RUSNAH BINTI ZAINUDDIN</v>
      </c>
      <c r="F405" s="12" t="str">
        <f>Personal_Development!F406</f>
        <v>PRODUCTION NO.2 DEPARTMENT</v>
      </c>
      <c r="G405" s="12" t="str">
        <f>Personal_Development!G406</f>
        <v>MOLDING PRODUCTION SECTION (MPS)</v>
      </c>
      <c r="H405" s="40" t="str">
        <f>Personal_Development!H406</f>
        <v>OPERATOR 2</v>
      </c>
      <c r="I405" s="41" t="str">
        <f>Personal_Development!I406</f>
        <v>C4 PROD</v>
      </c>
      <c r="J405" s="42" t="str">
        <f>Personal_Development!J406</f>
        <v xml:space="preserve">C4 </v>
      </c>
      <c r="K405" s="48"/>
      <c r="L405" s="48"/>
      <c r="M405" s="16"/>
      <c r="N405" s="16"/>
      <c r="O405" s="48"/>
      <c r="P405" s="48"/>
      <c r="Q405" s="48"/>
      <c r="R405" s="48"/>
      <c r="S405" s="16"/>
      <c r="T405" s="16"/>
      <c r="U405" s="48"/>
      <c r="V405" s="48"/>
      <c r="W405" s="22">
        <f t="shared" si="12"/>
        <v>0</v>
      </c>
      <c r="X405" s="60">
        <f t="shared" si="13"/>
        <v>1</v>
      </c>
    </row>
    <row r="406" spans="2:24" ht="24.95" customHeight="1">
      <c r="B406" s="48" t="str">
        <f>Personal_Development!B407</f>
        <v>R</v>
      </c>
      <c r="C406" s="48">
        <f>Personal_Development!C407</f>
        <v>0</v>
      </c>
      <c r="D406" s="14" t="str">
        <f>Personal_Development!D407</f>
        <v>C13566</v>
      </c>
      <c r="E406" s="11" t="str">
        <f>Personal_Development!E407</f>
        <v>AHMAD IQBAL BIN ABD LATIF</v>
      </c>
      <c r="F406" s="12" t="str">
        <f>Personal_Development!F407</f>
        <v>PRODUCTION NO.2 DEPARTMENT</v>
      </c>
      <c r="G406" s="12" t="str">
        <f>Personal_Development!G407</f>
        <v>MOLDING PRODUCTION SECTION (MPS)</v>
      </c>
      <c r="H406" s="40" t="str">
        <f>Personal_Development!H407</f>
        <v>ASSISTANT LINE LEADER</v>
      </c>
      <c r="I406" s="41" t="str">
        <f>Personal_Development!I407</f>
        <v>C3 PROD</v>
      </c>
      <c r="J406" s="42" t="str">
        <f>Personal_Development!J407</f>
        <v xml:space="preserve">C3 </v>
      </c>
      <c r="K406" s="48"/>
      <c r="L406" s="48"/>
      <c r="M406" s="16"/>
      <c r="N406" s="16"/>
      <c r="O406" s="48"/>
      <c r="P406" s="48"/>
      <c r="Q406" s="48"/>
      <c r="R406" s="48"/>
      <c r="S406" s="16"/>
      <c r="T406" s="16"/>
      <c r="U406" s="48"/>
      <c r="V406" s="48"/>
      <c r="W406" s="22">
        <f t="shared" si="12"/>
        <v>0</v>
      </c>
      <c r="X406" s="60">
        <f t="shared" si="13"/>
        <v>1</v>
      </c>
    </row>
    <row r="407" spans="2:24" ht="24.95" customHeight="1">
      <c r="B407" s="48">
        <f>Personal_Development!B408</f>
        <v>0</v>
      </c>
      <c r="C407" s="48">
        <f>Personal_Development!C408</f>
        <v>0</v>
      </c>
      <c r="D407" s="14" t="str">
        <f>Personal_Development!D408</f>
        <v>C13573</v>
      </c>
      <c r="E407" s="11" t="str">
        <f>Personal_Development!E408</f>
        <v>DIWA KENCANA BIN MOHD YUSOFF</v>
      </c>
      <c r="F407" s="12" t="str">
        <f>Personal_Development!F408</f>
        <v>FACTORY OPERATIONS DEPARTMENT</v>
      </c>
      <c r="G407" s="12" t="str">
        <f>Personal_Development!G408</f>
        <v>INVENTORY &amp; SYSYTEM CONTROL SECTION (IVS)</v>
      </c>
      <c r="H407" s="40" t="str">
        <f>Personal_Development!H408</f>
        <v>SENIOR STOREHAND</v>
      </c>
      <c r="I407" s="41" t="str">
        <f>Personal_Development!I408</f>
        <v>C3 PROD</v>
      </c>
      <c r="J407" s="42" t="str">
        <f>Personal_Development!J408</f>
        <v xml:space="preserve">C3 </v>
      </c>
      <c r="K407" s="48">
        <v>12</v>
      </c>
      <c r="L407" s="48">
        <v>1</v>
      </c>
      <c r="M407" s="16"/>
      <c r="N407" s="16"/>
      <c r="O407" s="48"/>
      <c r="P407" s="48"/>
      <c r="Q407" s="48"/>
      <c r="R407" s="48"/>
      <c r="S407" s="16"/>
      <c r="T407" s="16">
        <v>1</v>
      </c>
      <c r="U407" s="48"/>
      <c r="V407" s="48"/>
      <c r="W407" s="22">
        <f t="shared" si="12"/>
        <v>14</v>
      </c>
      <c r="X407" s="60">
        <f t="shared" si="13"/>
        <v>5</v>
      </c>
    </row>
    <row r="408" spans="2:24" ht="24.95" customHeight="1">
      <c r="B408" s="48">
        <f>Personal_Development!B409</f>
        <v>0</v>
      </c>
      <c r="C408" s="48">
        <f>Personal_Development!C409</f>
        <v>0</v>
      </c>
      <c r="D408" s="14" t="str">
        <f>Personal_Development!D409</f>
        <v>C13576</v>
      </c>
      <c r="E408" s="11" t="str">
        <f>Personal_Development!E409</f>
        <v>MOHAMAD FITRI BIN MOHD ARIFF</v>
      </c>
      <c r="F408" s="12" t="str">
        <f>Personal_Development!F409</f>
        <v>PRODUCTION NO.1 DEPARTMENT</v>
      </c>
      <c r="G408" s="12" t="str">
        <f>Personal_Development!G409</f>
        <v>ASSEMBLY PRODUCTION SECTION (APS)</v>
      </c>
      <c r="H408" s="40" t="str">
        <f>Personal_Development!H409</f>
        <v>OPERATOR 2</v>
      </c>
      <c r="I408" s="41" t="str">
        <f>Personal_Development!I409</f>
        <v>C4 PROD</v>
      </c>
      <c r="J408" s="42" t="str">
        <f>Personal_Development!J409</f>
        <v xml:space="preserve">C4 </v>
      </c>
      <c r="K408" s="48">
        <v>1</v>
      </c>
      <c r="L408" s="48"/>
      <c r="M408" s="16">
        <v>1</v>
      </c>
      <c r="N408" s="16"/>
      <c r="O408" s="48">
        <v>1</v>
      </c>
      <c r="P408" s="48"/>
      <c r="Q408" s="48">
        <v>1</v>
      </c>
      <c r="R408" s="48"/>
      <c r="S408" s="16">
        <v>1</v>
      </c>
      <c r="T408" s="16"/>
      <c r="U408" s="48"/>
      <c r="V408" s="48">
        <v>9</v>
      </c>
      <c r="W408" s="22">
        <f t="shared" si="12"/>
        <v>14</v>
      </c>
      <c r="X408" s="60">
        <f t="shared" si="13"/>
        <v>5</v>
      </c>
    </row>
    <row r="409" spans="2:24" ht="24.95" customHeight="1">
      <c r="B409" s="48">
        <f>Personal_Development!B410</f>
        <v>0</v>
      </c>
      <c r="C409" s="48">
        <f>Personal_Development!C410</f>
        <v>0</v>
      </c>
      <c r="D409" s="14" t="str">
        <f>Personal_Development!D410</f>
        <v>C13580</v>
      </c>
      <c r="E409" s="11" t="str">
        <f>Personal_Development!E410</f>
        <v>MUHAMMAD NUR FAHMI BIN BADRUL HISHAM</v>
      </c>
      <c r="F409" s="12" t="str">
        <f>Personal_Development!F410</f>
        <v>PRODUCTION NO.2 DEPARTMENT</v>
      </c>
      <c r="G409" s="12" t="str">
        <f>Personal_Development!G410</f>
        <v>MOLDING PRODUCTION SECTION (MPS)</v>
      </c>
      <c r="H409" s="40" t="str">
        <f>Personal_Development!H410</f>
        <v>OPERATOR 2</v>
      </c>
      <c r="I409" s="41" t="str">
        <f>Personal_Development!I410</f>
        <v>C4 PROD</v>
      </c>
      <c r="J409" s="42" t="str">
        <f>Personal_Development!J410</f>
        <v xml:space="preserve">C4 </v>
      </c>
      <c r="K409" s="48"/>
      <c r="L409" s="48"/>
      <c r="M409" s="16"/>
      <c r="N409" s="16"/>
      <c r="O409" s="48"/>
      <c r="P409" s="48"/>
      <c r="Q409" s="48"/>
      <c r="R409" s="48"/>
      <c r="S409" s="16"/>
      <c r="T409" s="16"/>
      <c r="U409" s="48"/>
      <c r="V409" s="48"/>
      <c r="W409" s="22">
        <f t="shared" si="12"/>
        <v>0</v>
      </c>
      <c r="X409" s="60">
        <f t="shared" si="13"/>
        <v>1</v>
      </c>
    </row>
    <row r="410" spans="2:24" ht="24.95" customHeight="1">
      <c r="B410" s="48">
        <f>Personal_Development!B411</f>
        <v>0</v>
      </c>
      <c r="C410" s="48">
        <f>Personal_Development!C411</f>
        <v>0</v>
      </c>
      <c r="D410" s="14" t="str">
        <f>Personal_Development!D411</f>
        <v>C13583</v>
      </c>
      <c r="E410" s="11" t="str">
        <f>Personal_Development!E411</f>
        <v>MUHAMMAD ABSYAR NAJMIE BIN AZUWIL</v>
      </c>
      <c r="F410" s="12" t="str">
        <f>Personal_Development!F411</f>
        <v>PRODUCTION NO.1 DEPARTMENT</v>
      </c>
      <c r="G410" s="12" t="str">
        <f>Personal_Development!G411</f>
        <v>ASSEMBLY PRODUCTION SECTION (APS)</v>
      </c>
      <c r="H410" s="40" t="str">
        <f>Personal_Development!H411</f>
        <v>OPERATOR 2</v>
      </c>
      <c r="I410" s="41" t="str">
        <f>Personal_Development!I411</f>
        <v>C4 PROD</v>
      </c>
      <c r="J410" s="42" t="str">
        <f>Personal_Development!J411</f>
        <v xml:space="preserve">C4 </v>
      </c>
      <c r="K410" s="48">
        <v>4</v>
      </c>
      <c r="L410" s="48">
        <v>3</v>
      </c>
      <c r="M410" s="16"/>
      <c r="N410" s="16">
        <v>7</v>
      </c>
      <c r="O410" s="48"/>
      <c r="P410" s="48"/>
      <c r="Q410" s="48"/>
      <c r="R410" s="48">
        <v>1</v>
      </c>
      <c r="S410" s="16"/>
      <c r="T410" s="16"/>
      <c r="U410" s="48"/>
      <c r="V410" s="48">
        <v>2</v>
      </c>
      <c r="W410" s="22">
        <f t="shared" si="12"/>
        <v>17</v>
      </c>
      <c r="X410" s="60">
        <f t="shared" si="13"/>
        <v>5</v>
      </c>
    </row>
    <row r="411" spans="2:24" ht="24.95" customHeight="1">
      <c r="B411" s="48">
        <f>Personal_Development!B412</f>
        <v>0</v>
      </c>
      <c r="C411" s="48">
        <f>Personal_Development!C412</f>
        <v>0</v>
      </c>
      <c r="D411" s="14" t="str">
        <f>Personal_Development!D412</f>
        <v>C13591</v>
      </c>
      <c r="E411" s="11" t="str">
        <f>Personal_Development!E412</f>
        <v>NORDIANNA SHAFIKA BINTI MASARAJO</v>
      </c>
      <c r="F411" s="12" t="str">
        <f>Personal_Development!F412</f>
        <v>PRODUCTION NO.1 DEPARTMENT</v>
      </c>
      <c r="G411" s="12" t="str">
        <f>Personal_Development!G412</f>
        <v>ASSEMBLY PRODUCTION SECTION (APS)</v>
      </c>
      <c r="H411" s="40" t="str">
        <f>Personal_Development!H412</f>
        <v>OPERATOR 2</v>
      </c>
      <c r="I411" s="41" t="str">
        <f>Personal_Development!I412</f>
        <v>C4 PROD</v>
      </c>
      <c r="J411" s="42" t="str">
        <f>Personal_Development!J412</f>
        <v xml:space="preserve">C4 </v>
      </c>
      <c r="K411" s="48">
        <v>1</v>
      </c>
      <c r="L411" s="48">
        <v>2</v>
      </c>
      <c r="M411" s="16">
        <v>3</v>
      </c>
      <c r="N411" s="16">
        <v>2</v>
      </c>
      <c r="O411" s="48">
        <v>11</v>
      </c>
      <c r="P411" s="48"/>
      <c r="Q411" s="48"/>
      <c r="R411" s="48">
        <v>1</v>
      </c>
      <c r="S411" s="16"/>
      <c r="T411" s="16"/>
      <c r="U411" s="48"/>
      <c r="V411" s="48"/>
      <c r="W411" s="22">
        <f t="shared" si="12"/>
        <v>20</v>
      </c>
      <c r="X411" s="60">
        <f t="shared" si="13"/>
        <v>5</v>
      </c>
    </row>
    <row r="412" spans="2:24" ht="24.95" customHeight="1">
      <c r="B412" s="48" t="str">
        <f>Personal_Development!B413</f>
        <v>R</v>
      </c>
      <c r="C412" s="48">
        <f>Personal_Development!C413</f>
        <v>0</v>
      </c>
      <c r="D412" s="14" t="str">
        <f>Personal_Development!D413</f>
        <v>C13592</v>
      </c>
      <c r="E412" s="11" t="str">
        <f>Personal_Development!E413</f>
        <v>ANITA BINTI FARUK PANIRCHELVAM</v>
      </c>
      <c r="F412" s="12" t="str">
        <f>Personal_Development!F413</f>
        <v>PRODUCTION NO.1 DEPARTMENT</v>
      </c>
      <c r="G412" s="12" t="str">
        <f>Personal_Development!G413</f>
        <v>ASSEMBLY PRODUCTION SECTION (APS)</v>
      </c>
      <c r="H412" s="40" t="str">
        <f>Personal_Development!H413</f>
        <v>OPERATOR 2</v>
      </c>
      <c r="I412" s="41" t="str">
        <f>Personal_Development!I413</f>
        <v>C4 PROD</v>
      </c>
      <c r="J412" s="42" t="str">
        <f>Personal_Development!J413</f>
        <v xml:space="preserve">C4 </v>
      </c>
      <c r="K412" s="48"/>
      <c r="L412" s="48"/>
      <c r="M412" s="16"/>
      <c r="N412" s="16"/>
      <c r="O412" s="48"/>
      <c r="P412" s="48"/>
      <c r="Q412" s="48"/>
      <c r="R412" s="48"/>
      <c r="S412" s="16"/>
      <c r="T412" s="16"/>
      <c r="U412" s="48"/>
      <c r="V412" s="48"/>
      <c r="W412" s="22">
        <f t="shared" si="12"/>
        <v>0</v>
      </c>
      <c r="X412" s="60">
        <f t="shared" si="13"/>
        <v>1</v>
      </c>
    </row>
    <row r="413" spans="2:24" ht="24.95" customHeight="1">
      <c r="B413" s="48">
        <f>Personal_Development!B414</f>
        <v>0</v>
      </c>
      <c r="C413" s="48">
        <f>Personal_Development!C414</f>
        <v>0</v>
      </c>
      <c r="D413" s="14" t="str">
        <f>Personal_Development!D414</f>
        <v>C13593</v>
      </c>
      <c r="E413" s="11" t="str">
        <f>Personal_Development!E414</f>
        <v>MAZUIN BINTI HAMZAH</v>
      </c>
      <c r="F413" s="12" t="str">
        <f>Personal_Development!F414</f>
        <v>PRODUCTION NO.1 DEPARTMENT</v>
      </c>
      <c r="G413" s="12" t="str">
        <f>Personal_Development!G414</f>
        <v>ASSEMBLY PRODUCTION SECTION (APS)</v>
      </c>
      <c r="H413" s="40" t="str">
        <f>Personal_Development!H414</f>
        <v>OPERATOR 2</v>
      </c>
      <c r="I413" s="41" t="str">
        <f>Personal_Development!I414</f>
        <v>C4 PROD</v>
      </c>
      <c r="J413" s="42" t="str">
        <f>Personal_Development!J414</f>
        <v xml:space="preserve">C4 </v>
      </c>
      <c r="K413" s="48">
        <v>3</v>
      </c>
      <c r="L413" s="48">
        <v>2</v>
      </c>
      <c r="M413" s="16">
        <v>9</v>
      </c>
      <c r="N413" s="16"/>
      <c r="O413" s="48"/>
      <c r="P413" s="48"/>
      <c r="Q413" s="48"/>
      <c r="R413" s="48">
        <v>3</v>
      </c>
      <c r="S413" s="16"/>
      <c r="T413" s="16"/>
      <c r="U413" s="48"/>
      <c r="V413" s="48"/>
      <c r="W413" s="22">
        <f t="shared" si="12"/>
        <v>17</v>
      </c>
      <c r="X413" s="60">
        <f t="shared" si="13"/>
        <v>5</v>
      </c>
    </row>
    <row r="414" spans="2:24" ht="24.95" customHeight="1">
      <c r="B414" s="48" t="str">
        <f>Personal_Development!B415</f>
        <v>R</v>
      </c>
      <c r="C414" s="48">
        <f>Personal_Development!C415</f>
        <v>0</v>
      </c>
      <c r="D414" s="14" t="str">
        <f>Personal_Development!D415</f>
        <v>C13594</v>
      </c>
      <c r="E414" s="11" t="str">
        <f>Personal_Development!E415</f>
        <v>MUHAMAD DJAZLAN BIN NOR HAKIM</v>
      </c>
      <c r="F414" s="12" t="str">
        <f>Personal_Development!F415</f>
        <v>QUALITY ASSURANCE DEPARTMENT</v>
      </c>
      <c r="G414" s="12" t="str">
        <f>Personal_Development!G415</f>
        <v>QUALITY ASSURANCE SECTION (QAS)</v>
      </c>
      <c r="H414" s="40" t="str">
        <f>Personal_Development!H415</f>
        <v>SENIOR QA INSPECTOR</v>
      </c>
      <c r="I414" s="41" t="str">
        <f>Personal_Development!I415</f>
        <v>C2 PROD</v>
      </c>
      <c r="J414" s="42" t="str">
        <f>Personal_Development!J415</f>
        <v xml:space="preserve">C2 </v>
      </c>
      <c r="K414" s="48"/>
      <c r="L414" s="48"/>
      <c r="M414" s="16"/>
      <c r="N414" s="16"/>
      <c r="O414" s="48"/>
      <c r="P414" s="48"/>
      <c r="Q414" s="48"/>
      <c r="R414" s="48"/>
      <c r="S414" s="16"/>
      <c r="T414" s="16"/>
      <c r="U414" s="48"/>
      <c r="V414" s="48"/>
      <c r="W414" s="22">
        <f t="shared" si="12"/>
        <v>0</v>
      </c>
      <c r="X414" s="60">
        <f t="shared" si="13"/>
        <v>1</v>
      </c>
    </row>
    <row r="415" spans="2:24" ht="24.95" customHeight="1">
      <c r="B415" s="48">
        <f>Personal_Development!B416</f>
        <v>0</v>
      </c>
      <c r="C415" s="48">
        <f>Personal_Development!C416</f>
        <v>0</v>
      </c>
      <c r="D415" s="14" t="str">
        <f>Personal_Development!D416</f>
        <v>C13596</v>
      </c>
      <c r="E415" s="11" t="str">
        <f>Personal_Development!E416</f>
        <v>MUHAMMAD AMIR BIN IBRAHIM</v>
      </c>
      <c r="F415" s="12" t="str">
        <f>Personal_Development!F416</f>
        <v>PRODUCTION NO.1 DEPARTMENT</v>
      </c>
      <c r="G415" s="12" t="str">
        <f>Personal_Development!G416</f>
        <v>ASSEMBLY PRODUCTION SECTION (APS)</v>
      </c>
      <c r="H415" s="40" t="str">
        <f>Personal_Development!H416</f>
        <v>OPERATOR 2</v>
      </c>
      <c r="I415" s="41" t="str">
        <f>Personal_Development!I416</f>
        <v>C4 PROD</v>
      </c>
      <c r="J415" s="42" t="str">
        <f>Personal_Development!J416</f>
        <v xml:space="preserve">C4 </v>
      </c>
      <c r="K415" s="48"/>
      <c r="L415" s="48"/>
      <c r="M415" s="16"/>
      <c r="N415" s="16"/>
      <c r="O415" s="48"/>
      <c r="P415" s="48"/>
      <c r="Q415" s="48">
        <v>1</v>
      </c>
      <c r="R415" s="48"/>
      <c r="S415" s="16"/>
      <c r="T415" s="16">
        <v>10</v>
      </c>
      <c r="U415" s="48">
        <v>17</v>
      </c>
      <c r="V415" s="48"/>
      <c r="W415" s="22">
        <f t="shared" si="12"/>
        <v>28</v>
      </c>
      <c r="X415" s="60">
        <f t="shared" si="13"/>
        <v>5</v>
      </c>
    </row>
    <row r="416" spans="2:24" ht="24.95" customHeight="1">
      <c r="B416" s="48" t="str">
        <f>Personal_Development!B417</f>
        <v>R</v>
      </c>
      <c r="C416" s="48">
        <f>Personal_Development!C417</f>
        <v>0</v>
      </c>
      <c r="D416" s="14" t="str">
        <f>Personal_Development!D417</f>
        <v>C13597</v>
      </c>
      <c r="E416" s="11" t="str">
        <f>Personal_Development!E417</f>
        <v>NOORSUZIEWANA BINTI ABD LAJIS</v>
      </c>
      <c r="F416" s="12" t="str">
        <f>Personal_Development!F417</f>
        <v>PRODUCTION NO.2 DEPARTMENT</v>
      </c>
      <c r="G416" s="12" t="str">
        <f>Personal_Development!G417</f>
        <v>MOLDING PRODUCTION SECTION (MPS)</v>
      </c>
      <c r="H416" s="40" t="str">
        <f>Personal_Development!H417</f>
        <v>OPERATOR 2</v>
      </c>
      <c r="I416" s="41" t="str">
        <f>Personal_Development!I417</f>
        <v>C4 PROD</v>
      </c>
      <c r="J416" s="42" t="str">
        <f>Personal_Development!J417</f>
        <v xml:space="preserve">C4 </v>
      </c>
      <c r="K416" s="48"/>
      <c r="L416" s="48"/>
      <c r="M416" s="16"/>
      <c r="N416" s="16"/>
      <c r="O416" s="48"/>
      <c r="P416" s="48"/>
      <c r="Q416" s="48"/>
      <c r="R416" s="48"/>
      <c r="S416" s="16"/>
      <c r="T416" s="16"/>
      <c r="U416" s="48"/>
      <c r="V416" s="48"/>
      <c r="W416" s="22">
        <f t="shared" si="12"/>
        <v>0</v>
      </c>
      <c r="X416" s="60">
        <f t="shared" si="13"/>
        <v>1</v>
      </c>
    </row>
    <row r="417" spans="2:24" ht="24.95" customHeight="1">
      <c r="B417" s="48" t="str">
        <f>Personal_Development!B418</f>
        <v>R</v>
      </c>
      <c r="C417" s="48">
        <f>Personal_Development!C418</f>
        <v>0</v>
      </c>
      <c r="D417" s="14" t="str">
        <f>Personal_Development!D418</f>
        <v>C13599</v>
      </c>
      <c r="E417" s="11" t="str">
        <f>Personal_Development!E418</f>
        <v>NORHANALIZA BINTI MOHD SIDEK</v>
      </c>
      <c r="F417" s="12" t="str">
        <f>Personal_Development!F418</f>
        <v>PRESIDENTIAL MANAGEMENT DEPARTMENT</v>
      </c>
      <c r="G417" s="12" t="str">
        <f>Personal_Development!G418</f>
        <v>HUMAN RESOURCE PLANNING SECTION (HPS)</v>
      </c>
      <c r="H417" s="40" t="str">
        <f>Personal_Development!H418</f>
        <v>ASSISTANT</v>
      </c>
      <c r="I417" s="41" t="str">
        <f>Personal_Development!I418</f>
        <v>C1 OFFICE</v>
      </c>
      <c r="J417" s="42" t="str">
        <f>Personal_Development!J418</f>
        <v xml:space="preserve">C1 </v>
      </c>
      <c r="K417" s="48"/>
      <c r="L417" s="48"/>
      <c r="M417" s="16"/>
      <c r="N417" s="16"/>
      <c r="O417" s="48"/>
      <c r="P417" s="48"/>
      <c r="Q417" s="48"/>
      <c r="R417" s="48"/>
      <c r="S417" s="16"/>
      <c r="T417" s="16"/>
      <c r="U417" s="48"/>
      <c r="V417" s="48"/>
      <c r="W417" s="22">
        <f t="shared" si="12"/>
        <v>0</v>
      </c>
      <c r="X417" s="60">
        <f t="shared" si="13"/>
        <v>1</v>
      </c>
    </row>
    <row r="418" spans="2:24" ht="24.95" customHeight="1">
      <c r="B418" s="48" t="str">
        <f>Personal_Development!B419</f>
        <v>R</v>
      </c>
      <c r="C418" s="48">
        <f>Personal_Development!C419</f>
        <v>0</v>
      </c>
      <c r="D418" s="14" t="str">
        <f>Personal_Development!D419</f>
        <v>C13603</v>
      </c>
      <c r="E418" s="11" t="str">
        <f>Personal_Development!E419</f>
        <v>NUR FILZAH BINTI AHMAD</v>
      </c>
      <c r="F418" s="12" t="str">
        <f>Personal_Development!F419</f>
        <v>PRODUCTION NO.1 DEPARTMENT</v>
      </c>
      <c r="G418" s="12" t="str">
        <f>Personal_Development!G419</f>
        <v>ASSEMBLY PRODUCTION SECTION (APS)</v>
      </c>
      <c r="H418" s="40" t="str">
        <f>Personal_Development!H419</f>
        <v>OPERATOR 2</v>
      </c>
      <c r="I418" s="41" t="str">
        <f>Personal_Development!I419</f>
        <v>C4 PROD</v>
      </c>
      <c r="J418" s="42" t="str">
        <f>Personal_Development!J419</f>
        <v xml:space="preserve">C4 </v>
      </c>
      <c r="K418" s="48"/>
      <c r="L418" s="48">
        <v>1</v>
      </c>
      <c r="M418" s="16">
        <v>2</v>
      </c>
      <c r="N418" s="16"/>
      <c r="O418" s="48"/>
      <c r="P418" s="48"/>
      <c r="Q418" s="48"/>
      <c r="R418" s="48"/>
      <c r="S418" s="16"/>
      <c r="T418" s="16"/>
      <c r="U418" s="48"/>
      <c r="V418" s="48"/>
      <c r="W418" s="22">
        <f t="shared" si="12"/>
        <v>3</v>
      </c>
      <c r="X418" s="60">
        <f t="shared" si="13"/>
        <v>1</v>
      </c>
    </row>
    <row r="419" spans="2:24" ht="24.95" customHeight="1">
      <c r="B419" s="48" t="str">
        <f>Personal_Development!B420</f>
        <v>R</v>
      </c>
      <c r="C419" s="48">
        <f>Personal_Development!C420</f>
        <v>0</v>
      </c>
      <c r="D419" s="14" t="str">
        <f>Personal_Development!D420</f>
        <v>C13604</v>
      </c>
      <c r="E419" s="11" t="str">
        <f>Personal_Development!E420</f>
        <v>AZLINA BINTI RAMLAN</v>
      </c>
      <c r="F419" s="12" t="str">
        <f>Personal_Development!F420</f>
        <v>PRODUCTION NO.2 DEPARTMENT</v>
      </c>
      <c r="G419" s="12" t="str">
        <f>Personal_Development!G420</f>
        <v>MOLDING PRODUCTION SECTION (MPS)</v>
      </c>
      <c r="H419" s="40" t="str">
        <f>Personal_Development!H420</f>
        <v>OPERATOR 2</v>
      </c>
      <c r="I419" s="41" t="str">
        <f>Personal_Development!I420</f>
        <v>C4 PROD</v>
      </c>
      <c r="J419" s="42" t="str">
        <f>Personal_Development!J420</f>
        <v xml:space="preserve">C4 </v>
      </c>
      <c r="K419" s="48"/>
      <c r="L419" s="48"/>
      <c r="M419" s="16"/>
      <c r="N419" s="16"/>
      <c r="O419" s="48"/>
      <c r="P419" s="48"/>
      <c r="Q419" s="48"/>
      <c r="R419" s="48"/>
      <c r="S419" s="16"/>
      <c r="T419" s="16"/>
      <c r="U419" s="48"/>
      <c r="V419" s="48"/>
      <c r="W419" s="22">
        <f t="shared" si="12"/>
        <v>0</v>
      </c>
      <c r="X419" s="60">
        <f t="shared" si="13"/>
        <v>1</v>
      </c>
    </row>
    <row r="420" spans="2:24" ht="24.95" customHeight="1">
      <c r="B420" s="48" t="str">
        <f>Personal_Development!B421</f>
        <v>R</v>
      </c>
      <c r="C420" s="48">
        <f>Personal_Development!C421</f>
        <v>0</v>
      </c>
      <c r="D420" s="14" t="str">
        <f>Personal_Development!D421</f>
        <v>C13605</v>
      </c>
      <c r="E420" s="11" t="str">
        <f>Personal_Development!E421</f>
        <v>NORHAFAWATI BINTI MOHD RAZI</v>
      </c>
      <c r="F420" s="12" t="str">
        <f>Personal_Development!F421</f>
        <v>PRODUCTION NO.2 DEPARTMENT</v>
      </c>
      <c r="G420" s="12" t="str">
        <f>Personal_Development!G421</f>
        <v>MOLDING PRODUCTION SECTION (MPS)</v>
      </c>
      <c r="H420" s="40" t="str">
        <f>Personal_Development!H421</f>
        <v>OPERATOR 2</v>
      </c>
      <c r="I420" s="41" t="str">
        <f>Personal_Development!I421</f>
        <v>C4 PROD</v>
      </c>
      <c r="J420" s="42" t="str">
        <f>Personal_Development!J421</f>
        <v xml:space="preserve">C4 </v>
      </c>
      <c r="K420" s="48"/>
      <c r="L420" s="48"/>
      <c r="M420" s="16"/>
      <c r="N420" s="16"/>
      <c r="O420" s="48"/>
      <c r="P420" s="48"/>
      <c r="Q420" s="48"/>
      <c r="R420" s="48"/>
      <c r="S420" s="16"/>
      <c r="T420" s="16"/>
      <c r="U420" s="48"/>
      <c r="V420" s="48"/>
      <c r="W420" s="22">
        <f t="shared" si="12"/>
        <v>0</v>
      </c>
      <c r="X420" s="60">
        <f t="shared" si="13"/>
        <v>1</v>
      </c>
    </row>
    <row r="421" spans="2:24" ht="24.95" customHeight="1">
      <c r="B421" s="48" t="str">
        <f>Personal_Development!B422</f>
        <v>R</v>
      </c>
      <c r="C421" s="48">
        <f>Personal_Development!C422</f>
        <v>0</v>
      </c>
      <c r="D421" s="14" t="str">
        <f>Personal_Development!D422</f>
        <v>C13608</v>
      </c>
      <c r="E421" s="11" t="str">
        <f>Personal_Development!E422</f>
        <v>MOHAMED NOORFARIHAN BIN MOHAMED ZAIN</v>
      </c>
      <c r="F421" s="12" t="str">
        <f>Personal_Development!F422</f>
        <v>PRODUCTION NO.2 DEPARTMENT</v>
      </c>
      <c r="G421" s="12" t="str">
        <f>Personal_Development!G422</f>
        <v>MOLDING PRODUCTION SECTION (MPS)</v>
      </c>
      <c r="H421" s="40" t="str">
        <f>Personal_Development!H422</f>
        <v>OPERATOR 2</v>
      </c>
      <c r="I421" s="41" t="str">
        <f>Personal_Development!I422</f>
        <v>C4 PROD</v>
      </c>
      <c r="J421" s="42" t="str">
        <f>Personal_Development!J422</f>
        <v xml:space="preserve">C4 </v>
      </c>
      <c r="K421" s="48"/>
      <c r="L421" s="48"/>
      <c r="M421" s="16"/>
      <c r="N421" s="16"/>
      <c r="O421" s="48"/>
      <c r="P421" s="48"/>
      <c r="Q421" s="48"/>
      <c r="R421" s="48"/>
      <c r="S421" s="16"/>
      <c r="T421" s="16"/>
      <c r="U421" s="48"/>
      <c r="V421" s="48"/>
      <c r="W421" s="22">
        <f t="shared" si="12"/>
        <v>0</v>
      </c>
      <c r="X421" s="60">
        <f t="shared" si="13"/>
        <v>1</v>
      </c>
    </row>
    <row r="422" spans="2:24" ht="24.95" customHeight="1">
      <c r="B422" s="48">
        <f>Personal_Development!B423</f>
        <v>0</v>
      </c>
      <c r="C422" s="48">
        <f>Personal_Development!C423</f>
        <v>0</v>
      </c>
      <c r="D422" s="14" t="str">
        <f>Personal_Development!D423</f>
        <v>C13610</v>
      </c>
      <c r="E422" s="11" t="str">
        <f>Personal_Development!E423</f>
        <v>NUR NAZLIE SHAH BIN NAZRAN</v>
      </c>
      <c r="F422" s="12" t="str">
        <f>Personal_Development!F423</f>
        <v>PRODUCTION NO.2 DEPARTMENT</v>
      </c>
      <c r="G422" s="12" t="str">
        <f>Personal_Development!G423</f>
        <v>MOLDING PRODUCTION SECTION (MPS)</v>
      </c>
      <c r="H422" s="40" t="str">
        <f>Personal_Development!H423</f>
        <v>ASST. LINE LEADER</v>
      </c>
      <c r="I422" s="41" t="str">
        <f>Personal_Development!I423</f>
        <v>C3 PROD</v>
      </c>
      <c r="J422" s="42" t="str">
        <f>Personal_Development!J423</f>
        <v xml:space="preserve">C3 </v>
      </c>
      <c r="K422" s="48"/>
      <c r="L422" s="48"/>
      <c r="M422" s="16"/>
      <c r="N422" s="16"/>
      <c r="O422" s="48"/>
      <c r="P422" s="48"/>
      <c r="Q422" s="48"/>
      <c r="R422" s="48"/>
      <c r="S422" s="16"/>
      <c r="T422" s="16"/>
      <c r="U422" s="48"/>
      <c r="V422" s="48"/>
      <c r="W422" s="22">
        <f t="shared" si="12"/>
        <v>0</v>
      </c>
      <c r="X422" s="60">
        <f t="shared" si="13"/>
        <v>1</v>
      </c>
    </row>
    <row r="423" spans="2:24" ht="24.95" customHeight="1">
      <c r="B423" s="48">
        <f>Personal_Development!B424</f>
        <v>0</v>
      </c>
      <c r="C423" s="48">
        <f>Personal_Development!C424</f>
        <v>0</v>
      </c>
      <c r="D423" s="14" t="str">
        <f>Personal_Development!D424</f>
        <v>C13612</v>
      </c>
      <c r="E423" s="11" t="str">
        <f>Personal_Development!E424</f>
        <v>MUHAMMAD ADIB BIN RASHIDI</v>
      </c>
      <c r="F423" s="12" t="str">
        <f>Personal_Development!F424</f>
        <v>PRODUCTION NO.2 DEPARTMENT</v>
      </c>
      <c r="G423" s="12" t="str">
        <f>Personal_Development!G424</f>
        <v>MOLDING PRODUCTION SECTION (MPS)</v>
      </c>
      <c r="H423" s="40" t="str">
        <f>Personal_Development!H424</f>
        <v>ASST. LINE LEADER</v>
      </c>
      <c r="I423" s="41" t="str">
        <f>Personal_Development!I424</f>
        <v>C3 PROD</v>
      </c>
      <c r="J423" s="42" t="str">
        <f>Personal_Development!J424</f>
        <v xml:space="preserve">C3 </v>
      </c>
      <c r="K423" s="48"/>
      <c r="L423" s="48"/>
      <c r="M423" s="16"/>
      <c r="N423" s="16"/>
      <c r="O423" s="48"/>
      <c r="P423" s="48"/>
      <c r="Q423" s="48"/>
      <c r="R423" s="48"/>
      <c r="S423" s="16"/>
      <c r="T423" s="16"/>
      <c r="U423" s="48"/>
      <c r="V423" s="48"/>
      <c r="W423" s="22">
        <f t="shared" si="12"/>
        <v>0</v>
      </c>
      <c r="X423" s="60">
        <f t="shared" si="13"/>
        <v>1</v>
      </c>
    </row>
    <row r="424" spans="2:24" ht="24.95" customHeight="1">
      <c r="B424" s="48">
        <f>Personal_Development!B425</f>
        <v>0</v>
      </c>
      <c r="C424" s="48">
        <f>Personal_Development!C425</f>
        <v>0</v>
      </c>
      <c r="D424" s="14" t="str">
        <f>Personal_Development!D425</f>
        <v>C13614</v>
      </c>
      <c r="E424" s="11" t="str">
        <f>Personal_Development!E425</f>
        <v>AIZATUL AKMA BINTI MOHD ZULKIFLY</v>
      </c>
      <c r="F424" s="12" t="str">
        <f>Personal_Development!F425</f>
        <v>PRODUCTION NO.2 DEPARTMENT</v>
      </c>
      <c r="G424" s="12" t="str">
        <f>Personal_Development!G425</f>
        <v>MOLDING PRODUCTION SECTION (MPS)</v>
      </c>
      <c r="H424" s="40" t="str">
        <f>Personal_Development!H425</f>
        <v>OPERATOR 2</v>
      </c>
      <c r="I424" s="41" t="str">
        <f>Personal_Development!I425</f>
        <v>C4 PROD</v>
      </c>
      <c r="J424" s="42" t="str">
        <f>Personal_Development!J425</f>
        <v xml:space="preserve">C4 </v>
      </c>
      <c r="K424" s="48"/>
      <c r="L424" s="48"/>
      <c r="M424" s="16"/>
      <c r="N424" s="16"/>
      <c r="O424" s="48"/>
      <c r="P424" s="48"/>
      <c r="Q424" s="48"/>
      <c r="R424" s="48"/>
      <c r="S424" s="16"/>
      <c r="T424" s="16"/>
      <c r="U424" s="48"/>
      <c r="V424" s="48"/>
      <c r="W424" s="22">
        <f t="shared" si="12"/>
        <v>0</v>
      </c>
      <c r="X424" s="60">
        <f t="shared" si="13"/>
        <v>1</v>
      </c>
    </row>
    <row r="425" spans="2:24" ht="24.95" customHeight="1">
      <c r="B425" s="48">
        <f>Personal_Development!B426</f>
        <v>0</v>
      </c>
      <c r="C425" s="48">
        <f>Personal_Development!C426</f>
        <v>0</v>
      </c>
      <c r="D425" s="14" t="str">
        <f>Personal_Development!D426</f>
        <v>C13616</v>
      </c>
      <c r="E425" s="11" t="str">
        <f>Personal_Development!E426</f>
        <v>NORAMALINA BINTI MD MALIN DEWA</v>
      </c>
      <c r="F425" s="12" t="str">
        <f>Personal_Development!F426</f>
        <v>PRODUCTION NO.1 DEPARTMENT</v>
      </c>
      <c r="G425" s="12" t="str">
        <f>Personal_Development!G426</f>
        <v>ASSEMBLY PRODUCTION SECTION (APS)</v>
      </c>
      <c r="H425" s="40" t="str">
        <f>Personal_Development!H426</f>
        <v>OPERATOR 2</v>
      </c>
      <c r="I425" s="41" t="str">
        <f>Personal_Development!I426</f>
        <v>C4 PROD</v>
      </c>
      <c r="J425" s="42" t="str">
        <f>Personal_Development!J426</f>
        <v xml:space="preserve">C4 </v>
      </c>
      <c r="K425" s="48">
        <v>1</v>
      </c>
      <c r="L425" s="48"/>
      <c r="M425" s="16">
        <v>3</v>
      </c>
      <c r="N425" s="16"/>
      <c r="O425" s="48">
        <v>1</v>
      </c>
      <c r="P425" s="48"/>
      <c r="Q425" s="48"/>
      <c r="R425" s="48">
        <v>7</v>
      </c>
      <c r="S425" s="16"/>
      <c r="T425" s="16"/>
      <c r="U425" s="48"/>
      <c r="V425" s="48">
        <v>9</v>
      </c>
      <c r="W425" s="22">
        <f t="shared" si="12"/>
        <v>21</v>
      </c>
      <c r="X425" s="60">
        <f t="shared" si="13"/>
        <v>5</v>
      </c>
    </row>
    <row r="426" spans="2:24" ht="24.95" customHeight="1">
      <c r="B426" s="48">
        <f>Personal_Development!B427</f>
        <v>0</v>
      </c>
      <c r="C426" s="48">
        <f>Personal_Development!C427</f>
        <v>0</v>
      </c>
      <c r="D426" s="14" t="str">
        <f>Personal_Development!D427</f>
        <v>C13617</v>
      </c>
      <c r="E426" s="11" t="str">
        <f>Personal_Development!E427</f>
        <v>PARVIN KAUR A/P RANJIT SINGH</v>
      </c>
      <c r="F426" s="12" t="str">
        <f>Personal_Development!F427</f>
        <v>PRODUCTION NO.1 DEPARTMENT</v>
      </c>
      <c r="G426" s="12" t="str">
        <f>Personal_Development!G427</f>
        <v>ASSEMBLY PRODUCTION SECTION (APS)</v>
      </c>
      <c r="H426" s="40" t="str">
        <f>Personal_Development!H427</f>
        <v>OPERATOR 2</v>
      </c>
      <c r="I426" s="41" t="str">
        <f>Personal_Development!I427</f>
        <v>C4 PROD</v>
      </c>
      <c r="J426" s="42" t="str">
        <f>Personal_Development!J427</f>
        <v xml:space="preserve">C4 </v>
      </c>
      <c r="K426" s="48">
        <v>1</v>
      </c>
      <c r="L426" s="48"/>
      <c r="M426" s="16">
        <v>2</v>
      </c>
      <c r="N426" s="16"/>
      <c r="O426" s="48">
        <v>7</v>
      </c>
      <c r="P426" s="48"/>
      <c r="Q426" s="48"/>
      <c r="R426" s="48"/>
      <c r="S426" s="16"/>
      <c r="T426" s="16"/>
      <c r="U426" s="48"/>
      <c r="V426" s="48">
        <v>4</v>
      </c>
      <c r="W426" s="22">
        <f t="shared" si="12"/>
        <v>14</v>
      </c>
      <c r="X426" s="60">
        <f t="shared" si="13"/>
        <v>5</v>
      </c>
    </row>
    <row r="427" spans="2:24" ht="24.95" customHeight="1">
      <c r="B427" s="48">
        <f>Personal_Development!B428</f>
        <v>0</v>
      </c>
      <c r="C427" s="48">
        <f>Personal_Development!C428</f>
        <v>0</v>
      </c>
      <c r="D427" s="14" t="str">
        <f>Personal_Development!D428</f>
        <v>C13619</v>
      </c>
      <c r="E427" s="11" t="str">
        <f>Personal_Development!E428</f>
        <v>MUHAMMAD AZRAF BIN ABU BAKAR</v>
      </c>
      <c r="F427" s="12" t="str">
        <f>Personal_Development!F428</f>
        <v>PRODUCTION NO.1 DEPARTMENT</v>
      </c>
      <c r="G427" s="12" t="str">
        <f>Personal_Development!G428</f>
        <v>ASSEMBLY PRODUCTION SECTION (APS)</v>
      </c>
      <c r="H427" s="40" t="str">
        <f>Personal_Development!H428</f>
        <v>OPERATOR 2</v>
      </c>
      <c r="I427" s="41" t="str">
        <f>Personal_Development!I428</f>
        <v>C4 PROD</v>
      </c>
      <c r="J427" s="42" t="str">
        <f>Personal_Development!J428</f>
        <v xml:space="preserve">C4 </v>
      </c>
      <c r="K427" s="48">
        <v>1</v>
      </c>
      <c r="L427" s="48">
        <v>1</v>
      </c>
      <c r="M427" s="16">
        <v>1</v>
      </c>
      <c r="N427" s="16">
        <v>1</v>
      </c>
      <c r="O427" s="48">
        <v>1</v>
      </c>
      <c r="P427" s="48"/>
      <c r="Q427" s="48">
        <v>2</v>
      </c>
      <c r="R427" s="48"/>
      <c r="S427" s="16"/>
      <c r="T427" s="16"/>
      <c r="U427" s="48"/>
      <c r="V427" s="48">
        <v>8</v>
      </c>
      <c r="W427" s="22">
        <f t="shared" si="12"/>
        <v>15</v>
      </c>
      <c r="X427" s="60">
        <f t="shared" si="13"/>
        <v>5</v>
      </c>
    </row>
    <row r="428" spans="2:24" ht="24.95" customHeight="1">
      <c r="B428" s="48">
        <f>Personal_Development!B429</f>
        <v>0</v>
      </c>
      <c r="C428" s="48">
        <f>Personal_Development!C429</f>
        <v>0</v>
      </c>
      <c r="D428" s="14" t="str">
        <f>Personal_Development!D429</f>
        <v>C13620</v>
      </c>
      <c r="E428" s="11" t="str">
        <f>Personal_Development!E429</f>
        <v>FATIN I'DURRAH BINTI BAHARUDDIN</v>
      </c>
      <c r="F428" s="12" t="str">
        <f>Personal_Development!F429</f>
        <v>PRODUCTION NO.1 DEPARTMENT</v>
      </c>
      <c r="G428" s="12" t="str">
        <f>Personal_Development!G429</f>
        <v>ASSEMBLY PRODUCTION SECTION (APS)</v>
      </c>
      <c r="H428" s="40" t="str">
        <f>Personal_Development!H429</f>
        <v>OPERATOR 2</v>
      </c>
      <c r="I428" s="41" t="str">
        <f>Personal_Development!I429</f>
        <v>C4 PROD</v>
      </c>
      <c r="J428" s="42" t="str">
        <f>Personal_Development!J429</f>
        <v xml:space="preserve">C4 </v>
      </c>
      <c r="K428" s="48">
        <v>1</v>
      </c>
      <c r="L428" s="48">
        <v>1</v>
      </c>
      <c r="M428" s="16">
        <v>1</v>
      </c>
      <c r="N428" s="16"/>
      <c r="O428" s="48">
        <v>1</v>
      </c>
      <c r="P428" s="48"/>
      <c r="Q428" s="48"/>
      <c r="R428" s="48">
        <v>1</v>
      </c>
      <c r="S428" s="16"/>
      <c r="T428" s="16"/>
      <c r="U428" s="48">
        <v>11</v>
      </c>
      <c r="V428" s="48"/>
      <c r="W428" s="22">
        <f t="shared" si="12"/>
        <v>16</v>
      </c>
      <c r="X428" s="60">
        <f t="shared" si="13"/>
        <v>5</v>
      </c>
    </row>
    <row r="429" spans="2:24" ht="24.95" customHeight="1">
      <c r="B429" s="48">
        <f>Personal_Development!B430</f>
        <v>0</v>
      </c>
      <c r="C429" s="48">
        <f>Personal_Development!C430</f>
        <v>0</v>
      </c>
      <c r="D429" s="14" t="str">
        <f>Personal_Development!D430</f>
        <v>C13622</v>
      </c>
      <c r="E429" s="11" t="str">
        <f>Personal_Development!E430</f>
        <v>WAN NOOR AZURA BINTI WAN MD NOOR</v>
      </c>
      <c r="F429" s="12" t="str">
        <f>Personal_Development!F430</f>
        <v>PRODUCTION NO.1 DEPARTMENT</v>
      </c>
      <c r="G429" s="12" t="str">
        <f>Personal_Development!G430</f>
        <v>ASSEMBLY PRODUCTION SECTION (APS)</v>
      </c>
      <c r="H429" s="40" t="str">
        <f>Personal_Development!H430</f>
        <v>OPERATOR 2</v>
      </c>
      <c r="I429" s="41" t="str">
        <f>Personal_Development!I430</f>
        <v>C4 PROD</v>
      </c>
      <c r="J429" s="42" t="str">
        <f>Personal_Development!J430</f>
        <v xml:space="preserve">C4 </v>
      </c>
      <c r="K429" s="48">
        <v>1</v>
      </c>
      <c r="L429" s="48">
        <v>1</v>
      </c>
      <c r="M429" s="16">
        <v>1</v>
      </c>
      <c r="N429" s="16"/>
      <c r="O429" s="48">
        <v>2</v>
      </c>
      <c r="P429" s="48"/>
      <c r="Q429" s="48">
        <v>1</v>
      </c>
      <c r="R429" s="48"/>
      <c r="S429" s="16"/>
      <c r="T429" s="16"/>
      <c r="U429" s="48"/>
      <c r="V429" s="48">
        <v>7</v>
      </c>
      <c r="W429" s="22">
        <f t="shared" si="12"/>
        <v>13</v>
      </c>
      <c r="X429" s="60">
        <f t="shared" si="13"/>
        <v>4</v>
      </c>
    </row>
    <row r="430" spans="2:24" ht="24.95" customHeight="1">
      <c r="B430" s="48">
        <f>Personal_Development!B431</f>
        <v>0</v>
      </c>
      <c r="C430" s="48">
        <f>Personal_Development!C431</f>
        <v>0</v>
      </c>
      <c r="D430" s="14" t="str">
        <f>Personal_Development!D431</f>
        <v>C13626</v>
      </c>
      <c r="E430" s="11" t="str">
        <f>Personal_Development!E431</f>
        <v>NOOR HIDAYU BINTI MOHAMAD AZMI</v>
      </c>
      <c r="F430" s="12" t="str">
        <f>Personal_Development!F431</f>
        <v>PRODUCTION NO.1 DEPARTMENT</v>
      </c>
      <c r="G430" s="12" t="str">
        <f>Personal_Development!G431</f>
        <v>ASSEMBLY PRODUCTION SECTION (APS)</v>
      </c>
      <c r="H430" s="40" t="str">
        <f>Personal_Development!H431</f>
        <v>OPERATOR 2</v>
      </c>
      <c r="I430" s="41" t="str">
        <f>Personal_Development!I431</f>
        <v>C4 PROD</v>
      </c>
      <c r="J430" s="42" t="str">
        <f>Personal_Development!J431</f>
        <v xml:space="preserve">C4 </v>
      </c>
      <c r="K430" s="48">
        <v>1</v>
      </c>
      <c r="L430" s="48">
        <v>2</v>
      </c>
      <c r="M430" s="16">
        <v>1</v>
      </c>
      <c r="N430" s="16">
        <v>1</v>
      </c>
      <c r="O430" s="48">
        <v>3</v>
      </c>
      <c r="P430" s="48">
        <v>1</v>
      </c>
      <c r="Q430" s="48">
        <v>1</v>
      </c>
      <c r="R430" s="48"/>
      <c r="S430" s="16">
        <v>1</v>
      </c>
      <c r="T430" s="16"/>
      <c r="U430" s="48"/>
      <c r="V430" s="48">
        <v>6</v>
      </c>
      <c r="W430" s="22">
        <f t="shared" si="12"/>
        <v>17</v>
      </c>
      <c r="X430" s="60">
        <f t="shared" si="13"/>
        <v>5</v>
      </c>
    </row>
    <row r="431" spans="2:24" ht="24.95" customHeight="1">
      <c r="B431" s="48">
        <f>Personal_Development!B432</f>
        <v>0</v>
      </c>
      <c r="C431" s="48">
        <f>Personal_Development!C432</f>
        <v>0</v>
      </c>
      <c r="D431" s="14" t="str">
        <f>Personal_Development!D432</f>
        <v>C13627</v>
      </c>
      <c r="E431" s="11" t="str">
        <f>Personal_Development!E432</f>
        <v>NOR NATRAH BINTI RAZIMAN</v>
      </c>
      <c r="F431" s="12" t="str">
        <f>Personal_Development!F432</f>
        <v>PRODUCTION NO.1 DEPARTMENT</v>
      </c>
      <c r="G431" s="12" t="str">
        <f>Personal_Development!G432</f>
        <v>ASSEMBLY PRODUCTION SECTION (APS)</v>
      </c>
      <c r="H431" s="40" t="str">
        <f>Personal_Development!H432</f>
        <v>OPERATOR 2</v>
      </c>
      <c r="I431" s="41" t="str">
        <f>Personal_Development!I432</f>
        <v>C4 PROD</v>
      </c>
      <c r="J431" s="42" t="str">
        <f>Personal_Development!J432</f>
        <v xml:space="preserve">C4 </v>
      </c>
      <c r="K431" s="48">
        <v>1</v>
      </c>
      <c r="L431" s="48"/>
      <c r="M431" s="16">
        <v>1</v>
      </c>
      <c r="N431" s="16">
        <v>1</v>
      </c>
      <c r="O431" s="48">
        <v>1</v>
      </c>
      <c r="P431" s="48">
        <v>1</v>
      </c>
      <c r="Q431" s="48"/>
      <c r="R431" s="48"/>
      <c r="S431" s="16">
        <v>1</v>
      </c>
      <c r="T431" s="16"/>
      <c r="U431" s="48">
        <v>9</v>
      </c>
      <c r="V431" s="48">
        <v>8</v>
      </c>
      <c r="W431" s="22">
        <f t="shared" si="12"/>
        <v>23</v>
      </c>
      <c r="X431" s="60">
        <f t="shared" si="13"/>
        <v>5</v>
      </c>
    </row>
    <row r="432" spans="2:24" ht="24.95" customHeight="1">
      <c r="B432" s="48">
        <f>Personal_Development!B433</f>
        <v>0</v>
      </c>
      <c r="C432" s="48">
        <f>Personal_Development!C433</f>
        <v>0</v>
      </c>
      <c r="D432" s="14" t="str">
        <f>Personal_Development!D433</f>
        <v>C13629</v>
      </c>
      <c r="E432" s="11" t="str">
        <f>Personal_Development!E433</f>
        <v>NOR ATIKAH BINTI MAZLAN</v>
      </c>
      <c r="F432" s="12" t="str">
        <f>Personal_Development!F433</f>
        <v>PRODUCTION NO.2 DEPARTMENT</v>
      </c>
      <c r="G432" s="12" t="str">
        <f>Personal_Development!G433</f>
        <v>MOLDING PRODUCTION SECTION (MPS)</v>
      </c>
      <c r="H432" s="40" t="str">
        <f>Personal_Development!H433</f>
        <v>OPERATOR 2</v>
      </c>
      <c r="I432" s="41" t="str">
        <f>Personal_Development!I433</f>
        <v>C4 PROD</v>
      </c>
      <c r="J432" s="42" t="str">
        <f>Personal_Development!J433</f>
        <v xml:space="preserve">C4 </v>
      </c>
      <c r="K432" s="48"/>
      <c r="L432" s="48"/>
      <c r="M432" s="16"/>
      <c r="N432" s="16"/>
      <c r="O432" s="48"/>
      <c r="P432" s="48"/>
      <c r="Q432" s="48"/>
      <c r="R432" s="48"/>
      <c r="S432" s="16"/>
      <c r="T432" s="16"/>
      <c r="U432" s="48"/>
      <c r="V432" s="48"/>
      <c r="W432" s="22">
        <f t="shared" si="12"/>
        <v>0</v>
      </c>
      <c r="X432" s="60">
        <f t="shared" si="13"/>
        <v>1</v>
      </c>
    </row>
    <row r="433" spans="2:24" ht="24.95" customHeight="1">
      <c r="B433" s="48">
        <f>Personal_Development!B434</f>
        <v>0</v>
      </c>
      <c r="C433" s="48">
        <f>Personal_Development!C434</f>
        <v>0</v>
      </c>
      <c r="D433" s="14" t="str">
        <f>Personal_Development!D434</f>
        <v>C13630</v>
      </c>
      <c r="E433" s="11" t="str">
        <f>Personal_Development!E434</f>
        <v>NURAZMI BIN ZAKARIA</v>
      </c>
      <c r="F433" s="12" t="str">
        <f>Personal_Development!F434</f>
        <v>PRODUCTION NO.1 DEPARTMENT</v>
      </c>
      <c r="G433" s="12" t="str">
        <f>Personal_Development!G434</f>
        <v>ASSEMBLY PRODUCTION SECTION (APS)</v>
      </c>
      <c r="H433" s="40" t="str">
        <f>Personal_Development!H434</f>
        <v>OPERATOR 2</v>
      </c>
      <c r="I433" s="41" t="str">
        <f>Personal_Development!I434</f>
        <v>C4 PROD</v>
      </c>
      <c r="J433" s="42" t="str">
        <f>Personal_Development!J434</f>
        <v xml:space="preserve">C4 </v>
      </c>
      <c r="K433" s="48"/>
      <c r="L433" s="48"/>
      <c r="M433" s="16"/>
      <c r="N433" s="16"/>
      <c r="O433" s="48"/>
      <c r="P433" s="48"/>
      <c r="Q433" s="48"/>
      <c r="R433" s="48"/>
      <c r="S433" s="16"/>
      <c r="T433" s="16">
        <v>3</v>
      </c>
      <c r="U433" s="48"/>
      <c r="V433" s="48">
        <v>11</v>
      </c>
      <c r="W433" s="22">
        <f t="shared" si="12"/>
        <v>14</v>
      </c>
      <c r="X433" s="60">
        <f t="shared" si="13"/>
        <v>5</v>
      </c>
    </row>
    <row r="434" spans="2:24" ht="24.95" customHeight="1">
      <c r="B434" s="48" t="str">
        <f>Personal_Development!B435</f>
        <v>R</v>
      </c>
      <c r="C434" s="48">
        <f>Personal_Development!C435</f>
        <v>0</v>
      </c>
      <c r="D434" s="14" t="str">
        <f>Personal_Development!D435</f>
        <v>C13631</v>
      </c>
      <c r="E434" s="11" t="str">
        <f>Personal_Development!E435</f>
        <v>MOHAMAD HAZIM BIN MAHADZIR</v>
      </c>
      <c r="F434" s="12" t="str">
        <f>Personal_Development!F435</f>
        <v>PRODUCTION NO.1 DEPARTMENT</v>
      </c>
      <c r="G434" s="12" t="str">
        <f>Personal_Development!G435</f>
        <v>ASSEMBLY PRODUCTION SECTION (APS)</v>
      </c>
      <c r="H434" s="40" t="str">
        <f>Personal_Development!H435</f>
        <v>OPERATOR 2</v>
      </c>
      <c r="I434" s="41" t="str">
        <f>Personal_Development!I435</f>
        <v>C4 PROD</v>
      </c>
      <c r="J434" s="42" t="str">
        <f>Personal_Development!J435</f>
        <v xml:space="preserve">C4 </v>
      </c>
      <c r="K434" s="48"/>
      <c r="L434" s="48"/>
      <c r="M434" s="16"/>
      <c r="N434" s="16"/>
      <c r="O434" s="48"/>
      <c r="P434" s="48"/>
      <c r="Q434" s="48"/>
      <c r="R434" s="48"/>
      <c r="S434" s="16"/>
      <c r="T434" s="16"/>
      <c r="U434" s="48"/>
      <c r="V434" s="48"/>
      <c r="W434" s="22">
        <f t="shared" si="12"/>
        <v>0</v>
      </c>
      <c r="X434" s="60">
        <f t="shared" si="13"/>
        <v>1</v>
      </c>
    </row>
    <row r="435" spans="2:24" ht="24.95" customHeight="1">
      <c r="B435" s="48">
        <f>Personal_Development!B436</f>
        <v>0</v>
      </c>
      <c r="C435" s="48">
        <f>Personal_Development!C436</f>
        <v>0</v>
      </c>
      <c r="D435" s="14" t="str">
        <f>Personal_Development!D436</f>
        <v>C13632</v>
      </c>
      <c r="E435" s="11" t="str">
        <f>Personal_Development!E436</f>
        <v>AZREEN IZZATY BINTI MOHD ARIFFIN</v>
      </c>
      <c r="F435" s="12" t="str">
        <f>Personal_Development!F436</f>
        <v>FACTORY OPERATIONS DEPARTMENT</v>
      </c>
      <c r="G435" s="12" t="str">
        <f>Personal_Development!G436</f>
        <v>FINANCE &amp; ACCOUNTING SECTION (FAS)</v>
      </c>
      <c r="H435" s="40" t="str">
        <f>Personal_Development!H436</f>
        <v>ASSISTANT</v>
      </c>
      <c r="I435" s="41" t="str">
        <f>Personal_Development!I436</f>
        <v>C1 OFFICE</v>
      </c>
      <c r="J435" s="42" t="str">
        <f>Personal_Development!J436</f>
        <v xml:space="preserve">C1 </v>
      </c>
      <c r="K435" s="48"/>
      <c r="L435" s="48">
        <v>2</v>
      </c>
      <c r="M435" s="16"/>
      <c r="N435" s="16">
        <v>2</v>
      </c>
      <c r="O435" s="48">
        <v>2</v>
      </c>
      <c r="P435" s="48">
        <v>2</v>
      </c>
      <c r="Q435" s="48"/>
      <c r="R435" s="48">
        <v>1</v>
      </c>
      <c r="S435" s="16"/>
      <c r="T435" s="16">
        <v>5</v>
      </c>
      <c r="U435" s="48"/>
      <c r="V435" s="48"/>
      <c r="W435" s="22">
        <f t="shared" si="12"/>
        <v>14</v>
      </c>
      <c r="X435" s="60">
        <f t="shared" si="13"/>
        <v>5</v>
      </c>
    </row>
    <row r="436" spans="2:24" ht="24.95" customHeight="1">
      <c r="B436" s="48">
        <f>Personal_Development!B437</f>
        <v>0</v>
      </c>
      <c r="C436" s="48">
        <f>Personal_Development!C437</f>
        <v>0</v>
      </c>
      <c r="D436" s="14" t="str">
        <f>Personal_Development!D437</f>
        <v>C13633</v>
      </c>
      <c r="E436" s="11" t="str">
        <f>Personal_Development!E437</f>
        <v>MUHAMAD FAZRIL AZRI BIN BORHAN</v>
      </c>
      <c r="F436" s="12" t="str">
        <f>Personal_Development!F437</f>
        <v>FACTORY OPERATIONS DEPARTMENT</v>
      </c>
      <c r="G436" s="12" t="str">
        <f>Personal_Development!G437</f>
        <v>FINANCE &amp; ACCOUNTING SECTION (FAS)</v>
      </c>
      <c r="H436" s="40" t="str">
        <f>Personal_Development!H437</f>
        <v>ASSISTANT</v>
      </c>
      <c r="I436" s="41" t="str">
        <f>Personal_Development!I437</f>
        <v>C1 OFFICE</v>
      </c>
      <c r="J436" s="42" t="str">
        <f>Personal_Development!J437</f>
        <v xml:space="preserve">C1 </v>
      </c>
      <c r="K436" s="48"/>
      <c r="L436" s="48">
        <v>2</v>
      </c>
      <c r="M436" s="16">
        <v>2</v>
      </c>
      <c r="N436" s="16"/>
      <c r="O436" s="48"/>
      <c r="P436" s="48">
        <v>6</v>
      </c>
      <c r="Q436" s="48"/>
      <c r="R436" s="48"/>
      <c r="S436" s="16"/>
      <c r="T436" s="16">
        <v>4</v>
      </c>
      <c r="U436" s="48"/>
      <c r="V436" s="48"/>
      <c r="W436" s="22">
        <f t="shared" si="12"/>
        <v>14</v>
      </c>
      <c r="X436" s="60">
        <f t="shared" si="13"/>
        <v>5</v>
      </c>
    </row>
    <row r="437" spans="2:24" ht="24.95" customHeight="1">
      <c r="B437" s="48">
        <f>Personal_Development!B438</f>
        <v>0</v>
      </c>
      <c r="C437" s="48">
        <f>Personal_Development!C438</f>
        <v>0</v>
      </c>
      <c r="D437" s="14" t="str">
        <f>Personal_Development!D438</f>
        <v>C13636</v>
      </c>
      <c r="E437" s="11" t="str">
        <f>Personal_Development!E438</f>
        <v>MOHAMAD NUR FIRDAUS BIN TUNKU SYED MUZZAFFAR</v>
      </c>
      <c r="F437" s="12" t="str">
        <f>Personal_Development!F438</f>
        <v>PRODUCTION NO.2 DEPARTMENT</v>
      </c>
      <c r="G437" s="12" t="str">
        <f>Personal_Development!G438</f>
        <v>MOLDING PRODUCTION SECTION (MPS)</v>
      </c>
      <c r="H437" s="40" t="str">
        <f>Personal_Development!H438</f>
        <v>OPERATOR 2</v>
      </c>
      <c r="I437" s="41" t="str">
        <f>Personal_Development!I438</f>
        <v>C4 PROD</v>
      </c>
      <c r="J437" s="42" t="str">
        <f>Personal_Development!J438</f>
        <v xml:space="preserve">C4 </v>
      </c>
      <c r="K437" s="48"/>
      <c r="L437" s="48"/>
      <c r="M437" s="16"/>
      <c r="N437" s="16"/>
      <c r="O437" s="48"/>
      <c r="P437" s="48"/>
      <c r="Q437" s="48"/>
      <c r="R437" s="48"/>
      <c r="S437" s="16"/>
      <c r="T437" s="16"/>
      <c r="U437" s="48"/>
      <c r="V437" s="48"/>
      <c r="W437" s="22">
        <f t="shared" si="12"/>
        <v>0</v>
      </c>
      <c r="X437" s="60">
        <f t="shared" si="13"/>
        <v>1</v>
      </c>
    </row>
    <row r="438" spans="2:24" ht="24.95" customHeight="1">
      <c r="B438" s="48">
        <f>Personal_Development!B439</f>
        <v>0</v>
      </c>
      <c r="C438" s="48">
        <f>Personal_Development!C439</f>
        <v>0</v>
      </c>
      <c r="D438" s="14" t="str">
        <f>Personal_Development!D439</f>
        <v>C13637</v>
      </c>
      <c r="E438" s="11" t="str">
        <f>Personal_Development!E439</f>
        <v>AHMAD FAKRI BIN ISHAK</v>
      </c>
      <c r="F438" s="12" t="str">
        <f>Personal_Development!F439</f>
        <v>PRODUCTION NO.2 DEPARTMENT</v>
      </c>
      <c r="G438" s="12" t="str">
        <f>Personal_Development!G439</f>
        <v>MOLDING PRODUCTION SECTION (MPS)</v>
      </c>
      <c r="H438" s="40" t="str">
        <f>Personal_Development!H439</f>
        <v>ASST. LINE LEADER</v>
      </c>
      <c r="I438" s="41" t="str">
        <f>Personal_Development!I439</f>
        <v>C3 PROD</v>
      </c>
      <c r="J438" s="42" t="str">
        <f>Personal_Development!J439</f>
        <v xml:space="preserve">C3 </v>
      </c>
      <c r="K438" s="48"/>
      <c r="L438" s="48"/>
      <c r="M438" s="16"/>
      <c r="N438" s="16"/>
      <c r="O438" s="48"/>
      <c r="P438" s="48"/>
      <c r="Q438" s="48"/>
      <c r="R438" s="48"/>
      <c r="S438" s="16"/>
      <c r="T438" s="16"/>
      <c r="U438" s="48"/>
      <c r="V438" s="48"/>
      <c r="W438" s="22">
        <f t="shared" si="12"/>
        <v>0</v>
      </c>
      <c r="X438" s="60">
        <f t="shared" si="13"/>
        <v>1</v>
      </c>
    </row>
    <row r="439" spans="2:24" ht="24.95" customHeight="1">
      <c r="B439" s="48">
        <f>Personal_Development!B440</f>
        <v>0</v>
      </c>
      <c r="C439" s="48">
        <f>Personal_Development!C440</f>
        <v>0</v>
      </c>
      <c r="D439" s="14" t="str">
        <f>Personal_Development!D440</f>
        <v>C13639</v>
      </c>
      <c r="E439" s="11" t="str">
        <f>Personal_Development!E440</f>
        <v>NOR FADILAH BINTI IMAN ROHANI</v>
      </c>
      <c r="F439" s="12" t="str">
        <f>Personal_Development!F440</f>
        <v>PRODUCTION NO.2 DEPARTMENT</v>
      </c>
      <c r="G439" s="12" t="str">
        <f>Personal_Development!G440</f>
        <v>MOLDING PRODUCTION SECTION (MPS)</v>
      </c>
      <c r="H439" s="40" t="str">
        <f>Personal_Development!H440</f>
        <v>OPERATOR 2</v>
      </c>
      <c r="I439" s="41" t="str">
        <f>Personal_Development!I440</f>
        <v>C4 PROD</v>
      </c>
      <c r="J439" s="42" t="str">
        <f>Personal_Development!J440</f>
        <v xml:space="preserve">C4 </v>
      </c>
      <c r="K439" s="48"/>
      <c r="L439" s="48"/>
      <c r="M439" s="16"/>
      <c r="N439" s="16"/>
      <c r="O439" s="48"/>
      <c r="P439" s="48"/>
      <c r="Q439" s="48"/>
      <c r="R439" s="48"/>
      <c r="S439" s="16"/>
      <c r="T439" s="16"/>
      <c r="U439" s="48"/>
      <c r="V439" s="48"/>
      <c r="W439" s="22">
        <f t="shared" si="12"/>
        <v>0</v>
      </c>
      <c r="X439" s="60">
        <f t="shared" si="13"/>
        <v>1</v>
      </c>
    </row>
    <row r="440" spans="2:24" ht="24.95" customHeight="1">
      <c r="B440" s="48" t="str">
        <f>Personal_Development!B441</f>
        <v>R</v>
      </c>
      <c r="C440" s="48">
        <f>Personal_Development!C441</f>
        <v>0</v>
      </c>
      <c r="D440" s="14" t="str">
        <f>Personal_Development!D441</f>
        <v>C13640</v>
      </c>
      <c r="E440" s="11" t="str">
        <f>Personal_Development!E441</f>
        <v>NUR ASHIKIN BINTI ZAKARIA</v>
      </c>
      <c r="F440" s="12" t="str">
        <f>Personal_Development!F441</f>
        <v>PRODUCTION NO.2 DEPARTMENT</v>
      </c>
      <c r="G440" s="12" t="str">
        <f>Personal_Development!G441</f>
        <v>MOLDING PRODUCTION SECTION (MPS)</v>
      </c>
      <c r="H440" s="40" t="str">
        <f>Personal_Development!H441</f>
        <v>OPERATOR 2</v>
      </c>
      <c r="I440" s="41" t="str">
        <f>Personal_Development!I441</f>
        <v>C4 PROD</v>
      </c>
      <c r="J440" s="42" t="str">
        <f>Personal_Development!J441</f>
        <v xml:space="preserve">C4 </v>
      </c>
      <c r="K440" s="48"/>
      <c r="L440" s="48"/>
      <c r="M440" s="16"/>
      <c r="N440" s="16"/>
      <c r="O440" s="48"/>
      <c r="P440" s="48"/>
      <c r="Q440" s="48"/>
      <c r="R440" s="48"/>
      <c r="S440" s="16"/>
      <c r="T440" s="16"/>
      <c r="U440" s="48"/>
      <c r="V440" s="48"/>
      <c r="W440" s="22">
        <f t="shared" si="12"/>
        <v>0</v>
      </c>
      <c r="X440" s="60">
        <f t="shared" si="13"/>
        <v>1</v>
      </c>
    </row>
    <row r="441" spans="2:24" ht="24.95" customHeight="1">
      <c r="B441" s="48">
        <f>Personal_Development!B442</f>
        <v>0</v>
      </c>
      <c r="C441" s="48">
        <f>Personal_Development!C442</f>
        <v>0</v>
      </c>
      <c r="D441" s="14" t="str">
        <f>Personal_Development!D442</f>
        <v>C13641</v>
      </c>
      <c r="E441" s="11" t="str">
        <f>Personal_Development!E442</f>
        <v>AHMAD SYUKRI BIN AZMAN</v>
      </c>
      <c r="F441" s="12" t="str">
        <f>Personal_Development!F442</f>
        <v>GENERAL AFFAIRS DEPARTMENT</v>
      </c>
      <c r="G441" s="12" t="str">
        <f>Personal_Development!G442</f>
        <v>FACILITY ENGINEERING SECTION (FES)</v>
      </c>
      <c r="H441" s="40" t="str">
        <f>Personal_Development!H442</f>
        <v>SENIOR TECHNICIAN</v>
      </c>
      <c r="I441" s="41" t="str">
        <f>Personal_Development!I442</f>
        <v>C1 PROD</v>
      </c>
      <c r="J441" s="42" t="str">
        <f>Personal_Development!J442</f>
        <v xml:space="preserve">C1 </v>
      </c>
      <c r="K441" s="48"/>
      <c r="L441" s="48"/>
      <c r="M441" s="16"/>
      <c r="N441" s="16">
        <v>1</v>
      </c>
      <c r="O441" s="48">
        <v>4</v>
      </c>
      <c r="P441" s="48">
        <v>1</v>
      </c>
      <c r="Q441" s="48">
        <v>4</v>
      </c>
      <c r="R441" s="48">
        <v>2</v>
      </c>
      <c r="S441" s="16">
        <v>2</v>
      </c>
      <c r="T441" s="16"/>
      <c r="U441" s="48"/>
      <c r="V441" s="48"/>
      <c r="W441" s="22">
        <f t="shared" si="12"/>
        <v>14</v>
      </c>
      <c r="X441" s="60">
        <f t="shared" si="13"/>
        <v>5</v>
      </c>
    </row>
    <row r="442" spans="2:24" ht="24.95" customHeight="1">
      <c r="B442" s="48">
        <f>Personal_Development!B443</f>
        <v>0</v>
      </c>
      <c r="C442" s="48">
        <f>Personal_Development!C443</f>
        <v>0</v>
      </c>
      <c r="D442" s="14" t="str">
        <f>Personal_Development!D443</f>
        <v>C13642</v>
      </c>
      <c r="E442" s="11" t="str">
        <f>Personal_Development!E443</f>
        <v>MASWEITA BINTI MOHAMED SHAH</v>
      </c>
      <c r="F442" s="12" t="str">
        <f>Personal_Development!F443</f>
        <v>QUALITY ASSURANCE DEPARTMENT</v>
      </c>
      <c r="G442" s="12" t="str">
        <f>Personal_Development!G443</f>
        <v>QUALITY PLANNING SECTION (QPS)</v>
      </c>
      <c r="H442" s="40" t="str">
        <f>Personal_Development!H443</f>
        <v>CLERK 1</v>
      </c>
      <c r="I442" s="41" t="str">
        <f>Personal_Development!I443</f>
        <v>C2 OFFICE</v>
      </c>
      <c r="J442" s="42" t="str">
        <f>Personal_Development!J443</f>
        <v xml:space="preserve">C2 </v>
      </c>
      <c r="K442" s="48">
        <v>3</v>
      </c>
      <c r="L442" s="48">
        <v>2</v>
      </c>
      <c r="M442" s="16">
        <v>1</v>
      </c>
      <c r="N442" s="16">
        <v>1</v>
      </c>
      <c r="O442" s="48">
        <v>2</v>
      </c>
      <c r="P442" s="48">
        <v>2</v>
      </c>
      <c r="Q442" s="48">
        <v>3</v>
      </c>
      <c r="R442" s="48"/>
      <c r="S442" s="16"/>
      <c r="T442" s="16"/>
      <c r="U442" s="48"/>
      <c r="V442" s="48"/>
      <c r="W442" s="22">
        <f t="shared" si="12"/>
        <v>14</v>
      </c>
      <c r="X442" s="60">
        <f t="shared" si="13"/>
        <v>5</v>
      </c>
    </row>
    <row r="443" spans="2:24" ht="24.95" customHeight="1">
      <c r="B443" s="48">
        <f>Personal_Development!B444</f>
        <v>0</v>
      </c>
      <c r="C443" s="48">
        <f>Personal_Development!C444</f>
        <v>0</v>
      </c>
      <c r="D443" s="14" t="str">
        <f>Personal_Development!D444</f>
        <v>E00002</v>
      </c>
      <c r="E443" s="11" t="str">
        <f>Personal_Development!E444</f>
        <v>AZMAN BIN ZAKARIA</v>
      </c>
      <c r="F443" s="12" t="str">
        <f>Personal_Development!F444</f>
        <v>PRESIDENTIAL MANAGEMENT DEPARTMENT</v>
      </c>
      <c r="G443" s="12">
        <f>Personal_Development!G444</f>
        <v>0</v>
      </c>
      <c r="H443" s="40" t="str">
        <f>Personal_Development!H444</f>
        <v>GENERAL MANAGER</v>
      </c>
      <c r="I443" s="41" t="str">
        <f>Personal_Development!I444</f>
        <v>M1</v>
      </c>
      <c r="J443" s="42" t="str">
        <f>Personal_Development!J444</f>
        <v>M1</v>
      </c>
      <c r="K443" s="48"/>
      <c r="L443" s="48"/>
      <c r="M443" s="16"/>
      <c r="N443" s="16"/>
      <c r="O443" s="48"/>
      <c r="P443" s="48"/>
      <c r="Q443" s="48"/>
      <c r="R443" s="48"/>
      <c r="S443" s="16"/>
      <c r="T443" s="16"/>
      <c r="U443" s="48"/>
      <c r="V443" s="48"/>
      <c r="W443" s="22">
        <f t="shared" si="12"/>
        <v>0</v>
      </c>
      <c r="X443" s="60">
        <f t="shared" si="13"/>
        <v>1</v>
      </c>
    </row>
    <row r="444" spans="2:24" ht="24.95" customHeight="1">
      <c r="B444" s="48">
        <f>Personal_Development!B445</f>
        <v>0</v>
      </c>
      <c r="C444" s="48">
        <f>Personal_Development!C445</f>
        <v>0</v>
      </c>
      <c r="D444" s="14" t="str">
        <f>Personal_Development!D445</f>
        <v>E00008</v>
      </c>
      <c r="E444" s="11" t="str">
        <f>Personal_Development!E445</f>
        <v>NORMILA BINTI MOHD NOOR</v>
      </c>
      <c r="F444" s="12" t="str">
        <f>Personal_Development!F445</f>
        <v>ENGINEERING AND R&amp;D DEPARTMENT</v>
      </c>
      <c r="G444" s="12" t="str">
        <f>Personal_Development!G445</f>
        <v>RD &amp; DESIGN SECTION (RDS)</v>
      </c>
      <c r="H444" s="40" t="str">
        <f>Personal_Development!H445</f>
        <v>OFFICER</v>
      </c>
      <c r="I444" s="41" t="str">
        <f>Personal_Development!I445</f>
        <v>M6</v>
      </c>
      <c r="J444" s="42" t="str">
        <f>Personal_Development!J445</f>
        <v>M6</v>
      </c>
      <c r="K444" s="48"/>
      <c r="L444" s="48"/>
      <c r="M444" s="16"/>
      <c r="N444" s="16"/>
      <c r="O444" s="48"/>
      <c r="P444" s="48">
        <v>1</v>
      </c>
      <c r="Q444" s="48"/>
      <c r="R444" s="48"/>
      <c r="S444" s="16"/>
      <c r="T444" s="16"/>
      <c r="U444" s="48"/>
      <c r="V444" s="48">
        <v>13</v>
      </c>
      <c r="W444" s="22">
        <f t="shared" si="12"/>
        <v>14</v>
      </c>
      <c r="X444" s="60">
        <f t="shared" si="13"/>
        <v>5</v>
      </c>
    </row>
    <row r="445" spans="2:24" ht="24.95" customHeight="1">
      <c r="B445" s="48">
        <f>Personal_Development!B446</f>
        <v>0</v>
      </c>
      <c r="C445" s="48">
        <f>Personal_Development!C446</f>
        <v>0</v>
      </c>
      <c r="D445" s="14" t="str">
        <f>Personal_Development!D446</f>
        <v>E00013</v>
      </c>
      <c r="E445" s="11" t="str">
        <f>Personal_Development!E446</f>
        <v>MOHD. SHAFIRUDDIN BIN ISMAIL</v>
      </c>
      <c r="F445" s="12" t="str">
        <f>Personal_Development!F446</f>
        <v>PRODUCTION NO.1 DEPARTMENT</v>
      </c>
      <c r="G445" s="12" t="str">
        <f>Personal_Development!G446</f>
        <v>ASSEMBLY PRODUCTION SECTION (APS)</v>
      </c>
      <c r="H445" s="40" t="str">
        <f>Personal_Development!H446</f>
        <v>SENIOR ENGINEER</v>
      </c>
      <c r="I445" s="41" t="str">
        <f>Personal_Development!I446</f>
        <v>M5</v>
      </c>
      <c r="J445" s="42" t="str">
        <f>Personal_Development!J446</f>
        <v>M5</v>
      </c>
      <c r="K445" s="48"/>
      <c r="L445" s="48"/>
      <c r="M445" s="16"/>
      <c r="N445" s="16"/>
      <c r="O445" s="48"/>
      <c r="P445" s="48">
        <v>4</v>
      </c>
      <c r="Q445" s="48"/>
      <c r="R445" s="48">
        <v>5</v>
      </c>
      <c r="S445" s="16">
        <v>6</v>
      </c>
      <c r="T445" s="16"/>
      <c r="U445" s="48"/>
      <c r="V445" s="48"/>
      <c r="W445" s="22">
        <f t="shared" si="12"/>
        <v>15</v>
      </c>
      <c r="X445" s="60">
        <f t="shared" si="13"/>
        <v>5</v>
      </c>
    </row>
    <row r="446" spans="2:24" ht="24.95" customHeight="1">
      <c r="B446" s="48">
        <f>Personal_Development!B447</f>
        <v>0</v>
      </c>
      <c r="C446" s="48">
        <f>Personal_Development!C447</f>
        <v>0</v>
      </c>
      <c r="D446" s="14" t="str">
        <f>Personal_Development!D447</f>
        <v>E00017</v>
      </c>
      <c r="E446" s="11" t="str">
        <f>Personal_Development!E447</f>
        <v>LIM CHAI MING</v>
      </c>
      <c r="F446" s="12" t="str">
        <f>Personal_Development!F447</f>
        <v>GENERAL AFFAIRS DEPARTMENT</v>
      </c>
      <c r="G446" s="12">
        <f>Personal_Development!G447</f>
        <v>0</v>
      </c>
      <c r="H446" s="40" t="str">
        <f>Personal_Development!H447</f>
        <v>GENERAL MANAGER</v>
      </c>
      <c r="I446" s="41" t="str">
        <f>Personal_Development!I447</f>
        <v>M1</v>
      </c>
      <c r="J446" s="42" t="str">
        <f>Personal_Development!J447</f>
        <v>M1</v>
      </c>
      <c r="K446" s="48"/>
      <c r="L446" s="48"/>
      <c r="M446" s="16"/>
      <c r="N446" s="16"/>
      <c r="O446" s="48"/>
      <c r="P446" s="48"/>
      <c r="Q446" s="48"/>
      <c r="R446" s="48"/>
      <c r="S446" s="16"/>
      <c r="T446" s="16"/>
      <c r="U446" s="48"/>
      <c r="V446" s="48"/>
      <c r="W446" s="22">
        <f t="shared" si="12"/>
        <v>0</v>
      </c>
      <c r="X446" s="60">
        <f t="shared" si="13"/>
        <v>1</v>
      </c>
    </row>
    <row r="447" spans="2:24" ht="24.95" customHeight="1">
      <c r="B447" s="48">
        <f>Personal_Development!B448</f>
        <v>0</v>
      </c>
      <c r="C447" s="48">
        <f>Personal_Development!C448</f>
        <v>0</v>
      </c>
      <c r="D447" s="14" t="str">
        <f>Personal_Development!D448</f>
        <v>E00019</v>
      </c>
      <c r="E447" s="11" t="str">
        <f>Personal_Development!E448</f>
        <v>YEE YOKE MOI</v>
      </c>
      <c r="F447" s="12" t="str">
        <f>Personal_Development!F448</f>
        <v>FACTORY OPERATIONS DEPARTMENT</v>
      </c>
      <c r="G447" s="12">
        <f>Personal_Development!G448</f>
        <v>0</v>
      </c>
      <c r="H447" s="40" t="str">
        <f>Personal_Development!H448</f>
        <v>MANAGER</v>
      </c>
      <c r="I447" s="41" t="str">
        <f>Personal_Development!I448</f>
        <v>M3</v>
      </c>
      <c r="J447" s="42" t="str">
        <f>Personal_Development!J448</f>
        <v>M3</v>
      </c>
      <c r="K447" s="48"/>
      <c r="L447" s="48"/>
      <c r="M447" s="16"/>
      <c r="N447" s="16"/>
      <c r="O447" s="48"/>
      <c r="P447" s="48"/>
      <c r="Q447" s="48"/>
      <c r="R447" s="48"/>
      <c r="S447" s="16"/>
      <c r="T447" s="16"/>
      <c r="U447" s="48"/>
      <c r="V447" s="48"/>
      <c r="W447" s="22">
        <f t="shared" si="12"/>
        <v>0</v>
      </c>
      <c r="X447" s="60">
        <f t="shared" si="13"/>
        <v>1</v>
      </c>
    </row>
    <row r="448" spans="2:24" ht="24.95" customHeight="1">
      <c r="B448" s="48">
        <f>Personal_Development!B449</f>
        <v>0</v>
      </c>
      <c r="C448" s="48">
        <f>Personal_Development!C449</f>
        <v>0</v>
      </c>
      <c r="D448" s="14" t="str">
        <f>Personal_Development!D449</f>
        <v>E00020</v>
      </c>
      <c r="E448" s="11" t="str">
        <f>Personal_Development!E449</f>
        <v>LIM LEE CHIN</v>
      </c>
      <c r="F448" s="12" t="str">
        <f>Personal_Development!F449</f>
        <v>FACTORY OPERATIONS DEPARTMENT</v>
      </c>
      <c r="G448" s="12">
        <f>Personal_Development!G449</f>
        <v>0</v>
      </c>
      <c r="H448" s="40" t="str">
        <f>Personal_Development!H449</f>
        <v>MANAGER</v>
      </c>
      <c r="I448" s="41" t="str">
        <f>Personal_Development!I449</f>
        <v>M3</v>
      </c>
      <c r="J448" s="42" t="str">
        <f>Personal_Development!J449</f>
        <v>M3</v>
      </c>
      <c r="K448" s="48"/>
      <c r="L448" s="48"/>
      <c r="M448" s="16"/>
      <c r="N448" s="16"/>
      <c r="O448" s="48"/>
      <c r="P448" s="48"/>
      <c r="Q448" s="48"/>
      <c r="R448" s="48"/>
      <c r="S448" s="16"/>
      <c r="T448" s="16"/>
      <c r="U448" s="48"/>
      <c r="V448" s="48"/>
      <c r="W448" s="22">
        <f t="shared" si="12"/>
        <v>0</v>
      </c>
      <c r="X448" s="60">
        <f t="shared" si="13"/>
        <v>1</v>
      </c>
    </row>
    <row r="449" spans="2:24" ht="24.95" customHeight="1">
      <c r="B449" s="48">
        <f>Personal_Development!B450</f>
        <v>0</v>
      </c>
      <c r="C449" s="48">
        <f>Personal_Development!C450</f>
        <v>0</v>
      </c>
      <c r="D449" s="14" t="str">
        <f>Personal_Development!D450</f>
        <v>E00022</v>
      </c>
      <c r="E449" s="11" t="str">
        <f>Personal_Development!E450</f>
        <v>AZRINDA BT ZAKARIA</v>
      </c>
      <c r="F449" s="12" t="str">
        <f>Personal_Development!F450</f>
        <v>GENERAL AFFAIRS DEPARTMENT</v>
      </c>
      <c r="G449" s="12" t="str">
        <f>Personal_Development!G450</f>
        <v>GENERAL AFFAIRS SECTION (GAS)</v>
      </c>
      <c r="H449" s="40" t="str">
        <f>Personal_Development!H450</f>
        <v>MANAGER</v>
      </c>
      <c r="I449" s="41" t="str">
        <f>Personal_Development!I450</f>
        <v>M3</v>
      </c>
      <c r="J449" s="42" t="str">
        <f>Personal_Development!J450</f>
        <v>M3</v>
      </c>
      <c r="K449" s="48"/>
      <c r="L449" s="48"/>
      <c r="M449" s="16"/>
      <c r="N449" s="16"/>
      <c r="O449" s="48"/>
      <c r="P449" s="48"/>
      <c r="Q449" s="48"/>
      <c r="R449" s="48"/>
      <c r="S449" s="16"/>
      <c r="T449" s="16"/>
      <c r="U449" s="48"/>
      <c r="V449" s="48"/>
      <c r="W449" s="22">
        <f t="shared" si="12"/>
        <v>0</v>
      </c>
      <c r="X449" s="60">
        <f t="shared" si="13"/>
        <v>1</v>
      </c>
    </row>
    <row r="450" spans="2:24" ht="24.95" customHeight="1">
      <c r="B450" s="48">
        <f>Personal_Development!B451</f>
        <v>0</v>
      </c>
      <c r="C450" s="48">
        <f>Personal_Development!C451</f>
        <v>0</v>
      </c>
      <c r="D450" s="14" t="str">
        <f>Personal_Development!D451</f>
        <v>E00025</v>
      </c>
      <c r="E450" s="11" t="str">
        <f>Personal_Development!E451</f>
        <v>SITI AMINAH BINTI TAN</v>
      </c>
      <c r="F450" s="12" t="str">
        <f>Personal_Development!F451</f>
        <v>CSR PROMOTION OFFICE</v>
      </c>
      <c r="G450" s="12">
        <f>Personal_Development!G451</f>
        <v>0</v>
      </c>
      <c r="H450" s="40" t="str">
        <f>Personal_Development!H451</f>
        <v>GENERAL MANAGER</v>
      </c>
      <c r="I450" s="41" t="str">
        <f>Personal_Development!I451</f>
        <v>M1</v>
      </c>
      <c r="J450" s="42" t="str">
        <f>Personal_Development!J451</f>
        <v>M1</v>
      </c>
      <c r="K450" s="48"/>
      <c r="L450" s="48"/>
      <c r="M450" s="16"/>
      <c r="N450" s="16"/>
      <c r="O450" s="48"/>
      <c r="P450" s="48"/>
      <c r="Q450" s="48"/>
      <c r="R450" s="48"/>
      <c r="S450" s="16"/>
      <c r="T450" s="16"/>
      <c r="U450" s="48"/>
      <c r="V450" s="48"/>
      <c r="W450" s="22">
        <f t="shared" si="12"/>
        <v>0</v>
      </c>
      <c r="X450" s="60">
        <f t="shared" si="13"/>
        <v>1</v>
      </c>
    </row>
    <row r="451" spans="2:24" ht="24.95" customHeight="1">
      <c r="B451" s="48">
        <f>Personal_Development!B452</f>
        <v>0</v>
      </c>
      <c r="C451" s="48">
        <f>Personal_Development!C452</f>
        <v>0</v>
      </c>
      <c r="D451" s="14" t="str">
        <f>Personal_Development!D452</f>
        <v>E00027</v>
      </c>
      <c r="E451" s="11" t="str">
        <f>Personal_Development!E452</f>
        <v>SASIKALA A/P PARAMANATHAN</v>
      </c>
      <c r="F451" s="12" t="str">
        <f>Personal_Development!F452</f>
        <v>PRODUCTION NO.1 DEPARTMENT</v>
      </c>
      <c r="G451" s="12" t="str">
        <f>Personal_Development!G452</f>
        <v>ASSEMBLY PRODUCTION SECTION (APS)</v>
      </c>
      <c r="H451" s="40" t="str">
        <f>Personal_Development!H452</f>
        <v>SENIOR OFFICER</v>
      </c>
      <c r="I451" s="41" t="str">
        <f>Personal_Development!I452</f>
        <v>M5</v>
      </c>
      <c r="J451" s="42" t="str">
        <f>Personal_Development!J452</f>
        <v>M5</v>
      </c>
      <c r="K451" s="48"/>
      <c r="L451" s="48"/>
      <c r="M451" s="16"/>
      <c r="N451" s="16"/>
      <c r="O451" s="48">
        <v>3</v>
      </c>
      <c r="P451" s="48"/>
      <c r="Q451" s="48"/>
      <c r="R451" s="48"/>
      <c r="S451" s="16"/>
      <c r="T451" s="16"/>
      <c r="U451" s="48">
        <v>9</v>
      </c>
      <c r="V451" s="48">
        <v>3</v>
      </c>
      <c r="W451" s="22">
        <f t="shared" ref="W451:W514" si="14">SUM($K451:$V451)</f>
        <v>15</v>
      </c>
      <c r="X451" s="60">
        <f t="shared" ref="X451:X514" si="15">ROUND(IF($W451&gt;=14,"5",IF($W451&gt;=10,"4",IF($W451&gt;=7,"3",IF($W451&gt;=4,"2",IF($W451&gt;=0,"1"))))),2)</f>
        <v>5</v>
      </c>
    </row>
    <row r="452" spans="2:24" ht="24.95" customHeight="1">
      <c r="B452" s="48">
        <f>Personal_Development!B453</f>
        <v>0</v>
      </c>
      <c r="C452" s="48">
        <f>Personal_Development!C453</f>
        <v>0</v>
      </c>
      <c r="D452" s="14" t="str">
        <f>Personal_Development!D453</f>
        <v>E00028</v>
      </c>
      <c r="E452" s="11" t="str">
        <f>Personal_Development!E453</f>
        <v>SENG SOO MEI</v>
      </c>
      <c r="F452" s="12" t="str">
        <f>Personal_Development!F453</f>
        <v>FACTORY OPERATIONS DEPARTMENT</v>
      </c>
      <c r="G452" s="12" t="str">
        <f>Personal_Development!G453</f>
        <v>FINANCE &amp; ACCOUNTING SECTION (FAS)</v>
      </c>
      <c r="H452" s="40" t="str">
        <f>Personal_Development!H453</f>
        <v>SENIOR OFFICER</v>
      </c>
      <c r="I452" s="41" t="str">
        <f>Personal_Development!I453</f>
        <v>M5</v>
      </c>
      <c r="J452" s="42" t="str">
        <f>Personal_Development!J453</f>
        <v>M5</v>
      </c>
      <c r="K452" s="48"/>
      <c r="L452" s="48"/>
      <c r="M452" s="16"/>
      <c r="N452" s="16"/>
      <c r="O452" s="48"/>
      <c r="P452" s="48"/>
      <c r="Q452" s="48"/>
      <c r="R452" s="48"/>
      <c r="S452" s="16"/>
      <c r="T452" s="16"/>
      <c r="U452" s="48"/>
      <c r="V452" s="48"/>
      <c r="W452" s="22">
        <f t="shared" si="14"/>
        <v>0</v>
      </c>
      <c r="X452" s="60">
        <f t="shared" si="15"/>
        <v>1</v>
      </c>
    </row>
    <row r="453" spans="2:24" ht="24.95" customHeight="1">
      <c r="B453" s="48">
        <f>Personal_Development!B454</f>
        <v>0</v>
      </c>
      <c r="C453" s="48">
        <f>Personal_Development!C454</f>
        <v>0</v>
      </c>
      <c r="D453" s="14" t="str">
        <f>Personal_Development!D454</f>
        <v>E00031</v>
      </c>
      <c r="E453" s="11" t="str">
        <f>Personal_Development!E454</f>
        <v>SELVAKUMAR A/L SHANMUGAM</v>
      </c>
      <c r="F453" s="12" t="str">
        <f>Personal_Development!F454</f>
        <v>ENGINEERING AND R&amp;D DEPARTMENT</v>
      </c>
      <c r="G453" s="12" t="str">
        <f>Personal_Development!G454</f>
        <v>RD &amp; DESIGN SECTION (RDS)</v>
      </c>
      <c r="H453" s="40" t="str">
        <f>Personal_Development!H454</f>
        <v>SENIOR ENGINEER</v>
      </c>
      <c r="I453" s="41" t="str">
        <f>Personal_Development!I454</f>
        <v>M5</v>
      </c>
      <c r="J453" s="42" t="str">
        <f>Personal_Development!J454</f>
        <v>M5</v>
      </c>
      <c r="K453" s="48">
        <v>1</v>
      </c>
      <c r="L453" s="48"/>
      <c r="M453" s="16">
        <v>1</v>
      </c>
      <c r="N453" s="16"/>
      <c r="O453" s="48"/>
      <c r="P453" s="48"/>
      <c r="Q453" s="48"/>
      <c r="R453" s="48"/>
      <c r="S453" s="16"/>
      <c r="T453" s="16"/>
      <c r="U453" s="48"/>
      <c r="V453" s="48">
        <v>12</v>
      </c>
      <c r="W453" s="22">
        <f t="shared" si="14"/>
        <v>14</v>
      </c>
      <c r="X453" s="60">
        <f t="shared" si="15"/>
        <v>5</v>
      </c>
    </row>
    <row r="454" spans="2:24" ht="24.95" customHeight="1">
      <c r="B454" s="48">
        <f>Personal_Development!B455</f>
        <v>0</v>
      </c>
      <c r="C454" s="48">
        <f>Personal_Development!C455</f>
        <v>0</v>
      </c>
      <c r="D454" s="14" t="str">
        <f>Personal_Development!D455</f>
        <v>E00032</v>
      </c>
      <c r="E454" s="11" t="str">
        <f>Personal_Development!E455</f>
        <v>MOHD JAMAL MUSA</v>
      </c>
      <c r="F454" s="12" t="str">
        <f>Personal_Development!F455</f>
        <v>PRODUCTION NO.2 DEPARTMENT</v>
      </c>
      <c r="G454" s="12">
        <f>Personal_Development!G455</f>
        <v>0</v>
      </c>
      <c r="H454" s="40" t="str">
        <f>Personal_Development!H455</f>
        <v>MANAGER</v>
      </c>
      <c r="I454" s="41" t="str">
        <f>Personal_Development!I455</f>
        <v>M3</v>
      </c>
      <c r="J454" s="42" t="str">
        <f>Personal_Development!J455</f>
        <v>M3</v>
      </c>
      <c r="K454" s="48"/>
      <c r="L454" s="48"/>
      <c r="M454" s="16"/>
      <c r="N454" s="16"/>
      <c r="O454" s="48"/>
      <c r="P454" s="48"/>
      <c r="Q454" s="48"/>
      <c r="R454" s="48"/>
      <c r="S454" s="16"/>
      <c r="T454" s="16"/>
      <c r="U454" s="48"/>
      <c r="V454" s="48"/>
      <c r="W454" s="22">
        <f t="shared" si="14"/>
        <v>0</v>
      </c>
      <c r="X454" s="60">
        <f t="shared" si="15"/>
        <v>1</v>
      </c>
    </row>
    <row r="455" spans="2:24" ht="24.95" customHeight="1">
      <c r="B455" s="48">
        <f>Personal_Development!B456</f>
        <v>0</v>
      </c>
      <c r="C455" s="48">
        <f>Personal_Development!C456</f>
        <v>0</v>
      </c>
      <c r="D455" s="14" t="str">
        <f>Personal_Development!D456</f>
        <v>E00034</v>
      </c>
      <c r="E455" s="11" t="str">
        <f>Personal_Development!E456</f>
        <v>SHIEKH MAT RAHIM BIN SHIEKH SALEH</v>
      </c>
      <c r="F455" s="12" t="str">
        <f>Personal_Development!F456</f>
        <v>QUALITY ASSURANCE DEPARTMENT</v>
      </c>
      <c r="G455" s="12" t="str">
        <f>Personal_Development!G456</f>
        <v>QUALITY ASSURANCE SECTION (QAS)</v>
      </c>
      <c r="H455" s="40" t="str">
        <f>Personal_Development!H456</f>
        <v>MANAGER</v>
      </c>
      <c r="I455" s="41" t="str">
        <f>Personal_Development!I456</f>
        <v>M3</v>
      </c>
      <c r="J455" s="42" t="str">
        <f>Personal_Development!J456</f>
        <v>M3</v>
      </c>
      <c r="K455" s="48"/>
      <c r="L455" s="48"/>
      <c r="M455" s="16"/>
      <c r="N455" s="16"/>
      <c r="O455" s="48"/>
      <c r="P455" s="48"/>
      <c r="Q455" s="48"/>
      <c r="R455" s="48"/>
      <c r="S455" s="16"/>
      <c r="T455" s="16"/>
      <c r="U455" s="48"/>
      <c r="V455" s="48"/>
      <c r="W455" s="22">
        <f t="shared" si="14"/>
        <v>0</v>
      </c>
      <c r="X455" s="60">
        <f t="shared" si="15"/>
        <v>1</v>
      </c>
    </row>
    <row r="456" spans="2:24" ht="24.95" customHeight="1">
      <c r="B456" s="48">
        <f>Personal_Development!B457</f>
        <v>0</v>
      </c>
      <c r="C456" s="48">
        <f>Personal_Development!C457</f>
        <v>0</v>
      </c>
      <c r="D456" s="14" t="str">
        <f>Personal_Development!D457</f>
        <v>E00035</v>
      </c>
      <c r="E456" s="11" t="str">
        <f>Personal_Development!E457</f>
        <v>NOR AZITA BT ABDUL RAHMAN</v>
      </c>
      <c r="F456" s="12" t="str">
        <f>Personal_Development!F457</f>
        <v>FACTORY OPERATIONS DEPARTMENT</v>
      </c>
      <c r="G456" s="12" t="str">
        <f>Personal_Development!G457</f>
        <v>INVENTORY &amp; SYSYTEM CONTROL SECTION (IVS)</v>
      </c>
      <c r="H456" s="40" t="str">
        <f>Personal_Development!H457</f>
        <v>SENIOR OFFICER</v>
      </c>
      <c r="I456" s="41" t="str">
        <f>Personal_Development!I457</f>
        <v>M5</v>
      </c>
      <c r="J456" s="42" t="str">
        <f>Personal_Development!J457</f>
        <v>M5</v>
      </c>
      <c r="K456" s="48"/>
      <c r="L456" s="48"/>
      <c r="M456" s="16"/>
      <c r="N456" s="16"/>
      <c r="O456" s="48"/>
      <c r="P456" s="48"/>
      <c r="Q456" s="48"/>
      <c r="R456" s="48"/>
      <c r="S456" s="16"/>
      <c r="T456" s="16"/>
      <c r="U456" s="48"/>
      <c r="V456" s="48"/>
      <c r="W456" s="22">
        <f t="shared" si="14"/>
        <v>0</v>
      </c>
      <c r="X456" s="60">
        <f t="shared" si="15"/>
        <v>1</v>
      </c>
    </row>
    <row r="457" spans="2:24" ht="24.95" customHeight="1">
      <c r="B457" s="48">
        <f>Personal_Development!B458</f>
        <v>0</v>
      </c>
      <c r="C457" s="48">
        <f>Personal_Development!C458</f>
        <v>0</v>
      </c>
      <c r="D457" s="14" t="str">
        <f>Personal_Development!D458</f>
        <v>E00036</v>
      </c>
      <c r="E457" s="11" t="str">
        <f>Personal_Development!E458</f>
        <v>VIJAYAKUMARI A/P S POOPALARAJAH</v>
      </c>
      <c r="F457" s="12" t="str">
        <f>Personal_Development!F458</f>
        <v>GENERAL AFFAIRS DEPARTMENT</v>
      </c>
      <c r="G457" s="12" t="str">
        <f>Personal_Development!G458</f>
        <v>GENERAL AFFAIRS SECTION (GAS)</v>
      </c>
      <c r="H457" s="40" t="str">
        <f>Personal_Development!H458</f>
        <v>ASST. OFFICER</v>
      </c>
      <c r="I457" s="41" t="str">
        <f>Personal_Development!I458</f>
        <v>M7</v>
      </c>
      <c r="J457" s="42" t="str">
        <f>Personal_Development!J458</f>
        <v>M7</v>
      </c>
      <c r="K457" s="48"/>
      <c r="L457" s="48"/>
      <c r="M457" s="16">
        <v>2</v>
      </c>
      <c r="N457" s="16"/>
      <c r="O457" s="48">
        <v>4</v>
      </c>
      <c r="P457" s="48"/>
      <c r="Q457" s="48">
        <v>4</v>
      </c>
      <c r="R457" s="48">
        <v>4</v>
      </c>
      <c r="S457" s="16"/>
      <c r="T457" s="16"/>
      <c r="U457" s="48"/>
      <c r="V457" s="48"/>
      <c r="W457" s="22">
        <f t="shared" si="14"/>
        <v>14</v>
      </c>
      <c r="X457" s="60">
        <f t="shared" si="15"/>
        <v>5</v>
      </c>
    </row>
    <row r="458" spans="2:24" ht="24.95" customHeight="1">
      <c r="B458" s="48">
        <f>Personal_Development!B459</f>
        <v>0</v>
      </c>
      <c r="C458" s="48">
        <f>Personal_Development!C459</f>
        <v>0</v>
      </c>
      <c r="D458" s="14" t="str">
        <f>Personal_Development!D459</f>
        <v>E00038</v>
      </c>
      <c r="E458" s="11" t="str">
        <f>Personal_Development!E459</f>
        <v>ABD HADI B MOHD YUNUS</v>
      </c>
      <c r="F458" s="12" t="str">
        <f>Personal_Development!F459</f>
        <v>GENERAL AFFAIRS DEPARTMENT</v>
      </c>
      <c r="G458" s="12" t="str">
        <f>Personal_Development!G459</f>
        <v>GENERAL AFFAIRS SECTION (GAS)</v>
      </c>
      <c r="H458" s="40" t="str">
        <f>Personal_Development!H459</f>
        <v>SENIOR OFFICER</v>
      </c>
      <c r="I458" s="41" t="str">
        <f>Personal_Development!I459</f>
        <v>M5</v>
      </c>
      <c r="J458" s="42" t="str">
        <f>Personal_Development!J459</f>
        <v>M5</v>
      </c>
      <c r="K458" s="48">
        <v>2</v>
      </c>
      <c r="L458" s="48">
        <v>2</v>
      </c>
      <c r="M458" s="16"/>
      <c r="N458" s="16"/>
      <c r="O458" s="48">
        <v>8</v>
      </c>
      <c r="P458" s="48"/>
      <c r="Q458" s="48"/>
      <c r="R458" s="48"/>
      <c r="S458" s="16">
        <v>4</v>
      </c>
      <c r="T458" s="16"/>
      <c r="U458" s="48"/>
      <c r="V458" s="48"/>
      <c r="W458" s="22">
        <f t="shared" si="14"/>
        <v>16</v>
      </c>
      <c r="X458" s="60">
        <f t="shared" si="15"/>
        <v>5</v>
      </c>
    </row>
    <row r="459" spans="2:24" ht="24.95" customHeight="1">
      <c r="B459" s="48">
        <f>Personal_Development!B460</f>
        <v>0</v>
      </c>
      <c r="C459" s="48">
        <f>Personal_Development!C460</f>
        <v>0</v>
      </c>
      <c r="D459" s="14" t="str">
        <f>Personal_Development!D460</f>
        <v>E00041</v>
      </c>
      <c r="E459" s="11" t="str">
        <f>Personal_Development!E460</f>
        <v>NAZLI BIN PARKAN</v>
      </c>
      <c r="F459" s="12" t="str">
        <f>Personal_Development!F460</f>
        <v>PRODUCTION NO.1 DEPARTMENT</v>
      </c>
      <c r="G459" s="12" t="str">
        <f>Personal_Development!G460</f>
        <v>ASSEMBLY PRODUCTION SECTION (APS)</v>
      </c>
      <c r="H459" s="40" t="str">
        <f>Personal_Development!H460</f>
        <v>ASST. MANAGER</v>
      </c>
      <c r="I459" s="41" t="str">
        <f>Personal_Development!I460</f>
        <v>M4</v>
      </c>
      <c r="J459" s="42" t="str">
        <f>Personal_Development!J460</f>
        <v>M4</v>
      </c>
      <c r="K459" s="48"/>
      <c r="L459" s="48"/>
      <c r="M459" s="16"/>
      <c r="N459" s="16"/>
      <c r="O459" s="48"/>
      <c r="P459" s="48"/>
      <c r="Q459" s="48"/>
      <c r="R459" s="48"/>
      <c r="S459" s="16"/>
      <c r="T459" s="16"/>
      <c r="U459" s="48"/>
      <c r="V459" s="48"/>
      <c r="W459" s="22">
        <f t="shared" si="14"/>
        <v>0</v>
      </c>
      <c r="X459" s="60">
        <f t="shared" si="15"/>
        <v>1</v>
      </c>
    </row>
    <row r="460" spans="2:24" ht="24.95" customHeight="1">
      <c r="B460" s="48">
        <f>Personal_Development!B461</f>
        <v>0</v>
      </c>
      <c r="C460" s="48">
        <f>Personal_Development!C461</f>
        <v>0</v>
      </c>
      <c r="D460" s="14" t="str">
        <f>Personal_Development!D461</f>
        <v>E00042</v>
      </c>
      <c r="E460" s="11" t="str">
        <f>Personal_Development!E461</f>
        <v>MOHAMMAD FAREQ BIN ABDUL GHANI</v>
      </c>
      <c r="F460" s="12" t="str">
        <f>Personal_Development!F461</f>
        <v>PRESIDENTIAL MANAGEMENT DEPARTMENT</v>
      </c>
      <c r="G460" s="12" t="str">
        <f>Personal_Development!G461</f>
        <v>HUMAN RESOURCE PLANNING SECTION (HPS)</v>
      </c>
      <c r="H460" s="40" t="str">
        <f>Personal_Development!H461</f>
        <v>MANAGER</v>
      </c>
      <c r="I460" s="41" t="str">
        <f>Personal_Development!I461</f>
        <v>M3</v>
      </c>
      <c r="J460" s="42" t="str">
        <f>Personal_Development!J461</f>
        <v>M3</v>
      </c>
      <c r="K460" s="48"/>
      <c r="L460" s="48"/>
      <c r="M460" s="16"/>
      <c r="N460" s="16"/>
      <c r="O460" s="48"/>
      <c r="P460" s="48"/>
      <c r="Q460" s="48"/>
      <c r="R460" s="48"/>
      <c r="S460" s="16"/>
      <c r="T460" s="16">
        <v>2</v>
      </c>
      <c r="U460" s="48">
        <v>1</v>
      </c>
      <c r="V460" s="48">
        <v>11</v>
      </c>
      <c r="W460" s="22">
        <f t="shared" si="14"/>
        <v>14</v>
      </c>
      <c r="X460" s="60">
        <f t="shared" si="15"/>
        <v>5</v>
      </c>
    </row>
    <row r="461" spans="2:24" ht="24.95" customHeight="1">
      <c r="B461" s="48">
        <f>Personal_Development!B462</f>
        <v>0</v>
      </c>
      <c r="C461" s="48">
        <f>Personal_Development!C462</f>
        <v>0</v>
      </c>
      <c r="D461" s="14" t="str">
        <f>Personal_Development!D462</f>
        <v>E00043</v>
      </c>
      <c r="E461" s="11" t="str">
        <f>Personal_Development!E462</f>
        <v>ROSSILA BINTI MANSUR</v>
      </c>
      <c r="F461" s="12" t="str">
        <f>Personal_Development!F462</f>
        <v>MD OFFICE</v>
      </c>
      <c r="G461" s="12" t="str">
        <f>Personal_Development!G462</f>
        <v>MD OFFICE</v>
      </c>
      <c r="H461" s="40" t="str">
        <f>Personal_Development!H462</f>
        <v>SECRETARY_M5</v>
      </c>
      <c r="I461" s="41" t="str">
        <f>Personal_Development!I462</f>
        <v>M5</v>
      </c>
      <c r="J461" s="42" t="str">
        <f>Personal_Development!J462</f>
        <v>M5</v>
      </c>
      <c r="K461" s="48"/>
      <c r="L461" s="48"/>
      <c r="M461" s="16"/>
      <c r="N461" s="16"/>
      <c r="O461" s="48"/>
      <c r="P461" s="48"/>
      <c r="Q461" s="48"/>
      <c r="R461" s="48"/>
      <c r="S461" s="16"/>
      <c r="T461" s="16"/>
      <c r="U461" s="48"/>
      <c r="V461" s="48"/>
      <c r="W461" s="22">
        <f t="shared" si="14"/>
        <v>0</v>
      </c>
      <c r="X461" s="60">
        <f t="shared" si="15"/>
        <v>1</v>
      </c>
    </row>
    <row r="462" spans="2:24" ht="24.95" customHeight="1">
      <c r="B462" s="48">
        <f>Personal_Development!B463</f>
        <v>0</v>
      </c>
      <c r="C462" s="48">
        <f>Personal_Development!C463</f>
        <v>0</v>
      </c>
      <c r="D462" s="14" t="str">
        <f>Personal_Development!D463</f>
        <v>E00044</v>
      </c>
      <c r="E462" s="11" t="str">
        <f>Personal_Development!E463</f>
        <v>NORAZMAN BIN DOLAH</v>
      </c>
      <c r="F462" s="12" t="str">
        <f>Personal_Development!F463</f>
        <v>GENERAL AFFAIRS DEPARTMENT</v>
      </c>
      <c r="G462" s="12" t="str">
        <f>Personal_Development!G463</f>
        <v>SAFETY &amp; ENVIRONMENT SECTION (SES)</v>
      </c>
      <c r="H462" s="40" t="str">
        <f>Personal_Development!H463</f>
        <v>ASST. MANAGER</v>
      </c>
      <c r="I462" s="41" t="str">
        <f>Personal_Development!I463</f>
        <v>M4</v>
      </c>
      <c r="J462" s="42" t="str">
        <f>Personal_Development!J463</f>
        <v>M4</v>
      </c>
      <c r="K462" s="48"/>
      <c r="L462" s="48"/>
      <c r="M462" s="16"/>
      <c r="N462" s="16"/>
      <c r="O462" s="48"/>
      <c r="P462" s="48"/>
      <c r="Q462" s="48"/>
      <c r="R462" s="48"/>
      <c r="S462" s="16"/>
      <c r="T462" s="16"/>
      <c r="U462" s="48"/>
      <c r="V462" s="48"/>
      <c r="W462" s="22">
        <f t="shared" si="14"/>
        <v>0</v>
      </c>
      <c r="X462" s="60">
        <f t="shared" si="15"/>
        <v>1</v>
      </c>
    </row>
    <row r="463" spans="2:24" ht="24.95" customHeight="1">
      <c r="B463" s="48">
        <f>Personal_Development!B464</f>
        <v>0</v>
      </c>
      <c r="C463" s="48">
        <f>Personal_Development!C464</f>
        <v>0</v>
      </c>
      <c r="D463" s="14" t="str">
        <f>Personal_Development!D464</f>
        <v>E00052</v>
      </c>
      <c r="E463" s="11" t="str">
        <f>Personal_Development!E464</f>
        <v>NORHAYATI BINTI AB HAMID</v>
      </c>
      <c r="F463" s="12" t="str">
        <f>Personal_Development!F464</f>
        <v>GENERAL AFFAIRS DEPARTMENT</v>
      </c>
      <c r="G463" s="12" t="str">
        <f>Personal_Development!G464</f>
        <v>GENERAL AFFAIRS SECTION (GAS)</v>
      </c>
      <c r="H463" s="40" t="str">
        <f>Personal_Development!H464</f>
        <v>SENIOR OFFICER</v>
      </c>
      <c r="I463" s="41" t="str">
        <f>Personal_Development!I464</f>
        <v>M5</v>
      </c>
      <c r="J463" s="42" t="str">
        <f>Personal_Development!J464</f>
        <v>M5</v>
      </c>
      <c r="K463" s="48"/>
      <c r="L463" s="48">
        <v>1</v>
      </c>
      <c r="M463" s="16"/>
      <c r="N463" s="16"/>
      <c r="O463" s="48">
        <v>2</v>
      </c>
      <c r="P463" s="48">
        <v>1</v>
      </c>
      <c r="Q463" s="48"/>
      <c r="R463" s="48"/>
      <c r="S463" s="16">
        <v>6</v>
      </c>
      <c r="T463" s="16">
        <v>1</v>
      </c>
      <c r="U463" s="48">
        <v>4</v>
      </c>
      <c r="V463" s="48"/>
      <c r="W463" s="22">
        <f t="shared" si="14"/>
        <v>15</v>
      </c>
      <c r="X463" s="60">
        <f t="shared" si="15"/>
        <v>5</v>
      </c>
    </row>
    <row r="464" spans="2:24" ht="24.95" customHeight="1">
      <c r="B464" s="48">
        <f>Personal_Development!B465</f>
        <v>0</v>
      </c>
      <c r="C464" s="48">
        <f>Personal_Development!C465</f>
        <v>0</v>
      </c>
      <c r="D464" s="14" t="str">
        <f>Personal_Development!D465</f>
        <v>E00055</v>
      </c>
      <c r="E464" s="11" t="str">
        <f>Personal_Development!E465</f>
        <v>MOHD NIZAM BIN HASAN</v>
      </c>
      <c r="F464" s="12" t="str">
        <f>Personal_Development!F465</f>
        <v>QUALITY ASSURANCE DEPARTMENT</v>
      </c>
      <c r="G464" s="12" t="str">
        <f>Personal_Development!G465</f>
        <v>QUALITY PLANNING SECTION (QPS)</v>
      </c>
      <c r="H464" s="40" t="str">
        <f>Personal_Development!H465</f>
        <v>ASST. MANAGER</v>
      </c>
      <c r="I464" s="41" t="str">
        <f>Personal_Development!I465</f>
        <v>M4</v>
      </c>
      <c r="J464" s="42" t="str">
        <f>Personal_Development!J465</f>
        <v>M4</v>
      </c>
      <c r="K464" s="48"/>
      <c r="L464" s="48"/>
      <c r="M464" s="16"/>
      <c r="N464" s="16"/>
      <c r="O464" s="48"/>
      <c r="P464" s="48"/>
      <c r="Q464" s="48"/>
      <c r="R464" s="48"/>
      <c r="S464" s="16"/>
      <c r="T464" s="16"/>
      <c r="U464" s="48"/>
      <c r="V464" s="48"/>
      <c r="W464" s="22">
        <f t="shared" si="14"/>
        <v>0</v>
      </c>
      <c r="X464" s="60">
        <f t="shared" si="15"/>
        <v>1</v>
      </c>
    </row>
    <row r="465" spans="1:24" ht="24.95" customHeight="1">
      <c r="B465" s="48">
        <f>Personal_Development!B466</f>
        <v>0</v>
      </c>
      <c r="C465" s="48">
        <f>Personal_Development!C466</f>
        <v>0</v>
      </c>
      <c r="D465" s="14" t="str">
        <f>Personal_Development!D466</f>
        <v>E00058</v>
      </c>
      <c r="E465" s="11" t="str">
        <f>Personal_Development!E466</f>
        <v>ZAINAL BIN RAHMAT</v>
      </c>
      <c r="F465" s="12" t="str">
        <f>Personal_Development!F466</f>
        <v>ENGINEERING AND R&amp;D DEPARTMENT</v>
      </c>
      <c r="G465" s="12" t="str">
        <f>Personal_Development!G466</f>
        <v>PURCHASING DEVELOPMENT (PDS)</v>
      </c>
      <c r="H465" s="40" t="str">
        <f>Personal_Development!H466</f>
        <v>ASST. MANAGER</v>
      </c>
      <c r="I465" s="41" t="str">
        <f>Personal_Development!I466</f>
        <v>M4</v>
      </c>
      <c r="J465" s="42" t="str">
        <f>Personal_Development!J466</f>
        <v>M4</v>
      </c>
      <c r="K465" s="48"/>
      <c r="L465" s="48"/>
      <c r="M465" s="16"/>
      <c r="N465" s="16"/>
      <c r="O465" s="48"/>
      <c r="P465" s="48"/>
      <c r="Q465" s="48"/>
      <c r="R465" s="48"/>
      <c r="S465" s="16"/>
      <c r="T465" s="16"/>
      <c r="U465" s="48"/>
      <c r="V465" s="48"/>
      <c r="W465" s="22">
        <f t="shared" si="14"/>
        <v>0</v>
      </c>
      <c r="X465" s="60">
        <f t="shared" si="15"/>
        <v>1</v>
      </c>
    </row>
    <row r="466" spans="1:24" ht="24.95" customHeight="1">
      <c r="B466" s="48">
        <f>Personal_Development!B467</f>
        <v>0</v>
      </c>
      <c r="C466" s="48">
        <f>Personal_Development!C467</f>
        <v>0</v>
      </c>
      <c r="D466" s="14" t="str">
        <f>Personal_Development!D467</f>
        <v>E00059</v>
      </c>
      <c r="E466" s="11" t="str">
        <f>Personal_Development!E467</f>
        <v>SHAHARUDIN BIN SHARIF</v>
      </c>
      <c r="F466" s="12" t="str">
        <f>Personal_Development!F467</f>
        <v>FACTORY OPERATIONS DEPARTMENT</v>
      </c>
      <c r="G466" s="12" t="str">
        <f>Personal_Development!G467</f>
        <v>INVENTORY &amp; SYSYTEM CONTROL SECTION (IVS)</v>
      </c>
      <c r="H466" s="40" t="str">
        <f>Personal_Development!H467</f>
        <v>OFFICER</v>
      </c>
      <c r="I466" s="41" t="str">
        <f>Personal_Development!I467</f>
        <v>M6</v>
      </c>
      <c r="J466" s="42" t="str">
        <f>Personal_Development!J467</f>
        <v>M6</v>
      </c>
      <c r="K466" s="48">
        <v>1</v>
      </c>
      <c r="L466" s="48">
        <v>1</v>
      </c>
      <c r="M466" s="16">
        <v>1</v>
      </c>
      <c r="N466" s="16"/>
      <c r="O466" s="48"/>
      <c r="P466" s="48"/>
      <c r="Q466" s="48"/>
      <c r="R466" s="48">
        <v>12</v>
      </c>
      <c r="S466" s="16"/>
      <c r="T466" s="16"/>
      <c r="U466" s="48"/>
      <c r="V466" s="48"/>
      <c r="W466" s="22">
        <f t="shared" si="14"/>
        <v>15</v>
      </c>
      <c r="X466" s="60">
        <f t="shared" si="15"/>
        <v>5</v>
      </c>
    </row>
    <row r="467" spans="1:24" ht="24.95" customHeight="1">
      <c r="B467" s="48">
        <f>Personal_Development!B468</f>
        <v>0</v>
      </c>
      <c r="C467" s="48">
        <f>Personal_Development!C468</f>
        <v>0</v>
      </c>
      <c r="D467" s="14" t="str">
        <f>Personal_Development!D468</f>
        <v>E00060</v>
      </c>
      <c r="E467" s="11" t="str">
        <f>Personal_Development!E468</f>
        <v>AHMAD ZAMRI BIN JUSOH</v>
      </c>
      <c r="F467" s="12" t="str">
        <f>Personal_Development!F468</f>
        <v>PRODUCTION NO.1 DEPARTMENT</v>
      </c>
      <c r="G467" s="12" t="str">
        <f>Personal_Development!G468</f>
        <v>ASSEMBLY PRODUCTION SECTION (APS)</v>
      </c>
      <c r="H467" s="40" t="str">
        <f>Personal_Development!H468</f>
        <v>OFFICER</v>
      </c>
      <c r="I467" s="41" t="str">
        <f>Personal_Development!I468</f>
        <v>M6</v>
      </c>
      <c r="J467" s="42" t="str">
        <f>Personal_Development!J468</f>
        <v>M6</v>
      </c>
      <c r="K467" s="48"/>
      <c r="L467" s="48"/>
      <c r="M467" s="16">
        <v>8</v>
      </c>
      <c r="N467" s="16"/>
      <c r="O467" s="48"/>
      <c r="P467" s="48"/>
      <c r="Q467" s="48"/>
      <c r="R467" s="48"/>
      <c r="S467" s="16"/>
      <c r="T467" s="16">
        <v>9</v>
      </c>
      <c r="U467" s="48"/>
      <c r="V467" s="48"/>
      <c r="W467" s="22">
        <f t="shared" si="14"/>
        <v>17</v>
      </c>
      <c r="X467" s="60">
        <f t="shared" si="15"/>
        <v>5</v>
      </c>
    </row>
    <row r="468" spans="1:24" ht="24.95" customHeight="1">
      <c r="B468" s="48">
        <f>Personal_Development!B469</f>
        <v>0</v>
      </c>
      <c r="C468" s="48">
        <f>Personal_Development!C469</f>
        <v>0</v>
      </c>
      <c r="D468" s="14" t="str">
        <f>Personal_Development!D469</f>
        <v>E00061</v>
      </c>
      <c r="E468" s="11" t="str">
        <f>Personal_Development!E469</f>
        <v>MOHD SHAHRIL BIN MOHD MOKHTAR</v>
      </c>
      <c r="F468" s="12" t="str">
        <f>Personal_Development!F469</f>
        <v>GENERAL AFFAIRS DEPARTMENT</v>
      </c>
      <c r="G468" s="12" t="str">
        <f>Personal_Development!G469</f>
        <v>SAFETY &amp; ENVIRONMENT SECTION (SES)</v>
      </c>
      <c r="H468" s="40" t="str">
        <f>Personal_Development!H469</f>
        <v>OFFICER</v>
      </c>
      <c r="I468" s="41" t="str">
        <f>Personal_Development!I469</f>
        <v>M6</v>
      </c>
      <c r="J468" s="42" t="str">
        <f>Personal_Development!J469</f>
        <v>M6</v>
      </c>
      <c r="K468" s="48"/>
      <c r="L468" s="48"/>
      <c r="M468" s="16">
        <v>1</v>
      </c>
      <c r="N468" s="16"/>
      <c r="O468" s="48">
        <v>3</v>
      </c>
      <c r="P468" s="48">
        <v>1</v>
      </c>
      <c r="Q468" s="48">
        <v>2</v>
      </c>
      <c r="R468" s="48">
        <v>2</v>
      </c>
      <c r="S468" s="16">
        <v>4</v>
      </c>
      <c r="T468" s="16">
        <v>2</v>
      </c>
      <c r="U468" s="48"/>
      <c r="V468" s="48"/>
      <c r="W468" s="22">
        <f t="shared" si="14"/>
        <v>15</v>
      </c>
      <c r="X468" s="60">
        <f t="shared" si="15"/>
        <v>5</v>
      </c>
    </row>
    <row r="469" spans="1:24" ht="24.95" customHeight="1">
      <c r="B469" s="48">
        <f>Personal_Development!B470</f>
        <v>0</v>
      </c>
      <c r="C469" s="48">
        <f>Personal_Development!C470</f>
        <v>0</v>
      </c>
      <c r="D469" s="14" t="str">
        <f>Personal_Development!D470</f>
        <v>E00063</v>
      </c>
      <c r="E469" s="11" t="str">
        <f>Personal_Development!E470</f>
        <v>NOR EFENDY BIN HARUN</v>
      </c>
      <c r="F469" s="12" t="str">
        <f>Personal_Development!F470</f>
        <v>ENGINEERING AND R&amp;D DEPARTMENT</v>
      </c>
      <c r="G469" s="12">
        <f>Personal_Development!G470</f>
        <v>0</v>
      </c>
      <c r="H469" s="40" t="str">
        <f>Personal_Development!H470</f>
        <v>ASST. MANAGER</v>
      </c>
      <c r="I469" s="41" t="str">
        <f>Personal_Development!I470</f>
        <v>M4</v>
      </c>
      <c r="J469" s="42" t="str">
        <f>Personal_Development!J470</f>
        <v>M4</v>
      </c>
      <c r="K469" s="48"/>
      <c r="L469" s="48"/>
      <c r="M469" s="16"/>
      <c r="N469" s="16"/>
      <c r="O469" s="48"/>
      <c r="P469" s="48"/>
      <c r="Q469" s="48"/>
      <c r="R469" s="48"/>
      <c r="S469" s="16"/>
      <c r="T469" s="16"/>
      <c r="U469" s="48"/>
      <c r="V469" s="48"/>
      <c r="W469" s="22">
        <f t="shared" si="14"/>
        <v>0</v>
      </c>
      <c r="X469" s="60">
        <f t="shared" si="15"/>
        <v>1</v>
      </c>
    </row>
    <row r="470" spans="1:24" ht="24.95" customHeight="1">
      <c r="B470" s="48">
        <f>Personal_Development!B471</f>
        <v>0</v>
      </c>
      <c r="C470" s="48">
        <f>Personal_Development!C471</f>
        <v>0</v>
      </c>
      <c r="D470" s="14" t="str">
        <f>Personal_Development!D471</f>
        <v>E00067</v>
      </c>
      <c r="E470" s="11" t="str">
        <f>Personal_Development!E471</f>
        <v>KU SIAU LING</v>
      </c>
      <c r="F470" s="12" t="str">
        <f>Personal_Development!F471</f>
        <v>FACTORY OPERATIONS DEPARTMENT</v>
      </c>
      <c r="G470" s="12" t="str">
        <f>Personal_Development!G471</f>
        <v>FINANCE &amp; ACCOUNTING SECTION (FAS)</v>
      </c>
      <c r="H470" s="40" t="str">
        <f>Personal_Development!H471</f>
        <v>SENIOR OFFICER</v>
      </c>
      <c r="I470" s="41" t="str">
        <f>Personal_Development!I471</f>
        <v>M5</v>
      </c>
      <c r="J470" s="42" t="str">
        <f>Personal_Development!J471</f>
        <v>M5</v>
      </c>
      <c r="K470" s="48"/>
      <c r="L470" s="48">
        <v>3</v>
      </c>
      <c r="M470" s="16">
        <v>8</v>
      </c>
      <c r="N470" s="16"/>
      <c r="O470" s="48">
        <v>1</v>
      </c>
      <c r="P470" s="48">
        <v>1</v>
      </c>
      <c r="Q470" s="48">
        <v>1</v>
      </c>
      <c r="R470" s="48"/>
      <c r="S470" s="16"/>
      <c r="T470" s="16"/>
      <c r="U470" s="48"/>
      <c r="V470" s="48"/>
      <c r="W470" s="22">
        <f t="shared" si="14"/>
        <v>14</v>
      </c>
      <c r="X470" s="60">
        <f t="shared" si="15"/>
        <v>5</v>
      </c>
    </row>
    <row r="471" spans="1:24" ht="24.95" customHeight="1">
      <c r="B471" s="48">
        <f>Personal_Development!B472</f>
        <v>0</v>
      </c>
      <c r="C471" s="48">
        <f>Personal_Development!C472</f>
        <v>0</v>
      </c>
      <c r="D471" s="14" t="str">
        <f>Personal_Development!D472</f>
        <v>E00069</v>
      </c>
      <c r="E471" s="11" t="str">
        <f>Personal_Development!E472</f>
        <v>KHALID BIN JOHAR</v>
      </c>
      <c r="F471" s="12" t="str">
        <f>Personal_Development!F472</f>
        <v>PRODUCTION NO.1 DEPARTMENT</v>
      </c>
      <c r="G471" s="12" t="str">
        <f>Personal_Development!G472</f>
        <v>ASSEMBLY ENGINEERING SECTION (AES)</v>
      </c>
      <c r="H471" s="40" t="str">
        <f>Personal_Development!H472</f>
        <v>ENGINEER</v>
      </c>
      <c r="I471" s="41" t="str">
        <f>Personal_Development!I472</f>
        <v>M6</v>
      </c>
      <c r="J471" s="42" t="str">
        <f>Personal_Development!J472</f>
        <v>M6</v>
      </c>
      <c r="K471" s="48"/>
      <c r="L471" s="48"/>
      <c r="M471" s="16"/>
      <c r="N471" s="16"/>
      <c r="O471" s="48"/>
      <c r="P471" s="48"/>
      <c r="Q471" s="48"/>
      <c r="R471" s="48">
        <v>1</v>
      </c>
      <c r="S471" s="16"/>
      <c r="T471" s="16"/>
      <c r="U471" s="48"/>
      <c r="V471" s="48">
        <v>14</v>
      </c>
      <c r="W471" s="22">
        <f t="shared" si="14"/>
        <v>15</v>
      </c>
      <c r="X471" s="60">
        <f t="shared" si="15"/>
        <v>5</v>
      </c>
    </row>
    <row r="472" spans="1:24" ht="24.95" customHeight="1">
      <c r="A472" t="s">
        <v>552</v>
      </c>
      <c r="B472" s="48">
        <f>Personal_Development!B473</f>
        <v>0</v>
      </c>
      <c r="C472" s="48">
        <f>Personal_Development!C473</f>
        <v>0</v>
      </c>
      <c r="D472" s="14" t="str">
        <f>Personal_Development!D473</f>
        <v>E00070</v>
      </c>
      <c r="E472" s="11" t="str">
        <f>Personal_Development!E473</f>
        <v>SHARINA BINTI MOHD.ALI</v>
      </c>
      <c r="F472" s="12" t="str">
        <f>Personal_Development!F473</f>
        <v>QUALITY ASSURANCE DEPARTMENT</v>
      </c>
      <c r="G472" s="12" t="str">
        <f>Personal_Development!G473</f>
        <v>QUALITY ASSURANCE SECTION (QAS)</v>
      </c>
      <c r="H472" s="40" t="str">
        <f>Personal_Development!H473</f>
        <v>SENIOR ENGINEER</v>
      </c>
      <c r="I472" s="41" t="str">
        <f>Personal_Development!I473</f>
        <v>M5</v>
      </c>
      <c r="J472" s="42" t="str">
        <f>Personal_Development!J473</f>
        <v>M5</v>
      </c>
      <c r="K472" s="48"/>
      <c r="L472" s="48"/>
      <c r="M472" s="16"/>
      <c r="N472" s="16"/>
      <c r="O472" s="48"/>
      <c r="P472" s="48"/>
      <c r="Q472" s="48"/>
      <c r="R472" s="48"/>
      <c r="S472" s="16"/>
      <c r="T472" s="16"/>
      <c r="U472" s="48"/>
      <c r="V472" s="48"/>
      <c r="W472" s="22">
        <f t="shared" si="14"/>
        <v>0</v>
      </c>
      <c r="X472" s="60">
        <f t="shared" si="15"/>
        <v>1</v>
      </c>
    </row>
    <row r="473" spans="1:24" ht="24.95" customHeight="1">
      <c r="B473" s="48">
        <f>Personal_Development!B474</f>
        <v>0</v>
      </c>
      <c r="C473" s="48">
        <f>Personal_Development!C474</f>
        <v>0</v>
      </c>
      <c r="D473" s="14" t="str">
        <f>Personal_Development!D474</f>
        <v>E00073</v>
      </c>
      <c r="E473" s="11" t="str">
        <f>Personal_Development!E474</f>
        <v>NORLAILA BINTI DAUD</v>
      </c>
      <c r="F473" s="12" t="str">
        <f>Personal_Development!F474</f>
        <v>FACTORY OPERATIONS DEPARTMENT</v>
      </c>
      <c r="G473" s="12" t="str">
        <f>Personal_Development!G474</f>
        <v>DIRECT MATERIAL PURCHASING SECTION (DMS)</v>
      </c>
      <c r="H473" s="40" t="str">
        <f>Personal_Development!H474</f>
        <v>ASST. OFFICER</v>
      </c>
      <c r="I473" s="41" t="str">
        <f>Personal_Development!I474</f>
        <v>M7</v>
      </c>
      <c r="J473" s="42" t="str">
        <f>Personal_Development!J474</f>
        <v>M7</v>
      </c>
      <c r="K473" s="48"/>
      <c r="L473" s="48"/>
      <c r="M473" s="16"/>
      <c r="N473" s="16">
        <v>3</v>
      </c>
      <c r="O473" s="48"/>
      <c r="P473" s="48"/>
      <c r="Q473" s="48"/>
      <c r="R473" s="48">
        <v>9</v>
      </c>
      <c r="S473" s="16">
        <v>3</v>
      </c>
      <c r="T473" s="16"/>
      <c r="U473" s="48"/>
      <c r="V473" s="48"/>
      <c r="W473" s="22">
        <f t="shared" si="14"/>
        <v>15</v>
      </c>
      <c r="X473" s="60">
        <f t="shared" si="15"/>
        <v>5</v>
      </c>
    </row>
    <row r="474" spans="1:24" ht="24.95" customHeight="1">
      <c r="B474" s="48">
        <f>Personal_Development!B475</f>
        <v>0</v>
      </c>
      <c r="C474" s="48">
        <f>Personal_Development!C475</f>
        <v>0</v>
      </c>
      <c r="D474" s="14" t="str">
        <f>Personal_Development!D475</f>
        <v>E00074</v>
      </c>
      <c r="E474" s="11" t="str">
        <f>Personal_Development!E475</f>
        <v>WONG YEN TIN</v>
      </c>
      <c r="F474" s="12" t="str">
        <f>Personal_Development!F475</f>
        <v>FACTORY OPERATIONS DEPARTMENT</v>
      </c>
      <c r="G474" s="12" t="str">
        <f>Personal_Development!G475</f>
        <v>PRODUCTION PLANNING SECTION (PPS)</v>
      </c>
      <c r="H474" s="40" t="str">
        <f>Personal_Development!H475</f>
        <v>SENIOR OFFICER</v>
      </c>
      <c r="I474" s="41" t="str">
        <f>Personal_Development!I475</f>
        <v>M5</v>
      </c>
      <c r="J474" s="42" t="str">
        <f>Personal_Development!J475</f>
        <v>M5</v>
      </c>
      <c r="K474" s="48"/>
      <c r="L474" s="48"/>
      <c r="M474" s="16"/>
      <c r="N474" s="16"/>
      <c r="O474" s="48"/>
      <c r="P474" s="48"/>
      <c r="Q474" s="48"/>
      <c r="R474" s="48"/>
      <c r="S474" s="16"/>
      <c r="T474" s="16"/>
      <c r="U474" s="48"/>
      <c r="V474" s="48"/>
      <c r="W474" s="22">
        <f t="shared" si="14"/>
        <v>0</v>
      </c>
      <c r="X474" s="60">
        <f t="shared" si="15"/>
        <v>1</v>
      </c>
    </row>
    <row r="475" spans="1:24" ht="24.95" customHeight="1">
      <c r="B475" s="48">
        <f>Personal_Development!B476</f>
        <v>0</v>
      </c>
      <c r="C475" s="48">
        <f>Personal_Development!C476</f>
        <v>0</v>
      </c>
      <c r="D475" s="14" t="str">
        <f>Personal_Development!D476</f>
        <v>E00077</v>
      </c>
      <c r="E475" s="11" t="str">
        <f>Personal_Development!E476</f>
        <v>ZAITON BT. ZAKARIA</v>
      </c>
      <c r="F475" s="12" t="str">
        <f>Personal_Development!F476</f>
        <v>FACTORY OPERATIONS DEPARTMENT</v>
      </c>
      <c r="G475" s="12" t="str">
        <f>Personal_Development!G476</f>
        <v>FINANCE &amp; ACCOUNTING SECTION (FAS)</v>
      </c>
      <c r="H475" s="40" t="str">
        <f>Personal_Development!H476</f>
        <v>ASST. OFFICER</v>
      </c>
      <c r="I475" s="41" t="str">
        <f>Personal_Development!I476</f>
        <v>M7</v>
      </c>
      <c r="J475" s="42" t="str">
        <f>Personal_Development!J476</f>
        <v>M7</v>
      </c>
      <c r="K475" s="48"/>
      <c r="L475" s="48">
        <v>1</v>
      </c>
      <c r="M475" s="16">
        <v>1</v>
      </c>
      <c r="N475" s="16">
        <v>5</v>
      </c>
      <c r="O475" s="48"/>
      <c r="P475" s="48">
        <v>6</v>
      </c>
      <c r="Q475" s="48"/>
      <c r="R475" s="48"/>
      <c r="S475" s="16">
        <v>5</v>
      </c>
      <c r="T475" s="16"/>
      <c r="U475" s="48"/>
      <c r="V475" s="48"/>
      <c r="W475" s="22">
        <f t="shared" si="14"/>
        <v>18</v>
      </c>
      <c r="X475" s="60">
        <f t="shared" si="15"/>
        <v>5</v>
      </c>
    </row>
    <row r="476" spans="1:24" ht="24.95" customHeight="1">
      <c r="B476" s="48">
        <f>Personal_Development!B477</f>
        <v>0</v>
      </c>
      <c r="C476" s="48">
        <f>Personal_Development!C477</f>
        <v>0</v>
      </c>
      <c r="D476" s="14" t="str">
        <f>Personal_Development!D477</f>
        <v>E00078</v>
      </c>
      <c r="E476" s="11" t="str">
        <f>Personal_Development!E477</f>
        <v>AZIZAH  BT ABD KHARIM</v>
      </c>
      <c r="F476" s="12" t="str">
        <f>Personal_Development!F477</f>
        <v>FACTORY OPERATIONS DEPARTMENT</v>
      </c>
      <c r="G476" s="12" t="str">
        <f>Personal_Development!G477</f>
        <v>DIRECT MATERIAL PURCHASING SECTION (DMS)</v>
      </c>
      <c r="H476" s="40" t="str">
        <f>Personal_Development!H477</f>
        <v>OFFICER</v>
      </c>
      <c r="I476" s="41" t="str">
        <f>Personal_Development!I477</f>
        <v>M6</v>
      </c>
      <c r="J476" s="42" t="str">
        <f>Personal_Development!J477</f>
        <v>M6</v>
      </c>
      <c r="K476" s="48"/>
      <c r="L476" s="48"/>
      <c r="M476" s="16"/>
      <c r="N476" s="16">
        <v>1</v>
      </c>
      <c r="O476" s="48"/>
      <c r="P476" s="48">
        <v>1</v>
      </c>
      <c r="Q476" s="48"/>
      <c r="R476" s="48">
        <v>1</v>
      </c>
      <c r="S476" s="16">
        <v>3</v>
      </c>
      <c r="T476" s="16"/>
      <c r="U476" s="48"/>
      <c r="V476" s="48">
        <v>7</v>
      </c>
      <c r="W476" s="22">
        <f t="shared" si="14"/>
        <v>13</v>
      </c>
      <c r="X476" s="60">
        <f t="shared" si="15"/>
        <v>4</v>
      </c>
    </row>
    <row r="477" spans="1:24" ht="24.95" customHeight="1">
      <c r="B477" s="48">
        <f>Personal_Development!B478</f>
        <v>0</v>
      </c>
      <c r="C477" s="48">
        <f>Personal_Development!C478</f>
        <v>0</v>
      </c>
      <c r="D477" s="14" t="str">
        <f>Personal_Development!D478</f>
        <v>E00079</v>
      </c>
      <c r="E477" s="11" t="str">
        <f>Personal_Development!E478</f>
        <v>AZLEENA BINTI ZAKARIAH</v>
      </c>
      <c r="F477" s="12" t="str">
        <f>Personal_Development!F478</f>
        <v>PRODUCTION NO.1 DEPARTMENT</v>
      </c>
      <c r="G477" s="12" t="str">
        <f>Personal_Development!G478</f>
        <v>ASSEMBLY PRODUCTION SECTION (APS)</v>
      </c>
      <c r="H477" s="40" t="str">
        <f>Personal_Development!H478</f>
        <v>OFFICER</v>
      </c>
      <c r="I477" s="41" t="str">
        <f>Personal_Development!I478</f>
        <v>M6</v>
      </c>
      <c r="J477" s="42" t="str">
        <f>Personal_Development!J478</f>
        <v>M6</v>
      </c>
      <c r="K477" s="48"/>
      <c r="L477" s="48"/>
      <c r="M477" s="16"/>
      <c r="N477" s="16"/>
      <c r="O477" s="48"/>
      <c r="P477" s="48"/>
      <c r="Q477" s="48"/>
      <c r="R477" s="48"/>
      <c r="S477" s="16">
        <v>6</v>
      </c>
      <c r="T477" s="16"/>
      <c r="U477" s="48">
        <v>8</v>
      </c>
      <c r="V477" s="48"/>
      <c r="W477" s="22">
        <f t="shared" si="14"/>
        <v>14</v>
      </c>
      <c r="X477" s="60">
        <f t="shared" si="15"/>
        <v>5</v>
      </c>
    </row>
    <row r="478" spans="1:24" ht="24.95" customHeight="1">
      <c r="B478" s="48">
        <f>Personal_Development!B479</f>
        <v>0</v>
      </c>
      <c r="C478" s="48">
        <f>Personal_Development!C479</f>
        <v>0</v>
      </c>
      <c r="D478" s="14" t="str">
        <f>Personal_Development!D479</f>
        <v>E00080</v>
      </c>
      <c r="E478" s="11" t="str">
        <f>Personal_Development!E479</f>
        <v>GOH MEI CHIN</v>
      </c>
      <c r="F478" s="12" t="str">
        <f>Personal_Development!F479</f>
        <v>PRESIDENTIAL MANAGEMENT DEPARTMENT</v>
      </c>
      <c r="G478" s="12" t="str">
        <f>Personal_Development!G479</f>
        <v>HUMAN RESOURCE PLANNING SECTION (HPS)</v>
      </c>
      <c r="H478" s="40" t="str">
        <f>Personal_Development!H479</f>
        <v>OFFICER</v>
      </c>
      <c r="I478" s="41" t="str">
        <f>Personal_Development!I479</f>
        <v>M6</v>
      </c>
      <c r="J478" s="42" t="str">
        <f>Personal_Development!J479</f>
        <v>M6</v>
      </c>
      <c r="K478" s="48"/>
      <c r="L478" s="48"/>
      <c r="M478" s="16"/>
      <c r="N478" s="16"/>
      <c r="O478" s="48"/>
      <c r="P478" s="48"/>
      <c r="Q478" s="48"/>
      <c r="R478" s="48"/>
      <c r="S478" s="16"/>
      <c r="T478" s="16"/>
      <c r="U478" s="48"/>
      <c r="V478" s="48"/>
      <c r="W478" s="22">
        <f t="shared" si="14"/>
        <v>0</v>
      </c>
      <c r="X478" s="60">
        <f t="shared" si="15"/>
        <v>1</v>
      </c>
    </row>
    <row r="479" spans="1:24" ht="24.95" customHeight="1">
      <c r="B479" s="48">
        <f>Personal_Development!B480</f>
        <v>0</v>
      </c>
      <c r="C479" s="48">
        <f>Personal_Development!C480</f>
        <v>0</v>
      </c>
      <c r="D479" s="14" t="str">
        <f>Personal_Development!D480</f>
        <v>E00082</v>
      </c>
      <c r="E479" s="11" t="str">
        <f>Personal_Development!E480</f>
        <v>AHMAD RIZAL B. RAMLI</v>
      </c>
      <c r="F479" s="12" t="str">
        <f>Personal_Development!F480</f>
        <v>ENGINEERING AND R&amp;D DEPARTMENT</v>
      </c>
      <c r="G479" s="12" t="str">
        <f>Personal_Development!G480</f>
        <v>RD &amp; DESIGN SECTION (RDS)</v>
      </c>
      <c r="H479" s="40" t="str">
        <f>Personal_Development!H480</f>
        <v>ENGINEER</v>
      </c>
      <c r="I479" s="41" t="str">
        <f>Personal_Development!I480</f>
        <v>M6</v>
      </c>
      <c r="J479" s="42" t="str">
        <f>Personal_Development!J480</f>
        <v>M6</v>
      </c>
      <c r="K479" s="48"/>
      <c r="L479" s="48"/>
      <c r="M479" s="16"/>
      <c r="N479" s="16"/>
      <c r="O479" s="48"/>
      <c r="P479" s="48"/>
      <c r="Q479" s="48"/>
      <c r="R479" s="48"/>
      <c r="S479" s="16"/>
      <c r="T479" s="16"/>
      <c r="U479" s="48">
        <v>3</v>
      </c>
      <c r="V479" s="48">
        <v>13</v>
      </c>
      <c r="W479" s="22">
        <f t="shared" si="14"/>
        <v>16</v>
      </c>
      <c r="X479" s="60">
        <f t="shared" si="15"/>
        <v>5</v>
      </c>
    </row>
    <row r="480" spans="1:24" ht="24.95" customHeight="1">
      <c r="B480" s="48">
        <f>Personal_Development!B481</f>
        <v>0</v>
      </c>
      <c r="C480" s="48">
        <f>Personal_Development!C481</f>
        <v>0</v>
      </c>
      <c r="D480" s="14" t="str">
        <f>Personal_Development!D481</f>
        <v>E00087</v>
      </c>
      <c r="E480" s="11" t="str">
        <f>Personal_Development!E481</f>
        <v>MOHAMMAD IZZAT BIN IBRAHIM</v>
      </c>
      <c r="F480" s="12" t="str">
        <f>Personal_Development!F481</f>
        <v>PRODUCTION NO.2 DEPARTMENT</v>
      </c>
      <c r="G480" s="12" t="str">
        <f>Personal_Development!G481</f>
        <v>MOLDING ENGINEERING SECTION (MES)</v>
      </c>
      <c r="H480" s="40" t="str">
        <f>Personal_Development!H481</f>
        <v>ENGINEER</v>
      </c>
      <c r="I480" s="41" t="str">
        <f>Personal_Development!I481</f>
        <v>M6</v>
      </c>
      <c r="J480" s="42" t="str">
        <f>Personal_Development!J481</f>
        <v>M6</v>
      </c>
      <c r="K480" s="48"/>
      <c r="L480" s="48"/>
      <c r="M480" s="16"/>
      <c r="N480" s="16"/>
      <c r="O480" s="48"/>
      <c r="P480" s="48"/>
      <c r="Q480" s="48"/>
      <c r="R480" s="48"/>
      <c r="S480" s="16"/>
      <c r="T480" s="16"/>
      <c r="U480" s="48"/>
      <c r="V480" s="48"/>
      <c r="W480" s="22">
        <f t="shared" si="14"/>
        <v>0</v>
      </c>
      <c r="X480" s="60">
        <f t="shared" si="15"/>
        <v>1</v>
      </c>
    </row>
    <row r="481" spans="2:24" ht="24.95" customHeight="1">
      <c r="B481" s="48">
        <f>Personal_Development!B482</f>
        <v>0</v>
      </c>
      <c r="C481" s="48">
        <f>Personal_Development!C482</f>
        <v>0</v>
      </c>
      <c r="D481" s="14" t="str">
        <f>Personal_Development!D482</f>
        <v>E00089</v>
      </c>
      <c r="E481" s="11" t="str">
        <f>Personal_Development!E482</f>
        <v>MD SAMSUDIN BIN SULAIMAN</v>
      </c>
      <c r="F481" s="12" t="str">
        <f>Personal_Development!F482</f>
        <v>PRODUCTION NO.1 DEPARTMENT</v>
      </c>
      <c r="G481" s="12" t="str">
        <f>Personal_Development!G482</f>
        <v>ASSEMBLY PRODUCTION SECTION (APS)</v>
      </c>
      <c r="H481" s="40" t="str">
        <f>Personal_Development!H482</f>
        <v>SENIOR SUPERVISOR</v>
      </c>
      <c r="I481" s="41" t="str">
        <f>Personal_Development!I482</f>
        <v>M7</v>
      </c>
      <c r="J481" s="42" t="str">
        <f>Personal_Development!J482</f>
        <v>M7</v>
      </c>
      <c r="K481" s="48"/>
      <c r="L481" s="48"/>
      <c r="M481" s="16">
        <v>3</v>
      </c>
      <c r="N481" s="16"/>
      <c r="O481" s="48"/>
      <c r="P481" s="48"/>
      <c r="Q481" s="48"/>
      <c r="R481" s="48"/>
      <c r="S481" s="16"/>
      <c r="T481" s="16"/>
      <c r="U481" s="48">
        <v>12</v>
      </c>
      <c r="V481" s="48"/>
      <c r="W481" s="22">
        <f t="shared" si="14"/>
        <v>15</v>
      </c>
      <c r="X481" s="60">
        <f t="shared" si="15"/>
        <v>5</v>
      </c>
    </row>
    <row r="482" spans="2:24" ht="24.95" customHeight="1">
      <c r="B482" s="48">
        <f>Personal_Development!B483</f>
        <v>0</v>
      </c>
      <c r="C482" s="48">
        <f>Personal_Development!C483</f>
        <v>0</v>
      </c>
      <c r="D482" s="14" t="str">
        <f>Personal_Development!D483</f>
        <v>E00091</v>
      </c>
      <c r="E482" s="11" t="str">
        <f>Personal_Development!E483</f>
        <v>ZAILILAH BTE UJANG</v>
      </c>
      <c r="F482" s="12" t="str">
        <f>Personal_Development!F483</f>
        <v>QUALITY ASSURANCE DEPARTMENT</v>
      </c>
      <c r="G482" s="12" t="str">
        <f>Personal_Development!G483</f>
        <v>QUALITY ASSURANCE SECTION (QAS)</v>
      </c>
      <c r="H482" s="40" t="str">
        <f>Personal_Development!H483</f>
        <v>ENGINEER</v>
      </c>
      <c r="I482" s="41" t="str">
        <f>Personal_Development!I483</f>
        <v>M6</v>
      </c>
      <c r="J482" s="42" t="str">
        <f>Personal_Development!J483</f>
        <v>M6</v>
      </c>
      <c r="K482" s="48"/>
      <c r="L482" s="48"/>
      <c r="M482" s="16"/>
      <c r="N482" s="16">
        <v>6</v>
      </c>
      <c r="O482" s="48"/>
      <c r="P482" s="48"/>
      <c r="Q482" s="48"/>
      <c r="R482" s="48"/>
      <c r="S482" s="16"/>
      <c r="T482" s="16">
        <v>3</v>
      </c>
      <c r="U482" s="48">
        <v>8</v>
      </c>
      <c r="V482" s="48"/>
      <c r="W482" s="22">
        <f t="shared" si="14"/>
        <v>17</v>
      </c>
      <c r="X482" s="60">
        <f t="shared" si="15"/>
        <v>5</v>
      </c>
    </row>
    <row r="483" spans="2:24" ht="24.95" customHeight="1">
      <c r="B483" s="48">
        <f>Personal_Development!B484</f>
        <v>0</v>
      </c>
      <c r="C483" s="48">
        <f>Personal_Development!C484</f>
        <v>0</v>
      </c>
      <c r="D483" s="14" t="str">
        <f>Personal_Development!D484</f>
        <v>E00092</v>
      </c>
      <c r="E483" s="11" t="str">
        <f>Personal_Development!E484</f>
        <v>MOHD SHAH RIZAL BIN MUHAMMAD</v>
      </c>
      <c r="F483" s="12" t="str">
        <f>Personal_Development!F484</f>
        <v>PRODUCTION NO.1 DEPARTMENT</v>
      </c>
      <c r="G483" s="12" t="str">
        <f>Personal_Development!G484</f>
        <v>ASSEMBLY PRODUCTION SECTION (APS)</v>
      </c>
      <c r="H483" s="40" t="str">
        <f>Personal_Development!H484</f>
        <v>SENIOR SUPERVISOR</v>
      </c>
      <c r="I483" s="41" t="str">
        <f>Personal_Development!I484</f>
        <v>M7</v>
      </c>
      <c r="J483" s="42" t="str">
        <f>Personal_Development!J484</f>
        <v>M7</v>
      </c>
      <c r="K483" s="48">
        <v>9</v>
      </c>
      <c r="L483" s="48">
        <v>9</v>
      </c>
      <c r="M483" s="16"/>
      <c r="N483" s="16"/>
      <c r="O483" s="48">
        <v>1</v>
      </c>
      <c r="P483" s="48">
        <v>2</v>
      </c>
      <c r="Q483" s="48"/>
      <c r="R483" s="48"/>
      <c r="S483" s="16"/>
      <c r="T483" s="16"/>
      <c r="U483" s="48"/>
      <c r="V483" s="48"/>
      <c r="W483" s="22">
        <f t="shared" si="14"/>
        <v>21</v>
      </c>
      <c r="X483" s="60">
        <f t="shared" si="15"/>
        <v>5</v>
      </c>
    </row>
    <row r="484" spans="2:24" ht="24.95" customHeight="1">
      <c r="B484" s="48">
        <f>Personal_Development!B485</f>
        <v>0</v>
      </c>
      <c r="C484" s="48">
        <f>Personal_Development!C485</f>
        <v>0</v>
      </c>
      <c r="D484" s="14" t="str">
        <f>Personal_Development!D485</f>
        <v>E00093</v>
      </c>
      <c r="E484" s="11" t="str">
        <f>Personal_Development!E485</f>
        <v>NORLAILA BINTI ABDUL RAHMAN</v>
      </c>
      <c r="F484" s="12" t="str">
        <f>Personal_Development!F485</f>
        <v>PRODUCTION NO.1 DEPARTMENT</v>
      </c>
      <c r="G484" s="12" t="str">
        <f>Personal_Development!G485</f>
        <v>ASSEMBLY PRODUCTION SECTION (APS)</v>
      </c>
      <c r="H484" s="40" t="str">
        <f>Personal_Development!H485</f>
        <v>SENIOR SUPERVISOR</v>
      </c>
      <c r="I484" s="41" t="str">
        <f>Personal_Development!I485</f>
        <v>M7</v>
      </c>
      <c r="J484" s="42" t="str">
        <f>Personal_Development!J485</f>
        <v>M7</v>
      </c>
      <c r="K484" s="48"/>
      <c r="L484" s="48">
        <v>1</v>
      </c>
      <c r="M484" s="16">
        <v>2</v>
      </c>
      <c r="N484" s="16"/>
      <c r="O484" s="48"/>
      <c r="P484" s="48"/>
      <c r="Q484" s="48">
        <v>3</v>
      </c>
      <c r="R484" s="48"/>
      <c r="S484" s="16"/>
      <c r="T484" s="16">
        <v>9</v>
      </c>
      <c r="U484" s="48"/>
      <c r="V484" s="48"/>
      <c r="W484" s="22">
        <f t="shared" si="14"/>
        <v>15</v>
      </c>
      <c r="X484" s="60">
        <f t="shared" si="15"/>
        <v>5</v>
      </c>
    </row>
    <row r="485" spans="2:24" ht="24.95" customHeight="1">
      <c r="B485" s="48">
        <f>Personal_Development!B486</f>
        <v>0</v>
      </c>
      <c r="C485" s="48">
        <f>Personal_Development!C486</f>
        <v>0</v>
      </c>
      <c r="D485" s="14" t="str">
        <f>Personal_Development!D486</f>
        <v>E00097</v>
      </c>
      <c r="E485" s="11" t="str">
        <f>Personal_Development!E486</f>
        <v>NURUL 'AIN BINTI ABDUL WAHAB</v>
      </c>
      <c r="F485" s="12" t="str">
        <f>Personal_Development!F486</f>
        <v>QUALITY ASSURANCE DEPARTMENT</v>
      </c>
      <c r="G485" s="12" t="str">
        <f>Personal_Development!G486</f>
        <v>QUALITY PLANNING SECTION (QPS)</v>
      </c>
      <c r="H485" s="40" t="str">
        <f>Personal_Development!H486</f>
        <v>ENGINEER</v>
      </c>
      <c r="I485" s="41" t="str">
        <f>Personal_Development!I486</f>
        <v>M6</v>
      </c>
      <c r="J485" s="42" t="str">
        <f>Personal_Development!J486</f>
        <v>M6</v>
      </c>
      <c r="K485" s="48"/>
      <c r="L485" s="48"/>
      <c r="M485" s="16"/>
      <c r="N485" s="16"/>
      <c r="O485" s="48"/>
      <c r="P485" s="48">
        <v>2</v>
      </c>
      <c r="Q485" s="48">
        <v>2</v>
      </c>
      <c r="R485" s="48">
        <v>9</v>
      </c>
      <c r="S485" s="16">
        <v>1</v>
      </c>
      <c r="T485" s="16"/>
      <c r="U485" s="48"/>
      <c r="V485" s="48"/>
      <c r="W485" s="22">
        <f t="shared" si="14"/>
        <v>14</v>
      </c>
      <c r="X485" s="60">
        <f t="shared" si="15"/>
        <v>5</v>
      </c>
    </row>
    <row r="486" spans="2:24" ht="24.95" customHeight="1">
      <c r="B486" s="48">
        <f>Personal_Development!B487</f>
        <v>0</v>
      </c>
      <c r="C486" s="48">
        <f>Personal_Development!C487</f>
        <v>0</v>
      </c>
      <c r="D486" s="14" t="str">
        <f>Personal_Development!D487</f>
        <v>E00098</v>
      </c>
      <c r="E486" s="11" t="str">
        <f>Personal_Development!E487</f>
        <v>RUSZAM IZAM BIN RAMLI</v>
      </c>
      <c r="F486" s="12" t="str">
        <f>Personal_Development!F487</f>
        <v>PRODUCTION NO.1 DEPARTMENT</v>
      </c>
      <c r="G486" s="12" t="str">
        <f>Personal_Development!G487</f>
        <v>ASSEMBLY PRODUCTION SECTION (APS)</v>
      </c>
      <c r="H486" s="40" t="str">
        <f>Personal_Development!H487</f>
        <v>OFFICER</v>
      </c>
      <c r="I486" s="41" t="str">
        <f>Personal_Development!I487</f>
        <v>M6</v>
      </c>
      <c r="J486" s="42" t="str">
        <f>Personal_Development!J487</f>
        <v>M6</v>
      </c>
      <c r="K486" s="48">
        <v>2</v>
      </c>
      <c r="L486" s="48">
        <v>3</v>
      </c>
      <c r="M486" s="16">
        <v>1</v>
      </c>
      <c r="N486" s="16">
        <v>2</v>
      </c>
      <c r="O486" s="48"/>
      <c r="P486" s="48">
        <v>3</v>
      </c>
      <c r="Q486" s="48"/>
      <c r="R486" s="48">
        <v>2</v>
      </c>
      <c r="S486" s="16"/>
      <c r="T486" s="16">
        <v>1</v>
      </c>
      <c r="U486" s="48"/>
      <c r="V486" s="48"/>
      <c r="W486" s="22">
        <f t="shared" si="14"/>
        <v>14</v>
      </c>
      <c r="X486" s="60">
        <f t="shared" si="15"/>
        <v>5</v>
      </c>
    </row>
    <row r="487" spans="2:24" ht="24.95" customHeight="1">
      <c r="B487" s="48">
        <f>Personal_Development!B488</f>
        <v>0</v>
      </c>
      <c r="C487" s="48">
        <f>Personal_Development!C488</f>
        <v>0</v>
      </c>
      <c r="D487" s="14" t="str">
        <f>Personal_Development!D488</f>
        <v>E00102</v>
      </c>
      <c r="E487" s="11" t="str">
        <f>Personal_Development!E488</f>
        <v>WAN MOHAMAD NORIZWAN BIN WAN HUSAIN</v>
      </c>
      <c r="F487" s="12" t="str">
        <f>Personal_Development!F488</f>
        <v>PRODUCTION NO.1 DEPARTMENT</v>
      </c>
      <c r="G487" s="12" t="str">
        <f>Personal_Development!G488</f>
        <v>ASSEMBLY ENGINEERING SECTION (AES)</v>
      </c>
      <c r="H487" s="40" t="str">
        <f>Personal_Development!H488</f>
        <v>ENGINEER</v>
      </c>
      <c r="I487" s="41" t="str">
        <f>Personal_Development!I488</f>
        <v>M6</v>
      </c>
      <c r="J487" s="42" t="str">
        <f>Personal_Development!J488</f>
        <v>M6</v>
      </c>
      <c r="K487" s="48"/>
      <c r="L487" s="48"/>
      <c r="M487" s="16"/>
      <c r="N487" s="16"/>
      <c r="O487" s="48"/>
      <c r="P487" s="48"/>
      <c r="Q487" s="48"/>
      <c r="R487" s="48"/>
      <c r="S487" s="16"/>
      <c r="T487" s="16">
        <v>2</v>
      </c>
      <c r="U487" s="48"/>
      <c r="V487" s="48">
        <v>10</v>
      </c>
      <c r="W487" s="22">
        <f t="shared" si="14"/>
        <v>12</v>
      </c>
      <c r="X487" s="60">
        <f t="shared" si="15"/>
        <v>4</v>
      </c>
    </row>
    <row r="488" spans="2:24" ht="24.95" customHeight="1">
      <c r="B488" s="48" t="str">
        <f>Personal_Development!B489</f>
        <v>R</v>
      </c>
      <c r="C488" s="48">
        <f>Personal_Development!C489</f>
        <v>0</v>
      </c>
      <c r="D488" s="14" t="str">
        <f>Personal_Development!D489</f>
        <v>E00105</v>
      </c>
      <c r="E488" s="11" t="str">
        <f>Personal_Development!E489</f>
        <v>ZUL FADZLI BIN ZAINUL ABIDIN</v>
      </c>
      <c r="F488" s="12" t="str">
        <f>Personal_Development!F489</f>
        <v>QUALITY ASSURANCE DEPARTMENT</v>
      </c>
      <c r="G488" s="12" t="str">
        <f>Personal_Development!G489</f>
        <v>QUALITY ASSURANCE SECTION (QAS)</v>
      </c>
      <c r="H488" s="40" t="str">
        <f>Personal_Development!H489</f>
        <v>ASST. ENGINEER</v>
      </c>
      <c r="I488" s="41" t="str">
        <f>Personal_Development!I489</f>
        <v>M7</v>
      </c>
      <c r="J488" s="42" t="str">
        <f>Personal_Development!J489</f>
        <v>M7</v>
      </c>
      <c r="K488" s="48"/>
      <c r="L488" s="48"/>
      <c r="M488" s="16"/>
      <c r="N488" s="16"/>
      <c r="O488" s="48"/>
      <c r="P488" s="48"/>
      <c r="Q488" s="48"/>
      <c r="R488" s="48"/>
      <c r="S488" s="16"/>
      <c r="T488" s="16"/>
      <c r="U488" s="48"/>
      <c r="V488" s="48"/>
      <c r="W488" s="22">
        <f t="shared" si="14"/>
        <v>0</v>
      </c>
      <c r="X488" s="60">
        <f t="shared" si="15"/>
        <v>1</v>
      </c>
    </row>
    <row r="489" spans="2:24" ht="24.95" customHeight="1">
      <c r="B489" s="48">
        <f>Personal_Development!B490</f>
        <v>0</v>
      </c>
      <c r="C489" s="48">
        <f>Personal_Development!C490</f>
        <v>0</v>
      </c>
      <c r="D489" s="14" t="str">
        <f>Personal_Development!D490</f>
        <v>E00106</v>
      </c>
      <c r="E489" s="11" t="str">
        <f>Personal_Development!E490</f>
        <v>MARK LEE ENG CHAI</v>
      </c>
      <c r="F489" s="12" t="str">
        <f>Personal_Development!F490</f>
        <v>FACTORY OPERATIONS DEPARTMENT</v>
      </c>
      <c r="G489" s="12" t="str">
        <f>Personal_Development!G490</f>
        <v>FINANCE &amp; ACCOUNTING SECTION (FAS)</v>
      </c>
      <c r="H489" s="40" t="str">
        <f>Personal_Development!H490</f>
        <v>OFFICER</v>
      </c>
      <c r="I489" s="41" t="str">
        <f>Personal_Development!I490</f>
        <v>M6</v>
      </c>
      <c r="J489" s="42" t="str">
        <f>Personal_Development!J490</f>
        <v>M6</v>
      </c>
      <c r="K489" s="48"/>
      <c r="L489" s="48"/>
      <c r="M489" s="16"/>
      <c r="N489" s="16"/>
      <c r="O489" s="48"/>
      <c r="P489" s="48"/>
      <c r="Q489" s="48">
        <v>5</v>
      </c>
      <c r="R489" s="48">
        <v>1</v>
      </c>
      <c r="S489" s="16">
        <v>8</v>
      </c>
      <c r="T489" s="16"/>
      <c r="U489" s="48"/>
      <c r="V489" s="48"/>
      <c r="W489" s="22">
        <f t="shared" si="14"/>
        <v>14</v>
      </c>
      <c r="X489" s="60">
        <f t="shared" si="15"/>
        <v>5</v>
      </c>
    </row>
    <row r="490" spans="2:24" ht="24.95" customHeight="1">
      <c r="B490" s="48" t="str">
        <f>Personal_Development!B491</f>
        <v>R</v>
      </c>
      <c r="C490" s="48">
        <f>Personal_Development!C491</f>
        <v>0</v>
      </c>
      <c r="D490" s="14" t="str">
        <f>Personal_Development!D491</f>
        <v>E00107</v>
      </c>
      <c r="E490" s="11" t="str">
        <f>Personal_Development!E491</f>
        <v>MOHD HAIKAL BIN MUSTAFAR</v>
      </c>
      <c r="F490" s="12" t="str">
        <f>Personal_Development!F491</f>
        <v>QUALITY ASSURANCE DEPARTMENT</v>
      </c>
      <c r="G490" s="12" t="str">
        <f>Personal_Development!G491</f>
        <v>QUALITY PLANNING SECTION (QPS)</v>
      </c>
      <c r="H490" s="40" t="str">
        <f>Personal_Development!H491</f>
        <v>ASST. ENGINEER</v>
      </c>
      <c r="I490" s="41" t="str">
        <f>Personal_Development!I491</f>
        <v>M7</v>
      </c>
      <c r="J490" s="42" t="str">
        <f>Personal_Development!J491</f>
        <v>M7</v>
      </c>
      <c r="K490" s="48"/>
      <c r="L490" s="48"/>
      <c r="M490" s="16"/>
      <c r="N490" s="16"/>
      <c r="O490" s="48"/>
      <c r="P490" s="48"/>
      <c r="Q490" s="48"/>
      <c r="R490" s="48"/>
      <c r="S490" s="16"/>
      <c r="T490" s="16"/>
      <c r="U490" s="48"/>
      <c r="V490" s="48"/>
      <c r="W490" s="22">
        <f t="shared" si="14"/>
        <v>0</v>
      </c>
      <c r="X490" s="60">
        <f t="shared" si="15"/>
        <v>1</v>
      </c>
    </row>
    <row r="491" spans="2:24" ht="24.95" customHeight="1">
      <c r="B491" s="48">
        <f>Personal_Development!B492</f>
        <v>0</v>
      </c>
      <c r="C491" s="48">
        <f>Personal_Development!C492</f>
        <v>0</v>
      </c>
      <c r="D491" s="14" t="str">
        <f>Personal_Development!D492</f>
        <v>E00108</v>
      </c>
      <c r="E491" s="11" t="str">
        <f>Personal_Development!E492</f>
        <v>AZHAR BIN MOHD ANUAR</v>
      </c>
      <c r="F491" s="12" t="str">
        <f>Personal_Development!F492</f>
        <v>PRODUCTION NO.2 DEPARTMENT</v>
      </c>
      <c r="G491" s="12" t="str">
        <f>Personal_Development!G492</f>
        <v>MOLDING ENGINEERING SECTION (MES)</v>
      </c>
      <c r="H491" s="40" t="str">
        <f>Personal_Development!H492</f>
        <v>ENGINEER</v>
      </c>
      <c r="I491" s="41" t="str">
        <f>Personal_Development!I492</f>
        <v>M6</v>
      </c>
      <c r="J491" s="42" t="str">
        <f>Personal_Development!J492</f>
        <v>M6</v>
      </c>
      <c r="K491" s="48"/>
      <c r="L491" s="48"/>
      <c r="M491" s="16"/>
      <c r="N491" s="16"/>
      <c r="O491" s="48"/>
      <c r="P491" s="48"/>
      <c r="Q491" s="48"/>
      <c r="R491" s="48"/>
      <c r="S491" s="16"/>
      <c r="T491" s="16"/>
      <c r="U491" s="48"/>
      <c r="V491" s="48"/>
      <c r="W491" s="22">
        <f t="shared" si="14"/>
        <v>0</v>
      </c>
      <c r="X491" s="60">
        <f t="shared" si="15"/>
        <v>1</v>
      </c>
    </row>
    <row r="492" spans="2:24" ht="24.95" customHeight="1">
      <c r="B492" s="48">
        <f>Personal_Development!B493</f>
        <v>0</v>
      </c>
      <c r="C492" s="48">
        <f>Personal_Development!C493</f>
        <v>0</v>
      </c>
      <c r="D492" s="14" t="str">
        <f>Personal_Development!D493</f>
        <v>E00109</v>
      </c>
      <c r="E492" s="11" t="str">
        <f>Personal_Development!E493</f>
        <v>KAMARIAH BT. ISMAIL</v>
      </c>
      <c r="F492" s="12" t="str">
        <f>Personal_Development!F493</f>
        <v>PRODUCTION NO.2 DEPARTMENT</v>
      </c>
      <c r="G492" s="12" t="str">
        <f>Personal_Development!G493</f>
        <v>MOLDING PRODUCTION SECTION (MPS)</v>
      </c>
      <c r="H492" s="40" t="str">
        <f>Personal_Development!H493</f>
        <v>SENIOR SUPERVISOR</v>
      </c>
      <c r="I492" s="41" t="str">
        <f>Personal_Development!I493</f>
        <v>M7</v>
      </c>
      <c r="J492" s="42" t="str">
        <f>Personal_Development!J493</f>
        <v>M7</v>
      </c>
      <c r="K492" s="48"/>
      <c r="L492" s="48"/>
      <c r="M492" s="16"/>
      <c r="N492" s="16"/>
      <c r="O492" s="48"/>
      <c r="P492" s="48"/>
      <c r="Q492" s="48"/>
      <c r="R492" s="48"/>
      <c r="S492" s="16"/>
      <c r="T492" s="16"/>
      <c r="U492" s="48"/>
      <c r="V492" s="48"/>
      <c r="W492" s="22">
        <f t="shared" si="14"/>
        <v>0</v>
      </c>
      <c r="X492" s="60">
        <f t="shared" si="15"/>
        <v>1</v>
      </c>
    </row>
    <row r="493" spans="2:24" ht="24.95" customHeight="1">
      <c r="B493" s="48">
        <f>Personal_Development!B494</f>
        <v>0</v>
      </c>
      <c r="C493" s="48">
        <f>Personal_Development!C494</f>
        <v>0</v>
      </c>
      <c r="D493" s="14" t="str">
        <f>Personal_Development!D494</f>
        <v>E00111</v>
      </c>
      <c r="E493" s="11" t="str">
        <f>Personal_Development!E494</f>
        <v>MOHD ZAKIE BIN TAIB</v>
      </c>
      <c r="F493" s="12" t="str">
        <f>Personal_Development!F494</f>
        <v>PRODUCTION NO.1 DEPARTMENT</v>
      </c>
      <c r="G493" s="12" t="str">
        <f>Personal_Development!G494</f>
        <v>ASSEMBLY ENGINEERING SECTION (AES)</v>
      </c>
      <c r="H493" s="40" t="str">
        <f>Personal_Development!H494</f>
        <v>ENGINEER</v>
      </c>
      <c r="I493" s="41" t="str">
        <f>Personal_Development!I494</f>
        <v>M6</v>
      </c>
      <c r="J493" s="42" t="str">
        <f>Personal_Development!J494</f>
        <v>M6</v>
      </c>
      <c r="K493" s="48"/>
      <c r="L493" s="48"/>
      <c r="M493" s="16"/>
      <c r="N493" s="16"/>
      <c r="O493" s="48"/>
      <c r="P493" s="48"/>
      <c r="Q493" s="48"/>
      <c r="R493" s="48">
        <v>6</v>
      </c>
      <c r="S493" s="16"/>
      <c r="T493" s="16"/>
      <c r="U493" s="48">
        <v>2</v>
      </c>
      <c r="V493" s="48">
        <v>6</v>
      </c>
      <c r="W493" s="22">
        <f t="shared" si="14"/>
        <v>14</v>
      </c>
      <c r="X493" s="60">
        <f t="shared" si="15"/>
        <v>5</v>
      </c>
    </row>
    <row r="494" spans="2:24" ht="24.95" customHeight="1">
      <c r="B494" s="48">
        <f>Personal_Development!B495</f>
        <v>0</v>
      </c>
      <c r="C494" s="48">
        <f>Personal_Development!C495</f>
        <v>0</v>
      </c>
      <c r="D494" s="14" t="str">
        <f>Personal_Development!D495</f>
        <v>E00112</v>
      </c>
      <c r="E494" s="11" t="str">
        <f>Personal_Development!E495</f>
        <v>YUSRI BIN IBRAHIM</v>
      </c>
      <c r="F494" s="12" t="str">
        <f>Personal_Development!F495</f>
        <v>PRODUCTION NO.1 DEPARTMENT</v>
      </c>
      <c r="G494" s="12" t="str">
        <f>Personal_Development!G495</f>
        <v>ASSEMBLY PRODUCTION SECTION (APS)</v>
      </c>
      <c r="H494" s="40" t="str">
        <f>Personal_Development!H495</f>
        <v>SENIOR SUPERVISOR</v>
      </c>
      <c r="I494" s="41" t="str">
        <f>Personal_Development!I495</f>
        <v>M7</v>
      </c>
      <c r="J494" s="42" t="str">
        <f>Personal_Development!J495</f>
        <v>M7</v>
      </c>
      <c r="K494" s="48"/>
      <c r="L494" s="48">
        <v>16</v>
      </c>
      <c r="M494" s="16"/>
      <c r="N494" s="16"/>
      <c r="O494" s="48"/>
      <c r="P494" s="48"/>
      <c r="Q494" s="48">
        <v>7</v>
      </c>
      <c r="R494" s="48">
        <v>3</v>
      </c>
      <c r="S494" s="16"/>
      <c r="T494" s="16"/>
      <c r="U494" s="48"/>
      <c r="V494" s="48"/>
      <c r="W494" s="22">
        <f t="shared" si="14"/>
        <v>26</v>
      </c>
      <c r="X494" s="60">
        <f t="shared" si="15"/>
        <v>5</v>
      </c>
    </row>
    <row r="495" spans="2:24" ht="24.95" customHeight="1">
      <c r="B495" s="48">
        <f>Personal_Development!B496</f>
        <v>0</v>
      </c>
      <c r="C495" s="48">
        <f>Personal_Development!C496</f>
        <v>0</v>
      </c>
      <c r="D495" s="14" t="str">
        <f>Personal_Development!D496</f>
        <v>E00113</v>
      </c>
      <c r="E495" s="11" t="str">
        <f>Personal_Development!E496</f>
        <v>NASROL HIZAM BIN ISMAIL</v>
      </c>
      <c r="F495" s="12" t="str">
        <f>Personal_Development!F496</f>
        <v>FACTORY OPERATIONS DEPARTMENT</v>
      </c>
      <c r="G495" s="12" t="str">
        <f>Personal_Development!G496</f>
        <v>INVENTORY &amp; SYSYTEM CONTROL SECTION (IVS)</v>
      </c>
      <c r="H495" s="40" t="str">
        <f>Personal_Development!H496</f>
        <v>SENIOR SUPERVISOR</v>
      </c>
      <c r="I495" s="41" t="str">
        <f>Personal_Development!I496</f>
        <v>M7</v>
      </c>
      <c r="J495" s="42" t="str">
        <f>Personal_Development!J496</f>
        <v>M7</v>
      </c>
      <c r="K495" s="48"/>
      <c r="L495" s="48"/>
      <c r="M495" s="16"/>
      <c r="N495" s="16"/>
      <c r="O495" s="48"/>
      <c r="P495" s="48"/>
      <c r="Q495" s="48"/>
      <c r="R495" s="48"/>
      <c r="S495" s="16">
        <v>14</v>
      </c>
      <c r="T495" s="16"/>
      <c r="U495" s="48"/>
      <c r="V495" s="48"/>
      <c r="W495" s="22">
        <f t="shared" si="14"/>
        <v>14</v>
      </c>
      <c r="X495" s="60">
        <f t="shared" si="15"/>
        <v>5</v>
      </c>
    </row>
    <row r="496" spans="2:24" ht="24.95" customHeight="1">
      <c r="B496" s="48">
        <f>Personal_Development!B497</f>
        <v>0</v>
      </c>
      <c r="C496" s="48">
        <f>Personal_Development!C497</f>
        <v>0</v>
      </c>
      <c r="D496" s="14" t="str">
        <f>Personal_Development!D497</f>
        <v>E00115</v>
      </c>
      <c r="E496" s="11" t="str">
        <f>Personal_Development!E497</f>
        <v>AZEMI BIN HANAPIAH</v>
      </c>
      <c r="F496" s="12" t="str">
        <f>Personal_Development!F497</f>
        <v>GENERAL AFFAIRS DEPARTMENT</v>
      </c>
      <c r="G496" s="12" t="str">
        <f>Personal_Development!G497</f>
        <v>SAFETY &amp; ENVIRONMENT SECTION (SES)</v>
      </c>
      <c r="H496" s="40" t="str">
        <f>Personal_Development!H497</f>
        <v>OFFICER</v>
      </c>
      <c r="I496" s="41" t="str">
        <f>Personal_Development!I497</f>
        <v>M6</v>
      </c>
      <c r="J496" s="42" t="str">
        <f>Personal_Development!J497</f>
        <v>M6</v>
      </c>
      <c r="K496" s="48"/>
      <c r="L496" s="48">
        <v>1</v>
      </c>
      <c r="M496" s="16">
        <v>3</v>
      </c>
      <c r="N496" s="16">
        <v>1</v>
      </c>
      <c r="O496" s="48">
        <v>3</v>
      </c>
      <c r="P496" s="48">
        <v>1</v>
      </c>
      <c r="Q496" s="48">
        <v>1</v>
      </c>
      <c r="R496" s="48">
        <v>4</v>
      </c>
      <c r="S496" s="16"/>
      <c r="T496" s="16"/>
      <c r="U496" s="48">
        <v>1</v>
      </c>
      <c r="V496" s="48"/>
      <c r="W496" s="22">
        <f t="shared" si="14"/>
        <v>15</v>
      </c>
      <c r="X496" s="60">
        <f t="shared" si="15"/>
        <v>5</v>
      </c>
    </row>
    <row r="497" spans="2:24" ht="24.95" customHeight="1">
      <c r="B497" s="48">
        <f>Personal_Development!B498</f>
        <v>0</v>
      </c>
      <c r="C497" s="48">
        <f>Personal_Development!C498</f>
        <v>0</v>
      </c>
      <c r="D497" s="14" t="str">
        <f>Personal_Development!D498</f>
        <v>E00123</v>
      </c>
      <c r="E497" s="11" t="str">
        <f>Personal_Development!E498</f>
        <v>MUHAMMAD SYAZWAN BIN KAMAL BATCHA</v>
      </c>
      <c r="F497" s="12" t="str">
        <f>Personal_Development!F498</f>
        <v>PRODUCTION NO.1 DEPARTMENT</v>
      </c>
      <c r="G497" s="12" t="str">
        <f>Personal_Development!G498</f>
        <v>ASSEMBLY ENGINEERING SECTION (AES)</v>
      </c>
      <c r="H497" s="40" t="str">
        <f>Personal_Development!H498</f>
        <v>ASST. ENGINEER</v>
      </c>
      <c r="I497" s="41" t="str">
        <f>Personal_Development!I498</f>
        <v>M7</v>
      </c>
      <c r="J497" s="42" t="str">
        <f>Personal_Development!J498</f>
        <v>M7</v>
      </c>
      <c r="K497" s="48"/>
      <c r="L497" s="48"/>
      <c r="M497" s="16"/>
      <c r="N497" s="16"/>
      <c r="O497" s="48"/>
      <c r="P497" s="48">
        <v>1</v>
      </c>
      <c r="Q497" s="48"/>
      <c r="R497" s="48">
        <v>4</v>
      </c>
      <c r="S497" s="16">
        <v>1</v>
      </c>
      <c r="T497" s="16">
        <v>2</v>
      </c>
      <c r="U497" s="48">
        <v>1</v>
      </c>
      <c r="V497" s="48">
        <v>5</v>
      </c>
      <c r="W497" s="22">
        <f t="shared" si="14"/>
        <v>14</v>
      </c>
      <c r="X497" s="60">
        <f t="shared" si="15"/>
        <v>5</v>
      </c>
    </row>
    <row r="498" spans="2:24" ht="24.95" customHeight="1">
      <c r="B498" s="48">
        <f>Personal_Development!B499</f>
        <v>0</v>
      </c>
      <c r="C498" s="48">
        <f>Personal_Development!C499</f>
        <v>0</v>
      </c>
      <c r="D498" s="14" t="str">
        <f>Personal_Development!D499</f>
        <v>E00124</v>
      </c>
      <c r="E498" s="11" t="str">
        <f>Personal_Development!E499</f>
        <v>SABAR BIN ABD RAZAK</v>
      </c>
      <c r="F498" s="12" t="str">
        <f>Personal_Development!F499</f>
        <v>ENGINEERING AND R&amp;D DEPARTMENT</v>
      </c>
      <c r="G498" s="12" t="str">
        <f>Personal_Development!G499</f>
        <v>RD &amp; DESIGN SECTION (RDS)</v>
      </c>
      <c r="H498" s="40" t="str">
        <f>Personal_Development!H499</f>
        <v>SENIOR ENGINEER</v>
      </c>
      <c r="I498" s="41" t="str">
        <f>Personal_Development!I499</f>
        <v>M5</v>
      </c>
      <c r="J498" s="42" t="str">
        <f>Personal_Development!J499</f>
        <v>M5</v>
      </c>
      <c r="K498" s="48"/>
      <c r="L498" s="48"/>
      <c r="M498" s="16"/>
      <c r="N498" s="16"/>
      <c r="O498" s="48"/>
      <c r="P498" s="48"/>
      <c r="Q498" s="48"/>
      <c r="R498" s="48"/>
      <c r="S498" s="16"/>
      <c r="T498" s="16"/>
      <c r="U498" s="48"/>
      <c r="V498" s="48"/>
      <c r="W498" s="22">
        <f t="shared" si="14"/>
        <v>0</v>
      </c>
      <c r="X498" s="60">
        <f t="shared" si="15"/>
        <v>1</v>
      </c>
    </row>
    <row r="499" spans="2:24" ht="24.95" customHeight="1">
      <c r="B499" s="48">
        <f>Personal_Development!B500</f>
        <v>0</v>
      </c>
      <c r="C499" s="48">
        <f>Personal_Development!C500</f>
        <v>0</v>
      </c>
      <c r="D499" s="14" t="str">
        <f>Personal_Development!D500</f>
        <v>E00125</v>
      </c>
      <c r="E499" s="11" t="str">
        <f>Personal_Development!E500</f>
        <v>NOOR SYAHADAH BINTI TUKIMIN</v>
      </c>
      <c r="F499" s="12" t="str">
        <f>Personal_Development!F500</f>
        <v>QUALITY ASSURANCE DEPARTMENT</v>
      </c>
      <c r="G499" s="12" t="str">
        <f>Personal_Development!G500</f>
        <v>CUSTOMER SUPPORT SECTION (CSS)</v>
      </c>
      <c r="H499" s="40" t="str">
        <f>Personal_Development!H500</f>
        <v>ENGINEER</v>
      </c>
      <c r="I499" s="41" t="str">
        <f>Personal_Development!I500</f>
        <v>M6</v>
      </c>
      <c r="J499" s="42" t="str">
        <f>Personal_Development!J500</f>
        <v>M6</v>
      </c>
      <c r="K499" s="48"/>
      <c r="L499" s="48">
        <v>2</v>
      </c>
      <c r="M499" s="16"/>
      <c r="N499" s="16"/>
      <c r="O499" s="48">
        <v>2</v>
      </c>
      <c r="P499" s="48"/>
      <c r="Q499" s="48"/>
      <c r="R499" s="48">
        <v>8</v>
      </c>
      <c r="S499" s="16"/>
      <c r="T499" s="16"/>
      <c r="U499" s="48">
        <v>2</v>
      </c>
      <c r="V499" s="48"/>
      <c r="W499" s="22">
        <f t="shared" si="14"/>
        <v>14</v>
      </c>
      <c r="X499" s="60">
        <f t="shared" si="15"/>
        <v>5</v>
      </c>
    </row>
    <row r="500" spans="2:24" ht="24.95" customHeight="1">
      <c r="B500" s="48">
        <f>Personal_Development!B501</f>
        <v>0</v>
      </c>
      <c r="C500" s="48">
        <f>Personal_Development!C501</f>
        <v>0</v>
      </c>
      <c r="D500" s="14" t="str">
        <f>Personal_Development!D501</f>
        <v>E00126</v>
      </c>
      <c r="E500" s="11" t="str">
        <f>Personal_Development!E501</f>
        <v>NOORFAZIDATUL FARIHA BINTI MUSTAFFA</v>
      </c>
      <c r="F500" s="12" t="str">
        <f>Personal_Development!F501</f>
        <v>ENGINEERING AND R&amp;D DEPARTMENT</v>
      </c>
      <c r="G500" s="12" t="str">
        <f>Personal_Development!G501</f>
        <v>PURCHASING DEVELOPMENT (PDS)</v>
      </c>
      <c r="H500" s="40" t="str">
        <f>Personal_Development!H501</f>
        <v>ASST. OFFICER</v>
      </c>
      <c r="I500" s="41" t="str">
        <f>Personal_Development!I501</f>
        <v>M7</v>
      </c>
      <c r="J500" s="42" t="str">
        <f>Personal_Development!J501</f>
        <v>M7</v>
      </c>
      <c r="K500" s="48">
        <v>1</v>
      </c>
      <c r="L500" s="48">
        <v>1</v>
      </c>
      <c r="M500" s="16">
        <v>1</v>
      </c>
      <c r="N500" s="16">
        <v>1</v>
      </c>
      <c r="O500" s="48">
        <v>4</v>
      </c>
      <c r="P500" s="48">
        <v>3</v>
      </c>
      <c r="Q500" s="48">
        <v>2</v>
      </c>
      <c r="R500" s="48">
        <v>1</v>
      </c>
      <c r="S500" s="16"/>
      <c r="T500" s="16"/>
      <c r="U500" s="48"/>
      <c r="V500" s="48"/>
      <c r="W500" s="22">
        <f t="shared" si="14"/>
        <v>14</v>
      </c>
      <c r="X500" s="60">
        <f t="shared" si="15"/>
        <v>5</v>
      </c>
    </row>
    <row r="501" spans="2:24" ht="24.95" customHeight="1">
      <c r="B501" s="48">
        <f>Personal_Development!B502</f>
        <v>0</v>
      </c>
      <c r="C501" s="48">
        <f>Personal_Development!C502</f>
        <v>0</v>
      </c>
      <c r="D501" s="14" t="str">
        <f>Personal_Development!D502</f>
        <v>E00127</v>
      </c>
      <c r="E501" s="11" t="str">
        <f>Personal_Development!E502</f>
        <v>MOHD SHAFRIZAL MOHD ALI</v>
      </c>
      <c r="F501" s="12" t="str">
        <f>Personal_Development!F502</f>
        <v>PRODUCTION NO.2 DEPARTMENT</v>
      </c>
      <c r="G501" s="12" t="str">
        <f>Personal_Development!G502</f>
        <v>MOLDING PRODUCTION SECTION (MPS)</v>
      </c>
      <c r="H501" s="40" t="str">
        <f>Personal_Development!H502</f>
        <v>SENIOR SUPERVISOR</v>
      </c>
      <c r="I501" s="41" t="str">
        <f>Personal_Development!I502</f>
        <v>M7</v>
      </c>
      <c r="J501" s="42" t="str">
        <f>Personal_Development!J502</f>
        <v>M7</v>
      </c>
      <c r="K501" s="48">
        <v>2</v>
      </c>
      <c r="L501" s="48">
        <v>1</v>
      </c>
      <c r="M501" s="16">
        <v>1</v>
      </c>
      <c r="N501" s="16"/>
      <c r="O501" s="48">
        <v>2</v>
      </c>
      <c r="P501" s="48">
        <v>1</v>
      </c>
      <c r="Q501" s="48">
        <v>3</v>
      </c>
      <c r="R501" s="48"/>
      <c r="S501" s="16">
        <v>1</v>
      </c>
      <c r="T501" s="16">
        <v>3</v>
      </c>
      <c r="U501" s="48"/>
      <c r="V501" s="48"/>
      <c r="W501" s="22">
        <f t="shared" si="14"/>
        <v>14</v>
      </c>
      <c r="X501" s="60">
        <f t="shared" si="15"/>
        <v>5</v>
      </c>
    </row>
    <row r="502" spans="2:24" ht="24.95" customHeight="1">
      <c r="B502" s="48">
        <f>Personal_Development!B503</f>
        <v>0</v>
      </c>
      <c r="C502" s="48">
        <f>Personal_Development!C503</f>
        <v>0</v>
      </c>
      <c r="D502" s="14" t="str">
        <f>Personal_Development!D503</f>
        <v>E00129</v>
      </c>
      <c r="E502" s="11" t="str">
        <f>Personal_Development!E503</f>
        <v>RAZALIA BINTI MOHD ZIN</v>
      </c>
      <c r="F502" s="12" t="str">
        <f>Personal_Development!F503</f>
        <v>FACTORY OPERATIONS DEPARTMENT</v>
      </c>
      <c r="G502" s="12" t="str">
        <f>Personal_Development!G503</f>
        <v>FINANCE &amp; ACCOUNTING SECTION (FAS)</v>
      </c>
      <c r="H502" s="40" t="str">
        <f>Personal_Development!H503</f>
        <v>ASST. OFFICER</v>
      </c>
      <c r="I502" s="41" t="str">
        <f>Personal_Development!I503</f>
        <v>M7</v>
      </c>
      <c r="J502" s="42" t="str">
        <f>Personal_Development!J503</f>
        <v>M7</v>
      </c>
      <c r="K502" s="48"/>
      <c r="L502" s="48"/>
      <c r="M502" s="16">
        <v>3</v>
      </c>
      <c r="N502" s="16">
        <v>1</v>
      </c>
      <c r="O502" s="48">
        <v>1</v>
      </c>
      <c r="P502" s="48">
        <v>2</v>
      </c>
      <c r="Q502" s="48">
        <v>2</v>
      </c>
      <c r="R502" s="48"/>
      <c r="S502" s="16"/>
      <c r="T502" s="16">
        <v>6</v>
      </c>
      <c r="U502" s="48"/>
      <c r="V502" s="48"/>
      <c r="W502" s="22">
        <f t="shared" si="14"/>
        <v>15</v>
      </c>
      <c r="X502" s="60">
        <f t="shared" si="15"/>
        <v>5</v>
      </c>
    </row>
    <row r="503" spans="2:24" ht="24.95" customHeight="1">
      <c r="B503" s="48">
        <f>Personal_Development!B504</f>
        <v>0</v>
      </c>
      <c r="C503" s="48">
        <f>Personal_Development!C504</f>
        <v>0</v>
      </c>
      <c r="D503" s="14" t="str">
        <f>Personal_Development!D504</f>
        <v>E00131</v>
      </c>
      <c r="E503" s="11" t="str">
        <f>Personal_Development!E504</f>
        <v>LOW SIN YEE</v>
      </c>
      <c r="F503" s="12" t="str">
        <f>Personal_Development!F504</f>
        <v>FACTORY OPERATIONS DEPARTMENT</v>
      </c>
      <c r="G503" s="12" t="str">
        <f>Personal_Development!G504</f>
        <v>FINANCE &amp; ACCOUNTING SECTION (FAS)</v>
      </c>
      <c r="H503" s="40" t="str">
        <f>Personal_Development!H504</f>
        <v>OFFICER</v>
      </c>
      <c r="I503" s="41" t="str">
        <f>Personal_Development!I504</f>
        <v>M6</v>
      </c>
      <c r="J503" s="42" t="str">
        <f>Personal_Development!J504</f>
        <v>M6</v>
      </c>
      <c r="K503" s="48">
        <v>9</v>
      </c>
      <c r="L503" s="48"/>
      <c r="M503" s="16">
        <v>5</v>
      </c>
      <c r="N503" s="16"/>
      <c r="O503" s="48"/>
      <c r="P503" s="48"/>
      <c r="Q503" s="48"/>
      <c r="R503" s="48"/>
      <c r="S503" s="16"/>
      <c r="T503" s="16"/>
      <c r="U503" s="48"/>
      <c r="V503" s="48"/>
      <c r="W503" s="22">
        <f t="shared" si="14"/>
        <v>14</v>
      </c>
      <c r="X503" s="60">
        <f t="shared" si="15"/>
        <v>5</v>
      </c>
    </row>
    <row r="504" spans="2:24" ht="24.95" customHeight="1">
      <c r="B504" s="48">
        <f>Personal_Development!B505</f>
        <v>0</v>
      </c>
      <c r="C504" s="48">
        <f>Personal_Development!C505</f>
        <v>0</v>
      </c>
      <c r="D504" s="14" t="str">
        <f>Personal_Development!D505</f>
        <v>E00132</v>
      </c>
      <c r="E504" s="11" t="str">
        <f>Personal_Development!E505</f>
        <v>JULIANA BT YUSUF</v>
      </c>
      <c r="F504" s="12" t="str">
        <f>Personal_Development!F505</f>
        <v>ENGINEERING AND R&amp;D DEPARTMENT</v>
      </c>
      <c r="G504" s="12" t="str">
        <f>Personal_Development!G505</f>
        <v>PURCHASING DEVELOPMENT (PDS)</v>
      </c>
      <c r="H504" s="40" t="str">
        <f>Personal_Development!H505</f>
        <v>ASST. OFFICER</v>
      </c>
      <c r="I504" s="41" t="str">
        <f>Personal_Development!I505</f>
        <v>M7</v>
      </c>
      <c r="J504" s="42" t="str">
        <f>Personal_Development!J505</f>
        <v>M7</v>
      </c>
      <c r="K504" s="48"/>
      <c r="L504" s="48"/>
      <c r="M504" s="16"/>
      <c r="N504" s="16">
        <v>5</v>
      </c>
      <c r="O504" s="48">
        <v>3</v>
      </c>
      <c r="P504" s="48"/>
      <c r="Q504" s="48">
        <v>1</v>
      </c>
      <c r="R504" s="48">
        <v>3</v>
      </c>
      <c r="S504" s="16"/>
      <c r="T504" s="16">
        <v>1</v>
      </c>
      <c r="U504" s="48"/>
      <c r="V504" s="48">
        <v>1</v>
      </c>
      <c r="W504" s="22">
        <f t="shared" si="14"/>
        <v>14</v>
      </c>
      <c r="X504" s="60">
        <f t="shared" si="15"/>
        <v>5</v>
      </c>
    </row>
    <row r="505" spans="2:24" ht="24.95" customHeight="1">
      <c r="B505" s="48">
        <f>Personal_Development!B506</f>
        <v>0</v>
      </c>
      <c r="C505" s="48">
        <f>Personal_Development!C506</f>
        <v>0</v>
      </c>
      <c r="D505" s="14" t="str">
        <f>Personal_Development!D506</f>
        <v>E00133</v>
      </c>
      <c r="E505" s="11" t="str">
        <f>Personal_Development!E506</f>
        <v>MOHD ZAKI BIN JAAFAR</v>
      </c>
      <c r="F505" s="12" t="str">
        <f>Personal_Development!F506</f>
        <v>ENGINEERING AND R&amp;D DEPARTMENT</v>
      </c>
      <c r="G505" s="12" t="str">
        <f>Personal_Development!G506</f>
        <v>RD &amp; DESIGN SECTION (RDS)</v>
      </c>
      <c r="H505" s="40" t="str">
        <f>Personal_Development!H506</f>
        <v>ASST. ENGINEER</v>
      </c>
      <c r="I505" s="41" t="str">
        <f>Personal_Development!I506</f>
        <v>M7</v>
      </c>
      <c r="J505" s="42" t="str">
        <f>Personal_Development!J506</f>
        <v>M7</v>
      </c>
      <c r="K505" s="48"/>
      <c r="L505" s="48"/>
      <c r="M505" s="16"/>
      <c r="N505" s="16"/>
      <c r="O505" s="48"/>
      <c r="P505" s="48"/>
      <c r="Q505" s="48"/>
      <c r="R505" s="48"/>
      <c r="S505" s="16"/>
      <c r="T505" s="16"/>
      <c r="U505" s="48"/>
      <c r="V505" s="48">
        <v>11</v>
      </c>
      <c r="W505" s="22">
        <f t="shared" si="14"/>
        <v>11</v>
      </c>
      <c r="X505" s="60">
        <f t="shared" si="15"/>
        <v>4</v>
      </c>
    </row>
    <row r="506" spans="2:24" ht="24.95" customHeight="1">
      <c r="B506" s="48">
        <f>Personal_Development!B507</f>
        <v>0</v>
      </c>
      <c r="C506" s="48">
        <f>Personal_Development!C507</f>
        <v>0</v>
      </c>
      <c r="D506" s="14" t="str">
        <f>Personal_Development!D507</f>
        <v>E00135</v>
      </c>
      <c r="E506" s="11" t="str">
        <f>Personal_Development!E507</f>
        <v>NURUL ATHIRAH BINTI MANSOR</v>
      </c>
      <c r="F506" s="12" t="str">
        <f>Personal_Development!F507</f>
        <v>PRODUCTION NO.1 DEPARTMENT</v>
      </c>
      <c r="G506" s="12" t="str">
        <f>Personal_Development!G507</f>
        <v>ASSEMBLY ENGINEERING SECTION (AES)</v>
      </c>
      <c r="H506" s="40" t="str">
        <f>Personal_Development!H507</f>
        <v>ENGINEER</v>
      </c>
      <c r="I506" s="41" t="str">
        <f>Personal_Development!I507</f>
        <v>M6</v>
      </c>
      <c r="J506" s="42" t="str">
        <f>Personal_Development!J507</f>
        <v>M6</v>
      </c>
      <c r="K506" s="48"/>
      <c r="L506" s="48"/>
      <c r="M506" s="16"/>
      <c r="N506" s="16"/>
      <c r="O506" s="48"/>
      <c r="P506" s="48"/>
      <c r="Q506" s="48"/>
      <c r="R506" s="48"/>
      <c r="S506" s="16"/>
      <c r="T506" s="16"/>
      <c r="U506" s="48"/>
      <c r="V506" s="48">
        <v>14</v>
      </c>
      <c r="W506" s="22">
        <f t="shared" si="14"/>
        <v>14</v>
      </c>
      <c r="X506" s="60">
        <f t="shared" si="15"/>
        <v>5</v>
      </c>
    </row>
    <row r="507" spans="2:24" ht="24.95" customHeight="1">
      <c r="B507" s="48" t="str">
        <f>Personal_Development!B508</f>
        <v>R</v>
      </c>
      <c r="C507" s="48">
        <f>Personal_Development!C508</f>
        <v>0</v>
      </c>
      <c r="D507" s="14" t="str">
        <f>Personal_Development!D508</f>
        <v>E00136</v>
      </c>
      <c r="E507" s="11" t="str">
        <f>Personal_Development!E508</f>
        <v>MOHD AMIRUL ASRAFF BIN MOHD GHAUTH</v>
      </c>
      <c r="F507" s="12" t="str">
        <f>Personal_Development!F508</f>
        <v>GENERAL AFFAIRS DEPARTMENT</v>
      </c>
      <c r="G507" s="12" t="str">
        <f>Personal_Development!G508</f>
        <v>GENERAL AFFAIRS SECTION (GAS)</v>
      </c>
      <c r="H507" s="40" t="str">
        <f>Personal_Development!H508</f>
        <v>ASST. OFFICER</v>
      </c>
      <c r="I507" s="41" t="str">
        <f>Personal_Development!I508</f>
        <v>M7</v>
      </c>
      <c r="J507" s="42" t="str">
        <f>Personal_Development!J508</f>
        <v>M7</v>
      </c>
      <c r="K507" s="48"/>
      <c r="L507" s="48">
        <v>3</v>
      </c>
      <c r="M507" s="16"/>
      <c r="N507" s="16">
        <v>4</v>
      </c>
      <c r="O507" s="48"/>
      <c r="P507" s="48"/>
      <c r="Q507" s="48"/>
      <c r="R507" s="48"/>
      <c r="S507" s="16">
        <v>4</v>
      </c>
      <c r="T507" s="16"/>
      <c r="U507" s="48">
        <v>4</v>
      </c>
      <c r="V507" s="48"/>
      <c r="W507" s="22">
        <f t="shared" si="14"/>
        <v>15</v>
      </c>
      <c r="X507" s="60">
        <f t="shared" si="15"/>
        <v>5</v>
      </c>
    </row>
    <row r="508" spans="2:24" ht="24.95" customHeight="1">
      <c r="B508" s="48">
        <f>Personal_Development!B509</f>
        <v>0</v>
      </c>
      <c r="C508" s="48">
        <f>Personal_Development!C509</f>
        <v>0</v>
      </c>
      <c r="D508" s="14" t="str">
        <f>Personal_Development!D509</f>
        <v>E00137</v>
      </c>
      <c r="E508" s="11" t="str">
        <f>Personal_Development!E509</f>
        <v>MUHAMMAD HAZWAN BIN HAMZAH SHUKOR</v>
      </c>
      <c r="F508" s="12" t="str">
        <f>Personal_Development!F509</f>
        <v>PRODUCTION NO.1 DEPARTMENT</v>
      </c>
      <c r="G508" s="12" t="str">
        <f>Personal_Development!G509</f>
        <v>ASSEMBLY ENGINEERING SECTION (AES)</v>
      </c>
      <c r="H508" s="40" t="str">
        <f>Personal_Development!H509</f>
        <v>SENIOR ENGINEER</v>
      </c>
      <c r="I508" s="41" t="str">
        <f>Personal_Development!I509</f>
        <v>M5</v>
      </c>
      <c r="J508" s="42" t="str">
        <f>Personal_Development!J509</f>
        <v>M5</v>
      </c>
      <c r="K508" s="48"/>
      <c r="L508" s="48"/>
      <c r="M508" s="16"/>
      <c r="N508" s="16"/>
      <c r="O508" s="48"/>
      <c r="P508" s="48"/>
      <c r="Q508" s="48"/>
      <c r="R508" s="48"/>
      <c r="S508" s="16"/>
      <c r="T508" s="16"/>
      <c r="U508" s="48"/>
      <c r="V508" s="48"/>
      <c r="W508" s="22">
        <f t="shared" si="14"/>
        <v>0</v>
      </c>
      <c r="X508" s="60">
        <f t="shared" si="15"/>
        <v>1</v>
      </c>
    </row>
    <row r="509" spans="2:24" ht="24.95" customHeight="1">
      <c r="B509" s="48">
        <f>Personal_Development!B510</f>
        <v>0</v>
      </c>
      <c r="C509" s="48">
        <f>Personal_Development!C510</f>
        <v>0</v>
      </c>
      <c r="D509" s="14" t="str">
        <f>Personal_Development!D510</f>
        <v>E00139</v>
      </c>
      <c r="E509" s="11" t="str">
        <f>Personal_Development!E510</f>
        <v>ROSHAMIZAM BIN RUSLI</v>
      </c>
      <c r="F509" s="12" t="str">
        <f>Personal_Development!F510</f>
        <v>GENERAL AFFAIRS DEPARTMENT</v>
      </c>
      <c r="G509" s="12" t="str">
        <f>Personal_Development!G510</f>
        <v>FACILITY ENGINEERING SECTION (FES)</v>
      </c>
      <c r="H509" s="40" t="str">
        <f>Personal_Development!H510</f>
        <v>SENIOR ENGINEER</v>
      </c>
      <c r="I509" s="41" t="str">
        <f>Personal_Development!I510</f>
        <v>M5</v>
      </c>
      <c r="J509" s="42" t="str">
        <f>Personal_Development!J510</f>
        <v>M5</v>
      </c>
      <c r="K509" s="48"/>
      <c r="L509" s="48"/>
      <c r="M509" s="16"/>
      <c r="N509" s="16"/>
      <c r="O509" s="48"/>
      <c r="P509" s="48"/>
      <c r="Q509" s="48"/>
      <c r="R509" s="48"/>
      <c r="S509" s="16"/>
      <c r="T509" s="16"/>
      <c r="U509" s="48"/>
      <c r="V509" s="48"/>
      <c r="W509" s="22">
        <f t="shared" si="14"/>
        <v>0</v>
      </c>
      <c r="X509" s="60">
        <f t="shared" si="15"/>
        <v>1</v>
      </c>
    </row>
    <row r="510" spans="2:24" ht="24.95" customHeight="1">
      <c r="B510" s="48">
        <f>Personal_Development!B511</f>
        <v>0</v>
      </c>
      <c r="C510" s="48">
        <f>Personal_Development!C511</f>
        <v>0</v>
      </c>
      <c r="D510" s="14" t="str">
        <f>Personal_Development!D511</f>
        <v>E00140</v>
      </c>
      <c r="E510" s="11" t="str">
        <f>Personal_Development!E511</f>
        <v>MUHAMMAD ATIF JAUHARI BIN IDRIS</v>
      </c>
      <c r="F510" s="12" t="str">
        <f>Personal_Development!F511</f>
        <v>ENGINEERING AND R&amp;D DEPARTMENT</v>
      </c>
      <c r="G510" s="12" t="str">
        <f>Personal_Development!G511</f>
        <v>RD &amp; DESIGN SECTION (RDS)</v>
      </c>
      <c r="H510" s="40" t="str">
        <f>Personal_Development!H511</f>
        <v>ASST. ENGINEER</v>
      </c>
      <c r="I510" s="41" t="str">
        <f>Personal_Development!I511</f>
        <v>M7</v>
      </c>
      <c r="J510" s="42" t="str">
        <f>Personal_Development!J511</f>
        <v>M7</v>
      </c>
      <c r="K510" s="48">
        <v>1</v>
      </c>
      <c r="L510" s="48">
        <v>3</v>
      </c>
      <c r="M510" s="16"/>
      <c r="N510" s="16"/>
      <c r="O510" s="48"/>
      <c r="P510" s="48"/>
      <c r="Q510" s="48"/>
      <c r="R510" s="48"/>
      <c r="S510" s="16"/>
      <c r="T510" s="16">
        <v>1</v>
      </c>
      <c r="U510" s="48">
        <v>3</v>
      </c>
      <c r="V510" s="48">
        <v>9</v>
      </c>
      <c r="W510" s="22">
        <f t="shared" si="14"/>
        <v>17</v>
      </c>
      <c r="X510" s="60">
        <f t="shared" si="15"/>
        <v>5</v>
      </c>
    </row>
    <row r="511" spans="2:24" ht="24.95" customHeight="1">
      <c r="B511" s="48">
        <f>Personal_Development!B512</f>
        <v>0</v>
      </c>
      <c r="C511" s="48">
        <f>Personal_Development!C512</f>
        <v>0</v>
      </c>
      <c r="D511" s="14" t="str">
        <f>Personal_Development!D512</f>
        <v>E00142</v>
      </c>
      <c r="E511" s="11" t="str">
        <f>Personal_Development!E512</f>
        <v>SAIFUL FARIZ BIN NO'OMAN</v>
      </c>
      <c r="F511" s="12" t="str">
        <f>Personal_Development!F512</f>
        <v>FACTORY OPERATIONS DEPARTMENT</v>
      </c>
      <c r="G511" s="12" t="str">
        <f>Personal_Development!G512</f>
        <v>INVENTORY &amp; SYSYTEM CONTROL SECTION (IVS)</v>
      </c>
      <c r="H511" s="40" t="str">
        <f>Personal_Development!H512</f>
        <v>SENIOR SUPERVISOR</v>
      </c>
      <c r="I511" s="41" t="str">
        <f>Personal_Development!I512</f>
        <v>M7</v>
      </c>
      <c r="J511" s="42" t="str">
        <f>Personal_Development!J512</f>
        <v>M7</v>
      </c>
      <c r="K511" s="48">
        <v>1</v>
      </c>
      <c r="L511" s="48">
        <v>1</v>
      </c>
      <c r="M511" s="16">
        <v>1</v>
      </c>
      <c r="N511" s="16"/>
      <c r="O511" s="48"/>
      <c r="P511" s="48"/>
      <c r="Q511" s="48"/>
      <c r="R511" s="48">
        <v>11</v>
      </c>
      <c r="S511" s="16"/>
      <c r="T511" s="16"/>
      <c r="U511" s="48"/>
      <c r="V511" s="48"/>
      <c r="W511" s="22">
        <f t="shared" si="14"/>
        <v>14</v>
      </c>
      <c r="X511" s="60">
        <f t="shared" si="15"/>
        <v>5</v>
      </c>
    </row>
    <row r="512" spans="2:24" ht="24.95" customHeight="1">
      <c r="B512" s="48">
        <f>Personal_Development!B513</f>
        <v>0</v>
      </c>
      <c r="C512" s="48">
        <f>Personal_Development!C513</f>
        <v>0</v>
      </c>
      <c r="D512" s="14" t="str">
        <f>Personal_Development!D513</f>
        <v>E00143</v>
      </c>
      <c r="E512" s="11" t="str">
        <f>Personal_Development!E513</f>
        <v>NORASHID BIN MOHD DIN</v>
      </c>
      <c r="F512" s="12" t="str">
        <f>Personal_Development!F513</f>
        <v>FACTORY OPERATIONS DEPARTMENT</v>
      </c>
      <c r="G512" s="12" t="str">
        <f>Personal_Development!G513</f>
        <v>INVENTORY &amp; SYSYTEM CONTROL SECTION (IVS)</v>
      </c>
      <c r="H512" s="40" t="str">
        <f>Personal_Development!H513</f>
        <v>SENIOR SUPERVISOR</v>
      </c>
      <c r="I512" s="41" t="str">
        <f>Personal_Development!I513</f>
        <v>M7</v>
      </c>
      <c r="J512" s="42" t="str">
        <f>Personal_Development!J513</f>
        <v>M7</v>
      </c>
      <c r="K512" s="48">
        <v>2</v>
      </c>
      <c r="L512" s="48">
        <v>2</v>
      </c>
      <c r="M512" s="16"/>
      <c r="N512" s="16"/>
      <c r="O512" s="48"/>
      <c r="P512" s="48"/>
      <c r="Q512" s="48"/>
      <c r="R512" s="48"/>
      <c r="S512" s="16">
        <v>9</v>
      </c>
      <c r="T512" s="16">
        <v>1</v>
      </c>
      <c r="U512" s="48"/>
      <c r="V512" s="48"/>
      <c r="W512" s="22">
        <f t="shared" si="14"/>
        <v>14</v>
      </c>
      <c r="X512" s="60">
        <f t="shared" si="15"/>
        <v>5</v>
      </c>
    </row>
    <row r="513" spans="2:24" ht="24.95" customHeight="1">
      <c r="B513" s="48">
        <f>Personal_Development!B514</f>
        <v>0</v>
      </c>
      <c r="C513" s="48">
        <f>Personal_Development!C514</f>
        <v>0</v>
      </c>
      <c r="D513" s="14" t="str">
        <f>Personal_Development!D514</f>
        <v>E00144</v>
      </c>
      <c r="E513" s="11" t="str">
        <f>Personal_Development!E514</f>
        <v>DANNY YUHUP</v>
      </c>
      <c r="F513" s="12" t="str">
        <f>Personal_Development!F514</f>
        <v>GENERAL AFFAIRS DEPARTMENT</v>
      </c>
      <c r="G513" s="12" t="str">
        <f>Personal_Development!G514</f>
        <v>FACILITY ENGINEERING SECTION (FES)</v>
      </c>
      <c r="H513" s="40" t="str">
        <f>Personal_Development!H514</f>
        <v>ASST. ENGINEER</v>
      </c>
      <c r="I513" s="41" t="str">
        <f>Personal_Development!I514</f>
        <v>M7</v>
      </c>
      <c r="J513" s="42" t="str">
        <f>Personal_Development!J514</f>
        <v>M7</v>
      </c>
      <c r="K513" s="48">
        <v>1</v>
      </c>
      <c r="L513" s="48">
        <v>1</v>
      </c>
      <c r="M513" s="16"/>
      <c r="N513" s="16">
        <v>1</v>
      </c>
      <c r="O513" s="48">
        <v>1</v>
      </c>
      <c r="P513" s="48">
        <v>1</v>
      </c>
      <c r="Q513" s="48">
        <v>3</v>
      </c>
      <c r="R513" s="48">
        <v>1</v>
      </c>
      <c r="S513" s="16">
        <v>3</v>
      </c>
      <c r="T513" s="16"/>
      <c r="U513" s="48">
        <v>3</v>
      </c>
      <c r="V513" s="48"/>
      <c r="W513" s="22">
        <f t="shared" si="14"/>
        <v>15</v>
      </c>
      <c r="X513" s="60">
        <f t="shared" si="15"/>
        <v>5</v>
      </c>
    </row>
    <row r="514" spans="2:24" ht="24.95" customHeight="1">
      <c r="B514" s="48">
        <f>Personal_Development!B515</f>
        <v>0</v>
      </c>
      <c r="C514" s="48">
        <f>Personal_Development!C515</f>
        <v>0</v>
      </c>
      <c r="D514" s="14" t="str">
        <f>Personal_Development!D515</f>
        <v>E00145</v>
      </c>
      <c r="E514" s="11" t="str">
        <f>Personal_Development!E515</f>
        <v>SARIMAH BINTI YAHAYA</v>
      </c>
      <c r="F514" s="12" t="str">
        <f>Personal_Development!F515</f>
        <v>PRODUCTION NO.1 DEPARTMENT</v>
      </c>
      <c r="G514" s="12" t="str">
        <f>Personal_Development!G515</f>
        <v>ASSEMBLY PRODUCTION SECTION (APS)</v>
      </c>
      <c r="H514" s="40" t="str">
        <f>Personal_Development!H515</f>
        <v>SENIOR SUPERVISOR</v>
      </c>
      <c r="I514" s="41" t="str">
        <f>Personal_Development!I515</f>
        <v>M7</v>
      </c>
      <c r="J514" s="42" t="str">
        <f>Personal_Development!J515</f>
        <v>M7</v>
      </c>
      <c r="K514" s="48">
        <v>2</v>
      </c>
      <c r="L514" s="48">
        <v>4</v>
      </c>
      <c r="M514" s="16">
        <v>3</v>
      </c>
      <c r="N514" s="16"/>
      <c r="O514" s="48">
        <v>5</v>
      </c>
      <c r="P514" s="48"/>
      <c r="Q514" s="48"/>
      <c r="R514" s="48"/>
      <c r="S514" s="16"/>
      <c r="T514" s="16"/>
      <c r="U514" s="48"/>
      <c r="V514" s="48"/>
      <c r="W514" s="22">
        <f t="shared" si="14"/>
        <v>14</v>
      </c>
      <c r="X514" s="60">
        <f t="shared" si="15"/>
        <v>5</v>
      </c>
    </row>
    <row r="515" spans="2:24" ht="24.95" customHeight="1">
      <c r="B515" s="48">
        <f>Personal_Development!B516</f>
        <v>0</v>
      </c>
      <c r="C515" s="48">
        <f>Personal_Development!C516</f>
        <v>0</v>
      </c>
      <c r="D515" s="14" t="str">
        <f>Personal_Development!D516</f>
        <v>E00146</v>
      </c>
      <c r="E515" s="11" t="str">
        <f>Personal_Development!E516</f>
        <v>NORHASHIMAH BINTI HASHIM</v>
      </c>
      <c r="F515" s="12" t="str">
        <f>Personal_Development!F516</f>
        <v>PRODUCTION NO.1 DEPARTMENT</v>
      </c>
      <c r="G515" s="12" t="str">
        <f>Personal_Development!G516</f>
        <v>ASSEMBLY PRODUCTION SECTION (APS)</v>
      </c>
      <c r="H515" s="40" t="str">
        <f>Personal_Development!H516</f>
        <v>SENIOR SUPERVISOR</v>
      </c>
      <c r="I515" s="41" t="str">
        <f>Personal_Development!I516</f>
        <v>M7</v>
      </c>
      <c r="J515" s="42" t="str">
        <f>Personal_Development!J516</f>
        <v>M7</v>
      </c>
      <c r="K515" s="48"/>
      <c r="L515" s="48">
        <v>3</v>
      </c>
      <c r="M515" s="16">
        <v>7</v>
      </c>
      <c r="N515" s="16"/>
      <c r="O515" s="48"/>
      <c r="P515" s="48"/>
      <c r="Q515" s="48"/>
      <c r="R515" s="48">
        <v>4</v>
      </c>
      <c r="S515" s="16"/>
      <c r="T515" s="16"/>
      <c r="U515" s="48"/>
      <c r="V515" s="48"/>
      <c r="W515" s="22">
        <f t="shared" ref="W515:W578" si="16">SUM($K515:$V515)</f>
        <v>14</v>
      </c>
      <c r="X515" s="60">
        <f t="shared" ref="X515:X578" si="17">ROUND(IF($W515&gt;=14,"5",IF($W515&gt;=10,"4",IF($W515&gt;=7,"3",IF($W515&gt;=4,"2",IF($W515&gt;=0,"1"))))),2)</f>
        <v>5</v>
      </c>
    </row>
    <row r="516" spans="2:24" ht="24.95" customHeight="1">
      <c r="B516" s="48">
        <f>Personal_Development!B517</f>
        <v>0</v>
      </c>
      <c r="C516" s="48">
        <f>Personal_Development!C517</f>
        <v>0</v>
      </c>
      <c r="D516" s="14" t="str">
        <f>Personal_Development!D517</f>
        <v>E00147</v>
      </c>
      <c r="E516" s="11" t="str">
        <f>Personal_Development!E517</f>
        <v>NUR ELIANA BINTI MAT ZAIN</v>
      </c>
      <c r="F516" s="12" t="str">
        <f>Personal_Development!F517</f>
        <v>PRODUCTION NO.1 DEPARTMENT</v>
      </c>
      <c r="G516" s="12" t="str">
        <f>Personal_Development!G517</f>
        <v>ASSEMBLY PRODUCTION SECTION (APS)</v>
      </c>
      <c r="H516" s="40" t="str">
        <f>Personal_Development!H517</f>
        <v>SENIOR SUPERVISOR</v>
      </c>
      <c r="I516" s="41" t="str">
        <f>Personal_Development!I517</f>
        <v>M7</v>
      </c>
      <c r="J516" s="42" t="str">
        <f>Personal_Development!J517</f>
        <v>M7</v>
      </c>
      <c r="K516" s="48"/>
      <c r="L516" s="48"/>
      <c r="M516" s="16"/>
      <c r="N516" s="16"/>
      <c r="O516" s="48"/>
      <c r="P516" s="48"/>
      <c r="Q516" s="48">
        <v>3</v>
      </c>
      <c r="R516" s="48">
        <v>8</v>
      </c>
      <c r="S516" s="16"/>
      <c r="T516" s="16">
        <v>5</v>
      </c>
      <c r="U516" s="48"/>
      <c r="V516" s="48"/>
      <c r="W516" s="22">
        <f t="shared" si="16"/>
        <v>16</v>
      </c>
      <c r="X516" s="60">
        <f t="shared" si="17"/>
        <v>5</v>
      </c>
    </row>
    <row r="517" spans="2:24" ht="24.95" customHeight="1">
      <c r="B517" s="48">
        <f>Personal_Development!B518</f>
        <v>0</v>
      </c>
      <c r="C517" s="48">
        <f>Personal_Development!C518</f>
        <v>0</v>
      </c>
      <c r="D517" s="14" t="str">
        <f>Personal_Development!D518</f>
        <v>E00148</v>
      </c>
      <c r="E517" s="11" t="str">
        <f>Personal_Development!E518</f>
        <v>MOHD REDZUAN BIN BABA</v>
      </c>
      <c r="F517" s="12" t="str">
        <f>Personal_Development!F518</f>
        <v>PRODUCTION NO.1 DEPARTMENT</v>
      </c>
      <c r="G517" s="12" t="str">
        <f>Personal_Development!G518</f>
        <v>ASSEMBLY ENGINEERING SECTION (AES)</v>
      </c>
      <c r="H517" s="40" t="str">
        <f>Personal_Development!H518</f>
        <v>ASST. ENGINEER</v>
      </c>
      <c r="I517" s="41" t="str">
        <f>Personal_Development!I518</f>
        <v>M7</v>
      </c>
      <c r="J517" s="42" t="str">
        <f>Personal_Development!J518</f>
        <v>M7</v>
      </c>
      <c r="K517" s="48"/>
      <c r="L517" s="48"/>
      <c r="M517" s="16"/>
      <c r="N517" s="16"/>
      <c r="O517" s="48"/>
      <c r="P517" s="48"/>
      <c r="Q517" s="48"/>
      <c r="R517" s="48">
        <v>15</v>
      </c>
      <c r="S517" s="16"/>
      <c r="T517" s="16"/>
      <c r="U517" s="48"/>
      <c r="V517" s="48"/>
      <c r="W517" s="22">
        <f t="shared" si="16"/>
        <v>15</v>
      </c>
      <c r="X517" s="60">
        <f t="shared" si="17"/>
        <v>5</v>
      </c>
    </row>
    <row r="518" spans="2:24" ht="24.95" customHeight="1">
      <c r="B518" s="48">
        <f>Personal_Development!B519</f>
        <v>0</v>
      </c>
      <c r="C518" s="48">
        <f>Personal_Development!C519</f>
        <v>0</v>
      </c>
      <c r="D518" s="14" t="str">
        <f>Personal_Development!D519</f>
        <v>E00149</v>
      </c>
      <c r="E518" s="11" t="str">
        <f>Personal_Development!E519</f>
        <v>SHARIL NIZAM BIN MD ZIN</v>
      </c>
      <c r="F518" s="12" t="str">
        <f>Personal_Development!F519</f>
        <v>PRODUCTION NO.2 DEPARTMENT</v>
      </c>
      <c r="G518" s="12" t="str">
        <f>Personal_Development!G519</f>
        <v>MOLDING ENGINEERING SECTION (MES)</v>
      </c>
      <c r="H518" s="40" t="str">
        <f>Personal_Development!H519</f>
        <v>ASST. ENGINEER</v>
      </c>
      <c r="I518" s="41" t="str">
        <f>Personal_Development!I519</f>
        <v>M7</v>
      </c>
      <c r="J518" s="42" t="str">
        <f>Personal_Development!J519</f>
        <v>M7</v>
      </c>
      <c r="K518" s="48"/>
      <c r="L518" s="48"/>
      <c r="M518" s="16"/>
      <c r="N518" s="16"/>
      <c r="O518" s="48"/>
      <c r="P518" s="48"/>
      <c r="Q518" s="48"/>
      <c r="R518" s="48"/>
      <c r="S518" s="16"/>
      <c r="T518" s="16"/>
      <c r="U518" s="48"/>
      <c r="V518" s="48"/>
      <c r="W518" s="22">
        <f t="shared" si="16"/>
        <v>0</v>
      </c>
      <c r="X518" s="60">
        <f t="shared" si="17"/>
        <v>1</v>
      </c>
    </row>
    <row r="519" spans="2:24" ht="24.95" customHeight="1">
      <c r="B519" s="48">
        <f>Personal_Development!B520</f>
        <v>0</v>
      </c>
      <c r="C519" s="48">
        <f>Personal_Development!C520</f>
        <v>0</v>
      </c>
      <c r="D519" s="14" t="str">
        <f>Personal_Development!D520</f>
        <v>E00150</v>
      </c>
      <c r="E519" s="11" t="str">
        <f>Personal_Development!E520</f>
        <v>AHMAD YUSRI BIN MOHAMAD</v>
      </c>
      <c r="F519" s="12" t="str">
        <f>Personal_Development!F520</f>
        <v>PRESIDENTIAL MANAGEMENT DEPARTMENT</v>
      </c>
      <c r="G519" s="12" t="str">
        <f>Personal_Development!G520</f>
        <v>STRATEGIC MANAGEMENT SECTION (SMS)</v>
      </c>
      <c r="H519" s="40" t="str">
        <f>Personal_Development!H520</f>
        <v>MANAGER</v>
      </c>
      <c r="I519" s="41" t="str">
        <f>Personal_Development!I520</f>
        <v>M3</v>
      </c>
      <c r="J519" s="42" t="str">
        <f>Personal_Development!J520</f>
        <v>M3</v>
      </c>
      <c r="K519" s="48"/>
      <c r="L519" s="48"/>
      <c r="M519" s="16"/>
      <c r="N519" s="16"/>
      <c r="O519" s="48"/>
      <c r="P519" s="48"/>
      <c r="Q519" s="48"/>
      <c r="R519" s="48"/>
      <c r="S519" s="16"/>
      <c r="T519" s="16"/>
      <c r="U519" s="48"/>
      <c r="V519" s="48"/>
      <c r="W519" s="22">
        <f t="shared" si="16"/>
        <v>0</v>
      </c>
      <c r="X519" s="60">
        <f t="shared" si="17"/>
        <v>1</v>
      </c>
    </row>
    <row r="520" spans="2:24" ht="24.95" customHeight="1">
      <c r="B520" s="48">
        <f>Personal_Development!B521</f>
        <v>0</v>
      </c>
      <c r="C520" s="48">
        <f>Personal_Development!C521</f>
        <v>0</v>
      </c>
      <c r="D520" s="14" t="str">
        <f>Personal_Development!D521</f>
        <v>E00151</v>
      </c>
      <c r="E520" s="11" t="str">
        <f>Personal_Development!E521</f>
        <v>AHMAD DINI BIN MOHD DAUD</v>
      </c>
      <c r="F520" s="12" t="str">
        <f>Personal_Development!F521</f>
        <v>PRODUCTION NO.1 DEPARTMENT</v>
      </c>
      <c r="G520" s="12" t="str">
        <f>Personal_Development!G521</f>
        <v>ASSEMBLY ENGINEERING SECTION (AES)</v>
      </c>
      <c r="H520" s="40" t="str">
        <f>Personal_Development!H521</f>
        <v>ASST. ENGINEER</v>
      </c>
      <c r="I520" s="41" t="str">
        <f>Personal_Development!I521</f>
        <v>M7</v>
      </c>
      <c r="J520" s="42" t="str">
        <f>Personal_Development!J521</f>
        <v>M7</v>
      </c>
      <c r="K520" s="48"/>
      <c r="L520" s="48"/>
      <c r="M520" s="16"/>
      <c r="N520" s="16"/>
      <c r="O520" s="48">
        <v>1</v>
      </c>
      <c r="P520" s="48">
        <v>1</v>
      </c>
      <c r="Q520" s="48"/>
      <c r="R520" s="48">
        <v>1</v>
      </c>
      <c r="S520" s="16"/>
      <c r="T520" s="16">
        <v>8</v>
      </c>
      <c r="U520" s="48"/>
      <c r="V520" s="48">
        <v>7</v>
      </c>
      <c r="W520" s="22">
        <f t="shared" si="16"/>
        <v>18</v>
      </c>
      <c r="X520" s="60">
        <f t="shared" si="17"/>
        <v>5</v>
      </c>
    </row>
    <row r="521" spans="2:24" ht="24.95" customHeight="1">
      <c r="B521" s="48">
        <f>Personal_Development!B522</f>
        <v>0</v>
      </c>
      <c r="C521" s="48">
        <f>Personal_Development!C522</f>
        <v>0</v>
      </c>
      <c r="D521" s="14" t="str">
        <f>Personal_Development!D522</f>
        <v>E00152</v>
      </c>
      <c r="E521" s="11" t="str">
        <f>Personal_Development!E522</f>
        <v>MUHAMMAD FAHMI BIN NAZRI</v>
      </c>
      <c r="F521" s="12" t="str">
        <f>Personal_Development!F522</f>
        <v>PRODUCTION NO.2 DEPARTMENT</v>
      </c>
      <c r="G521" s="12" t="str">
        <f>Personal_Development!G522</f>
        <v>MOLDING ENGINEERING SECTION (MES)</v>
      </c>
      <c r="H521" s="40" t="str">
        <f>Personal_Development!H522</f>
        <v>ASST. ENGINEER</v>
      </c>
      <c r="I521" s="41" t="str">
        <f>Personal_Development!I522</f>
        <v>M7</v>
      </c>
      <c r="J521" s="42" t="str">
        <f>Personal_Development!J522</f>
        <v>M7</v>
      </c>
      <c r="K521" s="48"/>
      <c r="L521" s="48"/>
      <c r="M521" s="16"/>
      <c r="N521" s="16"/>
      <c r="O521" s="48"/>
      <c r="P521" s="48"/>
      <c r="Q521" s="48"/>
      <c r="R521" s="48"/>
      <c r="S521" s="16"/>
      <c r="T521" s="16"/>
      <c r="U521" s="48"/>
      <c r="V521" s="48"/>
      <c r="W521" s="22">
        <f t="shared" si="16"/>
        <v>0</v>
      </c>
      <c r="X521" s="60">
        <f t="shared" si="17"/>
        <v>1</v>
      </c>
    </row>
    <row r="522" spans="2:24" ht="24.95" customHeight="1">
      <c r="B522" s="48">
        <f>Personal_Development!B523</f>
        <v>0</v>
      </c>
      <c r="C522" s="48">
        <f>Personal_Development!C523</f>
        <v>0</v>
      </c>
      <c r="D522" s="14" t="str">
        <f>Personal_Development!D523</f>
        <v>E00153</v>
      </c>
      <c r="E522" s="11" t="str">
        <f>Personal_Development!E523</f>
        <v>NUR SYUHADA BINTI MAT ISA</v>
      </c>
      <c r="F522" s="12" t="str">
        <f>Personal_Development!F523</f>
        <v>PRODUCTION NO.2 DEPARTMENT</v>
      </c>
      <c r="G522" s="12" t="str">
        <f>Personal_Development!G523</f>
        <v>MOLDING PRODUCTION SECTION (MPS)</v>
      </c>
      <c r="H522" s="40" t="str">
        <f>Personal_Development!H523</f>
        <v>ASST. ENGINEER</v>
      </c>
      <c r="I522" s="41" t="str">
        <f>Personal_Development!I523</f>
        <v>M7</v>
      </c>
      <c r="J522" s="42" t="str">
        <f>Personal_Development!J523</f>
        <v>M7</v>
      </c>
      <c r="K522" s="48"/>
      <c r="L522" s="48"/>
      <c r="M522" s="16"/>
      <c r="N522" s="16"/>
      <c r="O522" s="48"/>
      <c r="P522" s="48"/>
      <c r="Q522" s="48"/>
      <c r="R522" s="48">
        <v>2</v>
      </c>
      <c r="S522" s="16"/>
      <c r="T522" s="16"/>
      <c r="U522" s="48"/>
      <c r="V522" s="48"/>
      <c r="W522" s="22">
        <f t="shared" si="16"/>
        <v>2</v>
      </c>
      <c r="X522" s="60">
        <f t="shared" si="17"/>
        <v>1</v>
      </c>
    </row>
    <row r="523" spans="2:24" ht="24.95" customHeight="1">
      <c r="B523" s="48">
        <f>Personal_Development!B524</f>
        <v>0</v>
      </c>
      <c r="C523" s="48">
        <f>Personal_Development!C524</f>
        <v>0</v>
      </c>
      <c r="D523" s="14" t="str">
        <f>Personal_Development!D524</f>
        <v>E00154</v>
      </c>
      <c r="E523" s="11" t="str">
        <f>Personal_Development!E524</f>
        <v>ADNAN BIN MADIN</v>
      </c>
      <c r="F523" s="12" t="str">
        <f>Personal_Development!F524</f>
        <v>PRODUCTION NO.1 DEPARTMENT</v>
      </c>
      <c r="G523" s="12" t="str">
        <f>Personal_Development!G524</f>
        <v>ASSEMBLY ENGINEERING SECTION (AES)</v>
      </c>
      <c r="H523" s="40" t="str">
        <f>Personal_Development!H524</f>
        <v>ASST. ENGINEER</v>
      </c>
      <c r="I523" s="41" t="str">
        <f>Personal_Development!I524</f>
        <v>M7</v>
      </c>
      <c r="J523" s="42" t="str">
        <f>Personal_Development!J524</f>
        <v>M7</v>
      </c>
      <c r="K523" s="48"/>
      <c r="L523" s="48"/>
      <c r="M523" s="16"/>
      <c r="N523" s="16"/>
      <c r="O523" s="48"/>
      <c r="P523" s="48"/>
      <c r="Q523" s="48"/>
      <c r="R523" s="48"/>
      <c r="S523" s="16"/>
      <c r="T523" s="16"/>
      <c r="U523" s="48"/>
      <c r="V523" s="48">
        <v>10</v>
      </c>
      <c r="W523" s="22">
        <f t="shared" si="16"/>
        <v>10</v>
      </c>
      <c r="X523" s="60">
        <f t="shared" si="17"/>
        <v>4</v>
      </c>
    </row>
    <row r="524" spans="2:24" ht="24.95" customHeight="1">
      <c r="B524" s="48">
        <f>Personal_Development!B525</f>
        <v>0</v>
      </c>
      <c r="C524" s="48">
        <f>Personal_Development!C525</f>
        <v>0</v>
      </c>
      <c r="D524" s="14" t="str">
        <f>Personal_Development!D525</f>
        <v>E00155</v>
      </c>
      <c r="E524" s="11" t="str">
        <f>Personal_Development!E525</f>
        <v>NURUL HIDAYU BINTI RUSLAN</v>
      </c>
      <c r="F524" s="12" t="str">
        <f>Personal_Development!F525</f>
        <v>ENGINEERING AND R&amp;D DEPARTMENT</v>
      </c>
      <c r="G524" s="12" t="str">
        <f>Personal_Development!G525</f>
        <v>RD &amp; DESIGN SECTION (RDS)</v>
      </c>
      <c r="H524" s="40" t="str">
        <f>Personal_Development!H525</f>
        <v>ASST. ENGINEER</v>
      </c>
      <c r="I524" s="41" t="str">
        <f>Personal_Development!I525</f>
        <v>M7</v>
      </c>
      <c r="J524" s="42" t="str">
        <f>Personal_Development!J525</f>
        <v>M7</v>
      </c>
      <c r="K524" s="48"/>
      <c r="L524" s="48"/>
      <c r="M524" s="16"/>
      <c r="N524" s="16"/>
      <c r="O524" s="48">
        <v>9</v>
      </c>
      <c r="P524" s="48"/>
      <c r="Q524" s="48"/>
      <c r="R524" s="48"/>
      <c r="S524" s="16"/>
      <c r="T524" s="16"/>
      <c r="U524" s="48">
        <v>4</v>
      </c>
      <c r="V524" s="48">
        <v>3</v>
      </c>
      <c r="W524" s="22">
        <f t="shared" si="16"/>
        <v>16</v>
      </c>
      <c r="X524" s="60">
        <f t="shared" si="17"/>
        <v>5</v>
      </c>
    </row>
    <row r="525" spans="2:24" ht="24.95" customHeight="1">
      <c r="B525" s="48">
        <f>Personal_Development!B526</f>
        <v>0</v>
      </c>
      <c r="C525" s="48">
        <f>Personal_Development!C526</f>
        <v>0</v>
      </c>
      <c r="D525" s="14" t="str">
        <f>Personal_Development!D526</f>
        <v>E00157</v>
      </c>
      <c r="E525" s="11" t="str">
        <f>Personal_Development!E526</f>
        <v>P SANDRAN A/L PATCHA MUTHO</v>
      </c>
      <c r="F525" s="12" t="str">
        <f>Personal_Development!F526</f>
        <v>GENERAL AFFAIRS DEPARTMENT</v>
      </c>
      <c r="G525" s="12" t="str">
        <f>Personal_Development!G526</f>
        <v>FACILITY ENGINEERING SECTION (FES)</v>
      </c>
      <c r="H525" s="40" t="str">
        <f>Personal_Development!H526</f>
        <v>CHARGEMAN_M5</v>
      </c>
      <c r="I525" s="41" t="str">
        <f>Personal_Development!I526</f>
        <v>M5</v>
      </c>
      <c r="J525" s="42" t="str">
        <f>Personal_Development!J526</f>
        <v>M5</v>
      </c>
      <c r="K525" s="48"/>
      <c r="L525" s="48">
        <v>6</v>
      </c>
      <c r="M525" s="16"/>
      <c r="N525" s="16">
        <v>1</v>
      </c>
      <c r="O525" s="48">
        <v>2</v>
      </c>
      <c r="P525" s="48">
        <v>2</v>
      </c>
      <c r="Q525" s="48">
        <v>3</v>
      </c>
      <c r="R525" s="48"/>
      <c r="S525" s="16"/>
      <c r="T525" s="16"/>
      <c r="U525" s="48"/>
      <c r="V525" s="48"/>
      <c r="W525" s="22">
        <f t="shared" si="16"/>
        <v>14</v>
      </c>
      <c r="X525" s="60">
        <f t="shared" si="17"/>
        <v>5</v>
      </c>
    </row>
    <row r="526" spans="2:24" ht="24.95" customHeight="1">
      <c r="B526" s="48">
        <f>Personal_Development!B527</f>
        <v>0</v>
      </c>
      <c r="C526" s="48">
        <f>Personal_Development!C527</f>
        <v>0</v>
      </c>
      <c r="D526" s="14" t="str">
        <f>Personal_Development!D527</f>
        <v>E00159</v>
      </c>
      <c r="E526" s="11" t="str">
        <f>Personal_Development!E527</f>
        <v>NURAZFA ILYANA BINTI ABDUL AZIZ</v>
      </c>
      <c r="F526" s="12" t="str">
        <f>Personal_Development!F527</f>
        <v>GENERAL AFFAIRS DEPARTMENT</v>
      </c>
      <c r="G526" s="12" t="str">
        <f>Personal_Development!G527</f>
        <v>SAFETY &amp; ENVIRONMENT SECTION (SES)</v>
      </c>
      <c r="H526" s="40" t="str">
        <f>Personal_Development!H527</f>
        <v>ASST. OFFICER</v>
      </c>
      <c r="I526" s="41" t="str">
        <f>Personal_Development!I527</f>
        <v>M7</v>
      </c>
      <c r="J526" s="42" t="str">
        <f>Personal_Development!J527</f>
        <v>M7</v>
      </c>
      <c r="K526" s="48"/>
      <c r="L526" s="48">
        <v>1</v>
      </c>
      <c r="M526" s="16"/>
      <c r="N526" s="16"/>
      <c r="O526" s="48">
        <v>1</v>
      </c>
      <c r="P526" s="48">
        <v>3</v>
      </c>
      <c r="Q526" s="48">
        <v>1</v>
      </c>
      <c r="R526" s="48"/>
      <c r="S526" s="16">
        <v>7</v>
      </c>
      <c r="T526" s="16"/>
      <c r="U526" s="48">
        <v>2</v>
      </c>
      <c r="V526" s="48"/>
      <c r="W526" s="22">
        <f t="shared" si="16"/>
        <v>15</v>
      </c>
      <c r="X526" s="60">
        <f t="shared" si="17"/>
        <v>5</v>
      </c>
    </row>
    <row r="527" spans="2:24" ht="24.95" customHeight="1">
      <c r="B527" s="48">
        <f>Personal_Development!B528</f>
        <v>0</v>
      </c>
      <c r="C527" s="48">
        <f>Personal_Development!C528</f>
        <v>0</v>
      </c>
      <c r="D527" s="14" t="str">
        <f>Personal_Development!D528</f>
        <v>E00160</v>
      </c>
      <c r="E527" s="11" t="str">
        <f>Personal_Development!E528</f>
        <v>MOHD SHARIL REZA BIN MOHD SHARTHAH</v>
      </c>
      <c r="F527" s="12" t="str">
        <f>Personal_Development!F528</f>
        <v>ENGINEERING AND R&amp;D DEPARTMENT</v>
      </c>
      <c r="G527" s="12" t="str">
        <f>Personal_Development!G528</f>
        <v>RD &amp; DESIGN SECTION (RDS)</v>
      </c>
      <c r="H527" s="40" t="str">
        <f>Personal_Development!H528</f>
        <v>ASST. ENGINEER</v>
      </c>
      <c r="I527" s="41" t="str">
        <f>Personal_Development!I528</f>
        <v>M7</v>
      </c>
      <c r="J527" s="42" t="str">
        <f>Personal_Development!J528</f>
        <v>M7</v>
      </c>
      <c r="K527" s="48">
        <v>1</v>
      </c>
      <c r="L527" s="48"/>
      <c r="M527" s="16">
        <v>1</v>
      </c>
      <c r="N527" s="16"/>
      <c r="O527" s="48">
        <v>2</v>
      </c>
      <c r="P527" s="48"/>
      <c r="Q527" s="48"/>
      <c r="R527" s="48">
        <v>2</v>
      </c>
      <c r="S527" s="16"/>
      <c r="T527" s="16">
        <v>3</v>
      </c>
      <c r="U527" s="48">
        <v>2</v>
      </c>
      <c r="V527" s="48">
        <v>5</v>
      </c>
      <c r="W527" s="22">
        <f t="shared" si="16"/>
        <v>16</v>
      </c>
      <c r="X527" s="60">
        <f t="shared" si="17"/>
        <v>5</v>
      </c>
    </row>
    <row r="528" spans="2:24" ht="24.95" customHeight="1">
      <c r="B528" s="48">
        <f>Personal_Development!B529</f>
        <v>0</v>
      </c>
      <c r="C528" s="48">
        <f>Personal_Development!C529</f>
        <v>0</v>
      </c>
      <c r="D528" s="14" t="str">
        <f>Personal_Development!D529</f>
        <v>C13643</v>
      </c>
      <c r="E528" s="11" t="str">
        <f>Personal_Development!E529</f>
        <v>MUHAMMAD HAFIZ BIN ZAINUDIN</v>
      </c>
      <c r="F528" s="12" t="str">
        <f>Personal_Development!F529</f>
        <v>PRODUCTION NO.2 DEPARTMENT</v>
      </c>
      <c r="G528" s="12" t="str">
        <f>Personal_Development!G529</f>
        <v>MOLDING PRODUCTION SECTION (MPS)</v>
      </c>
      <c r="H528" s="40" t="str">
        <f>Personal_Development!H529</f>
        <v>OPERATOR 1</v>
      </c>
      <c r="I528" s="41" t="str">
        <f>Personal_Development!I529</f>
        <v>C3 PROD</v>
      </c>
      <c r="J528" s="42" t="str">
        <f>Personal_Development!J529</f>
        <v xml:space="preserve">C3 </v>
      </c>
      <c r="K528" s="48"/>
      <c r="L528" s="48"/>
      <c r="M528" s="16"/>
      <c r="N528" s="16"/>
      <c r="O528" s="48"/>
      <c r="P528" s="48"/>
      <c r="Q528" s="48"/>
      <c r="R528" s="48"/>
      <c r="S528" s="16"/>
      <c r="T528" s="16"/>
      <c r="U528" s="48"/>
      <c r="V528" s="48"/>
      <c r="W528" s="22">
        <f t="shared" si="16"/>
        <v>0</v>
      </c>
      <c r="X528" s="60">
        <f t="shared" si="17"/>
        <v>1</v>
      </c>
    </row>
    <row r="529" spans="2:24" ht="24.95" customHeight="1">
      <c r="B529" s="48">
        <f>Personal_Development!B530</f>
        <v>0</v>
      </c>
      <c r="C529" s="48">
        <f>Personal_Development!C530</f>
        <v>0</v>
      </c>
      <c r="D529" s="14" t="str">
        <f>Personal_Development!D530</f>
        <v>C13644</v>
      </c>
      <c r="E529" s="11" t="str">
        <f>Personal_Development!E530</f>
        <v>MUHAMMAD ALHAM BIN MUHAMMAD YUSOF</v>
      </c>
      <c r="F529" s="12" t="str">
        <f>Personal_Development!F530</f>
        <v>PRODUCTION NO.2 DEPARTMENT</v>
      </c>
      <c r="G529" s="12" t="str">
        <f>Personal_Development!G530</f>
        <v>MOLDING PRODUCTION SECTION (MPS)</v>
      </c>
      <c r="H529" s="40" t="str">
        <f>Personal_Development!H530</f>
        <v>OPERATOR 2</v>
      </c>
      <c r="I529" s="41" t="str">
        <f>Personal_Development!I530</f>
        <v>C4 PROD</v>
      </c>
      <c r="J529" s="42" t="str">
        <f>Personal_Development!J530</f>
        <v xml:space="preserve">C4 </v>
      </c>
      <c r="K529" s="48"/>
      <c r="L529" s="48"/>
      <c r="M529" s="16"/>
      <c r="N529" s="16"/>
      <c r="O529" s="48"/>
      <c r="P529" s="48"/>
      <c r="Q529" s="48"/>
      <c r="R529" s="48"/>
      <c r="S529" s="16"/>
      <c r="T529" s="16"/>
      <c r="U529" s="48"/>
      <c r="V529" s="48"/>
      <c r="W529" s="22">
        <f t="shared" si="16"/>
        <v>0</v>
      </c>
      <c r="X529" s="60">
        <f t="shared" si="17"/>
        <v>1</v>
      </c>
    </row>
    <row r="530" spans="2:24" ht="24.95" customHeight="1">
      <c r="B530" s="48" t="str">
        <f>Personal_Development!B531</f>
        <v>R</v>
      </c>
      <c r="C530" s="48">
        <f>Personal_Development!C531</f>
        <v>0</v>
      </c>
      <c r="D530" s="14" t="str">
        <f>Personal_Development!D531</f>
        <v>C13645</v>
      </c>
      <c r="E530" s="11" t="str">
        <f>Personal_Development!E531</f>
        <v>KHAIRUL NIZAM BIN ABU SAMAH</v>
      </c>
      <c r="F530" s="12" t="str">
        <f>Personal_Development!F531</f>
        <v>PRODUCTION NO.2 DEPARTMENT</v>
      </c>
      <c r="G530" s="12" t="str">
        <f>Personal_Development!G531</f>
        <v>MOLDING PRODUCTION SECTION (MPS)</v>
      </c>
      <c r="H530" s="40" t="str">
        <f>Personal_Development!H531</f>
        <v>OPERATOR 2</v>
      </c>
      <c r="I530" s="41" t="str">
        <f>Personal_Development!I531</f>
        <v>C4 PROD</v>
      </c>
      <c r="J530" s="42" t="str">
        <f>Personal_Development!J531</f>
        <v xml:space="preserve">C4 </v>
      </c>
      <c r="K530" s="48"/>
      <c r="L530" s="48"/>
      <c r="M530" s="16"/>
      <c r="N530" s="16"/>
      <c r="O530" s="48"/>
      <c r="P530" s="48"/>
      <c r="Q530" s="48"/>
      <c r="R530" s="48"/>
      <c r="S530" s="16"/>
      <c r="T530" s="16"/>
      <c r="U530" s="48"/>
      <c r="V530" s="48"/>
      <c r="W530" s="22">
        <f t="shared" si="16"/>
        <v>0</v>
      </c>
      <c r="X530" s="60">
        <f t="shared" si="17"/>
        <v>1</v>
      </c>
    </row>
    <row r="531" spans="2:24" ht="24.95" customHeight="1">
      <c r="B531" s="48">
        <f>Personal_Development!B532</f>
        <v>0</v>
      </c>
      <c r="C531" s="48">
        <f>Personal_Development!C532</f>
        <v>0</v>
      </c>
      <c r="D531" s="14" t="str">
        <f>Personal_Development!D532</f>
        <v>C13646</v>
      </c>
      <c r="E531" s="11" t="str">
        <f>Personal_Development!E532</f>
        <v>LILY AMYRA BINTI SUHAIMY</v>
      </c>
      <c r="F531" s="12" t="str">
        <f>Personal_Development!F532</f>
        <v>PRODUCTION NO.2 DEPARTMENT</v>
      </c>
      <c r="G531" s="12" t="str">
        <f>Personal_Development!G532</f>
        <v>MOLDING PRODUCTION SECTION (MPS)</v>
      </c>
      <c r="H531" s="40" t="str">
        <f>Personal_Development!H532</f>
        <v>OPERATOR 2</v>
      </c>
      <c r="I531" s="41" t="str">
        <f>Personal_Development!I532</f>
        <v>C4 PROD</v>
      </c>
      <c r="J531" s="42" t="str">
        <f>Personal_Development!J532</f>
        <v xml:space="preserve">C4 </v>
      </c>
      <c r="K531" s="48"/>
      <c r="L531" s="48"/>
      <c r="M531" s="16"/>
      <c r="N531" s="16"/>
      <c r="O531" s="48"/>
      <c r="P531" s="48"/>
      <c r="Q531" s="48"/>
      <c r="R531" s="48"/>
      <c r="S531" s="16"/>
      <c r="T531" s="16"/>
      <c r="U531" s="48"/>
      <c r="V531" s="48"/>
      <c r="W531" s="22">
        <f t="shared" si="16"/>
        <v>0</v>
      </c>
      <c r="X531" s="60">
        <f t="shared" si="17"/>
        <v>1</v>
      </c>
    </row>
    <row r="532" spans="2:24" ht="24.95" customHeight="1">
      <c r="B532" s="48">
        <f>Personal_Development!B533</f>
        <v>0</v>
      </c>
      <c r="C532" s="48">
        <f>Personal_Development!C533</f>
        <v>0</v>
      </c>
      <c r="D532" s="14" t="str">
        <f>Personal_Development!D533</f>
        <v>C13650</v>
      </c>
      <c r="E532" s="11" t="str">
        <f>Personal_Development!E533</f>
        <v>NORLIANA BINTI MD ISA</v>
      </c>
      <c r="F532" s="12" t="str">
        <f>Personal_Development!F533</f>
        <v>PRODUCTION NO.1 DEPARTMENT</v>
      </c>
      <c r="G532" s="12" t="str">
        <f>Personal_Development!G533</f>
        <v>ASSEMBLY PRODUCTION SECTION (APS)</v>
      </c>
      <c r="H532" s="40" t="str">
        <f>Personal_Development!H533</f>
        <v>OPERATOR 2</v>
      </c>
      <c r="I532" s="41" t="str">
        <f>Personal_Development!I533</f>
        <v>C4 PROD</v>
      </c>
      <c r="J532" s="42" t="str">
        <f>Personal_Development!J533</f>
        <v xml:space="preserve">C4 </v>
      </c>
      <c r="K532" s="48"/>
      <c r="L532" s="48"/>
      <c r="M532" s="16"/>
      <c r="N532" s="16"/>
      <c r="O532" s="48"/>
      <c r="P532" s="48"/>
      <c r="Q532" s="48"/>
      <c r="R532" s="48"/>
      <c r="S532" s="16"/>
      <c r="T532" s="16">
        <v>14</v>
      </c>
      <c r="U532" s="48"/>
      <c r="V532" s="48">
        <v>6</v>
      </c>
      <c r="W532" s="22">
        <f t="shared" si="16"/>
        <v>20</v>
      </c>
      <c r="X532" s="60">
        <f t="shared" si="17"/>
        <v>5</v>
      </c>
    </row>
    <row r="533" spans="2:24" ht="24.95" customHeight="1">
      <c r="B533" s="48">
        <f>Personal_Development!B534</f>
        <v>0</v>
      </c>
      <c r="C533" s="48">
        <f>Personal_Development!C534</f>
        <v>0</v>
      </c>
      <c r="D533" s="14" t="str">
        <f>Personal_Development!D534</f>
        <v>C13652</v>
      </c>
      <c r="E533" s="11" t="str">
        <f>Personal_Development!E534</f>
        <v>NOOR ROSSHI ZAHIDAH BINTI ROSLAN</v>
      </c>
      <c r="F533" s="12" t="str">
        <f>Personal_Development!F534</f>
        <v>PRODUCTION NO.1 DEPARTMENT</v>
      </c>
      <c r="G533" s="12" t="str">
        <f>Personal_Development!G534</f>
        <v>ASSEMBLY PRODUCTION SECTION (APS)</v>
      </c>
      <c r="H533" s="40" t="str">
        <f>Personal_Development!H534</f>
        <v>OPERATOR 2</v>
      </c>
      <c r="I533" s="41" t="str">
        <f>Personal_Development!I534</f>
        <v>C4 PROD</v>
      </c>
      <c r="J533" s="42" t="str">
        <f>Personal_Development!J534</f>
        <v xml:space="preserve">C4 </v>
      </c>
      <c r="K533" s="48">
        <v>1</v>
      </c>
      <c r="L533" s="48">
        <v>1</v>
      </c>
      <c r="M533" s="16">
        <v>1</v>
      </c>
      <c r="N533" s="16"/>
      <c r="O533" s="48">
        <v>3</v>
      </c>
      <c r="P533" s="48"/>
      <c r="Q533" s="48">
        <v>2</v>
      </c>
      <c r="R533" s="48"/>
      <c r="S533" s="16"/>
      <c r="T533" s="16"/>
      <c r="U533" s="48"/>
      <c r="V533" s="48">
        <v>7</v>
      </c>
      <c r="W533" s="22">
        <f t="shared" si="16"/>
        <v>15</v>
      </c>
      <c r="X533" s="60">
        <f t="shared" si="17"/>
        <v>5</v>
      </c>
    </row>
    <row r="534" spans="2:24" ht="24.95" customHeight="1">
      <c r="B534" s="48" t="str">
        <f>Personal_Development!B535</f>
        <v>R</v>
      </c>
      <c r="C534" s="48">
        <f>Personal_Development!C535</f>
        <v>0</v>
      </c>
      <c r="D534" s="14" t="str">
        <f>Personal_Development!D535</f>
        <v>C13656</v>
      </c>
      <c r="E534" s="11" t="str">
        <f>Personal_Development!E535</f>
        <v>PAVITHRA A/P PERMAL</v>
      </c>
      <c r="F534" s="12" t="str">
        <f>Personal_Development!F535</f>
        <v>PRODUCTION NO.1 DEPARTMENT</v>
      </c>
      <c r="G534" s="12" t="str">
        <f>Personal_Development!G535</f>
        <v>ASSEMBLY PRODUCTION SECTION (APS)</v>
      </c>
      <c r="H534" s="40" t="str">
        <f>Personal_Development!H535</f>
        <v>OPERATOR 2</v>
      </c>
      <c r="I534" s="41" t="str">
        <f>Personal_Development!I535</f>
        <v>C4 PROD</v>
      </c>
      <c r="J534" s="42" t="str">
        <f>Personal_Development!J535</f>
        <v xml:space="preserve">C4 </v>
      </c>
      <c r="K534" s="48">
        <v>1</v>
      </c>
      <c r="L534" s="48"/>
      <c r="M534" s="16"/>
      <c r="N534" s="16"/>
      <c r="O534" s="48"/>
      <c r="P534" s="48"/>
      <c r="Q534" s="48"/>
      <c r="R534" s="48"/>
      <c r="S534" s="16"/>
      <c r="T534" s="16"/>
      <c r="U534" s="48"/>
      <c r="V534" s="48"/>
      <c r="W534" s="22">
        <f t="shared" si="16"/>
        <v>1</v>
      </c>
      <c r="X534" s="60">
        <f t="shared" si="17"/>
        <v>1</v>
      </c>
    </row>
    <row r="535" spans="2:24" ht="24.95" customHeight="1">
      <c r="B535" s="48">
        <f>Personal_Development!B536</f>
        <v>0</v>
      </c>
      <c r="C535" s="48">
        <f>Personal_Development!C536</f>
        <v>0</v>
      </c>
      <c r="D535" s="14" t="str">
        <f>Personal_Development!D536</f>
        <v>C13657</v>
      </c>
      <c r="E535" s="11" t="str">
        <f>Personal_Development!E536</f>
        <v>JUMAAT BIN SIKLI</v>
      </c>
      <c r="F535" s="12" t="str">
        <f>Personal_Development!F536</f>
        <v>PRODUCTION NO.1 DEPARTMENT</v>
      </c>
      <c r="G535" s="12" t="str">
        <f>Personal_Development!G536</f>
        <v>ASSEMBLY PRODUCTION SECTION (APS)</v>
      </c>
      <c r="H535" s="40" t="str">
        <f>Personal_Development!H536</f>
        <v>OPERATOR 2</v>
      </c>
      <c r="I535" s="41" t="str">
        <f>Personal_Development!I536</f>
        <v>C4 PROD</v>
      </c>
      <c r="J535" s="42" t="str">
        <f>Personal_Development!J536</f>
        <v xml:space="preserve">C4 </v>
      </c>
      <c r="K535" s="48"/>
      <c r="L535" s="48">
        <v>1</v>
      </c>
      <c r="M535" s="16">
        <v>1</v>
      </c>
      <c r="N535" s="16"/>
      <c r="O535" s="48">
        <v>1</v>
      </c>
      <c r="P535" s="48"/>
      <c r="Q535" s="48">
        <v>1</v>
      </c>
      <c r="R535" s="48"/>
      <c r="S535" s="16"/>
      <c r="T535" s="16"/>
      <c r="U535" s="48"/>
      <c r="V535" s="48">
        <v>22</v>
      </c>
      <c r="W535" s="22">
        <f t="shared" si="16"/>
        <v>26</v>
      </c>
      <c r="X535" s="60">
        <f t="shared" si="17"/>
        <v>5</v>
      </c>
    </row>
    <row r="536" spans="2:24" ht="24.95" customHeight="1">
      <c r="B536" s="48">
        <f>Personal_Development!B537</f>
        <v>0</v>
      </c>
      <c r="C536" s="48">
        <f>Personal_Development!C537</f>
        <v>0</v>
      </c>
      <c r="D536" s="14" t="str">
        <f>Personal_Development!D537</f>
        <v>C13660</v>
      </c>
      <c r="E536" s="11" t="str">
        <f>Personal_Development!E537</f>
        <v>MUHAMMAD HAIQAL NORFAIZ BIN HAM NI</v>
      </c>
      <c r="F536" s="12" t="str">
        <f>Personal_Development!F537</f>
        <v>PRODUCTION NO.1 DEPARTMENT</v>
      </c>
      <c r="G536" s="12" t="str">
        <f>Personal_Development!G537</f>
        <v>ASSEMBLY PRODUCTION SECTION (APS)</v>
      </c>
      <c r="H536" s="40" t="str">
        <f>Personal_Development!H537</f>
        <v>OPERATOR 2</v>
      </c>
      <c r="I536" s="41" t="str">
        <f>Personal_Development!I537</f>
        <v>C4 PROD</v>
      </c>
      <c r="J536" s="42" t="str">
        <f>Personal_Development!J537</f>
        <v xml:space="preserve">C4 </v>
      </c>
      <c r="K536" s="48">
        <v>1</v>
      </c>
      <c r="L536" s="48">
        <v>2</v>
      </c>
      <c r="M536" s="16">
        <v>2</v>
      </c>
      <c r="N536" s="16"/>
      <c r="O536" s="48"/>
      <c r="P536" s="48">
        <v>1</v>
      </c>
      <c r="Q536" s="48"/>
      <c r="R536" s="48"/>
      <c r="S536" s="16"/>
      <c r="T536" s="16"/>
      <c r="U536" s="48">
        <v>4</v>
      </c>
      <c r="V536" s="48">
        <v>7</v>
      </c>
      <c r="W536" s="22">
        <f t="shared" si="16"/>
        <v>17</v>
      </c>
      <c r="X536" s="60">
        <f t="shared" si="17"/>
        <v>5</v>
      </c>
    </row>
    <row r="537" spans="2:24" ht="24.95" customHeight="1">
      <c r="B537" s="48" t="str">
        <f>Personal_Development!B538</f>
        <v>R</v>
      </c>
      <c r="C537" s="48">
        <f>Personal_Development!C538</f>
        <v>0</v>
      </c>
      <c r="D537" s="14" t="str">
        <f>Personal_Development!D538</f>
        <v>C13662</v>
      </c>
      <c r="E537" s="11" t="str">
        <f>Personal_Development!E538</f>
        <v>MUHAMMAD NUR IMRAN BIN NORIZAM</v>
      </c>
      <c r="F537" s="12" t="str">
        <f>Personal_Development!F538</f>
        <v>PRODUCTION NO.1 DEPARTMENT</v>
      </c>
      <c r="G537" s="12" t="str">
        <f>Personal_Development!G538</f>
        <v>ASSEMBLY PRODUCTION SECTION (APS)</v>
      </c>
      <c r="H537" s="40" t="str">
        <f>Personal_Development!H538</f>
        <v>OPERATOR 2</v>
      </c>
      <c r="I537" s="41" t="str">
        <f>Personal_Development!I538</f>
        <v>C4 PROD</v>
      </c>
      <c r="J537" s="42" t="str">
        <f>Personal_Development!J538</f>
        <v xml:space="preserve">C4 </v>
      </c>
      <c r="K537" s="48"/>
      <c r="L537" s="48">
        <v>2</v>
      </c>
      <c r="M537" s="16">
        <v>4</v>
      </c>
      <c r="N537" s="16"/>
      <c r="O537" s="48">
        <v>1</v>
      </c>
      <c r="P537" s="48"/>
      <c r="Q537" s="48"/>
      <c r="R537" s="48"/>
      <c r="S537" s="16"/>
      <c r="T537" s="16"/>
      <c r="U537" s="48"/>
      <c r="V537" s="48"/>
      <c r="W537" s="22">
        <f t="shared" si="16"/>
        <v>7</v>
      </c>
      <c r="X537" s="60">
        <f t="shared" si="17"/>
        <v>3</v>
      </c>
    </row>
    <row r="538" spans="2:24" ht="24.95" customHeight="1">
      <c r="B538" s="48" t="str">
        <f>Personal_Development!B539</f>
        <v>R</v>
      </c>
      <c r="C538" s="48">
        <f>Personal_Development!C539</f>
        <v>0</v>
      </c>
      <c r="D538" s="14" t="str">
        <f>Personal_Development!D539</f>
        <v>C13663</v>
      </c>
      <c r="E538" s="11" t="str">
        <f>Personal_Development!E539</f>
        <v>NUR'AIN BINTI NORMAN</v>
      </c>
      <c r="F538" s="12" t="str">
        <f>Personal_Development!F539</f>
        <v>PRODUCTION NO.1 DEPARTMENT</v>
      </c>
      <c r="G538" s="12" t="str">
        <f>Personal_Development!G539</f>
        <v>ASSEMBLY PRODUCTION SECTION (APS)</v>
      </c>
      <c r="H538" s="40" t="str">
        <f>Personal_Development!H539</f>
        <v>OPERATOR 2</v>
      </c>
      <c r="I538" s="41" t="str">
        <f>Personal_Development!I539</f>
        <v>C4 PROD</v>
      </c>
      <c r="J538" s="42" t="str">
        <f>Personal_Development!J539</f>
        <v xml:space="preserve">C4 </v>
      </c>
      <c r="K538" s="48">
        <v>1</v>
      </c>
      <c r="L538" s="48">
        <v>1</v>
      </c>
      <c r="M538" s="16"/>
      <c r="N538" s="16"/>
      <c r="O538" s="48"/>
      <c r="P538" s="48"/>
      <c r="Q538" s="48"/>
      <c r="R538" s="48"/>
      <c r="S538" s="16"/>
      <c r="T538" s="16"/>
      <c r="U538" s="48"/>
      <c r="V538" s="48"/>
      <c r="W538" s="22">
        <f t="shared" si="16"/>
        <v>2</v>
      </c>
      <c r="X538" s="60">
        <f t="shared" si="17"/>
        <v>1</v>
      </c>
    </row>
    <row r="539" spans="2:24" ht="24.95" customHeight="1">
      <c r="B539" s="48" t="str">
        <f>Personal_Development!B540</f>
        <v>R</v>
      </c>
      <c r="C539" s="48">
        <f>Personal_Development!C540</f>
        <v>0</v>
      </c>
      <c r="D539" s="14" t="str">
        <f>Personal_Development!D540</f>
        <v>C13664</v>
      </c>
      <c r="E539" s="11" t="str">
        <f>Personal_Development!E540</f>
        <v>MUHAMMAD NOR AFIQ BIN ROSLAN</v>
      </c>
      <c r="F539" s="12" t="str">
        <f>Personal_Development!F540</f>
        <v>PRODUCTION NO.1 DEPARTMENT</v>
      </c>
      <c r="G539" s="12" t="str">
        <f>Personal_Development!G540</f>
        <v>ASSEMBLY PRODUCTION SECTION (APS)</v>
      </c>
      <c r="H539" s="40" t="str">
        <f>Personal_Development!H540</f>
        <v>OPERATOR 2</v>
      </c>
      <c r="I539" s="41" t="str">
        <f>Personal_Development!I540</f>
        <v>C4 PROD</v>
      </c>
      <c r="J539" s="42" t="str">
        <f>Personal_Development!J540</f>
        <v xml:space="preserve">C4 </v>
      </c>
      <c r="K539" s="48"/>
      <c r="L539" s="48"/>
      <c r="M539" s="16"/>
      <c r="N539" s="16"/>
      <c r="O539" s="48"/>
      <c r="P539" s="48"/>
      <c r="Q539" s="48"/>
      <c r="R539" s="48"/>
      <c r="S539" s="16"/>
      <c r="T539" s="16"/>
      <c r="U539" s="48"/>
      <c r="V539" s="48"/>
      <c r="W539" s="22">
        <f t="shared" si="16"/>
        <v>0</v>
      </c>
      <c r="X539" s="60">
        <f t="shared" si="17"/>
        <v>1</v>
      </c>
    </row>
    <row r="540" spans="2:24" ht="24.95" customHeight="1">
      <c r="B540" s="48">
        <f>Personal_Development!B541</f>
        <v>0</v>
      </c>
      <c r="C540" s="48">
        <f>Personal_Development!C541</f>
        <v>0</v>
      </c>
      <c r="D540" s="14" t="str">
        <f>Personal_Development!D541</f>
        <v>C13665</v>
      </c>
      <c r="E540" s="11" t="str">
        <f>Personal_Development!E541</f>
        <v>ABANG HAZRUL AZWAN BIN ABANG ZAKARIA</v>
      </c>
      <c r="F540" s="12" t="str">
        <f>Personal_Development!F541</f>
        <v>PRODUCTION NO.2 DEPARTMENT</v>
      </c>
      <c r="G540" s="12" t="str">
        <f>Personal_Development!G541</f>
        <v>MOLDING ENGINEERING SECTION (MES)</v>
      </c>
      <c r="H540" s="40" t="str">
        <f>Personal_Development!H541</f>
        <v>ASST. LINE LEADER</v>
      </c>
      <c r="I540" s="41" t="str">
        <f>Personal_Development!I541</f>
        <v>C3 PROD</v>
      </c>
      <c r="J540" s="42" t="str">
        <f>Personal_Development!J541</f>
        <v xml:space="preserve">C3 </v>
      </c>
      <c r="K540" s="48"/>
      <c r="L540" s="48"/>
      <c r="M540" s="16"/>
      <c r="N540" s="16"/>
      <c r="O540" s="48"/>
      <c r="P540" s="48"/>
      <c r="Q540" s="48"/>
      <c r="R540" s="48"/>
      <c r="S540" s="16"/>
      <c r="T540" s="16"/>
      <c r="U540" s="48"/>
      <c r="V540" s="48"/>
      <c r="W540" s="22">
        <f t="shared" si="16"/>
        <v>0</v>
      </c>
      <c r="X540" s="60">
        <f t="shared" si="17"/>
        <v>1</v>
      </c>
    </row>
    <row r="541" spans="2:24" ht="24.95" customHeight="1">
      <c r="B541" s="48">
        <f>Personal_Development!B542</f>
        <v>0</v>
      </c>
      <c r="C541" s="48">
        <f>Personal_Development!C542</f>
        <v>0</v>
      </c>
      <c r="D541" s="14" t="str">
        <f>Personal_Development!D542</f>
        <v>C13666</v>
      </c>
      <c r="E541" s="11" t="str">
        <f>Personal_Development!E542</f>
        <v>ABANG MOHD SHAFIZ ADHA BIN ABANG ZAKARIA</v>
      </c>
      <c r="F541" s="12" t="str">
        <f>Personal_Development!F542</f>
        <v>PRODUCTION NO.2 DEPARTMENT</v>
      </c>
      <c r="G541" s="12" t="str">
        <f>Personal_Development!G542</f>
        <v>MOLDING PRODUCTION SECTION (MPS)</v>
      </c>
      <c r="H541" s="40" t="str">
        <f>Personal_Development!H542</f>
        <v>OPERATOR 2</v>
      </c>
      <c r="I541" s="41" t="str">
        <f>Personal_Development!I542</f>
        <v>C4 PROD</v>
      </c>
      <c r="J541" s="42" t="str">
        <f>Personal_Development!J542</f>
        <v xml:space="preserve">C4 </v>
      </c>
      <c r="K541" s="48"/>
      <c r="L541" s="48"/>
      <c r="M541" s="16"/>
      <c r="N541" s="16"/>
      <c r="O541" s="48"/>
      <c r="P541" s="48"/>
      <c r="Q541" s="48"/>
      <c r="R541" s="48"/>
      <c r="S541" s="16"/>
      <c r="T541" s="16"/>
      <c r="U541" s="48"/>
      <c r="V541" s="48"/>
      <c r="W541" s="22">
        <f t="shared" si="16"/>
        <v>0</v>
      </c>
      <c r="X541" s="60">
        <f t="shared" si="17"/>
        <v>1</v>
      </c>
    </row>
    <row r="542" spans="2:24" ht="24.95" customHeight="1">
      <c r="B542" s="48" t="str">
        <f>Personal_Development!B543</f>
        <v>R</v>
      </c>
      <c r="C542" s="48">
        <f>Personal_Development!C543</f>
        <v>0</v>
      </c>
      <c r="D542" s="14" t="str">
        <f>Personal_Development!D543</f>
        <v>T10033</v>
      </c>
      <c r="E542" s="11" t="str">
        <f>Personal_Development!E543</f>
        <v>JOLE BINTI HUSAIN</v>
      </c>
      <c r="F542" s="12" t="str">
        <f>Personal_Development!F543</f>
        <v>GENERAL AFFAIRS DEPARTMENT</v>
      </c>
      <c r="G542" s="12" t="str">
        <f>Personal_Development!G543</f>
        <v>GENERAL AFFAIRS SECTION (GAS)</v>
      </c>
      <c r="H542" s="40" t="str">
        <f>Personal_Development!H543</f>
        <v>HOUSEKEEPER</v>
      </c>
      <c r="I542" s="41" t="str">
        <f>Personal_Development!I543</f>
        <v>C4 PROD</v>
      </c>
      <c r="J542" s="42" t="str">
        <f>Personal_Development!J543</f>
        <v xml:space="preserve">C4 </v>
      </c>
      <c r="K542" s="48"/>
      <c r="L542" s="48"/>
      <c r="M542" s="16"/>
      <c r="N542" s="16"/>
      <c r="O542" s="48"/>
      <c r="P542" s="48"/>
      <c r="Q542" s="48"/>
      <c r="R542" s="48"/>
      <c r="S542" s="16"/>
      <c r="T542" s="16"/>
      <c r="U542" s="48"/>
      <c r="V542" s="48"/>
      <c r="W542" s="22">
        <f t="shared" si="16"/>
        <v>0</v>
      </c>
      <c r="X542" s="60">
        <f t="shared" si="17"/>
        <v>1</v>
      </c>
    </row>
    <row r="543" spans="2:24" ht="24.95" customHeight="1">
      <c r="B543" s="48" t="str">
        <f>Personal_Development!B544</f>
        <v>R</v>
      </c>
      <c r="C543" s="48">
        <f>Personal_Development!C544</f>
        <v>0</v>
      </c>
      <c r="D543" s="14" t="str">
        <f>Personal_Development!D544</f>
        <v>C13762</v>
      </c>
      <c r="E543" s="11" t="str">
        <f>Personal_Development!E544</f>
        <v>RUHAIDA BINTI MOHD ZAWAWI</v>
      </c>
      <c r="F543" s="12" t="str">
        <f>Personal_Development!F544</f>
        <v>GENERAL AFFAIRS DEPARTMENT</v>
      </c>
      <c r="G543" s="12" t="str">
        <f>Personal_Development!G544</f>
        <v>GENERAL AFFAIRS SECTION (GAS)</v>
      </c>
      <c r="H543" s="40" t="str">
        <f>Personal_Development!H544</f>
        <v>RECEPTIONIST</v>
      </c>
      <c r="I543" s="41" t="str">
        <f>Personal_Development!I544</f>
        <v>C3 OFFICE</v>
      </c>
      <c r="J543" s="42" t="str">
        <f>Personal_Development!J544</f>
        <v xml:space="preserve">C3 </v>
      </c>
      <c r="K543" s="48"/>
      <c r="L543" s="48">
        <v>1</v>
      </c>
      <c r="M543" s="16">
        <v>1</v>
      </c>
      <c r="N543" s="16">
        <v>1</v>
      </c>
      <c r="O543" s="48">
        <v>4</v>
      </c>
      <c r="P543" s="48">
        <v>3</v>
      </c>
      <c r="Q543" s="48">
        <v>3</v>
      </c>
      <c r="R543" s="48"/>
      <c r="S543" s="16"/>
      <c r="T543" s="16"/>
      <c r="U543" s="48"/>
      <c r="V543" s="48"/>
      <c r="W543" s="22">
        <f t="shared" si="16"/>
        <v>13</v>
      </c>
      <c r="X543" s="60">
        <f t="shared" si="17"/>
        <v>4</v>
      </c>
    </row>
    <row r="544" spans="2:24" ht="24.95" customHeight="1">
      <c r="B544" s="48">
        <f>Personal_Development!B545</f>
        <v>0</v>
      </c>
      <c r="C544" s="48">
        <f>Personal_Development!C545</f>
        <v>0</v>
      </c>
      <c r="D544" s="14" t="str">
        <f>Personal_Development!D545</f>
        <v>C13670</v>
      </c>
      <c r="E544" s="11" t="str">
        <f>Personal_Development!E545</f>
        <v>RAZALI BIN YOSWAR</v>
      </c>
      <c r="F544" s="12" t="str">
        <f>Personal_Development!F545</f>
        <v>PRODUCTION NO.2 DEPARTMENT</v>
      </c>
      <c r="G544" s="12" t="str">
        <f>Personal_Development!G545</f>
        <v>MOLDING PRODUCTION SECTION (MPS)</v>
      </c>
      <c r="H544" s="40" t="str">
        <f>Personal_Development!H545</f>
        <v>OPERATOR 2</v>
      </c>
      <c r="I544" s="41" t="str">
        <f>Personal_Development!I545</f>
        <v>C4 PROD</v>
      </c>
      <c r="J544" s="42" t="str">
        <f>Personal_Development!J545</f>
        <v xml:space="preserve">C4 </v>
      </c>
      <c r="K544" s="48"/>
      <c r="L544" s="48"/>
      <c r="M544" s="16"/>
      <c r="N544" s="16"/>
      <c r="O544" s="48"/>
      <c r="P544" s="48"/>
      <c r="Q544" s="48"/>
      <c r="R544" s="48"/>
      <c r="S544" s="16"/>
      <c r="T544" s="16"/>
      <c r="U544" s="48"/>
      <c r="V544" s="48"/>
      <c r="W544" s="22">
        <f t="shared" si="16"/>
        <v>0</v>
      </c>
      <c r="X544" s="60">
        <f t="shared" si="17"/>
        <v>1</v>
      </c>
    </row>
    <row r="545" spans="2:24" ht="24.95" customHeight="1">
      <c r="B545" s="48">
        <f>Personal_Development!B546</f>
        <v>0</v>
      </c>
      <c r="C545" s="48">
        <f>Personal_Development!C546</f>
        <v>0</v>
      </c>
      <c r="D545" s="14" t="str">
        <f>Personal_Development!D546</f>
        <v>C13672</v>
      </c>
      <c r="E545" s="11" t="str">
        <f>Personal_Development!E546</f>
        <v>MUHAMMAD FAIZ NUR BIN BAHARUDIN</v>
      </c>
      <c r="F545" s="12" t="str">
        <f>Personal_Development!F546</f>
        <v>PRODUCTION NO.2 DEPARTMENT</v>
      </c>
      <c r="G545" s="12" t="str">
        <f>Personal_Development!G546</f>
        <v>MOLDING PRODUCTION SECTION (MPS)</v>
      </c>
      <c r="H545" s="40" t="str">
        <f>Personal_Development!H546</f>
        <v>OPERATOR 2</v>
      </c>
      <c r="I545" s="41" t="str">
        <f>Personal_Development!I546</f>
        <v>C4 PROD</v>
      </c>
      <c r="J545" s="42" t="str">
        <f>Personal_Development!J546</f>
        <v xml:space="preserve">C4 </v>
      </c>
      <c r="K545" s="48"/>
      <c r="L545" s="48"/>
      <c r="M545" s="16"/>
      <c r="N545" s="16"/>
      <c r="O545" s="48"/>
      <c r="P545" s="48"/>
      <c r="Q545" s="48"/>
      <c r="R545" s="48"/>
      <c r="S545" s="16"/>
      <c r="T545" s="16"/>
      <c r="U545" s="48"/>
      <c r="V545" s="48"/>
      <c r="W545" s="22">
        <f t="shared" si="16"/>
        <v>0</v>
      </c>
      <c r="X545" s="60">
        <f t="shared" si="17"/>
        <v>1</v>
      </c>
    </row>
    <row r="546" spans="2:24" ht="24.95" customHeight="1">
      <c r="B546" s="48">
        <f>Personal_Development!B547</f>
        <v>0</v>
      </c>
      <c r="C546" s="48">
        <f>Personal_Development!C547</f>
        <v>0</v>
      </c>
      <c r="D546" s="14" t="str">
        <f>Personal_Development!D547</f>
        <v>C13674</v>
      </c>
      <c r="E546" s="11" t="str">
        <f>Personal_Development!E547</f>
        <v>ANASHARIZAL BINTI ABDULLAH</v>
      </c>
      <c r="F546" s="12" t="str">
        <f>Personal_Development!F547</f>
        <v>PRODUCTION NO.2 DEPARTMENT</v>
      </c>
      <c r="G546" s="12" t="str">
        <f>Personal_Development!G547</f>
        <v>MOLDING PRODUCTION SECTION (MPS)</v>
      </c>
      <c r="H546" s="40" t="str">
        <f>Personal_Development!H547</f>
        <v>OPERATOR 2</v>
      </c>
      <c r="I546" s="41" t="str">
        <f>Personal_Development!I547</f>
        <v>C4 PROD</v>
      </c>
      <c r="J546" s="42" t="str">
        <f>Personal_Development!J547</f>
        <v xml:space="preserve">C4 </v>
      </c>
      <c r="K546" s="48"/>
      <c r="L546" s="48"/>
      <c r="M546" s="16"/>
      <c r="N546" s="16"/>
      <c r="O546" s="48"/>
      <c r="P546" s="48"/>
      <c r="Q546" s="48"/>
      <c r="R546" s="48"/>
      <c r="S546" s="16"/>
      <c r="T546" s="16"/>
      <c r="U546" s="48"/>
      <c r="V546" s="48"/>
      <c r="W546" s="22">
        <f t="shared" si="16"/>
        <v>0</v>
      </c>
      <c r="X546" s="60">
        <f t="shared" si="17"/>
        <v>1</v>
      </c>
    </row>
    <row r="547" spans="2:24" ht="24.95" customHeight="1">
      <c r="B547" s="48">
        <f>Personal_Development!B548</f>
        <v>0</v>
      </c>
      <c r="C547" s="48">
        <f>Personal_Development!C548</f>
        <v>0</v>
      </c>
      <c r="D547" s="14" t="str">
        <f>Personal_Development!D548</f>
        <v>C13675</v>
      </c>
      <c r="E547" s="11" t="str">
        <f>Personal_Development!E548</f>
        <v>ABDUL QAIYYUM BIN HAMDAN</v>
      </c>
      <c r="F547" s="12" t="str">
        <f>Personal_Development!F548</f>
        <v>PRODUCTION NO.2 DEPARTMENT</v>
      </c>
      <c r="G547" s="12" t="str">
        <f>Personal_Development!G548</f>
        <v>MOLDING PRODUCTION SECTION (MPS)</v>
      </c>
      <c r="H547" s="40" t="str">
        <f>Personal_Development!H548</f>
        <v>OPERATOR 2</v>
      </c>
      <c r="I547" s="41" t="str">
        <f>Personal_Development!I548</f>
        <v>C4 PROD</v>
      </c>
      <c r="J547" s="42" t="str">
        <f>Personal_Development!J548</f>
        <v xml:space="preserve">C4 </v>
      </c>
      <c r="K547" s="48"/>
      <c r="L547" s="48"/>
      <c r="M547" s="16"/>
      <c r="N547" s="16"/>
      <c r="O547" s="48"/>
      <c r="P547" s="48"/>
      <c r="Q547" s="48"/>
      <c r="R547" s="48"/>
      <c r="S547" s="16"/>
      <c r="T547" s="16"/>
      <c r="U547" s="48"/>
      <c r="V547" s="48"/>
      <c r="W547" s="22">
        <f t="shared" si="16"/>
        <v>0</v>
      </c>
      <c r="X547" s="60">
        <f t="shared" si="17"/>
        <v>1</v>
      </c>
    </row>
    <row r="548" spans="2:24" ht="24.95" customHeight="1">
      <c r="B548" s="48">
        <f>Personal_Development!B549</f>
        <v>0</v>
      </c>
      <c r="C548" s="48">
        <f>Personal_Development!C549</f>
        <v>0</v>
      </c>
      <c r="D548" s="14" t="str">
        <f>Personal_Development!D549</f>
        <v>E00161</v>
      </c>
      <c r="E548" s="11" t="str">
        <f>Personal_Development!E549</f>
        <v>MOHAMAD FARHAN BIN MUSA</v>
      </c>
      <c r="F548" s="12" t="str">
        <f>Personal_Development!F549</f>
        <v>ENGINEERING AND R&amp;D DEPARTMENT</v>
      </c>
      <c r="G548" s="12" t="str">
        <f>Personal_Development!G549</f>
        <v>PURCHASING DEVELOPMENT (PDS)</v>
      </c>
      <c r="H548" s="40" t="str">
        <f>Personal_Development!H549</f>
        <v>ASST. OFFICER</v>
      </c>
      <c r="I548" s="41" t="str">
        <f>Personal_Development!I549</f>
        <v>M7</v>
      </c>
      <c r="J548" s="42" t="str">
        <f>Personal_Development!J549</f>
        <v>M7</v>
      </c>
      <c r="K548" s="48">
        <v>1</v>
      </c>
      <c r="L548" s="48">
        <v>1</v>
      </c>
      <c r="M548" s="16"/>
      <c r="N548" s="16">
        <v>1</v>
      </c>
      <c r="O548" s="48">
        <v>2</v>
      </c>
      <c r="P548" s="48"/>
      <c r="Q548" s="48">
        <v>3</v>
      </c>
      <c r="R548" s="48"/>
      <c r="S548" s="16">
        <v>3</v>
      </c>
      <c r="T548" s="16">
        <v>2</v>
      </c>
      <c r="U548" s="48">
        <v>1</v>
      </c>
      <c r="V548" s="48"/>
      <c r="W548" s="22">
        <f t="shared" si="16"/>
        <v>14</v>
      </c>
      <c r="X548" s="60">
        <f t="shared" si="17"/>
        <v>5</v>
      </c>
    </row>
    <row r="549" spans="2:24" ht="24.95" customHeight="1">
      <c r="B549" s="48">
        <f>Personal_Development!B550</f>
        <v>0</v>
      </c>
      <c r="C549" s="48">
        <f>Personal_Development!C550</f>
        <v>0</v>
      </c>
      <c r="D549" s="14" t="str">
        <f>Personal_Development!D550</f>
        <v>E00162</v>
      </c>
      <c r="E549" s="11" t="str">
        <f>Personal_Development!E550</f>
        <v>NUR HIDAYAH BINTI ZULKEFLI</v>
      </c>
      <c r="F549" s="12" t="str">
        <f>Personal_Development!F550</f>
        <v>PRESIDENTIAL MANAGEMENT DEPARTMENT</v>
      </c>
      <c r="G549" s="12" t="str">
        <f>Personal_Development!G550</f>
        <v>STRATEGIC MANAGEMENT SECTION (SMS)</v>
      </c>
      <c r="H549" s="40" t="str">
        <f>Personal_Development!H550</f>
        <v>ASST. OFFICER</v>
      </c>
      <c r="I549" s="41" t="str">
        <f>Personal_Development!I550</f>
        <v>M7</v>
      </c>
      <c r="J549" s="42" t="str">
        <f>Personal_Development!J550</f>
        <v>M7</v>
      </c>
      <c r="K549" s="48"/>
      <c r="L549" s="48">
        <v>1</v>
      </c>
      <c r="M549" s="16"/>
      <c r="N549" s="16">
        <v>2</v>
      </c>
      <c r="O549" s="48">
        <v>1</v>
      </c>
      <c r="P549" s="48">
        <v>1</v>
      </c>
      <c r="Q549" s="48">
        <v>3</v>
      </c>
      <c r="R549" s="48">
        <v>2</v>
      </c>
      <c r="S549" s="16"/>
      <c r="T549" s="16">
        <v>2</v>
      </c>
      <c r="U549" s="48">
        <v>2</v>
      </c>
      <c r="V549" s="48"/>
      <c r="W549" s="22">
        <f t="shared" si="16"/>
        <v>14</v>
      </c>
      <c r="X549" s="60">
        <f t="shared" si="17"/>
        <v>5</v>
      </c>
    </row>
    <row r="550" spans="2:24" ht="24.95" customHeight="1">
      <c r="B550" s="48" t="str">
        <f>Personal_Development!B551</f>
        <v>R</v>
      </c>
      <c r="C550" s="48">
        <f>Personal_Development!C551</f>
        <v>0</v>
      </c>
      <c r="D550" s="14" t="str">
        <f>Personal_Development!D551</f>
        <v>C13667</v>
      </c>
      <c r="E550" s="11" t="str">
        <f>Personal_Development!E551</f>
        <v>MOHD SAFRIN BIN MAZLAN</v>
      </c>
      <c r="F550" s="12" t="str">
        <f>Personal_Development!F551</f>
        <v>ENGINEERING AND R&amp;D DEPARTMENT</v>
      </c>
      <c r="G550" s="12" t="str">
        <f>Personal_Development!G551</f>
        <v>RD &amp; DESIGN SECTION (RDS)</v>
      </c>
      <c r="H550" s="40" t="str">
        <f>Personal_Development!H551</f>
        <v>ASSISTANT</v>
      </c>
      <c r="I550" s="41" t="str">
        <f>Personal_Development!I551</f>
        <v>C1 OFFICE</v>
      </c>
      <c r="J550" s="42" t="str">
        <f>Personal_Development!J551</f>
        <v xml:space="preserve">C1 </v>
      </c>
      <c r="K550" s="48"/>
      <c r="L550" s="48">
        <v>15</v>
      </c>
      <c r="M550" s="16"/>
      <c r="N550" s="16"/>
      <c r="O550" s="48">
        <v>1</v>
      </c>
      <c r="P550" s="48"/>
      <c r="Q550" s="48"/>
      <c r="R550" s="48"/>
      <c r="S550" s="16"/>
      <c r="T550" s="16"/>
      <c r="U550" s="48"/>
      <c r="V550" s="48"/>
      <c r="W550" s="22">
        <f t="shared" si="16"/>
        <v>16</v>
      </c>
      <c r="X550" s="60">
        <f t="shared" si="17"/>
        <v>5</v>
      </c>
    </row>
    <row r="551" spans="2:24" ht="24.95" customHeight="1">
      <c r="B551" s="48" t="str">
        <f>Personal_Development!B552</f>
        <v>R</v>
      </c>
      <c r="C551" s="48">
        <f>Personal_Development!C552</f>
        <v>0</v>
      </c>
      <c r="D551" s="14" t="str">
        <f>Personal_Development!D552</f>
        <v>C13676</v>
      </c>
      <c r="E551" s="11" t="str">
        <f>Personal_Development!E552</f>
        <v>AZLINA BINTI MOHD ZULKIFLY</v>
      </c>
      <c r="F551" s="12" t="str">
        <f>Personal_Development!F552</f>
        <v>PRESIDENTIAL MANAGEMENT DEPARTMENT</v>
      </c>
      <c r="G551" s="12" t="str">
        <f>Personal_Development!G552</f>
        <v>HUMAN RESOURCE DEVELOPMENT SECTION (HDS)</v>
      </c>
      <c r="H551" s="40" t="str">
        <f>Personal_Development!H552</f>
        <v>CLERK 1</v>
      </c>
      <c r="I551" s="41" t="str">
        <f>Personal_Development!I552</f>
        <v>C2 OFFICE</v>
      </c>
      <c r="J551" s="42" t="str">
        <f>Personal_Development!J552</f>
        <v xml:space="preserve">C2 </v>
      </c>
      <c r="K551" s="48">
        <v>1</v>
      </c>
      <c r="L551" s="48">
        <v>1</v>
      </c>
      <c r="M551" s="16">
        <v>1</v>
      </c>
      <c r="N551" s="16">
        <v>1</v>
      </c>
      <c r="O551" s="48">
        <v>1</v>
      </c>
      <c r="P551" s="48">
        <v>1</v>
      </c>
      <c r="Q551" s="48"/>
      <c r="R551" s="48"/>
      <c r="S551" s="16"/>
      <c r="T551" s="16"/>
      <c r="U551" s="48"/>
      <c r="V551" s="48"/>
      <c r="W551" s="22">
        <f t="shared" si="16"/>
        <v>6</v>
      </c>
      <c r="X551" s="60">
        <f t="shared" si="17"/>
        <v>2</v>
      </c>
    </row>
    <row r="552" spans="2:24" ht="24.95" customHeight="1">
      <c r="B552" s="48">
        <f>Personal_Development!B553</f>
        <v>0</v>
      </c>
      <c r="C552" s="48">
        <f>Personal_Development!C553</f>
        <v>0</v>
      </c>
      <c r="D552" s="14" t="str">
        <f>Personal_Development!D553</f>
        <v>C13678</v>
      </c>
      <c r="E552" s="11" t="str">
        <f>Personal_Development!E553</f>
        <v>MUHAMMAD SYAHMI BIN SOFIAN</v>
      </c>
      <c r="F552" s="12" t="str">
        <f>Personal_Development!F553</f>
        <v>PRODUCTION NO.2 DEPARTMENT</v>
      </c>
      <c r="G552" s="12" t="str">
        <f>Personal_Development!G553</f>
        <v>MOLDING PRODUCTION SECTION (MPS)</v>
      </c>
      <c r="H552" s="40" t="str">
        <f>Personal_Development!H553</f>
        <v>OPERATOR 2</v>
      </c>
      <c r="I552" s="41" t="str">
        <f>Personal_Development!I553</f>
        <v>C4 PROD</v>
      </c>
      <c r="J552" s="42" t="str">
        <f>Personal_Development!J553</f>
        <v xml:space="preserve">C4 </v>
      </c>
      <c r="K552" s="48"/>
      <c r="L552" s="48"/>
      <c r="M552" s="16"/>
      <c r="N552" s="16"/>
      <c r="O552" s="48"/>
      <c r="P552" s="48"/>
      <c r="Q552" s="48"/>
      <c r="R552" s="48"/>
      <c r="S552" s="16"/>
      <c r="T552" s="16"/>
      <c r="U552" s="48"/>
      <c r="V552" s="48"/>
      <c r="W552" s="22">
        <f t="shared" si="16"/>
        <v>0</v>
      </c>
      <c r="X552" s="60">
        <f t="shared" si="17"/>
        <v>1</v>
      </c>
    </row>
    <row r="553" spans="2:24" ht="24.95" customHeight="1">
      <c r="B553" s="48">
        <f>Personal_Development!B554</f>
        <v>0</v>
      </c>
      <c r="C553" s="48">
        <f>Personal_Development!C554</f>
        <v>0</v>
      </c>
      <c r="D553" s="14" t="str">
        <f>Personal_Development!D554</f>
        <v>C13680</v>
      </c>
      <c r="E553" s="11" t="str">
        <f>Personal_Development!E554</f>
        <v>SALBIAH BINTI RAHMAT</v>
      </c>
      <c r="F553" s="12" t="str">
        <f>Personal_Development!F554</f>
        <v>PRODUCTION NO.2 DEPARTMENT</v>
      </c>
      <c r="G553" s="12" t="str">
        <f>Personal_Development!G554</f>
        <v>MOLDING PRODUCTION SECTION (MPS)</v>
      </c>
      <c r="H553" s="40" t="str">
        <f>Personal_Development!H554</f>
        <v>OPERATOR 2</v>
      </c>
      <c r="I553" s="41" t="str">
        <f>Personal_Development!I554</f>
        <v>C4 PROD</v>
      </c>
      <c r="J553" s="42" t="str">
        <f>Personal_Development!J554</f>
        <v xml:space="preserve">C4 </v>
      </c>
      <c r="K553" s="48"/>
      <c r="L553" s="48"/>
      <c r="M553" s="16"/>
      <c r="N553" s="16"/>
      <c r="O553" s="48"/>
      <c r="P553" s="48"/>
      <c r="Q553" s="48"/>
      <c r="R553" s="48"/>
      <c r="S553" s="16"/>
      <c r="T553" s="16"/>
      <c r="U553" s="48"/>
      <c r="V553" s="48"/>
      <c r="W553" s="22">
        <f t="shared" si="16"/>
        <v>0</v>
      </c>
      <c r="X553" s="60">
        <f t="shared" si="17"/>
        <v>1</v>
      </c>
    </row>
    <row r="554" spans="2:24" ht="24.95" customHeight="1">
      <c r="B554" s="48">
        <f>Personal_Development!B555</f>
        <v>0</v>
      </c>
      <c r="C554" s="48">
        <f>Personal_Development!C555</f>
        <v>0</v>
      </c>
      <c r="D554" s="14" t="str">
        <f>Personal_Development!D555</f>
        <v>C13681</v>
      </c>
      <c r="E554" s="11" t="str">
        <f>Personal_Development!E555</f>
        <v>FAZIYAH BINTI DAHLAN</v>
      </c>
      <c r="F554" s="12" t="str">
        <f>Personal_Development!F555</f>
        <v>PRODUCTION NO.2 DEPARTMENT</v>
      </c>
      <c r="G554" s="12" t="str">
        <f>Personal_Development!G555</f>
        <v>MOLDING PRODUCTION SECTION (MPS)</v>
      </c>
      <c r="H554" s="40" t="str">
        <f>Personal_Development!H555</f>
        <v>OPERATOR 2</v>
      </c>
      <c r="I554" s="41" t="str">
        <f>Personal_Development!I555</f>
        <v>C4 PROD</v>
      </c>
      <c r="J554" s="42" t="str">
        <f>Personal_Development!J555</f>
        <v xml:space="preserve">C4 </v>
      </c>
      <c r="K554" s="48"/>
      <c r="L554" s="48"/>
      <c r="M554" s="16"/>
      <c r="N554" s="16"/>
      <c r="O554" s="48"/>
      <c r="P554" s="48"/>
      <c r="Q554" s="48"/>
      <c r="R554" s="48"/>
      <c r="S554" s="16"/>
      <c r="T554" s="16"/>
      <c r="U554" s="48"/>
      <c r="V554" s="48"/>
      <c r="W554" s="22">
        <f t="shared" si="16"/>
        <v>0</v>
      </c>
      <c r="X554" s="60">
        <f t="shared" si="17"/>
        <v>1</v>
      </c>
    </row>
    <row r="555" spans="2:24" ht="24.95" customHeight="1">
      <c r="B555" s="48">
        <f>Personal_Development!B556</f>
        <v>0</v>
      </c>
      <c r="C555" s="48">
        <f>Personal_Development!C556</f>
        <v>0</v>
      </c>
      <c r="D555" s="14" t="str">
        <f>Personal_Development!D556</f>
        <v>C13677</v>
      </c>
      <c r="E555" s="11" t="str">
        <f>Personal_Development!E556</f>
        <v>NURUL HIDAYAH BINTI ZABIDIN</v>
      </c>
      <c r="F555" s="12" t="str">
        <f>Personal_Development!F556</f>
        <v>FACTORY OPERATIONS DEPARTMENT</v>
      </c>
      <c r="G555" s="12" t="str">
        <f>Personal_Development!G556</f>
        <v>DIRECT MATERIAL PURCHASING SECTION (DMS)</v>
      </c>
      <c r="H555" s="40" t="str">
        <f>Personal_Development!H556</f>
        <v>ASSISTANT</v>
      </c>
      <c r="I555" s="41" t="str">
        <f>Personal_Development!I556</f>
        <v>C1 OFFICE</v>
      </c>
      <c r="J555" s="42" t="str">
        <f>Personal_Development!J556</f>
        <v xml:space="preserve">C1 </v>
      </c>
      <c r="K555" s="48"/>
      <c r="L555" s="48">
        <v>2</v>
      </c>
      <c r="M555" s="16">
        <v>1</v>
      </c>
      <c r="N555" s="16">
        <v>2</v>
      </c>
      <c r="O555" s="48">
        <v>1</v>
      </c>
      <c r="P555" s="48"/>
      <c r="Q555" s="48">
        <v>1</v>
      </c>
      <c r="R555" s="48">
        <v>8</v>
      </c>
      <c r="S555" s="16">
        <v>2</v>
      </c>
      <c r="T555" s="16">
        <v>2</v>
      </c>
      <c r="U555" s="48"/>
      <c r="V555" s="48"/>
      <c r="W555" s="22">
        <f t="shared" si="16"/>
        <v>19</v>
      </c>
      <c r="X555" s="60">
        <f t="shared" si="17"/>
        <v>5</v>
      </c>
    </row>
    <row r="556" spans="2:24" ht="24.95" customHeight="1">
      <c r="B556" s="48">
        <f>Personal_Development!B557</f>
        <v>0</v>
      </c>
      <c r="C556" s="48">
        <f>Personal_Development!C557</f>
        <v>0</v>
      </c>
      <c r="D556" s="14" t="str">
        <f>Personal_Development!D557</f>
        <v>C13821</v>
      </c>
      <c r="E556" s="11" t="str">
        <f>Personal_Development!E557</f>
        <v>NORHUDA BINTI RAZALI</v>
      </c>
      <c r="F556" s="12" t="str">
        <f>Personal_Development!F557</f>
        <v>FACTORY OPERATIONS DEPARTMENT</v>
      </c>
      <c r="G556" s="12" t="str">
        <f>Personal_Development!G557</f>
        <v>FINANCE &amp; ACCOUNTING SECTION (FAS)</v>
      </c>
      <c r="H556" s="40" t="str">
        <f>Personal_Development!H557</f>
        <v>ASSISTANT</v>
      </c>
      <c r="I556" s="41" t="str">
        <f>Personal_Development!I557</f>
        <v>C1 OFFICE</v>
      </c>
      <c r="J556" s="42" t="str">
        <f>Personal_Development!J557</f>
        <v xml:space="preserve">C1 </v>
      </c>
      <c r="K556" s="48"/>
      <c r="L556" s="48">
        <v>2</v>
      </c>
      <c r="M556" s="16"/>
      <c r="N556" s="16">
        <v>1</v>
      </c>
      <c r="O556" s="48"/>
      <c r="P556" s="48">
        <v>5</v>
      </c>
      <c r="Q556" s="48">
        <v>8</v>
      </c>
      <c r="R556" s="48"/>
      <c r="S556" s="16"/>
      <c r="T556" s="16"/>
      <c r="U556" s="48"/>
      <c r="V556" s="48"/>
      <c r="W556" s="22">
        <f t="shared" si="16"/>
        <v>16</v>
      </c>
      <c r="X556" s="60">
        <f t="shared" si="17"/>
        <v>5</v>
      </c>
    </row>
    <row r="557" spans="2:24" ht="24.95" customHeight="1">
      <c r="B557" s="48">
        <f>Personal_Development!B558</f>
        <v>0</v>
      </c>
      <c r="C557" s="48">
        <f>Personal_Development!C558</f>
        <v>0</v>
      </c>
      <c r="D557" s="14" t="str">
        <f>Personal_Development!D558</f>
        <v>C13682</v>
      </c>
      <c r="E557" s="11" t="str">
        <f>Personal_Development!E558</f>
        <v>MUHAMMAD AZIQ AIZAD BIN SHAMSUDDIN</v>
      </c>
      <c r="F557" s="12" t="str">
        <f>Personal_Development!F558</f>
        <v>PRODUCTION NO.2 DEPARTMENT</v>
      </c>
      <c r="G557" s="12" t="str">
        <f>Personal_Development!G558</f>
        <v>MOLDING PRODUCTION SECTION (MPS)</v>
      </c>
      <c r="H557" s="40" t="str">
        <f>Personal_Development!H558</f>
        <v>OPERATOR 2</v>
      </c>
      <c r="I557" s="41" t="str">
        <f>Personal_Development!I558</f>
        <v>C4 PROD</v>
      </c>
      <c r="J557" s="42" t="str">
        <f>Personal_Development!J558</f>
        <v xml:space="preserve">C4 </v>
      </c>
      <c r="K557" s="48"/>
      <c r="L557" s="48"/>
      <c r="M557" s="16"/>
      <c r="N557" s="16"/>
      <c r="O557" s="48"/>
      <c r="P557" s="48"/>
      <c r="Q557" s="48"/>
      <c r="R557" s="48"/>
      <c r="S557" s="16"/>
      <c r="T557" s="16"/>
      <c r="U557" s="48"/>
      <c r="V557" s="48"/>
      <c r="W557" s="22">
        <f t="shared" si="16"/>
        <v>0</v>
      </c>
      <c r="X557" s="60">
        <f t="shared" si="17"/>
        <v>1</v>
      </c>
    </row>
    <row r="558" spans="2:24" ht="24.95" customHeight="1">
      <c r="B558" s="48">
        <f>Personal_Development!B559</f>
        <v>0</v>
      </c>
      <c r="C558" s="48">
        <f>Personal_Development!C559</f>
        <v>0</v>
      </c>
      <c r="D558" s="14" t="str">
        <f>Personal_Development!D559</f>
        <v>E00163</v>
      </c>
      <c r="E558" s="11" t="str">
        <f>Personal_Development!E559</f>
        <v>NURUL SUHADA BINTI MOHAMAD</v>
      </c>
      <c r="F558" s="12" t="str">
        <f>Personal_Development!F559</f>
        <v>QUALITY ASSURANCE DEPARTMENT</v>
      </c>
      <c r="G558" s="12" t="str">
        <f>Personal_Development!G559</f>
        <v>QUALITY ASSURANCE SECTION (QAS)</v>
      </c>
      <c r="H558" s="40" t="str">
        <f>Personal_Development!H559</f>
        <v>ENGINEER</v>
      </c>
      <c r="I558" s="41" t="str">
        <f>Personal_Development!I559</f>
        <v>M6</v>
      </c>
      <c r="J558" s="42" t="str">
        <f>Personal_Development!J559</f>
        <v>M6</v>
      </c>
      <c r="K558" s="48"/>
      <c r="L558" s="48"/>
      <c r="M558" s="16"/>
      <c r="N558" s="16"/>
      <c r="O558" s="48"/>
      <c r="P558" s="48">
        <v>7</v>
      </c>
      <c r="Q558" s="48"/>
      <c r="R558" s="48"/>
      <c r="S558" s="16"/>
      <c r="T558" s="16">
        <v>1</v>
      </c>
      <c r="U558" s="48">
        <v>5</v>
      </c>
      <c r="V558" s="48">
        <v>2</v>
      </c>
      <c r="W558" s="22">
        <f t="shared" si="16"/>
        <v>15</v>
      </c>
      <c r="X558" s="60">
        <f t="shared" si="17"/>
        <v>5</v>
      </c>
    </row>
    <row r="559" spans="2:24" ht="24.95" customHeight="1">
      <c r="B559" s="48" t="str">
        <f>Personal_Development!B560</f>
        <v>R</v>
      </c>
      <c r="C559" s="48">
        <f>Personal_Development!C560</f>
        <v>0</v>
      </c>
      <c r="D559" s="14" t="str">
        <f>Personal_Development!D560</f>
        <v>C13683</v>
      </c>
      <c r="E559" s="11" t="str">
        <f>Personal_Development!E560</f>
        <v>NUR AINI SARAH BINTI NYADAMAN</v>
      </c>
      <c r="F559" s="12" t="str">
        <f>Personal_Development!F560</f>
        <v>PRODUCTION NO.2 DEPARTMENT</v>
      </c>
      <c r="G559" s="12" t="str">
        <f>Personal_Development!G560</f>
        <v>MOLDING PRODUCTION SECTION (MPS</v>
      </c>
      <c r="H559" s="40" t="str">
        <f>Personal_Development!H560</f>
        <v>OPERATOR 2</v>
      </c>
      <c r="I559" s="41" t="str">
        <f>Personal_Development!I560</f>
        <v>C4 PROD</v>
      </c>
      <c r="J559" s="42" t="str">
        <f>Personal_Development!J560</f>
        <v xml:space="preserve">C4 </v>
      </c>
      <c r="K559" s="48"/>
      <c r="L559" s="48"/>
      <c r="M559" s="16"/>
      <c r="N559" s="16"/>
      <c r="O559" s="48"/>
      <c r="P559" s="48"/>
      <c r="Q559" s="48"/>
      <c r="R559" s="48"/>
      <c r="S559" s="16"/>
      <c r="T559" s="16"/>
      <c r="U559" s="48"/>
      <c r="V559" s="48"/>
      <c r="W559" s="22">
        <f t="shared" si="16"/>
        <v>0</v>
      </c>
      <c r="X559" s="60">
        <f t="shared" si="17"/>
        <v>1</v>
      </c>
    </row>
    <row r="560" spans="2:24" ht="24.95" customHeight="1">
      <c r="B560" s="48" t="str">
        <f>Personal_Development!B561</f>
        <v>R</v>
      </c>
      <c r="C560" s="48">
        <f>Personal_Development!C561</f>
        <v>0</v>
      </c>
      <c r="D560" s="14" t="str">
        <f>Personal_Development!D561</f>
        <v>E00164</v>
      </c>
      <c r="E560" s="11" t="str">
        <f>Personal_Development!E561</f>
        <v>AHMAD HALIFI BIN AHMAD HAMIZAN</v>
      </c>
      <c r="F560" s="12" t="str">
        <f>Personal_Development!F561</f>
        <v>QUALITY ASSURANCE DEPARTMENT</v>
      </c>
      <c r="G560" s="12" t="str">
        <f>Personal_Development!G561</f>
        <v>QUALITY PLANNING SECTION (QPS)</v>
      </c>
      <c r="H560" s="40" t="str">
        <f>Personal_Development!H561</f>
        <v>ENGINEER</v>
      </c>
      <c r="I560" s="41" t="str">
        <f>Personal_Development!I561</f>
        <v>M6</v>
      </c>
      <c r="J560" s="42" t="str">
        <f>Personal_Development!J561</f>
        <v>M6</v>
      </c>
      <c r="K560" s="48"/>
      <c r="L560" s="48"/>
      <c r="M560" s="16"/>
      <c r="N560" s="16"/>
      <c r="O560" s="48"/>
      <c r="P560" s="48"/>
      <c r="Q560" s="48"/>
      <c r="R560" s="48"/>
      <c r="S560" s="16"/>
      <c r="T560" s="16"/>
      <c r="U560" s="48"/>
      <c r="V560" s="48"/>
      <c r="W560" s="22">
        <f t="shared" si="16"/>
        <v>0</v>
      </c>
      <c r="X560" s="60">
        <f t="shared" si="17"/>
        <v>1</v>
      </c>
    </row>
    <row r="561" spans="2:24" ht="24.95" customHeight="1">
      <c r="B561" s="48">
        <f>Personal_Development!B562</f>
        <v>0</v>
      </c>
      <c r="C561" s="48">
        <f>Personal_Development!C562</f>
        <v>0</v>
      </c>
      <c r="D561" s="14" t="str">
        <f>Personal_Development!D562</f>
        <v>C13685</v>
      </c>
      <c r="E561" s="11" t="str">
        <f>Personal_Development!E562</f>
        <v>NAZIERAH BINTI ADNAN</v>
      </c>
      <c r="F561" s="12" t="str">
        <f>Personal_Development!F562</f>
        <v>PRODUCTION NO.2 DEPARTMENT</v>
      </c>
      <c r="G561" s="12" t="str">
        <f>Personal_Development!G562</f>
        <v>MOLDING PRODUCTION SECTION (MPS)</v>
      </c>
      <c r="H561" s="40" t="str">
        <f>Personal_Development!H562</f>
        <v>OPERATOR 2</v>
      </c>
      <c r="I561" s="41" t="str">
        <f>Personal_Development!I562</f>
        <v>C4 PROD</v>
      </c>
      <c r="J561" s="42" t="str">
        <f>Personal_Development!J562</f>
        <v xml:space="preserve">C4 </v>
      </c>
      <c r="K561" s="48"/>
      <c r="L561" s="48"/>
      <c r="M561" s="16"/>
      <c r="N561" s="16"/>
      <c r="O561" s="48"/>
      <c r="P561" s="48"/>
      <c r="Q561" s="48"/>
      <c r="R561" s="48"/>
      <c r="S561" s="16"/>
      <c r="T561" s="16"/>
      <c r="U561" s="48"/>
      <c r="V561" s="48"/>
      <c r="W561" s="22">
        <f t="shared" si="16"/>
        <v>0</v>
      </c>
      <c r="X561" s="60">
        <f t="shared" si="17"/>
        <v>1</v>
      </c>
    </row>
    <row r="562" spans="2:24" ht="24.95" customHeight="1">
      <c r="B562" s="48" t="str">
        <f>Personal_Development!B563</f>
        <v>R</v>
      </c>
      <c r="C562" s="48">
        <f>Personal_Development!C563</f>
        <v>0</v>
      </c>
      <c r="D562" s="14" t="str">
        <f>Personal_Development!D563</f>
        <v>C13712</v>
      </c>
      <c r="E562" s="11" t="str">
        <f>Personal_Development!E563</f>
        <v>THILAGA A/P S VIJAYA</v>
      </c>
      <c r="F562" s="12" t="str">
        <f>Personal_Development!F563</f>
        <v>PRODUCTION NO.2 DEPARTMENT</v>
      </c>
      <c r="G562" s="12" t="str">
        <f>Personal_Development!G563</f>
        <v>MOLDING PRODUCTION SECTION (MPS)</v>
      </c>
      <c r="H562" s="40" t="str">
        <f>Personal_Development!H563</f>
        <v>OPERATOR 2</v>
      </c>
      <c r="I562" s="41" t="str">
        <f>Personal_Development!I563</f>
        <v>C4 PROD</v>
      </c>
      <c r="J562" s="42" t="str">
        <f>Personal_Development!J563</f>
        <v xml:space="preserve">C4 </v>
      </c>
      <c r="K562" s="48"/>
      <c r="L562" s="48"/>
      <c r="M562" s="16"/>
      <c r="N562" s="16"/>
      <c r="O562" s="48"/>
      <c r="P562" s="48"/>
      <c r="Q562" s="48"/>
      <c r="R562" s="48"/>
      <c r="S562" s="16"/>
      <c r="T562" s="16"/>
      <c r="U562" s="48"/>
      <c r="V562" s="48"/>
      <c r="W562" s="22">
        <f t="shared" si="16"/>
        <v>0</v>
      </c>
      <c r="X562" s="60">
        <f t="shared" si="17"/>
        <v>1</v>
      </c>
    </row>
    <row r="563" spans="2:24" ht="24.95" customHeight="1">
      <c r="B563" s="48">
        <f>Personal_Development!B564</f>
        <v>0</v>
      </c>
      <c r="C563" s="48">
        <f>Personal_Development!C564</f>
        <v>0</v>
      </c>
      <c r="D563" s="14" t="str">
        <f>Personal_Development!D564</f>
        <v>C13714</v>
      </c>
      <c r="E563" s="11" t="str">
        <f>Personal_Development!E564</f>
        <v>LINDA JOY A/P JAYA RAJU</v>
      </c>
      <c r="F563" s="12" t="str">
        <f>Personal_Development!F564</f>
        <v>PRODUCTION NO.2 DEPARTMENT</v>
      </c>
      <c r="G563" s="12" t="str">
        <f>Personal_Development!G564</f>
        <v>MOLDING PRODUCTION SECTION (MPS)</v>
      </c>
      <c r="H563" s="40" t="str">
        <f>Personal_Development!H564</f>
        <v>OPERATOR 2</v>
      </c>
      <c r="I563" s="41" t="str">
        <f>Personal_Development!I564</f>
        <v>C4 PROD</v>
      </c>
      <c r="J563" s="42" t="str">
        <f>Personal_Development!J564</f>
        <v xml:space="preserve">C4 </v>
      </c>
      <c r="K563" s="48"/>
      <c r="L563" s="48"/>
      <c r="M563" s="16"/>
      <c r="N563" s="16"/>
      <c r="O563" s="48"/>
      <c r="P563" s="48"/>
      <c r="Q563" s="48"/>
      <c r="R563" s="48"/>
      <c r="S563" s="16"/>
      <c r="T563" s="16"/>
      <c r="U563" s="48"/>
      <c r="V563" s="48"/>
      <c r="W563" s="22">
        <f t="shared" si="16"/>
        <v>0</v>
      </c>
      <c r="X563" s="60">
        <f t="shared" si="17"/>
        <v>1</v>
      </c>
    </row>
    <row r="564" spans="2:24" ht="24.95" customHeight="1">
      <c r="B564" s="48">
        <f>Personal_Development!B565</f>
        <v>0</v>
      </c>
      <c r="C564" s="48">
        <f>Personal_Development!C565</f>
        <v>0</v>
      </c>
      <c r="D564" s="14" t="str">
        <f>Personal_Development!D565</f>
        <v>C13700</v>
      </c>
      <c r="E564" s="11" t="str">
        <f>Personal_Development!E565</f>
        <v>NORAIMAH BINTI SAWI</v>
      </c>
      <c r="F564" s="12" t="str">
        <f>Personal_Development!F565</f>
        <v>PRODUCTION NO.2 DEPARTMENT</v>
      </c>
      <c r="G564" s="12" t="str">
        <f>Personal_Development!G565</f>
        <v>MOLDING PRODUCTION SECTION (MPS)</v>
      </c>
      <c r="H564" s="40" t="str">
        <f>Personal_Development!H565</f>
        <v>OPERATOR 2</v>
      </c>
      <c r="I564" s="41" t="str">
        <f>Personal_Development!I565</f>
        <v>C4 PROD</v>
      </c>
      <c r="J564" s="42" t="str">
        <f>Personal_Development!J565</f>
        <v xml:space="preserve">C4 </v>
      </c>
      <c r="K564" s="48"/>
      <c r="L564" s="48"/>
      <c r="M564" s="16"/>
      <c r="N564" s="16"/>
      <c r="O564" s="48"/>
      <c r="P564" s="48"/>
      <c r="Q564" s="48"/>
      <c r="R564" s="48"/>
      <c r="S564" s="16"/>
      <c r="T564" s="16"/>
      <c r="U564" s="48"/>
      <c r="V564" s="48"/>
      <c r="W564" s="22">
        <f t="shared" si="16"/>
        <v>0</v>
      </c>
      <c r="X564" s="60">
        <f t="shared" si="17"/>
        <v>1</v>
      </c>
    </row>
    <row r="565" spans="2:24" ht="24.95" customHeight="1">
      <c r="B565" s="48">
        <f>Personal_Development!B566</f>
        <v>0</v>
      </c>
      <c r="C565" s="48">
        <f>Personal_Development!C566</f>
        <v>0</v>
      </c>
      <c r="D565" s="14" t="str">
        <f>Personal_Development!D566</f>
        <v>C13701</v>
      </c>
      <c r="E565" s="11" t="str">
        <f>Personal_Development!E566</f>
        <v>HASLIZA BINTI HARUN</v>
      </c>
      <c r="F565" s="12" t="str">
        <f>Personal_Development!F566</f>
        <v>PRODUCTION NO.2 DEPARTMENT</v>
      </c>
      <c r="G565" s="12" t="str">
        <f>Personal_Development!G566</f>
        <v>MOLDING PRODUCTION SECTION (MPS)</v>
      </c>
      <c r="H565" s="40" t="str">
        <f>Personal_Development!H566</f>
        <v>OPERATOR 2</v>
      </c>
      <c r="I565" s="41" t="str">
        <f>Personal_Development!I566</f>
        <v>C4 PROD</v>
      </c>
      <c r="J565" s="42" t="str">
        <f>Personal_Development!J566</f>
        <v xml:space="preserve">C4 </v>
      </c>
      <c r="K565" s="48"/>
      <c r="L565" s="48"/>
      <c r="M565" s="16"/>
      <c r="N565" s="16"/>
      <c r="O565" s="48"/>
      <c r="P565" s="48"/>
      <c r="Q565" s="48"/>
      <c r="R565" s="48"/>
      <c r="S565" s="16"/>
      <c r="T565" s="16"/>
      <c r="U565" s="48"/>
      <c r="V565" s="48"/>
      <c r="W565" s="22">
        <f t="shared" si="16"/>
        <v>0</v>
      </c>
      <c r="X565" s="60">
        <f t="shared" si="17"/>
        <v>1</v>
      </c>
    </row>
    <row r="566" spans="2:24" ht="24.95" customHeight="1">
      <c r="B566" s="48">
        <f>Personal_Development!B567</f>
        <v>0</v>
      </c>
      <c r="C566" s="48">
        <f>Personal_Development!C567</f>
        <v>0</v>
      </c>
      <c r="D566" s="14" t="str">
        <f>Personal_Development!D567</f>
        <v>C13702</v>
      </c>
      <c r="E566" s="11" t="str">
        <f>Personal_Development!E567</f>
        <v>AMIRUL FIRDAUS BIN BUJANG</v>
      </c>
      <c r="F566" s="12" t="str">
        <f>Personal_Development!F567</f>
        <v>PRODUCTION NO.2 DEPARTMENT</v>
      </c>
      <c r="G566" s="12" t="str">
        <f>Personal_Development!G567</f>
        <v>MOLDING PRODUCTION SECTION (MPS)</v>
      </c>
      <c r="H566" s="40" t="str">
        <f>Personal_Development!H567</f>
        <v>OPERATOR 2</v>
      </c>
      <c r="I566" s="41" t="str">
        <f>Personal_Development!I567</f>
        <v>C4 PROD</v>
      </c>
      <c r="J566" s="42" t="str">
        <f>Personal_Development!J567</f>
        <v xml:space="preserve">C4 </v>
      </c>
      <c r="K566" s="48"/>
      <c r="L566" s="48"/>
      <c r="M566" s="16"/>
      <c r="N566" s="16"/>
      <c r="O566" s="48"/>
      <c r="P566" s="48"/>
      <c r="Q566" s="48"/>
      <c r="R566" s="48"/>
      <c r="S566" s="16"/>
      <c r="T566" s="16"/>
      <c r="U566" s="48"/>
      <c r="V566" s="48"/>
      <c r="W566" s="22">
        <f t="shared" si="16"/>
        <v>0</v>
      </c>
      <c r="X566" s="60">
        <f t="shared" si="17"/>
        <v>1</v>
      </c>
    </row>
    <row r="567" spans="2:24" ht="24.95" customHeight="1">
      <c r="B567" s="48">
        <f>Personal_Development!B568</f>
        <v>0</v>
      </c>
      <c r="C567" s="48">
        <f>Personal_Development!C568</f>
        <v>0</v>
      </c>
      <c r="D567" s="14" t="str">
        <f>Personal_Development!D568</f>
        <v>C13703</v>
      </c>
      <c r="E567" s="11" t="str">
        <f>Personal_Development!E568</f>
        <v>MAZURA BINTI ABDULLAH SANI</v>
      </c>
      <c r="F567" s="12" t="str">
        <f>Personal_Development!F568</f>
        <v>PRODUCTION NO.2 DEPARTMENT</v>
      </c>
      <c r="G567" s="12" t="str">
        <f>Personal_Development!G568</f>
        <v>MOLDING PRODUCTION SECTION (MPS)</v>
      </c>
      <c r="H567" s="40" t="str">
        <f>Personal_Development!H568</f>
        <v>OPERATOR 2</v>
      </c>
      <c r="I567" s="41" t="str">
        <f>Personal_Development!I568</f>
        <v>C4 PROD</v>
      </c>
      <c r="J567" s="42" t="str">
        <f>Personal_Development!J568</f>
        <v xml:space="preserve">C4 </v>
      </c>
      <c r="K567" s="48"/>
      <c r="L567" s="48"/>
      <c r="M567" s="16"/>
      <c r="N567" s="16"/>
      <c r="O567" s="48"/>
      <c r="P567" s="48"/>
      <c r="Q567" s="48"/>
      <c r="R567" s="48"/>
      <c r="S567" s="16"/>
      <c r="T567" s="16"/>
      <c r="U567" s="48"/>
      <c r="V567" s="48"/>
      <c r="W567" s="22">
        <f t="shared" si="16"/>
        <v>0</v>
      </c>
      <c r="X567" s="60">
        <f t="shared" si="17"/>
        <v>1</v>
      </c>
    </row>
    <row r="568" spans="2:24" ht="24.95" customHeight="1">
      <c r="B568" s="48">
        <f>Personal_Development!B569</f>
        <v>0</v>
      </c>
      <c r="C568" s="48">
        <f>Personal_Development!C569</f>
        <v>0</v>
      </c>
      <c r="D568" s="14" t="str">
        <f>Personal_Development!D569</f>
        <v>C13704</v>
      </c>
      <c r="E568" s="11" t="str">
        <f>Personal_Development!E569</f>
        <v>MOHAMAD IDDEHA BIN RAMLE</v>
      </c>
      <c r="F568" s="12" t="str">
        <f>Personal_Development!F569</f>
        <v>FACTORY OPERATIONS DEPARTMENT</v>
      </c>
      <c r="G568" s="12" t="str">
        <f>Personal_Development!G569</f>
        <v>INVENTORY &amp; SYSYTEM CONTROL SECTION (IVS)</v>
      </c>
      <c r="H568" s="40" t="str">
        <f>Personal_Development!H569</f>
        <v>STOREHAND</v>
      </c>
      <c r="I568" s="41" t="str">
        <f>Personal_Development!I569</f>
        <v>C4 PROD</v>
      </c>
      <c r="J568" s="42" t="str">
        <f>Personal_Development!J569</f>
        <v xml:space="preserve">C4 </v>
      </c>
      <c r="K568" s="48">
        <v>1</v>
      </c>
      <c r="L568" s="48">
        <v>1</v>
      </c>
      <c r="M568" s="16"/>
      <c r="N568" s="16">
        <v>2</v>
      </c>
      <c r="O568" s="48"/>
      <c r="P568" s="48"/>
      <c r="Q568" s="48"/>
      <c r="R568" s="48"/>
      <c r="S568" s="16"/>
      <c r="T568" s="16"/>
      <c r="U568" s="48">
        <v>8</v>
      </c>
      <c r="V568" s="48"/>
      <c r="W568" s="22">
        <f t="shared" si="16"/>
        <v>12</v>
      </c>
      <c r="X568" s="60">
        <f t="shared" si="17"/>
        <v>4</v>
      </c>
    </row>
    <row r="569" spans="2:24" ht="24.95" customHeight="1">
      <c r="B569" s="48">
        <f>Personal_Development!B570</f>
        <v>0</v>
      </c>
      <c r="C569" s="48">
        <f>Personal_Development!C570</f>
        <v>0</v>
      </c>
      <c r="D569" s="14" t="str">
        <f>Personal_Development!D570</f>
        <v>C13705</v>
      </c>
      <c r="E569" s="11" t="str">
        <f>Personal_Development!E570</f>
        <v>KELANA HASRUL BIN HADI</v>
      </c>
      <c r="F569" s="12" t="str">
        <f>Personal_Development!F570</f>
        <v>FACTORY OPERATIONS DEPARTMENT</v>
      </c>
      <c r="G569" s="12" t="str">
        <f>Personal_Development!G570</f>
        <v>INVENTORY &amp; SYSYTEM CONTROL SECTION (IVS)</v>
      </c>
      <c r="H569" s="40" t="str">
        <f>Personal_Development!H570</f>
        <v>STOREHAND</v>
      </c>
      <c r="I569" s="41" t="str">
        <f>Personal_Development!I570</f>
        <v>C4 PROD</v>
      </c>
      <c r="J569" s="42" t="str">
        <f>Personal_Development!J570</f>
        <v xml:space="preserve">C4 </v>
      </c>
      <c r="K569" s="48">
        <v>1</v>
      </c>
      <c r="L569" s="48">
        <v>3</v>
      </c>
      <c r="M569" s="16">
        <v>2</v>
      </c>
      <c r="N569" s="16"/>
      <c r="O569" s="48"/>
      <c r="P569" s="48"/>
      <c r="Q569" s="48"/>
      <c r="R569" s="48"/>
      <c r="S569" s="16"/>
      <c r="T569" s="16"/>
      <c r="U569" s="48"/>
      <c r="V569" s="48"/>
      <c r="W569" s="22">
        <f t="shared" si="16"/>
        <v>6</v>
      </c>
      <c r="X569" s="60">
        <f t="shared" si="17"/>
        <v>2</v>
      </c>
    </row>
    <row r="570" spans="2:24" ht="24.95" customHeight="1">
      <c r="B570" s="48">
        <f>Personal_Development!B571</f>
        <v>0</v>
      </c>
      <c r="C570" s="48">
        <f>Personal_Development!C571</f>
        <v>0</v>
      </c>
      <c r="D570" s="14" t="str">
        <f>Personal_Development!D571</f>
        <v>C13727</v>
      </c>
      <c r="E570" s="11" t="str">
        <f>Personal_Development!E571</f>
        <v>MOHD SHAHFUAN BIN SAHARBUDIN</v>
      </c>
      <c r="F570" s="12" t="str">
        <f>Personal_Development!F571</f>
        <v>PRODUCTION NO.1 DEPARTMENT</v>
      </c>
      <c r="G570" s="12" t="str">
        <f>Personal_Development!G571</f>
        <v>ASSEMBLY PRODUCTION SECTION (APS)</v>
      </c>
      <c r="H570" s="40" t="str">
        <f>Personal_Development!H571</f>
        <v>OPERATOR 2</v>
      </c>
      <c r="I570" s="41" t="str">
        <f>Personal_Development!I571</f>
        <v>C4 PROD</v>
      </c>
      <c r="J570" s="42" t="str">
        <f>Personal_Development!J571</f>
        <v xml:space="preserve">C4 </v>
      </c>
      <c r="K570" s="48"/>
      <c r="L570" s="48"/>
      <c r="M570" s="16"/>
      <c r="N570" s="16">
        <v>5</v>
      </c>
      <c r="O570" s="48"/>
      <c r="P570" s="48">
        <v>12</v>
      </c>
      <c r="Q570" s="48"/>
      <c r="R570" s="48">
        <v>2</v>
      </c>
      <c r="S570" s="16"/>
      <c r="T570" s="16"/>
      <c r="U570" s="48"/>
      <c r="V570" s="48"/>
      <c r="W570" s="22">
        <f t="shared" si="16"/>
        <v>19</v>
      </c>
      <c r="X570" s="60">
        <f t="shared" si="17"/>
        <v>5</v>
      </c>
    </row>
    <row r="571" spans="2:24" ht="24.95" customHeight="1">
      <c r="B571" s="48">
        <f>Personal_Development!B572</f>
        <v>0</v>
      </c>
      <c r="C571" s="48">
        <f>Personal_Development!C572</f>
        <v>0</v>
      </c>
      <c r="D571" s="14" t="str">
        <f>Personal_Development!D572</f>
        <v>C13706</v>
      </c>
      <c r="E571" s="11" t="str">
        <f>Personal_Development!E572</f>
        <v>HAJAR MUNIRA BINTI ADNAN</v>
      </c>
      <c r="F571" s="12" t="str">
        <f>Personal_Development!F572</f>
        <v>PRODUCTION NO.1 DEPARTMENT</v>
      </c>
      <c r="G571" s="12" t="str">
        <f>Personal_Development!G572</f>
        <v>ASSEMBLY PRODUCTION SECTION (APS)</v>
      </c>
      <c r="H571" s="40" t="str">
        <f>Personal_Development!H572</f>
        <v>OPERATOR 2</v>
      </c>
      <c r="I571" s="41" t="str">
        <f>Personal_Development!I572</f>
        <v>C4 PROD</v>
      </c>
      <c r="J571" s="42" t="str">
        <f>Personal_Development!J572</f>
        <v xml:space="preserve">C4 </v>
      </c>
      <c r="K571" s="48">
        <v>2</v>
      </c>
      <c r="L571" s="48">
        <v>6</v>
      </c>
      <c r="M571" s="16"/>
      <c r="N571" s="16">
        <v>3</v>
      </c>
      <c r="O571" s="48"/>
      <c r="P571" s="48">
        <v>5</v>
      </c>
      <c r="Q571" s="48">
        <v>1</v>
      </c>
      <c r="R571" s="48"/>
      <c r="S571" s="16"/>
      <c r="T571" s="16"/>
      <c r="U571" s="48"/>
      <c r="V571" s="48"/>
      <c r="W571" s="22">
        <f t="shared" si="16"/>
        <v>17</v>
      </c>
      <c r="X571" s="60">
        <f t="shared" si="17"/>
        <v>5</v>
      </c>
    </row>
    <row r="572" spans="2:24" ht="24.95" customHeight="1">
      <c r="B572" s="48">
        <f>Personal_Development!B573</f>
        <v>0</v>
      </c>
      <c r="C572" s="48">
        <f>Personal_Development!C573</f>
        <v>0</v>
      </c>
      <c r="D572" s="14" t="str">
        <f>Personal_Development!D573</f>
        <v>C13707</v>
      </c>
      <c r="E572" s="11" t="str">
        <f>Personal_Development!E573</f>
        <v>ZURAIDAH BINTI TALIB</v>
      </c>
      <c r="F572" s="12" t="str">
        <f>Personal_Development!F573</f>
        <v>PRODUCTION NO.1 DEPARTMENT</v>
      </c>
      <c r="G572" s="12" t="str">
        <f>Personal_Development!G573</f>
        <v>ASSEMBLY PRODUCTION SECTION (APS)</v>
      </c>
      <c r="H572" s="40" t="str">
        <f>Personal_Development!H573</f>
        <v>OPERATOR 2</v>
      </c>
      <c r="I572" s="41" t="str">
        <f>Personal_Development!I573</f>
        <v>C4 PROD</v>
      </c>
      <c r="J572" s="42" t="str">
        <f>Personal_Development!J573</f>
        <v xml:space="preserve">C4 </v>
      </c>
      <c r="K572" s="48"/>
      <c r="L572" s="48"/>
      <c r="M572" s="16"/>
      <c r="N572" s="16"/>
      <c r="O572" s="48"/>
      <c r="P572" s="48"/>
      <c r="Q572" s="48"/>
      <c r="R572" s="48"/>
      <c r="S572" s="16">
        <v>12</v>
      </c>
      <c r="T572" s="16">
        <v>5</v>
      </c>
      <c r="U572" s="48"/>
      <c r="V572" s="48"/>
      <c r="W572" s="22">
        <f t="shared" si="16"/>
        <v>17</v>
      </c>
      <c r="X572" s="60">
        <f t="shared" si="17"/>
        <v>5</v>
      </c>
    </row>
    <row r="573" spans="2:24" ht="24.95" customHeight="1">
      <c r="B573" s="48">
        <f>Personal_Development!B574</f>
        <v>0</v>
      </c>
      <c r="C573" s="48">
        <f>Personal_Development!C574</f>
        <v>0</v>
      </c>
      <c r="D573" s="14" t="str">
        <f>Personal_Development!D574</f>
        <v>C13708</v>
      </c>
      <c r="E573" s="11" t="str">
        <f>Personal_Development!E574</f>
        <v>YOGESWARI NAIR A/P ANNAMALAI</v>
      </c>
      <c r="F573" s="12" t="str">
        <f>Personal_Development!F574</f>
        <v>PRODUCTION NO.1 DEPARTMENT</v>
      </c>
      <c r="G573" s="12" t="str">
        <f>Personal_Development!G574</f>
        <v>ASSEMBLY PRODUCTION SECTION (APS)</v>
      </c>
      <c r="H573" s="40" t="str">
        <f>Personal_Development!H574</f>
        <v>OPERATOR 2</v>
      </c>
      <c r="I573" s="41" t="str">
        <f>Personal_Development!I574</f>
        <v>C4 PROD</v>
      </c>
      <c r="J573" s="42" t="str">
        <f>Personal_Development!J574</f>
        <v xml:space="preserve">C4 </v>
      </c>
      <c r="K573" s="48">
        <v>2</v>
      </c>
      <c r="L573" s="48">
        <v>3</v>
      </c>
      <c r="M573" s="16">
        <v>2</v>
      </c>
      <c r="N573" s="16">
        <v>1</v>
      </c>
      <c r="O573" s="48">
        <v>4</v>
      </c>
      <c r="P573" s="48">
        <v>7</v>
      </c>
      <c r="Q573" s="48"/>
      <c r="R573" s="48"/>
      <c r="S573" s="16"/>
      <c r="T573" s="16"/>
      <c r="U573" s="48">
        <v>1</v>
      </c>
      <c r="V573" s="48"/>
      <c r="W573" s="22">
        <f t="shared" si="16"/>
        <v>20</v>
      </c>
      <c r="X573" s="60">
        <f t="shared" si="17"/>
        <v>5</v>
      </c>
    </row>
    <row r="574" spans="2:24" ht="24.95" customHeight="1">
      <c r="B574" s="48">
        <f>Personal_Development!B575</f>
        <v>0</v>
      </c>
      <c r="C574" s="48">
        <f>Personal_Development!C575</f>
        <v>0</v>
      </c>
      <c r="D574" s="14" t="str">
        <f>Personal_Development!D575</f>
        <v>C13709</v>
      </c>
      <c r="E574" s="11" t="str">
        <f>Personal_Development!E575</f>
        <v>VINOSHEELA A/P SASI</v>
      </c>
      <c r="F574" s="12" t="str">
        <f>Personal_Development!F575</f>
        <v>PRODUCTION NO.1 DEPARTMENT</v>
      </c>
      <c r="G574" s="12" t="str">
        <f>Personal_Development!G575</f>
        <v>ASSEMBLY PRODUCTION SECTION (APS)</v>
      </c>
      <c r="H574" s="40" t="str">
        <f>Personal_Development!H575</f>
        <v>OPERATOR 2</v>
      </c>
      <c r="I574" s="41" t="str">
        <f>Personal_Development!I575</f>
        <v>C4 PROD</v>
      </c>
      <c r="J574" s="42" t="str">
        <f>Personal_Development!J575</f>
        <v xml:space="preserve">C4 </v>
      </c>
      <c r="K574" s="48"/>
      <c r="L574" s="48"/>
      <c r="M574" s="16"/>
      <c r="N574" s="16"/>
      <c r="O574" s="48"/>
      <c r="P574" s="48"/>
      <c r="Q574" s="48"/>
      <c r="R574" s="48">
        <v>3</v>
      </c>
      <c r="S574" s="16">
        <v>5</v>
      </c>
      <c r="T574" s="16"/>
      <c r="U574" s="48"/>
      <c r="V574" s="48"/>
      <c r="W574" s="22">
        <f t="shared" si="16"/>
        <v>8</v>
      </c>
      <c r="X574" s="60">
        <f t="shared" si="17"/>
        <v>3</v>
      </c>
    </row>
    <row r="575" spans="2:24" ht="24.95" customHeight="1">
      <c r="B575" s="48">
        <f>Personal_Development!B576</f>
        <v>0</v>
      </c>
      <c r="C575" s="48">
        <f>Personal_Development!C576</f>
        <v>0</v>
      </c>
      <c r="D575" s="14" t="str">
        <f>Personal_Development!D576</f>
        <v>C13710</v>
      </c>
      <c r="E575" s="11" t="str">
        <f>Personal_Development!E576</f>
        <v>ASNAH BINTI MUHAMAD @ MUSTAFAR</v>
      </c>
      <c r="F575" s="12" t="str">
        <f>Personal_Development!F576</f>
        <v>PRODUCTION NO.1 DEPARTMENT</v>
      </c>
      <c r="G575" s="12" t="str">
        <f>Personal_Development!G576</f>
        <v>ASSEMBLY PRODUCTION SECTION (APS)</v>
      </c>
      <c r="H575" s="40" t="str">
        <f>Personal_Development!H576</f>
        <v>OPERATOR 2</v>
      </c>
      <c r="I575" s="41" t="str">
        <f>Personal_Development!I576</f>
        <v>C4 PROD</v>
      </c>
      <c r="J575" s="42" t="str">
        <f>Personal_Development!J576</f>
        <v xml:space="preserve">C4 </v>
      </c>
      <c r="K575" s="48">
        <v>1</v>
      </c>
      <c r="L575" s="48"/>
      <c r="M575" s="16">
        <v>1</v>
      </c>
      <c r="N575" s="16"/>
      <c r="O575" s="48">
        <v>2</v>
      </c>
      <c r="P575" s="48"/>
      <c r="Q575" s="48">
        <v>1</v>
      </c>
      <c r="R575" s="48">
        <v>4</v>
      </c>
      <c r="S575" s="16">
        <v>3</v>
      </c>
      <c r="T575" s="16">
        <v>3</v>
      </c>
      <c r="U575" s="48">
        <v>1</v>
      </c>
      <c r="V575" s="48"/>
      <c r="W575" s="22">
        <f t="shared" si="16"/>
        <v>16</v>
      </c>
      <c r="X575" s="60">
        <f t="shared" si="17"/>
        <v>5</v>
      </c>
    </row>
    <row r="576" spans="2:24" ht="24.95" customHeight="1">
      <c r="B576" s="48">
        <f>Personal_Development!B577</f>
        <v>0</v>
      </c>
      <c r="C576" s="48">
        <f>Personal_Development!C577</f>
        <v>0</v>
      </c>
      <c r="D576" s="14" t="str">
        <f>Personal_Development!D577</f>
        <v>C13711</v>
      </c>
      <c r="E576" s="11" t="str">
        <f>Personal_Development!E577</f>
        <v>MOHD NORAZAM BIN DOLMAT</v>
      </c>
      <c r="F576" s="12" t="str">
        <f>Personal_Development!F577</f>
        <v>PRODUCTION NO.1 DEPARTMENT</v>
      </c>
      <c r="G576" s="12" t="str">
        <f>Personal_Development!G577</f>
        <v>ASSEMBLY PRODUCTION SECTION (APS)</v>
      </c>
      <c r="H576" s="40" t="str">
        <f>Personal_Development!H577</f>
        <v>OPERATOR 2</v>
      </c>
      <c r="I576" s="41" t="str">
        <f>Personal_Development!I577</f>
        <v>C4 PROD</v>
      </c>
      <c r="J576" s="42" t="str">
        <f>Personal_Development!J577</f>
        <v xml:space="preserve">C4 </v>
      </c>
      <c r="K576" s="48">
        <v>1</v>
      </c>
      <c r="L576" s="48">
        <v>1</v>
      </c>
      <c r="M576" s="16">
        <v>1</v>
      </c>
      <c r="N576" s="16"/>
      <c r="O576" s="48"/>
      <c r="P576" s="48">
        <v>1</v>
      </c>
      <c r="Q576" s="48">
        <v>1</v>
      </c>
      <c r="R576" s="48"/>
      <c r="S576" s="16">
        <v>1</v>
      </c>
      <c r="T576" s="16"/>
      <c r="U576" s="48">
        <v>8</v>
      </c>
      <c r="V576" s="48">
        <v>15</v>
      </c>
      <c r="W576" s="22">
        <f t="shared" si="16"/>
        <v>29</v>
      </c>
      <c r="X576" s="60">
        <f t="shared" si="17"/>
        <v>5</v>
      </c>
    </row>
    <row r="577" spans="2:24" ht="24.95" customHeight="1">
      <c r="B577" s="48" t="str">
        <f>Personal_Development!B578</f>
        <v>R</v>
      </c>
      <c r="C577" s="48">
        <f>Personal_Development!C578</f>
        <v>0</v>
      </c>
      <c r="D577" s="14" t="str">
        <f>Personal_Development!D578</f>
        <v>E00167</v>
      </c>
      <c r="E577" s="11" t="str">
        <f>Personal_Development!E578</f>
        <v>WONG MANN LOON</v>
      </c>
      <c r="F577" s="12" t="str">
        <f>Personal_Development!F578</f>
        <v>FACTORY OPERATIONS DEPARTMENT</v>
      </c>
      <c r="G577" s="12" t="str">
        <f>Personal_Development!G578</f>
        <v>FINANCE &amp; ACCOUNTING SECTION (FAS)</v>
      </c>
      <c r="H577" s="40" t="str">
        <f>Personal_Development!H578</f>
        <v>OFFICER</v>
      </c>
      <c r="I577" s="41" t="str">
        <f>Personal_Development!I578</f>
        <v>M6</v>
      </c>
      <c r="J577" s="42" t="str">
        <f>Personal_Development!J578</f>
        <v>M6</v>
      </c>
      <c r="K577" s="48"/>
      <c r="L577" s="48">
        <v>1</v>
      </c>
      <c r="M577" s="16">
        <v>1</v>
      </c>
      <c r="N577" s="16"/>
      <c r="O577" s="48"/>
      <c r="P577" s="48">
        <v>5</v>
      </c>
      <c r="Q577" s="48"/>
      <c r="R577" s="48"/>
      <c r="S577" s="16"/>
      <c r="T577" s="16"/>
      <c r="U577" s="48"/>
      <c r="V577" s="48"/>
      <c r="W577" s="22">
        <f t="shared" si="16"/>
        <v>7</v>
      </c>
      <c r="X577" s="60">
        <f t="shared" si="17"/>
        <v>3</v>
      </c>
    </row>
    <row r="578" spans="2:24" ht="24.95" customHeight="1">
      <c r="B578" s="48" t="str">
        <f>Personal_Development!B579</f>
        <v>R</v>
      </c>
      <c r="C578" s="48">
        <f>Personal_Development!C579</f>
        <v>0</v>
      </c>
      <c r="D578" s="14" t="str">
        <f>Personal_Development!D579</f>
        <v>C13684</v>
      </c>
      <c r="E578" s="11" t="str">
        <f>Personal_Development!E579</f>
        <v>MOHD AZUWAN BIN MUSTAFA</v>
      </c>
      <c r="F578" s="12" t="str">
        <f>Personal_Development!F579</f>
        <v>QUALITY ASSURANCE DEPARTMENT</v>
      </c>
      <c r="G578" s="12" t="str">
        <f>Personal_Development!G579</f>
        <v>QUALITY PLANNING SECTION (QPS)</v>
      </c>
      <c r="H578" s="40" t="str">
        <f>Personal_Development!H579</f>
        <v>PROD ASSISTANT</v>
      </c>
      <c r="I578" s="41" t="str">
        <f>Personal_Development!I579</f>
        <v>C1 PROD</v>
      </c>
      <c r="J578" s="42" t="str">
        <f>Personal_Development!J579</f>
        <v xml:space="preserve">C1 </v>
      </c>
      <c r="K578" s="48"/>
      <c r="L578" s="48"/>
      <c r="M578" s="16"/>
      <c r="N578" s="16"/>
      <c r="O578" s="48"/>
      <c r="P578" s="48"/>
      <c r="Q578" s="48"/>
      <c r="R578" s="48"/>
      <c r="S578" s="16"/>
      <c r="T578" s="16"/>
      <c r="U578" s="48"/>
      <c r="V578" s="48"/>
      <c r="W578" s="22">
        <f t="shared" si="16"/>
        <v>0</v>
      </c>
      <c r="X578" s="60">
        <f t="shared" si="17"/>
        <v>1</v>
      </c>
    </row>
    <row r="579" spans="2:24" ht="24.95" customHeight="1">
      <c r="B579" s="48" t="str">
        <f>Personal_Development!B580</f>
        <v>R</v>
      </c>
      <c r="C579" s="48">
        <f>Personal_Development!C580</f>
        <v>0</v>
      </c>
      <c r="D579" s="14" t="str">
        <f>Personal_Development!D580</f>
        <v>T10049</v>
      </c>
      <c r="E579" s="11" t="str">
        <f>Personal_Development!E580</f>
        <v>FIRDAUS ISKANDAR BIN AMIN</v>
      </c>
      <c r="F579" s="12" t="str">
        <f>Personal_Development!F580</f>
        <v>GENERAL AFFAIRS DEPARTMENT</v>
      </c>
      <c r="G579" s="12" t="str">
        <f>Personal_Development!G580</f>
        <v>GENERAL AFFAIRS SECTION (GAS)</v>
      </c>
      <c r="H579" s="40" t="str">
        <f>Personal_Development!H580</f>
        <v>CLERK 1</v>
      </c>
      <c r="I579" s="41" t="str">
        <f>Personal_Development!I580</f>
        <v>C2 OFFICE</v>
      </c>
      <c r="J579" s="42" t="str">
        <f>Personal_Development!J580</f>
        <v xml:space="preserve">C2 </v>
      </c>
      <c r="K579" s="48"/>
      <c r="L579" s="48"/>
      <c r="M579" s="16"/>
      <c r="N579" s="16"/>
      <c r="O579" s="48"/>
      <c r="P579" s="48"/>
      <c r="Q579" s="48"/>
      <c r="R579" s="48"/>
      <c r="S579" s="16"/>
      <c r="T579" s="16"/>
      <c r="U579" s="48"/>
      <c r="V579" s="48"/>
      <c r="W579" s="22">
        <f t="shared" ref="W579:W642" si="18">SUM($K579:$V579)</f>
        <v>0</v>
      </c>
      <c r="X579" s="60">
        <f t="shared" ref="X579:X642" si="19">ROUND(IF($W579&gt;=14,"5",IF($W579&gt;=10,"4",IF($W579&gt;=7,"3",IF($W579&gt;=4,"2",IF($W579&gt;=0,"1"))))),2)</f>
        <v>1</v>
      </c>
    </row>
    <row r="580" spans="2:24" ht="24.95" customHeight="1">
      <c r="B580" s="48">
        <f>Personal_Development!B581</f>
        <v>0</v>
      </c>
      <c r="C580" s="48">
        <f>Personal_Development!C581</f>
        <v>0</v>
      </c>
      <c r="D580" s="14" t="str">
        <f>Personal_Development!D581</f>
        <v>C13687</v>
      </c>
      <c r="E580" s="11" t="str">
        <f>Personal_Development!E581</f>
        <v>MUHAMMAD AMIRUL BIN HAMNI</v>
      </c>
      <c r="F580" s="12" t="str">
        <f>Personal_Development!F581</f>
        <v>PRODUCTION NO.1 DEPARTMENT</v>
      </c>
      <c r="G580" s="12" t="str">
        <f>Personal_Development!G581</f>
        <v>ASSEMBLY PRODUCTION SECTION (APS)</v>
      </c>
      <c r="H580" s="40" t="str">
        <f>Personal_Development!H581</f>
        <v>OPERATOR 2</v>
      </c>
      <c r="I580" s="41" t="str">
        <f>Personal_Development!I581</f>
        <v>C4 PROD</v>
      </c>
      <c r="J580" s="42" t="str">
        <f>Personal_Development!J581</f>
        <v xml:space="preserve">C4 </v>
      </c>
      <c r="K580" s="48">
        <v>1</v>
      </c>
      <c r="L580" s="48">
        <v>1</v>
      </c>
      <c r="M580" s="16">
        <v>1</v>
      </c>
      <c r="N580" s="16"/>
      <c r="O580" s="48">
        <v>1</v>
      </c>
      <c r="P580" s="48">
        <v>1</v>
      </c>
      <c r="Q580" s="48">
        <v>1</v>
      </c>
      <c r="R580" s="48"/>
      <c r="S580" s="16">
        <v>1</v>
      </c>
      <c r="T580" s="16"/>
      <c r="U580" s="48"/>
      <c r="V580" s="48">
        <v>14</v>
      </c>
      <c r="W580" s="22">
        <f t="shared" si="18"/>
        <v>21</v>
      </c>
      <c r="X580" s="60">
        <f t="shared" si="19"/>
        <v>5</v>
      </c>
    </row>
    <row r="581" spans="2:24" ht="24.95" customHeight="1">
      <c r="B581" s="48">
        <f>Personal_Development!B582</f>
        <v>0</v>
      </c>
      <c r="C581" s="48">
        <f>Personal_Development!C582</f>
        <v>0</v>
      </c>
      <c r="D581" s="14" t="str">
        <f>Personal_Development!D582</f>
        <v>C13688</v>
      </c>
      <c r="E581" s="11" t="str">
        <f>Personal_Development!E582</f>
        <v>MOHD KAMARULHAFIZ BIN KAMRUZAMAN</v>
      </c>
      <c r="F581" s="12" t="str">
        <f>Personal_Development!F582</f>
        <v>FACTORY OPERATIONS DEPARTMENT</v>
      </c>
      <c r="G581" s="12" t="str">
        <f>Personal_Development!G582</f>
        <v>INVENTORY &amp; SYSYTEM CONTROL SECTION (IVS)</v>
      </c>
      <c r="H581" s="40" t="str">
        <f>Personal_Development!H582</f>
        <v>STOREHAND</v>
      </c>
      <c r="I581" s="41" t="str">
        <f>Personal_Development!I582</f>
        <v>C4 PROD</v>
      </c>
      <c r="J581" s="42" t="str">
        <f>Personal_Development!J582</f>
        <v xml:space="preserve">C4 </v>
      </c>
      <c r="K581" s="48">
        <v>1</v>
      </c>
      <c r="L581" s="48">
        <v>1</v>
      </c>
      <c r="M581" s="16"/>
      <c r="N581" s="16"/>
      <c r="O581" s="48">
        <v>2</v>
      </c>
      <c r="P581" s="48"/>
      <c r="Q581" s="48"/>
      <c r="R581" s="48"/>
      <c r="S581" s="16"/>
      <c r="T581" s="16"/>
      <c r="U581" s="48"/>
      <c r="V581" s="48"/>
      <c r="W581" s="22">
        <f t="shared" si="18"/>
        <v>4</v>
      </c>
      <c r="X581" s="60">
        <f t="shared" si="19"/>
        <v>2</v>
      </c>
    </row>
    <row r="582" spans="2:24" ht="24.95" customHeight="1">
      <c r="B582" s="48">
        <f>Personal_Development!B583</f>
        <v>0</v>
      </c>
      <c r="C582" s="48">
        <f>Personal_Development!C583</f>
        <v>0</v>
      </c>
      <c r="D582" s="14" t="str">
        <f>Personal_Development!D583</f>
        <v>C13689</v>
      </c>
      <c r="E582" s="11" t="str">
        <f>Personal_Development!E583</f>
        <v>WAN IBNOR BIN ABDUL JALAL (OKU)</v>
      </c>
      <c r="F582" s="12" t="str">
        <f>Personal_Development!F583</f>
        <v>PRODUCTION NO.1 DEPARTMENT</v>
      </c>
      <c r="G582" s="12" t="str">
        <f>Personal_Development!G583</f>
        <v>ASSEMBLY PRODUCTION SECTION (APS)</v>
      </c>
      <c r="H582" s="40" t="str">
        <f>Personal_Development!H583</f>
        <v>OPERATOR 2</v>
      </c>
      <c r="I582" s="41" t="str">
        <f>Personal_Development!I583</f>
        <v>C4 PROD</v>
      </c>
      <c r="J582" s="42" t="str">
        <f>Personal_Development!J583</f>
        <v xml:space="preserve">C4 </v>
      </c>
      <c r="K582" s="48"/>
      <c r="L582" s="48"/>
      <c r="M582" s="16"/>
      <c r="N582" s="16"/>
      <c r="O582" s="48"/>
      <c r="P582" s="48"/>
      <c r="Q582" s="48"/>
      <c r="R582" s="48"/>
      <c r="S582" s="16"/>
      <c r="T582" s="16"/>
      <c r="U582" s="48"/>
      <c r="V582" s="48">
        <v>19</v>
      </c>
      <c r="W582" s="22">
        <f t="shared" si="18"/>
        <v>19</v>
      </c>
      <c r="X582" s="60">
        <f t="shared" si="19"/>
        <v>5</v>
      </c>
    </row>
    <row r="583" spans="2:24" ht="24.95" customHeight="1">
      <c r="B583" s="48">
        <f>Personal_Development!B584</f>
        <v>0</v>
      </c>
      <c r="C583" s="48">
        <f>Personal_Development!C584</f>
        <v>0</v>
      </c>
      <c r="D583" s="14" t="str">
        <f>Personal_Development!D584</f>
        <v>C13691</v>
      </c>
      <c r="E583" s="11" t="str">
        <f>Personal_Development!E584</f>
        <v>SITI NUR AQILAH BINTI ZILANI</v>
      </c>
      <c r="F583" s="12" t="str">
        <f>Personal_Development!F584</f>
        <v>PRODUCTION NO.2 DEPARTMENT</v>
      </c>
      <c r="G583" s="12" t="str">
        <f>Personal_Development!G584</f>
        <v>MOLDING PRODUCTION SECTION (MPS)</v>
      </c>
      <c r="H583" s="40" t="str">
        <f>Personal_Development!H584</f>
        <v>OPERATOR 2</v>
      </c>
      <c r="I583" s="41" t="str">
        <f>Personal_Development!I584</f>
        <v>C4 PROD</v>
      </c>
      <c r="J583" s="42" t="str">
        <f>Personal_Development!J584</f>
        <v xml:space="preserve">C4 </v>
      </c>
      <c r="K583" s="48"/>
      <c r="L583" s="48"/>
      <c r="M583" s="16"/>
      <c r="N583" s="16"/>
      <c r="O583" s="48"/>
      <c r="P583" s="48"/>
      <c r="Q583" s="48"/>
      <c r="R583" s="48"/>
      <c r="S583" s="16"/>
      <c r="T583" s="16"/>
      <c r="U583" s="48"/>
      <c r="V583" s="48"/>
      <c r="W583" s="22">
        <f t="shared" si="18"/>
        <v>0</v>
      </c>
      <c r="X583" s="60">
        <f t="shared" si="19"/>
        <v>1</v>
      </c>
    </row>
    <row r="584" spans="2:24" ht="24.95" customHeight="1">
      <c r="B584" s="48">
        <f>Personal_Development!B585</f>
        <v>0</v>
      </c>
      <c r="C584" s="48">
        <f>Personal_Development!C585</f>
        <v>0</v>
      </c>
      <c r="D584" s="14" t="str">
        <f>Personal_Development!D585</f>
        <v>C13692</v>
      </c>
      <c r="E584" s="11" t="str">
        <f>Personal_Development!E585</f>
        <v>MUHAMMAD FARHAN BIN ABDUL GAFFAR</v>
      </c>
      <c r="F584" s="12" t="str">
        <f>Personal_Development!F585</f>
        <v>PRODUCTION NO.2 DEPARTMENT</v>
      </c>
      <c r="G584" s="12" t="str">
        <f>Personal_Development!G585</f>
        <v>MOLDING PRODUCTION SECTION (MPS)</v>
      </c>
      <c r="H584" s="40" t="str">
        <f>Personal_Development!H585</f>
        <v>OPERATOR 2</v>
      </c>
      <c r="I584" s="41" t="str">
        <f>Personal_Development!I585</f>
        <v>C4 PROD</v>
      </c>
      <c r="J584" s="42" t="str">
        <f>Personal_Development!J585</f>
        <v xml:space="preserve">C4 </v>
      </c>
      <c r="K584" s="48"/>
      <c r="L584" s="48"/>
      <c r="M584" s="16"/>
      <c r="N584" s="16"/>
      <c r="O584" s="48"/>
      <c r="P584" s="48"/>
      <c r="Q584" s="48"/>
      <c r="R584" s="48"/>
      <c r="S584" s="16"/>
      <c r="T584" s="16"/>
      <c r="U584" s="48"/>
      <c r="V584" s="48"/>
      <c r="W584" s="22">
        <f t="shared" si="18"/>
        <v>0</v>
      </c>
      <c r="X584" s="60">
        <f t="shared" si="19"/>
        <v>1</v>
      </c>
    </row>
    <row r="585" spans="2:24" ht="24.95" customHeight="1">
      <c r="B585" s="48">
        <f>Personal_Development!B586</f>
        <v>0</v>
      </c>
      <c r="C585" s="48">
        <f>Personal_Development!C586</f>
        <v>0</v>
      </c>
      <c r="D585" s="14" t="str">
        <f>Personal_Development!D586</f>
        <v>C13693</v>
      </c>
      <c r="E585" s="11" t="str">
        <f>Personal_Development!E586</f>
        <v>NURUL AIN HAYATI BINTI ABDULLAH</v>
      </c>
      <c r="F585" s="12" t="str">
        <f>Personal_Development!F586</f>
        <v>PRODUCTION NO.2 DEPARTMENT</v>
      </c>
      <c r="G585" s="12" t="str">
        <f>Personal_Development!G586</f>
        <v>MOLDING PRODUCTION SECTION (MPS)</v>
      </c>
      <c r="H585" s="40" t="str">
        <f>Personal_Development!H586</f>
        <v>OPERATOR 2</v>
      </c>
      <c r="I585" s="41" t="str">
        <f>Personal_Development!I586</f>
        <v>C4 PROD</v>
      </c>
      <c r="J585" s="42" t="str">
        <f>Personal_Development!J586</f>
        <v xml:space="preserve">C4 </v>
      </c>
      <c r="K585" s="48"/>
      <c r="L585" s="48"/>
      <c r="M585" s="16"/>
      <c r="N585" s="16"/>
      <c r="O585" s="48"/>
      <c r="P585" s="48"/>
      <c r="Q585" s="48"/>
      <c r="R585" s="48"/>
      <c r="S585" s="16"/>
      <c r="T585" s="16"/>
      <c r="U585" s="48"/>
      <c r="V585" s="48"/>
      <c r="W585" s="22">
        <f t="shared" si="18"/>
        <v>0</v>
      </c>
      <c r="X585" s="60">
        <f t="shared" si="19"/>
        <v>1</v>
      </c>
    </row>
    <row r="586" spans="2:24" ht="24.95" customHeight="1">
      <c r="B586" s="48">
        <f>Personal_Development!B587</f>
        <v>0</v>
      </c>
      <c r="C586" s="48">
        <f>Personal_Development!C587</f>
        <v>0</v>
      </c>
      <c r="D586" s="14" t="str">
        <f>Personal_Development!D587</f>
        <v>C13697</v>
      </c>
      <c r="E586" s="11" t="str">
        <f>Personal_Development!E587</f>
        <v>NURUL AMIRAH BINTI ANUAR</v>
      </c>
      <c r="F586" s="12" t="str">
        <f>Personal_Development!F587</f>
        <v>PRODUCTION NO.2 DEPARTMENT</v>
      </c>
      <c r="G586" s="12" t="str">
        <f>Personal_Development!G587</f>
        <v>MOLDING PRODUCTION SECTION (MPS)</v>
      </c>
      <c r="H586" s="40" t="str">
        <f>Personal_Development!H587</f>
        <v>OPERATOR 2</v>
      </c>
      <c r="I586" s="41" t="str">
        <f>Personal_Development!I587</f>
        <v>C4 PROD</v>
      </c>
      <c r="J586" s="42" t="str">
        <f>Personal_Development!J587</f>
        <v xml:space="preserve">C4 </v>
      </c>
      <c r="K586" s="48"/>
      <c r="L586" s="48"/>
      <c r="M586" s="16"/>
      <c r="N586" s="16"/>
      <c r="O586" s="48"/>
      <c r="P586" s="48"/>
      <c r="Q586" s="48"/>
      <c r="R586" s="48"/>
      <c r="S586" s="16"/>
      <c r="T586" s="16"/>
      <c r="U586" s="48"/>
      <c r="V586" s="48"/>
      <c r="W586" s="22">
        <f t="shared" si="18"/>
        <v>0</v>
      </c>
      <c r="X586" s="60">
        <f t="shared" si="19"/>
        <v>1</v>
      </c>
    </row>
    <row r="587" spans="2:24" ht="24.95" customHeight="1">
      <c r="B587" s="48">
        <f>Personal_Development!B588</f>
        <v>0</v>
      </c>
      <c r="C587" s="48">
        <f>Personal_Development!C588</f>
        <v>0</v>
      </c>
      <c r="D587" s="14" t="str">
        <f>Personal_Development!D588</f>
        <v>C13698</v>
      </c>
      <c r="E587" s="11" t="str">
        <f>Personal_Development!E588</f>
        <v>NURUL FATIN SHAHIRA BINTI SANNY</v>
      </c>
      <c r="F587" s="12" t="str">
        <f>Personal_Development!F588</f>
        <v>PRODUCTION NO.2 DEPARTMENT</v>
      </c>
      <c r="G587" s="12" t="str">
        <f>Personal_Development!G588</f>
        <v>MOLDING PRODUCTION SECTION (MPS)</v>
      </c>
      <c r="H587" s="40" t="str">
        <f>Personal_Development!H588</f>
        <v>OPERATOR 2</v>
      </c>
      <c r="I587" s="41" t="str">
        <f>Personal_Development!I588</f>
        <v>C4 PROD</v>
      </c>
      <c r="J587" s="42" t="str">
        <f>Personal_Development!J588</f>
        <v xml:space="preserve">C4 </v>
      </c>
      <c r="K587" s="48"/>
      <c r="L587" s="48"/>
      <c r="M587" s="16"/>
      <c r="N587" s="16"/>
      <c r="O587" s="48"/>
      <c r="P587" s="48"/>
      <c r="Q587" s="48"/>
      <c r="R587" s="48"/>
      <c r="S587" s="16"/>
      <c r="T587" s="16"/>
      <c r="U587" s="48"/>
      <c r="V587" s="48"/>
      <c r="W587" s="22">
        <f t="shared" si="18"/>
        <v>0</v>
      </c>
      <c r="X587" s="60">
        <f t="shared" si="19"/>
        <v>1</v>
      </c>
    </row>
    <row r="588" spans="2:24" ht="24.95" customHeight="1">
      <c r="B588" s="48" t="str">
        <f>Personal_Development!B589</f>
        <v>R</v>
      </c>
      <c r="C588" s="48">
        <f>Personal_Development!C589</f>
        <v>0</v>
      </c>
      <c r="D588" s="14" t="str">
        <f>Personal_Development!D589</f>
        <v>C13699</v>
      </c>
      <c r="E588" s="11" t="str">
        <f>Personal_Development!E589</f>
        <v>MUHAMMAD FITRI BIN JEFFRERY</v>
      </c>
      <c r="F588" s="12" t="str">
        <f>Personal_Development!F589</f>
        <v>PRODUCTION NO.2 DEPARTMENT</v>
      </c>
      <c r="G588" s="12" t="str">
        <f>Personal_Development!G589</f>
        <v>MOLDING PRODUCTION SECTION (MPS)</v>
      </c>
      <c r="H588" s="40" t="str">
        <f>Personal_Development!H589</f>
        <v>OPERATOR 2</v>
      </c>
      <c r="I588" s="41" t="str">
        <f>Personal_Development!I589</f>
        <v>C4 PROD</v>
      </c>
      <c r="J588" s="42" t="str">
        <f>Personal_Development!J589</f>
        <v xml:space="preserve">C4 </v>
      </c>
      <c r="K588" s="48"/>
      <c r="L588" s="48"/>
      <c r="M588" s="16"/>
      <c r="N588" s="16"/>
      <c r="O588" s="48"/>
      <c r="P588" s="48"/>
      <c r="Q588" s="48"/>
      <c r="R588" s="48"/>
      <c r="S588" s="16"/>
      <c r="T588" s="16"/>
      <c r="U588" s="48"/>
      <c r="V588" s="48"/>
      <c r="W588" s="22">
        <f t="shared" si="18"/>
        <v>0</v>
      </c>
      <c r="X588" s="60">
        <f t="shared" si="19"/>
        <v>1</v>
      </c>
    </row>
    <row r="589" spans="2:24" ht="24.95" customHeight="1">
      <c r="B589" s="48">
        <f>Personal_Development!B590</f>
        <v>0</v>
      </c>
      <c r="C589" s="48">
        <f>Personal_Development!C590</f>
        <v>0</v>
      </c>
      <c r="D589" s="14" t="str">
        <f>Personal_Development!D590</f>
        <v>C13715</v>
      </c>
      <c r="E589" s="11" t="str">
        <f>Personal_Development!E590</f>
        <v>MUHAMMAD HILMI BIN ABD HALIM</v>
      </c>
      <c r="F589" s="12" t="str">
        <f>Personal_Development!F590</f>
        <v>FACTORY OPERATIONS DEPARTMENT</v>
      </c>
      <c r="G589" s="12" t="str">
        <f>Personal_Development!G590</f>
        <v>INVENTORY &amp; SYSYTEM CONTROL SECTION (IVS)</v>
      </c>
      <c r="H589" s="40" t="str">
        <f>Personal_Development!H590</f>
        <v>STOREHAND</v>
      </c>
      <c r="I589" s="41" t="str">
        <f>Personal_Development!I590</f>
        <v>C4 PROD</v>
      </c>
      <c r="J589" s="42" t="str">
        <f>Personal_Development!J590</f>
        <v xml:space="preserve">C4 </v>
      </c>
      <c r="K589" s="48">
        <v>1</v>
      </c>
      <c r="L589" s="48">
        <v>1</v>
      </c>
      <c r="M589" s="16"/>
      <c r="N589" s="16">
        <v>1</v>
      </c>
      <c r="O589" s="48"/>
      <c r="P589" s="48"/>
      <c r="Q589" s="48"/>
      <c r="R589" s="48"/>
      <c r="S589" s="16"/>
      <c r="T589" s="16"/>
      <c r="U589" s="48">
        <v>4</v>
      </c>
      <c r="V589" s="48"/>
      <c r="W589" s="22">
        <f t="shared" si="18"/>
        <v>7</v>
      </c>
      <c r="X589" s="60">
        <f t="shared" si="19"/>
        <v>3</v>
      </c>
    </row>
    <row r="590" spans="2:24" ht="24.95" customHeight="1">
      <c r="B590" s="48">
        <f>Personal_Development!B591</f>
        <v>0</v>
      </c>
      <c r="C590" s="48">
        <f>Personal_Development!C591</f>
        <v>0</v>
      </c>
      <c r="D590" s="14" t="str">
        <f>Personal_Development!D591</f>
        <v>E00169</v>
      </c>
      <c r="E590" s="11" t="str">
        <f>Personal_Development!E591</f>
        <v>IRA ZATY SOFEA BINTI ABD KAMAL</v>
      </c>
      <c r="F590" s="12" t="str">
        <f>Personal_Development!F591</f>
        <v>GENERAL AFFAIRS DEPARTMENT</v>
      </c>
      <c r="G590" s="12" t="str">
        <f>Personal_Development!G591</f>
        <v>FACILITY ENGINEERING SECTION (FES)</v>
      </c>
      <c r="H590" s="40" t="str">
        <f>Personal_Development!H591</f>
        <v>ASST. ENGINEER</v>
      </c>
      <c r="I590" s="41" t="str">
        <f>Personal_Development!I591</f>
        <v>M7</v>
      </c>
      <c r="J590" s="42" t="str">
        <f>Personal_Development!J591</f>
        <v>M7</v>
      </c>
      <c r="K590" s="48"/>
      <c r="L590" s="48">
        <v>5</v>
      </c>
      <c r="M590" s="16"/>
      <c r="N590" s="16">
        <v>5</v>
      </c>
      <c r="O590" s="48">
        <v>4</v>
      </c>
      <c r="P590" s="48"/>
      <c r="Q590" s="48"/>
      <c r="R590" s="48"/>
      <c r="S590" s="16"/>
      <c r="T590" s="16"/>
      <c r="U590" s="48"/>
      <c r="V590" s="48"/>
      <c r="W590" s="22">
        <f t="shared" si="18"/>
        <v>14</v>
      </c>
      <c r="X590" s="60">
        <f t="shared" si="19"/>
        <v>5</v>
      </c>
    </row>
    <row r="591" spans="2:24" ht="24.95" customHeight="1">
      <c r="B591" s="48" t="str">
        <f>Personal_Development!B592</f>
        <v>R</v>
      </c>
      <c r="C591" s="48">
        <f>Personal_Development!C592</f>
        <v>0</v>
      </c>
      <c r="D591" s="14" t="str">
        <f>Personal_Development!D592</f>
        <v>C13717</v>
      </c>
      <c r="E591" s="11" t="str">
        <f>Personal_Development!E592</f>
        <v>MOHAMAD HANIF HANAFI BIN JAMALUDIN</v>
      </c>
      <c r="F591" s="12" t="str">
        <f>Personal_Development!F592</f>
        <v>FACTORY OPERATIONS DEPARTMENT</v>
      </c>
      <c r="G591" s="12" t="str">
        <f>Personal_Development!G592</f>
        <v>INVENTORY &amp; SYSYTEM CONTROL SECTION (IVS)</v>
      </c>
      <c r="H591" s="40" t="str">
        <f>Personal_Development!H592</f>
        <v>STOREHAND</v>
      </c>
      <c r="I591" s="41" t="str">
        <f>Personal_Development!I592</f>
        <v>C4 PROD</v>
      </c>
      <c r="J591" s="42" t="str">
        <f>Personal_Development!J592</f>
        <v xml:space="preserve">C4 </v>
      </c>
      <c r="K591" s="48">
        <v>1</v>
      </c>
      <c r="L591" s="48">
        <v>3</v>
      </c>
      <c r="M591" s="16"/>
      <c r="N591" s="16">
        <v>8</v>
      </c>
      <c r="O591" s="48"/>
      <c r="P591" s="48"/>
      <c r="Q591" s="48"/>
      <c r="R591" s="48"/>
      <c r="S591" s="16"/>
      <c r="T591" s="16"/>
      <c r="U591" s="48"/>
      <c r="V591" s="48"/>
      <c r="W591" s="22">
        <f t="shared" si="18"/>
        <v>12</v>
      </c>
      <c r="X591" s="60">
        <f t="shared" si="19"/>
        <v>4</v>
      </c>
    </row>
    <row r="592" spans="2:24" ht="24.95" customHeight="1">
      <c r="B592" s="48">
        <f>Personal_Development!B593</f>
        <v>0</v>
      </c>
      <c r="C592" s="48">
        <f>Personal_Development!C593</f>
        <v>0</v>
      </c>
      <c r="D592" s="14" t="str">
        <f>Personal_Development!D593</f>
        <v>C13718</v>
      </c>
      <c r="E592" s="11" t="str">
        <f>Personal_Development!E593</f>
        <v>AMIR ASYARI BIN MOHAMAD</v>
      </c>
      <c r="F592" s="12" t="str">
        <f>Personal_Development!F593</f>
        <v>FACTORY OPERATIONS DEPARTMENT</v>
      </c>
      <c r="G592" s="12" t="str">
        <f>Personal_Development!G593</f>
        <v>INVENTORY &amp; SYSYTEM CONTROL SECTION (IVS)</v>
      </c>
      <c r="H592" s="40" t="str">
        <f>Personal_Development!H593</f>
        <v>STOREHAND</v>
      </c>
      <c r="I592" s="41" t="str">
        <f>Personal_Development!I593</f>
        <v>C4 PROD</v>
      </c>
      <c r="J592" s="42" t="str">
        <f>Personal_Development!J593</f>
        <v xml:space="preserve">C4 </v>
      </c>
      <c r="K592" s="48">
        <v>1</v>
      </c>
      <c r="L592" s="48">
        <v>1</v>
      </c>
      <c r="M592" s="16"/>
      <c r="N592" s="16">
        <v>3</v>
      </c>
      <c r="O592" s="48"/>
      <c r="P592" s="48"/>
      <c r="Q592" s="48"/>
      <c r="R592" s="48"/>
      <c r="S592" s="16"/>
      <c r="T592" s="16"/>
      <c r="U592" s="48">
        <v>5</v>
      </c>
      <c r="V592" s="48"/>
      <c r="W592" s="22">
        <f t="shared" si="18"/>
        <v>10</v>
      </c>
      <c r="X592" s="60">
        <f t="shared" si="19"/>
        <v>4</v>
      </c>
    </row>
    <row r="593" spans="2:24" ht="24.95" customHeight="1">
      <c r="B593" s="48">
        <f>Personal_Development!B594</f>
        <v>0</v>
      </c>
      <c r="C593" s="48">
        <f>Personal_Development!C594</f>
        <v>0</v>
      </c>
      <c r="D593" s="14" t="str">
        <f>Personal_Development!D594</f>
        <v>C13719</v>
      </c>
      <c r="E593" s="11" t="str">
        <f>Personal_Development!E594</f>
        <v>NUR QAMARINA BINTI MOHD YUSOFF</v>
      </c>
      <c r="F593" s="12" t="str">
        <f>Personal_Development!F594</f>
        <v>PRODUCTION NO.1 DEPARTMENT</v>
      </c>
      <c r="G593" s="12" t="str">
        <f>Personal_Development!G594</f>
        <v>ASSEMBLY PRODUCTION SECTION (APS)</v>
      </c>
      <c r="H593" s="40" t="str">
        <f>Personal_Development!H594</f>
        <v>OPERATOR 2</v>
      </c>
      <c r="I593" s="41" t="str">
        <f>Personal_Development!I594</f>
        <v>C4 PROD</v>
      </c>
      <c r="J593" s="42" t="str">
        <f>Personal_Development!J594</f>
        <v xml:space="preserve">C4 </v>
      </c>
      <c r="K593" s="48">
        <v>1</v>
      </c>
      <c r="L593" s="48">
        <v>1</v>
      </c>
      <c r="M593" s="16">
        <v>1</v>
      </c>
      <c r="N593" s="16">
        <v>1</v>
      </c>
      <c r="O593" s="48">
        <v>1</v>
      </c>
      <c r="P593" s="48">
        <v>1</v>
      </c>
      <c r="Q593" s="48">
        <v>1</v>
      </c>
      <c r="R593" s="48"/>
      <c r="S593" s="16">
        <v>1</v>
      </c>
      <c r="T593" s="16"/>
      <c r="U593" s="48"/>
      <c r="V593" s="48">
        <v>8</v>
      </c>
      <c r="W593" s="22">
        <f t="shared" si="18"/>
        <v>16</v>
      </c>
      <c r="X593" s="60">
        <f t="shared" si="19"/>
        <v>5</v>
      </c>
    </row>
    <row r="594" spans="2:24" ht="24.95" customHeight="1">
      <c r="B594" s="48">
        <f>Personal_Development!B595</f>
        <v>0</v>
      </c>
      <c r="C594" s="48">
        <f>Personal_Development!C595</f>
        <v>0</v>
      </c>
      <c r="D594" s="14" t="str">
        <f>Personal_Development!D595</f>
        <v>C13723</v>
      </c>
      <c r="E594" s="11" t="str">
        <f>Personal_Development!E595</f>
        <v>MUHAMMAD HAZZIM BIN OMAR</v>
      </c>
      <c r="F594" s="12" t="str">
        <f>Personal_Development!F595</f>
        <v>PRODUCTION NO.2 DEPARTMENT</v>
      </c>
      <c r="G594" s="12" t="str">
        <f>Personal_Development!G595</f>
        <v>MOLDING PRODUCTION SECTION (MPS)</v>
      </c>
      <c r="H594" s="40" t="str">
        <f>Personal_Development!H595</f>
        <v>OPERATOR 2</v>
      </c>
      <c r="I594" s="41" t="str">
        <f>Personal_Development!I595</f>
        <v>C4 PROD</v>
      </c>
      <c r="J594" s="42" t="str">
        <f>Personal_Development!J595</f>
        <v xml:space="preserve">C4 </v>
      </c>
      <c r="K594" s="48"/>
      <c r="L594" s="48"/>
      <c r="M594" s="16"/>
      <c r="N594" s="16"/>
      <c r="O594" s="48"/>
      <c r="P594" s="48"/>
      <c r="Q594" s="48"/>
      <c r="R594" s="48"/>
      <c r="S594" s="16"/>
      <c r="T594" s="16"/>
      <c r="U594" s="48"/>
      <c r="V594" s="48"/>
      <c r="W594" s="22">
        <f t="shared" si="18"/>
        <v>0</v>
      </c>
      <c r="X594" s="60">
        <f t="shared" si="19"/>
        <v>1</v>
      </c>
    </row>
    <row r="595" spans="2:24" ht="24.95" customHeight="1">
      <c r="B595" s="48">
        <f>Personal_Development!B596</f>
        <v>0</v>
      </c>
      <c r="C595" s="48">
        <f>Personal_Development!C596</f>
        <v>0</v>
      </c>
      <c r="D595" s="14" t="str">
        <f>Personal_Development!D596</f>
        <v>C13725</v>
      </c>
      <c r="E595" s="11" t="str">
        <f>Personal_Development!E596</f>
        <v>AKHMAL BIN SABTU</v>
      </c>
      <c r="F595" s="12" t="str">
        <f>Personal_Development!F596</f>
        <v>MD OFFICE</v>
      </c>
      <c r="G595" s="12" t="str">
        <f>Personal_Development!G596</f>
        <v>MD OFFICE</v>
      </c>
      <c r="H595" s="40" t="str">
        <f>Personal_Development!H596</f>
        <v>JAPANESE DRIVER</v>
      </c>
      <c r="I595" s="41" t="str">
        <f>Personal_Development!I596</f>
        <v>D3J JAPANESE DRIVER</v>
      </c>
      <c r="J595" s="42" t="str">
        <f>Personal_Development!J596</f>
        <v>D3J</v>
      </c>
      <c r="K595" s="48">
        <v>1</v>
      </c>
      <c r="L595" s="48"/>
      <c r="M595" s="16"/>
      <c r="N595" s="16">
        <v>3</v>
      </c>
      <c r="O595" s="48">
        <v>2</v>
      </c>
      <c r="P595" s="48"/>
      <c r="Q595" s="48">
        <v>3</v>
      </c>
      <c r="R595" s="48"/>
      <c r="S595" s="16">
        <v>5</v>
      </c>
      <c r="T595" s="16"/>
      <c r="U595" s="48"/>
      <c r="V595" s="48"/>
      <c r="W595" s="22">
        <f t="shared" si="18"/>
        <v>14</v>
      </c>
      <c r="X595" s="60">
        <f t="shared" si="19"/>
        <v>5</v>
      </c>
    </row>
    <row r="596" spans="2:24" ht="24.95" customHeight="1">
      <c r="B596" s="48">
        <f>Personal_Development!B597</f>
        <v>0</v>
      </c>
      <c r="C596" s="48">
        <f>Personal_Development!C597</f>
        <v>0</v>
      </c>
      <c r="D596" s="14" t="str">
        <f>Personal_Development!D597</f>
        <v>C13731</v>
      </c>
      <c r="E596" s="11" t="str">
        <f>Personal_Development!E597</f>
        <v>MUHAMMAD MUZAMMIL BIN BAKRI</v>
      </c>
      <c r="F596" s="12" t="str">
        <f>Personal_Development!F597</f>
        <v>PRODUCTION NO.1 DEPARTMENT</v>
      </c>
      <c r="G596" s="12" t="str">
        <f>Personal_Development!G597</f>
        <v>ASSEMBLY PRODUCTION SECTION (APS)</v>
      </c>
      <c r="H596" s="40" t="str">
        <f>Personal_Development!H597</f>
        <v>OPERATOR 2</v>
      </c>
      <c r="I596" s="41" t="str">
        <f>Personal_Development!I597</f>
        <v>C4 PROD</v>
      </c>
      <c r="J596" s="42" t="str">
        <f>Personal_Development!J597</f>
        <v xml:space="preserve">C4 </v>
      </c>
      <c r="K596" s="48"/>
      <c r="L596" s="48"/>
      <c r="M596" s="16"/>
      <c r="N596" s="16"/>
      <c r="O596" s="48"/>
      <c r="P596" s="48"/>
      <c r="Q596" s="48">
        <v>8</v>
      </c>
      <c r="R596" s="48">
        <v>1</v>
      </c>
      <c r="S596" s="16">
        <v>8</v>
      </c>
      <c r="T596" s="16">
        <v>10</v>
      </c>
      <c r="U596" s="48"/>
      <c r="V596" s="48"/>
      <c r="W596" s="22">
        <f t="shared" si="18"/>
        <v>27</v>
      </c>
      <c r="X596" s="60">
        <f t="shared" si="19"/>
        <v>5</v>
      </c>
    </row>
    <row r="597" spans="2:24" ht="24.95" customHeight="1">
      <c r="B597" s="48">
        <f>Personal_Development!B598</f>
        <v>0</v>
      </c>
      <c r="C597" s="48">
        <f>Personal_Development!C598</f>
        <v>0</v>
      </c>
      <c r="D597" s="14" t="str">
        <f>Personal_Development!D598</f>
        <v>C13732</v>
      </c>
      <c r="E597" s="11" t="str">
        <f>Personal_Development!E598</f>
        <v>SITI NORFARAHIN IRFAHANI BINTI ABDUL MALIK</v>
      </c>
      <c r="F597" s="12" t="str">
        <f>Personal_Development!F598</f>
        <v>PRODUCTION NO.2 DEPARTMENT</v>
      </c>
      <c r="G597" s="12" t="str">
        <f>Personal_Development!G598</f>
        <v>MOLDING PRODUCTION SECTION (MPS)</v>
      </c>
      <c r="H597" s="40" t="str">
        <f>Personal_Development!H598</f>
        <v>OPERATOR 2</v>
      </c>
      <c r="I597" s="41" t="str">
        <f>Personal_Development!I598</f>
        <v>C4 PROD</v>
      </c>
      <c r="J597" s="42" t="str">
        <f>Personal_Development!J598</f>
        <v xml:space="preserve">C4 </v>
      </c>
      <c r="K597" s="48"/>
      <c r="L597" s="48"/>
      <c r="M597" s="16"/>
      <c r="N597" s="16"/>
      <c r="O597" s="48"/>
      <c r="P597" s="48"/>
      <c r="Q597" s="48"/>
      <c r="R597" s="48"/>
      <c r="S597" s="16"/>
      <c r="T597" s="16"/>
      <c r="U597" s="48"/>
      <c r="V597" s="48"/>
      <c r="W597" s="22">
        <f t="shared" si="18"/>
        <v>0</v>
      </c>
      <c r="X597" s="60">
        <f t="shared" si="19"/>
        <v>1</v>
      </c>
    </row>
    <row r="598" spans="2:24" ht="24.95" customHeight="1">
      <c r="B598" s="48">
        <f>Personal_Development!B599</f>
        <v>0</v>
      </c>
      <c r="C598" s="48">
        <f>Personal_Development!C599</f>
        <v>0</v>
      </c>
      <c r="D598" s="14" t="str">
        <f>Personal_Development!D599</f>
        <v>C13733</v>
      </c>
      <c r="E598" s="11" t="str">
        <f>Personal_Development!E599</f>
        <v>MOHD DANIEL BIN SAZALI</v>
      </c>
      <c r="F598" s="12" t="str">
        <f>Personal_Development!F599</f>
        <v>PRODUCTION NO.2 DEPARTMENT</v>
      </c>
      <c r="G598" s="12" t="str">
        <f>Personal_Development!G599</f>
        <v>MOLDING PRODUCTION SECTION (MPS)</v>
      </c>
      <c r="H598" s="40" t="str">
        <f>Personal_Development!H599</f>
        <v>OPERATOR 2</v>
      </c>
      <c r="I598" s="41" t="str">
        <f>Personal_Development!I599</f>
        <v>C4 PROD</v>
      </c>
      <c r="J598" s="42" t="str">
        <f>Personal_Development!J599</f>
        <v xml:space="preserve">C4 </v>
      </c>
      <c r="K598" s="48"/>
      <c r="L598" s="48"/>
      <c r="M598" s="16"/>
      <c r="N598" s="16"/>
      <c r="O598" s="48"/>
      <c r="P598" s="48"/>
      <c r="Q598" s="48"/>
      <c r="R598" s="48"/>
      <c r="S598" s="16"/>
      <c r="T598" s="16"/>
      <c r="U598" s="48"/>
      <c r="V598" s="48"/>
      <c r="W598" s="22">
        <f t="shared" si="18"/>
        <v>0</v>
      </c>
      <c r="X598" s="60">
        <f t="shared" si="19"/>
        <v>1</v>
      </c>
    </row>
    <row r="599" spans="2:24" ht="24.95" customHeight="1">
      <c r="B599" s="48" t="str">
        <f>Personal_Development!B600</f>
        <v>R</v>
      </c>
      <c r="C599" s="48">
        <f>Personal_Development!C600</f>
        <v>0</v>
      </c>
      <c r="D599" s="14" t="str">
        <f>Personal_Development!D600</f>
        <v>C13734</v>
      </c>
      <c r="E599" s="11" t="str">
        <f>Personal_Development!E600</f>
        <v>MOHD SHAH NORAFDALLIZAM BIN AWALLUDIN</v>
      </c>
      <c r="F599" s="12" t="str">
        <f>Personal_Development!F600</f>
        <v>PRODUCTION NO.2 DEPARTMENT</v>
      </c>
      <c r="G599" s="12" t="str">
        <f>Personal_Development!G600</f>
        <v>MOLDING PRODUCTION SECTION (MPS)</v>
      </c>
      <c r="H599" s="40" t="str">
        <f>Personal_Development!H600</f>
        <v>OPERATOR 2</v>
      </c>
      <c r="I599" s="41" t="str">
        <f>Personal_Development!I600</f>
        <v>C4 PROD</v>
      </c>
      <c r="J599" s="42" t="str">
        <f>Personal_Development!J600</f>
        <v xml:space="preserve">C4 </v>
      </c>
      <c r="K599" s="48"/>
      <c r="L599" s="48"/>
      <c r="M599" s="16"/>
      <c r="N599" s="16"/>
      <c r="O599" s="48"/>
      <c r="P599" s="48"/>
      <c r="Q599" s="48"/>
      <c r="R599" s="48"/>
      <c r="S599" s="16"/>
      <c r="T599" s="16"/>
      <c r="U599" s="48"/>
      <c r="V599" s="48"/>
      <c r="W599" s="22">
        <f t="shared" si="18"/>
        <v>0</v>
      </c>
      <c r="X599" s="60">
        <f t="shared" si="19"/>
        <v>1</v>
      </c>
    </row>
    <row r="600" spans="2:24" ht="24.95" customHeight="1">
      <c r="B600" s="48">
        <f>Personal_Development!B601</f>
        <v>0</v>
      </c>
      <c r="C600" s="48">
        <f>Personal_Development!C601</f>
        <v>0</v>
      </c>
      <c r="D600" s="14" t="str">
        <f>Personal_Development!D601</f>
        <v>K03140</v>
      </c>
      <c r="E600" s="11" t="str">
        <f>Personal_Development!E601</f>
        <v>MOHAMAD AMIRUL BIN ABDUL ZAMAN</v>
      </c>
      <c r="F600" s="12" t="str">
        <f>Personal_Development!F601</f>
        <v>PRODUCTION NO.2 DEPARTMENT</v>
      </c>
      <c r="G600" s="12" t="str">
        <f>Personal_Development!G601</f>
        <v>MOLDING PRODUCTION SECTION (MPS)</v>
      </c>
      <c r="H600" s="40" t="str">
        <f>Personal_Development!H601</f>
        <v>OPERATOR 2</v>
      </c>
      <c r="I600" s="41" t="str">
        <f>Personal_Development!I601</f>
        <v>C4 PROD</v>
      </c>
      <c r="J600" s="42" t="str">
        <f>Personal_Development!J601</f>
        <v xml:space="preserve">C4 </v>
      </c>
      <c r="K600" s="48"/>
      <c r="L600" s="48"/>
      <c r="M600" s="16"/>
      <c r="N600" s="16"/>
      <c r="O600" s="48"/>
      <c r="P600" s="48"/>
      <c r="Q600" s="48"/>
      <c r="R600" s="48"/>
      <c r="S600" s="16"/>
      <c r="T600" s="16"/>
      <c r="U600" s="48"/>
      <c r="V600" s="48"/>
      <c r="W600" s="22">
        <f t="shared" si="18"/>
        <v>0</v>
      </c>
      <c r="X600" s="60">
        <f t="shared" si="19"/>
        <v>1</v>
      </c>
    </row>
    <row r="601" spans="2:24" ht="24.95" customHeight="1">
      <c r="B601" s="48" t="str">
        <f>Personal_Development!B602</f>
        <v>R</v>
      </c>
      <c r="C601" s="48">
        <f>Personal_Development!C602</f>
        <v>0</v>
      </c>
      <c r="D601" s="14" t="str">
        <f>Personal_Development!D602</f>
        <v>C13736</v>
      </c>
      <c r="E601" s="11" t="str">
        <f>Personal_Development!E602</f>
        <v>WAN KAZMER ARIF BIN WAN KHAIRI</v>
      </c>
      <c r="F601" s="12" t="str">
        <f>Personal_Development!F602</f>
        <v>PRODUCTION NO.2 DEPARTMENT</v>
      </c>
      <c r="G601" s="12" t="str">
        <f>Personal_Development!G602</f>
        <v>MOLDING PRODUCTION SECTION (MPS)</v>
      </c>
      <c r="H601" s="40" t="str">
        <f>Personal_Development!H602</f>
        <v>OPERATOR 2</v>
      </c>
      <c r="I601" s="41" t="str">
        <f>Personal_Development!I602</f>
        <v>C4 PROD</v>
      </c>
      <c r="J601" s="42" t="str">
        <f>Personal_Development!J602</f>
        <v xml:space="preserve">C4 </v>
      </c>
      <c r="K601" s="48"/>
      <c r="L601" s="48"/>
      <c r="M601" s="16"/>
      <c r="N601" s="16"/>
      <c r="O601" s="48"/>
      <c r="P601" s="48"/>
      <c r="Q601" s="48"/>
      <c r="R601" s="48"/>
      <c r="S601" s="16"/>
      <c r="T601" s="16"/>
      <c r="U601" s="48"/>
      <c r="V601" s="48"/>
      <c r="W601" s="22">
        <f t="shared" si="18"/>
        <v>0</v>
      </c>
      <c r="X601" s="60">
        <f t="shared" si="19"/>
        <v>1</v>
      </c>
    </row>
    <row r="602" spans="2:24" ht="24.95" customHeight="1">
      <c r="B602" s="48">
        <f>Personal_Development!B603</f>
        <v>0</v>
      </c>
      <c r="C602" s="48">
        <f>Personal_Development!C603</f>
        <v>0</v>
      </c>
      <c r="D602" s="14" t="str">
        <f>Personal_Development!D603</f>
        <v>C13738</v>
      </c>
      <c r="E602" s="11" t="str">
        <f>Personal_Development!E603</f>
        <v>SITI ZURAIDAH BINTI AZMI</v>
      </c>
      <c r="F602" s="12" t="str">
        <f>Personal_Development!F603</f>
        <v>PRODUCTION NO.2 DEPARTMENT</v>
      </c>
      <c r="G602" s="12" t="str">
        <f>Personal_Development!G603</f>
        <v>MOLDING PRODUCTION SECTION (MPS)</v>
      </c>
      <c r="H602" s="40" t="str">
        <f>Personal_Development!H603</f>
        <v>OPERATOR 2</v>
      </c>
      <c r="I602" s="41" t="str">
        <f>Personal_Development!I603</f>
        <v>C4 PROD</v>
      </c>
      <c r="J602" s="42" t="str">
        <f>Personal_Development!J603</f>
        <v xml:space="preserve">C4 </v>
      </c>
      <c r="K602" s="48"/>
      <c r="L602" s="48"/>
      <c r="M602" s="16"/>
      <c r="N602" s="16"/>
      <c r="O602" s="48"/>
      <c r="P602" s="48"/>
      <c r="Q602" s="48"/>
      <c r="R602" s="48"/>
      <c r="S602" s="16"/>
      <c r="T602" s="16"/>
      <c r="U602" s="48"/>
      <c r="V602" s="48"/>
      <c r="W602" s="22">
        <f t="shared" si="18"/>
        <v>0</v>
      </c>
      <c r="X602" s="60">
        <f t="shared" si="19"/>
        <v>1</v>
      </c>
    </row>
    <row r="603" spans="2:24" ht="24.95" customHeight="1">
      <c r="B603" s="48" t="str">
        <f>Personal_Development!B604</f>
        <v>R</v>
      </c>
      <c r="C603" s="48">
        <f>Personal_Development!C604</f>
        <v>0</v>
      </c>
      <c r="D603" s="14" t="str">
        <f>Personal_Development!D604</f>
        <v>C13739</v>
      </c>
      <c r="E603" s="11" t="str">
        <f>Personal_Development!E604</f>
        <v>MOHD ZAIRUL EZZUAN BIN MUHAMMAD KHAIRUL FAIZAL</v>
      </c>
      <c r="F603" s="12" t="str">
        <f>Personal_Development!F604</f>
        <v>PRODUCTION NO.2 DEPARTMENT</v>
      </c>
      <c r="G603" s="12" t="str">
        <f>Personal_Development!G604</f>
        <v>MOLDING PRODUCTION SECTION (MPS)</v>
      </c>
      <c r="H603" s="40" t="str">
        <f>Personal_Development!H604</f>
        <v>OPERATOR 2</v>
      </c>
      <c r="I603" s="41" t="str">
        <f>Personal_Development!I604</f>
        <v>C4 PROD</v>
      </c>
      <c r="J603" s="42" t="str">
        <f>Personal_Development!J604</f>
        <v xml:space="preserve">C4 </v>
      </c>
      <c r="K603" s="48"/>
      <c r="L603" s="48"/>
      <c r="M603" s="16"/>
      <c r="N603" s="16"/>
      <c r="O603" s="48"/>
      <c r="P603" s="48"/>
      <c r="Q603" s="48"/>
      <c r="R603" s="48"/>
      <c r="S603" s="16"/>
      <c r="T603" s="16"/>
      <c r="U603" s="48"/>
      <c r="V603" s="48"/>
      <c r="W603" s="22">
        <f t="shared" si="18"/>
        <v>0</v>
      </c>
      <c r="X603" s="60">
        <f t="shared" si="19"/>
        <v>1</v>
      </c>
    </row>
    <row r="604" spans="2:24" ht="24.95" customHeight="1">
      <c r="B604" s="48" t="str">
        <f>Personal_Development!B605</f>
        <v>R</v>
      </c>
      <c r="C604" s="48">
        <f>Personal_Development!C605</f>
        <v>0</v>
      </c>
      <c r="D604" s="14" t="str">
        <f>Personal_Development!D605</f>
        <v>C13740</v>
      </c>
      <c r="E604" s="11" t="str">
        <f>Personal_Development!E605</f>
        <v>NURLUQMAN HAKIM BIN MD YUSOF</v>
      </c>
      <c r="F604" s="12" t="str">
        <f>Personal_Development!F605</f>
        <v>PRODUCTION NO.2 DEPARTMENT</v>
      </c>
      <c r="G604" s="12" t="str">
        <f>Personal_Development!G605</f>
        <v>MOLDING PRODUCTION SECTION (MPS)</v>
      </c>
      <c r="H604" s="40" t="str">
        <f>Personal_Development!H605</f>
        <v>OPERATOR 2</v>
      </c>
      <c r="I604" s="41" t="str">
        <f>Personal_Development!I605</f>
        <v>C4 PROD</v>
      </c>
      <c r="J604" s="42" t="str">
        <f>Personal_Development!J605</f>
        <v xml:space="preserve">C4 </v>
      </c>
      <c r="K604" s="48"/>
      <c r="L604" s="48"/>
      <c r="M604" s="16"/>
      <c r="N604" s="16"/>
      <c r="O604" s="48"/>
      <c r="P604" s="48"/>
      <c r="Q604" s="48"/>
      <c r="R604" s="48"/>
      <c r="S604" s="16"/>
      <c r="T604" s="16"/>
      <c r="U604" s="48"/>
      <c r="V604" s="48"/>
      <c r="W604" s="22">
        <f t="shared" si="18"/>
        <v>0</v>
      </c>
      <c r="X604" s="60">
        <f t="shared" si="19"/>
        <v>1</v>
      </c>
    </row>
    <row r="605" spans="2:24" ht="24.95" customHeight="1">
      <c r="B605" s="48">
        <f>Personal_Development!B606</f>
        <v>0</v>
      </c>
      <c r="C605" s="48">
        <f>Personal_Development!C606</f>
        <v>0</v>
      </c>
      <c r="D605" s="14" t="str">
        <f>Personal_Development!D606</f>
        <v>C13741</v>
      </c>
      <c r="E605" s="11" t="str">
        <f>Personal_Development!E606</f>
        <v>HASBULLAH BIN NORDIN</v>
      </c>
      <c r="F605" s="12" t="str">
        <f>Personal_Development!F606</f>
        <v>PRODUCTION NO.1 DEPARTMENT</v>
      </c>
      <c r="G605" s="12" t="str">
        <f>Personal_Development!G606</f>
        <v>ASSEMBLY PRODUCTION SECTION (APS)</v>
      </c>
      <c r="H605" s="40" t="str">
        <f>Personal_Development!H606</f>
        <v>OPERATOR 2</v>
      </c>
      <c r="I605" s="41" t="str">
        <f>Personal_Development!I606</f>
        <v>C4 PROD</v>
      </c>
      <c r="J605" s="42" t="str">
        <f>Personal_Development!J606</f>
        <v xml:space="preserve">C4 </v>
      </c>
      <c r="K605" s="48">
        <v>1</v>
      </c>
      <c r="L605" s="48">
        <v>2</v>
      </c>
      <c r="M605" s="16">
        <v>2</v>
      </c>
      <c r="N605" s="16">
        <v>1</v>
      </c>
      <c r="O605" s="48"/>
      <c r="P605" s="48">
        <v>2</v>
      </c>
      <c r="Q605" s="48"/>
      <c r="R605" s="48">
        <v>2</v>
      </c>
      <c r="S605" s="16"/>
      <c r="T605" s="16">
        <v>3</v>
      </c>
      <c r="U605" s="48"/>
      <c r="V605" s="48">
        <v>4</v>
      </c>
      <c r="W605" s="22">
        <f t="shared" si="18"/>
        <v>17</v>
      </c>
      <c r="X605" s="60">
        <f t="shared" si="19"/>
        <v>5</v>
      </c>
    </row>
    <row r="606" spans="2:24" ht="24.95" customHeight="1">
      <c r="B606" s="48">
        <f>Personal_Development!B607</f>
        <v>0</v>
      </c>
      <c r="C606" s="48">
        <f>Personal_Development!C607</f>
        <v>0</v>
      </c>
      <c r="D606" s="14" t="str">
        <f>Personal_Development!D607</f>
        <v>C13742</v>
      </c>
      <c r="E606" s="11" t="str">
        <f>Personal_Development!E607</f>
        <v>SITI NAIMAH BINTI ABU KASSIM</v>
      </c>
      <c r="F606" s="12" t="str">
        <f>Personal_Development!F607</f>
        <v>PRODUCTION NO.1 DEPARTMENT</v>
      </c>
      <c r="G606" s="12" t="str">
        <f>Personal_Development!G607</f>
        <v>ASSEMBLY PRODUCTION SECTION (APS)</v>
      </c>
      <c r="H606" s="40" t="str">
        <f>Personal_Development!H607</f>
        <v>OPERATOR 2</v>
      </c>
      <c r="I606" s="41" t="str">
        <f>Personal_Development!I607</f>
        <v>C4 PROD</v>
      </c>
      <c r="J606" s="42" t="str">
        <f>Personal_Development!J607</f>
        <v xml:space="preserve">C4 </v>
      </c>
      <c r="K606" s="48">
        <v>3</v>
      </c>
      <c r="L606" s="48">
        <v>2</v>
      </c>
      <c r="M606" s="16">
        <v>4</v>
      </c>
      <c r="N606" s="16">
        <v>2</v>
      </c>
      <c r="O606" s="48">
        <v>2</v>
      </c>
      <c r="P606" s="48"/>
      <c r="Q606" s="48">
        <v>1</v>
      </c>
      <c r="R606" s="48"/>
      <c r="S606" s="16"/>
      <c r="T606" s="16"/>
      <c r="U606" s="48"/>
      <c r="V606" s="48"/>
      <c r="W606" s="22">
        <f t="shared" si="18"/>
        <v>14</v>
      </c>
      <c r="X606" s="60">
        <f t="shared" si="19"/>
        <v>5</v>
      </c>
    </row>
    <row r="607" spans="2:24" ht="24.95" customHeight="1">
      <c r="B607" s="48">
        <f>Personal_Development!B608</f>
        <v>0</v>
      </c>
      <c r="C607" s="48">
        <f>Personal_Development!C608</f>
        <v>0</v>
      </c>
      <c r="D607" s="14" t="str">
        <f>Personal_Development!D608</f>
        <v>C13726</v>
      </c>
      <c r="E607" s="11" t="str">
        <f>Personal_Development!E608</f>
        <v>MOHAMAD SYAWAL BIN ABD MALIK</v>
      </c>
      <c r="F607" s="12" t="str">
        <f>Personal_Development!F608</f>
        <v>GENERAL AFFAIRS DEPARTMENT</v>
      </c>
      <c r="G607" s="12" t="str">
        <f>Personal_Development!G608</f>
        <v>FACILITY ENGINEERING SECTION (FES)</v>
      </c>
      <c r="H607" s="40" t="str">
        <f>Personal_Development!H608</f>
        <v>SENIOR TECHNICIAN</v>
      </c>
      <c r="I607" s="41" t="str">
        <f>Personal_Development!I608</f>
        <v>C1 PROD</v>
      </c>
      <c r="J607" s="42" t="str">
        <f>Personal_Development!J608</f>
        <v xml:space="preserve">C1 </v>
      </c>
      <c r="K607" s="48"/>
      <c r="L607" s="48">
        <v>1</v>
      </c>
      <c r="M607" s="16">
        <v>3</v>
      </c>
      <c r="N607" s="16">
        <v>2</v>
      </c>
      <c r="O607" s="48">
        <v>7</v>
      </c>
      <c r="P607" s="48">
        <v>1</v>
      </c>
      <c r="Q607" s="48"/>
      <c r="R607" s="48"/>
      <c r="S607" s="16"/>
      <c r="T607" s="16"/>
      <c r="U607" s="48"/>
      <c r="V607" s="48">
        <v>3</v>
      </c>
      <c r="W607" s="22">
        <f t="shared" si="18"/>
        <v>17</v>
      </c>
      <c r="X607" s="60">
        <f t="shared" si="19"/>
        <v>5</v>
      </c>
    </row>
    <row r="608" spans="2:24" ht="24.95" customHeight="1">
      <c r="B608" s="48" t="str">
        <f>Personal_Development!B609</f>
        <v>R</v>
      </c>
      <c r="C608" s="48">
        <f>Personal_Development!C609</f>
        <v>0</v>
      </c>
      <c r="D608" s="14" t="str">
        <f>Personal_Development!D609</f>
        <v>E00172</v>
      </c>
      <c r="E608" s="11" t="str">
        <f>Personal_Development!E609</f>
        <v>AMIRUL HAFIZ BIN AHMAD JALALLIL</v>
      </c>
      <c r="F608" s="12" t="str">
        <f>Personal_Development!F609</f>
        <v>QUALITY ASSURANCE DEPARTMENT</v>
      </c>
      <c r="G608" s="12" t="str">
        <f>Personal_Development!G609</f>
        <v>QUALITY ASSURANCE SECTION (QAS)</v>
      </c>
      <c r="H608" s="40" t="str">
        <f>Personal_Development!H609</f>
        <v>ASST. ENGINEER</v>
      </c>
      <c r="I608" s="41" t="str">
        <f>Personal_Development!I609</f>
        <v>M7</v>
      </c>
      <c r="J608" s="42" t="str">
        <f>Personal_Development!J609</f>
        <v>M7</v>
      </c>
      <c r="K608" s="48"/>
      <c r="L608" s="48"/>
      <c r="M608" s="16"/>
      <c r="N608" s="16"/>
      <c r="O608" s="48"/>
      <c r="P608" s="48"/>
      <c r="Q608" s="48"/>
      <c r="R608" s="48"/>
      <c r="S608" s="16"/>
      <c r="T608" s="16"/>
      <c r="U608" s="48"/>
      <c r="V608" s="48"/>
      <c r="W608" s="22">
        <f t="shared" si="18"/>
        <v>0</v>
      </c>
      <c r="X608" s="60">
        <f t="shared" si="19"/>
        <v>1</v>
      </c>
    </row>
    <row r="609" spans="2:24" ht="24.95" customHeight="1">
      <c r="B609" s="48">
        <f>Personal_Development!B610</f>
        <v>0</v>
      </c>
      <c r="C609" s="48" t="str">
        <f>Personal_Development!C610</f>
        <v>T10051</v>
      </c>
      <c r="D609" s="14" t="str">
        <f>Personal_Development!D610</f>
        <v>E00197</v>
      </c>
      <c r="E609" s="11" t="str">
        <f>Personal_Development!E610</f>
        <v>LEE YO SEONG</v>
      </c>
      <c r="F609" s="12" t="str">
        <f>Personal_Development!F610</f>
        <v>GENERAL AFFAIRS DEPARTMENT</v>
      </c>
      <c r="G609" s="12" t="str">
        <f>Personal_Development!G610</f>
        <v>SAFETY &amp; ENVIRONMENT SECTION (SES)</v>
      </c>
      <c r="H609" s="40" t="str">
        <f>Personal_Development!H610</f>
        <v>SAFETY &amp; HEALTH OFFICER</v>
      </c>
      <c r="I609" s="41" t="str">
        <f>Personal_Development!I610</f>
        <v>SHO OFFICER</v>
      </c>
      <c r="J609" s="42" t="str">
        <f>Personal_Development!J610</f>
        <v>M4</v>
      </c>
      <c r="K609" s="48"/>
      <c r="L609" s="48">
        <v>2</v>
      </c>
      <c r="M609" s="16">
        <v>2</v>
      </c>
      <c r="N609" s="16"/>
      <c r="O609" s="48">
        <v>2</v>
      </c>
      <c r="P609" s="48">
        <v>1</v>
      </c>
      <c r="Q609" s="48">
        <v>1</v>
      </c>
      <c r="R609" s="48">
        <v>3</v>
      </c>
      <c r="S609" s="16">
        <v>1</v>
      </c>
      <c r="T609" s="16">
        <v>1</v>
      </c>
      <c r="U609" s="48">
        <v>1</v>
      </c>
      <c r="V609" s="48">
        <v>3</v>
      </c>
      <c r="W609" s="22">
        <f t="shared" si="18"/>
        <v>17</v>
      </c>
      <c r="X609" s="60">
        <f t="shared" si="19"/>
        <v>5</v>
      </c>
    </row>
    <row r="610" spans="2:24" ht="24.95" customHeight="1">
      <c r="B610" s="48">
        <f>Personal_Development!B611</f>
        <v>0</v>
      </c>
      <c r="C610" s="48">
        <f>Personal_Development!C611</f>
        <v>0</v>
      </c>
      <c r="D610" s="14" t="str">
        <f>Personal_Development!D611</f>
        <v>E00175</v>
      </c>
      <c r="E610" s="11" t="str">
        <f>Personal_Development!E611</f>
        <v>RUZIEYANA BINTI MOHD ZAWAWI</v>
      </c>
      <c r="F610" s="12" t="str">
        <f>Personal_Development!F611</f>
        <v>QUALITY ASSURANCE DEPARTMENT</v>
      </c>
      <c r="G610" s="12" t="str">
        <f>Personal_Development!G611</f>
        <v>QUALITY ASSURANCE SECTION (QAS)</v>
      </c>
      <c r="H610" s="40" t="str">
        <f>Personal_Development!H611</f>
        <v>ASST. ENGINEER</v>
      </c>
      <c r="I610" s="41" t="str">
        <f>Personal_Development!I611</f>
        <v>M7</v>
      </c>
      <c r="J610" s="42" t="str">
        <f>Personal_Development!J611</f>
        <v>M7</v>
      </c>
      <c r="K610" s="48"/>
      <c r="L610" s="48"/>
      <c r="M610" s="16"/>
      <c r="N610" s="16"/>
      <c r="O610" s="48"/>
      <c r="P610" s="48">
        <v>3</v>
      </c>
      <c r="Q610" s="48">
        <v>1</v>
      </c>
      <c r="R610" s="48"/>
      <c r="S610" s="16"/>
      <c r="T610" s="16">
        <v>3</v>
      </c>
      <c r="U610" s="48">
        <v>6</v>
      </c>
      <c r="V610" s="48">
        <v>4</v>
      </c>
      <c r="W610" s="22">
        <f t="shared" si="18"/>
        <v>17</v>
      </c>
      <c r="X610" s="60">
        <f t="shared" si="19"/>
        <v>5</v>
      </c>
    </row>
    <row r="611" spans="2:24" ht="24.95" customHeight="1">
      <c r="B611" s="48" t="str">
        <f>Personal_Development!B612</f>
        <v>R</v>
      </c>
      <c r="C611" s="48">
        <f>Personal_Development!C612</f>
        <v>0</v>
      </c>
      <c r="D611" s="14" t="str">
        <f>Personal_Development!D612</f>
        <v>C13730</v>
      </c>
      <c r="E611" s="11" t="str">
        <f>Personal_Development!E612</f>
        <v>SITI KHADIJAH BINTI ZULKEFLI</v>
      </c>
      <c r="F611" s="12" t="str">
        <f>Personal_Development!F612</f>
        <v>QUALITY ASSURANCE DEPARTMENT</v>
      </c>
      <c r="G611" s="12" t="str">
        <f>Personal_Development!G612</f>
        <v>QUALITY PLANNING SECTION (QPS)</v>
      </c>
      <c r="H611" s="40" t="str">
        <f>Personal_Development!H612</f>
        <v>SUPERVISOR</v>
      </c>
      <c r="I611" s="41" t="str">
        <f>Personal_Development!I612</f>
        <v>C1 PROD</v>
      </c>
      <c r="J611" s="42" t="str">
        <f>Personal_Development!J612</f>
        <v xml:space="preserve">C1 </v>
      </c>
      <c r="K611" s="48"/>
      <c r="L611" s="48"/>
      <c r="M611" s="16"/>
      <c r="N611" s="16"/>
      <c r="O611" s="48"/>
      <c r="P611" s="48">
        <v>1</v>
      </c>
      <c r="Q611" s="48">
        <v>1</v>
      </c>
      <c r="R611" s="48">
        <v>5</v>
      </c>
      <c r="S611" s="16"/>
      <c r="T611" s="16"/>
      <c r="U611" s="48"/>
      <c r="V611" s="48"/>
      <c r="W611" s="22">
        <f t="shared" si="18"/>
        <v>7</v>
      </c>
      <c r="X611" s="60">
        <f t="shared" si="19"/>
        <v>3</v>
      </c>
    </row>
    <row r="612" spans="2:24" ht="24.95" customHeight="1">
      <c r="B612" s="48">
        <f>Personal_Development!B613</f>
        <v>0</v>
      </c>
      <c r="C612" s="48">
        <f>Personal_Development!C613</f>
        <v>0</v>
      </c>
      <c r="D612" s="14" t="str">
        <f>Personal_Development!D613</f>
        <v>C13746</v>
      </c>
      <c r="E612" s="11" t="str">
        <f>Personal_Development!E613</f>
        <v>NASRUL HAKIM BIN OTHMAN</v>
      </c>
      <c r="F612" s="12" t="str">
        <f>Personal_Development!F613</f>
        <v>PRODUCTION NO.1 DEPARTMENT</v>
      </c>
      <c r="G612" s="12" t="str">
        <f>Personal_Development!G613</f>
        <v>ASSEMBLY PRODUCTION SECTION (APS)</v>
      </c>
      <c r="H612" s="40" t="str">
        <f>Personal_Development!H613</f>
        <v>OPERATOR 2</v>
      </c>
      <c r="I612" s="41" t="str">
        <f>Personal_Development!I613</f>
        <v>C4 PROD</v>
      </c>
      <c r="J612" s="42" t="str">
        <f>Personal_Development!J613</f>
        <v xml:space="preserve">C4 </v>
      </c>
      <c r="K612" s="48">
        <v>1</v>
      </c>
      <c r="L612" s="48">
        <v>1</v>
      </c>
      <c r="M612" s="16">
        <v>1</v>
      </c>
      <c r="N612" s="16">
        <v>1</v>
      </c>
      <c r="O612" s="48">
        <v>1</v>
      </c>
      <c r="P612" s="48"/>
      <c r="Q612" s="48"/>
      <c r="R612" s="48"/>
      <c r="S612" s="16"/>
      <c r="T612" s="16"/>
      <c r="U612" s="48"/>
      <c r="V612" s="48">
        <v>10</v>
      </c>
      <c r="W612" s="22">
        <f t="shared" si="18"/>
        <v>15</v>
      </c>
      <c r="X612" s="60">
        <f t="shared" si="19"/>
        <v>5</v>
      </c>
    </row>
    <row r="613" spans="2:24" ht="24.95" customHeight="1">
      <c r="B613" s="48">
        <f>Personal_Development!B614</f>
        <v>0</v>
      </c>
      <c r="C613" s="48">
        <f>Personal_Development!C614</f>
        <v>0</v>
      </c>
      <c r="D613" s="14" t="str">
        <f>Personal_Development!D614</f>
        <v>C13747</v>
      </c>
      <c r="E613" s="11" t="str">
        <f>Personal_Development!E614</f>
        <v>ASMIRA BINTI ASRI</v>
      </c>
      <c r="F613" s="12" t="str">
        <f>Personal_Development!F614</f>
        <v>PRODUCTION NO.1 DEPARTMENT</v>
      </c>
      <c r="G613" s="12" t="str">
        <f>Personal_Development!G614</f>
        <v>ASSEMBLY PRODUCTION SECTION (APS)</v>
      </c>
      <c r="H613" s="40" t="str">
        <f>Personal_Development!H614</f>
        <v>OPERATOR 2</v>
      </c>
      <c r="I613" s="41" t="str">
        <f>Personal_Development!I614</f>
        <v>C4 PROD</v>
      </c>
      <c r="J613" s="42" t="str">
        <f>Personal_Development!J614</f>
        <v xml:space="preserve">C4 </v>
      </c>
      <c r="K613" s="48">
        <v>1</v>
      </c>
      <c r="L613" s="48">
        <v>1</v>
      </c>
      <c r="M613" s="16">
        <v>1</v>
      </c>
      <c r="N613" s="16">
        <v>1</v>
      </c>
      <c r="O613" s="48">
        <v>1</v>
      </c>
      <c r="P613" s="48">
        <v>1</v>
      </c>
      <c r="Q613" s="48">
        <v>2</v>
      </c>
      <c r="R613" s="48"/>
      <c r="S613" s="16">
        <v>1</v>
      </c>
      <c r="T613" s="16"/>
      <c r="U613" s="48">
        <v>9</v>
      </c>
      <c r="V613" s="48"/>
      <c r="W613" s="22">
        <f t="shared" si="18"/>
        <v>18</v>
      </c>
      <c r="X613" s="60">
        <f t="shared" si="19"/>
        <v>5</v>
      </c>
    </row>
    <row r="614" spans="2:24" ht="24.95" customHeight="1">
      <c r="B614" s="48">
        <f>Personal_Development!B615</f>
        <v>0</v>
      </c>
      <c r="C614" s="48">
        <f>Personal_Development!C615</f>
        <v>0</v>
      </c>
      <c r="D614" s="14" t="str">
        <f>Personal_Development!D615</f>
        <v>C13748</v>
      </c>
      <c r="E614" s="11" t="str">
        <f>Personal_Development!E615</f>
        <v>MOHD EAZERIN BIN HAMIDUN</v>
      </c>
      <c r="F614" s="12" t="str">
        <f>Personal_Development!F615</f>
        <v>PRODUCTION NO.1 DEPARTMENT</v>
      </c>
      <c r="G614" s="12" t="str">
        <f>Personal_Development!G615</f>
        <v>ASSEMBLY PRODUCTION SECTION (APS)</v>
      </c>
      <c r="H614" s="40" t="str">
        <f>Personal_Development!H615</f>
        <v>OPERATOR 2</v>
      </c>
      <c r="I614" s="41" t="str">
        <f>Personal_Development!I615</f>
        <v>C4 PROD</v>
      </c>
      <c r="J614" s="42" t="str">
        <f>Personal_Development!J615</f>
        <v xml:space="preserve">C4 </v>
      </c>
      <c r="K614" s="48">
        <v>7</v>
      </c>
      <c r="L614" s="48">
        <v>3</v>
      </c>
      <c r="M614" s="16">
        <v>3</v>
      </c>
      <c r="N614" s="16">
        <v>4</v>
      </c>
      <c r="O614" s="48">
        <v>3</v>
      </c>
      <c r="P614" s="48">
        <v>2</v>
      </c>
      <c r="Q614" s="48"/>
      <c r="R614" s="48"/>
      <c r="S614" s="16"/>
      <c r="T614" s="16"/>
      <c r="U614" s="48"/>
      <c r="V614" s="48"/>
      <c r="W614" s="22">
        <f t="shared" si="18"/>
        <v>22</v>
      </c>
      <c r="X614" s="60">
        <f t="shared" si="19"/>
        <v>5</v>
      </c>
    </row>
    <row r="615" spans="2:24" ht="24.95" customHeight="1">
      <c r="B615" s="48" t="str">
        <f>Personal_Development!B616</f>
        <v>R</v>
      </c>
      <c r="C615" s="48">
        <f>Personal_Development!C616</f>
        <v>0</v>
      </c>
      <c r="D615" s="14" t="str">
        <f>Personal_Development!D616</f>
        <v>C13749</v>
      </c>
      <c r="E615" s="11" t="str">
        <f>Personal_Development!E616</f>
        <v>NORZELAWATI BINTI LEMAN</v>
      </c>
      <c r="F615" s="12" t="str">
        <f>Personal_Development!F616</f>
        <v>PRODUCTION NO.1 DEPARTMENT</v>
      </c>
      <c r="G615" s="12" t="str">
        <f>Personal_Development!G616</f>
        <v>ASSEMBLY PRODUCTION SECTION (APS)</v>
      </c>
      <c r="H615" s="40" t="str">
        <f>Personal_Development!H616</f>
        <v>OPERATOR 2</v>
      </c>
      <c r="I615" s="41" t="str">
        <f>Personal_Development!I616</f>
        <v>C4 PROD</v>
      </c>
      <c r="J615" s="42" t="str">
        <f>Personal_Development!J616</f>
        <v xml:space="preserve">C4 </v>
      </c>
      <c r="K615" s="48"/>
      <c r="L615" s="48">
        <v>1</v>
      </c>
      <c r="M615" s="16">
        <v>6</v>
      </c>
      <c r="N615" s="16"/>
      <c r="O615" s="48"/>
      <c r="P615" s="48"/>
      <c r="Q615" s="48"/>
      <c r="R615" s="48"/>
      <c r="S615" s="16"/>
      <c r="T615" s="16"/>
      <c r="U615" s="48"/>
      <c r="V615" s="48"/>
      <c r="W615" s="22">
        <f t="shared" si="18"/>
        <v>7</v>
      </c>
      <c r="X615" s="60">
        <f t="shared" si="19"/>
        <v>3</v>
      </c>
    </row>
    <row r="616" spans="2:24" ht="24.95" customHeight="1">
      <c r="B616" s="48">
        <f>Personal_Development!B617</f>
        <v>0</v>
      </c>
      <c r="C616" s="48">
        <f>Personal_Development!C617</f>
        <v>0</v>
      </c>
      <c r="D616" s="14" t="str">
        <f>Personal_Development!D617</f>
        <v>C13750</v>
      </c>
      <c r="E616" s="11" t="str">
        <f>Personal_Development!E617</f>
        <v>NOOR HELMY IZHAM BIN YAHYA</v>
      </c>
      <c r="F616" s="12" t="str">
        <f>Personal_Development!F617</f>
        <v>PRODUCTION NO.1 DEPARTMENT</v>
      </c>
      <c r="G616" s="12" t="str">
        <f>Personal_Development!G617</f>
        <v>ASSEMBLY PRODUCTION SECTION (APS)</v>
      </c>
      <c r="H616" s="40" t="str">
        <f>Personal_Development!H617</f>
        <v>OPERATOR 2</v>
      </c>
      <c r="I616" s="41" t="str">
        <f>Personal_Development!I617</f>
        <v>C4 PROD</v>
      </c>
      <c r="J616" s="42" t="str">
        <f>Personal_Development!J617</f>
        <v xml:space="preserve">C4 </v>
      </c>
      <c r="K616" s="48"/>
      <c r="L616" s="48"/>
      <c r="M616" s="16"/>
      <c r="N616" s="16"/>
      <c r="O616" s="48"/>
      <c r="P616" s="48"/>
      <c r="Q616" s="48"/>
      <c r="R616" s="48"/>
      <c r="S616" s="16"/>
      <c r="T616" s="16"/>
      <c r="U616" s="48">
        <v>6</v>
      </c>
      <c r="V616" s="48"/>
      <c r="W616" s="22">
        <f t="shared" si="18"/>
        <v>6</v>
      </c>
      <c r="X616" s="60">
        <f t="shared" si="19"/>
        <v>2</v>
      </c>
    </row>
    <row r="617" spans="2:24" ht="24.95" customHeight="1">
      <c r="B617" s="48" t="str">
        <f>Personal_Development!B618</f>
        <v>R</v>
      </c>
      <c r="C617" s="48">
        <f>Personal_Development!C618</f>
        <v>0</v>
      </c>
      <c r="D617" s="14" t="str">
        <f>Personal_Development!D618</f>
        <v>C13751</v>
      </c>
      <c r="E617" s="11" t="str">
        <f>Personal_Development!E618</f>
        <v>AMIRUL ASYRAAF BIN ROSLAN</v>
      </c>
      <c r="F617" s="12" t="str">
        <f>Personal_Development!F618</f>
        <v>PRODUCTION NO.1 DEPARTMENT</v>
      </c>
      <c r="G617" s="12" t="str">
        <f>Personal_Development!G618</f>
        <v>ASSEMBLY PRODUCTION SECTION (APS)</v>
      </c>
      <c r="H617" s="40" t="str">
        <f>Personal_Development!H618</f>
        <v>OPERATOR 2</v>
      </c>
      <c r="I617" s="41" t="str">
        <f>Personal_Development!I618</f>
        <v>C4 PROD</v>
      </c>
      <c r="J617" s="42" t="str">
        <f>Personal_Development!J618</f>
        <v xml:space="preserve">C4 </v>
      </c>
      <c r="K617" s="48"/>
      <c r="L617" s="48"/>
      <c r="M617" s="16"/>
      <c r="N617" s="16"/>
      <c r="O617" s="48"/>
      <c r="P617" s="48"/>
      <c r="Q617" s="48"/>
      <c r="R617" s="48"/>
      <c r="S617" s="16"/>
      <c r="T617" s="16"/>
      <c r="U617" s="48"/>
      <c r="V617" s="48"/>
      <c r="W617" s="22">
        <f t="shared" si="18"/>
        <v>0</v>
      </c>
      <c r="X617" s="60">
        <f t="shared" si="19"/>
        <v>1</v>
      </c>
    </row>
    <row r="618" spans="2:24" ht="24.95" customHeight="1">
      <c r="B618" s="48">
        <f>Personal_Development!B619</f>
        <v>0</v>
      </c>
      <c r="C618" s="48">
        <f>Personal_Development!C619</f>
        <v>0</v>
      </c>
      <c r="D618" s="14" t="str">
        <f>Personal_Development!D619</f>
        <v>C13752</v>
      </c>
      <c r="E618" s="11" t="str">
        <f>Personal_Development!E619</f>
        <v>NOR FATIN BINTI KAMARUDIN</v>
      </c>
      <c r="F618" s="12" t="str">
        <f>Personal_Development!F619</f>
        <v>PRODUCTION NO.1 DEPARTMENT</v>
      </c>
      <c r="G618" s="12" t="str">
        <f>Personal_Development!G619</f>
        <v>ASSEMBLY PRODUCTION SECTION (APS)</v>
      </c>
      <c r="H618" s="40" t="str">
        <f>Personal_Development!H619</f>
        <v>OPERATOR 2</v>
      </c>
      <c r="I618" s="41" t="str">
        <f>Personal_Development!I619</f>
        <v>C4 PROD</v>
      </c>
      <c r="J618" s="42" t="str">
        <f>Personal_Development!J619</f>
        <v xml:space="preserve">C4 </v>
      </c>
      <c r="K618" s="48"/>
      <c r="L618" s="48">
        <v>1</v>
      </c>
      <c r="M618" s="16"/>
      <c r="N618" s="16"/>
      <c r="O618" s="48"/>
      <c r="P618" s="48"/>
      <c r="Q618" s="48">
        <v>1</v>
      </c>
      <c r="R618" s="48">
        <v>19</v>
      </c>
      <c r="S618" s="16"/>
      <c r="T618" s="16"/>
      <c r="U618" s="48"/>
      <c r="V618" s="48"/>
      <c r="W618" s="22">
        <f t="shared" si="18"/>
        <v>21</v>
      </c>
      <c r="X618" s="60">
        <f t="shared" si="19"/>
        <v>5</v>
      </c>
    </row>
    <row r="619" spans="2:24" ht="24.95" customHeight="1">
      <c r="B619" s="48">
        <f>Personal_Development!B620</f>
        <v>0</v>
      </c>
      <c r="C619" s="48">
        <f>Personal_Development!C620</f>
        <v>0</v>
      </c>
      <c r="D619" s="14" t="str">
        <f>Personal_Development!D620</f>
        <v>C13754</v>
      </c>
      <c r="E619" s="11" t="str">
        <f>Personal_Development!E620</f>
        <v>MOHD FAHMI BIN MOHD JOHARI</v>
      </c>
      <c r="F619" s="12" t="str">
        <f>Personal_Development!F620</f>
        <v>PRODUCTION NO.2 DEPARTMENT</v>
      </c>
      <c r="G619" s="12" t="str">
        <f>Personal_Development!G620</f>
        <v>MOLDING PRODUCTION SECTION (MPS)</v>
      </c>
      <c r="H619" s="40" t="str">
        <f>Personal_Development!H620</f>
        <v>OPERATOR 2</v>
      </c>
      <c r="I619" s="41" t="str">
        <f>Personal_Development!I620</f>
        <v>C4 PROD</v>
      </c>
      <c r="J619" s="42" t="str">
        <f>Personal_Development!J620</f>
        <v xml:space="preserve">C4 </v>
      </c>
      <c r="K619" s="48"/>
      <c r="L619" s="48"/>
      <c r="M619" s="16"/>
      <c r="N619" s="16"/>
      <c r="O619" s="48"/>
      <c r="P619" s="48"/>
      <c r="Q619" s="48"/>
      <c r="R619" s="48"/>
      <c r="S619" s="16"/>
      <c r="T619" s="16"/>
      <c r="U619" s="48"/>
      <c r="V619" s="48"/>
      <c r="W619" s="22">
        <f t="shared" si="18"/>
        <v>0</v>
      </c>
      <c r="X619" s="60">
        <f t="shared" si="19"/>
        <v>1</v>
      </c>
    </row>
    <row r="620" spans="2:24" ht="24.95" customHeight="1">
      <c r="B620" s="48">
        <f>Personal_Development!B621</f>
        <v>0</v>
      </c>
      <c r="C620" s="48">
        <f>Personal_Development!C621</f>
        <v>0</v>
      </c>
      <c r="D620" s="14" t="str">
        <f>Personal_Development!D621</f>
        <v>C13755</v>
      </c>
      <c r="E620" s="11" t="str">
        <f>Personal_Development!E621</f>
        <v>LATIFAH BINTI MD SOM</v>
      </c>
      <c r="F620" s="12" t="str">
        <f>Personal_Development!F621</f>
        <v>PRODUCTION NO.1 DEPARTMENT</v>
      </c>
      <c r="G620" s="12" t="str">
        <f>Personal_Development!G621</f>
        <v>ASSEMBLY PRODUCTION SECTION (APS)</v>
      </c>
      <c r="H620" s="40" t="str">
        <f>Personal_Development!H621</f>
        <v>OPERATOR 2</v>
      </c>
      <c r="I620" s="41" t="str">
        <f>Personal_Development!I621</f>
        <v>C4 PROD</v>
      </c>
      <c r="J620" s="42" t="str">
        <f>Personal_Development!J621</f>
        <v xml:space="preserve">C4 </v>
      </c>
      <c r="K620" s="16"/>
      <c r="L620" s="16"/>
      <c r="M620" s="16">
        <v>2</v>
      </c>
      <c r="N620" s="16"/>
      <c r="O620" s="16">
        <v>1</v>
      </c>
      <c r="P620" s="16"/>
      <c r="Q620" s="16"/>
      <c r="R620" s="16">
        <v>6</v>
      </c>
      <c r="S620" s="16"/>
      <c r="T620" s="16"/>
      <c r="U620" s="16"/>
      <c r="V620" s="16"/>
      <c r="W620" s="22">
        <f t="shared" si="18"/>
        <v>9</v>
      </c>
      <c r="X620" s="60">
        <f t="shared" si="19"/>
        <v>3</v>
      </c>
    </row>
    <row r="621" spans="2:24" ht="24.95" customHeight="1">
      <c r="B621" s="48">
        <f>Personal_Development!B622</f>
        <v>0</v>
      </c>
      <c r="C621" s="48">
        <f>Personal_Development!C622</f>
        <v>0</v>
      </c>
      <c r="D621" s="14" t="str">
        <f>Personal_Development!D622</f>
        <v>C13757</v>
      </c>
      <c r="E621" s="11" t="str">
        <f>Personal_Development!E622</f>
        <v>PUSPA VALLI A/P MYAKRISHNAN</v>
      </c>
      <c r="F621" s="12" t="str">
        <f>Personal_Development!F622</f>
        <v>PRODUCTION NO.1 DEPARTMENT</v>
      </c>
      <c r="G621" s="12" t="str">
        <f>Personal_Development!G622</f>
        <v>ASSEMBLY PRODUCTION SECTION (APS)</v>
      </c>
      <c r="H621" s="40" t="str">
        <f>Personal_Development!H622</f>
        <v>OPERATOR 2</v>
      </c>
      <c r="I621" s="41" t="str">
        <f>Personal_Development!I622</f>
        <v>C4 PROD</v>
      </c>
      <c r="J621" s="42" t="str">
        <f>Personal_Development!J622</f>
        <v xml:space="preserve">C4 </v>
      </c>
      <c r="K621" s="48">
        <v>1</v>
      </c>
      <c r="L621" s="48"/>
      <c r="M621" s="16"/>
      <c r="N621" s="16"/>
      <c r="O621" s="48"/>
      <c r="P621" s="48"/>
      <c r="Q621" s="48"/>
      <c r="R621" s="48"/>
      <c r="S621" s="16"/>
      <c r="T621" s="16">
        <v>4</v>
      </c>
      <c r="U621" s="48">
        <v>14</v>
      </c>
      <c r="V621" s="48"/>
      <c r="W621" s="22">
        <f t="shared" si="18"/>
        <v>19</v>
      </c>
      <c r="X621" s="60">
        <f t="shared" si="19"/>
        <v>5</v>
      </c>
    </row>
    <row r="622" spans="2:24" ht="24.95" customHeight="1">
      <c r="B622" s="48">
        <f>Personal_Development!B623</f>
        <v>0</v>
      </c>
      <c r="C622" s="48">
        <f>Personal_Development!C623</f>
        <v>0</v>
      </c>
      <c r="D622" s="14" t="str">
        <f>Personal_Development!D623</f>
        <v>C13758</v>
      </c>
      <c r="E622" s="11" t="str">
        <f>Personal_Development!E623</f>
        <v>ZULFAQAR IKHWAN BIN ZULKIFLI</v>
      </c>
      <c r="F622" s="12" t="str">
        <f>Personal_Development!F623</f>
        <v>PRODUCTION NO.1 DEPARTMENT</v>
      </c>
      <c r="G622" s="12" t="str">
        <f>Personal_Development!G623</f>
        <v>ASSEMBLY PRODUCTION SECTION (APS)</v>
      </c>
      <c r="H622" s="40" t="str">
        <f>Personal_Development!H623</f>
        <v>OPERATOR 2</v>
      </c>
      <c r="I622" s="41" t="str">
        <f>Personal_Development!I623</f>
        <v>C4 PROD</v>
      </c>
      <c r="J622" s="42" t="str">
        <f>Personal_Development!J623</f>
        <v xml:space="preserve">C4 </v>
      </c>
      <c r="K622" s="48">
        <v>2</v>
      </c>
      <c r="L622" s="48"/>
      <c r="M622" s="16"/>
      <c r="N622" s="16"/>
      <c r="O622" s="48"/>
      <c r="P622" s="48"/>
      <c r="Q622" s="48"/>
      <c r="R622" s="48"/>
      <c r="S622" s="16"/>
      <c r="T622" s="16"/>
      <c r="U622" s="48"/>
      <c r="V622" s="48">
        <v>12</v>
      </c>
      <c r="W622" s="22">
        <f t="shared" si="18"/>
        <v>14</v>
      </c>
      <c r="X622" s="60">
        <f t="shared" si="19"/>
        <v>5</v>
      </c>
    </row>
    <row r="623" spans="2:24" ht="24.95" customHeight="1">
      <c r="B623" s="48">
        <f>Personal_Development!B624</f>
        <v>0</v>
      </c>
      <c r="C623" s="48">
        <f>Personal_Development!C624</f>
        <v>0</v>
      </c>
      <c r="D623" s="14" t="str">
        <f>Personal_Development!D624</f>
        <v>C13763</v>
      </c>
      <c r="E623" s="11" t="str">
        <f>Personal_Development!E624</f>
        <v>MOHAMAD ZAINORRIN BIN SUMIDI</v>
      </c>
      <c r="F623" s="12" t="str">
        <f>Personal_Development!F624</f>
        <v>PRODUCTION NO.1 DEPARTMENT</v>
      </c>
      <c r="G623" s="12" t="str">
        <f>Personal_Development!G624</f>
        <v>ASSEMBLY PRODUCTION SECTION (APS)</v>
      </c>
      <c r="H623" s="40" t="str">
        <f>Personal_Development!H624</f>
        <v>OPERATOR 2</v>
      </c>
      <c r="I623" s="41" t="str">
        <f>Personal_Development!I624</f>
        <v>C4 PROD</v>
      </c>
      <c r="J623" s="42" t="str">
        <f>Personal_Development!J624</f>
        <v xml:space="preserve">C4 </v>
      </c>
      <c r="K623" s="48"/>
      <c r="L623" s="48"/>
      <c r="M623" s="16"/>
      <c r="N623" s="16"/>
      <c r="O623" s="48"/>
      <c r="P623" s="48"/>
      <c r="Q623" s="48"/>
      <c r="R623" s="48"/>
      <c r="S623" s="16"/>
      <c r="T623" s="16">
        <v>2</v>
      </c>
      <c r="U623" s="48"/>
      <c r="V623" s="48">
        <v>16</v>
      </c>
      <c r="W623" s="22">
        <f t="shared" si="18"/>
        <v>18</v>
      </c>
      <c r="X623" s="60">
        <f t="shared" si="19"/>
        <v>5</v>
      </c>
    </row>
    <row r="624" spans="2:24" ht="24.95" customHeight="1">
      <c r="B624" s="48">
        <f>Personal_Development!B625</f>
        <v>0</v>
      </c>
      <c r="C624" s="48">
        <f>Personal_Development!C625</f>
        <v>0</v>
      </c>
      <c r="D624" s="14" t="str">
        <f>Personal_Development!D625</f>
        <v>C13764</v>
      </c>
      <c r="E624" s="11" t="str">
        <f>Personal_Development!E625</f>
        <v>MUHAMMAD YUSRI BIN MHD LIUS</v>
      </c>
      <c r="F624" s="12" t="str">
        <f>Personal_Development!F625</f>
        <v>PRODUCTION NO.2 DEPARTMENT</v>
      </c>
      <c r="G624" s="12" t="str">
        <f>Personal_Development!G625</f>
        <v>MOLDING PRODUCTION SECTION (MPS)</v>
      </c>
      <c r="H624" s="40" t="str">
        <f>Personal_Development!H625</f>
        <v>OPERATOR 2</v>
      </c>
      <c r="I624" s="41" t="str">
        <f>Personal_Development!I625</f>
        <v>C4 PROD</v>
      </c>
      <c r="J624" s="42" t="str">
        <f>Personal_Development!J625</f>
        <v xml:space="preserve">C4 </v>
      </c>
      <c r="K624" s="48"/>
      <c r="L624" s="48"/>
      <c r="M624" s="16"/>
      <c r="N624" s="16"/>
      <c r="O624" s="48"/>
      <c r="P624" s="48"/>
      <c r="Q624" s="48"/>
      <c r="R624" s="48"/>
      <c r="S624" s="16"/>
      <c r="T624" s="16"/>
      <c r="U624" s="48"/>
      <c r="V624" s="48"/>
      <c r="W624" s="22">
        <f t="shared" si="18"/>
        <v>0</v>
      </c>
      <c r="X624" s="60">
        <f t="shared" si="19"/>
        <v>1</v>
      </c>
    </row>
    <row r="625" spans="2:24" ht="24.95" customHeight="1">
      <c r="B625" s="48">
        <f>Personal_Development!B626</f>
        <v>0</v>
      </c>
      <c r="C625" s="48">
        <f>Personal_Development!C626</f>
        <v>0</v>
      </c>
      <c r="D625" s="14" t="str">
        <f>Personal_Development!D626</f>
        <v>C13766</v>
      </c>
      <c r="E625" s="11" t="str">
        <f>Personal_Development!E626</f>
        <v>AHMAD TARMIZI BIN MD NOR</v>
      </c>
      <c r="F625" s="12" t="str">
        <f>Personal_Development!F626</f>
        <v>PRODUCTION NO.2 DEPARTMENT</v>
      </c>
      <c r="G625" s="12" t="str">
        <f>Personal_Development!G626</f>
        <v>MOLDING PRODUCTION SECTION (MPS)</v>
      </c>
      <c r="H625" s="40" t="str">
        <f>Personal_Development!H626</f>
        <v>OPERATOR 2</v>
      </c>
      <c r="I625" s="41" t="str">
        <f>Personal_Development!I626</f>
        <v>C4 PROD</v>
      </c>
      <c r="J625" s="42" t="str">
        <f>Personal_Development!J626</f>
        <v xml:space="preserve">C4 </v>
      </c>
      <c r="K625" s="48"/>
      <c r="L625" s="48"/>
      <c r="M625" s="16"/>
      <c r="N625" s="16"/>
      <c r="O625" s="48"/>
      <c r="P625" s="48"/>
      <c r="Q625" s="48"/>
      <c r="R625" s="48"/>
      <c r="S625" s="16"/>
      <c r="T625" s="16"/>
      <c r="U625" s="48"/>
      <c r="V625" s="48"/>
      <c r="W625" s="22">
        <f t="shared" si="18"/>
        <v>0</v>
      </c>
      <c r="X625" s="60">
        <f t="shared" si="19"/>
        <v>1</v>
      </c>
    </row>
    <row r="626" spans="2:24" ht="24.95" customHeight="1">
      <c r="B626" s="48">
        <f>Personal_Development!B627</f>
        <v>0</v>
      </c>
      <c r="C626" s="48">
        <f>Personal_Development!C627</f>
        <v>0</v>
      </c>
      <c r="D626" s="14" t="str">
        <f>Personal_Development!D627</f>
        <v>C13767</v>
      </c>
      <c r="E626" s="11" t="str">
        <f>Personal_Development!E627</f>
        <v>MOHAMMAD SYAKIR AKMAL BIN ISMAIL</v>
      </c>
      <c r="F626" s="12" t="str">
        <f>Personal_Development!F627</f>
        <v>PRODUCTION NO.2 DEPARTMENT</v>
      </c>
      <c r="G626" s="12" t="str">
        <f>Personal_Development!G627</f>
        <v>MOLDING PRODUCTION SECTION (MPS)</v>
      </c>
      <c r="H626" s="40" t="str">
        <f>Personal_Development!H627</f>
        <v>OPERATOR 2</v>
      </c>
      <c r="I626" s="41" t="str">
        <f>Personal_Development!I627</f>
        <v>C4 PROD</v>
      </c>
      <c r="J626" s="42" t="str">
        <f>Personal_Development!J627</f>
        <v xml:space="preserve">C4 </v>
      </c>
      <c r="K626" s="48"/>
      <c r="L626" s="48"/>
      <c r="M626" s="16"/>
      <c r="N626" s="16"/>
      <c r="O626" s="48"/>
      <c r="P626" s="48"/>
      <c r="Q626" s="48"/>
      <c r="R626" s="48"/>
      <c r="S626" s="16"/>
      <c r="T626" s="16"/>
      <c r="U626" s="48"/>
      <c r="V626" s="48"/>
      <c r="W626" s="22">
        <f t="shared" si="18"/>
        <v>0</v>
      </c>
      <c r="X626" s="60">
        <f t="shared" si="19"/>
        <v>1</v>
      </c>
    </row>
    <row r="627" spans="2:24" ht="24.95" customHeight="1">
      <c r="B627" s="48">
        <f>Personal_Development!B628</f>
        <v>0</v>
      </c>
      <c r="C627" s="48">
        <f>Personal_Development!C628</f>
        <v>0</v>
      </c>
      <c r="D627" s="14" t="str">
        <f>Personal_Development!D628</f>
        <v>C13768</v>
      </c>
      <c r="E627" s="11" t="str">
        <f>Personal_Development!E628</f>
        <v>MUHAMMAD DINIE AIZAN BIN RUMIZAN</v>
      </c>
      <c r="F627" s="12" t="str">
        <f>Personal_Development!F628</f>
        <v>PRODUCTION NO.2 DEPARTMENT</v>
      </c>
      <c r="G627" s="12" t="str">
        <f>Personal_Development!G628</f>
        <v>MOLDING PRODUCTION SECTION (MPS)</v>
      </c>
      <c r="H627" s="40" t="str">
        <f>Personal_Development!H628</f>
        <v>OPERATOR 2</v>
      </c>
      <c r="I627" s="41" t="str">
        <f>Personal_Development!I628</f>
        <v>C4 PROD</v>
      </c>
      <c r="J627" s="42" t="str">
        <f>Personal_Development!J628</f>
        <v xml:space="preserve">C4 </v>
      </c>
      <c r="K627" s="48"/>
      <c r="L627" s="48"/>
      <c r="M627" s="16"/>
      <c r="N627" s="16"/>
      <c r="O627" s="48"/>
      <c r="P627" s="48"/>
      <c r="Q627" s="48"/>
      <c r="R627" s="48"/>
      <c r="S627" s="16"/>
      <c r="T627" s="16"/>
      <c r="U627" s="48"/>
      <c r="V627" s="48"/>
      <c r="W627" s="22">
        <f t="shared" si="18"/>
        <v>0</v>
      </c>
      <c r="X627" s="60">
        <f t="shared" si="19"/>
        <v>1</v>
      </c>
    </row>
    <row r="628" spans="2:24" ht="24.95" customHeight="1">
      <c r="B628" s="48">
        <f>Personal_Development!B629</f>
        <v>0</v>
      </c>
      <c r="C628" s="48">
        <f>Personal_Development!C629</f>
        <v>0</v>
      </c>
      <c r="D628" s="14" t="str">
        <f>Personal_Development!D629</f>
        <v>C13769</v>
      </c>
      <c r="E628" s="11" t="str">
        <f>Personal_Development!E629</f>
        <v>NATASYA NORSYAFINAZ BINTI HELMI</v>
      </c>
      <c r="F628" s="12" t="str">
        <f>Personal_Development!F629</f>
        <v>PRODUCTION NO.2 DEPARTMENT</v>
      </c>
      <c r="G628" s="12" t="str">
        <f>Personal_Development!G629</f>
        <v>MOLDING PRODUCTION SECTION (MPS)</v>
      </c>
      <c r="H628" s="40" t="str">
        <f>Personal_Development!H629</f>
        <v>OPERATOR 2</v>
      </c>
      <c r="I628" s="41" t="str">
        <f>Personal_Development!I629</f>
        <v>C4 PROD</v>
      </c>
      <c r="J628" s="42" t="str">
        <f>Personal_Development!J629</f>
        <v xml:space="preserve">C4 </v>
      </c>
      <c r="K628" s="48"/>
      <c r="L628" s="48"/>
      <c r="M628" s="16"/>
      <c r="N628" s="16"/>
      <c r="O628" s="48"/>
      <c r="P628" s="48"/>
      <c r="Q628" s="48"/>
      <c r="R628" s="48"/>
      <c r="S628" s="16"/>
      <c r="T628" s="16"/>
      <c r="U628" s="48"/>
      <c r="V628" s="48"/>
      <c r="W628" s="22">
        <f t="shared" si="18"/>
        <v>0</v>
      </c>
      <c r="X628" s="60">
        <f t="shared" si="19"/>
        <v>1</v>
      </c>
    </row>
    <row r="629" spans="2:24" ht="24.95" customHeight="1">
      <c r="B629" s="48">
        <f>Personal_Development!B630</f>
        <v>0</v>
      </c>
      <c r="C629" s="48">
        <f>Personal_Development!C630</f>
        <v>0</v>
      </c>
      <c r="D629" s="14" t="str">
        <f>Personal_Development!D630</f>
        <v>C13770</v>
      </c>
      <c r="E629" s="11" t="str">
        <f>Personal_Development!E630</f>
        <v>NORA MALINA BINTI MOHD YUSOF</v>
      </c>
      <c r="F629" s="12" t="str">
        <f>Personal_Development!F630</f>
        <v>PRODUCTION NO.2 DEPARTMENT</v>
      </c>
      <c r="G629" s="12" t="str">
        <f>Personal_Development!G630</f>
        <v>MOLDING PRODUCTION SECTION (MPS)</v>
      </c>
      <c r="H629" s="40" t="str">
        <f>Personal_Development!H630</f>
        <v>OPERATOR 2</v>
      </c>
      <c r="I629" s="41" t="str">
        <f>Personal_Development!I630</f>
        <v>C4 PROD</v>
      </c>
      <c r="J629" s="42" t="str">
        <f>Personal_Development!J630</f>
        <v xml:space="preserve">C4 </v>
      </c>
      <c r="K629" s="48"/>
      <c r="L629" s="48"/>
      <c r="M629" s="16"/>
      <c r="N629" s="16"/>
      <c r="O629" s="48"/>
      <c r="P629" s="48"/>
      <c r="Q629" s="48"/>
      <c r="R629" s="48"/>
      <c r="S629" s="16"/>
      <c r="T629" s="16"/>
      <c r="U629" s="48"/>
      <c r="V629" s="48"/>
      <c r="W629" s="22">
        <f t="shared" si="18"/>
        <v>0</v>
      </c>
      <c r="X629" s="60">
        <f t="shared" si="19"/>
        <v>1</v>
      </c>
    </row>
    <row r="630" spans="2:24" ht="24.95" customHeight="1">
      <c r="B630" s="48" t="str">
        <f>Personal_Development!B631</f>
        <v>R</v>
      </c>
      <c r="C630" s="48">
        <f>Personal_Development!C631</f>
        <v>0</v>
      </c>
      <c r="D630" s="14" t="str">
        <f>Personal_Development!D631</f>
        <v>C13772</v>
      </c>
      <c r="E630" s="11" t="str">
        <f>Personal_Development!E631</f>
        <v>VASANTHI A/P CHANDRA</v>
      </c>
      <c r="F630" s="12" t="str">
        <f>Personal_Development!F631</f>
        <v>PRODUCTION NO.2 DEPARTMENT</v>
      </c>
      <c r="G630" s="12" t="str">
        <f>Personal_Development!G631</f>
        <v>MOLDING PRODUCTION SECTION (MPS)</v>
      </c>
      <c r="H630" s="40" t="str">
        <f>Personal_Development!H631</f>
        <v>OPERATOR 2</v>
      </c>
      <c r="I630" s="41" t="str">
        <f>Personal_Development!I631</f>
        <v>C4 PROD</v>
      </c>
      <c r="J630" s="42" t="str">
        <f>Personal_Development!J631</f>
        <v xml:space="preserve">C4 </v>
      </c>
      <c r="K630" s="48"/>
      <c r="L630" s="48"/>
      <c r="M630" s="16"/>
      <c r="N630" s="16"/>
      <c r="O630" s="48"/>
      <c r="P630" s="48"/>
      <c r="Q630" s="48"/>
      <c r="R630" s="48"/>
      <c r="S630" s="16"/>
      <c r="T630" s="16"/>
      <c r="U630" s="48"/>
      <c r="V630" s="48"/>
      <c r="W630" s="22">
        <f t="shared" si="18"/>
        <v>0</v>
      </c>
      <c r="X630" s="60">
        <f t="shared" si="19"/>
        <v>1</v>
      </c>
    </row>
    <row r="631" spans="2:24" ht="24.95" customHeight="1">
      <c r="B631" s="48" t="str">
        <f>Personal_Development!B632</f>
        <v>R</v>
      </c>
      <c r="C631" s="48">
        <f>Personal_Development!C632</f>
        <v>0</v>
      </c>
      <c r="D631" s="14" t="str">
        <f>Personal_Development!D632</f>
        <v>C13780</v>
      </c>
      <c r="E631" s="11" t="str">
        <f>Personal_Development!E632</f>
        <v>NASITAH BINTI ZULKAPLI</v>
      </c>
      <c r="F631" s="12" t="str">
        <f>Personal_Development!F632</f>
        <v>PRODUCTION NO.1 DEPARTMENT</v>
      </c>
      <c r="G631" s="12" t="str">
        <f>Personal_Development!G632</f>
        <v>ASSEMBLY PRODUCTION SECTION (APS)</v>
      </c>
      <c r="H631" s="40" t="str">
        <f>Personal_Development!H632</f>
        <v>OPERATOR 2</v>
      </c>
      <c r="I631" s="41" t="str">
        <f>Personal_Development!I632</f>
        <v>C4 PROD</v>
      </c>
      <c r="J631" s="42" t="str">
        <f>Personal_Development!J632</f>
        <v xml:space="preserve">C4 </v>
      </c>
      <c r="K631" s="48"/>
      <c r="L631" s="48"/>
      <c r="M631" s="16"/>
      <c r="N631" s="16"/>
      <c r="O631" s="48"/>
      <c r="P631" s="48"/>
      <c r="Q631" s="48"/>
      <c r="R631" s="48"/>
      <c r="S631" s="16"/>
      <c r="T631" s="16"/>
      <c r="U631" s="48"/>
      <c r="V631" s="48"/>
      <c r="W631" s="22">
        <f t="shared" si="18"/>
        <v>0</v>
      </c>
      <c r="X631" s="60">
        <f t="shared" si="19"/>
        <v>1</v>
      </c>
    </row>
    <row r="632" spans="2:24" ht="24.95" customHeight="1">
      <c r="B632" s="48" t="str">
        <f>Personal_Development!B633</f>
        <v>R</v>
      </c>
      <c r="C632" s="48">
        <f>Personal_Development!C633</f>
        <v>0</v>
      </c>
      <c r="D632" s="14" t="str">
        <f>Personal_Development!D633</f>
        <v>C13781</v>
      </c>
      <c r="E632" s="11" t="str">
        <f>Personal_Development!E633</f>
        <v>MUHAMMAD FIRDAUS BIN RUSLAN</v>
      </c>
      <c r="F632" s="12" t="str">
        <f>Personal_Development!F633</f>
        <v>PRODUCTION NO.1 DEPARTMENT</v>
      </c>
      <c r="G632" s="12" t="str">
        <f>Personal_Development!G633</f>
        <v>ASSEMBLY PRODUCTION SECTION (APS)</v>
      </c>
      <c r="H632" s="40" t="str">
        <f>Personal_Development!H633</f>
        <v>OPERATOR 2</v>
      </c>
      <c r="I632" s="41" t="str">
        <f>Personal_Development!I633</f>
        <v>C4 PROD</v>
      </c>
      <c r="J632" s="42" t="str">
        <f>Personal_Development!J633</f>
        <v xml:space="preserve">C4 </v>
      </c>
      <c r="K632" s="48"/>
      <c r="L632" s="48">
        <v>1</v>
      </c>
      <c r="M632" s="16">
        <v>3</v>
      </c>
      <c r="N632" s="16">
        <v>1</v>
      </c>
      <c r="O632" s="48"/>
      <c r="P632" s="48"/>
      <c r="Q632" s="48"/>
      <c r="R632" s="48"/>
      <c r="S632" s="16"/>
      <c r="T632" s="16"/>
      <c r="U632" s="48"/>
      <c r="V632" s="48"/>
      <c r="W632" s="22">
        <f t="shared" si="18"/>
        <v>5</v>
      </c>
      <c r="X632" s="60">
        <f t="shared" si="19"/>
        <v>2</v>
      </c>
    </row>
    <row r="633" spans="2:24" ht="24.95" customHeight="1">
      <c r="B633" s="48">
        <f>Personal_Development!B634</f>
        <v>0</v>
      </c>
      <c r="C633" s="48">
        <f>Personal_Development!C634</f>
        <v>0</v>
      </c>
      <c r="D633" s="14" t="str">
        <f>Personal_Development!D634</f>
        <v>C13827</v>
      </c>
      <c r="E633" s="11" t="str">
        <f>Personal_Development!E634</f>
        <v>MOHAMAD NUR FITRI BIN AHMAD SHAHABUDDIN</v>
      </c>
      <c r="F633" s="12" t="str">
        <f>Personal_Development!F634</f>
        <v>PRODUCTION NO.1 DEPARTMENT</v>
      </c>
      <c r="G633" s="12" t="str">
        <f>Personal_Development!G634</f>
        <v>ASSEMBLY PRODUCTION SECTION (APS)</v>
      </c>
      <c r="H633" s="40" t="str">
        <f>Personal_Development!H634</f>
        <v>OPERATOR 2</v>
      </c>
      <c r="I633" s="41" t="str">
        <f>Personal_Development!I634</f>
        <v>C4 PROD</v>
      </c>
      <c r="J633" s="42" t="str">
        <f>Personal_Development!J634</f>
        <v xml:space="preserve">C4 </v>
      </c>
      <c r="K633" s="48"/>
      <c r="L633" s="48"/>
      <c r="M633" s="16"/>
      <c r="N633" s="16"/>
      <c r="O633" s="48"/>
      <c r="P633" s="48">
        <v>1</v>
      </c>
      <c r="Q633" s="48">
        <v>1</v>
      </c>
      <c r="R633" s="48"/>
      <c r="S633" s="16">
        <v>1</v>
      </c>
      <c r="T633" s="16"/>
      <c r="U633" s="48">
        <v>12</v>
      </c>
      <c r="V633" s="48">
        <v>14</v>
      </c>
      <c r="W633" s="22">
        <f t="shared" si="18"/>
        <v>29</v>
      </c>
      <c r="X633" s="60">
        <f t="shared" si="19"/>
        <v>5</v>
      </c>
    </row>
    <row r="634" spans="2:24" ht="24.95" customHeight="1">
      <c r="B634" s="48" t="str">
        <f>Personal_Development!B635</f>
        <v>R</v>
      </c>
      <c r="C634" s="48">
        <f>Personal_Development!C635</f>
        <v>0</v>
      </c>
      <c r="D634" s="14" t="str">
        <f>Personal_Development!D635</f>
        <v>T10059</v>
      </c>
      <c r="E634" s="11" t="str">
        <f>Personal_Development!E635</f>
        <v>NURLIEYANA BINTI NAZRAN</v>
      </c>
      <c r="F634" s="12" t="str">
        <f>Personal_Development!F635</f>
        <v>PRODUCTION NO.1 DEPARTMENT</v>
      </c>
      <c r="G634" s="12" t="str">
        <f>Personal_Development!G635</f>
        <v>ASSEMBLY PRODUCTION SECTION (APS)</v>
      </c>
      <c r="H634" s="40" t="str">
        <f>Personal_Development!H635</f>
        <v>OPERATOR 2</v>
      </c>
      <c r="I634" s="41" t="str">
        <f>Personal_Development!I635</f>
        <v>C4 PROD</v>
      </c>
      <c r="J634" s="42" t="str">
        <f>Personal_Development!J635</f>
        <v xml:space="preserve">C4 </v>
      </c>
      <c r="K634" s="48"/>
      <c r="L634" s="48"/>
      <c r="M634" s="16"/>
      <c r="N634" s="16"/>
      <c r="O634" s="48"/>
      <c r="P634" s="48"/>
      <c r="Q634" s="48"/>
      <c r="R634" s="48"/>
      <c r="S634" s="16"/>
      <c r="T634" s="16"/>
      <c r="U634" s="48"/>
      <c r="V634" s="48"/>
      <c r="W634" s="22">
        <f t="shared" si="18"/>
        <v>0</v>
      </c>
      <c r="X634" s="60">
        <f t="shared" si="19"/>
        <v>1</v>
      </c>
    </row>
    <row r="635" spans="2:24" ht="24.95" customHeight="1">
      <c r="B635" s="48" t="str">
        <f>Personal_Development!B636</f>
        <v>R</v>
      </c>
      <c r="C635" s="48">
        <f>Personal_Development!C636</f>
        <v>0</v>
      </c>
      <c r="D635" s="14" t="str">
        <f>Personal_Development!D636</f>
        <v>C13828</v>
      </c>
      <c r="E635" s="11" t="str">
        <f>Personal_Development!E636</f>
        <v>NAHDIYYAH BINTI ROSSLAN</v>
      </c>
      <c r="F635" s="12" t="str">
        <f>Personal_Development!F636</f>
        <v>PRODUCTION NO.1 DEPARTMENT</v>
      </c>
      <c r="G635" s="12" t="str">
        <f>Personal_Development!G636</f>
        <v>ASSEMBLY PRODUCTION SECTION (APS)</v>
      </c>
      <c r="H635" s="40" t="str">
        <f>Personal_Development!H636</f>
        <v>OPERATOR 2</v>
      </c>
      <c r="I635" s="41" t="str">
        <f>Personal_Development!I636</f>
        <v>C4 PROD</v>
      </c>
      <c r="J635" s="42" t="str">
        <f>Personal_Development!J636</f>
        <v xml:space="preserve">C4 </v>
      </c>
      <c r="K635" s="48"/>
      <c r="L635" s="48">
        <v>2</v>
      </c>
      <c r="M635" s="16">
        <v>1</v>
      </c>
      <c r="N635" s="16">
        <v>4</v>
      </c>
      <c r="O635" s="48">
        <v>2</v>
      </c>
      <c r="P635" s="48"/>
      <c r="Q635" s="48"/>
      <c r="R635" s="48"/>
      <c r="S635" s="16"/>
      <c r="T635" s="16"/>
      <c r="U635" s="48"/>
      <c r="V635" s="48"/>
      <c r="W635" s="22">
        <f t="shared" si="18"/>
        <v>9</v>
      </c>
      <c r="X635" s="60">
        <f t="shared" si="19"/>
        <v>3</v>
      </c>
    </row>
    <row r="636" spans="2:24" ht="24.95" customHeight="1">
      <c r="B636" s="48">
        <f>Personal_Development!B637</f>
        <v>0</v>
      </c>
      <c r="C636" s="48" t="str">
        <f>Personal_Development!C637</f>
        <v>T10063</v>
      </c>
      <c r="D636" s="14" t="str">
        <f>Personal_Development!D637</f>
        <v>C13888</v>
      </c>
      <c r="E636" s="11" t="str">
        <f>Personal_Development!E637</f>
        <v>MASNITA BINTI YAHYA</v>
      </c>
      <c r="F636" s="12" t="str">
        <f>Personal_Development!F637</f>
        <v>PRODUCTION NO.2 DEPARTMENT</v>
      </c>
      <c r="G636" s="12" t="str">
        <f>Personal_Development!G637</f>
        <v>MOLDING PRODUCTION SECTION (MPS)</v>
      </c>
      <c r="H636" s="40" t="str">
        <f>Personal_Development!H637</f>
        <v>CLERK 1</v>
      </c>
      <c r="I636" s="41" t="str">
        <f>Personal_Development!I637</f>
        <v>C2 OFFICE</v>
      </c>
      <c r="J636" s="42" t="str">
        <f>Personal_Development!J637</f>
        <v xml:space="preserve">C2 </v>
      </c>
      <c r="K636" s="48"/>
      <c r="L636" s="48"/>
      <c r="M636" s="16"/>
      <c r="N636" s="16"/>
      <c r="O636" s="48"/>
      <c r="P636" s="48"/>
      <c r="Q636" s="48"/>
      <c r="R636" s="48"/>
      <c r="S636" s="16"/>
      <c r="T636" s="16"/>
      <c r="U636" s="48"/>
      <c r="V636" s="48"/>
      <c r="W636" s="22">
        <f t="shared" si="18"/>
        <v>0</v>
      </c>
      <c r="X636" s="60">
        <f t="shared" si="19"/>
        <v>1</v>
      </c>
    </row>
    <row r="637" spans="2:24" ht="24.95" customHeight="1">
      <c r="B637" s="48" t="str">
        <f>Personal_Development!B638</f>
        <v>R</v>
      </c>
      <c r="C637" s="48">
        <f>Personal_Development!C638</f>
        <v>0</v>
      </c>
      <c r="D637" s="14" t="str">
        <f>Personal_Development!D638</f>
        <v>T10064</v>
      </c>
      <c r="E637" s="11" t="str">
        <f>Personal_Development!E638</f>
        <v>NOR AZILAWATI BINTI BASRI</v>
      </c>
      <c r="F637" s="12" t="str">
        <f>Personal_Development!F638</f>
        <v>GENERAL AFFAIRS DEPARTMENT</v>
      </c>
      <c r="G637" s="12" t="str">
        <f>Personal_Development!G638</f>
        <v>GENERAL AFFAIRS SECTION (GAS)</v>
      </c>
      <c r="H637" s="40" t="str">
        <f>Personal_Development!H638</f>
        <v>OPERATOR 2</v>
      </c>
      <c r="I637" s="41" t="str">
        <f>Personal_Development!I638</f>
        <v>C4 PROD</v>
      </c>
      <c r="J637" s="42" t="str">
        <f>Personal_Development!J638</f>
        <v xml:space="preserve">C4 </v>
      </c>
      <c r="K637" s="48"/>
      <c r="L637" s="48"/>
      <c r="M637" s="16"/>
      <c r="N637" s="16"/>
      <c r="O637" s="48"/>
      <c r="P637" s="48"/>
      <c r="Q637" s="48"/>
      <c r="R637" s="48"/>
      <c r="S637" s="16"/>
      <c r="T637" s="16"/>
      <c r="U637" s="48"/>
      <c r="V637" s="48"/>
      <c r="W637" s="22">
        <f t="shared" si="18"/>
        <v>0</v>
      </c>
      <c r="X637" s="60">
        <f t="shared" si="19"/>
        <v>1</v>
      </c>
    </row>
    <row r="638" spans="2:24" ht="24.95" customHeight="1">
      <c r="B638" s="48" t="str">
        <f>Personal_Development!B639</f>
        <v>R</v>
      </c>
      <c r="C638" s="48">
        <f>Personal_Development!C639</f>
        <v>0</v>
      </c>
      <c r="D638" s="14" t="str">
        <f>Personal_Development!D639</f>
        <v>T10065</v>
      </c>
      <c r="E638" s="11" t="str">
        <f>Personal_Development!E639</f>
        <v>ASLINDA BINTI MOKHTAR</v>
      </c>
      <c r="F638" s="12" t="str">
        <f>Personal_Development!F639</f>
        <v>GENERAL AFFAIRS DEPARTMENT</v>
      </c>
      <c r="G638" s="12" t="str">
        <f>Personal_Development!G639</f>
        <v>GENERAL AFFAIRS SECTION (GAS)</v>
      </c>
      <c r="H638" s="40" t="str">
        <f>Personal_Development!H639</f>
        <v>OPERATOR 2</v>
      </c>
      <c r="I638" s="41" t="str">
        <f>Personal_Development!I639</f>
        <v>C4 PROD</v>
      </c>
      <c r="J638" s="42" t="str">
        <f>Personal_Development!J639</f>
        <v xml:space="preserve">C4 </v>
      </c>
      <c r="K638" s="48"/>
      <c r="L638" s="48"/>
      <c r="M638" s="16"/>
      <c r="N638" s="16"/>
      <c r="O638" s="48"/>
      <c r="P638" s="48"/>
      <c r="Q638" s="48"/>
      <c r="R638" s="48"/>
      <c r="S638" s="16"/>
      <c r="T638" s="16"/>
      <c r="U638" s="48"/>
      <c r="V638" s="48"/>
      <c r="W638" s="22">
        <f t="shared" si="18"/>
        <v>0</v>
      </c>
      <c r="X638" s="60">
        <f t="shared" si="19"/>
        <v>1</v>
      </c>
    </row>
    <row r="639" spans="2:24" ht="24.95" customHeight="1">
      <c r="B639" s="48">
        <f>Personal_Development!B640</f>
        <v>0</v>
      </c>
      <c r="C639" s="48">
        <f>Personal_Development!C640</f>
        <v>0</v>
      </c>
      <c r="D639" s="14" t="str">
        <f>Personal_Development!D640</f>
        <v>C13735</v>
      </c>
      <c r="E639" s="11" t="str">
        <f>Personal_Development!E640</f>
        <v>MOHAMAD AMIRUL BIN ABDUL ZAMAN</v>
      </c>
      <c r="F639" s="12" t="str">
        <f>Personal_Development!F640</f>
        <v>PRODUCTION NO.2 DEPARTMENT</v>
      </c>
      <c r="G639" s="12" t="str">
        <f>Personal_Development!G640</f>
        <v>MOLDING PRODUCTION SECTION (MPS)</v>
      </c>
      <c r="H639" s="40" t="str">
        <f>Personal_Development!H640</f>
        <v>OPERATOR 2</v>
      </c>
      <c r="I639" s="41" t="str">
        <f>Personal_Development!I640</f>
        <v>C4 PROD</v>
      </c>
      <c r="J639" s="42" t="str">
        <f>Personal_Development!J640</f>
        <v xml:space="preserve">C4 </v>
      </c>
      <c r="K639" s="48"/>
      <c r="L639" s="48"/>
      <c r="M639" s="16"/>
      <c r="N639" s="16"/>
      <c r="O639" s="48"/>
      <c r="P639" s="48"/>
      <c r="Q639" s="48"/>
      <c r="R639" s="48"/>
      <c r="S639" s="16"/>
      <c r="T639" s="16"/>
      <c r="U639" s="48"/>
      <c r="V639" s="48"/>
      <c r="W639" s="22">
        <f t="shared" si="18"/>
        <v>0</v>
      </c>
      <c r="X639" s="60">
        <f t="shared" si="19"/>
        <v>1</v>
      </c>
    </row>
    <row r="640" spans="2:24" ht="24.95" customHeight="1">
      <c r="B640" s="48">
        <f>Personal_Development!B641</f>
        <v>0</v>
      </c>
      <c r="C640" s="48">
        <f>Personal_Development!C641</f>
        <v>0</v>
      </c>
      <c r="D640" s="14" t="str">
        <f>Personal_Development!D641</f>
        <v>C13745</v>
      </c>
      <c r="E640" s="11" t="str">
        <f>Personal_Development!E641</f>
        <v>NURULASHIKIN BINTI ZAZALI</v>
      </c>
      <c r="F640" s="12" t="str">
        <f>Personal_Development!F641</f>
        <v>QUALITY ASSURANCE DEPARTMENT</v>
      </c>
      <c r="G640" s="12" t="str">
        <f>Personal_Development!G641</f>
        <v>CUSTOMER SUPPORT SECTION (CSS)</v>
      </c>
      <c r="H640" s="40" t="str">
        <f>Personal_Development!H641</f>
        <v>ASSISTANT</v>
      </c>
      <c r="I640" s="41" t="str">
        <f>Personal_Development!I641</f>
        <v>C1 OFFICE</v>
      </c>
      <c r="J640" s="42" t="str">
        <f>Personal_Development!J641</f>
        <v xml:space="preserve">C1 </v>
      </c>
      <c r="K640" s="48"/>
      <c r="L640" s="48"/>
      <c r="M640" s="16">
        <v>1</v>
      </c>
      <c r="N640" s="16"/>
      <c r="O640" s="48">
        <v>1</v>
      </c>
      <c r="P640" s="48">
        <v>3</v>
      </c>
      <c r="Q640" s="48"/>
      <c r="R640" s="48">
        <v>4</v>
      </c>
      <c r="S640" s="16">
        <v>5</v>
      </c>
      <c r="T640" s="16"/>
      <c r="U640" s="48"/>
      <c r="V640" s="48"/>
      <c r="W640" s="22">
        <f t="shared" si="18"/>
        <v>14</v>
      </c>
      <c r="X640" s="60">
        <f t="shared" si="19"/>
        <v>5</v>
      </c>
    </row>
    <row r="641" spans="2:24" ht="24.95" customHeight="1">
      <c r="B641" s="48">
        <f>Personal_Development!B642</f>
        <v>0</v>
      </c>
      <c r="C641" s="48">
        <f>Personal_Development!C642</f>
        <v>0</v>
      </c>
      <c r="D641" s="14" t="str">
        <f>Personal_Development!D642</f>
        <v>C13773</v>
      </c>
      <c r="E641" s="11" t="str">
        <f>Personal_Development!E642</f>
        <v>NUR EZZATY EMALIZA BINTI ANUAR</v>
      </c>
      <c r="F641" s="12" t="str">
        <f>Personal_Development!F642</f>
        <v>QUALITY ASSURANCE DEPARTMENT</v>
      </c>
      <c r="G641" s="12" t="str">
        <f>Personal_Development!G642</f>
        <v>QUALITY ASSURANCE SECTION (QAS)</v>
      </c>
      <c r="H641" s="40" t="str">
        <f>Personal_Development!H642</f>
        <v>SENIOR QA INSPECTOR</v>
      </c>
      <c r="I641" s="41" t="str">
        <f>Personal_Development!I642</f>
        <v>C2 PROD</v>
      </c>
      <c r="J641" s="42" t="str">
        <f>Personal_Development!J642</f>
        <v xml:space="preserve">C2 </v>
      </c>
      <c r="K641" s="48"/>
      <c r="L641" s="48"/>
      <c r="M641" s="16"/>
      <c r="N641" s="16"/>
      <c r="O641" s="48">
        <v>1</v>
      </c>
      <c r="P641" s="48">
        <v>6</v>
      </c>
      <c r="Q641" s="48"/>
      <c r="R641" s="48"/>
      <c r="S641" s="16"/>
      <c r="T641" s="16"/>
      <c r="U641" s="48"/>
      <c r="V641" s="48"/>
      <c r="W641" s="22">
        <f t="shared" si="18"/>
        <v>7</v>
      </c>
      <c r="X641" s="60">
        <f t="shared" si="19"/>
        <v>3</v>
      </c>
    </row>
    <row r="642" spans="2:24" ht="24.95" customHeight="1">
      <c r="B642" s="48">
        <f>Personal_Development!B643</f>
        <v>0</v>
      </c>
      <c r="C642" s="48">
        <f>Personal_Development!C643</f>
        <v>0</v>
      </c>
      <c r="D642" s="14" t="str">
        <f>Personal_Development!D643</f>
        <v>C13774</v>
      </c>
      <c r="E642" s="11" t="str">
        <f>Personal_Development!E643</f>
        <v>NOR FARHANA BINTI ZAKARIA</v>
      </c>
      <c r="F642" s="12" t="str">
        <f>Personal_Development!F643</f>
        <v>QUALITY ASSURANCE DEPARTMENT</v>
      </c>
      <c r="G642" s="12" t="str">
        <f>Personal_Development!G643</f>
        <v>QUALITY ASSURANCE SECTION (QAS)</v>
      </c>
      <c r="H642" s="40" t="str">
        <f>Personal_Development!H643</f>
        <v>SENIOR QA INSPECTOR</v>
      </c>
      <c r="I642" s="41" t="str">
        <f>Personal_Development!I643</f>
        <v>C2 PROD</v>
      </c>
      <c r="J642" s="42" t="str">
        <f>Personal_Development!J643</f>
        <v xml:space="preserve">C2 </v>
      </c>
      <c r="K642" s="48"/>
      <c r="L642" s="48"/>
      <c r="M642" s="16"/>
      <c r="N642" s="16"/>
      <c r="O642" s="48"/>
      <c r="P642" s="48"/>
      <c r="Q642" s="48"/>
      <c r="R642" s="48"/>
      <c r="S642" s="16"/>
      <c r="T642" s="16"/>
      <c r="U642" s="48"/>
      <c r="V642" s="48"/>
      <c r="W642" s="22">
        <f t="shared" si="18"/>
        <v>0</v>
      </c>
      <c r="X642" s="60">
        <f t="shared" si="19"/>
        <v>1</v>
      </c>
    </row>
    <row r="643" spans="2:24" ht="24.95" customHeight="1">
      <c r="B643" s="48">
        <f>Personal_Development!B644</f>
        <v>0</v>
      </c>
      <c r="C643" s="48">
        <f>Personal_Development!C644</f>
        <v>0</v>
      </c>
      <c r="D643" s="14" t="str">
        <f>Personal_Development!D644</f>
        <v>C13775</v>
      </c>
      <c r="E643" s="11" t="str">
        <f>Personal_Development!E644</f>
        <v>MUHAMMAD NUR AMIRULL BIN BADRUL HISHAM</v>
      </c>
      <c r="F643" s="12" t="str">
        <f>Personal_Development!F644</f>
        <v>QUALITY ASSURANCE DEPARTMENT</v>
      </c>
      <c r="G643" s="12" t="str">
        <f>Personal_Development!G644</f>
        <v>QUALITY ASSURANCE SECTION (QAS)</v>
      </c>
      <c r="H643" s="40" t="str">
        <f>Personal_Development!H644</f>
        <v>SENIOR QA INSPECTOR</v>
      </c>
      <c r="I643" s="41" t="str">
        <f>Personal_Development!I644</f>
        <v>C2 PROD</v>
      </c>
      <c r="J643" s="42" t="str">
        <f>Personal_Development!J644</f>
        <v xml:space="preserve">C2 </v>
      </c>
      <c r="K643" s="48"/>
      <c r="L643" s="48"/>
      <c r="M643" s="16"/>
      <c r="N643" s="16"/>
      <c r="O643" s="48"/>
      <c r="P643" s="48">
        <v>1</v>
      </c>
      <c r="Q643" s="48">
        <v>1</v>
      </c>
      <c r="R643" s="48">
        <v>2</v>
      </c>
      <c r="S643" s="16">
        <v>4</v>
      </c>
      <c r="T643" s="16">
        <v>2</v>
      </c>
      <c r="U643" s="48">
        <v>5</v>
      </c>
      <c r="V643" s="48"/>
      <c r="W643" s="22">
        <f t="shared" ref="W643:W706" si="20">SUM($K643:$V643)</f>
        <v>15</v>
      </c>
      <c r="X643" s="60">
        <f t="shared" ref="X643:X706" si="21">ROUND(IF($W643&gt;=14,"5",IF($W643&gt;=10,"4",IF($W643&gt;=7,"3",IF($W643&gt;=4,"2",IF($W643&gt;=0,"1"))))),2)</f>
        <v>5</v>
      </c>
    </row>
    <row r="644" spans="2:24" ht="24.95" customHeight="1">
      <c r="B644" s="48" t="str">
        <f>Personal_Development!B645</f>
        <v>R</v>
      </c>
      <c r="C644" s="48">
        <f>Personal_Development!C645</f>
        <v>0</v>
      </c>
      <c r="D644" s="14" t="str">
        <f>Personal_Development!D645</f>
        <v>C13776</v>
      </c>
      <c r="E644" s="11" t="str">
        <f>Personal_Development!E645</f>
        <v>MUHAMMAD IKHMAL BIN A.PUAD</v>
      </c>
      <c r="F644" s="12" t="str">
        <f>Personal_Development!F645</f>
        <v>QUALITY ASSURANCE DEPARTMENT</v>
      </c>
      <c r="G644" s="12" t="str">
        <f>Personal_Development!G645</f>
        <v>QUALITY ASSURANCE SECTION (QAS)</v>
      </c>
      <c r="H644" s="40" t="str">
        <f>Personal_Development!H645</f>
        <v>SENIOR QA INSPECTOR</v>
      </c>
      <c r="I644" s="41" t="str">
        <f>Personal_Development!I645</f>
        <v>C2 PROD</v>
      </c>
      <c r="J644" s="42" t="str">
        <f>Personal_Development!J645</f>
        <v xml:space="preserve">C2 </v>
      </c>
      <c r="K644" s="48"/>
      <c r="L644" s="48"/>
      <c r="M644" s="16"/>
      <c r="N644" s="16"/>
      <c r="O644" s="48"/>
      <c r="P644" s="48"/>
      <c r="Q644" s="48"/>
      <c r="R644" s="48"/>
      <c r="S644" s="16"/>
      <c r="T644" s="16"/>
      <c r="U644" s="48"/>
      <c r="V644" s="48"/>
      <c r="W644" s="22">
        <f t="shared" si="20"/>
        <v>0</v>
      </c>
      <c r="X644" s="60">
        <f t="shared" si="21"/>
        <v>1</v>
      </c>
    </row>
    <row r="645" spans="2:24" ht="24.95" customHeight="1">
      <c r="B645" s="48" t="str">
        <f>Personal_Development!B646</f>
        <v>R</v>
      </c>
      <c r="C645" s="48">
        <f>Personal_Development!C646</f>
        <v>0</v>
      </c>
      <c r="D645" s="14" t="str">
        <f>Personal_Development!D646</f>
        <v>C13777</v>
      </c>
      <c r="E645" s="11" t="str">
        <f>Personal_Development!E646</f>
        <v>NAJMIE BIN KAMARUL BAHARIN</v>
      </c>
      <c r="F645" s="12" t="str">
        <f>Personal_Development!F646</f>
        <v>QUALITY ASSURANCE DEPARTMENT</v>
      </c>
      <c r="G645" s="12" t="str">
        <f>Personal_Development!G646</f>
        <v>QUALITY ASSURANCE SECTION (QAS)</v>
      </c>
      <c r="H645" s="40" t="str">
        <f>Personal_Development!H646</f>
        <v>SENIOR QA INSPECTOR</v>
      </c>
      <c r="I645" s="41" t="str">
        <f>Personal_Development!I646</f>
        <v>C2 PROD</v>
      </c>
      <c r="J645" s="42" t="str">
        <f>Personal_Development!J646</f>
        <v xml:space="preserve">C2 </v>
      </c>
      <c r="K645" s="48"/>
      <c r="L645" s="48">
        <v>1</v>
      </c>
      <c r="M645" s="16"/>
      <c r="N645" s="16"/>
      <c r="O645" s="48"/>
      <c r="P645" s="48"/>
      <c r="Q645" s="48"/>
      <c r="R645" s="48"/>
      <c r="S645" s="16"/>
      <c r="T645" s="16"/>
      <c r="U645" s="48"/>
      <c r="V645" s="48"/>
      <c r="W645" s="22">
        <f t="shared" si="20"/>
        <v>1</v>
      </c>
      <c r="X645" s="60">
        <f t="shared" si="21"/>
        <v>1</v>
      </c>
    </row>
    <row r="646" spans="2:24" ht="24.95" customHeight="1">
      <c r="B646" s="48">
        <f>Personal_Development!B647</f>
        <v>0</v>
      </c>
      <c r="C646" s="48">
        <f>Personal_Development!C647</f>
        <v>0</v>
      </c>
      <c r="D646" s="14" t="str">
        <f>Personal_Development!D647</f>
        <v>C13778</v>
      </c>
      <c r="E646" s="11" t="str">
        <f>Personal_Development!E647</f>
        <v>NURUL OMIRA BINTI NOR AJOA</v>
      </c>
      <c r="F646" s="12" t="str">
        <f>Personal_Development!F647</f>
        <v>QUALITY ASSURANCE DEPARTMENT</v>
      </c>
      <c r="G646" s="12" t="str">
        <f>Personal_Development!G647</f>
        <v>QUALITY ASSURANCE SECTION (QAS)</v>
      </c>
      <c r="H646" s="40" t="str">
        <f>Personal_Development!H647</f>
        <v>SENIOR QA INSPECTOR</v>
      </c>
      <c r="I646" s="41" t="str">
        <f>Personal_Development!I647</f>
        <v>C2 PROD</v>
      </c>
      <c r="J646" s="42" t="str">
        <f>Personal_Development!J647</f>
        <v xml:space="preserve">C2 </v>
      </c>
      <c r="K646" s="48"/>
      <c r="L646" s="48"/>
      <c r="M646" s="16"/>
      <c r="N646" s="16"/>
      <c r="O646" s="48"/>
      <c r="P646" s="48">
        <v>1</v>
      </c>
      <c r="Q646" s="48">
        <v>7</v>
      </c>
      <c r="R646" s="48">
        <v>1</v>
      </c>
      <c r="S646" s="16">
        <v>7</v>
      </c>
      <c r="T646" s="16"/>
      <c r="U646" s="48"/>
      <c r="V646" s="48"/>
      <c r="W646" s="22">
        <f t="shared" si="20"/>
        <v>16</v>
      </c>
      <c r="X646" s="60">
        <f t="shared" si="21"/>
        <v>5</v>
      </c>
    </row>
    <row r="647" spans="2:24" ht="24.95" customHeight="1">
      <c r="B647" s="48" t="str">
        <f>Personal_Development!B648</f>
        <v>R</v>
      </c>
      <c r="C647" s="48">
        <f>Personal_Development!C648</f>
        <v>0</v>
      </c>
      <c r="D647" s="14" t="str">
        <f>Personal_Development!D648</f>
        <v>E00176</v>
      </c>
      <c r="E647" s="11" t="str">
        <f>Personal_Development!E648</f>
        <v>MUHAMMAD IQBAL BIN RAMLI</v>
      </c>
      <c r="F647" s="12" t="str">
        <f>Personal_Development!F648</f>
        <v>ENGINEERING AND R&amp;D DEPARTMENT</v>
      </c>
      <c r="G647" s="12" t="str">
        <f>Personal_Development!G648</f>
        <v>RD &amp; DESIGN SECTION (RDS)</v>
      </c>
      <c r="H647" s="40" t="str">
        <f>Personal_Development!H648</f>
        <v>ASST. ENGINEER</v>
      </c>
      <c r="I647" s="41" t="str">
        <f>Personal_Development!I648</f>
        <v>M7</v>
      </c>
      <c r="J647" s="42" t="str">
        <f>Personal_Development!J648</f>
        <v>M7</v>
      </c>
      <c r="K647" s="48"/>
      <c r="L647" s="48"/>
      <c r="M647" s="16"/>
      <c r="N647" s="16"/>
      <c r="O647" s="48"/>
      <c r="P647" s="48"/>
      <c r="Q647" s="48"/>
      <c r="R647" s="48"/>
      <c r="S647" s="16"/>
      <c r="T647" s="16"/>
      <c r="U647" s="48"/>
      <c r="V647" s="48"/>
      <c r="W647" s="22">
        <f t="shared" si="20"/>
        <v>0</v>
      </c>
      <c r="X647" s="60">
        <f t="shared" si="21"/>
        <v>1</v>
      </c>
    </row>
    <row r="648" spans="2:24" ht="24.95" customHeight="1">
      <c r="B648" s="48">
        <f>Personal_Development!B649</f>
        <v>0</v>
      </c>
      <c r="C648" s="48">
        <f>Personal_Development!C649</f>
        <v>0</v>
      </c>
      <c r="D648" s="14" t="str">
        <f>Personal_Development!D649</f>
        <v>C13782</v>
      </c>
      <c r="E648" s="11" t="str">
        <f>Personal_Development!E649</f>
        <v>NOOR AKLINDA BINTI BADRUL HISHAM</v>
      </c>
      <c r="F648" s="12" t="str">
        <f>Personal_Development!F649</f>
        <v>QUALITY ASSURANCE DEPARTMENT</v>
      </c>
      <c r="G648" s="12" t="str">
        <f>Personal_Development!G649</f>
        <v>QUALITY ASSURANCE SECTION (QAS)</v>
      </c>
      <c r="H648" s="40" t="str">
        <f>Personal_Development!H649</f>
        <v>QA INSPECTOR</v>
      </c>
      <c r="I648" s="41" t="str">
        <f>Personal_Development!I649</f>
        <v>C3 PROD</v>
      </c>
      <c r="J648" s="42" t="str">
        <f>Personal_Development!J649</f>
        <v xml:space="preserve">C3 </v>
      </c>
      <c r="K648" s="48"/>
      <c r="L648" s="48"/>
      <c r="M648" s="16"/>
      <c r="N648" s="16"/>
      <c r="O648" s="48"/>
      <c r="P648" s="48"/>
      <c r="Q648" s="48"/>
      <c r="R648" s="48"/>
      <c r="S648" s="16"/>
      <c r="T648" s="16">
        <v>1</v>
      </c>
      <c r="U648" s="48">
        <v>2</v>
      </c>
      <c r="V648" s="48">
        <v>15</v>
      </c>
      <c r="W648" s="22">
        <f t="shared" si="20"/>
        <v>18</v>
      </c>
      <c r="X648" s="60">
        <f t="shared" si="21"/>
        <v>5</v>
      </c>
    </row>
    <row r="649" spans="2:24" ht="24.95" customHeight="1">
      <c r="B649" s="48" t="str">
        <f>Personal_Development!B650</f>
        <v>R</v>
      </c>
      <c r="C649" s="48">
        <f>Personal_Development!C650</f>
        <v>0</v>
      </c>
      <c r="D649" s="14" t="str">
        <f>Personal_Development!D650</f>
        <v>C13804</v>
      </c>
      <c r="E649" s="11" t="str">
        <f>Personal_Development!E650</f>
        <v>NURUL AIN SANGA BINTI ABDULLAH</v>
      </c>
      <c r="F649" s="12" t="str">
        <f>Personal_Development!F650</f>
        <v>PRODUCTION NO.1 DEPARTMENT</v>
      </c>
      <c r="G649" s="12" t="str">
        <f>Personal_Development!G650</f>
        <v>ASSEMBLY PRODUCTION SECTION (APS)</v>
      </c>
      <c r="H649" s="40" t="str">
        <f>Personal_Development!H650</f>
        <v>OPERATOR 2</v>
      </c>
      <c r="I649" s="41" t="str">
        <f>Personal_Development!I650</f>
        <v>C4 PROD</v>
      </c>
      <c r="J649" s="42" t="str">
        <f>Personal_Development!J650</f>
        <v xml:space="preserve">C4 </v>
      </c>
      <c r="K649" s="48"/>
      <c r="L649" s="48"/>
      <c r="M649" s="16"/>
      <c r="N649" s="16"/>
      <c r="O649" s="48"/>
      <c r="P649" s="48"/>
      <c r="Q649" s="48"/>
      <c r="R649" s="48"/>
      <c r="S649" s="16"/>
      <c r="T649" s="16"/>
      <c r="U649" s="48"/>
      <c r="V649" s="48"/>
      <c r="W649" s="22">
        <f t="shared" si="20"/>
        <v>0</v>
      </c>
      <c r="X649" s="60">
        <f t="shared" si="21"/>
        <v>1</v>
      </c>
    </row>
    <row r="650" spans="2:24" ht="24.95" customHeight="1">
      <c r="B650" s="48" t="str">
        <f>Personal_Development!B651</f>
        <v>R</v>
      </c>
      <c r="C650" s="48">
        <f>Personal_Development!C651</f>
        <v>0</v>
      </c>
      <c r="D650" s="14" t="str">
        <f>Personal_Development!D651</f>
        <v>K03203</v>
      </c>
      <c r="E650" s="11" t="str">
        <f>Personal_Development!E651</f>
        <v>MUHAMMAD ZAIRUL NEEZAM BIN WILDAN</v>
      </c>
      <c r="F650" s="12" t="str">
        <f>Personal_Development!F651</f>
        <v>PRODUCTION NO.1 DEPARTMENT</v>
      </c>
      <c r="G650" s="12" t="str">
        <f>Personal_Development!G651</f>
        <v>ASSEMBLY PRODUCTION SECTION (APS)</v>
      </c>
      <c r="H650" s="40" t="str">
        <f>Personal_Development!H651</f>
        <v>OPERATOR 2</v>
      </c>
      <c r="I650" s="41" t="str">
        <f>Personal_Development!I651</f>
        <v>C4 PROD</v>
      </c>
      <c r="J650" s="42" t="str">
        <f>Personal_Development!J651</f>
        <v xml:space="preserve">C4 </v>
      </c>
      <c r="K650" s="48"/>
      <c r="L650" s="48"/>
      <c r="M650" s="16"/>
      <c r="N650" s="16"/>
      <c r="O650" s="48"/>
      <c r="P650" s="48"/>
      <c r="Q650" s="48"/>
      <c r="R650" s="48"/>
      <c r="S650" s="16"/>
      <c r="T650" s="16"/>
      <c r="U650" s="48"/>
      <c r="V650" s="48"/>
      <c r="W650" s="22">
        <f t="shared" si="20"/>
        <v>0</v>
      </c>
      <c r="X650" s="60">
        <f t="shared" si="21"/>
        <v>1</v>
      </c>
    </row>
    <row r="651" spans="2:24" ht="24.95" customHeight="1">
      <c r="B651" s="48" t="str">
        <f>Personal_Development!B652</f>
        <v>R</v>
      </c>
      <c r="C651" s="48">
        <f>Personal_Development!C652</f>
        <v>0</v>
      </c>
      <c r="D651" s="14" t="str">
        <f>Personal_Development!D652</f>
        <v>C13805</v>
      </c>
      <c r="E651" s="11" t="str">
        <f>Personal_Development!E652</f>
        <v>MOHAMAD FARHAN AKMAL BIN ISMAIL</v>
      </c>
      <c r="F651" s="12" t="str">
        <f>Personal_Development!F652</f>
        <v>PRODUCTION NO.1 DEPARTMENT</v>
      </c>
      <c r="G651" s="12" t="str">
        <f>Personal_Development!G652</f>
        <v>ASSEMBLY PRODUCTION SECTION (APS)</v>
      </c>
      <c r="H651" s="40" t="str">
        <f>Personal_Development!H652</f>
        <v>OPERATOR 2</v>
      </c>
      <c r="I651" s="41" t="str">
        <f>Personal_Development!I652</f>
        <v>C4 PROD</v>
      </c>
      <c r="J651" s="42" t="str">
        <f>Personal_Development!J652</f>
        <v xml:space="preserve">C4 </v>
      </c>
      <c r="K651" s="48">
        <v>1</v>
      </c>
      <c r="L651" s="48">
        <v>2</v>
      </c>
      <c r="M651" s="16"/>
      <c r="N651" s="16">
        <v>2</v>
      </c>
      <c r="O651" s="48"/>
      <c r="P651" s="48"/>
      <c r="Q651" s="48"/>
      <c r="R651" s="48"/>
      <c r="S651" s="16"/>
      <c r="T651" s="16"/>
      <c r="U651" s="48"/>
      <c r="V651" s="48"/>
      <c r="W651" s="22">
        <f t="shared" si="20"/>
        <v>5</v>
      </c>
      <c r="X651" s="60">
        <f t="shared" si="21"/>
        <v>2</v>
      </c>
    </row>
    <row r="652" spans="2:24" ht="24.95" customHeight="1">
      <c r="B652" s="48" t="str">
        <f>Personal_Development!B653</f>
        <v>R</v>
      </c>
      <c r="C652" s="48">
        <f>Personal_Development!C653</f>
        <v>0</v>
      </c>
      <c r="D652" s="14" t="str">
        <f>Personal_Development!D653</f>
        <v>C13783</v>
      </c>
      <c r="E652" s="11" t="str">
        <f>Personal_Development!E653</f>
        <v>MOHD. HARIRI BIN NAZARUDDIN</v>
      </c>
      <c r="F652" s="12" t="str">
        <f>Personal_Development!F653</f>
        <v>PRODUCTION NO.1 DEPARTMENT</v>
      </c>
      <c r="G652" s="12" t="str">
        <f>Personal_Development!G653</f>
        <v>ASSEMBLY PRODUCTION SECTION (APS)</v>
      </c>
      <c r="H652" s="40" t="str">
        <f>Personal_Development!H653</f>
        <v>OPERATOR 2</v>
      </c>
      <c r="I652" s="41" t="str">
        <f>Personal_Development!I653</f>
        <v>C4 PROD</v>
      </c>
      <c r="J652" s="42" t="str">
        <f>Personal_Development!J653</f>
        <v xml:space="preserve">C4 </v>
      </c>
      <c r="K652" s="48"/>
      <c r="L652" s="48"/>
      <c r="M652" s="16"/>
      <c r="N652" s="16"/>
      <c r="O652" s="48"/>
      <c r="P652" s="48"/>
      <c r="Q652" s="48"/>
      <c r="R652" s="48"/>
      <c r="S652" s="16"/>
      <c r="T652" s="16"/>
      <c r="U652" s="48"/>
      <c r="V652" s="48"/>
      <c r="W652" s="22">
        <f t="shared" si="20"/>
        <v>0</v>
      </c>
      <c r="X652" s="60">
        <f t="shared" si="21"/>
        <v>1</v>
      </c>
    </row>
    <row r="653" spans="2:24" ht="24.95" customHeight="1">
      <c r="B653" s="48" t="str">
        <f>Personal_Development!B654</f>
        <v>R</v>
      </c>
      <c r="C653" s="48">
        <f>Personal_Development!C654</f>
        <v>0</v>
      </c>
      <c r="D653" s="14" t="str">
        <f>Personal_Development!D654</f>
        <v>C13784</v>
      </c>
      <c r="E653" s="11" t="str">
        <f>Personal_Development!E654</f>
        <v>NURSYAHIRAH BINTI ABDUL HALIM</v>
      </c>
      <c r="F653" s="12" t="str">
        <f>Personal_Development!F654</f>
        <v>PRODUCTION NO.1 DEPARTMENT</v>
      </c>
      <c r="G653" s="12" t="str">
        <f>Personal_Development!G654</f>
        <v>ASSEMBLY PRODUCTION SECTION (APS)</v>
      </c>
      <c r="H653" s="40" t="str">
        <f>Personal_Development!H654</f>
        <v>OPERATOR 2</v>
      </c>
      <c r="I653" s="41" t="str">
        <f>Personal_Development!I654</f>
        <v>C4 PROD</v>
      </c>
      <c r="J653" s="42" t="str">
        <f>Personal_Development!J654</f>
        <v xml:space="preserve">C4 </v>
      </c>
      <c r="K653" s="48">
        <v>1</v>
      </c>
      <c r="L653" s="48">
        <v>2</v>
      </c>
      <c r="M653" s="16"/>
      <c r="N653" s="16">
        <v>2</v>
      </c>
      <c r="O653" s="48"/>
      <c r="P653" s="48"/>
      <c r="Q653" s="48"/>
      <c r="R653" s="48"/>
      <c r="S653" s="16"/>
      <c r="T653" s="16"/>
      <c r="U653" s="48"/>
      <c r="V653" s="48"/>
      <c r="W653" s="22">
        <f t="shared" si="20"/>
        <v>5</v>
      </c>
      <c r="X653" s="60">
        <f t="shared" si="21"/>
        <v>2</v>
      </c>
    </row>
    <row r="654" spans="2:24" ht="24.95" customHeight="1">
      <c r="B654" s="48">
        <f>Personal_Development!B655</f>
        <v>0</v>
      </c>
      <c r="C654" s="48">
        <f>Personal_Development!C655</f>
        <v>0</v>
      </c>
      <c r="D654" s="14" t="str">
        <f>Personal_Development!D655</f>
        <v>C13785</v>
      </c>
      <c r="E654" s="11" t="str">
        <f>Personal_Development!E655</f>
        <v>SITI NORSYAZWANI SHAFWA BINTI MOHAMAD DON</v>
      </c>
      <c r="F654" s="12" t="str">
        <f>Personal_Development!F655</f>
        <v>PRODUCTION NO.1 DEPARTMENT</v>
      </c>
      <c r="G654" s="12" t="str">
        <f>Personal_Development!G655</f>
        <v>ASSEMBLY PRODUCTION SECTION (APS)</v>
      </c>
      <c r="H654" s="40" t="str">
        <f>Personal_Development!H655</f>
        <v>OPERATOR 2</v>
      </c>
      <c r="I654" s="41" t="str">
        <f>Personal_Development!I655</f>
        <v>C4 PROD</v>
      </c>
      <c r="J654" s="42" t="str">
        <f>Personal_Development!J655</f>
        <v xml:space="preserve">C4 </v>
      </c>
      <c r="K654" s="48"/>
      <c r="L654" s="48">
        <v>1</v>
      </c>
      <c r="M654" s="16">
        <v>1</v>
      </c>
      <c r="N654" s="16">
        <v>1</v>
      </c>
      <c r="O654" s="48">
        <v>1</v>
      </c>
      <c r="P654" s="48"/>
      <c r="Q654" s="48">
        <v>4</v>
      </c>
      <c r="R654" s="48"/>
      <c r="S654" s="16"/>
      <c r="T654" s="16"/>
      <c r="U654" s="48">
        <v>6</v>
      </c>
      <c r="V654" s="48">
        <v>1</v>
      </c>
      <c r="W654" s="22">
        <f t="shared" si="20"/>
        <v>15</v>
      </c>
      <c r="X654" s="60">
        <f t="shared" si="21"/>
        <v>5</v>
      </c>
    </row>
    <row r="655" spans="2:24" ht="24.95" customHeight="1">
      <c r="B655" s="48" t="str">
        <f>Personal_Development!B656</f>
        <v>R</v>
      </c>
      <c r="C655" s="48">
        <f>Personal_Development!C656</f>
        <v>0</v>
      </c>
      <c r="D655" s="14" t="str">
        <f>Personal_Development!D656</f>
        <v>C13786</v>
      </c>
      <c r="E655" s="11" t="str">
        <f>Personal_Development!E656</f>
        <v>NUR SYAHIRAH IZNI BINTI MOHD ZIN</v>
      </c>
      <c r="F655" s="12" t="str">
        <f>Personal_Development!F656</f>
        <v>PRODUCTION NO.1 DEPARTMENT</v>
      </c>
      <c r="G655" s="12" t="str">
        <f>Personal_Development!G656</f>
        <v>ASSEMBLY PRODUCTION SECTION (APS)</v>
      </c>
      <c r="H655" s="40" t="str">
        <f>Personal_Development!H656</f>
        <v>OPERATOR 2</v>
      </c>
      <c r="I655" s="41" t="str">
        <f>Personal_Development!I656</f>
        <v>C4 PROD</v>
      </c>
      <c r="J655" s="42" t="str">
        <f>Personal_Development!J656</f>
        <v xml:space="preserve">C4 </v>
      </c>
      <c r="K655" s="48"/>
      <c r="L655" s="48"/>
      <c r="M655" s="16"/>
      <c r="N655" s="16"/>
      <c r="O655" s="48"/>
      <c r="P655" s="48"/>
      <c r="Q655" s="48"/>
      <c r="R655" s="48"/>
      <c r="S655" s="16"/>
      <c r="T655" s="16"/>
      <c r="U655" s="48"/>
      <c r="V655" s="48"/>
      <c r="W655" s="22">
        <f t="shared" si="20"/>
        <v>0</v>
      </c>
      <c r="X655" s="60">
        <f t="shared" si="21"/>
        <v>1</v>
      </c>
    </row>
    <row r="656" spans="2:24" ht="24.95" customHeight="1">
      <c r="B656" s="48">
        <f>Personal_Development!B657</f>
        <v>0</v>
      </c>
      <c r="C656" s="48">
        <f>Personal_Development!C657</f>
        <v>0</v>
      </c>
      <c r="D656" s="14" t="str">
        <f>Personal_Development!D657</f>
        <v>C13787</v>
      </c>
      <c r="E656" s="11" t="str">
        <f>Personal_Development!E657</f>
        <v>NOOR FIKRAH BINTI MAHADI</v>
      </c>
      <c r="F656" s="12" t="str">
        <f>Personal_Development!F657</f>
        <v>PRODUCTION NO.1 DEPARTMENT</v>
      </c>
      <c r="G656" s="12" t="str">
        <f>Personal_Development!G657</f>
        <v>ASSEMBLY PRODUCTION SECTION (APS)</v>
      </c>
      <c r="H656" s="40" t="str">
        <f>Personal_Development!H657</f>
        <v>OPERATOR 2</v>
      </c>
      <c r="I656" s="41" t="str">
        <f>Personal_Development!I657</f>
        <v>C4 PROD</v>
      </c>
      <c r="J656" s="42" t="str">
        <f>Personal_Development!J657</f>
        <v xml:space="preserve">C4 </v>
      </c>
      <c r="K656" s="48"/>
      <c r="L656" s="48">
        <v>1</v>
      </c>
      <c r="M656" s="16"/>
      <c r="N656" s="16"/>
      <c r="O656" s="48"/>
      <c r="P656" s="48"/>
      <c r="Q656" s="48">
        <v>1</v>
      </c>
      <c r="R656" s="48">
        <v>9</v>
      </c>
      <c r="S656" s="16">
        <v>5</v>
      </c>
      <c r="T656" s="16"/>
      <c r="U656" s="48"/>
      <c r="V656" s="48"/>
      <c r="W656" s="22">
        <f t="shared" si="20"/>
        <v>16</v>
      </c>
      <c r="X656" s="60">
        <f t="shared" si="21"/>
        <v>5</v>
      </c>
    </row>
    <row r="657" spans="2:24" ht="24.95" customHeight="1">
      <c r="B657" s="48">
        <f>Personal_Development!B658</f>
        <v>0</v>
      </c>
      <c r="C657" s="48">
        <f>Personal_Development!C658</f>
        <v>0</v>
      </c>
      <c r="D657" s="14" t="str">
        <f>Personal_Development!D658</f>
        <v>C13788</v>
      </c>
      <c r="E657" s="11" t="str">
        <f>Personal_Development!E658</f>
        <v>MUHAMMAD NURHAFIZ BIN RIZUAN</v>
      </c>
      <c r="F657" s="12" t="str">
        <f>Personal_Development!F658</f>
        <v>PRODUCTION NO.2 DEPARTMENT</v>
      </c>
      <c r="G657" s="12" t="str">
        <f>Personal_Development!G658</f>
        <v>MOLDING PRODUCTION SECTION (MPS)</v>
      </c>
      <c r="H657" s="40" t="str">
        <f>Personal_Development!H658</f>
        <v>OPERATOR 2</v>
      </c>
      <c r="I657" s="41" t="str">
        <f>Personal_Development!I658</f>
        <v>C4 PROD</v>
      </c>
      <c r="J657" s="42" t="str">
        <f>Personal_Development!J658</f>
        <v xml:space="preserve">C4 </v>
      </c>
      <c r="K657" s="48"/>
      <c r="L657" s="48"/>
      <c r="M657" s="16"/>
      <c r="N657" s="16"/>
      <c r="O657" s="48"/>
      <c r="P657" s="48"/>
      <c r="Q657" s="48"/>
      <c r="R657" s="48"/>
      <c r="S657" s="16"/>
      <c r="T657" s="16"/>
      <c r="U657" s="48"/>
      <c r="V657" s="48"/>
      <c r="W657" s="22">
        <f t="shared" si="20"/>
        <v>0</v>
      </c>
      <c r="X657" s="60">
        <f t="shared" si="21"/>
        <v>1</v>
      </c>
    </row>
    <row r="658" spans="2:24" ht="24.95" customHeight="1">
      <c r="B658" s="48" t="str">
        <f>Personal_Development!B659</f>
        <v>R</v>
      </c>
      <c r="C658" s="48">
        <f>Personal_Development!C659</f>
        <v>0</v>
      </c>
      <c r="D658" s="14" t="str">
        <f>Personal_Development!D659</f>
        <v>C13789</v>
      </c>
      <c r="E658" s="11" t="str">
        <f>Personal_Development!E659</f>
        <v>AHMAD AZWAN BIN SALIM</v>
      </c>
      <c r="F658" s="12" t="str">
        <f>Personal_Development!F659</f>
        <v>PRODUCTION NO.2 DEPARTMENT</v>
      </c>
      <c r="G658" s="12" t="str">
        <f>Personal_Development!G659</f>
        <v>MOLDING PRODUCTION SECTION (MPS)</v>
      </c>
      <c r="H658" s="40" t="str">
        <f>Personal_Development!H659</f>
        <v>OPERATOR 2</v>
      </c>
      <c r="I658" s="41" t="str">
        <f>Personal_Development!I659</f>
        <v>C4 PROD</v>
      </c>
      <c r="J658" s="42" t="str">
        <f>Personal_Development!J659</f>
        <v xml:space="preserve">C4 </v>
      </c>
      <c r="K658" s="48"/>
      <c r="L658" s="48"/>
      <c r="M658" s="16"/>
      <c r="N658" s="16"/>
      <c r="O658" s="48"/>
      <c r="P658" s="48"/>
      <c r="Q658" s="48"/>
      <c r="R658" s="48"/>
      <c r="S658" s="16"/>
      <c r="T658" s="16"/>
      <c r="U658" s="48"/>
      <c r="V658" s="48"/>
      <c r="W658" s="22">
        <f t="shared" si="20"/>
        <v>0</v>
      </c>
      <c r="X658" s="60">
        <f t="shared" si="21"/>
        <v>1</v>
      </c>
    </row>
    <row r="659" spans="2:24" ht="24.95" customHeight="1">
      <c r="B659" s="48" t="str">
        <f>Personal_Development!B660</f>
        <v>R</v>
      </c>
      <c r="C659" s="48">
        <f>Personal_Development!C660</f>
        <v>0</v>
      </c>
      <c r="D659" s="14" t="str">
        <f>Personal_Development!D660</f>
        <v>C13790</v>
      </c>
      <c r="E659" s="11" t="str">
        <f>Personal_Development!E660</f>
        <v>MUHAMMAD SYAKIR BIN KAMARUDZUAN</v>
      </c>
      <c r="F659" s="12" t="str">
        <f>Personal_Development!F660</f>
        <v>PRODUCTION NO.2 DEPARTMENT</v>
      </c>
      <c r="G659" s="12" t="str">
        <f>Personal_Development!G660</f>
        <v>MOLDING PRODUCTION SECTION (MPS)</v>
      </c>
      <c r="H659" s="40" t="str">
        <f>Personal_Development!H660</f>
        <v>OPERATOR 2</v>
      </c>
      <c r="I659" s="41" t="str">
        <f>Personal_Development!I660</f>
        <v>C4 PROD</v>
      </c>
      <c r="J659" s="42" t="str">
        <f>Personal_Development!J660</f>
        <v xml:space="preserve">C4 </v>
      </c>
      <c r="K659" s="48"/>
      <c r="L659" s="48"/>
      <c r="M659" s="16"/>
      <c r="N659" s="16"/>
      <c r="O659" s="48"/>
      <c r="P659" s="48"/>
      <c r="Q659" s="48"/>
      <c r="R659" s="48"/>
      <c r="S659" s="16"/>
      <c r="T659" s="16"/>
      <c r="U659" s="48"/>
      <c r="V659" s="48"/>
      <c r="W659" s="22">
        <f t="shared" si="20"/>
        <v>0</v>
      </c>
      <c r="X659" s="60">
        <f t="shared" si="21"/>
        <v>1</v>
      </c>
    </row>
    <row r="660" spans="2:24" ht="24.95" customHeight="1">
      <c r="B660" s="48">
        <f>Personal_Development!B661</f>
        <v>0</v>
      </c>
      <c r="C660" s="48">
        <f>Personal_Development!C661</f>
        <v>0</v>
      </c>
      <c r="D660" s="14" t="str">
        <f>Personal_Development!D661</f>
        <v>C13791</v>
      </c>
      <c r="E660" s="11" t="str">
        <f>Personal_Development!E661</f>
        <v>MUHAMMAD HAFEZ AZHAR</v>
      </c>
      <c r="F660" s="12" t="str">
        <f>Personal_Development!F661</f>
        <v>PRODUCTION NO.2 DEPARTMENT</v>
      </c>
      <c r="G660" s="12" t="str">
        <f>Personal_Development!G661</f>
        <v>MOLDING PRODUCTION SECTION (MPS)</v>
      </c>
      <c r="H660" s="40" t="str">
        <f>Personal_Development!H661</f>
        <v>OPERATOR 2</v>
      </c>
      <c r="I660" s="41" t="str">
        <f>Personal_Development!I661</f>
        <v>C4 PROD</v>
      </c>
      <c r="J660" s="42" t="str">
        <f>Personal_Development!J661</f>
        <v xml:space="preserve">C4 </v>
      </c>
      <c r="K660" s="48"/>
      <c r="L660" s="48"/>
      <c r="M660" s="16"/>
      <c r="N660" s="16"/>
      <c r="O660" s="48"/>
      <c r="P660" s="48"/>
      <c r="Q660" s="48"/>
      <c r="R660" s="48"/>
      <c r="S660" s="16"/>
      <c r="T660" s="16"/>
      <c r="U660" s="48"/>
      <c r="V660" s="48"/>
      <c r="W660" s="22">
        <f t="shared" si="20"/>
        <v>0</v>
      </c>
      <c r="X660" s="60">
        <f t="shared" si="21"/>
        <v>1</v>
      </c>
    </row>
    <row r="661" spans="2:24" ht="24.95" customHeight="1">
      <c r="B661" s="48" t="str">
        <f>Personal_Development!B662</f>
        <v>R</v>
      </c>
      <c r="C661" s="48">
        <f>Personal_Development!C662</f>
        <v>0</v>
      </c>
      <c r="D661" s="14" t="str">
        <f>Personal_Development!D662</f>
        <v>C13792</v>
      </c>
      <c r="E661" s="11" t="str">
        <f>Personal_Development!E662</f>
        <v>NOR AZIZAN BIN ZAKARIA</v>
      </c>
      <c r="F661" s="12" t="str">
        <f>Personal_Development!F662</f>
        <v>PRODUCTION NO.2 DEPARTMENT</v>
      </c>
      <c r="G661" s="12" t="str">
        <f>Personal_Development!G662</f>
        <v>MOLDING PRODUCTION SECTION (MPS)</v>
      </c>
      <c r="H661" s="40" t="str">
        <f>Personal_Development!H662</f>
        <v>OPERATOR 2</v>
      </c>
      <c r="I661" s="41" t="str">
        <f>Personal_Development!I662</f>
        <v>C4 PROD</v>
      </c>
      <c r="J661" s="42" t="str">
        <f>Personal_Development!J662</f>
        <v xml:space="preserve">C4 </v>
      </c>
      <c r="K661" s="48"/>
      <c r="L661" s="48"/>
      <c r="M661" s="16"/>
      <c r="N661" s="16"/>
      <c r="O661" s="48"/>
      <c r="P661" s="48"/>
      <c r="Q661" s="48"/>
      <c r="R661" s="48"/>
      <c r="S661" s="16"/>
      <c r="T661" s="16"/>
      <c r="U661" s="48"/>
      <c r="V661" s="48"/>
      <c r="W661" s="22">
        <f t="shared" si="20"/>
        <v>0</v>
      </c>
      <c r="X661" s="60">
        <f t="shared" si="21"/>
        <v>1</v>
      </c>
    </row>
    <row r="662" spans="2:24" ht="24.95" customHeight="1">
      <c r="B662" s="48" t="str">
        <f>Personal_Development!B663</f>
        <v>R</v>
      </c>
      <c r="C662" s="48">
        <f>Personal_Development!C663</f>
        <v>0</v>
      </c>
      <c r="D662" s="14" t="str">
        <f>Personal_Development!D663</f>
        <v>C13793</v>
      </c>
      <c r="E662" s="11" t="str">
        <f>Personal_Development!E663</f>
        <v>MOHAMAD HAFIZ BIN ABD RAZAK</v>
      </c>
      <c r="F662" s="12" t="str">
        <f>Personal_Development!F663</f>
        <v>PRODUCTION NO.2 DEPARTMENT</v>
      </c>
      <c r="G662" s="12" t="str">
        <f>Personal_Development!G663</f>
        <v>MOLDING PRODUCTION SECTION (MPS)</v>
      </c>
      <c r="H662" s="40" t="str">
        <f>Personal_Development!H663</f>
        <v>OPERATOR 2</v>
      </c>
      <c r="I662" s="41" t="str">
        <f>Personal_Development!I663</f>
        <v>C4 PROD</v>
      </c>
      <c r="J662" s="42" t="str">
        <f>Personal_Development!J663</f>
        <v xml:space="preserve">C4 </v>
      </c>
      <c r="K662" s="48"/>
      <c r="L662" s="48"/>
      <c r="M662" s="16"/>
      <c r="N662" s="16"/>
      <c r="O662" s="48"/>
      <c r="P662" s="48"/>
      <c r="Q662" s="48"/>
      <c r="R662" s="48"/>
      <c r="S662" s="16"/>
      <c r="T662" s="16"/>
      <c r="U662" s="48"/>
      <c r="V662" s="48"/>
      <c r="W662" s="22">
        <f t="shared" si="20"/>
        <v>0</v>
      </c>
      <c r="X662" s="60">
        <f t="shared" si="21"/>
        <v>1</v>
      </c>
    </row>
    <row r="663" spans="2:24" ht="24.95" customHeight="1">
      <c r="B663" s="48">
        <f>Personal_Development!B664</f>
        <v>0</v>
      </c>
      <c r="C663" s="48">
        <f>Personal_Development!C664</f>
        <v>0</v>
      </c>
      <c r="D663" s="14" t="str">
        <f>Personal_Development!D664</f>
        <v>C13796</v>
      </c>
      <c r="E663" s="11" t="str">
        <f>Personal_Development!E664</f>
        <v>NUR MAZATUL ATIQAH BINTI MD ZAHID</v>
      </c>
      <c r="F663" s="12" t="str">
        <f>Personal_Development!F664</f>
        <v>PRODUCTION NO.1 DEPARTMENT</v>
      </c>
      <c r="G663" s="12" t="str">
        <f>Personal_Development!G664</f>
        <v>ASSEMBLY PRODUCTION SECTION (APS)</v>
      </c>
      <c r="H663" s="40" t="str">
        <f>Personal_Development!H664</f>
        <v>OPERATOR 2</v>
      </c>
      <c r="I663" s="41" t="str">
        <f>Personal_Development!I664</f>
        <v>C4 PROD</v>
      </c>
      <c r="J663" s="42" t="str">
        <f>Personal_Development!J664</f>
        <v xml:space="preserve">C4 </v>
      </c>
      <c r="K663" s="48">
        <v>1</v>
      </c>
      <c r="L663" s="48">
        <v>4</v>
      </c>
      <c r="M663" s="16">
        <v>5</v>
      </c>
      <c r="N663" s="16"/>
      <c r="O663" s="48"/>
      <c r="P663" s="48">
        <v>5</v>
      </c>
      <c r="Q663" s="48"/>
      <c r="R663" s="48"/>
      <c r="S663" s="16"/>
      <c r="T663" s="16"/>
      <c r="U663" s="48"/>
      <c r="V663" s="48"/>
      <c r="W663" s="22">
        <f t="shared" si="20"/>
        <v>15</v>
      </c>
      <c r="X663" s="60">
        <f t="shared" si="21"/>
        <v>5</v>
      </c>
    </row>
    <row r="664" spans="2:24" ht="24.95" customHeight="1">
      <c r="B664" s="48" t="str">
        <f>Personal_Development!B665</f>
        <v>R</v>
      </c>
      <c r="C664" s="48">
        <f>Personal_Development!C665</f>
        <v>0</v>
      </c>
      <c r="D664" s="14" t="str">
        <f>Personal_Development!D665</f>
        <v>C13797</v>
      </c>
      <c r="E664" s="11" t="str">
        <f>Personal_Development!E665</f>
        <v>NUR HIDAYAH BINTI KAMARUNZAMAN</v>
      </c>
      <c r="F664" s="12" t="str">
        <f>Personal_Development!F665</f>
        <v>PRODUCTION NO.1 DEPARTMENT</v>
      </c>
      <c r="G664" s="12" t="str">
        <f>Personal_Development!G665</f>
        <v>ASSEMBLY PRODUCTION SECTION (APS)</v>
      </c>
      <c r="H664" s="40" t="str">
        <f>Personal_Development!H665</f>
        <v>OPERATOR 2</v>
      </c>
      <c r="I664" s="41" t="str">
        <f>Personal_Development!I665</f>
        <v>C4 PROD</v>
      </c>
      <c r="J664" s="42" t="str">
        <f>Personal_Development!J665</f>
        <v xml:space="preserve">C4 </v>
      </c>
      <c r="K664" s="48"/>
      <c r="L664" s="48"/>
      <c r="M664" s="16"/>
      <c r="N664" s="16"/>
      <c r="O664" s="48"/>
      <c r="P664" s="48"/>
      <c r="Q664" s="48"/>
      <c r="R664" s="48"/>
      <c r="S664" s="16"/>
      <c r="T664" s="16"/>
      <c r="U664" s="48"/>
      <c r="V664" s="48"/>
      <c r="W664" s="22">
        <f t="shared" si="20"/>
        <v>0</v>
      </c>
      <c r="X664" s="60">
        <f t="shared" si="21"/>
        <v>1</v>
      </c>
    </row>
    <row r="665" spans="2:24" ht="24.95" customHeight="1">
      <c r="B665" s="48">
        <f>Personal_Development!B666</f>
        <v>0</v>
      </c>
      <c r="C665" s="48" t="str">
        <f>Personal_Development!C666</f>
        <v>T10066</v>
      </c>
      <c r="D665" s="14" t="str">
        <f>Personal_Development!D666</f>
        <v>E00193</v>
      </c>
      <c r="E665" s="11" t="str">
        <f>Personal_Development!E666</f>
        <v>MOHD SHAFIQ BIN ZAINAL ABIDIN</v>
      </c>
      <c r="F665" s="12" t="str">
        <f>Personal_Development!F666</f>
        <v>GENERAL AFFAIRS DEPARTMENT</v>
      </c>
      <c r="G665" s="12" t="str">
        <f>Personal_Development!G666</f>
        <v>GENERAL AFFAIRS SECTION (GAS)</v>
      </c>
      <c r="H665" s="40" t="str">
        <f>Personal_Development!H666</f>
        <v>ASST. OFFICER</v>
      </c>
      <c r="I665" s="41" t="str">
        <f>Personal_Development!I666</f>
        <v>M7</v>
      </c>
      <c r="J665" s="42" t="str">
        <f>Personal_Development!J666</f>
        <v>M7</v>
      </c>
      <c r="K665" s="48"/>
      <c r="L665" s="48"/>
      <c r="M665" s="16"/>
      <c r="N665" s="16"/>
      <c r="O665" s="48"/>
      <c r="P665" s="48"/>
      <c r="Q665" s="48">
        <v>4</v>
      </c>
      <c r="R665" s="48"/>
      <c r="S665" s="16">
        <v>3</v>
      </c>
      <c r="T665" s="16">
        <v>1</v>
      </c>
      <c r="U665" s="48">
        <v>6</v>
      </c>
      <c r="V665" s="48"/>
      <c r="W665" s="22">
        <f t="shared" si="20"/>
        <v>14</v>
      </c>
      <c r="X665" s="60">
        <f t="shared" si="21"/>
        <v>5</v>
      </c>
    </row>
    <row r="666" spans="2:24" ht="24.95" customHeight="1">
      <c r="B666" s="48">
        <f>Personal_Development!B667</f>
        <v>0</v>
      </c>
      <c r="C666" s="48" t="str">
        <f>Personal_Development!C667</f>
        <v>T10067</v>
      </c>
      <c r="D666" s="14" t="str">
        <f>Personal_Development!D667</f>
        <v>C13867</v>
      </c>
      <c r="E666" s="11" t="str">
        <f>Personal_Development!E667</f>
        <v>LEDYAWATI BINTI SALAMA</v>
      </c>
      <c r="F666" s="12" t="str">
        <f>Personal_Development!F667</f>
        <v>GENERAL AFFAIRS DEPARTMENT</v>
      </c>
      <c r="G666" s="12" t="str">
        <f>Personal_Development!G667</f>
        <v>GENERAL AFFAIRS SECTION (GAS)</v>
      </c>
      <c r="H666" s="40" t="str">
        <f>Personal_Development!H667</f>
        <v>ASSISTANT</v>
      </c>
      <c r="I666" s="41" t="str">
        <f>Personal_Development!I667</f>
        <v>C1 OFFICE</v>
      </c>
      <c r="J666" s="42" t="str">
        <f>Personal_Development!J667</f>
        <v xml:space="preserve">C1 </v>
      </c>
      <c r="K666" s="48"/>
      <c r="L666" s="48"/>
      <c r="M666" s="16"/>
      <c r="N666" s="16"/>
      <c r="O666" s="48"/>
      <c r="P666" s="48"/>
      <c r="Q666" s="48">
        <v>2</v>
      </c>
      <c r="R666" s="48"/>
      <c r="S666" s="16">
        <v>3</v>
      </c>
      <c r="T666" s="16">
        <v>6</v>
      </c>
      <c r="U666" s="48">
        <v>3</v>
      </c>
      <c r="V666" s="48"/>
      <c r="W666" s="22">
        <f t="shared" si="20"/>
        <v>14</v>
      </c>
      <c r="X666" s="60">
        <f t="shared" si="21"/>
        <v>5</v>
      </c>
    </row>
    <row r="667" spans="2:24" ht="24.95" customHeight="1">
      <c r="B667" s="48" t="str">
        <f>Personal_Development!B668</f>
        <v>R</v>
      </c>
      <c r="C667" s="48">
        <f>Personal_Development!C668</f>
        <v>0</v>
      </c>
      <c r="D667" s="14" t="str">
        <f>Personal_Development!D668</f>
        <v>C13866</v>
      </c>
      <c r="E667" s="11" t="str">
        <f>Personal_Development!E668</f>
        <v>FARAH NASUHA BINTI SAMSUDIN</v>
      </c>
      <c r="F667" s="12" t="str">
        <f>Personal_Development!F668</f>
        <v>PRODUCTION NO.1 DEPARTMENT</v>
      </c>
      <c r="G667" s="12" t="str">
        <f>Personal_Development!G668</f>
        <v>ASSEMBLY PRODUCTION SECTION (APS)</v>
      </c>
      <c r="H667" s="40" t="str">
        <f>Personal_Development!H668</f>
        <v>OPERATOR 2</v>
      </c>
      <c r="I667" s="41" t="str">
        <f>Personal_Development!I668</f>
        <v>C4 PROD</v>
      </c>
      <c r="J667" s="42" t="str">
        <f>Personal_Development!J668</f>
        <v xml:space="preserve">C4 </v>
      </c>
      <c r="K667" s="48"/>
      <c r="L667" s="48"/>
      <c r="M667" s="16"/>
      <c r="N667" s="16"/>
      <c r="O667" s="48"/>
      <c r="P667" s="48"/>
      <c r="Q667" s="48"/>
      <c r="R667" s="48">
        <v>14</v>
      </c>
      <c r="S667" s="16">
        <v>5</v>
      </c>
      <c r="T667" s="16"/>
      <c r="U667" s="48"/>
      <c r="V667" s="48"/>
      <c r="W667" s="22">
        <f t="shared" si="20"/>
        <v>19</v>
      </c>
      <c r="X667" s="60">
        <f t="shared" si="21"/>
        <v>5</v>
      </c>
    </row>
    <row r="668" spans="2:24" ht="24.95" customHeight="1">
      <c r="B668" s="48" t="str">
        <f>Personal_Development!B669</f>
        <v>R</v>
      </c>
      <c r="C668" s="48">
        <f>Personal_Development!C669</f>
        <v>0</v>
      </c>
      <c r="D668" s="14" t="str">
        <f>Personal_Development!D669</f>
        <v>T10069</v>
      </c>
      <c r="E668" s="11" t="str">
        <f>Personal_Development!E669</f>
        <v>SUHAILA BINTI MD. SOLIH</v>
      </c>
      <c r="F668" s="12" t="str">
        <f>Personal_Development!F669</f>
        <v>PRODUCTION NO.1 DEPARTMENT</v>
      </c>
      <c r="G668" s="12" t="str">
        <f>Personal_Development!G669</f>
        <v>ASSEMBLY PRODUCTION SECTION (APS)</v>
      </c>
      <c r="H668" s="40" t="str">
        <f>Personal_Development!H669</f>
        <v>OPERATOR 2</v>
      </c>
      <c r="I668" s="41" t="str">
        <f>Personal_Development!I669</f>
        <v>C4 PROD</v>
      </c>
      <c r="J668" s="42" t="str">
        <f>Personal_Development!J669</f>
        <v xml:space="preserve">C4 </v>
      </c>
      <c r="K668" s="48"/>
      <c r="L668" s="48">
        <v>2</v>
      </c>
      <c r="M668" s="16">
        <v>6</v>
      </c>
      <c r="N668" s="16"/>
      <c r="O668" s="48"/>
      <c r="P668" s="48"/>
      <c r="Q668" s="48"/>
      <c r="R668" s="48"/>
      <c r="S668" s="16"/>
      <c r="T668" s="16"/>
      <c r="U668" s="48"/>
      <c r="V668" s="48"/>
      <c r="W668" s="22">
        <f t="shared" si="20"/>
        <v>8</v>
      </c>
      <c r="X668" s="60">
        <f t="shared" si="21"/>
        <v>3</v>
      </c>
    </row>
    <row r="669" spans="2:24" ht="24.95" customHeight="1">
      <c r="B669" s="48" t="str">
        <f>Personal_Development!B670</f>
        <v>R</v>
      </c>
      <c r="C669" s="48">
        <f>Personal_Development!C670</f>
        <v>0</v>
      </c>
      <c r="D669" s="14" t="str">
        <f>Personal_Development!D670</f>
        <v>T10070</v>
      </c>
      <c r="E669" s="11" t="str">
        <f>Personal_Development!E670</f>
        <v>TENGKU NUR AMELINA BINTI BAHMAN @ TENGKU BAHMAN</v>
      </c>
      <c r="F669" s="12" t="str">
        <f>Personal_Development!F670</f>
        <v>FACTORY OPERATIONS DEPARTMENT</v>
      </c>
      <c r="G669" s="12" t="str">
        <f>Personal_Development!G670</f>
        <v>DIRECT MATERIAL PURCHASING SECTION (DMS)</v>
      </c>
      <c r="H669" s="40" t="str">
        <f>Personal_Development!H670</f>
        <v>CLERK 1</v>
      </c>
      <c r="I669" s="41" t="str">
        <f>Personal_Development!I670</f>
        <v>C2 OFFICE</v>
      </c>
      <c r="J669" s="42" t="str">
        <f>Personal_Development!J670</f>
        <v xml:space="preserve">C2 </v>
      </c>
      <c r="K669" s="48"/>
      <c r="L669" s="48"/>
      <c r="M669" s="16"/>
      <c r="N669" s="16"/>
      <c r="O669" s="48"/>
      <c r="P669" s="48"/>
      <c r="Q669" s="48"/>
      <c r="R669" s="48"/>
      <c r="S669" s="16"/>
      <c r="T669" s="16"/>
      <c r="U669" s="48"/>
      <c r="V669" s="48"/>
      <c r="W669" s="22">
        <f t="shared" si="20"/>
        <v>0</v>
      </c>
      <c r="X669" s="60">
        <f t="shared" si="21"/>
        <v>1</v>
      </c>
    </row>
    <row r="670" spans="2:24" ht="24.95" customHeight="1">
      <c r="B670" s="48">
        <f>Personal_Development!B671</f>
        <v>0</v>
      </c>
      <c r="C670" s="48">
        <f>Personal_Development!C671</f>
        <v>0</v>
      </c>
      <c r="D670" s="14" t="str">
        <f>Personal_Development!D671</f>
        <v>E00177</v>
      </c>
      <c r="E670" s="11" t="str">
        <f>Personal_Development!E671</f>
        <v>NURUL NAJWA BINTI WAHAB</v>
      </c>
      <c r="F670" s="12" t="str">
        <f>Personal_Development!F671</f>
        <v>QUALITY ASSURANCE DEPARTMENT</v>
      </c>
      <c r="G670" s="12" t="str">
        <f>Personal_Development!G671</f>
        <v>QUALITY ASSURANCE SECTION (QAS)</v>
      </c>
      <c r="H670" s="40" t="str">
        <f>Personal_Development!H671</f>
        <v>ASST. ENGINEER</v>
      </c>
      <c r="I670" s="41" t="str">
        <f>Personal_Development!I671</f>
        <v>M7</v>
      </c>
      <c r="J670" s="42" t="str">
        <f>Personal_Development!J671</f>
        <v>M7</v>
      </c>
      <c r="K670" s="48"/>
      <c r="L670" s="48"/>
      <c r="M670" s="16"/>
      <c r="N670" s="16">
        <v>2</v>
      </c>
      <c r="O670" s="48"/>
      <c r="P670" s="48"/>
      <c r="Q670" s="48"/>
      <c r="R670" s="48">
        <v>1</v>
      </c>
      <c r="S670" s="16">
        <v>14</v>
      </c>
      <c r="T670" s="16"/>
      <c r="U670" s="48"/>
      <c r="V670" s="48"/>
      <c r="W670" s="22">
        <f t="shared" si="20"/>
        <v>17</v>
      </c>
      <c r="X670" s="60">
        <f t="shared" si="21"/>
        <v>5</v>
      </c>
    </row>
    <row r="671" spans="2:24" ht="24.95" customHeight="1">
      <c r="B671" s="48">
        <f>Personal_Development!B672</f>
        <v>0</v>
      </c>
      <c r="C671" s="48">
        <f>Personal_Development!C672</f>
        <v>0</v>
      </c>
      <c r="D671" s="14" t="str">
        <f>Personal_Development!D672</f>
        <v>C13798</v>
      </c>
      <c r="E671" s="11" t="str">
        <f>Personal_Development!E672</f>
        <v>ZULHILMI BIN YUSOF</v>
      </c>
      <c r="F671" s="12" t="str">
        <f>Personal_Development!F672</f>
        <v>PRODUCTION NO.1 DEPARTMENT</v>
      </c>
      <c r="G671" s="12" t="str">
        <f>Personal_Development!G672</f>
        <v>ASSEMBLY PRODUCTION SECTION (APS)</v>
      </c>
      <c r="H671" s="40" t="str">
        <f>Personal_Development!H672</f>
        <v>OPERATOR 2</v>
      </c>
      <c r="I671" s="41" t="str">
        <f>Personal_Development!I672</f>
        <v>C4 PROD</v>
      </c>
      <c r="J671" s="42" t="str">
        <f>Personal_Development!J672</f>
        <v xml:space="preserve">C4 </v>
      </c>
      <c r="K671" s="48">
        <v>1</v>
      </c>
      <c r="L671" s="48">
        <v>3</v>
      </c>
      <c r="M671" s="16"/>
      <c r="N671" s="16">
        <v>1</v>
      </c>
      <c r="O671" s="48">
        <v>6</v>
      </c>
      <c r="P671" s="48">
        <v>1</v>
      </c>
      <c r="Q671" s="48"/>
      <c r="R671" s="48">
        <v>10</v>
      </c>
      <c r="S671" s="16"/>
      <c r="T671" s="16"/>
      <c r="U671" s="48"/>
      <c r="V671" s="48"/>
      <c r="W671" s="22">
        <f t="shared" si="20"/>
        <v>22</v>
      </c>
      <c r="X671" s="60">
        <f t="shared" si="21"/>
        <v>5</v>
      </c>
    </row>
    <row r="672" spans="2:24" ht="24.95" customHeight="1">
      <c r="B672" s="48" t="str">
        <f>Personal_Development!B673</f>
        <v>R</v>
      </c>
      <c r="C672" s="48">
        <f>Personal_Development!C673</f>
        <v>0</v>
      </c>
      <c r="D672" s="14" t="str">
        <f>Personal_Development!D673</f>
        <v>C13799</v>
      </c>
      <c r="E672" s="11" t="str">
        <f>Personal_Development!E673</f>
        <v>NUR HAZIRA IZWANI BINTI MOHAMED ARIFFIN</v>
      </c>
      <c r="F672" s="12" t="str">
        <f>Personal_Development!F673</f>
        <v>PRODUCTION NO.1 DEPARTMENT</v>
      </c>
      <c r="G672" s="12" t="str">
        <f>Personal_Development!G673</f>
        <v>ASSEMBLY PRODUCTION SECTION (APS)</v>
      </c>
      <c r="H672" s="40" t="str">
        <f>Personal_Development!H673</f>
        <v>OPERATOR 2</v>
      </c>
      <c r="I672" s="41" t="str">
        <f>Personal_Development!I673</f>
        <v>C4 PROD</v>
      </c>
      <c r="J672" s="42" t="str">
        <f>Personal_Development!J673</f>
        <v xml:space="preserve">C4 </v>
      </c>
      <c r="K672" s="48"/>
      <c r="L672" s="48"/>
      <c r="M672" s="16">
        <v>1</v>
      </c>
      <c r="N672" s="16"/>
      <c r="O672" s="48"/>
      <c r="P672" s="48"/>
      <c r="Q672" s="48"/>
      <c r="R672" s="48"/>
      <c r="S672" s="16"/>
      <c r="T672" s="16"/>
      <c r="U672" s="48"/>
      <c r="V672" s="48"/>
      <c r="W672" s="22">
        <f t="shared" si="20"/>
        <v>1</v>
      </c>
      <c r="X672" s="60">
        <f t="shared" si="21"/>
        <v>1</v>
      </c>
    </row>
    <row r="673" spans="2:24" ht="24.95" customHeight="1">
      <c r="B673" s="48" t="str">
        <f>Personal_Development!B674</f>
        <v>R</v>
      </c>
      <c r="C673" s="48">
        <f>Personal_Development!C674</f>
        <v>0</v>
      </c>
      <c r="D673" s="14" t="str">
        <f>Personal_Development!D674</f>
        <v>C13800</v>
      </c>
      <c r="E673" s="11" t="str">
        <f>Personal_Development!E674</f>
        <v>NORWANI BINTI AMRAH</v>
      </c>
      <c r="F673" s="12" t="str">
        <f>Personal_Development!F674</f>
        <v>PRODUCTION NO.1 DEPARTMENT</v>
      </c>
      <c r="G673" s="12" t="str">
        <f>Personal_Development!G674</f>
        <v>ASSEMBLY PRODUCTION SECTION (APS)</v>
      </c>
      <c r="H673" s="40" t="str">
        <f>Personal_Development!H674</f>
        <v>OPERATOR 2</v>
      </c>
      <c r="I673" s="41" t="str">
        <f>Personal_Development!I674</f>
        <v>C4 PROD</v>
      </c>
      <c r="J673" s="42" t="str">
        <f>Personal_Development!J674</f>
        <v xml:space="preserve">C4 </v>
      </c>
      <c r="K673" s="48"/>
      <c r="L673" s="48"/>
      <c r="M673" s="16"/>
      <c r="N673" s="16"/>
      <c r="O673" s="48"/>
      <c r="P673" s="48"/>
      <c r="Q673" s="48"/>
      <c r="R673" s="48"/>
      <c r="S673" s="16"/>
      <c r="T673" s="16"/>
      <c r="U673" s="48"/>
      <c r="V673" s="48"/>
      <c r="W673" s="22">
        <f t="shared" si="20"/>
        <v>0</v>
      </c>
      <c r="X673" s="60">
        <f t="shared" si="21"/>
        <v>1</v>
      </c>
    </row>
    <row r="674" spans="2:24" ht="24.95" customHeight="1">
      <c r="B674" s="48" t="str">
        <f>Personal_Development!B675</f>
        <v>R</v>
      </c>
      <c r="C674" s="48">
        <f>Personal_Development!C675</f>
        <v>0</v>
      </c>
      <c r="D674" s="14" t="str">
        <f>Personal_Development!D675</f>
        <v>C13801</v>
      </c>
      <c r="E674" s="11" t="str">
        <f>Personal_Development!E675</f>
        <v>SUBASHINI NAIR A/P MUKANDAN</v>
      </c>
      <c r="F674" s="12" t="str">
        <f>Personal_Development!F675</f>
        <v>PRODUCTION NO.1 DEPARTMENT</v>
      </c>
      <c r="G674" s="12" t="str">
        <f>Personal_Development!G675</f>
        <v>ASSEMBLY PRODUCTION SECTION (APS)</v>
      </c>
      <c r="H674" s="40" t="str">
        <f>Personal_Development!H675</f>
        <v>OPERATOR 2</v>
      </c>
      <c r="I674" s="41" t="str">
        <f>Personal_Development!I675</f>
        <v>C4 PROD</v>
      </c>
      <c r="J674" s="42" t="str">
        <f>Personal_Development!J675</f>
        <v xml:space="preserve">C4 </v>
      </c>
      <c r="K674" s="48"/>
      <c r="L674" s="48">
        <v>2</v>
      </c>
      <c r="M674" s="16">
        <v>1</v>
      </c>
      <c r="N674" s="16">
        <v>1</v>
      </c>
      <c r="O674" s="48">
        <v>1</v>
      </c>
      <c r="P674" s="48"/>
      <c r="Q674" s="48"/>
      <c r="R674" s="48"/>
      <c r="S674" s="16"/>
      <c r="T674" s="16"/>
      <c r="U674" s="48"/>
      <c r="V674" s="48"/>
      <c r="W674" s="22">
        <f t="shared" si="20"/>
        <v>5</v>
      </c>
      <c r="X674" s="60">
        <f t="shared" si="21"/>
        <v>2</v>
      </c>
    </row>
    <row r="675" spans="2:24" ht="24.95" customHeight="1">
      <c r="B675" s="48">
        <f>Personal_Development!B676</f>
        <v>0</v>
      </c>
      <c r="C675" s="48">
        <f>Personal_Development!C676</f>
        <v>0</v>
      </c>
      <c r="D675" s="14" t="str">
        <f>Personal_Development!D676</f>
        <v>C13802</v>
      </c>
      <c r="E675" s="11" t="str">
        <f>Personal_Development!E676</f>
        <v>SITI RAUDHAH BINTI JUNUS</v>
      </c>
      <c r="F675" s="12" t="str">
        <f>Personal_Development!F676</f>
        <v>PRODUCTION NO.1 DEPARTMENT</v>
      </c>
      <c r="G675" s="12" t="str">
        <f>Personal_Development!G676</f>
        <v>ASSEMBLY PRODUCTION SECTION (APS)</v>
      </c>
      <c r="H675" s="40" t="str">
        <f>Personal_Development!H676</f>
        <v>OPERATOR 2</v>
      </c>
      <c r="I675" s="41" t="str">
        <f>Personal_Development!I676</f>
        <v>C4 PROD</v>
      </c>
      <c r="J675" s="42" t="str">
        <f>Personal_Development!J676</f>
        <v xml:space="preserve">C4 </v>
      </c>
      <c r="K675" s="48">
        <v>4</v>
      </c>
      <c r="L675" s="48">
        <v>4</v>
      </c>
      <c r="M675" s="16"/>
      <c r="N675" s="16">
        <v>1</v>
      </c>
      <c r="O675" s="48"/>
      <c r="P675" s="48"/>
      <c r="Q675" s="48"/>
      <c r="R675" s="48"/>
      <c r="S675" s="16"/>
      <c r="T675" s="16">
        <v>2</v>
      </c>
      <c r="U675" s="48"/>
      <c r="V675" s="48">
        <v>5</v>
      </c>
      <c r="W675" s="22">
        <f t="shared" si="20"/>
        <v>16</v>
      </c>
      <c r="X675" s="60">
        <f t="shared" si="21"/>
        <v>5</v>
      </c>
    </row>
    <row r="676" spans="2:24" ht="24.95" customHeight="1">
      <c r="B676" s="48">
        <f>Personal_Development!B677</f>
        <v>0</v>
      </c>
      <c r="C676" s="48">
        <f>Personal_Development!C677</f>
        <v>0</v>
      </c>
      <c r="D676" s="14" t="str">
        <f>Personal_Development!D677</f>
        <v>C13803</v>
      </c>
      <c r="E676" s="11" t="str">
        <f>Personal_Development!E677</f>
        <v>IRA ZARITH SHABELLA BINTI ABD KAMAL</v>
      </c>
      <c r="F676" s="12" t="str">
        <f>Personal_Development!F677</f>
        <v>PRODUCTION NO.1 DEPARTMENT</v>
      </c>
      <c r="G676" s="12" t="str">
        <f>Personal_Development!G677</f>
        <v>ASSEMBLY PRODUCTION SECTION (APS)</v>
      </c>
      <c r="H676" s="40" t="str">
        <f>Personal_Development!H677</f>
        <v>OPERATOR 2</v>
      </c>
      <c r="I676" s="41" t="str">
        <f>Personal_Development!I677</f>
        <v>C4 PROD</v>
      </c>
      <c r="J676" s="42" t="str">
        <f>Personal_Development!J677</f>
        <v xml:space="preserve">C4 </v>
      </c>
      <c r="K676" s="48"/>
      <c r="L676" s="48">
        <v>3</v>
      </c>
      <c r="M676" s="16"/>
      <c r="N676" s="16">
        <v>1</v>
      </c>
      <c r="O676" s="48">
        <v>4</v>
      </c>
      <c r="P676" s="48">
        <v>3</v>
      </c>
      <c r="Q676" s="48">
        <v>2</v>
      </c>
      <c r="R676" s="48">
        <v>4</v>
      </c>
      <c r="S676" s="16">
        <v>1</v>
      </c>
      <c r="T676" s="16"/>
      <c r="U676" s="48">
        <v>8</v>
      </c>
      <c r="V676" s="48"/>
      <c r="W676" s="22">
        <f t="shared" si="20"/>
        <v>26</v>
      </c>
      <c r="X676" s="60">
        <f t="shared" si="21"/>
        <v>5</v>
      </c>
    </row>
    <row r="677" spans="2:24" ht="24.95" customHeight="1">
      <c r="B677" s="48" t="str">
        <f>Personal_Development!B678</f>
        <v>R</v>
      </c>
      <c r="C677" s="48">
        <f>Personal_Development!C678</f>
        <v>0</v>
      </c>
      <c r="D677" s="14" t="str">
        <f>Personal_Development!D678</f>
        <v>C13794</v>
      </c>
      <c r="E677" s="11" t="str">
        <f>Personal_Development!E678</f>
        <v>NUR MUHHAMMAD ARRIF BIN ABDUL JAMAL</v>
      </c>
      <c r="F677" s="12" t="str">
        <f>Personal_Development!F678</f>
        <v>QUALITY ASSURANCE DEPARTMENT</v>
      </c>
      <c r="G677" s="12" t="str">
        <f>Personal_Development!G678</f>
        <v>QUALITY PLANNING SECTION (QPS)</v>
      </c>
      <c r="H677" s="40" t="str">
        <f>Personal_Development!H678</f>
        <v>SUPERVISOR</v>
      </c>
      <c r="I677" s="41" t="str">
        <f>Personal_Development!I678</f>
        <v>C1 PROD</v>
      </c>
      <c r="J677" s="42" t="str">
        <f>Personal_Development!J678</f>
        <v xml:space="preserve">C1 </v>
      </c>
      <c r="K677" s="48"/>
      <c r="L677" s="48"/>
      <c r="M677" s="16"/>
      <c r="N677" s="16"/>
      <c r="O677" s="48">
        <v>1</v>
      </c>
      <c r="P677" s="48">
        <v>4</v>
      </c>
      <c r="Q677" s="48">
        <v>9</v>
      </c>
      <c r="R677" s="48">
        <v>1</v>
      </c>
      <c r="S677" s="16"/>
      <c r="T677" s="16"/>
      <c r="U677" s="48"/>
      <c r="V677" s="48"/>
      <c r="W677" s="22">
        <f t="shared" si="20"/>
        <v>15</v>
      </c>
      <c r="X677" s="60">
        <f t="shared" si="21"/>
        <v>5</v>
      </c>
    </row>
    <row r="678" spans="2:24" ht="24.95" customHeight="1">
      <c r="B678" s="48">
        <f>Personal_Development!B679</f>
        <v>0</v>
      </c>
      <c r="C678" s="48">
        <f>Personal_Development!C679</f>
        <v>0</v>
      </c>
      <c r="D678" s="14" t="str">
        <f>Personal_Development!D679</f>
        <v>C13795</v>
      </c>
      <c r="E678" s="11" t="str">
        <f>Personal_Development!E679</f>
        <v>HUNISHA BINTI MAISIR</v>
      </c>
      <c r="F678" s="12" t="str">
        <f>Personal_Development!F679</f>
        <v>PRODUCTION NO.1 DEPARTMENT</v>
      </c>
      <c r="G678" s="12" t="str">
        <f>Personal_Development!G679</f>
        <v>ASSEMBLY PRODUCTION SECTION (APS)</v>
      </c>
      <c r="H678" s="40" t="str">
        <f>Personal_Development!H679</f>
        <v>OPERATOR 2</v>
      </c>
      <c r="I678" s="41" t="str">
        <f>Personal_Development!I679</f>
        <v>C4 PROD</v>
      </c>
      <c r="J678" s="42" t="str">
        <f>Personal_Development!J679</f>
        <v xml:space="preserve">C4 </v>
      </c>
      <c r="K678" s="48"/>
      <c r="L678" s="48">
        <v>1</v>
      </c>
      <c r="M678" s="16">
        <v>1</v>
      </c>
      <c r="N678" s="16">
        <v>1</v>
      </c>
      <c r="O678" s="48">
        <v>1</v>
      </c>
      <c r="P678" s="48">
        <v>1</v>
      </c>
      <c r="Q678" s="48">
        <v>1</v>
      </c>
      <c r="R678" s="48"/>
      <c r="S678" s="16">
        <v>1</v>
      </c>
      <c r="T678" s="16"/>
      <c r="U678" s="48">
        <v>14</v>
      </c>
      <c r="V678" s="48"/>
      <c r="W678" s="22">
        <f t="shared" si="20"/>
        <v>21</v>
      </c>
      <c r="X678" s="60">
        <f t="shared" si="21"/>
        <v>5</v>
      </c>
    </row>
    <row r="679" spans="2:24" ht="24.95" customHeight="1">
      <c r="B679" s="48">
        <f>Personal_Development!B680</f>
        <v>0</v>
      </c>
      <c r="C679" s="48">
        <f>Personal_Development!C680</f>
        <v>0</v>
      </c>
      <c r="D679" s="14" t="str">
        <f>Personal_Development!D680</f>
        <v>C13806</v>
      </c>
      <c r="E679" s="11" t="str">
        <f>Personal_Development!E680</f>
        <v>NUR AJIRAH BINTI RAMLY</v>
      </c>
      <c r="F679" s="12" t="str">
        <f>Personal_Development!F680</f>
        <v>PRODUCTION NO.2 DEPARTMENT</v>
      </c>
      <c r="G679" s="12" t="str">
        <f>Personal_Development!G680</f>
        <v>MOLDING PRODUCTION SECTION (MPS)</v>
      </c>
      <c r="H679" s="40" t="str">
        <f>Personal_Development!H680</f>
        <v>SUPERVISOR</v>
      </c>
      <c r="I679" s="41" t="str">
        <f>Personal_Development!I680</f>
        <v>C1 PROD</v>
      </c>
      <c r="J679" s="42" t="str">
        <f>Personal_Development!J680</f>
        <v xml:space="preserve">C1 </v>
      </c>
      <c r="K679" s="48"/>
      <c r="L679" s="48"/>
      <c r="M679" s="16"/>
      <c r="N679" s="16"/>
      <c r="O679" s="48"/>
      <c r="P679" s="48"/>
      <c r="Q679" s="48"/>
      <c r="R679" s="48"/>
      <c r="S679" s="16"/>
      <c r="T679" s="16"/>
      <c r="U679" s="48"/>
      <c r="V679" s="48"/>
      <c r="W679" s="22">
        <f t="shared" si="20"/>
        <v>0</v>
      </c>
      <c r="X679" s="60">
        <f t="shared" si="21"/>
        <v>1</v>
      </c>
    </row>
    <row r="680" spans="2:24" ht="24.95" customHeight="1">
      <c r="B680" s="48">
        <f>Personal_Development!B681</f>
        <v>0</v>
      </c>
      <c r="C680" s="48">
        <f>Personal_Development!C681</f>
        <v>0</v>
      </c>
      <c r="D680" s="14" t="str">
        <f>Personal_Development!D681</f>
        <v>C13807</v>
      </c>
      <c r="E680" s="11" t="str">
        <f>Personal_Development!E681</f>
        <v>LILY NURAISHAH BINTI ABD RAHMAN</v>
      </c>
      <c r="F680" s="12" t="str">
        <f>Personal_Development!F681</f>
        <v>PRODUCTION NO.2 DEPARTMENT</v>
      </c>
      <c r="G680" s="12" t="str">
        <f>Personal_Development!G681</f>
        <v>MOLDING PRODUCTION SECTION (MPS)</v>
      </c>
      <c r="H680" s="40" t="str">
        <f>Personal_Development!H681</f>
        <v>SUPERVISOR</v>
      </c>
      <c r="I680" s="41" t="str">
        <f>Personal_Development!I681</f>
        <v>C1 PROD</v>
      </c>
      <c r="J680" s="42" t="str">
        <f>Personal_Development!J681</f>
        <v xml:space="preserve">C1 </v>
      </c>
      <c r="K680" s="48"/>
      <c r="L680" s="48"/>
      <c r="M680" s="16"/>
      <c r="N680" s="16"/>
      <c r="O680" s="48"/>
      <c r="P680" s="48"/>
      <c r="Q680" s="48"/>
      <c r="R680" s="48"/>
      <c r="S680" s="16"/>
      <c r="T680" s="16"/>
      <c r="U680" s="48"/>
      <c r="V680" s="48"/>
      <c r="W680" s="22">
        <f t="shared" si="20"/>
        <v>0</v>
      </c>
      <c r="X680" s="60">
        <f t="shared" si="21"/>
        <v>1</v>
      </c>
    </row>
    <row r="681" spans="2:24" ht="24.95" customHeight="1">
      <c r="B681" s="48" t="str">
        <f>Personal_Development!B682</f>
        <v>R</v>
      </c>
      <c r="C681" s="48">
        <f>Personal_Development!C682</f>
        <v>0</v>
      </c>
      <c r="D681" s="14" t="str">
        <f>Personal_Development!D682</f>
        <v>C13808</v>
      </c>
      <c r="E681" s="11" t="str">
        <f>Personal_Development!E682</f>
        <v>NAJIRAH BINTI ABDUL RAHIM</v>
      </c>
      <c r="F681" s="12" t="str">
        <f>Personal_Development!F682</f>
        <v>PRODUCTION NO.2 DEPARTMENT</v>
      </c>
      <c r="G681" s="12" t="str">
        <f>Personal_Development!G682</f>
        <v>MOLDING PRODUCTION SECTION (MPS)</v>
      </c>
      <c r="H681" s="40" t="str">
        <f>Personal_Development!H682</f>
        <v>OPERATOR 2</v>
      </c>
      <c r="I681" s="41" t="str">
        <f>Personal_Development!I682</f>
        <v>C4 PROD</v>
      </c>
      <c r="J681" s="42" t="str">
        <f>Personal_Development!J682</f>
        <v xml:space="preserve">C4 </v>
      </c>
      <c r="K681" s="48"/>
      <c r="L681" s="48"/>
      <c r="M681" s="16"/>
      <c r="N681" s="16"/>
      <c r="O681" s="48"/>
      <c r="P681" s="48"/>
      <c r="Q681" s="48"/>
      <c r="R681" s="48"/>
      <c r="S681" s="16"/>
      <c r="T681" s="16"/>
      <c r="U681" s="48"/>
      <c r="V681" s="48"/>
      <c r="W681" s="22">
        <f t="shared" si="20"/>
        <v>0</v>
      </c>
      <c r="X681" s="60">
        <f t="shared" si="21"/>
        <v>1</v>
      </c>
    </row>
    <row r="682" spans="2:24" ht="24.95" customHeight="1">
      <c r="B682" s="48" t="str">
        <f>Personal_Development!B683</f>
        <v>R</v>
      </c>
      <c r="C682" s="48">
        <f>Personal_Development!C683</f>
        <v>0</v>
      </c>
      <c r="D682" s="14" t="str">
        <f>Personal_Development!D683</f>
        <v>E00181</v>
      </c>
      <c r="E682" s="11" t="str">
        <f>Personal_Development!E683</f>
        <v>SITI NUR AISHA BINTI ABDUL MALEK</v>
      </c>
      <c r="F682" s="12" t="str">
        <f>Personal_Development!F683</f>
        <v>CSR PROMOTION OFFICE</v>
      </c>
      <c r="G682" s="12">
        <f>Personal_Development!G683</f>
        <v>0</v>
      </c>
      <c r="H682" s="40" t="str">
        <f>Personal_Development!H683</f>
        <v>OFFICER</v>
      </c>
      <c r="I682" s="41" t="str">
        <f>Personal_Development!I683</f>
        <v>M6</v>
      </c>
      <c r="J682" s="42" t="str">
        <f>Personal_Development!J683</f>
        <v>M6</v>
      </c>
      <c r="K682" s="48">
        <v>2</v>
      </c>
      <c r="L682" s="48">
        <v>3</v>
      </c>
      <c r="M682" s="16">
        <v>3</v>
      </c>
      <c r="N682" s="16">
        <v>2</v>
      </c>
      <c r="O682" s="48">
        <v>4</v>
      </c>
      <c r="P682" s="48">
        <v>1</v>
      </c>
      <c r="Q682" s="48"/>
      <c r="R682" s="48"/>
      <c r="S682" s="16"/>
      <c r="T682" s="16"/>
      <c r="U682" s="48"/>
      <c r="V682" s="48"/>
      <c r="W682" s="22">
        <f t="shared" si="20"/>
        <v>15</v>
      </c>
      <c r="X682" s="60">
        <f t="shared" si="21"/>
        <v>5</v>
      </c>
    </row>
    <row r="683" spans="2:24" ht="24.95" customHeight="1">
      <c r="B683" s="48">
        <f>Personal_Development!B684</f>
        <v>0</v>
      </c>
      <c r="C683" s="48">
        <f>Personal_Development!C684</f>
        <v>0</v>
      </c>
      <c r="D683" s="14" t="str">
        <f>Personal_Development!D684</f>
        <v>E00182</v>
      </c>
      <c r="E683" s="11" t="str">
        <f>Personal_Development!E684</f>
        <v>NURUL AIN BINTI T.TAIRUDDIN</v>
      </c>
      <c r="F683" s="12" t="str">
        <f>Personal_Development!F684</f>
        <v>PRESIDENTIAL MANAGEMENT DEPARTMENT</v>
      </c>
      <c r="G683" s="12" t="str">
        <f>Personal_Development!G684</f>
        <v>HUMAN RESOURCE DEVELOPMENT SECTION (HDS)</v>
      </c>
      <c r="H683" s="40" t="str">
        <f>Personal_Development!H684</f>
        <v>ASSISTANT OFFICER</v>
      </c>
      <c r="I683" s="41" t="str">
        <f>Personal_Development!I684</f>
        <v>M7</v>
      </c>
      <c r="J683" s="42" t="str">
        <f>Personal_Development!J684</f>
        <v>M7</v>
      </c>
      <c r="K683" s="48"/>
      <c r="L683" s="48">
        <v>4</v>
      </c>
      <c r="M683" s="16">
        <v>2</v>
      </c>
      <c r="N683" s="16">
        <v>1</v>
      </c>
      <c r="O683" s="48">
        <v>1</v>
      </c>
      <c r="P683" s="48">
        <v>1</v>
      </c>
      <c r="Q683" s="48">
        <v>5</v>
      </c>
      <c r="R683" s="48">
        <v>2</v>
      </c>
      <c r="S683" s="16">
        <v>1</v>
      </c>
      <c r="T683" s="16">
        <v>1</v>
      </c>
      <c r="U683" s="48"/>
      <c r="V683" s="48"/>
      <c r="W683" s="22">
        <f t="shared" si="20"/>
        <v>18</v>
      </c>
      <c r="X683" s="60">
        <f t="shared" si="21"/>
        <v>5</v>
      </c>
    </row>
    <row r="684" spans="2:24" ht="24.95" customHeight="1">
      <c r="B684" s="48" t="str">
        <f>Personal_Development!B685</f>
        <v>R</v>
      </c>
      <c r="C684" s="48">
        <f>Personal_Development!C685</f>
        <v>0</v>
      </c>
      <c r="D684" s="14" t="str">
        <f>Personal_Development!D685</f>
        <v>C13809</v>
      </c>
      <c r="E684" s="11" t="str">
        <f>Personal_Development!E685</f>
        <v>MOHAMAD SHAMEER BIN MOHD SHARIF</v>
      </c>
      <c r="F684" s="12" t="str">
        <f>Personal_Development!F685</f>
        <v>PRODUCTION NO.1 DEPARTMENT</v>
      </c>
      <c r="G684" s="12" t="str">
        <f>Personal_Development!G685</f>
        <v>ASSEMBLY PRODUCTION SECTION (APS)</v>
      </c>
      <c r="H684" s="40" t="str">
        <f>Personal_Development!H685</f>
        <v>OPERATOR 2</v>
      </c>
      <c r="I684" s="41" t="str">
        <f>Personal_Development!I685</f>
        <v>C4 PROD</v>
      </c>
      <c r="J684" s="42" t="str">
        <f>Personal_Development!J685</f>
        <v xml:space="preserve">C4 </v>
      </c>
      <c r="K684" s="48"/>
      <c r="L684" s="48"/>
      <c r="M684" s="16"/>
      <c r="N684" s="16"/>
      <c r="O684" s="48"/>
      <c r="P684" s="48"/>
      <c r="Q684" s="48"/>
      <c r="R684" s="48"/>
      <c r="S684" s="16"/>
      <c r="T684" s="16"/>
      <c r="U684" s="48"/>
      <c r="V684" s="48"/>
      <c r="W684" s="22">
        <f t="shared" si="20"/>
        <v>0</v>
      </c>
      <c r="X684" s="60">
        <f t="shared" si="21"/>
        <v>1</v>
      </c>
    </row>
    <row r="685" spans="2:24" ht="24.95" customHeight="1">
      <c r="B685" s="48">
        <f>Personal_Development!B686</f>
        <v>0</v>
      </c>
      <c r="C685" s="48">
        <f>Personal_Development!C686</f>
        <v>0</v>
      </c>
      <c r="D685" s="14" t="str">
        <f>Personal_Development!D686</f>
        <v>C13810</v>
      </c>
      <c r="E685" s="11" t="str">
        <f>Personal_Development!E686</f>
        <v>SAIFUL AKMAL BIN MOHAMAD ZAHARI</v>
      </c>
      <c r="F685" s="12" t="str">
        <f>Personal_Development!F686</f>
        <v>PRODUCTION NO.1 DEPARTMENT</v>
      </c>
      <c r="G685" s="12" t="str">
        <f>Personal_Development!G686</f>
        <v>ASSEMBLY PRODUCTION SECTION (APS)</v>
      </c>
      <c r="H685" s="40" t="str">
        <f>Personal_Development!H686</f>
        <v>OPERATOR 2</v>
      </c>
      <c r="I685" s="41" t="str">
        <f>Personal_Development!I686</f>
        <v>C4 PROD</v>
      </c>
      <c r="J685" s="42" t="str">
        <f>Personal_Development!J686</f>
        <v xml:space="preserve">C4 </v>
      </c>
      <c r="K685" s="48"/>
      <c r="L685" s="48"/>
      <c r="M685" s="16">
        <v>3</v>
      </c>
      <c r="N685" s="16">
        <v>2</v>
      </c>
      <c r="O685" s="48">
        <v>2</v>
      </c>
      <c r="P685" s="48">
        <v>3</v>
      </c>
      <c r="Q685" s="48"/>
      <c r="R685" s="48"/>
      <c r="S685" s="16"/>
      <c r="T685" s="16"/>
      <c r="U685" s="48">
        <v>2</v>
      </c>
      <c r="V685" s="48">
        <v>8</v>
      </c>
      <c r="W685" s="22">
        <f t="shared" si="20"/>
        <v>20</v>
      </c>
      <c r="X685" s="60">
        <f t="shared" si="21"/>
        <v>5</v>
      </c>
    </row>
    <row r="686" spans="2:24" ht="24.95" customHeight="1">
      <c r="B686" s="48" t="str">
        <f>Personal_Development!B687</f>
        <v>R</v>
      </c>
      <c r="C686" s="48">
        <f>Personal_Development!C687</f>
        <v>0</v>
      </c>
      <c r="D686" s="14" t="str">
        <f>Personal_Development!D687</f>
        <v>K03236</v>
      </c>
      <c r="E686" s="11" t="str">
        <f>Personal_Development!E687</f>
        <v>MOHD ZAIREEIZWAN BIN WILDAN</v>
      </c>
      <c r="F686" s="12" t="str">
        <f>Personal_Development!F687</f>
        <v>PRODUCTION NO.1 DEPARTMENT</v>
      </c>
      <c r="G686" s="12" t="str">
        <f>Personal_Development!G687</f>
        <v>ASSEMBLY PRODUCTION SECTION (APS)</v>
      </c>
      <c r="H686" s="40" t="str">
        <f>Personal_Development!H687</f>
        <v>OPERATOR 2</v>
      </c>
      <c r="I686" s="41" t="str">
        <f>Personal_Development!I687</f>
        <v>C4 PROD</v>
      </c>
      <c r="J686" s="42" t="str">
        <f>Personal_Development!J687</f>
        <v xml:space="preserve">C4 </v>
      </c>
      <c r="K686" s="48"/>
      <c r="L686" s="48"/>
      <c r="M686" s="16"/>
      <c r="N686" s="16"/>
      <c r="O686" s="48"/>
      <c r="P686" s="48"/>
      <c r="Q686" s="48"/>
      <c r="R686" s="48"/>
      <c r="S686" s="16"/>
      <c r="T686" s="16"/>
      <c r="U686" s="48"/>
      <c r="V686" s="48"/>
      <c r="W686" s="22">
        <f t="shared" si="20"/>
        <v>0</v>
      </c>
      <c r="X686" s="60">
        <f t="shared" si="21"/>
        <v>1</v>
      </c>
    </row>
    <row r="687" spans="2:24" ht="24.95" customHeight="1">
      <c r="B687" s="48" t="str">
        <f>Personal_Development!B688</f>
        <v>R</v>
      </c>
      <c r="C687" s="48">
        <f>Personal_Development!C688</f>
        <v>0</v>
      </c>
      <c r="D687" s="14" t="str">
        <f>Personal_Development!D688</f>
        <v>K03237</v>
      </c>
      <c r="E687" s="11" t="str">
        <f>Personal_Development!E688</f>
        <v>SAYYID SAHLAN BIN MOHD LATIF</v>
      </c>
      <c r="F687" s="12" t="str">
        <f>Personal_Development!F688</f>
        <v>PRODUCTION NO.1 DEPARTMENT</v>
      </c>
      <c r="G687" s="12" t="str">
        <f>Personal_Development!G688</f>
        <v>ASSEMBLY PRODUCTION SECTION (APS)</v>
      </c>
      <c r="H687" s="40" t="str">
        <f>Personal_Development!H688</f>
        <v>OPERATOR 2</v>
      </c>
      <c r="I687" s="41" t="str">
        <f>Personal_Development!I688</f>
        <v>C4 PROD</v>
      </c>
      <c r="J687" s="42" t="str">
        <f>Personal_Development!J688</f>
        <v xml:space="preserve">C4 </v>
      </c>
      <c r="K687" s="48"/>
      <c r="L687" s="48"/>
      <c r="M687" s="16"/>
      <c r="N687" s="16"/>
      <c r="O687" s="48"/>
      <c r="P687" s="48"/>
      <c r="Q687" s="48"/>
      <c r="R687" s="48"/>
      <c r="S687" s="16"/>
      <c r="T687" s="16"/>
      <c r="U687" s="48"/>
      <c r="V687" s="48"/>
      <c r="W687" s="22">
        <f t="shared" si="20"/>
        <v>0</v>
      </c>
      <c r="X687" s="60">
        <f t="shared" si="21"/>
        <v>1</v>
      </c>
    </row>
    <row r="688" spans="2:24" ht="24.95" customHeight="1">
      <c r="B688" s="48" t="str">
        <f>Personal_Development!B689</f>
        <v>R</v>
      </c>
      <c r="C688" s="48">
        <f>Personal_Development!C689</f>
        <v>0</v>
      </c>
      <c r="D688" s="14" t="str">
        <f>Personal_Development!D689</f>
        <v>C13811</v>
      </c>
      <c r="E688" s="11" t="str">
        <f>Personal_Development!E689</f>
        <v>MUHAMAD SAYYIDI BIN MOHD LATIF</v>
      </c>
      <c r="F688" s="12" t="str">
        <f>Personal_Development!F689</f>
        <v>PRODUCTION NO.1 DEPARTMENT</v>
      </c>
      <c r="G688" s="12" t="str">
        <f>Personal_Development!G689</f>
        <v>ASSEMBLY PRODUCTION SECTION (APS)</v>
      </c>
      <c r="H688" s="40" t="str">
        <f>Personal_Development!H689</f>
        <v>OPERATOR 2</v>
      </c>
      <c r="I688" s="41" t="str">
        <f>Personal_Development!I689</f>
        <v>C4 PROD</v>
      </c>
      <c r="J688" s="42" t="str">
        <f>Personal_Development!J689</f>
        <v xml:space="preserve">C4 </v>
      </c>
      <c r="K688" s="48"/>
      <c r="L688" s="48"/>
      <c r="M688" s="16"/>
      <c r="N688" s="16"/>
      <c r="O688" s="48"/>
      <c r="P688" s="48"/>
      <c r="Q688" s="48"/>
      <c r="R688" s="48"/>
      <c r="S688" s="16"/>
      <c r="T688" s="16"/>
      <c r="U688" s="48"/>
      <c r="V688" s="48"/>
      <c r="W688" s="22">
        <f t="shared" si="20"/>
        <v>0</v>
      </c>
      <c r="X688" s="60">
        <f t="shared" si="21"/>
        <v>1</v>
      </c>
    </row>
    <row r="689" spans="2:24" ht="24.95" customHeight="1">
      <c r="B689" s="48" t="str">
        <f>Personal_Development!B690</f>
        <v>R</v>
      </c>
      <c r="C689" s="48">
        <f>Personal_Development!C690</f>
        <v>0</v>
      </c>
      <c r="D689" s="14" t="str">
        <f>Personal_Development!D690</f>
        <v>K03239</v>
      </c>
      <c r="E689" s="11" t="str">
        <f>Personal_Development!E690</f>
        <v>HARITH HAZIM BIN TESMIN</v>
      </c>
      <c r="F689" s="12" t="str">
        <f>Personal_Development!F690</f>
        <v>PRODUCTION NO.1 DEPARTMENT</v>
      </c>
      <c r="G689" s="12" t="str">
        <f>Personal_Development!G690</f>
        <v>ASSEMBLY PRODUCTION SECTION (APS)</v>
      </c>
      <c r="H689" s="40" t="str">
        <f>Personal_Development!H690</f>
        <v>OPERATOR 2</v>
      </c>
      <c r="I689" s="41" t="str">
        <f>Personal_Development!I690</f>
        <v>C4 PROD</v>
      </c>
      <c r="J689" s="42" t="str">
        <f>Personal_Development!J690</f>
        <v xml:space="preserve">C4 </v>
      </c>
      <c r="K689" s="48"/>
      <c r="L689" s="48"/>
      <c r="M689" s="16"/>
      <c r="N689" s="16"/>
      <c r="O689" s="48"/>
      <c r="P689" s="48"/>
      <c r="Q689" s="48"/>
      <c r="R689" s="48"/>
      <c r="S689" s="16"/>
      <c r="T689" s="16"/>
      <c r="U689" s="48"/>
      <c r="V689" s="48"/>
      <c r="W689" s="22">
        <f t="shared" si="20"/>
        <v>0</v>
      </c>
      <c r="X689" s="60">
        <f t="shared" si="21"/>
        <v>1</v>
      </c>
    </row>
    <row r="690" spans="2:24" ht="24.95" customHeight="1">
      <c r="B690" s="48">
        <f>Personal_Development!B691</f>
        <v>0</v>
      </c>
      <c r="C690" s="48">
        <f>Personal_Development!C691</f>
        <v>0</v>
      </c>
      <c r="D690" s="14" t="str">
        <f>Personal_Development!D691</f>
        <v>C13812</v>
      </c>
      <c r="E690" s="11" t="str">
        <f>Personal_Development!E691</f>
        <v>MOHAMAD FAIS BIN ISMAIL</v>
      </c>
      <c r="F690" s="12" t="str">
        <f>Personal_Development!F691</f>
        <v>PRODUCTION NO.1 DEPARTMENT</v>
      </c>
      <c r="G690" s="12" t="str">
        <f>Personal_Development!G691</f>
        <v>ASSEMBLY PRODUCTION SECTION (APS)</v>
      </c>
      <c r="H690" s="40" t="str">
        <f>Personal_Development!H691</f>
        <v>OPERATOR 2</v>
      </c>
      <c r="I690" s="41" t="str">
        <f>Personal_Development!I691</f>
        <v>C4 PROD</v>
      </c>
      <c r="J690" s="42" t="str">
        <f>Personal_Development!J691</f>
        <v xml:space="preserve">C4 </v>
      </c>
      <c r="K690" s="48"/>
      <c r="L690" s="48"/>
      <c r="M690" s="16"/>
      <c r="N690" s="16"/>
      <c r="O690" s="48"/>
      <c r="P690" s="48"/>
      <c r="Q690" s="48"/>
      <c r="R690" s="48">
        <v>6</v>
      </c>
      <c r="S690" s="16"/>
      <c r="T690" s="16"/>
      <c r="U690" s="48"/>
      <c r="V690" s="48"/>
      <c r="W690" s="22">
        <f t="shared" si="20"/>
        <v>6</v>
      </c>
      <c r="X690" s="60">
        <f t="shared" si="21"/>
        <v>2</v>
      </c>
    </row>
    <row r="691" spans="2:24" ht="24.95" customHeight="1">
      <c r="B691" s="48">
        <f>Personal_Development!B692</f>
        <v>0</v>
      </c>
      <c r="C691" s="48">
        <f>Personal_Development!C692</f>
        <v>0</v>
      </c>
      <c r="D691" s="14" t="str">
        <f>Personal_Development!D692</f>
        <v>C13813</v>
      </c>
      <c r="E691" s="11" t="str">
        <f>Personal_Development!E692</f>
        <v>MUHAMMAD SHAHRIL BIN MOHAMMAD SAFIAN</v>
      </c>
      <c r="F691" s="12" t="str">
        <f>Personal_Development!F692</f>
        <v>FACTORY OPERATIONS DEPARTMENT</v>
      </c>
      <c r="G691" s="12" t="str">
        <f>Personal_Development!G692</f>
        <v>INVENTORY &amp; SYSYTEM CONTROL SECTION (IVS)</v>
      </c>
      <c r="H691" s="40" t="str">
        <f>Personal_Development!H692</f>
        <v>STOREHAND</v>
      </c>
      <c r="I691" s="41" t="str">
        <f>Personal_Development!I692</f>
        <v>C4 PROD</v>
      </c>
      <c r="J691" s="42" t="str">
        <f>Personal_Development!J692</f>
        <v xml:space="preserve">C4 </v>
      </c>
      <c r="K691" s="48"/>
      <c r="L691" s="48"/>
      <c r="M691" s="16"/>
      <c r="N691" s="16"/>
      <c r="O691" s="48"/>
      <c r="P691" s="48"/>
      <c r="Q691" s="48"/>
      <c r="R691" s="48"/>
      <c r="S691" s="16"/>
      <c r="T691" s="16"/>
      <c r="U691" s="48"/>
      <c r="V691" s="48"/>
      <c r="W691" s="22">
        <f t="shared" si="20"/>
        <v>0</v>
      </c>
      <c r="X691" s="60">
        <f t="shared" si="21"/>
        <v>1</v>
      </c>
    </row>
    <row r="692" spans="2:24" ht="24.95" customHeight="1">
      <c r="B692" s="48" t="str">
        <f>Personal_Development!B693</f>
        <v>R</v>
      </c>
      <c r="C692" s="48">
        <f>Personal_Development!C693</f>
        <v>0</v>
      </c>
      <c r="D692" s="14" t="str">
        <f>Personal_Development!D693</f>
        <v>C13814</v>
      </c>
      <c r="E692" s="11" t="str">
        <f>Personal_Development!E693</f>
        <v>MUHAMMAD NASHRUL BIN ABDUL HALIM</v>
      </c>
      <c r="F692" s="12" t="str">
        <f>Personal_Development!F693</f>
        <v>FACTORY OPERATIONS DEPARTMENT</v>
      </c>
      <c r="G692" s="12" t="str">
        <f>Personal_Development!G693</f>
        <v>INVENTORY &amp; SYSYTEM CONTROL SECTION (IVS)</v>
      </c>
      <c r="H692" s="40" t="str">
        <f>Personal_Development!H693</f>
        <v>STOREHAND</v>
      </c>
      <c r="I692" s="41" t="str">
        <f>Personal_Development!I693</f>
        <v>C4 PROD</v>
      </c>
      <c r="J692" s="42" t="str">
        <f>Personal_Development!J693</f>
        <v xml:space="preserve">C4 </v>
      </c>
      <c r="K692" s="48"/>
      <c r="L692" s="48"/>
      <c r="M692" s="16"/>
      <c r="N692" s="16"/>
      <c r="O692" s="48"/>
      <c r="P692" s="48"/>
      <c r="Q692" s="48"/>
      <c r="R692" s="48"/>
      <c r="S692" s="16"/>
      <c r="T692" s="16"/>
      <c r="U692" s="48"/>
      <c r="V692" s="48"/>
      <c r="W692" s="22">
        <f t="shared" si="20"/>
        <v>0</v>
      </c>
      <c r="X692" s="60">
        <f t="shared" si="21"/>
        <v>1</v>
      </c>
    </row>
    <row r="693" spans="2:24" ht="24.95" customHeight="1">
      <c r="B693" s="48" t="str">
        <f>Personal_Development!B694</f>
        <v>R</v>
      </c>
      <c r="C693" s="48">
        <f>Personal_Development!C694</f>
        <v>0</v>
      </c>
      <c r="D693" s="14" t="str">
        <f>Personal_Development!D694</f>
        <v>C13815</v>
      </c>
      <c r="E693" s="11" t="str">
        <f>Personal_Development!E694</f>
        <v>AHMAD FAIZRIE BIN ABD RASIP</v>
      </c>
      <c r="F693" s="12" t="str">
        <f>Personal_Development!F694</f>
        <v>FACTORY OPERATIONS DEPARTMENT</v>
      </c>
      <c r="G693" s="12" t="str">
        <f>Personal_Development!G694</f>
        <v>INVENTORY &amp; SYSYTEM CONTROL SECTION (IVS)</v>
      </c>
      <c r="H693" s="40" t="str">
        <f>Personal_Development!H694</f>
        <v>STOREHAND</v>
      </c>
      <c r="I693" s="41" t="str">
        <f>Personal_Development!I694</f>
        <v>C4 PROD</v>
      </c>
      <c r="J693" s="42" t="str">
        <f>Personal_Development!J694</f>
        <v xml:space="preserve">C4 </v>
      </c>
      <c r="K693" s="48"/>
      <c r="L693" s="48"/>
      <c r="M693" s="16"/>
      <c r="N693" s="16"/>
      <c r="O693" s="48"/>
      <c r="P693" s="48"/>
      <c r="Q693" s="48"/>
      <c r="R693" s="48"/>
      <c r="S693" s="16"/>
      <c r="T693" s="16"/>
      <c r="U693" s="48"/>
      <c r="V693" s="48"/>
      <c r="W693" s="22">
        <f t="shared" si="20"/>
        <v>0</v>
      </c>
      <c r="X693" s="60">
        <f t="shared" si="21"/>
        <v>1</v>
      </c>
    </row>
    <row r="694" spans="2:24" ht="24.95" customHeight="1">
      <c r="B694" s="48" t="str">
        <f>Personal_Development!B695</f>
        <v>R</v>
      </c>
      <c r="C694" s="48">
        <f>Personal_Development!C695</f>
        <v>0</v>
      </c>
      <c r="D694" s="14" t="str">
        <f>Personal_Development!D695</f>
        <v>C13816</v>
      </c>
      <c r="E694" s="11" t="str">
        <f>Personal_Development!E695</f>
        <v>NORHAFIZAH BINTI SIDEK</v>
      </c>
      <c r="F694" s="12" t="str">
        <f>Personal_Development!F695</f>
        <v>PRODUCTION NO.2 DEPARTMENT</v>
      </c>
      <c r="G694" s="12" t="str">
        <f>Personal_Development!G695</f>
        <v>MOLDING PRODUCTION SECTION (MPS)</v>
      </c>
      <c r="H694" s="40" t="str">
        <f>Personal_Development!H695</f>
        <v>OPERATOR 2</v>
      </c>
      <c r="I694" s="41" t="str">
        <f>Personal_Development!I695</f>
        <v>C4 PROD</v>
      </c>
      <c r="J694" s="42" t="str">
        <f>Personal_Development!J695</f>
        <v xml:space="preserve">C4 </v>
      </c>
      <c r="K694" s="48"/>
      <c r="L694" s="48"/>
      <c r="M694" s="16"/>
      <c r="N694" s="16"/>
      <c r="O694" s="48"/>
      <c r="P694" s="48"/>
      <c r="Q694" s="48"/>
      <c r="R694" s="48"/>
      <c r="S694" s="16"/>
      <c r="T694" s="16"/>
      <c r="U694" s="48"/>
      <c r="V694" s="48"/>
      <c r="W694" s="22">
        <f t="shared" si="20"/>
        <v>0</v>
      </c>
      <c r="X694" s="60">
        <f t="shared" si="21"/>
        <v>1</v>
      </c>
    </row>
    <row r="695" spans="2:24" ht="24.95" customHeight="1">
      <c r="B695" s="48" t="str">
        <f>Personal_Development!B696</f>
        <v>R</v>
      </c>
      <c r="C695" s="48">
        <f>Personal_Development!C696</f>
        <v>0</v>
      </c>
      <c r="D695" s="14" t="str">
        <f>Personal_Development!D696</f>
        <v>C13817</v>
      </c>
      <c r="E695" s="11" t="str">
        <f>Personal_Development!E696</f>
        <v>NUR HAZRINA BINTI HAMIDAN</v>
      </c>
      <c r="F695" s="12" t="str">
        <f>Personal_Development!F696</f>
        <v>PRODUCTION NO.2 DEPARTMENT</v>
      </c>
      <c r="G695" s="12" t="str">
        <f>Personal_Development!G696</f>
        <v>MOLDING PRODUCTION SECTION (MPS)</v>
      </c>
      <c r="H695" s="40" t="str">
        <f>Personal_Development!H696</f>
        <v>OPERATOR 2</v>
      </c>
      <c r="I695" s="41" t="str">
        <f>Personal_Development!I696</f>
        <v>C4 PROD</v>
      </c>
      <c r="J695" s="42" t="str">
        <f>Personal_Development!J696</f>
        <v xml:space="preserve">C4 </v>
      </c>
      <c r="K695" s="48"/>
      <c r="L695" s="48"/>
      <c r="M695" s="16"/>
      <c r="N695" s="16"/>
      <c r="O695" s="48"/>
      <c r="P695" s="48"/>
      <c r="Q695" s="48"/>
      <c r="R695" s="48"/>
      <c r="S695" s="16"/>
      <c r="T695" s="16"/>
      <c r="U695" s="48"/>
      <c r="V695" s="48"/>
      <c r="W695" s="22">
        <f t="shared" si="20"/>
        <v>0</v>
      </c>
      <c r="X695" s="60">
        <f t="shared" si="21"/>
        <v>1</v>
      </c>
    </row>
    <row r="696" spans="2:24" ht="24.95" customHeight="1">
      <c r="B696" s="48" t="str">
        <f>Personal_Development!B697</f>
        <v>R</v>
      </c>
      <c r="C696" s="48">
        <f>Personal_Development!C697</f>
        <v>0</v>
      </c>
      <c r="D696" s="14" t="str">
        <f>Personal_Development!D697</f>
        <v>C13818</v>
      </c>
      <c r="E696" s="11" t="str">
        <f>Personal_Development!E697</f>
        <v>NOORAZLINA BINTI SAZALY</v>
      </c>
      <c r="F696" s="12" t="str">
        <f>Personal_Development!F697</f>
        <v>PRODUCTION NO.2 DEPARTMENT</v>
      </c>
      <c r="G696" s="12" t="str">
        <f>Personal_Development!G697</f>
        <v>MOLDING PRODUCTION SECTION (MPS)</v>
      </c>
      <c r="H696" s="40" t="str">
        <f>Personal_Development!H697</f>
        <v>OPERATOR 2</v>
      </c>
      <c r="I696" s="41" t="str">
        <f>Personal_Development!I697</f>
        <v>C4 PROD</v>
      </c>
      <c r="J696" s="42" t="str">
        <f>Personal_Development!J697</f>
        <v xml:space="preserve">C4 </v>
      </c>
      <c r="K696" s="48"/>
      <c r="L696" s="48"/>
      <c r="M696" s="16"/>
      <c r="N696" s="16"/>
      <c r="O696" s="48"/>
      <c r="P696" s="48"/>
      <c r="Q696" s="48"/>
      <c r="R696" s="48"/>
      <c r="S696" s="16"/>
      <c r="T696" s="16"/>
      <c r="U696" s="48"/>
      <c r="V696" s="48"/>
      <c r="W696" s="22">
        <f t="shared" si="20"/>
        <v>0</v>
      </c>
      <c r="X696" s="60">
        <f t="shared" si="21"/>
        <v>1</v>
      </c>
    </row>
    <row r="697" spans="2:24" ht="24.95" customHeight="1">
      <c r="B697" s="48">
        <f>Personal_Development!B698</f>
        <v>0</v>
      </c>
      <c r="C697" s="48">
        <f>Personal_Development!C698</f>
        <v>0</v>
      </c>
      <c r="D697" s="14" t="str">
        <f>Personal_Development!D698</f>
        <v>C13819</v>
      </c>
      <c r="E697" s="11" t="str">
        <f>Personal_Development!E698</f>
        <v>MUHAMMAD DANIAL SYAZANI BIN MUHAMMAD ZAIEN</v>
      </c>
      <c r="F697" s="12" t="str">
        <f>Personal_Development!F698</f>
        <v>PRODUCTION NO.2 DEPARTMENT</v>
      </c>
      <c r="G697" s="12" t="str">
        <f>Personal_Development!G698</f>
        <v>MOLDING PRODUCTION SECTION (MPS)</v>
      </c>
      <c r="H697" s="40" t="str">
        <f>Personal_Development!H698</f>
        <v>OPERATOR 2</v>
      </c>
      <c r="I697" s="41" t="str">
        <f>Personal_Development!I698</f>
        <v>C4 PROD</v>
      </c>
      <c r="J697" s="42" t="str">
        <f>Personal_Development!J698</f>
        <v xml:space="preserve">C4 </v>
      </c>
      <c r="K697" s="48"/>
      <c r="L697" s="48"/>
      <c r="M697" s="16"/>
      <c r="N697" s="16"/>
      <c r="O697" s="48"/>
      <c r="P697" s="48"/>
      <c r="Q697" s="48"/>
      <c r="R697" s="48"/>
      <c r="S697" s="16"/>
      <c r="T697" s="16"/>
      <c r="U697" s="48"/>
      <c r="V697" s="48"/>
      <c r="W697" s="22">
        <f t="shared" si="20"/>
        <v>0</v>
      </c>
      <c r="X697" s="60">
        <f t="shared" si="21"/>
        <v>1</v>
      </c>
    </row>
    <row r="698" spans="2:24" ht="24.95" customHeight="1">
      <c r="B698" s="48">
        <f>Personal_Development!B699</f>
        <v>0</v>
      </c>
      <c r="C698" s="48" t="str">
        <f>Personal_Development!C699</f>
        <v>K03248</v>
      </c>
      <c r="D698" s="14" t="str">
        <f>Personal_Development!D699</f>
        <v>C13820</v>
      </c>
      <c r="E698" s="11" t="str">
        <f>Personal_Development!E699</f>
        <v>NUR SYAZUREEN BINTI RAHAMIZAN</v>
      </c>
      <c r="F698" s="12" t="str">
        <f>Personal_Development!F699</f>
        <v>PRODUCTION NO.2 DEPARTMENT</v>
      </c>
      <c r="G698" s="12" t="str">
        <f>Personal_Development!G699</f>
        <v>MOLDING PRODUCTION SECTION (MPS)</v>
      </c>
      <c r="H698" s="40" t="str">
        <f>Personal_Development!H699</f>
        <v>OPERATOR 2</v>
      </c>
      <c r="I698" s="41" t="str">
        <f>Personal_Development!I699</f>
        <v>C4 PROD</v>
      </c>
      <c r="J698" s="42" t="str">
        <f>Personal_Development!J699</f>
        <v xml:space="preserve">C4 </v>
      </c>
      <c r="K698" s="48"/>
      <c r="L698" s="48"/>
      <c r="M698" s="16"/>
      <c r="N698" s="16"/>
      <c r="O698" s="48"/>
      <c r="P698" s="48"/>
      <c r="Q698" s="48"/>
      <c r="R698" s="48"/>
      <c r="S698" s="16"/>
      <c r="T698" s="16"/>
      <c r="U698" s="48"/>
      <c r="V698" s="48"/>
      <c r="W698" s="22">
        <f t="shared" si="20"/>
        <v>0</v>
      </c>
      <c r="X698" s="60">
        <f t="shared" si="21"/>
        <v>1</v>
      </c>
    </row>
    <row r="699" spans="2:24" ht="24.95" customHeight="1">
      <c r="B699" s="48">
        <f>Personal_Development!B700</f>
        <v>0</v>
      </c>
      <c r="C699" s="48" t="str">
        <f>Personal_Development!C700</f>
        <v>T10074</v>
      </c>
      <c r="D699" s="14" t="str">
        <f>Personal_Development!D700</f>
        <v>C13975</v>
      </c>
      <c r="E699" s="11" t="str">
        <f>Personal_Development!E700</f>
        <v>MOHD HAFIZ MAULA MOHD HAZRI</v>
      </c>
      <c r="F699" s="12" t="str">
        <f>Personal_Development!F700</f>
        <v>PRODUCTION NO.2 DEPARTMENT</v>
      </c>
      <c r="G699" s="12" t="str">
        <f>Personal_Development!G700</f>
        <v>MOLDING PRODUCTION SECTION (MPS)</v>
      </c>
      <c r="H699" s="40" t="str">
        <f>Personal_Development!H700</f>
        <v>LINE LEADER</v>
      </c>
      <c r="I699" s="41" t="str">
        <f>Personal_Development!I700</f>
        <v>C2 PROD</v>
      </c>
      <c r="J699" s="42" t="str">
        <f>Personal_Development!J700</f>
        <v xml:space="preserve">C2 </v>
      </c>
      <c r="K699" s="48"/>
      <c r="L699" s="48"/>
      <c r="M699" s="16"/>
      <c r="N699" s="16"/>
      <c r="O699" s="48"/>
      <c r="P699" s="48"/>
      <c r="Q699" s="48"/>
      <c r="R699" s="48"/>
      <c r="S699" s="16"/>
      <c r="T699" s="16">
        <v>3</v>
      </c>
      <c r="U699" s="48"/>
      <c r="V699" s="48"/>
      <c r="W699" s="22">
        <f t="shared" si="20"/>
        <v>3</v>
      </c>
      <c r="X699" s="60">
        <f t="shared" si="21"/>
        <v>1</v>
      </c>
    </row>
    <row r="700" spans="2:24" ht="24.95" customHeight="1">
      <c r="B700" s="48" t="str">
        <f>Personal_Development!B701</f>
        <v>R</v>
      </c>
      <c r="C700" s="48">
        <f>Personal_Development!C701</f>
        <v>0</v>
      </c>
      <c r="D700" s="14" t="str">
        <f>Personal_Development!D701</f>
        <v>T10075</v>
      </c>
      <c r="E700" s="11" t="str">
        <f>Personal_Development!E701</f>
        <v>MUHAMMAD AMIRUL MUKMININ BIN ABD HALIM</v>
      </c>
      <c r="F700" s="12" t="str">
        <f>Personal_Development!F701</f>
        <v>PRODUCTION NO.1 DEPARTMENT</v>
      </c>
      <c r="G700" s="12" t="str">
        <f>Personal_Development!G701</f>
        <v>ASSEMBLY PRODUCTION SECTION (APS)</v>
      </c>
      <c r="H700" s="40" t="str">
        <f>Personal_Development!H701</f>
        <v>OPERATOR 2</v>
      </c>
      <c r="I700" s="41" t="str">
        <f>Personal_Development!I701</f>
        <v>C4 PROD</v>
      </c>
      <c r="J700" s="42" t="str">
        <f>Personal_Development!J701</f>
        <v xml:space="preserve">C4 </v>
      </c>
      <c r="K700" s="48"/>
      <c r="L700" s="48"/>
      <c r="M700" s="16"/>
      <c r="N700" s="16"/>
      <c r="O700" s="48"/>
      <c r="P700" s="48"/>
      <c r="Q700" s="48"/>
      <c r="R700" s="48"/>
      <c r="S700" s="16"/>
      <c r="T700" s="16"/>
      <c r="U700" s="48"/>
      <c r="V700" s="48"/>
      <c r="W700" s="22">
        <f t="shared" si="20"/>
        <v>0</v>
      </c>
      <c r="X700" s="60">
        <f t="shared" si="21"/>
        <v>1</v>
      </c>
    </row>
    <row r="701" spans="2:24" ht="24.95" customHeight="1">
      <c r="B701" s="48" t="str">
        <f>Personal_Development!B702</f>
        <v>R</v>
      </c>
      <c r="C701" s="48">
        <f>Personal_Development!C702</f>
        <v>0</v>
      </c>
      <c r="D701" s="14" t="str">
        <f>Personal_Development!D702</f>
        <v>T10076</v>
      </c>
      <c r="E701" s="11" t="str">
        <f>Personal_Development!E702</f>
        <v>SHAFIQ ASHRAF BIN MOHD SHAFIE</v>
      </c>
      <c r="F701" s="12" t="str">
        <f>Personal_Development!F702</f>
        <v>PRODUCTION NO.1 DEPARTMENT</v>
      </c>
      <c r="G701" s="12" t="str">
        <f>Personal_Development!G702</f>
        <v>ASSEMBLY PRODUCTION SECTION (APS)</v>
      </c>
      <c r="H701" s="40" t="str">
        <f>Personal_Development!H702</f>
        <v>OPERATOR 2</v>
      </c>
      <c r="I701" s="41" t="str">
        <f>Personal_Development!I702</f>
        <v>C4 PROD</v>
      </c>
      <c r="J701" s="42" t="str">
        <f>Personal_Development!J702</f>
        <v xml:space="preserve">C4 </v>
      </c>
      <c r="K701" s="48"/>
      <c r="L701" s="48"/>
      <c r="M701" s="16"/>
      <c r="N701" s="16"/>
      <c r="O701" s="48"/>
      <c r="P701" s="48"/>
      <c r="Q701" s="48"/>
      <c r="R701" s="48"/>
      <c r="S701" s="16"/>
      <c r="T701" s="16"/>
      <c r="U701" s="48"/>
      <c r="V701" s="48"/>
      <c r="W701" s="22">
        <f t="shared" si="20"/>
        <v>0</v>
      </c>
      <c r="X701" s="60">
        <f t="shared" si="21"/>
        <v>1</v>
      </c>
    </row>
    <row r="702" spans="2:24" ht="24.95" customHeight="1">
      <c r="B702" s="48" t="str">
        <f>Personal_Development!B703</f>
        <v>R</v>
      </c>
      <c r="C702" s="48">
        <f>Personal_Development!C703</f>
        <v>0</v>
      </c>
      <c r="D702" s="14" t="str">
        <f>Personal_Development!D703</f>
        <v>T10077</v>
      </c>
      <c r="E702" s="11" t="str">
        <f>Personal_Development!E703</f>
        <v>HAZIMAH BINTI SARAJOL</v>
      </c>
      <c r="F702" s="12" t="str">
        <f>Personal_Development!F703</f>
        <v>PRODUCTION NO.1 DEPARTMENT</v>
      </c>
      <c r="G702" s="12" t="str">
        <f>Personal_Development!G703</f>
        <v>ASSEMBLY PRODUCTION SECTION (APS)</v>
      </c>
      <c r="H702" s="40" t="str">
        <f>Personal_Development!H703</f>
        <v>OPERATOR 2</v>
      </c>
      <c r="I702" s="41" t="str">
        <f>Personal_Development!I703</f>
        <v>C4 PROD</v>
      </c>
      <c r="J702" s="42" t="str">
        <f>Personal_Development!J703</f>
        <v xml:space="preserve">C4 </v>
      </c>
      <c r="K702" s="48"/>
      <c r="L702" s="48"/>
      <c r="M702" s="16"/>
      <c r="N702" s="16"/>
      <c r="O702" s="48"/>
      <c r="P702" s="48"/>
      <c r="Q702" s="48"/>
      <c r="R702" s="48"/>
      <c r="S702" s="16"/>
      <c r="T702" s="16"/>
      <c r="U702" s="48"/>
      <c r="V702" s="48"/>
      <c r="W702" s="22">
        <f t="shared" si="20"/>
        <v>0</v>
      </c>
      <c r="X702" s="60">
        <f t="shared" si="21"/>
        <v>1</v>
      </c>
    </row>
    <row r="703" spans="2:24" ht="24.95" customHeight="1">
      <c r="B703" s="48" t="str">
        <f>Personal_Development!B704</f>
        <v>R</v>
      </c>
      <c r="C703" s="48">
        <f>Personal_Development!C704</f>
        <v>0</v>
      </c>
      <c r="D703" s="14" t="str">
        <f>Personal_Development!D704</f>
        <v>T10078</v>
      </c>
      <c r="E703" s="11" t="str">
        <f>Personal_Development!E704</f>
        <v>SYAZANA FASIHAH BINTI SAMSUDDIN</v>
      </c>
      <c r="F703" s="12" t="str">
        <f>Personal_Development!F704</f>
        <v>PRODUCTION NO.1 DEPARTMENT</v>
      </c>
      <c r="G703" s="12" t="str">
        <f>Personal_Development!G704</f>
        <v>ASSEMBLY PRODUCTION SECTION (APS)</v>
      </c>
      <c r="H703" s="40" t="str">
        <f>Personal_Development!H704</f>
        <v>OPERATOR 2</v>
      </c>
      <c r="I703" s="41" t="str">
        <f>Personal_Development!I704</f>
        <v>C4 PROD</v>
      </c>
      <c r="J703" s="42" t="str">
        <f>Personal_Development!J704</f>
        <v xml:space="preserve">C4 </v>
      </c>
      <c r="K703" s="48"/>
      <c r="L703" s="48"/>
      <c r="M703" s="16"/>
      <c r="N703" s="16"/>
      <c r="O703" s="48"/>
      <c r="P703" s="48"/>
      <c r="Q703" s="48"/>
      <c r="R703" s="48"/>
      <c r="S703" s="16"/>
      <c r="T703" s="16"/>
      <c r="U703" s="48"/>
      <c r="V703" s="48"/>
      <c r="W703" s="22">
        <f t="shared" si="20"/>
        <v>0</v>
      </c>
      <c r="X703" s="60">
        <f t="shared" si="21"/>
        <v>1</v>
      </c>
    </row>
    <row r="704" spans="2:24" ht="24.95" customHeight="1">
      <c r="B704" s="48">
        <f>Personal_Development!B705</f>
        <v>0</v>
      </c>
      <c r="C704" s="48">
        <f>Personal_Development!C705</f>
        <v>0</v>
      </c>
      <c r="D704" s="14" t="str">
        <f>Personal_Development!D705</f>
        <v>E00183</v>
      </c>
      <c r="E704" s="11" t="str">
        <f>Personal_Development!E705</f>
        <v>MUHAMAD AKMAL BIN BAHAMAN</v>
      </c>
      <c r="F704" s="12" t="str">
        <f>Personal_Development!F705</f>
        <v>QUALITY ASSURANCE DEPARTMENT</v>
      </c>
      <c r="G704" s="12" t="str">
        <f>Personal_Development!G705</f>
        <v>QUALITY ASSURANCE SECTION (QAS)</v>
      </c>
      <c r="H704" s="40" t="str">
        <f>Personal_Development!H705</f>
        <v>ASST. ENGINEER</v>
      </c>
      <c r="I704" s="41" t="str">
        <f>Personal_Development!I705</f>
        <v>M7</v>
      </c>
      <c r="J704" s="42" t="str">
        <f>Personal_Development!J705</f>
        <v>M7</v>
      </c>
      <c r="K704" s="48"/>
      <c r="L704" s="48"/>
      <c r="M704" s="16"/>
      <c r="N704" s="16">
        <v>3</v>
      </c>
      <c r="O704" s="48"/>
      <c r="P704" s="48"/>
      <c r="Q704" s="48">
        <v>9</v>
      </c>
      <c r="R704" s="48"/>
      <c r="S704" s="16">
        <v>3</v>
      </c>
      <c r="T704" s="16"/>
      <c r="U704" s="48"/>
      <c r="V704" s="48"/>
      <c r="W704" s="22">
        <f t="shared" si="20"/>
        <v>15</v>
      </c>
      <c r="X704" s="60">
        <f t="shared" si="21"/>
        <v>5</v>
      </c>
    </row>
    <row r="705" spans="2:24" ht="24.95" customHeight="1">
      <c r="B705" s="48">
        <f>Personal_Development!B706</f>
        <v>0</v>
      </c>
      <c r="C705" s="48">
        <f>Personal_Development!C706</f>
        <v>0</v>
      </c>
      <c r="D705" s="14" t="str">
        <f>Personal_Development!D706</f>
        <v>E00184</v>
      </c>
      <c r="E705" s="11" t="str">
        <f>Personal_Development!E706</f>
        <v>MUHAMAD ARIF BIN NORMANSAH</v>
      </c>
      <c r="F705" s="12" t="str">
        <f>Personal_Development!F706</f>
        <v>QUALITY ASSURANCE DEPARTMENT</v>
      </c>
      <c r="G705" s="12" t="str">
        <f>Personal_Development!G706</f>
        <v>QUALITY ASSURANCE SECTION (QAS)</v>
      </c>
      <c r="H705" s="40" t="str">
        <f>Personal_Development!H706</f>
        <v>ASST. ENGINEER</v>
      </c>
      <c r="I705" s="41" t="str">
        <f>Personal_Development!I706</f>
        <v>M7</v>
      </c>
      <c r="J705" s="42" t="str">
        <f>Personal_Development!J706</f>
        <v>M7</v>
      </c>
      <c r="K705" s="48"/>
      <c r="L705" s="48"/>
      <c r="M705" s="16"/>
      <c r="N705" s="16"/>
      <c r="O705" s="48">
        <v>1</v>
      </c>
      <c r="P705" s="48">
        <v>1</v>
      </c>
      <c r="Q705" s="48"/>
      <c r="R705" s="48"/>
      <c r="S705" s="16">
        <v>3</v>
      </c>
      <c r="T705" s="16">
        <v>4</v>
      </c>
      <c r="U705" s="48">
        <v>5</v>
      </c>
      <c r="V705" s="48"/>
      <c r="W705" s="22">
        <f t="shared" si="20"/>
        <v>14</v>
      </c>
      <c r="X705" s="60">
        <f t="shared" si="21"/>
        <v>5</v>
      </c>
    </row>
    <row r="706" spans="2:24" ht="24.95" customHeight="1">
      <c r="B706" s="48">
        <f>Personal_Development!B707</f>
        <v>0</v>
      </c>
      <c r="C706" s="48">
        <f>Personal_Development!C707</f>
        <v>0</v>
      </c>
      <c r="D706" s="14" t="str">
        <f>Personal_Development!D707</f>
        <v>C13822</v>
      </c>
      <c r="E706" s="11" t="str">
        <f>Personal_Development!E707</f>
        <v>NURUL SYAZWANIE BINTI SULAIMAN</v>
      </c>
      <c r="F706" s="12" t="str">
        <f>Personal_Development!F707</f>
        <v>PRODUCTION NO.2 DEPARTMENT</v>
      </c>
      <c r="G706" s="12" t="str">
        <f>Personal_Development!G707</f>
        <v>MOLDING PRODUCTION SECTION (MPS)</v>
      </c>
      <c r="H706" s="40" t="str">
        <f>Personal_Development!H707</f>
        <v>OPERATOR 2</v>
      </c>
      <c r="I706" s="41" t="str">
        <f>Personal_Development!I707</f>
        <v>C4 PROD</v>
      </c>
      <c r="J706" s="42" t="str">
        <f>Personal_Development!J707</f>
        <v xml:space="preserve">C4 </v>
      </c>
      <c r="K706" s="48"/>
      <c r="L706" s="48"/>
      <c r="M706" s="16"/>
      <c r="N706" s="16"/>
      <c r="O706" s="48"/>
      <c r="P706" s="48"/>
      <c r="Q706" s="48"/>
      <c r="R706" s="48"/>
      <c r="S706" s="16"/>
      <c r="T706" s="16"/>
      <c r="U706" s="48"/>
      <c r="V706" s="48"/>
      <c r="W706" s="22">
        <f t="shared" si="20"/>
        <v>0</v>
      </c>
      <c r="X706" s="60">
        <f t="shared" si="21"/>
        <v>1</v>
      </c>
    </row>
    <row r="707" spans="2:24" ht="24.95" customHeight="1">
      <c r="B707" s="48">
        <f>Personal_Development!B708</f>
        <v>0</v>
      </c>
      <c r="C707" s="48">
        <f>Personal_Development!C708</f>
        <v>0</v>
      </c>
      <c r="D707" s="14" t="str">
        <f>Personal_Development!D708</f>
        <v>C13823</v>
      </c>
      <c r="E707" s="11" t="str">
        <f>Personal_Development!E708</f>
        <v>NURMISSAIZZATI BINTI KEMIS</v>
      </c>
      <c r="F707" s="12" t="str">
        <f>Personal_Development!F708</f>
        <v>PRODUCTION NO.2 DEPARTMENT</v>
      </c>
      <c r="G707" s="12" t="str">
        <f>Personal_Development!G708</f>
        <v>MOLDING PRODUCTION SECTION (MPS)</v>
      </c>
      <c r="H707" s="40" t="str">
        <f>Personal_Development!H708</f>
        <v>OPERATOR 2</v>
      </c>
      <c r="I707" s="41" t="str">
        <f>Personal_Development!I708</f>
        <v>C4 PROD</v>
      </c>
      <c r="J707" s="42" t="str">
        <f>Personal_Development!J708</f>
        <v xml:space="preserve">C4 </v>
      </c>
      <c r="K707" s="48"/>
      <c r="L707" s="48"/>
      <c r="M707" s="16"/>
      <c r="N707" s="16"/>
      <c r="O707" s="48"/>
      <c r="P707" s="48"/>
      <c r="Q707" s="48"/>
      <c r="R707" s="48"/>
      <c r="S707" s="16"/>
      <c r="T707" s="16"/>
      <c r="U707" s="48"/>
      <c r="V707" s="48"/>
      <c r="W707" s="22">
        <f t="shared" ref="W707:W771" si="22">SUM($K707:$V707)</f>
        <v>0</v>
      </c>
      <c r="X707" s="60">
        <f t="shared" ref="X707:X771" si="23">ROUND(IF($W707&gt;=14,"5",IF($W707&gt;=10,"4",IF($W707&gt;=7,"3",IF($W707&gt;=4,"2",IF($W707&gt;=0,"1"))))),2)</f>
        <v>1</v>
      </c>
    </row>
    <row r="708" spans="2:24" ht="24.95" customHeight="1">
      <c r="B708" s="48" t="str">
        <f>Personal_Development!B709</f>
        <v>R</v>
      </c>
      <c r="C708" s="48">
        <f>Personal_Development!C709</f>
        <v>0</v>
      </c>
      <c r="D708" s="14" t="str">
        <f>Personal_Development!D709</f>
        <v>C13824</v>
      </c>
      <c r="E708" s="11" t="str">
        <f>Personal_Development!E709</f>
        <v>FATASYAWALIEA BINTI CHE IBRAHIM</v>
      </c>
      <c r="F708" s="12" t="str">
        <f>Personal_Development!F709</f>
        <v>PRODUCTION NO.2 DEPARTMENT</v>
      </c>
      <c r="G708" s="12" t="str">
        <f>Personal_Development!G709</f>
        <v>MOLDING PRODUCTION SECTION (MPS)</v>
      </c>
      <c r="H708" s="40" t="str">
        <f>Personal_Development!H709</f>
        <v>OPERATOR 2</v>
      </c>
      <c r="I708" s="41" t="str">
        <f>Personal_Development!I709</f>
        <v>C4 PROD</v>
      </c>
      <c r="J708" s="42" t="str">
        <f>Personal_Development!J709</f>
        <v xml:space="preserve">C4 </v>
      </c>
      <c r="K708" s="48"/>
      <c r="L708" s="48"/>
      <c r="M708" s="16"/>
      <c r="N708" s="16"/>
      <c r="O708" s="48"/>
      <c r="P708" s="48"/>
      <c r="Q708" s="48"/>
      <c r="R708" s="48"/>
      <c r="S708" s="16"/>
      <c r="T708" s="16"/>
      <c r="U708" s="48"/>
      <c r="V708" s="48"/>
      <c r="W708" s="22">
        <f t="shared" si="22"/>
        <v>0</v>
      </c>
      <c r="X708" s="60">
        <f t="shared" si="23"/>
        <v>1</v>
      </c>
    </row>
    <row r="709" spans="2:24" ht="24.95" customHeight="1">
      <c r="B709" s="48" t="str">
        <f>Personal_Development!B710</f>
        <v>R</v>
      </c>
      <c r="C709" s="48">
        <f>Personal_Development!C710</f>
        <v>0</v>
      </c>
      <c r="D709" s="14" t="str">
        <f>Personal_Development!D710</f>
        <v>C13825</v>
      </c>
      <c r="E709" s="11" t="str">
        <f>Personal_Development!E710</f>
        <v>ROSIDAH BINTI SARMAN</v>
      </c>
      <c r="F709" s="12" t="str">
        <f>Personal_Development!F710</f>
        <v>PRODUCTION NO.2 DEPARTMENT</v>
      </c>
      <c r="G709" s="12" t="str">
        <f>Personal_Development!G710</f>
        <v>MOLDING PRODUCTION SECTION (MPS)</v>
      </c>
      <c r="H709" s="40" t="str">
        <f>Personal_Development!H710</f>
        <v>OPERATOR 2</v>
      </c>
      <c r="I709" s="41" t="str">
        <f>Personal_Development!I710</f>
        <v>C4 PROD</v>
      </c>
      <c r="J709" s="42" t="str">
        <f>Personal_Development!J710</f>
        <v xml:space="preserve">C4 </v>
      </c>
      <c r="K709" s="48"/>
      <c r="L709" s="48"/>
      <c r="M709" s="16"/>
      <c r="N709" s="16"/>
      <c r="O709" s="48"/>
      <c r="P709" s="48"/>
      <c r="Q709" s="48"/>
      <c r="R709" s="48"/>
      <c r="S709" s="16"/>
      <c r="T709" s="16"/>
      <c r="U709" s="48"/>
      <c r="V709" s="48"/>
      <c r="W709" s="22">
        <f t="shared" si="22"/>
        <v>0</v>
      </c>
      <c r="X709" s="60">
        <f t="shared" si="23"/>
        <v>1</v>
      </c>
    </row>
    <row r="710" spans="2:24" ht="24.95" customHeight="1">
      <c r="B710" s="48">
        <f>Personal_Development!B711</f>
        <v>0</v>
      </c>
      <c r="C710" s="48">
        <f>Personal_Development!C711</f>
        <v>0</v>
      </c>
      <c r="D710" s="14" t="str">
        <f>Personal_Development!D711</f>
        <v>C13826</v>
      </c>
      <c r="E710" s="11" t="str">
        <f>Personal_Development!E711</f>
        <v>SHAMSINA BINTI ZAKARIA</v>
      </c>
      <c r="F710" s="12" t="str">
        <f>Personal_Development!F711</f>
        <v>PRODUCTION NO.2 DEPARTMENT</v>
      </c>
      <c r="G710" s="12" t="str">
        <f>Personal_Development!G711</f>
        <v>MOLDING PRODUCTION SECTION (MPS)</v>
      </c>
      <c r="H710" s="40" t="str">
        <f>Personal_Development!H711</f>
        <v>OPERATOR 2</v>
      </c>
      <c r="I710" s="41" t="str">
        <f>Personal_Development!I711</f>
        <v>C4 PROD</v>
      </c>
      <c r="J710" s="42" t="str">
        <f>Personal_Development!J711</f>
        <v xml:space="preserve">C4 </v>
      </c>
      <c r="K710" s="48"/>
      <c r="L710" s="48"/>
      <c r="M710" s="16"/>
      <c r="N710" s="16"/>
      <c r="O710" s="48"/>
      <c r="P710" s="48"/>
      <c r="Q710" s="48"/>
      <c r="R710" s="48"/>
      <c r="S710" s="16"/>
      <c r="T710" s="16"/>
      <c r="U710" s="48"/>
      <c r="V710" s="48"/>
      <c r="W710" s="22">
        <f t="shared" si="22"/>
        <v>0</v>
      </c>
      <c r="X710" s="60">
        <f t="shared" si="23"/>
        <v>1</v>
      </c>
    </row>
    <row r="711" spans="2:24" ht="24.95" customHeight="1">
      <c r="B711" s="48">
        <f>Personal_Development!B712</f>
        <v>0</v>
      </c>
      <c r="C711" s="48">
        <f>Personal_Development!C712</f>
        <v>0</v>
      </c>
      <c r="D711" s="14" t="str">
        <f>Personal_Development!D712</f>
        <v>C13830</v>
      </c>
      <c r="E711" s="11" t="str">
        <f>Personal_Development!E712</f>
        <v>MOHD SHAHMI BIN SAIBI</v>
      </c>
      <c r="F711" s="12" t="str">
        <f>Personal_Development!F712</f>
        <v>PRODUCTION NO.1 DEPARTMENT</v>
      </c>
      <c r="G711" s="12" t="str">
        <f>Personal_Development!G712</f>
        <v>ASSEMBLY PRODUCTION SECTION (APS)</v>
      </c>
      <c r="H711" s="40" t="str">
        <f>Personal_Development!H712</f>
        <v>OPERATOR 2</v>
      </c>
      <c r="I711" s="41" t="str">
        <f>Personal_Development!I712</f>
        <v>C4 PROD</v>
      </c>
      <c r="J711" s="42" t="str">
        <f>Personal_Development!J712</f>
        <v xml:space="preserve">C4 </v>
      </c>
      <c r="K711" s="48"/>
      <c r="L711" s="48"/>
      <c r="M711" s="16"/>
      <c r="N711" s="16"/>
      <c r="O711" s="48"/>
      <c r="P711" s="48"/>
      <c r="Q711" s="48"/>
      <c r="R711" s="48"/>
      <c r="S711" s="16"/>
      <c r="T711" s="16"/>
      <c r="U711" s="48"/>
      <c r="V711" s="48"/>
      <c r="W711" s="22">
        <f t="shared" si="22"/>
        <v>0</v>
      </c>
      <c r="X711" s="60">
        <f t="shared" si="23"/>
        <v>1</v>
      </c>
    </row>
    <row r="712" spans="2:24" ht="24.95" customHeight="1">
      <c r="B712" s="48" t="str">
        <f>Personal_Development!B713</f>
        <v>R</v>
      </c>
      <c r="C712" s="48">
        <f>Personal_Development!C713</f>
        <v>0</v>
      </c>
      <c r="D712" s="14" t="str">
        <f>Personal_Development!D713</f>
        <v>K03255</v>
      </c>
      <c r="E712" s="11" t="str">
        <f>Personal_Development!E713</f>
        <v>ZARITH AIZREEN AMEERA BINTI ZULKARNAIN</v>
      </c>
      <c r="F712" s="12" t="str">
        <f>Personal_Development!F713</f>
        <v>PRODUCTION NO.1 DEPARTMENT</v>
      </c>
      <c r="G712" s="12" t="str">
        <f>Personal_Development!G713</f>
        <v>ASSEMBLY PRODUCTION SECTION (APS)</v>
      </c>
      <c r="H712" s="40" t="str">
        <f>Personal_Development!H713</f>
        <v>OPERATOR 2</v>
      </c>
      <c r="I712" s="41" t="str">
        <f>Personal_Development!I713</f>
        <v>C4 PROD</v>
      </c>
      <c r="J712" s="42" t="str">
        <f>Personal_Development!J713</f>
        <v xml:space="preserve">C4 </v>
      </c>
      <c r="K712" s="48"/>
      <c r="L712" s="48"/>
      <c r="M712" s="16"/>
      <c r="N712" s="16"/>
      <c r="O712" s="48"/>
      <c r="P712" s="48"/>
      <c r="Q712" s="48"/>
      <c r="R712" s="48"/>
      <c r="S712" s="16"/>
      <c r="T712" s="16"/>
      <c r="U712" s="48"/>
      <c r="V712" s="48"/>
      <c r="W712" s="22">
        <f t="shared" si="22"/>
        <v>0</v>
      </c>
      <c r="X712" s="60">
        <f t="shared" si="23"/>
        <v>1</v>
      </c>
    </row>
    <row r="713" spans="2:24" ht="24.95" customHeight="1">
      <c r="B713" s="48">
        <f>Personal_Development!B714</f>
        <v>0</v>
      </c>
      <c r="C713" s="48">
        <f>Personal_Development!C714</f>
        <v>0</v>
      </c>
      <c r="D713" s="14" t="str">
        <f>Personal_Development!D714</f>
        <v>C13831</v>
      </c>
      <c r="E713" s="11" t="str">
        <f>Personal_Development!E714</f>
        <v>JULIANA BINTI MATROP</v>
      </c>
      <c r="F713" s="12" t="str">
        <f>Personal_Development!F714</f>
        <v>PRODUCTION NO.1 DEPARTMENT</v>
      </c>
      <c r="G713" s="12" t="str">
        <f>Personal_Development!G714</f>
        <v>ASSEMBLY PRODUCTION SECTION (APS)</v>
      </c>
      <c r="H713" s="40" t="str">
        <f>Personal_Development!H714</f>
        <v>OPERATOR 2</v>
      </c>
      <c r="I713" s="41" t="str">
        <f>Personal_Development!I714</f>
        <v>C4 PROD</v>
      </c>
      <c r="J713" s="42" t="str">
        <f>Personal_Development!J714</f>
        <v xml:space="preserve">C4 </v>
      </c>
      <c r="K713" s="48"/>
      <c r="L713" s="48"/>
      <c r="M713" s="16"/>
      <c r="N713" s="16"/>
      <c r="O713" s="48"/>
      <c r="P713" s="48"/>
      <c r="Q713" s="48"/>
      <c r="R713" s="48"/>
      <c r="S713" s="16"/>
      <c r="T713" s="16"/>
      <c r="U713" s="48"/>
      <c r="V713" s="48">
        <v>5</v>
      </c>
      <c r="W713" s="22">
        <f t="shared" si="22"/>
        <v>5</v>
      </c>
      <c r="X713" s="60">
        <f t="shared" si="23"/>
        <v>2</v>
      </c>
    </row>
    <row r="714" spans="2:24" ht="24.95" customHeight="1">
      <c r="B714" s="48">
        <f>Personal_Development!B715</f>
        <v>0</v>
      </c>
      <c r="C714" s="48">
        <f>Personal_Development!C715</f>
        <v>0</v>
      </c>
      <c r="D714" s="14" t="str">
        <f>Personal_Development!D715</f>
        <v>C13832</v>
      </c>
      <c r="E714" s="11" t="str">
        <f>Personal_Development!E715</f>
        <v>NURHIDAYU BINTI NORAU</v>
      </c>
      <c r="F714" s="12" t="str">
        <f>Personal_Development!F715</f>
        <v>PRODUCTION NO.1 DEPARTMENT</v>
      </c>
      <c r="G714" s="12" t="str">
        <f>Personal_Development!G715</f>
        <v>ASSEMBLY PRODUCTION SECTION (APS)</v>
      </c>
      <c r="H714" s="40" t="str">
        <f>Personal_Development!H715</f>
        <v>OPERATOR 2</v>
      </c>
      <c r="I714" s="41" t="str">
        <f>Personal_Development!I715</f>
        <v>C4 PROD</v>
      </c>
      <c r="J714" s="42" t="str">
        <f>Personal_Development!J715</f>
        <v xml:space="preserve">C4 </v>
      </c>
      <c r="K714" s="48"/>
      <c r="L714" s="48"/>
      <c r="M714" s="16"/>
      <c r="N714" s="16"/>
      <c r="O714" s="48"/>
      <c r="P714" s="48"/>
      <c r="Q714" s="48"/>
      <c r="R714" s="48">
        <v>17</v>
      </c>
      <c r="S714" s="16">
        <v>3</v>
      </c>
      <c r="T714" s="16"/>
      <c r="U714" s="48"/>
      <c r="V714" s="48"/>
      <c r="W714" s="22">
        <f t="shared" si="22"/>
        <v>20</v>
      </c>
      <c r="X714" s="60">
        <f t="shared" si="23"/>
        <v>5</v>
      </c>
    </row>
    <row r="715" spans="2:24" ht="24.95" customHeight="1">
      <c r="B715" s="48">
        <f>Personal_Development!B716</f>
        <v>0</v>
      </c>
      <c r="C715" s="48">
        <f>Personal_Development!C716</f>
        <v>0</v>
      </c>
      <c r="D715" s="14" t="str">
        <f>Personal_Development!D716</f>
        <v>C13833</v>
      </c>
      <c r="E715" s="11" t="str">
        <f>Personal_Development!E716</f>
        <v>KUILI A/P MUNIANDY</v>
      </c>
      <c r="F715" s="12" t="str">
        <f>Personal_Development!F716</f>
        <v>PRODUCTION NO.1 DEPARTMENT</v>
      </c>
      <c r="G715" s="12" t="str">
        <f>Personal_Development!G716</f>
        <v>ASSEMBLY PRODUCTION SECTION (APS)</v>
      </c>
      <c r="H715" s="40" t="str">
        <f>Personal_Development!H716</f>
        <v>OPERATOR 2</v>
      </c>
      <c r="I715" s="41" t="str">
        <f>Personal_Development!I716</f>
        <v>C4 PROD</v>
      </c>
      <c r="J715" s="42" t="str">
        <f>Personal_Development!J716</f>
        <v xml:space="preserve">C4 </v>
      </c>
      <c r="K715" s="48"/>
      <c r="L715" s="48"/>
      <c r="M715" s="16"/>
      <c r="N715" s="16"/>
      <c r="O715" s="48"/>
      <c r="P715" s="48">
        <v>1</v>
      </c>
      <c r="Q715" s="48"/>
      <c r="R715" s="48"/>
      <c r="S715" s="16">
        <v>1</v>
      </c>
      <c r="T715" s="16"/>
      <c r="U715" s="48">
        <v>14</v>
      </c>
      <c r="V715" s="48">
        <v>1</v>
      </c>
      <c r="W715" s="22">
        <f t="shared" si="22"/>
        <v>17</v>
      </c>
      <c r="X715" s="60">
        <f t="shared" si="23"/>
        <v>5</v>
      </c>
    </row>
    <row r="716" spans="2:24" ht="24.95" customHeight="1">
      <c r="B716" s="48" t="str">
        <f>Personal_Development!B717</f>
        <v>R</v>
      </c>
      <c r="C716" s="48">
        <f>Personal_Development!C717</f>
        <v>0</v>
      </c>
      <c r="D716" s="14" t="str">
        <f>Personal_Development!D717</f>
        <v>K03259</v>
      </c>
      <c r="E716" s="11" t="str">
        <f>Personal_Development!E717</f>
        <v>ZUBAINIAH BINTI MARJURI</v>
      </c>
      <c r="F716" s="12" t="str">
        <f>Personal_Development!F717</f>
        <v>PRODUCTION NO.1 DEPARTMENT</v>
      </c>
      <c r="G716" s="12" t="str">
        <f>Personal_Development!G717</f>
        <v>ASSEMBLY PRODUCTION SECTION (APS)</v>
      </c>
      <c r="H716" s="40" t="str">
        <f>Personal_Development!H717</f>
        <v>OPERATOR 2</v>
      </c>
      <c r="I716" s="41" t="str">
        <f>Personal_Development!I717</f>
        <v>C4 PROD</v>
      </c>
      <c r="J716" s="42" t="str">
        <f>Personal_Development!J717</f>
        <v xml:space="preserve">C4 </v>
      </c>
      <c r="K716" s="48"/>
      <c r="L716" s="48"/>
      <c r="M716" s="16"/>
      <c r="N716" s="16"/>
      <c r="O716" s="48"/>
      <c r="P716" s="48"/>
      <c r="Q716" s="48"/>
      <c r="R716" s="48"/>
      <c r="S716" s="16"/>
      <c r="T716" s="16"/>
      <c r="U716" s="48"/>
      <c r="V716" s="48"/>
      <c r="W716" s="22">
        <f t="shared" si="22"/>
        <v>0</v>
      </c>
      <c r="X716" s="60">
        <f t="shared" si="23"/>
        <v>1</v>
      </c>
    </row>
    <row r="717" spans="2:24" ht="24.95" customHeight="1">
      <c r="B717" s="48" t="str">
        <f>Personal_Development!B718</f>
        <v>R</v>
      </c>
      <c r="C717" s="48">
        <f>Personal_Development!C718</f>
        <v>0</v>
      </c>
      <c r="D717" s="14" t="str">
        <f>Personal_Development!D718</f>
        <v>C13834</v>
      </c>
      <c r="E717" s="11" t="str">
        <f>Personal_Development!E718</f>
        <v>JASBIR KAUR A/P SARWAN SINGH</v>
      </c>
      <c r="F717" s="12" t="str">
        <f>Personal_Development!F718</f>
        <v>PRODUCTION NO.1 DEPARTMENT</v>
      </c>
      <c r="G717" s="12" t="str">
        <f>Personal_Development!G718</f>
        <v>ASSEMBLY PRODUCTION SECTION (APS)</v>
      </c>
      <c r="H717" s="40" t="str">
        <f>Personal_Development!H718</f>
        <v>OPERATOR 2</v>
      </c>
      <c r="I717" s="41" t="str">
        <f>Personal_Development!I718</f>
        <v>C4 PROD</v>
      </c>
      <c r="J717" s="42" t="str">
        <f>Personal_Development!J718</f>
        <v xml:space="preserve">C4 </v>
      </c>
      <c r="K717" s="48"/>
      <c r="L717" s="48"/>
      <c r="M717" s="16"/>
      <c r="N717" s="16"/>
      <c r="O717" s="48"/>
      <c r="P717" s="48"/>
      <c r="Q717" s="48"/>
      <c r="R717" s="48"/>
      <c r="S717" s="16"/>
      <c r="T717" s="16"/>
      <c r="U717" s="48"/>
      <c r="V717" s="48"/>
      <c r="W717" s="22">
        <f t="shared" si="22"/>
        <v>0</v>
      </c>
      <c r="X717" s="60">
        <f t="shared" si="23"/>
        <v>1</v>
      </c>
    </row>
    <row r="718" spans="2:24" ht="24.95" customHeight="1">
      <c r="B718" s="48">
        <f>Personal_Development!B719</f>
        <v>0</v>
      </c>
      <c r="C718" s="48">
        <f>Personal_Development!C719</f>
        <v>0</v>
      </c>
      <c r="D718" s="14" t="str">
        <f>Personal_Development!D719</f>
        <v>C13835</v>
      </c>
      <c r="E718" s="11" t="str">
        <f>Personal_Development!E719</f>
        <v>SABTUYAH BINTI ROSLI</v>
      </c>
      <c r="F718" s="12" t="str">
        <f>Personal_Development!F719</f>
        <v>PRODUCTION NO.1 DEPARTMENT</v>
      </c>
      <c r="G718" s="12" t="str">
        <f>Personal_Development!G719</f>
        <v>ASSEMBLY PRODUCTION SECTION (APS)</v>
      </c>
      <c r="H718" s="40" t="str">
        <f>Personal_Development!H719</f>
        <v>OPERATOR 2</v>
      </c>
      <c r="I718" s="41" t="str">
        <f>Personal_Development!I719</f>
        <v>C4 PROD</v>
      </c>
      <c r="J718" s="42" t="str">
        <f>Personal_Development!J719</f>
        <v xml:space="preserve">C4 </v>
      </c>
      <c r="K718" s="48"/>
      <c r="L718" s="48"/>
      <c r="M718" s="16"/>
      <c r="N718" s="16"/>
      <c r="O718" s="48"/>
      <c r="P718" s="48"/>
      <c r="Q718" s="48"/>
      <c r="R718" s="48">
        <v>12</v>
      </c>
      <c r="S718" s="16">
        <v>10</v>
      </c>
      <c r="T718" s="16"/>
      <c r="U718" s="48"/>
      <c r="V718" s="48"/>
      <c r="W718" s="22">
        <f t="shared" si="22"/>
        <v>22</v>
      </c>
      <c r="X718" s="60">
        <f t="shared" si="23"/>
        <v>5</v>
      </c>
    </row>
    <row r="719" spans="2:24" ht="24.95" customHeight="1">
      <c r="B719" s="48">
        <f>Personal_Development!B720</f>
        <v>0</v>
      </c>
      <c r="C719" s="48">
        <f>Personal_Development!C720</f>
        <v>0</v>
      </c>
      <c r="D719" s="14" t="str">
        <f>Personal_Development!D720</f>
        <v>C13836</v>
      </c>
      <c r="E719" s="11" t="str">
        <f>Personal_Development!E720</f>
        <v>AZHAN FIKRY BIN ABDULLAH</v>
      </c>
      <c r="F719" s="12" t="str">
        <f>Personal_Development!F720</f>
        <v>PRODUCTION NO.1 DEPARTMENT</v>
      </c>
      <c r="G719" s="12" t="str">
        <f>Personal_Development!G720</f>
        <v>ASSEMBLY PRODUCTION SECTION (APS)</v>
      </c>
      <c r="H719" s="40" t="str">
        <f>Personal_Development!H720</f>
        <v>OPERATOR 2</v>
      </c>
      <c r="I719" s="41" t="str">
        <f>Personal_Development!I720</f>
        <v>C4 PROD</v>
      </c>
      <c r="J719" s="42" t="str">
        <f>Personal_Development!J720</f>
        <v xml:space="preserve">C4 </v>
      </c>
      <c r="K719" s="48"/>
      <c r="L719" s="48"/>
      <c r="M719" s="16"/>
      <c r="N719" s="16">
        <v>1</v>
      </c>
      <c r="O719" s="48">
        <v>1</v>
      </c>
      <c r="P719" s="48"/>
      <c r="Q719" s="48">
        <v>1</v>
      </c>
      <c r="R719" s="48"/>
      <c r="S719" s="16">
        <v>1</v>
      </c>
      <c r="T719" s="16"/>
      <c r="U719" s="48">
        <v>11</v>
      </c>
      <c r="V719" s="48"/>
      <c r="W719" s="22">
        <f t="shared" si="22"/>
        <v>15</v>
      </c>
      <c r="X719" s="60">
        <f t="shared" si="23"/>
        <v>5</v>
      </c>
    </row>
    <row r="720" spans="2:24" ht="24.95" customHeight="1">
      <c r="B720" s="48" t="str">
        <f>Personal_Development!B721</f>
        <v>R</v>
      </c>
      <c r="C720" s="48">
        <f>Personal_Development!C721</f>
        <v>0</v>
      </c>
      <c r="D720" s="14" t="str">
        <f>Personal_Development!D721</f>
        <v>C13837</v>
      </c>
      <c r="E720" s="11" t="str">
        <f>Personal_Development!E721</f>
        <v>SITI NOR HANIZAH BITI MOHMAD NOR</v>
      </c>
      <c r="F720" s="12" t="str">
        <f>Personal_Development!F721</f>
        <v>PRODUCTION NO.1 DEPARTMENT</v>
      </c>
      <c r="G720" s="12" t="str">
        <f>Personal_Development!G721</f>
        <v>ASSEMBLY PRODUCTION SECTION (APS)</v>
      </c>
      <c r="H720" s="40" t="str">
        <f>Personal_Development!H721</f>
        <v>OPERATOR 2</v>
      </c>
      <c r="I720" s="41" t="str">
        <f>Personal_Development!I721</f>
        <v>C4 PROD</v>
      </c>
      <c r="J720" s="42" t="str">
        <f>Personal_Development!J721</f>
        <v xml:space="preserve">C4 </v>
      </c>
      <c r="K720" s="48"/>
      <c r="L720" s="48"/>
      <c r="M720" s="16"/>
      <c r="N720" s="16"/>
      <c r="O720" s="48">
        <v>3</v>
      </c>
      <c r="P720" s="48"/>
      <c r="Q720" s="48"/>
      <c r="R720" s="48"/>
      <c r="S720" s="16"/>
      <c r="T720" s="16"/>
      <c r="U720" s="48"/>
      <c r="V720" s="48"/>
      <c r="W720" s="22">
        <f t="shared" si="22"/>
        <v>3</v>
      </c>
      <c r="X720" s="60">
        <f t="shared" si="23"/>
        <v>1</v>
      </c>
    </row>
    <row r="721" spans="2:24" ht="24.95" customHeight="1">
      <c r="B721" s="48" t="str">
        <f>Personal_Development!B722</f>
        <v>R</v>
      </c>
      <c r="C721" s="48">
        <f>Personal_Development!C722</f>
        <v>0</v>
      </c>
      <c r="D721" s="14" t="str">
        <f>Personal_Development!D722</f>
        <v>C13858</v>
      </c>
      <c r="E721" s="11" t="str">
        <f>Personal_Development!E722</f>
        <v>NUR HIDAYAH BINTI AHMAD</v>
      </c>
      <c r="F721" s="12" t="str">
        <f>Personal_Development!F722</f>
        <v>PRODUCTION NO.1 DEPARTMENT</v>
      </c>
      <c r="G721" s="12" t="str">
        <f>Personal_Development!G722</f>
        <v>ASSEMBLY PRODUCTION SECTION (APS)</v>
      </c>
      <c r="H721" s="40" t="str">
        <f>Personal_Development!H722</f>
        <v>OPERATOR 2</v>
      </c>
      <c r="I721" s="41" t="str">
        <f>Personal_Development!I722</f>
        <v>C4 PROD</v>
      </c>
      <c r="J721" s="42" t="str">
        <f>Personal_Development!J722</f>
        <v xml:space="preserve">C4 </v>
      </c>
      <c r="K721" s="48"/>
      <c r="L721" s="48"/>
      <c r="M721" s="16"/>
      <c r="N721" s="16"/>
      <c r="O721" s="48"/>
      <c r="P721" s="48"/>
      <c r="Q721" s="48"/>
      <c r="R721" s="48"/>
      <c r="S721" s="16"/>
      <c r="T721" s="16"/>
      <c r="U721" s="48"/>
      <c r="V721" s="48"/>
      <c r="W721" s="22">
        <f t="shared" si="22"/>
        <v>0</v>
      </c>
      <c r="X721" s="60">
        <f t="shared" si="23"/>
        <v>1</v>
      </c>
    </row>
    <row r="722" spans="2:24" ht="24.95" customHeight="1">
      <c r="B722" s="48">
        <f>Personal_Development!B723</f>
        <v>0</v>
      </c>
      <c r="C722" s="48">
        <f>Personal_Development!C723</f>
        <v>0</v>
      </c>
      <c r="D722" s="14" t="str">
        <f>Personal_Development!D723</f>
        <v>C13838</v>
      </c>
      <c r="E722" s="11" t="str">
        <f>Personal_Development!E723</f>
        <v>KRISHNAVENI A/P VIJAYA KUMARAN</v>
      </c>
      <c r="F722" s="12" t="str">
        <f>Personal_Development!F723</f>
        <v>PRODUCTION NO.1 DEPARTMENT</v>
      </c>
      <c r="G722" s="12" t="str">
        <f>Personal_Development!G723</f>
        <v>ASSEMBLY PRODUCTION SECTION (APS)</v>
      </c>
      <c r="H722" s="40" t="str">
        <f>Personal_Development!H723</f>
        <v>OPERATOR 2</v>
      </c>
      <c r="I722" s="41" t="str">
        <f>Personal_Development!I723</f>
        <v>C4 PROD</v>
      </c>
      <c r="J722" s="42" t="str">
        <f>Personal_Development!J723</f>
        <v xml:space="preserve">C4 </v>
      </c>
      <c r="K722" s="48"/>
      <c r="L722" s="48"/>
      <c r="M722" s="16"/>
      <c r="N722" s="16">
        <v>1</v>
      </c>
      <c r="O722" s="48">
        <v>1</v>
      </c>
      <c r="P722" s="48"/>
      <c r="Q722" s="48"/>
      <c r="R722" s="48"/>
      <c r="S722" s="16"/>
      <c r="T722" s="16"/>
      <c r="U722" s="48"/>
      <c r="V722" s="48">
        <v>19</v>
      </c>
      <c r="W722" s="22">
        <f t="shared" si="22"/>
        <v>21</v>
      </c>
      <c r="X722" s="60">
        <f t="shared" si="23"/>
        <v>5</v>
      </c>
    </row>
    <row r="723" spans="2:24" ht="24.95" customHeight="1">
      <c r="B723" s="48">
        <f>Personal_Development!B724</f>
        <v>0</v>
      </c>
      <c r="C723" s="48">
        <f>Personal_Development!C724</f>
        <v>0</v>
      </c>
      <c r="D723" s="14" t="str">
        <f>Personal_Development!D724</f>
        <v>C13839</v>
      </c>
      <c r="E723" s="11" t="str">
        <f>Personal_Development!E724</f>
        <v>NURHIEDAYU BINTI AZMI</v>
      </c>
      <c r="F723" s="12" t="str">
        <f>Personal_Development!F724</f>
        <v>PRODUCTION NO.1 DEPARTMENT</v>
      </c>
      <c r="G723" s="12" t="str">
        <f>Personal_Development!G724</f>
        <v>ASSEMBLY PRODUCTION SECTION (APS)</v>
      </c>
      <c r="H723" s="40" t="str">
        <f>Personal_Development!H724</f>
        <v>OPERATOR 2</v>
      </c>
      <c r="I723" s="41" t="str">
        <f>Personal_Development!I724</f>
        <v>C4 PROD</v>
      </c>
      <c r="J723" s="42" t="str">
        <f>Personal_Development!J724</f>
        <v xml:space="preserve">C4 </v>
      </c>
      <c r="K723" s="48"/>
      <c r="L723" s="48"/>
      <c r="M723" s="16"/>
      <c r="N723" s="16"/>
      <c r="O723" s="48"/>
      <c r="P723" s="48"/>
      <c r="Q723" s="48"/>
      <c r="R723" s="48">
        <v>5</v>
      </c>
      <c r="S723" s="16">
        <v>6</v>
      </c>
      <c r="T723" s="16">
        <v>3</v>
      </c>
      <c r="U723" s="48"/>
      <c r="V723" s="48"/>
      <c r="W723" s="22">
        <f t="shared" si="22"/>
        <v>14</v>
      </c>
      <c r="X723" s="60">
        <f t="shared" si="23"/>
        <v>5</v>
      </c>
    </row>
    <row r="724" spans="2:24" ht="24.95" customHeight="1">
      <c r="B724" s="48" t="str">
        <f>Personal_Development!B725</f>
        <v>R</v>
      </c>
      <c r="C724" s="48">
        <f>Personal_Development!C725</f>
        <v>0</v>
      </c>
      <c r="D724" s="14" t="str">
        <f>Personal_Development!D725</f>
        <v>K03267</v>
      </c>
      <c r="E724" s="11" t="str">
        <f>Personal_Development!E725</f>
        <v>NURSYAFIRAH BINTI MAAROF</v>
      </c>
      <c r="F724" s="12" t="str">
        <f>Personal_Development!F725</f>
        <v>PRODUCTION NO.1 DEPARTMENT</v>
      </c>
      <c r="G724" s="12" t="str">
        <f>Personal_Development!G725</f>
        <v>ASSEMBLY PRODUCTION SECTION (APS)</v>
      </c>
      <c r="H724" s="40" t="str">
        <f>Personal_Development!H725</f>
        <v>OPERATOR 2</v>
      </c>
      <c r="I724" s="41" t="str">
        <f>Personal_Development!I725</f>
        <v>C4 PROD</v>
      </c>
      <c r="J724" s="42" t="str">
        <f>Personal_Development!J725</f>
        <v xml:space="preserve">C4 </v>
      </c>
      <c r="K724" s="48"/>
      <c r="L724" s="48"/>
      <c r="M724" s="16"/>
      <c r="N724" s="16"/>
      <c r="O724" s="48"/>
      <c r="P724" s="48"/>
      <c r="Q724" s="48"/>
      <c r="R724" s="48"/>
      <c r="S724" s="16"/>
      <c r="T724" s="16"/>
      <c r="U724" s="48"/>
      <c r="V724" s="48"/>
      <c r="W724" s="22">
        <f t="shared" si="22"/>
        <v>0</v>
      </c>
      <c r="X724" s="60">
        <f t="shared" si="23"/>
        <v>1</v>
      </c>
    </row>
    <row r="725" spans="2:24" ht="24.95" customHeight="1">
      <c r="B725" s="48" t="str">
        <f>Personal_Development!B726</f>
        <v>R</v>
      </c>
      <c r="C725" s="48">
        <f>Personal_Development!C726</f>
        <v>0</v>
      </c>
      <c r="D725" s="14" t="str">
        <f>Personal_Development!D726</f>
        <v>K03268</v>
      </c>
      <c r="E725" s="11" t="str">
        <f>Personal_Development!E726</f>
        <v>MUHAMMAD SAIFUR BIN ZULKIFLI</v>
      </c>
      <c r="F725" s="12" t="str">
        <f>Personal_Development!F726</f>
        <v>PRODUCTION NO.2 DEPARTMENT</v>
      </c>
      <c r="G725" s="12" t="str">
        <f>Personal_Development!G726</f>
        <v>MOLDING PRODUCTION SECTION (MPS)</v>
      </c>
      <c r="H725" s="40" t="str">
        <f>Personal_Development!H726</f>
        <v>OPERATOR 2</v>
      </c>
      <c r="I725" s="41" t="str">
        <f>Personal_Development!I726</f>
        <v>C4 PROD</v>
      </c>
      <c r="J725" s="42" t="str">
        <f>Personal_Development!J726</f>
        <v xml:space="preserve">C4 </v>
      </c>
      <c r="K725" s="48"/>
      <c r="L725" s="48"/>
      <c r="M725" s="16"/>
      <c r="N725" s="16"/>
      <c r="O725" s="48"/>
      <c r="P725" s="48"/>
      <c r="Q725" s="48"/>
      <c r="R725" s="48"/>
      <c r="S725" s="16"/>
      <c r="T725" s="16"/>
      <c r="U725" s="48"/>
      <c r="V725" s="48"/>
      <c r="W725" s="22">
        <f t="shared" si="22"/>
        <v>0</v>
      </c>
      <c r="X725" s="60">
        <f t="shared" si="23"/>
        <v>1</v>
      </c>
    </row>
    <row r="726" spans="2:24" ht="24.95" customHeight="1">
      <c r="B726" s="48" t="str">
        <f>Personal_Development!B727</f>
        <v>R</v>
      </c>
      <c r="C726" s="48">
        <f>Personal_Development!C727</f>
        <v>0</v>
      </c>
      <c r="D726" s="14" t="str">
        <f>Personal_Development!D727</f>
        <v>K03269</v>
      </c>
      <c r="E726" s="11" t="str">
        <f>Personal_Development!E727</f>
        <v>SUHAIB BIN BADRUDDIN</v>
      </c>
      <c r="F726" s="12" t="str">
        <f>Personal_Development!F727</f>
        <v>PRODUCTION NO.2 DEPARTMENT</v>
      </c>
      <c r="G726" s="12" t="str">
        <f>Personal_Development!G727</f>
        <v>MOLDING PRODUCTION SECTION (MPS)</v>
      </c>
      <c r="H726" s="40" t="str">
        <f>Personal_Development!H727</f>
        <v>OPERATOR 2</v>
      </c>
      <c r="I726" s="41" t="str">
        <f>Personal_Development!I727</f>
        <v>C4 PROD</v>
      </c>
      <c r="J726" s="42" t="str">
        <f>Personal_Development!J727</f>
        <v xml:space="preserve">C4 </v>
      </c>
      <c r="K726" s="48"/>
      <c r="L726" s="48"/>
      <c r="M726" s="16"/>
      <c r="N726" s="16"/>
      <c r="O726" s="48"/>
      <c r="P726" s="48"/>
      <c r="Q726" s="48"/>
      <c r="R726" s="48"/>
      <c r="S726" s="16"/>
      <c r="T726" s="16"/>
      <c r="U726" s="48"/>
      <c r="V726" s="48"/>
      <c r="W726" s="22">
        <f t="shared" si="22"/>
        <v>0</v>
      </c>
      <c r="X726" s="60">
        <f t="shared" si="23"/>
        <v>1</v>
      </c>
    </row>
    <row r="727" spans="2:24" ht="24.95" customHeight="1">
      <c r="B727" s="48" t="str">
        <f>Personal_Development!B728</f>
        <v>R</v>
      </c>
      <c r="C727" s="48">
        <f>Personal_Development!C728</f>
        <v>0</v>
      </c>
      <c r="D727" s="14" t="str">
        <f>Personal_Development!D728</f>
        <v>K03270</v>
      </c>
      <c r="E727" s="11" t="str">
        <f>Personal_Development!E728</f>
        <v>FARIDAHANIM BINTI ISMAIL</v>
      </c>
      <c r="F727" s="12" t="str">
        <f>Personal_Development!F728</f>
        <v>PRODUCTION NO.2 DEPARTMENT</v>
      </c>
      <c r="G727" s="12" t="str">
        <f>Personal_Development!G728</f>
        <v>MOLDING PRODUCTION SECTION (MPS)</v>
      </c>
      <c r="H727" s="40" t="str">
        <f>Personal_Development!H728</f>
        <v>OPERATOR 2</v>
      </c>
      <c r="I727" s="41" t="str">
        <f>Personal_Development!I728</f>
        <v>C4 PROD</v>
      </c>
      <c r="J727" s="42" t="str">
        <f>Personal_Development!J728</f>
        <v xml:space="preserve">C4 </v>
      </c>
      <c r="K727" s="48"/>
      <c r="L727" s="48"/>
      <c r="M727" s="16"/>
      <c r="N727" s="16"/>
      <c r="O727" s="48"/>
      <c r="P727" s="48"/>
      <c r="Q727" s="48"/>
      <c r="R727" s="48"/>
      <c r="S727" s="16"/>
      <c r="T727" s="16"/>
      <c r="U727" s="48"/>
      <c r="V727" s="48"/>
      <c r="W727" s="22">
        <f t="shared" si="22"/>
        <v>0</v>
      </c>
      <c r="X727" s="60">
        <f t="shared" si="23"/>
        <v>1</v>
      </c>
    </row>
    <row r="728" spans="2:24" ht="24.95" customHeight="1">
      <c r="B728" s="48" t="str">
        <f>Personal_Development!B729</f>
        <v>R</v>
      </c>
      <c r="C728" s="48">
        <f>Personal_Development!C729</f>
        <v>0</v>
      </c>
      <c r="D728" s="14" t="str">
        <f>Personal_Development!D729</f>
        <v>C13840</v>
      </c>
      <c r="E728" s="11" t="str">
        <f>Personal_Development!E729</f>
        <v>MOHD KHAIRI AKMAL BIN JOHARI</v>
      </c>
      <c r="F728" s="12" t="str">
        <f>Personal_Development!F729</f>
        <v>PRODUCTION NO.2 DEPARTMENT</v>
      </c>
      <c r="G728" s="12" t="str">
        <f>Personal_Development!G729</f>
        <v>MOLDING PRODUCTION SECTION (MPS)</v>
      </c>
      <c r="H728" s="40" t="str">
        <f>Personal_Development!H729</f>
        <v>OPERATOR 2</v>
      </c>
      <c r="I728" s="41" t="str">
        <f>Personal_Development!I729</f>
        <v>C4 PROD</v>
      </c>
      <c r="J728" s="42" t="str">
        <f>Personal_Development!J729</f>
        <v xml:space="preserve">C4 </v>
      </c>
      <c r="K728" s="48"/>
      <c r="L728" s="48"/>
      <c r="M728" s="16"/>
      <c r="N728" s="16"/>
      <c r="O728" s="48"/>
      <c r="P728" s="48"/>
      <c r="Q728" s="48"/>
      <c r="R728" s="48"/>
      <c r="S728" s="16"/>
      <c r="T728" s="16"/>
      <c r="U728" s="48"/>
      <c r="V728" s="48"/>
      <c r="W728" s="22">
        <f t="shared" si="22"/>
        <v>0</v>
      </c>
      <c r="X728" s="60">
        <f t="shared" si="23"/>
        <v>1</v>
      </c>
    </row>
    <row r="729" spans="2:24" ht="24.95" customHeight="1">
      <c r="B729" s="48">
        <f>Personal_Development!B730</f>
        <v>0</v>
      </c>
      <c r="C729" s="48">
        <f>Personal_Development!C730</f>
        <v>0</v>
      </c>
      <c r="D729" s="14" t="str">
        <f>Personal_Development!D730</f>
        <v>C13841</v>
      </c>
      <c r="E729" s="11" t="str">
        <f>Personal_Development!E730</f>
        <v>HAFIZUL IKRAM BIN AHMAD KAMAL</v>
      </c>
      <c r="F729" s="12" t="str">
        <f>Personal_Development!F730</f>
        <v>PRODUCTION NO.2 DEPARTMENT</v>
      </c>
      <c r="G729" s="12" t="str">
        <f>Personal_Development!G730</f>
        <v>MOLDING PRODUCTION SECTION (MPS)</v>
      </c>
      <c r="H729" s="40" t="str">
        <f>Personal_Development!H730</f>
        <v>OPERATOR 2</v>
      </c>
      <c r="I729" s="41" t="str">
        <f>Personal_Development!I730</f>
        <v>C4 PROD</v>
      </c>
      <c r="J729" s="42" t="str">
        <f>Personal_Development!J730</f>
        <v xml:space="preserve">C4 </v>
      </c>
      <c r="K729" s="48"/>
      <c r="L729" s="48"/>
      <c r="M729" s="16"/>
      <c r="N729" s="16"/>
      <c r="O729" s="48"/>
      <c r="P729" s="48"/>
      <c r="Q729" s="48"/>
      <c r="R729" s="48"/>
      <c r="S729" s="16"/>
      <c r="T729" s="16"/>
      <c r="U729" s="48"/>
      <c r="V729" s="48"/>
      <c r="W729" s="22">
        <f t="shared" si="22"/>
        <v>0</v>
      </c>
      <c r="X729" s="60">
        <f t="shared" si="23"/>
        <v>1</v>
      </c>
    </row>
    <row r="730" spans="2:24" ht="24.95" customHeight="1">
      <c r="B730" s="48">
        <f>Personal_Development!B731</f>
        <v>0</v>
      </c>
      <c r="C730" s="48">
        <f>Personal_Development!C731</f>
        <v>0</v>
      </c>
      <c r="D730" s="14" t="str">
        <f>Personal_Development!D731</f>
        <v>C13842</v>
      </c>
      <c r="E730" s="11" t="str">
        <f>Personal_Development!E731</f>
        <v>SAPRIA BINTI HASBI</v>
      </c>
      <c r="F730" s="12" t="str">
        <f>Personal_Development!F731</f>
        <v>PRODUCTION NO.2 DEPARTMENT</v>
      </c>
      <c r="G730" s="12" t="str">
        <f>Personal_Development!G731</f>
        <v>MOLDING PRODUCTION SECTION (MPS)</v>
      </c>
      <c r="H730" s="40" t="str">
        <f>Personal_Development!H731</f>
        <v>OPERATOR 2</v>
      </c>
      <c r="I730" s="41" t="str">
        <f>Personal_Development!I731</f>
        <v>C4 PROD</v>
      </c>
      <c r="J730" s="42" t="str">
        <f>Personal_Development!J731</f>
        <v xml:space="preserve">C4 </v>
      </c>
      <c r="K730" s="48"/>
      <c r="L730" s="48"/>
      <c r="M730" s="16"/>
      <c r="N730" s="16"/>
      <c r="O730" s="48"/>
      <c r="P730" s="48"/>
      <c r="Q730" s="48"/>
      <c r="R730" s="48"/>
      <c r="S730" s="16"/>
      <c r="T730" s="16"/>
      <c r="U730" s="48"/>
      <c r="V730" s="48"/>
      <c r="W730" s="22">
        <f t="shared" si="22"/>
        <v>0</v>
      </c>
      <c r="X730" s="60">
        <f t="shared" si="23"/>
        <v>1</v>
      </c>
    </row>
    <row r="731" spans="2:24" ht="24.95" customHeight="1">
      <c r="B731" s="48">
        <f>Personal_Development!B732</f>
        <v>0</v>
      </c>
      <c r="C731" s="48">
        <f>Personal_Development!C732</f>
        <v>0</v>
      </c>
      <c r="D731" s="14" t="str">
        <f>Personal_Development!D732</f>
        <v>T10079</v>
      </c>
      <c r="E731" s="11" t="str">
        <f>Personal_Development!E732</f>
        <v>MOHD FAUZI BIN IBRAHIM</v>
      </c>
      <c r="F731" s="12" t="str">
        <f>Personal_Development!F732</f>
        <v>MD OFFICE</v>
      </c>
      <c r="G731" s="12" t="str">
        <f>Personal_Development!G732</f>
        <v>MD OFFICE</v>
      </c>
      <c r="H731" s="40" t="str">
        <f>Personal_Development!H732</f>
        <v>POOL DRIVER</v>
      </c>
      <c r="I731" s="41" t="str">
        <f>Personal_Development!I732</f>
        <v>D4 NORMAL DRIVER</v>
      </c>
      <c r="J731" s="42" t="str">
        <f>Personal_Development!J732</f>
        <v xml:space="preserve">D4 </v>
      </c>
      <c r="K731" s="48"/>
      <c r="L731" s="48"/>
      <c r="M731" s="16"/>
      <c r="N731" s="16">
        <v>3</v>
      </c>
      <c r="O731" s="48"/>
      <c r="P731" s="48">
        <v>1</v>
      </c>
      <c r="Q731" s="48">
        <v>5</v>
      </c>
      <c r="R731" s="48"/>
      <c r="S731" s="16">
        <v>5</v>
      </c>
      <c r="T731" s="16"/>
      <c r="U731" s="48"/>
      <c r="V731" s="48"/>
      <c r="W731" s="22">
        <f t="shared" si="22"/>
        <v>14</v>
      </c>
      <c r="X731" s="60">
        <f t="shared" si="23"/>
        <v>5</v>
      </c>
    </row>
    <row r="732" spans="2:24" ht="24.95" customHeight="1">
      <c r="B732" s="48">
        <f>Personal_Development!B733</f>
        <v>0</v>
      </c>
      <c r="C732" s="48">
        <f>Personal_Development!C733</f>
        <v>0</v>
      </c>
      <c r="D732" s="14" t="str">
        <f>Personal_Development!D733</f>
        <v>T10080</v>
      </c>
      <c r="E732" s="11" t="str">
        <f>Personal_Development!E733</f>
        <v>AZALINA BINTI ABU HASSAN</v>
      </c>
      <c r="F732" s="12" t="str">
        <f>Personal_Development!F733</f>
        <v>GENERAL AFFAIRS DEPARTMENT</v>
      </c>
      <c r="G732" s="12" t="str">
        <f>Personal_Development!G733</f>
        <v>GENERAL AFFAIRS SECTION (GAS)</v>
      </c>
      <c r="H732" s="40" t="str">
        <f>Personal_Development!H733</f>
        <v>HOUSEKEEPER</v>
      </c>
      <c r="I732" s="41" t="str">
        <f>Personal_Development!I733</f>
        <v>C4 PROD</v>
      </c>
      <c r="J732" s="42" t="str">
        <f>Personal_Development!J733</f>
        <v xml:space="preserve">C4 </v>
      </c>
      <c r="K732" s="48"/>
      <c r="L732" s="48"/>
      <c r="M732" s="16"/>
      <c r="N732" s="16"/>
      <c r="O732" s="48"/>
      <c r="P732" s="48"/>
      <c r="Q732" s="48"/>
      <c r="R732" s="48">
        <v>1</v>
      </c>
      <c r="S732" s="16">
        <v>2</v>
      </c>
      <c r="T732" s="16"/>
      <c r="U732" s="48">
        <v>5</v>
      </c>
      <c r="V732" s="48"/>
      <c r="W732" s="22">
        <f t="shared" si="22"/>
        <v>8</v>
      </c>
      <c r="X732" s="60">
        <f t="shared" si="23"/>
        <v>3</v>
      </c>
    </row>
    <row r="733" spans="2:24" ht="24.95" customHeight="1">
      <c r="B733" s="48" t="str">
        <f>Personal_Development!B734</f>
        <v>R</v>
      </c>
      <c r="C733" s="48">
        <f>Personal_Development!C734</f>
        <v>0</v>
      </c>
      <c r="D733" s="14" t="str">
        <f>Personal_Development!D734</f>
        <v>T10081</v>
      </c>
      <c r="E733" s="11" t="str">
        <f>Personal_Development!E734</f>
        <v>MOHAMAD SAMSUL NAZAME BIN SAMSUDIN</v>
      </c>
      <c r="F733" s="12" t="str">
        <f>Personal_Development!F734</f>
        <v>PRODUCTION NO.1 DEPARTMENT</v>
      </c>
      <c r="G733" s="12" t="str">
        <f>Personal_Development!G734</f>
        <v>ASSEMBLY PRODUCTION SECTION (APS)</v>
      </c>
      <c r="H733" s="40" t="str">
        <f>Personal_Development!H734</f>
        <v>OPERATOR 2</v>
      </c>
      <c r="I733" s="41" t="str">
        <f>Personal_Development!I734</f>
        <v>C4 PROD</v>
      </c>
      <c r="J733" s="42" t="str">
        <f>Personal_Development!J734</f>
        <v xml:space="preserve">C4 </v>
      </c>
      <c r="K733" s="48"/>
      <c r="L733" s="48"/>
      <c r="M733" s="16"/>
      <c r="N733" s="16"/>
      <c r="O733" s="48"/>
      <c r="P733" s="48"/>
      <c r="Q733" s="48"/>
      <c r="R733" s="48"/>
      <c r="S733" s="16"/>
      <c r="T733" s="16"/>
      <c r="U733" s="48"/>
      <c r="V733" s="48"/>
      <c r="W733" s="22">
        <f t="shared" si="22"/>
        <v>0</v>
      </c>
      <c r="X733" s="60">
        <f t="shared" si="23"/>
        <v>1</v>
      </c>
    </row>
    <row r="734" spans="2:24" ht="24.95" customHeight="1">
      <c r="B734" s="48">
        <f>Personal_Development!B735</f>
        <v>0</v>
      </c>
      <c r="C734" s="48">
        <f>Personal_Development!C735</f>
        <v>0</v>
      </c>
      <c r="D734" s="14" t="str">
        <f>Personal_Development!D735</f>
        <v>C13829</v>
      </c>
      <c r="E734" s="11" t="str">
        <f>Personal_Development!E735</f>
        <v>MUHAMMAD AZALI BIN ZULKARNAIN</v>
      </c>
      <c r="F734" s="12" t="str">
        <f>Personal_Development!F735</f>
        <v>GENERAL AFFAIRS DEPARTMENT</v>
      </c>
      <c r="G734" s="12" t="str">
        <f>Personal_Development!G735</f>
        <v>FACILITY ENGINEERING SECTION (FES)</v>
      </c>
      <c r="H734" s="40" t="str">
        <f>Personal_Development!H735</f>
        <v>SENIOR TECHNICIAN</v>
      </c>
      <c r="I734" s="41" t="str">
        <f>Personal_Development!I735</f>
        <v>C1 PROD</v>
      </c>
      <c r="J734" s="42" t="str">
        <f>Personal_Development!J735</f>
        <v xml:space="preserve">C1 </v>
      </c>
      <c r="K734" s="48"/>
      <c r="L734" s="48"/>
      <c r="M734" s="16"/>
      <c r="N734" s="16">
        <v>3</v>
      </c>
      <c r="O734" s="48">
        <v>2</v>
      </c>
      <c r="P734" s="48">
        <v>1</v>
      </c>
      <c r="Q734" s="48">
        <v>5</v>
      </c>
      <c r="R734" s="48">
        <v>3</v>
      </c>
      <c r="S734" s="16"/>
      <c r="T734" s="16"/>
      <c r="U734" s="48"/>
      <c r="V734" s="48"/>
      <c r="W734" s="22">
        <f t="shared" si="22"/>
        <v>14</v>
      </c>
      <c r="X734" s="60">
        <f t="shared" si="23"/>
        <v>5</v>
      </c>
    </row>
    <row r="735" spans="2:24" ht="24.95" customHeight="1">
      <c r="B735" s="48">
        <f>Personal_Development!B736</f>
        <v>0</v>
      </c>
      <c r="C735" s="48">
        <f>Personal_Development!C736</f>
        <v>0</v>
      </c>
      <c r="D735" s="14" t="str">
        <f>Personal_Development!D736</f>
        <v>E00185</v>
      </c>
      <c r="E735" s="11" t="str">
        <f>Personal_Development!E736</f>
        <v>MOHD RUZI BIN MAT ARIS</v>
      </c>
      <c r="F735" s="12" t="str">
        <f>Personal_Development!F736</f>
        <v>ENGINEERING AND R&amp;D DEPARTMENT</v>
      </c>
      <c r="G735" s="12" t="str">
        <f>Personal_Development!G736</f>
        <v>RD &amp; DESIGN SECTION (RDS)</v>
      </c>
      <c r="H735" s="40" t="str">
        <f>Personal_Development!H736</f>
        <v>SENIOR ENGINEER</v>
      </c>
      <c r="I735" s="41" t="str">
        <f>Personal_Development!I736</f>
        <v>M5</v>
      </c>
      <c r="J735" s="42" t="str">
        <f>Personal_Development!J736</f>
        <v>M5</v>
      </c>
      <c r="K735" s="48"/>
      <c r="L735" s="48"/>
      <c r="M735" s="16"/>
      <c r="N735" s="16"/>
      <c r="O735" s="48"/>
      <c r="P735" s="48"/>
      <c r="Q735" s="48"/>
      <c r="R735" s="48"/>
      <c r="S735" s="16"/>
      <c r="T735" s="16">
        <v>8</v>
      </c>
      <c r="U735" s="48">
        <v>3</v>
      </c>
      <c r="V735" s="48">
        <v>4</v>
      </c>
      <c r="W735" s="22">
        <f t="shared" si="22"/>
        <v>15</v>
      </c>
      <c r="X735" s="60">
        <f t="shared" si="23"/>
        <v>5</v>
      </c>
    </row>
    <row r="736" spans="2:24" ht="24.95" customHeight="1">
      <c r="B736" s="48">
        <f>Personal_Development!B737</f>
        <v>0</v>
      </c>
      <c r="C736" s="48">
        <f>Personal_Development!C737</f>
        <v>0</v>
      </c>
      <c r="D736" s="14" t="str">
        <f>Personal_Development!D737</f>
        <v>C13843</v>
      </c>
      <c r="E736" s="11" t="str">
        <f>Personal_Development!E737</f>
        <v>ZAWAWI BIN MOHAMAD</v>
      </c>
      <c r="F736" s="12" t="str">
        <f>Personal_Development!F737</f>
        <v>PRODUCTION NO.1 DEPARTMENT</v>
      </c>
      <c r="G736" s="12" t="str">
        <f>Personal_Development!G737</f>
        <v>ASSEMBLY PRODUCTION SECTION (APS)</v>
      </c>
      <c r="H736" s="40" t="str">
        <f>Personal_Development!H737</f>
        <v>OPERATOR 2</v>
      </c>
      <c r="I736" s="41" t="str">
        <f>Personal_Development!I737</f>
        <v>C4 PROD</v>
      </c>
      <c r="J736" s="42" t="str">
        <f>Personal_Development!J737</f>
        <v xml:space="preserve">C4 </v>
      </c>
      <c r="K736" s="48"/>
      <c r="L736" s="48"/>
      <c r="M736" s="16"/>
      <c r="N736" s="16">
        <v>2</v>
      </c>
      <c r="O736" s="48"/>
      <c r="P736" s="48"/>
      <c r="Q736" s="48"/>
      <c r="R736" s="48"/>
      <c r="S736" s="16"/>
      <c r="T736" s="16"/>
      <c r="U736" s="48"/>
      <c r="V736" s="48">
        <v>3</v>
      </c>
      <c r="W736" s="22">
        <f t="shared" si="22"/>
        <v>5</v>
      </c>
      <c r="X736" s="60">
        <f t="shared" si="23"/>
        <v>2</v>
      </c>
    </row>
    <row r="737" spans="2:24" ht="24.95" customHeight="1">
      <c r="B737" s="48">
        <f>Personal_Development!B738</f>
        <v>0</v>
      </c>
      <c r="C737" s="48">
        <f>Personal_Development!C738</f>
        <v>0</v>
      </c>
      <c r="D737" s="14" t="str">
        <f>Personal_Development!D738</f>
        <v>C13844</v>
      </c>
      <c r="E737" s="11" t="str">
        <f>Personal_Development!E738</f>
        <v>MUHAMMAD AMIRUL ZAZWAN BIN AZHAR</v>
      </c>
      <c r="F737" s="12" t="str">
        <f>Personal_Development!F738</f>
        <v>PRODUCTION NO.1 DEPARTMENT</v>
      </c>
      <c r="G737" s="12" t="str">
        <f>Personal_Development!G738</f>
        <v>ASSEMBLY PRODUCTION SECTION (APS)</v>
      </c>
      <c r="H737" s="40" t="str">
        <f>Personal_Development!H738</f>
        <v>OPERATOR 2</v>
      </c>
      <c r="I737" s="41" t="str">
        <f>Personal_Development!I738</f>
        <v>C4 PROD</v>
      </c>
      <c r="J737" s="42" t="str">
        <f>Personal_Development!J738</f>
        <v xml:space="preserve">C4 </v>
      </c>
      <c r="K737" s="48"/>
      <c r="L737" s="48"/>
      <c r="M737" s="16"/>
      <c r="N737" s="16"/>
      <c r="O737" s="48"/>
      <c r="P737" s="48"/>
      <c r="Q737" s="48"/>
      <c r="R737" s="48"/>
      <c r="S737" s="16"/>
      <c r="T737" s="16">
        <v>3</v>
      </c>
      <c r="U737" s="48"/>
      <c r="V737" s="48">
        <v>11</v>
      </c>
      <c r="W737" s="22">
        <f t="shared" si="22"/>
        <v>14</v>
      </c>
      <c r="X737" s="60">
        <f t="shared" si="23"/>
        <v>5</v>
      </c>
    </row>
    <row r="738" spans="2:24" ht="24.95" customHeight="1">
      <c r="B738" s="48">
        <f>Personal_Development!B739</f>
        <v>0</v>
      </c>
      <c r="C738" s="48">
        <f>Personal_Development!C739</f>
        <v>0</v>
      </c>
      <c r="D738" s="14" t="str">
        <f>Personal_Development!D739</f>
        <v>C13845</v>
      </c>
      <c r="E738" s="11" t="str">
        <f>Personal_Development!E739</f>
        <v>NUR FITRAH BINTI ZAKARIA</v>
      </c>
      <c r="F738" s="12" t="str">
        <f>Personal_Development!F739</f>
        <v>PRODUCTION NO.2 DEPARTMENT</v>
      </c>
      <c r="G738" s="12" t="str">
        <f>Personal_Development!G739</f>
        <v>MOLDING PRODUCTION SECTION (MPS)</v>
      </c>
      <c r="H738" s="40" t="str">
        <f>Personal_Development!H739</f>
        <v>OPERATOR 2</v>
      </c>
      <c r="I738" s="41" t="str">
        <f>Personal_Development!I739</f>
        <v>C4 PROD</v>
      </c>
      <c r="J738" s="42" t="str">
        <f>Personal_Development!J739</f>
        <v xml:space="preserve">C4 </v>
      </c>
      <c r="K738" s="48"/>
      <c r="L738" s="48"/>
      <c r="M738" s="16"/>
      <c r="N738" s="16"/>
      <c r="O738" s="48"/>
      <c r="P738" s="48"/>
      <c r="Q738" s="48"/>
      <c r="R738" s="48"/>
      <c r="S738" s="16"/>
      <c r="T738" s="16"/>
      <c r="U738" s="48"/>
      <c r="V738" s="48"/>
      <c r="W738" s="22">
        <f t="shared" si="22"/>
        <v>0</v>
      </c>
      <c r="X738" s="60">
        <f t="shared" si="23"/>
        <v>1</v>
      </c>
    </row>
    <row r="739" spans="2:24" ht="24.95" customHeight="1">
      <c r="B739" s="48">
        <f>Personal_Development!B740</f>
        <v>0</v>
      </c>
      <c r="C739" s="48">
        <f>Personal_Development!C740</f>
        <v>0</v>
      </c>
      <c r="D739" s="14" t="str">
        <f>Personal_Development!D740</f>
        <v>C13846</v>
      </c>
      <c r="E739" s="11" t="str">
        <f>Personal_Development!E740</f>
        <v>NOR NADZIRAH BINTI AYOUB</v>
      </c>
      <c r="F739" s="12" t="str">
        <f>Personal_Development!F740</f>
        <v>PRODUCTION NO.2 DEPARTMENT</v>
      </c>
      <c r="G739" s="12" t="str">
        <f>Personal_Development!G740</f>
        <v>MOLDING PRODUCTION SECTION (MPS)</v>
      </c>
      <c r="H739" s="40" t="str">
        <f>Personal_Development!H740</f>
        <v>OPERATOR 2</v>
      </c>
      <c r="I739" s="41" t="str">
        <f>Personal_Development!I740</f>
        <v>C4 PROD</v>
      </c>
      <c r="J739" s="42" t="str">
        <f>Personal_Development!J740</f>
        <v xml:space="preserve">C4 </v>
      </c>
      <c r="K739" s="48"/>
      <c r="L739" s="48"/>
      <c r="M739" s="16"/>
      <c r="N739" s="16"/>
      <c r="O739" s="48"/>
      <c r="P739" s="48"/>
      <c r="Q739" s="48"/>
      <c r="R739" s="48"/>
      <c r="S739" s="16"/>
      <c r="T739" s="16"/>
      <c r="U739" s="48"/>
      <c r="V739" s="48"/>
      <c r="W739" s="22">
        <f t="shared" si="22"/>
        <v>0</v>
      </c>
      <c r="X739" s="60">
        <f t="shared" si="23"/>
        <v>1</v>
      </c>
    </row>
    <row r="740" spans="2:24" ht="24.95" customHeight="1">
      <c r="B740" s="48" t="str">
        <f>Personal_Development!B741</f>
        <v>R</v>
      </c>
      <c r="C740" s="48">
        <f>Personal_Development!C741</f>
        <v>0</v>
      </c>
      <c r="D740" s="14" t="str">
        <f>Personal_Development!D741</f>
        <v>C13847</v>
      </c>
      <c r="E740" s="11" t="str">
        <f>Personal_Development!E741</f>
        <v>NUR FATIHHA BINTI JALIL</v>
      </c>
      <c r="F740" s="12" t="str">
        <f>Personal_Development!F741</f>
        <v>PRODUCTION NO.2 DEPARTMENT</v>
      </c>
      <c r="G740" s="12" t="str">
        <f>Personal_Development!G741</f>
        <v>MOLDING PRODUCTION SECTION (MPS)</v>
      </c>
      <c r="H740" s="40" t="str">
        <f>Personal_Development!H741</f>
        <v>OPERATOR 2</v>
      </c>
      <c r="I740" s="41" t="str">
        <f>Personal_Development!I741</f>
        <v>C4 PROD</v>
      </c>
      <c r="J740" s="42" t="str">
        <f>Personal_Development!J741</f>
        <v xml:space="preserve">C4 </v>
      </c>
      <c r="K740" s="48"/>
      <c r="L740" s="48"/>
      <c r="M740" s="16"/>
      <c r="N740" s="16"/>
      <c r="O740" s="48"/>
      <c r="P740" s="48"/>
      <c r="Q740" s="48"/>
      <c r="R740" s="48"/>
      <c r="S740" s="16"/>
      <c r="T740" s="16"/>
      <c r="U740" s="48"/>
      <c r="V740" s="48"/>
      <c r="W740" s="22">
        <f t="shared" si="22"/>
        <v>0</v>
      </c>
      <c r="X740" s="60">
        <f t="shared" si="23"/>
        <v>1</v>
      </c>
    </row>
    <row r="741" spans="2:24" ht="24.95" customHeight="1">
      <c r="B741" s="48" t="str">
        <f>Personal_Development!B742</f>
        <v>R</v>
      </c>
      <c r="C741" s="48">
        <f>Personal_Development!C742</f>
        <v>0</v>
      </c>
      <c r="D741" s="14" t="str">
        <f>Personal_Development!D742</f>
        <v>K03279</v>
      </c>
      <c r="E741" s="11" t="str">
        <f>Personal_Development!E742</f>
        <v>SHAFIEE BIN ABU BAKAR</v>
      </c>
      <c r="F741" s="12" t="str">
        <f>Personal_Development!F742</f>
        <v>PRODUCTION NO.2 DEPARTMENT</v>
      </c>
      <c r="G741" s="12" t="str">
        <f>Personal_Development!G742</f>
        <v>MOLDING PRODUCTION SECTION (MPS)</v>
      </c>
      <c r="H741" s="40" t="str">
        <f>Personal_Development!H742</f>
        <v>OPERATOR 2</v>
      </c>
      <c r="I741" s="41" t="str">
        <f>Personal_Development!I742</f>
        <v>C4 PROD</v>
      </c>
      <c r="J741" s="42" t="str">
        <f>Personal_Development!J742</f>
        <v xml:space="preserve">C4 </v>
      </c>
      <c r="K741" s="48"/>
      <c r="L741" s="48"/>
      <c r="M741" s="16"/>
      <c r="N741" s="16"/>
      <c r="O741" s="48"/>
      <c r="P741" s="48"/>
      <c r="Q741" s="48"/>
      <c r="R741" s="48"/>
      <c r="S741" s="16"/>
      <c r="T741" s="16"/>
      <c r="U741" s="48"/>
      <c r="V741" s="48"/>
      <c r="W741" s="22">
        <f t="shared" si="22"/>
        <v>0</v>
      </c>
      <c r="X741" s="60">
        <f t="shared" si="23"/>
        <v>1</v>
      </c>
    </row>
    <row r="742" spans="2:24" ht="24.95" customHeight="1">
      <c r="B742" s="48">
        <f>Personal_Development!B743</f>
        <v>0</v>
      </c>
      <c r="C742" s="48" t="str">
        <f>Personal_Development!C743</f>
        <v>K03280</v>
      </c>
      <c r="D742" s="14" t="str">
        <f>Personal_Development!D743</f>
        <v>C13881</v>
      </c>
      <c r="E742" s="11" t="str">
        <f>Personal_Development!E743</f>
        <v>NURAFRIZAH BINTI AMIRNUDDIN</v>
      </c>
      <c r="F742" s="12" t="str">
        <f>Personal_Development!F743</f>
        <v>QUALITY ASSURANCE DEPARTMENT</v>
      </c>
      <c r="G742" s="12" t="str">
        <f>Personal_Development!G743</f>
        <v>QUALITY ASSURANCE SECTION (QAS)</v>
      </c>
      <c r="H742" s="40" t="str">
        <f>Personal_Development!H743</f>
        <v>QA INSPECTOR</v>
      </c>
      <c r="I742" s="41" t="str">
        <f>Personal_Development!I743</f>
        <v>C3 PROD</v>
      </c>
      <c r="J742" s="42" t="str">
        <f>Personal_Development!J743</f>
        <v xml:space="preserve">C3 </v>
      </c>
      <c r="K742" s="48"/>
      <c r="L742" s="48"/>
      <c r="M742" s="16"/>
      <c r="N742" s="16"/>
      <c r="O742" s="48">
        <v>1</v>
      </c>
      <c r="P742" s="48">
        <v>1</v>
      </c>
      <c r="Q742" s="48"/>
      <c r="R742" s="48"/>
      <c r="S742" s="16">
        <v>1</v>
      </c>
      <c r="T742" s="16"/>
      <c r="U742" s="48">
        <v>4</v>
      </c>
      <c r="V742" s="48">
        <v>8</v>
      </c>
      <c r="W742" s="22">
        <f t="shared" si="22"/>
        <v>15</v>
      </c>
      <c r="X742" s="60">
        <f t="shared" si="23"/>
        <v>5</v>
      </c>
    </row>
    <row r="743" spans="2:24" ht="24.95" customHeight="1">
      <c r="B743" s="48" t="str">
        <f>Personal_Development!B744</f>
        <v>R</v>
      </c>
      <c r="C743" s="48">
        <f>Personal_Development!C744</f>
        <v>0</v>
      </c>
      <c r="D743" s="14" t="str">
        <f>Personal_Development!D744</f>
        <v>K03281</v>
      </c>
      <c r="E743" s="11" t="str">
        <f>Personal_Development!E744</f>
        <v>YOGAN RAO A/L RAJENDRAN</v>
      </c>
      <c r="F743" s="12" t="str">
        <f>Personal_Development!F744</f>
        <v>QUALITY ASSURANCE DEPARTMENT</v>
      </c>
      <c r="G743" s="12" t="str">
        <f>Personal_Development!G744</f>
        <v>QUALITY ASSURANCE SECTION (QAS)</v>
      </c>
      <c r="H743" s="40" t="str">
        <f>Personal_Development!H744</f>
        <v>QA INSPECTOR</v>
      </c>
      <c r="I743" s="41" t="str">
        <f>Personal_Development!I744</f>
        <v>C3 PROD</v>
      </c>
      <c r="J743" s="42" t="str">
        <f>Personal_Development!J744</f>
        <v xml:space="preserve">C3 </v>
      </c>
      <c r="K743" s="48"/>
      <c r="L743" s="48"/>
      <c r="M743" s="16"/>
      <c r="N743" s="16"/>
      <c r="O743" s="48"/>
      <c r="P743" s="48"/>
      <c r="Q743" s="48"/>
      <c r="R743" s="48"/>
      <c r="S743" s="16"/>
      <c r="T743" s="16"/>
      <c r="U743" s="48"/>
      <c r="V743" s="48"/>
      <c r="W743" s="22">
        <f t="shared" si="22"/>
        <v>0</v>
      </c>
      <c r="X743" s="60">
        <f t="shared" si="23"/>
        <v>1</v>
      </c>
    </row>
    <row r="744" spans="2:24" ht="24.95" customHeight="1">
      <c r="B744" s="48" t="str">
        <f>Personal_Development!B745</f>
        <v>R</v>
      </c>
      <c r="C744" s="48" t="str">
        <f>Personal_Development!C745</f>
        <v>K03282</v>
      </c>
      <c r="D744" s="14" t="str">
        <f>Personal_Development!D745</f>
        <v>C13882</v>
      </c>
      <c r="E744" s="11" t="str">
        <f>Personal_Development!E745</f>
        <v>NORIZAN BINTI ISMAIL</v>
      </c>
      <c r="F744" s="12" t="str">
        <f>Personal_Development!F745</f>
        <v>PRODUCTION NO.1 DEPARTMENT</v>
      </c>
      <c r="G744" s="12" t="str">
        <f>Personal_Development!G745</f>
        <v>ASSEMBLY PRODUCTION SECTION (APS)</v>
      </c>
      <c r="H744" s="40" t="str">
        <f>Personal_Development!H745</f>
        <v>OPERATOR 2</v>
      </c>
      <c r="I744" s="41" t="str">
        <f>Personal_Development!I745</f>
        <v>C4 PROD</v>
      </c>
      <c r="J744" s="42" t="str">
        <f>Personal_Development!J745</f>
        <v xml:space="preserve">C4 </v>
      </c>
      <c r="K744" s="48"/>
      <c r="L744" s="48"/>
      <c r="M744" s="16"/>
      <c r="N744" s="16"/>
      <c r="O744" s="48"/>
      <c r="P744" s="48"/>
      <c r="Q744" s="48"/>
      <c r="R744" s="48">
        <v>5</v>
      </c>
      <c r="S744" s="16">
        <v>11</v>
      </c>
      <c r="T744" s="16"/>
      <c r="U744" s="48"/>
      <c r="V744" s="48"/>
      <c r="W744" s="22">
        <f t="shared" si="22"/>
        <v>16</v>
      </c>
      <c r="X744" s="60">
        <f t="shared" si="23"/>
        <v>5</v>
      </c>
    </row>
    <row r="745" spans="2:24" ht="24.95" customHeight="1">
      <c r="B745" s="48">
        <f>Personal_Development!B746</f>
        <v>0</v>
      </c>
      <c r="C745" s="48">
        <f>Personal_Development!C746</f>
        <v>0</v>
      </c>
      <c r="D745" s="14" t="str">
        <f>Personal_Development!D746</f>
        <v>C13848</v>
      </c>
      <c r="E745" s="11" t="str">
        <f>Personal_Development!E746</f>
        <v>HEEMARANJINI A/P CHANDRA</v>
      </c>
      <c r="F745" s="12" t="str">
        <f>Personal_Development!F746</f>
        <v>PRODUCTION NO.1 DEPARTMENT</v>
      </c>
      <c r="G745" s="12" t="str">
        <f>Personal_Development!G746</f>
        <v>ASSEMBLY PRODUCTION SECTION (APS)</v>
      </c>
      <c r="H745" s="40" t="str">
        <f>Personal_Development!H746</f>
        <v>OPERATOR 2</v>
      </c>
      <c r="I745" s="41" t="str">
        <f>Personal_Development!I746</f>
        <v>C4 PROD</v>
      </c>
      <c r="J745" s="42" t="str">
        <f>Personal_Development!J746</f>
        <v xml:space="preserve">C4 </v>
      </c>
      <c r="K745" s="48"/>
      <c r="L745" s="48"/>
      <c r="M745" s="16"/>
      <c r="N745" s="16"/>
      <c r="O745" s="48"/>
      <c r="P745" s="48"/>
      <c r="Q745" s="48"/>
      <c r="R745" s="48"/>
      <c r="S745" s="16"/>
      <c r="T745" s="16"/>
      <c r="U745" s="48"/>
      <c r="V745" s="48"/>
      <c r="W745" s="22">
        <f t="shared" si="22"/>
        <v>0</v>
      </c>
      <c r="X745" s="60">
        <f t="shared" si="23"/>
        <v>1</v>
      </c>
    </row>
    <row r="746" spans="2:24" ht="24.95" customHeight="1">
      <c r="B746" s="48">
        <f>Personal_Development!B747</f>
        <v>0</v>
      </c>
      <c r="C746" s="48">
        <f>Personal_Development!C747</f>
        <v>0</v>
      </c>
      <c r="D746" s="14" t="str">
        <f>Personal_Development!D747</f>
        <v>C13849</v>
      </c>
      <c r="E746" s="11" t="str">
        <f>Personal_Development!E747</f>
        <v>MOHD KHAIRUL ARHAM BIN ZAHARI</v>
      </c>
      <c r="F746" s="12" t="str">
        <f>Personal_Development!F747</f>
        <v>PRODUCTION NO.1 DEPARTMENT</v>
      </c>
      <c r="G746" s="12" t="str">
        <f>Personal_Development!G747</f>
        <v>ASSEMBLY PRODUCTION SECTION (APS)</v>
      </c>
      <c r="H746" s="40" t="str">
        <f>Personal_Development!H747</f>
        <v>OPERATOR 2</v>
      </c>
      <c r="I746" s="41" t="str">
        <f>Personal_Development!I747</f>
        <v>C4 PROD</v>
      </c>
      <c r="J746" s="42" t="str">
        <f>Personal_Development!J747</f>
        <v xml:space="preserve">C4 </v>
      </c>
      <c r="K746" s="48"/>
      <c r="L746" s="48"/>
      <c r="M746" s="16"/>
      <c r="N746" s="16"/>
      <c r="O746" s="48">
        <v>1</v>
      </c>
      <c r="P746" s="48">
        <v>4</v>
      </c>
      <c r="Q746" s="48"/>
      <c r="R746" s="48"/>
      <c r="S746" s="16"/>
      <c r="T746" s="16">
        <v>4</v>
      </c>
      <c r="U746" s="48"/>
      <c r="V746" s="48">
        <v>5</v>
      </c>
      <c r="W746" s="22">
        <f t="shared" si="22"/>
        <v>14</v>
      </c>
      <c r="X746" s="60">
        <f t="shared" si="23"/>
        <v>5</v>
      </c>
    </row>
    <row r="747" spans="2:24" ht="24.95" customHeight="1">
      <c r="B747" s="48">
        <f>Personal_Development!B748</f>
        <v>0</v>
      </c>
      <c r="C747" s="48">
        <f>Personal_Development!C748</f>
        <v>0</v>
      </c>
      <c r="D747" s="14" t="str">
        <f>Personal_Development!D748</f>
        <v>C13850</v>
      </c>
      <c r="E747" s="11" t="str">
        <f>Personal_Development!E748</f>
        <v>KARTIK A/L RAMASAMY</v>
      </c>
      <c r="F747" s="12" t="str">
        <f>Personal_Development!F748</f>
        <v>PRODUCTION NO.1 DEPARTMENT</v>
      </c>
      <c r="G747" s="12" t="str">
        <f>Personal_Development!G748</f>
        <v>ASSEMBLY PRODUCTION SECTION (APS)</v>
      </c>
      <c r="H747" s="40" t="str">
        <f>Personal_Development!H748</f>
        <v>OPERATOR 2</v>
      </c>
      <c r="I747" s="41" t="str">
        <f>Personal_Development!I748</f>
        <v>C4 PROD</v>
      </c>
      <c r="J747" s="42" t="str">
        <f>Personal_Development!J748</f>
        <v xml:space="preserve">C4 </v>
      </c>
      <c r="K747" s="48"/>
      <c r="L747" s="48"/>
      <c r="M747" s="16"/>
      <c r="N747" s="16"/>
      <c r="O747" s="48">
        <v>1</v>
      </c>
      <c r="P747" s="48">
        <v>6</v>
      </c>
      <c r="Q747" s="48"/>
      <c r="R747" s="48">
        <v>3</v>
      </c>
      <c r="S747" s="16">
        <v>1</v>
      </c>
      <c r="T747" s="16">
        <v>6</v>
      </c>
      <c r="U747" s="48"/>
      <c r="V747" s="48"/>
      <c r="W747" s="22">
        <f t="shared" si="22"/>
        <v>17</v>
      </c>
      <c r="X747" s="60">
        <f t="shared" si="23"/>
        <v>5</v>
      </c>
    </row>
    <row r="748" spans="2:24" ht="24.95" customHeight="1">
      <c r="B748" s="48">
        <f>Personal_Development!B749</f>
        <v>0</v>
      </c>
      <c r="C748" s="48">
        <f>Personal_Development!C749</f>
        <v>0</v>
      </c>
      <c r="D748" s="14" t="str">
        <f>Personal_Development!D749</f>
        <v>C13851</v>
      </c>
      <c r="E748" s="11" t="str">
        <f>Personal_Development!E749</f>
        <v>RAJA AZLAN BIN RAJA MOHAMED DOL</v>
      </c>
      <c r="F748" s="12" t="str">
        <f>Personal_Development!F749</f>
        <v>PRODUCTION NO.1 DEPARTMENT</v>
      </c>
      <c r="G748" s="12" t="str">
        <f>Personal_Development!G749</f>
        <v>ASSEMBLY PRODUCTION SECTION (APS)</v>
      </c>
      <c r="H748" s="40" t="str">
        <f>Personal_Development!H749</f>
        <v>OPERATOR 2</v>
      </c>
      <c r="I748" s="41" t="str">
        <f>Personal_Development!I749</f>
        <v>C4 PROD</v>
      </c>
      <c r="J748" s="42" t="str">
        <f>Personal_Development!J749</f>
        <v xml:space="preserve">C4 </v>
      </c>
      <c r="K748" s="48"/>
      <c r="L748" s="48"/>
      <c r="M748" s="16"/>
      <c r="N748" s="16"/>
      <c r="O748" s="48">
        <v>2</v>
      </c>
      <c r="P748" s="48"/>
      <c r="Q748" s="48">
        <v>1</v>
      </c>
      <c r="R748" s="48">
        <v>2</v>
      </c>
      <c r="S748" s="16">
        <v>1</v>
      </c>
      <c r="T748" s="16">
        <v>5</v>
      </c>
      <c r="U748" s="48"/>
      <c r="V748" s="48">
        <v>4</v>
      </c>
      <c r="W748" s="22">
        <f t="shared" si="22"/>
        <v>15</v>
      </c>
      <c r="X748" s="60">
        <f t="shared" si="23"/>
        <v>5</v>
      </c>
    </row>
    <row r="749" spans="2:24" ht="24.95" customHeight="1">
      <c r="B749" s="48">
        <f>Personal_Development!B750</f>
        <v>0</v>
      </c>
      <c r="C749" s="48">
        <f>Personal_Development!C750</f>
        <v>0</v>
      </c>
      <c r="D749" s="14" t="str">
        <f>Personal_Development!D750</f>
        <v>C13852</v>
      </c>
      <c r="E749" s="11" t="str">
        <f>Personal_Development!E750</f>
        <v>TENGKU NUR FARAH AIN BINTI BAHMAN @ TENGKU BAHMAN</v>
      </c>
      <c r="F749" s="12" t="str">
        <f>Personal_Development!F750</f>
        <v>PRODUCTION NO.2 DEPARTMENT</v>
      </c>
      <c r="G749" s="12" t="str">
        <f>Personal_Development!G750</f>
        <v>MOLDING PRODUCTION SECTION (MPS)</v>
      </c>
      <c r="H749" s="40" t="str">
        <f>Personal_Development!H750</f>
        <v>OPERATOR 2</v>
      </c>
      <c r="I749" s="41" t="str">
        <f>Personal_Development!I750</f>
        <v>C4 PROD</v>
      </c>
      <c r="J749" s="42" t="str">
        <f>Personal_Development!J750</f>
        <v xml:space="preserve">C4 </v>
      </c>
      <c r="K749" s="48"/>
      <c r="L749" s="48"/>
      <c r="M749" s="16"/>
      <c r="N749" s="16"/>
      <c r="O749" s="48"/>
      <c r="P749" s="48"/>
      <c r="Q749" s="48"/>
      <c r="R749" s="48"/>
      <c r="S749" s="16"/>
      <c r="T749" s="16"/>
      <c r="U749" s="48"/>
      <c r="V749" s="48"/>
      <c r="W749" s="22">
        <f t="shared" si="22"/>
        <v>0</v>
      </c>
      <c r="X749" s="60">
        <f t="shared" si="23"/>
        <v>1</v>
      </c>
    </row>
    <row r="750" spans="2:24" ht="24.95" customHeight="1">
      <c r="B750" s="48" t="str">
        <f>Personal_Development!B751</f>
        <v>R</v>
      </c>
      <c r="C750" s="48">
        <f>Personal_Development!C751</f>
        <v>0</v>
      </c>
      <c r="D750" s="14" t="str">
        <f>Personal_Development!D751</f>
        <v>C13853</v>
      </c>
      <c r="E750" s="11" t="str">
        <f>Personal_Development!E751</f>
        <v>MUHAMMAD AMIRUL SOLEHIN BIN YAHYA</v>
      </c>
      <c r="F750" s="12" t="str">
        <f>Personal_Development!F751</f>
        <v>PRODUCTION NO.2 DEPARTMENT</v>
      </c>
      <c r="G750" s="12" t="str">
        <f>Personal_Development!G751</f>
        <v>MOLDING PRODUCTION SECTION (MPS)</v>
      </c>
      <c r="H750" s="40" t="str">
        <f>Personal_Development!H751</f>
        <v>OPERATOR 2</v>
      </c>
      <c r="I750" s="41" t="str">
        <f>Personal_Development!I751</f>
        <v>C4 PROD</v>
      </c>
      <c r="J750" s="42" t="str">
        <f>Personal_Development!J751</f>
        <v xml:space="preserve">C4 </v>
      </c>
      <c r="K750" s="48"/>
      <c r="L750" s="48"/>
      <c r="M750" s="16"/>
      <c r="N750" s="16"/>
      <c r="O750" s="48"/>
      <c r="P750" s="48"/>
      <c r="Q750" s="48"/>
      <c r="R750" s="48"/>
      <c r="S750" s="16"/>
      <c r="T750" s="16"/>
      <c r="U750" s="48"/>
      <c r="V750" s="48"/>
      <c r="W750" s="22">
        <f t="shared" si="22"/>
        <v>0</v>
      </c>
      <c r="X750" s="60">
        <f t="shared" si="23"/>
        <v>1</v>
      </c>
    </row>
    <row r="751" spans="2:24" ht="24.95" customHeight="1">
      <c r="B751" s="48" t="str">
        <f>Personal_Development!B752</f>
        <v>R</v>
      </c>
      <c r="C751" s="48">
        <f>Personal_Development!C752</f>
        <v>0</v>
      </c>
      <c r="D751" s="14" t="str">
        <f>Personal_Development!D752</f>
        <v>C13854</v>
      </c>
      <c r="E751" s="11" t="str">
        <f>Personal_Development!E752</f>
        <v>MUHAMMAD HADI NUR HAKIM BIN TAHIRUDDIN</v>
      </c>
      <c r="F751" s="12" t="str">
        <f>Personal_Development!F752</f>
        <v>PRODUCTION NO.2 DEPARTMENT</v>
      </c>
      <c r="G751" s="12" t="str">
        <f>Personal_Development!G752</f>
        <v>MOLDING PRODUCTION SECTION (MPS)</v>
      </c>
      <c r="H751" s="40" t="str">
        <f>Personal_Development!H752</f>
        <v>OPERATOR 2</v>
      </c>
      <c r="I751" s="41" t="str">
        <f>Personal_Development!I752</f>
        <v>C4 PROD</v>
      </c>
      <c r="J751" s="42" t="str">
        <f>Personal_Development!J752</f>
        <v xml:space="preserve">C4 </v>
      </c>
      <c r="K751" s="48"/>
      <c r="L751" s="48"/>
      <c r="M751" s="16"/>
      <c r="N751" s="16"/>
      <c r="O751" s="48"/>
      <c r="P751" s="48"/>
      <c r="Q751" s="48"/>
      <c r="R751" s="48"/>
      <c r="S751" s="16"/>
      <c r="T751" s="16"/>
      <c r="U751" s="48"/>
      <c r="V751" s="48"/>
      <c r="W751" s="22">
        <f t="shared" si="22"/>
        <v>0</v>
      </c>
      <c r="X751" s="60">
        <f t="shared" si="23"/>
        <v>1</v>
      </c>
    </row>
    <row r="752" spans="2:24" ht="24.95" customHeight="1">
      <c r="B752" s="48" t="str">
        <f>Personal_Development!B753</f>
        <v>R</v>
      </c>
      <c r="C752" s="48">
        <f>Personal_Development!C753</f>
        <v>0</v>
      </c>
      <c r="D752" s="14" t="str">
        <f>Personal_Development!D753</f>
        <v>C13855</v>
      </c>
      <c r="E752" s="11" t="str">
        <f>Personal_Development!E753</f>
        <v>MOHAMAD ZULFIKRY BIN RADZUAN</v>
      </c>
      <c r="F752" s="12" t="str">
        <f>Personal_Development!F753</f>
        <v>PRODUCTION NO.2 DEPARTMENT</v>
      </c>
      <c r="G752" s="12" t="str">
        <f>Personal_Development!G753</f>
        <v>MOLDING PRODUCTION SECTION (MPS)</v>
      </c>
      <c r="H752" s="40" t="str">
        <f>Personal_Development!H753</f>
        <v>OPERATOR 2</v>
      </c>
      <c r="I752" s="41" t="str">
        <f>Personal_Development!I753</f>
        <v>C4 PROD</v>
      </c>
      <c r="J752" s="42" t="str">
        <f>Personal_Development!J753</f>
        <v xml:space="preserve">C4 </v>
      </c>
      <c r="K752" s="48"/>
      <c r="L752" s="48"/>
      <c r="M752" s="16"/>
      <c r="N752" s="16"/>
      <c r="O752" s="48"/>
      <c r="P752" s="48"/>
      <c r="Q752" s="48"/>
      <c r="R752" s="48"/>
      <c r="S752" s="16"/>
      <c r="T752" s="16"/>
      <c r="U752" s="48"/>
      <c r="V752" s="48"/>
      <c r="W752" s="22">
        <f t="shared" si="22"/>
        <v>0</v>
      </c>
      <c r="X752" s="60">
        <f t="shared" si="23"/>
        <v>1</v>
      </c>
    </row>
    <row r="753" spans="2:24" ht="24.95" customHeight="1">
      <c r="B753" s="48" t="str">
        <f>Personal_Development!B754</f>
        <v>R</v>
      </c>
      <c r="C753" s="48">
        <f>Personal_Development!C754</f>
        <v>0</v>
      </c>
      <c r="D753" s="14" t="str">
        <f>Personal_Development!D754</f>
        <v>C13856</v>
      </c>
      <c r="E753" s="11" t="str">
        <f>Personal_Development!E754</f>
        <v>MUHAMMAD ARIF BIN GHAZALI</v>
      </c>
      <c r="F753" s="12" t="str">
        <f>Personal_Development!F754</f>
        <v>PRODUCTION NO.2 DEPARTMENT</v>
      </c>
      <c r="G753" s="12" t="str">
        <f>Personal_Development!G754</f>
        <v>MOLDING PRODUCTION SECTION (MPS)</v>
      </c>
      <c r="H753" s="40" t="str">
        <f>Personal_Development!H754</f>
        <v>OPERATOR 2</v>
      </c>
      <c r="I753" s="41" t="str">
        <f>Personal_Development!I754</f>
        <v>C4 PROD</v>
      </c>
      <c r="J753" s="42" t="str">
        <f>Personal_Development!J754</f>
        <v xml:space="preserve">C4 </v>
      </c>
      <c r="K753" s="48"/>
      <c r="L753" s="48"/>
      <c r="M753" s="16"/>
      <c r="N753" s="16"/>
      <c r="O753" s="48"/>
      <c r="P753" s="48"/>
      <c r="Q753" s="48"/>
      <c r="R753" s="48"/>
      <c r="S753" s="16"/>
      <c r="T753" s="16"/>
      <c r="U753" s="48"/>
      <c r="V753" s="48"/>
      <c r="W753" s="22">
        <f t="shared" si="22"/>
        <v>0</v>
      </c>
      <c r="X753" s="60">
        <f t="shared" si="23"/>
        <v>1</v>
      </c>
    </row>
    <row r="754" spans="2:24" ht="24.95" customHeight="1">
      <c r="B754" s="48">
        <f>Personal_Development!B755</f>
        <v>0</v>
      </c>
      <c r="C754" s="48">
        <f>Personal_Development!C755</f>
        <v>0</v>
      </c>
      <c r="D754" s="14" t="str">
        <f>Personal_Development!D755</f>
        <v>C13857</v>
      </c>
      <c r="E754" s="11" t="str">
        <f>Personal_Development!E755</f>
        <v>MOHD SYUKRI BIN SANE</v>
      </c>
      <c r="F754" s="12" t="str">
        <f>Personal_Development!F755</f>
        <v>PRODUCTION NO.2 DEPARTMENT</v>
      </c>
      <c r="G754" s="12" t="str">
        <f>Personal_Development!G755</f>
        <v>MOLDING PRODUCTION SECTION (MPS)</v>
      </c>
      <c r="H754" s="40" t="str">
        <f>Personal_Development!H755</f>
        <v>OPERATOR 2</v>
      </c>
      <c r="I754" s="41" t="str">
        <f>Personal_Development!I755</f>
        <v>C4 PROD</v>
      </c>
      <c r="J754" s="42" t="str">
        <f>Personal_Development!J755</f>
        <v xml:space="preserve">C4 </v>
      </c>
      <c r="K754" s="48"/>
      <c r="L754" s="48"/>
      <c r="M754" s="16"/>
      <c r="N754" s="16"/>
      <c r="O754" s="48"/>
      <c r="P754" s="48"/>
      <c r="Q754" s="48"/>
      <c r="R754" s="48"/>
      <c r="S754" s="16"/>
      <c r="T754" s="16"/>
      <c r="U754" s="48"/>
      <c r="V754" s="48"/>
      <c r="W754" s="22">
        <f t="shared" si="22"/>
        <v>0</v>
      </c>
      <c r="X754" s="60">
        <f t="shared" si="23"/>
        <v>1</v>
      </c>
    </row>
    <row r="755" spans="2:24" ht="24.95" customHeight="1">
      <c r="B755" s="48" t="str">
        <f>Personal_Development!B756</f>
        <v>R</v>
      </c>
      <c r="C755" s="48">
        <f>Personal_Development!C756</f>
        <v>0</v>
      </c>
      <c r="D755" s="14" t="str">
        <f>Personal_Development!D756</f>
        <v>T10082</v>
      </c>
      <c r="E755" s="11" t="str">
        <f>Personal_Development!E756</f>
        <v>MOHAMAD NOH HAIKAL BIN ABU HASAN</v>
      </c>
      <c r="F755" s="12" t="str">
        <f>Personal_Development!F756</f>
        <v>PRODUCTION NO.1 DEPARTMENT</v>
      </c>
      <c r="G755" s="12" t="str">
        <f>Personal_Development!G756</f>
        <v>ASSEMBLY PRODUCTION SECTION (APS)</v>
      </c>
      <c r="H755" s="40" t="str">
        <f>Personal_Development!H756</f>
        <v>OPERATOR 2</v>
      </c>
      <c r="I755" s="41" t="str">
        <f>Personal_Development!I756</f>
        <v>C4 PROD</v>
      </c>
      <c r="J755" s="42" t="str">
        <f>Personal_Development!J756</f>
        <v xml:space="preserve">C4 </v>
      </c>
      <c r="K755" s="48"/>
      <c r="L755" s="48"/>
      <c r="M755" s="16"/>
      <c r="N755" s="16"/>
      <c r="O755" s="48"/>
      <c r="P755" s="48"/>
      <c r="Q755" s="48"/>
      <c r="R755" s="48"/>
      <c r="S755" s="16"/>
      <c r="T755" s="16"/>
      <c r="U755" s="48"/>
      <c r="V755" s="48"/>
      <c r="W755" s="22">
        <f t="shared" si="22"/>
        <v>0</v>
      </c>
      <c r="X755" s="60">
        <f t="shared" si="23"/>
        <v>1</v>
      </c>
    </row>
    <row r="756" spans="2:24" ht="24.95" customHeight="1">
      <c r="B756" s="48" t="str">
        <f>Personal_Development!B757</f>
        <v>R</v>
      </c>
      <c r="C756" s="48">
        <f>Personal_Development!C757</f>
        <v>0</v>
      </c>
      <c r="D756" s="14" t="str">
        <f>Personal_Development!D757</f>
        <v>T10083</v>
      </c>
      <c r="E756" s="11" t="str">
        <f>Personal_Development!E757</f>
        <v>NORIZAH BINTI SHUKUR</v>
      </c>
      <c r="F756" s="12" t="str">
        <f>Personal_Development!F757</f>
        <v>GENERAL AFFAIRS DEPARTMENT</v>
      </c>
      <c r="G756" s="12" t="str">
        <f>Personal_Development!G757</f>
        <v>GENERAL AFFAIRS SECTION (GAS)</v>
      </c>
      <c r="H756" s="40" t="str">
        <f>Personal_Development!H757</f>
        <v>HOUSEKEEPER</v>
      </c>
      <c r="I756" s="41" t="str">
        <f>Personal_Development!I757</f>
        <v>C4 PROD</v>
      </c>
      <c r="J756" s="42" t="str">
        <f>Personal_Development!J757</f>
        <v xml:space="preserve">C4 </v>
      </c>
      <c r="K756" s="48"/>
      <c r="L756" s="48"/>
      <c r="M756" s="16"/>
      <c r="N756" s="16"/>
      <c r="O756" s="48"/>
      <c r="P756" s="48"/>
      <c r="Q756" s="48"/>
      <c r="R756" s="48"/>
      <c r="S756" s="16"/>
      <c r="T756" s="16"/>
      <c r="U756" s="48"/>
      <c r="V756" s="48"/>
      <c r="W756" s="22">
        <f t="shared" si="22"/>
        <v>0</v>
      </c>
      <c r="X756" s="60">
        <f t="shared" si="23"/>
        <v>1</v>
      </c>
    </row>
    <row r="757" spans="2:24" ht="24.95" customHeight="1">
      <c r="B757" s="48" t="str">
        <f>Personal_Development!B758</f>
        <v>R</v>
      </c>
      <c r="C757" s="48">
        <f>Personal_Development!C758</f>
        <v>0</v>
      </c>
      <c r="D757" s="14" t="str">
        <f>Personal_Development!D758</f>
        <v>T10084</v>
      </c>
      <c r="E757" s="11" t="str">
        <f>Personal_Development!E758</f>
        <v>MOHD AKMAL BIN MOHD DON</v>
      </c>
      <c r="F757" s="12" t="str">
        <f>Personal_Development!F758</f>
        <v>QUALITY ASSURANCE DEPARTMENT</v>
      </c>
      <c r="G757" s="12" t="str">
        <f>Personal_Development!G758</f>
        <v>QUALITY PLANNING SECTION (QPS)</v>
      </c>
      <c r="H757" s="40" t="str">
        <f>Personal_Development!H758</f>
        <v>SUPERVISOR</v>
      </c>
      <c r="I757" s="41" t="str">
        <f>Personal_Development!I758</f>
        <v>C1 PROD</v>
      </c>
      <c r="J757" s="42" t="str">
        <f>Personal_Development!J758</f>
        <v xml:space="preserve">C1 </v>
      </c>
      <c r="K757" s="48"/>
      <c r="L757" s="48"/>
      <c r="M757" s="16"/>
      <c r="N757" s="16"/>
      <c r="O757" s="48"/>
      <c r="P757" s="48">
        <v>5</v>
      </c>
      <c r="Q757" s="48">
        <v>6</v>
      </c>
      <c r="R757" s="48">
        <v>3</v>
      </c>
      <c r="S757" s="16"/>
      <c r="T757" s="16"/>
      <c r="U757" s="48"/>
      <c r="V757" s="48"/>
      <c r="W757" s="22">
        <f t="shared" si="22"/>
        <v>14</v>
      </c>
      <c r="X757" s="60">
        <f t="shared" si="23"/>
        <v>5</v>
      </c>
    </row>
    <row r="758" spans="2:24" ht="24.95" customHeight="1">
      <c r="B758" s="48">
        <f>Personal_Development!B759</f>
        <v>0</v>
      </c>
      <c r="C758" s="48" t="str">
        <f>Personal_Development!C759</f>
        <v>T10085</v>
      </c>
      <c r="D758" s="14" t="str">
        <f>Personal_Development!D759</f>
        <v>C13948</v>
      </c>
      <c r="E758" s="11" t="str">
        <f>Personal_Development!E759</f>
        <v>PERABAVATHI A/P SUKUMAR</v>
      </c>
      <c r="F758" s="12" t="str">
        <f>Personal_Development!F759</f>
        <v>PRODUCTION NO.2 DEPARTMENT</v>
      </c>
      <c r="G758" s="12" t="str">
        <f>Personal_Development!G759</f>
        <v>MOLDING PRODUCTION SECTION (MPS)</v>
      </c>
      <c r="H758" s="40" t="str">
        <f>Personal_Development!H759</f>
        <v>OPERATOR 2</v>
      </c>
      <c r="I758" s="41" t="str">
        <f>Personal_Development!I759</f>
        <v>C4 PROD</v>
      </c>
      <c r="J758" s="42" t="str">
        <f>Personal_Development!J759</f>
        <v xml:space="preserve">C4 </v>
      </c>
      <c r="K758" s="48"/>
      <c r="L758" s="48"/>
      <c r="M758" s="16"/>
      <c r="N758" s="16"/>
      <c r="O758" s="48"/>
      <c r="P758" s="48"/>
      <c r="Q758" s="48"/>
      <c r="R758" s="48"/>
      <c r="S758" s="16"/>
      <c r="T758" s="16"/>
      <c r="U758" s="48"/>
      <c r="V758" s="48"/>
      <c r="W758" s="22">
        <f t="shared" si="22"/>
        <v>0</v>
      </c>
      <c r="X758" s="60">
        <f t="shared" si="23"/>
        <v>1</v>
      </c>
    </row>
    <row r="759" spans="2:24" ht="24.95" customHeight="1">
      <c r="B759" s="48">
        <f>Personal_Development!B760</f>
        <v>0</v>
      </c>
      <c r="C759" s="48">
        <f>Personal_Development!C760</f>
        <v>0</v>
      </c>
      <c r="D759" s="14" t="str">
        <f>Personal_Development!D760</f>
        <v>E00186</v>
      </c>
      <c r="E759" s="11" t="str">
        <f>Personal_Development!E760</f>
        <v>SITI NADRAH BINTI ZULKEPLI</v>
      </c>
      <c r="F759" s="12" t="str">
        <f>Personal_Development!F760</f>
        <v>FACTORY OPERATIONS DEPARTMENT</v>
      </c>
      <c r="G759" s="12" t="str">
        <f>Personal_Development!G760</f>
        <v>PRODUCTION PLANNING SECTION (PPS)</v>
      </c>
      <c r="H759" s="40" t="str">
        <f>Personal_Development!H760</f>
        <v>OFFICER</v>
      </c>
      <c r="I759" s="41" t="str">
        <f>Personal_Development!I760</f>
        <v>M6</v>
      </c>
      <c r="J759" s="42" t="str">
        <f>Personal_Development!J760</f>
        <v>M6</v>
      </c>
      <c r="K759" s="48"/>
      <c r="L759" s="48"/>
      <c r="M759" s="16"/>
      <c r="N759" s="16"/>
      <c r="O759" s="48"/>
      <c r="P759" s="48">
        <v>1</v>
      </c>
      <c r="Q759" s="48">
        <v>1</v>
      </c>
      <c r="R759" s="48">
        <v>3</v>
      </c>
      <c r="S759" s="16"/>
      <c r="T759" s="16">
        <v>4</v>
      </c>
      <c r="U759" s="48">
        <v>5</v>
      </c>
      <c r="V759" s="48"/>
      <c r="W759" s="22">
        <f t="shared" si="22"/>
        <v>14</v>
      </c>
      <c r="X759" s="60">
        <f t="shared" si="23"/>
        <v>5</v>
      </c>
    </row>
    <row r="760" spans="2:24" ht="24.95" customHeight="1">
      <c r="B760" s="48" t="str">
        <f>Personal_Development!B761</f>
        <v>R</v>
      </c>
      <c r="C760" s="48" t="str">
        <f>Personal_Development!C761</f>
        <v>K03293</v>
      </c>
      <c r="D760" s="14" t="str">
        <f>Personal_Development!D761</f>
        <v>C13883</v>
      </c>
      <c r="E760" s="11" t="str">
        <f>Personal_Development!E761</f>
        <v>SITI KHAIRUNNISHAH BINTI MOHD SHAH</v>
      </c>
      <c r="F760" s="12" t="str">
        <f>Personal_Development!F761</f>
        <v>QUALITY ASSURANCE DEPARTMENT</v>
      </c>
      <c r="G760" s="12" t="str">
        <f>Personal_Development!G761</f>
        <v>QUALITY ASSURANCE SECTION (QAS)</v>
      </c>
      <c r="H760" s="40" t="str">
        <f>Personal_Development!H761</f>
        <v>QA INSPECTOR</v>
      </c>
      <c r="I760" s="41" t="str">
        <f>Personal_Development!I761</f>
        <v>C3 PROD</v>
      </c>
      <c r="J760" s="42" t="str">
        <f>Personal_Development!J761</f>
        <v xml:space="preserve">C3 </v>
      </c>
      <c r="K760" s="48"/>
      <c r="L760" s="48"/>
      <c r="M760" s="16"/>
      <c r="N760" s="16"/>
      <c r="O760" s="48">
        <v>1</v>
      </c>
      <c r="P760" s="48">
        <v>1</v>
      </c>
      <c r="Q760" s="48"/>
      <c r="R760" s="48"/>
      <c r="S760" s="16"/>
      <c r="T760" s="16"/>
      <c r="U760" s="48"/>
      <c r="V760" s="48"/>
      <c r="W760" s="22">
        <f t="shared" si="22"/>
        <v>2</v>
      </c>
      <c r="X760" s="60">
        <f t="shared" si="23"/>
        <v>1</v>
      </c>
    </row>
    <row r="761" spans="2:24" ht="24.95" customHeight="1">
      <c r="B761" s="48" t="str">
        <f>Personal_Development!B762</f>
        <v>R</v>
      </c>
      <c r="C761" s="48">
        <f>Personal_Development!C762</f>
        <v>0</v>
      </c>
      <c r="D761" s="14" t="str">
        <f>Personal_Development!D762</f>
        <v>C13859</v>
      </c>
      <c r="E761" s="11" t="str">
        <f>Personal_Development!E762</f>
        <v>MOHD FIKRI IZWAN BIN BAKRI</v>
      </c>
      <c r="F761" s="12" t="str">
        <f>Personal_Development!F762</f>
        <v>PRODUCTION NO.1 DEPARTMENT</v>
      </c>
      <c r="G761" s="12" t="str">
        <f>Personal_Development!G762</f>
        <v>ASSEMBLY PRODUCTION SECTION (APS)</v>
      </c>
      <c r="H761" s="40" t="str">
        <f>Personal_Development!H762</f>
        <v>OPERATOR 2</v>
      </c>
      <c r="I761" s="41" t="str">
        <f>Personal_Development!I762</f>
        <v>C4 PROD</v>
      </c>
      <c r="J761" s="42" t="str">
        <f>Personal_Development!J762</f>
        <v xml:space="preserve">C4 </v>
      </c>
      <c r="K761" s="48"/>
      <c r="L761" s="48"/>
      <c r="M761" s="16"/>
      <c r="N761" s="16"/>
      <c r="O761" s="48"/>
      <c r="P761" s="48"/>
      <c r="Q761" s="48"/>
      <c r="R761" s="48"/>
      <c r="S761" s="16"/>
      <c r="T761" s="16"/>
      <c r="U761" s="48"/>
      <c r="V761" s="48"/>
      <c r="W761" s="22">
        <f t="shared" si="22"/>
        <v>0</v>
      </c>
      <c r="X761" s="60">
        <f t="shared" si="23"/>
        <v>1</v>
      </c>
    </row>
    <row r="762" spans="2:24" ht="24.95" customHeight="1">
      <c r="B762" s="48" t="str">
        <f>Personal_Development!B763</f>
        <v>R</v>
      </c>
      <c r="C762" s="48">
        <f>Personal_Development!C763</f>
        <v>0</v>
      </c>
      <c r="D762" s="14" t="str">
        <f>Personal_Development!D763</f>
        <v>C13860</v>
      </c>
      <c r="E762" s="11" t="str">
        <f>Personal_Development!E763</f>
        <v>MOHAMAD SHAHZUAN BIN MUSTAPHA</v>
      </c>
      <c r="F762" s="12" t="str">
        <f>Personal_Development!F763</f>
        <v>PRODUCTION NO.1 DEPARTMENT</v>
      </c>
      <c r="G762" s="12" t="str">
        <f>Personal_Development!G763</f>
        <v>ASSEMBLY PRODUCTION SECTION (APS)</v>
      </c>
      <c r="H762" s="40" t="str">
        <f>Personal_Development!H763</f>
        <v>OPERATOR 2</v>
      </c>
      <c r="I762" s="41" t="str">
        <f>Personal_Development!I763</f>
        <v>C4 PROD</v>
      </c>
      <c r="J762" s="42" t="str">
        <f>Personal_Development!J763</f>
        <v xml:space="preserve">C4 </v>
      </c>
      <c r="K762" s="48"/>
      <c r="L762" s="48"/>
      <c r="M762" s="16"/>
      <c r="N762" s="16"/>
      <c r="O762" s="48"/>
      <c r="P762" s="48"/>
      <c r="Q762" s="48"/>
      <c r="R762" s="48"/>
      <c r="S762" s="16"/>
      <c r="T762" s="16"/>
      <c r="U762" s="48"/>
      <c r="V762" s="48"/>
      <c r="W762" s="22">
        <f t="shared" si="22"/>
        <v>0</v>
      </c>
      <c r="X762" s="60">
        <f t="shared" si="23"/>
        <v>1</v>
      </c>
    </row>
    <row r="763" spans="2:24" ht="24.95" customHeight="1">
      <c r="B763" s="48" t="str">
        <f>Personal_Development!B764</f>
        <v>R</v>
      </c>
      <c r="C763" s="48">
        <f>Personal_Development!C764</f>
        <v>0</v>
      </c>
      <c r="D763" s="14" t="str">
        <f>Personal_Development!D764</f>
        <v>C13861</v>
      </c>
      <c r="E763" s="11" t="str">
        <f>Personal_Development!E764</f>
        <v>MOHD ASYRAF BIN NAZIR</v>
      </c>
      <c r="F763" s="12" t="str">
        <f>Personal_Development!F764</f>
        <v>PRODUCTION NO.1 DEPARTMENT</v>
      </c>
      <c r="G763" s="12" t="str">
        <f>Personal_Development!G764</f>
        <v>ASSEMBLY PRODUCTION SECTION (APS)</v>
      </c>
      <c r="H763" s="40" t="str">
        <f>Personal_Development!H764</f>
        <v>OPERATOR 2</v>
      </c>
      <c r="I763" s="41" t="str">
        <f>Personal_Development!I764</f>
        <v>C4 PROD</v>
      </c>
      <c r="J763" s="42" t="str">
        <f>Personal_Development!J764</f>
        <v xml:space="preserve">C4 </v>
      </c>
      <c r="K763" s="48"/>
      <c r="L763" s="48"/>
      <c r="M763" s="16"/>
      <c r="N763" s="16"/>
      <c r="O763" s="48">
        <v>1</v>
      </c>
      <c r="P763" s="48">
        <v>1</v>
      </c>
      <c r="Q763" s="48"/>
      <c r="R763" s="48"/>
      <c r="S763" s="16"/>
      <c r="T763" s="16"/>
      <c r="U763" s="48"/>
      <c r="V763" s="48"/>
      <c r="W763" s="22">
        <f t="shared" si="22"/>
        <v>2</v>
      </c>
      <c r="X763" s="60">
        <f t="shared" si="23"/>
        <v>1</v>
      </c>
    </row>
    <row r="764" spans="2:24" ht="24.95" customHeight="1">
      <c r="B764" s="48" t="str">
        <f>Personal_Development!B765</f>
        <v>R</v>
      </c>
      <c r="C764" s="48">
        <f>Personal_Development!C765</f>
        <v>0</v>
      </c>
      <c r="D764" s="14" t="str">
        <f>Personal_Development!D765</f>
        <v>C13862</v>
      </c>
      <c r="E764" s="11" t="str">
        <f>Personal_Development!E765</f>
        <v>ADI FATHULLAH BIN JAAFAR</v>
      </c>
      <c r="F764" s="12" t="str">
        <f>Personal_Development!F765</f>
        <v>PRODUCTION NO.1 DEPARTMENT</v>
      </c>
      <c r="G764" s="12" t="str">
        <f>Personal_Development!G765</f>
        <v>ASSEMBLY PRODUCTION SECTION (APS)</v>
      </c>
      <c r="H764" s="40" t="str">
        <f>Personal_Development!H765</f>
        <v>OPERATOR 2</v>
      </c>
      <c r="I764" s="41" t="str">
        <f>Personal_Development!I765</f>
        <v>C4 PROD</v>
      </c>
      <c r="J764" s="42" t="str">
        <f>Personal_Development!J765</f>
        <v xml:space="preserve">C4 </v>
      </c>
      <c r="K764" s="48"/>
      <c r="L764" s="48"/>
      <c r="M764" s="16"/>
      <c r="N764" s="16"/>
      <c r="O764" s="48">
        <v>2</v>
      </c>
      <c r="P764" s="48">
        <v>5</v>
      </c>
      <c r="Q764" s="48"/>
      <c r="R764" s="48"/>
      <c r="S764" s="16"/>
      <c r="T764" s="16"/>
      <c r="U764" s="48"/>
      <c r="V764" s="48"/>
      <c r="W764" s="22">
        <f t="shared" si="22"/>
        <v>7</v>
      </c>
      <c r="X764" s="60">
        <f t="shared" si="23"/>
        <v>3</v>
      </c>
    </row>
    <row r="765" spans="2:24" ht="24.95" customHeight="1">
      <c r="B765" s="48">
        <f>Personal_Development!B766</f>
        <v>0</v>
      </c>
      <c r="C765" s="48">
        <f>Personal_Development!C766</f>
        <v>0</v>
      </c>
      <c r="D765" s="14" t="str">
        <f>Personal_Development!D766</f>
        <v>C13863</v>
      </c>
      <c r="E765" s="11" t="str">
        <f>Personal_Development!E766</f>
        <v>HAFIZUL ISHRAFI BIN AHMAD KAMAL</v>
      </c>
      <c r="F765" s="12" t="str">
        <f>Personal_Development!F766</f>
        <v>PRODUCTION NO.2 DEPARTMENT</v>
      </c>
      <c r="G765" s="12" t="str">
        <f>Personal_Development!G766</f>
        <v>MOLDING PRODUCTION SECTION (MPS)</v>
      </c>
      <c r="H765" s="40" t="str">
        <f>Personal_Development!H766</f>
        <v>OPERATOR 2</v>
      </c>
      <c r="I765" s="41" t="str">
        <f>Personal_Development!I766</f>
        <v>C4 PROD</v>
      </c>
      <c r="J765" s="42" t="str">
        <f>Personal_Development!J766</f>
        <v xml:space="preserve">C4 </v>
      </c>
      <c r="K765" s="48"/>
      <c r="L765" s="48"/>
      <c r="M765" s="16"/>
      <c r="N765" s="16"/>
      <c r="O765" s="48"/>
      <c r="P765" s="48"/>
      <c r="Q765" s="48"/>
      <c r="R765" s="48"/>
      <c r="S765" s="16"/>
      <c r="T765" s="16"/>
      <c r="U765" s="48"/>
      <c r="V765" s="48"/>
      <c r="W765" s="22">
        <f t="shared" si="22"/>
        <v>0</v>
      </c>
      <c r="X765" s="60">
        <f t="shared" si="23"/>
        <v>1</v>
      </c>
    </row>
    <row r="766" spans="2:24" ht="24.95" customHeight="1">
      <c r="B766" s="48">
        <f>Personal_Development!B767</f>
        <v>0</v>
      </c>
      <c r="C766" s="48">
        <f>Personal_Development!C767</f>
        <v>0</v>
      </c>
      <c r="D766" s="14" t="str">
        <f>Personal_Development!D767</f>
        <v>C13864</v>
      </c>
      <c r="E766" s="11" t="str">
        <f>Personal_Development!E767</f>
        <v>NUR SYAHIRA BINTI AMRUN</v>
      </c>
      <c r="F766" s="12" t="str">
        <f>Personal_Development!F767</f>
        <v>PRODUCTION NO.2 DEPARTMENT</v>
      </c>
      <c r="G766" s="12" t="str">
        <f>Personal_Development!G767</f>
        <v>MOLDING PRODUCTION SECTION (MPS)</v>
      </c>
      <c r="H766" s="40" t="str">
        <f>Personal_Development!H767</f>
        <v>OPERATOR 2</v>
      </c>
      <c r="I766" s="41" t="str">
        <f>Personal_Development!I767</f>
        <v>C4 PROD</v>
      </c>
      <c r="J766" s="42" t="str">
        <f>Personal_Development!J767</f>
        <v xml:space="preserve">C4 </v>
      </c>
      <c r="K766" s="48"/>
      <c r="L766" s="48"/>
      <c r="M766" s="16"/>
      <c r="N766" s="16"/>
      <c r="O766" s="48"/>
      <c r="P766" s="48"/>
      <c r="Q766" s="48"/>
      <c r="R766" s="48"/>
      <c r="S766" s="16"/>
      <c r="T766" s="16"/>
      <c r="U766" s="48"/>
      <c r="V766" s="48"/>
      <c r="W766" s="22">
        <f t="shared" si="22"/>
        <v>0</v>
      </c>
      <c r="X766" s="60">
        <f t="shared" si="23"/>
        <v>1</v>
      </c>
    </row>
    <row r="767" spans="2:24" ht="24.95" customHeight="1">
      <c r="B767" s="48">
        <f>Personal_Development!B768</f>
        <v>0</v>
      </c>
      <c r="C767" s="48">
        <f>Personal_Development!C768</f>
        <v>0</v>
      </c>
      <c r="D767" s="14" t="str">
        <f>Personal_Development!D768</f>
        <v>C13865</v>
      </c>
      <c r="E767" s="11" t="str">
        <f>Personal_Development!E768</f>
        <v>NURUL SHAFIKAH BINTI MOHD RODZI</v>
      </c>
      <c r="F767" s="12" t="str">
        <f>Personal_Development!F768</f>
        <v>PRODUCTION NO.2 DEPARTMENT</v>
      </c>
      <c r="G767" s="12" t="str">
        <f>Personal_Development!G768</f>
        <v>MOLDING PRODUCTION SECTION (MPS)</v>
      </c>
      <c r="H767" s="40" t="str">
        <f>Personal_Development!H768</f>
        <v>OPERATOR 2</v>
      </c>
      <c r="I767" s="41" t="str">
        <f>Personal_Development!I768</f>
        <v>C4 PROD</v>
      </c>
      <c r="J767" s="42" t="str">
        <f>Personal_Development!J768</f>
        <v xml:space="preserve">C4 </v>
      </c>
      <c r="K767" s="48"/>
      <c r="L767" s="48"/>
      <c r="M767" s="16"/>
      <c r="N767" s="16"/>
      <c r="O767" s="48"/>
      <c r="P767" s="48"/>
      <c r="Q767" s="48"/>
      <c r="R767" s="48"/>
      <c r="S767" s="16"/>
      <c r="T767" s="16"/>
      <c r="U767" s="48"/>
      <c r="V767" s="48"/>
      <c r="W767" s="22">
        <f t="shared" si="22"/>
        <v>0</v>
      </c>
      <c r="X767" s="60">
        <f t="shared" si="23"/>
        <v>1</v>
      </c>
    </row>
    <row r="768" spans="2:24" ht="24.95" customHeight="1">
      <c r="B768" s="48">
        <f>Personal_Development!B769</f>
        <v>0</v>
      </c>
      <c r="C768" s="48" t="str">
        <f>Personal_Development!C769</f>
        <v>K03301</v>
      </c>
      <c r="D768" s="14" t="str">
        <f>Personal_Development!D769</f>
        <v>C13869</v>
      </c>
      <c r="E768" s="11" t="str">
        <f>Personal_Development!E769</f>
        <v>NORAZLIN BINTI ZAILAN</v>
      </c>
      <c r="F768" s="12" t="str">
        <f>Personal_Development!F769</f>
        <v>QUALITY ASSURANCE DEPARTMENT</v>
      </c>
      <c r="G768" s="12" t="str">
        <f>Personal_Development!G769</f>
        <v>QUALITY ASSURANCE SECTION (QAS)</v>
      </c>
      <c r="H768" s="40" t="str">
        <f>Personal_Development!H769</f>
        <v>QA INSPECTOR</v>
      </c>
      <c r="I768" s="41" t="str">
        <f>Personal_Development!I769</f>
        <v>C3 PROD</v>
      </c>
      <c r="J768" s="42" t="str">
        <f>Personal_Development!J769</f>
        <v xml:space="preserve">C3 </v>
      </c>
      <c r="K768" s="48"/>
      <c r="L768" s="48"/>
      <c r="M768" s="16"/>
      <c r="N768" s="16"/>
      <c r="O768" s="48">
        <v>1</v>
      </c>
      <c r="P768" s="48">
        <v>1</v>
      </c>
      <c r="Q768" s="48"/>
      <c r="R768" s="48"/>
      <c r="S768" s="16">
        <v>1</v>
      </c>
      <c r="T768" s="16"/>
      <c r="U768" s="48">
        <v>5</v>
      </c>
      <c r="V768" s="48">
        <v>8</v>
      </c>
      <c r="W768" s="22">
        <f t="shared" si="22"/>
        <v>16</v>
      </c>
      <c r="X768" s="60">
        <f t="shared" si="23"/>
        <v>5</v>
      </c>
    </row>
    <row r="769" spans="2:24" ht="24.95" customHeight="1">
      <c r="B769" s="48">
        <f>Personal_Development!B770</f>
        <v>0</v>
      </c>
      <c r="C769" s="48" t="str">
        <f>Personal_Development!C770</f>
        <v>K03302</v>
      </c>
      <c r="D769" s="14" t="str">
        <f>Personal_Development!D770</f>
        <v>C13870</v>
      </c>
      <c r="E769" s="11" t="str">
        <f>Personal_Development!E770</f>
        <v>HASMIRA BINTI DIN MUSTAFA KAMAL BASAH</v>
      </c>
      <c r="F769" s="12" t="str">
        <f>Personal_Development!F770</f>
        <v>QUALITY ASSURANCE DEPARTMENT</v>
      </c>
      <c r="G769" s="12" t="str">
        <f>Personal_Development!G770</f>
        <v>QUALITY ASSURANCE SECTION (QAS)</v>
      </c>
      <c r="H769" s="40" t="str">
        <f>Personal_Development!H770</f>
        <v>QA INSPECTOR</v>
      </c>
      <c r="I769" s="41" t="str">
        <f>Personal_Development!I770</f>
        <v>C3 PROD</v>
      </c>
      <c r="J769" s="42" t="str">
        <f>Personal_Development!J770</f>
        <v xml:space="preserve">C3 </v>
      </c>
      <c r="K769" s="48"/>
      <c r="L769" s="48"/>
      <c r="M769" s="16"/>
      <c r="N769" s="16"/>
      <c r="O769" s="48">
        <v>1</v>
      </c>
      <c r="P769" s="48">
        <v>1</v>
      </c>
      <c r="Q769" s="48"/>
      <c r="R769" s="48"/>
      <c r="S769" s="16"/>
      <c r="T769" s="16">
        <v>1</v>
      </c>
      <c r="U769" s="48">
        <v>7</v>
      </c>
      <c r="V769" s="48">
        <v>4</v>
      </c>
      <c r="W769" s="22">
        <f t="shared" si="22"/>
        <v>14</v>
      </c>
      <c r="X769" s="60">
        <f t="shared" si="23"/>
        <v>5</v>
      </c>
    </row>
    <row r="770" spans="2:24" ht="24.95" customHeight="1">
      <c r="B770" s="48" t="str">
        <f>Personal_Development!B771</f>
        <v>R</v>
      </c>
      <c r="C770" s="48" t="str">
        <f>Personal_Development!C771</f>
        <v>K03303</v>
      </c>
      <c r="D770" s="14" t="str">
        <f>Personal_Development!D771</f>
        <v>C13871</v>
      </c>
      <c r="E770" s="11" t="str">
        <f>Personal_Development!E771</f>
        <v>NUR MUHAMMAD ASYRAF BIN MAZANI</v>
      </c>
      <c r="F770" s="12" t="str">
        <f>Personal_Development!F771</f>
        <v>QUALITY ASSURANCE DEPARTMENT</v>
      </c>
      <c r="G770" s="12" t="str">
        <f>Personal_Development!G771</f>
        <v>QUALITY ASSURANCE SECTION (QAS)</v>
      </c>
      <c r="H770" s="40" t="str">
        <f>Personal_Development!H771</f>
        <v>QA INSPECTOR</v>
      </c>
      <c r="I770" s="41" t="str">
        <f>Personal_Development!I771</f>
        <v>C3 PROD</v>
      </c>
      <c r="J770" s="42" t="str">
        <f>Personal_Development!J771</f>
        <v xml:space="preserve">C3 </v>
      </c>
      <c r="K770" s="48"/>
      <c r="L770" s="48"/>
      <c r="M770" s="16"/>
      <c r="N770" s="16"/>
      <c r="O770" s="48">
        <v>1</v>
      </c>
      <c r="P770" s="48">
        <v>1</v>
      </c>
      <c r="Q770" s="48">
        <v>1</v>
      </c>
      <c r="R770" s="48">
        <v>2</v>
      </c>
      <c r="S770" s="16">
        <v>1</v>
      </c>
      <c r="T770" s="16"/>
      <c r="U770" s="48"/>
      <c r="V770" s="48"/>
      <c r="W770" s="22">
        <f t="shared" si="22"/>
        <v>6</v>
      </c>
      <c r="X770" s="60">
        <f t="shared" si="23"/>
        <v>2</v>
      </c>
    </row>
    <row r="771" spans="2:24" ht="24.95" customHeight="1">
      <c r="B771" s="48" t="str">
        <f>Personal_Development!B772</f>
        <v>R</v>
      </c>
      <c r="C771" s="48" t="str">
        <f>Personal_Development!C772</f>
        <v>K03304</v>
      </c>
      <c r="D771" s="14" t="str">
        <f>Personal_Development!D772</f>
        <v>C13872</v>
      </c>
      <c r="E771" s="11" t="str">
        <f>Personal_Development!E772</f>
        <v>AMIRUL HAZIQ BIN NORDIN</v>
      </c>
      <c r="F771" s="12" t="str">
        <f>Personal_Development!F772</f>
        <v>PRODUCTION NO.1 DEPARTMENT</v>
      </c>
      <c r="G771" s="12" t="str">
        <f>Personal_Development!G772</f>
        <v>ASSEMBLY PRODUCTION SECTION (APS)</v>
      </c>
      <c r="H771" s="40" t="str">
        <f>Personal_Development!H772</f>
        <v>OPERATOR 2</v>
      </c>
      <c r="I771" s="41" t="str">
        <f>Personal_Development!I772</f>
        <v>C4 PROD</v>
      </c>
      <c r="J771" s="42" t="str">
        <f>Personal_Development!J772</f>
        <v xml:space="preserve">C4 </v>
      </c>
      <c r="K771" s="48"/>
      <c r="L771" s="48"/>
      <c r="M771" s="16"/>
      <c r="N771" s="16"/>
      <c r="O771" s="48"/>
      <c r="P771" s="48"/>
      <c r="Q771" s="48">
        <v>1</v>
      </c>
      <c r="R771" s="48"/>
      <c r="S771" s="16"/>
      <c r="T771" s="16"/>
      <c r="U771" s="48"/>
      <c r="V771" s="48"/>
      <c r="W771" s="22">
        <f t="shared" si="22"/>
        <v>1</v>
      </c>
      <c r="X771" s="60">
        <f t="shared" si="23"/>
        <v>1</v>
      </c>
    </row>
    <row r="772" spans="2:24" ht="24.95" customHeight="1">
      <c r="B772" s="48">
        <f>Personal_Development!B773</f>
        <v>0</v>
      </c>
      <c r="C772" s="48" t="str">
        <f>Personal_Development!C773</f>
        <v>K03305</v>
      </c>
      <c r="D772" s="14" t="str">
        <f>Personal_Development!D773</f>
        <v>C13873</v>
      </c>
      <c r="E772" s="11" t="str">
        <f>Personal_Development!E773</f>
        <v>MUHAMAD FIRDAUS BIN SALIM</v>
      </c>
      <c r="F772" s="12" t="str">
        <f>Personal_Development!F773</f>
        <v>PRODUCTION NO.1 DEPARTMENT</v>
      </c>
      <c r="G772" s="12" t="str">
        <f>Personal_Development!G773</f>
        <v>ASSEMBLY PRODUCTION SECTION (APS)</v>
      </c>
      <c r="H772" s="40" t="str">
        <f>Personal_Development!H773</f>
        <v>OPERATOR 2</v>
      </c>
      <c r="I772" s="41" t="str">
        <f>Personal_Development!I773</f>
        <v>C4 PROD</v>
      </c>
      <c r="J772" s="42" t="str">
        <f>Personal_Development!J773</f>
        <v xml:space="preserve">C4 </v>
      </c>
      <c r="K772" s="48"/>
      <c r="L772" s="48"/>
      <c r="M772" s="16"/>
      <c r="N772" s="16"/>
      <c r="O772" s="48"/>
      <c r="P772" s="48"/>
      <c r="Q772" s="48"/>
      <c r="R772" s="48"/>
      <c r="S772" s="16"/>
      <c r="T772" s="16"/>
      <c r="U772" s="48"/>
      <c r="V772" s="48"/>
      <c r="W772" s="22">
        <f t="shared" ref="W772:W835" si="24">SUM($K772:$V772)</f>
        <v>0</v>
      </c>
      <c r="X772" s="60">
        <f t="shared" ref="X772:X835" si="25">ROUND(IF($W772&gt;=14,"5",IF($W772&gt;=10,"4",IF($W772&gt;=7,"3",IF($W772&gt;=4,"2",IF($W772&gt;=0,"1"))))),2)</f>
        <v>1</v>
      </c>
    </row>
    <row r="773" spans="2:24" ht="24.95" customHeight="1">
      <c r="B773" s="48">
        <f>Personal_Development!B774</f>
        <v>0</v>
      </c>
      <c r="C773" s="48" t="str">
        <f>Personal_Development!C774</f>
        <v>K03306</v>
      </c>
      <c r="D773" s="14" t="str">
        <f>Personal_Development!D774</f>
        <v>C13874</v>
      </c>
      <c r="E773" s="11" t="str">
        <f>Personal_Development!E774</f>
        <v>NORZIATI BINTI IBRAHIM</v>
      </c>
      <c r="F773" s="12" t="str">
        <f>Personal_Development!F774</f>
        <v>PRODUCTION NO.1 DEPARTMENT</v>
      </c>
      <c r="G773" s="12" t="str">
        <f>Personal_Development!G774</f>
        <v>ASSEMBLY PRODUCTION SECTION (APS)</v>
      </c>
      <c r="H773" s="40" t="str">
        <f>Personal_Development!H774</f>
        <v>OPERATOR 2</v>
      </c>
      <c r="I773" s="41" t="str">
        <f>Personal_Development!I774</f>
        <v>C4 PROD</v>
      </c>
      <c r="J773" s="42" t="str">
        <f>Personal_Development!J774</f>
        <v xml:space="preserve">C4 </v>
      </c>
      <c r="K773" s="48"/>
      <c r="L773" s="48"/>
      <c r="M773" s="16"/>
      <c r="N773" s="16"/>
      <c r="O773" s="48"/>
      <c r="P773" s="48"/>
      <c r="Q773" s="48"/>
      <c r="R773" s="48">
        <v>3</v>
      </c>
      <c r="S773" s="16">
        <v>9</v>
      </c>
      <c r="T773" s="16">
        <v>2</v>
      </c>
      <c r="U773" s="48"/>
      <c r="V773" s="48"/>
      <c r="W773" s="22">
        <f t="shared" si="24"/>
        <v>14</v>
      </c>
      <c r="X773" s="60">
        <f t="shared" si="25"/>
        <v>5</v>
      </c>
    </row>
    <row r="774" spans="2:24" ht="24.95" customHeight="1">
      <c r="B774" s="48">
        <f>Personal_Development!B775</f>
        <v>0</v>
      </c>
      <c r="C774" s="48" t="str">
        <f>Personal_Development!C775</f>
        <v>K03307</v>
      </c>
      <c r="D774" s="14" t="str">
        <f>Personal_Development!D775</f>
        <v>C13875</v>
      </c>
      <c r="E774" s="11" t="str">
        <f>Personal_Development!E775</f>
        <v>NIK MAHASAN SAFUAN BIN NIK PA</v>
      </c>
      <c r="F774" s="12" t="str">
        <f>Personal_Development!F775</f>
        <v>PRODUCTION NO.1 DEPARTMENT</v>
      </c>
      <c r="G774" s="12" t="str">
        <f>Personal_Development!G775</f>
        <v>ASSEMBLY PRODUCTION SECTION (APS)</v>
      </c>
      <c r="H774" s="40" t="str">
        <f>Personal_Development!H775</f>
        <v>OPERATOR 2</v>
      </c>
      <c r="I774" s="41" t="str">
        <f>Personal_Development!I775</f>
        <v>C4 PROD</v>
      </c>
      <c r="J774" s="42" t="str">
        <f>Personal_Development!J775</f>
        <v xml:space="preserve">C4 </v>
      </c>
      <c r="K774" s="48"/>
      <c r="L774" s="48"/>
      <c r="M774" s="16"/>
      <c r="N774" s="16"/>
      <c r="O774" s="48"/>
      <c r="P774" s="48"/>
      <c r="Q774" s="48"/>
      <c r="R774" s="48"/>
      <c r="S774" s="16"/>
      <c r="T774" s="16"/>
      <c r="U774" s="48"/>
      <c r="V774" s="48"/>
      <c r="W774" s="22">
        <f t="shared" si="24"/>
        <v>0</v>
      </c>
      <c r="X774" s="60">
        <f t="shared" si="25"/>
        <v>1</v>
      </c>
    </row>
    <row r="775" spans="2:24" ht="24.95" customHeight="1">
      <c r="B775" s="48">
        <f>Personal_Development!B776</f>
        <v>0</v>
      </c>
      <c r="C775" s="48" t="str">
        <f>Personal_Development!C776</f>
        <v>K03308</v>
      </c>
      <c r="D775" s="14" t="str">
        <f>Personal_Development!D776</f>
        <v>C13876</v>
      </c>
      <c r="E775" s="11" t="str">
        <f>Personal_Development!E776</f>
        <v>EDY NALZAM BIN MAZLAN</v>
      </c>
      <c r="F775" s="12" t="str">
        <f>Personal_Development!F776</f>
        <v>PRODUCTION NO.1 DEPARTMENT</v>
      </c>
      <c r="G775" s="12" t="str">
        <f>Personal_Development!G776</f>
        <v>ASSEMBLY PRODUCTION SECTION (APS)</v>
      </c>
      <c r="H775" s="40" t="str">
        <f>Personal_Development!H776</f>
        <v>OPERATOR 2</v>
      </c>
      <c r="I775" s="41" t="str">
        <f>Personal_Development!I776</f>
        <v>C4 PROD</v>
      </c>
      <c r="J775" s="42" t="str">
        <f>Personal_Development!J776</f>
        <v xml:space="preserve">C4 </v>
      </c>
      <c r="K775" s="48"/>
      <c r="L775" s="48"/>
      <c r="M775" s="16"/>
      <c r="N775" s="16"/>
      <c r="O775" s="48"/>
      <c r="P775" s="48"/>
      <c r="Q775" s="48"/>
      <c r="R775" s="48"/>
      <c r="S775" s="16"/>
      <c r="T775" s="16"/>
      <c r="U775" s="48"/>
      <c r="V775" s="48"/>
      <c r="W775" s="22">
        <f t="shared" si="24"/>
        <v>0</v>
      </c>
      <c r="X775" s="60">
        <f t="shared" si="25"/>
        <v>1</v>
      </c>
    </row>
    <row r="776" spans="2:24" ht="24.95" customHeight="1">
      <c r="B776" s="48">
        <f>Personal_Development!B777</f>
        <v>0</v>
      </c>
      <c r="C776" s="48" t="str">
        <f>Personal_Development!C777</f>
        <v>K03309</v>
      </c>
      <c r="D776" s="14" t="str">
        <f>Personal_Development!D777</f>
        <v>C13877</v>
      </c>
      <c r="E776" s="11" t="str">
        <f>Personal_Development!E777</f>
        <v>MUHAMMAD IZZUDDIN AL HAQQ BIN SHARINSHAH</v>
      </c>
      <c r="F776" s="12" t="str">
        <f>Personal_Development!F777</f>
        <v>PRODUCTION NO.1 DEPARTMENT</v>
      </c>
      <c r="G776" s="12" t="str">
        <f>Personal_Development!G777</f>
        <v>ASSEMBLY PRODUCTION SECTION (APS)</v>
      </c>
      <c r="H776" s="40" t="str">
        <f>Personal_Development!H777</f>
        <v>OPERATOR 2</v>
      </c>
      <c r="I776" s="41" t="str">
        <f>Personal_Development!I777</f>
        <v>C4 PROD</v>
      </c>
      <c r="J776" s="42" t="str">
        <f>Personal_Development!J777</f>
        <v xml:space="preserve">C4 </v>
      </c>
      <c r="K776" s="48"/>
      <c r="L776" s="48"/>
      <c r="M776" s="16"/>
      <c r="N776" s="16"/>
      <c r="O776" s="48"/>
      <c r="P776" s="48"/>
      <c r="Q776" s="48"/>
      <c r="R776" s="48"/>
      <c r="S776" s="16"/>
      <c r="T776" s="16"/>
      <c r="U776" s="48"/>
      <c r="V776" s="48"/>
      <c r="W776" s="22">
        <f t="shared" si="24"/>
        <v>0</v>
      </c>
      <c r="X776" s="60">
        <f t="shared" si="25"/>
        <v>1</v>
      </c>
    </row>
    <row r="777" spans="2:24" ht="24.95" customHeight="1">
      <c r="B777" s="48" t="str">
        <f>Personal_Development!B778</f>
        <v>R</v>
      </c>
      <c r="C777" s="48" t="str">
        <f>Personal_Development!C778</f>
        <v>K03310</v>
      </c>
      <c r="D777" s="14" t="str">
        <f>Personal_Development!D778</f>
        <v>C13878</v>
      </c>
      <c r="E777" s="11" t="str">
        <f>Personal_Development!E778</f>
        <v>NUR FITRAH BINTI JAFRI</v>
      </c>
      <c r="F777" s="12" t="str">
        <f>Personal_Development!F778</f>
        <v>PRODUCTION NO.2 DEPARTMENT</v>
      </c>
      <c r="G777" s="12" t="str">
        <f>Personal_Development!G778</f>
        <v>MOLDING PRODUCTION SECTION (MPS)</v>
      </c>
      <c r="H777" s="40" t="str">
        <f>Personal_Development!H778</f>
        <v>OPERATOR 2</v>
      </c>
      <c r="I777" s="41" t="str">
        <f>Personal_Development!I778</f>
        <v>C4 PROD</v>
      </c>
      <c r="J777" s="42" t="str">
        <f>Personal_Development!J778</f>
        <v xml:space="preserve">C4 </v>
      </c>
      <c r="K777" s="48"/>
      <c r="L777" s="48"/>
      <c r="M777" s="16"/>
      <c r="N777" s="16"/>
      <c r="O777" s="48"/>
      <c r="P777" s="48"/>
      <c r="Q777" s="48"/>
      <c r="R777" s="48"/>
      <c r="S777" s="16"/>
      <c r="T777" s="16"/>
      <c r="U777" s="48"/>
      <c r="V777" s="48"/>
      <c r="W777" s="22">
        <f t="shared" si="24"/>
        <v>0</v>
      </c>
      <c r="X777" s="60">
        <f t="shared" si="25"/>
        <v>1</v>
      </c>
    </row>
    <row r="778" spans="2:24" ht="24.95" customHeight="1">
      <c r="B778" s="48" t="str">
        <f>Personal_Development!B779</f>
        <v>R</v>
      </c>
      <c r="C778" s="48" t="str">
        <f>Personal_Development!C779</f>
        <v>K03311</v>
      </c>
      <c r="D778" s="14" t="str">
        <f>Personal_Development!D779</f>
        <v>C13879</v>
      </c>
      <c r="E778" s="11" t="str">
        <f>Personal_Development!E779</f>
        <v>INTAN SURAYA BINTI OTHMAN</v>
      </c>
      <c r="F778" s="12" t="str">
        <f>Personal_Development!F779</f>
        <v>PRODUCTION NO.2 DEPARTMENT</v>
      </c>
      <c r="G778" s="12" t="str">
        <f>Personal_Development!G779</f>
        <v>MOLDING PRODUCTION SECTION (MPS)</v>
      </c>
      <c r="H778" s="40" t="str">
        <f>Personal_Development!H779</f>
        <v>OPERATOR 2</v>
      </c>
      <c r="I778" s="41" t="str">
        <f>Personal_Development!I779</f>
        <v>C4 PROD</v>
      </c>
      <c r="J778" s="42" t="str">
        <f>Personal_Development!J779</f>
        <v xml:space="preserve">C4 </v>
      </c>
      <c r="K778" s="48"/>
      <c r="L778" s="48"/>
      <c r="M778" s="16"/>
      <c r="N778" s="16"/>
      <c r="O778" s="48"/>
      <c r="P778" s="48"/>
      <c r="Q778" s="48"/>
      <c r="R778" s="48"/>
      <c r="S778" s="16"/>
      <c r="T778" s="16"/>
      <c r="U778" s="48"/>
      <c r="V778" s="48"/>
      <c r="W778" s="22">
        <f t="shared" si="24"/>
        <v>0</v>
      </c>
      <c r="X778" s="60">
        <f t="shared" si="25"/>
        <v>1</v>
      </c>
    </row>
    <row r="779" spans="2:24" ht="24.95" customHeight="1">
      <c r="B779" s="48">
        <f>Personal_Development!B780</f>
        <v>0</v>
      </c>
      <c r="C779" s="48" t="str">
        <f>Personal_Development!C780</f>
        <v>K03312</v>
      </c>
      <c r="D779" s="14" t="str">
        <f>Personal_Development!D780</f>
        <v>C13880</v>
      </c>
      <c r="E779" s="11" t="str">
        <f>Personal_Development!E780</f>
        <v>NOOR EZWANI BINTI MOHAMAD</v>
      </c>
      <c r="F779" s="12" t="str">
        <f>Personal_Development!F780</f>
        <v>PRODUCTION NO.2 DEPARTMENT</v>
      </c>
      <c r="G779" s="12" t="str">
        <f>Personal_Development!G780</f>
        <v>MOLDING PRODUCTION SECTION (MPS)</v>
      </c>
      <c r="H779" s="40" t="str">
        <f>Personal_Development!H780</f>
        <v>OPERATOR 2</v>
      </c>
      <c r="I779" s="41" t="str">
        <f>Personal_Development!I780</f>
        <v>C4 PROD</v>
      </c>
      <c r="J779" s="42" t="str">
        <f>Personal_Development!J780</f>
        <v xml:space="preserve">C4 </v>
      </c>
      <c r="K779" s="48"/>
      <c r="L779" s="48"/>
      <c r="M779" s="16"/>
      <c r="N779" s="16"/>
      <c r="O779" s="48"/>
      <c r="P779" s="48"/>
      <c r="Q779" s="48"/>
      <c r="R779" s="48"/>
      <c r="S779" s="16"/>
      <c r="T779" s="16"/>
      <c r="U779" s="48"/>
      <c r="V779" s="48"/>
      <c r="W779" s="22">
        <f t="shared" si="24"/>
        <v>0</v>
      </c>
      <c r="X779" s="60">
        <f t="shared" si="25"/>
        <v>1</v>
      </c>
    </row>
    <row r="780" spans="2:24" ht="24.95" customHeight="1">
      <c r="B780" s="48">
        <f>Personal_Development!B781</f>
        <v>0</v>
      </c>
      <c r="C780" s="48">
        <f>Personal_Development!C781</f>
        <v>0</v>
      </c>
      <c r="D780" s="14" t="str">
        <f>Personal_Development!D781</f>
        <v>T10087</v>
      </c>
      <c r="E780" s="11" t="str">
        <f>Personal_Development!E781</f>
        <v>VANITHA A/P SUPPERMANIAM</v>
      </c>
      <c r="F780" s="12" t="str">
        <f>Personal_Development!F781</f>
        <v>PRODUCTION NO.1 DEPARTMENT</v>
      </c>
      <c r="G780" s="12" t="str">
        <f>Personal_Development!G781</f>
        <v>ASSEMBLY PRODUCTION SECTION (APS)</v>
      </c>
      <c r="H780" s="40" t="str">
        <f>Personal_Development!H781</f>
        <v>OPERATOR 2</v>
      </c>
      <c r="I780" s="41" t="str">
        <f>Personal_Development!I781</f>
        <v>C4 PROD</v>
      </c>
      <c r="J780" s="42" t="str">
        <f>Personal_Development!J781</f>
        <v xml:space="preserve">C4 </v>
      </c>
      <c r="K780" s="48"/>
      <c r="L780" s="48"/>
      <c r="M780" s="16"/>
      <c r="N780" s="16"/>
      <c r="O780" s="48"/>
      <c r="P780" s="48">
        <v>4</v>
      </c>
      <c r="Q780" s="48"/>
      <c r="R780" s="48">
        <v>2</v>
      </c>
      <c r="S780" s="16"/>
      <c r="T780" s="16"/>
      <c r="U780" s="48">
        <v>2</v>
      </c>
      <c r="V780" s="48"/>
      <c r="W780" s="22">
        <f t="shared" si="24"/>
        <v>8</v>
      </c>
      <c r="X780" s="60">
        <f t="shared" si="25"/>
        <v>3</v>
      </c>
    </row>
    <row r="781" spans="2:24" ht="24.95" customHeight="1">
      <c r="B781" s="48">
        <f>Personal_Development!B782</f>
        <v>0</v>
      </c>
      <c r="C781" s="48">
        <f>Personal_Development!C782</f>
        <v>0</v>
      </c>
      <c r="D781" s="14" t="str">
        <f>Personal_Development!D782</f>
        <v>T10089</v>
      </c>
      <c r="E781" s="11" t="str">
        <f>Personal_Development!E782</f>
        <v>ZAMZAIZURI BIN MOHAMAD</v>
      </c>
      <c r="F781" s="12" t="str">
        <f>Personal_Development!F782</f>
        <v>FACTORY OPERATIONS DEPARTMENT</v>
      </c>
      <c r="G781" s="12" t="str">
        <f>Personal_Development!G782</f>
        <v>INVENTORY &amp; SYSYTEM CONTROL SECTION (IVS)</v>
      </c>
      <c r="H781" s="40" t="str">
        <f>Personal_Development!H782</f>
        <v>STOREHAND</v>
      </c>
      <c r="I781" s="41" t="str">
        <f>Personal_Development!I782</f>
        <v>C4 PROD</v>
      </c>
      <c r="J781" s="42" t="str">
        <f>Personal_Development!J782</f>
        <v xml:space="preserve">C4 </v>
      </c>
      <c r="K781" s="48"/>
      <c r="L781" s="48"/>
      <c r="M781" s="16"/>
      <c r="N781" s="16"/>
      <c r="O781" s="48"/>
      <c r="P781" s="48"/>
      <c r="Q781" s="48"/>
      <c r="R781" s="48"/>
      <c r="S781" s="16"/>
      <c r="T781" s="16"/>
      <c r="U781" s="48"/>
      <c r="V781" s="48"/>
      <c r="W781" s="22">
        <f t="shared" si="24"/>
        <v>0</v>
      </c>
      <c r="X781" s="60">
        <f t="shared" si="25"/>
        <v>1</v>
      </c>
    </row>
    <row r="782" spans="2:24" ht="24.95" customHeight="1">
      <c r="B782" s="48">
        <f>Personal_Development!B783</f>
        <v>0</v>
      </c>
      <c r="C782" s="48" t="str">
        <f>Personal_Development!C783</f>
        <v>T10090</v>
      </c>
      <c r="D782" s="14" t="str">
        <f>Personal_Development!D783</f>
        <v>C13976</v>
      </c>
      <c r="E782" s="11" t="str">
        <f>Personal_Development!E783</f>
        <v>MOHD FIRZHARIZAN BIN MUHAMMAD SHAH</v>
      </c>
      <c r="F782" s="12" t="str">
        <f>Personal_Development!F783</f>
        <v>PRODUCTION NO.2 DEPARTMENT</v>
      </c>
      <c r="G782" s="12" t="str">
        <f>Personal_Development!G783</f>
        <v>MOLDING PRODUCTION SECTION (MPS)</v>
      </c>
      <c r="H782" s="40" t="str">
        <f>Personal_Development!H783</f>
        <v>OPERATOR 2</v>
      </c>
      <c r="I782" s="41" t="str">
        <f>Personal_Development!I783</f>
        <v>C4 PROD</v>
      </c>
      <c r="J782" s="42" t="str">
        <f>Personal_Development!J783</f>
        <v xml:space="preserve">C4 </v>
      </c>
      <c r="K782" s="48"/>
      <c r="L782" s="48"/>
      <c r="M782" s="16"/>
      <c r="N782" s="16"/>
      <c r="O782" s="48"/>
      <c r="P782" s="48"/>
      <c r="Q782" s="48"/>
      <c r="R782" s="48"/>
      <c r="S782" s="16"/>
      <c r="T782" s="16"/>
      <c r="U782" s="48"/>
      <c r="V782" s="48"/>
      <c r="W782" s="22">
        <f t="shared" si="24"/>
        <v>0</v>
      </c>
      <c r="X782" s="60">
        <f t="shared" si="25"/>
        <v>1</v>
      </c>
    </row>
    <row r="783" spans="2:24" ht="24.95" customHeight="1">
      <c r="B783" s="48">
        <f>Personal_Development!B784</f>
        <v>0</v>
      </c>
      <c r="C783" s="48">
        <f>Personal_Development!C784</f>
        <v>0</v>
      </c>
      <c r="D783" s="14" t="str">
        <f>Personal_Development!D784</f>
        <v>T10091</v>
      </c>
      <c r="E783" s="11" t="str">
        <f>Personal_Development!E784</f>
        <v>MOHD ASROL BIN YA'AKUP</v>
      </c>
      <c r="F783" s="12" t="str">
        <f>Personal_Development!F784</f>
        <v>QUALITY ASSURANCE DEPARTMENT</v>
      </c>
      <c r="G783" s="12" t="str">
        <f>Personal_Development!G784</f>
        <v>QUALITY ASSURANCE SECTION (QAS)</v>
      </c>
      <c r="H783" s="40" t="str">
        <f>Personal_Development!H784</f>
        <v>QA INSPECTOR</v>
      </c>
      <c r="I783" s="41" t="str">
        <f>Personal_Development!I784</f>
        <v>C3 PROD</v>
      </c>
      <c r="J783" s="42" t="str">
        <f>Personal_Development!J784</f>
        <v xml:space="preserve">C3 </v>
      </c>
      <c r="K783" s="48"/>
      <c r="L783" s="48"/>
      <c r="M783" s="16"/>
      <c r="N783" s="16"/>
      <c r="O783" s="48">
        <v>5</v>
      </c>
      <c r="P783" s="48">
        <v>5</v>
      </c>
      <c r="Q783" s="48"/>
      <c r="R783" s="48"/>
      <c r="S783" s="16"/>
      <c r="T783" s="16"/>
      <c r="U783" s="48">
        <v>5</v>
      </c>
      <c r="V783" s="48"/>
      <c r="W783" s="22">
        <f t="shared" si="24"/>
        <v>15</v>
      </c>
      <c r="X783" s="60">
        <f t="shared" si="25"/>
        <v>5</v>
      </c>
    </row>
    <row r="784" spans="2:24" ht="24.95" customHeight="1">
      <c r="B784" s="48" t="str">
        <f>Personal_Development!B785</f>
        <v>R</v>
      </c>
      <c r="C784" s="48">
        <f>Personal_Development!C785</f>
        <v>0</v>
      </c>
      <c r="D784" s="14" t="str">
        <f>Personal_Development!D785</f>
        <v>T10092</v>
      </c>
      <c r="E784" s="11" t="str">
        <f>Personal_Development!E785</f>
        <v>MOHAMMAD RAZIKIN BIN HADNAN</v>
      </c>
      <c r="F784" s="12" t="str">
        <f>Personal_Development!F785</f>
        <v>FACTORY OPERATIONS DEPARTMENT</v>
      </c>
      <c r="G784" s="12" t="str">
        <f>Personal_Development!G785</f>
        <v>INVENTORY &amp; SYSYTEM CONTROL SECTION (IVS)</v>
      </c>
      <c r="H784" s="40" t="str">
        <f>Personal_Development!H785</f>
        <v>STOREHAND</v>
      </c>
      <c r="I784" s="41" t="str">
        <f>Personal_Development!I785</f>
        <v>C4 PROD</v>
      </c>
      <c r="J784" s="42" t="str">
        <f>Personal_Development!J785</f>
        <v xml:space="preserve">C4 </v>
      </c>
      <c r="K784" s="48"/>
      <c r="L784" s="48"/>
      <c r="M784" s="16"/>
      <c r="N784" s="16"/>
      <c r="O784" s="48"/>
      <c r="P784" s="48"/>
      <c r="Q784" s="48"/>
      <c r="R784" s="48"/>
      <c r="S784" s="16"/>
      <c r="T784" s="16"/>
      <c r="U784" s="48"/>
      <c r="V784" s="48"/>
      <c r="W784" s="22">
        <f t="shared" si="24"/>
        <v>0</v>
      </c>
      <c r="X784" s="60">
        <f t="shared" si="25"/>
        <v>1</v>
      </c>
    </row>
    <row r="785" spans="2:24" ht="24.95" customHeight="1">
      <c r="B785" s="48">
        <f>Personal_Development!B786</f>
        <v>0</v>
      </c>
      <c r="C785" s="48">
        <f>Personal_Development!C786</f>
        <v>0</v>
      </c>
      <c r="D785" s="14" t="str">
        <f>Personal_Development!D786</f>
        <v>C13868</v>
      </c>
      <c r="E785" s="11" t="str">
        <f>Personal_Development!E786</f>
        <v>MUHAMMAD SYAFIQ BIN NOOR AZIZI</v>
      </c>
      <c r="F785" s="12" t="str">
        <f>Personal_Development!F786</f>
        <v>GENERAL AFFAIRS DEPARTMENT</v>
      </c>
      <c r="G785" s="12" t="str">
        <f>Personal_Development!G786</f>
        <v>FACILITY ENGINEERING SECTION (FES)</v>
      </c>
      <c r="H785" s="40" t="str">
        <f>Personal_Development!H786</f>
        <v>SENIOR TECHNICIAN</v>
      </c>
      <c r="I785" s="41" t="str">
        <f>Personal_Development!I786</f>
        <v>C1 PROD</v>
      </c>
      <c r="J785" s="42" t="str">
        <f>Personal_Development!J786</f>
        <v xml:space="preserve">C1 </v>
      </c>
      <c r="K785" s="48"/>
      <c r="L785" s="48"/>
      <c r="M785" s="16"/>
      <c r="N785" s="16"/>
      <c r="O785" s="48"/>
      <c r="P785" s="48">
        <v>9</v>
      </c>
      <c r="Q785" s="48">
        <v>5</v>
      </c>
      <c r="R785" s="48">
        <v>4</v>
      </c>
      <c r="S785" s="16">
        <v>9</v>
      </c>
      <c r="T785" s="16">
        <v>3</v>
      </c>
      <c r="U785" s="48"/>
      <c r="V785" s="48"/>
      <c r="W785" s="22">
        <f t="shared" si="24"/>
        <v>30</v>
      </c>
      <c r="X785" s="60">
        <f t="shared" si="25"/>
        <v>5</v>
      </c>
    </row>
    <row r="786" spans="2:24" ht="24.95" customHeight="1">
      <c r="B786" s="48">
        <f>Personal_Development!B787</f>
        <v>0</v>
      </c>
      <c r="C786" s="48" t="str">
        <f>Personal_Development!C787</f>
        <v>K03313</v>
      </c>
      <c r="D786" s="14" t="str">
        <f>Personal_Development!D787</f>
        <v>C13884</v>
      </c>
      <c r="E786" s="11" t="str">
        <f>Personal_Development!E787</f>
        <v>AIMAN ROUDAH BIN OMAR</v>
      </c>
      <c r="F786" s="12" t="str">
        <f>Personal_Development!F787</f>
        <v>PRODUCTION NO.1 DEPARTMENT</v>
      </c>
      <c r="G786" s="12" t="str">
        <f>Personal_Development!G787</f>
        <v>ASSEMBLY PRODUCTION SECTION (APS)</v>
      </c>
      <c r="H786" s="40" t="str">
        <f>Personal_Development!H787</f>
        <v>OPERATOR 2</v>
      </c>
      <c r="I786" s="41" t="str">
        <f>Personal_Development!I787</f>
        <v>C4 PROD</v>
      </c>
      <c r="J786" s="42" t="str">
        <f>Personal_Development!J787</f>
        <v xml:space="preserve">C4 </v>
      </c>
      <c r="K786" s="48"/>
      <c r="L786" s="48"/>
      <c r="M786" s="16"/>
      <c r="N786" s="16"/>
      <c r="O786" s="48"/>
      <c r="P786" s="48"/>
      <c r="Q786" s="48"/>
      <c r="R786" s="48">
        <v>1</v>
      </c>
      <c r="S786" s="16">
        <v>8</v>
      </c>
      <c r="T786" s="16">
        <v>10</v>
      </c>
      <c r="U786" s="48"/>
      <c r="V786" s="48"/>
      <c r="W786" s="22">
        <f t="shared" si="24"/>
        <v>19</v>
      </c>
      <c r="X786" s="60">
        <f t="shared" si="25"/>
        <v>5</v>
      </c>
    </row>
    <row r="787" spans="2:24" ht="24.95" customHeight="1">
      <c r="B787" s="48" t="str">
        <f>Personal_Development!B788</f>
        <v>R</v>
      </c>
      <c r="C787" s="48" t="str">
        <f>Personal_Development!C788</f>
        <v>K03314</v>
      </c>
      <c r="D787" s="14" t="str">
        <f>Personal_Development!D788</f>
        <v>C13885</v>
      </c>
      <c r="E787" s="11" t="str">
        <f>Personal_Development!E788</f>
        <v>NURHIDAYATUL HAFIZAH BINTI SADRI</v>
      </c>
      <c r="F787" s="12" t="str">
        <f>Personal_Development!F788</f>
        <v>PRODUCTION NO.1 DEPARTMENT</v>
      </c>
      <c r="G787" s="12" t="str">
        <f>Personal_Development!G788</f>
        <v>ASSEMBLY PRODUCTION SECTION (APS)</v>
      </c>
      <c r="H787" s="40" t="str">
        <f>Personal_Development!H788</f>
        <v>OPERATOR 2</v>
      </c>
      <c r="I787" s="41" t="str">
        <f>Personal_Development!I788</f>
        <v>C4 PROD</v>
      </c>
      <c r="J787" s="42" t="str">
        <f>Personal_Development!J788</f>
        <v xml:space="preserve">C4 </v>
      </c>
      <c r="K787" s="48"/>
      <c r="L787" s="48"/>
      <c r="M787" s="16"/>
      <c r="N787" s="16"/>
      <c r="O787" s="48"/>
      <c r="P787" s="48"/>
      <c r="Q787" s="48"/>
      <c r="R787" s="48">
        <v>1</v>
      </c>
      <c r="S787" s="16"/>
      <c r="T787" s="16"/>
      <c r="U787" s="48"/>
      <c r="V787" s="48"/>
      <c r="W787" s="22">
        <f t="shared" si="24"/>
        <v>1</v>
      </c>
      <c r="X787" s="60">
        <f t="shared" si="25"/>
        <v>1</v>
      </c>
    </row>
    <row r="788" spans="2:24" ht="24.95" customHeight="1">
      <c r="B788" s="48" t="str">
        <f>Personal_Development!B789</f>
        <v>R</v>
      </c>
      <c r="C788" s="48">
        <f>Personal_Development!C789</f>
        <v>0</v>
      </c>
      <c r="D788" s="14" t="str">
        <f>Personal_Development!D789</f>
        <v>K03315</v>
      </c>
      <c r="E788" s="11" t="str">
        <f>Personal_Development!E789</f>
        <v>MOHD RIDZUAN BIN NIK MAT</v>
      </c>
      <c r="F788" s="12" t="str">
        <f>Personal_Development!F789</f>
        <v>PRODUCTION NO.1 DEPARTMENT</v>
      </c>
      <c r="G788" s="12" t="str">
        <f>Personal_Development!G789</f>
        <v>ASSEMBLY PRODUCTION SECTION (APS)</v>
      </c>
      <c r="H788" s="40" t="str">
        <f>Personal_Development!H789</f>
        <v>OPERATOR 2</v>
      </c>
      <c r="I788" s="41" t="str">
        <f>Personal_Development!I789</f>
        <v>C4 PROD</v>
      </c>
      <c r="J788" s="42" t="str">
        <f>Personal_Development!J789</f>
        <v xml:space="preserve">C4 </v>
      </c>
      <c r="K788" s="48"/>
      <c r="L788" s="48"/>
      <c r="M788" s="16"/>
      <c r="N788" s="16"/>
      <c r="O788" s="48"/>
      <c r="P788" s="48"/>
      <c r="Q788" s="48"/>
      <c r="R788" s="48"/>
      <c r="S788" s="16"/>
      <c r="T788" s="16"/>
      <c r="U788" s="48"/>
      <c r="V788" s="48"/>
      <c r="W788" s="22">
        <f t="shared" si="24"/>
        <v>0</v>
      </c>
      <c r="X788" s="60">
        <f t="shared" si="25"/>
        <v>1</v>
      </c>
    </row>
    <row r="789" spans="2:24" ht="24.95" customHeight="1">
      <c r="B789" s="48" t="str">
        <f>Personal_Development!B790</f>
        <v>R</v>
      </c>
      <c r="C789" s="48" t="str">
        <f>Personal_Development!C790</f>
        <v>K03316</v>
      </c>
      <c r="D789" s="14" t="str">
        <f>Personal_Development!D790</f>
        <v>C13886</v>
      </c>
      <c r="E789" s="11" t="str">
        <f>Personal_Development!E790</f>
        <v>NOR ZAIHAN BINTI ABD RAHMAN</v>
      </c>
      <c r="F789" s="12" t="str">
        <f>Personal_Development!F790</f>
        <v>PRODUCTION NO.2 DEPARTMENT</v>
      </c>
      <c r="G789" s="12" t="str">
        <f>Personal_Development!G790</f>
        <v>MOLDING PRODUCTION SECTION (MPS)</v>
      </c>
      <c r="H789" s="40" t="str">
        <f>Personal_Development!H790</f>
        <v>OPERATOR 2</v>
      </c>
      <c r="I789" s="41" t="str">
        <f>Personal_Development!I790</f>
        <v>C4 PROD</v>
      </c>
      <c r="J789" s="42" t="str">
        <f>Personal_Development!J790</f>
        <v xml:space="preserve">C4 </v>
      </c>
      <c r="K789" s="48"/>
      <c r="L789" s="48"/>
      <c r="M789" s="16"/>
      <c r="N789" s="16"/>
      <c r="O789" s="48"/>
      <c r="P789" s="48"/>
      <c r="Q789" s="48"/>
      <c r="R789" s="48"/>
      <c r="S789" s="16"/>
      <c r="T789" s="16"/>
      <c r="U789" s="48"/>
      <c r="V789" s="48"/>
      <c r="W789" s="22">
        <f t="shared" si="24"/>
        <v>0</v>
      </c>
      <c r="X789" s="60">
        <f t="shared" si="25"/>
        <v>1</v>
      </c>
    </row>
    <row r="790" spans="2:24" ht="24.95" customHeight="1">
      <c r="B790" s="48" t="str">
        <f>Personal_Development!B791</f>
        <v>R</v>
      </c>
      <c r="C790" s="48" t="str">
        <f>Personal_Development!C791</f>
        <v>K03317</v>
      </c>
      <c r="D790" s="14" t="str">
        <f>Personal_Development!D791</f>
        <v>C13887</v>
      </c>
      <c r="E790" s="11" t="str">
        <f>Personal_Development!E791</f>
        <v>NURUL FARHANAH BINTI HAJI ABDUL RAHMAN</v>
      </c>
      <c r="F790" s="12" t="str">
        <f>Personal_Development!F791</f>
        <v>PRODUCTION NO.2 DEPARTMENT</v>
      </c>
      <c r="G790" s="12" t="str">
        <f>Personal_Development!G791</f>
        <v>MOLDING PRODUCTION SECTION (MPS)</v>
      </c>
      <c r="H790" s="40" t="str">
        <f>Personal_Development!H791</f>
        <v>OPERATOR 2</v>
      </c>
      <c r="I790" s="41" t="str">
        <f>Personal_Development!I791</f>
        <v>C4 PROD</v>
      </c>
      <c r="J790" s="42" t="str">
        <f>Personal_Development!J791</f>
        <v xml:space="preserve">C4 </v>
      </c>
      <c r="K790" s="48"/>
      <c r="L790" s="48"/>
      <c r="M790" s="16"/>
      <c r="N790" s="16"/>
      <c r="O790" s="48"/>
      <c r="P790" s="48"/>
      <c r="Q790" s="48"/>
      <c r="R790" s="48"/>
      <c r="S790" s="16"/>
      <c r="T790" s="16"/>
      <c r="U790" s="48"/>
      <c r="V790" s="48"/>
      <c r="W790" s="22">
        <f t="shared" si="24"/>
        <v>0</v>
      </c>
      <c r="X790" s="60">
        <f t="shared" si="25"/>
        <v>1</v>
      </c>
    </row>
    <row r="791" spans="2:24" ht="24.95" customHeight="1">
      <c r="B791" s="48" t="str">
        <f>Personal_Development!B792</f>
        <v>R</v>
      </c>
      <c r="C791" s="48" t="str">
        <f>Personal_Development!C792</f>
        <v>K03318</v>
      </c>
      <c r="D791" s="14" t="str">
        <f>Personal_Development!D792</f>
        <v>C13889</v>
      </c>
      <c r="E791" s="11" t="str">
        <f>Personal_Development!E792</f>
        <v>MUHAMMAD 'AMMAR BIN MOHD SALIM</v>
      </c>
      <c r="F791" s="12" t="str">
        <f>Personal_Development!F792</f>
        <v>PRODUCTION NO.1 DEPARTMENT</v>
      </c>
      <c r="G791" s="12" t="str">
        <f>Personal_Development!G792</f>
        <v>ASSEMBLY PRODUCTION SECTION (APS)</v>
      </c>
      <c r="H791" s="40" t="str">
        <f>Personal_Development!H792</f>
        <v>OPERATOR 2</v>
      </c>
      <c r="I791" s="41" t="str">
        <f>Personal_Development!I792</f>
        <v>C4 PROD</v>
      </c>
      <c r="J791" s="42" t="str">
        <f>Personal_Development!J792</f>
        <v xml:space="preserve">C4 </v>
      </c>
      <c r="K791" s="48"/>
      <c r="L791" s="48"/>
      <c r="M791" s="16"/>
      <c r="N791" s="16"/>
      <c r="O791" s="48"/>
      <c r="P791" s="48"/>
      <c r="Q791" s="48"/>
      <c r="R791" s="48"/>
      <c r="S791" s="16"/>
      <c r="T791" s="16"/>
      <c r="U791" s="48"/>
      <c r="V791" s="48"/>
      <c r="W791" s="22">
        <f t="shared" si="24"/>
        <v>0</v>
      </c>
      <c r="X791" s="60">
        <f t="shared" si="25"/>
        <v>1</v>
      </c>
    </row>
    <row r="792" spans="2:24" ht="24.95" customHeight="1">
      <c r="B792" s="48" t="str">
        <f>Personal_Development!B793</f>
        <v>R</v>
      </c>
      <c r="C792" s="48" t="str">
        <f>Personal_Development!C793</f>
        <v>K03319</v>
      </c>
      <c r="D792" s="14" t="str">
        <f>Personal_Development!D793</f>
        <v>C13890</v>
      </c>
      <c r="E792" s="11" t="str">
        <f>Personal_Development!E793</f>
        <v>MUHAMMAD RAMZI BIN RAMDAN</v>
      </c>
      <c r="F792" s="12" t="str">
        <f>Personal_Development!F793</f>
        <v>PRODUCTION NO.1 DEPARTMENT</v>
      </c>
      <c r="G792" s="12" t="str">
        <f>Personal_Development!G793</f>
        <v>ASSEMBLY PRODUCTION SECTION (APS)</v>
      </c>
      <c r="H792" s="40" t="str">
        <f>Personal_Development!H793</f>
        <v>OPERATOR 2</v>
      </c>
      <c r="I792" s="41" t="str">
        <f>Personal_Development!I793</f>
        <v>C4 PROD</v>
      </c>
      <c r="J792" s="42" t="str">
        <f>Personal_Development!J793</f>
        <v xml:space="preserve">C4 </v>
      </c>
      <c r="K792" s="48"/>
      <c r="L792" s="48"/>
      <c r="M792" s="16"/>
      <c r="N792" s="16"/>
      <c r="O792" s="48"/>
      <c r="P792" s="48"/>
      <c r="Q792" s="48"/>
      <c r="R792" s="48"/>
      <c r="S792" s="16"/>
      <c r="T792" s="16"/>
      <c r="U792" s="48"/>
      <c r="V792" s="48"/>
      <c r="W792" s="22">
        <f t="shared" si="24"/>
        <v>0</v>
      </c>
      <c r="X792" s="60">
        <f t="shared" si="25"/>
        <v>1</v>
      </c>
    </row>
    <row r="793" spans="2:24" ht="24.95" customHeight="1">
      <c r="B793" s="48" t="str">
        <f>Personal_Development!B794</f>
        <v>R</v>
      </c>
      <c r="C793" s="48">
        <f>Personal_Development!C794</f>
        <v>0</v>
      </c>
      <c r="D793" s="14" t="str">
        <f>Personal_Development!D794</f>
        <v>K03320</v>
      </c>
      <c r="E793" s="11" t="str">
        <f>Personal_Development!E794</f>
        <v>NORKIAH BINTI MOHD NASIR</v>
      </c>
      <c r="F793" s="12" t="str">
        <f>Personal_Development!F794</f>
        <v>PRODUCTION NO.1 DEPARTMENT</v>
      </c>
      <c r="G793" s="12" t="str">
        <f>Personal_Development!G794</f>
        <v>ASSEMBLY PRODUCTION SECTION (APS)</v>
      </c>
      <c r="H793" s="40" t="str">
        <f>Personal_Development!H794</f>
        <v>OPERATOR 2</v>
      </c>
      <c r="I793" s="41" t="str">
        <f>Personal_Development!I794</f>
        <v>C4 PROD</v>
      </c>
      <c r="J793" s="42" t="str">
        <f>Personal_Development!J794</f>
        <v xml:space="preserve">C4 </v>
      </c>
      <c r="K793" s="48"/>
      <c r="L793" s="48"/>
      <c r="M793" s="16"/>
      <c r="N793" s="16"/>
      <c r="O793" s="48"/>
      <c r="P793" s="48"/>
      <c r="Q793" s="48"/>
      <c r="R793" s="48"/>
      <c r="S793" s="16"/>
      <c r="T793" s="16"/>
      <c r="U793" s="48"/>
      <c r="V793" s="48"/>
      <c r="W793" s="22">
        <f t="shared" si="24"/>
        <v>0</v>
      </c>
      <c r="X793" s="60">
        <f t="shared" si="25"/>
        <v>1</v>
      </c>
    </row>
    <row r="794" spans="2:24" ht="24.95" customHeight="1">
      <c r="B794" s="48">
        <f>Personal_Development!B795</f>
        <v>0</v>
      </c>
      <c r="C794" s="48" t="str">
        <f>Personal_Development!C795</f>
        <v>K03321</v>
      </c>
      <c r="D794" s="14" t="str">
        <f>Personal_Development!D795</f>
        <v>C13891</v>
      </c>
      <c r="E794" s="11" t="str">
        <f>Personal_Development!E795</f>
        <v>MUHAMMAD FAKHRI BIN ABDULLAH</v>
      </c>
      <c r="F794" s="12" t="str">
        <f>Personal_Development!F795</f>
        <v>PRODUCTION NO.1 DEPARTMENT</v>
      </c>
      <c r="G794" s="12" t="str">
        <f>Personal_Development!G795</f>
        <v>ASSEMBLY PRODUCTION SECTION (APS)</v>
      </c>
      <c r="H794" s="40" t="str">
        <f>Personal_Development!H795</f>
        <v>OPERATOR 2</v>
      </c>
      <c r="I794" s="41" t="str">
        <f>Personal_Development!I795</f>
        <v>C4 PROD</v>
      </c>
      <c r="J794" s="42" t="str">
        <f>Personal_Development!J795</f>
        <v xml:space="preserve">C4 </v>
      </c>
      <c r="K794" s="48"/>
      <c r="L794" s="48"/>
      <c r="M794" s="16"/>
      <c r="N794" s="16"/>
      <c r="O794" s="48"/>
      <c r="P794" s="48"/>
      <c r="Q794" s="48"/>
      <c r="R794" s="48"/>
      <c r="S794" s="16"/>
      <c r="T794" s="16"/>
      <c r="U794" s="48"/>
      <c r="V794" s="48"/>
      <c r="W794" s="22">
        <f t="shared" si="24"/>
        <v>0</v>
      </c>
      <c r="X794" s="60">
        <f t="shared" si="25"/>
        <v>1</v>
      </c>
    </row>
    <row r="795" spans="2:24" ht="24.95" customHeight="1">
      <c r="B795" s="48">
        <f>Personal_Development!B796</f>
        <v>0</v>
      </c>
      <c r="C795" s="48" t="str">
        <f>Personal_Development!C796</f>
        <v>K03322</v>
      </c>
      <c r="D795" s="14" t="str">
        <f>Personal_Development!D796</f>
        <v>C13892</v>
      </c>
      <c r="E795" s="11" t="str">
        <f>Personal_Development!E796</f>
        <v>NURUL NASUHA BINTI AB AZIZ</v>
      </c>
      <c r="F795" s="12" t="str">
        <f>Personal_Development!F796</f>
        <v>PRODUCTION NO.1 DEPARTMENT</v>
      </c>
      <c r="G795" s="12" t="str">
        <f>Personal_Development!G796</f>
        <v>ASSEMBLY PRODUCTION SECTION (APS)</v>
      </c>
      <c r="H795" s="40" t="str">
        <f>Personal_Development!H796</f>
        <v>OPERATOR 2</v>
      </c>
      <c r="I795" s="41" t="str">
        <f>Personal_Development!I796</f>
        <v>C4 PROD</v>
      </c>
      <c r="J795" s="42" t="str">
        <f>Personal_Development!J796</f>
        <v xml:space="preserve">C4 </v>
      </c>
      <c r="K795" s="48"/>
      <c r="L795" s="48"/>
      <c r="M795" s="16"/>
      <c r="N795" s="16"/>
      <c r="O795" s="48"/>
      <c r="P795" s="48"/>
      <c r="Q795" s="48"/>
      <c r="R795" s="48"/>
      <c r="S795" s="16"/>
      <c r="T795" s="16"/>
      <c r="U795" s="48"/>
      <c r="V795" s="48"/>
      <c r="W795" s="22">
        <f t="shared" si="24"/>
        <v>0</v>
      </c>
      <c r="X795" s="60">
        <f t="shared" si="25"/>
        <v>1</v>
      </c>
    </row>
    <row r="796" spans="2:24" ht="24.95" customHeight="1">
      <c r="B796" s="48" t="str">
        <f>Personal_Development!B797</f>
        <v>R</v>
      </c>
      <c r="C796" s="48" t="str">
        <f>Personal_Development!C797</f>
        <v>K03323</v>
      </c>
      <c r="D796" s="14" t="str">
        <f>Personal_Development!D797</f>
        <v>C13893</v>
      </c>
      <c r="E796" s="11" t="str">
        <f>Personal_Development!E797</f>
        <v>KAMIL SYAHMI BIN SAIFUL BAHRI</v>
      </c>
      <c r="F796" s="12" t="str">
        <f>Personal_Development!F797</f>
        <v>PRODUCTION NO.1 DEPARTMENT</v>
      </c>
      <c r="G796" s="12" t="str">
        <f>Personal_Development!G797</f>
        <v>ASSEMBLY PRODUCTION SECTION (APS)</v>
      </c>
      <c r="H796" s="40" t="str">
        <f>Personal_Development!H797</f>
        <v>OPERATOR 2</v>
      </c>
      <c r="I796" s="41" t="str">
        <f>Personal_Development!I797</f>
        <v>C4 PROD</v>
      </c>
      <c r="J796" s="42" t="str">
        <f>Personal_Development!J797</f>
        <v xml:space="preserve">C4 </v>
      </c>
      <c r="K796" s="48"/>
      <c r="L796" s="48"/>
      <c r="M796" s="16"/>
      <c r="N796" s="16"/>
      <c r="O796" s="48"/>
      <c r="P796" s="48"/>
      <c r="Q796" s="48"/>
      <c r="R796" s="48"/>
      <c r="S796" s="16"/>
      <c r="T796" s="16"/>
      <c r="U796" s="48"/>
      <c r="V796" s="48"/>
      <c r="W796" s="22">
        <f t="shared" si="24"/>
        <v>0</v>
      </c>
      <c r="X796" s="60">
        <f t="shared" si="25"/>
        <v>1</v>
      </c>
    </row>
    <row r="797" spans="2:24" ht="24.95" customHeight="1">
      <c r="B797" s="48">
        <f>Personal_Development!B798</f>
        <v>0</v>
      </c>
      <c r="C797" s="48" t="str">
        <f>Personal_Development!C798</f>
        <v>K03324</v>
      </c>
      <c r="D797" s="14" t="str">
        <f>Personal_Development!D798</f>
        <v>C13894</v>
      </c>
      <c r="E797" s="11" t="str">
        <f>Personal_Development!E798</f>
        <v>MUHAMAD ARRAHMANUDIN BIN KALAMUDIN</v>
      </c>
      <c r="F797" s="12" t="str">
        <f>Personal_Development!F798</f>
        <v>PRODUCTION NO.1 DEPARTMENT</v>
      </c>
      <c r="G797" s="12" t="str">
        <f>Personal_Development!G798</f>
        <v>ASSEMBLY PRODUCTION SECTION (APS)</v>
      </c>
      <c r="H797" s="40" t="str">
        <f>Personal_Development!H798</f>
        <v>OPERATOR 2</v>
      </c>
      <c r="I797" s="41" t="str">
        <f>Personal_Development!I798</f>
        <v>C4 PROD</v>
      </c>
      <c r="J797" s="42" t="str">
        <f>Personal_Development!J798</f>
        <v xml:space="preserve">C4 </v>
      </c>
      <c r="K797" s="48"/>
      <c r="L797" s="48"/>
      <c r="M797" s="16"/>
      <c r="N797" s="16"/>
      <c r="O797" s="48"/>
      <c r="P797" s="48"/>
      <c r="Q797" s="48"/>
      <c r="R797" s="48"/>
      <c r="S797" s="16"/>
      <c r="T797" s="16"/>
      <c r="U797" s="48"/>
      <c r="V797" s="48">
        <v>5</v>
      </c>
      <c r="W797" s="22">
        <f t="shared" si="24"/>
        <v>5</v>
      </c>
      <c r="X797" s="60">
        <f t="shared" si="25"/>
        <v>2</v>
      </c>
    </row>
    <row r="798" spans="2:24" ht="24.95" customHeight="1">
      <c r="B798" s="48">
        <f>Personal_Development!B799</f>
        <v>0</v>
      </c>
      <c r="C798" s="48" t="str">
        <f>Personal_Development!C799</f>
        <v>K03325</v>
      </c>
      <c r="D798" s="14" t="str">
        <f>Personal_Development!D799</f>
        <v>C13895</v>
      </c>
      <c r="E798" s="11" t="str">
        <f>Personal_Development!E799</f>
        <v>MUHAMMAD NURIEZLAN BIN KHALID</v>
      </c>
      <c r="F798" s="12" t="str">
        <f>Personal_Development!F799</f>
        <v>PRODUCTION NO.1 DEPARTMENT</v>
      </c>
      <c r="G798" s="12" t="str">
        <f>Personal_Development!G799</f>
        <v>ASSEMBLY PRODUCTION SECTION (APS)</v>
      </c>
      <c r="H798" s="40" t="str">
        <f>Personal_Development!H799</f>
        <v>OPERATOR 2</v>
      </c>
      <c r="I798" s="41" t="str">
        <f>Personal_Development!I799</f>
        <v>C4 PROD</v>
      </c>
      <c r="J798" s="42" t="str">
        <f>Personal_Development!J799</f>
        <v xml:space="preserve">C4 </v>
      </c>
      <c r="K798" s="48"/>
      <c r="L798" s="48"/>
      <c r="M798" s="16"/>
      <c r="N798" s="16"/>
      <c r="O798" s="48"/>
      <c r="P798" s="48"/>
      <c r="Q798" s="48"/>
      <c r="R798" s="48"/>
      <c r="S798" s="16"/>
      <c r="T798" s="16"/>
      <c r="U798" s="48"/>
      <c r="V798" s="48">
        <v>2</v>
      </c>
      <c r="W798" s="22">
        <f t="shared" si="24"/>
        <v>2</v>
      </c>
      <c r="X798" s="60">
        <f t="shared" si="25"/>
        <v>1</v>
      </c>
    </row>
    <row r="799" spans="2:24" ht="24.95" customHeight="1">
      <c r="B799" s="48">
        <f>Personal_Development!B800</f>
        <v>0</v>
      </c>
      <c r="C799" s="48" t="str">
        <f>Personal_Development!C800</f>
        <v>K03326</v>
      </c>
      <c r="D799" s="14" t="str">
        <f>Personal_Development!D800</f>
        <v>C13896</v>
      </c>
      <c r="E799" s="11" t="str">
        <f>Personal_Development!E800</f>
        <v>MOHAMAD AMRIE BIN ABD AZIZ</v>
      </c>
      <c r="F799" s="12" t="str">
        <f>Personal_Development!F800</f>
        <v>PRODUCTION NO.1 DEPARTMENT</v>
      </c>
      <c r="G799" s="12" t="str">
        <f>Personal_Development!G800</f>
        <v>ASSEMBLY PRODUCTION SECTION (APS)</v>
      </c>
      <c r="H799" s="40" t="str">
        <f>Personal_Development!H800</f>
        <v>OPERATOR 2</v>
      </c>
      <c r="I799" s="41" t="str">
        <f>Personal_Development!I800</f>
        <v>C4 PROD</v>
      </c>
      <c r="J799" s="42" t="str">
        <f>Personal_Development!J800</f>
        <v xml:space="preserve">C4 </v>
      </c>
      <c r="K799" s="48"/>
      <c r="L799" s="48"/>
      <c r="M799" s="16"/>
      <c r="N799" s="16"/>
      <c r="O799" s="48"/>
      <c r="P799" s="48"/>
      <c r="Q799" s="48"/>
      <c r="R799" s="48"/>
      <c r="S799" s="16"/>
      <c r="T799" s="16"/>
      <c r="U799" s="48"/>
      <c r="V799" s="48"/>
      <c r="W799" s="22">
        <f t="shared" si="24"/>
        <v>0</v>
      </c>
      <c r="X799" s="60">
        <f t="shared" si="25"/>
        <v>1</v>
      </c>
    </row>
    <row r="800" spans="2:24" ht="24.95" customHeight="1">
      <c r="B800" s="48" t="str">
        <f>Personal_Development!B801</f>
        <v>R</v>
      </c>
      <c r="C800" s="48" t="str">
        <f>Personal_Development!C801</f>
        <v>K03327</v>
      </c>
      <c r="D800" s="14" t="str">
        <f>Personal_Development!D801</f>
        <v>C13897</v>
      </c>
      <c r="E800" s="11" t="str">
        <f>Personal_Development!E801</f>
        <v>MUHAMMAD HAZIQ BIN MOHD SHAH</v>
      </c>
      <c r="F800" s="12" t="str">
        <f>Personal_Development!F801</f>
        <v>PRODUCTION NO.1 DEPARTMENT</v>
      </c>
      <c r="G800" s="12" t="str">
        <f>Personal_Development!G801</f>
        <v>ASSEMBLY PRODUCTION SECTION (APS)</v>
      </c>
      <c r="H800" s="40" t="str">
        <f>Personal_Development!H801</f>
        <v>OPERATOR 2</v>
      </c>
      <c r="I800" s="41" t="str">
        <f>Personal_Development!I801</f>
        <v>C4 PROD</v>
      </c>
      <c r="J800" s="42" t="str">
        <f>Personal_Development!J801</f>
        <v xml:space="preserve">C4 </v>
      </c>
      <c r="K800" s="48"/>
      <c r="L800" s="48"/>
      <c r="M800" s="16"/>
      <c r="N800" s="16"/>
      <c r="O800" s="48"/>
      <c r="P800" s="48"/>
      <c r="Q800" s="48"/>
      <c r="R800" s="48"/>
      <c r="S800" s="16"/>
      <c r="T800" s="16"/>
      <c r="U800" s="48"/>
      <c r="V800" s="48"/>
      <c r="W800" s="22">
        <f t="shared" si="24"/>
        <v>0</v>
      </c>
      <c r="X800" s="60">
        <f t="shared" si="25"/>
        <v>1</v>
      </c>
    </row>
    <row r="801" spans="2:24" ht="24.95" customHeight="1">
      <c r="B801" s="48" t="str">
        <f>Personal_Development!B802</f>
        <v>R</v>
      </c>
      <c r="C801" s="48" t="str">
        <f>Personal_Development!C802</f>
        <v>K03328</v>
      </c>
      <c r="D801" s="14" t="str">
        <f>Personal_Development!D802</f>
        <v>C13898</v>
      </c>
      <c r="E801" s="11" t="str">
        <f>Personal_Development!E802</f>
        <v>NUR ZAIDATUL AKMAR BINTI SUHAINI</v>
      </c>
      <c r="F801" s="12" t="str">
        <f>Personal_Development!F802</f>
        <v>PRODUCTION NO.2 DEPARTMENT</v>
      </c>
      <c r="G801" s="12" t="str">
        <f>Personal_Development!G802</f>
        <v>MOLDING PRODUCTION SECTION (MPS)</v>
      </c>
      <c r="H801" s="40" t="str">
        <f>Personal_Development!H802</f>
        <v>OPERATOR 2</v>
      </c>
      <c r="I801" s="41" t="str">
        <f>Personal_Development!I802</f>
        <v>C4 PROD</v>
      </c>
      <c r="J801" s="42" t="str">
        <f>Personal_Development!J802</f>
        <v xml:space="preserve">C4 </v>
      </c>
      <c r="K801" s="48"/>
      <c r="L801" s="48"/>
      <c r="M801" s="16"/>
      <c r="N801" s="16"/>
      <c r="O801" s="48"/>
      <c r="P801" s="48"/>
      <c r="Q801" s="48"/>
      <c r="R801" s="48"/>
      <c r="S801" s="16"/>
      <c r="T801" s="16"/>
      <c r="U801" s="48"/>
      <c r="V801" s="48"/>
      <c r="W801" s="22">
        <f t="shared" si="24"/>
        <v>0</v>
      </c>
      <c r="X801" s="60">
        <f t="shared" si="25"/>
        <v>1</v>
      </c>
    </row>
    <row r="802" spans="2:24" ht="24.95" customHeight="1">
      <c r="B802" s="48">
        <f>Personal_Development!B803</f>
        <v>0</v>
      </c>
      <c r="C802" s="48" t="str">
        <f>Personal_Development!C803</f>
        <v>K03329</v>
      </c>
      <c r="D802" s="14" t="str">
        <f>Personal_Development!D803</f>
        <v>C13899</v>
      </c>
      <c r="E802" s="11" t="str">
        <f>Personal_Development!E803</f>
        <v>MUHAMAD FAIS BIN MUHAMAD ZAMRI</v>
      </c>
      <c r="F802" s="12" t="str">
        <f>Personal_Development!F803</f>
        <v>PRODUCTION NO.2 DEPARTMENT</v>
      </c>
      <c r="G802" s="12" t="str">
        <f>Personal_Development!G803</f>
        <v>MOLDING PRODUCTION SECTION (MPS)</v>
      </c>
      <c r="H802" s="40" t="str">
        <f>Personal_Development!H803</f>
        <v>OPERATOR 2</v>
      </c>
      <c r="I802" s="41" t="str">
        <f>Personal_Development!I803</f>
        <v>C4 PROD</v>
      </c>
      <c r="J802" s="42" t="str">
        <f>Personal_Development!J803</f>
        <v xml:space="preserve">C4 </v>
      </c>
      <c r="K802" s="48"/>
      <c r="L802" s="48"/>
      <c r="M802" s="16"/>
      <c r="N802" s="16"/>
      <c r="O802" s="48"/>
      <c r="P802" s="48"/>
      <c r="Q802" s="48"/>
      <c r="R802" s="48"/>
      <c r="S802" s="16"/>
      <c r="T802" s="16"/>
      <c r="U802" s="48"/>
      <c r="V802" s="48"/>
      <c r="W802" s="22">
        <f t="shared" si="24"/>
        <v>0</v>
      </c>
      <c r="X802" s="60">
        <f t="shared" si="25"/>
        <v>1</v>
      </c>
    </row>
    <row r="803" spans="2:24" ht="24.95" customHeight="1">
      <c r="B803" s="48">
        <f>Personal_Development!B804</f>
        <v>0</v>
      </c>
      <c r="C803" s="48" t="str">
        <f>Personal_Development!C804</f>
        <v>K03330</v>
      </c>
      <c r="D803" s="14" t="str">
        <f>Personal_Development!D804</f>
        <v>C13900</v>
      </c>
      <c r="E803" s="11" t="str">
        <f>Personal_Development!E804</f>
        <v>ARFIZAH BINTI MOHD ARIS</v>
      </c>
      <c r="F803" s="12" t="str">
        <f>Personal_Development!F804</f>
        <v>PRODUCTION NO.2 DEPARTMENT</v>
      </c>
      <c r="G803" s="12" t="str">
        <f>Personal_Development!G804</f>
        <v>MOLDING PRODUCTION SECTION (MPS)</v>
      </c>
      <c r="H803" s="40" t="str">
        <f>Personal_Development!H804</f>
        <v>OPERATOR 2</v>
      </c>
      <c r="I803" s="41" t="str">
        <f>Personal_Development!I804</f>
        <v>C4 PROD</v>
      </c>
      <c r="J803" s="42" t="str">
        <f>Personal_Development!J804</f>
        <v xml:space="preserve">C4 </v>
      </c>
      <c r="K803" s="48"/>
      <c r="L803" s="48"/>
      <c r="M803" s="16"/>
      <c r="N803" s="16"/>
      <c r="O803" s="48"/>
      <c r="P803" s="48"/>
      <c r="Q803" s="48"/>
      <c r="R803" s="48"/>
      <c r="S803" s="16"/>
      <c r="T803" s="16"/>
      <c r="U803" s="48"/>
      <c r="V803" s="48"/>
      <c r="W803" s="22">
        <f t="shared" si="24"/>
        <v>0</v>
      </c>
      <c r="X803" s="60">
        <f t="shared" si="25"/>
        <v>1</v>
      </c>
    </row>
    <row r="804" spans="2:24" ht="24.95" customHeight="1">
      <c r="B804" s="48" t="str">
        <f>Personal_Development!B805</f>
        <v>R</v>
      </c>
      <c r="C804" s="48" t="str">
        <f>Personal_Development!C805</f>
        <v>K03331</v>
      </c>
      <c r="D804" s="14" t="str">
        <f>Personal_Development!D805</f>
        <v>C13901</v>
      </c>
      <c r="E804" s="11" t="str">
        <f>Personal_Development!E805</f>
        <v>MOHD HAZIQ BIN MOHD YUSRI</v>
      </c>
      <c r="F804" s="12" t="str">
        <f>Personal_Development!F805</f>
        <v>PRODUCTION NO.2 DEPARTMENT</v>
      </c>
      <c r="G804" s="12" t="str">
        <f>Personal_Development!G805</f>
        <v>MOLDING PRODUCTION SECTION (MPS)</v>
      </c>
      <c r="H804" s="40" t="str">
        <f>Personal_Development!H805</f>
        <v>OPERATOR 2</v>
      </c>
      <c r="I804" s="41" t="str">
        <f>Personal_Development!I805</f>
        <v>C4 PROD</v>
      </c>
      <c r="J804" s="42" t="str">
        <f>Personal_Development!J805</f>
        <v xml:space="preserve">C4 </v>
      </c>
      <c r="K804" s="48"/>
      <c r="L804" s="48"/>
      <c r="M804" s="16"/>
      <c r="N804" s="16"/>
      <c r="O804" s="48"/>
      <c r="P804" s="48"/>
      <c r="Q804" s="48"/>
      <c r="R804" s="48"/>
      <c r="S804" s="16"/>
      <c r="T804" s="16"/>
      <c r="U804" s="48"/>
      <c r="V804" s="48"/>
      <c r="W804" s="22">
        <f t="shared" si="24"/>
        <v>0</v>
      </c>
      <c r="X804" s="60">
        <f t="shared" si="25"/>
        <v>1</v>
      </c>
    </row>
    <row r="805" spans="2:24" ht="24.95" customHeight="1">
      <c r="B805" s="48" t="str">
        <f>Personal_Development!B806</f>
        <v>R</v>
      </c>
      <c r="C805" s="48" t="str">
        <f>Personal_Development!C806</f>
        <v>K03332</v>
      </c>
      <c r="D805" s="14" t="str">
        <f>Personal_Development!D806</f>
        <v>C13902</v>
      </c>
      <c r="E805" s="11" t="str">
        <f>Personal_Development!E806</f>
        <v>AHMAD IMRAN BIN YACOB</v>
      </c>
      <c r="F805" s="12" t="str">
        <f>Personal_Development!F806</f>
        <v>PRODUCTION NO.2 DEPARTMENT</v>
      </c>
      <c r="G805" s="12" t="str">
        <f>Personal_Development!G806</f>
        <v>MOLDING PRODUCTION SECTION (MPS)</v>
      </c>
      <c r="H805" s="40" t="str">
        <f>Personal_Development!H806</f>
        <v>OPERATOR 2</v>
      </c>
      <c r="I805" s="41" t="str">
        <f>Personal_Development!I806</f>
        <v>C4 PROD</v>
      </c>
      <c r="J805" s="42" t="str">
        <f>Personal_Development!J806</f>
        <v xml:space="preserve">C4 </v>
      </c>
      <c r="K805" s="48"/>
      <c r="L805" s="48"/>
      <c r="M805" s="16"/>
      <c r="N805" s="16"/>
      <c r="O805" s="48"/>
      <c r="P805" s="48"/>
      <c r="Q805" s="48"/>
      <c r="R805" s="48"/>
      <c r="S805" s="16"/>
      <c r="T805" s="16"/>
      <c r="U805" s="48"/>
      <c r="V805" s="48"/>
      <c r="W805" s="22">
        <f t="shared" si="24"/>
        <v>0</v>
      </c>
      <c r="X805" s="60">
        <f t="shared" si="25"/>
        <v>1</v>
      </c>
    </row>
    <row r="806" spans="2:24" ht="24.95" customHeight="1">
      <c r="B806" s="48">
        <f>Personal_Development!B807</f>
        <v>0</v>
      </c>
      <c r="C806" s="48" t="str">
        <f>Personal_Development!C807</f>
        <v>K03333</v>
      </c>
      <c r="D806" s="14" t="str">
        <f>Personal_Development!D807</f>
        <v>C13903</v>
      </c>
      <c r="E806" s="11" t="str">
        <f>Personal_Development!E807</f>
        <v>SHAHRUL NIZAM BIN MOHAMMAD</v>
      </c>
      <c r="F806" s="12" t="str">
        <f>Personal_Development!F807</f>
        <v>PRODUCTION NO.1 DEPARTMENT</v>
      </c>
      <c r="G806" s="12" t="str">
        <f>Personal_Development!G807</f>
        <v>ASSEMBLY PRODUCTION SECTION (APS)</v>
      </c>
      <c r="H806" s="40" t="str">
        <f>Personal_Development!H807</f>
        <v>OPERATOR 2</v>
      </c>
      <c r="I806" s="41" t="str">
        <f>Personal_Development!I807</f>
        <v>C4 PROD</v>
      </c>
      <c r="J806" s="42" t="str">
        <f>Personal_Development!J807</f>
        <v xml:space="preserve">C4 </v>
      </c>
      <c r="K806" s="48"/>
      <c r="L806" s="48"/>
      <c r="M806" s="16"/>
      <c r="N806" s="16"/>
      <c r="O806" s="48"/>
      <c r="P806" s="48"/>
      <c r="Q806" s="48"/>
      <c r="R806" s="48"/>
      <c r="S806" s="16"/>
      <c r="T806" s="16"/>
      <c r="U806" s="48"/>
      <c r="V806" s="48">
        <v>2</v>
      </c>
      <c r="W806" s="22">
        <f t="shared" si="24"/>
        <v>2</v>
      </c>
      <c r="X806" s="60">
        <f t="shared" si="25"/>
        <v>1</v>
      </c>
    </row>
    <row r="807" spans="2:24" ht="24.95" customHeight="1">
      <c r="B807" s="48" t="str">
        <f>Personal_Development!B808</f>
        <v>R</v>
      </c>
      <c r="C807" s="48" t="str">
        <f>Personal_Development!C808</f>
        <v>K03334</v>
      </c>
      <c r="D807" s="14" t="str">
        <f>Personal_Development!D808</f>
        <v>C13904</v>
      </c>
      <c r="E807" s="11" t="str">
        <f>Personal_Development!E808</f>
        <v>ARNAWATI BINTI SATIMAN</v>
      </c>
      <c r="F807" s="12" t="str">
        <f>Personal_Development!F808</f>
        <v>PRODUCTION NO.1 DEPARTMENT</v>
      </c>
      <c r="G807" s="12" t="str">
        <f>Personal_Development!G808</f>
        <v>ASSEMBLY PRODUCTION SECTION (APS)</v>
      </c>
      <c r="H807" s="40" t="str">
        <f>Personal_Development!H808</f>
        <v>OPERATOR 2</v>
      </c>
      <c r="I807" s="41" t="str">
        <f>Personal_Development!I808</f>
        <v>C4 PROD</v>
      </c>
      <c r="J807" s="42" t="str">
        <f>Personal_Development!J808</f>
        <v xml:space="preserve">C4 </v>
      </c>
      <c r="K807" s="48"/>
      <c r="L807" s="48"/>
      <c r="M807" s="16"/>
      <c r="N807" s="16"/>
      <c r="O807" s="48"/>
      <c r="P807" s="48"/>
      <c r="Q807" s="48"/>
      <c r="R807" s="48"/>
      <c r="S807" s="16"/>
      <c r="T807" s="16"/>
      <c r="U807" s="48"/>
      <c r="V807" s="48"/>
      <c r="W807" s="22">
        <f t="shared" si="24"/>
        <v>0</v>
      </c>
      <c r="X807" s="60">
        <f t="shared" si="25"/>
        <v>1</v>
      </c>
    </row>
    <row r="808" spans="2:24" ht="24.95" customHeight="1">
      <c r="B808" s="48">
        <f>Personal_Development!B809</f>
        <v>0</v>
      </c>
      <c r="C808" s="48">
        <f>Personal_Development!C809</f>
        <v>0</v>
      </c>
      <c r="D808" s="14" t="str">
        <f>Personal_Development!D809</f>
        <v>T10093</v>
      </c>
      <c r="E808" s="11" t="str">
        <f>Personal_Development!E809</f>
        <v>NORHAZIM AIMAN BIN KAMARUDDIN</v>
      </c>
      <c r="F808" s="12" t="str">
        <f>Personal_Development!F809</f>
        <v>PRODUCTION NO.1 DEPARTMENT</v>
      </c>
      <c r="G808" s="12" t="str">
        <f>Personal_Development!G809</f>
        <v>ASSEMBLY PRODUCTION SECTION (APS)</v>
      </c>
      <c r="H808" s="40" t="str">
        <f>Personal_Development!H809</f>
        <v>OPERATOR 2</v>
      </c>
      <c r="I808" s="41" t="str">
        <f>Personal_Development!I809</f>
        <v>C4 PROD</v>
      </c>
      <c r="J808" s="42" t="str">
        <f>Personal_Development!J809</f>
        <v xml:space="preserve">C4 </v>
      </c>
      <c r="K808" s="48"/>
      <c r="L808" s="48"/>
      <c r="M808" s="16"/>
      <c r="N808" s="16"/>
      <c r="O808" s="48"/>
      <c r="P808" s="48"/>
      <c r="Q808" s="48"/>
      <c r="R808" s="48"/>
      <c r="S808" s="16"/>
      <c r="T808" s="16"/>
      <c r="U808" s="48"/>
      <c r="V808" s="48"/>
      <c r="W808" s="22">
        <f t="shared" si="24"/>
        <v>0</v>
      </c>
      <c r="X808" s="60">
        <f t="shared" si="25"/>
        <v>1</v>
      </c>
    </row>
    <row r="809" spans="2:24" ht="24.95" customHeight="1">
      <c r="B809" s="48">
        <f>Personal_Development!B810</f>
        <v>0</v>
      </c>
      <c r="C809" s="48">
        <f>Personal_Development!C810</f>
        <v>0</v>
      </c>
      <c r="D809" s="14" t="str">
        <f>Personal_Development!D810</f>
        <v>T10095</v>
      </c>
      <c r="E809" s="11" t="str">
        <f>Personal_Development!E810</f>
        <v>HASBULLAH BIN SARAJOL</v>
      </c>
      <c r="F809" s="12" t="str">
        <f>Personal_Development!F810</f>
        <v>PRODUCTION NO.1 DEPARTMENT</v>
      </c>
      <c r="G809" s="12" t="str">
        <f>Personal_Development!G810</f>
        <v>ASSEMBLY PRODUCTION SECTION (APS)</v>
      </c>
      <c r="H809" s="40" t="str">
        <f>Personal_Development!H810</f>
        <v>OPERATOR 2</v>
      </c>
      <c r="I809" s="41" t="str">
        <f>Personal_Development!I810</f>
        <v>C4 PROD</v>
      </c>
      <c r="J809" s="42" t="str">
        <f>Personal_Development!J810</f>
        <v xml:space="preserve">C4 </v>
      </c>
      <c r="K809" s="48"/>
      <c r="L809" s="48"/>
      <c r="M809" s="16"/>
      <c r="N809" s="16"/>
      <c r="O809" s="48"/>
      <c r="P809" s="48"/>
      <c r="Q809" s="48"/>
      <c r="R809" s="48"/>
      <c r="S809" s="16">
        <v>7</v>
      </c>
      <c r="T809" s="16">
        <v>8</v>
      </c>
      <c r="U809" s="48"/>
      <c r="V809" s="48"/>
      <c r="W809" s="22">
        <f t="shared" si="24"/>
        <v>15</v>
      </c>
      <c r="X809" s="60">
        <f t="shared" si="25"/>
        <v>5</v>
      </c>
    </row>
    <row r="810" spans="2:24" ht="24.95" customHeight="1">
      <c r="B810" s="48" t="str">
        <f>Personal_Development!B811</f>
        <v>R</v>
      </c>
      <c r="C810" s="48">
        <f>Personal_Development!C811</f>
        <v>0</v>
      </c>
      <c r="D810" s="14" t="str">
        <f>Personal_Development!D811</f>
        <v>T10096</v>
      </c>
      <c r="E810" s="11" t="str">
        <f>Personal_Development!E811</f>
        <v>MOHD FAIZ BIN BASIRON</v>
      </c>
      <c r="F810" s="12" t="str">
        <f>Personal_Development!F811</f>
        <v>QUALITY ASSURANCE DEPARTMENT</v>
      </c>
      <c r="G810" s="12" t="str">
        <f>Personal_Development!G811</f>
        <v>QUALITY PLANNING SECTION (QPS)</v>
      </c>
      <c r="H810" s="40" t="str">
        <f>Personal_Development!H811</f>
        <v>OPERATOR 2</v>
      </c>
      <c r="I810" s="41" t="str">
        <f>Personal_Development!I811</f>
        <v>C4 PROD</v>
      </c>
      <c r="J810" s="42" t="str">
        <f>Personal_Development!J811</f>
        <v xml:space="preserve">C4 </v>
      </c>
      <c r="K810" s="48"/>
      <c r="L810" s="48"/>
      <c r="M810" s="16"/>
      <c r="N810" s="16"/>
      <c r="O810" s="48"/>
      <c r="P810" s="48">
        <v>4</v>
      </c>
      <c r="Q810" s="48">
        <v>7</v>
      </c>
      <c r="R810" s="48"/>
      <c r="S810" s="16"/>
      <c r="T810" s="16"/>
      <c r="U810" s="48"/>
      <c r="V810" s="48"/>
      <c r="W810" s="22">
        <f t="shared" si="24"/>
        <v>11</v>
      </c>
      <c r="X810" s="60">
        <f t="shared" si="25"/>
        <v>4</v>
      </c>
    </row>
    <row r="811" spans="2:24" ht="24.95" customHeight="1">
      <c r="B811" s="48" t="str">
        <f>Personal_Development!B812</f>
        <v>R</v>
      </c>
      <c r="C811" s="48">
        <f>Personal_Development!C812</f>
        <v>0</v>
      </c>
      <c r="D811" s="14" t="str">
        <f>Personal_Development!D812</f>
        <v>T10097</v>
      </c>
      <c r="E811" s="11" t="str">
        <f>Personal_Development!E812</f>
        <v>CHITRA A/P RAMASAMY</v>
      </c>
      <c r="F811" s="12" t="str">
        <f>Personal_Development!F812</f>
        <v>PRODUCTION NO.1 DEPARTMENT</v>
      </c>
      <c r="G811" s="12" t="str">
        <f>Personal_Development!G812</f>
        <v>ASSEMBLY PRODUCTION SECTION (APS)</v>
      </c>
      <c r="H811" s="40" t="str">
        <f>Personal_Development!H812</f>
        <v>SUPERVISOR</v>
      </c>
      <c r="I811" s="41" t="str">
        <f>Personal_Development!I812</f>
        <v>C1 PROD</v>
      </c>
      <c r="J811" s="42" t="str">
        <f>Personal_Development!J812</f>
        <v xml:space="preserve">C1 </v>
      </c>
      <c r="K811" s="48"/>
      <c r="L811" s="48"/>
      <c r="M811" s="16"/>
      <c r="N811" s="16"/>
      <c r="O811" s="48"/>
      <c r="P811" s="48"/>
      <c r="Q811" s="48"/>
      <c r="R811" s="48"/>
      <c r="S811" s="16"/>
      <c r="T811" s="16"/>
      <c r="U811" s="48"/>
      <c r="V811" s="48"/>
      <c r="W811" s="22">
        <f t="shared" si="24"/>
        <v>0</v>
      </c>
      <c r="X811" s="60">
        <f t="shared" si="25"/>
        <v>1</v>
      </c>
    </row>
    <row r="812" spans="2:24" ht="24.95" customHeight="1">
      <c r="B812" s="48">
        <f>Personal_Development!B813</f>
        <v>0</v>
      </c>
      <c r="C812" s="48">
        <f>Personal_Development!C813</f>
        <v>0</v>
      </c>
      <c r="D812" s="14" t="str">
        <f>Personal_Development!D813</f>
        <v>T10098</v>
      </c>
      <c r="E812" s="11" t="str">
        <f>Personal_Development!E813</f>
        <v>MUHAMAD AZMIR BIN ABD KARIM</v>
      </c>
      <c r="F812" s="12" t="str">
        <f>Personal_Development!F813</f>
        <v>PRODUCTION NO.1 DEPARTMENT</v>
      </c>
      <c r="G812" s="12" t="str">
        <f>Personal_Development!G813</f>
        <v>ASSEMBLY PRODUCTION SECTION (APS)</v>
      </c>
      <c r="H812" s="40" t="str">
        <f>Personal_Development!H813</f>
        <v>OPERATOR 2</v>
      </c>
      <c r="I812" s="41" t="str">
        <f>Personal_Development!I813</f>
        <v>C4 PROD</v>
      </c>
      <c r="J812" s="42" t="str">
        <f>Personal_Development!J813</f>
        <v xml:space="preserve">C4 </v>
      </c>
      <c r="K812" s="48"/>
      <c r="L812" s="48"/>
      <c r="M812" s="16"/>
      <c r="N812" s="16"/>
      <c r="O812" s="48"/>
      <c r="P812" s="48"/>
      <c r="Q812" s="48"/>
      <c r="R812" s="48"/>
      <c r="S812" s="16"/>
      <c r="T812" s="16"/>
      <c r="U812" s="48"/>
      <c r="V812" s="48"/>
      <c r="W812" s="22">
        <f t="shared" si="24"/>
        <v>0</v>
      </c>
      <c r="X812" s="60">
        <f t="shared" si="25"/>
        <v>1</v>
      </c>
    </row>
    <row r="813" spans="2:24" ht="24.95" customHeight="1">
      <c r="B813" s="48" t="str">
        <f>Personal_Development!B814</f>
        <v>R</v>
      </c>
      <c r="C813" s="48">
        <f>Personal_Development!C814</f>
        <v>0</v>
      </c>
      <c r="D813" s="14" t="str">
        <f>Personal_Development!D814</f>
        <v>T10099</v>
      </c>
      <c r="E813" s="11" t="str">
        <f>Personal_Development!E814</f>
        <v>MUHAMMAD HARRAZ BIN MOHAMAD HAMZAH</v>
      </c>
      <c r="F813" s="12" t="str">
        <f>Personal_Development!F814</f>
        <v>PRODUCTION NO.1 DEPARTMENT</v>
      </c>
      <c r="G813" s="12" t="str">
        <f>Personal_Development!G814</f>
        <v>ASSEMBLY PRODUCTION SECTION (APS)</v>
      </c>
      <c r="H813" s="40" t="str">
        <f>Personal_Development!H814</f>
        <v>OPERATOR 2</v>
      </c>
      <c r="I813" s="41" t="str">
        <f>Personal_Development!I814</f>
        <v>C4 PROD</v>
      </c>
      <c r="J813" s="42" t="str">
        <f>Personal_Development!J814</f>
        <v xml:space="preserve">C4 </v>
      </c>
      <c r="K813" s="48"/>
      <c r="L813" s="48"/>
      <c r="M813" s="16"/>
      <c r="N813" s="16"/>
      <c r="O813" s="48"/>
      <c r="P813" s="48"/>
      <c r="Q813" s="48"/>
      <c r="R813" s="48"/>
      <c r="S813" s="16"/>
      <c r="T813" s="16"/>
      <c r="U813" s="48"/>
      <c r="V813" s="48"/>
      <c r="W813" s="22">
        <f t="shared" si="24"/>
        <v>0</v>
      </c>
      <c r="X813" s="60">
        <f t="shared" si="25"/>
        <v>1</v>
      </c>
    </row>
    <row r="814" spans="2:24" ht="24.95" customHeight="1">
      <c r="B814" s="48" t="str">
        <f>Personal_Development!B815</f>
        <v>R</v>
      </c>
      <c r="C814" s="48">
        <f>Personal_Development!C815</f>
        <v>0</v>
      </c>
      <c r="D814" s="14" t="str">
        <f>Personal_Development!D815</f>
        <v>T10100</v>
      </c>
      <c r="E814" s="11" t="str">
        <f>Personal_Development!E815</f>
        <v>MUHAMMAD SHAHIR BIN MOHD AZMI</v>
      </c>
      <c r="F814" s="12" t="str">
        <f>Personal_Development!F815</f>
        <v>PRODUCTION NO.2 DEPARTMENT</v>
      </c>
      <c r="G814" s="12" t="str">
        <f>Personal_Development!G815</f>
        <v>MOLDING PRODUCTION SECTION (MPS)</v>
      </c>
      <c r="H814" s="40" t="str">
        <f>Personal_Development!H815</f>
        <v>OPERATOR 2</v>
      </c>
      <c r="I814" s="41" t="str">
        <f>Personal_Development!I815</f>
        <v>C4 PROD</v>
      </c>
      <c r="J814" s="42" t="str">
        <f>Personal_Development!J815</f>
        <v xml:space="preserve">C4 </v>
      </c>
      <c r="K814" s="48"/>
      <c r="L814" s="48"/>
      <c r="M814" s="16"/>
      <c r="N814" s="16"/>
      <c r="O814" s="48"/>
      <c r="P814" s="48"/>
      <c r="Q814" s="48"/>
      <c r="R814" s="48"/>
      <c r="S814" s="16"/>
      <c r="T814" s="16"/>
      <c r="U814" s="48"/>
      <c r="V814" s="48"/>
      <c r="W814" s="22">
        <f t="shared" si="24"/>
        <v>0</v>
      </c>
      <c r="X814" s="60">
        <f t="shared" si="25"/>
        <v>1</v>
      </c>
    </row>
    <row r="815" spans="2:24" ht="24.95" customHeight="1">
      <c r="B815" s="48">
        <f>Personal_Development!B816</f>
        <v>0</v>
      </c>
      <c r="C815" s="48" t="str">
        <f>Personal_Development!C816</f>
        <v>T10101</v>
      </c>
      <c r="D815" s="14" t="str">
        <f>Personal_Development!D816</f>
        <v>C13959</v>
      </c>
      <c r="E815" s="11" t="str">
        <f>Personal_Development!E816</f>
        <v>HUSNIYAH BINTI NORDIN</v>
      </c>
      <c r="F815" s="12" t="str">
        <f>Personal_Development!F816</f>
        <v>FACTORY OPERATIONS DEPARTMENT</v>
      </c>
      <c r="G815" s="12" t="str">
        <f>Personal_Development!G816</f>
        <v>DIRECT MATERIAL PURCHASING SECTION (DMS)</v>
      </c>
      <c r="H815" s="40" t="str">
        <f>Personal_Development!H816</f>
        <v>ASSISTANT</v>
      </c>
      <c r="I815" s="41" t="str">
        <f>Personal_Development!I816</f>
        <v>C1 OFFICE</v>
      </c>
      <c r="J815" s="42" t="str">
        <f>Personal_Development!J816</f>
        <v xml:space="preserve">C1 </v>
      </c>
      <c r="K815" s="48"/>
      <c r="L815" s="48"/>
      <c r="M815" s="16"/>
      <c r="N815" s="16"/>
      <c r="O815" s="48"/>
      <c r="P815" s="48">
        <v>3</v>
      </c>
      <c r="Q815" s="48">
        <v>2</v>
      </c>
      <c r="R815" s="48">
        <v>6</v>
      </c>
      <c r="S815" s="16"/>
      <c r="T815" s="16">
        <v>3</v>
      </c>
      <c r="U815" s="48"/>
      <c r="V815" s="48"/>
      <c r="W815" s="22">
        <f t="shared" si="24"/>
        <v>14</v>
      </c>
      <c r="X815" s="60">
        <f t="shared" si="25"/>
        <v>5</v>
      </c>
    </row>
    <row r="816" spans="2:24" ht="24.95" customHeight="1">
      <c r="B816" s="48">
        <f>Personal_Development!B817</f>
        <v>0</v>
      </c>
      <c r="C816" s="48">
        <f>Personal_Development!C817</f>
        <v>0</v>
      </c>
      <c r="D816" s="14" t="str">
        <f>Personal_Development!D817</f>
        <v>E00192</v>
      </c>
      <c r="E816" s="11" t="str">
        <f>Personal_Development!E817</f>
        <v>HALIZA BINTI MOHAMAD HUSIN</v>
      </c>
      <c r="F816" s="12" t="str">
        <f>Personal_Development!F817</f>
        <v>PRODUCTION NO.2 DEPARTMENT</v>
      </c>
      <c r="G816" s="12" t="str">
        <f>Personal_Development!G817</f>
        <v>MOLDING PRODUCTION SECTION (MPS)</v>
      </c>
      <c r="H816" s="40" t="str">
        <f>Personal_Development!H817</f>
        <v>ASST. OFFICER</v>
      </c>
      <c r="I816" s="41" t="str">
        <f>Personal_Development!I817</f>
        <v>M7</v>
      </c>
      <c r="J816" s="42" t="str">
        <f>Personal_Development!J817</f>
        <v>M7</v>
      </c>
      <c r="K816" s="48"/>
      <c r="L816" s="48"/>
      <c r="M816" s="16"/>
      <c r="N816" s="16"/>
      <c r="O816" s="48"/>
      <c r="P816" s="48"/>
      <c r="Q816" s="48"/>
      <c r="R816" s="48"/>
      <c r="S816" s="16"/>
      <c r="T816" s="16"/>
      <c r="U816" s="48"/>
      <c r="V816" s="48"/>
      <c r="W816" s="22">
        <f t="shared" si="24"/>
        <v>0</v>
      </c>
      <c r="X816" s="60">
        <f t="shared" si="25"/>
        <v>1</v>
      </c>
    </row>
    <row r="817" spans="2:24" ht="24.95" customHeight="1">
      <c r="B817" s="48" t="str">
        <f>Personal_Development!B818</f>
        <v>R</v>
      </c>
      <c r="C817" s="48">
        <f>Personal_Development!C818</f>
        <v>0</v>
      </c>
      <c r="D817" s="14" t="str">
        <f>Personal_Development!D818</f>
        <v>K03335</v>
      </c>
      <c r="E817" s="11" t="str">
        <f>Personal_Development!E818</f>
        <v>GOBI NATHAN A/L K KALAIARASAN</v>
      </c>
      <c r="F817" s="12" t="str">
        <f>Personal_Development!F818</f>
        <v>FACTORY OPERATIONS DEPARTMENT</v>
      </c>
      <c r="G817" s="12" t="str">
        <f>Personal_Development!G818</f>
        <v>INVENTORY &amp; SYSYTEM CONTROL SECTION (IVS)</v>
      </c>
      <c r="H817" s="40" t="str">
        <f>Personal_Development!H818</f>
        <v>STOREHAND</v>
      </c>
      <c r="I817" s="41" t="str">
        <f>Personal_Development!I818</f>
        <v>C4 PROD</v>
      </c>
      <c r="J817" s="42" t="str">
        <f>Personal_Development!J818</f>
        <v xml:space="preserve">C4 </v>
      </c>
      <c r="K817" s="48"/>
      <c r="L817" s="48"/>
      <c r="M817" s="16"/>
      <c r="N817" s="16"/>
      <c r="O817" s="48"/>
      <c r="P817" s="48"/>
      <c r="Q817" s="48"/>
      <c r="R817" s="48"/>
      <c r="S817" s="16"/>
      <c r="T817" s="16"/>
      <c r="U817" s="48"/>
      <c r="V817" s="48"/>
      <c r="W817" s="22">
        <f t="shared" si="24"/>
        <v>0</v>
      </c>
      <c r="X817" s="60">
        <f t="shared" si="25"/>
        <v>1</v>
      </c>
    </row>
    <row r="818" spans="2:24" ht="24.95" customHeight="1">
      <c r="B818" s="48" t="str">
        <f>Personal_Development!B819</f>
        <v>R</v>
      </c>
      <c r="C818" s="48">
        <f>Personal_Development!C819</f>
        <v>0</v>
      </c>
      <c r="D818" s="14" t="str">
        <f>Personal_Development!D819</f>
        <v>K03336</v>
      </c>
      <c r="E818" s="11" t="str">
        <f>Personal_Development!E819</f>
        <v>NURUL SYAZANI BINTI ROZALI</v>
      </c>
      <c r="F818" s="12" t="str">
        <f>Personal_Development!F819</f>
        <v>PRODUCTION NO.1 DEPARTMENT</v>
      </c>
      <c r="G818" s="12" t="str">
        <f>Personal_Development!G819</f>
        <v>ASSEMBLY PRODUCTION SECTION (APS)</v>
      </c>
      <c r="H818" s="40" t="str">
        <f>Personal_Development!H819</f>
        <v>OPERATOR 2</v>
      </c>
      <c r="I818" s="41" t="str">
        <f>Personal_Development!I819</f>
        <v>C4 PROD</v>
      </c>
      <c r="J818" s="42" t="str">
        <f>Personal_Development!J819</f>
        <v xml:space="preserve">C4 </v>
      </c>
      <c r="K818" s="48"/>
      <c r="L818" s="48"/>
      <c r="M818" s="16"/>
      <c r="N818" s="16"/>
      <c r="O818" s="48"/>
      <c r="P818" s="48"/>
      <c r="Q818" s="48"/>
      <c r="R818" s="48"/>
      <c r="S818" s="16"/>
      <c r="T818" s="16"/>
      <c r="U818" s="48"/>
      <c r="V818" s="48"/>
      <c r="W818" s="22">
        <f t="shared" si="24"/>
        <v>0</v>
      </c>
      <c r="X818" s="60">
        <f t="shared" si="25"/>
        <v>1</v>
      </c>
    </row>
    <row r="819" spans="2:24" ht="24.95" customHeight="1">
      <c r="B819" s="48">
        <f>Personal_Development!B820</f>
        <v>0</v>
      </c>
      <c r="C819" s="48" t="str">
        <f>Personal_Development!C820</f>
        <v>K03337</v>
      </c>
      <c r="D819" s="14" t="str">
        <f>Personal_Development!D820</f>
        <v>C13905</v>
      </c>
      <c r="E819" s="11" t="str">
        <f>Personal_Development!E820</f>
        <v>MOHD FADHIL BIN BAKRI</v>
      </c>
      <c r="F819" s="12" t="str">
        <f>Personal_Development!F820</f>
        <v>PRODUCTION NO.1 DEPARTMENT</v>
      </c>
      <c r="G819" s="12" t="str">
        <f>Personal_Development!G820</f>
        <v>ASSEMBLY PRODUCTION SECTION (APS)</v>
      </c>
      <c r="H819" s="40" t="str">
        <f>Personal_Development!H820</f>
        <v>OPERATOR 2</v>
      </c>
      <c r="I819" s="41" t="str">
        <f>Personal_Development!I820</f>
        <v>C4 PROD</v>
      </c>
      <c r="J819" s="42" t="str">
        <f>Personal_Development!J820</f>
        <v xml:space="preserve">C4 </v>
      </c>
      <c r="K819" s="48"/>
      <c r="L819" s="48"/>
      <c r="M819" s="16"/>
      <c r="N819" s="16"/>
      <c r="O819" s="48"/>
      <c r="P819" s="48"/>
      <c r="Q819" s="48"/>
      <c r="R819" s="48"/>
      <c r="S819" s="16"/>
      <c r="T819" s="16"/>
      <c r="U819" s="48"/>
      <c r="V819" s="48">
        <v>19</v>
      </c>
      <c r="W819" s="22">
        <f t="shared" si="24"/>
        <v>19</v>
      </c>
      <c r="X819" s="60">
        <f t="shared" si="25"/>
        <v>5</v>
      </c>
    </row>
    <row r="820" spans="2:24" ht="24.95" customHeight="1">
      <c r="B820" s="48">
        <f>Personal_Development!B821</f>
        <v>0</v>
      </c>
      <c r="C820" s="48" t="str">
        <f>Personal_Development!C821</f>
        <v>K03338</v>
      </c>
      <c r="D820" s="14" t="str">
        <f>Personal_Development!D821</f>
        <v>C13906</v>
      </c>
      <c r="E820" s="11" t="str">
        <f>Personal_Development!E821</f>
        <v>SITI KHUZAIMAH BINTI KHALID</v>
      </c>
      <c r="F820" s="12" t="str">
        <f>Personal_Development!F821</f>
        <v>PRODUCTION NO.1 DEPARTMENT</v>
      </c>
      <c r="G820" s="12" t="str">
        <f>Personal_Development!G821</f>
        <v>ASSEMBLY PRODUCTION SECTION (APS)</v>
      </c>
      <c r="H820" s="40" t="str">
        <f>Personal_Development!H821</f>
        <v>OPERATOR 2</v>
      </c>
      <c r="I820" s="41" t="str">
        <f>Personal_Development!I821</f>
        <v>C4 PROD</v>
      </c>
      <c r="J820" s="42" t="str">
        <f>Personal_Development!J821</f>
        <v xml:space="preserve">C4 </v>
      </c>
      <c r="K820" s="48"/>
      <c r="L820" s="48"/>
      <c r="M820" s="16"/>
      <c r="N820" s="16"/>
      <c r="O820" s="48"/>
      <c r="P820" s="48"/>
      <c r="Q820" s="48"/>
      <c r="R820" s="48"/>
      <c r="S820" s="16"/>
      <c r="T820" s="16">
        <v>18</v>
      </c>
      <c r="U820" s="48"/>
      <c r="V820" s="48"/>
      <c r="W820" s="22">
        <f t="shared" si="24"/>
        <v>18</v>
      </c>
      <c r="X820" s="60">
        <f t="shared" si="25"/>
        <v>5</v>
      </c>
    </row>
    <row r="821" spans="2:24" ht="24.95" customHeight="1">
      <c r="B821" s="48">
        <f>Personal_Development!B822</f>
        <v>0</v>
      </c>
      <c r="C821" s="48" t="str">
        <f>Personal_Development!C822</f>
        <v>K03339</v>
      </c>
      <c r="D821" s="14" t="str">
        <f>Personal_Development!D822</f>
        <v>C13907</v>
      </c>
      <c r="E821" s="11" t="str">
        <f>Personal_Development!E822</f>
        <v>SITI NUR FATIHAH BINTI AZMAN</v>
      </c>
      <c r="F821" s="12" t="str">
        <f>Personal_Development!F822</f>
        <v>PRODUCTION NO.1 DEPARTMENT</v>
      </c>
      <c r="G821" s="12" t="str">
        <f>Personal_Development!G822</f>
        <v>ASSEMBLY PRODUCTION SECTION (APS)</v>
      </c>
      <c r="H821" s="40" t="str">
        <f>Personal_Development!H822</f>
        <v>OPERATOR 2</v>
      </c>
      <c r="I821" s="41" t="str">
        <f>Personal_Development!I822</f>
        <v>C4 PROD</v>
      </c>
      <c r="J821" s="42" t="str">
        <f>Personal_Development!J822</f>
        <v xml:space="preserve">C4 </v>
      </c>
      <c r="K821" s="48"/>
      <c r="L821" s="48"/>
      <c r="M821" s="16"/>
      <c r="N821" s="16"/>
      <c r="O821" s="48"/>
      <c r="P821" s="48"/>
      <c r="Q821" s="48"/>
      <c r="R821" s="48"/>
      <c r="S821" s="16"/>
      <c r="T821" s="16"/>
      <c r="U821" s="48"/>
      <c r="V821" s="48">
        <v>9</v>
      </c>
      <c r="W821" s="22">
        <f t="shared" si="24"/>
        <v>9</v>
      </c>
      <c r="X821" s="60">
        <f t="shared" si="25"/>
        <v>3</v>
      </c>
    </row>
    <row r="822" spans="2:24" ht="24.95" customHeight="1">
      <c r="B822" s="48" t="str">
        <f>Personal_Development!B823</f>
        <v>R</v>
      </c>
      <c r="C822" s="48" t="str">
        <f>Personal_Development!C823</f>
        <v>K03340</v>
      </c>
      <c r="D822" s="14" t="str">
        <f>Personal_Development!D823</f>
        <v>C13908</v>
      </c>
      <c r="E822" s="11" t="str">
        <f>Personal_Development!E823</f>
        <v>NURUL ATIQQAH BINTI KAMAR ZIZAN</v>
      </c>
      <c r="F822" s="12" t="str">
        <f>Personal_Development!F823</f>
        <v>PRODUCTION NO.1 DEPARTMENT</v>
      </c>
      <c r="G822" s="12" t="str">
        <f>Personal_Development!G823</f>
        <v>ASSEMBLY PRODUCTION SECTION (APS)</v>
      </c>
      <c r="H822" s="40" t="str">
        <f>Personal_Development!H823</f>
        <v>OPERATOR 2</v>
      </c>
      <c r="I822" s="41" t="str">
        <f>Personal_Development!I823</f>
        <v>C4 PROD</v>
      </c>
      <c r="J822" s="42" t="str">
        <f>Personal_Development!J823</f>
        <v xml:space="preserve">C4 </v>
      </c>
      <c r="K822" s="48"/>
      <c r="L822" s="48"/>
      <c r="M822" s="16"/>
      <c r="N822" s="16"/>
      <c r="O822" s="48"/>
      <c r="P822" s="48"/>
      <c r="Q822" s="48"/>
      <c r="R822" s="48"/>
      <c r="S822" s="16"/>
      <c r="T822" s="16"/>
      <c r="U822" s="48"/>
      <c r="V822" s="48"/>
      <c r="W822" s="22">
        <f t="shared" si="24"/>
        <v>0</v>
      </c>
      <c r="X822" s="60">
        <f t="shared" si="25"/>
        <v>1</v>
      </c>
    </row>
    <row r="823" spans="2:24" ht="24.95" customHeight="1">
      <c r="B823" s="48">
        <f>Personal_Development!B824</f>
        <v>0</v>
      </c>
      <c r="C823" s="48" t="str">
        <f>Personal_Development!C824</f>
        <v>K03341</v>
      </c>
      <c r="D823" s="14" t="str">
        <f>Personal_Development!D824</f>
        <v>C13909</v>
      </c>
      <c r="E823" s="11" t="str">
        <f>Personal_Development!E824</f>
        <v>NUR ATIKAH BINTI KAMIS</v>
      </c>
      <c r="F823" s="12" t="str">
        <f>Personal_Development!F824</f>
        <v>PRODUCTION NO.1 DEPARTMENT</v>
      </c>
      <c r="G823" s="12" t="str">
        <f>Personal_Development!G824</f>
        <v>ASSEMBLY PRODUCTION SECTION (APS)</v>
      </c>
      <c r="H823" s="40" t="str">
        <f>Personal_Development!H824</f>
        <v>OPERATOR 2</v>
      </c>
      <c r="I823" s="41" t="str">
        <f>Personal_Development!I824</f>
        <v>C4 PROD</v>
      </c>
      <c r="J823" s="42" t="str">
        <f>Personal_Development!J824</f>
        <v xml:space="preserve">C4 </v>
      </c>
      <c r="K823" s="48"/>
      <c r="L823" s="48"/>
      <c r="M823" s="16"/>
      <c r="N823" s="16"/>
      <c r="O823" s="48"/>
      <c r="P823" s="48"/>
      <c r="Q823" s="48"/>
      <c r="R823" s="48"/>
      <c r="S823" s="16"/>
      <c r="T823" s="16"/>
      <c r="U823" s="48"/>
      <c r="V823" s="48"/>
      <c r="W823" s="22">
        <f t="shared" si="24"/>
        <v>0</v>
      </c>
      <c r="X823" s="60">
        <f t="shared" si="25"/>
        <v>1</v>
      </c>
    </row>
    <row r="824" spans="2:24" ht="24.95" customHeight="1">
      <c r="B824" s="48" t="str">
        <f>Personal_Development!B825</f>
        <v>R</v>
      </c>
      <c r="C824" s="48" t="str">
        <f>Personal_Development!C825</f>
        <v>K03342</v>
      </c>
      <c r="D824" s="14" t="str">
        <f>Personal_Development!D825</f>
        <v>C13910</v>
      </c>
      <c r="E824" s="11" t="str">
        <f>Personal_Development!E825</f>
        <v>AHMAD TAQIUDDIN BIN ZOLKARNAIN</v>
      </c>
      <c r="F824" s="12" t="str">
        <f>Personal_Development!F825</f>
        <v>PRODUCTION NO.1 DEPARTMENT</v>
      </c>
      <c r="G824" s="12" t="str">
        <f>Personal_Development!G825</f>
        <v>ASSEMBLY PRODUCTION SECTION (APS)</v>
      </c>
      <c r="H824" s="40" t="str">
        <f>Personal_Development!H825</f>
        <v>OPERATOR 2</v>
      </c>
      <c r="I824" s="41" t="str">
        <f>Personal_Development!I825</f>
        <v>C4 PROD</v>
      </c>
      <c r="J824" s="42" t="str">
        <f>Personal_Development!J825</f>
        <v xml:space="preserve">C4 </v>
      </c>
      <c r="K824" s="48"/>
      <c r="L824" s="48"/>
      <c r="M824" s="16"/>
      <c r="N824" s="16"/>
      <c r="O824" s="48"/>
      <c r="P824" s="48"/>
      <c r="Q824" s="48"/>
      <c r="R824" s="48">
        <v>4</v>
      </c>
      <c r="S824" s="16"/>
      <c r="T824" s="16"/>
      <c r="U824" s="48"/>
      <c r="V824" s="48"/>
      <c r="W824" s="22">
        <f t="shared" si="24"/>
        <v>4</v>
      </c>
      <c r="X824" s="60">
        <f t="shared" si="25"/>
        <v>2</v>
      </c>
    </row>
    <row r="825" spans="2:24" ht="24.95" customHeight="1">
      <c r="B825" s="48" t="str">
        <f>Personal_Development!B826</f>
        <v>R</v>
      </c>
      <c r="C825" s="48" t="str">
        <f>Personal_Development!C826</f>
        <v>K03343</v>
      </c>
      <c r="D825" s="14" t="str">
        <f>Personal_Development!D826</f>
        <v>C13911</v>
      </c>
      <c r="E825" s="11" t="str">
        <f>Personal_Development!E826</f>
        <v>MUHAMMAD AUHADDUDIN BIN ZOLKAPLI</v>
      </c>
      <c r="F825" s="12" t="str">
        <f>Personal_Development!F826</f>
        <v>PRODUCTION NO.1 DEPARTMENT</v>
      </c>
      <c r="G825" s="12" t="str">
        <f>Personal_Development!G826</f>
        <v>ASSEMBLY PRODUCTION SECTION (APS)</v>
      </c>
      <c r="H825" s="40" t="str">
        <f>Personal_Development!H826</f>
        <v>OPERATOR 2</v>
      </c>
      <c r="I825" s="41" t="str">
        <f>Personal_Development!I826</f>
        <v>C4 PROD</v>
      </c>
      <c r="J825" s="42" t="str">
        <f>Personal_Development!J826</f>
        <v xml:space="preserve">C4 </v>
      </c>
      <c r="K825" s="48"/>
      <c r="L825" s="48"/>
      <c r="M825" s="16"/>
      <c r="N825" s="16"/>
      <c r="O825" s="48"/>
      <c r="P825" s="48"/>
      <c r="Q825" s="48"/>
      <c r="R825" s="48"/>
      <c r="S825" s="16"/>
      <c r="T825" s="16"/>
      <c r="U825" s="48"/>
      <c r="V825" s="48"/>
      <c r="W825" s="22">
        <f t="shared" si="24"/>
        <v>0</v>
      </c>
      <c r="X825" s="60">
        <f t="shared" si="25"/>
        <v>1</v>
      </c>
    </row>
    <row r="826" spans="2:24" ht="24.95" customHeight="1">
      <c r="B826" s="48">
        <f>Personal_Development!B827</f>
        <v>0</v>
      </c>
      <c r="C826" s="48" t="str">
        <f>Personal_Development!C827</f>
        <v>K03344</v>
      </c>
      <c r="D826" s="14" t="str">
        <f>Personal_Development!D827</f>
        <v>C13912</v>
      </c>
      <c r="E826" s="11" t="str">
        <f>Personal_Development!E827</f>
        <v>SYAZANI BIN ABD SAMAN</v>
      </c>
      <c r="F826" s="12" t="str">
        <f>Personal_Development!F827</f>
        <v>PRODUCTION NO.1 DEPARTMENT</v>
      </c>
      <c r="G826" s="12" t="str">
        <f>Personal_Development!G827</f>
        <v>ASSEMBLY PRODUCTION SECTION (APS)</v>
      </c>
      <c r="H826" s="40" t="str">
        <f>Personal_Development!H827</f>
        <v>OPERATOR 2</v>
      </c>
      <c r="I826" s="41" t="str">
        <f>Personal_Development!I827</f>
        <v>C4 PROD</v>
      </c>
      <c r="J826" s="42" t="str">
        <f>Personal_Development!J827</f>
        <v xml:space="preserve">C4 </v>
      </c>
      <c r="K826" s="48"/>
      <c r="L826" s="48"/>
      <c r="M826" s="16"/>
      <c r="N826" s="16"/>
      <c r="O826" s="48"/>
      <c r="P826" s="48"/>
      <c r="Q826" s="48"/>
      <c r="R826" s="48">
        <v>6</v>
      </c>
      <c r="S826" s="16"/>
      <c r="T826" s="16"/>
      <c r="U826" s="48"/>
      <c r="V826" s="48">
        <v>13</v>
      </c>
      <c r="W826" s="22">
        <f t="shared" si="24"/>
        <v>19</v>
      </c>
      <c r="X826" s="60">
        <f t="shared" si="25"/>
        <v>5</v>
      </c>
    </row>
    <row r="827" spans="2:24" ht="24.95" customHeight="1">
      <c r="B827" s="48">
        <f>Personal_Development!B828</f>
        <v>0</v>
      </c>
      <c r="C827" s="48" t="str">
        <f>Personal_Development!C828</f>
        <v>K03345</v>
      </c>
      <c r="D827" s="14" t="str">
        <f>Personal_Development!D828</f>
        <v>C13913</v>
      </c>
      <c r="E827" s="11" t="str">
        <f>Personal_Development!E828</f>
        <v>NUR AZNIZA BINTI MOHAMAD AMRI</v>
      </c>
      <c r="F827" s="12" t="str">
        <f>Personal_Development!F828</f>
        <v>PRODUCTION NO.1 DEPARTMENT</v>
      </c>
      <c r="G827" s="12" t="str">
        <f>Personal_Development!G828</f>
        <v>ASSEMBLY PRODUCTION SECTION (APS)</v>
      </c>
      <c r="H827" s="40" t="str">
        <f>Personal_Development!H828</f>
        <v>OPERATOR 2</v>
      </c>
      <c r="I827" s="41" t="str">
        <f>Personal_Development!I828</f>
        <v>C4 PROD</v>
      </c>
      <c r="J827" s="42" t="str">
        <f>Personal_Development!J828</f>
        <v xml:space="preserve">C4 </v>
      </c>
      <c r="K827" s="48"/>
      <c r="L827" s="48"/>
      <c r="M827" s="16"/>
      <c r="N827" s="16"/>
      <c r="O827" s="48"/>
      <c r="P827" s="48"/>
      <c r="Q827" s="48"/>
      <c r="R827" s="48"/>
      <c r="S827" s="16">
        <v>4</v>
      </c>
      <c r="T827" s="16">
        <v>10</v>
      </c>
      <c r="U827" s="48"/>
      <c r="V827" s="48"/>
      <c r="W827" s="22">
        <f t="shared" si="24"/>
        <v>14</v>
      </c>
      <c r="X827" s="60">
        <f t="shared" si="25"/>
        <v>5</v>
      </c>
    </row>
    <row r="828" spans="2:24" ht="24.95" customHeight="1">
      <c r="B828" s="48" t="str">
        <f>Personal_Development!B829</f>
        <v>R</v>
      </c>
      <c r="C828" s="48" t="str">
        <f>Personal_Development!C829</f>
        <v>K03346</v>
      </c>
      <c r="D828" s="14" t="str">
        <f>Personal_Development!D829</f>
        <v>C13914</v>
      </c>
      <c r="E828" s="11" t="str">
        <f>Personal_Development!E829</f>
        <v>MOHD RAZIF BIN RAMLI</v>
      </c>
      <c r="F828" s="12" t="str">
        <f>Personal_Development!F829</f>
        <v>PRODUCTION NO.1 DEPARTMENT</v>
      </c>
      <c r="G828" s="12" t="str">
        <f>Personal_Development!G829</f>
        <v>ASSEMBLY PRODUCTION SECTION (APS)</v>
      </c>
      <c r="H828" s="40" t="str">
        <f>Personal_Development!H829</f>
        <v>OPERATOR 2</v>
      </c>
      <c r="I828" s="41" t="str">
        <f>Personal_Development!I829</f>
        <v>C4 PROD</v>
      </c>
      <c r="J828" s="42" t="str">
        <f>Personal_Development!J829</f>
        <v xml:space="preserve">C4 </v>
      </c>
      <c r="K828" s="48"/>
      <c r="L828" s="48"/>
      <c r="M828" s="16"/>
      <c r="N828" s="16"/>
      <c r="O828" s="48"/>
      <c r="P828" s="48"/>
      <c r="Q828" s="48"/>
      <c r="R828" s="48"/>
      <c r="S828" s="16">
        <v>5</v>
      </c>
      <c r="T828" s="16">
        <v>4</v>
      </c>
      <c r="U828" s="48"/>
      <c r="V828" s="48"/>
      <c r="W828" s="22">
        <f t="shared" si="24"/>
        <v>9</v>
      </c>
      <c r="X828" s="60">
        <f t="shared" si="25"/>
        <v>3</v>
      </c>
    </row>
    <row r="829" spans="2:24" ht="24.95" customHeight="1">
      <c r="B829" s="48">
        <f>Personal_Development!B830</f>
        <v>0</v>
      </c>
      <c r="C829" s="48" t="str">
        <f>Personal_Development!C830</f>
        <v>K03347</v>
      </c>
      <c r="D829" s="14" t="str">
        <f>Personal_Development!D830</f>
        <v>C13915</v>
      </c>
      <c r="E829" s="11" t="str">
        <f>Personal_Development!E830</f>
        <v>NOOR HARIS BIN HAMIDAN</v>
      </c>
      <c r="F829" s="12" t="str">
        <f>Personal_Development!F830</f>
        <v>PRODUCTION NO.1 DEPARTMENT</v>
      </c>
      <c r="G829" s="12" t="str">
        <f>Personal_Development!G830</f>
        <v>ASSEMBLY PRODUCTION SECTION (APS)</v>
      </c>
      <c r="H829" s="40" t="str">
        <f>Personal_Development!H830</f>
        <v>OPERATOR 2</v>
      </c>
      <c r="I829" s="41" t="str">
        <f>Personal_Development!I830</f>
        <v>C4 PROD</v>
      </c>
      <c r="J829" s="42" t="str">
        <f>Personal_Development!J830</f>
        <v xml:space="preserve">C4 </v>
      </c>
      <c r="K829" s="48"/>
      <c r="L829" s="48"/>
      <c r="M829" s="16"/>
      <c r="N829" s="16"/>
      <c r="O829" s="48"/>
      <c r="P829" s="48"/>
      <c r="Q829" s="48"/>
      <c r="R829" s="48"/>
      <c r="S829" s="16"/>
      <c r="T829" s="16"/>
      <c r="U829" s="48"/>
      <c r="V829" s="48"/>
      <c r="W829" s="22">
        <f t="shared" si="24"/>
        <v>0</v>
      </c>
      <c r="X829" s="60">
        <f t="shared" si="25"/>
        <v>1</v>
      </c>
    </row>
    <row r="830" spans="2:24" ht="24.95" customHeight="1">
      <c r="B830" s="48">
        <f>Personal_Development!B831</f>
        <v>0</v>
      </c>
      <c r="C830" s="48" t="str">
        <f>Personal_Development!C831</f>
        <v>T10102</v>
      </c>
      <c r="D830" s="14" t="str">
        <f>Personal_Development!D831</f>
        <v>C13971</v>
      </c>
      <c r="E830" s="11" t="str">
        <f>Personal_Development!E831</f>
        <v>NORAINI NADIRA BINTI MOHD NOR</v>
      </c>
      <c r="F830" s="12" t="str">
        <f>Personal_Development!F831</f>
        <v>GENERAL AFFAIRS DEPARTMENT</v>
      </c>
      <c r="G830" s="12" t="str">
        <f>Personal_Development!G831</f>
        <v>GENERAL AFFAIRS SECTION (GAS)</v>
      </c>
      <c r="H830" s="40" t="str">
        <f>Personal_Development!H831</f>
        <v>CLERK 1</v>
      </c>
      <c r="I830" s="41" t="str">
        <f>Personal_Development!I831</f>
        <v>C2 OFFICE</v>
      </c>
      <c r="J830" s="42" t="str">
        <f>Personal_Development!J831</f>
        <v xml:space="preserve">C2 </v>
      </c>
      <c r="K830" s="48"/>
      <c r="L830" s="48"/>
      <c r="M830" s="16"/>
      <c r="N830" s="16"/>
      <c r="O830" s="48"/>
      <c r="P830" s="48"/>
      <c r="Q830" s="48"/>
      <c r="R830" s="48">
        <v>1</v>
      </c>
      <c r="S830" s="16">
        <v>5</v>
      </c>
      <c r="T830" s="16">
        <v>6</v>
      </c>
      <c r="U830" s="48">
        <v>9</v>
      </c>
      <c r="V830" s="48"/>
      <c r="W830" s="22">
        <f t="shared" si="24"/>
        <v>21</v>
      </c>
      <c r="X830" s="60">
        <f t="shared" si="25"/>
        <v>5</v>
      </c>
    </row>
    <row r="831" spans="2:24" ht="24.95" customHeight="1">
      <c r="B831" s="48">
        <f>Personal_Development!B832</f>
        <v>0</v>
      </c>
      <c r="C831" s="48" t="str">
        <f>Personal_Development!C832</f>
        <v>T10103</v>
      </c>
      <c r="D831" s="14" t="str">
        <f>Personal_Development!D832</f>
        <v>C13996</v>
      </c>
      <c r="E831" s="11" t="str">
        <f>Personal_Development!E832</f>
        <v>MOHAMMAD ALIFF HAIQAL BIN HASRAM</v>
      </c>
      <c r="F831" s="12" t="str">
        <f>Personal_Development!F832</f>
        <v>FACTORY OPERATIONS DEPARTMENT</v>
      </c>
      <c r="G831" s="12" t="str">
        <f>Personal_Development!G832</f>
        <v>INVENTORY &amp; SYSYTEM CONTROL SECTION (IVS)</v>
      </c>
      <c r="H831" s="40" t="str">
        <f>Personal_Development!H832</f>
        <v>STOREHAND</v>
      </c>
      <c r="I831" s="41" t="str">
        <f>Personal_Development!I832</f>
        <v>C4 PROD</v>
      </c>
      <c r="J831" s="42" t="str">
        <f>Personal_Development!J832</f>
        <v xml:space="preserve">C4 </v>
      </c>
      <c r="K831" s="48"/>
      <c r="L831" s="48"/>
      <c r="M831" s="16"/>
      <c r="N831" s="16"/>
      <c r="O831" s="48"/>
      <c r="P831" s="48"/>
      <c r="Q831" s="48"/>
      <c r="R831" s="48"/>
      <c r="S831" s="16"/>
      <c r="T831" s="16"/>
      <c r="U831" s="48"/>
      <c r="V831" s="48"/>
      <c r="W831" s="22">
        <f t="shared" si="24"/>
        <v>0</v>
      </c>
      <c r="X831" s="60">
        <f t="shared" si="25"/>
        <v>1</v>
      </c>
    </row>
    <row r="832" spans="2:24" ht="24.95" customHeight="1">
      <c r="B832" s="48">
        <f>Personal_Development!B833</f>
        <v>0</v>
      </c>
      <c r="C832" s="48" t="str">
        <f>Personal_Development!C833</f>
        <v>T10104</v>
      </c>
      <c r="D832" s="14" t="str">
        <f>Personal_Development!D833</f>
        <v>C14005</v>
      </c>
      <c r="E832" s="11" t="str">
        <f>Personal_Development!E833</f>
        <v>MUHAMMAD NOR FAIZMAN BIN ZAIMI</v>
      </c>
      <c r="F832" s="12" t="str">
        <f>Personal_Development!F833</f>
        <v>PRODUCTION NO.1 DEPARTMENT</v>
      </c>
      <c r="G832" s="12" t="str">
        <f>Personal_Development!G833</f>
        <v>ASSEMBLY PRODUCTION SECTION (APS)</v>
      </c>
      <c r="H832" s="40" t="str">
        <f>Personal_Development!H833</f>
        <v>OPERATOR 2</v>
      </c>
      <c r="I832" s="41" t="str">
        <f>Personal_Development!I833</f>
        <v>C4 PROD</v>
      </c>
      <c r="J832" s="42" t="str">
        <f>Personal_Development!J833</f>
        <v xml:space="preserve">C4 </v>
      </c>
      <c r="K832" s="48"/>
      <c r="L832" s="48"/>
      <c r="M832" s="16"/>
      <c r="N832" s="16"/>
      <c r="O832" s="48"/>
      <c r="P832" s="48"/>
      <c r="Q832" s="48"/>
      <c r="R832" s="48"/>
      <c r="S832" s="16"/>
      <c r="T832" s="16">
        <v>10</v>
      </c>
      <c r="U832" s="48">
        <v>1</v>
      </c>
      <c r="V832" s="48">
        <v>12</v>
      </c>
      <c r="W832" s="22">
        <f t="shared" si="24"/>
        <v>23</v>
      </c>
      <c r="X832" s="60">
        <f t="shared" si="25"/>
        <v>5</v>
      </c>
    </row>
    <row r="833" spans="2:24" ht="24.95" customHeight="1">
      <c r="B833" s="48">
        <f>Personal_Development!B834</f>
        <v>0</v>
      </c>
      <c r="C833" s="48">
        <f>Personal_Development!C834</f>
        <v>0</v>
      </c>
      <c r="D833" s="14" t="str">
        <f>Personal_Development!D834</f>
        <v>T10105</v>
      </c>
      <c r="E833" s="11" t="str">
        <f>Personal_Development!E834</f>
        <v>MOHAMAD HAKIMY BIN MD NORDIN</v>
      </c>
      <c r="F833" s="12" t="str">
        <f>Personal_Development!F834</f>
        <v>PRODUCTION NO.1 DEPARTMENT</v>
      </c>
      <c r="G833" s="12" t="str">
        <f>Personal_Development!G834</f>
        <v>ASSEMBLY PRODUCTION SECTION (APS)</v>
      </c>
      <c r="H833" s="40" t="str">
        <f>Personal_Development!H834</f>
        <v>OPERATOR 2</v>
      </c>
      <c r="I833" s="41" t="str">
        <f>Personal_Development!I834</f>
        <v>C4 PROD</v>
      </c>
      <c r="J833" s="42" t="str">
        <f>Personal_Development!J834</f>
        <v xml:space="preserve">C4 </v>
      </c>
      <c r="K833" s="48"/>
      <c r="L833" s="48"/>
      <c r="M833" s="16"/>
      <c r="N833" s="16"/>
      <c r="O833" s="48"/>
      <c r="P833" s="48"/>
      <c r="Q833" s="48"/>
      <c r="R833" s="48"/>
      <c r="S833" s="16"/>
      <c r="T833" s="16"/>
      <c r="U833" s="48"/>
      <c r="V833" s="48"/>
      <c r="W833" s="22">
        <f t="shared" si="24"/>
        <v>0</v>
      </c>
      <c r="X833" s="60">
        <f t="shared" si="25"/>
        <v>1</v>
      </c>
    </row>
    <row r="834" spans="2:24" ht="24.95" customHeight="1">
      <c r="B834" s="48">
        <f>Personal_Development!B835</f>
        <v>0</v>
      </c>
      <c r="C834" s="48" t="str">
        <f>Personal_Development!C835</f>
        <v>T10106</v>
      </c>
      <c r="D834" s="14" t="str">
        <f>Personal_Development!D835</f>
        <v>C14006</v>
      </c>
      <c r="E834" s="11" t="str">
        <f>Personal_Development!E835</f>
        <v>ROSMAN BIN ABDULLAH</v>
      </c>
      <c r="F834" s="12" t="str">
        <f>Personal_Development!F835</f>
        <v>PRODUCTION NO.1 DEPARTMENT</v>
      </c>
      <c r="G834" s="12" t="str">
        <f>Personal_Development!G835</f>
        <v>ASSEMBLY PRODUCTION SECTION (APS)</v>
      </c>
      <c r="H834" s="40" t="str">
        <f>Personal_Development!H835</f>
        <v>OPERATOR 2</v>
      </c>
      <c r="I834" s="41" t="str">
        <f>Personal_Development!I835</f>
        <v>C4 PROD</v>
      </c>
      <c r="J834" s="42" t="str">
        <f>Personal_Development!J835</f>
        <v xml:space="preserve">C4 </v>
      </c>
      <c r="K834" s="48"/>
      <c r="L834" s="48"/>
      <c r="M834" s="16"/>
      <c r="N834" s="16"/>
      <c r="O834" s="48"/>
      <c r="P834" s="48"/>
      <c r="Q834" s="48"/>
      <c r="R834" s="48"/>
      <c r="S834" s="16"/>
      <c r="T834" s="16"/>
      <c r="U834" s="48">
        <v>5</v>
      </c>
      <c r="V834" s="48"/>
      <c r="W834" s="22">
        <f t="shared" si="24"/>
        <v>5</v>
      </c>
      <c r="X834" s="60">
        <f t="shared" si="25"/>
        <v>2</v>
      </c>
    </row>
    <row r="835" spans="2:24" ht="24.95" customHeight="1">
      <c r="B835" s="48" t="str">
        <f>Personal_Development!B836</f>
        <v>R</v>
      </c>
      <c r="C835" s="48">
        <f>Personal_Development!C836</f>
        <v>0</v>
      </c>
      <c r="D835" s="14" t="str">
        <f>Personal_Development!D836</f>
        <v>T10107</v>
      </c>
      <c r="E835" s="11" t="str">
        <f>Personal_Development!E836</f>
        <v>RAJA MUHAMAD SHAFIQ BIN RAJA AHMAD</v>
      </c>
      <c r="F835" s="12" t="str">
        <f>Personal_Development!F836</f>
        <v>FACTORY OPERATIONS DEPARTMENT</v>
      </c>
      <c r="G835" s="12" t="str">
        <f>Personal_Development!G836</f>
        <v>INVENTORY &amp; SYSYTEM CONTROL SECTION (IVS)</v>
      </c>
      <c r="H835" s="40" t="str">
        <f>Personal_Development!H836</f>
        <v>STOREHAND</v>
      </c>
      <c r="I835" s="41" t="str">
        <f>Personal_Development!I836</f>
        <v>C4 PROD</v>
      </c>
      <c r="J835" s="42" t="str">
        <f>Personal_Development!J836</f>
        <v xml:space="preserve">C4 </v>
      </c>
      <c r="K835" s="48"/>
      <c r="L835" s="48"/>
      <c r="M835" s="16"/>
      <c r="N835" s="16"/>
      <c r="O835" s="48"/>
      <c r="P835" s="48"/>
      <c r="Q835" s="48"/>
      <c r="R835" s="48"/>
      <c r="S835" s="16"/>
      <c r="T835" s="16"/>
      <c r="U835" s="48"/>
      <c r="V835" s="48"/>
      <c r="W835" s="22">
        <f t="shared" si="24"/>
        <v>0</v>
      </c>
      <c r="X835" s="60">
        <f t="shared" si="25"/>
        <v>1</v>
      </c>
    </row>
    <row r="836" spans="2:24" ht="24.95" customHeight="1">
      <c r="B836" s="48">
        <f>Personal_Development!B837</f>
        <v>0</v>
      </c>
      <c r="C836" s="48">
        <f>Personal_Development!C837</f>
        <v>0</v>
      </c>
      <c r="D836" s="14" t="str">
        <f>Personal_Development!D837</f>
        <v>T10108</v>
      </c>
      <c r="E836" s="11" t="str">
        <f>Personal_Development!E837</f>
        <v>NORASHEKIN BINTI HASSAN</v>
      </c>
      <c r="F836" s="12" t="str">
        <f>Personal_Development!F837</f>
        <v>GENERAL AFFAIRS DEPARTMENT</v>
      </c>
      <c r="G836" s="12" t="str">
        <f>Personal_Development!G837</f>
        <v>GENERAL AFFAIRS SECTION (GAS)</v>
      </c>
      <c r="H836" s="40" t="str">
        <f>Personal_Development!H837</f>
        <v>HOUSEKEEPER</v>
      </c>
      <c r="I836" s="41" t="str">
        <f>Personal_Development!I837</f>
        <v>C4 PROD</v>
      </c>
      <c r="J836" s="42" t="str">
        <f>Personal_Development!J837</f>
        <v xml:space="preserve">C4 </v>
      </c>
      <c r="K836" s="48"/>
      <c r="L836" s="48"/>
      <c r="M836" s="16"/>
      <c r="N836" s="16"/>
      <c r="O836" s="48"/>
      <c r="P836" s="48"/>
      <c r="Q836" s="48"/>
      <c r="R836" s="48">
        <v>5</v>
      </c>
      <c r="S836" s="16"/>
      <c r="T836" s="16"/>
      <c r="U836" s="48">
        <v>10</v>
      </c>
      <c r="V836" s="48"/>
      <c r="W836" s="22">
        <f t="shared" ref="W836:W899" si="26">SUM($K836:$V836)</f>
        <v>15</v>
      </c>
      <c r="X836" s="60">
        <f t="shared" ref="X836:X899" si="27">ROUND(IF($W836&gt;=14,"5",IF($W836&gt;=10,"4",IF($W836&gt;=7,"3",IF($W836&gt;=4,"2",IF($W836&gt;=0,"1"))))),2)</f>
        <v>5</v>
      </c>
    </row>
    <row r="837" spans="2:24" ht="24.95" customHeight="1">
      <c r="B837" s="48">
        <f>Personal_Development!B838</f>
        <v>0</v>
      </c>
      <c r="C837" s="48" t="str">
        <f>Personal_Development!C838</f>
        <v>K03348</v>
      </c>
      <c r="D837" s="14" t="str">
        <f>Personal_Development!D838</f>
        <v>C13916</v>
      </c>
      <c r="E837" s="11" t="str">
        <f>Personal_Development!E838</f>
        <v>WOLLY SKINNER ANAK SPEJIE</v>
      </c>
      <c r="F837" s="12" t="str">
        <f>Personal_Development!F838</f>
        <v>PRODUCTION NO.2 DEPARTMENT</v>
      </c>
      <c r="G837" s="12" t="str">
        <f>Personal_Development!G838</f>
        <v>MOLDING PRODUCTION SECTION (MPS)</v>
      </c>
      <c r="H837" s="40" t="str">
        <f>Personal_Development!H838</f>
        <v>OPERATOR 2</v>
      </c>
      <c r="I837" s="41" t="str">
        <f>Personal_Development!I838</f>
        <v>C4 PROD</v>
      </c>
      <c r="J837" s="42" t="str">
        <f>Personal_Development!J838</f>
        <v xml:space="preserve">C4 </v>
      </c>
      <c r="K837" s="48"/>
      <c r="L837" s="48"/>
      <c r="M837" s="16"/>
      <c r="N837" s="16"/>
      <c r="O837" s="48"/>
      <c r="P837" s="48"/>
      <c r="Q837" s="48"/>
      <c r="R837" s="48"/>
      <c r="S837" s="16"/>
      <c r="T837" s="16"/>
      <c r="U837" s="48"/>
      <c r="V837" s="48">
        <v>1</v>
      </c>
      <c r="W837" s="22">
        <f t="shared" si="26"/>
        <v>1</v>
      </c>
      <c r="X837" s="60">
        <f t="shared" si="27"/>
        <v>1</v>
      </c>
    </row>
    <row r="838" spans="2:24" ht="24.95" customHeight="1">
      <c r="B838" s="48" t="str">
        <f>Personal_Development!B839</f>
        <v>R</v>
      </c>
      <c r="C838" s="48">
        <f>Personal_Development!C839</f>
        <v>0</v>
      </c>
      <c r="D838" s="14" t="str">
        <f>Personal_Development!D839</f>
        <v>K03349</v>
      </c>
      <c r="E838" s="11" t="str">
        <f>Personal_Development!E839</f>
        <v>ZARINA BINTI ZAHARI</v>
      </c>
      <c r="F838" s="12" t="str">
        <f>Personal_Development!F839</f>
        <v>PRODUCTION NO.2 DEPARTMENT</v>
      </c>
      <c r="G838" s="12" t="str">
        <f>Personal_Development!G839</f>
        <v>MOLDING PRODUCTION SECTION (MPS)</v>
      </c>
      <c r="H838" s="40" t="str">
        <f>Personal_Development!H839</f>
        <v>OPERATOR 2</v>
      </c>
      <c r="I838" s="41" t="str">
        <f>Personal_Development!I839</f>
        <v>C4 PROD</v>
      </c>
      <c r="J838" s="42" t="str">
        <f>Personal_Development!J839</f>
        <v xml:space="preserve">C4 </v>
      </c>
      <c r="K838" s="48"/>
      <c r="L838" s="48"/>
      <c r="M838" s="16"/>
      <c r="N838" s="16"/>
      <c r="O838" s="48"/>
      <c r="P838" s="48"/>
      <c r="Q838" s="48"/>
      <c r="R838" s="48"/>
      <c r="S838" s="16"/>
      <c r="T838" s="16"/>
      <c r="U838" s="48"/>
      <c r="V838" s="48"/>
      <c r="W838" s="22">
        <f t="shared" si="26"/>
        <v>0</v>
      </c>
      <c r="X838" s="60">
        <f t="shared" si="27"/>
        <v>1</v>
      </c>
    </row>
    <row r="839" spans="2:24" ht="24.95" customHeight="1">
      <c r="B839" s="48" t="str">
        <f>Personal_Development!B840</f>
        <v>R</v>
      </c>
      <c r="C839" s="48">
        <f>Personal_Development!C840</f>
        <v>0</v>
      </c>
      <c r="D839" s="14" t="str">
        <f>Personal_Development!D840</f>
        <v>K03350</v>
      </c>
      <c r="E839" s="11" t="str">
        <f>Personal_Development!E840</f>
        <v>NURUL AKIDAH BINTI DG JAMIL</v>
      </c>
      <c r="F839" s="12" t="str">
        <f>Personal_Development!F840</f>
        <v>PRODUCTION NO.2 DEPARTMENT</v>
      </c>
      <c r="G839" s="12" t="str">
        <f>Personal_Development!G840</f>
        <v>MOLDING PRODUCTION SECTION (MPS)</v>
      </c>
      <c r="H839" s="40" t="str">
        <f>Personal_Development!H840</f>
        <v>OPERATOR 2</v>
      </c>
      <c r="I839" s="41" t="str">
        <f>Personal_Development!I840</f>
        <v>C4 PROD</v>
      </c>
      <c r="J839" s="42" t="str">
        <f>Personal_Development!J840</f>
        <v xml:space="preserve">C4 </v>
      </c>
      <c r="K839" s="48"/>
      <c r="L839" s="48"/>
      <c r="M839" s="16"/>
      <c r="N839" s="16"/>
      <c r="O839" s="48"/>
      <c r="P839" s="48"/>
      <c r="Q839" s="48"/>
      <c r="R839" s="48"/>
      <c r="S839" s="16"/>
      <c r="T839" s="16"/>
      <c r="U839" s="48"/>
      <c r="V839" s="48"/>
      <c r="W839" s="22">
        <f t="shared" si="26"/>
        <v>0</v>
      </c>
      <c r="X839" s="60">
        <f t="shared" si="27"/>
        <v>1</v>
      </c>
    </row>
    <row r="840" spans="2:24" ht="24.95" customHeight="1">
      <c r="B840" s="48">
        <f>Personal_Development!B841</f>
        <v>0</v>
      </c>
      <c r="C840" s="48" t="str">
        <f>Personal_Development!C841</f>
        <v>K03351</v>
      </c>
      <c r="D840" s="14" t="str">
        <f>Personal_Development!D841</f>
        <v>C13917</v>
      </c>
      <c r="E840" s="11" t="str">
        <f>Personal_Development!E841</f>
        <v>NORHAZARATUL AYU BINTI ABD AZIZ</v>
      </c>
      <c r="F840" s="12" t="str">
        <f>Personal_Development!F841</f>
        <v>PRODUCTION NO.2 DEPARTMENT</v>
      </c>
      <c r="G840" s="12" t="str">
        <f>Personal_Development!G841</f>
        <v>MOLDING PRODUCTION SECTION (MPS)</v>
      </c>
      <c r="H840" s="40" t="str">
        <f>Personal_Development!H841</f>
        <v>OPERATOR 2</v>
      </c>
      <c r="I840" s="41" t="str">
        <f>Personal_Development!I841</f>
        <v>C4 PROD</v>
      </c>
      <c r="J840" s="42" t="str">
        <f>Personal_Development!J841</f>
        <v xml:space="preserve">C4 </v>
      </c>
      <c r="K840" s="48"/>
      <c r="L840" s="48"/>
      <c r="M840" s="16"/>
      <c r="N840" s="16"/>
      <c r="O840" s="48"/>
      <c r="P840" s="48"/>
      <c r="Q840" s="48"/>
      <c r="R840" s="48"/>
      <c r="S840" s="16"/>
      <c r="T840" s="16"/>
      <c r="U840" s="48"/>
      <c r="V840" s="48"/>
      <c r="W840" s="22">
        <f t="shared" si="26"/>
        <v>0</v>
      </c>
      <c r="X840" s="60">
        <f t="shared" si="27"/>
        <v>1</v>
      </c>
    </row>
    <row r="841" spans="2:24" ht="24.95" customHeight="1">
      <c r="B841" s="48" t="str">
        <f>Personal_Development!B842</f>
        <v>R</v>
      </c>
      <c r="C841" s="48" t="str">
        <f>Personal_Development!C842</f>
        <v>K03352</v>
      </c>
      <c r="D841" s="14" t="str">
        <f>Personal_Development!D842</f>
        <v>C13918</v>
      </c>
      <c r="E841" s="11" t="str">
        <f>Personal_Development!E842</f>
        <v>WAN MOHD ZUL-MAJDI BIN WAN KAMARUZAMAN</v>
      </c>
      <c r="F841" s="12" t="str">
        <f>Personal_Development!F842</f>
        <v>PRODUCTION NO.1 DEPARTMENT</v>
      </c>
      <c r="G841" s="12" t="str">
        <f>Personal_Development!G842</f>
        <v>ASSEMBLY PRODUCTION SECTION (APS)</v>
      </c>
      <c r="H841" s="40" t="str">
        <f>Personal_Development!H842</f>
        <v>OPERATOR 2</v>
      </c>
      <c r="I841" s="41" t="str">
        <f>Personal_Development!I842</f>
        <v>C4 PROD</v>
      </c>
      <c r="J841" s="42" t="str">
        <f>Personal_Development!J842</f>
        <v xml:space="preserve">C4 </v>
      </c>
      <c r="K841" s="48"/>
      <c r="L841" s="48"/>
      <c r="M841" s="16"/>
      <c r="N841" s="16"/>
      <c r="O841" s="48"/>
      <c r="P841" s="48"/>
      <c r="Q841" s="48"/>
      <c r="R841" s="48"/>
      <c r="S841" s="16">
        <v>1</v>
      </c>
      <c r="T841" s="16"/>
      <c r="U841" s="48"/>
      <c r="V841" s="48"/>
      <c r="W841" s="22">
        <f t="shared" si="26"/>
        <v>1</v>
      </c>
      <c r="X841" s="60">
        <f t="shared" si="27"/>
        <v>1</v>
      </c>
    </row>
    <row r="842" spans="2:24" ht="24.95" customHeight="1">
      <c r="B842" s="48">
        <f>Personal_Development!B843</f>
        <v>0</v>
      </c>
      <c r="C842" s="48" t="str">
        <f>Personal_Development!C843</f>
        <v>K03353</v>
      </c>
      <c r="D842" s="14" t="str">
        <f>Personal_Development!D843</f>
        <v>C13919</v>
      </c>
      <c r="E842" s="11" t="str">
        <f>Personal_Development!E843</f>
        <v>MOHAMAD IZATTULLAH BIN SHAMSUDIN</v>
      </c>
      <c r="F842" s="12" t="str">
        <f>Personal_Development!F843</f>
        <v>PRODUCTION NO.1 DEPARTMENT</v>
      </c>
      <c r="G842" s="12" t="str">
        <f>Personal_Development!G843</f>
        <v>ASSEMBLY PRODUCTION SECTION (APS)</v>
      </c>
      <c r="H842" s="40" t="str">
        <f>Personal_Development!H843</f>
        <v>OPERATOR 2</v>
      </c>
      <c r="I842" s="41" t="str">
        <f>Personal_Development!I843</f>
        <v>C4 PROD</v>
      </c>
      <c r="J842" s="42" t="str">
        <f>Personal_Development!J843</f>
        <v xml:space="preserve">C4 </v>
      </c>
      <c r="K842" s="48"/>
      <c r="L842" s="48"/>
      <c r="M842" s="16"/>
      <c r="N842" s="16"/>
      <c r="O842" s="48"/>
      <c r="P842" s="48"/>
      <c r="Q842" s="48"/>
      <c r="R842" s="48"/>
      <c r="S842" s="16"/>
      <c r="T842" s="16"/>
      <c r="U842" s="48"/>
      <c r="V842" s="48"/>
      <c r="W842" s="22">
        <f t="shared" si="26"/>
        <v>0</v>
      </c>
      <c r="X842" s="60">
        <f t="shared" si="27"/>
        <v>1</v>
      </c>
    </row>
    <row r="843" spans="2:24" ht="24.95" customHeight="1">
      <c r="B843" s="48">
        <f>Personal_Development!B844</f>
        <v>0</v>
      </c>
      <c r="C843" s="48" t="str">
        <f>Personal_Development!C844</f>
        <v>K03354</v>
      </c>
      <c r="D843" s="14" t="str">
        <f>Personal_Development!D844</f>
        <v>C13920</v>
      </c>
      <c r="E843" s="11" t="str">
        <f>Personal_Development!E844</f>
        <v>INKA FARADILA BINTI MUHAMAD YUNUS</v>
      </c>
      <c r="F843" s="12" t="str">
        <f>Personal_Development!F844</f>
        <v>PRODUCTION NO.1 DEPARTMENT</v>
      </c>
      <c r="G843" s="12" t="str">
        <f>Personal_Development!G844</f>
        <v>ASSEMBLY PRODUCTION SECTION (APS)</v>
      </c>
      <c r="H843" s="40" t="str">
        <f>Personal_Development!H844</f>
        <v>OPERATOR 2</v>
      </c>
      <c r="I843" s="41" t="str">
        <f>Personal_Development!I844</f>
        <v>C4 PROD</v>
      </c>
      <c r="J843" s="42" t="str">
        <f>Personal_Development!J844</f>
        <v xml:space="preserve">C4 </v>
      </c>
      <c r="K843" s="48"/>
      <c r="L843" s="48"/>
      <c r="M843" s="16"/>
      <c r="N843" s="16"/>
      <c r="O843" s="48"/>
      <c r="P843" s="48"/>
      <c r="Q843" s="48"/>
      <c r="R843" s="48"/>
      <c r="S843" s="16"/>
      <c r="T843" s="16"/>
      <c r="U843" s="48"/>
      <c r="V843" s="48"/>
      <c r="W843" s="22">
        <f t="shared" si="26"/>
        <v>0</v>
      </c>
      <c r="X843" s="60">
        <f t="shared" si="27"/>
        <v>1</v>
      </c>
    </row>
    <row r="844" spans="2:24" ht="24.95" customHeight="1">
      <c r="B844" s="48" t="str">
        <f>Personal_Development!B845</f>
        <v>R</v>
      </c>
      <c r="C844" s="48">
        <f>Personal_Development!C845</f>
        <v>0</v>
      </c>
      <c r="D844" s="14" t="str">
        <f>Personal_Development!D845</f>
        <v>C13938</v>
      </c>
      <c r="E844" s="11" t="str">
        <f>Personal_Development!E845</f>
        <v>ZULKIFLI BIN BAHARI</v>
      </c>
      <c r="F844" s="12" t="str">
        <f>Personal_Development!F845</f>
        <v>GENERAL AFFAIRS DEPARTMENT</v>
      </c>
      <c r="G844" s="12" t="str">
        <f>Personal_Development!G845</f>
        <v>SAFETY &amp; ENVIRONMENT SECTION (SES)</v>
      </c>
      <c r="H844" s="40" t="str">
        <f>Personal_Development!H845</f>
        <v>SECURITY GUARD</v>
      </c>
      <c r="I844" s="41" t="str">
        <f>Personal_Development!I845</f>
        <v>C4 PROD</v>
      </c>
      <c r="J844" s="42" t="str">
        <f>Personal_Development!J845</f>
        <v xml:space="preserve">C4 </v>
      </c>
      <c r="K844" s="48"/>
      <c r="L844" s="48"/>
      <c r="M844" s="16"/>
      <c r="N844" s="16"/>
      <c r="O844" s="48"/>
      <c r="P844" s="48"/>
      <c r="Q844" s="48"/>
      <c r="R844" s="48"/>
      <c r="S844" s="16"/>
      <c r="T844" s="16"/>
      <c r="U844" s="48"/>
      <c r="V844" s="48"/>
      <c r="W844" s="22">
        <f t="shared" si="26"/>
        <v>0</v>
      </c>
      <c r="X844" s="60">
        <f t="shared" si="27"/>
        <v>1</v>
      </c>
    </row>
    <row r="845" spans="2:24" ht="24.95" customHeight="1">
      <c r="B845" s="48" t="str">
        <f>Personal_Development!B846</f>
        <v>R</v>
      </c>
      <c r="C845" s="48" t="str">
        <f>Personal_Development!C846</f>
        <v>K03355</v>
      </c>
      <c r="D845" s="14" t="str">
        <f>Personal_Development!D846</f>
        <v>C13957</v>
      </c>
      <c r="E845" s="11" t="str">
        <f>Personal_Development!E846</f>
        <v>NORAZLEEN BINTI NORDIN</v>
      </c>
      <c r="F845" s="12" t="str">
        <f>Personal_Development!F846</f>
        <v>PRODUCTION NO.1 DEPARTMENT</v>
      </c>
      <c r="G845" s="12" t="str">
        <f>Personal_Development!G846</f>
        <v>ASSEMBLY PRODUCTION SECTION (APS)</v>
      </c>
      <c r="H845" s="40" t="str">
        <f>Personal_Development!H846</f>
        <v>OPERATOR 2</v>
      </c>
      <c r="I845" s="41" t="str">
        <f>Personal_Development!I846</f>
        <v>C4 PROD</v>
      </c>
      <c r="J845" s="42" t="str">
        <f>Personal_Development!J846</f>
        <v xml:space="preserve">C4 </v>
      </c>
      <c r="K845" s="48"/>
      <c r="L845" s="48"/>
      <c r="M845" s="16"/>
      <c r="N845" s="16"/>
      <c r="O845" s="48"/>
      <c r="P845" s="48"/>
      <c r="Q845" s="48"/>
      <c r="R845" s="48"/>
      <c r="S845" s="16"/>
      <c r="T845" s="16"/>
      <c r="U845" s="48"/>
      <c r="V845" s="48"/>
      <c r="W845" s="22">
        <f t="shared" si="26"/>
        <v>0</v>
      </c>
      <c r="X845" s="60">
        <f t="shared" si="27"/>
        <v>1</v>
      </c>
    </row>
    <row r="846" spans="2:24" ht="24.95" customHeight="1">
      <c r="B846" s="48" t="str">
        <f>Personal_Development!B847</f>
        <v>R</v>
      </c>
      <c r="C846" s="48">
        <f>Personal_Development!C847</f>
        <v>0</v>
      </c>
      <c r="D846" s="14" t="str">
        <f>Personal_Development!D847</f>
        <v>K03356</v>
      </c>
      <c r="E846" s="11" t="str">
        <f>Personal_Development!E847</f>
        <v>NOR NADIA BINTI SHARIF</v>
      </c>
      <c r="F846" s="12" t="str">
        <f>Personal_Development!F847</f>
        <v>PRODUCTION NO.1 DEPARTMENT</v>
      </c>
      <c r="G846" s="12" t="str">
        <f>Personal_Development!G847</f>
        <v>ASSEMBLY PRODUCTION SECTION (APS)</v>
      </c>
      <c r="H846" s="40" t="str">
        <f>Personal_Development!H847</f>
        <v>OPERATOR 2</v>
      </c>
      <c r="I846" s="41" t="str">
        <f>Personal_Development!I847</f>
        <v>C4 PROD</v>
      </c>
      <c r="J846" s="42" t="str">
        <f>Personal_Development!J847</f>
        <v xml:space="preserve">C4 </v>
      </c>
      <c r="K846" s="48"/>
      <c r="L846" s="48"/>
      <c r="M846" s="16"/>
      <c r="N846" s="16"/>
      <c r="O846" s="48"/>
      <c r="P846" s="48"/>
      <c r="Q846" s="48"/>
      <c r="R846" s="48"/>
      <c r="S846" s="16"/>
      <c r="T846" s="16"/>
      <c r="U846" s="48"/>
      <c r="V846" s="48"/>
      <c r="W846" s="22">
        <f t="shared" si="26"/>
        <v>0</v>
      </c>
      <c r="X846" s="60">
        <f t="shared" si="27"/>
        <v>1</v>
      </c>
    </row>
    <row r="847" spans="2:24" ht="24.95" customHeight="1">
      <c r="B847" s="48">
        <f>Personal_Development!B848</f>
        <v>0</v>
      </c>
      <c r="C847" s="48" t="str">
        <f>Personal_Development!C848</f>
        <v>K03357</v>
      </c>
      <c r="D847" s="14" t="str">
        <f>Personal_Development!D848</f>
        <v>C13921</v>
      </c>
      <c r="E847" s="11" t="str">
        <f>Personal_Development!E848</f>
        <v>SITI FAZLILA BINTI RUSLAN</v>
      </c>
      <c r="F847" s="12" t="str">
        <f>Personal_Development!F848</f>
        <v>PRODUCTION NO.1 DEPARTMENT</v>
      </c>
      <c r="G847" s="12" t="str">
        <f>Personal_Development!G848</f>
        <v>ASSEMBLY PRODUCTION SECTION (APS)</v>
      </c>
      <c r="H847" s="40" t="str">
        <f>Personal_Development!H848</f>
        <v>OPERATOR 2</v>
      </c>
      <c r="I847" s="41" t="str">
        <f>Personal_Development!I848</f>
        <v>C4 PROD</v>
      </c>
      <c r="J847" s="42" t="str">
        <f>Personal_Development!J848</f>
        <v xml:space="preserve">C4 </v>
      </c>
      <c r="K847" s="48"/>
      <c r="L847" s="48"/>
      <c r="M847" s="16"/>
      <c r="N847" s="16"/>
      <c r="O847" s="48"/>
      <c r="P847" s="48"/>
      <c r="Q847" s="48"/>
      <c r="R847" s="48"/>
      <c r="S847" s="16"/>
      <c r="T847" s="16">
        <v>12</v>
      </c>
      <c r="U847" s="48">
        <v>2</v>
      </c>
      <c r="V847" s="48">
        <v>1</v>
      </c>
      <c r="W847" s="22">
        <f t="shared" si="26"/>
        <v>15</v>
      </c>
      <c r="X847" s="60">
        <f t="shared" si="27"/>
        <v>5</v>
      </c>
    </row>
    <row r="848" spans="2:24" ht="24.95" customHeight="1">
      <c r="B848" s="48">
        <f>Personal_Development!B849</f>
        <v>0</v>
      </c>
      <c r="C848" s="48" t="str">
        <f>Personal_Development!C849</f>
        <v>K03358</v>
      </c>
      <c r="D848" s="14" t="str">
        <f>Personal_Development!D849</f>
        <v>C13922</v>
      </c>
      <c r="E848" s="11" t="str">
        <f>Personal_Development!E849</f>
        <v>THANAM LECHMY A/P SUNDAR</v>
      </c>
      <c r="F848" s="12" t="str">
        <f>Personal_Development!F849</f>
        <v>PRODUCTION NO.1 DEPARTMENT</v>
      </c>
      <c r="G848" s="12" t="str">
        <f>Personal_Development!G849</f>
        <v>ASSEMBLY PRODUCTION SECTION (APS)</v>
      </c>
      <c r="H848" s="40" t="str">
        <f>Personal_Development!H849</f>
        <v>OPERATOR 2</v>
      </c>
      <c r="I848" s="41" t="str">
        <f>Personal_Development!I849</f>
        <v>C4 PROD</v>
      </c>
      <c r="J848" s="42" t="str">
        <f>Personal_Development!J849</f>
        <v xml:space="preserve">C4 </v>
      </c>
      <c r="K848" s="48"/>
      <c r="L848" s="48"/>
      <c r="M848" s="16"/>
      <c r="N848" s="16"/>
      <c r="O848" s="48"/>
      <c r="P848" s="48"/>
      <c r="Q848" s="48"/>
      <c r="R848" s="48"/>
      <c r="S848" s="16"/>
      <c r="T848" s="16">
        <v>9</v>
      </c>
      <c r="U848" s="48"/>
      <c r="V848" s="48"/>
      <c r="W848" s="22">
        <f t="shared" si="26"/>
        <v>9</v>
      </c>
      <c r="X848" s="60">
        <f t="shared" si="27"/>
        <v>3</v>
      </c>
    </row>
    <row r="849" spans="2:24" ht="24.95" customHeight="1">
      <c r="B849" s="48" t="str">
        <f>Personal_Development!B850</f>
        <v>R</v>
      </c>
      <c r="C849" s="48" t="str">
        <f>Personal_Development!C850</f>
        <v>K03359</v>
      </c>
      <c r="D849" s="14" t="str">
        <f>Personal_Development!D850</f>
        <v>C13923</v>
      </c>
      <c r="E849" s="11" t="str">
        <f>Personal_Development!E850</f>
        <v>MOHD FADILRASH BIN PADIRUN</v>
      </c>
      <c r="F849" s="12" t="str">
        <f>Personal_Development!F850</f>
        <v>PRODUCTION NO.1 DEPARTMENT</v>
      </c>
      <c r="G849" s="12" t="str">
        <f>Personal_Development!G850</f>
        <v>ASSEMBLY PRODUCTION SECTION (APS)</v>
      </c>
      <c r="H849" s="40" t="str">
        <f>Personal_Development!H850</f>
        <v>OPERATOR 2</v>
      </c>
      <c r="I849" s="41" t="str">
        <f>Personal_Development!I850</f>
        <v>C4 PROD</v>
      </c>
      <c r="J849" s="42" t="str">
        <f>Personal_Development!J850</f>
        <v xml:space="preserve">C4 </v>
      </c>
      <c r="K849" s="48"/>
      <c r="L849" s="48"/>
      <c r="M849" s="16"/>
      <c r="N849" s="16"/>
      <c r="O849" s="48"/>
      <c r="P849" s="48"/>
      <c r="Q849" s="48"/>
      <c r="R849" s="48"/>
      <c r="S849" s="16"/>
      <c r="T849" s="16">
        <v>3</v>
      </c>
      <c r="U849" s="48"/>
      <c r="V849" s="48"/>
      <c r="W849" s="22">
        <f t="shared" si="26"/>
        <v>3</v>
      </c>
      <c r="X849" s="60">
        <f t="shared" si="27"/>
        <v>1</v>
      </c>
    </row>
    <row r="850" spans="2:24" ht="24.95" customHeight="1">
      <c r="B850" s="48" t="str">
        <f>Personal_Development!B851</f>
        <v>R</v>
      </c>
      <c r="C850" s="48" t="str">
        <f>Personal_Development!C851</f>
        <v>K03360</v>
      </c>
      <c r="D850" s="14" t="str">
        <f>Personal_Development!D851</f>
        <v>C13924</v>
      </c>
      <c r="E850" s="11" t="str">
        <f>Personal_Development!E851</f>
        <v>SHAHIDA BINTI IDRIS</v>
      </c>
      <c r="F850" s="12" t="str">
        <f>Personal_Development!F851</f>
        <v>FACTORY OPERATIONS DEPARTMENT</v>
      </c>
      <c r="G850" s="12" t="str">
        <f>Personal_Development!G851</f>
        <v>INVENTORY &amp; SYSYTEM CONTROL SECTION (IVS)</v>
      </c>
      <c r="H850" s="40" t="str">
        <f>Personal_Development!H851</f>
        <v>STOREHAND</v>
      </c>
      <c r="I850" s="41" t="str">
        <f>Personal_Development!I851</f>
        <v>C4 PROD</v>
      </c>
      <c r="J850" s="42" t="str">
        <f>Personal_Development!J851</f>
        <v xml:space="preserve">C4 </v>
      </c>
      <c r="K850" s="48"/>
      <c r="L850" s="48"/>
      <c r="M850" s="16"/>
      <c r="N850" s="16"/>
      <c r="O850" s="48"/>
      <c r="P850" s="48"/>
      <c r="Q850" s="48"/>
      <c r="R850" s="48"/>
      <c r="S850" s="16"/>
      <c r="T850" s="16"/>
      <c r="U850" s="48"/>
      <c r="V850" s="48"/>
      <c r="W850" s="22">
        <f t="shared" si="26"/>
        <v>0</v>
      </c>
      <c r="X850" s="60">
        <f t="shared" si="27"/>
        <v>1</v>
      </c>
    </row>
    <row r="851" spans="2:24" ht="24.95" customHeight="1">
      <c r="B851" s="48">
        <f>Personal_Development!B852</f>
        <v>0</v>
      </c>
      <c r="C851" s="48" t="str">
        <f>Personal_Development!C852</f>
        <v>K03361</v>
      </c>
      <c r="D851" s="14" t="str">
        <f>Personal_Development!D852</f>
        <v>C13925</v>
      </c>
      <c r="E851" s="11" t="str">
        <f>Personal_Development!E852</f>
        <v>NURUL FAUZIYATUN BINTI AHMAD SHARIFUDIN</v>
      </c>
      <c r="F851" s="12" t="str">
        <f>Personal_Development!F852</f>
        <v>FACTORY OPERATIONS DEPARTMENT</v>
      </c>
      <c r="G851" s="12" t="str">
        <f>Personal_Development!G852</f>
        <v>INVENTORY &amp; SYSYTEM CONTROL SECTION (IVS)</v>
      </c>
      <c r="H851" s="40" t="str">
        <f>Personal_Development!H852</f>
        <v>STOREHAND</v>
      </c>
      <c r="I851" s="41" t="str">
        <f>Personal_Development!I852</f>
        <v>C4 PROD</v>
      </c>
      <c r="J851" s="42" t="str">
        <f>Personal_Development!J852</f>
        <v xml:space="preserve">C4 </v>
      </c>
      <c r="K851" s="48"/>
      <c r="L851" s="48"/>
      <c r="M851" s="16"/>
      <c r="N851" s="16"/>
      <c r="O851" s="48"/>
      <c r="P851" s="48"/>
      <c r="Q851" s="48"/>
      <c r="R851" s="48"/>
      <c r="S851" s="16"/>
      <c r="T851" s="16"/>
      <c r="U851" s="48"/>
      <c r="V851" s="48"/>
      <c r="W851" s="22">
        <f t="shared" si="26"/>
        <v>0</v>
      </c>
      <c r="X851" s="60">
        <f t="shared" si="27"/>
        <v>1</v>
      </c>
    </row>
    <row r="852" spans="2:24" ht="24.95" customHeight="1">
      <c r="B852" s="48">
        <f>Personal_Development!B853</f>
        <v>0</v>
      </c>
      <c r="C852" s="48">
        <f>Personal_Development!C853</f>
        <v>0</v>
      </c>
      <c r="D852" s="14" t="str">
        <f>Personal_Development!D853</f>
        <v>T10109</v>
      </c>
      <c r="E852" s="11" t="str">
        <f>Personal_Development!E853</f>
        <v>AFIQAKMAL BIN ZAHARI</v>
      </c>
      <c r="F852" s="12" t="str">
        <f>Personal_Development!F853</f>
        <v>FACTORY OPERATIONS DEPARTMENT</v>
      </c>
      <c r="G852" s="12" t="str">
        <f>Personal_Development!G853</f>
        <v>INVENTORY &amp; SYSYTEM CONTROL SECTION (IVS)</v>
      </c>
      <c r="H852" s="40" t="str">
        <f>Personal_Development!H853</f>
        <v>STOREHAND</v>
      </c>
      <c r="I852" s="41" t="str">
        <f>Personal_Development!I853</f>
        <v>C4 PROD</v>
      </c>
      <c r="J852" s="42" t="str">
        <f>Personal_Development!J853</f>
        <v xml:space="preserve">C4 </v>
      </c>
      <c r="K852" s="48"/>
      <c r="L852" s="48"/>
      <c r="M852" s="16"/>
      <c r="N852" s="16"/>
      <c r="O852" s="48"/>
      <c r="P852" s="48"/>
      <c r="Q852" s="48"/>
      <c r="R852" s="48"/>
      <c r="S852" s="16"/>
      <c r="T852" s="16"/>
      <c r="U852" s="48"/>
      <c r="V852" s="48"/>
      <c r="W852" s="22">
        <f t="shared" si="26"/>
        <v>0</v>
      </c>
      <c r="X852" s="60">
        <f t="shared" si="27"/>
        <v>1</v>
      </c>
    </row>
    <row r="853" spans="2:24" ht="24.95" customHeight="1">
      <c r="B853" s="48" t="str">
        <f>Personal_Development!B854</f>
        <v>R</v>
      </c>
      <c r="C853" s="48">
        <f>Personal_Development!C854</f>
        <v>0</v>
      </c>
      <c r="D853" s="14" t="str">
        <f>Personal_Development!D854</f>
        <v>T10110</v>
      </c>
      <c r="E853" s="11" t="str">
        <f>Personal_Development!E854</f>
        <v>RAFI IMRAN BIN RAMLI</v>
      </c>
      <c r="F853" s="12" t="str">
        <f>Personal_Development!F854</f>
        <v>PRODUCTION NO.1 DEPARTMENT</v>
      </c>
      <c r="G853" s="12" t="str">
        <f>Personal_Development!G854</f>
        <v>ASSEMBLY PRODUCTION SECTION (APS)</v>
      </c>
      <c r="H853" s="40" t="str">
        <f>Personal_Development!H854</f>
        <v>OPERATOR 2</v>
      </c>
      <c r="I853" s="41" t="str">
        <f>Personal_Development!I854</f>
        <v>C4 PROD</v>
      </c>
      <c r="J853" s="42" t="str">
        <f>Personal_Development!J854</f>
        <v xml:space="preserve">C4 </v>
      </c>
      <c r="K853" s="48"/>
      <c r="L853" s="48"/>
      <c r="M853" s="16"/>
      <c r="N853" s="16"/>
      <c r="O853" s="48"/>
      <c r="P853" s="48"/>
      <c r="Q853" s="48"/>
      <c r="R853" s="48"/>
      <c r="S853" s="16"/>
      <c r="T853" s="16"/>
      <c r="U853" s="48"/>
      <c r="V853" s="48"/>
      <c r="W853" s="22">
        <f t="shared" si="26"/>
        <v>0</v>
      </c>
      <c r="X853" s="60">
        <f t="shared" si="27"/>
        <v>1</v>
      </c>
    </row>
    <row r="854" spans="2:24" ht="24.95" customHeight="1">
      <c r="B854" s="48">
        <f>Personal_Development!B855</f>
        <v>0</v>
      </c>
      <c r="C854" s="48">
        <f>Personal_Development!C855</f>
        <v>0</v>
      </c>
      <c r="D854" s="14" t="str">
        <f>Personal_Development!D855</f>
        <v>T10111</v>
      </c>
      <c r="E854" s="11" t="str">
        <f>Personal_Development!E855</f>
        <v>MUHAMMAD SUHAIMI BIN MOHD NAWI</v>
      </c>
      <c r="F854" s="12" t="str">
        <f>Personal_Development!F855</f>
        <v>PRODUCTION NO.1 DEPARTMENT</v>
      </c>
      <c r="G854" s="12" t="str">
        <f>Personal_Development!G855</f>
        <v>ASSEMBLY PRODUCTION SECTION (APS)</v>
      </c>
      <c r="H854" s="40" t="str">
        <f>Personal_Development!H855</f>
        <v>OPERATOR 2</v>
      </c>
      <c r="I854" s="41" t="str">
        <f>Personal_Development!I855</f>
        <v>C4 PROD</v>
      </c>
      <c r="J854" s="42" t="str">
        <f>Personal_Development!J855</f>
        <v xml:space="preserve">C4 </v>
      </c>
      <c r="K854" s="48"/>
      <c r="L854" s="48"/>
      <c r="M854" s="16"/>
      <c r="N854" s="16"/>
      <c r="O854" s="48"/>
      <c r="P854" s="48"/>
      <c r="Q854" s="48"/>
      <c r="R854" s="48"/>
      <c r="S854" s="16"/>
      <c r="T854" s="16"/>
      <c r="U854" s="48"/>
      <c r="V854" s="48"/>
      <c r="W854" s="22">
        <f t="shared" si="26"/>
        <v>0</v>
      </c>
      <c r="X854" s="60">
        <f t="shared" si="27"/>
        <v>1</v>
      </c>
    </row>
    <row r="855" spans="2:24" ht="24.95" customHeight="1">
      <c r="B855" s="48">
        <f>Personal_Development!B856</f>
        <v>0</v>
      </c>
      <c r="C855" s="48">
        <f>Personal_Development!C856</f>
        <v>0</v>
      </c>
      <c r="D855" s="14" t="str">
        <f>Personal_Development!D856</f>
        <v>T10112</v>
      </c>
      <c r="E855" s="11" t="str">
        <f>Personal_Development!E856</f>
        <v>MUHAMAD HAMIRUL BIN ABDUL HALIM</v>
      </c>
      <c r="F855" s="12" t="str">
        <f>Personal_Development!F856</f>
        <v>PRODUCTION NO.1 DEPARTMENT</v>
      </c>
      <c r="G855" s="12" t="str">
        <f>Personal_Development!G856</f>
        <v>ASSEMBLY PRODUCTION SECTION (APS)</v>
      </c>
      <c r="H855" s="40" t="str">
        <f>Personal_Development!H856</f>
        <v>OPERATOR 2</v>
      </c>
      <c r="I855" s="41" t="str">
        <f>Personal_Development!I856</f>
        <v>C4 PROD</v>
      </c>
      <c r="J855" s="42" t="str">
        <f>Personal_Development!J856</f>
        <v xml:space="preserve">C4 </v>
      </c>
      <c r="K855" s="48"/>
      <c r="L855" s="48"/>
      <c r="M855" s="16"/>
      <c r="N855" s="16"/>
      <c r="O855" s="48"/>
      <c r="P855" s="48"/>
      <c r="Q855" s="48"/>
      <c r="R855" s="48"/>
      <c r="S855" s="16"/>
      <c r="T855" s="16"/>
      <c r="U855" s="48"/>
      <c r="V855" s="48"/>
      <c r="W855" s="22">
        <f t="shared" si="26"/>
        <v>0</v>
      </c>
      <c r="X855" s="60">
        <f t="shared" si="27"/>
        <v>1</v>
      </c>
    </row>
    <row r="856" spans="2:24" ht="24.95" customHeight="1">
      <c r="B856" s="48">
        <f>Personal_Development!B857</f>
        <v>0</v>
      </c>
      <c r="C856" s="48">
        <f>Personal_Development!C857</f>
        <v>0</v>
      </c>
      <c r="D856" s="14" t="str">
        <f>Personal_Development!D857</f>
        <v>T10113</v>
      </c>
      <c r="E856" s="11" t="str">
        <f>Personal_Development!E857</f>
        <v>MUHAMAD AZIQ FIKRI BIN MOHD RAZI</v>
      </c>
      <c r="F856" s="12" t="str">
        <f>Personal_Development!F857</f>
        <v>PRODUCTION NO.1 DEPARTMENT</v>
      </c>
      <c r="G856" s="12" t="str">
        <f>Personal_Development!G857</f>
        <v>ASSEMBLY PRODUCTION SECTION (APS)</v>
      </c>
      <c r="H856" s="40" t="str">
        <f>Personal_Development!H857</f>
        <v>OPERATOR 2</v>
      </c>
      <c r="I856" s="41" t="str">
        <f>Personal_Development!I857</f>
        <v>C4 PROD</v>
      </c>
      <c r="J856" s="42" t="str">
        <f>Personal_Development!J857</f>
        <v xml:space="preserve">C4 </v>
      </c>
      <c r="K856" s="48"/>
      <c r="L856" s="48"/>
      <c r="M856" s="16"/>
      <c r="N856" s="16"/>
      <c r="O856" s="48"/>
      <c r="P856" s="48"/>
      <c r="Q856" s="48"/>
      <c r="R856" s="48"/>
      <c r="S856" s="16"/>
      <c r="T856" s="16"/>
      <c r="U856" s="48"/>
      <c r="V856" s="48"/>
      <c r="W856" s="22">
        <f t="shared" si="26"/>
        <v>0</v>
      </c>
      <c r="X856" s="60">
        <f t="shared" si="27"/>
        <v>1</v>
      </c>
    </row>
    <row r="857" spans="2:24" ht="24.95" customHeight="1">
      <c r="B857" s="48">
        <f>Personal_Development!B858</f>
        <v>0</v>
      </c>
      <c r="C857" s="48">
        <f>Personal_Development!C858</f>
        <v>0</v>
      </c>
      <c r="D857" s="14" t="str">
        <f>Personal_Development!D858</f>
        <v>T10114</v>
      </c>
      <c r="E857" s="11" t="str">
        <f>Personal_Development!E858</f>
        <v>MUHAMAD REZA RAMADHAN BIN MAD TAJUDIN</v>
      </c>
      <c r="F857" s="12" t="str">
        <f>Personal_Development!F858</f>
        <v>PRODUCTION NO.1 DEPARTMENT</v>
      </c>
      <c r="G857" s="12" t="str">
        <f>Personal_Development!G858</f>
        <v>ASSEMBLY PRODUCTION SECTION (APS)</v>
      </c>
      <c r="H857" s="40" t="str">
        <f>Personal_Development!H858</f>
        <v>OPERATOR 2</v>
      </c>
      <c r="I857" s="41" t="str">
        <f>Personal_Development!I858</f>
        <v>C4 PROD</v>
      </c>
      <c r="J857" s="42" t="str">
        <f>Personal_Development!J858</f>
        <v xml:space="preserve">C4 </v>
      </c>
      <c r="K857" s="48"/>
      <c r="L857" s="48"/>
      <c r="M857" s="16"/>
      <c r="N857" s="16"/>
      <c r="O857" s="48"/>
      <c r="P857" s="48"/>
      <c r="Q857" s="48"/>
      <c r="R857" s="48"/>
      <c r="S857" s="16"/>
      <c r="T857" s="16"/>
      <c r="U857" s="48"/>
      <c r="V857" s="48"/>
      <c r="W857" s="22">
        <f t="shared" si="26"/>
        <v>0</v>
      </c>
      <c r="X857" s="60">
        <f t="shared" si="27"/>
        <v>1</v>
      </c>
    </row>
    <row r="858" spans="2:24" ht="24.95" customHeight="1">
      <c r="B858" s="48" t="str">
        <f>Personal_Development!B859</f>
        <v>R</v>
      </c>
      <c r="C858" s="48">
        <f>Personal_Development!C859</f>
        <v>0</v>
      </c>
      <c r="D858" s="14" t="str">
        <f>Personal_Development!D859</f>
        <v>T10115</v>
      </c>
      <c r="E858" s="11" t="str">
        <f>Personal_Development!E859</f>
        <v>MUHAMAD TAUFIK BIN MOHD ZARIMAN</v>
      </c>
      <c r="F858" s="12" t="str">
        <f>Personal_Development!F859</f>
        <v>PRODUCTION NO.1 DEPARTMENT</v>
      </c>
      <c r="G858" s="12" t="str">
        <f>Personal_Development!G859</f>
        <v>ASSEMBLY PRODUCTION SECTION (APS)</v>
      </c>
      <c r="H858" s="40" t="str">
        <f>Personal_Development!H859</f>
        <v>OPERATOR 2</v>
      </c>
      <c r="I858" s="41" t="str">
        <f>Personal_Development!I859</f>
        <v>C4 PROD</v>
      </c>
      <c r="J858" s="42" t="str">
        <f>Personal_Development!J859</f>
        <v xml:space="preserve">C4 </v>
      </c>
      <c r="K858" s="48"/>
      <c r="L858" s="48"/>
      <c r="M858" s="16"/>
      <c r="N858" s="16"/>
      <c r="O858" s="48"/>
      <c r="P858" s="48"/>
      <c r="Q858" s="48"/>
      <c r="R858" s="48"/>
      <c r="S858" s="16"/>
      <c r="T858" s="16"/>
      <c r="U858" s="48"/>
      <c r="V858" s="48"/>
      <c r="W858" s="22">
        <f t="shared" si="26"/>
        <v>0</v>
      </c>
      <c r="X858" s="60">
        <f t="shared" si="27"/>
        <v>1</v>
      </c>
    </row>
    <row r="859" spans="2:24" ht="24.95" customHeight="1">
      <c r="B859" s="48" t="str">
        <f>Personal_Development!B860</f>
        <v>R</v>
      </c>
      <c r="C859" s="48">
        <f>Personal_Development!C860</f>
        <v>0</v>
      </c>
      <c r="D859" s="14" t="str">
        <f>Personal_Development!D860</f>
        <v>T10117</v>
      </c>
      <c r="E859" s="11" t="str">
        <f>Personal_Development!E860</f>
        <v>MOHAMMAD NUZUL BIN JAMALDIN</v>
      </c>
      <c r="F859" s="12" t="str">
        <f>Personal_Development!F860</f>
        <v>FACTORY OPERATIONS DEPARTMENT</v>
      </c>
      <c r="G859" s="12" t="str">
        <f>Personal_Development!G860</f>
        <v>INVENTORY &amp; SYSYTEM CONTROL SECTION (IVS)</v>
      </c>
      <c r="H859" s="40" t="str">
        <f>Personal_Development!H860</f>
        <v>STOREHAND</v>
      </c>
      <c r="I859" s="41" t="str">
        <f>Personal_Development!I860</f>
        <v>C4 PROD</v>
      </c>
      <c r="J859" s="42" t="str">
        <f>Personal_Development!J860</f>
        <v xml:space="preserve">C4 </v>
      </c>
      <c r="K859" s="48"/>
      <c r="L859" s="48"/>
      <c r="M859" s="16"/>
      <c r="N859" s="16"/>
      <c r="O859" s="48"/>
      <c r="P859" s="48"/>
      <c r="Q859" s="48"/>
      <c r="R859" s="48"/>
      <c r="S859" s="16"/>
      <c r="T859" s="16"/>
      <c r="U859" s="48"/>
      <c r="V859" s="48"/>
      <c r="W859" s="22">
        <f t="shared" si="26"/>
        <v>0</v>
      </c>
      <c r="X859" s="60">
        <f t="shared" si="27"/>
        <v>1</v>
      </c>
    </row>
    <row r="860" spans="2:24" ht="24.95" customHeight="1">
      <c r="B860" s="48">
        <f>Personal_Development!B861</f>
        <v>0</v>
      </c>
      <c r="C860" s="48">
        <f>Personal_Development!C861</f>
        <v>0</v>
      </c>
      <c r="D860" s="14" t="str">
        <f>Personal_Development!D861</f>
        <v>T10118</v>
      </c>
      <c r="E860" s="11" t="str">
        <f>Personal_Development!E861</f>
        <v>NURUL FATIHA BINTI JAMAL</v>
      </c>
      <c r="F860" s="12" t="str">
        <f>Personal_Development!F861</f>
        <v>PRODUCTION NO.1 DEPARTMENT</v>
      </c>
      <c r="G860" s="12" t="str">
        <f>Personal_Development!G861</f>
        <v>ASSEMBLY PRODUCTION SECTION (APS)</v>
      </c>
      <c r="H860" s="40" t="str">
        <f>Personal_Development!H861</f>
        <v>OPERATOR 2</v>
      </c>
      <c r="I860" s="41" t="str">
        <f>Personal_Development!I861</f>
        <v>C4 PROD</v>
      </c>
      <c r="J860" s="42" t="str">
        <f>Personal_Development!J861</f>
        <v xml:space="preserve">C4 </v>
      </c>
      <c r="K860" s="48"/>
      <c r="L860" s="48"/>
      <c r="M860" s="16"/>
      <c r="N860" s="16"/>
      <c r="O860" s="48"/>
      <c r="P860" s="48"/>
      <c r="Q860" s="48"/>
      <c r="R860" s="48"/>
      <c r="S860" s="16">
        <v>8</v>
      </c>
      <c r="T860" s="16"/>
      <c r="U860" s="48">
        <v>12</v>
      </c>
      <c r="V860" s="48"/>
      <c r="W860" s="22">
        <f t="shared" si="26"/>
        <v>20</v>
      </c>
      <c r="X860" s="60">
        <f t="shared" si="27"/>
        <v>5</v>
      </c>
    </row>
    <row r="861" spans="2:24" ht="24.95" customHeight="1">
      <c r="B861" s="48" t="str">
        <f>Personal_Development!B862</f>
        <v>R</v>
      </c>
      <c r="C861" s="48">
        <f>Personal_Development!C862</f>
        <v>0</v>
      </c>
      <c r="D861" s="14" t="str">
        <f>Personal_Development!D862</f>
        <v>K03362</v>
      </c>
      <c r="E861" s="11" t="str">
        <f>Personal_Development!E862</f>
        <v>NORLINA BT BASIRON</v>
      </c>
      <c r="F861" s="12" t="str">
        <f>Personal_Development!F862</f>
        <v>PRODUCTION NO.2 DEPARTMENT</v>
      </c>
      <c r="G861" s="12" t="str">
        <f>Personal_Development!G862</f>
        <v>MOLDING PRODUCTION SECTION (MPS)</v>
      </c>
      <c r="H861" s="40" t="str">
        <f>Personal_Development!H862</f>
        <v>OPERATOR 2</v>
      </c>
      <c r="I861" s="41" t="str">
        <f>Personal_Development!I862</f>
        <v>C4 PROD</v>
      </c>
      <c r="J861" s="42" t="str">
        <f>Personal_Development!J862</f>
        <v xml:space="preserve">C4 </v>
      </c>
      <c r="K861" s="48"/>
      <c r="L861" s="48"/>
      <c r="M861" s="16"/>
      <c r="N861" s="16"/>
      <c r="O861" s="48"/>
      <c r="P861" s="48"/>
      <c r="Q861" s="48"/>
      <c r="R861" s="48"/>
      <c r="S861" s="16"/>
      <c r="T861" s="16"/>
      <c r="U861" s="48"/>
      <c r="V861" s="48"/>
      <c r="W861" s="22">
        <f t="shared" si="26"/>
        <v>0</v>
      </c>
      <c r="X861" s="60">
        <f t="shared" si="27"/>
        <v>1</v>
      </c>
    </row>
    <row r="862" spans="2:24" ht="24.95" customHeight="1">
      <c r="B862" s="48" t="str">
        <f>Personal_Development!B863</f>
        <v>R</v>
      </c>
      <c r="C862" s="48" t="str">
        <f>Personal_Development!C863</f>
        <v>K03363</v>
      </c>
      <c r="D862" s="14" t="str">
        <f>Personal_Development!D863</f>
        <v>C13926</v>
      </c>
      <c r="E862" s="11" t="str">
        <f>Personal_Development!E863</f>
        <v>NURUL NADHIRAH BINTI SHAFIE</v>
      </c>
      <c r="F862" s="12" t="str">
        <f>Personal_Development!F863</f>
        <v>PRODUCTION NO.2 DEPARTMENT</v>
      </c>
      <c r="G862" s="12" t="str">
        <f>Personal_Development!G863</f>
        <v>MOLDING PRODUCTION SECTION (MPS)</v>
      </c>
      <c r="H862" s="40" t="str">
        <f>Personal_Development!H863</f>
        <v>OPERATOR 2</v>
      </c>
      <c r="I862" s="41" t="str">
        <f>Personal_Development!I863</f>
        <v>C4 PROD</v>
      </c>
      <c r="J862" s="42" t="str">
        <f>Personal_Development!J863</f>
        <v xml:space="preserve">C4 </v>
      </c>
      <c r="K862" s="48"/>
      <c r="L862" s="48"/>
      <c r="M862" s="16"/>
      <c r="N862" s="16"/>
      <c r="O862" s="48"/>
      <c r="P862" s="48"/>
      <c r="Q862" s="48"/>
      <c r="R862" s="48"/>
      <c r="S862" s="16"/>
      <c r="T862" s="16"/>
      <c r="U862" s="48"/>
      <c r="V862" s="48"/>
      <c r="W862" s="22">
        <f t="shared" si="26"/>
        <v>0</v>
      </c>
      <c r="X862" s="60">
        <f t="shared" si="27"/>
        <v>1</v>
      </c>
    </row>
    <row r="863" spans="2:24" ht="24.95" customHeight="1">
      <c r="B863" s="48">
        <f>Personal_Development!B864</f>
        <v>0</v>
      </c>
      <c r="C863" s="48" t="str">
        <f>Personal_Development!C864</f>
        <v>K03364</v>
      </c>
      <c r="D863" s="14" t="str">
        <f>Personal_Development!D864</f>
        <v>C13928</v>
      </c>
      <c r="E863" s="11" t="str">
        <f>Personal_Development!E864</f>
        <v>ZULAIKHA BINTI MAZLAN</v>
      </c>
      <c r="F863" s="12" t="str">
        <f>Personal_Development!F864</f>
        <v>PRODUCTION NO.2 DEPARTMENT</v>
      </c>
      <c r="G863" s="12" t="str">
        <f>Personal_Development!G864</f>
        <v>MOLDING PRODUCTION SECTION (MPS)</v>
      </c>
      <c r="H863" s="40" t="str">
        <f>Personal_Development!H864</f>
        <v>OPERATOR 2</v>
      </c>
      <c r="I863" s="41" t="str">
        <f>Personal_Development!I864</f>
        <v>C4 PROD</v>
      </c>
      <c r="J863" s="42" t="str">
        <f>Personal_Development!J864</f>
        <v xml:space="preserve">C4 </v>
      </c>
      <c r="K863" s="48"/>
      <c r="L863" s="48"/>
      <c r="M863" s="16"/>
      <c r="N863" s="16"/>
      <c r="O863" s="48"/>
      <c r="P863" s="48"/>
      <c r="Q863" s="48"/>
      <c r="R863" s="48"/>
      <c r="S863" s="16"/>
      <c r="T863" s="16"/>
      <c r="U863" s="48"/>
      <c r="V863" s="48"/>
      <c r="W863" s="22">
        <f t="shared" si="26"/>
        <v>0</v>
      </c>
      <c r="X863" s="60">
        <f t="shared" si="27"/>
        <v>1</v>
      </c>
    </row>
    <row r="864" spans="2:24" ht="24.95" customHeight="1">
      <c r="B864" s="48" t="str">
        <f>Personal_Development!B865</f>
        <v>R</v>
      </c>
      <c r="C864" s="48" t="str">
        <f>Personal_Development!C865</f>
        <v>K03365</v>
      </c>
      <c r="D864" s="14" t="str">
        <f>Personal_Development!D865</f>
        <v>C13929</v>
      </c>
      <c r="E864" s="11" t="str">
        <f>Personal_Development!E865</f>
        <v>MUHAMAD HAIRUL HIYSAM BIN MAZLAN</v>
      </c>
      <c r="F864" s="12" t="str">
        <f>Personal_Development!F865</f>
        <v>FACTORY OPERATIONS DEPARTMENT</v>
      </c>
      <c r="G864" s="12" t="str">
        <f>Personal_Development!G865</f>
        <v>INVENTORY &amp; SYSYTEM CONTROL SECTION (IVS)</v>
      </c>
      <c r="H864" s="40" t="str">
        <f>Personal_Development!H865</f>
        <v>STOREHAND</v>
      </c>
      <c r="I864" s="41" t="str">
        <f>Personal_Development!I865</f>
        <v>C4 PROD</v>
      </c>
      <c r="J864" s="42" t="str">
        <f>Personal_Development!J865</f>
        <v xml:space="preserve">C4 </v>
      </c>
      <c r="K864" s="48"/>
      <c r="L864" s="48"/>
      <c r="M864" s="16"/>
      <c r="N864" s="16"/>
      <c r="O864" s="48"/>
      <c r="P864" s="48"/>
      <c r="Q864" s="48"/>
      <c r="R864" s="48"/>
      <c r="S864" s="16"/>
      <c r="T864" s="16"/>
      <c r="U864" s="48"/>
      <c r="V864" s="48"/>
      <c r="W864" s="22">
        <f t="shared" si="26"/>
        <v>0</v>
      </c>
      <c r="X864" s="60">
        <f t="shared" si="27"/>
        <v>1</v>
      </c>
    </row>
    <row r="865" spans="2:24" ht="24.95" customHeight="1">
      <c r="B865" s="48">
        <f>Personal_Development!B866</f>
        <v>0</v>
      </c>
      <c r="C865" s="48" t="str">
        <f>Personal_Development!C866</f>
        <v>K03366</v>
      </c>
      <c r="D865" s="14" t="str">
        <f>Personal_Development!D866</f>
        <v>C13930</v>
      </c>
      <c r="E865" s="11" t="str">
        <f>Personal_Development!E866</f>
        <v>MOHAMAD NAJIB BIN ZAKARIA</v>
      </c>
      <c r="F865" s="12" t="str">
        <f>Personal_Development!F866</f>
        <v>PRODUCTION NO.1 DEPARTMENT</v>
      </c>
      <c r="G865" s="12" t="str">
        <f>Personal_Development!G866</f>
        <v>ASSEMBLY PRODUCTION SECTION (APS)</v>
      </c>
      <c r="H865" s="40" t="str">
        <f>Personal_Development!H866</f>
        <v>OPERATOR 2</v>
      </c>
      <c r="I865" s="41" t="str">
        <f>Personal_Development!I866</f>
        <v>C4 PROD</v>
      </c>
      <c r="J865" s="42" t="str">
        <f>Personal_Development!J866</f>
        <v xml:space="preserve">C4 </v>
      </c>
      <c r="K865" s="48"/>
      <c r="L865" s="48"/>
      <c r="M865" s="16"/>
      <c r="N865" s="16"/>
      <c r="O865" s="48"/>
      <c r="P865" s="48"/>
      <c r="Q865" s="48"/>
      <c r="R865" s="48"/>
      <c r="S865" s="16"/>
      <c r="T865" s="16"/>
      <c r="U865" s="48"/>
      <c r="V865" s="48"/>
      <c r="W865" s="22">
        <f t="shared" si="26"/>
        <v>0</v>
      </c>
      <c r="X865" s="60">
        <f t="shared" si="27"/>
        <v>1</v>
      </c>
    </row>
    <row r="866" spans="2:24" ht="24.95" customHeight="1">
      <c r="B866" s="48">
        <f>Personal_Development!B867</f>
        <v>0</v>
      </c>
      <c r="C866" s="48" t="str">
        <f>Personal_Development!C867</f>
        <v>K03367</v>
      </c>
      <c r="D866" s="14" t="str">
        <f>Personal_Development!D867</f>
        <v>C13931</v>
      </c>
      <c r="E866" s="11" t="str">
        <f>Personal_Development!E867</f>
        <v>SITI NURUL ASIAH BINTI KASIM</v>
      </c>
      <c r="F866" s="12" t="str">
        <f>Personal_Development!F867</f>
        <v>PRODUCTION NO.1 DEPARTMENT</v>
      </c>
      <c r="G866" s="12" t="str">
        <f>Personal_Development!G867</f>
        <v>ASSEMBLY PRODUCTION SECTION (APS)</v>
      </c>
      <c r="H866" s="40" t="str">
        <f>Personal_Development!H867</f>
        <v>OPERATOR 2</v>
      </c>
      <c r="I866" s="41" t="str">
        <f>Personal_Development!I867</f>
        <v>C4 PROD</v>
      </c>
      <c r="J866" s="42" t="str">
        <f>Personal_Development!J867</f>
        <v xml:space="preserve">C4 </v>
      </c>
      <c r="K866" s="48"/>
      <c r="L866" s="48"/>
      <c r="M866" s="16"/>
      <c r="N866" s="16"/>
      <c r="O866" s="48"/>
      <c r="P866" s="48"/>
      <c r="Q866" s="48"/>
      <c r="R866" s="48"/>
      <c r="S866" s="16"/>
      <c r="T866" s="16"/>
      <c r="U866" s="48"/>
      <c r="V866" s="48">
        <v>20</v>
      </c>
      <c r="W866" s="22">
        <f t="shared" si="26"/>
        <v>20</v>
      </c>
      <c r="X866" s="60">
        <f t="shared" si="27"/>
        <v>5</v>
      </c>
    </row>
    <row r="867" spans="2:24" ht="24.95" customHeight="1">
      <c r="B867" s="48">
        <f>Personal_Development!B868</f>
        <v>0</v>
      </c>
      <c r="C867" s="48" t="str">
        <f>Personal_Development!C868</f>
        <v>K03368</v>
      </c>
      <c r="D867" s="14" t="str">
        <f>Personal_Development!D868</f>
        <v>C13932</v>
      </c>
      <c r="E867" s="11" t="str">
        <f>Personal_Development!E868</f>
        <v>MOHD ZULWALFAIZI BIN ZULKEPLI</v>
      </c>
      <c r="F867" s="12" t="str">
        <f>Personal_Development!F868</f>
        <v>PRODUCTION NO.1 DEPARTMENT</v>
      </c>
      <c r="G867" s="12" t="str">
        <f>Personal_Development!G868</f>
        <v>ASSEMBLY PRODUCTION SECTION (APS)</v>
      </c>
      <c r="H867" s="40" t="str">
        <f>Personal_Development!H868</f>
        <v>OPERATOR 2</v>
      </c>
      <c r="I867" s="41" t="str">
        <f>Personal_Development!I868</f>
        <v>C4 PROD</v>
      </c>
      <c r="J867" s="42" t="str">
        <f>Personal_Development!J868</f>
        <v xml:space="preserve">C4 </v>
      </c>
      <c r="K867" s="48"/>
      <c r="L867" s="48"/>
      <c r="M867" s="16"/>
      <c r="N867" s="16"/>
      <c r="O867" s="48"/>
      <c r="P867" s="48"/>
      <c r="Q867" s="48"/>
      <c r="R867" s="48"/>
      <c r="S867" s="16"/>
      <c r="T867" s="16"/>
      <c r="U867" s="48"/>
      <c r="V867" s="48">
        <v>11</v>
      </c>
      <c r="W867" s="22">
        <f t="shared" si="26"/>
        <v>11</v>
      </c>
      <c r="X867" s="60">
        <f t="shared" si="27"/>
        <v>4</v>
      </c>
    </row>
    <row r="868" spans="2:24" ht="24.95" customHeight="1">
      <c r="B868" s="48">
        <f>Personal_Development!B869</f>
        <v>0</v>
      </c>
      <c r="C868" s="48" t="str">
        <f>Personal_Development!C869</f>
        <v>K03369</v>
      </c>
      <c r="D868" s="14" t="str">
        <f>Personal_Development!D869</f>
        <v>C13933</v>
      </c>
      <c r="E868" s="11" t="str">
        <f>Personal_Development!E869</f>
        <v>NUUR HAFIS BIN SAID ALWI</v>
      </c>
      <c r="F868" s="12" t="str">
        <f>Personal_Development!F869</f>
        <v>PRODUCTION NO.1 DEPARTMENT</v>
      </c>
      <c r="G868" s="12" t="str">
        <f>Personal_Development!G869</f>
        <v>ASSEMBLY PRODUCTION SECTION (APS)</v>
      </c>
      <c r="H868" s="40" t="str">
        <f>Personal_Development!H869</f>
        <v>OPERATOR 2</v>
      </c>
      <c r="I868" s="41" t="str">
        <f>Personal_Development!I869</f>
        <v>C4 PROD</v>
      </c>
      <c r="J868" s="42" t="str">
        <f>Personal_Development!J869</f>
        <v xml:space="preserve">C4 </v>
      </c>
      <c r="K868" s="48"/>
      <c r="L868" s="48"/>
      <c r="M868" s="16"/>
      <c r="N868" s="16"/>
      <c r="O868" s="48"/>
      <c r="P868" s="48"/>
      <c r="Q868" s="48"/>
      <c r="R868" s="48"/>
      <c r="S868" s="16">
        <v>2</v>
      </c>
      <c r="T868" s="16">
        <v>5</v>
      </c>
      <c r="U868" s="48"/>
      <c r="V868" s="48">
        <v>15</v>
      </c>
      <c r="W868" s="22">
        <f t="shared" si="26"/>
        <v>22</v>
      </c>
      <c r="X868" s="60">
        <f t="shared" si="27"/>
        <v>5</v>
      </c>
    </row>
    <row r="869" spans="2:24" ht="24.95" customHeight="1">
      <c r="B869" s="48">
        <f>Personal_Development!B870</f>
        <v>0</v>
      </c>
      <c r="C869" s="48" t="str">
        <f>Personal_Development!C870</f>
        <v>K03370</v>
      </c>
      <c r="D869" s="14" t="str">
        <f>Personal_Development!D870</f>
        <v>C13934</v>
      </c>
      <c r="E869" s="11" t="str">
        <f>Personal_Development!E870</f>
        <v>NURUL SYAZANA BINTI ISMAIL</v>
      </c>
      <c r="F869" s="12" t="str">
        <f>Personal_Development!F870</f>
        <v>PRODUCTION NO.1 DEPARTMENT</v>
      </c>
      <c r="G869" s="12" t="str">
        <f>Personal_Development!G870</f>
        <v>ASSEMBLY PRODUCTION SECTION (APS)</v>
      </c>
      <c r="H869" s="40" t="str">
        <f>Personal_Development!H870</f>
        <v>OPERATOR 2</v>
      </c>
      <c r="I869" s="41" t="str">
        <f>Personal_Development!I870</f>
        <v>C4 PROD</v>
      </c>
      <c r="J869" s="42" t="str">
        <f>Personal_Development!J870</f>
        <v xml:space="preserve">C4 </v>
      </c>
      <c r="K869" s="48"/>
      <c r="L869" s="48"/>
      <c r="M869" s="16"/>
      <c r="N869" s="16"/>
      <c r="O869" s="48"/>
      <c r="P869" s="48"/>
      <c r="Q869" s="48"/>
      <c r="R869" s="48"/>
      <c r="S869" s="16"/>
      <c r="T869" s="16"/>
      <c r="U869" s="48"/>
      <c r="V869" s="48">
        <v>3</v>
      </c>
      <c r="W869" s="22">
        <f t="shared" si="26"/>
        <v>3</v>
      </c>
      <c r="X869" s="60">
        <f t="shared" si="27"/>
        <v>1</v>
      </c>
    </row>
    <row r="870" spans="2:24" ht="24.95" customHeight="1">
      <c r="B870" s="48">
        <f>Personal_Development!B871</f>
        <v>0</v>
      </c>
      <c r="C870" s="48" t="str">
        <f>Personal_Development!C871</f>
        <v>K03371</v>
      </c>
      <c r="D870" s="14" t="str">
        <f>Personal_Development!D871</f>
        <v>C13935</v>
      </c>
      <c r="E870" s="11" t="str">
        <f>Personal_Development!E871</f>
        <v>MOHAMMAD AZROL BIN NORSSHAM</v>
      </c>
      <c r="F870" s="12" t="str">
        <f>Personal_Development!F871</f>
        <v>PRODUCTION NO.1 DEPARTMENT</v>
      </c>
      <c r="G870" s="12" t="str">
        <f>Personal_Development!G871</f>
        <v>ASSEMBLY PRODUCTION SECTION (APS)</v>
      </c>
      <c r="H870" s="40" t="str">
        <f>Personal_Development!H871</f>
        <v>OPERATOR 2</v>
      </c>
      <c r="I870" s="41" t="str">
        <f>Personal_Development!I871</f>
        <v>C4 PROD</v>
      </c>
      <c r="J870" s="42" t="str">
        <f>Personal_Development!J871</f>
        <v xml:space="preserve">C4 </v>
      </c>
      <c r="K870" s="48"/>
      <c r="L870" s="48"/>
      <c r="M870" s="16"/>
      <c r="N870" s="16"/>
      <c r="O870" s="48"/>
      <c r="P870" s="48"/>
      <c r="Q870" s="48"/>
      <c r="R870" s="48"/>
      <c r="S870" s="16"/>
      <c r="T870" s="16"/>
      <c r="U870" s="48"/>
      <c r="V870" s="48"/>
      <c r="W870" s="22">
        <f t="shared" si="26"/>
        <v>0</v>
      </c>
      <c r="X870" s="60">
        <f t="shared" si="27"/>
        <v>1</v>
      </c>
    </row>
    <row r="871" spans="2:24" ht="24.95" customHeight="1">
      <c r="B871" s="48" t="str">
        <f>Personal_Development!B872</f>
        <v>R</v>
      </c>
      <c r="C871" s="48" t="str">
        <f>Personal_Development!C872</f>
        <v>K03372</v>
      </c>
      <c r="D871" s="14" t="str">
        <f>Personal_Development!D872</f>
        <v>C13936</v>
      </c>
      <c r="E871" s="11" t="str">
        <f>Personal_Development!E872</f>
        <v>MOHD ROZAIMI BIN MOHAMAD AZMI</v>
      </c>
      <c r="F871" s="12" t="str">
        <f>Personal_Development!F872</f>
        <v>PRODUCTION NO.1 DEPARTMENT</v>
      </c>
      <c r="G871" s="12" t="str">
        <f>Personal_Development!G872</f>
        <v>ASSEMBLY PRODUCTION SECTION (APS)</v>
      </c>
      <c r="H871" s="40" t="str">
        <f>Personal_Development!H872</f>
        <v>OPERATOR 2</v>
      </c>
      <c r="I871" s="41" t="str">
        <f>Personal_Development!I872</f>
        <v>C4 PROD</v>
      </c>
      <c r="J871" s="42" t="str">
        <f>Personal_Development!J872</f>
        <v xml:space="preserve">C4 </v>
      </c>
      <c r="K871" s="48"/>
      <c r="L871" s="48"/>
      <c r="M871" s="16"/>
      <c r="N871" s="16"/>
      <c r="O871" s="48"/>
      <c r="P871" s="48"/>
      <c r="Q871" s="48"/>
      <c r="R871" s="48"/>
      <c r="S871" s="16"/>
      <c r="T871" s="16"/>
      <c r="U871" s="48"/>
      <c r="V871" s="48"/>
      <c r="W871" s="22">
        <f t="shared" si="26"/>
        <v>0</v>
      </c>
      <c r="X871" s="60">
        <f t="shared" si="27"/>
        <v>1</v>
      </c>
    </row>
    <row r="872" spans="2:24" ht="24.95" customHeight="1">
      <c r="B872" s="48">
        <f>Personal_Development!B873</f>
        <v>0</v>
      </c>
      <c r="C872" s="48" t="str">
        <f>Personal_Development!C873</f>
        <v>K03373</v>
      </c>
      <c r="D872" s="14" t="str">
        <f>Personal_Development!D873</f>
        <v>C13937</v>
      </c>
      <c r="E872" s="11" t="str">
        <f>Personal_Development!E873</f>
        <v>FATIN NOR AMIRA BINTI ABDUL TALIP</v>
      </c>
      <c r="F872" s="12" t="str">
        <f>Personal_Development!F873</f>
        <v>PRODUCTION NO.1 DEPARTMENT</v>
      </c>
      <c r="G872" s="12" t="str">
        <f>Personal_Development!G873</f>
        <v>ASSEMBLY PRODUCTION SECTION (APS)</v>
      </c>
      <c r="H872" s="40" t="str">
        <f>Personal_Development!H873</f>
        <v>OPERATOR 2</v>
      </c>
      <c r="I872" s="41" t="str">
        <f>Personal_Development!I873</f>
        <v>C4 PROD</v>
      </c>
      <c r="J872" s="42" t="str">
        <f>Personal_Development!J873</f>
        <v xml:space="preserve">C4 </v>
      </c>
      <c r="K872" s="48"/>
      <c r="L872" s="48"/>
      <c r="M872" s="16"/>
      <c r="N872" s="16"/>
      <c r="O872" s="48"/>
      <c r="P872" s="48"/>
      <c r="Q872" s="48"/>
      <c r="R872" s="48"/>
      <c r="S872" s="16"/>
      <c r="T872" s="16"/>
      <c r="U872" s="48"/>
      <c r="V872" s="48">
        <v>21</v>
      </c>
      <c r="W872" s="22">
        <f t="shared" si="26"/>
        <v>21</v>
      </c>
      <c r="X872" s="60">
        <f t="shared" si="27"/>
        <v>5</v>
      </c>
    </row>
    <row r="873" spans="2:24" ht="24.95" customHeight="1">
      <c r="B873" s="48" t="str">
        <f>Personal_Development!B874</f>
        <v>R</v>
      </c>
      <c r="C873" s="48" t="str">
        <f>Personal_Development!C874</f>
        <v>K03374</v>
      </c>
      <c r="D873" s="14" t="str">
        <f>Personal_Development!D874</f>
        <v>C13939</v>
      </c>
      <c r="E873" s="11" t="str">
        <f>Personal_Development!E874</f>
        <v>MUSA KAZEEM BIN SHAIFUL AZHAR</v>
      </c>
      <c r="F873" s="12" t="str">
        <f>Personal_Development!F874</f>
        <v>PRODUCTION NO.1 DEPARTMENT</v>
      </c>
      <c r="G873" s="12" t="str">
        <f>Personal_Development!G874</f>
        <v>ASSEMBLY PRODUCTION SECTION (APS)</v>
      </c>
      <c r="H873" s="40" t="str">
        <f>Personal_Development!H874</f>
        <v>OPERATOR 2</v>
      </c>
      <c r="I873" s="41" t="str">
        <f>Personal_Development!I874</f>
        <v>C4 PROD</v>
      </c>
      <c r="J873" s="42" t="str">
        <f>Personal_Development!J874</f>
        <v xml:space="preserve">C4 </v>
      </c>
      <c r="K873" s="48"/>
      <c r="L873" s="48"/>
      <c r="M873" s="16"/>
      <c r="N873" s="16"/>
      <c r="O873" s="48"/>
      <c r="P873" s="48"/>
      <c r="Q873" s="48"/>
      <c r="R873" s="48"/>
      <c r="S873" s="16"/>
      <c r="T873" s="16"/>
      <c r="U873" s="48"/>
      <c r="V873" s="48"/>
      <c r="W873" s="22">
        <f t="shared" si="26"/>
        <v>0</v>
      </c>
      <c r="X873" s="60">
        <f t="shared" si="27"/>
        <v>1</v>
      </c>
    </row>
    <row r="874" spans="2:24" ht="24.95" customHeight="1">
      <c r="B874" s="48" t="str">
        <f>Personal_Development!B875</f>
        <v>R</v>
      </c>
      <c r="C874" s="48">
        <f>Personal_Development!C875</f>
        <v>0</v>
      </c>
      <c r="D874" s="14" t="str">
        <f>Personal_Development!D875</f>
        <v>K03375</v>
      </c>
      <c r="E874" s="11" t="str">
        <f>Personal_Development!E875</f>
        <v>UMA DEVI A/P YORIAH</v>
      </c>
      <c r="F874" s="12" t="str">
        <f>Personal_Development!F875</f>
        <v>PRODUCTION NO.1 DEPARTMENT</v>
      </c>
      <c r="G874" s="12" t="str">
        <f>Personal_Development!G875</f>
        <v>ASSEMBLY PRODUCTION SECTION (APS)</v>
      </c>
      <c r="H874" s="40" t="str">
        <f>Personal_Development!H875</f>
        <v>OPERATOR 2</v>
      </c>
      <c r="I874" s="41" t="str">
        <f>Personal_Development!I875</f>
        <v>C4 PROD</v>
      </c>
      <c r="J874" s="42" t="str">
        <f>Personal_Development!J875</f>
        <v xml:space="preserve">C4 </v>
      </c>
      <c r="K874" s="48"/>
      <c r="L874" s="48"/>
      <c r="M874" s="16"/>
      <c r="N874" s="16"/>
      <c r="O874" s="48"/>
      <c r="P874" s="48"/>
      <c r="Q874" s="48"/>
      <c r="R874" s="48"/>
      <c r="S874" s="16"/>
      <c r="T874" s="16"/>
      <c r="U874" s="48"/>
      <c r="V874" s="48"/>
      <c r="W874" s="22">
        <f t="shared" si="26"/>
        <v>0</v>
      </c>
      <c r="X874" s="60">
        <f t="shared" si="27"/>
        <v>1</v>
      </c>
    </row>
    <row r="875" spans="2:24" ht="24.95" customHeight="1">
      <c r="B875" s="48" t="str">
        <f>Personal_Development!B876</f>
        <v>R</v>
      </c>
      <c r="C875" s="48" t="str">
        <f>Personal_Development!C876</f>
        <v>K03376</v>
      </c>
      <c r="D875" s="14" t="str">
        <f>Personal_Development!D876</f>
        <v>C13940</v>
      </c>
      <c r="E875" s="11" t="str">
        <f>Personal_Development!E876</f>
        <v>SATHIYA SILAN A/L NAGALINGAM</v>
      </c>
      <c r="F875" s="12" t="str">
        <f>Personal_Development!F876</f>
        <v>PRODUCTION NO.1 DEPARTMENT</v>
      </c>
      <c r="G875" s="12" t="str">
        <f>Personal_Development!G876</f>
        <v>ASSEMBLY PRODUCTION SECTION (APS)</v>
      </c>
      <c r="H875" s="40" t="str">
        <f>Personal_Development!H876</f>
        <v>OPERATOR 2</v>
      </c>
      <c r="I875" s="41" t="str">
        <f>Personal_Development!I876</f>
        <v>C4 PROD</v>
      </c>
      <c r="J875" s="42" t="str">
        <f>Personal_Development!J876</f>
        <v xml:space="preserve">C4 </v>
      </c>
      <c r="K875" s="48"/>
      <c r="L875" s="48"/>
      <c r="M875" s="16"/>
      <c r="N875" s="16"/>
      <c r="O875" s="48"/>
      <c r="P875" s="48"/>
      <c r="Q875" s="48"/>
      <c r="R875" s="48"/>
      <c r="S875" s="16"/>
      <c r="T875" s="16"/>
      <c r="U875" s="48"/>
      <c r="V875" s="48"/>
      <c r="W875" s="22">
        <f t="shared" si="26"/>
        <v>0</v>
      </c>
      <c r="X875" s="60">
        <f t="shared" si="27"/>
        <v>1</v>
      </c>
    </row>
    <row r="876" spans="2:24" ht="24.95" customHeight="1">
      <c r="B876" s="48" t="str">
        <f>Personal_Development!B877</f>
        <v>R</v>
      </c>
      <c r="C876" s="48" t="str">
        <f>Personal_Development!C877</f>
        <v>K03377</v>
      </c>
      <c r="D876" s="14" t="str">
        <f>Personal_Development!D877</f>
        <v>C13970</v>
      </c>
      <c r="E876" s="11" t="str">
        <f>Personal_Development!E877</f>
        <v>PALANI A/L RATHNASAMY</v>
      </c>
      <c r="F876" s="12" t="str">
        <f>Personal_Development!F877</f>
        <v>PRODUCTION NO.1 DEPARTMENT</v>
      </c>
      <c r="G876" s="12" t="str">
        <f>Personal_Development!G877</f>
        <v>ASSEMBLY PRODUCTION SECTION (APS)</v>
      </c>
      <c r="H876" s="40" t="str">
        <f>Personal_Development!H877</f>
        <v>OPERATOR 2</v>
      </c>
      <c r="I876" s="41" t="str">
        <f>Personal_Development!I877</f>
        <v>C4 PROD</v>
      </c>
      <c r="J876" s="42" t="str">
        <f>Personal_Development!J877</f>
        <v xml:space="preserve">C4 </v>
      </c>
      <c r="K876" s="48"/>
      <c r="L876" s="48"/>
      <c r="M876" s="16"/>
      <c r="N876" s="16"/>
      <c r="O876" s="48"/>
      <c r="P876" s="48"/>
      <c r="Q876" s="48"/>
      <c r="R876" s="48"/>
      <c r="S876" s="16"/>
      <c r="T876" s="16"/>
      <c r="U876" s="48"/>
      <c r="V876" s="48"/>
      <c r="W876" s="22">
        <f t="shared" si="26"/>
        <v>0</v>
      </c>
      <c r="X876" s="60">
        <f t="shared" si="27"/>
        <v>1</v>
      </c>
    </row>
    <row r="877" spans="2:24" ht="24.95" customHeight="1">
      <c r="B877" s="48" t="str">
        <f>Personal_Development!B878</f>
        <v>R</v>
      </c>
      <c r="C877" s="48" t="str">
        <f>Personal_Development!C878</f>
        <v>K03378</v>
      </c>
      <c r="D877" s="14" t="str">
        <f>Personal_Development!D878</f>
        <v>C13941</v>
      </c>
      <c r="E877" s="11" t="str">
        <f>Personal_Development!E878</f>
        <v>THEVENDIRRAN A/L AYAWU</v>
      </c>
      <c r="F877" s="12" t="str">
        <f>Personal_Development!F878</f>
        <v>PRODUCTION NO.1 DEPARTMENT</v>
      </c>
      <c r="G877" s="12" t="str">
        <f>Personal_Development!G878</f>
        <v>ASSEMBLY PRODUCTION SECTION (APS)</v>
      </c>
      <c r="H877" s="40" t="str">
        <f>Personal_Development!H878</f>
        <v>OPERATOR 2</v>
      </c>
      <c r="I877" s="41" t="str">
        <f>Personal_Development!I878</f>
        <v>C4 PROD</v>
      </c>
      <c r="J877" s="42" t="str">
        <f>Personal_Development!J878</f>
        <v xml:space="preserve">C4 </v>
      </c>
      <c r="K877" s="48"/>
      <c r="L877" s="48"/>
      <c r="M877" s="16"/>
      <c r="N877" s="16"/>
      <c r="O877" s="48"/>
      <c r="P877" s="48"/>
      <c r="Q877" s="48"/>
      <c r="R877" s="48"/>
      <c r="S877" s="16"/>
      <c r="T877" s="16"/>
      <c r="U877" s="48"/>
      <c r="V877" s="48"/>
      <c r="W877" s="22">
        <f t="shared" si="26"/>
        <v>0</v>
      </c>
      <c r="X877" s="60">
        <f t="shared" si="27"/>
        <v>1</v>
      </c>
    </row>
    <row r="878" spans="2:24" ht="24.95" customHeight="1">
      <c r="B878" s="48">
        <f>Personal_Development!B879</f>
        <v>0</v>
      </c>
      <c r="C878" s="48" t="str">
        <f>Personal_Development!C879</f>
        <v>K03379</v>
      </c>
      <c r="D878" s="14" t="str">
        <f>Personal_Development!D879</f>
        <v>C13942</v>
      </c>
      <c r="E878" s="11" t="str">
        <f>Personal_Development!E879</f>
        <v>MUHAMMAD AZWAN BIN ROSLAN</v>
      </c>
      <c r="F878" s="12" t="str">
        <f>Personal_Development!F879</f>
        <v>PRODUCTION NO.1 DEPARTMENT</v>
      </c>
      <c r="G878" s="12" t="str">
        <f>Personal_Development!G879</f>
        <v>ASSEMBLY PRODUCTION SECTION (APS)</v>
      </c>
      <c r="H878" s="40" t="str">
        <f>Personal_Development!H879</f>
        <v>OPERATOR 2</v>
      </c>
      <c r="I878" s="41" t="str">
        <f>Personal_Development!I879</f>
        <v>C4 PROD</v>
      </c>
      <c r="J878" s="42" t="str">
        <f>Personal_Development!J879</f>
        <v xml:space="preserve">C4 </v>
      </c>
      <c r="K878" s="48"/>
      <c r="L878" s="48"/>
      <c r="M878" s="16"/>
      <c r="N878" s="16"/>
      <c r="O878" s="48"/>
      <c r="P878" s="48"/>
      <c r="Q878" s="48"/>
      <c r="R878" s="48"/>
      <c r="S878" s="16"/>
      <c r="T878" s="16"/>
      <c r="U878" s="48"/>
      <c r="V878" s="48"/>
      <c r="W878" s="22">
        <f t="shared" si="26"/>
        <v>0</v>
      </c>
      <c r="X878" s="60">
        <f t="shared" si="27"/>
        <v>1</v>
      </c>
    </row>
    <row r="879" spans="2:24" ht="24.95" customHeight="1">
      <c r="B879" s="48">
        <f>Personal_Development!B880</f>
        <v>0</v>
      </c>
      <c r="C879" s="48" t="str">
        <f>Personal_Development!C880</f>
        <v>K03380</v>
      </c>
      <c r="D879" s="14" t="str">
        <f>Personal_Development!D880</f>
        <v>C13943</v>
      </c>
      <c r="E879" s="11" t="str">
        <f>Personal_Development!E880</f>
        <v>MOHD SYAZWAN BIN SHAHADAN</v>
      </c>
      <c r="F879" s="12" t="str">
        <f>Personal_Development!F880</f>
        <v>PRODUCTION NO.1 DEPARTMENT</v>
      </c>
      <c r="G879" s="12" t="str">
        <f>Personal_Development!G880</f>
        <v>ASSEMBLY PRODUCTION SECTION (APS)</v>
      </c>
      <c r="H879" s="40" t="str">
        <f>Personal_Development!H880</f>
        <v>OPERATOR 2</v>
      </c>
      <c r="I879" s="41" t="str">
        <f>Personal_Development!I880</f>
        <v>C4 PROD</v>
      </c>
      <c r="J879" s="42" t="str">
        <f>Personal_Development!J880</f>
        <v xml:space="preserve">C4 </v>
      </c>
      <c r="K879" s="48"/>
      <c r="L879" s="48"/>
      <c r="M879" s="16"/>
      <c r="N879" s="16"/>
      <c r="O879" s="48"/>
      <c r="P879" s="48"/>
      <c r="Q879" s="48"/>
      <c r="R879" s="48"/>
      <c r="S879" s="16"/>
      <c r="T879" s="16"/>
      <c r="U879" s="48"/>
      <c r="V879" s="48">
        <v>2</v>
      </c>
      <c r="W879" s="22">
        <f t="shared" si="26"/>
        <v>2</v>
      </c>
      <c r="X879" s="60">
        <f t="shared" si="27"/>
        <v>1</v>
      </c>
    </row>
    <row r="880" spans="2:24" ht="24.95" customHeight="1">
      <c r="B880" s="48">
        <f>Personal_Development!B881</f>
        <v>0</v>
      </c>
      <c r="C880" s="48" t="str">
        <f>Personal_Development!C881</f>
        <v>K03381</v>
      </c>
      <c r="D880" s="14" t="str">
        <f>Personal_Development!D881</f>
        <v>C13944</v>
      </c>
      <c r="E880" s="11" t="str">
        <f>Personal_Development!E881</f>
        <v>MOHAMMAD  ZULKARNAIN BIN ZAKARIA</v>
      </c>
      <c r="F880" s="12" t="str">
        <f>Personal_Development!F881</f>
        <v>PRODUCTION NO.2 DEPARTMENT</v>
      </c>
      <c r="G880" s="12" t="str">
        <f>Personal_Development!G881</f>
        <v>MOLDING PRODUCTION SECTION (MPS)</v>
      </c>
      <c r="H880" s="40" t="str">
        <f>Personal_Development!H881</f>
        <v>OPERATOR 2</v>
      </c>
      <c r="I880" s="41" t="str">
        <f>Personal_Development!I881</f>
        <v>C4 PROD</v>
      </c>
      <c r="J880" s="42" t="str">
        <f>Personal_Development!J881</f>
        <v xml:space="preserve">C4 </v>
      </c>
      <c r="K880" s="48"/>
      <c r="L880" s="48"/>
      <c r="M880" s="16"/>
      <c r="N880" s="16"/>
      <c r="O880" s="48"/>
      <c r="P880" s="48"/>
      <c r="Q880" s="48"/>
      <c r="R880" s="48"/>
      <c r="S880" s="16"/>
      <c r="T880" s="16"/>
      <c r="U880" s="48"/>
      <c r="V880" s="48"/>
      <c r="W880" s="22">
        <f t="shared" si="26"/>
        <v>0</v>
      </c>
      <c r="X880" s="60">
        <f t="shared" si="27"/>
        <v>1</v>
      </c>
    </row>
    <row r="881" spans="2:24" ht="24.95" customHeight="1">
      <c r="B881" s="48" t="str">
        <f>Personal_Development!B882</f>
        <v>R</v>
      </c>
      <c r="C881" s="48">
        <f>Personal_Development!C882</f>
        <v>0</v>
      </c>
      <c r="D881" s="14" t="str">
        <f>Personal_Development!D882</f>
        <v>K03382</v>
      </c>
      <c r="E881" s="11" t="str">
        <f>Personal_Development!E882</f>
        <v>NUR SYAHIDA BINTI AMSIR</v>
      </c>
      <c r="F881" s="12" t="str">
        <f>Personal_Development!F882</f>
        <v>PRODUCTION NO.2 DEPARTMENT</v>
      </c>
      <c r="G881" s="12" t="str">
        <f>Personal_Development!G882</f>
        <v>MOLDING PRODUCTION SECTION (MPS)</v>
      </c>
      <c r="H881" s="40" t="str">
        <f>Personal_Development!H882</f>
        <v>OPERATOR 2</v>
      </c>
      <c r="I881" s="41" t="str">
        <f>Personal_Development!I882</f>
        <v>C4 PROD</v>
      </c>
      <c r="J881" s="42" t="str">
        <f>Personal_Development!J882</f>
        <v xml:space="preserve">C4 </v>
      </c>
      <c r="K881" s="48"/>
      <c r="L881" s="48"/>
      <c r="M881" s="16"/>
      <c r="N881" s="16"/>
      <c r="O881" s="48"/>
      <c r="P881" s="48"/>
      <c r="Q881" s="48"/>
      <c r="R881" s="48"/>
      <c r="S881" s="16"/>
      <c r="T881" s="16"/>
      <c r="U881" s="48"/>
      <c r="V881" s="48"/>
      <c r="W881" s="22">
        <f t="shared" si="26"/>
        <v>0</v>
      </c>
      <c r="X881" s="60">
        <f t="shared" si="27"/>
        <v>1</v>
      </c>
    </row>
    <row r="882" spans="2:24" ht="24.95" customHeight="1">
      <c r="B882" s="48" t="str">
        <f>Personal_Development!B883</f>
        <v>R</v>
      </c>
      <c r="C882" s="48">
        <f>Personal_Development!C883</f>
        <v>0</v>
      </c>
      <c r="D882" s="14" t="str">
        <f>Personal_Development!D883</f>
        <v>T10119</v>
      </c>
      <c r="E882" s="11" t="str">
        <f>Personal_Development!E883</f>
        <v>NUR FATIHAH BINTI AB HADI</v>
      </c>
      <c r="F882" s="12" t="str">
        <f>Personal_Development!F883</f>
        <v>PRODUCTION NO.2 DEPARTMENT</v>
      </c>
      <c r="G882" s="12" t="str">
        <f>Personal_Development!G883</f>
        <v>MOLDING PRODUCTION SECTION (MPS)</v>
      </c>
      <c r="H882" s="40" t="str">
        <f>Personal_Development!H883</f>
        <v>OPERATOR 2</v>
      </c>
      <c r="I882" s="41" t="str">
        <f>Personal_Development!I883</f>
        <v>C4 PROD</v>
      </c>
      <c r="J882" s="42" t="str">
        <f>Personal_Development!J883</f>
        <v xml:space="preserve">C4 </v>
      </c>
      <c r="K882" s="48"/>
      <c r="L882" s="48"/>
      <c r="M882" s="16"/>
      <c r="N882" s="16"/>
      <c r="O882" s="48"/>
      <c r="P882" s="48"/>
      <c r="Q882" s="48"/>
      <c r="R882" s="48"/>
      <c r="S882" s="16"/>
      <c r="T882" s="16"/>
      <c r="U882" s="48"/>
      <c r="V882" s="48"/>
      <c r="W882" s="22">
        <f t="shared" si="26"/>
        <v>0</v>
      </c>
      <c r="X882" s="60">
        <f t="shared" si="27"/>
        <v>1</v>
      </c>
    </row>
    <row r="883" spans="2:24" ht="24.95" customHeight="1">
      <c r="B883" s="48">
        <f>Personal_Development!B884</f>
        <v>0</v>
      </c>
      <c r="C883" s="48">
        <f>Personal_Development!C884</f>
        <v>0</v>
      </c>
      <c r="D883" s="14" t="str">
        <f>Personal_Development!D884</f>
        <v>T10120</v>
      </c>
      <c r="E883" s="11" t="str">
        <f>Personal_Development!E884</f>
        <v>MOHD AZRUL AMINURRASHID BIN ABDUL KARIM</v>
      </c>
      <c r="F883" s="12" t="str">
        <f>Personal_Development!F884</f>
        <v>FACTORY OPERATIONS DEPARTMENT</v>
      </c>
      <c r="G883" s="12" t="str">
        <f>Personal_Development!G884</f>
        <v>INVENTORY &amp; SYSYTEM CONTROL SECTION (IVS)</v>
      </c>
      <c r="H883" s="40" t="str">
        <f>Personal_Development!H884</f>
        <v>STOREHAND</v>
      </c>
      <c r="I883" s="41" t="str">
        <f>Personal_Development!I884</f>
        <v>C4 PROD</v>
      </c>
      <c r="J883" s="42" t="str">
        <f>Personal_Development!J884</f>
        <v xml:space="preserve">C4 </v>
      </c>
      <c r="K883" s="48"/>
      <c r="L883" s="48"/>
      <c r="M883" s="16"/>
      <c r="N883" s="16"/>
      <c r="O883" s="48"/>
      <c r="P883" s="48"/>
      <c r="Q883" s="48"/>
      <c r="R883" s="48"/>
      <c r="S883" s="16"/>
      <c r="T883" s="16"/>
      <c r="U883" s="48"/>
      <c r="V883" s="48"/>
      <c r="W883" s="22">
        <f t="shared" si="26"/>
        <v>0</v>
      </c>
      <c r="X883" s="60">
        <f t="shared" si="27"/>
        <v>1</v>
      </c>
    </row>
    <row r="884" spans="2:24" ht="24.95" customHeight="1">
      <c r="B884" s="48">
        <f>Personal_Development!B885</f>
        <v>0</v>
      </c>
      <c r="C884" s="48">
        <f>Personal_Development!C885</f>
        <v>0</v>
      </c>
      <c r="D884" s="14" t="str">
        <f>Personal_Development!D885</f>
        <v>T10121</v>
      </c>
      <c r="E884" s="11" t="str">
        <f>Personal_Development!E885</f>
        <v>MOHD SHAHIR FITRY BIN HUSAINI</v>
      </c>
      <c r="F884" s="12" t="str">
        <f>Personal_Development!F885</f>
        <v>PRODUCTION NO.1 DEPARTMENT</v>
      </c>
      <c r="G884" s="12" t="str">
        <f>Personal_Development!G885</f>
        <v>ASSEMBLY PRODUCTION SECTION (APS)</v>
      </c>
      <c r="H884" s="40" t="str">
        <f>Personal_Development!H885</f>
        <v>OPERATOR 2</v>
      </c>
      <c r="I884" s="41" t="str">
        <f>Personal_Development!I885</f>
        <v>C4 PROD</v>
      </c>
      <c r="J884" s="42" t="str">
        <f>Personal_Development!J885</f>
        <v xml:space="preserve">C4 </v>
      </c>
      <c r="K884" s="48"/>
      <c r="L884" s="48"/>
      <c r="M884" s="16"/>
      <c r="N884" s="16"/>
      <c r="O884" s="48"/>
      <c r="P884" s="48"/>
      <c r="Q884" s="48"/>
      <c r="R884" s="48"/>
      <c r="S884" s="16"/>
      <c r="T884" s="16"/>
      <c r="U884" s="48"/>
      <c r="V884" s="48"/>
      <c r="W884" s="22">
        <f t="shared" si="26"/>
        <v>0</v>
      </c>
      <c r="X884" s="60">
        <f t="shared" si="27"/>
        <v>1</v>
      </c>
    </row>
    <row r="885" spans="2:24" ht="24.95" customHeight="1">
      <c r="B885" s="48">
        <f>Personal_Development!B886</f>
        <v>0</v>
      </c>
      <c r="C885" s="48">
        <f>Personal_Development!C886</f>
        <v>0</v>
      </c>
      <c r="D885" s="14" t="str">
        <f>Personal_Development!D886</f>
        <v>T10122</v>
      </c>
      <c r="E885" s="11" t="str">
        <f>Personal_Development!E886</f>
        <v>MUHAMMAD SHAFIQ BIN JASME</v>
      </c>
      <c r="F885" s="12" t="str">
        <f>Personal_Development!F886</f>
        <v>PRODUCTION NO.1 DEPARTMENT</v>
      </c>
      <c r="G885" s="12" t="str">
        <f>Personal_Development!G886</f>
        <v>ASSEMBLY PRODUCTION SECTION (APS)</v>
      </c>
      <c r="H885" s="40" t="str">
        <f>Personal_Development!H886</f>
        <v>OPERATOR 2</v>
      </c>
      <c r="I885" s="41" t="str">
        <f>Personal_Development!I886</f>
        <v>C4 PROD</v>
      </c>
      <c r="J885" s="42" t="str">
        <f>Personal_Development!J886</f>
        <v xml:space="preserve">C4 </v>
      </c>
      <c r="K885" s="48"/>
      <c r="L885" s="48"/>
      <c r="M885" s="16"/>
      <c r="N885" s="16"/>
      <c r="O885" s="48"/>
      <c r="P885" s="48"/>
      <c r="Q885" s="48"/>
      <c r="R885" s="48"/>
      <c r="S885" s="16"/>
      <c r="T885" s="16"/>
      <c r="U885" s="48"/>
      <c r="V885" s="48"/>
      <c r="W885" s="22">
        <f t="shared" si="26"/>
        <v>0</v>
      </c>
      <c r="X885" s="60">
        <f t="shared" si="27"/>
        <v>1</v>
      </c>
    </row>
    <row r="886" spans="2:24" ht="24.95" customHeight="1">
      <c r="B886" s="48" t="str">
        <f>Personal_Development!B887</f>
        <v>R</v>
      </c>
      <c r="C886" s="48">
        <f>Personal_Development!C887</f>
        <v>0</v>
      </c>
      <c r="D886" s="14" t="str">
        <f>Personal_Development!D887</f>
        <v>T10123</v>
      </c>
      <c r="E886" s="11" t="str">
        <f>Personal_Development!E887</f>
        <v>ROKIAH BINTI JA'AFAR</v>
      </c>
      <c r="F886" s="12" t="str">
        <f>Personal_Development!F887</f>
        <v>PRODUCTION NO.1 DEPARTMENT</v>
      </c>
      <c r="G886" s="12" t="str">
        <f>Personal_Development!G887</f>
        <v>ASSEMBLY PRODUCTION SECTION (APS)</v>
      </c>
      <c r="H886" s="40" t="str">
        <f>Personal_Development!H887</f>
        <v>OPERATOR 2</v>
      </c>
      <c r="I886" s="41" t="str">
        <f>Personal_Development!I887</f>
        <v>C4 PROD</v>
      </c>
      <c r="J886" s="42" t="str">
        <f>Personal_Development!J887</f>
        <v xml:space="preserve">C4 </v>
      </c>
      <c r="K886" s="48"/>
      <c r="L886" s="48"/>
      <c r="M886" s="16"/>
      <c r="N886" s="16"/>
      <c r="O886" s="48"/>
      <c r="P886" s="48"/>
      <c r="Q886" s="48"/>
      <c r="R886" s="48"/>
      <c r="S886" s="16"/>
      <c r="T886" s="16"/>
      <c r="U886" s="48"/>
      <c r="V886" s="48"/>
      <c r="W886" s="22">
        <f t="shared" si="26"/>
        <v>0</v>
      </c>
      <c r="X886" s="60">
        <f t="shared" si="27"/>
        <v>1</v>
      </c>
    </row>
    <row r="887" spans="2:24" ht="24.95" customHeight="1">
      <c r="B887" s="48">
        <f>Personal_Development!B888</f>
        <v>0</v>
      </c>
      <c r="C887" s="48">
        <f>Personal_Development!C888</f>
        <v>0</v>
      </c>
      <c r="D887" s="14" t="str">
        <f>Personal_Development!D888</f>
        <v>T10124</v>
      </c>
      <c r="E887" s="11" t="str">
        <f>Personal_Development!E888</f>
        <v>MOHAMMAD AMMAR BIN MOHD AMIRUDIN</v>
      </c>
      <c r="F887" s="12" t="str">
        <f>Personal_Development!F888</f>
        <v>PRODUCTION NO.1 DEPARTMENT</v>
      </c>
      <c r="G887" s="12" t="str">
        <f>Personal_Development!G888</f>
        <v>ASSEMBLY PRODUCTION SECTION (APS)</v>
      </c>
      <c r="H887" s="40" t="str">
        <f>Personal_Development!H888</f>
        <v>OPERATOR 2</v>
      </c>
      <c r="I887" s="41" t="str">
        <f>Personal_Development!I888</f>
        <v>C4 PROD</v>
      </c>
      <c r="J887" s="42" t="str">
        <f>Personal_Development!J888</f>
        <v xml:space="preserve">C4 </v>
      </c>
      <c r="K887" s="48"/>
      <c r="L887" s="48"/>
      <c r="M887" s="16"/>
      <c r="N887" s="16"/>
      <c r="O887" s="48"/>
      <c r="P887" s="48"/>
      <c r="Q887" s="48"/>
      <c r="R887" s="48"/>
      <c r="S887" s="16"/>
      <c r="T887" s="16"/>
      <c r="U887" s="48"/>
      <c r="V887" s="48"/>
      <c r="W887" s="22">
        <f t="shared" si="26"/>
        <v>0</v>
      </c>
      <c r="X887" s="60">
        <f t="shared" si="27"/>
        <v>1</v>
      </c>
    </row>
    <row r="888" spans="2:24" ht="24.95" customHeight="1">
      <c r="B888" s="48">
        <f>Personal_Development!B889</f>
        <v>0</v>
      </c>
      <c r="C888" s="48">
        <f>Personal_Development!C889</f>
        <v>0</v>
      </c>
      <c r="D888" s="14" t="str">
        <f>Personal_Development!D889</f>
        <v>T10125</v>
      </c>
      <c r="E888" s="11" t="str">
        <f>Personal_Development!E889</f>
        <v>MUHAMAD HILMI BIN HAMED</v>
      </c>
      <c r="F888" s="12" t="str">
        <f>Personal_Development!F889</f>
        <v>PRODUCTION NO.1 DEPARTMENT</v>
      </c>
      <c r="G888" s="12" t="str">
        <f>Personal_Development!G889</f>
        <v>ASSEMBLY PRODUCTION SECTION (APS)</v>
      </c>
      <c r="H888" s="40" t="str">
        <f>Personal_Development!H889</f>
        <v>OPERATOR 2</v>
      </c>
      <c r="I888" s="41" t="str">
        <f>Personal_Development!I889</f>
        <v>C4 PROD</v>
      </c>
      <c r="J888" s="42" t="str">
        <f>Personal_Development!J889</f>
        <v xml:space="preserve">C4 </v>
      </c>
      <c r="K888" s="48"/>
      <c r="L888" s="48"/>
      <c r="M888" s="16"/>
      <c r="N888" s="16"/>
      <c r="O888" s="48"/>
      <c r="P888" s="48"/>
      <c r="Q888" s="48"/>
      <c r="R888" s="48"/>
      <c r="S888" s="16"/>
      <c r="T888" s="16">
        <v>4</v>
      </c>
      <c r="U888" s="48"/>
      <c r="V888" s="48">
        <v>16</v>
      </c>
      <c r="W888" s="22">
        <f t="shared" si="26"/>
        <v>20</v>
      </c>
      <c r="X888" s="60">
        <f t="shared" si="27"/>
        <v>5</v>
      </c>
    </row>
    <row r="889" spans="2:24" ht="24.95" customHeight="1">
      <c r="B889" s="48">
        <f>Personal_Development!B890</f>
        <v>0</v>
      </c>
      <c r="C889" s="48">
        <f>Personal_Development!C890</f>
        <v>0</v>
      </c>
      <c r="D889" s="14" t="str">
        <f>Personal_Development!D890</f>
        <v>T10126</v>
      </c>
      <c r="E889" s="11" t="str">
        <f>Personal_Development!E890</f>
        <v>MOHAMAD SHAZAN BIN MOHAMAD KHAIZAD</v>
      </c>
      <c r="F889" s="12" t="str">
        <f>Personal_Development!F890</f>
        <v>PRODUCTION NO.1 DEPARTMENT</v>
      </c>
      <c r="G889" s="12" t="str">
        <f>Personal_Development!G890</f>
        <v>ASSEMBLY PRODUCTION SECTION (APS)</v>
      </c>
      <c r="H889" s="40" t="str">
        <f>Personal_Development!H890</f>
        <v>OPERATOR 2</v>
      </c>
      <c r="I889" s="41" t="str">
        <f>Personal_Development!I890</f>
        <v>C4 PROD</v>
      </c>
      <c r="J889" s="42" t="str">
        <f>Personal_Development!J890</f>
        <v xml:space="preserve">C4 </v>
      </c>
      <c r="K889" s="48"/>
      <c r="L889" s="48"/>
      <c r="M889" s="16"/>
      <c r="N889" s="16"/>
      <c r="O889" s="48"/>
      <c r="P889" s="48"/>
      <c r="Q889" s="48"/>
      <c r="R889" s="48"/>
      <c r="S889" s="16"/>
      <c r="T889" s="16">
        <v>11</v>
      </c>
      <c r="U889" s="48"/>
      <c r="V889" s="48">
        <v>3</v>
      </c>
      <c r="W889" s="22">
        <f t="shared" si="26"/>
        <v>14</v>
      </c>
      <c r="X889" s="60">
        <f t="shared" si="27"/>
        <v>5</v>
      </c>
    </row>
    <row r="890" spans="2:24" ht="24.95" customHeight="1">
      <c r="B890" s="48">
        <f>Personal_Development!B891</f>
        <v>0</v>
      </c>
      <c r="C890" s="48">
        <f>Personal_Development!C891</f>
        <v>0</v>
      </c>
      <c r="D890" s="14" t="str">
        <f>Personal_Development!D891</f>
        <v>T10127</v>
      </c>
      <c r="E890" s="11" t="str">
        <f>Personal_Development!E891</f>
        <v>NOOR SYAHIRAH BINTI ARIFIN</v>
      </c>
      <c r="F890" s="12" t="str">
        <f>Personal_Development!F891</f>
        <v>PRODUCTION NO.2 DEPARTMENT</v>
      </c>
      <c r="G890" s="12" t="str">
        <f>Personal_Development!G891</f>
        <v>MOLDING PRODUCTION SECTION (MPS)</v>
      </c>
      <c r="H890" s="40" t="str">
        <f>Personal_Development!H891</f>
        <v>OPERATOR 2</v>
      </c>
      <c r="I890" s="41" t="str">
        <f>Personal_Development!I891</f>
        <v>C4 PROD</v>
      </c>
      <c r="J890" s="42" t="str">
        <f>Personal_Development!J891</f>
        <v xml:space="preserve">C4 </v>
      </c>
      <c r="K890" s="48"/>
      <c r="L890" s="48"/>
      <c r="M890" s="16"/>
      <c r="N890" s="16"/>
      <c r="O890" s="48"/>
      <c r="P890" s="48"/>
      <c r="Q890" s="48"/>
      <c r="R890" s="48"/>
      <c r="S890" s="16"/>
      <c r="T890" s="16"/>
      <c r="U890" s="48"/>
      <c r="V890" s="48"/>
      <c r="W890" s="22">
        <f t="shared" si="26"/>
        <v>0</v>
      </c>
      <c r="X890" s="60">
        <f t="shared" si="27"/>
        <v>1</v>
      </c>
    </row>
    <row r="891" spans="2:24" ht="24.95" customHeight="1">
      <c r="B891" s="48" t="str">
        <f>Personal_Development!B892</f>
        <v>R</v>
      </c>
      <c r="C891" s="48">
        <f>Personal_Development!C892</f>
        <v>0</v>
      </c>
      <c r="D891" s="14" t="str">
        <f>Personal_Development!D892</f>
        <v>T10128</v>
      </c>
      <c r="E891" s="11" t="str">
        <f>Personal_Development!E892</f>
        <v>IZZAT ASYRAF BIN MOHAMAD HUSSIN</v>
      </c>
      <c r="F891" s="12" t="str">
        <f>Personal_Development!F892</f>
        <v>PRODUCTION NO.2 DEPARTMENT</v>
      </c>
      <c r="G891" s="12" t="str">
        <f>Personal_Development!G892</f>
        <v>MOLDING PRODUCTION SECTION (MPS)</v>
      </c>
      <c r="H891" s="40" t="str">
        <f>Personal_Development!H892</f>
        <v>OPERATOR 2</v>
      </c>
      <c r="I891" s="41" t="str">
        <f>Personal_Development!I892</f>
        <v>C4 PROD</v>
      </c>
      <c r="J891" s="42" t="str">
        <f>Personal_Development!J892</f>
        <v xml:space="preserve">C4 </v>
      </c>
      <c r="K891" s="48"/>
      <c r="L891" s="48"/>
      <c r="M891" s="16"/>
      <c r="N891" s="16"/>
      <c r="O891" s="48"/>
      <c r="P891" s="48"/>
      <c r="Q891" s="48"/>
      <c r="R891" s="48"/>
      <c r="S891" s="16"/>
      <c r="T891" s="16"/>
      <c r="U891" s="48"/>
      <c r="V891" s="48"/>
      <c r="W891" s="22">
        <f t="shared" si="26"/>
        <v>0</v>
      </c>
      <c r="X891" s="60">
        <f t="shared" si="27"/>
        <v>1</v>
      </c>
    </row>
    <row r="892" spans="2:24" ht="24.95" customHeight="1">
      <c r="B892" s="48">
        <f>Personal_Development!B893</f>
        <v>0</v>
      </c>
      <c r="C892" s="48">
        <f>Personal_Development!C893</f>
        <v>0</v>
      </c>
      <c r="D892" s="14" t="str">
        <f>Personal_Development!D893</f>
        <v>T10129</v>
      </c>
      <c r="E892" s="11" t="str">
        <f>Personal_Development!E893</f>
        <v>NOOR SHAHIDAYU BINTI ZOLKAPLI</v>
      </c>
      <c r="F892" s="12" t="str">
        <f>Personal_Development!F893</f>
        <v>PRODUCTION NO.2 DEPARTMENT</v>
      </c>
      <c r="G892" s="12" t="str">
        <f>Personal_Development!G893</f>
        <v>MOLDING PRODUCTION SECTION (MPS)</v>
      </c>
      <c r="H892" s="40" t="str">
        <f>Personal_Development!H893</f>
        <v>OPERATOR 2</v>
      </c>
      <c r="I892" s="41" t="str">
        <f>Personal_Development!I893</f>
        <v>C4 PROD</v>
      </c>
      <c r="J892" s="42" t="str">
        <f>Personal_Development!J893</f>
        <v xml:space="preserve">C4 </v>
      </c>
      <c r="K892" s="48"/>
      <c r="L892" s="48"/>
      <c r="M892" s="16"/>
      <c r="N892" s="16"/>
      <c r="O892" s="48"/>
      <c r="P892" s="48"/>
      <c r="Q892" s="48"/>
      <c r="R892" s="48"/>
      <c r="S892" s="16"/>
      <c r="T892" s="16"/>
      <c r="U892" s="48"/>
      <c r="V892" s="48"/>
      <c r="W892" s="22">
        <f t="shared" si="26"/>
        <v>0</v>
      </c>
      <c r="X892" s="60">
        <f t="shared" si="27"/>
        <v>1</v>
      </c>
    </row>
    <row r="893" spans="2:24" ht="24.95" customHeight="1">
      <c r="B893" s="48">
        <f>Personal_Development!B894</f>
        <v>0</v>
      </c>
      <c r="C893" s="48">
        <f>Personal_Development!C894</f>
        <v>0</v>
      </c>
      <c r="D893" s="14" t="str">
        <f>Personal_Development!D894</f>
        <v>T10130</v>
      </c>
      <c r="E893" s="11" t="str">
        <f>Personal_Development!E894</f>
        <v>NURAZMAN BIN SUPARMA</v>
      </c>
      <c r="F893" s="12" t="str">
        <f>Personal_Development!F894</f>
        <v>PRODUCTION NO.2 DEPARTMENT</v>
      </c>
      <c r="G893" s="12" t="str">
        <f>Personal_Development!G894</f>
        <v>MOLDING PRODUCTION SECTION (MPS)</v>
      </c>
      <c r="H893" s="40" t="str">
        <f>Personal_Development!H894</f>
        <v>OPERATOR 2</v>
      </c>
      <c r="I893" s="41" t="str">
        <f>Personal_Development!I894</f>
        <v>C4 PROD</v>
      </c>
      <c r="J893" s="42" t="str">
        <f>Personal_Development!J894</f>
        <v xml:space="preserve">C4 </v>
      </c>
      <c r="K893" s="48"/>
      <c r="L893" s="48"/>
      <c r="M893" s="16"/>
      <c r="N893" s="16"/>
      <c r="O893" s="48"/>
      <c r="P893" s="48"/>
      <c r="Q893" s="48"/>
      <c r="R893" s="48"/>
      <c r="S893" s="16"/>
      <c r="T893" s="16"/>
      <c r="U893" s="48"/>
      <c r="V893" s="48"/>
      <c r="W893" s="22">
        <f t="shared" si="26"/>
        <v>0</v>
      </c>
      <c r="X893" s="60">
        <f t="shared" si="27"/>
        <v>1</v>
      </c>
    </row>
    <row r="894" spans="2:24" ht="24.95" customHeight="1">
      <c r="B894" s="48" t="str">
        <f>Personal_Development!B895</f>
        <v>R</v>
      </c>
      <c r="C894" s="48">
        <f>Personal_Development!C895</f>
        <v>0</v>
      </c>
      <c r="D894" s="14" t="str">
        <f>Personal_Development!D895</f>
        <v>T10131</v>
      </c>
      <c r="E894" s="11" t="str">
        <f>Personal_Development!E895</f>
        <v>MUHAMMED HASSAN BIN HUSSIN</v>
      </c>
      <c r="F894" s="12" t="str">
        <f>Personal_Development!F895</f>
        <v>PRODUCTION NO.2 DEPARTMENT</v>
      </c>
      <c r="G894" s="12" t="str">
        <f>Personal_Development!G895</f>
        <v>MOLDING PRODUCTION SECTION (MPS)</v>
      </c>
      <c r="H894" s="40" t="str">
        <f>Personal_Development!H895</f>
        <v>OPERATOR 2</v>
      </c>
      <c r="I894" s="41" t="str">
        <f>Personal_Development!I895</f>
        <v>C4 PROD</v>
      </c>
      <c r="J894" s="42" t="str">
        <f>Personal_Development!J895</f>
        <v xml:space="preserve">C4 </v>
      </c>
      <c r="K894" s="48"/>
      <c r="L894" s="48"/>
      <c r="M894" s="16"/>
      <c r="N894" s="16"/>
      <c r="O894" s="48"/>
      <c r="P894" s="48"/>
      <c r="Q894" s="48"/>
      <c r="R894" s="48"/>
      <c r="S894" s="16"/>
      <c r="T894" s="16"/>
      <c r="U894" s="48"/>
      <c r="V894" s="48"/>
      <c r="W894" s="22">
        <f t="shared" si="26"/>
        <v>0</v>
      </c>
      <c r="X894" s="60">
        <f t="shared" si="27"/>
        <v>1</v>
      </c>
    </row>
    <row r="895" spans="2:24" ht="24.95" customHeight="1">
      <c r="B895" s="48" t="str">
        <f>Personal_Development!B896</f>
        <v>R</v>
      </c>
      <c r="C895" s="48">
        <f>Personal_Development!C896</f>
        <v>0</v>
      </c>
      <c r="D895" s="14" t="str">
        <f>Personal_Development!D896</f>
        <v>T10132</v>
      </c>
      <c r="E895" s="11" t="str">
        <f>Personal_Development!E896</f>
        <v>NOR FARAH DIANA ABD RAZAK</v>
      </c>
      <c r="F895" s="12" t="str">
        <f>Personal_Development!F896</f>
        <v>GENERAL AFFAIRS DEPARTMENT</v>
      </c>
      <c r="G895" s="12" t="str">
        <f>Personal_Development!G896</f>
        <v>GENERAL AFFAIRS SECTION (GAS)</v>
      </c>
      <c r="H895" s="40" t="str">
        <f>Personal_Development!H896</f>
        <v>CLERK 1</v>
      </c>
      <c r="I895" s="41" t="str">
        <f>Personal_Development!I896</f>
        <v>C2 OFFICE</v>
      </c>
      <c r="J895" s="42" t="str">
        <f>Personal_Development!J896</f>
        <v xml:space="preserve">C2 </v>
      </c>
      <c r="K895" s="48"/>
      <c r="L895" s="48"/>
      <c r="M895" s="16"/>
      <c r="N895" s="16"/>
      <c r="O895" s="48"/>
      <c r="P895" s="48"/>
      <c r="Q895" s="48"/>
      <c r="R895" s="48"/>
      <c r="S895" s="16"/>
      <c r="T895" s="16"/>
      <c r="U895" s="48"/>
      <c r="V895" s="48"/>
      <c r="W895" s="22">
        <f t="shared" si="26"/>
        <v>0</v>
      </c>
      <c r="X895" s="60">
        <f t="shared" si="27"/>
        <v>1</v>
      </c>
    </row>
    <row r="896" spans="2:24" ht="24.95" customHeight="1">
      <c r="B896" s="48">
        <f>Personal_Development!B897</f>
        <v>0</v>
      </c>
      <c r="C896" s="48">
        <f>Personal_Development!C897</f>
        <v>0</v>
      </c>
      <c r="D896" s="14" t="str">
        <f>Personal_Development!D897</f>
        <v>T10133</v>
      </c>
      <c r="E896" s="11" t="str">
        <f>Personal_Development!E897</f>
        <v>EANIELYANA BINTI ZAHARI</v>
      </c>
      <c r="F896" s="12" t="str">
        <f>Personal_Development!F897</f>
        <v>FACTORY OPERATIONS DEPARTMENT</v>
      </c>
      <c r="G896" s="12" t="str">
        <f>Personal_Development!G897</f>
        <v>FINANCE &amp; ACCOUNTING SECTION (FAS)</v>
      </c>
      <c r="H896" s="40" t="str">
        <f>Personal_Development!H897</f>
        <v>ASSISTANT</v>
      </c>
      <c r="I896" s="41" t="str">
        <f>Personal_Development!I897</f>
        <v>C1 OFFICE</v>
      </c>
      <c r="J896" s="42" t="str">
        <f>Personal_Development!J897</f>
        <v xml:space="preserve">C1 </v>
      </c>
      <c r="K896" s="48"/>
      <c r="L896" s="48"/>
      <c r="M896" s="16"/>
      <c r="N896" s="16"/>
      <c r="O896" s="48"/>
      <c r="P896" s="48"/>
      <c r="Q896" s="48"/>
      <c r="R896" s="48"/>
      <c r="S896" s="16"/>
      <c r="T896" s="16"/>
      <c r="U896" s="48"/>
      <c r="V896" s="48"/>
      <c r="W896" s="22">
        <f t="shared" si="26"/>
        <v>0</v>
      </c>
      <c r="X896" s="60">
        <f t="shared" si="27"/>
        <v>1</v>
      </c>
    </row>
    <row r="897" spans="2:24" ht="24.95" customHeight="1">
      <c r="B897" s="48" t="str">
        <f>Personal_Development!B898</f>
        <v>R</v>
      </c>
      <c r="C897" s="48">
        <f>Personal_Development!C898</f>
        <v>0</v>
      </c>
      <c r="D897" s="14" t="str">
        <f>Personal_Development!D898</f>
        <v>C13927</v>
      </c>
      <c r="E897" s="11" t="str">
        <f>Personal_Development!E898</f>
        <v>SUGANTHI A/P MUTHU KRISHNAN</v>
      </c>
      <c r="F897" s="12" t="str">
        <f>Personal_Development!F898</f>
        <v>PRODUCTION NO.1 DEPARTMENT</v>
      </c>
      <c r="G897" s="12" t="str">
        <f>Personal_Development!G898</f>
        <v>ASSEMBLY PRODUCTION SECTION (APS)</v>
      </c>
      <c r="H897" s="40" t="str">
        <f>Personal_Development!H898</f>
        <v>OPERATOR 2</v>
      </c>
      <c r="I897" s="41" t="str">
        <f>Personal_Development!I898</f>
        <v>C4 PROD</v>
      </c>
      <c r="J897" s="42" t="str">
        <f>Personal_Development!J898</f>
        <v xml:space="preserve">C4 </v>
      </c>
      <c r="K897" s="48"/>
      <c r="L897" s="48"/>
      <c r="M897" s="16"/>
      <c r="N897" s="16"/>
      <c r="O897" s="48"/>
      <c r="P897" s="48"/>
      <c r="Q897" s="48"/>
      <c r="R897" s="48"/>
      <c r="S897" s="16"/>
      <c r="T897" s="16">
        <v>6</v>
      </c>
      <c r="U897" s="48"/>
      <c r="V897" s="48"/>
      <c r="W897" s="22">
        <f t="shared" si="26"/>
        <v>6</v>
      </c>
      <c r="X897" s="60">
        <f t="shared" si="27"/>
        <v>2</v>
      </c>
    </row>
    <row r="898" spans="2:24" ht="24.95" customHeight="1">
      <c r="B898" s="48">
        <f>Personal_Development!B899</f>
        <v>0</v>
      </c>
      <c r="C898" s="48">
        <f>Personal_Development!C899</f>
        <v>0</v>
      </c>
      <c r="D898" s="14" t="str">
        <f>Personal_Development!D899</f>
        <v>E00194</v>
      </c>
      <c r="E898" s="11" t="str">
        <f>Personal_Development!E899</f>
        <v>NUR ATHIRAH BINTI MOHAMAD NOOR</v>
      </c>
      <c r="F898" s="12" t="str">
        <f>Personal_Development!F899</f>
        <v>QUALITY ASSURANCE DEPARTMENT</v>
      </c>
      <c r="G898" s="12" t="str">
        <f>Personal_Development!G899</f>
        <v>QUALITY ASSURANCE SECTION (QAS)</v>
      </c>
      <c r="H898" s="40" t="str">
        <f>Personal_Development!H899</f>
        <v>ASST. OFFICER</v>
      </c>
      <c r="I898" s="41" t="str">
        <f>Personal_Development!I899</f>
        <v>M7</v>
      </c>
      <c r="J898" s="42" t="str">
        <f>Personal_Development!J899</f>
        <v>M7</v>
      </c>
      <c r="K898" s="48"/>
      <c r="L898" s="48"/>
      <c r="M898" s="16"/>
      <c r="N898" s="16"/>
      <c r="O898" s="48"/>
      <c r="P898" s="48"/>
      <c r="Q898" s="48"/>
      <c r="R898" s="48"/>
      <c r="S898" s="16"/>
      <c r="T898" s="16">
        <v>2</v>
      </c>
      <c r="U898" s="48">
        <v>15</v>
      </c>
      <c r="V898" s="48"/>
      <c r="W898" s="22">
        <f t="shared" si="26"/>
        <v>17</v>
      </c>
      <c r="X898" s="60">
        <f t="shared" si="27"/>
        <v>5</v>
      </c>
    </row>
    <row r="899" spans="2:24" ht="24.95" customHeight="1">
      <c r="B899" s="48">
        <f>Personal_Development!B900</f>
        <v>0</v>
      </c>
      <c r="C899" s="48" t="str">
        <f>Personal_Development!C900</f>
        <v>K03383</v>
      </c>
      <c r="D899" s="14" t="str">
        <f>Personal_Development!D900</f>
        <v>C13945</v>
      </c>
      <c r="E899" s="11" t="str">
        <f>Personal_Development!E900</f>
        <v>MUHAMMAD SHAFIQ BIN SUHAIMI</v>
      </c>
      <c r="F899" s="12" t="str">
        <f>Personal_Development!F900</f>
        <v>PRODUCTION NO.1 DEPARTMENT</v>
      </c>
      <c r="G899" s="12" t="str">
        <f>Personal_Development!G900</f>
        <v>ASSEMBLY PRODUCTION SECTION (APS)</v>
      </c>
      <c r="H899" s="40" t="str">
        <f>Personal_Development!H900</f>
        <v>OPERATOR 2</v>
      </c>
      <c r="I899" s="41" t="str">
        <f>Personal_Development!I900</f>
        <v>C4 PROD</v>
      </c>
      <c r="J899" s="42" t="str">
        <f>Personal_Development!J900</f>
        <v xml:space="preserve">C4 </v>
      </c>
      <c r="K899" s="48"/>
      <c r="L899" s="48"/>
      <c r="M899" s="16"/>
      <c r="N899" s="16"/>
      <c r="O899" s="48"/>
      <c r="P899" s="48"/>
      <c r="Q899" s="48"/>
      <c r="R899" s="48"/>
      <c r="S899" s="16"/>
      <c r="T899" s="16"/>
      <c r="U899" s="48"/>
      <c r="V899" s="48"/>
      <c r="W899" s="22">
        <f t="shared" si="26"/>
        <v>0</v>
      </c>
      <c r="X899" s="60">
        <f t="shared" si="27"/>
        <v>1</v>
      </c>
    </row>
    <row r="900" spans="2:24" ht="24.95" customHeight="1">
      <c r="B900" s="48">
        <f>Personal_Development!B901</f>
        <v>0</v>
      </c>
      <c r="C900" s="48" t="str">
        <f>Personal_Development!C901</f>
        <v>K03384</v>
      </c>
      <c r="D900" s="14" t="str">
        <f>Personal_Development!D901</f>
        <v>C13972</v>
      </c>
      <c r="E900" s="11" t="str">
        <f>Personal_Development!E901</f>
        <v>RINNI UTAMY BINTI MUSTAFA</v>
      </c>
      <c r="F900" s="12" t="str">
        <f>Personal_Development!F901</f>
        <v>PRODUCTION NO.1 DEPARTMENT</v>
      </c>
      <c r="G900" s="12" t="str">
        <f>Personal_Development!G901</f>
        <v>ASSEMBLY PRODUCTION SECTION (APS)</v>
      </c>
      <c r="H900" s="40" t="str">
        <f>Personal_Development!H901</f>
        <v>OPERATOR 2</v>
      </c>
      <c r="I900" s="41" t="str">
        <f>Personal_Development!I901</f>
        <v>C4 PROD</v>
      </c>
      <c r="J900" s="42" t="str">
        <f>Personal_Development!J901</f>
        <v xml:space="preserve">C4 </v>
      </c>
      <c r="K900" s="48"/>
      <c r="L900" s="48"/>
      <c r="M900" s="16"/>
      <c r="N900" s="16"/>
      <c r="O900" s="48"/>
      <c r="P900" s="48"/>
      <c r="Q900" s="48"/>
      <c r="R900" s="48"/>
      <c r="S900" s="16"/>
      <c r="T900" s="16"/>
      <c r="U900" s="48"/>
      <c r="V900" s="48"/>
      <c r="W900" s="22">
        <f t="shared" ref="W900:W963" si="28">SUM($K900:$V900)</f>
        <v>0</v>
      </c>
      <c r="X900" s="60">
        <f t="shared" ref="X900:X963" si="29">ROUND(IF($W900&gt;=14,"5",IF($W900&gt;=10,"4",IF($W900&gt;=7,"3",IF($W900&gt;=4,"2",IF($W900&gt;=0,"1"))))),2)</f>
        <v>1</v>
      </c>
    </row>
    <row r="901" spans="2:24" ht="24.95" customHeight="1">
      <c r="B901" s="48">
        <f>Personal_Development!B902</f>
        <v>0</v>
      </c>
      <c r="C901" s="48" t="str">
        <f>Personal_Development!C902</f>
        <v>K03385</v>
      </c>
      <c r="D901" s="14" t="str">
        <f>Personal_Development!D902</f>
        <v>C13946</v>
      </c>
      <c r="E901" s="11" t="str">
        <f>Personal_Development!E902</f>
        <v>FARIZATUN BINTI ZAHARI</v>
      </c>
      <c r="F901" s="12" t="str">
        <f>Personal_Development!F902</f>
        <v>PRODUCTION NO.1 DEPARTMENT</v>
      </c>
      <c r="G901" s="12" t="str">
        <f>Personal_Development!G902</f>
        <v>ASSEMBLY PRODUCTION SECTION (APS)</v>
      </c>
      <c r="H901" s="40" t="str">
        <f>Personal_Development!H902</f>
        <v>OPERATOR 2</v>
      </c>
      <c r="I901" s="41" t="str">
        <f>Personal_Development!I902</f>
        <v>C4 PROD</v>
      </c>
      <c r="J901" s="42" t="str">
        <f>Personal_Development!J902</f>
        <v xml:space="preserve">C4 </v>
      </c>
      <c r="K901" s="48"/>
      <c r="L901" s="48"/>
      <c r="M901" s="16"/>
      <c r="N901" s="16"/>
      <c r="O901" s="48"/>
      <c r="P901" s="48"/>
      <c r="Q901" s="48"/>
      <c r="R901" s="48"/>
      <c r="S901" s="16"/>
      <c r="T901" s="16"/>
      <c r="U901" s="48"/>
      <c r="V901" s="48">
        <v>11</v>
      </c>
      <c r="W901" s="22">
        <f t="shared" si="28"/>
        <v>11</v>
      </c>
      <c r="X901" s="60">
        <f t="shared" si="29"/>
        <v>4</v>
      </c>
    </row>
    <row r="902" spans="2:24" ht="24.95" customHeight="1">
      <c r="B902" s="48">
        <f>Personal_Development!B903</f>
        <v>0</v>
      </c>
      <c r="C902" s="48" t="str">
        <f>Personal_Development!C903</f>
        <v>K03386</v>
      </c>
      <c r="D902" s="14" t="str">
        <f>Personal_Development!D903</f>
        <v>C13949</v>
      </c>
      <c r="E902" s="11" t="str">
        <f>Personal_Development!E903</f>
        <v>AHMAD AZRAF BIN AHMAD RANIS</v>
      </c>
      <c r="F902" s="12" t="str">
        <f>Personal_Development!F903</f>
        <v>PRODUCTION NO.1 DEPARTMENT</v>
      </c>
      <c r="G902" s="12" t="str">
        <f>Personal_Development!G903</f>
        <v>ASSEMBLY PRODUCTION SECTION (APS)</v>
      </c>
      <c r="H902" s="40" t="str">
        <f>Personal_Development!H903</f>
        <v>OPERATOR 2</v>
      </c>
      <c r="I902" s="41" t="str">
        <f>Personal_Development!I903</f>
        <v>C4 PROD</v>
      </c>
      <c r="J902" s="42" t="str">
        <f>Personal_Development!J903</f>
        <v xml:space="preserve">C4 </v>
      </c>
      <c r="K902" s="48"/>
      <c r="L902" s="48"/>
      <c r="M902" s="16"/>
      <c r="N902" s="16"/>
      <c r="O902" s="48"/>
      <c r="P902" s="48"/>
      <c r="Q902" s="48"/>
      <c r="R902" s="48"/>
      <c r="S902" s="16"/>
      <c r="T902" s="16"/>
      <c r="U902" s="48"/>
      <c r="V902" s="48">
        <v>18</v>
      </c>
      <c r="W902" s="22">
        <f t="shared" si="28"/>
        <v>18</v>
      </c>
      <c r="X902" s="60">
        <f t="shared" si="29"/>
        <v>5</v>
      </c>
    </row>
    <row r="903" spans="2:24" ht="24.95" customHeight="1">
      <c r="B903" s="48">
        <f>Personal_Development!B904</f>
        <v>0</v>
      </c>
      <c r="C903" s="48" t="str">
        <f>Personal_Development!C904</f>
        <v>K03387</v>
      </c>
      <c r="D903" s="14" t="str">
        <f>Personal_Development!D904</f>
        <v>C13950</v>
      </c>
      <c r="E903" s="11" t="str">
        <f>Personal_Development!E904</f>
        <v>NADIA BINTI SHAHARUM</v>
      </c>
      <c r="F903" s="12" t="str">
        <f>Personal_Development!F904</f>
        <v>PRODUCTION NO.1 DEPARTMENT</v>
      </c>
      <c r="G903" s="12" t="str">
        <f>Personal_Development!G904</f>
        <v>ASSEMBLY PRODUCTION SECTION (APS)</v>
      </c>
      <c r="H903" s="40" t="str">
        <f>Personal_Development!H904</f>
        <v>OPERATOR 2</v>
      </c>
      <c r="I903" s="41" t="str">
        <f>Personal_Development!I904</f>
        <v>C4 PROD</v>
      </c>
      <c r="J903" s="42" t="str">
        <f>Personal_Development!J904</f>
        <v xml:space="preserve">C4 </v>
      </c>
      <c r="K903" s="48"/>
      <c r="L903" s="48"/>
      <c r="M903" s="16"/>
      <c r="N903" s="16"/>
      <c r="O903" s="48"/>
      <c r="P903" s="48"/>
      <c r="Q903" s="48"/>
      <c r="R903" s="48"/>
      <c r="S903" s="16"/>
      <c r="T903" s="16"/>
      <c r="U903" s="48"/>
      <c r="V903" s="48"/>
      <c r="W903" s="22">
        <f t="shared" si="28"/>
        <v>0</v>
      </c>
      <c r="X903" s="60">
        <f t="shared" si="29"/>
        <v>1</v>
      </c>
    </row>
    <row r="904" spans="2:24" ht="24.95" customHeight="1">
      <c r="B904" s="48">
        <f>Personal_Development!B905</f>
        <v>0</v>
      </c>
      <c r="C904" s="48" t="str">
        <f>Personal_Development!C905</f>
        <v>K03388</v>
      </c>
      <c r="D904" s="14" t="str">
        <f>Personal_Development!D905</f>
        <v>C13951</v>
      </c>
      <c r="E904" s="11" t="str">
        <f>Personal_Development!E905</f>
        <v>NOR HAXIMMAH BINTI ANUAR</v>
      </c>
      <c r="F904" s="12" t="str">
        <f>Personal_Development!F905</f>
        <v>PRODUCTION NO.1 DEPARTMENT</v>
      </c>
      <c r="G904" s="12" t="str">
        <f>Personal_Development!G905</f>
        <v>ASSEMBLY PRODUCTION SECTION (APS)</v>
      </c>
      <c r="H904" s="40" t="str">
        <f>Personal_Development!H905</f>
        <v>OPERATOR 2</v>
      </c>
      <c r="I904" s="41" t="str">
        <f>Personal_Development!I905</f>
        <v>C4 PROD</v>
      </c>
      <c r="J904" s="42" t="str">
        <f>Personal_Development!J905</f>
        <v xml:space="preserve">C4 </v>
      </c>
      <c r="K904" s="48"/>
      <c r="L904" s="48"/>
      <c r="M904" s="16"/>
      <c r="N904" s="16"/>
      <c r="O904" s="48"/>
      <c r="P904" s="48"/>
      <c r="Q904" s="48"/>
      <c r="R904" s="48"/>
      <c r="S904" s="16"/>
      <c r="T904" s="16"/>
      <c r="U904" s="48"/>
      <c r="V904" s="48"/>
      <c r="W904" s="22">
        <f t="shared" si="28"/>
        <v>0</v>
      </c>
      <c r="X904" s="60">
        <f t="shared" si="29"/>
        <v>1</v>
      </c>
    </row>
    <row r="905" spans="2:24" ht="24.95" customHeight="1">
      <c r="B905" s="48">
        <f>Personal_Development!B906</f>
        <v>0</v>
      </c>
      <c r="C905" s="48" t="str">
        <f>Personal_Development!C906</f>
        <v>K03389</v>
      </c>
      <c r="D905" s="14" t="str">
        <f>Personal_Development!D906</f>
        <v>C13952</v>
      </c>
      <c r="E905" s="11" t="str">
        <f>Personal_Development!E906</f>
        <v>MOHD FAIS BIN HASIM</v>
      </c>
      <c r="F905" s="12" t="str">
        <f>Personal_Development!F906</f>
        <v>PRODUCTION NO.1 DEPARTMENT</v>
      </c>
      <c r="G905" s="12" t="str">
        <f>Personal_Development!G906</f>
        <v>ASSEMBLY PRODUCTION SECTION (APS)</v>
      </c>
      <c r="H905" s="40" t="str">
        <f>Personal_Development!H906</f>
        <v>OPERATOR 2</v>
      </c>
      <c r="I905" s="41" t="str">
        <f>Personal_Development!I906</f>
        <v>C4 PROD</v>
      </c>
      <c r="J905" s="42" t="str">
        <f>Personal_Development!J906</f>
        <v xml:space="preserve">C4 </v>
      </c>
      <c r="K905" s="48"/>
      <c r="L905" s="48"/>
      <c r="M905" s="16"/>
      <c r="N905" s="16"/>
      <c r="O905" s="48"/>
      <c r="P905" s="48"/>
      <c r="Q905" s="48"/>
      <c r="R905" s="48"/>
      <c r="S905" s="16"/>
      <c r="T905" s="16"/>
      <c r="U905" s="48"/>
      <c r="V905" s="48"/>
      <c r="W905" s="22">
        <f t="shared" si="28"/>
        <v>0</v>
      </c>
      <c r="X905" s="60">
        <f t="shared" si="29"/>
        <v>1</v>
      </c>
    </row>
    <row r="906" spans="2:24" ht="24.95" customHeight="1">
      <c r="B906" s="48">
        <f>Personal_Development!B907</f>
        <v>0</v>
      </c>
      <c r="C906" s="48" t="str">
        <f>Personal_Development!C907</f>
        <v>K03390</v>
      </c>
      <c r="D906" s="14" t="str">
        <f>Personal_Development!D907</f>
        <v>C13953</v>
      </c>
      <c r="E906" s="11" t="str">
        <f>Personal_Development!E907</f>
        <v>RAFIDAH BINTI MOHD NOR</v>
      </c>
      <c r="F906" s="12" t="str">
        <f>Personal_Development!F907</f>
        <v>PRODUCTION NO.1 DEPARTMENT</v>
      </c>
      <c r="G906" s="12" t="str">
        <f>Personal_Development!G907</f>
        <v>ASSEMBLY PRODUCTION SECTION (APS)</v>
      </c>
      <c r="H906" s="40" t="str">
        <f>Personal_Development!H907</f>
        <v>OPERATOR 2</v>
      </c>
      <c r="I906" s="41" t="str">
        <f>Personal_Development!I907</f>
        <v>C4 PROD</v>
      </c>
      <c r="J906" s="42" t="str">
        <f>Personal_Development!J907</f>
        <v xml:space="preserve">C4 </v>
      </c>
      <c r="K906" s="48"/>
      <c r="L906" s="48"/>
      <c r="M906" s="16"/>
      <c r="N906" s="16"/>
      <c r="O906" s="48"/>
      <c r="P906" s="48"/>
      <c r="Q906" s="48"/>
      <c r="R906" s="48"/>
      <c r="S906" s="16"/>
      <c r="T906" s="16"/>
      <c r="U906" s="48"/>
      <c r="V906" s="48"/>
      <c r="W906" s="22">
        <f t="shared" si="28"/>
        <v>0</v>
      </c>
      <c r="X906" s="60">
        <f t="shared" si="29"/>
        <v>1</v>
      </c>
    </row>
    <row r="907" spans="2:24" ht="24.95" customHeight="1">
      <c r="B907" s="48">
        <f>Personal_Development!B908</f>
        <v>0</v>
      </c>
      <c r="C907" s="48" t="str">
        <f>Personal_Development!C908</f>
        <v>K03391</v>
      </c>
      <c r="D907" s="14" t="str">
        <f>Personal_Development!D908</f>
        <v>C13954</v>
      </c>
      <c r="E907" s="11" t="str">
        <f>Personal_Development!E908</f>
        <v>NORAINI BINTI MOHD YUSOFF</v>
      </c>
      <c r="F907" s="12" t="str">
        <f>Personal_Development!F908</f>
        <v>PRODUCTION NO.1 DEPARTMENT</v>
      </c>
      <c r="G907" s="12" t="str">
        <f>Personal_Development!G908</f>
        <v>ASSEMBLY PRODUCTION SECTION (APS)</v>
      </c>
      <c r="H907" s="40" t="str">
        <f>Personal_Development!H908</f>
        <v>OPERATOR 2</v>
      </c>
      <c r="I907" s="41" t="str">
        <f>Personal_Development!I908</f>
        <v>C4 PROD</v>
      </c>
      <c r="J907" s="42" t="str">
        <f>Personal_Development!J908</f>
        <v xml:space="preserve">C4 </v>
      </c>
      <c r="K907" s="48"/>
      <c r="L907" s="48"/>
      <c r="M907" s="16"/>
      <c r="N907" s="16"/>
      <c r="O907" s="48"/>
      <c r="P907" s="48"/>
      <c r="Q907" s="48"/>
      <c r="R907" s="48"/>
      <c r="S907" s="16"/>
      <c r="T907" s="16"/>
      <c r="U907" s="48"/>
      <c r="V907" s="48"/>
      <c r="W907" s="22">
        <f t="shared" si="28"/>
        <v>0</v>
      </c>
      <c r="X907" s="60">
        <f t="shared" si="29"/>
        <v>1</v>
      </c>
    </row>
    <row r="908" spans="2:24" ht="24.95" customHeight="1">
      <c r="B908" s="48" t="str">
        <f>Personal_Development!B909</f>
        <v>R</v>
      </c>
      <c r="C908" s="48">
        <f>Personal_Development!C909</f>
        <v>0</v>
      </c>
      <c r="D908" s="14" t="str">
        <f>Personal_Development!D909</f>
        <v>K03392</v>
      </c>
      <c r="E908" s="11" t="str">
        <f>Personal_Development!E909</f>
        <v>MUHAMMAD AMIN BIN NASIR</v>
      </c>
      <c r="F908" s="12" t="str">
        <f>Personal_Development!F909</f>
        <v>PRODUCTION NO.1 DEPARTMENT</v>
      </c>
      <c r="G908" s="12" t="str">
        <f>Personal_Development!G909</f>
        <v>ASSEMBLY PRODUCTION SECTION (APS)</v>
      </c>
      <c r="H908" s="40" t="str">
        <f>Personal_Development!H909</f>
        <v>OPERATOR 2</v>
      </c>
      <c r="I908" s="41" t="str">
        <f>Personal_Development!I909</f>
        <v>C4 PROD</v>
      </c>
      <c r="J908" s="42" t="str">
        <f>Personal_Development!J909</f>
        <v xml:space="preserve">C4 </v>
      </c>
      <c r="K908" s="48"/>
      <c r="L908" s="48"/>
      <c r="M908" s="16"/>
      <c r="N908" s="16"/>
      <c r="O908" s="48"/>
      <c r="P908" s="48"/>
      <c r="Q908" s="48"/>
      <c r="R908" s="48"/>
      <c r="S908" s="16"/>
      <c r="T908" s="16"/>
      <c r="U908" s="48"/>
      <c r="V908" s="48"/>
      <c r="W908" s="22">
        <f t="shared" si="28"/>
        <v>0</v>
      </c>
      <c r="X908" s="60">
        <f t="shared" si="29"/>
        <v>1</v>
      </c>
    </row>
    <row r="909" spans="2:24" ht="24.95" customHeight="1">
      <c r="B909" s="48" t="str">
        <f>Personal_Development!B910</f>
        <v>R</v>
      </c>
      <c r="C909" s="48">
        <f>Personal_Development!C910</f>
        <v>0</v>
      </c>
      <c r="D909" s="14" t="str">
        <f>Personal_Development!D910</f>
        <v>K03393</v>
      </c>
      <c r="E909" s="11" t="str">
        <f>Personal_Development!E910</f>
        <v>AHMAD KHAIRUL JAMAL BIN ZAIRAZI</v>
      </c>
      <c r="F909" s="12" t="str">
        <f>Personal_Development!F910</f>
        <v>PRODUCTION NO.1 DEPARTMENT</v>
      </c>
      <c r="G909" s="12" t="str">
        <f>Personal_Development!G910</f>
        <v>ASSEMBLY PRODUCTION SECTION (APS)</v>
      </c>
      <c r="H909" s="40" t="str">
        <f>Personal_Development!H910</f>
        <v>OPERATOR 2</v>
      </c>
      <c r="I909" s="41" t="str">
        <f>Personal_Development!I910</f>
        <v>C4 PROD</v>
      </c>
      <c r="J909" s="42" t="str">
        <f>Personal_Development!J910</f>
        <v xml:space="preserve">C4 </v>
      </c>
      <c r="K909" s="48"/>
      <c r="L909" s="48"/>
      <c r="M909" s="16"/>
      <c r="N909" s="16"/>
      <c r="O909" s="48"/>
      <c r="P909" s="48"/>
      <c r="Q909" s="48"/>
      <c r="R909" s="48"/>
      <c r="S909" s="16"/>
      <c r="T909" s="16"/>
      <c r="U909" s="48"/>
      <c r="V909" s="48"/>
      <c r="W909" s="22">
        <f t="shared" si="28"/>
        <v>0</v>
      </c>
      <c r="X909" s="60">
        <f t="shared" si="29"/>
        <v>1</v>
      </c>
    </row>
    <row r="910" spans="2:24" ht="24.95" customHeight="1">
      <c r="B910" s="48" t="str">
        <f>Personal_Development!B911</f>
        <v>R</v>
      </c>
      <c r="C910" s="48">
        <f>Personal_Development!C911</f>
        <v>0</v>
      </c>
      <c r="D910" s="14" t="str">
        <f>Personal_Development!D911</f>
        <v>K03394</v>
      </c>
      <c r="E910" s="11" t="str">
        <f>Personal_Development!E911</f>
        <v>MUHAMAD LOKMAN BIN AZMI</v>
      </c>
      <c r="F910" s="12" t="str">
        <f>Personal_Development!F911</f>
        <v>PRODUCTION NO.1 DEPARTMENT</v>
      </c>
      <c r="G910" s="12" t="str">
        <f>Personal_Development!G911</f>
        <v>ASSEMBLY PRODUCTION SECTION (APS)</v>
      </c>
      <c r="H910" s="40" t="str">
        <f>Personal_Development!H911</f>
        <v>OPERATOR 2</v>
      </c>
      <c r="I910" s="41" t="str">
        <f>Personal_Development!I911</f>
        <v>C4 PROD</v>
      </c>
      <c r="J910" s="42" t="str">
        <f>Personal_Development!J911</f>
        <v xml:space="preserve">C4 </v>
      </c>
      <c r="K910" s="48"/>
      <c r="L910" s="48"/>
      <c r="M910" s="16"/>
      <c r="N910" s="16"/>
      <c r="O910" s="48"/>
      <c r="P910" s="48"/>
      <c r="Q910" s="48"/>
      <c r="R910" s="48"/>
      <c r="S910" s="16"/>
      <c r="T910" s="16"/>
      <c r="U910" s="48"/>
      <c r="V910" s="48"/>
      <c r="W910" s="22">
        <f t="shared" si="28"/>
        <v>0</v>
      </c>
      <c r="X910" s="60">
        <f t="shared" si="29"/>
        <v>1</v>
      </c>
    </row>
    <row r="911" spans="2:24" ht="24.95" customHeight="1">
      <c r="B911" s="48" t="str">
        <f>Personal_Development!B912</f>
        <v>R</v>
      </c>
      <c r="C911" s="48">
        <f>Personal_Development!C912</f>
        <v>0</v>
      </c>
      <c r="D911" s="14" t="str">
        <f>Personal_Development!D912</f>
        <v>K03395</v>
      </c>
      <c r="E911" s="11" t="str">
        <f>Personal_Development!E912</f>
        <v>MUHAMMAD ASYRAF BIN SHAMSURI</v>
      </c>
      <c r="F911" s="12" t="str">
        <f>Personal_Development!F912</f>
        <v>PRODUCTION NO.1 DEPARTMENT</v>
      </c>
      <c r="G911" s="12" t="str">
        <f>Personal_Development!G912</f>
        <v>ASSEMBLY PRODUCTION SECTION (APS)</v>
      </c>
      <c r="H911" s="40" t="str">
        <f>Personal_Development!H912</f>
        <v>OPERATOR 2</v>
      </c>
      <c r="I911" s="41" t="str">
        <f>Personal_Development!I912</f>
        <v>C4 PROD</v>
      </c>
      <c r="J911" s="42" t="str">
        <f>Personal_Development!J912</f>
        <v xml:space="preserve">C4 </v>
      </c>
      <c r="K911" s="48"/>
      <c r="L911" s="48"/>
      <c r="M911" s="16"/>
      <c r="N911" s="16"/>
      <c r="O911" s="48"/>
      <c r="P911" s="48"/>
      <c r="Q911" s="48"/>
      <c r="R911" s="48"/>
      <c r="S911" s="16"/>
      <c r="T911" s="16"/>
      <c r="U911" s="48"/>
      <c r="V911" s="48"/>
      <c r="W911" s="22">
        <f t="shared" si="28"/>
        <v>0</v>
      </c>
      <c r="X911" s="60">
        <f t="shared" si="29"/>
        <v>1</v>
      </c>
    </row>
    <row r="912" spans="2:24" ht="24.95" customHeight="1">
      <c r="B912" s="48">
        <f>Personal_Development!B913</f>
        <v>0</v>
      </c>
      <c r="C912" s="48" t="str">
        <f>Personal_Development!C913</f>
        <v>K03396</v>
      </c>
      <c r="D912" s="14" t="str">
        <f>Personal_Development!D913</f>
        <v>C13955</v>
      </c>
      <c r="E912" s="11" t="str">
        <f>Personal_Development!E913</f>
        <v>SITI NORLELA BINTI MOHAMAD SIMPOL</v>
      </c>
      <c r="F912" s="12" t="str">
        <f>Personal_Development!F913</f>
        <v>PRODUCTION NO.1 DEPARTMENT</v>
      </c>
      <c r="G912" s="12" t="str">
        <f>Personal_Development!G913</f>
        <v>ASSEMBLY PRODUCTION SECTION (APS)</v>
      </c>
      <c r="H912" s="40" t="str">
        <f>Personal_Development!H913</f>
        <v>OPERATOR 2</v>
      </c>
      <c r="I912" s="41" t="str">
        <f>Personal_Development!I913</f>
        <v>C4 PROD</v>
      </c>
      <c r="J912" s="42" t="str">
        <f>Personal_Development!J913</f>
        <v xml:space="preserve">C4 </v>
      </c>
      <c r="K912" s="48"/>
      <c r="L912" s="48"/>
      <c r="M912" s="16"/>
      <c r="N912" s="16"/>
      <c r="O912" s="48"/>
      <c r="P912" s="48"/>
      <c r="Q912" s="48"/>
      <c r="R912" s="48"/>
      <c r="S912" s="16"/>
      <c r="T912" s="16"/>
      <c r="U912" s="48"/>
      <c r="V912" s="48"/>
      <c r="W912" s="22">
        <f t="shared" si="28"/>
        <v>0</v>
      </c>
      <c r="X912" s="60">
        <f t="shared" si="29"/>
        <v>1</v>
      </c>
    </row>
    <row r="913" spans="2:24" ht="24.95" customHeight="1">
      <c r="B913" s="48">
        <f>Personal_Development!B914</f>
        <v>0</v>
      </c>
      <c r="C913" s="48" t="str">
        <f>Personal_Development!C914</f>
        <v>K03397</v>
      </c>
      <c r="D913" s="14" t="str">
        <f>Personal_Development!D914</f>
        <v>C13956</v>
      </c>
      <c r="E913" s="11" t="str">
        <f>Personal_Development!E914</f>
        <v>NUR AFIQKA BINTI RAZMAN</v>
      </c>
      <c r="F913" s="12" t="str">
        <f>Personal_Development!F914</f>
        <v>PRODUCTION NO.2 DEPARTMENT</v>
      </c>
      <c r="G913" s="12" t="str">
        <f>Personal_Development!G914</f>
        <v>MOLDING PRODUCTION SECTION (MPS)</v>
      </c>
      <c r="H913" s="40" t="str">
        <f>Personal_Development!H914</f>
        <v>OPERATOR 2</v>
      </c>
      <c r="I913" s="41" t="str">
        <f>Personal_Development!I914</f>
        <v>C4 PROD</v>
      </c>
      <c r="J913" s="42" t="str">
        <f>Personal_Development!J914</f>
        <v xml:space="preserve">C4 </v>
      </c>
      <c r="K913" s="48"/>
      <c r="L913" s="48"/>
      <c r="M913" s="16"/>
      <c r="N913" s="16"/>
      <c r="O913" s="48"/>
      <c r="P913" s="48"/>
      <c r="Q913" s="48"/>
      <c r="R913" s="48"/>
      <c r="S913" s="16"/>
      <c r="T913" s="16"/>
      <c r="U913" s="48"/>
      <c r="V913" s="48"/>
      <c r="W913" s="22">
        <f t="shared" si="28"/>
        <v>0</v>
      </c>
      <c r="X913" s="60">
        <f t="shared" si="29"/>
        <v>1</v>
      </c>
    </row>
    <row r="914" spans="2:24" ht="24.95" customHeight="1">
      <c r="B914" s="48">
        <f>Personal_Development!B915</f>
        <v>0</v>
      </c>
      <c r="C914" s="48">
        <f>Personal_Development!C915</f>
        <v>0</v>
      </c>
      <c r="D914" s="14" t="str">
        <f>Personal_Development!D915</f>
        <v>T10134</v>
      </c>
      <c r="E914" s="11" t="str">
        <f>Personal_Development!E915</f>
        <v>MUHAMMAD SHAHIDAN BIN JAMALUDIN</v>
      </c>
      <c r="F914" s="12" t="str">
        <f>Personal_Development!F915</f>
        <v>PRODUCTION NO.1 DEPARTMENT</v>
      </c>
      <c r="G914" s="12" t="str">
        <f>Personal_Development!G915</f>
        <v>ASSEMBLY PRODUCTION SECTION (APS)</v>
      </c>
      <c r="H914" s="40" t="str">
        <f>Personal_Development!H915</f>
        <v>OPERATOR 2</v>
      </c>
      <c r="I914" s="41" t="str">
        <f>Personal_Development!I915</f>
        <v>C4 PROD</v>
      </c>
      <c r="J914" s="42" t="str">
        <f>Personal_Development!J915</f>
        <v xml:space="preserve">C4 </v>
      </c>
      <c r="K914" s="48"/>
      <c r="L914" s="48"/>
      <c r="M914" s="16"/>
      <c r="N914" s="16"/>
      <c r="O914" s="48"/>
      <c r="P914" s="48"/>
      <c r="Q914" s="48"/>
      <c r="R914" s="48"/>
      <c r="S914" s="16"/>
      <c r="T914" s="16"/>
      <c r="U914" s="48"/>
      <c r="V914" s="48"/>
      <c r="W914" s="22">
        <f t="shared" si="28"/>
        <v>0</v>
      </c>
      <c r="X914" s="60">
        <f t="shared" si="29"/>
        <v>1</v>
      </c>
    </row>
    <row r="915" spans="2:24" ht="24.95" customHeight="1">
      <c r="B915" s="48">
        <f>Personal_Development!B916</f>
        <v>0</v>
      </c>
      <c r="C915" s="48">
        <f>Personal_Development!C916</f>
        <v>0</v>
      </c>
      <c r="D915" s="14" t="str">
        <f>Personal_Development!D916</f>
        <v>T10135</v>
      </c>
      <c r="E915" s="11" t="str">
        <f>Personal_Development!E916</f>
        <v>HAIKAL MUKRIZ BIN ABD KAMAL</v>
      </c>
      <c r="F915" s="12" t="str">
        <f>Personal_Development!F916</f>
        <v>PRODUCTION NO.1 DEPARTMENT</v>
      </c>
      <c r="G915" s="12" t="str">
        <f>Personal_Development!G916</f>
        <v>ASSEMBLY PRODUCTION SECTION (APS)</v>
      </c>
      <c r="H915" s="40" t="str">
        <f>Personal_Development!H916</f>
        <v>OPERATOR 2</v>
      </c>
      <c r="I915" s="41" t="str">
        <f>Personal_Development!I916</f>
        <v>C4 PROD</v>
      </c>
      <c r="J915" s="42" t="str">
        <f>Personal_Development!J916</f>
        <v xml:space="preserve">C4 </v>
      </c>
      <c r="K915" s="48"/>
      <c r="L915" s="48"/>
      <c r="M915" s="16"/>
      <c r="N915" s="16"/>
      <c r="O915" s="48"/>
      <c r="P915" s="48"/>
      <c r="Q915" s="48"/>
      <c r="R915" s="48"/>
      <c r="S915" s="16"/>
      <c r="T915" s="16"/>
      <c r="U915" s="48"/>
      <c r="V915" s="48"/>
      <c r="W915" s="22">
        <f t="shared" si="28"/>
        <v>0</v>
      </c>
      <c r="X915" s="60">
        <f t="shared" si="29"/>
        <v>1</v>
      </c>
    </row>
    <row r="916" spans="2:24" ht="24.95" customHeight="1">
      <c r="B916" s="48">
        <f>Personal_Development!B917</f>
        <v>0</v>
      </c>
      <c r="C916" s="48">
        <f>Personal_Development!C917</f>
        <v>0</v>
      </c>
      <c r="D916" s="14" t="str">
        <f>Personal_Development!D917</f>
        <v>T10136</v>
      </c>
      <c r="E916" s="11" t="str">
        <f>Personal_Development!E917</f>
        <v>NORSHAFIKA BINTI MD SOLIH</v>
      </c>
      <c r="F916" s="12" t="str">
        <f>Personal_Development!F917</f>
        <v>PRODUCTION NO.1 DEPARTMENT</v>
      </c>
      <c r="G916" s="12" t="str">
        <f>Personal_Development!G917</f>
        <v>ASSEMBLY PRODUCTION SECTION (APS)</v>
      </c>
      <c r="H916" s="40" t="str">
        <f>Personal_Development!H917</f>
        <v>OPERATOR 2</v>
      </c>
      <c r="I916" s="41" t="str">
        <f>Personal_Development!I917</f>
        <v>C4 PROD</v>
      </c>
      <c r="J916" s="42" t="str">
        <f>Personal_Development!J917</f>
        <v xml:space="preserve">C4 </v>
      </c>
      <c r="K916" s="48"/>
      <c r="L916" s="48"/>
      <c r="M916" s="16"/>
      <c r="N916" s="16"/>
      <c r="O916" s="48"/>
      <c r="P916" s="48"/>
      <c r="Q916" s="48"/>
      <c r="R916" s="48"/>
      <c r="S916" s="16"/>
      <c r="T916" s="16"/>
      <c r="U916" s="48"/>
      <c r="V916" s="48">
        <v>16</v>
      </c>
      <c r="W916" s="22">
        <f t="shared" si="28"/>
        <v>16</v>
      </c>
      <c r="X916" s="60">
        <f t="shared" si="29"/>
        <v>5</v>
      </c>
    </row>
    <row r="917" spans="2:24" ht="24.95" customHeight="1">
      <c r="B917" s="48">
        <f>Personal_Development!B918</f>
        <v>0</v>
      </c>
      <c r="C917" s="48">
        <f>Personal_Development!C918</f>
        <v>0</v>
      </c>
      <c r="D917" s="14" t="str">
        <f>Personal_Development!D918</f>
        <v>T10137</v>
      </c>
      <c r="E917" s="11" t="str">
        <f>Personal_Development!E918</f>
        <v>MUHAMMAD FARHAN MIQDAD BIN MOHAMAD</v>
      </c>
      <c r="F917" s="12" t="str">
        <f>Personal_Development!F918</f>
        <v>PRODUCTION NO.1 DEPARTMENT</v>
      </c>
      <c r="G917" s="12" t="str">
        <f>Personal_Development!G918</f>
        <v>ASSEMBLY PRODUCTION SECTION (APS)</v>
      </c>
      <c r="H917" s="40" t="str">
        <f>Personal_Development!H918</f>
        <v>OPERATOR 2</v>
      </c>
      <c r="I917" s="41" t="str">
        <f>Personal_Development!I918</f>
        <v>C4 PROD</v>
      </c>
      <c r="J917" s="42" t="str">
        <f>Personal_Development!J918</f>
        <v xml:space="preserve">C4 </v>
      </c>
      <c r="K917" s="48"/>
      <c r="L917" s="48"/>
      <c r="M917" s="16"/>
      <c r="N917" s="16"/>
      <c r="O917" s="48"/>
      <c r="P917" s="48"/>
      <c r="Q917" s="48"/>
      <c r="R917" s="48"/>
      <c r="S917" s="16"/>
      <c r="T917" s="16"/>
      <c r="U917" s="48">
        <v>2</v>
      </c>
      <c r="V917" s="48"/>
      <c r="W917" s="22">
        <f t="shared" si="28"/>
        <v>2</v>
      </c>
      <c r="X917" s="60">
        <f t="shared" si="29"/>
        <v>1</v>
      </c>
    </row>
    <row r="918" spans="2:24" ht="24.95" customHeight="1">
      <c r="B918" s="48">
        <f>Personal_Development!B919</f>
        <v>0</v>
      </c>
      <c r="C918" s="48">
        <f>Personal_Development!C919</f>
        <v>0</v>
      </c>
      <c r="D918" s="14" t="str">
        <f>Personal_Development!D919</f>
        <v>T10138</v>
      </c>
      <c r="E918" s="11" t="str">
        <f>Personal_Development!E919</f>
        <v>MUHAMMAD ASYRAF SYAHMI BIN ABDUL RAHMAN</v>
      </c>
      <c r="F918" s="12" t="str">
        <f>Personal_Development!F919</f>
        <v>QUALITY ASSURANCE DEPARTMENT</v>
      </c>
      <c r="G918" s="12" t="str">
        <f>Personal_Development!G919</f>
        <v>QUALITY PLANNING SECTION (QPS)</v>
      </c>
      <c r="H918" s="40" t="str">
        <f>Personal_Development!H919</f>
        <v>ASST. ENGINEER</v>
      </c>
      <c r="I918" s="41" t="str">
        <f>Personal_Development!I919</f>
        <v>M7</v>
      </c>
      <c r="J918" s="42" t="str">
        <f>Personal_Development!J919</f>
        <v>M7</v>
      </c>
      <c r="K918" s="48"/>
      <c r="L918" s="48"/>
      <c r="M918" s="16"/>
      <c r="N918" s="16"/>
      <c r="O918" s="48"/>
      <c r="P918" s="48"/>
      <c r="Q918" s="48"/>
      <c r="R918" s="48">
        <v>2</v>
      </c>
      <c r="S918" s="16">
        <v>6</v>
      </c>
      <c r="T918" s="16">
        <v>6</v>
      </c>
      <c r="U918" s="48"/>
      <c r="V918" s="48"/>
      <c r="W918" s="22">
        <f t="shared" si="28"/>
        <v>14</v>
      </c>
      <c r="X918" s="60">
        <f t="shared" si="29"/>
        <v>5</v>
      </c>
    </row>
    <row r="919" spans="2:24" ht="24.95" customHeight="1">
      <c r="B919" s="48">
        <f>Personal_Development!B920</f>
        <v>0</v>
      </c>
      <c r="C919" s="48">
        <f>Personal_Development!C920</f>
        <v>0</v>
      </c>
      <c r="D919" s="14" t="str">
        <f>Personal_Development!D920</f>
        <v>T10139</v>
      </c>
      <c r="E919" s="11" t="str">
        <f>Personal_Development!E920</f>
        <v>RATEH PURWASEH BINTI MUSTAFA</v>
      </c>
      <c r="F919" s="12" t="str">
        <f>Personal_Development!F920</f>
        <v>PRODUCTION NO.2 DEPARTMENT</v>
      </c>
      <c r="G919" s="12" t="str">
        <f>Personal_Development!G920</f>
        <v>MOLDING PRODUCTION SECTION (MPS)</v>
      </c>
      <c r="H919" s="40" t="str">
        <f>Personal_Development!H920</f>
        <v>OPERATOR 2</v>
      </c>
      <c r="I919" s="41" t="str">
        <f>Personal_Development!I920</f>
        <v>C4 PROD</v>
      </c>
      <c r="J919" s="42" t="str">
        <f>Personal_Development!J920</f>
        <v xml:space="preserve">C4 </v>
      </c>
      <c r="K919" s="48"/>
      <c r="L919" s="48"/>
      <c r="M919" s="16"/>
      <c r="N919" s="16"/>
      <c r="O919" s="48"/>
      <c r="P919" s="48"/>
      <c r="Q919" s="48"/>
      <c r="R919" s="48"/>
      <c r="S919" s="16"/>
      <c r="T919" s="16"/>
      <c r="U919" s="48"/>
      <c r="V919" s="48"/>
      <c r="W919" s="22">
        <f t="shared" si="28"/>
        <v>0</v>
      </c>
      <c r="X919" s="60">
        <f t="shared" si="29"/>
        <v>1</v>
      </c>
    </row>
    <row r="920" spans="2:24" ht="24.95" customHeight="1">
      <c r="B920" s="48">
        <f>Personal_Development!B921</f>
        <v>0</v>
      </c>
      <c r="C920" s="48">
        <f>Personal_Development!C921</f>
        <v>0</v>
      </c>
      <c r="D920" s="14" t="str">
        <f>Personal_Development!D921</f>
        <v>T10140</v>
      </c>
      <c r="E920" s="11" t="str">
        <f>Personal_Development!E921</f>
        <v>SYAIDATUL FARHANA BINTI MD DAUD</v>
      </c>
      <c r="F920" s="12" t="str">
        <f>Personal_Development!F921</f>
        <v>PRODUCTION NO.1 DEPARTMENT</v>
      </c>
      <c r="G920" s="12" t="str">
        <f>Personal_Development!G921</f>
        <v>ASSEMBLY PRODUCTION SECTION (APS)</v>
      </c>
      <c r="H920" s="40" t="str">
        <f>Personal_Development!H921</f>
        <v>OPERATOR 2</v>
      </c>
      <c r="I920" s="41" t="str">
        <f>Personal_Development!I921</f>
        <v>C4 PROD</v>
      </c>
      <c r="J920" s="42" t="str">
        <f>Personal_Development!J921</f>
        <v xml:space="preserve">C4 </v>
      </c>
      <c r="K920" s="48"/>
      <c r="L920" s="48"/>
      <c r="M920" s="16"/>
      <c r="N920" s="16"/>
      <c r="O920" s="48"/>
      <c r="P920" s="48"/>
      <c r="Q920" s="48"/>
      <c r="R920" s="48"/>
      <c r="S920" s="16"/>
      <c r="T920" s="16"/>
      <c r="U920" s="48"/>
      <c r="V920" s="48"/>
      <c r="W920" s="22">
        <f t="shared" si="28"/>
        <v>0</v>
      </c>
      <c r="X920" s="60">
        <f t="shared" si="29"/>
        <v>1</v>
      </c>
    </row>
    <row r="921" spans="2:24" ht="24.95" customHeight="1">
      <c r="B921" s="48">
        <f>Personal_Development!B922</f>
        <v>0</v>
      </c>
      <c r="C921" s="48">
        <f>Personal_Development!C922</f>
        <v>0</v>
      </c>
      <c r="D921" s="14" t="str">
        <f>Personal_Development!D922</f>
        <v>T10141</v>
      </c>
      <c r="E921" s="11" t="str">
        <f>Personal_Development!E922</f>
        <v>MOHAMAD SHAHZAN IQMAL BIN AHMAD KAMIL</v>
      </c>
      <c r="F921" s="12" t="str">
        <f>Personal_Development!F922</f>
        <v>PRODUCTION NO.1 DEPARTMENT</v>
      </c>
      <c r="G921" s="12" t="str">
        <f>Personal_Development!G922</f>
        <v>ASSEMBLY PRODUCTION SECTION (APS)</v>
      </c>
      <c r="H921" s="40" t="str">
        <f>Personal_Development!H922</f>
        <v>OPERATOR 2</v>
      </c>
      <c r="I921" s="41" t="str">
        <f>Personal_Development!I922</f>
        <v>C4 PROD</v>
      </c>
      <c r="J921" s="42" t="str">
        <f>Personal_Development!J922</f>
        <v xml:space="preserve">C4 </v>
      </c>
      <c r="K921" s="48"/>
      <c r="L921" s="48"/>
      <c r="M921" s="16"/>
      <c r="N921" s="16"/>
      <c r="O921" s="48"/>
      <c r="P921" s="48"/>
      <c r="Q921" s="48"/>
      <c r="R921" s="48"/>
      <c r="S921" s="16"/>
      <c r="T921" s="16"/>
      <c r="U921" s="48"/>
      <c r="V921" s="48"/>
      <c r="W921" s="22">
        <f t="shared" si="28"/>
        <v>0</v>
      </c>
      <c r="X921" s="60">
        <f t="shared" si="29"/>
        <v>1</v>
      </c>
    </row>
    <row r="922" spans="2:24" ht="24.95" customHeight="1">
      <c r="B922" s="48">
        <f>Personal_Development!B923</f>
        <v>0</v>
      </c>
      <c r="C922" s="48">
        <f>Personal_Development!C923</f>
        <v>0</v>
      </c>
      <c r="D922" s="14" t="str">
        <f>Personal_Development!D923</f>
        <v>T10142</v>
      </c>
      <c r="E922" s="11" t="str">
        <f>Personal_Development!E923</f>
        <v>NOR SHUHADA BINTI ISMAIL</v>
      </c>
      <c r="F922" s="12" t="str">
        <f>Personal_Development!F923</f>
        <v>PRODUCTION NO.1 DEPARTMENT</v>
      </c>
      <c r="G922" s="12" t="str">
        <f>Personal_Development!G923</f>
        <v>ASSEMBLY PRODUCTION SECTION (APS)</v>
      </c>
      <c r="H922" s="40" t="str">
        <f>Personal_Development!H923</f>
        <v>OPERATOR 2</v>
      </c>
      <c r="I922" s="41" t="str">
        <f>Personal_Development!I923</f>
        <v>C4 PROD</v>
      </c>
      <c r="J922" s="42" t="str">
        <f>Personal_Development!J923</f>
        <v xml:space="preserve">C4 </v>
      </c>
      <c r="K922" s="48"/>
      <c r="L922" s="48"/>
      <c r="M922" s="16"/>
      <c r="N922" s="16"/>
      <c r="O922" s="48"/>
      <c r="P922" s="48"/>
      <c r="Q922" s="48"/>
      <c r="R922" s="48"/>
      <c r="S922" s="16"/>
      <c r="T922" s="16"/>
      <c r="U922" s="48"/>
      <c r="V922" s="48"/>
      <c r="W922" s="22">
        <f t="shared" si="28"/>
        <v>0</v>
      </c>
      <c r="X922" s="60">
        <f t="shared" si="29"/>
        <v>1</v>
      </c>
    </row>
    <row r="923" spans="2:24" ht="24.95" customHeight="1">
      <c r="B923" s="48" t="str">
        <f>Personal_Development!B924</f>
        <v>R</v>
      </c>
      <c r="C923" s="48">
        <f>Personal_Development!C924</f>
        <v>0</v>
      </c>
      <c r="D923" s="14" t="str">
        <f>Personal_Development!D924</f>
        <v>T10143</v>
      </c>
      <c r="E923" s="11" t="str">
        <f>Personal_Development!E924</f>
        <v>KHADIJAH SABIRAH BINTI MOHD RADZIF</v>
      </c>
      <c r="F923" s="12" t="str">
        <f>Personal_Development!F924</f>
        <v>PRODUCTION NO.1 DEPARTMENT</v>
      </c>
      <c r="G923" s="12" t="str">
        <f>Personal_Development!G924</f>
        <v>ASSEMBLY PRODUCTION SECTION (APS)</v>
      </c>
      <c r="H923" s="40" t="str">
        <f>Personal_Development!H924</f>
        <v>OPERATOR 2</v>
      </c>
      <c r="I923" s="41" t="str">
        <f>Personal_Development!I924</f>
        <v>C4 PROD</v>
      </c>
      <c r="J923" s="42" t="str">
        <f>Personal_Development!J924</f>
        <v xml:space="preserve">C4 </v>
      </c>
      <c r="K923" s="48"/>
      <c r="L923" s="48"/>
      <c r="M923" s="16"/>
      <c r="N923" s="16"/>
      <c r="O923" s="48"/>
      <c r="P923" s="48"/>
      <c r="Q923" s="48"/>
      <c r="R923" s="48"/>
      <c r="S923" s="16"/>
      <c r="T923" s="16"/>
      <c r="U923" s="48"/>
      <c r="V923" s="48"/>
      <c r="W923" s="22">
        <f t="shared" si="28"/>
        <v>0</v>
      </c>
      <c r="X923" s="60">
        <f t="shared" si="29"/>
        <v>1</v>
      </c>
    </row>
    <row r="924" spans="2:24" ht="24.95" customHeight="1">
      <c r="B924" s="48" t="str">
        <f>Personal_Development!B925</f>
        <v>R</v>
      </c>
      <c r="C924" s="48">
        <f>Personal_Development!C925</f>
        <v>0</v>
      </c>
      <c r="D924" s="14" t="str">
        <f>Personal_Development!D925</f>
        <v>T10144</v>
      </c>
      <c r="E924" s="11" t="str">
        <f>Personal_Development!E925</f>
        <v>MOHD ARABI BIN ABU MANSOR @ ARIS</v>
      </c>
      <c r="F924" s="12" t="str">
        <f>Personal_Development!F925</f>
        <v>PRODUCTION NO.1 DEPARTMENT</v>
      </c>
      <c r="G924" s="12" t="str">
        <f>Personal_Development!G925</f>
        <v>ASSEMBLY PRODUCTION SECTION (APS)</v>
      </c>
      <c r="H924" s="40" t="str">
        <f>Personal_Development!H925</f>
        <v>OPERATOR 2</v>
      </c>
      <c r="I924" s="41" t="str">
        <f>Personal_Development!I925</f>
        <v>C4 PROD</v>
      </c>
      <c r="J924" s="42" t="str">
        <f>Personal_Development!J925</f>
        <v xml:space="preserve">C4 </v>
      </c>
      <c r="K924" s="48"/>
      <c r="L924" s="48"/>
      <c r="M924" s="16"/>
      <c r="N924" s="16"/>
      <c r="O924" s="48"/>
      <c r="P924" s="48"/>
      <c r="Q924" s="48"/>
      <c r="R924" s="48"/>
      <c r="S924" s="16"/>
      <c r="T924" s="16"/>
      <c r="U924" s="48"/>
      <c r="V924" s="48"/>
      <c r="W924" s="22">
        <f t="shared" si="28"/>
        <v>0</v>
      </c>
      <c r="X924" s="60">
        <f t="shared" si="29"/>
        <v>1</v>
      </c>
    </row>
    <row r="925" spans="2:24" ht="24.95" customHeight="1">
      <c r="B925" s="48" t="str">
        <f>Personal_Development!B926</f>
        <v>R</v>
      </c>
      <c r="C925" s="48">
        <f>Personal_Development!C926</f>
        <v>0</v>
      </c>
      <c r="D925" s="14" t="str">
        <f>Personal_Development!D926</f>
        <v>T10145</v>
      </c>
      <c r="E925" s="11" t="str">
        <f>Personal_Development!E926</f>
        <v>MUHAMMAD TARMIZI BIN TUMIN</v>
      </c>
      <c r="F925" s="12" t="str">
        <f>Personal_Development!F926</f>
        <v>PRODUCTION NO.1 DEPARTMENT</v>
      </c>
      <c r="G925" s="12" t="str">
        <f>Personal_Development!G926</f>
        <v>ASSEMBLY PRODUCTION SECTION (APS)</v>
      </c>
      <c r="H925" s="40" t="str">
        <f>Personal_Development!H926</f>
        <v>OPERATOR 2</v>
      </c>
      <c r="I925" s="41" t="str">
        <f>Personal_Development!I926</f>
        <v>C4 PROD</v>
      </c>
      <c r="J925" s="42" t="str">
        <f>Personal_Development!J926</f>
        <v xml:space="preserve">C4 </v>
      </c>
      <c r="K925" s="48"/>
      <c r="L925" s="48"/>
      <c r="M925" s="16"/>
      <c r="N925" s="16"/>
      <c r="O925" s="48"/>
      <c r="P925" s="48"/>
      <c r="Q925" s="48"/>
      <c r="R925" s="48"/>
      <c r="S925" s="16"/>
      <c r="T925" s="16"/>
      <c r="U925" s="48"/>
      <c r="V925" s="48"/>
      <c r="W925" s="22">
        <f t="shared" si="28"/>
        <v>0</v>
      </c>
      <c r="X925" s="60">
        <f t="shared" si="29"/>
        <v>1</v>
      </c>
    </row>
    <row r="926" spans="2:24" ht="24.95" customHeight="1">
      <c r="B926" s="48">
        <f>Personal_Development!B927</f>
        <v>0</v>
      </c>
      <c r="C926" s="48" t="str">
        <f>Personal_Development!C927</f>
        <v>T10146</v>
      </c>
      <c r="D926" s="14" t="str">
        <f>Personal_Development!D927</f>
        <v>C13977</v>
      </c>
      <c r="E926" s="11" t="str">
        <f>Personal_Development!E927</f>
        <v>MUHAMMAD LUQMAN HAKIM BIN ABDUL KHALID</v>
      </c>
      <c r="F926" s="12" t="str">
        <f>Personal_Development!F927</f>
        <v>PRODUCTION NO.1 DEPARTMENT</v>
      </c>
      <c r="G926" s="12" t="str">
        <f>Personal_Development!G927</f>
        <v>ASSEMBLY PRODUCTION SECTION (APS)</v>
      </c>
      <c r="H926" s="40" t="str">
        <f>Personal_Development!H927</f>
        <v>OPERATOR 2</v>
      </c>
      <c r="I926" s="41" t="str">
        <f>Personal_Development!I927</f>
        <v>C4 PROD</v>
      </c>
      <c r="J926" s="42" t="str">
        <f>Personal_Development!J927</f>
        <v xml:space="preserve">C4 </v>
      </c>
      <c r="K926" s="48"/>
      <c r="L926" s="48"/>
      <c r="M926" s="16"/>
      <c r="N926" s="16"/>
      <c r="O926" s="48"/>
      <c r="P926" s="48"/>
      <c r="Q926" s="48"/>
      <c r="R926" s="48"/>
      <c r="S926" s="16"/>
      <c r="T926" s="16"/>
      <c r="U926" s="48"/>
      <c r="V926" s="48"/>
      <c r="W926" s="22">
        <f t="shared" si="28"/>
        <v>0</v>
      </c>
      <c r="X926" s="60">
        <f t="shared" si="29"/>
        <v>1</v>
      </c>
    </row>
    <row r="927" spans="2:24" ht="24.95" customHeight="1">
      <c r="B927" s="48">
        <f>Personal_Development!B928</f>
        <v>0</v>
      </c>
      <c r="C927" s="48">
        <f>Personal_Development!C928</f>
        <v>0</v>
      </c>
      <c r="D927" s="14" t="str">
        <f>Personal_Development!D928</f>
        <v>E00195</v>
      </c>
      <c r="E927" s="11" t="str">
        <f>Personal_Development!E928</f>
        <v>MOHD NASHRIQ ASHRAF BIN AHMAD NIZAM</v>
      </c>
      <c r="F927" s="12" t="str">
        <f>Personal_Development!F928</f>
        <v>ENGINEERING AND R&amp;D DEPARTMENT</v>
      </c>
      <c r="G927" s="12" t="str">
        <f>Personal_Development!G928</f>
        <v>RD &amp; DESIGN SECTION (RDS)</v>
      </c>
      <c r="H927" s="40" t="str">
        <f>Personal_Development!H928</f>
        <v>ASST. ENGINEER</v>
      </c>
      <c r="I927" s="41" t="str">
        <f>Personal_Development!I928</f>
        <v>M7</v>
      </c>
      <c r="J927" s="42" t="str">
        <f>Personal_Development!J928</f>
        <v>M7</v>
      </c>
      <c r="K927" s="48"/>
      <c r="L927" s="48"/>
      <c r="M927" s="16"/>
      <c r="N927" s="16"/>
      <c r="O927" s="48"/>
      <c r="P927" s="48"/>
      <c r="Q927" s="48"/>
      <c r="R927" s="48"/>
      <c r="S927" s="16"/>
      <c r="T927" s="16"/>
      <c r="U927" s="48">
        <v>4</v>
      </c>
      <c r="V927" s="48">
        <v>10</v>
      </c>
      <c r="W927" s="22">
        <f t="shared" si="28"/>
        <v>14</v>
      </c>
      <c r="X927" s="60">
        <f t="shared" si="29"/>
        <v>5</v>
      </c>
    </row>
    <row r="928" spans="2:24" ht="24.95" customHeight="1">
      <c r="B928" s="48">
        <f>Personal_Development!B929</f>
        <v>0</v>
      </c>
      <c r="C928" s="48">
        <f>Personal_Development!C929</f>
        <v>0</v>
      </c>
      <c r="D928" s="14" t="str">
        <f>Personal_Development!D929</f>
        <v>E00196</v>
      </c>
      <c r="E928" s="11" t="str">
        <f>Personal_Development!E929</f>
        <v>AMIRUL ASYRAF BIN AZMI</v>
      </c>
      <c r="F928" s="12" t="str">
        <f>Personal_Development!F929</f>
        <v>ENGINEERING AND R&amp;D DEPARTMENT</v>
      </c>
      <c r="G928" s="12" t="str">
        <f>Personal_Development!G929</f>
        <v>RD &amp; DESIGN SECTION (RDS)</v>
      </c>
      <c r="H928" s="40" t="str">
        <f>Personal_Development!H929</f>
        <v>ASST. ENGINEER</v>
      </c>
      <c r="I928" s="41" t="str">
        <f>Personal_Development!I929</f>
        <v>M7</v>
      </c>
      <c r="J928" s="42" t="str">
        <f>Personal_Development!J929</f>
        <v>M7</v>
      </c>
      <c r="K928" s="48"/>
      <c r="L928" s="48"/>
      <c r="M928" s="16"/>
      <c r="N928" s="16"/>
      <c r="O928" s="48"/>
      <c r="P928" s="48"/>
      <c r="Q928" s="48"/>
      <c r="R928" s="48"/>
      <c r="S928" s="16"/>
      <c r="T928" s="16"/>
      <c r="U928" s="48">
        <v>2</v>
      </c>
      <c r="V928" s="48">
        <v>6</v>
      </c>
      <c r="W928" s="22">
        <f t="shared" si="28"/>
        <v>8</v>
      </c>
      <c r="X928" s="60">
        <f t="shared" si="29"/>
        <v>3</v>
      </c>
    </row>
    <row r="929" spans="2:24" ht="24.95" customHeight="1">
      <c r="B929" s="48" t="str">
        <f>Personal_Development!B930</f>
        <v>R</v>
      </c>
      <c r="C929" s="48">
        <f>Personal_Development!C930</f>
        <v>0</v>
      </c>
      <c r="D929" s="14" t="str">
        <f>Personal_Development!D930</f>
        <v>K03398</v>
      </c>
      <c r="E929" s="11" t="str">
        <f>Personal_Development!E930</f>
        <v>NURUL FATIHA BINTI MADZLAN</v>
      </c>
      <c r="F929" s="12" t="str">
        <f>Personal_Development!F930</f>
        <v>PRODUCTION NO.1 DEPARTMENT</v>
      </c>
      <c r="G929" s="12" t="str">
        <f>Personal_Development!G930</f>
        <v>ASSEMBLY PRODUCTION SECTION (APS)</v>
      </c>
      <c r="H929" s="40" t="str">
        <f>Personal_Development!H930</f>
        <v>OPERATOR 2</v>
      </c>
      <c r="I929" s="41" t="str">
        <f>Personal_Development!I930</f>
        <v>C4 PROD</v>
      </c>
      <c r="J929" s="42" t="str">
        <f>Personal_Development!J930</f>
        <v xml:space="preserve">C4 </v>
      </c>
      <c r="K929" s="48"/>
      <c r="L929" s="48"/>
      <c r="M929" s="16"/>
      <c r="N929" s="16"/>
      <c r="O929" s="48"/>
      <c r="P929" s="48"/>
      <c r="Q929" s="48"/>
      <c r="R929" s="48"/>
      <c r="S929" s="16"/>
      <c r="T929" s="16"/>
      <c r="U929" s="48"/>
      <c r="V929" s="48"/>
      <c r="W929" s="22">
        <f t="shared" si="28"/>
        <v>0</v>
      </c>
      <c r="X929" s="60">
        <f t="shared" si="29"/>
        <v>1</v>
      </c>
    </row>
    <row r="930" spans="2:24" ht="24.95" customHeight="1">
      <c r="B930" s="48" t="str">
        <f>Personal_Development!B931</f>
        <v>R</v>
      </c>
      <c r="C930" s="48">
        <f>Personal_Development!C931</f>
        <v>0</v>
      </c>
      <c r="D930" s="14" t="str">
        <f>Personal_Development!D931</f>
        <v>K03399</v>
      </c>
      <c r="E930" s="11" t="str">
        <f>Personal_Development!E931</f>
        <v>BENNYSHA CHAREN A/P BENJAMIN</v>
      </c>
      <c r="F930" s="12" t="str">
        <f>Personal_Development!F931</f>
        <v>PRODUCTION NO.1 DEPARTMENT</v>
      </c>
      <c r="G930" s="12" t="str">
        <f>Personal_Development!G931</f>
        <v>ASSEMBLY PRODUCTION SECTION (APS)</v>
      </c>
      <c r="H930" s="40" t="str">
        <f>Personal_Development!H931</f>
        <v>OPERATOR 2</v>
      </c>
      <c r="I930" s="41" t="str">
        <f>Personal_Development!I931</f>
        <v>C4 PROD</v>
      </c>
      <c r="J930" s="42" t="str">
        <f>Personal_Development!J931</f>
        <v xml:space="preserve">C4 </v>
      </c>
      <c r="K930" s="48"/>
      <c r="L930" s="48"/>
      <c r="M930" s="16"/>
      <c r="N930" s="16"/>
      <c r="O930" s="48"/>
      <c r="P930" s="48"/>
      <c r="Q930" s="48"/>
      <c r="R930" s="48"/>
      <c r="S930" s="16"/>
      <c r="T930" s="16"/>
      <c r="U930" s="48"/>
      <c r="V930" s="48"/>
      <c r="W930" s="22">
        <f t="shared" si="28"/>
        <v>0</v>
      </c>
      <c r="X930" s="60">
        <f t="shared" si="29"/>
        <v>1</v>
      </c>
    </row>
    <row r="931" spans="2:24" ht="24.95" customHeight="1">
      <c r="B931" s="48" t="str">
        <f>Personal_Development!B932</f>
        <v>R</v>
      </c>
      <c r="C931" s="48" t="str">
        <f>Personal_Development!C932</f>
        <v>K03400</v>
      </c>
      <c r="D931" s="14" t="str">
        <f>Personal_Development!D932</f>
        <v>C13963</v>
      </c>
      <c r="E931" s="11" t="str">
        <f>Personal_Development!E932</f>
        <v>HALIJAH BINTI MOHD HAMDAN</v>
      </c>
      <c r="F931" s="12" t="str">
        <f>Personal_Development!F932</f>
        <v>PRODUCTION NO.1 DEPARTMENT</v>
      </c>
      <c r="G931" s="12" t="str">
        <f>Personal_Development!G932</f>
        <v>ASSEMBLY PRODUCTION SECTION (APS)</v>
      </c>
      <c r="H931" s="40" t="str">
        <f>Personal_Development!H932</f>
        <v>OPERATOR 2</v>
      </c>
      <c r="I931" s="41" t="str">
        <f>Personal_Development!I932</f>
        <v>C4 PROD</v>
      </c>
      <c r="J931" s="42" t="str">
        <f>Personal_Development!J932</f>
        <v xml:space="preserve">C4 </v>
      </c>
      <c r="K931" s="48"/>
      <c r="L931" s="48"/>
      <c r="M931" s="16"/>
      <c r="N931" s="16"/>
      <c r="O931" s="48"/>
      <c r="P931" s="48"/>
      <c r="Q931" s="48"/>
      <c r="R931" s="48"/>
      <c r="S931" s="16"/>
      <c r="T931" s="16"/>
      <c r="U931" s="48"/>
      <c r="V931" s="48"/>
      <c r="W931" s="22">
        <f t="shared" si="28"/>
        <v>0</v>
      </c>
      <c r="X931" s="60">
        <f t="shared" si="29"/>
        <v>1</v>
      </c>
    </row>
    <row r="932" spans="2:24" ht="24.95" customHeight="1">
      <c r="B932" s="48" t="str">
        <f>Personal_Development!B933</f>
        <v>R</v>
      </c>
      <c r="C932" s="48" t="str">
        <f>Personal_Development!C933</f>
        <v>K03401</v>
      </c>
      <c r="D932" s="14" t="str">
        <f>Personal_Development!D933</f>
        <v>C13964</v>
      </c>
      <c r="E932" s="11" t="str">
        <f>Personal_Development!E933</f>
        <v>MUHAMMAD NAZMI BIN RUSLI</v>
      </c>
      <c r="F932" s="12" t="str">
        <f>Personal_Development!F933</f>
        <v>PRODUCTION NO.1 DEPARTMENT</v>
      </c>
      <c r="G932" s="12" t="str">
        <f>Personal_Development!G933</f>
        <v>ASSEMBLY PRODUCTION SECTION (APS)</v>
      </c>
      <c r="H932" s="40" t="str">
        <f>Personal_Development!H933</f>
        <v>OPERATOR 2</v>
      </c>
      <c r="I932" s="41" t="str">
        <f>Personal_Development!I933</f>
        <v>C4 PROD</v>
      </c>
      <c r="J932" s="42" t="str">
        <f>Personal_Development!J933</f>
        <v xml:space="preserve">C4 </v>
      </c>
      <c r="K932" s="48"/>
      <c r="L932" s="48"/>
      <c r="M932" s="16"/>
      <c r="N932" s="16"/>
      <c r="O932" s="48"/>
      <c r="P932" s="48"/>
      <c r="Q932" s="48"/>
      <c r="R932" s="48"/>
      <c r="S932" s="16"/>
      <c r="T932" s="16"/>
      <c r="U932" s="48"/>
      <c r="V932" s="48"/>
      <c r="W932" s="22">
        <f t="shared" si="28"/>
        <v>0</v>
      </c>
      <c r="X932" s="60">
        <f t="shared" si="29"/>
        <v>1</v>
      </c>
    </row>
    <row r="933" spans="2:24" ht="24.95" customHeight="1">
      <c r="B933" s="48" t="str">
        <f>Personal_Development!B934</f>
        <v>R</v>
      </c>
      <c r="C933" s="48" t="str">
        <f>Personal_Development!C934</f>
        <v>K03402</v>
      </c>
      <c r="D933" s="14" t="str">
        <f>Personal_Development!D934</f>
        <v>C13965</v>
      </c>
      <c r="E933" s="11" t="str">
        <f>Personal_Development!E934</f>
        <v>MUHAMAD RAZIMAN BIN RAMLI</v>
      </c>
      <c r="F933" s="12" t="str">
        <f>Personal_Development!F934</f>
        <v>PRODUCTION NO.1 DEPARTMENT</v>
      </c>
      <c r="G933" s="12" t="str">
        <f>Personal_Development!G934</f>
        <v>ASSEMBLY PRODUCTION SECTION (APS)</v>
      </c>
      <c r="H933" s="40" t="str">
        <f>Personal_Development!H934</f>
        <v>OPERATOR 2</v>
      </c>
      <c r="I933" s="41" t="str">
        <f>Personal_Development!I934</f>
        <v>C4 PROD</v>
      </c>
      <c r="J933" s="42" t="str">
        <f>Personal_Development!J934</f>
        <v xml:space="preserve">C4 </v>
      </c>
      <c r="K933" s="48"/>
      <c r="L933" s="48"/>
      <c r="M933" s="16"/>
      <c r="N933" s="16"/>
      <c r="O933" s="48"/>
      <c r="P933" s="48"/>
      <c r="Q933" s="48"/>
      <c r="R933" s="48"/>
      <c r="S933" s="16"/>
      <c r="T933" s="16"/>
      <c r="U933" s="48"/>
      <c r="V933" s="48"/>
      <c r="W933" s="22">
        <f t="shared" si="28"/>
        <v>0</v>
      </c>
      <c r="X933" s="60">
        <f t="shared" si="29"/>
        <v>1</v>
      </c>
    </row>
    <row r="934" spans="2:24" ht="24.95" customHeight="1">
      <c r="B934" s="48" t="str">
        <f>Personal_Development!B935</f>
        <v>R</v>
      </c>
      <c r="C934" s="48">
        <f>Personal_Development!C935</f>
        <v>0</v>
      </c>
      <c r="D934" s="14" t="str">
        <f>Personal_Development!D935</f>
        <v>K03403</v>
      </c>
      <c r="E934" s="11" t="str">
        <f>Personal_Development!E935</f>
        <v>MOHAMAD FIRDAUS IKMAL BIN OTHMAN</v>
      </c>
      <c r="F934" s="12" t="str">
        <f>Personal_Development!F935</f>
        <v>PRODUCTION NO.1 DEPARTMENT</v>
      </c>
      <c r="G934" s="12" t="str">
        <f>Personal_Development!G935</f>
        <v>ASSEMBLY PRODUCTION SECTION (APS)</v>
      </c>
      <c r="H934" s="40" t="str">
        <f>Personal_Development!H935</f>
        <v>OPERATOR 2</v>
      </c>
      <c r="I934" s="41" t="str">
        <f>Personal_Development!I935</f>
        <v>C4 PROD</v>
      </c>
      <c r="J934" s="42" t="str">
        <f>Personal_Development!J935</f>
        <v xml:space="preserve">C4 </v>
      </c>
      <c r="K934" s="48"/>
      <c r="L934" s="48"/>
      <c r="M934" s="16"/>
      <c r="N934" s="16"/>
      <c r="O934" s="48"/>
      <c r="P934" s="48"/>
      <c r="Q934" s="48"/>
      <c r="R934" s="48"/>
      <c r="S934" s="16"/>
      <c r="T934" s="16"/>
      <c r="U934" s="48">
        <v>3</v>
      </c>
      <c r="V934" s="48"/>
      <c r="W934" s="22">
        <f t="shared" si="28"/>
        <v>3</v>
      </c>
      <c r="X934" s="60">
        <f t="shared" si="29"/>
        <v>1</v>
      </c>
    </row>
    <row r="935" spans="2:24" ht="24.95" customHeight="1">
      <c r="B935" s="48">
        <f>Personal_Development!B936</f>
        <v>0</v>
      </c>
      <c r="C935" s="48" t="str">
        <f>Personal_Development!C936</f>
        <v>K03404</v>
      </c>
      <c r="D935" s="14" t="str">
        <f>Personal_Development!D936</f>
        <v>C13966</v>
      </c>
      <c r="E935" s="11" t="str">
        <f>Personal_Development!E936</f>
        <v>ZULFAHMI BIN BATIAR</v>
      </c>
      <c r="F935" s="12" t="str">
        <f>Personal_Development!F936</f>
        <v>PRODUCTION NO.1 DEPARTMENT</v>
      </c>
      <c r="G935" s="12" t="str">
        <f>Personal_Development!G936</f>
        <v>ASSEMBLY PRODUCTION SECTION (APS)</v>
      </c>
      <c r="H935" s="40" t="str">
        <f>Personal_Development!H936</f>
        <v>OPERATOR 2</v>
      </c>
      <c r="I935" s="41" t="str">
        <f>Personal_Development!I936</f>
        <v>C4 PROD</v>
      </c>
      <c r="J935" s="42" t="str">
        <f>Personal_Development!J936</f>
        <v xml:space="preserve">C4 </v>
      </c>
      <c r="K935" s="48"/>
      <c r="L935" s="48"/>
      <c r="M935" s="16"/>
      <c r="N935" s="16"/>
      <c r="O935" s="48"/>
      <c r="P935" s="48"/>
      <c r="Q935" s="48"/>
      <c r="R935" s="48"/>
      <c r="S935" s="16"/>
      <c r="T935" s="16"/>
      <c r="U935" s="48"/>
      <c r="V935" s="48"/>
      <c r="W935" s="22">
        <f t="shared" si="28"/>
        <v>0</v>
      </c>
      <c r="X935" s="60">
        <f t="shared" si="29"/>
        <v>1</v>
      </c>
    </row>
    <row r="936" spans="2:24" ht="24.95" customHeight="1">
      <c r="B936" s="48" t="str">
        <f>Personal_Development!B937</f>
        <v>R</v>
      </c>
      <c r="C936" s="48" t="str">
        <f>Personal_Development!C937</f>
        <v>K03405</v>
      </c>
      <c r="D936" s="14" t="str">
        <f>Personal_Development!D937</f>
        <v>C13967</v>
      </c>
      <c r="E936" s="11" t="str">
        <f>Personal_Development!E937</f>
        <v>NURUL AIN BINTI ZAHARI</v>
      </c>
      <c r="F936" s="12" t="str">
        <f>Personal_Development!F937</f>
        <v>PRODUCTION NO.1 DEPARTMENT</v>
      </c>
      <c r="G936" s="12" t="str">
        <f>Personal_Development!G937</f>
        <v>ASSEMBLY PRODUCTION SECTION (APS)</v>
      </c>
      <c r="H936" s="40" t="str">
        <f>Personal_Development!H937</f>
        <v>OPERATOR 2</v>
      </c>
      <c r="I936" s="41" t="str">
        <f>Personal_Development!I937</f>
        <v>C4 PROD</v>
      </c>
      <c r="J936" s="42" t="str">
        <f>Personal_Development!J937</f>
        <v xml:space="preserve">C4 </v>
      </c>
      <c r="K936" s="48"/>
      <c r="L936" s="48"/>
      <c r="M936" s="16"/>
      <c r="N936" s="16"/>
      <c r="O936" s="48"/>
      <c r="P936" s="48"/>
      <c r="Q936" s="48"/>
      <c r="R936" s="48"/>
      <c r="S936" s="16"/>
      <c r="T936" s="16"/>
      <c r="U936" s="48"/>
      <c r="V936" s="48"/>
      <c r="W936" s="22">
        <f t="shared" si="28"/>
        <v>0</v>
      </c>
      <c r="X936" s="60">
        <f t="shared" si="29"/>
        <v>1</v>
      </c>
    </row>
    <row r="937" spans="2:24" ht="24.95" customHeight="1">
      <c r="B937" s="48">
        <f>Personal_Development!B938</f>
        <v>0</v>
      </c>
      <c r="C937" s="48" t="str">
        <f>Personal_Development!C938</f>
        <v>K03406</v>
      </c>
      <c r="D937" s="14" t="str">
        <f>Personal_Development!D938</f>
        <v>C13968</v>
      </c>
      <c r="E937" s="11" t="str">
        <f>Personal_Development!E938</f>
        <v>ZULISKANDAR BIN MOHD SHARIF</v>
      </c>
      <c r="F937" s="12" t="str">
        <f>Personal_Development!F938</f>
        <v>FACTORY OPERATIONS DEPARTMENT</v>
      </c>
      <c r="G937" s="12" t="str">
        <f>Personal_Development!G938</f>
        <v>INVENTORY &amp; SYSYTEM CONTROL SECTION (IVS)</v>
      </c>
      <c r="H937" s="40" t="str">
        <f>Personal_Development!H938</f>
        <v>STOREHAND</v>
      </c>
      <c r="I937" s="41" t="str">
        <f>Personal_Development!I938</f>
        <v>C4 PROD</v>
      </c>
      <c r="J937" s="42" t="str">
        <f>Personal_Development!J938</f>
        <v xml:space="preserve">C4 </v>
      </c>
      <c r="K937" s="48"/>
      <c r="L937" s="48"/>
      <c r="M937" s="16"/>
      <c r="N937" s="16"/>
      <c r="O937" s="48"/>
      <c r="P937" s="48"/>
      <c r="Q937" s="48"/>
      <c r="R937" s="48"/>
      <c r="S937" s="16"/>
      <c r="T937" s="16"/>
      <c r="U937" s="48"/>
      <c r="V937" s="48"/>
      <c r="W937" s="22">
        <f t="shared" si="28"/>
        <v>0</v>
      </c>
      <c r="X937" s="60">
        <f t="shared" si="29"/>
        <v>1</v>
      </c>
    </row>
    <row r="938" spans="2:24" ht="24.95" customHeight="1">
      <c r="B938" s="48">
        <f>Personal_Development!B939</f>
        <v>0</v>
      </c>
      <c r="C938" s="48" t="str">
        <f>Personal_Development!C939</f>
        <v>K03407</v>
      </c>
      <c r="D938" s="14" t="str">
        <f>Personal_Development!D939</f>
        <v>C13969</v>
      </c>
      <c r="E938" s="11" t="str">
        <f>Personal_Development!E939</f>
        <v>MOHAMAD FAHMY BIN CHE ROSE</v>
      </c>
      <c r="F938" s="12" t="str">
        <f>Personal_Development!F939</f>
        <v>PRODUCTION NO.2 DEPARTMENT</v>
      </c>
      <c r="G938" s="12" t="str">
        <f>Personal_Development!G939</f>
        <v>MOLDING PRODUCTION SECTION (MPS)</v>
      </c>
      <c r="H938" s="40" t="str">
        <f>Personal_Development!H939</f>
        <v>OPERATOR 2</v>
      </c>
      <c r="I938" s="41" t="str">
        <f>Personal_Development!I939</f>
        <v>C4 PROD</v>
      </c>
      <c r="J938" s="42" t="str">
        <f>Personal_Development!J939</f>
        <v xml:space="preserve">C4 </v>
      </c>
      <c r="K938" s="48"/>
      <c r="L938" s="48"/>
      <c r="M938" s="16"/>
      <c r="N938" s="16"/>
      <c r="O938" s="48"/>
      <c r="P938" s="48"/>
      <c r="Q938" s="48"/>
      <c r="R938" s="48"/>
      <c r="S938" s="16"/>
      <c r="T938" s="16"/>
      <c r="U938" s="48"/>
      <c r="V938" s="48"/>
      <c r="W938" s="22">
        <f t="shared" si="28"/>
        <v>0</v>
      </c>
      <c r="X938" s="60">
        <f t="shared" si="29"/>
        <v>1</v>
      </c>
    </row>
    <row r="939" spans="2:24" ht="24.95" customHeight="1">
      <c r="B939" s="48">
        <f>Personal_Development!B940</f>
        <v>0</v>
      </c>
      <c r="C939" s="48" t="str">
        <f>Personal_Development!C940</f>
        <v>K03408</v>
      </c>
      <c r="D939" s="14" t="str">
        <f>Personal_Development!D940</f>
        <v>C13973</v>
      </c>
      <c r="E939" s="11" t="str">
        <f>Personal_Development!E940</f>
        <v>SITI ZULAIKHA BINTI SHAHAR ARIFFIN</v>
      </c>
      <c r="F939" s="12" t="str">
        <f>Personal_Development!F940</f>
        <v>FACTORY OPERATIONS DEPARTMENT</v>
      </c>
      <c r="G939" s="12" t="str">
        <f>Personal_Development!G940</f>
        <v>INVENTORY &amp; SYSYTEM CONTROL SECTION (IVS)</v>
      </c>
      <c r="H939" s="40" t="str">
        <f>Personal_Development!H940</f>
        <v>STOREHAND</v>
      </c>
      <c r="I939" s="41" t="str">
        <f>Personal_Development!I940</f>
        <v>C4 PROD</v>
      </c>
      <c r="J939" s="42" t="str">
        <f>Personal_Development!J940</f>
        <v xml:space="preserve">C4 </v>
      </c>
      <c r="K939" s="48"/>
      <c r="L939" s="48"/>
      <c r="M939" s="16"/>
      <c r="N939" s="16"/>
      <c r="O939" s="48"/>
      <c r="P939" s="48"/>
      <c r="Q939" s="48"/>
      <c r="R939" s="48"/>
      <c r="S939" s="16"/>
      <c r="T939" s="16"/>
      <c r="U939" s="48"/>
      <c r="V939" s="48"/>
      <c r="W939" s="22">
        <f t="shared" si="28"/>
        <v>0</v>
      </c>
      <c r="X939" s="60">
        <f t="shared" si="29"/>
        <v>1</v>
      </c>
    </row>
    <row r="940" spans="2:24" ht="24.95" customHeight="1">
      <c r="B940" s="48" t="str">
        <f>Personal_Development!B941</f>
        <v>R</v>
      </c>
      <c r="C940" s="48">
        <f>Personal_Development!C941</f>
        <v>0</v>
      </c>
      <c r="D940" s="14" t="str">
        <f>Personal_Development!D941</f>
        <v>K03409</v>
      </c>
      <c r="E940" s="11" t="str">
        <f>Personal_Development!E941</f>
        <v>NAZMI ADLI BIN MAHFUDZ</v>
      </c>
      <c r="F940" s="12" t="str">
        <f>Personal_Development!F941</f>
        <v>PRODUCTION NO.2 DEPARTMENT</v>
      </c>
      <c r="G940" s="12" t="str">
        <f>Personal_Development!G941</f>
        <v>MOLDING PRODUCTION SECTION (MPS)</v>
      </c>
      <c r="H940" s="40" t="str">
        <f>Personal_Development!H941</f>
        <v>OPERATOR 2</v>
      </c>
      <c r="I940" s="41" t="str">
        <f>Personal_Development!I941</f>
        <v>C4 PROD</v>
      </c>
      <c r="J940" s="42" t="str">
        <f>Personal_Development!J941</f>
        <v xml:space="preserve">C4 </v>
      </c>
      <c r="K940" s="48"/>
      <c r="L940" s="48"/>
      <c r="M940" s="16"/>
      <c r="N940" s="16"/>
      <c r="O940" s="48"/>
      <c r="P940" s="48"/>
      <c r="Q940" s="48"/>
      <c r="R940" s="48"/>
      <c r="S940" s="16"/>
      <c r="T940" s="16"/>
      <c r="U940" s="48"/>
      <c r="V940" s="48"/>
      <c r="W940" s="22">
        <f t="shared" si="28"/>
        <v>0</v>
      </c>
      <c r="X940" s="60">
        <f t="shared" si="29"/>
        <v>1</v>
      </c>
    </row>
    <row r="941" spans="2:24" ht="24.95" customHeight="1">
      <c r="B941" s="48" t="str">
        <f>Personal_Development!B942</f>
        <v>R</v>
      </c>
      <c r="C941" s="48">
        <f>Personal_Development!C942</f>
        <v>0</v>
      </c>
      <c r="D941" s="14" t="str">
        <f>Personal_Development!D942</f>
        <v>K03410</v>
      </c>
      <c r="E941" s="11" t="str">
        <f>Personal_Development!E942</f>
        <v>NURFARAHAIN BINTI AHMAD</v>
      </c>
      <c r="F941" s="12" t="str">
        <f>Personal_Development!F942</f>
        <v>PRODUCTION NO.2 DEPARTMENT</v>
      </c>
      <c r="G941" s="12" t="str">
        <f>Personal_Development!G942</f>
        <v>MOLDING PRODUCTION SECTION (MPS)</v>
      </c>
      <c r="H941" s="40" t="str">
        <f>Personal_Development!H942</f>
        <v>OPERATOR 2</v>
      </c>
      <c r="I941" s="41" t="str">
        <f>Personal_Development!I942</f>
        <v>C4 PROD</v>
      </c>
      <c r="J941" s="42" t="str">
        <f>Personal_Development!J942</f>
        <v xml:space="preserve">C4 </v>
      </c>
      <c r="K941" s="48"/>
      <c r="L941" s="48"/>
      <c r="M941" s="16"/>
      <c r="N941" s="16"/>
      <c r="O941" s="48"/>
      <c r="P941" s="48"/>
      <c r="Q941" s="48"/>
      <c r="R941" s="48"/>
      <c r="S941" s="16"/>
      <c r="T941" s="16"/>
      <c r="U941" s="48"/>
      <c r="V941" s="48"/>
      <c r="W941" s="22">
        <f t="shared" si="28"/>
        <v>0</v>
      </c>
      <c r="X941" s="60">
        <f t="shared" si="29"/>
        <v>1</v>
      </c>
    </row>
    <row r="942" spans="2:24" ht="24.95" customHeight="1">
      <c r="B942" s="48" t="str">
        <f>Personal_Development!B943</f>
        <v>R</v>
      </c>
      <c r="C942" s="48">
        <f>Personal_Development!C943</f>
        <v>0</v>
      </c>
      <c r="D942" s="14" t="str">
        <f>Personal_Development!D943</f>
        <v>K03411</v>
      </c>
      <c r="E942" s="11" t="str">
        <f>Personal_Development!E943</f>
        <v>NORABAIYAH BINTI AHMAD</v>
      </c>
      <c r="F942" s="12" t="str">
        <f>Personal_Development!F943</f>
        <v>PRODUCTION NO.2 DEPARTMENT</v>
      </c>
      <c r="G942" s="12" t="str">
        <f>Personal_Development!G943</f>
        <v>MOLDING PRODUCTION SECTION (MPS)</v>
      </c>
      <c r="H942" s="40" t="str">
        <f>Personal_Development!H943</f>
        <v>OPERATOR 2</v>
      </c>
      <c r="I942" s="41" t="str">
        <f>Personal_Development!I943</f>
        <v>C4 PROD</v>
      </c>
      <c r="J942" s="42" t="str">
        <f>Personal_Development!J943</f>
        <v xml:space="preserve">C4 </v>
      </c>
      <c r="K942" s="48"/>
      <c r="L942" s="48"/>
      <c r="M942" s="16"/>
      <c r="N942" s="16"/>
      <c r="O942" s="48"/>
      <c r="P942" s="48"/>
      <c r="Q942" s="48"/>
      <c r="R942" s="48"/>
      <c r="S942" s="16"/>
      <c r="T942" s="16"/>
      <c r="U942" s="48"/>
      <c r="V942" s="48"/>
      <c r="W942" s="22">
        <f t="shared" si="28"/>
        <v>0</v>
      </c>
      <c r="X942" s="60">
        <f t="shared" si="29"/>
        <v>1</v>
      </c>
    </row>
    <row r="943" spans="2:24" ht="24.95" customHeight="1">
      <c r="B943" s="48">
        <f>Personal_Development!B944</f>
        <v>0</v>
      </c>
      <c r="C943" s="48" t="str">
        <f>Personal_Development!C944</f>
        <v>K03412</v>
      </c>
      <c r="D943" s="14" t="str">
        <f>Personal_Development!D944</f>
        <v>C13974</v>
      </c>
      <c r="E943" s="11" t="str">
        <f>Personal_Development!E944</f>
        <v>MUHAMAD HAFIS BIN ROSLAN</v>
      </c>
      <c r="F943" s="12" t="str">
        <f>Personal_Development!F944</f>
        <v>PRODUCTION NO.2 DEPARTMENT</v>
      </c>
      <c r="G943" s="12" t="str">
        <f>Personal_Development!G944</f>
        <v>MOLDING PRODUCTION SECTION (MPS)</v>
      </c>
      <c r="H943" s="40" t="str">
        <f>Personal_Development!H944</f>
        <v>OPERATOR 2</v>
      </c>
      <c r="I943" s="41" t="str">
        <f>Personal_Development!I944</f>
        <v>C4 PROD</v>
      </c>
      <c r="J943" s="42" t="str">
        <f>Personal_Development!J944</f>
        <v xml:space="preserve">C4 </v>
      </c>
      <c r="K943" s="48"/>
      <c r="L943" s="48"/>
      <c r="M943" s="16"/>
      <c r="N943" s="16"/>
      <c r="O943" s="48"/>
      <c r="P943" s="48"/>
      <c r="Q943" s="48"/>
      <c r="R943" s="48"/>
      <c r="S943" s="16"/>
      <c r="T943" s="16"/>
      <c r="U943" s="48"/>
      <c r="V943" s="48"/>
      <c r="W943" s="22">
        <f t="shared" si="28"/>
        <v>0</v>
      </c>
      <c r="X943" s="60">
        <f t="shared" si="29"/>
        <v>1</v>
      </c>
    </row>
    <row r="944" spans="2:24" ht="24.95" customHeight="1">
      <c r="B944" s="48">
        <f>Personal_Development!B945</f>
        <v>0</v>
      </c>
      <c r="C944" s="48">
        <f>Personal_Development!C945</f>
        <v>0</v>
      </c>
      <c r="D944" s="14" t="str">
        <f>Personal_Development!D945</f>
        <v>T10147</v>
      </c>
      <c r="E944" s="11" t="str">
        <f>Personal_Development!E945</f>
        <v>KAMARULZAMAN BIN ABU HASSAN</v>
      </c>
      <c r="F944" s="12" t="str">
        <f>Personal_Development!F945</f>
        <v>PRESIDENTIAL MANAGEMENT DEPARTMENT</v>
      </c>
      <c r="G944" s="12" t="str">
        <f>Personal_Development!G945</f>
        <v>HUMAN RESOURCE PLANNING SECTION (HPS)</v>
      </c>
      <c r="H944" s="40" t="str">
        <f>Personal_Development!H945</f>
        <v>SENIOR OFFICER</v>
      </c>
      <c r="I944" s="41" t="str">
        <f>Personal_Development!I945</f>
        <v>M5</v>
      </c>
      <c r="J944" s="42" t="str">
        <f>Personal_Development!J945</f>
        <v>M5</v>
      </c>
      <c r="K944" s="48"/>
      <c r="L944" s="48"/>
      <c r="M944" s="16"/>
      <c r="N944" s="16"/>
      <c r="O944" s="48"/>
      <c r="P944" s="48"/>
      <c r="Q944" s="48"/>
      <c r="R944" s="48"/>
      <c r="S944" s="16"/>
      <c r="T944" s="16"/>
      <c r="U944" s="48">
        <v>5</v>
      </c>
      <c r="V944" s="48">
        <v>9</v>
      </c>
      <c r="W944" s="22">
        <f t="shared" si="28"/>
        <v>14</v>
      </c>
      <c r="X944" s="60">
        <f t="shared" si="29"/>
        <v>5</v>
      </c>
    </row>
    <row r="945" spans="1:24" ht="24.95" customHeight="1">
      <c r="B945" s="48" t="str">
        <f>Personal_Development!B946</f>
        <v>R</v>
      </c>
      <c r="C945" s="48">
        <f>Personal_Development!C946</f>
        <v>0</v>
      </c>
      <c r="D945" s="14" t="str">
        <f>Personal_Development!D946</f>
        <v>T10148</v>
      </c>
      <c r="E945" s="11" t="str">
        <f>Personal_Development!E946</f>
        <v>NURUL MARFAZNI BINTI FAIZOR</v>
      </c>
      <c r="F945" s="12" t="str">
        <f>Personal_Development!F946</f>
        <v>PRODUCTION NO.2 DEPARTMENT</v>
      </c>
      <c r="G945" s="12" t="str">
        <f>Personal_Development!G946</f>
        <v>MOLDING PRODUCTION SECTION (MPS)</v>
      </c>
      <c r="H945" s="40" t="str">
        <f>Personal_Development!H946</f>
        <v>OPERATOR 2</v>
      </c>
      <c r="I945" s="41" t="str">
        <f>Personal_Development!I946</f>
        <v>C4 PROD</v>
      </c>
      <c r="J945" s="42" t="str">
        <f>Personal_Development!J946</f>
        <v xml:space="preserve">C4 </v>
      </c>
      <c r="K945" s="48"/>
      <c r="L945" s="48"/>
      <c r="M945" s="16"/>
      <c r="N945" s="16"/>
      <c r="O945" s="48"/>
      <c r="P945" s="48"/>
      <c r="Q945" s="48"/>
      <c r="R945" s="48"/>
      <c r="S945" s="16"/>
      <c r="T945" s="16"/>
      <c r="U945" s="48"/>
      <c r="V945" s="48"/>
      <c r="W945" s="22">
        <f t="shared" si="28"/>
        <v>0</v>
      </c>
      <c r="X945" s="60">
        <f t="shared" si="29"/>
        <v>1</v>
      </c>
    </row>
    <row r="946" spans="1:24" ht="24.95" customHeight="1">
      <c r="B946" s="48">
        <f>Personal_Development!B947</f>
        <v>0</v>
      </c>
      <c r="C946" s="48">
        <f>Personal_Development!C947</f>
        <v>0</v>
      </c>
      <c r="D946" s="14" t="str">
        <f>Personal_Development!D947</f>
        <v>T10149</v>
      </c>
      <c r="E946" s="11" t="str">
        <f>Personal_Development!E947</f>
        <v>MUHD SYAHMI BIN ZULFAKAR</v>
      </c>
      <c r="F946" s="12" t="str">
        <f>Personal_Development!F947</f>
        <v>ENGINEERING AND R&amp;D DEPARTMENT</v>
      </c>
      <c r="G946" s="12" t="str">
        <f>Personal_Development!G947</f>
        <v>RD &amp; DESIGN SECTION (RDS)</v>
      </c>
      <c r="H946" s="40" t="str">
        <f>Personal_Development!H947</f>
        <v>ASST. ENGINEER</v>
      </c>
      <c r="I946" s="41" t="str">
        <f>Personal_Development!I947</f>
        <v>M7</v>
      </c>
      <c r="J946" s="42" t="str">
        <f>Personal_Development!J947</f>
        <v>M7</v>
      </c>
      <c r="K946" s="48"/>
      <c r="L946" s="48"/>
      <c r="M946" s="16"/>
      <c r="N946" s="16"/>
      <c r="O946" s="48"/>
      <c r="P946" s="48"/>
      <c r="Q946" s="48"/>
      <c r="R946" s="48"/>
      <c r="S946" s="16"/>
      <c r="T946" s="16"/>
      <c r="U946" s="48"/>
      <c r="V946" s="48">
        <v>6</v>
      </c>
      <c r="W946" s="22">
        <f t="shared" si="28"/>
        <v>6</v>
      </c>
      <c r="X946" s="60">
        <f t="shared" si="29"/>
        <v>2</v>
      </c>
    </row>
    <row r="947" spans="1:24" ht="24.95" customHeight="1">
      <c r="B947" s="48" t="str">
        <f>Personal_Development!B948</f>
        <v>R</v>
      </c>
      <c r="C947" s="48">
        <f>Personal_Development!C948</f>
        <v>0</v>
      </c>
      <c r="D947" s="14" t="str">
        <f>Personal_Development!D948</f>
        <v>C13958</v>
      </c>
      <c r="E947" s="11" t="str">
        <f>Personal_Development!E948</f>
        <v>MOHD AZUWAN BIN MUSTAFA</v>
      </c>
      <c r="F947" s="12" t="str">
        <f>Personal_Development!F948</f>
        <v>QUALITY ASSURANCE DEPARTMENT</v>
      </c>
      <c r="G947" s="12" t="str">
        <f>Personal_Development!G948</f>
        <v>QUALITY PLANNING SECTION (QPS)</v>
      </c>
      <c r="H947" s="40" t="str">
        <f>Personal_Development!H948</f>
        <v>SUPERVISOR</v>
      </c>
      <c r="I947" s="41" t="str">
        <f>Personal_Development!I948</f>
        <v>C1 PROD</v>
      </c>
      <c r="J947" s="42" t="str">
        <f>Personal_Development!J948</f>
        <v xml:space="preserve">C1 </v>
      </c>
      <c r="K947" s="48"/>
      <c r="L947" s="48"/>
      <c r="M947" s="16"/>
      <c r="N947" s="16"/>
      <c r="O947" s="48"/>
      <c r="P947" s="48"/>
      <c r="Q947" s="48"/>
      <c r="R947" s="48"/>
      <c r="S947" s="16"/>
      <c r="T947" s="16"/>
      <c r="U947" s="48"/>
      <c r="V947" s="48"/>
      <c r="W947" s="22">
        <f t="shared" si="28"/>
        <v>0</v>
      </c>
      <c r="X947" s="60">
        <f t="shared" si="29"/>
        <v>1</v>
      </c>
    </row>
    <row r="948" spans="1:24" ht="24.95" customHeight="1">
      <c r="B948" s="48">
        <f>Personal_Development!B949</f>
        <v>0</v>
      </c>
      <c r="C948" s="48">
        <f>Personal_Development!C949</f>
        <v>0</v>
      </c>
      <c r="D948" s="14" t="str">
        <f>Personal_Development!D949</f>
        <v>C13960</v>
      </c>
      <c r="E948" s="11" t="str">
        <f>Personal_Development!E949</f>
        <v>ZAINAL ARIFIN BIN MOHD ALI</v>
      </c>
      <c r="F948" s="12" t="str">
        <f>Personal_Development!F949</f>
        <v>GENERAL AFFAIRS DEPARTMENT</v>
      </c>
      <c r="G948" s="12" t="str">
        <f>Personal_Development!G949</f>
        <v>GENERAL AFFAIRS SECTION (GAS)</v>
      </c>
      <c r="H948" s="40" t="str">
        <f>Personal_Development!H949</f>
        <v>TECHNICIAN</v>
      </c>
      <c r="I948" s="41" t="str">
        <f>Personal_Development!I949</f>
        <v>C2 PROD</v>
      </c>
      <c r="J948" s="42" t="str">
        <f>Personal_Development!J949</f>
        <v xml:space="preserve">C2 </v>
      </c>
      <c r="K948" s="48"/>
      <c r="L948" s="48"/>
      <c r="M948" s="16"/>
      <c r="N948" s="16"/>
      <c r="O948" s="48"/>
      <c r="P948" s="48"/>
      <c r="Q948" s="48"/>
      <c r="R948" s="48"/>
      <c r="S948" s="16"/>
      <c r="T948" s="16"/>
      <c r="U948" s="48">
        <v>5</v>
      </c>
      <c r="V948" s="48">
        <v>10</v>
      </c>
      <c r="W948" s="22">
        <f t="shared" si="28"/>
        <v>15</v>
      </c>
      <c r="X948" s="60">
        <f t="shared" si="29"/>
        <v>5</v>
      </c>
    </row>
    <row r="949" spans="1:24" ht="24.95" customHeight="1">
      <c r="B949" s="48">
        <f>Personal_Development!B950</f>
        <v>0</v>
      </c>
      <c r="C949" s="48">
        <f>Personal_Development!C950</f>
        <v>0</v>
      </c>
      <c r="D949" s="14" t="str">
        <f>Personal_Development!D950</f>
        <v>C13961</v>
      </c>
      <c r="E949" s="11" t="str">
        <f>Personal_Development!E950</f>
        <v>NUR MEERA ASHIKIN BINTI ABDULLAH</v>
      </c>
      <c r="F949" s="12" t="str">
        <f>Personal_Development!F950</f>
        <v>PRESIDENTIAL MANAGEMENT DEPARTMENT</v>
      </c>
      <c r="G949" s="12" t="str">
        <f>Personal_Development!G950</f>
        <v>HUMAN RESOURCE DEVELOPMENT SECTION (HDS)</v>
      </c>
      <c r="H949" s="40" t="str">
        <f>Personal_Development!H950</f>
        <v>CLERK 1</v>
      </c>
      <c r="I949" s="41" t="str">
        <f>Personal_Development!I950</f>
        <v>C2 OFFICE</v>
      </c>
      <c r="J949" s="42" t="str">
        <f>Personal_Development!J950</f>
        <v xml:space="preserve">C2 </v>
      </c>
      <c r="K949" s="48"/>
      <c r="L949" s="48"/>
      <c r="M949" s="16"/>
      <c r="N949" s="16"/>
      <c r="O949" s="48"/>
      <c r="P949" s="48"/>
      <c r="Q949" s="48"/>
      <c r="R949" s="48"/>
      <c r="S949" s="16"/>
      <c r="T949" s="16">
        <v>9</v>
      </c>
      <c r="U949" s="48">
        <v>5</v>
      </c>
      <c r="V949" s="48"/>
      <c r="W949" s="22">
        <f t="shared" si="28"/>
        <v>14</v>
      </c>
      <c r="X949" s="60">
        <f t="shared" si="29"/>
        <v>5</v>
      </c>
    </row>
    <row r="950" spans="1:24" ht="24.95" customHeight="1">
      <c r="B950" s="48">
        <f>Personal_Development!B951</f>
        <v>0</v>
      </c>
      <c r="C950" s="48">
        <f>Personal_Development!C951</f>
        <v>0</v>
      </c>
      <c r="D950" s="14" t="str">
        <f>Personal_Development!D951</f>
        <v>C13962</v>
      </c>
      <c r="E950" s="11" t="str">
        <f>Personal_Development!E951</f>
        <v>MOHD SHAFIQ BIN MAT SAPEINE</v>
      </c>
      <c r="F950" s="12" t="str">
        <f>Personal_Development!F951</f>
        <v>PRODUCTION NO.1 DEPARTMENT</v>
      </c>
      <c r="G950" s="12" t="str">
        <f>Personal_Development!G951</f>
        <v>ASSEMBLY ENGINEERING SECTION (AES)</v>
      </c>
      <c r="H950" s="40" t="str">
        <f>Personal_Development!H951</f>
        <v>PROD ASSISTANT</v>
      </c>
      <c r="I950" s="41" t="str">
        <f>Personal_Development!I951</f>
        <v>C1 PROD</v>
      </c>
      <c r="J950" s="42" t="str">
        <f>Personal_Development!J951</f>
        <v xml:space="preserve">C1 </v>
      </c>
      <c r="K950" s="48"/>
      <c r="L950" s="48"/>
      <c r="M950" s="16"/>
      <c r="N950" s="16"/>
      <c r="O950" s="48"/>
      <c r="P950" s="48"/>
      <c r="Q950" s="48"/>
      <c r="R950" s="48"/>
      <c r="S950" s="16"/>
      <c r="T950" s="16"/>
      <c r="U950" s="48">
        <v>9</v>
      </c>
      <c r="V950" s="48">
        <v>5</v>
      </c>
      <c r="W950" s="22">
        <f t="shared" si="28"/>
        <v>14</v>
      </c>
      <c r="X950" s="60">
        <f t="shared" si="29"/>
        <v>5</v>
      </c>
    </row>
    <row r="951" spans="1:24" ht="24.95" customHeight="1">
      <c r="A951" s="172"/>
      <c r="B951" s="48" t="str">
        <f>Personal_Development!B952</f>
        <v>R</v>
      </c>
      <c r="C951" s="48" t="str">
        <f>Personal_Development!C952</f>
        <v>K03413</v>
      </c>
      <c r="D951" s="14" t="str">
        <f>Personal_Development!D952</f>
        <v>C13979</v>
      </c>
      <c r="E951" s="11" t="str">
        <f>Personal_Development!E952</f>
        <v>SITI NADIRAH BINTI NORDIN</v>
      </c>
      <c r="F951" s="12" t="str">
        <f>Personal_Development!F952</f>
        <v>PRODUCTION NO.1 DEPARTMENT</v>
      </c>
      <c r="G951" s="12" t="str">
        <f>Personal_Development!G952</f>
        <v>ASSEMBLY PRODUCTION SECTION (APS)</v>
      </c>
      <c r="H951" s="40" t="str">
        <f>Personal_Development!H952</f>
        <v>OPERATOR 2</v>
      </c>
      <c r="I951" s="41" t="str">
        <f>Personal_Development!I952</f>
        <v>C4 PROD</v>
      </c>
      <c r="J951" s="42" t="str">
        <f>Personal_Development!J952</f>
        <v xml:space="preserve">C4 </v>
      </c>
      <c r="K951" s="4"/>
      <c r="L951" s="4"/>
      <c r="M951" s="16"/>
      <c r="N951" s="16"/>
      <c r="O951" s="4"/>
      <c r="P951" s="4"/>
      <c r="Q951" s="4"/>
      <c r="R951" s="4"/>
      <c r="S951" s="16"/>
      <c r="T951" s="16"/>
      <c r="U951" s="4"/>
      <c r="V951" s="4"/>
      <c r="W951" s="22">
        <f t="shared" si="28"/>
        <v>0</v>
      </c>
      <c r="X951" s="60">
        <f t="shared" si="29"/>
        <v>1</v>
      </c>
    </row>
    <row r="952" spans="1:24" ht="24.95" customHeight="1">
      <c r="A952" s="172"/>
      <c r="B952" s="48" t="str">
        <f>Personal_Development!B953</f>
        <v>R</v>
      </c>
      <c r="C952" s="48">
        <f>Personal_Development!C953</f>
        <v>0</v>
      </c>
      <c r="D952" s="14" t="str">
        <f>Personal_Development!D953</f>
        <v>K03414</v>
      </c>
      <c r="E952" s="11" t="str">
        <f>Personal_Development!E953</f>
        <v>LITA BINTI DERIKIM</v>
      </c>
      <c r="F952" s="12" t="str">
        <f>Personal_Development!F953</f>
        <v>PRODUCTION NO.1 DEPARTMENT</v>
      </c>
      <c r="G952" s="12" t="str">
        <f>Personal_Development!G953</f>
        <v>ASSEMBLY PRODUCTION SECTION (APS)</v>
      </c>
      <c r="H952" s="40" t="str">
        <f>Personal_Development!H953</f>
        <v>OPERATOR 2</v>
      </c>
      <c r="I952" s="41" t="str">
        <f>Personal_Development!I953</f>
        <v>C4 PROD</v>
      </c>
      <c r="J952" s="42" t="str">
        <f>Personal_Development!J953</f>
        <v xml:space="preserve">C4 </v>
      </c>
      <c r="K952" s="48"/>
      <c r="L952" s="48"/>
      <c r="M952" s="16"/>
      <c r="N952" s="16"/>
      <c r="O952" s="48"/>
      <c r="P952" s="48"/>
      <c r="Q952" s="48"/>
      <c r="R952" s="48"/>
      <c r="S952" s="16"/>
      <c r="T952" s="16"/>
      <c r="U952" s="48"/>
      <c r="V952" s="48"/>
      <c r="W952" s="22">
        <f t="shared" si="28"/>
        <v>0</v>
      </c>
      <c r="X952" s="60">
        <f t="shared" si="29"/>
        <v>1</v>
      </c>
    </row>
    <row r="953" spans="1:24" ht="24.95" customHeight="1">
      <c r="A953" s="172"/>
      <c r="B953" s="48">
        <f>Personal_Development!B954</f>
        <v>0</v>
      </c>
      <c r="C953" s="48" t="str">
        <f>Personal_Development!C954</f>
        <v>K03415</v>
      </c>
      <c r="D953" s="14" t="str">
        <f>Personal_Development!D954</f>
        <v>C13980</v>
      </c>
      <c r="E953" s="11" t="str">
        <f>Personal_Development!E954</f>
        <v>NUR IZZATI BINTI MHD HARIS</v>
      </c>
      <c r="F953" s="12" t="str">
        <f>Personal_Development!F954</f>
        <v>PRODUCTION NO.1 DEPARTMENT</v>
      </c>
      <c r="G953" s="12" t="str">
        <f>Personal_Development!G954</f>
        <v>ASSEMBLY PRODUCTION SECTION (APS)</v>
      </c>
      <c r="H953" s="40" t="str">
        <f>Personal_Development!H954</f>
        <v>OPERATOR 2</v>
      </c>
      <c r="I953" s="41" t="str">
        <f>Personal_Development!I954</f>
        <v>C4 PROD</v>
      </c>
      <c r="J953" s="42" t="str">
        <f>Personal_Development!J954</f>
        <v xml:space="preserve">C4 </v>
      </c>
      <c r="K953" s="48"/>
      <c r="L953" s="48"/>
      <c r="M953" s="16"/>
      <c r="N953" s="16"/>
      <c r="O953" s="48"/>
      <c r="P953" s="48"/>
      <c r="Q953" s="48"/>
      <c r="R953" s="48"/>
      <c r="S953" s="16"/>
      <c r="T953" s="16"/>
      <c r="U953" s="48"/>
      <c r="V953" s="48"/>
      <c r="W953" s="22">
        <f t="shared" si="28"/>
        <v>0</v>
      </c>
      <c r="X953" s="60">
        <f t="shared" si="29"/>
        <v>1</v>
      </c>
    </row>
    <row r="954" spans="1:24" ht="24.95" customHeight="1">
      <c r="A954" s="172"/>
      <c r="B954" s="48">
        <f>Personal_Development!B955</f>
        <v>0</v>
      </c>
      <c r="C954" s="48" t="str">
        <f>Personal_Development!C955</f>
        <v>K03416</v>
      </c>
      <c r="D954" s="14" t="str">
        <f>Personal_Development!D955</f>
        <v>C14007</v>
      </c>
      <c r="E954" s="11" t="str">
        <f>Personal_Development!E955</f>
        <v>NAZIERA FARHANA BINTI SARIP</v>
      </c>
      <c r="F954" s="12" t="str">
        <f>Personal_Development!F955</f>
        <v>PRODUCTION NO.1 DEPARTMENT</v>
      </c>
      <c r="G954" s="12" t="str">
        <f>Personal_Development!G955</f>
        <v>ASSEMBLY PRODUCTION SECTION (APS)</v>
      </c>
      <c r="H954" s="40" t="str">
        <f>Personal_Development!H955</f>
        <v>OPERATOR 2</v>
      </c>
      <c r="I954" s="41" t="str">
        <f>Personal_Development!I955</f>
        <v>C4 PROD</v>
      </c>
      <c r="J954" s="42" t="str">
        <f>Personal_Development!J955</f>
        <v xml:space="preserve">C4 </v>
      </c>
      <c r="K954" s="48"/>
      <c r="L954" s="48"/>
      <c r="M954" s="16"/>
      <c r="N954" s="16"/>
      <c r="O954" s="48"/>
      <c r="P954" s="48"/>
      <c r="Q954" s="48"/>
      <c r="R954" s="48"/>
      <c r="S954" s="16"/>
      <c r="T954" s="16"/>
      <c r="U954" s="48"/>
      <c r="V954" s="48"/>
      <c r="W954" s="22">
        <f t="shared" si="28"/>
        <v>0</v>
      </c>
      <c r="X954" s="60">
        <f t="shared" si="29"/>
        <v>1</v>
      </c>
    </row>
    <row r="955" spans="1:24" ht="24.95" customHeight="1">
      <c r="A955" s="172"/>
      <c r="B955" s="48">
        <f>Personal_Development!B956</f>
        <v>0</v>
      </c>
      <c r="C955" s="48" t="str">
        <f>Personal_Development!C956</f>
        <v>K03417</v>
      </c>
      <c r="D955" s="14" t="str">
        <f>Personal_Development!D956</f>
        <v>C13981</v>
      </c>
      <c r="E955" s="11" t="str">
        <f>Personal_Development!E956</f>
        <v>MEGAT AIDIL MUNAWAR BIN MEGAT ZAMBERI</v>
      </c>
      <c r="F955" s="12" t="str">
        <f>Personal_Development!F956</f>
        <v>PRODUCTION NO.1 DEPARTMENT</v>
      </c>
      <c r="G955" s="12" t="str">
        <f>Personal_Development!G956</f>
        <v>ASSEMBLY PRODUCTION SECTION (APS)</v>
      </c>
      <c r="H955" s="40" t="str">
        <f>Personal_Development!H956</f>
        <v>OPERATOR 2</v>
      </c>
      <c r="I955" s="41" t="str">
        <f>Personal_Development!I956</f>
        <v>C4 PROD</v>
      </c>
      <c r="J955" s="42" t="str">
        <f>Personal_Development!J956</f>
        <v xml:space="preserve">C4 </v>
      </c>
      <c r="K955" s="48"/>
      <c r="L955" s="48"/>
      <c r="M955" s="16"/>
      <c r="N955" s="16"/>
      <c r="O955" s="48"/>
      <c r="P955" s="48"/>
      <c r="Q955" s="48"/>
      <c r="R955" s="48"/>
      <c r="S955" s="16"/>
      <c r="T955" s="16"/>
      <c r="U955" s="48"/>
      <c r="V955" s="48"/>
      <c r="W955" s="22">
        <f t="shared" si="28"/>
        <v>0</v>
      </c>
      <c r="X955" s="60">
        <f t="shared" si="29"/>
        <v>1</v>
      </c>
    </row>
    <row r="956" spans="1:24" ht="24.95" customHeight="1">
      <c r="A956" s="172"/>
      <c r="B956" s="48">
        <f>Personal_Development!B957</f>
        <v>0</v>
      </c>
      <c r="C956" s="48" t="str">
        <f>Personal_Development!C957</f>
        <v>K03418</v>
      </c>
      <c r="D956" s="14" t="str">
        <f>Personal_Development!D957</f>
        <v>C13982</v>
      </c>
      <c r="E956" s="11" t="str">
        <f>Personal_Development!E957</f>
        <v>SITI 'ATIKA BINTI SHARIF</v>
      </c>
      <c r="F956" s="12" t="str">
        <f>Personal_Development!F957</f>
        <v>PRODUCTION NO.1 DEPARTMENT</v>
      </c>
      <c r="G956" s="12" t="str">
        <f>Personal_Development!G957</f>
        <v>ASSEMBLY PRODUCTION SECTION (APS)</v>
      </c>
      <c r="H956" s="40" t="str">
        <f>Personal_Development!H957</f>
        <v>OPERATOR 2</v>
      </c>
      <c r="I956" s="41" t="str">
        <f>Personal_Development!I957</f>
        <v>C4 PROD</v>
      </c>
      <c r="J956" s="42" t="str">
        <f>Personal_Development!J957</f>
        <v xml:space="preserve">C4 </v>
      </c>
      <c r="K956" s="48"/>
      <c r="L956" s="48"/>
      <c r="M956" s="16"/>
      <c r="N956" s="16"/>
      <c r="O956" s="48"/>
      <c r="P956" s="48"/>
      <c r="Q956" s="48"/>
      <c r="R956" s="48"/>
      <c r="S956" s="16"/>
      <c r="T956" s="16"/>
      <c r="U956" s="48"/>
      <c r="V956" s="48"/>
      <c r="W956" s="22">
        <f t="shared" si="28"/>
        <v>0</v>
      </c>
      <c r="X956" s="60">
        <f t="shared" si="29"/>
        <v>1</v>
      </c>
    </row>
    <row r="957" spans="1:24" ht="24.95" customHeight="1">
      <c r="A957" s="172"/>
      <c r="B957" s="48">
        <f>Personal_Development!B958</f>
        <v>0</v>
      </c>
      <c r="C957" s="48" t="str">
        <f>Personal_Development!C958</f>
        <v>K03419</v>
      </c>
      <c r="D957" s="14" t="str">
        <f>Personal_Development!D958</f>
        <v>C13983</v>
      </c>
      <c r="E957" s="11" t="str">
        <f>Personal_Development!E958</f>
        <v>MUHAMAD ZAFIDI BIN ABU SAMAH</v>
      </c>
      <c r="F957" s="12" t="str">
        <f>Personal_Development!F958</f>
        <v>PRODUCTION NO.1 DEPARTMENT</v>
      </c>
      <c r="G957" s="12" t="str">
        <f>Personal_Development!G958</f>
        <v>ASSEMBLY PRODUCTION SECTION (APS)</v>
      </c>
      <c r="H957" s="40" t="str">
        <f>Personal_Development!H958</f>
        <v>OPERATOR 2</v>
      </c>
      <c r="I957" s="41" t="str">
        <f>Personal_Development!I958</f>
        <v>C4 PROD</v>
      </c>
      <c r="J957" s="42" t="str">
        <f>Personal_Development!J958</f>
        <v xml:space="preserve">C4 </v>
      </c>
      <c r="K957" s="48"/>
      <c r="L957" s="48"/>
      <c r="M957" s="16"/>
      <c r="N957" s="16"/>
      <c r="O957" s="48"/>
      <c r="P957" s="48"/>
      <c r="Q957" s="48"/>
      <c r="R957" s="48"/>
      <c r="S957" s="16"/>
      <c r="T957" s="16"/>
      <c r="U957" s="48"/>
      <c r="V957" s="48"/>
      <c r="W957" s="22">
        <f t="shared" si="28"/>
        <v>0</v>
      </c>
      <c r="X957" s="60">
        <f t="shared" si="29"/>
        <v>1</v>
      </c>
    </row>
    <row r="958" spans="1:24" ht="24.95" customHeight="1">
      <c r="B958" s="48" t="str">
        <f>Personal_Development!B959</f>
        <v>R</v>
      </c>
      <c r="C958" s="48">
        <f>Personal_Development!C959</f>
        <v>0</v>
      </c>
      <c r="D958" s="14" t="str">
        <f>Personal_Development!D959</f>
        <v>K03420</v>
      </c>
      <c r="E958" s="11" t="str">
        <f>Personal_Development!E959</f>
        <v>MOHAMMAD NORSYAFIQ BIN MOHD NORAN</v>
      </c>
      <c r="F958" s="12" t="str">
        <f>Personal_Development!F959</f>
        <v>PRODUCTION NO.1 DEPARTMENT</v>
      </c>
      <c r="G958" s="12" t="str">
        <f>Personal_Development!G959</f>
        <v>ASSEMBLY PRODUCTION SECTION (APS)</v>
      </c>
      <c r="H958" s="40" t="str">
        <f>Personal_Development!H959</f>
        <v>OPERATOR 2</v>
      </c>
      <c r="I958" s="41" t="str">
        <f>Personal_Development!I959</f>
        <v>C4 PROD</v>
      </c>
      <c r="J958" s="42" t="str">
        <f>Personal_Development!J959</f>
        <v xml:space="preserve">C4 </v>
      </c>
      <c r="K958" s="48"/>
      <c r="L958" s="48"/>
      <c r="M958" s="16"/>
      <c r="N958" s="16"/>
      <c r="O958" s="48"/>
      <c r="P958" s="48"/>
      <c r="Q958" s="48"/>
      <c r="R958" s="48"/>
      <c r="S958" s="16"/>
      <c r="T958" s="16"/>
      <c r="U958" s="48"/>
      <c r="V958" s="48"/>
      <c r="W958" s="22">
        <f t="shared" si="28"/>
        <v>0</v>
      </c>
      <c r="X958" s="60">
        <f t="shared" si="29"/>
        <v>1</v>
      </c>
    </row>
    <row r="959" spans="1:24" ht="24.95" customHeight="1">
      <c r="A959" s="172"/>
      <c r="B959" s="48">
        <f>Personal_Development!B960</f>
        <v>0</v>
      </c>
      <c r="C959" s="48" t="str">
        <f>Personal_Development!C960</f>
        <v>K03421</v>
      </c>
      <c r="D959" s="14" t="str">
        <f>Personal_Development!D960</f>
        <v>C13984</v>
      </c>
      <c r="E959" s="11" t="str">
        <f>Personal_Development!E960</f>
        <v>NUR ASZURA BINTI NOR ZALAI</v>
      </c>
      <c r="F959" s="12" t="str">
        <f>Personal_Development!F960</f>
        <v>PRODUCTION NO.1 DEPARTMENT</v>
      </c>
      <c r="G959" s="12" t="str">
        <f>Personal_Development!G960</f>
        <v>ASSEMBLY PRODUCTION SECTION (APS)</v>
      </c>
      <c r="H959" s="40" t="str">
        <f>Personal_Development!H960</f>
        <v>OPERATOR 2</v>
      </c>
      <c r="I959" s="41" t="str">
        <f>Personal_Development!I960</f>
        <v>C4 PROD</v>
      </c>
      <c r="J959" s="42" t="str">
        <f>Personal_Development!J960</f>
        <v xml:space="preserve">C4 </v>
      </c>
      <c r="K959" s="48"/>
      <c r="L959" s="48"/>
      <c r="M959" s="16"/>
      <c r="N959" s="16"/>
      <c r="O959" s="48"/>
      <c r="P959" s="48"/>
      <c r="Q959" s="48"/>
      <c r="R959" s="48"/>
      <c r="S959" s="16"/>
      <c r="T959" s="16"/>
      <c r="U959" s="48"/>
      <c r="V959" s="48"/>
      <c r="W959" s="22">
        <f t="shared" si="28"/>
        <v>0</v>
      </c>
      <c r="X959" s="60">
        <f t="shared" si="29"/>
        <v>1</v>
      </c>
    </row>
    <row r="960" spans="1:24" ht="24.95" customHeight="1">
      <c r="A960" s="172"/>
      <c r="B960" s="48">
        <f>Personal_Development!B961</f>
        <v>0</v>
      </c>
      <c r="C960" s="48" t="str">
        <f>Personal_Development!C961</f>
        <v>K03422</v>
      </c>
      <c r="D960" s="14" t="str">
        <f>Personal_Development!D961</f>
        <v>C13985</v>
      </c>
      <c r="E960" s="11" t="str">
        <f>Personal_Development!E961</f>
        <v>NORAINIDA BINTI MD YUSOF</v>
      </c>
      <c r="F960" s="12" t="str">
        <f>Personal_Development!F961</f>
        <v>PRODUCTION NO.1 DEPARTMENT</v>
      </c>
      <c r="G960" s="12" t="str">
        <f>Personal_Development!G961</f>
        <v>ASSEMBLY PRODUCTION SECTION (APS)</v>
      </c>
      <c r="H960" s="40" t="str">
        <f>Personal_Development!H961</f>
        <v>OPERATOR 2</v>
      </c>
      <c r="I960" s="41" t="str">
        <f>Personal_Development!I961</f>
        <v>C4 PROD</v>
      </c>
      <c r="J960" s="42" t="str">
        <f>Personal_Development!J961</f>
        <v xml:space="preserve">C4 </v>
      </c>
      <c r="K960" s="48"/>
      <c r="L960" s="48"/>
      <c r="M960" s="16"/>
      <c r="N960" s="16"/>
      <c r="O960" s="48"/>
      <c r="P960" s="48"/>
      <c r="Q960" s="48"/>
      <c r="R960" s="48"/>
      <c r="S960" s="16"/>
      <c r="T960" s="16"/>
      <c r="U960" s="48"/>
      <c r="V960" s="48"/>
      <c r="W960" s="22">
        <f t="shared" si="28"/>
        <v>0</v>
      </c>
      <c r="X960" s="60">
        <f t="shared" si="29"/>
        <v>1</v>
      </c>
    </row>
    <row r="961" spans="1:24" ht="24.95" customHeight="1">
      <c r="A961" s="172"/>
      <c r="B961" s="48">
        <f>Personal_Development!B962</f>
        <v>0</v>
      </c>
      <c r="C961" s="48" t="str">
        <f>Personal_Development!C962</f>
        <v>K03423</v>
      </c>
      <c r="D961" s="14" t="str">
        <f>Personal_Development!D962</f>
        <v>C13986</v>
      </c>
      <c r="E961" s="11" t="str">
        <f>Personal_Development!E962</f>
        <v>MOHD RIZWAN BIN ADAM</v>
      </c>
      <c r="F961" s="12" t="str">
        <f>Personal_Development!F962</f>
        <v>PRODUCTION NO.1 DEPARTMENT</v>
      </c>
      <c r="G961" s="12" t="str">
        <f>Personal_Development!G962</f>
        <v>ASSEMBLY PRODUCTION SECTION (APS)</v>
      </c>
      <c r="H961" s="40" t="str">
        <f>Personal_Development!H962</f>
        <v>OPERATOR 2</v>
      </c>
      <c r="I961" s="41" t="str">
        <f>Personal_Development!I962</f>
        <v>C4 PROD</v>
      </c>
      <c r="J961" s="42" t="str">
        <f>Personal_Development!J962</f>
        <v xml:space="preserve">C4 </v>
      </c>
      <c r="K961" s="48"/>
      <c r="L961" s="48"/>
      <c r="M961" s="16"/>
      <c r="N961" s="16"/>
      <c r="O961" s="48"/>
      <c r="P961" s="48"/>
      <c r="Q961" s="48"/>
      <c r="R961" s="48"/>
      <c r="S961" s="16"/>
      <c r="T961" s="16"/>
      <c r="U961" s="48"/>
      <c r="V961" s="48"/>
      <c r="W961" s="22">
        <f t="shared" si="28"/>
        <v>0</v>
      </c>
      <c r="X961" s="60">
        <f t="shared" si="29"/>
        <v>1</v>
      </c>
    </row>
    <row r="962" spans="1:24" ht="24.95" customHeight="1">
      <c r="A962" s="172"/>
      <c r="B962" s="48">
        <f>Personal_Development!B963</f>
        <v>0</v>
      </c>
      <c r="C962" s="48" t="str">
        <f>Personal_Development!C963</f>
        <v>K03424</v>
      </c>
      <c r="D962" s="14" t="str">
        <f>Personal_Development!D963</f>
        <v>C13987</v>
      </c>
      <c r="E962" s="11" t="str">
        <f>Personal_Development!E963</f>
        <v>TABAL BIN MINANG</v>
      </c>
      <c r="F962" s="12" t="str">
        <f>Personal_Development!F963</f>
        <v>PRODUCTION NO.1 DEPARTMENT</v>
      </c>
      <c r="G962" s="12" t="str">
        <f>Personal_Development!G963</f>
        <v>ASSEMBLY PRODUCTION SECTION (APS)</v>
      </c>
      <c r="H962" s="40" t="str">
        <f>Personal_Development!H963</f>
        <v>OPERATOR 2</v>
      </c>
      <c r="I962" s="41" t="str">
        <f>Personal_Development!I963</f>
        <v>C4 PROD</v>
      </c>
      <c r="J962" s="42" t="str">
        <f>Personal_Development!J963</f>
        <v xml:space="preserve">C4 </v>
      </c>
      <c r="K962" s="48"/>
      <c r="L962" s="48"/>
      <c r="M962" s="16"/>
      <c r="N962" s="16"/>
      <c r="O962" s="48"/>
      <c r="P962" s="48"/>
      <c r="Q962" s="48"/>
      <c r="R962" s="48"/>
      <c r="S962" s="16"/>
      <c r="T962" s="16"/>
      <c r="U962" s="48"/>
      <c r="V962" s="48"/>
      <c r="W962" s="22">
        <f t="shared" si="28"/>
        <v>0</v>
      </c>
      <c r="X962" s="60">
        <f t="shared" si="29"/>
        <v>1</v>
      </c>
    </row>
    <row r="963" spans="1:24" ht="24.95" customHeight="1">
      <c r="A963" s="172"/>
      <c r="B963" s="48">
        <f>Personal_Development!B964</f>
        <v>0</v>
      </c>
      <c r="C963" s="48">
        <f>Personal_Development!C964</f>
        <v>0</v>
      </c>
      <c r="D963" s="14" t="str">
        <f>Personal_Development!D964</f>
        <v>K03425</v>
      </c>
      <c r="E963" s="11" t="str">
        <f>Personal_Development!E964</f>
        <v>MOHAMAD HISHAM ARDANI BIN SHAMDZURAIMI</v>
      </c>
      <c r="F963" s="12" t="str">
        <f>Personal_Development!F964</f>
        <v>PRODUCTION NO.1 DEPARTMENT</v>
      </c>
      <c r="G963" s="12" t="str">
        <f>Personal_Development!G964</f>
        <v>ASSEMBLY PRODUCTION SECTION (APS)</v>
      </c>
      <c r="H963" s="40" t="str">
        <f>Personal_Development!H964</f>
        <v>OPERATOR 2</v>
      </c>
      <c r="I963" s="41" t="str">
        <f>Personal_Development!I964</f>
        <v>C4 PROD</v>
      </c>
      <c r="J963" s="42" t="str">
        <f>Personal_Development!J964</f>
        <v xml:space="preserve">C4 </v>
      </c>
      <c r="K963" s="48"/>
      <c r="L963" s="48"/>
      <c r="M963" s="16"/>
      <c r="N963" s="16"/>
      <c r="O963" s="48"/>
      <c r="P963" s="48"/>
      <c r="Q963" s="48"/>
      <c r="R963" s="48"/>
      <c r="S963" s="16"/>
      <c r="T963" s="16"/>
      <c r="U963" s="48"/>
      <c r="V963" s="48"/>
      <c r="W963" s="22">
        <f t="shared" si="28"/>
        <v>0</v>
      </c>
      <c r="X963" s="60">
        <f t="shared" si="29"/>
        <v>1</v>
      </c>
    </row>
    <row r="964" spans="1:24" ht="24.95" customHeight="1">
      <c r="A964" s="172"/>
      <c r="B964" s="48">
        <f>Personal_Development!B965</f>
        <v>0</v>
      </c>
      <c r="C964" s="48" t="str">
        <f>Personal_Development!C965</f>
        <v>K03426</v>
      </c>
      <c r="D964" s="14" t="str">
        <f>Personal_Development!D965</f>
        <v>C13988</v>
      </c>
      <c r="E964" s="11" t="str">
        <f>Personal_Development!E965</f>
        <v>NORFATINZAN BINTI OMMAR</v>
      </c>
      <c r="F964" s="12" t="str">
        <f>Personal_Development!F965</f>
        <v>PRODUCTION NO.1 DEPARTMENT</v>
      </c>
      <c r="G964" s="12" t="str">
        <f>Personal_Development!G965</f>
        <v>ASSEMBLY PRODUCTION SECTION (APS)</v>
      </c>
      <c r="H964" s="40" t="str">
        <f>Personal_Development!H965</f>
        <v>OPERATOR 2</v>
      </c>
      <c r="I964" s="41" t="str">
        <f>Personal_Development!I965</f>
        <v>C4 PROD</v>
      </c>
      <c r="J964" s="42" t="str">
        <f>Personal_Development!J965</f>
        <v xml:space="preserve">C4 </v>
      </c>
      <c r="K964" s="48"/>
      <c r="L964" s="48"/>
      <c r="M964" s="16"/>
      <c r="N964" s="16"/>
      <c r="O964" s="48"/>
      <c r="P964" s="48"/>
      <c r="Q964" s="48"/>
      <c r="R964" s="48"/>
      <c r="S964" s="16"/>
      <c r="T964" s="16"/>
      <c r="U964" s="48"/>
      <c r="V964" s="48"/>
      <c r="W964" s="22">
        <f t="shared" ref="W964:W1032" si="30">SUM($K964:$V964)</f>
        <v>0</v>
      </c>
      <c r="X964" s="60">
        <f t="shared" ref="X964:X1032" si="31">ROUND(IF($W964&gt;=14,"5",IF($W964&gt;=10,"4",IF($W964&gt;=7,"3",IF($W964&gt;=4,"2",IF($W964&gt;=0,"1"))))),2)</f>
        <v>1</v>
      </c>
    </row>
    <row r="965" spans="1:24" ht="24.95" customHeight="1">
      <c r="A965" s="172"/>
      <c r="B965" s="48">
        <f>Personal_Development!B966</f>
        <v>0</v>
      </c>
      <c r="C965" s="48" t="str">
        <f>Personal_Development!C966</f>
        <v>K03427</v>
      </c>
      <c r="D965" s="14" t="str">
        <f>Personal_Development!D966</f>
        <v>C13989</v>
      </c>
      <c r="E965" s="11" t="str">
        <f>Personal_Development!E966</f>
        <v>SITI NURFARLINI ADILAH BINTI ROSLI</v>
      </c>
      <c r="F965" s="12" t="str">
        <f>Personal_Development!F966</f>
        <v>PRODUCTION NO.1 DEPARTMENT</v>
      </c>
      <c r="G965" s="12" t="str">
        <f>Personal_Development!G966</f>
        <v>ASSEMBLY PRODUCTION SECTION (APS)</v>
      </c>
      <c r="H965" s="40" t="str">
        <f>Personal_Development!H966</f>
        <v>OPERATOR 2</v>
      </c>
      <c r="I965" s="41" t="str">
        <f>Personal_Development!I966</f>
        <v>C4 PROD</v>
      </c>
      <c r="J965" s="42" t="str">
        <f>Personal_Development!J966</f>
        <v xml:space="preserve">C4 </v>
      </c>
      <c r="K965" s="48"/>
      <c r="L965" s="48"/>
      <c r="M965" s="16"/>
      <c r="N965" s="16"/>
      <c r="O965" s="48"/>
      <c r="P965" s="48"/>
      <c r="Q965" s="48"/>
      <c r="R965" s="48"/>
      <c r="S965" s="16"/>
      <c r="T965" s="16"/>
      <c r="U965" s="48"/>
      <c r="V965" s="48"/>
      <c r="W965" s="22">
        <f t="shared" si="30"/>
        <v>0</v>
      </c>
      <c r="X965" s="60">
        <f t="shared" si="31"/>
        <v>1</v>
      </c>
    </row>
    <row r="966" spans="1:24" ht="24.95" customHeight="1">
      <c r="A966" s="172"/>
      <c r="B966" s="48">
        <f>Personal_Development!B967</f>
        <v>0</v>
      </c>
      <c r="C966" s="48" t="str">
        <f>Personal_Development!C967</f>
        <v>K03428</v>
      </c>
      <c r="D966" s="14" t="str">
        <f>Personal_Development!D967</f>
        <v>C13990</v>
      </c>
      <c r="E966" s="11" t="str">
        <f>Personal_Development!E967</f>
        <v>MUHAMMAD HAMIZAN BIN MOHD NOR</v>
      </c>
      <c r="F966" s="12" t="str">
        <f>Personal_Development!F967</f>
        <v>PRODUCTION NO.2 DEPARTMENT</v>
      </c>
      <c r="G966" s="12" t="str">
        <f>Personal_Development!G967</f>
        <v>MOLDING PRODUCTION SECTION (MPS)</v>
      </c>
      <c r="H966" s="40" t="str">
        <f>Personal_Development!H967</f>
        <v>OPERATOR 2</v>
      </c>
      <c r="I966" s="41" t="str">
        <f>Personal_Development!I967</f>
        <v>C4 PROD</v>
      </c>
      <c r="J966" s="42" t="str">
        <f>Personal_Development!J967</f>
        <v xml:space="preserve">C4 </v>
      </c>
      <c r="K966" s="48"/>
      <c r="L966" s="48"/>
      <c r="M966" s="16"/>
      <c r="N966" s="16"/>
      <c r="O966" s="48"/>
      <c r="P966" s="48"/>
      <c r="Q966" s="48"/>
      <c r="R966" s="48"/>
      <c r="S966" s="16"/>
      <c r="T966" s="16"/>
      <c r="U966" s="48"/>
      <c r="V966" s="48"/>
      <c r="W966" s="22">
        <f t="shared" si="30"/>
        <v>0</v>
      </c>
      <c r="X966" s="60">
        <f t="shared" si="31"/>
        <v>1</v>
      </c>
    </row>
    <row r="967" spans="1:24" ht="24.95" customHeight="1">
      <c r="A967" s="172"/>
      <c r="B967" s="48" t="str">
        <f>Personal_Development!B968</f>
        <v>R</v>
      </c>
      <c r="C967" s="48">
        <f>Personal_Development!C968</f>
        <v>0</v>
      </c>
      <c r="D967" s="14" t="str">
        <f>Personal_Development!D968</f>
        <v>K03429</v>
      </c>
      <c r="E967" s="11" t="str">
        <f>Personal_Development!E968</f>
        <v>NOR ATIKAH FATMA BINTI MOHD ROSDI</v>
      </c>
      <c r="F967" s="12" t="str">
        <f>Personal_Development!F968</f>
        <v>PRODUCTION NO.2 DEPARTMENT</v>
      </c>
      <c r="G967" s="12" t="str">
        <f>Personal_Development!G968</f>
        <v>MOLDING PRODUCTION SECTION (MPS)</v>
      </c>
      <c r="H967" s="40" t="str">
        <f>Personal_Development!H968</f>
        <v>OPERATOR 2</v>
      </c>
      <c r="I967" s="41" t="str">
        <f>Personal_Development!I968</f>
        <v>C4 PROD</v>
      </c>
      <c r="J967" s="42" t="str">
        <f>Personal_Development!J968</f>
        <v xml:space="preserve">C4 </v>
      </c>
      <c r="K967" s="48"/>
      <c r="L967" s="48"/>
      <c r="M967" s="16"/>
      <c r="N967" s="16"/>
      <c r="O967" s="48"/>
      <c r="P967" s="48"/>
      <c r="Q967" s="48"/>
      <c r="R967" s="48"/>
      <c r="S967" s="16"/>
      <c r="T967" s="16"/>
      <c r="U967" s="48"/>
      <c r="V967" s="48"/>
      <c r="W967" s="22">
        <f t="shared" si="30"/>
        <v>0</v>
      </c>
      <c r="X967" s="60">
        <f t="shared" si="31"/>
        <v>1</v>
      </c>
    </row>
    <row r="968" spans="1:24" ht="24.95" customHeight="1">
      <c r="A968" s="172"/>
      <c r="B968" s="48" t="str">
        <f>Personal_Development!B969</f>
        <v>R</v>
      </c>
      <c r="C968" s="48">
        <f>Personal_Development!C969</f>
        <v>0</v>
      </c>
      <c r="D968" s="14" t="str">
        <f>Personal_Development!D969</f>
        <v>K03430</v>
      </c>
      <c r="E968" s="11" t="str">
        <f>Personal_Development!E969</f>
        <v>MUHAMMAD SYAHIR BIN MOHD NAFEI</v>
      </c>
      <c r="F968" s="12" t="str">
        <f>Personal_Development!F969</f>
        <v>PRODUCTION NO.2 DEPARTMENT</v>
      </c>
      <c r="G968" s="12" t="str">
        <f>Personal_Development!G969</f>
        <v>MOLDING PRODUCTION SECTION (MPS)</v>
      </c>
      <c r="H968" s="40" t="str">
        <f>Personal_Development!H969</f>
        <v>OPERATOR 2</v>
      </c>
      <c r="I968" s="41" t="str">
        <f>Personal_Development!I969</f>
        <v>C4 PROD</v>
      </c>
      <c r="J968" s="42" t="str">
        <f>Personal_Development!J969</f>
        <v xml:space="preserve">C4 </v>
      </c>
      <c r="K968" s="48"/>
      <c r="L968" s="48"/>
      <c r="M968" s="16"/>
      <c r="N968" s="16"/>
      <c r="O968" s="48"/>
      <c r="P968" s="48"/>
      <c r="Q968" s="48"/>
      <c r="R968" s="48"/>
      <c r="S968" s="16"/>
      <c r="T968" s="16"/>
      <c r="U968" s="48"/>
      <c r="V968" s="48"/>
      <c r="W968" s="22">
        <f t="shared" si="30"/>
        <v>0</v>
      </c>
      <c r="X968" s="60">
        <f t="shared" si="31"/>
        <v>1</v>
      </c>
    </row>
    <row r="969" spans="1:24" ht="24.95" customHeight="1">
      <c r="A969" s="172"/>
      <c r="B969" s="48">
        <f>Personal_Development!B970</f>
        <v>0</v>
      </c>
      <c r="C969" s="48" t="str">
        <f>Personal_Development!C970</f>
        <v>K03431</v>
      </c>
      <c r="D969" s="14" t="str">
        <f>Personal_Development!D970</f>
        <v>C13991</v>
      </c>
      <c r="E969" s="11" t="str">
        <f>Personal_Development!E970</f>
        <v>MUHAMMAD AMIRRUDIN BIN RAHIM</v>
      </c>
      <c r="F969" s="12" t="str">
        <f>Personal_Development!F970</f>
        <v>PRODUCTION NO.2 DEPARTMENT</v>
      </c>
      <c r="G969" s="12" t="str">
        <f>Personal_Development!G970</f>
        <v>MOLDING PRODUCTION SECTION (MPS)</v>
      </c>
      <c r="H969" s="40" t="str">
        <f>Personal_Development!H970</f>
        <v>OPERATOR 2</v>
      </c>
      <c r="I969" s="41" t="str">
        <f>Personal_Development!I970</f>
        <v>C4 PROD</v>
      </c>
      <c r="J969" s="42" t="str">
        <f>Personal_Development!J970</f>
        <v xml:space="preserve">C4 </v>
      </c>
      <c r="K969" s="48"/>
      <c r="L969" s="48"/>
      <c r="M969" s="16"/>
      <c r="N969" s="16"/>
      <c r="O969" s="48"/>
      <c r="P969" s="48"/>
      <c r="Q969" s="48"/>
      <c r="R969" s="48"/>
      <c r="S969" s="16"/>
      <c r="T969" s="16"/>
      <c r="U969" s="48"/>
      <c r="V969" s="48"/>
      <c r="W969" s="22">
        <f t="shared" si="30"/>
        <v>0</v>
      </c>
      <c r="X969" s="60">
        <f t="shared" si="31"/>
        <v>1</v>
      </c>
    </row>
    <row r="970" spans="1:24" ht="24.95" customHeight="1">
      <c r="A970" s="172"/>
      <c r="B970" s="48" t="str">
        <f>Personal_Development!B971</f>
        <v>R</v>
      </c>
      <c r="C970" s="48" t="str">
        <f>Personal_Development!C971</f>
        <v>K03432</v>
      </c>
      <c r="D970" s="14" t="str">
        <f>Personal_Development!D971</f>
        <v>C13992</v>
      </c>
      <c r="E970" s="11" t="str">
        <f>Personal_Development!E971</f>
        <v>NURUL AIDA BINTI ALI</v>
      </c>
      <c r="F970" s="12" t="str">
        <f>Personal_Development!F971</f>
        <v>PRODUCTION NO.2 DEPARTMENT</v>
      </c>
      <c r="G970" s="12" t="str">
        <f>Personal_Development!G971</f>
        <v>MOLDING PRODUCTION SECTION (MPS)</v>
      </c>
      <c r="H970" s="40" t="str">
        <f>Personal_Development!H971</f>
        <v>OPERATOR 2</v>
      </c>
      <c r="I970" s="41" t="str">
        <f>Personal_Development!I971</f>
        <v>C4 PROD</v>
      </c>
      <c r="J970" s="42" t="str">
        <f>Personal_Development!J971</f>
        <v xml:space="preserve">C4 </v>
      </c>
      <c r="K970" s="48"/>
      <c r="L970" s="48"/>
      <c r="M970" s="16"/>
      <c r="N970" s="16"/>
      <c r="O970" s="48"/>
      <c r="P970" s="48"/>
      <c r="Q970" s="48"/>
      <c r="R970" s="48"/>
      <c r="S970" s="16"/>
      <c r="T970" s="16"/>
      <c r="U970" s="48"/>
      <c r="V970" s="48"/>
      <c r="W970" s="22">
        <f t="shared" si="30"/>
        <v>0</v>
      </c>
      <c r="X970" s="60">
        <f t="shared" si="31"/>
        <v>1</v>
      </c>
    </row>
    <row r="971" spans="1:24" ht="24.95" customHeight="1">
      <c r="A971" s="172"/>
      <c r="B971" s="48">
        <f>Personal_Development!B972</f>
        <v>0</v>
      </c>
      <c r="C971" s="48" t="str">
        <f>Personal_Development!C972</f>
        <v>T10150</v>
      </c>
      <c r="D971" s="14" t="str">
        <f>Personal_Development!D972</f>
        <v>E00198</v>
      </c>
      <c r="E971" s="11" t="str">
        <f>Personal_Development!E972</f>
        <v>ABDUL AZIZ BIN MOHD SAID</v>
      </c>
      <c r="F971" s="12" t="str">
        <f>Personal_Development!F972</f>
        <v>QUALITY ASSURANCE DEPARTMENT</v>
      </c>
      <c r="G971" s="12" t="str">
        <f>Personal_Development!G972</f>
        <v>QUALITY PLANNING SECTION (QPS)</v>
      </c>
      <c r="H971" s="40" t="str">
        <f>Personal_Development!H972</f>
        <v>ASST. MANAGER</v>
      </c>
      <c r="I971" s="41" t="str">
        <f>Personal_Development!I972</f>
        <v>M4</v>
      </c>
      <c r="J971" s="42" t="str">
        <f>Personal_Development!J972</f>
        <v>M4</v>
      </c>
      <c r="K971" s="48"/>
      <c r="L971" s="48"/>
      <c r="M971" s="16"/>
      <c r="N971" s="16"/>
      <c r="O971" s="48"/>
      <c r="P971" s="48"/>
      <c r="Q971" s="48"/>
      <c r="R971" s="48"/>
      <c r="S971" s="16"/>
      <c r="T971" s="16"/>
      <c r="U971" s="48"/>
      <c r="V971" s="48"/>
      <c r="W971" s="22">
        <f t="shared" si="30"/>
        <v>0</v>
      </c>
      <c r="X971" s="60">
        <f t="shared" si="31"/>
        <v>1</v>
      </c>
    </row>
    <row r="972" spans="1:24" ht="24.95" customHeight="1">
      <c r="A972" s="172"/>
      <c r="B972" s="48" t="str">
        <f>Personal_Development!B973</f>
        <v>R</v>
      </c>
      <c r="C972" s="48">
        <f>Personal_Development!C973</f>
        <v>0</v>
      </c>
      <c r="D972" s="14" t="str">
        <f>Personal_Development!D973</f>
        <v>T10151</v>
      </c>
      <c r="E972" s="11" t="str">
        <f>Personal_Development!E973</f>
        <v>AINUL FAJRINA BINTI LEHA</v>
      </c>
      <c r="F972" s="12" t="str">
        <f>Personal_Development!F973</f>
        <v>FACTORY OPERATIONS DEPARTMENT</v>
      </c>
      <c r="G972" s="12" t="str">
        <f>Personal_Development!G973</f>
        <v>FINANCE &amp; ACCOUNTING SECTION (FAS)</v>
      </c>
      <c r="H972" s="40" t="str">
        <f>Personal_Development!H973</f>
        <v>ASSISTANT</v>
      </c>
      <c r="I972" s="41" t="str">
        <f>Personal_Development!I973</f>
        <v>C1 OFFICE</v>
      </c>
      <c r="J972" s="42" t="str">
        <f>Personal_Development!J973</f>
        <v xml:space="preserve">C1 </v>
      </c>
      <c r="K972" s="48"/>
      <c r="L972" s="48"/>
      <c r="M972" s="16"/>
      <c r="N972" s="16"/>
      <c r="O972" s="48"/>
      <c r="P972" s="48"/>
      <c r="Q972" s="48"/>
      <c r="R972" s="48"/>
      <c r="S972" s="16"/>
      <c r="T972" s="16"/>
      <c r="U972" s="48"/>
      <c r="V972" s="48"/>
      <c r="W972" s="22">
        <f t="shared" si="30"/>
        <v>0</v>
      </c>
      <c r="X972" s="60">
        <f t="shared" si="31"/>
        <v>1</v>
      </c>
    </row>
    <row r="973" spans="1:24" ht="24.95" customHeight="1">
      <c r="A973" s="172"/>
      <c r="B973" s="48">
        <f>Personal_Development!B974</f>
        <v>0</v>
      </c>
      <c r="C973" s="48">
        <f>Personal_Development!C974</f>
        <v>0</v>
      </c>
      <c r="D973" s="14" t="str">
        <f>Personal_Development!D974</f>
        <v>T10152</v>
      </c>
      <c r="E973" s="11" t="str">
        <f>Personal_Development!E974</f>
        <v>NURASNIEDA BINTI ZAINAL</v>
      </c>
      <c r="F973" s="12" t="str">
        <f>Personal_Development!F974</f>
        <v>GENERAL AFFAIRS DEPARTMENT</v>
      </c>
      <c r="G973" s="12" t="str">
        <f>Personal_Development!G974</f>
        <v>GENERAL AFFAIRS SECTION (GAS)</v>
      </c>
      <c r="H973" s="40" t="str">
        <f>Personal_Development!H974</f>
        <v>CLERK 1</v>
      </c>
      <c r="I973" s="41" t="str">
        <f>Personal_Development!I974</f>
        <v>C2 OFFICE</v>
      </c>
      <c r="J973" s="42" t="str">
        <f>Personal_Development!J974</f>
        <v xml:space="preserve">C2 </v>
      </c>
      <c r="K973" s="48"/>
      <c r="L973" s="48"/>
      <c r="M973" s="16"/>
      <c r="N973" s="16"/>
      <c r="O973" s="48"/>
      <c r="P973" s="48"/>
      <c r="Q973" s="48"/>
      <c r="R973" s="48"/>
      <c r="S973" s="16"/>
      <c r="T973" s="16"/>
      <c r="U973" s="48">
        <v>13</v>
      </c>
      <c r="V973" s="48">
        <v>1</v>
      </c>
      <c r="W973" s="22">
        <f t="shared" si="30"/>
        <v>14</v>
      </c>
      <c r="X973" s="60">
        <f t="shared" si="31"/>
        <v>5</v>
      </c>
    </row>
    <row r="974" spans="1:24" ht="24.95" customHeight="1">
      <c r="A974" s="172"/>
      <c r="B974" s="48">
        <f>Personal_Development!B975</f>
        <v>0</v>
      </c>
      <c r="C974" s="48">
        <f>Personal_Development!C975</f>
        <v>0</v>
      </c>
      <c r="D974" s="14" t="str">
        <f>Personal_Development!D975</f>
        <v>T10153</v>
      </c>
      <c r="E974" s="11" t="str">
        <f>Personal_Development!E975</f>
        <v>NUR ARISHA BINTI YUSLI</v>
      </c>
      <c r="F974" s="12" t="str">
        <f>Personal_Development!F975</f>
        <v>PRODUCTION NO.1 DEPARTMENT</v>
      </c>
      <c r="G974" s="12" t="str">
        <f>Personal_Development!G975</f>
        <v>ASSEMBLY PRODUCTION SECTION (APS)</v>
      </c>
      <c r="H974" s="40" t="str">
        <f>Personal_Development!H975</f>
        <v>OPERATOR 2</v>
      </c>
      <c r="I974" s="41" t="str">
        <f>Personal_Development!I975</f>
        <v>C4 PROD</v>
      </c>
      <c r="J974" s="42" t="str">
        <f>Personal_Development!J975</f>
        <v xml:space="preserve">C4 </v>
      </c>
      <c r="K974" s="48"/>
      <c r="L974" s="48"/>
      <c r="M974" s="16"/>
      <c r="N974" s="16"/>
      <c r="O974" s="48"/>
      <c r="P974" s="48"/>
      <c r="Q974" s="48"/>
      <c r="R974" s="48"/>
      <c r="S974" s="16"/>
      <c r="T974" s="16"/>
      <c r="U974" s="48"/>
      <c r="V974" s="48"/>
      <c r="W974" s="22">
        <f t="shared" si="30"/>
        <v>0</v>
      </c>
      <c r="X974" s="60">
        <f t="shared" si="31"/>
        <v>1</v>
      </c>
    </row>
    <row r="975" spans="1:24" ht="24.95" customHeight="1">
      <c r="B975" s="48" t="str">
        <f>Personal_Development!B976</f>
        <v>R</v>
      </c>
      <c r="C975" s="48">
        <f>Personal_Development!C976</f>
        <v>0</v>
      </c>
      <c r="D975" s="14" t="str">
        <f>Personal_Development!D976</f>
        <v>T10154</v>
      </c>
      <c r="E975" s="11" t="str">
        <f>Personal_Development!E976</f>
        <v>MUHAMMAD FARHAN BIN RUZLAN</v>
      </c>
      <c r="F975" s="12" t="str">
        <f>Personal_Development!F976</f>
        <v>PRODUCTION NO.1 DEPARTMENT</v>
      </c>
      <c r="G975" s="12" t="str">
        <f>Personal_Development!G976</f>
        <v>ASSEMBLY PRODUCTION SECTION (APS)</v>
      </c>
      <c r="H975" s="40" t="str">
        <f>Personal_Development!H976</f>
        <v>OPERATOR 2</v>
      </c>
      <c r="I975" s="41" t="str">
        <f>Personal_Development!I976</f>
        <v>C4 PROD</v>
      </c>
      <c r="J975" s="42" t="str">
        <f>Personal_Development!J976</f>
        <v xml:space="preserve">C4 </v>
      </c>
      <c r="K975" s="48"/>
      <c r="L975" s="48"/>
      <c r="M975" s="16"/>
      <c r="N975" s="16"/>
      <c r="O975" s="48"/>
      <c r="P975" s="48"/>
      <c r="Q975" s="48"/>
      <c r="R975" s="48"/>
      <c r="S975" s="16"/>
      <c r="T975" s="16"/>
      <c r="U975" s="48"/>
      <c r="V975" s="48"/>
      <c r="W975" s="22">
        <f t="shared" si="30"/>
        <v>0</v>
      </c>
      <c r="X975" s="60">
        <f t="shared" si="31"/>
        <v>1</v>
      </c>
    </row>
    <row r="976" spans="1:24" ht="24.95" customHeight="1">
      <c r="B976" s="48">
        <f>Personal_Development!B977</f>
        <v>0</v>
      </c>
      <c r="C976" s="48">
        <f>Personal_Development!C977</f>
        <v>0</v>
      </c>
      <c r="D976" s="14" t="str">
        <f>Personal_Development!D977</f>
        <v>T10155</v>
      </c>
      <c r="E976" s="11" t="str">
        <f>Personal_Development!E977</f>
        <v>NADIAH BINTI BAKAR</v>
      </c>
      <c r="F976" s="12" t="str">
        <f>Personal_Development!F977</f>
        <v>PRODUCTION NO.1 DEPARTMENT</v>
      </c>
      <c r="G976" s="12" t="str">
        <f>Personal_Development!G977</f>
        <v>ASSEMBLY PRODUCTION SECTION (APS)</v>
      </c>
      <c r="H976" s="40" t="str">
        <f>Personal_Development!H977</f>
        <v>OPERATOR 2</v>
      </c>
      <c r="I976" s="41" t="str">
        <f>Personal_Development!I977</f>
        <v>C4 PROD</v>
      </c>
      <c r="J976" s="42" t="str">
        <f>Personal_Development!J977</f>
        <v xml:space="preserve">C4 </v>
      </c>
      <c r="K976" s="48"/>
      <c r="L976" s="48"/>
      <c r="M976" s="16"/>
      <c r="N976" s="16"/>
      <c r="O976" s="48"/>
      <c r="P976" s="48"/>
      <c r="Q976" s="48"/>
      <c r="R976" s="48"/>
      <c r="S976" s="16"/>
      <c r="T976" s="16"/>
      <c r="U976" s="48"/>
      <c r="V976" s="48"/>
      <c r="W976" s="22">
        <f t="shared" si="30"/>
        <v>0</v>
      </c>
      <c r="X976" s="60">
        <f t="shared" si="31"/>
        <v>1</v>
      </c>
    </row>
    <row r="977" spans="2:24" ht="24.95" customHeight="1">
      <c r="B977" s="48">
        <f>Personal_Development!B978</f>
        <v>0</v>
      </c>
      <c r="C977" s="48">
        <f>Personal_Development!C978</f>
        <v>0</v>
      </c>
      <c r="D977" s="14" t="str">
        <f>Personal_Development!D978</f>
        <v>T10156</v>
      </c>
      <c r="E977" s="11" t="str">
        <f>Personal_Development!E978</f>
        <v>THEVAINTHARAN A/L SELVA KUMAR</v>
      </c>
      <c r="F977" s="12" t="str">
        <f>Personal_Development!F978</f>
        <v>PRODUCTION NO.1 DEPARTMENT</v>
      </c>
      <c r="G977" s="12" t="str">
        <f>Personal_Development!G978</f>
        <v>ASSEMBLY PRODUCTION SECTION (APS)</v>
      </c>
      <c r="H977" s="40" t="str">
        <f>Personal_Development!H978</f>
        <v>OPERATOR 2</v>
      </c>
      <c r="I977" s="41" t="str">
        <f>Personal_Development!I978</f>
        <v>C4 PROD</v>
      </c>
      <c r="J977" s="42" t="str">
        <f>Personal_Development!J978</f>
        <v xml:space="preserve">C4 </v>
      </c>
      <c r="K977" s="48"/>
      <c r="L977" s="48"/>
      <c r="M977" s="16"/>
      <c r="N977" s="16"/>
      <c r="O977" s="48"/>
      <c r="P977" s="48"/>
      <c r="Q977" s="48"/>
      <c r="R977" s="48"/>
      <c r="S977" s="16"/>
      <c r="T977" s="16"/>
      <c r="U977" s="48"/>
      <c r="V977" s="48"/>
      <c r="W977" s="22">
        <f t="shared" si="30"/>
        <v>0</v>
      </c>
      <c r="X977" s="60">
        <f t="shared" si="31"/>
        <v>1</v>
      </c>
    </row>
    <row r="978" spans="2:24" ht="24.95" customHeight="1">
      <c r="B978" s="48">
        <f>Personal_Development!B979</f>
        <v>0</v>
      </c>
      <c r="C978" s="48">
        <f>Personal_Development!C979</f>
        <v>0</v>
      </c>
      <c r="D978" s="14" t="str">
        <f>Personal_Development!D979</f>
        <v>T10157</v>
      </c>
      <c r="E978" s="11" t="str">
        <f>Personal_Development!E979</f>
        <v>NUR AMALINA BINTI MOHD SAMAN</v>
      </c>
      <c r="F978" s="12" t="str">
        <f>Personal_Development!F979</f>
        <v>PRODUCTION NO.1 DEPARTMENT</v>
      </c>
      <c r="G978" s="12" t="str">
        <f>Personal_Development!G979</f>
        <v>ASSEMBLY PRODUCTION SECTION (APS)</v>
      </c>
      <c r="H978" s="40" t="str">
        <f>Personal_Development!H979</f>
        <v>OPERATOR 2</v>
      </c>
      <c r="I978" s="41" t="str">
        <f>Personal_Development!I979</f>
        <v>C4 PROD</v>
      </c>
      <c r="J978" s="42" t="str">
        <f>Personal_Development!J979</f>
        <v xml:space="preserve">C4 </v>
      </c>
      <c r="K978" s="48"/>
      <c r="L978" s="48"/>
      <c r="M978" s="16"/>
      <c r="N978" s="16"/>
      <c r="O978" s="48"/>
      <c r="P978" s="48"/>
      <c r="Q978" s="48"/>
      <c r="R978" s="48"/>
      <c r="S978" s="16"/>
      <c r="T978" s="16"/>
      <c r="U978" s="48"/>
      <c r="V978" s="48"/>
      <c r="W978" s="22">
        <f t="shared" si="30"/>
        <v>0</v>
      </c>
      <c r="X978" s="60">
        <f t="shared" si="31"/>
        <v>1</v>
      </c>
    </row>
    <row r="979" spans="2:24" ht="24.95" customHeight="1">
      <c r="B979" s="48">
        <f>Personal_Development!B980</f>
        <v>0</v>
      </c>
      <c r="C979" s="48">
        <f>Personal_Development!C980</f>
        <v>0</v>
      </c>
      <c r="D979" s="14" t="str">
        <f>Personal_Development!D980</f>
        <v>T10158</v>
      </c>
      <c r="E979" s="11" t="str">
        <f>Personal_Development!E980</f>
        <v>ERNISULIANA BINTI SUGIYANTO</v>
      </c>
      <c r="F979" s="12" t="str">
        <f>Personal_Development!F980</f>
        <v>PRODUCTION NO.1 DEPARTMENT</v>
      </c>
      <c r="G979" s="12" t="str">
        <f>Personal_Development!G980</f>
        <v>ASSEMBLY PRODUCTION SECTION (APS)</v>
      </c>
      <c r="H979" s="40" t="str">
        <f>Personal_Development!H980</f>
        <v>OPERATOR 2</v>
      </c>
      <c r="I979" s="41" t="str">
        <f>Personal_Development!I980</f>
        <v>C4 PROD</v>
      </c>
      <c r="J979" s="42" t="str">
        <f>Personal_Development!J980</f>
        <v xml:space="preserve">C4 </v>
      </c>
      <c r="K979" s="48"/>
      <c r="L979" s="48"/>
      <c r="M979" s="16"/>
      <c r="N979" s="16"/>
      <c r="O979" s="48"/>
      <c r="P979" s="48"/>
      <c r="Q979" s="48"/>
      <c r="R979" s="48"/>
      <c r="S979" s="16"/>
      <c r="T979" s="16"/>
      <c r="U979" s="48"/>
      <c r="V979" s="48"/>
      <c r="W979" s="22">
        <f t="shared" si="30"/>
        <v>0</v>
      </c>
      <c r="X979" s="60">
        <f t="shared" si="31"/>
        <v>1</v>
      </c>
    </row>
    <row r="980" spans="2:24" ht="24.95" customHeight="1">
      <c r="B980" s="48">
        <f>Personal_Development!B981</f>
        <v>0</v>
      </c>
      <c r="C980" s="48">
        <f>Personal_Development!C981</f>
        <v>0</v>
      </c>
      <c r="D980" s="14" t="str">
        <f>Personal_Development!D981</f>
        <v>T10159</v>
      </c>
      <c r="E980" s="11" t="str">
        <f>Personal_Development!E981</f>
        <v>MUHAMAD ZACHREE DANIEL BIN JAILANI</v>
      </c>
      <c r="F980" s="12" t="str">
        <f>Personal_Development!F981</f>
        <v>PRODUCTION NO.2 DEPARTMENT</v>
      </c>
      <c r="G980" s="12" t="str">
        <f>Personal_Development!G981</f>
        <v>MOLDING PRODUCTION SECTION (MPS)</v>
      </c>
      <c r="H980" s="40" t="str">
        <f>Personal_Development!H981</f>
        <v>OPERATOR 2</v>
      </c>
      <c r="I980" s="41" t="str">
        <f>Personal_Development!I981</f>
        <v>C4 PROD</v>
      </c>
      <c r="J980" s="42" t="str">
        <f>Personal_Development!J981</f>
        <v xml:space="preserve">C4 </v>
      </c>
      <c r="K980" s="48"/>
      <c r="L980" s="48"/>
      <c r="M980" s="16"/>
      <c r="N980" s="16"/>
      <c r="O980" s="48"/>
      <c r="P980" s="48"/>
      <c r="Q980" s="48"/>
      <c r="R980" s="48"/>
      <c r="S980" s="16"/>
      <c r="T980" s="16"/>
      <c r="U980" s="48"/>
      <c r="V980" s="48"/>
      <c r="W980" s="22">
        <f t="shared" si="30"/>
        <v>0</v>
      </c>
      <c r="X980" s="60">
        <f t="shared" si="31"/>
        <v>1</v>
      </c>
    </row>
    <row r="981" spans="2:24" ht="24.95" customHeight="1">
      <c r="B981" s="48">
        <f>Personal_Development!B982</f>
        <v>0</v>
      </c>
      <c r="C981" s="48">
        <f>Personal_Development!C982</f>
        <v>0</v>
      </c>
      <c r="D981" s="14" t="str">
        <f>Personal_Development!D982</f>
        <v>T10160</v>
      </c>
      <c r="E981" s="11" t="str">
        <f>Personal_Development!E982</f>
        <v>MUHAMMAD RAHIMY MUBIN BIN ABDUL GHANI</v>
      </c>
      <c r="F981" s="12" t="str">
        <f>Personal_Development!F982</f>
        <v>PRODUCTION NO.2 DEPARTMENT</v>
      </c>
      <c r="G981" s="12" t="str">
        <f>Personal_Development!G982</f>
        <v>MOLDING PRODUCTION SECTION (MPS)</v>
      </c>
      <c r="H981" s="40" t="str">
        <f>Personal_Development!H982</f>
        <v>OPERATOR 2</v>
      </c>
      <c r="I981" s="41" t="str">
        <f>Personal_Development!I982</f>
        <v>C4 PROD</v>
      </c>
      <c r="J981" s="42" t="str">
        <f>Personal_Development!J982</f>
        <v xml:space="preserve">C4 </v>
      </c>
      <c r="K981" s="48"/>
      <c r="L981" s="48"/>
      <c r="M981" s="16"/>
      <c r="N981" s="16"/>
      <c r="O981" s="48"/>
      <c r="P981" s="48"/>
      <c r="Q981" s="48"/>
      <c r="R981" s="48"/>
      <c r="S981" s="16"/>
      <c r="T981" s="16"/>
      <c r="U981" s="48"/>
      <c r="V981" s="48"/>
      <c r="W981" s="22">
        <f t="shared" si="30"/>
        <v>0</v>
      </c>
      <c r="X981" s="60">
        <f t="shared" si="31"/>
        <v>1</v>
      </c>
    </row>
    <row r="982" spans="2:24" ht="24.95" customHeight="1">
      <c r="B982" s="48">
        <f>Personal_Development!B983</f>
        <v>0</v>
      </c>
      <c r="C982" s="48">
        <f>Personal_Development!C983</f>
        <v>0</v>
      </c>
      <c r="D982" s="14" t="str">
        <f>Personal_Development!D983</f>
        <v>T10161</v>
      </c>
      <c r="E982" s="11" t="str">
        <f>Personal_Development!E983</f>
        <v>HEZLY SYUKRY BIN ABD MUTALIB</v>
      </c>
      <c r="F982" s="12" t="str">
        <f>Personal_Development!F983</f>
        <v>PRODUCTION NO.2 DEPARTMENT</v>
      </c>
      <c r="G982" s="12" t="str">
        <f>Personal_Development!G983</f>
        <v>MOLDING PRODUCTION SECTION (MPS)</v>
      </c>
      <c r="H982" s="40" t="str">
        <f>Personal_Development!H983</f>
        <v>OPERATOR 2</v>
      </c>
      <c r="I982" s="41" t="str">
        <f>Personal_Development!I983</f>
        <v>C4 PROD</v>
      </c>
      <c r="J982" s="42" t="str">
        <f>Personal_Development!J983</f>
        <v xml:space="preserve">C4 </v>
      </c>
      <c r="K982" s="48"/>
      <c r="L982" s="48"/>
      <c r="M982" s="16"/>
      <c r="N982" s="16"/>
      <c r="O982" s="48"/>
      <c r="P982" s="48"/>
      <c r="Q982" s="48"/>
      <c r="R982" s="48"/>
      <c r="S982" s="16"/>
      <c r="T982" s="16"/>
      <c r="U982" s="48"/>
      <c r="V982" s="48"/>
      <c r="W982" s="22">
        <f t="shared" si="30"/>
        <v>0</v>
      </c>
      <c r="X982" s="60">
        <f t="shared" si="31"/>
        <v>1</v>
      </c>
    </row>
    <row r="983" spans="2:24" ht="24.95" customHeight="1">
      <c r="B983" s="48">
        <f>Personal_Development!B984</f>
        <v>0</v>
      </c>
      <c r="C983" s="48">
        <f>Personal_Development!C984</f>
        <v>0</v>
      </c>
      <c r="D983" s="14" t="str">
        <f>Personal_Development!D984</f>
        <v>T10162</v>
      </c>
      <c r="E983" s="11" t="str">
        <f>Personal_Development!E984</f>
        <v>ROZITA BINTI ABU HASSAN</v>
      </c>
      <c r="F983" s="12" t="str">
        <f>Personal_Development!F984</f>
        <v>PRODUCTION NO.2 DEPARTMENT</v>
      </c>
      <c r="G983" s="12" t="str">
        <f>Personal_Development!G984</f>
        <v>MOLDING PRODUCTION SECTION (MPS)</v>
      </c>
      <c r="H983" s="40" t="str">
        <f>Personal_Development!H984</f>
        <v>OPERATOR 2</v>
      </c>
      <c r="I983" s="41" t="str">
        <f>Personal_Development!I984</f>
        <v>C4 PROD</v>
      </c>
      <c r="J983" s="42" t="str">
        <f>Personal_Development!J984</f>
        <v xml:space="preserve">C4 </v>
      </c>
      <c r="K983" s="48"/>
      <c r="L983" s="48"/>
      <c r="M983" s="16"/>
      <c r="N983" s="16"/>
      <c r="O983" s="48"/>
      <c r="P983" s="48"/>
      <c r="Q983" s="48"/>
      <c r="R983" s="48"/>
      <c r="S983" s="16"/>
      <c r="T983" s="16"/>
      <c r="U983" s="48"/>
      <c r="V983" s="48"/>
      <c r="W983" s="22">
        <f t="shared" si="30"/>
        <v>0</v>
      </c>
      <c r="X983" s="60">
        <f t="shared" si="31"/>
        <v>1</v>
      </c>
    </row>
    <row r="984" spans="2:24" ht="24.95" customHeight="1">
      <c r="B984" s="48" t="str">
        <f>Personal_Development!B985</f>
        <v>R</v>
      </c>
      <c r="C984" s="48">
        <f>Personal_Development!C985</f>
        <v>0</v>
      </c>
      <c r="D984" s="14" t="str">
        <f>Personal_Development!D985</f>
        <v>T10163</v>
      </c>
      <c r="E984" s="11" t="str">
        <f>Personal_Development!E985</f>
        <v>MUHAMMAD HAZIQ BIN GAPAR</v>
      </c>
      <c r="F984" s="12" t="str">
        <f>Personal_Development!F985</f>
        <v>PRODUCTION NO.2 DEPARTMENT</v>
      </c>
      <c r="G984" s="12" t="str">
        <f>Personal_Development!G985</f>
        <v>MOLDING PRODUCTION SECTION (MPS)</v>
      </c>
      <c r="H984" s="40" t="str">
        <f>Personal_Development!H985</f>
        <v>OPERATOR 2</v>
      </c>
      <c r="I984" s="41" t="str">
        <f>Personal_Development!I985</f>
        <v>C4 PROD</v>
      </c>
      <c r="J984" s="42" t="str">
        <f>Personal_Development!J985</f>
        <v xml:space="preserve">C4 </v>
      </c>
      <c r="K984" s="48"/>
      <c r="L984" s="48"/>
      <c r="M984" s="16"/>
      <c r="N984" s="16"/>
      <c r="O984" s="48"/>
      <c r="P984" s="48"/>
      <c r="Q984" s="48"/>
      <c r="R984" s="48"/>
      <c r="S984" s="16"/>
      <c r="T984" s="16"/>
      <c r="U984" s="48"/>
      <c r="V984" s="48"/>
      <c r="W984" s="22">
        <f t="shared" si="30"/>
        <v>0</v>
      </c>
      <c r="X984" s="60">
        <f t="shared" si="31"/>
        <v>1</v>
      </c>
    </row>
    <row r="985" spans="2:24" ht="24.95" customHeight="1">
      <c r="B985" s="48">
        <f>Personal_Development!B986</f>
        <v>0</v>
      </c>
      <c r="C985" s="48" t="str">
        <f>Personal_Development!C986</f>
        <v>K03433</v>
      </c>
      <c r="D985" s="14" t="str">
        <f>Personal_Development!D986</f>
        <v>C13993</v>
      </c>
      <c r="E985" s="11" t="str">
        <f>Personal_Development!E986</f>
        <v>NUR SHAHMIRA BINTI ROSLAN</v>
      </c>
      <c r="F985" s="12" t="str">
        <f>Personal_Development!F986</f>
        <v>FACTORY OPERATIONS DEPARTMENT</v>
      </c>
      <c r="G985" s="12" t="str">
        <f>Personal_Development!G986</f>
        <v>INVENTORY &amp; SYSYTEM CONTROL SECTION (IVS)</v>
      </c>
      <c r="H985" s="40" t="str">
        <f>Personal_Development!H986</f>
        <v>OPERATOR 2</v>
      </c>
      <c r="I985" s="41" t="str">
        <f>Personal_Development!I986</f>
        <v>C4 PROD</v>
      </c>
      <c r="J985" s="42" t="str">
        <f>Personal_Development!J986</f>
        <v xml:space="preserve">C4 </v>
      </c>
      <c r="K985" s="48"/>
      <c r="L985" s="48"/>
      <c r="M985" s="16"/>
      <c r="N985" s="16"/>
      <c r="O985" s="48"/>
      <c r="P985" s="48"/>
      <c r="Q985" s="48"/>
      <c r="R985" s="48"/>
      <c r="S985" s="16"/>
      <c r="T985" s="16"/>
      <c r="U985" s="48"/>
      <c r="V985" s="48"/>
      <c r="W985" s="22">
        <f t="shared" si="30"/>
        <v>0</v>
      </c>
      <c r="X985" s="60">
        <f t="shared" si="31"/>
        <v>1</v>
      </c>
    </row>
    <row r="986" spans="2:24" ht="24.95" customHeight="1">
      <c r="B986" s="48">
        <f>Personal_Development!B987</f>
        <v>0</v>
      </c>
      <c r="C986" s="48" t="str">
        <f>Personal_Development!C987</f>
        <v>K03434</v>
      </c>
      <c r="D986" s="14" t="str">
        <f>Personal_Development!D987</f>
        <v>C13994</v>
      </c>
      <c r="E986" s="11" t="str">
        <f>Personal_Development!E987</f>
        <v>SATHIA A/P GUNASEGARAN</v>
      </c>
      <c r="F986" s="12" t="str">
        <f>Personal_Development!F987</f>
        <v>PRODUCTION NO.1 DEPARTMENT</v>
      </c>
      <c r="G986" s="12" t="str">
        <f>Personal_Development!G987</f>
        <v>ASSEMBLY PRODUCTION SECTION (APS)</v>
      </c>
      <c r="H986" s="40" t="str">
        <f>Personal_Development!H987</f>
        <v>OPERATOR 2</v>
      </c>
      <c r="I986" s="41" t="str">
        <f>Personal_Development!I987</f>
        <v>C4 PROD</v>
      </c>
      <c r="J986" s="42" t="str">
        <f>Personal_Development!J987</f>
        <v xml:space="preserve">C4 </v>
      </c>
      <c r="K986" s="48"/>
      <c r="L986" s="48"/>
      <c r="M986" s="16"/>
      <c r="N986" s="16"/>
      <c r="O986" s="48"/>
      <c r="P986" s="48"/>
      <c r="Q986" s="48"/>
      <c r="R986" s="48"/>
      <c r="S986" s="16"/>
      <c r="T986" s="16"/>
      <c r="U986" s="48"/>
      <c r="V986" s="48"/>
      <c r="W986" s="22">
        <f t="shared" si="30"/>
        <v>0</v>
      </c>
      <c r="X986" s="60">
        <f t="shared" si="31"/>
        <v>1</v>
      </c>
    </row>
    <row r="987" spans="2:24" ht="24.95" customHeight="1">
      <c r="B987" s="48">
        <f>Personal_Development!B988</f>
        <v>0</v>
      </c>
      <c r="C987" s="48" t="str">
        <f>Personal_Development!C988</f>
        <v>K03435</v>
      </c>
      <c r="D987" s="14" t="str">
        <f>Personal_Development!D988</f>
        <v>C13995</v>
      </c>
      <c r="E987" s="11" t="str">
        <f>Personal_Development!E988</f>
        <v>SAIFUL RAZMAN BIN MAHARAM</v>
      </c>
      <c r="F987" s="12" t="str">
        <f>Personal_Development!F988</f>
        <v>PRODUCTION NO.2 DEPARTMENT</v>
      </c>
      <c r="G987" s="12" t="str">
        <f>Personal_Development!G988</f>
        <v>MOLDING PRODUCTION SECTION (MPS)</v>
      </c>
      <c r="H987" s="40" t="str">
        <f>Personal_Development!H988</f>
        <v>OPERATOR 2</v>
      </c>
      <c r="I987" s="41" t="str">
        <f>Personal_Development!I988</f>
        <v>C4 PROD</v>
      </c>
      <c r="J987" s="42" t="str">
        <f>Personal_Development!J988</f>
        <v xml:space="preserve">C4 </v>
      </c>
      <c r="K987" s="48"/>
      <c r="L987" s="48"/>
      <c r="M987" s="16"/>
      <c r="N987" s="16"/>
      <c r="O987" s="48"/>
      <c r="P987" s="48"/>
      <c r="Q987" s="48"/>
      <c r="R987" s="48"/>
      <c r="S987" s="16"/>
      <c r="T987" s="16"/>
      <c r="U987" s="48"/>
      <c r="V987" s="48"/>
      <c r="W987" s="22">
        <f t="shared" si="30"/>
        <v>0</v>
      </c>
      <c r="X987" s="60">
        <f t="shared" si="31"/>
        <v>1</v>
      </c>
    </row>
    <row r="988" spans="2:24" ht="24.95" customHeight="1">
      <c r="B988" s="48" t="str">
        <f>Personal_Development!B989</f>
        <v>R</v>
      </c>
      <c r="C988" s="48">
        <f>Personal_Development!C989</f>
        <v>0</v>
      </c>
      <c r="D988" s="14" t="str">
        <f>Personal_Development!D989</f>
        <v>K03436</v>
      </c>
      <c r="E988" s="11" t="str">
        <f>Personal_Development!E989</f>
        <v>SAIFUL RADZLAN BIN MAHARAM</v>
      </c>
      <c r="F988" s="12" t="str">
        <f>Personal_Development!F989</f>
        <v>PRODUCTION NO.2 DEPARTMENT</v>
      </c>
      <c r="G988" s="12" t="str">
        <f>Personal_Development!G989</f>
        <v>MOLDING PRODUCTION SECTION (MPS)</v>
      </c>
      <c r="H988" s="40" t="str">
        <f>Personal_Development!H989</f>
        <v>OPERATOR 2</v>
      </c>
      <c r="I988" s="41" t="str">
        <f>Personal_Development!I989</f>
        <v>C4 PROD</v>
      </c>
      <c r="J988" s="42" t="str">
        <f>Personal_Development!J989</f>
        <v xml:space="preserve">C4 </v>
      </c>
      <c r="K988" s="48"/>
      <c r="L988" s="48"/>
      <c r="M988" s="16"/>
      <c r="N988" s="16"/>
      <c r="O988" s="48"/>
      <c r="P988" s="48"/>
      <c r="Q988" s="48"/>
      <c r="R988" s="48"/>
      <c r="S988" s="16"/>
      <c r="T988" s="16"/>
      <c r="U988" s="48"/>
      <c r="V988" s="48"/>
      <c r="W988" s="22">
        <f t="shared" si="30"/>
        <v>0</v>
      </c>
      <c r="X988" s="60">
        <f t="shared" si="31"/>
        <v>1</v>
      </c>
    </row>
    <row r="989" spans="2:24" ht="24.95" customHeight="1">
      <c r="B989" s="48" t="str">
        <f>Personal_Development!B990</f>
        <v>R</v>
      </c>
      <c r="C989" s="48">
        <f>Personal_Development!C990</f>
        <v>0</v>
      </c>
      <c r="D989" s="14" t="str">
        <f>Personal_Development!D990</f>
        <v>T10164</v>
      </c>
      <c r="E989" s="11" t="str">
        <f>Personal_Development!E990</f>
        <v>MOHAMAD FAIZ BIN JAMALUDIN</v>
      </c>
      <c r="F989" s="12" t="str">
        <f>Personal_Development!F990</f>
        <v>QUALITY ASSURANCE DEPARTMENT</v>
      </c>
      <c r="G989" s="12" t="str">
        <f>Personal_Development!G990</f>
        <v>QUALITY PLANNING SECTION (QPS)</v>
      </c>
      <c r="H989" s="40" t="str">
        <f>Personal_Development!I990</f>
        <v>C1 PROD</v>
      </c>
      <c r="I989" s="41" t="str">
        <f>Personal_Development!H990</f>
        <v>PROD ASSISTANT</v>
      </c>
      <c r="J989" s="42" t="str">
        <f>Personal_Development!J990</f>
        <v xml:space="preserve">C1 </v>
      </c>
      <c r="K989" s="48"/>
      <c r="L989" s="48"/>
      <c r="M989" s="16"/>
      <c r="N989" s="16"/>
      <c r="O989" s="48"/>
      <c r="P989" s="48"/>
      <c r="Q989" s="48"/>
      <c r="R989" s="48"/>
      <c r="S989" s="16"/>
      <c r="T989" s="16"/>
      <c r="U989" s="48"/>
      <c r="V989" s="48"/>
      <c r="W989" s="22">
        <f t="shared" si="30"/>
        <v>0</v>
      </c>
      <c r="X989" s="60">
        <f t="shared" si="31"/>
        <v>1</v>
      </c>
    </row>
    <row r="990" spans="2:24" ht="24.95" customHeight="1">
      <c r="B990" s="48">
        <f>Personal_Development!B991</f>
        <v>0</v>
      </c>
      <c r="C990" s="48">
        <f>Personal_Development!C991</f>
        <v>0</v>
      </c>
      <c r="D990" s="14" t="str">
        <f>Personal_Development!D991</f>
        <v>T10165</v>
      </c>
      <c r="E990" s="11" t="str">
        <f>Personal_Development!E991</f>
        <v>FAUSIA BINTI SIMSI</v>
      </c>
      <c r="F990" s="12" t="str">
        <f>Personal_Development!F991</f>
        <v>PRODUCTION NO.1 DEPARTMENT</v>
      </c>
      <c r="G990" s="12" t="str">
        <f>Personal_Development!G991</f>
        <v>ASSEMBLY PRODUCTION SECTION (APS)</v>
      </c>
      <c r="H990" s="40" t="str">
        <f>Personal_Development!H991</f>
        <v>OPERATOR 2</v>
      </c>
      <c r="I990" s="41" t="str">
        <f>Personal_Development!I991</f>
        <v>C4 PROD</v>
      </c>
      <c r="J990" s="42" t="str">
        <f>Personal_Development!J991</f>
        <v xml:space="preserve">C4 </v>
      </c>
      <c r="K990" s="48"/>
      <c r="L990" s="48"/>
      <c r="M990" s="16"/>
      <c r="N990" s="16"/>
      <c r="O990" s="48"/>
      <c r="P990" s="48"/>
      <c r="Q990" s="48"/>
      <c r="R990" s="48"/>
      <c r="S990" s="16"/>
      <c r="T990" s="16"/>
      <c r="U990" s="48"/>
      <c r="V990" s="48"/>
      <c r="W990" s="22">
        <f t="shared" si="30"/>
        <v>0</v>
      </c>
      <c r="X990" s="60">
        <f t="shared" si="31"/>
        <v>1</v>
      </c>
    </row>
    <row r="991" spans="2:24" ht="24.95" customHeight="1">
      <c r="B991" s="48" t="str">
        <f>Personal_Development!B992</f>
        <v>R</v>
      </c>
      <c r="C991" s="48">
        <f>Personal_Development!C992</f>
        <v>0</v>
      </c>
      <c r="D991" s="14" t="str">
        <f>Personal_Development!D992</f>
        <v>T10166</v>
      </c>
      <c r="E991" s="11" t="str">
        <f>Personal_Development!E992</f>
        <v>DELTON DASSARATAN A/L JESU</v>
      </c>
      <c r="F991" s="12" t="str">
        <f>Personal_Development!F992</f>
        <v>PRODUCTION NO.1 DEPARTMENT</v>
      </c>
      <c r="G991" s="12" t="str">
        <f>Personal_Development!G992</f>
        <v>ASSEMBLY PRODUCTION SECTION (APS)</v>
      </c>
      <c r="H991" s="40" t="str">
        <f>Personal_Development!H992</f>
        <v>OPERATOR 2</v>
      </c>
      <c r="I991" s="41" t="str">
        <f>Personal_Development!I992</f>
        <v>C4 PROD</v>
      </c>
      <c r="J991" s="42" t="str">
        <f>Personal_Development!J992</f>
        <v xml:space="preserve">C4 </v>
      </c>
      <c r="K991" s="48"/>
      <c r="L991" s="48"/>
      <c r="M991" s="16"/>
      <c r="N991" s="16"/>
      <c r="O991" s="48"/>
      <c r="P991" s="48"/>
      <c r="Q991" s="48"/>
      <c r="R991" s="48"/>
      <c r="S991" s="16"/>
      <c r="T991" s="16"/>
      <c r="U991" s="48"/>
      <c r="V991" s="48"/>
      <c r="W991" s="22">
        <f t="shared" si="30"/>
        <v>0</v>
      </c>
      <c r="X991" s="60">
        <f t="shared" si="31"/>
        <v>1</v>
      </c>
    </row>
    <row r="992" spans="2:24" ht="24.95" customHeight="1">
      <c r="B992" s="48">
        <f>Personal_Development!B993</f>
        <v>0</v>
      </c>
      <c r="C992" s="48">
        <f>Personal_Development!C993</f>
        <v>0</v>
      </c>
      <c r="D992" s="14" t="str">
        <f>Personal_Development!D993</f>
        <v>T10167</v>
      </c>
      <c r="E992" s="11" t="str">
        <f>Personal_Development!E993</f>
        <v>KALAISELVAN A/L VETTIVEL</v>
      </c>
      <c r="F992" s="12" t="str">
        <f>Personal_Development!F993</f>
        <v>PRODUCTION NO.1 DEPARTMENT</v>
      </c>
      <c r="G992" s="12" t="str">
        <f>Personal_Development!G993</f>
        <v>ASSEMBLY PRODUCTION SECTION (APS)</v>
      </c>
      <c r="H992" s="40" t="str">
        <f>Personal_Development!H993</f>
        <v>OPERATOR 2</v>
      </c>
      <c r="I992" s="41" t="str">
        <f>Personal_Development!I993</f>
        <v>C4 PROD</v>
      </c>
      <c r="J992" s="42" t="str">
        <f>Personal_Development!J993</f>
        <v xml:space="preserve">C4 </v>
      </c>
      <c r="K992" s="48"/>
      <c r="L992" s="48"/>
      <c r="M992" s="16"/>
      <c r="N992" s="16"/>
      <c r="O992" s="48"/>
      <c r="P992" s="48"/>
      <c r="Q992" s="48"/>
      <c r="R992" s="48"/>
      <c r="S992" s="16"/>
      <c r="T992" s="16"/>
      <c r="U992" s="48"/>
      <c r="V992" s="48"/>
      <c r="W992" s="22">
        <f t="shared" si="30"/>
        <v>0</v>
      </c>
      <c r="X992" s="60">
        <f t="shared" si="31"/>
        <v>1</v>
      </c>
    </row>
    <row r="993" spans="2:24" ht="24.95" customHeight="1">
      <c r="B993" s="48" t="str">
        <f>Personal_Development!B994</f>
        <v>R</v>
      </c>
      <c r="C993" s="48">
        <f>Personal_Development!C994</f>
        <v>0</v>
      </c>
      <c r="D993" s="14" t="str">
        <f>Personal_Development!D994</f>
        <v>T10168</v>
      </c>
      <c r="E993" s="11" t="str">
        <f>Personal_Development!E994</f>
        <v>JAMIL BIN ABDUL HALIM</v>
      </c>
      <c r="F993" s="12" t="str">
        <f>Personal_Development!F994</f>
        <v>PRODUCTION NO.2 DEPARTMENT</v>
      </c>
      <c r="G993" s="12" t="str">
        <f>Personal_Development!G994</f>
        <v>MOLDING PRODUCTION SECTION (MPS)</v>
      </c>
      <c r="H993" s="40" t="str">
        <f>Personal_Development!H994</f>
        <v>OPERATOR 2</v>
      </c>
      <c r="I993" s="41" t="str">
        <f>Personal_Development!I994</f>
        <v>C4 PROD</v>
      </c>
      <c r="J993" s="42" t="str">
        <f>Personal_Development!J994</f>
        <v xml:space="preserve">C4 </v>
      </c>
      <c r="K993" s="48"/>
      <c r="L993" s="48"/>
      <c r="M993" s="16"/>
      <c r="N993" s="16"/>
      <c r="O993" s="48"/>
      <c r="P993" s="48"/>
      <c r="Q993" s="48"/>
      <c r="R993" s="48"/>
      <c r="S993" s="16"/>
      <c r="T993" s="16"/>
      <c r="U993" s="48"/>
      <c r="V993" s="48"/>
      <c r="W993" s="22">
        <f t="shared" si="30"/>
        <v>0</v>
      </c>
      <c r="X993" s="60">
        <f t="shared" si="31"/>
        <v>1</v>
      </c>
    </row>
    <row r="994" spans="2:24" ht="24.95" customHeight="1">
      <c r="B994" s="48">
        <f>Personal_Development!B995</f>
        <v>0</v>
      </c>
      <c r="C994" s="48" t="str">
        <f>Personal_Development!C995</f>
        <v>K03437</v>
      </c>
      <c r="D994" s="14" t="str">
        <f>Personal_Development!D995</f>
        <v>C13997</v>
      </c>
      <c r="E994" s="11" t="str">
        <f>Personal_Development!E995</f>
        <v>NORSHAHIRAH ZAWANI BINTI NORHISHAM</v>
      </c>
      <c r="F994" s="12" t="str">
        <f>Personal_Development!F995</f>
        <v>PRODUCTION NO.1 DEPARTMENT</v>
      </c>
      <c r="G994" s="12" t="str">
        <f>Personal_Development!G995</f>
        <v>ASSEMBLY PRODUCTION SECTION (APS)</v>
      </c>
      <c r="H994" s="40" t="str">
        <f>Personal_Development!H995</f>
        <v>OPERATOR 2</v>
      </c>
      <c r="I994" s="41" t="str">
        <f>Personal_Development!I995</f>
        <v>C4 PROD</v>
      </c>
      <c r="J994" s="42" t="str">
        <f>Personal_Development!J995</f>
        <v xml:space="preserve">C4 </v>
      </c>
      <c r="K994" s="48"/>
      <c r="L994" s="48"/>
      <c r="M994" s="16"/>
      <c r="N994" s="16"/>
      <c r="O994" s="48"/>
      <c r="P994" s="48"/>
      <c r="Q994" s="48"/>
      <c r="R994" s="48"/>
      <c r="S994" s="16"/>
      <c r="T994" s="16"/>
      <c r="U994" s="48"/>
      <c r="V994" s="48"/>
      <c r="W994" s="22">
        <f t="shared" si="30"/>
        <v>0</v>
      </c>
      <c r="X994" s="60">
        <f t="shared" si="31"/>
        <v>1</v>
      </c>
    </row>
    <row r="995" spans="2:24" ht="24.95" customHeight="1">
      <c r="B995" s="48" t="str">
        <f>Personal_Development!B996</f>
        <v>R</v>
      </c>
      <c r="C995" s="48" t="str">
        <f>Personal_Development!C996</f>
        <v>K03438</v>
      </c>
      <c r="D995" s="14" t="str">
        <f>Personal_Development!D996</f>
        <v>C13998</v>
      </c>
      <c r="E995" s="11" t="str">
        <f>Personal_Development!E996</f>
        <v>LYANA BINTI ROSLI</v>
      </c>
      <c r="F995" s="12" t="str">
        <f>Personal_Development!F996</f>
        <v>PRODUCTION NO.1 DEPARTMENT</v>
      </c>
      <c r="G995" s="12" t="str">
        <f>Personal_Development!G996</f>
        <v>ASSEMBLY PRODUCTION SECTION (APS)</v>
      </c>
      <c r="H995" s="40" t="str">
        <f>Personal_Development!H996</f>
        <v>OPERATOR 2</v>
      </c>
      <c r="I995" s="41" t="str">
        <f>Personal_Development!I996</f>
        <v>C4 PROD</v>
      </c>
      <c r="J995" s="42" t="str">
        <f>Personal_Development!J996</f>
        <v xml:space="preserve">C4 </v>
      </c>
      <c r="K995" s="48"/>
      <c r="L995" s="48"/>
      <c r="M995" s="16"/>
      <c r="N995" s="16"/>
      <c r="O995" s="48"/>
      <c r="P995" s="48"/>
      <c r="Q995" s="48"/>
      <c r="R995" s="48"/>
      <c r="S995" s="16"/>
      <c r="T995" s="16"/>
      <c r="U995" s="48"/>
      <c r="V995" s="48"/>
      <c r="W995" s="22">
        <f t="shared" si="30"/>
        <v>0</v>
      </c>
      <c r="X995" s="60">
        <f t="shared" si="31"/>
        <v>1</v>
      </c>
    </row>
    <row r="996" spans="2:24" ht="24.95" customHeight="1">
      <c r="B996" s="48" t="str">
        <f>Personal_Development!B997</f>
        <v>R</v>
      </c>
      <c r="C996" s="48">
        <f>Personal_Development!C997</f>
        <v>0</v>
      </c>
      <c r="D996" s="14" t="str">
        <f>Personal_Development!D997</f>
        <v>K03439</v>
      </c>
      <c r="E996" s="11" t="str">
        <f>Personal_Development!E997</f>
        <v>KALAISELVI A/P TANAIMALAI</v>
      </c>
      <c r="F996" s="12" t="str">
        <f>Personal_Development!F997</f>
        <v>PRODUCTION NO.1 DEPARTMENT</v>
      </c>
      <c r="G996" s="12" t="str">
        <f>Personal_Development!G997</f>
        <v>ASSEMBLY PRODUCTION SECTION (APS)</v>
      </c>
      <c r="H996" s="40" t="str">
        <f>Personal_Development!H997</f>
        <v>OPERATOR 2</v>
      </c>
      <c r="I996" s="41" t="str">
        <f>Personal_Development!I997</f>
        <v>C4 PROD</v>
      </c>
      <c r="J996" s="42" t="str">
        <f>Personal_Development!J997</f>
        <v xml:space="preserve">C4 </v>
      </c>
      <c r="K996" s="48"/>
      <c r="L996" s="48"/>
      <c r="M996" s="16"/>
      <c r="N996" s="16"/>
      <c r="O996" s="48"/>
      <c r="P996" s="48"/>
      <c r="Q996" s="48"/>
      <c r="R996" s="48"/>
      <c r="S996" s="16"/>
      <c r="T996" s="16"/>
      <c r="U996" s="48"/>
      <c r="V996" s="48"/>
      <c r="W996" s="22">
        <f t="shared" si="30"/>
        <v>0</v>
      </c>
      <c r="X996" s="60">
        <f t="shared" si="31"/>
        <v>1</v>
      </c>
    </row>
    <row r="997" spans="2:24" ht="24.95" customHeight="1">
      <c r="B997" s="48">
        <f>Personal_Development!B998</f>
        <v>0</v>
      </c>
      <c r="C997" s="48" t="str">
        <f>Personal_Development!C998</f>
        <v>K03440</v>
      </c>
      <c r="D997" s="14" t="str">
        <f>Personal_Development!D998</f>
        <v>C13999</v>
      </c>
      <c r="E997" s="11" t="str">
        <f>Personal_Development!E998</f>
        <v>NUR FAZILA BINTI ABD MAJID</v>
      </c>
      <c r="F997" s="12" t="str">
        <f>Personal_Development!F998</f>
        <v>PRODUCTION NO.1 DEPARTMENT</v>
      </c>
      <c r="G997" s="12" t="str">
        <f>Personal_Development!G998</f>
        <v>ASSEMBLY PRODUCTION SECTION (APS)</v>
      </c>
      <c r="H997" s="40" t="str">
        <f>Personal_Development!H998</f>
        <v>OPERATOR 2</v>
      </c>
      <c r="I997" s="41" t="str">
        <f>Personal_Development!I998</f>
        <v>C4 PROD</v>
      </c>
      <c r="J997" s="42" t="str">
        <f>Personal_Development!J998</f>
        <v xml:space="preserve">C4 </v>
      </c>
      <c r="K997" s="48"/>
      <c r="L997" s="48"/>
      <c r="M997" s="16"/>
      <c r="N997" s="16"/>
      <c r="O997" s="48"/>
      <c r="P997" s="48"/>
      <c r="Q997" s="48"/>
      <c r="R997" s="48"/>
      <c r="S997" s="16"/>
      <c r="T997" s="16"/>
      <c r="U997" s="48"/>
      <c r="V997" s="48"/>
      <c r="W997" s="22">
        <f t="shared" si="30"/>
        <v>0</v>
      </c>
      <c r="X997" s="60">
        <f t="shared" si="31"/>
        <v>1</v>
      </c>
    </row>
    <row r="998" spans="2:24" ht="24.95" customHeight="1">
      <c r="B998" s="48">
        <f>Personal_Development!B999</f>
        <v>0</v>
      </c>
      <c r="C998" s="48" t="str">
        <f>Personal_Development!C999</f>
        <v>K03441</v>
      </c>
      <c r="D998" s="14" t="str">
        <f>Personal_Development!D999</f>
        <v>C14000</v>
      </c>
      <c r="E998" s="11" t="str">
        <f>Personal_Development!E999</f>
        <v>NURUL HAYANI BINTI ABU HASSIM</v>
      </c>
      <c r="F998" s="12" t="str">
        <f>Personal_Development!F999</f>
        <v>PRODUCTION NO.1 DEPARTMENT</v>
      </c>
      <c r="G998" s="12" t="str">
        <f>Personal_Development!G999</f>
        <v>ASSEMBLY PRODUCTION SECTION (APS)</v>
      </c>
      <c r="H998" s="40" t="str">
        <f>Personal_Development!H999</f>
        <v>OPERATOR 2</v>
      </c>
      <c r="I998" s="41" t="str">
        <f>Personal_Development!I999</f>
        <v>C4 PROD</v>
      </c>
      <c r="J998" s="42" t="str">
        <f>Personal_Development!J999</f>
        <v xml:space="preserve">C4 </v>
      </c>
      <c r="K998" s="48"/>
      <c r="L998" s="48"/>
      <c r="M998" s="16"/>
      <c r="N998" s="16"/>
      <c r="O998" s="48"/>
      <c r="P998" s="48"/>
      <c r="Q998" s="48"/>
      <c r="R998" s="48"/>
      <c r="S998" s="16"/>
      <c r="T998" s="16"/>
      <c r="U998" s="48"/>
      <c r="V998" s="48"/>
      <c r="W998" s="22">
        <f t="shared" si="30"/>
        <v>0</v>
      </c>
      <c r="X998" s="60">
        <f t="shared" si="31"/>
        <v>1</v>
      </c>
    </row>
    <row r="999" spans="2:24" ht="24.95" customHeight="1">
      <c r="B999" s="48">
        <f>Personal_Development!B1000</f>
        <v>0</v>
      </c>
      <c r="C999" s="48" t="str">
        <f>Personal_Development!C1000</f>
        <v>K03443</v>
      </c>
      <c r="D999" s="14" t="str">
        <f>Personal_Development!D1000</f>
        <v>C14001</v>
      </c>
      <c r="E999" s="11" t="str">
        <f>Personal_Development!E1000</f>
        <v>AHMAD SYAZWAN BIN AMRAN</v>
      </c>
      <c r="F999" s="12" t="str">
        <f>Personal_Development!F1000</f>
        <v>FACTORY OPERATIONS DEPARTMENT</v>
      </c>
      <c r="G999" s="12" t="str">
        <f>Personal_Development!G1000</f>
        <v>INVENTORY &amp; SYSYTEM CONTROL SECTION (IVS)</v>
      </c>
      <c r="H999" s="40" t="str">
        <f>Personal_Development!H1000</f>
        <v>STOREHAND</v>
      </c>
      <c r="I999" s="41" t="str">
        <f>Personal_Development!I1000</f>
        <v>C4 PROD</v>
      </c>
      <c r="J999" s="42" t="str">
        <f>Personal_Development!J1000</f>
        <v xml:space="preserve">C4 </v>
      </c>
      <c r="K999" s="48"/>
      <c r="L999" s="48"/>
      <c r="M999" s="16"/>
      <c r="N999" s="16"/>
      <c r="O999" s="48"/>
      <c r="P999" s="48"/>
      <c r="Q999" s="48"/>
      <c r="R999" s="48"/>
      <c r="S999" s="16"/>
      <c r="T999" s="16"/>
      <c r="U999" s="48"/>
      <c r="V999" s="48"/>
      <c r="W999" s="22">
        <f t="shared" si="30"/>
        <v>0</v>
      </c>
      <c r="X999" s="60">
        <f t="shared" si="31"/>
        <v>1</v>
      </c>
    </row>
    <row r="1000" spans="2:24" ht="24.95" customHeight="1">
      <c r="B1000" s="48">
        <f>Personal_Development!B1001</f>
        <v>0</v>
      </c>
      <c r="C1000" s="48" t="str">
        <f>Personal_Development!C1001</f>
        <v>K03446</v>
      </c>
      <c r="D1000" s="14" t="str">
        <f>Personal_Development!D1001</f>
        <v>C14002</v>
      </c>
      <c r="E1000" s="11" t="str">
        <f>Personal_Development!E1001</f>
        <v>NOR ANIRA BINTI NASARUDDIN</v>
      </c>
      <c r="F1000" s="12" t="str">
        <f>Personal_Development!F1001</f>
        <v>PRODUCTION NO.2 DEPARTMENT</v>
      </c>
      <c r="G1000" s="12" t="str">
        <f>Personal_Development!G1001</f>
        <v>MOLDING PRODUCTION SECTION (MPS)</v>
      </c>
      <c r="H1000" s="40" t="str">
        <f>Personal_Development!H1001</f>
        <v>OPERATOR 2</v>
      </c>
      <c r="I1000" s="41" t="str">
        <f>Personal_Development!I1001</f>
        <v>C4 PROD</v>
      </c>
      <c r="J1000" s="42" t="str">
        <f>Personal_Development!J1001</f>
        <v xml:space="preserve">C4 </v>
      </c>
      <c r="K1000" s="48"/>
      <c r="L1000" s="48"/>
      <c r="M1000" s="16"/>
      <c r="N1000" s="16"/>
      <c r="O1000" s="48"/>
      <c r="P1000" s="48"/>
      <c r="Q1000" s="48"/>
      <c r="R1000" s="48"/>
      <c r="S1000" s="16"/>
      <c r="T1000" s="16"/>
      <c r="U1000" s="48"/>
      <c r="V1000" s="48"/>
      <c r="W1000" s="22">
        <f t="shared" si="30"/>
        <v>0</v>
      </c>
      <c r="X1000" s="60">
        <f t="shared" si="31"/>
        <v>1</v>
      </c>
    </row>
    <row r="1001" spans="2:24" ht="24.95" customHeight="1">
      <c r="B1001" s="48">
        <f>Personal_Development!B1002</f>
        <v>0</v>
      </c>
      <c r="C1001" s="48" t="str">
        <f>Personal_Development!C1002</f>
        <v>K03448</v>
      </c>
      <c r="D1001" s="14" t="str">
        <f>Personal_Development!D1002</f>
        <v>C14003</v>
      </c>
      <c r="E1001" s="11" t="str">
        <f>Personal_Development!E1002</f>
        <v>NOR HAFIZAH BINTI AB KALIL</v>
      </c>
      <c r="F1001" s="12" t="str">
        <f>Personal_Development!F1002</f>
        <v>PRODUCTION NO.2 DEPARTMENT</v>
      </c>
      <c r="G1001" s="12" t="str">
        <f>Personal_Development!G1002</f>
        <v>MOLDING PRODUCTION SECTION (MPS)</v>
      </c>
      <c r="H1001" s="40" t="str">
        <f>Personal_Development!H1002</f>
        <v>OPERATOR 2</v>
      </c>
      <c r="I1001" s="41" t="str">
        <f>Personal_Development!I1002</f>
        <v>C4 PROD</v>
      </c>
      <c r="J1001" s="42" t="str">
        <f>Personal_Development!J1002</f>
        <v xml:space="preserve">C4 </v>
      </c>
      <c r="K1001" s="48"/>
      <c r="L1001" s="48"/>
      <c r="M1001" s="16"/>
      <c r="N1001" s="16"/>
      <c r="O1001" s="48"/>
      <c r="P1001" s="48"/>
      <c r="Q1001" s="48"/>
      <c r="R1001" s="48"/>
      <c r="S1001" s="16"/>
      <c r="T1001" s="16"/>
      <c r="U1001" s="48"/>
      <c r="V1001" s="48"/>
      <c r="W1001" s="22">
        <f t="shared" si="30"/>
        <v>0</v>
      </c>
      <c r="X1001" s="60">
        <f t="shared" si="31"/>
        <v>1</v>
      </c>
    </row>
    <row r="1002" spans="2:24" ht="24.95" customHeight="1">
      <c r="B1002" s="48">
        <f>Personal_Development!B1003</f>
        <v>0</v>
      </c>
      <c r="C1002" s="48" t="str">
        <f>Personal_Development!C1003</f>
        <v>K03449</v>
      </c>
      <c r="D1002" s="14" t="str">
        <f>Personal_Development!D1003</f>
        <v>C14004</v>
      </c>
      <c r="E1002" s="11" t="str">
        <f>Personal_Development!E1003</f>
        <v>MUHAMMAD HARRIS AKMAL BIN ZAINUDDIN</v>
      </c>
      <c r="F1002" s="12" t="str">
        <f>Personal_Development!F1003</f>
        <v>PRODUCTION NO.2 DEPARTMENT</v>
      </c>
      <c r="G1002" s="12" t="str">
        <f>Personal_Development!G1003</f>
        <v>MOLDING PRODUCTION SECTION (MPS)</v>
      </c>
      <c r="H1002" s="40" t="str">
        <f>Personal_Development!H1003</f>
        <v>OPERATOR 2</v>
      </c>
      <c r="I1002" s="41" t="str">
        <f>Personal_Development!I1003</f>
        <v>C4 PROD</v>
      </c>
      <c r="J1002" s="42" t="str">
        <f>Personal_Development!J1003</f>
        <v xml:space="preserve">C4 </v>
      </c>
      <c r="K1002" s="48"/>
      <c r="L1002" s="48"/>
      <c r="M1002" s="16"/>
      <c r="N1002" s="16"/>
      <c r="O1002" s="48"/>
      <c r="P1002" s="48"/>
      <c r="Q1002" s="48"/>
      <c r="R1002" s="48"/>
      <c r="S1002" s="16"/>
      <c r="T1002" s="16"/>
      <c r="U1002" s="48"/>
      <c r="V1002" s="48"/>
      <c r="W1002" s="22">
        <f t="shared" si="30"/>
        <v>0</v>
      </c>
      <c r="X1002" s="60">
        <f t="shared" si="31"/>
        <v>1</v>
      </c>
    </row>
    <row r="1003" spans="2:24" ht="24.95" customHeight="1">
      <c r="B1003" s="48">
        <f>Personal_Development!B1004</f>
        <v>0</v>
      </c>
      <c r="C1003" s="48">
        <f>Personal_Development!C1004</f>
        <v>0</v>
      </c>
      <c r="D1003" s="14" t="str">
        <f>Personal_Development!D1004</f>
        <v>T10170</v>
      </c>
      <c r="E1003" s="11" t="str">
        <f>Personal_Development!E1004</f>
        <v>NUR SHAERA BINTI ZULKIFLI</v>
      </c>
      <c r="F1003" s="12" t="str">
        <f>Personal_Development!F1004</f>
        <v>PRODUCTION NO.1 DEPARTMENT</v>
      </c>
      <c r="G1003" s="12" t="str">
        <f>Personal_Development!G1004</f>
        <v>ASSEMBLY PRODUCTION SECTION (APS)</v>
      </c>
      <c r="H1003" s="40" t="str">
        <f>Personal_Development!H1004</f>
        <v>OPERATOR 2</v>
      </c>
      <c r="I1003" s="41" t="str">
        <f>Personal_Development!I1004</f>
        <v>C4 PROD</v>
      </c>
      <c r="J1003" s="42" t="str">
        <f>Personal_Development!J1004</f>
        <v xml:space="preserve">C4 </v>
      </c>
      <c r="K1003" s="48"/>
      <c r="L1003" s="48"/>
      <c r="M1003" s="16"/>
      <c r="N1003" s="16"/>
      <c r="O1003" s="48"/>
      <c r="P1003" s="48"/>
      <c r="Q1003" s="48"/>
      <c r="R1003" s="48"/>
      <c r="S1003" s="16"/>
      <c r="T1003" s="16"/>
      <c r="U1003" s="48"/>
      <c r="V1003" s="48"/>
      <c r="W1003" s="22">
        <f t="shared" si="30"/>
        <v>0</v>
      </c>
      <c r="X1003" s="60">
        <f t="shared" si="31"/>
        <v>1</v>
      </c>
    </row>
    <row r="1004" spans="2:24" ht="24.95" customHeight="1">
      <c r="B1004" s="48">
        <f>Personal_Development!B1005</f>
        <v>0</v>
      </c>
      <c r="C1004" s="48">
        <f>Personal_Development!C1005</f>
        <v>0</v>
      </c>
      <c r="D1004" s="14" t="str">
        <f>Personal_Development!D1005</f>
        <v>T10171</v>
      </c>
      <c r="E1004" s="11" t="str">
        <f>Personal_Development!E1005</f>
        <v>NEK NURULAKMALIAH BINTI NEK ZAHIRUDDIN</v>
      </c>
      <c r="F1004" s="12" t="str">
        <f>Personal_Development!F1005</f>
        <v>QUALITY ASSURANCE DEPARTMENT</v>
      </c>
      <c r="G1004" s="12" t="str">
        <f>Personal_Development!G1005</f>
        <v>QUALITY PLANNING SECTION (QPS)</v>
      </c>
      <c r="H1004" s="40" t="str">
        <f>Personal_Development!H1005</f>
        <v>SUPERVISOR</v>
      </c>
      <c r="I1004" s="41" t="str">
        <f>Personal_Development!I1005</f>
        <v>C1 PROD</v>
      </c>
      <c r="J1004" s="42" t="str">
        <f>Personal_Development!J1005</f>
        <v xml:space="preserve">C1 </v>
      </c>
      <c r="K1004" s="48"/>
      <c r="L1004" s="48"/>
      <c r="M1004" s="16"/>
      <c r="N1004" s="16"/>
      <c r="O1004" s="48"/>
      <c r="P1004" s="48"/>
      <c r="Q1004" s="48"/>
      <c r="R1004" s="48"/>
      <c r="S1004" s="16"/>
      <c r="T1004" s="16"/>
      <c r="U1004" s="48"/>
      <c r="V1004" s="48"/>
      <c r="W1004" s="22">
        <f t="shared" si="30"/>
        <v>0</v>
      </c>
      <c r="X1004" s="60">
        <f t="shared" si="31"/>
        <v>1</v>
      </c>
    </row>
    <row r="1005" spans="2:24" ht="24.95" customHeight="1">
      <c r="B1005" s="48">
        <f>Personal_Development!B1006</f>
        <v>0</v>
      </c>
      <c r="C1005" s="48">
        <f>Personal_Development!C1006</f>
        <v>0</v>
      </c>
      <c r="D1005" s="14" t="str">
        <f>Personal_Development!D1006</f>
        <v>T10172</v>
      </c>
      <c r="E1005" s="11" t="str">
        <f>Personal_Development!E1006</f>
        <v>SITI NOOR BINTI MAHAMAD HAMLI</v>
      </c>
      <c r="F1005" s="12" t="str">
        <f>Personal_Development!F1006</f>
        <v>QUALITY ASSURANCE DEPARTMENT</v>
      </c>
      <c r="G1005" s="12" t="str">
        <f>Personal_Development!G1006</f>
        <v>QUALITY ASSURANCE SECTION (QAS)</v>
      </c>
      <c r="H1005" s="40" t="str">
        <f>Personal_Development!H1006</f>
        <v>QA INSPECTOR</v>
      </c>
      <c r="I1005" s="41" t="str">
        <f>Personal_Development!I1006</f>
        <v>C3 PROD</v>
      </c>
      <c r="J1005" s="42" t="str">
        <f>Personal_Development!J1006</f>
        <v xml:space="preserve">C3 </v>
      </c>
      <c r="K1005" s="48"/>
      <c r="L1005" s="48"/>
      <c r="M1005" s="16"/>
      <c r="N1005" s="16"/>
      <c r="O1005" s="48"/>
      <c r="P1005" s="48"/>
      <c r="Q1005" s="48"/>
      <c r="R1005" s="48"/>
      <c r="S1005" s="16"/>
      <c r="T1005" s="16"/>
      <c r="U1005" s="48"/>
      <c r="V1005" s="48">
        <v>1</v>
      </c>
      <c r="W1005" s="22">
        <f t="shared" si="30"/>
        <v>1</v>
      </c>
      <c r="X1005" s="60">
        <f t="shared" si="31"/>
        <v>1</v>
      </c>
    </row>
    <row r="1006" spans="2:24" ht="24.95" customHeight="1">
      <c r="B1006" s="48">
        <f>Personal_Development!B1007</f>
        <v>0</v>
      </c>
      <c r="C1006" s="48">
        <f>Personal_Development!C1007</f>
        <v>0</v>
      </c>
      <c r="D1006" s="14" t="str">
        <f>Personal_Development!D1007</f>
        <v>C13978</v>
      </c>
      <c r="E1006" s="11" t="str">
        <f>Personal_Development!E1007</f>
        <v>AHMAD SYAZWI BIN ZAMMANI</v>
      </c>
      <c r="F1006" s="12" t="str">
        <f>Personal_Development!F1007</f>
        <v>CSR PROMOTION OFFICE</v>
      </c>
      <c r="G1006" s="12">
        <f>Personal_Development!G1007</f>
        <v>0</v>
      </c>
      <c r="H1006" s="40" t="str">
        <f>Personal_Development!H1007</f>
        <v>ASSISTANT</v>
      </c>
      <c r="I1006" s="41" t="str">
        <f>Personal_Development!I1007</f>
        <v>C1 OFFICE</v>
      </c>
      <c r="J1006" s="42" t="str">
        <f>Personal_Development!J1007</f>
        <v xml:space="preserve">C1 </v>
      </c>
      <c r="K1006" s="48"/>
      <c r="L1006" s="48"/>
      <c r="M1006" s="16"/>
      <c r="N1006" s="16"/>
      <c r="O1006" s="48"/>
      <c r="P1006" s="48"/>
      <c r="Q1006" s="48"/>
      <c r="R1006" s="48"/>
      <c r="S1006" s="16"/>
      <c r="T1006" s="16"/>
      <c r="U1006" s="48"/>
      <c r="V1006" s="48"/>
      <c r="W1006" s="22">
        <f t="shared" si="30"/>
        <v>0</v>
      </c>
      <c r="X1006" s="60">
        <f t="shared" si="31"/>
        <v>1</v>
      </c>
    </row>
    <row r="1007" spans="2:24" ht="24.95" customHeight="1">
      <c r="B1007" s="48">
        <f>Personal_Development!B1008</f>
        <v>0</v>
      </c>
      <c r="C1007" s="48">
        <f>Personal_Development!C1008</f>
        <v>0</v>
      </c>
      <c r="D1007" s="14" t="str">
        <f>Personal_Development!D1008</f>
        <v>T10174</v>
      </c>
      <c r="E1007" s="11" t="str">
        <f>Personal_Development!E1008</f>
        <v>MOHD YAZID BIN YUSOF</v>
      </c>
      <c r="F1007" s="12" t="str">
        <f>Personal_Development!F1008</f>
        <v>GENERAL AFFAIRS DEPARTMENT</v>
      </c>
      <c r="G1007" s="12" t="str">
        <f>Personal_Development!G1008</f>
        <v>SAFETY &amp; ENVIRONMENT SECTION (SES)</v>
      </c>
      <c r="H1007" s="40" t="str">
        <f>Personal_Development!H1008</f>
        <v>LINE LEADER</v>
      </c>
      <c r="I1007" s="41" t="str">
        <f>Personal_Development!I1008</f>
        <v>C2 PROD</v>
      </c>
      <c r="J1007" s="42" t="str">
        <f>Personal_Development!J1008</f>
        <v xml:space="preserve">C2 </v>
      </c>
      <c r="K1007" s="48"/>
      <c r="L1007" s="48"/>
      <c r="M1007" s="16"/>
      <c r="N1007" s="16"/>
      <c r="O1007" s="48"/>
      <c r="P1007" s="48"/>
      <c r="Q1007" s="48"/>
      <c r="R1007" s="48"/>
      <c r="S1007" s="16"/>
      <c r="T1007" s="16"/>
      <c r="U1007" s="48"/>
      <c r="V1007" s="48">
        <v>9</v>
      </c>
      <c r="W1007" s="22">
        <f t="shared" si="30"/>
        <v>9</v>
      </c>
      <c r="X1007" s="60">
        <f t="shared" si="31"/>
        <v>3</v>
      </c>
    </row>
    <row r="1008" spans="2:24" ht="24.95" customHeight="1">
      <c r="B1008" s="48">
        <f>Personal_Development!B1009</f>
        <v>0</v>
      </c>
      <c r="C1008" s="48">
        <f>Personal_Development!C1009</f>
        <v>0</v>
      </c>
      <c r="D1008" s="14" t="str">
        <f>Personal_Development!D1009</f>
        <v>K03452</v>
      </c>
      <c r="E1008" s="11" t="str">
        <f>Personal_Development!E1009</f>
        <v>KAZIANA BINTI LOKMAN</v>
      </c>
      <c r="F1008" s="12" t="str">
        <f>Personal_Development!F1009</f>
        <v>PRODUCTION NO.1 DEPARTMENT</v>
      </c>
      <c r="G1008" s="12" t="str">
        <f>Personal_Development!G1009</f>
        <v>ASSEMBLY PRODUCTION SECTION (APS)</v>
      </c>
      <c r="H1008" s="40" t="str">
        <f>Personal_Development!H1009</f>
        <v>OPERATOR 2</v>
      </c>
      <c r="I1008" s="41" t="str">
        <f>Personal_Development!I1009</f>
        <v>C4 PROD</v>
      </c>
      <c r="J1008" s="42" t="str">
        <f>Personal_Development!J1009</f>
        <v xml:space="preserve">C4 </v>
      </c>
      <c r="K1008" s="48"/>
      <c r="L1008" s="48"/>
      <c r="M1008" s="16"/>
      <c r="N1008" s="16"/>
      <c r="O1008" s="48"/>
      <c r="P1008" s="48"/>
      <c r="Q1008" s="48"/>
      <c r="R1008" s="48"/>
      <c r="S1008" s="16"/>
      <c r="T1008" s="16"/>
      <c r="U1008" s="48"/>
      <c r="V1008" s="48"/>
      <c r="W1008" s="22">
        <f t="shared" si="30"/>
        <v>0</v>
      </c>
      <c r="X1008" s="60">
        <f t="shared" si="31"/>
        <v>1</v>
      </c>
    </row>
    <row r="1009" spans="2:24" ht="24.95" customHeight="1">
      <c r="B1009" s="48" t="str">
        <f>Personal_Development!B1010</f>
        <v>R</v>
      </c>
      <c r="C1009" s="48">
        <f>Personal_Development!C1010</f>
        <v>0</v>
      </c>
      <c r="D1009" s="14" t="str">
        <f>Personal_Development!D1010</f>
        <v>K03453</v>
      </c>
      <c r="E1009" s="11" t="str">
        <f>Personal_Development!E1010</f>
        <v>BARATHAN A/L MOGAN</v>
      </c>
      <c r="F1009" s="12" t="str">
        <f>Personal_Development!F1010</f>
        <v>PRODUCTION NO.1 DEPARTMENT</v>
      </c>
      <c r="G1009" s="12" t="str">
        <f>Personal_Development!G1010</f>
        <v>ASSEMBLY PRODUCTION SECTION (APS)</v>
      </c>
      <c r="H1009" s="40" t="str">
        <f>Personal_Development!H1010</f>
        <v>OPERATOR 2</v>
      </c>
      <c r="I1009" s="41" t="str">
        <f>Personal_Development!I1010</f>
        <v>C4 PROD</v>
      </c>
      <c r="J1009" s="42" t="str">
        <f>Personal_Development!J1010</f>
        <v xml:space="preserve">C4 </v>
      </c>
      <c r="K1009" s="48"/>
      <c r="L1009" s="48"/>
      <c r="M1009" s="16"/>
      <c r="N1009" s="16"/>
      <c r="O1009" s="48"/>
      <c r="P1009" s="48"/>
      <c r="Q1009" s="48"/>
      <c r="R1009" s="48"/>
      <c r="S1009" s="16"/>
      <c r="T1009" s="16"/>
      <c r="U1009" s="48"/>
      <c r="V1009" s="48"/>
      <c r="W1009" s="22">
        <f t="shared" si="30"/>
        <v>0</v>
      </c>
      <c r="X1009" s="60">
        <f t="shared" si="31"/>
        <v>1</v>
      </c>
    </row>
    <row r="1010" spans="2:24" ht="24.95" customHeight="1">
      <c r="B1010" s="48">
        <f>Personal_Development!B1011</f>
        <v>0</v>
      </c>
      <c r="C1010" s="48">
        <f>Personal_Development!C1011</f>
        <v>0</v>
      </c>
      <c r="D1010" s="14" t="str">
        <f>Personal_Development!D1011</f>
        <v>K03454</v>
      </c>
      <c r="E1010" s="11" t="str">
        <f>Personal_Development!E1011</f>
        <v>NUR FADHILLAH BT MOHAMAD AIRAT</v>
      </c>
      <c r="F1010" s="12" t="str">
        <f>Personal_Development!F1011</f>
        <v>PRODUCTION NO.1 DEPARTMENT</v>
      </c>
      <c r="G1010" s="12" t="str">
        <f>Personal_Development!G1011</f>
        <v>ASSEMBLY PRODUCTION SECTION (APS)</v>
      </c>
      <c r="H1010" s="40" t="str">
        <f>Personal_Development!H1011</f>
        <v>OPERATOR 2</v>
      </c>
      <c r="I1010" s="41" t="str">
        <f>Personal_Development!I1011</f>
        <v>C4 PROD</v>
      </c>
      <c r="J1010" s="42" t="str">
        <f>Personal_Development!J1011</f>
        <v xml:space="preserve">C4 </v>
      </c>
      <c r="K1010" s="48"/>
      <c r="L1010" s="48"/>
      <c r="M1010" s="16"/>
      <c r="N1010" s="16"/>
      <c r="O1010" s="48"/>
      <c r="P1010" s="48"/>
      <c r="Q1010" s="48"/>
      <c r="R1010" s="48"/>
      <c r="S1010" s="16"/>
      <c r="T1010" s="16"/>
      <c r="U1010" s="48"/>
      <c r="V1010" s="48"/>
      <c r="W1010" s="22">
        <f t="shared" si="30"/>
        <v>0</v>
      </c>
      <c r="X1010" s="60">
        <f t="shared" si="31"/>
        <v>1</v>
      </c>
    </row>
    <row r="1011" spans="2:24" ht="24.95" customHeight="1">
      <c r="B1011" s="48">
        <f>Personal_Development!B1012</f>
        <v>0</v>
      </c>
      <c r="C1011" s="48">
        <f>Personal_Development!C1012</f>
        <v>0</v>
      </c>
      <c r="D1011" s="14" t="str">
        <f>Personal_Development!D1012</f>
        <v>K03455</v>
      </c>
      <c r="E1011" s="11" t="str">
        <f>Personal_Development!E1012</f>
        <v>NORHAIDA BT MOHAMMAD</v>
      </c>
      <c r="F1011" s="12" t="str">
        <f>Personal_Development!F1012</f>
        <v>PRODUCTION NO.1 DEPARTMENT</v>
      </c>
      <c r="G1011" s="12" t="str">
        <f>Personal_Development!G1012</f>
        <v>ASSEMBLY PRODUCTION SECTION (APS)</v>
      </c>
      <c r="H1011" s="40" t="str">
        <f>Personal_Development!H1012</f>
        <v>OPERATOR 2</v>
      </c>
      <c r="I1011" s="41" t="str">
        <f>Personal_Development!I1012</f>
        <v>C4 PROD</v>
      </c>
      <c r="J1011" s="42" t="str">
        <f>Personal_Development!J1012</f>
        <v xml:space="preserve">C4 </v>
      </c>
      <c r="K1011" s="48"/>
      <c r="L1011" s="48"/>
      <c r="M1011" s="16"/>
      <c r="N1011" s="16"/>
      <c r="O1011" s="48"/>
      <c r="P1011" s="48"/>
      <c r="Q1011" s="48"/>
      <c r="R1011" s="48"/>
      <c r="S1011" s="16"/>
      <c r="T1011" s="16"/>
      <c r="U1011" s="48"/>
      <c r="V1011" s="48"/>
      <c r="W1011" s="22">
        <f t="shared" si="30"/>
        <v>0</v>
      </c>
      <c r="X1011" s="60">
        <f t="shared" si="31"/>
        <v>1</v>
      </c>
    </row>
    <row r="1012" spans="2:24" ht="24.95" customHeight="1">
      <c r="B1012" s="48">
        <f>Personal_Development!B1013</f>
        <v>0</v>
      </c>
      <c r="C1012" s="48">
        <f>Personal_Development!C1013</f>
        <v>0</v>
      </c>
      <c r="D1012" s="14" t="str">
        <f>Personal_Development!D1013</f>
        <v>K03456</v>
      </c>
      <c r="E1012" s="11" t="str">
        <f>Personal_Development!E1013</f>
        <v>SHAHRUL HISYAM BIN SHAMSOL</v>
      </c>
      <c r="F1012" s="12" t="str">
        <f>Personal_Development!F1013</f>
        <v>PRODUCTION NO.1 DEPARTMENT</v>
      </c>
      <c r="G1012" s="12" t="str">
        <f>Personal_Development!G1013</f>
        <v>ASSEMBLY PRODUCTION SECTION (APS)</v>
      </c>
      <c r="H1012" s="40" t="str">
        <f>Personal_Development!H1013</f>
        <v>OPERATOR 2</v>
      </c>
      <c r="I1012" s="41" t="str">
        <f>Personal_Development!I1013</f>
        <v>C4 PROD</v>
      </c>
      <c r="J1012" s="42" t="str">
        <f>Personal_Development!J1013</f>
        <v xml:space="preserve">C4 </v>
      </c>
      <c r="K1012" s="48"/>
      <c r="L1012" s="48"/>
      <c r="M1012" s="16"/>
      <c r="N1012" s="16"/>
      <c r="O1012" s="48"/>
      <c r="P1012" s="48"/>
      <c r="Q1012" s="48"/>
      <c r="R1012" s="48"/>
      <c r="S1012" s="16"/>
      <c r="T1012" s="16"/>
      <c r="U1012" s="48"/>
      <c r="V1012" s="48"/>
      <c r="W1012" s="22">
        <f t="shared" si="30"/>
        <v>0</v>
      </c>
      <c r="X1012" s="60">
        <f t="shared" si="31"/>
        <v>1</v>
      </c>
    </row>
    <row r="1013" spans="2:24" ht="24.95" customHeight="1">
      <c r="B1013" s="48">
        <f>Personal_Development!B1014</f>
        <v>0</v>
      </c>
      <c r="C1013" s="48">
        <f>Personal_Development!C1014</f>
        <v>0</v>
      </c>
      <c r="D1013" s="14" t="str">
        <f>Personal_Development!D1014</f>
        <v>K03457</v>
      </c>
      <c r="E1013" s="11" t="str">
        <f>Personal_Development!E1014</f>
        <v>MOHAMMAD AZRUL BIN BADURHISHAM</v>
      </c>
      <c r="F1013" s="12" t="str">
        <f>Personal_Development!F1014</f>
        <v>PRODUCTION NO.1 DEPARTMENT</v>
      </c>
      <c r="G1013" s="12" t="str">
        <f>Personal_Development!G1014</f>
        <v>ASSEMBLY PRODUCTION SECTION (APS)</v>
      </c>
      <c r="H1013" s="40" t="str">
        <f>Personal_Development!H1014</f>
        <v>OPERATOR 2</v>
      </c>
      <c r="I1013" s="41" t="str">
        <f>Personal_Development!I1014</f>
        <v>C4 PROD</v>
      </c>
      <c r="J1013" s="42" t="str">
        <f>Personal_Development!J1014</f>
        <v xml:space="preserve">C4 </v>
      </c>
      <c r="K1013" s="48"/>
      <c r="L1013" s="48"/>
      <c r="M1013" s="16"/>
      <c r="N1013" s="16"/>
      <c r="O1013" s="48"/>
      <c r="P1013" s="48"/>
      <c r="Q1013" s="48"/>
      <c r="R1013" s="48"/>
      <c r="S1013" s="16"/>
      <c r="T1013" s="16"/>
      <c r="U1013" s="48"/>
      <c r="V1013" s="48"/>
      <c r="W1013" s="22">
        <f t="shared" si="30"/>
        <v>0</v>
      </c>
      <c r="X1013" s="60">
        <f t="shared" si="31"/>
        <v>1</v>
      </c>
    </row>
    <row r="1014" spans="2:24" ht="24.95" customHeight="1">
      <c r="B1014" s="48">
        <f>Personal_Development!B1015</f>
        <v>0</v>
      </c>
      <c r="C1014" s="48">
        <f>Personal_Development!C1015</f>
        <v>0</v>
      </c>
      <c r="D1014" s="14" t="str">
        <f>Personal_Development!D1015</f>
        <v>K03458</v>
      </c>
      <c r="E1014" s="11" t="str">
        <f>Personal_Development!E1015</f>
        <v>SHAZRIMAN BIN ZULKIFLI</v>
      </c>
      <c r="F1014" s="12" t="str">
        <f>Personal_Development!F1015</f>
        <v>PRODUCTION NO.1 DEPARTMENT</v>
      </c>
      <c r="G1014" s="12" t="str">
        <f>Personal_Development!G1015</f>
        <v>ASSEMBLY PRODUCTION SECTION (APS)</v>
      </c>
      <c r="H1014" s="40" t="str">
        <f>Personal_Development!H1015</f>
        <v>OPERATOR 2</v>
      </c>
      <c r="I1014" s="41" t="str">
        <f>Personal_Development!I1015</f>
        <v>C4 PROD</v>
      </c>
      <c r="J1014" s="42" t="str">
        <f>Personal_Development!J1015</f>
        <v xml:space="preserve">C4 </v>
      </c>
      <c r="K1014" s="48"/>
      <c r="L1014" s="48"/>
      <c r="M1014" s="16"/>
      <c r="N1014" s="16"/>
      <c r="O1014" s="48"/>
      <c r="P1014" s="48"/>
      <c r="Q1014" s="48"/>
      <c r="R1014" s="48"/>
      <c r="S1014" s="16"/>
      <c r="T1014" s="16"/>
      <c r="U1014" s="48"/>
      <c r="V1014" s="48"/>
      <c r="W1014" s="22">
        <f t="shared" si="30"/>
        <v>0</v>
      </c>
      <c r="X1014" s="60">
        <f t="shared" si="31"/>
        <v>1</v>
      </c>
    </row>
    <row r="1015" spans="2:24" ht="24.95" customHeight="1">
      <c r="B1015" s="48" t="str">
        <f>Personal_Development!B1016</f>
        <v>R</v>
      </c>
      <c r="C1015" s="48">
        <f>Personal_Development!C1016</f>
        <v>0</v>
      </c>
      <c r="D1015" s="14" t="str">
        <f>Personal_Development!D1016</f>
        <v>K03459</v>
      </c>
      <c r="E1015" s="11" t="str">
        <f>Personal_Development!E1016</f>
        <v>NORATIKHAINI BINTI MOHAMAD SALIN</v>
      </c>
      <c r="F1015" s="12" t="str">
        <f>Personal_Development!F1016</f>
        <v>PRODUCTION NO.1 DEPARTMENT</v>
      </c>
      <c r="G1015" s="12" t="str">
        <f>Personal_Development!G1016</f>
        <v>ASSEMBLY PRODUCTION SECTION (APS)</v>
      </c>
      <c r="H1015" s="40" t="str">
        <f>Personal_Development!H1016</f>
        <v>OPERATOR 2</v>
      </c>
      <c r="I1015" s="41" t="str">
        <f>Personal_Development!I1016</f>
        <v>C4 PROD</v>
      </c>
      <c r="J1015" s="42" t="str">
        <f>Personal_Development!J1016</f>
        <v xml:space="preserve">C4 </v>
      </c>
      <c r="K1015" s="48"/>
      <c r="L1015" s="48"/>
      <c r="M1015" s="16"/>
      <c r="N1015" s="16"/>
      <c r="O1015" s="48"/>
      <c r="P1015" s="48"/>
      <c r="Q1015" s="48"/>
      <c r="R1015" s="48"/>
      <c r="S1015" s="16"/>
      <c r="T1015" s="16"/>
      <c r="U1015" s="48"/>
      <c r="V1015" s="48"/>
      <c r="W1015" s="22">
        <f t="shared" si="30"/>
        <v>0</v>
      </c>
      <c r="X1015" s="60">
        <f t="shared" si="31"/>
        <v>1</v>
      </c>
    </row>
    <row r="1016" spans="2:24" ht="24.95" customHeight="1">
      <c r="B1016" s="48" t="str">
        <f>Personal_Development!B1017</f>
        <v>R</v>
      </c>
      <c r="C1016" s="48">
        <f>Personal_Development!C1017</f>
        <v>0</v>
      </c>
      <c r="D1016" s="14" t="str">
        <f>Personal_Development!D1017</f>
        <v>K03460</v>
      </c>
      <c r="E1016" s="11" t="str">
        <f>Personal_Development!E1017</f>
        <v>MARLIAH BINTI ABD MUTALIB</v>
      </c>
      <c r="F1016" s="12" t="str">
        <f>Personal_Development!F1017</f>
        <v>PRODUCTION NO.2 DEPARTMENT</v>
      </c>
      <c r="G1016" s="12" t="str">
        <f>Personal_Development!G1017</f>
        <v>MOLDING PRODUCTION SECTION (MPS)</v>
      </c>
      <c r="H1016" s="40" t="str">
        <f>Personal_Development!H1017</f>
        <v>OPERATOR 2</v>
      </c>
      <c r="I1016" s="41" t="str">
        <f>Personal_Development!I1017</f>
        <v>C4 PROD</v>
      </c>
      <c r="J1016" s="42" t="str">
        <f>Personal_Development!J1017</f>
        <v xml:space="preserve">C4 </v>
      </c>
      <c r="K1016" s="48"/>
      <c r="L1016" s="48"/>
      <c r="M1016" s="16"/>
      <c r="N1016" s="16"/>
      <c r="O1016" s="48"/>
      <c r="P1016" s="48"/>
      <c r="Q1016" s="48"/>
      <c r="R1016" s="48"/>
      <c r="S1016" s="16"/>
      <c r="T1016" s="16"/>
      <c r="U1016" s="48"/>
      <c r="V1016" s="48"/>
      <c r="W1016" s="22">
        <f t="shared" si="30"/>
        <v>0</v>
      </c>
      <c r="X1016" s="60">
        <f t="shared" si="31"/>
        <v>1</v>
      </c>
    </row>
    <row r="1017" spans="2:24" ht="24.95" customHeight="1">
      <c r="B1017" s="48">
        <f>Personal_Development!B1018</f>
        <v>0</v>
      </c>
      <c r="C1017" s="48">
        <f>Personal_Development!C1018</f>
        <v>0</v>
      </c>
      <c r="D1017" s="14" t="str">
        <f>Personal_Development!D1018</f>
        <v>K03461</v>
      </c>
      <c r="E1017" s="11" t="str">
        <f>Personal_Development!E1018</f>
        <v>MUHAMMAD TAUFIK BIN ARIFFIN</v>
      </c>
      <c r="F1017" s="12" t="str">
        <f>Personal_Development!F1018</f>
        <v>PRODUCTION NO.2 DEPARTMENT</v>
      </c>
      <c r="G1017" s="12" t="str">
        <f>Personal_Development!G1018</f>
        <v>MOLDING PRODUCTION SECTION (MPS)</v>
      </c>
      <c r="H1017" s="40" t="str">
        <f>Personal_Development!H1018</f>
        <v>OPERATOR 2</v>
      </c>
      <c r="I1017" s="41" t="str">
        <f>Personal_Development!I1018</f>
        <v>C4 PROD</v>
      </c>
      <c r="J1017" s="42" t="str">
        <f>Personal_Development!J1018</f>
        <v xml:space="preserve">C4 </v>
      </c>
      <c r="K1017" s="48"/>
      <c r="L1017" s="48"/>
      <c r="M1017" s="16"/>
      <c r="N1017" s="16"/>
      <c r="O1017" s="48"/>
      <c r="P1017" s="48"/>
      <c r="Q1017" s="48"/>
      <c r="R1017" s="48"/>
      <c r="S1017" s="16"/>
      <c r="T1017" s="16"/>
      <c r="U1017" s="48"/>
      <c r="V1017" s="48"/>
      <c r="W1017" s="22">
        <f t="shared" si="30"/>
        <v>0</v>
      </c>
      <c r="X1017" s="60">
        <f t="shared" si="31"/>
        <v>1</v>
      </c>
    </row>
    <row r="1018" spans="2:24" ht="24.95" customHeight="1">
      <c r="B1018" s="48">
        <f>Personal_Development!B1019</f>
        <v>0</v>
      </c>
      <c r="C1018" s="48">
        <f>Personal_Development!C1019</f>
        <v>0</v>
      </c>
      <c r="D1018" s="14" t="str">
        <f>Personal_Development!D1019</f>
        <v>K03462</v>
      </c>
      <c r="E1018" s="11" t="str">
        <f>Personal_Development!E1019</f>
        <v>MUHAMMAD ALI BIN MOHD IDRIS</v>
      </c>
      <c r="F1018" s="12" t="str">
        <f>Personal_Development!F1019</f>
        <v>PRODUCTION NO.2 DEPARTMENT</v>
      </c>
      <c r="G1018" s="12" t="str">
        <f>Personal_Development!G1019</f>
        <v>MOLDING PRODUCTION SECTION (MPS)</v>
      </c>
      <c r="H1018" s="40" t="str">
        <f>Personal_Development!H1019</f>
        <v>OPERATOR 2</v>
      </c>
      <c r="I1018" s="41" t="str">
        <f>Personal_Development!I1019</f>
        <v>C4 PROD</v>
      </c>
      <c r="J1018" s="42" t="str">
        <f>Personal_Development!J1019</f>
        <v xml:space="preserve">C4 </v>
      </c>
      <c r="K1018" s="48"/>
      <c r="L1018" s="48"/>
      <c r="M1018" s="16"/>
      <c r="N1018" s="16"/>
      <c r="O1018" s="48"/>
      <c r="P1018" s="48"/>
      <c r="Q1018" s="48"/>
      <c r="R1018" s="48"/>
      <c r="S1018" s="16"/>
      <c r="T1018" s="16"/>
      <c r="U1018" s="48"/>
      <c r="V1018" s="48"/>
      <c r="W1018" s="22">
        <f t="shared" si="30"/>
        <v>0</v>
      </c>
      <c r="X1018" s="60">
        <f t="shared" si="31"/>
        <v>1</v>
      </c>
    </row>
    <row r="1019" spans="2:24" ht="24.95" customHeight="1">
      <c r="B1019" s="48">
        <f>Personal_Development!B1020</f>
        <v>0</v>
      </c>
      <c r="C1019" s="48" t="str">
        <f>Personal_Development!C1020</f>
        <v>K03463</v>
      </c>
      <c r="D1019" s="14" t="str">
        <f>Personal_Development!D1020</f>
        <v>C14016</v>
      </c>
      <c r="E1019" s="11" t="str">
        <f>Personal_Development!E1020</f>
        <v>HASMAZIRA BINTI ABU ASAN</v>
      </c>
      <c r="F1019" s="12" t="str">
        <f>Personal_Development!F1020</f>
        <v>PRODUCTION NO.2 DEPARTMENT</v>
      </c>
      <c r="G1019" s="12" t="str">
        <f>Personal_Development!G1020</f>
        <v>MOLDING PRODUCTION SECTION (MPS)</v>
      </c>
      <c r="H1019" s="40" t="str">
        <f>Personal_Development!H1020</f>
        <v>OPERATOR 2</v>
      </c>
      <c r="I1019" s="41" t="str">
        <f>Personal_Development!I1020</f>
        <v>C4 PROD</v>
      </c>
      <c r="J1019" s="42" t="str">
        <f>Personal_Development!J1020</f>
        <v xml:space="preserve">C4 </v>
      </c>
      <c r="K1019" s="48"/>
      <c r="L1019" s="48"/>
      <c r="M1019" s="16"/>
      <c r="N1019" s="16"/>
      <c r="O1019" s="48"/>
      <c r="P1019" s="48"/>
      <c r="Q1019" s="48"/>
      <c r="R1019" s="48"/>
      <c r="S1019" s="16"/>
      <c r="T1019" s="16"/>
      <c r="U1019" s="48"/>
      <c r="V1019" s="48"/>
      <c r="W1019" s="22">
        <f t="shared" si="30"/>
        <v>0</v>
      </c>
      <c r="X1019" s="60">
        <f t="shared" si="31"/>
        <v>1</v>
      </c>
    </row>
    <row r="1020" spans="2:24" ht="24.95" customHeight="1">
      <c r="B1020" s="48">
        <f>Personal_Development!B1021</f>
        <v>0</v>
      </c>
      <c r="C1020" s="48">
        <f>Personal_Development!C1021</f>
        <v>0</v>
      </c>
      <c r="D1020" s="14" t="str">
        <f>Personal_Development!D1021</f>
        <v>T10175</v>
      </c>
      <c r="E1020" s="11" t="str">
        <f>Personal_Development!E1021</f>
        <v>SYED MUHAMMAD FIKRI AIMAN BIN SYED MUHAMMAD KAMIL ARIFFIN</v>
      </c>
      <c r="F1020" s="12" t="str">
        <f>Personal_Development!F1021</f>
        <v>QUALITY ASSURANCE DEPARTMENT</v>
      </c>
      <c r="G1020" s="12" t="str">
        <f>Personal_Development!G1021</f>
        <v>QUALITY ASSURANCE SECTION (QAS)</v>
      </c>
      <c r="H1020" s="40" t="str">
        <f>Personal_Development!H1021</f>
        <v>QA INSPECTOR</v>
      </c>
      <c r="I1020" s="41" t="str">
        <f>Personal_Development!I1021</f>
        <v>C3 PROD</v>
      </c>
      <c r="J1020" s="42" t="str">
        <f>Personal_Development!J1021</f>
        <v xml:space="preserve">C3 </v>
      </c>
      <c r="K1020" s="48"/>
      <c r="L1020" s="48"/>
      <c r="M1020" s="16"/>
      <c r="N1020" s="16"/>
      <c r="O1020" s="48"/>
      <c r="P1020" s="48"/>
      <c r="Q1020" s="48"/>
      <c r="R1020" s="48"/>
      <c r="S1020" s="16"/>
      <c r="T1020" s="16"/>
      <c r="U1020" s="48"/>
      <c r="V1020" s="48"/>
      <c r="W1020" s="22">
        <f t="shared" si="30"/>
        <v>0</v>
      </c>
      <c r="X1020" s="60">
        <f t="shared" si="31"/>
        <v>1</v>
      </c>
    </row>
    <row r="1021" spans="2:24" ht="24.95" customHeight="1">
      <c r="B1021" s="48" t="str">
        <f>Personal_Development!B1022</f>
        <v>R</v>
      </c>
      <c r="C1021" s="48">
        <f>Personal_Development!C1022</f>
        <v>0</v>
      </c>
      <c r="D1021" s="14" t="str">
        <f>Personal_Development!D1022</f>
        <v>T10176</v>
      </c>
      <c r="E1021" s="11" t="str">
        <f>Personal_Development!E1022</f>
        <v>FARAH AIN BINTI ZAKARIA</v>
      </c>
      <c r="F1021" s="12" t="str">
        <f>Personal_Development!F1022</f>
        <v>PRODUCTION NO.2 DEPARTMENT</v>
      </c>
      <c r="G1021" s="12" t="str">
        <f>Personal_Development!G1022</f>
        <v>MOLDING PRODUCTION SECTION (MPS)</v>
      </c>
      <c r="H1021" s="40" t="str">
        <f>Personal_Development!H1022</f>
        <v>OPERATOR 2</v>
      </c>
      <c r="I1021" s="41" t="str">
        <f>Personal_Development!I1022</f>
        <v>C4 PROD</v>
      </c>
      <c r="J1021" s="42" t="str">
        <f>Personal_Development!J1022</f>
        <v xml:space="preserve">C4 </v>
      </c>
      <c r="K1021" s="48"/>
      <c r="L1021" s="48"/>
      <c r="M1021" s="16"/>
      <c r="N1021" s="16"/>
      <c r="O1021" s="48"/>
      <c r="P1021" s="48"/>
      <c r="Q1021" s="48"/>
      <c r="R1021" s="48"/>
      <c r="S1021" s="16"/>
      <c r="T1021" s="16"/>
      <c r="U1021" s="48"/>
      <c r="V1021" s="48"/>
      <c r="W1021" s="22">
        <f t="shared" si="30"/>
        <v>0</v>
      </c>
      <c r="X1021" s="60">
        <f t="shared" si="31"/>
        <v>1</v>
      </c>
    </row>
    <row r="1022" spans="2:24" ht="24.95" customHeight="1">
      <c r="B1022" s="48" t="str">
        <f>Personal_Development!B1023</f>
        <v>R</v>
      </c>
      <c r="C1022" s="48">
        <f>Personal_Development!C1023</f>
        <v>0</v>
      </c>
      <c r="D1022" s="14" t="str">
        <f>Personal_Development!D1023</f>
        <v>T10177</v>
      </c>
      <c r="E1022" s="11" t="str">
        <f>Personal_Development!E1023</f>
        <v>MUHAMMAD FUZIR BIN KAMARUZZAMAN</v>
      </c>
      <c r="F1022" s="12" t="str">
        <f>Personal_Development!F1023</f>
        <v>PRODUCTION NO.1 DEPARTMENT</v>
      </c>
      <c r="G1022" s="12" t="str">
        <f>Personal_Development!G1023</f>
        <v>ASSEMBLY PRODUCTION SECTION (APS)</v>
      </c>
      <c r="H1022" s="40" t="str">
        <f>Personal_Development!H1023</f>
        <v>OPERATOR 2</v>
      </c>
      <c r="I1022" s="41" t="str">
        <f>Personal_Development!I1023</f>
        <v>C4 PROD</v>
      </c>
      <c r="J1022" s="42" t="str">
        <f>Personal_Development!J1023</f>
        <v xml:space="preserve">C4 </v>
      </c>
      <c r="K1022" s="48"/>
      <c r="L1022" s="48"/>
      <c r="M1022" s="16"/>
      <c r="N1022" s="16"/>
      <c r="O1022" s="48"/>
      <c r="P1022" s="48"/>
      <c r="Q1022" s="48"/>
      <c r="R1022" s="48"/>
      <c r="S1022" s="16"/>
      <c r="T1022" s="16"/>
      <c r="U1022" s="48"/>
      <c r="V1022" s="48"/>
      <c r="W1022" s="22">
        <f t="shared" si="30"/>
        <v>0</v>
      </c>
      <c r="X1022" s="60">
        <f t="shared" si="31"/>
        <v>1</v>
      </c>
    </row>
    <row r="1023" spans="2:24" ht="24.95" customHeight="1">
      <c r="B1023" s="48">
        <f>Personal_Development!B1024</f>
        <v>0</v>
      </c>
      <c r="C1023" s="48" t="str">
        <f>Personal_Development!C1024</f>
        <v>K03464</v>
      </c>
      <c r="D1023" s="14" t="str">
        <f>Personal_Development!D1024</f>
        <v>C14017</v>
      </c>
      <c r="E1023" s="11" t="str">
        <f>Personal_Development!E1024</f>
        <v>NURFATINI BINTI ZAINUDIN</v>
      </c>
      <c r="F1023" s="12" t="str">
        <f>Personal_Development!F1024</f>
        <v>PRODUCTION NO.1 DEPARTMENT</v>
      </c>
      <c r="G1023" s="12" t="str">
        <f>Personal_Development!G1024</f>
        <v>ASSEMBLY PRODUCTION SECTION (APS)</v>
      </c>
      <c r="H1023" s="40" t="str">
        <f>Personal_Development!H1024</f>
        <v>OPERATOR 2</v>
      </c>
      <c r="I1023" s="41" t="str">
        <f>Personal_Development!I1024</f>
        <v>C4 PROD</v>
      </c>
      <c r="J1023" s="42" t="str">
        <f>Personal_Development!J1024</f>
        <v xml:space="preserve">C4 </v>
      </c>
      <c r="K1023" s="48"/>
      <c r="L1023" s="48"/>
      <c r="M1023" s="16"/>
      <c r="N1023" s="16"/>
      <c r="O1023" s="48"/>
      <c r="P1023" s="48"/>
      <c r="Q1023" s="48"/>
      <c r="R1023" s="48"/>
      <c r="S1023" s="16"/>
      <c r="T1023" s="16"/>
      <c r="U1023" s="48"/>
      <c r="V1023" s="48"/>
      <c r="W1023" s="22">
        <f t="shared" si="30"/>
        <v>0</v>
      </c>
      <c r="X1023" s="60">
        <f t="shared" si="31"/>
        <v>1</v>
      </c>
    </row>
    <row r="1024" spans="2:24" ht="24.95" customHeight="1">
      <c r="B1024" s="48">
        <f>Personal_Development!B1025</f>
        <v>0</v>
      </c>
      <c r="C1024" s="48">
        <f>Personal_Development!C1025</f>
        <v>0</v>
      </c>
      <c r="D1024" s="14" t="str">
        <f>Personal_Development!D1025</f>
        <v>K03465</v>
      </c>
      <c r="E1024" s="11" t="str">
        <f>Personal_Development!E1025</f>
        <v>SYAMSURIA BT HARIS</v>
      </c>
      <c r="F1024" s="12" t="str">
        <f>Personal_Development!F1025</f>
        <v>PRODUCTION NO.1 DEPARTMENT</v>
      </c>
      <c r="G1024" s="12" t="str">
        <f>Personal_Development!G1025</f>
        <v>ASSEMBLY PRODUCTION SECTION (APS)</v>
      </c>
      <c r="H1024" s="40" t="str">
        <f>Personal_Development!H1025</f>
        <v>OPERATOR 2</v>
      </c>
      <c r="I1024" s="41" t="str">
        <f>Personal_Development!I1025</f>
        <v>C4 PROD</v>
      </c>
      <c r="J1024" s="42" t="str">
        <f>Personal_Development!J1025</f>
        <v xml:space="preserve">C4 </v>
      </c>
      <c r="K1024" s="48"/>
      <c r="L1024" s="48"/>
      <c r="M1024" s="16"/>
      <c r="N1024" s="16"/>
      <c r="O1024" s="48"/>
      <c r="P1024" s="48"/>
      <c r="Q1024" s="48"/>
      <c r="R1024" s="48"/>
      <c r="S1024" s="16"/>
      <c r="T1024" s="16"/>
      <c r="U1024" s="48"/>
      <c r="V1024" s="48"/>
      <c r="W1024" s="22">
        <f t="shared" si="30"/>
        <v>0</v>
      </c>
      <c r="X1024" s="60">
        <f t="shared" si="31"/>
        <v>1</v>
      </c>
    </row>
    <row r="1025" spans="2:24" ht="24.95" customHeight="1">
      <c r="B1025" s="48">
        <f>Personal_Development!B1026</f>
        <v>0</v>
      </c>
      <c r="C1025" s="48" t="str">
        <f>Personal_Development!C1026</f>
        <v>K03466</v>
      </c>
      <c r="D1025" s="14" t="str">
        <f>Personal_Development!D1026</f>
        <v>C14018</v>
      </c>
      <c r="E1025" s="11" t="str">
        <f>Personal_Development!E1026</f>
        <v>JESSICA ANAK SPEJIE</v>
      </c>
      <c r="F1025" s="12" t="str">
        <f>Personal_Development!F1026</f>
        <v>PRODUCTION NO.1 DEPARTMENT</v>
      </c>
      <c r="G1025" s="12" t="str">
        <f>Personal_Development!G1026</f>
        <v>ASSEMBLY PRODUCTION SECTION (APS)</v>
      </c>
      <c r="H1025" s="40" t="str">
        <f>Personal_Development!H1026</f>
        <v>OPERATOR 2</v>
      </c>
      <c r="I1025" s="41" t="str">
        <f>Personal_Development!I1026</f>
        <v>C4 PROD</v>
      </c>
      <c r="J1025" s="42" t="str">
        <f>Personal_Development!J1026</f>
        <v xml:space="preserve">C4 </v>
      </c>
      <c r="K1025" s="48"/>
      <c r="L1025" s="48"/>
      <c r="M1025" s="16"/>
      <c r="N1025" s="16"/>
      <c r="O1025" s="48"/>
      <c r="P1025" s="48"/>
      <c r="Q1025" s="48"/>
      <c r="R1025" s="48"/>
      <c r="S1025" s="16"/>
      <c r="T1025" s="16"/>
      <c r="U1025" s="48"/>
      <c r="V1025" s="48"/>
      <c r="W1025" s="22">
        <f t="shared" si="30"/>
        <v>0</v>
      </c>
      <c r="X1025" s="60">
        <f t="shared" si="31"/>
        <v>1</v>
      </c>
    </row>
    <row r="1026" spans="2:24" ht="24.95" customHeight="1">
      <c r="B1026" s="48">
        <f>Personal_Development!B1027</f>
        <v>0</v>
      </c>
      <c r="C1026" s="48" t="str">
        <f>Personal_Development!C1027</f>
        <v>K03467</v>
      </c>
      <c r="D1026" s="14" t="str">
        <f>Personal_Development!D1027</f>
        <v>C14019</v>
      </c>
      <c r="E1026" s="11" t="str">
        <f>Personal_Development!E1027</f>
        <v>MOHD SHUKRI BIN JEMI ANUAR</v>
      </c>
      <c r="F1026" s="12" t="str">
        <f>Personal_Development!F1027</f>
        <v>PRODUCTION NO.1 DEPARTMENT</v>
      </c>
      <c r="G1026" s="12" t="str">
        <f>Personal_Development!G1027</f>
        <v>ASSEMBLY PRODUCTION SECTION (APS)</v>
      </c>
      <c r="H1026" s="40" t="str">
        <f>Personal_Development!H1027</f>
        <v>OPERATOR 2</v>
      </c>
      <c r="I1026" s="41" t="str">
        <f>Personal_Development!I1027</f>
        <v>C4 PROD</v>
      </c>
      <c r="J1026" s="42" t="str">
        <f>Personal_Development!J1027</f>
        <v xml:space="preserve">C4 </v>
      </c>
      <c r="K1026" s="48"/>
      <c r="L1026" s="48"/>
      <c r="M1026" s="16"/>
      <c r="N1026" s="16"/>
      <c r="O1026" s="48"/>
      <c r="P1026" s="48"/>
      <c r="Q1026" s="48"/>
      <c r="R1026" s="48"/>
      <c r="S1026" s="16"/>
      <c r="T1026" s="16"/>
      <c r="U1026" s="48"/>
      <c r="V1026" s="48"/>
      <c r="W1026" s="22">
        <f t="shared" si="30"/>
        <v>0</v>
      </c>
      <c r="X1026" s="60">
        <f t="shared" si="31"/>
        <v>1</v>
      </c>
    </row>
    <row r="1027" spans="2:24" ht="24.95" customHeight="1">
      <c r="B1027" s="48">
        <f>Personal_Development!B1028</f>
        <v>0</v>
      </c>
      <c r="C1027" s="48" t="str">
        <f>Personal_Development!C1028</f>
        <v>K03468</v>
      </c>
      <c r="D1027" s="14" t="str">
        <f>Personal_Development!D1028</f>
        <v>C14020</v>
      </c>
      <c r="E1027" s="11" t="str">
        <f>Personal_Development!E1028</f>
        <v>MOHD FIKRI BIN SA'ADON</v>
      </c>
      <c r="F1027" s="12" t="str">
        <f>Personal_Development!F1028</f>
        <v>PRODUCTION NO.1 DEPARTMENT</v>
      </c>
      <c r="G1027" s="12" t="str">
        <f>Personal_Development!G1028</f>
        <v>ASSEMBLY PRODUCTION SECTION (APS)</v>
      </c>
      <c r="H1027" s="40" t="str">
        <f>Personal_Development!H1028</f>
        <v>OPERATOR 2</v>
      </c>
      <c r="I1027" s="41" t="str">
        <f>Personal_Development!I1028</f>
        <v>C4 PROD</v>
      </c>
      <c r="J1027" s="42" t="str">
        <f>Personal_Development!J1028</f>
        <v xml:space="preserve">C4 </v>
      </c>
      <c r="K1027" s="48"/>
      <c r="L1027" s="48"/>
      <c r="M1027" s="16"/>
      <c r="N1027" s="16"/>
      <c r="O1027" s="48"/>
      <c r="P1027" s="48"/>
      <c r="Q1027" s="48"/>
      <c r="R1027" s="48"/>
      <c r="S1027" s="16"/>
      <c r="T1027" s="16"/>
      <c r="U1027" s="48"/>
      <c r="V1027" s="48"/>
      <c r="W1027" s="22">
        <f t="shared" si="30"/>
        <v>0</v>
      </c>
      <c r="X1027" s="60">
        <f t="shared" si="31"/>
        <v>1</v>
      </c>
    </row>
    <row r="1028" spans="2:24" ht="24.95" customHeight="1">
      <c r="B1028" s="48" t="str">
        <f>Personal_Development!B1029</f>
        <v>R</v>
      </c>
      <c r="C1028" s="48">
        <f>Personal_Development!C1029</f>
        <v>0</v>
      </c>
      <c r="D1028" s="14" t="str">
        <f>Personal_Development!D1029</f>
        <v>K03469</v>
      </c>
      <c r="E1028" s="11" t="str">
        <f>Personal_Development!E1029</f>
        <v>MOHAMAD ZULKALNAIN BIN ABD RAHMAN</v>
      </c>
      <c r="F1028" s="12" t="str">
        <f>Personal_Development!F1029</f>
        <v>PRODUCTION NO.1 DEPARTMENT</v>
      </c>
      <c r="G1028" s="12" t="str">
        <f>Personal_Development!G1029</f>
        <v>ASSEMBLY PRODUCTION SECTION (APS)</v>
      </c>
      <c r="H1028" s="40" t="str">
        <f>Personal_Development!H1029</f>
        <v>OPERATOR 2</v>
      </c>
      <c r="I1028" s="41" t="str">
        <f>Personal_Development!I1029</f>
        <v>C4 PROD</v>
      </c>
      <c r="J1028" s="42" t="str">
        <f>Personal_Development!J1029</f>
        <v xml:space="preserve">C4 </v>
      </c>
      <c r="K1028" s="48"/>
      <c r="L1028" s="48"/>
      <c r="M1028" s="16"/>
      <c r="N1028" s="16"/>
      <c r="O1028" s="48"/>
      <c r="P1028" s="48"/>
      <c r="Q1028" s="48"/>
      <c r="R1028" s="48"/>
      <c r="S1028" s="16"/>
      <c r="T1028" s="16"/>
      <c r="U1028" s="48"/>
      <c r="V1028" s="48"/>
      <c r="W1028" s="22">
        <f t="shared" si="30"/>
        <v>0</v>
      </c>
      <c r="X1028" s="60">
        <f t="shared" si="31"/>
        <v>1</v>
      </c>
    </row>
    <row r="1029" spans="2:24" ht="24.95" customHeight="1">
      <c r="B1029" s="48" t="str">
        <f>Personal_Development!B1030</f>
        <v>R</v>
      </c>
      <c r="C1029" s="48">
        <f>Personal_Development!C1030</f>
        <v>0</v>
      </c>
      <c r="D1029" s="14" t="str">
        <f>Personal_Development!D1030</f>
        <v>K03470</v>
      </c>
      <c r="E1029" s="11" t="str">
        <f>Personal_Development!E1030</f>
        <v>MOHD AZHAR BIN OTHMAN</v>
      </c>
      <c r="F1029" s="12" t="str">
        <f>Personal_Development!F1030</f>
        <v>FACTORY OPERATIONS DEPARTMENT</v>
      </c>
      <c r="G1029" s="12" t="str">
        <f>Personal_Development!G1030</f>
        <v>INVENTORY &amp; SYSTEM CONTROL</v>
      </c>
      <c r="H1029" s="40" t="str">
        <f>Personal_Development!H1030</f>
        <v>STOREHAND</v>
      </c>
      <c r="I1029" s="41" t="str">
        <f>Personal_Development!I1030</f>
        <v>C4 PROD</v>
      </c>
      <c r="J1029" s="42" t="str">
        <f>Personal_Development!J1030</f>
        <v xml:space="preserve">C4 </v>
      </c>
      <c r="K1029" s="48"/>
      <c r="L1029" s="48"/>
      <c r="M1029" s="16"/>
      <c r="N1029" s="16"/>
      <c r="O1029" s="48"/>
      <c r="P1029" s="48"/>
      <c r="Q1029" s="48"/>
      <c r="R1029" s="48"/>
      <c r="S1029" s="16"/>
      <c r="T1029" s="16"/>
      <c r="U1029" s="48"/>
      <c r="V1029" s="48"/>
      <c r="W1029" s="22">
        <f t="shared" si="30"/>
        <v>0</v>
      </c>
      <c r="X1029" s="60">
        <f t="shared" si="31"/>
        <v>1</v>
      </c>
    </row>
    <row r="1030" spans="2:24" ht="24.95" customHeight="1">
      <c r="B1030" s="48">
        <f>Personal_Development!B1031</f>
        <v>0</v>
      </c>
      <c r="C1030" s="48">
        <f>Personal_Development!C1031</f>
        <v>0</v>
      </c>
      <c r="D1030" s="14" t="str">
        <f>Personal_Development!D1031</f>
        <v>T10178</v>
      </c>
      <c r="E1030" s="11" t="str">
        <f>Personal_Development!E1031</f>
        <v>MOHAMAD NAZRIN BIN MOHAMMED YUNUS</v>
      </c>
      <c r="F1030" s="12" t="str">
        <f>Personal_Development!F1031</f>
        <v>PRODUCTION NO.1 DEPARTMENT</v>
      </c>
      <c r="G1030" s="12" t="str">
        <f>Personal_Development!G1031</f>
        <v>ASSEMBLY PRODUCTION SECTION (APS)</v>
      </c>
      <c r="H1030" s="40" t="str">
        <f>Personal_Development!H1031</f>
        <v>OPERATOR 2</v>
      </c>
      <c r="I1030" s="41" t="str">
        <f>Personal_Development!I1031</f>
        <v>C4 PROD</v>
      </c>
      <c r="J1030" s="42" t="str">
        <f>Personal_Development!J1031</f>
        <v xml:space="preserve">C4 </v>
      </c>
      <c r="K1030" s="48"/>
      <c r="L1030" s="48"/>
      <c r="M1030" s="16"/>
      <c r="N1030" s="16"/>
      <c r="O1030" s="48"/>
      <c r="P1030" s="48"/>
      <c r="Q1030" s="48"/>
      <c r="R1030" s="48"/>
      <c r="S1030" s="16"/>
      <c r="T1030" s="16"/>
      <c r="U1030" s="48"/>
      <c r="V1030" s="48"/>
      <c r="W1030" s="22">
        <f t="shared" si="30"/>
        <v>0</v>
      </c>
      <c r="X1030" s="60">
        <f t="shared" si="31"/>
        <v>1</v>
      </c>
    </row>
    <row r="1031" spans="2:24" ht="24.95" customHeight="1">
      <c r="B1031" s="48">
        <f>Personal_Development!B1032</f>
        <v>0</v>
      </c>
      <c r="C1031" s="48">
        <f>Personal_Development!C1032</f>
        <v>0</v>
      </c>
      <c r="D1031" s="14" t="str">
        <f>Personal_Development!D1032</f>
        <v>K03471</v>
      </c>
      <c r="E1031" s="11" t="str">
        <f>Personal_Development!E1032</f>
        <v>RASHIDAH BINTI ABDUL RAHAMAN</v>
      </c>
      <c r="F1031" s="12" t="str">
        <f>Personal_Development!F1032</f>
        <v>PRODUCTION NO.1 DEPARTMENT</v>
      </c>
      <c r="G1031" s="12" t="str">
        <f>Personal_Development!G1032</f>
        <v>ASSEMBLY PRODUCTION SECTION (APS)</v>
      </c>
      <c r="H1031" s="40" t="str">
        <f>Personal_Development!H1032</f>
        <v>OPERATOR 2</v>
      </c>
      <c r="I1031" s="41" t="str">
        <f>Personal_Development!I1032</f>
        <v>C4 PROD</v>
      </c>
      <c r="J1031" s="42" t="str">
        <f>Personal_Development!J1032</f>
        <v xml:space="preserve">C4 </v>
      </c>
      <c r="K1031" s="48"/>
      <c r="L1031" s="48"/>
      <c r="M1031" s="16"/>
      <c r="N1031" s="16"/>
      <c r="O1031" s="48"/>
      <c r="P1031" s="48"/>
      <c r="Q1031" s="48"/>
      <c r="R1031" s="48"/>
      <c r="S1031" s="16"/>
      <c r="T1031" s="16"/>
      <c r="U1031" s="48"/>
      <c r="V1031" s="48"/>
      <c r="W1031" s="22">
        <f t="shared" si="30"/>
        <v>0</v>
      </c>
      <c r="X1031" s="60">
        <f t="shared" si="31"/>
        <v>1</v>
      </c>
    </row>
    <row r="1032" spans="2:24" ht="24.95" customHeight="1">
      <c r="B1032" s="48">
        <f>Personal_Development!B1033</f>
        <v>0</v>
      </c>
      <c r="C1032" s="48">
        <f>Personal_Development!C1033</f>
        <v>0</v>
      </c>
      <c r="D1032" s="14" t="str">
        <f>Personal_Development!D1033</f>
        <v>K03472</v>
      </c>
      <c r="E1032" s="11" t="str">
        <f>Personal_Development!E1033</f>
        <v>ERNIE MURNIRA BINTI MOHAMAD ZULKAFLI</v>
      </c>
      <c r="F1032" s="12" t="str">
        <f>Personal_Development!F1033</f>
        <v>PRODUCTION NO.1 DEPARTMENT</v>
      </c>
      <c r="G1032" s="12" t="str">
        <f>Personal_Development!G1033</f>
        <v>ASSEMBLY PRODUCTION SECTION (APS)</v>
      </c>
      <c r="H1032" s="40" t="str">
        <f>Personal_Development!H1033</f>
        <v>OPERATOR 2</v>
      </c>
      <c r="I1032" s="41" t="str">
        <f>Personal_Development!I1033</f>
        <v>C4 PROD</v>
      </c>
      <c r="J1032" s="42" t="str">
        <f>Personal_Development!J1033</f>
        <v xml:space="preserve">C4 </v>
      </c>
      <c r="K1032" s="48"/>
      <c r="L1032" s="48"/>
      <c r="M1032" s="16"/>
      <c r="N1032" s="16"/>
      <c r="O1032" s="48"/>
      <c r="P1032" s="48"/>
      <c r="Q1032" s="48"/>
      <c r="R1032" s="48"/>
      <c r="S1032" s="16"/>
      <c r="T1032" s="16"/>
      <c r="U1032" s="48"/>
      <c r="V1032" s="48"/>
      <c r="W1032" s="22">
        <f t="shared" si="30"/>
        <v>0</v>
      </c>
      <c r="X1032" s="60">
        <f t="shared" si="31"/>
        <v>1</v>
      </c>
    </row>
    <row r="1033" spans="2:24" ht="24.95" customHeight="1">
      <c r="B1033" s="48">
        <f>Personal_Development!B1034</f>
        <v>0</v>
      </c>
      <c r="C1033" s="48">
        <f>Personal_Development!C1034</f>
        <v>0</v>
      </c>
      <c r="D1033" s="14" t="str">
        <f>Personal_Development!D1034</f>
        <v>K03473</v>
      </c>
      <c r="E1033" s="11" t="str">
        <f>Personal_Development!E1034</f>
        <v>ELAVARASI A/P TANGARAJAH</v>
      </c>
      <c r="F1033" s="12" t="str">
        <f>Personal_Development!F1034</f>
        <v>PRODUCTION NO.1 DEPARTMENT</v>
      </c>
      <c r="G1033" s="12" t="str">
        <f>Personal_Development!G1034</f>
        <v>ASSEMBLY PRODUCTION SECTION (APS)</v>
      </c>
      <c r="H1033" s="40" t="str">
        <f>Personal_Development!H1034</f>
        <v>OPERATOR 2</v>
      </c>
      <c r="I1033" s="41" t="str">
        <f>Personal_Development!I1034</f>
        <v>C4 PROD</v>
      </c>
      <c r="J1033" s="42" t="str">
        <f>Personal_Development!J1034</f>
        <v xml:space="preserve">C4 </v>
      </c>
      <c r="K1033" s="48"/>
      <c r="L1033" s="48"/>
      <c r="M1033" s="16"/>
      <c r="N1033" s="16"/>
      <c r="O1033" s="48"/>
      <c r="P1033" s="48"/>
      <c r="Q1033" s="48"/>
      <c r="R1033" s="48"/>
      <c r="S1033" s="16"/>
      <c r="T1033" s="16"/>
      <c r="U1033" s="48"/>
      <c r="V1033" s="48"/>
      <c r="W1033" s="22">
        <f t="shared" ref="W1033:W1096" si="32">SUM($K1033:$V1033)</f>
        <v>0</v>
      </c>
      <c r="X1033" s="60">
        <f t="shared" ref="X1033:X1096" si="33">ROUND(IF($W1033&gt;=14,"5",IF($W1033&gt;=10,"4",IF($W1033&gt;=7,"3",IF($W1033&gt;=4,"2",IF($W1033&gt;=0,"1"))))),2)</f>
        <v>1</v>
      </c>
    </row>
    <row r="1034" spans="2:24" ht="24.95" customHeight="1">
      <c r="B1034" s="48">
        <f>Personal_Development!B1035</f>
        <v>0</v>
      </c>
      <c r="C1034" s="48">
        <f>Personal_Development!C1035</f>
        <v>0</v>
      </c>
      <c r="D1034" s="14" t="str">
        <f>Personal_Development!D1035</f>
        <v>K03474</v>
      </c>
      <c r="E1034" s="11" t="str">
        <f>Personal_Development!E1035</f>
        <v>ATHIRAH BINTI IDRIS</v>
      </c>
      <c r="F1034" s="12" t="str">
        <f>Personal_Development!F1035</f>
        <v>PRODUCTION NO.1 DEPARTMENT</v>
      </c>
      <c r="G1034" s="12" t="str">
        <f>Personal_Development!G1035</f>
        <v>ASSEMBLY PRODUCTION SECTION (APS)</v>
      </c>
      <c r="H1034" s="40" t="str">
        <f>Personal_Development!H1035</f>
        <v>OPERATOR 2</v>
      </c>
      <c r="I1034" s="41" t="str">
        <f>Personal_Development!I1035</f>
        <v>C4 PROD</v>
      </c>
      <c r="J1034" s="42" t="str">
        <f>Personal_Development!J1035</f>
        <v xml:space="preserve">C4 </v>
      </c>
      <c r="K1034" s="48"/>
      <c r="L1034" s="48"/>
      <c r="M1034" s="16"/>
      <c r="N1034" s="16"/>
      <c r="O1034" s="48"/>
      <c r="P1034" s="48"/>
      <c r="Q1034" s="48"/>
      <c r="R1034" s="48"/>
      <c r="S1034" s="16"/>
      <c r="T1034" s="16"/>
      <c r="U1034" s="48"/>
      <c r="V1034" s="48"/>
      <c r="W1034" s="22">
        <f t="shared" si="32"/>
        <v>0</v>
      </c>
      <c r="X1034" s="60">
        <f t="shared" si="33"/>
        <v>1</v>
      </c>
    </row>
    <row r="1035" spans="2:24" ht="24.95" customHeight="1">
      <c r="B1035" s="48" t="str">
        <f>Personal_Development!B1036</f>
        <v>R</v>
      </c>
      <c r="C1035" s="48">
        <f>Personal_Development!C1036</f>
        <v>0</v>
      </c>
      <c r="D1035" s="14" t="str">
        <f>Personal_Development!D1036</f>
        <v>K03475</v>
      </c>
      <c r="E1035" s="11" t="str">
        <f>Personal_Development!E1036</f>
        <v>MOHAN RAJ A/L MURUGIAH</v>
      </c>
      <c r="F1035" s="12" t="str">
        <f>Personal_Development!F1036</f>
        <v>PRODUCTION NO.1 DEPARTMENT</v>
      </c>
      <c r="G1035" s="12" t="str">
        <f>Personal_Development!G1036</f>
        <v>ASSEMBLY PRODUCTION SECTION (APS)</v>
      </c>
      <c r="H1035" s="40" t="str">
        <f>Personal_Development!H1036</f>
        <v>OPERATOR 2</v>
      </c>
      <c r="I1035" s="41" t="str">
        <f>Personal_Development!I1036</f>
        <v>C4 PROD</v>
      </c>
      <c r="J1035" s="42" t="str">
        <f>Personal_Development!J1036</f>
        <v xml:space="preserve">C4 </v>
      </c>
      <c r="K1035" s="48"/>
      <c r="L1035" s="48"/>
      <c r="M1035" s="16"/>
      <c r="N1035" s="16"/>
      <c r="O1035" s="48"/>
      <c r="P1035" s="48"/>
      <c r="Q1035" s="48"/>
      <c r="R1035" s="48"/>
      <c r="S1035" s="16"/>
      <c r="T1035" s="16"/>
      <c r="U1035" s="48"/>
      <c r="V1035" s="48"/>
      <c r="W1035" s="22">
        <f t="shared" si="32"/>
        <v>0</v>
      </c>
      <c r="X1035" s="60">
        <f t="shared" si="33"/>
        <v>1</v>
      </c>
    </row>
    <row r="1036" spans="2:24" ht="24.95" customHeight="1">
      <c r="B1036" s="48" t="str">
        <f>Personal_Development!B1037</f>
        <v>R</v>
      </c>
      <c r="C1036" s="48">
        <f>Personal_Development!C1037</f>
        <v>0</v>
      </c>
      <c r="D1036" s="14" t="str">
        <f>Personal_Development!D1037</f>
        <v>K03476</v>
      </c>
      <c r="E1036" s="11" t="str">
        <f>Personal_Development!E1037</f>
        <v>POOVENDRAN A/L KRISHNAN</v>
      </c>
      <c r="F1036" s="12" t="str">
        <f>Personal_Development!F1037</f>
        <v>PRODUCTION NO.1 DEPARTMENT</v>
      </c>
      <c r="G1036" s="12" t="str">
        <f>Personal_Development!G1037</f>
        <v>ASSEMBLY PRODUCTION SECTION (APS)</v>
      </c>
      <c r="H1036" s="40" t="str">
        <f>Personal_Development!H1037</f>
        <v>OPERATOR 2</v>
      </c>
      <c r="I1036" s="41" t="str">
        <f>Personal_Development!I1037</f>
        <v>C4 PROD</v>
      </c>
      <c r="J1036" s="42" t="str">
        <f>Personal_Development!J1037</f>
        <v xml:space="preserve">C4 </v>
      </c>
      <c r="K1036" s="48"/>
      <c r="L1036" s="48"/>
      <c r="M1036" s="16"/>
      <c r="N1036" s="16"/>
      <c r="O1036" s="48"/>
      <c r="P1036" s="48"/>
      <c r="Q1036" s="48"/>
      <c r="R1036" s="48"/>
      <c r="S1036" s="16"/>
      <c r="T1036" s="16"/>
      <c r="U1036" s="48"/>
      <c r="V1036" s="48"/>
      <c r="W1036" s="22">
        <f t="shared" si="32"/>
        <v>0</v>
      </c>
      <c r="X1036" s="60">
        <f t="shared" si="33"/>
        <v>1</v>
      </c>
    </row>
    <row r="1037" spans="2:24" ht="24.95" customHeight="1">
      <c r="B1037" s="48">
        <f>Personal_Development!B1038</f>
        <v>0</v>
      </c>
      <c r="C1037" s="48">
        <f>Personal_Development!C1038</f>
        <v>0</v>
      </c>
      <c r="D1037" s="14" t="str">
        <f>Personal_Development!D1038</f>
        <v>K03477</v>
      </c>
      <c r="E1037" s="11" t="str">
        <f>Personal_Development!E1038</f>
        <v>ROSHINI A/P MANICHELVAN</v>
      </c>
      <c r="F1037" s="12" t="str">
        <f>Personal_Development!F1038</f>
        <v>PRODUCTION NO.1 DEPARTMENT</v>
      </c>
      <c r="G1037" s="12" t="str">
        <f>Personal_Development!G1038</f>
        <v>ASSEMBLY PRODUCTION SECTION (APS)</v>
      </c>
      <c r="H1037" s="40" t="str">
        <f>Personal_Development!H1038</f>
        <v>OPERATOR 2</v>
      </c>
      <c r="I1037" s="41" t="str">
        <f>Personal_Development!I1038</f>
        <v>C4 PROD</v>
      </c>
      <c r="J1037" s="42" t="str">
        <f>Personal_Development!J1038</f>
        <v xml:space="preserve">C4 </v>
      </c>
      <c r="K1037" s="48"/>
      <c r="L1037" s="48"/>
      <c r="M1037" s="16"/>
      <c r="N1037" s="16"/>
      <c r="O1037" s="48"/>
      <c r="P1037" s="48"/>
      <c r="Q1037" s="48"/>
      <c r="R1037" s="48"/>
      <c r="S1037" s="16"/>
      <c r="T1037" s="16"/>
      <c r="U1037" s="48"/>
      <c r="V1037" s="48"/>
      <c r="W1037" s="22">
        <f t="shared" si="32"/>
        <v>0</v>
      </c>
      <c r="X1037" s="60">
        <f t="shared" si="33"/>
        <v>1</v>
      </c>
    </row>
    <row r="1038" spans="2:24" ht="24.95" customHeight="1">
      <c r="B1038" s="48">
        <f>Personal_Development!B1039</f>
        <v>0</v>
      </c>
      <c r="C1038" s="48">
        <f>Personal_Development!C1039</f>
        <v>0</v>
      </c>
      <c r="D1038" s="14" t="str">
        <f>Personal_Development!D1039</f>
        <v>K03478</v>
      </c>
      <c r="E1038" s="11" t="str">
        <f>Personal_Development!E1039</f>
        <v>NORSAZLIMA ELDYLA BINTI FADILAN</v>
      </c>
      <c r="F1038" s="12" t="str">
        <f>Personal_Development!F1039</f>
        <v>PRODUCTION NO.1 DEPARTMENT</v>
      </c>
      <c r="G1038" s="12" t="str">
        <f>Personal_Development!G1039</f>
        <v>ASSEMBLY PRODUCTION SECTION (APS)</v>
      </c>
      <c r="H1038" s="40" t="str">
        <f>Personal_Development!H1039</f>
        <v>OPERATOR 2</v>
      </c>
      <c r="I1038" s="41" t="str">
        <f>Personal_Development!I1039</f>
        <v>C4 PROD</v>
      </c>
      <c r="J1038" s="42" t="str">
        <f>Personal_Development!J1039</f>
        <v xml:space="preserve">C4 </v>
      </c>
      <c r="K1038" s="48"/>
      <c r="L1038" s="48"/>
      <c r="M1038" s="16"/>
      <c r="N1038" s="16"/>
      <c r="O1038" s="48"/>
      <c r="P1038" s="48"/>
      <c r="Q1038" s="48"/>
      <c r="R1038" s="48"/>
      <c r="S1038" s="16"/>
      <c r="T1038" s="16"/>
      <c r="U1038" s="48"/>
      <c r="V1038" s="48"/>
      <c r="W1038" s="22">
        <f t="shared" si="32"/>
        <v>0</v>
      </c>
      <c r="X1038" s="60">
        <f t="shared" si="33"/>
        <v>1</v>
      </c>
    </row>
    <row r="1039" spans="2:24" ht="24.95" customHeight="1">
      <c r="B1039" s="48">
        <f>Personal_Development!B1040</f>
        <v>0</v>
      </c>
      <c r="C1039" s="48">
        <f>Personal_Development!C1040</f>
        <v>0</v>
      </c>
      <c r="D1039" s="14" t="str">
        <f>Personal_Development!D1040</f>
        <v>K03479</v>
      </c>
      <c r="E1039" s="11" t="str">
        <f>Personal_Development!E1040</f>
        <v>NURUL FARZANA BINTI AZRI</v>
      </c>
      <c r="F1039" s="12" t="str">
        <f>Personal_Development!F1040</f>
        <v>PRODUCTION NO.1 DEPARTMENT</v>
      </c>
      <c r="G1039" s="12" t="str">
        <f>Personal_Development!G1040</f>
        <v>ASSEMBLY PRODUCTION SECTION (APS)</v>
      </c>
      <c r="H1039" s="40" t="str">
        <f>Personal_Development!H1040</f>
        <v>OPERATOR 2</v>
      </c>
      <c r="I1039" s="41" t="str">
        <f>Personal_Development!I1040</f>
        <v>C4 PROD</v>
      </c>
      <c r="J1039" s="42" t="str">
        <f>Personal_Development!J1040</f>
        <v xml:space="preserve">C4 </v>
      </c>
      <c r="K1039" s="48"/>
      <c r="L1039" s="48"/>
      <c r="M1039" s="16"/>
      <c r="N1039" s="16"/>
      <c r="O1039" s="48"/>
      <c r="P1039" s="48"/>
      <c r="Q1039" s="48"/>
      <c r="R1039" s="48"/>
      <c r="S1039" s="16"/>
      <c r="T1039" s="16"/>
      <c r="U1039" s="48"/>
      <c r="V1039" s="48"/>
      <c r="W1039" s="22">
        <f t="shared" si="32"/>
        <v>0</v>
      </c>
      <c r="X1039" s="60">
        <f t="shared" si="33"/>
        <v>1</v>
      </c>
    </row>
    <row r="1040" spans="2:24" ht="24.95" customHeight="1">
      <c r="B1040" s="48">
        <f>Personal_Development!B1041</f>
        <v>0</v>
      </c>
      <c r="C1040" s="48">
        <f>Personal_Development!C1041</f>
        <v>0</v>
      </c>
      <c r="D1040" s="14" t="str">
        <f>Personal_Development!D1041</f>
        <v>K03480</v>
      </c>
      <c r="E1040" s="11" t="str">
        <f>Personal_Development!E1041</f>
        <v>AHMAD SYAZWAN BIN SAMSUL BAHARIN</v>
      </c>
      <c r="F1040" s="12" t="str">
        <f>Personal_Development!F1041</f>
        <v>PRODUCTION NO.1 DEPARTMENT</v>
      </c>
      <c r="G1040" s="12" t="str">
        <f>Personal_Development!G1041</f>
        <v>ASSEMBLY PRODUCTION SECTION (APS)</v>
      </c>
      <c r="H1040" s="40" t="str">
        <f>Personal_Development!H1041</f>
        <v>OPERATOR 2</v>
      </c>
      <c r="I1040" s="41" t="str">
        <f>Personal_Development!I1041</f>
        <v>C4 PROD</v>
      </c>
      <c r="J1040" s="42" t="str">
        <f>Personal_Development!J1041</f>
        <v xml:space="preserve">C4 </v>
      </c>
      <c r="K1040" s="48"/>
      <c r="L1040" s="48"/>
      <c r="M1040" s="16"/>
      <c r="N1040" s="16"/>
      <c r="O1040" s="48"/>
      <c r="P1040" s="48"/>
      <c r="Q1040" s="48"/>
      <c r="R1040" s="48"/>
      <c r="S1040" s="16"/>
      <c r="T1040" s="16"/>
      <c r="U1040" s="48"/>
      <c r="V1040" s="48"/>
      <c r="W1040" s="22">
        <f t="shared" si="32"/>
        <v>0</v>
      </c>
      <c r="X1040" s="60">
        <f t="shared" si="33"/>
        <v>1</v>
      </c>
    </row>
    <row r="1041" spans="2:24" ht="24.95" customHeight="1">
      <c r="B1041" s="48">
        <f>Personal_Development!B1042</f>
        <v>0</v>
      </c>
      <c r="C1041" s="48">
        <f>Personal_Development!C1042</f>
        <v>0</v>
      </c>
      <c r="D1041" s="14" t="str">
        <f>Personal_Development!D1042</f>
        <v>K03481</v>
      </c>
      <c r="E1041" s="11" t="str">
        <f>Personal_Development!E1042</f>
        <v>NURUL ATYQAH BINTI ROSLAN</v>
      </c>
      <c r="F1041" s="12" t="str">
        <f>Personal_Development!F1042</f>
        <v>PRODUCTION NO.1 DEPARTMENT</v>
      </c>
      <c r="G1041" s="12" t="str">
        <f>Personal_Development!G1042</f>
        <v>ASSEMBLY PRODUCTION SECTION (APS)</v>
      </c>
      <c r="H1041" s="40" t="str">
        <f>Personal_Development!H1042</f>
        <v>OPERATOR 2</v>
      </c>
      <c r="I1041" s="41" t="str">
        <f>Personal_Development!I1042</f>
        <v>C4 PROD</v>
      </c>
      <c r="J1041" s="42" t="str">
        <f>Personal_Development!J1042</f>
        <v xml:space="preserve">C4 </v>
      </c>
      <c r="K1041" s="48"/>
      <c r="L1041" s="48"/>
      <c r="M1041" s="16"/>
      <c r="N1041" s="16"/>
      <c r="O1041" s="48"/>
      <c r="P1041" s="48"/>
      <c r="Q1041" s="48"/>
      <c r="R1041" s="48"/>
      <c r="S1041" s="16"/>
      <c r="T1041" s="16"/>
      <c r="U1041" s="48"/>
      <c r="V1041" s="48"/>
      <c r="W1041" s="22">
        <f t="shared" si="32"/>
        <v>0</v>
      </c>
      <c r="X1041" s="60">
        <f t="shared" si="33"/>
        <v>1</v>
      </c>
    </row>
    <row r="1042" spans="2:24" ht="24.95" customHeight="1">
      <c r="B1042" s="48">
        <f>Personal_Development!B1043</f>
        <v>0</v>
      </c>
      <c r="C1042" s="48">
        <f>Personal_Development!C1043</f>
        <v>0</v>
      </c>
      <c r="D1042" s="14" t="str">
        <f>Personal_Development!D1043</f>
        <v>K03482</v>
      </c>
      <c r="E1042" s="11" t="str">
        <f>Personal_Development!E1043</f>
        <v>NORHANA BINTI MOHD DRUS</v>
      </c>
      <c r="F1042" s="12" t="str">
        <f>Personal_Development!F1043</f>
        <v>PRODUCTION NO.1 DEPARTMENT</v>
      </c>
      <c r="G1042" s="12" t="str">
        <f>Personal_Development!G1043</f>
        <v>ASSEMBLY PRODUCTION SECTION (APS)</v>
      </c>
      <c r="H1042" s="40" t="str">
        <f>Personal_Development!H1043</f>
        <v>OPERATOR 2</v>
      </c>
      <c r="I1042" s="41" t="str">
        <f>Personal_Development!I1043</f>
        <v>C4 PROD</v>
      </c>
      <c r="J1042" s="42" t="str">
        <f>Personal_Development!J1043</f>
        <v xml:space="preserve">C4 </v>
      </c>
      <c r="K1042" s="48"/>
      <c r="L1042" s="48"/>
      <c r="M1042" s="16"/>
      <c r="N1042" s="16"/>
      <c r="O1042" s="48"/>
      <c r="P1042" s="48"/>
      <c r="Q1042" s="48"/>
      <c r="R1042" s="48"/>
      <c r="S1042" s="16"/>
      <c r="T1042" s="16"/>
      <c r="U1042" s="48"/>
      <c r="V1042" s="48"/>
      <c r="W1042" s="22">
        <f t="shared" si="32"/>
        <v>0</v>
      </c>
      <c r="X1042" s="60">
        <f t="shared" si="33"/>
        <v>1</v>
      </c>
    </row>
    <row r="1043" spans="2:24" ht="24.95" customHeight="1">
      <c r="B1043" s="48">
        <f>Personal_Development!B1044</f>
        <v>0</v>
      </c>
      <c r="C1043" s="48">
        <f>Personal_Development!C1044</f>
        <v>0</v>
      </c>
      <c r="D1043" s="14" t="str">
        <f>Personal_Development!D1044</f>
        <v>K03483</v>
      </c>
      <c r="E1043" s="11" t="str">
        <f>Personal_Development!E1044</f>
        <v>NUR SUHADA BINTI MOHAMED</v>
      </c>
      <c r="F1043" s="12" t="str">
        <f>Personal_Development!F1044</f>
        <v>PRODUCTION NO.1 DEPARTMENT</v>
      </c>
      <c r="G1043" s="12" t="str">
        <f>Personal_Development!G1044</f>
        <v>ASSEMBLY PRODUCTION SECTION (APS)</v>
      </c>
      <c r="H1043" s="40" t="str">
        <f>Personal_Development!H1044</f>
        <v>OPERATOR 2</v>
      </c>
      <c r="I1043" s="41" t="str">
        <f>Personal_Development!I1044</f>
        <v>C4 PROD</v>
      </c>
      <c r="J1043" s="42" t="str">
        <f>Personal_Development!J1044</f>
        <v xml:space="preserve">C4 </v>
      </c>
      <c r="K1043" s="48"/>
      <c r="L1043" s="48"/>
      <c r="M1043" s="16"/>
      <c r="N1043" s="16"/>
      <c r="O1043" s="48"/>
      <c r="P1043" s="48"/>
      <c r="Q1043" s="48"/>
      <c r="R1043" s="48"/>
      <c r="S1043" s="16"/>
      <c r="T1043" s="16"/>
      <c r="U1043" s="48"/>
      <c r="V1043" s="48"/>
      <c r="W1043" s="22">
        <f t="shared" si="32"/>
        <v>0</v>
      </c>
      <c r="X1043" s="60">
        <f t="shared" si="33"/>
        <v>1</v>
      </c>
    </row>
    <row r="1044" spans="2:24" ht="24.95" customHeight="1">
      <c r="B1044" s="48">
        <f>Personal_Development!B1045</f>
        <v>0</v>
      </c>
      <c r="C1044" s="48">
        <f>Personal_Development!C1045</f>
        <v>0</v>
      </c>
      <c r="D1044" s="14" t="str">
        <f>Personal_Development!D1045</f>
        <v>K03484</v>
      </c>
      <c r="E1044" s="11" t="str">
        <f>Personal_Development!E1045</f>
        <v>NUR AINA SHAHIDAH BINTI HASHIM</v>
      </c>
      <c r="F1044" s="12" t="str">
        <f>Personal_Development!F1045</f>
        <v>PRODUCTION NO.1 DEPARTMENT</v>
      </c>
      <c r="G1044" s="12" t="str">
        <f>Personal_Development!G1045</f>
        <v>ASSEMBLY PRODUCTION SECTION (APS)</v>
      </c>
      <c r="H1044" s="40" t="str">
        <f>Personal_Development!H1045</f>
        <v>OPERATOR 2</v>
      </c>
      <c r="I1044" s="41" t="str">
        <f>Personal_Development!I1045</f>
        <v>C4 PROD</v>
      </c>
      <c r="J1044" s="42" t="str">
        <f>Personal_Development!J1045</f>
        <v xml:space="preserve">C4 </v>
      </c>
      <c r="K1044" s="48"/>
      <c r="L1044" s="48"/>
      <c r="M1044" s="16"/>
      <c r="N1044" s="16"/>
      <c r="O1044" s="48"/>
      <c r="P1044" s="48"/>
      <c r="Q1044" s="48"/>
      <c r="R1044" s="48"/>
      <c r="S1044" s="16"/>
      <c r="T1044" s="16"/>
      <c r="U1044" s="48"/>
      <c r="V1044" s="48"/>
      <c r="W1044" s="22">
        <f t="shared" si="32"/>
        <v>0</v>
      </c>
      <c r="X1044" s="60">
        <f t="shared" si="33"/>
        <v>1</v>
      </c>
    </row>
    <row r="1045" spans="2:24" ht="24.95" customHeight="1">
      <c r="B1045" s="48">
        <f>Personal_Development!B1046</f>
        <v>0</v>
      </c>
      <c r="C1045" s="48">
        <f>Personal_Development!C1046</f>
        <v>0</v>
      </c>
      <c r="D1045" s="14" t="str">
        <f>Personal_Development!D1046</f>
        <v>K03485</v>
      </c>
      <c r="E1045" s="11" t="str">
        <f>Personal_Development!E1046</f>
        <v>SITI NUR AMIRAH BINTI MD ZAHID</v>
      </c>
      <c r="F1045" s="12" t="str">
        <f>Personal_Development!F1046</f>
        <v>PRODUCTION NO.1 DEPARTMENT</v>
      </c>
      <c r="G1045" s="12" t="str">
        <f>Personal_Development!G1046</f>
        <v>ASSEMBLY PRODUCTION SECTION (APS)</v>
      </c>
      <c r="H1045" s="40" t="str">
        <f>Personal_Development!H1046</f>
        <v>OPERATOR 2</v>
      </c>
      <c r="I1045" s="41" t="str">
        <f>Personal_Development!I1046</f>
        <v>C4 PROD</v>
      </c>
      <c r="J1045" s="42" t="str">
        <f>Personal_Development!J1046</f>
        <v xml:space="preserve">C4 </v>
      </c>
      <c r="K1045" s="48"/>
      <c r="L1045" s="48"/>
      <c r="M1045" s="16"/>
      <c r="N1045" s="16"/>
      <c r="O1045" s="48"/>
      <c r="P1045" s="48"/>
      <c r="Q1045" s="48"/>
      <c r="R1045" s="48"/>
      <c r="S1045" s="16"/>
      <c r="T1045" s="16"/>
      <c r="U1045" s="48"/>
      <c r="V1045" s="48"/>
      <c r="W1045" s="22">
        <f t="shared" si="32"/>
        <v>0</v>
      </c>
      <c r="X1045" s="60">
        <f t="shared" si="33"/>
        <v>1</v>
      </c>
    </row>
    <row r="1046" spans="2:24" ht="24.95" customHeight="1">
      <c r="B1046" s="48">
        <f>Personal_Development!B1047</f>
        <v>0</v>
      </c>
      <c r="C1046" s="48">
        <f>Personal_Development!C1047</f>
        <v>0</v>
      </c>
      <c r="D1046" s="14" t="str">
        <f>Personal_Development!D1047</f>
        <v>K03486</v>
      </c>
      <c r="E1046" s="11" t="str">
        <f>Personal_Development!E1047</f>
        <v>MUHAMMAD SYUKRI BIN JAMIL</v>
      </c>
      <c r="F1046" s="12" t="str">
        <f>Personal_Development!F1047</f>
        <v>PRODUCTION NO.1 DEPARTMENT</v>
      </c>
      <c r="G1046" s="12" t="str">
        <f>Personal_Development!G1047</f>
        <v>ASSEMBLY PRODUCTION SECTION (APS)</v>
      </c>
      <c r="H1046" s="40" t="str">
        <f>Personal_Development!H1047</f>
        <v>OPERATOR 2</v>
      </c>
      <c r="I1046" s="41" t="str">
        <f>Personal_Development!I1047</f>
        <v>C4 PROD</v>
      </c>
      <c r="J1046" s="42" t="str">
        <f>Personal_Development!J1047</f>
        <v xml:space="preserve">C4 </v>
      </c>
      <c r="K1046" s="48"/>
      <c r="L1046" s="48"/>
      <c r="M1046" s="16"/>
      <c r="N1046" s="16"/>
      <c r="O1046" s="48"/>
      <c r="P1046" s="48"/>
      <c r="Q1046" s="48"/>
      <c r="R1046" s="48"/>
      <c r="S1046" s="16"/>
      <c r="T1046" s="16"/>
      <c r="U1046" s="48"/>
      <c r="V1046" s="48"/>
      <c r="W1046" s="22">
        <f t="shared" si="32"/>
        <v>0</v>
      </c>
      <c r="X1046" s="60">
        <f t="shared" si="33"/>
        <v>1</v>
      </c>
    </row>
    <row r="1047" spans="2:24" ht="24.95" customHeight="1">
      <c r="B1047" s="48">
        <f>Personal_Development!B1048</f>
        <v>0</v>
      </c>
      <c r="C1047" s="48">
        <f>Personal_Development!C1048</f>
        <v>0</v>
      </c>
      <c r="D1047" s="14" t="str">
        <f>Personal_Development!D1048</f>
        <v>K03487</v>
      </c>
      <c r="E1047" s="11" t="str">
        <f>Personal_Development!E1048</f>
        <v>NASHRUDIN BIN ABU</v>
      </c>
      <c r="F1047" s="12" t="str">
        <f>Personal_Development!F1048</f>
        <v>PRODUCTION NO.1 DEPARTMENT</v>
      </c>
      <c r="G1047" s="12" t="str">
        <f>Personal_Development!G1048</f>
        <v>ASSEMBLY PRODUCTION SECTION (APS)</v>
      </c>
      <c r="H1047" s="40" t="str">
        <f>Personal_Development!H1048</f>
        <v>OPERATOR 2</v>
      </c>
      <c r="I1047" s="41" t="str">
        <f>Personal_Development!I1048</f>
        <v>C4 PROD</v>
      </c>
      <c r="J1047" s="42" t="str">
        <f>Personal_Development!J1048</f>
        <v xml:space="preserve">C4 </v>
      </c>
      <c r="K1047" s="48"/>
      <c r="L1047" s="48"/>
      <c r="M1047" s="16"/>
      <c r="N1047" s="16"/>
      <c r="O1047" s="48"/>
      <c r="P1047" s="48"/>
      <c r="Q1047" s="48"/>
      <c r="R1047" s="48"/>
      <c r="S1047" s="16"/>
      <c r="T1047" s="16"/>
      <c r="U1047" s="48"/>
      <c r="V1047" s="48"/>
      <c r="W1047" s="22">
        <f t="shared" si="32"/>
        <v>0</v>
      </c>
      <c r="X1047" s="60">
        <f t="shared" si="33"/>
        <v>1</v>
      </c>
    </row>
    <row r="1048" spans="2:24" ht="24.95" customHeight="1">
      <c r="B1048" s="48">
        <f>Personal_Development!B1049</f>
        <v>0</v>
      </c>
      <c r="C1048" s="48">
        <f>Personal_Development!C1049</f>
        <v>0</v>
      </c>
      <c r="D1048" s="14" t="str">
        <f>Personal_Development!D1049</f>
        <v>K03488</v>
      </c>
      <c r="E1048" s="11" t="str">
        <f>Personal_Development!E1049</f>
        <v>NURUL SHAHIRAH BINTI ABD RAZAK</v>
      </c>
      <c r="F1048" s="12" t="str">
        <f>Personal_Development!F1049</f>
        <v>PRODUCTION NO.2 DEPARTMENT</v>
      </c>
      <c r="G1048" s="12" t="str">
        <f>Personal_Development!G1049</f>
        <v>MOLDING PRODUCTION SECTION (MPS)</v>
      </c>
      <c r="H1048" s="40" t="str">
        <f>Personal_Development!H1049</f>
        <v>OPERATOR 2</v>
      </c>
      <c r="I1048" s="41" t="str">
        <f>Personal_Development!I1049</f>
        <v>C4 PROD</v>
      </c>
      <c r="J1048" s="42" t="str">
        <f>Personal_Development!J1049</f>
        <v xml:space="preserve">C4 </v>
      </c>
      <c r="K1048" s="48"/>
      <c r="L1048" s="48"/>
      <c r="M1048" s="16"/>
      <c r="N1048" s="16"/>
      <c r="O1048" s="48"/>
      <c r="P1048" s="48"/>
      <c r="Q1048" s="48"/>
      <c r="R1048" s="48"/>
      <c r="S1048" s="16"/>
      <c r="T1048" s="16"/>
      <c r="U1048" s="48"/>
      <c r="V1048" s="48"/>
      <c r="W1048" s="22">
        <f t="shared" si="32"/>
        <v>0</v>
      </c>
      <c r="X1048" s="60">
        <f t="shared" si="33"/>
        <v>1</v>
      </c>
    </row>
    <row r="1049" spans="2:24" ht="24.95" customHeight="1">
      <c r="B1049" s="48">
        <f>Personal_Development!B1050</f>
        <v>0</v>
      </c>
      <c r="C1049" s="48">
        <f>Personal_Development!C1050</f>
        <v>0</v>
      </c>
      <c r="D1049" s="14" t="str">
        <f>Personal_Development!D1050</f>
        <v>K03489</v>
      </c>
      <c r="E1049" s="11" t="str">
        <f>Personal_Development!E1050</f>
        <v>ARIFF LUQMAN BIN HAMIDIN</v>
      </c>
      <c r="F1049" s="12" t="str">
        <f>Personal_Development!F1050</f>
        <v>PRODUCTION NO.2 DEPARTMENT</v>
      </c>
      <c r="G1049" s="12" t="str">
        <f>Personal_Development!G1050</f>
        <v>MOLDING PRODUCTION SECTION (MPS)</v>
      </c>
      <c r="H1049" s="40" t="str">
        <f>Personal_Development!H1050</f>
        <v>OPERATOR 2</v>
      </c>
      <c r="I1049" s="41" t="str">
        <f>Personal_Development!I1050</f>
        <v>C4 PROD</v>
      </c>
      <c r="J1049" s="42" t="str">
        <f>Personal_Development!J1050</f>
        <v xml:space="preserve">C4 </v>
      </c>
      <c r="K1049" s="48"/>
      <c r="L1049" s="48"/>
      <c r="M1049" s="16"/>
      <c r="N1049" s="16"/>
      <c r="O1049" s="48"/>
      <c r="P1049" s="48"/>
      <c r="Q1049" s="48"/>
      <c r="R1049" s="48"/>
      <c r="S1049" s="16"/>
      <c r="T1049" s="16"/>
      <c r="U1049" s="48"/>
      <c r="V1049" s="48"/>
      <c r="W1049" s="22">
        <f t="shared" si="32"/>
        <v>0</v>
      </c>
      <c r="X1049" s="60">
        <f t="shared" si="33"/>
        <v>1</v>
      </c>
    </row>
    <row r="1050" spans="2:24" ht="24.95" customHeight="1">
      <c r="B1050" s="48">
        <f>Personal_Development!B1051</f>
        <v>0</v>
      </c>
      <c r="C1050" s="48">
        <f>Personal_Development!C1051</f>
        <v>0</v>
      </c>
      <c r="D1050" s="14" t="str">
        <f>Personal_Development!D1051</f>
        <v>K03490</v>
      </c>
      <c r="E1050" s="11" t="str">
        <f>Personal_Development!E1051</f>
        <v>AINUL FAIRUZA BINTI ASRI</v>
      </c>
      <c r="F1050" s="12" t="str">
        <f>Personal_Development!F1051</f>
        <v>PRODUCTION NO.2 DEPARTMENT</v>
      </c>
      <c r="G1050" s="12" t="str">
        <f>Personal_Development!G1051</f>
        <v>MOLDING PRODUCTION SECTION (MPS)</v>
      </c>
      <c r="H1050" s="40" t="str">
        <f>Personal_Development!H1051</f>
        <v>OPERATOR 2</v>
      </c>
      <c r="I1050" s="41" t="str">
        <f>Personal_Development!I1051</f>
        <v>C4 PROD</v>
      </c>
      <c r="J1050" s="42" t="str">
        <f>Personal_Development!J1051</f>
        <v xml:space="preserve">C4 </v>
      </c>
      <c r="K1050" s="48"/>
      <c r="L1050" s="48"/>
      <c r="M1050" s="16"/>
      <c r="N1050" s="16"/>
      <c r="O1050" s="48"/>
      <c r="P1050" s="48"/>
      <c r="Q1050" s="48"/>
      <c r="R1050" s="48"/>
      <c r="S1050" s="16"/>
      <c r="T1050" s="16"/>
      <c r="U1050" s="48"/>
      <c r="V1050" s="48"/>
      <c r="W1050" s="22">
        <f t="shared" si="32"/>
        <v>0</v>
      </c>
      <c r="X1050" s="60">
        <f t="shared" si="33"/>
        <v>1</v>
      </c>
    </row>
    <row r="1051" spans="2:24" ht="24.95" customHeight="1">
      <c r="B1051" s="48">
        <f>Personal_Development!B1052</f>
        <v>0</v>
      </c>
      <c r="C1051" s="48">
        <f>Personal_Development!C1052</f>
        <v>0</v>
      </c>
      <c r="D1051" s="14" t="str">
        <f>Personal_Development!D1052</f>
        <v>K03491</v>
      </c>
      <c r="E1051" s="11" t="str">
        <f>Personal_Development!E1052</f>
        <v>NURUL SAFIQAH BINTI ISAH</v>
      </c>
      <c r="F1051" s="12" t="str">
        <f>Personal_Development!F1052</f>
        <v>PRODUCTION NO.2 DEPARTMENT</v>
      </c>
      <c r="G1051" s="12" t="str">
        <f>Personal_Development!G1052</f>
        <v>MOLDING PRODUCTION SECTION (MPS)</v>
      </c>
      <c r="H1051" s="40" t="str">
        <f>Personal_Development!H1052</f>
        <v>OPERATOR 2</v>
      </c>
      <c r="I1051" s="41" t="str">
        <f>Personal_Development!I1052</f>
        <v>C4 PROD</v>
      </c>
      <c r="J1051" s="42" t="str">
        <f>Personal_Development!J1052</f>
        <v xml:space="preserve">C4 </v>
      </c>
      <c r="K1051" s="48"/>
      <c r="L1051" s="48"/>
      <c r="M1051" s="16"/>
      <c r="N1051" s="16"/>
      <c r="O1051" s="48"/>
      <c r="P1051" s="48"/>
      <c r="Q1051" s="48"/>
      <c r="R1051" s="48"/>
      <c r="S1051" s="16"/>
      <c r="T1051" s="16"/>
      <c r="U1051" s="48"/>
      <c r="V1051" s="48"/>
      <c r="W1051" s="22">
        <f t="shared" si="32"/>
        <v>0</v>
      </c>
      <c r="X1051" s="60">
        <f t="shared" si="33"/>
        <v>1</v>
      </c>
    </row>
    <row r="1052" spans="2:24" ht="24.95" customHeight="1">
      <c r="B1052" s="48">
        <f>Personal_Development!B1053</f>
        <v>0</v>
      </c>
      <c r="C1052" s="48">
        <f>Personal_Development!C1053</f>
        <v>0</v>
      </c>
      <c r="D1052" s="14" t="str">
        <f>Personal_Development!D1053</f>
        <v>T10179</v>
      </c>
      <c r="E1052" s="11" t="str">
        <f>Personal_Development!E1053</f>
        <v>NURUL SYAFIQAH BINTI JAAFAR</v>
      </c>
      <c r="F1052" s="12" t="str">
        <f>Personal_Development!F1053</f>
        <v>PRODUCTION NO.2 DEPARTMENT</v>
      </c>
      <c r="G1052" s="12" t="str">
        <f>Personal_Development!G1053</f>
        <v>MOLDING PRODUCTION SECTION (MPS)</v>
      </c>
      <c r="H1052" s="40" t="str">
        <f>Personal_Development!H1053</f>
        <v>OPERATOR 2</v>
      </c>
      <c r="I1052" s="41" t="str">
        <f>Personal_Development!I1053</f>
        <v>C4 PROD</v>
      </c>
      <c r="J1052" s="42" t="str">
        <f>Personal_Development!J1053</f>
        <v xml:space="preserve">C4 </v>
      </c>
      <c r="K1052" s="48"/>
      <c r="L1052" s="48"/>
      <c r="M1052" s="16"/>
      <c r="N1052" s="16"/>
      <c r="O1052" s="48"/>
      <c r="P1052" s="48"/>
      <c r="Q1052" s="48"/>
      <c r="R1052" s="48"/>
      <c r="S1052" s="16"/>
      <c r="T1052" s="16"/>
      <c r="U1052" s="48"/>
      <c r="V1052" s="48"/>
      <c r="W1052" s="22">
        <f t="shared" si="32"/>
        <v>0</v>
      </c>
      <c r="X1052" s="60">
        <f t="shared" si="33"/>
        <v>1</v>
      </c>
    </row>
    <row r="1053" spans="2:24" ht="24.95" customHeight="1">
      <c r="B1053" s="48">
        <f>Personal_Development!B1054</f>
        <v>0</v>
      </c>
      <c r="C1053" s="48">
        <f>Personal_Development!C1054</f>
        <v>0</v>
      </c>
      <c r="D1053" s="14" t="str">
        <f>Personal_Development!D1054</f>
        <v>T10180</v>
      </c>
      <c r="E1053" s="11" t="str">
        <f>Personal_Development!E1054</f>
        <v>AHMAD RIJAL BIN RUSLI</v>
      </c>
      <c r="F1053" s="12" t="str">
        <f>Personal_Development!F1054</f>
        <v>PRODUCTION NO.2 DEPARTMENT</v>
      </c>
      <c r="G1053" s="12" t="str">
        <f>Personal_Development!G1054</f>
        <v>MOLDING PRODUCTION SECTION (MPS)</v>
      </c>
      <c r="H1053" s="40" t="str">
        <f>Personal_Development!H1054</f>
        <v>OPERATOR 2</v>
      </c>
      <c r="I1053" s="41" t="str">
        <f>Personal_Development!I1054</f>
        <v>C4 PROD</v>
      </c>
      <c r="J1053" s="42" t="str">
        <f>Personal_Development!J1054</f>
        <v xml:space="preserve">C4 </v>
      </c>
      <c r="K1053" s="48"/>
      <c r="L1053" s="48"/>
      <c r="M1053" s="16"/>
      <c r="N1053" s="16"/>
      <c r="O1053" s="48"/>
      <c r="P1053" s="48"/>
      <c r="Q1053" s="48"/>
      <c r="R1053" s="48"/>
      <c r="S1053" s="16"/>
      <c r="T1053" s="16"/>
      <c r="U1053" s="48"/>
      <c r="V1053" s="48"/>
      <c r="W1053" s="22">
        <f t="shared" si="32"/>
        <v>0</v>
      </c>
      <c r="X1053" s="60">
        <f t="shared" si="33"/>
        <v>1</v>
      </c>
    </row>
    <row r="1054" spans="2:24" ht="24.95" customHeight="1">
      <c r="B1054" s="48">
        <f>Personal_Development!B1055</f>
        <v>0</v>
      </c>
      <c r="C1054" s="48">
        <f>Personal_Development!C1055</f>
        <v>0</v>
      </c>
      <c r="D1054" s="14" t="str">
        <f>Personal_Development!D1055</f>
        <v>K03492</v>
      </c>
      <c r="E1054" s="11" t="str">
        <f>Personal_Development!E1055</f>
        <v>NUR HARIYANA BINTI HARIYANTO</v>
      </c>
      <c r="F1054" s="12" t="str">
        <f>Personal_Development!F1055</f>
        <v>PRODUCTION NO.2 DEPARTMENT</v>
      </c>
      <c r="G1054" s="12" t="str">
        <f>Personal_Development!G1055</f>
        <v>MOLDING PRODUCTION SECTION (MPS)</v>
      </c>
      <c r="H1054" s="40" t="str">
        <f>Personal_Development!H1055</f>
        <v>OPERATOR 2</v>
      </c>
      <c r="I1054" s="41" t="str">
        <f>Personal_Development!I1055</f>
        <v>C4 PROD</v>
      </c>
      <c r="J1054" s="42" t="str">
        <f>Personal_Development!J1055</f>
        <v xml:space="preserve">C4 </v>
      </c>
      <c r="K1054" s="48"/>
      <c r="L1054" s="48"/>
      <c r="M1054" s="16"/>
      <c r="N1054" s="16"/>
      <c r="O1054" s="48"/>
      <c r="P1054" s="48"/>
      <c r="Q1054" s="48"/>
      <c r="R1054" s="48"/>
      <c r="S1054" s="16"/>
      <c r="T1054" s="16"/>
      <c r="U1054" s="48"/>
      <c r="V1054" s="48"/>
      <c r="W1054" s="22">
        <f t="shared" si="32"/>
        <v>0</v>
      </c>
      <c r="X1054" s="60">
        <f t="shared" si="33"/>
        <v>1</v>
      </c>
    </row>
    <row r="1055" spans="2:24" ht="24.95" customHeight="1">
      <c r="B1055" s="48">
        <f>Personal_Development!B1056</f>
        <v>0</v>
      </c>
      <c r="C1055" s="48">
        <f>Personal_Development!C1056</f>
        <v>0</v>
      </c>
      <c r="D1055" s="14" t="str">
        <f>Personal_Development!D1056</f>
        <v>K03493</v>
      </c>
      <c r="E1055" s="11" t="str">
        <f>Personal_Development!E1056</f>
        <v>NOOR AMIRA BINTI ABDULLAH</v>
      </c>
      <c r="F1055" s="12" t="str">
        <f>Personal_Development!F1056</f>
        <v>PRODUCTION NO.2 DEPARTMENT</v>
      </c>
      <c r="G1055" s="12" t="str">
        <f>Personal_Development!G1056</f>
        <v>MOLDING PRODUCTION SECTION (MPS)</v>
      </c>
      <c r="H1055" s="40" t="str">
        <f>Personal_Development!H1056</f>
        <v>OPERATOR 2</v>
      </c>
      <c r="I1055" s="41" t="str">
        <f>Personal_Development!I1056</f>
        <v>C4 PROD</v>
      </c>
      <c r="J1055" s="42" t="str">
        <f>Personal_Development!J1056</f>
        <v xml:space="preserve">C4 </v>
      </c>
      <c r="K1055" s="48"/>
      <c r="L1055" s="48"/>
      <c r="M1055" s="16"/>
      <c r="N1055" s="16"/>
      <c r="O1055" s="48"/>
      <c r="P1055" s="48"/>
      <c r="Q1055" s="48"/>
      <c r="R1055" s="48"/>
      <c r="S1055" s="16"/>
      <c r="T1055" s="16"/>
      <c r="U1055" s="48"/>
      <c r="V1055" s="48"/>
      <c r="W1055" s="22">
        <f t="shared" si="32"/>
        <v>0</v>
      </c>
      <c r="X1055" s="60">
        <f t="shared" si="33"/>
        <v>1</v>
      </c>
    </row>
    <row r="1056" spans="2:24" ht="24.95" customHeight="1">
      <c r="B1056" s="48">
        <f>Personal_Development!B1057</f>
        <v>0</v>
      </c>
      <c r="C1056" s="48">
        <f>Personal_Development!C1057</f>
        <v>0</v>
      </c>
      <c r="D1056" s="14" t="str">
        <f>Personal_Development!D1057</f>
        <v>K03494</v>
      </c>
      <c r="E1056" s="11" t="str">
        <f>Personal_Development!E1057</f>
        <v>MUHAMMAD ASHRAFUL IZWAN BIN AHMAD JALIL</v>
      </c>
      <c r="F1056" s="12" t="str">
        <f>Personal_Development!F1057</f>
        <v>PRODUCTION NO.2 DEPARTMENT</v>
      </c>
      <c r="G1056" s="12" t="str">
        <f>Personal_Development!G1057</f>
        <v>MOLDING PRODUCTION SECTION (MPS)</v>
      </c>
      <c r="H1056" s="40" t="str">
        <f>Personal_Development!H1057</f>
        <v>OPERATOR 2</v>
      </c>
      <c r="I1056" s="41" t="str">
        <f>Personal_Development!I1057</f>
        <v>C4 PROD</v>
      </c>
      <c r="J1056" s="42" t="str">
        <f>Personal_Development!J1057</f>
        <v xml:space="preserve">C4 </v>
      </c>
      <c r="K1056" s="48"/>
      <c r="L1056" s="48"/>
      <c r="M1056" s="16"/>
      <c r="N1056" s="16"/>
      <c r="O1056" s="48"/>
      <c r="P1056" s="48"/>
      <c r="Q1056" s="48"/>
      <c r="R1056" s="48"/>
      <c r="S1056" s="16"/>
      <c r="T1056" s="16"/>
      <c r="U1056" s="48"/>
      <c r="V1056" s="48"/>
      <c r="W1056" s="22">
        <f t="shared" si="32"/>
        <v>0</v>
      </c>
      <c r="X1056" s="60">
        <f t="shared" si="33"/>
        <v>1</v>
      </c>
    </row>
    <row r="1057" spans="2:24" ht="24.95" customHeight="1">
      <c r="B1057" s="48">
        <f>Personal_Development!B1058</f>
        <v>0</v>
      </c>
      <c r="C1057" s="48">
        <f>Personal_Development!C1058</f>
        <v>0</v>
      </c>
      <c r="D1057" s="14" t="str">
        <f>Personal_Development!D1058</f>
        <v>T10181</v>
      </c>
      <c r="E1057" s="11" t="str">
        <f>Personal_Development!E1058</f>
        <v>WAN AZFAR DANIAL BIN WAN NOR AZIFFEE</v>
      </c>
      <c r="F1057" s="12" t="str">
        <f>Personal_Development!F1058</f>
        <v>PRODUCTION NO.2 DEPARTMENT</v>
      </c>
      <c r="G1057" s="12" t="str">
        <f>Personal_Development!G1058</f>
        <v>MOLDING PRODUCTION SECTION (MPS)</v>
      </c>
      <c r="H1057" s="40" t="str">
        <f>Personal_Development!H1058</f>
        <v>OPERATOR 2</v>
      </c>
      <c r="I1057" s="41" t="str">
        <f>Personal_Development!I1058</f>
        <v>C4 PROD</v>
      </c>
      <c r="J1057" s="42" t="str">
        <f>Personal_Development!J1058</f>
        <v xml:space="preserve">C4 </v>
      </c>
      <c r="K1057" s="48"/>
      <c r="L1057" s="48"/>
      <c r="M1057" s="16"/>
      <c r="N1057" s="16"/>
      <c r="O1057" s="48"/>
      <c r="P1057" s="48"/>
      <c r="Q1057" s="48"/>
      <c r="R1057" s="48"/>
      <c r="S1057" s="16"/>
      <c r="T1057" s="16"/>
      <c r="U1057" s="48"/>
      <c r="V1057" s="48"/>
      <c r="W1057" s="22">
        <f t="shared" si="32"/>
        <v>0</v>
      </c>
      <c r="X1057" s="60">
        <f t="shared" si="33"/>
        <v>1</v>
      </c>
    </row>
    <row r="1058" spans="2:24" ht="24.95" customHeight="1">
      <c r="B1058" s="48">
        <f>Personal_Development!B1059</f>
        <v>0</v>
      </c>
      <c r="C1058" s="48">
        <f>Personal_Development!C1059</f>
        <v>0</v>
      </c>
      <c r="D1058" s="14" t="str">
        <f>Personal_Development!D1059</f>
        <v>T10182</v>
      </c>
      <c r="E1058" s="11" t="str">
        <f>Personal_Development!E1059</f>
        <v>NOOR SYAZWANI BINTI SHAROL</v>
      </c>
      <c r="F1058" s="12" t="str">
        <f>Personal_Development!F1059</f>
        <v>FACTORY OPERATIONS DEPARTMENT</v>
      </c>
      <c r="G1058" s="12" t="str">
        <f>Personal_Development!G1059</f>
        <v>PRODUCTION PLANNING SECTION (PPS)</v>
      </c>
      <c r="H1058" s="40" t="str">
        <f>Personal_Development!H1059</f>
        <v>ASSISTANT</v>
      </c>
      <c r="I1058" s="41" t="str">
        <f>Personal_Development!I1059</f>
        <v>C1 OFFICE</v>
      </c>
      <c r="J1058" s="42" t="str">
        <f>Personal_Development!J1059</f>
        <v xml:space="preserve">C1 </v>
      </c>
      <c r="K1058" s="48"/>
      <c r="L1058" s="48"/>
      <c r="M1058" s="16"/>
      <c r="N1058" s="16"/>
      <c r="O1058" s="48"/>
      <c r="P1058" s="48"/>
      <c r="Q1058" s="48"/>
      <c r="R1058" s="48"/>
      <c r="S1058" s="16"/>
      <c r="T1058" s="16"/>
      <c r="U1058" s="48"/>
      <c r="V1058" s="48"/>
      <c r="W1058" s="22">
        <f t="shared" si="32"/>
        <v>0</v>
      </c>
      <c r="X1058" s="60">
        <f t="shared" si="33"/>
        <v>1</v>
      </c>
    </row>
    <row r="1059" spans="2:24" ht="24.95" customHeight="1">
      <c r="B1059" s="48">
        <f>Personal_Development!B1060</f>
        <v>0</v>
      </c>
      <c r="C1059" s="48">
        <f>Personal_Development!C1060</f>
        <v>0</v>
      </c>
      <c r="D1059" s="14" t="str">
        <f>Personal_Development!D1060</f>
        <v>T10183</v>
      </c>
      <c r="E1059" s="11" t="str">
        <f>Personal_Development!E1060</f>
        <v>MUHAMMAD AKWA BIN ABDUL RAHIM</v>
      </c>
      <c r="F1059" s="12" t="str">
        <f>Personal_Development!F1060</f>
        <v>GENERAL AFFAIRS DEPARTMENT</v>
      </c>
      <c r="G1059" s="12" t="str">
        <f>Personal_Development!G1060</f>
        <v>GENERAL AFFAIRS SECTION (GAS)</v>
      </c>
      <c r="H1059" s="40" t="str">
        <f>Personal_Development!H1060</f>
        <v>ASST. OFFICER</v>
      </c>
      <c r="I1059" s="41" t="str">
        <f>Personal_Development!I1060</f>
        <v>M7</v>
      </c>
      <c r="J1059" s="42" t="str">
        <f>Personal_Development!J1060</f>
        <v>M7</v>
      </c>
      <c r="K1059" s="48"/>
      <c r="L1059" s="48"/>
      <c r="M1059" s="16"/>
      <c r="N1059" s="16"/>
      <c r="O1059" s="48"/>
      <c r="P1059" s="48"/>
      <c r="Q1059" s="48"/>
      <c r="R1059" s="48"/>
      <c r="S1059" s="16"/>
      <c r="T1059" s="16"/>
      <c r="U1059" s="48"/>
      <c r="V1059" s="48"/>
      <c r="W1059" s="22">
        <f t="shared" si="32"/>
        <v>0</v>
      </c>
      <c r="X1059" s="60">
        <f t="shared" si="33"/>
        <v>1</v>
      </c>
    </row>
    <row r="1060" spans="2:24" ht="24.95" customHeight="1">
      <c r="B1060" s="48">
        <f>Personal_Development!B1061</f>
        <v>0</v>
      </c>
      <c r="C1060" s="48">
        <f>Personal_Development!C1061</f>
        <v>0</v>
      </c>
      <c r="D1060" s="14" t="str">
        <f>Personal_Development!D1061</f>
        <v>T10184</v>
      </c>
      <c r="E1060" s="11" t="str">
        <f>Personal_Development!E1061</f>
        <v>SHAHRIZAL BINI SHAMSUDDIN</v>
      </c>
      <c r="F1060" s="12" t="str">
        <f>Personal_Development!F1061</f>
        <v>GENERAL AFFAIRS DEPARTMENT</v>
      </c>
      <c r="G1060" s="12" t="str">
        <f>Personal_Development!G1061</f>
        <v>SAFETY &amp; ENVIRONMENT SECTION (SES)</v>
      </c>
      <c r="H1060" s="40" t="str">
        <f>Personal_Development!H1061</f>
        <v>SECURITY GUARD</v>
      </c>
      <c r="I1060" s="41" t="str">
        <f>Personal_Development!I1061</f>
        <v>C4 PROD</v>
      </c>
      <c r="J1060" s="42" t="str">
        <f>Personal_Development!J1061</f>
        <v xml:space="preserve">C4 </v>
      </c>
      <c r="K1060" s="48"/>
      <c r="L1060" s="48"/>
      <c r="M1060" s="16"/>
      <c r="N1060" s="16"/>
      <c r="O1060" s="48"/>
      <c r="P1060" s="48"/>
      <c r="Q1060" s="48"/>
      <c r="R1060" s="48"/>
      <c r="S1060" s="16"/>
      <c r="T1060" s="16"/>
      <c r="U1060" s="48"/>
      <c r="V1060" s="48"/>
      <c r="W1060" s="22">
        <f t="shared" si="32"/>
        <v>0</v>
      </c>
      <c r="X1060" s="60">
        <f t="shared" si="33"/>
        <v>1</v>
      </c>
    </row>
    <row r="1061" spans="2:24" ht="24.95" customHeight="1">
      <c r="B1061" s="48">
        <f>Personal_Development!B1062</f>
        <v>0</v>
      </c>
      <c r="C1061" s="48">
        <f>Personal_Development!C1062</f>
        <v>0</v>
      </c>
      <c r="D1061" s="14" t="str">
        <f>Personal_Development!D1062</f>
        <v>K03495</v>
      </c>
      <c r="E1061" s="11" t="str">
        <f>Personal_Development!E1062</f>
        <v>AZILINA BINTI MAARAP</v>
      </c>
      <c r="F1061" s="12" t="str">
        <f>Personal_Development!F1062</f>
        <v>PRODUCTION NO.1 DEPARTMENT</v>
      </c>
      <c r="G1061" s="12" t="str">
        <f>Personal_Development!G1062</f>
        <v>ASSEMBLY PRODUCTION SECTION (APS)</v>
      </c>
      <c r="H1061" s="40" t="str">
        <f>Personal_Development!H1062</f>
        <v>OPERATOR 2</v>
      </c>
      <c r="I1061" s="41" t="str">
        <f>Personal_Development!I1062</f>
        <v>C4 PROD</v>
      </c>
      <c r="J1061" s="42" t="str">
        <f>Personal_Development!J1062</f>
        <v xml:space="preserve">C4 </v>
      </c>
      <c r="K1061" s="48"/>
      <c r="L1061" s="48"/>
      <c r="M1061" s="16"/>
      <c r="N1061" s="16"/>
      <c r="O1061" s="48"/>
      <c r="P1061" s="48"/>
      <c r="Q1061" s="48"/>
      <c r="R1061" s="48"/>
      <c r="S1061" s="16"/>
      <c r="T1061" s="16"/>
      <c r="U1061" s="48"/>
      <c r="V1061" s="48"/>
      <c r="W1061" s="22">
        <f t="shared" si="32"/>
        <v>0</v>
      </c>
      <c r="X1061" s="60">
        <f t="shared" si="33"/>
        <v>1</v>
      </c>
    </row>
    <row r="1062" spans="2:24" ht="24.95" customHeight="1">
      <c r="B1062" s="48">
        <f>Personal_Development!B1063</f>
        <v>0</v>
      </c>
      <c r="C1062" s="48">
        <f>Personal_Development!C1063</f>
        <v>0</v>
      </c>
      <c r="D1062" s="14" t="str">
        <f>Personal_Development!D1063</f>
        <v>K03496</v>
      </c>
      <c r="E1062" s="11" t="str">
        <f>Personal_Development!E1063</f>
        <v>MOHAMAD HAFIZ BIN ABD RAZAK</v>
      </c>
      <c r="F1062" s="12" t="str">
        <f>Personal_Development!F1063</f>
        <v>PRODUCTION NO.1 DEPARTMENT</v>
      </c>
      <c r="G1062" s="12" t="str">
        <f>Personal_Development!G1063</f>
        <v>ASSEMBLY PRODUCTION SECTION (APS)</v>
      </c>
      <c r="H1062" s="40" t="str">
        <f>Personal_Development!H1063</f>
        <v>OPERATOR 2</v>
      </c>
      <c r="I1062" s="41" t="str">
        <f>Personal_Development!I1063</f>
        <v>C4 PROD</v>
      </c>
      <c r="J1062" s="42" t="str">
        <f>Personal_Development!J1063</f>
        <v xml:space="preserve">C4 </v>
      </c>
      <c r="K1062" s="48"/>
      <c r="L1062" s="48"/>
      <c r="M1062" s="16"/>
      <c r="N1062" s="16"/>
      <c r="O1062" s="48"/>
      <c r="P1062" s="48"/>
      <c r="Q1062" s="48"/>
      <c r="R1062" s="48"/>
      <c r="S1062" s="16"/>
      <c r="T1062" s="16"/>
      <c r="U1062" s="48"/>
      <c r="V1062" s="48"/>
      <c r="W1062" s="22">
        <f t="shared" si="32"/>
        <v>0</v>
      </c>
      <c r="X1062" s="60">
        <f t="shared" si="33"/>
        <v>1</v>
      </c>
    </row>
    <row r="1063" spans="2:24" ht="24.95" customHeight="1">
      <c r="B1063" s="48">
        <f>Personal_Development!B1064</f>
        <v>0</v>
      </c>
      <c r="C1063" s="48">
        <f>Personal_Development!C1064</f>
        <v>0</v>
      </c>
      <c r="D1063" s="14" t="str">
        <f>Personal_Development!D1064</f>
        <v>K03497</v>
      </c>
      <c r="E1063" s="11" t="str">
        <f>Personal_Development!E1064</f>
        <v>NURSYAFIQAH BINTI MD SHOKOR</v>
      </c>
      <c r="F1063" s="12" t="str">
        <f>Personal_Development!F1064</f>
        <v>PRODUCTION NO.1 DEPARTMENT</v>
      </c>
      <c r="G1063" s="12" t="str">
        <f>Personal_Development!G1064</f>
        <v>ASSEMBLY PRODUCTION SECTION (APS)</v>
      </c>
      <c r="H1063" s="40" t="str">
        <f>Personal_Development!H1064</f>
        <v>OPERATOR 2</v>
      </c>
      <c r="I1063" s="41" t="str">
        <f>Personal_Development!I1064</f>
        <v>C4 PROD</v>
      </c>
      <c r="J1063" s="42" t="str">
        <f>Personal_Development!J1064</f>
        <v xml:space="preserve">C4 </v>
      </c>
      <c r="K1063" s="48"/>
      <c r="L1063" s="48"/>
      <c r="M1063" s="16"/>
      <c r="N1063" s="16"/>
      <c r="O1063" s="48"/>
      <c r="P1063" s="48"/>
      <c r="Q1063" s="48"/>
      <c r="R1063" s="48"/>
      <c r="S1063" s="16"/>
      <c r="T1063" s="16"/>
      <c r="U1063" s="48"/>
      <c r="V1063" s="48"/>
      <c r="W1063" s="22">
        <f t="shared" si="32"/>
        <v>0</v>
      </c>
      <c r="X1063" s="60">
        <f t="shared" si="33"/>
        <v>1</v>
      </c>
    </row>
    <row r="1064" spans="2:24" ht="24.95" customHeight="1">
      <c r="B1064" s="48">
        <f>Personal_Development!B1065</f>
        <v>0</v>
      </c>
      <c r="C1064" s="48">
        <f>Personal_Development!C1065</f>
        <v>0</v>
      </c>
      <c r="D1064" s="14" t="str">
        <f>Personal_Development!D1065</f>
        <v>K03498</v>
      </c>
      <c r="E1064" s="11" t="str">
        <f>Personal_Development!E1065</f>
        <v>HASNIJAL BINTI MOKHTAR</v>
      </c>
      <c r="F1064" s="12" t="str">
        <f>Personal_Development!F1065</f>
        <v>PRODUCTION NO.1 DEPARTMENT</v>
      </c>
      <c r="G1064" s="12" t="str">
        <f>Personal_Development!G1065</f>
        <v>ASSEMBLY PRODUCTION SECTION (APS)</v>
      </c>
      <c r="H1064" s="40" t="str">
        <f>Personal_Development!H1065</f>
        <v>OPERATOR 2</v>
      </c>
      <c r="I1064" s="41" t="str">
        <f>Personal_Development!I1065</f>
        <v>C4 PROD</v>
      </c>
      <c r="J1064" s="42" t="str">
        <f>Personal_Development!J1065</f>
        <v xml:space="preserve">C4 </v>
      </c>
      <c r="K1064" s="48"/>
      <c r="L1064" s="48"/>
      <c r="M1064" s="16"/>
      <c r="N1064" s="16"/>
      <c r="O1064" s="48"/>
      <c r="P1064" s="48"/>
      <c r="Q1064" s="48"/>
      <c r="R1064" s="48"/>
      <c r="S1064" s="16"/>
      <c r="T1064" s="16"/>
      <c r="U1064" s="48"/>
      <c r="V1064" s="48"/>
      <c r="W1064" s="22">
        <f t="shared" si="32"/>
        <v>0</v>
      </c>
      <c r="X1064" s="60">
        <f t="shared" si="33"/>
        <v>1</v>
      </c>
    </row>
    <row r="1065" spans="2:24" ht="24.95" customHeight="1">
      <c r="B1065" s="48">
        <f>Personal_Development!B1066</f>
        <v>0</v>
      </c>
      <c r="C1065" s="48">
        <f>Personal_Development!C1066</f>
        <v>0</v>
      </c>
      <c r="D1065" s="14" t="str">
        <f>Personal_Development!D1066</f>
        <v>K03499</v>
      </c>
      <c r="E1065" s="11" t="str">
        <f>Personal_Development!E1066</f>
        <v>KARTHIGA A/P RAGUNATHAN</v>
      </c>
      <c r="F1065" s="12" t="str">
        <f>Personal_Development!F1066</f>
        <v>PRODUCTION NO.1 DEPARTMENT</v>
      </c>
      <c r="G1065" s="12" t="str">
        <f>Personal_Development!G1066</f>
        <v>ASSEMBLY PRODUCTION SECTION (APS)</v>
      </c>
      <c r="H1065" s="40" t="str">
        <f>Personal_Development!H1066</f>
        <v>OPERATOR 2</v>
      </c>
      <c r="I1065" s="41" t="str">
        <f>Personal_Development!I1066</f>
        <v>C4 PROD</v>
      </c>
      <c r="J1065" s="42" t="str">
        <f>Personal_Development!J1066</f>
        <v xml:space="preserve">C4 </v>
      </c>
      <c r="K1065" s="48"/>
      <c r="L1065" s="48"/>
      <c r="M1065" s="16"/>
      <c r="N1065" s="16"/>
      <c r="O1065" s="48"/>
      <c r="P1065" s="48"/>
      <c r="Q1065" s="48"/>
      <c r="R1065" s="48"/>
      <c r="S1065" s="16"/>
      <c r="T1065" s="16"/>
      <c r="U1065" s="48"/>
      <c r="V1065" s="48"/>
      <c r="W1065" s="22">
        <f t="shared" si="32"/>
        <v>0</v>
      </c>
      <c r="X1065" s="60">
        <f t="shared" si="33"/>
        <v>1</v>
      </c>
    </row>
    <row r="1066" spans="2:24" ht="24.95" customHeight="1">
      <c r="B1066" s="48">
        <f>Personal_Development!B1067</f>
        <v>0</v>
      </c>
      <c r="C1066" s="48">
        <f>Personal_Development!C1067</f>
        <v>0</v>
      </c>
      <c r="D1066" s="14" t="str">
        <f>Personal_Development!D1067</f>
        <v>K03500</v>
      </c>
      <c r="E1066" s="11" t="str">
        <f>Personal_Development!E1067</f>
        <v>SITI HAWA BINTI BAHARUM</v>
      </c>
      <c r="F1066" s="12" t="str">
        <f>Personal_Development!F1067</f>
        <v>PRODUCTION NO.1 DEPARTMENT</v>
      </c>
      <c r="G1066" s="12" t="str">
        <f>Personal_Development!G1067</f>
        <v>ASSEMBLY PRODUCTION SECTION (APS)</v>
      </c>
      <c r="H1066" s="40" t="str">
        <f>Personal_Development!H1067</f>
        <v>OPERATOR 2</v>
      </c>
      <c r="I1066" s="41" t="str">
        <f>Personal_Development!I1067</f>
        <v>C4 PROD</v>
      </c>
      <c r="J1066" s="42" t="str">
        <f>Personal_Development!J1067</f>
        <v xml:space="preserve">C4 </v>
      </c>
      <c r="K1066" s="48"/>
      <c r="L1066" s="48"/>
      <c r="M1066" s="16"/>
      <c r="N1066" s="16"/>
      <c r="O1066" s="48"/>
      <c r="P1066" s="48"/>
      <c r="Q1066" s="48"/>
      <c r="R1066" s="48"/>
      <c r="S1066" s="16"/>
      <c r="T1066" s="16"/>
      <c r="U1066" s="48"/>
      <c r="V1066" s="48"/>
      <c r="W1066" s="22">
        <f t="shared" si="32"/>
        <v>0</v>
      </c>
      <c r="X1066" s="60">
        <f t="shared" si="33"/>
        <v>1</v>
      </c>
    </row>
    <row r="1067" spans="2:24" ht="24.95" customHeight="1">
      <c r="B1067" s="48">
        <f>Personal_Development!B1068</f>
        <v>0</v>
      </c>
      <c r="C1067" s="48">
        <f>Personal_Development!C1068</f>
        <v>0</v>
      </c>
      <c r="D1067" s="14" t="str">
        <f>Personal_Development!D1068</f>
        <v>K03501</v>
      </c>
      <c r="E1067" s="11" t="str">
        <f>Personal_Development!E1068</f>
        <v>MOHD HAIRUL ANUAR BIN MANAP</v>
      </c>
      <c r="F1067" s="12" t="str">
        <f>Personal_Development!F1068</f>
        <v>PRODUCTION NO.1 DEPARTMENT</v>
      </c>
      <c r="G1067" s="12" t="str">
        <f>Personal_Development!G1068</f>
        <v>ASSEMBLY PRODUCTION SECTION (APS)</v>
      </c>
      <c r="H1067" s="40" t="str">
        <f>Personal_Development!H1068</f>
        <v>OPERATOR 2</v>
      </c>
      <c r="I1067" s="41" t="str">
        <f>Personal_Development!I1068</f>
        <v>C4 PROD</v>
      </c>
      <c r="J1067" s="42" t="str">
        <f>Personal_Development!J1068</f>
        <v xml:space="preserve">C4 </v>
      </c>
      <c r="K1067" s="48"/>
      <c r="L1067" s="48"/>
      <c r="M1067" s="16"/>
      <c r="N1067" s="16"/>
      <c r="O1067" s="48"/>
      <c r="P1067" s="48"/>
      <c r="Q1067" s="48"/>
      <c r="R1067" s="48"/>
      <c r="S1067" s="16"/>
      <c r="T1067" s="16"/>
      <c r="U1067" s="48"/>
      <c r="V1067" s="48"/>
      <c r="W1067" s="22">
        <f t="shared" si="32"/>
        <v>0</v>
      </c>
      <c r="X1067" s="60">
        <f t="shared" si="33"/>
        <v>1</v>
      </c>
    </row>
    <row r="1068" spans="2:24" ht="24.95" customHeight="1">
      <c r="B1068" s="48">
        <f>Personal_Development!B1069</f>
        <v>0</v>
      </c>
      <c r="C1068" s="48">
        <f>Personal_Development!C1069</f>
        <v>0</v>
      </c>
      <c r="D1068" s="14" t="str">
        <f>Personal_Development!D1069</f>
        <v>K03502</v>
      </c>
      <c r="E1068" s="11" t="str">
        <f>Personal_Development!E1069</f>
        <v>NOR AIN BINTI AZMAN</v>
      </c>
      <c r="F1068" s="12" t="str">
        <f>Personal_Development!F1069</f>
        <v>PRODUCTION NO.1 DEPARTMENT</v>
      </c>
      <c r="G1068" s="12" t="str">
        <f>Personal_Development!G1069</f>
        <v>ASSEMBLY PRODUCTION SECTION (APS)</v>
      </c>
      <c r="H1068" s="40" t="str">
        <f>Personal_Development!H1069</f>
        <v>OPERATOR 2</v>
      </c>
      <c r="I1068" s="41" t="str">
        <f>Personal_Development!I1069</f>
        <v>C4 PROD</v>
      </c>
      <c r="J1068" s="42" t="str">
        <f>Personal_Development!J1069</f>
        <v xml:space="preserve">C4 </v>
      </c>
      <c r="K1068" s="48"/>
      <c r="L1068" s="48"/>
      <c r="M1068" s="16"/>
      <c r="N1068" s="16"/>
      <c r="O1068" s="48"/>
      <c r="P1068" s="48"/>
      <c r="Q1068" s="48"/>
      <c r="R1068" s="48"/>
      <c r="S1068" s="16"/>
      <c r="T1068" s="16"/>
      <c r="U1068" s="48"/>
      <c r="V1068" s="48"/>
      <c r="W1068" s="22">
        <f t="shared" si="32"/>
        <v>0</v>
      </c>
      <c r="X1068" s="60">
        <f t="shared" si="33"/>
        <v>1</v>
      </c>
    </row>
    <row r="1069" spans="2:24" ht="24.95" customHeight="1">
      <c r="B1069" s="48">
        <f>Personal_Development!B1070</f>
        <v>0</v>
      </c>
      <c r="C1069" s="48">
        <f>Personal_Development!C1070</f>
        <v>0</v>
      </c>
      <c r="D1069" s="14" t="str">
        <f>Personal_Development!D1070</f>
        <v>K03503</v>
      </c>
      <c r="E1069" s="11" t="str">
        <f>Personal_Development!E1070</f>
        <v>NORAMIRATUL SYAFIKA BINTI BADRUL</v>
      </c>
      <c r="F1069" s="12" t="str">
        <f>Personal_Development!F1070</f>
        <v>PRODUCTION NO.1 DEPARTMENT</v>
      </c>
      <c r="G1069" s="12" t="str">
        <f>Personal_Development!G1070</f>
        <v>ASSEMBLY PRODUCTION SECTION (APS)</v>
      </c>
      <c r="H1069" s="40" t="str">
        <f>Personal_Development!H1070</f>
        <v>OPERATOR 2</v>
      </c>
      <c r="I1069" s="41" t="str">
        <f>Personal_Development!I1070</f>
        <v>C4 PROD</v>
      </c>
      <c r="J1069" s="42" t="str">
        <f>Personal_Development!J1070</f>
        <v xml:space="preserve">C4 </v>
      </c>
      <c r="K1069" s="48"/>
      <c r="L1069" s="48"/>
      <c r="M1069" s="16"/>
      <c r="N1069" s="16"/>
      <c r="O1069" s="48"/>
      <c r="P1069" s="48"/>
      <c r="Q1069" s="48"/>
      <c r="R1069" s="48"/>
      <c r="S1069" s="16"/>
      <c r="T1069" s="16"/>
      <c r="U1069" s="48"/>
      <c r="V1069" s="48"/>
      <c r="W1069" s="22">
        <f t="shared" si="32"/>
        <v>0</v>
      </c>
      <c r="X1069" s="60">
        <f t="shared" si="33"/>
        <v>1</v>
      </c>
    </row>
    <row r="1070" spans="2:24" ht="24.95" customHeight="1">
      <c r="B1070" s="48">
        <f>Personal_Development!B1071</f>
        <v>0</v>
      </c>
      <c r="C1070" s="48">
        <f>Personal_Development!C1071</f>
        <v>0</v>
      </c>
      <c r="D1070" s="14" t="str">
        <f>Personal_Development!D1071</f>
        <v>K03504</v>
      </c>
      <c r="E1070" s="11" t="str">
        <f>Personal_Development!E1071</f>
        <v>NURSHAHEDAH BINTI MOHD TELKA</v>
      </c>
      <c r="F1070" s="12" t="str">
        <f>Personal_Development!F1071</f>
        <v>PRODUCTION NO.1 DEPARTMENT</v>
      </c>
      <c r="G1070" s="12" t="str">
        <f>Personal_Development!G1071</f>
        <v>ASSEMBLY PRODUCTION SECTION (APS)</v>
      </c>
      <c r="H1070" s="40" t="str">
        <f>Personal_Development!H1071</f>
        <v>OPERATOR 2</v>
      </c>
      <c r="I1070" s="41" t="str">
        <f>Personal_Development!I1071</f>
        <v>C4 PROD</v>
      </c>
      <c r="J1070" s="42" t="str">
        <f>Personal_Development!J1071</f>
        <v xml:space="preserve">C4 </v>
      </c>
      <c r="K1070" s="48"/>
      <c r="L1070" s="48"/>
      <c r="M1070" s="16"/>
      <c r="N1070" s="16"/>
      <c r="O1070" s="48"/>
      <c r="P1070" s="48"/>
      <c r="Q1070" s="48"/>
      <c r="R1070" s="48"/>
      <c r="S1070" s="16"/>
      <c r="T1070" s="16"/>
      <c r="U1070" s="48"/>
      <c r="V1070" s="48"/>
      <c r="W1070" s="22">
        <f t="shared" si="32"/>
        <v>0</v>
      </c>
      <c r="X1070" s="60">
        <f t="shared" si="33"/>
        <v>1</v>
      </c>
    </row>
    <row r="1071" spans="2:24" ht="24.95" customHeight="1">
      <c r="B1071" s="48">
        <f>Personal_Development!B1072</f>
        <v>0</v>
      </c>
      <c r="C1071" s="48">
        <f>Personal_Development!C1072</f>
        <v>0</v>
      </c>
      <c r="D1071" s="14" t="str">
        <f>Personal_Development!D1072</f>
        <v>K03505</v>
      </c>
      <c r="E1071" s="11" t="str">
        <f>Personal_Development!E1072</f>
        <v>MUHAMMAD AZFAR BIN ABD AZIZ</v>
      </c>
      <c r="F1071" s="12" t="str">
        <f>Personal_Development!F1072</f>
        <v>FACTORY OPERATIONS DEPARTMENT</v>
      </c>
      <c r="G1071" s="12" t="str">
        <f>Personal_Development!G1072</f>
        <v>INVENTORY &amp; SYSYTEM CONTROL SECTION (IVS)</v>
      </c>
      <c r="H1071" s="40" t="str">
        <f>Personal_Development!H1072</f>
        <v>OPERATOR 2</v>
      </c>
      <c r="I1071" s="41" t="str">
        <f>Personal_Development!I1072</f>
        <v>C4 PROD</v>
      </c>
      <c r="J1071" s="42" t="str">
        <f>Personal_Development!J1072</f>
        <v xml:space="preserve">C4 </v>
      </c>
      <c r="K1071" s="48"/>
      <c r="L1071" s="48"/>
      <c r="M1071" s="16"/>
      <c r="N1071" s="16"/>
      <c r="O1071" s="48"/>
      <c r="P1071" s="48"/>
      <c r="Q1071" s="48"/>
      <c r="R1071" s="48"/>
      <c r="S1071" s="16"/>
      <c r="T1071" s="16"/>
      <c r="U1071" s="48"/>
      <c r="V1071" s="48"/>
      <c r="W1071" s="22">
        <f t="shared" si="32"/>
        <v>0</v>
      </c>
      <c r="X1071" s="60">
        <f t="shared" si="33"/>
        <v>1</v>
      </c>
    </row>
    <row r="1072" spans="2:24" ht="24.95" customHeight="1">
      <c r="B1072" s="48">
        <f>Personal_Development!B1073</f>
        <v>0</v>
      </c>
      <c r="C1072" s="48">
        <f>Personal_Development!C1073</f>
        <v>0</v>
      </c>
      <c r="D1072" s="14">
        <f>Personal_Development!D1073</f>
        <v>0</v>
      </c>
      <c r="E1072" s="11">
        <f>Personal_Development!E1073</f>
        <v>0</v>
      </c>
      <c r="F1072" s="12">
        <f>Personal_Development!F1073</f>
        <v>0</v>
      </c>
      <c r="G1072" s="12">
        <f>Personal_Development!G1073</f>
        <v>0</v>
      </c>
      <c r="H1072" s="40">
        <f>Personal_Development!H1073</f>
        <v>0</v>
      </c>
      <c r="I1072" s="41">
        <f>Personal_Development!I1073</f>
        <v>0</v>
      </c>
      <c r="J1072" s="42" t="str">
        <f>Personal_Development!J1073</f>
        <v/>
      </c>
      <c r="K1072" s="48"/>
      <c r="L1072" s="48"/>
      <c r="M1072" s="16"/>
      <c r="N1072" s="16"/>
      <c r="O1072" s="48"/>
      <c r="P1072" s="48"/>
      <c r="Q1072" s="48"/>
      <c r="R1072" s="48"/>
      <c r="S1072" s="16"/>
      <c r="T1072" s="16"/>
      <c r="U1072" s="48"/>
      <c r="V1072" s="48"/>
      <c r="W1072" s="22">
        <f t="shared" si="32"/>
        <v>0</v>
      </c>
      <c r="X1072" s="60">
        <f t="shared" si="33"/>
        <v>1</v>
      </c>
    </row>
    <row r="1073" spans="2:24" ht="24.95" customHeight="1">
      <c r="B1073" s="48">
        <f>Personal_Development!B1074</f>
        <v>0</v>
      </c>
      <c r="C1073" s="48">
        <f>Personal_Development!C1074</f>
        <v>0</v>
      </c>
      <c r="D1073" s="14">
        <f>Personal_Development!D1074</f>
        <v>0</v>
      </c>
      <c r="E1073" s="11">
        <f>Personal_Development!E1074</f>
        <v>0</v>
      </c>
      <c r="F1073" s="12">
        <f>Personal_Development!F1074</f>
        <v>0</v>
      </c>
      <c r="G1073" s="12">
        <f>Personal_Development!G1074</f>
        <v>0</v>
      </c>
      <c r="H1073" s="40">
        <f>Personal_Development!H1074</f>
        <v>0</v>
      </c>
      <c r="I1073" s="41">
        <f>Personal_Development!I1074</f>
        <v>0</v>
      </c>
      <c r="J1073" s="42" t="str">
        <f>Personal_Development!J1074</f>
        <v/>
      </c>
      <c r="K1073" s="48"/>
      <c r="L1073" s="48"/>
      <c r="M1073" s="16"/>
      <c r="N1073" s="16"/>
      <c r="O1073" s="48"/>
      <c r="P1073" s="48"/>
      <c r="Q1073" s="48"/>
      <c r="R1073" s="48"/>
      <c r="S1073" s="16"/>
      <c r="T1073" s="16"/>
      <c r="U1073" s="48"/>
      <c r="V1073" s="48"/>
      <c r="W1073" s="22">
        <f t="shared" si="32"/>
        <v>0</v>
      </c>
      <c r="X1073" s="60">
        <f t="shared" si="33"/>
        <v>1</v>
      </c>
    </row>
    <row r="1074" spans="2:24" ht="24.95" customHeight="1">
      <c r="B1074" s="48">
        <f>Personal_Development!B1075</f>
        <v>0</v>
      </c>
      <c r="C1074" s="48">
        <f>Personal_Development!C1075</f>
        <v>0</v>
      </c>
      <c r="D1074" s="14">
        <f>Personal_Development!D1075</f>
        <v>0</v>
      </c>
      <c r="E1074" s="11">
        <f>Personal_Development!E1075</f>
        <v>0</v>
      </c>
      <c r="F1074" s="12">
        <f>Personal_Development!F1075</f>
        <v>0</v>
      </c>
      <c r="G1074" s="12">
        <f>Personal_Development!G1075</f>
        <v>0</v>
      </c>
      <c r="H1074" s="40">
        <f>Personal_Development!H1075</f>
        <v>0</v>
      </c>
      <c r="I1074" s="41">
        <f>Personal_Development!I1075</f>
        <v>0</v>
      </c>
      <c r="J1074" s="42" t="str">
        <f>Personal_Development!J1075</f>
        <v/>
      </c>
      <c r="K1074" s="48"/>
      <c r="L1074" s="48"/>
      <c r="M1074" s="16"/>
      <c r="N1074" s="16"/>
      <c r="O1074" s="48"/>
      <c r="P1074" s="48"/>
      <c r="Q1074" s="48"/>
      <c r="R1074" s="48"/>
      <c r="S1074" s="16"/>
      <c r="T1074" s="16"/>
      <c r="U1074" s="48"/>
      <c r="V1074" s="48"/>
      <c r="W1074" s="22">
        <f t="shared" si="32"/>
        <v>0</v>
      </c>
      <c r="X1074" s="60">
        <f t="shared" si="33"/>
        <v>1</v>
      </c>
    </row>
    <row r="1075" spans="2:24" ht="24.95" customHeight="1">
      <c r="B1075" s="48">
        <f>Personal_Development!B1076</f>
        <v>0</v>
      </c>
      <c r="C1075" s="48">
        <f>Personal_Development!C1076</f>
        <v>0</v>
      </c>
      <c r="D1075" s="14">
        <f>Personal_Development!D1076</f>
        <v>0</v>
      </c>
      <c r="E1075" s="11">
        <f>Personal_Development!E1076</f>
        <v>0</v>
      </c>
      <c r="F1075" s="12">
        <f>Personal_Development!F1076</f>
        <v>0</v>
      </c>
      <c r="G1075" s="12">
        <f>Personal_Development!G1076</f>
        <v>0</v>
      </c>
      <c r="H1075" s="40">
        <f>Personal_Development!H1076</f>
        <v>0</v>
      </c>
      <c r="I1075" s="41">
        <f>Personal_Development!I1076</f>
        <v>0</v>
      </c>
      <c r="J1075" s="42" t="str">
        <f>Personal_Development!J1076</f>
        <v/>
      </c>
      <c r="K1075" s="48"/>
      <c r="L1075" s="48"/>
      <c r="M1075" s="16"/>
      <c r="N1075" s="16"/>
      <c r="O1075" s="48"/>
      <c r="P1075" s="48"/>
      <c r="Q1075" s="48"/>
      <c r="R1075" s="48"/>
      <c r="S1075" s="16"/>
      <c r="T1075" s="16"/>
      <c r="U1075" s="48"/>
      <c r="V1075" s="48"/>
      <c r="W1075" s="22">
        <f t="shared" si="32"/>
        <v>0</v>
      </c>
      <c r="X1075" s="60">
        <f t="shared" si="33"/>
        <v>1</v>
      </c>
    </row>
    <row r="1076" spans="2:24" ht="24.95" customHeight="1">
      <c r="B1076" s="48">
        <f>Personal_Development!B1077</f>
        <v>0</v>
      </c>
      <c r="C1076" s="48">
        <f>Personal_Development!C1077</f>
        <v>0</v>
      </c>
      <c r="D1076" s="14">
        <f>Personal_Development!D1077</f>
        <v>0</v>
      </c>
      <c r="E1076" s="11">
        <f>Personal_Development!E1077</f>
        <v>0</v>
      </c>
      <c r="F1076" s="12">
        <f>Personal_Development!F1077</f>
        <v>0</v>
      </c>
      <c r="G1076" s="12">
        <f>Personal_Development!G1077</f>
        <v>0</v>
      </c>
      <c r="H1076" s="40">
        <f>Personal_Development!H1077</f>
        <v>0</v>
      </c>
      <c r="I1076" s="41">
        <f>Personal_Development!I1077</f>
        <v>0</v>
      </c>
      <c r="J1076" s="42" t="str">
        <f>Personal_Development!J1077</f>
        <v/>
      </c>
      <c r="K1076" s="48"/>
      <c r="L1076" s="48"/>
      <c r="M1076" s="16"/>
      <c r="N1076" s="16"/>
      <c r="O1076" s="48"/>
      <c r="P1076" s="48"/>
      <c r="Q1076" s="48"/>
      <c r="R1076" s="48"/>
      <c r="S1076" s="16"/>
      <c r="T1076" s="16"/>
      <c r="U1076" s="48"/>
      <c r="V1076" s="48"/>
      <c r="W1076" s="22">
        <f t="shared" si="32"/>
        <v>0</v>
      </c>
      <c r="X1076" s="60">
        <f t="shared" si="33"/>
        <v>1</v>
      </c>
    </row>
    <row r="1077" spans="2:24" ht="24.95" customHeight="1">
      <c r="B1077" s="48">
        <f>Personal_Development!B1078</f>
        <v>0</v>
      </c>
      <c r="C1077" s="48">
        <f>Personal_Development!C1078</f>
        <v>0</v>
      </c>
      <c r="D1077" s="14">
        <f>Personal_Development!D1078</f>
        <v>0</v>
      </c>
      <c r="E1077" s="11">
        <f>Personal_Development!E1078</f>
        <v>0</v>
      </c>
      <c r="F1077" s="12">
        <f>Personal_Development!F1078</f>
        <v>0</v>
      </c>
      <c r="G1077" s="12">
        <f>Personal_Development!G1078</f>
        <v>0</v>
      </c>
      <c r="H1077" s="40">
        <f>Personal_Development!H1078</f>
        <v>0</v>
      </c>
      <c r="I1077" s="41">
        <f>Personal_Development!I1078</f>
        <v>0</v>
      </c>
      <c r="J1077" s="42" t="str">
        <f>Personal_Development!J1078</f>
        <v/>
      </c>
      <c r="K1077" s="48"/>
      <c r="L1077" s="48"/>
      <c r="M1077" s="16"/>
      <c r="N1077" s="16"/>
      <c r="O1077" s="48"/>
      <c r="P1077" s="48"/>
      <c r="Q1077" s="48"/>
      <c r="R1077" s="48"/>
      <c r="S1077" s="16"/>
      <c r="T1077" s="16"/>
      <c r="U1077" s="48"/>
      <c r="V1077" s="48"/>
      <c r="W1077" s="22">
        <f t="shared" si="32"/>
        <v>0</v>
      </c>
      <c r="X1077" s="60">
        <f t="shared" si="33"/>
        <v>1</v>
      </c>
    </row>
    <row r="1078" spans="2:24" ht="24.95" customHeight="1">
      <c r="B1078" s="48">
        <f>Personal_Development!B1079</f>
        <v>0</v>
      </c>
      <c r="C1078" s="48">
        <f>Personal_Development!C1079</f>
        <v>0</v>
      </c>
      <c r="D1078" s="14">
        <f>Personal_Development!D1079</f>
        <v>0</v>
      </c>
      <c r="E1078" s="11">
        <f>Personal_Development!E1079</f>
        <v>0</v>
      </c>
      <c r="F1078" s="12">
        <f>Personal_Development!F1079</f>
        <v>0</v>
      </c>
      <c r="G1078" s="12">
        <f>Personal_Development!G1079</f>
        <v>0</v>
      </c>
      <c r="H1078" s="40">
        <f>Personal_Development!H1079</f>
        <v>0</v>
      </c>
      <c r="I1078" s="41">
        <f>Personal_Development!I1079</f>
        <v>0</v>
      </c>
      <c r="J1078" s="42" t="str">
        <f>Personal_Development!J1079</f>
        <v/>
      </c>
      <c r="K1078" s="48"/>
      <c r="L1078" s="48"/>
      <c r="M1078" s="16"/>
      <c r="N1078" s="16"/>
      <c r="O1078" s="48"/>
      <c r="P1078" s="48"/>
      <c r="Q1078" s="48"/>
      <c r="R1078" s="48"/>
      <c r="S1078" s="16"/>
      <c r="T1078" s="16"/>
      <c r="U1078" s="48"/>
      <c r="V1078" s="48"/>
      <c r="W1078" s="22">
        <f t="shared" si="32"/>
        <v>0</v>
      </c>
      <c r="X1078" s="60">
        <f t="shared" si="33"/>
        <v>1</v>
      </c>
    </row>
    <row r="1079" spans="2:24" ht="24.95" customHeight="1">
      <c r="B1079" s="48">
        <f>Personal_Development!B1080</f>
        <v>0</v>
      </c>
      <c r="C1079" s="48">
        <f>Personal_Development!C1080</f>
        <v>0</v>
      </c>
      <c r="D1079" s="14">
        <f>Personal_Development!D1080</f>
        <v>0</v>
      </c>
      <c r="E1079" s="11">
        <f>Personal_Development!E1080</f>
        <v>0</v>
      </c>
      <c r="F1079" s="12">
        <f>Personal_Development!F1080</f>
        <v>0</v>
      </c>
      <c r="G1079" s="12">
        <f>Personal_Development!G1080</f>
        <v>0</v>
      </c>
      <c r="H1079" s="40">
        <f>Personal_Development!H1080</f>
        <v>0</v>
      </c>
      <c r="I1079" s="41">
        <f>Personal_Development!I1080</f>
        <v>0</v>
      </c>
      <c r="J1079" s="42" t="str">
        <f>Personal_Development!J1080</f>
        <v/>
      </c>
      <c r="K1079" s="48"/>
      <c r="L1079" s="48"/>
      <c r="M1079" s="16"/>
      <c r="N1079" s="16"/>
      <c r="O1079" s="48"/>
      <c r="P1079" s="48"/>
      <c r="Q1079" s="48"/>
      <c r="R1079" s="48"/>
      <c r="S1079" s="16"/>
      <c r="T1079" s="16"/>
      <c r="U1079" s="48"/>
      <c r="V1079" s="48"/>
      <c r="W1079" s="22">
        <f t="shared" si="32"/>
        <v>0</v>
      </c>
      <c r="X1079" s="60">
        <f t="shared" si="33"/>
        <v>1</v>
      </c>
    </row>
    <row r="1080" spans="2:24" ht="24.95" customHeight="1">
      <c r="B1080" s="48">
        <f>Personal_Development!B1081</f>
        <v>0</v>
      </c>
      <c r="C1080" s="48">
        <f>Personal_Development!C1081</f>
        <v>0</v>
      </c>
      <c r="D1080" s="14">
        <f>Personal_Development!D1081</f>
        <v>0</v>
      </c>
      <c r="E1080" s="11">
        <f>Personal_Development!E1081</f>
        <v>0</v>
      </c>
      <c r="F1080" s="12">
        <f>Personal_Development!F1081</f>
        <v>0</v>
      </c>
      <c r="G1080" s="12">
        <f>Personal_Development!G1081</f>
        <v>0</v>
      </c>
      <c r="H1080" s="40">
        <f>Personal_Development!H1081</f>
        <v>0</v>
      </c>
      <c r="I1080" s="41">
        <f>Personal_Development!I1081</f>
        <v>0</v>
      </c>
      <c r="J1080" s="42" t="str">
        <f>Personal_Development!J1081</f>
        <v/>
      </c>
      <c r="K1080" s="48"/>
      <c r="L1080" s="48"/>
      <c r="M1080" s="16"/>
      <c r="N1080" s="16"/>
      <c r="O1080" s="48"/>
      <c r="P1080" s="48"/>
      <c r="Q1080" s="48"/>
      <c r="R1080" s="48"/>
      <c r="S1080" s="16"/>
      <c r="T1080" s="16"/>
      <c r="U1080" s="48"/>
      <c r="V1080" s="48"/>
      <c r="W1080" s="22">
        <f t="shared" si="32"/>
        <v>0</v>
      </c>
      <c r="X1080" s="60">
        <f t="shared" si="33"/>
        <v>1</v>
      </c>
    </row>
    <row r="1081" spans="2:24" ht="24.95" customHeight="1">
      <c r="B1081" s="48">
        <f>Personal_Development!B1082</f>
        <v>0</v>
      </c>
      <c r="C1081" s="48">
        <f>Personal_Development!C1082</f>
        <v>0</v>
      </c>
      <c r="D1081" s="14">
        <f>Personal_Development!D1082</f>
        <v>0</v>
      </c>
      <c r="E1081" s="11">
        <f>Personal_Development!E1082</f>
        <v>0</v>
      </c>
      <c r="F1081" s="12">
        <f>Personal_Development!F1082</f>
        <v>0</v>
      </c>
      <c r="G1081" s="12">
        <f>Personal_Development!G1082</f>
        <v>0</v>
      </c>
      <c r="H1081" s="40">
        <f>Personal_Development!H1082</f>
        <v>0</v>
      </c>
      <c r="I1081" s="41">
        <f>Personal_Development!I1082</f>
        <v>0</v>
      </c>
      <c r="J1081" s="42" t="str">
        <f>Personal_Development!J1082</f>
        <v/>
      </c>
      <c r="K1081" s="48"/>
      <c r="L1081" s="48"/>
      <c r="M1081" s="16"/>
      <c r="N1081" s="16"/>
      <c r="O1081" s="48"/>
      <c r="P1081" s="48"/>
      <c r="Q1081" s="48"/>
      <c r="R1081" s="48"/>
      <c r="S1081" s="16"/>
      <c r="T1081" s="16"/>
      <c r="U1081" s="48"/>
      <c r="V1081" s="48"/>
      <c r="W1081" s="22">
        <f t="shared" si="32"/>
        <v>0</v>
      </c>
      <c r="X1081" s="60">
        <f t="shared" si="33"/>
        <v>1</v>
      </c>
    </row>
    <row r="1082" spans="2:24" ht="24.95" customHeight="1">
      <c r="B1082" s="48">
        <f>Personal_Development!B1083</f>
        <v>0</v>
      </c>
      <c r="C1082" s="48">
        <f>Personal_Development!C1083</f>
        <v>0</v>
      </c>
      <c r="D1082" s="14">
        <f>Personal_Development!D1083</f>
        <v>0</v>
      </c>
      <c r="E1082" s="11">
        <f>Personal_Development!E1083</f>
        <v>0</v>
      </c>
      <c r="F1082" s="12">
        <f>Personal_Development!F1083</f>
        <v>0</v>
      </c>
      <c r="G1082" s="12">
        <f>Personal_Development!G1083</f>
        <v>0</v>
      </c>
      <c r="H1082" s="40">
        <f>Personal_Development!H1083</f>
        <v>0</v>
      </c>
      <c r="I1082" s="41">
        <f>Personal_Development!I1083</f>
        <v>0</v>
      </c>
      <c r="J1082" s="42" t="str">
        <f>Personal_Development!J1083</f>
        <v/>
      </c>
      <c r="K1082" s="48"/>
      <c r="L1082" s="48"/>
      <c r="M1082" s="16"/>
      <c r="N1082" s="16"/>
      <c r="O1082" s="48"/>
      <c r="P1082" s="48"/>
      <c r="Q1082" s="48"/>
      <c r="R1082" s="48"/>
      <c r="S1082" s="16"/>
      <c r="T1082" s="16"/>
      <c r="U1082" s="48"/>
      <c r="V1082" s="48"/>
      <c r="W1082" s="22">
        <f t="shared" si="32"/>
        <v>0</v>
      </c>
      <c r="X1082" s="60">
        <f t="shared" si="33"/>
        <v>1</v>
      </c>
    </row>
    <row r="1083" spans="2:24" ht="24.95" customHeight="1">
      <c r="B1083" s="48">
        <f>Personal_Development!B1084</f>
        <v>0</v>
      </c>
      <c r="C1083" s="48">
        <f>Personal_Development!C1084</f>
        <v>0</v>
      </c>
      <c r="D1083" s="14">
        <f>Personal_Development!D1084</f>
        <v>0</v>
      </c>
      <c r="E1083" s="11">
        <f>Personal_Development!E1084</f>
        <v>0</v>
      </c>
      <c r="F1083" s="12">
        <f>Personal_Development!F1084</f>
        <v>0</v>
      </c>
      <c r="G1083" s="12">
        <f>Personal_Development!G1084</f>
        <v>0</v>
      </c>
      <c r="H1083" s="40">
        <f>Personal_Development!H1084</f>
        <v>0</v>
      </c>
      <c r="I1083" s="41">
        <f>Personal_Development!I1084</f>
        <v>0</v>
      </c>
      <c r="J1083" s="42" t="str">
        <f>Personal_Development!J1084</f>
        <v/>
      </c>
      <c r="K1083" s="48"/>
      <c r="L1083" s="48"/>
      <c r="M1083" s="16"/>
      <c r="N1083" s="16"/>
      <c r="O1083" s="48"/>
      <c r="P1083" s="48"/>
      <c r="Q1083" s="48"/>
      <c r="R1083" s="48"/>
      <c r="S1083" s="16"/>
      <c r="T1083" s="16"/>
      <c r="U1083" s="48"/>
      <c r="V1083" s="48"/>
      <c r="W1083" s="22">
        <f t="shared" si="32"/>
        <v>0</v>
      </c>
      <c r="X1083" s="60">
        <f t="shared" si="33"/>
        <v>1</v>
      </c>
    </row>
    <row r="1084" spans="2:24" ht="24.95" customHeight="1">
      <c r="B1084" s="48">
        <f>Personal_Development!B1085</f>
        <v>0</v>
      </c>
      <c r="C1084" s="48">
        <f>Personal_Development!C1085</f>
        <v>0</v>
      </c>
      <c r="D1084" s="14">
        <f>Personal_Development!D1085</f>
        <v>0</v>
      </c>
      <c r="E1084" s="11">
        <f>Personal_Development!E1085</f>
        <v>0</v>
      </c>
      <c r="F1084" s="12">
        <f>Personal_Development!F1085</f>
        <v>0</v>
      </c>
      <c r="G1084" s="12">
        <f>Personal_Development!G1085</f>
        <v>0</v>
      </c>
      <c r="H1084" s="40">
        <f>Personal_Development!H1085</f>
        <v>0</v>
      </c>
      <c r="I1084" s="41">
        <f>Personal_Development!I1085</f>
        <v>0</v>
      </c>
      <c r="J1084" s="42" t="str">
        <f>Personal_Development!J1085</f>
        <v/>
      </c>
      <c r="K1084" s="48"/>
      <c r="L1084" s="48"/>
      <c r="M1084" s="16"/>
      <c r="N1084" s="16"/>
      <c r="O1084" s="48"/>
      <c r="P1084" s="48"/>
      <c r="Q1084" s="48"/>
      <c r="R1084" s="48"/>
      <c r="S1084" s="16"/>
      <c r="T1084" s="16"/>
      <c r="U1084" s="48"/>
      <c r="V1084" s="48"/>
      <c r="W1084" s="22">
        <f t="shared" si="32"/>
        <v>0</v>
      </c>
      <c r="X1084" s="60">
        <f t="shared" si="33"/>
        <v>1</v>
      </c>
    </row>
    <row r="1085" spans="2:24" ht="24.95" customHeight="1">
      <c r="B1085" s="48">
        <f>Personal_Development!B1086</f>
        <v>0</v>
      </c>
      <c r="C1085" s="48">
        <f>Personal_Development!C1086</f>
        <v>0</v>
      </c>
      <c r="D1085" s="14">
        <f>Personal_Development!D1086</f>
        <v>0</v>
      </c>
      <c r="E1085" s="11">
        <f>Personal_Development!E1086</f>
        <v>0</v>
      </c>
      <c r="F1085" s="12">
        <f>Personal_Development!F1086</f>
        <v>0</v>
      </c>
      <c r="G1085" s="12">
        <f>Personal_Development!G1086</f>
        <v>0</v>
      </c>
      <c r="H1085" s="40">
        <f>Personal_Development!H1086</f>
        <v>0</v>
      </c>
      <c r="I1085" s="41">
        <f>Personal_Development!I1086</f>
        <v>0</v>
      </c>
      <c r="J1085" s="42" t="str">
        <f>Personal_Development!J1086</f>
        <v/>
      </c>
      <c r="K1085" s="48"/>
      <c r="L1085" s="48"/>
      <c r="M1085" s="16"/>
      <c r="N1085" s="16"/>
      <c r="O1085" s="48"/>
      <c r="P1085" s="48"/>
      <c r="Q1085" s="48"/>
      <c r="R1085" s="48"/>
      <c r="S1085" s="16"/>
      <c r="T1085" s="16"/>
      <c r="U1085" s="48"/>
      <c r="V1085" s="48"/>
      <c r="W1085" s="22">
        <f t="shared" si="32"/>
        <v>0</v>
      </c>
      <c r="X1085" s="60">
        <f t="shared" si="33"/>
        <v>1</v>
      </c>
    </row>
    <row r="1086" spans="2:24" ht="24.95" customHeight="1">
      <c r="B1086" s="48">
        <f>Personal_Development!B1087</f>
        <v>0</v>
      </c>
      <c r="C1086" s="48">
        <f>Personal_Development!C1087</f>
        <v>0</v>
      </c>
      <c r="D1086" s="14">
        <f>Personal_Development!D1087</f>
        <v>0</v>
      </c>
      <c r="E1086" s="11">
        <f>Personal_Development!E1087</f>
        <v>0</v>
      </c>
      <c r="F1086" s="12">
        <f>Personal_Development!F1087</f>
        <v>0</v>
      </c>
      <c r="G1086" s="12">
        <f>Personal_Development!G1087</f>
        <v>0</v>
      </c>
      <c r="H1086" s="40">
        <f>Personal_Development!H1087</f>
        <v>0</v>
      </c>
      <c r="I1086" s="41">
        <f>Personal_Development!I1087</f>
        <v>0</v>
      </c>
      <c r="J1086" s="42" t="str">
        <f>Personal_Development!J1087</f>
        <v/>
      </c>
      <c r="K1086" s="48"/>
      <c r="L1086" s="48"/>
      <c r="M1086" s="16"/>
      <c r="N1086" s="16"/>
      <c r="O1086" s="48"/>
      <c r="P1086" s="48"/>
      <c r="Q1086" s="48"/>
      <c r="R1086" s="48"/>
      <c r="S1086" s="16"/>
      <c r="T1086" s="16"/>
      <c r="U1086" s="48"/>
      <c r="V1086" s="48"/>
      <c r="W1086" s="22">
        <f t="shared" si="32"/>
        <v>0</v>
      </c>
      <c r="X1086" s="60">
        <f t="shared" si="33"/>
        <v>1</v>
      </c>
    </row>
    <row r="1087" spans="2:24" ht="24.95" customHeight="1">
      <c r="B1087" s="48">
        <f>Personal_Development!B1088</f>
        <v>0</v>
      </c>
      <c r="C1087" s="48">
        <f>Personal_Development!C1088</f>
        <v>0</v>
      </c>
      <c r="D1087" s="14">
        <f>Personal_Development!D1088</f>
        <v>0</v>
      </c>
      <c r="E1087" s="11">
        <f>Personal_Development!E1088</f>
        <v>0</v>
      </c>
      <c r="F1087" s="12">
        <f>Personal_Development!F1088</f>
        <v>0</v>
      </c>
      <c r="G1087" s="12">
        <f>Personal_Development!G1088</f>
        <v>0</v>
      </c>
      <c r="H1087" s="40">
        <f>Personal_Development!H1088</f>
        <v>0</v>
      </c>
      <c r="I1087" s="41">
        <f>Personal_Development!I1088</f>
        <v>0</v>
      </c>
      <c r="J1087" s="42" t="str">
        <f>Personal_Development!J1088</f>
        <v/>
      </c>
      <c r="K1087" s="48"/>
      <c r="L1087" s="48"/>
      <c r="M1087" s="16"/>
      <c r="N1087" s="16"/>
      <c r="O1087" s="48"/>
      <c r="P1087" s="48"/>
      <c r="Q1087" s="48"/>
      <c r="R1087" s="48"/>
      <c r="S1087" s="16"/>
      <c r="T1087" s="16"/>
      <c r="U1087" s="48"/>
      <c r="V1087" s="48"/>
      <c r="W1087" s="22">
        <f t="shared" si="32"/>
        <v>0</v>
      </c>
      <c r="X1087" s="60">
        <f t="shared" si="33"/>
        <v>1</v>
      </c>
    </row>
    <row r="1088" spans="2:24" ht="24.95" customHeight="1">
      <c r="B1088" s="48">
        <f>Personal_Development!B1089</f>
        <v>0</v>
      </c>
      <c r="C1088" s="48">
        <f>Personal_Development!C1089</f>
        <v>0</v>
      </c>
      <c r="D1088" s="14">
        <f>Personal_Development!D1089</f>
        <v>0</v>
      </c>
      <c r="E1088" s="11">
        <f>Personal_Development!E1089</f>
        <v>0</v>
      </c>
      <c r="F1088" s="12">
        <f>Personal_Development!F1089</f>
        <v>0</v>
      </c>
      <c r="G1088" s="12">
        <f>Personal_Development!G1089</f>
        <v>0</v>
      </c>
      <c r="H1088" s="40">
        <f>Personal_Development!H1089</f>
        <v>0</v>
      </c>
      <c r="I1088" s="41">
        <f>Personal_Development!I1089</f>
        <v>0</v>
      </c>
      <c r="J1088" s="42" t="str">
        <f>Personal_Development!J1089</f>
        <v/>
      </c>
      <c r="K1088" s="48"/>
      <c r="L1088" s="48"/>
      <c r="M1088" s="16"/>
      <c r="N1088" s="16"/>
      <c r="O1088" s="48"/>
      <c r="P1088" s="48"/>
      <c r="Q1088" s="48"/>
      <c r="R1088" s="48"/>
      <c r="S1088" s="16"/>
      <c r="T1088" s="16"/>
      <c r="U1088" s="48"/>
      <c r="V1088" s="48"/>
      <c r="W1088" s="22">
        <f t="shared" si="32"/>
        <v>0</v>
      </c>
      <c r="X1088" s="60">
        <f t="shared" si="33"/>
        <v>1</v>
      </c>
    </row>
    <row r="1089" spans="2:24" ht="24.95" customHeight="1">
      <c r="B1089" s="48">
        <f>Personal_Development!B1090</f>
        <v>0</v>
      </c>
      <c r="C1089" s="48">
        <f>Personal_Development!C1090</f>
        <v>0</v>
      </c>
      <c r="D1089" s="14">
        <f>Personal_Development!D1090</f>
        <v>0</v>
      </c>
      <c r="E1089" s="11">
        <f>Personal_Development!E1090</f>
        <v>0</v>
      </c>
      <c r="F1089" s="12">
        <f>Personal_Development!F1090</f>
        <v>0</v>
      </c>
      <c r="G1089" s="12">
        <f>Personal_Development!G1090</f>
        <v>0</v>
      </c>
      <c r="H1089" s="40">
        <f>Personal_Development!H1090</f>
        <v>0</v>
      </c>
      <c r="I1089" s="41">
        <f>Personal_Development!I1090</f>
        <v>0</v>
      </c>
      <c r="J1089" s="42" t="str">
        <f>Personal_Development!J1090</f>
        <v/>
      </c>
      <c r="K1089" s="48"/>
      <c r="L1089" s="48"/>
      <c r="M1089" s="16"/>
      <c r="N1089" s="16"/>
      <c r="O1089" s="48"/>
      <c r="P1089" s="48"/>
      <c r="Q1089" s="48"/>
      <c r="R1089" s="48"/>
      <c r="S1089" s="16"/>
      <c r="T1089" s="16"/>
      <c r="U1089" s="48"/>
      <c r="V1089" s="48"/>
      <c r="W1089" s="22">
        <f t="shared" si="32"/>
        <v>0</v>
      </c>
      <c r="X1089" s="60">
        <f t="shared" si="33"/>
        <v>1</v>
      </c>
    </row>
    <row r="1090" spans="2:24" ht="24.95" customHeight="1">
      <c r="B1090" s="48">
        <f>Personal_Development!B1091</f>
        <v>0</v>
      </c>
      <c r="C1090" s="48">
        <f>Personal_Development!C1091</f>
        <v>0</v>
      </c>
      <c r="D1090" s="14">
        <f>Personal_Development!D1091</f>
        <v>0</v>
      </c>
      <c r="E1090" s="11">
        <f>Personal_Development!E1091</f>
        <v>0</v>
      </c>
      <c r="F1090" s="12">
        <f>Personal_Development!F1091</f>
        <v>0</v>
      </c>
      <c r="G1090" s="12">
        <f>Personal_Development!G1091</f>
        <v>0</v>
      </c>
      <c r="H1090" s="40">
        <f>Personal_Development!H1091</f>
        <v>0</v>
      </c>
      <c r="I1090" s="41">
        <f>Personal_Development!I1091</f>
        <v>0</v>
      </c>
      <c r="J1090" s="42" t="str">
        <f>Personal_Development!J1091</f>
        <v/>
      </c>
      <c r="K1090" s="48"/>
      <c r="L1090" s="48"/>
      <c r="M1090" s="16"/>
      <c r="N1090" s="16"/>
      <c r="O1090" s="48"/>
      <c r="P1090" s="48"/>
      <c r="Q1090" s="48"/>
      <c r="R1090" s="48"/>
      <c r="S1090" s="16"/>
      <c r="T1090" s="16"/>
      <c r="U1090" s="48"/>
      <c r="V1090" s="48"/>
      <c r="W1090" s="22">
        <f t="shared" si="32"/>
        <v>0</v>
      </c>
      <c r="X1090" s="60">
        <f t="shared" si="33"/>
        <v>1</v>
      </c>
    </row>
    <row r="1091" spans="2:24" ht="24.95" customHeight="1">
      <c r="B1091" s="48">
        <f>Personal_Development!B1092</f>
        <v>0</v>
      </c>
      <c r="C1091" s="48">
        <f>Personal_Development!C1092</f>
        <v>0</v>
      </c>
      <c r="D1091" s="14">
        <f>Personal_Development!D1092</f>
        <v>0</v>
      </c>
      <c r="E1091" s="11">
        <f>Personal_Development!E1092</f>
        <v>0</v>
      </c>
      <c r="F1091" s="12">
        <f>Personal_Development!F1092</f>
        <v>0</v>
      </c>
      <c r="G1091" s="12">
        <f>Personal_Development!G1092</f>
        <v>0</v>
      </c>
      <c r="H1091" s="40">
        <f>Personal_Development!H1092</f>
        <v>0</v>
      </c>
      <c r="I1091" s="41">
        <f>Personal_Development!I1092</f>
        <v>0</v>
      </c>
      <c r="J1091" s="42" t="str">
        <f>Personal_Development!J1092</f>
        <v/>
      </c>
      <c r="K1091" s="48"/>
      <c r="L1091" s="48"/>
      <c r="M1091" s="16"/>
      <c r="N1091" s="16"/>
      <c r="O1091" s="48"/>
      <c r="P1091" s="48"/>
      <c r="Q1091" s="48"/>
      <c r="R1091" s="48"/>
      <c r="S1091" s="16"/>
      <c r="T1091" s="16"/>
      <c r="U1091" s="48"/>
      <c r="V1091" s="48"/>
      <c r="W1091" s="22">
        <f t="shared" si="32"/>
        <v>0</v>
      </c>
      <c r="X1091" s="60">
        <f t="shared" si="33"/>
        <v>1</v>
      </c>
    </row>
    <row r="1092" spans="2:24" ht="24.95" customHeight="1">
      <c r="B1092" s="48">
        <f>Personal_Development!B1093</f>
        <v>0</v>
      </c>
      <c r="C1092" s="48">
        <f>Personal_Development!C1093</f>
        <v>0</v>
      </c>
      <c r="D1092" s="14">
        <f>Personal_Development!D1093</f>
        <v>0</v>
      </c>
      <c r="E1092" s="11">
        <f>Personal_Development!E1093</f>
        <v>0</v>
      </c>
      <c r="F1092" s="12">
        <f>Personal_Development!F1093</f>
        <v>0</v>
      </c>
      <c r="G1092" s="12">
        <f>Personal_Development!G1093</f>
        <v>0</v>
      </c>
      <c r="H1092" s="40">
        <f>Personal_Development!H1093</f>
        <v>0</v>
      </c>
      <c r="I1092" s="41">
        <f>Personal_Development!I1093</f>
        <v>0</v>
      </c>
      <c r="J1092" s="42" t="str">
        <f>Personal_Development!J1093</f>
        <v/>
      </c>
      <c r="K1092" s="48"/>
      <c r="L1092" s="48"/>
      <c r="M1092" s="16"/>
      <c r="N1092" s="16"/>
      <c r="O1092" s="48"/>
      <c r="P1092" s="48"/>
      <c r="Q1092" s="48"/>
      <c r="R1092" s="48"/>
      <c r="S1092" s="16"/>
      <c r="T1092" s="16"/>
      <c r="U1092" s="48"/>
      <c r="V1092" s="48"/>
      <c r="W1092" s="22">
        <f t="shared" si="32"/>
        <v>0</v>
      </c>
      <c r="X1092" s="60">
        <f t="shared" si="33"/>
        <v>1</v>
      </c>
    </row>
    <row r="1093" spans="2:24" ht="24.95" customHeight="1">
      <c r="B1093" s="48">
        <f>Personal_Development!B1094</f>
        <v>0</v>
      </c>
      <c r="C1093" s="48">
        <f>Personal_Development!C1094</f>
        <v>0</v>
      </c>
      <c r="D1093" s="14">
        <f>Personal_Development!D1094</f>
        <v>0</v>
      </c>
      <c r="E1093" s="11">
        <f>Personal_Development!E1094</f>
        <v>0</v>
      </c>
      <c r="F1093" s="12">
        <f>Personal_Development!F1094</f>
        <v>0</v>
      </c>
      <c r="G1093" s="12">
        <f>Personal_Development!G1094</f>
        <v>0</v>
      </c>
      <c r="H1093" s="40">
        <f>Personal_Development!H1094</f>
        <v>0</v>
      </c>
      <c r="I1093" s="41">
        <f>Personal_Development!I1094</f>
        <v>0</v>
      </c>
      <c r="J1093" s="42" t="str">
        <f>Personal_Development!J1094</f>
        <v/>
      </c>
      <c r="K1093" s="48"/>
      <c r="L1093" s="48"/>
      <c r="M1093" s="16"/>
      <c r="N1093" s="16"/>
      <c r="O1093" s="48"/>
      <c r="P1093" s="48"/>
      <c r="Q1093" s="48"/>
      <c r="R1093" s="48"/>
      <c r="S1093" s="16"/>
      <c r="T1093" s="16"/>
      <c r="U1093" s="48"/>
      <c r="V1093" s="48"/>
      <c r="W1093" s="22">
        <f t="shared" si="32"/>
        <v>0</v>
      </c>
      <c r="X1093" s="60">
        <f t="shared" si="33"/>
        <v>1</v>
      </c>
    </row>
    <row r="1094" spans="2:24" ht="24.95" customHeight="1">
      <c r="B1094" s="48">
        <f>Personal_Development!B1095</f>
        <v>0</v>
      </c>
      <c r="C1094" s="48">
        <f>Personal_Development!C1095</f>
        <v>0</v>
      </c>
      <c r="D1094" s="14">
        <f>Personal_Development!D1095</f>
        <v>0</v>
      </c>
      <c r="E1094" s="11">
        <f>Personal_Development!E1095</f>
        <v>0</v>
      </c>
      <c r="F1094" s="12">
        <f>Personal_Development!F1095</f>
        <v>0</v>
      </c>
      <c r="G1094" s="12">
        <f>Personal_Development!G1095</f>
        <v>0</v>
      </c>
      <c r="H1094" s="40">
        <f>Personal_Development!H1095</f>
        <v>0</v>
      </c>
      <c r="I1094" s="41">
        <f>Personal_Development!I1095</f>
        <v>0</v>
      </c>
      <c r="J1094" s="42" t="str">
        <f>Personal_Development!J1095</f>
        <v/>
      </c>
      <c r="K1094" s="48"/>
      <c r="L1094" s="48"/>
      <c r="M1094" s="16"/>
      <c r="N1094" s="16"/>
      <c r="O1094" s="48"/>
      <c r="P1094" s="48"/>
      <c r="Q1094" s="48"/>
      <c r="R1094" s="48"/>
      <c r="S1094" s="16"/>
      <c r="T1094" s="16"/>
      <c r="U1094" s="48"/>
      <c r="V1094" s="48"/>
      <c r="W1094" s="22">
        <f t="shared" si="32"/>
        <v>0</v>
      </c>
      <c r="X1094" s="60">
        <f t="shared" si="33"/>
        <v>1</v>
      </c>
    </row>
    <row r="1095" spans="2:24" ht="24.95" customHeight="1">
      <c r="B1095" s="48">
        <f>Personal_Development!B1096</f>
        <v>0</v>
      </c>
      <c r="C1095" s="48">
        <f>Personal_Development!C1096</f>
        <v>0</v>
      </c>
      <c r="D1095" s="14">
        <f>Personal_Development!D1096</f>
        <v>0</v>
      </c>
      <c r="E1095" s="11">
        <f>Personal_Development!E1096</f>
        <v>0</v>
      </c>
      <c r="F1095" s="12">
        <f>Personal_Development!F1096</f>
        <v>0</v>
      </c>
      <c r="G1095" s="12">
        <f>Personal_Development!G1096</f>
        <v>0</v>
      </c>
      <c r="H1095" s="40">
        <f>Personal_Development!H1096</f>
        <v>0</v>
      </c>
      <c r="I1095" s="41">
        <f>Personal_Development!I1096</f>
        <v>0</v>
      </c>
      <c r="J1095" s="42" t="str">
        <f>Personal_Development!J1096</f>
        <v/>
      </c>
      <c r="K1095" s="48"/>
      <c r="L1095" s="48"/>
      <c r="M1095" s="16"/>
      <c r="N1095" s="16"/>
      <c r="O1095" s="48"/>
      <c r="P1095" s="48"/>
      <c r="Q1095" s="48"/>
      <c r="R1095" s="48"/>
      <c r="S1095" s="16"/>
      <c r="T1095" s="16"/>
      <c r="U1095" s="48"/>
      <c r="V1095" s="48"/>
      <c r="W1095" s="22">
        <f t="shared" si="32"/>
        <v>0</v>
      </c>
      <c r="X1095" s="60">
        <f t="shared" si="33"/>
        <v>1</v>
      </c>
    </row>
    <row r="1096" spans="2:24" ht="24.95" customHeight="1">
      <c r="B1096" s="48">
        <f>Personal_Development!B1097</f>
        <v>0</v>
      </c>
      <c r="C1096" s="48">
        <f>Personal_Development!C1097</f>
        <v>0</v>
      </c>
      <c r="D1096" s="14">
        <f>Personal_Development!D1097</f>
        <v>0</v>
      </c>
      <c r="E1096" s="11">
        <f>Personal_Development!E1097</f>
        <v>0</v>
      </c>
      <c r="F1096" s="12">
        <f>Personal_Development!F1097</f>
        <v>0</v>
      </c>
      <c r="G1096" s="12">
        <f>Personal_Development!G1097</f>
        <v>0</v>
      </c>
      <c r="H1096" s="40">
        <f>Personal_Development!H1097</f>
        <v>0</v>
      </c>
      <c r="I1096" s="41">
        <f>Personal_Development!I1097</f>
        <v>0</v>
      </c>
      <c r="J1096" s="42" t="str">
        <f>Personal_Development!J1097</f>
        <v/>
      </c>
      <c r="K1096" s="48"/>
      <c r="L1096" s="48"/>
      <c r="M1096" s="16"/>
      <c r="N1096" s="16"/>
      <c r="O1096" s="48"/>
      <c r="P1096" s="48"/>
      <c r="Q1096" s="48"/>
      <c r="R1096" s="48"/>
      <c r="S1096" s="16"/>
      <c r="T1096" s="16"/>
      <c r="U1096" s="48"/>
      <c r="V1096" s="48"/>
      <c r="W1096" s="22">
        <f t="shared" si="32"/>
        <v>0</v>
      </c>
      <c r="X1096" s="60">
        <f t="shared" si="33"/>
        <v>1</v>
      </c>
    </row>
    <row r="1097" spans="2:24" ht="24.95" customHeight="1">
      <c r="B1097" s="48">
        <f>Personal_Development!B1098</f>
        <v>0</v>
      </c>
      <c r="C1097" s="48">
        <f>Personal_Development!C1098</f>
        <v>0</v>
      </c>
      <c r="D1097" s="14">
        <f>Personal_Development!D1098</f>
        <v>0</v>
      </c>
      <c r="E1097" s="11">
        <f>Personal_Development!E1098</f>
        <v>0</v>
      </c>
      <c r="F1097" s="12">
        <f>Personal_Development!F1098</f>
        <v>0</v>
      </c>
      <c r="G1097" s="12">
        <f>Personal_Development!G1098</f>
        <v>0</v>
      </c>
      <c r="H1097" s="40">
        <f>Personal_Development!H1098</f>
        <v>0</v>
      </c>
      <c r="I1097" s="41">
        <f>Personal_Development!I1098</f>
        <v>0</v>
      </c>
      <c r="J1097" s="42" t="str">
        <f>Personal_Development!J1098</f>
        <v/>
      </c>
      <c r="K1097" s="48"/>
      <c r="L1097" s="48"/>
      <c r="M1097" s="16"/>
      <c r="N1097" s="16"/>
      <c r="O1097" s="48"/>
      <c r="P1097" s="48"/>
      <c r="Q1097" s="48"/>
      <c r="R1097" s="48"/>
      <c r="S1097" s="16"/>
      <c r="T1097" s="16"/>
      <c r="U1097" s="48"/>
      <c r="V1097" s="48"/>
      <c r="W1097" s="22">
        <f t="shared" ref="W1097:W1112" si="34">SUM($K1097:$V1097)</f>
        <v>0</v>
      </c>
      <c r="X1097" s="60">
        <f t="shared" ref="X1097:X1112" si="35">ROUND(IF($W1097&gt;=14,"5",IF($W1097&gt;=10,"4",IF($W1097&gt;=7,"3",IF($W1097&gt;=4,"2",IF($W1097&gt;=0,"1"))))),2)</f>
        <v>1</v>
      </c>
    </row>
    <row r="1098" spans="2:24" ht="24.95" customHeight="1">
      <c r="B1098" s="48">
        <f>Personal_Development!B1099</f>
        <v>0</v>
      </c>
      <c r="C1098" s="48">
        <f>Personal_Development!C1099</f>
        <v>0</v>
      </c>
      <c r="D1098" s="14">
        <f>Personal_Development!D1099</f>
        <v>0</v>
      </c>
      <c r="E1098" s="11">
        <f>Personal_Development!E1099</f>
        <v>0</v>
      </c>
      <c r="F1098" s="12">
        <f>Personal_Development!F1099</f>
        <v>0</v>
      </c>
      <c r="G1098" s="12">
        <f>Personal_Development!G1099</f>
        <v>0</v>
      </c>
      <c r="H1098" s="40">
        <f>Personal_Development!H1099</f>
        <v>0</v>
      </c>
      <c r="I1098" s="41">
        <f>Personal_Development!I1099</f>
        <v>0</v>
      </c>
      <c r="J1098" s="42" t="str">
        <f>Personal_Development!J1099</f>
        <v/>
      </c>
      <c r="K1098" s="48"/>
      <c r="L1098" s="48"/>
      <c r="M1098" s="16"/>
      <c r="N1098" s="16"/>
      <c r="O1098" s="48"/>
      <c r="P1098" s="48"/>
      <c r="Q1098" s="48"/>
      <c r="R1098" s="48"/>
      <c r="S1098" s="16"/>
      <c r="T1098" s="16"/>
      <c r="U1098" s="48"/>
      <c r="V1098" s="48"/>
      <c r="W1098" s="22">
        <f t="shared" si="34"/>
        <v>0</v>
      </c>
      <c r="X1098" s="60">
        <f t="shared" si="35"/>
        <v>1</v>
      </c>
    </row>
    <row r="1099" spans="2:24" ht="24.95" customHeight="1">
      <c r="B1099" s="48">
        <f>Personal_Development!B1100</f>
        <v>0</v>
      </c>
      <c r="C1099" s="48">
        <f>Personal_Development!C1100</f>
        <v>0</v>
      </c>
      <c r="D1099" s="14">
        <f>Personal_Development!D1100</f>
        <v>0</v>
      </c>
      <c r="E1099" s="11">
        <f>Personal_Development!E1100</f>
        <v>0</v>
      </c>
      <c r="F1099" s="12">
        <f>Personal_Development!F1100</f>
        <v>0</v>
      </c>
      <c r="G1099" s="12">
        <f>Personal_Development!G1100</f>
        <v>0</v>
      </c>
      <c r="H1099" s="40">
        <f>Personal_Development!H1100</f>
        <v>0</v>
      </c>
      <c r="I1099" s="41">
        <f>Personal_Development!I1100</f>
        <v>0</v>
      </c>
      <c r="J1099" s="42" t="str">
        <f>Personal_Development!J1100</f>
        <v/>
      </c>
      <c r="K1099" s="48"/>
      <c r="L1099" s="48"/>
      <c r="M1099" s="16"/>
      <c r="N1099" s="16"/>
      <c r="O1099" s="48"/>
      <c r="P1099" s="48"/>
      <c r="Q1099" s="48"/>
      <c r="R1099" s="48"/>
      <c r="S1099" s="16"/>
      <c r="T1099" s="16"/>
      <c r="U1099" s="48"/>
      <c r="V1099" s="48"/>
      <c r="W1099" s="22">
        <f t="shared" si="34"/>
        <v>0</v>
      </c>
      <c r="X1099" s="60">
        <f t="shared" si="35"/>
        <v>1</v>
      </c>
    </row>
    <row r="1100" spans="2:24" ht="24.95" customHeight="1">
      <c r="B1100" s="48">
        <f>Personal_Development!B1101</f>
        <v>0</v>
      </c>
      <c r="C1100" s="48">
        <f>Personal_Development!C1101</f>
        <v>0</v>
      </c>
      <c r="D1100" s="14">
        <f>Personal_Development!D1101</f>
        <v>0</v>
      </c>
      <c r="E1100" s="11">
        <f>Personal_Development!E1101</f>
        <v>0</v>
      </c>
      <c r="F1100" s="12">
        <f>Personal_Development!F1101</f>
        <v>0</v>
      </c>
      <c r="G1100" s="12">
        <f>Personal_Development!G1101</f>
        <v>0</v>
      </c>
      <c r="H1100" s="40">
        <f>Personal_Development!H1101</f>
        <v>0</v>
      </c>
      <c r="I1100" s="41">
        <f>Personal_Development!I1101</f>
        <v>0</v>
      </c>
      <c r="J1100" s="42" t="str">
        <f>Personal_Development!J1101</f>
        <v/>
      </c>
      <c r="K1100" s="48"/>
      <c r="L1100" s="48"/>
      <c r="M1100" s="16"/>
      <c r="N1100" s="16"/>
      <c r="O1100" s="48"/>
      <c r="P1100" s="48"/>
      <c r="Q1100" s="48"/>
      <c r="R1100" s="48"/>
      <c r="S1100" s="16"/>
      <c r="T1100" s="16"/>
      <c r="U1100" s="48"/>
      <c r="V1100" s="48"/>
      <c r="W1100" s="22">
        <f t="shared" si="34"/>
        <v>0</v>
      </c>
      <c r="X1100" s="60">
        <f t="shared" si="35"/>
        <v>1</v>
      </c>
    </row>
    <row r="1101" spans="2:24" ht="24.95" customHeight="1">
      <c r="B1101" s="48">
        <f>Personal_Development!B1102</f>
        <v>0</v>
      </c>
      <c r="C1101" s="48">
        <f>Personal_Development!C1102</f>
        <v>0</v>
      </c>
      <c r="D1101" s="14">
        <f>Personal_Development!D1102</f>
        <v>0</v>
      </c>
      <c r="E1101" s="11">
        <f>Personal_Development!E1102</f>
        <v>0</v>
      </c>
      <c r="F1101" s="12">
        <f>Personal_Development!F1102</f>
        <v>0</v>
      </c>
      <c r="G1101" s="12">
        <f>Personal_Development!G1102</f>
        <v>0</v>
      </c>
      <c r="H1101" s="40">
        <f>Personal_Development!H1102</f>
        <v>0</v>
      </c>
      <c r="I1101" s="41">
        <f>Personal_Development!I1102</f>
        <v>0</v>
      </c>
      <c r="J1101" s="42" t="str">
        <f>Personal_Development!J1102</f>
        <v/>
      </c>
      <c r="K1101" s="48"/>
      <c r="L1101" s="48"/>
      <c r="M1101" s="16"/>
      <c r="N1101" s="16"/>
      <c r="O1101" s="48"/>
      <c r="P1101" s="48"/>
      <c r="Q1101" s="48"/>
      <c r="R1101" s="48"/>
      <c r="S1101" s="16"/>
      <c r="T1101" s="16"/>
      <c r="U1101" s="48"/>
      <c r="V1101" s="48"/>
      <c r="W1101" s="22">
        <f t="shared" si="34"/>
        <v>0</v>
      </c>
      <c r="X1101" s="60">
        <f t="shared" si="35"/>
        <v>1</v>
      </c>
    </row>
    <row r="1102" spans="2:24" ht="24.95" customHeight="1">
      <c r="B1102" s="48">
        <f>Personal_Development!B1103</f>
        <v>0</v>
      </c>
      <c r="C1102" s="48">
        <f>Personal_Development!C1103</f>
        <v>0</v>
      </c>
      <c r="D1102" s="14">
        <f>Personal_Development!D1103</f>
        <v>0</v>
      </c>
      <c r="E1102" s="11">
        <f>Personal_Development!E1103</f>
        <v>0</v>
      </c>
      <c r="F1102" s="12">
        <f>Personal_Development!F1103</f>
        <v>0</v>
      </c>
      <c r="G1102" s="12">
        <f>Personal_Development!G1103</f>
        <v>0</v>
      </c>
      <c r="H1102" s="40">
        <f>Personal_Development!H1103</f>
        <v>0</v>
      </c>
      <c r="I1102" s="41">
        <f>Personal_Development!I1103</f>
        <v>0</v>
      </c>
      <c r="J1102" s="42" t="str">
        <f>Personal_Development!J1103</f>
        <v/>
      </c>
      <c r="K1102" s="48"/>
      <c r="L1102" s="48"/>
      <c r="M1102" s="16"/>
      <c r="N1102" s="16"/>
      <c r="O1102" s="48"/>
      <c r="P1102" s="48"/>
      <c r="Q1102" s="48"/>
      <c r="R1102" s="48"/>
      <c r="S1102" s="16"/>
      <c r="T1102" s="16"/>
      <c r="U1102" s="48"/>
      <c r="V1102" s="48"/>
      <c r="W1102" s="22">
        <f t="shared" si="34"/>
        <v>0</v>
      </c>
      <c r="X1102" s="60">
        <f t="shared" si="35"/>
        <v>1</v>
      </c>
    </row>
    <row r="1103" spans="2:24" ht="24.95" customHeight="1">
      <c r="B1103" s="48">
        <f>Personal_Development!B1104</f>
        <v>0</v>
      </c>
      <c r="C1103" s="48">
        <f>Personal_Development!C1104</f>
        <v>0</v>
      </c>
      <c r="D1103" s="14">
        <f>Personal_Development!D1104</f>
        <v>0</v>
      </c>
      <c r="E1103" s="11">
        <f>Personal_Development!E1104</f>
        <v>0</v>
      </c>
      <c r="F1103" s="12">
        <f>Personal_Development!F1104</f>
        <v>0</v>
      </c>
      <c r="G1103" s="12">
        <f>Personal_Development!G1104</f>
        <v>0</v>
      </c>
      <c r="H1103" s="40">
        <f>Personal_Development!H1104</f>
        <v>0</v>
      </c>
      <c r="I1103" s="41">
        <f>Personal_Development!I1104</f>
        <v>0</v>
      </c>
      <c r="J1103" s="42" t="str">
        <f>Personal_Development!J1104</f>
        <v/>
      </c>
      <c r="K1103" s="48"/>
      <c r="L1103" s="48"/>
      <c r="M1103" s="16"/>
      <c r="N1103" s="16"/>
      <c r="O1103" s="48"/>
      <c r="P1103" s="48"/>
      <c r="Q1103" s="48"/>
      <c r="R1103" s="48"/>
      <c r="S1103" s="16"/>
      <c r="T1103" s="16"/>
      <c r="U1103" s="48"/>
      <c r="V1103" s="48"/>
      <c r="W1103" s="22">
        <f t="shared" si="34"/>
        <v>0</v>
      </c>
      <c r="X1103" s="60">
        <f t="shared" si="35"/>
        <v>1</v>
      </c>
    </row>
    <row r="1104" spans="2:24" ht="24.95" customHeight="1">
      <c r="B1104" s="48">
        <f>Personal_Development!B1105</f>
        <v>0</v>
      </c>
      <c r="C1104" s="48">
        <f>Personal_Development!C1105</f>
        <v>0</v>
      </c>
      <c r="D1104" s="14">
        <f>Personal_Development!D1105</f>
        <v>0</v>
      </c>
      <c r="E1104" s="11">
        <f>Personal_Development!E1105</f>
        <v>0</v>
      </c>
      <c r="F1104" s="12">
        <f>Personal_Development!F1105</f>
        <v>0</v>
      </c>
      <c r="G1104" s="12">
        <f>Personal_Development!G1105</f>
        <v>0</v>
      </c>
      <c r="H1104" s="40">
        <f>Personal_Development!H1105</f>
        <v>0</v>
      </c>
      <c r="I1104" s="41">
        <f>Personal_Development!I1105</f>
        <v>0</v>
      </c>
      <c r="J1104" s="42" t="str">
        <f>Personal_Development!J1105</f>
        <v/>
      </c>
      <c r="K1104" s="48"/>
      <c r="L1104" s="48"/>
      <c r="M1104" s="16"/>
      <c r="N1104" s="16"/>
      <c r="O1104" s="48"/>
      <c r="P1104" s="48"/>
      <c r="Q1104" s="48"/>
      <c r="R1104" s="48"/>
      <c r="S1104" s="16"/>
      <c r="T1104" s="16"/>
      <c r="U1104" s="48"/>
      <c r="V1104" s="48"/>
      <c r="W1104" s="22">
        <f t="shared" si="34"/>
        <v>0</v>
      </c>
      <c r="X1104" s="60">
        <f t="shared" si="35"/>
        <v>1</v>
      </c>
    </row>
    <row r="1105" spans="2:24" ht="24.95" customHeight="1">
      <c r="B1105" s="48">
        <f>Personal_Development!B1106</f>
        <v>0</v>
      </c>
      <c r="C1105" s="48">
        <f>Personal_Development!C1106</f>
        <v>0</v>
      </c>
      <c r="D1105" s="14">
        <f>Personal_Development!D1106</f>
        <v>0</v>
      </c>
      <c r="E1105" s="11">
        <f>Personal_Development!E1106</f>
        <v>0</v>
      </c>
      <c r="F1105" s="12">
        <f>Personal_Development!F1106</f>
        <v>0</v>
      </c>
      <c r="G1105" s="12">
        <f>Personal_Development!G1106</f>
        <v>0</v>
      </c>
      <c r="H1105" s="40">
        <f>Personal_Development!H1106</f>
        <v>0</v>
      </c>
      <c r="I1105" s="41">
        <f>Personal_Development!I1106</f>
        <v>0</v>
      </c>
      <c r="J1105" s="42" t="str">
        <f>Personal_Development!J1106</f>
        <v/>
      </c>
      <c r="K1105" s="48"/>
      <c r="L1105" s="48"/>
      <c r="M1105" s="16"/>
      <c r="N1105" s="16"/>
      <c r="O1105" s="48"/>
      <c r="P1105" s="48"/>
      <c r="Q1105" s="48"/>
      <c r="R1105" s="48"/>
      <c r="S1105" s="16"/>
      <c r="T1105" s="16"/>
      <c r="U1105" s="48"/>
      <c r="V1105" s="48"/>
      <c r="W1105" s="22">
        <f t="shared" si="34"/>
        <v>0</v>
      </c>
      <c r="X1105" s="60">
        <f t="shared" si="35"/>
        <v>1</v>
      </c>
    </row>
    <row r="1106" spans="2:24" ht="24.95" customHeight="1">
      <c r="B1106" s="48">
        <f>Personal_Development!B1107</f>
        <v>0</v>
      </c>
      <c r="C1106" s="48">
        <f>Personal_Development!C1107</f>
        <v>0</v>
      </c>
      <c r="D1106" s="14">
        <f>Personal_Development!D1107</f>
        <v>0</v>
      </c>
      <c r="E1106" s="11">
        <f>Personal_Development!E1107</f>
        <v>0</v>
      </c>
      <c r="F1106" s="12">
        <f>Personal_Development!F1107</f>
        <v>0</v>
      </c>
      <c r="G1106" s="12">
        <f>Personal_Development!G1107</f>
        <v>0</v>
      </c>
      <c r="H1106" s="40">
        <f>Personal_Development!H1107</f>
        <v>0</v>
      </c>
      <c r="I1106" s="41">
        <f>Personal_Development!I1107</f>
        <v>0</v>
      </c>
      <c r="J1106" s="42" t="str">
        <f>Personal_Development!J1107</f>
        <v/>
      </c>
      <c r="K1106" s="48"/>
      <c r="L1106" s="48"/>
      <c r="M1106" s="16"/>
      <c r="N1106" s="16"/>
      <c r="O1106" s="48"/>
      <c r="P1106" s="48"/>
      <c r="Q1106" s="48"/>
      <c r="R1106" s="48"/>
      <c r="S1106" s="16"/>
      <c r="T1106" s="16"/>
      <c r="U1106" s="48"/>
      <c r="V1106" s="48"/>
      <c r="W1106" s="22">
        <f t="shared" si="34"/>
        <v>0</v>
      </c>
      <c r="X1106" s="60">
        <f t="shared" si="35"/>
        <v>1</v>
      </c>
    </row>
    <row r="1107" spans="2:24" ht="24.95" customHeight="1">
      <c r="B1107" s="48">
        <f>Personal_Development!B1108</f>
        <v>0</v>
      </c>
      <c r="C1107" s="48">
        <f>Personal_Development!C1108</f>
        <v>0</v>
      </c>
      <c r="D1107" s="14">
        <f>Personal_Development!D1108</f>
        <v>0</v>
      </c>
      <c r="E1107" s="11">
        <f>Personal_Development!E1108</f>
        <v>0</v>
      </c>
      <c r="F1107" s="12">
        <f>Personal_Development!F1108</f>
        <v>0</v>
      </c>
      <c r="G1107" s="12">
        <f>Personal_Development!G1108</f>
        <v>0</v>
      </c>
      <c r="H1107" s="40">
        <f>Personal_Development!H1108</f>
        <v>0</v>
      </c>
      <c r="I1107" s="41">
        <f>Personal_Development!I1108</f>
        <v>0</v>
      </c>
      <c r="J1107" s="42" t="str">
        <f>Personal_Development!J1108</f>
        <v/>
      </c>
      <c r="K1107" s="48"/>
      <c r="L1107" s="48"/>
      <c r="M1107" s="16"/>
      <c r="N1107" s="16"/>
      <c r="O1107" s="48"/>
      <c r="P1107" s="48"/>
      <c r="Q1107" s="48"/>
      <c r="R1107" s="48"/>
      <c r="S1107" s="16"/>
      <c r="T1107" s="16"/>
      <c r="U1107" s="48"/>
      <c r="V1107" s="48"/>
      <c r="W1107" s="22">
        <f t="shared" si="34"/>
        <v>0</v>
      </c>
      <c r="X1107" s="60">
        <f t="shared" si="35"/>
        <v>1</v>
      </c>
    </row>
    <row r="1108" spans="2:24" ht="24.95" customHeight="1">
      <c r="B1108" s="48">
        <f>Personal_Development!B1109</f>
        <v>0</v>
      </c>
      <c r="C1108" s="48">
        <f>Personal_Development!C1109</f>
        <v>0</v>
      </c>
      <c r="D1108" s="14">
        <f>Personal_Development!D1109</f>
        <v>0</v>
      </c>
      <c r="E1108" s="11">
        <f>Personal_Development!E1109</f>
        <v>0</v>
      </c>
      <c r="F1108" s="12">
        <f>Personal_Development!F1109</f>
        <v>0</v>
      </c>
      <c r="G1108" s="12">
        <f>Personal_Development!G1109</f>
        <v>0</v>
      </c>
      <c r="H1108" s="40">
        <f>Personal_Development!H1109</f>
        <v>0</v>
      </c>
      <c r="I1108" s="41">
        <f>Personal_Development!I1109</f>
        <v>0</v>
      </c>
      <c r="J1108" s="42" t="str">
        <f>Personal_Development!J1109</f>
        <v/>
      </c>
      <c r="K1108" s="48"/>
      <c r="L1108" s="48"/>
      <c r="M1108" s="16"/>
      <c r="N1108" s="16"/>
      <c r="O1108" s="48"/>
      <c r="P1108" s="48"/>
      <c r="Q1108" s="48"/>
      <c r="R1108" s="48"/>
      <c r="S1108" s="16"/>
      <c r="T1108" s="16"/>
      <c r="U1108" s="48"/>
      <c r="V1108" s="48"/>
      <c r="W1108" s="22">
        <f t="shared" si="34"/>
        <v>0</v>
      </c>
      <c r="X1108" s="60">
        <f t="shared" si="35"/>
        <v>1</v>
      </c>
    </row>
    <row r="1109" spans="2:24" ht="24.95" customHeight="1">
      <c r="B1109" s="48">
        <f>Personal_Development!B1110</f>
        <v>0</v>
      </c>
      <c r="C1109" s="48">
        <f>Personal_Development!C1110</f>
        <v>0</v>
      </c>
      <c r="D1109" s="14">
        <f>Personal_Development!D1110</f>
        <v>0</v>
      </c>
      <c r="E1109" s="11">
        <f>Personal_Development!E1110</f>
        <v>0</v>
      </c>
      <c r="F1109" s="12">
        <f>Personal_Development!F1110</f>
        <v>0</v>
      </c>
      <c r="G1109" s="12">
        <f>Personal_Development!G1110</f>
        <v>0</v>
      </c>
      <c r="H1109" s="40">
        <f>Personal_Development!H1110</f>
        <v>0</v>
      </c>
      <c r="I1109" s="41">
        <f>Personal_Development!I1110</f>
        <v>0</v>
      </c>
      <c r="J1109" s="42" t="str">
        <f>Personal_Development!J1110</f>
        <v/>
      </c>
      <c r="K1109" s="48"/>
      <c r="L1109" s="48"/>
      <c r="M1109" s="16"/>
      <c r="N1109" s="16"/>
      <c r="O1109" s="48"/>
      <c r="P1109" s="48"/>
      <c r="Q1109" s="48"/>
      <c r="R1109" s="48"/>
      <c r="S1109" s="16"/>
      <c r="T1109" s="16"/>
      <c r="U1109" s="48"/>
      <c r="V1109" s="48"/>
      <c r="W1109" s="22">
        <f t="shared" si="34"/>
        <v>0</v>
      </c>
      <c r="X1109" s="60">
        <f t="shared" si="35"/>
        <v>1</v>
      </c>
    </row>
    <row r="1110" spans="2:24" ht="24.95" customHeight="1">
      <c r="B1110" s="48">
        <f>Personal_Development!B1111</f>
        <v>0</v>
      </c>
      <c r="C1110" s="48">
        <f>Personal_Development!C1111</f>
        <v>0</v>
      </c>
      <c r="D1110" s="14">
        <f>Personal_Development!D1111</f>
        <v>0</v>
      </c>
      <c r="E1110" s="11">
        <f>Personal_Development!E1111</f>
        <v>0</v>
      </c>
      <c r="F1110" s="12">
        <f>Personal_Development!F1111</f>
        <v>0</v>
      </c>
      <c r="G1110" s="12">
        <f>Personal_Development!G1111</f>
        <v>0</v>
      </c>
      <c r="H1110" s="40">
        <f>Personal_Development!H1111</f>
        <v>0</v>
      </c>
      <c r="I1110" s="41">
        <f>Personal_Development!I1111</f>
        <v>0</v>
      </c>
      <c r="J1110" s="42" t="str">
        <f>Personal_Development!J1111</f>
        <v/>
      </c>
      <c r="K1110" s="48"/>
      <c r="L1110" s="48"/>
      <c r="M1110" s="16"/>
      <c r="N1110" s="16"/>
      <c r="O1110" s="48"/>
      <c r="P1110" s="48"/>
      <c r="Q1110" s="48"/>
      <c r="R1110" s="48"/>
      <c r="S1110" s="16"/>
      <c r="T1110" s="16"/>
      <c r="U1110" s="48"/>
      <c r="V1110" s="48"/>
      <c r="W1110" s="22">
        <f t="shared" si="34"/>
        <v>0</v>
      </c>
      <c r="X1110" s="60">
        <f t="shared" si="35"/>
        <v>1</v>
      </c>
    </row>
    <row r="1111" spans="2:24" ht="24.95" customHeight="1">
      <c r="B1111" s="48">
        <f>Personal_Development!B1112</f>
        <v>0</v>
      </c>
      <c r="C1111" s="48">
        <f>Personal_Development!C1112</f>
        <v>0</v>
      </c>
      <c r="D1111" s="14">
        <f>Personal_Development!D1112</f>
        <v>0</v>
      </c>
      <c r="E1111" s="11">
        <f>Personal_Development!E1112</f>
        <v>0</v>
      </c>
      <c r="F1111" s="12">
        <f>Personal_Development!F1112</f>
        <v>0</v>
      </c>
      <c r="G1111" s="12">
        <f>Personal_Development!G1112</f>
        <v>0</v>
      </c>
      <c r="H1111" s="40">
        <f>Personal_Development!H1112</f>
        <v>0</v>
      </c>
      <c r="I1111" s="41">
        <f>Personal_Development!I1112</f>
        <v>0</v>
      </c>
      <c r="J1111" s="42" t="str">
        <f>Personal_Development!J1112</f>
        <v/>
      </c>
      <c r="K1111" s="48"/>
      <c r="L1111" s="48"/>
      <c r="M1111" s="16"/>
      <c r="N1111" s="16"/>
      <c r="O1111" s="48"/>
      <c r="P1111" s="48"/>
      <c r="Q1111" s="48"/>
      <c r="R1111" s="48"/>
      <c r="S1111" s="16"/>
      <c r="T1111" s="16"/>
      <c r="U1111" s="48"/>
      <c r="V1111" s="48"/>
      <c r="W1111" s="22">
        <f t="shared" si="34"/>
        <v>0</v>
      </c>
      <c r="X1111" s="60">
        <f t="shared" si="35"/>
        <v>1</v>
      </c>
    </row>
    <row r="1112" spans="2:24" ht="24.95" customHeight="1">
      <c r="B1112" s="48">
        <f>Personal_Development!B1113</f>
        <v>0</v>
      </c>
      <c r="C1112" s="48">
        <f>Personal_Development!C1113</f>
        <v>0</v>
      </c>
      <c r="D1112" s="14">
        <f>Personal_Development!D1113</f>
        <v>0</v>
      </c>
      <c r="E1112" s="11">
        <f>Personal_Development!E1113</f>
        <v>0</v>
      </c>
      <c r="F1112" s="12">
        <f>Personal_Development!F1113</f>
        <v>0</v>
      </c>
      <c r="G1112" s="12">
        <f>Personal_Development!G1113</f>
        <v>0</v>
      </c>
      <c r="H1112" s="40">
        <f>Personal_Development!H1113</f>
        <v>0</v>
      </c>
      <c r="I1112" s="41">
        <f>Personal_Development!I1113</f>
        <v>0</v>
      </c>
      <c r="J1112" s="42" t="str">
        <f>Personal_Development!J1113</f>
        <v/>
      </c>
      <c r="K1112" s="48"/>
      <c r="L1112" s="48"/>
      <c r="M1112" s="16"/>
      <c r="N1112" s="16"/>
      <c r="O1112" s="48"/>
      <c r="P1112" s="48"/>
      <c r="Q1112" s="48"/>
      <c r="R1112" s="48"/>
      <c r="S1112" s="16"/>
      <c r="T1112" s="16"/>
      <c r="U1112" s="48"/>
      <c r="V1112" s="48"/>
      <c r="W1112" s="22">
        <f t="shared" si="34"/>
        <v>0</v>
      </c>
      <c r="X1112" s="60">
        <f t="shared" si="35"/>
        <v>1</v>
      </c>
    </row>
    <row r="1115" spans="2:24" ht="24.95" customHeight="1">
      <c r="W1115" s="30"/>
    </row>
  </sheetData>
  <sheetProtection algorithmName="SHA-512" hashValue="wfZninXQvAYcMg3d4U3pVwUr79NUuoZuq3aX4ho8Yjm4OBLc2E6w8RI29xez+q/NuxovwZJK/BaMx07FKEwIRw==" saltValue="ZNtZHmQBEPKtjDMqLB2BIg==" spinCount="100000" sheet="1" objects="1" scenarios="1" autoFilter="0"/>
  <autoFilter ref="A2:Y1113">
    <sortState ref="A3:Y994">
      <sortCondition descending="1" ref="E2:E993"/>
    </sortState>
  </autoFilter>
  <sortState ref="A3:Y996">
    <sortCondition ref="D3:D996"/>
  </sortState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Z1102"/>
  <sheetViews>
    <sheetView zoomScale="70" zoomScaleNormal="70" workbookViewId="0">
      <pane xSplit="10" ySplit="1" topLeftCell="K1061" activePane="bottomRight" state="frozen"/>
      <selection pane="topRight" activeCell="K1" sqref="K1"/>
      <selection pane="bottomLeft" activeCell="A2" sqref="A2"/>
      <selection pane="bottomRight" activeCell="S15" sqref="S15"/>
    </sheetView>
  </sheetViews>
  <sheetFormatPr defaultRowHeight="24.95" customHeight="1" outlineLevelCol="1"/>
  <cols>
    <col min="1" max="1" width="4.140625" customWidth="1"/>
    <col min="3" max="3" width="11.28515625" style="66" customWidth="1"/>
    <col min="4" max="4" width="11.5703125" style="6" customWidth="1"/>
    <col min="5" max="5" width="46.7109375" style="7" bestFit="1" customWidth="1"/>
    <col min="6" max="6" width="15.85546875" style="8" customWidth="1"/>
    <col min="7" max="7" width="12.42578125" style="8" customWidth="1"/>
    <col min="8" max="9" width="10.7109375" style="43" hidden="1" customWidth="1" outlineLevel="1"/>
    <col min="10" max="10" width="12.28515625" style="44" hidden="1" customWidth="1" outlineLevel="1"/>
    <col min="11" max="11" width="10.7109375" style="49" customWidth="1" collapsed="1"/>
    <col min="12" max="23" width="10.7109375" style="49" customWidth="1"/>
    <col min="24" max="24" width="10.7109375" style="58" customWidth="1"/>
    <col min="25" max="25" width="22.7109375" customWidth="1"/>
  </cols>
  <sheetData>
    <row r="1" spans="2:26" ht="24.95" customHeight="1">
      <c r="C1" s="120"/>
      <c r="D1" s="35" t="str">
        <f>Personal_Development!D2</f>
        <v>As 11/01/2018 NAMELIST</v>
      </c>
      <c r="K1" s="241" t="s">
        <v>1501</v>
      </c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3"/>
      <c r="Y1" s="38" t="s">
        <v>1046</v>
      </c>
      <c r="Z1" s="34"/>
    </row>
    <row r="2" spans="2:26" s="2" customFormat="1" ht="28.5" customHeight="1">
      <c r="B2" s="18" t="s">
        <v>988</v>
      </c>
      <c r="C2" s="147" t="s">
        <v>1695</v>
      </c>
      <c r="D2" s="9" t="s">
        <v>534</v>
      </c>
      <c r="E2" s="9" t="s">
        <v>535</v>
      </c>
      <c r="F2" s="10" t="s">
        <v>1041</v>
      </c>
      <c r="G2" s="10" t="s">
        <v>536</v>
      </c>
      <c r="H2" s="45" t="s">
        <v>537</v>
      </c>
      <c r="I2" s="45" t="s">
        <v>551</v>
      </c>
      <c r="J2" s="46" t="s">
        <v>554</v>
      </c>
      <c r="K2" s="50" t="s">
        <v>1015</v>
      </c>
      <c r="L2" s="50" t="s">
        <v>1016</v>
      </c>
      <c r="M2" s="50" t="s">
        <v>1017</v>
      </c>
      <c r="N2" s="50" t="s">
        <v>1018</v>
      </c>
      <c r="O2" s="50" t="s">
        <v>1019</v>
      </c>
      <c r="P2" s="50" t="s">
        <v>1020</v>
      </c>
      <c r="Q2" s="50" t="s">
        <v>1021</v>
      </c>
      <c r="R2" s="50" t="s">
        <v>1022</v>
      </c>
      <c r="S2" s="50" t="s">
        <v>1023</v>
      </c>
      <c r="T2" s="50" t="s">
        <v>1024</v>
      </c>
      <c r="U2" s="50" t="s">
        <v>1025</v>
      </c>
      <c r="V2" s="50" t="s">
        <v>1026</v>
      </c>
      <c r="W2" s="50" t="s">
        <v>1254</v>
      </c>
      <c r="X2" s="59" t="s">
        <v>1698</v>
      </c>
      <c r="Y2" s="39" t="s">
        <v>2711</v>
      </c>
    </row>
    <row r="3" spans="2:26" ht="24.6" customHeight="1">
      <c r="B3" s="4">
        <f>Personal_Development!B4</f>
        <v>0</v>
      </c>
      <c r="C3" s="48">
        <f>Personal_Development!C4</f>
        <v>0</v>
      </c>
      <c r="D3" s="14" t="str">
        <f>Personal_Development!D4</f>
        <v>C10007</v>
      </c>
      <c r="E3" s="11" t="str">
        <f>Personal_Development!E4</f>
        <v>ROZIAH BINTI ABDUL MANAP</v>
      </c>
      <c r="F3" s="12" t="str">
        <f>Personal_Development!F4</f>
        <v>PRODUCTION NO.1 DEPARTMENT</v>
      </c>
      <c r="G3" s="12" t="str">
        <f>Personal_Development!G4</f>
        <v>ASSEMBLY PRODUCTION SECTION (APS)</v>
      </c>
      <c r="H3" s="40" t="str">
        <f>Personal_Development!H4</f>
        <v>CLERK 1</v>
      </c>
      <c r="I3" s="41" t="str">
        <f>Personal_Development!I4</f>
        <v>C2 OFFICE</v>
      </c>
      <c r="J3" s="42" t="str">
        <f>Personal_Development!J4</f>
        <v xml:space="preserve">C2 </v>
      </c>
      <c r="K3" s="47"/>
      <c r="L3" s="47"/>
      <c r="M3" s="51"/>
      <c r="N3" s="51"/>
      <c r="O3" s="47"/>
      <c r="P3" s="47"/>
      <c r="Q3" s="47"/>
      <c r="R3" s="47"/>
      <c r="S3" s="51">
        <v>11</v>
      </c>
      <c r="T3" s="51"/>
      <c r="U3" s="47">
        <v>6</v>
      </c>
      <c r="V3" s="47"/>
      <c r="W3" s="52">
        <f>SUM(K3:V3)</f>
        <v>17</v>
      </c>
      <c r="X3" s="63">
        <f t="shared" ref="X3:X12" si="0">ROUND(IF($W3&gt;=5,"5",IF($W3&gt;=4,"4",IF($W3&gt;=3,"3",IF($W3&gt;=2,"2",IF($W3&gt;=0,"1"))))),2)</f>
        <v>5</v>
      </c>
    </row>
    <row r="4" spans="2:26" ht="24.6" customHeight="1">
      <c r="B4" s="48">
        <f>Personal_Development!B5</f>
        <v>0</v>
      </c>
      <c r="C4" s="48">
        <f>Personal_Development!C5</f>
        <v>0</v>
      </c>
      <c r="D4" s="14" t="str">
        <f>Personal_Development!D5</f>
        <v>C10043</v>
      </c>
      <c r="E4" s="11" t="str">
        <f>Personal_Development!E5</f>
        <v>NORISAH BINTI ADAM</v>
      </c>
      <c r="F4" s="12" t="str">
        <f>Personal_Development!F5</f>
        <v>ENGINEERING AND R&amp;D DEPARTMENT</v>
      </c>
      <c r="G4" s="12" t="str">
        <f>Personal_Development!G5</f>
        <v>RD &amp; DESIGN SECTION (RDS)</v>
      </c>
      <c r="H4" s="40" t="str">
        <f>Personal_Development!H5</f>
        <v>SUPERVISOR</v>
      </c>
      <c r="I4" s="41" t="str">
        <f>Personal_Development!I5</f>
        <v>C1 OFFICE</v>
      </c>
      <c r="J4" s="42" t="str">
        <f>Personal_Development!J5</f>
        <v xml:space="preserve">C1 </v>
      </c>
      <c r="K4" s="47"/>
      <c r="L4" s="47"/>
      <c r="M4" s="51"/>
      <c r="N4" s="51"/>
      <c r="O4" s="47"/>
      <c r="P4" s="47">
        <v>4</v>
      </c>
      <c r="Q4" s="47"/>
      <c r="R4" s="47">
        <v>1</v>
      </c>
      <c r="S4" s="51">
        <v>2</v>
      </c>
      <c r="T4" s="51"/>
      <c r="U4" s="47"/>
      <c r="V4" s="47"/>
      <c r="W4" s="52">
        <f t="shared" ref="W4:W67" si="1">SUM(K4:V4)</f>
        <v>7</v>
      </c>
      <c r="X4" s="63">
        <f t="shared" si="0"/>
        <v>5</v>
      </c>
    </row>
    <row r="5" spans="2:26" ht="24.6" customHeight="1">
      <c r="B5" s="48">
        <f>Personal_Development!B6</f>
        <v>0</v>
      </c>
      <c r="C5" s="48">
        <f>Personal_Development!C6</f>
        <v>0</v>
      </c>
      <c r="D5" s="14" t="str">
        <f>Personal_Development!D6</f>
        <v>C10050</v>
      </c>
      <c r="E5" s="11" t="str">
        <f>Personal_Development!E6</f>
        <v>ZURAIMI BIN ZAINAL ABIDIN</v>
      </c>
      <c r="F5" s="12" t="str">
        <f>Personal_Development!F6</f>
        <v>GENERAL AFFAIRS DEPARTMENT</v>
      </c>
      <c r="G5" s="12" t="str">
        <f>Personal_Development!G6</f>
        <v>GENERAL AFFAIRS SECTION (GAS)</v>
      </c>
      <c r="H5" s="40" t="str">
        <f>Personal_Development!H6</f>
        <v>CLERK 1</v>
      </c>
      <c r="I5" s="41" t="str">
        <f>Personal_Development!I6</f>
        <v>C2 OFFICE</v>
      </c>
      <c r="J5" s="42" t="str">
        <f>Personal_Development!J6</f>
        <v xml:space="preserve">C2 </v>
      </c>
      <c r="K5" s="51">
        <v>6</v>
      </c>
      <c r="L5" s="47"/>
      <c r="M5" s="51">
        <v>2</v>
      </c>
      <c r="N5" s="51"/>
      <c r="O5" s="47"/>
      <c r="P5" s="47">
        <v>5</v>
      </c>
      <c r="Q5" s="47"/>
      <c r="R5" s="47"/>
      <c r="S5" s="51"/>
      <c r="T5" s="51"/>
      <c r="U5" s="47">
        <v>8</v>
      </c>
      <c r="V5" s="47"/>
      <c r="W5" s="52">
        <f t="shared" si="1"/>
        <v>21</v>
      </c>
      <c r="X5" s="63">
        <f t="shared" si="0"/>
        <v>5</v>
      </c>
    </row>
    <row r="6" spans="2:26" ht="24.6" customHeight="1">
      <c r="B6" s="48">
        <f>Personal_Development!B7</f>
        <v>0</v>
      </c>
      <c r="C6" s="48">
        <f>Personal_Development!C7</f>
        <v>0</v>
      </c>
      <c r="D6" s="14" t="str">
        <f>Personal_Development!D7</f>
        <v>C10102</v>
      </c>
      <c r="E6" s="11" t="str">
        <f>Personal_Development!E7</f>
        <v>VIJAYAKUMARI A/P RAMAN</v>
      </c>
      <c r="F6" s="12" t="str">
        <f>Personal_Development!F7</f>
        <v>PRODUCTION NO.2 DEPARTMENT</v>
      </c>
      <c r="G6" s="12" t="str">
        <f>Personal_Development!G7</f>
        <v>MOLDING PRODUCTION SECTION (MPS)</v>
      </c>
      <c r="H6" s="40" t="str">
        <f>Personal_Development!H7</f>
        <v>SENIOR QC CHECKER</v>
      </c>
      <c r="I6" s="41" t="str">
        <f>Personal_Development!I7</f>
        <v>C2 PROD</v>
      </c>
      <c r="J6" s="42" t="str">
        <f>Personal_Development!J7</f>
        <v xml:space="preserve">C2 </v>
      </c>
      <c r="K6" s="47"/>
      <c r="L6" s="47"/>
      <c r="M6" s="51"/>
      <c r="N6" s="51"/>
      <c r="O6" s="47"/>
      <c r="P6" s="47">
        <v>1</v>
      </c>
      <c r="Q6" s="47"/>
      <c r="R6" s="47"/>
      <c r="S6" s="51"/>
      <c r="T6" s="51"/>
      <c r="U6" s="47"/>
      <c r="V6" s="47"/>
      <c r="W6" s="52">
        <f t="shared" si="1"/>
        <v>1</v>
      </c>
      <c r="X6" s="63">
        <f t="shared" si="0"/>
        <v>1</v>
      </c>
    </row>
    <row r="7" spans="2:26" ht="24.6" customHeight="1">
      <c r="B7" s="48">
        <f>Personal_Development!B8</f>
        <v>0</v>
      </c>
      <c r="C7" s="48">
        <f>Personal_Development!C8</f>
        <v>0</v>
      </c>
      <c r="D7" s="14" t="str">
        <f>Personal_Development!D8</f>
        <v>C10105</v>
      </c>
      <c r="E7" s="11" t="str">
        <f>Personal_Development!E8</f>
        <v>MAIZON BINTI MUSA</v>
      </c>
      <c r="F7" s="12" t="str">
        <f>Personal_Development!F8</f>
        <v>PRODUCTION NO.2 DEPARTMENT</v>
      </c>
      <c r="G7" s="12" t="str">
        <f>Personal_Development!G8</f>
        <v>MOLDING PRODUCTION SECTION (MPS)</v>
      </c>
      <c r="H7" s="40" t="str">
        <f>Personal_Development!H8</f>
        <v xml:space="preserve">SKILLED QUALITY CHECKER 2 </v>
      </c>
      <c r="I7" s="41" t="str">
        <f>Personal_Development!I8</f>
        <v>F1</v>
      </c>
      <c r="J7" s="42" t="str">
        <f>Personal_Development!J8</f>
        <v>F1</v>
      </c>
      <c r="K7" s="47"/>
      <c r="L7" s="47"/>
      <c r="M7" s="51"/>
      <c r="N7" s="51"/>
      <c r="O7" s="47"/>
      <c r="P7" s="47"/>
      <c r="Q7" s="47">
        <v>3</v>
      </c>
      <c r="R7" s="47"/>
      <c r="S7" s="51"/>
      <c r="T7" s="51">
        <v>3</v>
      </c>
      <c r="U7" s="47"/>
      <c r="V7" s="47"/>
      <c r="W7" s="52">
        <f t="shared" si="1"/>
        <v>6</v>
      </c>
      <c r="X7" s="63">
        <f t="shared" si="0"/>
        <v>5</v>
      </c>
    </row>
    <row r="8" spans="2:26" ht="24.6" customHeight="1">
      <c r="B8" s="48" t="str">
        <f>Personal_Development!B9</f>
        <v>R</v>
      </c>
      <c r="C8" s="48">
        <f>Personal_Development!C9</f>
        <v>0</v>
      </c>
      <c r="D8" s="14" t="str">
        <f>Personal_Development!D9</f>
        <v>C10114</v>
      </c>
      <c r="E8" s="11" t="str">
        <f>Personal_Development!E9</f>
        <v>ROSNAH BINTI RAMLI</v>
      </c>
      <c r="F8" s="12" t="str">
        <f>Personal_Development!F9</f>
        <v>PRODUCTION NO.2 DEPARTMENT</v>
      </c>
      <c r="G8" s="12" t="str">
        <f>Personal_Development!G9</f>
        <v>MOLDING PRODUCTION SECTION (MPS)</v>
      </c>
      <c r="H8" s="40" t="str">
        <f>Personal_Development!H9</f>
        <v>OPERATOR 1</v>
      </c>
      <c r="I8" s="41" t="str">
        <f>Personal_Development!I9</f>
        <v>C3 PROD</v>
      </c>
      <c r="J8" s="42" t="str">
        <f>Personal_Development!J9</f>
        <v xml:space="preserve">C3 </v>
      </c>
      <c r="K8" s="47"/>
      <c r="L8" s="47"/>
      <c r="M8" s="51"/>
      <c r="N8" s="51"/>
      <c r="O8" s="47"/>
      <c r="P8" s="47"/>
      <c r="Q8" s="47">
        <v>3</v>
      </c>
      <c r="R8" s="47"/>
      <c r="S8" s="51"/>
      <c r="T8" s="51"/>
      <c r="U8" s="47"/>
      <c r="V8" s="47"/>
      <c r="W8" s="52">
        <f t="shared" si="1"/>
        <v>3</v>
      </c>
      <c r="X8" s="63">
        <f t="shared" si="0"/>
        <v>3</v>
      </c>
    </row>
    <row r="9" spans="2:26" ht="24.6" customHeight="1">
      <c r="B9" s="48">
        <f>Personal_Development!B10</f>
        <v>0</v>
      </c>
      <c r="C9" s="48">
        <f>Personal_Development!C10</f>
        <v>0</v>
      </c>
      <c r="D9" s="14" t="str">
        <f>Personal_Development!D10</f>
        <v>C10133</v>
      </c>
      <c r="E9" s="11" t="str">
        <f>Personal_Development!E10</f>
        <v>ROHANAWATI BINTI CHE ANI</v>
      </c>
      <c r="F9" s="12" t="str">
        <f>Personal_Development!F10</f>
        <v>CSR PROMOTION OFFICE</v>
      </c>
      <c r="G9" s="12">
        <f>Personal_Development!G10</f>
        <v>0</v>
      </c>
      <c r="H9" s="40" t="str">
        <f>Personal_Development!H10</f>
        <v>ASSISTANT</v>
      </c>
      <c r="I9" s="41" t="str">
        <f>Personal_Development!I10</f>
        <v>C1 OFFICE</v>
      </c>
      <c r="J9" s="42" t="str">
        <f>Personal_Development!J10</f>
        <v xml:space="preserve">C1 </v>
      </c>
      <c r="K9" s="47"/>
      <c r="L9" s="47">
        <v>10</v>
      </c>
      <c r="M9" s="51">
        <v>5</v>
      </c>
      <c r="N9" s="51">
        <v>4</v>
      </c>
      <c r="O9" s="47">
        <v>3</v>
      </c>
      <c r="P9" s="47">
        <v>10</v>
      </c>
      <c r="Q9" s="47">
        <v>4</v>
      </c>
      <c r="R9" s="47">
        <v>2</v>
      </c>
      <c r="S9" s="51"/>
      <c r="T9" s="51"/>
      <c r="U9" s="47"/>
      <c r="V9" s="47"/>
      <c r="W9" s="52">
        <f t="shared" si="1"/>
        <v>38</v>
      </c>
      <c r="X9" s="63">
        <f t="shared" si="0"/>
        <v>5</v>
      </c>
    </row>
    <row r="10" spans="2:26" ht="24.6" customHeight="1">
      <c r="B10" s="48" t="str">
        <f>Personal_Development!B11</f>
        <v>R</v>
      </c>
      <c r="C10" s="48">
        <f>Personal_Development!C11</f>
        <v>0</v>
      </c>
      <c r="D10" s="14" t="str">
        <f>Personal_Development!D11</f>
        <v>C10179</v>
      </c>
      <c r="E10" s="11" t="str">
        <f>Personal_Development!E11</f>
        <v>ZARINA BT ZAINAL</v>
      </c>
      <c r="F10" s="12" t="str">
        <f>Personal_Development!F11</f>
        <v>PRODUCTION NO.1 DEPARTMENT</v>
      </c>
      <c r="G10" s="12" t="str">
        <f>Personal_Development!G11</f>
        <v>ASSEMBLY PRODUCTION SECTION (APS)</v>
      </c>
      <c r="H10" s="40" t="str">
        <f>Personal_Development!H11</f>
        <v>OPERATOR 1</v>
      </c>
      <c r="I10" s="41" t="str">
        <f>Personal_Development!I11</f>
        <v>C3 PROD</v>
      </c>
      <c r="J10" s="42" t="str">
        <f>Personal_Development!J11</f>
        <v xml:space="preserve">C3 </v>
      </c>
      <c r="K10" s="47"/>
      <c r="L10" s="47"/>
      <c r="M10" s="51"/>
      <c r="N10" s="51"/>
      <c r="O10" s="47"/>
      <c r="P10" s="47"/>
      <c r="Q10" s="47"/>
      <c r="R10" s="47"/>
      <c r="S10" s="51"/>
      <c r="T10" s="51"/>
      <c r="U10" s="47"/>
      <c r="V10" s="47"/>
      <c r="W10" s="52">
        <f t="shared" si="1"/>
        <v>0</v>
      </c>
      <c r="X10" s="63">
        <f t="shared" si="0"/>
        <v>1</v>
      </c>
    </row>
    <row r="11" spans="2:26" ht="24.6" customHeight="1">
      <c r="B11" s="48">
        <f>Personal_Development!B12</f>
        <v>0</v>
      </c>
      <c r="C11" s="48">
        <f>Personal_Development!C12</f>
        <v>0</v>
      </c>
      <c r="D11" s="14" t="str">
        <f>Personal_Development!D12</f>
        <v>C10195</v>
      </c>
      <c r="E11" s="11" t="str">
        <f>Personal_Development!E12</f>
        <v>NORAINI BT MADIN</v>
      </c>
      <c r="F11" s="12" t="str">
        <f>Personal_Development!F12</f>
        <v>PRODUCTION NO.1 DEPARTMENT</v>
      </c>
      <c r="G11" s="12" t="str">
        <f>Personal_Development!G12</f>
        <v>ASSEMBLY PRODUCTION SECTION (APS)</v>
      </c>
      <c r="H11" s="40" t="str">
        <f>Personal_Development!H12</f>
        <v>LINE LEADER</v>
      </c>
      <c r="I11" s="41" t="str">
        <f>Personal_Development!I12</f>
        <v>C2 PROD</v>
      </c>
      <c r="J11" s="42" t="str">
        <f>Personal_Development!J12</f>
        <v xml:space="preserve">C2 </v>
      </c>
      <c r="K11" s="47"/>
      <c r="L11" s="47">
        <v>5</v>
      </c>
      <c r="M11" s="51"/>
      <c r="N11" s="51"/>
      <c r="O11" s="47">
        <v>6</v>
      </c>
      <c r="P11" s="47"/>
      <c r="Q11" s="47"/>
      <c r="R11" s="47"/>
      <c r="S11" s="51"/>
      <c r="T11" s="51">
        <v>1</v>
      </c>
      <c r="U11" s="47"/>
      <c r="V11" s="47"/>
      <c r="W11" s="52">
        <f t="shared" si="1"/>
        <v>12</v>
      </c>
      <c r="X11" s="63">
        <f t="shared" si="0"/>
        <v>5</v>
      </c>
    </row>
    <row r="12" spans="2:26" ht="24.6" customHeight="1">
      <c r="B12" s="48">
        <f>Personal_Development!B13</f>
        <v>0</v>
      </c>
      <c r="C12" s="48">
        <f>Personal_Development!C13</f>
        <v>0</v>
      </c>
      <c r="D12" s="14" t="str">
        <f>Personal_Development!D13</f>
        <v>C10252</v>
      </c>
      <c r="E12" s="11" t="str">
        <f>Personal_Development!E13</f>
        <v>BANAT YAAKOB</v>
      </c>
      <c r="F12" s="12" t="str">
        <f>Personal_Development!F13</f>
        <v>PRODUCTION NO.2 DEPARTMENT</v>
      </c>
      <c r="G12" s="12" t="str">
        <f>Personal_Development!G13</f>
        <v>MOLDING PRODUCTION SECTION (MPS)</v>
      </c>
      <c r="H12" s="40" t="str">
        <f>Personal_Development!H13</f>
        <v>SENIOR QC CHECKER</v>
      </c>
      <c r="I12" s="41" t="str">
        <f>Personal_Development!I13</f>
        <v>C2 PROD</v>
      </c>
      <c r="J12" s="42" t="str">
        <f>Personal_Development!J13</f>
        <v xml:space="preserve">C2 </v>
      </c>
      <c r="K12" s="47"/>
      <c r="L12" s="47"/>
      <c r="M12" s="51"/>
      <c r="N12" s="51"/>
      <c r="O12" s="47"/>
      <c r="P12" s="47">
        <v>2</v>
      </c>
      <c r="Q12" s="47"/>
      <c r="R12" s="47"/>
      <c r="S12" s="51"/>
      <c r="T12" s="51">
        <v>5</v>
      </c>
      <c r="U12" s="47"/>
      <c r="V12" s="51">
        <v>4</v>
      </c>
      <c r="W12" s="52">
        <f t="shared" si="1"/>
        <v>11</v>
      </c>
      <c r="X12" s="63">
        <f t="shared" si="0"/>
        <v>5</v>
      </c>
    </row>
    <row r="13" spans="2:26" ht="24.6" customHeight="1">
      <c r="B13" s="48">
        <f>Personal_Development!B14</f>
        <v>0</v>
      </c>
      <c r="C13" s="48">
        <f>Personal_Development!C14</f>
        <v>0</v>
      </c>
      <c r="D13" s="14" t="str">
        <f>Personal_Development!D14</f>
        <v>C10340</v>
      </c>
      <c r="E13" s="11" t="str">
        <f>Personal_Development!E14</f>
        <v>NORAZIZAH OTHMAN</v>
      </c>
      <c r="F13" s="12" t="str">
        <f>Personal_Development!F14</f>
        <v>PRODUCTION NO.1 DEPARTMENT</v>
      </c>
      <c r="G13" s="12" t="str">
        <f>Personal_Development!G14</f>
        <v>ASSEMBLY PRODUCTION SECTION (APS)</v>
      </c>
      <c r="H13" s="40" t="str">
        <f>Personal_Development!H14</f>
        <v>OPERATOR 1</v>
      </c>
      <c r="I13" s="41" t="str">
        <f>Personal_Development!I14</f>
        <v>C3 PROD</v>
      </c>
      <c r="J13" s="42" t="str">
        <f>Personal_Development!J14</f>
        <v xml:space="preserve">C3 </v>
      </c>
      <c r="K13" s="47"/>
      <c r="L13" s="47"/>
      <c r="M13" s="51"/>
      <c r="N13" s="51"/>
      <c r="O13" s="47">
        <v>1</v>
      </c>
      <c r="P13" s="47"/>
      <c r="Q13" s="47"/>
      <c r="R13" s="47"/>
      <c r="S13" s="51"/>
      <c r="T13" s="51">
        <v>1</v>
      </c>
      <c r="U13" s="47"/>
      <c r="V13" s="47"/>
      <c r="W13" s="52">
        <f t="shared" si="1"/>
        <v>2</v>
      </c>
      <c r="X13" s="63">
        <f t="shared" ref="X13:X76" si="2">ROUND(IF($W13&gt;=5,"5",IF($W13&gt;=4,"4",IF($W13&gt;=3,"3",IF($W13&gt;=2,"2",IF($W13&gt;=0,"1"))))),2)</f>
        <v>2</v>
      </c>
    </row>
    <row r="14" spans="2:26" ht="24.6" customHeight="1">
      <c r="B14" s="48">
        <f>Personal_Development!B15</f>
        <v>0</v>
      </c>
      <c r="C14" s="48">
        <f>Personal_Development!C15</f>
        <v>0</v>
      </c>
      <c r="D14" s="14" t="str">
        <f>Personal_Development!D15</f>
        <v>C10364</v>
      </c>
      <c r="E14" s="11" t="str">
        <f>Personal_Development!E15</f>
        <v>RAHMAT B. ABDUL RAHMAN</v>
      </c>
      <c r="F14" s="12" t="str">
        <f>Personal_Development!F15</f>
        <v>FACTORY OPERATIONS DEPARTMENT</v>
      </c>
      <c r="G14" s="12" t="str">
        <f>Personal_Development!G15</f>
        <v>INVENTORY &amp; SYSYTEM CONTROL SECTION (IVS)</v>
      </c>
      <c r="H14" s="40" t="str">
        <f>Personal_Development!H15</f>
        <v>SUPERVISOR</v>
      </c>
      <c r="I14" s="41" t="str">
        <f>Personal_Development!I15</f>
        <v>C1 PROD</v>
      </c>
      <c r="J14" s="42" t="str">
        <f>Personal_Development!J15</f>
        <v xml:space="preserve">C1 </v>
      </c>
      <c r="K14" s="47">
        <v>11</v>
      </c>
      <c r="L14" s="47"/>
      <c r="M14" s="51"/>
      <c r="N14" s="51"/>
      <c r="O14" s="47"/>
      <c r="P14" s="47"/>
      <c r="Q14" s="47"/>
      <c r="R14" s="47"/>
      <c r="S14" s="51"/>
      <c r="T14" s="51"/>
      <c r="U14" s="47"/>
      <c r="V14" s="47"/>
      <c r="W14" s="52">
        <f t="shared" si="1"/>
        <v>11</v>
      </c>
      <c r="X14" s="63">
        <f t="shared" si="2"/>
        <v>5</v>
      </c>
    </row>
    <row r="15" spans="2:26" ht="24.6" customHeight="1">
      <c r="B15" s="48">
        <f>Personal_Development!B16</f>
        <v>0</v>
      </c>
      <c r="C15" s="48">
        <f>Personal_Development!C16</f>
        <v>0</v>
      </c>
      <c r="D15" s="14" t="str">
        <f>Personal_Development!D16</f>
        <v>C10380</v>
      </c>
      <c r="E15" s="11" t="str">
        <f>Personal_Development!E16</f>
        <v>NOR AZIZAH YAAKUB</v>
      </c>
      <c r="F15" s="12" t="str">
        <f>Personal_Development!F16</f>
        <v>PRODUCTION NO.1 DEPARTMENT</v>
      </c>
      <c r="G15" s="12" t="str">
        <f>Personal_Development!G16</f>
        <v>ASSEMBLY PRODUCTION SECTION (APS)</v>
      </c>
      <c r="H15" s="40" t="str">
        <f>Personal_Development!H16</f>
        <v>SUPERVISOR</v>
      </c>
      <c r="I15" s="41" t="str">
        <f>Personal_Development!I16</f>
        <v>C1 PROD</v>
      </c>
      <c r="J15" s="42" t="str">
        <f>Personal_Development!J16</f>
        <v xml:space="preserve">C1 </v>
      </c>
      <c r="K15" s="47">
        <v>2</v>
      </c>
      <c r="L15" s="47">
        <v>9</v>
      </c>
      <c r="M15" s="51"/>
      <c r="N15" s="51"/>
      <c r="O15" s="47"/>
      <c r="P15" s="47"/>
      <c r="Q15" s="47"/>
      <c r="R15" s="47">
        <v>3</v>
      </c>
      <c r="S15" s="51"/>
      <c r="T15" s="51"/>
      <c r="U15" s="47"/>
      <c r="V15" s="47"/>
      <c r="W15" s="52">
        <f t="shared" si="1"/>
        <v>14</v>
      </c>
      <c r="X15" s="63">
        <f t="shared" si="2"/>
        <v>5</v>
      </c>
    </row>
    <row r="16" spans="2:26" ht="24.6" customHeight="1">
      <c r="B16" s="48">
        <f>Personal_Development!B17</f>
        <v>0</v>
      </c>
      <c r="C16" s="48">
        <f>Personal_Development!C17</f>
        <v>0</v>
      </c>
      <c r="D16" s="14" t="str">
        <f>Personal_Development!D17</f>
        <v>C10413</v>
      </c>
      <c r="E16" s="11" t="str">
        <f>Personal_Development!E17</f>
        <v>HIJRAH BT MONSI @ MON</v>
      </c>
      <c r="F16" s="12" t="str">
        <f>Personal_Development!F17</f>
        <v>FACTORY OPERATIONS DEPARTMENT</v>
      </c>
      <c r="G16" s="12" t="str">
        <f>Personal_Development!G17</f>
        <v>INVENTORY &amp; SYSYTEM CONTROL SECTION (IVS)</v>
      </c>
      <c r="H16" s="40" t="str">
        <f>Personal_Development!H17</f>
        <v>SENIOR STOREKEEPER</v>
      </c>
      <c r="I16" s="41" t="str">
        <f>Personal_Development!I17</f>
        <v>C2 PROD</v>
      </c>
      <c r="J16" s="42" t="str">
        <f>Personal_Development!J17</f>
        <v xml:space="preserve">C2 </v>
      </c>
      <c r="K16" s="47"/>
      <c r="L16" s="47"/>
      <c r="M16" s="51"/>
      <c r="N16" s="51"/>
      <c r="O16" s="47"/>
      <c r="P16" s="47"/>
      <c r="Q16" s="47"/>
      <c r="R16" s="47"/>
      <c r="S16" s="51"/>
      <c r="T16" s="51"/>
      <c r="U16" s="47">
        <v>7</v>
      </c>
      <c r="V16" s="47"/>
      <c r="W16" s="52">
        <f t="shared" si="1"/>
        <v>7</v>
      </c>
      <c r="X16" s="63">
        <f t="shared" si="2"/>
        <v>5</v>
      </c>
    </row>
    <row r="17" spans="2:24" ht="24.6" customHeight="1">
      <c r="B17" s="48">
        <f>Personal_Development!B18</f>
        <v>0</v>
      </c>
      <c r="C17" s="48">
        <f>Personal_Development!C18</f>
        <v>0</v>
      </c>
      <c r="D17" s="14" t="str">
        <f>Personal_Development!D18</f>
        <v>C10495</v>
      </c>
      <c r="E17" s="11" t="str">
        <f>Personal_Development!E18</f>
        <v>KANDIMADY A/P SUBRAMANIAM</v>
      </c>
      <c r="F17" s="12" t="str">
        <f>Personal_Development!F18</f>
        <v>PRODUCTION NO.1 DEPARTMENT</v>
      </c>
      <c r="G17" s="12" t="str">
        <f>Personal_Development!G18</f>
        <v>ASSEMBLY PRODUCTION SECTION (APS)</v>
      </c>
      <c r="H17" s="40" t="str">
        <f>Personal_Development!H18</f>
        <v>OPERATOR 2</v>
      </c>
      <c r="I17" s="41" t="str">
        <f>Personal_Development!I18</f>
        <v>C4 PROD</v>
      </c>
      <c r="J17" s="42" t="str">
        <f>Personal_Development!J18</f>
        <v xml:space="preserve">C4 </v>
      </c>
      <c r="K17" s="47"/>
      <c r="L17" s="47"/>
      <c r="M17" s="51"/>
      <c r="N17" s="51"/>
      <c r="O17" s="47">
        <v>1</v>
      </c>
      <c r="P17" s="47"/>
      <c r="Q17" s="47"/>
      <c r="R17" s="47">
        <v>1</v>
      </c>
      <c r="S17" s="51"/>
      <c r="T17" s="51">
        <v>15</v>
      </c>
      <c r="U17" s="47"/>
      <c r="V17" s="47"/>
      <c r="W17" s="52">
        <f t="shared" si="1"/>
        <v>17</v>
      </c>
      <c r="X17" s="63">
        <f t="shared" si="2"/>
        <v>5</v>
      </c>
    </row>
    <row r="18" spans="2:24" ht="24.6" customHeight="1">
      <c r="B18" s="48">
        <f>Personal_Development!B19</f>
        <v>0</v>
      </c>
      <c r="C18" s="48">
        <f>Personal_Development!C19</f>
        <v>0</v>
      </c>
      <c r="D18" s="14" t="str">
        <f>Personal_Development!D19</f>
        <v>C10518</v>
      </c>
      <c r="E18" s="11" t="str">
        <f>Personal_Development!E19</f>
        <v>MOHD ZULKURNAIN BIN ISMAIL</v>
      </c>
      <c r="F18" s="12" t="str">
        <f>Personal_Development!F19</f>
        <v>PRODUCTION NO.1 DEPARTMENT</v>
      </c>
      <c r="G18" s="12" t="str">
        <f>Personal_Development!G19</f>
        <v>ASSEMBLY PRODUCTION SECTION (APS)</v>
      </c>
      <c r="H18" s="40" t="str">
        <f>Personal_Development!H19</f>
        <v>OPERATOR 1</v>
      </c>
      <c r="I18" s="41" t="str">
        <f>Personal_Development!I19</f>
        <v>C3 PROD</v>
      </c>
      <c r="J18" s="42" t="str">
        <f>Personal_Development!J19</f>
        <v xml:space="preserve">C3 </v>
      </c>
      <c r="K18" s="47"/>
      <c r="L18" s="47"/>
      <c r="M18" s="51"/>
      <c r="N18" s="51">
        <v>2</v>
      </c>
      <c r="O18" s="47"/>
      <c r="P18" s="47"/>
      <c r="Q18" s="47"/>
      <c r="R18" s="47"/>
      <c r="S18" s="51"/>
      <c r="T18" s="51"/>
      <c r="U18" s="47"/>
      <c r="V18" s="47"/>
      <c r="W18" s="52">
        <f t="shared" si="1"/>
        <v>2</v>
      </c>
      <c r="X18" s="63">
        <f t="shared" si="2"/>
        <v>2</v>
      </c>
    </row>
    <row r="19" spans="2:24" ht="24.6" customHeight="1">
      <c r="B19" s="48">
        <f>Personal_Development!B20</f>
        <v>0</v>
      </c>
      <c r="C19" s="48">
        <f>Personal_Development!C20</f>
        <v>0</v>
      </c>
      <c r="D19" s="14" t="str">
        <f>Personal_Development!D20</f>
        <v>C10519</v>
      </c>
      <c r="E19" s="11" t="str">
        <f>Personal_Development!E20</f>
        <v>KAMAROSZAMAN BIN ROSEH</v>
      </c>
      <c r="F19" s="12" t="str">
        <f>Personal_Development!F20</f>
        <v>PRODUCTION NO.2 DEPARTMENT</v>
      </c>
      <c r="G19" s="12" t="str">
        <f>Personal_Development!G20</f>
        <v>MOLDING PRODUCTION SECTION (MPS)</v>
      </c>
      <c r="H19" s="40" t="str">
        <f>Personal_Development!H20</f>
        <v>OPERATOR 1</v>
      </c>
      <c r="I19" s="41" t="str">
        <f>Personal_Development!I20</f>
        <v>C3 PROD</v>
      </c>
      <c r="J19" s="42" t="str">
        <f>Personal_Development!J20</f>
        <v xml:space="preserve">C3 </v>
      </c>
      <c r="K19" s="47"/>
      <c r="L19" s="47"/>
      <c r="M19" s="51"/>
      <c r="N19" s="51"/>
      <c r="O19" s="47"/>
      <c r="P19" s="47"/>
      <c r="Q19" s="47">
        <v>1</v>
      </c>
      <c r="R19" s="47"/>
      <c r="S19" s="51"/>
      <c r="T19" s="51"/>
      <c r="U19" s="47"/>
      <c r="V19" s="51">
        <v>2</v>
      </c>
      <c r="W19" s="52">
        <f t="shared" si="1"/>
        <v>3</v>
      </c>
      <c r="X19" s="63">
        <f t="shared" si="2"/>
        <v>3</v>
      </c>
    </row>
    <row r="20" spans="2:24" ht="24.6" customHeight="1">
      <c r="B20" s="48">
        <f>Personal_Development!B21</f>
        <v>0</v>
      </c>
      <c r="C20" s="48">
        <f>Personal_Development!C21</f>
        <v>0</v>
      </c>
      <c r="D20" s="14" t="str">
        <f>Personal_Development!D21</f>
        <v>C10531</v>
      </c>
      <c r="E20" s="11" t="str">
        <f>Personal_Development!E21</f>
        <v>NOR AISYAH CHELLAMAH ABDULLAH</v>
      </c>
      <c r="F20" s="12" t="str">
        <f>Personal_Development!F21</f>
        <v>QUALITY ASSURANCE DEPARTMENT</v>
      </c>
      <c r="G20" s="12" t="str">
        <f>Personal_Development!G21</f>
        <v>QUALITY CONTROL SECTION (QCS)</v>
      </c>
      <c r="H20" s="40" t="str">
        <f>Personal_Development!H21</f>
        <v>SUPERVISOR</v>
      </c>
      <c r="I20" s="41" t="str">
        <f>Personal_Development!I21</f>
        <v>C1 PROD</v>
      </c>
      <c r="J20" s="42" t="str">
        <f>Personal_Development!J21</f>
        <v xml:space="preserve">C1 </v>
      </c>
      <c r="K20" s="47"/>
      <c r="L20" s="47"/>
      <c r="M20" s="51">
        <v>3</v>
      </c>
      <c r="N20" s="51"/>
      <c r="O20" s="47">
        <v>2</v>
      </c>
      <c r="P20" s="47"/>
      <c r="Q20" s="47"/>
      <c r="R20" s="47"/>
      <c r="S20" s="51"/>
      <c r="T20" s="51"/>
      <c r="U20" s="47"/>
      <c r="V20" s="47"/>
      <c r="W20" s="52">
        <f t="shared" si="1"/>
        <v>5</v>
      </c>
      <c r="X20" s="63">
        <f t="shared" si="2"/>
        <v>5</v>
      </c>
    </row>
    <row r="21" spans="2:24" ht="24.6" customHeight="1">
      <c r="B21" s="48">
        <f>Personal_Development!B22</f>
        <v>0</v>
      </c>
      <c r="C21" s="48">
        <f>Personal_Development!C22</f>
        <v>0</v>
      </c>
      <c r="D21" s="14" t="str">
        <f>Personal_Development!D22</f>
        <v>C10547</v>
      </c>
      <c r="E21" s="11" t="str">
        <f>Personal_Development!E22</f>
        <v>NORMALIZA BT MOHD ZIN</v>
      </c>
      <c r="F21" s="12" t="str">
        <f>Personal_Development!F22</f>
        <v>PRODUCTION NO.2 DEPARTMENT</v>
      </c>
      <c r="G21" s="12" t="str">
        <f>Personal_Development!G22</f>
        <v>MOLDING PRODUCTION SECTION (MPS)</v>
      </c>
      <c r="H21" s="40" t="str">
        <f>Personal_Development!H22</f>
        <v>SUPERVISOR</v>
      </c>
      <c r="I21" s="41" t="str">
        <f>Personal_Development!I22</f>
        <v>C1 PROD</v>
      </c>
      <c r="J21" s="42" t="str">
        <f>Personal_Development!J22</f>
        <v xml:space="preserve">C1 </v>
      </c>
      <c r="K21" s="47"/>
      <c r="L21" s="47"/>
      <c r="M21" s="51"/>
      <c r="N21" s="51"/>
      <c r="O21" s="47"/>
      <c r="P21" s="47"/>
      <c r="Q21" s="47"/>
      <c r="R21" s="47">
        <v>10</v>
      </c>
      <c r="S21" s="51"/>
      <c r="T21" s="51"/>
      <c r="U21" s="47"/>
      <c r="V21" s="47"/>
      <c r="W21" s="52">
        <f t="shared" si="1"/>
        <v>10</v>
      </c>
      <c r="X21" s="63">
        <f t="shared" si="2"/>
        <v>5</v>
      </c>
    </row>
    <row r="22" spans="2:24" ht="24.6" customHeight="1">
      <c r="B22" s="48">
        <f>Personal_Development!B23</f>
        <v>0</v>
      </c>
      <c r="C22" s="48">
        <f>Personal_Development!C23</f>
        <v>0</v>
      </c>
      <c r="D22" s="14" t="str">
        <f>Personal_Development!D23</f>
        <v>C10632</v>
      </c>
      <c r="E22" s="11" t="str">
        <f>Personal_Development!E23</f>
        <v>MOHD FAZLI BIN ABD KARIM</v>
      </c>
      <c r="F22" s="12" t="str">
        <f>Personal_Development!F23</f>
        <v>PRODUCTION NO.2 DEPARTMENT</v>
      </c>
      <c r="G22" s="12" t="str">
        <f>Personal_Development!G23</f>
        <v>MOLDING PRODUCTION SECTION (MPS)</v>
      </c>
      <c r="H22" s="40" t="str">
        <f>Personal_Development!H23</f>
        <v>SUPERVISOR</v>
      </c>
      <c r="I22" s="41" t="str">
        <f>Personal_Development!I23</f>
        <v>C1 PROD</v>
      </c>
      <c r="J22" s="42" t="str">
        <f>Personal_Development!J23</f>
        <v xml:space="preserve">C1 </v>
      </c>
      <c r="K22" s="47"/>
      <c r="L22" s="47"/>
      <c r="M22" s="51"/>
      <c r="N22" s="51"/>
      <c r="O22" s="47"/>
      <c r="P22" s="47"/>
      <c r="Q22" s="47">
        <v>11</v>
      </c>
      <c r="R22" s="47"/>
      <c r="S22" s="51"/>
      <c r="T22" s="51"/>
      <c r="U22" s="47"/>
      <c r="V22" s="47"/>
      <c r="W22" s="52">
        <f t="shared" si="1"/>
        <v>11</v>
      </c>
      <c r="X22" s="63">
        <f t="shared" si="2"/>
        <v>5</v>
      </c>
    </row>
    <row r="23" spans="2:24" ht="24.6" customHeight="1">
      <c r="B23" s="48" t="str">
        <f>Personal_Development!B24</f>
        <v>R</v>
      </c>
      <c r="C23" s="48">
        <f>Personal_Development!C24</f>
        <v>0</v>
      </c>
      <c r="D23" s="14" t="str">
        <f>Personal_Development!D24</f>
        <v>C10669</v>
      </c>
      <c r="E23" s="11" t="str">
        <f>Personal_Development!E24</f>
        <v>PARAMESWARY A/P PERUMAL</v>
      </c>
      <c r="F23" s="12" t="str">
        <f>Personal_Development!F24</f>
        <v>PRODUCTION NO.1 DEPARTMENT</v>
      </c>
      <c r="G23" s="12" t="str">
        <f>Personal_Development!G24</f>
        <v>ASSEMBLY PRODUCTION SECTION (APS)</v>
      </c>
      <c r="H23" s="40" t="str">
        <f>Personal_Development!H24</f>
        <v>OPERATOR 1</v>
      </c>
      <c r="I23" s="41" t="str">
        <f>Personal_Development!I24</f>
        <v>C3 PROD</v>
      </c>
      <c r="J23" s="42" t="str">
        <f>Personal_Development!J24</f>
        <v xml:space="preserve">C3 </v>
      </c>
      <c r="K23" s="47"/>
      <c r="L23" s="47"/>
      <c r="M23" s="51"/>
      <c r="N23" s="51"/>
      <c r="O23" s="47"/>
      <c r="P23" s="47"/>
      <c r="Q23" s="47"/>
      <c r="R23" s="47"/>
      <c r="S23" s="51"/>
      <c r="T23" s="226"/>
      <c r="U23" s="47"/>
      <c r="V23" s="47"/>
      <c r="W23" s="52">
        <f t="shared" si="1"/>
        <v>0</v>
      </c>
      <c r="X23" s="63">
        <f t="shared" si="2"/>
        <v>1</v>
      </c>
    </row>
    <row r="24" spans="2:24" ht="24.6" customHeight="1">
      <c r="B24" s="48">
        <f>Personal_Development!B25</f>
        <v>0</v>
      </c>
      <c r="C24" s="48">
        <f>Personal_Development!C25</f>
        <v>0</v>
      </c>
      <c r="D24" s="14" t="str">
        <f>Personal_Development!D25</f>
        <v>C10763</v>
      </c>
      <c r="E24" s="11" t="str">
        <f>Personal_Development!E25</f>
        <v>NORAINI BINTI ABU</v>
      </c>
      <c r="F24" s="12" t="str">
        <f>Personal_Development!F25</f>
        <v>FACTORY OPERATIONS DEPARTMENT</v>
      </c>
      <c r="G24" s="12" t="str">
        <f>Personal_Development!G25</f>
        <v>INVENTORY &amp; SYSYTEM CONTROL SECTION (IVS)</v>
      </c>
      <c r="H24" s="40" t="str">
        <f>Personal_Development!H25</f>
        <v>SUPERVISOR</v>
      </c>
      <c r="I24" s="41" t="str">
        <f>Personal_Development!I25</f>
        <v>C1 PROD</v>
      </c>
      <c r="J24" s="42" t="str">
        <f>Personal_Development!J25</f>
        <v xml:space="preserve">C1 </v>
      </c>
      <c r="K24" s="47">
        <v>3</v>
      </c>
      <c r="L24" s="47"/>
      <c r="M24" s="51"/>
      <c r="N24" s="51"/>
      <c r="O24" s="47"/>
      <c r="P24" s="47"/>
      <c r="Q24" s="47"/>
      <c r="R24" s="47"/>
      <c r="S24" s="51"/>
      <c r="T24" s="51">
        <v>3</v>
      </c>
      <c r="U24" s="47"/>
      <c r="V24" s="47"/>
      <c r="W24" s="52">
        <f t="shared" si="1"/>
        <v>6</v>
      </c>
      <c r="X24" s="63">
        <f t="shared" si="2"/>
        <v>5</v>
      </c>
    </row>
    <row r="25" spans="2:24" ht="24.6" customHeight="1">
      <c r="B25" s="48">
        <f>Personal_Development!B26</f>
        <v>0</v>
      </c>
      <c r="C25" s="48">
        <f>Personal_Development!C26</f>
        <v>0</v>
      </c>
      <c r="D25" s="14" t="str">
        <f>Personal_Development!D26</f>
        <v>C10784</v>
      </c>
      <c r="E25" s="11" t="str">
        <f>Personal_Development!E26</f>
        <v>NORHAYATI BTE ISMAIL</v>
      </c>
      <c r="F25" s="12" t="str">
        <f>Personal_Development!F26</f>
        <v>FACTORY OPERATIONS DEPARTMENT</v>
      </c>
      <c r="G25" s="12" t="str">
        <f>Personal_Development!G26</f>
        <v>DIRECT MATERIAL PURCHASING SECTION (DMS)</v>
      </c>
      <c r="H25" s="40" t="str">
        <f>Personal_Development!H26</f>
        <v>ASSISTANT</v>
      </c>
      <c r="I25" s="41" t="str">
        <f>Personal_Development!I26</f>
        <v>C1 OFFICE</v>
      </c>
      <c r="J25" s="42" t="str">
        <f>Personal_Development!J26</f>
        <v xml:space="preserve">C1 </v>
      </c>
      <c r="K25" s="47"/>
      <c r="L25" s="47"/>
      <c r="M25" s="51"/>
      <c r="N25" s="51"/>
      <c r="O25" s="47">
        <v>3</v>
      </c>
      <c r="P25" s="47"/>
      <c r="Q25" s="47">
        <v>2</v>
      </c>
      <c r="R25" s="47"/>
      <c r="S25" s="51"/>
      <c r="T25" s="51"/>
      <c r="U25" s="47"/>
      <c r="V25" s="47"/>
      <c r="W25" s="52">
        <f t="shared" si="1"/>
        <v>5</v>
      </c>
      <c r="X25" s="63">
        <f t="shared" si="2"/>
        <v>5</v>
      </c>
    </row>
    <row r="26" spans="2:24" ht="24.6" customHeight="1">
      <c r="B26" s="48">
        <f>Personal_Development!B27</f>
        <v>0</v>
      </c>
      <c r="C26" s="48">
        <f>Personal_Development!C27</f>
        <v>0</v>
      </c>
      <c r="D26" s="14" t="str">
        <f>Personal_Development!D27</f>
        <v>C10836</v>
      </c>
      <c r="E26" s="11" t="str">
        <f>Personal_Development!E27</f>
        <v>SURIA BINTI HASHIM</v>
      </c>
      <c r="F26" s="12" t="str">
        <f>Personal_Development!F27</f>
        <v>QUALITY ASSURANCE DEPARTMENT</v>
      </c>
      <c r="G26" s="12" t="str">
        <f>Personal_Development!G27</f>
        <v>QUALITY PLANNING SECTION (QPS)</v>
      </c>
      <c r="H26" s="40" t="str">
        <f>Personal_Development!H27</f>
        <v>SUPERVISOR</v>
      </c>
      <c r="I26" s="41" t="str">
        <f>Personal_Development!I27</f>
        <v>C1 PROD</v>
      </c>
      <c r="J26" s="42" t="str">
        <f>Personal_Development!J27</f>
        <v xml:space="preserve">C1 </v>
      </c>
      <c r="K26" s="47"/>
      <c r="L26" s="47"/>
      <c r="M26" s="51"/>
      <c r="N26" s="51"/>
      <c r="O26" s="47"/>
      <c r="P26" s="47"/>
      <c r="Q26" s="47"/>
      <c r="R26" s="47">
        <v>5</v>
      </c>
      <c r="S26" s="51"/>
      <c r="T26" s="51"/>
      <c r="U26" s="47"/>
      <c r="V26" s="47"/>
      <c r="W26" s="52">
        <f t="shared" si="1"/>
        <v>5</v>
      </c>
      <c r="X26" s="63">
        <f t="shared" si="2"/>
        <v>5</v>
      </c>
    </row>
    <row r="27" spans="2:24" ht="24.6" customHeight="1">
      <c r="B27" s="48">
        <f>Personal_Development!B28</f>
        <v>0</v>
      </c>
      <c r="C27" s="48">
        <f>Personal_Development!C28</f>
        <v>0</v>
      </c>
      <c r="D27" s="14" t="str">
        <f>Personal_Development!D28</f>
        <v>C10881</v>
      </c>
      <c r="E27" s="11" t="str">
        <f>Personal_Development!E28</f>
        <v>MOHAMAD AMRAN BIN OSMAN</v>
      </c>
      <c r="F27" s="12" t="str">
        <f>Personal_Development!F28</f>
        <v>FACTORY OPERATIONS DEPARTMENT</v>
      </c>
      <c r="G27" s="12" t="str">
        <f>Personal_Development!G28</f>
        <v>INVENTORY &amp; SYSYTEM CONTROL SECTION (IVS)</v>
      </c>
      <c r="H27" s="40" t="str">
        <f>Personal_Development!H28</f>
        <v>SUPERVISOR</v>
      </c>
      <c r="I27" s="41" t="str">
        <f>Personal_Development!I28</f>
        <v>C1 PROD</v>
      </c>
      <c r="J27" s="42" t="str">
        <f>Personal_Development!J28</f>
        <v xml:space="preserve">C1 </v>
      </c>
      <c r="K27" s="47">
        <v>1</v>
      </c>
      <c r="L27" s="47">
        <v>1</v>
      </c>
      <c r="M27" s="51">
        <v>2</v>
      </c>
      <c r="N27" s="51"/>
      <c r="O27" s="47"/>
      <c r="P27" s="47"/>
      <c r="Q27" s="47"/>
      <c r="R27" s="47"/>
      <c r="S27" s="51"/>
      <c r="T27" s="51">
        <v>1</v>
      </c>
      <c r="U27" s="47"/>
      <c r="V27" s="47"/>
      <c r="W27" s="52">
        <f t="shared" si="1"/>
        <v>5</v>
      </c>
      <c r="X27" s="63">
        <f t="shared" si="2"/>
        <v>5</v>
      </c>
    </row>
    <row r="28" spans="2:24" ht="24.6" customHeight="1">
      <c r="B28" s="48">
        <f>Personal_Development!B29</f>
        <v>0</v>
      </c>
      <c r="C28" s="48">
        <f>Personal_Development!C29</f>
        <v>0</v>
      </c>
      <c r="D28" s="14" t="str">
        <f>Personal_Development!D29</f>
        <v>C10899</v>
      </c>
      <c r="E28" s="11" t="str">
        <f>Personal_Development!E29</f>
        <v>VISHNU A/L KERISININ@KRISHNAN</v>
      </c>
      <c r="F28" s="12" t="str">
        <f>Personal_Development!F29</f>
        <v>QUALITY ASSURANCE DEPARTMENT</v>
      </c>
      <c r="G28" s="12" t="str">
        <f>Personal_Development!G29</f>
        <v>QUALITY ASSURANCE SECTION (QAS)</v>
      </c>
      <c r="H28" s="40" t="str">
        <f>Personal_Development!H29</f>
        <v>SUPERVISOR</v>
      </c>
      <c r="I28" s="41" t="str">
        <f>Personal_Development!I29</f>
        <v>C1 PROD</v>
      </c>
      <c r="J28" s="42" t="str">
        <f>Personal_Development!J29</f>
        <v xml:space="preserve">C1 </v>
      </c>
      <c r="K28" s="47"/>
      <c r="L28" s="47"/>
      <c r="M28" s="51"/>
      <c r="N28" s="51"/>
      <c r="O28" s="47"/>
      <c r="P28" s="47">
        <v>5</v>
      </c>
      <c r="Q28" s="47"/>
      <c r="R28" s="47"/>
      <c r="S28" s="51">
        <v>1</v>
      </c>
      <c r="T28" s="51">
        <v>2</v>
      </c>
      <c r="U28" s="47"/>
      <c r="V28" s="47">
        <v>1</v>
      </c>
      <c r="W28" s="52">
        <f t="shared" si="1"/>
        <v>9</v>
      </c>
      <c r="X28" s="63">
        <f t="shared" si="2"/>
        <v>5</v>
      </c>
    </row>
    <row r="29" spans="2:24" ht="24.6" customHeight="1">
      <c r="B29" s="48">
        <f>Personal_Development!B30</f>
        <v>0</v>
      </c>
      <c r="C29" s="48">
        <f>Personal_Development!C30</f>
        <v>0</v>
      </c>
      <c r="D29" s="14" t="str">
        <f>Personal_Development!D30</f>
        <v>C10927</v>
      </c>
      <c r="E29" s="11" t="str">
        <f>Personal_Development!E30</f>
        <v>B. NAGAMMA A/P S. BALA</v>
      </c>
      <c r="F29" s="12" t="str">
        <f>Personal_Development!F30</f>
        <v>PRODUCTION NO.1 DEPARTMENT</v>
      </c>
      <c r="G29" s="12" t="str">
        <f>Personal_Development!G30</f>
        <v>ASSEMBLY PRODUCTION SECTION (APS)</v>
      </c>
      <c r="H29" s="40" t="str">
        <f>Personal_Development!H30</f>
        <v>SUPERVISOR</v>
      </c>
      <c r="I29" s="41" t="str">
        <f>Personal_Development!I30</f>
        <v>C1 PROD</v>
      </c>
      <c r="J29" s="42" t="str">
        <f>Personal_Development!J30</f>
        <v xml:space="preserve">C1 </v>
      </c>
      <c r="K29" s="47"/>
      <c r="L29" s="47"/>
      <c r="M29" s="51"/>
      <c r="N29" s="51">
        <v>4</v>
      </c>
      <c r="O29" s="47"/>
      <c r="P29" s="47"/>
      <c r="Q29" s="47"/>
      <c r="R29" s="47"/>
      <c r="S29" s="51"/>
      <c r="T29" s="51">
        <v>2</v>
      </c>
      <c r="U29" s="47"/>
      <c r="V29" s="47"/>
      <c r="W29" s="52">
        <f t="shared" si="1"/>
        <v>6</v>
      </c>
      <c r="X29" s="63">
        <f t="shared" si="2"/>
        <v>5</v>
      </c>
    </row>
    <row r="30" spans="2:24" ht="24.6" customHeight="1">
      <c r="B30" s="48">
        <f>Personal_Development!B31</f>
        <v>0</v>
      </c>
      <c r="C30" s="48">
        <f>Personal_Development!C31</f>
        <v>0</v>
      </c>
      <c r="D30" s="14" t="str">
        <f>Personal_Development!D31</f>
        <v>C10955</v>
      </c>
      <c r="E30" s="11" t="str">
        <f>Personal_Development!E31</f>
        <v>SARASWATHY A/P BATUMALAI</v>
      </c>
      <c r="F30" s="12" t="str">
        <f>Personal_Development!F31</f>
        <v>GENERAL AFFAIRS DEPARTMENT</v>
      </c>
      <c r="G30" s="12" t="str">
        <f>Personal_Development!G31</f>
        <v>FACILITY ENGINEERING SECTION (FES)</v>
      </c>
      <c r="H30" s="40" t="str">
        <f>Personal_Development!H31</f>
        <v>CLERK 1</v>
      </c>
      <c r="I30" s="41" t="str">
        <f>Personal_Development!I31</f>
        <v>C2 OFFICE</v>
      </c>
      <c r="J30" s="42" t="str">
        <f>Personal_Development!J31</f>
        <v xml:space="preserve">C2 </v>
      </c>
      <c r="K30" s="51">
        <v>3</v>
      </c>
      <c r="L30" s="47">
        <v>3</v>
      </c>
      <c r="M30" s="51"/>
      <c r="N30" s="51"/>
      <c r="O30" s="47">
        <v>5</v>
      </c>
      <c r="P30" s="47"/>
      <c r="Q30" s="47"/>
      <c r="R30" s="47"/>
      <c r="S30" s="51"/>
      <c r="T30" s="51"/>
      <c r="U30" s="47"/>
      <c r="V30" s="47"/>
      <c r="W30" s="52">
        <f t="shared" si="1"/>
        <v>11</v>
      </c>
      <c r="X30" s="63">
        <f t="shared" si="2"/>
        <v>5</v>
      </c>
    </row>
    <row r="31" spans="2:24" ht="24.6" customHeight="1">
      <c r="B31" s="48">
        <f>Personal_Development!B32</f>
        <v>0</v>
      </c>
      <c r="C31" s="48">
        <f>Personal_Development!C32</f>
        <v>0</v>
      </c>
      <c r="D31" s="14" t="str">
        <f>Personal_Development!D32</f>
        <v>C10967</v>
      </c>
      <c r="E31" s="11" t="str">
        <f>Personal_Development!E32</f>
        <v>HAFEZEEM BIN ABU SARIM</v>
      </c>
      <c r="F31" s="12" t="str">
        <f>Personal_Development!F32</f>
        <v>FACTORY OPERATIONS DEPARTMENT</v>
      </c>
      <c r="G31" s="12" t="str">
        <f>Personal_Development!G32</f>
        <v>INVENTORY &amp; SYSYTEM CONTROL SECTION (IVS)</v>
      </c>
      <c r="H31" s="40" t="str">
        <f>Personal_Development!H32</f>
        <v>SUPERVISOR</v>
      </c>
      <c r="I31" s="41" t="str">
        <f>Personal_Development!I32</f>
        <v>C1 PROD</v>
      </c>
      <c r="J31" s="42" t="str">
        <f>Personal_Development!J32</f>
        <v xml:space="preserve">C1 </v>
      </c>
      <c r="K31" s="47"/>
      <c r="L31" s="47"/>
      <c r="M31" s="51"/>
      <c r="N31" s="51"/>
      <c r="O31" s="47"/>
      <c r="P31" s="47"/>
      <c r="Q31" s="47"/>
      <c r="R31" s="47"/>
      <c r="S31" s="51"/>
      <c r="T31" s="51"/>
      <c r="U31" s="47"/>
      <c r="V31" s="47"/>
      <c r="W31" s="52">
        <f t="shared" si="1"/>
        <v>0</v>
      </c>
      <c r="X31" s="63">
        <f t="shared" si="2"/>
        <v>1</v>
      </c>
    </row>
    <row r="32" spans="2:24" ht="24.6" customHeight="1">
      <c r="B32" s="48">
        <f>Personal_Development!B33</f>
        <v>0</v>
      </c>
      <c r="C32" s="48">
        <f>Personal_Development!C33</f>
        <v>0</v>
      </c>
      <c r="D32" s="14" t="str">
        <f>Personal_Development!D33</f>
        <v>C10981</v>
      </c>
      <c r="E32" s="11" t="str">
        <f>Personal_Development!E33</f>
        <v>MOHD FAIZAL RAHMAT ASAITHAMBY</v>
      </c>
      <c r="F32" s="12" t="str">
        <f>Personal_Development!F33</f>
        <v>PRODUCTION NO.1 DEPARTMENT</v>
      </c>
      <c r="G32" s="12" t="str">
        <f>Personal_Development!G33</f>
        <v>ASSEMBLY PRODUCTION SECTION (APS)</v>
      </c>
      <c r="H32" s="40" t="str">
        <f>Personal_Development!H33</f>
        <v>SUPERVISOR</v>
      </c>
      <c r="I32" s="41" t="str">
        <f>Personal_Development!I33</f>
        <v>C1 PROD</v>
      </c>
      <c r="J32" s="42" t="str">
        <f>Personal_Development!J33</f>
        <v xml:space="preserve">C1 </v>
      </c>
      <c r="K32" s="47"/>
      <c r="L32" s="47"/>
      <c r="M32" s="51"/>
      <c r="N32" s="51"/>
      <c r="O32" s="47"/>
      <c r="P32" s="47"/>
      <c r="Q32" s="47"/>
      <c r="R32" s="47"/>
      <c r="S32" s="51"/>
      <c r="T32" s="51">
        <v>1</v>
      </c>
      <c r="U32" s="47">
        <v>11</v>
      </c>
      <c r="V32" s="47">
        <v>1</v>
      </c>
      <c r="W32" s="52">
        <f t="shared" si="1"/>
        <v>13</v>
      </c>
      <c r="X32" s="63">
        <f t="shared" si="2"/>
        <v>5</v>
      </c>
    </row>
    <row r="33" spans="2:24" ht="24.6" customHeight="1">
      <c r="B33" s="48">
        <f>Personal_Development!B34</f>
        <v>0</v>
      </c>
      <c r="C33" s="48">
        <f>Personal_Development!C34</f>
        <v>0</v>
      </c>
      <c r="D33" s="14" t="str">
        <f>Personal_Development!D34</f>
        <v>C11012</v>
      </c>
      <c r="E33" s="11" t="str">
        <f>Personal_Development!E34</f>
        <v>MALATHY A/P KALIAPPAN</v>
      </c>
      <c r="F33" s="12" t="str">
        <f>Personal_Development!F34</f>
        <v>PRODUCTION NO.1 DEPARTMENT</v>
      </c>
      <c r="G33" s="12" t="str">
        <f>Personal_Development!G34</f>
        <v>ASSEMBLY PRODUCTION SECTION (APS)</v>
      </c>
      <c r="H33" s="40" t="str">
        <f>Personal_Development!H34</f>
        <v>SENIOR QC CHECKER</v>
      </c>
      <c r="I33" s="41" t="str">
        <f>Personal_Development!I34</f>
        <v>C2 PROD</v>
      </c>
      <c r="J33" s="42" t="str">
        <f>Personal_Development!J34</f>
        <v xml:space="preserve">C2 </v>
      </c>
      <c r="K33" s="47"/>
      <c r="L33" s="47"/>
      <c r="M33" s="51"/>
      <c r="N33" s="51"/>
      <c r="O33" s="47"/>
      <c r="P33" s="47"/>
      <c r="Q33" s="47"/>
      <c r="R33" s="47"/>
      <c r="S33" s="51"/>
      <c r="T33" s="51"/>
      <c r="U33" s="47"/>
      <c r="V33" s="47"/>
      <c r="W33" s="52">
        <f t="shared" si="1"/>
        <v>0</v>
      </c>
      <c r="X33" s="63">
        <f t="shared" si="2"/>
        <v>1</v>
      </c>
    </row>
    <row r="34" spans="2:24" ht="24.6" customHeight="1">
      <c r="B34" s="48">
        <f>Personal_Development!B35</f>
        <v>0</v>
      </c>
      <c r="C34" s="48">
        <f>Personal_Development!C35</f>
        <v>0</v>
      </c>
      <c r="D34" s="14" t="str">
        <f>Personal_Development!D35</f>
        <v>C11038</v>
      </c>
      <c r="E34" s="11" t="str">
        <f>Personal_Development!E35</f>
        <v>MAHESWARY A/P GOVINDAN</v>
      </c>
      <c r="F34" s="12" t="str">
        <f>Personal_Development!F35</f>
        <v>PRODUCTION NO.2 DEPARTMENT</v>
      </c>
      <c r="G34" s="12" t="str">
        <f>Personal_Development!G35</f>
        <v>MOLDING PRODUCTION SECTION (MPS)</v>
      </c>
      <c r="H34" s="40" t="str">
        <f>Personal_Development!H35</f>
        <v>OPERATOR 1</v>
      </c>
      <c r="I34" s="41" t="str">
        <f>Personal_Development!I35</f>
        <v>C3 PROD</v>
      </c>
      <c r="J34" s="42" t="str">
        <f>Personal_Development!J35</f>
        <v xml:space="preserve">C3 </v>
      </c>
      <c r="K34" s="47"/>
      <c r="L34" s="47"/>
      <c r="M34" s="51"/>
      <c r="N34" s="51"/>
      <c r="O34" s="47"/>
      <c r="P34" s="47">
        <v>2</v>
      </c>
      <c r="Q34" s="47"/>
      <c r="R34" s="47"/>
      <c r="S34" s="51"/>
      <c r="T34" s="51"/>
      <c r="U34" s="47"/>
      <c r="V34" s="51">
        <v>8</v>
      </c>
      <c r="W34" s="52">
        <f t="shared" si="1"/>
        <v>10</v>
      </c>
      <c r="X34" s="63">
        <f t="shared" si="2"/>
        <v>5</v>
      </c>
    </row>
    <row r="35" spans="2:24" ht="24.6" customHeight="1">
      <c r="B35" s="48" t="str">
        <f>Personal_Development!B36</f>
        <v>R</v>
      </c>
      <c r="C35" s="48">
        <f>Personal_Development!C36</f>
        <v>0</v>
      </c>
      <c r="D35" s="14" t="str">
        <f>Personal_Development!D36</f>
        <v>C11065</v>
      </c>
      <c r="E35" s="11" t="str">
        <f>Personal_Development!E36</f>
        <v>SARIMAH SAPIEI</v>
      </c>
      <c r="F35" s="12" t="str">
        <f>Personal_Development!F36</f>
        <v>PRODUCTION NO.1 DEPARTMENT</v>
      </c>
      <c r="G35" s="12" t="str">
        <f>Personal_Development!G36</f>
        <v>ASSEMBLY PRODUCTION SECTION (APS)</v>
      </c>
      <c r="H35" s="40" t="str">
        <f>Personal_Development!H36</f>
        <v>SENIOR QC CHECKER</v>
      </c>
      <c r="I35" s="41" t="str">
        <f>Personal_Development!I36</f>
        <v>C2 PROD</v>
      </c>
      <c r="J35" s="42" t="str">
        <f>Personal_Development!J36</f>
        <v xml:space="preserve">C2 </v>
      </c>
      <c r="K35" s="47"/>
      <c r="L35" s="47"/>
      <c r="M35" s="51"/>
      <c r="N35" s="51"/>
      <c r="O35" s="47"/>
      <c r="P35" s="47"/>
      <c r="Q35" s="47"/>
      <c r="R35" s="47"/>
      <c r="S35" s="51"/>
      <c r="T35" s="51"/>
      <c r="U35" s="47"/>
      <c r="V35" s="47"/>
      <c r="W35" s="52">
        <f t="shared" si="1"/>
        <v>0</v>
      </c>
      <c r="X35" s="63">
        <f t="shared" si="2"/>
        <v>1</v>
      </c>
    </row>
    <row r="36" spans="2:24" ht="24.6" customHeight="1">
      <c r="B36" s="48">
        <f>Personal_Development!B37</f>
        <v>0</v>
      </c>
      <c r="C36" s="48">
        <f>Personal_Development!C37</f>
        <v>0</v>
      </c>
      <c r="D36" s="14" t="str">
        <f>Personal_Development!D37</f>
        <v>C11066</v>
      </c>
      <c r="E36" s="11" t="str">
        <f>Personal_Development!E37</f>
        <v>SITI NORLIZAWATI BINTI ALIAS</v>
      </c>
      <c r="F36" s="12" t="str">
        <f>Personal_Development!F37</f>
        <v>PRODUCTION NO.1 DEPARTMENT</v>
      </c>
      <c r="G36" s="12" t="str">
        <f>Personal_Development!G37</f>
        <v>ASSEMBLY PRODUCTION SECTION (APS)</v>
      </c>
      <c r="H36" s="40" t="str">
        <f>Personal_Development!H37</f>
        <v>SUPERVISOR</v>
      </c>
      <c r="I36" s="41" t="str">
        <f>Personal_Development!I37</f>
        <v>C1 PROD</v>
      </c>
      <c r="J36" s="42" t="str">
        <f>Personal_Development!J37</f>
        <v xml:space="preserve">C1 </v>
      </c>
      <c r="K36" s="47"/>
      <c r="L36" s="47"/>
      <c r="M36" s="51"/>
      <c r="N36" s="51"/>
      <c r="O36" s="47"/>
      <c r="P36" s="47"/>
      <c r="Q36" s="47"/>
      <c r="R36" s="47"/>
      <c r="S36" s="51"/>
      <c r="T36" s="51">
        <v>4</v>
      </c>
      <c r="U36" s="47">
        <v>4</v>
      </c>
      <c r="V36" s="47"/>
      <c r="W36" s="52">
        <f t="shared" si="1"/>
        <v>8</v>
      </c>
      <c r="X36" s="63">
        <f t="shared" si="2"/>
        <v>5</v>
      </c>
    </row>
    <row r="37" spans="2:24" ht="24.6" customHeight="1">
      <c r="B37" s="48">
        <f>Personal_Development!B38</f>
        <v>0</v>
      </c>
      <c r="C37" s="48">
        <f>Personal_Development!C38</f>
        <v>0</v>
      </c>
      <c r="D37" s="14" t="str">
        <f>Personal_Development!D38</f>
        <v>C11079</v>
      </c>
      <c r="E37" s="11" t="str">
        <f>Personal_Development!E38</f>
        <v>HARYATI BINTI ABDUL MUKTI</v>
      </c>
      <c r="F37" s="12" t="str">
        <f>Personal_Development!F38</f>
        <v>GENERAL AFFAIRS DEPARTMENT</v>
      </c>
      <c r="G37" s="12" t="str">
        <f>Personal_Development!G38</f>
        <v>GENERAL AFFAIRS SECTION (GAS)</v>
      </c>
      <c r="H37" s="40" t="str">
        <f>Personal_Development!H38</f>
        <v>ASSISTANT</v>
      </c>
      <c r="I37" s="41" t="str">
        <f>Personal_Development!I38</f>
        <v>C1 OFFICE</v>
      </c>
      <c r="J37" s="42" t="str">
        <f>Personal_Development!J38</f>
        <v xml:space="preserve">C1 </v>
      </c>
      <c r="K37" s="47"/>
      <c r="L37" s="47">
        <v>3</v>
      </c>
      <c r="M37" s="51"/>
      <c r="N37" s="51"/>
      <c r="O37" s="47">
        <v>2</v>
      </c>
      <c r="P37" s="47"/>
      <c r="Q37" s="47"/>
      <c r="R37" s="47"/>
      <c r="S37" s="51"/>
      <c r="T37" s="51"/>
      <c r="U37" s="47"/>
      <c r="V37" s="47"/>
      <c r="W37" s="52">
        <f t="shared" si="1"/>
        <v>5</v>
      </c>
      <c r="X37" s="63">
        <f t="shared" si="2"/>
        <v>5</v>
      </c>
    </row>
    <row r="38" spans="2:24" ht="24.6" customHeight="1">
      <c r="B38" s="48">
        <f>Personal_Development!B39</f>
        <v>0</v>
      </c>
      <c r="C38" s="48">
        <f>Personal_Development!C39</f>
        <v>0</v>
      </c>
      <c r="D38" s="14" t="str">
        <f>Personal_Development!D39</f>
        <v>C11101</v>
      </c>
      <c r="E38" s="11" t="str">
        <f>Personal_Development!E39</f>
        <v>SARITHA A/P THIAGARAJAN</v>
      </c>
      <c r="F38" s="12" t="str">
        <f>Personal_Development!F39</f>
        <v>FACTORY OPERATIONS DEPARTMENT</v>
      </c>
      <c r="G38" s="12" t="str">
        <f>Personal_Development!G39</f>
        <v>INVENTORY &amp; SYSYTEM CONTROL SECTION (IVS)</v>
      </c>
      <c r="H38" s="40" t="str">
        <f>Personal_Development!H39</f>
        <v>SENIOR STOREKEEPER</v>
      </c>
      <c r="I38" s="41" t="str">
        <f>Personal_Development!I39</f>
        <v>C2 PROD</v>
      </c>
      <c r="J38" s="42" t="str">
        <f>Personal_Development!J39</f>
        <v xml:space="preserve">C2 </v>
      </c>
      <c r="K38" s="47"/>
      <c r="L38" s="47"/>
      <c r="M38" s="51"/>
      <c r="N38" s="51"/>
      <c r="O38" s="47"/>
      <c r="P38" s="47"/>
      <c r="Q38" s="47"/>
      <c r="R38" s="47"/>
      <c r="S38" s="51">
        <v>5</v>
      </c>
      <c r="T38" s="51">
        <v>1</v>
      </c>
      <c r="U38" s="47"/>
      <c r="V38" s="47"/>
      <c r="W38" s="52">
        <f t="shared" si="1"/>
        <v>6</v>
      </c>
      <c r="X38" s="63">
        <f t="shared" si="2"/>
        <v>5</v>
      </c>
    </row>
    <row r="39" spans="2:24" ht="24.6" customHeight="1">
      <c r="B39" s="48">
        <f>Personal_Development!B40</f>
        <v>0</v>
      </c>
      <c r="C39" s="48">
        <f>Personal_Development!C40</f>
        <v>0</v>
      </c>
      <c r="D39" s="14" t="str">
        <f>Personal_Development!D40</f>
        <v>E00190</v>
      </c>
      <c r="E39" s="11" t="str">
        <f>Personal_Development!E40</f>
        <v>AMINAH BINTI NGADI</v>
      </c>
      <c r="F39" s="12" t="str">
        <f>Personal_Development!F40</f>
        <v>PRODUCTION NO.1 DEPARTMENT</v>
      </c>
      <c r="G39" s="12" t="str">
        <f>Personal_Development!G40</f>
        <v>ASSEMBLY PRODUCTION SECTION (APS)</v>
      </c>
      <c r="H39" s="40" t="str">
        <f>Personal_Development!H40</f>
        <v>SENIOR SUPERVISOR</v>
      </c>
      <c r="I39" s="41" t="str">
        <f>Personal_Development!I40</f>
        <v>M7</v>
      </c>
      <c r="J39" s="42" t="str">
        <f>Personal_Development!J40</f>
        <v>M7</v>
      </c>
      <c r="K39" s="47"/>
      <c r="L39" s="47"/>
      <c r="M39" s="51"/>
      <c r="N39" s="51"/>
      <c r="O39" s="47">
        <v>3</v>
      </c>
      <c r="P39" s="47"/>
      <c r="Q39" s="47">
        <v>2</v>
      </c>
      <c r="R39" s="47"/>
      <c r="S39" s="51"/>
      <c r="T39" s="51"/>
      <c r="U39" s="47"/>
      <c r="V39" s="47"/>
      <c r="W39" s="52">
        <f t="shared" si="1"/>
        <v>5</v>
      </c>
      <c r="X39" s="63">
        <f t="shared" si="2"/>
        <v>5</v>
      </c>
    </row>
    <row r="40" spans="2:24" ht="24.6" customHeight="1">
      <c r="B40" s="48">
        <f>Personal_Development!B41</f>
        <v>0</v>
      </c>
      <c r="C40" s="48">
        <f>Personal_Development!C41</f>
        <v>0</v>
      </c>
      <c r="D40" s="14" t="str">
        <f>Personal_Development!D41</f>
        <v>C11123</v>
      </c>
      <c r="E40" s="11" t="str">
        <f>Personal_Development!E41</f>
        <v>NURUL MUHAIYAH BINTI ALI</v>
      </c>
      <c r="F40" s="12" t="str">
        <f>Personal_Development!F41</f>
        <v>PRODUCTION NO.1 DEPARTMENT</v>
      </c>
      <c r="G40" s="12" t="str">
        <f>Personal_Development!G41</f>
        <v>ASSEMBLY PRODUCTION SECTION (APS)</v>
      </c>
      <c r="H40" s="40" t="str">
        <f>Personal_Development!H41</f>
        <v>SENIOR QC CHECKER</v>
      </c>
      <c r="I40" s="41" t="str">
        <f>Personal_Development!I41</f>
        <v>C2 PROD</v>
      </c>
      <c r="J40" s="42" t="str">
        <f>Personal_Development!J41</f>
        <v xml:space="preserve">C2 </v>
      </c>
      <c r="K40" s="47"/>
      <c r="L40" s="47"/>
      <c r="M40" s="51"/>
      <c r="N40" s="51">
        <v>2</v>
      </c>
      <c r="O40" s="47"/>
      <c r="P40" s="47"/>
      <c r="Q40" s="47"/>
      <c r="R40" s="47"/>
      <c r="S40" s="51"/>
      <c r="T40" s="51"/>
      <c r="U40" s="47"/>
      <c r="V40" s="47"/>
      <c r="W40" s="52">
        <f t="shared" si="1"/>
        <v>2</v>
      </c>
      <c r="X40" s="63">
        <f t="shared" si="2"/>
        <v>2</v>
      </c>
    </row>
    <row r="41" spans="2:24" ht="24.6" customHeight="1">
      <c r="B41" s="48">
        <f>Personal_Development!B42</f>
        <v>0</v>
      </c>
      <c r="C41" s="48">
        <f>Personal_Development!C42</f>
        <v>0</v>
      </c>
      <c r="D41" s="14" t="str">
        <f>Personal_Development!D42</f>
        <v>C11159</v>
      </c>
      <c r="E41" s="11" t="str">
        <f>Personal_Development!E42</f>
        <v>ARUL RAJAH A/L JAYAPALAN</v>
      </c>
      <c r="F41" s="12" t="str">
        <f>Personal_Development!F42</f>
        <v>PRODUCTION NO.1 DEPARTMENT</v>
      </c>
      <c r="G41" s="12" t="str">
        <f>Personal_Development!G42</f>
        <v>ASSEMBLY PRODUCTION SECTION (APS)</v>
      </c>
      <c r="H41" s="40" t="str">
        <f>Personal_Development!H42</f>
        <v>OPERATOR 1</v>
      </c>
      <c r="I41" s="41" t="str">
        <f>Personal_Development!I42</f>
        <v>C3 PROD</v>
      </c>
      <c r="J41" s="42" t="str">
        <f>Personal_Development!J42</f>
        <v xml:space="preserve">C3 </v>
      </c>
      <c r="K41" s="47"/>
      <c r="L41" s="47"/>
      <c r="M41" s="51"/>
      <c r="N41" s="51">
        <v>2</v>
      </c>
      <c r="O41" s="47"/>
      <c r="P41" s="47"/>
      <c r="Q41" s="47"/>
      <c r="R41" s="47"/>
      <c r="S41" s="51"/>
      <c r="T41" s="51"/>
      <c r="U41" s="47"/>
      <c r="V41" s="47"/>
      <c r="W41" s="52">
        <f t="shared" si="1"/>
        <v>2</v>
      </c>
      <c r="X41" s="63">
        <f t="shared" si="2"/>
        <v>2</v>
      </c>
    </row>
    <row r="42" spans="2:24" ht="24.6" customHeight="1">
      <c r="B42" s="48">
        <f>Personal_Development!B43</f>
        <v>0</v>
      </c>
      <c r="C42" s="48">
        <f>Personal_Development!C43</f>
        <v>0</v>
      </c>
      <c r="D42" s="14" t="str">
        <f>Personal_Development!D43</f>
        <v>C11166</v>
      </c>
      <c r="E42" s="11" t="str">
        <f>Personal_Development!E43</f>
        <v>MOHAMMAD NAWAWI BIN ABDUL RAHMAN</v>
      </c>
      <c r="F42" s="12" t="str">
        <f>Personal_Development!F43</f>
        <v>PRODUCTION NO.1 DEPARTMENT</v>
      </c>
      <c r="G42" s="12" t="str">
        <f>Personal_Development!G43</f>
        <v>ASSEMBLY PRODUCTION SECTION (APS)</v>
      </c>
      <c r="H42" s="40" t="str">
        <f>Personal_Development!H43</f>
        <v>LINE LEADER</v>
      </c>
      <c r="I42" s="41" t="str">
        <f>Personal_Development!I43</f>
        <v>C2 PROD</v>
      </c>
      <c r="J42" s="42" t="str">
        <f>Personal_Development!J43</f>
        <v xml:space="preserve">C2 </v>
      </c>
      <c r="K42" s="47"/>
      <c r="L42" s="47"/>
      <c r="M42" s="51"/>
      <c r="N42" s="51"/>
      <c r="O42" s="47"/>
      <c r="P42" s="47"/>
      <c r="Q42" s="47"/>
      <c r="R42" s="47"/>
      <c r="S42" s="51"/>
      <c r="T42" s="51"/>
      <c r="U42" s="47"/>
      <c r="V42" s="47"/>
      <c r="W42" s="52">
        <f t="shared" si="1"/>
        <v>0</v>
      </c>
      <c r="X42" s="63">
        <f t="shared" si="2"/>
        <v>1</v>
      </c>
    </row>
    <row r="43" spans="2:24" ht="24.6" customHeight="1">
      <c r="B43" s="48">
        <f>Personal_Development!B44</f>
        <v>0</v>
      </c>
      <c r="C43" s="48">
        <f>Personal_Development!C44</f>
        <v>0</v>
      </c>
      <c r="D43" s="14" t="str">
        <f>Personal_Development!D44</f>
        <v>C11167</v>
      </c>
      <c r="E43" s="11" t="str">
        <f>Personal_Development!E44</f>
        <v>SULAIMAN BIN AHMAD</v>
      </c>
      <c r="F43" s="12" t="str">
        <f>Personal_Development!F44</f>
        <v>FACTORY OPERATIONS DEPARTMENT</v>
      </c>
      <c r="G43" s="12" t="str">
        <f>Personal_Development!G44</f>
        <v>INVENTORY &amp; SYSYTEM CONTROL SECTION (IVS)</v>
      </c>
      <c r="H43" s="40" t="str">
        <f>Personal_Development!H44</f>
        <v>SUPERVISOR</v>
      </c>
      <c r="I43" s="41" t="str">
        <f>Personal_Development!I44</f>
        <v>C1 PROD</v>
      </c>
      <c r="J43" s="42" t="str">
        <f>Personal_Development!J44</f>
        <v xml:space="preserve">C1 </v>
      </c>
      <c r="K43" s="47">
        <v>1</v>
      </c>
      <c r="L43" s="47">
        <v>8</v>
      </c>
      <c r="M43" s="51">
        <v>3</v>
      </c>
      <c r="N43" s="51">
        <v>6</v>
      </c>
      <c r="O43" s="47"/>
      <c r="P43" s="47">
        <v>4</v>
      </c>
      <c r="Q43" s="47"/>
      <c r="R43" s="47"/>
      <c r="S43" s="51"/>
      <c r="T43" s="51"/>
      <c r="U43" s="47"/>
      <c r="V43" s="47"/>
      <c r="W43" s="52">
        <f t="shared" si="1"/>
        <v>22</v>
      </c>
      <c r="X43" s="63">
        <f t="shared" si="2"/>
        <v>5</v>
      </c>
    </row>
    <row r="44" spans="2:24" ht="24.6" customHeight="1">
      <c r="B44" s="48">
        <f>Personal_Development!B45</f>
        <v>0</v>
      </c>
      <c r="C44" s="48">
        <f>Personal_Development!C45</f>
        <v>0</v>
      </c>
      <c r="D44" s="14" t="str">
        <f>Personal_Development!D45</f>
        <v>C11187</v>
      </c>
      <c r="E44" s="11" t="str">
        <f>Personal_Development!E45</f>
        <v>AFFENDI BIN AHMAD</v>
      </c>
      <c r="F44" s="12" t="str">
        <f>Personal_Development!F45</f>
        <v>FACTORY OPERATIONS DEPARTMENT</v>
      </c>
      <c r="G44" s="12" t="str">
        <f>Personal_Development!G45</f>
        <v>INVENTORY &amp; SYSYTEM CONTROL SECTION (IVS)</v>
      </c>
      <c r="H44" s="40" t="str">
        <f>Personal_Development!H45</f>
        <v>ASSISTANT</v>
      </c>
      <c r="I44" s="41" t="str">
        <f>Personal_Development!I45</f>
        <v>C1 OFFICE</v>
      </c>
      <c r="J44" s="42" t="str">
        <f>Personal_Development!J45</f>
        <v xml:space="preserve">C1 </v>
      </c>
      <c r="K44" s="47"/>
      <c r="L44" s="47"/>
      <c r="M44" s="51">
        <v>20</v>
      </c>
      <c r="N44" s="51">
        <v>16</v>
      </c>
      <c r="O44" s="47">
        <v>16</v>
      </c>
      <c r="P44" s="47"/>
      <c r="Q44" s="47"/>
      <c r="R44" s="47"/>
      <c r="S44" s="51"/>
      <c r="T44" s="51"/>
      <c r="U44" s="47"/>
      <c r="V44" s="47"/>
      <c r="W44" s="52">
        <f t="shared" si="1"/>
        <v>52</v>
      </c>
      <c r="X44" s="63">
        <f t="shared" si="2"/>
        <v>5</v>
      </c>
    </row>
    <row r="45" spans="2:24" ht="24.6" customHeight="1">
      <c r="B45" s="48">
        <f>Personal_Development!B46</f>
        <v>0</v>
      </c>
      <c r="C45" s="48">
        <f>Personal_Development!C46</f>
        <v>0</v>
      </c>
      <c r="D45" s="14" t="str">
        <f>Personal_Development!D46</f>
        <v>C11191</v>
      </c>
      <c r="E45" s="11" t="str">
        <f>Personal_Development!E46</f>
        <v>PARIDAH BINTI ROBINNOR</v>
      </c>
      <c r="F45" s="12" t="str">
        <f>Personal_Development!F46</f>
        <v>QUALITY ASSURANCE DEPARTMENT</v>
      </c>
      <c r="G45" s="12" t="str">
        <f>Personal_Development!G46</f>
        <v>QUALITY ASSURANCE SECTION (QAS)</v>
      </c>
      <c r="H45" s="40" t="str">
        <f>Personal_Development!H46</f>
        <v>SUPERVISOR</v>
      </c>
      <c r="I45" s="41" t="str">
        <f>Personal_Development!I46</f>
        <v>C1 PROD</v>
      </c>
      <c r="J45" s="42" t="str">
        <f>Personal_Development!J46</f>
        <v xml:space="preserve">C1 </v>
      </c>
      <c r="K45" s="47"/>
      <c r="L45" s="47"/>
      <c r="M45" s="51">
        <v>4</v>
      </c>
      <c r="N45" s="51"/>
      <c r="O45" s="47"/>
      <c r="P45" s="47">
        <v>4</v>
      </c>
      <c r="Q45" s="47"/>
      <c r="R45" s="47"/>
      <c r="S45" s="51"/>
      <c r="T45" s="51"/>
      <c r="U45" s="47"/>
      <c r="V45" s="47"/>
      <c r="W45" s="52">
        <f t="shared" si="1"/>
        <v>8</v>
      </c>
      <c r="X45" s="63">
        <f t="shared" si="2"/>
        <v>5</v>
      </c>
    </row>
    <row r="46" spans="2:24" ht="24.6" customHeight="1">
      <c r="B46" s="48">
        <f>Personal_Development!B47</f>
        <v>0</v>
      </c>
      <c r="C46" s="48">
        <f>Personal_Development!C47</f>
        <v>0</v>
      </c>
      <c r="D46" s="14" t="str">
        <f>Personal_Development!D47</f>
        <v>C11227</v>
      </c>
      <c r="E46" s="11" t="str">
        <f>Personal_Development!E47</f>
        <v>LAILA BINTI M ABDUL MAJID</v>
      </c>
      <c r="F46" s="12" t="str">
        <f>Personal_Development!F47</f>
        <v>PRODUCTION NO.1 DEPARTMENT</v>
      </c>
      <c r="G46" s="12" t="str">
        <f>Personal_Development!G47</f>
        <v>ASSEMBLY PRODUCTION SECTION (APS)</v>
      </c>
      <c r="H46" s="40" t="str">
        <f>Personal_Development!H47</f>
        <v>LINE LEADER</v>
      </c>
      <c r="I46" s="41" t="str">
        <f>Personal_Development!I47</f>
        <v>C2 PROD</v>
      </c>
      <c r="J46" s="42" t="str">
        <f>Personal_Development!J47</f>
        <v xml:space="preserve">C2 </v>
      </c>
      <c r="K46" s="47"/>
      <c r="L46" s="47">
        <v>2</v>
      </c>
      <c r="M46" s="51"/>
      <c r="N46" s="51"/>
      <c r="O46" s="47"/>
      <c r="P46" s="47"/>
      <c r="Q46" s="47"/>
      <c r="R46" s="47"/>
      <c r="S46" s="51"/>
      <c r="T46" s="51"/>
      <c r="U46" s="47"/>
      <c r="V46" s="47">
        <v>3</v>
      </c>
      <c r="W46" s="52">
        <f t="shared" si="1"/>
        <v>5</v>
      </c>
      <c r="X46" s="63">
        <f t="shared" si="2"/>
        <v>5</v>
      </c>
    </row>
    <row r="47" spans="2:24" ht="24.6" customHeight="1">
      <c r="B47" s="48">
        <f>Personal_Development!B48</f>
        <v>0</v>
      </c>
      <c r="C47" s="48">
        <f>Personal_Development!C48</f>
        <v>0</v>
      </c>
      <c r="D47" s="14" t="str">
        <f>Personal_Development!D48</f>
        <v>C11242</v>
      </c>
      <c r="E47" s="11" t="str">
        <f>Personal_Development!E48</f>
        <v>ZAINON BINTI ALIM</v>
      </c>
      <c r="F47" s="12" t="str">
        <f>Personal_Development!F48</f>
        <v>PRODUCTION NO.1 DEPARTMENT</v>
      </c>
      <c r="G47" s="12" t="str">
        <f>Personal_Development!G48</f>
        <v>ASSEMBLY PRODUCTION SECTION (APS)</v>
      </c>
      <c r="H47" s="40" t="str">
        <f>Personal_Development!H48</f>
        <v>LINE LEADER</v>
      </c>
      <c r="I47" s="41" t="str">
        <f>Personal_Development!I48</f>
        <v>C2 PROD</v>
      </c>
      <c r="J47" s="42" t="str">
        <f>Personal_Development!J48</f>
        <v xml:space="preserve">C2 </v>
      </c>
      <c r="K47" s="47"/>
      <c r="L47" s="47">
        <v>2</v>
      </c>
      <c r="M47" s="51"/>
      <c r="N47" s="51"/>
      <c r="O47" s="47"/>
      <c r="P47" s="47"/>
      <c r="Q47" s="47"/>
      <c r="R47" s="47">
        <v>11</v>
      </c>
      <c r="S47" s="51"/>
      <c r="T47" s="51"/>
      <c r="U47" s="47"/>
      <c r="V47" s="47"/>
      <c r="W47" s="52">
        <f t="shared" si="1"/>
        <v>13</v>
      </c>
      <c r="X47" s="63">
        <f t="shared" si="2"/>
        <v>5</v>
      </c>
    </row>
    <row r="48" spans="2:24" ht="24.6" customHeight="1">
      <c r="B48" s="48">
        <f>Personal_Development!B49</f>
        <v>0</v>
      </c>
      <c r="C48" s="48">
        <f>Personal_Development!C49</f>
        <v>0</v>
      </c>
      <c r="D48" s="14" t="str">
        <f>Personal_Development!D49</f>
        <v>C11251</v>
      </c>
      <c r="E48" s="11" t="str">
        <f>Personal_Development!E49</f>
        <v>SUGANTHI A/P MUNIANDY</v>
      </c>
      <c r="F48" s="12" t="str">
        <f>Personal_Development!F49</f>
        <v>PRODUCTION NO.1 DEPARTMENT</v>
      </c>
      <c r="G48" s="12" t="str">
        <f>Personal_Development!G49</f>
        <v>ASSEMBLY PRODUCTION SECTION (APS)</v>
      </c>
      <c r="H48" s="40" t="str">
        <f>Personal_Development!H49</f>
        <v>OPERATOR 1</v>
      </c>
      <c r="I48" s="41" t="str">
        <f>Personal_Development!I49</f>
        <v>C3 PROD</v>
      </c>
      <c r="J48" s="42" t="str">
        <f>Personal_Development!J49</f>
        <v xml:space="preserve">C3 </v>
      </c>
      <c r="K48" s="47"/>
      <c r="L48" s="47"/>
      <c r="M48" s="51"/>
      <c r="N48" s="51"/>
      <c r="O48" s="47"/>
      <c r="P48" s="47">
        <v>6</v>
      </c>
      <c r="Q48" s="47"/>
      <c r="R48" s="47"/>
      <c r="S48" s="51"/>
      <c r="T48" s="51">
        <v>4</v>
      </c>
      <c r="U48" s="47">
        <v>6</v>
      </c>
      <c r="V48" s="47"/>
      <c r="W48" s="52">
        <f t="shared" si="1"/>
        <v>16</v>
      </c>
      <c r="X48" s="63">
        <f t="shared" si="2"/>
        <v>5</v>
      </c>
    </row>
    <row r="49" spans="2:24" ht="24.6" customHeight="1">
      <c r="B49" s="48">
        <f>Personal_Development!B50</f>
        <v>0</v>
      </c>
      <c r="C49" s="48">
        <f>Personal_Development!C50</f>
        <v>0</v>
      </c>
      <c r="D49" s="14" t="str">
        <f>Personal_Development!D50</f>
        <v>C11252</v>
      </c>
      <c r="E49" s="11" t="str">
        <f>Personal_Development!E50</f>
        <v>ABDUL SAMMAD BIN YAHAYA</v>
      </c>
      <c r="F49" s="12" t="str">
        <f>Personal_Development!F50</f>
        <v>PRODUCTION NO.1 DEPARTMENT</v>
      </c>
      <c r="G49" s="12" t="str">
        <f>Personal_Development!G50</f>
        <v>ASSEMBLY PRODUCTION SECTION (APS)</v>
      </c>
      <c r="H49" s="40" t="str">
        <f>Personal_Development!H50</f>
        <v>OPERATOR 1</v>
      </c>
      <c r="I49" s="41" t="str">
        <f>Personal_Development!I50</f>
        <v>C3 PROD</v>
      </c>
      <c r="J49" s="42" t="str">
        <f>Personal_Development!J50</f>
        <v xml:space="preserve">C3 </v>
      </c>
      <c r="K49" s="47"/>
      <c r="L49" s="47"/>
      <c r="M49" s="51"/>
      <c r="N49" s="51"/>
      <c r="O49" s="47"/>
      <c r="P49" s="47"/>
      <c r="Q49" s="47"/>
      <c r="R49" s="47"/>
      <c r="S49" s="51"/>
      <c r="T49" s="51"/>
      <c r="U49" s="47"/>
      <c r="V49" s="47"/>
      <c r="W49" s="52">
        <f t="shared" si="1"/>
        <v>0</v>
      </c>
      <c r="X49" s="63">
        <f t="shared" si="2"/>
        <v>1</v>
      </c>
    </row>
    <row r="50" spans="2:24" ht="24.6" customHeight="1">
      <c r="B50" s="48">
        <f>Personal_Development!B51</f>
        <v>0</v>
      </c>
      <c r="C50" s="48">
        <f>Personal_Development!C51</f>
        <v>0</v>
      </c>
      <c r="D50" s="14" t="str">
        <f>Personal_Development!D51</f>
        <v>C11260</v>
      </c>
      <c r="E50" s="11" t="str">
        <f>Personal_Development!E51</f>
        <v>REGINA MARY A/P SOOSAY</v>
      </c>
      <c r="F50" s="12" t="str">
        <f>Personal_Development!F51</f>
        <v>PRODUCTION NO.2 DEPARTMENT</v>
      </c>
      <c r="G50" s="12" t="str">
        <f>Personal_Development!G51</f>
        <v>MOLDING PRODUCTION SECTION (MPS)</v>
      </c>
      <c r="H50" s="40" t="str">
        <f>Personal_Development!H51</f>
        <v>SUPERVISOR</v>
      </c>
      <c r="I50" s="41" t="str">
        <f>Personal_Development!I51</f>
        <v>C1 PROD</v>
      </c>
      <c r="J50" s="42" t="str">
        <f>Personal_Development!J51</f>
        <v xml:space="preserve">C1 </v>
      </c>
      <c r="K50" s="47"/>
      <c r="L50" s="47"/>
      <c r="M50" s="51"/>
      <c r="N50" s="51">
        <v>3</v>
      </c>
      <c r="O50" s="47"/>
      <c r="P50" s="47"/>
      <c r="Q50" s="47"/>
      <c r="R50" s="47">
        <v>4</v>
      </c>
      <c r="S50" s="51">
        <v>3</v>
      </c>
      <c r="T50" s="51"/>
      <c r="U50" s="47">
        <v>2</v>
      </c>
      <c r="V50" s="51">
        <v>2</v>
      </c>
      <c r="W50" s="52">
        <f t="shared" si="1"/>
        <v>14</v>
      </c>
      <c r="X50" s="63">
        <f t="shared" si="2"/>
        <v>5</v>
      </c>
    </row>
    <row r="51" spans="2:24" ht="24.6" customHeight="1">
      <c r="B51" s="48">
        <f>Personal_Development!B52</f>
        <v>0</v>
      </c>
      <c r="C51" s="48">
        <f>Personal_Development!C52</f>
        <v>0</v>
      </c>
      <c r="D51" s="14" t="str">
        <f>Personal_Development!D52</f>
        <v>C11261</v>
      </c>
      <c r="E51" s="11" t="str">
        <f>Personal_Development!E52</f>
        <v>SALMIAH BINTI AWANG</v>
      </c>
      <c r="F51" s="12" t="str">
        <f>Personal_Development!F52</f>
        <v>PRODUCTION NO.1 DEPARTMENT</v>
      </c>
      <c r="G51" s="12" t="str">
        <f>Personal_Development!G52</f>
        <v>ASSEMBLY PRODUCTION SECTION (APS)</v>
      </c>
      <c r="H51" s="40" t="str">
        <f>Personal_Development!H52</f>
        <v>LINE LEADER</v>
      </c>
      <c r="I51" s="41" t="str">
        <f>Personal_Development!I52</f>
        <v>C2 PROD</v>
      </c>
      <c r="J51" s="42" t="str">
        <f>Personal_Development!J52</f>
        <v xml:space="preserve">C2 </v>
      </c>
      <c r="K51" s="47"/>
      <c r="L51" s="47">
        <v>1</v>
      </c>
      <c r="M51" s="51"/>
      <c r="N51" s="51">
        <v>3</v>
      </c>
      <c r="O51" s="47"/>
      <c r="P51" s="47"/>
      <c r="Q51" s="47"/>
      <c r="R51" s="47"/>
      <c r="S51" s="51"/>
      <c r="T51" s="51"/>
      <c r="U51" s="47">
        <v>4</v>
      </c>
      <c r="V51" s="47"/>
      <c r="W51" s="52">
        <f t="shared" si="1"/>
        <v>8</v>
      </c>
      <c r="X51" s="63">
        <f t="shared" si="2"/>
        <v>5</v>
      </c>
    </row>
    <row r="52" spans="2:24" ht="24.6" customHeight="1">
      <c r="B52" s="48">
        <f>Personal_Development!B53</f>
        <v>0</v>
      </c>
      <c r="C52" s="48">
        <f>Personal_Development!C53</f>
        <v>0</v>
      </c>
      <c r="D52" s="14" t="str">
        <f>Personal_Development!D53</f>
        <v>E00180</v>
      </c>
      <c r="E52" s="11" t="str">
        <f>Personal_Development!E53</f>
        <v>ROSNIZAH BINTI ADNAN</v>
      </c>
      <c r="F52" s="12" t="str">
        <f>Personal_Development!F53</f>
        <v>FACTORY OPERATIONS DEPARTMENT</v>
      </c>
      <c r="G52" s="12" t="str">
        <f>Personal_Development!G53</f>
        <v>PRODUCTION PLANNING SECTION (PPS)</v>
      </c>
      <c r="H52" s="40" t="str">
        <f>Personal_Development!H53</f>
        <v>ASSISTANT</v>
      </c>
      <c r="I52" s="41" t="str">
        <f>Personal_Development!I53</f>
        <v>C1 OFFICE</v>
      </c>
      <c r="J52" s="42" t="str">
        <f>Personal_Development!J53</f>
        <v xml:space="preserve">C1 </v>
      </c>
      <c r="K52" s="47"/>
      <c r="L52" s="47"/>
      <c r="M52" s="51"/>
      <c r="N52" s="51"/>
      <c r="O52" s="47"/>
      <c r="P52" s="47"/>
      <c r="Q52" s="47"/>
      <c r="R52" s="47">
        <v>5</v>
      </c>
      <c r="S52" s="51"/>
      <c r="T52" s="51"/>
      <c r="U52" s="47"/>
      <c r="V52" s="47"/>
      <c r="W52" s="52">
        <f t="shared" si="1"/>
        <v>5</v>
      </c>
      <c r="X52" s="63">
        <f t="shared" si="2"/>
        <v>5</v>
      </c>
    </row>
    <row r="53" spans="2:24" ht="24.6" customHeight="1">
      <c r="B53" s="48">
        <f>Personal_Development!B54</f>
        <v>0</v>
      </c>
      <c r="C53" s="48">
        <f>Personal_Development!C54</f>
        <v>0</v>
      </c>
      <c r="D53" s="14" t="str">
        <f>Personal_Development!D54</f>
        <v>C11317</v>
      </c>
      <c r="E53" s="11" t="str">
        <f>Personal_Development!E54</f>
        <v>SEETHA A/P KANNIAH</v>
      </c>
      <c r="F53" s="12" t="str">
        <f>Personal_Development!F54</f>
        <v>PRODUCTION NO.1 DEPARTMENT</v>
      </c>
      <c r="G53" s="12" t="str">
        <f>Personal_Development!G54</f>
        <v>ASSEMBLY PRODUCTION SECTION (APS)</v>
      </c>
      <c r="H53" s="40" t="str">
        <f>Personal_Development!H54</f>
        <v>OPERATOR 1</v>
      </c>
      <c r="I53" s="41" t="str">
        <f>Personal_Development!I54</f>
        <v>C3 PROD</v>
      </c>
      <c r="J53" s="42" t="str">
        <f>Personal_Development!J54</f>
        <v xml:space="preserve">C3 </v>
      </c>
      <c r="K53" s="47"/>
      <c r="L53" s="47"/>
      <c r="M53" s="51"/>
      <c r="N53" s="51"/>
      <c r="O53" s="47"/>
      <c r="P53" s="47"/>
      <c r="Q53" s="47">
        <v>2</v>
      </c>
      <c r="R53" s="47"/>
      <c r="S53" s="51"/>
      <c r="T53" s="51"/>
      <c r="U53" s="47"/>
      <c r="V53" s="47"/>
      <c r="W53" s="52">
        <f t="shared" si="1"/>
        <v>2</v>
      </c>
      <c r="X53" s="63">
        <f t="shared" si="2"/>
        <v>2</v>
      </c>
    </row>
    <row r="54" spans="2:24" ht="24.6" customHeight="1">
      <c r="B54" s="48">
        <f>Personal_Development!B55</f>
        <v>0</v>
      </c>
      <c r="C54" s="48">
        <f>Personal_Development!C55</f>
        <v>0</v>
      </c>
      <c r="D54" s="14" t="str">
        <f>Personal_Development!D55</f>
        <v>C11342</v>
      </c>
      <c r="E54" s="11" t="str">
        <f>Personal_Development!E55</f>
        <v>NOREFARILLAH BINTI MOHD AZME</v>
      </c>
      <c r="F54" s="12" t="str">
        <f>Personal_Development!F55</f>
        <v>PRODUCTION NO.1 DEPARTMENT</v>
      </c>
      <c r="G54" s="12" t="str">
        <f>Personal_Development!G55</f>
        <v>ASSEMBLY PRODUCTION SECTION (APS)</v>
      </c>
      <c r="H54" s="40" t="str">
        <f>Personal_Development!H55</f>
        <v>SENIOR QC CHECKER</v>
      </c>
      <c r="I54" s="41" t="str">
        <f>Personal_Development!I55</f>
        <v>C2 PROD</v>
      </c>
      <c r="J54" s="42" t="str">
        <f>Personal_Development!J55</f>
        <v xml:space="preserve">C2 </v>
      </c>
      <c r="K54" s="47"/>
      <c r="L54" s="47"/>
      <c r="M54" s="51"/>
      <c r="N54" s="51"/>
      <c r="O54" s="47"/>
      <c r="P54" s="47"/>
      <c r="Q54" s="47"/>
      <c r="R54" s="47">
        <v>7</v>
      </c>
      <c r="S54" s="51">
        <v>1</v>
      </c>
      <c r="T54" s="51"/>
      <c r="U54" s="47"/>
      <c r="V54" s="47"/>
      <c r="W54" s="52">
        <f t="shared" si="1"/>
        <v>8</v>
      </c>
      <c r="X54" s="63">
        <f t="shared" si="2"/>
        <v>5</v>
      </c>
    </row>
    <row r="55" spans="2:24" ht="24.6" customHeight="1">
      <c r="B55" s="48">
        <f>Personal_Development!B56</f>
        <v>0</v>
      </c>
      <c r="C55" s="48">
        <f>Personal_Development!C56</f>
        <v>0</v>
      </c>
      <c r="D55" s="14" t="str">
        <f>Personal_Development!D56</f>
        <v>C11371</v>
      </c>
      <c r="E55" s="11" t="str">
        <f>Personal_Development!E56</f>
        <v>ABD RASID BIN ARBAING</v>
      </c>
      <c r="F55" s="12" t="str">
        <f>Personal_Development!F56</f>
        <v>GENERAL AFFAIRS DEPARTMENT</v>
      </c>
      <c r="G55" s="12" t="str">
        <f>Personal_Development!G56</f>
        <v>SAFETY &amp; ENVIRONMENT SECTION (SES)</v>
      </c>
      <c r="H55" s="40" t="str">
        <f>Personal_Development!H56</f>
        <v>SUPERVISOR</v>
      </c>
      <c r="I55" s="41" t="str">
        <f>Personal_Development!I56</f>
        <v>C1 PROD</v>
      </c>
      <c r="J55" s="42" t="str">
        <f>Personal_Development!J56</f>
        <v xml:space="preserve">C1 </v>
      </c>
      <c r="K55" s="51">
        <v>3</v>
      </c>
      <c r="L55" s="47">
        <v>6</v>
      </c>
      <c r="M55" s="51">
        <v>3</v>
      </c>
      <c r="N55" s="51">
        <v>2</v>
      </c>
      <c r="O55" s="51">
        <v>6</v>
      </c>
      <c r="P55" s="47">
        <v>2</v>
      </c>
      <c r="Q55" s="47">
        <v>6</v>
      </c>
      <c r="R55" s="47">
        <v>4</v>
      </c>
      <c r="S55" s="51">
        <v>5</v>
      </c>
      <c r="T55" s="51">
        <v>2</v>
      </c>
      <c r="U55" s="47"/>
      <c r="V55" s="47"/>
      <c r="W55" s="52">
        <f t="shared" si="1"/>
        <v>39</v>
      </c>
      <c r="X55" s="63">
        <f t="shared" si="2"/>
        <v>5</v>
      </c>
    </row>
    <row r="56" spans="2:24" ht="24.6" customHeight="1">
      <c r="B56" s="48">
        <f>Personal_Development!B57</f>
        <v>0</v>
      </c>
      <c r="C56" s="48">
        <f>Personal_Development!C57</f>
        <v>0</v>
      </c>
      <c r="D56" s="14" t="str">
        <f>Personal_Development!D57</f>
        <v>C11399</v>
      </c>
      <c r="E56" s="11" t="str">
        <f>Personal_Development!E57</f>
        <v>SARASVATAY A/P ARIDAS</v>
      </c>
      <c r="F56" s="12" t="str">
        <f>Personal_Development!F57</f>
        <v>PRODUCTION NO.1 DEPARTMENT</v>
      </c>
      <c r="G56" s="12" t="str">
        <f>Personal_Development!G57</f>
        <v>ASSEMBLY PRODUCTION SECTION (APS)</v>
      </c>
      <c r="H56" s="40" t="str">
        <f>Personal_Development!H57</f>
        <v xml:space="preserve">SKILLED QUALITY CHECKER 2 </v>
      </c>
      <c r="I56" s="41" t="str">
        <f>Personal_Development!I57</f>
        <v>F1</v>
      </c>
      <c r="J56" s="42" t="str">
        <f>Personal_Development!J57</f>
        <v>F1</v>
      </c>
      <c r="K56" s="47"/>
      <c r="L56" s="47">
        <v>1</v>
      </c>
      <c r="M56" s="51"/>
      <c r="N56" s="51"/>
      <c r="O56" s="47">
        <v>1</v>
      </c>
      <c r="P56" s="47"/>
      <c r="Q56" s="47"/>
      <c r="R56" s="47"/>
      <c r="S56" s="51"/>
      <c r="T56" s="51">
        <v>6</v>
      </c>
      <c r="U56" s="47"/>
      <c r="V56" s="47"/>
      <c r="W56" s="52">
        <f t="shared" si="1"/>
        <v>8</v>
      </c>
      <c r="X56" s="63">
        <f t="shared" si="2"/>
        <v>5</v>
      </c>
    </row>
    <row r="57" spans="2:24" ht="24.6" customHeight="1">
      <c r="B57" s="48">
        <f>Personal_Development!B58</f>
        <v>0</v>
      </c>
      <c r="C57" s="48">
        <f>Personal_Development!C58</f>
        <v>0</v>
      </c>
      <c r="D57" s="14" t="str">
        <f>Personal_Development!D58</f>
        <v>C11436</v>
      </c>
      <c r="E57" s="11" t="str">
        <f>Personal_Development!E58</f>
        <v>MALATHI A/P RAMO</v>
      </c>
      <c r="F57" s="12" t="str">
        <f>Personal_Development!F58</f>
        <v>PRODUCTION NO.1 DEPARTMENT</v>
      </c>
      <c r="G57" s="12" t="str">
        <f>Personal_Development!G58</f>
        <v>ASSEMBLY PRODUCTION SECTION (APS)</v>
      </c>
      <c r="H57" s="40" t="str">
        <f>Personal_Development!H58</f>
        <v>SENIOR QC CHECKER</v>
      </c>
      <c r="I57" s="41" t="str">
        <f>Personal_Development!I58</f>
        <v>C2 PROD</v>
      </c>
      <c r="J57" s="42" t="str">
        <f>Personal_Development!J58</f>
        <v xml:space="preserve">C2 </v>
      </c>
      <c r="K57" s="47"/>
      <c r="L57" s="47">
        <v>1</v>
      </c>
      <c r="M57" s="51"/>
      <c r="N57" s="51"/>
      <c r="O57" s="47">
        <v>3</v>
      </c>
      <c r="P57" s="47"/>
      <c r="Q57" s="47"/>
      <c r="R57" s="47"/>
      <c r="S57" s="51"/>
      <c r="T57" s="51">
        <v>4</v>
      </c>
      <c r="U57" s="47"/>
      <c r="V57" s="47"/>
      <c r="W57" s="52">
        <f t="shared" si="1"/>
        <v>8</v>
      </c>
      <c r="X57" s="63">
        <f t="shared" si="2"/>
        <v>5</v>
      </c>
    </row>
    <row r="58" spans="2:24" ht="24.6" customHeight="1">
      <c r="B58" s="48">
        <f>Personal_Development!B59</f>
        <v>0</v>
      </c>
      <c r="C58" s="48">
        <f>Personal_Development!C59</f>
        <v>0</v>
      </c>
      <c r="D58" s="14" t="str">
        <f>Personal_Development!D59</f>
        <v>C11441</v>
      </c>
      <c r="E58" s="11" t="str">
        <f>Personal_Development!E59</f>
        <v>MOHD ZAMRY BIN ABD HALIM</v>
      </c>
      <c r="F58" s="12" t="str">
        <f>Personal_Development!F59</f>
        <v>PRODUCTION NO.1 DEPARTMENT</v>
      </c>
      <c r="G58" s="12" t="str">
        <f>Personal_Development!G59</f>
        <v>ASSEMBLY PRODUCTION SECTION (APS)</v>
      </c>
      <c r="H58" s="40" t="str">
        <f>Personal_Development!H59</f>
        <v>LINE LEADER</v>
      </c>
      <c r="I58" s="41" t="str">
        <f>Personal_Development!I59</f>
        <v>C2 PROD</v>
      </c>
      <c r="J58" s="42" t="str">
        <f>Personal_Development!J59</f>
        <v xml:space="preserve">C2 </v>
      </c>
      <c r="K58" s="47">
        <v>4</v>
      </c>
      <c r="L58" s="47"/>
      <c r="M58" s="51"/>
      <c r="N58" s="51"/>
      <c r="O58" s="47"/>
      <c r="P58" s="47"/>
      <c r="Q58" s="47"/>
      <c r="R58" s="47"/>
      <c r="S58" s="51"/>
      <c r="T58" s="51">
        <v>2</v>
      </c>
      <c r="U58" s="47"/>
      <c r="V58" s="47"/>
      <c r="W58" s="52">
        <f t="shared" si="1"/>
        <v>6</v>
      </c>
      <c r="X58" s="63">
        <f t="shared" si="2"/>
        <v>5</v>
      </c>
    </row>
    <row r="59" spans="2:24" ht="24.6" customHeight="1">
      <c r="B59" s="48">
        <f>Personal_Development!B60</f>
        <v>0</v>
      </c>
      <c r="C59" s="48">
        <f>Personal_Development!C60</f>
        <v>0</v>
      </c>
      <c r="D59" s="14" t="str">
        <f>Personal_Development!D60</f>
        <v>C11467</v>
      </c>
      <c r="E59" s="11" t="str">
        <f>Personal_Development!E60</f>
        <v>MARINA BINTI KAMARUDDIN</v>
      </c>
      <c r="F59" s="12" t="str">
        <f>Personal_Development!F60</f>
        <v>PRODUCTION NO.1 DEPARTMENT</v>
      </c>
      <c r="G59" s="12" t="str">
        <f>Personal_Development!G60</f>
        <v>ASSEMBLY PRODUCTION SECTION (APS)</v>
      </c>
      <c r="H59" s="40" t="str">
        <f>Personal_Development!H60</f>
        <v>SENIOR QC CHECKER</v>
      </c>
      <c r="I59" s="41" t="str">
        <f>Personal_Development!I60</f>
        <v>C2 PROD</v>
      </c>
      <c r="J59" s="42" t="str">
        <f>Personal_Development!J60</f>
        <v xml:space="preserve">C2 </v>
      </c>
      <c r="K59" s="47">
        <v>2</v>
      </c>
      <c r="L59" s="47"/>
      <c r="M59" s="51"/>
      <c r="N59" s="51"/>
      <c r="O59" s="47"/>
      <c r="P59" s="47"/>
      <c r="Q59" s="47"/>
      <c r="R59" s="47"/>
      <c r="S59" s="51"/>
      <c r="T59" s="51"/>
      <c r="U59" s="47"/>
      <c r="V59" s="47"/>
      <c r="W59" s="52">
        <f t="shared" si="1"/>
        <v>2</v>
      </c>
      <c r="X59" s="63">
        <f t="shared" si="2"/>
        <v>2</v>
      </c>
    </row>
    <row r="60" spans="2:24" ht="24.6" customHeight="1">
      <c r="B60" s="48">
        <f>Personal_Development!B61</f>
        <v>0</v>
      </c>
      <c r="C60" s="48">
        <f>Personal_Development!C61</f>
        <v>0</v>
      </c>
      <c r="D60" s="14" t="str">
        <f>Personal_Development!D61</f>
        <v>C11489</v>
      </c>
      <c r="E60" s="11" t="str">
        <f>Personal_Development!E61</f>
        <v>NORSHURIA HANUM BINTI MOHD SHUKOR</v>
      </c>
      <c r="F60" s="12" t="str">
        <f>Personal_Development!F61</f>
        <v>PRODUCTION NO.1 DEPARTMENT</v>
      </c>
      <c r="G60" s="12" t="str">
        <f>Personal_Development!G61</f>
        <v>ASSEMBLY PRODUCTION SECTION (APS)</v>
      </c>
      <c r="H60" s="40" t="str">
        <f>Personal_Development!H61</f>
        <v>OPERATOR 1</v>
      </c>
      <c r="I60" s="41" t="str">
        <f>Personal_Development!I61</f>
        <v>C3 PROD</v>
      </c>
      <c r="J60" s="42" t="str">
        <f>Personal_Development!J61</f>
        <v xml:space="preserve">C3 </v>
      </c>
      <c r="K60" s="47"/>
      <c r="L60" s="47"/>
      <c r="M60" s="51">
        <v>1</v>
      </c>
      <c r="N60" s="51"/>
      <c r="O60" s="47"/>
      <c r="P60" s="47"/>
      <c r="Q60" s="47"/>
      <c r="R60" s="47"/>
      <c r="S60" s="51"/>
      <c r="T60" s="51"/>
      <c r="U60" s="47"/>
      <c r="V60" s="47"/>
      <c r="W60" s="52">
        <f t="shared" si="1"/>
        <v>1</v>
      </c>
      <c r="X60" s="63">
        <f t="shared" si="2"/>
        <v>1</v>
      </c>
    </row>
    <row r="61" spans="2:24" ht="24.6" customHeight="1">
      <c r="B61" s="48">
        <f>Personal_Development!B62</f>
        <v>0</v>
      </c>
      <c r="C61" s="48">
        <f>Personal_Development!C62</f>
        <v>0</v>
      </c>
      <c r="D61" s="14" t="str">
        <f>Personal_Development!D62</f>
        <v>C11517</v>
      </c>
      <c r="E61" s="11" t="str">
        <f>Personal_Development!E62</f>
        <v>NOR AZMA BINTI MUSTAFA</v>
      </c>
      <c r="F61" s="12" t="str">
        <f>Personal_Development!F62</f>
        <v>FACTORY OPERATIONS DEPARTMENT</v>
      </c>
      <c r="G61" s="12" t="str">
        <f>Personal_Development!G62</f>
        <v>INVENTORY &amp; SYSYTEM CONTROL SECTION (IVS)</v>
      </c>
      <c r="H61" s="40" t="str">
        <f>Personal_Development!H62</f>
        <v>SUPERVISOR</v>
      </c>
      <c r="I61" s="41" t="str">
        <f>Personal_Development!I62</f>
        <v>C1 PROD</v>
      </c>
      <c r="J61" s="42" t="str">
        <f>Personal_Development!J62</f>
        <v xml:space="preserve">C1 </v>
      </c>
      <c r="K61" s="47">
        <v>5</v>
      </c>
      <c r="L61" s="47"/>
      <c r="M61" s="51"/>
      <c r="N61" s="51"/>
      <c r="O61" s="47"/>
      <c r="P61" s="47"/>
      <c r="Q61" s="47"/>
      <c r="R61" s="47"/>
      <c r="S61" s="51"/>
      <c r="T61" s="51"/>
      <c r="U61" s="47"/>
      <c r="V61" s="47"/>
      <c r="W61" s="52">
        <f t="shared" si="1"/>
        <v>5</v>
      </c>
      <c r="X61" s="63">
        <f t="shared" si="2"/>
        <v>5</v>
      </c>
    </row>
    <row r="62" spans="2:24" ht="24.6" customHeight="1">
      <c r="B62" s="48">
        <f>Personal_Development!B63</f>
        <v>0</v>
      </c>
      <c r="C62" s="48">
        <f>Personal_Development!C63</f>
        <v>0</v>
      </c>
      <c r="D62" s="14" t="str">
        <f>Personal_Development!D63</f>
        <v>C11526</v>
      </c>
      <c r="E62" s="11" t="str">
        <f>Personal_Development!E63</f>
        <v>NORFAZILAH @ JUINE BT ABDULLAH @ DAPAT</v>
      </c>
      <c r="F62" s="12" t="str">
        <f>Personal_Development!F63</f>
        <v>PRODUCTION NO.1 DEPARTMENT</v>
      </c>
      <c r="G62" s="12" t="str">
        <f>Personal_Development!G63</f>
        <v>ASSEMBLY PRODUCTION SECTION (APS)</v>
      </c>
      <c r="H62" s="40" t="str">
        <f>Personal_Development!H63</f>
        <v>SENIOR QC CHECKER</v>
      </c>
      <c r="I62" s="41" t="str">
        <f>Personal_Development!I63</f>
        <v>C2 PROD</v>
      </c>
      <c r="J62" s="42" t="str">
        <f>Personal_Development!J63</f>
        <v xml:space="preserve">C2 </v>
      </c>
      <c r="K62" s="47"/>
      <c r="L62" s="47">
        <v>5</v>
      </c>
      <c r="M62" s="51"/>
      <c r="N62" s="51"/>
      <c r="O62" s="47"/>
      <c r="P62" s="47"/>
      <c r="Q62" s="47"/>
      <c r="R62" s="47"/>
      <c r="S62" s="51"/>
      <c r="T62" s="51">
        <v>2</v>
      </c>
      <c r="U62" s="47"/>
      <c r="V62" s="47"/>
      <c r="W62" s="52">
        <f t="shared" si="1"/>
        <v>7</v>
      </c>
      <c r="X62" s="63">
        <f t="shared" si="2"/>
        <v>5</v>
      </c>
    </row>
    <row r="63" spans="2:24" ht="24.6" customHeight="1">
      <c r="B63" s="48">
        <f>Personal_Development!B64</f>
        <v>0</v>
      </c>
      <c r="C63" s="48">
        <f>Personal_Development!C64</f>
        <v>0</v>
      </c>
      <c r="D63" s="14" t="str">
        <f>Personal_Development!D64</f>
        <v>C11536</v>
      </c>
      <c r="E63" s="11" t="str">
        <f>Personal_Development!E64</f>
        <v>ROSLIZA BINTI JOHARI</v>
      </c>
      <c r="F63" s="12" t="str">
        <f>Personal_Development!F64</f>
        <v>PRODUCTION NO.1 DEPARTMENT</v>
      </c>
      <c r="G63" s="12" t="str">
        <f>Personal_Development!G64</f>
        <v>ASSEMBLY PRODUCTION SECTION (APS)</v>
      </c>
      <c r="H63" s="40" t="str">
        <f>Personal_Development!H64</f>
        <v>SENIOR QC CHECKER</v>
      </c>
      <c r="I63" s="41" t="str">
        <f>Personal_Development!I64</f>
        <v>C2 PROD</v>
      </c>
      <c r="J63" s="42" t="str">
        <f>Personal_Development!J64</f>
        <v xml:space="preserve">C2 </v>
      </c>
      <c r="K63" s="47"/>
      <c r="L63" s="47"/>
      <c r="M63" s="51"/>
      <c r="N63" s="51"/>
      <c r="O63" s="47"/>
      <c r="P63" s="47"/>
      <c r="Q63" s="47"/>
      <c r="R63" s="47"/>
      <c r="S63" s="51"/>
      <c r="T63" s="51">
        <v>9</v>
      </c>
      <c r="U63" s="47"/>
      <c r="V63" s="47"/>
      <c r="W63" s="52">
        <f t="shared" si="1"/>
        <v>9</v>
      </c>
      <c r="X63" s="63">
        <f t="shared" si="2"/>
        <v>5</v>
      </c>
    </row>
    <row r="64" spans="2:24" ht="24.6" customHeight="1">
      <c r="B64" s="48">
        <f>Personal_Development!B65</f>
        <v>0</v>
      </c>
      <c r="C64" s="48">
        <f>Personal_Development!C65</f>
        <v>0</v>
      </c>
      <c r="D64" s="14" t="str">
        <f>Personal_Development!D65</f>
        <v>E00191</v>
      </c>
      <c r="E64" s="11" t="str">
        <f>Personal_Development!E65</f>
        <v>SHAHARI JAMIL BIN SAAD</v>
      </c>
      <c r="F64" s="12" t="str">
        <f>Personal_Development!F65</f>
        <v>PRODUCTION NO.1 DEPARTMENT</v>
      </c>
      <c r="G64" s="12" t="str">
        <f>Personal_Development!G65</f>
        <v>ASSEMBLY PRODUCTION SECTION (APS)</v>
      </c>
      <c r="H64" s="40" t="str">
        <f>Personal_Development!H65</f>
        <v>SKILLED OPERATOR</v>
      </c>
      <c r="I64" s="41" t="str">
        <f>Personal_Development!I65</f>
        <v>F7</v>
      </c>
      <c r="J64" s="42" t="str">
        <f>Personal_Development!J65</f>
        <v>F7</v>
      </c>
      <c r="K64" s="47">
        <v>4</v>
      </c>
      <c r="L64" s="47">
        <v>5</v>
      </c>
      <c r="M64" s="51"/>
      <c r="N64" s="51"/>
      <c r="O64" s="47">
        <v>2</v>
      </c>
      <c r="P64" s="47">
        <v>5</v>
      </c>
      <c r="Q64" s="47"/>
      <c r="R64" s="47"/>
      <c r="S64" s="51"/>
      <c r="T64" s="51"/>
      <c r="U64" s="47"/>
      <c r="V64" s="47"/>
      <c r="W64" s="52">
        <f t="shared" si="1"/>
        <v>16</v>
      </c>
      <c r="X64" s="63">
        <f t="shared" si="2"/>
        <v>5</v>
      </c>
    </row>
    <row r="65" spans="2:24" ht="24.6" customHeight="1">
      <c r="B65" s="48">
        <f>Personal_Development!B66</f>
        <v>0</v>
      </c>
      <c r="C65" s="48">
        <f>Personal_Development!C66</f>
        <v>0</v>
      </c>
      <c r="D65" s="14" t="str">
        <f>Personal_Development!D66</f>
        <v>C11589</v>
      </c>
      <c r="E65" s="11" t="str">
        <f>Personal_Development!E66</f>
        <v>SYARIL AMRI ERREMY BIN SAWAL</v>
      </c>
      <c r="F65" s="12" t="str">
        <f>Personal_Development!F66</f>
        <v>QUALITY ASSURANCE DEPARTMENT</v>
      </c>
      <c r="G65" s="12" t="str">
        <f>Personal_Development!G66</f>
        <v>QUALITY ASSURANCE SECTION (QAS)</v>
      </c>
      <c r="H65" s="40" t="str">
        <f>Personal_Development!H66</f>
        <v>SUPERVISOR</v>
      </c>
      <c r="I65" s="41" t="str">
        <f>Personal_Development!I66</f>
        <v>C1 PROD</v>
      </c>
      <c r="J65" s="42" t="str">
        <f>Personal_Development!J66</f>
        <v xml:space="preserve">C1 </v>
      </c>
      <c r="K65" s="47"/>
      <c r="L65" s="47">
        <v>2</v>
      </c>
      <c r="M65" s="51"/>
      <c r="N65" s="51"/>
      <c r="O65" s="47">
        <v>2</v>
      </c>
      <c r="P65" s="47">
        <v>1</v>
      </c>
      <c r="Q65" s="47"/>
      <c r="R65" s="47"/>
      <c r="S65" s="51"/>
      <c r="T65" s="51"/>
      <c r="U65" s="47"/>
      <c r="V65" s="47"/>
      <c r="W65" s="52">
        <f t="shared" si="1"/>
        <v>5</v>
      </c>
      <c r="X65" s="63">
        <f t="shared" si="2"/>
        <v>5</v>
      </c>
    </row>
    <row r="66" spans="2:24" ht="24.6" customHeight="1">
      <c r="B66" s="48">
        <f>Personal_Development!B67</f>
        <v>0</v>
      </c>
      <c r="C66" s="48">
        <f>Personal_Development!C67</f>
        <v>0</v>
      </c>
      <c r="D66" s="14" t="str">
        <f>Personal_Development!D67</f>
        <v>C11612</v>
      </c>
      <c r="E66" s="11" t="str">
        <f>Personal_Development!E67</f>
        <v>NURHAFIZAH BINTI MD SHAMSHUDIN</v>
      </c>
      <c r="F66" s="12" t="str">
        <f>Personal_Development!F67</f>
        <v>PRODUCTION NO.1 DEPARTMENT</v>
      </c>
      <c r="G66" s="12" t="str">
        <f>Personal_Development!G67</f>
        <v>ASSEMBLY PRODUCTION SECTION (APS)</v>
      </c>
      <c r="H66" s="40" t="str">
        <f>Personal_Development!H67</f>
        <v>SUPERVISOR</v>
      </c>
      <c r="I66" s="41" t="str">
        <f>Personal_Development!I67</f>
        <v>C1 PROD</v>
      </c>
      <c r="J66" s="42" t="str">
        <f>Personal_Development!J67</f>
        <v xml:space="preserve">C1 </v>
      </c>
      <c r="K66" s="47"/>
      <c r="L66" s="47"/>
      <c r="M66" s="51"/>
      <c r="N66" s="51"/>
      <c r="O66" s="47"/>
      <c r="P66" s="47"/>
      <c r="Q66" s="47">
        <v>5</v>
      </c>
      <c r="R66" s="47"/>
      <c r="S66" s="51"/>
      <c r="T66" s="51"/>
      <c r="U66" s="47"/>
      <c r="V66" s="47"/>
      <c r="W66" s="52">
        <f t="shared" si="1"/>
        <v>5</v>
      </c>
      <c r="X66" s="63">
        <f t="shared" si="2"/>
        <v>5</v>
      </c>
    </row>
    <row r="67" spans="2:24" ht="24.6" customHeight="1">
      <c r="B67" s="48" t="str">
        <f>Personal_Development!B68</f>
        <v>R</v>
      </c>
      <c r="C67" s="48">
        <f>Personal_Development!C68</f>
        <v>0</v>
      </c>
      <c r="D67" s="14" t="str">
        <f>Personal_Development!D68</f>
        <v>C11636</v>
      </c>
      <c r="E67" s="11" t="str">
        <f>Personal_Development!E68</f>
        <v>AZLIA BINTI NORLY</v>
      </c>
      <c r="F67" s="12" t="str">
        <f>Personal_Development!F68</f>
        <v>PRODUCTION NO.1 DEPARTMENT</v>
      </c>
      <c r="G67" s="12" t="str">
        <f>Personal_Development!G68</f>
        <v>ASSEMBLY PRODUCTION SECTION (APS)</v>
      </c>
      <c r="H67" s="40" t="str">
        <f>Personal_Development!H68</f>
        <v>OPERATOR 2</v>
      </c>
      <c r="I67" s="41" t="str">
        <f>Personal_Development!I68</f>
        <v>C4 PROD</v>
      </c>
      <c r="J67" s="42" t="str">
        <f>Personal_Development!J68</f>
        <v xml:space="preserve">C4 </v>
      </c>
      <c r="K67" s="47"/>
      <c r="L67" s="47"/>
      <c r="M67" s="51"/>
      <c r="N67" s="51"/>
      <c r="O67" s="47"/>
      <c r="P67" s="47"/>
      <c r="Q67" s="47"/>
      <c r="R67" s="47"/>
      <c r="S67" s="51"/>
      <c r="T67" s="51"/>
      <c r="U67" s="47"/>
      <c r="V67" s="47"/>
      <c r="W67" s="52">
        <f t="shared" si="1"/>
        <v>0</v>
      </c>
      <c r="X67" s="63">
        <f t="shared" si="2"/>
        <v>1</v>
      </c>
    </row>
    <row r="68" spans="2:24" ht="24.6" customHeight="1">
      <c r="B68" s="48">
        <f>Personal_Development!B69</f>
        <v>0</v>
      </c>
      <c r="C68" s="48">
        <f>Personal_Development!C69</f>
        <v>0</v>
      </c>
      <c r="D68" s="14" t="str">
        <f>Personal_Development!D69</f>
        <v>C11665</v>
      </c>
      <c r="E68" s="11" t="str">
        <f>Personal_Development!E69</f>
        <v>ZAIKIAH BINTI ZAINAL</v>
      </c>
      <c r="F68" s="12" t="str">
        <f>Personal_Development!F69</f>
        <v>FACTORY OPERATIONS DEPARTMENT</v>
      </c>
      <c r="G68" s="12" t="str">
        <f>Personal_Development!G69</f>
        <v>INVENTORY &amp; SYSYTEM CONTROL SECTION (IVS)</v>
      </c>
      <c r="H68" s="40" t="str">
        <f>Personal_Development!H69</f>
        <v>ASSISTANT</v>
      </c>
      <c r="I68" s="41" t="str">
        <f>Personal_Development!I69</f>
        <v>C1 OFFICE</v>
      </c>
      <c r="J68" s="42" t="str">
        <f>Personal_Development!J69</f>
        <v xml:space="preserve">C1 </v>
      </c>
      <c r="K68" s="47">
        <v>6</v>
      </c>
      <c r="L68" s="47"/>
      <c r="M68" s="51"/>
      <c r="N68" s="51"/>
      <c r="O68" s="47"/>
      <c r="P68" s="47"/>
      <c r="Q68" s="47"/>
      <c r="R68" s="47"/>
      <c r="S68" s="51"/>
      <c r="T68" s="51"/>
      <c r="U68" s="47"/>
      <c r="V68" s="47"/>
      <c r="W68" s="52">
        <f t="shared" ref="W68:W131" si="3">SUM(K68:V68)</f>
        <v>6</v>
      </c>
      <c r="X68" s="63">
        <f t="shared" si="2"/>
        <v>5</v>
      </c>
    </row>
    <row r="69" spans="2:24" ht="24.6" customHeight="1">
      <c r="B69" s="48">
        <f>Personal_Development!B70</f>
        <v>0</v>
      </c>
      <c r="C69" s="48">
        <f>Personal_Development!C70</f>
        <v>0</v>
      </c>
      <c r="D69" s="14" t="str">
        <f>Personal_Development!D70</f>
        <v>C11680</v>
      </c>
      <c r="E69" s="11" t="str">
        <f>Personal_Development!E70</f>
        <v>SITI NORZILA BINTI CHE ALI</v>
      </c>
      <c r="F69" s="12" t="str">
        <f>Personal_Development!F70</f>
        <v>PRODUCTION NO.1 DEPARTMENT</v>
      </c>
      <c r="G69" s="12" t="str">
        <f>Personal_Development!G70</f>
        <v>ASSEMBLY PRODUCTION SECTION (APS)</v>
      </c>
      <c r="H69" s="40" t="str">
        <f>Personal_Development!H70</f>
        <v>SUPERVISOR</v>
      </c>
      <c r="I69" s="41" t="str">
        <f>Personal_Development!I70</f>
        <v>C1 PROD</v>
      </c>
      <c r="J69" s="42" t="str">
        <f>Personal_Development!J70</f>
        <v xml:space="preserve">C1 </v>
      </c>
      <c r="K69" s="47"/>
      <c r="L69" s="47"/>
      <c r="M69" s="51"/>
      <c r="N69" s="51"/>
      <c r="O69" s="47">
        <v>3</v>
      </c>
      <c r="P69" s="47"/>
      <c r="Q69" s="47"/>
      <c r="R69" s="47"/>
      <c r="S69" s="51"/>
      <c r="T69" s="51">
        <v>1</v>
      </c>
      <c r="U69" s="47">
        <v>1</v>
      </c>
      <c r="V69" s="47"/>
      <c r="W69" s="52">
        <f t="shared" si="3"/>
        <v>5</v>
      </c>
      <c r="X69" s="63">
        <f t="shared" si="2"/>
        <v>5</v>
      </c>
    </row>
    <row r="70" spans="2:24" ht="24.6" customHeight="1">
      <c r="B70" s="48">
        <f>Personal_Development!B71</f>
        <v>0</v>
      </c>
      <c r="C70" s="48">
        <f>Personal_Development!C71</f>
        <v>0</v>
      </c>
      <c r="D70" s="14" t="str">
        <f>Personal_Development!D71</f>
        <v>C11744</v>
      </c>
      <c r="E70" s="11" t="str">
        <f>Personal_Development!E71</f>
        <v>THULASY AMMA A/P PANDIAN</v>
      </c>
      <c r="F70" s="12" t="str">
        <f>Personal_Development!F71</f>
        <v>PRODUCTION NO.1 DEPARTMENT</v>
      </c>
      <c r="G70" s="12" t="str">
        <f>Personal_Development!G71</f>
        <v>ASSEMBLY PRODUCTION SECTION (APS)</v>
      </c>
      <c r="H70" s="40" t="str">
        <f>Personal_Development!H71</f>
        <v>SENIOR QC CHECKER</v>
      </c>
      <c r="I70" s="41" t="str">
        <f>Personal_Development!I71</f>
        <v>C2 PROD</v>
      </c>
      <c r="J70" s="42" t="str">
        <f>Personal_Development!J71</f>
        <v xml:space="preserve">C2 </v>
      </c>
      <c r="K70" s="47"/>
      <c r="L70" s="47"/>
      <c r="M70" s="51">
        <v>2</v>
      </c>
      <c r="N70" s="51">
        <v>2</v>
      </c>
      <c r="O70" s="47">
        <v>2</v>
      </c>
      <c r="P70" s="47">
        <v>2</v>
      </c>
      <c r="Q70" s="47"/>
      <c r="R70" s="47"/>
      <c r="S70" s="51"/>
      <c r="T70" s="51"/>
      <c r="U70" s="47"/>
      <c r="V70" s="47"/>
      <c r="W70" s="52">
        <f t="shared" si="3"/>
        <v>8</v>
      </c>
      <c r="X70" s="63">
        <f t="shared" si="2"/>
        <v>5</v>
      </c>
    </row>
    <row r="71" spans="2:24" ht="24.6" customHeight="1">
      <c r="B71" s="48">
        <f>Personal_Development!B72</f>
        <v>0</v>
      </c>
      <c r="C71" s="48">
        <f>Personal_Development!C72</f>
        <v>0</v>
      </c>
      <c r="D71" s="14" t="str">
        <f>Personal_Development!D72</f>
        <v>C11782</v>
      </c>
      <c r="E71" s="11" t="str">
        <f>Personal_Development!E72</f>
        <v>SHAIFUL BIN ABU BAKAR</v>
      </c>
      <c r="F71" s="12" t="str">
        <f>Personal_Development!F72</f>
        <v>FACTORY OPERATIONS DEPARTMENT</v>
      </c>
      <c r="G71" s="12" t="str">
        <f>Personal_Development!G72</f>
        <v>INVENTORY &amp; SYSYTEM CONTROL SECTION (IVS)</v>
      </c>
      <c r="H71" s="40" t="str">
        <f>Personal_Development!H72</f>
        <v>SENIOR STOREKEEPER</v>
      </c>
      <c r="I71" s="41" t="str">
        <f>Personal_Development!I72</f>
        <v>C2 PROD</v>
      </c>
      <c r="J71" s="42" t="str">
        <f>Personal_Development!J72</f>
        <v xml:space="preserve">C2 </v>
      </c>
      <c r="K71" s="47"/>
      <c r="L71" s="47"/>
      <c r="M71" s="51"/>
      <c r="N71" s="51"/>
      <c r="O71" s="47"/>
      <c r="P71" s="47"/>
      <c r="Q71" s="47"/>
      <c r="R71" s="47"/>
      <c r="S71" s="51"/>
      <c r="T71" s="51"/>
      <c r="U71" s="47"/>
      <c r="V71" s="47"/>
      <c r="W71" s="52">
        <f t="shared" si="3"/>
        <v>0</v>
      </c>
      <c r="X71" s="63">
        <f t="shared" si="2"/>
        <v>1</v>
      </c>
    </row>
    <row r="72" spans="2:24" ht="24.6" customHeight="1">
      <c r="B72" s="48">
        <f>Personal_Development!B73</f>
        <v>0</v>
      </c>
      <c r="C72" s="48">
        <f>Personal_Development!C73</f>
        <v>0</v>
      </c>
      <c r="D72" s="14" t="str">
        <f>Personal_Development!D73</f>
        <v>C11802</v>
      </c>
      <c r="E72" s="11" t="str">
        <f>Personal_Development!E73</f>
        <v>PAIZUL BIN ABDUL LATIF</v>
      </c>
      <c r="F72" s="12" t="str">
        <f>Personal_Development!F73</f>
        <v>PRODUCTION NO.1 DEPARTMENT</v>
      </c>
      <c r="G72" s="12" t="str">
        <f>Personal_Development!G73</f>
        <v>ASSEMBLY PRODUCTION SECTION (APS)</v>
      </c>
      <c r="H72" s="40" t="str">
        <f>Personal_Development!H73</f>
        <v>SUPERVISOR</v>
      </c>
      <c r="I72" s="41" t="str">
        <f>Personal_Development!I73</f>
        <v>C1 PROD</v>
      </c>
      <c r="J72" s="42" t="str">
        <f>Personal_Development!J73</f>
        <v xml:space="preserve">C1 </v>
      </c>
      <c r="K72" s="47"/>
      <c r="L72" s="47">
        <v>3</v>
      </c>
      <c r="M72" s="51"/>
      <c r="N72" s="51"/>
      <c r="O72" s="47"/>
      <c r="P72" s="47"/>
      <c r="Q72" s="47"/>
      <c r="R72" s="47"/>
      <c r="S72" s="51"/>
      <c r="T72" s="51"/>
      <c r="U72" s="47"/>
      <c r="V72" s="47">
        <v>2</v>
      </c>
      <c r="W72" s="52">
        <f t="shared" si="3"/>
        <v>5</v>
      </c>
      <c r="X72" s="63">
        <f t="shared" si="2"/>
        <v>5</v>
      </c>
    </row>
    <row r="73" spans="2:24" ht="24.6" customHeight="1">
      <c r="B73" s="48">
        <f>Personal_Development!B74</f>
        <v>0</v>
      </c>
      <c r="C73" s="48">
        <f>Personal_Development!C74</f>
        <v>0</v>
      </c>
      <c r="D73" s="14" t="str">
        <f>Personal_Development!D74</f>
        <v>C11813</v>
      </c>
      <c r="E73" s="11" t="str">
        <f>Personal_Development!E74</f>
        <v>SARIFAH HASLINDA BINTI KULAM HASSAN</v>
      </c>
      <c r="F73" s="12" t="str">
        <f>Personal_Development!F74</f>
        <v>PRODUCTION NO.1 DEPARTMENT</v>
      </c>
      <c r="G73" s="12" t="str">
        <f>Personal_Development!G74</f>
        <v>ASSEMBLY PRODUCTION SECTION (APS)</v>
      </c>
      <c r="H73" s="40" t="str">
        <f>Personal_Development!H74</f>
        <v>SENIOR QC CHECKER</v>
      </c>
      <c r="I73" s="41" t="str">
        <f>Personal_Development!I74</f>
        <v>C2 PROD</v>
      </c>
      <c r="J73" s="42" t="str">
        <f>Personal_Development!J74</f>
        <v xml:space="preserve">C2 </v>
      </c>
      <c r="K73" s="47"/>
      <c r="L73" s="47"/>
      <c r="M73" s="51"/>
      <c r="N73" s="51">
        <v>3</v>
      </c>
      <c r="O73" s="47"/>
      <c r="P73" s="47"/>
      <c r="Q73" s="47"/>
      <c r="R73" s="47"/>
      <c r="S73" s="51"/>
      <c r="T73" s="51"/>
      <c r="U73" s="47"/>
      <c r="V73" s="47">
        <v>4</v>
      </c>
      <c r="W73" s="52">
        <f t="shared" si="3"/>
        <v>7</v>
      </c>
      <c r="X73" s="63">
        <f t="shared" si="2"/>
        <v>5</v>
      </c>
    </row>
    <row r="74" spans="2:24" ht="24.6" customHeight="1">
      <c r="B74" s="48">
        <f>Personal_Development!B75</f>
        <v>0</v>
      </c>
      <c r="C74" s="48">
        <f>Personal_Development!C75</f>
        <v>0</v>
      </c>
      <c r="D74" s="14" t="str">
        <f>Personal_Development!D75</f>
        <v>C11824</v>
      </c>
      <c r="E74" s="11" t="str">
        <f>Personal_Development!E75</f>
        <v>NOOR SUHAIDDA BINTI MAT NOH</v>
      </c>
      <c r="F74" s="12" t="str">
        <f>Personal_Development!F75</f>
        <v>PRODUCTION NO.1 DEPARTMENT</v>
      </c>
      <c r="G74" s="12" t="str">
        <f>Personal_Development!G75</f>
        <v>ASSEMBLY PRODUCTION SECTION (APS)</v>
      </c>
      <c r="H74" s="40" t="str">
        <f>Personal_Development!H75</f>
        <v>SENIOR QC CHECKER</v>
      </c>
      <c r="I74" s="41" t="str">
        <f>Personal_Development!I75</f>
        <v>C2 PROD</v>
      </c>
      <c r="J74" s="42" t="str">
        <f>Personal_Development!J75</f>
        <v xml:space="preserve">C2 </v>
      </c>
      <c r="K74" s="47">
        <v>1</v>
      </c>
      <c r="L74" s="47">
        <v>1</v>
      </c>
      <c r="M74" s="51"/>
      <c r="N74" s="51"/>
      <c r="O74" s="47">
        <v>1</v>
      </c>
      <c r="P74" s="47"/>
      <c r="Q74" s="47"/>
      <c r="R74" s="47"/>
      <c r="S74" s="51"/>
      <c r="T74" s="51">
        <v>1</v>
      </c>
      <c r="U74" s="47"/>
      <c r="V74" s="47">
        <v>1</v>
      </c>
      <c r="W74" s="52">
        <f t="shared" si="3"/>
        <v>5</v>
      </c>
      <c r="X74" s="63">
        <f t="shared" si="2"/>
        <v>5</v>
      </c>
    </row>
    <row r="75" spans="2:24" ht="24.6" customHeight="1">
      <c r="B75" s="48">
        <f>Personal_Development!B76</f>
        <v>0</v>
      </c>
      <c r="C75" s="48">
        <f>Personal_Development!C76</f>
        <v>0</v>
      </c>
      <c r="D75" s="14" t="str">
        <f>Personal_Development!D76</f>
        <v>C11838</v>
      </c>
      <c r="E75" s="11" t="str">
        <f>Personal_Development!E76</f>
        <v>ASIAH BINTI SULAIMAN</v>
      </c>
      <c r="F75" s="12" t="str">
        <f>Personal_Development!F76</f>
        <v>PRODUCTION NO.1 DEPARTMENT</v>
      </c>
      <c r="G75" s="12" t="str">
        <f>Personal_Development!G76</f>
        <v>ASSEMBLY PRODUCTION SECTION (APS)</v>
      </c>
      <c r="H75" s="40" t="str">
        <f>Personal_Development!H76</f>
        <v>OPERATOR 1</v>
      </c>
      <c r="I75" s="41" t="str">
        <f>Personal_Development!I76</f>
        <v>C3 PROD</v>
      </c>
      <c r="J75" s="42" t="str">
        <f>Personal_Development!J76</f>
        <v xml:space="preserve">C3 </v>
      </c>
      <c r="K75" s="47"/>
      <c r="L75" s="47"/>
      <c r="M75" s="51"/>
      <c r="N75" s="51"/>
      <c r="O75" s="47">
        <v>1</v>
      </c>
      <c r="P75" s="47"/>
      <c r="Q75" s="47"/>
      <c r="R75" s="47"/>
      <c r="S75" s="51"/>
      <c r="T75" s="51">
        <v>4</v>
      </c>
      <c r="U75" s="47"/>
      <c r="V75" s="47"/>
      <c r="W75" s="52">
        <f t="shared" si="3"/>
        <v>5</v>
      </c>
      <c r="X75" s="63">
        <f t="shared" si="2"/>
        <v>5</v>
      </c>
    </row>
    <row r="76" spans="2:24" ht="24.6" customHeight="1">
      <c r="B76" s="48">
        <f>Personal_Development!B77</f>
        <v>0</v>
      </c>
      <c r="C76" s="48">
        <f>Personal_Development!C77</f>
        <v>0</v>
      </c>
      <c r="D76" s="14" t="str">
        <f>Personal_Development!D77</f>
        <v>C11853</v>
      </c>
      <c r="E76" s="11" t="str">
        <f>Personal_Development!E77</f>
        <v>HASLINI BINTI HUSIN</v>
      </c>
      <c r="F76" s="12" t="str">
        <f>Personal_Development!F77</f>
        <v>FACTORY OPERATIONS DEPARTMENT</v>
      </c>
      <c r="G76" s="12" t="str">
        <f>Personal_Development!G77</f>
        <v>INVENTORY &amp; SYSYTEM CONTROL SECTION (IVS)</v>
      </c>
      <c r="H76" s="40" t="str">
        <f>Personal_Development!H77</f>
        <v>ASSISTANT</v>
      </c>
      <c r="I76" s="41" t="str">
        <f>Personal_Development!I77</f>
        <v>C1 OFFICE</v>
      </c>
      <c r="J76" s="42" t="str">
        <f>Personal_Development!J77</f>
        <v xml:space="preserve">C1 </v>
      </c>
      <c r="K76" s="47"/>
      <c r="L76" s="47"/>
      <c r="M76" s="51"/>
      <c r="N76" s="51"/>
      <c r="O76" s="47"/>
      <c r="P76" s="47"/>
      <c r="Q76" s="47"/>
      <c r="R76" s="47"/>
      <c r="S76" s="51"/>
      <c r="T76" s="51"/>
      <c r="U76" s="47"/>
      <c r="V76" s="47">
        <v>7</v>
      </c>
      <c r="W76" s="52">
        <f t="shared" si="3"/>
        <v>7</v>
      </c>
      <c r="X76" s="63">
        <f t="shared" si="2"/>
        <v>5</v>
      </c>
    </row>
    <row r="77" spans="2:24" ht="24.6" customHeight="1">
      <c r="B77" s="48">
        <f>Personal_Development!B78</f>
        <v>0</v>
      </c>
      <c r="C77" s="48">
        <f>Personal_Development!C78</f>
        <v>0</v>
      </c>
      <c r="D77" s="14" t="str">
        <f>Personal_Development!D78</f>
        <v>C11862</v>
      </c>
      <c r="E77" s="11" t="str">
        <f>Personal_Development!E78</f>
        <v>VIRAMA A/P SEVAM</v>
      </c>
      <c r="F77" s="12" t="str">
        <f>Personal_Development!F78</f>
        <v>PRODUCTION NO.1 DEPARTMENT</v>
      </c>
      <c r="G77" s="12" t="str">
        <f>Personal_Development!G78</f>
        <v>ASSEMBLY PRODUCTION SECTION (APS)</v>
      </c>
      <c r="H77" s="40" t="str">
        <f>Personal_Development!H78</f>
        <v>SENIOR QC CHECKER</v>
      </c>
      <c r="I77" s="41" t="str">
        <f>Personal_Development!I78</f>
        <v>C2 PROD</v>
      </c>
      <c r="J77" s="42" t="str">
        <f>Personal_Development!J78</f>
        <v xml:space="preserve">C2 </v>
      </c>
      <c r="K77" s="47">
        <v>3</v>
      </c>
      <c r="L77" s="47">
        <v>1</v>
      </c>
      <c r="M77" s="51">
        <v>7</v>
      </c>
      <c r="N77" s="51">
        <v>2</v>
      </c>
      <c r="O77" s="47">
        <v>1</v>
      </c>
      <c r="P77" s="47"/>
      <c r="Q77" s="47"/>
      <c r="R77" s="47"/>
      <c r="S77" s="51"/>
      <c r="T77" s="51"/>
      <c r="U77" s="47"/>
      <c r="V77" s="47"/>
      <c r="W77" s="52">
        <f t="shared" si="3"/>
        <v>14</v>
      </c>
      <c r="X77" s="63">
        <f t="shared" ref="X77:X140" si="4">ROUND(IF($W77&gt;=5,"5",IF($W77&gt;=4,"4",IF($W77&gt;=3,"3",IF($W77&gt;=2,"2",IF($W77&gt;=0,"1"))))),2)</f>
        <v>5</v>
      </c>
    </row>
    <row r="78" spans="2:24" ht="24.6" customHeight="1">
      <c r="B78" s="48">
        <f>Personal_Development!B79</f>
        <v>0</v>
      </c>
      <c r="C78" s="48">
        <f>Personal_Development!C79</f>
        <v>0</v>
      </c>
      <c r="D78" s="14" t="str">
        <f>Personal_Development!D79</f>
        <v>C11863</v>
      </c>
      <c r="E78" s="11" t="str">
        <f>Personal_Development!E79</f>
        <v>ZURINA BINTI ABDUL KARIM</v>
      </c>
      <c r="F78" s="12" t="str">
        <f>Personal_Development!F79</f>
        <v>PRODUCTION NO.1 DEPARTMENT</v>
      </c>
      <c r="G78" s="12" t="str">
        <f>Personal_Development!G79</f>
        <v>ASSEMBLY PRODUCTION SECTION (APS)</v>
      </c>
      <c r="H78" s="40" t="str">
        <f>Personal_Development!H79</f>
        <v>SENIOR QC CHECKER</v>
      </c>
      <c r="I78" s="41" t="str">
        <f>Personal_Development!I79</f>
        <v>C2 PROD</v>
      </c>
      <c r="J78" s="42" t="str">
        <f>Personal_Development!J79</f>
        <v xml:space="preserve">C2 </v>
      </c>
      <c r="K78" s="47"/>
      <c r="L78" s="47"/>
      <c r="M78" s="51"/>
      <c r="N78" s="51"/>
      <c r="O78" s="47">
        <v>1</v>
      </c>
      <c r="P78" s="47"/>
      <c r="Q78" s="47"/>
      <c r="R78" s="47">
        <v>3</v>
      </c>
      <c r="S78" s="51">
        <v>1</v>
      </c>
      <c r="T78" s="51">
        <v>1</v>
      </c>
      <c r="U78" s="47"/>
      <c r="V78" s="47"/>
      <c r="W78" s="52">
        <f t="shared" si="3"/>
        <v>6</v>
      </c>
      <c r="X78" s="63">
        <f t="shared" si="4"/>
        <v>5</v>
      </c>
    </row>
    <row r="79" spans="2:24" ht="24.6" customHeight="1">
      <c r="B79" s="48">
        <f>Personal_Development!B80</f>
        <v>0</v>
      </c>
      <c r="C79" s="48">
        <f>Personal_Development!C80</f>
        <v>0</v>
      </c>
      <c r="D79" s="14" t="str">
        <f>Personal_Development!D80</f>
        <v>C11871</v>
      </c>
      <c r="E79" s="11" t="str">
        <f>Personal_Development!E80</f>
        <v>JAAFAR SHAH BIN BAHARUDIN</v>
      </c>
      <c r="F79" s="12" t="str">
        <f>Personal_Development!F80</f>
        <v>PRODUCTION NO.2 DEPARTMENT</v>
      </c>
      <c r="G79" s="12" t="str">
        <f>Personal_Development!G80</f>
        <v>MOLDING PRODUCTION SECTION (MPS)</v>
      </c>
      <c r="H79" s="40" t="str">
        <f>Personal_Development!H80</f>
        <v>OPERATOR 1</v>
      </c>
      <c r="I79" s="41" t="str">
        <f>Personal_Development!I80</f>
        <v>C3 PROD</v>
      </c>
      <c r="J79" s="42" t="str">
        <f>Personal_Development!J80</f>
        <v xml:space="preserve">C3 </v>
      </c>
      <c r="K79" s="47"/>
      <c r="L79" s="47"/>
      <c r="M79" s="51"/>
      <c r="N79" s="51"/>
      <c r="O79" s="47"/>
      <c r="P79" s="47"/>
      <c r="Q79" s="47"/>
      <c r="R79" s="47"/>
      <c r="S79" s="51"/>
      <c r="T79" s="51"/>
      <c r="U79" s="47"/>
      <c r="V79" s="47"/>
      <c r="W79" s="52">
        <f t="shared" si="3"/>
        <v>0</v>
      </c>
      <c r="X79" s="63">
        <f t="shared" si="4"/>
        <v>1</v>
      </c>
    </row>
    <row r="80" spans="2:24" ht="24.6" customHeight="1">
      <c r="B80" s="48">
        <f>Personal_Development!B81</f>
        <v>0</v>
      </c>
      <c r="C80" s="48">
        <f>Personal_Development!C81</f>
        <v>0</v>
      </c>
      <c r="D80" s="14" t="str">
        <f>Personal_Development!D81</f>
        <v>C11875</v>
      </c>
      <c r="E80" s="11" t="str">
        <f>Personal_Development!E81</f>
        <v>FATIMAH BINTI ABD WAHAB</v>
      </c>
      <c r="F80" s="12" t="str">
        <f>Personal_Development!F81</f>
        <v>PRODUCTION NO.1 DEPARTMENT</v>
      </c>
      <c r="G80" s="12" t="str">
        <f>Personal_Development!G81</f>
        <v>ASSEMBLY PRODUCTION SECTION (APS)</v>
      </c>
      <c r="H80" s="40" t="str">
        <f>Personal_Development!H81</f>
        <v>SENIOR QC CHECKER</v>
      </c>
      <c r="I80" s="41" t="str">
        <f>Personal_Development!I81</f>
        <v>C2 PROD</v>
      </c>
      <c r="J80" s="42" t="str">
        <f>Personal_Development!J81</f>
        <v xml:space="preserve">C2 </v>
      </c>
      <c r="K80" s="47"/>
      <c r="L80" s="47">
        <v>1</v>
      </c>
      <c r="M80" s="51"/>
      <c r="N80" s="51"/>
      <c r="O80" s="47"/>
      <c r="P80" s="47"/>
      <c r="Q80" s="47"/>
      <c r="R80" s="47"/>
      <c r="S80" s="51"/>
      <c r="T80" s="51"/>
      <c r="U80" s="47">
        <v>4</v>
      </c>
      <c r="V80" s="47"/>
      <c r="W80" s="52">
        <f t="shared" si="3"/>
        <v>5</v>
      </c>
      <c r="X80" s="63">
        <f t="shared" si="4"/>
        <v>5</v>
      </c>
    </row>
    <row r="81" spans="2:24" ht="24.6" customHeight="1">
      <c r="B81" s="48">
        <f>Personal_Development!B82</f>
        <v>0</v>
      </c>
      <c r="C81" s="48">
        <f>Personal_Development!C82</f>
        <v>0</v>
      </c>
      <c r="D81" s="14" t="str">
        <f>Personal_Development!D82</f>
        <v>C11885</v>
      </c>
      <c r="E81" s="11" t="str">
        <f>Personal_Development!E82</f>
        <v>NURMAZURA BINTI MUHAMMAD NUR</v>
      </c>
      <c r="F81" s="12" t="str">
        <f>Personal_Development!F82</f>
        <v>PRODUCTION NO.1 DEPARTMENT</v>
      </c>
      <c r="G81" s="12" t="str">
        <f>Personal_Development!G82</f>
        <v>ASSEMBLY PRODUCTION SECTION (APS)</v>
      </c>
      <c r="H81" s="40" t="str">
        <f>Personal_Development!H82</f>
        <v>OPERATOR 1</v>
      </c>
      <c r="I81" s="41" t="str">
        <f>Personal_Development!I82</f>
        <v>C3 PROD</v>
      </c>
      <c r="J81" s="42" t="str">
        <f>Personal_Development!J82</f>
        <v xml:space="preserve">C3 </v>
      </c>
      <c r="K81" s="47"/>
      <c r="L81" s="47"/>
      <c r="M81" s="51"/>
      <c r="N81" s="51"/>
      <c r="O81" s="47"/>
      <c r="P81" s="47"/>
      <c r="Q81" s="47"/>
      <c r="R81" s="47"/>
      <c r="S81" s="51"/>
      <c r="T81" s="51"/>
      <c r="U81" s="47">
        <v>11</v>
      </c>
      <c r="V81" s="47"/>
      <c r="W81" s="52">
        <f t="shared" si="3"/>
        <v>11</v>
      </c>
      <c r="X81" s="63">
        <f t="shared" si="4"/>
        <v>5</v>
      </c>
    </row>
    <row r="82" spans="2:24" ht="24.6" customHeight="1">
      <c r="B82" s="48">
        <f>Personal_Development!B83</f>
        <v>0</v>
      </c>
      <c r="C82" s="48">
        <f>Personal_Development!C83</f>
        <v>0</v>
      </c>
      <c r="D82" s="14" t="str">
        <f>Personal_Development!D83</f>
        <v>C11908</v>
      </c>
      <c r="E82" s="11" t="str">
        <f>Personal_Development!E83</f>
        <v>RAMELI BIN SULAIMAN</v>
      </c>
      <c r="F82" s="12" t="str">
        <f>Personal_Development!F83</f>
        <v>GENERAL AFFAIRS DEPARTMENT</v>
      </c>
      <c r="G82" s="12" t="str">
        <f>Personal_Development!G83</f>
        <v>SAFETY &amp; ENVIRONMENT SECTION (SES)</v>
      </c>
      <c r="H82" s="40" t="str">
        <f>Personal_Development!H83</f>
        <v>SUPERVISOR</v>
      </c>
      <c r="I82" s="41" t="str">
        <f>Personal_Development!I83</f>
        <v>C1 PROD</v>
      </c>
      <c r="J82" s="42" t="str">
        <f>Personal_Development!J83</f>
        <v xml:space="preserve">C1 </v>
      </c>
      <c r="K82" s="51">
        <v>3</v>
      </c>
      <c r="L82" s="47">
        <v>9</v>
      </c>
      <c r="M82" s="51">
        <v>2</v>
      </c>
      <c r="N82" s="51"/>
      <c r="O82" s="47"/>
      <c r="P82" s="47">
        <v>4</v>
      </c>
      <c r="Q82" s="47"/>
      <c r="R82" s="47">
        <v>2</v>
      </c>
      <c r="S82" s="51"/>
      <c r="T82" s="51">
        <v>2</v>
      </c>
      <c r="U82" s="47"/>
      <c r="V82" s="47"/>
      <c r="W82" s="52">
        <f t="shared" si="3"/>
        <v>22</v>
      </c>
      <c r="X82" s="63">
        <f t="shared" si="4"/>
        <v>5</v>
      </c>
    </row>
    <row r="83" spans="2:24" ht="24.6" customHeight="1">
      <c r="B83" s="48">
        <f>Personal_Development!B84</f>
        <v>0</v>
      </c>
      <c r="C83" s="48">
        <f>Personal_Development!C84</f>
        <v>0</v>
      </c>
      <c r="D83" s="14" t="str">
        <f>Personal_Development!D84</f>
        <v>C11914</v>
      </c>
      <c r="E83" s="11" t="str">
        <f>Personal_Development!E84</f>
        <v>MOHD FAUZAN BIN SAIFUDDIN</v>
      </c>
      <c r="F83" s="12" t="str">
        <f>Personal_Development!F84</f>
        <v>FACTORY OPERATIONS DEPARTMENT</v>
      </c>
      <c r="G83" s="12" t="str">
        <f>Personal_Development!G84</f>
        <v>INVENTORY &amp; SYSYTEM CONTROL SECTION (IVS)</v>
      </c>
      <c r="H83" s="40" t="str">
        <f>Personal_Development!H84</f>
        <v>SUPERVISOR</v>
      </c>
      <c r="I83" s="41" t="str">
        <f>Personal_Development!I84</f>
        <v>C1 PROD</v>
      </c>
      <c r="J83" s="42" t="str">
        <f>Personal_Development!J84</f>
        <v xml:space="preserve">C1 </v>
      </c>
      <c r="K83" s="47"/>
      <c r="L83" s="47">
        <v>2</v>
      </c>
      <c r="M83" s="51"/>
      <c r="N83" s="51"/>
      <c r="O83" s="47"/>
      <c r="P83" s="47"/>
      <c r="Q83" s="47"/>
      <c r="R83" s="47"/>
      <c r="S83" s="51"/>
      <c r="T83" s="51">
        <v>5</v>
      </c>
      <c r="U83" s="47"/>
      <c r="V83" s="47"/>
      <c r="W83" s="52">
        <f t="shared" si="3"/>
        <v>7</v>
      </c>
      <c r="X83" s="63">
        <f t="shared" si="4"/>
        <v>5</v>
      </c>
    </row>
    <row r="84" spans="2:24" ht="24.6" customHeight="1">
      <c r="B84" s="48">
        <f>Personal_Development!B85</f>
        <v>0</v>
      </c>
      <c r="C84" s="48">
        <f>Personal_Development!C85</f>
        <v>0</v>
      </c>
      <c r="D84" s="14" t="str">
        <f>Personal_Development!D85</f>
        <v>C11935</v>
      </c>
      <c r="E84" s="11" t="str">
        <f>Personal_Development!E85</f>
        <v>MOHD ANUAR BIN SULAIMAN</v>
      </c>
      <c r="F84" s="12" t="str">
        <f>Personal_Development!F85</f>
        <v>FACTORY OPERATIONS DEPARTMENT</v>
      </c>
      <c r="G84" s="12" t="str">
        <f>Personal_Development!G85</f>
        <v>INVENTORY &amp; SYSYTEM CONTROL SECTION (IVS)</v>
      </c>
      <c r="H84" s="40" t="str">
        <f>Personal_Development!H85</f>
        <v>SUPERVISOR</v>
      </c>
      <c r="I84" s="41" t="str">
        <f>Personal_Development!I85</f>
        <v>C1 PROD</v>
      </c>
      <c r="J84" s="42" t="str">
        <f>Personal_Development!J85</f>
        <v xml:space="preserve">C1 </v>
      </c>
      <c r="K84" s="47"/>
      <c r="L84" s="47"/>
      <c r="M84" s="51"/>
      <c r="N84" s="51"/>
      <c r="O84" s="47"/>
      <c r="P84" s="47"/>
      <c r="Q84" s="47"/>
      <c r="R84" s="47"/>
      <c r="S84" s="51"/>
      <c r="T84" s="51"/>
      <c r="U84" s="47"/>
      <c r="V84" s="47"/>
      <c r="W84" s="52">
        <f t="shared" si="3"/>
        <v>0</v>
      </c>
      <c r="X84" s="63">
        <f t="shared" si="4"/>
        <v>1</v>
      </c>
    </row>
    <row r="85" spans="2:24" ht="24.6" customHeight="1">
      <c r="B85" s="48">
        <f>Personal_Development!B86</f>
        <v>0</v>
      </c>
      <c r="C85" s="48">
        <f>Personal_Development!C86</f>
        <v>0</v>
      </c>
      <c r="D85" s="14" t="str">
        <f>Personal_Development!D86</f>
        <v>C11939</v>
      </c>
      <c r="E85" s="11" t="str">
        <f>Personal_Development!E86</f>
        <v>UMI HANI BINTI ABU SAMAH</v>
      </c>
      <c r="F85" s="12" t="str">
        <f>Personal_Development!F86</f>
        <v>FACTORY OPERATIONS DEPARTMENT</v>
      </c>
      <c r="G85" s="12" t="str">
        <f>Personal_Development!G86</f>
        <v>INVENTORY &amp; SYSYTEM CONTROL SECTION (IVS)</v>
      </c>
      <c r="H85" s="40" t="str">
        <f>Personal_Development!H86</f>
        <v>SENIOR STOREKEEPER</v>
      </c>
      <c r="I85" s="41" t="str">
        <f>Personal_Development!I86</f>
        <v>C2 PROD</v>
      </c>
      <c r="J85" s="42" t="str">
        <f>Personal_Development!J86</f>
        <v xml:space="preserve">C2 </v>
      </c>
      <c r="K85" s="47"/>
      <c r="L85" s="47"/>
      <c r="M85" s="51"/>
      <c r="N85" s="51"/>
      <c r="O85" s="47"/>
      <c r="P85" s="47"/>
      <c r="Q85" s="47"/>
      <c r="R85" s="47"/>
      <c r="S85" s="51"/>
      <c r="T85" s="51"/>
      <c r="U85" s="47">
        <v>8</v>
      </c>
      <c r="V85" s="47"/>
      <c r="W85" s="52">
        <f t="shared" si="3"/>
        <v>8</v>
      </c>
      <c r="X85" s="63">
        <f t="shared" si="4"/>
        <v>5</v>
      </c>
    </row>
    <row r="86" spans="2:24" ht="24.6" customHeight="1">
      <c r="B86" s="48">
        <f>Personal_Development!B87</f>
        <v>0</v>
      </c>
      <c r="C86" s="48">
        <f>Personal_Development!C87</f>
        <v>0</v>
      </c>
      <c r="D86" s="14" t="str">
        <f>Personal_Development!D87</f>
        <v>C11942</v>
      </c>
      <c r="E86" s="11" t="str">
        <f>Personal_Development!E87</f>
        <v>MUHAMADSAH BIN MOKHTAR</v>
      </c>
      <c r="F86" s="12" t="str">
        <f>Personal_Development!F87</f>
        <v>PRODUCTION NO.2 DEPARTMENT</v>
      </c>
      <c r="G86" s="12" t="str">
        <f>Personal_Development!G87</f>
        <v>MOLDING PRODUCTION SECTION (MPS)</v>
      </c>
      <c r="H86" s="40" t="str">
        <f>Personal_Development!H87</f>
        <v>SENIOR QC CHECKER</v>
      </c>
      <c r="I86" s="41" t="str">
        <f>Personal_Development!I87</f>
        <v>C2 PROD</v>
      </c>
      <c r="J86" s="42" t="str">
        <f>Personal_Development!J87</f>
        <v xml:space="preserve">C2 </v>
      </c>
      <c r="K86" s="47"/>
      <c r="L86" s="47"/>
      <c r="M86" s="51"/>
      <c r="N86" s="51"/>
      <c r="O86" s="47"/>
      <c r="P86" s="47"/>
      <c r="Q86" s="47"/>
      <c r="R86" s="47">
        <v>5</v>
      </c>
      <c r="S86" s="51"/>
      <c r="T86" s="51"/>
      <c r="U86" s="47"/>
      <c r="V86" s="47"/>
      <c r="W86" s="52">
        <f t="shared" si="3"/>
        <v>5</v>
      </c>
      <c r="X86" s="63">
        <f t="shared" si="4"/>
        <v>5</v>
      </c>
    </row>
    <row r="87" spans="2:24" ht="24.6" customHeight="1">
      <c r="B87" s="48">
        <f>Personal_Development!B88</f>
        <v>0</v>
      </c>
      <c r="C87" s="48">
        <f>Personal_Development!C88</f>
        <v>0</v>
      </c>
      <c r="D87" s="14" t="str">
        <f>Personal_Development!D88</f>
        <v>C11944</v>
      </c>
      <c r="E87" s="11" t="str">
        <f>Personal_Development!E88</f>
        <v>SHAH FARID BIN ATAN</v>
      </c>
      <c r="F87" s="12" t="str">
        <f>Personal_Development!F88</f>
        <v>PRODUCTION NO.2 DEPARTMENT</v>
      </c>
      <c r="G87" s="12" t="str">
        <f>Personal_Development!G88</f>
        <v>MOLDING ENGINEERING SECTION (MES)</v>
      </c>
      <c r="H87" s="40" t="str">
        <f>Personal_Development!H88</f>
        <v>SENIOR TECHNICIAN</v>
      </c>
      <c r="I87" s="41" t="str">
        <f>Personal_Development!I88</f>
        <v>C1 PROD</v>
      </c>
      <c r="J87" s="42" t="str">
        <f>Personal_Development!J88</f>
        <v xml:space="preserve">C1 </v>
      </c>
      <c r="K87" s="47">
        <v>4</v>
      </c>
      <c r="L87" s="47"/>
      <c r="M87" s="51"/>
      <c r="N87" s="51"/>
      <c r="O87" s="47"/>
      <c r="P87" s="47"/>
      <c r="Q87" s="47"/>
      <c r="R87" s="47">
        <v>6</v>
      </c>
      <c r="S87" s="51"/>
      <c r="T87" s="51">
        <v>4</v>
      </c>
      <c r="U87" s="47"/>
      <c r="V87" s="47"/>
      <c r="W87" s="52">
        <f t="shared" si="3"/>
        <v>14</v>
      </c>
      <c r="X87" s="63">
        <f t="shared" si="4"/>
        <v>5</v>
      </c>
    </row>
    <row r="88" spans="2:24" ht="24.6" customHeight="1">
      <c r="B88" s="48">
        <f>Personal_Development!B89</f>
        <v>0</v>
      </c>
      <c r="C88" s="48">
        <f>Personal_Development!C89</f>
        <v>0</v>
      </c>
      <c r="D88" s="14" t="str">
        <f>Personal_Development!D89</f>
        <v>C11993</v>
      </c>
      <c r="E88" s="11" t="str">
        <f>Personal_Development!E89</f>
        <v>RIZALMAN BIN MELALI</v>
      </c>
      <c r="F88" s="12" t="str">
        <f>Personal_Development!F89</f>
        <v>FACTORY OPERATIONS DEPARTMENT</v>
      </c>
      <c r="G88" s="12" t="str">
        <f>Personal_Development!G89</f>
        <v>INVENTORY &amp; SYSYTEM CONTROL SECTION (IVS)</v>
      </c>
      <c r="H88" s="40" t="str">
        <f>Personal_Development!H89</f>
        <v>STOREKEEPER</v>
      </c>
      <c r="I88" s="41" t="str">
        <f>Personal_Development!I89</f>
        <v>C3 PROD</v>
      </c>
      <c r="J88" s="42" t="str">
        <f>Personal_Development!J89</f>
        <v xml:space="preserve">C3 </v>
      </c>
      <c r="K88" s="47"/>
      <c r="L88" s="47"/>
      <c r="M88" s="51"/>
      <c r="N88" s="51"/>
      <c r="O88" s="47"/>
      <c r="P88" s="47"/>
      <c r="Q88" s="47"/>
      <c r="R88" s="47"/>
      <c r="S88" s="51"/>
      <c r="T88" s="51"/>
      <c r="U88" s="47"/>
      <c r="V88" s="47"/>
      <c r="W88" s="52">
        <f t="shared" si="3"/>
        <v>0</v>
      </c>
      <c r="X88" s="63">
        <f t="shared" si="4"/>
        <v>1</v>
      </c>
    </row>
    <row r="89" spans="2:24" ht="24.6" customHeight="1">
      <c r="B89" s="48">
        <f>Personal_Development!B90</f>
        <v>0</v>
      </c>
      <c r="C89" s="48">
        <f>Personal_Development!C90</f>
        <v>0</v>
      </c>
      <c r="D89" s="14" t="str">
        <f>Personal_Development!D90</f>
        <v>C11996</v>
      </c>
      <c r="E89" s="11" t="str">
        <f>Personal_Development!E90</f>
        <v>NAJIP BIN ROSLI</v>
      </c>
      <c r="F89" s="12" t="str">
        <f>Personal_Development!F90</f>
        <v>FACTORY OPERATIONS DEPARTMENT</v>
      </c>
      <c r="G89" s="12" t="str">
        <f>Personal_Development!G90</f>
        <v>INVENTORY &amp; SYSYTEM CONTROL SECTION (IVS)</v>
      </c>
      <c r="H89" s="40" t="str">
        <f>Personal_Development!H90</f>
        <v>SENIOR STOREKEEPER</v>
      </c>
      <c r="I89" s="41" t="str">
        <f>Personal_Development!I90</f>
        <v>C2 PROD</v>
      </c>
      <c r="J89" s="42" t="str">
        <f>Personal_Development!J90</f>
        <v xml:space="preserve">C2 </v>
      </c>
      <c r="K89" s="47"/>
      <c r="L89" s="47"/>
      <c r="M89" s="51"/>
      <c r="N89" s="51"/>
      <c r="O89" s="47"/>
      <c r="P89" s="47"/>
      <c r="Q89" s="47"/>
      <c r="R89" s="47"/>
      <c r="S89" s="51"/>
      <c r="T89" s="51"/>
      <c r="U89" s="47"/>
      <c r="V89" s="47">
        <v>6</v>
      </c>
      <c r="W89" s="52">
        <f t="shared" si="3"/>
        <v>6</v>
      </c>
      <c r="X89" s="63">
        <f t="shared" si="4"/>
        <v>5</v>
      </c>
    </row>
    <row r="90" spans="2:24" ht="24.6" customHeight="1">
      <c r="B90" s="48">
        <f>Personal_Development!B91</f>
        <v>0</v>
      </c>
      <c r="C90" s="48">
        <f>Personal_Development!C91</f>
        <v>0</v>
      </c>
      <c r="D90" s="14" t="str">
        <f>Personal_Development!D91</f>
        <v>C12009</v>
      </c>
      <c r="E90" s="11" t="str">
        <f>Personal_Development!E91</f>
        <v>KAMARUDDIN BIN KADIR</v>
      </c>
      <c r="F90" s="12" t="str">
        <f>Personal_Development!F91</f>
        <v>GENERAL AFFAIRS DEPARTMENT</v>
      </c>
      <c r="G90" s="12" t="str">
        <f>Personal_Development!G91</f>
        <v>SAFETY &amp; ENVIRONMENT SECTION (SES)</v>
      </c>
      <c r="H90" s="40" t="str">
        <f>Personal_Development!H91</f>
        <v>LINE LEADER</v>
      </c>
      <c r="I90" s="41" t="str">
        <f>Personal_Development!I91</f>
        <v>C2 PROD</v>
      </c>
      <c r="J90" s="42" t="str">
        <f>Personal_Development!J91</f>
        <v xml:space="preserve">C2 </v>
      </c>
      <c r="K90" s="47"/>
      <c r="L90" s="47"/>
      <c r="M90" s="51">
        <v>4</v>
      </c>
      <c r="N90" s="51"/>
      <c r="O90" s="47"/>
      <c r="P90" s="47"/>
      <c r="Q90" s="47"/>
      <c r="R90" s="47"/>
      <c r="S90" s="51"/>
      <c r="T90" s="51"/>
      <c r="U90" s="47"/>
      <c r="V90" s="47">
        <v>2</v>
      </c>
      <c r="W90" s="52">
        <f t="shared" si="3"/>
        <v>6</v>
      </c>
      <c r="X90" s="63">
        <f t="shared" si="4"/>
        <v>5</v>
      </c>
    </row>
    <row r="91" spans="2:24" ht="24.6" customHeight="1">
      <c r="B91" s="48" t="str">
        <f>Personal_Development!B92</f>
        <v>R</v>
      </c>
      <c r="C91" s="48">
        <f>Personal_Development!C92</f>
        <v>0</v>
      </c>
      <c r="D91" s="14" t="str">
        <f>Personal_Development!D92</f>
        <v>C12011</v>
      </c>
      <c r="E91" s="11" t="str">
        <f>Personal_Development!E92</f>
        <v>MOHD AZLAN BIN ABDUL MANAP</v>
      </c>
      <c r="F91" s="12" t="str">
        <f>Personal_Development!F92</f>
        <v>PRODUCTION NO.2 DEPARTMENT</v>
      </c>
      <c r="G91" s="12" t="str">
        <f>Personal_Development!G92</f>
        <v>MOLDING PRODUCTION SECTION (MPS)</v>
      </c>
      <c r="H91" s="40" t="str">
        <f>Personal_Development!H92</f>
        <v>LINE LEADER</v>
      </c>
      <c r="I91" s="41" t="str">
        <f>Personal_Development!I92</f>
        <v>C2 PROD</v>
      </c>
      <c r="J91" s="42" t="str">
        <f>Personal_Development!J92</f>
        <v xml:space="preserve">C2 </v>
      </c>
      <c r="K91" s="47"/>
      <c r="L91" s="47"/>
      <c r="M91" s="51"/>
      <c r="N91" s="51"/>
      <c r="O91" s="47"/>
      <c r="P91" s="47"/>
      <c r="Q91" s="47"/>
      <c r="R91" s="47"/>
      <c r="S91" s="51"/>
      <c r="T91" s="51"/>
      <c r="U91" s="47"/>
      <c r="V91" s="47"/>
      <c r="W91" s="52">
        <f t="shared" si="3"/>
        <v>0</v>
      </c>
      <c r="X91" s="63">
        <f t="shared" si="4"/>
        <v>1</v>
      </c>
    </row>
    <row r="92" spans="2:24" ht="24.6" customHeight="1">
      <c r="B92" s="48">
        <f>Personal_Development!B93</f>
        <v>0</v>
      </c>
      <c r="C92" s="48">
        <f>Personal_Development!C93</f>
        <v>0</v>
      </c>
      <c r="D92" s="14" t="str">
        <f>Personal_Development!D93</f>
        <v>C12028</v>
      </c>
      <c r="E92" s="11" t="str">
        <f>Personal_Development!E93</f>
        <v>AWANG DAIM BIN BUJANG</v>
      </c>
      <c r="F92" s="12" t="str">
        <f>Personal_Development!F93</f>
        <v>FACTORY OPERATIONS DEPARTMENT</v>
      </c>
      <c r="G92" s="12" t="str">
        <f>Personal_Development!G93</f>
        <v>INVENTORY &amp; SYSYTEM CONTROL SECTION (IVS)</v>
      </c>
      <c r="H92" s="40" t="str">
        <f>Personal_Development!H93</f>
        <v>SUPERVISOR</v>
      </c>
      <c r="I92" s="41" t="str">
        <f>Personal_Development!I93</f>
        <v>C1 PROD</v>
      </c>
      <c r="J92" s="42" t="str">
        <f>Personal_Development!J93</f>
        <v xml:space="preserve">C1 </v>
      </c>
      <c r="K92" s="47"/>
      <c r="L92" s="47"/>
      <c r="M92" s="51"/>
      <c r="N92" s="51"/>
      <c r="O92" s="47"/>
      <c r="P92" s="47"/>
      <c r="Q92" s="47"/>
      <c r="R92" s="47"/>
      <c r="S92" s="51"/>
      <c r="T92" s="51"/>
      <c r="U92" s="47">
        <v>8</v>
      </c>
      <c r="V92" s="47"/>
      <c r="W92" s="52">
        <f t="shared" si="3"/>
        <v>8</v>
      </c>
      <c r="X92" s="63">
        <f t="shared" si="4"/>
        <v>5</v>
      </c>
    </row>
    <row r="93" spans="2:24" ht="24.6" customHeight="1">
      <c r="B93" s="48">
        <f>Personal_Development!B94</f>
        <v>0</v>
      </c>
      <c r="C93" s="48">
        <f>Personal_Development!C94</f>
        <v>0</v>
      </c>
      <c r="D93" s="14" t="str">
        <f>Personal_Development!D94</f>
        <v>C12030</v>
      </c>
      <c r="E93" s="11" t="str">
        <f>Personal_Development!E94</f>
        <v>ROSZILAH BINTI ADNAN</v>
      </c>
      <c r="F93" s="12" t="str">
        <f>Personal_Development!F94</f>
        <v>FACTORY OPERATIONS DEPARTMENT</v>
      </c>
      <c r="G93" s="12" t="str">
        <f>Personal_Development!G94</f>
        <v>INVENTORY &amp; SYSYTEM CONTROL SECTION (IVS)</v>
      </c>
      <c r="H93" s="40" t="str">
        <f>Personal_Development!H94</f>
        <v>CLERK 1</v>
      </c>
      <c r="I93" s="41" t="str">
        <f>Personal_Development!I94</f>
        <v>C2 OFFICE</v>
      </c>
      <c r="J93" s="42" t="str">
        <f>Personal_Development!J94</f>
        <v xml:space="preserve">C2 </v>
      </c>
      <c r="K93" s="47"/>
      <c r="L93" s="47">
        <v>8</v>
      </c>
      <c r="M93" s="51"/>
      <c r="N93" s="51"/>
      <c r="O93" s="47"/>
      <c r="P93" s="47"/>
      <c r="Q93" s="47"/>
      <c r="R93" s="47"/>
      <c r="S93" s="51"/>
      <c r="T93" s="51"/>
      <c r="U93" s="47"/>
      <c r="V93" s="47"/>
      <c r="W93" s="52">
        <f t="shared" si="3"/>
        <v>8</v>
      </c>
      <c r="X93" s="63">
        <f t="shared" si="4"/>
        <v>5</v>
      </c>
    </row>
    <row r="94" spans="2:24" ht="24.6" customHeight="1">
      <c r="B94" s="48">
        <f>Personal_Development!B95</f>
        <v>0</v>
      </c>
      <c r="C94" s="48">
        <f>Personal_Development!C95</f>
        <v>0</v>
      </c>
      <c r="D94" s="14" t="str">
        <f>Personal_Development!D95</f>
        <v>C12055</v>
      </c>
      <c r="E94" s="11" t="str">
        <f>Personal_Development!E95</f>
        <v>CHEK PUN BINTI MOHD NOR</v>
      </c>
      <c r="F94" s="12" t="str">
        <f>Personal_Development!F95</f>
        <v>GENERAL AFFAIRS DEPARTMENT</v>
      </c>
      <c r="G94" s="12" t="str">
        <f>Personal_Development!G95</f>
        <v>GENERAL AFFAIRS SECTION (GAS)</v>
      </c>
      <c r="H94" s="40" t="str">
        <f>Personal_Development!H95</f>
        <v>SENIOR HOUSEKEEPER</v>
      </c>
      <c r="I94" s="41" t="str">
        <f>Personal_Development!I95</f>
        <v>C3 PROD</v>
      </c>
      <c r="J94" s="42" t="str">
        <f>Personal_Development!J95</f>
        <v xml:space="preserve">C3 </v>
      </c>
      <c r="K94" s="47">
        <v>3</v>
      </c>
      <c r="L94" s="47"/>
      <c r="M94" s="51">
        <v>8</v>
      </c>
      <c r="N94" s="51"/>
      <c r="O94" s="47">
        <v>2</v>
      </c>
      <c r="P94" s="47"/>
      <c r="Q94" s="47"/>
      <c r="R94" s="47"/>
      <c r="S94" s="51"/>
      <c r="T94" s="51"/>
      <c r="U94" s="47"/>
      <c r="V94" s="47"/>
      <c r="W94" s="52">
        <f t="shared" si="3"/>
        <v>13</v>
      </c>
      <c r="X94" s="63">
        <f t="shared" si="4"/>
        <v>5</v>
      </c>
    </row>
    <row r="95" spans="2:24" ht="24.6" customHeight="1">
      <c r="B95" s="48">
        <f>Personal_Development!B96</f>
        <v>0</v>
      </c>
      <c r="C95" s="48">
        <f>Personal_Development!C96</f>
        <v>0</v>
      </c>
      <c r="D95" s="14" t="str">
        <f>Personal_Development!D96</f>
        <v>C12056</v>
      </c>
      <c r="E95" s="11" t="str">
        <f>Personal_Development!E96</f>
        <v>MOHD ZAWAWI BIN AHMAD</v>
      </c>
      <c r="F95" s="12" t="str">
        <f>Personal_Development!F96</f>
        <v>GENERAL AFFAIRS DEPARTMENT</v>
      </c>
      <c r="G95" s="12" t="str">
        <f>Personal_Development!G96</f>
        <v>SAFETY &amp; ENVIRONMENT SECTION (SES)</v>
      </c>
      <c r="H95" s="40" t="str">
        <f>Personal_Development!H96</f>
        <v>LINE LEADER</v>
      </c>
      <c r="I95" s="41" t="str">
        <f>Personal_Development!I96</f>
        <v>C2 PROD</v>
      </c>
      <c r="J95" s="42" t="str">
        <f>Personal_Development!J96</f>
        <v xml:space="preserve">C2 </v>
      </c>
      <c r="K95" s="47"/>
      <c r="L95" s="47">
        <v>3</v>
      </c>
      <c r="M95" s="51">
        <v>3</v>
      </c>
      <c r="N95" s="51"/>
      <c r="O95" s="47">
        <v>3</v>
      </c>
      <c r="P95" s="47">
        <v>2</v>
      </c>
      <c r="Q95" s="47">
        <v>3</v>
      </c>
      <c r="R95" s="47">
        <v>2</v>
      </c>
      <c r="S95" s="51">
        <v>3</v>
      </c>
      <c r="T95" s="51">
        <v>2</v>
      </c>
      <c r="U95" s="47"/>
      <c r="V95" s="47"/>
      <c r="W95" s="52">
        <f>SUM(K95:V95)</f>
        <v>21</v>
      </c>
      <c r="X95" s="63">
        <f t="shared" si="4"/>
        <v>5</v>
      </c>
    </row>
    <row r="96" spans="2:24" ht="24.6" customHeight="1">
      <c r="B96" s="48">
        <f>Personal_Development!B97</f>
        <v>0</v>
      </c>
      <c r="C96" s="48">
        <f>Personal_Development!C97</f>
        <v>0</v>
      </c>
      <c r="D96" s="14" t="str">
        <f>Personal_Development!D97</f>
        <v>C12057</v>
      </c>
      <c r="E96" s="11" t="str">
        <f>Personal_Development!E97</f>
        <v>ROSNAINI BINTI CHIK @ JUSOH</v>
      </c>
      <c r="F96" s="12" t="str">
        <f>Personal_Development!F97</f>
        <v>PRODUCTION NO.2 DEPARTMENT</v>
      </c>
      <c r="G96" s="12" t="str">
        <f>Personal_Development!G97</f>
        <v>MOLDING PRODUCTION SECTION (MPS)</v>
      </c>
      <c r="H96" s="40" t="str">
        <f>Personal_Development!H97</f>
        <v>SENIOR QC CHECKER</v>
      </c>
      <c r="I96" s="41" t="str">
        <f>Personal_Development!I97</f>
        <v>C2 PROD</v>
      </c>
      <c r="J96" s="42" t="str">
        <f>Personal_Development!J97</f>
        <v xml:space="preserve">C2 </v>
      </c>
      <c r="K96" s="47"/>
      <c r="L96" s="47"/>
      <c r="M96" s="51"/>
      <c r="N96" s="51"/>
      <c r="O96" s="47"/>
      <c r="P96" s="47"/>
      <c r="Q96" s="47"/>
      <c r="R96" s="47"/>
      <c r="S96" s="51"/>
      <c r="T96" s="51"/>
      <c r="U96" s="47"/>
      <c r="V96" s="47"/>
      <c r="W96" s="52">
        <f t="shared" si="3"/>
        <v>0</v>
      </c>
      <c r="X96" s="63">
        <f t="shared" si="4"/>
        <v>1</v>
      </c>
    </row>
    <row r="97" spans="2:24" ht="24.6" customHeight="1">
      <c r="B97" s="48">
        <f>Personal_Development!B98</f>
        <v>0</v>
      </c>
      <c r="C97" s="48">
        <f>Personal_Development!C98</f>
        <v>0</v>
      </c>
      <c r="D97" s="14" t="str">
        <f>Personal_Development!D98</f>
        <v>C12074</v>
      </c>
      <c r="E97" s="11" t="str">
        <f>Personal_Development!E98</f>
        <v>NOR AZHAR BIN ABDUL TALIP</v>
      </c>
      <c r="F97" s="12" t="str">
        <f>Personal_Development!F98</f>
        <v>FACTORY OPERATIONS DEPARTMENT</v>
      </c>
      <c r="G97" s="12" t="str">
        <f>Personal_Development!G98</f>
        <v>INVENTORY &amp; SYSYTEM CONTROL SECTION (IVS)</v>
      </c>
      <c r="H97" s="40" t="str">
        <f>Personal_Development!H98</f>
        <v>SENIOR STOREKEEPER</v>
      </c>
      <c r="I97" s="41" t="str">
        <f>Personal_Development!I98</f>
        <v>C2 PROD</v>
      </c>
      <c r="J97" s="42" t="str">
        <f>Personal_Development!J98</f>
        <v xml:space="preserve">C2 </v>
      </c>
      <c r="K97" s="47"/>
      <c r="L97" s="47"/>
      <c r="M97" s="51"/>
      <c r="N97" s="51"/>
      <c r="O97" s="47"/>
      <c r="P97" s="47"/>
      <c r="Q97" s="47"/>
      <c r="R97" s="47"/>
      <c r="S97" s="51"/>
      <c r="T97" s="51"/>
      <c r="U97" s="47"/>
      <c r="V97" s="47"/>
      <c r="W97" s="52">
        <f t="shared" si="3"/>
        <v>0</v>
      </c>
      <c r="X97" s="63">
        <f t="shared" si="4"/>
        <v>1</v>
      </c>
    </row>
    <row r="98" spans="2:24" ht="24.6" customHeight="1">
      <c r="B98" s="48" t="str">
        <f>Personal_Development!B99</f>
        <v>R</v>
      </c>
      <c r="C98" s="48">
        <f>Personal_Development!C99</f>
        <v>0</v>
      </c>
      <c r="D98" s="14" t="str">
        <f>Personal_Development!D99</f>
        <v>C12078</v>
      </c>
      <c r="E98" s="11" t="str">
        <f>Personal_Development!E99</f>
        <v>AZLIZAM BIN ARIFFIN</v>
      </c>
      <c r="F98" s="12" t="str">
        <f>Personal_Development!F99</f>
        <v>FACTORY OPERATIONS DEPARTMENT</v>
      </c>
      <c r="G98" s="12" t="str">
        <f>Personal_Development!G99</f>
        <v>INVENTORY &amp; SYSYTEM CONTROL SECTION (IVS)</v>
      </c>
      <c r="H98" s="40" t="str">
        <f>Personal_Development!H99</f>
        <v>SENIOR STOREKEEPER</v>
      </c>
      <c r="I98" s="41" t="str">
        <f>Personal_Development!I99</f>
        <v>C2 PROD</v>
      </c>
      <c r="J98" s="42" t="str">
        <f>Personal_Development!J99</f>
        <v xml:space="preserve">C2 </v>
      </c>
      <c r="K98" s="47"/>
      <c r="L98" s="47"/>
      <c r="M98" s="51"/>
      <c r="N98" s="51"/>
      <c r="O98" s="47"/>
      <c r="P98" s="47"/>
      <c r="Q98" s="47"/>
      <c r="R98" s="47"/>
      <c r="S98" s="51"/>
      <c r="T98" s="51"/>
      <c r="U98" s="47"/>
      <c r="V98" s="47"/>
      <c r="W98" s="52">
        <f t="shared" si="3"/>
        <v>0</v>
      </c>
      <c r="X98" s="63">
        <f t="shared" si="4"/>
        <v>1</v>
      </c>
    </row>
    <row r="99" spans="2:24" ht="24.6" customHeight="1">
      <c r="B99" s="48">
        <f>Personal_Development!B100</f>
        <v>0</v>
      </c>
      <c r="C99" s="48">
        <f>Personal_Development!C100</f>
        <v>0</v>
      </c>
      <c r="D99" s="14" t="str">
        <f>Personal_Development!D100</f>
        <v>C12102</v>
      </c>
      <c r="E99" s="11" t="str">
        <f>Personal_Development!E100</f>
        <v>NATRAH BINTI MANSOR</v>
      </c>
      <c r="F99" s="12" t="str">
        <f>Personal_Development!F100</f>
        <v>QUALITY ASSURANCE DEPARTMENT</v>
      </c>
      <c r="G99" s="12" t="str">
        <f>Personal_Development!G100</f>
        <v>QUALITY CONTROL SECTION (QCS)</v>
      </c>
      <c r="H99" s="40" t="str">
        <f>Personal_Development!H100</f>
        <v>SENIOR STOREKEEPER</v>
      </c>
      <c r="I99" s="41" t="str">
        <f>Personal_Development!I100</f>
        <v>C2 PROD</v>
      </c>
      <c r="J99" s="42" t="str">
        <f>Personal_Development!J100</f>
        <v xml:space="preserve">C2 </v>
      </c>
      <c r="K99" s="47">
        <v>2</v>
      </c>
      <c r="L99" s="47"/>
      <c r="M99" s="51">
        <v>5</v>
      </c>
      <c r="N99" s="51">
        <v>4</v>
      </c>
      <c r="O99" s="47"/>
      <c r="P99" s="47">
        <v>1</v>
      </c>
      <c r="Q99" s="47"/>
      <c r="R99" s="47"/>
      <c r="S99" s="51"/>
      <c r="T99" s="51"/>
      <c r="U99" s="47"/>
      <c r="V99" s="47"/>
      <c r="W99" s="52">
        <f t="shared" si="3"/>
        <v>12</v>
      </c>
      <c r="X99" s="63">
        <f t="shared" si="4"/>
        <v>5</v>
      </c>
    </row>
    <row r="100" spans="2:24" ht="24.6" customHeight="1">
      <c r="B100" s="48">
        <f>Personal_Development!B101</f>
        <v>0</v>
      </c>
      <c r="C100" s="48">
        <f>Personal_Development!C101</f>
        <v>0</v>
      </c>
      <c r="D100" s="14" t="str">
        <f>Personal_Development!D101</f>
        <v>C12113</v>
      </c>
      <c r="E100" s="11" t="str">
        <f>Personal_Development!E101</f>
        <v>CHEMBAGAVALLI A/P RAGAVAN</v>
      </c>
      <c r="F100" s="12" t="str">
        <f>Personal_Development!F101</f>
        <v>PRODUCTION NO.1 DEPARTMENT</v>
      </c>
      <c r="G100" s="12" t="str">
        <f>Personal_Development!G101</f>
        <v>ASSEMBLY PRODUCTION SECTION (APS)</v>
      </c>
      <c r="H100" s="40" t="str">
        <f>Personal_Development!H101</f>
        <v>LINE LEADER</v>
      </c>
      <c r="I100" s="41" t="str">
        <f>Personal_Development!I101</f>
        <v>C2 PROD</v>
      </c>
      <c r="J100" s="42" t="str">
        <f>Personal_Development!J101</f>
        <v xml:space="preserve">C2 </v>
      </c>
      <c r="K100" s="47"/>
      <c r="L100" s="47"/>
      <c r="M100" s="51"/>
      <c r="N100" s="51"/>
      <c r="O100" s="47"/>
      <c r="P100" s="47"/>
      <c r="Q100" s="47">
        <v>2</v>
      </c>
      <c r="R100" s="47"/>
      <c r="S100" s="51"/>
      <c r="T100" s="51"/>
      <c r="U100" s="47"/>
      <c r="V100" s="47">
        <v>4</v>
      </c>
      <c r="W100" s="52">
        <f t="shared" si="3"/>
        <v>6</v>
      </c>
      <c r="X100" s="63">
        <f t="shared" si="4"/>
        <v>5</v>
      </c>
    </row>
    <row r="101" spans="2:24" ht="24.6" customHeight="1">
      <c r="B101" s="48">
        <f>Personal_Development!B102</f>
        <v>0</v>
      </c>
      <c r="C101" s="48">
        <f>Personal_Development!C102</f>
        <v>0</v>
      </c>
      <c r="D101" s="14" t="str">
        <f>Personal_Development!D102</f>
        <v>C12114</v>
      </c>
      <c r="E101" s="11" t="str">
        <f>Personal_Development!E102</f>
        <v>SANTHI A/P TANJONMALEH</v>
      </c>
      <c r="F101" s="12" t="str">
        <f>Personal_Development!F102</f>
        <v>FACTORY OPERATIONS DEPARTMENT</v>
      </c>
      <c r="G101" s="12" t="str">
        <f>Personal_Development!G102</f>
        <v>INVENTORY &amp; SYSYTEM CONTROL SECTION (IVS)</v>
      </c>
      <c r="H101" s="40" t="str">
        <f>Personal_Development!H102</f>
        <v>SENIOR STOREKEEPER</v>
      </c>
      <c r="I101" s="41" t="str">
        <f>Personal_Development!I102</f>
        <v>C2 PROD</v>
      </c>
      <c r="J101" s="42" t="str">
        <f>Personal_Development!J102</f>
        <v xml:space="preserve">C2 </v>
      </c>
      <c r="K101" s="47"/>
      <c r="L101" s="47"/>
      <c r="M101" s="51"/>
      <c r="N101" s="51"/>
      <c r="O101" s="47"/>
      <c r="P101" s="47"/>
      <c r="Q101" s="47"/>
      <c r="R101" s="47"/>
      <c r="S101" s="51"/>
      <c r="T101" s="51"/>
      <c r="U101" s="47"/>
      <c r="V101" s="47">
        <v>7</v>
      </c>
      <c r="W101" s="52">
        <f t="shared" si="3"/>
        <v>7</v>
      </c>
      <c r="X101" s="63">
        <f t="shared" si="4"/>
        <v>5</v>
      </c>
    </row>
    <row r="102" spans="2:24" ht="24.6" customHeight="1">
      <c r="B102" s="48">
        <f>Personal_Development!B103</f>
        <v>0</v>
      </c>
      <c r="C102" s="48">
        <f>Personal_Development!C103</f>
        <v>0</v>
      </c>
      <c r="D102" s="14" t="str">
        <f>Personal_Development!D103</f>
        <v>C12121</v>
      </c>
      <c r="E102" s="11" t="str">
        <f>Personal_Development!E103</f>
        <v>SITI MAZNI BINTI MOHD</v>
      </c>
      <c r="F102" s="12" t="str">
        <f>Personal_Development!F103</f>
        <v>PRODUCTION NO.1 DEPARTMENT</v>
      </c>
      <c r="G102" s="12" t="str">
        <f>Personal_Development!G103</f>
        <v>ASSEMBLY PRODUCTION SECTION (APS)</v>
      </c>
      <c r="H102" s="40" t="str">
        <f>Personal_Development!H103</f>
        <v>SENIOR QC CHECKER</v>
      </c>
      <c r="I102" s="41" t="str">
        <f>Personal_Development!I103</f>
        <v>C2 PROD</v>
      </c>
      <c r="J102" s="42" t="str">
        <f>Personal_Development!J103</f>
        <v xml:space="preserve">C2 </v>
      </c>
      <c r="K102" s="47"/>
      <c r="L102" s="47"/>
      <c r="M102" s="51"/>
      <c r="N102" s="51"/>
      <c r="O102" s="47"/>
      <c r="P102" s="47"/>
      <c r="Q102" s="47"/>
      <c r="R102" s="47"/>
      <c r="S102" s="51"/>
      <c r="T102" s="51"/>
      <c r="U102" s="47"/>
      <c r="V102" s="47">
        <v>7</v>
      </c>
      <c r="W102" s="52">
        <f t="shared" si="3"/>
        <v>7</v>
      </c>
      <c r="X102" s="63">
        <f t="shared" si="4"/>
        <v>5</v>
      </c>
    </row>
    <row r="103" spans="2:24" ht="24.6" customHeight="1">
      <c r="B103" s="48" t="str">
        <f>Personal_Development!B104</f>
        <v>R</v>
      </c>
      <c r="C103" s="48">
        <f>Personal_Development!C104</f>
        <v>0</v>
      </c>
      <c r="D103" s="14" t="str">
        <f>Personal_Development!D104</f>
        <v>C12125</v>
      </c>
      <c r="E103" s="11" t="str">
        <f>Personal_Development!E104</f>
        <v>FARIDAH BINTI MOHAMAD</v>
      </c>
      <c r="F103" s="12" t="str">
        <f>Personal_Development!F104</f>
        <v>QUALITY ASSURANCE DEPARTMENT</v>
      </c>
      <c r="G103" s="12" t="str">
        <f>Personal_Development!G104</f>
        <v>QUALITY CONTROL SECTION (QCS)</v>
      </c>
      <c r="H103" s="40" t="str">
        <f>Personal_Development!H104</f>
        <v>SENIOR STOREKEEPER</v>
      </c>
      <c r="I103" s="41" t="str">
        <f>Personal_Development!I104</f>
        <v>C2 PROD</v>
      </c>
      <c r="J103" s="42" t="str">
        <f>Personal_Development!J104</f>
        <v xml:space="preserve">C2 </v>
      </c>
      <c r="K103" s="47"/>
      <c r="L103" s="47"/>
      <c r="M103" s="51">
        <v>3</v>
      </c>
      <c r="N103" s="51"/>
      <c r="O103" s="47">
        <v>5</v>
      </c>
      <c r="P103" s="47"/>
      <c r="Q103" s="47"/>
      <c r="R103" s="47"/>
      <c r="S103" s="51"/>
      <c r="T103" s="51"/>
      <c r="U103" s="47"/>
      <c r="V103" s="47"/>
      <c r="W103" s="52">
        <f t="shared" si="3"/>
        <v>8</v>
      </c>
      <c r="X103" s="63">
        <f t="shared" si="4"/>
        <v>5</v>
      </c>
    </row>
    <row r="104" spans="2:24" ht="24.6" customHeight="1">
      <c r="B104" s="48">
        <f>Personal_Development!B105</f>
        <v>0</v>
      </c>
      <c r="C104" s="48">
        <f>Personal_Development!C105</f>
        <v>0</v>
      </c>
      <c r="D104" s="14" t="str">
        <f>Personal_Development!D105</f>
        <v>C12137</v>
      </c>
      <c r="E104" s="11" t="str">
        <f>Personal_Development!E105</f>
        <v>NURUL SHAFIDA BINTI ARIFFIN</v>
      </c>
      <c r="F104" s="12" t="str">
        <f>Personal_Development!F105</f>
        <v>QUALITY ASSURANCE DEPARTMENT</v>
      </c>
      <c r="G104" s="12" t="str">
        <f>Personal_Development!G105</f>
        <v>QUALITY PLANNING SECTION (QPS)</v>
      </c>
      <c r="H104" s="40" t="str">
        <f>Personal_Development!H105</f>
        <v>SUPERVISOR</v>
      </c>
      <c r="I104" s="41" t="str">
        <f>Personal_Development!I105</f>
        <v>C1 PROD</v>
      </c>
      <c r="J104" s="42" t="str">
        <f>Personal_Development!J105</f>
        <v xml:space="preserve">C1 </v>
      </c>
      <c r="K104" s="47"/>
      <c r="L104" s="47"/>
      <c r="M104" s="51">
        <v>2</v>
      </c>
      <c r="N104" s="51"/>
      <c r="O104" s="47"/>
      <c r="P104" s="47"/>
      <c r="Q104" s="47"/>
      <c r="R104" s="47">
        <v>8</v>
      </c>
      <c r="S104" s="51"/>
      <c r="T104" s="51"/>
      <c r="U104" s="47"/>
      <c r="V104" s="47"/>
      <c r="W104" s="52">
        <f t="shared" si="3"/>
        <v>10</v>
      </c>
      <c r="X104" s="63">
        <f t="shared" si="4"/>
        <v>5</v>
      </c>
    </row>
    <row r="105" spans="2:24" ht="24.6" customHeight="1">
      <c r="B105" s="48">
        <f>Personal_Development!B106</f>
        <v>0</v>
      </c>
      <c r="C105" s="48">
        <f>Personal_Development!C106</f>
        <v>0</v>
      </c>
      <c r="D105" s="14" t="str">
        <f>Personal_Development!D106</f>
        <v>E00173</v>
      </c>
      <c r="E105" s="11" t="str">
        <f>Personal_Development!E106</f>
        <v>KAMARUZITA BINTI ROSLAN</v>
      </c>
      <c r="F105" s="12" t="str">
        <f>Personal_Development!F106</f>
        <v>QUALITY ASSURANCE DEPARTMENT</v>
      </c>
      <c r="G105" s="12" t="str">
        <f>Personal_Development!G106</f>
        <v>QUALITY CONTROL SECTION (QCS)</v>
      </c>
      <c r="H105" s="40" t="str">
        <f>Personal_Development!H106</f>
        <v>ASST. OFFICER</v>
      </c>
      <c r="I105" s="41" t="str">
        <f>Personal_Development!I106</f>
        <v>M7</v>
      </c>
      <c r="J105" s="42" t="str">
        <f>Personal_Development!J106</f>
        <v>M7</v>
      </c>
      <c r="K105" s="47">
        <v>4</v>
      </c>
      <c r="L105" s="47"/>
      <c r="M105" s="51">
        <v>6</v>
      </c>
      <c r="N105" s="51">
        <v>1</v>
      </c>
      <c r="O105" s="47">
        <v>1</v>
      </c>
      <c r="P105" s="47"/>
      <c r="Q105" s="47"/>
      <c r="R105" s="47"/>
      <c r="S105" s="51"/>
      <c r="T105" s="51"/>
      <c r="U105" s="47"/>
      <c r="V105" s="47"/>
      <c r="W105" s="52">
        <f t="shared" si="3"/>
        <v>12</v>
      </c>
      <c r="X105" s="63">
        <f t="shared" si="4"/>
        <v>5</v>
      </c>
    </row>
    <row r="106" spans="2:24" ht="24.6" customHeight="1">
      <c r="B106" s="48">
        <f>Personal_Development!B107</f>
        <v>0</v>
      </c>
      <c r="C106" s="48">
        <f>Personal_Development!C107</f>
        <v>0</v>
      </c>
      <c r="D106" s="14" t="str">
        <f>Personal_Development!D107</f>
        <v>C12145</v>
      </c>
      <c r="E106" s="11" t="str">
        <f>Personal_Development!E107</f>
        <v>AZIZAH BINTI AHMAD</v>
      </c>
      <c r="F106" s="12" t="str">
        <f>Personal_Development!F107</f>
        <v>PRODUCTION NO.1 DEPARTMENT</v>
      </c>
      <c r="G106" s="12" t="str">
        <f>Personal_Development!G107</f>
        <v>ASSEMBLY PRODUCTION SECTION (APS)</v>
      </c>
      <c r="H106" s="40" t="str">
        <f>Personal_Development!H107</f>
        <v>OPERATOR 1</v>
      </c>
      <c r="I106" s="41" t="str">
        <f>Personal_Development!I107</f>
        <v>C3 PROD</v>
      </c>
      <c r="J106" s="42" t="str">
        <f>Personal_Development!J107</f>
        <v xml:space="preserve">C3 </v>
      </c>
      <c r="K106" s="47"/>
      <c r="L106" s="47"/>
      <c r="M106" s="51"/>
      <c r="N106" s="51"/>
      <c r="O106" s="47"/>
      <c r="P106" s="47"/>
      <c r="Q106" s="47"/>
      <c r="R106" s="47"/>
      <c r="S106" s="51"/>
      <c r="T106" s="51">
        <v>5</v>
      </c>
      <c r="U106" s="47"/>
      <c r="V106" s="47"/>
      <c r="W106" s="52">
        <f t="shared" si="3"/>
        <v>5</v>
      </c>
      <c r="X106" s="63">
        <f t="shared" si="4"/>
        <v>5</v>
      </c>
    </row>
    <row r="107" spans="2:24" ht="24.6" customHeight="1">
      <c r="B107" s="48">
        <f>Personal_Development!B108</f>
        <v>0</v>
      </c>
      <c r="C107" s="48">
        <f>Personal_Development!C108</f>
        <v>0</v>
      </c>
      <c r="D107" s="14" t="str">
        <f>Personal_Development!D108</f>
        <v>C12146</v>
      </c>
      <c r="E107" s="11" t="str">
        <f>Personal_Development!E108</f>
        <v>MOHD SYAWARUL BIN SULAIMAN</v>
      </c>
      <c r="F107" s="12" t="str">
        <f>Personal_Development!F108</f>
        <v>PRODUCTION NO.2 DEPARTMENT</v>
      </c>
      <c r="G107" s="12" t="str">
        <f>Personal_Development!G108</f>
        <v>MOLDING PRODUCTION SECTION (MPS)</v>
      </c>
      <c r="H107" s="40" t="str">
        <f>Personal_Development!H108</f>
        <v>SUPERVISOR</v>
      </c>
      <c r="I107" s="41" t="str">
        <f>Personal_Development!I108</f>
        <v>C1 PROD</v>
      </c>
      <c r="J107" s="42" t="str">
        <f>Personal_Development!J108</f>
        <v xml:space="preserve">C1 </v>
      </c>
      <c r="K107" s="47"/>
      <c r="L107" s="47"/>
      <c r="M107" s="51"/>
      <c r="N107" s="51">
        <v>6</v>
      </c>
      <c r="O107" s="47"/>
      <c r="P107" s="47"/>
      <c r="Q107" s="47"/>
      <c r="R107" s="47"/>
      <c r="S107" s="51"/>
      <c r="T107" s="51"/>
      <c r="U107" s="47"/>
      <c r="V107" s="51">
        <v>2</v>
      </c>
      <c r="W107" s="52">
        <f t="shared" si="3"/>
        <v>8</v>
      </c>
      <c r="X107" s="63">
        <f t="shared" si="4"/>
        <v>5</v>
      </c>
    </row>
    <row r="108" spans="2:24" ht="24.6" customHeight="1">
      <c r="B108" s="48">
        <f>Personal_Development!B109</f>
        <v>0</v>
      </c>
      <c r="C108" s="48">
        <f>Personal_Development!C109</f>
        <v>0</v>
      </c>
      <c r="D108" s="14" t="str">
        <f>Personal_Development!D109</f>
        <v>C12178</v>
      </c>
      <c r="E108" s="11" t="str">
        <f>Personal_Development!E109</f>
        <v>MOHD ROSLAN BIN HAMIDIN</v>
      </c>
      <c r="F108" s="12" t="str">
        <f>Personal_Development!F109</f>
        <v>MD OFFICE</v>
      </c>
      <c r="G108" s="12" t="str">
        <f>Personal_Development!G109</f>
        <v>MD OFFICE</v>
      </c>
      <c r="H108" s="40" t="str">
        <f>Personal_Development!H109</f>
        <v>JAPANESE DRIVER 2</v>
      </c>
      <c r="I108" s="41" t="str">
        <f>Personal_Development!I109</f>
        <v>D2J - JAPANESE DRIVER 1</v>
      </c>
      <c r="J108" s="42" t="str">
        <f>Personal_Development!J109</f>
        <v>D2J</v>
      </c>
      <c r="K108" s="47"/>
      <c r="L108" s="47"/>
      <c r="M108" s="51">
        <v>2</v>
      </c>
      <c r="N108" s="51"/>
      <c r="O108" s="47">
        <v>7</v>
      </c>
      <c r="P108" s="47"/>
      <c r="Q108" s="47"/>
      <c r="R108" s="47"/>
      <c r="S108" s="51"/>
      <c r="T108" s="51"/>
      <c r="U108" s="47"/>
      <c r="V108" s="47"/>
      <c r="W108" s="52">
        <f t="shared" si="3"/>
        <v>9</v>
      </c>
      <c r="X108" s="63">
        <f t="shared" si="4"/>
        <v>5</v>
      </c>
    </row>
    <row r="109" spans="2:24" ht="24.6" customHeight="1">
      <c r="B109" s="48">
        <f>Personal_Development!B110</f>
        <v>0</v>
      </c>
      <c r="C109" s="48">
        <f>Personal_Development!C110</f>
        <v>0</v>
      </c>
      <c r="D109" s="14" t="str">
        <f>Personal_Development!D110</f>
        <v>C12182</v>
      </c>
      <c r="E109" s="11" t="str">
        <f>Personal_Development!E110</f>
        <v>NOR SHAMSIAH BINTI MOHAMED</v>
      </c>
      <c r="F109" s="12" t="str">
        <f>Personal_Development!F110</f>
        <v>QUALITY ASSURANCE DEPARTMENT</v>
      </c>
      <c r="G109" s="12" t="str">
        <f>Personal_Development!G110</f>
        <v>QUALITY ASSURANCE SECTION (QAS)</v>
      </c>
      <c r="H109" s="40" t="str">
        <f>Personal_Development!H110</f>
        <v>SENIOR QA INSPECTOR</v>
      </c>
      <c r="I109" s="41" t="str">
        <f>Personal_Development!I110</f>
        <v>C2 PROD</v>
      </c>
      <c r="J109" s="42" t="str">
        <f>Personal_Development!J110</f>
        <v xml:space="preserve">C2 </v>
      </c>
      <c r="K109" s="47"/>
      <c r="L109" s="47"/>
      <c r="M109" s="51"/>
      <c r="N109" s="51"/>
      <c r="O109" s="47"/>
      <c r="P109" s="47"/>
      <c r="Q109" s="47">
        <v>10</v>
      </c>
      <c r="R109" s="47"/>
      <c r="S109" s="51"/>
      <c r="T109" s="51"/>
      <c r="U109" s="47"/>
      <c r="V109" s="47"/>
      <c r="W109" s="52">
        <f t="shared" si="3"/>
        <v>10</v>
      </c>
      <c r="X109" s="63">
        <f t="shared" si="4"/>
        <v>5</v>
      </c>
    </row>
    <row r="110" spans="2:24" ht="24.6" customHeight="1">
      <c r="B110" s="48">
        <f>Personal_Development!B111</f>
        <v>0</v>
      </c>
      <c r="C110" s="48">
        <f>Personal_Development!C111</f>
        <v>0</v>
      </c>
      <c r="D110" s="14" t="str">
        <f>Personal_Development!D111</f>
        <v>C12183</v>
      </c>
      <c r="E110" s="11" t="str">
        <f>Personal_Development!E111</f>
        <v>SITI ZURAIDAH BINTI YAKARIA</v>
      </c>
      <c r="F110" s="12" t="str">
        <f>Personal_Development!F111</f>
        <v>QUALITY ASSURANCE DEPARTMENT</v>
      </c>
      <c r="G110" s="12" t="str">
        <f>Personal_Development!G111</f>
        <v>QUALITY ASSURANCE SECTION (QAS)</v>
      </c>
      <c r="H110" s="40" t="str">
        <f>Personal_Development!H111</f>
        <v>SUPERVISOR</v>
      </c>
      <c r="I110" s="41" t="str">
        <f>Personal_Development!I111</f>
        <v>C1 PROD</v>
      </c>
      <c r="J110" s="42" t="str">
        <f>Personal_Development!J111</f>
        <v xml:space="preserve">C1 </v>
      </c>
      <c r="K110" s="47"/>
      <c r="L110" s="47"/>
      <c r="M110" s="51"/>
      <c r="N110" s="51"/>
      <c r="O110" s="47"/>
      <c r="P110" s="47">
        <v>7</v>
      </c>
      <c r="Q110" s="47"/>
      <c r="R110" s="47"/>
      <c r="S110" s="51"/>
      <c r="T110" s="51"/>
      <c r="U110" s="47"/>
      <c r="V110" s="47"/>
      <c r="W110" s="52">
        <f t="shared" si="3"/>
        <v>7</v>
      </c>
      <c r="X110" s="63">
        <f t="shared" si="4"/>
        <v>5</v>
      </c>
    </row>
    <row r="111" spans="2:24" ht="24.6" customHeight="1">
      <c r="B111" s="48">
        <f>Personal_Development!B112</f>
        <v>0</v>
      </c>
      <c r="C111" s="48">
        <f>Personal_Development!C112</f>
        <v>0</v>
      </c>
      <c r="D111" s="14" t="str">
        <f>Personal_Development!D112</f>
        <v>C12200</v>
      </c>
      <c r="E111" s="11" t="str">
        <f>Personal_Development!E112</f>
        <v>SITI NORLITAR BINTI WAN OTHMAN</v>
      </c>
      <c r="F111" s="12" t="str">
        <f>Personal_Development!F112</f>
        <v>PRODUCTION NO.1 DEPARTMENT</v>
      </c>
      <c r="G111" s="12" t="str">
        <f>Personal_Development!G112</f>
        <v>ASSEMBLY PRODUCTION SECTION (APS)</v>
      </c>
      <c r="H111" s="40" t="str">
        <f>Personal_Development!H112</f>
        <v>SENIOR QC CHECKER</v>
      </c>
      <c r="I111" s="41" t="str">
        <f>Personal_Development!I112</f>
        <v>C2 PROD</v>
      </c>
      <c r="J111" s="42" t="str">
        <f>Personal_Development!J112</f>
        <v xml:space="preserve">C2 </v>
      </c>
      <c r="K111" s="47"/>
      <c r="L111" s="47"/>
      <c r="M111" s="51"/>
      <c r="N111" s="51"/>
      <c r="O111" s="47"/>
      <c r="P111" s="47"/>
      <c r="Q111" s="47"/>
      <c r="R111" s="47"/>
      <c r="S111" s="51"/>
      <c r="T111" s="51">
        <v>5</v>
      </c>
      <c r="U111" s="47"/>
      <c r="V111" s="47"/>
      <c r="W111" s="52">
        <f t="shared" si="3"/>
        <v>5</v>
      </c>
      <c r="X111" s="63">
        <f t="shared" si="4"/>
        <v>5</v>
      </c>
    </row>
    <row r="112" spans="2:24" ht="24.6" customHeight="1">
      <c r="B112" s="48">
        <f>Personal_Development!B113</f>
        <v>0</v>
      </c>
      <c r="C112" s="48">
        <f>Personal_Development!C113</f>
        <v>0</v>
      </c>
      <c r="D112" s="14" t="str">
        <f>Personal_Development!D113</f>
        <v>C12224</v>
      </c>
      <c r="E112" s="11" t="str">
        <f>Personal_Development!E113</f>
        <v>AZIS BIN YAACOB</v>
      </c>
      <c r="F112" s="12" t="str">
        <f>Personal_Development!F113</f>
        <v>GENERAL AFFAIRS DEPARTMENT</v>
      </c>
      <c r="G112" s="12" t="str">
        <f>Personal_Development!G113</f>
        <v>SAFETY &amp; ENVIRONMENT SECTION (SES)</v>
      </c>
      <c r="H112" s="40" t="str">
        <f>Personal_Development!H113</f>
        <v>LINE LEADER</v>
      </c>
      <c r="I112" s="41" t="str">
        <f>Personal_Development!I113</f>
        <v>C2 PROD</v>
      </c>
      <c r="J112" s="42" t="str">
        <f>Personal_Development!J113</f>
        <v xml:space="preserve">C2 </v>
      </c>
      <c r="K112" s="47">
        <v>3</v>
      </c>
      <c r="L112" s="47">
        <v>10</v>
      </c>
      <c r="M112" s="51"/>
      <c r="N112" s="51"/>
      <c r="O112" s="47"/>
      <c r="P112" s="47"/>
      <c r="Q112" s="47"/>
      <c r="R112" s="47"/>
      <c r="S112" s="51"/>
      <c r="T112" s="51"/>
      <c r="U112" s="47"/>
      <c r="V112" s="47"/>
      <c r="W112" s="52">
        <f t="shared" si="3"/>
        <v>13</v>
      </c>
      <c r="X112" s="63">
        <f t="shared" si="4"/>
        <v>5</v>
      </c>
    </row>
    <row r="113" spans="2:24" ht="24.6" customHeight="1">
      <c r="B113" s="48">
        <f>Personal_Development!B114</f>
        <v>0</v>
      </c>
      <c r="C113" s="48">
        <f>Personal_Development!C114</f>
        <v>0</v>
      </c>
      <c r="D113" s="14" t="str">
        <f>Personal_Development!D114</f>
        <v>C12254</v>
      </c>
      <c r="E113" s="11" t="str">
        <f>Personal_Development!E114</f>
        <v>ZAITON BINTI BAHARI</v>
      </c>
      <c r="F113" s="12" t="str">
        <f>Personal_Development!F114</f>
        <v>PRODUCTION NO.1 DEPARTMENT</v>
      </c>
      <c r="G113" s="12" t="str">
        <f>Personal_Development!G114</f>
        <v>ASSEMBLY PRODUCTION SECTION (APS)</v>
      </c>
      <c r="H113" s="40" t="str">
        <f>Personal_Development!H114</f>
        <v>SENIOR QC CHECKER</v>
      </c>
      <c r="I113" s="41" t="str">
        <f>Personal_Development!I114</f>
        <v>C2 PROD</v>
      </c>
      <c r="J113" s="42" t="str">
        <f>Personal_Development!J114</f>
        <v xml:space="preserve">C2 </v>
      </c>
      <c r="K113" s="47"/>
      <c r="L113" s="47">
        <v>1</v>
      </c>
      <c r="M113" s="51">
        <v>1</v>
      </c>
      <c r="N113" s="51"/>
      <c r="O113" s="47"/>
      <c r="P113" s="47"/>
      <c r="Q113" s="47">
        <v>2</v>
      </c>
      <c r="R113" s="47"/>
      <c r="S113" s="51"/>
      <c r="T113" s="51">
        <v>4</v>
      </c>
      <c r="U113" s="47"/>
      <c r="V113" s="47"/>
      <c r="W113" s="52">
        <f t="shared" si="3"/>
        <v>8</v>
      </c>
      <c r="X113" s="63">
        <f t="shared" si="4"/>
        <v>5</v>
      </c>
    </row>
    <row r="114" spans="2:24" ht="24.6" customHeight="1">
      <c r="B114" s="48">
        <f>Personal_Development!B115</f>
        <v>0</v>
      </c>
      <c r="C114" s="48">
        <f>Personal_Development!C115</f>
        <v>0</v>
      </c>
      <c r="D114" s="14" t="str">
        <f>Personal_Development!D115</f>
        <v>C12264</v>
      </c>
      <c r="E114" s="11" t="str">
        <f>Personal_Development!E115</f>
        <v>HANAFI BIN MD NOOR</v>
      </c>
      <c r="F114" s="12" t="str">
        <f>Personal_Development!F115</f>
        <v>GENERAL AFFAIRS DEPARTMENT</v>
      </c>
      <c r="G114" s="12" t="str">
        <f>Personal_Development!G115</f>
        <v>SAFETY &amp; ENVIRONMENT SECTION (SES)</v>
      </c>
      <c r="H114" s="40" t="str">
        <f>Personal_Development!H115</f>
        <v>ASST. LINE LEADER</v>
      </c>
      <c r="I114" s="41" t="str">
        <f>Personal_Development!I115</f>
        <v>C3 PROD</v>
      </c>
      <c r="J114" s="42" t="str">
        <f>Personal_Development!J115</f>
        <v xml:space="preserve">C3 </v>
      </c>
      <c r="K114" s="47">
        <v>4</v>
      </c>
      <c r="L114" s="47">
        <v>6</v>
      </c>
      <c r="M114" s="51"/>
      <c r="N114" s="51"/>
      <c r="O114" s="47">
        <v>3</v>
      </c>
      <c r="P114" s="47"/>
      <c r="Q114" s="47"/>
      <c r="R114" s="47"/>
      <c r="S114" s="51"/>
      <c r="T114" s="51"/>
      <c r="U114" s="47"/>
      <c r="V114" s="47"/>
      <c r="W114" s="52">
        <f t="shared" si="3"/>
        <v>13</v>
      </c>
      <c r="X114" s="63">
        <f t="shared" si="4"/>
        <v>5</v>
      </c>
    </row>
    <row r="115" spans="2:24" ht="24.6" customHeight="1">
      <c r="B115" s="48">
        <f>Personal_Development!B116</f>
        <v>0</v>
      </c>
      <c r="C115" s="48">
        <f>Personal_Development!C116</f>
        <v>0</v>
      </c>
      <c r="D115" s="14" t="str">
        <f>Personal_Development!D116</f>
        <v>C12273</v>
      </c>
      <c r="E115" s="11" t="str">
        <f>Personal_Development!E116</f>
        <v>SITI SURIAH BINTI AMIR</v>
      </c>
      <c r="F115" s="12" t="str">
        <f>Personal_Development!F116</f>
        <v>FACTORY OPERATIONS DEPARTMENT</v>
      </c>
      <c r="G115" s="12" t="str">
        <f>Personal_Development!G116</f>
        <v>INVENTORY &amp; SYSYTEM CONTROL SECTION (IVS)</v>
      </c>
      <c r="H115" s="40" t="str">
        <f>Personal_Development!H116</f>
        <v>SUPERVISOR</v>
      </c>
      <c r="I115" s="41" t="str">
        <f>Personal_Development!I116</f>
        <v>C1 PROD</v>
      </c>
      <c r="J115" s="42" t="str">
        <f>Personal_Development!J116</f>
        <v xml:space="preserve">C1 </v>
      </c>
      <c r="K115" s="47"/>
      <c r="L115" s="47"/>
      <c r="M115" s="51"/>
      <c r="N115" s="51"/>
      <c r="O115" s="47"/>
      <c r="P115" s="47"/>
      <c r="Q115" s="47"/>
      <c r="R115" s="47"/>
      <c r="S115" s="51"/>
      <c r="T115" s="51">
        <v>2</v>
      </c>
      <c r="U115" s="47">
        <v>3</v>
      </c>
      <c r="V115" s="47"/>
      <c r="W115" s="52">
        <f t="shared" si="3"/>
        <v>5</v>
      </c>
      <c r="X115" s="63">
        <f t="shared" si="4"/>
        <v>5</v>
      </c>
    </row>
    <row r="116" spans="2:24" ht="24.6" customHeight="1">
      <c r="B116" s="48">
        <f>Personal_Development!B117</f>
        <v>0</v>
      </c>
      <c r="C116" s="48">
        <f>Personal_Development!C117</f>
        <v>0</v>
      </c>
      <c r="D116" s="14" t="str">
        <f>Personal_Development!D117</f>
        <v>C12280</v>
      </c>
      <c r="E116" s="11" t="str">
        <f>Personal_Development!E117</f>
        <v>ARIFAN BIN SULAIMAN</v>
      </c>
      <c r="F116" s="12" t="str">
        <f>Personal_Development!F117</f>
        <v>GENERAL AFFAIRS DEPARTMENT</v>
      </c>
      <c r="G116" s="12" t="str">
        <f>Personal_Development!G117</f>
        <v>SAFETY &amp; ENVIRONMENT SECTION (SES)</v>
      </c>
      <c r="H116" s="40" t="str">
        <f>Personal_Development!H117</f>
        <v>ASST. LINE LEADER</v>
      </c>
      <c r="I116" s="41" t="str">
        <f>Personal_Development!I117</f>
        <v>C3 PROD</v>
      </c>
      <c r="J116" s="42" t="str">
        <f>Personal_Development!J117</f>
        <v xml:space="preserve">C3 </v>
      </c>
      <c r="K116" s="47">
        <v>4</v>
      </c>
      <c r="L116" s="47">
        <v>6</v>
      </c>
      <c r="M116" s="51">
        <v>2</v>
      </c>
      <c r="N116" s="51"/>
      <c r="O116" s="47">
        <v>4</v>
      </c>
      <c r="P116" s="47">
        <v>5</v>
      </c>
      <c r="Q116" s="47">
        <v>4</v>
      </c>
      <c r="R116" s="47">
        <v>2</v>
      </c>
      <c r="S116" s="51">
        <v>3</v>
      </c>
      <c r="T116" s="51">
        <v>2</v>
      </c>
      <c r="U116" s="47">
        <v>1</v>
      </c>
      <c r="V116" s="47">
        <v>2</v>
      </c>
      <c r="W116" s="52">
        <f t="shared" si="3"/>
        <v>35</v>
      </c>
      <c r="X116" s="63">
        <f t="shared" si="4"/>
        <v>5</v>
      </c>
    </row>
    <row r="117" spans="2:24" ht="24.6" customHeight="1">
      <c r="B117" s="48">
        <f>Personal_Development!B118</f>
        <v>0</v>
      </c>
      <c r="C117" s="48">
        <f>Personal_Development!C118</f>
        <v>0</v>
      </c>
      <c r="D117" s="14" t="str">
        <f>Personal_Development!D118</f>
        <v>C12290</v>
      </c>
      <c r="E117" s="11" t="str">
        <f>Personal_Development!E118</f>
        <v>MOHAMAD SES BIN ISMAIL</v>
      </c>
      <c r="F117" s="12" t="str">
        <f>Personal_Development!F118</f>
        <v>PRODUCTION NO.1 DEPARTMENT</v>
      </c>
      <c r="G117" s="12" t="str">
        <f>Personal_Development!G118</f>
        <v>ASSEMBLY PRODUCTION SECTION (APS)</v>
      </c>
      <c r="H117" s="40" t="str">
        <f>Personal_Development!H118</f>
        <v>SUPERVISOR</v>
      </c>
      <c r="I117" s="41" t="str">
        <f>Personal_Development!I118</f>
        <v>C1 PROD</v>
      </c>
      <c r="J117" s="42" t="str">
        <f>Personal_Development!J118</f>
        <v xml:space="preserve">C1 </v>
      </c>
      <c r="K117" s="47"/>
      <c r="L117" s="47">
        <v>1</v>
      </c>
      <c r="M117" s="51"/>
      <c r="N117" s="51"/>
      <c r="O117" s="47">
        <v>4</v>
      </c>
      <c r="P117" s="47"/>
      <c r="Q117" s="47"/>
      <c r="R117" s="47"/>
      <c r="S117" s="51"/>
      <c r="T117" s="51"/>
      <c r="U117" s="47"/>
      <c r="V117" s="47"/>
      <c r="W117" s="52">
        <f t="shared" si="3"/>
        <v>5</v>
      </c>
      <c r="X117" s="63">
        <f t="shared" si="4"/>
        <v>5</v>
      </c>
    </row>
    <row r="118" spans="2:24" ht="24.6" customHeight="1">
      <c r="B118" s="48" t="str">
        <f>Personal_Development!B119</f>
        <v>R</v>
      </c>
      <c r="C118" s="48">
        <f>Personal_Development!C119</f>
        <v>0</v>
      </c>
      <c r="D118" s="14" t="str">
        <f>Personal_Development!D119</f>
        <v>C12291</v>
      </c>
      <c r="E118" s="11" t="str">
        <f>Personal_Development!E119</f>
        <v>NORIDA BINTI RUSLI</v>
      </c>
      <c r="F118" s="12" t="str">
        <f>Personal_Development!F119</f>
        <v>PRODUCTION NO.1 DEPARTMENT</v>
      </c>
      <c r="G118" s="12" t="str">
        <f>Personal_Development!G119</f>
        <v>ASSEMBLY PRODUCTION SECTION (APS)</v>
      </c>
      <c r="H118" s="40" t="str">
        <f>Personal_Development!H119</f>
        <v>SENIOR QC CHECKER</v>
      </c>
      <c r="I118" s="41" t="str">
        <f>Personal_Development!I119</f>
        <v>C2 PROD</v>
      </c>
      <c r="J118" s="42" t="str">
        <f>Personal_Development!J119</f>
        <v xml:space="preserve">C2 </v>
      </c>
      <c r="K118" s="47"/>
      <c r="L118" s="47"/>
      <c r="M118" s="51"/>
      <c r="N118" s="51"/>
      <c r="O118" s="47"/>
      <c r="P118" s="47"/>
      <c r="Q118" s="47"/>
      <c r="R118" s="47"/>
      <c r="S118" s="51"/>
      <c r="T118" s="51"/>
      <c r="U118" s="47"/>
      <c r="V118" s="47"/>
      <c r="W118" s="52">
        <f t="shared" si="3"/>
        <v>0</v>
      </c>
      <c r="X118" s="63">
        <f t="shared" si="4"/>
        <v>1</v>
      </c>
    </row>
    <row r="119" spans="2:24" ht="24.6" customHeight="1">
      <c r="B119" s="48">
        <f>Personal_Development!B120</f>
        <v>0</v>
      </c>
      <c r="C119" s="48">
        <f>Personal_Development!C120</f>
        <v>0</v>
      </c>
      <c r="D119" s="14" t="str">
        <f>Personal_Development!D120</f>
        <v>C12292</v>
      </c>
      <c r="E119" s="11" t="str">
        <f>Personal_Development!E120</f>
        <v>NORFADILA BINTI MOHD NOR</v>
      </c>
      <c r="F119" s="12" t="str">
        <f>Personal_Development!F120</f>
        <v>PRODUCTION NO.1 DEPARTMENT</v>
      </c>
      <c r="G119" s="12" t="str">
        <f>Personal_Development!G120</f>
        <v>ASSEMBLY PRODUCTION SECTION (APS)</v>
      </c>
      <c r="H119" s="40" t="str">
        <f>Personal_Development!H120</f>
        <v>OPERATOR 1</v>
      </c>
      <c r="I119" s="41" t="str">
        <f>Personal_Development!I120</f>
        <v>C3 PROD</v>
      </c>
      <c r="J119" s="42" t="str">
        <f>Personal_Development!J120</f>
        <v xml:space="preserve">C3 </v>
      </c>
      <c r="K119" s="47"/>
      <c r="L119" s="47"/>
      <c r="M119" s="51"/>
      <c r="N119" s="51"/>
      <c r="O119" s="47"/>
      <c r="P119" s="47"/>
      <c r="Q119" s="47">
        <v>2</v>
      </c>
      <c r="R119" s="47"/>
      <c r="S119" s="51"/>
      <c r="T119" s="51">
        <v>2</v>
      </c>
      <c r="U119" s="47"/>
      <c r="V119" s="47">
        <v>1</v>
      </c>
      <c r="W119" s="52">
        <f t="shared" si="3"/>
        <v>5</v>
      </c>
      <c r="X119" s="63">
        <f t="shared" si="4"/>
        <v>5</v>
      </c>
    </row>
    <row r="120" spans="2:24" ht="24.6" customHeight="1">
      <c r="B120" s="48" t="str">
        <f>Personal_Development!B121</f>
        <v>R</v>
      </c>
      <c r="C120" s="48">
        <f>Personal_Development!C121</f>
        <v>0</v>
      </c>
      <c r="D120" s="14" t="str">
        <f>Personal_Development!D121</f>
        <v>C12302</v>
      </c>
      <c r="E120" s="11" t="str">
        <f>Personal_Development!E121</f>
        <v>SUMATHI A/P SUGUMARAN</v>
      </c>
      <c r="F120" s="12" t="str">
        <f>Personal_Development!F121</f>
        <v>PRODUCTION NO.1 DEPARTMENT</v>
      </c>
      <c r="G120" s="12" t="str">
        <f>Personal_Development!G121</f>
        <v>ASSEMBLY PRODUCTION SECTION (APS)</v>
      </c>
      <c r="H120" s="40" t="str">
        <f>Personal_Development!H121</f>
        <v>OPERATOR 1</v>
      </c>
      <c r="I120" s="41" t="str">
        <f>Personal_Development!I121</f>
        <v>C3 PROD</v>
      </c>
      <c r="J120" s="42" t="str">
        <f>Personal_Development!J121</f>
        <v xml:space="preserve">C3 </v>
      </c>
      <c r="K120" s="47"/>
      <c r="L120" s="47"/>
      <c r="M120" s="51"/>
      <c r="N120" s="51"/>
      <c r="O120" s="47"/>
      <c r="P120" s="47"/>
      <c r="Q120" s="47"/>
      <c r="R120" s="47"/>
      <c r="S120" s="51"/>
      <c r="T120" s="51"/>
      <c r="U120" s="47"/>
      <c r="V120" s="47"/>
      <c r="W120" s="52">
        <f t="shared" si="3"/>
        <v>0</v>
      </c>
      <c r="X120" s="63">
        <f t="shared" si="4"/>
        <v>1</v>
      </c>
    </row>
    <row r="121" spans="2:24" ht="24.6" customHeight="1">
      <c r="B121" s="48">
        <f>Personal_Development!B122</f>
        <v>0</v>
      </c>
      <c r="C121" s="48">
        <f>Personal_Development!C122</f>
        <v>0</v>
      </c>
      <c r="D121" s="14" t="str">
        <f>Personal_Development!D122</f>
        <v>C12303</v>
      </c>
      <c r="E121" s="11" t="str">
        <f>Personal_Development!E122</f>
        <v>MASTURA BINTI MOHD</v>
      </c>
      <c r="F121" s="12" t="str">
        <f>Personal_Development!F122</f>
        <v>PRODUCTION NO.1 DEPARTMENT</v>
      </c>
      <c r="G121" s="12" t="str">
        <f>Personal_Development!G122</f>
        <v>ASSEMBLY PRODUCTION SECTION (APS)</v>
      </c>
      <c r="H121" s="40" t="str">
        <f>Personal_Development!H122</f>
        <v>SENIOR QC CHECKER</v>
      </c>
      <c r="I121" s="41" t="str">
        <f>Personal_Development!I122</f>
        <v>C2 PROD</v>
      </c>
      <c r="J121" s="42" t="str">
        <f>Personal_Development!J122</f>
        <v xml:space="preserve">C2 </v>
      </c>
      <c r="K121" s="47"/>
      <c r="L121" s="47">
        <v>1</v>
      </c>
      <c r="M121" s="51">
        <v>3</v>
      </c>
      <c r="N121" s="51">
        <v>4</v>
      </c>
      <c r="O121" s="47"/>
      <c r="P121" s="47"/>
      <c r="Q121" s="47"/>
      <c r="R121" s="47"/>
      <c r="S121" s="51"/>
      <c r="T121" s="51"/>
      <c r="U121" s="47"/>
      <c r="V121" s="47"/>
      <c r="W121" s="52">
        <f t="shared" si="3"/>
        <v>8</v>
      </c>
      <c r="X121" s="63">
        <f t="shared" si="4"/>
        <v>5</v>
      </c>
    </row>
    <row r="122" spans="2:24" ht="24.6" customHeight="1">
      <c r="B122" s="48">
        <f>Personal_Development!B123</f>
        <v>0</v>
      </c>
      <c r="C122" s="48">
        <f>Personal_Development!C123</f>
        <v>0</v>
      </c>
      <c r="D122" s="14" t="str">
        <f>Personal_Development!D123</f>
        <v>C12307</v>
      </c>
      <c r="E122" s="11" t="str">
        <f>Personal_Development!E123</f>
        <v>NORAFIZAH BINTI AZAHAR</v>
      </c>
      <c r="F122" s="12" t="str">
        <f>Personal_Development!F123</f>
        <v>FACTORY OPERATIONS DEPARTMENT</v>
      </c>
      <c r="G122" s="12" t="str">
        <f>Personal_Development!G123</f>
        <v>INVENTORY &amp; SYSYTEM CONTROL SECTION (IVS)</v>
      </c>
      <c r="H122" s="40" t="str">
        <f>Personal_Development!H123</f>
        <v>SENIOR STOREHAND</v>
      </c>
      <c r="I122" s="41" t="str">
        <f>Personal_Development!I123</f>
        <v>C3 PROD</v>
      </c>
      <c r="J122" s="42" t="str">
        <f>Personal_Development!J123</f>
        <v xml:space="preserve">C3 </v>
      </c>
      <c r="K122" s="47"/>
      <c r="L122" s="47"/>
      <c r="M122" s="51"/>
      <c r="N122" s="51"/>
      <c r="O122" s="47"/>
      <c r="P122" s="47"/>
      <c r="Q122" s="47"/>
      <c r="R122" s="47"/>
      <c r="S122" s="51"/>
      <c r="T122" s="51"/>
      <c r="U122" s="47">
        <v>5</v>
      </c>
      <c r="V122" s="47"/>
      <c r="W122" s="52">
        <f t="shared" si="3"/>
        <v>5</v>
      </c>
      <c r="X122" s="63">
        <f t="shared" si="4"/>
        <v>5</v>
      </c>
    </row>
    <row r="123" spans="2:24" ht="24.6" customHeight="1">
      <c r="B123" s="48">
        <f>Personal_Development!B124</f>
        <v>0</v>
      </c>
      <c r="C123" s="48">
        <f>Personal_Development!C124</f>
        <v>0</v>
      </c>
      <c r="D123" s="14" t="str">
        <f>Personal_Development!D124</f>
        <v>C12320</v>
      </c>
      <c r="E123" s="11" t="str">
        <f>Personal_Development!E124</f>
        <v>MAZLINA BINTI MAMAT</v>
      </c>
      <c r="F123" s="12" t="str">
        <f>Personal_Development!F124</f>
        <v>PRODUCTION NO.1 DEPARTMENT</v>
      </c>
      <c r="G123" s="12" t="str">
        <f>Personal_Development!G124</f>
        <v>ASSEMBLY PRODUCTION SECTION (APS)</v>
      </c>
      <c r="H123" s="40" t="str">
        <f>Personal_Development!H124</f>
        <v>SENIOR QC CHECKER</v>
      </c>
      <c r="I123" s="41" t="str">
        <f>Personal_Development!I124</f>
        <v>C2 PROD</v>
      </c>
      <c r="J123" s="42" t="str">
        <f>Personal_Development!J124</f>
        <v xml:space="preserve">C2 </v>
      </c>
      <c r="K123" s="47"/>
      <c r="L123" s="47">
        <v>3</v>
      </c>
      <c r="M123" s="51"/>
      <c r="N123" s="51"/>
      <c r="O123" s="47"/>
      <c r="P123" s="47"/>
      <c r="Q123" s="47"/>
      <c r="R123" s="47"/>
      <c r="S123" s="51"/>
      <c r="T123" s="51">
        <v>6</v>
      </c>
      <c r="U123" s="47"/>
      <c r="V123" s="47"/>
      <c r="W123" s="52">
        <f t="shared" si="3"/>
        <v>9</v>
      </c>
      <c r="X123" s="63">
        <f t="shared" si="4"/>
        <v>5</v>
      </c>
    </row>
    <row r="124" spans="2:24" ht="24.6" customHeight="1">
      <c r="B124" s="48">
        <f>Personal_Development!B125</f>
        <v>0</v>
      </c>
      <c r="C124" s="48">
        <f>Personal_Development!C125</f>
        <v>0</v>
      </c>
      <c r="D124" s="14" t="str">
        <f>Personal_Development!D125</f>
        <v>C12338</v>
      </c>
      <c r="E124" s="11" t="str">
        <f>Personal_Development!E125</f>
        <v>AKMA ROHAIDA BINTI ABDULLAH</v>
      </c>
      <c r="F124" s="12" t="str">
        <f>Personal_Development!F125</f>
        <v>PRODUCTION NO.2 DEPARTMENT</v>
      </c>
      <c r="G124" s="12" t="str">
        <f>Personal_Development!G125</f>
        <v>MOLDING PRODUCTION SECTION (MPS)</v>
      </c>
      <c r="H124" s="40" t="str">
        <f>Personal_Development!H125</f>
        <v>OPERATOR 1</v>
      </c>
      <c r="I124" s="41" t="str">
        <f>Personal_Development!I125</f>
        <v>C3 PROD</v>
      </c>
      <c r="J124" s="42" t="str">
        <f>Personal_Development!J125</f>
        <v xml:space="preserve">C3 </v>
      </c>
      <c r="K124" s="47"/>
      <c r="L124" s="47"/>
      <c r="M124" s="51"/>
      <c r="N124" s="51"/>
      <c r="O124" s="47"/>
      <c r="P124" s="47"/>
      <c r="Q124" s="47"/>
      <c r="R124" s="47">
        <v>3</v>
      </c>
      <c r="S124" s="51"/>
      <c r="T124" s="51">
        <v>3</v>
      </c>
      <c r="U124" s="47"/>
      <c r="V124" s="47"/>
      <c r="W124" s="52">
        <f t="shared" si="3"/>
        <v>6</v>
      </c>
      <c r="X124" s="63">
        <f t="shared" si="4"/>
        <v>5</v>
      </c>
    </row>
    <row r="125" spans="2:24" ht="24.6" customHeight="1">
      <c r="B125" s="48">
        <f>Personal_Development!B126</f>
        <v>0</v>
      </c>
      <c r="C125" s="48">
        <f>Personal_Development!C126</f>
        <v>0</v>
      </c>
      <c r="D125" s="14" t="str">
        <f>Personal_Development!D126</f>
        <v>C12349</v>
      </c>
      <c r="E125" s="11" t="str">
        <f>Personal_Development!E126</f>
        <v>ROSLIDA BINTI AB RAHIM</v>
      </c>
      <c r="F125" s="12" t="str">
        <f>Personal_Development!F126</f>
        <v>PRODUCTION NO.1 DEPARTMENT</v>
      </c>
      <c r="G125" s="12" t="str">
        <f>Personal_Development!G126</f>
        <v>ASSEMBLY PRODUCTION SECTION (APS)</v>
      </c>
      <c r="H125" s="40" t="str">
        <f>Personal_Development!H126</f>
        <v>ASSISTANT</v>
      </c>
      <c r="I125" s="41" t="str">
        <f>Personal_Development!I126</f>
        <v>C1 OFFICE</v>
      </c>
      <c r="J125" s="42" t="str">
        <f>Personal_Development!J126</f>
        <v xml:space="preserve">C1 </v>
      </c>
      <c r="K125" s="47"/>
      <c r="L125" s="47"/>
      <c r="M125" s="51"/>
      <c r="N125" s="51"/>
      <c r="O125" s="47">
        <v>3</v>
      </c>
      <c r="P125" s="47"/>
      <c r="Q125" s="47"/>
      <c r="R125" s="47"/>
      <c r="S125" s="51"/>
      <c r="T125" s="51"/>
      <c r="U125" s="47">
        <v>3</v>
      </c>
      <c r="V125" s="47"/>
      <c r="W125" s="52">
        <f t="shared" si="3"/>
        <v>6</v>
      </c>
      <c r="X125" s="63">
        <f t="shared" si="4"/>
        <v>5</v>
      </c>
    </row>
    <row r="126" spans="2:24" ht="24.6" customHeight="1">
      <c r="B126" s="48">
        <f>Personal_Development!B127</f>
        <v>0</v>
      </c>
      <c r="C126" s="48">
        <f>Personal_Development!C127</f>
        <v>0</v>
      </c>
      <c r="D126" s="14" t="str">
        <f>Personal_Development!D127</f>
        <v>C12361</v>
      </c>
      <c r="E126" s="11" t="str">
        <f>Personal_Development!E127</f>
        <v>RUZILA BINTI ABU BAKAR</v>
      </c>
      <c r="F126" s="12" t="str">
        <f>Personal_Development!F127</f>
        <v>PRODUCTION NO.1 DEPARTMENT</v>
      </c>
      <c r="G126" s="12" t="str">
        <f>Personal_Development!G127</f>
        <v>ASSEMBLY PRODUCTION SECTION (APS)</v>
      </c>
      <c r="H126" s="40" t="str">
        <f>Personal_Development!H127</f>
        <v>SENIOR QC CHECKER</v>
      </c>
      <c r="I126" s="41" t="str">
        <f>Personal_Development!I127</f>
        <v>C2 PROD</v>
      </c>
      <c r="J126" s="42" t="str">
        <f>Personal_Development!J127</f>
        <v xml:space="preserve">C2 </v>
      </c>
      <c r="K126" s="47">
        <v>7</v>
      </c>
      <c r="L126" s="47">
        <v>1</v>
      </c>
      <c r="M126" s="51"/>
      <c r="N126" s="51"/>
      <c r="O126" s="47">
        <v>5</v>
      </c>
      <c r="P126" s="47"/>
      <c r="Q126" s="47"/>
      <c r="R126" s="47"/>
      <c r="S126" s="51"/>
      <c r="T126" s="51"/>
      <c r="U126" s="47"/>
      <c r="V126" s="47"/>
      <c r="W126" s="52">
        <f t="shared" si="3"/>
        <v>13</v>
      </c>
      <c r="X126" s="63">
        <f t="shared" si="4"/>
        <v>5</v>
      </c>
    </row>
    <row r="127" spans="2:24" ht="24.6" customHeight="1">
      <c r="B127" s="48">
        <f>Personal_Development!B128</f>
        <v>0</v>
      </c>
      <c r="C127" s="48">
        <f>Personal_Development!C128</f>
        <v>0</v>
      </c>
      <c r="D127" s="14" t="str">
        <f>Personal_Development!D128</f>
        <v>C12366</v>
      </c>
      <c r="E127" s="11" t="str">
        <f>Personal_Development!E128</f>
        <v>SITI MUNIRAH BINTI CHE YA</v>
      </c>
      <c r="F127" s="12" t="str">
        <f>Personal_Development!F128</f>
        <v>PRODUCTION NO.1 DEPARTMENT</v>
      </c>
      <c r="G127" s="12" t="str">
        <f>Personal_Development!G128</f>
        <v>ASSEMBLY PRODUCTION SECTION (APS)</v>
      </c>
      <c r="H127" s="40" t="str">
        <f>Personal_Development!H128</f>
        <v>SENIOR QC CHECKER</v>
      </c>
      <c r="I127" s="41" t="str">
        <f>Personal_Development!I128</f>
        <v>C2 PROD</v>
      </c>
      <c r="J127" s="42" t="str">
        <f>Personal_Development!J128</f>
        <v xml:space="preserve">C2 </v>
      </c>
      <c r="K127" s="47"/>
      <c r="L127" s="47"/>
      <c r="M127" s="51"/>
      <c r="N127" s="51"/>
      <c r="O127" s="47">
        <v>1</v>
      </c>
      <c r="P127" s="47">
        <v>1</v>
      </c>
      <c r="Q127" s="47"/>
      <c r="R127" s="47">
        <v>3</v>
      </c>
      <c r="S127" s="51"/>
      <c r="T127" s="51"/>
      <c r="U127" s="47"/>
      <c r="V127" s="47"/>
      <c r="W127" s="52">
        <f t="shared" si="3"/>
        <v>5</v>
      </c>
      <c r="X127" s="63">
        <f t="shared" si="4"/>
        <v>5</v>
      </c>
    </row>
    <row r="128" spans="2:24" ht="24.6" customHeight="1">
      <c r="B128" s="48">
        <f>Personal_Development!B129</f>
        <v>0</v>
      </c>
      <c r="C128" s="48">
        <f>Personal_Development!C129</f>
        <v>0</v>
      </c>
      <c r="D128" s="14" t="str">
        <f>Personal_Development!D129</f>
        <v>C12378</v>
      </c>
      <c r="E128" s="11" t="str">
        <f>Personal_Development!E129</f>
        <v>RUDZANA BINTI ABU BAKAR</v>
      </c>
      <c r="F128" s="12" t="str">
        <f>Personal_Development!F129</f>
        <v>PRODUCTION NO.1 DEPARTMENT</v>
      </c>
      <c r="G128" s="12" t="str">
        <f>Personal_Development!G129</f>
        <v>ASSEMBLY PRODUCTION SECTION (APS)</v>
      </c>
      <c r="H128" s="40" t="str">
        <f>Personal_Development!H129</f>
        <v>OPERATOR 1</v>
      </c>
      <c r="I128" s="41" t="str">
        <f>Personal_Development!I129</f>
        <v>C3 PROD</v>
      </c>
      <c r="J128" s="42" t="str">
        <f>Personal_Development!J129</f>
        <v xml:space="preserve">C3 </v>
      </c>
      <c r="K128" s="47"/>
      <c r="L128" s="47">
        <v>1</v>
      </c>
      <c r="M128" s="51"/>
      <c r="N128" s="51"/>
      <c r="O128" s="47"/>
      <c r="P128" s="47"/>
      <c r="Q128" s="47"/>
      <c r="R128" s="47"/>
      <c r="S128" s="51"/>
      <c r="T128" s="51"/>
      <c r="U128" s="47">
        <v>5</v>
      </c>
      <c r="V128" s="47"/>
      <c r="W128" s="52">
        <f t="shared" si="3"/>
        <v>6</v>
      </c>
      <c r="X128" s="63">
        <f t="shared" si="4"/>
        <v>5</v>
      </c>
    </row>
    <row r="129" spans="2:24" ht="24.6" customHeight="1">
      <c r="B129" s="48">
        <f>Personal_Development!B130</f>
        <v>0</v>
      </c>
      <c r="C129" s="48">
        <f>Personal_Development!C130</f>
        <v>0</v>
      </c>
      <c r="D129" s="14" t="str">
        <f>Personal_Development!D130</f>
        <v>C12382</v>
      </c>
      <c r="E129" s="11" t="str">
        <f>Personal_Development!E130</f>
        <v>NORAZLIN BINTI MOHD YUSOF</v>
      </c>
      <c r="F129" s="12" t="str">
        <f>Personal_Development!F130</f>
        <v>PRODUCTION NO.2 DEPARTMENT</v>
      </c>
      <c r="G129" s="12" t="str">
        <f>Personal_Development!G130</f>
        <v>MOLDING PRODUCTION SECTION (MPS)</v>
      </c>
      <c r="H129" s="40" t="str">
        <f>Personal_Development!H130</f>
        <v>SENIOR QC CHECKER</v>
      </c>
      <c r="I129" s="41" t="str">
        <f>Personal_Development!I130</f>
        <v>C2 PROD</v>
      </c>
      <c r="J129" s="42" t="str">
        <f>Personal_Development!J130</f>
        <v xml:space="preserve">C2 </v>
      </c>
      <c r="K129" s="47">
        <v>5</v>
      </c>
      <c r="L129" s="47"/>
      <c r="M129" s="51">
        <v>9</v>
      </c>
      <c r="N129" s="51">
        <v>6</v>
      </c>
      <c r="O129" s="47">
        <v>5</v>
      </c>
      <c r="P129" s="47">
        <v>7</v>
      </c>
      <c r="Q129" s="47"/>
      <c r="R129" s="47"/>
      <c r="S129" s="51"/>
      <c r="T129" s="51"/>
      <c r="U129" s="47"/>
      <c r="V129" s="47"/>
      <c r="W129" s="52">
        <f t="shared" si="3"/>
        <v>32</v>
      </c>
      <c r="X129" s="63">
        <f t="shared" si="4"/>
        <v>5</v>
      </c>
    </row>
    <row r="130" spans="2:24" ht="24.6" customHeight="1">
      <c r="B130" s="48">
        <f>Personal_Development!B131</f>
        <v>0</v>
      </c>
      <c r="C130" s="48">
        <f>Personal_Development!C131</f>
        <v>0</v>
      </c>
      <c r="D130" s="14" t="str">
        <f>Personal_Development!D131</f>
        <v>C12400</v>
      </c>
      <c r="E130" s="11" t="str">
        <f>Personal_Development!E131</f>
        <v>NOR ZULIANA BINTI ISMAIL</v>
      </c>
      <c r="F130" s="12" t="str">
        <f>Personal_Development!F131</f>
        <v>PRODUCTION NO.1 DEPARTMENT</v>
      </c>
      <c r="G130" s="12" t="str">
        <f>Personal_Development!G131</f>
        <v>ASSEMBLY PRODUCTION SECTION (APS)</v>
      </c>
      <c r="H130" s="40" t="str">
        <f>Personal_Development!H131</f>
        <v>SENIOR QC CHECKER</v>
      </c>
      <c r="I130" s="41" t="str">
        <f>Personal_Development!I131</f>
        <v>C2 PROD</v>
      </c>
      <c r="J130" s="42" t="str">
        <f>Personal_Development!J131</f>
        <v xml:space="preserve">C2 </v>
      </c>
      <c r="K130" s="47"/>
      <c r="L130" s="47"/>
      <c r="M130" s="51"/>
      <c r="N130" s="51"/>
      <c r="O130" s="47"/>
      <c r="P130" s="47"/>
      <c r="Q130" s="47"/>
      <c r="R130" s="47"/>
      <c r="S130" s="51"/>
      <c r="T130" s="51"/>
      <c r="U130" s="47"/>
      <c r="V130" s="47">
        <v>9</v>
      </c>
      <c r="W130" s="52">
        <f t="shared" si="3"/>
        <v>9</v>
      </c>
      <c r="X130" s="63">
        <f t="shared" si="4"/>
        <v>5</v>
      </c>
    </row>
    <row r="131" spans="2:24" ht="24.6" customHeight="1">
      <c r="B131" s="48">
        <f>Personal_Development!B132</f>
        <v>0</v>
      </c>
      <c r="C131" s="48">
        <f>Personal_Development!C132</f>
        <v>0</v>
      </c>
      <c r="D131" s="14" t="str">
        <f>Personal_Development!D132</f>
        <v>C12401</v>
      </c>
      <c r="E131" s="11" t="str">
        <f>Personal_Development!E132</f>
        <v>LOKMAN NURHAKIM BIN ARIFFIN</v>
      </c>
      <c r="F131" s="12" t="str">
        <f>Personal_Development!F132</f>
        <v>PRODUCTION NO.2 DEPARTMENT</v>
      </c>
      <c r="G131" s="12" t="str">
        <f>Personal_Development!G132</f>
        <v>MOLDING PRODUCTION SECTION (MPS)</v>
      </c>
      <c r="H131" s="40" t="str">
        <f>Personal_Development!H132</f>
        <v>LINE LEADER</v>
      </c>
      <c r="I131" s="41" t="str">
        <f>Personal_Development!I132</f>
        <v>C2 PROD</v>
      </c>
      <c r="J131" s="42" t="str">
        <f>Personal_Development!J132</f>
        <v xml:space="preserve">C2 </v>
      </c>
      <c r="K131" s="47"/>
      <c r="L131" s="47">
        <v>6</v>
      </c>
      <c r="M131" s="51"/>
      <c r="N131" s="51"/>
      <c r="O131" s="47"/>
      <c r="P131" s="47"/>
      <c r="Q131" s="47"/>
      <c r="R131" s="47"/>
      <c r="S131" s="51"/>
      <c r="T131" s="51"/>
      <c r="U131" s="47"/>
      <c r="V131" s="47"/>
      <c r="W131" s="52">
        <f t="shared" si="3"/>
        <v>6</v>
      </c>
      <c r="X131" s="63">
        <f t="shared" si="4"/>
        <v>5</v>
      </c>
    </row>
    <row r="132" spans="2:24" ht="24.6" customHeight="1">
      <c r="B132" s="48">
        <f>Personal_Development!B133</f>
        <v>0</v>
      </c>
      <c r="C132" s="48">
        <f>Personal_Development!C133</f>
        <v>0</v>
      </c>
      <c r="D132" s="14" t="str">
        <f>Personal_Development!D133</f>
        <v>C12407</v>
      </c>
      <c r="E132" s="11" t="str">
        <f>Personal_Development!E133</f>
        <v>SURIYANI BINTI HASSAN</v>
      </c>
      <c r="F132" s="12" t="str">
        <f>Personal_Development!F133</f>
        <v>PRODUCTION NO.1 DEPARTMENT</v>
      </c>
      <c r="G132" s="12" t="str">
        <f>Personal_Development!G133</f>
        <v>ASSEMBLY PRODUCTION SECTION (APS)</v>
      </c>
      <c r="H132" s="40" t="str">
        <f>Personal_Development!H133</f>
        <v>LINE LEADER</v>
      </c>
      <c r="I132" s="41" t="str">
        <f>Personal_Development!I133</f>
        <v>C2 PROD</v>
      </c>
      <c r="J132" s="42" t="str">
        <f>Personal_Development!J133</f>
        <v xml:space="preserve">C2 </v>
      </c>
      <c r="K132" s="47"/>
      <c r="L132" s="47"/>
      <c r="M132" s="51"/>
      <c r="N132" s="51"/>
      <c r="O132" s="47"/>
      <c r="P132" s="47"/>
      <c r="Q132" s="47"/>
      <c r="R132" s="47"/>
      <c r="S132" s="51"/>
      <c r="T132" s="51">
        <v>2</v>
      </c>
      <c r="U132" s="47">
        <v>2</v>
      </c>
      <c r="V132" s="47">
        <v>2</v>
      </c>
      <c r="W132" s="52">
        <f t="shared" ref="W132:W195" si="5">SUM(K132:V132)</f>
        <v>6</v>
      </c>
      <c r="X132" s="63">
        <f t="shared" si="4"/>
        <v>5</v>
      </c>
    </row>
    <row r="133" spans="2:24" ht="24.6" customHeight="1">
      <c r="B133" s="48">
        <f>Personal_Development!B134</f>
        <v>0</v>
      </c>
      <c r="C133" s="48">
        <f>Personal_Development!C134</f>
        <v>0</v>
      </c>
      <c r="D133" s="14" t="str">
        <f>Personal_Development!D134</f>
        <v>C12408</v>
      </c>
      <c r="E133" s="11" t="str">
        <f>Personal_Development!E134</f>
        <v>NORAZILA BINTI ABU BAKAR</v>
      </c>
      <c r="F133" s="12" t="str">
        <f>Personal_Development!F134</f>
        <v>PRODUCTION NO.1 DEPARTMENT</v>
      </c>
      <c r="G133" s="12" t="str">
        <f>Personal_Development!G134</f>
        <v>ASSEMBLY PRODUCTION SECTION (APS)</v>
      </c>
      <c r="H133" s="40" t="str">
        <f>Personal_Development!H134</f>
        <v>LINE LEADER</v>
      </c>
      <c r="I133" s="41" t="str">
        <f>Personal_Development!I134</f>
        <v>C2 PROD</v>
      </c>
      <c r="J133" s="42" t="str">
        <f>Personal_Development!J134</f>
        <v xml:space="preserve">C2 </v>
      </c>
      <c r="K133" s="47">
        <v>1</v>
      </c>
      <c r="L133" s="47">
        <v>6</v>
      </c>
      <c r="M133" s="51"/>
      <c r="N133" s="51"/>
      <c r="O133" s="47">
        <v>1</v>
      </c>
      <c r="P133" s="47"/>
      <c r="Q133" s="47"/>
      <c r="R133" s="47"/>
      <c r="S133" s="51"/>
      <c r="T133" s="51"/>
      <c r="U133" s="47"/>
      <c r="V133" s="47"/>
      <c r="W133" s="52">
        <f t="shared" si="5"/>
        <v>8</v>
      </c>
      <c r="X133" s="63">
        <f t="shared" si="4"/>
        <v>5</v>
      </c>
    </row>
    <row r="134" spans="2:24" ht="24.6" customHeight="1">
      <c r="B134" s="48" t="str">
        <f>Personal_Development!B135</f>
        <v>R</v>
      </c>
      <c r="C134" s="48">
        <f>Personal_Development!C135</f>
        <v>0</v>
      </c>
      <c r="D134" s="14" t="str">
        <f>Personal_Development!D135</f>
        <v>C12409</v>
      </c>
      <c r="E134" s="11" t="str">
        <f>Personal_Development!E135</f>
        <v>NOR ELYANA BINTI OSMAN</v>
      </c>
      <c r="F134" s="12" t="str">
        <f>Personal_Development!F135</f>
        <v>PRODUCTION NO.1 DEPARTMENT</v>
      </c>
      <c r="G134" s="12" t="str">
        <f>Personal_Development!G135</f>
        <v>ASSEMBLY PRODUCTION SECTION (APS)</v>
      </c>
      <c r="H134" s="40" t="str">
        <f>Personal_Development!H135</f>
        <v>SENIOR QC CHECKER</v>
      </c>
      <c r="I134" s="41" t="str">
        <f>Personal_Development!I135</f>
        <v>C2 PROD</v>
      </c>
      <c r="J134" s="42" t="str">
        <f>Personal_Development!J135</f>
        <v xml:space="preserve">C2 </v>
      </c>
      <c r="K134" s="47"/>
      <c r="L134" s="47"/>
      <c r="M134" s="51"/>
      <c r="N134" s="51"/>
      <c r="O134" s="47"/>
      <c r="P134" s="47"/>
      <c r="Q134" s="47"/>
      <c r="R134" s="47"/>
      <c r="S134" s="51"/>
      <c r="T134" s="51"/>
      <c r="U134" s="47"/>
      <c r="V134" s="47"/>
      <c r="W134" s="52">
        <f t="shared" si="5"/>
        <v>0</v>
      </c>
      <c r="X134" s="63">
        <f t="shared" si="4"/>
        <v>1</v>
      </c>
    </row>
    <row r="135" spans="2:24" ht="24.6" customHeight="1">
      <c r="B135" s="48">
        <f>Personal_Development!B136</f>
        <v>0</v>
      </c>
      <c r="C135" s="48">
        <f>Personal_Development!C136</f>
        <v>0</v>
      </c>
      <c r="D135" s="14" t="str">
        <f>Personal_Development!D136</f>
        <v>C12412</v>
      </c>
      <c r="E135" s="11" t="str">
        <f>Personal_Development!E136</f>
        <v>SYAHZILA BINTI SHARIFF</v>
      </c>
      <c r="F135" s="12" t="str">
        <f>Personal_Development!F136</f>
        <v>PRODUCTION NO.1 DEPARTMENT</v>
      </c>
      <c r="G135" s="12" t="str">
        <f>Personal_Development!G136</f>
        <v>ASSEMBLY PRODUCTION SECTION (APS)</v>
      </c>
      <c r="H135" s="40" t="str">
        <f>Personal_Development!H136</f>
        <v>SENIOR QC CHECKER</v>
      </c>
      <c r="I135" s="41" t="str">
        <f>Personal_Development!I136</f>
        <v>C2 PROD</v>
      </c>
      <c r="J135" s="42" t="str">
        <f>Personal_Development!J136</f>
        <v xml:space="preserve">C2 </v>
      </c>
      <c r="K135" s="47"/>
      <c r="L135" s="47"/>
      <c r="M135" s="51"/>
      <c r="N135" s="51"/>
      <c r="O135" s="47"/>
      <c r="P135" s="47"/>
      <c r="Q135" s="47"/>
      <c r="R135" s="47"/>
      <c r="S135" s="51"/>
      <c r="T135" s="51">
        <v>6</v>
      </c>
      <c r="U135" s="47"/>
      <c r="V135" s="47"/>
      <c r="W135" s="52">
        <f t="shared" si="5"/>
        <v>6</v>
      </c>
      <c r="X135" s="63">
        <f t="shared" si="4"/>
        <v>5</v>
      </c>
    </row>
    <row r="136" spans="2:24" ht="24.6" customHeight="1">
      <c r="B136" s="48">
        <f>Personal_Development!B137</f>
        <v>0</v>
      </c>
      <c r="C136" s="48">
        <f>Personal_Development!C137</f>
        <v>0</v>
      </c>
      <c r="D136" s="14" t="str">
        <f>Personal_Development!D137</f>
        <v>C12414</v>
      </c>
      <c r="E136" s="11" t="str">
        <f>Personal_Development!E137</f>
        <v>NORAFIZAH BINTI SALI</v>
      </c>
      <c r="F136" s="12" t="str">
        <f>Personal_Development!F137</f>
        <v>PRODUCTION NO.1 DEPARTMENT</v>
      </c>
      <c r="G136" s="12" t="str">
        <f>Personal_Development!G137</f>
        <v>ASSEMBLY PRODUCTION SECTION (APS)</v>
      </c>
      <c r="H136" s="40" t="str">
        <f>Personal_Development!H137</f>
        <v>SENIOR QC CHECKER</v>
      </c>
      <c r="I136" s="41" t="str">
        <f>Personal_Development!I137</f>
        <v>C2 PROD</v>
      </c>
      <c r="J136" s="42" t="str">
        <f>Personal_Development!J137</f>
        <v xml:space="preserve">C2 </v>
      </c>
      <c r="K136" s="47"/>
      <c r="L136" s="47"/>
      <c r="M136" s="51"/>
      <c r="N136" s="51"/>
      <c r="O136" s="47"/>
      <c r="P136" s="47"/>
      <c r="Q136" s="47"/>
      <c r="R136" s="47"/>
      <c r="S136" s="51"/>
      <c r="T136" s="51">
        <v>2</v>
      </c>
      <c r="U136" s="47">
        <v>3</v>
      </c>
      <c r="V136" s="47"/>
      <c r="W136" s="52">
        <f t="shared" si="5"/>
        <v>5</v>
      </c>
      <c r="X136" s="63">
        <f t="shared" si="4"/>
        <v>5</v>
      </c>
    </row>
    <row r="137" spans="2:24" ht="24.6" customHeight="1">
      <c r="B137" s="48">
        <f>Personal_Development!B138</f>
        <v>0</v>
      </c>
      <c r="C137" s="48">
        <f>Personal_Development!C138</f>
        <v>0</v>
      </c>
      <c r="D137" s="14" t="str">
        <f>Personal_Development!D138</f>
        <v>C12421</v>
      </c>
      <c r="E137" s="11" t="str">
        <f>Personal_Development!E138</f>
        <v>SULKIFLI BIN YAAKUB</v>
      </c>
      <c r="F137" s="12" t="str">
        <f>Personal_Development!F138</f>
        <v>PRODUCTION NO.2 DEPARTMENT</v>
      </c>
      <c r="G137" s="12" t="str">
        <f>Personal_Development!G138</f>
        <v>MOLDING PRODUCTION SECTION (MPS)</v>
      </c>
      <c r="H137" s="40" t="str">
        <f>Personal_Development!H138</f>
        <v>OPERATOR 1</v>
      </c>
      <c r="I137" s="41" t="str">
        <f>Personal_Development!I138</f>
        <v>C3 PROD</v>
      </c>
      <c r="J137" s="42" t="str">
        <f>Personal_Development!J138</f>
        <v xml:space="preserve">C3 </v>
      </c>
      <c r="K137" s="47"/>
      <c r="L137" s="47"/>
      <c r="M137" s="51"/>
      <c r="N137" s="51"/>
      <c r="O137" s="47"/>
      <c r="P137" s="47"/>
      <c r="Q137" s="47"/>
      <c r="R137" s="47"/>
      <c r="S137" s="51"/>
      <c r="T137" s="51"/>
      <c r="U137" s="47"/>
      <c r="V137" s="47"/>
      <c r="W137" s="52">
        <f t="shared" si="5"/>
        <v>0</v>
      </c>
      <c r="X137" s="63">
        <f t="shared" si="4"/>
        <v>1</v>
      </c>
    </row>
    <row r="138" spans="2:24" ht="24.6" customHeight="1">
      <c r="B138" s="48">
        <f>Personal_Development!B139</f>
        <v>0</v>
      </c>
      <c r="C138" s="48">
        <f>Personal_Development!C139</f>
        <v>0</v>
      </c>
      <c r="D138" s="14" t="str">
        <f>Personal_Development!D139</f>
        <v>C12430</v>
      </c>
      <c r="E138" s="11" t="str">
        <f>Personal_Development!E139</f>
        <v>HERMAN BIN RASUL</v>
      </c>
      <c r="F138" s="12" t="str">
        <f>Personal_Development!F139</f>
        <v>PRODUCTION NO.1 DEPARTMENT</v>
      </c>
      <c r="G138" s="12" t="str">
        <f>Personal_Development!G139</f>
        <v>ASSEMBLY PRODUCTION SECTION (APS)</v>
      </c>
      <c r="H138" s="40" t="str">
        <f>Personal_Development!H139</f>
        <v>SENIOR QC CHECKER</v>
      </c>
      <c r="I138" s="41" t="str">
        <f>Personal_Development!I139</f>
        <v>C2 PROD</v>
      </c>
      <c r="J138" s="42" t="str">
        <f>Personal_Development!J139</f>
        <v xml:space="preserve">C2 </v>
      </c>
      <c r="K138" s="47"/>
      <c r="L138" s="47">
        <v>3</v>
      </c>
      <c r="M138" s="51"/>
      <c r="N138" s="51">
        <v>2</v>
      </c>
      <c r="O138" s="47"/>
      <c r="P138" s="47"/>
      <c r="Q138" s="47"/>
      <c r="R138" s="47"/>
      <c r="S138" s="51"/>
      <c r="T138" s="51">
        <v>1</v>
      </c>
      <c r="U138" s="47"/>
      <c r="V138" s="47"/>
      <c r="W138" s="52">
        <f t="shared" si="5"/>
        <v>6</v>
      </c>
      <c r="X138" s="63">
        <f t="shared" si="4"/>
        <v>5</v>
      </c>
    </row>
    <row r="139" spans="2:24" ht="24.6" customHeight="1">
      <c r="B139" s="48">
        <f>Personal_Development!B140</f>
        <v>0</v>
      </c>
      <c r="C139" s="48">
        <f>Personal_Development!C140</f>
        <v>0</v>
      </c>
      <c r="D139" s="14" t="str">
        <f>Personal_Development!D140</f>
        <v>C12431</v>
      </c>
      <c r="E139" s="11" t="str">
        <f>Personal_Development!E140</f>
        <v>KANAGESWARI A/P MUNISAMY</v>
      </c>
      <c r="F139" s="12" t="str">
        <f>Personal_Development!F140</f>
        <v>PRODUCTION NO.1 DEPARTMENT</v>
      </c>
      <c r="G139" s="12" t="str">
        <f>Personal_Development!G140</f>
        <v>ASSEMBLY PRODUCTION SECTION (APS)</v>
      </c>
      <c r="H139" s="40" t="str">
        <f>Personal_Development!H140</f>
        <v>SENIOR QC CHECKER</v>
      </c>
      <c r="I139" s="41" t="str">
        <f>Personal_Development!I140</f>
        <v>C2 PROD</v>
      </c>
      <c r="J139" s="42" t="str">
        <f>Personal_Development!J140</f>
        <v xml:space="preserve">C2 </v>
      </c>
      <c r="K139" s="47"/>
      <c r="L139" s="47">
        <v>2</v>
      </c>
      <c r="M139" s="51">
        <v>4</v>
      </c>
      <c r="N139" s="51"/>
      <c r="O139" s="47">
        <v>1</v>
      </c>
      <c r="P139" s="47"/>
      <c r="Q139" s="47"/>
      <c r="R139" s="47"/>
      <c r="S139" s="51"/>
      <c r="T139" s="51"/>
      <c r="U139" s="47"/>
      <c r="V139" s="47"/>
      <c r="W139" s="52">
        <f t="shared" si="5"/>
        <v>7</v>
      </c>
      <c r="X139" s="63">
        <f t="shared" si="4"/>
        <v>5</v>
      </c>
    </row>
    <row r="140" spans="2:24" ht="24.6" customHeight="1">
      <c r="B140" s="48">
        <f>Personal_Development!B141</f>
        <v>0</v>
      </c>
      <c r="C140" s="48">
        <f>Personal_Development!C141</f>
        <v>0</v>
      </c>
      <c r="D140" s="14" t="str">
        <f>Personal_Development!D141</f>
        <v>C12455</v>
      </c>
      <c r="E140" s="11" t="str">
        <f>Personal_Development!E141</f>
        <v>ROSLIZAN BIN ABDUL RAZAK</v>
      </c>
      <c r="F140" s="12" t="str">
        <f>Personal_Development!F141</f>
        <v>PRODUCTION NO.2 DEPARTMENT</v>
      </c>
      <c r="G140" s="12" t="str">
        <f>Personal_Development!G141</f>
        <v>MOLDING ENGINEERING SECTION (MES)</v>
      </c>
      <c r="H140" s="40" t="str">
        <f>Personal_Development!H141</f>
        <v>SENIOR TECHNICIAN</v>
      </c>
      <c r="I140" s="41" t="str">
        <f>Personal_Development!I141</f>
        <v>C1 PROD</v>
      </c>
      <c r="J140" s="42" t="str">
        <f>Personal_Development!J141</f>
        <v xml:space="preserve">C1 </v>
      </c>
      <c r="K140" s="47">
        <v>1</v>
      </c>
      <c r="L140" s="47"/>
      <c r="M140" s="51"/>
      <c r="N140" s="51"/>
      <c r="O140" s="47"/>
      <c r="P140" s="47"/>
      <c r="Q140" s="47"/>
      <c r="R140" s="47"/>
      <c r="S140" s="51">
        <v>4</v>
      </c>
      <c r="T140" s="51"/>
      <c r="U140" s="47"/>
      <c r="V140" s="47"/>
      <c r="W140" s="52">
        <f t="shared" si="5"/>
        <v>5</v>
      </c>
      <c r="X140" s="63">
        <f t="shared" si="4"/>
        <v>5</v>
      </c>
    </row>
    <row r="141" spans="2:24" ht="24.6" customHeight="1">
      <c r="B141" s="48">
        <f>Personal_Development!B142</f>
        <v>0</v>
      </c>
      <c r="C141" s="48">
        <f>Personal_Development!C142</f>
        <v>0</v>
      </c>
      <c r="D141" s="14" t="str">
        <f>Personal_Development!D142</f>
        <v>C12458</v>
      </c>
      <c r="E141" s="11" t="str">
        <f>Personal_Development!E142</f>
        <v>NORSYAZWANI BINTI ZAIMI</v>
      </c>
      <c r="F141" s="12" t="str">
        <f>Personal_Development!F142</f>
        <v>PRODUCTION NO.1 DEPARTMENT</v>
      </c>
      <c r="G141" s="12" t="str">
        <f>Personal_Development!G142</f>
        <v>ASSEMBLY PRODUCTION SECTION (APS)</v>
      </c>
      <c r="H141" s="40" t="str">
        <f>Personal_Development!H142</f>
        <v>LINE LEADER</v>
      </c>
      <c r="I141" s="41" t="str">
        <f>Personal_Development!I142</f>
        <v>C2 PROD</v>
      </c>
      <c r="J141" s="42" t="str">
        <f>Personal_Development!J142</f>
        <v xml:space="preserve">C2 </v>
      </c>
      <c r="K141" s="47"/>
      <c r="L141" s="47"/>
      <c r="M141" s="51"/>
      <c r="N141" s="51"/>
      <c r="O141" s="47"/>
      <c r="P141" s="47"/>
      <c r="Q141" s="47"/>
      <c r="R141" s="47"/>
      <c r="S141" s="51"/>
      <c r="T141" s="51"/>
      <c r="U141" s="47"/>
      <c r="V141" s="47">
        <v>5</v>
      </c>
      <c r="W141" s="52">
        <f t="shared" si="5"/>
        <v>5</v>
      </c>
      <c r="X141" s="63">
        <f t="shared" ref="X141:X204" si="6">ROUND(IF($W141&gt;=5,"5",IF($W141&gt;=4,"4",IF($W141&gt;=3,"3",IF($W141&gt;=2,"2",IF($W141&gt;=0,"1"))))),2)</f>
        <v>5</v>
      </c>
    </row>
    <row r="142" spans="2:24" ht="24.6" customHeight="1">
      <c r="B142" s="48">
        <f>Personal_Development!B143</f>
        <v>0</v>
      </c>
      <c r="C142" s="48">
        <f>Personal_Development!C143</f>
        <v>0</v>
      </c>
      <c r="D142" s="14" t="str">
        <f>Personal_Development!D143</f>
        <v>C12462</v>
      </c>
      <c r="E142" s="11" t="str">
        <f>Personal_Development!E143</f>
        <v>ZURAIDAH BINTI YUSOP</v>
      </c>
      <c r="F142" s="12" t="str">
        <f>Personal_Development!F143</f>
        <v>PRODUCTION NO.1 DEPARTMENT</v>
      </c>
      <c r="G142" s="12" t="str">
        <f>Personal_Development!G143</f>
        <v>ASSEMBLY PRODUCTION SECTION (APS)</v>
      </c>
      <c r="H142" s="40" t="str">
        <f>Personal_Development!H143</f>
        <v>SENIOR QC CHECKER</v>
      </c>
      <c r="I142" s="41" t="str">
        <f>Personal_Development!I143</f>
        <v>C2 PROD</v>
      </c>
      <c r="J142" s="42" t="str">
        <f>Personal_Development!J143</f>
        <v xml:space="preserve">C2 </v>
      </c>
      <c r="K142" s="47"/>
      <c r="L142" s="47"/>
      <c r="M142" s="51"/>
      <c r="N142" s="51"/>
      <c r="O142" s="47"/>
      <c r="P142" s="47"/>
      <c r="Q142" s="47">
        <v>1</v>
      </c>
      <c r="R142" s="47"/>
      <c r="S142" s="51"/>
      <c r="T142" s="51"/>
      <c r="U142" s="47"/>
      <c r="V142" s="47"/>
      <c r="W142" s="52">
        <f t="shared" si="5"/>
        <v>1</v>
      </c>
      <c r="X142" s="63">
        <f t="shared" si="6"/>
        <v>1</v>
      </c>
    </row>
    <row r="143" spans="2:24" ht="24.6" customHeight="1">
      <c r="B143" s="48">
        <f>Personal_Development!B144</f>
        <v>0</v>
      </c>
      <c r="C143" s="48">
        <f>Personal_Development!C144</f>
        <v>0</v>
      </c>
      <c r="D143" s="14" t="str">
        <f>Personal_Development!D144</f>
        <v>C12483</v>
      </c>
      <c r="E143" s="11" t="str">
        <f>Personal_Development!E144</f>
        <v>ALINASHAZLIN BTE ALIAS</v>
      </c>
      <c r="F143" s="12" t="str">
        <f>Personal_Development!F144</f>
        <v>PRODUCTION NO.1 DEPARTMENT</v>
      </c>
      <c r="G143" s="12" t="str">
        <f>Personal_Development!G144</f>
        <v>ASSEMBLY PRODUCTION SECTION (APS)</v>
      </c>
      <c r="H143" s="40" t="str">
        <f>Personal_Development!H144</f>
        <v>SENIOR QC CHECKER</v>
      </c>
      <c r="I143" s="41" t="str">
        <f>Personal_Development!I144</f>
        <v>C2 PROD</v>
      </c>
      <c r="J143" s="42" t="str">
        <f>Personal_Development!J144</f>
        <v xml:space="preserve">C2 </v>
      </c>
      <c r="K143" s="47"/>
      <c r="L143" s="47"/>
      <c r="M143" s="51"/>
      <c r="N143" s="51"/>
      <c r="O143" s="47"/>
      <c r="P143" s="47"/>
      <c r="Q143" s="47"/>
      <c r="R143" s="47"/>
      <c r="S143" s="51"/>
      <c r="T143" s="51"/>
      <c r="U143" s="47"/>
      <c r="V143" s="47"/>
      <c r="W143" s="52">
        <f t="shared" si="5"/>
        <v>0</v>
      </c>
      <c r="X143" s="63">
        <f t="shared" si="6"/>
        <v>1</v>
      </c>
    </row>
    <row r="144" spans="2:24" ht="24.6" customHeight="1">
      <c r="B144" s="48">
        <f>Personal_Development!B145</f>
        <v>0</v>
      </c>
      <c r="C144" s="48">
        <f>Personal_Development!C145</f>
        <v>0</v>
      </c>
      <c r="D144" s="14" t="str">
        <f>Personal_Development!D145</f>
        <v>C12491</v>
      </c>
      <c r="E144" s="11" t="str">
        <f>Personal_Development!E145</f>
        <v>RAHMAH BINTI MD YASIN</v>
      </c>
      <c r="F144" s="12" t="str">
        <f>Personal_Development!F145</f>
        <v>PRODUCTION NO.1 DEPARTMENT</v>
      </c>
      <c r="G144" s="12" t="str">
        <f>Personal_Development!G145</f>
        <v>ASSEMBLY PRODUCTION SECTION (APS)</v>
      </c>
      <c r="H144" s="40" t="str">
        <f>Personal_Development!H145</f>
        <v>SENIOR QC CHECKER</v>
      </c>
      <c r="I144" s="41" t="str">
        <f>Personal_Development!I145</f>
        <v>C2 PROD</v>
      </c>
      <c r="J144" s="42" t="str">
        <f>Personal_Development!J145</f>
        <v xml:space="preserve">C2 </v>
      </c>
      <c r="K144" s="47"/>
      <c r="L144" s="47"/>
      <c r="M144" s="51"/>
      <c r="N144" s="51"/>
      <c r="O144" s="47"/>
      <c r="P144" s="47"/>
      <c r="Q144" s="47"/>
      <c r="R144" s="47"/>
      <c r="S144" s="51"/>
      <c r="T144" s="51"/>
      <c r="U144" s="47"/>
      <c r="V144" s="47"/>
      <c r="W144" s="52">
        <f t="shared" si="5"/>
        <v>0</v>
      </c>
      <c r="X144" s="63">
        <f t="shared" si="6"/>
        <v>1</v>
      </c>
    </row>
    <row r="145" spans="2:24" ht="24.6" customHeight="1">
      <c r="B145" s="48">
        <f>Personal_Development!B146</f>
        <v>0</v>
      </c>
      <c r="C145" s="48">
        <f>Personal_Development!C146</f>
        <v>0</v>
      </c>
      <c r="D145" s="14" t="str">
        <f>Personal_Development!D146</f>
        <v>C12492</v>
      </c>
      <c r="E145" s="11" t="str">
        <f>Personal_Development!E146</f>
        <v>NORAZIZAH BINTI ABDUL GHANI</v>
      </c>
      <c r="F145" s="12" t="str">
        <f>Personal_Development!F146</f>
        <v>PRODUCTION NO.1 DEPARTMENT</v>
      </c>
      <c r="G145" s="12" t="str">
        <f>Personal_Development!G146</f>
        <v>ASSEMBLY PRODUCTION SECTION (APS)</v>
      </c>
      <c r="H145" s="40" t="str">
        <f>Personal_Development!H146</f>
        <v>OPERATOR 1</v>
      </c>
      <c r="I145" s="41" t="str">
        <f>Personal_Development!I146</f>
        <v>C3 PROD</v>
      </c>
      <c r="J145" s="42" t="str">
        <f>Personal_Development!J146</f>
        <v xml:space="preserve">C3 </v>
      </c>
      <c r="K145" s="47"/>
      <c r="L145" s="47"/>
      <c r="M145" s="51"/>
      <c r="N145" s="51"/>
      <c r="O145" s="47">
        <v>2</v>
      </c>
      <c r="P145" s="47"/>
      <c r="Q145" s="47">
        <v>1</v>
      </c>
      <c r="R145" s="47"/>
      <c r="S145" s="51"/>
      <c r="T145" s="51">
        <v>2</v>
      </c>
      <c r="U145" s="47"/>
      <c r="V145" s="47"/>
      <c r="W145" s="52">
        <f t="shared" si="5"/>
        <v>5</v>
      </c>
      <c r="X145" s="63">
        <f t="shared" si="6"/>
        <v>5</v>
      </c>
    </row>
    <row r="146" spans="2:24" ht="24.6" customHeight="1">
      <c r="B146" s="48" t="str">
        <f>Personal_Development!B147</f>
        <v>R</v>
      </c>
      <c r="C146" s="48">
        <f>Personal_Development!C147</f>
        <v>0</v>
      </c>
      <c r="D146" s="14" t="str">
        <f>Personal_Development!D147</f>
        <v>C12493</v>
      </c>
      <c r="E146" s="11" t="str">
        <f>Personal_Development!E147</f>
        <v>MASZURA BINTI MAHAMUD</v>
      </c>
      <c r="F146" s="12" t="str">
        <f>Personal_Development!F147</f>
        <v>PRODUCTION NO.1 DEPARTMENT</v>
      </c>
      <c r="G146" s="12" t="str">
        <f>Personal_Development!G147</f>
        <v>ASSEMBLY PRODUCTION SECTION (APS)</v>
      </c>
      <c r="H146" s="40" t="str">
        <f>Personal_Development!H147</f>
        <v>SENIOR QUALITY CHECKER</v>
      </c>
      <c r="I146" s="41" t="str">
        <f>Personal_Development!I147</f>
        <v>C2 PROD</v>
      </c>
      <c r="J146" s="42" t="str">
        <f>Personal_Development!J147</f>
        <v xml:space="preserve">C2 </v>
      </c>
      <c r="K146" s="47"/>
      <c r="L146" s="47"/>
      <c r="M146" s="51"/>
      <c r="N146" s="51"/>
      <c r="O146" s="47"/>
      <c r="P146" s="47"/>
      <c r="Q146" s="47"/>
      <c r="R146" s="47"/>
      <c r="S146" s="51"/>
      <c r="T146" s="51"/>
      <c r="U146" s="47"/>
      <c r="V146" s="47"/>
      <c r="W146" s="52">
        <f t="shared" si="5"/>
        <v>0</v>
      </c>
      <c r="X146" s="63">
        <f t="shared" si="6"/>
        <v>1</v>
      </c>
    </row>
    <row r="147" spans="2:24" ht="24.6" customHeight="1">
      <c r="B147" s="48">
        <f>Personal_Development!B148</f>
        <v>0</v>
      </c>
      <c r="C147" s="48">
        <f>Personal_Development!C148</f>
        <v>0</v>
      </c>
      <c r="D147" s="14" t="str">
        <f>Personal_Development!D148</f>
        <v>C12494</v>
      </c>
      <c r="E147" s="11" t="str">
        <f>Personal_Development!E148</f>
        <v>HAMIDAH BINTI DIN MUSTAFA KAMAL BASAH</v>
      </c>
      <c r="F147" s="12" t="str">
        <f>Personal_Development!F148</f>
        <v>PRODUCTION NO.1 DEPARTMENT</v>
      </c>
      <c r="G147" s="12" t="str">
        <f>Personal_Development!G148</f>
        <v>ASSEMBLY PRODUCTION SECTION (APS)</v>
      </c>
      <c r="H147" s="40" t="str">
        <f>Personal_Development!H148</f>
        <v>SKILLED QUALITY CHECKER 2</v>
      </c>
      <c r="I147" s="41" t="str">
        <f>Personal_Development!I148</f>
        <v>F1</v>
      </c>
      <c r="J147" s="42" t="str">
        <f>Personal_Development!J148</f>
        <v>F1</v>
      </c>
      <c r="K147" s="47">
        <v>3</v>
      </c>
      <c r="L147" s="47">
        <v>3</v>
      </c>
      <c r="M147" s="51"/>
      <c r="N147" s="51"/>
      <c r="O147" s="47"/>
      <c r="P147" s="47"/>
      <c r="Q147" s="47"/>
      <c r="R147" s="47"/>
      <c r="S147" s="51"/>
      <c r="T147" s="51"/>
      <c r="U147" s="47"/>
      <c r="V147" s="47"/>
      <c r="W147" s="52">
        <f t="shared" si="5"/>
        <v>6</v>
      </c>
      <c r="X147" s="63">
        <f t="shared" si="6"/>
        <v>5</v>
      </c>
    </row>
    <row r="148" spans="2:24" ht="24.6" customHeight="1">
      <c r="B148" s="48">
        <f>Personal_Development!B149</f>
        <v>0</v>
      </c>
      <c r="C148" s="48">
        <f>Personal_Development!C149</f>
        <v>0</v>
      </c>
      <c r="D148" s="14" t="str">
        <f>Personal_Development!D149</f>
        <v>C12495</v>
      </c>
      <c r="E148" s="11" t="str">
        <f>Personal_Development!E149</f>
        <v>RAHMAWATI BINTI ARIFIN</v>
      </c>
      <c r="F148" s="12" t="str">
        <f>Personal_Development!F149</f>
        <v>PRODUCTION NO.1 DEPARTMENT</v>
      </c>
      <c r="G148" s="12" t="str">
        <f>Personal_Development!G149</f>
        <v>ASSEMBLY PRODUCTION SECTION (APS)</v>
      </c>
      <c r="H148" s="40" t="str">
        <f>Personal_Development!H149</f>
        <v>OPERATOR 1</v>
      </c>
      <c r="I148" s="41" t="str">
        <f>Personal_Development!I149</f>
        <v>C3 PROD</v>
      </c>
      <c r="J148" s="42" t="str">
        <f>Personal_Development!J149</f>
        <v xml:space="preserve">C3 </v>
      </c>
      <c r="K148" s="47"/>
      <c r="L148" s="47"/>
      <c r="M148" s="51"/>
      <c r="N148" s="51"/>
      <c r="O148" s="47"/>
      <c r="P148" s="47"/>
      <c r="Q148" s="47"/>
      <c r="R148" s="47"/>
      <c r="S148" s="51"/>
      <c r="T148" s="51"/>
      <c r="U148" s="47"/>
      <c r="V148" s="47">
        <v>7</v>
      </c>
      <c r="W148" s="52">
        <f t="shared" si="5"/>
        <v>7</v>
      </c>
      <c r="X148" s="63">
        <f t="shared" si="6"/>
        <v>5</v>
      </c>
    </row>
    <row r="149" spans="2:24" ht="24.6" customHeight="1">
      <c r="B149" s="48">
        <f>Personal_Development!B150</f>
        <v>0</v>
      </c>
      <c r="C149" s="48">
        <f>Personal_Development!C150</f>
        <v>0</v>
      </c>
      <c r="D149" s="14" t="str">
        <f>Personal_Development!D150</f>
        <v>C12497</v>
      </c>
      <c r="E149" s="11" t="str">
        <f>Personal_Development!E150</f>
        <v>PUSPALATHA A/P RAMASAMY</v>
      </c>
      <c r="F149" s="12" t="str">
        <f>Personal_Development!F150</f>
        <v>PRODUCTION NO.1 DEPARTMENT</v>
      </c>
      <c r="G149" s="12" t="str">
        <f>Personal_Development!G150</f>
        <v>ASSEMBLY PRODUCTION SECTION (APS)</v>
      </c>
      <c r="H149" s="40" t="str">
        <f>Personal_Development!H150</f>
        <v>SENIOR QC CHECKER</v>
      </c>
      <c r="I149" s="41" t="str">
        <f>Personal_Development!I150</f>
        <v>C2 PROD</v>
      </c>
      <c r="J149" s="42" t="str">
        <f>Personal_Development!J150</f>
        <v xml:space="preserve">C2 </v>
      </c>
      <c r="K149" s="47"/>
      <c r="L149" s="47">
        <v>1</v>
      </c>
      <c r="M149" s="51"/>
      <c r="N149" s="51"/>
      <c r="O149" s="47">
        <v>3</v>
      </c>
      <c r="P149" s="47"/>
      <c r="Q149" s="47"/>
      <c r="R149" s="47"/>
      <c r="S149" s="51"/>
      <c r="T149" s="51">
        <v>1</v>
      </c>
      <c r="U149" s="47">
        <v>1</v>
      </c>
      <c r="V149" s="47"/>
      <c r="W149" s="52">
        <f t="shared" si="5"/>
        <v>6</v>
      </c>
      <c r="X149" s="63">
        <f t="shared" si="6"/>
        <v>5</v>
      </c>
    </row>
    <row r="150" spans="2:24" ht="24.6" customHeight="1">
      <c r="B150" s="48">
        <f>Personal_Development!B151</f>
        <v>0</v>
      </c>
      <c r="C150" s="48">
        <f>Personal_Development!C151</f>
        <v>0</v>
      </c>
      <c r="D150" s="14" t="str">
        <f>Personal_Development!D151</f>
        <v>C12503</v>
      </c>
      <c r="E150" s="11" t="str">
        <f>Personal_Development!E151</f>
        <v>THANALETCHUMI A/P MUNIANDY</v>
      </c>
      <c r="F150" s="12" t="str">
        <f>Personal_Development!F151</f>
        <v>PRODUCTION NO.1 DEPARTMENT</v>
      </c>
      <c r="G150" s="12" t="str">
        <f>Personal_Development!G151</f>
        <v>ASSEMBLY PRODUCTION SECTION (APS)</v>
      </c>
      <c r="H150" s="40" t="str">
        <f>Personal_Development!H151</f>
        <v>SENIOR QC CHECKER</v>
      </c>
      <c r="I150" s="41" t="str">
        <f>Personal_Development!I151</f>
        <v>C2 PROD</v>
      </c>
      <c r="J150" s="42" t="str">
        <f>Personal_Development!J151</f>
        <v xml:space="preserve">C2 </v>
      </c>
      <c r="K150" s="47"/>
      <c r="L150" s="47">
        <v>7</v>
      </c>
      <c r="M150" s="51">
        <v>2</v>
      </c>
      <c r="N150" s="51"/>
      <c r="O150" s="47"/>
      <c r="P150" s="47"/>
      <c r="Q150" s="47"/>
      <c r="R150" s="47"/>
      <c r="S150" s="51"/>
      <c r="T150" s="51"/>
      <c r="U150" s="47"/>
      <c r="V150" s="47"/>
      <c r="W150" s="52">
        <f t="shared" si="5"/>
        <v>9</v>
      </c>
      <c r="X150" s="63">
        <f t="shared" si="6"/>
        <v>5</v>
      </c>
    </row>
    <row r="151" spans="2:24" ht="24.6" customHeight="1">
      <c r="B151" s="48">
        <f>Personal_Development!B152</f>
        <v>0</v>
      </c>
      <c r="C151" s="48">
        <f>Personal_Development!C152</f>
        <v>0</v>
      </c>
      <c r="D151" s="14" t="str">
        <f>Personal_Development!D152</f>
        <v>C12508</v>
      </c>
      <c r="E151" s="11" t="str">
        <f>Personal_Development!E152</f>
        <v>RANI A/P SINNASAMY</v>
      </c>
      <c r="F151" s="12" t="str">
        <f>Personal_Development!F152</f>
        <v>PRODUCTION NO.1 DEPARTMENT</v>
      </c>
      <c r="G151" s="12" t="str">
        <f>Personal_Development!G152</f>
        <v>ASSEMBLY PRODUCTION SECTION (APS)</v>
      </c>
      <c r="H151" s="40" t="str">
        <f>Personal_Development!H152</f>
        <v>QC CHECKER</v>
      </c>
      <c r="I151" s="41" t="str">
        <f>Personal_Development!I152</f>
        <v>C3 PROD</v>
      </c>
      <c r="J151" s="42" t="str">
        <f>Personal_Development!J152</f>
        <v xml:space="preserve">C3 </v>
      </c>
      <c r="K151" s="47">
        <v>2</v>
      </c>
      <c r="L151" s="47">
        <v>4</v>
      </c>
      <c r="M151" s="51"/>
      <c r="N151" s="51">
        <v>2</v>
      </c>
      <c r="O151" s="47"/>
      <c r="P151" s="47"/>
      <c r="Q151" s="47"/>
      <c r="R151" s="47"/>
      <c r="S151" s="51"/>
      <c r="T151" s="51"/>
      <c r="U151" s="47"/>
      <c r="V151" s="47"/>
      <c r="W151" s="52">
        <f t="shared" si="5"/>
        <v>8</v>
      </c>
      <c r="X151" s="63">
        <f t="shared" si="6"/>
        <v>5</v>
      </c>
    </row>
    <row r="152" spans="2:24" ht="24.6" customHeight="1">
      <c r="B152" s="48">
        <f>Personal_Development!B153</f>
        <v>0</v>
      </c>
      <c r="C152" s="48">
        <f>Personal_Development!C153</f>
        <v>0</v>
      </c>
      <c r="D152" s="14" t="str">
        <f>Personal_Development!D153</f>
        <v>C12513</v>
      </c>
      <c r="E152" s="11" t="str">
        <f>Personal_Development!E153</f>
        <v>SITI RAWIYAH BINTI MADDAH</v>
      </c>
      <c r="F152" s="12" t="str">
        <f>Personal_Development!F153</f>
        <v>PRODUCTION NO.1 DEPARTMENT</v>
      </c>
      <c r="G152" s="12" t="str">
        <f>Personal_Development!G153</f>
        <v>ASSEMBLY PRODUCTION SECTION (APS)</v>
      </c>
      <c r="H152" s="40" t="str">
        <f>Personal_Development!H153</f>
        <v>SENIOR QC CHECKER</v>
      </c>
      <c r="I152" s="41" t="str">
        <f>Personal_Development!I153</f>
        <v>C2 PROD</v>
      </c>
      <c r="J152" s="42" t="str">
        <f>Personal_Development!J153</f>
        <v xml:space="preserve">C2 </v>
      </c>
      <c r="K152" s="47"/>
      <c r="L152" s="47">
        <v>2</v>
      </c>
      <c r="M152" s="51">
        <v>4</v>
      </c>
      <c r="N152" s="51"/>
      <c r="O152" s="47"/>
      <c r="P152" s="47"/>
      <c r="Q152" s="47"/>
      <c r="R152" s="47"/>
      <c r="S152" s="51"/>
      <c r="T152" s="51">
        <v>2</v>
      </c>
      <c r="U152" s="47"/>
      <c r="V152" s="47"/>
      <c r="W152" s="52">
        <f t="shared" si="5"/>
        <v>8</v>
      </c>
      <c r="X152" s="63">
        <f t="shared" si="6"/>
        <v>5</v>
      </c>
    </row>
    <row r="153" spans="2:24" ht="24.6" customHeight="1">
      <c r="B153" s="48">
        <f>Personal_Development!B154</f>
        <v>0</v>
      </c>
      <c r="C153" s="48">
        <f>Personal_Development!C154</f>
        <v>0</v>
      </c>
      <c r="D153" s="14" t="str">
        <f>Personal_Development!D154</f>
        <v>C12514</v>
      </c>
      <c r="E153" s="11" t="str">
        <f>Personal_Development!E154</f>
        <v>ROSYAH BINTI RUPIYEE</v>
      </c>
      <c r="F153" s="12" t="str">
        <f>Personal_Development!F154</f>
        <v>PRODUCTION NO.1 DEPARTMENT</v>
      </c>
      <c r="G153" s="12" t="str">
        <f>Personal_Development!G154</f>
        <v>ASSEMBLY PRODUCTION SECTION (APS)</v>
      </c>
      <c r="H153" s="40" t="str">
        <f>Personal_Development!H154</f>
        <v>SENIOR QC CHECKER</v>
      </c>
      <c r="I153" s="41" t="str">
        <f>Personal_Development!I154</f>
        <v>C2 PROD</v>
      </c>
      <c r="J153" s="42" t="str">
        <f>Personal_Development!J154</f>
        <v xml:space="preserve">C2 </v>
      </c>
      <c r="K153" s="47"/>
      <c r="L153" s="47"/>
      <c r="M153" s="51"/>
      <c r="N153" s="51"/>
      <c r="O153" s="47"/>
      <c r="P153" s="47"/>
      <c r="Q153" s="47"/>
      <c r="R153" s="47"/>
      <c r="S153" s="51"/>
      <c r="T153" s="51"/>
      <c r="U153" s="47"/>
      <c r="V153" s="47">
        <v>7</v>
      </c>
      <c r="W153" s="52">
        <f t="shared" si="5"/>
        <v>7</v>
      </c>
      <c r="X153" s="63">
        <f t="shared" si="6"/>
        <v>5</v>
      </c>
    </row>
    <row r="154" spans="2:24" ht="24.6" customHeight="1">
      <c r="B154" s="48">
        <f>Personal_Development!B155</f>
        <v>0</v>
      </c>
      <c r="C154" s="48">
        <f>Personal_Development!C155</f>
        <v>0</v>
      </c>
      <c r="D154" s="14" t="str">
        <f>Personal_Development!D155</f>
        <v>C12518</v>
      </c>
      <c r="E154" s="11" t="str">
        <f>Personal_Development!E155</f>
        <v>SAMSIDAR BT SHARIF</v>
      </c>
      <c r="F154" s="12" t="str">
        <f>Personal_Development!F155</f>
        <v>PRODUCTION NO.1 DEPARTMENT</v>
      </c>
      <c r="G154" s="12" t="str">
        <f>Personal_Development!G155</f>
        <v>ASSEMBLY PRODUCTION SECTION (APS)</v>
      </c>
      <c r="H154" s="40" t="str">
        <f>Personal_Development!H155</f>
        <v>OPERATOR 1</v>
      </c>
      <c r="I154" s="41" t="str">
        <f>Personal_Development!I155</f>
        <v>C3 PROD</v>
      </c>
      <c r="J154" s="42" t="str">
        <f>Personal_Development!J155</f>
        <v xml:space="preserve">C3 </v>
      </c>
      <c r="K154" s="47"/>
      <c r="L154" s="47"/>
      <c r="M154" s="51"/>
      <c r="N154" s="51"/>
      <c r="O154" s="47"/>
      <c r="P154" s="47"/>
      <c r="Q154" s="47"/>
      <c r="R154" s="47"/>
      <c r="S154" s="51"/>
      <c r="T154" s="51"/>
      <c r="U154" s="47"/>
      <c r="V154" s="47"/>
      <c r="W154" s="52">
        <f t="shared" si="5"/>
        <v>0</v>
      </c>
      <c r="X154" s="63">
        <f t="shared" si="6"/>
        <v>1</v>
      </c>
    </row>
    <row r="155" spans="2:24" ht="24.6" customHeight="1">
      <c r="B155" s="48">
        <f>Personal_Development!B156</f>
        <v>0</v>
      </c>
      <c r="C155" s="48">
        <f>Personal_Development!C156</f>
        <v>0</v>
      </c>
      <c r="D155" s="14" t="str">
        <f>Personal_Development!D156</f>
        <v>C12523</v>
      </c>
      <c r="E155" s="11" t="str">
        <f>Personal_Development!E156</f>
        <v>NIRMALA DEVI A/P K S NARAYANAN</v>
      </c>
      <c r="F155" s="12" t="str">
        <f>Personal_Development!F156</f>
        <v>PRODUCTION NO.1 DEPARTMENT</v>
      </c>
      <c r="G155" s="12" t="str">
        <f>Personal_Development!G156</f>
        <v>ASSEMBLY PRODUCTION SECTION (APS)</v>
      </c>
      <c r="H155" s="40" t="str">
        <f>Personal_Development!H156</f>
        <v>OPERATOR 1</v>
      </c>
      <c r="I155" s="41" t="str">
        <f>Personal_Development!I156</f>
        <v>C3 PROD</v>
      </c>
      <c r="J155" s="42" t="str">
        <f>Personal_Development!J156</f>
        <v xml:space="preserve">C3 </v>
      </c>
      <c r="K155" s="47"/>
      <c r="L155" s="47">
        <v>2</v>
      </c>
      <c r="M155" s="51"/>
      <c r="N155" s="51"/>
      <c r="O155" s="47"/>
      <c r="P155" s="47"/>
      <c r="Q155" s="47"/>
      <c r="R155" s="47">
        <v>9</v>
      </c>
      <c r="S155" s="51">
        <v>2</v>
      </c>
      <c r="T155" s="51"/>
      <c r="U155" s="47"/>
      <c r="V155" s="47"/>
      <c r="W155" s="52">
        <f t="shared" si="5"/>
        <v>13</v>
      </c>
      <c r="X155" s="63">
        <f t="shared" si="6"/>
        <v>5</v>
      </c>
    </row>
    <row r="156" spans="2:24" ht="24.6" customHeight="1">
      <c r="B156" s="48">
        <f>Personal_Development!B157</f>
        <v>0</v>
      </c>
      <c r="C156" s="48">
        <f>Personal_Development!C157</f>
        <v>0</v>
      </c>
      <c r="D156" s="14" t="str">
        <f>Personal_Development!D157</f>
        <v>C12524</v>
      </c>
      <c r="E156" s="11" t="str">
        <f>Personal_Development!E157</f>
        <v>KHALIZAH BINTI YEOP KAMARUDDIN</v>
      </c>
      <c r="F156" s="12" t="str">
        <f>Personal_Development!F157</f>
        <v>PRODUCTION NO.1 DEPARTMENT</v>
      </c>
      <c r="G156" s="12" t="str">
        <f>Personal_Development!G157</f>
        <v>ASSEMBLY PRODUCTION SECTION (APS)</v>
      </c>
      <c r="H156" s="40" t="str">
        <f>Personal_Development!H157</f>
        <v>SENIOR QC CHECKER</v>
      </c>
      <c r="I156" s="41" t="str">
        <f>Personal_Development!I157</f>
        <v>C2 PROD</v>
      </c>
      <c r="J156" s="42" t="str">
        <f>Personal_Development!J157</f>
        <v xml:space="preserve">C2 </v>
      </c>
      <c r="K156" s="47">
        <v>1</v>
      </c>
      <c r="L156" s="47">
        <v>8</v>
      </c>
      <c r="M156" s="51"/>
      <c r="N156" s="51"/>
      <c r="O156" s="47"/>
      <c r="P156" s="47"/>
      <c r="Q156" s="47"/>
      <c r="R156" s="47"/>
      <c r="S156" s="51"/>
      <c r="T156" s="51"/>
      <c r="U156" s="47"/>
      <c r="V156" s="47"/>
      <c r="W156" s="52">
        <f t="shared" si="5"/>
        <v>9</v>
      </c>
      <c r="X156" s="63">
        <f t="shared" si="6"/>
        <v>5</v>
      </c>
    </row>
    <row r="157" spans="2:24" ht="24.6" customHeight="1">
      <c r="B157" s="48">
        <f>Personal_Development!B158</f>
        <v>0</v>
      </c>
      <c r="C157" s="48">
        <f>Personal_Development!C158</f>
        <v>0</v>
      </c>
      <c r="D157" s="14" t="str">
        <f>Personal_Development!D158</f>
        <v>C12532</v>
      </c>
      <c r="E157" s="11" t="str">
        <f>Personal_Development!E158</f>
        <v>NORAZIZAH BINTI AZIZ</v>
      </c>
      <c r="F157" s="12" t="str">
        <f>Personal_Development!F158</f>
        <v>PRODUCTION NO.1 DEPARTMENT</v>
      </c>
      <c r="G157" s="12" t="str">
        <f>Personal_Development!G158</f>
        <v>ASSEMBLY PRODUCTION SECTION (APS)</v>
      </c>
      <c r="H157" s="40" t="str">
        <f>Personal_Development!H158</f>
        <v>SENIOR QC CHECKER</v>
      </c>
      <c r="I157" s="41" t="str">
        <f>Personal_Development!I158</f>
        <v>C2 PROD</v>
      </c>
      <c r="J157" s="42" t="str">
        <f>Personal_Development!J158</f>
        <v xml:space="preserve">C2 </v>
      </c>
      <c r="K157" s="47">
        <v>2</v>
      </c>
      <c r="L157" s="47">
        <v>2</v>
      </c>
      <c r="M157" s="51">
        <v>1</v>
      </c>
      <c r="N157" s="51">
        <v>2</v>
      </c>
      <c r="O157" s="47"/>
      <c r="P157" s="47"/>
      <c r="Q157" s="47"/>
      <c r="R157" s="47"/>
      <c r="S157" s="51"/>
      <c r="T157" s="51"/>
      <c r="U157" s="47"/>
      <c r="V157" s="47"/>
      <c r="W157" s="52">
        <f t="shared" si="5"/>
        <v>7</v>
      </c>
      <c r="X157" s="63">
        <f t="shared" si="6"/>
        <v>5</v>
      </c>
    </row>
    <row r="158" spans="2:24" ht="24.6" customHeight="1">
      <c r="B158" s="48">
        <f>Personal_Development!B159</f>
        <v>0</v>
      </c>
      <c r="C158" s="48">
        <f>Personal_Development!C159</f>
        <v>0</v>
      </c>
      <c r="D158" s="14" t="str">
        <f>Personal_Development!D159</f>
        <v>C12534</v>
      </c>
      <c r="E158" s="11" t="str">
        <f>Personal_Development!E159</f>
        <v>MADAVI A/P KORAN</v>
      </c>
      <c r="F158" s="12" t="str">
        <f>Personal_Development!F159</f>
        <v>PRODUCTION NO.1 DEPARTMENT</v>
      </c>
      <c r="G158" s="12" t="str">
        <f>Personal_Development!G159</f>
        <v>ASSEMBLY PRODUCTION SECTION (APS)</v>
      </c>
      <c r="H158" s="40" t="str">
        <f>Personal_Development!H159</f>
        <v>OPERATOR 1</v>
      </c>
      <c r="I158" s="41" t="str">
        <f>Personal_Development!I159</f>
        <v>C3 PROD</v>
      </c>
      <c r="J158" s="42" t="str">
        <f>Personal_Development!J159</f>
        <v xml:space="preserve">C3 </v>
      </c>
      <c r="K158" s="47">
        <v>1</v>
      </c>
      <c r="L158" s="47"/>
      <c r="M158" s="51"/>
      <c r="N158" s="51"/>
      <c r="O158" s="47"/>
      <c r="P158" s="47"/>
      <c r="Q158" s="47"/>
      <c r="R158" s="47"/>
      <c r="S158" s="51"/>
      <c r="T158" s="51">
        <v>1</v>
      </c>
      <c r="U158" s="47"/>
      <c r="V158" s="47">
        <v>3</v>
      </c>
      <c r="W158" s="52">
        <f t="shared" si="5"/>
        <v>5</v>
      </c>
      <c r="X158" s="63">
        <f t="shared" si="6"/>
        <v>5</v>
      </c>
    </row>
    <row r="159" spans="2:24" ht="24.6" customHeight="1">
      <c r="B159" s="48">
        <f>Personal_Development!B160</f>
        <v>0</v>
      </c>
      <c r="C159" s="48">
        <f>Personal_Development!C160</f>
        <v>0</v>
      </c>
      <c r="D159" s="14" t="str">
        <f>Personal_Development!D160</f>
        <v>C12538</v>
      </c>
      <c r="E159" s="11" t="str">
        <f>Personal_Development!E160</f>
        <v>SITI HAWA BINTI MORAD</v>
      </c>
      <c r="F159" s="12" t="str">
        <f>Personal_Development!F160</f>
        <v>PRODUCTION NO.1 DEPARTMENT</v>
      </c>
      <c r="G159" s="12" t="str">
        <f>Personal_Development!G160</f>
        <v>ASSEMBLY PRODUCTION SECTION (APS)</v>
      </c>
      <c r="H159" s="40" t="str">
        <f>Personal_Development!H160</f>
        <v>OPERATOR 1</v>
      </c>
      <c r="I159" s="41" t="str">
        <f>Personal_Development!I160</f>
        <v>C3 PROD</v>
      </c>
      <c r="J159" s="42" t="str">
        <f>Personal_Development!J160</f>
        <v xml:space="preserve">C3 </v>
      </c>
      <c r="K159" s="47">
        <v>2</v>
      </c>
      <c r="L159" s="47">
        <v>1</v>
      </c>
      <c r="M159" s="51">
        <v>3</v>
      </c>
      <c r="N159" s="51"/>
      <c r="O159" s="47"/>
      <c r="P159" s="47"/>
      <c r="Q159" s="47"/>
      <c r="R159" s="47"/>
      <c r="S159" s="51"/>
      <c r="T159" s="51">
        <v>2</v>
      </c>
      <c r="U159" s="47"/>
      <c r="V159" s="47"/>
      <c r="W159" s="52">
        <f t="shared" si="5"/>
        <v>8</v>
      </c>
      <c r="X159" s="63">
        <f t="shared" si="6"/>
        <v>5</v>
      </c>
    </row>
    <row r="160" spans="2:24" ht="24.6" customHeight="1">
      <c r="B160" s="48">
        <f>Personal_Development!B161</f>
        <v>0</v>
      </c>
      <c r="C160" s="48">
        <f>Personal_Development!C161</f>
        <v>0</v>
      </c>
      <c r="D160" s="14" t="str">
        <f>Personal_Development!D161</f>
        <v>C12541</v>
      </c>
      <c r="E160" s="11" t="str">
        <f>Personal_Development!E161</f>
        <v>ROSMAWATI BINTI IBRAHIM</v>
      </c>
      <c r="F160" s="12" t="str">
        <f>Personal_Development!F161</f>
        <v>PRODUCTION NO.1 DEPARTMENT</v>
      </c>
      <c r="G160" s="12" t="str">
        <f>Personal_Development!G161</f>
        <v>ASSEMBLY PRODUCTION SECTION (APS)</v>
      </c>
      <c r="H160" s="40" t="str">
        <f>Personal_Development!H161</f>
        <v>SENIOR QC CHECKER</v>
      </c>
      <c r="I160" s="41" t="str">
        <f>Personal_Development!I161</f>
        <v>C2 PROD</v>
      </c>
      <c r="J160" s="42" t="str">
        <f>Personal_Development!J161</f>
        <v xml:space="preserve">C2 </v>
      </c>
      <c r="K160" s="47"/>
      <c r="L160" s="47"/>
      <c r="M160" s="51"/>
      <c r="N160" s="51"/>
      <c r="O160" s="47"/>
      <c r="P160" s="47"/>
      <c r="Q160" s="47"/>
      <c r="R160" s="47">
        <v>8</v>
      </c>
      <c r="S160" s="51"/>
      <c r="T160" s="51">
        <v>1</v>
      </c>
      <c r="U160" s="47"/>
      <c r="V160" s="47"/>
      <c r="W160" s="52">
        <f t="shared" si="5"/>
        <v>9</v>
      </c>
      <c r="X160" s="63">
        <f t="shared" si="6"/>
        <v>5</v>
      </c>
    </row>
    <row r="161" spans="2:24" ht="24.6" customHeight="1">
      <c r="B161" s="48">
        <f>Personal_Development!B162</f>
        <v>0</v>
      </c>
      <c r="C161" s="48">
        <f>Personal_Development!C162</f>
        <v>0</v>
      </c>
      <c r="D161" s="14" t="str">
        <f>Personal_Development!D162</f>
        <v>C12542</v>
      </c>
      <c r="E161" s="11" t="str">
        <f>Personal_Development!E162</f>
        <v>JUNAIDAH BT SAHAR</v>
      </c>
      <c r="F161" s="12" t="str">
        <f>Personal_Development!F162</f>
        <v>PRODUCTION NO.1 DEPARTMENT</v>
      </c>
      <c r="G161" s="12" t="str">
        <f>Personal_Development!G162</f>
        <v>ASSEMBLY PRODUCTION SECTION (APS)</v>
      </c>
      <c r="H161" s="40" t="str">
        <f>Personal_Development!H162</f>
        <v>LINE LEADER</v>
      </c>
      <c r="I161" s="41" t="str">
        <f>Personal_Development!I162</f>
        <v>C2 PROD</v>
      </c>
      <c r="J161" s="42" t="str">
        <f>Personal_Development!J162</f>
        <v xml:space="preserve">C2 </v>
      </c>
      <c r="K161" s="47">
        <v>2</v>
      </c>
      <c r="L161" s="47"/>
      <c r="M161" s="51"/>
      <c r="N161" s="51"/>
      <c r="O161" s="47">
        <v>1</v>
      </c>
      <c r="P161" s="47"/>
      <c r="Q161" s="47"/>
      <c r="R161" s="47"/>
      <c r="S161" s="51"/>
      <c r="T161" s="51">
        <v>7</v>
      </c>
      <c r="U161" s="47">
        <v>2</v>
      </c>
      <c r="V161" s="47"/>
      <c r="W161" s="52">
        <f t="shared" si="5"/>
        <v>12</v>
      </c>
      <c r="X161" s="63">
        <f t="shared" si="6"/>
        <v>5</v>
      </c>
    </row>
    <row r="162" spans="2:24" ht="24.6" customHeight="1">
      <c r="B162" s="48">
        <f>Personal_Development!B163</f>
        <v>0</v>
      </c>
      <c r="C162" s="48">
        <f>Personal_Development!C163</f>
        <v>0</v>
      </c>
      <c r="D162" s="14" t="str">
        <f>Personal_Development!D163</f>
        <v>C12546</v>
      </c>
      <c r="E162" s="11" t="str">
        <f>Personal_Development!E163</f>
        <v>NOR HASLIZAWATI BINTI NORDIN AHAMAD</v>
      </c>
      <c r="F162" s="12" t="str">
        <f>Personal_Development!F163</f>
        <v>PRODUCTION NO.1 DEPARTMENT</v>
      </c>
      <c r="G162" s="12" t="str">
        <f>Personal_Development!G163</f>
        <v>ASSEMBLY PRODUCTION SECTION (APS)</v>
      </c>
      <c r="H162" s="40" t="str">
        <f>Personal_Development!H163</f>
        <v>QC CHECKER</v>
      </c>
      <c r="I162" s="41" t="str">
        <f>Personal_Development!I163</f>
        <v>C3 PROD</v>
      </c>
      <c r="J162" s="42" t="str">
        <f>Personal_Development!J163</f>
        <v xml:space="preserve">C3 </v>
      </c>
      <c r="K162" s="47">
        <v>2</v>
      </c>
      <c r="L162" s="47">
        <v>3</v>
      </c>
      <c r="M162" s="51"/>
      <c r="N162" s="51">
        <v>3</v>
      </c>
      <c r="O162" s="47">
        <v>2</v>
      </c>
      <c r="P162" s="47"/>
      <c r="Q162" s="47"/>
      <c r="R162" s="47"/>
      <c r="S162" s="51"/>
      <c r="T162" s="51">
        <v>2</v>
      </c>
      <c r="U162" s="47"/>
      <c r="V162" s="47"/>
      <c r="W162" s="52">
        <f t="shared" si="5"/>
        <v>12</v>
      </c>
      <c r="X162" s="63">
        <f t="shared" si="6"/>
        <v>5</v>
      </c>
    </row>
    <row r="163" spans="2:24" ht="24.6" customHeight="1">
      <c r="B163" s="48">
        <f>Personal_Development!B164</f>
        <v>0</v>
      </c>
      <c r="C163" s="48">
        <f>Personal_Development!C164</f>
        <v>0</v>
      </c>
      <c r="D163" s="14" t="str">
        <f>Personal_Development!D164</f>
        <v>C12548</v>
      </c>
      <c r="E163" s="11" t="str">
        <f>Personal_Development!E164</f>
        <v>NUR LAILA BINTI SALIM</v>
      </c>
      <c r="F163" s="12" t="str">
        <f>Personal_Development!F164</f>
        <v>PRODUCTION NO.1 DEPARTMENT</v>
      </c>
      <c r="G163" s="12" t="str">
        <f>Personal_Development!G164</f>
        <v>ASSEMBLY PRODUCTION SECTION (APS)</v>
      </c>
      <c r="H163" s="40" t="str">
        <f>Personal_Development!H164</f>
        <v>QC CHECKER</v>
      </c>
      <c r="I163" s="41" t="str">
        <f>Personal_Development!I164</f>
        <v>C3 PROD</v>
      </c>
      <c r="J163" s="42" t="str">
        <f>Personal_Development!J164</f>
        <v xml:space="preserve">C3 </v>
      </c>
      <c r="K163" s="47"/>
      <c r="L163" s="47">
        <v>1</v>
      </c>
      <c r="M163" s="51"/>
      <c r="N163" s="51">
        <v>2</v>
      </c>
      <c r="O163" s="47"/>
      <c r="P163" s="47"/>
      <c r="Q163" s="47"/>
      <c r="R163" s="47"/>
      <c r="S163" s="51"/>
      <c r="T163" s="51">
        <v>1</v>
      </c>
      <c r="U163" s="47"/>
      <c r="V163" s="47">
        <v>2</v>
      </c>
      <c r="W163" s="52">
        <f t="shared" si="5"/>
        <v>6</v>
      </c>
      <c r="X163" s="63">
        <f t="shared" si="6"/>
        <v>5</v>
      </c>
    </row>
    <row r="164" spans="2:24" ht="24.6" customHeight="1">
      <c r="B164" s="48">
        <f>Personal_Development!B165</f>
        <v>0</v>
      </c>
      <c r="C164" s="48">
        <f>Personal_Development!C165</f>
        <v>0</v>
      </c>
      <c r="D164" s="14" t="str">
        <f>Personal_Development!D165</f>
        <v>C12553</v>
      </c>
      <c r="E164" s="11" t="str">
        <f>Personal_Development!E165</f>
        <v>JAMILAH BINTI MD CHAN</v>
      </c>
      <c r="F164" s="12" t="str">
        <f>Personal_Development!F165</f>
        <v>PRODUCTION NO.2 DEPARTMENT</v>
      </c>
      <c r="G164" s="12" t="str">
        <f>Personal_Development!G165</f>
        <v>MOLDING PRODUCTION SECTION (MPS)</v>
      </c>
      <c r="H164" s="40" t="str">
        <f>Personal_Development!H165</f>
        <v xml:space="preserve">SKILLED QUALITY CHECKER 2 </v>
      </c>
      <c r="I164" s="41" t="str">
        <f>Personal_Development!I165</f>
        <v>F1</v>
      </c>
      <c r="J164" s="42" t="str">
        <f>Personal_Development!J165</f>
        <v>F1</v>
      </c>
      <c r="K164" s="47"/>
      <c r="L164" s="47"/>
      <c r="M164" s="51"/>
      <c r="N164" s="51"/>
      <c r="O164" s="47"/>
      <c r="P164" s="47"/>
      <c r="Q164" s="47">
        <v>3</v>
      </c>
      <c r="R164" s="47"/>
      <c r="S164" s="51"/>
      <c r="T164" s="51"/>
      <c r="U164" s="47"/>
      <c r="V164" s="47"/>
      <c r="W164" s="52">
        <f t="shared" si="5"/>
        <v>3</v>
      </c>
      <c r="X164" s="63">
        <f t="shared" si="6"/>
        <v>3</v>
      </c>
    </row>
    <row r="165" spans="2:24" ht="24.6" customHeight="1">
      <c r="B165" s="48">
        <f>Personal_Development!B166</f>
        <v>0</v>
      </c>
      <c r="C165" s="48">
        <f>Personal_Development!C166</f>
        <v>0</v>
      </c>
      <c r="D165" s="14" t="str">
        <f>Personal_Development!D166</f>
        <v>C12554</v>
      </c>
      <c r="E165" s="11" t="str">
        <f>Personal_Development!E166</f>
        <v>NORMALA BINTI MANAN</v>
      </c>
      <c r="F165" s="12" t="str">
        <f>Personal_Development!F166</f>
        <v>PRODUCTION NO.2 DEPARTMENT</v>
      </c>
      <c r="G165" s="12" t="str">
        <f>Personal_Development!G166</f>
        <v>MOLDING PRODUCTION SECTION (MPS)</v>
      </c>
      <c r="H165" s="40" t="str">
        <f>Personal_Development!H166</f>
        <v>SENIOR QC CHECKER</v>
      </c>
      <c r="I165" s="41" t="str">
        <f>Personal_Development!I166</f>
        <v>C2 PROD</v>
      </c>
      <c r="J165" s="42" t="str">
        <f>Personal_Development!J166</f>
        <v xml:space="preserve">C2 </v>
      </c>
      <c r="K165" s="47"/>
      <c r="L165" s="47"/>
      <c r="M165" s="51"/>
      <c r="N165" s="51"/>
      <c r="O165" s="47"/>
      <c r="P165" s="47"/>
      <c r="Q165" s="47"/>
      <c r="R165" s="47">
        <v>4</v>
      </c>
      <c r="S165" s="51"/>
      <c r="T165" s="51"/>
      <c r="U165" s="47"/>
      <c r="V165" s="51">
        <v>3</v>
      </c>
      <c r="W165" s="52">
        <f t="shared" si="5"/>
        <v>7</v>
      </c>
      <c r="X165" s="63">
        <f t="shared" si="6"/>
        <v>5</v>
      </c>
    </row>
    <row r="166" spans="2:24" ht="24.6" customHeight="1">
      <c r="B166" s="48">
        <f>Personal_Development!B167</f>
        <v>0</v>
      </c>
      <c r="C166" s="48">
        <f>Personal_Development!C167</f>
        <v>0</v>
      </c>
      <c r="D166" s="14" t="str">
        <f>Personal_Development!D167</f>
        <v>C12556</v>
      </c>
      <c r="E166" s="11" t="str">
        <f>Personal_Development!E167</f>
        <v>PATHMA A/P PERAMAN</v>
      </c>
      <c r="F166" s="12" t="str">
        <f>Personal_Development!F167</f>
        <v>PRODUCTION NO.2 DEPARTMENT</v>
      </c>
      <c r="G166" s="12" t="str">
        <f>Personal_Development!G167</f>
        <v>MOLDING PRODUCTION SECTION (MPS)</v>
      </c>
      <c r="H166" s="40" t="str">
        <f>Personal_Development!H167</f>
        <v>OPERATOR 1</v>
      </c>
      <c r="I166" s="41" t="str">
        <f>Personal_Development!I167</f>
        <v>C3 PROD</v>
      </c>
      <c r="J166" s="42" t="str">
        <f>Personal_Development!J167</f>
        <v xml:space="preserve">C3 </v>
      </c>
      <c r="K166" s="47"/>
      <c r="L166" s="47"/>
      <c r="M166" s="51"/>
      <c r="N166" s="51"/>
      <c r="O166" s="47"/>
      <c r="P166" s="47">
        <v>1</v>
      </c>
      <c r="Q166" s="47"/>
      <c r="R166" s="47"/>
      <c r="S166" s="51"/>
      <c r="T166" s="51"/>
      <c r="U166" s="47"/>
      <c r="V166" s="51">
        <v>6</v>
      </c>
      <c r="W166" s="52">
        <f t="shared" si="5"/>
        <v>7</v>
      </c>
      <c r="X166" s="63">
        <f t="shared" si="6"/>
        <v>5</v>
      </c>
    </row>
    <row r="167" spans="2:24" ht="24.6" customHeight="1">
      <c r="B167" s="48">
        <f>Personal_Development!B168</f>
        <v>0</v>
      </c>
      <c r="C167" s="48">
        <f>Personal_Development!C168</f>
        <v>0</v>
      </c>
      <c r="D167" s="14" t="str">
        <f>Personal_Development!D168</f>
        <v>C12557</v>
      </c>
      <c r="E167" s="11" t="str">
        <f>Personal_Development!E168</f>
        <v>MOHD NIZAM BIN BAHARIN</v>
      </c>
      <c r="F167" s="12" t="str">
        <f>Personal_Development!F168</f>
        <v>PRODUCTION NO.2 DEPARTMENT</v>
      </c>
      <c r="G167" s="12" t="str">
        <f>Personal_Development!G168</f>
        <v>MOLDING PRODUCTION SECTION (MPS)</v>
      </c>
      <c r="H167" s="40" t="str">
        <f>Personal_Development!H168</f>
        <v>SENIOR QC CHECKER</v>
      </c>
      <c r="I167" s="41" t="str">
        <f>Personal_Development!I168</f>
        <v>C2 PROD</v>
      </c>
      <c r="J167" s="42" t="str">
        <f>Personal_Development!J168</f>
        <v xml:space="preserve">C2 </v>
      </c>
      <c r="K167" s="47"/>
      <c r="L167" s="47"/>
      <c r="M167" s="51"/>
      <c r="N167" s="51"/>
      <c r="O167" s="47"/>
      <c r="P167" s="47"/>
      <c r="Q167" s="47">
        <v>1</v>
      </c>
      <c r="R167" s="47"/>
      <c r="S167" s="51"/>
      <c r="T167" s="51"/>
      <c r="U167" s="47"/>
      <c r="V167" s="47"/>
      <c r="W167" s="52">
        <f t="shared" si="5"/>
        <v>1</v>
      </c>
      <c r="X167" s="63">
        <f t="shared" si="6"/>
        <v>1</v>
      </c>
    </row>
    <row r="168" spans="2:24" ht="24.6" customHeight="1">
      <c r="B168" s="48">
        <f>Personal_Development!B169</f>
        <v>0</v>
      </c>
      <c r="C168" s="48">
        <f>Personal_Development!C169</f>
        <v>0</v>
      </c>
      <c r="D168" s="14" t="str">
        <f>Personal_Development!D169</f>
        <v>C12561</v>
      </c>
      <c r="E168" s="11" t="str">
        <f>Personal_Development!E169</f>
        <v>PUVANESWARI A/P TANJONMALEH</v>
      </c>
      <c r="F168" s="12" t="str">
        <f>Personal_Development!F169</f>
        <v>PRODUCTION NO.1 DEPARTMENT</v>
      </c>
      <c r="G168" s="12" t="str">
        <f>Personal_Development!G169</f>
        <v>ASSEMBLY PRODUCTION SECTION (APS)</v>
      </c>
      <c r="H168" s="40" t="str">
        <f>Personal_Development!H169</f>
        <v>SENIOR QC CHECKER</v>
      </c>
      <c r="I168" s="41" t="str">
        <f>Personal_Development!I169</f>
        <v>C2 PROD</v>
      </c>
      <c r="J168" s="42" t="str">
        <f>Personal_Development!J169</f>
        <v xml:space="preserve">C2 </v>
      </c>
      <c r="K168" s="47"/>
      <c r="L168" s="47"/>
      <c r="M168" s="51"/>
      <c r="N168" s="51"/>
      <c r="O168" s="47"/>
      <c r="P168" s="47"/>
      <c r="Q168" s="47"/>
      <c r="R168" s="47"/>
      <c r="S168" s="51"/>
      <c r="T168" s="51"/>
      <c r="U168" s="47"/>
      <c r="V168" s="47">
        <v>5</v>
      </c>
      <c r="W168" s="52">
        <f t="shared" si="5"/>
        <v>5</v>
      </c>
      <c r="X168" s="63">
        <f t="shared" si="6"/>
        <v>5</v>
      </c>
    </row>
    <row r="169" spans="2:24" ht="24.6" customHeight="1">
      <c r="B169" s="48">
        <f>Personal_Development!B170</f>
        <v>0</v>
      </c>
      <c r="C169" s="48">
        <f>Personal_Development!C170</f>
        <v>0</v>
      </c>
      <c r="D169" s="14" t="str">
        <f>Personal_Development!D170</f>
        <v>C12565</v>
      </c>
      <c r="E169" s="11" t="str">
        <f>Personal_Development!E170</f>
        <v>PARIMALA DEVI A/P RAMASAMY</v>
      </c>
      <c r="F169" s="12" t="str">
        <f>Personal_Development!F170</f>
        <v>PRODUCTION NO.1 DEPARTMENT</v>
      </c>
      <c r="G169" s="12" t="str">
        <f>Personal_Development!G170</f>
        <v>ASSEMBLY PRODUCTION SECTION (APS)</v>
      </c>
      <c r="H169" s="40" t="str">
        <f>Personal_Development!H170</f>
        <v>SENIOR QC CHECKER</v>
      </c>
      <c r="I169" s="41" t="str">
        <f>Personal_Development!I170</f>
        <v>C2 PROD</v>
      </c>
      <c r="J169" s="42" t="str">
        <f>Personal_Development!J170</f>
        <v xml:space="preserve">C2 </v>
      </c>
      <c r="K169" s="47"/>
      <c r="L169" s="47"/>
      <c r="M169" s="51"/>
      <c r="N169" s="51"/>
      <c r="O169" s="47"/>
      <c r="P169" s="47"/>
      <c r="Q169" s="47"/>
      <c r="R169" s="47"/>
      <c r="S169" s="51"/>
      <c r="T169" s="51">
        <v>14</v>
      </c>
      <c r="U169" s="47"/>
      <c r="V169" s="47"/>
      <c r="W169" s="52">
        <f t="shared" si="5"/>
        <v>14</v>
      </c>
      <c r="X169" s="63">
        <f t="shared" si="6"/>
        <v>5</v>
      </c>
    </row>
    <row r="170" spans="2:24" ht="24.6" customHeight="1">
      <c r="B170" s="48">
        <f>Personal_Development!B171</f>
        <v>0</v>
      </c>
      <c r="C170" s="48">
        <f>Personal_Development!C171</f>
        <v>0</v>
      </c>
      <c r="D170" s="14" t="str">
        <f>Personal_Development!D171</f>
        <v>C12569</v>
      </c>
      <c r="E170" s="11" t="str">
        <f>Personal_Development!E171</f>
        <v>TAMIL SELVI A/P MURUGAYA</v>
      </c>
      <c r="F170" s="12" t="str">
        <f>Personal_Development!F171</f>
        <v>PRODUCTION NO.1 DEPARTMENT</v>
      </c>
      <c r="G170" s="12" t="str">
        <f>Personal_Development!G171</f>
        <v>ASSEMBLY PRODUCTION SECTION (APS)</v>
      </c>
      <c r="H170" s="40" t="str">
        <f>Personal_Development!H171</f>
        <v>OPERATOR 1</v>
      </c>
      <c r="I170" s="41" t="str">
        <f>Personal_Development!I171</f>
        <v>C3 PROD</v>
      </c>
      <c r="J170" s="42" t="str">
        <f>Personal_Development!J171</f>
        <v xml:space="preserve">C3 </v>
      </c>
      <c r="K170" s="47"/>
      <c r="L170" s="47"/>
      <c r="M170" s="51">
        <v>2</v>
      </c>
      <c r="N170" s="51"/>
      <c r="O170" s="47">
        <v>1</v>
      </c>
      <c r="P170" s="47"/>
      <c r="Q170" s="47"/>
      <c r="R170" s="47"/>
      <c r="S170" s="51"/>
      <c r="T170" s="51">
        <v>2</v>
      </c>
      <c r="U170" s="47">
        <v>1</v>
      </c>
      <c r="V170" s="47"/>
      <c r="W170" s="52">
        <f t="shared" si="5"/>
        <v>6</v>
      </c>
      <c r="X170" s="63">
        <f t="shared" si="6"/>
        <v>5</v>
      </c>
    </row>
    <row r="171" spans="2:24" ht="24.6" customHeight="1">
      <c r="B171" s="48">
        <f>Personal_Development!B172</f>
        <v>0</v>
      </c>
      <c r="C171" s="48">
        <f>Personal_Development!C172</f>
        <v>0</v>
      </c>
      <c r="D171" s="14" t="str">
        <f>Personal_Development!D172</f>
        <v>C12578</v>
      </c>
      <c r="E171" s="11" t="str">
        <f>Personal_Development!E172</f>
        <v>ASFAR LILA BINTI JAAFAR</v>
      </c>
      <c r="F171" s="12" t="str">
        <f>Personal_Development!F172</f>
        <v>PRODUCTION NO.1 DEPARTMENT</v>
      </c>
      <c r="G171" s="12" t="str">
        <f>Personal_Development!G172</f>
        <v>ASSEMBLY PRODUCTION SECTION (APS)</v>
      </c>
      <c r="H171" s="40" t="str">
        <f>Personal_Development!H172</f>
        <v>SENIOR QC CHECKER</v>
      </c>
      <c r="I171" s="41" t="str">
        <f>Personal_Development!I172</f>
        <v>C2 PROD</v>
      </c>
      <c r="J171" s="42" t="str">
        <f>Personal_Development!J172</f>
        <v xml:space="preserve">C2 </v>
      </c>
      <c r="K171" s="47"/>
      <c r="L171" s="47"/>
      <c r="M171" s="51"/>
      <c r="N171" s="51"/>
      <c r="O171" s="47"/>
      <c r="P171" s="47"/>
      <c r="Q171" s="47"/>
      <c r="R171" s="47"/>
      <c r="S171" s="51"/>
      <c r="T171" s="51"/>
      <c r="U171" s="47"/>
      <c r="V171" s="47">
        <v>8</v>
      </c>
      <c r="W171" s="52">
        <f t="shared" si="5"/>
        <v>8</v>
      </c>
      <c r="X171" s="63">
        <f t="shared" si="6"/>
        <v>5</v>
      </c>
    </row>
    <row r="172" spans="2:24" ht="24.6" customHeight="1">
      <c r="B172" s="48">
        <f>Personal_Development!B173</f>
        <v>0</v>
      </c>
      <c r="C172" s="48">
        <f>Personal_Development!C173</f>
        <v>0</v>
      </c>
      <c r="D172" s="14" t="str">
        <f>Personal_Development!D173</f>
        <v>C12582</v>
      </c>
      <c r="E172" s="11" t="str">
        <f>Personal_Development!E173</f>
        <v>SALMIAH BT ABU SARIM</v>
      </c>
      <c r="F172" s="12" t="str">
        <f>Personal_Development!F173</f>
        <v>PRODUCTION NO.1 DEPARTMENT</v>
      </c>
      <c r="G172" s="12" t="str">
        <f>Personal_Development!G173</f>
        <v>ASSEMBLY PRODUCTION SECTION (APS)</v>
      </c>
      <c r="H172" s="40" t="str">
        <f>Personal_Development!H173</f>
        <v>SENIOR QC CHECKER</v>
      </c>
      <c r="I172" s="41" t="str">
        <f>Personal_Development!I173</f>
        <v>C2 PROD</v>
      </c>
      <c r="J172" s="42" t="str">
        <f>Personal_Development!J173</f>
        <v xml:space="preserve">C2 </v>
      </c>
      <c r="K172" s="47"/>
      <c r="L172" s="47">
        <v>1</v>
      </c>
      <c r="M172" s="51">
        <v>1</v>
      </c>
      <c r="N172" s="51">
        <v>2</v>
      </c>
      <c r="O172" s="47"/>
      <c r="P172" s="47"/>
      <c r="Q172" s="47"/>
      <c r="R172" s="47"/>
      <c r="S172" s="51"/>
      <c r="T172" s="51">
        <v>2</v>
      </c>
      <c r="U172" s="47"/>
      <c r="V172" s="47"/>
      <c r="W172" s="52">
        <f t="shared" si="5"/>
        <v>6</v>
      </c>
      <c r="X172" s="63">
        <f t="shared" si="6"/>
        <v>5</v>
      </c>
    </row>
    <row r="173" spans="2:24" ht="24.6" customHeight="1">
      <c r="B173" s="48" t="str">
        <f>Personal_Development!B174</f>
        <v>R</v>
      </c>
      <c r="C173" s="48">
        <f>Personal_Development!C174</f>
        <v>0</v>
      </c>
      <c r="D173" s="14" t="str">
        <f>Personal_Development!D174</f>
        <v>C12587</v>
      </c>
      <c r="E173" s="11" t="str">
        <f>Personal_Development!E174</f>
        <v>SITI SA'ADIAH BINTI MOHAMMED YUSOP</v>
      </c>
      <c r="F173" s="12" t="str">
        <f>Personal_Development!F174</f>
        <v>PRODUCTION NO.1 DEPARTMENT</v>
      </c>
      <c r="G173" s="12" t="str">
        <f>Personal_Development!G174</f>
        <v>ASSEMBLY PRODUCTION SECTION (APS)</v>
      </c>
      <c r="H173" s="40" t="str">
        <f>Personal_Development!H174</f>
        <v>SENIOR QUALITY CHECKER</v>
      </c>
      <c r="I173" s="41" t="str">
        <f>Personal_Development!I174</f>
        <v>C2 PROD</v>
      </c>
      <c r="J173" s="42" t="str">
        <f>Personal_Development!J174</f>
        <v xml:space="preserve">C2 </v>
      </c>
      <c r="K173" s="47"/>
      <c r="L173" s="47"/>
      <c r="M173" s="51"/>
      <c r="N173" s="51"/>
      <c r="O173" s="47"/>
      <c r="P173" s="47"/>
      <c r="Q173" s="47"/>
      <c r="R173" s="47"/>
      <c r="S173" s="51"/>
      <c r="T173" s="51"/>
      <c r="U173" s="47"/>
      <c r="V173" s="47"/>
      <c r="W173" s="52">
        <f t="shared" si="5"/>
        <v>0</v>
      </c>
      <c r="X173" s="63">
        <f t="shared" si="6"/>
        <v>1</v>
      </c>
    </row>
    <row r="174" spans="2:24" ht="24.6" customHeight="1">
      <c r="B174" s="48">
        <f>Personal_Development!B175</f>
        <v>0</v>
      </c>
      <c r="C174" s="48">
        <f>Personal_Development!C175</f>
        <v>0</v>
      </c>
      <c r="D174" s="14" t="str">
        <f>Personal_Development!D175</f>
        <v>C12597</v>
      </c>
      <c r="E174" s="11" t="str">
        <f>Personal_Development!E175</f>
        <v>INDRA PUTRA BIN DARMAN</v>
      </c>
      <c r="F174" s="12" t="str">
        <f>Personal_Development!F175</f>
        <v>FACTORY OPERATIONS DEPARTMENT</v>
      </c>
      <c r="G174" s="12" t="str">
        <f>Personal_Development!G175</f>
        <v>INVENTORY &amp; SYSYTEM CONTROL SECTION (IVS)</v>
      </c>
      <c r="H174" s="40" t="str">
        <f>Personal_Development!H175</f>
        <v>STOREKEEPER</v>
      </c>
      <c r="I174" s="41" t="str">
        <f>Personal_Development!I175</f>
        <v>C3 PROD</v>
      </c>
      <c r="J174" s="42" t="str">
        <f>Personal_Development!J175</f>
        <v xml:space="preserve">C3 </v>
      </c>
      <c r="K174" s="47"/>
      <c r="L174" s="47"/>
      <c r="M174" s="51"/>
      <c r="N174" s="51"/>
      <c r="O174" s="47"/>
      <c r="P174" s="47"/>
      <c r="Q174" s="47"/>
      <c r="R174" s="47"/>
      <c r="S174" s="51"/>
      <c r="T174" s="51"/>
      <c r="U174" s="47"/>
      <c r="V174" s="47"/>
      <c r="W174" s="52">
        <f t="shared" si="5"/>
        <v>0</v>
      </c>
      <c r="X174" s="63">
        <f t="shared" si="6"/>
        <v>1</v>
      </c>
    </row>
    <row r="175" spans="2:24" ht="24.6" customHeight="1">
      <c r="B175" s="48">
        <f>Personal_Development!B176</f>
        <v>0</v>
      </c>
      <c r="C175" s="48">
        <f>Personal_Development!C176</f>
        <v>0</v>
      </c>
      <c r="D175" s="14" t="str">
        <f>Personal_Development!D176</f>
        <v>C12606</v>
      </c>
      <c r="E175" s="11" t="str">
        <f>Personal_Development!E176</f>
        <v>GUNASUNDAHRI A/P GIVARATNAM</v>
      </c>
      <c r="F175" s="12" t="str">
        <f>Personal_Development!F176</f>
        <v>PRODUCTION NO.1 DEPARTMENT</v>
      </c>
      <c r="G175" s="12" t="str">
        <f>Personal_Development!G176</f>
        <v>ASSEMBLY PRODUCTION SECTION (APS)</v>
      </c>
      <c r="H175" s="40" t="str">
        <f>Personal_Development!H176</f>
        <v>OPERATOR 1</v>
      </c>
      <c r="I175" s="41" t="str">
        <f>Personal_Development!I176</f>
        <v>C3 PROD</v>
      </c>
      <c r="J175" s="42" t="str">
        <f>Personal_Development!J176</f>
        <v xml:space="preserve">C3 </v>
      </c>
      <c r="K175" s="47"/>
      <c r="L175" s="47">
        <v>1</v>
      </c>
      <c r="M175" s="51"/>
      <c r="N175" s="51"/>
      <c r="O175" s="47"/>
      <c r="P175" s="47"/>
      <c r="Q175" s="47"/>
      <c r="R175" s="47"/>
      <c r="S175" s="51"/>
      <c r="T175" s="51">
        <v>1</v>
      </c>
      <c r="U175" s="47"/>
      <c r="V175" s="47">
        <v>5</v>
      </c>
      <c r="W175" s="52">
        <f t="shared" si="5"/>
        <v>7</v>
      </c>
      <c r="X175" s="63">
        <f t="shared" si="6"/>
        <v>5</v>
      </c>
    </row>
    <row r="176" spans="2:24" ht="24.6" customHeight="1">
      <c r="B176" s="48">
        <f>Personal_Development!B177</f>
        <v>0</v>
      </c>
      <c r="C176" s="48">
        <f>Personal_Development!C177</f>
        <v>0</v>
      </c>
      <c r="D176" s="14" t="str">
        <f>Personal_Development!D177</f>
        <v>C12609</v>
      </c>
      <c r="E176" s="11" t="str">
        <f>Personal_Development!E177</f>
        <v>ZAMRI BIN AFANDY</v>
      </c>
      <c r="F176" s="12" t="str">
        <f>Personal_Development!F177</f>
        <v>PRODUCTION NO.2 DEPARTMENT</v>
      </c>
      <c r="G176" s="12" t="str">
        <f>Personal_Development!G177</f>
        <v>MOLDING PRODUCTION SECTION (MPS)</v>
      </c>
      <c r="H176" s="40" t="str">
        <f>Personal_Development!H177</f>
        <v>SUPERVISOR</v>
      </c>
      <c r="I176" s="41" t="str">
        <f>Personal_Development!I177</f>
        <v>C1 PROD</v>
      </c>
      <c r="J176" s="42" t="str">
        <f>Personal_Development!J177</f>
        <v xml:space="preserve">C1 </v>
      </c>
      <c r="K176" s="47"/>
      <c r="L176" s="47"/>
      <c r="M176" s="51">
        <v>6</v>
      </c>
      <c r="N176" s="51"/>
      <c r="O176" s="47"/>
      <c r="P176" s="47"/>
      <c r="Q176" s="47"/>
      <c r="R176" s="47"/>
      <c r="S176" s="51"/>
      <c r="T176" s="51"/>
      <c r="U176" s="47"/>
      <c r="V176" s="47"/>
      <c r="W176" s="52">
        <f t="shared" si="5"/>
        <v>6</v>
      </c>
      <c r="X176" s="63">
        <f t="shared" si="6"/>
        <v>5</v>
      </c>
    </row>
    <row r="177" spans="2:24" ht="24.6" customHeight="1">
      <c r="B177" s="48">
        <f>Personal_Development!B178</f>
        <v>0</v>
      </c>
      <c r="C177" s="48">
        <f>Personal_Development!C178</f>
        <v>0</v>
      </c>
      <c r="D177" s="14" t="str">
        <f>Personal_Development!D178</f>
        <v>C12618</v>
      </c>
      <c r="E177" s="11" t="str">
        <f>Personal_Development!E178</f>
        <v>AZNINURWANI BINTI AZEMI</v>
      </c>
      <c r="F177" s="12" t="str">
        <f>Personal_Development!F178</f>
        <v>PRODUCTION NO.2 DEPARTMENT</v>
      </c>
      <c r="G177" s="12" t="str">
        <f>Personal_Development!G178</f>
        <v>MOLDING PRODUCTION SECTION (MPS)</v>
      </c>
      <c r="H177" s="40" t="str">
        <f>Personal_Development!H178</f>
        <v>SENIOR QC CHECKER</v>
      </c>
      <c r="I177" s="41" t="str">
        <f>Personal_Development!I178</f>
        <v>C2 PROD</v>
      </c>
      <c r="J177" s="42" t="str">
        <f>Personal_Development!J178</f>
        <v xml:space="preserve">C2 </v>
      </c>
      <c r="K177" s="47"/>
      <c r="L177" s="47"/>
      <c r="M177" s="51"/>
      <c r="N177" s="51"/>
      <c r="O177" s="47"/>
      <c r="P177" s="47"/>
      <c r="Q177" s="47"/>
      <c r="R177" s="47"/>
      <c r="S177" s="51"/>
      <c r="T177" s="51">
        <v>2</v>
      </c>
      <c r="U177" s="47"/>
      <c r="V177" s="51">
        <v>5</v>
      </c>
      <c r="W177" s="52">
        <f t="shared" si="5"/>
        <v>7</v>
      </c>
      <c r="X177" s="63">
        <f t="shared" si="6"/>
        <v>5</v>
      </c>
    </row>
    <row r="178" spans="2:24" ht="24.6" customHeight="1">
      <c r="B178" s="48">
        <f>Personal_Development!B179</f>
        <v>0</v>
      </c>
      <c r="C178" s="48">
        <f>Personal_Development!C179</f>
        <v>0</v>
      </c>
      <c r="D178" s="14" t="str">
        <f>Personal_Development!D179</f>
        <v>C12620</v>
      </c>
      <c r="E178" s="11" t="str">
        <f>Personal_Development!E179</f>
        <v>ZURAIDAH BINTI SHAFFII</v>
      </c>
      <c r="F178" s="12" t="str">
        <f>Personal_Development!F179</f>
        <v>PRODUCTION NO.1 DEPARTMENT</v>
      </c>
      <c r="G178" s="12" t="str">
        <f>Personal_Development!G179</f>
        <v>ASSEMBLY PRODUCTION SECTION (APS)</v>
      </c>
      <c r="H178" s="40" t="str">
        <f>Personal_Development!H179</f>
        <v>SENIOR QC CHECKER</v>
      </c>
      <c r="I178" s="41" t="str">
        <f>Personal_Development!I179</f>
        <v>C2 PROD</v>
      </c>
      <c r="J178" s="42" t="str">
        <f>Personal_Development!J179</f>
        <v xml:space="preserve">C2 </v>
      </c>
      <c r="K178" s="47"/>
      <c r="L178" s="47">
        <v>1</v>
      </c>
      <c r="M178" s="51"/>
      <c r="N178" s="51"/>
      <c r="O178" s="47">
        <v>1</v>
      </c>
      <c r="P178" s="47"/>
      <c r="Q178" s="47"/>
      <c r="R178" s="47"/>
      <c r="S178" s="51"/>
      <c r="T178" s="51">
        <v>1</v>
      </c>
      <c r="U178" s="47"/>
      <c r="V178" s="47">
        <v>2</v>
      </c>
      <c r="W178" s="52">
        <f t="shared" si="5"/>
        <v>5</v>
      </c>
      <c r="X178" s="63">
        <f t="shared" si="6"/>
        <v>5</v>
      </c>
    </row>
    <row r="179" spans="2:24" ht="24.6" customHeight="1">
      <c r="B179" s="48">
        <f>Personal_Development!B180</f>
        <v>0</v>
      </c>
      <c r="C179" s="48">
        <f>Personal_Development!C180</f>
        <v>0</v>
      </c>
      <c r="D179" s="14" t="str">
        <f>Personal_Development!D180</f>
        <v>C12633</v>
      </c>
      <c r="E179" s="11" t="str">
        <f>Personal_Development!E180</f>
        <v>JUNAIDAH BINTI SULAIMAN</v>
      </c>
      <c r="F179" s="12" t="str">
        <f>Personal_Development!F180</f>
        <v>PRODUCTION NO.2 DEPARTMENT</v>
      </c>
      <c r="G179" s="12" t="str">
        <f>Personal_Development!G180</f>
        <v>MOLDING PRODUCTION SECTION (MPS)</v>
      </c>
      <c r="H179" s="40" t="str">
        <f>Personal_Development!H180</f>
        <v>SENIOR QC CHECKER</v>
      </c>
      <c r="I179" s="41" t="str">
        <f>Personal_Development!I180</f>
        <v>C2 PROD</v>
      </c>
      <c r="J179" s="42" t="str">
        <f>Personal_Development!J180</f>
        <v xml:space="preserve">C2 </v>
      </c>
      <c r="K179" s="47"/>
      <c r="L179" s="47"/>
      <c r="M179" s="51"/>
      <c r="N179" s="51"/>
      <c r="O179" s="47"/>
      <c r="P179" s="47"/>
      <c r="Q179" s="47"/>
      <c r="R179" s="47">
        <v>3</v>
      </c>
      <c r="S179" s="51"/>
      <c r="T179" s="51">
        <v>4</v>
      </c>
      <c r="U179" s="47"/>
      <c r="V179" s="47"/>
      <c r="W179" s="52">
        <f t="shared" si="5"/>
        <v>7</v>
      </c>
      <c r="X179" s="63">
        <f t="shared" si="6"/>
        <v>5</v>
      </c>
    </row>
    <row r="180" spans="2:24" ht="24.6" customHeight="1">
      <c r="B180" s="48">
        <f>Personal_Development!B181</f>
        <v>0</v>
      </c>
      <c r="C180" s="48">
        <f>Personal_Development!C181</f>
        <v>0</v>
      </c>
      <c r="D180" s="14" t="str">
        <f>Personal_Development!D181</f>
        <v>C12657</v>
      </c>
      <c r="E180" s="11" t="str">
        <f>Personal_Development!E181</f>
        <v>ANITA BINTI KAMALUDIN</v>
      </c>
      <c r="F180" s="12" t="str">
        <f>Personal_Development!F181</f>
        <v>PRODUCTION NO.1 DEPARTMENT</v>
      </c>
      <c r="G180" s="12" t="str">
        <f>Personal_Development!G181</f>
        <v>ASSEMBLY PRODUCTION SECTION (APS)</v>
      </c>
      <c r="H180" s="40" t="str">
        <f>Personal_Development!H181</f>
        <v>SENIOR QC CHECKER</v>
      </c>
      <c r="I180" s="41" t="str">
        <f>Personal_Development!I181</f>
        <v>C2 PROD</v>
      </c>
      <c r="J180" s="42" t="str">
        <f>Personal_Development!J181</f>
        <v xml:space="preserve">C2 </v>
      </c>
      <c r="K180" s="47"/>
      <c r="L180" s="47"/>
      <c r="M180" s="51"/>
      <c r="N180" s="51"/>
      <c r="O180" s="47"/>
      <c r="P180" s="47"/>
      <c r="Q180" s="47"/>
      <c r="R180" s="47"/>
      <c r="S180" s="51">
        <v>5</v>
      </c>
      <c r="T180" s="51">
        <v>1</v>
      </c>
      <c r="U180" s="47"/>
      <c r="V180" s="47"/>
      <c r="W180" s="52">
        <f t="shared" si="5"/>
        <v>6</v>
      </c>
      <c r="X180" s="63">
        <f t="shared" si="6"/>
        <v>5</v>
      </c>
    </row>
    <row r="181" spans="2:24" ht="24.6" customHeight="1">
      <c r="B181" s="48">
        <f>Personal_Development!B182</f>
        <v>0</v>
      </c>
      <c r="C181" s="48">
        <f>Personal_Development!C182</f>
        <v>0</v>
      </c>
      <c r="D181" s="14" t="str">
        <f>Personal_Development!D182</f>
        <v>C12681</v>
      </c>
      <c r="E181" s="11" t="str">
        <f>Personal_Development!E182</f>
        <v>SITI NOOR ATIRAH BTE ZAINAL ABIDIN</v>
      </c>
      <c r="F181" s="12" t="str">
        <f>Personal_Development!F182</f>
        <v>QUALITY ASSURANCE DEPARTMENT</v>
      </c>
      <c r="G181" s="12" t="str">
        <f>Personal_Development!G182</f>
        <v>QUALITY ASSURANCE SECTION (QAS)</v>
      </c>
      <c r="H181" s="40" t="str">
        <f>Personal_Development!H182</f>
        <v>SENIOR QA INSPECTOR</v>
      </c>
      <c r="I181" s="41" t="str">
        <f>Personal_Development!I182</f>
        <v>C2 PROD</v>
      </c>
      <c r="J181" s="42" t="str">
        <f>Personal_Development!J182</f>
        <v xml:space="preserve">C2 </v>
      </c>
      <c r="K181" s="47"/>
      <c r="L181" s="47"/>
      <c r="M181" s="51"/>
      <c r="N181" s="51"/>
      <c r="O181" s="47"/>
      <c r="P181" s="47">
        <v>2</v>
      </c>
      <c r="Q181" s="47"/>
      <c r="R181" s="47"/>
      <c r="S181" s="51">
        <v>4</v>
      </c>
      <c r="T181" s="51"/>
      <c r="U181" s="47"/>
      <c r="V181" s="47"/>
      <c r="W181" s="52">
        <f t="shared" si="5"/>
        <v>6</v>
      </c>
      <c r="X181" s="63">
        <f t="shared" si="6"/>
        <v>5</v>
      </c>
    </row>
    <row r="182" spans="2:24" ht="24.6" customHeight="1">
      <c r="B182" s="48">
        <f>Personal_Development!B183</f>
        <v>0</v>
      </c>
      <c r="C182" s="48">
        <f>Personal_Development!C183</f>
        <v>0</v>
      </c>
      <c r="D182" s="14" t="str">
        <f>Personal_Development!D183</f>
        <v>C12688</v>
      </c>
      <c r="E182" s="11" t="str">
        <f>Personal_Development!E183</f>
        <v>NORGAYAH BINTI ABDUL GHANI</v>
      </c>
      <c r="F182" s="12" t="str">
        <f>Personal_Development!F183</f>
        <v>PRODUCTION NO.2 DEPARTMENT</v>
      </c>
      <c r="G182" s="12" t="str">
        <f>Personal_Development!G183</f>
        <v>MOLDING PRODUCTION SECTION (MPS)</v>
      </c>
      <c r="H182" s="40" t="str">
        <f>Personal_Development!H183</f>
        <v>OPERATOR 1</v>
      </c>
      <c r="I182" s="41" t="str">
        <f>Personal_Development!I183</f>
        <v>C3 PROD</v>
      </c>
      <c r="J182" s="42" t="str">
        <f>Personal_Development!J183</f>
        <v xml:space="preserve">C3 </v>
      </c>
      <c r="K182" s="47"/>
      <c r="L182" s="47"/>
      <c r="M182" s="51"/>
      <c r="N182" s="51"/>
      <c r="O182" s="47"/>
      <c r="P182" s="47"/>
      <c r="Q182" s="47">
        <v>1</v>
      </c>
      <c r="R182" s="47"/>
      <c r="S182" s="51"/>
      <c r="T182" s="51"/>
      <c r="U182" s="47"/>
      <c r="V182" s="51">
        <v>5</v>
      </c>
      <c r="W182" s="52">
        <f t="shared" si="5"/>
        <v>6</v>
      </c>
      <c r="X182" s="63">
        <f t="shared" si="6"/>
        <v>5</v>
      </c>
    </row>
    <row r="183" spans="2:24" ht="24.6" customHeight="1">
      <c r="B183" s="48">
        <f>Personal_Development!B184</f>
        <v>0</v>
      </c>
      <c r="C183" s="48">
        <f>Personal_Development!C184</f>
        <v>0</v>
      </c>
      <c r="D183" s="14" t="str">
        <f>Personal_Development!D184</f>
        <v>C12691</v>
      </c>
      <c r="E183" s="11" t="str">
        <f>Personal_Development!E184</f>
        <v>MOHD RIDZUAN BIN ZULKIFLI</v>
      </c>
      <c r="F183" s="12" t="str">
        <f>Personal_Development!F184</f>
        <v>FACTORY OPERATIONS DEPARTMENT</v>
      </c>
      <c r="G183" s="12" t="str">
        <f>Personal_Development!G184</f>
        <v>INVENTORY &amp; SYSYTEM CONTROL SECTION (IVS)</v>
      </c>
      <c r="H183" s="40" t="str">
        <f>Personal_Development!H184</f>
        <v>SENIOR STOREHAND</v>
      </c>
      <c r="I183" s="41" t="str">
        <f>Personal_Development!I184</f>
        <v>C3 PROD</v>
      </c>
      <c r="J183" s="42" t="str">
        <f>Personal_Development!J184</f>
        <v xml:space="preserve">C3 </v>
      </c>
      <c r="K183" s="47"/>
      <c r="L183" s="47"/>
      <c r="M183" s="51"/>
      <c r="N183" s="51"/>
      <c r="O183" s="47"/>
      <c r="P183" s="47"/>
      <c r="Q183" s="47"/>
      <c r="R183" s="47"/>
      <c r="S183" s="51"/>
      <c r="T183" s="51"/>
      <c r="U183" s="47"/>
      <c r="V183" s="47">
        <v>7</v>
      </c>
      <c r="W183" s="52">
        <f t="shared" si="5"/>
        <v>7</v>
      </c>
      <c r="X183" s="63">
        <f t="shared" si="6"/>
        <v>5</v>
      </c>
    </row>
    <row r="184" spans="2:24" ht="24.6" customHeight="1">
      <c r="B184" s="48">
        <f>Personal_Development!B185</f>
        <v>0</v>
      </c>
      <c r="C184" s="48">
        <f>Personal_Development!C185</f>
        <v>0</v>
      </c>
      <c r="D184" s="14" t="str">
        <f>Personal_Development!D185</f>
        <v>C12697</v>
      </c>
      <c r="E184" s="11" t="str">
        <f>Personal_Development!E185</f>
        <v>RAGINA A/P PERANGIS</v>
      </c>
      <c r="F184" s="12" t="str">
        <f>Personal_Development!F185</f>
        <v>PRODUCTION NO.1 DEPARTMENT</v>
      </c>
      <c r="G184" s="12" t="str">
        <f>Personal_Development!G185</f>
        <v>ASSEMBLY PRODUCTION SECTION (APS)</v>
      </c>
      <c r="H184" s="40" t="str">
        <f>Personal_Development!H185</f>
        <v>SENIOR QC CHECKER</v>
      </c>
      <c r="I184" s="41" t="str">
        <f>Personal_Development!I185</f>
        <v>C2 PROD</v>
      </c>
      <c r="J184" s="42" t="str">
        <f>Personal_Development!J185</f>
        <v xml:space="preserve">C2 </v>
      </c>
      <c r="K184" s="47"/>
      <c r="L184" s="47"/>
      <c r="M184" s="51">
        <v>1</v>
      </c>
      <c r="N184" s="51"/>
      <c r="O184" s="47"/>
      <c r="P184" s="47"/>
      <c r="Q184" s="47"/>
      <c r="R184" s="47"/>
      <c r="S184" s="51"/>
      <c r="T184" s="51">
        <v>1</v>
      </c>
      <c r="U184" s="47"/>
      <c r="V184" s="47"/>
      <c r="W184" s="52">
        <f t="shared" si="5"/>
        <v>2</v>
      </c>
      <c r="X184" s="63">
        <f t="shared" si="6"/>
        <v>2</v>
      </c>
    </row>
    <row r="185" spans="2:24" ht="24.6" customHeight="1">
      <c r="B185" s="48">
        <f>Personal_Development!B186</f>
        <v>0</v>
      </c>
      <c r="C185" s="48">
        <f>Personal_Development!C186</f>
        <v>0</v>
      </c>
      <c r="D185" s="14" t="str">
        <f>Personal_Development!D186</f>
        <v>C12699</v>
      </c>
      <c r="E185" s="11" t="str">
        <f>Personal_Development!E186</f>
        <v>AFFARIZA BINTI MUSA</v>
      </c>
      <c r="F185" s="12" t="str">
        <f>Personal_Development!F186</f>
        <v>QUALITY ASSURANCE DEPARTMENT</v>
      </c>
      <c r="G185" s="12" t="str">
        <f>Personal_Development!G186</f>
        <v>QUALITY PLANNING SECTION (QPS)</v>
      </c>
      <c r="H185" s="40" t="str">
        <f>Personal_Development!H186</f>
        <v>SENIOR QP INSPECTOR</v>
      </c>
      <c r="I185" s="41" t="str">
        <f>Personal_Development!I186</f>
        <v>C2 PROD</v>
      </c>
      <c r="J185" s="42" t="str">
        <f>Personal_Development!J186</f>
        <v xml:space="preserve">C2 </v>
      </c>
      <c r="K185" s="47"/>
      <c r="L185" s="47"/>
      <c r="M185" s="51"/>
      <c r="N185" s="51"/>
      <c r="O185" s="47">
        <v>10</v>
      </c>
      <c r="P185" s="47"/>
      <c r="Q185" s="47"/>
      <c r="R185" s="47"/>
      <c r="S185" s="51"/>
      <c r="T185" s="51"/>
      <c r="U185" s="47"/>
      <c r="V185" s="47"/>
      <c r="W185" s="52">
        <f t="shared" si="5"/>
        <v>10</v>
      </c>
      <c r="X185" s="63">
        <f t="shared" si="6"/>
        <v>5</v>
      </c>
    </row>
    <row r="186" spans="2:24" ht="24.6" customHeight="1">
      <c r="B186" s="48">
        <f>Personal_Development!B187</f>
        <v>0</v>
      </c>
      <c r="C186" s="48">
        <f>Personal_Development!C187</f>
        <v>0</v>
      </c>
      <c r="D186" s="14" t="str">
        <f>Personal_Development!D187</f>
        <v>C12700</v>
      </c>
      <c r="E186" s="11" t="str">
        <f>Personal_Development!E187</f>
        <v>RUSNORIMA BT ABD RAHMAN</v>
      </c>
      <c r="F186" s="12" t="str">
        <f>Personal_Development!F187</f>
        <v>PRODUCTION NO.2 DEPARTMENT</v>
      </c>
      <c r="G186" s="12" t="str">
        <f>Personal_Development!G187</f>
        <v>MOLDING PRODUCTION SECTION (MPS)</v>
      </c>
      <c r="H186" s="40" t="str">
        <f>Personal_Development!H187</f>
        <v>CLERK 1</v>
      </c>
      <c r="I186" s="41" t="str">
        <f>Personal_Development!I187</f>
        <v>C2 OFFICE</v>
      </c>
      <c r="J186" s="42" t="str">
        <f>Personal_Development!J187</f>
        <v xml:space="preserve">C2 </v>
      </c>
      <c r="K186" s="47">
        <v>3</v>
      </c>
      <c r="L186" s="47">
        <v>6</v>
      </c>
      <c r="M186" s="51">
        <v>6</v>
      </c>
      <c r="N186" s="51">
        <v>5</v>
      </c>
      <c r="O186" s="47">
        <v>6</v>
      </c>
      <c r="P186" s="47"/>
      <c r="Q186" s="47"/>
      <c r="R186" s="47">
        <v>12</v>
      </c>
      <c r="S186" s="51"/>
      <c r="T186" s="51"/>
      <c r="U186" s="47"/>
      <c r="V186" s="47"/>
      <c r="W186" s="52">
        <f t="shared" si="5"/>
        <v>38</v>
      </c>
      <c r="X186" s="63">
        <f t="shared" si="6"/>
        <v>5</v>
      </c>
    </row>
    <row r="187" spans="2:24" ht="24.6" customHeight="1">
      <c r="B187" s="48">
        <f>Personal_Development!B188</f>
        <v>0</v>
      </c>
      <c r="C187" s="48">
        <f>Personal_Development!C188</f>
        <v>0</v>
      </c>
      <c r="D187" s="14" t="str">
        <f>Personal_Development!D188</f>
        <v>C12703</v>
      </c>
      <c r="E187" s="11" t="str">
        <f>Personal_Development!E188</f>
        <v>SAKINAH BINTI ABDUL SHUKOR</v>
      </c>
      <c r="F187" s="12" t="str">
        <f>Personal_Development!F188</f>
        <v>PRODUCTION NO.1 DEPARTMENT</v>
      </c>
      <c r="G187" s="12" t="str">
        <f>Personal_Development!G188</f>
        <v>ASSEMBLY PRODUCTION SECTION (APS)</v>
      </c>
      <c r="H187" s="40" t="str">
        <f>Personal_Development!H188</f>
        <v>SENIOR QC CHECKER</v>
      </c>
      <c r="I187" s="41" t="str">
        <f>Personal_Development!I188</f>
        <v>C2 PROD</v>
      </c>
      <c r="J187" s="42" t="str">
        <f>Personal_Development!J188</f>
        <v xml:space="preserve">C2 </v>
      </c>
      <c r="K187" s="47">
        <v>1</v>
      </c>
      <c r="L187" s="47">
        <v>1</v>
      </c>
      <c r="M187" s="51"/>
      <c r="N187" s="51"/>
      <c r="O187" s="47"/>
      <c r="P187" s="47"/>
      <c r="Q187" s="47"/>
      <c r="R187" s="47">
        <v>1</v>
      </c>
      <c r="S187" s="51"/>
      <c r="T187" s="51">
        <v>3</v>
      </c>
      <c r="U187" s="47"/>
      <c r="V187" s="47"/>
      <c r="W187" s="52">
        <f t="shared" si="5"/>
        <v>6</v>
      </c>
      <c r="X187" s="63">
        <f t="shared" si="6"/>
        <v>5</v>
      </c>
    </row>
    <row r="188" spans="2:24" ht="24.6" customHeight="1">
      <c r="B188" s="48">
        <f>Personal_Development!B189</f>
        <v>0</v>
      </c>
      <c r="C188" s="48">
        <f>Personal_Development!C189</f>
        <v>0</v>
      </c>
      <c r="D188" s="14" t="str">
        <f>Personal_Development!D189</f>
        <v>C12704</v>
      </c>
      <c r="E188" s="11" t="str">
        <f>Personal_Development!E189</f>
        <v>SELVI A/P P.GOVINDAN</v>
      </c>
      <c r="F188" s="12" t="str">
        <f>Personal_Development!F189</f>
        <v>PRODUCTION NO.1 DEPARTMENT</v>
      </c>
      <c r="G188" s="12" t="str">
        <f>Personal_Development!G189</f>
        <v>ASSEMBLY PRODUCTION SECTION (APS)</v>
      </c>
      <c r="H188" s="40" t="str">
        <f>Personal_Development!H189</f>
        <v>OPERATOR 1</v>
      </c>
      <c r="I188" s="41" t="str">
        <f>Personal_Development!I189</f>
        <v>C3 PROD</v>
      </c>
      <c r="J188" s="42" t="str">
        <f>Personal_Development!J189</f>
        <v xml:space="preserve">C3 </v>
      </c>
      <c r="K188" s="47"/>
      <c r="L188" s="47"/>
      <c r="M188" s="51"/>
      <c r="N188" s="51"/>
      <c r="O188" s="47"/>
      <c r="P188" s="47"/>
      <c r="Q188" s="47"/>
      <c r="R188" s="47"/>
      <c r="S188" s="51"/>
      <c r="T188" s="51"/>
      <c r="U188" s="47"/>
      <c r="V188" s="47">
        <v>6</v>
      </c>
      <c r="W188" s="52">
        <f t="shared" si="5"/>
        <v>6</v>
      </c>
      <c r="X188" s="63">
        <f t="shared" si="6"/>
        <v>5</v>
      </c>
    </row>
    <row r="189" spans="2:24" ht="24.6" customHeight="1">
      <c r="B189" s="48">
        <f>Personal_Development!B190</f>
        <v>0</v>
      </c>
      <c r="C189" s="48">
        <f>Personal_Development!C190</f>
        <v>0</v>
      </c>
      <c r="D189" s="14" t="str">
        <f>Personal_Development!D190</f>
        <v>C12710</v>
      </c>
      <c r="E189" s="11" t="str">
        <f>Personal_Development!E190</f>
        <v>MAWATI BINTI NAWI</v>
      </c>
      <c r="F189" s="12" t="str">
        <f>Personal_Development!F190</f>
        <v>PRODUCTION NO.2 DEPARTMENT</v>
      </c>
      <c r="G189" s="12" t="str">
        <f>Personal_Development!G190</f>
        <v>MOLDING PRODUCTION SECTION (MPS)</v>
      </c>
      <c r="H189" s="40" t="str">
        <f>Personal_Development!H190</f>
        <v>OPERATOR 1</v>
      </c>
      <c r="I189" s="41" t="str">
        <f>Personal_Development!I190</f>
        <v>C3 PROD</v>
      </c>
      <c r="J189" s="42" t="str">
        <f>Personal_Development!J190</f>
        <v xml:space="preserve">C3 </v>
      </c>
      <c r="K189" s="47"/>
      <c r="L189" s="47"/>
      <c r="M189" s="51"/>
      <c r="N189" s="51"/>
      <c r="O189" s="47"/>
      <c r="P189" s="47"/>
      <c r="Q189" s="47">
        <v>3</v>
      </c>
      <c r="R189" s="47"/>
      <c r="S189" s="51"/>
      <c r="T189" s="51"/>
      <c r="U189" s="47"/>
      <c r="V189" s="47"/>
      <c r="W189" s="52">
        <f t="shared" si="5"/>
        <v>3</v>
      </c>
      <c r="X189" s="63">
        <f t="shared" si="6"/>
        <v>3</v>
      </c>
    </row>
    <row r="190" spans="2:24" ht="24.6" customHeight="1">
      <c r="B190" s="48">
        <f>Personal_Development!B191</f>
        <v>0</v>
      </c>
      <c r="C190" s="48">
        <f>Personal_Development!C191</f>
        <v>0</v>
      </c>
      <c r="D190" s="14" t="str">
        <f>Personal_Development!D191</f>
        <v>C12713</v>
      </c>
      <c r="E190" s="11" t="str">
        <f>Personal_Development!E191</f>
        <v>NORSHAIRINA BINTI IDRIS</v>
      </c>
      <c r="F190" s="12" t="str">
        <f>Personal_Development!F191</f>
        <v>PRODUCTION NO.1 DEPARTMENT</v>
      </c>
      <c r="G190" s="12" t="str">
        <f>Personal_Development!G191</f>
        <v>ASSEMBLY PRODUCTION SECTION (APS)</v>
      </c>
      <c r="H190" s="40" t="str">
        <f>Personal_Development!H191</f>
        <v>SENIOR QC CHECKER</v>
      </c>
      <c r="I190" s="41" t="str">
        <f>Personal_Development!I191</f>
        <v>C2 PROD</v>
      </c>
      <c r="J190" s="42" t="str">
        <f>Personal_Development!J191</f>
        <v xml:space="preserve">C2 </v>
      </c>
      <c r="K190" s="47">
        <v>1</v>
      </c>
      <c r="L190" s="47">
        <v>3</v>
      </c>
      <c r="M190" s="51"/>
      <c r="N190" s="51"/>
      <c r="O190" s="47">
        <v>1</v>
      </c>
      <c r="P190" s="47"/>
      <c r="Q190" s="47"/>
      <c r="R190" s="47"/>
      <c r="S190" s="51"/>
      <c r="T190" s="51"/>
      <c r="U190" s="47"/>
      <c r="V190" s="47"/>
      <c r="W190" s="52">
        <f t="shared" si="5"/>
        <v>5</v>
      </c>
      <c r="X190" s="63">
        <f t="shared" si="6"/>
        <v>5</v>
      </c>
    </row>
    <row r="191" spans="2:24" ht="24.6" customHeight="1">
      <c r="B191" s="48">
        <f>Personal_Development!B192</f>
        <v>0</v>
      </c>
      <c r="C191" s="48">
        <f>Personal_Development!C192</f>
        <v>0</v>
      </c>
      <c r="D191" s="14" t="str">
        <f>Personal_Development!D192</f>
        <v>C12715</v>
      </c>
      <c r="E191" s="11" t="str">
        <f>Personal_Development!E192</f>
        <v>ROZAIMIE BIN RAMLI</v>
      </c>
      <c r="F191" s="12" t="str">
        <f>Personal_Development!F192</f>
        <v>PRODUCTION NO.1 DEPARTMENT</v>
      </c>
      <c r="G191" s="12" t="str">
        <f>Personal_Development!G192</f>
        <v>ASSEMBLY PRODUCTION SECTION (APS)</v>
      </c>
      <c r="H191" s="40" t="str">
        <f>Personal_Development!H192</f>
        <v>OPERATOR 2</v>
      </c>
      <c r="I191" s="41" t="str">
        <f>Personal_Development!I192</f>
        <v>C4 PROD</v>
      </c>
      <c r="J191" s="42" t="str">
        <f>Personal_Development!J192</f>
        <v xml:space="preserve">C4 </v>
      </c>
      <c r="K191" s="47"/>
      <c r="L191" s="47"/>
      <c r="M191" s="51">
        <v>3</v>
      </c>
      <c r="N191" s="51"/>
      <c r="O191" s="47"/>
      <c r="P191" s="47"/>
      <c r="Q191" s="47"/>
      <c r="R191" s="47"/>
      <c r="S191" s="51"/>
      <c r="T191" s="51"/>
      <c r="U191" s="47"/>
      <c r="V191" s="47">
        <v>4</v>
      </c>
      <c r="W191" s="52">
        <f t="shared" si="5"/>
        <v>7</v>
      </c>
      <c r="X191" s="63">
        <f t="shared" si="6"/>
        <v>5</v>
      </c>
    </row>
    <row r="192" spans="2:24" ht="24.6" customHeight="1">
      <c r="B192" s="48">
        <f>Personal_Development!B193</f>
        <v>0</v>
      </c>
      <c r="C192" s="48">
        <f>Personal_Development!C193</f>
        <v>0</v>
      </c>
      <c r="D192" s="14" t="str">
        <f>Personal_Development!D193</f>
        <v>C12722</v>
      </c>
      <c r="E192" s="11" t="str">
        <f>Personal_Development!E193</f>
        <v>MUHAMMAD ROSMAN BIN MANSOR</v>
      </c>
      <c r="F192" s="12" t="str">
        <f>Personal_Development!F193</f>
        <v>PRODUCTION NO.2 DEPARTMENT</v>
      </c>
      <c r="G192" s="12" t="str">
        <f>Personal_Development!G193</f>
        <v>MOLDING PRODUCTION SECTION (MPS)</v>
      </c>
      <c r="H192" s="40" t="str">
        <f>Personal_Development!H193</f>
        <v>LINE LEADER</v>
      </c>
      <c r="I192" s="41" t="str">
        <f>Personal_Development!I193</f>
        <v>C2 PROD</v>
      </c>
      <c r="J192" s="42" t="str">
        <f>Personal_Development!J193</f>
        <v xml:space="preserve">C2 </v>
      </c>
      <c r="K192" s="47"/>
      <c r="L192" s="47"/>
      <c r="M192" s="51"/>
      <c r="N192" s="51"/>
      <c r="O192" s="47"/>
      <c r="P192" s="47"/>
      <c r="Q192" s="47">
        <v>2</v>
      </c>
      <c r="R192" s="47"/>
      <c r="S192" s="51"/>
      <c r="T192" s="51"/>
      <c r="U192" s="47"/>
      <c r="V192" s="51">
        <v>6</v>
      </c>
      <c r="W192" s="52">
        <f t="shared" si="5"/>
        <v>8</v>
      </c>
      <c r="X192" s="63">
        <f t="shared" si="6"/>
        <v>5</v>
      </c>
    </row>
    <row r="193" spans="1:24" ht="24.6" customHeight="1">
      <c r="B193" s="48">
        <f>Personal_Development!B194</f>
        <v>0</v>
      </c>
      <c r="C193" s="48">
        <f>Personal_Development!C194</f>
        <v>0</v>
      </c>
      <c r="D193" s="14" t="str">
        <f>Personal_Development!D194</f>
        <v>E00187</v>
      </c>
      <c r="E193" s="11" t="str">
        <f>Personal_Development!E194</f>
        <v>NORASMAH BINTI MOHD POAD</v>
      </c>
      <c r="F193" s="12" t="str">
        <f>Personal_Development!F194</f>
        <v>FACTORY OPERATIONS DEPARTMENT</v>
      </c>
      <c r="G193" s="12" t="str">
        <f>Personal_Development!G194</f>
        <v>DIRECT MATERIAL PURCHASING SECTION (DMS)</v>
      </c>
      <c r="H193" s="40" t="str">
        <f>Personal_Development!H194</f>
        <v>ASSISTANT OFFICER</v>
      </c>
      <c r="I193" s="41" t="str">
        <f>Personal_Development!I194</f>
        <v>M7</v>
      </c>
      <c r="J193" s="42" t="str">
        <f>Personal_Development!J194</f>
        <v>M7</v>
      </c>
      <c r="K193" s="47"/>
      <c r="L193" s="47"/>
      <c r="M193" s="51"/>
      <c r="N193" s="51"/>
      <c r="O193" s="47">
        <v>7</v>
      </c>
      <c r="P193" s="47"/>
      <c r="Q193" s="47"/>
      <c r="R193" s="47"/>
      <c r="S193" s="51"/>
      <c r="T193" s="51"/>
      <c r="U193" s="47"/>
      <c r="V193" s="47"/>
      <c r="W193" s="52">
        <f t="shared" si="5"/>
        <v>7</v>
      </c>
      <c r="X193" s="63">
        <f t="shared" si="6"/>
        <v>5</v>
      </c>
    </row>
    <row r="194" spans="1:24" ht="24.6" customHeight="1">
      <c r="B194" s="48">
        <f>Personal_Development!B195</f>
        <v>0</v>
      </c>
      <c r="C194" s="48">
        <f>Personal_Development!C195</f>
        <v>0</v>
      </c>
      <c r="D194" s="14" t="str">
        <f>Personal_Development!D195</f>
        <v>C12730</v>
      </c>
      <c r="E194" s="11" t="str">
        <f>Personal_Development!E195</f>
        <v>NOR ATIRAH BINTI ISMAIL</v>
      </c>
      <c r="F194" s="12" t="str">
        <f>Personal_Development!F195</f>
        <v>PRODUCTION NO.2 DEPARTMENT</v>
      </c>
      <c r="G194" s="12" t="str">
        <f>Personal_Development!G195</f>
        <v>MOLDING PRODUCTION SECTION (MPS)</v>
      </c>
      <c r="H194" s="40" t="str">
        <f>Personal_Development!H195</f>
        <v>OPERATOR 1</v>
      </c>
      <c r="I194" s="41" t="str">
        <f>Personal_Development!I195</f>
        <v>C3 PROD</v>
      </c>
      <c r="J194" s="42" t="str">
        <f>Personal_Development!J195</f>
        <v xml:space="preserve">C3 </v>
      </c>
      <c r="K194" s="47"/>
      <c r="L194" s="47"/>
      <c r="M194" s="51"/>
      <c r="N194" s="51"/>
      <c r="O194" s="47"/>
      <c r="P194" s="47"/>
      <c r="Q194" s="47"/>
      <c r="R194" s="47"/>
      <c r="S194" s="51"/>
      <c r="T194" s="51"/>
      <c r="U194" s="47"/>
      <c r="V194" s="47"/>
      <c r="W194" s="52">
        <f t="shared" si="5"/>
        <v>0</v>
      </c>
      <c r="X194" s="63">
        <f t="shared" si="6"/>
        <v>1</v>
      </c>
    </row>
    <row r="195" spans="1:24" ht="24.6" customHeight="1">
      <c r="B195" s="48">
        <f>Personal_Development!B196</f>
        <v>0</v>
      </c>
      <c r="C195" s="48">
        <f>Personal_Development!C196</f>
        <v>0</v>
      </c>
      <c r="D195" s="14" t="str">
        <f>Personal_Development!D196</f>
        <v>C12740</v>
      </c>
      <c r="E195" s="11" t="str">
        <f>Personal_Development!E196</f>
        <v>GANGATHEAVEE A/P MARIMUTHU</v>
      </c>
      <c r="F195" s="12" t="str">
        <f>Personal_Development!F196</f>
        <v>PRODUCTION NO.2 DEPARTMENT</v>
      </c>
      <c r="G195" s="12" t="str">
        <f>Personal_Development!G196</f>
        <v>MOLDING PRODUCTION SECTION (MPS)</v>
      </c>
      <c r="H195" s="40" t="str">
        <f>Personal_Development!H196</f>
        <v>SENIOR QC CHECKER</v>
      </c>
      <c r="I195" s="41" t="str">
        <f>Personal_Development!I196</f>
        <v>C2 PROD</v>
      </c>
      <c r="J195" s="42" t="str">
        <f>Personal_Development!J196</f>
        <v xml:space="preserve">C2 </v>
      </c>
      <c r="K195" s="47"/>
      <c r="L195" s="47"/>
      <c r="M195" s="51"/>
      <c r="N195" s="51"/>
      <c r="O195" s="47"/>
      <c r="P195" s="47">
        <v>2</v>
      </c>
      <c r="Q195" s="47"/>
      <c r="R195" s="47"/>
      <c r="S195" s="51"/>
      <c r="T195" s="51"/>
      <c r="U195" s="47"/>
      <c r="V195" s="51">
        <v>8</v>
      </c>
      <c r="W195" s="52">
        <f t="shared" si="5"/>
        <v>10</v>
      </c>
      <c r="X195" s="63">
        <f t="shared" si="6"/>
        <v>5</v>
      </c>
    </row>
    <row r="196" spans="1:24" ht="24.6" customHeight="1">
      <c r="B196" s="48">
        <f>Personal_Development!B197</f>
        <v>0</v>
      </c>
      <c r="C196" s="48">
        <f>Personal_Development!C197</f>
        <v>0</v>
      </c>
      <c r="D196" s="14" t="str">
        <f>Personal_Development!D197</f>
        <v>C12746</v>
      </c>
      <c r="E196" s="11" t="str">
        <f>Personal_Development!E197</f>
        <v>MUHAMAD NAZRUL BIN NAZAR</v>
      </c>
      <c r="F196" s="12" t="str">
        <f>Personal_Development!F197</f>
        <v>PRODUCTION NO.2 DEPARTMENT</v>
      </c>
      <c r="G196" s="12" t="str">
        <f>Personal_Development!G197</f>
        <v>MOLDING PRODUCTION SECTION (MPS)</v>
      </c>
      <c r="H196" s="40" t="str">
        <f>Personal_Development!H197</f>
        <v>TECHNICIAN</v>
      </c>
      <c r="I196" s="41" t="str">
        <f>Personal_Development!I197</f>
        <v>C2 PROD</v>
      </c>
      <c r="J196" s="42" t="str">
        <f>Personal_Development!J197</f>
        <v xml:space="preserve">C2 </v>
      </c>
      <c r="K196" s="47"/>
      <c r="L196" s="47"/>
      <c r="M196" s="51"/>
      <c r="N196" s="51"/>
      <c r="O196" s="47"/>
      <c r="P196" s="47"/>
      <c r="Q196" s="47"/>
      <c r="R196" s="47"/>
      <c r="S196" s="51"/>
      <c r="T196" s="51"/>
      <c r="U196" s="47"/>
      <c r="V196" s="47"/>
      <c r="W196" s="52">
        <f t="shared" ref="W196:W259" si="7">SUM(K196:V196)</f>
        <v>0</v>
      </c>
      <c r="X196" s="63">
        <f t="shared" si="6"/>
        <v>1</v>
      </c>
    </row>
    <row r="197" spans="1:24" ht="24.6" customHeight="1">
      <c r="A197" t="s">
        <v>552</v>
      </c>
      <c r="B197" s="48">
        <f>Personal_Development!B198</f>
        <v>0</v>
      </c>
      <c r="C197" s="48">
        <f>Personal_Development!C198</f>
        <v>0</v>
      </c>
      <c r="D197" s="14" t="str">
        <f>Personal_Development!D198</f>
        <v>C12760</v>
      </c>
      <c r="E197" s="11" t="str">
        <f>Personal_Development!E198</f>
        <v>NURFADILA BINTI ZULKAPLI</v>
      </c>
      <c r="F197" s="12" t="str">
        <f>Personal_Development!F198</f>
        <v>PRODUCTION NO.2 DEPARTMENT</v>
      </c>
      <c r="G197" s="12" t="str">
        <f>Personal_Development!G198</f>
        <v>MOLDING PRODUCTION SECTION (MPS)</v>
      </c>
      <c r="H197" s="40" t="str">
        <f>Personal_Development!H198</f>
        <v>OPERATOR 1</v>
      </c>
      <c r="I197" s="41" t="str">
        <f>Personal_Development!I198</f>
        <v>C3 PROD</v>
      </c>
      <c r="J197" s="42" t="str">
        <f>Personal_Development!J198</f>
        <v xml:space="preserve">C3 </v>
      </c>
      <c r="K197" s="47"/>
      <c r="L197" s="47"/>
      <c r="M197" s="51"/>
      <c r="N197" s="51"/>
      <c r="O197" s="47"/>
      <c r="P197" s="47"/>
      <c r="Q197" s="47"/>
      <c r="R197" s="47"/>
      <c r="S197" s="51"/>
      <c r="T197" s="51"/>
      <c r="U197" s="47"/>
      <c r="V197" s="51">
        <v>4</v>
      </c>
      <c r="W197" s="52">
        <f t="shared" si="7"/>
        <v>4</v>
      </c>
      <c r="X197" s="63">
        <f t="shared" si="6"/>
        <v>4</v>
      </c>
    </row>
    <row r="198" spans="1:24" ht="24.6" customHeight="1">
      <c r="B198" s="48">
        <f>Personal_Development!B199</f>
        <v>0</v>
      </c>
      <c r="C198" s="48">
        <f>Personal_Development!C199</f>
        <v>0</v>
      </c>
      <c r="D198" s="14" t="str">
        <f>Personal_Development!D199</f>
        <v>C12761</v>
      </c>
      <c r="E198" s="11" t="str">
        <f>Personal_Development!E199</f>
        <v>NUR AIN BINTI MATSAH</v>
      </c>
      <c r="F198" s="12" t="str">
        <f>Personal_Development!F199</f>
        <v>PRODUCTION NO.2 DEPARTMENT</v>
      </c>
      <c r="G198" s="12" t="str">
        <f>Personal_Development!G199</f>
        <v>MOLDING PRODUCTION SECTION (MPS)</v>
      </c>
      <c r="H198" s="40" t="str">
        <f>Personal_Development!H199</f>
        <v>SENIOR QC CHECKER</v>
      </c>
      <c r="I198" s="41" t="str">
        <f>Personal_Development!I199</f>
        <v>C2 PROD</v>
      </c>
      <c r="J198" s="42" t="str">
        <f>Personal_Development!J199</f>
        <v xml:space="preserve">C2 </v>
      </c>
      <c r="K198" s="47"/>
      <c r="L198" s="47"/>
      <c r="M198" s="51"/>
      <c r="N198" s="51"/>
      <c r="O198" s="47"/>
      <c r="P198" s="47">
        <v>2</v>
      </c>
      <c r="Q198" s="47"/>
      <c r="R198" s="47"/>
      <c r="S198" s="51"/>
      <c r="T198" s="51"/>
      <c r="U198" s="47"/>
      <c r="V198" s="51">
        <v>5</v>
      </c>
      <c r="W198" s="52">
        <f t="shared" si="7"/>
        <v>7</v>
      </c>
      <c r="X198" s="63">
        <f t="shared" si="6"/>
        <v>5</v>
      </c>
    </row>
    <row r="199" spans="1:24" ht="24.6" customHeight="1">
      <c r="B199" s="48">
        <f>Personal_Development!B200</f>
        <v>0</v>
      </c>
      <c r="C199" s="48">
        <f>Personal_Development!C200</f>
        <v>0</v>
      </c>
      <c r="D199" s="14" t="str">
        <f>Personal_Development!D200</f>
        <v>C12762</v>
      </c>
      <c r="E199" s="11" t="str">
        <f>Personal_Development!E200</f>
        <v>ABDUL RASHID BIN ABDUL RAHIM</v>
      </c>
      <c r="F199" s="12" t="str">
        <f>Personal_Development!F200</f>
        <v>PRODUCTION NO.1 DEPARTMENT</v>
      </c>
      <c r="G199" s="12" t="str">
        <f>Personal_Development!G200</f>
        <v>ASSEMBLY ENGINEERING SECTION (AES)</v>
      </c>
      <c r="H199" s="40" t="str">
        <f>Personal_Development!H200</f>
        <v>SENIOR STOREHAND</v>
      </c>
      <c r="I199" s="41" t="str">
        <f>Personal_Development!I200</f>
        <v>C3 PROD</v>
      </c>
      <c r="J199" s="42" t="str">
        <f>Personal_Development!J200</f>
        <v xml:space="preserve">C3 </v>
      </c>
      <c r="K199" s="47"/>
      <c r="L199" s="47"/>
      <c r="M199" s="51"/>
      <c r="N199" s="51"/>
      <c r="O199" s="47"/>
      <c r="P199" s="47"/>
      <c r="Q199" s="47"/>
      <c r="R199" s="47">
        <v>6</v>
      </c>
      <c r="S199" s="51"/>
      <c r="T199" s="51"/>
      <c r="U199" s="47"/>
      <c r="V199" s="47"/>
      <c r="W199" s="52">
        <f t="shared" si="7"/>
        <v>6</v>
      </c>
      <c r="X199" s="63">
        <f t="shared" si="6"/>
        <v>5</v>
      </c>
    </row>
    <row r="200" spans="1:24" ht="24.6" customHeight="1">
      <c r="B200" s="48">
        <f>Personal_Development!B201</f>
        <v>0</v>
      </c>
      <c r="C200" s="48">
        <f>Personal_Development!C201</f>
        <v>0</v>
      </c>
      <c r="D200" s="14" t="str">
        <f>Personal_Development!D201</f>
        <v>C12765</v>
      </c>
      <c r="E200" s="11" t="str">
        <f>Personal_Development!E201</f>
        <v>ASLINA BINTI YAHAYA</v>
      </c>
      <c r="F200" s="12" t="str">
        <f>Personal_Development!F201</f>
        <v>PRODUCTION NO.2 DEPARTMENT</v>
      </c>
      <c r="G200" s="12" t="str">
        <f>Personal_Development!G201</f>
        <v>MOLDING PRODUCTION SECTION (MPS)</v>
      </c>
      <c r="H200" s="40" t="str">
        <f>Personal_Development!H201</f>
        <v>SENIOR QC CHECKER</v>
      </c>
      <c r="I200" s="41" t="str">
        <f>Personal_Development!I201</f>
        <v>C2 PROD</v>
      </c>
      <c r="J200" s="42" t="str">
        <f>Personal_Development!J201</f>
        <v xml:space="preserve">C2 </v>
      </c>
      <c r="K200" s="47"/>
      <c r="L200" s="47"/>
      <c r="M200" s="51"/>
      <c r="N200" s="51"/>
      <c r="O200" s="47"/>
      <c r="P200" s="47"/>
      <c r="Q200" s="47">
        <v>1</v>
      </c>
      <c r="R200" s="47">
        <v>1</v>
      </c>
      <c r="S200" s="51"/>
      <c r="T200" s="51">
        <v>3</v>
      </c>
      <c r="U200" s="47"/>
      <c r="V200" s="51">
        <v>2</v>
      </c>
      <c r="W200" s="52">
        <f t="shared" si="7"/>
        <v>7</v>
      </c>
      <c r="X200" s="63">
        <f t="shared" si="6"/>
        <v>5</v>
      </c>
    </row>
    <row r="201" spans="1:24" ht="24.6" customHeight="1">
      <c r="B201" s="48">
        <f>Personal_Development!B202</f>
        <v>0</v>
      </c>
      <c r="C201" s="48">
        <f>Personal_Development!C202</f>
        <v>0</v>
      </c>
      <c r="D201" s="14" t="str">
        <f>Personal_Development!D202</f>
        <v>C12766</v>
      </c>
      <c r="E201" s="11" t="str">
        <f>Personal_Development!E202</f>
        <v>BAHARUDIN BIN MANSOR</v>
      </c>
      <c r="F201" s="12" t="str">
        <f>Personal_Development!F202</f>
        <v>PRODUCTION NO.1 DEPARTMENT</v>
      </c>
      <c r="G201" s="12" t="str">
        <f>Personal_Development!G202</f>
        <v>ASSEMBLY PRODUCTION SECTION (APS)</v>
      </c>
      <c r="H201" s="40" t="str">
        <f>Personal_Development!H202</f>
        <v>SENIOR QC CHECKER</v>
      </c>
      <c r="I201" s="41" t="str">
        <f>Personal_Development!I202</f>
        <v>C2 PROD</v>
      </c>
      <c r="J201" s="42" t="str">
        <f>Personal_Development!J202</f>
        <v xml:space="preserve">C2 </v>
      </c>
      <c r="K201" s="47">
        <v>1</v>
      </c>
      <c r="L201" s="47"/>
      <c r="M201" s="51"/>
      <c r="N201" s="51">
        <v>2</v>
      </c>
      <c r="O201" s="47"/>
      <c r="P201" s="47"/>
      <c r="Q201" s="47">
        <v>6</v>
      </c>
      <c r="R201" s="47"/>
      <c r="S201" s="51"/>
      <c r="T201" s="51"/>
      <c r="U201" s="47"/>
      <c r="V201" s="47"/>
      <c r="W201" s="52">
        <f t="shared" si="7"/>
        <v>9</v>
      </c>
      <c r="X201" s="63">
        <f t="shared" si="6"/>
        <v>5</v>
      </c>
    </row>
    <row r="202" spans="1:24" ht="24.6" customHeight="1">
      <c r="B202" s="48">
        <f>Personal_Development!B203</f>
        <v>0</v>
      </c>
      <c r="C202" s="48">
        <f>Personal_Development!C203</f>
        <v>0</v>
      </c>
      <c r="D202" s="14" t="str">
        <f>Personal_Development!D203</f>
        <v>C12776</v>
      </c>
      <c r="E202" s="11" t="str">
        <f>Personal_Development!E203</f>
        <v>ADIB BUKHARY BIN ARSHAD</v>
      </c>
      <c r="F202" s="12" t="str">
        <f>Personal_Development!F203</f>
        <v>PRODUCTION NO.2 DEPARTMENT</v>
      </c>
      <c r="G202" s="12" t="str">
        <f>Personal_Development!G203</f>
        <v>MOLDING PRODUCTION SECTION (MPS)</v>
      </c>
      <c r="H202" s="40" t="str">
        <f>Personal_Development!H203</f>
        <v>LINE LEADER</v>
      </c>
      <c r="I202" s="41" t="str">
        <f>Personal_Development!I203</f>
        <v>C2 PROD</v>
      </c>
      <c r="J202" s="42" t="str">
        <f>Personal_Development!J203</f>
        <v xml:space="preserve">C2 </v>
      </c>
      <c r="K202" s="47"/>
      <c r="L202" s="47"/>
      <c r="M202" s="51"/>
      <c r="N202" s="51"/>
      <c r="O202" s="47"/>
      <c r="P202" s="47"/>
      <c r="Q202" s="47">
        <v>4</v>
      </c>
      <c r="R202" s="47"/>
      <c r="S202" s="51"/>
      <c r="T202" s="51"/>
      <c r="U202" s="47"/>
      <c r="V202" s="47"/>
      <c r="W202" s="52">
        <f t="shared" si="7"/>
        <v>4</v>
      </c>
      <c r="X202" s="63">
        <f t="shared" si="6"/>
        <v>4</v>
      </c>
    </row>
    <row r="203" spans="1:24" ht="24.6" customHeight="1">
      <c r="B203" s="48">
        <f>Personal_Development!B204</f>
        <v>0</v>
      </c>
      <c r="C203" s="48">
        <f>Personal_Development!C204</f>
        <v>0</v>
      </c>
      <c r="D203" s="14" t="str">
        <f>Personal_Development!D204</f>
        <v>C12777</v>
      </c>
      <c r="E203" s="11" t="str">
        <f>Personal_Development!E204</f>
        <v>NURUL ZAFIRA BINTI ARIFIN</v>
      </c>
      <c r="F203" s="12" t="str">
        <f>Personal_Development!F204</f>
        <v>PRODUCTION NO.2 DEPARTMENT</v>
      </c>
      <c r="G203" s="12" t="str">
        <f>Personal_Development!G204</f>
        <v>MOLDING PRODUCTION SECTION (MPS)</v>
      </c>
      <c r="H203" s="40" t="str">
        <f>Personal_Development!H204</f>
        <v>SENIOR QC CHECKER</v>
      </c>
      <c r="I203" s="41" t="str">
        <f>Personal_Development!I204</f>
        <v>C2 PROD</v>
      </c>
      <c r="J203" s="42" t="str">
        <f>Personal_Development!J204</f>
        <v xml:space="preserve">C2 </v>
      </c>
      <c r="K203" s="47"/>
      <c r="L203" s="47"/>
      <c r="M203" s="51"/>
      <c r="N203" s="51">
        <v>32</v>
      </c>
      <c r="O203" s="47">
        <v>17</v>
      </c>
      <c r="P203" s="47"/>
      <c r="Q203" s="47">
        <v>5</v>
      </c>
      <c r="R203" s="47"/>
      <c r="S203" s="51"/>
      <c r="T203" s="51"/>
      <c r="U203" s="47"/>
      <c r="V203" s="47"/>
      <c r="W203" s="52">
        <f t="shared" si="7"/>
        <v>54</v>
      </c>
      <c r="X203" s="63">
        <f t="shared" si="6"/>
        <v>5</v>
      </c>
    </row>
    <row r="204" spans="1:24" ht="24.6" customHeight="1">
      <c r="B204" s="48">
        <f>Personal_Development!B205</f>
        <v>0</v>
      </c>
      <c r="C204" s="48">
        <f>Personal_Development!C205</f>
        <v>0</v>
      </c>
      <c r="D204" s="14" t="str">
        <f>Personal_Development!D205</f>
        <v>C12780</v>
      </c>
      <c r="E204" s="11" t="str">
        <f>Personal_Development!E205</f>
        <v>RANIE A/P KATHAVARAYAN</v>
      </c>
      <c r="F204" s="12" t="str">
        <f>Personal_Development!F205</f>
        <v>PRODUCTION NO.1 DEPARTMENT</v>
      </c>
      <c r="G204" s="12" t="str">
        <f>Personal_Development!G205</f>
        <v>ASSEMBLY PRODUCTION SECTION (APS)</v>
      </c>
      <c r="H204" s="40" t="str">
        <f>Personal_Development!H205</f>
        <v>OPERATOR 1</v>
      </c>
      <c r="I204" s="41" t="str">
        <f>Personal_Development!I205</f>
        <v>C3 PROD</v>
      </c>
      <c r="J204" s="42" t="str">
        <f>Personal_Development!J205</f>
        <v xml:space="preserve">C3 </v>
      </c>
      <c r="K204" s="47">
        <v>1</v>
      </c>
      <c r="L204" s="47">
        <v>3</v>
      </c>
      <c r="M204" s="51">
        <v>1</v>
      </c>
      <c r="N204" s="51"/>
      <c r="O204" s="47"/>
      <c r="P204" s="47">
        <v>1</v>
      </c>
      <c r="Q204" s="47"/>
      <c r="R204" s="47"/>
      <c r="S204" s="51"/>
      <c r="T204" s="51"/>
      <c r="U204" s="47"/>
      <c r="V204" s="47"/>
      <c r="W204" s="52">
        <f t="shared" si="7"/>
        <v>6</v>
      </c>
      <c r="X204" s="63">
        <f t="shared" si="6"/>
        <v>5</v>
      </c>
    </row>
    <row r="205" spans="1:24" ht="24.6" customHeight="1">
      <c r="B205" s="48">
        <f>Personal_Development!B206</f>
        <v>0</v>
      </c>
      <c r="C205" s="48">
        <f>Personal_Development!C206</f>
        <v>0</v>
      </c>
      <c r="D205" s="14" t="str">
        <f>Personal_Development!D206</f>
        <v>C12786</v>
      </c>
      <c r="E205" s="11" t="str">
        <f>Personal_Development!E206</f>
        <v>ASHIMAH BINTI MOHAMMED NOR</v>
      </c>
      <c r="F205" s="12" t="str">
        <f>Personal_Development!F206</f>
        <v>QUALITY ASSURANCE DEPARTMENT</v>
      </c>
      <c r="G205" s="12" t="str">
        <f>Personal_Development!G206</f>
        <v>QUALITY ASSURANCE SECTION (QAS)</v>
      </c>
      <c r="H205" s="40" t="str">
        <f>Personal_Development!H206</f>
        <v>SENIOR QA INSPECTOR</v>
      </c>
      <c r="I205" s="41" t="str">
        <f>Personal_Development!I206</f>
        <v>C2 PROD</v>
      </c>
      <c r="J205" s="42" t="str">
        <f>Personal_Development!J206</f>
        <v xml:space="preserve">C2 </v>
      </c>
      <c r="K205" s="47"/>
      <c r="L205" s="47"/>
      <c r="M205" s="51">
        <v>2</v>
      </c>
      <c r="N205" s="51"/>
      <c r="O205" s="47"/>
      <c r="P205" s="47"/>
      <c r="Q205" s="47"/>
      <c r="R205" s="47">
        <v>2</v>
      </c>
      <c r="S205" s="51">
        <v>3</v>
      </c>
      <c r="T205" s="51"/>
      <c r="U205" s="47"/>
      <c r="V205" s="47"/>
      <c r="W205" s="52">
        <f t="shared" si="7"/>
        <v>7</v>
      </c>
      <c r="X205" s="63">
        <f t="shared" ref="X205:X268" si="8">ROUND(IF($W205&gt;=5,"5",IF($W205&gt;=4,"4",IF($W205&gt;=3,"3",IF($W205&gt;=2,"2",IF($W205&gt;=0,"1"))))),2)</f>
        <v>5</v>
      </c>
    </row>
    <row r="206" spans="1:24" ht="24.6" customHeight="1">
      <c r="B206" s="48">
        <f>Personal_Development!B207</f>
        <v>0</v>
      </c>
      <c r="C206" s="48">
        <f>Personal_Development!C207</f>
        <v>0</v>
      </c>
      <c r="D206" s="14" t="str">
        <f>Personal_Development!D207</f>
        <v>C12788</v>
      </c>
      <c r="E206" s="11" t="str">
        <f>Personal_Development!E207</f>
        <v>AZLIZAWATI BINTI ANUAR</v>
      </c>
      <c r="F206" s="12" t="str">
        <f>Personal_Development!F207</f>
        <v>PRODUCTION NO.2 DEPARTMENT</v>
      </c>
      <c r="G206" s="12" t="str">
        <f>Personal_Development!G207</f>
        <v>MOLDING PRODUCTION SECTION (MPS)</v>
      </c>
      <c r="H206" s="40" t="str">
        <f>Personal_Development!H207</f>
        <v xml:space="preserve">SKILLED QUALITY CHECKER 2 </v>
      </c>
      <c r="I206" s="41" t="str">
        <f>Personal_Development!I207</f>
        <v>F1</v>
      </c>
      <c r="J206" s="42" t="str">
        <f>Personal_Development!J207</f>
        <v>F1</v>
      </c>
      <c r="K206" s="47"/>
      <c r="L206" s="47"/>
      <c r="M206" s="51"/>
      <c r="N206" s="51"/>
      <c r="O206" s="47"/>
      <c r="P206" s="47"/>
      <c r="Q206" s="47">
        <v>2</v>
      </c>
      <c r="R206" s="47"/>
      <c r="S206" s="51"/>
      <c r="T206" s="51">
        <v>7</v>
      </c>
      <c r="U206" s="47"/>
      <c r="V206" s="51">
        <v>3</v>
      </c>
      <c r="W206" s="52">
        <f t="shared" si="7"/>
        <v>12</v>
      </c>
      <c r="X206" s="63">
        <f t="shared" si="8"/>
        <v>5</v>
      </c>
    </row>
    <row r="207" spans="1:24" ht="24.6" customHeight="1">
      <c r="B207" s="48">
        <f>Personal_Development!B208</f>
        <v>0</v>
      </c>
      <c r="C207" s="48">
        <f>Personal_Development!C208</f>
        <v>0</v>
      </c>
      <c r="D207" s="14" t="str">
        <f>Personal_Development!D208</f>
        <v>C12793</v>
      </c>
      <c r="E207" s="11" t="str">
        <f>Personal_Development!E208</f>
        <v>NIZALAZLINDA BINTI ZAINUDDIN</v>
      </c>
      <c r="F207" s="12" t="str">
        <f>Personal_Development!F208</f>
        <v>PRODUCTION NO.1 DEPARTMENT</v>
      </c>
      <c r="G207" s="12" t="str">
        <f>Personal_Development!G208</f>
        <v>ASSEMBLY PRODUCTION SECTION (APS)</v>
      </c>
      <c r="H207" s="40" t="str">
        <f>Personal_Development!H208</f>
        <v>OPERATOR 1</v>
      </c>
      <c r="I207" s="41" t="str">
        <f>Personal_Development!I208</f>
        <v>C3 PROD</v>
      </c>
      <c r="J207" s="42" t="str">
        <f>Personal_Development!J208</f>
        <v xml:space="preserve">C3 </v>
      </c>
      <c r="K207" s="47"/>
      <c r="L207" s="47"/>
      <c r="M207" s="51"/>
      <c r="N207" s="51"/>
      <c r="O207" s="47">
        <v>2</v>
      </c>
      <c r="P207" s="47"/>
      <c r="Q207" s="47"/>
      <c r="R207" s="47"/>
      <c r="S207" s="51"/>
      <c r="T207" s="51"/>
      <c r="U207" s="47">
        <v>3</v>
      </c>
      <c r="V207" s="47"/>
      <c r="W207" s="52">
        <f t="shared" si="7"/>
        <v>5</v>
      </c>
      <c r="X207" s="63">
        <f t="shared" si="8"/>
        <v>5</v>
      </c>
    </row>
    <row r="208" spans="1:24" ht="24.6" customHeight="1">
      <c r="B208" s="48">
        <f>Personal_Development!B209</f>
        <v>0</v>
      </c>
      <c r="C208" s="48">
        <f>Personal_Development!C209</f>
        <v>0</v>
      </c>
      <c r="D208" s="14" t="str">
        <f>Personal_Development!D209</f>
        <v>C12794</v>
      </c>
      <c r="E208" s="11" t="str">
        <f>Personal_Development!E209</f>
        <v>SYAHRUL NIZAM BIN MUSA</v>
      </c>
      <c r="F208" s="12" t="str">
        <f>Personal_Development!F209</f>
        <v>FACTORY OPERATIONS DEPARTMENT</v>
      </c>
      <c r="G208" s="12" t="str">
        <f>Personal_Development!G209</f>
        <v>INVENTORY &amp; SYSYTEM CONTROL SECTION (IVS)</v>
      </c>
      <c r="H208" s="40" t="str">
        <f>Personal_Development!H209</f>
        <v>SENIOR STOREHAND</v>
      </c>
      <c r="I208" s="41" t="str">
        <f>Personal_Development!I209</f>
        <v>C3 PROD</v>
      </c>
      <c r="J208" s="42" t="str">
        <f>Personal_Development!J209</f>
        <v xml:space="preserve">C3 </v>
      </c>
      <c r="K208" s="47"/>
      <c r="L208" s="47"/>
      <c r="M208" s="51"/>
      <c r="N208" s="51"/>
      <c r="O208" s="47"/>
      <c r="P208" s="47"/>
      <c r="Q208" s="47"/>
      <c r="R208" s="47"/>
      <c r="S208" s="51"/>
      <c r="T208" s="51"/>
      <c r="U208" s="47"/>
      <c r="V208" s="47"/>
      <c r="W208" s="52">
        <f t="shared" si="7"/>
        <v>0</v>
      </c>
      <c r="X208" s="63">
        <f t="shared" si="8"/>
        <v>1</v>
      </c>
    </row>
    <row r="209" spans="2:24" ht="24.6" customHeight="1">
      <c r="B209" s="48">
        <f>Personal_Development!B210</f>
        <v>0</v>
      </c>
      <c r="C209" s="48">
        <f>Personal_Development!C210</f>
        <v>0</v>
      </c>
      <c r="D209" s="14" t="str">
        <f>Personal_Development!D210</f>
        <v>C12802</v>
      </c>
      <c r="E209" s="11" t="str">
        <f>Personal_Development!E210</f>
        <v>SHANTHE A/P SEVAM</v>
      </c>
      <c r="F209" s="12" t="str">
        <f>Personal_Development!F210</f>
        <v>PRODUCTION NO.2 DEPARTMENT</v>
      </c>
      <c r="G209" s="12" t="str">
        <f>Personal_Development!G210</f>
        <v>MOLDING PRODUCTION SECTION (MPS)</v>
      </c>
      <c r="H209" s="40" t="str">
        <f>Personal_Development!H210</f>
        <v>QC CHECKER</v>
      </c>
      <c r="I209" s="41" t="str">
        <f>Personal_Development!I210</f>
        <v>C3 PROD</v>
      </c>
      <c r="J209" s="42" t="str">
        <f>Personal_Development!J210</f>
        <v xml:space="preserve">C3 </v>
      </c>
      <c r="K209" s="47"/>
      <c r="L209" s="47"/>
      <c r="M209" s="51"/>
      <c r="N209" s="51"/>
      <c r="O209" s="47"/>
      <c r="P209" s="47"/>
      <c r="Q209" s="47">
        <v>1</v>
      </c>
      <c r="R209" s="47"/>
      <c r="S209" s="51"/>
      <c r="T209" s="51"/>
      <c r="U209" s="47"/>
      <c r="V209" s="47"/>
      <c r="W209" s="52">
        <f t="shared" si="7"/>
        <v>1</v>
      </c>
      <c r="X209" s="63">
        <f t="shared" si="8"/>
        <v>1</v>
      </c>
    </row>
    <row r="210" spans="2:24" ht="24.6" customHeight="1">
      <c r="B210" s="48">
        <f>Personal_Development!B211</f>
        <v>0</v>
      </c>
      <c r="C210" s="48">
        <f>Personal_Development!C211</f>
        <v>0</v>
      </c>
      <c r="D210" s="14" t="str">
        <f>Personal_Development!D211</f>
        <v>C12813</v>
      </c>
      <c r="E210" s="11" t="str">
        <f>Personal_Development!E211</f>
        <v>ZURAINE BINTI ZULKAPLI</v>
      </c>
      <c r="F210" s="12" t="str">
        <f>Personal_Development!F211</f>
        <v>PRODUCTION NO.1 DEPARTMENT</v>
      </c>
      <c r="G210" s="12" t="str">
        <f>Personal_Development!G211</f>
        <v>ASSEMBLY PRODUCTION SECTION (APS)</v>
      </c>
      <c r="H210" s="40" t="str">
        <f>Personal_Development!H211</f>
        <v>QC CHECKER</v>
      </c>
      <c r="I210" s="41" t="str">
        <f>Personal_Development!I211</f>
        <v>C3 PROD</v>
      </c>
      <c r="J210" s="42" t="str">
        <f>Personal_Development!J211</f>
        <v xml:space="preserve">C3 </v>
      </c>
      <c r="K210" s="47">
        <v>3</v>
      </c>
      <c r="L210" s="47">
        <v>3</v>
      </c>
      <c r="M210" s="51">
        <v>1</v>
      </c>
      <c r="N210" s="51">
        <v>2</v>
      </c>
      <c r="O210" s="47">
        <v>1</v>
      </c>
      <c r="P210" s="47"/>
      <c r="Q210" s="47"/>
      <c r="R210" s="47"/>
      <c r="S210" s="51"/>
      <c r="T210" s="51">
        <v>13</v>
      </c>
      <c r="U210" s="47"/>
      <c r="V210" s="47"/>
      <c r="W210" s="52">
        <f t="shared" si="7"/>
        <v>23</v>
      </c>
      <c r="X210" s="63">
        <f t="shared" si="8"/>
        <v>5</v>
      </c>
    </row>
    <row r="211" spans="2:24" ht="24.6" customHeight="1">
      <c r="B211" s="48" t="str">
        <f>Personal_Development!B212</f>
        <v>R</v>
      </c>
      <c r="C211" s="48">
        <f>Personal_Development!C212</f>
        <v>0</v>
      </c>
      <c r="D211" s="14" t="str">
        <f>Personal_Development!D212</f>
        <v>C12817</v>
      </c>
      <c r="E211" s="11" t="str">
        <f>Personal_Development!E212</f>
        <v>FEELICIA AK LAKUN</v>
      </c>
      <c r="F211" s="12" t="str">
        <f>Personal_Development!F212</f>
        <v>FACTORY OPERATIONS DEPARTMENT</v>
      </c>
      <c r="G211" s="12" t="str">
        <f>Personal_Development!G212</f>
        <v>INVENTORY &amp; SYSYTEM CONTROL SECTION (IVS)</v>
      </c>
      <c r="H211" s="40" t="str">
        <f>Personal_Development!H212</f>
        <v>SENIOR STOREHAND</v>
      </c>
      <c r="I211" s="41" t="str">
        <f>Personal_Development!I212</f>
        <v>C3 PROD</v>
      </c>
      <c r="J211" s="42" t="str">
        <f>Personal_Development!J212</f>
        <v xml:space="preserve">C3 </v>
      </c>
      <c r="K211" s="47"/>
      <c r="L211" s="47"/>
      <c r="M211" s="51"/>
      <c r="N211" s="51"/>
      <c r="O211" s="47"/>
      <c r="P211" s="47"/>
      <c r="Q211" s="47"/>
      <c r="R211" s="47"/>
      <c r="S211" s="51"/>
      <c r="T211" s="51"/>
      <c r="U211" s="47"/>
      <c r="V211" s="47"/>
      <c r="W211" s="52">
        <f t="shared" si="7"/>
        <v>0</v>
      </c>
      <c r="X211" s="63">
        <f t="shared" si="8"/>
        <v>1</v>
      </c>
    </row>
    <row r="212" spans="2:24" ht="24.6" customHeight="1">
      <c r="B212" s="48">
        <f>Personal_Development!B213</f>
        <v>0</v>
      </c>
      <c r="C212" s="48">
        <f>Personal_Development!C213</f>
        <v>0</v>
      </c>
      <c r="D212" s="14" t="str">
        <f>Personal_Development!D213</f>
        <v>C12823</v>
      </c>
      <c r="E212" s="11" t="str">
        <f>Personal_Development!E213</f>
        <v>NOR-M BINTI LASSIM</v>
      </c>
      <c r="F212" s="12" t="str">
        <f>Personal_Development!F213</f>
        <v>PRODUCTION NO.2 DEPARTMENT</v>
      </c>
      <c r="G212" s="12" t="str">
        <f>Personal_Development!G213</f>
        <v>MOLDING PRODUCTION SECTION (MPS)</v>
      </c>
      <c r="H212" s="40" t="str">
        <f>Personal_Development!H213</f>
        <v>OPERATOR 1</v>
      </c>
      <c r="I212" s="41" t="str">
        <f>Personal_Development!I213</f>
        <v>C3 PROD</v>
      </c>
      <c r="J212" s="42" t="str">
        <f>Personal_Development!J213</f>
        <v xml:space="preserve">C3 </v>
      </c>
      <c r="K212" s="47"/>
      <c r="L212" s="47"/>
      <c r="M212" s="51"/>
      <c r="N212" s="51"/>
      <c r="O212" s="47"/>
      <c r="P212" s="47"/>
      <c r="Q212" s="47">
        <v>2</v>
      </c>
      <c r="R212" s="47"/>
      <c r="S212" s="51"/>
      <c r="T212" s="51"/>
      <c r="U212" s="47"/>
      <c r="V212" s="47"/>
      <c r="W212" s="52">
        <f t="shared" si="7"/>
        <v>2</v>
      </c>
      <c r="X212" s="63">
        <f t="shared" si="8"/>
        <v>2</v>
      </c>
    </row>
    <row r="213" spans="2:24" ht="24.6" customHeight="1">
      <c r="B213" s="48">
        <f>Personal_Development!B214</f>
        <v>0</v>
      </c>
      <c r="C213" s="48">
        <f>Personal_Development!C214</f>
        <v>0</v>
      </c>
      <c r="D213" s="14" t="str">
        <f>Personal_Development!D214</f>
        <v>C12828</v>
      </c>
      <c r="E213" s="11" t="str">
        <f>Personal_Development!E214</f>
        <v>MUHAMMAD FARHAN BIN AJIJAN</v>
      </c>
      <c r="F213" s="12" t="str">
        <f>Personal_Development!F214</f>
        <v>PRODUCTION NO.1 DEPARTMENT</v>
      </c>
      <c r="G213" s="12" t="str">
        <f>Personal_Development!G214</f>
        <v>ASSEMBLY PRODUCTION SECTION (APS)</v>
      </c>
      <c r="H213" s="40" t="str">
        <f>Personal_Development!H214</f>
        <v>SENIOR QC CHECKER</v>
      </c>
      <c r="I213" s="41" t="str">
        <f>Personal_Development!I214</f>
        <v>C2 PROD</v>
      </c>
      <c r="J213" s="42" t="str">
        <f>Personal_Development!J214</f>
        <v xml:space="preserve">C2 </v>
      </c>
      <c r="K213" s="47"/>
      <c r="L213" s="47"/>
      <c r="M213" s="51"/>
      <c r="N213" s="51"/>
      <c r="O213" s="47"/>
      <c r="P213" s="47"/>
      <c r="Q213" s="47"/>
      <c r="R213" s="47"/>
      <c r="S213" s="51"/>
      <c r="T213" s="51"/>
      <c r="U213" s="47">
        <v>19</v>
      </c>
      <c r="V213" s="47"/>
      <c r="W213" s="52">
        <f t="shared" si="7"/>
        <v>19</v>
      </c>
      <c r="X213" s="63">
        <f t="shared" si="8"/>
        <v>5</v>
      </c>
    </row>
    <row r="214" spans="2:24" ht="24.6" customHeight="1">
      <c r="B214" s="48">
        <f>Personal_Development!B215</f>
        <v>0</v>
      </c>
      <c r="C214" s="48">
        <f>Personal_Development!C215</f>
        <v>0</v>
      </c>
      <c r="D214" s="14" t="str">
        <f>Personal_Development!D215</f>
        <v>C12849</v>
      </c>
      <c r="E214" s="11" t="str">
        <f>Personal_Development!E215</f>
        <v>KAVITHA A/P VELASAMY</v>
      </c>
      <c r="F214" s="12" t="str">
        <f>Personal_Development!F215</f>
        <v>PRODUCTION NO.1 DEPARTMENT</v>
      </c>
      <c r="G214" s="12" t="str">
        <f>Personal_Development!G215</f>
        <v>ASSEMBLY PRODUCTION SECTION (APS)</v>
      </c>
      <c r="H214" s="40" t="str">
        <f>Personal_Development!H215</f>
        <v>OPERATOR 1</v>
      </c>
      <c r="I214" s="41" t="str">
        <f>Personal_Development!I215</f>
        <v>C3 PROD</v>
      </c>
      <c r="J214" s="42" t="str">
        <f>Personal_Development!J215</f>
        <v xml:space="preserve">C3 </v>
      </c>
      <c r="K214" s="47"/>
      <c r="L214" s="47"/>
      <c r="M214" s="51"/>
      <c r="N214" s="51"/>
      <c r="O214" s="47"/>
      <c r="P214" s="47"/>
      <c r="Q214" s="47"/>
      <c r="R214" s="47"/>
      <c r="S214" s="51"/>
      <c r="T214" s="51"/>
      <c r="U214" s="47"/>
      <c r="V214" s="47">
        <v>5</v>
      </c>
      <c r="W214" s="52">
        <f t="shared" si="7"/>
        <v>5</v>
      </c>
      <c r="X214" s="63">
        <f t="shared" si="8"/>
        <v>5</v>
      </c>
    </row>
    <row r="215" spans="2:24" ht="24.6" customHeight="1">
      <c r="B215" s="48">
        <f>Personal_Development!B216</f>
        <v>0</v>
      </c>
      <c r="C215" s="48">
        <f>Personal_Development!C216</f>
        <v>0</v>
      </c>
      <c r="D215" s="14" t="str">
        <f>Personal_Development!D216</f>
        <v>C12852</v>
      </c>
      <c r="E215" s="11" t="str">
        <f>Personal_Development!E216</f>
        <v>ZULKIFLI BIN ABD LATIF</v>
      </c>
      <c r="F215" s="12" t="str">
        <f>Personal_Development!F216</f>
        <v>PRODUCTION NO.1 DEPARTMENT</v>
      </c>
      <c r="G215" s="12" t="str">
        <f>Personal_Development!G216</f>
        <v>ASSEMBLY ENGINEERING SECTION (AES)</v>
      </c>
      <c r="H215" s="40" t="str">
        <f>Personal_Development!H216</f>
        <v>LINE LEADER</v>
      </c>
      <c r="I215" s="41" t="str">
        <f>Personal_Development!I216</f>
        <v>C2 PROD</v>
      </c>
      <c r="J215" s="42" t="str">
        <f>Personal_Development!J216</f>
        <v xml:space="preserve">C2 </v>
      </c>
      <c r="K215" s="47"/>
      <c r="L215" s="47"/>
      <c r="M215" s="51"/>
      <c r="N215" s="51"/>
      <c r="O215" s="47"/>
      <c r="P215" s="47"/>
      <c r="Q215" s="47"/>
      <c r="R215" s="47">
        <v>5</v>
      </c>
      <c r="S215" s="51"/>
      <c r="T215" s="51"/>
      <c r="U215" s="47"/>
      <c r="V215" s="47">
        <v>2</v>
      </c>
      <c r="W215" s="52">
        <f t="shared" si="7"/>
        <v>7</v>
      </c>
      <c r="X215" s="63">
        <f t="shared" si="8"/>
        <v>5</v>
      </c>
    </row>
    <row r="216" spans="2:24" ht="24.6" customHeight="1">
      <c r="B216" s="48">
        <f>Personal_Development!B217</f>
        <v>0</v>
      </c>
      <c r="C216" s="48">
        <f>Personal_Development!C217</f>
        <v>0</v>
      </c>
      <c r="D216" s="14" t="str">
        <f>Personal_Development!D217</f>
        <v>C12861</v>
      </c>
      <c r="E216" s="11" t="str">
        <f>Personal_Development!E217</f>
        <v>MOHD ADIB BIN MOHD AINI</v>
      </c>
      <c r="F216" s="12" t="str">
        <f>Personal_Development!F217</f>
        <v>QUALITY ASSURANCE DEPARTMENT</v>
      </c>
      <c r="G216" s="12" t="str">
        <f>Personal_Development!G217</f>
        <v>QUALITY ASSURANCE SECTION (QAS)</v>
      </c>
      <c r="H216" s="40" t="str">
        <f>Personal_Development!H217</f>
        <v>SENIOR QA INSPECTOR</v>
      </c>
      <c r="I216" s="41" t="str">
        <f>Personal_Development!I217</f>
        <v>C2 PROD</v>
      </c>
      <c r="J216" s="42" t="str">
        <f>Personal_Development!J217</f>
        <v xml:space="preserve">C2 </v>
      </c>
      <c r="K216" s="47"/>
      <c r="L216" s="47"/>
      <c r="M216" s="51">
        <v>4</v>
      </c>
      <c r="N216" s="51"/>
      <c r="O216" s="47"/>
      <c r="P216" s="47">
        <v>3</v>
      </c>
      <c r="Q216" s="47"/>
      <c r="R216" s="47">
        <v>1</v>
      </c>
      <c r="S216" s="51"/>
      <c r="T216" s="51"/>
      <c r="U216" s="47"/>
      <c r="V216" s="47"/>
      <c r="W216" s="52">
        <f t="shared" si="7"/>
        <v>8</v>
      </c>
      <c r="X216" s="63">
        <f t="shared" si="8"/>
        <v>5</v>
      </c>
    </row>
    <row r="217" spans="2:24" ht="24.6" customHeight="1">
      <c r="B217" s="48">
        <f>Personal_Development!B218</f>
        <v>0</v>
      </c>
      <c r="C217" s="48">
        <f>Personal_Development!C218</f>
        <v>0</v>
      </c>
      <c r="D217" s="14" t="str">
        <f>Personal_Development!D218</f>
        <v>C12869</v>
      </c>
      <c r="E217" s="11" t="str">
        <f>Personal_Development!E218</f>
        <v>GOKILEVANI A/P KRISHNAN</v>
      </c>
      <c r="F217" s="12" t="str">
        <f>Personal_Development!F218</f>
        <v>PRODUCTION NO.1 DEPARTMENT</v>
      </c>
      <c r="G217" s="12" t="str">
        <f>Personal_Development!G218</f>
        <v>ASSEMBLY PRODUCTION SECTION (APS)</v>
      </c>
      <c r="H217" s="40" t="str">
        <f>Personal_Development!H218</f>
        <v>SENIOR QC CHECKER</v>
      </c>
      <c r="I217" s="41" t="str">
        <f>Personal_Development!I218</f>
        <v>C2 PROD</v>
      </c>
      <c r="J217" s="42" t="str">
        <f>Personal_Development!J218</f>
        <v xml:space="preserve">C2 </v>
      </c>
      <c r="K217" s="47">
        <v>1</v>
      </c>
      <c r="L217" s="47"/>
      <c r="M217" s="51"/>
      <c r="N217" s="51"/>
      <c r="O217" s="47"/>
      <c r="P217" s="47"/>
      <c r="Q217" s="47"/>
      <c r="R217" s="47">
        <v>2</v>
      </c>
      <c r="S217" s="51"/>
      <c r="T217" s="51">
        <v>1</v>
      </c>
      <c r="U217" s="47"/>
      <c r="V217" s="47">
        <v>2</v>
      </c>
      <c r="W217" s="52">
        <f t="shared" si="7"/>
        <v>6</v>
      </c>
      <c r="X217" s="63">
        <f t="shared" si="8"/>
        <v>5</v>
      </c>
    </row>
    <row r="218" spans="2:24" ht="24.6" customHeight="1">
      <c r="B218" s="48">
        <f>Personal_Development!B219</f>
        <v>0</v>
      </c>
      <c r="C218" s="48">
        <f>Personal_Development!C219</f>
        <v>0</v>
      </c>
      <c r="D218" s="14" t="str">
        <f>Personal_Development!D219</f>
        <v>C12870</v>
      </c>
      <c r="E218" s="11" t="str">
        <f>Personal_Development!E219</f>
        <v>AIDA MAZURA BINTI MOLI</v>
      </c>
      <c r="F218" s="12" t="str">
        <f>Personal_Development!F219</f>
        <v>PRODUCTION NO.2 DEPARTMENT</v>
      </c>
      <c r="G218" s="12" t="str">
        <f>Personal_Development!G219</f>
        <v>MOLDING PRODUCTION SECTION (MPS)</v>
      </c>
      <c r="H218" s="40" t="str">
        <f>Personal_Development!H219</f>
        <v>OPERATOR 1</v>
      </c>
      <c r="I218" s="41" t="str">
        <f>Personal_Development!I219</f>
        <v>C3 PROD</v>
      </c>
      <c r="J218" s="42" t="str">
        <f>Personal_Development!J219</f>
        <v xml:space="preserve">C3 </v>
      </c>
      <c r="K218" s="47"/>
      <c r="L218" s="47"/>
      <c r="M218" s="51"/>
      <c r="N218" s="51"/>
      <c r="O218" s="47"/>
      <c r="P218" s="47"/>
      <c r="Q218" s="47"/>
      <c r="R218" s="47"/>
      <c r="S218" s="51"/>
      <c r="T218" s="51"/>
      <c r="U218" s="47"/>
      <c r="V218" s="47"/>
      <c r="W218" s="52">
        <f t="shared" si="7"/>
        <v>0</v>
      </c>
      <c r="X218" s="63">
        <f t="shared" si="8"/>
        <v>1</v>
      </c>
    </row>
    <row r="219" spans="2:24" ht="24.6" customHeight="1">
      <c r="B219" s="48">
        <f>Personal_Development!B220</f>
        <v>0</v>
      </c>
      <c r="C219" s="48">
        <f>Personal_Development!C220</f>
        <v>0</v>
      </c>
      <c r="D219" s="14" t="str">
        <f>Personal_Development!D220</f>
        <v>C12873</v>
      </c>
      <c r="E219" s="11" t="str">
        <f>Personal_Development!E220</f>
        <v>KHAIRUL ANUAR BIN KAMARULZAMAN</v>
      </c>
      <c r="F219" s="12" t="str">
        <f>Personal_Development!F220</f>
        <v>PRODUCTION NO.2 DEPARTMENT</v>
      </c>
      <c r="G219" s="12" t="str">
        <f>Personal_Development!G220</f>
        <v>MOLDING PRODUCTION SECTION (MPS)</v>
      </c>
      <c r="H219" s="40" t="str">
        <f>Personal_Development!H220</f>
        <v>OPERATOR 1</v>
      </c>
      <c r="I219" s="41" t="str">
        <f>Personal_Development!I220</f>
        <v>C3 PROD</v>
      </c>
      <c r="J219" s="42" t="str">
        <f>Personal_Development!J220</f>
        <v xml:space="preserve">C3 </v>
      </c>
      <c r="K219" s="47"/>
      <c r="L219" s="47"/>
      <c r="M219" s="51"/>
      <c r="N219" s="51"/>
      <c r="O219" s="47"/>
      <c r="P219" s="47"/>
      <c r="Q219" s="47"/>
      <c r="R219" s="47"/>
      <c r="S219" s="51"/>
      <c r="T219" s="51"/>
      <c r="U219" s="47"/>
      <c r="V219" s="51">
        <v>3</v>
      </c>
      <c r="W219" s="52">
        <f t="shared" si="7"/>
        <v>3</v>
      </c>
      <c r="X219" s="63">
        <f t="shared" si="8"/>
        <v>3</v>
      </c>
    </row>
    <row r="220" spans="2:24" ht="24.6" customHeight="1">
      <c r="B220" s="48">
        <f>Personal_Development!B221</f>
        <v>0</v>
      </c>
      <c r="C220" s="48">
        <f>Personal_Development!C221</f>
        <v>0</v>
      </c>
      <c r="D220" s="14" t="str">
        <f>Personal_Development!D221</f>
        <v>C12874</v>
      </c>
      <c r="E220" s="11" t="str">
        <f>Personal_Development!E221</f>
        <v>SUGHASINI A/P VEERASAMY</v>
      </c>
      <c r="F220" s="12" t="str">
        <f>Personal_Development!F221</f>
        <v>PRODUCTION NO.1 DEPARTMENT</v>
      </c>
      <c r="G220" s="12" t="str">
        <f>Personal_Development!G221</f>
        <v>ASSEMBLY PRODUCTION SECTION (APS)</v>
      </c>
      <c r="H220" s="40" t="str">
        <f>Personal_Development!H221</f>
        <v>OPERATOR 1</v>
      </c>
      <c r="I220" s="41" t="str">
        <f>Personal_Development!I221</f>
        <v>C3 PROD</v>
      </c>
      <c r="J220" s="42" t="str">
        <f>Personal_Development!J221</f>
        <v xml:space="preserve">C3 </v>
      </c>
      <c r="K220" s="47">
        <v>1</v>
      </c>
      <c r="L220" s="47">
        <v>2</v>
      </c>
      <c r="M220" s="51">
        <v>1</v>
      </c>
      <c r="N220" s="51"/>
      <c r="O220" s="47">
        <v>2</v>
      </c>
      <c r="P220" s="47"/>
      <c r="Q220" s="47"/>
      <c r="R220" s="47"/>
      <c r="S220" s="51"/>
      <c r="T220" s="51"/>
      <c r="U220" s="47"/>
      <c r="V220" s="47"/>
      <c r="W220" s="52">
        <f t="shared" si="7"/>
        <v>6</v>
      </c>
      <c r="X220" s="63">
        <f t="shared" si="8"/>
        <v>5</v>
      </c>
    </row>
    <row r="221" spans="2:24" ht="24.6" customHeight="1">
      <c r="B221" s="48">
        <f>Personal_Development!B222</f>
        <v>0</v>
      </c>
      <c r="C221" s="48">
        <f>Personal_Development!C222</f>
        <v>0</v>
      </c>
      <c r="D221" s="14" t="str">
        <f>Personal_Development!D222</f>
        <v>C12878</v>
      </c>
      <c r="E221" s="11" t="str">
        <f>Personal_Development!E222</f>
        <v>SALINA BINTI ZAILAN</v>
      </c>
      <c r="F221" s="12" t="str">
        <f>Personal_Development!F222</f>
        <v>FACTORY OPERATIONS DEPARTMENT</v>
      </c>
      <c r="G221" s="12" t="str">
        <f>Personal_Development!G222</f>
        <v>INVENTORY &amp; SYSYTEM CONTROL SECTION (IVS)</v>
      </c>
      <c r="H221" s="40" t="str">
        <f>Personal_Development!H222</f>
        <v>ASSISTANT</v>
      </c>
      <c r="I221" s="41" t="str">
        <f>Personal_Development!I222</f>
        <v>C1 OFFICE</v>
      </c>
      <c r="J221" s="42" t="str">
        <f>Personal_Development!J222</f>
        <v xml:space="preserve">C1 </v>
      </c>
      <c r="K221" s="47"/>
      <c r="L221" s="47"/>
      <c r="M221" s="51"/>
      <c r="N221" s="51"/>
      <c r="O221" s="47"/>
      <c r="P221" s="47"/>
      <c r="Q221" s="47"/>
      <c r="R221" s="47"/>
      <c r="S221" s="51"/>
      <c r="T221" s="51"/>
      <c r="U221" s="47"/>
      <c r="V221" s="47">
        <v>7</v>
      </c>
      <c r="W221" s="52">
        <f t="shared" si="7"/>
        <v>7</v>
      </c>
      <c r="X221" s="63">
        <f t="shared" si="8"/>
        <v>5</v>
      </c>
    </row>
    <row r="222" spans="2:24" ht="24.6" customHeight="1">
      <c r="B222" s="48">
        <f>Personal_Development!B223</f>
        <v>0</v>
      </c>
      <c r="C222" s="48">
        <f>Personal_Development!C223</f>
        <v>0</v>
      </c>
      <c r="D222" s="14" t="str">
        <f>Personal_Development!D223</f>
        <v>C12879</v>
      </c>
      <c r="E222" s="11" t="str">
        <f>Personal_Development!E223</f>
        <v>NOR HASNIZA BINTI ABD RAHMAN</v>
      </c>
      <c r="F222" s="12" t="str">
        <f>Personal_Development!F223</f>
        <v>PRODUCTION NO.1 DEPARTMENT</v>
      </c>
      <c r="G222" s="12" t="str">
        <f>Personal_Development!G223</f>
        <v>ASSEMBLY PRODUCTION SECTION (APS)</v>
      </c>
      <c r="H222" s="40" t="str">
        <f>Personal_Development!H223</f>
        <v>OPERATOR 1</v>
      </c>
      <c r="I222" s="41" t="str">
        <f>Personal_Development!I223</f>
        <v>C3 PROD</v>
      </c>
      <c r="J222" s="42" t="str">
        <f>Personal_Development!J223</f>
        <v xml:space="preserve">C3 </v>
      </c>
      <c r="K222" s="47">
        <v>3</v>
      </c>
      <c r="L222" s="47">
        <v>2</v>
      </c>
      <c r="M222" s="51">
        <v>3</v>
      </c>
      <c r="N222" s="51"/>
      <c r="O222" s="47">
        <v>1</v>
      </c>
      <c r="P222" s="47"/>
      <c r="Q222" s="47"/>
      <c r="R222" s="47"/>
      <c r="S222" s="51"/>
      <c r="T222" s="51"/>
      <c r="U222" s="47"/>
      <c r="V222" s="47"/>
      <c r="W222" s="52">
        <f t="shared" si="7"/>
        <v>9</v>
      </c>
      <c r="X222" s="63">
        <f t="shared" si="8"/>
        <v>5</v>
      </c>
    </row>
    <row r="223" spans="2:24" ht="24.6" customHeight="1">
      <c r="B223" s="48">
        <f>Personal_Development!B224</f>
        <v>0</v>
      </c>
      <c r="C223" s="48">
        <f>Personal_Development!C224</f>
        <v>0</v>
      </c>
      <c r="D223" s="14" t="str">
        <f>Personal_Development!D224</f>
        <v>C12880</v>
      </c>
      <c r="E223" s="11" t="str">
        <f>Personal_Development!E224</f>
        <v>AMY NAZARIAH BINTI IDRIS</v>
      </c>
      <c r="F223" s="12" t="str">
        <f>Personal_Development!F224</f>
        <v>PRODUCTION NO.2 DEPARTMENT</v>
      </c>
      <c r="G223" s="12" t="str">
        <f>Personal_Development!G224</f>
        <v>MOLDING PRODUCTION SECTION (MPS)</v>
      </c>
      <c r="H223" s="40" t="str">
        <f>Personal_Development!H224</f>
        <v>SENIOR QC CHECKER</v>
      </c>
      <c r="I223" s="41" t="str">
        <f>Personal_Development!I224</f>
        <v>C2 PROD</v>
      </c>
      <c r="J223" s="42" t="str">
        <f>Personal_Development!J224</f>
        <v xml:space="preserve">C2 </v>
      </c>
      <c r="K223" s="47"/>
      <c r="L223" s="47">
        <v>4</v>
      </c>
      <c r="M223" s="51"/>
      <c r="N223" s="51"/>
      <c r="O223" s="47"/>
      <c r="P223" s="47"/>
      <c r="Q223" s="47"/>
      <c r="R223" s="47"/>
      <c r="S223" s="51"/>
      <c r="T223" s="51"/>
      <c r="U223" s="47"/>
      <c r="V223" s="51">
        <v>3</v>
      </c>
      <c r="W223" s="52">
        <f t="shared" si="7"/>
        <v>7</v>
      </c>
      <c r="X223" s="63">
        <f t="shared" si="8"/>
        <v>5</v>
      </c>
    </row>
    <row r="224" spans="2:24" ht="24.6" customHeight="1">
      <c r="B224" s="48">
        <f>Personal_Development!B225</f>
        <v>0</v>
      </c>
      <c r="C224" s="48">
        <f>Personal_Development!C225</f>
        <v>0</v>
      </c>
      <c r="D224" s="14" t="str">
        <f>Personal_Development!D225</f>
        <v>C12882</v>
      </c>
      <c r="E224" s="11" t="str">
        <f>Personal_Development!E225</f>
        <v>MOHD YUSRAM BIN MOHD YUSOFF</v>
      </c>
      <c r="F224" s="12" t="str">
        <f>Personal_Development!F225</f>
        <v>PRODUCTION NO.1 DEPARTMENT</v>
      </c>
      <c r="G224" s="12" t="str">
        <f>Personal_Development!G225</f>
        <v>ASSEMBLY ENGINEERING SECTION (AES)</v>
      </c>
      <c r="H224" s="40" t="str">
        <f>Personal_Development!H225</f>
        <v>SENIOR TECHNICIAN</v>
      </c>
      <c r="I224" s="41" t="str">
        <f>Personal_Development!I225</f>
        <v>C1 PROD</v>
      </c>
      <c r="J224" s="42" t="str">
        <f>Personal_Development!J225</f>
        <v xml:space="preserve">C1 </v>
      </c>
      <c r="K224" s="47"/>
      <c r="L224" s="47"/>
      <c r="M224" s="51"/>
      <c r="N224" s="51"/>
      <c r="O224" s="47"/>
      <c r="P224" s="47"/>
      <c r="Q224" s="47"/>
      <c r="R224" s="47">
        <v>11</v>
      </c>
      <c r="S224" s="51"/>
      <c r="T224" s="51"/>
      <c r="U224" s="47"/>
      <c r="V224" s="47"/>
      <c r="W224" s="52">
        <f t="shared" si="7"/>
        <v>11</v>
      </c>
      <c r="X224" s="63">
        <f t="shared" si="8"/>
        <v>5</v>
      </c>
    </row>
    <row r="225" spans="2:24" ht="24.6" customHeight="1">
      <c r="B225" s="48">
        <f>Personal_Development!B226</f>
        <v>0</v>
      </c>
      <c r="C225" s="48">
        <f>Personal_Development!C226</f>
        <v>0</v>
      </c>
      <c r="D225" s="14" t="str">
        <f>Personal_Development!D226</f>
        <v>C12885</v>
      </c>
      <c r="E225" s="11" t="str">
        <f>Personal_Development!E226</f>
        <v>MOHD SAIFUL NIZAM BIN AZIZUL</v>
      </c>
      <c r="F225" s="12" t="str">
        <f>Personal_Development!F226</f>
        <v>QUALITY ASSURANCE DEPARTMENT</v>
      </c>
      <c r="G225" s="12" t="str">
        <f>Personal_Development!G226</f>
        <v>QUALITY ASSURANCE SECTION (QAS)</v>
      </c>
      <c r="H225" s="40" t="str">
        <f>Personal_Development!H226</f>
        <v>SENIOR QA INSPECTOR</v>
      </c>
      <c r="I225" s="41" t="str">
        <f>Personal_Development!I226</f>
        <v>C2 PROD</v>
      </c>
      <c r="J225" s="42" t="str">
        <f>Personal_Development!J226</f>
        <v xml:space="preserve">C2 </v>
      </c>
      <c r="K225" s="47"/>
      <c r="L225" s="47"/>
      <c r="M225" s="51"/>
      <c r="N225" s="51"/>
      <c r="O225" s="47">
        <v>14</v>
      </c>
      <c r="P225" s="47"/>
      <c r="Q225" s="47"/>
      <c r="R225" s="47"/>
      <c r="S225" s="51"/>
      <c r="T225" s="51"/>
      <c r="U225" s="47"/>
      <c r="V225" s="47"/>
      <c r="W225" s="52">
        <f t="shared" si="7"/>
        <v>14</v>
      </c>
      <c r="X225" s="63">
        <f t="shared" si="8"/>
        <v>5</v>
      </c>
    </row>
    <row r="226" spans="2:24" ht="24.6" customHeight="1">
      <c r="B226" s="48">
        <f>Personal_Development!B227</f>
        <v>0</v>
      </c>
      <c r="C226" s="48">
        <f>Personal_Development!C227</f>
        <v>0</v>
      </c>
      <c r="D226" s="14" t="str">
        <f>Personal_Development!D227</f>
        <v>C12888</v>
      </c>
      <c r="E226" s="11" t="str">
        <f>Personal_Development!E227</f>
        <v>NORAZUWIN BINTI JAAFAR</v>
      </c>
      <c r="F226" s="12" t="str">
        <f>Personal_Development!F227</f>
        <v>PRODUCTION NO.1 DEPARTMENT</v>
      </c>
      <c r="G226" s="12" t="str">
        <f>Personal_Development!G227</f>
        <v>ASSEMBLY PRODUCTION SECTION (APS)</v>
      </c>
      <c r="H226" s="40" t="str">
        <f>Personal_Development!H227</f>
        <v>OPERATOR 1</v>
      </c>
      <c r="I226" s="41" t="str">
        <f>Personal_Development!I227</f>
        <v>C3 PROD</v>
      </c>
      <c r="J226" s="42" t="str">
        <f>Personal_Development!J227</f>
        <v xml:space="preserve">C3 </v>
      </c>
      <c r="K226" s="47"/>
      <c r="L226" s="47"/>
      <c r="M226" s="51"/>
      <c r="N226" s="51"/>
      <c r="O226" s="47"/>
      <c r="P226" s="47"/>
      <c r="Q226" s="47">
        <v>1</v>
      </c>
      <c r="R226" s="47">
        <v>1</v>
      </c>
      <c r="S226" s="51"/>
      <c r="T226" s="51"/>
      <c r="U226" s="47"/>
      <c r="V226" s="47">
        <v>5</v>
      </c>
      <c r="W226" s="52">
        <f t="shared" si="7"/>
        <v>7</v>
      </c>
      <c r="X226" s="63">
        <f t="shared" si="8"/>
        <v>5</v>
      </c>
    </row>
    <row r="227" spans="2:24" ht="24.6" customHeight="1">
      <c r="B227" s="48">
        <f>Personal_Development!B228</f>
        <v>0</v>
      </c>
      <c r="C227" s="48">
        <f>Personal_Development!C228</f>
        <v>0</v>
      </c>
      <c r="D227" s="14" t="str">
        <f>Personal_Development!D228</f>
        <v>C12889</v>
      </c>
      <c r="E227" s="11" t="str">
        <f>Personal_Development!E228</f>
        <v>ANITA A/P M NARANASAMY</v>
      </c>
      <c r="F227" s="12" t="str">
        <f>Personal_Development!F228</f>
        <v>PRODUCTION NO.1 DEPARTMENT</v>
      </c>
      <c r="G227" s="12" t="str">
        <f>Personal_Development!G228</f>
        <v>ASSEMBLY PRODUCTION SECTION (APS)</v>
      </c>
      <c r="H227" s="40" t="str">
        <f>Personal_Development!H228</f>
        <v>QC CHECKER</v>
      </c>
      <c r="I227" s="41" t="str">
        <f>Personal_Development!I228</f>
        <v>C3 PROD</v>
      </c>
      <c r="J227" s="42" t="str">
        <f>Personal_Development!J228</f>
        <v xml:space="preserve">C3 </v>
      </c>
      <c r="K227" s="47"/>
      <c r="L227" s="47"/>
      <c r="M227" s="51"/>
      <c r="N227" s="51"/>
      <c r="O227" s="47"/>
      <c r="P227" s="47"/>
      <c r="Q227" s="47"/>
      <c r="R227" s="47"/>
      <c r="S227" s="51"/>
      <c r="T227" s="51"/>
      <c r="U227" s="47"/>
      <c r="V227" s="47"/>
      <c r="W227" s="52">
        <f t="shared" si="7"/>
        <v>0</v>
      </c>
      <c r="X227" s="63">
        <f t="shared" si="8"/>
        <v>1</v>
      </c>
    </row>
    <row r="228" spans="2:24" ht="24.6" customHeight="1">
      <c r="B228" s="48">
        <f>Personal_Development!B229</f>
        <v>0</v>
      </c>
      <c r="C228" s="48">
        <f>Personal_Development!C229</f>
        <v>0</v>
      </c>
      <c r="D228" s="14" t="str">
        <f>Personal_Development!D229</f>
        <v>C12895</v>
      </c>
      <c r="E228" s="11" t="str">
        <f>Personal_Development!E229</f>
        <v>SYAHIRAH BINTI SAAHARI</v>
      </c>
      <c r="F228" s="12" t="str">
        <f>Personal_Development!F229</f>
        <v>PRODUCTION NO.2 DEPARTMENT</v>
      </c>
      <c r="G228" s="12" t="str">
        <f>Personal_Development!G229</f>
        <v>MOLDING PRODUCTION SECTION (MPS)</v>
      </c>
      <c r="H228" s="40" t="str">
        <f>Personal_Development!H229</f>
        <v>OPERATOR 1</v>
      </c>
      <c r="I228" s="41" t="str">
        <f>Personal_Development!I229</f>
        <v>C3 PROD</v>
      </c>
      <c r="J228" s="42" t="str">
        <f>Personal_Development!J229</f>
        <v xml:space="preserve">C3 </v>
      </c>
      <c r="K228" s="47"/>
      <c r="L228" s="47"/>
      <c r="M228" s="51"/>
      <c r="N228" s="51"/>
      <c r="O228" s="47"/>
      <c r="P228" s="47"/>
      <c r="Q228" s="47">
        <v>1</v>
      </c>
      <c r="R228" s="47">
        <v>2</v>
      </c>
      <c r="S228" s="51"/>
      <c r="T228" s="51"/>
      <c r="U228" s="47"/>
      <c r="V228" s="51">
        <v>1</v>
      </c>
      <c r="W228" s="52">
        <f t="shared" si="7"/>
        <v>4</v>
      </c>
      <c r="X228" s="63">
        <f t="shared" si="8"/>
        <v>4</v>
      </c>
    </row>
    <row r="229" spans="2:24" ht="24.6" customHeight="1">
      <c r="B229" s="48">
        <f>Personal_Development!B230</f>
        <v>0</v>
      </c>
      <c r="C229" s="48">
        <f>Personal_Development!C230</f>
        <v>0</v>
      </c>
      <c r="D229" s="14" t="str">
        <f>Personal_Development!D230</f>
        <v>C12896</v>
      </c>
      <c r="E229" s="11" t="str">
        <f>Personal_Development!E230</f>
        <v>SHAM AZROL BIN ABDULLAH</v>
      </c>
      <c r="F229" s="12" t="str">
        <f>Personal_Development!F230</f>
        <v>PRODUCTION NO.2 DEPARTMENT</v>
      </c>
      <c r="G229" s="12" t="str">
        <f>Personal_Development!G230</f>
        <v>MOLDING PRODUCTION SECTION (MPS)</v>
      </c>
      <c r="H229" s="40" t="str">
        <f>Personal_Development!H230</f>
        <v>LINE LEADER</v>
      </c>
      <c r="I229" s="41" t="str">
        <f>Personal_Development!I230</f>
        <v>C2 PROD</v>
      </c>
      <c r="J229" s="42" t="str">
        <f>Personal_Development!J230</f>
        <v xml:space="preserve">C2 </v>
      </c>
      <c r="K229" s="47"/>
      <c r="L229" s="47"/>
      <c r="M229" s="51"/>
      <c r="N229" s="51"/>
      <c r="O229" s="47"/>
      <c r="P229" s="47"/>
      <c r="Q229" s="47">
        <v>9</v>
      </c>
      <c r="R229" s="47"/>
      <c r="S229" s="51"/>
      <c r="T229" s="51"/>
      <c r="U229" s="47"/>
      <c r="V229" s="47"/>
      <c r="W229" s="52">
        <f t="shared" si="7"/>
        <v>9</v>
      </c>
      <c r="X229" s="63">
        <f t="shared" si="8"/>
        <v>5</v>
      </c>
    </row>
    <row r="230" spans="2:24" ht="24.6" customHeight="1">
      <c r="B230" s="48">
        <f>Personal_Development!B231</f>
        <v>0</v>
      </c>
      <c r="C230" s="48">
        <f>Personal_Development!C231</f>
        <v>0</v>
      </c>
      <c r="D230" s="14" t="str">
        <f>Personal_Development!D231</f>
        <v>C12900</v>
      </c>
      <c r="E230" s="11" t="str">
        <f>Personal_Development!E231</f>
        <v>MUHAMMAD HAFRIZ BIN JAMRUS</v>
      </c>
      <c r="F230" s="12" t="str">
        <f>Personal_Development!F231</f>
        <v>QUALITY ASSURANCE DEPARTMENT</v>
      </c>
      <c r="G230" s="12" t="str">
        <f>Personal_Development!G231</f>
        <v>QUALITY CONTROL SECTION (QCS)</v>
      </c>
      <c r="H230" s="40" t="str">
        <f>Personal_Development!H231</f>
        <v>QA INSPECTOR</v>
      </c>
      <c r="I230" s="41" t="str">
        <f>Personal_Development!I231</f>
        <v>C3 PROD</v>
      </c>
      <c r="J230" s="42" t="str">
        <f>Personal_Development!J231</f>
        <v xml:space="preserve">C3 </v>
      </c>
      <c r="K230" s="47"/>
      <c r="L230" s="47"/>
      <c r="M230" s="51">
        <v>2</v>
      </c>
      <c r="N230" s="51"/>
      <c r="O230" s="47"/>
      <c r="P230" s="47">
        <v>10</v>
      </c>
      <c r="Q230" s="47"/>
      <c r="R230" s="47"/>
      <c r="S230" s="51"/>
      <c r="T230" s="51"/>
      <c r="U230" s="47"/>
      <c r="V230" s="47"/>
      <c r="W230" s="52">
        <f t="shared" si="7"/>
        <v>12</v>
      </c>
      <c r="X230" s="63">
        <f t="shared" si="8"/>
        <v>5</v>
      </c>
    </row>
    <row r="231" spans="2:24" ht="24.6" customHeight="1">
      <c r="B231" s="48">
        <f>Personal_Development!B232</f>
        <v>0</v>
      </c>
      <c r="C231" s="48">
        <f>Personal_Development!C232</f>
        <v>0</v>
      </c>
      <c r="D231" s="14" t="str">
        <f>Personal_Development!D232</f>
        <v>C12906</v>
      </c>
      <c r="E231" s="11" t="str">
        <f>Personal_Development!E232</f>
        <v>MOHD NOOR IKHSAN BIN RAZAK</v>
      </c>
      <c r="F231" s="12" t="str">
        <f>Personal_Development!F232</f>
        <v>FACTORY OPERATIONS DEPARTMENT</v>
      </c>
      <c r="G231" s="12" t="str">
        <f>Personal_Development!G232</f>
        <v>INVENTORY &amp; SYSYTEM CONTROL SECTION (IVS)</v>
      </c>
      <c r="H231" s="40" t="str">
        <f>Personal_Development!H232</f>
        <v>SENIOR STOREHAND</v>
      </c>
      <c r="I231" s="41" t="str">
        <f>Personal_Development!I232</f>
        <v>C3 PROD</v>
      </c>
      <c r="J231" s="42" t="str">
        <f>Personal_Development!J232</f>
        <v xml:space="preserve">C3 </v>
      </c>
      <c r="K231" s="47"/>
      <c r="L231" s="47"/>
      <c r="M231" s="51"/>
      <c r="N231" s="51"/>
      <c r="O231" s="47"/>
      <c r="P231" s="47"/>
      <c r="Q231" s="47"/>
      <c r="R231" s="47"/>
      <c r="S231" s="51"/>
      <c r="T231" s="51"/>
      <c r="U231" s="47"/>
      <c r="V231" s="47"/>
      <c r="W231" s="52">
        <f t="shared" si="7"/>
        <v>0</v>
      </c>
      <c r="X231" s="63">
        <f t="shared" si="8"/>
        <v>1</v>
      </c>
    </row>
    <row r="232" spans="2:24" ht="24.6" customHeight="1">
      <c r="B232" s="48">
        <f>Personal_Development!B233</f>
        <v>0</v>
      </c>
      <c r="C232" s="48">
        <f>Personal_Development!C233</f>
        <v>0</v>
      </c>
      <c r="D232" s="14" t="str">
        <f>Personal_Development!D233</f>
        <v>C12912</v>
      </c>
      <c r="E232" s="11" t="str">
        <f>Personal_Development!E233</f>
        <v>SYARIFAH HABILA BINTI SAYED HUSIN</v>
      </c>
      <c r="F232" s="12" t="str">
        <f>Personal_Development!F233</f>
        <v>QUALITY ASSURANCE DEPARTMENT</v>
      </c>
      <c r="G232" s="12" t="str">
        <f>Personal_Development!G233</f>
        <v>QUALITY ASSURANCE SECTION (QAS)</v>
      </c>
      <c r="H232" s="40" t="str">
        <f>Personal_Development!H233</f>
        <v>SENIOR QA INSPECTOR</v>
      </c>
      <c r="I232" s="41" t="str">
        <f>Personal_Development!I233</f>
        <v>C2 PROD</v>
      </c>
      <c r="J232" s="42" t="str">
        <f>Personal_Development!J233</f>
        <v xml:space="preserve">C2 </v>
      </c>
      <c r="K232" s="47"/>
      <c r="L232" s="47"/>
      <c r="M232" s="51"/>
      <c r="N232" s="51"/>
      <c r="O232" s="47"/>
      <c r="P232" s="47">
        <v>2</v>
      </c>
      <c r="Q232" s="47">
        <v>4</v>
      </c>
      <c r="R232" s="47"/>
      <c r="S232" s="51"/>
      <c r="T232" s="51"/>
      <c r="U232" s="47"/>
      <c r="V232" s="47"/>
      <c r="W232" s="52">
        <f t="shared" si="7"/>
        <v>6</v>
      </c>
      <c r="X232" s="63">
        <f t="shared" si="8"/>
        <v>5</v>
      </c>
    </row>
    <row r="233" spans="2:24" ht="24.6" customHeight="1">
      <c r="B233" s="48" t="str">
        <f>Personal_Development!B234</f>
        <v>R</v>
      </c>
      <c r="C233" s="48">
        <f>Personal_Development!C234</f>
        <v>0</v>
      </c>
      <c r="D233" s="14" t="str">
        <f>Personal_Development!D234</f>
        <v>C12915</v>
      </c>
      <c r="E233" s="11" t="str">
        <f>Personal_Development!E234</f>
        <v>KHAIRUL MUTTAKIN BIN SARMAN</v>
      </c>
      <c r="F233" s="12" t="str">
        <f>Personal_Development!F234</f>
        <v>QUALITY ASSURANCE DEPARTMENT</v>
      </c>
      <c r="G233" s="12" t="str">
        <f>Personal_Development!G234</f>
        <v>QUALITY PLANNING SECTION (QPS)</v>
      </c>
      <c r="H233" s="40" t="str">
        <f>Personal_Development!H234</f>
        <v>SUPERVISOR</v>
      </c>
      <c r="I233" s="41" t="str">
        <f>Personal_Development!I234</f>
        <v>C1 PROD</v>
      </c>
      <c r="J233" s="42" t="str">
        <f>Personal_Development!J234</f>
        <v xml:space="preserve">C1 </v>
      </c>
      <c r="K233" s="47"/>
      <c r="L233" s="47"/>
      <c r="M233" s="51"/>
      <c r="N233" s="51"/>
      <c r="O233" s="47">
        <v>11</v>
      </c>
      <c r="P233" s="47"/>
      <c r="Q233" s="47"/>
      <c r="R233" s="47"/>
      <c r="S233" s="51"/>
      <c r="T233" s="51"/>
      <c r="U233" s="47"/>
      <c r="V233" s="47"/>
      <c r="W233" s="52">
        <f t="shared" si="7"/>
        <v>11</v>
      </c>
      <c r="X233" s="63">
        <f t="shared" si="8"/>
        <v>5</v>
      </c>
    </row>
    <row r="234" spans="2:24" ht="24.6" customHeight="1">
      <c r="B234" s="48" t="str">
        <f>Personal_Development!B235</f>
        <v>R</v>
      </c>
      <c r="C234" s="48">
        <f>Personal_Development!C235</f>
        <v>0</v>
      </c>
      <c r="D234" s="14" t="str">
        <f>Personal_Development!D235</f>
        <v>E00179</v>
      </c>
      <c r="E234" s="11" t="str">
        <f>Personal_Development!E235</f>
        <v>AMIRA BINTI MOHD ZULKIFLY</v>
      </c>
      <c r="F234" s="12" t="str">
        <f>Personal_Development!F235</f>
        <v>FACTORY OPERATIONS DEPARTMENT</v>
      </c>
      <c r="G234" s="12" t="str">
        <f>Personal_Development!G235</f>
        <v>PRODUCTION PLANNING SECTION (PPS)</v>
      </c>
      <c r="H234" s="40" t="str">
        <f>Personal_Development!H235</f>
        <v>ASSISTANT</v>
      </c>
      <c r="I234" s="41" t="str">
        <f>Personal_Development!I235</f>
        <v>C1 OFFICE</v>
      </c>
      <c r="J234" s="42" t="str">
        <f>Personal_Development!J235</f>
        <v xml:space="preserve">C1 </v>
      </c>
      <c r="K234" s="47"/>
      <c r="L234" s="47"/>
      <c r="M234" s="51">
        <v>4</v>
      </c>
      <c r="N234" s="51">
        <v>4</v>
      </c>
      <c r="O234" s="47"/>
      <c r="P234" s="47"/>
      <c r="Q234" s="47"/>
      <c r="R234" s="47"/>
      <c r="S234" s="51"/>
      <c r="T234" s="51"/>
      <c r="U234" s="47"/>
      <c r="V234" s="47"/>
      <c r="W234" s="52">
        <f t="shared" si="7"/>
        <v>8</v>
      </c>
      <c r="X234" s="63">
        <f t="shared" si="8"/>
        <v>5</v>
      </c>
    </row>
    <row r="235" spans="2:24" ht="24.6" customHeight="1">
      <c r="B235" s="48">
        <f>Personal_Development!B236</f>
        <v>0</v>
      </c>
      <c r="C235" s="48">
        <f>Personal_Development!C236</f>
        <v>0</v>
      </c>
      <c r="D235" s="14" t="str">
        <f>Personal_Development!D236</f>
        <v>E00188</v>
      </c>
      <c r="E235" s="11" t="str">
        <f>Personal_Development!E236</f>
        <v>JASNIDAR BINTI MARJOHAN</v>
      </c>
      <c r="F235" s="12" t="str">
        <f>Personal_Development!F236</f>
        <v>GENERAL AFFAIRS DEPARTMENT</v>
      </c>
      <c r="G235" s="12" t="str">
        <f>Personal_Development!G236</f>
        <v>GENERAL AFFAIRS SECTION (GAS)</v>
      </c>
      <c r="H235" s="40" t="str">
        <f>Personal_Development!H236</f>
        <v>ASSISTANT OFFICER</v>
      </c>
      <c r="I235" s="41" t="str">
        <f>Personal_Development!I236</f>
        <v>M7</v>
      </c>
      <c r="J235" s="42" t="str">
        <f>Personal_Development!J236</f>
        <v>M7</v>
      </c>
      <c r="K235" s="47"/>
      <c r="L235" s="47">
        <v>3</v>
      </c>
      <c r="M235" s="51">
        <v>4</v>
      </c>
      <c r="N235" s="51"/>
      <c r="O235" s="47">
        <v>2</v>
      </c>
      <c r="P235" s="47"/>
      <c r="Q235" s="47">
        <v>2</v>
      </c>
      <c r="R235" s="47"/>
      <c r="S235" s="51"/>
      <c r="T235" s="51"/>
      <c r="U235" s="47"/>
      <c r="V235" s="47"/>
      <c r="W235" s="52">
        <f t="shared" si="7"/>
        <v>11</v>
      </c>
      <c r="X235" s="63">
        <f t="shared" si="8"/>
        <v>5</v>
      </c>
    </row>
    <row r="236" spans="2:24" ht="24.6" customHeight="1">
      <c r="B236" s="48">
        <f>Personal_Development!B237</f>
        <v>0</v>
      </c>
      <c r="C236" s="48">
        <f>Personal_Development!C237</f>
        <v>0</v>
      </c>
      <c r="D236" s="14" t="str">
        <f>Personal_Development!D237</f>
        <v>C12949</v>
      </c>
      <c r="E236" s="11" t="str">
        <f>Personal_Development!E237</f>
        <v>MOHAMAD HILMI ZAKWAN BIN MOHAMED SHOOD</v>
      </c>
      <c r="F236" s="12" t="str">
        <f>Personal_Development!F237</f>
        <v>PRODUCTION NO.1 DEPARTMENT</v>
      </c>
      <c r="G236" s="12" t="str">
        <f>Personal_Development!G237</f>
        <v>ASSEMBLY ENGINEERING SECTION (AES)</v>
      </c>
      <c r="H236" s="40" t="str">
        <f>Personal_Development!H237</f>
        <v>TECHNICIAN C3</v>
      </c>
      <c r="I236" s="41" t="str">
        <f>Personal_Development!I237</f>
        <v>C3 PROD</v>
      </c>
      <c r="J236" s="42" t="str">
        <f>Personal_Development!J237</f>
        <v xml:space="preserve">C3 </v>
      </c>
      <c r="K236" s="47"/>
      <c r="L236" s="47"/>
      <c r="M236" s="51"/>
      <c r="N236" s="51"/>
      <c r="O236" s="47"/>
      <c r="P236" s="47"/>
      <c r="Q236" s="47"/>
      <c r="R236" s="47"/>
      <c r="S236" s="51"/>
      <c r="T236" s="51">
        <v>6</v>
      </c>
      <c r="U236" s="47"/>
      <c r="V236" s="47"/>
      <c r="W236" s="52">
        <f t="shared" si="7"/>
        <v>6</v>
      </c>
      <c r="X236" s="63">
        <f t="shared" si="8"/>
        <v>5</v>
      </c>
    </row>
    <row r="237" spans="2:24" ht="24.6" customHeight="1">
      <c r="B237" s="48">
        <f>Personal_Development!B238</f>
        <v>0</v>
      </c>
      <c r="C237" s="48">
        <f>Personal_Development!C238</f>
        <v>0</v>
      </c>
      <c r="D237" s="14" t="str">
        <f>Personal_Development!D238</f>
        <v>C12954</v>
      </c>
      <c r="E237" s="11" t="str">
        <f>Personal_Development!E238</f>
        <v>NIK MOHD RAMSAL BIN NIK MAT SALLEH</v>
      </c>
      <c r="F237" s="12" t="str">
        <f>Personal_Development!F238</f>
        <v>PRODUCTION NO.1 DEPARTMENT</v>
      </c>
      <c r="G237" s="12" t="str">
        <f>Personal_Development!G238</f>
        <v>ASSEMBLY PRODUCTION SECTION (APS)</v>
      </c>
      <c r="H237" s="40" t="str">
        <f>Personal_Development!H238</f>
        <v>QC CHECKER</v>
      </c>
      <c r="I237" s="41" t="str">
        <f>Personal_Development!I238</f>
        <v>C3 PROD</v>
      </c>
      <c r="J237" s="42" t="str">
        <f>Personal_Development!J238</f>
        <v xml:space="preserve">C3 </v>
      </c>
      <c r="K237" s="47"/>
      <c r="L237" s="47"/>
      <c r="M237" s="51"/>
      <c r="N237" s="51"/>
      <c r="O237" s="47">
        <v>4</v>
      </c>
      <c r="P237" s="47"/>
      <c r="Q237" s="47"/>
      <c r="R237" s="47"/>
      <c r="S237" s="51"/>
      <c r="T237" s="51"/>
      <c r="U237" s="47"/>
      <c r="V237" s="47"/>
      <c r="W237" s="52">
        <f t="shared" si="7"/>
        <v>4</v>
      </c>
      <c r="X237" s="63">
        <f t="shared" si="8"/>
        <v>4</v>
      </c>
    </row>
    <row r="238" spans="2:24" ht="24.6" customHeight="1">
      <c r="B238" s="48">
        <f>Personal_Development!B239</f>
        <v>0</v>
      </c>
      <c r="C238" s="48">
        <f>Personal_Development!C239</f>
        <v>0</v>
      </c>
      <c r="D238" s="14" t="str">
        <f>Personal_Development!D239</f>
        <v>C12956</v>
      </c>
      <c r="E238" s="11" t="str">
        <f>Personal_Development!E239</f>
        <v>SITI NORZIAH BINTI HASIM</v>
      </c>
      <c r="F238" s="12" t="str">
        <f>Personal_Development!F239</f>
        <v>PRODUCTION NO.1 DEPARTMENT</v>
      </c>
      <c r="G238" s="12" t="str">
        <f>Personal_Development!G239</f>
        <v>ASSEMBLY PRODUCTION SECTION (APS)</v>
      </c>
      <c r="H238" s="40" t="str">
        <f>Personal_Development!H239</f>
        <v>OPERATOR 1</v>
      </c>
      <c r="I238" s="41" t="str">
        <f>Personal_Development!I239</f>
        <v>C3 PROD</v>
      </c>
      <c r="J238" s="42" t="str">
        <f>Personal_Development!J239</f>
        <v xml:space="preserve">C3 </v>
      </c>
      <c r="K238" s="47"/>
      <c r="L238" s="47"/>
      <c r="M238" s="51"/>
      <c r="N238" s="51"/>
      <c r="O238" s="47"/>
      <c r="P238" s="47"/>
      <c r="Q238" s="47"/>
      <c r="R238" s="47">
        <v>1</v>
      </c>
      <c r="S238" s="51"/>
      <c r="T238" s="51"/>
      <c r="U238" s="47"/>
      <c r="V238" s="47">
        <v>5</v>
      </c>
      <c r="W238" s="52">
        <f t="shared" si="7"/>
        <v>6</v>
      </c>
      <c r="X238" s="63">
        <f t="shared" si="8"/>
        <v>5</v>
      </c>
    </row>
    <row r="239" spans="2:24" ht="24.6" customHeight="1">
      <c r="B239" s="48">
        <f>Personal_Development!B240</f>
        <v>0</v>
      </c>
      <c r="C239" s="48">
        <f>Personal_Development!C240</f>
        <v>0</v>
      </c>
      <c r="D239" s="14" t="str">
        <f>Personal_Development!D240</f>
        <v>C12964</v>
      </c>
      <c r="E239" s="11" t="str">
        <f>Personal_Development!E240</f>
        <v>ZALINA BINTI MOHD SAPIAN</v>
      </c>
      <c r="F239" s="12" t="str">
        <f>Personal_Development!F240</f>
        <v>PRODUCTION NO.1 DEPARTMENT</v>
      </c>
      <c r="G239" s="12" t="str">
        <f>Personal_Development!G240</f>
        <v>ASSEMBLY PRODUCTION SECTION (APS)</v>
      </c>
      <c r="H239" s="40" t="str">
        <f>Personal_Development!H240</f>
        <v>OPERATOR 1</v>
      </c>
      <c r="I239" s="41" t="str">
        <f>Personal_Development!I240</f>
        <v>C3 PROD</v>
      </c>
      <c r="J239" s="42" t="str">
        <f>Personal_Development!J240</f>
        <v xml:space="preserve">C3 </v>
      </c>
      <c r="K239" s="47"/>
      <c r="L239" s="47"/>
      <c r="M239" s="51"/>
      <c r="N239" s="51"/>
      <c r="O239" s="47">
        <v>4</v>
      </c>
      <c r="P239" s="47"/>
      <c r="Q239" s="47">
        <v>4</v>
      </c>
      <c r="R239" s="47"/>
      <c r="S239" s="51"/>
      <c r="T239" s="51"/>
      <c r="U239" s="47"/>
      <c r="V239" s="47"/>
      <c r="W239" s="52">
        <f t="shared" si="7"/>
        <v>8</v>
      </c>
      <c r="X239" s="63">
        <f t="shared" si="8"/>
        <v>5</v>
      </c>
    </row>
    <row r="240" spans="2:24" ht="24.6" customHeight="1">
      <c r="B240" s="48">
        <f>Personal_Development!B241</f>
        <v>0</v>
      </c>
      <c r="C240" s="48">
        <f>Personal_Development!C241</f>
        <v>0</v>
      </c>
      <c r="D240" s="14" t="str">
        <f>Personal_Development!D241</f>
        <v>C12966</v>
      </c>
      <c r="E240" s="11" t="str">
        <f>Personal_Development!E241</f>
        <v>CHE HALIMAH BINTI CHE SOH</v>
      </c>
      <c r="F240" s="12" t="str">
        <f>Personal_Development!F241</f>
        <v>QUALITY ASSURANCE DEPARTMENT</v>
      </c>
      <c r="G240" s="12" t="str">
        <f>Personal_Development!G241</f>
        <v>QUALITY CONTROL SECTION (QCS)</v>
      </c>
      <c r="H240" s="40" t="str">
        <f>Personal_Development!H241</f>
        <v>SUPERVISOR</v>
      </c>
      <c r="I240" s="41" t="str">
        <f>Personal_Development!I241</f>
        <v>C1 PROD</v>
      </c>
      <c r="J240" s="42" t="str">
        <f>Personal_Development!J241</f>
        <v xml:space="preserve">C1 </v>
      </c>
      <c r="K240" s="47"/>
      <c r="L240" s="47"/>
      <c r="M240" s="51">
        <v>3</v>
      </c>
      <c r="N240" s="51">
        <v>1</v>
      </c>
      <c r="O240" s="47"/>
      <c r="P240" s="47">
        <v>3</v>
      </c>
      <c r="Q240" s="47"/>
      <c r="R240" s="47"/>
      <c r="S240" s="51"/>
      <c r="T240" s="51"/>
      <c r="U240" s="47"/>
      <c r="V240" s="47"/>
      <c r="W240" s="52">
        <f t="shared" si="7"/>
        <v>7</v>
      </c>
      <c r="X240" s="63">
        <f t="shared" si="8"/>
        <v>5</v>
      </c>
    </row>
    <row r="241" spans="2:24" ht="24.6" customHeight="1">
      <c r="B241" s="48" t="str">
        <f>Personal_Development!B242</f>
        <v>R</v>
      </c>
      <c r="C241" s="48">
        <f>Personal_Development!C242</f>
        <v>0</v>
      </c>
      <c r="D241" s="14" t="str">
        <f>Personal_Development!D242</f>
        <v>C12969</v>
      </c>
      <c r="E241" s="11" t="str">
        <f>Personal_Development!E242</f>
        <v>ROSHAFIZA BINTI ABDUL RAZAK</v>
      </c>
      <c r="F241" s="12" t="str">
        <f>Personal_Development!F242</f>
        <v>PRODUCTION NO.1 DEPARTMENT</v>
      </c>
      <c r="G241" s="12" t="str">
        <f>Personal_Development!G242</f>
        <v>ASSEMBLY ENGINEERING SECTION (AES)</v>
      </c>
      <c r="H241" s="40" t="str">
        <f>Personal_Development!H242</f>
        <v>CLERK 1</v>
      </c>
      <c r="I241" s="41" t="str">
        <f>Personal_Development!I242</f>
        <v>C2 OFFICE</v>
      </c>
      <c r="J241" s="42" t="str">
        <f>Personal_Development!J242</f>
        <v xml:space="preserve">C2 </v>
      </c>
      <c r="K241" s="47"/>
      <c r="L241" s="47"/>
      <c r="M241" s="51"/>
      <c r="N241" s="51"/>
      <c r="O241" s="47"/>
      <c r="P241" s="47"/>
      <c r="Q241" s="47"/>
      <c r="R241" s="47"/>
      <c r="S241" s="51"/>
      <c r="T241" s="51"/>
      <c r="U241" s="47"/>
      <c r="V241" s="47"/>
      <c r="W241" s="52">
        <f t="shared" si="7"/>
        <v>0</v>
      </c>
      <c r="X241" s="63">
        <f t="shared" si="8"/>
        <v>1</v>
      </c>
    </row>
    <row r="242" spans="2:24" ht="24.6" customHeight="1">
      <c r="B242" s="48">
        <f>Personal_Development!B243</f>
        <v>0</v>
      </c>
      <c r="C242" s="48">
        <f>Personal_Development!C243</f>
        <v>0</v>
      </c>
      <c r="D242" s="14" t="str">
        <f>Personal_Development!D243</f>
        <v>C12970</v>
      </c>
      <c r="E242" s="11" t="str">
        <f>Personal_Development!E243</f>
        <v>ZALITA BINTI ABDUL GHANI @ MING</v>
      </c>
      <c r="F242" s="12" t="str">
        <f>Personal_Development!F243</f>
        <v>FACTORY OPERATIONS DEPARTMENT</v>
      </c>
      <c r="G242" s="12" t="str">
        <f>Personal_Development!G243</f>
        <v>INVENTORY &amp; SYSYTEM CONTROL SECTION (IVS)</v>
      </c>
      <c r="H242" s="40" t="str">
        <f>Personal_Development!H243</f>
        <v>STOREHAND</v>
      </c>
      <c r="I242" s="41" t="str">
        <f>Personal_Development!I243</f>
        <v>C4 PROD</v>
      </c>
      <c r="J242" s="42" t="str">
        <f>Personal_Development!J243</f>
        <v xml:space="preserve">C4 </v>
      </c>
      <c r="K242" s="47"/>
      <c r="L242" s="47"/>
      <c r="M242" s="51"/>
      <c r="N242" s="51"/>
      <c r="O242" s="47"/>
      <c r="P242" s="47"/>
      <c r="Q242" s="47"/>
      <c r="R242" s="47"/>
      <c r="S242" s="51"/>
      <c r="T242" s="51"/>
      <c r="U242" s="47">
        <v>5</v>
      </c>
      <c r="V242" s="47"/>
      <c r="W242" s="52">
        <f t="shared" si="7"/>
        <v>5</v>
      </c>
      <c r="X242" s="63">
        <f t="shared" si="8"/>
        <v>5</v>
      </c>
    </row>
    <row r="243" spans="2:24" ht="24.6" customHeight="1">
      <c r="B243" s="48">
        <f>Personal_Development!B244</f>
        <v>0</v>
      </c>
      <c r="C243" s="48">
        <f>Personal_Development!C244</f>
        <v>0</v>
      </c>
      <c r="D243" s="14" t="str">
        <f>Personal_Development!D244</f>
        <v>C12971</v>
      </c>
      <c r="E243" s="11" t="str">
        <f>Personal_Development!E244</f>
        <v>ZALINAH BINTI ABDUL MURAD NEHRU</v>
      </c>
      <c r="F243" s="12" t="str">
        <f>Personal_Development!F244</f>
        <v>PRODUCTION NO.1 DEPARTMENT</v>
      </c>
      <c r="G243" s="12" t="str">
        <f>Personal_Development!G244</f>
        <v>ASSEMBLY PRODUCTION SECTION (APS)</v>
      </c>
      <c r="H243" s="40" t="str">
        <f>Personal_Development!H244</f>
        <v>OPERATOR 2</v>
      </c>
      <c r="I243" s="41" t="str">
        <f>Personal_Development!I244</f>
        <v>C4 PROD</v>
      </c>
      <c r="J243" s="42" t="str">
        <f>Personal_Development!J244</f>
        <v xml:space="preserve">C4 </v>
      </c>
      <c r="K243" s="47"/>
      <c r="L243" s="47"/>
      <c r="M243" s="51"/>
      <c r="N243" s="51"/>
      <c r="O243" s="47"/>
      <c r="P243" s="47"/>
      <c r="Q243" s="47"/>
      <c r="R243" s="47"/>
      <c r="S243" s="51"/>
      <c r="T243" s="51">
        <v>8</v>
      </c>
      <c r="U243" s="47"/>
      <c r="V243" s="47"/>
      <c r="W243" s="52">
        <f t="shared" si="7"/>
        <v>8</v>
      </c>
      <c r="X243" s="63">
        <f t="shared" si="8"/>
        <v>5</v>
      </c>
    </row>
    <row r="244" spans="2:24" ht="24.6" customHeight="1">
      <c r="B244" s="48">
        <f>Personal_Development!B245</f>
        <v>0</v>
      </c>
      <c r="C244" s="48">
        <f>Personal_Development!C245</f>
        <v>0</v>
      </c>
      <c r="D244" s="14" t="str">
        <f>Personal_Development!D245</f>
        <v>C12974</v>
      </c>
      <c r="E244" s="11" t="str">
        <f>Personal_Development!E245</f>
        <v>MUHAMMAD ASYRAF BIN NOR AZRIN</v>
      </c>
      <c r="F244" s="12" t="str">
        <f>Personal_Development!F245</f>
        <v>ENGINEERING AND R&amp;D DEPARTMENT</v>
      </c>
      <c r="G244" s="12" t="str">
        <f>Personal_Development!G245</f>
        <v>PURCHASING DEVELOPMENT (PDS)</v>
      </c>
      <c r="H244" s="40" t="str">
        <f>Personal_Development!H245</f>
        <v>ASSISTANT</v>
      </c>
      <c r="I244" s="41" t="str">
        <f>Personal_Development!I245</f>
        <v>C1 OFFICE</v>
      </c>
      <c r="J244" s="42" t="str">
        <f>Personal_Development!J245</f>
        <v xml:space="preserve">C1 </v>
      </c>
      <c r="K244" s="51">
        <v>6</v>
      </c>
      <c r="L244" s="47">
        <v>3</v>
      </c>
      <c r="M244" s="51">
        <v>9</v>
      </c>
      <c r="N244" s="51"/>
      <c r="O244" s="47">
        <v>3</v>
      </c>
      <c r="P244" s="47"/>
      <c r="Q244" s="47"/>
      <c r="R244" s="47"/>
      <c r="S244" s="51"/>
      <c r="T244" s="51"/>
      <c r="U244" s="47"/>
      <c r="V244" s="47"/>
      <c r="W244" s="52">
        <f t="shared" si="7"/>
        <v>21</v>
      </c>
      <c r="X244" s="63">
        <f t="shared" si="8"/>
        <v>5</v>
      </c>
    </row>
    <row r="245" spans="2:24" ht="24.6" customHeight="1">
      <c r="B245" s="48">
        <f>Personal_Development!B246</f>
        <v>0</v>
      </c>
      <c r="C245" s="48">
        <f>Personal_Development!C246</f>
        <v>0</v>
      </c>
      <c r="D245" s="14" t="str">
        <f>Personal_Development!D246</f>
        <v>C12976</v>
      </c>
      <c r="E245" s="11" t="str">
        <f>Personal_Development!E246</f>
        <v>SALLEHUDDIN BIN MD ALI</v>
      </c>
      <c r="F245" s="12" t="str">
        <f>Personal_Development!F246</f>
        <v>GENERAL AFFAIRS DEPARTMENT</v>
      </c>
      <c r="G245" s="12" t="str">
        <f>Personal_Development!G246</f>
        <v>SAFETY &amp; ENVIRONMENT SECTION (SES)</v>
      </c>
      <c r="H245" s="40" t="str">
        <f>Personal_Development!H246</f>
        <v>SECURITY GUARD</v>
      </c>
      <c r="I245" s="41" t="str">
        <f>Personal_Development!I246</f>
        <v>C4 PROD</v>
      </c>
      <c r="J245" s="42" t="str">
        <f>Personal_Development!J246</f>
        <v xml:space="preserve">C4 </v>
      </c>
      <c r="K245" s="47"/>
      <c r="L245" s="47">
        <v>8</v>
      </c>
      <c r="M245" s="51">
        <v>4</v>
      </c>
      <c r="N245" s="51">
        <v>3</v>
      </c>
      <c r="O245" s="47">
        <v>2</v>
      </c>
      <c r="P245" s="47"/>
      <c r="Q245" s="47"/>
      <c r="R245" s="47"/>
      <c r="S245" s="51"/>
      <c r="T245" s="51"/>
      <c r="U245" s="47"/>
      <c r="V245" s="47"/>
      <c r="W245" s="52">
        <f t="shared" si="7"/>
        <v>17</v>
      </c>
      <c r="X245" s="63">
        <f t="shared" si="8"/>
        <v>5</v>
      </c>
    </row>
    <row r="246" spans="2:24" ht="24.6" customHeight="1">
      <c r="B246" s="48">
        <f>Personal_Development!B247</f>
        <v>0</v>
      </c>
      <c r="C246" s="48">
        <f>Personal_Development!C247</f>
        <v>0</v>
      </c>
      <c r="D246" s="14" t="str">
        <f>Personal_Development!D247</f>
        <v>C12977</v>
      </c>
      <c r="E246" s="11" t="str">
        <f>Personal_Development!E247</f>
        <v>JOHARI BIN ABDULLAH SANI</v>
      </c>
      <c r="F246" s="12" t="str">
        <f>Personal_Development!F247</f>
        <v>FACTORY OPERATIONS DEPARTMENT</v>
      </c>
      <c r="G246" s="12" t="str">
        <f>Personal_Development!G247</f>
        <v>INVENTORY &amp; SYSYTEM CONTROL SECTION (IVS)</v>
      </c>
      <c r="H246" s="40" t="str">
        <f>Personal_Development!H247</f>
        <v>STOREHAND</v>
      </c>
      <c r="I246" s="41" t="str">
        <f>Personal_Development!I247</f>
        <v>C4 PROD</v>
      </c>
      <c r="J246" s="42" t="str">
        <f>Personal_Development!J247</f>
        <v xml:space="preserve">C4 </v>
      </c>
      <c r="K246" s="47"/>
      <c r="L246" s="47">
        <v>1</v>
      </c>
      <c r="M246" s="51"/>
      <c r="N246" s="51"/>
      <c r="O246" s="47"/>
      <c r="P246" s="47"/>
      <c r="Q246" s="47"/>
      <c r="R246" s="47"/>
      <c r="S246" s="51"/>
      <c r="T246" s="51">
        <v>6</v>
      </c>
      <c r="U246" s="47"/>
      <c r="V246" s="47"/>
      <c r="W246" s="52">
        <f t="shared" si="7"/>
        <v>7</v>
      </c>
      <c r="X246" s="63">
        <f t="shared" si="8"/>
        <v>5</v>
      </c>
    </row>
    <row r="247" spans="2:24" ht="24.6" customHeight="1">
      <c r="B247" s="48">
        <f>Personal_Development!B248</f>
        <v>0</v>
      </c>
      <c r="C247" s="48">
        <f>Personal_Development!C248</f>
        <v>0</v>
      </c>
      <c r="D247" s="14" t="str">
        <f>Personal_Development!D248</f>
        <v>C12978</v>
      </c>
      <c r="E247" s="11" t="str">
        <f>Personal_Development!E248</f>
        <v>NOR ZALILA BINTI YUNUS</v>
      </c>
      <c r="F247" s="12" t="str">
        <f>Personal_Development!F248</f>
        <v>PRODUCTION NO.2 DEPARTMENT</v>
      </c>
      <c r="G247" s="12" t="str">
        <f>Personal_Development!G248</f>
        <v>MOLDING PRODUCTION SECTION (MPS)</v>
      </c>
      <c r="H247" s="40" t="str">
        <f>Personal_Development!H248</f>
        <v>QC CHECKER</v>
      </c>
      <c r="I247" s="41" t="str">
        <f>Personal_Development!I248</f>
        <v>C3 PROD</v>
      </c>
      <c r="J247" s="42" t="str">
        <f>Personal_Development!J248</f>
        <v xml:space="preserve">C3 </v>
      </c>
      <c r="K247" s="47"/>
      <c r="L247" s="47"/>
      <c r="M247" s="51"/>
      <c r="N247" s="51"/>
      <c r="O247" s="47"/>
      <c r="P247" s="47"/>
      <c r="Q247" s="47">
        <v>1</v>
      </c>
      <c r="R247" s="47"/>
      <c r="S247" s="51"/>
      <c r="T247" s="51"/>
      <c r="U247" s="47"/>
      <c r="V247" s="47"/>
      <c r="W247" s="52">
        <f t="shared" si="7"/>
        <v>1</v>
      </c>
      <c r="X247" s="63">
        <f t="shared" si="8"/>
        <v>1</v>
      </c>
    </row>
    <row r="248" spans="2:24" ht="24.6" customHeight="1">
      <c r="B248" s="48">
        <f>Personal_Development!B249</f>
        <v>0</v>
      </c>
      <c r="C248" s="48">
        <f>Personal_Development!C249</f>
        <v>0</v>
      </c>
      <c r="D248" s="14" t="str">
        <f>Personal_Development!D249</f>
        <v>C12983</v>
      </c>
      <c r="E248" s="11" t="str">
        <f>Personal_Development!E249</f>
        <v>WAN NOR KHAIRIL ANUAR BIN WAN ADNAN</v>
      </c>
      <c r="F248" s="12" t="str">
        <f>Personal_Development!F249</f>
        <v>QUALITY ASSURANCE DEPARTMENT</v>
      </c>
      <c r="G248" s="12" t="str">
        <f>Personal_Development!G249</f>
        <v>QUALITY ASSURANCE SECTION (QAS)</v>
      </c>
      <c r="H248" s="40" t="str">
        <f>Personal_Development!H249</f>
        <v>SUPERVISOR</v>
      </c>
      <c r="I248" s="41" t="str">
        <f>Personal_Development!I249</f>
        <v>C1 PROD</v>
      </c>
      <c r="J248" s="42" t="str">
        <f>Personal_Development!J249</f>
        <v xml:space="preserve">C1 </v>
      </c>
      <c r="K248" s="47"/>
      <c r="L248" s="47"/>
      <c r="M248" s="51"/>
      <c r="N248" s="51"/>
      <c r="O248" s="47"/>
      <c r="P248" s="47"/>
      <c r="Q248" s="47"/>
      <c r="R248" s="47"/>
      <c r="S248" s="51"/>
      <c r="T248" s="51">
        <v>6</v>
      </c>
      <c r="U248" s="47"/>
      <c r="V248" s="47"/>
      <c r="W248" s="52">
        <f t="shared" si="7"/>
        <v>6</v>
      </c>
      <c r="X248" s="63">
        <f t="shared" si="8"/>
        <v>5</v>
      </c>
    </row>
    <row r="249" spans="2:24" ht="24.6" customHeight="1">
      <c r="B249" s="48">
        <f>Personal_Development!B250</f>
        <v>0</v>
      </c>
      <c r="C249" s="48">
        <f>Personal_Development!C250</f>
        <v>0</v>
      </c>
      <c r="D249" s="14" t="str">
        <f>Personal_Development!D250</f>
        <v>C12985</v>
      </c>
      <c r="E249" s="11" t="str">
        <f>Personal_Development!E250</f>
        <v>AHMAD FARID BIN ZAMANI</v>
      </c>
      <c r="F249" s="12" t="str">
        <f>Personal_Development!F250</f>
        <v>FACTORY OPERATIONS DEPARTMENT</v>
      </c>
      <c r="G249" s="12" t="str">
        <f>Personal_Development!G250</f>
        <v>INVENTORY &amp; SYSYTEM CONTROL SECTION (IVS)</v>
      </c>
      <c r="H249" s="40" t="str">
        <f>Personal_Development!H250</f>
        <v>STOREHAND</v>
      </c>
      <c r="I249" s="41" t="str">
        <f>Personal_Development!I250</f>
        <v>C4 PROD</v>
      </c>
      <c r="J249" s="42" t="str">
        <f>Personal_Development!J250</f>
        <v xml:space="preserve">C4 </v>
      </c>
      <c r="K249" s="47"/>
      <c r="L249" s="47"/>
      <c r="M249" s="51"/>
      <c r="N249" s="51"/>
      <c r="O249" s="47"/>
      <c r="P249" s="47"/>
      <c r="Q249" s="47"/>
      <c r="R249" s="47"/>
      <c r="S249" s="51"/>
      <c r="T249" s="51"/>
      <c r="U249" s="47"/>
      <c r="V249" s="47"/>
      <c r="W249" s="52">
        <f t="shared" si="7"/>
        <v>0</v>
      </c>
      <c r="X249" s="63">
        <f t="shared" si="8"/>
        <v>1</v>
      </c>
    </row>
    <row r="250" spans="2:24" ht="24.6" customHeight="1">
      <c r="B250" s="48">
        <f>Personal_Development!B251</f>
        <v>0</v>
      </c>
      <c r="C250" s="48">
        <f>Personal_Development!C251</f>
        <v>0</v>
      </c>
      <c r="D250" s="14" t="str">
        <f>Personal_Development!D251</f>
        <v>C12986</v>
      </c>
      <c r="E250" s="11" t="str">
        <f>Personal_Development!E251</f>
        <v>MOHD AINI BIN SHAARI</v>
      </c>
      <c r="F250" s="12" t="str">
        <f>Personal_Development!F251</f>
        <v>GENERAL AFFAIRS DEPARTMENT</v>
      </c>
      <c r="G250" s="12" t="str">
        <f>Personal_Development!G251</f>
        <v>SAFETY &amp; ENVIRONMENT SECTION (SES)</v>
      </c>
      <c r="H250" s="40" t="str">
        <f>Personal_Development!H251</f>
        <v>SECURITY GUARD</v>
      </c>
      <c r="I250" s="41" t="str">
        <f>Personal_Development!I251</f>
        <v>C4 PROD</v>
      </c>
      <c r="J250" s="42" t="str">
        <f>Personal_Development!J251</f>
        <v xml:space="preserve">C4 </v>
      </c>
      <c r="K250" s="47">
        <v>3</v>
      </c>
      <c r="L250" s="47">
        <v>3</v>
      </c>
      <c r="M250" s="51"/>
      <c r="N250" s="51"/>
      <c r="O250" s="47"/>
      <c r="P250" s="47"/>
      <c r="Q250" s="47">
        <v>3</v>
      </c>
      <c r="R250" s="47"/>
      <c r="S250" s="51"/>
      <c r="T250" s="51"/>
      <c r="U250" s="47"/>
      <c r="V250" s="47"/>
      <c r="W250" s="52">
        <f t="shared" si="7"/>
        <v>9</v>
      </c>
      <c r="X250" s="63">
        <f t="shared" si="8"/>
        <v>5</v>
      </c>
    </row>
    <row r="251" spans="2:24" ht="24.6" customHeight="1">
      <c r="B251" s="48">
        <f>Personal_Development!B252</f>
        <v>0</v>
      </c>
      <c r="C251" s="48">
        <f>Personal_Development!C252</f>
        <v>0</v>
      </c>
      <c r="D251" s="14" t="str">
        <f>Personal_Development!D252</f>
        <v>C12989</v>
      </c>
      <c r="E251" s="11" t="str">
        <f>Personal_Development!E252</f>
        <v>KAMALA A/P RENGANATHAN</v>
      </c>
      <c r="F251" s="12" t="str">
        <f>Personal_Development!F252</f>
        <v>PRODUCTION NO.1 DEPARTMENT</v>
      </c>
      <c r="G251" s="12" t="str">
        <f>Personal_Development!G252</f>
        <v>ASSEMBLY PRODUCTION SECTION (APS)</v>
      </c>
      <c r="H251" s="40" t="str">
        <f>Personal_Development!H252</f>
        <v>OPERATOR 1</v>
      </c>
      <c r="I251" s="41" t="str">
        <f>Personal_Development!I252</f>
        <v>C3 PROD</v>
      </c>
      <c r="J251" s="42" t="str">
        <f>Personal_Development!J252</f>
        <v xml:space="preserve">C3 </v>
      </c>
      <c r="K251" s="47"/>
      <c r="L251" s="47">
        <v>1</v>
      </c>
      <c r="M251" s="51">
        <v>2</v>
      </c>
      <c r="N251" s="51"/>
      <c r="O251" s="47">
        <v>4</v>
      </c>
      <c r="P251" s="47"/>
      <c r="Q251" s="47"/>
      <c r="R251" s="47"/>
      <c r="S251" s="51"/>
      <c r="T251" s="51">
        <v>1</v>
      </c>
      <c r="U251" s="47"/>
      <c r="V251" s="47"/>
      <c r="W251" s="52">
        <f t="shared" si="7"/>
        <v>8</v>
      </c>
      <c r="X251" s="63">
        <f t="shared" si="8"/>
        <v>5</v>
      </c>
    </row>
    <row r="252" spans="2:24" ht="24.6" customHeight="1">
      <c r="B252" s="48">
        <f>Personal_Development!B253</f>
        <v>0</v>
      </c>
      <c r="C252" s="48">
        <f>Personal_Development!C253</f>
        <v>0</v>
      </c>
      <c r="D252" s="14" t="str">
        <f>Personal_Development!D253</f>
        <v>C12997</v>
      </c>
      <c r="E252" s="11" t="str">
        <f>Personal_Development!E253</f>
        <v>MOHD ZAHARI BIN BAHARI</v>
      </c>
      <c r="F252" s="12" t="str">
        <f>Personal_Development!F253</f>
        <v>PRODUCTION NO.2 DEPARTMENT</v>
      </c>
      <c r="G252" s="12" t="str">
        <f>Personal_Development!G253</f>
        <v>MOLDING PRODUCTION SECTION (MPS)</v>
      </c>
      <c r="H252" s="40" t="str">
        <f>Personal_Development!H253</f>
        <v>SENIOR STOREHAND</v>
      </c>
      <c r="I252" s="41" t="str">
        <f>Personal_Development!I253</f>
        <v>C3 PROD</v>
      </c>
      <c r="J252" s="42" t="str">
        <f>Personal_Development!J253</f>
        <v xml:space="preserve">C3 </v>
      </c>
      <c r="K252" s="47"/>
      <c r="L252" s="47"/>
      <c r="M252" s="51">
        <v>4</v>
      </c>
      <c r="N252" s="51"/>
      <c r="O252" s="47">
        <v>1</v>
      </c>
      <c r="P252" s="47"/>
      <c r="Q252" s="47"/>
      <c r="R252" s="47"/>
      <c r="S252" s="51"/>
      <c r="T252" s="51"/>
      <c r="U252" s="47"/>
      <c r="V252" s="47"/>
      <c r="W252" s="52">
        <f t="shared" si="7"/>
        <v>5</v>
      </c>
      <c r="X252" s="63">
        <f t="shared" si="8"/>
        <v>5</v>
      </c>
    </row>
    <row r="253" spans="2:24" ht="24.6" customHeight="1">
      <c r="B253" s="48">
        <f>Personal_Development!B254</f>
        <v>0</v>
      </c>
      <c r="C253" s="48">
        <f>Personal_Development!C254</f>
        <v>0</v>
      </c>
      <c r="D253" s="14" t="str">
        <f>Personal_Development!D254</f>
        <v>C12998</v>
      </c>
      <c r="E253" s="11" t="str">
        <f>Personal_Development!E254</f>
        <v>MUHAMAD RUDY BIN SHAMSURI</v>
      </c>
      <c r="F253" s="12" t="str">
        <f>Personal_Development!F254</f>
        <v>QUALITY ASSURANCE DEPARTMENT</v>
      </c>
      <c r="G253" s="12" t="str">
        <f>Personal_Development!G254</f>
        <v>QUALITY ASSURANCE SECTION (QAS)</v>
      </c>
      <c r="H253" s="40" t="str">
        <f>Personal_Development!H254</f>
        <v>SUPERVISOR</v>
      </c>
      <c r="I253" s="41" t="str">
        <f>Personal_Development!I254</f>
        <v>C1 PROD</v>
      </c>
      <c r="J253" s="42" t="str">
        <f>Personal_Development!J254</f>
        <v xml:space="preserve">C1 </v>
      </c>
      <c r="K253" s="47"/>
      <c r="L253" s="47"/>
      <c r="M253" s="51"/>
      <c r="N253" s="51"/>
      <c r="O253" s="47"/>
      <c r="P253" s="47"/>
      <c r="Q253" s="47"/>
      <c r="R253" s="47">
        <v>2</v>
      </c>
      <c r="S253" s="51"/>
      <c r="T253" s="51"/>
      <c r="U253" s="47"/>
      <c r="V253" s="47"/>
      <c r="W253" s="52">
        <f t="shared" si="7"/>
        <v>2</v>
      </c>
      <c r="X253" s="63">
        <f t="shared" si="8"/>
        <v>2</v>
      </c>
    </row>
    <row r="254" spans="2:24" ht="24.6" customHeight="1">
      <c r="B254" s="48">
        <f>Personal_Development!B255</f>
        <v>0</v>
      </c>
      <c r="C254" s="48">
        <f>Personal_Development!C255</f>
        <v>0</v>
      </c>
      <c r="D254" s="14" t="str">
        <f>Personal_Development!D255</f>
        <v>C13002</v>
      </c>
      <c r="E254" s="11" t="str">
        <f>Personal_Development!E255</f>
        <v>ZURAIDAH BINTI ABDUL KARIM</v>
      </c>
      <c r="F254" s="12" t="str">
        <f>Personal_Development!F255</f>
        <v>PRODUCTION NO.1 DEPARTMENT</v>
      </c>
      <c r="G254" s="12" t="str">
        <f>Personal_Development!G255</f>
        <v>ASSEMBLY PRODUCTION SECTION (APS)</v>
      </c>
      <c r="H254" s="40" t="str">
        <f>Personal_Development!H255</f>
        <v>LINE LEADER</v>
      </c>
      <c r="I254" s="41" t="str">
        <f>Personal_Development!I255</f>
        <v>C2 PROD</v>
      </c>
      <c r="J254" s="42" t="str">
        <f>Personal_Development!J255</f>
        <v xml:space="preserve">C2 </v>
      </c>
      <c r="K254" s="47"/>
      <c r="L254" s="47">
        <v>1</v>
      </c>
      <c r="M254" s="51"/>
      <c r="N254" s="51"/>
      <c r="O254" s="47"/>
      <c r="P254" s="47"/>
      <c r="Q254" s="47"/>
      <c r="R254" s="47">
        <v>6</v>
      </c>
      <c r="S254" s="51"/>
      <c r="T254" s="51">
        <v>4</v>
      </c>
      <c r="U254" s="47"/>
      <c r="V254" s="47"/>
      <c r="W254" s="52">
        <f t="shared" si="7"/>
        <v>11</v>
      </c>
      <c r="X254" s="63">
        <f t="shared" si="8"/>
        <v>5</v>
      </c>
    </row>
    <row r="255" spans="2:24" ht="24.6" customHeight="1">
      <c r="B255" s="48">
        <f>Personal_Development!B256</f>
        <v>0</v>
      </c>
      <c r="C255" s="48">
        <f>Personal_Development!C256</f>
        <v>0</v>
      </c>
      <c r="D255" s="14" t="str">
        <f>Personal_Development!D256</f>
        <v>C13003</v>
      </c>
      <c r="E255" s="11" t="str">
        <f>Personal_Development!E256</f>
        <v>ZARINA BINTI ISA</v>
      </c>
      <c r="F255" s="12" t="str">
        <f>Personal_Development!F256</f>
        <v>FACTORY OPERATIONS DEPARTMENT</v>
      </c>
      <c r="G255" s="12" t="str">
        <f>Personal_Development!G256</f>
        <v>INVENTORY &amp; SYSYTEM CONTROL SECTION (IVS)</v>
      </c>
      <c r="H255" s="40" t="str">
        <f>Personal_Development!H256</f>
        <v>CLERK 1</v>
      </c>
      <c r="I255" s="41" t="str">
        <f>Personal_Development!I256</f>
        <v>C2 OFFICE</v>
      </c>
      <c r="J255" s="42" t="str">
        <f>Personal_Development!J256</f>
        <v xml:space="preserve">C2 </v>
      </c>
      <c r="K255" s="47"/>
      <c r="L255" s="47"/>
      <c r="M255" s="51"/>
      <c r="N255" s="51"/>
      <c r="O255" s="47">
        <v>5</v>
      </c>
      <c r="P255" s="47"/>
      <c r="Q255" s="47"/>
      <c r="R255" s="47"/>
      <c r="S255" s="51"/>
      <c r="T255" s="51"/>
      <c r="U255" s="47"/>
      <c r="V255" s="47"/>
      <c r="W255" s="52">
        <f t="shared" si="7"/>
        <v>5</v>
      </c>
      <c r="X255" s="63">
        <f t="shared" si="8"/>
        <v>5</v>
      </c>
    </row>
    <row r="256" spans="2:24" ht="24.6" customHeight="1">
      <c r="B256" s="48">
        <f>Personal_Development!B257</f>
        <v>0</v>
      </c>
      <c r="C256" s="48">
        <f>Personal_Development!C257</f>
        <v>0</v>
      </c>
      <c r="D256" s="14" t="str">
        <f>Personal_Development!D257</f>
        <v>C13015</v>
      </c>
      <c r="E256" s="11" t="str">
        <f>Personal_Development!E257</f>
        <v>SHAZLINDA BINTI ZAINAL ABIDIN</v>
      </c>
      <c r="F256" s="12" t="str">
        <f>Personal_Development!F257</f>
        <v>PRODUCTION NO.1 DEPARTMENT</v>
      </c>
      <c r="G256" s="12" t="str">
        <f>Personal_Development!G257</f>
        <v>ASSEMBLY PRODUCTION SECTION (APS)</v>
      </c>
      <c r="H256" s="40" t="str">
        <f>Personal_Development!H257</f>
        <v>OPERATOR 1</v>
      </c>
      <c r="I256" s="41" t="str">
        <f>Personal_Development!I257</f>
        <v>C3 PROD</v>
      </c>
      <c r="J256" s="42" t="str">
        <f>Personal_Development!J257</f>
        <v xml:space="preserve">C3 </v>
      </c>
      <c r="K256" s="47">
        <v>2</v>
      </c>
      <c r="L256" s="47"/>
      <c r="M256" s="51">
        <v>2</v>
      </c>
      <c r="N256" s="51"/>
      <c r="O256" s="47"/>
      <c r="P256" s="47"/>
      <c r="Q256" s="47"/>
      <c r="R256" s="47"/>
      <c r="S256" s="51"/>
      <c r="T256" s="51">
        <v>4</v>
      </c>
      <c r="U256" s="47"/>
      <c r="V256" s="47"/>
      <c r="W256" s="52">
        <f t="shared" si="7"/>
        <v>8</v>
      </c>
      <c r="X256" s="63">
        <f t="shared" si="8"/>
        <v>5</v>
      </c>
    </row>
    <row r="257" spans="2:24" ht="24.6" customHeight="1">
      <c r="B257" s="48">
        <f>Personal_Development!B258</f>
        <v>0</v>
      </c>
      <c r="C257" s="48">
        <f>Personal_Development!C258</f>
        <v>0</v>
      </c>
      <c r="D257" s="14" t="str">
        <f>Personal_Development!D258</f>
        <v>C13018</v>
      </c>
      <c r="E257" s="11" t="str">
        <f>Personal_Development!E258</f>
        <v>MOHD FARHAN BIN OSMAN</v>
      </c>
      <c r="F257" s="12" t="str">
        <f>Personal_Development!F258</f>
        <v>PRODUCTION NO.1 DEPARTMENT</v>
      </c>
      <c r="G257" s="12" t="str">
        <f>Personal_Development!G258</f>
        <v>ASSEMBLY PRODUCTION SECTION (APS)</v>
      </c>
      <c r="H257" s="40" t="str">
        <f>Personal_Development!H258</f>
        <v>OPERATOR 2</v>
      </c>
      <c r="I257" s="41" t="str">
        <f>Personal_Development!I258</f>
        <v>C4 PROD</v>
      </c>
      <c r="J257" s="42" t="str">
        <f>Personal_Development!J258</f>
        <v xml:space="preserve">C4 </v>
      </c>
      <c r="K257" s="47"/>
      <c r="L257" s="47"/>
      <c r="M257" s="51"/>
      <c r="N257" s="51"/>
      <c r="O257" s="47"/>
      <c r="P257" s="47"/>
      <c r="Q257" s="47"/>
      <c r="R257" s="47"/>
      <c r="S257" s="51"/>
      <c r="T257" s="51"/>
      <c r="U257" s="47"/>
      <c r="V257" s="47">
        <v>5</v>
      </c>
      <c r="W257" s="52">
        <f t="shared" si="7"/>
        <v>5</v>
      </c>
      <c r="X257" s="63">
        <f t="shared" si="8"/>
        <v>5</v>
      </c>
    </row>
    <row r="258" spans="2:24" ht="24.6" customHeight="1">
      <c r="B258" s="48">
        <f>Personal_Development!B259</f>
        <v>0</v>
      </c>
      <c r="C258" s="48">
        <f>Personal_Development!C259</f>
        <v>0</v>
      </c>
      <c r="D258" s="14" t="str">
        <f>Personal_Development!D259</f>
        <v>C13020</v>
      </c>
      <c r="E258" s="11" t="str">
        <f>Personal_Development!E259</f>
        <v>NORIZAN BINTI ARIFIN</v>
      </c>
      <c r="F258" s="12" t="str">
        <f>Personal_Development!F259</f>
        <v>PRODUCTION NO.1 DEPARTMENT</v>
      </c>
      <c r="G258" s="12" t="str">
        <f>Personal_Development!G259</f>
        <v>ASSEMBLY PRODUCTION SECTION (APS)</v>
      </c>
      <c r="H258" s="40" t="str">
        <f>Personal_Development!H259</f>
        <v>OPERATOR 2</v>
      </c>
      <c r="I258" s="41" t="str">
        <f>Personal_Development!I259</f>
        <v>C4 PROD</v>
      </c>
      <c r="J258" s="42" t="str">
        <f>Personal_Development!J259</f>
        <v xml:space="preserve">C4 </v>
      </c>
      <c r="K258" s="47"/>
      <c r="L258" s="47">
        <v>2</v>
      </c>
      <c r="M258" s="51">
        <v>1</v>
      </c>
      <c r="N258" s="51">
        <v>3</v>
      </c>
      <c r="O258" s="47"/>
      <c r="P258" s="47"/>
      <c r="Q258" s="47">
        <v>1</v>
      </c>
      <c r="R258" s="47"/>
      <c r="S258" s="51"/>
      <c r="T258" s="51"/>
      <c r="U258" s="47"/>
      <c r="V258" s="47"/>
      <c r="W258" s="52">
        <f t="shared" si="7"/>
        <v>7</v>
      </c>
      <c r="X258" s="63">
        <f t="shared" si="8"/>
        <v>5</v>
      </c>
    </row>
    <row r="259" spans="2:24" ht="24.6" customHeight="1">
      <c r="B259" s="48">
        <f>Personal_Development!B260</f>
        <v>0</v>
      </c>
      <c r="C259" s="48">
        <f>Personal_Development!C260</f>
        <v>0</v>
      </c>
      <c r="D259" s="14" t="str">
        <f>Personal_Development!D260</f>
        <v>C13033</v>
      </c>
      <c r="E259" s="11" t="str">
        <f>Personal_Development!E260</f>
        <v>INTAN NOORAIN BINTI KAMARUL ZAMAN</v>
      </c>
      <c r="F259" s="12" t="str">
        <f>Personal_Development!F260</f>
        <v>PRODUCTION NO.1 DEPARTMENT</v>
      </c>
      <c r="G259" s="12" t="str">
        <f>Personal_Development!G260</f>
        <v>ASSEMBLY PRODUCTION SECTION (APS)</v>
      </c>
      <c r="H259" s="40" t="str">
        <f>Personal_Development!H260</f>
        <v>ASSISTANT</v>
      </c>
      <c r="I259" s="41" t="str">
        <f>Personal_Development!I260</f>
        <v>C1 OFFICE</v>
      </c>
      <c r="J259" s="42" t="str">
        <f>Personal_Development!J260</f>
        <v xml:space="preserve">C1 </v>
      </c>
      <c r="K259" s="47"/>
      <c r="L259" s="47"/>
      <c r="M259" s="51"/>
      <c r="N259" s="51"/>
      <c r="O259" s="47">
        <v>3</v>
      </c>
      <c r="P259" s="47"/>
      <c r="Q259" s="47"/>
      <c r="R259" s="47"/>
      <c r="S259" s="51"/>
      <c r="T259" s="51"/>
      <c r="U259" s="47">
        <v>3</v>
      </c>
      <c r="V259" s="47"/>
      <c r="W259" s="52">
        <f t="shared" si="7"/>
        <v>6</v>
      </c>
      <c r="X259" s="63">
        <f t="shared" si="8"/>
        <v>5</v>
      </c>
    </row>
    <row r="260" spans="2:24" ht="24.6" customHeight="1">
      <c r="B260" s="48">
        <f>Personal_Development!B261</f>
        <v>0</v>
      </c>
      <c r="C260" s="48">
        <f>Personal_Development!C261</f>
        <v>0</v>
      </c>
      <c r="D260" s="14" t="str">
        <f>Personal_Development!D261</f>
        <v>C13037</v>
      </c>
      <c r="E260" s="11" t="str">
        <f>Personal_Development!E261</f>
        <v>NORASIKIN BINTI HASHIM</v>
      </c>
      <c r="F260" s="12" t="str">
        <f>Personal_Development!F261</f>
        <v>PRODUCTION NO.1 DEPARTMENT</v>
      </c>
      <c r="G260" s="12" t="str">
        <f>Personal_Development!G261</f>
        <v>ASSEMBLY PRODUCTION SECTION (APS)</v>
      </c>
      <c r="H260" s="40" t="str">
        <f>Personal_Development!H261</f>
        <v>OPERATOR 2</v>
      </c>
      <c r="I260" s="41" t="str">
        <f>Personal_Development!I261</f>
        <v>C4 PROD</v>
      </c>
      <c r="J260" s="42" t="str">
        <f>Personal_Development!J261</f>
        <v xml:space="preserve">C4 </v>
      </c>
      <c r="K260" s="47"/>
      <c r="L260" s="47"/>
      <c r="M260" s="51"/>
      <c r="N260" s="51"/>
      <c r="O260" s="47"/>
      <c r="P260" s="47"/>
      <c r="Q260" s="47"/>
      <c r="R260" s="47"/>
      <c r="S260" s="51"/>
      <c r="T260" s="51"/>
      <c r="U260" s="47"/>
      <c r="V260" s="47">
        <v>5</v>
      </c>
      <c r="W260" s="52">
        <f t="shared" ref="W260:W323" si="9">SUM(K260:V260)</f>
        <v>5</v>
      </c>
      <c r="X260" s="63">
        <f t="shared" si="8"/>
        <v>5</v>
      </c>
    </row>
    <row r="261" spans="2:24" ht="24.6" customHeight="1">
      <c r="B261" s="48">
        <f>Personal_Development!B262</f>
        <v>0</v>
      </c>
      <c r="C261" s="48">
        <f>Personal_Development!C262</f>
        <v>0</v>
      </c>
      <c r="D261" s="14" t="str">
        <f>Personal_Development!D262</f>
        <v>C13040</v>
      </c>
      <c r="E261" s="11" t="str">
        <f>Personal_Development!E262</f>
        <v>NURHANIM BINTI ZAHARI</v>
      </c>
      <c r="F261" s="12" t="str">
        <f>Personal_Development!F262</f>
        <v>FACTORY OPERATIONS DEPARTMENT</v>
      </c>
      <c r="G261" s="12" t="str">
        <f>Personal_Development!G262</f>
        <v>INVENTORY &amp; SYSYTEM CONTROL SECTION (IVS)</v>
      </c>
      <c r="H261" s="40" t="str">
        <f>Personal_Development!H262</f>
        <v>ASSISTANT</v>
      </c>
      <c r="I261" s="41" t="str">
        <f>Personal_Development!I262</f>
        <v>C1 OFFICE</v>
      </c>
      <c r="J261" s="42" t="str">
        <f>Personal_Development!J262</f>
        <v xml:space="preserve">C1 </v>
      </c>
      <c r="K261" s="47"/>
      <c r="L261" s="47"/>
      <c r="M261" s="51"/>
      <c r="N261" s="51"/>
      <c r="O261" s="47"/>
      <c r="P261" s="47"/>
      <c r="Q261" s="47"/>
      <c r="R261" s="47"/>
      <c r="S261" s="51"/>
      <c r="T261" s="51">
        <v>3</v>
      </c>
      <c r="U261" s="47">
        <v>4</v>
      </c>
      <c r="V261" s="47"/>
      <c r="W261" s="52">
        <f t="shared" si="9"/>
        <v>7</v>
      </c>
      <c r="X261" s="63">
        <f t="shared" si="8"/>
        <v>5</v>
      </c>
    </row>
    <row r="262" spans="2:24" ht="24.6" customHeight="1">
      <c r="B262" s="48">
        <f>Personal_Development!B263</f>
        <v>0</v>
      </c>
      <c r="C262" s="48">
        <f>Personal_Development!C263</f>
        <v>0</v>
      </c>
      <c r="D262" s="14" t="str">
        <f>Personal_Development!D263</f>
        <v>C13050</v>
      </c>
      <c r="E262" s="11" t="str">
        <f>Personal_Development!E263</f>
        <v>NORADILA BINTI KAMIS</v>
      </c>
      <c r="F262" s="12" t="str">
        <f>Personal_Development!F263</f>
        <v>PRODUCTION NO.2 DEPARTMENT</v>
      </c>
      <c r="G262" s="12" t="str">
        <f>Personal_Development!G263</f>
        <v>MOLDING PRODUCTION SECTION (MPS)</v>
      </c>
      <c r="H262" s="40" t="str">
        <f>Personal_Development!H263</f>
        <v>SENIOR QC CHECKER</v>
      </c>
      <c r="I262" s="41" t="str">
        <f>Personal_Development!I263</f>
        <v>C2 PROD</v>
      </c>
      <c r="J262" s="42" t="str">
        <f>Personal_Development!J263</f>
        <v xml:space="preserve">C2 </v>
      </c>
      <c r="K262" s="47"/>
      <c r="L262" s="47">
        <v>1</v>
      </c>
      <c r="M262" s="51"/>
      <c r="N262" s="51">
        <v>3</v>
      </c>
      <c r="O262" s="47"/>
      <c r="P262" s="47"/>
      <c r="Q262" s="47">
        <v>4</v>
      </c>
      <c r="R262" s="47">
        <v>1</v>
      </c>
      <c r="S262" s="51"/>
      <c r="T262" s="51"/>
      <c r="U262" s="47"/>
      <c r="V262" s="47"/>
      <c r="W262" s="52">
        <f t="shared" si="9"/>
        <v>9</v>
      </c>
      <c r="X262" s="63">
        <f t="shared" si="8"/>
        <v>5</v>
      </c>
    </row>
    <row r="263" spans="2:24" ht="24.6" customHeight="1">
      <c r="B263" s="48">
        <f>Personal_Development!B264</f>
        <v>0</v>
      </c>
      <c r="C263" s="48">
        <f>Personal_Development!C264</f>
        <v>0</v>
      </c>
      <c r="D263" s="14" t="str">
        <f>Personal_Development!D264</f>
        <v>C13063</v>
      </c>
      <c r="E263" s="11" t="str">
        <f>Personal_Development!E264</f>
        <v>FAHMI SUFRE BIN ZULKARNAIN</v>
      </c>
      <c r="F263" s="12" t="str">
        <f>Personal_Development!F264</f>
        <v>QUALITY ASSURANCE DEPARTMENT</v>
      </c>
      <c r="G263" s="12" t="str">
        <f>Personal_Development!G264</f>
        <v>CUSTOMER SUPPORT SECTION (CSS)</v>
      </c>
      <c r="H263" s="40" t="str">
        <f>Personal_Development!H264</f>
        <v>SENIOR QA INSPECTOR</v>
      </c>
      <c r="I263" s="41" t="str">
        <f>Personal_Development!I264</f>
        <v>C2 PROD</v>
      </c>
      <c r="J263" s="42" t="str">
        <f>Personal_Development!J264</f>
        <v xml:space="preserve">C2 </v>
      </c>
      <c r="K263" s="47"/>
      <c r="L263" s="47"/>
      <c r="M263" s="51">
        <v>3</v>
      </c>
      <c r="N263" s="51"/>
      <c r="O263" s="51">
        <v>9</v>
      </c>
      <c r="P263" s="47"/>
      <c r="Q263" s="47"/>
      <c r="R263" s="47"/>
      <c r="S263" s="51"/>
      <c r="T263" s="51"/>
      <c r="U263" s="47"/>
      <c r="V263" s="47"/>
      <c r="W263" s="52">
        <f t="shared" si="9"/>
        <v>12</v>
      </c>
      <c r="X263" s="63">
        <f t="shared" si="8"/>
        <v>5</v>
      </c>
    </row>
    <row r="264" spans="2:24" ht="24.6" customHeight="1">
      <c r="B264" s="48">
        <f>Personal_Development!B265</f>
        <v>0</v>
      </c>
      <c r="C264" s="48">
        <f>Personal_Development!C265</f>
        <v>0</v>
      </c>
      <c r="D264" s="14" t="str">
        <f>Personal_Development!D265</f>
        <v>C13078</v>
      </c>
      <c r="E264" s="11" t="str">
        <f>Personal_Development!E265</f>
        <v>TENGKU NUR SYAHIRAH BINTI TENGKU REZA</v>
      </c>
      <c r="F264" s="12" t="str">
        <f>Personal_Development!F265</f>
        <v>PRODUCTION NO.1 DEPARTMENT</v>
      </c>
      <c r="G264" s="12" t="str">
        <f>Personal_Development!G265</f>
        <v>ASSEMBLY PRODUCTION SECTION (APS)</v>
      </c>
      <c r="H264" s="40" t="str">
        <f>Personal_Development!H265</f>
        <v>OPERATOR 2</v>
      </c>
      <c r="I264" s="41" t="str">
        <f>Personal_Development!I265</f>
        <v>C4 PROD</v>
      </c>
      <c r="J264" s="42" t="str">
        <f>Personal_Development!J265</f>
        <v xml:space="preserve">C4 </v>
      </c>
      <c r="K264" s="47"/>
      <c r="L264" s="47"/>
      <c r="M264" s="51"/>
      <c r="N264" s="51">
        <v>5</v>
      </c>
      <c r="O264" s="47"/>
      <c r="P264" s="47"/>
      <c r="Q264" s="47"/>
      <c r="R264" s="47"/>
      <c r="S264" s="51"/>
      <c r="T264" s="51"/>
      <c r="U264" s="47"/>
      <c r="V264" s="47"/>
      <c r="W264" s="52">
        <f t="shared" si="9"/>
        <v>5</v>
      </c>
      <c r="X264" s="63">
        <f t="shared" si="8"/>
        <v>5</v>
      </c>
    </row>
    <row r="265" spans="2:24" ht="24.6" customHeight="1">
      <c r="B265" s="48">
        <f>Personal_Development!B266</f>
        <v>0</v>
      </c>
      <c r="C265" s="48">
        <f>Personal_Development!C266</f>
        <v>0</v>
      </c>
      <c r="D265" s="14" t="str">
        <f>Personal_Development!D266</f>
        <v>C13084</v>
      </c>
      <c r="E265" s="11" t="str">
        <f>Personal_Development!E266</f>
        <v>SYAKIRAH BINTI SHAFFIEI</v>
      </c>
      <c r="F265" s="12" t="str">
        <f>Personal_Development!F266</f>
        <v>PRODUCTION NO.1 DEPARTMENT</v>
      </c>
      <c r="G265" s="12" t="str">
        <f>Personal_Development!G266</f>
        <v>ASSEMBLY PRODUCTION SECTION (APS)</v>
      </c>
      <c r="H265" s="40" t="str">
        <f>Personal_Development!H266</f>
        <v>OPERATOR 1</v>
      </c>
      <c r="I265" s="41" t="str">
        <f>Personal_Development!I266</f>
        <v>C3 PROD</v>
      </c>
      <c r="J265" s="42" t="str">
        <f>Personal_Development!J266</f>
        <v xml:space="preserve">C3 </v>
      </c>
      <c r="K265" s="47"/>
      <c r="L265" s="47"/>
      <c r="M265" s="51"/>
      <c r="N265" s="51"/>
      <c r="O265" s="47"/>
      <c r="P265" s="47"/>
      <c r="Q265" s="47"/>
      <c r="R265" s="47"/>
      <c r="S265" s="51"/>
      <c r="T265" s="51"/>
      <c r="U265" s="47"/>
      <c r="V265" s="47">
        <v>5</v>
      </c>
      <c r="W265" s="52">
        <f t="shared" si="9"/>
        <v>5</v>
      </c>
      <c r="X265" s="63">
        <f t="shared" si="8"/>
        <v>5</v>
      </c>
    </row>
    <row r="266" spans="2:24" ht="24.6" customHeight="1">
      <c r="B266" s="48">
        <f>Personal_Development!B267</f>
        <v>0</v>
      </c>
      <c r="C266" s="48">
        <f>Personal_Development!C267</f>
        <v>0</v>
      </c>
      <c r="D266" s="14" t="str">
        <f>Personal_Development!D267</f>
        <v>C13086</v>
      </c>
      <c r="E266" s="11" t="str">
        <f>Personal_Development!E267</f>
        <v>MUHAMAD SOFIEAN BIN SHARIF</v>
      </c>
      <c r="F266" s="12" t="str">
        <f>Personal_Development!F267</f>
        <v>PRODUCTION NO.1 DEPARTMENT</v>
      </c>
      <c r="G266" s="12" t="str">
        <f>Personal_Development!G267</f>
        <v>ASSEMBLY PRODUCTION SECTION (APS)</v>
      </c>
      <c r="H266" s="40" t="str">
        <f>Personal_Development!H267</f>
        <v>OPERATOR 1</v>
      </c>
      <c r="I266" s="41" t="str">
        <f>Personal_Development!I267</f>
        <v>C3 PROD</v>
      </c>
      <c r="J266" s="42" t="str">
        <f>Personal_Development!J267</f>
        <v xml:space="preserve">C3 </v>
      </c>
      <c r="K266" s="47"/>
      <c r="L266" s="47">
        <v>2</v>
      </c>
      <c r="M266" s="51">
        <v>3</v>
      </c>
      <c r="N266" s="51"/>
      <c r="O266" s="47"/>
      <c r="P266" s="47"/>
      <c r="Q266" s="47"/>
      <c r="R266" s="47"/>
      <c r="S266" s="51">
        <v>8</v>
      </c>
      <c r="T266" s="51"/>
      <c r="U266" s="47"/>
      <c r="V266" s="47"/>
      <c r="W266" s="52">
        <f t="shared" si="9"/>
        <v>13</v>
      </c>
      <c r="X266" s="63">
        <f t="shared" si="8"/>
        <v>5</v>
      </c>
    </row>
    <row r="267" spans="2:24" ht="24.6" customHeight="1">
      <c r="B267" s="48">
        <f>Personal_Development!B268</f>
        <v>0</v>
      </c>
      <c r="C267" s="48">
        <f>Personal_Development!C268</f>
        <v>0</v>
      </c>
      <c r="D267" s="14" t="str">
        <f>Personal_Development!D268</f>
        <v>C13089</v>
      </c>
      <c r="E267" s="11" t="str">
        <f>Personal_Development!E268</f>
        <v>SITI NORAINI BINTI MAHMOOD</v>
      </c>
      <c r="F267" s="12" t="str">
        <f>Personal_Development!F268</f>
        <v>PRODUCTION NO.1 DEPARTMENT</v>
      </c>
      <c r="G267" s="12" t="str">
        <f>Personal_Development!G268</f>
        <v>ASSEMBLY PRODUCTION SECTION (APS)</v>
      </c>
      <c r="H267" s="40" t="str">
        <f>Personal_Development!H268</f>
        <v>OPERATOR 1</v>
      </c>
      <c r="I267" s="41" t="str">
        <f>Personal_Development!I268</f>
        <v>C3 PROD</v>
      </c>
      <c r="J267" s="42" t="str">
        <f>Personal_Development!J268</f>
        <v xml:space="preserve">C3 </v>
      </c>
      <c r="K267" s="47"/>
      <c r="L267" s="47"/>
      <c r="M267" s="51"/>
      <c r="N267" s="51"/>
      <c r="O267" s="47"/>
      <c r="P267" s="47"/>
      <c r="Q267" s="47"/>
      <c r="R267" s="47"/>
      <c r="S267" s="51"/>
      <c r="T267" s="51"/>
      <c r="U267" s="47"/>
      <c r="V267" s="47"/>
      <c r="W267" s="52">
        <f t="shared" si="9"/>
        <v>0</v>
      </c>
      <c r="X267" s="63">
        <f t="shared" si="8"/>
        <v>1</v>
      </c>
    </row>
    <row r="268" spans="2:24" ht="24.6" customHeight="1">
      <c r="B268" s="48" t="str">
        <f>Personal_Development!B269</f>
        <v>R</v>
      </c>
      <c r="C268" s="48">
        <f>Personal_Development!C269</f>
        <v>0</v>
      </c>
      <c r="D268" s="14" t="str">
        <f>Personal_Development!D269</f>
        <v>C13094</v>
      </c>
      <c r="E268" s="11" t="str">
        <f>Personal_Development!E269</f>
        <v>ZULIYANA BINTI MAT ZAH</v>
      </c>
      <c r="F268" s="12" t="str">
        <f>Personal_Development!F269</f>
        <v>PRODUCTION NO.1 DEPARTMENT</v>
      </c>
      <c r="G268" s="12" t="str">
        <f>Personal_Development!G269</f>
        <v>ASSEMBLY PRODUCTION SECTION (APS)</v>
      </c>
      <c r="H268" s="40" t="str">
        <f>Personal_Development!H269</f>
        <v>OPERATOR 2</v>
      </c>
      <c r="I268" s="41" t="str">
        <f>Personal_Development!I269</f>
        <v>C4 PROD</v>
      </c>
      <c r="J268" s="42" t="str">
        <f>Personal_Development!J269</f>
        <v xml:space="preserve">C4 </v>
      </c>
      <c r="K268" s="47"/>
      <c r="L268" s="47"/>
      <c r="M268" s="51">
        <v>1</v>
      </c>
      <c r="N268" s="51"/>
      <c r="O268" s="47"/>
      <c r="P268" s="47"/>
      <c r="Q268" s="47"/>
      <c r="R268" s="47"/>
      <c r="S268" s="51"/>
      <c r="T268" s="51"/>
      <c r="U268" s="47"/>
      <c r="V268" s="47"/>
      <c r="W268" s="52">
        <f t="shared" si="9"/>
        <v>1</v>
      </c>
      <c r="X268" s="63">
        <f t="shared" si="8"/>
        <v>1</v>
      </c>
    </row>
    <row r="269" spans="2:24" ht="24.6" customHeight="1">
      <c r="B269" s="48">
        <f>Personal_Development!B270</f>
        <v>0</v>
      </c>
      <c r="C269" s="48">
        <f>Personal_Development!C270</f>
        <v>0</v>
      </c>
      <c r="D269" s="14" t="str">
        <f>Personal_Development!D270</f>
        <v>C13099</v>
      </c>
      <c r="E269" s="11" t="str">
        <f>Personal_Development!E270</f>
        <v>MARIAH BINTI ABU KASIM</v>
      </c>
      <c r="F269" s="12" t="str">
        <f>Personal_Development!F270</f>
        <v>PRODUCTION NO.1 DEPARTMENT</v>
      </c>
      <c r="G269" s="12" t="str">
        <f>Personal_Development!G270</f>
        <v>ASSEMBLY PRODUCTION SECTION (APS)</v>
      </c>
      <c r="H269" s="40" t="str">
        <f>Personal_Development!H270</f>
        <v>OPERATOR 1</v>
      </c>
      <c r="I269" s="41" t="str">
        <f>Personal_Development!I270</f>
        <v>C3 PROD</v>
      </c>
      <c r="J269" s="42" t="str">
        <f>Personal_Development!J270</f>
        <v xml:space="preserve">C3 </v>
      </c>
      <c r="K269" s="47"/>
      <c r="L269" s="47"/>
      <c r="M269" s="51"/>
      <c r="N269" s="51"/>
      <c r="O269" s="47"/>
      <c r="P269" s="47"/>
      <c r="Q269" s="47"/>
      <c r="R269" s="47"/>
      <c r="S269" s="51"/>
      <c r="T269" s="51">
        <v>1</v>
      </c>
      <c r="U269" s="47"/>
      <c r="V269" s="47">
        <v>9</v>
      </c>
      <c r="W269" s="52">
        <f t="shared" si="9"/>
        <v>10</v>
      </c>
      <c r="X269" s="63">
        <f t="shared" ref="X269:X332" si="10">ROUND(IF($W269&gt;=5,"5",IF($W269&gt;=4,"4",IF($W269&gt;=3,"3",IF($W269&gt;=2,"2",IF($W269&gt;=0,"1"))))),2)</f>
        <v>5</v>
      </c>
    </row>
    <row r="270" spans="2:24" ht="24.6" customHeight="1">
      <c r="B270" s="48">
        <f>Personal_Development!B271</f>
        <v>0</v>
      </c>
      <c r="C270" s="48">
        <f>Personal_Development!C271</f>
        <v>0</v>
      </c>
      <c r="D270" s="14" t="str">
        <f>Personal_Development!D271</f>
        <v>C13102</v>
      </c>
      <c r="E270" s="11" t="str">
        <f>Personal_Development!E271</f>
        <v>NORSINAR BINTI OTHMAN</v>
      </c>
      <c r="F270" s="12" t="str">
        <f>Personal_Development!F271</f>
        <v>PRODUCTION NO.1 DEPARTMENT</v>
      </c>
      <c r="G270" s="12" t="str">
        <f>Personal_Development!G271</f>
        <v>ASSEMBLY PRODUCTION SECTION (APS)</v>
      </c>
      <c r="H270" s="40" t="str">
        <f>Personal_Development!H271</f>
        <v>OPERATOR 2</v>
      </c>
      <c r="I270" s="41" t="str">
        <f>Personal_Development!I271</f>
        <v>C4 PROD</v>
      </c>
      <c r="J270" s="42" t="str">
        <f>Personal_Development!J271</f>
        <v xml:space="preserve">C4 </v>
      </c>
      <c r="K270" s="47"/>
      <c r="L270" s="47"/>
      <c r="M270" s="51"/>
      <c r="N270" s="51"/>
      <c r="O270" s="47">
        <v>1</v>
      </c>
      <c r="P270" s="47"/>
      <c r="Q270" s="47"/>
      <c r="R270" s="47"/>
      <c r="S270" s="51"/>
      <c r="T270" s="51">
        <v>3</v>
      </c>
      <c r="U270" s="47">
        <v>1</v>
      </c>
      <c r="V270" s="47"/>
      <c r="W270" s="52">
        <f t="shared" si="9"/>
        <v>5</v>
      </c>
      <c r="X270" s="63">
        <f t="shared" si="10"/>
        <v>5</v>
      </c>
    </row>
    <row r="271" spans="2:24" ht="24.6" customHeight="1">
      <c r="B271" s="48">
        <f>Personal_Development!B272</f>
        <v>0</v>
      </c>
      <c r="C271" s="48">
        <f>Personal_Development!C272</f>
        <v>0</v>
      </c>
      <c r="D271" s="14" t="str">
        <f>Personal_Development!D272</f>
        <v>C13105</v>
      </c>
      <c r="E271" s="11" t="str">
        <f>Personal_Development!E272</f>
        <v>ZAILINA BINTI BAKRI</v>
      </c>
      <c r="F271" s="12" t="str">
        <f>Personal_Development!F272</f>
        <v>PRODUCTION NO.1 DEPARTMENT</v>
      </c>
      <c r="G271" s="12" t="str">
        <f>Personal_Development!G272</f>
        <v>ASSEMBLY PRODUCTION SECTION (APS)</v>
      </c>
      <c r="H271" s="40" t="str">
        <f>Personal_Development!H272</f>
        <v>OPERATOR 2</v>
      </c>
      <c r="I271" s="41" t="str">
        <f>Personal_Development!I272</f>
        <v>C4 PROD</v>
      </c>
      <c r="J271" s="42" t="str">
        <f>Personal_Development!J272</f>
        <v xml:space="preserve">C4 </v>
      </c>
      <c r="K271" s="47">
        <v>2</v>
      </c>
      <c r="L271" s="47"/>
      <c r="M271" s="51"/>
      <c r="N271" s="51">
        <v>2</v>
      </c>
      <c r="O271" s="47"/>
      <c r="P271" s="47"/>
      <c r="Q271" s="47"/>
      <c r="R271" s="47"/>
      <c r="S271" s="51"/>
      <c r="T271" s="51">
        <v>2</v>
      </c>
      <c r="U271" s="47"/>
      <c r="V271" s="47"/>
      <c r="W271" s="52">
        <f t="shared" si="9"/>
        <v>6</v>
      </c>
      <c r="X271" s="63">
        <f t="shared" si="10"/>
        <v>5</v>
      </c>
    </row>
    <row r="272" spans="2:24" ht="24.6" customHeight="1">
      <c r="B272" s="48">
        <f>Personal_Development!B273</f>
        <v>0</v>
      </c>
      <c r="C272" s="48">
        <f>Personal_Development!C273</f>
        <v>0</v>
      </c>
      <c r="D272" s="14" t="str">
        <f>Personal_Development!D273</f>
        <v>C13106</v>
      </c>
      <c r="E272" s="11" t="str">
        <f>Personal_Development!E273</f>
        <v>YUSRIZA BINTI YUB</v>
      </c>
      <c r="F272" s="12" t="str">
        <f>Personal_Development!F273</f>
        <v>PRODUCTION NO.1 DEPARTMENT</v>
      </c>
      <c r="G272" s="12" t="str">
        <f>Personal_Development!G273</f>
        <v>ASSEMBLY PRODUCTION SECTION (APS)</v>
      </c>
      <c r="H272" s="40" t="str">
        <f>Personal_Development!H273</f>
        <v>OPERATOR 2</v>
      </c>
      <c r="I272" s="41" t="str">
        <f>Personal_Development!I273</f>
        <v>C4 PROD</v>
      </c>
      <c r="J272" s="42" t="str">
        <f>Personal_Development!J273</f>
        <v xml:space="preserve">C4 </v>
      </c>
      <c r="K272" s="47"/>
      <c r="L272" s="47"/>
      <c r="M272" s="51">
        <v>1</v>
      </c>
      <c r="N272" s="51">
        <v>8</v>
      </c>
      <c r="O272" s="47"/>
      <c r="P272" s="47"/>
      <c r="Q272" s="47"/>
      <c r="R272" s="47"/>
      <c r="S272" s="51"/>
      <c r="T272" s="51"/>
      <c r="U272" s="47"/>
      <c r="V272" s="47"/>
      <c r="W272" s="52">
        <f t="shared" si="9"/>
        <v>9</v>
      </c>
      <c r="X272" s="63">
        <f t="shared" si="10"/>
        <v>5</v>
      </c>
    </row>
    <row r="273" spans="2:24" ht="24.6" customHeight="1">
      <c r="B273" s="48">
        <f>Personal_Development!B274</f>
        <v>0</v>
      </c>
      <c r="C273" s="48">
        <f>Personal_Development!C274</f>
        <v>0</v>
      </c>
      <c r="D273" s="14" t="str">
        <f>Personal_Development!D274</f>
        <v>E00189</v>
      </c>
      <c r="E273" s="11" t="str">
        <f>Personal_Development!E274</f>
        <v>MOHD SHAUQI BIN MOHD AKHIR</v>
      </c>
      <c r="F273" s="12" t="str">
        <f>Personal_Development!F274</f>
        <v>QUALITY ASSURANCE DEPARTMENT</v>
      </c>
      <c r="G273" s="12" t="str">
        <f>Personal_Development!G274</f>
        <v>QUALITY PLANNING SECTION (QPS)</v>
      </c>
      <c r="H273" s="40" t="str">
        <f>Personal_Development!H274</f>
        <v>ASSISTANT ENGINEER</v>
      </c>
      <c r="I273" s="41" t="str">
        <f>Personal_Development!I274</f>
        <v>M7</v>
      </c>
      <c r="J273" s="42" t="str">
        <f>Personal_Development!J274</f>
        <v>M7</v>
      </c>
      <c r="K273" s="47"/>
      <c r="L273" s="47"/>
      <c r="M273" s="51"/>
      <c r="N273" s="51">
        <v>3</v>
      </c>
      <c r="O273" s="47">
        <v>13</v>
      </c>
      <c r="P273" s="47"/>
      <c r="Q273" s="47"/>
      <c r="R273" s="47"/>
      <c r="S273" s="51"/>
      <c r="T273" s="51"/>
      <c r="U273" s="47"/>
      <c r="V273" s="47"/>
      <c r="W273" s="52">
        <f t="shared" si="9"/>
        <v>16</v>
      </c>
      <c r="X273" s="63">
        <f t="shared" si="10"/>
        <v>5</v>
      </c>
    </row>
    <row r="274" spans="2:24" ht="24.6" customHeight="1">
      <c r="B274" s="48">
        <f>Personal_Development!B275</f>
        <v>0</v>
      </c>
      <c r="C274" s="48">
        <f>Personal_Development!C275</f>
        <v>0</v>
      </c>
      <c r="D274" s="14" t="str">
        <f>Personal_Development!D275</f>
        <v>C13119</v>
      </c>
      <c r="E274" s="11" t="str">
        <f>Personal_Development!E275</f>
        <v>HARIRI BIN ABDUL RAZAK</v>
      </c>
      <c r="F274" s="12" t="str">
        <f>Personal_Development!F275</f>
        <v>PRODUCTION NO.1 DEPARTMENT</v>
      </c>
      <c r="G274" s="12" t="str">
        <f>Personal_Development!G275</f>
        <v>ASSEMBLY PRODUCTION SECTION (APS)</v>
      </c>
      <c r="H274" s="40" t="str">
        <f>Personal_Development!H275</f>
        <v>TECHNICIAN</v>
      </c>
      <c r="I274" s="41" t="str">
        <f>Personal_Development!I275</f>
        <v>C2 PROD</v>
      </c>
      <c r="J274" s="42" t="str">
        <f>Personal_Development!J275</f>
        <v xml:space="preserve">C2 </v>
      </c>
      <c r="K274" s="47">
        <v>1</v>
      </c>
      <c r="L274" s="47"/>
      <c r="M274" s="51">
        <v>11</v>
      </c>
      <c r="N274" s="51"/>
      <c r="O274" s="47"/>
      <c r="P274" s="47"/>
      <c r="Q274" s="47"/>
      <c r="R274" s="47"/>
      <c r="S274" s="51"/>
      <c r="T274" s="51"/>
      <c r="U274" s="47"/>
      <c r="V274" s="47"/>
      <c r="W274" s="52">
        <f t="shared" si="9"/>
        <v>12</v>
      </c>
      <c r="X274" s="63">
        <f t="shared" si="10"/>
        <v>5</v>
      </c>
    </row>
    <row r="275" spans="2:24" ht="24.6" customHeight="1">
      <c r="B275" s="48">
        <f>Personal_Development!B276</f>
        <v>0</v>
      </c>
      <c r="C275" s="48">
        <f>Personal_Development!C276</f>
        <v>0</v>
      </c>
      <c r="D275" s="14" t="str">
        <f>Personal_Development!D276</f>
        <v>C13127</v>
      </c>
      <c r="E275" s="11" t="str">
        <f>Personal_Development!E276</f>
        <v>FARAHWATI BINTI MOHD SALEH</v>
      </c>
      <c r="F275" s="12" t="str">
        <f>Personal_Development!F276</f>
        <v>PRODUCTION NO.1 DEPARTMENT</v>
      </c>
      <c r="G275" s="12" t="str">
        <f>Personal_Development!G276</f>
        <v>ASSEMBLY PRODUCTION SECTION (APS)</v>
      </c>
      <c r="H275" s="40" t="str">
        <f>Personal_Development!H276</f>
        <v>OPERATOR 2</v>
      </c>
      <c r="I275" s="41" t="str">
        <f>Personal_Development!I276</f>
        <v>C4 PROD</v>
      </c>
      <c r="J275" s="42" t="str">
        <f>Personal_Development!J276</f>
        <v xml:space="preserve">C4 </v>
      </c>
      <c r="K275" s="47">
        <v>1</v>
      </c>
      <c r="L275" s="47">
        <v>1</v>
      </c>
      <c r="M275" s="51"/>
      <c r="N275" s="51"/>
      <c r="O275" s="47">
        <v>3</v>
      </c>
      <c r="P275" s="47"/>
      <c r="Q275" s="47"/>
      <c r="R275" s="47"/>
      <c r="S275" s="51"/>
      <c r="T275" s="51"/>
      <c r="U275" s="47"/>
      <c r="V275" s="47"/>
      <c r="W275" s="52">
        <f t="shared" si="9"/>
        <v>5</v>
      </c>
      <c r="X275" s="63">
        <f t="shared" si="10"/>
        <v>5</v>
      </c>
    </row>
    <row r="276" spans="2:24" ht="24.6" customHeight="1">
      <c r="B276" s="48">
        <f>Personal_Development!B277</f>
        <v>0</v>
      </c>
      <c r="C276" s="48">
        <f>Personal_Development!C277</f>
        <v>0</v>
      </c>
      <c r="D276" s="14" t="str">
        <f>Personal_Development!D277</f>
        <v>C13136</v>
      </c>
      <c r="E276" s="11" t="str">
        <f>Personal_Development!E277</f>
        <v>MOHAMAD FALIK BIN ABU BAKAR</v>
      </c>
      <c r="F276" s="12" t="str">
        <f>Personal_Development!F277</f>
        <v>PRODUCTION NO.1 DEPARTMENT</v>
      </c>
      <c r="G276" s="12" t="str">
        <f>Personal_Development!G277</f>
        <v>ASSEMBLY PRODUCTION SECTION (APS)</v>
      </c>
      <c r="H276" s="40" t="str">
        <f>Personal_Development!H277</f>
        <v>OPERATOR 1</v>
      </c>
      <c r="I276" s="41" t="str">
        <f>Personal_Development!I277</f>
        <v>C3 PROD</v>
      </c>
      <c r="J276" s="42" t="str">
        <f>Personal_Development!J277</f>
        <v xml:space="preserve">C3 </v>
      </c>
      <c r="K276" s="47"/>
      <c r="L276" s="47"/>
      <c r="M276" s="51"/>
      <c r="N276" s="51"/>
      <c r="O276" s="47"/>
      <c r="P276" s="47"/>
      <c r="Q276" s="47">
        <v>2</v>
      </c>
      <c r="R276" s="47"/>
      <c r="S276" s="51"/>
      <c r="T276" s="51"/>
      <c r="U276" s="47"/>
      <c r="V276" s="47">
        <v>3</v>
      </c>
      <c r="W276" s="52">
        <f t="shared" si="9"/>
        <v>5</v>
      </c>
      <c r="X276" s="63">
        <f t="shared" si="10"/>
        <v>5</v>
      </c>
    </row>
    <row r="277" spans="2:24" ht="24.6" customHeight="1">
      <c r="B277" s="48">
        <f>Personal_Development!B278</f>
        <v>0</v>
      </c>
      <c r="C277" s="48">
        <f>Personal_Development!C278</f>
        <v>0</v>
      </c>
      <c r="D277" s="14" t="str">
        <f>Personal_Development!D278</f>
        <v>C13141</v>
      </c>
      <c r="E277" s="11" t="str">
        <f>Personal_Development!E278</f>
        <v>SHAHEERA BINTI MOHD KAWAL</v>
      </c>
      <c r="F277" s="12" t="str">
        <f>Personal_Development!F278</f>
        <v>PRODUCTION NO.1 DEPARTMENT</v>
      </c>
      <c r="G277" s="12" t="str">
        <f>Personal_Development!G278</f>
        <v>ASSEMBLY PRODUCTION SECTION (APS)</v>
      </c>
      <c r="H277" s="40" t="str">
        <f>Personal_Development!H278</f>
        <v>OPERATOR 2</v>
      </c>
      <c r="I277" s="41" t="str">
        <f>Personal_Development!I278</f>
        <v>C4 PROD</v>
      </c>
      <c r="J277" s="42" t="str">
        <f>Personal_Development!J278</f>
        <v xml:space="preserve">C4 </v>
      </c>
      <c r="K277" s="47"/>
      <c r="L277" s="47"/>
      <c r="M277" s="51"/>
      <c r="N277" s="51"/>
      <c r="O277" s="47">
        <v>1</v>
      </c>
      <c r="P277" s="47"/>
      <c r="Q277" s="47"/>
      <c r="R277" s="47"/>
      <c r="S277" s="51"/>
      <c r="T277" s="51"/>
      <c r="U277" s="47"/>
      <c r="V277" s="47">
        <v>4</v>
      </c>
      <c r="W277" s="52">
        <f t="shared" si="9"/>
        <v>5</v>
      </c>
      <c r="X277" s="63">
        <f t="shared" si="10"/>
        <v>5</v>
      </c>
    </row>
    <row r="278" spans="2:24" ht="24.6" customHeight="1">
      <c r="B278" s="48">
        <f>Personal_Development!B279</f>
        <v>0</v>
      </c>
      <c r="C278" s="48">
        <f>Personal_Development!C279</f>
        <v>0</v>
      </c>
      <c r="D278" s="14" t="str">
        <f>Personal_Development!D279</f>
        <v>C13150</v>
      </c>
      <c r="E278" s="11" t="str">
        <f>Personal_Development!E279</f>
        <v>RAFIDAH BINTI ABDUL SHAKOR</v>
      </c>
      <c r="F278" s="12" t="str">
        <f>Personal_Development!F279</f>
        <v>PRODUCTION NO.1 DEPARTMENT</v>
      </c>
      <c r="G278" s="12" t="str">
        <f>Personal_Development!G279</f>
        <v>ASSEMBLY PRODUCTION SECTION (APS)</v>
      </c>
      <c r="H278" s="40" t="str">
        <f>Personal_Development!H279</f>
        <v>OPERATOR 2</v>
      </c>
      <c r="I278" s="41" t="str">
        <f>Personal_Development!I279</f>
        <v>C4 PROD</v>
      </c>
      <c r="J278" s="42" t="str">
        <f>Personal_Development!J279</f>
        <v xml:space="preserve">C4 </v>
      </c>
      <c r="K278" s="47">
        <v>1</v>
      </c>
      <c r="L278" s="47">
        <v>1</v>
      </c>
      <c r="M278" s="51"/>
      <c r="N278" s="51"/>
      <c r="O278" s="47">
        <v>1</v>
      </c>
      <c r="P278" s="47"/>
      <c r="Q278" s="47"/>
      <c r="R278" s="47">
        <v>2</v>
      </c>
      <c r="S278" s="51"/>
      <c r="T278" s="51"/>
      <c r="U278" s="47"/>
      <c r="V278" s="47"/>
      <c r="W278" s="52">
        <f t="shared" si="9"/>
        <v>5</v>
      </c>
      <c r="X278" s="63">
        <f t="shared" si="10"/>
        <v>5</v>
      </c>
    </row>
    <row r="279" spans="2:24" ht="24.6" customHeight="1">
      <c r="B279" s="48" t="str">
        <f>Personal_Development!B280</f>
        <v>R</v>
      </c>
      <c r="C279" s="48">
        <f>Personal_Development!C280</f>
        <v>0</v>
      </c>
      <c r="D279" s="14" t="str">
        <f>Personal_Development!D280</f>
        <v>E00174</v>
      </c>
      <c r="E279" s="11" t="str">
        <f>Personal_Development!E280</f>
        <v>AZRI IZZUDDIN BIN MOHD JANTAN</v>
      </c>
      <c r="F279" s="12" t="str">
        <f>Personal_Development!F280</f>
        <v>PRODUCTION NO.1 DEPARTMENT</v>
      </c>
      <c r="G279" s="12" t="str">
        <f>Personal_Development!G280</f>
        <v>ASSEMBLY ENGINEERING SECTION (AES)</v>
      </c>
      <c r="H279" s="40" t="str">
        <f>Personal_Development!H280</f>
        <v>ASST. OFFICER</v>
      </c>
      <c r="I279" s="41" t="str">
        <f>Personal_Development!I280</f>
        <v>M7</v>
      </c>
      <c r="J279" s="42" t="str">
        <f>Personal_Development!J280</f>
        <v>M7</v>
      </c>
      <c r="K279" s="47"/>
      <c r="L279" s="47"/>
      <c r="M279" s="51"/>
      <c r="N279" s="51"/>
      <c r="O279" s="47"/>
      <c r="P279" s="47"/>
      <c r="Q279" s="47"/>
      <c r="R279" s="47"/>
      <c r="S279" s="51"/>
      <c r="T279" s="51"/>
      <c r="U279" s="47"/>
      <c r="V279" s="47"/>
      <c r="W279" s="52">
        <f t="shared" si="9"/>
        <v>0</v>
      </c>
      <c r="X279" s="63">
        <f t="shared" si="10"/>
        <v>1</v>
      </c>
    </row>
    <row r="280" spans="2:24" ht="24.6" customHeight="1">
      <c r="B280" s="48">
        <f>Personal_Development!B281</f>
        <v>0</v>
      </c>
      <c r="C280" s="48">
        <f>Personal_Development!C281</f>
        <v>0</v>
      </c>
      <c r="D280" s="14" t="str">
        <f>Personal_Development!D281</f>
        <v>C13159</v>
      </c>
      <c r="E280" s="11" t="str">
        <f>Personal_Development!E281</f>
        <v>SHARIFAH MUDIRAH BINTI ABDUL HADI</v>
      </c>
      <c r="F280" s="12" t="str">
        <f>Personal_Development!F281</f>
        <v>FACTORY OPERATIONS DEPARTMENT</v>
      </c>
      <c r="G280" s="12" t="str">
        <f>Personal_Development!G281</f>
        <v>PRODUCTION PLANNING SECTION (PPS)</v>
      </c>
      <c r="H280" s="40" t="str">
        <f>Personal_Development!H281</f>
        <v>ASSISTANT</v>
      </c>
      <c r="I280" s="41" t="str">
        <f>Personal_Development!I281</f>
        <v>C1 OFFICE</v>
      </c>
      <c r="J280" s="42" t="str">
        <f>Personal_Development!J281</f>
        <v xml:space="preserve">C1 </v>
      </c>
      <c r="K280" s="47"/>
      <c r="L280" s="47"/>
      <c r="M280" s="51"/>
      <c r="N280" s="51">
        <v>2</v>
      </c>
      <c r="O280" s="47">
        <v>2</v>
      </c>
      <c r="P280" s="47"/>
      <c r="Q280" s="47"/>
      <c r="R280" s="47"/>
      <c r="S280" s="51"/>
      <c r="T280" s="51"/>
      <c r="U280" s="47">
        <v>2</v>
      </c>
      <c r="V280" s="47"/>
      <c r="W280" s="52">
        <f t="shared" si="9"/>
        <v>6</v>
      </c>
      <c r="X280" s="63">
        <f t="shared" si="10"/>
        <v>5</v>
      </c>
    </row>
    <row r="281" spans="2:24" ht="24.6" customHeight="1">
      <c r="B281" s="48">
        <f>Personal_Development!B282</f>
        <v>0</v>
      </c>
      <c r="C281" s="48">
        <f>Personal_Development!C282</f>
        <v>0</v>
      </c>
      <c r="D281" s="14" t="str">
        <f>Personal_Development!D282</f>
        <v>C13169</v>
      </c>
      <c r="E281" s="11" t="str">
        <f>Personal_Development!E282</f>
        <v>HASRUL ISWANDI BIN RUSLAN</v>
      </c>
      <c r="F281" s="12" t="str">
        <f>Personal_Development!F282</f>
        <v>ENGINEERING AND R&amp;D DEPARTMENT</v>
      </c>
      <c r="G281" s="12" t="str">
        <f>Personal_Development!G282</f>
        <v>RD &amp; DESIGN SECTION (RDS)</v>
      </c>
      <c r="H281" s="40" t="str">
        <f>Personal_Development!H282</f>
        <v>ASSISTANT</v>
      </c>
      <c r="I281" s="41" t="str">
        <f>Personal_Development!I282</f>
        <v>C1 OFFICE</v>
      </c>
      <c r="J281" s="42" t="str">
        <f>Personal_Development!J282</f>
        <v xml:space="preserve">C1 </v>
      </c>
      <c r="K281" s="47"/>
      <c r="L281" s="47"/>
      <c r="M281" s="51"/>
      <c r="N281" s="51"/>
      <c r="O281" s="47"/>
      <c r="P281" s="47"/>
      <c r="Q281" s="47"/>
      <c r="R281" s="47"/>
      <c r="S281" s="51"/>
      <c r="T281" s="51"/>
      <c r="U281" s="47"/>
      <c r="V281" s="47"/>
      <c r="W281" s="52">
        <f t="shared" si="9"/>
        <v>0</v>
      </c>
      <c r="X281" s="63">
        <f t="shared" si="10"/>
        <v>1</v>
      </c>
    </row>
    <row r="282" spans="2:24" ht="24.6" customHeight="1">
      <c r="B282" s="48" t="str">
        <f>Personal_Development!B283</f>
        <v>R</v>
      </c>
      <c r="C282" s="48">
        <f>Personal_Development!C283</f>
        <v>0</v>
      </c>
      <c r="D282" s="14" t="str">
        <f>Personal_Development!D283</f>
        <v>C13170</v>
      </c>
      <c r="E282" s="11" t="str">
        <f>Personal_Development!E283</f>
        <v>MOHD AZRUL BIN AHMAD</v>
      </c>
      <c r="F282" s="12" t="str">
        <f>Personal_Development!F283</f>
        <v>GENERAL AFFAIRS DEPARTMENT</v>
      </c>
      <c r="G282" s="12" t="str">
        <f>Personal_Development!G283</f>
        <v>GENERAL AFFAIRS SECTION (GAS)</v>
      </c>
      <c r="H282" s="40" t="str">
        <f>Personal_Development!H283</f>
        <v>TECHNICIAN</v>
      </c>
      <c r="I282" s="41" t="str">
        <f>Personal_Development!I283</f>
        <v>C2 PROD</v>
      </c>
      <c r="J282" s="42" t="str">
        <f>Personal_Development!J283</f>
        <v xml:space="preserve">C2 </v>
      </c>
      <c r="K282" s="47"/>
      <c r="L282" s="47">
        <v>3</v>
      </c>
      <c r="M282" s="51"/>
      <c r="N282" s="51"/>
      <c r="O282" s="47"/>
      <c r="P282" s="47"/>
      <c r="Q282" s="47">
        <v>6</v>
      </c>
      <c r="R282" s="47">
        <v>3</v>
      </c>
      <c r="S282" s="51"/>
      <c r="T282" s="51"/>
      <c r="U282" s="47"/>
      <c r="V282" s="47"/>
      <c r="W282" s="52">
        <f t="shared" si="9"/>
        <v>12</v>
      </c>
      <c r="X282" s="63">
        <f t="shared" si="10"/>
        <v>5</v>
      </c>
    </row>
    <row r="283" spans="2:24" ht="24.6" customHeight="1">
      <c r="B283" s="48">
        <f>Personal_Development!B284</f>
        <v>0</v>
      </c>
      <c r="C283" s="48">
        <f>Personal_Development!C284</f>
        <v>0</v>
      </c>
      <c r="D283" s="14" t="str">
        <f>Personal_Development!D284</f>
        <v>C13183</v>
      </c>
      <c r="E283" s="11" t="str">
        <f>Personal_Development!E284</f>
        <v>MOHD FERDAUS BIN MUHAMMAD SHAH</v>
      </c>
      <c r="F283" s="12" t="str">
        <f>Personal_Development!F284</f>
        <v>PRODUCTION NO.2 DEPARTMENT</v>
      </c>
      <c r="G283" s="12" t="str">
        <f>Personal_Development!G284</f>
        <v>MOLDING PRODUCTION SECTION (MPS)</v>
      </c>
      <c r="H283" s="40" t="str">
        <f>Personal_Development!H284</f>
        <v>OPERATOR 1</v>
      </c>
      <c r="I283" s="41" t="str">
        <f>Personal_Development!I284</f>
        <v>C3 PROD</v>
      </c>
      <c r="J283" s="42" t="str">
        <f>Personal_Development!J284</f>
        <v xml:space="preserve">C3 </v>
      </c>
      <c r="K283" s="47"/>
      <c r="L283" s="47"/>
      <c r="M283" s="51"/>
      <c r="N283" s="51"/>
      <c r="O283" s="47"/>
      <c r="P283" s="47"/>
      <c r="Q283" s="47">
        <v>1</v>
      </c>
      <c r="R283" s="47">
        <v>1</v>
      </c>
      <c r="S283" s="51"/>
      <c r="T283" s="51">
        <v>1</v>
      </c>
      <c r="U283" s="47"/>
      <c r="V283" s="51">
        <v>3</v>
      </c>
      <c r="W283" s="52">
        <f t="shared" si="9"/>
        <v>6</v>
      </c>
      <c r="X283" s="63">
        <f t="shared" si="10"/>
        <v>5</v>
      </c>
    </row>
    <row r="284" spans="2:24" ht="24.6" customHeight="1">
      <c r="B284" s="48" t="str">
        <f>Personal_Development!B285</f>
        <v>R</v>
      </c>
      <c r="C284" s="48">
        <f>Personal_Development!C285</f>
        <v>0</v>
      </c>
      <c r="D284" s="14" t="str">
        <f>Personal_Development!D285</f>
        <v>C13185</v>
      </c>
      <c r="E284" s="11" t="str">
        <f>Personal_Development!E285</f>
        <v>MOHAMAD HAFIZ BIN A AZMI</v>
      </c>
      <c r="F284" s="12" t="str">
        <f>Personal_Development!F285</f>
        <v>QUALITY ASSURANCE DEPARTMENT</v>
      </c>
      <c r="G284" s="12" t="str">
        <f>Personal_Development!G285</f>
        <v>QUALITY ASSURANCE SECTION (QAS)</v>
      </c>
      <c r="H284" s="40" t="str">
        <f>Personal_Development!H285</f>
        <v>QA INSPECTOR</v>
      </c>
      <c r="I284" s="41" t="str">
        <f>Personal_Development!I285</f>
        <v>C3 PROD</v>
      </c>
      <c r="J284" s="42" t="str">
        <f>Personal_Development!J285</f>
        <v xml:space="preserve">C3 </v>
      </c>
      <c r="K284" s="47"/>
      <c r="L284" s="47"/>
      <c r="M284" s="51"/>
      <c r="N284" s="51"/>
      <c r="O284" s="47"/>
      <c r="P284" s="47"/>
      <c r="Q284" s="47"/>
      <c r="R284" s="47"/>
      <c r="S284" s="51"/>
      <c r="T284" s="51"/>
      <c r="U284" s="47"/>
      <c r="V284" s="47"/>
      <c r="W284" s="52">
        <f t="shared" si="9"/>
        <v>0</v>
      </c>
      <c r="X284" s="63">
        <f t="shared" si="10"/>
        <v>1</v>
      </c>
    </row>
    <row r="285" spans="2:24" ht="24.6" customHeight="1">
      <c r="B285" s="48">
        <f>Personal_Development!B286</f>
        <v>0</v>
      </c>
      <c r="C285" s="48">
        <f>Personal_Development!C286</f>
        <v>0</v>
      </c>
      <c r="D285" s="14" t="str">
        <f>Personal_Development!D286</f>
        <v>C13191</v>
      </c>
      <c r="E285" s="11" t="str">
        <f>Personal_Development!E286</f>
        <v>MOHD FADILI BIN AB JALIL</v>
      </c>
      <c r="F285" s="12" t="str">
        <f>Personal_Development!F286</f>
        <v>PRODUCTION NO.1 DEPARTMENT</v>
      </c>
      <c r="G285" s="12" t="str">
        <f>Personal_Development!G286</f>
        <v>ASSEMBLY PRODUCTION SECTION (APS)</v>
      </c>
      <c r="H285" s="40" t="str">
        <f>Personal_Development!H286</f>
        <v>OPERATOR 2</v>
      </c>
      <c r="I285" s="41" t="str">
        <f>Personal_Development!I286</f>
        <v>C4 PROD</v>
      </c>
      <c r="J285" s="42" t="str">
        <f>Personal_Development!J286</f>
        <v xml:space="preserve">C4 </v>
      </c>
      <c r="K285" s="47"/>
      <c r="L285" s="47"/>
      <c r="M285" s="51"/>
      <c r="N285" s="51"/>
      <c r="O285" s="47"/>
      <c r="P285" s="47"/>
      <c r="Q285" s="47"/>
      <c r="R285" s="47"/>
      <c r="S285" s="51"/>
      <c r="T285" s="51"/>
      <c r="U285" s="47"/>
      <c r="V285" s="47">
        <v>11</v>
      </c>
      <c r="W285" s="52">
        <f t="shared" si="9"/>
        <v>11</v>
      </c>
      <c r="X285" s="63">
        <f t="shared" si="10"/>
        <v>5</v>
      </c>
    </row>
    <row r="286" spans="2:24" ht="24.6" customHeight="1">
      <c r="B286" s="48">
        <f>Personal_Development!B287</f>
        <v>0</v>
      </c>
      <c r="C286" s="48">
        <f>Personal_Development!C287</f>
        <v>0</v>
      </c>
      <c r="D286" s="14" t="str">
        <f>Personal_Development!D287</f>
        <v>C13197</v>
      </c>
      <c r="E286" s="11" t="str">
        <f>Personal_Development!E287</f>
        <v>KRISHNAN A/L SONAMUTHU</v>
      </c>
      <c r="F286" s="12" t="str">
        <f>Personal_Development!F287</f>
        <v>PRODUCTION NO.1 DEPARTMENT</v>
      </c>
      <c r="G286" s="12" t="str">
        <f>Personal_Development!G287</f>
        <v>ASSEMBLY PRODUCTION SECTION (APS)</v>
      </c>
      <c r="H286" s="40" t="str">
        <f>Personal_Development!H287</f>
        <v>OPERATOR 2</v>
      </c>
      <c r="I286" s="41" t="str">
        <f>Personal_Development!I287</f>
        <v>C4 PROD</v>
      </c>
      <c r="J286" s="42" t="str">
        <f>Personal_Development!J287</f>
        <v xml:space="preserve">C4 </v>
      </c>
      <c r="K286" s="47"/>
      <c r="L286" s="47"/>
      <c r="M286" s="51"/>
      <c r="N286" s="51"/>
      <c r="O286" s="47"/>
      <c r="P286" s="47"/>
      <c r="Q286" s="47"/>
      <c r="R286" s="47"/>
      <c r="S286" s="51"/>
      <c r="T286" s="51"/>
      <c r="U286" s="47"/>
      <c r="V286" s="47">
        <v>6</v>
      </c>
      <c r="W286" s="52">
        <f t="shared" si="9"/>
        <v>6</v>
      </c>
      <c r="X286" s="63">
        <f t="shared" si="10"/>
        <v>5</v>
      </c>
    </row>
    <row r="287" spans="2:24" ht="24.6" customHeight="1">
      <c r="B287" s="48">
        <f>Personal_Development!B288</f>
        <v>0</v>
      </c>
      <c r="C287" s="48">
        <f>Personal_Development!C288</f>
        <v>0</v>
      </c>
      <c r="D287" s="14" t="str">
        <f>Personal_Development!D288</f>
        <v>C13200</v>
      </c>
      <c r="E287" s="11" t="str">
        <f>Personal_Development!E288</f>
        <v>JULITA BINTI HAMZAH</v>
      </c>
      <c r="F287" s="12" t="str">
        <f>Personal_Development!F288</f>
        <v>FACTORY OPERATIONS DEPARTMENT</v>
      </c>
      <c r="G287" s="12" t="str">
        <f>Personal_Development!G288</f>
        <v>INVENTORY &amp; SYSYTEM CONTROL SECTION (IVS)</v>
      </c>
      <c r="H287" s="40" t="str">
        <f>Personal_Development!H288</f>
        <v>SENIOR STOREHAND</v>
      </c>
      <c r="I287" s="41" t="str">
        <f>Personal_Development!I288</f>
        <v>C3 PROD</v>
      </c>
      <c r="J287" s="42" t="str">
        <f>Personal_Development!J288</f>
        <v xml:space="preserve">C3 </v>
      </c>
      <c r="K287" s="47">
        <v>1</v>
      </c>
      <c r="L287" s="47">
        <v>2</v>
      </c>
      <c r="M287" s="51"/>
      <c r="N287" s="51"/>
      <c r="O287" s="47"/>
      <c r="P287" s="47"/>
      <c r="Q287" s="47"/>
      <c r="R287" s="47"/>
      <c r="S287" s="51"/>
      <c r="T287" s="51">
        <v>2</v>
      </c>
      <c r="U287" s="47"/>
      <c r="V287" s="47"/>
      <c r="W287" s="52">
        <f t="shared" si="9"/>
        <v>5</v>
      </c>
      <c r="X287" s="63">
        <f t="shared" si="10"/>
        <v>5</v>
      </c>
    </row>
    <row r="288" spans="2:24" ht="24.6" customHeight="1">
      <c r="B288" s="48">
        <f>Personal_Development!B289</f>
        <v>0</v>
      </c>
      <c r="C288" s="48">
        <f>Personal_Development!C289</f>
        <v>0</v>
      </c>
      <c r="D288" s="14" t="str">
        <f>Personal_Development!D289</f>
        <v>C13201</v>
      </c>
      <c r="E288" s="11" t="str">
        <f>Personal_Development!E289</f>
        <v>KHAIRUL AZWAN BIN MOHD</v>
      </c>
      <c r="F288" s="12" t="str">
        <f>Personal_Development!F289</f>
        <v>FACTORY OPERATIONS DEPARTMENT</v>
      </c>
      <c r="G288" s="12" t="str">
        <f>Personal_Development!G289</f>
        <v>INVENTORY &amp; SYSYTEM CONTROL SECTION (IVS)</v>
      </c>
      <c r="H288" s="40" t="str">
        <f>Personal_Development!H289</f>
        <v>SENIOR STOREHAND</v>
      </c>
      <c r="I288" s="41" t="str">
        <f>Personal_Development!I289</f>
        <v>C3 PROD</v>
      </c>
      <c r="J288" s="42" t="str">
        <f>Personal_Development!J289</f>
        <v xml:space="preserve">C3 </v>
      </c>
      <c r="K288" s="47"/>
      <c r="L288" s="47"/>
      <c r="M288" s="51"/>
      <c r="N288" s="51"/>
      <c r="O288" s="47"/>
      <c r="P288" s="47"/>
      <c r="Q288" s="47"/>
      <c r="R288" s="47"/>
      <c r="S288" s="51"/>
      <c r="T288" s="51"/>
      <c r="U288" s="47"/>
      <c r="V288" s="47"/>
      <c r="W288" s="52">
        <f t="shared" si="9"/>
        <v>0</v>
      </c>
      <c r="X288" s="63">
        <f t="shared" si="10"/>
        <v>1</v>
      </c>
    </row>
    <row r="289" spans="2:24" ht="24.6" customHeight="1">
      <c r="B289" s="48">
        <f>Personal_Development!B290</f>
        <v>0</v>
      </c>
      <c r="C289" s="48">
        <f>Personal_Development!C290</f>
        <v>0</v>
      </c>
      <c r="D289" s="14" t="str">
        <f>Personal_Development!D290</f>
        <v>C13202</v>
      </c>
      <c r="E289" s="11" t="str">
        <f>Personal_Development!E290</f>
        <v>MUHAMMAD KHAIRUL NIZAM BIN ALI</v>
      </c>
      <c r="F289" s="12" t="str">
        <f>Personal_Development!F290</f>
        <v>FACTORY OPERATIONS DEPARTMENT</v>
      </c>
      <c r="G289" s="12" t="str">
        <f>Personal_Development!G290</f>
        <v>INVENTORY &amp; SYSYTEM CONTROL SECTION (IVS)</v>
      </c>
      <c r="H289" s="40" t="str">
        <f>Personal_Development!H290</f>
        <v>STOREHAND</v>
      </c>
      <c r="I289" s="41" t="str">
        <f>Personal_Development!I290</f>
        <v>C4 PROD</v>
      </c>
      <c r="J289" s="42" t="str">
        <f>Personal_Development!J290</f>
        <v xml:space="preserve">C4 </v>
      </c>
      <c r="K289" s="47"/>
      <c r="L289" s="47"/>
      <c r="M289" s="51"/>
      <c r="N289" s="51"/>
      <c r="O289" s="47"/>
      <c r="P289" s="47"/>
      <c r="Q289" s="47"/>
      <c r="R289" s="47"/>
      <c r="S289" s="51"/>
      <c r="T289" s="51"/>
      <c r="U289" s="47"/>
      <c r="V289" s="47"/>
      <c r="W289" s="52">
        <f t="shared" si="9"/>
        <v>0</v>
      </c>
      <c r="X289" s="63">
        <f t="shared" si="10"/>
        <v>1</v>
      </c>
    </row>
    <row r="290" spans="2:24" ht="24.6" customHeight="1">
      <c r="B290" s="48" t="str">
        <f>Personal_Development!B291</f>
        <v>R</v>
      </c>
      <c r="C290" s="48">
        <f>Personal_Development!C291</f>
        <v>0</v>
      </c>
      <c r="D290" s="14" t="str">
        <f>Personal_Development!D291</f>
        <v>C13203</v>
      </c>
      <c r="E290" s="11" t="str">
        <f>Personal_Development!E291</f>
        <v>MOHD ABADI BIN ABDUL RAZAK</v>
      </c>
      <c r="F290" s="12" t="str">
        <f>Personal_Development!F291</f>
        <v>FACTORY OPERATIONS DEPARTMENT</v>
      </c>
      <c r="G290" s="12" t="str">
        <f>Personal_Development!G291</f>
        <v>INVENTORY &amp; SYSYTEM CONTROL SECTION (IVS)</v>
      </c>
      <c r="H290" s="40" t="str">
        <f>Personal_Development!H291</f>
        <v>STOREHAND</v>
      </c>
      <c r="I290" s="41" t="str">
        <f>Personal_Development!I291</f>
        <v>C4 PROD</v>
      </c>
      <c r="J290" s="42" t="str">
        <f>Personal_Development!J291</f>
        <v xml:space="preserve">C4 </v>
      </c>
      <c r="K290" s="47"/>
      <c r="L290" s="47"/>
      <c r="M290" s="51"/>
      <c r="N290" s="51"/>
      <c r="O290" s="47"/>
      <c r="P290" s="47"/>
      <c r="Q290" s="47"/>
      <c r="R290" s="47"/>
      <c r="S290" s="51"/>
      <c r="T290" s="51"/>
      <c r="U290" s="47"/>
      <c r="V290" s="47"/>
      <c r="W290" s="52">
        <f t="shared" si="9"/>
        <v>0</v>
      </c>
      <c r="X290" s="63">
        <f t="shared" si="10"/>
        <v>1</v>
      </c>
    </row>
    <row r="291" spans="2:24" ht="24.6" customHeight="1">
      <c r="B291" s="48">
        <f>Personal_Development!B292</f>
        <v>0</v>
      </c>
      <c r="C291" s="48">
        <f>Personal_Development!C292</f>
        <v>0</v>
      </c>
      <c r="D291" s="14" t="str">
        <f>Personal_Development!D292</f>
        <v>C13204</v>
      </c>
      <c r="E291" s="11" t="str">
        <f>Personal_Development!E292</f>
        <v>MOHAMAD SHAZRIQ SHUHIR BIN JUWAHER</v>
      </c>
      <c r="F291" s="12" t="str">
        <f>Personal_Development!F292</f>
        <v>PRODUCTION NO.2 DEPARTMENT</v>
      </c>
      <c r="G291" s="12" t="str">
        <f>Personal_Development!G292</f>
        <v>MOLDING PRODUCTION SECTION (MPS)</v>
      </c>
      <c r="H291" s="40" t="str">
        <f>Personal_Development!H292</f>
        <v>STOREHAND</v>
      </c>
      <c r="I291" s="41" t="str">
        <f>Personal_Development!I292</f>
        <v>C4 PROD</v>
      </c>
      <c r="J291" s="42" t="str">
        <f>Personal_Development!J292</f>
        <v xml:space="preserve">C4 </v>
      </c>
      <c r="K291" s="47"/>
      <c r="L291" s="47"/>
      <c r="M291" s="51"/>
      <c r="N291" s="51">
        <v>6</v>
      </c>
      <c r="O291" s="47"/>
      <c r="P291" s="47"/>
      <c r="Q291" s="47"/>
      <c r="R291" s="47"/>
      <c r="S291" s="51"/>
      <c r="T291" s="51"/>
      <c r="U291" s="47"/>
      <c r="V291" s="47"/>
      <c r="W291" s="52">
        <f t="shared" si="9"/>
        <v>6</v>
      </c>
      <c r="X291" s="63">
        <f t="shared" si="10"/>
        <v>5</v>
      </c>
    </row>
    <row r="292" spans="2:24" ht="24.6" customHeight="1">
      <c r="B292" s="48">
        <f>Personal_Development!B293</f>
        <v>0</v>
      </c>
      <c r="C292" s="48">
        <f>Personal_Development!C293</f>
        <v>0</v>
      </c>
      <c r="D292" s="14" t="str">
        <f>Personal_Development!D293</f>
        <v>C13208</v>
      </c>
      <c r="E292" s="11" t="str">
        <f>Personal_Development!E293</f>
        <v>MOHD AINUDDIN BIN WAHID</v>
      </c>
      <c r="F292" s="12" t="str">
        <f>Personal_Development!F293</f>
        <v>FACTORY OPERATIONS DEPARTMENT</v>
      </c>
      <c r="G292" s="12" t="str">
        <f>Personal_Development!G293</f>
        <v>INVENTORY &amp; SYSYTEM CONTROL SECTION (IVS)</v>
      </c>
      <c r="H292" s="40" t="str">
        <f>Personal_Development!H293</f>
        <v>SENIOR STOREHAND</v>
      </c>
      <c r="I292" s="41" t="str">
        <f>Personal_Development!I293</f>
        <v>C3 PROD</v>
      </c>
      <c r="J292" s="42" t="str">
        <f>Personal_Development!J293</f>
        <v xml:space="preserve">C3 </v>
      </c>
      <c r="K292" s="47">
        <v>4</v>
      </c>
      <c r="L292" s="47"/>
      <c r="M292" s="51"/>
      <c r="N292" s="51"/>
      <c r="O292" s="47"/>
      <c r="P292" s="47"/>
      <c r="Q292" s="47"/>
      <c r="R292" s="47"/>
      <c r="S292" s="51"/>
      <c r="T292" s="51">
        <v>1</v>
      </c>
      <c r="U292" s="47"/>
      <c r="V292" s="47"/>
      <c r="W292" s="52">
        <f t="shared" si="9"/>
        <v>5</v>
      </c>
      <c r="X292" s="63">
        <f t="shared" si="10"/>
        <v>5</v>
      </c>
    </row>
    <row r="293" spans="2:24" ht="24.6" customHeight="1">
      <c r="B293" s="48">
        <f>Personal_Development!B294</f>
        <v>0</v>
      </c>
      <c r="C293" s="48">
        <f>Personal_Development!C294</f>
        <v>0</v>
      </c>
      <c r="D293" s="14" t="str">
        <f>Personal_Development!D294</f>
        <v>C13209</v>
      </c>
      <c r="E293" s="11" t="str">
        <f>Personal_Development!E294</f>
        <v>ASMUNI BIN ALIAS</v>
      </c>
      <c r="F293" s="12" t="str">
        <f>Personal_Development!F294</f>
        <v>FACTORY OPERATIONS DEPARTMENT</v>
      </c>
      <c r="G293" s="12" t="str">
        <f>Personal_Development!G294</f>
        <v>INVENTORY &amp; SYSYTEM CONTROL SECTION (IVS)</v>
      </c>
      <c r="H293" s="40" t="str">
        <f>Personal_Development!H294</f>
        <v>SENIOR STOREKEEPER</v>
      </c>
      <c r="I293" s="41" t="str">
        <f>Personal_Development!I294</f>
        <v>C2 PROD</v>
      </c>
      <c r="J293" s="42" t="str">
        <f>Personal_Development!J294</f>
        <v xml:space="preserve">C2 </v>
      </c>
      <c r="K293" s="47"/>
      <c r="L293" s="47"/>
      <c r="M293" s="51"/>
      <c r="N293" s="51"/>
      <c r="O293" s="47"/>
      <c r="P293" s="47"/>
      <c r="Q293" s="47"/>
      <c r="R293" s="47"/>
      <c r="S293" s="51"/>
      <c r="T293" s="51"/>
      <c r="U293" s="47"/>
      <c r="V293" s="47">
        <v>6</v>
      </c>
      <c r="W293" s="52">
        <f t="shared" si="9"/>
        <v>6</v>
      </c>
      <c r="X293" s="63">
        <f t="shared" si="10"/>
        <v>5</v>
      </c>
    </row>
    <row r="294" spans="2:24" ht="24.6" customHeight="1">
      <c r="B294" s="48">
        <f>Personal_Development!B295</f>
        <v>0</v>
      </c>
      <c r="C294" s="48">
        <f>Personal_Development!C295</f>
        <v>0</v>
      </c>
      <c r="D294" s="14" t="str">
        <f>Personal_Development!D295</f>
        <v>C13210</v>
      </c>
      <c r="E294" s="11" t="str">
        <f>Personal_Development!E295</f>
        <v>NOR IDARAHAYU BINTI SELAMAT</v>
      </c>
      <c r="F294" s="12" t="str">
        <f>Personal_Development!F295</f>
        <v>PRODUCTION NO.2 DEPARTMENT</v>
      </c>
      <c r="G294" s="12" t="str">
        <f>Personal_Development!G295</f>
        <v>MOLDING PRODUCTION SECTION (MPS)</v>
      </c>
      <c r="H294" s="40" t="str">
        <f>Personal_Development!H295</f>
        <v>OPERATOR 1</v>
      </c>
      <c r="I294" s="41" t="str">
        <f>Personal_Development!I295</f>
        <v>C3 PROD</v>
      </c>
      <c r="J294" s="42" t="str">
        <f>Personal_Development!J295</f>
        <v xml:space="preserve">C3 </v>
      </c>
      <c r="K294" s="47"/>
      <c r="L294" s="47"/>
      <c r="M294" s="51"/>
      <c r="N294" s="51"/>
      <c r="O294" s="47"/>
      <c r="P294" s="47">
        <v>2</v>
      </c>
      <c r="Q294" s="47"/>
      <c r="R294" s="47"/>
      <c r="S294" s="51"/>
      <c r="T294" s="51"/>
      <c r="U294" s="47"/>
      <c r="V294" s="47"/>
      <c r="W294" s="52">
        <f t="shared" si="9"/>
        <v>2</v>
      </c>
      <c r="X294" s="63">
        <f t="shared" si="10"/>
        <v>2</v>
      </c>
    </row>
    <row r="295" spans="2:24" ht="24.6" customHeight="1">
      <c r="B295" s="48">
        <f>Personal_Development!B296</f>
        <v>0</v>
      </c>
      <c r="C295" s="48">
        <f>Personal_Development!C296</f>
        <v>0</v>
      </c>
      <c r="D295" s="14" t="str">
        <f>Personal_Development!D296</f>
        <v>C13211</v>
      </c>
      <c r="E295" s="11" t="str">
        <f>Personal_Development!E296</f>
        <v>ROSLEE BIN BUANG</v>
      </c>
      <c r="F295" s="12" t="str">
        <f>Personal_Development!F296</f>
        <v>PRODUCTION NO.2 DEPARTMENT</v>
      </c>
      <c r="G295" s="12" t="str">
        <f>Personal_Development!G296</f>
        <v>MOLDING PRODUCTION SECTION (MPS)</v>
      </c>
      <c r="H295" s="40" t="str">
        <f>Personal_Development!H296</f>
        <v>ASST. LINE LEADER</v>
      </c>
      <c r="I295" s="41" t="str">
        <f>Personal_Development!I296</f>
        <v>C3 PROD</v>
      </c>
      <c r="J295" s="42" t="str">
        <f>Personal_Development!J296</f>
        <v xml:space="preserve">C3 </v>
      </c>
      <c r="K295" s="47">
        <v>14</v>
      </c>
      <c r="L295" s="47"/>
      <c r="M295" s="51"/>
      <c r="N295" s="51"/>
      <c r="O295" s="47"/>
      <c r="P295" s="47">
        <v>1</v>
      </c>
      <c r="Q295" s="47">
        <v>8</v>
      </c>
      <c r="R295" s="47"/>
      <c r="S295" s="51"/>
      <c r="T295" s="51"/>
      <c r="U295" s="47"/>
      <c r="V295" s="51">
        <v>2</v>
      </c>
      <c r="W295" s="52">
        <f t="shared" si="9"/>
        <v>25</v>
      </c>
      <c r="X295" s="63">
        <f t="shared" si="10"/>
        <v>5</v>
      </c>
    </row>
    <row r="296" spans="2:24" ht="24.6" customHeight="1">
      <c r="B296" s="48">
        <f>Personal_Development!B297</f>
        <v>0</v>
      </c>
      <c r="C296" s="48">
        <f>Personal_Development!C297</f>
        <v>0</v>
      </c>
      <c r="D296" s="14" t="str">
        <f>Personal_Development!D297</f>
        <v>C13217</v>
      </c>
      <c r="E296" s="11" t="str">
        <f>Personal_Development!E297</f>
        <v>SHAIRIFUL AZMAN BIN ABDUL RAHIM</v>
      </c>
      <c r="F296" s="12" t="str">
        <f>Personal_Development!F297</f>
        <v>MD OFFICE</v>
      </c>
      <c r="G296" s="12" t="str">
        <f>Personal_Development!G297</f>
        <v>MD OFFICE</v>
      </c>
      <c r="H296" s="40" t="str">
        <f>Personal_Development!H297</f>
        <v>JAPANESE DRIVER</v>
      </c>
      <c r="I296" s="41" t="str">
        <f>Personal_Development!I297</f>
        <v>D3J JAPANESE DRIVER</v>
      </c>
      <c r="J296" s="42" t="str">
        <f>Personal_Development!J297</f>
        <v>D3J</v>
      </c>
      <c r="K296" s="47"/>
      <c r="L296" s="47"/>
      <c r="M296" s="51">
        <v>3</v>
      </c>
      <c r="N296" s="51">
        <v>5</v>
      </c>
      <c r="O296" s="47"/>
      <c r="P296" s="47"/>
      <c r="Q296" s="47"/>
      <c r="R296" s="47"/>
      <c r="S296" s="51"/>
      <c r="T296" s="51"/>
      <c r="U296" s="47">
        <v>6</v>
      </c>
      <c r="V296" s="47">
        <v>3</v>
      </c>
      <c r="W296" s="52">
        <f t="shared" si="9"/>
        <v>17</v>
      </c>
      <c r="X296" s="63">
        <f t="shared" si="10"/>
        <v>5</v>
      </c>
    </row>
    <row r="297" spans="2:24" ht="24.6" customHeight="1">
      <c r="B297" s="48">
        <f>Personal_Development!B298</f>
        <v>0</v>
      </c>
      <c r="C297" s="48">
        <f>Personal_Development!C298</f>
        <v>0</v>
      </c>
      <c r="D297" s="14" t="str">
        <f>Personal_Development!D298</f>
        <v>C13218</v>
      </c>
      <c r="E297" s="11" t="str">
        <f>Personal_Development!E298</f>
        <v>MOHD.NIFAIL BIN ALWI</v>
      </c>
      <c r="F297" s="12" t="str">
        <f>Personal_Development!F298</f>
        <v>QUALITY ASSURANCE DEPARTMENT</v>
      </c>
      <c r="G297" s="12" t="str">
        <f>Personal_Development!G298</f>
        <v>QUALITY ASSURANCE SECTION (QAS)</v>
      </c>
      <c r="H297" s="40" t="str">
        <f>Personal_Development!H298</f>
        <v>SUPERVISOR</v>
      </c>
      <c r="I297" s="41" t="str">
        <f>Personal_Development!I298</f>
        <v>C1 PROD</v>
      </c>
      <c r="J297" s="42" t="str">
        <f>Personal_Development!J298</f>
        <v xml:space="preserve">C1 </v>
      </c>
      <c r="K297" s="47"/>
      <c r="L297" s="47"/>
      <c r="M297" s="51"/>
      <c r="N297" s="51"/>
      <c r="O297" s="47">
        <v>2</v>
      </c>
      <c r="P297" s="47">
        <v>7</v>
      </c>
      <c r="Q297" s="47"/>
      <c r="R297" s="47"/>
      <c r="S297" s="51"/>
      <c r="T297" s="51"/>
      <c r="U297" s="47">
        <v>2</v>
      </c>
      <c r="V297" s="47"/>
      <c r="W297" s="52">
        <f t="shared" si="9"/>
        <v>11</v>
      </c>
      <c r="X297" s="63">
        <f t="shared" si="10"/>
        <v>5</v>
      </c>
    </row>
    <row r="298" spans="2:24" ht="24.6" customHeight="1">
      <c r="B298" s="48" t="str">
        <f>Personal_Development!B299</f>
        <v>R</v>
      </c>
      <c r="C298" s="48">
        <f>Personal_Development!C299</f>
        <v>0</v>
      </c>
      <c r="D298" s="14" t="str">
        <f>Personal_Development!D299</f>
        <v>C13223</v>
      </c>
      <c r="E298" s="11" t="str">
        <f>Personal_Development!E299</f>
        <v>NOR ASYIKIN BINTI SAPARI</v>
      </c>
      <c r="F298" s="12" t="str">
        <f>Personal_Development!F299</f>
        <v>PRODUCTION NO.1 DEPARTMENT</v>
      </c>
      <c r="G298" s="12" t="str">
        <f>Personal_Development!G299</f>
        <v>ASSEMBLY PRODUCTION SECTION (APS)</v>
      </c>
      <c r="H298" s="40" t="str">
        <f>Personal_Development!H299</f>
        <v>OPERATOR 2</v>
      </c>
      <c r="I298" s="41" t="str">
        <f>Personal_Development!I299</f>
        <v>C4 PROD</v>
      </c>
      <c r="J298" s="42" t="str">
        <f>Personal_Development!J299</f>
        <v xml:space="preserve">C4 </v>
      </c>
      <c r="K298" s="47"/>
      <c r="L298" s="47"/>
      <c r="M298" s="51">
        <v>1</v>
      </c>
      <c r="N298" s="51"/>
      <c r="O298" s="47"/>
      <c r="P298" s="47"/>
      <c r="Q298" s="47"/>
      <c r="R298" s="47"/>
      <c r="S298" s="51"/>
      <c r="T298" s="51"/>
      <c r="U298" s="47"/>
      <c r="V298" s="47"/>
      <c r="W298" s="52">
        <f t="shared" si="9"/>
        <v>1</v>
      </c>
      <c r="X298" s="63">
        <f t="shared" si="10"/>
        <v>1</v>
      </c>
    </row>
    <row r="299" spans="2:24" ht="24.6" customHeight="1">
      <c r="B299" s="48">
        <f>Personal_Development!B300</f>
        <v>0</v>
      </c>
      <c r="C299" s="48">
        <f>Personal_Development!C300</f>
        <v>0</v>
      </c>
      <c r="D299" s="14" t="str">
        <f>Personal_Development!D300</f>
        <v>C13224</v>
      </c>
      <c r="E299" s="11" t="str">
        <f>Personal_Development!E300</f>
        <v>MOHAMAD ZAHID BIN ADAM</v>
      </c>
      <c r="F299" s="12" t="str">
        <f>Personal_Development!F300</f>
        <v>FACTORY OPERATIONS DEPARTMENT</v>
      </c>
      <c r="G299" s="12" t="str">
        <f>Personal_Development!G300</f>
        <v>INVENTORY &amp; SYSYTEM CONTROL SECTION (IVS)</v>
      </c>
      <c r="H299" s="40" t="str">
        <f>Personal_Development!H300</f>
        <v>SENIOR STOREHAND</v>
      </c>
      <c r="I299" s="41" t="str">
        <f>Personal_Development!I300</f>
        <v>C3 PROD</v>
      </c>
      <c r="J299" s="42" t="str">
        <f>Personal_Development!J300</f>
        <v xml:space="preserve">C3 </v>
      </c>
      <c r="K299" s="47">
        <v>4</v>
      </c>
      <c r="L299" s="47"/>
      <c r="M299" s="51"/>
      <c r="N299" s="51"/>
      <c r="O299" s="47"/>
      <c r="P299" s="47"/>
      <c r="Q299" s="47"/>
      <c r="R299" s="47"/>
      <c r="S299" s="51"/>
      <c r="T299" s="51">
        <v>1</v>
      </c>
      <c r="U299" s="47">
        <v>6</v>
      </c>
      <c r="V299" s="47"/>
      <c r="W299" s="52">
        <f t="shared" si="9"/>
        <v>11</v>
      </c>
      <c r="X299" s="63">
        <f t="shared" si="10"/>
        <v>5</v>
      </c>
    </row>
    <row r="300" spans="2:24" ht="24.6" customHeight="1">
      <c r="B300" s="48" t="str">
        <f>Personal_Development!B301</f>
        <v>R</v>
      </c>
      <c r="C300" s="48">
        <f>Personal_Development!C301</f>
        <v>0</v>
      </c>
      <c r="D300" s="14" t="str">
        <f>Personal_Development!D301</f>
        <v>C13226</v>
      </c>
      <c r="E300" s="11" t="str">
        <f>Personal_Development!E301</f>
        <v>MOHD RADZI BIN MOHD DRUS</v>
      </c>
      <c r="F300" s="12" t="str">
        <f>Personal_Development!F301</f>
        <v>PRODUCTION NO.2 DEPARTMENT</v>
      </c>
      <c r="G300" s="12" t="str">
        <f>Personal_Development!G301</f>
        <v>MOLDING PRODUCTION SECTION (MPS)</v>
      </c>
      <c r="H300" s="40" t="str">
        <f>Personal_Development!H301</f>
        <v>SENIOR STOREHAND</v>
      </c>
      <c r="I300" s="41" t="str">
        <f>Personal_Development!I301</f>
        <v>C3 PROD</v>
      </c>
      <c r="J300" s="42" t="str">
        <f>Personal_Development!J301</f>
        <v xml:space="preserve">C3 </v>
      </c>
      <c r="K300" s="47"/>
      <c r="L300" s="47"/>
      <c r="M300" s="51"/>
      <c r="N300" s="51"/>
      <c r="O300" s="47"/>
      <c r="P300" s="47"/>
      <c r="Q300" s="47"/>
      <c r="R300" s="47"/>
      <c r="S300" s="51"/>
      <c r="T300" s="51"/>
      <c r="U300" s="47"/>
      <c r="V300" s="47"/>
      <c r="W300" s="52">
        <f t="shared" si="9"/>
        <v>0</v>
      </c>
      <c r="X300" s="63">
        <f t="shared" si="10"/>
        <v>1</v>
      </c>
    </row>
    <row r="301" spans="2:24" ht="24.6" customHeight="1">
      <c r="B301" s="48">
        <f>Personal_Development!B302</f>
        <v>0</v>
      </c>
      <c r="C301" s="48">
        <f>Personal_Development!C302</f>
        <v>0</v>
      </c>
      <c r="D301" s="14" t="str">
        <f>Personal_Development!D302</f>
        <v>C13240</v>
      </c>
      <c r="E301" s="11" t="str">
        <f>Personal_Development!E302</f>
        <v>HUSNA ATHIRAH BINTI MAZLAN</v>
      </c>
      <c r="F301" s="12" t="str">
        <f>Personal_Development!F302</f>
        <v>QUALITY ASSURANCE DEPARTMENT</v>
      </c>
      <c r="G301" s="12" t="str">
        <f>Personal_Development!G302</f>
        <v>QUALITY ASSURANCE SECTION (QAS)</v>
      </c>
      <c r="H301" s="40" t="str">
        <f>Personal_Development!H302</f>
        <v>SENIOR QC CHECKER</v>
      </c>
      <c r="I301" s="41" t="str">
        <f>Personal_Development!I302</f>
        <v>C2 PROD</v>
      </c>
      <c r="J301" s="42" t="str">
        <f>Personal_Development!J302</f>
        <v xml:space="preserve">C2 </v>
      </c>
      <c r="K301" s="47"/>
      <c r="L301" s="47"/>
      <c r="M301" s="51">
        <v>2</v>
      </c>
      <c r="N301" s="51"/>
      <c r="O301" s="47">
        <v>2</v>
      </c>
      <c r="P301" s="47"/>
      <c r="Q301" s="47"/>
      <c r="R301" s="47">
        <v>3</v>
      </c>
      <c r="S301" s="51"/>
      <c r="T301" s="51"/>
      <c r="U301" s="47">
        <v>1</v>
      </c>
      <c r="V301" s="47"/>
      <c r="W301" s="52">
        <f t="shared" si="9"/>
        <v>8</v>
      </c>
      <c r="X301" s="63">
        <f t="shared" si="10"/>
        <v>5</v>
      </c>
    </row>
    <row r="302" spans="2:24" ht="24.6" customHeight="1">
      <c r="B302" s="48">
        <f>Personal_Development!B303</f>
        <v>0</v>
      </c>
      <c r="C302" s="48">
        <f>Personal_Development!C303</f>
        <v>0</v>
      </c>
      <c r="D302" s="14" t="str">
        <f>Personal_Development!D303</f>
        <v>C13241</v>
      </c>
      <c r="E302" s="11" t="str">
        <f>Personal_Development!E303</f>
        <v>ROSSHAFIAH BTE MOHD ALI HANAFIAH</v>
      </c>
      <c r="F302" s="12" t="str">
        <f>Personal_Development!F303</f>
        <v>FACTORY OPERATIONS DEPARTMENT</v>
      </c>
      <c r="G302" s="12" t="str">
        <f>Personal_Development!G303</f>
        <v>FINANCE &amp; ACCOUNTING SECTION (FAS)</v>
      </c>
      <c r="H302" s="40" t="str">
        <f>Personal_Development!H303</f>
        <v>ASSISTANT</v>
      </c>
      <c r="I302" s="41" t="str">
        <f>Personal_Development!I303</f>
        <v>C1 OFFICE</v>
      </c>
      <c r="J302" s="42" t="str">
        <f>Personal_Development!J303</f>
        <v xml:space="preserve">C1 </v>
      </c>
      <c r="K302" s="47"/>
      <c r="L302" s="47"/>
      <c r="M302" s="51">
        <v>3</v>
      </c>
      <c r="N302" s="51"/>
      <c r="O302" s="47">
        <v>1</v>
      </c>
      <c r="P302" s="47">
        <v>2</v>
      </c>
      <c r="Q302" s="47"/>
      <c r="R302" s="47"/>
      <c r="S302" s="51"/>
      <c r="T302" s="51"/>
      <c r="U302" s="47"/>
      <c r="V302" s="47"/>
      <c r="W302" s="52">
        <f t="shared" si="9"/>
        <v>6</v>
      </c>
      <c r="X302" s="63">
        <f t="shared" si="10"/>
        <v>5</v>
      </c>
    </row>
    <row r="303" spans="2:24" ht="24.6" customHeight="1">
      <c r="B303" s="48">
        <f>Personal_Development!B304</f>
        <v>0</v>
      </c>
      <c r="C303" s="48">
        <f>Personal_Development!C304</f>
        <v>0</v>
      </c>
      <c r="D303" s="14" t="str">
        <f>Personal_Development!D304</f>
        <v>C13243</v>
      </c>
      <c r="E303" s="11" t="str">
        <f>Personal_Development!E304</f>
        <v>MOHAMAD FIRDAUS BIN ABDUL RAFAR</v>
      </c>
      <c r="F303" s="12" t="str">
        <f>Personal_Development!F304</f>
        <v>PRODUCTION NO.2 DEPARTMENT</v>
      </c>
      <c r="G303" s="12" t="str">
        <f>Personal_Development!G304</f>
        <v>MOLDING PRODUCTION SECTION (MPS)</v>
      </c>
      <c r="H303" s="40" t="str">
        <f>Personal_Development!H304</f>
        <v>ASST. LINE LEADER</v>
      </c>
      <c r="I303" s="41" t="str">
        <f>Personal_Development!I304</f>
        <v>C3 PROD</v>
      </c>
      <c r="J303" s="42" t="str">
        <f>Personal_Development!J304</f>
        <v xml:space="preserve">C3 </v>
      </c>
      <c r="K303" s="47"/>
      <c r="L303" s="47"/>
      <c r="M303" s="51"/>
      <c r="N303" s="51"/>
      <c r="O303" s="47">
        <v>3</v>
      </c>
      <c r="P303" s="47">
        <v>8</v>
      </c>
      <c r="Q303" s="47">
        <v>8</v>
      </c>
      <c r="R303" s="47">
        <v>1</v>
      </c>
      <c r="S303" s="51"/>
      <c r="T303" s="51"/>
      <c r="U303" s="47"/>
      <c r="V303" s="47"/>
      <c r="W303" s="52">
        <f t="shared" si="9"/>
        <v>20</v>
      </c>
      <c r="X303" s="63">
        <f t="shared" si="10"/>
        <v>5</v>
      </c>
    </row>
    <row r="304" spans="2:24" ht="24.6" customHeight="1">
      <c r="B304" s="48">
        <f>Personal_Development!B305</f>
        <v>0</v>
      </c>
      <c r="C304" s="48">
        <f>Personal_Development!C305</f>
        <v>0</v>
      </c>
      <c r="D304" s="14" t="str">
        <f>Personal_Development!D305</f>
        <v>C13244</v>
      </c>
      <c r="E304" s="11" t="str">
        <f>Personal_Development!E305</f>
        <v>MOHD AZMEER AZIRUL BIN MOHD ARIF</v>
      </c>
      <c r="F304" s="12" t="str">
        <f>Personal_Development!F305</f>
        <v>PRODUCTION NO.2 DEPARTMENT</v>
      </c>
      <c r="G304" s="12" t="str">
        <f>Personal_Development!G305</f>
        <v>MOLDING PRODUCTION SECTION (MPS)</v>
      </c>
      <c r="H304" s="40" t="str">
        <f>Personal_Development!H305</f>
        <v>SENIOR STOREHAND</v>
      </c>
      <c r="I304" s="41" t="str">
        <f>Personal_Development!I305</f>
        <v>C3 PROD</v>
      </c>
      <c r="J304" s="42" t="str">
        <f>Personal_Development!J305</f>
        <v xml:space="preserve">C3 </v>
      </c>
      <c r="K304" s="47"/>
      <c r="L304" s="47"/>
      <c r="M304" s="51"/>
      <c r="N304" s="51"/>
      <c r="O304" s="47"/>
      <c r="P304" s="47"/>
      <c r="Q304" s="47"/>
      <c r="R304" s="47">
        <v>4</v>
      </c>
      <c r="S304" s="51"/>
      <c r="T304" s="51">
        <v>3</v>
      </c>
      <c r="U304" s="47"/>
      <c r="V304" s="47"/>
      <c r="W304" s="52">
        <f t="shared" si="9"/>
        <v>7</v>
      </c>
      <c r="X304" s="63">
        <f t="shared" si="10"/>
        <v>5</v>
      </c>
    </row>
    <row r="305" spans="2:24" ht="24.6" customHeight="1">
      <c r="B305" s="48">
        <f>Personal_Development!B306</f>
        <v>0</v>
      </c>
      <c r="C305" s="48">
        <f>Personal_Development!C306</f>
        <v>0</v>
      </c>
      <c r="D305" s="14" t="str">
        <f>Personal_Development!D306</f>
        <v>C13245</v>
      </c>
      <c r="E305" s="11" t="str">
        <f>Personal_Development!E306</f>
        <v>MOHD AMEER AMIRUL BIN MOHD ARIF</v>
      </c>
      <c r="F305" s="12" t="str">
        <f>Personal_Development!F306</f>
        <v>PRODUCTION NO.2 DEPARTMENT</v>
      </c>
      <c r="G305" s="12" t="str">
        <f>Personal_Development!G306</f>
        <v>MOLDING PRODUCTION SECTION (MPS)</v>
      </c>
      <c r="H305" s="40" t="str">
        <f>Personal_Development!H306</f>
        <v>TECHNICIAN C3</v>
      </c>
      <c r="I305" s="41" t="str">
        <f>Personal_Development!I306</f>
        <v>C3 PROD</v>
      </c>
      <c r="J305" s="42" t="str">
        <f>Personal_Development!J306</f>
        <v xml:space="preserve">C3 </v>
      </c>
      <c r="K305" s="47">
        <v>3</v>
      </c>
      <c r="L305" s="47"/>
      <c r="M305" s="51"/>
      <c r="N305" s="51"/>
      <c r="O305" s="47"/>
      <c r="P305" s="47"/>
      <c r="Q305" s="47"/>
      <c r="R305" s="47"/>
      <c r="S305" s="51">
        <v>1</v>
      </c>
      <c r="T305" s="51"/>
      <c r="U305" s="47"/>
      <c r="V305" s="51">
        <v>2</v>
      </c>
      <c r="W305" s="52">
        <f t="shared" si="9"/>
        <v>6</v>
      </c>
      <c r="X305" s="63">
        <f t="shared" si="10"/>
        <v>5</v>
      </c>
    </row>
    <row r="306" spans="2:24" ht="24.6" customHeight="1">
      <c r="B306" s="48">
        <f>Personal_Development!B307</f>
        <v>0</v>
      </c>
      <c r="C306" s="48">
        <f>Personal_Development!C307</f>
        <v>0</v>
      </c>
      <c r="D306" s="14" t="str">
        <f>Personal_Development!D307</f>
        <v>C13250</v>
      </c>
      <c r="E306" s="11" t="str">
        <f>Personal_Development!E307</f>
        <v>NOR NATIQAH BINTI MOHAMAD</v>
      </c>
      <c r="F306" s="12" t="str">
        <f>Personal_Development!F307</f>
        <v>FACTORY OPERATIONS DEPARTMENT</v>
      </c>
      <c r="G306" s="12" t="str">
        <f>Personal_Development!G307</f>
        <v>PRODUCTION PLANNING SECTION (PPS)</v>
      </c>
      <c r="H306" s="40" t="str">
        <f>Personal_Development!H307</f>
        <v>CLERK 1</v>
      </c>
      <c r="I306" s="41" t="str">
        <f>Personal_Development!I307</f>
        <v>C2 OFFICE</v>
      </c>
      <c r="J306" s="42" t="str">
        <f>Personal_Development!J307</f>
        <v xml:space="preserve">C2 </v>
      </c>
      <c r="K306" s="47"/>
      <c r="L306" s="47"/>
      <c r="M306" s="51"/>
      <c r="N306" s="51"/>
      <c r="O306" s="47"/>
      <c r="P306" s="47"/>
      <c r="Q306" s="47">
        <v>3</v>
      </c>
      <c r="R306" s="47"/>
      <c r="S306" s="51"/>
      <c r="T306" s="51"/>
      <c r="U306" s="47"/>
      <c r="V306" s="47">
        <v>3</v>
      </c>
      <c r="W306" s="52">
        <f t="shared" si="9"/>
        <v>6</v>
      </c>
      <c r="X306" s="63">
        <f t="shared" si="10"/>
        <v>5</v>
      </c>
    </row>
    <row r="307" spans="2:24" ht="24.6" customHeight="1">
      <c r="B307" s="48">
        <f>Personal_Development!B308</f>
        <v>0</v>
      </c>
      <c r="C307" s="48">
        <f>Personal_Development!C308</f>
        <v>0</v>
      </c>
      <c r="D307" s="14" t="str">
        <f>Personal_Development!D308</f>
        <v>C13252</v>
      </c>
      <c r="E307" s="11" t="str">
        <f>Personal_Development!E308</f>
        <v>ERNIE SURAYA BINTI SUBARI</v>
      </c>
      <c r="F307" s="12" t="str">
        <f>Personal_Development!F308</f>
        <v>PRODUCTION NO.2 DEPARTMENT</v>
      </c>
      <c r="G307" s="12" t="str">
        <f>Personal_Development!G308</f>
        <v>MOLDING PRODUCTION SECTION (MPS)</v>
      </c>
      <c r="H307" s="40" t="str">
        <f>Personal_Development!H308</f>
        <v>QC CHECKER</v>
      </c>
      <c r="I307" s="41" t="str">
        <f>Personal_Development!I308</f>
        <v>C3 PROD</v>
      </c>
      <c r="J307" s="42" t="str">
        <f>Personal_Development!J308</f>
        <v xml:space="preserve">C3 </v>
      </c>
      <c r="K307" s="47"/>
      <c r="L307" s="47"/>
      <c r="M307" s="51"/>
      <c r="N307" s="51"/>
      <c r="O307" s="47"/>
      <c r="P307" s="47"/>
      <c r="Q307" s="47"/>
      <c r="R307" s="47"/>
      <c r="S307" s="51"/>
      <c r="T307" s="51"/>
      <c r="U307" s="47"/>
      <c r="V307" s="47"/>
      <c r="W307" s="52">
        <f t="shared" si="9"/>
        <v>0</v>
      </c>
      <c r="X307" s="63">
        <f t="shared" si="10"/>
        <v>1</v>
      </c>
    </row>
    <row r="308" spans="2:24" ht="24.6" customHeight="1">
      <c r="B308" s="48">
        <f>Personal_Development!B309</f>
        <v>0</v>
      </c>
      <c r="C308" s="48">
        <f>Personal_Development!C309</f>
        <v>0</v>
      </c>
      <c r="D308" s="14" t="str">
        <f>Personal_Development!D309</f>
        <v>C13254</v>
      </c>
      <c r="E308" s="11" t="str">
        <f>Personal_Development!E309</f>
        <v>MUHAMMAD FARIQ BIN MOHD NAZARUDIN</v>
      </c>
      <c r="F308" s="12" t="str">
        <f>Personal_Development!F309</f>
        <v>FACTORY OPERATIONS DEPARTMENT</v>
      </c>
      <c r="G308" s="12" t="str">
        <f>Personal_Development!G309</f>
        <v>INVENTORY &amp; SYSYTEM CONTROL SECTION (IVS)</v>
      </c>
      <c r="H308" s="40" t="str">
        <f>Personal_Development!H309</f>
        <v>SENIOR STOREHAND</v>
      </c>
      <c r="I308" s="41" t="str">
        <f>Personal_Development!I309</f>
        <v>C3 PROD</v>
      </c>
      <c r="J308" s="42" t="str">
        <f>Personal_Development!J309</f>
        <v xml:space="preserve">C3 </v>
      </c>
      <c r="K308" s="47"/>
      <c r="L308" s="47"/>
      <c r="M308" s="51"/>
      <c r="N308" s="51"/>
      <c r="O308" s="47"/>
      <c r="P308" s="47"/>
      <c r="Q308" s="47"/>
      <c r="R308" s="47"/>
      <c r="S308" s="51"/>
      <c r="T308" s="51">
        <v>7</v>
      </c>
      <c r="U308" s="47"/>
      <c r="V308" s="47"/>
      <c r="W308" s="52">
        <f t="shared" si="9"/>
        <v>7</v>
      </c>
      <c r="X308" s="63">
        <f t="shared" si="10"/>
        <v>5</v>
      </c>
    </row>
    <row r="309" spans="2:24" ht="24.6" customHeight="1">
      <c r="B309" s="48">
        <f>Personal_Development!B310</f>
        <v>0</v>
      </c>
      <c r="C309" s="48">
        <f>Personal_Development!C310</f>
        <v>0</v>
      </c>
      <c r="D309" s="14" t="str">
        <f>Personal_Development!D310</f>
        <v>C13260</v>
      </c>
      <c r="E309" s="11" t="str">
        <f>Personal_Development!E310</f>
        <v>NOR ERRINA BINTI KASMUNI</v>
      </c>
      <c r="F309" s="12" t="str">
        <f>Personal_Development!F310</f>
        <v>PRODUCTION NO.1 DEPARTMENT</v>
      </c>
      <c r="G309" s="12" t="str">
        <f>Personal_Development!G310</f>
        <v>ASSEMBLY PRODUCTION SECTION (APS)</v>
      </c>
      <c r="H309" s="40" t="str">
        <f>Personal_Development!H310</f>
        <v>OPERATOR 2</v>
      </c>
      <c r="I309" s="41" t="str">
        <f>Personal_Development!I310</f>
        <v>C4 PROD</v>
      </c>
      <c r="J309" s="42" t="str">
        <f>Personal_Development!J310</f>
        <v xml:space="preserve">C4 </v>
      </c>
      <c r="K309" s="47">
        <v>6</v>
      </c>
      <c r="L309" s="47">
        <v>1</v>
      </c>
      <c r="M309" s="51"/>
      <c r="N309" s="51"/>
      <c r="O309" s="47"/>
      <c r="P309" s="47"/>
      <c r="Q309" s="47"/>
      <c r="R309" s="47"/>
      <c r="S309" s="51"/>
      <c r="T309" s="51"/>
      <c r="U309" s="47"/>
      <c r="V309" s="47"/>
      <c r="W309" s="52">
        <f t="shared" si="9"/>
        <v>7</v>
      </c>
      <c r="X309" s="63">
        <f t="shared" si="10"/>
        <v>5</v>
      </c>
    </row>
    <row r="310" spans="2:24" ht="24.6" customHeight="1">
      <c r="B310" s="48">
        <f>Personal_Development!B311</f>
        <v>0</v>
      </c>
      <c r="C310" s="48">
        <f>Personal_Development!C311</f>
        <v>0</v>
      </c>
      <c r="D310" s="14" t="str">
        <f>Personal_Development!D311</f>
        <v>C13261</v>
      </c>
      <c r="E310" s="11" t="str">
        <f>Personal_Development!E311</f>
        <v>NOR HASLIZA BINTI PON</v>
      </c>
      <c r="F310" s="12" t="str">
        <f>Personal_Development!F311</f>
        <v>PRODUCTION NO.1 DEPARTMENT</v>
      </c>
      <c r="G310" s="12" t="str">
        <f>Personal_Development!G311</f>
        <v>ASSEMBLY PRODUCTION SECTION (APS)</v>
      </c>
      <c r="H310" s="40" t="str">
        <f>Personal_Development!H311</f>
        <v>OPERATOR 2</v>
      </c>
      <c r="I310" s="41" t="str">
        <f>Personal_Development!I311</f>
        <v>C4 PROD</v>
      </c>
      <c r="J310" s="42" t="str">
        <f>Personal_Development!J311</f>
        <v xml:space="preserve">C4 </v>
      </c>
      <c r="K310" s="47"/>
      <c r="L310" s="47"/>
      <c r="M310" s="51"/>
      <c r="N310" s="51">
        <v>3</v>
      </c>
      <c r="O310" s="47"/>
      <c r="P310" s="47"/>
      <c r="Q310" s="47"/>
      <c r="R310" s="47"/>
      <c r="S310" s="51"/>
      <c r="T310" s="51">
        <v>7</v>
      </c>
      <c r="U310" s="47"/>
      <c r="V310" s="47"/>
      <c r="W310" s="52">
        <f t="shared" si="9"/>
        <v>10</v>
      </c>
      <c r="X310" s="63">
        <f t="shared" si="10"/>
        <v>5</v>
      </c>
    </row>
    <row r="311" spans="2:24" ht="24.6" customHeight="1">
      <c r="B311" s="48">
        <f>Personal_Development!B312</f>
        <v>0</v>
      </c>
      <c r="C311" s="48">
        <f>Personal_Development!C312</f>
        <v>0</v>
      </c>
      <c r="D311" s="14" t="str">
        <f>Personal_Development!D312</f>
        <v>C13262</v>
      </c>
      <c r="E311" s="11" t="str">
        <f>Personal_Development!E312</f>
        <v>RAZILA BINTI HASSAN</v>
      </c>
      <c r="F311" s="12" t="str">
        <f>Personal_Development!F312</f>
        <v>PRODUCTION NO.1 DEPARTMENT</v>
      </c>
      <c r="G311" s="12" t="str">
        <f>Personal_Development!G312</f>
        <v>ASSEMBLY PRODUCTION SECTION (APS)</v>
      </c>
      <c r="H311" s="40" t="str">
        <f>Personal_Development!H312</f>
        <v>OPERATOR 2</v>
      </c>
      <c r="I311" s="41" t="str">
        <f>Personal_Development!I312</f>
        <v>C4 PROD</v>
      </c>
      <c r="J311" s="42" t="str">
        <f>Personal_Development!J312</f>
        <v xml:space="preserve">C4 </v>
      </c>
      <c r="K311" s="47"/>
      <c r="L311" s="47">
        <v>1</v>
      </c>
      <c r="M311" s="51"/>
      <c r="N311" s="51"/>
      <c r="O311" s="47"/>
      <c r="P311" s="47"/>
      <c r="Q311" s="47"/>
      <c r="R311" s="47"/>
      <c r="S311" s="51"/>
      <c r="T311" s="51"/>
      <c r="U311" s="47"/>
      <c r="V311" s="47"/>
      <c r="W311" s="52">
        <f t="shared" si="9"/>
        <v>1</v>
      </c>
      <c r="X311" s="63">
        <f t="shared" si="10"/>
        <v>1</v>
      </c>
    </row>
    <row r="312" spans="2:24" ht="24.6" customHeight="1">
      <c r="B312" s="48">
        <f>Personal_Development!B313</f>
        <v>0</v>
      </c>
      <c r="C312" s="48">
        <f>Personal_Development!C313</f>
        <v>0</v>
      </c>
      <c r="D312" s="14" t="str">
        <f>Personal_Development!D313</f>
        <v>C13264</v>
      </c>
      <c r="E312" s="11" t="str">
        <f>Personal_Development!E313</f>
        <v>RUKUMANI A/P MASAPU</v>
      </c>
      <c r="F312" s="12" t="str">
        <f>Personal_Development!F313</f>
        <v>PRODUCTION NO.1 DEPARTMENT</v>
      </c>
      <c r="G312" s="12" t="str">
        <f>Personal_Development!G313</f>
        <v>ASSEMBLY PRODUCTION SECTION (APS)</v>
      </c>
      <c r="H312" s="40" t="str">
        <f>Personal_Development!H313</f>
        <v>OPERATOR 2</v>
      </c>
      <c r="I312" s="41" t="str">
        <f>Personal_Development!I313</f>
        <v>C4 PROD</v>
      </c>
      <c r="J312" s="42" t="str">
        <f>Personal_Development!J313</f>
        <v xml:space="preserve">C4 </v>
      </c>
      <c r="K312" s="47"/>
      <c r="L312" s="47"/>
      <c r="M312" s="51"/>
      <c r="N312" s="51"/>
      <c r="O312" s="47"/>
      <c r="P312" s="47"/>
      <c r="Q312" s="47"/>
      <c r="R312" s="47">
        <v>3</v>
      </c>
      <c r="S312" s="51"/>
      <c r="T312" s="51"/>
      <c r="U312" s="47"/>
      <c r="V312" s="47">
        <v>6</v>
      </c>
      <c r="W312" s="52">
        <f t="shared" si="9"/>
        <v>9</v>
      </c>
      <c r="X312" s="63">
        <f t="shared" si="10"/>
        <v>5</v>
      </c>
    </row>
    <row r="313" spans="2:24" ht="24.6" customHeight="1">
      <c r="B313" s="48">
        <f>Personal_Development!B314</f>
        <v>0</v>
      </c>
      <c r="C313" s="48">
        <f>Personal_Development!C314</f>
        <v>0</v>
      </c>
      <c r="D313" s="14" t="str">
        <f>Personal_Development!D314</f>
        <v>C13275</v>
      </c>
      <c r="E313" s="11" t="str">
        <f>Personal_Development!E314</f>
        <v>NORAIN BINTI KAMIS</v>
      </c>
      <c r="F313" s="12" t="str">
        <f>Personal_Development!F314</f>
        <v>PRODUCTION NO.2 DEPARTMENT</v>
      </c>
      <c r="G313" s="12" t="str">
        <f>Personal_Development!G314</f>
        <v>MOLDING PRODUCTION SECTION (MPS)</v>
      </c>
      <c r="H313" s="40" t="str">
        <f>Personal_Development!H314</f>
        <v>OPERATOR 2</v>
      </c>
      <c r="I313" s="41" t="str">
        <f>Personal_Development!I314</f>
        <v>C4 PROD</v>
      </c>
      <c r="J313" s="42" t="str">
        <f>Personal_Development!J314</f>
        <v xml:space="preserve">C4 </v>
      </c>
      <c r="K313" s="47"/>
      <c r="L313" s="47"/>
      <c r="M313" s="51"/>
      <c r="N313" s="51"/>
      <c r="O313" s="47"/>
      <c r="P313" s="47">
        <v>1</v>
      </c>
      <c r="Q313" s="47"/>
      <c r="R313" s="47">
        <v>1</v>
      </c>
      <c r="S313" s="51"/>
      <c r="T313" s="51"/>
      <c r="U313" s="47"/>
      <c r="V313" s="47"/>
      <c r="W313" s="52">
        <f t="shared" si="9"/>
        <v>2</v>
      </c>
      <c r="X313" s="63">
        <f t="shared" si="10"/>
        <v>2</v>
      </c>
    </row>
    <row r="314" spans="2:24" ht="24.6" customHeight="1">
      <c r="B314" s="48">
        <f>Personal_Development!B315</f>
        <v>0</v>
      </c>
      <c r="C314" s="48">
        <f>Personal_Development!C315</f>
        <v>0</v>
      </c>
      <c r="D314" s="14" t="str">
        <f>Personal_Development!D315</f>
        <v>C13281</v>
      </c>
      <c r="E314" s="11" t="str">
        <f>Personal_Development!E315</f>
        <v>ABDUL AZHIM BIN ABDUL RAHIM</v>
      </c>
      <c r="F314" s="12" t="str">
        <f>Personal_Development!F315</f>
        <v>PRODUCTION NO.1 DEPARTMENT</v>
      </c>
      <c r="G314" s="12" t="str">
        <f>Personal_Development!G315</f>
        <v>ASSEMBLY PRODUCTION SECTION (APS)</v>
      </c>
      <c r="H314" s="40" t="str">
        <f>Personal_Development!H315</f>
        <v>OPERATOR 2</v>
      </c>
      <c r="I314" s="41" t="str">
        <f>Personal_Development!I315</f>
        <v>C4 PROD</v>
      </c>
      <c r="J314" s="42" t="str">
        <f>Personal_Development!J315</f>
        <v xml:space="preserve">C4 </v>
      </c>
      <c r="K314" s="47"/>
      <c r="L314" s="47"/>
      <c r="M314" s="51"/>
      <c r="N314" s="51"/>
      <c r="O314" s="47"/>
      <c r="P314" s="47"/>
      <c r="Q314" s="47"/>
      <c r="R314" s="47">
        <v>6</v>
      </c>
      <c r="S314" s="51"/>
      <c r="T314" s="51"/>
      <c r="U314" s="47"/>
      <c r="V314" s="47"/>
      <c r="W314" s="52">
        <f t="shared" si="9"/>
        <v>6</v>
      </c>
      <c r="X314" s="63">
        <f t="shared" si="10"/>
        <v>5</v>
      </c>
    </row>
    <row r="315" spans="2:24" ht="24.6" customHeight="1">
      <c r="B315" s="48">
        <f>Personal_Development!B316</f>
        <v>0</v>
      </c>
      <c r="C315" s="48">
        <f>Personal_Development!C316</f>
        <v>0</v>
      </c>
      <c r="D315" s="14" t="str">
        <f>Personal_Development!D316</f>
        <v>C13286</v>
      </c>
      <c r="E315" s="11" t="str">
        <f>Personal_Development!E316</f>
        <v>NURUL 'AMIRAH BINTI MOHD NOR</v>
      </c>
      <c r="F315" s="12" t="str">
        <f>Personal_Development!F316</f>
        <v>PRODUCTION NO.1 DEPARTMENT</v>
      </c>
      <c r="G315" s="12" t="str">
        <f>Personal_Development!G316</f>
        <v>ASSEMBLY PRODUCTION SECTION (APS)</v>
      </c>
      <c r="H315" s="40" t="str">
        <f>Personal_Development!H316</f>
        <v>OPERATOR 2</v>
      </c>
      <c r="I315" s="41" t="str">
        <f>Personal_Development!I316</f>
        <v>C4 PROD</v>
      </c>
      <c r="J315" s="42" t="str">
        <f>Personal_Development!J316</f>
        <v xml:space="preserve">C4 </v>
      </c>
      <c r="K315" s="47"/>
      <c r="L315" s="47"/>
      <c r="M315" s="51"/>
      <c r="N315" s="51"/>
      <c r="O315" s="47">
        <v>2</v>
      </c>
      <c r="P315" s="47"/>
      <c r="Q315" s="47"/>
      <c r="R315" s="47"/>
      <c r="S315" s="51"/>
      <c r="T315" s="51"/>
      <c r="U315" s="47">
        <v>5</v>
      </c>
      <c r="V315" s="47"/>
      <c r="W315" s="52">
        <f t="shared" si="9"/>
        <v>7</v>
      </c>
      <c r="X315" s="63">
        <f t="shared" si="10"/>
        <v>5</v>
      </c>
    </row>
    <row r="316" spans="2:24" ht="24.6" customHeight="1">
      <c r="B316" s="48">
        <f>Personal_Development!B317</f>
        <v>0</v>
      </c>
      <c r="C316" s="48">
        <f>Personal_Development!C317</f>
        <v>0</v>
      </c>
      <c r="D316" s="14" t="str">
        <f>Personal_Development!D317</f>
        <v>C13290</v>
      </c>
      <c r="E316" s="11" t="str">
        <f>Personal_Development!E317</f>
        <v>MOHD SAFWAN BIN MOHD NOR</v>
      </c>
      <c r="F316" s="12" t="str">
        <f>Personal_Development!F317</f>
        <v>PRODUCTION NO.1 DEPARTMENT</v>
      </c>
      <c r="G316" s="12" t="str">
        <f>Personal_Development!G317</f>
        <v>ASSEMBLY PRODUCTION SECTION (APS)</v>
      </c>
      <c r="H316" s="40" t="str">
        <f>Personal_Development!H317</f>
        <v>OPERATOR 2</v>
      </c>
      <c r="I316" s="41" t="str">
        <f>Personal_Development!I317</f>
        <v>C4 PROD</v>
      </c>
      <c r="J316" s="42" t="str">
        <f>Personal_Development!J317</f>
        <v xml:space="preserve">C4 </v>
      </c>
      <c r="K316" s="47"/>
      <c r="L316" s="47"/>
      <c r="M316" s="51"/>
      <c r="N316" s="51"/>
      <c r="O316" s="47"/>
      <c r="P316" s="47"/>
      <c r="Q316" s="47"/>
      <c r="R316" s="47"/>
      <c r="S316" s="51"/>
      <c r="T316" s="51"/>
      <c r="U316" s="47"/>
      <c r="V316" s="47">
        <v>5</v>
      </c>
      <c r="W316" s="52">
        <f t="shared" si="9"/>
        <v>5</v>
      </c>
      <c r="X316" s="63">
        <f t="shared" si="10"/>
        <v>5</v>
      </c>
    </row>
    <row r="317" spans="2:24" ht="24.6" customHeight="1">
      <c r="B317" s="48">
        <f>Personal_Development!B318</f>
        <v>0</v>
      </c>
      <c r="C317" s="48">
        <f>Personal_Development!C318</f>
        <v>0</v>
      </c>
      <c r="D317" s="14" t="str">
        <f>Personal_Development!D318</f>
        <v>C13294</v>
      </c>
      <c r="E317" s="11" t="str">
        <f>Personal_Development!E318</f>
        <v>VIDHYA A/P RASIAH</v>
      </c>
      <c r="F317" s="12" t="str">
        <f>Personal_Development!F318</f>
        <v>PRODUCTION NO.1 DEPARTMENT</v>
      </c>
      <c r="G317" s="12" t="str">
        <f>Personal_Development!G318</f>
        <v>ASSEMBLY PRODUCTION SECTION (APS)</v>
      </c>
      <c r="H317" s="40" t="str">
        <f>Personal_Development!H318</f>
        <v>OPERATOR 2</v>
      </c>
      <c r="I317" s="41" t="str">
        <f>Personal_Development!I318</f>
        <v>C4 PROD</v>
      </c>
      <c r="J317" s="42" t="str">
        <f>Personal_Development!J318</f>
        <v xml:space="preserve">C4 </v>
      </c>
      <c r="K317" s="47"/>
      <c r="L317" s="47"/>
      <c r="M317" s="51"/>
      <c r="N317" s="51"/>
      <c r="O317" s="47"/>
      <c r="P317" s="47"/>
      <c r="Q317" s="47">
        <v>2</v>
      </c>
      <c r="R317" s="47"/>
      <c r="S317" s="51"/>
      <c r="T317" s="51"/>
      <c r="U317" s="47"/>
      <c r="V317" s="47">
        <v>3</v>
      </c>
      <c r="W317" s="52">
        <f t="shared" si="9"/>
        <v>5</v>
      </c>
      <c r="X317" s="63">
        <f t="shared" si="10"/>
        <v>5</v>
      </c>
    </row>
    <row r="318" spans="2:24" ht="24.6" customHeight="1">
      <c r="B318" s="48">
        <f>Personal_Development!B319</f>
        <v>0</v>
      </c>
      <c r="C318" s="48">
        <f>Personal_Development!C319</f>
        <v>0</v>
      </c>
      <c r="D318" s="14" t="str">
        <f>Personal_Development!D319</f>
        <v>C13297</v>
      </c>
      <c r="E318" s="11" t="str">
        <f>Personal_Development!E319</f>
        <v>SATHIYAVANI A/P SUBRAMANIAM</v>
      </c>
      <c r="F318" s="12" t="str">
        <f>Personal_Development!F319</f>
        <v>PRODUCTION NO.1 DEPARTMENT</v>
      </c>
      <c r="G318" s="12" t="str">
        <f>Personal_Development!G319</f>
        <v>ASSEMBLY PRODUCTION SECTION (APS)</v>
      </c>
      <c r="H318" s="40" t="str">
        <f>Personal_Development!H319</f>
        <v>OPERATOR 2</v>
      </c>
      <c r="I318" s="41" t="str">
        <f>Personal_Development!I319</f>
        <v>C4 PROD</v>
      </c>
      <c r="J318" s="42" t="str">
        <f>Personal_Development!J319</f>
        <v xml:space="preserve">C4 </v>
      </c>
      <c r="K318" s="47"/>
      <c r="L318" s="47">
        <v>4</v>
      </c>
      <c r="M318" s="51">
        <v>1</v>
      </c>
      <c r="N318" s="51"/>
      <c r="O318" s="47"/>
      <c r="P318" s="47"/>
      <c r="Q318" s="47"/>
      <c r="R318" s="47"/>
      <c r="S318" s="51"/>
      <c r="T318" s="51"/>
      <c r="U318" s="47"/>
      <c r="V318" s="47"/>
      <c r="W318" s="52">
        <f t="shared" si="9"/>
        <v>5</v>
      </c>
      <c r="X318" s="63">
        <f t="shared" si="10"/>
        <v>5</v>
      </c>
    </row>
    <row r="319" spans="2:24" ht="24.6" customHeight="1">
      <c r="B319" s="48">
        <f>Personal_Development!B320</f>
        <v>0</v>
      </c>
      <c r="C319" s="48">
        <f>Personal_Development!C320</f>
        <v>0</v>
      </c>
      <c r="D319" s="14" t="str">
        <f>Personal_Development!D320</f>
        <v>C13300</v>
      </c>
      <c r="E319" s="11" t="str">
        <f>Personal_Development!E320</f>
        <v>KHAIRIL HAMIZI BIN IDRIS</v>
      </c>
      <c r="F319" s="12" t="str">
        <f>Personal_Development!F320</f>
        <v>FACTORY OPERATIONS DEPARTMENT</v>
      </c>
      <c r="G319" s="12" t="str">
        <f>Personal_Development!G320</f>
        <v>INVENTORY &amp; SYSYTEM CONTROL SECTION (IVS)</v>
      </c>
      <c r="H319" s="40" t="str">
        <f>Personal_Development!H320</f>
        <v>STOREHAND</v>
      </c>
      <c r="I319" s="41" t="str">
        <f>Personal_Development!I320</f>
        <v>C4 PROD</v>
      </c>
      <c r="J319" s="42" t="str">
        <f>Personal_Development!J320</f>
        <v xml:space="preserve">C4 </v>
      </c>
      <c r="K319" s="47"/>
      <c r="L319" s="47"/>
      <c r="M319" s="51"/>
      <c r="N319" s="51"/>
      <c r="O319" s="47"/>
      <c r="P319" s="47"/>
      <c r="Q319" s="47"/>
      <c r="R319" s="47"/>
      <c r="S319" s="51"/>
      <c r="T319" s="51"/>
      <c r="U319" s="47"/>
      <c r="V319" s="47"/>
      <c r="W319" s="52">
        <f t="shared" si="9"/>
        <v>0</v>
      </c>
      <c r="X319" s="63">
        <f t="shared" si="10"/>
        <v>1</v>
      </c>
    </row>
    <row r="320" spans="2:24" ht="24.6" customHeight="1">
      <c r="B320" s="48">
        <f>Personal_Development!B321</f>
        <v>0</v>
      </c>
      <c r="C320" s="48">
        <f>Personal_Development!C321</f>
        <v>0</v>
      </c>
      <c r="D320" s="14" t="str">
        <f>Personal_Development!D321</f>
        <v>C13301</v>
      </c>
      <c r="E320" s="11" t="str">
        <f>Personal_Development!E321</f>
        <v>SUSANDI BIN SHAMSUDDIN</v>
      </c>
      <c r="F320" s="12" t="str">
        <f>Personal_Development!F321</f>
        <v>FACTORY OPERATIONS DEPARTMENT</v>
      </c>
      <c r="G320" s="12" t="str">
        <f>Personal_Development!G321</f>
        <v>INVENTORY &amp; SYSYTEM CONTROL SECTION (IVS)</v>
      </c>
      <c r="H320" s="40" t="str">
        <f>Personal_Development!H321</f>
        <v>STOREHAND</v>
      </c>
      <c r="I320" s="41" t="str">
        <f>Personal_Development!I321</f>
        <v>C4 PROD</v>
      </c>
      <c r="J320" s="42" t="str">
        <f>Personal_Development!J321</f>
        <v xml:space="preserve">C4 </v>
      </c>
      <c r="K320" s="47"/>
      <c r="L320" s="47"/>
      <c r="M320" s="51"/>
      <c r="N320" s="51"/>
      <c r="O320" s="47"/>
      <c r="P320" s="47"/>
      <c r="Q320" s="47"/>
      <c r="R320" s="47"/>
      <c r="S320" s="51"/>
      <c r="T320" s="51">
        <v>1</v>
      </c>
      <c r="U320" s="47"/>
      <c r="V320" s="47"/>
      <c r="W320" s="52">
        <f t="shared" si="9"/>
        <v>1</v>
      </c>
      <c r="X320" s="63">
        <f t="shared" si="10"/>
        <v>1</v>
      </c>
    </row>
    <row r="321" spans="2:24" ht="24.6" customHeight="1">
      <c r="B321" s="48" t="str">
        <f>Personal_Development!B322</f>
        <v>R</v>
      </c>
      <c r="C321" s="48">
        <f>Personal_Development!C322</f>
        <v>0</v>
      </c>
      <c r="D321" s="14" t="str">
        <f>Personal_Development!D322</f>
        <v>C13311</v>
      </c>
      <c r="E321" s="11" t="str">
        <f>Personal_Development!E322</f>
        <v>HAZLIPAH BINTI HASHAN @ HASHIM</v>
      </c>
      <c r="F321" s="12" t="str">
        <f>Personal_Development!F322</f>
        <v>PRODUCTION NO.1 DEPARTMENT</v>
      </c>
      <c r="G321" s="12" t="str">
        <f>Personal_Development!G322</f>
        <v>ASSEMBLY PRODUCTION SECTION (APS)</v>
      </c>
      <c r="H321" s="40" t="str">
        <f>Personal_Development!H322</f>
        <v>OPERATOR 2</v>
      </c>
      <c r="I321" s="41" t="str">
        <f>Personal_Development!I322</f>
        <v>C4 PROD</v>
      </c>
      <c r="J321" s="42" t="str">
        <f>Personal_Development!J322</f>
        <v xml:space="preserve">C4 </v>
      </c>
      <c r="K321" s="47"/>
      <c r="L321" s="47"/>
      <c r="M321" s="51"/>
      <c r="N321" s="51"/>
      <c r="O321" s="47"/>
      <c r="P321" s="47"/>
      <c r="Q321" s="47"/>
      <c r="R321" s="47"/>
      <c r="S321" s="51"/>
      <c r="T321" s="51"/>
      <c r="U321" s="47"/>
      <c r="V321" s="47"/>
      <c r="W321" s="52">
        <f t="shared" si="9"/>
        <v>0</v>
      </c>
      <c r="X321" s="63">
        <f t="shared" si="10"/>
        <v>1</v>
      </c>
    </row>
    <row r="322" spans="2:24" ht="24.6" customHeight="1">
      <c r="B322" s="48">
        <f>Personal_Development!B323</f>
        <v>0</v>
      </c>
      <c r="C322" s="48">
        <f>Personal_Development!C323</f>
        <v>0</v>
      </c>
      <c r="D322" s="14" t="str">
        <f>Personal_Development!D323</f>
        <v>C13317</v>
      </c>
      <c r="E322" s="11" t="str">
        <f>Personal_Development!E323</f>
        <v>KHADIJAH BINTI ZAINAL</v>
      </c>
      <c r="F322" s="12" t="str">
        <f>Personal_Development!F323</f>
        <v>PRODUCTION NO.1 DEPARTMENT</v>
      </c>
      <c r="G322" s="12" t="str">
        <f>Personal_Development!G323</f>
        <v>ASSEMBLY PRODUCTION SECTION (APS)</v>
      </c>
      <c r="H322" s="40" t="str">
        <f>Personal_Development!H323</f>
        <v>OPERATOR 2</v>
      </c>
      <c r="I322" s="41" t="str">
        <f>Personal_Development!I323</f>
        <v>C4 PROD</v>
      </c>
      <c r="J322" s="42" t="str">
        <f>Personal_Development!J323</f>
        <v xml:space="preserve">C4 </v>
      </c>
      <c r="K322" s="47"/>
      <c r="L322" s="47"/>
      <c r="M322" s="51"/>
      <c r="N322" s="51"/>
      <c r="O322" s="47"/>
      <c r="P322" s="47"/>
      <c r="Q322" s="47"/>
      <c r="R322" s="47"/>
      <c r="S322" s="51"/>
      <c r="T322" s="51"/>
      <c r="U322" s="47"/>
      <c r="V322" s="47">
        <v>8</v>
      </c>
      <c r="W322" s="52">
        <f t="shared" si="9"/>
        <v>8</v>
      </c>
      <c r="X322" s="63">
        <f t="shared" si="10"/>
        <v>5</v>
      </c>
    </row>
    <row r="323" spans="2:24" ht="24.6" customHeight="1">
      <c r="B323" s="48">
        <f>Personal_Development!B324</f>
        <v>0</v>
      </c>
      <c r="C323" s="48">
        <f>Personal_Development!C324</f>
        <v>0</v>
      </c>
      <c r="D323" s="14" t="str">
        <f>Personal_Development!D324</f>
        <v>C13318</v>
      </c>
      <c r="E323" s="11" t="str">
        <f>Personal_Development!E324</f>
        <v>MOHAMAD NORZAINI BIN MOHD ZAKI</v>
      </c>
      <c r="F323" s="12" t="str">
        <f>Personal_Development!F324</f>
        <v>PRODUCTION NO.1 DEPARTMENT</v>
      </c>
      <c r="G323" s="12" t="str">
        <f>Personal_Development!G324</f>
        <v>ASSEMBLY PRODUCTION SECTION (APS)</v>
      </c>
      <c r="H323" s="40" t="str">
        <f>Personal_Development!H324</f>
        <v>OPERATOR 2</v>
      </c>
      <c r="I323" s="41" t="str">
        <f>Personal_Development!I324</f>
        <v>C4 PROD</v>
      </c>
      <c r="J323" s="42" t="str">
        <f>Personal_Development!J324</f>
        <v xml:space="preserve">C4 </v>
      </c>
      <c r="K323" s="47">
        <v>2</v>
      </c>
      <c r="L323" s="47"/>
      <c r="M323" s="51"/>
      <c r="N323" s="51"/>
      <c r="O323" s="47"/>
      <c r="P323" s="47"/>
      <c r="Q323" s="47"/>
      <c r="R323" s="47"/>
      <c r="S323" s="51"/>
      <c r="T323" s="51">
        <v>2</v>
      </c>
      <c r="U323" s="47"/>
      <c r="V323" s="47"/>
      <c r="W323" s="52">
        <f t="shared" si="9"/>
        <v>4</v>
      </c>
      <c r="X323" s="63">
        <f t="shared" si="10"/>
        <v>4</v>
      </c>
    </row>
    <row r="324" spans="2:24" ht="24.6" customHeight="1">
      <c r="B324" s="48">
        <f>Personal_Development!B325</f>
        <v>0</v>
      </c>
      <c r="C324" s="48">
        <f>Personal_Development!C325</f>
        <v>0</v>
      </c>
      <c r="D324" s="14" t="str">
        <f>Personal_Development!D325</f>
        <v>C13320</v>
      </c>
      <c r="E324" s="11" t="str">
        <f>Personal_Development!E325</f>
        <v>CHE MUHAMMAD RAZALIZEEAMI BIN RAZALI</v>
      </c>
      <c r="F324" s="12" t="str">
        <f>Personal_Development!F325</f>
        <v>PRODUCTION NO.1 DEPARTMENT</v>
      </c>
      <c r="G324" s="12" t="str">
        <f>Personal_Development!G325</f>
        <v>ASSEMBLY ENGINEERING SECTION (AES)</v>
      </c>
      <c r="H324" s="40" t="str">
        <f>Personal_Development!H325</f>
        <v>OPERATOR 1</v>
      </c>
      <c r="I324" s="41" t="str">
        <f>Personal_Development!I325</f>
        <v>C3 PROD</v>
      </c>
      <c r="J324" s="42" t="str">
        <f>Personal_Development!J325</f>
        <v xml:space="preserve">C3 </v>
      </c>
      <c r="K324" s="47">
        <v>9</v>
      </c>
      <c r="L324" s="47"/>
      <c r="M324" s="51"/>
      <c r="N324" s="51"/>
      <c r="O324" s="47">
        <v>11</v>
      </c>
      <c r="P324" s="47"/>
      <c r="Q324" s="47"/>
      <c r="R324" s="47">
        <v>8</v>
      </c>
      <c r="S324" s="51">
        <v>3</v>
      </c>
      <c r="T324" s="51"/>
      <c r="U324" s="47"/>
      <c r="V324" s="47"/>
      <c r="W324" s="52">
        <f t="shared" ref="W324:W387" si="11">SUM(K324:V324)</f>
        <v>31</v>
      </c>
      <c r="X324" s="63">
        <f t="shared" si="10"/>
        <v>5</v>
      </c>
    </row>
    <row r="325" spans="2:24" ht="24.6" customHeight="1">
      <c r="B325" s="48">
        <f>Personal_Development!B326</f>
        <v>0</v>
      </c>
      <c r="C325" s="48">
        <f>Personal_Development!C326</f>
        <v>0</v>
      </c>
      <c r="D325" s="14" t="str">
        <f>Personal_Development!D326</f>
        <v>C13328</v>
      </c>
      <c r="E325" s="11" t="str">
        <f>Personal_Development!E326</f>
        <v>NORA HARLIZA BINTI RAMLI</v>
      </c>
      <c r="F325" s="12" t="str">
        <f>Personal_Development!F326</f>
        <v>FACTORY OPERATIONS DEPARTMENT</v>
      </c>
      <c r="G325" s="12" t="str">
        <f>Personal_Development!G326</f>
        <v>INVENTORY &amp; SYSYTEM CONTROL SECTION (IVS)</v>
      </c>
      <c r="H325" s="40" t="str">
        <f>Personal_Development!H326</f>
        <v>QUALITY CHECKER</v>
      </c>
      <c r="I325" s="41" t="str">
        <f>Personal_Development!I326</f>
        <v>C3 PROD</v>
      </c>
      <c r="J325" s="42" t="str">
        <f>Personal_Development!J326</f>
        <v xml:space="preserve">C3 </v>
      </c>
      <c r="K325" s="47">
        <v>2</v>
      </c>
      <c r="L325" s="47"/>
      <c r="M325" s="51">
        <v>2</v>
      </c>
      <c r="N325" s="51">
        <v>1</v>
      </c>
      <c r="O325" s="47"/>
      <c r="P325" s="47"/>
      <c r="Q325" s="47"/>
      <c r="R325" s="47"/>
      <c r="S325" s="51"/>
      <c r="T325" s="51"/>
      <c r="U325" s="47"/>
      <c r="V325" s="47"/>
      <c r="W325" s="52">
        <f t="shared" si="11"/>
        <v>5</v>
      </c>
      <c r="X325" s="63">
        <f t="shared" si="10"/>
        <v>5</v>
      </c>
    </row>
    <row r="326" spans="2:24" ht="24.6" customHeight="1">
      <c r="B326" s="48">
        <f>Personal_Development!B327</f>
        <v>0</v>
      </c>
      <c r="C326" s="48">
        <f>Personal_Development!C327</f>
        <v>0</v>
      </c>
      <c r="D326" s="14" t="str">
        <f>Personal_Development!D327</f>
        <v>C13329</v>
      </c>
      <c r="E326" s="11" t="str">
        <f>Personal_Development!E327</f>
        <v>KHAIRUL ANUAR BIN SHARIE</v>
      </c>
      <c r="F326" s="12" t="str">
        <f>Personal_Development!F327</f>
        <v>FACTORY OPERATIONS DEPARTMENT</v>
      </c>
      <c r="G326" s="12" t="str">
        <f>Personal_Development!G327</f>
        <v>INVENTORY &amp; SYSYTEM CONTROL SECTION (IVS)</v>
      </c>
      <c r="H326" s="40" t="str">
        <f>Personal_Development!H327</f>
        <v>STOREHAND</v>
      </c>
      <c r="I326" s="41" t="str">
        <f>Personal_Development!I327</f>
        <v>C4 PROD</v>
      </c>
      <c r="J326" s="42" t="str">
        <f>Personal_Development!J327</f>
        <v xml:space="preserve">C4 </v>
      </c>
      <c r="K326" s="47"/>
      <c r="L326" s="47"/>
      <c r="M326" s="51"/>
      <c r="N326" s="51"/>
      <c r="O326" s="47"/>
      <c r="P326" s="47"/>
      <c r="Q326" s="47"/>
      <c r="R326" s="47"/>
      <c r="S326" s="51"/>
      <c r="T326" s="51"/>
      <c r="U326" s="47">
        <v>9</v>
      </c>
      <c r="V326" s="47"/>
      <c r="W326" s="52">
        <f t="shared" si="11"/>
        <v>9</v>
      </c>
      <c r="X326" s="63">
        <f t="shared" si="10"/>
        <v>5</v>
      </c>
    </row>
    <row r="327" spans="2:24" ht="24.6" customHeight="1">
      <c r="B327" s="48">
        <f>Personal_Development!B328</f>
        <v>0</v>
      </c>
      <c r="C327" s="48">
        <f>Personal_Development!C328</f>
        <v>0</v>
      </c>
      <c r="D327" s="14" t="str">
        <f>Personal_Development!D328</f>
        <v>C13330</v>
      </c>
      <c r="E327" s="11" t="str">
        <f>Personal_Development!E328</f>
        <v>MOHD ASRAF BIN AB SHUKOR</v>
      </c>
      <c r="F327" s="12" t="str">
        <f>Personal_Development!F328</f>
        <v>FACTORY OPERATIONS DEPARTMENT</v>
      </c>
      <c r="G327" s="12" t="str">
        <f>Personal_Development!G328</f>
        <v>INVENTORY &amp; SYSYTEM CONTROL SECTION (IVS)</v>
      </c>
      <c r="H327" s="40" t="str">
        <f>Personal_Development!H328</f>
        <v>SENIOR STOREHAND</v>
      </c>
      <c r="I327" s="41" t="str">
        <f>Personal_Development!I328</f>
        <v>C3 PROD</v>
      </c>
      <c r="J327" s="42" t="str">
        <f>Personal_Development!J328</f>
        <v xml:space="preserve">C3 </v>
      </c>
      <c r="K327" s="47"/>
      <c r="L327" s="47"/>
      <c r="M327" s="51"/>
      <c r="N327" s="51"/>
      <c r="O327" s="47"/>
      <c r="P327" s="47"/>
      <c r="Q327" s="47"/>
      <c r="R327" s="47"/>
      <c r="S327" s="51">
        <v>3</v>
      </c>
      <c r="T327" s="51">
        <v>2</v>
      </c>
      <c r="U327" s="47">
        <v>1</v>
      </c>
      <c r="V327" s="47"/>
      <c r="W327" s="52">
        <f t="shared" si="11"/>
        <v>6</v>
      </c>
      <c r="X327" s="63">
        <f t="shared" si="10"/>
        <v>5</v>
      </c>
    </row>
    <row r="328" spans="2:24" ht="24.6" customHeight="1">
      <c r="B328" s="48" t="str">
        <f>Personal_Development!B329</f>
        <v>R</v>
      </c>
      <c r="C328" s="48">
        <f>Personal_Development!C329</f>
        <v>0</v>
      </c>
      <c r="D328" s="14" t="str">
        <f>Personal_Development!D329</f>
        <v>C13331</v>
      </c>
      <c r="E328" s="11" t="str">
        <f>Personal_Development!E329</f>
        <v>MOHD RAZI BIN DAUD</v>
      </c>
      <c r="F328" s="12" t="str">
        <f>Personal_Development!F329</f>
        <v>FACTORY OPERATIONS DEPARTMENT</v>
      </c>
      <c r="G328" s="12" t="str">
        <f>Personal_Development!G329</f>
        <v>INVENTORY &amp; SYSYTEM CONTROL SECTION (IVS)</v>
      </c>
      <c r="H328" s="40" t="str">
        <f>Personal_Development!H329</f>
        <v>STOREHAND</v>
      </c>
      <c r="I328" s="41" t="str">
        <f>Personal_Development!I329</f>
        <v>C4 PROD</v>
      </c>
      <c r="J328" s="42" t="str">
        <f>Personal_Development!J329</f>
        <v xml:space="preserve">C4 </v>
      </c>
      <c r="K328" s="47"/>
      <c r="L328" s="47"/>
      <c r="M328" s="51"/>
      <c r="N328" s="51"/>
      <c r="O328" s="47"/>
      <c r="P328" s="47"/>
      <c r="Q328" s="47"/>
      <c r="R328" s="47"/>
      <c r="S328" s="51"/>
      <c r="T328" s="51"/>
      <c r="U328" s="47"/>
      <c r="V328" s="47"/>
      <c r="W328" s="52">
        <f t="shared" si="11"/>
        <v>0</v>
      </c>
      <c r="X328" s="63">
        <f t="shared" si="10"/>
        <v>1</v>
      </c>
    </row>
    <row r="329" spans="2:24" ht="24.6" customHeight="1">
      <c r="B329" s="48">
        <f>Personal_Development!B330</f>
        <v>0</v>
      </c>
      <c r="C329" s="48">
        <f>Personal_Development!C330</f>
        <v>0</v>
      </c>
      <c r="D329" s="14" t="str">
        <f>Personal_Development!D330</f>
        <v>C13333</v>
      </c>
      <c r="E329" s="11" t="str">
        <f>Personal_Development!E330</f>
        <v>ARUNA A/P RASIAH</v>
      </c>
      <c r="F329" s="12" t="str">
        <f>Personal_Development!F330</f>
        <v>PRODUCTION NO.1 DEPARTMENT</v>
      </c>
      <c r="G329" s="12" t="str">
        <f>Personal_Development!G330</f>
        <v>ASSEMBLY PRODUCTION SECTION (APS)</v>
      </c>
      <c r="H329" s="40" t="str">
        <f>Personal_Development!H330</f>
        <v>OPERATOR 2</v>
      </c>
      <c r="I329" s="41" t="str">
        <f>Personal_Development!I330</f>
        <v>C4 PROD</v>
      </c>
      <c r="J329" s="42" t="str">
        <f>Personal_Development!J330</f>
        <v xml:space="preserve">C4 </v>
      </c>
      <c r="K329" s="47"/>
      <c r="L329" s="47"/>
      <c r="M329" s="51"/>
      <c r="N329" s="51"/>
      <c r="O329" s="47"/>
      <c r="P329" s="47"/>
      <c r="Q329" s="47"/>
      <c r="R329" s="47">
        <v>1</v>
      </c>
      <c r="S329" s="51"/>
      <c r="T329" s="51">
        <v>6</v>
      </c>
      <c r="U329" s="47"/>
      <c r="V329" s="47"/>
      <c r="W329" s="52">
        <f t="shared" si="11"/>
        <v>7</v>
      </c>
      <c r="X329" s="63">
        <f t="shared" si="10"/>
        <v>5</v>
      </c>
    </row>
    <row r="330" spans="2:24" ht="24.6" customHeight="1">
      <c r="B330" s="48">
        <f>Personal_Development!B331</f>
        <v>0</v>
      </c>
      <c r="C330" s="48">
        <f>Personal_Development!C331</f>
        <v>0</v>
      </c>
      <c r="D330" s="14" t="str">
        <f>Personal_Development!D331</f>
        <v>C13335</v>
      </c>
      <c r="E330" s="11" t="str">
        <f>Personal_Development!E331</f>
        <v>SALINA BINTI SIDIK</v>
      </c>
      <c r="F330" s="12" t="str">
        <f>Personal_Development!F331</f>
        <v>PRODUCTION NO.2 DEPARTMENT</v>
      </c>
      <c r="G330" s="12" t="str">
        <f>Personal_Development!G331</f>
        <v>MOLDING PRODUCTION SECTION (MPS)</v>
      </c>
      <c r="H330" s="40" t="str">
        <f>Personal_Development!H331</f>
        <v>OPERATOR 2</v>
      </c>
      <c r="I330" s="41" t="str">
        <f>Personal_Development!I331</f>
        <v>C4 PROD</v>
      </c>
      <c r="J330" s="42" t="str">
        <f>Personal_Development!J331</f>
        <v xml:space="preserve">C4 </v>
      </c>
      <c r="K330" s="47"/>
      <c r="L330" s="47"/>
      <c r="M330" s="51"/>
      <c r="N330" s="51"/>
      <c r="O330" s="47"/>
      <c r="P330" s="47"/>
      <c r="Q330" s="47"/>
      <c r="R330" s="47"/>
      <c r="S330" s="51"/>
      <c r="T330" s="51"/>
      <c r="U330" s="47"/>
      <c r="V330" s="47"/>
      <c r="W330" s="52">
        <f t="shared" si="11"/>
        <v>0</v>
      </c>
      <c r="X330" s="63">
        <f t="shared" si="10"/>
        <v>1</v>
      </c>
    </row>
    <row r="331" spans="2:24" ht="24.6" customHeight="1">
      <c r="B331" s="48">
        <f>Personal_Development!B332</f>
        <v>0</v>
      </c>
      <c r="C331" s="48">
        <f>Personal_Development!C332</f>
        <v>0</v>
      </c>
      <c r="D331" s="14" t="str">
        <f>Personal_Development!D332</f>
        <v>C13344</v>
      </c>
      <c r="E331" s="11" t="str">
        <f>Personal_Development!E332</f>
        <v>MUHAMAD IDZWAN BIN ZULKIFLE</v>
      </c>
      <c r="F331" s="12" t="str">
        <f>Personal_Development!F332</f>
        <v>PRODUCTION NO.1 DEPARTMENT</v>
      </c>
      <c r="G331" s="12" t="str">
        <f>Personal_Development!G332</f>
        <v>ASSEMBLY ENGINEERING SECTION (AES)</v>
      </c>
      <c r="H331" s="40" t="str">
        <f>Personal_Development!H332</f>
        <v>SENIOR TECHNICIAN</v>
      </c>
      <c r="I331" s="41" t="str">
        <f>Personal_Development!I332</f>
        <v>C1 PROD</v>
      </c>
      <c r="J331" s="42" t="str">
        <f>Personal_Development!J332</f>
        <v xml:space="preserve">C1 </v>
      </c>
      <c r="K331" s="47"/>
      <c r="L331" s="47"/>
      <c r="M331" s="51"/>
      <c r="N331" s="51"/>
      <c r="O331" s="47"/>
      <c r="P331" s="47"/>
      <c r="Q331" s="47"/>
      <c r="R331" s="47">
        <v>2</v>
      </c>
      <c r="S331" s="51"/>
      <c r="T331" s="51"/>
      <c r="U331" s="47"/>
      <c r="V331" s="47">
        <v>8</v>
      </c>
      <c r="W331" s="52">
        <f t="shared" si="11"/>
        <v>10</v>
      </c>
      <c r="X331" s="63">
        <f t="shared" si="10"/>
        <v>5</v>
      </c>
    </row>
    <row r="332" spans="2:24" ht="24.6" customHeight="1">
      <c r="B332" s="48">
        <f>Personal_Development!B333</f>
        <v>0</v>
      </c>
      <c r="C332" s="48">
        <f>Personal_Development!C333</f>
        <v>0</v>
      </c>
      <c r="D332" s="14" t="str">
        <f>Personal_Development!D333</f>
        <v>C13347</v>
      </c>
      <c r="E332" s="11" t="str">
        <f>Personal_Development!E333</f>
        <v>MOHD FADLY BIN SULAIMAN</v>
      </c>
      <c r="F332" s="12" t="str">
        <f>Personal_Development!F333</f>
        <v>QUALITY ASSURANCE DEPARTMENT</v>
      </c>
      <c r="G332" s="12" t="str">
        <f>Personal_Development!G333</f>
        <v>QUALITY CONTROL SECTION (QCS)</v>
      </c>
      <c r="H332" s="40" t="str">
        <f>Personal_Development!H333</f>
        <v>SENIOR QA INSPECTOR</v>
      </c>
      <c r="I332" s="41" t="str">
        <f>Personal_Development!I333</f>
        <v>C2 PROD</v>
      </c>
      <c r="J332" s="42" t="str">
        <f>Personal_Development!J333</f>
        <v xml:space="preserve">C2 </v>
      </c>
      <c r="K332" s="47"/>
      <c r="L332" s="47"/>
      <c r="M332" s="51">
        <v>1</v>
      </c>
      <c r="N332" s="51"/>
      <c r="O332" s="47">
        <v>1</v>
      </c>
      <c r="P332" s="47"/>
      <c r="Q332" s="47"/>
      <c r="R332" s="47">
        <v>4</v>
      </c>
      <c r="S332" s="51"/>
      <c r="T332" s="51"/>
      <c r="U332" s="47"/>
      <c r="V332" s="47"/>
      <c r="W332" s="52">
        <f t="shared" si="11"/>
        <v>6</v>
      </c>
      <c r="X332" s="63">
        <f t="shared" si="10"/>
        <v>5</v>
      </c>
    </row>
    <row r="333" spans="2:24" ht="24.6" customHeight="1">
      <c r="B333" s="48" t="str">
        <f>Personal_Development!B334</f>
        <v>R</v>
      </c>
      <c r="C333" s="48">
        <f>Personal_Development!C334</f>
        <v>0</v>
      </c>
      <c r="D333" s="14" t="str">
        <f>Personal_Development!D334</f>
        <v>C13355</v>
      </c>
      <c r="E333" s="11" t="str">
        <f>Personal_Development!E334</f>
        <v>JUNAIDAH BINTI ABDUL AZIZ</v>
      </c>
      <c r="F333" s="12" t="str">
        <f>Personal_Development!F334</f>
        <v>PRODUCTION NO.1 DEPARTMENT</v>
      </c>
      <c r="G333" s="12" t="str">
        <f>Personal_Development!G334</f>
        <v>ASSEMBLY PRODUCTION SECTION (APS)</v>
      </c>
      <c r="H333" s="40" t="str">
        <f>Personal_Development!H334</f>
        <v>OPERATOR 2</v>
      </c>
      <c r="I333" s="41" t="str">
        <f>Personal_Development!I334</f>
        <v>C4 PROD</v>
      </c>
      <c r="J333" s="42" t="str">
        <f>Personal_Development!J334</f>
        <v xml:space="preserve">C4 </v>
      </c>
      <c r="K333" s="47"/>
      <c r="L333" s="47"/>
      <c r="M333" s="51"/>
      <c r="N333" s="51"/>
      <c r="O333" s="47"/>
      <c r="P333" s="47"/>
      <c r="Q333" s="47"/>
      <c r="R333" s="47"/>
      <c r="S333" s="51"/>
      <c r="T333" s="51"/>
      <c r="U333" s="47"/>
      <c r="V333" s="47"/>
      <c r="W333" s="52">
        <f t="shared" si="11"/>
        <v>0</v>
      </c>
      <c r="X333" s="63">
        <f t="shared" ref="X333:X396" si="12">ROUND(IF($W333&gt;=5,"5",IF($W333&gt;=4,"4",IF($W333&gt;=3,"3",IF($W333&gt;=2,"2",IF($W333&gt;=0,"1"))))),2)</f>
        <v>1</v>
      </c>
    </row>
    <row r="334" spans="2:24" ht="24.6" customHeight="1">
      <c r="B334" s="48">
        <f>Personal_Development!B335</f>
        <v>0</v>
      </c>
      <c r="C334" s="48">
        <f>Personal_Development!C335</f>
        <v>0</v>
      </c>
      <c r="D334" s="14" t="str">
        <f>Personal_Development!D335</f>
        <v>C13362</v>
      </c>
      <c r="E334" s="11" t="str">
        <f>Personal_Development!E335</f>
        <v>JAYASHREE A/P KRISHNAN</v>
      </c>
      <c r="F334" s="12" t="str">
        <f>Personal_Development!F335</f>
        <v>PRODUCTION NO.1 DEPARTMENT</v>
      </c>
      <c r="G334" s="12" t="str">
        <f>Personal_Development!G335</f>
        <v>ASSEMBLY PRODUCTION SECTION (APS)</v>
      </c>
      <c r="H334" s="40" t="str">
        <f>Personal_Development!H335</f>
        <v>OPERATOR 2</v>
      </c>
      <c r="I334" s="41" t="str">
        <f>Personal_Development!I335</f>
        <v>C4 PROD</v>
      </c>
      <c r="J334" s="42" t="str">
        <f>Personal_Development!J335</f>
        <v xml:space="preserve">C4 </v>
      </c>
      <c r="K334" s="47">
        <v>1</v>
      </c>
      <c r="L334" s="47"/>
      <c r="M334" s="51"/>
      <c r="N334" s="51"/>
      <c r="O334" s="47"/>
      <c r="P334" s="47"/>
      <c r="Q334" s="47"/>
      <c r="R334" s="47"/>
      <c r="S334" s="51"/>
      <c r="T334" s="51">
        <v>2</v>
      </c>
      <c r="U334" s="47"/>
      <c r="V334" s="47">
        <v>2</v>
      </c>
      <c r="W334" s="52">
        <f t="shared" si="11"/>
        <v>5</v>
      </c>
      <c r="X334" s="63">
        <f t="shared" si="12"/>
        <v>5</v>
      </c>
    </row>
    <row r="335" spans="2:24" ht="24.6" customHeight="1">
      <c r="B335" s="48">
        <f>Personal_Development!B336</f>
        <v>0</v>
      </c>
      <c r="C335" s="48">
        <f>Personal_Development!C336</f>
        <v>0</v>
      </c>
      <c r="D335" s="14" t="str">
        <f>Personal_Development!D336</f>
        <v>C13365</v>
      </c>
      <c r="E335" s="11" t="str">
        <f>Personal_Development!E336</f>
        <v>FARADILA BINTI AHMAD NORIMAN</v>
      </c>
      <c r="F335" s="12" t="str">
        <f>Personal_Development!F336</f>
        <v>PRODUCTION NO.1 DEPARTMENT</v>
      </c>
      <c r="G335" s="12" t="str">
        <f>Personal_Development!G336</f>
        <v>ASSEMBLY PRODUCTION SECTION (APS)</v>
      </c>
      <c r="H335" s="40" t="str">
        <f>Personal_Development!H336</f>
        <v>OPERATOR 2</v>
      </c>
      <c r="I335" s="41" t="str">
        <f>Personal_Development!I336</f>
        <v>C4 PROD</v>
      </c>
      <c r="J335" s="42" t="str">
        <f>Personal_Development!J336</f>
        <v xml:space="preserve">C4 </v>
      </c>
      <c r="K335" s="47"/>
      <c r="L335" s="47"/>
      <c r="M335" s="51"/>
      <c r="N335" s="51">
        <v>2</v>
      </c>
      <c r="O335" s="47"/>
      <c r="P335" s="47"/>
      <c r="Q335" s="47"/>
      <c r="R335" s="47"/>
      <c r="S335" s="51"/>
      <c r="T335" s="51">
        <v>5</v>
      </c>
      <c r="U335" s="47"/>
      <c r="V335" s="47"/>
      <c r="W335" s="52">
        <f t="shared" si="11"/>
        <v>7</v>
      </c>
      <c r="X335" s="63">
        <f t="shared" si="12"/>
        <v>5</v>
      </c>
    </row>
    <row r="336" spans="2:24" ht="24.6" customHeight="1">
      <c r="B336" s="48">
        <f>Personal_Development!B337</f>
        <v>0</v>
      </c>
      <c r="C336" s="48">
        <f>Personal_Development!C337</f>
        <v>0</v>
      </c>
      <c r="D336" s="14" t="str">
        <f>Personal_Development!D337</f>
        <v>C13366</v>
      </c>
      <c r="E336" s="11" t="str">
        <f>Personal_Development!E337</f>
        <v>MOHAMAD AIZAT HAFIZ BIN ROSLI</v>
      </c>
      <c r="F336" s="12" t="str">
        <f>Personal_Development!F337</f>
        <v>PRODUCTION NO.1 DEPARTMENT</v>
      </c>
      <c r="G336" s="12" t="str">
        <f>Personal_Development!G337</f>
        <v>ASSEMBLY PRODUCTION SECTION (APS)</v>
      </c>
      <c r="H336" s="40" t="str">
        <f>Personal_Development!H337</f>
        <v>OPERATOR 2</v>
      </c>
      <c r="I336" s="41" t="str">
        <f>Personal_Development!I337</f>
        <v>C4 PROD</v>
      </c>
      <c r="J336" s="42" t="str">
        <f>Personal_Development!J337</f>
        <v xml:space="preserve">C4 </v>
      </c>
      <c r="K336" s="47"/>
      <c r="L336" s="47">
        <v>1</v>
      </c>
      <c r="M336" s="51"/>
      <c r="N336" s="51"/>
      <c r="O336" s="47"/>
      <c r="P336" s="47"/>
      <c r="Q336" s="47"/>
      <c r="R336" s="47"/>
      <c r="S336" s="51"/>
      <c r="T336" s="51"/>
      <c r="U336" s="47"/>
      <c r="V336" s="47">
        <v>5</v>
      </c>
      <c r="W336" s="52">
        <f t="shared" si="11"/>
        <v>6</v>
      </c>
      <c r="X336" s="63">
        <f t="shared" si="12"/>
        <v>5</v>
      </c>
    </row>
    <row r="337" spans="2:24" ht="24.6" customHeight="1">
      <c r="B337" s="48">
        <f>Personal_Development!B338</f>
        <v>0</v>
      </c>
      <c r="C337" s="48">
        <f>Personal_Development!C338</f>
        <v>0</v>
      </c>
      <c r="D337" s="14" t="str">
        <f>Personal_Development!D338</f>
        <v>C13367</v>
      </c>
      <c r="E337" s="11" t="str">
        <f>Personal_Development!E338</f>
        <v>KUZULHILMI BIN KUMARUDIN</v>
      </c>
      <c r="F337" s="12" t="str">
        <f>Personal_Development!F338</f>
        <v>PRODUCTION NO.1 DEPARTMENT</v>
      </c>
      <c r="G337" s="12" t="str">
        <f>Personal_Development!G338</f>
        <v>ASSEMBLY PRODUCTION SECTION (APS)</v>
      </c>
      <c r="H337" s="40" t="str">
        <f>Personal_Development!H338</f>
        <v>OPERATOR 2</v>
      </c>
      <c r="I337" s="41" t="str">
        <f>Personal_Development!I338</f>
        <v>C4 PROD</v>
      </c>
      <c r="J337" s="42" t="str">
        <f>Personal_Development!J338</f>
        <v xml:space="preserve">C4 </v>
      </c>
      <c r="K337" s="47"/>
      <c r="L337" s="47"/>
      <c r="M337" s="51"/>
      <c r="N337" s="51">
        <v>2</v>
      </c>
      <c r="O337" s="47"/>
      <c r="P337" s="47"/>
      <c r="Q337" s="47"/>
      <c r="R337" s="47"/>
      <c r="S337" s="51"/>
      <c r="T337" s="51"/>
      <c r="U337" s="47"/>
      <c r="V337" s="47"/>
      <c r="W337" s="52">
        <f t="shared" si="11"/>
        <v>2</v>
      </c>
      <c r="X337" s="63">
        <f t="shared" si="12"/>
        <v>2</v>
      </c>
    </row>
    <row r="338" spans="2:24" ht="24.6" customHeight="1">
      <c r="B338" s="48" t="str">
        <f>Personal_Development!B339</f>
        <v>R</v>
      </c>
      <c r="C338" s="48">
        <f>Personal_Development!C339</f>
        <v>0</v>
      </c>
      <c r="D338" s="14" t="str">
        <f>Personal_Development!D339</f>
        <v>C13372</v>
      </c>
      <c r="E338" s="11" t="str">
        <f>Personal_Development!E339</f>
        <v>NURUL SYAHIDAH BINTI AMRAN</v>
      </c>
      <c r="F338" s="12" t="str">
        <f>Personal_Development!F339</f>
        <v>QUALITY ASSURANCE DEPARTMENT</v>
      </c>
      <c r="G338" s="12" t="str">
        <f>Personal_Development!G339</f>
        <v>QUALITY PLANNING SECTION (QPS)</v>
      </c>
      <c r="H338" s="40" t="str">
        <f>Personal_Development!H339</f>
        <v>QP INSPECTOR</v>
      </c>
      <c r="I338" s="41" t="str">
        <f>Personal_Development!I339</f>
        <v>C3 PROD</v>
      </c>
      <c r="J338" s="42" t="str">
        <f>Personal_Development!J339</f>
        <v xml:space="preserve">C3 </v>
      </c>
      <c r="K338" s="47"/>
      <c r="L338" s="47"/>
      <c r="M338" s="51"/>
      <c r="N338" s="51">
        <v>3</v>
      </c>
      <c r="O338" s="47">
        <v>10</v>
      </c>
      <c r="P338" s="47"/>
      <c r="Q338" s="47"/>
      <c r="R338" s="47"/>
      <c r="S338" s="51"/>
      <c r="T338" s="51"/>
      <c r="U338" s="47"/>
      <c r="V338" s="47"/>
      <c r="W338" s="52">
        <f t="shared" si="11"/>
        <v>13</v>
      </c>
      <c r="X338" s="63">
        <f t="shared" si="12"/>
        <v>5</v>
      </c>
    </row>
    <row r="339" spans="2:24" ht="24.6" customHeight="1">
      <c r="B339" s="48">
        <f>Personal_Development!B340</f>
        <v>0</v>
      </c>
      <c r="C339" s="48">
        <f>Personal_Development!C340</f>
        <v>0</v>
      </c>
      <c r="D339" s="14" t="str">
        <f>Personal_Development!D340</f>
        <v>C13374</v>
      </c>
      <c r="E339" s="11" t="str">
        <f>Personal_Development!E340</f>
        <v>ZULKEFLY BIN MD.ZIHAN</v>
      </c>
      <c r="F339" s="12" t="str">
        <f>Personal_Development!F340</f>
        <v>PRODUCTION NO.2 DEPARTMENT</v>
      </c>
      <c r="G339" s="12" t="str">
        <f>Personal_Development!G340</f>
        <v>MOLDING PRODUCTION SECTION (MPS)</v>
      </c>
      <c r="H339" s="40" t="str">
        <f>Personal_Development!H340</f>
        <v>ASST. LINE LEADER</v>
      </c>
      <c r="I339" s="41" t="str">
        <f>Personal_Development!I340</f>
        <v>C3 PROD</v>
      </c>
      <c r="J339" s="42" t="str">
        <f>Personal_Development!J340</f>
        <v xml:space="preserve">C3 </v>
      </c>
      <c r="K339" s="47"/>
      <c r="L339" s="47"/>
      <c r="M339" s="51"/>
      <c r="N339" s="51"/>
      <c r="O339" s="47"/>
      <c r="P339" s="47"/>
      <c r="Q339" s="47">
        <v>3</v>
      </c>
      <c r="R339" s="47"/>
      <c r="S339" s="51"/>
      <c r="T339" s="51"/>
      <c r="U339" s="47"/>
      <c r="V339" s="47"/>
      <c r="W339" s="52">
        <f t="shared" si="11"/>
        <v>3</v>
      </c>
      <c r="X339" s="63">
        <f t="shared" si="12"/>
        <v>3</v>
      </c>
    </row>
    <row r="340" spans="2:24" ht="24.6" customHeight="1">
      <c r="B340" s="48">
        <f>Personal_Development!B341</f>
        <v>0</v>
      </c>
      <c r="C340" s="48">
        <f>Personal_Development!C341</f>
        <v>0</v>
      </c>
      <c r="D340" s="14" t="str">
        <f>Personal_Development!D341</f>
        <v>C13375</v>
      </c>
      <c r="E340" s="11" t="str">
        <f>Personal_Development!E341</f>
        <v>JUSMINA BINTI SUBOH</v>
      </c>
      <c r="F340" s="12" t="str">
        <f>Personal_Development!F341</f>
        <v>PRODUCTION NO.2 DEPARTMENT</v>
      </c>
      <c r="G340" s="12" t="str">
        <f>Personal_Development!G341</f>
        <v>MOLDING PRODUCTION SECTION (MPS)</v>
      </c>
      <c r="H340" s="40" t="str">
        <f>Personal_Development!H341</f>
        <v>OPERATOR 2</v>
      </c>
      <c r="I340" s="41" t="str">
        <f>Personal_Development!I341</f>
        <v>C4 PROD</v>
      </c>
      <c r="J340" s="42" t="str">
        <f>Personal_Development!J341</f>
        <v xml:space="preserve">C4 </v>
      </c>
      <c r="K340" s="47"/>
      <c r="L340" s="47"/>
      <c r="M340" s="51"/>
      <c r="N340" s="51"/>
      <c r="O340" s="47"/>
      <c r="P340" s="47">
        <v>4</v>
      </c>
      <c r="Q340" s="47"/>
      <c r="R340" s="47">
        <v>2</v>
      </c>
      <c r="S340" s="51"/>
      <c r="T340" s="51"/>
      <c r="U340" s="47"/>
      <c r="V340" s="51">
        <v>1</v>
      </c>
      <c r="W340" s="52">
        <f t="shared" si="11"/>
        <v>7</v>
      </c>
      <c r="X340" s="63">
        <f t="shared" si="12"/>
        <v>5</v>
      </c>
    </row>
    <row r="341" spans="2:24" ht="24.6" customHeight="1">
      <c r="B341" s="48">
        <f>Personal_Development!B342</f>
        <v>0</v>
      </c>
      <c r="C341" s="48">
        <f>Personal_Development!C342</f>
        <v>0</v>
      </c>
      <c r="D341" s="14" t="str">
        <f>Personal_Development!D342</f>
        <v>C13385</v>
      </c>
      <c r="E341" s="11" t="str">
        <f>Personal_Development!E342</f>
        <v>MOHD FIRDAUZ BIN OSMAN</v>
      </c>
      <c r="F341" s="12" t="str">
        <f>Personal_Development!F342</f>
        <v>PRODUCTION NO.1 DEPARTMENT</v>
      </c>
      <c r="G341" s="12" t="str">
        <f>Personal_Development!G342</f>
        <v>ASSEMBLY PRODUCTION SECTION (APS)</v>
      </c>
      <c r="H341" s="40" t="str">
        <f>Personal_Development!H342</f>
        <v>OPERATOR 2</v>
      </c>
      <c r="I341" s="41" t="str">
        <f>Personal_Development!I342</f>
        <v>C4 PROD</v>
      </c>
      <c r="J341" s="42" t="str">
        <f>Personal_Development!J342</f>
        <v xml:space="preserve">C4 </v>
      </c>
      <c r="K341" s="47"/>
      <c r="L341" s="47"/>
      <c r="M341" s="51"/>
      <c r="N341" s="51">
        <v>2</v>
      </c>
      <c r="O341" s="47"/>
      <c r="P341" s="47"/>
      <c r="Q341" s="47"/>
      <c r="R341" s="47"/>
      <c r="S341" s="51"/>
      <c r="T341" s="51"/>
      <c r="U341" s="47"/>
      <c r="V341" s="47"/>
      <c r="W341" s="52">
        <f t="shared" si="11"/>
        <v>2</v>
      </c>
      <c r="X341" s="63">
        <f t="shared" si="12"/>
        <v>2</v>
      </c>
    </row>
    <row r="342" spans="2:24" ht="24.6" customHeight="1">
      <c r="B342" s="48" t="str">
        <f>Personal_Development!B343</f>
        <v>R</v>
      </c>
      <c r="C342" s="48">
        <f>Personal_Development!C343</f>
        <v>0</v>
      </c>
      <c r="D342" s="14" t="str">
        <f>Personal_Development!D343</f>
        <v>C13393</v>
      </c>
      <c r="E342" s="11" t="str">
        <f>Personal_Development!E343</f>
        <v>SITI HAWA BINTI BASHIK</v>
      </c>
      <c r="F342" s="12" t="str">
        <f>Personal_Development!F343</f>
        <v>PRODUCTION NO.1 DEPARTMENT</v>
      </c>
      <c r="G342" s="12" t="str">
        <f>Personal_Development!G343</f>
        <v>ASSEMBLY PRODUCTION SECTION (APS)</v>
      </c>
      <c r="H342" s="40" t="str">
        <f>Personal_Development!H343</f>
        <v>OPERATOR 2</v>
      </c>
      <c r="I342" s="41" t="str">
        <f>Personal_Development!I343</f>
        <v>C4 PROD</v>
      </c>
      <c r="J342" s="42" t="str">
        <f>Personal_Development!J343</f>
        <v xml:space="preserve">C4 </v>
      </c>
      <c r="K342" s="47"/>
      <c r="L342" s="47"/>
      <c r="M342" s="51"/>
      <c r="N342" s="51"/>
      <c r="O342" s="47"/>
      <c r="P342" s="47"/>
      <c r="Q342" s="47"/>
      <c r="R342" s="47"/>
      <c r="S342" s="51"/>
      <c r="T342" s="51"/>
      <c r="U342" s="47"/>
      <c r="V342" s="47"/>
      <c r="W342" s="52">
        <f t="shared" si="11"/>
        <v>0</v>
      </c>
      <c r="X342" s="63">
        <f t="shared" si="12"/>
        <v>1</v>
      </c>
    </row>
    <row r="343" spans="2:24" ht="24.6" customHeight="1">
      <c r="B343" s="48">
        <f>Personal_Development!B344</f>
        <v>0</v>
      </c>
      <c r="C343" s="48">
        <f>Personal_Development!C344</f>
        <v>0</v>
      </c>
      <c r="D343" s="14" t="str">
        <f>Personal_Development!D344</f>
        <v>C13400</v>
      </c>
      <c r="E343" s="11" t="str">
        <f>Personal_Development!E344</f>
        <v>SITI NABILAH BINTI ABDUL AZIZ</v>
      </c>
      <c r="F343" s="12" t="str">
        <f>Personal_Development!F344</f>
        <v>PRODUCTION NO.1 DEPARTMENT</v>
      </c>
      <c r="G343" s="12" t="str">
        <f>Personal_Development!G344</f>
        <v>ASSEMBLY PRODUCTION SECTION (APS)</v>
      </c>
      <c r="H343" s="40" t="str">
        <f>Personal_Development!H344</f>
        <v>OPERATOR 2</v>
      </c>
      <c r="I343" s="41" t="str">
        <f>Personal_Development!I344</f>
        <v>C4 PROD</v>
      </c>
      <c r="J343" s="42" t="str">
        <f>Personal_Development!J344</f>
        <v xml:space="preserve">C4 </v>
      </c>
      <c r="K343" s="47"/>
      <c r="L343" s="47">
        <v>1</v>
      </c>
      <c r="M343" s="51"/>
      <c r="N343" s="51">
        <v>4</v>
      </c>
      <c r="O343" s="47"/>
      <c r="P343" s="47"/>
      <c r="Q343" s="47"/>
      <c r="R343" s="47"/>
      <c r="S343" s="51"/>
      <c r="T343" s="51">
        <v>2</v>
      </c>
      <c r="U343" s="47"/>
      <c r="V343" s="47"/>
      <c r="W343" s="52">
        <f t="shared" si="11"/>
        <v>7</v>
      </c>
      <c r="X343" s="63">
        <f t="shared" si="12"/>
        <v>5</v>
      </c>
    </row>
    <row r="344" spans="2:24" ht="24.6" customHeight="1">
      <c r="B344" s="48">
        <f>Personal_Development!B345</f>
        <v>0</v>
      </c>
      <c r="C344" s="48">
        <f>Personal_Development!C345</f>
        <v>0</v>
      </c>
      <c r="D344" s="14" t="str">
        <f>Personal_Development!D345</f>
        <v>C13403</v>
      </c>
      <c r="E344" s="11" t="str">
        <f>Personal_Development!E345</f>
        <v>KAVITHA A/P THEVATHAS</v>
      </c>
      <c r="F344" s="12" t="str">
        <f>Personal_Development!F345</f>
        <v>PRODUCTION NO.1 DEPARTMENT</v>
      </c>
      <c r="G344" s="12" t="str">
        <f>Personal_Development!G345</f>
        <v>ASSEMBLY PRODUCTION SECTION (APS)</v>
      </c>
      <c r="H344" s="40" t="str">
        <f>Personal_Development!H345</f>
        <v>OPERATOR 2</v>
      </c>
      <c r="I344" s="41" t="str">
        <f>Personal_Development!I345</f>
        <v>C4 PROD</v>
      </c>
      <c r="J344" s="42" t="str">
        <f>Personal_Development!J345</f>
        <v xml:space="preserve">C4 </v>
      </c>
      <c r="K344" s="47"/>
      <c r="L344" s="47"/>
      <c r="M344" s="51"/>
      <c r="N344" s="51"/>
      <c r="O344" s="47"/>
      <c r="P344" s="47"/>
      <c r="Q344" s="47"/>
      <c r="R344" s="47"/>
      <c r="S344" s="51"/>
      <c r="T344" s="51"/>
      <c r="U344" s="47"/>
      <c r="V344" s="47"/>
      <c r="W344" s="52">
        <f t="shared" si="11"/>
        <v>0</v>
      </c>
      <c r="X344" s="63">
        <f t="shared" si="12"/>
        <v>1</v>
      </c>
    </row>
    <row r="345" spans="2:24" ht="24.6" customHeight="1">
      <c r="B345" s="48">
        <f>Personal_Development!B346</f>
        <v>0</v>
      </c>
      <c r="C345" s="48">
        <f>Personal_Development!C346</f>
        <v>0</v>
      </c>
      <c r="D345" s="14" t="str">
        <f>Personal_Development!D346</f>
        <v>C13404</v>
      </c>
      <c r="E345" s="11" t="str">
        <f>Personal_Development!E346</f>
        <v>MOHD ALIFF IQMAL BIN MOHD ROZI</v>
      </c>
      <c r="F345" s="12" t="str">
        <f>Personal_Development!F346</f>
        <v>PRODUCTION NO.1 DEPARTMENT</v>
      </c>
      <c r="G345" s="12" t="str">
        <f>Personal_Development!G346</f>
        <v>ASSEMBLY PRODUCTION SECTION (APS)</v>
      </c>
      <c r="H345" s="40" t="str">
        <f>Personal_Development!H346</f>
        <v>OPERATOR 2</v>
      </c>
      <c r="I345" s="41" t="str">
        <f>Personal_Development!I346</f>
        <v>C4 PROD</v>
      </c>
      <c r="J345" s="42" t="str">
        <f>Personal_Development!J346</f>
        <v xml:space="preserve">C4 </v>
      </c>
      <c r="K345" s="47"/>
      <c r="L345" s="47"/>
      <c r="M345" s="51"/>
      <c r="N345" s="51"/>
      <c r="O345" s="47"/>
      <c r="P345" s="47"/>
      <c r="Q345" s="47"/>
      <c r="R345" s="47"/>
      <c r="S345" s="51"/>
      <c r="T345" s="51"/>
      <c r="U345" s="47"/>
      <c r="V345" s="47"/>
      <c r="W345" s="52">
        <f t="shared" si="11"/>
        <v>0</v>
      </c>
      <c r="X345" s="63">
        <f t="shared" si="12"/>
        <v>1</v>
      </c>
    </row>
    <row r="346" spans="2:24" ht="24.6" customHeight="1">
      <c r="B346" s="48">
        <f>Personal_Development!B347</f>
        <v>0</v>
      </c>
      <c r="C346" s="48">
        <f>Personal_Development!C347</f>
        <v>0</v>
      </c>
      <c r="D346" s="14" t="str">
        <f>Personal_Development!D347</f>
        <v>C13410</v>
      </c>
      <c r="E346" s="11" t="str">
        <f>Personal_Development!E347</f>
        <v>SHAH RIZAL BIN ZAINAL</v>
      </c>
      <c r="F346" s="12" t="str">
        <f>Personal_Development!F347</f>
        <v>PRODUCTION NO.2 DEPARTMENT</v>
      </c>
      <c r="G346" s="12" t="str">
        <f>Personal_Development!G347</f>
        <v>MOLDING PRODUCTION SECTION (MPS)</v>
      </c>
      <c r="H346" s="40" t="str">
        <f>Personal_Development!H347</f>
        <v>OPERATOR 2</v>
      </c>
      <c r="I346" s="41" t="str">
        <f>Personal_Development!I347</f>
        <v>C4 PROD</v>
      </c>
      <c r="J346" s="42" t="str">
        <f>Personal_Development!J347</f>
        <v xml:space="preserve">C4 </v>
      </c>
      <c r="K346" s="47"/>
      <c r="L346" s="47"/>
      <c r="M346" s="51"/>
      <c r="N346" s="51"/>
      <c r="O346" s="47"/>
      <c r="P346" s="47"/>
      <c r="Q346" s="47"/>
      <c r="R346" s="47"/>
      <c r="S346" s="51"/>
      <c r="T346" s="51"/>
      <c r="U346" s="47"/>
      <c r="V346" s="51">
        <v>2</v>
      </c>
      <c r="W346" s="52">
        <f t="shared" si="11"/>
        <v>2</v>
      </c>
      <c r="X346" s="63">
        <f t="shared" si="12"/>
        <v>2</v>
      </c>
    </row>
    <row r="347" spans="2:24" ht="24.6" customHeight="1">
      <c r="B347" s="48">
        <f>Personal_Development!B348</f>
        <v>0</v>
      </c>
      <c r="C347" s="48">
        <f>Personal_Development!C348</f>
        <v>0</v>
      </c>
      <c r="D347" s="14" t="str">
        <f>Personal_Development!D348</f>
        <v>C13411</v>
      </c>
      <c r="E347" s="11" t="str">
        <f>Personal_Development!E348</f>
        <v>MOHAMAD HAIRULLIZAM SHAH BIN MANSOR</v>
      </c>
      <c r="F347" s="12" t="str">
        <f>Personal_Development!F348</f>
        <v>PRODUCTION NO.2 DEPARTMENT</v>
      </c>
      <c r="G347" s="12" t="str">
        <f>Personal_Development!G348</f>
        <v>MOLDING PRODUCTION SECTION (MPS)</v>
      </c>
      <c r="H347" s="40" t="str">
        <f>Personal_Development!H348</f>
        <v>OPERATOR 2</v>
      </c>
      <c r="I347" s="41" t="str">
        <f>Personal_Development!I348</f>
        <v>C4 PROD</v>
      </c>
      <c r="J347" s="42" t="str">
        <f>Personal_Development!J348</f>
        <v xml:space="preserve">C4 </v>
      </c>
      <c r="K347" s="47"/>
      <c r="L347" s="47"/>
      <c r="M347" s="51"/>
      <c r="N347" s="51"/>
      <c r="O347" s="47"/>
      <c r="P347" s="47"/>
      <c r="Q347" s="47">
        <v>2</v>
      </c>
      <c r="R347" s="47"/>
      <c r="S347" s="51"/>
      <c r="T347" s="51"/>
      <c r="U347" s="47"/>
      <c r="V347" s="47"/>
      <c r="W347" s="52">
        <f t="shared" si="11"/>
        <v>2</v>
      </c>
      <c r="X347" s="63">
        <f t="shared" si="12"/>
        <v>2</v>
      </c>
    </row>
    <row r="348" spans="2:24" ht="24.6" customHeight="1">
      <c r="B348" s="48">
        <f>Personal_Development!B349</f>
        <v>0</v>
      </c>
      <c r="C348" s="48">
        <f>Personal_Development!C349</f>
        <v>0</v>
      </c>
      <c r="D348" s="14" t="str">
        <f>Personal_Development!D349</f>
        <v>C13414</v>
      </c>
      <c r="E348" s="11" t="str">
        <f>Personal_Development!E349</f>
        <v>MUHAMMAD AMIRUDDIN BIN MOHD YUSOF</v>
      </c>
      <c r="F348" s="12" t="str">
        <f>Personal_Development!F349</f>
        <v>PRODUCTION NO.2 DEPARTMENT</v>
      </c>
      <c r="G348" s="12" t="str">
        <f>Personal_Development!G349</f>
        <v>MOLDING PRODUCTION SECTION (MPS)</v>
      </c>
      <c r="H348" s="40" t="str">
        <f>Personal_Development!H349</f>
        <v>ASST. LINE LEADER</v>
      </c>
      <c r="I348" s="41" t="str">
        <f>Personal_Development!I349</f>
        <v>C3 PROD</v>
      </c>
      <c r="J348" s="42" t="str">
        <f>Personal_Development!J349</f>
        <v xml:space="preserve">C3 </v>
      </c>
      <c r="K348" s="47"/>
      <c r="L348" s="47"/>
      <c r="M348" s="51"/>
      <c r="N348" s="51"/>
      <c r="O348" s="47"/>
      <c r="P348" s="47"/>
      <c r="Q348" s="47">
        <v>1</v>
      </c>
      <c r="R348" s="47"/>
      <c r="S348" s="51"/>
      <c r="T348" s="51"/>
      <c r="U348" s="47"/>
      <c r="V348" s="47"/>
      <c r="W348" s="52">
        <f t="shared" si="11"/>
        <v>1</v>
      </c>
      <c r="X348" s="63">
        <f t="shared" si="12"/>
        <v>1</v>
      </c>
    </row>
    <row r="349" spans="2:24" ht="24.6" customHeight="1">
      <c r="B349" s="48">
        <f>Personal_Development!B350</f>
        <v>0</v>
      </c>
      <c r="C349" s="48">
        <f>Personal_Development!C350</f>
        <v>0</v>
      </c>
      <c r="D349" s="14" t="str">
        <f>Personal_Development!D350</f>
        <v>C13415</v>
      </c>
      <c r="E349" s="11" t="str">
        <f>Personal_Development!E350</f>
        <v>MUHAMMAD FARID BIN KHALID</v>
      </c>
      <c r="F349" s="12" t="str">
        <f>Personal_Development!F350</f>
        <v>PRODUCTION NO.2 DEPARTMENT</v>
      </c>
      <c r="G349" s="12" t="str">
        <f>Personal_Development!G350</f>
        <v>MOLDING PRODUCTION SECTION (MPS)</v>
      </c>
      <c r="H349" s="40" t="str">
        <f>Personal_Development!H350</f>
        <v>TECHNICIAN</v>
      </c>
      <c r="I349" s="41" t="str">
        <f>Personal_Development!I350</f>
        <v>C2 PROD</v>
      </c>
      <c r="J349" s="42" t="str">
        <f>Personal_Development!J350</f>
        <v xml:space="preserve">C2 </v>
      </c>
      <c r="K349" s="47"/>
      <c r="L349" s="47"/>
      <c r="M349" s="51"/>
      <c r="N349" s="51"/>
      <c r="O349" s="47"/>
      <c r="P349" s="47"/>
      <c r="Q349" s="47"/>
      <c r="R349" s="47"/>
      <c r="S349" s="51"/>
      <c r="T349" s="51"/>
      <c r="U349" s="47"/>
      <c r="V349" s="47"/>
      <c r="W349" s="52">
        <f t="shared" si="11"/>
        <v>0</v>
      </c>
      <c r="X349" s="63">
        <f t="shared" si="12"/>
        <v>1</v>
      </c>
    </row>
    <row r="350" spans="2:24" ht="24.6" customHeight="1">
      <c r="B350" s="48">
        <f>Personal_Development!B351</f>
        <v>0</v>
      </c>
      <c r="C350" s="48">
        <f>Personal_Development!C351</f>
        <v>0</v>
      </c>
      <c r="D350" s="14" t="str">
        <f>Personal_Development!D351</f>
        <v>C13417</v>
      </c>
      <c r="E350" s="11" t="str">
        <f>Personal_Development!E351</f>
        <v>SHIRIN BINTI MOHAMAD</v>
      </c>
      <c r="F350" s="12" t="str">
        <f>Personal_Development!F351</f>
        <v>PRODUCTION NO.1 DEPARTMENT</v>
      </c>
      <c r="G350" s="12" t="str">
        <f>Personal_Development!G351</f>
        <v>ASSEMBLY PRODUCTION SECTION (APS)</v>
      </c>
      <c r="H350" s="40" t="str">
        <f>Personal_Development!H351</f>
        <v>OPERATOR 2</v>
      </c>
      <c r="I350" s="41" t="str">
        <f>Personal_Development!I351</f>
        <v>C4 PROD</v>
      </c>
      <c r="J350" s="42" t="str">
        <f>Personal_Development!J351</f>
        <v xml:space="preserve">C4 </v>
      </c>
      <c r="K350" s="47">
        <v>4</v>
      </c>
      <c r="L350" s="47">
        <v>2</v>
      </c>
      <c r="M350" s="51"/>
      <c r="N350" s="51">
        <v>4</v>
      </c>
      <c r="O350" s="47"/>
      <c r="P350" s="47"/>
      <c r="Q350" s="47"/>
      <c r="R350" s="47"/>
      <c r="S350" s="51"/>
      <c r="T350" s="51">
        <v>3</v>
      </c>
      <c r="U350" s="47"/>
      <c r="V350" s="47"/>
      <c r="W350" s="52">
        <f t="shared" si="11"/>
        <v>13</v>
      </c>
      <c r="X350" s="63">
        <f t="shared" si="12"/>
        <v>5</v>
      </c>
    </row>
    <row r="351" spans="2:24" ht="24.6" customHeight="1">
      <c r="B351" s="48" t="str">
        <f>Personal_Development!B352</f>
        <v>R</v>
      </c>
      <c r="C351" s="48">
        <f>Personal_Development!C352</f>
        <v>0</v>
      </c>
      <c r="D351" s="14" t="str">
        <f>Personal_Development!D352</f>
        <v>C13425</v>
      </c>
      <c r="E351" s="11" t="str">
        <f>Personal_Development!E352</f>
        <v>ZUL HELMI BIN KAMALUDIN</v>
      </c>
      <c r="F351" s="12" t="str">
        <f>Personal_Development!F352</f>
        <v>FACTORY OPERATIONS DEPARTMENT</v>
      </c>
      <c r="G351" s="12" t="str">
        <f>Personal_Development!G352</f>
        <v>INVENTORY &amp; SYSYTEM CONTROL SECTION (IVS)</v>
      </c>
      <c r="H351" s="40" t="str">
        <f>Personal_Development!H352</f>
        <v>STOREHAND</v>
      </c>
      <c r="I351" s="41" t="str">
        <f>Personal_Development!I352</f>
        <v>C4 PROD</v>
      </c>
      <c r="J351" s="42" t="str">
        <f>Personal_Development!J352</f>
        <v xml:space="preserve">C4 </v>
      </c>
      <c r="K351" s="47"/>
      <c r="L351" s="47"/>
      <c r="M351" s="51"/>
      <c r="N351" s="51"/>
      <c r="O351" s="47"/>
      <c r="P351" s="47"/>
      <c r="Q351" s="47"/>
      <c r="R351" s="47"/>
      <c r="S351" s="51"/>
      <c r="T351" s="51"/>
      <c r="U351" s="47"/>
      <c r="V351" s="47"/>
      <c r="W351" s="52">
        <f t="shared" si="11"/>
        <v>0</v>
      </c>
      <c r="X351" s="63">
        <f t="shared" si="12"/>
        <v>1</v>
      </c>
    </row>
    <row r="352" spans="2:24" ht="24.6" customHeight="1">
      <c r="B352" s="48">
        <f>Personal_Development!B353</f>
        <v>0</v>
      </c>
      <c r="C352" s="48">
        <f>Personal_Development!C353</f>
        <v>0</v>
      </c>
      <c r="D352" s="14" t="str">
        <f>Personal_Development!D353</f>
        <v>C13429</v>
      </c>
      <c r="E352" s="11" t="str">
        <f>Personal_Development!E353</f>
        <v>MOHAMAD FARID BIN MUSTAPHA</v>
      </c>
      <c r="F352" s="12" t="str">
        <f>Personal_Development!F353</f>
        <v>FACTORY OPERATIONS DEPARTMENT</v>
      </c>
      <c r="G352" s="12" t="str">
        <f>Personal_Development!G353</f>
        <v>INVENTORY &amp; SYSYTEM CONTROL SECTION (IVS)</v>
      </c>
      <c r="H352" s="40" t="str">
        <f>Personal_Development!H353</f>
        <v>OPERATOR 2</v>
      </c>
      <c r="I352" s="41" t="str">
        <f>Personal_Development!I353</f>
        <v>C4 PROD</v>
      </c>
      <c r="J352" s="42" t="str">
        <f>Personal_Development!J353</f>
        <v xml:space="preserve">C4 </v>
      </c>
      <c r="K352" s="47"/>
      <c r="L352" s="47"/>
      <c r="M352" s="51"/>
      <c r="N352" s="51"/>
      <c r="O352" s="47">
        <v>9</v>
      </c>
      <c r="P352" s="47"/>
      <c r="Q352" s="47"/>
      <c r="R352" s="47"/>
      <c r="S352" s="51"/>
      <c r="T352" s="51"/>
      <c r="U352" s="47"/>
      <c r="V352" s="47"/>
      <c r="W352" s="52">
        <f t="shared" si="11"/>
        <v>9</v>
      </c>
      <c r="X352" s="63">
        <f t="shared" si="12"/>
        <v>5</v>
      </c>
    </row>
    <row r="353" spans="2:24" ht="24.6" customHeight="1">
      <c r="B353" s="48" t="str">
        <f>Personal_Development!B354</f>
        <v>R</v>
      </c>
      <c r="C353" s="48">
        <f>Personal_Development!C354</f>
        <v>0</v>
      </c>
      <c r="D353" s="14" t="str">
        <f>Personal_Development!D354</f>
        <v>C13432</v>
      </c>
      <c r="E353" s="11" t="str">
        <f>Personal_Development!E354</f>
        <v>MOHAMAD BIN ISMAIL</v>
      </c>
      <c r="F353" s="12" t="str">
        <f>Personal_Development!F354</f>
        <v>ENGINEERING AND R&amp;D DEPARTMENT</v>
      </c>
      <c r="G353" s="12" t="str">
        <f>Personal_Development!G354</f>
        <v>RD &amp; DESIGN SECTION (RDS)</v>
      </c>
      <c r="H353" s="40" t="str">
        <f>Personal_Development!H354</f>
        <v>ASSISTANT</v>
      </c>
      <c r="I353" s="41" t="str">
        <f>Personal_Development!I354</f>
        <v>C1 OFFICE</v>
      </c>
      <c r="J353" s="42" t="str">
        <f>Personal_Development!J354</f>
        <v xml:space="preserve">C1 </v>
      </c>
      <c r="K353" s="47"/>
      <c r="L353" s="47"/>
      <c r="M353" s="51"/>
      <c r="N353" s="51"/>
      <c r="O353" s="47"/>
      <c r="P353" s="47"/>
      <c r="Q353" s="47"/>
      <c r="R353" s="47">
        <v>1</v>
      </c>
      <c r="S353" s="51"/>
      <c r="T353" s="51"/>
      <c r="U353" s="47"/>
      <c r="V353" s="47"/>
      <c r="W353" s="52">
        <f t="shared" si="11"/>
        <v>1</v>
      </c>
      <c r="X353" s="63">
        <f t="shared" si="12"/>
        <v>1</v>
      </c>
    </row>
    <row r="354" spans="2:24" ht="24.6" customHeight="1">
      <c r="B354" s="48">
        <f>Personal_Development!B355</f>
        <v>0</v>
      </c>
      <c r="C354" s="48">
        <f>Personal_Development!C355</f>
        <v>0</v>
      </c>
      <c r="D354" s="14" t="str">
        <f>Personal_Development!D355</f>
        <v>C13433</v>
      </c>
      <c r="E354" s="11" t="str">
        <f>Personal_Development!E355</f>
        <v>NEO SIEW LING</v>
      </c>
      <c r="F354" s="12" t="str">
        <f>Personal_Development!F355</f>
        <v>PRODUCTION NO.1 DEPARTMENT</v>
      </c>
      <c r="G354" s="12" t="str">
        <f>Personal_Development!G355</f>
        <v>ASSEMBLY PRODUCTION SECTION (APS)</v>
      </c>
      <c r="H354" s="40" t="str">
        <f>Personal_Development!H355</f>
        <v>OPERATOR 2</v>
      </c>
      <c r="I354" s="41" t="str">
        <f>Personal_Development!I355</f>
        <v>C4 PROD</v>
      </c>
      <c r="J354" s="42" t="str">
        <f>Personal_Development!J355</f>
        <v xml:space="preserve">C4 </v>
      </c>
      <c r="K354" s="47"/>
      <c r="L354" s="47"/>
      <c r="M354" s="51"/>
      <c r="N354" s="51"/>
      <c r="O354" s="47"/>
      <c r="P354" s="47"/>
      <c r="Q354" s="47"/>
      <c r="R354" s="47"/>
      <c r="S354" s="51"/>
      <c r="T354" s="51"/>
      <c r="U354" s="47"/>
      <c r="V354" s="47"/>
      <c r="W354" s="52">
        <f t="shared" si="11"/>
        <v>0</v>
      </c>
      <c r="X354" s="63">
        <f t="shared" si="12"/>
        <v>1</v>
      </c>
    </row>
    <row r="355" spans="2:24" ht="24.6" customHeight="1">
      <c r="B355" s="48">
        <f>Personal_Development!B356</f>
        <v>0</v>
      </c>
      <c r="C355" s="48">
        <f>Personal_Development!C356</f>
        <v>0</v>
      </c>
      <c r="D355" s="14" t="str">
        <f>Personal_Development!D356</f>
        <v>C13437</v>
      </c>
      <c r="E355" s="11" t="str">
        <f>Personal_Development!E356</f>
        <v>NORIZAN BINTI ABD RAHMAN</v>
      </c>
      <c r="F355" s="12" t="str">
        <f>Personal_Development!F356</f>
        <v>PRODUCTION NO.1 DEPARTMENT</v>
      </c>
      <c r="G355" s="12" t="str">
        <f>Personal_Development!G356</f>
        <v>ASSEMBLY PRODUCTION SECTION (APS)</v>
      </c>
      <c r="H355" s="40" t="str">
        <f>Personal_Development!H356</f>
        <v>OPERATOR 2</v>
      </c>
      <c r="I355" s="41" t="str">
        <f>Personal_Development!I356</f>
        <v>C4 PROD</v>
      </c>
      <c r="J355" s="42" t="str">
        <f>Personal_Development!J356</f>
        <v xml:space="preserve">C4 </v>
      </c>
      <c r="K355" s="47"/>
      <c r="L355" s="47"/>
      <c r="M355" s="51"/>
      <c r="N355" s="51"/>
      <c r="O355" s="47"/>
      <c r="P355" s="47"/>
      <c r="Q355" s="47"/>
      <c r="R355" s="47"/>
      <c r="S355" s="51"/>
      <c r="T355" s="51">
        <v>6</v>
      </c>
      <c r="U355" s="47"/>
      <c r="V355" s="47"/>
      <c r="W355" s="52">
        <f t="shared" si="11"/>
        <v>6</v>
      </c>
      <c r="X355" s="63">
        <f t="shared" si="12"/>
        <v>5</v>
      </c>
    </row>
    <row r="356" spans="2:24" ht="24.6" customHeight="1">
      <c r="B356" s="48">
        <f>Personal_Development!B357</f>
        <v>0</v>
      </c>
      <c r="C356" s="48">
        <f>Personal_Development!C357</f>
        <v>0</v>
      </c>
      <c r="D356" s="14" t="str">
        <f>Personal_Development!D357</f>
        <v>C13441</v>
      </c>
      <c r="E356" s="11" t="str">
        <f>Personal_Development!E357</f>
        <v>MOHD SYAFUL BIN CHE MAT</v>
      </c>
      <c r="F356" s="12" t="str">
        <f>Personal_Development!F357</f>
        <v>PRODUCTION NO.1 DEPARTMENT</v>
      </c>
      <c r="G356" s="12" t="str">
        <f>Personal_Development!G357</f>
        <v>ASSEMBLY PRODUCTION SECTION (APS)</v>
      </c>
      <c r="H356" s="40" t="str">
        <f>Personal_Development!H357</f>
        <v>OPERATOR 2</v>
      </c>
      <c r="I356" s="41" t="str">
        <f>Personal_Development!I357</f>
        <v>C4 PROD</v>
      </c>
      <c r="J356" s="42" t="str">
        <f>Personal_Development!J357</f>
        <v xml:space="preserve">C4 </v>
      </c>
      <c r="K356" s="47"/>
      <c r="L356" s="47">
        <v>1</v>
      </c>
      <c r="M356" s="51"/>
      <c r="N356" s="51"/>
      <c r="O356" s="47"/>
      <c r="P356" s="47"/>
      <c r="Q356" s="47"/>
      <c r="R356" s="47"/>
      <c r="S356" s="51"/>
      <c r="T356" s="51">
        <v>6</v>
      </c>
      <c r="U356" s="47"/>
      <c r="V356" s="47"/>
      <c r="W356" s="52">
        <f t="shared" si="11"/>
        <v>7</v>
      </c>
      <c r="X356" s="63">
        <f t="shared" si="12"/>
        <v>5</v>
      </c>
    </row>
    <row r="357" spans="2:24" ht="24.6" customHeight="1">
      <c r="B357" s="48" t="str">
        <f>Personal_Development!B358</f>
        <v>R</v>
      </c>
      <c r="C357" s="48">
        <f>Personal_Development!C358</f>
        <v>0</v>
      </c>
      <c r="D357" s="14" t="str">
        <f>Personal_Development!D358</f>
        <v>C13442</v>
      </c>
      <c r="E357" s="11" t="str">
        <f>Personal_Development!E358</f>
        <v>ROESLINDA BINTI RAMLAN ROES</v>
      </c>
      <c r="F357" s="12" t="str">
        <f>Personal_Development!F358</f>
        <v>PRODUCTION NO.1 DEPARTMENT</v>
      </c>
      <c r="G357" s="12" t="str">
        <f>Personal_Development!G358</f>
        <v>ASSEMBLY PRODUCTION SECTION (APS)</v>
      </c>
      <c r="H357" s="40" t="str">
        <f>Personal_Development!H358</f>
        <v>OPERATOR 2</v>
      </c>
      <c r="I357" s="41" t="str">
        <f>Personal_Development!I358</f>
        <v>C4 PROD</v>
      </c>
      <c r="J357" s="42" t="str">
        <f>Personal_Development!J358</f>
        <v xml:space="preserve">C4 </v>
      </c>
      <c r="K357" s="47"/>
      <c r="L357" s="47"/>
      <c r="M357" s="51"/>
      <c r="N357" s="51"/>
      <c r="O357" s="47"/>
      <c r="P357" s="47"/>
      <c r="Q357" s="47"/>
      <c r="R357" s="47"/>
      <c r="S357" s="51"/>
      <c r="T357" s="51"/>
      <c r="U357" s="47"/>
      <c r="V357" s="47"/>
      <c r="W357" s="52">
        <f t="shared" si="11"/>
        <v>0</v>
      </c>
      <c r="X357" s="63">
        <f t="shared" si="12"/>
        <v>1</v>
      </c>
    </row>
    <row r="358" spans="2:24" ht="24.6" customHeight="1">
      <c r="B358" s="48">
        <f>Personal_Development!B359</f>
        <v>0</v>
      </c>
      <c r="C358" s="48">
        <f>Personal_Development!C359</f>
        <v>0</v>
      </c>
      <c r="D358" s="14" t="str">
        <f>Personal_Development!D359</f>
        <v>C13444</v>
      </c>
      <c r="E358" s="11" t="str">
        <f>Personal_Development!E359</f>
        <v>HAFIEZ BIN ABD RAHMAN</v>
      </c>
      <c r="F358" s="12" t="str">
        <f>Personal_Development!F359</f>
        <v>PRODUCTION NO.1 DEPARTMENT</v>
      </c>
      <c r="G358" s="12" t="str">
        <f>Personal_Development!G359</f>
        <v>ASSEMBLY PRODUCTION SECTION (APS)</v>
      </c>
      <c r="H358" s="40" t="str">
        <f>Personal_Development!H359</f>
        <v>OPERATOR 2</v>
      </c>
      <c r="I358" s="41" t="str">
        <f>Personal_Development!I359</f>
        <v>C4 PROD</v>
      </c>
      <c r="J358" s="42" t="str">
        <f>Personal_Development!J359</f>
        <v xml:space="preserve">C4 </v>
      </c>
      <c r="K358" s="47"/>
      <c r="L358" s="47"/>
      <c r="M358" s="51"/>
      <c r="N358" s="51"/>
      <c r="O358" s="47"/>
      <c r="P358" s="47"/>
      <c r="Q358" s="47"/>
      <c r="R358" s="47"/>
      <c r="S358" s="51"/>
      <c r="T358" s="51">
        <v>1</v>
      </c>
      <c r="U358" s="47"/>
      <c r="V358" s="47">
        <v>1</v>
      </c>
      <c r="W358" s="52">
        <f t="shared" si="11"/>
        <v>2</v>
      </c>
      <c r="X358" s="63">
        <f t="shared" si="12"/>
        <v>2</v>
      </c>
    </row>
    <row r="359" spans="2:24" ht="24.6" customHeight="1">
      <c r="B359" s="48">
        <f>Personal_Development!B360</f>
        <v>0</v>
      </c>
      <c r="C359" s="48">
        <f>Personal_Development!C360</f>
        <v>0</v>
      </c>
      <c r="D359" s="14" t="str">
        <f>Personal_Development!D360</f>
        <v>C13446</v>
      </c>
      <c r="E359" s="11" t="str">
        <f>Personal_Development!E360</f>
        <v>NOR FADILAH BINTI IBRAHIM</v>
      </c>
      <c r="F359" s="12" t="str">
        <f>Personal_Development!F360</f>
        <v>FACTORY OPERATIONS DEPARTMENT</v>
      </c>
      <c r="G359" s="12" t="str">
        <f>Personal_Development!G360</f>
        <v>FINANCE &amp; ACCOUNTING SECTION (FAS)</v>
      </c>
      <c r="H359" s="40" t="str">
        <f>Personal_Development!H360</f>
        <v>ASSISTANT</v>
      </c>
      <c r="I359" s="41" t="str">
        <f>Personal_Development!I360</f>
        <v>C1 OFFICE</v>
      </c>
      <c r="J359" s="42" t="str">
        <f>Personal_Development!J360</f>
        <v xml:space="preserve">C1 </v>
      </c>
      <c r="K359" s="47"/>
      <c r="L359" s="47"/>
      <c r="M359" s="51">
        <v>5</v>
      </c>
      <c r="N359" s="51"/>
      <c r="O359" s="47"/>
      <c r="P359" s="47"/>
      <c r="Q359" s="47"/>
      <c r="R359" s="47"/>
      <c r="S359" s="51"/>
      <c r="T359" s="51"/>
      <c r="U359" s="47"/>
      <c r="V359" s="47"/>
      <c r="W359" s="52">
        <f t="shared" si="11"/>
        <v>5</v>
      </c>
      <c r="X359" s="63">
        <f t="shared" si="12"/>
        <v>5</v>
      </c>
    </row>
    <row r="360" spans="2:24" ht="24.6" customHeight="1">
      <c r="B360" s="48">
        <f>Personal_Development!B361</f>
        <v>0</v>
      </c>
      <c r="C360" s="48">
        <f>Personal_Development!C361</f>
        <v>0</v>
      </c>
      <c r="D360" s="14" t="str">
        <f>Personal_Development!D361</f>
        <v>C13447</v>
      </c>
      <c r="E360" s="11" t="str">
        <f>Personal_Development!E361</f>
        <v>IZREYNA NORSYAZLIEN BINTI ABDUL RASHID</v>
      </c>
      <c r="F360" s="12" t="str">
        <f>Personal_Development!F361</f>
        <v>PRODUCTION NO.2 DEPARTMENT</v>
      </c>
      <c r="G360" s="12" t="str">
        <f>Personal_Development!G361</f>
        <v>MOLDING PRODUCTION SECTION (MPS)</v>
      </c>
      <c r="H360" s="40" t="str">
        <f>Personal_Development!H361</f>
        <v>SENIOR TECHNICIAN</v>
      </c>
      <c r="I360" s="41" t="str">
        <f>Personal_Development!I361</f>
        <v>C1 PROD</v>
      </c>
      <c r="J360" s="42" t="str">
        <f>Personal_Development!J361</f>
        <v xml:space="preserve">C1 </v>
      </c>
      <c r="K360" s="47"/>
      <c r="L360" s="47">
        <v>5</v>
      </c>
      <c r="M360" s="51"/>
      <c r="N360" s="51">
        <v>6</v>
      </c>
      <c r="O360" s="47"/>
      <c r="P360" s="47"/>
      <c r="Q360" s="47">
        <v>2</v>
      </c>
      <c r="R360" s="47"/>
      <c r="S360" s="51"/>
      <c r="T360" s="51"/>
      <c r="U360" s="47"/>
      <c r="V360" s="47"/>
      <c r="W360" s="52">
        <f t="shared" si="11"/>
        <v>13</v>
      </c>
      <c r="X360" s="63">
        <f t="shared" si="12"/>
        <v>5</v>
      </c>
    </row>
    <row r="361" spans="2:24" ht="24.6" customHeight="1">
      <c r="B361" s="48">
        <f>Personal_Development!B362</f>
        <v>0</v>
      </c>
      <c r="C361" s="48">
        <f>Personal_Development!C362</f>
        <v>0</v>
      </c>
      <c r="D361" s="14" t="str">
        <f>Personal_Development!D362</f>
        <v>C13451</v>
      </c>
      <c r="E361" s="11" t="str">
        <f>Personal_Development!E362</f>
        <v>NUR SHAMIRA BINTI MAT JANI</v>
      </c>
      <c r="F361" s="12" t="str">
        <f>Personal_Development!F362</f>
        <v>PRODUCTION NO.1 DEPARTMENT</v>
      </c>
      <c r="G361" s="12" t="str">
        <f>Personal_Development!G362</f>
        <v>ASSEMBLY PRODUCTION SECTION (APS)</v>
      </c>
      <c r="H361" s="40" t="str">
        <f>Personal_Development!H362</f>
        <v>OPERATOR 2</v>
      </c>
      <c r="I361" s="41" t="str">
        <f>Personal_Development!I362</f>
        <v>C4 PROD</v>
      </c>
      <c r="J361" s="42" t="str">
        <f>Personal_Development!J362</f>
        <v xml:space="preserve">C4 </v>
      </c>
      <c r="K361" s="47"/>
      <c r="L361" s="47"/>
      <c r="M361" s="51"/>
      <c r="N361" s="51">
        <v>2</v>
      </c>
      <c r="O361" s="47"/>
      <c r="P361" s="47"/>
      <c r="Q361" s="47"/>
      <c r="R361" s="47"/>
      <c r="S361" s="51"/>
      <c r="T361" s="51"/>
      <c r="U361" s="47"/>
      <c r="V361" s="47">
        <v>3</v>
      </c>
      <c r="W361" s="52">
        <f t="shared" si="11"/>
        <v>5</v>
      </c>
      <c r="X361" s="63">
        <f t="shared" si="12"/>
        <v>5</v>
      </c>
    </row>
    <row r="362" spans="2:24" ht="24.6" customHeight="1">
      <c r="B362" s="48">
        <f>Personal_Development!B363</f>
        <v>0</v>
      </c>
      <c r="C362" s="48">
        <f>Personal_Development!C363</f>
        <v>0</v>
      </c>
      <c r="D362" s="14" t="str">
        <f>Personal_Development!D363</f>
        <v>C13456</v>
      </c>
      <c r="E362" s="11" t="str">
        <f>Personal_Development!E363</f>
        <v>MUHAMMAD TAUFIQ BIN RAHMAT HIDAYAT</v>
      </c>
      <c r="F362" s="12" t="str">
        <f>Personal_Development!F363</f>
        <v>PRODUCTION NO.1 DEPARTMENT</v>
      </c>
      <c r="G362" s="12" t="str">
        <f>Personal_Development!G363</f>
        <v>ASSEMBLY PRODUCTION SECTION (APS)</v>
      </c>
      <c r="H362" s="40" t="str">
        <f>Personal_Development!H363</f>
        <v>OPERATOR 2</v>
      </c>
      <c r="I362" s="41" t="str">
        <f>Personal_Development!I363</f>
        <v>C4 PROD</v>
      </c>
      <c r="J362" s="42" t="str">
        <f>Personal_Development!J363</f>
        <v xml:space="preserve">C4 </v>
      </c>
      <c r="K362" s="47"/>
      <c r="L362" s="47"/>
      <c r="M362" s="51"/>
      <c r="N362" s="51"/>
      <c r="O362" s="47"/>
      <c r="P362" s="47"/>
      <c r="Q362" s="47"/>
      <c r="R362" s="47"/>
      <c r="S362" s="51"/>
      <c r="T362" s="51">
        <v>4</v>
      </c>
      <c r="U362" s="47"/>
      <c r="V362" s="47">
        <v>2</v>
      </c>
      <c r="W362" s="52">
        <f t="shared" si="11"/>
        <v>6</v>
      </c>
      <c r="X362" s="63">
        <f t="shared" si="12"/>
        <v>5</v>
      </c>
    </row>
    <row r="363" spans="2:24" ht="24.6" customHeight="1">
      <c r="B363" s="48">
        <f>Personal_Development!B364</f>
        <v>0</v>
      </c>
      <c r="C363" s="48">
        <f>Personal_Development!C364</f>
        <v>0</v>
      </c>
      <c r="D363" s="14" t="str">
        <f>Personal_Development!D364</f>
        <v>C13459</v>
      </c>
      <c r="E363" s="11" t="str">
        <f>Personal_Development!E364</f>
        <v>KOKULAVANI A/P CHINNAPA</v>
      </c>
      <c r="F363" s="12" t="str">
        <f>Personal_Development!F364</f>
        <v>PRODUCTION NO.1 DEPARTMENT</v>
      </c>
      <c r="G363" s="12" t="str">
        <f>Personal_Development!G364</f>
        <v>ASSEMBLY PRODUCTION SECTION (APS)</v>
      </c>
      <c r="H363" s="40" t="str">
        <f>Personal_Development!H364</f>
        <v>OPERATOR 2</v>
      </c>
      <c r="I363" s="41" t="str">
        <f>Personal_Development!I364</f>
        <v>C4 PROD</v>
      </c>
      <c r="J363" s="42" t="str">
        <f>Personal_Development!J364</f>
        <v xml:space="preserve">C4 </v>
      </c>
      <c r="K363" s="47"/>
      <c r="L363" s="47"/>
      <c r="M363" s="51"/>
      <c r="N363" s="51"/>
      <c r="O363" s="47"/>
      <c r="P363" s="47"/>
      <c r="Q363" s="47"/>
      <c r="R363" s="47"/>
      <c r="S363" s="51">
        <v>1</v>
      </c>
      <c r="T363" s="51"/>
      <c r="U363" s="47"/>
      <c r="V363" s="47"/>
      <c r="W363" s="52">
        <f t="shared" si="11"/>
        <v>1</v>
      </c>
      <c r="X363" s="63">
        <f t="shared" si="12"/>
        <v>1</v>
      </c>
    </row>
    <row r="364" spans="2:24" ht="24.6" customHeight="1">
      <c r="B364" s="48">
        <f>Personal_Development!B365</f>
        <v>0</v>
      </c>
      <c r="C364" s="48">
        <f>Personal_Development!C365</f>
        <v>0</v>
      </c>
      <c r="D364" s="14" t="str">
        <f>Personal_Development!D365</f>
        <v>C13460</v>
      </c>
      <c r="E364" s="11" t="str">
        <f>Personal_Development!E365</f>
        <v>MUHAMMAD AMIRUL BIN ABU HASSAN</v>
      </c>
      <c r="F364" s="12" t="str">
        <f>Personal_Development!F365</f>
        <v>PRODUCTION NO.1 DEPARTMENT</v>
      </c>
      <c r="G364" s="12" t="str">
        <f>Personal_Development!G365</f>
        <v>ASSEMBLY PRODUCTION SECTION (APS)</v>
      </c>
      <c r="H364" s="40" t="str">
        <f>Personal_Development!H365</f>
        <v>OPERATOR 2</v>
      </c>
      <c r="I364" s="41" t="str">
        <f>Personal_Development!I365</f>
        <v>C4 PROD</v>
      </c>
      <c r="J364" s="42" t="str">
        <f>Personal_Development!J365</f>
        <v xml:space="preserve">C4 </v>
      </c>
      <c r="K364" s="47"/>
      <c r="L364" s="47"/>
      <c r="M364" s="51"/>
      <c r="N364" s="51"/>
      <c r="O364" s="47"/>
      <c r="P364" s="47"/>
      <c r="Q364" s="47"/>
      <c r="R364" s="47"/>
      <c r="S364" s="51"/>
      <c r="T364" s="51"/>
      <c r="U364" s="47"/>
      <c r="V364" s="47">
        <v>5</v>
      </c>
      <c r="W364" s="52">
        <f t="shared" si="11"/>
        <v>5</v>
      </c>
      <c r="X364" s="63">
        <f t="shared" si="12"/>
        <v>5</v>
      </c>
    </row>
    <row r="365" spans="2:24" ht="24.6" customHeight="1">
      <c r="B365" s="48">
        <f>Personal_Development!B366</f>
        <v>0</v>
      </c>
      <c r="C365" s="48">
        <f>Personal_Development!C366</f>
        <v>0</v>
      </c>
      <c r="D365" s="14" t="str">
        <f>Personal_Development!D366</f>
        <v>C13463</v>
      </c>
      <c r="E365" s="11" t="str">
        <f>Personal_Development!E366</f>
        <v>SHAHARUDIN BIN ABD RAHIM</v>
      </c>
      <c r="F365" s="12" t="str">
        <f>Personal_Development!F366</f>
        <v>FACTORY OPERATIONS DEPARTMENT</v>
      </c>
      <c r="G365" s="12" t="str">
        <f>Personal_Development!G366</f>
        <v>INVENTORY &amp; SYSYTEM CONTROL SECTION (IVS)</v>
      </c>
      <c r="H365" s="40" t="str">
        <f>Personal_Development!H366</f>
        <v>STOREHAND</v>
      </c>
      <c r="I365" s="41" t="str">
        <f>Personal_Development!I366</f>
        <v>C4 PROD</v>
      </c>
      <c r="J365" s="42" t="str">
        <f>Personal_Development!J366</f>
        <v xml:space="preserve">C4 </v>
      </c>
      <c r="K365" s="47"/>
      <c r="L365" s="47"/>
      <c r="M365" s="51"/>
      <c r="N365" s="51"/>
      <c r="O365" s="47"/>
      <c r="P365" s="47"/>
      <c r="Q365" s="47"/>
      <c r="R365" s="47"/>
      <c r="S365" s="51"/>
      <c r="T365" s="51"/>
      <c r="U365" s="47"/>
      <c r="V365" s="47"/>
      <c r="W365" s="52">
        <f t="shared" si="11"/>
        <v>0</v>
      </c>
      <c r="X365" s="63">
        <f t="shared" si="12"/>
        <v>1</v>
      </c>
    </row>
    <row r="366" spans="2:24" ht="24.6" customHeight="1">
      <c r="B366" s="48">
        <f>Personal_Development!B367</f>
        <v>0</v>
      </c>
      <c r="C366" s="48">
        <f>Personal_Development!C367</f>
        <v>0</v>
      </c>
      <c r="D366" s="14" t="str">
        <f>Personal_Development!D367</f>
        <v>C13464</v>
      </c>
      <c r="E366" s="11" t="str">
        <f>Personal_Development!E367</f>
        <v>MUHAMMAD AL AMIN BIN MOHAMAD ARIF</v>
      </c>
      <c r="F366" s="12" t="str">
        <f>Personal_Development!F367</f>
        <v>FACTORY OPERATIONS DEPARTMENT</v>
      </c>
      <c r="G366" s="12" t="str">
        <f>Personal_Development!G367</f>
        <v>INVENTORY &amp; SYSYTEM CONTROL SECTION (IVS)</v>
      </c>
      <c r="H366" s="40" t="str">
        <f>Personal_Development!H367</f>
        <v>STOREHAND</v>
      </c>
      <c r="I366" s="41" t="str">
        <f>Personal_Development!I367</f>
        <v>C4 PROD</v>
      </c>
      <c r="J366" s="42" t="str">
        <f>Personal_Development!J367</f>
        <v xml:space="preserve">C4 </v>
      </c>
      <c r="K366" s="47"/>
      <c r="L366" s="47"/>
      <c r="M366" s="51"/>
      <c r="N366" s="51"/>
      <c r="O366" s="47"/>
      <c r="P366" s="47"/>
      <c r="Q366" s="47"/>
      <c r="R366" s="47"/>
      <c r="S366" s="51"/>
      <c r="T366" s="51"/>
      <c r="U366" s="47"/>
      <c r="V366" s="47"/>
      <c r="W366" s="52">
        <f t="shared" si="11"/>
        <v>0</v>
      </c>
      <c r="X366" s="63">
        <f t="shared" si="12"/>
        <v>1</v>
      </c>
    </row>
    <row r="367" spans="2:24" ht="24.6" customHeight="1">
      <c r="B367" s="48">
        <f>Personal_Development!B368</f>
        <v>0</v>
      </c>
      <c r="C367" s="48">
        <f>Personal_Development!C368</f>
        <v>0</v>
      </c>
      <c r="D367" s="14" t="str">
        <f>Personal_Development!D368</f>
        <v>C13467</v>
      </c>
      <c r="E367" s="11" t="str">
        <f>Personal_Development!E368</f>
        <v>NORAZAH BINTI ZAINAL</v>
      </c>
      <c r="F367" s="12" t="str">
        <f>Personal_Development!F368</f>
        <v>FACTORY OPERATIONS DEPARTMENT</v>
      </c>
      <c r="G367" s="12" t="str">
        <f>Personal_Development!G368</f>
        <v>INVENTORY &amp; SYSYTEM CONTROL SECTION (IVS)</v>
      </c>
      <c r="H367" s="40" t="str">
        <f>Personal_Development!H368</f>
        <v>STOREHAND</v>
      </c>
      <c r="I367" s="41" t="str">
        <f>Personal_Development!I368</f>
        <v>C4 PROD</v>
      </c>
      <c r="J367" s="42" t="str">
        <f>Personal_Development!J368</f>
        <v xml:space="preserve">C4 </v>
      </c>
      <c r="K367" s="47"/>
      <c r="L367" s="47"/>
      <c r="M367" s="51"/>
      <c r="N367" s="51"/>
      <c r="O367" s="47"/>
      <c r="P367" s="47"/>
      <c r="Q367" s="47"/>
      <c r="R367" s="47"/>
      <c r="S367" s="51"/>
      <c r="T367" s="51"/>
      <c r="U367" s="47">
        <v>4</v>
      </c>
      <c r="V367" s="47"/>
      <c r="W367" s="52">
        <f t="shared" si="11"/>
        <v>4</v>
      </c>
      <c r="X367" s="63">
        <f t="shared" si="12"/>
        <v>4</v>
      </c>
    </row>
    <row r="368" spans="2:24" ht="24.6" customHeight="1">
      <c r="B368" s="48">
        <f>Personal_Development!B369</f>
        <v>0</v>
      </c>
      <c r="C368" s="48">
        <f>Personal_Development!C369</f>
        <v>0</v>
      </c>
      <c r="D368" s="14" t="str">
        <f>Personal_Development!D369</f>
        <v>C13468</v>
      </c>
      <c r="E368" s="11" t="str">
        <f>Personal_Development!E369</f>
        <v>AHAMAD SHAHLAN BIN ROSLI</v>
      </c>
      <c r="F368" s="12" t="str">
        <f>Personal_Development!F369</f>
        <v>PRODUCTION NO.1 DEPARTMENT</v>
      </c>
      <c r="G368" s="12" t="str">
        <f>Personal_Development!G369</f>
        <v>ASSEMBLY PRODUCTION SECTION (APS)</v>
      </c>
      <c r="H368" s="40" t="str">
        <f>Personal_Development!H369</f>
        <v>OPERATOR 2</v>
      </c>
      <c r="I368" s="41" t="str">
        <f>Personal_Development!I369</f>
        <v>C4 PROD</v>
      </c>
      <c r="J368" s="42" t="str">
        <f>Personal_Development!J369</f>
        <v xml:space="preserve">C4 </v>
      </c>
      <c r="K368" s="47"/>
      <c r="L368" s="47">
        <v>3</v>
      </c>
      <c r="M368" s="51"/>
      <c r="N368" s="51"/>
      <c r="O368" s="47">
        <v>1</v>
      </c>
      <c r="P368" s="47"/>
      <c r="Q368" s="47">
        <v>1</v>
      </c>
      <c r="R368" s="47"/>
      <c r="S368" s="51"/>
      <c r="T368" s="51"/>
      <c r="U368" s="47"/>
      <c r="V368" s="47"/>
      <c r="W368" s="52">
        <f t="shared" si="11"/>
        <v>5</v>
      </c>
      <c r="X368" s="63">
        <f t="shared" si="12"/>
        <v>5</v>
      </c>
    </row>
    <row r="369" spans="2:24" ht="24.6" customHeight="1">
      <c r="B369" s="48">
        <f>Personal_Development!B370</f>
        <v>0</v>
      </c>
      <c r="C369" s="48">
        <f>Personal_Development!C370</f>
        <v>0</v>
      </c>
      <c r="D369" s="14" t="str">
        <f>Personal_Development!D370</f>
        <v>C13473</v>
      </c>
      <c r="E369" s="11" t="str">
        <f>Personal_Development!E370</f>
        <v>NURARINA QURRATUAINI BINTI AB AZIZ</v>
      </c>
      <c r="F369" s="12" t="str">
        <f>Personal_Development!F370</f>
        <v>PRODUCTION NO.2 DEPARTMENT</v>
      </c>
      <c r="G369" s="12" t="str">
        <f>Personal_Development!G370</f>
        <v>MOLDING PRODUCTION SECTION (MPS)</v>
      </c>
      <c r="H369" s="40" t="str">
        <f>Personal_Development!H370</f>
        <v>OPERATOR 1</v>
      </c>
      <c r="I369" s="41" t="str">
        <f>Personal_Development!I370</f>
        <v>C3 PROD</v>
      </c>
      <c r="J369" s="42" t="str">
        <f>Personal_Development!J370</f>
        <v xml:space="preserve">C3 </v>
      </c>
      <c r="K369" s="47"/>
      <c r="L369" s="47"/>
      <c r="M369" s="51"/>
      <c r="N369" s="51"/>
      <c r="O369" s="47"/>
      <c r="P369" s="47"/>
      <c r="Q369" s="47"/>
      <c r="R369" s="47">
        <v>3</v>
      </c>
      <c r="S369" s="51"/>
      <c r="T369" s="51"/>
      <c r="U369" s="47"/>
      <c r="V369" s="47"/>
      <c r="W369" s="52">
        <f t="shared" si="11"/>
        <v>3</v>
      </c>
      <c r="X369" s="63">
        <f t="shared" si="12"/>
        <v>3</v>
      </c>
    </row>
    <row r="370" spans="2:24" ht="24.6" customHeight="1">
      <c r="B370" s="48">
        <f>Personal_Development!B371</f>
        <v>0</v>
      </c>
      <c r="C370" s="48">
        <f>Personal_Development!C371</f>
        <v>0</v>
      </c>
      <c r="D370" s="14" t="str">
        <f>Personal_Development!D371</f>
        <v>C13475</v>
      </c>
      <c r="E370" s="11" t="str">
        <f>Personal_Development!E371</f>
        <v>AHMAD FAIZ BIN MOHD NOR</v>
      </c>
      <c r="F370" s="12" t="str">
        <f>Personal_Development!F371</f>
        <v>PRODUCTION NO.2 DEPARTMENT</v>
      </c>
      <c r="G370" s="12" t="str">
        <f>Personal_Development!G371</f>
        <v>MOLDING PRODUCTION SECTION (MPS)</v>
      </c>
      <c r="H370" s="40" t="str">
        <f>Personal_Development!H371</f>
        <v>TECHNICIAN</v>
      </c>
      <c r="I370" s="41" t="str">
        <f>Personal_Development!I371</f>
        <v>C2 PROD</v>
      </c>
      <c r="J370" s="42" t="str">
        <f>Personal_Development!J371</f>
        <v xml:space="preserve">C2 </v>
      </c>
      <c r="K370" s="47">
        <v>4</v>
      </c>
      <c r="L370" s="47"/>
      <c r="M370" s="51"/>
      <c r="N370" s="51"/>
      <c r="O370" s="47"/>
      <c r="P370" s="47"/>
      <c r="Q370" s="47">
        <v>3</v>
      </c>
      <c r="R370" s="47"/>
      <c r="S370" s="51">
        <v>1</v>
      </c>
      <c r="T370" s="51">
        <v>4</v>
      </c>
      <c r="U370" s="47">
        <v>5</v>
      </c>
      <c r="V370" s="47"/>
      <c r="W370" s="52">
        <f t="shared" si="11"/>
        <v>17</v>
      </c>
      <c r="X370" s="63">
        <f t="shared" si="12"/>
        <v>5</v>
      </c>
    </row>
    <row r="371" spans="2:24" ht="24.6" customHeight="1">
      <c r="B371" s="48">
        <f>Personal_Development!B372</f>
        <v>0</v>
      </c>
      <c r="C371" s="48">
        <f>Personal_Development!C372</f>
        <v>0</v>
      </c>
      <c r="D371" s="14" t="str">
        <f>Personal_Development!D372</f>
        <v>C13477</v>
      </c>
      <c r="E371" s="11" t="str">
        <f>Personal_Development!E372</f>
        <v>NURSUHAIDA BINTI ZAILAN</v>
      </c>
      <c r="F371" s="12" t="str">
        <f>Personal_Development!F372</f>
        <v>FACTORY OPERATIONS DEPARTMENT</v>
      </c>
      <c r="G371" s="12" t="str">
        <f>Personal_Development!G372</f>
        <v>INVENTORY &amp; SYSYTEM CONTROL SECTION (IVS)</v>
      </c>
      <c r="H371" s="40" t="str">
        <f>Personal_Development!H372</f>
        <v>STOREHAND</v>
      </c>
      <c r="I371" s="41" t="str">
        <f>Personal_Development!I372</f>
        <v>C4 PROD</v>
      </c>
      <c r="J371" s="42" t="str">
        <f>Personal_Development!J372</f>
        <v xml:space="preserve">C4 </v>
      </c>
      <c r="K371" s="47"/>
      <c r="L371" s="47"/>
      <c r="M371" s="51"/>
      <c r="N371" s="51"/>
      <c r="O371" s="47"/>
      <c r="P371" s="47"/>
      <c r="Q371" s="47"/>
      <c r="R371" s="47"/>
      <c r="S371" s="51"/>
      <c r="T371" s="51"/>
      <c r="U371" s="47"/>
      <c r="V371" s="47"/>
      <c r="W371" s="52">
        <f t="shared" si="11"/>
        <v>0</v>
      </c>
      <c r="X371" s="63">
        <f t="shared" si="12"/>
        <v>1</v>
      </c>
    </row>
    <row r="372" spans="2:24" ht="24.6" customHeight="1">
      <c r="B372" s="48">
        <f>Personal_Development!B373</f>
        <v>0</v>
      </c>
      <c r="C372" s="48">
        <f>Personal_Development!C373</f>
        <v>0</v>
      </c>
      <c r="D372" s="14" t="str">
        <f>Personal_Development!D373</f>
        <v>C13479</v>
      </c>
      <c r="E372" s="11" t="str">
        <f>Personal_Development!E373</f>
        <v>MUHAMMAD QAYYUM DANIAL BIN AHMAD PUZI</v>
      </c>
      <c r="F372" s="12" t="str">
        <f>Personal_Development!F373</f>
        <v>PRODUCTION NO.1 DEPARTMENT</v>
      </c>
      <c r="G372" s="12" t="str">
        <f>Personal_Development!G373</f>
        <v>ASSEMBLY PRODUCTION SECTION (APS)</v>
      </c>
      <c r="H372" s="40" t="str">
        <f>Personal_Development!H373</f>
        <v>OPERATOR 2</v>
      </c>
      <c r="I372" s="41" t="str">
        <f>Personal_Development!I373</f>
        <v>C4 PROD</v>
      </c>
      <c r="J372" s="42" t="str">
        <f>Personal_Development!J373</f>
        <v xml:space="preserve">C4 </v>
      </c>
      <c r="K372" s="47"/>
      <c r="L372" s="47"/>
      <c r="M372" s="51"/>
      <c r="N372" s="51"/>
      <c r="O372" s="47"/>
      <c r="P372" s="47"/>
      <c r="Q372" s="47"/>
      <c r="R372" s="47"/>
      <c r="S372" s="51"/>
      <c r="T372" s="51"/>
      <c r="U372" s="47"/>
      <c r="V372" s="47"/>
      <c r="W372" s="52">
        <f t="shared" si="11"/>
        <v>0</v>
      </c>
      <c r="X372" s="63">
        <f t="shared" si="12"/>
        <v>1</v>
      </c>
    </row>
    <row r="373" spans="2:24" ht="24.6" customHeight="1">
      <c r="B373" s="48" t="str">
        <f>Personal_Development!B374</f>
        <v>R</v>
      </c>
      <c r="C373" s="48">
        <f>Personal_Development!C374</f>
        <v>0</v>
      </c>
      <c r="D373" s="14" t="str">
        <f>Personal_Development!D374</f>
        <v>C13481</v>
      </c>
      <c r="E373" s="11" t="str">
        <f>Personal_Development!E374</f>
        <v>SITI NAIDAH BINTI BIDIN</v>
      </c>
      <c r="F373" s="12" t="str">
        <f>Personal_Development!F374</f>
        <v>PRODUCTION NO.1 DEPARTMENT</v>
      </c>
      <c r="G373" s="12" t="str">
        <f>Personal_Development!G374</f>
        <v>ASSEMBLY PRODUCTION SECTION (APS)</v>
      </c>
      <c r="H373" s="40" t="str">
        <f>Personal_Development!H374</f>
        <v>OPERATOR 2</v>
      </c>
      <c r="I373" s="41" t="str">
        <f>Personal_Development!I374</f>
        <v>C4 PROD</v>
      </c>
      <c r="J373" s="42" t="str">
        <f>Personal_Development!J374</f>
        <v xml:space="preserve">C4 </v>
      </c>
      <c r="K373" s="47"/>
      <c r="L373" s="47"/>
      <c r="M373" s="51"/>
      <c r="N373" s="51"/>
      <c r="O373" s="226">
        <v>2</v>
      </c>
      <c r="P373" s="47"/>
      <c r="Q373" s="47"/>
      <c r="R373" s="47"/>
      <c r="S373" s="51"/>
      <c r="T373" s="51"/>
      <c r="U373" s="47"/>
      <c r="V373" s="47"/>
      <c r="W373" s="52">
        <f t="shared" si="11"/>
        <v>2</v>
      </c>
      <c r="X373" s="63">
        <f t="shared" si="12"/>
        <v>2</v>
      </c>
    </row>
    <row r="374" spans="2:24" ht="24.6" customHeight="1">
      <c r="B374" s="48">
        <f>Personal_Development!B375</f>
        <v>0</v>
      </c>
      <c r="C374" s="48">
        <f>Personal_Development!C375</f>
        <v>0</v>
      </c>
      <c r="D374" s="14" t="str">
        <f>Personal_Development!D375</f>
        <v>C13483</v>
      </c>
      <c r="E374" s="11" t="str">
        <f>Personal_Development!E375</f>
        <v>NORHANISAH BINTI KARIM</v>
      </c>
      <c r="F374" s="12" t="str">
        <f>Personal_Development!F375</f>
        <v>PRODUCTION NO.1 DEPARTMENT</v>
      </c>
      <c r="G374" s="12" t="str">
        <f>Personal_Development!G375</f>
        <v>ASSEMBLY PRODUCTION SECTION (APS)</v>
      </c>
      <c r="H374" s="40" t="str">
        <f>Personal_Development!H375</f>
        <v>OPERATOR 2</v>
      </c>
      <c r="I374" s="41" t="str">
        <f>Personal_Development!I375</f>
        <v>C4 PROD</v>
      </c>
      <c r="J374" s="42" t="str">
        <f>Personal_Development!J375</f>
        <v xml:space="preserve">C4 </v>
      </c>
      <c r="K374" s="47"/>
      <c r="L374" s="47"/>
      <c r="M374" s="51">
        <v>1</v>
      </c>
      <c r="N374" s="51"/>
      <c r="O374" s="47">
        <v>2</v>
      </c>
      <c r="P374" s="47"/>
      <c r="Q374" s="47">
        <v>3</v>
      </c>
      <c r="R374" s="47"/>
      <c r="S374" s="51"/>
      <c r="T374" s="51"/>
      <c r="U374" s="47"/>
      <c r="V374" s="47"/>
      <c r="W374" s="52">
        <f t="shared" si="11"/>
        <v>6</v>
      </c>
      <c r="X374" s="63">
        <f t="shared" si="12"/>
        <v>5</v>
      </c>
    </row>
    <row r="375" spans="2:24" ht="24.6" customHeight="1">
      <c r="B375" s="48">
        <f>Personal_Development!B376</f>
        <v>0</v>
      </c>
      <c r="C375" s="48">
        <f>Personal_Development!C376</f>
        <v>0</v>
      </c>
      <c r="D375" s="14" t="str">
        <f>Personal_Development!D376</f>
        <v>C13485</v>
      </c>
      <c r="E375" s="11" t="str">
        <f>Personal_Development!E376</f>
        <v>MOHAMAD SHAMSUL NIZAM BIN MOHD DIMYTY</v>
      </c>
      <c r="F375" s="12" t="str">
        <f>Personal_Development!F376</f>
        <v>FACTORY OPERATIONS DEPARTMENT</v>
      </c>
      <c r="G375" s="12" t="str">
        <f>Personal_Development!G376</f>
        <v>INVENTORY &amp; SYSYTEM CONTROL SECTION (IVS)</v>
      </c>
      <c r="H375" s="40" t="str">
        <f>Personal_Development!H376</f>
        <v>STOREHAND</v>
      </c>
      <c r="I375" s="41" t="str">
        <f>Personal_Development!I376</f>
        <v>C4 PROD</v>
      </c>
      <c r="J375" s="42" t="str">
        <f>Personal_Development!J376</f>
        <v xml:space="preserve">C4 </v>
      </c>
      <c r="K375" s="47"/>
      <c r="L375" s="47"/>
      <c r="M375" s="51"/>
      <c r="N375" s="51"/>
      <c r="O375" s="47"/>
      <c r="P375" s="47"/>
      <c r="Q375" s="47"/>
      <c r="R375" s="47"/>
      <c r="S375" s="51"/>
      <c r="T375" s="51"/>
      <c r="U375" s="47"/>
      <c r="V375" s="47"/>
      <c r="W375" s="52">
        <f t="shared" si="11"/>
        <v>0</v>
      </c>
      <c r="X375" s="63">
        <f t="shared" si="12"/>
        <v>1</v>
      </c>
    </row>
    <row r="376" spans="2:24" ht="24.6" customHeight="1">
      <c r="B376" s="48">
        <f>Personal_Development!B377</f>
        <v>0</v>
      </c>
      <c r="C376" s="48">
        <f>Personal_Development!C377</f>
        <v>0</v>
      </c>
      <c r="D376" s="14" t="str">
        <f>Personal_Development!D377</f>
        <v>C13486</v>
      </c>
      <c r="E376" s="11" t="str">
        <f>Personal_Development!E377</f>
        <v>MUHAMAD NOOR HAKEEM BIN ABDULLAH</v>
      </c>
      <c r="F376" s="12" t="str">
        <f>Personal_Development!F377</f>
        <v>QUALITY ASSURANCE DEPARTMENT</v>
      </c>
      <c r="G376" s="12" t="str">
        <f>Personal_Development!G377</f>
        <v>QUALITY CONTROL SECTION (QCS)</v>
      </c>
      <c r="H376" s="40" t="str">
        <f>Personal_Development!H377</f>
        <v>QC CHECKER</v>
      </c>
      <c r="I376" s="41" t="str">
        <f>Personal_Development!I377</f>
        <v>C3 PROD</v>
      </c>
      <c r="J376" s="42" t="str">
        <f>Personal_Development!J377</f>
        <v xml:space="preserve">C3 </v>
      </c>
      <c r="K376" s="47"/>
      <c r="L376" s="47"/>
      <c r="M376" s="51">
        <v>4</v>
      </c>
      <c r="N376" s="51"/>
      <c r="O376" s="47"/>
      <c r="P376" s="47">
        <v>1</v>
      </c>
      <c r="Q376" s="47"/>
      <c r="R376" s="47"/>
      <c r="S376" s="51"/>
      <c r="T376" s="51"/>
      <c r="U376" s="47"/>
      <c r="V376" s="47"/>
      <c r="W376" s="52">
        <f t="shared" si="11"/>
        <v>5</v>
      </c>
      <c r="X376" s="63">
        <f t="shared" si="12"/>
        <v>5</v>
      </c>
    </row>
    <row r="377" spans="2:24" ht="24.6" customHeight="1">
      <c r="B377" s="48">
        <f>Personal_Development!B378</f>
        <v>0</v>
      </c>
      <c r="C377" s="48">
        <f>Personal_Development!C378</f>
        <v>0</v>
      </c>
      <c r="D377" s="14" t="str">
        <f>Personal_Development!D378</f>
        <v>C13487</v>
      </c>
      <c r="E377" s="11" t="str">
        <f>Personal_Development!E378</f>
        <v>NAISHAQ BIN AB RAHMAN</v>
      </c>
      <c r="F377" s="12" t="str">
        <f>Personal_Development!F378</f>
        <v>FACTORY OPERATIONS DEPARTMENT</v>
      </c>
      <c r="G377" s="12" t="str">
        <f>Personal_Development!G378</f>
        <v>INVENTORY &amp; SYSYTEM CONTROL SECTION (IVS)</v>
      </c>
      <c r="H377" s="40" t="str">
        <f>Personal_Development!H378</f>
        <v>STOREHAND</v>
      </c>
      <c r="I377" s="41" t="str">
        <f>Personal_Development!I378</f>
        <v>C4 PROD</v>
      </c>
      <c r="J377" s="42" t="str">
        <f>Personal_Development!J378</f>
        <v xml:space="preserve">C4 </v>
      </c>
      <c r="K377" s="47"/>
      <c r="L377" s="47"/>
      <c r="M377" s="51"/>
      <c r="N377" s="51"/>
      <c r="O377" s="47"/>
      <c r="P377" s="47"/>
      <c r="Q377" s="47"/>
      <c r="R377" s="47"/>
      <c r="S377" s="51"/>
      <c r="T377" s="51"/>
      <c r="U377" s="47"/>
      <c r="V377" s="47">
        <v>6</v>
      </c>
      <c r="W377" s="52">
        <f t="shared" si="11"/>
        <v>6</v>
      </c>
      <c r="X377" s="63">
        <f t="shared" si="12"/>
        <v>5</v>
      </c>
    </row>
    <row r="378" spans="2:24" ht="24.6" customHeight="1">
      <c r="B378" s="48">
        <f>Personal_Development!B379</f>
        <v>0</v>
      </c>
      <c r="C378" s="48">
        <f>Personal_Development!C379</f>
        <v>0</v>
      </c>
      <c r="D378" s="14" t="str">
        <f>Personal_Development!D379</f>
        <v>C13493</v>
      </c>
      <c r="E378" s="11" t="str">
        <f>Personal_Development!E379</f>
        <v>PATMAPRIYA A/P PERUMAL</v>
      </c>
      <c r="F378" s="12" t="str">
        <f>Personal_Development!F379</f>
        <v>PRODUCTION NO.1 DEPARTMENT</v>
      </c>
      <c r="G378" s="12" t="str">
        <f>Personal_Development!G379</f>
        <v>ASSEMBLY PRODUCTION SECTION (APS)</v>
      </c>
      <c r="H378" s="40" t="str">
        <f>Personal_Development!H379</f>
        <v>OPERATOR 2</v>
      </c>
      <c r="I378" s="41" t="str">
        <f>Personal_Development!I379</f>
        <v>C4 PROD</v>
      </c>
      <c r="J378" s="42" t="str">
        <f>Personal_Development!J379</f>
        <v xml:space="preserve">C4 </v>
      </c>
      <c r="K378" s="47"/>
      <c r="L378" s="47"/>
      <c r="M378" s="51"/>
      <c r="N378" s="51"/>
      <c r="O378" s="47"/>
      <c r="P378" s="47"/>
      <c r="Q378" s="47"/>
      <c r="R378" s="47"/>
      <c r="S378" s="51"/>
      <c r="T378" s="51">
        <v>5</v>
      </c>
      <c r="U378" s="47"/>
      <c r="V378" s="47"/>
      <c r="W378" s="52">
        <f t="shared" si="11"/>
        <v>5</v>
      </c>
      <c r="X378" s="63">
        <f t="shared" si="12"/>
        <v>5</v>
      </c>
    </row>
    <row r="379" spans="2:24" ht="24.6" customHeight="1">
      <c r="B379" s="48" t="str">
        <f>Personal_Development!B380</f>
        <v>R</v>
      </c>
      <c r="C379" s="48">
        <f>Personal_Development!C380</f>
        <v>0</v>
      </c>
      <c r="D379" s="14" t="str">
        <f>Personal_Development!D380</f>
        <v>C13494</v>
      </c>
      <c r="E379" s="11" t="str">
        <f>Personal_Development!E380</f>
        <v>SITI RAHAYU BINTI AHMAD</v>
      </c>
      <c r="F379" s="12" t="str">
        <f>Personal_Development!F380</f>
        <v>PRODUCTION NO.2 DEPARTMENT</v>
      </c>
      <c r="G379" s="12" t="str">
        <f>Personal_Development!G380</f>
        <v>MOLDING PRODUCTION SECTION (MPS)</v>
      </c>
      <c r="H379" s="40" t="str">
        <f>Personal_Development!H380</f>
        <v>OPERATOR 2</v>
      </c>
      <c r="I379" s="41" t="str">
        <f>Personal_Development!I380</f>
        <v>C4 PROD</v>
      </c>
      <c r="J379" s="42" t="str">
        <f>Personal_Development!J380</f>
        <v xml:space="preserve">C4 </v>
      </c>
      <c r="K379" s="47"/>
      <c r="L379" s="47"/>
      <c r="M379" s="51"/>
      <c r="N379" s="51"/>
      <c r="O379" s="47"/>
      <c r="P379" s="47"/>
      <c r="Q379" s="47"/>
      <c r="R379" s="47"/>
      <c r="S379" s="51"/>
      <c r="T379" s="51"/>
      <c r="U379" s="47"/>
      <c r="V379" s="47"/>
      <c r="W379" s="52">
        <f t="shared" si="11"/>
        <v>0</v>
      </c>
      <c r="X379" s="63">
        <f t="shared" si="12"/>
        <v>1</v>
      </c>
    </row>
    <row r="380" spans="2:24" ht="24.6" customHeight="1">
      <c r="B380" s="48">
        <f>Personal_Development!B381</f>
        <v>0</v>
      </c>
      <c r="C380" s="48">
        <f>Personal_Development!C381</f>
        <v>0</v>
      </c>
      <c r="D380" s="14" t="str">
        <f>Personal_Development!D381</f>
        <v>C13500</v>
      </c>
      <c r="E380" s="11" t="str">
        <f>Personal_Development!E381</f>
        <v>MUHAMAD ALI BIN ILIAS</v>
      </c>
      <c r="F380" s="12" t="str">
        <f>Personal_Development!F381</f>
        <v>PRODUCTION NO.2 DEPARTMENT</v>
      </c>
      <c r="G380" s="12" t="str">
        <f>Personal_Development!G381</f>
        <v>MOLDING PRODUCTION SECTION (MPS)</v>
      </c>
      <c r="H380" s="40" t="str">
        <f>Personal_Development!H381</f>
        <v>SENIOR STOREHAND</v>
      </c>
      <c r="I380" s="41" t="str">
        <f>Personal_Development!I381</f>
        <v>C3 PROD</v>
      </c>
      <c r="J380" s="42" t="str">
        <f>Personal_Development!J381</f>
        <v xml:space="preserve">C3 </v>
      </c>
      <c r="K380" s="47"/>
      <c r="L380" s="47"/>
      <c r="M380" s="51"/>
      <c r="N380" s="51">
        <v>2</v>
      </c>
      <c r="O380" s="47"/>
      <c r="P380" s="47"/>
      <c r="Q380" s="47"/>
      <c r="R380" s="47"/>
      <c r="S380" s="51"/>
      <c r="T380" s="51"/>
      <c r="U380" s="47"/>
      <c r="V380" s="47"/>
      <c r="W380" s="52">
        <f t="shared" si="11"/>
        <v>2</v>
      </c>
      <c r="X380" s="63">
        <f t="shared" si="12"/>
        <v>2</v>
      </c>
    </row>
    <row r="381" spans="2:24" ht="24.6" customHeight="1">
      <c r="B381" s="48">
        <f>Personal_Development!B382</f>
        <v>0</v>
      </c>
      <c r="C381" s="48">
        <f>Personal_Development!C382</f>
        <v>0</v>
      </c>
      <c r="D381" s="14" t="str">
        <f>Personal_Development!D382</f>
        <v>C13501</v>
      </c>
      <c r="E381" s="11" t="str">
        <f>Personal_Development!E382</f>
        <v>MOHD SHAHRUL BIN NORDIN</v>
      </c>
      <c r="F381" s="12" t="str">
        <f>Personal_Development!F382</f>
        <v>PRODUCTION NO.2 DEPARTMENT</v>
      </c>
      <c r="G381" s="12" t="str">
        <f>Personal_Development!G382</f>
        <v>MOLDING PRODUCTION SECTION (MPS)</v>
      </c>
      <c r="H381" s="40" t="str">
        <f>Personal_Development!H382</f>
        <v>TECHNICIAN C3</v>
      </c>
      <c r="I381" s="41" t="str">
        <f>Personal_Development!I382</f>
        <v>C3 PROD</v>
      </c>
      <c r="J381" s="42" t="str">
        <f>Personal_Development!J382</f>
        <v xml:space="preserve">C3 </v>
      </c>
      <c r="K381" s="47"/>
      <c r="L381" s="47"/>
      <c r="M381" s="51"/>
      <c r="N381" s="51"/>
      <c r="O381" s="47"/>
      <c r="P381" s="47"/>
      <c r="Q381" s="47">
        <v>3</v>
      </c>
      <c r="R381" s="47"/>
      <c r="S381" s="51"/>
      <c r="T381" s="51">
        <v>4</v>
      </c>
      <c r="U381" s="47"/>
      <c r="V381" s="47"/>
      <c r="W381" s="52">
        <f t="shared" si="11"/>
        <v>7</v>
      </c>
      <c r="X381" s="63">
        <f t="shared" si="12"/>
        <v>5</v>
      </c>
    </row>
    <row r="382" spans="2:24" ht="24.6" customHeight="1">
      <c r="B382" s="48" t="str">
        <f>Personal_Development!B383</f>
        <v>R</v>
      </c>
      <c r="C382" s="48">
        <f>Personal_Development!C383</f>
        <v>0</v>
      </c>
      <c r="D382" s="14" t="str">
        <f>Personal_Development!D383</f>
        <v>C13503</v>
      </c>
      <c r="E382" s="11" t="str">
        <f>Personal_Development!E383</f>
        <v>ZEILA BINTI GABRIL</v>
      </c>
      <c r="F382" s="12" t="str">
        <f>Personal_Development!F383</f>
        <v>PRODUCTION NO.2 DEPARTMENT</v>
      </c>
      <c r="G382" s="12" t="str">
        <f>Personal_Development!G383</f>
        <v>MOLDING PRODUCTION SECTION (MPS)</v>
      </c>
      <c r="H382" s="40" t="str">
        <f>Personal_Development!H383</f>
        <v>QUALITY CHECKER</v>
      </c>
      <c r="I382" s="41" t="str">
        <f>Personal_Development!I383</f>
        <v>C3 PROD</v>
      </c>
      <c r="J382" s="42" t="str">
        <f>Personal_Development!J383</f>
        <v xml:space="preserve">C3 </v>
      </c>
      <c r="K382" s="47"/>
      <c r="L382" s="47"/>
      <c r="M382" s="51"/>
      <c r="N382" s="51"/>
      <c r="O382" s="47"/>
      <c r="P382" s="47"/>
      <c r="Q382" s="47"/>
      <c r="R382" s="47"/>
      <c r="S382" s="51"/>
      <c r="T382" s="51"/>
      <c r="U382" s="47"/>
      <c r="V382" s="47"/>
      <c r="W382" s="52">
        <f t="shared" si="11"/>
        <v>0</v>
      </c>
      <c r="X382" s="63">
        <f t="shared" si="12"/>
        <v>1</v>
      </c>
    </row>
    <row r="383" spans="2:24" ht="24.6" customHeight="1">
      <c r="B383" s="48">
        <f>Personal_Development!B384</f>
        <v>0</v>
      </c>
      <c r="C383" s="48">
        <f>Personal_Development!C384</f>
        <v>0</v>
      </c>
      <c r="D383" s="14" t="str">
        <f>Personal_Development!D384</f>
        <v>C13504</v>
      </c>
      <c r="E383" s="11" t="str">
        <f>Personal_Development!E384</f>
        <v>NOR AZIA BINTI YAACOB</v>
      </c>
      <c r="F383" s="12" t="str">
        <f>Personal_Development!F384</f>
        <v>PRODUCTION NO.2 DEPARTMENT</v>
      </c>
      <c r="G383" s="12" t="str">
        <f>Personal_Development!G384</f>
        <v>MOLDING PRODUCTION SECTION (MPS)</v>
      </c>
      <c r="H383" s="40" t="str">
        <f>Personal_Development!H384</f>
        <v>QC CHECKER</v>
      </c>
      <c r="I383" s="41" t="str">
        <f>Personal_Development!I384</f>
        <v>C3 PROD</v>
      </c>
      <c r="J383" s="42" t="str">
        <f>Personal_Development!J384</f>
        <v xml:space="preserve">C3 </v>
      </c>
      <c r="K383" s="47"/>
      <c r="L383" s="47"/>
      <c r="M383" s="51"/>
      <c r="N383" s="51"/>
      <c r="O383" s="47"/>
      <c r="P383" s="47"/>
      <c r="Q383" s="47">
        <v>4</v>
      </c>
      <c r="R383" s="47"/>
      <c r="S383" s="51"/>
      <c r="T383" s="51"/>
      <c r="U383" s="47"/>
      <c r="V383" s="47"/>
      <c r="W383" s="52">
        <f t="shared" si="11"/>
        <v>4</v>
      </c>
      <c r="X383" s="63">
        <f t="shared" si="12"/>
        <v>4</v>
      </c>
    </row>
    <row r="384" spans="2:24" ht="24.6" customHeight="1">
      <c r="B384" s="48">
        <f>Personal_Development!B385</f>
        <v>0</v>
      </c>
      <c r="C384" s="48">
        <f>Personal_Development!C385</f>
        <v>0</v>
      </c>
      <c r="D384" s="14" t="str">
        <f>Personal_Development!D385</f>
        <v>C13505</v>
      </c>
      <c r="E384" s="11" t="str">
        <f>Personal_Development!E385</f>
        <v>MUHAMMAD IDHAM BIN ANUAR</v>
      </c>
      <c r="F384" s="12" t="str">
        <f>Personal_Development!F385</f>
        <v>PRODUCTION NO.2 DEPARTMENT</v>
      </c>
      <c r="G384" s="12" t="str">
        <f>Personal_Development!G385</f>
        <v>MOLDING PRODUCTION SECTION (MPS)</v>
      </c>
      <c r="H384" s="40" t="str">
        <f>Personal_Development!H385</f>
        <v>ASST. LINE LEADER</v>
      </c>
      <c r="I384" s="41" t="str">
        <f>Personal_Development!I385</f>
        <v>C3 PROD</v>
      </c>
      <c r="J384" s="42" t="str">
        <f>Personal_Development!J385</f>
        <v xml:space="preserve">C3 </v>
      </c>
      <c r="K384" s="47"/>
      <c r="L384" s="47"/>
      <c r="M384" s="51"/>
      <c r="N384" s="51">
        <v>3</v>
      </c>
      <c r="O384" s="47"/>
      <c r="P384" s="47">
        <v>2</v>
      </c>
      <c r="Q384" s="47"/>
      <c r="R384" s="47">
        <v>6</v>
      </c>
      <c r="S384" s="51"/>
      <c r="T384" s="51"/>
      <c r="U384" s="47"/>
      <c r="V384" s="47"/>
      <c r="W384" s="52">
        <f t="shared" si="11"/>
        <v>11</v>
      </c>
      <c r="X384" s="63">
        <f t="shared" si="12"/>
        <v>5</v>
      </c>
    </row>
    <row r="385" spans="2:24" ht="24.6" customHeight="1">
      <c r="B385" s="48">
        <f>Personal_Development!B386</f>
        <v>0</v>
      </c>
      <c r="C385" s="48">
        <f>Personal_Development!C386</f>
        <v>0</v>
      </c>
      <c r="D385" s="14" t="str">
        <f>Personal_Development!D386</f>
        <v>C13506</v>
      </c>
      <c r="E385" s="11" t="str">
        <f>Personal_Development!E386</f>
        <v>MOHD SALIHIN BIN MANSOR</v>
      </c>
      <c r="F385" s="12" t="str">
        <f>Personal_Development!F386</f>
        <v>MD OFFICE</v>
      </c>
      <c r="G385" s="12" t="str">
        <f>Personal_Development!G386</f>
        <v>MD OFFICE</v>
      </c>
      <c r="H385" s="40" t="str">
        <f>Personal_Development!H386</f>
        <v>NORMAL DRIVER</v>
      </c>
      <c r="I385" s="41" t="str">
        <f>Personal_Development!I386</f>
        <v>D3 NORMAL DRIVER</v>
      </c>
      <c r="J385" s="42" t="str">
        <f>Personal_Development!J386</f>
        <v xml:space="preserve">D3 </v>
      </c>
      <c r="K385" s="47"/>
      <c r="L385" s="47"/>
      <c r="M385" s="51">
        <v>5</v>
      </c>
      <c r="N385" s="51">
        <v>4</v>
      </c>
      <c r="O385" s="47"/>
      <c r="P385" s="47"/>
      <c r="Q385" s="47"/>
      <c r="R385" s="47"/>
      <c r="S385" s="51"/>
      <c r="T385" s="51"/>
      <c r="U385" s="47"/>
      <c r="V385" s="47"/>
      <c r="W385" s="52">
        <f t="shared" si="11"/>
        <v>9</v>
      </c>
      <c r="X385" s="63">
        <f t="shared" si="12"/>
        <v>5</v>
      </c>
    </row>
    <row r="386" spans="2:24" ht="24.6" customHeight="1">
      <c r="B386" s="48">
        <f>Personal_Development!B387</f>
        <v>0</v>
      </c>
      <c r="C386" s="48">
        <f>Personal_Development!C387</f>
        <v>0</v>
      </c>
      <c r="D386" s="14" t="str">
        <f>Personal_Development!D387</f>
        <v>C13508</v>
      </c>
      <c r="E386" s="11" t="str">
        <f>Personal_Development!E387</f>
        <v>NOOR ADILAH BINTI AMIR</v>
      </c>
      <c r="F386" s="12" t="str">
        <f>Personal_Development!F387</f>
        <v>FACTORY OPERATIONS DEPARTMENT</v>
      </c>
      <c r="G386" s="12" t="str">
        <f>Personal_Development!G387</f>
        <v>INVENTORY &amp; SYSYTEM CONTROL SECTION (IVS)</v>
      </c>
      <c r="H386" s="40" t="str">
        <f>Personal_Development!H387</f>
        <v>SENIOR STOREHAND</v>
      </c>
      <c r="I386" s="41" t="str">
        <f>Personal_Development!I387</f>
        <v>C3 PROD</v>
      </c>
      <c r="J386" s="42" t="str">
        <f>Personal_Development!J387</f>
        <v xml:space="preserve">C3 </v>
      </c>
      <c r="K386" s="47"/>
      <c r="L386" s="47"/>
      <c r="M386" s="51"/>
      <c r="N386" s="51"/>
      <c r="O386" s="47"/>
      <c r="P386" s="47"/>
      <c r="Q386" s="47"/>
      <c r="R386" s="47"/>
      <c r="S386" s="51">
        <v>3</v>
      </c>
      <c r="T386" s="51">
        <v>5</v>
      </c>
      <c r="U386" s="47">
        <v>1</v>
      </c>
      <c r="V386" s="47"/>
      <c r="W386" s="52">
        <f t="shared" si="11"/>
        <v>9</v>
      </c>
      <c r="X386" s="63">
        <f t="shared" si="12"/>
        <v>5</v>
      </c>
    </row>
    <row r="387" spans="2:24" ht="24.6" customHeight="1">
      <c r="B387" s="48">
        <f>Personal_Development!B388</f>
        <v>0</v>
      </c>
      <c r="C387" s="48">
        <f>Personal_Development!C388</f>
        <v>0</v>
      </c>
      <c r="D387" s="14" t="str">
        <f>Personal_Development!D388</f>
        <v>C13510</v>
      </c>
      <c r="E387" s="11" t="str">
        <f>Personal_Development!E388</f>
        <v>MOHD SYAFIQ ASYRAF BIN ROSLAN</v>
      </c>
      <c r="F387" s="12" t="str">
        <f>Personal_Development!F388</f>
        <v>PRODUCTION NO.1 DEPARTMENT</v>
      </c>
      <c r="G387" s="12" t="str">
        <f>Personal_Development!G388</f>
        <v>ASSEMBLY PRODUCTION SECTION (APS)</v>
      </c>
      <c r="H387" s="40" t="str">
        <f>Personal_Development!H388</f>
        <v>TECHNICIAN C3</v>
      </c>
      <c r="I387" s="41" t="str">
        <f>Personal_Development!I388</f>
        <v>C3 PROD</v>
      </c>
      <c r="J387" s="42" t="str">
        <f>Personal_Development!J388</f>
        <v xml:space="preserve">C3 </v>
      </c>
      <c r="K387" s="47"/>
      <c r="L387" s="47"/>
      <c r="M387" s="51"/>
      <c r="N387" s="51"/>
      <c r="O387" s="47"/>
      <c r="P387" s="47"/>
      <c r="Q387" s="47"/>
      <c r="R387" s="47">
        <v>7</v>
      </c>
      <c r="S387" s="51"/>
      <c r="T387" s="51"/>
      <c r="U387" s="47"/>
      <c r="V387" s="47"/>
      <c r="W387" s="52">
        <f t="shared" si="11"/>
        <v>7</v>
      </c>
      <c r="X387" s="63">
        <f t="shared" si="12"/>
        <v>5</v>
      </c>
    </row>
    <row r="388" spans="2:24" ht="24.6" customHeight="1">
      <c r="B388" s="48">
        <f>Personal_Development!B389</f>
        <v>0</v>
      </c>
      <c r="C388" s="48">
        <f>Personal_Development!C389</f>
        <v>0</v>
      </c>
      <c r="D388" s="14" t="str">
        <f>Personal_Development!D389</f>
        <v>C13511</v>
      </c>
      <c r="E388" s="11" t="str">
        <f>Personal_Development!E389</f>
        <v>NURRIZZATI EZANI BINTI MOHD ZAMRI</v>
      </c>
      <c r="F388" s="12" t="str">
        <f>Personal_Development!F389</f>
        <v>ENGINEERING AND R&amp;D DEPARTMENT</v>
      </c>
      <c r="G388" s="12" t="str">
        <f>Personal_Development!G389</f>
        <v>RD &amp; DESIGN SECTION (RDS)</v>
      </c>
      <c r="H388" s="40" t="str">
        <f>Personal_Development!H389</f>
        <v>ASSISTANT</v>
      </c>
      <c r="I388" s="41" t="str">
        <f>Personal_Development!I389</f>
        <v>C1 OFFICE</v>
      </c>
      <c r="J388" s="42" t="str">
        <f>Personal_Development!J389</f>
        <v xml:space="preserve">C1 </v>
      </c>
      <c r="K388" s="47"/>
      <c r="L388" s="47"/>
      <c r="M388" s="51"/>
      <c r="N388" s="51">
        <v>2</v>
      </c>
      <c r="O388" s="47"/>
      <c r="P388" s="47"/>
      <c r="Q388" s="47"/>
      <c r="R388" s="47"/>
      <c r="S388" s="51"/>
      <c r="T388" s="51"/>
      <c r="U388" s="47">
        <v>5</v>
      </c>
      <c r="V388" s="47"/>
      <c r="W388" s="52">
        <f t="shared" ref="W388:W451" si="13">SUM(K388:V388)</f>
        <v>7</v>
      </c>
      <c r="X388" s="63">
        <f t="shared" si="12"/>
        <v>5</v>
      </c>
    </row>
    <row r="389" spans="2:24" ht="24.6" customHeight="1">
      <c r="B389" s="48">
        <f>Personal_Development!B390</f>
        <v>0</v>
      </c>
      <c r="C389" s="48">
        <f>Personal_Development!C390</f>
        <v>0</v>
      </c>
      <c r="D389" s="14" t="str">
        <f>Personal_Development!D390</f>
        <v>C13512</v>
      </c>
      <c r="E389" s="11" t="str">
        <f>Personal_Development!E390</f>
        <v>AZLINA BINTI RAMLIY</v>
      </c>
      <c r="F389" s="12" t="str">
        <f>Personal_Development!F390</f>
        <v>PRODUCTION NO.1 DEPARTMENT</v>
      </c>
      <c r="G389" s="12" t="str">
        <f>Personal_Development!G390</f>
        <v>ASSEMBLY PRODUCTION SECTION (APS)</v>
      </c>
      <c r="H389" s="40" t="str">
        <f>Personal_Development!H390</f>
        <v>OPERATOR 2</v>
      </c>
      <c r="I389" s="41" t="str">
        <f>Personal_Development!I390</f>
        <v>C4 PROD</v>
      </c>
      <c r="J389" s="42" t="str">
        <f>Personal_Development!J390</f>
        <v xml:space="preserve">C4 </v>
      </c>
      <c r="K389" s="47"/>
      <c r="L389" s="47"/>
      <c r="M389" s="51">
        <v>15</v>
      </c>
      <c r="N389" s="51"/>
      <c r="O389" s="47">
        <v>1</v>
      </c>
      <c r="P389" s="47"/>
      <c r="Q389" s="47"/>
      <c r="R389" s="47"/>
      <c r="S389" s="51"/>
      <c r="T389" s="51">
        <v>1</v>
      </c>
      <c r="U389" s="47"/>
      <c r="V389" s="47"/>
      <c r="W389" s="52">
        <f t="shared" si="13"/>
        <v>17</v>
      </c>
      <c r="X389" s="63">
        <f t="shared" si="12"/>
        <v>5</v>
      </c>
    </row>
    <row r="390" spans="2:24" ht="24.6" customHeight="1">
      <c r="B390" s="48">
        <f>Personal_Development!B391</f>
        <v>0</v>
      </c>
      <c r="C390" s="48">
        <f>Personal_Development!C391</f>
        <v>0</v>
      </c>
      <c r="D390" s="14" t="str">
        <f>Personal_Development!D391</f>
        <v>C13514</v>
      </c>
      <c r="E390" s="11" t="str">
        <f>Personal_Development!E391</f>
        <v>MOHD HILMI BIN MUSTAPA</v>
      </c>
      <c r="F390" s="12" t="str">
        <f>Personal_Development!F391</f>
        <v>QUALITY ASSURANCE DEPARTMENT</v>
      </c>
      <c r="G390" s="12" t="str">
        <f>Personal_Development!G391</f>
        <v>QUALITY ASSURANCE SECTION (QAS)</v>
      </c>
      <c r="H390" s="40" t="str">
        <f>Personal_Development!H391</f>
        <v>SENIOR QA INSPECTOR</v>
      </c>
      <c r="I390" s="41" t="str">
        <f>Personal_Development!I391</f>
        <v>C2 PROD</v>
      </c>
      <c r="J390" s="42" t="str">
        <f>Personal_Development!J391</f>
        <v xml:space="preserve">C2 </v>
      </c>
      <c r="K390" s="47"/>
      <c r="L390" s="47">
        <v>3</v>
      </c>
      <c r="M390" s="51"/>
      <c r="N390" s="51">
        <v>4</v>
      </c>
      <c r="O390" s="47"/>
      <c r="P390" s="47"/>
      <c r="Q390" s="47"/>
      <c r="R390" s="47"/>
      <c r="S390" s="51"/>
      <c r="T390" s="51"/>
      <c r="U390" s="47"/>
      <c r="V390" s="47"/>
      <c r="W390" s="52">
        <f t="shared" si="13"/>
        <v>7</v>
      </c>
      <c r="X390" s="63">
        <f t="shared" si="12"/>
        <v>5</v>
      </c>
    </row>
    <row r="391" spans="2:24" ht="24.6" customHeight="1">
      <c r="B391" s="48" t="str">
        <f>Personal_Development!B392</f>
        <v>R</v>
      </c>
      <c r="C391" s="48">
        <f>Personal_Development!C392</f>
        <v>0</v>
      </c>
      <c r="D391" s="14" t="str">
        <f>Personal_Development!D392</f>
        <v>C13525</v>
      </c>
      <c r="E391" s="11" t="str">
        <f>Personal_Development!E392</f>
        <v>MOHD NASRUL HADI BIN MOHD NASIKIN</v>
      </c>
      <c r="F391" s="12" t="str">
        <f>Personal_Development!F392</f>
        <v>PRODUCTION NO.2 DEPARTMENT</v>
      </c>
      <c r="G391" s="12" t="str">
        <f>Personal_Development!G392</f>
        <v>MOLDING PRODUCTION SECTION (MPS)</v>
      </c>
      <c r="H391" s="40" t="str">
        <f>Personal_Development!H392</f>
        <v>ASSISTANT LINE LEADER</v>
      </c>
      <c r="I391" s="41" t="str">
        <f>Personal_Development!I392</f>
        <v>C3 PROD</v>
      </c>
      <c r="J391" s="42" t="str">
        <f>Personal_Development!J392</f>
        <v xml:space="preserve">C3 </v>
      </c>
      <c r="K391" s="47"/>
      <c r="L391" s="47"/>
      <c r="M391" s="51"/>
      <c r="N391" s="51"/>
      <c r="O391" s="47"/>
      <c r="P391" s="47"/>
      <c r="Q391" s="47">
        <v>3</v>
      </c>
      <c r="R391" s="47"/>
      <c r="S391" s="51"/>
      <c r="T391" s="51"/>
      <c r="U391" s="47"/>
      <c r="V391" s="47"/>
      <c r="W391" s="52">
        <f t="shared" si="13"/>
        <v>3</v>
      </c>
      <c r="X391" s="63">
        <f t="shared" si="12"/>
        <v>3</v>
      </c>
    </row>
    <row r="392" spans="2:24" ht="24.6" customHeight="1">
      <c r="B392" s="48">
        <f>Personal_Development!B393</f>
        <v>0</v>
      </c>
      <c r="C392" s="48">
        <f>Personal_Development!C393</f>
        <v>0</v>
      </c>
      <c r="D392" s="14" t="str">
        <f>Personal_Development!D393</f>
        <v>C13526</v>
      </c>
      <c r="E392" s="11" t="str">
        <f>Personal_Development!E393</f>
        <v>HALIMAH BINTI ABD HAMID</v>
      </c>
      <c r="F392" s="12" t="str">
        <f>Personal_Development!F393</f>
        <v>PRODUCTION NO.2 DEPARTMENT</v>
      </c>
      <c r="G392" s="12" t="str">
        <f>Personal_Development!G393</f>
        <v>MOLDING PRODUCTION SECTION (MPS)</v>
      </c>
      <c r="H392" s="40" t="str">
        <f>Personal_Development!H393</f>
        <v>OPERATOR 2</v>
      </c>
      <c r="I392" s="41" t="str">
        <f>Personal_Development!I393</f>
        <v>C4 PROD</v>
      </c>
      <c r="J392" s="42" t="str">
        <f>Personal_Development!J393</f>
        <v xml:space="preserve">C4 </v>
      </c>
      <c r="K392" s="47"/>
      <c r="L392" s="47"/>
      <c r="M392" s="51"/>
      <c r="N392" s="51"/>
      <c r="O392" s="47"/>
      <c r="P392" s="47"/>
      <c r="Q392" s="47">
        <v>4</v>
      </c>
      <c r="R392" s="47"/>
      <c r="S392" s="51"/>
      <c r="T392" s="51"/>
      <c r="U392" s="47"/>
      <c r="V392" s="47"/>
      <c r="W392" s="52">
        <f t="shared" si="13"/>
        <v>4</v>
      </c>
      <c r="X392" s="63">
        <f t="shared" si="12"/>
        <v>4</v>
      </c>
    </row>
    <row r="393" spans="2:24" ht="24.6" customHeight="1">
      <c r="B393" s="48">
        <f>Personal_Development!B394</f>
        <v>0</v>
      </c>
      <c r="C393" s="48">
        <f>Personal_Development!C394</f>
        <v>0</v>
      </c>
      <c r="D393" s="14" t="str">
        <f>Personal_Development!D394</f>
        <v>C13527</v>
      </c>
      <c r="E393" s="11" t="str">
        <f>Personal_Development!E394</f>
        <v>MOHD SHAFID ASRAF BIN MOHD ZIN</v>
      </c>
      <c r="F393" s="12" t="str">
        <f>Personal_Development!F394</f>
        <v>PRODUCTION NO.2 DEPARTMENT</v>
      </c>
      <c r="G393" s="12" t="str">
        <f>Personal_Development!G394</f>
        <v>MOLDING PRODUCTION SECTION (MPS)</v>
      </c>
      <c r="H393" s="40" t="str">
        <f>Personal_Development!H394</f>
        <v>OPERATOR 2</v>
      </c>
      <c r="I393" s="41" t="str">
        <f>Personal_Development!I394</f>
        <v>C4 PROD</v>
      </c>
      <c r="J393" s="42" t="str">
        <f>Personal_Development!J394</f>
        <v xml:space="preserve">C4 </v>
      </c>
      <c r="K393" s="47"/>
      <c r="L393" s="47"/>
      <c r="M393" s="51"/>
      <c r="N393" s="51"/>
      <c r="O393" s="47"/>
      <c r="P393" s="47">
        <v>2</v>
      </c>
      <c r="Q393" s="47"/>
      <c r="R393" s="47"/>
      <c r="S393" s="51"/>
      <c r="T393" s="51"/>
      <c r="U393" s="47"/>
      <c r="V393" s="51">
        <v>3</v>
      </c>
      <c r="W393" s="52">
        <f t="shared" si="13"/>
        <v>5</v>
      </c>
      <c r="X393" s="63">
        <f t="shared" si="12"/>
        <v>5</v>
      </c>
    </row>
    <row r="394" spans="2:24" ht="24.6" customHeight="1">
      <c r="B394" s="48">
        <f>Personal_Development!B395</f>
        <v>0</v>
      </c>
      <c r="C394" s="48">
        <f>Personal_Development!C395</f>
        <v>0</v>
      </c>
      <c r="D394" s="14" t="str">
        <f>Personal_Development!D395</f>
        <v>C13531</v>
      </c>
      <c r="E394" s="11" t="str">
        <f>Personal_Development!E395</f>
        <v>ROSE AZALIZA BINTI AZIZ</v>
      </c>
      <c r="F394" s="12" t="str">
        <f>Personal_Development!F395</f>
        <v>ENGINEERING AND R&amp;D DEPARTMENT</v>
      </c>
      <c r="G394" s="12" t="str">
        <f>Personal_Development!G395</f>
        <v>PURCHASING DEVELOPMENT (PDS)</v>
      </c>
      <c r="H394" s="40" t="str">
        <f>Personal_Development!H395</f>
        <v>ASSISTANT</v>
      </c>
      <c r="I394" s="41" t="str">
        <f>Personal_Development!I395</f>
        <v>C1 OFFICE</v>
      </c>
      <c r="J394" s="42" t="str">
        <f>Personal_Development!J395</f>
        <v xml:space="preserve">C1 </v>
      </c>
      <c r="K394" s="51">
        <v>4</v>
      </c>
      <c r="L394" s="47">
        <v>3</v>
      </c>
      <c r="M394" s="51">
        <v>3</v>
      </c>
      <c r="N394" s="51">
        <v>3</v>
      </c>
      <c r="O394" s="47">
        <v>4</v>
      </c>
      <c r="P394" s="47">
        <v>2</v>
      </c>
      <c r="Q394" s="47"/>
      <c r="R394" s="47"/>
      <c r="S394" s="51"/>
      <c r="T394" s="51"/>
      <c r="U394" s="47"/>
      <c r="V394" s="47"/>
      <c r="W394" s="52">
        <f t="shared" si="13"/>
        <v>19</v>
      </c>
      <c r="X394" s="63">
        <f t="shared" si="12"/>
        <v>5</v>
      </c>
    </row>
    <row r="395" spans="2:24" ht="24.6" customHeight="1">
      <c r="B395" s="48">
        <f>Personal_Development!B396</f>
        <v>0</v>
      </c>
      <c r="C395" s="48">
        <f>Personal_Development!C396</f>
        <v>0</v>
      </c>
      <c r="D395" s="14" t="str">
        <f>Personal_Development!D396</f>
        <v>C13532</v>
      </c>
      <c r="E395" s="11" t="str">
        <f>Personal_Development!E396</f>
        <v>AFFIQ AKMAL BIN MUHAMAD</v>
      </c>
      <c r="F395" s="12" t="str">
        <f>Personal_Development!F396</f>
        <v>PRODUCTION NO.2 DEPARTMENT</v>
      </c>
      <c r="G395" s="12" t="str">
        <f>Personal_Development!G396</f>
        <v>MOLDING PRODUCTION SECTION (MPS)</v>
      </c>
      <c r="H395" s="40" t="str">
        <f>Personal_Development!H396</f>
        <v>OPERATOR 2</v>
      </c>
      <c r="I395" s="41" t="str">
        <f>Personal_Development!I396</f>
        <v>C4 PROD</v>
      </c>
      <c r="J395" s="42" t="str">
        <f>Personal_Development!J396</f>
        <v xml:space="preserve">C4 </v>
      </c>
      <c r="K395" s="47"/>
      <c r="L395" s="47"/>
      <c r="M395" s="51"/>
      <c r="N395" s="51"/>
      <c r="O395" s="47"/>
      <c r="P395" s="47"/>
      <c r="Q395" s="47"/>
      <c r="R395" s="47"/>
      <c r="S395" s="51"/>
      <c r="T395" s="51">
        <v>6</v>
      </c>
      <c r="U395" s="47"/>
      <c r="V395" s="47"/>
      <c r="W395" s="52">
        <f t="shared" si="13"/>
        <v>6</v>
      </c>
      <c r="X395" s="63">
        <f t="shared" si="12"/>
        <v>5</v>
      </c>
    </row>
    <row r="396" spans="2:24" ht="24.6" customHeight="1">
      <c r="B396" s="48">
        <f>Personal_Development!B397</f>
        <v>0</v>
      </c>
      <c r="C396" s="48">
        <f>Personal_Development!C397</f>
        <v>0</v>
      </c>
      <c r="D396" s="14" t="str">
        <f>Personal_Development!D397</f>
        <v>C13536</v>
      </c>
      <c r="E396" s="11" t="str">
        <f>Personal_Development!E397</f>
        <v>MOHD FARHAN BIN MOHAMAD</v>
      </c>
      <c r="F396" s="12" t="str">
        <f>Personal_Development!F397</f>
        <v>PRODUCTION NO.1 DEPARTMENT</v>
      </c>
      <c r="G396" s="12" t="str">
        <f>Personal_Development!G397</f>
        <v>ASSEMBLY PRODUCTION SECTION (APS)</v>
      </c>
      <c r="H396" s="40" t="str">
        <f>Personal_Development!H397</f>
        <v>OPERATOR 2</v>
      </c>
      <c r="I396" s="41" t="str">
        <f>Personal_Development!I397</f>
        <v>C4 PROD</v>
      </c>
      <c r="J396" s="42" t="str">
        <f>Personal_Development!J397</f>
        <v xml:space="preserve">C4 </v>
      </c>
      <c r="K396" s="47"/>
      <c r="L396" s="47"/>
      <c r="M396" s="51"/>
      <c r="N396" s="51"/>
      <c r="O396" s="47"/>
      <c r="P396" s="47"/>
      <c r="Q396" s="47">
        <v>1</v>
      </c>
      <c r="R396" s="47"/>
      <c r="S396" s="51"/>
      <c r="T396" s="51">
        <v>1</v>
      </c>
      <c r="U396" s="47"/>
      <c r="V396" s="47">
        <v>1</v>
      </c>
      <c r="W396" s="52">
        <f t="shared" si="13"/>
        <v>3</v>
      </c>
      <c r="X396" s="63">
        <f t="shared" si="12"/>
        <v>3</v>
      </c>
    </row>
    <row r="397" spans="2:24" ht="24.6" customHeight="1">
      <c r="B397" s="48">
        <f>Personal_Development!B398</f>
        <v>0</v>
      </c>
      <c r="C397" s="48">
        <f>Personal_Development!C398</f>
        <v>0</v>
      </c>
      <c r="D397" s="14" t="str">
        <f>Personal_Development!D398</f>
        <v>C13538</v>
      </c>
      <c r="E397" s="11" t="str">
        <f>Personal_Development!E398</f>
        <v>SAIFUL SAFUAN BIN SARIFUDDIN</v>
      </c>
      <c r="F397" s="12" t="str">
        <f>Personal_Development!F398</f>
        <v>PRODUCTION NO.1 DEPARTMENT</v>
      </c>
      <c r="G397" s="12" t="str">
        <f>Personal_Development!G398</f>
        <v>ASSEMBLY PRODUCTION SECTION (APS)</v>
      </c>
      <c r="H397" s="40" t="str">
        <f>Personal_Development!H398</f>
        <v>OPERATOR 2</v>
      </c>
      <c r="I397" s="41" t="str">
        <f>Personal_Development!I398</f>
        <v>C4 PROD</v>
      </c>
      <c r="J397" s="42" t="str">
        <f>Personal_Development!J398</f>
        <v xml:space="preserve">C4 </v>
      </c>
      <c r="K397" s="47"/>
      <c r="L397" s="47"/>
      <c r="M397" s="51"/>
      <c r="N397" s="51"/>
      <c r="O397" s="47">
        <v>1</v>
      </c>
      <c r="P397" s="47"/>
      <c r="Q397" s="47"/>
      <c r="R397" s="47"/>
      <c r="S397" s="51"/>
      <c r="T397" s="51">
        <v>3</v>
      </c>
      <c r="U397" s="47">
        <v>2</v>
      </c>
      <c r="V397" s="47"/>
      <c r="W397" s="52">
        <f t="shared" si="13"/>
        <v>6</v>
      </c>
      <c r="X397" s="63">
        <f t="shared" ref="X397:X460" si="14">ROUND(IF($W397&gt;=5,"5",IF($W397&gt;=4,"4",IF($W397&gt;=3,"3",IF($W397&gt;=2,"2",IF($W397&gt;=0,"1"))))),2)</f>
        <v>5</v>
      </c>
    </row>
    <row r="398" spans="2:24" ht="24.6" customHeight="1">
      <c r="B398" s="48">
        <f>Personal_Development!B399</f>
        <v>0</v>
      </c>
      <c r="C398" s="48">
        <f>Personal_Development!C399</f>
        <v>0</v>
      </c>
      <c r="D398" s="14" t="str">
        <f>Personal_Development!D399</f>
        <v>C13539</v>
      </c>
      <c r="E398" s="11" t="str">
        <f>Personal_Development!E399</f>
        <v>MUHAMMAD SHAHRIZAL BIN AZNI</v>
      </c>
      <c r="F398" s="12" t="str">
        <f>Personal_Development!F399</f>
        <v>PRODUCTION NO.1 DEPARTMENT</v>
      </c>
      <c r="G398" s="12" t="str">
        <f>Personal_Development!G399</f>
        <v>ASSEMBLY PRODUCTION SECTION (APS)</v>
      </c>
      <c r="H398" s="40" t="str">
        <f>Personal_Development!H399</f>
        <v>OPERATOR 2</v>
      </c>
      <c r="I398" s="41" t="str">
        <f>Personal_Development!I399</f>
        <v>C4 PROD</v>
      </c>
      <c r="J398" s="42" t="str">
        <f>Personal_Development!J399</f>
        <v xml:space="preserve">C4 </v>
      </c>
      <c r="K398" s="47"/>
      <c r="L398" s="47"/>
      <c r="M398" s="51"/>
      <c r="N398" s="51"/>
      <c r="O398" s="47">
        <v>1</v>
      </c>
      <c r="P398" s="47"/>
      <c r="Q398" s="47"/>
      <c r="R398" s="47"/>
      <c r="S398" s="51"/>
      <c r="T398" s="51"/>
      <c r="U398" s="47"/>
      <c r="V398" s="47">
        <v>4</v>
      </c>
      <c r="W398" s="52">
        <f t="shared" si="13"/>
        <v>5</v>
      </c>
      <c r="X398" s="63">
        <f t="shared" si="14"/>
        <v>5</v>
      </c>
    </row>
    <row r="399" spans="2:24" ht="24.6" customHeight="1">
      <c r="B399" s="48">
        <f>Personal_Development!B400</f>
        <v>0</v>
      </c>
      <c r="C399" s="48">
        <f>Personal_Development!C400</f>
        <v>0</v>
      </c>
      <c r="D399" s="14" t="str">
        <f>Personal_Development!D400</f>
        <v>C13544</v>
      </c>
      <c r="E399" s="11" t="str">
        <f>Personal_Development!E400</f>
        <v>NUR SHAKILA BINTI ROSLI</v>
      </c>
      <c r="F399" s="12" t="str">
        <f>Personal_Development!F400</f>
        <v>PRODUCTION NO.1 DEPARTMENT</v>
      </c>
      <c r="G399" s="12" t="str">
        <f>Personal_Development!G400</f>
        <v>ASSEMBLY PRODUCTION SECTION (APS)</v>
      </c>
      <c r="H399" s="40" t="str">
        <f>Personal_Development!H400</f>
        <v>OPERATOR 2</v>
      </c>
      <c r="I399" s="41" t="str">
        <f>Personal_Development!I400</f>
        <v>C4 PROD</v>
      </c>
      <c r="J399" s="42" t="str">
        <f>Personal_Development!J400</f>
        <v xml:space="preserve">C4 </v>
      </c>
      <c r="K399" s="47">
        <v>4</v>
      </c>
      <c r="L399" s="47"/>
      <c r="M399" s="51">
        <v>1</v>
      </c>
      <c r="N399" s="51">
        <v>2</v>
      </c>
      <c r="O399" s="47"/>
      <c r="P399" s="47"/>
      <c r="Q399" s="47"/>
      <c r="R399" s="47"/>
      <c r="S399" s="51"/>
      <c r="T399" s="51">
        <v>3</v>
      </c>
      <c r="U399" s="47"/>
      <c r="V399" s="47"/>
      <c r="W399" s="52">
        <f t="shared" si="13"/>
        <v>10</v>
      </c>
      <c r="X399" s="63">
        <f t="shared" si="14"/>
        <v>5</v>
      </c>
    </row>
    <row r="400" spans="2:24" ht="24.6" customHeight="1">
      <c r="B400" s="48">
        <f>Personal_Development!B401</f>
        <v>0</v>
      </c>
      <c r="C400" s="48">
        <f>Personal_Development!C401</f>
        <v>0</v>
      </c>
      <c r="D400" s="14" t="str">
        <f>Personal_Development!D401</f>
        <v>C13546</v>
      </c>
      <c r="E400" s="11" t="str">
        <f>Personal_Development!E401</f>
        <v>NOORDIANA BINTI ABDUL AZIZ</v>
      </c>
      <c r="F400" s="12" t="str">
        <f>Personal_Development!F401</f>
        <v>QUALITY ASSURANCE DEPARTMENT</v>
      </c>
      <c r="G400" s="12" t="str">
        <f>Personal_Development!G401</f>
        <v>QUALITY CONTROL SECTION (QCS)</v>
      </c>
      <c r="H400" s="40" t="str">
        <f>Personal_Development!H401</f>
        <v>QC CHECKER</v>
      </c>
      <c r="I400" s="41" t="str">
        <f>Personal_Development!I401</f>
        <v>C3 PROD</v>
      </c>
      <c r="J400" s="42" t="str">
        <f>Personal_Development!J401</f>
        <v xml:space="preserve">C3 </v>
      </c>
      <c r="K400" s="47">
        <v>2</v>
      </c>
      <c r="L400" s="47"/>
      <c r="M400" s="51">
        <v>7</v>
      </c>
      <c r="N400" s="51">
        <v>4</v>
      </c>
      <c r="O400" s="47">
        <v>5</v>
      </c>
      <c r="P400" s="47">
        <v>5</v>
      </c>
      <c r="Q400" s="47"/>
      <c r="R400" s="47"/>
      <c r="S400" s="51"/>
      <c r="T400" s="51"/>
      <c r="U400" s="47"/>
      <c r="V400" s="47"/>
      <c r="W400" s="52">
        <f t="shared" si="13"/>
        <v>23</v>
      </c>
      <c r="X400" s="63">
        <f t="shared" si="14"/>
        <v>5</v>
      </c>
    </row>
    <row r="401" spans="2:24" ht="24.6" customHeight="1">
      <c r="B401" s="48">
        <f>Personal_Development!B402</f>
        <v>0</v>
      </c>
      <c r="C401" s="48">
        <f>Personal_Development!C402</f>
        <v>0</v>
      </c>
      <c r="D401" s="14" t="str">
        <f>Personal_Development!D402</f>
        <v>C13549</v>
      </c>
      <c r="E401" s="11" t="str">
        <f>Personal_Development!E402</f>
        <v>NURAFIQAH BINTI ZAHARI</v>
      </c>
      <c r="F401" s="12" t="str">
        <f>Personal_Development!F402</f>
        <v>QUALITY ASSURANCE DEPARTMENT</v>
      </c>
      <c r="G401" s="12" t="str">
        <f>Personal_Development!G402</f>
        <v>QUALITY CONTROL SECTION (QCS)</v>
      </c>
      <c r="H401" s="40" t="str">
        <f>Personal_Development!H402</f>
        <v>QC CHECKER</v>
      </c>
      <c r="I401" s="41" t="str">
        <f>Personal_Development!I402</f>
        <v>C3 PROD</v>
      </c>
      <c r="J401" s="42" t="str">
        <f>Personal_Development!J402</f>
        <v xml:space="preserve">C3 </v>
      </c>
      <c r="K401" s="47"/>
      <c r="L401" s="47"/>
      <c r="M401" s="51">
        <v>1</v>
      </c>
      <c r="N401" s="51"/>
      <c r="O401" s="47">
        <v>1</v>
      </c>
      <c r="P401" s="47"/>
      <c r="Q401" s="47"/>
      <c r="R401" s="47">
        <v>6</v>
      </c>
      <c r="S401" s="51"/>
      <c r="T401" s="51"/>
      <c r="U401" s="47"/>
      <c r="V401" s="47"/>
      <c r="W401" s="52">
        <f t="shared" si="13"/>
        <v>8</v>
      </c>
      <c r="X401" s="63">
        <f t="shared" si="14"/>
        <v>5</v>
      </c>
    </row>
    <row r="402" spans="2:24" ht="24.6" customHeight="1">
      <c r="B402" s="48">
        <f>Personal_Development!B403</f>
        <v>0</v>
      </c>
      <c r="C402" s="48">
        <f>Personal_Development!C403</f>
        <v>0</v>
      </c>
      <c r="D402" s="14" t="str">
        <f>Personal_Development!D403</f>
        <v>C13553</v>
      </c>
      <c r="E402" s="11" t="str">
        <f>Personal_Development!E403</f>
        <v>MOHD SHAHRUL FAHMIE BIN SOHIZAR</v>
      </c>
      <c r="F402" s="12" t="str">
        <f>Personal_Development!F403</f>
        <v>PRODUCTION NO.1 DEPARTMENT</v>
      </c>
      <c r="G402" s="12" t="str">
        <f>Personal_Development!G403</f>
        <v>ASSEMBLY PRODUCTION SECTION (APS)</v>
      </c>
      <c r="H402" s="40" t="str">
        <f>Personal_Development!H403</f>
        <v>OPERATOR 2</v>
      </c>
      <c r="I402" s="41" t="str">
        <f>Personal_Development!I403</f>
        <v>C4 PROD</v>
      </c>
      <c r="J402" s="42" t="str">
        <f>Personal_Development!J403</f>
        <v xml:space="preserve">C4 </v>
      </c>
      <c r="K402" s="47"/>
      <c r="L402" s="47"/>
      <c r="M402" s="51"/>
      <c r="N402" s="51"/>
      <c r="O402" s="47"/>
      <c r="P402" s="47"/>
      <c r="Q402" s="47"/>
      <c r="R402" s="47"/>
      <c r="S402" s="51"/>
      <c r="T402" s="51"/>
      <c r="U402" s="47"/>
      <c r="V402" s="47">
        <v>6</v>
      </c>
      <c r="W402" s="52">
        <f t="shared" si="13"/>
        <v>6</v>
      </c>
      <c r="X402" s="63">
        <f t="shared" si="14"/>
        <v>5</v>
      </c>
    </row>
    <row r="403" spans="2:24" ht="24.6" customHeight="1">
      <c r="B403" s="48" t="str">
        <f>Personal_Development!B404</f>
        <v>R</v>
      </c>
      <c r="C403" s="48">
        <f>Personal_Development!C404</f>
        <v>0</v>
      </c>
      <c r="D403" s="14" t="str">
        <f>Personal_Development!D404</f>
        <v>C13562</v>
      </c>
      <c r="E403" s="11" t="str">
        <f>Personal_Development!E404</f>
        <v>ARIF ZAQWAN BIN AMZAH</v>
      </c>
      <c r="F403" s="12" t="str">
        <f>Personal_Development!F404</f>
        <v>QUALITY ASSURANCE DEPARTMENT</v>
      </c>
      <c r="G403" s="12" t="str">
        <f>Personal_Development!G404</f>
        <v>QUALITY ASSURANCE SECTION (QAS)</v>
      </c>
      <c r="H403" s="40" t="str">
        <f>Personal_Development!H404</f>
        <v>QA INSPECTOR</v>
      </c>
      <c r="I403" s="41" t="str">
        <f>Personal_Development!I404</f>
        <v>C3 PROD</v>
      </c>
      <c r="J403" s="42" t="str">
        <f>Personal_Development!J404</f>
        <v xml:space="preserve">C3 </v>
      </c>
      <c r="K403" s="47"/>
      <c r="L403" s="47"/>
      <c r="M403" s="51"/>
      <c r="N403" s="51"/>
      <c r="O403" s="47"/>
      <c r="P403" s="47"/>
      <c r="Q403" s="47"/>
      <c r="R403" s="47"/>
      <c r="S403" s="51"/>
      <c r="T403" s="51"/>
      <c r="U403" s="47"/>
      <c r="V403" s="47"/>
      <c r="W403" s="52">
        <f t="shared" si="13"/>
        <v>0</v>
      </c>
      <c r="X403" s="63">
        <f t="shared" si="14"/>
        <v>1</v>
      </c>
    </row>
    <row r="404" spans="2:24" ht="24.6" customHeight="1">
      <c r="B404" s="48" t="str">
        <f>Personal_Development!B405</f>
        <v>R</v>
      </c>
      <c r="C404" s="48">
        <f>Personal_Development!C405</f>
        <v>0</v>
      </c>
      <c r="D404" s="14" t="str">
        <f>Personal_Development!D405</f>
        <v>C13564</v>
      </c>
      <c r="E404" s="11" t="str">
        <f>Personal_Development!E405</f>
        <v>SITI FATIMAH BINTI MA'AROF</v>
      </c>
      <c r="F404" s="12" t="str">
        <f>Personal_Development!F405</f>
        <v>PRODUCTION NO.2 DEPARTMENT</v>
      </c>
      <c r="G404" s="12" t="str">
        <f>Personal_Development!G405</f>
        <v>MOLDING PRODUCTION SECTION (MPS)</v>
      </c>
      <c r="H404" s="40" t="str">
        <f>Personal_Development!H405</f>
        <v>OPERATOR 2</v>
      </c>
      <c r="I404" s="41" t="str">
        <f>Personal_Development!I405</f>
        <v>C4 PROD</v>
      </c>
      <c r="J404" s="42" t="str">
        <f>Personal_Development!J405</f>
        <v xml:space="preserve">C4 </v>
      </c>
      <c r="K404" s="47"/>
      <c r="L404" s="47"/>
      <c r="M404" s="51"/>
      <c r="N404" s="51"/>
      <c r="O404" s="47"/>
      <c r="P404" s="47"/>
      <c r="Q404" s="47"/>
      <c r="R404" s="47"/>
      <c r="S404" s="51"/>
      <c r="T404" s="51"/>
      <c r="U404" s="47"/>
      <c r="V404" s="47"/>
      <c r="W404" s="52">
        <f t="shared" si="13"/>
        <v>0</v>
      </c>
      <c r="X404" s="63">
        <f t="shared" si="14"/>
        <v>1</v>
      </c>
    </row>
    <row r="405" spans="2:24" ht="24.6" customHeight="1">
      <c r="B405" s="48" t="str">
        <f>Personal_Development!B406</f>
        <v>R</v>
      </c>
      <c r="C405" s="48">
        <f>Personal_Development!C406</f>
        <v>0</v>
      </c>
      <c r="D405" s="14" t="str">
        <f>Personal_Development!D406</f>
        <v>C13565</v>
      </c>
      <c r="E405" s="11" t="str">
        <f>Personal_Development!E406</f>
        <v>RUSNAH BINTI ZAINUDDIN</v>
      </c>
      <c r="F405" s="12" t="str">
        <f>Personal_Development!F406</f>
        <v>PRODUCTION NO.2 DEPARTMENT</v>
      </c>
      <c r="G405" s="12" t="str">
        <f>Personal_Development!G406</f>
        <v>MOLDING PRODUCTION SECTION (MPS)</v>
      </c>
      <c r="H405" s="40" t="str">
        <f>Personal_Development!H406</f>
        <v>OPERATOR 2</v>
      </c>
      <c r="I405" s="41" t="str">
        <f>Personal_Development!I406</f>
        <v>C4 PROD</v>
      </c>
      <c r="J405" s="42" t="str">
        <f>Personal_Development!J406</f>
        <v xml:space="preserve">C4 </v>
      </c>
      <c r="K405" s="47"/>
      <c r="L405" s="47"/>
      <c r="M405" s="51"/>
      <c r="N405" s="51"/>
      <c r="O405" s="47"/>
      <c r="P405" s="47"/>
      <c r="Q405" s="47">
        <v>1</v>
      </c>
      <c r="R405" s="47"/>
      <c r="S405" s="51"/>
      <c r="T405" s="51"/>
      <c r="U405" s="47"/>
      <c r="V405" s="47"/>
      <c r="W405" s="52">
        <f t="shared" si="13"/>
        <v>1</v>
      </c>
      <c r="X405" s="63">
        <f t="shared" si="14"/>
        <v>1</v>
      </c>
    </row>
    <row r="406" spans="2:24" ht="24.6" customHeight="1">
      <c r="B406" s="48" t="str">
        <f>Personal_Development!B407</f>
        <v>R</v>
      </c>
      <c r="C406" s="48">
        <f>Personal_Development!C407</f>
        <v>0</v>
      </c>
      <c r="D406" s="14" t="str">
        <f>Personal_Development!D407</f>
        <v>C13566</v>
      </c>
      <c r="E406" s="11" t="str">
        <f>Personal_Development!E407</f>
        <v>AHMAD IQBAL BIN ABD LATIF</v>
      </c>
      <c r="F406" s="12" t="str">
        <f>Personal_Development!F407</f>
        <v>PRODUCTION NO.2 DEPARTMENT</v>
      </c>
      <c r="G406" s="12" t="str">
        <f>Personal_Development!G407</f>
        <v>MOLDING PRODUCTION SECTION (MPS)</v>
      </c>
      <c r="H406" s="40" t="str">
        <f>Personal_Development!H407</f>
        <v>ASSISTANT LINE LEADER</v>
      </c>
      <c r="I406" s="41" t="str">
        <f>Personal_Development!I407</f>
        <v>C3 PROD</v>
      </c>
      <c r="J406" s="42" t="str">
        <f>Personal_Development!J407</f>
        <v xml:space="preserve">C3 </v>
      </c>
      <c r="K406" s="47"/>
      <c r="L406" s="47"/>
      <c r="M406" s="51"/>
      <c r="N406" s="51"/>
      <c r="O406" s="47"/>
      <c r="P406" s="47"/>
      <c r="Q406" s="47"/>
      <c r="R406" s="47"/>
      <c r="S406" s="51"/>
      <c r="T406" s="51"/>
      <c r="U406" s="47"/>
      <c r="V406" s="47"/>
      <c r="W406" s="52">
        <f t="shared" si="13"/>
        <v>0</v>
      </c>
      <c r="X406" s="63">
        <f t="shared" si="14"/>
        <v>1</v>
      </c>
    </row>
    <row r="407" spans="2:24" ht="24.6" customHeight="1">
      <c r="B407" s="48">
        <f>Personal_Development!B408</f>
        <v>0</v>
      </c>
      <c r="C407" s="48">
        <f>Personal_Development!C408</f>
        <v>0</v>
      </c>
      <c r="D407" s="14" t="str">
        <f>Personal_Development!D408</f>
        <v>C13573</v>
      </c>
      <c r="E407" s="11" t="str">
        <f>Personal_Development!E408</f>
        <v>DIWA KENCANA BIN MOHD YUSOFF</v>
      </c>
      <c r="F407" s="12" t="str">
        <f>Personal_Development!F408</f>
        <v>FACTORY OPERATIONS DEPARTMENT</v>
      </c>
      <c r="G407" s="12" t="str">
        <f>Personal_Development!G408</f>
        <v>INVENTORY &amp; SYSYTEM CONTROL SECTION (IVS)</v>
      </c>
      <c r="H407" s="40" t="str">
        <f>Personal_Development!H408</f>
        <v>SENIOR STOREHAND</v>
      </c>
      <c r="I407" s="41" t="str">
        <f>Personal_Development!I408</f>
        <v>C3 PROD</v>
      </c>
      <c r="J407" s="42" t="str">
        <f>Personal_Development!J408</f>
        <v xml:space="preserve">C3 </v>
      </c>
      <c r="K407" s="47"/>
      <c r="L407" s="47">
        <v>1</v>
      </c>
      <c r="M407" s="51"/>
      <c r="N407" s="51"/>
      <c r="O407" s="47"/>
      <c r="P407" s="47"/>
      <c r="Q407" s="47"/>
      <c r="R407" s="47"/>
      <c r="S407" s="51"/>
      <c r="T407" s="51">
        <v>5</v>
      </c>
      <c r="U407" s="47"/>
      <c r="V407" s="47"/>
      <c r="W407" s="52">
        <f t="shared" si="13"/>
        <v>6</v>
      </c>
      <c r="X407" s="63">
        <f t="shared" si="14"/>
        <v>5</v>
      </c>
    </row>
    <row r="408" spans="2:24" ht="24.6" customHeight="1">
      <c r="B408" s="48">
        <f>Personal_Development!B409</f>
        <v>0</v>
      </c>
      <c r="C408" s="48">
        <f>Personal_Development!C409</f>
        <v>0</v>
      </c>
      <c r="D408" s="14" t="str">
        <f>Personal_Development!D409</f>
        <v>C13576</v>
      </c>
      <c r="E408" s="11" t="str">
        <f>Personal_Development!E409</f>
        <v>MOHAMAD FITRI BIN MOHD ARIFF</v>
      </c>
      <c r="F408" s="12" t="str">
        <f>Personal_Development!F409</f>
        <v>PRODUCTION NO.1 DEPARTMENT</v>
      </c>
      <c r="G408" s="12" t="str">
        <f>Personal_Development!G409</f>
        <v>ASSEMBLY PRODUCTION SECTION (APS)</v>
      </c>
      <c r="H408" s="40" t="str">
        <f>Personal_Development!H409</f>
        <v>OPERATOR 2</v>
      </c>
      <c r="I408" s="41" t="str">
        <f>Personal_Development!I409</f>
        <v>C4 PROD</v>
      </c>
      <c r="J408" s="42" t="str">
        <f>Personal_Development!J409</f>
        <v xml:space="preserve">C4 </v>
      </c>
      <c r="K408" s="47"/>
      <c r="L408" s="47"/>
      <c r="M408" s="51">
        <v>4</v>
      </c>
      <c r="N408" s="51"/>
      <c r="O408" s="47"/>
      <c r="P408" s="47"/>
      <c r="Q408" s="47"/>
      <c r="R408" s="47"/>
      <c r="S408" s="51"/>
      <c r="T408" s="51">
        <v>1</v>
      </c>
      <c r="U408" s="47"/>
      <c r="V408" s="47"/>
      <c r="W408" s="52">
        <f t="shared" si="13"/>
        <v>5</v>
      </c>
      <c r="X408" s="63">
        <f t="shared" si="14"/>
        <v>5</v>
      </c>
    </row>
    <row r="409" spans="2:24" ht="24.6" customHeight="1">
      <c r="B409" s="48">
        <f>Personal_Development!B410</f>
        <v>0</v>
      </c>
      <c r="C409" s="48">
        <f>Personal_Development!C410</f>
        <v>0</v>
      </c>
      <c r="D409" s="14" t="str">
        <f>Personal_Development!D410</f>
        <v>C13580</v>
      </c>
      <c r="E409" s="11" t="str">
        <f>Personal_Development!E410</f>
        <v>MUHAMMAD NUR FAHMI BIN BADRUL HISHAM</v>
      </c>
      <c r="F409" s="12" t="str">
        <f>Personal_Development!F410</f>
        <v>PRODUCTION NO.2 DEPARTMENT</v>
      </c>
      <c r="G409" s="12" t="str">
        <f>Personal_Development!G410</f>
        <v>MOLDING PRODUCTION SECTION (MPS)</v>
      </c>
      <c r="H409" s="40" t="str">
        <f>Personal_Development!H410</f>
        <v>OPERATOR 2</v>
      </c>
      <c r="I409" s="41" t="str">
        <f>Personal_Development!I410</f>
        <v>C4 PROD</v>
      </c>
      <c r="J409" s="42" t="str">
        <f>Personal_Development!J410</f>
        <v xml:space="preserve">C4 </v>
      </c>
      <c r="K409" s="47"/>
      <c r="L409" s="47"/>
      <c r="M409" s="51"/>
      <c r="N409" s="51"/>
      <c r="O409" s="47"/>
      <c r="P409" s="47"/>
      <c r="Q409" s="47">
        <v>2</v>
      </c>
      <c r="R409" s="47"/>
      <c r="S409" s="51"/>
      <c r="T409" s="51"/>
      <c r="U409" s="47"/>
      <c r="V409" s="47"/>
      <c r="W409" s="52">
        <f t="shared" si="13"/>
        <v>2</v>
      </c>
      <c r="X409" s="63">
        <f t="shared" si="14"/>
        <v>2</v>
      </c>
    </row>
    <row r="410" spans="2:24" ht="24.6" customHeight="1">
      <c r="B410" s="48">
        <f>Personal_Development!B411</f>
        <v>0</v>
      </c>
      <c r="C410" s="48">
        <f>Personal_Development!C411</f>
        <v>0</v>
      </c>
      <c r="D410" s="14" t="str">
        <f>Personal_Development!D411</f>
        <v>C13583</v>
      </c>
      <c r="E410" s="11" t="str">
        <f>Personal_Development!E411</f>
        <v>MUHAMMAD ABSYAR NAJMIE BIN AZUWIL</v>
      </c>
      <c r="F410" s="12" t="str">
        <f>Personal_Development!F411</f>
        <v>PRODUCTION NO.1 DEPARTMENT</v>
      </c>
      <c r="G410" s="12" t="str">
        <f>Personal_Development!G411</f>
        <v>ASSEMBLY PRODUCTION SECTION (APS)</v>
      </c>
      <c r="H410" s="40" t="str">
        <f>Personal_Development!H411</f>
        <v>OPERATOR 2</v>
      </c>
      <c r="I410" s="41" t="str">
        <f>Personal_Development!I411</f>
        <v>C4 PROD</v>
      </c>
      <c r="J410" s="42" t="str">
        <f>Personal_Development!J411</f>
        <v xml:space="preserve">C4 </v>
      </c>
      <c r="K410" s="47">
        <v>1</v>
      </c>
      <c r="L410" s="47">
        <v>1</v>
      </c>
      <c r="M410" s="51"/>
      <c r="N410" s="51">
        <v>6</v>
      </c>
      <c r="O410" s="47"/>
      <c r="P410" s="47"/>
      <c r="Q410" s="47"/>
      <c r="R410" s="47"/>
      <c r="S410" s="51"/>
      <c r="T410" s="51"/>
      <c r="U410" s="47"/>
      <c r="V410" s="47"/>
      <c r="W410" s="52">
        <f t="shared" si="13"/>
        <v>8</v>
      </c>
      <c r="X410" s="63">
        <f t="shared" si="14"/>
        <v>5</v>
      </c>
    </row>
    <row r="411" spans="2:24" ht="24.6" customHeight="1">
      <c r="B411" s="48">
        <f>Personal_Development!B412</f>
        <v>0</v>
      </c>
      <c r="C411" s="48">
        <f>Personal_Development!C412</f>
        <v>0</v>
      </c>
      <c r="D411" s="14" t="str">
        <f>Personal_Development!D412</f>
        <v>C13591</v>
      </c>
      <c r="E411" s="11" t="str">
        <f>Personal_Development!E412</f>
        <v>NORDIANNA SHAFIKA BINTI MASARAJO</v>
      </c>
      <c r="F411" s="12" t="str">
        <f>Personal_Development!F412</f>
        <v>PRODUCTION NO.1 DEPARTMENT</v>
      </c>
      <c r="G411" s="12" t="str">
        <f>Personal_Development!G412</f>
        <v>ASSEMBLY PRODUCTION SECTION (APS)</v>
      </c>
      <c r="H411" s="40" t="str">
        <f>Personal_Development!H412</f>
        <v>OPERATOR 2</v>
      </c>
      <c r="I411" s="41" t="str">
        <f>Personal_Development!I412</f>
        <v>C4 PROD</v>
      </c>
      <c r="J411" s="42" t="str">
        <f>Personal_Development!J412</f>
        <v xml:space="preserve">C4 </v>
      </c>
      <c r="K411" s="47"/>
      <c r="L411" s="47">
        <v>1</v>
      </c>
      <c r="M411" s="51">
        <v>2</v>
      </c>
      <c r="N411" s="51"/>
      <c r="O411" s="47">
        <v>4</v>
      </c>
      <c r="P411" s="47"/>
      <c r="Q411" s="47"/>
      <c r="R411" s="47"/>
      <c r="S411" s="51"/>
      <c r="T411" s="51"/>
      <c r="U411" s="47"/>
      <c r="V411" s="47"/>
      <c r="W411" s="52">
        <f t="shared" si="13"/>
        <v>7</v>
      </c>
      <c r="X411" s="63">
        <f t="shared" si="14"/>
        <v>5</v>
      </c>
    </row>
    <row r="412" spans="2:24" ht="24.6" customHeight="1">
      <c r="B412" s="48" t="str">
        <f>Personal_Development!B413</f>
        <v>R</v>
      </c>
      <c r="C412" s="48">
        <f>Personal_Development!C413</f>
        <v>0</v>
      </c>
      <c r="D412" s="14" t="str">
        <f>Personal_Development!D413</f>
        <v>C13592</v>
      </c>
      <c r="E412" s="11" t="str">
        <f>Personal_Development!E413</f>
        <v>ANITA BINTI FARUK PANIRCHELVAM</v>
      </c>
      <c r="F412" s="12" t="str">
        <f>Personal_Development!F413</f>
        <v>PRODUCTION NO.1 DEPARTMENT</v>
      </c>
      <c r="G412" s="12" t="str">
        <f>Personal_Development!G413</f>
        <v>ASSEMBLY PRODUCTION SECTION (APS)</v>
      </c>
      <c r="H412" s="40" t="str">
        <f>Personal_Development!H413</f>
        <v>OPERATOR 2</v>
      </c>
      <c r="I412" s="41" t="str">
        <f>Personal_Development!I413</f>
        <v>C4 PROD</v>
      </c>
      <c r="J412" s="42" t="str">
        <f>Personal_Development!J413</f>
        <v xml:space="preserve">C4 </v>
      </c>
      <c r="K412" s="47"/>
      <c r="L412" s="47"/>
      <c r="M412" s="51"/>
      <c r="N412" s="51"/>
      <c r="O412" s="47"/>
      <c r="P412" s="47"/>
      <c r="Q412" s="47"/>
      <c r="R412" s="47"/>
      <c r="S412" s="51"/>
      <c r="T412" s="51"/>
      <c r="U412" s="47"/>
      <c r="V412" s="47"/>
      <c r="W412" s="52">
        <f t="shared" si="13"/>
        <v>0</v>
      </c>
      <c r="X412" s="63">
        <f t="shared" si="14"/>
        <v>1</v>
      </c>
    </row>
    <row r="413" spans="2:24" ht="24.6" customHeight="1">
      <c r="B413" s="48">
        <f>Personal_Development!B414</f>
        <v>0</v>
      </c>
      <c r="C413" s="48">
        <f>Personal_Development!C414</f>
        <v>0</v>
      </c>
      <c r="D413" s="14" t="str">
        <f>Personal_Development!D414</f>
        <v>C13593</v>
      </c>
      <c r="E413" s="11" t="str">
        <f>Personal_Development!E414</f>
        <v>MAZUIN BINTI HAMZAH</v>
      </c>
      <c r="F413" s="12" t="str">
        <f>Personal_Development!F414</f>
        <v>PRODUCTION NO.1 DEPARTMENT</v>
      </c>
      <c r="G413" s="12" t="str">
        <f>Personal_Development!G414</f>
        <v>ASSEMBLY PRODUCTION SECTION (APS)</v>
      </c>
      <c r="H413" s="40" t="str">
        <f>Personal_Development!H414</f>
        <v>OPERATOR 2</v>
      </c>
      <c r="I413" s="41" t="str">
        <f>Personal_Development!I414</f>
        <v>C4 PROD</v>
      </c>
      <c r="J413" s="42" t="str">
        <f>Personal_Development!J414</f>
        <v xml:space="preserve">C4 </v>
      </c>
      <c r="K413" s="47">
        <v>1</v>
      </c>
      <c r="L413" s="47"/>
      <c r="M413" s="51">
        <v>8</v>
      </c>
      <c r="N413" s="51"/>
      <c r="O413" s="47"/>
      <c r="P413" s="47"/>
      <c r="Q413" s="47"/>
      <c r="R413" s="47"/>
      <c r="S413" s="51"/>
      <c r="T413" s="51">
        <v>3</v>
      </c>
      <c r="U413" s="47"/>
      <c r="V413" s="47"/>
      <c r="W413" s="52">
        <f t="shared" si="13"/>
        <v>12</v>
      </c>
      <c r="X413" s="63">
        <f t="shared" si="14"/>
        <v>5</v>
      </c>
    </row>
    <row r="414" spans="2:24" ht="24.6" customHeight="1">
      <c r="B414" s="48" t="str">
        <f>Personal_Development!B415</f>
        <v>R</v>
      </c>
      <c r="C414" s="48">
        <f>Personal_Development!C415</f>
        <v>0</v>
      </c>
      <c r="D414" s="14" t="str">
        <f>Personal_Development!D415</f>
        <v>C13594</v>
      </c>
      <c r="E414" s="11" t="str">
        <f>Personal_Development!E415</f>
        <v>MUHAMAD DJAZLAN BIN NOR HAKIM</v>
      </c>
      <c r="F414" s="12" t="str">
        <f>Personal_Development!F415</f>
        <v>QUALITY ASSURANCE DEPARTMENT</v>
      </c>
      <c r="G414" s="12" t="str">
        <f>Personal_Development!G415</f>
        <v>QUALITY ASSURANCE SECTION (QAS)</v>
      </c>
      <c r="H414" s="40" t="str">
        <f>Personal_Development!H415</f>
        <v>SENIOR QA INSPECTOR</v>
      </c>
      <c r="I414" s="41" t="str">
        <f>Personal_Development!I415</f>
        <v>C2 PROD</v>
      </c>
      <c r="J414" s="42" t="str">
        <f>Personal_Development!J415</f>
        <v xml:space="preserve">C2 </v>
      </c>
      <c r="K414" s="47"/>
      <c r="L414" s="47"/>
      <c r="M414" s="51"/>
      <c r="N414" s="51"/>
      <c r="O414" s="47"/>
      <c r="P414" s="47"/>
      <c r="Q414" s="47"/>
      <c r="R414" s="47"/>
      <c r="S414" s="51"/>
      <c r="T414" s="51"/>
      <c r="U414" s="47"/>
      <c r="V414" s="47"/>
      <c r="W414" s="52">
        <f t="shared" si="13"/>
        <v>0</v>
      </c>
      <c r="X414" s="63">
        <f t="shared" si="14"/>
        <v>1</v>
      </c>
    </row>
    <row r="415" spans="2:24" ht="24.6" customHeight="1">
      <c r="B415" s="48">
        <f>Personal_Development!B416</f>
        <v>0</v>
      </c>
      <c r="C415" s="48">
        <f>Personal_Development!C416</f>
        <v>0</v>
      </c>
      <c r="D415" s="14" t="str">
        <f>Personal_Development!D416</f>
        <v>C13596</v>
      </c>
      <c r="E415" s="11" t="str">
        <f>Personal_Development!E416</f>
        <v>MUHAMMAD AMIR BIN IBRAHIM</v>
      </c>
      <c r="F415" s="12" t="str">
        <f>Personal_Development!F416</f>
        <v>PRODUCTION NO.1 DEPARTMENT</v>
      </c>
      <c r="G415" s="12" t="str">
        <f>Personal_Development!G416</f>
        <v>ASSEMBLY PRODUCTION SECTION (APS)</v>
      </c>
      <c r="H415" s="40" t="str">
        <f>Personal_Development!H416</f>
        <v>OPERATOR 2</v>
      </c>
      <c r="I415" s="41" t="str">
        <f>Personal_Development!I416</f>
        <v>C4 PROD</v>
      </c>
      <c r="J415" s="42" t="str">
        <f>Personal_Development!J416</f>
        <v xml:space="preserve">C4 </v>
      </c>
      <c r="K415" s="47"/>
      <c r="L415" s="47"/>
      <c r="M415" s="51"/>
      <c r="N415" s="51"/>
      <c r="O415" s="47"/>
      <c r="P415" s="47"/>
      <c r="Q415" s="47"/>
      <c r="R415" s="47"/>
      <c r="S415" s="51"/>
      <c r="T415" s="51">
        <v>8</v>
      </c>
      <c r="U415" s="47"/>
      <c r="V415" s="47"/>
      <c r="W415" s="52">
        <f t="shared" si="13"/>
        <v>8</v>
      </c>
      <c r="X415" s="63">
        <f t="shared" si="14"/>
        <v>5</v>
      </c>
    </row>
    <row r="416" spans="2:24" ht="24.6" customHeight="1">
      <c r="B416" s="48" t="str">
        <f>Personal_Development!B417</f>
        <v>R</v>
      </c>
      <c r="C416" s="48">
        <f>Personal_Development!C417</f>
        <v>0</v>
      </c>
      <c r="D416" s="14" t="str">
        <f>Personal_Development!D417</f>
        <v>C13597</v>
      </c>
      <c r="E416" s="11" t="str">
        <f>Personal_Development!E417</f>
        <v>NOORSUZIEWANA BINTI ABD LAJIS</v>
      </c>
      <c r="F416" s="12" t="str">
        <f>Personal_Development!F417</f>
        <v>PRODUCTION NO.2 DEPARTMENT</v>
      </c>
      <c r="G416" s="12" t="str">
        <f>Personal_Development!G417</f>
        <v>MOLDING PRODUCTION SECTION (MPS)</v>
      </c>
      <c r="H416" s="40" t="str">
        <f>Personal_Development!H417</f>
        <v>OPERATOR 2</v>
      </c>
      <c r="I416" s="41" t="str">
        <f>Personal_Development!I417</f>
        <v>C4 PROD</v>
      </c>
      <c r="J416" s="42" t="str">
        <f>Personal_Development!J417</f>
        <v xml:space="preserve">C4 </v>
      </c>
      <c r="K416" s="47"/>
      <c r="L416" s="47"/>
      <c r="M416" s="51"/>
      <c r="N416" s="51"/>
      <c r="O416" s="47"/>
      <c r="P416" s="47"/>
      <c r="Q416" s="47"/>
      <c r="R416" s="47"/>
      <c r="S416" s="51"/>
      <c r="T416" s="51"/>
      <c r="U416" s="47"/>
      <c r="V416" s="47"/>
      <c r="W416" s="52">
        <f t="shared" si="13"/>
        <v>0</v>
      </c>
      <c r="X416" s="63">
        <f t="shared" si="14"/>
        <v>1</v>
      </c>
    </row>
    <row r="417" spans="2:24" ht="24.6" customHeight="1">
      <c r="B417" s="48" t="str">
        <f>Personal_Development!B418</f>
        <v>R</v>
      </c>
      <c r="C417" s="48">
        <f>Personal_Development!C418</f>
        <v>0</v>
      </c>
      <c r="D417" s="14" t="str">
        <f>Personal_Development!D418</f>
        <v>C13599</v>
      </c>
      <c r="E417" s="11" t="str">
        <f>Personal_Development!E418</f>
        <v>NORHANALIZA BINTI MOHD SIDEK</v>
      </c>
      <c r="F417" s="12" t="str">
        <f>Personal_Development!F418</f>
        <v>PRESIDENTIAL MANAGEMENT DEPARTMENT</v>
      </c>
      <c r="G417" s="12" t="str">
        <f>Personal_Development!G418</f>
        <v>HUMAN RESOURCE PLANNING SECTION (HPS)</v>
      </c>
      <c r="H417" s="40" t="str">
        <f>Personal_Development!H418</f>
        <v>ASSISTANT</v>
      </c>
      <c r="I417" s="41" t="str">
        <f>Personal_Development!I418</f>
        <v>C1 OFFICE</v>
      </c>
      <c r="J417" s="42" t="str">
        <f>Personal_Development!J418</f>
        <v xml:space="preserve">C1 </v>
      </c>
      <c r="K417" s="47"/>
      <c r="L417" s="47"/>
      <c r="M417" s="51"/>
      <c r="N417" s="51"/>
      <c r="O417" s="47"/>
      <c r="P417" s="47"/>
      <c r="Q417" s="47"/>
      <c r="R417" s="47"/>
      <c r="S417" s="51"/>
      <c r="T417" s="51"/>
      <c r="U417" s="47"/>
      <c r="V417" s="47"/>
      <c r="W417" s="52">
        <f t="shared" si="13"/>
        <v>0</v>
      </c>
      <c r="X417" s="63">
        <f t="shared" si="14"/>
        <v>1</v>
      </c>
    </row>
    <row r="418" spans="2:24" ht="24.6" customHeight="1">
      <c r="B418" s="48" t="str">
        <f>Personal_Development!B419</f>
        <v>R</v>
      </c>
      <c r="C418" s="48">
        <f>Personal_Development!C419</f>
        <v>0</v>
      </c>
      <c r="D418" s="14" t="str">
        <f>Personal_Development!D419</f>
        <v>C13603</v>
      </c>
      <c r="E418" s="11" t="str">
        <f>Personal_Development!E419</f>
        <v>NUR FILZAH BINTI AHMAD</v>
      </c>
      <c r="F418" s="12" t="str">
        <f>Personal_Development!F419</f>
        <v>PRODUCTION NO.1 DEPARTMENT</v>
      </c>
      <c r="G418" s="12" t="str">
        <f>Personal_Development!G419</f>
        <v>ASSEMBLY PRODUCTION SECTION (APS)</v>
      </c>
      <c r="H418" s="40" t="str">
        <f>Personal_Development!H419</f>
        <v>OPERATOR 2</v>
      </c>
      <c r="I418" s="41" t="str">
        <f>Personal_Development!I419</f>
        <v>C4 PROD</v>
      </c>
      <c r="J418" s="42" t="str">
        <f>Personal_Development!J419</f>
        <v xml:space="preserve">C4 </v>
      </c>
      <c r="K418" s="47"/>
      <c r="L418" s="47"/>
      <c r="M418" s="51"/>
      <c r="N418" s="51"/>
      <c r="O418" s="47"/>
      <c r="P418" s="47"/>
      <c r="Q418" s="47"/>
      <c r="R418" s="47"/>
      <c r="S418" s="51"/>
      <c r="T418" s="51"/>
      <c r="U418" s="47"/>
      <c r="V418" s="47"/>
      <c r="W418" s="52">
        <f t="shared" si="13"/>
        <v>0</v>
      </c>
      <c r="X418" s="63">
        <f t="shared" si="14"/>
        <v>1</v>
      </c>
    </row>
    <row r="419" spans="2:24" ht="24.6" customHeight="1">
      <c r="B419" s="48" t="str">
        <f>Personal_Development!B420</f>
        <v>R</v>
      </c>
      <c r="C419" s="48">
        <f>Personal_Development!C420</f>
        <v>0</v>
      </c>
      <c r="D419" s="14" t="str">
        <f>Personal_Development!D420</f>
        <v>C13604</v>
      </c>
      <c r="E419" s="11" t="str">
        <f>Personal_Development!E420</f>
        <v>AZLINA BINTI RAMLAN</v>
      </c>
      <c r="F419" s="12" t="str">
        <f>Personal_Development!F420</f>
        <v>PRODUCTION NO.2 DEPARTMENT</v>
      </c>
      <c r="G419" s="12" t="str">
        <f>Personal_Development!G420</f>
        <v>MOLDING PRODUCTION SECTION (MPS)</v>
      </c>
      <c r="H419" s="40" t="str">
        <f>Personal_Development!H420</f>
        <v>OPERATOR 2</v>
      </c>
      <c r="I419" s="41" t="str">
        <f>Personal_Development!I420</f>
        <v>C4 PROD</v>
      </c>
      <c r="J419" s="42" t="str">
        <f>Personal_Development!J420</f>
        <v xml:space="preserve">C4 </v>
      </c>
      <c r="K419" s="47"/>
      <c r="L419" s="47"/>
      <c r="M419" s="51"/>
      <c r="N419" s="51"/>
      <c r="O419" s="47"/>
      <c r="P419" s="47"/>
      <c r="Q419" s="47"/>
      <c r="R419" s="47"/>
      <c r="S419" s="51"/>
      <c r="T419" s="51"/>
      <c r="U419" s="47"/>
      <c r="V419" s="47"/>
      <c r="W419" s="52">
        <f t="shared" si="13"/>
        <v>0</v>
      </c>
      <c r="X419" s="63">
        <f t="shared" si="14"/>
        <v>1</v>
      </c>
    </row>
    <row r="420" spans="2:24" ht="24.6" customHeight="1">
      <c r="B420" s="48" t="str">
        <f>Personal_Development!B421</f>
        <v>R</v>
      </c>
      <c r="C420" s="48">
        <f>Personal_Development!C421</f>
        <v>0</v>
      </c>
      <c r="D420" s="14" t="str">
        <f>Personal_Development!D421</f>
        <v>C13605</v>
      </c>
      <c r="E420" s="11" t="str">
        <f>Personal_Development!E421</f>
        <v>NORHAFAWATI BINTI MOHD RAZI</v>
      </c>
      <c r="F420" s="12" t="str">
        <f>Personal_Development!F421</f>
        <v>PRODUCTION NO.2 DEPARTMENT</v>
      </c>
      <c r="G420" s="12" t="str">
        <f>Personal_Development!G421</f>
        <v>MOLDING PRODUCTION SECTION (MPS)</v>
      </c>
      <c r="H420" s="40" t="str">
        <f>Personal_Development!H421</f>
        <v>OPERATOR 2</v>
      </c>
      <c r="I420" s="41" t="str">
        <f>Personal_Development!I421</f>
        <v>C4 PROD</v>
      </c>
      <c r="J420" s="42" t="str">
        <f>Personal_Development!J421</f>
        <v xml:space="preserve">C4 </v>
      </c>
      <c r="K420" s="47"/>
      <c r="L420" s="47"/>
      <c r="M420" s="51"/>
      <c r="N420" s="51"/>
      <c r="O420" s="47"/>
      <c r="P420" s="47"/>
      <c r="Q420" s="47"/>
      <c r="R420" s="47">
        <v>4</v>
      </c>
      <c r="S420" s="51"/>
      <c r="T420" s="51"/>
      <c r="U420" s="47"/>
      <c r="V420" s="47"/>
      <c r="W420" s="52">
        <f t="shared" si="13"/>
        <v>4</v>
      </c>
      <c r="X420" s="63">
        <f t="shared" si="14"/>
        <v>4</v>
      </c>
    </row>
    <row r="421" spans="2:24" ht="24.6" customHeight="1">
      <c r="B421" s="48" t="str">
        <f>Personal_Development!B422</f>
        <v>R</v>
      </c>
      <c r="C421" s="48">
        <f>Personal_Development!C422</f>
        <v>0</v>
      </c>
      <c r="D421" s="14" t="str">
        <f>Personal_Development!D422</f>
        <v>C13608</v>
      </c>
      <c r="E421" s="11" t="str">
        <f>Personal_Development!E422</f>
        <v>MOHAMED NOORFARIHAN BIN MOHAMED ZAIN</v>
      </c>
      <c r="F421" s="12" t="str">
        <f>Personal_Development!F422</f>
        <v>PRODUCTION NO.2 DEPARTMENT</v>
      </c>
      <c r="G421" s="12" t="str">
        <f>Personal_Development!G422</f>
        <v>MOLDING PRODUCTION SECTION (MPS)</v>
      </c>
      <c r="H421" s="40" t="str">
        <f>Personal_Development!H422</f>
        <v>OPERATOR 2</v>
      </c>
      <c r="I421" s="41" t="str">
        <f>Personal_Development!I422</f>
        <v>C4 PROD</v>
      </c>
      <c r="J421" s="42" t="str">
        <f>Personal_Development!J422</f>
        <v xml:space="preserve">C4 </v>
      </c>
      <c r="K421" s="47"/>
      <c r="L421" s="47"/>
      <c r="M421" s="51"/>
      <c r="N421" s="51"/>
      <c r="O421" s="47"/>
      <c r="P421" s="47"/>
      <c r="Q421" s="47"/>
      <c r="R421" s="47"/>
      <c r="S421" s="51"/>
      <c r="T421" s="51"/>
      <c r="U421" s="47"/>
      <c r="V421" s="47"/>
      <c r="W421" s="52">
        <f t="shared" si="13"/>
        <v>0</v>
      </c>
      <c r="X421" s="63">
        <f t="shared" si="14"/>
        <v>1</v>
      </c>
    </row>
    <row r="422" spans="2:24" ht="24.6" customHeight="1">
      <c r="B422" s="48">
        <f>Personal_Development!B423</f>
        <v>0</v>
      </c>
      <c r="C422" s="48">
        <f>Personal_Development!C423</f>
        <v>0</v>
      </c>
      <c r="D422" s="14" t="str">
        <f>Personal_Development!D423</f>
        <v>C13610</v>
      </c>
      <c r="E422" s="11" t="str">
        <f>Personal_Development!E423</f>
        <v>NUR NAZLIE SHAH BIN NAZRAN</v>
      </c>
      <c r="F422" s="12" t="str">
        <f>Personal_Development!F423</f>
        <v>PRODUCTION NO.2 DEPARTMENT</v>
      </c>
      <c r="G422" s="12" t="str">
        <f>Personal_Development!G423</f>
        <v>MOLDING PRODUCTION SECTION (MPS)</v>
      </c>
      <c r="H422" s="40" t="str">
        <f>Personal_Development!H423</f>
        <v>ASST. LINE LEADER</v>
      </c>
      <c r="I422" s="41" t="str">
        <f>Personal_Development!I423</f>
        <v>C3 PROD</v>
      </c>
      <c r="J422" s="42" t="str">
        <f>Personal_Development!J423</f>
        <v xml:space="preserve">C3 </v>
      </c>
      <c r="K422" s="47"/>
      <c r="L422" s="47"/>
      <c r="M422" s="51"/>
      <c r="N422" s="51"/>
      <c r="O422" s="47"/>
      <c r="P422" s="47"/>
      <c r="Q422" s="47">
        <v>2</v>
      </c>
      <c r="R422" s="47"/>
      <c r="S422" s="51"/>
      <c r="T422" s="51"/>
      <c r="U422" s="47"/>
      <c r="V422" s="47"/>
      <c r="W422" s="52">
        <f t="shared" si="13"/>
        <v>2</v>
      </c>
      <c r="X422" s="63">
        <f t="shared" si="14"/>
        <v>2</v>
      </c>
    </row>
    <row r="423" spans="2:24" ht="24.6" customHeight="1">
      <c r="B423" s="48">
        <f>Personal_Development!B424</f>
        <v>0</v>
      </c>
      <c r="C423" s="48">
        <f>Personal_Development!C424</f>
        <v>0</v>
      </c>
      <c r="D423" s="14" t="str">
        <f>Personal_Development!D424</f>
        <v>C13612</v>
      </c>
      <c r="E423" s="11" t="str">
        <f>Personal_Development!E424</f>
        <v>MUHAMMAD ADIB BIN RASHIDI</v>
      </c>
      <c r="F423" s="12" t="str">
        <f>Personal_Development!F424</f>
        <v>PRODUCTION NO.2 DEPARTMENT</v>
      </c>
      <c r="G423" s="12" t="str">
        <f>Personal_Development!G424</f>
        <v>MOLDING PRODUCTION SECTION (MPS)</v>
      </c>
      <c r="H423" s="40" t="str">
        <f>Personal_Development!H424</f>
        <v>ASST. LINE LEADER</v>
      </c>
      <c r="I423" s="41" t="str">
        <f>Personal_Development!I424</f>
        <v>C3 PROD</v>
      </c>
      <c r="J423" s="42" t="str">
        <f>Personal_Development!J424</f>
        <v xml:space="preserve">C3 </v>
      </c>
      <c r="K423" s="47"/>
      <c r="L423" s="47"/>
      <c r="M423" s="51"/>
      <c r="N423" s="51"/>
      <c r="O423" s="47"/>
      <c r="P423" s="47"/>
      <c r="Q423" s="47">
        <v>2</v>
      </c>
      <c r="R423" s="47"/>
      <c r="S423" s="51"/>
      <c r="T423" s="51"/>
      <c r="U423" s="47"/>
      <c r="V423" s="47"/>
      <c r="W423" s="52">
        <f t="shared" si="13"/>
        <v>2</v>
      </c>
      <c r="X423" s="63">
        <f t="shared" si="14"/>
        <v>2</v>
      </c>
    </row>
    <row r="424" spans="2:24" ht="24.6" customHeight="1">
      <c r="B424" s="48">
        <f>Personal_Development!B425</f>
        <v>0</v>
      </c>
      <c r="C424" s="48">
        <f>Personal_Development!C425</f>
        <v>0</v>
      </c>
      <c r="D424" s="14" t="str">
        <f>Personal_Development!D425</f>
        <v>C13614</v>
      </c>
      <c r="E424" s="11" t="str">
        <f>Personal_Development!E425</f>
        <v>AIZATUL AKMA BINTI MOHD ZULKIFLY</v>
      </c>
      <c r="F424" s="12" t="str">
        <f>Personal_Development!F425</f>
        <v>PRODUCTION NO.2 DEPARTMENT</v>
      </c>
      <c r="G424" s="12" t="str">
        <f>Personal_Development!G425</f>
        <v>MOLDING PRODUCTION SECTION (MPS)</v>
      </c>
      <c r="H424" s="40" t="str">
        <f>Personal_Development!H425</f>
        <v>OPERATOR 2</v>
      </c>
      <c r="I424" s="41" t="str">
        <f>Personal_Development!I425</f>
        <v>C4 PROD</v>
      </c>
      <c r="J424" s="42" t="str">
        <f>Personal_Development!J425</f>
        <v xml:space="preserve">C4 </v>
      </c>
      <c r="K424" s="47"/>
      <c r="L424" s="47"/>
      <c r="M424" s="51"/>
      <c r="N424" s="51"/>
      <c r="O424" s="47"/>
      <c r="P424" s="47"/>
      <c r="Q424" s="47">
        <v>2</v>
      </c>
      <c r="R424" s="47"/>
      <c r="S424" s="51"/>
      <c r="T424" s="51"/>
      <c r="U424" s="47"/>
      <c r="V424" s="47"/>
      <c r="W424" s="52">
        <f t="shared" si="13"/>
        <v>2</v>
      </c>
      <c r="X424" s="63">
        <f t="shared" si="14"/>
        <v>2</v>
      </c>
    </row>
    <row r="425" spans="2:24" ht="24.6" customHeight="1">
      <c r="B425" s="48">
        <f>Personal_Development!B426</f>
        <v>0</v>
      </c>
      <c r="C425" s="48">
        <f>Personal_Development!C426</f>
        <v>0</v>
      </c>
      <c r="D425" s="14" t="str">
        <f>Personal_Development!D426</f>
        <v>C13616</v>
      </c>
      <c r="E425" s="11" t="str">
        <f>Personal_Development!E426</f>
        <v>NORAMALINA BINTI MD MALIN DEWA</v>
      </c>
      <c r="F425" s="12" t="str">
        <f>Personal_Development!F426</f>
        <v>PRODUCTION NO.1 DEPARTMENT</v>
      </c>
      <c r="G425" s="12" t="str">
        <f>Personal_Development!G426</f>
        <v>ASSEMBLY PRODUCTION SECTION (APS)</v>
      </c>
      <c r="H425" s="40" t="str">
        <f>Personal_Development!H426</f>
        <v>OPERATOR 2</v>
      </c>
      <c r="I425" s="41" t="str">
        <f>Personal_Development!I426</f>
        <v>C4 PROD</v>
      </c>
      <c r="J425" s="42" t="str">
        <f>Personal_Development!J426</f>
        <v xml:space="preserve">C4 </v>
      </c>
      <c r="K425" s="47"/>
      <c r="L425" s="47"/>
      <c r="M425" s="51">
        <v>1</v>
      </c>
      <c r="N425" s="51"/>
      <c r="O425" s="47"/>
      <c r="P425" s="47"/>
      <c r="Q425" s="47"/>
      <c r="R425" s="47"/>
      <c r="S425" s="51"/>
      <c r="T425" s="51"/>
      <c r="U425" s="47"/>
      <c r="V425" s="47">
        <v>4</v>
      </c>
      <c r="W425" s="52">
        <f t="shared" si="13"/>
        <v>5</v>
      </c>
      <c r="X425" s="63">
        <f t="shared" si="14"/>
        <v>5</v>
      </c>
    </row>
    <row r="426" spans="2:24" ht="24.6" customHeight="1">
      <c r="B426" s="48">
        <f>Personal_Development!B427</f>
        <v>0</v>
      </c>
      <c r="C426" s="48">
        <f>Personal_Development!C427</f>
        <v>0</v>
      </c>
      <c r="D426" s="14" t="str">
        <f>Personal_Development!D427</f>
        <v>C13617</v>
      </c>
      <c r="E426" s="11" t="str">
        <f>Personal_Development!E427</f>
        <v>PARVIN KAUR A/P RANJIT SINGH</v>
      </c>
      <c r="F426" s="12" t="str">
        <f>Personal_Development!F427</f>
        <v>PRODUCTION NO.1 DEPARTMENT</v>
      </c>
      <c r="G426" s="12" t="str">
        <f>Personal_Development!G427</f>
        <v>ASSEMBLY PRODUCTION SECTION (APS)</v>
      </c>
      <c r="H426" s="40" t="str">
        <f>Personal_Development!H427</f>
        <v>OPERATOR 2</v>
      </c>
      <c r="I426" s="41" t="str">
        <f>Personal_Development!I427</f>
        <v>C4 PROD</v>
      </c>
      <c r="J426" s="42" t="str">
        <f>Personal_Development!J427</f>
        <v xml:space="preserve">C4 </v>
      </c>
      <c r="K426" s="47"/>
      <c r="L426" s="47"/>
      <c r="M426" s="51"/>
      <c r="N426" s="51"/>
      <c r="O426" s="47">
        <v>5</v>
      </c>
      <c r="P426" s="47"/>
      <c r="Q426" s="47"/>
      <c r="R426" s="47"/>
      <c r="S426" s="51"/>
      <c r="T426" s="51"/>
      <c r="U426" s="47"/>
      <c r="V426" s="47"/>
      <c r="W426" s="52">
        <f t="shared" si="13"/>
        <v>5</v>
      </c>
      <c r="X426" s="63">
        <f t="shared" si="14"/>
        <v>5</v>
      </c>
    </row>
    <row r="427" spans="2:24" ht="24.6" customHeight="1">
      <c r="B427" s="48">
        <f>Personal_Development!B428</f>
        <v>0</v>
      </c>
      <c r="C427" s="48">
        <f>Personal_Development!C428</f>
        <v>0</v>
      </c>
      <c r="D427" s="14" t="str">
        <f>Personal_Development!D428</f>
        <v>C13619</v>
      </c>
      <c r="E427" s="11" t="str">
        <f>Personal_Development!E428</f>
        <v>MUHAMMAD AZRAF BIN ABU BAKAR</v>
      </c>
      <c r="F427" s="12" t="str">
        <f>Personal_Development!F428</f>
        <v>PRODUCTION NO.1 DEPARTMENT</v>
      </c>
      <c r="G427" s="12" t="str">
        <f>Personal_Development!G428</f>
        <v>ASSEMBLY PRODUCTION SECTION (APS)</v>
      </c>
      <c r="H427" s="40" t="str">
        <f>Personal_Development!H428</f>
        <v>OPERATOR 2</v>
      </c>
      <c r="I427" s="41" t="str">
        <f>Personal_Development!I428</f>
        <v>C4 PROD</v>
      </c>
      <c r="J427" s="42" t="str">
        <f>Personal_Development!J428</f>
        <v xml:space="preserve">C4 </v>
      </c>
      <c r="K427" s="47"/>
      <c r="L427" s="47">
        <v>1</v>
      </c>
      <c r="M427" s="51"/>
      <c r="N427" s="51"/>
      <c r="O427" s="47"/>
      <c r="P427" s="47"/>
      <c r="Q427" s="47"/>
      <c r="R427" s="47"/>
      <c r="S427" s="51"/>
      <c r="T427" s="51"/>
      <c r="U427" s="47"/>
      <c r="V427" s="47">
        <v>4</v>
      </c>
      <c r="W427" s="52">
        <f t="shared" si="13"/>
        <v>5</v>
      </c>
      <c r="X427" s="63">
        <f t="shared" si="14"/>
        <v>5</v>
      </c>
    </row>
    <row r="428" spans="2:24" ht="24.6" customHeight="1">
      <c r="B428" s="48">
        <f>Personal_Development!B429</f>
        <v>0</v>
      </c>
      <c r="C428" s="48">
        <f>Personal_Development!C429</f>
        <v>0</v>
      </c>
      <c r="D428" s="14" t="str">
        <f>Personal_Development!D429</f>
        <v>C13620</v>
      </c>
      <c r="E428" s="11" t="str">
        <f>Personal_Development!E429</f>
        <v>FATIN I'DURRAH BINTI BAHARUDDIN</v>
      </c>
      <c r="F428" s="12" t="str">
        <f>Personal_Development!F429</f>
        <v>PRODUCTION NO.1 DEPARTMENT</v>
      </c>
      <c r="G428" s="12" t="str">
        <f>Personal_Development!G429</f>
        <v>ASSEMBLY PRODUCTION SECTION (APS)</v>
      </c>
      <c r="H428" s="40" t="str">
        <f>Personal_Development!H429</f>
        <v>OPERATOR 2</v>
      </c>
      <c r="I428" s="41" t="str">
        <f>Personal_Development!I429</f>
        <v>C4 PROD</v>
      </c>
      <c r="J428" s="42" t="str">
        <f>Personal_Development!J429</f>
        <v xml:space="preserve">C4 </v>
      </c>
      <c r="K428" s="47"/>
      <c r="L428" s="47"/>
      <c r="M428" s="51"/>
      <c r="N428" s="51"/>
      <c r="O428" s="47"/>
      <c r="P428" s="47"/>
      <c r="Q428" s="47"/>
      <c r="R428" s="47"/>
      <c r="S428" s="51"/>
      <c r="T428" s="51"/>
      <c r="U428" s="47">
        <v>1</v>
      </c>
      <c r="V428" s="47"/>
      <c r="W428" s="52">
        <f t="shared" si="13"/>
        <v>1</v>
      </c>
      <c r="X428" s="63">
        <f t="shared" si="14"/>
        <v>1</v>
      </c>
    </row>
    <row r="429" spans="2:24" ht="24.6" customHeight="1">
      <c r="B429" s="48">
        <f>Personal_Development!B430</f>
        <v>0</v>
      </c>
      <c r="C429" s="48">
        <f>Personal_Development!C430</f>
        <v>0</v>
      </c>
      <c r="D429" s="14" t="str">
        <f>Personal_Development!D430</f>
        <v>C13622</v>
      </c>
      <c r="E429" s="11" t="str">
        <f>Personal_Development!E430</f>
        <v>WAN NOOR AZURA BINTI WAN MD NOOR</v>
      </c>
      <c r="F429" s="12" t="str">
        <f>Personal_Development!F430</f>
        <v>PRODUCTION NO.1 DEPARTMENT</v>
      </c>
      <c r="G429" s="12" t="str">
        <f>Personal_Development!G430</f>
        <v>ASSEMBLY PRODUCTION SECTION (APS)</v>
      </c>
      <c r="H429" s="40" t="str">
        <f>Personal_Development!H430</f>
        <v>OPERATOR 2</v>
      </c>
      <c r="I429" s="41" t="str">
        <f>Personal_Development!I430</f>
        <v>C4 PROD</v>
      </c>
      <c r="J429" s="42" t="str">
        <f>Personal_Development!J430</f>
        <v xml:space="preserve">C4 </v>
      </c>
      <c r="K429" s="47"/>
      <c r="L429" s="47"/>
      <c r="M429" s="51"/>
      <c r="N429" s="51">
        <v>2</v>
      </c>
      <c r="O429" s="47"/>
      <c r="P429" s="47"/>
      <c r="Q429" s="47"/>
      <c r="R429" s="47"/>
      <c r="S429" s="51"/>
      <c r="T429" s="51"/>
      <c r="U429" s="47"/>
      <c r="V429" s="47">
        <v>3</v>
      </c>
      <c r="W429" s="52">
        <f t="shared" si="13"/>
        <v>5</v>
      </c>
      <c r="X429" s="63">
        <f t="shared" si="14"/>
        <v>5</v>
      </c>
    </row>
    <row r="430" spans="2:24" ht="24.6" customHeight="1">
      <c r="B430" s="48">
        <f>Personal_Development!B431</f>
        <v>0</v>
      </c>
      <c r="C430" s="48">
        <f>Personal_Development!C431</f>
        <v>0</v>
      </c>
      <c r="D430" s="14" t="str">
        <f>Personal_Development!D431</f>
        <v>C13626</v>
      </c>
      <c r="E430" s="11" t="str">
        <f>Personal_Development!E431</f>
        <v>NOOR HIDAYU BINTI MOHAMAD AZMI</v>
      </c>
      <c r="F430" s="12" t="str">
        <f>Personal_Development!F431</f>
        <v>PRODUCTION NO.1 DEPARTMENT</v>
      </c>
      <c r="G430" s="12" t="str">
        <f>Personal_Development!G431</f>
        <v>ASSEMBLY PRODUCTION SECTION (APS)</v>
      </c>
      <c r="H430" s="40" t="str">
        <f>Personal_Development!H431</f>
        <v>OPERATOR 2</v>
      </c>
      <c r="I430" s="41" t="str">
        <f>Personal_Development!I431</f>
        <v>C4 PROD</v>
      </c>
      <c r="J430" s="42" t="str">
        <f>Personal_Development!J431</f>
        <v xml:space="preserve">C4 </v>
      </c>
      <c r="K430" s="47"/>
      <c r="L430" s="47"/>
      <c r="M430" s="51">
        <v>4</v>
      </c>
      <c r="N430" s="51"/>
      <c r="O430" s="47">
        <v>1</v>
      </c>
      <c r="P430" s="47"/>
      <c r="Q430" s="47"/>
      <c r="R430" s="47"/>
      <c r="S430" s="51"/>
      <c r="T430" s="51">
        <v>1</v>
      </c>
      <c r="U430" s="47"/>
      <c r="V430" s="47"/>
      <c r="W430" s="52">
        <f t="shared" si="13"/>
        <v>6</v>
      </c>
      <c r="X430" s="63">
        <f t="shared" si="14"/>
        <v>5</v>
      </c>
    </row>
    <row r="431" spans="2:24" ht="24.6" customHeight="1">
      <c r="B431" s="48">
        <f>Personal_Development!B432</f>
        <v>0</v>
      </c>
      <c r="C431" s="48">
        <f>Personal_Development!C432</f>
        <v>0</v>
      </c>
      <c r="D431" s="14" t="str">
        <f>Personal_Development!D432</f>
        <v>C13627</v>
      </c>
      <c r="E431" s="11" t="str">
        <f>Personal_Development!E432</f>
        <v>NOR NATRAH BINTI RAZIMAN</v>
      </c>
      <c r="F431" s="12" t="str">
        <f>Personal_Development!F432</f>
        <v>PRODUCTION NO.1 DEPARTMENT</v>
      </c>
      <c r="G431" s="12" t="str">
        <f>Personal_Development!G432</f>
        <v>ASSEMBLY PRODUCTION SECTION (APS)</v>
      </c>
      <c r="H431" s="40" t="str">
        <f>Personal_Development!H432</f>
        <v>OPERATOR 2</v>
      </c>
      <c r="I431" s="41" t="str">
        <f>Personal_Development!I432</f>
        <v>C4 PROD</v>
      </c>
      <c r="J431" s="42" t="str">
        <f>Personal_Development!J432</f>
        <v xml:space="preserve">C4 </v>
      </c>
      <c r="K431" s="47"/>
      <c r="L431" s="47"/>
      <c r="M431" s="51"/>
      <c r="N431" s="51"/>
      <c r="O431" s="47"/>
      <c r="P431" s="47"/>
      <c r="Q431" s="47"/>
      <c r="R431" s="47"/>
      <c r="S431" s="51"/>
      <c r="T431" s="51"/>
      <c r="U431" s="47"/>
      <c r="V431" s="47"/>
      <c r="W431" s="52">
        <f t="shared" si="13"/>
        <v>0</v>
      </c>
      <c r="X431" s="63">
        <f t="shared" si="14"/>
        <v>1</v>
      </c>
    </row>
    <row r="432" spans="2:24" ht="24.6" customHeight="1">
      <c r="B432" s="48">
        <f>Personal_Development!B433</f>
        <v>0</v>
      </c>
      <c r="C432" s="48">
        <f>Personal_Development!C433</f>
        <v>0</v>
      </c>
      <c r="D432" s="14" t="str">
        <f>Personal_Development!D433</f>
        <v>C13629</v>
      </c>
      <c r="E432" s="11" t="str">
        <f>Personal_Development!E433</f>
        <v>NOR ATIKAH BINTI MAZLAN</v>
      </c>
      <c r="F432" s="12" t="str">
        <f>Personal_Development!F433</f>
        <v>PRODUCTION NO.2 DEPARTMENT</v>
      </c>
      <c r="G432" s="12" t="str">
        <f>Personal_Development!G433</f>
        <v>MOLDING PRODUCTION SECTION (MPS)</v>
      </c>
      <c r="H432" s="40" t="str">
        <f>Personal_Development!H433</f>
        <v>OPERATOR 2</v>
      </c>
      <c r="I432" s="41" t="str">
        <f>Personal_Development!I433</f>
        <v>C4 PROD</v>
      </c>
      <c r="J432" s="42" t="str">
        <f>Personal_Development!J433</f>
        <v xml:space="preserve">C4 </v>
      </c>
      <c r="K432" s="47"/>
      <c r="L432" s="47"/>
      <c r="M432" s="51"/>
      <c r="N432" s="51"/>
      <c r="O432" s="47"/>
      <c r="P432" s="47"/>
      <c r="Q432" s="47"/>
      <c r="R432" s="47"/>
      <c r="S432" s="51"/>
      <c r="T432" s="51"/>
      <c r="U432" s="47"/>
      <c r="V432" s="47"/>
      <c r="W432" s="52">
        <f t="shared" si="13"/>
        <v>0</v>
      </c>
      <c r="X432" s="63">
        <f t="shared" si="14"/>
        <v>1</v>
      </c>
    </row>
    <row r="433" spans="2:24" ht="24.6" customHeight="1">
      <c r="B433" s="48">
        <f>Personal_Development!B434</f>
        <v>0</v>
      </c>
      <c r="C433" s="48">
        <f>Personal_Development!C434</f>
        <v>0</v>
      </c>
      <c r="D433" s="14" t="str">
        <f>Personal_Development!D434</f>
        <v>C13630</v>
      </c>
      <c r="E433" s="11" t="str">
        <f>Personal_Development!E434</f>
        <v>NURAZMI BIN ZAKARIA</v>
      </c>
      <c r="F433" s="12" t="str">
        <f>Personal_Development!F434</f>
        <v>PRODUCTION NO.1 DEPARTMENT</v>
      </c>
      <c r="G433" s="12" t="str">
        <f>Personal_Development!G434</f>
        <v>ASSEMBLY PRODUCTION SECTION (APS)</v>
      </c>
      <c r="H433" s="40" t="str">
        <f>Personal_Development!H434</f>
        <v>OPERATOR 2</v>
      </c>
      <c r="I433" s="41" t="str">
        <f>Personal_Development!I434</f>
        <v>C4 PROD</v>
      </c>
      <c r="J433" s="42" t="str">
        <f>Personal_Development!J434</f>
        <v xml:space="preserve">C4 </v>
      </c>
      <c r="K433" s="47"/>
      <c r="L433" s="47"/>
      <c r="M433" s="51"/>
      <c r="N433" s="51"/>
      <c r="O433" s="47"/>
      <c r="P433" s="47"/>
      <c r="Q433" s="47"/>
      <c r="R433" s="47"/>
      <c r="S433" s="51"/>
      <c r="T433" s="51">
        <v>7</v>
      </c>
      <c r="U433" s="47"/>
      <c r="V433" s="47"/>
      <c r="W433" s="52">
        <f t="shared" si="13"/>
        <v>7</v>
      </c>
      <c r="X433" s="63">
        <f t="shared" si="14"/>
        <v>5</v>
      </c>
    </row>
    <row r="434" spans="2:24" ht="24.6" customHeight="1">
      <c r="B434" s="48" t="str">
        <f>Personal_Development!B435</f>
        <v>R</v>
      </c>
      <c r="C434" s="48">
        <f>Personal_Development!C435</f>
        <v>0</v>
      </c>
      <c r="D434" s="14" t="str">
        <f>Personal_Development!D435</f>
        <v>C13631</v>
      </c>
      <c r="E434" s="11" t="str">
        <f>Personal_Development!E435</f>
        <v>MOHAMAD HAZIM BIN MAHADZIR</v>
      </c>
      <c r="F434" s="12" t="str">
        <f>Personal_Development!F435</f>
        <v>PRODUCTION NO.1 DEPARTMENT</v>
      </c>
      <c r="G434" s="12" t="str">
        <f>Personal_Development!G435</f>
        <v>ASSEMBLY PRODUCTION SECTION (APS)</v>
      </c>
      <c r="H434" s="40" t="str">
        <f>Personal_Development!H435</f>
        <v>OPERATOR 2</v>
      </c>
      <c r="I434" s="41" t="str">
        <f>Personal_Development!I435</f>
        <v>C4 PROD</v>
      </c>
      <c r="J434" s="42" t="str">
        <f>Personal_Development!J435</f>
        <v xml:space="preserve">C4 </v>
      </c>
      <c r="K434" s="47"/>
      <c r="L434" s="47"/>
      <c r="M434" s="51"/>
      <c r="N434" s="51"/>
      <c r="O434" s="47"/>
      <c r="P434" s="47"/>
      <c r="Q434" s="47"/>
      <c r="R434" s="47"/>
      <c r="S434" s="51"/>
      <c r="T434" s="51"/>
      <c r="U434" s="47"/>
      <c r="V434" s="47"/>
      <c r="W434" s="52">
        <f t="shared" si="13"/>
        <v>0</v>
      </c>
      <c r="X434" s="63">
        <f t="shared" si="14"/>
        <v>1</v>
      </c>
    </row>
    <row r="435" spans="2:24" ht="24.6" customHeight="1">
      <c r="B435" s="48">
        <f>Personal_Development!B436</f>
        <v>0</v>
      </c>
      <c r="C435" s="48">
        <f>Personal_Development!C436</f>
        <v>0</v>
      </c>
      <c r="D435" s="14" t="str">
        <f>Personal_Development!D436</f>
        <v>C13632</v>
      </c>
      <c r="E435" s="11" t="str">
        <f>Personal_Development!E436</f>
        <v>AZREEN IZZATY BINTI MOHD ARIFFIN</v>
      </c>
      <c r="F435" s="12" t="str">
        <f>Personal_Development!F436</f>
        <v>FACTORY OPERATIONS DEPARTMENT</v>
      </c>
      <c r="G435" s="12" t="str">
        <f>Personal_Development!G436</f>
        <v>FINANCE &amp; ACCOUNTING SECTION (FAS)</v>
      </c>
      <c r="H435" s="40" t="str">
        <f>Personal_Development!H436</f>
        <v>ASSISTANT</v>
      </c>
      <c r="I435" s="41" t="str">
        <f>Personal_Development!I436</f>
        <v>C1 OFFICE</v>
      </c>
      <c r="J435" s="42" t="str">
        <f>Personal_Development!J436</f>
        <v xml:space="preserve">C1 </v>
      </c>
      <c r="K435" s="47"/>
      <c r="L435" s="47"/>
      <c r="M435" s="51"/>
      <c r="N435" s="51">
        <v>6</v>
      </c>
      <c r="O435" s="47"/>
      <c r="P435" s="47"/>
      <c r="Q435" s="47"/>
      <c r="R435" s="47"/>
      <c r="S435" s="51"/>
      <c r="T435" s="51"/>
      <c r="U435" s="47"/>
      <c r="V435" s="47"/>
      <c r="W435" s="52">
        <f t="shared" si="13"/>
        <v>6</v>
      </c>
      <c r="X435" s="63">
        <f t="shared" si="14"/>
        <v>5</v>
      </c>
    </row>
    <row r="436" spans="2:24" ht="24.6" customHeight="1">
      <c r="B436" s="48">
        <f>Personal_Development!B437</f>
        <v>0</v>
      </c>
      <c r="C436" s="48">
        <f>Personal_Development!C437</f>
        <v>0</v>
      </c>
      <c r="D436" s="14" t="str">
        <f>Personal_Development!D437</f>
        <v>C13633</v>
      </c>
      <c r="E436" s="11" t="str">
        <f>Personal_Development!E437</f>
        <v>MUHAMAD FAZRIL AZRI BIN BORHAN</v>
      </c>
      <c r="F436" s="12" t="str">
        <f>Personal_Development!F437</f>
        <v>FACTORY OPERATIONS DEPARTMENT</v>
      </c>
      <c r="G436" s="12" t="str">
        <f>Personal_Development!G437</f>
        <v>FINANCE &amp; ACCOUNTING SECTION (FAS)</v>
      </c>
      <c r="H436" s="40" t="str">
        <f>Personal_Development!H437</f>
        <v>ASSISTANT</v>
      </c>
      <c r="I436" s="41" t="str">
        <f>Personal_Development!I437</f>
        <v>C1 OFFICE</v>
      </c>
      <c r="J436" s="42" t="str">
        <f>Personal_Development!J437</f>
        <v xml:space="preserve">C1 </v>
      </c>
      <c r="K436" s="47"/>
      <c r="L436" s="47">
        <v>7</v>
      </c>
      <c r="M436" s="51">
        <v>9</v>
      </c>
      <c r="N436" s="51"/>
      <c r="O436" s="47"/>
      <c r="P436" s="47"/>
      <c r="Q436" s="47"/>
      <c r="R436" s="47"/>
      <c r="S436" s="51"/>
      <c r="T436" s="51"/>
      <c r="U436" s="47"/>
      <c r="V436" s="47"/>
      <c r="W436" s="52">
        <f t="shared" si="13"/>
        <v>16</v>
      </c>
      <c r="X436" s="63">
        <f t="shared" si="14"/>
        <v>5</v>
      </c>
    </row>
    <row r="437" spans="2:24" ht="24.6" customHeight="1">
      <c r="B437" s="48">
        <f>Personal_Development!B438</f>
        <v>0</v>
      </c>
      <c r="C437" s="48">
        <f>Personal_Development!C438</f>
        <v>0</v>
      </c>
      <c r="D437" s="14" t="str">
        <f>Personal_Development!D438</f>
        <v>C13636</v>
      </c>
      <c r="E437" s="11" t="str">
        <f>Personal_Development!E438</f>
        <v>MOHAMAD NUR FIRDAUS BIN TUNKU SYED MUZZAFFAR</v>
      </c>
      <c r="F437" s="12" t="str">
        <f>Personal_Development!F438</f>
        <v>PRODUCTION NO.2 DEPARTMENT</v>
      </c>
      <c r="G437" s="12" t="str">
        <f>Personal_Development!G438</f>
        <v>MOLDING PRODUCTION SECTION (MPS)</v>
      </c>
      <c r="H437" s="40" t="str">
        <f>Personal_Development!H438</f>
        <v>OPERATOR 2</v>
      </c>
      <c r="I437" s="41" t="str">
        <f>Personal_Development!I438</f>
        <v>C4 PROD</v>
      </c>
      <c r="J437" s="42" t="str">
        <f>Personal_Development!J438</f>
        <v xml:space="preserve">C4 </v>
      </c>
      <c r="K437" s="47"/>
      <c r="L437" s="47"/>
      <c r="M437" s="51"/>
      <c r="N437" s="51"/>
      <c r="O437" s="47"/>
      <c r="P437" s="47"/>
      <c r="Q437" s="47"/>
      <c r="R437" s="47"/>
      <c r="S437" s="51"/>
      <c r="T437" s="51"/>
      <c r="U437" s="47"/>
      <c r="V437" s="47"/>
      <c r="W437" s="52">
        <f t="shared" si="13"/>
        <v>0</v>
      </c>
      <c r="X437" s="63">
        <f t="shared" si="14"/>
        <v>1</v>
      </c>
    </row>
    <row r="438" spans="2:24" ht="24.6" customHeight="1">
      <c r="B438" s="48">
        <f>Personal_Development!B439</f>
        <v>0</v>
      </c>
      <c r="C438" s="48">
        <f>Personal_Development!C439</f>
        <v>0</v>
      </c>
      <c r="D438" s="14" t="str">
        <f>Personal_Development!D439</f>
        <v>C13637</v>
      </c>
      <c r="E438" s="11" t="str">
        <f>Personal_Development!E439</f>
        <v>AHMAD FAKRI BIN ISHAK</v>
      </c>
      <c r="F438" s="12" t="str">
        <f>Personal_Development!F439</f>
        <v>PRODUCTION NO.2 DEPARTMENT</v>
      </c>
      <c r="G438" s="12" t="str">
        <f>Personal_Development!G439</f>
        <v>MOLDING PRODUCTION SECTION (MPS)</v>
      </c>
      <c r="H438" s="40" t="str">
        <f>Personal_Development!H439</f>
        <v>ASST. LINE LEADER</v>
      </c>
      <c r="I438" s="41" t="str">
        <f>Personal_Development!I439</f>
        <v>C3 PROD</v>
      </c>
      <c r="J438" s="42" t="str">
        <f>Personal_Development!J439</f>
        <v xml:space="preserve">C3 </v>
      </c>
      <c r="K438" s="47"/>
      <c r="L438" s="47"/>
      <c r="M438" s="51"/>
      <c r="N438" s="51"/>
      <c r="O438" s="47"/>
      <c r="P438" s="47"/>
      <c r="Q438" s="47">
        <v>2</v>
      </c>
      <c r="R438" s="47"/>
      <c r="S438" s="51"/>
      <c r="T438" s="51"/>
      <c r="U438" s="47"/>
      <c r="V438" s="47"/>
      <c r="W438" s="52">
        <f t="shared" si="13"/>
        <v>2</v>
      </c>
      <c r="X438" s="63">
        <f t="shared" si="14"/>
        <v>2</v>
      </c>
    </row>
    <row r="439" spans="2:24" ht="24.6" customHeight="1">
      <c r="B439" s="48">
        <f>Personal_Development!B440</f>
        <v>0</v>
      </c>
      <c r="C439" s="48">
        <f>Personal_Development!C440</f>
        <v>0</v>
      </c>
      <c r="D439" s="14" t="str">
        <f>Personal_Development!D440</f>
        <v>C13639</v>
      </c>
      <c r="E439" s="11" t="str">
        <f>Personal_Development!E440</f>
        <v>NOR FADILAH BINTI IMAN ROHANI</v>
      </c>
      <c r="F439" s="12" t="str">
        <f>Personal_Development!F440</f>
        <v>PRODUCTION NO.2 DEPARTMENT</v>
      </c>
      <c r="G439" s="12" t="str">
        <f>Personal_Development!G440</f>
        <v>MOLDING PRODUCTION SECTION (MPS)</v>
      </c>
      <c r="H439" s="40" t="str">
        <f>Personal_Development!H440</f>
        <v>OPERATOR 2</v>
      </c>
      <c r="I439" s="41" t="str">
        <f>Personal_Development!I440</f>
        <v>C4 PROD</v>
      </c>
      <c r="J439" s="42" t="str">
        <f>Personal_Development!J440</f>
        <v xml:space="preserve">C4 </v>
      </c>
      <c r="K439" s="47"/>
      <c r="L439" s="47"/>
      <c r="M439" s="51"/>
      <c r="N439" s="51"/>
      <c r="O439" s="47"/>
      <c r="P439" s="47"/>
      <c r="Q439" s="47">
        <v>1</v>
      </c>
      <c r="R439" s="47"/>
      <c r="S439" s="51"/>
      <c r="T439" s="51"/>
      <c r="U439" s="47"/>
      <c r="V439" s="47"/>
      <c r="W439" s="52">
        <f t="shared" si="13"/>
        <v>1</v>
      </c>
      <c r="X439" s="63">
        <f t="shared" si="14"/>
        <v>1</v>
      </c>
    </row>
    <row r="440" spans="2:24" ht="24.6" customHeight="1">
      <c r="B440" s="48" t="str">
        <f>Personal_Development!B441</f>
        <v>R</v>
      </c>
      <c r="C440" s="48">
        <f>Personal_Development!C441</f>
        <v>0</v>
      </c>
      <c r="D440" s="14" t="str">
        <f>Personal_Development!D441</f>
        <v>C13640</v>
      </c>
      <c r="E440" s="11" t="str">
        <f>Personal_Development!E441</f>
        <v>NUR ASHIKIN BINTI ZAKARIA</v>
      </c>
      <c r="F440" s="12" t="str">
        <f>Personal_Development!F441</f>
        <v>PRODUCTION NO.2 DEPARTMENT</v>
      </c>
      <c r="G440" s="12" t="str">
        <f>Personal_Development!G441</f>
        <v>MOLDING PRODUCTION SECTION (MPS)</v>
      </c>
      <c r="H440" s="40" t="str">
        <f>Personal_Development!H441</f>
        <v>OPERATOR 2</v>
      </c>
      <c r="I440" s="41" t="str">
        <f>Personal_Development!I441</f>
        <v>C4 PROD</v>
      </c>
      <c r="J440" s="42" t="str">
        <f>Personal_Development!J441</f>
        <v xml:space="preserve">C4 </v>
      </c>
      <c r="K440" s="47"/>
      <c r="L440" s="47"/>
      <c r="M440" s="51"/>
      <c r="N440" s="51"/>
      <c r="O440" s="47"/>
      <c r="P440" s="47"/>
      <c r="Q440" s="47"/>
      <c r="R440" s="47"/>
      <c r="S440" s="51"/>
      <c r="T440" s="51"/>
      <c r="U440" s="47"/>
      <c r="V440" s="47"/>
      <c r="W440" s="52">
        <f t="shared" si="13"/>
        <v>0</v>
      </c>
      <c r="X440" s="63">
        <f t="shared" si="14"/>
        <v>1</v>
      </c>
    </row>
    <row r="441" spans="2:24" ht="24.6" customHeight="1">
      <c r="B441" s="48">
        <f>Personal_Development!B442</f>
        <v>0</v>
      </c>
      <c r="C441" s="48">
        <f>Personal_Development!C442</f>
        <v>0</v>
      </c>
      <c r="D441" s="14" t="str">
        <f>Personal_Development!D442</f>
        <v>C13641</v>
      </c>
      <c r="E441" s="11" t="str">
        <f>Personal_Development!E442</f>
        <v>AHMAD SYUKRI BIN AZMAN</v>
      </c>
      <c r="F441" s="12" t="str">
        <f>Personal_Development!F442</f>
        <v>GENERAL AFFAIRS DEPARTMENT</v>
      </c>
      <c r="G441" s="12" t="str">
        <f>Personal_Development!G442</f>
        <v>FACILITY ENGINEERING SECTION (FES)</v>
      </c>
      <c r="H441" s="40" t="str">
        <f>Personal_Development!H442</f>
        <v>SENIOR TECHNICIAN</v>
      </c>
      <c r="I441" s="41" t="str">
        <f>Personal_Development!I442</f>
        <v>C1 PROD</v>
      </c>
      <c r="J441" s="42" t="str">
        <f>Personal_Development!J442</f>
        <v xml:space="preserve">C1 </v>
      </c>
      <c r="K441" s="47"/>
      <c r="L441" s="47"/>
      <c r="M441" s="51"/>
      <c r="N441" s="51">
        <v>6</v>
      </c>
      <c r="O441" s="47"/>
      <c r="P441" s="47"/>
      <c r="Q441" s="47"/>
      <c r="R441" s="47"/>
      <c r="S441" s="51"/>
      <c r="T441" s="51"/>
      <c r="U441" s="47"/>
      <c r="V441" s="47"/>
      <c r="W441" s="52">
        <f t="shared" si="13"/>
        <v>6</v>
      </c>
      <c r="X441" s="63">
        <f t="shared" si="14"/>
        <v>5</v>
      </c>
    </row>
    <row r="442" spans="2:24" ht="24.6" customHeight="1">
      <c r="B442" s="48">
        <f>Personal_Development!B443</f>
        <v>0</v>
      </c>
      <c r="C442" s="48">
        <f>Personal_Development!C443</f>
        <v>0</v>
      </c>
      <c r="D442" s="14" t="str">
        <f>Personal_Development!D443</f>
        <v>C13642</v>
      </c>
      <c r="E442" s="11" t="str">
        <f>Personal_Development!E443</f>
        <v>MASWEITA BINTI MOHAMED SHAH</v>
      </c>
      <c r="F442" s="12" t="str">
        <f>Personal_Development!F443</f>
        <v>QUALITY ASSURANCE DEPARTMENT</v>
      </c>
      <c r="G442" s="12" t="str">
        <f>Personal_Development!G443</f>
        <v>QUALITY PLANNING SECTION (QPS)</v>
      </c>
      <c r="H442" s="40" t="str">
        <f>Personal_Development!H443</f>
        <v>CLERK 1</v>
      </c>
      <c r="I442" s="41" t="str">
        <f>Personal_Development!I443</f>
        <v>C2 OFFICE</v>
      </c>
      <c r="J442" s="42" t="str">
        <f>Personal_Development!J443</f>
        <v xml:space="preserve">C2 </v>
      </c>
      <c r="K442" s="51">
        <v>9</v>
      </c>
      <c r="L442" s="47"/>
      <c r="M442" s="51"/>
      <c r="N442" s="51"/>
      <c r="O442" s="47"/>
      <c r="P442" s="47"/>
      <c r="Q442" s="47"/>
      <c r="R442" s="47"/>
      <c r="S442" s="51"/>
      <c r="T442" s="51"/>
      <c r="U442" s="47"/>
      <c r="V442" s="47"/>
      <c r="W442" s="52">
        <f t="shared" si="13"/>
        <v>9</v>
      </c>
      <c r="X442" s="63">
        <f t="shared" si="14"/>
        <v>5</v>
      </c>
    </row>
    <row r="443" spans="2:24" ht="24.6" customHeight="1">
      <c r="B443" s="48">
        <f>Personal_Development!B444</f>
        <v>0</v>
      </c>
      <c r="C443" s="48">
        <f>Personal_Development!C444</f>
        <v>0</v>
      </c>
      <c r="D443" s="14" t="str">
        <f>Personal_Development!D444</f>
        <v>E00002</v>
      </c>
      <c r="E443" s="11" t="str">
        <f>Personal_Development!E444</f>
        <v>AZMAN BIN ZAKARIA</v>
      </c>
      <c r="F443" s="12" t="str">
        <f>Personal_Development!F444</f>
        <v>PRESIDENTIAL MANAGEMENT DEPARTMENT</v>
      </c>
      <c r="G443" s="12">
        <f>Personal_Development!G444</f>
        <v>0</v>
      </c>
      <c r="H443" s="40" t="str">
        <f>Personal_Development!H444</f>
        <v>GENERAL MANAGER</v>
      </c>
      <c r="I443" s="41" t="str">
        <f>Personal_Development!I444</f>
        <v>M1</v>
      </c>
      <c r="J443" s="42" t="str">
        <f>Personal_Development!J444</f>
        <v>M1</v>
      </c>
      <c r="K443" s="47"/>
      <c r="L443" s="47"/>
      <c r="M443" s="51"/>
      <c r="N443" s="51"/>
      <c r="O443" s="47"/>
      <c r="P443" s="47"/>
      <c r="Q443" s="47"/>
      <c r="R443" s="47"/>
      <c r="S443" s="51"/>
      <c r="T443" s="51"/>
      <c r="U443" s="47">
        <v>11</v>
      </c>
      <c r="V443" s="47"/>
      <c r="W443" s="52">
        <f t="shared" si="13"/>
        <v>11</v>
      </c>
      <c r="X443" s="63">
        <f t="shared" si="14"/>
        <v>5</v>
      </c>
    </row>
    <row r="444" spans="2:24" ht="24.6" customHeight="1">
      <c r="B444" s="48">
        <f>Personal_Development!B445</f>
        <v>0</v>
      </c>
      <c r="C444" s="48">
        <f>Personal_Development!C445</f>
        <v>0</v>
      </c>
      <c r="D444" s="14" t="str">
        <f>Personal_Development!D445</f>
        <v>E00008</v>
      </c>
      <c r="E444" s="11" t="str">
        <f>Personal_Development!E445</f>
        <v>NORMILA BINTI MOHD NOOR</v>
      </c>
      <c r="F444" s="12" t="str">
        <f>Personal_Development!F445</f>
        <v>ENGINEERING AND R&amp;D DEPARTMENT</v>
      </c>
      <c r="G444" s="12" t="str">
        <f>Personal_Development!G445</f>
        <v>RD &amp; DESIGN SECTION (RDS)</v>
      </c>
      <c r="H444" s="40" t="str">
        <f>Personal_Development!H445</f>
        <v>OFFICER</v>
      </c>
      <c r="I444" s="41" t="str">
        <f>Personal_Development!I445</f>
        <v>M6</v>
      </c>
      <c r="J444" s="42" t="str">
        <f>Personal_Development!J445</f>
        <v>M6</v>
      </c>
      <c r="K444" s="51">
        <v>4</v>
      </c>
      <c r="L444" s="47"/>
      <c r="M444" s="51"/>
      <c r="N444" s="51"/>
      <c r="O444" s="47"/>
      <c r="P444" s="47"/>
      <c r="Q444" s="47"/>
      <c r="R444" s="47"/>
      <c r="S444" s="51"/>
      <c r="T444" s="51"/>
      <c r="U444" s="47"/>
      <c r="V444" s="51">
        <v>2</v>
      </c>
      <c r="W444" s="52">
        <f t="shared" si="13"/>
        <v>6</v>
      </c>
      <c r="X444" s="63">
        <f t="shared" si="14"/>
        <v>5</v>
      </c>
    </row>
    <row r="445" spans="2:24" ht="24.6" customHeight="1">
      <c r="B445" s="48">
        <f>Personal_Development!B446</f>
        <v>0</v>
      </c>
      <c r="C445" s="48">
        <f>Personal_Development!C446</f>
        <v>0</v>
      </c>
      <c r="D445" s="14" t="str">
        <f>Personal_Development!D446</f>
        <v>E00013</v>
      </c>
      <c r="E445" s="11" t="str">
        <f>Personal_Development!E446</f>
        <v>MOHD. SHAFIRUDDIN BIN ISMAIL</v>
      </c>
      <c r="F445" s="12" t="str">
        <f>Personal_Development!F446</f>
        <v>PRODUCTION NO.1 DEPARTMENT</v>
      </c>
      <c r="G445" s="12" t="str">
        <f>Personal_Development!G446</f>
        <v>ASSEMBLY PRODUCTION SECTION (APS)</v>
      </c>
      <c r="H445" s="40" t="str">
        <f>Personal_Development!H446</f>
        <v>SENIOR ENGINEER</v>
      </c>
      <c r="I445" s="41" t="str">
        <f>Personal_Development!I446</f>
        <v>M5</v>
      </c>
      <c r="J445" s="42" t="str">
        <f>Personal_Development!J446</f>
        <v>M5</v>
      </c>
      <c r="K445" s="47"/>
      <c r="L445" s="47"/>
      <c r="M445" s="51">
        <v>9</v>
      </c>
      <c r="N445" s="51"/>
      <c r="O445" s="47"/>
      <c r="P445" s="47"/>
      <c r="Q445" s="47"/>
      <c r="R445" s="47">
        <v>5</v>
      </c>
      <c r="S445" s="51"/>
      <c r="T445" s="51"/>
      <c r="U445" s="47"/>
      <c r="V445" s="47"/>
      <c r="W445" s="52">
        <f t="shared" si="13"/>
        <v>14</v>
      </c>
      <c r="X445" s="63">
        <f t="shared" si="14"/>
        <v>5</v>
      </c>
    </row>
    <row r="446" spans="2:24" ht="24.6" customHeight="1">
      <c r="B446" s="48">
        <f>Personal_Development!B447</f>
        <v>0</v>
      </c>
      <c r="C446" s="48">
        <f>Personal_Development!C447</f>
        <v>0</v>
      </c>
      <c r="D446" s="14" t="str">
        <f>Personal_Development!D447</f>
        <v>E00017</v>
      </c>
      <c r="E446" s="11" t="str">
        <f>Personal_Development!E447</f>
        <v>LIM CHAI MING</v>
      </c>
      <c r="F446" s="12" t="str">
        <f>Personal_Development!F447</f>
        <v>GENERAL AFFAIRS DEPARTMENT</v>
      </c>
      <c r="G446" s="12">
        <f>Personal_Development!G447</f>
        <v>0</v>
      </c>
      <c r="H446" s="40" t="str">
        <f>Personal_Development!H447</f>
        <v>GENERAL MANAGER</v>
      </c>
      <c r="I446" s="41" t="str">
        <f>Personal_Development!I447</f>
        <v>M1</v>
      </c>
      <c r="J446" s="42" t="str">
        <f>Personal_Development!J447</f>
        <v>M1</v>
      </c>
      <c r="K446" s="47"/>
      <c r="L446" s="47"/>
      <c r="M446" s="51"/>
      <c r="N446" s="51"/>
      <c r="O446" s="47"/>
      <c r="P446" s="47"/>
      <c r="Q446" s="47"/>
      <c r="R446" s="47"/>
      <c r="S446" s="51"/>
      <c r="T446" s="51"/>
      <c r="U446" s="47"/>
      <c r="V446" s="47"/>
      <c r="W446" s="52">
        <f t="shared" si="13"/>
        <v>0</v>
      </c>
      <c r="X446" s="63">
        <f t="shared" si="14"/>
        <v>1</v>
      </c>
    </row>
    <row r="447" spans="2:24" ht="24.6" customHeight="1">
      <c r="B447" s="48">
        <f>Personal_Development!B448</f>
        <v>0</v>
      </c>
      <c r="C447" s="48">
        <f>Personal_Development!C448</f>
        <v>0</v>
      </c>
      <c r="D447" s="14" t="str">
        <f>Personal_Development!D448</f>
        <v>E00019</v>
      </c>
      <c r="E447" s="11" t="str">
        <f>Personal_Development!E448</f>
        <v>YEE YOKE MOI</v>
      </c>
      <c r="F447" s="12" t="str">
        <f>Personal_Development!F448</f>
        <v>FACTORY OPERATIONS DEPARTMENT</v>
      </c>
      <c r="G447" s="12">
        <f>Personal_Development!G448</f>
        <v>0</v>
      </c>
      <c r="H447" s="40" t="str">
        <f>Personal_Development!H448</f>
        <v>MANAGER</v>
      </c>
      <c r="I447" s="41" t="str">
        <f>Personal_Development!I448</f>
        <v>M3</v>
      </c>
      <c r="J447" s="42" t="str">
        <f>Personal_Development!J448</f>
        <v>M3</v>
      </c>
      <c r="K447" s="47"/>
      <c r="L447" s="47"/>
      <c r="M447" s="51"/>
      <c r="N447" s="51"/>
      <c r="O447" s="47"/>
      <c r="P447" s="47"/>
      <c r="Q447" s="47"/>
      <c r="R447" s="47"/>
      <c r="S447" s="51"/>
      <c r="T447" s="51"/>
      <c r="U447" s="47"/>
      <c r="V447" s="47"/>
      <c r="W447" s="52">
        <f t="shared" si="13"/>
        <v>0</v>
      </c>
      <c r="X447" s="63">
        <f t="shared" si="14"/>
        <v>1</v>
      </c>
    </row>
    <row r="448" spans="2:24" ht="24.6" customHeight="1">
      <c r="B448" s="48">
        <f>Personal_Development!B449</f>
        <v>0</v>
      </c>
      <c r="C448" s="48">
        <f>Personal_Development!C449</f>
        <v>0</v>
      </c>
      <c r="D448" s="14" t="str">
        <f>Personal_Development!D449</f>
        <v>E00020</v>
      </c>
      <c r="E448" s="11" t="str">
        <f>Personal_Development!E449</f>
        <v>LIM LEE CHIN</v>
      </c>
      <c r="F448" s="12" t="str">
        <f>Personal_Development!F449</f>
        <v>FACTORY OPERATIONS DEPARTMENT</v>
      </c>
      <c r="G448" s="12">
        <f>Personal_Development!G449</f>
        <v>0</v>
      </c>
      <c r="H448" s="40" t="str">
        <f>Personal_Development!H449</f>
        <v>MANAGER</v>
      </c>
      <c r="I448" s="41" t="str">
        <f>Personal_Development!I449</f>
        <v>M3</v>
      </c>
      <c r="J448" s="42" t="str">
        <f>Personal_Development!J449</f>
        <v>M3</v>
      </c>
      <c r="K448" s="47"/>
      <c r="L448" s="47"/>
      <c r="M448" s="51"/>
      <c r="N448" s="51"/>
      <c r="O448" s="47"/>
      <c r="P448" s="47">
        <v>10</v>
      </c>
      <c r="Q448" s="47"/>
      <c r="R448" s="47"/>
      <c r="S448" s="51"/>
      <c r="T448" s="51"/>
      <c r="U448" s="47"/>
      <c r="V448" s="47"/>
      <c r="W448" s="52">
        <f t="shared" si="13"/>
        <v>10</v>
      </c>
      <c r="X448" s="63">
        <f t="shared" si="14"/>
        <v>5</v>
      </c>
    </row>
    <row r="449" spans="2:24" ht="24.6" customHeight="1">
      <c r="B449" s="48">
        <f>Personal_Development!B450</f>
        <v>0</v>
      </c>
      <c r="C449" s="48">
        <f>Personal_Development!C450</f>
        <v>0</v>
      </c>
      <c r="D449" s="14" t="str">
        <f>Personal_Development!D450</f>
        <v>E00022</v>
      </c>
      <c r="E449" s="11" t="str">
        <f>Personal_Development!E450</f>
        <v>AZRINDA BT ZAKARIA</v>
      </c>
      <c r="F449" s="12" t="str">
        <f>Personal_Development!F450</f>
        <v>GENERAL AFFAIRS DEPARTMENT</v>
      </c>
      <c r="G449" s="12" t="str">
        <f>Personal_Development!G450</f>
        <v>GENERAL AFFAIRS SECTION (GAS)</v>
      </c>
      <c r="H449" s="40" t="str">
        <f>Personal_Development!H450</f>
        <v>MANAGER</v>
      </c>
      <c r="I449" s="41" t="str">
        <f>Personal_Development!I450</f>
        <v>M3</v>
      </c>
      <c r="J449" s="42" t="str">
        <f>Personal_Development!J450</f>
        <v>M3</v>
      </c>
      <c r="K449" s="47"/>
      <c r="L449" s="47"/>
      <c r="M449" s="51"/>
      <c r="N449" s="51"/>
      <c r="O449" s="47"/>
      <c r="P449" s="47">
        <v>6</v>
      </c>
      <c r="Q449" s="47"/>
      <c r="R449" s="47"/>
      <c r="S449" s="51"/>
      <c r="T449" s="51"/>
      <c r="U449" s="47"/>
      <c r="V449" s="47"/>
      <c r="W449" s="52">
        <f t="shared" si="13"/>
        <v>6</v>
      </c>
      <c r="X449" s="63">
        <f t="shared" si="14"/>
        <v>5</v>
      </c>
    </row>
    <row r="450" spans="2:24" ht="24.6" customHeight="1">
      <c r="B450" s="48">
        <f>Personal_Development!B451</f>
        <v>0</v>
      </c>
      <c r="C450" s="48">
        <f>Personal_Development!C451</f>
        <v>0</v>
      </c>
      <c r="D450" s="14" t="str">
        <f>Personal_Development!D451</f>
        <v>E00025</v>
      </c>
      <c r="E450" s="11" t="str">
        <f>Personal_Development!E451</f>
        <v>SITI AMINAH BINTI TAN</v>
      </c>
      <c r="F450" s="12" t="str">
        <f>Personal_Development!F451</f>
        <v>CSR PROMOTION OFFICE</v>
      </c>
      <c r="G450" s="12">
        <f>Personal_Development!G451</f>
        <v>0</v>
      </c>
      <c r="H450" s="40" t="str">
        <f>Personal_Development!H451</f>
        <v>GENERAL MANAGER</v>
      </c>
      <c r="I450" s="41" t="str">
        <f>Personal_Development!I451</f>
        <v>M1</v>
      </c>
      <c r="J450" s="42" t="str">
        <f>Personal_Development!J451</f>
        <v>M1</v>
      </c>
      <c r="K450" s="47"/>
      <c r="L450" s="47">
        <v>6</v>
      </c>
      <c r="M450" s="51">
        <v>8</v>
      </c>
      <c r="N450" s="51">
        <v>10</v>
      </c>
      <c r="O450" s="47"/>
      <c r="P450" s="47">
        <v>24</v>
      </c>
      <c r="Q450" s="47"/>
      <c r="R450" s="47">
        <v>2</v>
      </c>
      <c r="S450" s="51"/>
      <c r="T450" s="51"/>
      <c r="U450" s="47"/>
      <c r="V450" s="47"/>
      <c r="W450" s="52">
        <f t="shared" si="13"/>
        <v>50</v>
      </c>
      <c r="X450" s="63">
        <f t="shared" si="14"/>
        <v>5</v>
      </c>
    </row>
    <row r="451" spans="2:24" ht="24.6" customHeight="1">
      <c r="B451" s="48">
        <f>Personal_Development!B452</f>
        <v>0</v>
      </c>
      <c r="C451" s="48">
        <f>Personal_Development!C452</f>
        <v>0</v>
      </c>
      <c r="D451" s="14" t="str">
        <f>Personal_Development!D452</f>
        <v>E00027</v>
      </c>
      <c r="E451" s="11" t="str">
        <f>Personal_Development!E452</f>
        <v>SASIKALA A/P PARAMANATHAN</v>
      </c>
      <c r="F451" s="12" t="str">
        <f>Personal_Development!F452</f>
        <v>PRODUCTION NO.1 DEPARTMENT</v>
      </c>
      <c r="G451" s="12" t="str">
        <f>Personal_Development!G452</f>
        <v>ASSEMBLY PRODUCTION SECTION (APS)</v>
      </c>
      <c r="H451" s="40" t="str">
        <f>Personal_Development!H452</f>
        <v>SENIOR OFFICER</v>
      </c>
      <c r="I451" s="41" t="str">
        <f>Personal_Development!I452</f>
        <v>M5</v>
      </c>
      <c r="J451" s="42" t="str">
        <f>Personal_Development!J452</f>
        <v>M5</v>
      </c>
      <c r="K451" s="47"/>
      <c r="L451" s="47"/>
      <c r="M451" s="51"/>
      <c r="N451" s="51"/>
      <c r="O451" s="47"/>
      <c r="P451" s="47"/>
      <c r="Q451" s="47"/>
      <c r="R451" s="47">
        <v>10</v>
      </c>
      <c r="S451" s="51"/>
      <c r="T451" s="51"/>
      <c r="U451" s="47"/>
      <c r="V451" s="47"/>
      <c r="W451" s="52">
        <f t="shared" si="13"/>
        <v>10</v>
      </c>
      <c r="X451" s="63">
        <f t="shared" si="14"/>
        <v>5</v>
      </c>
    </row>
    <row r="452" spans="2:24" ht="24.6" customHeight="1">
      <c r="B452" s="48">
        <f>Personal_Development!B453</f>
        <v>0</v>
      </c>
      <c r="C452" s="48">
        <f>Personal_Development!C453</f>
        <v>0</v>
      </c>
      <c r="D452" s="14" t="str">
        <f>Personal_Development!D453</f>
        <v>E00028</v>
      </c>
      <c r="E452" s="11" t="str">
        <f>Personal_Development!E453</f>
        <v>SENG SOO MEI</v>
      </c>
      <c r="F452" s="12" t="str">
        <f>Personal_Development!F453</f>
        <v>FACTORY OPERATIONS DEPARTMENT</v>
      </c>
      <c r="G452" s="12" t="str">
        <f>Personal_Development!G453</f>
        <v>FINANCE &amp; ACCOUNTING SECTION (FAS)</v>
      </c>
      <c r="H452" s="40" t="str">
        <f>Personal_Development!H453</f>
        <v>SENIOR OFFICER</v>
      </c>
      <c r="I452" s="41" t="str">
        <f>Personal_Development!I453</f>
        <v>M5</v>
      </c>
      <c r="J452" s="42" t="str">
        <f>Personal_Development!J453</f>
        <v>M5</v>
      </c>
      <c r="K452" s="47"/>
      <c r="L452" s="47"/>
      <c r="M452" s="51"/>
      <c r="N452" s="51"/>
      <c r="O452" s="47"/>
      <c r="P452" s="47">
        <v>5</v>
      </c>
      <c r="Q452" s="47"/>
      <c r="R452" s="47"/>
      <c r="S452" s="51"/>
      <c r="T452" s="51"/>
      <c r="U452" s="47"/>
      <c r="V452" s="47"/>
      <c r="W452" s="52">
        <f t="shared" ref="W452:W515" si="15">SUM(K452:V452)</f>
        <v>5</v>
      </c>
      <c r="X452" s="63">
        <f t="shared" si="14"/>
        <v>5</v>
      </c>
    </row>
    <row r="453" spans="2:24" ht="24.6" customHeight="1">
      <c r="B453" s="48">
        <f>Personal_Development!B454</f>
        <v>0</v>
      </c>
      <c r="C453" s="48">
        <f>Personal_Development!C454</f>
        <v>0</v>
      </c>
      <c r="D453" s="14" t="str">
        <f>Personal_Development!D454</f>
        <v>E00031</v>
      </c>
      <c r="E453" s="11" t="str">
        <f>Personal_Development!E454</f>
        <v>SELVAKUMAR A/L SHANMUGAM</v>
      </c>
      <c r="F453" s="12" t="str">
        <f>Personal_Development!F454</f>
        <v>ENGINEERING AND R&amp;D DEPARTMENT</v>
      </c>
      <c r="G453" s="12" t="str">
        <f>Personal_Development!G454</f>
        <v>RD &amp; DESIGN SECTION (RDS)</v>
      </c>
      <c r="H453" s="40" t="str">
        <f>Personal_Development!H454</f>
        <v>SENIOR ENGINEER</v>
      </c>
      <c r="I453" s="41" t="str">
        <f>Personal_Development!I454</f>
        <v>M5</v>
      </c>
      <c r="J453" s="42" t="str">
        <f>Personal_Development!J454</f>
        <v>M5</v>
      </c>
      <c r="K453" s="51">
        <v>3</v>
      </c>
      <c r="L453" s="47"/>
      <c r="M453" s="51"/>
      <c r="N453" s="51"/>
      <c r="O453" s="47"/>
      <c r="P453" s="47"/>
      <c r="Q453" s="47"/>
      <c r="R453" s="47">
        <v>3</v>
      </c>
      <c r="S453" s="51"/>
      <c r="T453" s="51"/>
      <c r="U453" s="47"/>
      <c r="V453" s="47"/>
      <c r="W453" s="52">
        <f t="shared" si="15"/>
        <v>6</v>
      </c>
      <c r="X453" s="63">
        <f t="shared" si="14"/>
        <v>5</v>
      </c>
    </row>
    <row r="454" spans="2:24" ht="24.6" customHeight="1">
      <c r="B454" s="48">
        <f>Personal_Development!B455</f>
        <v>0</v>
      </c>
      <c r="C454" s="48">
        <f>Personal_Development!C455</f>
        <v>0</v>
      </c>
      <c r="D454" s="14" t="str">
        <f>Personal_Development!D455</f>
        <v>E00032</v>
      </c>
      <c r="E454" s="11" t="str">
        <f>Personal_Development!E455</f>
        <v>MOHD JAMAL MUSA</v>
      </c>
      <c r="F454" s="12" t="str">
        <f>Personal_Development!F455</f>
        <v>PRODUCTION NO.2 DEPARTMENT</v>
      </c>
      <c r="G454" s="12">
        <f>Personal_Development!G455</f>
        <v>0</v>
      </c>
      <c r="H454" s="40" t="str">
        <f>Personal_Development!H455</f>
        <v>MANAGER</v>
      </c>
      <c r="I454" s="41" t="str">
        <f>Personal_Development!I455</f>
        <v>M3</v>
      </c>
      <c r="J454" s="42" t="str">
        <f>Personal_Development!J455</f>
        <v>M3</v>
      </c>
      <c r="K454" s="47"/>
      <c r="L454" s="47"/>
      <c r="M454" s="51"/>
      <c r="N454" s="51"/>
      <c r="O454" s="47"/>
      <c r="P454" s="47"/>
      <c r="Q454" s="47">
        <v>12</v>
      </c>
      <c r="R454" s="47"/>
      <c r="S454" s="51"/>
      <c r="T454" s="51"/>
      <c r="U454" s="47"/>
      <c r="V454" s="47"/>
      <c r="W454" s="52">
        <f t="shared" si="15"/>
        <v>12</v>
      </c>
      <c r="X454" s="63">
        <f t="shared" si="14"/>
        <v>5</v>
      </c>
    </row>
    <row r="455" spans="2:24" ht="24.6" customHeight="1">
      <c r="B455" s="48">
        <f>Personal_Development!B456</f>
        <v>0</v>
      </c>
      <c r="C455" s="48">
        <f>Personal_Development!C456</f>
        <v>0</v>
      </c>
      <c r="D455" s="14" t="str">
        <f>Personal_Development!D456</f>
        <v>E00034</v>
      </c>
      <c r="E455" s="11" t="str">
        <f>Personal_Development!E456</f>
        <v>SHIEKH MAT RAHIM BIN SHIEKH SALEH</v>
      </c>
      <c r="F455" s="12" t="str">
        <f>Personal_Development!F456</f>
        <v>QUALITY ASSURANCE DEPARTMENT</v>
      </c>
      <c r="G455" s="12" t="str">
        <f>Personal_Development!G456</f>
        <v>QUALITY ASSURANCE SECTION (QAS)</v>
      </c>
      <c r="H455" s="40" t="str">
        <f>Personal_Development!H456</f>
        <v>MANAGER</v>
      </c>
      <c r="I455" s="41" t="str">
        <f>Personal_Development!I456</f>
        <v>M3</v>
      </c>
      <c r="J455" s="42" t="str">
        <f>Personal_Development!J456</f>
        <v>M3</v>
      </c>
      <c r="K455" s="47"/>
      <c r="L455" s="47"/>
      <c r="M455" s="51"/>
      <c r="N455" s="51"/>
      <c r="O455" s="47"/>
      <c r="P455" s="47"/>
      <c r="Q455" s="47"/>
      <c r="R455" s="47"/>
      <c r="S455" s="51"/>
      <c r="T455" s="51"/>
      <c r="U455" s="47"/>
      <c r="V455" s="47"/>
      <c r="W455" s="52">
        <f t="shared" si="15"/>
        <v>0</v>
      </c>
      <c r="X455" s="63">
        <f t="shared" si="14"/>
        <v>1</v>
      </c>
    </row>
    <row r="456" spans="2:24" ht="24.6" customHeight="1">
      <c r="B456" s="48">
        <f>Personal_Development!B457</f>
        <v>0</v>
      </c>
      <c r="C456" s="48">
        <f>Personal_Development!C457</f>
        <v>0</v>
      </c>
      <c r="D456" s="14" t="str">
        <f>Personal_Development!D457</f>
        <v>E00035</v>
      </c>
      <c r="E456" s="11" t="str">
        <f>Personal_Development!E457</f>
        <v>NOR AZITA BT ABDUL RAHMAN</v>
      </c>
      <c r="F456" s="12" t="str">
        <f>Personal_Development!F457</f>
        <v>FACTORY OPERATIONS DEPARTMENT</v>
      </c>
      <c r="G456" s="12" t="str">
        <f>Personal_Development!G457</f>
        <v>INVENTORY &amp; SYSYTEM CONTROL SECTION (IVS)</v>
      </c>
      <c r="H456" s="40" t="str">
        <f>Personal_Development!H457</f>
        <v>SENIOR OFFICER</v>
      </c>
      <c r="I456" s="41" t="str">
        <f>Personal_Development!I457</f>
        <v>M5</v>
      </c>
      <c r="J456" s="42" t="str">
        <f>Personal_Development!J457</f>
        <v>M5</v>
      </c>
      <c r="K456" s="47"/>
      <c r="L456" s="47"/>
      <c r="M456" s="51"/>
      <c r="N456" s="51"/>
      <c r="O456" s="47"/>
      <c r="P456" s="47"/>
      <c r="Q456" s="47"/>
      <c r="R456" s="47"/>
      <c r="S456" s="51"/>
      <c r="T456" s="51"/>
      <c r="U456" s="47"/>
      <c r="V456" s="47">
        <v>5</v>
      </c>
      <c r="W456" s="52">
        <f t="shared" si="15"/>
        <v>5</v>
      </c>
      <c r="X456" s="63">
        <f t="shared" si="14"/>
        <v>5</v>
      </c>
    </row>
    <row r="457" spans="2:24" ht="24.6" customHeight="1">
      <c r="B457" s="48">
        <f>Personal_Development!B458</f>
        <v>0</v>
      </c>
      <c r="C457" s="48">
        <f>Personal_Development!C458</f>
        <v>0</v>
      </c>
      <c r="D457" s="14" t="str">
        <f>Personal_Development!D458</f>
        <v>E00036</v>
      </c>
      <c r="E457" s="11" t="str">
        <f>Personal_Development!E458</f>
        <v>VIJAYAKUMARI A/P S POOPALARAJAH</v>
      </c>
      <c r="F457" s="12" t="str">
        <f>Personal_Development!F458</f>
        <v>GENERAL AFFAIRS DEPARTMENT</v>
      </c>
      <c r="G457" s="12" t="str">
        <f>Personal_Development!G458</f>
        <v>GENERAL AFFAIRS SECTION (GAS)</v>
      </c>
      <c r="H457" s="40" t="str">
        <f>Personal_Development!H458</f>
        <v>ASST. OFFICER</v>
      </c>
      <c r="I457" s="41" t="str">
        <f>Personal_Development!I458</f>
        <v>M7</v>
      </c>
      <c r="J457" s="42" t="str">
        <f>Personal_Development!J458</f>
        <v>M7</v>
      </c>
      <c r="K457" s="47"/>
      <c r="L457" s="47">
        <v>5</v>
      </c>
      <c r="M457" s="51"/>
      <c r="N457" s="51"/>
      <c r="O457" s="47"/>
      <c r="P457" s="47"/>
      <c r="Q457" s="47"/>
      <c r="R457" s="47"/>
      <c r="S457" s="51"/>
      <c r="T457" s="51"/>
      <c r="U457" s="47"/>
      <c r="V457" s="47"/>
      <c r="W457" s="52">
        <f t="shared" si="15"/>
        <v>5</v>
      </c>
      <c r="X457" s="63">
        <f t="shared" si="14"/>
        <v>5</v>
      </c>
    </row>
    <row r="458" spans="2:24" ht="24.6" customHeight="1">
      <c r="B458" s="48">
        <f>Personal_Development!B459</f>
        <v>0</v>
      </c>
      <c r="C458" s="48">
        <f>Personal_Development!C459</f>
        <v>0</v>
      </c>
      <c r="D458" s="14" t="str">
        <f>Personal_Development!D459</f>
        <v>E00038</v>
      </c>
      <c r="E458" s="11" t="str">
        <f>Personal_Development!E459</f>
        <v>ABD HADI B MOHD YUNUS</v>
      </c>
      <c r="F458" s="12" t="str">
        <f>Personal_Development!F459</f>
        <v>GENERAL AFFAIRS DEPARTMENT</v>
      </c>
      <c r="G458" s="12" t="str">
        <f>Personal_Development!G459</f>
        <v>GENERAL AFFAIRS SECTION (GAS)</v>
      </c>
      <c r="H458" s="40" t="str">
        <f>Personal_Development!H459</f>
        <v>SENIOR OFFICER</v>
      </c>
      <c r="I458" s="41" t="str">
        <f>Personal_Development!I459</f>
        <v>M5</v>
      </c>
      <c r="J458" s="42" t="str">
        <f>Personal_Development!J459</f>
        <v>M5</v>
      </c>
      <c r="K458" s="47">
        <v>10</v>
      </c>
      <c r="L458" s="47">
        <v>3</v>
      </c>
      <c r="M458" s="51">
        <v>10</v>
      </c>
      <c r="N458" s="51"/>
      <c r="O458" s="47">
        <v>3</v>
      </c>
      <c r="P458" s="47">
        <v>7</v>
      </c>
      <c r="Q458" s="47"/>
      <c r="R458" s="47"/>
      <c r="S458" s="51">
        <v>7</v>
      </c>
      <c r="T458" s="51"/>
      <c r="U458" s="47"/>
      <c r="V458" s="47"/>
      <c r="W458" s="52">
        <f t="shared" si="15"/>
        <v>40</v>
      </c>
      <c r="X458" s="63">
        <f t="shared" si="14"/>
        <v>5</v>
      </c>
    </row>
    <row r="459" spans="2:24" ht="24.6" customHeight="1">
      <c r="B459" s="48">
        <f>Personal_Development!B460</f>
        <v>0</v>
      </c>
      <c r="C459" s="48">
        <f>Personal_Development!C460</f>
        <v>0</v>
      </c>
      <c r="D459" s="14" t="str">
        <f>Personal_Development!D460</f>
        <v>E00041</v>
      </c>
      <c r="E459" s="11" t="str">
        <f>Personal_Development!E460</f>
        <v>NAZLI BIN PARKAN</v>
      </c>
      <c r="F459" s="12" t="str">
        <f>Personal_Development!F460</f>
        <v>PRODUCTION NO.1 DEPARTMENT</v>
      </c>
      <c r="G459" s="12" t="str">
        <f>Personal_Development!G460</f>
        <v>ASSEMBLY PRODUCTION SECTION (APS)</v>
      </c>
      <c r="H459" s="40" t="str">
        <f>Personal_Development!H460</f>
        <v>ASST. MANAGER</v>
      </c>
      <c r="I459" s="41" t="str">
        <f>Personal_Development!I460</f>
        <v>M4</v>
      </c>
      <c r="J459" s="42" t="str">
        <f>Personal_Development!J460</f>
        <v>M4</v>
      </c>
      <c r="K459" s="47"/>
      <c r="L459" s="47"/>
      <c r="M459" s="51"/>
      <c r="N459" s="51"/>
      <c r="O459" s="47"/>
      <c r="P459" s="47"/>
      <c r="Q459" s="47"/>
      <c r="R459" s="47"/>
      <c r="S459" s="51"/>
      <c r="T459" s="51">
        <v>11</v>
      </c>
      <c r="U459" s="47"/>
      <c r="V459" s="47"/>
      <c r="W459" s="52">
        <f t="shared" si="15"/>
        <v>11</v>
      </c>
      <c r="X459" s="63">
        <f t="shared" si="14"/>
        <v>5</v>
      </c>
    </row>
    <row r="460" spans="2:24" ht="24.6" customHeight="1">
      <c r="B460" s="48">
        <f>Personal_Development!B461</f>
        <v>0</v>
      </c>
      <c r="C460" s="48">
        <f>Personal_Development!C461</f>
        <v>0</v>
      </c>
      <c r="D460" s="14" t="str">
        <f>Personal_Development!D461</f>
        <v>E00042</v>
      </c>
      <c r="E460" s="11" t="str">
        <f>Personal_Development!E461</f>
        <v>MOHAMMAD FAREQ BIN ABDUL GHANI</v>
      </c>
      <c r="F460" s="12" t="str">
        <f>Personal_Development!F461</f>
        <v>PRESIDENTIAL MANAGEMENT DEPARTMENT</v>
      </c>
      <c r="G460" s="12" t="str">
        <f>Personal_Development!G461</f>
        <v>HUMAN RESOURCE PLANNING SECTION (HPS)</v>
      </c>
      <c r="H460" s="40" t="str">
        <f>Personal_Development!H461</f>
        <v>MANAGER</v>
      </c>
      <c r="I460" s="41" t="str">
        <f>Personal_Development!I461</f>
        <v>M3</v>
      </c>
      <c r="J460" s="42" t="str">
        <f>Personal_Development!J461</f>
        <v>M3</v>
      </c>
      <c r="K460" s="47"/>
      <c r="L460" s="47"/>
      <c r="M460" s="51"/>
      <c r="N460" s="51"/>
      <c r="O460" s="47"/>
      <c r="P460" s="47"/>
      <c r="Q460" s="47">
        <v>9</v>
      </c>
      <c r="R460" s="47">
        <v>5</v>
      </c>
      <c r="S460" s="51"/>
      <c r="T460" s="51">
        <v>3</v>
      </c>
      <c r="U460" s="47"/>
      <c r="V460" s="47"/>
      <c r="W460" s="52">
        <f t="shared" si="15"/>
        <v>17</v>
      </c>
      <c r="X460" s="63">
        <f t="shared" si="14"/>
        <v>5</v>
      </c>
    </row>
    <row r="461" spans="2:24" ht="24.6" customHeight="1">
      <c r="B461" s="48">
        <f>Personal_Development!B462</f>
        <v>0</v>
      </c>
      <c r="C461" s="48">
        <f>Personal_Development!C462</f>
        <v>0</v>
      </c>
      <c r="D461" s="14" t="str">
        <f>Personal_Development!D462</f>
        <v>E00043</v>
      </c>
      <c r="E461" s="11" t="str">
        <f>Personal_Development!E462</f>
        <v>ROSSILA BINTI MANSUR</v>
      </c>
      <c r="F461" s="12" t="str">
        <f>Personal_Development!F462</f>
        <v>MD OFFICE</v>
      </c>
      <c r="G461" s="12" t="str">
        <f>Personal_Development!G462</f>
        <v>MD OFFICE</v>
      </c>
      <c r="H461" s="40" t="str">
        <f>Personal_Development!H462</f>
        <v>SECRETARY_M5</v>
      </c>
      <c r="I461" s="41" t="str">
        <f>Personal_Development!I462</f>
        <v>M5</v>
      </c>
      <c r="J461" s="42" t="str">
        <f>Personal_Development!J462</f>
        <v>M5</v>
      </c>
      <c r="K461" s="47"/>
      <c r="L461" s="47"/>
      <c r="M461" s="51">
        <v>18</v>
      </c>
      <c r="N461" s="51"/>
      <c r="O461" s="47"/>
      <c r="P461" s="47"/>
      <c r="Q461" s="47"/>
      <c r="R461" s="47"/>
      <c r="S461" s="51"/>
      <c r="T461" s="51"/>
      <c r="U461" s="47"/>
      <c r="V461" s="47"/>
      <c r="W461" s="52">
        <f t="shared" si="15"/>
        <v>18</v>
      </c>
      <c r="X461" s="63">
        <f t="shared" ref="X461:X524" si="16">ROUND(IF($W461&gt;=5,"5",IF($W461&gt;=4,"4",IF($W461&gt;=3,"3",IF($W461&gt;=2,"2",IF($W461&gt;=0,"1"))))),2)</f>
        <v>5</v>
      </c>
    </row>
    <row r="462" spans="2:24" ht="24.6" customHeight="1">
      <c r="B462" s="48">
        <f>Personal_Development!B463</f>
        <v>0</v>
      </c>
      <c r="C462" s="48">
        <f>Personal_Development!C463</f>
        <v>0</v>
      </c>
      <c r="D462" s="14" t="str">
        <f>Personal_Development!D463</f>
        <v>E00044</v>
      </c>
      <c r="E462" s="11" t="str">
        <f>Personal_Development!E463</f>
        <v>NORAZMAN BIN DOLAH</v>
      </c>
      <c r="F462" s="12" t="str">
        <f>Personal_Development!F463</f>
        <v>GENERAL AFFAIRS DEPARTMENT</v>
      </c>
      <c r="G462" s="12" t="str">
        <f>Personal_Development!G463</f>
        <v>SAFETY &amp; ENVIRONMENT SECTION (SES)</v>
      </c>
      <c r="H462" s="40" t="str">
        <f>Personal_Development!H463</f>
        <v>ASST. MANAGER</v>
      </c>
      <c r="I462" s="41" t="str">
        <f>Personal_Development!I463</f>
        <v>M4</v>
      </c>
      <c r="J462" s="42" t="str">
        <f>Personal_Development!J463</f>
        <v>M4</v>
      </c>
      <c r="K462" s="47"/>
      <c r="L462" s="47"/>
      <c r="M462" s="51"/>
      <c r="N462" s="51"/>
      <c r="O462" s="47"/>
      <c r="P462" s="47"/>
      <c r="Q462" s="47"/>
      <c r="R462" s="47"/>
      <c r="S462" s="51"/>
      <c r="T462" s="51"/>
      <c r="U462" s="47"/>
      <c r="V462" s="47"/>
      <c r="W462" s="52">
        <f t="shared" si="15"/>
        <v>0</v>
      </c>
      <c r="X462" s="63">
        <f t="shared" si="16"/>
        <v>1</v>
      </c>
    </row>
    <row r="463" spans="2:24" ht="24.6" customHeight="1">
      <c r="B463" s="48">
        <f>Personal_Development!B464</f>
        <v>0</v>
      </c>
      <c r="C463" s="48">
        <f>Personal_Development!C464</f>
        <v>0</v>
      </c>
      <c r="D463" s="14" t="str">
        <f>Personal_Development!D464</f>
        <v>E00052</v>
      </c>
      <c r="E463" s="11" t="str">
        <f>Personal_Development!E464</f>
        <v>NORHAYATI BINTI AB HAMID</v>
      </c>
      <c r="F463" s="12" t="str">
        <f>Personal_Development!F464</f>
        <v>GENERAL AFFAIRS DEPARTMENT</v>
      </c>
      <c r="G463" s="12" t="str">
        <f>Personal_Development!G464</f>
        <v>GENERAL AFFAIRS SECTION (GAS)</v>
      </c>
      <c r="H463" s="40" t="str">
        <f>Personal_Development!H464</f>
        <v>SENIOR OFFICER</v>
      </c>
      <c r="I463" s="41" t="str">
        <f>Personal_Development!I464</f>
        <v>M5</v>
      </c>
      <c r="J463" s="42" t="str">
        <f>Personal_Development!J464</f>
        <v>M5</v>
      </c>
      <c r="K463" s="47"/>
      <c r="L463" s="47">
        <v>9</v>
      </c>
      <c r="M463" s="51"/>
      <c r="N463" s="51"/>
      <c r="O463" s="47"/>
      <c r="P463" s="47"/>
      <c r="Q463" s="47"/>
      <c r="R463" s="47"/>
      <c r="S463" s="51"/>
      <c r="T463" s="51"/>
      <c r="U463" s="47">
        <v>11</v>
      </c>
      <c r="V463" s="47"/>
      <c r="W463" s="52">
        <f t="shared" si="15"/>
        <v>20</v>
      </c>
      <c r="X463" s="63">
        <f t="shared" si="16"/>
        <v>5</v>
      </c>
    </row>
    <row r="464" spans="2:24" ht="24.6" customHeight="1">
      <c r="B464" s="48">
        <f>Personal_Development!B465</f>
        <v>0</v>
      </c>
      <c r="C464" s="48">
        <f>Personal_Development!C465</f>
        <v>0</v>
      </c>
      <c r="D464" s="14" t="str">
        <f>Personal_Development!D465</f>
        <v>E00055</v>
      </c>
      <c r="E464" s="11" t="str">
        <f>Personal_Development!E465</f>
        <v>MOHD NIZAM BIN HASAN</v>
      </c>
      <c r="F464" s="12" t="str">
        <f>Personal_Development!F465</f>
        <v>QUALITY ASSURANCE DEPARTMENT</v>
      </c>
      <c r="G464" s="12" t="str">
        <f>Personal_Development!G465</f>
        <v>QUALITY PLANNING SECTION (QPS)</v>
      </c>
      <c r="H464" s="40" t="str">
        <f>Personal_Development!H465</f>
        <v>ASST. MANAGER</v>
      </c>
      <c r="I464" s="41" t="str">
        <f>Personal_Development!I465</f>
        <v>M4</v>
      </c>
      <c r="J464" s="42" t="str">
        <f>Personal_Development!J465</f>
        <v>M4</v>
      </c>
      <c r="K464" s="47"/>
      <c r="L464" s="47"/>
      <c r="M464" s="51"/>
      <c r="N464" s="51"/>
      <c r="O464" s="47"/>
      <c r="P464" s="47"/>
      <c r="Q464" s="47"/>
      <c r="R464" s="47"/>
      <c r="S464" s="51"/>
      <c r="T464" s="51"/>
      <c r="U464" s="47"/>
      <c r="V464" s="47"/>
      <c r="W464" s="52">
        <f t="shared" si="15"/>
        <v>0</v>
      </c>
      <c r="X464" s="63">
        <f t="shared" si="16"/>
        <v>1</v>
      </c>
    </row>
    <row r="465" spans="2:24" ht="24.6" customHeight="1">
      <c r="B465" s="48">
        <f>Personal_Development!B466</f>
        <v>0</v>
      </c>
      <c r="C465" s="48">
        <f>Personal_Development!C466</f>
        <v>0</v>
      </c>
      <c r="D465" s="14" t="str">
        <f>Personal_Development!D466</f>
        <v>E00058</v>
      </c>
      <c r="E465" s="11" t="str">
        <f>Personal_Development!E466</f>
        <v>ZAINAL BIN RAHMAT</v>
      </c>
      <c r="F465" s="12" t="str">
        <f>Personal_Development!F466</f>
        <v>ENGINEERING AND R&amp;D DEPARTMENT</v>
      </c>
      <c r="G465" s="12" t="str">
        <f>Personal_Development!G466</f>
        <v>PURCHASING DEVELOPMENT (PDS)</v>
      </c>
      <c r="H465" s="40" t="str">
        <f>Personal_Development!H466</f>
        <v>ASST. MANAGER</v>
      </c>
      <c r="I465" s="41" t="str">
        <f>Personal_Development!I466</f>
        <v>M4</v>
      </c>
      <c r="J465" s="42" t="str">
        <f>Personal_Development!J466</f>
        <v>M4</v>
      </c>
      <c r="K465" s="47"/>
      <c r="L465" s="47">
        <v>7</v>
      </c>
      <c r="M465" s="51"/>
      <c r="N465" s="51"/>
      <c r="O465" s="47"/>
      <c r="P465" s="47"/>
      <c r="Q465" s="47"/>
      <c r="R465" s="47"/>
      <c r="S465" s="51"/>
      <c r="T465" s="51">
        <v>3</v>
      </c>
      <c r="U465" s="47"/>
      <c r="V465" s="47"/>
      <c r="W465" s="52">
        <f t="shared" si="15"/>
        <v>10</v>
      </c>
      <c r="X465" s="63">
        <f t="shared" si="16"/>
        <v>5</v>
      </c>
    </row>
    <row r="466" spans="2:24" ht="24.6" customHeight="1">
      <c r="B466" s="48">
        <f>Personal_Development!B467</f>
        <v>0</v>
      </c>
      <c r="C466" s="48">
        <f>Personal_Development!C467</f>
        <v>0</v>
      </c>
      <c r="D466" s="14" t="str">
        <f>Personal_Development!D467</f>
        <v>E00059</v>
      </c>
      <c r="E466" s="11" t="str">
        <f>Personal_Development!E467</f>
        <v>SHAHARUDIN BIN SHARIF</v>
      </c>
      <c r="F466" s="12" t="str">
        <f>Personal_Development!F467</f>
        <v>FACTORY OPERATIONS DEPARTMENT</v>
      </c>
      <c r="G466" s="12" t="str">
        <f>Personal_Development!G467</f>
        <v>INVENTORY &amp; SYSYTEM CONTROL SECTION (IVS)</v>
      </c>
      <c r="H466" s="40" t="str">
        <f>Personal_Development!H467</f>
        <v>OFFICER</v>
      </c>
      <c r="I466" s="41" t="str">
        <f>Personal_Development!I467</f>
        <v>M6</v>
      </c>
      <c r="J466" s="42" t="str">
        <f>Personal_Development!J467</f>
        <v>M6</v>
      </c>
      <c r="K466" s="47"/>
      <c r="L466" s="47"/>
      <c r="M466" s="51"/>
      <c r="N466" s="51"/>
      <c r="O466" s="47"/>
      <c r="P466" s="47"/>
      <c r="Q466" s="47"/>
      <c r="R466" s="47"/>
      <c r="S466" s="51">
        <v>8</v>
      </c>
      <c r="T466" s="51"/>
      <c r="U466" s="47"/>
      <c r="V466" s="47"/>
      <c r="W466" s="52">
        <f t="shared" si="15"/>
        <v>8</v>
      </c>
      <c r="X466" s="63">
        <f t="shared" si="16"/>
        <v>5</v>
      </c>
    </row>
    <row r="467" spans="2:24" ht="24.6" customHeight="1">
      <c r="B467" s="48">
        <f>Personal_Development!B468</f>
        <v>0</v>
      </c>
      <c r="C467" s="48">
        <f>Personal_Development!C468</f>
        <v>0</v>
      </c>
      <c r="D467" s="14" t="str">
        <f>Personal_Development!D468</f>
        <v>E00060</v>
      </c>
      <c r="E467" s="11" t="str">
        <f>Personal_Development!E468</f>
        <v>AHMAD ZAMRI BIN JUSOH</v>
      </c>
      <c r="F467" s="12" t="str">
        <f>Personal_Development!F468</f>
        <v>PRODUCTION NO.1 DEPARTMENT</v>
      </c>
      <c r="G467" s="12" t="str">
        <f>Personal_Development!G468</f>
        <v>ASSEMBLY PRODUCTION SECTION (APS)</v>
      </c>
      <c r="H467" s="40" t="str">
        <f>Personal_Development!H468</f>
        <v>OFFICER</v>
      </c>
      <c r="I467" s="41" t="str">
        <f>Personal_Development!I468</f>
        <v>M6</v>
      </c>
      <c r="J467" s="42" t="str">
        <f>Personal_Development!J468</f>
        <v>M6</v>
      </c>
      <c r="K467" s="47"/>
      <c r="L467" s="47"/>
      <c r="M467" s="51"/>
      <c r="N467" s="51"/>
      <c r="O467" s="47"/>
      <c r="P467" s="47"/>
      <c r="Q467" s="47"/>
      <c r="R467" s="47">
        <v>14</v>
      </c>
      <c r="S467" s="51"/>
      <c r="T467" s="51"/>
      <c r="U467" s="47"/>
      <c r="V467" s="47"/>
      <c r="W467" s="52">
        <f t="shared" si="15"/>
        <v>14</v>
      </c>
      <c r="X467" s="63">
        <f t="shared" si="16"/>
        <v>5</v>
      </c>
    </row>
    <row r="468" spans="2:24" ht="24.6" customHeight="1">
      <c r="B468" s="48">
        <f>Personal_Development!B469</f>
        <v>0</v>
      </c>
      <c r="C468" s="48">
        <f>Personal_Development!C469</f>
        <v>0</v>
      </c>
      <c r="D468" s="14" t="str">
        <f>Personal_Development!D469</f>
        <v>E00061</v>
      </c>
      <c r="E468" s="11" t="str">
        <f>Personal_Development!E469</f>
        <v>MOHD SHAHRIL BIN MOHD MOKHTAR</v>
      </c>
      <c r="F468" s="12" t="str">
        <f>Personal_Development!F469</f>
        <v>GENERAL AFFAIRS DEPARTMENT</v>
      </c>
      <c r="G468" s="12" t="str">
        <f>Personal_Development!G469</f>
        <v>SAFETY &amp; ENVIRONMENT SECTION (SES)</v>
      </c>
      <c r="H468" s="40" t="str">
        <f>Personal_Development!H469</f>
        <v>OFFICER</v>
      </c>
      <c r="I468" s="41" t="str">
        <f>Personal_Development!I469</f>
        <v>M6</v>
      </c>
      <c r="J468" s="42" t="str">
        <f>Personal_Development!J469</f>
        <v>M6</v>
      </c>
      <c r="K468" s="47"/>
      <c r="L468" s="47"/>
      <c r="M468" s="51">
        <v>2</v>
      </c>
      <c r="N468" s="51">
        <v>2</v>
      </c>
      <c r="O468" s="47">
        <v>2</v>
      </c>
      <c r="P468" s="47">
        <v>2</v>
      </c>
      <c r="Q468" s="47">
        <v>3</v>
      </c>
      <c r="R468" s="47">
        <v>2</v>
      </c>
      <c r="S468" s="51"/>
      <c r="T468" s="51"/>
      <c r="U468" s="47"/>
      <c r="V468" s="47"/>
      <c r="W468" s="52">
        <f t="shared" si="15"/>
        <v>13</v>
      </c>
      <c r="X468" s="63">
        <f t="shared" si="16"/>
        <v>5</v>
      </c>
    </row>
    <row r="469" spans="2:24" ht="24.6" customHeight="1">
      <c r="B469" s="48">
        <f>Personal_Development!B470</f>
        <v>0</v>
      </c>
      <c r="C469" s="48">
        <f>Personal_Development!C470</f>
        <v>0</v>
      </c>
      <c r="D469" s="14" t="str">
        <f>Personal_Development!D470</f>
        <v>E00063</v>
      </c>
      <c r="E469" s="11" t="str">
        <f>Personal_Development!E470</f>
        <v>NOR EFENDY BIN HARUN</v>
      </c>
      <c r="F469" s="12" t="str">
        <f>Personal_Development!F470</f>
        <v>ENGINEERING AND R&amp;D DEPARTMENT</v>
      </c>
      <c r="G469" s="12">
        <f>Personal_Development!G470</f>
        <v>0</v>
      </c>
      <c r="H469" s="40" t="str">
        <f>Personal_Development!H470</f>
        <v>ASST. MANAGER</v>
      </c>
      <c r="I469" s="41" t="str">
        <f>Personal_Development!I470</f>
        <v>M4</v>
      </c>
      <c r="J469" s="42" t="str">
        <f>Personal_Development!J470</f>
        <v>M4</v>
      </c>
      <c r="K469" s="47"/>
      <c r="L469" s="47"/>
      <c r="M469" s="51"/>
      <c r="N469" s="51"/>
      <c r="O469" s="47"/>
      <c r="P469" s="47"/>
      <c r="Q469" s="47"/>
      <c r="R469" s="47"/>
      <c r="S469" s="51"/>
      <c r="T469" s="51"/>
      <c r="U469" s="47"/>
      <c r="V469" s="47"/>
      <c r="W469" s="52">
        <f t="shared" si="15"/>
        <v>0</v>
      </c>
      <c r="X469" s="63">
        <f t="shared" si="16"/>
        <v>1</v>
      </c>
    </row>
    <row r="470" spans="2:24" ht="24.6" customHeight="1">
      <c r="B470" s="48">
        <f>Personal_Development!B471</f>
        <v>0</v>
      </c>
      <c r="C470" s="48">
        <f>Personal_Development!C471</f>
        <v>0</v>
      </c>
      <c r="D470" s="14" t="str">
        <f>Personal_Development!D471</f>
        <v>E00067</v>
      </c>
      <c r="E470" s="11" t="str">
        <f>Personal_Development!E471</f>
        <v>KU SIAU LING</v>
      </c>
      <c r="F470" s="12" t="str">
        <f>Personal_Development!F471</f>
        <v>FACTORY OPERATIONS DEPARTMENT</v>
      </c>
      <c r="G470" s="12" t="str">
        <f>Personal_Development!G471</f>
        <v>FINANCE &amp; ACCOUNTING SECTION (FAS)</v>
      </c>
      <c r="H470" s="40" t="str">
        <f>Personal_Development!H471</f>
        <v>SENIOR OFFICER</v>
      </c>
      <c r="I470" s="41" t="str">
        <f>Personal_Development!I471</f>
        <v>M5</v>
      </c>
      <c r="J470" s="42" t="str">
        <f>Personal_Development!J471</f>
        <v>M5</v>
      </c>
      <c r="K470" s="47"/>
      <c r="L470" s="47"/>
      <c r="M470" s="51">
        <v>6</v>
      </c>
      <c r="N470" s="51"/>
      <c r="O470" s="47"/>
      <c r="P470" s="47"/>
      <c r="Q470" s="47"/>
      <c r="R470" s="47"/>
      <c r="S470" s="51"/>
      <c r="T470" s="51"/>
      <c r="U470" s="47"/>
      <c r="V470" s="47"/>
      <c r="W470" s="52">
        <f t="shared" si="15"/>
        <v>6</v>
      </c>
      <c r="X470" s="63">
        <f t="shared" si="16"/>
        <v>5</v>
      </c>
    </row>
    <row r="471" spans="2:24" ht="24.6" customHeight="1">
      <c r="B471" s="48">
        <f>Personal_Development!B472</f>
        <v>0</v>
      </c>
      <c r="C471" s="48">
        <f>Personal_Development!C472</f>
        <v>0</v>
      </c>
      <c r="D471" s="14" t="str">
        <f>Personal_Development!D472</f>
        <v>E00069</v>
      </c>
      <c r="E471" s="11" t="str">
        <f>Personal_Development!E472</f>
        <v>KHALID BIN JOHAR</v>
      </c>
      <c r="F471" s="12" t="str">
        <f>Personal_Development!F472</f>
        <v>PRODUCTION NO.1 DEPARTMENT</v>
      </c>
      <c r="G471" s="12" t="str">
        <f>Personal_Development!G472</f>
        <v>ASSEMBLY ENGINEERING SECTION (AES)</v>
      </c>
      <c r="H471" s="40" t="str">
        <f>Personal_Development!H472</f>
        <v>ENGINEER</v>
      </c>
      <c r="I471" s="41" t="str">
        <f>Personal_Development!I472</f>
        <v>M6</v>
      </c>
      <c r="J471" s="42" t="str">
        <f>Personal_Development!J472</f>
        <v>M6</v>
      </c>
      <c r="K471" s="47"/>
      <c r="L471" s="47"/>
      <c r="M471" s="51"/>
      <c r="N471" s="51"/>
      <c r="O471" s="47"/>
      <c r="P471" s="47"/>
      <c r="Q471" s="47"/>
      <c r="R471" s="47">
        <v>6</v>
      </c>
      <c r="S471" s="51"/>
      <c r="T471" s="51"/>
      <c r="U471" s="47"/>
      <c r="V471" s="47"/>
      <c r="W471" s="52">
        <f t="shared" si="15"/>
        <v>6</v>
      </c>
      <c r="X471" s="63">
        <f t="shared" si="16"/>
        <v>5</v>
      </c>
    </row>
    <row r="472" spans="2:24" ht="24.6" customHeight="1">
      <c r="B472" s="48">
        <f>Personal_Development!B473</f>
        <v>0</v>
      </c>
      <c r="C472" s="48">
        <f>Personal_Development!C473</f>
        <v>0</v>
      </c>
      <c r="D472" s="14" t="str">
        <f>Personal_Development!D473</f>
        <v>E00070</v>
      </c>
      <c r="E472" s="11" t="str">
        <f>Personal_Development!E473</f>
        <v>SHARINA BINTI MOHD.ALI</v>
      </c>
      <c r="F472" s="12" t="str">
        <f>Personal_Development!F473</f>
        <v>QUALITY ASSURANCE DEPARTMENT</v>
      </c>
      <c r="G472" s="12" t="str">
        <f>Personal_Development!G473</f>
        <v>QUALITY ASSURANCE SECTION (QAS)</v>
      </c>
      <c r="H472" s="40" t="str">
        <f>Personal_Development!H473</f>
        <v>SENIOR ENGINEER</v>
      </c>
      <c r="I472" s="41" t="str">
        <f>Personal_Development!I473</f>
        <v>M5</v>
      </c>
      <c r="J472" s="42" t="str">
        <f>Personal_Development!J473</f>
        <v>M5</v>
      </c>
      <c r="K472" s="47"/>
      <c r="L472" s="47"/>
      <c r="M472" s="51"/>
      <c r="N472" s="51">
        <v>4</v>
      </c>
      <c r="O472" s="47"/>
      <c r="P472" s="47"/>
      <c r="Q472" s="47"/>
      <c r="R472" s="47">
        <v>2</v>
      </c>
      <c r="S472" s="51"/>
      <c r="T472" s="51"/>
      <c r="U472" s="47"/>
      <c r="V472" s="47"/>
      <c r="W472" s="52">
        <f t="shared" si="15"/>
        <v>6</v>
      </c>
      <c r="X472" s="63">
        <f t="shared" si="16"/>
        <v>5</v>
      </c>
    </row>
    <row r="473" spans="2:24" ht="24.6" customHeight="1">
      <c r="B473" s="48">
        <f>Personal_Development!B474</f>
        <v>0</v>
      </c>
      <c r="C473" s="48">
        <f>Personal_Development!C474</f>
        <v>0</v>
      </c>
      <c r="D473" s="14" t="str">
        <f>Personal_Development!D474</f>
        <v>E00073</v>
      </c>
      <c r="E473" s="11" t="str">
        <f>Personal_Development!E474</f>
        <v>NORLAILA BINTI DAUD</v>
      </c>
      <c r="F473" s="12" t="str">
        <f>Personal_Development!F474</f>
        <v>FACTORY OPERATIONS DEPARTMENT</v>
      </c>
      <c r="G473" s="12" t="str">
        <f>Personal_Development!G474</f>
        <v>DIRECT MATERIAL PURCHASING SECTION (DMS)</v>
      </c>
      <c r="H473" s="40" t="str">
        <f>Personal_Development!H474</f>
        <v>ASST. OFFICER</v>
      </c>
      <c r="I473" s="41" t="str">
        <f>Personal_Development!I474</f>
        <v>M7</v>
      </c>
      <c r="J473" s="42" t="str">
        <f>Personal_Development!J474</f>
        <v>M7</v>
      </c>
      <c r="K473" s="47"/>
      <c r="L473" s="47"/>
      <c r="M473" s="51"/>
      <c r="N473" s="51">
        <v>5</v>
      </c>
      <c r="O473" s="47"/>
      <c r="P473" s="47"/>
      <c r="Q473" s="47"/>
      <c r="R473" s="47"/>
      <c r="S473" s="51"/>
      <c r="T473" s="51"/>
      <c r="U473" s="47"/>
      <c r="V473" s="47"/>
      <c r="W473" s="52">
        <f t="shared" si="15"/>
        <v>5</v>
      </c>
      <c r="X473" s="63">
        <f t="shared" si="16"/>
        <v>5</v>
      </c>
    </row>
    <row r="474" spans="2:24" ht="24.6" customHeight="1">
      <c r="B474" s="48">
        <f>Personal_Development!B475</f>
        <v>0</v>
      </c>
      <c r="C474" s="48">
        <f>Personal_Development!C475</f>
        <v>0</v>
      </c>
      <c r="D474" s="14" t="str">
        <f>Personal_Development!D475</f>
        <v>E00074</v>
      </c>
      <c r="E474" s="11" t="str">
        <f>Personal_Development!E475</f>
        <v>WONG YEN TIN</v>
      </c>
      <c r="F474" s="12" t="str">
        <f>Personal_Development!F475</f>
        <v>FACTORY OPERATIONS DEPARTMENT</v>
      </c>
      <c r="G474" s="12" t="str">
        <f>Personal_Development!G475</f>
        <v>PRODUCTION PLANNING SECTION (PPS)</v>
      </c>
      <c r="H474" s="40" t="str">
        <f>Personal_Development!H475</f>
        <v>SENIOR OFFICER</v>
      </c>
      <c r="I474" s="41" t="str">
        <f>Personal_Development!I475</f>
        <v>M5</v>
      </c>
      <c r="J474" s="42" t="str">
        <f>Personal_Development!J475</f>
        <v>M5</v>
      </c>
      <c r="K474" s="47"/>
      <c r="L474" s="47"/>
      <c r="M474" s="51"/>
      <c r="N474" s="51">
        <v>4</v>
      </c>
      <c r="O474" s="47"/>
      <c r="P474" s="47"/>
      <c r="Q474" s="47">
        <v>3</v>
      </c>
      <c r="R474" s="47"/>
      <c r="S474" s="51"/>
      <c r="T474" s="51"/>
      <c r="U474" s="47"/>
      <c r="V474" s="47"/>
      <c r="W474" s="52">
        <f t="shared" si="15"/>
        <v>7</v>
      </c>
      <c r="X474" s="63">
        <f t="shared" si="16"/>
        <v>5</v>
      </c>
    </row>
    <row r="475" spans="2:24" ht="24.6" customHeight="1">
      <c r="B475" s="48">
        <f>Personal_Development!B476</f>
        <v>0</v>
      </c>
      <c r="C475" s="48">
        <f>Personal_Development!C476</f>
        <v>0</v>
      </c>
      <c r="D475" s="14" t="str">
        <f>Personal_Development!D476</f>
        <v>E00077</v>
      </c>
      <c r="E475" s="11" t="str">
        <f>Personal_Development!E476</f>
        <v>ZAITON BT. ZAKARIA</v>
      </c>
      <c r="F475" s="12" t="str">
        <f>Personal_Development!F476</f>
        <v>FACTORY OPERATIONS DEPARTMENT</v>
      </c>
      <c r="G475" s="12" t="str">
        <f>Personal_Development!G476</f>
        <v>FINANCE &amp; ACCOUNTING SECTION (FAS)</v>
      </c>
      <c r="H475" s="40" t="str">
        <f>Personal_Development!H476</f>
        <v>ASST. OFFICER</v>
      </c>
      <c r="I475" s="41" t="str">
        <f>Personal_Development!I476</f>
        <v>M7</v>
      </c>
      <c r="J475" s="42" t="str">
        <f>Personal_Development!J476</f>
        <v>M7</v>
      </c>
      <c r="K475" s="47"/>
      <c r="L475" s="47">
        <v>1</v>
      </c>
      <c r="M475" s="51">
        <v>9</v>
      </c>
      <c r="N475" s="51"/>
      <c r="O475" s="47"/>
      <c r="P475" s="47"/>
      <c r="Q475" s="47"/>
      <c r="R475" s="47"/>
      <c r="S475" s="51"/>
      <c r="T475" s="51"/>
      <c r="U475" s="47"/>
      <c r="V475" s="47"/>
      <c r="W475" s="52">
        <f t="shared" si="15"/>
        <v>10</v>
      </c>
      <c r="X475" s="63">
        <f t="shared" si="16"/>
        <v>5</v>
      </c>
    </row>
    <row r="476" spans="2:24" ht="24.6" customHeight="1">
      <c r="B476" s="48">
        <f>Personal_Development!B477</f>
        <v>0</v>
      </c>
      <c r="C476" s="48">
        <f>Personal_Development!C477</f>
        <v>0</v>
      </c>
      <c r="D476" s="14" t="str">
        <f>Personal_Development!D477</f>
        <v>E00078</v>
      </c>
      <c r="E476" s="11" t="str">
        <f>Personal_Development!E477</f>
        <v>AZIZAH  BT ABD KHARIM</v>
      </c>
      <c r="F476" s="12" t="str">
        <f>Personal_Development!F477</f>
        <v>FACTORY OPERATIONS DEPARTMENT</v>
      </c>
      <c r="G476" s="12" t="str">
        <f>Personal_Development!G477</f>
        <v>DIRECT MATERIAL PURCHASING SECTION (DMS)</v>
      </c>
      <c r="H476" s="40" t="str">
        <f>Personal_Development!H477</f>
        <v>OFFICER</v>
      </c>
      <c r="I476" s="41" t="str">
        <f>Personal_Development!I477</f>
        <v>M6</v>
      </c>
      <c r="J476" s="42" t="str">
        <f>Personal_Development!J477</f>
        <v>M6</v>
      </c>
      <c r="K476" s="47"/>
      <c r="L476" s="47"/>
      <c r="M476" s="51"/>
      <c r="N476" s="51">
        <v>2</v>
      </c>
      <c r="O476" s="47"/>
      <c r="P476" s="47"/>
      <c r="Q476" s="47"/>
      <c r="R476" s="47"/>
      <c r="S476" s="51">
        <v>4</v>
      </c>
      <c r="T476" s="51"/>
      <c r="U476" s="47"/>
      <c r="V476" s="47"/>
      <c r="W476" s="52">
        <f t="shared" si="15"/>
        <v>6</v>
      </c>
      <c r="X476" s="63">
        <f t="shared" si="16"/>
        <v>5</v>
      </c>
    </row>
    <row r="477" spans="2:24" ht="24.6" customHeight="1">
      <c r="B477" s="48">
        <f>Personal_Development!B478</f>
        <v>0</v>
      </c>
      <c r="C477" s="48">
        <f>Personal_Development!C478</f>
        <v>0</v>
      </c>
      <c r="D477" s="14" t="str">
        <f>Personal_Development!D478</f>
        <v>E00079</v>
      </c>
      <c r="E477" s="11" t="str">
        <f>Personal_Development!E478</f>
        <v>AZLEENA BINTI ZAKARIAH</v>
      </c>
      <c r="F477" s="12" t="str">
        <f>Personal_Development!F478</f>
        <v>PRODUCTION NO.1 DEPARTMENT</v>
      </c>
      <c r="G477" s="12" t="str">
        <f>Personal_Development!G478</f>
        <v>ASSEMBLY PRODUCTION SECTION (APS)</v>
      </c>
      <c r="H477" s="40" t="str">
        <f>Personal_Development!H478</f>
        <v>OFFICER</v>
      </c>
      <c r="I477" s="41" t="str">
        <f>Personal_Development!I478</f>
        <v>M6</v>
      </c>
      <c r="J477" s="42" t="str">
        <f>Personal_Development!J478</f>
        <v>M6</v>
      </c>
      <c r="K477" s="47"/>
      <c r="L477" s="47"/>
      <c r="M477" s="51"/>
      <c r="N477" s="51"/>
      <c r="O477" s="47">
        <v>4</v>
      </c>
      <c r="P477" s="47"/>
      <c r="Q477" s="47"/>
      <c r="R477" s="47"/>
      <c r="S477" s="51"/>
      <c r="T477" s="51"/>
      <c r="U477" s="47">
        <v>1</v>
      </c>
      <c r="V477" s="47"/>
      <c r="W477" s="52">
        <f t="shared" si="15"/>
        <v>5</v>
      </c>
      <c r="X477" s="63">
        <f t="shared" si="16"/>
        <v>5</v>
      </c>
    </row>
    <row r="478" spans="2:24" ht="24.6" customHeight="1">
      <c r="B478" s="48">
        <f>Personal_Development!B479</f>
        <v>0</v>
      </c>
      <c r="C478" s="48">
        <f>Personal_Development!C479</f>
        <v>0</v>
      </c>
      <c r="D478" s="14" t="str">
        <f>Personal_Development!D479</f>
        <v>E00080</v>
      </c>
      <c r="E478" s="11" t="str">
        <f>Personal_Development!E479</f>
        <v>GOH MEI CHIN</v>
      </c>
      <c r="F478" s="12" t="str">
        <f>Personal_Development!F479</f>
        <v>PRESIDENTIAL MANAGEMENT DEPARTMENT</v>
      </c>
      <c r="G478" s="12" t="str">
        <f>Personal_Development!G479</f>
        <v>HUMAN RESOURCE PLANNING SECTION (HPS)</v>
      </c>
      <c r="H478" s="40" t="str">
        <f>Personal_Development!H479</f>
        <v>OFFICER</v>
      </c>
      <c r="I478" s="41" t="str">
        <f>Personal_Development!I479</f>
        <v>M6</v>
      </c>
      <c r="J478" s="42" t="str">
        <f>Personal_Development!J479</f>
        <v>M6</v>
      </c>
      <c r="K478" s="47"/>
      <c r="L478" s="47"/>
      <c r="M478" s="51">
        <v>4</v>
      </c>
      <c r="N478" s="51"/>
      <c r="O478" s="47"/>
      <c r="P478" s="47"/>
      <c r="Q478" s="47">
        <v>3</v>
      </c>
      <c r="R478" s="47">
        <v>2</v>
      </c>
      <c r="S478" s="51"/>
      <c r="T478" s="51"/>
      <c r="U478" s="47"/>
      <c r="V478" s="47"/>
      <c r="W478" s="52">
        <f t="shared" si="15"/>
        <v>9</v>
      </c>
      <c r="X478" s="63">
        <f t="shared" si="16"/>
        <v>5</v>
      </c>
    </row>
    <row r="479" spans="2:24" ht="24.6" customHeight="1">
      <c r="B479" s="48">
        <f>Personal_Development!B480</f>
        <v>0</v>
      </c>
      <c r="C479" s="48">
        <f>Personal_Development!C480</f>
        <v>0</v>
      </c>
      <c r="D479" s="14" t="str">
        <f>Personal_Development!D480</f>
        <v>E00082</v>
      </c>
      <c r="E479" s="11" t="str">
        <f>Personal_Development!E480</f>
        <v>AHMAD RIZAL B. RAMLI</v>
      </c>
      <c r="F479" s="12" t="str">
        <f>Personal_Development!F480</f>
        <v>ENGINEERING AND R&amp;D DEPARTMENT</v>
      </c>
      <c r="G479" s="12" t="str">
        <f>Personal_Development!G480</f>
        <v>RD &amp; DESIGN SECTION (RDS)</v>
      </c>
      <c r="H479" s="40" t="str">
        <f>Personal_Development!H480</f>
        <v>ENGINEER</v>
      </c>
      <c r="I479" s="41" t="str">
        <f>Personal_Development!I480</f>
        <v>M6</v>
      </c>
      <c r="J479" s="42" t="str">
        <f>Personal_Development!J480</f>
        <v>M6</v>
      </c>
      <c r="K479" s="47"/>
      <c r="L479" s="47"/>
      <c r="M479" s="51"/>
      <c r="N479" s="51"/>
      <c r="O479" s="47"/>
      <c r="P479" s="47"/>
      <c r="Q479" s="47"/>
      <c r="R479" s="47"/>
      <c r="S479" s="51">
        <v>12</v>
      </c>
      <c r="T479" s="51"/>
      <c r="U479" s="47"/>
      <c r="V479" s="47"/>
      <c r="W479" s="52">
        <f t="shared" si="15"/>
        <v>12</v>
      </c>
      <c r="X479" s="63">
        <f t="shared" si="16"/>
        <v>5</v>
      </c>
    </row>
    <row r="480" spans="2:24" ht="24.6" customHeight="1">
      <c r="B480" s="48">
        <f>Personal_Development!B481</f>
        <v>0</v>
      </c>
      <c r="C480" s="48">
        <f>Personal_Development!C481</f>
        <v>0</v>
      </c>
      <c r="D480" s="14" t="str">
        <f>Personal_Development!D481</f>
        <v>E00087</v>
      </c>
      <c r="E480" s="11" t="str">
        <f>Personal_Development!E481</f>
        <v>MOHAMMAD IZZAT BIN IBRAHIM</v>
      </c>
      <c r="F480" s="12" t="str">
        <f>Personal_Development!F481</f>
        <v>PRODUCTION NO.2 DEPARTMENT</v>
      </c>
      <c r="G480" s="12" t="str">
        <f>Personal_Development!G481</f>
        <v>MOLDING ENGINEERING SECTION (MES)</v>
      </c>
      <c r="H480" s="40" t="str">
        <f>Personal_Development!H481</f>
        <v>ENGINEER</v>
      </c>
      <c r="I480" s="41" t="str">
        <f>Personal_Development!I481</f>
        <v>M6</v>
      </c>
      <c r="J480" s="42" t="str">
        <f>Personal_Development!J481</f>
        <v>M6</v>
      </c>
      <c r="K480" s="47"/>
      <c r="L480" s="47"/>
      <c r="M480" s="51"/>
      <c r="N480" s="51"/>
      <c r="O480" s="47"/>
      <c r="P480" s="47"/>
      <c r="Q480" s="47"/>
      <c r="R480" s="47"/>
      <c r="S480" s="51"/>
      <c r="T480" s="51">
        <v>12</v>
      </c>
      <c r="U480" s="47"/>
      <c r="V480" s="47"/>
      <c r="W480" s="52">
        <f t="shared" si="15"/>
        <v>12</v>
      </c>
      <c r="X480" s="63">
        <f t="shared" si="16"/>
        <v>5</v>
      </c>
    </row>
    <row r="481" spans="2:24" ht="24.6" customHeight="1">
      <c r="B481" s="48">
        <f>Personal_Development!B482</f>
        <v>0</v>
      </c>
      <c r="C481" s="48">
        <f>Personal_Development!C482</f>
        <v>0</v>
      </c>
      <c r="D481" s="14" t="str">
        <f>Personal_Development!D482</f>
        <v>E00089</v>
      </c>
      <c r="E481" s="11" t="str">
        <f>Personal_Development!E482</f>
        <v>MD SAMSUDIN BIN SULAIMAN</v>
      </c>
      <c r="F481" s="12" t="str">
        <f>Personal_Development!F482</f>
        <v>PRODUCTION NO.1 DEPARTMENT</v>
      </c>
      <c r="G481" s="12" t="str">
        <f>Personal_Development!G482</f>
        <v>ASSEMBLY PRODUCTION SECTION (APS)</v>
      </c>
      <c r="H481" s="40" t="str">
        <f>Personal_Development!H482</f>
        <v>SENIOR SUPERVISOR</v>
      </c>
      <c r="I481" s="41" t="str">
        <f>Personal_Development!I482</f>
        <v>M7</v>
      </c>
      <c r="J481" s="42" t="str">
        <f>Personal_Development!J482</f>
        <v>M7</v>
      </c>
      <c r="K481" s="47"/>
      <c r="L481" s="47"/>
      <c r="M481" s="51"/>
      <c r="N481" s="51"/>
      <c r="O481" s="47"/>
      <c r="P481" s="47"/>
      <c r="Q481" s="47"/>
      <c r="R481" s="47"/>
      <c r="S481" s="51"/>
      <c r="T481" s="51"/>
      <c r="U481" s="47">
        <v>9</v>
      </c>
      <c r="V481" s="47"/>
      <c r="W481" s="52">
        <f t="shared" si="15"/>
        <v>9</v>
      </c>
      <c r="X481" s="63">
        <f t="shared" si="16"/>
        <v>5</v>
      </c>
    </row>
    <row r="482" spans="2:24" ht="24.6" customHeight="1">
      <c r="B482" s="48">
        <f>Personal_Development!B483</f>
        <v>0</v>
      </c>
      <c r="C482" s="48">
        <f>Personal_Development!C483</f>
        <v>0</v>
      </c>
      <c r="D482" s="14" t="str">
        <f>Personal_Development!D483</f>
        <v>E00091</v>
      </c>
      <c r="E482" s="11" t="str">
        <f>Personal_Development!E483</f>
        <v>ZAILILAH BTE UJANG</v>
      </c>
      <c r="F482" s="12" t="str">
        <f>Personal_Development!F483</f>
        <v>QUALITY ASSURANCE DEPARTMENT</v>
      </c>
      <c r="G482" s="12" t="str">
        <f>Personal_Development!G483</f>
        <v>QUALITY ASSURANCE SECTION (QAS)</v>
      </c>
      <c r="H482" s="40" t="str">
        <f>Personal_Development!H483</f>
        <v>ENGINEER</v>
      </c>
      <c r="I482" s="41" t="str">
        <f>Personal_Development!I483</f>
        <v>M6</v>
      </c>
      <c r="J482" s="42" t="str">
        <f>Personal_Development!J483</f>
        <v>M6</v>
      </c>
      <c r="K482" s="47"/>
      <c r="L482" s="47"/>
      <c r="M482" s="51">
        <v>2</v>
      </c>
      <c r="N482" s="51"/>
      <c r="O482" s="47"/>
      <c r="P482" s="47">
        <v>9</v>
      </c>
      <c r="Q482" s="47"/>
      <c r="R482" s="47"/>
      <c r="S482" s="51"/>
      <c r="T482" s="51"/>
      <c r="U482" s="47"/>
      <c r="V482" s="47">
        <v>1</v>
      </c>
      <c r="W482" s="52">
        <f t="shared" si="15"/>
        <v>12</v>
      </c>
      <c r="X482" s="63">
        <f t="shared" si="16"/>
        <v>5</v>
      </c>
    </row>
    <row r="483" spans="2:24" ht="24.6" customHeight="1">
      <c r="B483" s="48">
        <f>Personal_Development!B484</f>
        <v>0</v>
      </c>
      <c r="C483" s="48">
        <f>Personal_Development!C484</f>
        <v>0</v>
      </c>
      <c r="D483" s="14" t="str">
        <f>Personal_Development!D484</f>
        <v>E00092</v>
      </c>
      <c r="E483" s="11" t="str">
        <f>Personal_Development!E484</f>
        <v>MOHD SHAH RIZAL BIN MUHAMMAD</v>
      </c>
      <c r="F483" s="12" t="str">
        <f>Personal_Development!F484</f>
        <v>PRODUCTION NO.1 DEPARTMENT</v>
      </c>
      <c r="G483" s="12" t="str">
        <f>Personal_Development!G484</f>
        <v>ASSEMBLY PRODUCTION SECTION (APS)</v>
      </c>
      <c r="H483" s="40" t="str">
        <f>Personal_Development!H484</f>
        <v>SENIOR SUPERVISOR</v>
      </c>
      <c r="I483" s="41" t="str">
        <f>Personal_Development!I484</f>
        <v>M7</v>
      </c>
      <c r="J483" s="42" t="str">
        <f>Personal_Development!J484</f>
        <v>M7</v>
      </c>
      <c r="K483" s="47"/>
      <c r="L483" s="47">
        <v>5</v>
      </c>
      <c r="M483" s="51"/>
      <c r="N483" s="51"/>
      <c r="O483" s="47"/>
      <c r="P483" s="47"/>
      <c r="Q483" s="47"/>
      <c r="R483" s="47"/>
      <c r="S483" s="51"/>
      <c r="T483" s="51"/>
      <c r="U483" s="47"/>
      <c r="V483" s="47"/>
      <c r="W483" s="52">
        <f t="shared" si="15"/>
        <v>5</v>
      </c>
      <c r="X483" s="63">
        <f t="shared" si="16"/>
        <v>5</v>
      </c>
    </row>
    <row r="484" spans="2:24" ht="24.6" customHeight="1">
      <c r="B484" s="48">
        <f>Personal_Development!B485</f>
        <v>0</v>
      </c>
      <c r="C484" s="48">
        <f>Personal_Development!C485</f>
        <v>0</v>
      </c>
      <c r="D484" s="14" t="str">
        <f>Personal_Development!D485</f>
        <v>E00093</v>
      </c>
      <c r="E484" s="11" t="str">
        <f>Personal_Development!E485</f>
        <v>NORLAILA BINTI ABDUL RAHMAN</v>
      </c>
      <c r="F484" s="12" t="str">
        <f>Personal_Development!F485</f>
        <v>PRODUCTION NO.1 DEPARTMENT</v>
      </c>
      <c r="G484" s="12" t="str">
        <f>Personal_Development!G485</f>
        <v>ASSEMBLY PRODUCTION SECTION (APS)</v>
      </c>
      <c r="H484" s="40" t="str">
        <f>Personal_Development!H485</f>
        <v>SENIOR SUPERVISOR</v>
      </c>
      <c r="I484" s="41" t="str">
        <f>Personal_Development!I485</f>
        <v>M7</v>
      </c>
      <c r="J484" s="42" t="str">
        <f>Personal_Development!J485</f>
        <v>M7</v>
      </c>
      <c r="K484" s="47"/>
      <c r="L484" s="47"/>
      <c r="M484" s="51"/>
      <c r="N484" s="51"/>
      <c r="O484" s="47"/>
      <c r="P484" s="47"/>
      <c r="Q484" s="47"/>
      <c r="R484" s="47"/>
      <c r="S484" s="51"/>
      <c r="T484" s="51">
        <v>9</v>
      </c>
      <c r="U484" s="47"/>
      <c r="V484" s="47"/>
      <c r="W484" s="52">
        <f t="shared" si="15"/>
        <v>9</v>
      </c>
      <c r="X484" s="63">
        <f t="shared" si="16"/>
        <v>5</v>
      </c>
    </row>
    <row r="485" spans="2:24" ht="24.6" customHeight="1">
      <c r="B485" s="48">
        <f>Personal_Development!B486</f>
        <v>0</v>
      </c>
      <c r="C485" s="48">
        <f>Personal_Development!C486</f>
        <v>0</v>
      </c>
      <c r="D485" s="14" t="str">
        <f>Personal_Development!D486</f>
        <v>E00097</v>
      </c>
      <c r="E485" s="11" t="str">
        <f>Personal_Development!E486</f>
        <v>NURUL 'AIN BINTI ABDUL WAHAB</v>
      </c>
      <c r="F485" s="12" t="str">
        <f>Personal_Development!F486</f>
        <v>QUALITY ASSURANCE DEPARTMENT</v>
      </c>
      <c r="G485" s="12" t="str">
        <f>Personal_Development!G486</f>
        <v>QUALITY PLANNING SECTION (QPS)</v>
      </c>
      <c r="H485" s="40" t="str">
        <f>Personal_Development!H486</f>
        <v>ENGINEER</v>
      </c>
      <c r="I485" s="41" t="str">
        <f>Personal_Development!I486</f>
        <v>M6</v>
      </c>
      <c r="J485" s="42" t="str">
        <f>Personal_Development!J486</f>
        <v>M6</v>
      </c>
      <c r="K485" s="47"/>
      <c r="L485" s="47"/>
      <c r="M485" s="51"/>
      <c r="N485" s="51"/>
      <c r="O485" s="47">
        <v>15</v>
      </c>
      <c r="P485" s="47"/>
      <c r="Q485" s="47"/>
      <c r="R485" s="47"/>
      <c r="S485" s="51"/>
      <c r="T485" s="51"/>
      <c r="U485" s="47"/>
      <c r="V485" s="47"/>
      <c r="W485" s="52">
        <f t="shared" si="15"/>
        <v>15</v>
      </c>
      <c r="X485" s="63">
        <f t="shared" si="16"/>
        <v>5</v>
      </c>
    </row>
    <row r="486" spans="2:24" ht="24.6" customHeight="1">
      <c r="B486" s="48">
        <f>Personal_Development!B487</f>
        <v>0</v>
      </c>
      <c r="C486" s="48">
        <f>Personal_Development!C487</f>
        <v>0</v>
      </c>
      <c r="D486" s="14" t="str">
        <f>Personal_Development!D487</f>
        <v>E00098</v>
      </c>
      <c r="E486" s="11" t="str">
        <f>Personal_Development!E487</f>
        <v>RUSZAM IZAM BIN RAMLI</v>
      </c>
      <c r="F486" s="12" t="str">
        <f>Personal_Development!F487</f>
        <v>PRODUCTION NO.1 DEPARTMENT</v>
      </c>
      <c r="G486" s="12" t="str">
        <f>Personal_Development!G487</f>
        <v>ASSEMBLY PRODUCTION SECTION (APS)</v>
      </c>
      <c r="H486" s="40" t="str">
        <f>Personal_Development!H487</f>
        <v>OFFICER</v>
      </c>
      <c r="I486" s="41" t="str">
        <f>Personal_Development!I487</f>
        <v>M6</v>
      </c>
      <c r="J486" s="42" t="str">
        <f>Personal_Development!J487</f>
        <v>M6</v>
      </c>
      <c r="K486" s="47">
        <v>6</v>
      </c>
      <c r="L486" s="47">
        <v>4</v>
      </c>
      <c r="M486" s="51">
        <v>3</v>
      </c>
      <c r="N486" s="51">
        <v>3</v>
      </c>
      <c r="O486" s="47"/>
      <c r="P486" s="47"/>
      <c r="Q486" s="47"/>
      <c r="R486" s="47"/>
      <c r="S486" s="51"/>
      <c r="T486" s="51"/>
      <c r="U486" s="47"/>
      <c r="V486" s="47"/>
      <c r="W486" s="52">
        <f t="shared" si="15"/>
        <v>16</v>
      </c>
      <c r="X486" s="63">
        <f t="shared" si="16"/>
        <v>5</v>
      </c>
    </row>
    <row r="487" spans="2:24" ht="24.6" customHeight="1">
      <c r="B487" s="48">
        <f>Personal_Development!B488</f>
        <v>0</v>
      </c>
      <c r="C487" s="48">
        <f>Personal_Development!C488</f>
        <v>0</v>
      </c>
      <c r="D487" s="14" t="str">
        <f>Personal_Development!D488</f>
        <v>E00102</v>
      </c>
      <c r="E487" s="11" t="str">
        <f>Personal_Development!E488</f>
        <v>WAN MOHAMAD NORIZWAN BIN WAN HUSAIN</v>
      </c>
      <c r="F487" s="12" t="str">
        <f>Personal_Development!F488</f>
        <v>PRODUCTION NO.1 DEPARTMENT</v>
      </c>
      <c r="G487" s="12" t="str">
        <f>Personal_Development!G488</f>
        <v>ASSEMBLY ENGINEERING SECTION (AES)</v>
      </c>
      <c r="H487" s="40" t="str">
        <f>Personal_Development!H488</f>
        <v>ENGINEER</v>
      </c>
      <c r="I487" s="41" t="str">
        <f>Personal_Development!I488</f>
        <v>M6</v>
      </c>
      <c r="J487" s="42" t="str">
        <f>Personal_Development!J488</f>
        <v>M6</v>
      </c>
      <c r="K487" s="47"/>
      <c r="L487" s="47"/>
      <c r="M487" s="51"/>
      <c r="N487" s="51"/>
      <c r="O487" s="47"/>
      <c r="P487" s="47"/>
      <c r="Q487" s="47"/>
      <c r="R487" s="47"/>
      <c r="S487" s="51"/>
      <c r="T487" s="51">
        <v>10</v>
      </c>
      <c r="U487" s="47"/>
      <c r="V487" s="47"/>
      <c r="W487" s="52">
        <f t="shared" si="15"/>
        <v>10</v>
      </c>
      <c r="X487" s="63">
        <f t="shared" si="16"/>
        <v>5</v>
      </c>
    </row>
    <row r="488" spans="2:24" ht="24.6" customHeight="1">
      <c r="B488" s="48" t="str">
        <f>Personal_Development!B489</f>
        <v>R</v>
      </c>
      <c r="C488" s="48">
        <f>Personal_Development!C489</f>
        <v>0</v>
      </c>
      <c r="D488" s="14" t="str">
        <f>Personal_Development!D489</f>
        <v>E00105</v>
      </c>
      <c r="E488" s="11" t="str">
        <f>Personal_Development!E489</f>
        <v>ZUL FADZLI BIN ZAINUL ABIDIN</v>
      </c>
      <c r="F488" s="12" t="str">
        <f>Personal_Development!F489</f>
        <v>QUALITY ASSURANCE DEPARTMENT</v>
      </c>
      <c r="G488" s="12" t="str">
        <f>Personal_Development!G489</f>
        <v>QUALITY ASSURANCE SECTION (QAS)</v>
      </c>
      <c r="H488" s="40" t="str">
        <f>Personal_Development!H489</f>
        <v>ASST. ENGINEER</v>
      </c>
      <c r="I488" s="41" t="str">
        <f>Personal_Development!I489</f>
        <v>M7</v>
      </c>
      <c r="J488" s="42" t="str">
        <f>Personal_Development!J489</f>
        <v>M7</v>
      </c>
      <c r="K488" s="47"/>
      <c r="L488" s="47"/>
      <c r="M488" s="51"/>
      <c r="N488" s="51"/>
      <c r="O488" s="47"/>
      <c r="P488" s="47"/>
      <c r="Q488" s="47"/>
      <c r="R488" s="47"/>
      <c r="S488" s="51"/>
      <c r="T488" s="51"/>
      <c r="U488" s="47"/>
      <c r="V488" s="47"/>
      <c r="W488" s="52">
        <f t="shared" si="15"/>
        <v>0</v>
      </c>
      <c r="X488" s="63">
        <f t="shared" si="16"/>
        <v>1</v>
      </c>
    </row>
    <row r="489" spans="2:24" ht="24.6" customHeight="1">
      <c r="B489" s="48">
        <f>Personal_Development!B490</f>
        <v>0</v>
      </c>
      <c r="C489" s="48">
        <f>Personal_Development!C490</f>
        <v>0</v>
      </c>
      <c r="D489" s="14" t="str">
        <f>Personal_Development!D490</f>
        <v>E00106</v>
      </c>
      <c r="E489" s="11" t="str">
        <f>Personal_Development!E490</f>
        <v>MARK LEE ENG CHAI</v>
      </c>
      <c r="F489" s="12" t="str">
        <f>Personal_Development!F490</f>
        <v>FACTORY OPERATIONS DEPARTMENT</v>
      </c>
      <c r="G489" s="12" t="str">
        <f>Personal_Development!G490</f>
        <v>FINANCE &amp; ACCOUNTING SECTION (FAS)</v>
      </c>
      <c r="H489" s="40" t="str">
        <f>Personal_Development!H490</f>
        <v>OFFICER</v>
      </c>
      <c r="I489" s="41" t="str">
        <f>Personal_Development!I490</f>
        <v>M6</v>
      </c>
      <c r="J489" s="42" t="str">
        <f>Personal_Development!J490</f>
        <v>M6</v>
      </c>
      <c r="K489" s="47"/>
      <c r="L489" s="47"/>
      <c r="M489" s="51"/>
      <c r="N489" s="51"/>
      <c r="O489" s="47"/>
      <c r="P489" s="47"/>
      <c r="Q489" s="47"/>
      <c r="R489" s="47"/>
      <c r="S489" s="51">
        <v>7</v>
      </c>
      <c r="T489" s="51"/>
      <c r="U489" s="47"/>
      <c r="V489" s="47">
        <v>7</v>
      </c>
      <c r="W489" s="52">
        <f t="shared" si="15"/>
        <v>14</v>
      </c>
      <c r="X489" s="63">
        <f t="shared" si="16"/>
        <v>5</v>
      </c>
    </row>
    <row r="490" spans="2:24" ht="24.6" customHeight="1">
      <c r="B490" s="48" t="str">
        <f>Personal_Development!B491</f>
        <v>R</v>
      </c>
      <c r="C490" s="48">
        <f>Personal_Development!C491</f>
        <v>0</v>
      </c>
      <c r="D490" s="14" t="str">
        <f>Personal_Development!D491</f>
        <v>E00107</v>
      </c>
      <c r="E490" s="11" t="str">
        <f>Personal_Development!E491</f>
        <v>MOHD HAIKAL BIN MUSTAFAR</v>
      </c>
      <c r="F490" s="12" t="str">
        <f>Personal_Development!F491</f>
        <v>QUALITY ASSURANCE DEPARTMENT</v>
      </c>
      <c r="G490" s="12" t="str">
        <f>Personal_Development!G491</f>
        <v>QUALITY PLANNING SECTION (QPS)</v>
      </c>
      <c r="H490" s="40" t="str">
        <f>Personal_Development!H491</f>
        <v>ASST. ENGINEER</v>
      </c>
      <c r="I490" s="41" t="str">
        <f>Personal_Development!I491</f>
        <v>M7</v>
      </c>
      <c r="J490" s="42" t="str">
        <f>Personal_Development!J491</f>
        <v>M7</v>
      </c>
      <c r="K490" s="47"/>
      <c r="L490" s="47"/>
      <c r="M490" s="51"/>
      <c r="N490" s="51"/>
      <c r="O490" s="47"/>
      <c r="P490" s="47"/>
      <c r="Q490" s="47"/>
      <c r="R490" s="47"/>
      <c r="S490" s="51"/>
      <c r="T490" s="51"/>
      <c r="U490" s="47"/>
      <c r="V490" s="47"/>
      <c r="W490" s="52">
        <f t="shared" si="15"/>
        <v>0</v>
      </c>
      <c r="X490" s="63">
        <f t="shared" si="16"/>
        <v>1</v>
      </c>
    </row>
    <row r="491" spans="2:24" ht="24.6" customHeight="1">
      <c r="B491" s="48">
        <f>Personal_Development!B492</f>
        <v>0</v>
      </c>
      <c r="C491" s="48">
        <f>Personal_Development!C492</f>
        <v>0</v>
      </c>
      <c r="D491" s="14" t="str">
        <f>Personal_Development!D492</f>
        <v>E00108</v>
      </c>
      <c r="E491" s="11" t="str">
        <f>Personal_Development!E492</f>
        <v>AZHAR BIN MOHD ANUAR</v>
      </c>
      <c r="F491" s="12" t="str">
        <f>Personal_Development!F492</f>
        <v>PRODUCTION NO.2 DEPARTMENT</v>
      </c>
      <c r="G491" s="12" t="str">
        <f>Personal_Development!G492</f>
        <v>MOLDING ENGINEERING SECTION (MES)</v>
      </c>
      <c r="H491" s="40" t="str">
        <f>Personal_Development!H492</f>
        <v>ENGINEER</v>
      </c>
      <c r="I491" s="41" t="str">
        <f>Personal_Development!I492</f>
        <v>M6</v>
      </c>
      <c r="J491" s="42" t="str">
        <f>Personal_Development!J492</f>
        <v>M6</v>
      </c>
      <c r="K491" s="47"/>
      <c r="L491" s="47"/>
      <c r="M491" s="51"/>
      <c r="N491" s="51"/>
      <c r="O491" s="47"/>
      <c r="P491" s="47"/>
      <c r="Q491" s="47">
        <v>2</v>
      </c>
      <c r="R491" s="47"/>
      <c r="S491" s="51"/>
      <c r="T491" s="51"/>
      <c r="U491" s="47"/>
      <c r="V491" s="51">
        <v>7</v>
      </c>
      <c r="W491" s="52">
        <f t="shared" si="15"/>
        <v>9</v>
      </c>
      <c r="X491" s="63">
        <f t="shared" si="16"/>
        <v>5</v>
      </c>
    </row>
    <row r="492" spans="2:24" ht="24.6" customHeight="1">
      <c r="B492" s="48">
        <f>Personal_Development!B493</f>
        <v>0</v>
      </c>
      <c r="C492" s="48">
        <f>Personal_Development!C493</f>
        <v>0</v>
      </c>
      <c r="D492" s="14" t="str">
        <f>Personal_Development!D493</f>
        <v>E00109</v>
      </c>
      <c r="E492" s="11" t="str">
        <f>Personal_Development!E493</f>
        <v>KAMARIAH BT. ISMAIL</v>
      </c>
      <c r="F492" s="12" t="str">
        <f>Personal_Development!F493</f>
        <v>PRODUCTION NO.2 DEPARTMENT</v>
      </c>
      <c r="G492" s="12" t="str">
        <f>Personal_Development!G493</f>
        <v>MOLDING PRODUCTION SECTION (MPS)</v>
      </c>
      <c r="H492" s="40" t="str">
        <f>Personal_Development!H493</f>
        <v>SENIOR SUPERVISOR</v>
      </c>
      <c r="I492" s="41" t="str">
        <f>Personal_Development!I493</f>
        <v>M7</v>
      </c>
      <c r="J492" s="42" t="str">
        <f>Personal_Development!J493</f>
        <v>M7</v>
      </c>
      <c r="K492" s="47"/>
      <c r="L492" s="47"/>
      <c r="M492" s="51"/>
      <c r="N492" s="51"/>
      <c r="O492" s="47"/>
      <c r="P492" s="47"/>
      <c r="Q492" s="47">
        <v>2</v>
      </c>
      <c r="R492" s="47"/>
      <c r="S492" s="51"/>
      <c r="T492" s="51"/>
      <c r="U492" s="47">
        <v>2</v>
      </c>
      <c r="V492" s="47"/>
      <c r="W492" s="52">
        <f t="shared" si="15"/>
        <v>4</v>
      </c>
      <c r="X492" s="63">
        <f t="shared" si="16"/>
        <v>4</v>
      </c>
    </row>
    <row r="493" spans="2:24" ht="24.6" customHeight="1">
      <c r="B493" s="48">
        <f>Personal_Development!B494</f>
        <v>0</v>
      </c>
      <c r="C493" s="48">
        <f>Personal_Development!C494</f>
        <v>0</v>
      </c>
      <c r="D493" s="14" t="str">
        <f>Personal_Development!D494</f>
        <v>E00111</v>
      </c>
      <c r="E493" s="11" t="str">
        <f>Personal_Development!E494</f>
        <v>MOHD ZAKIE BIN TAIB</v>
      </c>
      <c r="F493" s="12" t="str">
        <f>Personal_Development!F494</f>
        <v>PRODUCTION NO.1 DEPARTMENT</v>
      </c>
      <c r="G493" s="12" t="str">
        <f>Personal_Development!G494</f>
        <v>ASSEMBLY ENGINEERING SECTION (AES)</v>
      </c>
      <c r="H493" s="40" t="str">
        <f>Personal_Development!H494</f>
        <v>ENGINEER</v>
      </c>
      <c r="I493" s="41" t="str">
        <f>Personal_Development!I494</f>
        <v>M6</v>
      </c>
      <c r="J493" s="42" t="str">
        <f>Personal_Development!J494</f>
        <v>M6</v>
      </c>
      <c r="K493" s="47"/>
      <c r="L493" s="47"/>
      <c r="M493" s="51"/>
      <c r="N493" s="51"/>
      <c r="O493" s="47"/>
      <c r="P493" s="47"/>
      <c r="Q493" s="47"/>
      <c r="R493" s="47">
        <v>9</v>
      </c>
      <c r="S493" s="51"/>
      <c r="T493" s="51"/>
      <c r="U493" s="47"/>
      <c r="V493" s="47"/>
      <c r="W493" s="52">
        <f t="shared" si="15"/>
        <v>9</v>
      </c>
      <c r="X493" s="63">
        <f t="shared" si="16"/>
        <v>5</v>
      </c>
    </row>
    <row r="494" spans="2:24" ht="24.6" customHeight="1">
      <c r="B494" s="48">
        <f>Personal_Development!B495</f>
        <v>0</v>
      </c>
      <c r="C494" s="48">
        <f>Personal_Development!C495</f>
        <v>0</v>
      </c>
      <c r="D494" s="14" t="str">
        <f>Personal_Development!D495</f>
        <v>E00112</v>
      </c>
      <c r="E494" s="11" t="str">
        <f>Personal_Development!E495</f>
        <v>YUSRI BIN IBRAHIM</v>
      </c>
      <c r="F494" s="12" t="str">
        <f>Personal_Development!F495</f>
        <v>PRODUCTION NO.1 DEPARTMENT</v>
      </c>
      <c r="G494" s="12" t="str">
        <f>Personal_Development!G495</f>
        <v>ASSEMBLY PRODUCTION SECTION (APS)</v>
      </c>
      <c r="H494" s="40" t="str">
        <f>Personal_Development!H495</f>
        <v>SENIOR SUPERVISOR</v>
      </c>
      <c r="I494" s="41" t="str">
        <f>Personal_Development!I495</f>
        <v>M7</v>
      </c>
      <c r="J494" s="42" t="str">
        <f>Personal_Development!J495</f>
        <v>M7</v>
      </c>
      <c r="K494" s="47">
        <v>10</v>
      </c>
      <c r="L494" s="47">
        <v>5</v>
      </c>
      <c r="M494" s="51">
        <v>1</v>
      </c>
      <c r="N494" s="51">
        <v>53</v>
      </c>
      <c r="O494" s="47"/>
      <c r="P494" s="47"/>
      <c r="Q494" s="47">
        <v>18</v>
      </c>
      <c r="R494" s="47">
        <v>5</v>
      </c>
      <c r="S494" s="51">
        <v>6</v>
      </c>
      <c r="T494" s="51">
        <v>15</v>
      </c>
      <c r="U494" s="47"/>
      <c r="V494" s="47"/>
      <c r="W494" s="52">
        <f t="shared" si="15"/>
        <v>113</v>
      </c>
      <c r="X494" s="63">
        <f t="shared" si="16"/>
        <v>5</v>
      </c>
    </row>
    <row r="495" spans="2:24" ht="24.6" customHeight="1">
      <c r="B495" s="48">
        <f>Personal_Development!B496</f>
        <v>0</v>
      </c>
      <c r="C495" s="48">
        <f>Personal_Development!C496</f>
        <v>0</v>
      </c>
      <c r="D495" s="14" t="str">
        <f>Personal_Development!D496</f>
        <v>E00113</v>
      </c>
      <c r="E495" s="11" t="str">
        <f>Personal_Development!E496</f>
        <v>NASROL HIZAM BIN ISMAIL</v>
      </c>
      <c r="F495" s="12" t="str">
        <f>Personal_Development!F496</f>
        <v>FACTORY OPERATIONS DEPARTMENT</v>
      </c>
      <c r="G495" s="12" t="str">
        <f>Personal_Development!G496</f>
        <v>INVENTORY &amp; SYSYTEM CONTROL SECTION (IVS)</v>
      </c>
      <c r="H495" s="40" t="str">
        <f>Personal_Development!H496</f>
        <v>SENIOR SUPERVISOR</v>
      </c>
      <c r="I495" s="41" t="str">
        <f>Personal_Development!I496</f>
        <v>M7</v>
      </c>
      <c r="J495" s="42" t="str">
        <f>Personal_Development!J496</f>
        <v>M7</v>
      </c>
      <c r="K495" s="47"/>
      <c r="L495" s="47"/>
      <c r="M495" s="51"/>
      <c r="N495" s="51"/>
      <c r="O495" s="47"/>
      <c r="P495" s="47"/>
      <c r="Q495" s="47"/>
      <c r="R495" s="47"/>
      <c r="S495" s="51">
        <v>12</v>
      </c>
      <c r="T495" s="51"/>
      <c r="U495" s="47"/>
      <c r="V495" s="47"/>
      <c r="W495" s="52">
        <f t="shared" si="15"/>
        <v>12</v>
      </c>
      <c r="X495" s="63">
        <f t="shared" si="16"/>
        <v>5</v>
      </c>
    </row>
    <row r="496" spans="2:24" ht="24.6" customHeight="1">
      <c r="B496" s="48">
        <f>Personal_Development!B497</f>
        <v>0</v>
      </c>
      <c r="C496" s="48">
        <f>Personal_Development!C497</f>
        <v>0</v>
      </c>
      <c r="D496" s="14" t="str">
        <f>Personal_Development!D497</f>
        <v>E00115</v>
      </c>
      <c r="E496" s="11" t="str">
        <f>Personal_Development!E497</f>
        <v>AZEMI BIN HANAPIAH</v>
      </c>
      <c r="F496" s="12" t="str">
        <f>Personal_Development!F497</f>
        <v>GENERAL AFFAIRS DEPARTMENT</v>
      </c>
      <c r="G496" s="12" t="str">
        <f>Personal_Development!G497</f>
        <v>SAFETY &amp; ENVIRONMENT SECTION (SES)</v>
      </c>
      <c r="H496" s="40" t="str">
        <f>Personal_Development!H497</f>
        <v>OFFICER</v>
      </c>
      <c r="I496" s="41" t="str">
        <f>Personal_Development!I497</f>
        <v>M6</v>
      </c>
      <c r="J496" s="42" t="str">
        <f>Personal_Development!J497</f>
        <v>M6</v>
      </c>
      <c r="K496" s="47"/>
      <c r="L496" s="47"/>
      <c r="M496" s="51"/>
      <c r="N496" s="51"/>
      <c r="O496" s="47"/>
      <c r="P496" s="47"/>
      <c r="Q496" s="47"/>
      <c r="R496" s="47"/>
      <c r="S496" s="51"/>
      <c r="T496" s="51"/>
      <c r="U496" s="47"/>
      <c r="V496" s="47"/>
      <c r="W496" s="52">
        <f t="shared" si="15"/>
        <v>0</v>
      </c>
      <c r="X496" s="63">
        <f t="shared" si="16"/>
        <v>1</v>
      </c>
    </row>
    <row r="497" spans="2:24" ht="24.6" customHeight="1">
      <c r="B497" s="48">
        <f>Personal_Development!B498</f>
        <v>0</v>
      </c>
      <c r="C497" s="48">
        <f>Personal_Development!C498</f>
        <v>0</v>
      </c>
      <c r="D497" s="14" t="str">
        <f>Personal_Development!D498</f>
        <v>E00123</v>
      </c>
      <c r="E497" s="11" t="str">
        <f>Personal_Development!E498</f>
        <v>MUHAMMAD SYAZWAN BIN KAMAL BATCHA</v>
      </c>
      <c r="F497" s="12" t="str">
        <f>Personal_Development!F498</f>
        <v>PRODUCTION NO.1 DEPARTMENT</v>
      </c>
      <c r="G497" s="12" t="str">
        <f>Personal_Development!G498</f>
        <v>ASSEMBLY ENGINEERING SECTION (AES)</v>
      </c>
      <c r="H497" s="40" t="str">
        <f>Personal_Development!H498</f>
        <v>ASST. ENGINEER</v>
      </c>
      <c r="I497" s="41" t="str">
        <f>Personal_Development!I498</f>
        <v>M7</v>
      </c>
      <c r="J497" s="42" t="str">
        <f>Personal_Development!J498</f>
        <v>M7</v>
      </c>
      <c r="K497" s="47"/>
      <c r="L497" s="47"/>
      <c r="M497" s="51"/>
      <c r="N497" s="51"/>
      <c r="O497" s="47"/>
      <c r="P497" s="47"/>
      <c r="Q497" s="47"/>
      <c r="R497" s="47">
        <v>9</v>
      </c>
      <c r="S497" s="51"/>
      <c r="T497" s="51"/>
      <c r="U497" s="47"/>
      <c r="V497" s="47"/>
      <c r="W497" s="52">
        <f t="shared" si="15"/>
        <v>9</v>
      </c>
      <c r="X497" s="63">
        <f t="shared" si="16"/>
        <v>5</v>
      </c>
    </row>
    <row r="498" spans="2:24" ht="24.6" customHeight="1">
      <c r="B498" s="48">
        <f>Personal_Development!B499</f>
        <v>0</v>
      </c>
      <c r="C498" s="48">
        <f>Personal_Development!C499</f>
        <v>0</v>
      </c>
      <c r="D498" s="14" t="str">
        <f>Personal_Development!D499</f>
        <v>E00124</v>
      </c>
      <c r="E498" s="11" t="str">
        <f>Personal_Development!E499</f>
        <v>SABAR BIN ABD RAZAK</v>
      </c>
      <c r="F498" s="12" t="str">
        <f>Personal_Development!F499</f>
        <v>ENGINEERING AND R&amp;D DEPARTMENT</v>
      </c>
      <c r="G498" s="12" t="str">
        <f>Personal_Development!G499</f>
        <v>RD &amp; DESIGN SECTION (RDS)</v>
      </c>
      <c r="H498" s="40" t="str">
        <f>Personal_Development!H499</f>
        <v>SENIOR ENGINEER</v>
      </c>
      <c r="I498" s="41" t="str">
        <f>Personal_Development!I499</f>
        <v>M5</v>
      </c>
      <c r="J498" s="42" t="str">
        <f>Personal_Development!J499</f>
        <v>M5</v>
      </c>
      <c r="K498" s="47"/>
      <c r="L498" s="47"/>
      <c r="M498" s="51"/>
      <c r="N498" s="51"/>
      <c r="O498" s="47"/>
      <c r="P498" s="47"/>
      <c r="Q498" s="47"/>
      <c r="R498" s="47"/>
      <c r="S498" s="51"/>
      <c r="T498" s="51">
        <v>2</v>
      </c>
      <c r="U498" s="47">
        <v>3</v>
      </c>
      <c r="V498" s="47"/>
      <c r="W498" s="52">
        <f t="shared" si="15"/>
        <v>5</v>
      </c>
      <c r="X498" s="63">
        <f t="shared" si="16"/>
        <v>5</v>
      </c>
    </row>
    <row r="499" spans="2:24" ht="24.6" customHeight="1">
      <c r="B499" s="48">
        <f>Personal_Development!B500</f>
        <v>0</v>
      </c>
      <c r="C499" s="48">
        <f>Personal_Development!C500</f>
        <v>0</v>
      </c>
      <c r="D499" s="14" t="str">
        <f>Personal_Development!D500</f>
        <v>E00125</v>
      </c>
      <c r="E499" s="11" t="str">
        <f>Personal_Development!E500</f>
        <v>NOOR SYAHADAH BINTI TUKIMIN</v>
      </c>
      <c r="F499" s="12" t="str">
        <f>Personal_Development!F500</f>
        <v>QUALITY ASSURANCE DEPARTMENT</v>
      </c>
      <c r="G499" s="12" t="str">
        <f>Personal_Development!G500</f>
        <v>CUSTOMER SUPPORT SECTION (CSS)</v>
      </c>
      <c r="H499" s="40" t="str">
        <f>Personal_Development!H500</f>
        <v>ENGINEER</v>
      </c>
      <c r="I499" s="41" t="str">
        <f>Personal_Development!I500</f>
        <v>M6</v>
      </c>
      <c r="J499" s="42" t="str">
        <f>Personal_Development!J500</f>
        <v>M6</v>
      </c>
      <c r="K499" s="47"/>
      <c r="L499" s="47"/>
      <c r="M499" s="51">
        <v>4</v>
      </c>
      <c r="N499" s="51"/>
      <c r="O499" s="47"/>
      <c r="P499" s="47"/>
      <c r="Q499" s="47">
        <v>2</v>
      </c>
      <c r="R499" s="47"/>
      <c r="S499" s="51"/>
      <c r="T499" s="51">
        <v>6</v>
      </c>
      <c r="U499" s="47"/>
      <c r="V499" s="47"/>
      <c r="W499" s="52">
        <f t="shared" si="15"/>
        <v>12</v>
      </c>
      <c r="X499" s="63">
        <f t="shared" si="16"/>
        <v>5</v>
      </c>
    </row>
    <row r="500" spans="2:24" ht="24.6" customHeight="1">
      <c r="B500" s="48">
        <f>Personal_Development!B501</f>
        <v>0</v>
      </c>
      <c r="C500" s="48">
        <f>Personal_Development!C501</f>
        <v>0</v>
      </c>
      <c r="D500" s="14" t="str">
        <f>Personal_Development!D501</f>
        <v>E00126</v>
      </c>
      <c r="E500" s="11" t="str">
        <f>Personal_Development!E501</f>
        <v>NOORFAZIDATUL FARIHA BINTI MUSTAFFA</v>
      </c>
      <c r="F500" s="12" t="str">
        <f>Personal_Development!F501</f>
        <v>ENGINEERING AND R&amp;D DEPARTMENT</v>
      </c>
      <c r="G500" s="12" t="str">
        <f>Personal_Development!G501</f>
        <v>PURCHASING DEVELOPMENT (PDS)</v>
      </c>
      <c r="H500" s="40" t="str">
        <f>Personal_Development!H501</f>
        <v>ASST. OFFICER</v>
      </c>
      <c r="I500" s="41" t="str">
        <f>Personal_Development!I501</f>
        <v>M7</v>
      </c>
      <c r="J500" s="42" t="str">
        <f>Personal_Development!J501</f>
        <v>M7</v>
      </c>
      <c r="K500" s="51">
        <v>4</v>
      </c>
      <c r="L500" s="47">
        <v>4</v>
      </c>
      <c r="M500" s="51">
        <v>4</v>
      </c>
      <c r="N500" s="51">
        <v>2</v>
      </c>
      <c r="O500" s="47">
        <v>3</v>
      </c>
      <c r="P500" s="47">
        <v>3</v>
      </c>
      <c r="Q500" s="47">
        <v>2</v>
      </c>
      <c r="R500" s="47"/>
      <c r="S500" s="51"/>
      <c r="T500" s="51"/>
      <c r="U500" s="47"/>
      <c r="V500" s="47"/>
      <c r="W500" s="52">
        <f t="shared" si="15"/>
        <v>22</v>
      </c>
      <c r="X500" s="63">
        <f t="shared" si="16"/>
        <v>5</v>
      </c>
    </row>
    <row r="501" spans="2:24" ht="24.6" customHeight="1">
      <c r="B501" s="48">
        <f>Personal_Development!B502</f>
        <v>0</v>
      </c>
      <c r="C501" s="48">
        <f>Personal_Development!C502</f>
        <v>0</v>
      </c>
      <c r="D501" s="14" t="str">
        <f>Personal_Development!D502</f>
        <v>E00127</v>
      </c>
      <c r="E501" s="11" t="str">
        <f>Personal_Development!E502</f>
        <v>MOHD SHAFRIZAL MOHD ALI</v>
      </c>
      <c r="F501" s="12" t="str">
        <f>Personal_Development!F502</f>
        <v>PRODUCTION NO.2 DEPARTMENT</v>
      </c>
      <c r="G501" s="12" t="str">
        <f>Personal_Development!G502</f>
        <v>MOLDING PRODUCTION SECTION (MPS)</v>
      </c>
      <c r="H501" s="40" t="str">
        <f>Personal_Development!H502</f>
        <v>SENIOR SUPERVISOR</v>
      </c>
      <c r="I501" s="41" t="str">
        <f>Personal_Development!I502</f>
        <v>M7</v>
      </c>
      <c r="J501" s="42" t="str">
        <f>Personal_Development!J502</f>
        <v>M7</v>
      </c>
      <c r="K501" s="47"/>
      <c r="L501" s="47"/>
      <c r="M501" s="51"/>
      <c r="N501" s="51"/>
      <c r="O501" s="47"/>
      <c r="P501" s="47">
        <v>4</v>
      </c>
      <c r="Q501" s="47"/>
      <c r="R501" s="47">
        <v>4</v>
      </c>
      <c r="S501" s="51"/>
      <c r="T501" s="51"/>
      <c r="U501" s="47"/>
      <c r="V501" s="47"/>
      <c r="W501" s="52">
        <f t="shared" si="15"/>
        <v>8</v>
      </c>
      <c r="X501" s="63">
        <f t="shared" si="16"/>
        <v>5</v>
      </c>
    </row>
    <row r="502" spans="2:24" ht="24.6" customHeight="1">
      <c r="B502" s="48">
        <f>Personal_Development!B503</f>
        <v>0</v>
      </c>
      <c r="C502" s="48">
        <f>Personal_Development!C503</f>
        <v>0</v>
      </c>
      <c r="D502" s="14" t="str">
        <f>Personal_Development!D503</f>
        <v>E00129</v>
      </c>
      <c r="E502" s="11" t="str">
        <f>Personal_Development!E503</f>
        <v>RAZALIA BINTI MOHD ZIN</v>
      </c>
      <c r="F502" s="12" t="str">
        <f>Personal_Development!F503</f>
        <v>FACTORY OPERATIONS DEPARTMENT</v>
      </c>
      <c r="G502" s="12" t="str">
        <f>Personal_Development!G503</f>
        <v>FINANCE &amp; ACCOUNTING SECTION (FAS)</v>
      </c>
      <c r="H502" s="40" t="str">
        <f>Personal_Development!H503</f>
        <v>ASST. OFFICER</v>
      </c>
      <c r="I502" s="41" t="str">
        <f>Personal_Development!I503</f>
        <v>M7</v>
      </c>
      <c r="J502" s="42" t="str">
        <f>Personal_Development!J503</f>
        <v>M7</v>
      </c>
      <c r="K502" s="47"/>
      <c r="L502" s="47"/>
      <c r="M502" s="51"/>
      <c r="N502" s="51"/>
      <c r="O502" s="47">
        <v>6</v>
      </c>
      <c r="P502" s="47"/>
      <c r="Q502" s="47"/>
      <c r="R502" s="47"/>
      <c r="S502" s="51"/>
      <c r="T502" s="51"/>
      <c r="U502" s="47"/>
      <c r="V502" s="47"/>
      <c r="W502" s="52">
        <f t="shared" si="15"/>
        <v>6</v>
      </c>
      <c r="X502" s="63">
        <f t="shared" si="16"/>
        <v>5</v>
      </c>
    </row>
    <row r="503" spans="2:24" ht="24.6" customHeight="1">
      <c r="B503" s="48">
        <f>Personal_Development!B504</f>
        <v>0</v>
      </c>
      <c r="C503" s="48">
        <f>Personal_Development!C504</f>
        <v>0</v>
      </c>
      <c r="D503" s="14" t="str">
        <f>Personal_Development!D504</f>
        <v>E00131</v>
      </c>
      <c r="E503" s="11" t="str">
        <f>Personal_Development!E504</f>
        <v>LOW SIN YEE</v>
      </c>
      <c r="F503" s="12" t="str">
        <f>Personal_Development!F504</f>
        <v>FACTORY OPERATIONS DEPARTMENT</v>
      </c>
      <c r="G503" s="12" t="str">
        <f>Personal_Development!G504</f>
        <v>FINANCE &amp; ACCOUNTING SECTION (FAS)</v>
      </c>
      <c r="H503" s="40" t="str">
        <f>Personal_Development!H504</f>
        <v>OFFICER</v>
      </c>
      <c r="I503" s="41" t="str">
        <f>Personal_Development!I504</f>
        <v>M6</v>
      </c>
      <c r="J503" s="42" t="str">
        <f>Personal_Development!J504</f>
        <v>M6</v>
      </c>
      <c r="K503" s="47">
        <v>3</v>
      </c>
      <c r="L503" s="47"/>
      <c r="M503" s="51">
        <v>2</v>
      </c>
      <c r="N503" s="51"/>
      <c r="O503" s="47"/>
      <c r="P503" s="47"/>
      <c r="Q503" s="47"/>
      <c r="R503" s="47"/>
      <c r="S503" s="51"/>
      <c r="T503" s="51"/>
      <c r="U503" s="47"/>
      <c r="V503" s="47"/>
      <c r="W503" s="52">
        <f t="shared" si="15"/>
        <v>5</v>
      </c>
      <c r="X503" s="63">
        <f t="shared" si="16"/>
        <v>5</v>
      </c>
    </row>
    <row r="504" spans="2:24" ht="24.6" customHeight="1">
      <c r="B504" s="48">
        <f>Personal_Development!B505</f>
        <v>0</v>
      </c>
      <c r="C504" s="48">
        <f>Personal_Development!C505</f>
        <v>0</v>
      </c>
      <c r="D504" s="14" t="str">
        <f>Personal_Development!D505</f>
        <v>E00132</v>
      </c>
      <c r="E504" s="11" t="str">
        <f>Personal_Development!E505</f>
        <v>JULIANA BT YUSUF</v>
      </c>
      <c r="F504" s="12" t="str">
        <f>Personal_Development!F505</f>
        <v>ENGINEERING AND R&amp;D DEPARTMENT</v>
      </c>
      <c r="G504" s="12" t="str">
        <f>Personal_Development!G505</f>
        <v>PURCHASING DEVELOPMENT (PDS)</v>
      </c>
      <c r="H504" s="40" t="str">
        <f>Personal_Development!H505</f>
        <v>ASST. OFFICER</v>
      </c>
      <c r="I504" s="41" t="str">
        <f>Personal_Development!I505</f>
        <v>M7</v>
      </c>
      <c r="J504" s="42" t="str">
        <f>Personal_Development!J505</f>
        <v>M7</v>
      </c>
      <c r="K504" s="47"/>
      <c r="L504" s="47"/>
      <c r="M504" s="51"/>
      <c r="N504" s="51">
        <v>3</v>
      </c>
      <c r="O504" s="47"/>
      <c r="P504" s="47">
        <v>3</v>
      </c>
      <c r="Q504" s="47">
        <v>2</v>
      </c>
      <c r="R504" s="47"/>
      <c r="S504" s="51"/>
      <c r="T504" s="51"/>
      <c r="U504" s="47"/>
      <c r="V504" s="47"/>
      <c r="W504" s="52">
        <f t="shared" si="15"/>
        <v>8</v>
      </c>
      <c r="X504" s="63">
        <f t="shared" si="16"/>
        <v>5</v>
      </c>
    </row>
    <row r="505" spans="2:24" ht="24.6" customHeight="1">
      <c r="B505" s="48">
        <f>Personal_Development!B506</f>
        <v>0</v>
      </c>
      <c r="C505" s="48">
        <f>Personal_Development!C506</f>
        <v>0</v>
      </c>
      <c r="D505" s="14" t="str">
        <f>Personal_Development!D506</f>
        <v>E00133</v>
      </c>
      <c r="E505" s="11" t="str">
        <f>Personal_Development!E506</f>
        <v>MOHD ZAKI BIN JAAFAR</v>
      </c>
      <c r="F505" s="12" t="str">
        <f>Personal_Development!F506</f>
        <v>ENGINEERING AND R&amp;D DEPARTMENT</v>
      </c>
      <c r="G505" s="12" t="str">
        <f>Personal_Development!G506</f>
        <v>RD &amp; DESIGN SECTION (RDS)</v>
      </c>
      <c r="H505" s="40" t="str">
        <f>Personal_Development!H506</f>
        <v>ASST. ENGINEER</v>
      </c>
      <c r="I505" s="41" t="str">
        <f>Personal_Development!I506</f>
        <v>M7</v>
      </c>
      <c r="J505" s="42" t="str">
        <f>Personal_Development!J506</f>
        <v>M7</v>
      </c>
      <c r="K505" s="47"/>
      <c r="L505" s="47"/>
      <c r="M505" s="51"/>
      <c r="N505" s="51"/>
      <c r="O505" s="47"/>
      <c r="P505" s="47"/>
      <c r="Q505" s="47"/>
      <c r="R505" s="47"/>
      <c r="S505" s="51"/>
      <c r="T505" s="51"/>
      <c r="U505" s="47"/>
      <c r="V505" s="51">
        <v>7</v>
      </c>
      <c r="W505" s="52">
        <f t="shared" si="15"/>
        <v>7</v>
      </c>
      <c r="X505" s="63">
        <f t="shared" si="16"/>
        <v>5</v>
      </c>
    </row>
    <row r="506" spans="2:24" ht="24.6" customHeight="1">
      <c r="B506" s="48">
        <f>Personal_Development!B507</f>
        <v>0</v>
      </c>
      <c r="C506" s="48">
        <f>Personal_Development!C507</f>
        <v>0</v>
      </c>
      <c r="D506" s="14" t="str">
        <f>Personal_Development!D507</f>
        <v>E00135</v>
      </c>
      <c r="E506" s="11" t="str">
        <f>Personal_Development!E507</f>
        <v>NURUL ATHIRAH BINTI MANSOR</v>
      </c>
      <c r="F506" s="12" t="str">
        <f>Personal_Development!F507</f>
        <v>PRODUCTION NO.1 DEPARTMENT</v>
      </c>
      <c r="G506" s="12" t="str">
        <f>Personal_Development!G507</f>
        <v>ASSEMBLY ENGINEERING SECTION (AES)</v>
      </c>
      <c r="H506" s="40" t="str">
        <f>Personal_Development!H507</f>
        <v>ENGINEER</v>
      </c>
      <c r="I506" s="41" t="str">
        <f>Personal_Development!I507</f>
        <v>M6</v>
      </c>
      <c r="J506" s="42" t="str">
        <f>Personal_Development!J507</f>
        <v>M6</v>
      </c>
      <c r="K506" s="47"/>
      <c r="L506" s="47"/>
      <c r="M506" s="51"/>
      <c r="N506" s="51"/>
      <c r="O506" s="47"/>
      <c r="P506" s="47"/>
      <c r="Q506" s="47"/>
      <c r="R506" s="47"/>
      <c r="S506" s="51">
        <v>5</v>
      </c>
      <c r="T506" s="51"/>
      <c r="U506" s="47"/>
      <c r="V506" s="47"/>
      <c r="W506" s="52">
        <f t="shared" si="15"/>
        <v>5</v>
      </c>
      <c r="X506" s="63">
        <f t="shared" si="16"/>
        <v>5</v>
      </c>
    </row>
    <row r="507" spans="2:24" ht="24.6" customHeight="1">
      <c r="B507" s="48" t="str">
        <f>Personal_Development!B508</f>
        <v>R</v>
      </c>
      <c r="C507" s="48">
        <f>Personal_Development!C508</f>
        <v>0</v>
      </c>
      <c r="D507" s="14" t="str">
        <f>Personal_Development!D508</f>
        <v>E00136</v>
      </c>
      <c r="E507" s="11" t="str">
        <f>Personal_Development!E508</f>
        <v>MOHD AMIRUL ASRAFF BIN MOHD GHAUTH</v>
      </c>
      <c r="F507" s="12" t="str">
        <f>Personal_Development!F508</f>
        <v>GENERAL AFFAIRS DEPARTMENT</v>
      </c>
      <c r="G507" s="12" t="str">
        <f>Personal_Development!G508</f>
        <v>GENERAL AFFAIRS SECTION (GAS)</v>
      </c>
      <c r="H507" s="40" t="str">
        <f>Personal_Development!H508</f>
        <v>ASST. OFFICER</v>
      </c>
      <c r="I507" s="41" t="str">
        <f>Personal_Development!I508</f>
        <v>M7</v>
      </c>
      <c r="J507" s="42" t="str">
        <f>Personal_Development!J508</f>
        <v>M7</v>
      </c>
      <c r="K507" s="47">
        <v>3</v>
      </c>
      <c r="L507" s="226">
        <v>6</v>
      </c>
      <c r="M507" s="51"/>
      <c r="N507" s="51"/>
      <c r="O507" s="47"/>
      <c r="P507" s="47"/>
      <c r="Q507" s="47"/>
      <c r="R507" s="47"/>
      <c r="S507" s="51"/>
      <c r="T507" s="51"/>
      <c r="U507" s="47"/>
      <c r="V507" s="47"/>
      <c r="W507" s="52">
        <f t="shared" si="15"/>
        <v>9</v>
      </c>
      <c r="X507" s="63">
        <f t="shared" si="16"/>
        <v>5</v>
      </c>
    </row>
    <row r="508" spans="2:24" ht="24.6" customHeight="1">
      <c r="B508" s="48">
        <f>Personal_Development!B509</f>
        <v>0</v>
      </c>
      <c r="C508" s="48">
        <f>Personal_Development!C509</f>
        <v>0</v>
      </c>
      <c r="D508" s="14" t="str">
        <f>Personal_Development!D509</f>
        <v>E00137</v>
      </c>
      <c r="E508" s="11" t="str">
        <f>Personal_Development!E509</f>
        <v>MUHAMMAD HAZWAN BIN HAMZAH SHUKOR</v>
      </c>
      <c r="F508" s="12" t="str">
        <f>Personal_Development!F509</f>
        <v>PRODUCTION NO.1 DEPARTMENT</v>
      </c>
      <c r="G508" s="12" t="str">
        <f>Personal_Development!G509</f>
        <v>ASSEMBLY ENGINEERING SECTION (AES)</v>
      </c>
      <c r="H508" s="40" t="str">
        <f>Personal_Development!H509</f>
        <v>SENIOR ENGINEER</v>
      </c>
      <c r="I508" s="41" t="str">
        <f>Personal_Development!I509</f>
        <v>M5</v>
      </c>
      <c r="J508" s="42" t="str">
        <f>Personal_Development!J509</f>
        <v>M5</v>
      </c>
      <c r="K508" s="47"/>
      <c r="L508" s="47"/>
      <c r="M508" s="51"/>
      <c r="N508" s="51"/>
      <c r="O508" s="47"/>
      <c r="P508" s="47"/>
      <c r="Q508" s="47"/>
      <c r="R508" s="47">
        <v>2</v>
      </c>
      <c r="S508" s="51"/>
      <c r="T508" s="51"/>
      <c r="U508" s="47"/>
      <c r="V508" s="47">
        <v>10</v>
      </c>
      <c r="W508" s="52">
        <f t="shared" si="15"/>
        <v>12</v>
      </c>
      <c r="X508" s="63">
        <f t="shared" si="16"/>
        <v>5</v>
      </c>
    </row>
    <row r="509" spans="2:24" ht="24.6" customHeight="1">
      <c r="B509" s="48">
        <f>Personal_Development!B510</f>
        <v>0</v>
      </c>
      <c r="C509" s="48">
        <f>Personal_Development!C510</f>
        <v>0</v>
      </c>
      <c r="D509" s="14" t="str">
        <f>Personal_Development!D510</f>
        <v>E00139</v>
      </c>
      <c r="E509" s="11" t="str">
        <f>Personal_Development!E510</f>
        <v>ROSHAMIZAM BIN RUSLI</v>
      </c>
      <c r="F509" s="12" t="str">
        <f>Personal_Development!F510</f>
        <v>GENERAL AFFAIRS DEPARTMENT</v>
      </c>
      <c r="G509" s="12" t="str">
        <f>Personal_Development!G510</f>
        <v>FACILITY ENGINEERING SECTION (FES)</v>
      </c>
      <c r="H509" s="40" t="str">
        <f>Personal_Development!H510</f>
        <v>SENIOR ENGINEER</v>
      </c>
      <c r="I509" s="41" t="str">
        <f>Personal_Development!I510</f>
        <v>M5</v>
      </c>
      <c r="J509" s="42" t="str">
        <f>Personal_Development!J510</f>
        <v>M5</v>
      </c>
      <c r="K509" s="47"/>
      <c r="L509" s="47"/>
      <c r="M509" s="51"/>
      <c r="N509" s="51"/>
      <c r="O509" s="47">
        <v>19</v>
      </c>
      <c r="P509" s="47"/>
      <c r="Q509" s="47"/>
      <c r="R509" s="47"/>
      <c r="S509" s="51"/>
      <c r="T509" s="51"/>
      <c r="U509" s="47"/>
      <c r="V509" s="47"/>
      <c r="W509" s="52">
        <f t="shared" si="15"/>
        <v>19</v>
      </c>
      <c r="X509" s="63">
        <f t="shared" si="16"/>
        <v>5</v>
      </c>
    </row>
    <row r="510" spans="2:24" ht="24.6" customHeight="1">
      <c r="B510" s="48">
        <f>Personal_Development!B511</f>
        <v>0</v>
      </c>
      <c r="C510" s="48">
        <f>Personal_Development!C511</f>
        <v>0</v>
      </c>
      <c r="D510" s="14" t="str">
        <f>Personal_Development!D511</f>
        <v>E00140</v>
      </c>
      <c r="E510" s="11" t="str">
        <f>Personal_Development!E511</f>
        <v>MUHAMMAD ATIF JAUHARI BIN IDRIS</v>
      </c>
      <c r="F510" s="12" t="str">
        <f>Personal_Development!F511</f>
        <v>ENGINEERING AND R&amp;D DEPARTMENT</v>
      </c>
      <c r="G510" s="12" t="str">
        <f>Personal_Development!G511</f>
        <v>RD &amp; DESIGN SECTION (RDS)</v>
      </c>
      <c r="H510" s="40" t="str">
        <f>Personal_Development!H511</f>
        <v>ASST. ENGINEER</v>
      </c>
      <c r="I510" s="41" t="str">
        <f>Personal_Development!I511</f>
        <v>M7</v>
      </c>
      <c r="J510" s="42" t="str">
        <f>Personal_Development!J511</f>
        <v>M7</v>
      </c>
      <c r="K510" s="47"/>
      <c r="L510" s="47"/>
      <c r="M510" s="51"/>
      <c r="N510" s="51"/>
      <c r="O510" s="47"/>
      <c r="P510" s="47"/>
      <c r="Q510" s="47"/>
      <c r="R510" s="47"/>
      <c r="S510" s="51"/>
      <c r="T510" s="51"/>
      <c r="U510" s="47"/>
      <c r="V510" s="51">
        <v>7</v>
      </c>
      <c r="W510" s="52">
        <f t="shared" si="15"/>
        <v>7</v>
      </c>
      <c r="X510" s="63">
        <f t="shared" si="16"/>
        <v>5</v>
      </c>
    </row>
    <row r="511" spans="2:24" ht="24.6" customHeight="1">
      <c r="B511" s="48">
        <f>Personal_Development!B512</f>
        <v>0</v>
      </c>
      <c r="C511" s="48">
        <f>Personal_Development!C512</f>
        <v>0</v>
      </c>
      <c r="D511" s="14" t="str">
        <f>Personal_Development!D512</f>
        <v>E00142</v>
      </c>
      <c r="E511" s="11" t="str">
        <f>Personal_Development!E512</f>
        <v>SAIFUL FARIZ BIN NO'OMAN</v>
      </c>
      <c r="F511" s="12" t="str">
        <f>Personal_Development!F512</f>
        <v>FACTORY OPERATIONS DEPARTMENT</v>
      </c>
      <c r="G511" s="12" t="str">
        <f>Personal_Development!G512</f>
        <v>INVENTORY &amp; SYSYTEM CONTROL SECTION (IVS)</v>
      </c>
      <c r="H511" s="40" t="str">
        <f>Personal_Development!H512</f>
        <v>SENIOR SUPERVISOR</v>
      </c>
      <c r="I511" s="41" t="str">
        <f>Personal_Development!I512</f>
        <v>M7</v>
      </c>
      <c r="J511" s="42" t="str">
        <f>Personal_Development!J512</f>
        <v>M7</v>
      </c>
      <c r="K511" s="47"/>
      <c r="L511" s="47"/>
      <c r="M511" s="51"/>
      <c r="N511" s="51"/>
      <c r="O511" s="47"/>
      <c r="P511" s="47"/>
      <c r="Q511" s="47"/>
      <c r="R511" s="47"/>
      <c r="S511" s="51">
        <v>6</v>
      </c>
      <c r="T511" s="51">
        <v>3</v>
      </c>
      <c r="U511" s="47"/>
      <c r="V511" s="47"/>
      <c r="W511" s="52">
        <f t="shared" si="15"/>
        <v>9</v>
      </c>
      <c r="X511" s="63">
        <f t="shared" si="16"/>
        <v>5</v>
      </c>
    </row>
    <row r="512" spans="2:24" ht="24.6" customHeight="1">
      <c r="B512" s="48">
        <f>Personal_Development!B513</f>
        <v>0</v>
      </c>
      <c r="C512" s="48">
        <f>Personal_Development!C513</f>
        <v>0</v>
      </c>
      <c r="D512" s="14" t="str">
        <f>Personal_Development!D513</f>
        <v>E00143</v>
      </c>
      <c r="E512" s="11" t="str">
        <f>Personal_Development!E513</f>
        <v>NORASHID BIN MOHD DIN</v>
      </c>
      <c r="F512" s="12" t="str">
        <f>Personal_Development!F513</f>
        <v>FACTORY OPERATIONS DEPARTMENT</v>
      </c>
      <c r="G512" s="12" t="str">
        <f>Personal_Development!G513</f>
        <v>INVENTORY &amp; SYSYTEM CONTROL SECTION (IVS)</v>
      </c>
      <c r="H512" s="40" t="str">
        <f>Personal_Development!H513</f>
        <v>SENIOR SUPERVISOR</v>
      </c>
      <c r="I512" s="41" t="str">
        <f>Personal_Development!I513</f>
        <v>M7</v>
      </c>
      <c r="J512" s="42" t="str">
        <f>Personal_Development!J513</f>
        <v>M7</v>
      </c>
      <c r="K512" s="47">
        <v>4</v>
      </c>
      <c r="L512" s="47">
        <v>1</v>
      </c>
      <c r="M512" s="51"/>
      <c r="N512" s="51"/>
      <c r="O512" s="47"/>
      <c r="P512" s="47"/>
      <c r="Q512" s="47"/>
      <c r="R512" s="47"/>
      <c r="S512" s="51"/>
      <c r="T512" s="51"/>
      <c r="U512" s="47"/>
      <c r="V512" s="47"/>
      <c r="W512" s="52">
        <f t="shared" si="15"/>
        <v>5</v>
      </c>
      <c r="X512" s="63">
        <f t="shared" si="16"/>
        <v>5</v>
      </c>
    </row>
    <row r="513" spans="2:24" ht="24.6" customHeight="1">
      <c r="B513" s="48">
        <f>Personal_Development!B514</f>
        <v>0</v>
      </c>
      <c r="C513" s="48">
        <f>Personal_Development!C514</f>
        <v>0</v>
      </c>
      <c r="D513" s="14" t="str">
        <f>Personal_Development!D514</f>
        <v>E00144</v>
      </c>
      <c r="E513" s="11" t="str">
        <f>Personal_Development!E514</f>
        <v>DANNY YUHUP</v>
      </c>
      <c r="F513" s="12" t="str">
        <f>Personal_Development!F514</f>
        <v>GENERAL AFFAIRS DEPARTMENT</v>
      </c>
      <c r="G513" s="12" t="str">
        <f>Personal_Development!G514</f>
        <v>FACILITY ENGINEERING SECTION (FES)</v>
      </c>
      <c r="H513" s="40" t="str">
        <f>Personal_Development!H514</f>
        <v>ASST. ENGINEER</v>
      </c>
      <c r="I513" s="41" t="str">
        <f>Personal_Development!I514</f>
        <v>M7</v>
      </c>
      <c r="J513" s="42" t="str">
        <f>Personal_Development!J514</f>
        <v>M7</v>
      </c>
      <c r="K513" s="47">
        <v>4</v>
      </c>
      <c r="L513" s="47"/>
      <c r="M513" s="51">
        <v>2</v>
      </c>
      <c r="N513" s="51"/>
      <c r="O513" s="47"/>
      <c r="P513" s="47"/>
      <c r="Q513" s="47"/>
      <c r="R513" s="47"/>
      <c r="S513" s="51"/>
      <c r="T513" s="51"/>
      <c r="U513" s="47"/>
      <c r="V513" s="47"/>
      <c r="W513" s="52">
        <f t="shared" si="15"/>
        <v>6</v>
      </c>
      <c r="X513" s="63">
        <f t="shared" si="16"/>
        <v>5</v>
      </c>
    </row>
    <row r="514" spans="2:24" ht="24.6" customHeight="1">
      <c r="B514" s="48">
        <f>Personal_Development!B515</f>
        <v>0</v>
      </c>
      <c r="C514" s="48">
        <f>Personal_Development!C515</f>
        <v>0</v>
      </c>
      <c r="D514" s="14" t="str">
        <f>Personal_Development!D515</f>
        <v>E00145</v>
      </c>
      <c r="E514" s="11" t="str">
        <f>Personal_Development!E515</f>
        <v>SARIMAH BINTI YAHAYA</v>
      </c>
      <c r="F514" s="12" t="str">
        <f>Personal_Development!F515</f>
        <v>PRODUCTION NO.1 DEPARTMENT</v>
      </c>
      <c r="G514" s="12" t="str">
        <f>Personal_Development!G515</f>
        <v>ASSEMBLY PRODUCTION SECTION (APS)</v>
      </c>
      <c r="H514" s="40" t="str">
        <f>Personal_Development!H515</f>
        <v>SENIOR SUPERVISOR</v>
      </c>
      <c r="I514" s="41" t="str">
        <f>Personal_Development!I515</f>
        <v>M7</v>
      </c>
      <c r="J514" s="42" t="str">
        <f>Personal_Development!J515</f>
        <v>M7</v>
      </c>
      <c r="K514" s="47"/>
      <c r="L514" s="47">
        <v>1</v>
      </c>
      <c r="M514" s="51">
        <v>6</v>
      </c>
      <c r="N514" s="51"/>
      <c r="O514" s="47"/>
      <c r="P514" s="47"/>
      <c r="Q514" s="47"/>
      <c r="R514" s="47"/>
      <c r="S514" s="51"/>
      <c r="T514" s="51"/>
      <c r="U514" s="47"/>
      <c r="V514" s="47"/>
      <c r="W514" s="52">
        <f t="shared" si="15"/>
        <v>7</v>
      </c>
      <c r="X514" s="63">
        <f t="shared" si="16"/>
        <v>5</v>
      </c>
    </row>
    <row r="515" spans="2:24" ht="24.6" customHeight="1">
      <c r="B515" s="48">
        <f>Personal_Development!B516</f>
        <v>0</v>
      </c>
      <c r="C515" s="48">
        <f>Personal_Development!C516</f>
        <v>0</v>
      </c>
      <c r="D515" s="14" t="str">
        <f>Personal_Development!D516</f>
        <v>E00146</v>
      </c>
      <c r="E515" s="11" t="str">
        <f>Personal_Development!E516</f>
        <v>NORHASHIMAH BINTI HASHIM</v>
      </c>
      <c r="F515" s="12" t="str">
        <f>Personal_Development!F516</f>
        <v>PRODUCTION NO.1 DEPARTMENT</v>
      </c>
      <c r="G515" s="12" t="str">
        <f>Personal_Development!G516</f>
        <v>ASSEMBLY PRODUCTION SECTION (APS)</v>
      </c>
      <c r="H515" s="40" t="str">
        <f>Personal_Development!H516</f>
        <v>SENIOR SUPERVISOR</v>
      </c>
      <c r="I515" s="41" t="str">
        <f>Personal_Development!I516</f>
        <v>M7</v>
      </c>
      <c r="J515" s="42" t="str">
        <f>Personal_Development!J516</f>
        <v>M7</v>
      </c>
      <c r="K515" s="47"/>
      <c r="L515" s="47">
        <v>10</v>
      </c>
      <c r="M515" s="51">
        <v>5</v>
      </c>
      <c r="N515" s="51"/>
      <c r="O515" s="47"/>
      <c r="P515" s="47"/>
      <c r="Q515" s="47"/>
      <c r="R515" s="47">
        <v>4</v>
      </c>
      <c r="S515" s="51"/>
      <c r="T515" s="51"/>
      <c r="U515" s="47"/>
      <c r="V515" s="47"/>
      <c r="W515" s="52">
        <f t="shared" si="15"/>
        <v>19</v>
      </c>
      <c r="X515" s="63">
        <f t="shared" si="16"/>
        <v>5</v>
      </c>
    </row>
    <row r="516" spans="2:24" ht="24.6" customHeight="1">
      <c r="B516" s="48">
        <f>Personal_Development!B517</f>
        <v>0</v>
      </c>
      <c r="C516" s="48">
        <f>Personal_Development!C517</f>
        <v>0</v>
      </c>
      <c r="D516" s="14" t="str">
        <f>Personal_Development!D517</f>
        <v>E00147</v>
      </c>
      <c r="E516" s="11" t="str">
        <f>Personal_Development!E517</f>
        <v>NUR ELIANA BINTI MAT ZAIN</v>
      </c>
      <c r="F516" s="12" t="str">
        <f>Personal_Development!F517</f>
        <v>PRODUCTION NO.1 DEPARTMENT</v>
      </c>
      <c r="G516" s="12" t="str">
        <f>Personal_Development!G517</f>
        <v>ASSEMBLY PRODUCTION SECTION (APS)</v>
      </c>
      <c r="H516" s="40" t="str">
        <f>Personal_Development!H517</f>
        <v>SENIOR SUPERVISOR</v>
      </c>
      <c r="I516" s="41" t="str">
        <f>Personal_Development!I517</f>
        <v>M7</v>
      </c>
      <c r="J516" s="42" t="str">
        <f>Personal_Development!J517</f>
        <v>M7</v>
      </c>
      <c r="K516" s="47"/>
      <c r="L516" s="47"/>
      <c r="M516" s="51"/>
      <c r="N516" s="51"/>
      <c r="O516" s="47"/>
      <c r="P516" s="47"/>
      <c r="Q516" s="47"/>
      <c r="R516" s="47">
        <v>4</v>
      </c>
      <c r="S516" s="51">
        <v>3</v>
      </c>
      <c r="T516" s="51"/>
      <c r="U516" s="47"/>
      <c r="V516" s="47"/>
      <c r="W516" s="52">
        <f t="shared" ref="W516:W579" si="17">SUM(K516:V516)</f>
        <v>7</v>
      </c>
      <c r="X516" s="63">
        <f t="shared" si="16"/>
        <v>5</v>
      </c>
    </row>
    <row r="517" spans="2:24" ht="24.6" customHeight="1">
      <c r="B517" s="48">
        <f>Personal_Development!B518</f>
        <v>0</v>
      </c>
      <c r="C517" s="48">
        <f>Personal_Development!C518</f>
        <v>0</v>
      </c>
      <c r="D517" s="14" t="str">
        <f>Personal_Development!D518</f>
        <v>E00148</v>
      </c>
      <c r="E517" s="11" t="str">
        <f>Personal_Development!E518</f>
        <v>MOHD REDZUAN BIN BABA</v>
      </c>
      <c r="F517" s="12" t="str">
        <f>Personal_Development!F518</f>
        <v>PRODUCTION NO.1 DEPARTMENT</v>
      </c>
      <c r="G517" s="12" t="str">
        <f>Personal_Development!G518</f>
        <v>ASSEMBLY ENGINEERING SECTION (AES)</v>
      </c>
      <c r="H517" s="40" t="str">
        <f>Personal_Development!H518</f>
        <v>ASST. ENGINEER</v>
      </c>
      <c r="I517" s="41" t="str">
        <f>Personal_Development!I518</f>
        <v>M7</v>
      </c>
      <c r="J517" s="42" t="str">
        <f>Personal_Development!J518</f>
        <v>M7</v>
      </c>
      <c r="K517" s="47"/>
      <c r="L517" s="47"/>
      <c r="M517" s="51">
        <v>3</v>
      </c>
      <c r="N517" s="51"/>
      <c r="O517" s="47"/>
      <c r="P517" s="47"/>
      <c r="Q517" s="47"/>
      <c r="R517" s="47">
        <v>4</v>
      </c>
      <c r="S517" s="51"/>
      <c r="T517" s="51"/>
      <c r="U517" s="47"/>
      <c r="V517" s="47"/>
      <c r="W517" s="52">
        <f t="shared" si="17"/>
        <v>7</v>
      </c>
      <c r="X517" s="63">
        <f t="shared" si="16"/>
        <v>5</v>
      </c>
    </row>
    <row r="518" spans="2:24" ht="24.6" customHeight="1">
      <c r="B518" s="48">
        <f>Personal_Development!B519</f>
        <v>0</v>
      </c>
      <c r="C518" s="48">
        <f>Personal_Development!C519</f>
        <v>0</v>
      </c>
      <c r="D518" s="14" t="str">
        <f>Personal_Development!D519</f>
        <v>E00149</v>
      </c>
      <c r="E518" s="11" t="str">
        <f>Personal_Development!E519</f>
        <v>SHARIL NIZAM BIN MD ZIN</v>
      </c>
      <c r="F518" s="12" t="str">
        <f>Personal_Development!F519</f>
        <v>PRODUCTION NO.2 DEPARTMENT</v>
      </c>
      <c r="G518" s="12" t="str">
        <f>Personal_Development!G519</f>
        <v>MOLDING ENGINEERING SECTION (MES)</v>
      </c>
      <c r="H518" s="40" t="str">
        <f>Personal_Development!H519</f>
        <v>ASST. ENGINEER</v>
      </c>
      <c r="I518" s="41" t="str">
        <f>Personal_Development!I519</f>
        <v>M7</v>
      </c>
      <c r="J518" s="42" t="str">
        <f>Personal_Development!J519</f>
        <v>M7</v>
      </c>
      <c r="K518" s="47"/>
      <c r="L518" s="47"/>
      <c r="M518" s="51"/>
      <c r="N518" s="51"/>
      <c r="O518" s="47"/>
      <c r="P518" s="47"/>
      <c r="Q518" s="47"/>
      <c r="R518" s="47">
        <v>9</v>
      </c>
      <c r="S518" s="51"/>
      <c r="T518" s="51">
        <v>3</v>
      </c>
      <c r="U518" s="47"/>
      <c r="V518" s="47"/>
      <c r="W518" s="52">
        <f t="shared" si="17"/>
        <v>12</v>
      </c>
      <c r="X518" s="63">
        <f t="shared" si="16"/>
        <v>5</v>
      </c>
    </row>
    <row r="519" spans="2:24" ht="24.6" customHeight="1">
      <c r="B519" s="48">
        <f>Personal_Development!B520</f>
        <v>0</v>
      </c>
      <c r="C519" s="48">
        <f>Personal_Development!C520</f>
        <v>0</v>
      </c>
      <c r="D519" s="14" t="str">
        <f>Personal_Development!D520</f>
        <v>E00150</v>
      </c>
      <c r="E519" s="11" t="str">
        <f>Personal_Development!E520</f>
        <v>AHMAD YUSRI BIN MOHAMAD</v>
      </c>
      <c r="F519" s="12" t="str">
        <f>Personal_Development!F520</f>
        <v>PRESIDENTIAL MANAGEMENT DEPARTMENT</v>
      </c>
      <c r="G519" s="12" t="str">
        <f>Personal_Development!G520</f>
        <v>STRATEGIC MANAGEMENT SECTION (SMS)</v>
      </c>
      <c r="H519" s="40" t="str">
        <f>Personal_Development!H520</f>
        <v>MANAGER</v>
      </c>
      <c r="I519" s="41" t="str">
        <f>Personal_Development!I520</f>
        <v>M3</v>
      </c>
      <c r="J519" s="42" t="str">
        <f>Personal_Development!J520</f>
        <v>M3</v>
      </c>
      <c r="K519" s="47"/>
      <c r="L519" s="47"/>
      <c r="M519" s="51"/>
      <c r="N519" s="51"/>
      <c r="O519" s="47"/>
      <c r="P519" s="47">
        <v>6</v>
      </c>
      <c r="Q519" s="47"/>
      <c r="R519" s="47"/>
      <c r="S519" s="51"/>
      <c r="T519" s="51"/>
      <c r="U519" s="47"/>
      <c r="V519" s="47"/>
      <c r="W519" s="52">
        <f t="shared" si="17"/>
        <v>6</v>
      </c>
      <c r="X519" s="63">
        <f t="shared" si="16"/>
        <v>5</v>
      </c>
    </row>
    <row r="520" spans="2:24" ht="24.6" customHeight="1">
      <c r="B520" s="48">
        <f>Personal_Development!B521</f>
        <v>0</v>
      </c>
      <c r="C520" s="48">
        <f>Personal_Development!C521</f>
        <v>0</v>
      </c>
      <c r="D520" s="14" t="str">
        <f>Personal_Development!D521</f>
        <v>E00151</v>
      </c>
      <c r="E520" s="11" t="str">
        <f>Personal_Development!E521</f>
        <v>AHMAD DINI BIN MOHD DAUD</v>
      </c>
      <c r="F520" s="12" t="str">
        <f>Personal_Development!F521</f>
        <v>PRODUCTION NO.1 DEPARTMENT</v>
      </c>
      <c r="G520" s="12" t="str">
        <f>Personal_Development!G521</f>
        <v>ASSEMBLY ENGINEERING SECTION (AES)</v>
      </c>
      <c r="H520" s="40" t="str">
        <f>Personal_Development!H521</f>
        <v>ASST. ENGINEER</v>
      </c>
      <c r="I520" s="41" t="str">
        <f>Personal_Development!I521</f>
        <v>M7</v>
      </c>
      <c r="J520" s="42" t="str">
        <f>Personal_Development!J521</f>
        <v>M7</v>
      </c>
      <c r="K520" s="47"/>
      <c r="L520" s="47"/>
      <c r="M520" s="51"/>
      <c r="N520" s="51"/>
      <c r="O520" s="47"/>
      <c r="P520" s="47"/>
      <c r="Q520" s="47"/>
      <c r="R520" s="47">
        <v>2</v>
      </c>
      <c r="S520" s="51"/>
      <c r="T520" s="51">
        <v>2</v>
      </c>
      <c r="U520" s="47"/>
      <c r="V520" s="47">
        <v>1</v>
      </c>
      <c r="W520" s="52">
        <f t="shared" si="17"/>
        <v>5</v>
      </c>
      <c r="X520" s="63">
        <f t="shared" si="16"/>
        <v>5</v>
      </c>
    </row>
    <row r="521" spans="2:24" ht="24.6" customHeight="1">
      <c r="B521" s="48">
        <f>Personal_Development!B522</f>
        <v>0</v>
      </c>
      <c r="C521" s="48">
        <f>Personal_Development!C522</f>
        <v>0</v>
      </c>
      <c r="D521" s="14" t="str">
        <f>Personal_Development!D522</f>
        <v>E00152</v>
      </c>
      <c r="E521" s="11" t="str">
        <f>Personal_Development!E522</f>
        <v>MUHAMMAD FAHMI BIN NAZRI</v>
      </c>
      <c r="F521" s="12" t="str">
        <f>Personal_Development!F522</f>
        <v>PRODUCTION NO.2 DEPARTMENT</v>
      </c>
      <c r="G521" s="12" t="str">
        <f>Personal_Development!G522</f>
        <v>MOLDING ENGINEERING SECTION (MES)</v>
      </c>
      <c r="H521" s="40" t="str">
        <f>Personal_Development!H522</f>
        <v>ASST. ENGINEER</v>
      </c>
      <c r="I521" s="41" t="str">
        <f>Personal_Development!I522</f>
        <v>M7</v>
      </c>
      <c r="J521" s="42" t="str">
        <f>Personal_Development!J522</f>
        <v>M7</v>
      </c>
      <c r="K521" s="47"/>
      <c r="L521" s="47"/>
      <c r="M521" s="51"/>
      <c r="N521" s="51"/>
      <c r="O521" s="47"/>
      <c r="P521" s="47"/>
      <c r="Q521" s="47">
        <v>5</v>
      </c>
      <c r="R521" s="47">
        <v>3</v>
      </c>
      <c r="S521" s="51"/>
      <c r="T521" s="51"/>
      <c r="U521" s="47"/>
      <c r="V521" s="47"/>
      <c r="W521" s="52">
        <f t="shared" si="17"/>
        <v>8</v>
      </c>
      <c r="X521" s="63">
        <f t="shared" si="16"/>
        <v>5</v>
      </c>
    </row>
    <row r="522" spans="2:24" ht="24.6" customHeight="1">
      <c r="B522" s="48">
        <f>Personal_Development!B523</f>
        <v>0</v>
      </c>
      <c r="C522" s="48">
        <f>Personal_Development!C523</f>
        <v>0</v>
      </c>
      <c r="D522" s="14" t="str">
        <f>Personal_Development!D523</f>
        <v>E00153</v>
      </c>
      <c r="E522" s="11" t="str">
        <f>Personal_Development!E523</f>
        <v>NUR SYUHADA BINTI MAT ISA</v>
      </c>
      <c r="F522" s="12" t="str">
        <f>Personal_Development!F523</f>
        <v>PRODUCTION NO.2 DEPARTMENT</v>
      </c>
      <c r="G522" s="12" t="str">
        <f>Personal_Development!G523</f>
        <v>MOLDING PRODUCTION SECTION (MPS)</v>
      </c>
      <c r="H522" s="40" t="str">
        <f>Personal_Development!H523</f>
        <v>ASST. ENGINEER</v>
      </c>
      <c r="I522" s="41" t="str">
        <f>Personal_Development!I523</f>
        <v>M7</v>
      </c>
      <c r="J522" s="42" t="str">
        <f>Personal_Development!J523</f>
        <v>M7</v>
      </c>
      <c r="K522" s="47"/>
      <c r="L522" s="47"/>
      <c r="M522" s="51">
        <v>10</v>
      </c>
      <c r="N522" s="51"/>
      <c r="O522" s="47"/>
      <c r="P522" s="47"/>
      <c r="Q522" s="47"/>
      <c r="R522" s="47">
        <v>7</v>
      </c>
      <c r="S522" s="51">
        <v>2</v>
      </c>
      <c r="T522" s="51"/>
      <c r="U522" s="47"/>
      <c r="V522" s="47"/>
      <c r="W522" s="52">
        <f t="shared" si="17"/>
        <v>19</v>
      </c>
      <c r="X522" s="63">
        <f t="shared" si="16"/>
        <v>5</v>
      </c>
    </row>
    <row r="523" spans="2:24" ht="24.6" customHeight="1">
      <c r="B523" s="48">
        <f>Personal_Development!B524</f>
        <v>0</v>
      </c>
      <c r="C523" s="48">
        <f>Personal_Development!C524</f>
        <v>0</v>
      </c>
      <c r="D523" s="14" t="str">
        <f>Personal_Development!D524</f>
        <v>E00154</v>
      </c>
      <c r="E523" s="11" t="str">
        <f>Personal_Development!E524</f>
        <v>ADNAN BIN MADIN</v>
      </c>
      <c r="F523" s="12" t="str">
        <f>Personal_Development!F524</f>
        <v>PRODUCTION NO.1 DEPARTMENT</v>
      </c>
      <c r="G523" s="12" t="str">
        <f>Personal_Development!G524</f>
        <v>ASSEMBLY ENGINEERING SECTION (AES)</v>
      </c>
      <c r="H523" s="40" t="str">
        <f>Personal_Development!H524</f>
        <v>ASST. ENGINEER</v>
      </c>
      <c r="I523" s="41" t="str">
        <f>Personal_Development!I524</f>
        <v>M7</v>
      </c>
      <c r="J523" s="42" t="str">
        <f>Personal_Development!J524</f>
        <v>M7</v>
      </c>
      <c r="K523" s="47"/>
      <c r="L523" s="47"/>
      <c r="M523" s="51"/>
      <c r="N523" s="51"/>
      <c r="O523" s="47"/>
      <c r="P523" s="47"/>
      <c r="Q523" s="47"/>
      <c r="R523" s="47">
        <v>7</v>
      </c>
      <c r="S523" s="51"/>
      <c r="T523" s="51"/>
      <c r="U523" s="47"/>
      <c r="V523" s="47"/>
      <c r="W523" s="52">
        <f t="shared" si="17"/>
        <v>7</v>
      </c>
      <c r="X523" s="63">
        <f t="shared" si="16"/>
        <v>5</v>
      </c>
    </row>
    <row r="524" spans="2:24" ht="24.6" customHeight="1">
      <c r="B524" s="48">
        <f>Personal_Development!B525</f>
        <v>0</v>
      </c>
      <c r="C524" s="48">
        <f>Personal_Development!C525</f>
        <v>0</v>
      </c>
      <c r="D524" s="14" t="str">
        <f>Personal_Development!D525</f>
        <v>E00155</v>
      </c>
      <c r="E524" s="11" t="str">
        <f>Personal_Development!E525</f>
        <v>NURUL HIDAYU BINTI RUSLAN</v>
      </c>
      <c r="F524" s="12" t="str">
        <f>Personal_Development!F525</f>
        <v>ENGINEERING AND R&amp;D DEPARTMENT</v>
      </c>
      <c r="G524" s="12" t="str">
        <f>Personal_Development!G525</f>
        <v>RD &amp; DESIGN SECTION (RDS)</v>
      </c>
      <c r="H524" s="40" t="str">
        <f>Personal_Development!H525</f>
        <v>ASST. ENGINEER</v>
      </c>
      <c r="I524" s="41" t="str">
        <f>Personal_Development!I525</f>
        <v>M7</v>
      </c>
      <c r="J524" s="42" t="str">
        <f>Personal_Development!J525</f>
        <v>M7</v>
      </c>
      <c r="K524" s="47"/>
      <c r="L524" s="47"/>
      <c r="M524" s="51"/>
      <c r="N524" s="51"/>
      <c r="O524" s="47"/>
      <c r="P524" s="47"/>
      <c r="Q524" s="47"/>
      <c r="R524" s="47"/>
      <c r="S524" s="51"/>
      <c r="T524" s="51">
        <v>1</v>
      </c>
      <c r="U524" s="47"/>
      <c r="V524" s="51">
        <v>7</v>
      </c>
      <c r="W524" s="52">
        <f t="shared" si="17"/>
        <v>8</v>
      </c>
      <c r="X524" s="63">
        <f t="shared" si="16"/>
        <v>5</v>
      </c>
    </row>
    <row r="525" spans="2:24" ht="24.6" customHeight="1">
      <c r="B525" s="48">
        <f>Personal_Development!B526</f>
        <v>0</v>
      </c>
      <c r="C525" s="48">
        <f>Personal_Development!C526</f>
        <v>0</v>
      </c>
      <c r="D525" s="14" t="str">
        <f>Personal_Development!D526</f>
        <v>E00157</v>
      </c>
      <c r="E525" s="11" t="str">
        <f>Personal_Development!E526</f>
        <v>P SANDRAN A/L PATCHA MUTHO</v>
      </c>
      <c r="F525" s="12" t="str">
        <f>Personal_Development!F526</f>
        <v>GENERAL AFFAIRS DEPARTMENT</v>
      </c>
      <c r="G525" s="12" t="str">
        <f>Personal_Development!G526</f>
        <v>FACILITY ENGINEERING SECTION (FES)</v>
      </c>
      <c r="H525" s="40" t="str">
        <f>Personal_Development!H526</f>
        <v>CHARGEMAN_M5</v>
      </c>
      <c r="I525" s="41" t="str">
        <f>Personal_Development!I526</f>
        <v>M5</v>
      </c>
      <c r="J525" s="42" t="str">
        <f>Personal_Development!J526</f>
        <v>M5</v>
      </c>
      <c r="K525" s="47"/>
      <c r="L525" s="47">
        <v>7</v>
      </c>
      <c r="M525" s="51">
        <v>2</v>
      </c>
      <c r="N525" s="51"/>
      <c r="O525" s="47"/>
      <c r="P525" s="47"/>
      <c r="Q525" s="47"/>
      <c r="R525" s="47"/>
      <c r="S525" s="51"/>
      <c r="T525" s="51"/>
      <c r="U525" s="47"/>
      <c r="V525" s="47"/>
      <c r="W525" s="52">
        <f t="shared" si="17"/>
        <v>9</v>
      </c>
      <c r="X525" s="63">
        <f t="shared" ref="X525:X588" si="18">ROUND(IF($W525&gt;=5,"5",IF($W525&gt;=4,"4",IF($W525&gt;=3,"3",IF($W525&gt;=2,"2",IF($W525&gt;=0,"1"))))),2)</f>
        <v>5</v>
      </c>
    </row>
    <row r="526" spans="2:24" ht="24.6" customHeight="1">
      <c r="B526" s="48">
        <f>Personal_Development!B527</f>
        <v>0</v>
      </c>
      <c r="C526" s="48">
        <f>Personal_Development!C527</f>
        <v>0</v>
      </c>
      <c r="D526" s="14" t="str">
        <f>Personal_Development!D527</f>
        <v>E00159</v>
      </c>
      <c r="E526" s="11" t="str">
        <f>Personal_Development!E527</f>
        <v>NURAZFA ILYANA BINTI ABDUL AZIZ</v>
      </c>
      <c r="F526" s="12" t="str">
        <f>Personal_Development!F527</f>
        <v>GENERAL AFFAIRS DEPARTMENT</v>
      </c>
      <c r="G526" s="12" t="str">
        <f>Personal_Development!G527</f>
        <v>SAFETY &amp; ENVIRONMENT SECTION (SES)</v>
      </c>
      <c r="H526" s="40" t="str">
        <f>Personal_Development!H527</f>
        <v>ASST. OFFICER</v>
      </c>
      <c r="I526" s="41" t="str">
        <f>Personal_Development!I527</f>
        <v>M7</v>
      </c>
      <c r="J526" s="42" t="str">
        <f>Personal_Development!J527</f>
        <v>M7</v>
      </c>
      <c r="K526" s="47">
        <v>3</v>
      </c>
      <c r="L526" s="47">
        <v>3</v>
      </c>
      <c r="M526" s="51"/>
      <c r="N526" s="51"/>
      <c r="O526" s="47">
        <v>2</v>
      </c>
      <c r="P526" s="47">
        <v>5</v>
      </c>
      <c r="Q526" s="47">
        <v>3</v>
      </c>
      <c r="R526" s="47"/>
      <c r="S526" s="51">
        <v>2</v>
      </c>
      <c r="T526" s="51"/>
      <c r="U526" s="47"/>
      <c r="V526" s="47"/>
      <c r="W526" s="52">
        <f t="shared" si="17"/>
        <v>18</v>
      </c>
      <c r="X526" s="63">
        <f t="shared" si="18"/>
        <v>5</v>
      </c>
    </row>
    <row r="527" spans="2:24" ht="24.6" customHeight="1">
      <c r="B527" s="48">
        <f>Personal_Development!B528</f>
        <v>0</v>
      </c>
      <c r="C527" s="48">
        <f>Personal_Development!C528</f>
        <v>0</v>
      </c>
      <c r="D527" s="14" t="str">
        <f>Personal_Development!D528</f>
        <v>E00160</v>
      </c>
      <c r="E527" s="11" t="str">
        <f>Personal_Development!E528</f>
        <v>MOHD SHARIL REZA BIN MOHD SHARTHAH</v>
      </c>
      <c r="F527" s="12" t="str">
        <f>Personal_Development!F528</f>
        <v>ENGINEERING AND R&amp;D DEPARTMENT</v>
      </c>
      <c r="G527" s="12" t="str">
        <f>Personal_Development!G528</f>
        <v>RD &amp; DESIGN SECTION (RDS)</v>
      </c>
      <c r="H527" s="40" t="str">
        <f>Personal_Development!H528</f>
        <v>ASST. ENGINEER</v>
      </c>
      <c r="I527" s="41" t="str">
        <f>Personal_Development!I528</f>
        <v>M7</v>
      </c>
      <c r="J527" s="42" t="str">
        <f>Personal_Development!J528</f>
        <v>M7</v>
      </c>
      <c r="K527" s="47"/>
      <c r="L527" s="47"/>
      <c r="M527" s="51"/>
      <c r="N527" s="51"/>
      <c r="O527" s="47"/>
      <c r="P527" s="47"/>
      <c r="Q527" s="47"/>
      <c r="R527" s="47"/>
      <c r="S527" s="51"/>
      <c r="T527" s="51">
        <v>8</v>
      </c>
      <c r="U527" s="47"/>
      <c r="V527" s="47"/>
      <c r="W527" s="52">
        <f t="shared" si="17"/>
        <v>8</v>
      </c>
      <c r="X527" s="63">
        <f t="shared" si="18"/>
        <v>5</v>
      </c>
    </row>
    <row r="528" spans="2:24" ht="24.6" customHeight="1">
      <c r="B528" s="48">
        <f>Personal_Development!B529</f>
        <v>0</v>
      </c>
      <c r="C528" s="48">
        <f>Personal_Development!C529</f>
        <v>0</v>
      </c>
      <c r="D528" s="14" t="str">
        <f>Personal_Development!D529</f>
        <v>C13643</v>
      </c>
      <c r="E528" s="11" t="str">
        <f>Personal_Development!E529</f>
        <v>MUHAMMAD HAFIZ BIN ZAINUDIN</v>
      </c>
      <c r="F528" s="12" t="str">
        <f>Personal_Development!F529</f>
        <v>PRODUCTION NO.2 DEPARTMENT</v>
      </c>
      <c r="G528" s="12" t="str">
        <f>Personal_Development!G529</f>
        <v>MOLDING PRODUCTION SECTION (MPS)</v>
      </c>
      <c r="H528" s="40" t="str">
        <f>Personal_Development!H529</f>
        <v>OPERATOR 1</v>
      </c>
      <c r="I528" s="41" t="str">
        <f>Personal_Development!I529</f>
        <v>C3 PROD</v>
      </c>
      <c r="J528" s="42" t="str">
        <f>Personal_Development!J529</f>
        <v xml:space="preserve">C3 </v>
      </c>
      <c r="K528" s="47"/>
      <c r="L528" s="47"/>
      <c r="M528" s="51"/>
      <c r="N528" s="51"/>
      <c r="O528" s="47"/>
      <c r="P528" s="47"/>
      <c r="Q528" s="47"/>
      <c r="R528" s="47"/>
      <c r="S528" s="51"/>
      <c r="T528" s="51"/>
      <c r="U528" s="47"/>
      <c r="V528" s="47"/>
      <c r="W528" s="52">
        <f t="shared" si="17"/>
        <v>0</v>
      </c>
      <c r="X528" s="63">
        <f t="shared" si="18"/>
        <v>1</v>
      </c>
    </row>
    <row r="529" spans="2:24" ht="24.6" customHeight="1">
      <c r="B529" s="48">
        <f>Personal_Development!B530</f>
        <v>0</v>
      </c>
      <c r="C529" s="48">
        <f>Personal_Development!C530</f>
        <v>0</v>
      </c>
      <c r="D529" s="14" t="str">
        <f>Personal_Development!D530</f>
        <v>C13644</v>
      </c>
      <c r="E529" s="11" t="str">
        <f>Personal_Development!E530</f>
        <v>MUHAMMAD ALHAM BIN MUHAMMAD YUSOF</v>
      </c>
      <c r="F529" s="12" t="str">
        <f>Personal_Development!F530</f>
        <v>PRODUCTION NO.2 DEPARTMENT</v>
      </c>
      <c r="G529" s="12" t="str">
        <f>Personal_Development!G530</f>
        <v>MOLDING PRODUCTION SECTION (MPS)</v>
      </c>
      <c r="H529" s="40" t="str">
        <f>Personal_Development!H530</f>
        <v>OPERATOR 2</v>
      </c>
      <c r="I529" s="41" t="str">
        <f>Personal_Development!I530</f>
        <v>C4 PROD</v>
      </c>
      <c r="J529" s="42" t="str">
        <f>Personal_Development!J530</f>
        <v xml:space="preserve">C4 </v>
      </c>
      <c r="K529" s="47"/>
      <c r="L529" s="47"/>
      <c r="M529" s="51"/>
      <c r="N529" s="51"/>
      <c r="O529" s="47"/>
      <c r="P529" s="47"/>
      <c r="Q529" s="47">
        <v>1</v>
      </c>
      <c r="R529" s="47"/>
      <c r="S529" s="51"/>
      <c r="T529" s="51"/>
      <c r="U529" s="47"/>
      <c r="V529" s="51">
        <v>6</v>
      </c>
      <c r="W529" s="52">
        <f t="shared" si="17"/>
        <v>7</v>
      </c>
      <c r="X529" s="63">
        <f t="shared" si="18"/>
        <v>5</v>
      </c>
    </row>
    <row r="530" spans="2:24" ht="24.6" customHeight="1">
      <c r="B530" s="48" t="str">
        <f>Personal_Development!B531</f>
        <v>R</v>
      </c>
      <c r="C530" s="48">
        <f>Personal_Development!C531</f>
        <v>0</v>
      </c>
      <c r="D530" s="14" t="str">
        <f>Personal_Development!D531</f>
        <v>C13645</v>
      </c>
      <c r="E530" s="11" t="str">
        <f>Personal_Development!E531</f>
        <v>KHAIRUL NIZAM BIN ABU SAMAH</v>
      </c>
      <c r="F530" s="12" t="str">
        <f>Personal_Development!F531</f>
        <v>PRODUCTION NO.2 DEPARTMENT</v>
      </c>
      <c r="G530" s="12" t="str">
        <f>Personal_Development!G531</f>
        <v>MOLDING PRODUCTION SECTION (MPS)</v>
      </c>
      <c r="H530" s="40" t="str">
        <f>Personal_Development!H531</f>
        <v>OPERATOR 2</v>
      </c>
      <c r="I530" s="41" t="str">
        <f>Personal_Development!I531</f>
        <v>C4 PROD</v>
      </c>
      <c r="J530" s="42" t="str">
        <f>Personal_Development!J531</f>
        <v xml:space="preserve">C4 </v>
      </c>
      <c r="K530" s="47"/>
      <c r="L530" s="47"/>
      <c r="M530" s="51"/>
      <c r="N530" s="51"/>
      <c r="O530" s="47"/>
      <c r="P530" s="47"/>
      <c r="Q530" s="47"/>
      <c r="R530" s="47"/>
      <c r="S530" s="51"/>
      <c r="T530" s="51"/>
      <c r="U530" s="47"/>
      <c r="V530" s="47"/>
      <c r="W530" s="52">
        <f t="shared" si="17"/>
        <v>0</v>
      </c>
      <c r="X530" s="63">
        <f t="shared" si="18"/>
        <v>1</v>
      </c>
    </row>
    <row r="531" spans="2:24" ht="24.6" customHeight="1">
      <c r="B531" s="48">
        <f>Personal_Development!B532</f>
        <v>0</v>
      </c>
      <c r="C531" s="48">
        <f>Personal_Development!C532</f>
        <v>0</v>
      </c>
      <c r="D531" s="14" t="str">
        <f>Personal_Development!D532</f>
        <v>C13646</v>
      </c>
      <c r="E531" s="11" t="str">
        <f>Personal_Development!E532</f>
        <v>LILY AMYRA BINTI SUHAIMY</v>
      </c>
      <c r="F531" s="12" t="str">
        <f>Personal_Development!F532</f>
        <v>PRODUCTION NO.2 DEPARTMENT</v>
      </c>
      <c r="G531" s="12" t="str">
        <f>Personal_Development!G532</f>
        <v>MOLDING PRODUCTION SECTION (MPS)</v>
      </c>
      <c r="H531" s="40" t="str">
        <f>Personal_Development!H532</f>
        <v>OPERATOR 2</v>
      </c>
      <c r="I531" s="41" t="str">
        <f>Personal_Development!I532</f>
        <v>C4 PROD</v>
      </c>
      <c r="J531" s="42" t="str">
        <f>Personal_Development!J532</f>
        <v xml:space="preserve">C4 </v>
      </c>
      <c r="K531" s="47"/>
      <c r="L531" s="47"/>
      <c r="M531" s="51"/>
      <c r="N531" s="51"/>
      <c r="O531" s="47"/>
      <c r="P531" s="47">
        <v>4</v>
      </c>
      <c r="Q531" s="47"/>
      <c r="R531" s="47"/>
      <c r="S531" s="51"/>
      <c r="T531" s="51"/>
      <c r="U531" s="47"/>
      <c r="V531" s="51">
        <v>2</v>
      </c>
      <c r="W531" s="52">
        <f t="shared" si="17"/>
        <v>6</v>
      </c>
      <c r="X531" s="63">
        <f t="shared" si="18"/>
        <v>5</v>
      </c>
    </row>
    <row r="532" spans="2:24" ht="24.6" customHeight="1">
      <c r="B532" s="48">
        <f>Personal_Development!B533</f>
        <v>0</v>
      </c>
      <c r="C532" s="48">
        <f>Personal_Development!C533</f>
        <v>0</v>
      </c>
      <c r="D532" s="14" t="str">
        <f>Personal_Development!D533</f>
        <v>C13650</v>
      </c>
      <c r="E532" s="11" t="str">
        <f>Personal_Development!E533</f>
        <v>NORLIANA BINTI MD ISA</v>
      </c>
      <c r="F532" s="12" t="str">
        <f>Personal_Development!F533</f>
        <v>PRODUCTION NO.1 DEPARTMENT</v>
      </c>
      <c r="G532" s="12" t="str">
        <f>Personal_Development!G533</f>
        <v>ASSEMBLY PRODUCTION SECTION (APS)</v>
      </c>
      <c r="H532" s="40" t="str">
        <f>Personal_Development!H533</f>
        <v>OPERATOR 2</v>
      </c>
      <c r="I532" s="41" t="str">
        <f>Personal_Development!I533</f>
        <v>C4 PROD</v>
      </c>
      <c r="J532" s="42" t="str">
        <f>Personal_Development!J533</f>
        <v xml:space="preserve">C4 </v>
      </c>
      <c r="K532" s="47"/>
      <c r="L532" s="47"/>
      <c r="M532" s="51"/>
      <c r="N532" s="51"/>
      <c r="O532" s="47"/>
      <c r="P532" s="47"/>
      <c r="Q532" s="47"/>
      <c r="R532" s="47"/>
      <c r="S532" s="51"/>
      <c r="T532" s="51"/>
      <c r="U532" s="47"/>
      <c r="V532" s="47"/>
      <c r="W532" s="52">
        <f t="shared" si="17"/>
        <v>0</v>
      </c>
      <c r="X532" s="63">
        <f t="shared" si="18"/>
        <v>1</v>
      </c>
    </row>
    <row r="533" spans="2:24" ht="24.6" customHeight="1">
      <c r="B533" s="48">
        <f>Personal_Development!B534</f>
        <v>0</v>
      </c>
      <c r="C533" s="48">
        <f>Personal_Development!C534</f>
        <v>0</v>
      </c>
      <c r="D533" s="14" t="str">
        <f>Personal_Development!D534</f>
        <v>C13652</v>
      </c>
      <c r="E533" s="11" t="str">
        <f>Personal_Development!E534</f>
        <v>NOOR ROSSHI ZAHIDAH BINTI ROSLAN</v>
      </c>
      <c r="F533" s="12" t="str">
        <f>Personal_Development!F534</f>
        <v>PRODUCTION NO.1 DEPARTMENT</v>
      </c>
      <c r="G533" s="12" t="str">
        <f>Personal_Development!G534</f>
        <v>ASSEMBLY PRODUCTION SECTION (APS)</v>
      </c>
      <c r="H533" s="40" t="str">
        <f>Personal_Development!H534</f>
        <v>OPERATOR 2</v>
      </c>
      <c r="I533" s="41" t="str">
        <f>Personal_Development!I534</f>
        <v>C4 PROD</v>
      </c>
      <c r="J533" s="42" t="str">
        <f>Personal_Development!J534</f>
        <v xml:space="preserve">C4 </v>
      </c>
      <c r="K533" s="47"/>
      <c r="L533" s="47"/>
      <c r="M533" s="51"/>
      <c r="N533" s="51"/>
      <c r="O533" s="47"/>
      <c r="P533" s="47"/>
      <c r="Q533" s="47"/>
      <c r="R533" s="47"/>
      <c r="S533" s="51"/>
      <c r="T533" s="51"/>
      <c r="U533" s="47"/>
      <c r="V533" s="47"/>
      <c r="W533" s="52">
        <f t="shared" si="17"/>
        <v>0</v>
      </c>
      <c r="X533" s="63">
        <f t="shared" si="18"/>
        <v>1</v>
      </c>
    </row>
    <row r="534" spans="2:24" ht="24.6" customHeight="1">
      <c r="B534" s="48" t="str">
        <f>Personal_Development!B535</f>
        <v>R</v>
      </c>
      <c r="C534" s="48">
        <f>Personal_Development!C535</f>
        <v>0</v>
      </c>
      <c r="D534" s="14" t="str">
        <f>Personal_Development!D535</f>
        <v>C13656</v>
      </c>
      <c r="E534" s="11" t="str">
        <f>Personal_Development!E535</f>
        <v>PAVITHRA A/P PERMAL</v>
      </c>
      <c r="F534" s="12" t="str">
        <f>Personal_Development!F535</f>
        <v>PRODUCTION NO.1 DEPARTMENT</v>
      </c>
      <c r="G534" s="12" t="str">
        <f>Personal_Development!G535</f>
        <v>ASSEMBLY PRODUCTION SECTION (APS)</v>
      </c>
      <c r="H534" s="40" t="str">
        <f>Personal_Development!H535</f>
        <v>OPERATOR 2</v>
      </c>
      <c r="I534" s="41" t="str">
        <f>Personal_Development!I535</f>
        <v>C4 PROD</v>
      </c>
      <c r="J534" s="42" t="str">
        <f>Personal_Development!J535</f>
        <v xml:space="preserve">C4 </v>
      </c>
      <c r="K534" s="47"/>
      <c r="L534" s="47"/>
      <c r="M534" s="51"/>
      <c r="N534" s="51"/>
      <c r="O534" s="47"/>
      <c r="P534" s="47"/>
      <c r="Q534" s="47"/>
      <c r="R534" s="47"/>
      <c r="S534" s="51"/>
      <c r="T534" s="51"/>
      <c r="U534" s="47"/>
      <c r="V534" s="47"/>
      <c r="W534" s="52">
        <f t="shared" si="17"/>
        <v>0</v>
      </c>
      <c r="X534" s="63">
        <f t="shared" si="18"/>
        <v>1</v>
      </c>
    </row>
    <row r="535" spans="2:24" ht="24.6" customHeight="1">
      <c r="B535" s="48">
        <f>Personal_Development!B536</f>
        <v>0</v>
      </c>
      <c r="C535" s="48">
        <f>Personal_Development!C536</f>
        <v>0</v>
      </c>
      <c r="D535" s="14" t="str">
        <f>Personal_Development!D536</f>
        <v>C13657</v>
      </c>
      <c r="E535" s="11" t="str">
        <f>Personal_Development!E536</f>
        <v>JUMAAT BIN SIKLI</v>
      </c>
      <c r="F535" s="12" t="str">
        <f>Personal_Development!F536</f>
        <v>PRODUCTION NO.1 DEPARTMENT</v>
      </c>
      <c r="G535" s="12" t="str">
        <f>Personal_Development!G536</f>
        <v>ASSEMBLY PRODUCTION SECTION (APS)</v>
      </c>
      <c r="H535" s="40" t="str">
        <f>Personal_Development!H536</f>
        <v>OPERATOR 2</v>
      </c>
      <c r="I535" s="41" t="str">
        <f>Personal_Development!I536</f>
        <v>C4 PROD</v>
      </c>
      <c r="J535" s="42" t="str">
        <f>Personal_Development!J536</f>
        <v xml:space="preserve">C4 </v>
      </c>
      <c r="K535" s="47"/>
      <c r="L535" s="47"/>
      <c r="M535" s="51"/>
      <c r="N535" s="51"/>
      <c r="O535" s="47"/>
      <c r="P535" s="47"/>
      <c r="Q535" s="47"/>
      <c r="R535" s="47"/>
      <c r="S535" s="51"/>
      <c r="T535" s="51"/>
      <c r="U535" s="47"/>
      <c r="V535" s="47">
        <v>5</v>
      </c>
      <c r="W535" s="52">
        <f t="shared" si="17"/>
        <v>5</v>
      </c>
      <c r="X535" s="63">
        <f t="shared" si="18"/>
        <v>5</v>
      </c>
    </row>
    <row r="536" spans="2:24" ht="24.6" customHeight="1">
      <c r="B536" s="48">
        <f>Personal_Development!B537</f>
        <v>0</v>
      </c>
      <c r="C536" s="48">
        <f>Personal_Development!C537</f>
        <v>0</v>
      </c>
      <c r="D536" s="14" t="str">
        <f>Personal_Development!D537</f>
        <v>C13660</v>
      </c>
      <c r="E536" s="11" t="str">
        <f>Personal_Development!E537</f>
        <v>MUHAMMAD HAIQAL NORFAIZ BIN HAM NI</v>
      </c>
      <c r="F536" s="12" t="str">
        <f>Personal_Development!F537</f>
        <v>PRODUCTION NO.1 DEPARTMENT</v>
      </c>
      <c r="G536" s="12" t="str">
        <f>Personal_Development!G537</f>
        <v>ASSEMBLY PRODUCTION SECTION (APS)</v>
      </c>
      <c r="H536" s="40" t="str">
        <f>Personal_Development!H537</f>
        <v>OPERATOR 2</v>
      </c>
      <c r="I536" s="41" t="str">
        <f>Personal_Development!I537</f>
        <v>C4 PROD</v>
      </c>
      <c r="J536" s="42" t="str">
        <f>Personal_Development!J537</f>
        <v xml:space="preserve">C4 </v>
      </c>
      <c r="K536" s="47"/>
      <c r="L536" s="47">
        <v>2</v>
      </c>
      <c r="M536" s="51">
        <v>2</v>
      </c>
      <c r="N536" s="51"/>
      <c r="O536" s="47"/>
      <c r="P536" s="47"/>
      <c r="Q536" s="47"/>
      <c r="R536" s="47"/>
      <c r="S536" s="51"/>
      <c r="T536" s="51"/>
      <c r="U536" s="47">
        <v>4</v>
      </c>
      <c r="V536" s="47"/>
      <c r="W536" s="52">
        <f t="shared" si="17"/>
        <v>8</v>
      </c>
      <c r="X536" s="63">
        <f t="shared" si="18"/>
        <v>5</v>
      </c>
    </row>
    <row r="537" spans="2:24" ht="24.6" customHeight="1">
      <c r="B537" s="48" t="str">
        <f>Personal_Development!B538</f>
        <v>R</v>
      </c>
      <c r="C537" s="48">
        <f>Personal_Development!C538</f>
        <v>0</v>
      </c>
      <c r="D537" s="14" t="str">
        <f>Personal_Development!D538</f>
        <v>C13662</v>
      </c>
      <c r="E537" s="11" t="str">
        <f>Personal_Development!E538</f>
        <v>MUHAMMAD NUR IMRAN BIN NORIZAM</v>
      </c>
      <c r="F537" s="12" t="str">
        <f>Personal_Development!F538</f>
        <v>PRODUCTION NO.1 DEPARTMENT</v>
      </c>
      <c r="G537" s="12" t="str">
        <f>Personal_Development!G538</f>
        <v>ASSEMBLY PRODUCTION SECTION (APS)</v>
      </c>
      <c r="H537" s="40" t="str">
        <f>Personal_Development!H538</f>
        <v>OPERATOR 2</v>
      </c>
      <c r="I537" s="41" t="str">
        <f>Personal_Development!I538</f>
        <v>C4 PROD</v>
      </c>
      <c r="J537" s="42" t="str">
        <f>Personal_Development!J538</f>
        <v xml:space="preserve">C4 </v>
      </c>
      <c r="K537" s="47"/>
      <c r="L537" s="47"/>
      <c r="M537" s="51"/>
      <c r="N537" s="51"/>
      <c r="O537" s="47"/>
      <c r="P537" s="47"/>
      <c r="Q537" s="47"/>
      <c r="R537" s="47"/>
      <c r="S537" s="51"/>
      <c r="T537" s="51"/>
      <c r="U537" s="47"/>
      <c r="V537" s="47"/>
      <c r="W537" s="52">
        <f t="shared" si="17"/>
        <v>0</v>
      </c>
      <c r="X537" s="63">
        <f t="shared" si="18"/>
        <v>1</v>
      </c>
    </row>
    <row r="538" spans="2:24" ht="24.6" customHeight="1">
      <c r="B538" s="48" t="str">
        <f>Personal_Development!B539</f>
        <v>R</v>
      </c>
      <c r="C538" s="48">
        <f>Personal_Development!C539</f>
        <v>0</v>
      </c>
      <c r="D538" s="14" t="str">
        <f>Personal_Development!D539</f>
        <v>C13663</v>
      </c>
      <c r="E538" s="11" t="str">
        <f>Personal_Development!E539</f>
        <v>NUR'AIN BINTI NORMAN</v>
      </c>
      <c r="F538" s="12" t="str">
        <f>Personal_Development!F539</f>
        <v>PRODUCTION NO.1 DEPARTMENT</v>
      </c>
      <c r="G538" s="12" t="str">
        <f>Personal_Development!G539</f>
        <v>ASSEMBLY PRODUCTION SECTION (APS)</v>
      </c>
      <c r="H538" s="40" t="str">
        <f>Personal_Development!H539</f>
        <v>OPERATOR 2</v>
      </c>
      <c r="I538" s="41" t="str">
        <f>Personal_Development!I539</f>
        <v>C4 PROD</v>
      </c>
      <c r="J538" s="42" t="str">
        <f>Personal_Development!J539</f>
        <v xml:space="preserve">C4 </v>
      </c>
      <c r="K538" s="47"/>
      <c r="L538" s="47"/>
      <c r="M538" s="51"/>
      <c r="N538" s="51"/>
      <c r="O538" s="47"/>
      <c r="P538" s="47"/>
      <c r="Q538" s="47"/>
      <c r="R538" s="47"/>
      <c r="S538" s="51"/>
      <c r="T538" s="51"/>
      <c r="U538" s="47"/>
      <c r="V538" s="47"/>
      <c r="W538" s="52">
        <f t="shared" si="17"/>
        <v>0</v>
      </c>
      <c r="X538" s="63">
        <f t="shared" si="18"/>
        <v>1</v>
      </c>
    </row>
    <row r="539" spans="2:24" ht="24.6" customHeight="1">
      <c r="B539" s="48" t="str">
        <f>Personal_Development!B540</f>
        <v>R</v>
      </c>
      <c r="C539" s="48">
        <f>Personal_Development!C540</f>
        <v>0</v>
      </c>
      <c r="D539" s="14" t="str">
        <f>Personal_Development!D540</f>
        <v>C13664</v>
      </c>
      <c r="E539" s="11" t="str">
        <f>Personal_Development!E540</f>
        <v>MUHAMMAD NOR AFIQ BIN ROSLAN</v>
      </c>
      <c r="F539" s="12" t="str">
        <f>Personal_Development!F540</f>
        <v>PRODUCTION NO.1 DEPARTMENT</v>
      </c>
      <c r="G539" s="12" t="str">
        <f>Personal_Development!G540</f>
        <v>ASSEMBLY PRODUCTION SECTION (APS)</v>
      </c>
      <c r="H539" s="40" t="str">
        <f>Personal_Development!H540</f>
        <v>OPERATOR 2</v>
      </c>
      <c r="I539" s="41" t="str">
        <f>Personal_Development!I540</f>
        <v>C4 PROD</v>
      </c>
      <c r="J539" s="42" t="str">
        <f>Personal_Development!J540</f>
        <v xml:space="preserve">C4 </v>
      </c>
      <c r="K539" s="47"/>
      <c r="L539" s="47"/>
      <c r="M539" s="51"/>
      <c r="N539" s="51"/>
      <c r="O539" s="47"/>
      <c r="P539" s="47"/>
      <c r="Q539" s="47"/>
      <c r="R539" s="47"/>
      <c r="S539" s="51"/>
      <c r="T539" s="51"/>
      <c r="U539" s="47"/>
      <c r="V539" s="47"/>
      <c r="W539" s="52">
        <f t="shared" si="17"/>
        <v>0</v>
      </c>
      <c r="X539" s="63">
        <f t="shared" si="18"/>
        <v>1</v>
      </c>
    </row>
    <row r="540" spans="2:24" ht="24.6" customHeight="1">
      <c r="B540" s="48">
        <f>Personal_Development!B541</f>
        <v>0</v>
      </c>
      <c r="C540" s="48">
        <f>Personal_Development!C541</f>
        <v>0</v>
      </c>
      <c r="D540" s="14" t="str">
        <f>Personal_Development!D541</f>
        <v>C13665</v>
      </c>
      <c r="E540" s="11" t="str">
        <f>Personal_Development!E541</f>
        <v>ABANG HAZRUL AZWAN BIN ABANG ZAKARIA</v>
      </c>
      <c r="F540" s="12" t="str">
        <f>Personal_Development!F541</f>
        <v>PRODUCTION NO.2 DEPARTMENT</v>
      </c>
      <c r="G540" s="12" t="str">
        <f>Personal_Development!G541</f>
        <v>MOLDING ENGINEERING SECTION (MES)</v>
      </c>
      <c r="H540" s="40" t="str">
        <f>Personal_Development!H541</f>
        <v>ASST. LINE LEADER</v>
      </c>
      <c r="I540" s="41" t="str">
        <f>Personal_Development!I541</f>
        <v>C3 PROD</v>
      </c>
      <c r="J540" s="42" t="str">
        <f>Personal_Development!J541</f>
        <v xml:space="preserve">C3 </v>
      </c>
      <c r="K540" s="47"/>
      <c r="L540" s="47"/>
      <c r="M540" s="51"/>
      <c r="N540" s="51"/>
      <c r="O540" s="47"/>
      <c r="P540" s="47"/>
      <c r="Q540" s="47"/>
      <c r="R540" s="47">
        <v>3</v>
      </c>
      <c r="S540" s="51"/>
      <c r="T540" s="51"/>
      <c r="U540" s="47"/>
      <c r="V540" s="51">
        <v>6</v>
      </c>
      <c r="W540" s="52">
        <f t="shared" si="17"/>
        <v>9</v>
      </c>
      <c r="X540" s="63">
        <f t="shared" si="18"/>
        <v>5</v>
      </c>
    </row>
    <row r="541" spans="2:24" ht="24.6" customHeight="1">
      <c r="B541" s="48">
        <f>Personal_Development!B542</f>
        <v>0</v>
      </c>
      <c r="C541" s="48">
        <f>Personal_Development!C542</f>
        <v>0</v>
      </c>
      <c r="D541" s="14" t="str">
        <f>Personal_Development!D542</f>
        <v>C13666</v>
      </c>
      <c r="E541" s="11" t="str">
        <f>Personal_Development!E542</f>
        <v>ABANG MOHD SHAFIZ ADHA BIN ABANG ZAKARIA</v>
      </c>
      <c r="F541" s="12" t="str">
        <f>Personal_Development!F542</f>
        <v>PRODUCTION NO.2 DEPARTMENT</v>
      </c>
      <c r="G541" s="12" t="str">
        <f>Personal_Development!G542</f>
        <v>MOLDING PRODUCTION SECTION (MPS)</v>
      </c>
      <c r="H541" s="40" t="str">
        <f>Personal_Development!H542</f>
        <v>OPERATOR 2</v>
      </c>
      <c r="I541" s="41" t="str">
        <f>Personal_Development!I542</f>
        <v>C4 PROD</v>
      </c>
      <c r="J541" s="42" t="str">
        <f>Personal_Development!J542</f>
        <v xml:space="preserve">C4 </v>
      </c>
      <c r="K541" s="47"/>
      <c r="L541" s="47"/>
      <c r="M541" s="51"/>
      <c r="N541" s="51"/>
      <c r="O541" s="47"/>
      <c r="P541" s="47">
        <v>1</v>
      </c>
      <c r="Q541" s="47"/>
      <c r="R541" s="47"/>
      <c r="S541" s="51"/>
      <c r="T541" s="51">
        <v>4</v>
      </c>
      <c r="U541" s="47"/>
      <c r="V541" s="51">
        <v>2</v>
      </c>
      <c r="W541" s="52">
        <f t="shared" si="17"/>
        <v>7</v>
      </c>
      <c r="X541" s="63">
        <f t="shared" si="18"/>
        <v>5</v>
      </c>
    </row>
    <row r="542" spans="2:24" ht="24.6" customHeight="1">
      <c r="B542" s="48" t="str">
        <f>Personal_Development!B543</f>
        <v>R</v>
      </c>
      <c r="C542" s="48">
        <f>Personal_Development!C543</f>
        <v>0</v>
      </c>
      <c r="D542" s="14" t="str">
        <f>Personal_Development!D543</f>
        <v>T10033</v>
      </c>
      <c r="E542" s="11" t="str">
        <f>Personal_Development!E543</f>
        <v>JOLE BINTI HUSAIN</v>
      </c>
      <c r="F542" s="12" t="str">
        <f>Personal_Development!F543</f>
        <v>GENERAL AFFAIRS DEPARTMENT</v>
      </c>
      <c r="G542" s="12" t="str">
        <f>Personal_Development!G543</f>
        <v>GENERAL AFFAIRS SECTION (GAS)</v>
      </c>
      <c r="H542" s="40" t="str">
        <f>Personal_Development!H543</f>
        <v>HOUSEKEEPER</v>
      </c>
      <c r="I542" s="41" t="str">
        <f>Personal_Development!I543</f>
        <v>C4 PROD</v>
      </c>
      <c r="J542" s="42" t="str">
        <f>Personal_Development!J543</f>
        <v xml:space="preserve">C4 </v>
      </c>
      <c r="K542" s="47"/>
      <c r="L542" s="47"/>
      <c r="M542" s="51"/>
      <c r="N542" s="51"/>
      <c r="O542" s="47"/>
      <c r="P542" s="47"/>
      <c r="Q542" s="47"/>
      <c r="R542" s="47"/>
      <c r="S542" s="51"/>
      <c r="T542" s="51"/>
      <c r="U542" s="47"/>
      <c r="V542" s="47"/>
      <c r="W542" s="52">
        <f t="shared" si="17"/>
        <v>0</v>
      </c>
      <c r="X542" s="63">
        <f t="shared" si="18"/>
        <v>1</v>
      </c>
    </row>
    <row r="543" spans="2:24" ht="24.6" customHeight="1">
      <c r="B543" s="48" t="str">
        <f>Personal_Development!B544</f>
        <v>R</v>
      </c>
      <c r="C543" s="48">
        <f>Personal_Development!C544</f>
        <v>0</v>
      </c>
      <c r="D543" s="14" t="str">
        <f>Personal_Development!D544</f>
        <v>C13762</v>
      </c>
      <c r="E543" s="11" t="str">
        <f>Personal_Development!E544</f>
        <v>RUHAIDA BINTI MOHD ZAWAWI</v>
      </c>
      <c r="F543" s="12" t="str">
        <f>Personal_Development!F544</f>
        <v>GENERAL AFFAIRS DEPARTMENT</v>
      </c>
      <c r="G543" s="12" t="str">
        <f>Personal_Development!G544</f>
        <v>GENERAL AFFAIRS SECTION (GAS)</v>
      </c>
      <c r="H543" s="40" t="str">
        <f>Personal_Development!H544</f>
        <v>RECEPTIONIST</v>
      </c>
      <c r="I543" s="41" t="str">
        <f>Personal_Development!I544</f>
        <v>C3 OFFICE</v>
      </c>
      <c r="J543" s="42" t="str">
        <f>Personal_Development!J544</f>
        <v xml:space="preserve">C3 </v>
      </c>
      <c r="K543" s="47">
        <v>3</v>
      </c>
      <c r="L543" s="47"/>
      <c r="M543" s="51"/>
      <c r="N543" s="51"/>
      <c r="O543" s="47">
        <v>9</v>
      </c>
      <c r="P543" s="47">
        <v>5</v>
      </c>
      <c r="Q543" s="47"/>
      <c r="R543" s="47"/>
      <c r="S543" s="51"/>
      <c r="T543" s="51"/>
      <c r="U543" s="47"/>
      <c r="V543" s="47"/>
      <c r="W543" s="52">
        <f t="shared" si="17"/>
        <v>17</v>
      </c>
      <c r="X543" s="63">
        <f t="shared" si="18"/>
        <v>5</v>
      </c>
    </row>
    <row r="544" spans="2:24" ht="24.6" customHeight="1">
      <c r="B544" s="48">
        <f>Personal_Development!B545</f>
        <v>0</v>
      </c>
      <c r="C544" s="48">
        <f>Personal_Development!C545</f>
        <v>0</v>
      </c>
      <c r="D544" s="14" t="str">
        <f>Personal_Development!D545</f>
        <v>C13670</v>
      </c>
      <c r="E544" s="11" t="str">
        <f>Personal_Development!E545</f>
        <v>RAZALI BIN YOSWAR</v>
      </c>
      <c r="F544" s="12" t="str">
        <f>Personal_Development!F545</f>
        <v>PRODUCTION NO.2 DEPARTMENT</v>
      </c>
      <c r="G544" s="12" t="str">
        <f>Personal_Development!G545</f>
        <v>MOLDING PRODUCTION SECTION (MPS)</v>
      </c>
      <c r="H544" s="40" t="str">
        <f>Personal_Development!H545</f>
        <v>OPERATOR 2</v>
      </c>
      <c r="I544" s="41" t="str">
        <f>Personal_Development!I545</f>
        <v>C4 PROD</v>
      </c>
      <c r="J544" s="42" t="str">
        <f>Personal_Development!J545</f>
        <v xml:space="preserve">C4 </v>
      </c>
      <c r="K544" s="47"/>
      <c r="L544" s="47"/>
      <c r="M544" s="51"/>
      <c r="N544" s="51"/>
      <c r="O544" s="47"/>
      <c r="P544" s="47"/>
      <c r="Q544" s="47">
        <v>2</v>
      </c>
      <c r="R544" s="47"/>
      <c r="S544" s="51"/>
      <c r="T544" s="51"/>
      <c r="U544" s="47"/>
      <c r="V544" s="47"/>
      <c r="W544" s="52">
        <f t="shared" si="17"/>
        <v>2</v>
      </c>
      <c r="X544" s="63">
        <f t="shared" si="18"/>
        <v>2</v>
      </c>
    </row>
    <row r="545" spans="2:24" ht="24.6" customHeight="1">
      <c r="B545" s="48">
        <f>Personal_Development!B546</f>
        <v>0</v>
      </c>
      <c r="C545" s="48">
        <f>Personal_Development!C546</f>
        <v>0</v>
      </c>
      <c r="D545" s="14" t="str">
        <f>Personal_Development!D546</f>
        <v>C13672</v>
      </c>
      <c r="E545" s="11" t="str">
        <f>Personal_Development!E546</f>
        <v>MUHAMMAD FAIZ NUR BIN BAHARUDIN</v>
      </c>
      <c r="F545" s="12" t="str">
        <f>Personal_Development!F546</f>
        <v>PRODUCTION NO.2 DEPARTMENT</v>
      </c>
      <c r="G545" s="12" t="str">
        <f>Personal_Development!G546</f>
        <v>MOLDING PRODUCTION SECTION (MPS)</v>
      </c>
      <c r="H545" s="40" t="str">
        <f>Personal_Development!H546</f>
        <v>OPERATOR 2</v>
      </c>
      <c r="I545" s="41" t="str">
        <f>Personal_Development!I546</f>
        <v>C4 PROD</v>
      </c>
      <c r="J545" s="42" t="str">
        <f>Personal_Development!J546</f>
        <v xml:space="preserve">C4 </v>
      </c>
      <c r="K545" s="47"/>
      <c r="L545" s="47"/>
      <c r="M545" s="51"/>
      <c r="N545" s="51"/>
      <c r="O545" s="47"/>
      <c r="P545" s="47"/>
      <c r="Q545" s="47">
        <v>5</v>
      </c>
      <c r="R545" s="47"/>
      <c r="S545" s="51"/>
      <c r="T545" s="51"/>
      <c r="U545" s="47"/>
      <c r="V545" s="47"/>
      <c r="W545" s="52">
        <f t="shared" si="17"/>
        <v>5</v>
      </c>
      <c r="X545" s="63">
        <f t="shared" si="18"/>
        <v>5</v>
      </c>
    </row>
    <row r="546" spans="2:24" ht="24.6" customHeight="1">
      <c r="B546" s="48">
        <f>Personal_Development!B547</f>
        <v>0</v>
      </c>
      <c r="C546" s="48">
        <f>Personal_Development!C547</f>
        <v>0</v>
      </c>
      <c r="D546" s="14" t="str">
        <f>Personal_Development!D547</f>
        <v>C13674</v>
      </c>
      <c r="E546" s="11" t="str">
        <f>Personal_Development!E547</f>
        <v>ANASHARIZAL BINTI ABDULLAH</v>
      </c>
      <c r="F546" s="12" t="str">
        <f>Personal_Development!F547</f>
        <v>PRODUCTION NO.2 DEPARTMENT</v>
      </c>
      <c r="G546" s="12" t="str">
        <f>Personal_Development!G547</f>
        <v>MOLDING PRODUCTION SECTION (MPS)</v>
      </c>
      <c r="H546" s="40" t="str">
        <f>Personal_Development!H547</f>
        <v>OPERATOR 2</v>
      </c>
      <c r="I546" s="41" t="str">
        <f>Personal_Development!I547</f>
        <v>C4 PROD</v>
      </c>
      <c r="J546" s="42" t="str">
        <f>Personal_Development!J547</f>
        <v xml:space="preserve">C4 </v>
      </c>
      <c r="K546" s="47"/>
      <c r="L546" s="47"/>
      <c r="M546" s="51"/>
      <c r="N546" s="51"/>
      <c r="O546" s="47"/>
      <c r="P546" s="47"/>
      <c r="Q546" s="47">
        <v>1</v>
      </c>
      <c r="R546" s="47"/>
      <c r="S546" s="51"/>
      <c r="T546" s="51"/>
      <c r="U546" s="47"/>
      <c r="V546" s="51">
        <v>9</v>
      </c>
      <c r="W546" s="52">
        <f t="shared" si="17"/>
        <v>10</v>
      </c>
      <c r="X546" s="63">
        <f t="shared" si="18"/>
        <v>5</v>
      </c>
    </row>
    <row r="547" spans="2:24" ht="24.6" customHeight="1">
      <c r="B547" s="48">
        <f>Personal_Development!B548</f>
        <v>0</v>
      </c>
      <c r="C547" s="48">
        <f>Personal_Development!C548</f>
        <v>0</v>
      </c>
      <c r="D547" s="14" t="str">
        <f>Personal_Development!D548</f>
        <v>C13675</v>
      </c>
      <c r="E547" s="11" t="str">
        <f>Personal_Development!E548</f>
        <v>ABDUL QAIYYUM BIN HAMDAN</v>
      </c>
      <c r="F547" s="12" t="str">
        <f>Personal_Development!F548</f>
        <v>PRODUCTION NO.2 DEPARTMENT</v>
      </c>
      <c r="G547" s="12" t="str">
        <f>Personal_Development!G548</f>
        <v>MOLDING PRODUCTION SECTION (MPS)</v>
      </c>
      <c r="H547" s="40" t="str">
        <f>Personal_Development!H548</f>
        <v>OPERATOR 2</v>
      </c>
      <c r="I547" s="41" t="str">
        <f>Personal_Development!I548</f>
        <v>C4 PROD</v>
      </c>
      <c r="J547" s="42" t="str">
        <f>Personal_Development!J548</f>
        <v xml:space="preserve">C4 </v>
      </c>
      <c r="K547" s="47"/>
      <c r="L547" s="47"/>
      <c r="M547" s="51"/>
      <c r="N547" s="51"/>
      <c r="O547" s="47"/>
      <c r="P547" s="47"/>
      <c r="Q547" s="47">
        <v>4</v>
      </c>
      <c r="R547" s="47"/>
      <c r="S547" s="51"/>
      <c r="T547" s="51"/>
      <c r="U547" s="47"/>
      <c r="V547" s="51">
        <v>3</v>
      </c>
      <c r="W547" s="52">
        <f t="shared" si="17"/>
        <v>7</v>
      </c>
      <c r="X547" s="63">
        <f t="shared" si="18"/>
        <v>5</v>
      </c>
    </row>
    <row r="548" spans="2:24" ht="24.6" customHeight="1">
      <c r="B548" s="48">
        <f>Personal_Development!B549</f>
        <v>0</v>
      </c>
      <c r="C548" s="48">
        <f>Personal_Development!C549</f>
        <v>0</v>
      </c>
      <c r="D548" s="14" t="str">
        <f>Personal_Development!D549</f>
        <v>E00161</v>
      </c>
      <c r="E548" s="11" t="str">
        <f>Personal_Development!E549</f>
        <v>MOHAMAD FARHAN BIN MUSA</v>
      </c>
      <c r="F548" s="12" t="str">
        <f>Personal_Development!F549</f>
        <v>ENGINEERING AND R&amp;D DEPARTMENT</v>
      </c>
      <c r="G548" s="12" t="str">
        <f>Personal_Development!G549</f>
        <v>PURCHASING DEVELOPMENT (PDS)</v>
      </c>
      <c r="H548" s="40" t="str">
        <f>Personal_Development!H549</f>
        <v>ASST. OFFICER</v>
      </c>
      <c r="I548" s="41" t="str">
        <f>Personal_Development!I549</f>
        <v>M7</v>
      </c>
      <c r="J548" s="42" t="str">
        <f>Personal_Development!J549</f>
        <v>M7</v>
      </c>
      <c r="K548" s="51">
        <v>3</v>
      </c>
      <c r="L548" s="47">
        <v>3</v>
      </c>
      <c r="M548" s="51"/>
      <c r="N548" s="51"/>
      <c r="O548" s="47"/>
      <c r="P548" s="47"/>
      <c r="Q548" s="47"/>
      <c r="R548" s="47"/>
      <c r="S548" s="51"/>
      <c r="T548" s="51"/>
      <c r="U548" s="47"/>
      <c r="V548" s="47"/>
      <c r="W548" s="52">
        <f t="shared" si="17"/>
        <v>6</v>
      </c>
      <c r="X548" s="63">
        <f t="shared" si="18"/>
        <v>5</v>
      </c>
    </row>
    <row r="549" spans="2:24" ht="24.6" customHeight="1">
      <c r="B549" s="48">
        <f>Personal_Development!B550</f>
        <v>0</v>
      </c>
      <c r="C549" s="48">
        <f>Personal_Development!C550</f>
        <v>0</v>
      </c>
      <c r="D549" s="14" t="str">
        <f>Personal_Development!D550</f>
        <v>E00162</v>
      </c>
      <c r="E549" s="11" t="str">
        <f>Personal_Development!E550</f>
        <v>NUR HIDAYAH BINTI ZULKEFLI</v>
      </c>
      <c r="F549" s="12" t="str">
        <f>Personal_Development!F550</f>
        <v>PRESIDENTIAL MANAGEMENT DEPARTMENT</v>
      </c>
      <c r="G549" s="12" t="str">
        <f>Personal_Development!G550</f>
        <v>STRATEGIC MANAGEMENT SECTION (SMS)</v>
      </c>
      <c r="H549" s="40" t="str">
        <f>Personal_Development!H550</f>
        <v>ASST. OFFICER</v>
      </c>
      <c r="I549" s="41" t="str">
        <f>Personal_Development!I550</f>
        <v>M7</v>
      </c>
      <c r="J549" s="42" t="str">
        <f>Personal_Development!J550</f>
        <v>M7</v>
      </c>
      <c r="K549" s="47"/>
      <c r="L549" s="47">
        <v>4</v>
      </c>
      <c r="M549" s="51"/>
      <c r="N549" s="51"/>
      <c r="O549" s="47"/>
      <c r="P549" s="47">
        <v>4</v>
      </c>
      <c r="Q549" s="47"/>
      <c r="R549" s="47"/>
      <c r="S549" s="51"/>
      <c r="T549" s="51"/>
      <c r="U549" s="47">
        <v>4</v>
      </c>
      <c r="V549" s="47"/>
      <c r="W549" s="52">
        <f t="shared" si="17"/>
        <v>12</v>
      </c>
      <c r="X549" s="63">
        <f t="shared" si="18"/>
        <v>5</v>
      </c>
    </row>
    <row r="550" spans="2:24" ht="24.6" customHeight="1">
      <c r="B550" s="48" t="str">
        <f>Personal_Development!B551</f>
        <v>R</v>
      </c>
      <c r="C550" s="48">
        <f>Personal_Development!C551</f>
        <v>0</v>
      </c>
      <c r="D550" s="14" t="str">
        <f>Personal_Development!D551</f>
        <v>C13667</v>
      </c>
      <c r="E550" s="11" t="str">
        <f>Personal_Development!E551</f>
        <v>MOHD SAFRIN BIN MAZLAN</v>
      </c>
      <c r="F550" s="12" t="str">
        <f>Personal_Development!F551</f>
        <v>ENGINEERING AND R&amp;D DEPARTMENT</v>
      </c>
      <c r="G550" s="12" t="str">
        <f>Personal_Development!G551</f>
        <v>RD &amp; DESIGN SECTION (RDS)</v>
      </c>
      <c r="H550" s="40" t="str">
        <f>Personal_Development!H551</f>
        <v>ASSISTANT</v>
      </c>
      <c r="I550" s="41" t="str">
        <f>Personal_Development!I551</f>
        <v>C1 OFFICE</v>
      </c>
      <c r="J550" s="42" t="str">
        <f>Personal_Development!J551</f>
        <v xml:space="preserve">C1 </v>
      </c>
      <c r="K550" s="47"/>
      <c r="L550" s="226">
        <v>7</v>
      </c>
      <c r="M550" s="51"/>
      <c r="N550" s="51"/>
      <c r="O550" s="47"/>
      <c r="P550" s="47"/>
      <c r="Q550" s="47"/>
      <c r="R550" s="47"/>
      <c r="S550" s="51"/>
      <c r="T550" s="51"/>
      <c r="U550" s="47"/>
      <c r="V550" s="47"/>
      <c r="W550" s="52">
        <f t="shared" si="17"/>
        <v>7</v>
      </c>
      <c r="X550" s="63">
        <f t="shared" si="18"/>
        <v>5</v>
      </c>
    </row>
    <row r="551" spans="2:24" ht="24.6" customHeight="1">
      <c r="B551" s="48" t="str">
        <f>Personal_Development!B552</f>
        <v>R</v>
      </c>
      <c r="C551" s="48">
        <f>Personal_Development!C552</f>
        <v>0</v>
      </c>
      <c r="D551" s="14" t="str">
        <f>Personal_Development!D552</f>
        <v>C13676</v>
      </c>
      <c r="E551" s="11" t="str">
        <f>Personal_Development!E552</f>
        <v>AZLINA BINTI MOHD ZULKIFLY</v>
      </c>
      <c r="F551" s="12" t="str">
        <f>Personal_Development!F552</f>
        <v>PRESIDENTIAL MANAGEMENT DEPARTMENT</v>
      </c>
      <c r="G551" s="12" t="str">
        <f>Personal_Development!G552</f>
        <v>HUMAN RESOURCE DEVELOPMENT SECTION (HDS)</v>
      </c>
      <c r="H551" s="40" t="str">
        <f>Personal_Development!H552</f>
        <v>CLERK 1</v>
      </c>
      <c r="I551" s="41" t="str">
        <f>Personal_Development!I552</f>
        <v>C2 OFFICE</v>
      </c>
      <c r="J551" s="42" t="str">
        <f>Personal_Development!J552</f>
        <v xml:space="preserve">C2 </v>
      </c>
      <c r="K551" s="47"/>
      <c r="L551" s="47">
        <v>3</v>
      </c>
      <c r="M551" s="51"/>
      <c r="N551" s="51"/>
      <c r="O551" s="47"/>
      <c r="P551" s="47"/>
      <c r="Q551" s="47"/>
      <c r="R551" s="47"/>
      <c r="S551" s="51">
        <v>3</v>
      </c>
      <c r="T551" s="51"/>
      <c r="U551" s="47"/>
      <c r="V551" s="47"/>
      <c r="W551" s="52">
        <f t="shared" si="17"/>
        <v>6</v>
      </c>
      <c r="X551" s="63">
        <f t="shared" si="18"/>
        <v>5</v>
      </c>
    </row>
    <row r="552" spans="2:24" ht="24.6" customHeight="1">
      <c r="B552" s="48">
        <f>Personal_Development!B553</f>
        <v>0</v>
      </c>
      <c r="C552" s="48">
        <f>Personal_Development!C553</f>
        <v>0</v>
      </c>
      <c r="D552" s="14" t="str">
        <f>Personal_Development!D553</f>
        <v>C13678</v>
      </c>
      <c r="E552" s="11" t="str">
        <f>Personal_Development!E553</f>
        <v>MUHAMMAD SYAHMI BIN SOFIAN</v>
      </c>
      <c r="F552" s="12" t="str">
        <f>Personal_Development!F553</f>
        <v>PRODUCTION NO.2 DEPARTMENT</v>
      </c>
      <c r="G552" s="12" t="str">
        <f>Personal_Development!G553</f>
        <v>MOLDING PRODUCTION SECTION (MPS)</v>
      </c>
      <c r="H552" s="40" t="str">
        <f>Personal_Development!H553</f>
        <v>OPERATOR 2</v>
      </c>
      <c r="I552" s="41" t="str">
        <f>Personal_Development!I553</f>
        <v>C4 PROD</v>
      </c>
      <c r="J552" s="42" t="str">
        <f>Personal_Development!J553</f>
        <v xml:space="preserve">C4 </v>
      </c>
      <c r="K552" s="47"/>
      <c r="L552" s="47"/>
      <c r="M552" s="51"/>
      <c r="N552" s="51"/>
      <c r="O552" s="47"/>
      <c r="P552" s="47"/>
      <c r="Q552" s="47">
        <v>1</v>
      </c>
      <c r="R552" s="47"/>
      <c r="S552" s="51"/>
      <c r="T552" s="51"/>
      <c r="U552" s="47"/>
      <c r="V552" s="51">
        <v>4</v>
      </c>
      <c r="W552" s="52">
        <f t="shared" si="17"/>
        <v>5</v>
      </c>
      <c r="X552" s="63">
        <f t="shared" si="18"/>
        <v>5</v>
      </c>
    </row>
    <row r="553" spans="2:24" ht="24.6" customHeight="1">
      <c r="B553" s="48">
        <f>Personal_Development!B554</f>
        <v>0</v>
      </c>
      <c r="C553" s="48">
        <f>Personal_Development!C554</f>
        <v>0</v>
      </c>
      <c r="D553" s="14" t="str">
        <f>Personal_Development!D554</f>
        <v>C13680</v>
      </c>
      <c r="E553" s="11" t="str">
        <f>Personal_Development!E554</f>
        <v>SALBIAH BINTI RAHMAT</v>
      </c>
      <c r="F553" s="12" t="str">
        <f>Personal_Development!F554</f>
        <v>PRODUCTION NO.2 DEPARTMENT</v>
      </c>
      <c r="G553" s="12" t="str">
        <f>Personal_Development!G554</f>
        <v>MOLDING PRODUCTION SECTION (MPS)</v>
      </c>
      <c r="H553" s="40" t="str">
        <f>Personal_Development!H554</f>
        <v>OPERATOR 2</v>
      </c>
      <c r="I553" s="41" t="str">
        <f>Personal_Development!I554</f>
        <v>C4 PROD</v>
      </c>
      <c r="J553" s="42" t="str">
        <f>Personal_Development!J554</f>
        <v xml:space="preserve">C4 </v>
      </c>
      <c r="K553" s="47"/>
      <c r="L553" s="47"/>
      <c r="M553" s="51"/>
      <c r="N553" s="51"/>
      <c r="O553" s="47"/>
      <c r="P553" s="47">
        <v>1</v>
      </c>
      <c r="Q553" s="47"/>
      <c r="R553" s="47">
        <v>2</v>
      </c>
      <c r="S553" s="51"/>
      <c r="T553" s="51"/>
      <c r="U553" s="47"/>
      <c r="V553" s="47"/>
      <c r="W553" s="52">
        <f t="shared" si="17"/>
        <v>3</v>
      </c>
      <c r="X553" s="63">
        <f t="shared" si="18"/>
        <v>3</v>
      </c>
    </row>
    <row r="554" spans="2:24" ht="24.6" customHeight="1">
      <c r="B554" s="48">
        <f>Personal_Development!B555</f>
        <v>0</v>
      </c>
      <c r="C554" s="48">
        <f>Personal_Development!C555</f>
        <v>0</v>
      </c>
      <c r="D554" s="14" t="str">
        <f>Personal_Development!D555</f>
        <v>C13681</v>
      </c>
      <c r="E554" s="11" t="str">
        <f>Personal_Development!E555</f>
        <v>FAZIYAH BINTI DAHLAN</v>
      </c>
      <c r="F554" s="12" t="str">
        <f>Personal_Development!F555</f>
        <v>PRODUCTION NO.2 DEPARTMENT</v>
      </c>
      <c r="G554" s="12" t="str">
        <f>Personal_Development!G555</f>
        <v>MOLDING PRODUCTION SECTION (MPS)</v>
      </c>
      <c r="H554" s="40" t="str">
        <f>Personal_Development!H555</f>
        <v>OPERATOR 2</v>
      </c>
      <c r="I554" s="41" t="str">
        <f>Personal_Development!I555</f>
        <v>C4 PROD</v>
      </c>
      <c r="J554" s="42" t="str">
        <f>Personal_Development!J555</f>
        <v xml:space="preserve">C4 </v>
      </c>
      <c r="K554" s="47"/>
      <c r="L554" s="47"/>
      <c r="M554" s="51"/>
      <c r="N554" s="51"/>
      <c r="O554" s="47"/>
      <c r="P554" s="47"/>
      <c r="Q554" s="47"/>
      <c r="R554" s="47">
        <v>2</v>
      </c>
      <c r="S554" s="51"/>
      <c r="T554" s="51"/>
      <c r="U554" s="47"/>
      <c r="V554" s="51">
        <v>4</v>
      </c>
      <c r="W554" s="52">
        <f t="shared" si="17"/>
        <v>6</v>
      </c>
      <c r="X554" s="63">
        <f t="shared" si="18"/>
        <v>5</v>
      </c>
    </row>
    <row r="555" spans="2:24" ht="24.6" customHeight="1">
      <c r="B555" s="48">
        <f>Personal_Development!B556</f>
        <v>0</v>
      </c>
      <c r="C555" s="48">
        <f>Personal_Development!C556</f>
        <v>0</v>
      </c>
      <c r="D555" s="14" t="str">
        <f>Personal_Development!D556</f>
        <v>C13677</v>
      </c>
      <c r="E555" s="11" t="str">
        <f>Personal_Development!E556</f>
        <v>NURUL HIDAYAH BINTI ZABIDIN</v>
      </c>
      <c r="F555" s="12" t="str">
        <f>Personal_Development!F556</f>
        <v>FACTORY OPERATIONS DEPARTMENT</v>
      </c>
      <c r="G555" s="12" t="str">
        <f>Personal_Development!G556</f>
        <v>DIRECT MATERIAL PURCHASING SECTION (DMS)</v>
      </c>
      <c r="H555" s="40" t="str">
        <f>Personal_Development!H556</f>
        <v>ASSISTANT</v>
      </c>
      <c r="I555" s="41" t="str">
        <f>Personal_Development!I556</f>
        <v>C1 OFFICE</v>
      </c>
      <c r="J555" s="42" t="str">
        <f>Personal_Development!J556</f>
        <v xml:space="preserve">C1 </v>
      </c>
      <c r="K555" s="47"/>
      <c r="L555" s="47"/>
      <c r="M555" s="51"/>
      <c r="N555" s="51">
        <v>3</v>
      </c>
      <c r="O555" s="47"/>
      <c r="P555" s="47">
        <v>4</v>
      </c>
      <c r="Q555" s="47"/>
      <c r="R555" s="47"/>
      <c r="S555" s="51"/>
      <c r="T555" s="51"/>
      <c r="U555" s="47"/>
      <c r="V555" s="47"/>
      <c r="W555" s="52">
        <f t="shared" si="17"/>
        <v>7</v>
      </c>
      <c r="X555" s="63">
        <f t="shared" si="18"/>
        <v>5</v>
      </c>
    </row>
    <row r="556" spans="2:24" ht="24.6" customHeight="1">
      <c r="B556" s="48">
        <f>Personal_Development!B557</f>
        <v>0</v>
      </c>
      <c r="C556" s="48">
        <f>Personal_Development!C557</f>
        <v>0</v>
      </c>
      <c r="D556" s="14" t="str">
        <f>Personal_Development!D557</f>
        <v>C13821</v>
      </c>
      <c r="E556" s="11" t="str">
        <f>Personal_Development!E557</f>
        <v>NORHUDA BINTI RAZALI</v>
      </c>
      <c r="F556" s="12" t="str">
        <f>Personal_Development!F557</f>
        <v>FACTORY OPERATIONS DEPARTMENT</v>
      </c>
      <c r="G556" s="12" t="str">
        <f>Personal_Development!G557</f>
        <v>FINANCE &amp; ACCOUNTING SECTION (FAS)</v>
      </c>
      <c r="H556" s="40" t="str">
        <f>Personal_Development!H557</f>
        <v>ASSISTANT</v>
      </c>
      <c r="I556" s="41" t="str">
        <f>Personal_Development!I557</f>
        <v>C1 OFFICE</v>
      </c>
      <c r="J556" s="42" t="str">
        <f>Personal_Development!J557</f>
        <v xml:space="preserve">C1 </v>
      </c>
      <c r="K556" s="47"/>
      <c r="L556" s="47"/>
      <c r="M556" s="51"/>
      <c r="N556" s="51">
        <v>2</v>
      </c>
      <c r="O556" s="47"/>
      <c r="P556" s="47"/>
      <c r="Q556" s="47">
        <v>7</v>
      </c>
      <c r="R556" s="47"/>
      <c r="S556" s="51"/>
      <c r="T556" s="51"/>
      <c r="U556" s="47"/>
      <c r="V556" s="47"/>
      <c r="W556" s="52">
        <f t="shared" si="17"/>
        <v>9</v>
      </c>
      <c r="X556" s="63">
        <f t="shared" si="18"/>
        <v>5</v>
      </c>
    </row>
    <row r="557" spans="2:24" ht="24.6" customHeight="1">
      <c r="B557" s="48">
        <f>Personal_Development!B558</f>
        <v>0</v>
      </c>
      <c r="C557" s="48">
        <f>Personal_Development!C558</f>
        <v>0</v>
      </c>
      <c r="D557" s="14" t="str">
        <f>Personal_Development!D558</f>
        <v>C13682</v>
      </c>
      <c r="E557" s="11" t="str">
        <f>Personal_Development!E558</f>
        <v>MUHAMMAD AZIQ AIZAD BIN SHAMSUDDIN</v>
      </c>
      <c r="F557" s="12" t="str">
        <f>Personal_Development!F558</f>
        <v>PRODUCTION NO.2 DEPARTMENT</v>
      </c>
      <c r="G557" s="12" t="str">
        <f>Personal_Development!G558</f>
        <v>MOLDING PRODUCTION SECTION (MPS)</v>
      </c>
      <c r="H557" s="40" t="str">
        <f>Personal_Development!H558</f>
        <v>OPERATOR 2</v>
      </c>
      <c r="I557" s="41" t="str">
        <f>Personal_Development!I558</f>
        <v>C4 PROD</v>
      </c>
      <c r="J557" s="42" t="str">
        <f>Personal_Development!J558</f>
        <v xml:space="preserve">C4 </v>
      </c>
      <c r="K557" s="47"/>
      <c r="L557" s="47"/>
      <c r="M557" s="51"/>
      <c r="N557" s="51"/>
      <c r="O557" s="47"/>
      <c r="P557" s="47"/>
      <c r="Q557" s="47">
        <v>1</v>
      </c>
      <c r="R557" s="47"/>
      <c r="S557" s="51"/>
      <c r="T557" s="51"/>
      <c r="U557" s="47"/>
      <c r="V557" s="47"/>
      <c r="W557" s="52">
        <f t="shared" si="17"/>
        <v>1</v>
      </c>
      <c r="X557" s="63">
        <f t="shared" si="18"/>
        <v>1</v>
      </c>
    </row>
    <row r="558" spans="2:24" ht="24.6" customHeight="1">
      <c r="B558" s="48">
        <f>Personal_Development!B559</f>
        <v>0</v>
      </c>
      <c r="C558" s="48">
        <f>Personal_Development!C559</f>
        <v>0</v>
      </c>
      <c r="D558" s="14" t="str">
        <f>Personal_Development!D559</f>
        <v>E00163</v>
      </c>
      <c r="E558" s="11" t="str">
        <f>Personal_Development!E559</f>
        <v>NURUL SUHADA BINTI MOHAMAD</v>
      </c>
      <c r="F558" s="12" t="str">
        <f>Personal_Development!F559</f>
        <v>QUALITY ASSURANCE DEPARTMENT</v>
      </c>
      <c r="G558" s="12" t="str">
        <f>Personal_Development!G559</f>
        <v>QUALITY ASSURANCE SECTION (QAS)</v>
      </c>
      <c r="H558" s="40" t="str">
        <f>Personal_Development!H559</f>
        <v>ENGINEER</v>
      </c>
      <c r="I558" s="41" t="str">
        <f>Personal_Development!I559</f>
        <v>M6</v>
      </c>
      <c r="J558" s="42" t="str">
        <f>Personal_Development!J559</f>
        <v>M6</v>
      </c>
      <c r="K558" s="47"/>
      <c r="L558" s="47"/>
      <c r="M558" s="51"/>
      <c r="N558" s="51"/>
      <c r="O558" s="47"/>
      <c r="P558" s="47"/>
      <c r="Q558" s="47"/>
      <c r="R558" s="47"/>
      <c r="S558" s="51"/>
      <c r="T558" s="51">
        <v>8</v>
      </c>
      <c r="U558" s="47"/>
      <c r="V558" s="47"/>
      <c r="W558" s="52">
        <f t="shared" si="17"/>
        <v>8</v>
      </c>
      <c r="X558" s="63">
        <f t="shared" si="18"/>
        <v>5</v>
      </c>
    </row>
    <row r="559" spans="2:24" ht="24.6" customHeight="1">
      <c r="B559" s="48" t="str">
        <f>Personal_Development!B560</f>
        <v>R</v>
      </c>
      <c r="C559" s="48">
        <f>Personal_Development!C560</f>
        <v>0</v>
      </c>
      <c r="D559" s="14" t="str">
        <f>Personal_Development!D560</f>
        <v>C13683</v>
      </c>
      <c r="E559" s="11" t="str">
        <f>Personal_Development!E560</f>
        <v>NUR AINI SARAH BINTI NYADAMAN</v>
      </c>
      <c r="F559" s="12" t="str">
        <f>Personal_Development!F560</f>
        <v>PRODUCTION NO.2 DEPARTMENT</v>
      </c>
      <c r="G559" s="12" t="str">
        <f>Personal_Development!G560</f>
        <v>MOLDING PRODUCTION SECTION (MPS</v>
      </c>
      <c r="H559" s="40" t="str">
        <f>Personal_Development!H560</f>
        <v>OPERATOR 2</v>
      </c>
      <c r="I559" s="41" t="str">
        <f>Personal_Development!I560</f>
        <v>C4 PROD</v>
      </c>
      <c r="J559" s="42" t="str">
        <f>Personal_Development!J560</f>
        <v xml:space="preserve">C4 </v>
      </c>
      <c r="K559" s="47"/>
      <c r="L559" s="47"/>
      <c r="M559" s="51"/>
      <c r="N559" s="51"/>
      <c r="O559" s="47"/>
      <c r="P559" s="47"/>
      <c r="Q559" s="47"/>
      <c r="R559" s="47"/>
      <c r="S559" s="51"/>
      <c r="T559" s="51"/>
      <c r="U559" s="47"/>
      <c r="V559" s="47"/>
      <c r="W559" s="52">
        <f t="shared" si="17"/>
        <v>0</v>
      </c>
      <c r="X559" s="63">
        <f t="shared" si="18"/>
        <v>1</v>
      </c>
    </row>
    <row r="560" spans="2:24" ht="24.6" customHeight="1">
      <c r="B560" s="48" t="str">
        <f>Personal_Development!B561</f>
        <v>R</v>
      </c>
      <c r="C560" s="48">
        <f>Personal_Development!C561</f>
        <v>0</v>
      </c>
      <c r="D560" s="14" t="str">
        <f>Personal_Development!D561</f>
        <v>E00164</v>
      </c>
      <c r="E560" s="11" t="str">
        <f>Personal_Development!E561</f>
        <v>AHMAD HALIFI BIN AHMAD HAMIZAN</v>
      </c>
      <c r="F560" s="12" t="str">
        <f>Personal_Development!F561</f>
        <v>QUALITY ASSURANCE DEPARTMENT</v>
      </c>
      <c r="G560" s="12" t="str">
        <f>Personal_Development!G561</f>
        <v>QUALITY PLANNING SECTION (QPS)</v>
      </c>
      <c r="H560" s="40" t="str">
        <f>Personal_Development!H561</f>
        <v>ENGINEER</v>
      </c>
      <c r="I560" s="41" t="str">
        <f>Personal_Development!I561</f>
        <v>M6</v>
      </c>
      <c r="J560" s="42" t="str">
        <f>Personal_Development!J561</f>
        <v>M6</v>
      </c>
      <c r="K560" s="47"/>
      <c r="L560" s="47"/>
      <c r="M560" s="51"/>
      <c r="N560" s="51"/>
      <c r="O560" s="47"/>
      <c r="P560" s="47"/>
      <c r="Q560" s="47"/>
      <c r="R560" s="47"/>
      <c r="S560" s="51"/>
      <c r="T560" s="51"/>
      <c r="U560" s="47"/>
      <c r="V560" s="47"/>
      <c r="W560" s="52">
        <f t="shared" si="17"/>
        <v>0</v>
      </c>
      <c r="X560" s="63">
        <f t="shared" si="18"/>
        <v>1</v>
      </c>
    </row>
    <row r="561" spans="2:24" ht="24.6" customHeight="1">
      <c r="B561" s="48">
        <f>Personal_Development!B562</f>
        <v>0</v>
      </c>
      <c r="C561" s="48">
        <f>Personal_Development!C562</f>
        <v>0</v>
      </c>
      <c r="D561" s="14" t="str">
        <f>Personal_Development!D562</f>
        <v>C13685</v>
      </c>
      <c r="E561" s="11" t="str">
        <f>Personal_Development!E562</f>
        <v>NAZIERAH BINTI ADNAN</v>
      </c>
      <c r="F561" s="12" t="str">
        <f>Personal_Development!F562</f>
        <v>PRODUCTION NO.2 DEPARTMENT</v>
      </c>
      <c r="G561" s="12" t="str">
        <f>Personal_Development!G562</f>
        <v>MOLDING PRODUCTION SECTION (MPS)</v>
      </c>
      <c r="H561" s="40" t="str">
        <f>Personal_Development!H562</f>
        <v>OPERATOR 2</v>
      </c>
      <c r="I561" s="41" t="str">
        <f>Personal_Development!I562</f>
        <v>C4 PROD</v>
      </c>
      <c r="J561" s="42" t="str">
        <f>Personal_Development!J562</f>
        <v xml:space="preserve">C4 </v>
      </c>
      <c r="K561" s="47"/>
      <c r="L561" s="47"/>
      <c r="M561" s="51"/>
      <c r="N561" s="51"/>
      <c r="O561" s="47"/>
      <c r="P561" s="47"/>
      <c r="Q561" s="47">
        <v>2</v>
      </c>
      <c r="R561" s="47"/>
      <c r="S561" s="51"/>
      <c r="T561" s="51"/>
      <c r="U561" s="47"/>
      <c r="V561" s="47"/>
      <c r="W561" s="52">
        <f t="shared" si="17"/>
        <v>2</v>
      </c>
      <c r="X561" s="63">
        <f t="shared" si="18"/>
        <v>2</v>
      </c>
    </row>
    <row r="562" spans="2:24" ht="24.6" customHeight="1">
      <c r="B562" s="48" t="str">
        <f>Personal_Development!B563</f>
        <v>R</v>
      </c>
      <c r="C562" s="48">
        <f>Personal_Development!C563</f>
        <v>0</v>
      </c>
      <c r="D562" s="14" t="str">
        <f>Personal_Development!D563</f>
        <v>C13712</v>
      </c>
      <c r="E562" s="11" t="str">
        <f>Personal_Development!E563</f>
        <v>THILAGA A/P S VIJAYA</v>
      </c>
      <c r="F562" s="12" t="str">
        <f>Personal_Development!F563</f>
        <v>PRODUCTION NO.2 DEPARTMENT</v>
      </c>
      <c r="G562" s="12" t="str">
        <f>Personal_Development!G563</f>
        <v>MOLDING PRODUCTION SECTION (MPS)</v>
      </c>
      <c r="H562" s="40" t="str">
        <f>Personal_Development!H563</f>
        <v>OPERATOR 2</v>
      </c>
      <c r="I562" s="41" t="str">
        <f>Personal_Development!I563</f>
        <v>C4 PROD</v>
      </c>
      <c r="J562" s="42" t="str">
        <f>Personal_Development!J563</f>
        <v xml:space="preserve">C4 </v>
      </c>
      <c r="K562" s="47"/>
      <c r="L562" s="47"/>
      <c r="M562" s="51"/>
      <c r="N562" s="51"/>
      <c r="O562" s="47"/>
      <c r="P562" s="47"/>
      <c r="Q562" s="47"/>
      <c r="R562" s="47"/>
      <c r="S562" s="51"/>
      <c r="T562" s="51"/>
      <c r="U562" s="47"/>
      <c r="V562" s="47"/>
      <c r="W562" s="52">
        <f t="shared" si="17"/>
        <v>0</v>
      </c>
      <c r="X562" s="63">
        <f t="shared" si="18"/>
        <v>1</v>
      </c>
    </row>
    <row r="563" spans="2:24" ht="24.6" customHeight="1">
      <c r="B563" s="48">
        <f>Personal_Development!B564</f>
        <v>0</v>
      </c>
      <c r="C563" s="48">
        <f>Personal_Development!C564</f>
        <v>0</v>
      </c>
      <c r="D563" s="14" t="str">
        <f>Personal_Development!D564</f>
        <v>C13714</v>
      </c>
      <c r="E563" s="11" t="str">
        <f>Personal_Development!E564</f>
        <v>LINDA JOY A/P JAYA RAJU</v>
      </c>
      <c r="F563" s="12" t="str">
        <f>Personal_Development!F564</f>
        <v>PRODUCTION NO.2 DEPARTMENT</v>
      </c>
      <c r="G563" s="12" t="str">
        <f>Personal_Development!G564</f>
        <v>MOLDING PRODUCTION SECTION (MPS)</v>
      </c>
      <c r="H563" s="40" t="str">
        <f>Personal_Development!H564</f>
        <v>OPERATOR 2</v>
      </c>
      <c r="I563" s="41" t="str">
        <f>Personal_Development!I564</f>
        <v>C4 PROD</v>
      </c>
      <c r="J563" s="42" t="str">
        <f>Personal_Development!J564</f>
        <v xml:space="preserve">C4 </v>
      </c>
      <c r="K563" s="47"/>
      <c r="L563" s="47"/>
      <c r="M563" s="51"/>
      <c r="N563" s="51"/>
      <c r="O563" s="47"/>
      <c r="P563" s="47">
        <v>3</v>
      </c>
      <c r="Q563" s="47"/>
      <c r="R563" s="47">
        <v>1</v>
      </c>
      <c r="S563" s="51"/>
      <c r="T563" s="51"/>
      <c r="U563" s="47"/>
      <c r="V563" s="51">
        <v>3</v>
      </c>
      <c r="W563" s="52">
        <f t="shared" si="17"/>
        <v>7</v>
      </c>
      <c r="X563" s="63">
        <f t="shared" si="18"/>
        <v>5</v>
      </c>
    </row>
    <row r="564" spans="2:24" ht="24.6" customHeight="1">
      <c r="B564" s="48">
        <f>Personal_Development!B565</f>
        <v>0</v>
      </c>
      <c r="C564" s="48">
        <f>Personal_Development!C565</f>
        <v>0</v>
      </c>
      <c r="D564" s="14" t="str">
        <f>Personal_Development!D565</f>
        <v>C13700</v>
      </c>
      <c r="E564" s="11" t="str">
        <f>Personal_Development!E565</f>
        <v>NORAIMAH BINTI SAWI</v>
      </c>
      <c r="F564" s="12" t="str">
        <f>Personal_Development!F565</f>
        <v>PRODUCTION NO.2 DEPARTMENT</v>
      </c>
      <c r="G564" s="12" t="str">
        <f>Personal_Development!G565</f>
        <v>MOLDING PRODUCTION SECTION (MPS)</v>
      </c>
      <c r="H564" s="40" t="str">
        <f>Personal_Development!H565</f>
        <v>OPERATOR 2</v>
      </c>
      <c r="I564" s="41" t="str">
        <f>Personal_Development!I565</f>
        <v>C4 PROD</v>
      </c>
      <c r="J564" s="42" t="str">
        <f>Personal_Development!J565</f>
        <v xml:space="preserve">C4 </v>
      </c>
      <c r="K564" s="47"/>
      <c r="L564" s="47"/>
      <c r="M564" s="51"/>
      <c r="N564" s="51"/>
      <c r="O564" s="47"/>
      <c r="P564" s="47"/>
      <c r="Q564" s="47">
        <v>1</v>
      </c>
      <c r="R564" s="47"/>
      <c r="S564" s="51"/>
      <c r="T564" s="51"/>
      <c r="U564" s="47"/>
      <c r="V564" s="47"/>
      <c r="W564" s="52">
        <f t="shared" si="17"/>
        <v>1</v>
      </c>
      <c r="X564" s="63">
        <f t="shared" si="18"/>
        <v>1</v>
      </c>
    </row>
    <row r="565" spans="2:24" ht="24.6" customHeight="1">
      <c r="B565" s="48">
        <f>Personal_Development!B566</f>
        <v>0</v>
      </c>
      <c r="C565" s="48">
        <f>Personal_Development!C566</f>
        <v>0</v>
      </c>
      <c r="D565" s="14" t="str">
        <f>Personal_Development!D566</f>
        <v>C13701</v>
      </c>
      <c r="E565" s="11" t="str">
        <f>Personal_Development!E566</f>
        <v>HASLIZA BINTI HARUN</v>
      </c>
      <c r="F565" s="12" t="str">
        <f>Personal_Development!F566</f>
        <v>PRODUCTION NO.2 DEPARTMENT</v>
      </c>
      <c r="G565" s="12" t="str">
        <f>Personal_Development!G566</f>
        <v>MOLDING PRODUCTION SECTION (MPS)</v>
      </c>
      <c r="H565" s="40" t="str">
        <f>Personal_Development!H566</f>
        <v>OPERATOR 2</v>
      </c>
      <c r="I565" s="41" t="str">
        <f>Personal_Development!I566</f>
        <v>C4 PROD</v>
      </c>
      <c r="J565" s="42" t="str">
        <f>Personal_Development!J566</f>
        <v xml:space="preserve">C4 </v>
      </c>
      <c r="K565" s="47"/>
      <c r="L565" s="47"/>
      <c r="M565" s="51"/>
      <c r="N565" s="51"/>
      <c r="O565" s="47"/>
      <c r="P565" s="47"/>
      <c r="Q565" s="47">
        <v>2</v>
      </c>
      <c r="R565" s="47"/>
      <c r="S565" s="51"/>
      <c r="T565" s="51"/>
      <c r="U565" s="47"/>
      <c r="V565" s="47"/>
      <c r="W565" s="52">
        <f t="shared" si="17"/>
        <v>2</v>
      </c>
      <c r="X565" s="63">
        <f t="shared" si="18"/>
        <v>2</v>
      </c>
    </row>
    <row r="566" spans="2:24" ht="24.6" customHeight="1">
      <c r="B566" s="48">
        <f>Personal_Development!B567</f>
        <v>0</v>
      </c>
      <c r="C566" s="48">
        <f>Personal_Development!C567</f>
        <v>0</v>
      </c>
      <c r="D566" s="14" t="str">
        <f>Personal_Development!D567</f>
        <v>C13702</v>
      </c>
      <c r="E566" s="11" t="str">
        <f>Personal_Development!E567</f>
        <v>AMIRUL FIRDAUS BIN BUJANG</v>
      </c>
      <c r="F566" s="12" t="str">
        <f>Personal_Development!F567</f>
        <v>PRODUCTION NO.2 DEPARTMENT</v>
      </c>
      <c r="G566" s="12" t="str">
        <f>Personal_Development!G567</f>
        <v>MOLDING PRODUCTION SECTION (MPS)</v>
      </c>
      <c r="H566" s="40" t="str">
        <f>Personal_Development!H567</f>
        <v>OPERATOR 2</v>
      </c>
      <c r="I566" s="41" t="str">
        <f>Personal_Development!I567</f>
        <v>C4 PROD</v>
      </c>
      <c r="J566" s="42" t="str">
        <f>Personal_Development!J567</f>
        <v xml:space="preserve">C4 </v>
      </c>
      <c r="K566" s="47"/>
      <c r="L566" s="47"/>
      <c r="M566" s="51"/>
      <c r="N566" s="51"/>
      <c r="O566" s="47"/>
      <c r="P566" s="47">
        <v>1</v>
      </c>
      <c r="Q566" s="47"/>
      <c r="R566" s="47"/>
      <c r="S566" s="51"/>
      <c r="T566" s="51"/>
      <c r="U566" s="47"/>
      <c r="V566" s="47"/>
      <c r="W566" s="52">
        <f t="shared" si="17"/>
        <v>1</v>
      </c>
      <c r="X566" s="63">
        <f t="shared" si="18"/>
        <v>1</v>
      </c>
    </row>
    <row r="567" spans="2:24" ht="24.6" customHeight="1">
      <c r="B567" s="48">
        <f>Personal_Development!B568</f>
        <v>0</v>
      </c>
      <c r="C567" s="48">
        <f>Personal_Development!C568</f>
        <v>0</v>
      </c>
      <c r="D567" s="14" t="str">
        <f>Personal_Development!D568</f>
        <v>C13703</v>
      </c>
      <c r="E567" s="11" t="str">
        <f>Personal_Development!E568</f>
        <v>MAZURA BINTI ABDULLAH SANI</v>
      </c>
      <c r="F567" s="12" t="str">
        <f>Personal_Development!F568</f>
        <v>PRODUCTION NO.2 DEPARTMENT</v>
      </c>
      <c r="G567" s="12" t="str">
        <f>Personal_Development!G568</f>
        <v>MOLDING PRODUCTION SECTION (MPS)</v>
      </c>
      <c r="H567" s="40" t="str">
        <f>Personal_Development!H568</f>
        <v>OPERATOR 2</v>
      </c>
      <c r="I567" s="41" t="str">
        <f>Personal_Development!I568</f>
        <v>C4 PROD</v>
      </c>
      <c r="J567" s="42" t="str">
        <f>Personal_Development!J568</f>
        <v xml:space="preserve">C4 </v>
      </c>
      <c r="K567" s="47"/>
      <c r="L567" s="47"/>
      <c r="M567" s="51"/>
      <c r="N567" s="51"/>
      <c r="O567" s="47"/>
      <c r="P567" s="47"/>
      <c r="Q567" s="47">
        <v>2</v>
      </c>
      <c r="R567" s="47"/>
      <c r="S567" s="51"/>
      <c r="T567" s="51"/>
      <c r="U567" s="47"/>
      <c r="V567" s="47"/>
      <c r="W567" s="52">
        <f t="shared" si="17"/>
        <v>2</v>
      </c>
      <c r="X567" s="63">
        <f t="shared" si="18"/>
        <v>2</v>
      </c>
    </row>
    <row r="568" spans="2:24" ht="24.6" customHeight="1">
      <c r="B568" s="48">
        <f>Personal_Development!B569</f>
        <v>0</v>
      </c>
      <c r="C568" s="48">
        <f>Personal_Development!C569</f>
        <v>0</v>
      </c>
      <c r="D568" s="14" t="str">
        <f>Personal_Development!D569</f>
        <v>C13704</v>
      </c>
      <c r="E568" s="11" t="str">
        <f>Personal_Development!E569</f>
        <v>MOHAMAD IDDEHA BIN RAMLE</v>
      </c>
      <c r="F568" s="12" t="str">
        <f>Personal_Development!F569</f>
        <v>FACTORY OPERATIONS DEPARTMENT</v>
      </c>
      <c r="G568" s="12" t="str">
        <f>Personal_Development!G569</f>
        <v>INVENTORY &amp; SYSYTEM CONTROL SECTION (IVS)</v>
      </c>
      <c r="H568" s="40" t="str">
        <f>Personal_Development!H569</f>
        <v>STOREHAND</v>
      </c>
      <c r="I568" s="41" t="str">
        <f>Personal_Development!I569</f>
        <v>C4 PROD</v>
      </c>
      <c r="J568" s="42" t="str">
        <f>Personal_Development!J569</f>
        <v xml:space="preserve">C4 </v>
      </c>
      <c r="K568" s="47"/>
      <c r="L568" s="47"/>
      <c r="M568" s="51"/>
      <c r="N568" s="51"/>
      <c r="O568" s="47"/>
      <c r="P568" s="47"/>
      <c r="Q568" s="47"/>
      <c r="R568" s="47"/>
      <c r="S568" s="51"/>
      <c r="T568" s="51">
        <v>3</v>
      </c>
      <c r="U568" s="47">
        <v>1</v>
      </c>
      <c r="V568" s="47"/>
      <c r="W568" s="52">
        <f t="shared" si="17"/>
        <v>4</v>
      </c>
      <c r="X568" s="63">
        <f t="shared" si="18"/>
        <v>4</v>
      </c>
    </row>
    <row r="569" spans="2:24" ht="24.6" customHeight="1">
      <c r="B569" s="48">
        <f>Personal_Development!B570</f>
        <v>0</v>
      </c>
      <c r="C569" s="48">
        <f>Personal_Development!C570</f>
        <v>0</v>
      </c>
      <c r="D569" s="14" t="str">
        <f>Personal_Development!D570</f>
        <v>C13705</v>
      </c>
      <c r="E569" s="11" t="str">
        <f>Personal_Development!E570</f>
        <v>KELANA HASRUL BIN HADI</v>
      </c>
      <c r="F569" s="12" t="str">
        <f>Personal_Development!F570</f>
        <v>FACTORY OPERATIONS DEPARTMENT</v>
      </c>
      <c r="G569" s="12" t="str">
        <f>Personal_Development!G570</f>
        <v>INVENTORY &amp; SYSYTEM CONTROL SECTION (IVS)</v>
      </c>
      <c r="H569" s="40" t="str">
        <f>Personal_Development!H570</f>
        <v>STOREHAND</v>
      </c>
      <c r="I569" s="41" t="str">
        <f>Personal_Development!I570</f>
        <v>C4 PROD</v>
      </c>
      <c r="J569" s="42" t="str">
        <f>Personal_Development!J570</f>
        <v xml:space="preserve">C4 </v>
      </c>
      <c r="K569" s="47"/>
      <c r="L569" s="47"/>
      <c r="M569" s="51"/>
      <c r="N569" s="51"/>
      <c r="O569" s="47"/>
      <c r="P569" s="47"/>
      <c r="Q569" s="47"/>
      <c r="R569" s="47"/>
      <c r="S569" s="51"/>
      <c r="T569" s="51"/>
      <c r="U569" s="47"/>
      <c r="V569" s="47"/>
      <c r="W569" s="52">
        <f t="shared" si="17"/>
        <v>0</v>
      </c>
      <c r="X569" s="63">
        <f t="shared" si="18"/>
        <v>1</v>
      </c>
    </row>
    <row r="570" spans="2:24" ht="24.6" customHeight="1">
      <c r="B570" s="48">
        <f>Personal_Development!B571</f>
        <v>0</v>
      </c>
      <c r="C570" s="48">
        <f>Personal_Development!C571</f>
        <v>0</v>
      </c>
      <c r="D570" s="14" t="str">
        <f>Personal_Development!D571</f>
        <v>C13727</v>
      </c>
      <c r="E570" s="11" t="str">
        <f>Personal_Development!E571</f>
        <v>MOHD SHAHFUAN BIN SAHARBUDIN</v>
      </c>
      <c r="F570" s="12" t="str">
        <f>Personal_Development!F571</f>
        <v>PRODUCTION NO.1 DEPARTMENT</v>
      </c>
      <c r="G570" s="12" t="str">
        <f>Personal_Development!G571</f>
        <v>ASSEMBLY PRODUCTION SECTION (APS)</v>
      </c>
      <c r="H570" s="40" t="str">
        <f>Personal_Development!H571</f>
        <v>OPERATOR 2</v>
      </c>
      <c r="I570" s="41" t="str">
        <f>Personal_Development!I571</f>
        <v>C4 PROD</v>
      </c>
      <c r="J570" s="42" t="str">
        <f>Personal_Development!J571</f>
        <v xml:space="preserve">C4 </v>
      </c>
      <c r="K570" s="47"/>
      <c r="L570" s="47"/>
      <c r="M570" s="51"/>
      <c r="N570" s="51"/>
      <c r="O570" s="47"/>
      <c r="P570" s="47"/>
      <c r="Q570" s="47">
        <v>10</v>
      </c>
      <c r="R570" s="47"/>
      <c r="S570" s="51"/>
      <c r="T570" s="51">
        <v>5</v>
      </c>
      <c r="U570" s="47"/>
      <c r="V570" s="47"/>
      <c r="W570" s="52">
        <f t="shared" si="17"/>
        <v>15</v>
      </c>
      <c r="X570" s="63">
        <f t="shared" si="18"/>
        <v>5</v>
      </c>
    </row>
    <row r="571" spans="2:24" ht="24.6" customHeight="1">
      <c r="B571" s="48">
        <f>Personal_Development!B572</f>
        <v>0</v>
      </c>
      <c r="C571" s="48">
        <f>Personal_Development!C572</f>
        <v>0</v>
      </c>
      <c r="D571" s="14" t="str">
        <f>Personal_Development!D572</f>
        <v>C13706</v>
      </c>
      <c r="E571" s="11" t="str">
        <f>Personal_Development!E572</f>
        <v>HAJAR MUNIRA BINTI ADNAN</v>
      </c>
      <c r="F571" s="12" t="str">
        <f>Personal_Development!F572</f>
        <v>PRODUCTION NO.1 DEPARTMENT</v>
      </c>
      <c r="G571" s="12" t="str">
        <f>Personal_Development!G572</f>
        <v>ASSEMBLY PRODUCTION SECTION (APS)</v>
      </c>
      <c r="H571" s="40" t="str">
        <f>Personal_Development!H572</f>
        <v>OPERATOR 2</v>
      </c>
      <c r="I571" s="41" t="str">
        <f>Personal_Development!I572</f>
        <v>C4 PROD</v>
      </c>
      <c r="J571" s="42" t="str">
        <f>Personal_Development!J572</f>
        <v xml:space="preserve">C4 </v>
      </c>
      <c r="K571" s="47"/>
      <c r="L571" s="47">
        <v>5</v>
      </c>
      <c r="M571" s="51"/>
      <c r="N571" s="51">
        <v>2</v>
      </c>
      <c r="O571" s="47"/>
      <c r="P571" s="47"/>
      <c r="Q571" s="47"/>
      <c r="R571" s="47"/>
      <c r="S571" s="51"/>
      <c r="T571" s="51"/>
      <c r="U571" s="47"/>
      <c r="V571" s="47"/>
      <c r="W571" s="52">
        <f t="shared" si="17"/>
        <v>7</v>
      </c>
      <c r="X571" s="63">
        <f t="shared" si="18"/>
        <v>5</v>
      </c>
    </row>
    <row r="572" spans="2:24" ht="24.6" customHeight="1">
      <c r="B572" s="48">
        <f>Personal_Development!B573</f>
        <v>0</v>
      </c>
      <c r="C572" s="48">
        <f>Personal_Development!C573</f>
        <v>0</v>
      </c>
      <c r="D572" s="14" t="str">
        <f>Personal_Development!D573</f>
        <v>C13707</v>
      </c>
      <c r="E572" s="11" t="str">
        <f>Personal_Development!E573</f>
        <v>ZURAIDAH BINTI TALIB</v>
      </c>
      <c r="F572" s="12" t="str">
        <f>Personal_Development!F573</f>
        <v>PRODUCTION NO.1 DEPARTMENT</v>
      </c>
      <c r="G572" s="12" t="str">
        <f>Personal_Development!G573</f>
        <v>ASSEMBLY PRODUCTION SECTION (APS)</v>
      </c>
      <c r="H572" s="40" t="str">
        <f>Personal_Development!H573</f>
        <v>OPERATOR 2</v>
      </c>
      <c r="I572" s="41" t="str">
        <f>Personal_Development!I573</f>
        <v>C4 PROD</v>
      </c>
      <c r="J572" s="42" t="str">
        <f>Personal_Development!J573</f>
        <v xml:space="preserve">C4 </v>
      </c>
      <c r="K572" s="47"/>
      <c r="L572" s="47"/>
      <c r="M572" s="51"/>
      <c r="N572" s="51"/>
      <c r="O572" s="47"/>
      <c r="P572" s="47"/>
      <c r="Q572" s="47"/>
      <c r="R572" s="47"/>
      <c r="S572" s="51"/>
      <c r="T572" s="51">
        <v>6</v>
      </c>
      <c r="U572" s="47"/>
      <c r="V572" s="47"/>
      <c r="W572" s="52">
        <f t="shared" si="17"/>
        <v>6</v>
      </c>
      <c r="X572" s="63">
        <f t="shared" si="18"/>
        <v>5</v>
      </c>
    </row>
    <row r="573" spans="2:24" ht="24.6" customHeight="1">
      <c r="B573" s="48">
        <f>Personal_Development!B574</f>
        <v>0</v>
      </c>
      <c r="C573" s="48">
        <f>Personal_Development!C574</f>
        <v>0</v>
      </c>
      <c r="D573" s="14" t="str">
        <f>Personal_Development!D574</f>
        <v>C13708</v>
      </c>
      <c r="E573" s="11" t="str">
        <f>Personal_Development!E574</f>
        <v>YOGESWARI NAIR A/P ANNAMALAI</v>
      </c>
      <c r="F573" s="12" t="str">
        <f>Personal_Development!F574</f>
        <v>PRODUCTION NO.1 DEPARTMENT</v>
      </c>
      <c r="G573" s="12" t="str">
        <f>Personal_Development!G574</f>
        <v>ASSEMBLY PRODUCTION SECTION (APS)</v>
      </c>
      <c r="H573" s="40" t="str">
        <f>Personal_Development!H574</f>
        <v>OPERATOR 2</v>
      </c>
      <c r="I573" s="41" t="str">
        <f>Personal_Development!I574</f>
        <v>C4 PROD</v>
      </c>
      <c r="J573" s="42" t="str">
        <f>Personal_Development!J574</f>
        <v xml:space="preserve">C4 </v>
      </c>
      <c r="K573" s="47"/>
      <c r="L573" s="47">
        <v>1</v>
      </c>
      <c r="M573" s="51">
        <v>1</v>
      </c>
      <c r="N573" s="51"/>
      <c r="O573" s="47">
        <v>4</v>
      </c>
      <c r="P573" s="47">
        <v>2</v>
      </c>
      <c r="Q573" s="47"/>
      <c r="R573" s="47"/>
      <c r="S573" s="51"/>
      <c r="T573" s="51"/>
      <c r="U573" s="47"/>
      <c r="V573" s="47"/>
      <c r="W573" s="52">
        <f t="shared" si="17"/>
        <v>8</v>
      </c>
      <c r="X573" s="63">
        <f t="shared" si="18"/>
        <v>5</v>
      </c>
    </row>
    <row r="574" spans="2:24" ht="24.6" customHeight="1">
      <c r="B574" s="48">
        <f>Personal_Development!B575</f>
        <v>0</v>
      </c>
      <c r="C574" s="48">
        <f>Personal_Development!C575</f>
        <v>0</v>
      </c>
      <c r="D574" s="14" t="str">
        <f>Personal_Development!D575</f>
        <v>C13709</v>
      </c>
      <c r="E574" s="11" t="str">
        <f>Personal_Development!E575</f>
        <v>VINOSHEELA A/P SASI</v>
      </c>
      <c r="F574" s="12" t="str">
        <f>Personal_Development!F575</f>
        <v>PRODUCTION NO.1 DEPARTMENT</v>
      </c>
      <c r="G574" s="12" t="str">
        <f>Personal_Development!G575</f>
        <v>ASSEMBLY PRODUCTION SECTION (APS)</v>
      </c>
      <c r="H574" s="40" t="str">
        <f>Personal_Development!H575</f>
        <v>OPERATOR 2</v>
      </c>
      <c r="I574" s="41" t="str">
        <f>Personal_Development!I575</f>
        <v>C4 PROD</v>
      </c>
      <c r="J574" s="42" t="str">
        <f>Personal_Development!J575</f>
        <v xml:space="preserve">C4 </v>
      </c>
      <c r="K574" s="47"/>
      <c r="L574" s="47"/>
      <c r="M574" s="51"/>
      <c r="N574" s="51"/>
      <c r="O574" s="47"/>
      <c r="P574" s="47"/>
      <c r="Q574" s="47"/>
      <c r="R574" s="47"/>
      <c r="S574" s="51"/>
      <c r="T574" s="51">
        <v>3</v>
      </c>
      <c r="U574" s="47"/>
      <c r="V574" s="47"/>
      <c r="W574" s="52">
        <f t="shared" si="17"/>
        <v>3</v>
      </c>
      <c r="X574" s="63">
        <f t="shared" si="18"/>
        <v>3</v>
      </c>
    </row>
    <row r="575" spans="2:24" ht="24.6" customHeight="1">
      <c r="B575" s="48">
        <f>Personal_Development!B576</f>
        <v>0</v>
      </c>
      <c r="C575" s="48">
        <f>Personal_Development!C576</f>
        <v>0</v>
      </c>
      <c r="D575" s="14" t="str">
        <f>Personal_Development!D576</f>
        <v>C13710</v>
      </c>
      <c r="E575" s="11" t="str">
        <f>Personal_Development!E576</f>
        <v>ASNAH BINTI MUHAMAD @ MUSTAFAR</v>
      </c>
      <c r="F575" s="12" t="str">
        <f>Personal_Development!F576</f>
        <v>PRODUCTION NO.1 DEPARTMENT</v>
      </c>
      <c r="G575" s="12" t="str">
        <f>Personal_Development!G576</f>
        <v>ASSEMBLY PRODUCTION SECTION (APS)</v>
      </c>
      <c r="H575" s="40" t="str">
        <f>Personal_Development!H576</f>
        <v>OPERATOR 2</v>
      </c>
      <c r="I575" s="41" t="str">
        <f>Personal_Development!I576</f>
        <v>C4 PROD</v>
      </c>
      <c r="J575" s="42" t="str">
        <f>Personal_Development!J576</f>
        <v xml:space="preserve">C4 </v>
      </c>
      <c r="K575" s="47"/>
      <c r="L575" s="47"/>
      <c r="M575" s="51"/>
      <c r="N575" s="51"/>
      <c r="O575" s="47">
        <v>1</v>
      </c>
      <c r="P575" s="47">
        <v>3</v>
      </c>
      <c r="Q575" s="47"/>
      <c r="R575" s="47"/>
      <c r="S575" s="51"/>
      <c r="T575" s="51">
        <v>1</v>
      </c>
      <c r="U575" s="47"/>
      <c r="V575" s="47"/>
      <c r="W575" s="52">
        <f t="shared" si="17"/>
        <v>5</v>
      </c>
      <c r="X575" s="63">
        <f t="shared" si="18"/>
        <v>5</v>
      </c>
    </row>
    <row r="576" spans="2:24" ht="24.6" customHeight="1">
      <c r="B576" s="48">
        <f>Personal_Development!B577</f>
        <v>0</v>
      </c>
      <c r="C576" s="48">
        <f>Personal_Development!C577</f>
        <v>0</v>
      </c>
      <c r="D576" s="14" t="str">
        <f>Personal_Development!D577</f>
        <v>C13711</v>
      </c>
      <c r="E576" s="11" t="str">
        <f>Personal_Development!E577</f>
        <v>MOHD NORAZAM BIN DOLMAT</v>
      </c>
      <c r="F576" s="12" t="str">
        <f>Personal_Development!F577</f>
        <v>PRODUCTION NO.1 DEPARTMENT</v>
      </c>
      <c r="G576" s="12" t="str">
        <f>Personal_Development!G577</f>
        <v>ASSEMBLY PRODUCTION SECTION (APS)</v>
      </c>
      <c r="H576" s="40" t="str">
        <f>Personal_Development!H577</f>
        <v>OPERATOR 2</v>
      </c>
      <c r="I576" s="41" t="str">
        <f>Personal_Development!I577</f>
        <v>C4 PROD</v>
      </c>
      <c r="J576" s="42" t="str">
        <f>Personal_Development!J577</f>
        <v xml:space="preserve">C4 </v>
      </c>
      <c r="K576" s="47"/>
      <c r="L576" s="47"/>
      <c r="M576" s="51"/>
      <c r="N576" s="51"/>
      <c r="O576" s="47"/>
      <c r="P576" s="47"/>
      <c r="Q576" s="47"/>
      <c r="R576" s="47"/>
      <c r="S576" s="51"/>
      <c r="T576" s="51"/>
      <c r="U576" s="47"/>
      <c r="V576" s="47">
        <v>6</v>
      </c>
      <c r="W576" s="52">
        <f t="shared" si="17"/>
        <v>6</v>
      </c>
      <c r="X576" s="63">
        <f t="shared" si="18"/>
        <v>5</v>
      </c>
    </row>
    <row r="577" spans="2:24" ht="24.6" customHeight="1">
      <c r="B577" s="48" t="str">
        <f>Personal_Development!B578</f>
        <v>R</v>
      </c>
      <c r="C577" s="48">
        <f>Personal_Development!C578</f>
        <v>0</v>
      </c>
      <c r="D577" s="14" t="str">
        <f>Personal_Development!D578</f>
        <v>E00167</v>
      </c>
      <c r="E577" s="11" t="str">
        <f>Personal_Development!E578</f>
        <v>WONG MANN LOON</v>
      </c>
      <c r="F577" s="12" t="str">
        <f>Personal_Development!F578</f>
        <v>FACTORY OPERATIONS DEPARTMENT</v>
      </c>
      <c r="G577" s="12" t="str">
        <f>Personal_Development!G578</f>
        <v>FINANCE &amp; ACCOUNTING SECTION (FAS)</v>
      </c>
      <c r="H577" s="40" t="str">
        <f>Personal_Development!H578</f>
        <v>OFFICER</v>
      </c>
      <c r="I577" s="41" t="str">
        <f>Personal_Development!I578</f>
        <v>M6</v>
      </c>
      <c r="J577" s="42" t="str">
        <f>Personal_Development!J578</f>
        <v>M6</v>
      </c>
      <c r="K577" s="47"/>
      <c r="L577" s="47"/>
      <c r="M577" s="51">
        <v>3</v>
      </c>
      <c r="N577" s="51"/>
      <c r="O577" s="47"/>
      <c r="P577" s="47"/>
      <c r="Q577" s="47"/>
      <c r="R577" s="47"/>
      <c r="S577" s="51"/>
      <c r="T577" s="51"/>
      <c r="U577" s="47"/>
      <c r="V577" s="47"/>
      <c r="W577" s="52">
        <f t="shared" si="17"/>
        <v>3</v>
      </c>
      <c r="X577" s="63">
        <f t="shared" si="18"/>
        <v>3</v>
      </c>
    </row>
    <row r="578" spans="2:24" ht="24.6" customHeight="1">
      <c r="B578" s="48" t="str">
        <f>Personal_Development!B579</f>
        <v>R</v>
      </c>
      <c r="C578" s="48">
        <f>Personal_Development!C579</f>
        <v>0</v>
      </c>
      <c r="D578" s="14" t="str">
        <f>Personal_Development!D579</f>
        <v>C13684</v>
      </c>
      <c r="E578" s="11" t="str">
        <f>Personal_Development!E579</f>
        <v>MOHD AZUWAN BIN MUSTAFA</v>
      </c>
      <c r="F578" s="12" t="str">
        <f>Personal_Development!F579</f>
        <v>QUALITY ASSURANCE DEPARTMENT</v>
      </c>
      <c r="G578" s="12" t="str">
        <f>Personal_Development!G579</f>
        <v>QUALITY PLANNING SECTION (QPS)</v>
      </c>
      <c r="H578" s="40" t="str">
        <f>Personal_Development!H579</f>
        <v>PROD ASSISTANT</v>
      </c>
      <c r="I578" s="41" t="str">
        <f>Personal_Development!I579</f>
        <v>C1 PROD</v>
      </c>
      <c r="J578" s="42" t="str">
        <f>Personal_Development!J579</f>
        <v xml:space="preserve">C1 </v>
      </c>
      <c r="K578" s="47"/>
      <c r="L578" s="47"/>
      <c r="M578" s="51"/>
      <c r="N578" s="51"/>
      <c r="O578" s="47"/>
      <c r="P578" s="47"/>
      <c r="Q578" s="47"/>
      <c r="R578" s="47"/>
      <c r="S578" s="51"/>
      <c r="T578" s="51"/>
      <c r="U578" s="47"/>
      <c r="V578" s="47"/>
      <c r="W578" s="52">
        <f t="shared" si="17"/>
        <v>0</v>
      </c>
      <c r="X578" s="63">
        <f t="shared" si="18"/>
        <v>1</v>
      </c>
    </row>
    <row r="579" spans="2:24" ht="24.6" customHeight="1">
      <c r="B579" s="48" t="str">
        <f>Personal_Development!B580</f>
        <v>R</v>
      </c>
      <c r="C579" s="48">
        <f>Personal_Development!C580</f>
        <v>0</v>
      </c>
      <c r="D579" s="14" t="str">
        <f>Personal_Development!D580</f>
        <v>T10049</v>
      </c>
      <c r="E579" s="11" t="str">
        <f>Personal_Development!E580</f>
        <v>FIRDAUS ISKANDAR BIN AMIN</v>
      </c>
      <c r="F579" s="12" t="str">
        <f>Personal_Development!F580</f>
        <v>GENERAL AFFAIRS DEPARTMENT</v>
      </c>
      <c r="G579" s="12" t="str">
        <f>Personal_Development!G580</f>
        <v>GENERAL AFFAIRS SECTION (GAS)</v>
      </c>
      <c r="H579" s="40" t="str">
        <f>Personal_Development!H580</f>
        <v>CLERK 1</v>
      </c>
      <c r="I579" s="41" t="str">
        <f>Personal_Development!I580</f>
        <v>C2 OFFICE</v>
      </c>
      <c r="J579" s="42" t="str">
        <f>Personal_Development!J580</f>
        <v xml:space="preserve">C2 </v>
      </c>
      <c r="K579" s="47"/>
      <c r="L579" s="47"/>
      <c r="M579" s="51"/>
      <c r="N579" s="51"/>
      <c r="O579" s="47"/>
      <c r="P579" s="47"/>
      <c r="Q579" s="47"/>
      <c r="R579" s="47"/>
      <c r="S579" s="51"/>
      <c r="T579" s="51"/>
      <c r="U579" s="47"/>
      <c r="V579" s="47"/>
      <c r="W579" s="52">
        <f t="shared" si="17"/>
        <v>0</v>
      </c>
      <c r="X579" s="63">
        <f t="shared" si="18"/>
        <v>1</v>
      </c>
    </row>
    <row r="580" spans="2:24" ht="24.6" customHeight="1">
      <c r="B580" s="48">
        <f>Personal_Development!B581</f>
        <v>0</v>
      </c>
      <c r="C580" s="48">
        <f>Personal_Development!C581</f>
        <v>0</v>
      </c>
      <c r="D580" s="14" t="str">
        <f>Personal_Development!D581</f>
        <v>C13687</v>
      </c>
      <c r="E580" s="11" t="str">
        <f>Personal_Development!E581</f>
        <v>MUHAMMAD AMIRUL BIN HAMNI</v>
      </c>
      <c r="F580" s="12" t="str">
        <f>Personal_Development!F581</f>
        <v>PRODUCTION NO.1 DEPARTMENT</v>
      </c>
      <c r="G580" s="12" t="str">
        <f>Personal_Development!G581</f>
        <v>ASSEMBLY PRODUCTION SECTION (APS)</v>
      </c>
      <c r="H580" s="40" t="str">
        <f>Personal_Development!H581</f>
        <v>OPERATOR 2</v>
      </c>
      <c r="I580" s="41" t="str">
        <f>Personal_Development!I581</f>
        <v>C4 PROD</v>
      </c>
      <c r="J580" s="42" t="str">
        <f>Personal_Development!J581</f>
        <v xml:space="preserve">C4 </v>
      </c>
      <c r="K580" s="47">
        <v>2</v>
      </c>
      <c r="L580" s="47"/>
      <c r="M580" s="51"/>
      <c r="N580" s="51"/>
      <c r="O580" s="47"/>
      <c r="P580" s="47"/>
      <c r="Q580" s="47"/>
      <c r="R580" s="47"/>
      <c r="S580" s="51"/>
      <c r="T580" s="51">
        <v>2</v>
      </c>
      <c r="U580" s="47"/>
      <c r="V580" s="47">
        <v>4</v>
      </c>
      <c r="W580" s="52">
        <f t="shared" ref="W580:W643" si="19">SUM(K580:V580)</f>
        <v>8</v>
      </c>
      <c r="X580" s="63">
        <f t="shared" si="18"/>
        <v>5</v>
      </c>
    </row>
    <row r="581" spans="2:24" ht="24.6" customHeight="1">
      <c r="B581" s="48">
        <f>Personal_Development!B582</f>
        <v>0</v>
      </c>
      <c r="C581" s="48">
        <f>Personal_Development!C582</f>
        <v>0</v>
      </c>
      <c r="D581" s="14" t="str">
        <f>Personal_Development!D582</f>
        <v>C13688</v>
      </c>
      <c r="E581" s="11" t="str">
        <f>Personal_Development!E582</f>
        <v>MOHD KAMARULHAFIZ BIN KAMRUZAMAN</v>
      </c>
      <c r="F581" s="12" t="str">
        <f>Personal_Development!F582</f>
        <v>FACTORY OPERATIONS DEPARTMENT</v>
      </c>
      <c r="G581" s="12" t="str">
        <f>Personal_Development!G582</f>
        <v>INVENTORY &amp; SYSYTEM CONTROL SECTION (IVS)</v>
      </c>
      <c r="H581" s="40" t="str">
        <f>Personal_Development!H582</f>
        <v>STOREHAND</v>
      </c>
      <c r="I581" s="41" t="str">
        <f>Personal_Development!I582</f>
        <v>C4 PROD</v>
      </c>
      <c r="J581" s="42" t="str">
        <f>Personal_Development!J582</f>
        <v xml:space="preserve">C4 </v>
      </c>
      <c r="K581" s="47"/>
      <c r="L581" s="47"/>
      <c r="M581" s="51"/>
      <c r="N581" s="51"/>
      <c r="O581" s="47"/>
      <c r="P581" s="47"/>
      <c r="Q581" s="47"/>
      <c r="R581" s="47"/>
      <c r="S581" s="51"/>
      <c r="T581" s="51"/>
      <c r="U581" s="47"/>
      <c r="V581" s="47"/>
      <c r="W581" s="52">
        <f t="shared" si="19"/>
        <v>0</v>
      </c>
      <c r="X581" s="63">
        <f t="shared" si="18"/>
        <v>1</v>
      </c>
    </row>
    <row r="582" spans="2:24" ht="24.6" customHeight="1">
      <c r="B582" s="48">
        <f>Personal_Development!B583</f>
        <v>0</v>
      </c>
      <c r="C582" s="48">
        <f>Personal_Development!C583</f>
        <v>0</v>
      </c>
      <c r="D582" s="14" t="str">
        <f>Personal_Development!D583</f>
        <v>C13689</v>
      </c>
      <c r="E582" s="11" t="str">
        <f>Personal_Development!E583</f>
        <v>WAN IBNOR BIN ABDUL JALAL (OKU)</v>
      </c>
      <c r="F582" s="12" t="str">
        <f>Personal_Development!F583</f>
        <v>PRODUCTION NO.1 DEPARTMENT</v>
      </c>
      <c r="G582" s="12" t="str">
        <f>Personal_Development!G583</f>
        <v>ASSEMBLY PRODUCTION SECTION (APS)</v>
      </c>
      <c r="H582" s="40" t="str">
        <f>Personal_Development!H583</f>
        <v>OPERATOR 2</v>
      </c>
      <c r="I582" s="41" t="str">
        <f>Personal_Development!I583</f>
        <v>C4 PROD</v>
      </c>
      <c r="J582" s="42" t="str">
        <f>Personal_Development!J583</f>
        <v xml:space="preserve">C4 </v>
      </c>
      <c r="K582" s="47"/>
      <c r="L582" s="47"/>
      <c r="M582" s="51"/>
      <c r="N582" s="51"/>
      <c r="O582" s="47"/>
      <c r="P582" s="47"/>
      <c r="Q582" s="47"/>
      <c r="R582" s="47"/>
      <c r="S582" s="51"/>
      <c r="T582" s="51"/>
      <c r="U582" s="47"/>
      <c r="V582" s="47"/>
      <c r="W582" s="52">
        <f t="shared" si="19"/>
        <v>0</v>
      </c>
      <c r="X582" s="63">
        <f t="shared" si="18"/>
        <v>1</v>
      </c>
    </row>
    <row r="583" spans="2:24" ht="24.6" customHeight="1">
      <c r="B583" s="48">
        <f>Personal_Development!B584</f>
        <v>0</v>
      </c>
      <c r="C583" s="48">
        <f>Personal_Development!C584</f>
        <v>0</v>
      </c>
      <c r="D583" s="14" t="str">
        <f>Personal_Development!D584</f>
        <v>C13691</v>
      </c>
      <c r="E583" s="11" t="str">
        <f>Personal_Development!E584</f>
        <v>SITI NUR AQILAH BINTI ZILANI</v>
      </c>
      <c r="F583" s="12" t="str">
        <f>Personal_Development!F584</f>
        <v>PRODUCTION NO.2 DEPARTMENT</v>
      </c>
      <c r="G583" s="12" t="str">
        <f>Personal_Development!G584</f>
        <v>MOLDING PRODUCTION SECTION (MPS)</v>
      </c>
      <c r="H583" s="40" t="str">
        <f>Personal_Development!H584</f>
        <v>OPERATOR 2</v>
      </c>
      <c r="I583" s="41" t="str">
        <f>Personal_Development!I584</f>
        <v>C4 PROD</v>
      </c>
      <c r="J583" s="42" t="str">
        <f>Personal_Development!J584</f>
        <v xml:space="preserve">C4 </v>
      </c>
      <c r="K583" s="47"/>
      <c r="L583" s="47"/>
      <c r="M583" s="51"/>
      <c r="N583" s="51"/>
      <c r="O583" s="47"/>
      <c r="P583" s="47"/>
      <c r="Q583" s="47">
        <v>1</v>
      </c>
      <c r="R583" s="47">
        <v>4</v>
      </c>
      <c r="S583" s="51"/>
      <c r="T583" s="51"/>
      <c r="U583" s="47"/>
      <c r="V583" s="47"/>
      <c r="W583" s="52">
        <f t="shared" si="19"/>
        <v>5</v>
      </c>
      <c r="X583" s="63">
        <f t="shared" si="18"/>
        <v>5</v>
      </c>
    </row>
    <row r="584" spans="2:24" ht="24.6" customHeight="1">
      <c r="B584" s="48">
        <f>Personal_Development!B585</f>
        <v>0</v>
      </c>
      <c r="C584" s="48">
        <f>Personal_Development!C585</f>
        <v>0</v>
      </c>
      <c r="D584" s="14" t="str">
        <f>Personal_Development!D585</f>
        <v>C13692</v>
      </c>
      <c r="E584" s="11" t="str">
        <f>Personal_Development!E585</f>
        <v>MUHAMMAD FARHAN BIN ABDUL GAFFAR</v>
      </c>
      <c r="F584" s="12" t="str">
        <f>Personal_Development!F585</f>
        <v>PRODUCTION NO.2 DEPARTMENT</v>
      </c>
      <c r="G584" s="12" t="str">
        <f>Personal_Development!G585</f>
        <v>MOLDING PRODUCTION SECTION (MPS)</v>
      </c>
      <c r="H584" s="40" t="str">
        <f>Personal_Development!H585</f>
        <v>OPERATOR 2</v>
      </c>
      <c r="I584" s="41" t="str">
        <f>Personal_Development!I585</f>
        <v>C4 PROD</v>
      </c>
      <c r="J584" s="42" t="str">
        <f>Personal_Development!J585</f>
        <v xml:space="preserve">C4 </v>
      </c>
      <c r="K584" s="47"/>
      <c r="L584" s="47"/>
      <c r="M584" s="51"/>
      <c r="N584" s="51"/>
      <c r="O584" s="47"/>
      <c r="P584" s="47"/>
      <c r="Q584" s="47"/>
      <c r="R584" s="47"/>
      <c r="S584" s="51"/>
      <c r="T584" s="51"/>
      <c r="U584" s="47"/>
      <c r="V584" s="47"/>
      <c r="W584" s="52">
        <f t="shared" si="19"/>
        <v>0</v>
      </c>
      <c r="X584" s="63">
        <f t="shared" si="18"/>
        <v>1</v>
      </c>
    </row>
    <row r="585" spans="2:24" ht="24.6" customHeight="1">
      <c r="B585" s="48">
        <f>Personal_Development!B586</f>
        <v>0</v>
      </c>
      <c r="C585" s="48">
        <f>Personal_Development!C586</f>
        <v>0</v>
      </c>
      <c r="D585" s="14" t="str">
        <f>Personal_Development!D586</f>
        <v>C13693</v>
      </c>
      <c r="E585" s="11" t="str">
        <f>Personal_Development!E586</f>
        <v>NURUL AIN HAYATI BINTI ABDULLAH</v>
      </c>
      <c r="F585" s="12" t="str">
        <f>Personal_Development!F586</f>
        <v>PRODUCTION NO.2 DEPARTMENT</v>
      </c>
      <c r="G585" s="12" t="str">
        <f>Personal_Development!G586</f>
        <v>MOLDING PRODUCTION SECTION (MPS)</v>
      </c>
      <c r="H585" s="40" t="str">
        <f>Personal_Development!H586</f>
        <v>OPERATOR 2</v>
      </c>
      <c r="I585" s="41" t="str">
        <f>Personal_Development!I586</f>
        <v>C4 PROD</v>
      </c>
      <c r="J585" s="42" t="str">
        <f>Personal_Development!J586</f>
        <v xml:space="preserve">C4 </v>
      </c>
      <c r="K585" s="47"/>
      <c r="L585" s="47"/>
      <c r="M585" s="51"/>
      <c r="N585" s="51"/>
      <c r="O585" s="47"/>
      <c r="P585" s="47"/>
      <c r="Q585" s="47">
        <v>2</v>
      </c>
      <c r="R585" s="47"/>
      <c r="S585" s="51"/>
      <c r="T585" s="51"/>
      <c r="U585" s="47"/>
      <c r="V585" s="47"/>
      <c r="W585" s="52">
        <f t="shared" si="19"/>
        <v>2</v>
      </c>
      <c r="X585" s="63">
        <f t="shared" si="18"/>
        <v>2</v>
      </c>
    </row>
    <row r="586" spans="2:24" ht="24.6" customHeight="1">
      <c r="B586" s="48">
        <f>Personal_Development!B587</f>
        <v>0</v>
      </c>
      <c r="C586" s="48">
        <f>Personal_Development!C587</f>
        <v>0</v>
      </c>
      <c r="D586" s="14" t="str">
        <f>Personal_Development!D587</f>
        <v>C13697</v>
      </c>
      <c r="E586" s="11" t="str">
        <f>Personal_Development!E587</f>
        <v>NURUL AMIRAH BINTI ANUAR</v>
      </c>
      <c r="F586" s="12" t="str">
        <f>Personal_Development!F587</f>
        <v>PRODUCTION NO.2 DEPARTMENT</v>
      </c>
      <c r="G586" s="12" t="str">
        <f>Personal_Development!G587</f>
        <v>MOLDING PRODUCTION SECTION (MPS)</v>
      </c>
      <c r="H586" s="40" t="str">
        <f>Personal_Development!H587</f>
        <v>OPERATOR 2</v>
      </c>
      <c r="I586" s="41" t="str">
        <f>Personal_Development!I587</f>
        <v>C4 PROD</v>
      </c>
      <c r="J586" s="42" t="str">
        <f>Personal_Development!J587</f>
        <v xml:space="preserve">C4 </v>
      </c>
      <c r="K586" s="47"/>
      <c r="L586" s="47"/>
      <c r="M586" s="51"/>
      <c r="N586" s="51"/>
      <c r="O586" s="47"/>
      <c r="P586" s="47"/>
      <c r="Q586" s="47">
        <v>1</v>
      </c>
      <c r="R586" s="47">
        <v>1</v>
      </c>
      <c r="S586" s="51"/>
      <c r="T586" s="51"/>
      <c r="U586" s="47"/>
      <c r="V586" s="47"/>
      <c r="W586" s="52">
        <f t="shared" si="19"/>
        <v>2</v>
      </c>
      <c r="X586" s="63">
        <f t="shared" si="18"/>
        <v>2</v>
      </c>
    </row>
    <row r="587" spans="2:24" ht="24.6" customHeight="1">
      <c r="B587" s="48">
        <f>Personal_Development!B588</f>
        <v>0</v>
      </c>
      <c r="C587" s="48">
        <f>Personal_Development!C588</f>
        <v>0</v>
      </c>
      <c r="D587" s="14" t="str">
        <f>Personal_Development!D588</f>
        <v>C13698</v>
      </c>
      <c r="E587" s="11" t="str">
        <f>Personal_Development!E588</f>
        <v>NURUL FATIN SHAHIRA BINTI SANNY</v>
      </c>
      <c r="F587" s="12" t="str">
        <f>Personal_Development!F588</f>
        <v>PRODUCTION NO.2 DEPARTMENT</v>
      </c>
      <c r="G587" s="12" t="str">
        <f>Personal_Development!G588</f>
        <v>MOLDING PRODUCTION SECTION (MPS)</v>
      </c>
      <c r="H587" s="40" t="str">
        <f>Personal_Development!H588</f>
        <v>OPERATOR 2</v>
      </c>
      <c r="I587" s="41" t="str">
        <f>Personal_Development!I588</f>
        <v>C4 PROD</v>
      </c>
      <c r="J587" s="42" t="str">
        <f>Personal_Development!J588</f>
        <v xml:space="preserve">C4 </v>
      </c>
      <c r="K587" s="47"/>
      <c r="L587" s="47"/>
      <c r="M587" s="51"/>
      <c r="N587" s="51"/>
      <c r="O587" s="47"/>
      <c r="P587" s="47"/>
      <c r="Q587" s="47">
        <v>3</v>
      </c>
      <c r="R587" s="47">
        <v>1</v>
      </c>
      <c r="S587" s="51"/>
      <c r="T587" s="51"/>
      <c r="U587" s="47"/>
      <c r="V587" s="47"/>
      <c r="W587" s="52">
        <f t="shared" si="19"/>
        <v>4</v>
      </c>
      <c r="X587" s="63">
        <f t="shared" si="18"/>
        <v>4</v>
      </c>
    </row>
    <row r="588" spans="2:24" ht="24.6" customHeight="1">
      <c r="B588" s="48" t="str">
        <f>Personal_Development!B589</f>
        <v>R</v>
      </c>
      <c r="C588" s="48">
        <f>Personal_Development!C589</f>
        <v>0</v>
      </c>
      <c r="D588" s="14" t="str">
        <f>Personal_Development!D589</f>
        <v>C13699</v>
      </c>
      <c r="E588" s="11" t="str">
        <f>Personal_Development!E589</f>
        <v>MUHAMMAD FITRI BIN JEFFRERY</v>
      </c>
      <c r="F588" s="12" t="str">
        <f>Personal_Development!F589</f>
        <v>PRODUCTION NO.2 DEPARTMENT</v>
      </c>
      <c r="G588" s="12" t="str">
        <f>Personal_Development!G589</f>
        <v>MOLDING PRODUCTION SECTION (MPS)</v>
      </c>
      <c r="H588" s="40" t="str">
        <f>Personal_Development!H589</f>
        <v>OPERATOR 2</v>
      </c>
      <c r="I588" s="41" t="str">
        <f>Personal_Development!I589</f>
        <v>C4 PROD</v>
      </c>
      <c r="J588" s="42" t="str">
        <f>Personal_Development!J589</f>
        <v xml:space="preserve">C4 </v>
      </c>
      <c r="K588" s="47"/>
      <c r="L588" s="47"/>
      <c r="M588" s="51"/>
      <c r="N588" s="51"/>
      <c r="O588" s="47"/>
      <c r="P588" s="47"/>
      <c r="Q588" s="47"/>
      <c r="R588" s="47"/>
      <c r="S588" s="51"/>
      <c r="T588" s="51"/>
      <c r="U588" s="47"/>
      <c r="V588" s="47"/>
      <c r="W588" s="52">
        <f t="shared" si="19"/>
        <v>0</v>
      </c>
      <c r="X588" s="63">
        <f t="shared" si="18"/>
        <v>1</v>
      </c>
    </row>
    <row r="589" spans="2:24" ht="24.6" customHeight="1">
      <c r="B589" s="48">
        <f>Personal_Development!B590</f>
        <v>0</v>
      </c>
      <c r="C589" s="48">
        <f>Personal_Development!C590</f>
        <v>0</v>
      </c>
      <c r="D589" s="14" t="str">
        <f>Personal_Development!D590</f>
        <v>C13715</v>
      </c>
      <c r="E589" s="11" t="str">
        <f>Personal_Development!E590</f>
        <v>MUHAMMAD HILMI BIN ABD HALIM</v>
      </c>
      <c r="F589" s="12" t="str">
        <f>Personal_Development!F590</f>
        <v>FACTORY OPERATIONS DEPARTMENT</v>
      </c>
      <c r="G589" s="12" t="str">
        <f>Personal_Development!G590</f>
        <v>INVENTORY &amp; SYSYTEM CONTROL SECTION (IVS)</v>
      </c>
      <c r="H589" s="40" t="str">
        <f>Personal_Development!H590</f>
        <v>STOREHAND</v>
      </c>
      <c r="I589" s="41" t="str">
        <f>Personal_Development!I590</f>
        <v>C4 PROD</v>
      </c>
      <c r="J589" s="42" t="str">
        <f>Personal_Development!J590</f>
        <v xml:space="preserve">C4 </v>
      </c>
      <c r="K589" s="47"/>
      <c r="L589" s="47"/>
      <c r="M589" s="51"/>
      <c r="N589" s="51"/>
      <c r="O589" s="47"/>
      <c r="P589" s="47"/>
      <c r="Q589" s="47"/>
      <c r="R589" s="47"/>
      <c r="S589" s="51"/>
      <c r="T589" s="51"/>
      <c r="U589" s="47"/>
      <c r="V589" s="47"/>
      <c r="W589" s="52">
        <f t="shared" si="19"/>
        <v>0</v>
      </c>
      <c r="X589" s="63">
        <f t="shared" ref="X589:X652" si="20">ROUND(IF($W589&gt;=5,"5",IF($W589&gt;=4,"4",IF($W589&gt;=3,"3",IF($W589&gt;=2,"2",IF($W589&gt;=0,"1"))))),2)</f>
        <v>1</v>
      </c>
    </row>
    <row r="590" spans="2:24" ht="24.6" customHeight="1">
      <c r="B590" s="48">
        <f>Personal_Development!B591</f>
        <v>0</v>
      </c>
      <c r="C590" s="48">
        <f>Personal_Development!C591</f>
        <v>0</v>
      </c>
      <c r="D590" s="14" t="str">
        <f>Personal_Development!D591</f>
        <v>E00169</v>
      </c>
      <c r="E590" s="11" t="str">
        <f>Personal_Development!E591</f>
        <v>IRA ZATY SOFEA BINTI ABD KAMAL</v>
      </c>
      <c r="F590" s="12" t="str">
        <f>Personal_Development!F591</f>
        <v>GENERAL AFFAIRS DEPARTMENT</v>
      </c>
      <c r="G590" s="12" t="str">
        <f>Personal_Development!G591</f>
        <v>FACILITY ENGINEERING SECTION (FES)</v>
      </c>
      <c r="H590" s="40" t="str">
        <f>Personal_Development!H591</f>
        <v>ASST. ENGINEER</v>
      </c>
      <c r="I590" s="41" t="str">
        <f>Personal_Development!I591</f>
        <v>M7</v>
      </c>
      <c r="J590" s="42" t="str">
        <f>Personal_Development!J591</f>
        <v>M7</v>
      </c>
      <c r="K590" s="47"/>
      <c r="L590" s="47"/>
      <c r="M590" s="51"/>
      <c r="N590" s="51">
        <v>2</v>
      </c>
      <c r="O590" s="47">
        <v>7</v>
      </c>
      <c r="P590" s="47"/>
      <c r="Q590" s="47"/>
      <c r="R590" s="47"/>
      <c r="S590" s="51"/>
      <c r="T590" s="51"/>
      <c r="U590" s="47"/>
      <c r="V590" s="47"/>
      <c r="W590" s="52">
        <f t="shared" si="19"/>
        <v>9</v>
      </c>
      <c r="X590" s="63">
        <f t="shared" si="20"/>
        <v>5</v>
      </c>
    </row>
    <row r="591" spans="2:24" ht="24.6" customHeight="1">
      <c r="B591" s="48" t="str">
        <f>Personal_Development!B592</f>
        <v>R</v>
      </c>
      <c r="C591" s="48">
        <f>Personal_Development!C592</f>
        <v>0</v>
      </c>
      <c r="D591" s="14" t="str">
        <f>Personal_Development!D592</f>
        <v>C13717</v>
      </c>
      <c r="E591" s="11" t="str">
        <f>Personal_Development!E592</f>
        <v>MOHAMAD HANIF HANAFI BIN JAMALUDIN</v>
      </c>
      <c r="F591" s="12" t="str">
        <f>Personal_Development!F592</f>
        <v>FACTORY OPERATIONS DEPARTMENT</v>
      </c>
      <c r="G591" s="12" t="str">
        <f>Personal_Development!G592</f>
        <v>INVENTORY &amp; SYSYTEM CONTROL SECTION (IVS)</v>
      </c>
      <c r="H591" s="40" t="str">
        <f>Personal_Development!H592</f>
        <v>STOREHAND</v>
      </c>
      <c r="I591" s="41" t="str">
        <f>Personal_Development!I592</f>
        <v>C4 PROD</v>
      </c>
      <c r="J591" s="42" t="str">
        <f>Personal_Development!J592</f>
        <v xml:space="preserve">C4 </v>
      </c>
      <c r="K591" s="47"/>
      <c r="L591" s="47"/>
      <c r="M591" s="51"/>
      <c r="N591" s="51"/>
      <c r="O591" s="47"/>
      <c r="P591" s="47"/>
      <c r="Q591" s="47"/>
      <c r="R591" s="47"/>
      <c r="S591" s="51"/>
      <c r="T591" s="51"/>
      <c r="U591" s="47"/>
      <c r="V591" s="47"/>
      <c r="W591" s="52">
        <f t="shared" si="19"/>
        <v>0</v>
      </c>
      <c r="X591" s="63">
        <f t="shared" si="20"/>
        <v>1</v>
      </c>
    </row>
    <row r="592" spans="2:24" ht="24.6" customHeight="1">
      <c r="B592" s="48">
        <f>Personal_Development!B593</f>
        <v>0</v>
      </c>
      <c r="C592" s="48">
        <f>Personal_Development!C593</f>
        <v>0</v>
      </c>
      <c r="D592" s="14" t="str">
        <f>Personal_Development!D593</f>
        <v>C13718</v>
      </c>
      <c r="E592" s="11" t="str">
        <f>Personal_Development!E593</f>
        <v>AMIR ASYARI BIN MOHAMAD</v>
      </c>
      <c r="F592" s="12" t="str">
        <f>Personal_Development!F593</f>
        <v>FACTORY OPERATIONS DEPARTMENT</v>
      </c>
      <c r="G592" s="12" t="str">
        <f>Personal_Development!G593</f>
        <v>INVENTORY &amp; SYSYTEM CONTROL SECTION (IVS)</v>
      </c>
      <c r="H592" s="40" t="str">
        <f>Personal_Development!H593</f>
        <v>STOREHAND</v>
      </c>
      <c r="I592" s="41" t="str">
        <f>Personal_Development!I593</f>
        <v>C4 PROD</v>
      </c>
      <c r="J592" s="42" t="str">
        <f>Personal_Development!J593</f>
        <v xml:space="preserve">C4 </v>
      </c>
      <c r="K592" s="47"/>
      <c r="L592" s="47"/>
      <c r="M592" s="51"/>
      <c r="N592" s="51"/>
      <c r="O592" s="47"/>
      <c r="P592" s="47"/>
      <c r="Q592" s="47"/>
      <c r="R592" s="47"/>
      <c r="S592" s="51"/>
      <c r="T592" s="51"/>
      <c r="U592" s="47"/>
      <c r="V592" s="47"/>
      <c r="W592" s="52">
        <f t="shared" si="19"/>
        <v>0</v>
      </c>
      <c r="X592" s="63">
        <f t="shared" si="20"/>
        <v>1</v>
      </c>
    </row>
    <row r="593" spans="2:24" ht="24.6" customHeight="1">
      <c r="B593" s="48">
        <f>Personal_Development!B594</f>
        <v>0</v>
      </c>
      <c r="C593" s="48">
        <f>Personal_Development!C594</f>
        <v>0</v>
      </c>
      <c r="D593" s="14" t="str">
        <f>Personal_Development!D594</f>
        <v>C13719</v>
      </c>
      <c r="E593" s="11" t="str">
        <f>Personal_Development!E594</f>
        <v>NUR QAMARINA BINTI MOHD YUSOFF</v>
      </c>
      <c r="F593" s="12" t="str">
        <f>Personal_Development!F594</f>
        <v>PRODUCTION NO.1 DEPARTMENT</v>
      </c>
      <c r="G593" s="12" t="str">
        <f>Personal_Development!G594</f>
        <v>ASSEMBLY PRODUCTION SECTION (APS)</v>
      </c>
      <c r="H593" s="40" t="str">
        <f>Personal_Development!H594</f>
        <v>OPERATOR 2</v>
      </c>
      <c r="I593" s="41" t="str">
        <f>Personal_Development!I594</f>
        <v>C4 PROD</v>
      </c>
      <c r="J593" s="42" t="str">
        <f>Personal_Development!J594</f>
        <v xml:space="preserve">C4 </v>
      </c>
      <c r="K593" s="47"/>
      <c r="L593" s="47"/>
      <c r="M593" s="51"/>
      <c r="N593" s="51"/>
      <c r="O593" s="47"/>
      <c r="P593" s="47"/>
      <c r="Q593" s="47"/>
      <c r="R593" s="47"/>
      <c r="S593" s="51"/>
      <c r="T593" s="51"/>
      <c r="U593" s="47"/>
      <c r="V593" s="47">
        <v>7</v>
      </c>
      <c r="W593" s="52">
        <f t="shared" si="19"/>
        <v>7</v>
      </c>
      <c r="X593" s="63">
        <f t="shared" si="20"/>
        <v>5</v>
      </c>
    </row>
    <row r="594" spans="2:24" ht="24.6" customHeight="1">
      <c r="B594" s="48">
        <f>Personal_Development!B595</f>
        <v>0</v>
      </c>
      <c r="C594" s="48">
        <f>Personal_Development!C595</f>
        <v>0</v>
      </c>
      <c r="D594" s="14" t="str">
        <f>Personal_Development!D595</f>
        <v>C13723</v>
      </c>
      <c r="E594" s="11" t="str">
        <f>Personal_Development!E595</f>
        <v>MUHAMMAD HAZZIM BIN OMAR</v>
      </c>
      <c r="F594" s="12" t="str">
        <f>Personal_Development!F595</f>
        <v>PRODUCTION NO.2 DEPARTMENT</v>
      </c>
      <c r="G594" s="12" t="str">
        <f>Personal_Development!G595</f>
        <v>MOLDING PRODUCTION SECTION (MPS)</v>
      </c>
      <c r="H594" s="40" t="str">
        <f>Personal_Development!H595</f>
        <v>OPERATOR 2</v>
      </c>
      <c r="I594" s="41" t="str">
        <f>Personal_Development!I595</f>
        <v>C4 PROD</v>
      </c>
      <c r="J594" s="42" t="str">
        <f>Personal_Development!J595</f>
        <v xml:space="preserve">C4 </v>
      </c>
      <c r="K594" s="47"/>
      <c r="L594" s="47"/>
      <c r="M594" s="51"/>
      <c r="N594" s="51"/>
      <c r="O594" s="47"/>
      <c r="P594" s="47"/>
      <c r="Q594" s="47">
        <v>2</v>
      </c>
      <c r="R594" s="47"/>
      <c r="S594" s="51"/>
      <c r="T594" s="51"/>
      <c r="U594" s="47"/>
      <c r="V594" s="47"/>
      <c r="W594" s="52">
        <f t="shared" si="19"/>
        <v>2</v>
      </c>
      <c r="X594" s="63">
        <f t="shared" si="20"/>
        <v>2</v>
      </c>
    </row>
    <row r="595" spans="2:24" ht="24.6" customHeight="1">
      <c r="B595" s="48">
        <f>Personal_Development!B596</f>
        <v>0</v>
      </c>
      <c r="C595" s="48">
        <f>Personal_Development!C596</f>
        <v>0</v>
      </c>
      <c r="D595" s="14" t="str">
        <f>Personal_Development!D596</f>
        <v>C13725</v>
      </c>
      <c r="E595" s="11" t="str">
        <f>Personal_Development!E596</f>
        <v>AKHMAL BIN SABTU</v>
      </c>
      <c r="F595" s="12" t="str">
        <f>Personal_Development!F596</f>
        <v>MD OFFICE</v>
      </c>
      <c r="G595" s="12" t="str">
        <f>Personal_Development!G596</f>
        <v>MD OFFICE</v>
      </c>
      <c r="H595" s="40" t="str">
        <f>Personal_Development!H596</f>
        <v>JAPANESE DRIVER</v>
      </c>
      <c r="I595" s="41" t="str">
        <f>Personal_Development!I596</f>
        <v>D3J JAPANESE DRIVER</v>
      </c>
      <c r="J595" s="42" t="str">
        <f>Personal_Development!J596</f>
        <v>D3J</v>
      </c>
      <c r="K595" s="47"/>
      <c r="L595" s="47"/>
      <c r="M595" s="51">
        <v>5</v>
      </c>
      <c r="N595" s="51"/>
      <c r="O595" s="47"/>
      <c r="P595" s="47"/>
      <c r="Q595" s="47"/>
      <c r="R595" s="47"/>
      <c r="S595" s="51"/>
      <c r="T595" s="51"/>
      <c r="U595" s="47"/>
      <c r="V595" s="47"/>
      <c r="W595" s="52">
        <f t="shared" si="19"/>
        <v>5</v>
      </c>
      <c r="X595" s="63">
        <f t="shared" si="20"/>
        <v>5</v>
      </c>
    </row>
    <row r="596" spans="2:24" ht="24.6" customHeight="1">
      <c r="B596" s="48">
        <f>Personal_Development!B597</f>
        <v>0</v>
      </c>
      <c r="C596" s="48">
        <f>Personal_Development!C597</f>
        <v>0</v>
      </c>
      <c r="D596" s="14" t="str">
        <f>Personal_Development!D597</f>
        <v>C13731</v>
      </c>
      <c r="E596" s="11" t="str">
        <f>Personal_Development!E597</f>
        <v>MUHAMMAD MUZAMMIL BIN BAKRI</v>
      </c>
      <c r="F596" s="12" t="str">
        <f>Personal_Development!F597</f>
        <v>PRODUCTION NO.1 DEPARTMENT</v>
      </c>
      <c r="G596" s="12" t="str">
        <f>Personal_Development!G597</f>
        <v>ASSEMBLY PRODUCTION SECTION (APS)</v>
      </c>
      <c r="H596" s="40" t="str">
        <f>Personal_Development!H597</f>
        <v>OPERATOR 2</v>
      </c>
      <c r="I596" s="41" t="str">
        <f>Personal_Development!I597</f>
        <v>C4 PROD</v>
      </c>
      <c r="J596" s="42" t="str">
        <f>Personal_Development!J597</f>
        <v xml:space="preserve">C4 </v>
      </c>
      <c r="K596" s="47"/>
      <c r="L596" s="47"/>
      <c r="M596" s="51"/>
      <c r="N596" s="51"/>
      <c r="O596" s="47"/>
      <c r="P596" s="47"/>
      <c r="Q596" s="47"/>
      <c r="R596" s="47"/>
      <c r="S596" s="51"/>
      <c r="T596" s="51">
        <v>4</v>
      </c>
      <c r="U596" s="47"/>
      <c r="V596" s="47">
        <v>1</v>
      </c>
      <c r="W596" s="52">
        <f t="shared" si="19"/>
        <v>5</v>
      </c>
      <c r="X596" s="63">
        <f t="shared" si="20"/>
        <v>5</v>
      </c>
    </row>
    <row r="597" spans="2:24" ht="24.6" customHeight="1">
      <c r="B597" s="48">
        <f>Personal_Development!B598</f>
        <v>0</v>
      </c>
      <c r="C597" s="48">
        <f>Personal_Development!C598</f>
        <v>0</v>
      </c>
      <c r="D597" s="14" t="str">
        <f>Personal_Development!D598</f>
        <v>C13732</v>
      </c>
      <c r="E597" s="11" t="str">
        <f>Personal_Development!E598</f>
        <v>SITI NORFARAHIN IRFAHANI BINTI ABDUL MALIK</v>
      </c>
      <c r="F597" s="12" t="str">
        <f>Personal_Development!F598</f>
        <v>PRODUCTION NO.2 DEPARTMENT</v>
      </c>
      <c r="G597" s="12" t="str">
        <f>Personal_Development!G598</f>
        <v>MOLDING PRODUCTION SECTION (MPS)</v>
      </c>
      <c r="H597" s="40" t="str">
        <f>Personal_Development!H598</f>
        <v>OPERATOR 2</v>
      </c>
      <c r="I597" s="41" t="str">
        <f>Personal_Development!I598</f>
        <v>C4 PROD</v>
      </c>
      <c r="J597" s="42" t="str">
        <f>Personal_Development!J598</f>
        <v xml:space="preserve">C4 </v>
      </c>
      <c r="K597" s="47"/>
      <c r="L597" s="47"/>
      <c r="M597" s="51"/>
      <c r="N597" s="51"/>
      <c r="O597" s="47"/>
      <c r="P597" s="47"/>
      <c r="Q597" s="47"/>
      <c r="R597" s="47">
        <v>2</v>
      </c>
      <c r="S597" s="51"/>
      <c r="T597" s="51">
        <v>6</v>
      </c>
      <c r="U597" s="47"/>
      <c r="V597" s="47"/>
      <c r="W597" s="52">
        <f t="shared" si="19"/>
        <v>8</v>
      </c>
      <c r="X597" s="63">
        <f t="shared" si="20"/>
        <v>5</v>
      </c>
    </row>
    <row r="598" spans="2:24" ht="24.6" customHeight="1">
      <c r="B598" s="48">
        <f>Personal_Development!B599</f>
        <v>0</v>
      </c>
      <c r="C598" s="48">
        <f>Personal_Development!C599</f>
        <v>0</v>
      </c>
      <c r="D598" s="14" t="str">
        <f>Personal_Development!D599</f>
        <v>C13733</v>
      </c>
      <c r="E598" s="11" t="str">
        <f>Personal_Development!E599</f>
        <v>MOHD DANIEL BIN SAZALI</v>
      </c>
      <c r="F598" s="12" t="str">
        <f>Personal_Development!F599</f>
        <v>PRODUCTION NO.2 DEPARTMENT</v>
      </c>
      <c r="G598" s="12" t="str">
        <f>Personal_Development!G599</f>
        <v>MOLDING PRODUCTION SECTION (MPS)</v>
      </c>
      <c r="H598" s="40" t="str">
        <f>Personal_Development!H599</f>
        <v>OPERATOR 2</v>
      </c>
      <c r="I598" s="41" t="str">
        <f>Personal_Development!I599</f>
        <v>C4 PROD</v>
      </c>
      <c r="J598" s="42" t="str">
        <f>Personal_Development!J599</f>
        <v xml:space="preserve">C4 </v>
      </c>
      <c r="K598" s="47"/>
      <c r="L598" s="47"/>
      <c r="M598" s="51"/>
      <c r="N598" s="51"/>
      <c r="O598" s="47"/>
      <c r="P598" s="47">
        <v>1</v>
      </c>
      <c r="Q598" s="47"/>
      <c r="R598" s="47"/>
      <c r="S598" s="51"/>
      <c r="T598" s="51"/>
      <c r="U598" s="47"/>
      <c r="V598" s="47"/>
      <c r="W598" s="52">
        <f t="shared" si="19"/>
        <v>1</v>
      </c>
      <c r="X598" s="63">
        <f t="shared" si="20"/>
        <v>1</v>
      </c>
    </row>
    <row r="599" spans="2:24" ht="24.6" customHeight="1">
      <c r="B599" s="48" t="str">
        <f>Personal_Development!B600</f>
        <v>R</v>
      </c>
      <c r="C599" s="48">
        <f>Personal_Development!C600</f>
        <v>0</v>
      </c>
      <c r="D599" s="14" t="str">
        <f>Personal_Development!D600</f>
        <v>C13734</v>
      </c>
      <c r="E599" s="11" t="str">
        <f>Personal_Development!E600</f>
        <v>MOHD SHAH NORAFDALLIZAM BIN AWALLUDIN</v>
      </c>
      <c r="F599" s="12" t="str">
        <f>Personal_Development!F600</f>
        <v>PRODUCTION NO.2 DEPARTMENT</v>
      </c>
      <c r="G599" s="12" t="str">
        <f>Personal_Development!G600</f>
        <v>MOLDING PRODUCTION SECTION (MPS)</v>
      </c>
      <c r="H599" s="40" t="str">
        <f>Personal_Development!H600</f>
        <v>OPERATOR 2</v>
      </c>
      <c r="I599" s="41" t="str">
        <f>Personal_Development!I600</f>
        <v>C4 PROD</v>
      </c>
      <c r="J599" s="42" t="str">
        <f>Personal_Development!J600</f>
        <v xml:space="preserve">C4 </v>
      </c>
      <c r="K599" s="47"/>
      <c r="L599" s="47"/>
      <c r="M599" s="51"/>
      <c r="N599" s="51"/>
      <c r="O599" s="47"/>
      <c r="P599" s="47"/>
      <c r="Q599" s="47"/>
      <c r="R599" s="47"/>
      <c r="S599" s="51"/>
      <c r="T599" s="51"/>
      <c r="U599" s="47"/>
      <c r="V599" s="47"/>
      <c r="W599" s="52">
        <f t="shared" si="19"/>
        <v>0</v>
      </c>
      <c r="X599" s="63">
        <f t="shared" si="20"/>
        <v>1</v>
      </c>
    </row>
    <row r="600" spans="2:24" ht="24.6" customHeight="1">
      <c r="B600" s="48">
        <f>Personal_Development!B601</f>
        <v>0</v>
      </c>
      <c r="C600" s="48">
        <f>Personal_Development!C601</f>
        <v>0</v>
      </c>
      <c r="D600" s="14" t="str">
        <f>Personal_Development!D601</f>
        <v>K03140</v>
      </c>
      <c r="E600" s="11" t="str">
        <f>Personal_Development!E601</f>
        <v>MOHAMAD AMIRUL BIN ABDUL ZAMAN</v>
      </c>
      <c r="F600" s="12" t="str">
        <f>Personal_Development!F601</f>
        <v>PRODUCTION NO.2 DEPARTMENT</v>
      </c>
      <c r="G600" s="12" t="str">
        <f>Personal_Development!G601</f>
        <v>MOLDING PRODUCTION SECTION (MPS)</v>
      </c>
      <c r="H600" s="40" t="str">
        <f>Personal_Development!H601</f>
        <v>OPERATOR 2</v>
      </c>
      <c r="I600" s="41" t="str">
        <f>Personal_Development!I601</f>
        <v>C4 PROD</v>
      </c>
      <c r="J600" s="42" t="str">
        <f>Personal_Development!J601</f>
        <v xml:space="preserve">C4 </v>
      </c>
      <c r="K600" s="47"/>
      <c r="L600" s="47"/>
      <c r="M600" s="51"/>
      <c r="N600" s="51"/>
      <c r="O600" s="47"/>
      <c r="P600" s="47"/>
      <c r="Q600" s="47"/>
      <c r="R600" s="47"/>
      <c r="S600" s="51"/>
      <c r="T600" s="51"/>
      <c r="U600" s="47"/>
      <c r="V600" s="47"/>
      <c r="W600" s="52">
        <f t="shared" si="19"/>
        <v>0</v>
      </c>
      <c r="X600" s="63">
        <f t="shared" si="20"/>
        <v>1</v>
      </c>
    </row>
    <row r="601" spans="2:24" ht="24.6" customHeight="1">
      <c r="B601" s="48" t="str">
        <f>Personal_Development!B602</f>
        <v>R</v>
      </c>
      <c r="C601" s="48">
        <f>Personal_Development!C602</f>
        <v>0</v>
      </c>
      <c r="D601" s="14" t="str">
        <f>Personal_Development!D602</f>
        <v>C13736</v>
      </c>
      <c r="E601" s="11" t="str">
        <f>Personal_Development!E602</f>
        <v>WAN KAZMER ARIF BIN WAN KHAIRI</v>
      </c>
      <c r="F601" s="12" t="str">
        <f>Personal_Development!F602</f>
        <v>PRODUCTION NO.2 DEPARTMENT</v>
      </c>
      <c r="G601" s="12" t="str">
        <f>Personal_Development!G602</f>
        <v>MOLDING PRODUCTION SECTION (MPS)</v>
      </c>
      <c r="H601" s="40" t="str">
        <f>Personal_Development!H602</f>
        <v>OPERATOR 2</v>
      </c>
      <c r="I601" s="41" t="str">
        <f>Personal_Development!I602</f>
        <v>C4 PROD</v>
      </c>
      <c r="J601" s="42" t="str">
        <f>Personal_Development!J602</f>
        <v xml:space="preserve">C4 </v>
      </c>
      <c r="K601" s="47"/>
      <c r="L601" s="47"/>
      <c r="M601" s="51"/>
      <c r="N601" s="51"/>
      <c r="O601" s="47"/>
      <c r="P601" s="47"/>
      <c r="Q601" s="47"/>
      <c r="R601" s="47"/>
      <c r="S601" s="51"/>
      <c r="T601" s="51"/>
      <c r="U601" s="47"/>
      <c r="V601" s="47"/>
      <c r="W601" s="52">
        <f t="shared" si="19"/>
        <v>0</v>
      </c>
      <c r="X601" s="63">
        <f t="shared" si="20"/>
        <v>1</v>
      </c>
    </row>
    <row r="602" spans="2:24" ht="24.6" customHeight="1">
      <c r="B602" s="48">
        <f>Personal_Development!B603</f>
        <v>0</v>
      </c>
      <c r="C602" s="48">
        <f>Personal_Development!C603</f>
        <v>0</v>
      </c>
      <c r="D602" s="14" t="str">
        <f>Personal_Development!D603</f>
        <v>C13738</v>
      </c>
      <c r="E602" s="11" t="str">
        <f>Personal_Development!E603</f>
        <v>SITI ZURAIDAH BINTI AZMI</v>
      </c>
      <c r="F602" s="12" t="str">
        <f>Personal_Development!F603</f>
        <v>PRODUCTION NO.2 DEPARTMENT</v>
      </c>
      <c r="G602" s="12" t="str">
        <f>Personal_Development!G603</f>
        <v>MOLDING PRODUCTION SECTION (MPS)</v>
      </c>
      <c r="H602" s="40" t="str">
        <f>Personal_Development!H603</f>
        <v>OPERATOR 2</v>
      </c>
      <c r="I602" s="41" t="str">
        <f>Personal_Development!I603</f>
        <v>C4 PROD</v>
      </c>
      <c r="J602" s="42" t="str">
        <f>Personal_Development!J603</f>
        <v xml:space="preserve">C4 </v>
      </c>
      <c r="K602" s="47"/>
      <c r="L602" s="47"/>
      <c r="M602" s="51"/>
      <c r="N602" s="51"/>
      <c r="O602" s="47"/>
      <c r="P602" s="47">
        <v>1</v>
      </c>
      <c r="Q602" s="47"/>
      <c r="R602" s="47"/>
      <c r="S602" s="51"/>
      <c r="T602" s="51"/>
      <c r="U602" s="47"/>
      <c r="V602" s="47"/>
      <c r="W602" s="52">
        <f t="shared" si="19"/>
        <v>1</v>
      </c>
      <c r="X602" s="63">
        <f t="shared" si="20"/>
        <v>1</v>
      </c>
    </row>
    <row r="603" spans="2:24" ht="24.6" customHeight="1">
      <c r="B603" s="48" t="str">
        <f>Personal_Development!B604</f>
        <v>R</v>
      </c>
      <c r="C603" s="48">
        <f>Personal_Development!C604</f>
        <v>0</v>
      </c>
      <c r="D603" s="14" t="str">
        <f>Personal_Development!D604</f>
        <v>C13739</v>
      </c>
      <c r="E603" s="11" t="str">
        <f>Personal_Development!E604</f>
        <v>MOHD ZAIRUL EZZUAN BIN MUHAMMAD KHAIRUL FAIZAL</v>
      </c>
      <c r="F603" s="12" t="str">
        <f>Personal_Development!F604</f>
        <v>PRODUCTION NO.2 DEPARTMENT</v>
      </c>
      <c r="G603" s="12" t="str">
        <f>Personal_Development!G604</f>
        <v>MOLDING PRODUCTION SECTION (MPS)</v>
      </c>
      <c r="H603" s="40" t="str">
        <f>Personal_Development!H604</f>
        <v>OPERATOR 2</v>
      </c>
      <c r="I603" s="41" t="str">
        <f>Personal_Development!I604</f>
        <v>C4 PROD</v>
      </c>
      <c r="J603" s="42" t="str">
        <f>Personal_Development!J604</f>
        <v xml:space="preserve">C4 </v>
      </c>
      <c r="K603" s="47"/>
      <c r="L603" s="47"/>
      <c r="M603" s="51"/>
      <c r="N603" s="51"/>
      <c r="O603" s="47"/>
      <c r="P603" s="47"/>
      <c r="Q603" s="47"/>
      <c r="R603" s="47"/>
      <c r="S603" s="51"/>
      <c r="T603" s="51"/>
      <c r="U603" s="47"/>
      <c r="V603" s="47"/>
      <c r="W603" s="52">
        <f t="shared" si="19"/>
        <v>0</v>
      </c>
      <c r="X603" s="63">
        <f t="shared" si="20"/>
        <v>1</v>
      </c>
    </row>
    <row r="604" spans="2:24" ht="24.6" customHeight="1">
      <c r="B604" s="48" t="str">
        <f>Personal_Development!B605</f>
        <v>R</v>
      </c>
      <c r="C604" s="48">
        <f>Personal_Development!C605</f>
        <v>0</v>
      </c>
      <c r="D604" s="14" t="str">
        <f>Personal_Development!D605</f>
        <v>C13740</v>
      </c>
      <c r="E604" s="11" t="str">
        <f>Personal_Development!E605</f>
        <v>NURLUQMAN HAKIM BIN MD YUSOF</v>
      </c>
      <c r="F604" s="12" t="str">
        <f>Personal_Development!F605</f>
        <v>PRODUCTION NO.2 DEPARTMENT</v>
      </c>
      <c r="G604" s="12" t="str">
        <f>Personal_Development!G605</f>
        <v>MOLDING PRODUCTION SECTION (MPS)</v>
      </c>
      <c r="H604" s="40" t="str">
        <f>Personal_Development!H605</f>
        <v>OPERATOR 2</v>
      </c>
      <c r="I604" s="41" t="str">
        <f>Personal_Development!I605</f>
        <v>C4 PROD</v>
      </c>
      <c r="J604" s="42" t="str">
        <f>Personal_Development!J605</f>
        <v xml:space="preserve">C4 </v>
      </c>
      <c r="K604" s="47"/>
      <c r="L604" s="47"/>
      <c r="M604" s="51"/>
      <c r="N604" s="51"/>
      <c r="O604" s="47"/>
      <c r="P604" s="47"/>
      <c r="Q604" s="47"/>
      <c r="R604" s="47"/>
      <c r="S604" s="51"/>
      <c r="T604" s="51"/>
      <c r="U604" s="47"/>
      <c r="V604" s="47"/>
      <c r="W604" s="52">
        <f t="shared" si="19"/>
        <v>0</v>
      </c>
      <c r="X604" s="63">
        <f t="shared" si="20"/>
        <v>1</v>
      </c>
    </row>
    <row r="605" spans="2:24" ht="24.6" customHeight="1">
      <c r="B605" s="48">
        <f>Personal_Development!B606</f>
        <v>0</v>
      </c>
      <c r="C605" s="48">
        <f>Personal_Development!C606</f>
        <v>0</v>
      </c>
      <c r="D605" s="14" t="str">
        <f>Personal_Development!D606</f>
        <v>C13741</v>
      </c>
      <c r="E605" s="11" t="str">
        <f>Personal_Development!E606</f>
        <v>HASBULLAH BIN NORDIN</v>
      </c>
      <c r="F605" s="12" t="str">
        <f>Personal_Development!F606</f>
        <v>PRODUCTION NO.1 DEPARTMENT</v>
      </c>
      <c r="G605" s="12" t="str">
        <f>Personal_Development!G606</f>
        <v>ASSEMBLY PRODUCTION SECTION (APS)</v>
      </c>
      <c r="H605" s="40" t="str">
        <f>Personal_Development!H606</f>
        <v>OPERATOR 2</v>
      </c>
      <c r="I605" s="41" t="str">
        <f>Personal_Development!I606</f>
        <v>C4 PROD</v>
      </c>
      <c r="J605" s="42" t="str">
        <f>Personal_Development!J606</f>
        <v xml:space="preserve">C4 </v>
      </c>
      <c r="K605" s="47"/>
      <c r="L605" s="47"/>
      <c r="M605" s="51"/>
      <c r="N605" s="51"/>
      <c r="O605" s="47"/>
      <c r="P605" s="47">
        <v>1</v>
      </c>
      <c r="Q605" s="47"/>
      <c r="R605" s="47"/>
      <c r="S605" s="51"/>
      <c r="T605" s="51">
        <v>1</v>
      </c>
      <c r="U605" s="47"/>
      <c r="V605" s="47">
        <v>3</v>
      </c>
      <c r="W605" s="52">
        <f t="shared" si="19"/>
        <v>5</v>
      </c>
      <c r="X605" s="63">
        <f t="shared" si="20"/>
        <v>5</v>
      </c>
    </row>
    <row r="606" spans="2:24" ht="24.6" customHeight="1">
      <c r="B606" s="48">
        <f>Personal_Development!B607</f>
        <v>0</v>
      </c>
      <c r="C606" s="48">
        <f>Personal_Development!C607</f>
        <v>0</v>
      </c>
      <c r="D606" s="14" t="str">
        <f>Personal_Development!D607</f>
        <v>C13742</v>
      </c>
      <c r="E606" s="11" t="str">
        <f>Personal_Development!E607</f>
        <v>SITI NAIMAH BINTI ABU KASSIM</v>
      </c>
      <c r="F606" s="12" t="str">
        <f>Personal_Development!F607</f>
        <v>PRODUCTION NO.1 DEPARTMENT</v>
      </c>
      <c r="G606" s="12" t="str">
        <f>Personal_Development!G607</f>
        <v>ASSEMBLY PRODUCTION SECTION (APS)</v>
      </c>
      <c r="H606" s="40" t="str">
        <f>Personal_Development!H607</f>
        <v>OPERATOR 2</v>
      </c>
      <c r="I606" s="41" t="str">
        <f>Personal_Development!I607</f>
        <v>C4 PROD</v>
      </c>
      <c r="J606" s="42" t="str">
        <f>Personal_Development!J607</f>
        <v xml:space="preserve">C4 </v>
      </c>
      <c r="K606" s="47">
        <v>1</v>
      </c>
      <c r="L606" s="47">
        <v>3</v>
      </c>
      <c r="M606" s="51">
        <v>4</v>
      </c>
      <c r="N606" s="51"/>
      <c r="O606" s="47"/>
      <c r="P606" s="47"/>
      <c r="Q606" s="47"/>
      <c r="R606" s="47"/>
      <c r="S606" s="51"/>
      <c r="T606" s="51"/>
      <c r="U606" s="47"/>
      <c r="V606" s="47"/>
      <c r="W606" s="52">
        <f t="shared" si="19"/>
        <v>8</v>
      </c>
      <c r="X606" s="63">
        <f t="shared" si="20"/>
        <v>5</v>
      </c>
    </row>
    <row r="607" spans="2:24" ht="24.6" customHeight="1">
      <c r="B607" s="48">
        <f>Personal_Development!B608</f>
        <v>0</v>
      </c>
      <c r="C607" s="48">
        <f>Personal_Development!C608</f>
        <v>0</v>
      </c>
      <c r="D607" s="14" t="str">
        <f>Personal_Development!D608</f>
        <v>C13726</v>
      </c>
      <c r="E607" s="11" t="str">
        <f>Personal_Development!E608</f>
        <v>MOHAMAD SYAWAL BIN ABD MALIK</v>
      </c>
      <c r="F607" s="12" t="str">
        <f>Personal_Development!F608</f>
        <v>GENERAL AFFAIRS DEPARTMENT</v>
      </c>
      <c r="G607" s="12" t="str">
        <f>Personal_Development!G608</f>
        <v>FACILITY ENGINEERING SECTION (FES)</v>
      </c>
      <c r="H607" s="40" t="str">
        <f>Personal_Development!H608</f>
        <v>SENIOR TECHNICIAN</v>
      </c>
      <c r="I607" s="41" t="str">
        <f>Personal_Development!I608</f>
        <v>C1 PROD</v>
      </c>
      <c r="J607" s="42" t="str">
        <f>Personal_Development!J608</f>
        <v xml:space="preserve">C1 </v>
      </c>
      <c r="K607" s="47"/>
      <c r="L607" s="47"/>
      <c r="M607" s="51">
        <v>3</v>
      </c>
      <c r="N607" s="51">
        <v>5</v>
      </c>
      <c r="O607" s="47">
        <v>5</v>
      </c>
      <c r="P607" s="47">
        <v>3</v>
      </c>
      <c r="Q607" s="47"/>
      <c r="R607" s="47"/>
      <c r="S607" s="51"/>
      <c r="T607" s="51"/>
      <c r="U607" s="47"/>
      <c r="V607" s="47">
        <v>1</v>
      </c>
      <c r="W607" s="52">
        <f t="shared" si="19"/>
        <v>17</v>
      </c>
      <c r="X607" s="63">
        <f t="shared" si="20"/>
        <v>5</v>
      </c>
    </row>
    <row r="608" spans="2:24" ht="24.6" customHeight="1">
      <c r="B608" s="48" t="str">
        <f>Personal_Development!B609</f>
        <v>R</v>
      </c>
      <c r="C608" s="48">
        <f>Personal_Development!C609</f>
        <v>0</v>
      </c>
      <c r="D608" s="14" t="str">
        <f>Personal_Development!D609</f>
        <v>E00172</v>
      </c>
      <c r="E608" s="11" t="str">
        <f>Personal_Development!E609</f>
        <v>AMIRUL HAFIZ BIN AHMAD JALALLIL</v>
      </c>
      <c r="F608" s="12" t="str">
        <f>Personal_Development!F609</f>
        <v>QUALITY ASSURANCE DEPARTMENT</v>
      </c>
      <c r="G608" s="12" t="str">
        <f>Personal_Development!G609</f>
        <v>QUALITY ASSURANCE SECTION (QAS)</v>
      </c>
      <c r="H608" s="40" t="str">
        <f>Personal_Development!H609</f>
        <v>ASST. ENGINEER</v>
      </c>
      <c r="I608" s="41" t="str">
        <f>Personal_Development!I609</f>
        <v>M7</v>
      </c>
      <c r="J608" s="42" t="str">
        <f>Personal_Development!J609</f>
        <v>M7</v>
      </c>
      <c r="K608" s="47"/>
      <c r="L608" s="47"/>
      <c r="M608" s="51"/>
      <c r="N608" s="51"/>
      <c r="O608" s="47"/>
      <c r="P608" s="47"/>
      <c r="Q608" s="47"/>
      <c r="R608" s="47"/>
      <c r="S608" s="51"/>
      <c r="T608" s="51"/>
      <c r="U608" s="47"/>
      <c r="V608" s="47"/>
      <c r="W608" s="52">
        <f t="shared" si="19"/>
        <v>0</v>
      </c>
      <c r="X608" s="63">
        <f t="shared" si="20"/>
        <v>1</v>
      </c>
    </row>
    <row r="609" spans="2:24" ht="24.6" customHeight="1">
      <c r="B609" s="48">
        <f>Personal_Development!B610</f>
        <v>0</v>
      </c>
      <c r="C609" s="48" t="str">
        <f>Personal_Development!C610</f>
        <v>T10051</v>
      </c>
      <c r="D609" s="14" t="str">
        <f>Personal_Development!D610</f>
        <v>E00197</v>
      </c>
      <c r="E609" s="11" t="str">
        <f>Personal_Development!E610</f>
        <v>LEE YO SEONG</v>
      </c>
      <c r="F609" s="12" t="str">
        <f>Personal_Development!F610</f>
        <v>GENERAL AFFAIRS DEPARTMENT</v>
      </c>
      <c r="G609" s="12" t="str">
        <f>Personal_Development!G610</f>
        <v>SAFETY &amp; ENVIRONMENT SECTION (SES)</v>
      </c>
      <c r="H609" s="40" t="str">
        <f>Personal_Development!H610</f>
        <v>SAFETY &amp; HEALTH OFFICER</v>
      </c>
      <c r="I609" s="41" t="str">
        <f>Personal_Development!I610</f>
        <v>SHO OFFICER</v>
      </c>
      <c r="J609" s="42" t="str">
        <f>Personal_Development!J610</f>
        <v>M4</v>
      </c>
      <c r="K609" s="47"/>
      <c r="L609" s="47"/>
      <c r="M609" s="51"/>
      <c r="N609" s="51"/>
      <c r="O609" s="47"/>
      <c r="P609" s="47"/>
      <c r="Q609" s="47"/>
      <c r="R609" s="47"/>
      <c r="S609" s="51"/>
      <c r="T609" s="51"/>
      <c r="U609" s="47"/>
      <c r="V609" s="47"/>
      <c r="W609" s="52">
        <f t="shared" si="19"/>
        <v>0</v>
      </c>
      <c r="X609" s="63">
        <f t="shared" si="20"/>
        <v>1</v>
      </c>
    </row>
    <row r="610" spans="2:24" ht="24.6" customHeight="1">
      <c r="B610" s="48">
        <f>Personal_Development!B611</f>
        <v>0</v>
      </c>
      <c r="C610" s="48">
        <f>Personal_Development!C611</f>
        <v>0</v>
      </c>
      <c r="D610" s="14" t="str">
        <f>Personal_Development!D611</f>
        <v>E00175</v>
      </c>
      <c r="E610" s="11" t="str">
        <f>Personal_Development!E611</f>
        <v>RUZIEYANA BINTI MOHD ZAWAWI</v>
      </c>
      <c r="F610" s="12" t="str">
        <f>Personal_Development!F611</f>
        <v>QUALITY ASSURANCE DEPARTMENT</v>
      </c>
      <c r="G610" s="12" t="str">
        <f>Personal_Development!G611</f>
        <v>QUALITY ASSURANCE SECTION (QAS)</v>
      </c>
      <c r="H610" s="40" t="str">
        <f>Personal_Development!H611</f>
        <v>ASST. ENGINEER</v>
      </c>
      <c r="I610" s="41" t="str">
        <f>Personal_Development!I611</f>
        <v>M7</v>
      </c>
      <c r="J610" s="42" t="str">
        <f>Personal_Development!J611</f>
        <v>M7</v>
      </c>
      <c r="K610" s="47"/>
      <c r="L610" s="47"/>
      <c r="M610" s="51"/>
      <c r="N610" s="51"/>
      <c r="O610" s="47"/>
      <c r="P610" s="47">
        <v>3</v>
      </c>
      <c r="Q610" s="47"/>
      <c r="R610" s="47">
        <v>1</v>
      </c>
      <c r="S610" s="51"/>
      <c r="T610" s="51">
        <v>1</v>
      </c>
      <c r="U610" s="47">
        <v>8</v>
      </c>
      <c r="V610" s="47"/>
      <c r="W610" s="52">
        <f t="shared" si="19"/>
        <v>13</v>
      </c>
      <c r="X610" s="63">
        <f t="shared" si="20"/>
        <v>5</v>
      </c>
    </row>
    <row r="611" spans="2:24" ht="24.6" customHeight="1">
      <c r="B611" s="48" t="str">
        <f>Personal_Development!B612</f>
        <v>R</v>
      </c>
      <c r="C611" s="48">
        <f>Personal_Development!C612</f>
        <v>0</v>
      </c>
      <c r="D611" s="14" t="str">
        <f>Personal_Development!D612</f>
        <v>C13730</v>
      </c>
      <c r="E611" s="11" t="str">
        <f>Personal_Development!E612</f>
        <v>SITI KHADIJAH BINTI ZULKEFLI</v>
      </c>
      <c r="F611" s="12" t="str">
        <f>Personal_Development!F612</f>
        <v>QUALITY ASSURANCE DEPARTMENT</v>
      </c>
      <c r="G611" s="12" t="str">
        <f>Personal_Development!G612</f>
        <v>QUALITY PLANNING SECTION (QPS)</v>
      </c>
      <c r="H611" s="40" t="str">
        <f>Personal_Development!H612</f>
        <v>SUPERVISOR</v>
      </c>
      <c r="I611" s="41" t="str">
        <f>Personal_Development!I612</f>
        <v>C1 PROD</v>
      </c>
      <c r="J611" s="42" t="str">
        <f>Personal_Development!J612</f>
        <v xml:space="preserve">C1 </v>
      </c>
      <c r="K611" s="47"/>
      <c r="L611" s="47"/>
      <c r="M611" s="51"/>
      <c r="N611" s="51">
        <v>6</v>
      </c>
      <c r="O611" s="47">
        <v>8</v>
      </c>
      <c r="P611" s="47"/>
      <c r="Q611" s="47"/>
      <c r="R611" s="47"/>
      <c r="S611" s="51"/>
      <c r="T611" s="51"/>
      <c r="U611" s="47"/>
      <c r="V611" s="47"/>
      <c r="W611" s="52">
        <f t="shared" si="19"/>
        <v>14</v>
      </c>
      <c r="X611" s="63">
        <f t="shared" si="20"/>
        <v>5</v>
      </c>
    </row>
    <row r="612" spans="2:24" ht="24.6" customHeight="1">
      <c r="B612" s="48">
        <f>Personal_Development!B613</f>
        <v>0</v>
      </c>
      <c r="C612" s="48">
        <f>Personal_Development!C613</f>
        <v>0</v>
      </c>
      <c r="D612" s="14" t="str">
        <f>Personal_Development!D613</f>
        <v>C13746</v>
      </c>
      <c r="E612" s="11" t="str">
        <f>Personal_Development!E613</f>
        <v>NASRUL HAKIM BIN OTHMAN</v>
      </c>
      <c r="F612" s="12" t="str">
        <f>Personal_Development!F613</f>
        <v>PRODUCTION NO.1 DEPARTMENT</v>
      </c>
      <c r="G612" s="12" t="str">
        <f>Personal_Development!G613</f>
        <v>ASSEMBLY PRODUCTION SECTION (APS)</v>
      </c>
      <c r="H612" s="40" t="str">
        <f>Personal_Development!H613</f>
        <v>OPERATOR 2</v>
      </c>
      <c r="I612" s="41" t="str">
        <f>Personal_Development!I613</f>
        <v>C4 PROD</v>
      </c>
      <c r="J612" s="42" t="str">
        <f>Personal_Development!J613</f>
        <v xml:space="preserve">C4 </v>
      </c>
      <c r="K612" s="47"/>
      <c r="L612" s="47"/>
      <c r="M612" s="51"/>
      <c r="N612" s="51"/>
      <c r="O612" s="47"/>
      <c r="P612" s="47"/>
      <c r="Q612" s="47"/>
      <c r="R612" s="47"/>
      <c r="S612" s="51"/>
      <c r="T612" s="51"/>
      <c r="U612" s="47"/>
      <c r="V612" s="47"/>
      <c r="W612" s="52">
        <f t="shared" si="19"/>
        <v>0</v>
      </c>
      <c r="X612" s="63">
        <f t="shared" si="20"/>
        <v>1</v>
      </c>
    </row>
    <row r="613" spans="2:24" ht="24.6" customHeight="1">
      <c r="B613" s="48">
        <f>Personal_Development!B614</f>
        <v>0</v>
      </c>
      <c r="C613" s="48">
        <f>Personal_Development!C614</f>
        <v>0</v>
      </c>
      <c r="D613" s="14" t="str">
        <f>Personal_Development!D614</f>
        <v>C13747</v>
      </c>
      <c r="E613" s="11" t="str">
        <f>Personal_Development!E614</f>
        <v>ASMIRA BINTI ASRI</v>
      </c>
      <c r="F613" s="12" t="str">
        <f>Personal_Development!F614</f>
        <v>PRODUCTION NO.1 DEPARTMENT</v>
      </c>
      <c r="G613" s="12" t="str">
        <f>Personal_Development!G614</f>
        <v>ASSEMBLY PRODUCTION SECTION (APS)</v>
      </c>
      <c r="H613" s="40" t="str">
        <f>Personal_Development!H614</f>
        <v>OPERATOR 2</v>
      </c>
      <c r="I613" s="41" t="str">
        <f>Personal_Development!I614</f>
        <v>C4 PROD</v>
      </c>
      <c r="J613" s="42" t="str">
        <f>Personal_Development!J614</f>
        <v xml:space="preserve">C4 </v>
      </c>
      <c r="K613" s="47"/>
      <c r="L613" s="47"/>
      <c r="M613" s="51"/>
      <c r="N613" s="51"/>
      <c r="O613" s="47"/>
      <c r="P613" s="47"/>
      <c r="Q613" s="47"/>
      <c r="R613" s="47"/>
      <c r="S613" s="51"/>
      <c r="T613" s="51">
        <v>1</v>
      </c>
      <c r="U613" s="47"/>
      <c r="V613" s="47">
        <v>4</v>
      </c>
      <c r="W613" s="52">
        <f t="shared" si="19"/>
        <v>5</v>
      </c>
      <c r="X613" s="63">
        <f t="shared" si="20"/>
        <v>5</v>
      </c>
    </row>
    <row r="614" spans="2:24" ht="24.6" customHeight="1">
      <c r="B614" s="48">
        <f>Personal_Development!B615</f>
        <v>0</v>
      </c>
      <c r="C614" s="48">
        <f>Personal_Development!C615</f>
        <v>0</v>
      </c>
      <c r="D614" s="14" t="str">
        <f>Personal_Development!D615</f>
        <v>C13748</v>
      </c>
      <c r="E614" s="11" t="str">
        <f>Personal_Development!E615</f>
        <v>MOHD EAZERIN BIN HAMIDUN</v>
      </c>
      <c r="F614" s="12" t="str">
        <f>Personal_Development!F615</f>
        <v>PRODUCTION NO.1 DEPARTMENT</v>
      </c>
      <c r="G614" s="12" t="str">
        <f>Personal_Development!G615</f>
        <v>ASSEMBLY PRODUCTION SECTION (APS)</v>
      </c>
      <c r="H614" s="40" t="str">
        <f>Personal_Development!H615</f>
        <v>OPERATOR 2</v>
      </c>
      <c r="I614" s="41" t="str">
        <f>Personal_Development!I615</f>
        <v>C4 PROD</v>
      </c>
      <c r="J614" s="42" t="str">
        <f>Personal_Development!J615</f>
        <v xml:space="preserve">C4 </v>
      </c>
      <c r="K614" s="47"/>
      <c r="L614" s="47">
        <v>1</v>
      </c>
      <c r="M614" s="51">
        <v>1</v>
      </c>
      <c r="N614" s="51"/>
      <c r="O614" s="47">
        <v>1</v>
      </c>
      <c r="P614" s="47"/>
      <c r="Q614" s="47"/>
      <c r="R614" s="47"/>
      <c r="S614" s="51"/>
      <c r="T614" s="51">
        <v>3</v>
      </c>
      <c r="U614" s="47"/>
      <c r="V614" s="47"/>
      <c r="W614" s="52">
        <f t="shared" si="19"/>
        <v>6</v>
      </c>
      <c r="X614" s="63">
        <f t="shared" si="20"/>
        <v>5</v>
      </c>
    </row>
    <row r="615" spans="2:24" ht="24.6" customHeight="1">
      <c r="B615" s="48" t="str">
        <f>Personal_Development!B616</f>
        <v>R</v>
      </c>
      <c r="C615" s="48">
        <f>Personal_Development!C616</f>
        <v>0</v>
      </c>
      <c r="D615" s="14" t="str">
        <f>Personal_Development!D616</f>
        <v>C13749</v>
      </c>
      <c r="E615" s="11" t="str">
        <f>Personal_Development!E616</f>
        <v>NORZELAWATI BINTI LEMAN</v>
      </c>
      <c r="F615" s="12" t="str">
        <f>Personal_Development!F616</f>
        <v>PRODUCTION NO.1 DEPARTMENT</v>
      </c>
      <c r="G615" s="12" t="str">
        <f>Personal_Development!G616</f>
        <v>ASSEMBLY PRODUCTION SECTION (APS)</v>
      </c>
      <c r="H615" s="40" t="str">
        <f>Personal_Development!H616</f>
        <v>OPERATOR 2</v>
      </c>
      <c r="I615" s="41" t="str">
        <f>Personal_Development!I616</f>
        <v>C4 PROD</v>
      </c>
      <c r="J615" s="42" t="str">
        <f>Personal_Development!J616</f>
        <v xml:space="preserve">C4 </v>
      </c>
      <c r="K615" s="47"/>
      <c r="L615" s="47"/>
      <c r="M615" s="51"/>
      <c r="N615" s="51"/>
      <c r="O615" s="47"/>
      <c r="P615" s="47"/>
      <c r="Q615" s="47"/>
      <c r="R615" s="47"/>
      <c r="S615" s="51"/>
      <c r="T615" s="51"/>
      <c r="U615" s="47"/>
      <c r="V615" s="47"/>
      <c r="W615" s="52">
        <f t="shared" si="19"/>
        <v>0</v>
      </c>
      <c r="X615" s="63">
        <f t="shared" si="20"/>
        <v>1</v>
      </c>
    </row>
    <row r="616" spans="2:24" ht="24.6" customHeight="1">
      <c r="B616" s="48">
        <f>Personal_Development!B617</f>
        <v>0</v>
      </c>
      <c r="C616" s="48">
        <f>Personal_Development!C617</f>
        <v>0</v>
      </c>
      <c r="D616" s="14" t="str">
        <f>Personal_Development!D617</f>
        <v>C13750</v>
      </c>
      <c r="E616" s="11" t="str">
        <f>Personal_Development!E617</f>
        <v>NOOR HELMY IZHAM BIN YAHYA</v>
      </c>
      <c r="F616" s="12" t="str">
        <f>Personal_Development!F617</f>
        <v>PRODUCTION NO.1 DEPARTMENT</v>
      </c>
      <c r="G616" s="12" t="str">
        <f>Personal_Development!G617</f>
        <v>ASSEMBLY PRODUCTION SECTION (APS)</v>
      </c>
      <c r="H616" s="40" t="str">
        <f>Personal_Development!H617</f>
        <v>OPERATOR 2</v>
      </c>
      <c r="I616" s="41" t="str">
        <f>Personal_Development!I617</f>
        <v>C4 PROD</v>
      </c>
      <c r="J616" s="42" t="str">
        <f>Personal_Development!J617</f>
        <v xml:space="preserve">C4 </v>
      </c>
      <c r="K616" s="47"/>
      <c r="L616" s="47"/>
      <c r="M616" s="51"/>
      <c r="N616" s="51"/>
      <c r="O616" s="47"/>
      <c r="P616" s="47"/>
      <c r="Q616" s="47"/>
      <c r="R616" s="47"/>
      <c r="S616" s="51"/>
      <c r="T616" s="51"/>
      <c r="U616" s="47"/>
      <c r="V616" s="47"/>
      <c r="W616" s="52">
        <f t="shared" si="19"/>
        <v>0</v>
      </c>
      <c r="X616" s="63">
        <f t="shared" si="20"/>
        <v>1</v>
      </c>
    </row>
    <row r="617" spans="2:24" ht="24.6" customHeight="1">
      <c r="B617" s="48" t="str">
        <f>Personal_Development!B618</f>
        <v>R</v>
      </c>
      <c r="C617" s="48">
        <f>Personal_Development!C618</f>
        <v>0</v>
      </c>
      <c r="D617" s="14" t="str">
        <f>Personal_Development!D618</f>
        <v>C13751</v>
      </c>
      <c r="E617" s="11" t="str">
        <f>Personal_Development!E618</f>
        <v>AMIRUL ASYRAAF BIN ROSLAN</v>
      </c>
      <c r="F617" s="12" t="str">
        <f>Personal_Development!F618</f>
        <v>PRODUCTION NO.1 DEPARTMENT</v>
      </c>
      <c r="G617" s="12" t="str">
        <f>Personal_Development!G618</f>
        <v>ASSEMBLY PRODUCTION SECTION (APS)</v>
      </c>
      <c r="H617" s="40" t="str">
        <f>Personal_Development!H618</f>
        <v>OPERATOR 2</v>
      </c>
      <c r="I617" s="41" t="str">
        <f>Personal_Development!I618</f>
        <v>C4 PROD</v>
      </c>
      <c r="J617" s="42" t="str">
        <f>Personal_Development!J618</f>
        <v xml:space="preserve">C4 </v>
      </c>
      <c r="K617" s="47"/>
      <c r="L617" s="47"/>
      <c r="M617" s="51"/>
      <c r="N617" s="51"/>
      <c r="O617" s="47"/>
      <c r="P617" s="47"/>
      <c r="Q617" s="47"/>
      <c r="R617" s="47"/>
      <c r="S617" s="51"/>
      <c r="T617" s="51"/>
      <c r="U617" s="47"/>
      <c r="V617" s="47"/>
      <c r="W617" s="52">
        <f t="shared" si="19"/>
        <v>0</v>
      </c>
      <c r="X617" s="63">
        <f t="shared" si="20"/>
        <v>1</v>
      </c>
    </row>
    <row r="618" spans="2:24" ht="24.6" customHeight="1">
      <c r="B618" s="48">
        <f>Personal_Development!B619</f>
        <v>0</v>
      </c>
      <c r="C618" s="48">
        <f>Personal_Development!C619</f>
        <v>0</v>
      </c>
      <c r="D618" s="14" t="str">
        <f>Personal_Development!D619</f>
        <v>C13752</v>
      </c>
      <c r="E618" s="11" t="str">
        <f>Personal_Development!E619</f>
        <v>NOR FATIN BINTI KAMARUDIN</v>
      </c>
      <c r="F618" s="12" t="str">
        <f>Personal_Development!F619</f>
        <v>PRODUCTION NO.1 DEPARTMENT</v>
      </c>
      <c r="G618" s="12" t="str">
        <f>Personal_Development!G619</f>
        <v>ASSEMBLY PRODUCTION SECTION (APS)</v>
      </c>
      <c r="H618" s="40" t="str">
        <f>Personal_Development!H619</f>
        <v>OPERATOR 2</v>
      </c>
      <c r="I618" s="41" t="str">
        <f>Personal_Development!I619</f>
        <v>C4 PROD</v>
      </c>
      <c r="J618" s="42" t="str">
        <f>Personal_Development!J619</f>
        <v xml:space="preserve">C4 </v>
      </c>
      <c r="K618" s="47"/>
      <c r="L618" s="47"/>
      <c r="M618" s="51"/>
      <c r="N618" s="51"/>
      <c r="O618" s="47"/>
      <c r="P618" s="47"/>
      <c r="Q618" s="47"/>
      <c r="R618" s="47">
        <v>3</v>
      </c>
      <c r="S618" s="51"/>
      <c r="T618" s="51"/>
      <c r="U618" s="47"/>
      <c r="V618" s="47">
        <v>2</v>
      </c>
      <c r="W618" s="52">
        <f t="shared" si="19"/>
        <v>5</v>
      </c>
      <c r="X618" s="63">
        <f t="shared" si="20"/>
        <v>5</v>
      </c>
    </row>
    <row r="619" spans="2:24" ht="24.6" customHeight="1">
      <c r="B619" s="48">
        <f>Personal_Development!B620</f>
        <v>0</v>
      </c>
      <c r="C619" s="48">
        <f>Personal_Development!C620</f>
        <v>0</v>
      </c>
      <c r="D619" s="14" t="str">
        <f>Personal_Development!D620</f>
        <v>C13754</v>
      </c>
      <c r="E619" s="11" t="str">
        <f>Personal_Development!E620</f>
        <v>MOHD FAHMI BIN MOHD JOHARI</v>
      </c>
      <c r="F619" s="12" t="str">
        <f>Personal_Development!F620</f>
        <v>PRODUCTION NO.2 DEPARTMENT</v>
      </c>
      <c r="G619" s="12" t="str">
        <f>Personal_Development!G620</f>
        <v>MOLDING PRODUCTION SECTION (MPS)</v>
      </c>
      <c r="H619" s="40" t="str">
        <f>Personal_Development!H620</f>
        <v>OPERATOR 2</v>
      </c>
      <c r="I619" s="41" t="str">
        <f>Personal_Development!I620</f>
        <v>C4 PROD</v>
      </c>
      <c r="J619" s="42" t="str">
        <f>Personal_Development!J620</f>
        <v xml:space="preserve">C4 </v>
      </c>
      <c r="K619" s="47"/>
      <c r="L619" s="47"/>
      <c r="M619" s="51"/>
      <c r="N619" s="51"/>
      <c r="O619" s="47"/>
      <c r="P619" s="47">
        <v>3</v>
      </c>
      <c r="Q619" s="47"/>
      <c r="R619" s="47"/>
      <c r="S619" s="51"/>
      <c r="T619" s="51"/>
      <c r="U619" s="47"/>
      <c r="V619" s="51">
        <v>2</v>
      </c>
      <c r="W619" s="52">
        <f t="shared" si="19"/>
        <v>5</v>
      </c>
      <c r="X619" s="63">
        <f t="shared" si="20"/>
        <v>5</v>
      </c>
    </row>
    <row r="620" spans="2:24" ht="24.6" customHeight="1">
      <c r="B620" s="48">
        <f>Personal_Development!B621</f>
        <v>0</v>
      </c>
      <c r="C620" s="48">
        <f>Personal_Development!C621</f>
        <v>0</v>
      </c>
      <c r="D620" s="14" t="str">
        <f>Personal_Development!D621</f>
        <v>C13755</v>
      </c>
      <c r="E620" s="11" t="str">
        <f>Personal_Development!E621</f>
        <v>LATIFAH BINTI MD SOM</v>
      </c>
      <c r="F620" s="12" t="str">
        <f>Personal_Development!F621</f>
        <v>PRODUCTION NO.1 DEPARTMENT</v>
      </c>
      <c r="G620" s="12" t="str">
        <f>Personal_Development!G621</f>
        <v>ASSEMBLY PRODUCTION SECTION (APS)</v>
      </c>
      <c r="H620" s="40" t="str">
        <f>Personal_Development!H621</f>
        <v>OPERATOR 2</v>
      </c>
      <c r="I620" s="41" t="str">
        <f>Personal_Development!I621</f>
        <v>C4 PROD</v>
      </c>
      <c r="J620" s="42" t="str">
        <f>Personal_Development!J621</f>
        <v xml:space="preserve">C4 </v>
      </c>
      <c r="K620" s="47">
        <v>8</v>
      </c>
      <c r="L620" s="47"/>
      <c r="M620" s="51"/>
      <c r="N620" s="51"/>
      <c r="O620" s="47"/>
      <c r="P620" s="47"/>
      <c r="Q620" s="47"/>
      <c r="R620" s="47"/>
      <c r="S620" s="51"/>
      <c r="T620" s="51"/>
      <c r="U620" s="47"/>
      <c r="V620" s="47"/>
      <c r="W620" s="52">
        <f t="shared" si="19"/>
        <v>8</v>
      </c>
      <c r="X620" s="63">
        <f t="shared" si="20"/>
        <v>5</v>
      </c>
    </row>
    <row r="621" spans="2:24" ht="24.6" customHeight="1">
      <c r="B621" s="48">
        <f>Personal_Development!B622</f>
        <v>0</v>
      </c>
      <c r="C621" s="48">
        <f>Personal_Development!C622</f>
        <v>0</v>
      </c>
      <c r="D621" s="14" t="str">
        <f>Personal_Development!D622</f>
        <v>C13757</v>
      </c>
      <c r="E621" s="11" t="str">
        <f>Personal_Development!E622</f>
        <v>PUSPA VALLI A/P MYAKRISHNAN</v>
      </c>
      <c r="F621" s="12" t="str">
        <f>Personal_Development!F622</f>
        <v>PRODUCTION NO.1 DEPARTMENT</v>
      </c>
      <c r="G621" s="12" t="str">
        <f>Personal_Development!G622</f>
        <v>ASSEMBLY PRODUCTION SECTION (APS)</v>
      </c>
      <c r="H621" s="40" t="str">
        <f>Personal_Development!H622</f>
        <v>OPERATOR 2</v>
      </c>
      <c r="I621" s="41" t="str">
        <f>Personal_Development!I622</f>
        <v>C4 PROD</v>
      </c>
      <c r="J621" s="42" t="str">
        <f>Personal_Development!J622</f>
        <v xml:space="preserve">C4 </v>
      </c>
      <c r="K621" s="47"/>
      <c r="L621" s="47"/>
      <c r="M621" s="51"/>
      <c r="N621" s="51"/>
      <c r="O621" s="47"/>
      <c r="P621" s="47"/>
      <c r="Q621" s="47"/>
      <c r="R621" s="47"/>
      <c r="S621" s="51"/>
      <c r="T621" s="51">
        <v>11</v>
      </c>
      <c r="U621" s="47"/>
      <c r="V621" s="47"/>
      <c r="W621" s="52">
        <f t="shared" si="19"/>
        <v>11</v>
      </c>
      <c r="X621" s="63">
        <f t="shared" si="20"/>
        <v>5</v>
      </c>
    </row>
    <row r="622" spans="2:24" ht="24.6" customHeight="1">
      <c r="B622" s="48">
        <f>Personal_Development!B623</f>
        <v>0</v>
      </c>
      <c r="C622" s="48">
        <f>Personal_Development!C623</f>
        <v>0</v>
      </c>
      <c r="D622" s="14" t="str">
        <f>Personal_Development!D623</f>
        <v>C13758</v>
      </c>
      <c r="E622" s="11" t="str">
        <f>Personal_Development!E623</f>
        <v>ZULFAQAR IKHWAN BIN ZULKIFLI</v>
      </c>
      <c r="F622" s="12" t="str">
        <f>Personal_Development!F623</f>
        <v>PRODUCTION NO.1 DEPARTMENT</v>
      </c>
      <c r="G622" s="12" t="str">
        <f>Personal_Development!G623</f>
        <v>ASSEMBLY PRODUCTION SECTION (APS)</v>
      </c>
      <c r="H622" s="40" t="str">
        <f>Personal_Development!H623</f>
        <v>OPERATOR 2</v>
      </c>
      <c r="I622" s="41" t="str">
        <f>Personal_Development!I623</f>
        <v>C4 PROD</v>
      </c>
      <c r="J622" s="42" t="str">
        <f>Personal_Development!J623</f>
        <v xml:space="preserve">C4 </v>
      </c>
      <c r="K622" s="47"/>
      <c r="L622" s="47"/>
      <c r="M622" s="51"/>
      <c r="N622" s="51"/>
      <c r="O622" s="47"/>
      <c r="P622" s="47"/>
      <c r="Q622" s="47"/>
      <c r="R622" s="47"/>
      <c r="S622" s="51"/>
      <c r="T622" s="51">
        <v>2</v>
      </c>
      <c r="U622" s="47"/>
      <c r="V622" s="47">
        <v>9</v>
      </c>
      <c r="W622" s="52">
        <f t="shared" si="19"/>
        <v>11</v>
      </c>
      <c r="X622" s="63">
        <f t="shared" si="20"/>
        <v>5</v>
      </c>
    </row>
    <row r="623" spans="2:24" ht="24.6" customHeight="1">
      <c r="B623" s="48">
        <f>Personal_Development!B624</f>
        <v>0</v>
      </c>
      <c r="C623" s="48">
        <f>Personal_Development!C624</f>
        <v>0</v>
      </c>
      <c r="D623" s="14" t="str">
        <f>Personal_Development!D624</f>
        <v>C13763</v>
      </c>
      <c r="E623" s="11" t="str">
        <f>Personal_Development!E624</f>
        <v>MOHAMAD ZAINORRIN BIN SUMIDI</v>
      </c>
      <c r="F623" s="12" t="str">
        <f>Personal_Development!F624</f>
        <v>PRODUCTION NO.1 DEPARTMENT</v>
      </c>
      <c r="G623" s="12" t="str">
        <f>Personal_Development!G624</f>
        <v>ASSEMBLY PRODUCTION SECTION (APS)</v>
      </c>
      <c r="H623" s="40" t="str">
        <f>Personal_Development!H624</f>
        <v>OPERATOR 2</v>
      </c>
      <c r="I623" s="41" t="str">
        <f>Personal_Development!I624</f>
        <v>C4 PROD</v>
      </c>
      <c r="J623" s="42" t="str">
        <f>Personal_Development!J624</f>
        <v xml:space="preserve">C4 </v>
      </c>
      <c r="K623" s="47"/>
      <c r="L623" s="47"/>
      <c r="M623" s="51"/>
      <c r="N623" s="51"/>
      <c r="O623" s="47"/>
      <c r="P623" s="47"/>
      <c r="Q623" s="47"/>
      <c r="R623" s="47"/>
      <c r="S623" s="51"/>
      <c r="T623" s="51">
        <v>1</v>
      </c>
      <c r="U623" s="47"/>
      <c r="V623" s="47"/>
      <c r="W623" s="52">
        <f t="shared" si="19"/>
        <v>1</v>
      </c>
      <c r="X623" s="63">
        <f t="shared" si="20"/>
        <v>1</v>
      </c>
    </row>
    <row r="624" spans="2:24" ht="24.6" customHeight="1">
      <c r="B624" s="48">
        <f>Personal_Development!B625</f>
        <v>0</v>
      </c>
      <c r="C624" s="48">
        <f>Personal_Development!C625</f>
        <v>0</v>
      </c>
      <c r="D624" s="14" t="str">
        <f>Personal_Development!D625</f>
        <v>C13764</v>
      </c>
      <c r="E624" s="11" t="str">
        <f>Personal_Development!E625</f>
        <v>MUHAMMAD YUSRI BIN MHD LIUS</v>
      </c>
      <c r="F624" s="12" t="str">
        <f>Personal_Development!F625</f>
        <v>PRODUCTION NO.2 DEPARTMENT</v>
      </c>
      <c r="G624" s="12" t="str">
        <f>Personal_Development!G625</f>
        <v>MOLDING PRODUCTION SECTION (MPS)</v>
      </c>
      <c r="H624" s="40" t="str">
        <f>Personal_Development!H625</f>
        <v>OPERATOR 2</v>
      </c>
      <c r="I624" s="41" t="str">
        <f>Personal_Development!I625</f>
        <v>C4 PROD</v>
      </c>
      <c r="J624" s="42" t="str">
        <f>Personal_Development!J625</f>
        <v xml:space="preserve">C4 </v>
      </c>
      <c r="K624" s="47"/>
      <c r="L624" s="47"/>
      <c r="M624" s="51"/>
      <c r="N624" s="51"/>
      <c r="O624" s="47"/>
      <c r="P624" s="47"/>
      <c r="Q624" s="47">
        <v>1</v>
      </c>
      <c r="R624" s="47"/>
      <c r="S624" s="51"/>
      <c r="T624" s="51"/>
      <c r="U624" s="47"/>
      <c r="V624" s="47"/>
      <c r="W624" s="52">
        <f t="shared" si="19"/>
        <v>1</v>
      </c>
      <c r="X624" s="63">
        <f t="shared" si="20"/>
        <v>1</v>
      </c>
    </row>
    <row r="625" spans="2:24" ht="24.6" customHeight="1">
      <c r="B625" s="48">
        <f>Personal_Development!B626</f>
        <v>0</v>
      </c>
      <c r="C625" s="48">
        <f>Personal_Development!C626</f>
        <v>0</v>
      </c>
      <c r="D625" s="14" t="str">
        <f>Personal_Development!D626</f>
        <v>C13766</v>
      </c>
      <c r="E625" s="11" t="str">
        <f>Personal_Development!E626</f>
        <v>AHMAD TARMIZI BIN MD NOR</v>
      </c>
      <c r="F625" s="12" t="str">
        <f>Personal_Development!F626</f>
        <v>PRODUCTION NO.2 DEPARTMENT</v>
      </c>
      <c r="G625" s="12" t="str">
        <f>Personal_Development!G626</f>
        <v>MOLDING PRODUCTION SECTION (MPS)</v>
      </c>
      <c r="H625" s="40" t="str">
        <f>Personal_Development!H626</f>
        <v>OPERATOR 2</v>
      </c>
      <c r="I625" s="41" t="str">
        <f>Personal_Development!I626</f>
        <v>C4 PROD</v>
      </c>
      <c r="J625" s="42" t="str">
        <f>Personal_Development!J626</f>
        <v xml:space="preserve">C4 </v>
      </c>
      <c r="K625" s="47"/>
      <c r="L625" s="47"/>
      <c r="M625" s="51"/>
      <c r="N625" s="51"/>
      <c r="O625" s="47"/>
      <c r="P625" s="47"/>
      <c r="Q625" s="47"/>
      <c r="R625" s="47"/>
      <c r="S625" s="51"/>
      <c r="T625" s="51"/>
      <c r="U625" s="47"/>
      <c r="V625" s="47"/>
      <c r="W625" s="52">
        <f t="shared" si="19"/>
        <v>0</v>
      </c>
      <c r="X625" s="63">
        <f t="shared" si="20"/>
        <v>1</v>
      </c>
    </row>
    <row r="626" spans="2:24" ht="24.6" customHeight="1">
      <c r="B626" s="48">
        <f>Personal_Development!B627</f>
        <v>0</v>
      </c>
      <c r="C626" s="48">
        <f>Personal_Development!C627</f>
        <v>0</v>
      </c>
      <c r="D626" s="14" t="str">
        <f>Personal_Development!D627</f>
        <v>C13767</v>
      </c>
      <c r="E626" s="11" t="str">
        <f>Personal_Development!E627</f>
        <v>MOHAMMAD SYAKIR AKMAL BIN ISMAIL</v>
      </c>
      <c r="F626" s="12" t="str">
        <f>Personal_Development!F627</f>
        <v>PRODUCTION NO.2 DEPARTMENT</v>
      </c>
      <c r="G626" s="12" t="str">
        <f>Personal_Development!G627</f>
        <v>MOLDING PRODUCTION SECTION (MPS)</v>
      </c>
      <c r="H626" s="40" t="str">
        <f>Personal_Development!H627</f>
        <v>OPERATOR 2</v>
      </c>
      <c r="I626" s="41" t="str">
        <f>Personal_Development!I627</f>
        <v>C4 PROD</v>
      </c>
      <c r="J626" s="42" t="str">
        <f>Personal_Development!J627</f>
        <v xml:space="preserve">C4 </v>
      </c>
      <c r="K626" s="47"/>
      <c r="L626" s="47"/>
      <c r="M626" s="51"/>
      <c r="N626" s="51"/>
      <c r="O626" s="47"/>
      <c r="P626" s="47"/>
      <c r="Q626" s="47">
        <v>1</v>
      </c>
      <c r="R626" s="47"/>
      <c r="S626" s="51"/>
      <c r="T626" s="51"/>
      <c r="U626" s="47"/>
      <c r="V626" s="47"/>
      <c r="W626" s="52">
        <f t="shared" si="19"/>
        <v>1</v>
      </c>
      <c r="X626" s="63">
        <f t="shared" si="20"/>
        <v>1</v>
      </c>
    </row>
    <row r="627" spans="2:24" ht="24.6" customHeight="1">
      <c r="B627" s="48">
        <f>Personal_Development!B628</f>
        <v>0</v>
      </c>
      <c r="C627" s="48">
        <f>Personal_Development!C628</f>
        <v>0</v>
      </c>
      <c r="D627" s="14" t="str">
        <f>Personal_Development!D628</f>
        <v>C13768</v>
      </c>
      <c r="E627" s="11" t="str">
        <f>Personal_Development!E628</f>
        <v>MUHAMMAD DINIE AIZAN BIN RUMIZAN</v>
      </c>
      <c r="F627" s="12" t="str">
        <f>Personal_Development!F628</f>
        <v>PRODUCTION NO.2 DEPARTMENT</v>
      </c>
      <c r="G627" s="12" t="str">
        <f>Personal_Development!G628</f>
        <v>MOLDING PRODUCTION SECTION (MPS)</v>
      </c>
      <c r="H627" s="40" t="str">
        <f>Personal_Development!H628</f>
        <v>OPERATOR 2</v>
      </c>
      <c r="I627" s="41" t="str">
        <f>Personal_Development!I628</f>
        <v>C4 PROD</v>
      </c>
      <c r="J627" s="42" t="str">
        <f>Personal_Development!J628</f>
        <v xml:space="preserve">C4 </v>
      </c>
      <c r="K627" s="47"/>
      <c r="L627" s="47"/>
      <c r="M627" s="51"/>
      <c r="N627" s="51"/>
      <c r="O627" s="47"/>
      <c r="P627" s="47"/>
      <c r="Q627" s="47"/>
      <c r="R627" s="47">
        <v>4</v>
      </c>
      <c r="S627" s="51"/>
      <c r="T627" s="51"/>
      <c r="U627" s="47"/>
      <c r="V627" s="47"/>
      <c r="W627" s="52">
        <f t="shared" si="19"/>
        <v>4</v>
      </c>
      <c r="X627" s="63">
        <f t="shared" si="20"/>
        <v>4</v>
      </c>
    </row>
    <row r="628" spans="2:24" ht="24.6" customHeight="1">
      <c r="B628" s="48">
        <f>Personal_Development!B629</f>
        <v>0</v>
      </c>
      <c r="C628" s="48">
        <f>Personal_Development!C629</f>
        <v>0</v>
      </c>
      <c r="D628" s="14" t="str">
        <f>Personal_Development!D629</f>
        <v>C13769</v>
      </c>
      <c r="E628" s="11" t="str">
        <f>Personal_Development!E629</f>
        <v>NATASYA NORSYAFINAZ BINTI HELMI</v>
      </c>
      <c r="F628" s="12" t="str">
        <f>Personal_Development!F629</f>
        <v>PRODUCTION NO.2 DEPARTMENT</v>
      </c>
      <c r="G628" s="12" t="str">
        <f>Personal_Development!G629</f>
        <v>MOLDING PRODUCTION SECTION (MPS)</v>
      </c>
      <c r="H628" s="40" t="str">
        <f>Personal_Development!H629</f>
        <v>OPERATOR 2</v>
      </c>
      <c r="I628" s="41" t="str">
        <f>Personal_Development!I629</f>
        <v>C4 PROD</v>
      </c>
      <c r="J628" s="42" t="str">
        <f>Personal_Development!J629</f>
        <v xml:space="preserve">C4 </v>
      </c>
      <c r="K628" s="47"/>
      <c r="L628" s="47"/>
      <c r="M628" s="51"/>
      <c r="N628" s="51"/>
      <c r="O628" s="47"/>
      <c r="P628" s="47"/>
      <c r="Q628" s="47"/>
      <c r="R628" s="47"/>
      <c r="S628" s="51"/>
      <c r="T628" s="51"/>
      <c r="U628" s="47"/>
      <c r="V628" s="47"/>
      <c r="W628" s="52">
        <f t="shared" si="19"/>
        <v>0</v>
      </c>
      <c r="X628" s="63">
        <f t="shared" si="20"/>
        <v>1</v>
      </c>
    </row>
    <row r="629" spans="2:24" ht="24.6" customHeight="1">
      <c r="B629" s="48">
        <f>Personal_Development!B630</f>
        <v>0</v>
      </c>
      <c r="C629" s="48">
        <f>Personal_Development!C630</f>
        <v>0</v>
      </c>
      <c r="D629" s="14" t="str">
        <f>Personal_Development!D630</f>
        <v>C13770</v>
      </c>
      <c r="E629" s="11" t="str">
        <f>Personal_Development!E630</f>
        <v>NORA MALINA BINTI MOHD YUSOF</v>
      </c>
      <c r="F629" s="12" t="str">
        <f>Personal_Development!F630</f>
        <v>PRODUCTION NO.2 DEPARTMENT</v>
      </c>
      <c r="G629" s="12" t="str">
        <f>Personal_Development!G630</f>
        <v>MOLDING PRODUCTION SECTION (MPS)</v>
      </c>
      <c r="H629" s="40" t="str">
        <f>Personal_Development!H630</f>
        <v>OPERATOR 2</v>
      </c>
      <c r="I629" s="41" t="str">
        <f>Personal_Development!I630</f>
        <v>C4 PROD</v>
      </c>
      <c r="J629" s="42" t="str">
        <f>Personal_Development!J630</f>
        <v xml:space="preserve">C4 </v>
      </c>
      <c r="K629" s="47"/>
      <c r="L629" s="47"/>
      <c r="M629" s="51"/>
      <c r="N629" s="51"/>
      <c r="O629" s="47"/>
      <c r="P629" s="47"/>
      <c r="Q629" s="47"/>
      <c r="R629" s="47"/>
      <c r="S629" s="51"/>
      <c r="T629" s="51"/>
      <c r="U629" s="47"/>
      <c r="V629" s="47"/>
      <c r="W629" s="52">
        <f t="shared" si="19"/>
        <v>0</v>
      </c>
      <c r="X629" s="63">
        <f t="shared" si="20"/>
        <v>1</v>
      </c>
    </row>
    <row r="630" spans="2:24" ht="24.6" customHeight="1">
      <c r="B630" s="48" t="str">
        <f>Personal_Development!B631</f>
        <v>R</v>
      </c>
      <c r="C630" s="48">
        <f>Personal_Development!C631</f>
        <v>0</v>
      </c>
      <c r="D630" s="14" t="str">
        <f>Personal_Development!D631</f>
        <v>C13772</v>
      </c>
      <c r="E630" s="11" t="str">
        <f>Personal_Development!E631</f>
        <v>VASANTHI A/P CHANDRA</v>
      </c>
      <c r="F630" s="12" t="str">
        <f>Personal_Development!F631</f>
        <v>PRODUCTION NO.2 DEPARTMENT</v>
      </c>
      <c r="G630" s="12" t="str">
        <f>Personal_Development!G631</f>
        <v>MOLDING PRODUCTION SECTION (MPS)</v>
      </c>
      <c r="H630" s="40" t="str">
        <f>Personal_Development!H631</f>
        <v>OPERATOR 2</v>
      </c>
      <c r="I630" s="41" t="str">
        <f>Personal_Development!I631</f>
        <v>C4 PROD</v>
      </c>
      <c r="J630" s="42" t="str">
        <f>Personal_Development!J631</f>
        <v xml:space="preserve">C4 </v>
      </c>
      <c r="K630" s="47"/>
      <c r="L630" s="47"/>
      <c r="M630" s="51"/>
      <c r="N630" s="51"/>
      <c r="O630" s="47"/>
      <c r="P630" s="47"/>
      <c r="Q630" s="47"/>
      <c r="R630" s="47"/>
      <c r="S630" s="51"/>
      <c r="T630" s="51"/>
      <c r="U630" s="47"/>
      <c r="V630" s="47"/>
      <c r="W630" s="52">
        <f t="shared" si="19"/>
        <v>0</v>
      </c>
      <c r="X630" s="63">
        <f t="shared" si="20"/>
        <v>1</v>
      </c>
    </row>
    <row r="631" spans="2:24" ht="24.6" customHeight="1">
      <c r="B631" s="48" t="str">
        <f>Personal_Development!B632</f>
        <v>R</v>
      </c>
      <c r="C631" s="48">
        <f>Personal_Development!C632</f>
        <v>0</v>
      </c>
      <c r="D631" s="14" t="str">
        <f>Personal_Development!D632</f>
        <v>C13780</v>
      </c>
      <c r="E631" s="11" t="str">
        <f>Personal_Development!E632</f>
        <v>NASITAH BINTI ZULKAPLI</v>
      </c>
      <c r="F631" s="12" t="str">
        <f>Personal_Development!F632</f>
        <v>PRODUCTION NO.1 DEPARTMENT</v>
      </c>
      <c r="G631" s="12" t="str">
        <f>Personal_Development!G632</f>
        <v>ASSEMBLY PRODUCTION SECTION (APS)</v>
      </c>
      <c r="H631" s="40" t="str">
        <f>Personal_Development!H632</f>
        <v>OPERATOR 2</v>
      </c>
      <c r="I631" s="41" t="str">
        <f>Personal_Development!I632</f>
        <v>C4 PROD</v>
      </c>
      <c r="J631" s="42" t="str">
        <f>Personal_Development!J632</f>
        <v xml:space="preserve">C4 </v>
      </c>
      <c r="K631" s="47"/>
      <c r="L631" s="47"/>
      <c r="M631" s="51"/>
      <c r="N631" s="51"/>
      <c r="O631" s="47"/>
      <c r="P631" s="47"/>
      <c r="Q631" s="47"/>
      <c r="R631" s="47"/>
      <c r="S631" s="51"/>
      <c r="T631" s="51"/>
      <c r="U631" s="47"/>
      <c r="V631" s="47"/>
      <c r="W631" s="52">
        <f t="shared" si="19"/>
        <v>0</v>
      </c>
      <c r="X631" s="63">
        <f t="shared" si="20"/>
        <v>1</v>
      </c>
    </row>
    <row r="632" spans="2:24" ht="24.6" customHeight="1">
      <c r="B632" s="48" t="str">
        <f>Personal_Development!B633</f>
        <v>R</v>
      </c>
      <c r="C632" s="48">
        <f>Personal_Development!C633</f>
        <v>0</v>
      </c>
      <c r="D632" s="14" t="str">
        <f>Personal_Development!D633</f>
        <v>C13781</v>
      </c>
      <c r="E632" s="11" t="str">
        <f>Personal_Development!E633</f>
        <v>MUHAMMAD FIRDAUS BIN RUSLAN</v>
      </c>
      <c r="F632" s="12" t="str">
        <f>Personal_Development!F633</f>
        <v>PRODUCTION NO.1 DEPARTMENT</v>
      </c>
      <c r="G632" s="12" t="str">
        <f>Personal_Development!G633</f>
        <v>ASSEMBLY PRODUCTION SECTION (APS)</v>
      </c>
      <c r="H632" s="40" t="str">
        <f>Personal_Development!H633</f>
        <v>OPERATOR 2</v>
      </c>
      <c r="I632" s="41" t="str">
        <f>Personal_Development!I633</f>
        <v>C4 PROD</v>
      </c>
      <c r="J632" s="42" t="str">
        <f>Personal_Development!J633</f>
        <v xml:space="preserve">C4 </v>
      </c>
      <c r="K632" s="47">
        <v>1</v>
      </c>
      <c r="L632" s="47"/>
      <c r="M632" s="51"/>
      <c r="N632" s="51">
        <v>2</v>
      </c>
      <c r="O632" s="47"/>
      <c r="P632" s="47"/>
      <c r="Q632" s="47"/>
      <c r="R632" s="47"/>
      <c r="S632" s="51"/>
      <c r="T632" s="51"/>
      <c r="U632" s="47"/>
      <c r="V632" s="47"/>
      <c r="W632" s="52">
        <f t="shared" si="19"/>
        <v>3</v>
      </c>
      <c r="X632" s="63">
        <f t="shared" si="20"/>
        <v>3</v>
      </c>
    </row>
    <row r="633" spans="2:24" ht="24.6" customHeight="1">
      <c r="B633" s="48">
        <f>Personal_Development!B634</f>
        <v>0</v>
      </c>
      <c r="C633" s="48">
        <f>Personal_Development!C634</f>
        <v>0</v>
      </c>
      <c r="D633" s="14" t="str">
        <f>Personal_Development!D634</f>
        <v>C13827</v>
      </c>
      <c r="E633" s="11" t="str">
        <f>Personal_Development!E634</f>
        <v>MOHAMAD NUR FITRI BIN AHMAD SHAHABUDDIN</v>
      </c>
      <c r="F633" s="12" t="str">
        <f>Personal_Development!F634</f>
        <v>PRODUCTION NO.1 DEPARTMENT</v>
      </c>
      <c r="G633" s="12" t="str">
        <f>Personal_Development!G634</f>
        <v>ASSEMBLY PRODUCTION SECTION (APS)</v>
      </c>
      <c r="H633" s="40" t="str">
        <f>Personal_Development!H634</f>
        <v>OPERATOR 2</v>
      </c>
      <c r="I633" s="41" t="str">
        <f>Personal_Development!I634</f>
        <v>C4 PROD</v>
      </c>
      <c r="J633" s="42" t="str">
        <f>Personal_Development!J634</f>
        <v xml:space="preserve">C4 </v>
      </c>
      <c r="K633" s="47"/>
      <c r="L633" s="47"/>
      <c r="M633" s="51"/>
      <c r="N633" s="51"/>
      <c r="O633" s="47"/>
      <c r="P633" s="47"/>
      <c r="Q633" s="47"/>
      <c r="R633" s="47"/>
      <c r="S633" s="51"/>
      <c r="T633" s="51"/>
      <c r="U633" s="47"/>
      <c r="V633" s="47">
        <v>4</v>
      </c>
      <c r="W633" s="52">
        <f t="shared" si="19"/>
        <v>4</v>
      </c>
      <c r="X633" s="63">
        <f t="shared" si="20"/>
        <v>4</v>
      </c>
    </row>
    <row r="634" spans="2:24" ht="24.6" customHeight="1">
      <c r="B634" s="48" t="str">
        <f>Personal_Development!B635</f>
        <v>R</v>
      </c>
      <c r="C634" s="48">
        <f>Personal_Development!C635</f>
        <v>0</v>
      </c>
      <c r="D634" s="14" t="str">
        <f>Personal_Development!D635</f>
        <v>T10059</v>
      </c>
      <c r="E634" s="11" t="str">
        <f>Personal_Development!E635</f>
        <v>NURLIEYANA BINTI NAZRAN</v>
      </c>
      <c r="F634" s="12" t="str">
        <f>Personal_Development!F635</f>
        <v>PRODUCTION NO.1 DEPARTMENT</v>
      </c>
      <c r="G634" s="12" t="str">
        <f>Personal_Development!G635</f>
        <v>ASSEMBLY PRODUCTION SECTION (APS)</v>
      </c>
      <c r="H634" s="40" t="str">
        <f>Personal_Development!H635</f>
        <v>OPERATOR 2</v>
      </c>
      <c r="I634" s="41" t="str">
        <f>Personal_Development!I635</f>
        <v>C4 PROD</v>
      </c>
      <c r="J634" s="42" t="str">
        <f>Personal_Development!J635</f>
        <v xml:space="preserve">C4 </v>
      </c>
      <c r="K634" s="47"/>
      <c r="L634" s="47"/>
      <c r="M634" s="51"/>
      <c r="N634" s="51"/>
      <c r="O634" s="47"/>
      <c r="P634" s="47"/>
      <c r="Q634" s="47"/>
      <c r="R634" s="47"/>
      <c r="S634" s="51"/>
      <c r="T634" s="51"/>
      <c r="U634" s="47"/>
      <c r="V634" s="47"/>
      <c r="W634" s="52">
        <f t="shared" si="19"/>
        <v>0</v>
      </c>
      <c r="X634" s="63">
        <f t="shared" si="20"/>
        <v>1</v>
      </c>
    </row>
    <row r="635" spans="2:24" ht="24.6" customHeight="1">
      <c r="B635" s="48" t="str">
        <f>Personal_Development!B636</f>
        <v>R</v>
      </c>
      <c r="C635" s="48">
        <f>Personal_Development!C636</f>
        <v>0</v>
      </c>
      <c r="D635" s="14" t="str">
        <f>Personal_Development!D636</f>
        <v>C13828</v>
      </c>
      <c r="E635" s="11" t="str">
        <f>Personal_Development!E636</f>
        <v>NAHDIYYAH BINTI ROSSLAN</v>
      </c>
      <c r="F635" s="12" t="str">
        <f>Personal_Development!F636</f>
        <v>PRODUCTION NO.1 DEPARTMENT</v>
      </c>
      <c r="G635" s="12" t="str">
        <f>Personal_Development!G636</f>
        <v>ASSEMBLY PRODUCTION SECTION (APS)</v>
      </c>
      <c r="H635" s="40" t="str">
        <f>Personal_Development!H636</f>
        <v>OPERATOR 2</v>
      </c>
      <c r="I635" s="41" t="str">
        <f>Personal_Development!I636</f>
        <v>C4 PROD</v>
      </c>
      <c r="J635" s="42" t="str">
        <f>Personal_Development!J636</f>
        <v xml:space="preserve">C4 </v>
      </c>
      <c r="K635" s="47"/>
      <c r="L635" s="47"/>
      <c r="M635" s="51"/>
      <c r="N635" s="51">
        <v>2</v>
      </c>
      <c r="O635" s="47">
        <v>2</v>
      </c>
      <c r="P635" s="47"/>
      <c r="Q635" s="47"/>
      <c r="R635" s="47"/>
      <c r="S635" s="51"/>
      <c r="T635" s="51"/>
      <c r="U635" s="47"/>
      <c r="V635" s="47"/>
      <c r="W635" s="52">
        <f t="shared" si="19"/>
        <v>4</v>
      </c>
      <c r="X635" s="63">
        <f t="shared" si="20"/>
        <v>4</v>
      </c>
    </row>
    <row r="636" spans="2:24" ht="24.6" customHeight="1">
      <c r="B636" s="48">
        <f>Personal_Development!B637</f>
        <v>0</v>
      </c>
      <c r="C636" s="48" t="str">
        <f>Personal_Development!C637</f>
        <v>T10063</v>
      </c>
      <c r="D636" s="14" t="str">
        <f>Personal_Development!D637</f>
        <v>C13888</v>
      </c>
      <c r="E636" s="11" t="str">
        <f>Personal_Development!E637</f>
        <v>MASNITA BINTI YAHYA</v>
      </c>
      <c r="F636" s="12" t="str">
        <f>Personal_Development!F637</f>
        <v>PRODUCTION NO.2 DEPARTMENT</v>
      </c>
      <c r="G636" s="12" t="str">
        <f>Personal_Development!G637</f>
        <v>MOLDING PRODUCTION SECTION (MPS)</v>
      </c>
      <c r="H636" s="40" t="str">
        <f>Personal_Development!H637</f>
        <v>CLERK 1</v>
      </c>
      <c r="I636" s="41" t="str">
        <f>Personal_Development!I637</f>
        <v>C2 OFFICE</v>
      </c>
      <c r="J636" s="42" t="str">
        <f>Personal_Development!J637</f>
        <v xml:space="preserve">C2 </v>
      </c>
      <c r="K636" s="47"/>
      <c r="L636" s="47"/>
      <c r="M636" s="51"/>
      <c r="N636" s="51">
        <v>3</v>
      </c>
      <c r="O636" s="47"/>
      <c r="P636" s="47"/>
      <c r="Q636" s="47"/>
      <c r="R636" s="47"/>
      <c r="S636" s="51"/>
      <c r="T636" s="51">
        <v>3</v>
      </c>
      <c r="U636" s="47"/>
      <c r="V636" s="51">
        <v>2</v>
      </c>
      <c r="W636" s="52">
        <f t="shared" si="19"/>
        <v>8</v>
      </c>
      <c r="X636" s="63">
        <f t="shared" si="20"/>
        <v>5</v>
      </c>
    </row>
    <row r="637" spans="2:24" ht="24.6" customHeight="1">
      <c r="B637" s="48" t="str">
        <f>Personal_Development!B638</f>
        <v>R</v>
      </c>
      <c r="C637" s="48">
        <f>Personal_Development!C638</f>
        <v>0</v>
      </c>
      <c r="D637" s="14" t="str">
        <f>Personal_Development!D638</f>
        <v>T10064</v>
      </c>
      <c r="E637" s="11" t="str">
        <f>Personal_Development!E638</f>
        <v>NOR AZILAWATI BINTI BASRI</v>
      </c>
      <c r="F637" s="12" t="str">
        <f>Personal_Development!F638</f>
        <v>GENERAL AFFAIRS DEPARTMENT</v>
      </c>
      <c r="G637" s="12" t="str">
        <f>Personal_Development!G638</f>
        <v>GENERAL AFFAIRS SECTION (GAS)</v>
      </c>
      <c r="H637" s="40" t="str">
        <f>Personal_Development!H638</f>
        <v>OPERATOR 2</v>
      </c>
      <c r="I637" s="41" t="str">
        <f>Personal_Development!I638</f>
        <v>C4 PROD</v>
      </c>
      <c r="J637" s="42" t="str">
        <f>Personal_Development!J638</f>
        <v xml:space="preserve">C4 </v>
      </c>
      <c r="K637" s="47"/>
      <c r="L637" s="47"/>
      <c r="M637" s="51"/>
      <c r="N637" s="51"/>
      <c r="O637" s="47"/>
      <c r="P637" s="47"/>
      <c r="Q637" s="47"/>
      <c r="R637" s="47"/>
      <c r="S637" s="51"/>
      <c r="T637" s="51"/>
      <c r="U637" s="47"/>
      <c r="V637" s="47"/>
      <c r="W637" s="52">
        <f t="shared" si="19"/>
        <v>0</v>
      </c>
      <c r="X637" s="63">
        <f t="shared" si="20"/>
        <v>1</v>
      </c>
    </row>
    <row r="638" spans="2:24" ht="24.6" customHeight="1">
      <c r="B638" s="48" t="str">
        <f>Personal_Development!B639</f>
        <v>R</v>
      </c>
      <c r="C638" s="48">
        <f>Personal_Development!C639</f>
        <v>0</v>
      </c>
      <c r="D638" s="14" t="str">
        <f>Personal_Development!D639</f>
        <v>T10065</v>
      </c>
      <c r="E638" s="11" t="str">
        <f>Personal_Development!E639</f>
        <v>ASLINDA BINTI MOKHTAR</v>
      </c>
      <c r="F638" s="12" t="str">
        <f>Personal_Development!F639</f>
        <v>GENERAL AFFAIRS DEPARTMENT</v>
      </c>
      <c r="G638" s="12" t="str">
        <f>Personal_Development!G639</f>
        <v>GENERAL AFFAIRS SECTION (GAS)</v>
      </c>
      <c r="H638" s="40" t="str">
        <f>Personal_Development!H639</f>
        <v>OPERATOR 2</v>
      </c>
      <c r="I638" s="41" t="str">
        <f>Personal_Development!I639</f>
        <v>C4 PROD</v>
      </c>
      <c r="J638" s="42" t="str">
        <f>Personal_Development!J639</f>
        <v xml:space="preserve">C4 </v>
      </c>
      <c r="K638" s="47"/>
      <c r="L638" s="47"/>
      <c r="M638" s="51"/>
      <c r="N638" s="51"/>
      <c r="O638" s="47"/>
      <c r="P638" s="47"/>
      <c r="Q638" s="47"/>
      <c r="R638" s="47"/>
      <c r="S638" s="51"/>
      <c r="T638" s="51"/>
      <c r="U638" s="47"/>
      <c r="V638" s="47"/>
      <c r="W638" s="52">
        <f t="shared" si="19"/>
        <v>0</v>
      </c>
      <c r="X638" s="63">
        <f t="shared" si="20"/>
        <v>1</v>
      </c>
    </row>
    <row r="639" spans="2:24" ht="24.6" customHeight="1">
      <c r="B639" s="48">
        <f>Personal_Development!B640</f>
        <v>0</v>
      </c>
      <c r="C639" s="48">
        <f>Personal_Development!C640</f>
        <v>0</v>
      </c>
      <c r="D639" s="14" t="str">
        <f>Personal_Development!D640</f>
        <v>C13735</v>
      </c>
      <c r="E639" s="11" t="str">
        <f>Personal_Development!E640</f>
        <v>MOHAMAD AMIRUL BIN ABDUL ZAMAN</v>
      </c>
      <c r="F639" s="12" t="str">
        <f>Personal_Development!F640</f>
        <v>PRODUCTION NO.2 DEPARTMENT</v>
      </c>
      <c r="G639" s="12" t="str">
        <f>Personal_Development!G640</f>
        <v>MOLDING PRODUCTION SECTION (MPS)</v>
      </c>
      <c r="H639" s="40" t="str">
        <f>Personal_Development!H640</f>
        <v>OPERATOR 2</v>
      </c>
      <c r="I639" s="41" t="str">
        <f>Personal_Development!I640</f>
        <v>C4 PROD</v>
      </c>
      <c r="J639" s="42" t="str">
        <f>Personal_Development!J640</f>
        <v xml:space="preserve">C4 </v>
      </c>
      <c r="K639" s="47"/>
      <c r="L639" s="47"/>
      <c r="M639" s="51"/>
      <c r="N639" s="51"/>
      <c r="O639" s="47"/>
      <c r="P639" s="47"/>
      <c r="Q639" s="47"/>
      <c r="R639" s="47">
        <v>3</v>
      </c>
      <c r="S639" s="51"/>
      <c r="T639" s="51"/>
      <c r="U639" s="47"/>
      <c r="V639" s="47"/>
      <c r="W639" s="52">
        <f t="shared" si="19"/>
        <v>3</v>
      </c>
      <c r="X639" s="63">
        <f t="shared" si="20"/>
        <v>3</v>
      </c>
    </row>
    <row r="640" spans="2:24" ht="24.6" customHeight="1">
      <c r="B640" s="48">
        <f>Personal_Development!B641</f>
        <v>0</v>
      </c>
      <c r="C640" s="48">
        <f>Personal_Development!C641</f>
        <v>0</v>
      </c>
      <c r="D640" s="14" t="str">
        <f>Personal_Development!D641</f>
        <v>C13745</v>
      </c>
      <c r="E640" s="11" t="str">
        <f>Personal_Development!E641</f>
        <v>NURULASHIKIN BINTI ZAZALI</v>
      </c>
      <c r="F640" s="12" t="str">
        <f>Personal_Development!F641</f>
        <v>QUALITY ASSURANCE DEPARTMENT</v>
      </c>
      <c r="G640" s="12" t="str">
        <f>Personal_Development!G641</f>
        <v>CUSTOMER SUPPORT SECTION (CSS)</v>
      </c>
      <c r="H640" s="40" t="str">
        <f>Personal_Development!H641</f>
        <v>ASSISTANT</v>
      </c>
      <c r="I640" s="41" t="str">
        <f>Personal_Development!I641</f>
        <v>C1 OFFICE</v>
      </c>
      <c r="J640" s="42" t="str">
        <f>Personal_Development!J641</f>
        <v xml:space="preserve">C1 </v>
      </c>
      <c r="K640" s="47"/>
      <c r="L640" s="47">
        <v>4</v>
      </c>
      <c r="M640" s="51"/>
      <c r="N640" s="51"/>
      <c r="O640" s="47"/>
      <c r="P640" s="47"/>
      <c r="Q640" s="47">
        <v>4</v>
      </c>
      <c r="R640" s="47">
        <v>2</v>
      </c>
      <c r="S640" s="51"/>
      <c r="T640" s="51"/>
      <c r="U640" s="47"/>
      <c r="V640" s="47"/>
      <c r="W640" s="52">
        <f t="shared" si="19"/>
        <v>10</v>
      </c>
      <c r="X640" s="63">
        <f t="shared" si="20"/>
        <v>5</v>
      </c>
    </row>
    <row r="641" spans="2:24" ht="24.6" customHeight="1">
      <c r="B641" s="48">
        <f>Personal_Development!B642</f>
        <v>0</v>
      </c>
      <c r="C641" s="48">
        <f>Personal_Development!C642</f>
        <v>0</v>
      </c>
      <c r="D641" s="14" t="str">
        <f>Personal_Development!D642</f>
        <v>C13773</v>
      </c>
      <c r="E641" s="11" t="str">
        <f>Personal_Development!E642</f>
        <v>NUR EZZATY EMALIZA BINTI ANUAR</v>
      </c>
      <c r="F641" s="12" t="str">
        <f>Personal_Development!F642</f>
        <v>QUALITY ASSURANCE DEPARTMENT</v>
      </c>
      <c r="G641" s="12" t="str">
        <f>Personal_Development!G642</f>
        <v>QUALITY ASSURANCE SECTION (QAS)</v>
      </c>
      <c r="H641" s="40" t="str">
        <f>Personal_Development!H642</f>
        <v>SENIOR QA INSPECTOR</v>
      </c>
      <c r="I641" s="41" t="str">
        <f>Personal_Development!I642</f>
        <v>C2 PROD</v>
      </c>
      <c r="J641" s="42" t="str">
        <f>Personal_Development!J642</f>
        <v xml:space="preserve">C2 </v>
      </c>
      <c r="K641" s="47"/>
      <c r="L641" s="47"/>
      <c r="M641" s="51"/>
      <c r="N641" s="51"/>
      <c r="O641" s="47"/>
      <c r="P641" s="47">
        <v>3</v>
      </c>
      <c r="Q641" s="47"/>
      <c r="R641" s="47"/>
      <c r="S641" s="51"/>
      <c r="T641" s="51"/>
      <c r="U641" s="47"/>
      <c r="V641" s="47"/>
      <c r="W641" s="52">
        <f t="shared" si="19"/>
        <v>3</v>
      </c>
      <c r="X641" s="63">
        <f t="shared" si="20"/>
        <v>3</v>
      </c>
    </row>
    <row r="642" spans="2:24" ht="24.6" customHeight="1">
      <c r="B642" s="48">
        <f>Personal_Development!B643</f>
        <v>0</v>
      </c>
      <c r="C642" s="48">
        <f>Personal_Development!C643</f>
        <v>0</v>
      </c>
      <c r="D642" s="14" t="str">
        <f>Personal_Development!D643</f>
        <v>C13774</v>
      </c>
      <c r="E642" s="11" t="str">
        <f>Personal_Development!E643</f>
        <v>NOR FARHANA BINTI ZAKARIA</v>
      </c>
      <c r="F642" s="12" t="str">
        <f>Personal_Development!F643</f>
        <v>QUALITY ASSURANCE DEPARTMENT</v>
      </c>
      <c r="G642" s="12" t="str">
        <f>Personal_Development!G643</f>
        <v>QUALITY ASSURANCE SECTION (QAS)</v>
      </c>
      <c r="H642" s="40" t="str">
        <f>Personal_Development!H643</f>
        <v>SENIOR QA INSPECTOR</v>
      </c>
      <c r="I642" s="41" t="str">
        <f>Personal_Development!I643</f>
        <v>C2 PROD</v>
      </c>
      <c r="J642" s="42" t="str">
        <f>Personal_Development!J643</f>
        <v xml:space="preserve">C2 </v>
      </c>
      <c r="K642" s="47"/>
      <c r="L642" s="47"/>
      <c r="M642" s="51"/>
      <c r="N642" s="51"/>
      <c r="O642" s="47"/>
      <c r="P642" s="47"/>
      <c r="Q642" s="47"/>
      <c r="R642" s="47">
        <v>1</v>
      </c>
      <c r="S642" s="51"/>
      <c r="T642" s="51"/>
      <c r="U642" s="47"/>
      <c r="V642" s="47"/>
      <c r="W642" s="52">
        <f t="shared" si="19"/>
        <v>1</v>
      </c>
      <c r="X642" s="63">
        <f t="shared" si="20"/>
        <v>1</v>
      </c>
    </row>
    <row r="643" spans="2:24" ht="24.6" customHeight="1">
      <c r="B643" s="48">
        <f>Personal_Development!B644</f>
        <v>0</v>
      </c>
      <c r="C643" s="48">
        <f>Personal_Development!C644</f>
        <v>0</v>
      </c>
      <c r="D643" s="14" t="str">
        <f>Personal_Development!D644</f>
        <v>C13775</v>
      </c>
      <c r="E643" s="11" t="str">
        <f>Personal_Development!E644</f>
        <v>MUHAMMAD NUR AMIRULL BIN BADRUL HISHAM</v>
      </c>
      <c r="F643" s="12" t="str">
        <f>Personal_Development!F644</f>
        <v>QUALITY ASSURANCE DEPARTMENT</v>
      </c>
      <c r="G643" s="12" t="str">
        <f>Personal_Development!G644</f>
        <v>QUALITY ASSURANCE SECTION (QAS)</v>
      </c>
      <c r="H643" s="40" t="str">
        <f>Personal_Development!H644</f>
        <v>SENIOR QA INSPECTOR</v>
      </c>
      <c r="I643" s="41" t="str">
        <f>Personal_Development!I644</f>
        <v>C2 PROD</v>
      </c>
      <c r="J643" s="42" t="str">
        <f>Personal_Development!J644</f>
        <v xml:space="preserve">C2 </v>
      </c>
      <c r="K643" s="47"/>
      <c r="L643" s="47"/>
      <c r="M643" s="51"/>
      <c r="N643" s="51"/>
      <c r="O643" s="47"/>
      <c r="P643" s="47"/>
      <c r="Q643" s="47">
        <v>1</v>
      </c>
      <c r="R643" s="47">
        <v>2</v>
      </c>
      <c r="S643" s="51">
        <v>2</v>
      </c>
      <c r="T643" s="51"/>
      <c r="U643" s="47"/>
      <c r="V643" s="47"/>
      <c r="W643" s="52">
        <f t="shared" si="19"/>
        <v>5</v>
      </c>
      <c r="X643" s="63">
        <f t="shared" si="20"/>
        <v>5</v>
      </c>
    </row>
    <row r="644" spans="2:24" ht="24.6" customHeight="1">
      <c r="B644" s="48" t="str">
        <f>Personal_Development!B645</f>
        <v>R</v>
      </c>
      <c r="C644" s="48">
        <f>Personal_Development!C645</f>
        <v>0</v>
      </c>
      <c r="D644" s="14" t="str">
        <f>Personal_Development!D645</f>
        <v>C13776</v>
      </c>
      <c r="E644" s="11" t="str">
        <f>Personal_Development!E645</f>
        <v>MUHAMMAD IKHMAL BIN A.PUAD</v>
      </c>
      <c r="F644" s="12" t="str">
        <f>Personal_Development!F645</f>
        <v>QUALITY ASSURANCE DEPARTMENT</v>
      </c>
      <c r="G644" s="12" t="str">
        <f>Personal_Development!G645</f>
        <v>QUALITY ASSURANCE SECTION (QAS)</v>
      </c>
      <c r="H644" s="40" t="str">
        <f>Personal_Development!H645</f>
        <v>SENIOR QA INSPECTOR</v>
      </c>
      <c r="I644" s="41" t="str">
        <f>Personal_Development!I645</f>
        <v>C2 PROD</v>
      </c>
      <c r="J644" s="42" t="str">
        <f>Personal_Development!J645</f>
        <v xml:space="preserve">C2 </v>
      </c>
      <c r="K644" s="47"/>
      <c r="L644" s="47"/>
      <c r="M644" s="51"/>
      <c r="N644" s="51"/>
      <c r="O644" s="47"/>
      <c r="P644" s="47"/>
      <c r="Q644" s="47"/>
      <c r="R644" s="47"/>
      <c r="S644" s="51"/>
      <c r="T644" s="51"/>
      <c r="U644" s="47"/>
      <c r="V644" s="47"/>
      <c r="W644" s="52">
        <f t="shared" ref="W644:W707" si="21">SUM(K644:V644)</f>
        <v>0</v>
      </c>
      <c r="X644" s="63">
        <f t="shared" si="20"/>
        <v>1</v>
      </c>
    </row>
    <row r="645" spans="2:24" ht="24.6" customHeight="1">
      <c r="B645" s="48" t="str">
        <f>Personal_Development!B646</f>
        <v>R</v>
      </c>
      <c r="C645" s="48">
        <f>Personal_Development!C646</f>
        <v>0</v>
      </c>
      <c r="D645" s="14" t="str">
        <f>Personal_Development!D646</f>
        <v>C13777</v>
      </c>
      <c r="E645" s="11" t="str">
        <f>Personal_Development!E646</f>
        <v>NAJMIE BIN KAMARUL BAHARIN</v>
      </c>
      <c r="F645" s="12" t="str">
        <f>Personal_Development!F646</f>
        <v>QUALITY ASSURANCE DEPARTMENT</v>
      </c>
      <c r="G645" s="12" t="str">
        <f>Personal_Development!G646</f>
        <v>QUALITY ASSURANCE SECTION (QAS)</v>
      </c>
      <c r="H645" s="40" t="str">
        <f>Personal_Development!H646</f>
        <v>SENIOR QA INSPECTOR</v>
      </c>
      <c r="I645" s="41" t="str">
        <f>Personal_Development!I646</f>
        <v>C2 PROD</v>
      </c>
      <c r="J645" s="42" t="str">
        <f>Personal_Development!J646</f>
        <v xml:space="preserve">C2 </v>
      </c>
      <c r="K645" s="47"/>
      <c r="L645" s="47"/>
      <c r="M645" s="51"/>
      <c r="N645" s="51"/>
      <c r="O645" s="47"/>
      <c r="P645" s="47"/>
      <c r="Q645" s="47"/>
      <c r="R645" s="47"/>
      <c r="S645" s="51"/>
      <c r="T645" s="51"/>
      <c r="U645" s="47"/>
      <c r="V645" s="47"/>
      <c r="W645" s="52">
        <f t="shared" si="21"/>
        <v>0</v>
      </c>
      <c r="X645" s="63">
        <f t="shared" si="20"/>
        <v>1</v>
      </c>
    </row>
    <row r="646" spans="2:24" ht="24.6" customHeight="1">
      <c r="B646" s="48">
        <f>Personal_Development!B647</f>
        <v>0</v>
      </c>
      <c r="C646" s="48">
        <f>Personal_Development!C647</f>
        <v>0</v>
      </c>
      <c r="D646" s="14" t="str">
        <f>Personal_Development!D647</f>
        <v>C13778</v>
      </c>
      <c r="E646" s="11" t="str">
        <f>Personal_Development!E647</f>
        <v>NURUL OMIRA BINTI NOR AJOA</v>
      </c>
      <c r="F646" s="12" t="str">
        <f>Personal_Development!F647</f>
        <v>QUALITY ASSURANCE DEPARTMENT</v>
      </c>
      <c r="G646" s="12" t="str">
        <f>Personal_Development!G647</f>
        <v>QUALITY ASSURANCE SECTION (QAS)</v>
      </c>
      <c r="H646" s="40" t="str">
        <f>Personal_Development!H647</f>
        <v>SENIOR QA INSPECTOR</v>
      </c>
      <c r="I646" s="41" t="str">
        <f>Personal_Development!I647</f>
        <v>C2 PROD</v>
      </c>
      <c r="J646" s="42" t="str">
        <f>Personal_Development!J647</f>
        <v xml:space="preserve">C2 </v>
      </c>
      <c r="K646" s="47"/>
      <c r="L646" s="47"/>
      <c r="M646" s="51"/>
      <c r="N646" s="51"/>
      <c r="O646" s="47"/>
      <c r="P646" s="47"/>
      <c r="Q646" s="47"/>
      <c r="R646" s="47"/>
      <c r="S646" s="51">
        <v>6</v>
      </c>
      <c r="T646" s="51"/>
      <c r="U646" s="47"/>
      <c r="V646" s="47"/>
      <c r="W646" s="52">
        <f t="shared" si="21"/>
        <v>6</v>
      </c>
      <c r="X646" s="63">
        <f t="shared" si="20"/>
        <v>5</v>
      </c>
    </row>
    <row r="647" spans="2:24" ht="24.6" customHeight="1">
      <c r="B647" s="48" t="str">
        <f>Personal_Development!B648</f>
        <v>R</v>
      </c>
      <c r="C647" s="48">
        <f>Personal_Development!C648</f>
        <v>0</v>
      </c>
      <c r="D647" s="14" t="str">
        <f>Personal_Development!D648</f>
        <v>E00176</v>
      </c>
      <c r="E647" s="11" t="str">
        <f>Personal_Development!E648</f>
        <v>MUHAMMAD IQBAL BIN RAMLI</v>
      </c>
      <c r="F647" s="12" t="str">
        <f>Personal_Development!F648</f>
        <v>ENGINEERING AND R&amp;D DEPARTMENT</v>
      </c>
      <c r="G647" s="12" t="str">
        <f>Personal_Development!G648</f>
        <v>RD &amp; DESIGN SECTION (RDS)</v>
      </c>
      <c r="H647" s="40" t="str">
        <f>Personal_Development!H648</f>
        <v>ASST. ENGINEER</v>
      </c>
      <c r="I647" s="41" t="str">
        <f>Personal_Development!I648</f>
        <v>M7</v>
      </c>
      <c r="J647" s="42" t="str">
        <f>Personal_Development!J648</f>
        <v>M7</v>
      </c>
      <c r="K647" s="47"/>
      <c r="L647" s="47"/>
      <c r="M647" s="51"/>
      <c r="N647" s="51"/>
      <c r="O647" s="47"/>
      <c r="P647" s="47"/>
      <c r="Q647" s="47"/>
      <c r="R647" s="47"/>
      <c r="S647" s="51"/>
      <c r="T647" s="51"/>
      <c r="U647" s="47"/>
      <c r="V647" s="47"/>
      <c r="W647" s="52">
        <f t="shared" si="21"/>
        <v>0</v>
      </c>
      <c r="X647" s="63">
        <f t="shared" si="20"/>
        <v>1</v>
      </c>
    </row>
    <row r="648" spans="2:24" ht="24.6" customHeight="1">
      <c r="B648" s="48">
        <f>Personal_Development!B649</f>
        <v>0</v>
      </c>
      <c r="C648" s="48">
        <f>Personal_Development!C649</f>
        <v>0</v>
      </c>
      <c r="D648" s="14" t="str">
        <f>Personal_Development!D649</f>
        <v>C13782</v>
      </c>
      <c r="E648" s="11" t="str">
        <f>Personal_Development!E649</f>
        <v>NOOR AKLINDA BINTI BADRUL HISHAM</v>
      </c>
      <c r="F648" s="12" t="str">
        <f>Personal_Development!F649</f>
        <v>QUALITY ASSURANCE DEPARTMENT</v>
      </c>
      <c r="G648" s="12" t="str">
        <f>Personal_Development!G649</f>
        <v>QUALITY ASSURANCE SECTION (QAS)</v>
      </c>
      <c r="H648" s="40" t="str">
        <f>Personal_Development!H649</f>
        <v>QA INSPECTOR</v>
      </c>
      <c r="I648" s="41" t="str">
        <f>Personal_Development!I649</f>
        <v>C3 PROD</v>
      </c>
      <c r="J648" s="42" t="str">
        <f>Personal_Development!J649</f>
        <v xml:space="preserve">C3 </v>
      </c>
      <c r="K648" s="47"/>
      <c r="L648" s="47"/>
      <c r="M648" s="51"/>
      <c r="N648" s="51"/>
      <c r="O648" s="47"/>
      <c r="P648" s="47"/>
      <c r="Q648" s="47"/>
      <c r="R648" s="47"/>
      <c r="S648" s="51">
        <v>2</v>
      </c>
      <c r="T648" s="51"/>
      <c r="U648" s="47">
        <v>4</v>
      </c>
      <c r="V648" s="47"/>
      <c r="W648" s="52">
        <f t="shared" si="21"/>
        <v>6</v>
      </c>
      <c r="X648" s="63">
        <f t="shared" si="20"/>
        <v>5</v>
      </c>
    </row>
    <row r="649" spans="2:24" ht="24.6" customHeight="1">
      <c r="B649" s="48" t="str">
        <f>Personal_Development!B650</f>
        <v>R</v>
      </c>
      <c r="C649" s="48">
        <f>Personal_Development!C650</f>
        <v>0</v>
      </c>
      <c r="D649" s="14" t="str">
        <f>Personal_Development!D650</f>
        <v>C13804</v>
      </c>
      <c r="E649" s="11" t="str">
        <f>Personal_Development!E650</f>
        <v>NURUL AIN SANGA BINTI ABDULLAH</v>
      </c>
      <c r="F649" s="12" t="str">
        <f>Personal_Development!F650</f>
        <v>PRODUCTION NO.1 DEPARTMENT</v>
      </c>
      <c r="G649" s="12" t="str">
        <f>Personal_Development!G650</f>
        <v>ASSEMBLY PRODUCTION SECTION (APS)</v>
      </c>
      <c r="H649" s="40" t="str">
        <f>Personal_Development!H650</f>
        <v>OPERATOR 2</v>
      </c>
      <c r="I649" s="41" t="str">
        <f>Personal_Development!I650</f>
        <v>C4 PROD</v>
      </c>
      <c r="J649" s="42" t="str">
        <f>Personal_Development!J650</f>
        <v xml:space="preserve">C4 </v>
      </c>
      <c r="K649" s="47"/>
      <c r="L649" s="47"/>
      <c r="M649" s="51"/>
      <c r="N649" s="51"/>
      <c r="O649" s="47"/>
      <c r="P649" s="47"/>
      <c r="Q649" s="47"/>
      <c r="R649" s="47"/>
      <c r="S649" s="51"/>
      <c r="T649" s="51"/>
      <c r="U649" s="47"/>
      <c r="V649" s="47"/>
      <c r="W649" s="52">
        <f t="shared" si="21"/>
        <v>0</v>
      </c>
      <c r="X649" s="63">
        <f t="shared" si="20"/>
        <v>1</v>
      </c>
    </row>
    <row r="650" spans="2:24" ht="24.6" customHeight="1">
      <c r="B650" s="48" t="str">
        <f>Personal_Development!B651</f>
        <v>R</v>
      </c>
      <c r="C650" s="48">
        <f>Personal_Development!C651</f>
        <v>0</v>
      </c>
      <c r="D650" s="14" t="str">
        <f>Personal_Development!D651</f>
        <v>K03203</v>
      </c>
      <c r="E650" s="11" t="str">
        <f>Personal_Development!E651</f>
        <v>MUHAMMAD ZAIRUL NEEZAM BIN WILDAN</v>
      </c>
      <c r="F650" s="12" t="str">
        <f>Personal_Development!F651</f>
        <v>PRODUCTION NO.1 DEPARTMENT</v>
      </c>
      <c r="G650" s="12" t="str">
        <f>Personal_Development!G651</f>
        <v>ASSEMBLY PRODUCTION SECTION (APS)</v>
      </c>
      <c r="H650" s="40" t="str">
        <f>Personal_Development!H651</f>
        <v>OPERATOR 2</v>
      </c>
      <c r="I650" s="41" t="str">
        <f>Personal_Development!I651</f>
        <v>C4 PROD</v>
      </c>
      <c r="J650" s="42" t="str">
        <f>Personal_Development!J651</f>
        <v xml:space="preserve">C4 </v>
      </c>
      <c r="K650" s="47"/>
      <c r="L650" s="47"/>
      <c r="M650" s="51"/>
      <c r="N650" s="51"/>
      <c r="O650" s="47"/>
      <c r="P650" s="47"/>
      <c r="Q650" s="47"/>
      <c r="R650" s="47"/>
      <c r="S650" s="51"/>
      <c r="T650" s="51"/>
      <c r="U650" s="47"/>
      <c r="V650" s="47"/>
      <c r="W650" s="52">
        <f t="shared" si="21"/>
        <v>0</v>
      </c>
      <c r="X650" s="63">
        <f t="shared" si="20"/>
        <v>1</v>
      </c>
    </row>
    <row r="651" spans="2:24" ht="24.6" customHeight="1">
      <c r="B651" s="48" t="str">
        <f>Personal_Development!B652</f>
        <v>R</v>
      </c>
      <c r="C651" s="48">
        <f>Personal_Development!C652</f>
        <v>0</v>
      </c>
      <c r="D651" s="14" t="str">
        <f>Personal_Development!D652</f>
        <v>C13805</v>
      </c>
      <c r="E651" s="11" t="str">
        <f>Personal_Development!E652</f>
        <v>MOHAMAD FARHAN AKMAL BIN ISMAIL</v>
      </c>
      <c r="F651" s="12" t="str">
        <f>Personal_Development!F652</f>
        <v>PRODUCTION NO.1 DEPARTMENT</v>
      </c>
      <c r="G651" s="12" t="str">
        <f>Personal_Development!G652</f>
        <v>ASSEMBLY PRODUCTION SECTION (APS)</v>
      </c>
      <c r="H651" s="40" t="str">
        <f>Personal_Development!H652</f>
        <v>OPERATOR 2</v>
      </c>
      <c r="I651" s="41" t="str">
        <f>Personal_Development!I652</f>
        <v>C4 PROD</v>
      </c>
      <c r="J651" s="42" t="str">
        <f>Personal_Development!J652</f>
        <v xml:space="preserve">C4 </v>
      </c>
      <c r="K651" s="47"/>
      <c r="L651" s="47"/>
      <c r="M651" s="51"/>
      <c r="N651" s="51"/>
      <c r="O651" s="47">
        <v>2</v>
      </c>
      <c r="P651" s="47"/>
      <c r="Q651" s="47"/>
      <c r="R651" s="47"/>
      <c r="S651" s="51"/>
      <c r="T651" s="51"/>
      <c r="U651" s="47"/>
      <c r="V651" s="47"/>
      <c r="W651" s="52">
        <f t="shared" si="21"/>
        <v>2</v>
      </c>
      <c r="X651" s="63">
        <f t="shared" si="20"/>
        <v>2</v>
      </c>
    </row>
    <row r="652" spans="2:24" ht="24.6" customHeight="1">
      <c r="B652" s="48" t="str">
        <f>Personal_Development!B653</f>
        <v>R</v>
      </c>
      <c r="C652" s="48">
        <f>Personal_Development!C653</f>
        <v>0</v>
      </c>
      <c r="D652" s="14" t="str">
        <f>Personal_Development!D653</f>
        <v>C13783</v>
      </c>
      <c r="E652" s="11" t="str">
        <f>Personal_Development!E653</f>
        <v>MOHD. HARIRI BIN NAZARUDDIN</v>
      </c>
      <c r="F652" s="12" t="str">
        <f>Personal_Development!F653</f>
        <v>PRODUCTION NO.1 DEPARTMENT</v>
      </c>
      <c r="G652" s="12" t="str">
        <f>Personal_Development!G653</f>
        <v>ASSEMBLY PRODUCTION SECTION (APS)</v>
      </c>
      <c r="H652" s="40" t="str">
        <f>Personal_Development!H653</f>
        <v>OPERATOR 2</v>
      </c>
      <c r="I652" s="41" t="str">
        <f>Personal_Development!I653</f>
        <v>C4 PROD</v>
      </c>
      <c r="J652" s="42" t="str">
        <f>Personal_Development!J653</f>
        <v xml:space="preserve">C4 </v>
      </c>
      <c r="K652" s="47"/>
      <c r="L652" s="47"/>
      <c r="M652" s="51"/>
      <c r="N652" s="51"/>
      <c r="O652" s="47"/>
      <c r="P652" s="47"/>
      <c r="Q652" s="47"/>
      <c r="R652" s="47"/>
      <c r="S652" s="51"/>
      <c r="T652" s="51"/>
      <c r="U652" s="47"/>
      <c r="V652" s="47"/>
      <c r="W652" s="52">
        <f t="shared" si="21"/>
        <v>0</v>
      </c>
      <c r="X652" s="63">
        <f t="shared" si="20"/>
        <v>1</v>
      </c>
    </row>
    <row r="653" spans="2:24" ht="24.6" customHeight="1">
      <c r="B653" s="48" t="str">
        <f>Personal_Development!B654</f>
        <v>R</v>
      </c>
      <c r="C653" s="48">
        <f>Personal_Development!C654</f>
        <v>0</v>
      </c>
      <c r="D653" s="14" t="str">
        <f>Personal_Development!D654</f>
        <v>C13784</v>
      </c>
      <c r="E653" s="11" t="str">
        <f>Personal_Development!E654</f>
        <v>NURSYAHIRAH BINTI ABDUL HALIM</v>
      </c>
      <c r="F653" s="12" t="str">
        <f>Personal_Development!F654</f>
        <v>PRODUCTION NO.1 DEPARTMENT</v>
      </c>
      <c r="G653" s="12" t="str">
        <f>Personal_Development!G654</f>
        <v>ASSEMBLY PRODUCTION SECTION (APS)</v>
      </c>
      <c r="H653" s="40" t="str">
        <f>Personal_Development!H654</f>
        <v>OPERATOR 2</v>
      </c>
      <c r="I653" s="41" t="str">
        <f>Personal_Development!I654</f>
        <v>C4 PROD</v>
      </c>
      <c r="J653" s="42" t="str">
        <f>Personal_Development!J654</f>
        <v xml:space="preserve">C4 </v>
      </c>
      <c r="K653" s="47"/>
      <c r="L653" s="47"/>
      <c r="M653" s="51"/>
      <c r="N653" s="51"/>
      <c r="O653" s="47"/>
      <c r="P653" s="47"/>
      <c r="Q653" s="47"/>
      <c r="R653" s="47"/>
      <c r="S653" s="51"/>
      <c r="T653" s="51"/>
      <c r="U653" s="47"/>
      <c r="V653" s="47"/>
      <c r="W653" s="52">
        <f t="shared" si="21"/>
        <v>0</v>
      </c>
      <c r="X653" s="63">
        <f t="shared" ref="X653:X716" si="22">ROUND(IF($W653&gt;=5,"5",IF($W653&gt;=4,"4",IF($W653&gt;=3,"3",IF($W653&gt;=2,"2",IF($W653&gt;=0,"1"))))),2)</f>
        <v>1</v>
      </c>
    </row>
    <row r="654" spans="2:24" ht="24.6" customHeight="1">
      <c r="B654" s="48">
        <f>Personal_Development!B655</f>
        <v>0</v>
      </c>
      <c r="C654" s="48">
        <f>Personal_Development!C655</f>
        <v>0</v>
      </c>
      <c r="D654" s="14" t="str">
        <f>Personal_Development!D655</f>
        <v>C13785</v>
      </c>
      <c r="E654" s="11" t="str">
        <f>Personal_Development!E655</f>
        <v>SITI NORSYAZWANI SHAFWA BINTI MOHAMAD DON</v>
      </c>
      <c r="F654" s="12" t="str">
        <f>Personal_Development!F655</f>
        <v>PRODUCTION NO.1 DEPARTMENT</v>
      </c>
      <c r="G654" s="12" t="str">
        <f>Personal_Development!G655</f>
        <v>ASSEMBLY PRODUCTION SECTION (APS)</v>
      </c>
      <c r="H654" s="40" t="str">
        <f>Personal_Development!H655</f>
        <v>OPERATOR 2</v>
      </c>
      <c r="I654" s="41" t="str">
        <f>Personal_Development!I655</f>
        <v>C4 PROD</v>
      </c>
      <c r="J654" s="42" t="str">
        <f>Personal_Development!J655</f>
        <v xml:space="preserve">C4 </v>
      </c>
      <c r="K654" s="47"/>
      <c r="L654" s="47"/>
      <c r="M654" s="51"/>
      <c r="N654" s="51"/>
      <c r="O654" s="47"/>
      <c r="P654" s="47"/>
      <c r="Q654" s="47"/>
      <c r="R654" s="47"/>
      <c r="S654" s="51"/>
      <c r="T654" s="51"/>
      <c r="U654" s="47"/>
      <c r="V654" s="47">
        <v>8</v>
      </c>
      <c r="W654" s="52">
        <f t="shared" si="21"/>
        <v>8</v>
      </c>
      <c r="X654" s="63">
        <f t="shared" si="22"/>
        <v>5</v>
      </c>
    </row>
    <row r="655" spans="2:24" ht="24.6" customHeight="1">
      <c r="B655" s="48" t="str">
        <f>Personal_Development!B656</f>
        <v>R</v>
      </c>
      <c r="C655" s="48">
        <f>Personal_Development!C656</f>
        <v>0</v>
      </c>
      <c r="D655" s="14" t="str">
        <f>Personal_Development!D656</f>
        <v>C13786</v>
      </c>
      <c r="E655" s="11" t="str">
        <f>Personal_Development!E656</f>
        <v>NUR SYAHIRAH IZNI BINTI MOHD ZIN</v>
      </c>
      <c r="F655" s="12" t="str">
        <f>Personal_Development!F656</f>
        <v>PRODUCTION NO.1 DEPARTMENT</v>
      </c>
      <c r="G655" s="12" t="str">
        <f>Personal_Development!G656</f>
        <v>ASSEMBLY PRODUCTION SECTION (APS)</v>
      </c>
      <c r="H655" s="40" t="str">
        <f>Personal_Development!H656</f>
        <v>OPERATOR 2</v>
      </c>
      <c r="I655" s="41" t="str">
        <f>Personal_Development!I656</f>
        <v>C4 PROD</v>
      </c>
      <c r="J655" s="42" t="str">
        <f>Personal_Development!J656</f>
        <v xml:space="preserve">C4 </v>
      </c>
      <c r="K655" s="47"/>
      <c r="L655" s="47"/>
      <c r="M655" s="51"/>
      <c r="N655" s="51"/>
      <c r="O655" s="47"/>
      <c r="P655" s="47"/>
      <c r="Q655" s="47"/>
      <c r="R655" s="47"/>
      <c r="S655" s="51"/>
      <c r="T655" s="51"/>
      <c r="U655" s="47"/>
      <c r="V655" s="47"/>
      <c r="W655" s="52">
        <f t="shared" si="21"/>
        <v>0</v>
      </c>
      <c r="X655" s="63">
        <f t="shared" si="22"/>
        <v>1</v>
      </c>
    </row>
    <row r="656" spans="2:24" ht="24.6" customHeight="1">
      <c r="B656" s="48">
        <f>Personal_Development!B657</f>
        <v>0</v>
      </c>
      <c r="C656" s="48">
        <f>Personal_Development!C657</f>
        <v>0</v>
      </c>
      <c r="D656" s="14" t="str">
        <f>Personal_Development!D657</f>
        <v>C13787</v>
      </c>
      <c r="E656" s="11" t="str">
        <f>Personal_Development!E657</f>
        <v>NOOR FIKRAH BINTI MAHADI</v>
      </c>
      <c r="F656" s="12" t="str">
        <f>Personal_Development!F657</f>
        <v>PRODUCTION NO.1 DEPARTMENT</v>
      </c>
      <c r="G656" s="12" t="str">
        <f>Personal_Development!G657</f>
        <v>ASSEMBLY PRODUCTION SECTION (APS)</v>
      </c>
      <c r="H656" s="40" t="str">
        <f>Personal_Development!H657</f>
        <v>OPERATOR 2</v>
      </c>
      <c r="I656" s="41" t="str">
        <f>Personal_Development!I657</f>
        <v>C4 PROD</v>
      </c>
      <c r="J656" s="42" t="str">
        <f>Personal_Development!J657</f>
        <v xml:space="preserve">C4 </v>
      </c>
      <c r="K656" s="47"/>
      <c r="L656" s="47"/>
      <c r="M656" s="51"/>
      <c r="N656" s="51"/>
      <c r="O656" s="47"/>
      <c r="P656" s="47"/>
      <c r="Q656" s="47"/>
      <c r="R656" s="47"/>
      <c r="S656" s="51"/>
      <c r="T656" s="51"/>
      <c r="U656" s="47"/>
      <c r="V656" s="47"/>
      <c r="W656" s="52">
        <f t="shared" si="21"/>
        <v>0</v>
      </c>
      <c r="X656" s="63">
        <f t="shared" si="22"/>
        <v>1</v>
      </c>
    </row>
    <row r="657" spans="2:24" ht="24.6" customHeight="1">
      <c r="B657" s="48">
        <f>Personal_Development!B658</f>
        <v>0</v>
      </c>
      <c r="C657" s="48">
        <f>Personal_Development!C658</f>
        <v>0</v>
      </c>
      <c r="D657" s="14" t="str">
        <f>Personal_Development!D658</f>
        <v>C13788</v>
      </c>
      <c r="E657" s="11" t="str">
        <f>Personal_Development!E658</f>
        <v>MUHAMMAD NURHAFIZ BIN RIZUAN</v>
      </c>
      <c r="F657" s="12" t="str">
        <f>Personal_Development!F658</f>
        <v>PRODUCTION NO.2 DEPARTMENT</v>
      </c>
      <c r="G657" s="12" t="str">
        <f>Personal_Development!G658</f>
        <v>MOLDING PRODUCTION SECTION (MPS)</v>
      </c>
      <c r="H657" s="40" t="str">
        <f>Personal_Development!H658</f>
        <v>OPERATOR 2</v>
      </c>
      <c r="I657" s="41" t="str">
        <f>Personal_Development!I658</f>
        <v>C4 PROD</v>
      </c>
      <c r="J657" s="42" t="str">
        <f>Personal_Development!J658</f>
        <v xml:space="preserve">C4 </v>
      </c>
      <c r="K657" s="47"/>
      <c r="L657" s="47"/>
      <c r="M657" s="51"/>
      <c r="N657" s="51"/>
      <c r="O657" s="47"/>
      <c r="P657" s="47"/>
      <c r="Q657" s="47">
        <v>1</v>
      </c>
      <c r="R657" s="47"/>
      <c r="S657" s="51"/>
      <c r="T657" s="51"/>
      <c r="U657" s="47"/>
      <c r="V657" s="47"/>
      <c r="W657" s="52">
        <f t="shared" si="21"/>
        <v>1</v>
      </c>
      <c r="X657" s="63">
        <f t="shared" si="22"/>
        <v>1</v>
      </c>
    </row>
    <row r="658" spans="2:24" ht="24.6" customHeight="1">
      <c r="B658" s="48" t="str">
        <f>Personal_Development!B659</f>
        <v>R</v>
      </c>
      <c r="C658" s="48">
        <f>Personal_Development!C659</f>
        <v>0</v>
      </c>
      <c r="D658" s="14" t="str">
        <f>Personal_Development!D659</f>
        <v>C13789</v>
      </c>
      <c r="E658" s="11" t="str">
        <f>Personal_Development!E659</f>
        <v>AHMAD AZWAN BIN SALIM</v>
      </c>
      <c r="F658" s="12" t="str">
        <f>Personal_Development!F659</f>
        <v>PRODUCTION NO.2 DEPARTMENT</v>
      </c>
      <c r="G658" s="12" t="str">
        <f>Personal_Development!G659</f>
        <v>MOLDING PRODUCTION SECTION (MPS)</v>
      </c>
      <c r="H658" s="40" t="str">
        <f>Personal_Development!H659</f>
        <v>OPERATOR 2</v>
      </c>
      <c r="I658" s="41" t="str">
        <f>Personal_Development!I659</f>
        <v>C4 PROD</v>
      </c>
      <c r="J658" s="42" t="str">
        <f>Personal_Development!J659</f>
        <v xml:space="preserve">C4 </v>
      </c>
      <c r="K658" s="47"/>
      <c r="L658" s="47"/>
      <c r="M658" s="51"/>
      <c r="N658" s="51"/>
      <c r="O658" s="47"/>
      <c r="P658" s="47"/>
      <c r="Q658" s="47"/>
      <c r="R658" s="47"/>
      <c r="S658" s="51"/>
      <c r="T658" s="51"/>
      <c r="U658" s="47"/>
      <c r="V658" s="47"/>
      <c r="W658" s="52">
        <f t="shared" si="21"/>
        <v>0</v>
      </c>
      <c r="X658" s="63">
        <f t="shared" si="22"/>
        <v>1</v>
      </c>
    </row>
    <row r="659" spans="2:24" ht="24.6" customHeight="1">
      <c r="B659" s="48" t="str">
        <f>Personal_Development!B660</f>
        <v>R</v>
      </c>
      <c r="C659" s="48">
        <f>Personal_Development!C660</f>
        <v>0</v>
      </c>
      <c r="D659" s="14" t="str">
        <f>Personal_Development!D660</f>
        <v>C13790</v>
      </c>
      <c r="E659" s="11" t="str">
        <f>Personal_Development!E660</f>
        <v>MUHAMMAD SYAKIR BIN KAMARUDZUAN</v>
      </c>
      <c r="F659" s="12" t="str">
        <f>Personal_Development!F660</f>
        <v>PRODUCTION NO.2 DEPARTMENT</v>
      </c>
      <c r="G659" s="12" t="str">
        <f>Personal_Development!G660</f>
        <v>MOLDING PRODUCTION SECTION (MPS)</v>
      </c>
      <c r="H659" s="40" t="str">
        <f>Personal_Development!H660</f>
        <v>OPERATOR 2</v>
      </c>
      <c r="I659" s="41" t="str">
        <f>Personal_Development!I660</f>
        <v>C4 PROD</v>
      </c>
      <c r="J659" s="42" t="str">
        <f>Personal_Development!J660</f>
        <v xml:space="preserve">C4 </v>
      </c>
      <c r="K659" s="47"/>
      <c r="L659" s="47"/>
      <c r="M659" s="51"/>
      <c r="N659" s="51"/>
      <c r="O659" s="47"/>
      <c r="P659" s="47"/>
      <c r="Q659" s="47"/>
      <c r="R659" s="47"/>
      <c r="S659" s="51"/>
      <c r="T659" s="51"/>
      <c r="U659" s="47"/>
      <c r="V659" s="47"/>
      <c r="W659" s="52">
        <f t="shared" si="21"/>
        <v>0</v>
      </c>
      <c r="X659" s="63">
        <f t="shared" si="22"/>
        <v>1</v>
      </c>
    </row>
    <row r="660" spans="2:24" ht="24.6" customHeight="1">
      <c r="B660" s="48">
        <f>Personal_Development!B661</f>
        <v>0</v>
      </c>
      <c r="C660" s="48">
        <f>Personal_Development!C661</f>
        <v>0</v>
      </c>
      <c r="D660" s="14" t="str">
        <f>Personal_Development!D661</f>
        <v>C13791</v>
      </c>
      <c r="E660" s="11" t="str">
        <f>Personal_Development!E661</f>
        <v>MUHAMMAD HAFEZ AZHAR</v>
      </c>
      <c r="F660" s="12" t="str">
        <f>Personal_Development!F661</f>
        <v>PRODUCTION NO.2 DEPARTMENT</v>
      </c>
      <c r="G660" s="12" t="str">
        <f>Personal_Development!G661</f>
        <v>MOLDING PRODUCTION SECTION (MPS)</v>
      </c>
      <c r="H660" s="40" t="str">
        <f>Personal_Development!H661</f>
        <v>OPERATOR 2</v>
      </c>
      <c r="I660" s="41" t="str">
        <f>Personal_Development!I661</f>
        <v>C4 PROD</v>
      </c>
      <c r="J660" s="42" t="str">
        <f>Personal_Development!J661</f>
        <v xml:space="preserve">C4 </v>
      </c>
      <c r="K660" s="47"/>
      <c r="L660" s="47"/>
      <c r="M660" s="51"/>
      <c r="N660" s="51"/>
      <c r="O660" s="47"/>
      <c r="P660" s="47"/>
      <c r="Q660" s="47">
        <v>2</v>
      </c>
      <c r="R660" s="47"/>
      <c r="S660" s="51"/>
      <c r="T660" s="51"/>
      <c r="U660" s="47"/>
      <c r="V660" s="47"/>
      <c r="W660" s="52">
        <f t="shared" si="21"/>
        <v>2</v>
      </c>
      <c r="X660" s="63">
        <f t="shared" si="22"/>
        <v>2</v>
      </c>
    </row>
    <row r="661" spans="2:24" ht="24.6" customHeight="1">
      <c r="B661" s="48" t="str">
        <f>Personal_Development!B662</f>
        <v>R</v>
      </c>
      <c r="C661" s="48">
        <f>Personal_Development!C662</f>
        <v>0</v>
      </c>
      <c r="D661" s="14" t="str">
        <f>Personal_Development!D662</f>
        <v>C13792</v>
      </c>
      <c r="E661" s="11" t="str">
        <f>Personal_Development!E662</f>
        <v>NOR AZIZAN BIN ZAKARIA</v>
      </c>
      <c r="F661" s="12" t="str">
        <f>Personal_Development!F662</f>
        <v>PRODUCTION NO.2 DEPARTMENT</v>
      </c>
      <c r="G661" s="12" t="str">
        <f>Personal_Development!G662</f>
        <v>MOLDING PRODUCTION SECTION (MPS)</v>
      </c>
      <c r="H661" s="40" t="str">
        <f>Personal_Development!H662</f>
        <v>OPERATOR 2</v>
      </c>
      <c r="I661" s="41" t="str">
        <f>Personal_Development!I662</f>
        <v>C4 PROD</v>
      </c>
      <c r="J661" s="42" t="str">
        <f>Personal_Development!J662</f>
        <v xml:space="preserve">C4 </v>
      </c>
      <c r="K661" s="47"/>
      <c r="L661" s="47"/>
      <c r="M661" s="51"/>
      <c r="N661" s="51"/>
      <c r="O661" s="47"/>
      <c r="P661" s="47"/>
      <c r="Q661" s="47"/>
      <c r="R661" s="47"/>
      <c r="S661" s="51"/>
      <c r="T661" s="51"/>
      <c r="U661" s="47"/>
      <c r="V661" s="47"/>
      <c r="W661" s="52">
        <f t="shared" si="21"/>
        <v>0</v>
      </c>
      <c r="X661" s="63">
        <f t="shared" si="22"/>
        <v>1</v>
      </c>
    </row>
    <row r="662" spans="2:24" ht="24.6" customHeight="1">
      <c r="B662" s="48" t="str">
        <f>Personal_Development!B663</f>
        <v>R</v>
      </c>
      <c r="C662" s="48">
        <f>Personal_Development!C663</f>
        <v>0</v>
      </c>
      <c r="D662" s="14" t="str">
        <f>Personal_Development!D663</f>
        <v>C13793</v>
      </c>
      <c r="E662" s="11" t="str">
        <f>Personal_Development!E663</f>
        <v>MOHAMAD HAFIZ BIN ABD RAZAK</v>
      </c>
      <c r="F662" s="12" t="str">
        <f>Personal_Development!F663</f>
        <v>PRODUCTION NO.2 DEPARTMENT</v>
      </c>
      <c r="G662" s="12" t="str">
        <f>Personal_Development!G663</f>
        <v>MOLDING PRODUCTION SECTION (MPS)</v>
      </c>
      <c r="H662" s="40" t="str">
        <f>Personal_Development!H663</f>
        <v>OPERATOR 2</v>
      </c>
      <c r="I662" s="41" t="str">
        <f>Personal_Development!I663</f>
        <v>C4 PROD</v>
      </c>
      <c r="J662" s="42" t="str">
        <f>Personal_Development!J663</f>
        <v xml:space="preserve">C4 </v>
      </c>
      <c r="K662" s="47"/>
      <c r="L662" s="47"/>
      <c r="M662" s="51"/>
      <c r="N662" s="51"/>
      <c r="O662" s="47"/>
      <c r="P662" s="47"/>
      <c r="Q662" s="47"/>
      <c r="R662" s="47"/>
      <c r="S662" s="51"/>
      <c r="T662" s="51"/>
      <c r="U662" s="47"/>
      <c r="V662" s="47"/>
      <c r="W662" s="52">
        <f t="shared" si="21"/>
        <v>0</v>
      </c>
      <c r="X662" s="63">
        <f t="shared" si="22"/>
        <v>1</v>
      </c>
    </row>
    <row r="663" spans="2:24" ht="24.6" customHeight="1">
      <c r="B663" s="48">
        <f>Personal_Development!B664</f>
        <v>0</v>
      </c>
      <c r="C663" s="48">
        <f>Personal_Development!C664</f>
        <v>0</v>
      </c>
      <c r="D663" s="14" t="str">
        <f>Personal_Development!D664</f>
        <v>C13796</v>
      </c>
      <c r="E663" s="11" t="str">
        <f>Personal_Development!E664</f>
        <v>NUR MAZATUL ATIQAH BINTI MD ZAHID</v>
      </c>
      <c r="F663" s="12" t="str">
        <f>Personal_Development!F664</f>
        <v>PRODUCTION NO.1 DEPARTMENT</v>
      </c>
      <c r="G663" s="12" t="str">
        <f>Personal_Development!G664</f>
        <v>ASSEMBLY PRODUCTION SECTION (APS)</v>
      </c>
      <c r="H663" s="40" t="str">
        <f>Personal_Development!H664</f>
        <v>OPERATOR 2</v>
      </c>
      <c r="I663" s="41" t="str">
        <f>Personal_Development!I664</f>
        <v>C4 PROD</v>
      </c>
      <c r="J663" s="42" t="str">
        <f>Personal_Development!J664</f>
        <v xml:space="preserve">C4 </v>
      </c>
      <c r="K663" s="47"/>
      <c r="L663" s="47">
        <v>5</v>
      </c>
      <c r="M663" s="51">
        <v>2</v>
      </c>
      <c r="N663" s="51"/>
      <c r="O663" s="47"/>
      <c r="P663" s="47">
        <v>1</v>
      </c>
      <c r="Q663" s="47"/>
      <c r="R663" s="47"/>
      <c r="S663" s="51"/>
      <c r="T663" s="51"/>
      <c r="U663" s="47"/>
      <c r="V663" s="47"/>
      <c r="W663" s="52">
        <f t="shared" si="21"/>
        <v>8</v>
      </c>
      <c r="X663" s="63">
        <f t="shared" si="22"/>
        <v>5</v>
      </c>
    </row>
    <row r="664" spans="2:24" ht="24.6" customHeight="1">
      <c r="B664" s="48" t="str">
        <f>Personal_Development!B665</f>
        <v>R</v>
      </c>
      <c r="C664" s="48">
        <f>Personal_Development!C665</f>
        <v>0</v>
      </c>
      <c r="D664" s="14" t="str">
        <f>Personal_Development!D665</f>
        <v>C13797</v>
      </c>
      <c r="E664" s="11" t="str">
        <f>Personal_Development!E665</f>
        <v>NUR HIDAYAH BINTI KAMARUNZAMAN</v>
      </c>
      <c r="F664" s="12" t="str">
        <f>Personal_Development!F665</f>
        <v>PRODUCTION NO.1 DEPARTMENT</v>
      </c>
      <c r="G664" s="12" t="str">
        <f>Personal_Development!G665</f>
        <v>ASSEMBLY PRODUCTION SECTION (APS)</v>
      </c>
      <c r="H664" s="40" t="str">
        <f>Personal_Development!H665</f>
        <v>OPERATOR 2</v>
      </c>
      <c r="I664" s="41" t="str">
        <f>Personal_Development!I665</f>
        <v>C4 PROD</v>
      </c>
      <c r="J664" s="42" t="str">
        <f>Personal_Development!J665</f>
        <v xml:space="preserve">C4 </v>
      </c>
      <c r="K664" s="47"/>
      <c r="L664" s="47"/>
      <c r="M664" s="51"/>
      <c r="N664" s="51"/>
      <c r="O664" s="47"/>
      <c r="P664" s="47"/>
      <c r="Q664" s="47"/>
      <c r="R664" s="47"/>
      <c r="S664" s="51"/>
      <c r="T664" s="51"/>
      <c r="U664" s="47"/>
      <c r="V664" s="47"/>
      <c r="W664" s="52">
        <f t="shared" si="21"/>
        <v>0</v>
      </c>
      <c r="X664" s="63">
        <f t="shared" si="22"/>
        <v>1</v>
      </c>
    </row>
    <row r="665" spans="2:24" ht="24.6" customHeight="1">
      <c r="B665" s="48">
        <f>Personal_Development!B666</f>
        <v>0</v>
      </c>
      <c r="C665" s="48" t="str">
        <f>Personal_Development!C666</f>
        <v>T10066</v>
      </c>
      <c r="D665" s="14" t="str">
        <f>Personal_Development!D666</f>
        <v>E00193</v>
      </c>
      <c r="E665" s="11" t="str">
        <f>Personal_Development!E666</f>
        <v>MOHD SHAFIQ BIN ZAINAL ABIDIN</v>
      </c>
      <c r="F665" s="12" t="str">
        <f>Personal_Development!F666</f>
        <v>GENERAL AFFAIRS DEPARTMENT</v>
      </c>
      <c r="G665" s="12" t="str">
        <f>Personal_Development!G666</f>
        <v>GENERAL AFFAIRS SECTION (GAS)</v>
      </c>
      <c r="H665" s="40" t="str">
        <f>Personal_Development!H666</f>
        <v>ASST. OFFICER</v>
      </c>
      <c r="I665" s="41" t="str">
        <f>Personal_Development!I666</f>
        <v>M7</v>
      </c>
      <c r="J665" s="42" t="str">
        <f>Personal_Development!J666</f>
        <v>M7</v>
      </c>
      <c r="K665" s="47"/>
      <c r="L665" s="47"/>
      <c r="M665" s="51"/>
      <c r="N665" s="51"/>
      <c r="O665" s="47"/>
      <c r="P665" s="47"/>
      <c r="Q665" s="47">
        <v>3</v>
      </c>
      <c r="R665" s="47"/>
      <c r="S665" s="51"/>
      <c r="T665" s="51">
        <v>3</v>
      </c>
      <c r="U665" s="47">
        <v>5</v>
      </c>
      <c r="V665" s="47"/>
      <c r="W665" s="52">
        <f t="shared" si="21"/>
        <v>11</v>
      </c>
      <c r="X665" s="63">
        <f t="shared" si="22"/>
        <v>5</v>
      </c>
    </row>
    <row r="666" spans="2:24" ht="24.6" customHeight="1">
      <c r="B666" s="48">
        <f>Personal_Development!B667</f>
        <v>0</v>
      </c>
      <c r="C666" s="48" t="str">
        <f>Personal_Development!C667</f>
        <v>T10067</v>
      </c>
      <c r="D666" s="14" t="str">
        <f>Personal_Development!D667</f>
        <v>C13867</v>
      </c>
      <c r="E666" s="11" t="str">
        <f>Personal_Development!E667</f>
        <v>LEDYAWATI BINTI SALAMA</v>
      </c>
      <c r="F666" s="12" t="str">
        <f>Personal_Development!F667</f>
        <v>GENERAL AFFAIRS DEPARTMENT</v>
      </c>
      <c r="G666" s="12" t="str">
        <f>Personal_Development!G667</f>
        <v>GENERAL AFFAIRS SECTION (GAS)</v>
      </c>
      <c r="H666" s="40" t="str">
        <f>Personal_Development!H667</f>
        <v>ASSISTANT</v>
      </c>
      <c r="I666" s="41" t="str">
        <f>Personal_Development!I667</f>
        <v>C1 OFFICE</v>
      </c>
      <c r="J666" s="42" t="str">
        <f>Personal_Development!J667</f>
        <v xml:space="preserve">C1 </v>
      </c>
      <c r="K666" s="47"/>
      <c r="L666" s="47"/>
      <c r="M666" s="51"/>
      <c r="N666" s="51"/>
      <c r="O666" s="47"/>
      <c r="P666" s="47"/>
      <c r="Q666" s="47">
        <v>2</v>
      </c>
      <c r="R666" s="47">
        <v>3</v>
      </c>
      <c r="S666" s="51"/>
      <c r="T666" s="51"/>
      <c r="U666" s="47"/>
      <c r="V666" s="47"/>
      <c r="W666" s="52">
        <f t="shared" si="21"/>
        <v>5</v>
      </c>
      <c r="X666" s="63">
        <f t="shared" si="22"/>
        <v>5</v>
      </c>
    </row>
    <row r="667" spans="2:24" ht="24.6" customHeight="1">
      <c r="B667" s="48" t="str">
        <f>Personal_Development!B668</f>
        <v>R</v>
      </c>
      <c r="C667" s="48">
        <f>Personal_Development!C668</f>
        <v>0</v>
      </c>
      <c r="D667" s="14" t="str">
        <f>Personal_Development!D668</f>
        <v>C13866</v>
      </c>
      <c r="E667" s="11" t="str">
        <f>Personal_Development!E668</f>
        <v>FARAH NASUHA BINTI SAMSUDIN</v>
      </c>
      <c r="F667" s="12" t="str">
        <f>Personal_Development!F668</f>
        <v>PRODUCTION NO.1 DEPARTMENT</v>
      </c>
      <c r="G667" s="12" t="str">
        <f>Personal_Development!G668</f>
        <v>ASSEMBLY PRODUCTION SECTION (APS)</v>
      </c>
      <c r="H667" s="40" t="str">
        <f>Personal_Development!H668</f>
        <v>OPERATOR 2</v>
      </c>
      <c r="I667" s="41" t="str">
        <f>Personal_Development!I668</f>
        <v>C4 PROD</v>
      </c>
      <c r="J667" s="42" t="str">
        <f>Personal_Development!J668</f>
        <v xml:space="preserve">C4 </v>
      </c>
      <c r="K667" s="47"/>
      <c r="L667" s="47"/>
      <c r="M667" s="51"/>
      <c r="N667" s="51"/>
      <c r="O667" s="47"/>
      <c r="P667" s="47"/>
      <c r="Q667" s="47"/>
      <c r="R667" s="47"/>
      <c r="S667" s="51">
        <v>6</v>
      </c>
      <c r="T667" s="51"/>
      <c r="U667" s="47"/>
      <c r="V667" s="47"/>
      <c r="W667" s="52">
        <f t="shared" si="21"/>
        <v>6</v>
      </c>
      <c r="X667" s="63">
        <f t="shared" si="22"/>
        <v>5</v>
      </c>
    </row>
    <row r="668" spans="2:24" ht="24.6" customHeight="1">
      <c r="B668" s="48" t="str">
        <f>Personal_Development!B669</f>
        <v>R</v>
      </c>
      <c r="C668" s="48">
        <f>Personal_Development!C669</f>
        <v>0</v>
      </c>
      <c r="D668" s="14" t="str">
        <f>Personal_Development!D669</f>
        <v>T10069</v>
      </c>
      <c r="E668" s="11" t="str">
        <f>Personal_Development!E669</f>
        <v>SUHAILA BINTI MD. SOLIH</v>
      </c>
      <c r="F668" s="12" t="str">
        <f>Personal_Development!F669</f>
        <v>PRODUCTION NO.1 DEPARTMENT</v>
      </c>
      <c r="G668" s="12" t="str">
        <f>Personal_Development!G669</f>
        <v>ASSEMBLY PRODUCTION SECTION (APS)</v>
      </c>
      <c r="H668" s="40" t="str">
        <f>Personal_Development!H669</f>
        <v>OPERATOR 2</v>
      </c>
      <c r="I668" s="41" t="str">
        <f>Personal_Development!I669</f>
        <v>C4 PROD</v>
      </c>
      <c r="J668" s="42" t="str">
        <f>Personal_Development!J669</f>
        <v xml:space="preserve">C4 </v>
      </c>
      <c r="K668" s="47"/>
      <c r="L668" s="47"/>
      <c r="M668" s="226">
        <v>3</v>
      </c>
      <c r="N668" s="51"/>
      <c r="O668" s="47"/>
      <c r="P668" s="47"/>
      <c r="Q668" s="47"/>
      <c r="R668" s="47"/>
      <c r="S668" s="51"/>
      <c r="T668" s="51"/>
      <c r="U668" s="47"/>
      <c r="V668" s="47"/>
      <c r="W668" s="52">
        <f t="shared" si="21"/>
        <v>3</v>
      </c>
      <c r="X668" s="63">
        <f t="shared" si="22"/>
        <v>3</v>
      </c>
    </row>
    <row r="669" spans="2:24" ht="24.6" customHeight="1">
      <c r="B669" s="48" t="str">
        <f>Personal_Development!B670</f>
        <v>R</v>
      </c>
      <c r="C669" s="48">
        <f>Personal_Development!C670</f>
        <v>0</v>
      </c>
      <c r="D669" s="14" t="str">
        <f>Personal_Development!D670</f>
        <v>T10070</v>
      </c>
      <c r="E669" s="11" t="str">
        <f>Personal_Development!E670</f>
        <v>TENGKU NUR AMELINA BINTI BAHMAN @ TENGKU BAHMAN</v>
      </c>
      <c r="F669" s="12" t="str">
        <f>Personal_Development!F670</f>
        <v>FACTORY OPERATIONS DEPARTMENT</v>
      </c>
      <c r="G669" s="12" t="str">
        <f>Personal_Development!G670</f>
        <v>DIRECT MATERIAL PURCHASING SECTION (DMS)</v>
      </c>
      <c r="H669" s="40" t="str">
        <f>Personal_Development!H670</f>
        <v>CLERK 1</v>
      </c>
      <c r="I669" s="41" t="str">
        <f>Personal_Development!I670</f>
        <v>C2 OFFICE</v>
      </c>
      <c r="J669" s="42" t="str">
        <f>Personal_Development!J670</f>
        <v xml:space="preserve">C2 </v>
      </c>
      <c r="K669" s="47"/>
      <c r="L669" s="47"/>
      <c r="M669" s="51"/>
      <c r="N669" s="51"/>
      <c r="O669" s="47"/>
      <c r="P669" s="47"/>
      <c r="Q669" s="47"/>
      <c r="R669" s="47"/>
      <c r="S669" s="51"/>
      <c r="T669" s="51"/>
      <c r="U669" s="47"/>
      <c r="V669" s="47"/>
      <c r="W669" s="52">
        <f t="shared" si="21"/>
        <v>0</v>
      </c>
      <c r="X669" s="63">
        <f t="shared" si="22"/>
        <v>1</v>
      </c>
    </row>
    <row r="670" spans="2:24" ht="24.6" customHeight="1">
      <c r="B670" s="48">
        <f>Personal_Development!B671</f>
        <v>0</v>
      </c>
      <c r="C670" s="48">
        <f>Personal_Development!C671</f>
        <v>0</v>
      </c>
      <c r="D670" s="14" t="str">
        <f>Personal_Development!D671</f>
        <v>E00177</v>
      </c>
      <c r="E670" s="11" t="str">
        <f>Personal_Development!E671</f>
        <v>NURUL NAJWA BINTI WAHAB</v>
      </c>
      <c r="F670" s="12" t="str">
        <f>Personal_Development!F671</f>
        <v>QUALITY ASSURANCE DEPARTMENT</v>
      </c>
      <c r="G670" s="12" t="str">
        <f>Personal_Development!G671</f>
        <v>QUALITY ASSURANCE SECTION (QAS)</v>
      </c>
      <c r="H670" s="40" t="str">
        <f>Personal_Development!H671</f>
        <v>ASST. ENGINEER</v>
      </c>
      <c r="I670" s="41" t="str">
        <f>Personal_Development!I671</f>
        <v>M7</v>
      </c>
      <c r="J670" s="42" t="str">
        <f>Personal_Development!J671</f>
        <v>M7</v>
      </c>
      <c r="K670" s="47"/>
      <c r="L670" s="47"/>
      <c r="M670" s="51"/>
      <c r="N670" s="51"/>
      <c r="O670" s="47"/>
      <c r="P670" s="47"/>
      <c r="Q670" s="47"/>
      <c r="R670" s="47"/>
      <c r="S670" s="51">
        <v>11</v>
      </c>
      <c r="T670" s="51"/>
      <c r="U670" s="47"/>
      <c r="V670" s="47"/>
      <c r="W670" s="52">
        <f t="shared" si="21"/>
        <v>11</v>
      </c>
      <c r="X670" s="63">
        <f t="shared" si="22"/>
        <v>5</v>
      </c>
    </row>
    <row r="671" spans="2:24" ht="24.6" customHeight="1">
      <c r="B671" s="48">
        <f>Personal_Development!B672</f>
        <v>0</v>
      </c>
      <c r="C671" s="48">
        <f>Personal_Development!C672</f>
        <v>0</v>
      </c>
      <c r="D671" s="14" t="str">
        <f>Personal_Development!D672</f>
        <v>C13798</v>
      </c>
      <c r="E671" s="11" t="str">
        <f>Personal_Development!E672</f>
        <v>ZULHILMI BIN YUSOF</v>
      </c>
      <c r="F671" s="12" t="str">
        <f>Personal_Development!F672</f>
        <v>PRODUCTION NO.1 DEPARTMENT</v>
      </c>
      <c r="G671" s="12" t="str">
        <f>Personal_Development!G672</f>
        <v>ASSEMBLY PRODUCTION SECTION (APS)</v>
      </c>
      <c r="H671" s="40" t="str">
        <f>Personal_Development!H672</f>
        <v>OPERATOR 2</v>
      </c>
      <c r="I671" s="41" t="str">
        <f>Personal_Development!I672</f>
        <v>C4 PROD</v>
      </c>
      <c r="J671" s="42" t="str">
        <f>Personal_Development!J672</f>
        <v xml:space="preserve">C4 </v>
      </c>
      <c r="K671" s="47"/>
      <c r="L671" s="47"/>
      <c r="M671" s="51"/>
      <c r="N671" s="51">
        <v>2</v>
      </c>
      <c r="O671" s="47">
        <v>2</v>
      </c>
      <c r="P671" s="47"/>
      <c r="Q671" s="47"/>
      <c r="R671" s="47"/>
      <c r="S671" s="51"/>
      <c r="T671" s="51">
        <v>3</v>
      </c>
      <c r="U671" s="47"/>
      <c r="V671" s="47"/>
      <c r="W671" s="52">
        <f t="shared" si="21"/>
        <v>7</v>
      </c>
      <c r="X671" s="63">
        <f t="shared" si="22"/>
        <v>5</v>
      </c>
    </row>
    <row r="672" spans="2:24" ht="24.6" customHeight="1">
      <c r="B672" s="48" t="str">
        <f>Personal_Development!B673</f>
        <v>R</v>
      </c>
      <c r="C672" s="48">
        <f>Personal_Development!C673</f>
        <v>0</v>
      </c>
      <c r="D672" s="14" t="str">
        <f>Personal_Development!D673</f>
        <v>C13799</v>
      </c>
      <c r="E672" s="11" t="str">
        <f>Personal_Development!E673</f>
        <v>NUR HAZIRA IZWANI BINTI MOHAMED ARIFFIN</v>
      </c>
      <c r="F672" s="12" t="str">
        <f>Personal_Development!F673</f>
        <v>PRODUCTION NO.1 DEPARTMENT</v>
      </c>
      <c r="G672" s="12" t="str">
        <f>Personal_Development!G673</f>
        <v>ASSEMBLY PRODUCTION SECTION (APS)</v>
      </c>
      <c r="H672" s="40" t="str">
        <f>Personal_Development!H673</f>
        <v>OPERATOR 2</v>
      </c>
      <c r="I672" s="41" t="str">
        <f>Personal_Development!I673</f>
        <v>C4 PROD</v>
      </c>
      <c r="J672" s="42" t="str">
        <f>Personal_Development!J673</f>
        <v xml:space="preserve">C4 </v>
      </c>
      <c r="K672" s="47"/>
      <c r="L672" s="47"/>
      <c r="M672" s="51"/>
      <c r="N672" s="51"/>
      <c r="O672" s="47"/>
      <c r="P672" s="47"/>
      <c r="Q672" s="47"/>
      <c r="R672" s="47"/>
      <c r="S672" s="51"/>
      <c r="T672" s="51"/>
      <c r="U672" s="47"/>
      <c r="V672" s="47"/>
      <c r="W672" s="52">
        <f t="shared" si="21"/>
        <v>0</v>
      </c>
      <c r="X672" s="63">
        <f t="shared" si="22"/>
        <v>1</v>
      </c>
    </row>
    <row r="673" spans="2:24" ht="24.6" customHeight="1">
      <c r="B673" s="48" t="str">
        <f>Personal_Development!B674</f>
        <v>R</v>
      </c>
      <c r="C673" s="48">
        <f>Personal_Development!C674</f>
        <v>0</v>
      </c>
      <c r="D673" s="14" t="str">
        <f>Personal_Development!D674</f>
        <v>C13800</v>
      </c>
      <c r="E673" s="11" t="str">
        <f>Personal_Development!E674</f>
        <v>NORWANI BINTI AMRAH</v>
      </c>
      <c r="F673" s="12" t="str">
        <f>Personal_Development!F674</f>
        <v>PRODUCTION NO.1 DEPARTMENT</v>
      </c>
      <c r="G673" s="12" t="str">
        <f>Personal_Development!G674</f>
        <v>ASSEMBLY PRODUCTION SECTION (APS)</v>
      </c>
      <c r="H673" s="40" t="str">
        <f>Personal_Development!H674</f>
        <v>OPERATOR 2</v>
      </c>
      <c r="I673" s="41" t="str">
        <f>Personal_Development!I674</f>
        <v>C4 PROD</v>
      </c>
      <c r="J673" s="42" t="str">
        <f>Personal_Development!J674</f>
        <v xml:space="preserve">C4 </v>
      </c>
      <c r="K673" s="47"/>
      <c r="L673" s="47"/>
      <c r="M673" s="51"/>
      <c r="N673" s="51"/>
      <c r="O673" s="47"/>
      <c r="P673" s="47"/>
      <c r="Q673" s="47"/>
      <c r="R673" s="47"/>
      <c r="S673" s="51"/>
      <c r="T673" s="51"/>
      <c r="U673" s="47"/>
      <c r="V673" s="47"/>
      <c r="W673" s="52">
        <f t="shared" si="21"/>
        <v>0</v>
      </c>
      <c r="X673" s="63">
        <f t="shared" si="22"/>
        <v>1</v>
      </c>
    </row>
    <row r="674" spans="2:24" ht="24.6" customHeight="1">
      <c r="B674" s="48" t="str">
        <f>Personal_Development!B675</f>
        <v>R</v>
      </c>
      <c r="C674" s="48">
        <f>Personal_Development!C675</f>
        <v>0</v>
      </c>
      <c r="D674" s="14" t="str">
        <f>Personal_Development!D675</f>
        <v>C13801</v>
      </c>
      <c r="E674" s="11" t="str">
        <f>Personal_Development!E675</f>
        <v>SUBASHINI NAIR A/P MUKANDAN</v>
      </c>
      <c r="F674" s="12" t="str">
        <f>Personal_Development!F675</f>
        <v>PRODUCTION NO.1 DEPARTMENT</v>
      </c>
      <c r="G674" s="12" t="str">
        <f>Personal_Development!G675</f>
        <v>ASSEMBLY PRODUCTION SECTION (APS)</v>
      </c>
      <c r="H674" s="40" t="str">
        <f>Personal_Development!H675</f>
        <v>OPERATOR 2</v>
      </c>
      <c r="I674" s="41" t="str">
        <f>Personal_Development!I675</f>
        <v>C4 PROD</v>
      </c>
      <c r="J674" s="42" t="str">
        <f>Personal_Development!J675</f>
        <v xml:space="preserve">C4 </v>
      </c>
      <c r="K674" s="47"/>
      <c r="L674" s="47"/>
      <c r="M674" s="51"/>
      <c r="N674" s="51"/>
      <c r="O674" s="47"/>
      <c r="P674" s="47"/>
      <c r="Q674" s="47"/>
      <c r="R674" s="47"/>
      <c r="S674" s="51"/>
      <c r="T674" s="51"/>
      <c r="U674" s="47"/>
      <c r="V674" s="47"/>
      <c r="W674" s="52">
        <f t="shared" si="21"/>
        <v>0</v>
      </c>
      <c r="X674" s="63">
        <f t="shared" si="22"/>
        <v>1</v>
      </c>
    </row>
    <row r="675" spans="2:24" ht="24.6" customHeight="1">
      <c r="B675" s="48">
        <f>Personal_Development!B676</f>
        <v>0</v>
      </c>
      <c r="C675" s="48">
        <f>Personal_Development!C676</f>
        <v>0</v>
      </c>
      <c r="D675" s="14" t="str">
        <f>Personal_Development!D676</f>
        <v>C13802</v>
      </c>
      <c r="E675" s="11" t="str">
        <f>Personal_Development!E676</f>
        <v>SITI RAUDHAH BINTI JUNUS</v>
      </c>
      <c r="F675" s="12" t="str">
        <f>Personal_Development!F676</f>
        <v>PRODUCTION NO.1 DEPARTMENT</v>
      </c>
      <c r="G675" s="12" t="str">
        <f>Personal_Development!G676</f>
        <v>ASSEMBLY PRODUCTION SECTION (APS)</v>
      </c>
      <c r="H675" s="40" t="str">
        <f>Personal_Development!H676</f>
        <v>OPERATOR 2</v>
      </c>
      <c r="I675" s="41" t="str">
        <f>Personal_Development!I676</f>
        <v>C4 PROD</v>
      </c>
      <c r="J675" s="42" t="str">
        <f>Personal_Development!J676</f>
        <v xml:space="preserve">C4 </v>
      </c>
      <c r="K675" s="47">
        <v>1</v>
      </c>
      <c r="L675" s="47">
        <v>2</v>
      </c>
      <c r="M675" s="51"/>
      <c r="N675" s="51"/>
      <c r="O675" s="47"/>
      <c r="P675" s="47"/>
      <c r="Q675" s="47"/>
      <c r="R675" s="47"/>
      <c r="S675" s="51"/>
      <c r="T675" s="51">
        <v>1</v>
      </c>
      <c r="U675" s="47"/>
      <c r="V675" s="47">
        <v>2</v>
      </c>
      <c r="W675" s="52">
        <f t="shared" si="21"/>
        <v>6</v>
      </c>
      <c r="X675" s="63">
        <f t="shared" si="22"/>
        <v>5</v>
      </c>
    </row>
    <row r="676" spans="2:24" ht="24.6" customHeight="1">
      <c r="B676" s="48">
        <f>Personal_Development!B677</f>
        <v>0</v>
      </c>
      <c r="C676" s="48">
        <f>Personal_Development!C677</f>
        <v>0</v>
      </c>
      <c r="D676" s="14" t="str">
        <f>Personal_Development!D677</f>
        <v>C13803</v>
      </c>
      <c r="E676" s="11" t="str">
        <f>Personal_Development!E677</f>
        <v>IRA ZARITH SHABELLA BINTI ABD KAMAL</v>
      </c>
      <c r="F676" s="12" t="str">
        <f>Personal_Development!F677</f>
        <v>PRODUCTION NO.1 DEPARTMENT</v>
      </c>
      <c r="G676" s="12" t="str">
        <f>Personal_Development!G677</f>
        <v>ASSEMBLY PRODUCTION SECTION (APS)</v>
      </c>
      <c r="H676" s="40" t="str">
        <f>Personal_Development!H677</f>
        <v>OPERATOR 2</v>
      </c>
      <c r="I676" s="41" t="str">
        <f>Personal_Development!I677</f>
        <v>C4 PROD</v>
      </c>
      <c r="J676" s="42" t="str">
        <f>Personal_Development!J677</f>
        <v xml:space="preserve">C4 </v>
      </c>
      <c r="K676" s="47"/>
      <c r="L676" s="47"/>
      <c r="M676" s="51"/>
      <c r="N676" s="51"/>
      <c r="O676" s="47"/>
      <c r="P676" s="47">
        <v>1</v>
      </c>
      <c r="Q676" s="47">
        <v>1</v>
      </c>
      <c r="R676" s="47"/>
      <c r="S676" s="51"/>
      <c r="T676" s="51">
        <v>4</v>
      </c>
      <c r="U676" s="47"/>
      <c r="V676" s="47"/>
      <c r="W676" s="52">
        <f t="shared" si="21"/>
        <v>6</v>
      </c>
      <c r="X676" s="63">
        <f t="shared" si="22"/>
        <v>5</v>
      </c>
    </row>
    <row r="677" spans="2:24" ht="24.6" customHeight="1">
      <c r="B677" s="48" t="str">
        <f>Personal_Development!B678</f>
        <v>R</v>
      </c>
      <c r="C677" s="48">
        <f>Personal_Development!C678</f>
        <v>0</v>
      </c>
      <c r="D677" s="14" t="str">
        <f>Personal_Development!D678</f>
        <v>C13794</v>
      </c>
      <c r="E677" s="11" t="str">
        <f>Personal_Development!E678</f>
        <v>NUR MUHHAMMAD ARRIF BIN ABDUL JAMAL</v>
      </c>
      <c r="F677" s="12" t="str">
        <f>Personal_Development!F678</f>
        <v>QUALITY ASSURANCE DEPARTMENT</v>
      </c>
      <c r="G677" s="12" t="str">
        <f>Personal_Development!G678</f>
        <v>QUALITY PLANNING SECTION (QPS)</v>
      </c>
      <c r="H677" s="40" t="str">
        <f>Personal_Development!H678</f>
        <v>SUPERVISOR</v>
      </c>
      <c r="I677" s="41" t="str">
        <f>Personal_Development!I678</f>
        <v>C1 PROD</v>
      </c>
      <c r="J677" s="42" t="str">
        <f>Personal_Development!J678</f>
        <v xml:space="preserve">C1 </v>
      </c>
      <c r="K677" s="47"/>
      <c r="L677" s="47"/>
      <c r="M677" s="51"/>
      <c r="N677" s="51">
        <v>8</v>
      </c>
      <c r="O677" s="47">
        <v>8</v>
      </c>
      <c r="P677" s="47"/>
      <c r="Q677" s="47"/>
      <c r="R677" s="47"/>
      <c r="S677" s="51"/>
      <c r="T677" s="51"/>
      <c r="U677" s="47"/>
      <c r="V677" s="47"/>
      <c r="W677" s="52">
        <f t="shared" si="21"/>
        <v>16</v>
      </c>
      <c r="X677" s="63">
        <f t="shared" si="22"/>
        <v>5</v>
      </c>
    </row>
    <row r="678" spans="2:24" ht="24.6" customHeight="1">
      <c r="B678" s="48">
        <f>Personal_Development!B679</f>
        <v>0</v>
      </c>
      <c r="C678" s="48">
        <f>Personal_Development!C679</f>
        <v>0</v>
      </c>
      <c r="D678" s="14" t="str">
        <f>Personal_Development!D679</f>
        <v>C13795</v>
      </c>
      <c r="E678" s="11" t="str">
        <f>Personal_Development!E679</f>
        <v>HUNISHA BINTI MAISIR</v>
      </c>
      <c r="F678" s="12" t="str">
        <f>Personal_Development!F679</f>
        <v>PRODUCTION NO.1 DEPARTMENT</v>
      </c>
      <c r="G678" s="12" t="str">
        <f>Personal_Development!G679</f>
        <v>ASSEMBLY PRODUCTION SECTION (APS)</v>
      </c>
      <c r="H678" s="40" t="str">
        <f>Personal_Development!H679</f>
        <v>OPERATOR 2</v>
      </c>
      <c r="I678" s="41" t="str">
        <f>Personal_Development!I679</f>
        <v>C4 PROD</v>
      </c>
      <c r="J678" s="42" t="str">
        <f>Personal_Development!J679</f>
        <v xml:space="preserve">C4 </v>
      </c>
      <c r="K678" s="47"/>
      <c r="L678" s="47"/>
      <c r="M678" s="51"/>
      <c r="N678" s="51"/>
      <c r="O678" s="47"/>
      <c r="P678" s="47"/>
      <c r="Q678" s="47"/>
      <c r="R678" s="47"/>
      <c r="S678" s="51"/>
      <c r="T678" s="51">
        <v>2</v>
      </c>
      <c r="U678" s="47">
        <v>3</v>
      </c>
      <c r="V678" s="47">
        <v>1</v>
      </c>
      <c r="W678" s="52">
        <f t="shared" si="21"/>
        <v>6</v>
      </c>
      <c r="X678" s="63">
        <f t="shared" si="22"/>
        <v>5</v>
      </c>
    </row>
    <row r="679" spans="2:24" ht="24.6" customHeight="1">
      <c r="B679" s="48">
        <f>Personal_Development!B680</f>
        <v>0</v>
      </c>
      <c r="C679" s="48">
        <f>Personal_Development!C680</f>
        <v>0</v>
      </c>
      <c r="D679" s="14" t="str">
        <f>Personal_Development!D680</f>
        <v>C13806</v>
      </c>
      <c r="E679" s="11" t="str">
        <f>Personal_Development!E680</f>
        <v>NUR AJIRAH BINTI RAMLY</v>
      </c>
      <c r="F679" s="12" t="str">
        <f>Personal_Development!F680</f>
        <v>PRODUCTION NO.2 DEPARTMENT</v>
      </c>
      <c r="G679" s="12" t="str">
        <f>Personal_Development!G680</f>
        <v>MOLDING PRODUCTION SECTION (MPS)</v>
      </c>
      <c r="H679" s="40" t="str">
        <f>Personal_Development!H680</f>
        <v>SUPERVISOR</v>
      </c>
      <c r="I679" s="41" t="str">
        <f>Personal_Development!I680</f>
        <v>C1 PROD</v>
      </c>
      <c r="J679" s="42" t="str">
        <f>Personal_Development!J680</f>
        <v xml:space="preserve">C1 </v>
      </c>
      <c r="K679" s="47"/>
      <c r="L679" s="47"/>
      <c r="M679" s="51"/>
      <c r="N679" s="51"/>
      <c r="O679" s="47"/>
      <c r="P679" s="47"/>
      <c r="Q679" s="47">
        <v>3</v>
      </c>
      <c r="R679" s="47"/>
      <c r="S679" s="51"/>
      <c r="T679" s="51">
        <v>6</v>
      </c>
      <c r="U679" s="47"/>
      <c r="V679" s="47"/>
      <c r="W679" s="52">
        <f t="shared" si="21"/>
        <v>9</v>
      </c>
      <c r="X679" s="63">
        <f t="shared" si="22"/>
        <v>5</v>
      </c>
    </row>
    <row r="680" spans="2:24" ht="24.6" customHeight="1">
      <c r="B680" s="48">
        <f>Personal_Development!B681</f>
        <v>0</v>
      </c>
      <c r="C680" s="48">
        <f>Personal_Development!C681</f>
        <v>0</v>
      </c>
      <c r="D680" s="14" t="str">
        <f>Personal_Development!D681</f>
        <v>C13807</v>
      </c>
      <c r="E680" s="11" t="str">
        <f>Personal_Development!E681</f>
        <v>LILY NURAISHAH BINTI ABD RAHMAN</v>
      </c>
      <c r="F680" s="12" t="str">
        <f>Personal_Development!F681</f>
        <v>PRODUCTION NO.2 DEPARTMENT</v>
      </c>
      <c r="G680" s="12" t="str">
        <f>Personal_Development!G681</f>
        <v>MOLDING PRODUCTION SECTION (MPS)</v>
      </c>
      <c r="H680" s="40" t="str">
        <f>Personal_Development!H681</f>
        <v>SUPERVISOR</v>
      </c>
      <c r="I680" s="41" t="str">
        <f>Personal_Development!I681</f>
        <v>C1 PROD</v>
      </c>
      <c r="J680" s="42" t="str">
        <f>Personal_Development!J681</f>
        <v xml:space="preserve">C1 </v>
      </c>
      <c r="K680" s="47"/>
      <c r="L680" s="47"/>
      <c r="M680" s="51"/>
      <c r="N680" s="51"/>
      <c r="O680" s="47"/>
      <c r="P680" s="47"/>
      <c r="Q680" s="47">
        <v>4</v>
      </c>
      <c r="R680" s="47"/>
      <c r="S680" s="51"/>
      <c r="T680" s="51">
        <v>6</v>
      </c>
      <c r="U680" s="47"/>
      <c r="V680" s="47"/>
      <c r="W680" s="52">
        <f t="shared" si="21"/>
        <v>10</v>
      </c>
      <c r="X680" s="63">
        <f t="shared" si="22"/>
        <v>5</v>
      </c>
    </row>
    <row r="681" spans="2:24" ht="24.6" customHeight="1">
      <c r="B681" s="48" t="str">
        <f>Personal_Development!B682</f>
        <v>R</v>
      </c>
      <c r="C681" s="48">
        <f>Personal_Development!C682</f>
        <v>0</v>
      </c>
      <c r="D681" s="14" t="str">
        <f>Personal_Development!D682</f>
        <v>C13808</v>
      </c>
      <c r="E681" s="11" t="str">
        <f>Personal_Development!E682</f>
        <v>NAJIRAH BINTI ABDUL RAHIM</v>
      </c>
      <c r="F681" s="12" t="str">
        <f>Personal_Development!F682</f>
        <v>PRODUCTION NO.2 DEPARTMENT</v>
      </c>
      <c r="G681" s="12" t="str">
        <f>Personal_Development!G682</f>
        <v>MOLDING PRODUCTION SECTION (MPS)</v>
      </c>
      <c r="H681" s="40" t="str">
        <f>Personal_Development!H682</f>
        <v>OPERATOR 2</v>
      </c>
      <c r="I681" s="41" t="str">
        <f>Personal_Development!I682</f>
        <v>C4 PROD</v>
      </c>
      <c r="J681" s="42" t="str">
        <f>Personal_Development!J682</f>
        <v xml:space="preserve">C4 </v>
      </c>
      <c r="K681" s="47"/>
      <c r="L681" s="47"/>
      <c r="M681" s="51"/>
      <c r="N681" s="51"/>
      <c r="O681" s="47">
        <v>2</v>
      </c>
      <c r="P681" s="47"/>
      <c r="Q681" s="47"/>
      <c r="R681" s="47"/>
      <c r="S681" s="51"/>
      <c r="T681" s="51"/>
      <c r="U681" s="47"/>
      <c r="V681" s="47"/>
      <c r="W681" s="52">
        <f t="shared" si="21"/>
        <v>2</v>
      </c>
      <c r="X681" s="63">
        <f t="shared" si="22"/>
        <v>2</v>
      </c>
    </row>
    <row r="682" spans="2:24" ht="24.6" customHeight="1">
      <c r="B682" s="48" t="str">
        <f>Personal_Development!B683</f>
        <v>R</v>
      </c>
      <c r="C682" s="48">
        <f>Personal_Development!C683</f>
        <v>0</v>
      </c>
      <c r="D682" s="14" t="str">
        <f>Personal_Development!D683</f>
        <v>E00181</v>
      </c>
      <c r="E682" s="11" t="str">
        <f>Personal_Development!E683</f>
        <v>SITI NUR AISHA BINTI ABDUL MALEK</v>
      </c>
      <c r="F682" s="12" t="str">
        <f>Personal_Development!F683</f>
        <v>CSR PROMOTION OFFICE</v>
      </c>
      <c r="G682" s="12">
        <f>Personal_Development!G683</f>
        <v>0</v>
      </c>
      <c r="H682" s="40" t="str">
        <f>Personal_Development!H683</f>
        <v>OFFICER</v>
      </c>
      <c r="I682" s="41" t="str">
        <f>Personal_Development!I683</f>
        <v>M6</v>
      </c>
      <c r="J682" s="42" t="str">
        <f>Personal_Development!J683</f>
        <v>M6</v>
      </c>
      <c r="K682" s="47"/>
      <c r="L682" s="47">
        <v>6</v>
      </c>
      <c r="M682" s="51">
        <v>7</v>
      </c>
      <c r="N682" s="51">
        <v>8</v>
      </c>
      <c r="O682" s="47"/>
      <c r="P682" s="47">
        <v>6</v>
      </c>
      <c r="Q682" s="47"/>
      <c r="R682" s="47"/>
      <c r="S682" s="51"/>
      <c r="T682" s="51"/>
      <c r="U682" s="47"/>
      <c r="V682" s="47"/>
      <c r="W682" s="52">
        <f t="shared" si="21"/>
        <v>27</v>
      </c>
      <c r="X682" s="63">
        <f t="shared" si="22"/>
        <v>5</v>
      </c>
    </row>
    <row r="683" spans="2:24" ht="24.6" customHeight="1">
      <c r="B683" s="48">
        <f>Personal_Development!B684</f>
        <v>0</v>
      </c>
      <c r="C683" s="48">
        <f>Personal_Development!C684</f>
        <v>0</v>
      </c>
      <c r="D683" s="14" t="str">
        <f>Personal_Development!D684</f>
        <v>E00182</v>
      </c>
      <c r="E683" s="11" t="str">
        <f>Personal_Development!E684</f>
        <v>NURUL AIN BINTI T.TAIRUDDIN</v>
      </c>
      <c r="F683" s="12" t="str">
        <f>Personal_Development!F684</f>
        <v>PRESIDENTIAL MANAGEMENT DEPARTMENT</v>
      </c>
      <c r="G683" s="12" t="str">
        <f>Personal_Development!G684</f>
        <v>HUMAN RESOURCE DEVELOPMENT SECTION (HDS)</v>
      </c>
      <c r="H683" s="40" t="str">
        <f>Personal_Development!H684</f>
        <v>ASSISTANT OFFICER</v>
      </c>
      <c r="I683" s="41" t="str">
        <f>Personal_Development!I684</f>
        <v>M7</v>
      </c>
      <c r="J683" s="42" t="str">
        <f>Personal_Development!J684</f>
        <v>M7</v>
      </c>
      <c r="K683" s="47"/>
      <c r="L683" s="47">
        <v>3</v>
      </c>
      <c r="M683" s="51"/>
      <c r="N683" s="51"/>
      <c r="O683" s="47"/>
      <c r="P683" s="47"/>
      <c r="Q683" s="47">
        <v>3</v>
      </c>
      <c r="R683" s="47"/>
      <c r="S683" s="51"/>
      <c r="T683" s="51"/>
      <c r="U683" s="47"/>
      <c r="V683" s="47"/>
      <c r="W683" s="52">
        <f t="shared" si="21"/>
        <v>6</v>
      </c>
      <c r="X683" s="63">
        <f t="shared" si="22"/>
        <v>5</v>
      </c>
    </row>
    <row r="684" spans="2:24" ht="24.6" customHeight="1">
      <c r="B684" s="48" t="str">
        <f>Personal_Development!B685</f>
        <v>R</v>
      </c>
      <c r="C684" s="48">
        <f>Personal_Development!C685</f>
        <v>0</v>
      </c>
      <c r="D684" s="14" t="str">
        <f>Personal_Development!D685</f>
        <v>C13809</v>
      </c>
      <c r="E684" s="11" t="str">
        <f>Personal_Development!E685</f>
        <v>MOHAMAD SHAMEER BIN MOHD SHARIF</v>
      </c>
      <c r="F684" s="12" t="str">
        <f>Personal_Development!F685</f>
        <v>PRODUCTION NO.1 DEPARTMENT</v>
      </c>
      <c r="G684" s="12" t="str">
        <f>Personal_Development!G685</f>
        <v>ASSEMBLY PRODUCTION SECTION (APS)</v>
      </c>
      <c r="H684" s="40" t="str">
        <f>Personal_Development!H685</f>
        <v>OPERATOR 2</v>
      </c>
      <c r="I684" s="41" t="str">
        <f>Personal_Development!I685</f>
        <v>C4 PROD</v>
      </c>
      <c r="J684" s="42" t="str">
        <f>Personal_Development!J685</f>
        <v xml:space="preserve">C4 </v>
      </c>
      <c r="K684" s="47"/>
      <c r="L684" s="47"/>
      <c r="M684" s="51"/>
      <c r="N684" s="51"/>
      <c r="O684" s="47"/>
      <c r="P684" s="47"/>
      <c r="Q684" s="47"/>
      <c r="R684" s="47"/>
      <c r="S684" s="51"/>
      <c r="T684" s="51"/>
      <c r="U684" s="47"/>
      <c r="V684" s="47"/>
      <c r="W684" s="52">
        <f t="shared" si="21"/>
        <v>0</v>
      </c>
      <c r="X684" s="63">
        <f t="shared" si="22"/>
        <v>1</v>
      </c>
    </row>
    <row r="685" spans="2:24" ht="24.6" customHeight="1">
      <c r="B685" s="48">
        <f>Personal_Development!B686</f>
        <v>0</v>
      </c>
      <c r="C685" s="48">
        <f>Personal_Development!C686</f>
        <v>0</v>
      </c>
      <c r="D685" s="14" t="str">
        <f>Personal_Development!D686</f>
        <v>C13810</v>
      </c>
      <c r="E685" s="11" t="str">
        <f>Personal_Development!E686</f>
        <v>SAIFUL AKMAL BIN MOHAMAD ZAHARI</v>
      </c>
      <c r="F685" s="12" t="str">
        <f>Personal_Development!F686</f>
        <v>PRODUCTION NO.1 DEPARTMENT</v>
      </c>
      <c r="G685" s="12" t="str">
        <f>Personal_Development!G686</f>
        <v>ASSEMBLY PRODUCTION SECTION (APS)</v>
      </c>
      <c r="H685" s="40" t="str">
        <f>Personal_Development!H686</f>
        <v>OPERATOR 2</v>
      </c>
      <c r="I685" s="41" t="str">
        <f>Personal_Development!I686</f>
        <v>C4 PROD</v>
      </c>
      <c r="J685" s="42" t="str">
        <f>Personal_Development!J686</f>
        <v xml:space="preserve">C4 </v>
      </c>
      <c r="K685" s="47"/>
      <c r="L685" s="47"/>
      <c r="M685" s="51"/>
      <c r="N685" s="51"/>
      <c r="O685" s="47"/>
      <c r="P685" s="47"/>
      <c r="Q685" s="47">
        <v>2</v>
      </c>
      <c r="R685" s="47"/>
      <c r="S685" s="51"/>
      <c r="T685" s="51"/>
      <c r="U685" s="47">
        <v>1</v>
      </c>
      <c r="V685" s="47">
        <v>4</v>
      </c>
      <c r="W685" s="52">
        <f t="shared" si="21"/>
        <v>7</v>
      </c>
      <c r="X685" s="63">
        <f t="shared" si="22"/>
        <v>5</v>
      </c>
    </row>
    <row r="686" spans="2:24" ht="24.6" customHeight="1">
      <c r="B686" s="48" t="str">
        <f>Personal_Development!B687</f>
        <v>R</v>
      </c>
      <c r="C686" s="48">
        <f>Personal_Development!C687</f>
        <v>0</v>
      </c>
      <c r="D686" s="14" t="str">
        <f>Personal_Development!D687</f>
        <v>K03236</v>
      </c>
      <c r="E686" s="11" t="str">
        <f>Personal_Development!E687</f>
        <v>MOHD ZAIREEIZWAN BIN WILDAN</v>
      </c>
      <c r="F686" s="12" t="str">
        <f>Personal_Development!F687</f>
        <v>PRODUCTION NO.1 DEPARTMENT</v>
      </c>
      <c r="G686" s="12" t="str">
        <f>Personal_Development!G687</f>
        <v>ASSEMBLY PRODUCTION SECTION (APS)</v>
      </c>
      <c r="H686" s="40" t="str">
        <f>Personal_Development!H687</f>
        <v>OPERATOR 2</v>
      </c>
      <c r="I686" s="41" t="str">
        <f>Personal_Development!I687</f>
        <v>C4 PROD</v>
      </c>
      <c r="J686" s="42" t="str">
        <f>Personal_Development!J687</f>
        <v xml:space="preserve">C4 </v>
      </c>
      <c r="K686" s="47"/>
      <c r="L686" s="47"/>
      <c r="M686" s="51"/>
      <c r="N686" s="51"/>
      <c r="O686" s="47"/>
      <c r="P686" s="47"/>
      <c r="Q686" s="47"/>
      <c r="R686" s="47"/>
      <c r="S686" s="51"/>
      <c r="T686" s="51"/>
      <c r="U686" s="47"/>
      <c r="V686" s="47"/>
      <c r="W686" s="52">
        <f t="shared" si="21"/>
        <v>0</v>
      </c>
      <c r="X686" s="63">
        <f t="shared" si="22"/>
        <v>1</v>
      </c>
    </row>
    <row r="687" spans="2:24" ht="24.6" customHeight="1">
      <c r="B687" s="48" t="str">
        <f>Personal_Development!B688</f>
        <v>R</v>
      </c>
      <c r="C687" s="48">
        <f>Personal_Development!C688</f>
        <v>0</v>
      </c>
      <c r="D687" s="14" t="str">
        <f>Personal_Development!D688</f>
        <v>K03237</v>
      </c>
      <c r="E687" s="11" t="str">
        <f>Personal_Development!E688</f>
        <v>SAYYID SAHLAN BIN MOHD LATIF</v>
      </c>
      <c r="F687" s="12" t="str">
        <f>Personal_Development!F688</f>
        <v>PRODUCTION NO.1 DEPARTMENT</v>
      </c>
      <c r="G687" s="12" t="str">
        <f>Personal_Development!G688</f>
        <v>ASSEMBLY PRODUCTION SECTION (APS)</v>
      </c>
      <c r="H687" s="40" t="str">
        <f>Personal_Development!H688</f>
        <v>OPERATOR 2</v>
      </c>
      <c r="I687" s="41" t="str">
        <f>Personal_Development!I688</f>
        <v>C4 PROD</v>
      </c>
      <c r="J687" s="42" t="str">
        <f>Personal_Development!J688</f>
        <v xml:space="preserve">C4 </v>
      </c>
      <c r="K687" s="47"/>
      <c r="L687" s="47"/>
      <c r="M687" s="51"/>
      <c r="N687" s="51"/>
      <c r="O687" s="47"/>
      <c r="P687" s="47"/>
      <c r="Q687" s="47"/>
      <c r="R687" s="47"/>
      <c r="S687" s="51"/>
      <c r="T687" s="51"/>
      <c r="U687" s="47"/>
      <c r="V687" s="47"/>
      <c r="W687" s="52">
        <f t="shared" si="21"/>
        <v>0</v>
      </c>
      <c r="X687" s="63">
        <f t="shared" si="22"/>
        <v>1</v>
      </c>
    </row>
    <row r="688" spans="2:24" ht="24.6" customHeight="1">
      <c r="B688" s="48" t="str">
        <f>Personal_Development!B689</f>
        <v>R</v>
      </c>
      <c r="C688" s="48">
        <f>Personal_Development!C689</f>
        <v>0</v>
      </c>
      <c r="D688" s="14" t="str">
        <f>Personal_Development!D689</f>
        <v>C13811</v>
      </c>
      <c r="E688" s="11" t="str">
        <f>Personal_Development!E689</f>
        <v>MUHAMAD SAYYIDI BIN MOHD LATIF</v>
      </c>
      <c r="F688" s="12" t="str">
        <f>Personal_Development!F689</f>
        <v>PRODUCTION NO.1 DEPARTMENT</v>
      </c>
      <c r="G688" s="12" t="str">
        <f>Personal_Development!G689</f>
        <v>ASSEMBLY PRODUCTION SECTION (APS)</v>
      </c>
      <c r="H688" s="40" t="str">
        <f>Personal_Development!H689</f>
        <v>OPERATOR 2</v>
      </c>
      <c r="I688" s="41" t="str">
        <f>Personal_Development!I689</f>
        <v>C4 PROD</v>
      </c>
      <c r="J688" s="42" t="str">
        <f>Personal_Development!J689</f>
        <v xml:space="preserve">C4 </v>
      </c>
      <c r="K688" s="47"/>
      <c r="L688" s="47"/>
      <c r="M688" s="51"/>
      <c r="N688" s="51"/>
      <c r="O688" s="47"/>
      <c r="P688" s="47"/>
      <c r="Q688" s="47"/>
      <c r="R688" s="47"/>
      <c r="S688" s="51"/>
      <c r="T688" s="51"/>
      <c r="U688" s="47"/>
      <c r="V688" s="47"/>
      <c r="W688" s="52">
        <f t="shared" si="21"/>
        <v>0</v>
      </c>
      <c r="X688" s="63">
        <f t="shared" si="22"/>
        <v>1</v>
      </c>
    </row>
    <row r="689" spans="2:24" ht="24.6" customHeight="1">
      <c r="B689" s="48" t="str">
        <f>Personal_Development!B690</f>
        <v>R</v>
      </c>
      <c r="C689" s="48">
        <f>Personal_Development!C690</f>
        <v>0</v>
      </c>
      <c r="D689" s="14" t="str">
        <f>Personal_Development!D690</f>
        <v>K03239</v>
      </c>
      <c r="E689" s="11" t="str">
        <f>Personal_Development!E690</f>
        <v>HARITH HAZIM BIN TESMIN</v>
      </c>
      <c r="F689" s="12" t="str">
        <f>Personal_Development!F690</f>
        <v>PRODUCTION NO.1 DEPARTMENT</v>
      </c>
      <c r="G689" s="12" t="str">
        <f>Personal_Development!G690</f>
        <v>ASSEMBLY PRODUCTION SECTION (APS)</v>
      </c>
      <c r="H689" s="40" t="str">
        <f>Personal_Development!H690</f>
        <v>OPERATOR 2</v>
      </c>
      <c r="I689" s="41" t="str">
        <f>Personal_Development!I690</f>
        <v>C4 PROD</v>
      </c>
      <c r="J689" s="42" t="str">
        <f>Personal_Development!J690</f>
        <v xml:space="preserve">C4 </v>
      </c>
      <c r="K689" s="47"/>
      <c r="L689" s="47"/>
      <c r="M689" s="51"/>
      <c r="N689" s="51"/>
      <c r="O689" s="47"/>
      <c r="P689" s="47"/>
      <c r="Q689" s="47"/>
      <c r="R689" s="47"/>
      <c r="S689" s="51"/>
      <c r="T689" s="51"/>
      <c r="U689" s="47"/>
      <c r="V689" s="47"/>
      <c r="W689" s="52">
        <f t="shared" si="21"/>
        <v>0</v>
      </c>
      <c r="X689" s="63">
        <f t="shared" si="22"/>
        <v>1</v>
      </c>
    </row>
    <row r="690" spans="2:24" ht="24.6" customHeight="1">
      <c r="B690" s="48">
        <f>Personal_Development!B691</f>
        <v>0</v>
      </c>
      <c r="C690" s="48">
        <f>Personal_Development!C691</f>
        <v>0</v>
      </c>
      <c r="D690" s="14" t="str">
        <f>Personal_Development!D691</f>
        <v>C13812</v>
      </c>
      <c r="E690" s="11" t="str">
        <f>Personal_Development!E691</f>
        <v>MOHAMAD FAIS BIN ISMAIL</v>
      </c>
      <c r="F690" s="12" t="str">
        <f>Personal_Development!F691</f>
        <v>PRODUCTION NO.1 DEPARTMENT</v>
      </c>
      <c r="G690" s="12" t="str">
        <f>Personal_Development!G691</f>
        <v>ASSEMBLY PRODUCTION SECTION (APS)</v>
      </c>
      <c r="H690" s="40" t="str">
        <f>Personal_Development!H691</f>
        <v>OPERATOR 2</v>
      </c>
      <c r="I690" s="41" t="str">
        <f>Personal_Development!I691</f>
        <v>C4 PROD</v>
      </c>
      <c r="J690" s="42" t="str">
        <f>Personal_Development!J691</f>
        <v xml:space="preserve">C4 </v>
      </c>
      <c r="K690" s="47"/>
      <c r="L690" s="47"/>
      <c r="M690" s="51"/>
      <c r="N690" s="51"/>
      <c r="O690" s="47"/>
      <c r="P690" s="47"/>
      <c r="Q690" s="47"/>
      <c r="R690" s="47"/>
      <c r="S690" s="51"/>
      <c r="T690" s="51"/>
      <c r="U690" s="47"/>
      <c r="V690" s="47"/>
      <c r="W690" s="52">
        <f t="shared" si="21"/>
        <v>0</v>
      </c>
      <c r="X690" s="63">
        <f t="shared" si="22"/>
        <v>1</v>
      </c>
    </row>
    <row r="691" spans="2:24" ht="24.6" customHeight="1">
      <c r="B691" s="48">
        <f>Personal_Development!B692</f>
        <v>0</v>
      </c>
      <c r="C691" s="48">
        <f>Personal_Development!C692</f>
        <v>0</v>
      </c>
      <c r="D691" s="14" t="str">
        <f>Personal_Development!D692</f>
        <v>C13813</v>
      </c>
      <c r="E691" s="11" t="str">
        <f>Personal_Development!E692</f>
        <v>MUHAMMAD SHAHRIL BIN MOHAMMAD SAFIAN</v>
      </c>
      <c r="F691" s="12" t="str">
        <f>Personal_Development!F692</f>
        <v>FACTORY OPERATIONS DEPARTMENT</v>
      </c>
      <c r="G691" s="12" t="str">
        <f>Personal_Development!G692</f>
        <v>INVENTORY &amp; SYSYTEM CONTROL SECTION (IVS)</v>
      </c>
      <c r="H691" s="40" t="str">
        <f>Personal_Development!H692</f>
        <v>STOREHAND</v>
      </c>
      <c r="I691" s="41" t="str">
        <f>Personal_Development!I692</f>
        <v>C4 PROD</v>
      </c>
      <c r="J691" s="42" t="str">
        <f>Personal_Development!J692</f>
        <v xml:space="preserve">C4 </v>
      </c>
      <c r="K691" s="47"/>
      <c r="L691" s="47"/>
      <c r="M691" s="51"/>
      <c r="N691" s="51"/>
      <c r="O691" s="47"/>
      <c r="P691" s="47"/>
      <c r="Q691" s="47"/>
      <c r="R691" s="47"/>
      <c r="S691" s="51"/>
      <c r="T691" s="51"/>
      <c r="U691" s="47"/>
      <c r="V691" s="47"/>
      <c r="W691" s="52">
        <f t="shared" si="21"/>
        <v>0</v>
      </c>
      <c r="X691" s="63">
        <f t="shared" si="22"/>
        <v>1</v>
      </c>
    </row>
    <row r="692" spans="2:24" ht="24.6" customHeight="1">
      <c r="B692" s="48" t="str">
        <f>Personal_Development!B693</f>
        <v>R</v>
      </c>
      <c r="C692" s="48">
        <f>Personal_Development!C693</f>
        <v>0</v>
      </c>
      <c r="D692" s="14" t="str">
        <f>Personal_Development!D693</f>
        <v>C13814</v>
      </c>
      <c r="E692" s="11" t="str">
        <f>Personal_Development!E693</f>
        <v>MUHAMMAD NASHRUL BIN ABDUL HALIM</v>
      </c>
      <c r="F692" s="12" t="str">
        <f>Personal_Development!F693</f>
        <v>FACTORY OPERATIONS DEPARTMENT</v>
      </c>
      <c r="G692" s="12" t="str">
        <f>Personal_Development!G693</f>
        <v>INVENTORY &amp; SYSYTEM CONTROL SECTION (IVS)</v>
      </c>
      <c r="H692" s="40" t="str">
        <f>Personal_Development!H693</f>
        <v>STOREHAND</v>
      </c>
      <c r="I692" s="41" t="str">
        <f>Personal_Development!I693</f>
        <v>C4 PROD</v>
      </c>
      <c r="J692" s="42" t="str">
        <f>Personal_Development!J693</f>
        <v xml:space="preserve">C4 </v>
      </c>
      <c r="K692" s="47"/>
      <c r="L692" s="47"/>
      <c r="M692" s="51"/>
      <c r="N692" s="51"/>
      <c r="O692" s="47"/>
      <c r="P692" s="47"/>
      <c r="Q692" s="47"/>
      <c r="R692" s="47"/>
      <c r="S692" s="51"/>
      <c r="T692" s="51"/>
      <c r="U692" s="47"/>
      <c r="V692" s="47"/>
      <c r="W692" s="52">
        <f t="shared" si="21"/>
        <v>0</v>
      </c>
      <c r="X692" s="63">
        <f t="shared" si="22"/>
        <v>1</v>
      </c>
    </row>
    <row r="693" spans="2:24" ht="24.6" customHeight="1">
      <c r="B693" s="48" t="str">
        <f>Personal_Development!B694</f>
        <v>R</v>
      </c>
      <c r="C693" s="48">
        <f>Personal_Development!C694</f>
        <v>0</v>
      </c>
      <c r="D693" s="14" t="str">
        <f>Personal_Development!D694</f>
        <v>C13815</v>
      </c>
      <c r="E693" s="11" t="str">
        <f>Personal_Development!E694</f>
        <v>AHMAD FAIZRIE BIN ABD RASIP</v>
      </c>
      <c r="F693" s="12" t="str">
        <f>Personal_Development!F694</f>
        <v>FACTORY OPERATIONS DEPARTMENT</v>
      </c>
      <c r="G693" s="12" t="str">
        <f>Personal_Development!G694</f>
        <v>INVENTORY &amp; SYSYTEM CONTROL SECTION (IVS)</v>
      </c>
      <c r="H693" s="40" t="str">
        <f>Personal_Development!H694</f>
        <v>STOREHAND</v>
      </c>
      <c r="I693" s="41" t="str">
        <f>Personal_Development!I694</f>
        <v>C4 PROD</v>
      </c>
      <c r="J693" s="42" t="str">
        <f>Personal_Development!J694</f>
        <v xml:space="preserve">C4 </v>
      </c>
      <c r="K693" s="47"/>
      <c r="L693" s="47"/>
      <c r="M693" s="51"/>
      <c r="N693" s="51"/>
      <c r="O693" s="47"/>
      <c r="P693" s="47"/>
      <c r="Q693" s="47"/>
      <c r="R693" s="47"/>
      <c r="S693" s="51"/>
      <c r="T693" s="51"/>
      <c r="U693" s="47"/>
      <c r="V693" s="47"/>
      <c r="W693" s="52">
        <f t="shared" si="21"/>
        <v>0</v>
      </c>
      <c r="X693" s="63">
        <f t="shared" si="22"/>
        <v>1</v>
      </c>
    </row>
    <row r="694" spans="2:24" ht="24.6" customHeight="1">
      <c r="B694" s="48" t="str">
        <f>Personal_Development!B695</f>
        <v>R</v>
      </c>
      <c r="C694" s="48">
        <f>Personal_Development!C695</f>
        <v>0</v>
      </c>
      <c r="D694" s="14" t="str">
        <f>Personal_Development!D695</f>
        <v>C13816</v>
      </c>
      <c r="E694" s="11" t="str">
        <f>Personal_Development!E695</f>
        <v>NORHAFIZAH BINTI SIDEK</v>
      </c>
      <c r="F694" s="12" t="str">
        <f>Personal_Development!F695</f>
        <v>PRODUCTION NO.2 DEPARTMENT</v>
      </c>
      <c r="G694" s="12" t="str">
        <f>Personal_Development!G695</f>
        <v>MOLDING PRODUCTION SECTION (MPS)</v>
      </c>
      <c r="H694" s="40" t="str">
        <f>Personal_Development!H695</f>
        <v>OPERATOR 2</v>
      </c>
      <c r="I694" s="41" t="str">
        <f>Personal_Development!I695</f>
        <v>C4 PROD</v>
      </c>
      <c r="J694" s="42" t="str">
        <f>Personal_Development!J695</f>
        <v xml:space="preserve">C4 </v>
      </c>
      <c r="K694" s="47"/>
      <c r="L694" s="47"/>
      <c r="M694" s="51"/>
      <c r="N694" s="51"/>
      <c r="O694" s="47"/>
      <c r="P694" s="47"/>
      <c r="Q694" s="47"/>
      <c r="R694" s="47"/>
      <c r="S694" s="51"/>
      <c r="T694" s="51"/>
      <c r="U694" s="47"/>
      <c r="V694" s="47"/>
      <c r="W694" s="52">
        <f t="shared" si="21"/>
        <v>0</v>
      </c>
      <c r="X694" s="63">
        <f t="shared" si="22"/>
        <v>1</v>
      </c>
    </row>
    <row r="695" spans="2:24" ht="24.6" customHeight="1">
      <c r="B695" s="48" t="str">
        <f>Personal_Development!B696</f>
        <v>R</v>
      </c>
      <c r="C695" s="48">
        <f>Personal_Development!C696</f>
        <v>0</v>
      </c>
      <c r="D695" s="14" t="str">
        <f>Personal_Development!D696</f>
        <v>C13817</v>
      </c>
      <c r="E695" s="11" t="str">
        <f>Personal_Development!E696</f>
        <v>NUR HAZRINA BINTI HAMIDAN</v>
      </c>
      <c r="F695" s="12" t="str">
        <f>Personal_Development!F696</f>
        <v>PRODUCTION NO.2 DEPARTMENT</v>
      </c>
      <c r="G695" s="12" t="str">
        <f>Personal_Development!G696</f>
        <v>MOLDING PRODUCTION SECTION (MPS)</v>
      </c>
      <c r="H695" s="40" t="str">
        <f>Personal_Development!H696</f>
        <v>OPERATOR 2</v>
      </c>
      <c r="I695" s="41" t="str">
        <f>Personal_Development!I696</f>
        <v>C4 PROD</v>
      </c>
      <c r="J695" s="42" t="str">
        <f>Personal_Development!J696</f>
        <v xml:space="preserve">C4 </v>
      </c>
      <c r="K695" s="47"/>
      <c r="L695" s="47"/>
      <c r="M695" s="51"/>
      <c r="N695" s="51"/>
      <c r="O695" s="47"/>
      <c r="P695" s="47"/>
      <c r="Q695" s="47">
        <v>2</v>
      </c>
      <c r="R695" s="47"/>
      <c r="S695" s="51"/>
      <c r="T695" s="51"/>
      <c r="U695" s="47"/>
      <c r="V695" s="47"/>
      <c r="W695" s="52">
        <f t="shared" si="21"/>
        <v>2</v>
      </c>
      <c r="X695" s="63">
        <f t="shared" si="22"/>
        <v>2</v>
      </c>
    </row>
    <row r="696" spans="2:24" ht="24.6" customHeight="1">
      <c r="B696" s="48" t="str">
        <f>Personal_Development!B697</f>
        <v>R</v>
      </c>
      <c r="C696" s="48">
        <f>Personal_Development!C697</f>
        <v>0</v>
      </c>
      <c r="D696" s="14" t="str">
        <f>Personal_Development!D697</f>
        <v>C13818</v>
      </c>
      <c r="E696" s="11" t="str">
        <f>Personal_Development!E697</f>
        <v>NOORAZLINA BINTI SAZALY</v>
      </c>
      <c r="F696" s="12" t="str">
        <f>Personal_Development!F697</f>
        <v>PRODUCTION NO.2 DEPARTMENT</v>
      </c>
      <c r="G696" s="12" t="str">
        <f>Personal_Development!G697</f>
        <v>MOLDING PRODUCTION SECTION (MPS)</v>
      </c>
      <c r="H696" s="40" t="str">
        <f>Personal_Development!H697</f>
        <v>OPERATOR 2</v>
      </c>
      <c r="I696" s="41" t="str">
        <f>Personal_Development!I697</f>
        <v>C4 PROD</v>
      </c>
      <c r="J696" s="42" t="str">
        <f>Personal_Development!J697</f>
        <v xml:space="preserve">C4 </v>
      </c>
      <c r="K696" s="47"/>
      <c r="L696" s="47"/>
      <c r="M696" s="51"/>
      <c r="N696" s="51"/>
      <c r="O696" s="47"/>
      <c r="P696" s="47"/>
      <c r="Q696" s="47"/>
      <c r="R696" s="47"/>
      <c r="S696" s="51"/>
      <c r="T696" s="51"/>
      <c r="U696" s="47"/>
      <c r="V696" s="47"/>
      <c r="W696" s="52">
        <f t="shared" si="21"/>
        <v>0</v>
      </c>
      <c r="X696" s="63">
        <f t="shared" si="22"/>
        <v>1</v>
      </c>
    </row>
    <row r="697" spans="2:24" ht="24.6" customHeight="1">
      <c r="B697" s="48">
        <f>Personal_Development!B698</f>
        <v>0</v>
      </c>
      <c r="C697" s="48">
        <f>Personal_Development!C698</f>
        <v>0</v>
      </c>
      <c r="D697" s="14" t="str">
        <f>Personal_Development!D698</f>
        <v>C13819</v>
      </c>
      <c r="E697" s="11" t="str">
        <f>Personal_Development!E698</f>
        <v>MUHAMMAD DANIAL SYAZANI BIN MUHAMMAD ZAIEN</v>
      </c>
      <c r="F697" s="12" t="str">
        <f>Personal_Development!F698</f>
        <v>PRODUCTION NO.2 DEPARTMENT</v>
      </c>
      <c r="G697" s="12" t="str">
        <f>Personal_Development!G698</f>
        <v>MOLDING PRODUCTION SECTION (MPS)</v>
      </c>
      <c r="H697" s="40" t="str">
        <f>Personal_Development!H698</f>
        <v>OPERATOR 2</v>
      </c>
      <c r="I697" s="41" t="str">
        <f>Personal_Development!I698</f>
        <v>C4 PROD</v>
      </c>
      <c r="J697" s="42" t="str">
        <f>Personal_Development!J698</f>
        <v xml:space="preserve">C4 </v>
      </c>
      <c r="K697" s="47"/>
      <c r="L697" s="47"/>
      <c r="M697" s="51"/>
      <c r="N697" s="51"/>
      <c r="O697" s="47"/>
      <c r="P697" s="47"/>
      <c r="Q697" s="47">
        <v>3</v>
      </c>
      <c r="R697" s="47">
        <v>3</v>
      </c>
      <c r="S697" s="51"/>
      <c r="T697" s="51"/>
      <c r="U697" s="47"/>
      <c r="V697" s="47"/>
      <c r="W697" s="52">
        <f t="shared" si="21"/>
        <v>6</v>
      </c>
      <c r="X697" s="63">
        <f t="shared" si="22"/>
        <v>5</v>
      </c>
    </row>
    <row r="698" spans="2:24" ht="24.6" customHeight="1">
      <c r="B698" s="48">
        <f>Personal_Development!B699</f>
        <v>0</v>
      </c>
      <c r="C698" s="48" t="str">
        <f>Personal_Development!C699</f>
        <v>K03248</v>
      </c>
      <c r="D698" s="14" t="str">
        <f>Personal_Development!D699</f>
        <v>C13820</v>
      </c>
      <c r="E698" s="11" t="str">
        <f>Personal_Development!E699</f>
        <v>NUR SYAZUREEN BINTI RAHAMIZAN</v>
      </c>
      <c r="F698" s="12" t="str">
        <f>Personal_Development!F699</f>
        <v>PRODUCTION NO.2 DEPARTMENT</v>
      </c>
      <c r="G698" s="12" t="str">
        <f>Personal_Development!G699</f>
        <v>MOLDING PRODUCTION SECTION (MPS)</v>
      </c>
      <c r="H698" s="40" t="str">
        <f>Personal_Development!H699</f>
        <v>OPERATOR 2</v>
      </c>
      <c r="I698" s="41" t="str">
        <f>Personal_Development!I699</f>
        <v>C4 PROD</v>
      </c>
      <c r="J698" s="42" t="str">
        <f>Personal_Development!J699</f>
        <v xml:space="preserve">C4 </v>
      </c>
      <c r="K698" s="47"/>
      <c r="L698" s="47"/>
      <c r="M698" s="51"/>
      <c r="N698" s="51"/>
      <c r="O698" s="47"/>
      <c r="P698" s="47">
        <v>2</v>
      </c>
      <c r="Q698" s="47">
        <v>1</v>
      </c>
      <c r="R698" s="47"/>
      <c r="S698" s="51"/>
      <c r="T698" s="51"/>
      <c r="U698" s="47"/>
      <c r="V698" s="47"/>
      <c r="W698" s="52">
        <f t="shared" si="21"/>
        <v>3</v>
      </c>
      <c r="X698" s="63">
        <f t="shared" si="22"/>
        <v>3</v>
      </c>
    </row>
    <row r="699" spans="2:24" ht="24.6" customHeight="1">
      <c r="B699" s="48">
        <f>Personal_Development!B700</f>
        <v>0</v>
      </c>
      <c r="C699" s="48" t="str">
        <f>Personal_Development!C700</f>
        <v>T10074</v>
      </c>
      <c r="D699" s="14" t="str">
        <f>Personal_Development!D700</f>
        <v>C13975</v>
      </c>
      <c r="E699" s="11" t="str">
        <f>Personal_Development!E700</f>
        <v>MOHD HAFIZ MAULA MOHD HAZRI</v>
      </c>
      <c r="F699" s="12" t="str">
        <f>Personal_Development!F700</f>
        <v>PRODUCTION NO.2 DEPARTMENT</v>
      </c>
      <c r="G699" s="12" t="str">
        <f>Personal_Development!G700</f>
        <v>MOLDING PRODUCTION SECTION (MPS)</v>
      </c>
      <c r="H699" s="40" t="str">
        <f>Personal_Development!H700</f>
        <v>LINE LEADER</v>
      </c>
      <c r="I699" s="41" t="str">
        <f>Personal_Development!I700</f>
        <v>C2 PROD</v>
      </c>
      <c r="J699" s="42" t="str">
        <f>Personal_Development!J700</f>
        <v xml:space="preserve">C2 </v>
      </c>
      <c r="K699" s="47"/>
      <c r="L699" s="47"/>
      <c r="M699" s="51"/>
      <c r="N699" s="51"/>
      <c r="O699" s="47"/>
      <c r="P699" s="47"/>
      <c r="Q699" s="47">
        <v>9</v>
      </c>
      <c r="R699" s="47"/>
      <c r="S699" s="51"/>
      <c r="T699" s="51"/>
      <c r="U699" s="47"/>
      <c r="V699" s="47"/>
      <c r="W699" s="52">
        <f t="shared" si="21"/>
        <v>9</v>
      </c>
      <c r="X699" s="63">
        <f t="shared" si="22"/>
        <v>5</v>
      </c>
    </row>
    <row r="700" spans="2:24" ht="24.6" customHeight="1">
      <c r="B700" s="48" t="str">
        <f>Personal_Development!B701</f>
        <v>R</v>
      </c>
      <c r="C700" s="48">
        <f>Personal_Development!C701</f>
        <v>0</v>
      </c>
      <c r="D700" s="14" t="str">
        <f>Personal_Development!D701</f>
        <v>T10075</v>
      </c>
      <c r="E700" s="11" t="str">
        <f>Personal_Development!E701</f>
        <v>MUHAMMAD AMIRUL MUKMININ BIN ABD HALIM</v>
      </c>
      <c r="F700" s="12" t="str">
        <f>Personal_Development!F701</f>
        <v>PRODUCTION NO.1 DEPARTMENT</v>
      </c>
      <c r="G700" s="12" t="str">
        <f>Personal_Development!G701</f>
        <v>ASSEMBLY PRODUCTION SECTION (APS)</v>
      </c>
      <c r="H700" s="40" t="str">
        <f>Personal_Development!H701</f>
        <v>OPERATOR 2</v>
      </c>
      <c r="I700" s="41" t="str">
        <f>Personal_Development!I701</f>
        <v>C4 PROD</v>
      </c>
      <c r="J700" s="42" t="str">
        <f>Personal_Development!J701</f>
        <v xml:space="preserve">C4 </v>
      </c>
      <c r="K700" s="47"/>
      <c r="L700" s="47"/>
      <c r="M700" s="51"/>
      <c r="N700" s="51"/>
      <c r="O700" s="47"/>
      <c r="P700" s="47"/>
      <c r="Q700" s="47"/>
      <c r="R700" s="47"/>
      <c r="S700" s="51"/>
      <c r="T700" s="51"/>
      <c r="U700" s="47"/>
      <c r="V700" s="47"/>
      <c r="W700" s="52">
        <f t="shared" si="21"/>
        <v>0</v>
      </c>
      <c r="X700" s="63">
        <f t="shared" si="22"/>
        <v>1</v>
      </c>
    </row>
    <row r="701" spans="2:24" ht="24.6" customHeight="1">
      <c r="B701" s="48" t="str">
        <f>Personal_Development!B702</f>
        <v>R</v>
      </c>
      <c r="C701" s="48">
        <f>Personal_Development!C702</f>
        <v>0</v>
      </c>
      <c r="D701" s="14" t="str">
        <f>Personal_Development!D702</f>
        <v>T10076</v>
      </c>
      <c r="E701" s="11" t="str">
        <f>Personal_Development!E702</f>
        <v>SHAFIQ ASHRAF BIN MOHD SHAFIE</v>
      </c>
      <c r="F701" s="12" t="str">
        <f>Personal_Development!F702</f>
        <v>PRODUCTION NO.1 DEPARTMENT</v>
      </c>
      <c r="G701" s="12" t="str">
        <f>Personal_Development!G702</f>
        <v>ASSEMBLY PRODUCTION SECTION (APS)</v>
      </c>
      <c r="H701" s="40" t="str">
        <f>Personal_Development!H702</f>
        <v>OPERATOR 2</v>
      </c>
      <c r="I701" s="41" t="str">
        <f>Personal_Development!I702</f>
        <v>C4 PROD</v>
      </c>
      <c r="J701" s="42" t="str">
        <f>Personal_Development!J702</f>
        <v xml:space="preserve">C4 </v>
      </c>
      <c r="K701" s="47"/>
      <c r="L701" s="47"/>
      <c r="M701" s="51"/>
      <c r="N701" s="51"/>
      <c r="O701" s="47"/>
      <c r="P701" s="47"/>
      <c r="Q701" s="47"/>
      <c r="R701" s="47"/>
      <c r="S701" s="51"/>
      <c r="T701" s="51"/>
      <c r="U701" s="47"/>
      <c r="V701" s="47"/>
      <c r="W701" s="52">
        <f t="shared" si="21"/>
        <v>0</v>
      </c>
      <c r="X701" s="63">
        <f t="shared" si="22"/>
        <v>1</v>
      </c>
    </row>
    <row r="702" spans="2:24" ht="24.6" customHeight="1">
      <c r="B702" s="48" t="str">
        <f>Personal_Development!B703</f>
        <v>R</v>
      </c>
      <c r="C702" s="48">
        <f>Personal_Development!C703</f>
        <v>0</v>
      </c>
      <c r="D702" s="14" t="str">
        <f>Personal_Development!D703</f>
        <v>T10077</v>
      </c>
      <c r="E702" s="11" t="str">
        <f>Personal_Development!E703</f>
        <v>HAZIMAH BINTI SARAJOL</v>
      </c>
      <c r="F702" s="12" t="str">
        <f>Personal_Development!F703</f>
        <v>PRODUCTION NO.1 DEPARTMENT</v>
      </c>
      <c r="G702" s="12" t="str">
        <f>Personal_Development!G703</f>
        <v>ASSEMBLY PRODUCTION SECTION (APS)</v>
      </c>
      <c r="H702" s="40" t="str">
        <f>Personal_Development!H703</f>
        <v>OPERATOR 2</v>
      </c>
      <c r="I702" s="41" t="str">
        <f>Personal_Development!I703</f>
        <v>C4 PROD</v>
      </c>
      <c r="J702" s="42" t="str">
        <f>Personal_Development!J703</f>
        <v xml:space="preserve">C4 </v>
      </c>
      <c r="K702" s="47"/>
      <c r="L702" s="47"/>
      <c r="M702" s="51"/>
      <c r="N702" s="51"/>
      <c r="O702" s="47"/>
      <c r="P702" s="47"/>
      <c r="Q702" s="47"/>
      <c r="R702" s="47"/>
      <c r="S702" s="51"/>
      <c r="T702" s="51"/>
      <c r="U702" s="47"/>
      <c r="V702" s="47"/>
      <c r="W702" s="52">
        <f t="shared" si="21"/>
        <v>0</v>
      </c>
      <c r="X702" s="63">
        <f t="shared" si="22"/>
        <v>1</v>
      </c>
    </row>
    <row r="703" spans="2:24" ht="24.6" customHeight="1">
      <c r="B703" s="48" t="str">
        <f>Personal_Development!B704</f>
        <v>R</v>
      </c>
      <c r="C703" s="48">
        <f>Personal_Development!C704</f>
        <v>0</v>
      </c>
      <c r="D703" s="14" t="str">
        <f>Personal_Development!D704</f>
        <v>T10078</v>
      </c>
      <c r="E703" s="11" t="str">
        <f>Personal_Development!E704</f>
        <v>SYAZANA FASIHAH BINTI SAMSUDDIN</v>
      </c>
      <c r="F703" s="12" t="str">
        <f>Personal_Development!F704</f>
        <v>PRODUCTION NO.1 DEPARTMENT</v>
      </c>
      <c r="G703" s="12" t="str">
        <f>Personal_Development!G704</f>
        <v>ASSEMBLY PRODUCTION SECTION (APS)</v>
      </c>
      <c r="H703" s="40" t="str">
        <f>Personal_Development!H704</f>
        <v>OPERATOR 2</v>
      </c>
      <c r="I703" s="41" t="str">
        <f>Personal_Development!I704</f>
        <v>C4 PROD</v>
      </c>
      <c r="J703" s="42" t="str">
        <f>Personal_Development!J704</f>
        <v xml:space="preserve">C4 </v>
      </c>
      <c r="K703" s="47"/>
      <c r="L703" s="47"/>
      <c r="M703" s="51"/>
      <c r="N703" s="51"/>
      <c r="O703" s="47"/>
      <c r="P703" s="47"/>
      <c r="Q703" s="47"/>
      <c r="R703" s="47"/>
      <c r="S703" s="51"/>
      <c r="T703" s="51"/>
      <c r="U703" s="47"/>
      <c r="V703" s="47"/>
      <c r="W703" s="52">
        <f t="shared" si="21"/>
        <v>0</v>
      </c>
      <c r="X703" s="63">
        <f t="shared" si="22"/>
        <v>1</v>
      </c>
    </row>
    <row r="704" spans="2:24" ht="24.6" customHeight="1">
      <c r="B704" s="48">
        <f>Personal_Development!B705</f>
        <v>0</v>
      </c>
      <c r="C704" s="48">
        <f>Personal_Development!C705</f>
        <v>0</v>
      </c>
      <c r="D704" s="14" t="str">
        <f>Personal_Development!D705</f>
        <v>E00183</v>
      </c>
      <c r="E704" s="11" t="str">
        <f>Personal_Development!E705</f>
        <v>MUHAMAD AKMAL BIN BAHAMAN</v>
      </c>
      <c r="F704" s="12" t="str">
        <f>Personal_Development!F705</f>
        <v>QUALITY ASSURANCE DEPARTMENT</v>
      </c>
      <c r="G704" s="12" t="str">
        <f>Personal_Development!G705</f>
        <v>QUALITY ASSURANCE SECTION (QAS)</v>
      </c>
      <c r="H704" s="40" t="str">
        <f>Personal_Development!H705</f>
        <v>ASST. ENGINEER</v>
      </c>
      <c r="I704" s="41" t="str">
        <f>Personal_Development!I705</f>
        <v>M7</v>
      </c>
      <c r="J704" s="42" t="str">
        <f>Personal_Development!J705</f>
        <v>M7</v>
      </c>
      <c r="K704" s="47"/>
      <c r="L704" s="47"/>
      <c r="M704" s="51"/>
      <c r="N704" s="51"/>
      <c r="O704" s="47"/>
      <c r="P704" s="47">
        <v>8</v>
      </c>
      <c r="Q704" s="47"/>
      <c r="R704" s="47"/>
      <c r="S704" s="51"/>
      <c r="T704" s="51"/>
      <c r="U704" s="47"/>
      <c r="V704" s="47"/>
      <c r="W704" s="52">
        <f t="shared" si="21"/>
        <v>8</v>
      </c>
      <c r="X704" s="63">
        <f t="shared" si="22"/>
        <v>5</v>
      </c>
    </row>
    <row r="705" spans="2:24" ht="24.6" customHeight="1">
      <c r="B705" s="48">
        <f>Personal_Development!B706</f>
        <v>0</v>
      </c>
      <c r="C705" s="48">
        <f>Personal_Development!C706</f>
        <v>0</v>
      </c>
      <c r="D705" s="14" t="str">
        <f>Personal_Development!D706</f>
        <v>E00184</v>
      </c>
      <c r="E705" s="11" t="str">
        <f>Personal_Development!E706</f>
        <v>MUHAMAD ARIF BIN NORMANSAH</v>
      </c>
      <c r="F705" s="12" t="str">
        <f>Personal_Development!F706</f>
        <v>QUALITY ASSURANCE DEPARTMENT</v>
      </c>
      <c r="G705" s="12" t="str">
        <f>Personal_Development!G706</f>
        <v>QUALITY ASSURANCE SECTION (QAS)</v>
      </c>
      <c r="H705" s="40" t="str">
        <f>Personal_Development!H706</f>
        <v>ASST. ENGINEER</v>
      </c>
      <c r="I705" s="41" t="str">
        <f>Personal_Development!I706</f>
        <v>M7</v>
      </c>
      <c r="J705" s="42" t="str">
        <f>Personal_Development!J706</f>
        <v>M7</v>
      </c>
      <c r="K705" s="47"/>
      <c r="L705" s="47"/>
      <c r="M705" s="51"/>
      <c r="N705" s="51"/>
      <c r="O705" s="47"/>
      <c r="P705" s="47"/>
      <c r="Q705" s="47"/>
      <c r="R705" s="47"/>
      <c r="S705" s="51">
        <v>1</v>
      </c>
      <c r="T705" s="51">
        <v>6</v>
      </c>
      <c r="U705" s="47"/>
      <c r="V705" s="47"/>
      <c r="W705" s="52">
        <f t="shared" si="21"/>
        <v>7</v>
      </c>
      <c r="X705" s="63">
        <f t="shared" si="22"/>
        <v>5</v>
      </c>
    </row>
    <row r="706" spans="2:24" ht="24.6" customHeight="1">
      <c r="B706" s="48">
        <f>Personal_Development!B707</f>
        <v>0</v>
      </c>
      <c r="C706" s="48">
        <f>Personal_Development!C707</f>
        <v>0</v>
      </c>
      <c r="D706" s="14" t="str">
        <f>Personal_Development!D707</f>
        <v>C13822</v>
      </c>
      <c r="E706" s="11" t="str">
        <f>Personal_Development!E707</f>
        <v>NURUL SYAZWANIE BINTI SULAIMAN</v>
      </c>
      <c r="F706" s="12" t="str">
        <f>Personal_Development!F707</f>
        <v>PRODUCTION NO.2 DEPARTMENT</v>
      </c>
      <c r="G706" s="12" t="str">
        <f>Personal_Development!G707</f>
        <v>MOLDING PRODUCTION SECTION (MPS)</v>
      </c>
      <c r="H706" s="40" t="str">
        <f>Personal_Development!H707</f>
        <v>OPERATOR 2</v>
      </c>
      <c r="I706" s="41" t="str">
        <f>Personal_Development!I707</f>
        <v>C4 PROD</v>
      </c>
      <c r="J706" s="42" t="str">
        <f>Personal_Development!J707</f>
        <v xml:space="preserve">C4 </v>
      </c>
      <c r="K706" s="47"/>
      <c r="L706" s="47"/>
      <c r="M706" s="51"/>
      <c r="N706" s="51"/>
      <c r="O706" s="47"/>
      <c r="P706" s="47"/>
      <c r="Q706" s="47">
        <v>2</v>
      </c>
      <c r="R706" s="47"/>
      <c r="S706" s="51"/>
      <c r="T706" s="51"/>
      <c r="U706" s="47"/>
      <c r="V706" s="51">
        <v>5</v>
      </c>
      <c r="W706" s="52">
        <f t="shared" si="21"/>
        <v>7</v>
      </c>
      <c r="X706" s="63">
        <f t="shared" si="22"/>
        <v>5</v>
      </c>
    </row>
    <row r="707" spans="2:24" ht="24.6" customHeight="1">
      <c r="B707" s="48">
        <f>Personal_Development!B708</f>
        <v>0</v>
      </c>
      <c r="C707" s="48">
        <f>Personal_Development!C708</f>
        <v>0</v>
      </c>
      <c r="D707" s="14" t="str">
        <f>Personal_Development!D708</f>
        <v>C13823</v>
      </c>
      <c r="E707" s="11" t="str">
        <f>Personal_Development!E708</f>
        <v>NURMISSAIZZATI BINTI KEMIS</v>
      </c>
      <c r="F707" s="12" t="str">
        <f>Personal_Development!F708</f>
        <v>PRODUCTION NO.2 DEPARTMENT</v>
      </c>
      <c r="G707" s="12" t="str">
        <f>Personal_Development!G708</f>
        <v>MOLDING PRODUCTION SECTION (MPS)</v>
      </c>
      <c r="H707" s="40" t="str">
        <f>Personal_Development!H708</f>
        <v>OPERATOR 2</v>
      </c>
      <c r="I707" s="41" t="str">
        <f>Personal_Development!I708</f>
        <v>C4 PROD</v>
      </c>
      <c r="J707" s="42" t="str">
        <f>Personal_Development!J708</f>
        <v xml:space="preserve">C4 </v>
      </c>
      <c r="K707" s="47"/>
      <c r="L707" s="47"/>
      <c r="M707" s="51"/>
      <c r="N707" s="51"/>
      <c r="O707" s="47"/>
      <c r="P707" s="47"/>
      <c r="Q707" s="47">
        <v>1</v>
      </c>
      <c r="R707" s="47"/>
      <c r="S707" s="51"/>
      <c r="T707" s="51"/>
      <c r="U707" s="47"/>
      <c r="V707" s="51">
        <v>4</v>
      </c>
      <c r="W707" s="52">
        <f t="shared" si="21"/>
        <v>5</v>
      </c>
      <c r="X707" s="63">
        <f t="shared" si="22"/>
        <v>5</v>
      </c>
    </row>
    <row r="708" spans="2:24" ht="24.6" customHeight="1">
      <c r="B708" s="48" t="str">
        <f>Personal_Development!B709</f>
        <v>R</v>
      </c>
      <c r="C708" s="48">
        <f>Personal_Development!C709</f>
        <v>0</v>
      </c>
      <c r="D708" s="14" t="str">
        <f>Personal_Development!D709</f>
        <v>C13824</v>
      </c>
      <c r="E708" s="11" t="str">
        <f>Personal_Development!E709</f>
        <v>FATASYAWALIEA BINTI CHE IBRAHIM</v>
      </c>
      <c r="F708" s="12" t="str">
        <f>Personal_Development!F709</f>
        <v>PRODUCTION NO.2 DEPARTMENT</v>
      </c>
      <c r="G708" s="12" t="str">
        <f>Personal_Development!G709</f>
        <v>MOLDING PRODUCTION SECTION (MPS)</v>
      </c>
      <c r="H708" s="40" t="str">
        <f>Personal_Development!H709</f>
        <v>OPERATOR 2</v>
      </c>
      <c r="I708" s="41" t="str">
        <f>Personal_Development!I709</f>
        <v>C4 PROD</v>
      </c>
      <c r="J708" s="42" t="str">
        <f>Personal_Development!J709</f>
        <v xml:space="preserve">C4 </v>
      </c>
      <c r="K708" s="47"/>
      <c r="L708" s="47"/>
      <c r="M708" s="51"/>
      <c r="N708" s="51"/>
      <c r="O708" s="47"/>
      <c r="P708" s="47"/>
      <c r="Q708" s="47"/>
      <c r="R708" s="47"/>
      <c r="S708" s="51"/>
      <c r="T708" s="51"/>
      <c r="U708" s="47"/>
      <c r="V708" s="47"/>
      <c r="W708" s="52">
        <f t="shared" ref="W708:W771" si="23">SUM(K708:V708)</f>
        <v>0</v>
      </c>
      <c r="X708" s="63">
        <f t="shared" si="22"/>
        <v>1</v>
      </c>
    </row>
    <row r="709" spans="2:24" ht="24.6" customHeight="1">
      <c r="B709" s="48" t="str">
        <f>Personal_Development!B710</f>
        <v>R</v>
      </c>
      <c r="C709" s="48">
        <f>Personal_Development!C710</f>
        <v>0</v>
      </c>
      <c r="D709" s="14" t="str">
        <f>Personal_Development!D710</f>
        <v>C13825</v>
      </c>
      <c r="E709" s="11" t="str">
        <f>Personal_Development!E710</f>
        <v>ROSIDAH BINTI SARMAN</v>
      </c>
      <c r="F709" s="12" t="str">
        <f>Personal_Development!F710</f>
        <v>PRODUCTION NO.2 DEPARTMENT</v>
      </c>
      <c r="G709" s="12" t="str">
        <f>Personal_Development!G710</f>
        <v>MOLDING PRODUCTION SECTION (MPS)</v>
      </c>
      <c r="H709" s="40" t="str">
        <f>Personal_Development!H710</f>
        <v>OPERATOR 2</v>
      </c>
      <c r="I709" s="41" t="str">
        <f>Personal_Development!I710</f>
        <v>C4 PROD</v>
      </c>
      <c r="J709" s="42" t="str">
        <f>Personal_Development!J710</f>
        <v xml:space="preserve">C4 </v>
      </c>
      <c r="K709" s="47"/>
      <c r="L709" s="47"/>
      <c r="M709" s="51"/>
      <c r="N709" s="51"/>
      <c r="O709" s="47"/>
      <c r="P709" s="47"/>
      <c r="Q709" s="47"/>
      <c r="R709" s="47"/>
      <c r="S709" s="51"/>
      <c r="T709" s="51"/>
      <c r="U709" s="47"/>
      <c r="V709" s="47"/>
      <c r="W709" s="52">
        <f t="shared" si="23"/>
        <v>0</v>
      </c>
      <c r="X709" s="63">
        <f t="shared" si="22"/>
        <v>1</v>
      </c>
    </row>
    <row r="710" spans="2:24" ht="24.6" customHeight="1">
      <c r="B710" s="48">
        <f>Personal_Development!B711</f>
        <v>0</v>
      </c>
      <c r="C710" s="48">
        <f>Personal_Development!C711</f>
        <v>0</v>
      </c>
      <c r="D710" s="14" t="str">
        <f>Personal_Development!D711</f>
        <v>C13826</v>
      </c>
      <c r="E710" s="11" t="str">
        <f>Personal_Development!E711</f>
        <v>SHAMSINA BINTI ZAKARIA</v>
      </c>
      <c r="F710" s="12" t="str">
        <f>Personal_Development!F711</f>
        <v>PRODUCTION NO.2 DEPARTMENT</v>
      </c>
      <c r="G710" s="12" t="str">
        <f>Personal_Development!G711</f>
        <v>MOLDING PRODUCTION SECTION (MPS)</v>
      </c>
      <c r="H710" s="40" t="str">
        <f>Personal_Development!H711</f>
        <v>OPERATOR 2</v>
      </c>
      <c r="I710" s="41" t="str">
        <f>Personal_Development!I711</f>
        <v>C4 PROD</v>
      </c>
      <c r="J710" s="42" t="str">
        <f>Personal_Development!J711</f>
        <v xml:space="preserve">C4 </v>
      </c>
      <c r="K710" s="47"/>
      <c r="L710" s="47"/>
      <c r="M710" s="51"/>
      <c r="N710" s="51"/>
      <c r="O710" s="47"/>
      <c r="P710" s="47"/>
      <c r="Q710" s="47">
        <v>2</v>
      </c>
      <c r="R710" s="47"/>
      <c r="S710" s="51"/>
      <c r="T710" s="51"/>
      <c r="U710" s="47"/>
      <c r="V710" s="47"/>
      <c r="W710" s="52">
        <f t="shared" si="23"/>
        <v>2</v>
      </c>
      <c r="X710" s="63">
        <f t="shared" si="22"/>
        <v>2</v>
      </c>
    </row>
    <row r="711" spans="2:24" ht="24.6" customHeight="1">
      <c r="B711" s="48">
        <f>Personal_Development!B712</f>
        <v>0</v>
      </c>
      <c r="C711" s="48">
        <f>Personal_Development!C712</f>
        <v>0</v>
      </c>
      <c r="D711" s="14" t="str">
        <f>Personal_Development!D712</f>
        <v>C13830</v>
      </c>
      <c r="E711" s="11" t="str">
        <f>Personal_Development!E712</f>
        <v>MOHD SHAHMI BIN SAIBI</v>
      </c>
      <c r="F711" s="12" t="str">
        <f>Personal_Development!F712</f>
        <v>PRODUCTION NO.1 DEPARTMENT</v>
      </c>
      <c r="G711" s="12" t="str">
        <f>Personal_Development!G712</f>
        <v>ASSEMBLY PRODUCTION SECTION (APS)</v>
      </c>
      <c r="H711" s="40" t="str">
        <f>Personal_Development!H712</f>
        <v>OPERATOR 2</v>
      </c>
      <c r="I711" s="41" t="str">
        <f>Personal_Development!I712</f>
        <v>C4 PROD</v>
      </c>
      <c r="J711" s="42" t="str">
        <f>Personal_Development!J712</f>
        <v xml:space="preserve">C4 </v>
      </c>
      <c r="K711" s="47"/>
      <c r="L711" s="47"/>
      <c r="M711" s="51"/>
      <c r="N711" s="51"/>
      <c r="O711" s="47"/>
      <c r="P711" s="47"/>
      <c r="Q711" s="47"/>
      <c r="R711" s="47"/>
      <c r="S711" s="51"/>
      <c r="T711" s="51"/>
      <c r="U711" s="47"/>
      <c r="V711" s="47"/>
      <c r="W711" s="52">
        <f t="shared" si="23"/>
        <v>0</v>
      </c>
      <c r="X711" s="63">
        <f t="shared" si="22"/>
        <v>1</v>
      </c>
    </row>
    <row r="712" spans="2:24" ht="24.6" customHeight="1">
      <c r="B712" s="48" t="str">
        <f>Personal_Development!B713</f>
        <v>R</v>
      </c>
      <c r="C712" s="48">
        <f>Personal_Development!C713</f>
        <v>0</v>
      </c>
      <c r="D712" s="14" t="str">
        <f>Personal_Development!D713</f>
        <v>K03255</v>
      </c>
      <c r="E712" s="11" t="str">
        <f>Personal_Development!E713</f>
        <v>ZARITH AIZREEN AMEERA BINTI ZULKARNAIN</v>
      </c>
      <c r="F712" s="12" t="str">
        <f>Personal_Development!F713</f>
        <v>PRODUCTION NO.1 DEPARTMENT</v>
      </c>
      <c r="G712" s="12" t="str">
        <f>Personal_Development!G713</f>
        <v>ASSEMBLY PRODUCTION SECTION (APS)</v>
      </c>
      <c r="H712" s="40" t="str">
        <f>Personal_Development!H713</f>
        <v>OPERATOR 2</v>
      </c>
      <c r="I712" s="41" t="str">
        <f>Personal_Development!I713</f>
        <v>C4 PROD</v>
      </c>
      <c r="J712" s="42" t="str">
        <f>Personal_Development!J713</f>
        <v xml:space="preserve">C4 </v>
      </c>
      <c r="K712" s="47"/>
      <c r="L712" s="47"/>
      <c r="M712" s="51"/>
      <c r="N712" s="51"/>
      <c r="O712" s="47"/>
      <c r="P712" s="47"/>
      <c r="Q712" s="47"/>
      <c r="R712" s="47"/>
      <c r="S712" s="51"/>
      <c r="T712" s="51"/>
      <c r="U712" s="47"/>
      <c r="V712" s="47"/>
      <c r="W712" s="52">
        <f t="shared" si="23"/>
        <v>0</v>
      </c>
      <c r="X712" s="63">
        <f t="shared" si="22"/>
        <v>1</v>
      </c>
    </row>
    <row r="713" spans="2:24" ht="24.6" customHeight="1">
      <c r="B713" s="48">
        <f>Personal_Development!B714</f>
        <v>0</v>
      </c>
      <c r="C713" s="48">
        <f>Personal_Development!C714</f>
        <v>0</v>
      </c>
      <c r="D713" s="14" t="str">
        <f>Personal_Development!D714</f>
        <v>C13831</v>
      </c>
      <c r="E713" s="11" t="str">
        <f>Personal_Development!E714</f>
        <v>JULIANA BINTI MATROP</v>
      </c>
      <c r="F713" s="12" t="str">
        <f>Personal_Development!F714</f>
        <v>PRODUCTION NO.1 DEPARTMENT</v>
      </c>
      <c r="G713" s="12" t="str">
        <f>Personal_Development!G714</f>
        <v>ASSEMBLY PRODUCTION SECTION (APS)</v>
      </c>
      <c r="H713" s="40" t="str">
        <f>Personal_Development!H714</f>
        <v>OPERATOR 2</v>
      </c>
      <c r="I713" s="41" t="str">
        <f>Personal_Development!I714</f>
        <v>C4 PROD</v>
      </c>
      <c r="J713" s="42" t="str">
        <f>Personal_Development!J714</f>
        <v xml:space="preserve">C4 </v>
      </c>
      <c r="K713" s="47"/>
      <c r="L713" s="47"/>
      <c r="M713" s="51"/>
      <c r="N713" s="51"/>
      <c r="O713" s="47"/>
      <c r="P713" s="47"/>
      <c r="Q713" s="47"/>
      <c r="R713" s="47"/>
      <c r="S713" s="51"/>
      <c r="T713" s="51"/>
      <c r="U713" s="47"/>
      <c r="V713" s="47">
        <v>8</v>
      </c>
      <c r="W713" s="52">
        <f t="shared" si="23"/>
        <v>8</v>
      </c>
      <c r="X713" s="63">
        <f t="shared" si="22"/>
        <v>5</v>
      </c>
    </row>
    <row r="714" spans="2:24" ht="24.6" customHeight="1">
      <c r="B714" s="48">
        <f>Personal_Development!B715</f>
        <v>0</v>
      </c>
      <c r="C714" s="48">
        <f>Personal_Development!C715</f>
        <v>0</v>
      </c>
      <c r="D714" s="14" t="str">
        <f>Personal_Development!D715</f>
        <v>C13832</v>
      </c>
      <c r="E714" s="11" t="str">
        <f>Personal_Development!E715</f>
        <v>NURHIDAYU BINTI NORAU</v>
      </c>
      <c r="F714" s="12" t="str">
        <f>Personal_Development!F715</f>
        <v>PRODUCTION NO.1 DEPARTMENT</v>
      </c>
      <c r="G714" s="12" t="str">
        <f>Personal_Development!G715</f>
        <v>ASSEMBLY PRODUCTION SECTION (APS)</v>
      </c>
      <c r="H714" s="40" t="str">
        <f>Personal_Development!H715</f>
        <v>OPERATOR 2</v>
      </c>
      <c r="I714" s="41" t="str">
        <f>Personal_Development!I715</f>
        <v>C4 PROD</v>
      </c>
      <c r="J714" s="42" t="str">
        <f>Personal_Development!J715</f>
        <v xml:space="preserve">C4 </v>
      </c>
      <c r="K714" s="47"/>
      <c r="L714" s="47"/>
      <c r="M714" s="51"/>
      <c r="N714" s="51"/>
      <c r="O714" s="47"/>
      <c r="P714" s="47"/>
      <c r="Q714" s="47"/>
      <c r="R714" s="47">
        <v>4</v>
      </c>
      <c r="S714" s="51">
        <v>2</v>
      </c>
      <c r="T714" s="51"/>
      <c r="U714" s="47"/>
      <c r="V714" s="47"/>
      <c r="W714" s="52">
        <f t="shared" si="23"/>
        <v>6</v>
      </c>
      <c r="X714" s="63">
        <f t="shared" si="22"/>
        <v>5</v>
      </c>
    </row>
    <row r="715" spans="2:24" ht="24.6" customHeight="1">
      <c r="B715" s="48">
        <f>Personal_Development!B716</f>
        <v>0</v>
      </c>
      <c r="C715" s="48">
        <f>Personal_Development!C716</f>
        <v>0</v>
      </c>
      <c r="D715" s="14" t="str">
        <f>Personal_Development!D716</f>
        <v>C13833</v>
      </c>
      <c r="E715" s="11" t="str">
        <f>Personal_Development!E716</f>
        <v>KUILI A/P MUNIANDY</v>
      </c>
      <c r="F715" s="12" t="str">
        <f>Personal_Development!F716</f>
        <v>PRODUCTION NO.1 DEPARTMENT</v>
      </c>
      <c r="G715" s="12" t="str">
        <f>Personal_Development!G716</f>
        <v>ASSEMBLY PRODUCTION SECTION (APS)</v>
      </c>
      <c r="H715" s="40" t="str">
        <f>Personal_Development!H716</f>
        <v>OPERATOR 2</v>
      </c>
      <c r="I715" s="41" t="str">
        <f>Personal_Development!I716</f>
        <v>C4 PROD</v>
      </c>
      <c r="J715" s="42" t="str">
        <f>Personal_Development!J716</f>
        <v xml:space="preserve">C4 </v>
      </c>
      <c r="K715" s="47"/>
      <c r="L715" s="47"/>
      <c r="M715" s="51"/>
      <c r="N715" s="51"/>
      <c r="O715" s="47"/>
      <c r="P715" s="47"/>
      <c r="Q715" s="47"/>
      <c r="R715" s="47"/>
      <c r="S715" s="51"/>
      <c r="T715" s="51">
        <v>1</v>
      </c>
      <c r="U715" s="47"/>
      <c r="V715" s="47">
        <v>1</v>
      </c>
      <c r="W715" s="52">
        <f t="shared" si="23"/>
        <v>2</v>
      </c>
      <c r="X715" s="63">
        <f t="shared" si="22"/>
        <v>2</v>
      </c>
    </row>
    <row r="716" spans="2:24" ht="24.6" customHeight="1">
      <c r="B716" s="48" t="str">
        <f>Personal_Development!B717</f>
        <v>R</v>
      </c>
      <c r="C716" s="48">
        <f>Personal_Development!C717</f>
        <v>0</v>
      </c>
      <c r="D716" s="14" t="str">
        <f>Personal_Development!D717</f>
        <v>K03259</v>
      </c>
      <c r="E716" s="11" t="str">
        <f>Personal_Development!E717</f>
        <v>ZUBAINIAH BINTI MARJURI</v>
      </c>
      <c r="F716" s="12" t="str">
        <f>Personal_Development!F717</f>
        <v>PRODUCTION NO.1 DEPARTMENT</v>
      </c>
      <c r="G716" s="12" t="str">
        <f>Personal_Development!G717</f>
        <v>ASSEMBLY PRODUCTION SECTION (APS)</v>
      </c>
      <c r="H716" s="40" t="str">
        <f>Personal_Development!H717</f>
        <v>OPERATOR 2</v>
      </c>
      <c r="I716" s="41" t="str">
        <f>Personal_Development!I717</f>
        <v>C4 PROD</v>
      </c>
      <c r="J716" s="42" t="str">
        <f>Personal_Development!J717</f>
        <v xml:space="preserve">C4 </v>
      </c>
      <c r="K716" s="47"/>
      <c r="L716" s="47"/>
      <c r="M716" s="51"/>
      <c r="N716" s="51"/>
      <c r="O716" s="47"/>
      <c r="P716" s="47"/>
      <c r="Q716" s="47"/>
      <c r="R716" s="47"/>
      <c r="S716" s="51"/>
      <c r="T716" s="51"/>
      <c r="U716" s="47"/>
      <c r="V716" s="47"/>
      <c r="W716" s="52">
        <f t="shared" si="23"/>
        <v>0</v>
      </c>
      <c r="X716" s="63">
        <f t="shared" si="22"/>
        <v>1</v>
      </c>
    </row>
    <row r="717" spans="2:24" ht="24.6" customHeight="1">
      <c r="B717" s="48" t="str">
        <f>Personal_Development!B718</f>
        <v>R</v>
      </c>
      <c r="C717" s="48">
        <f>Personal_Development!C718</f>
        <v>0</v>
      </c>
      <c r="D717" s="14" t="str">
        <f>Personal_Development!D718</f>
        <v>C13834</v>
      </c>
      <c r="E717" s="11" t="str">
        <f>Personal_Development!E718</f>
        <v>JASBIR KAUR A/P SARWAN SINGH</v>
      </c>
      <c r="F717" s="12" t="str">
        <f>Personal_Development!F718</f>
        <v>PRODUCTION NO.1 DEPARTMENT</v>
      </c>
      <c r="G717" s="12" t="str">
        <f>Personal_Development!G718</f>
        <v>ASSEMBLY PRODUCTION SECTION (APS)</v>
      </c>
      <c r="H717" s="40" t="str">
        <f>Personal_Development!H718</f>
        <v>OPERATOR 2</v>
      </c>
      <c r="I717" s="41" t="str">
        <f>Personal_Development!I718</f>
        <v>C4 PROD</v>
      </c>
      <c r="J717" s="42" t="str">
        <f>Personal_Development!J718</f>
        <v xml:space="preserve">C4 </v>
      </c>
      <c r="K717" s="47"/>
      <c r="L717" s="47"/>
      <c r="M717" s="51"/>
      <c r="N717" s="51"/>
      <c r="O717" s="47"/>
      <c r="P717" s="47"/>
      <c r="Q717" s="47"/>
      <c r="R717" s="47"/>
      <c r="S717" s="51"/>
      <c r="T717" s="51"/>
      <c r="U717" s="47"/>
      <c r="V717" s="47"/>
      <c r="W717" s="52">
        <f t="shared" si="23"/>
        <v>0</v>
      </c>
      <c r="X717" s="63">
        <f t="shared" ref="X717:X780" si="24">ROUND(IF($W717&gt;=5,"5",IF($W717&gt;=4,"4",IF($W717&gt;=3,"3",IF($W717&gt;=2,"2",IF($W717&gt;=0,"1"))))),2)</f>
        <v>1</v>
      </c>
    </row>
    <row r="718" spans="2:24" ht="24.6" customHeight="1">
      <c r="B718" s="48">
        <f>Personal_Development!B719</f>
        <v>0</v>
      </c>
      <c r="C718" s="48">
        <f>Personal_Development!C719</f>
        <v>0</v>
      </c>
      <c r="D718" s="14" t="str">
        <f>Personal_Development!D719</f>
        <v>C13835</v>
      </c>
      <c r="E718" s="11" t="str">
        <f>Personal_Development!E719</f>
        <v>SABTUYAH BINTI ROSLI</v>
      </c>
      <c r="F718" s="12" t="str">
        <f>Personal_Development!F719</f>
        <v>PRODUCTION NO.1 DEPARTMENT</v>
      </c>
      <c r="G718" s="12" t="str">
        <f>Personal_Development!G719</f>
        <v>ASSEMBLY PRODUCTION SECTION (APS)</v>
      </c>
      <c r="H718" s="40" t="str">
        <f>Personal_Development!H719</f>
        <v>OPERATOR 2</v>
      </c>
      <c r="I718" s="41" t="str">
        <f>Personal_Development!I719</f>
        <v>C4 PROD</v>
      </c>
      <c r="J718" s="42" t="str">
        <f>Personal_Development!J719</f>
        <v xml:space="preserve">C4 </v>
      </c>
      <c r="K718" s="47"/>
      <c r="L718" s="47"/>
      <c r="M718" s="51"/>
      <c r="N718" s="51"/>
      <c r="O718" s="47"/>
      <c r="P718" s="47"/>
      <c r="Q718" s="47"/>
      <c r="R718" s="47"/>
      <c r="S718" s="51">
        <v>9</v>
      </c>
      <c r="T718" s="51"/>
      <c r="U718" s="47"/>
      <c r="V718" s="47"/>
      <c r="W718" s="52">
        <f t="shared" si="23"/>
        <v>9</v>
      </c>
      <c r="X718" s="63">
        <f t="shared" si="24"/>
        <v>5</v>
      </c>
    </row>
    <row r="719" spans="2:24" ht="24.6" customHeight="1">
      <c r="B719" s="48">
        <f>Personal_Development!B720</f>
        <v>0</v>
      </c>
      <c r="C719" s="48">
        <f>Personal_Development!C720</f>
        <v>0</v>
      </c>
      <c r="D719" s="14" t="str">
        <f>Personal_Development!D720</f>
        <v>C13836</v>
      </c>
      <c r="E719" s="11" t="str">
        <f>Personal_Development!E720</f>
        <v>AZHAN FIKRY BIN ABDULLAH</v>
      </c>
      <c r="F719" s="12" t="str">
        <f>Personal_Development!F720</f>
        <v>PRODUCTION NO.1 DEPARTMENT</v>
      </c>
      <c r="G719" s="12" t="str">
        <f>Personal_Development!G720</f>
        <v>ASSEMBLY PRODUCTION SECTION (APS)</v>
      </c>
      <c r="H719" s="40" t="str">
        <f>Personal_Development!H720</f>
        <v>OPERATOR 2</v>
      </c>
      <c r="I719" s="41" t="str">
        <f>Personal_Development!I720</f>
        <v>C4 PROD</v>
      </c>
      <c r="J719" s="42" t="str">
        <f>Personal_Development!J720</f>
        <v xml:space="preserve">C4 </v>
      </c>
      <c r="K719" s="47"/>
      <c r="L719" s="47"/>
      <c r="M719" s="51"/>
      <c r="N719" s="51"/>
      <c r="O719" s="47"/>
      <c r="P719" s="47"/>
      <c r="Q719" s="47"/>
      <c r="R719" s="47"/>
      <c r="S719" s="51"/>
      <c r="T719" s="51">
        <v>4</v>
      </c>
      <c r="U719" s="47"/>
      <c r="V719" s="47">
        <v>2</v>
      </c>
      <c r="W719" s="52">
        <f t="shared" si="23"/>
        <v>6</v>
      </c>
      <c r="X719" s="63">
        <f t="shared" si="24"/>
        <v>5</v>
      </c>
    </row>
    <row r="720" spans="2:24" ht="24.6" customHeight="1">
      <c r="B720" s="48" t="str">
        <f>Personal_Development!B721</f>
        <v>R</v>
      </c>
      <c r="C720" s="48">
        <f>Personal_Development!C721</f>
        <v>0</v>
      </c>
      <c r="D720" s="14" t="str">
        <f>Personal_Development!D721</f>
        <v>C13837</v>
      </c>
      <c r="E720" s="11" t="str">
        <f>Personal_Development!E721</f>
        <v>SITI NOR HANIZAH BITI MOHMAD NOR</v>
      </c>
      <c r="F720" s="12" t="str">
        <f>Personal_Development!F721</f>
        <v>PRODUCTION NO.1 DEPARTMENT</v>
      </c>
      <c r="G720" s="12" t="str">
        <f>Personal_Development!G721</f>
        <v>ASSEMBLY PRODUCTION SECTION (APS)</v>
      </c>
      <c r="H720" s="40" t="str">
        <f>Personal_Development!H721</f>
        <v>OPERATOR 2</v>
      </c>
      <c r="I720" s="41" t="str">
        <f>Personal_Development!I721</f>
        <v>C4 PROD</v>
      </c>
      <c r="J720" s="42" t="str">
        <f>Personal_Development!J721</f>
        <v xml:space="preserve">C4 </v>
      </c>
      <c r="K720" s="47"/>
      <c r="L720" s="47"/>
      <c r="M720" s="51"/>
      <c r="N720" s="51"/>
      <c r="O720" s="47"/>
      <c r="P720" s="47"/>
      <c r="Q720" s="47"/>
      <c r="R720" s="47"/>
      <c r="S720" s="51"/>
      <c r="T720" s="51"/>
      <c r="U720" s="47"/>
      <c r="V720" s="47"/>
      <c r="W720" s="52">
        <f t="shared" si="23"/>
        <v>0</v>
      </c>
      <c r="X720" s="63">
        <f t="shared" si="24"/>
        <v>1</v>
      </c>
    </row>
    <row r="721" spans="2:24" ht="24.6" customHeight="1">
      <c r="B721" s="48" t="str">
        <f>Personal_Development!B722</f>
        <v>R</v>
      </c>
      <c r="C721" s="48">
        <f>Personal_Development!C722</f>
        <v>0</v>
      </c>
      <c r="D721" s="14" t="str">
        <f>Personal_Development!D722</f>
        <v>C13858</v>
      </c>
      <c r="E721" s="11" t="str">
        <f>Personal_Development!E722</f>
        <v>NUR HIDAYAH BINTI AHMAD</v>
      </c>
      <c r="F721" s="12" t="str">
        <f>Personal_Development!F722</f>
        <v>PRODUCTION NO.1 DEPARTMENT</v>
      </c>
      <c r="G721" s="12" t="str">
        <f>Personal_Development!G722</f>
        <v>ASSEMBLY PRODUCTION SECTION (APS)</v>
      </c>
      <c r="H721" s="40" t="str">
        <f>Personal_Development!H722</f>
        <v>OPERATOR 2</v>
      </c>
      <c r="I721" s="41" t="str">
        <f>Personal_Development!I722</f>
        <v>C4 PROD</v>
      </c>
      <c r="J721" s="42" t="str">
        <f>Personal_Development!J722</f>
        <v xml:space="preserve">C4 </v>
      </c>
      <c r="K721" s="47"/>
      <c r="L721" s="47"/>
      <c r="M721" s="51"/>
      <c r="N721" s="51"/>
      <c r="O721" s="47"/>
      <c r="P721" s="47"/>
      <c r="Q721" s="47"/>
      <c r="R721" s="47"/>
      <c r="S721" s="51"/>
      <c r="T721" s="51"/>
      <c r="U721" s="47"/>
      <c r="V721" s="47"/>
      <c r="W721" s="52">
        <f t="shared" si="23"/>
        <v>0</v>
      </c>
      <c r="X721" s="63">
        <f t="shared" si="24"/>
        <v>1</v>
      </c>
    </row>
    <row r="722" spans="2:24" ht="24.6" customHeight="1">
      <c r="B722" s="48">
        <f>Personal_Development!B723</f>
        <v>0</v>
      </c>
      <c r="C722" s="48">
        <f>Personal_Development!C723</f>
        <v>0</v>
      </c>
      <c r="D722" s="14" t="str">
        <f>Personal_Development!D723</f>
        <v>C13838</v>
      </c>
      <c r="E722" s="11" t="str">
        <f>Personal_Development!E723</f>
        <v>KRISHNAVENI A/P VIJAYA KUMARAN</v>
      </c>
      <c r="F722" s="12" t="str">
        <f>Personal_Development!F723</f>
        <v>PRODUCTION NO.1 DEPARTMENT</v>
      </c>
      <c r="G722" s="12" t="str">
        <f>Personal_Development!G723</f>
        <v>ASSEMBLY PRODUCTION SECTION (APS)</v>
      </c>
      <c r="H722" s="40" t="str">
        <f>Personal_Development!H723</f>
        <v>OPERATOR 2</v>
      </c>
      <c r="I722" s="41" t="str">
        <f>Personal_Development!I723</f>
        <v>C4 PROD</v>
      </c>
      <c r="J722" s="42" t="str">
        <f>Personal_Development!J723</f>
        <v xml:space="preserve">C4 </v>
      </c>
      <c r="K722" s="47"/>
      <c r="L722" s="47"/>
      <c r="M722" s="51"/>
      <c r="N722" s="51"/>
      <c r="O722" s="47"/>
      <c r="P722" s="47"/>
      <c r="Q722" s="47"/>
      <c r="R722" s="47"/>
      <c r="S722" s="51"/>
      <c r="T722" s="51">
        <v>2</v>
      </c>
      <c r="U722" s="47"/>
      <c r="V722" s="47"/>
      <c r="W722" s="52">
        <f t="shared" si="23"/>
        <v>2</v>
      </c>
      <c r="X722" s="63">
        <f t="shared" si="24"/>
        <v>2</v>
      </c>
    </row>
    <row r="723" spans="2:24" ht="24.6" customHeight="1">
      <c r="B723" s="48">
        <f>Personal_Development!B724</f>
        <v>0</v>
      </c>
      <c r="C723" s="48">
        <f>Personal_Development!C724</f>
        <v>0</v>
      </c>
      <c r="D723" s="14" t="str">
        <f>Personal_Development!D724</f>
        <v>C13839</v>
      </c>
      <c r="E723" s="11" t="str">
        <f>Personal_Development!E724</f>
        <v>NURHIEDAYU BINTI AZMI</v>
      </c>
      <c r="F723" s="12" t="str">
        <f>Personal_Development!F724</f>
        <v>PRODUCTION NO.1 DEPARTMENT</v>
      </c>
      <c r="G723" s="12" t="str">
        <f>Personal_Development!G724</f>
        <v>ASSEMBLY PRODUCTION SECTION (APS)</v>
      </c>
      <c r="H723" s="40" t="str">
        <f>Personal_Development!H724</f>
        <v>OPERATOR 2</v>
      </c>
      <c r="I723" s="41" t="str">
        <f>Personal_Development!I724</f>
        <v>C4 PROD</v>
      </c>
      <c r="J723" s="42" t="str">
        <f>Personal_Development!J724</f>
        <v xml:space="preserve">C4 </v>
      </c>
      <c r="K723" s="47"/>
      <c r="L723" s="47"/>
      <c r="M723" s="51"/>
      <c r="N723" s="51"/>
      <c r="O723" s="47"/>
      <c r="P723" s="47"/>
      <c r="Q723" s="47"/>
      <c r="R723" s="47"/>
      <c r="S723" s="51">
        <v>1</v>
      </c>
      <c r="T723" s="51">
        <v>4</v>
      </c>
      <c r="U723" s="47"/>
      <c r="V723" s="47"/>
      <c r="W723" s="52">
        <f t="shared" si="23"/>
        <v>5</v>
      </c>
      <c r="X723" s="63">
        <f t="shared" si="24"/>
        <v>5</v>
      </c>
    </row>
    <row r="724" spans="2:24" ht="24.6" customHeight="1">
      <c r="B724" s="48" t="str">
        <f>Personal_Development!B725</f>
        <v>R</v>
      </c>
      <c r="C724" s="48">
        <f>Personal_Development!C725</f>
        <v>0</v>
      </c>
      <c r="D724" s="14" t="str">
        <f>Personal_Development!D725</f>
        <v>K03267</v>
      </c>
      <c r="E724" s="11" t="str">
        <f>Personal_Development!E725</f>
        <v>NURSYAFIRAH BINTI MAAROF</v>
      </c>
      <c r="F724" s="12" t="str">
        <f>Personal_Development!F725</f>
        <v>PRODUCTION NO.1 DEPARTMENT</v>
      </c>
      <c r="G724" s="12" t="str">
        <f>Personal_Development!G725</f>
        <v>ASSEMBLY PRODUCTION SECTION (APS)</v>
      </c>
      <c r="H724" s="40" t="str">
        <f>Personal_Development!H725</f>
        <v>OPERATOR 2</v>
      </c>
      <c r="I724" s="41" t="str">
        <f>Personal_Development!I725</f>
        <v>C4 PROD</v>
      </c>
      <c r="J724" s="42" t="str">
        <f>Personal_Development!J725</f>
        <v xml:space="preserve">C4 </v>
      </c>
      <c r="K724" s="47"/>
      <c r="L724" s="47"/>
      <c r="M724" s="51"/>
      <c r="N724" s="51"/>
      <c r="O724" s="47"/>
      <c r="P724" s="47"/>
      <c r="Q724" s="47"/>
      <c r="R724" s="47"/>
      <c r="S724" s="51"/>
      <c r="T724" s="51"/>
      <c r="U724" s="47"/>
      <c r="V724" s="47"/>
      <c r="W724" s="52">
        <f t="shared" si="23"/>
        <v>0</v>
      </c>
      <c r="X724" s="63">
        <f t="shared" si="24"/>
        <v>1</v>
      </c>
    </row>
    <row r="725" spans="2:24" ht="24.6" customHeight="1">
      <c r="B725" s="48" t="str">
        <f>Personal_Development!B726</f>
        <v>R</v>
      </c>
      <c r="C725" s="48">
        <f>Personal_Development!C726</f>
        <v>0</v>
      </c>
      <c r="D725" s="14" t="str">
        <f>Personal_Development!D726</f>
        <v>K03268</v>
      </c>
      <c r="E725" s="11" t="str">
        <f>Personal_Development!E726</f>
        <v>MUHAMMAD SAIFUR BIN ZULKIFLI</v>
      </c>
      <c r="F725" s="12" t="str">
        <f>Personal_Development!F726</f>
        <v>PRODUCTION NO.2 DEPARTMENT</v>
      </c>
      <c r="G725" s="12" t="str">
        <f>Personal_Development!G726</f>
        <v>MOLDING PRODUCTION SECTION (MPS)</v>
      </c>
      <c r="H725" s="40" t="str">
        <f>Personal_Development!H726</f>
        <v>OPERATOR 2</v>
      </c>
      <c r="I725" s="41" t="str">
        <f>Personal_Development!I726</f>
        <v>C4 PROD</v>
      </c>
      <c r="J725" s="42" t="str">
        <f>Personal_Development!J726</f>
        <v xml:space="preserve">C4 </v>
      </c>
      <c r="K725" s="47"/>
      <c r="L725" s="47"/>
      <c r="M725" s="51"/>
      <c r="N725" s="51"/>
      <c r="O725" s="47"/>
      <c r="P725" s="47"/>
      <c r="Q725" s="47"/>
      <c r="R725" s="47"/>
      <c r="S725" s="51"/>
      <c r="T725" s="51"/>
      <c r="U725" s="47"/>
      <c r="V725" s="47"/>
      <c r="W725" s="52">
        <f t="shared" si="23"/>
        <v>0</v>
      </c>
      <c r="X725" s="63">
        <f t="shared" si="24"/>
        <v>1</v>
      </c>
    </row>
    <row r="726" spans="2:24" ht="24.6" customHeight="1">
      <c r="B726" s="48" t="str">
        <f>Personal_Development!B727</f>
        <v>R</v>
      </c>
      <c r="C726" s="48">
        <f>Personal_Development!C727</f>
        <v>0</v>
      </c>
      <c r="D726" s="14" t="str">
        <f>Personal_Development!D727</f>
        <v>K03269</v>
      </c>
      <c r="E726" s="11" t="str">
        <f>Personal_Development!E727</f>
        <v>SUHAIB BIN BADRUDDIN</v>
      </c>
      <c r="F726" s="12" t="str">
        <f>Personal_Development!F727</f>
        <v>PRODUCTION NO.2 DEPARTMENT</v>
      </c>
      <c r="G726" s="12" t="str">
        <f>Personal_Development!G727</f>
        <v>MOLDING PRODUCTION SECTION (MPS)</v>
      </c>
      <c r="H726" s="40" t="str">
        <f>Personal_Development!H727</f>
        <v>OPERATOR 2</v>
      </c>
      <c r="I726" s="41" t="str">
        <f>Personal_Development!I727</f>
        <v>C4 PROD</v>
      </c>
      <c r="J726" s="42" t="str">
        <f>Personal_Development!J727</f>
        <v xml:space="preserve">C4 </v>
      </c>
      <c r="K726" s="47"/>
      <c r="L726" s="47"/>
      <c r="M726" s="51"/>
      <c r="N726" s="51"/>
      <c r="O726" s="47"/>
      <c r="P726" s="47"/>
      <c r="Q726" s="47"/>
      <c r="R726" s="47"/>
      <c r="S726" s="51"/>
      <c r="T726" s="51"/>
      <c r="U726" s="47"/>
      <c r="V726" s="47"/>
      <c r="W726" s="52">
        <f t="shared" si="23"/>
        <v>0</v>
      </c>
      <c r="X726" s="63">
        <f t="shared" si="24"/>
        <v>1</v>
      </c>
    </row>
    <row r="727" spans="2:24" ht="24.6" customHeight="1">
      <c r="B727" s="48" t="str">
        <f>Personal_Development!B728</f>
        <v>R</v>
      </c>
      <c r="C727" s="48">
        <f>Personal_Development!C728</f>
        <v>0</v>
      </c>
      <c r="D727" s="14" t="str">
        <f>Personal_Development!D728</f>
        <v>K03270</v>
      </c>
      <c r="E727" s="11" t="str">
        <f>Personal_Development!E728</f>
        <v>FARIDAHANIM BINTI ISMAIL</v>
      </c>
      <c r="F727" s="12" t="str">
        <f>Personal_Development!F728</f>
        <v>PRODUCTION NO.2 DEPARTMENT</v>
      </c>
      <c r="G727" s="12" t="str">
        <f>Personal_Development!G728</f>
        <v>MOLDING PRODUCTION SECTION (MPS)</v>
      </c>
      <c r="H727" s="40" t="str">
        <f>Personal_Development!H728</f>
        <v>OPERATOR 2</v>
      </c>
      <c r="I727" s="41" t="str">
        <f>Personal_Development!I728</f>
        <v>C4 PROD</v>
      </c>
      <c r="J727" s="42" t="str">
        <f>Personal_Development!J728</f>
        <v xml:space="preserve">C4 </v>
      </c>
      <c r="K727" s="47"/>
      <c r="L727" s="47"/>
      <c r="M727" s="51"/>
      <c r="N727" s="51"/>
      <c r="O727" s="47"/>
      <c r="P727" s="47"/>
      <c r="Q727" s="47"/>
      <c r="R727" s="47"/>
      <c r="S727" s="51"/>
      <c r="T727" s="51"/>
      <c r="U727" s="47"/>
      <c r="V727" s="47"/>
      <c r="W727" s="52">
        <f t="shared" si="23"/>
        <v>0</v>
      </c>
      <c r="X727" s="63">
        <f t="shared" si="24"/>
        <v>1</v>
      </c>
    </row>
    <row r="728" spans="2:24" ht="24.6" customHeight="1">
      <c r="B728" s="48" t="str">
        <f>Personal_Development!B729</f>
        <v>R</v>
      </c>
      <c r="C728" s="48">
        <f>Personal_Development!C729</f>
        <v>0</v>
      </c>
      <c r="D728" s="14" t="str">
        <f>Personal_Development!D729</f>
        <v>C13840</v>
      </c>
      <c r="E728" s="11" t="str">
        <f>Personal_Development!E729</f>
        <v>MOHD KHAIRI AKMAL BIN JOHARI</v>
      </c>
      <c r="F728" s="12" t="str">
        <f>Personal_Development!F729</f>
        <v>PRODUCTION NO.2 DEPARTMENT</v>
      </c>
      <c r="G728" s="12" t="str">
        <f>Personal_Development!G729</f>
        <v>MOLDING PRODUCTION SECTION (MPS)</v>
      </c>
      <c r="H728" s="40" t="str">
        <f>Personal_Development!H729</f>
        <v>OPERATOR 2</v>
      </c>
      <c r="I728" s="41" t="str">
        <f>Personal_Development!I729</f>
        <v>C4 PROD</v>
      </c>
      <c r="J728" s="42" t="str">
        <f>Personal_Development!J729</f>
        <v xml:space="preserve">C4 </v>
      </c>
      <c r="K728" s="47"/>
      <c r="L728" s="47"/>
      <c r="M728" s="51"/>
      <c r="N728" s="51"/>
      <c r="O728" s="47"/>
      <c r="P728" s="47"/>
      <c r="Q728" s="47">
        <v>3</v>
      </c>
      <c r="R728" s="47"/>
      <c r="S728" s="51"/>
      <c r="T728" s="51"/>
      <c r="U728" s="47"/>
      <c r="V728" s="47"/>
      <c r="W728" s="52">
        <f t="shared" si="23"/>
        <v>3</v>
      </c>
      <c r="X728" s="63">
        <f t="shared" si="24"/>
        <v>3</v>
      </c>
    </row>
    <row r="729" spans="2:24" ht="24.6" customHeight="1">
      <c r="B729" s="48">
        <f>Personal_Development!B730</f>
        <v>0</v>
      </c>
      <c r="C729" s="48">
        <f>Personal_Development!C730</f>
        <v>0</v>
      </c>
      <c r="D729" s="14" t="str">
        <f>Personal_Development!D730</f>
        <v>C13841</v>
      </c>
      <c r="E729" s="11" t="str">
        <f>Personal_Development!E730</f>
        <v>HAFIZUL IKRAM BIN AHMAD KAMAL</v>
      </c>
      <c r="F729" s="12" t="str">
        <f>Personal_Development!F730</f>
        <v>PRODUCTION NO.2 DEPARTMENT</v>
      </c>
      <c r="G729" s="12" t="str">
        <f>Personal_Development!G730</f>
        <v>MOLDING PRODUCTION SECTION (MPS)</v>
      </c>
      <c r="H729" s="40" t="str">
        <f>Personal_Development!H730</f>
        <v>OPERATOR 2</v>
      </c>
      <c r="I729" s="41" t="str">
        <f>Personal_Development!I730</f>
        <v>C4 PROD</v>
      </c>
      <c r="J729" s="42" t="str">
        <f>Personal_Development!J730</f>
        <v xml:space="preserve">C4 </v>
      </c>
      <c r="K729" s="47"/>
      <c r="L729" s="47"/>
      <c r="M729" s="51"/>
      <c r="N729" s="51"/>
      <c r="O729" s="47"/>
      <c r="P729" s="47"/>
      <c r="Q729" s="47"/>
      <c r="R729" s="47"/>
      <c r="S729" s="51"/>
      <c r="T729" s="51"/>
      <c r="U729" s="47"/>
      <c r="V729" s="47"/>
      <c r="W729" s="52">
        <f t="shared" si="23"/>
        <v>0</v>
      </c>
      <c r="X729" s="63">
        <f t="shared" si="24"/>
        <v>1</v>
      </c>
    </row>
    <row r="730" spans="2:24" ht="24.6" customHeight="1">
      <c r="B730" s="48">
        <f>Personal_Development!B731</f>
        <v>0</v>
      </c>
      <c r="C730" s="48">
        <f>Personal_Development!C731</f>
        <v>0</v>
      </c>
      <c r="D730" s="224" t="str">
        <f>Personal_Development!D731</f>
        <v>C13842</v>
      </c>
      <c r="E730" s="225" t="str">
        <f>Personal_Development!E731</f>
        <v>SAPRIA BINTI HASBI</v>
      </c>
      <c r="F730" s="12" t="str">
        <f>Personal_Development!F731</f>
        <v>PRODUCTION NO.2 DEPARTMENT</v>
      </c>
      <c r="G730" s="12" t="str">
        <f>Personal_Development!G731</f>
        <v>MOLDING PRODUCTION SECTION (MPS)</v>
      </c>
      <c r="H730" s="40" t="str">
        <f>Personal_Development!H731</f>
        <v>OPERATOR 2</v>
      </c>
      <c r="I730" s="41" t="str">
        <f>Personal_Development!I731</f>
        <v>C4 PROD</v>
      </c>
      <c r="J730" s="42" t="str">
        <f>Personal_Development!J731</f>
        <v xml:space="preserve">C4 </v>
      </c>
      <c r="K730" s="47"/>
      <c r="L730" s="47"/>
      <c r="M730" s="51"/>
      <c r="N730" s="51"/>
      <c r="O730" s="47"/>
      <c r="P730" s="47"/>
      <c r="Q730" s="47">
        <v>1</v>
      </c>
      <c r="R730" s="47"/>
      <c r="S730" s="51"/>
      <c r="T730" s="51"/>
      <c r="U730" s="47"/>
      <c r="V730" s="51">
        <v>4</v>
      </c>
      <c r="W730" s="52">
        <f t="shared" si="23"/>
        <v>5</v>
      </c>
      <c r="X730" s="63">
        <f t="shared" si="24"/>
        <v>5</v>
      </c>
    </row>
    <row r="731" spans="2:24" ht="24.6" customHeight="1">
      <c r="B731" s="48">
        <f>Personal_Development!B732</f>
        <v>0</v>
      </c>
      <c r="C731" s="48">
        <f>Personal_Development!C732</f>
        <v>0</v>
      </c>
      <c r="D731" s="14" t="str">
        <f>Personal_Development!D732</f>
        <v>T10079</v>
      </c>
      <c r="E731" s="11" t="str">
        <f>Personal_Development!E732</f>
        <v>MOHD FAUZI BIN IBRAHIM</v>
      </c>
      <c r="F731" s="12" t="str">
        <f>Personal_Development!F732</f>
        <v>MD OFFICE</v>
      </c>
      <c r="G731" s="12" t="str">
        <f>Personal_Development!G732</f>
        <v>MD OFFICE</v>
      </c>
      <c r="H731" s="40" t="str">
        <f>Personal_Development!H732</f>
        <v>POOL DRIVER</v>
      </c>
      <c r="I731" s="41" t="str">
        <f>Personal_Development!I732</f>
        <v>D4 NORMAL DRIVER</v>
      </c>
      <c r="J731" s="42" t="str">
        <f>Personal_Development!J732</f>
        <v xml:space="preserve">D4 </v>
      </c>
      <c r="K731" s="47"/>
      <c r="L731" s="47"/>
      <c r="M731" s="51"/>
      <c r="N731" s="51"/>
      <c r="O731" s="47"/>
      <c r="P731" s="47"/>
      <c r="Q731" s="47">
        <v>8</v>
      </c>
      <c r="R731" s="47"/>
      <c r="S731" s="51"/>
      <c r="T731" s="51"/>
      <c r="U731" s="47"/>
      <c r="V731" s="47"/>
      <c r="W731" s="52">
        <f t="shared" si="23"/>
        <v>8</v>
      </c>
      <c r="X731" s="63">
        <f t="shared" si="24"/>
        <v>5</v>
      </c>
    </row>
    <row r="732" spans="2:24" ht="24.6" customHeight="1">
      <c r="B732" s="48">
        <f>Personal_Development!B733</f>
        <v>0</v>
      </c>
      <c r="C732" s="48">
        <f>Personal_Development!C733</f>
        <v>0</v>
      </c>
      <c r="D732" s="14" t="str">
        <f>Personal_Development!D733</f>
        <v>T10080</v>
      </c>
      <c r="E732" s="11" t="str">
        <f>Personal_Development!E733</f>
        <v>AZALINA BINTI ABU HASSAN</v>
      </c>
      <c r="F732" s="12" t="str">
        <f>Personal_Development!F733</f>
        <v>GENERAL AFFAIRS DEPARTMENT</v>
      </c>
      <c r="G732" s="12" t="str">
        <f>Personal_Development!G733</f>
        <v>GENERAL AFFAIRS SECTION (GAS)</v>
      </c>
      <c r="H732" s="40" t="str">
        <f>Personal_Development!H733</f>
        <v>HOUSEKEEPER</v>
      </c>
      <c r="I732" s="41" t="str">
        <f>Personal_Development!I733</f>
        <v>C4 PROD</v>
      </c>
      <c r="J732" s="42" t="str">
        <f>Personal_Development!J733</f>
        <v xml:space="preserve">C4 </v>
      </c>
      <c r="K732" s="47"/>
      <c r="L732" s="47"/>
      <c r="M732" s="51"/>
      <c r="N732" s="51"/>
      <c r="O732" s="47"/>
      <c r="P732" s="47"/>
      <c r="Q732" s="47"/>
      <c r="R732" s="47"/>
      <c r="S732" s="51"/>
      <c r="T732" s="51"/>
      <c r="U732" s="47">
        <v>3</v>
      </c>
      <c r="V732" s="47"/>
      <c r="W732" s="52">
        <f t="shared" si="23"/>
        <v>3</v>
      </c>
      <c r="X732" s="63">
        <f t="shared" si="24"/>
        <v>3</v>
      </c>
    </row>
    <row r="733" spans="2:24" ht="24.6" customHeight="1">
      <c r="B733" s="48" t="str">
        <f>Personal_Development!B734</f>
        <v>R</v>
      </c>
      <c r="C733" s="48">
        <f>Personal_Development!C734</f>
        <v>0</v>
      </c>
      <c r="D733" s="14" t="str">
        <f>Personal_Development!D734</f>
        <v>T10081</v>
      </c>
      <c r="E733" s="11" t="str">
        <f>Personal_Development!E734</f>
        <v>MOHAMAD SAMSUL NAZAME BIN SAMSUDIN</v>
      </c>
      <c r="F733" s="12" t="str">
        <f>Personal_Development!F734</f>
        <v>PRODUCTION NO.1 DEPARTMENT</v>
      </c>
      <c r="G733" s="12" t="str">
        <f>Personal_Development!G734</f>
        <v>ASSEMBLY PRODUCTION SECTION (APS)</v>
      </c>
      <c r="H733" s="40" t="str">
        <f>Personal_Development!H734</f>
        <v>OPERATOR 2</v>
      </c>
      <c r="I733" s="41" t="str">
        <f>Personal_Development!I734</f>
        <v>C4 PROD</v>
      </c>
      <c r="J733" s="42" t="str">
        <f>Personal_Development!J734</f>
        <v xml:space="preserve">C4 </v>
      </c>
      <c r="K733" s="47"/>
      <c r="L733" s="47"/>
      <c r="M733" s="51"/>
      <c r="N733" s="51"/>
      <c r="O733" s="47"/>
      <c r="P733" s="47"/>
      <c r="Q733" s="47"/>
      <c r="R733" s="47"/>
      <c r="S733" s="51"/>
      <c r="T733" s="51"/>
      <c r="U733" s="47"/>
      <c r="V733" s="47"/>
      <c r="W733" s="52">
        <f t="shared" si="23"/>
        <v>0</v>
      </c>
      <c r="X733" s="63">
        <f t="shared" si="24"/>
        <v>1</v>
      </c>
    </row>
    <row r="734" spans="2:24" ht="24.6" customHeight="1">
      <c r="B734" s="48">
        <f>Personal_Development!B735</f>
        <v>0</v>
      </c>
      <c r="C734" s="48">
        <f>Personal_Development!C735</f>
        <v>0</v>
      </c>
      <c r="D734" s="14" t="str">
        <f>Personal_Development!D735</f>
        <v>C13829</v>
      </c>
      <c r="E734" s="11" t="str">
        <f>Personal_Development!E735</f>
        <v>MUHAMMAD AZALI BIN ZULKARNAIN</v>
      </c>
      <c r="F734" s="12" t="str">
        <f>Personal_Development!F735</f>
        <v>GENERAL AFFAIRS DEPARTMENT</v>
      </c>
      <c r="G734" s="12" t="str">
        <f>Personal_Development!G735</f>
        <v>FACILITY ENGINEERING SECTION (FES)</v>
      </c>
      <c r="H734" s="40" t="str">
        <f>Personal_Development!H735</f>
        <v>SENIOR TECHNICIAN</v>
      </c>
      <c r="I734" s="41" t="str">
        <f>Personal_Development!I735</f>
        <v>C1 PROD</v>
      </c>
      <c r="J734" s="42" t="str">
        <f>Personal_Development!J735</f>
        <v xml:space="preserve">C1 </v>
      </c>
      <c r="K734" s="47"/>
      <c r="L734" s="47"/>
      <c r="M734" s="51"/>
      <c r="N734" s="51"/>
      <c r="O734" s="47">
        <v>2</v>
      </c>
      <c r="P734" s="47">
        <v>3</v>
      </c>
      <c r="Q734" s="47"/>
      <c r="R734" s="47"/>
      <c r="S734" s="51"/>
      <c r="T734" s="51"/>
      <c r="U734" s="47"/>
      <c r="V734" s="47"/>
      <c r="W734" s="52">
        <f t="shared" si="23"/>
        <v>5</v>
      </c>
      <c r="X734" s="63">
        <f t="shared" si="24"/>
        <v>5</v>
      </c>
    </row>
    <row r="735" spans="2:24" ht="24.6" customHeight="1">
      <c r="B735" s="48">
        <f>Personal_Development!B736</f>
        <v>0</v>
      </c>
      <c r="C735" s="48">
        <f>Personal_Development!C736</f>
        <v>0</v>
      </c>
      <c r="D735" s="14" t="str">
        <f>Personal_Development!D736</f>
        <v>E00185</v>
      </c>
      <c r="E735" s="11" t="str">
        <f>Personal_Development!E736</f>
        <v>MOHD RUZI BIN MAT ARIS</v>
      </c>
      <c r="F735" s="12" t="str">
        <f>Personal_Development!F736</f>
        <v>ENGINEERING AND R&amp;D DEPARTMENT</v>
      </c>
      <c r="G735" s="12" t="str">
        <f>Personal_Development!G736</f>
        <v>RD &amp; DESIGN SECTION (RDS)</v>
      </c>
      <c r="H735" s="40" t="str">
        <f>Personal_Development!H736</f>
        <v>SENIOR ENGINEER</v>
      </c>
      <c r="I735" s="41" t="str">
        <f>Personal_Development!I736</f>
        <v>M5</v>
      </c>
      <c r="J735" s="42" t="str">
        <f>Personal_Development!J736</f>
        <v>M5</v>
      </c>
      <c r="K735" s="47"/>
      <c r="L735" s="47"/>
      <c r="M735" s="51"/>
      <c r="N735" s="51"/>
      <c r="O735" s="47"/>
      <c r="P735" s="47"/>
      <c r="Q735" s="47"/>
      <c r="R735" s="47"/>
      <c r="S735" s="51"/>
      <c r="T735" s="51"/>
      <c r="U735" s="47"/>
      <c r="V735" s="51">
        <v>8</v>
      </c>
      <c r="W735" s="52">
        <f t="shared" si="23"/>
        <v>8</v>
      </c>
      <c r="X735" s="63">
        <f t="shared" si="24"/>
        <v>5</v>
      </c>
    </row>
    <row r="736" spans="2:24" ht="24.6" customHeight="1">
      <c r="B736" s="48">
        <f>Personal_Development!B737</f>
        <v>0</v>
      </c>
      <c r="C736" s="48">
        <f>Personal_Development!C737</f>
        <v>0</v>
      </c>
      <c r="D736" s="14" t="str">
        <f>Personal_Development!D737</f>
        <v>C13843</v>
      </c>
      <c r="E736" s="11" t="str">
        <f>Personal_Development!E737</f>
        <v>ZAWAWI BIN MOHAMAD</v>
      </c>
      <c r="F736" s="12" t="str">
        <f>Personal_Development!F737</f>
        <v>PRODUCTION NO.1 DEPARTMENT</v>
      </c>
      <c r="G736" s="12" t="str">
        <f>Personal_Development!G737</f>
        <v>ASSEMBLY PRODUCTION SECTION (APS)</v>
      </c>
      <c r="H736" s="40" t="str">
        <f>Personal_Development!H737</f>
        <v>OPERATOR 2</v>
      </c>
      <c r="I736" s="41" t="str">
        <f>Personal_Development!I737</f>
        <v>C4 PROD</v>
      </c>
      <c r="J736" s="42" t="str">
        <f>Personal_Development!J737</f>
        <v xml:space="preserve">C4 </v>
      </c>
      <c r="K736" s="47"/>
      <c r="L736" s="47"/>
      <c r="M736" s="51"/>
      <c r="N736" s="51"/>
      <c r="O736" s="47"/>
      <c r="P736" s="47"/>
      <c r="Q736" s="47"/>
      <c r="R736" s="47"/>
      <c r="S736" s="51"/>
      <c r="T736" s="51"/>
      <c r="U736" s="47"/>
      <c r="V736" s="47"/>
      <c r="W736" s="52">
        <f t="shared" si="23"/>
        <v>0</v>
      </c>
      <c r="X736" s="63">
        <f t="shared" si="24"/>
        <v>1</v>
      </c>
    </row>
    <row r="737" spans="2:24" ht="24.6" customHeight="1">
      <c r="B737" s="48">
        <f>Personal_Development!B738</f>
        <v>0</v>
      </c>
      <c r="C737" s="48">
        <f>Personal_Development!C738</f>
        <v>0</v>
      </c>
      <c r="D737" s="14" t="str">
        <f>Personal_Development!D738</f>
        <v>C13844</v>
      </c>
      <c r="E737" s="11" t="str">
        <f>Personal_Development!E738</f>
        <v>MUHAMMAD AMIRUL ZAZWAN BIN AZHAR</v>
      </c>
      <c r="F737" s="12" t="str">
        <f>Personal_Development!F738</f>
        <v>PRODUCTION NO.1 DEPARTMENT</v>
      </c>
      <c r="G737" s="12" t="str">
        <f>Personal_Development!G738</f>
        <v>ASSEMBLY PRODUCTION SECTION (APS)</v>
      </c>
      <c r="H737" s="40" t="str">
        <f>Personal_Development!H738</f>
        <v>OPERATOR 2</v>
      </c>
      <c r="I737" s="41" t="str">
        <f>Personal_Development!I738</f>
        <v>C4 PROD</v>
      </c>
      <c r="J737" s="42" t="str">
        <f>Personal_Development!J738</f>
        <v xml:space="preserve">C4 </v>
      </c>
      <c r="K737" s="47"/>
      <c r="L737" s="47"/>
      <c r="M737" s="51"/>
      <c r="N737" s="51"/>
      <c r="O737" s="47"/>
      <c r="P737" s="47"/>
      <c r="Q737" s="47"/>
      <c r="R737" s="47"/>
      <c r="S737" s="51"/>
      <c r="T737" s="51">
        <v>4</v>
      </c>
      <c r="U737" s="47"/>
      <c r="V737" s="47">
        <v>1</v>
      </c>
      <c r="W737" s="52">
        <f t="shared" si="23"/>
        <v>5</v>
      </c>
      <c r="X737" s="63">
        <f t="shared" si="24"/>
        <v>5</v>
      </c>
    </row>
    <row r="738" spans="2:24" ht="24.6" customHeight="1">
      <c r="B738" s="48">
        <f>Personal_Development!B739</f>
        <v>0</v>
      </c>
      <c r="C738" s="48">
        <f>Personal_Development!C739</f>
        <v>0</v>
      </c>
      <c r="D738" s="14" t="str">
        <f>Personal_Development!D739</f>
        <v>C13845</v>
      </c>
      <c r="E738" s="11" t="str">
        <f>Personal_Development!E739</f>
        <v>NUR FITRAH BINTI ZAKARIA</v>
      </c>
      <c r="F738" s="12" t="str">
        <f>Personal_Development!F739</f>
        <v>PRODUCTION NO.2 DEPARTMENT</v>
      </c>
      <c r="G738" s="12" t="str">
        <f>Personal_Development!G739</f>
        <v>MOLDING PRODUCTION SECTION (MPS)</v>
      </c>
      <c r="H738" s="40" t="str">
        <f>Personal_Development!H739</f>
        <v>OPERATOR 2</v>
      </c>
      <c r="I738" s="41" t="str">
        <f>Personal_Development!I739</f>
        <v>C4 PROD</v>
      </c>
      <c r="J738" s="42" t="str">
        <f>Personal_Development!J739</f>
        <v xml:space="preserve">C4 </v>
      </c>
      <c r="K738" s="47"/>
      <c r="L738" s="47"/>
      <c r="M738" s="51"/>
      <c r="N738" s="51"/>
      <c r="O738" s="47"/>
      <c r="P738" s="47"/>
      <c r="Q738" s="47">
        <v>2</v>
      </c>
      <c r="R738" s="47"/>
      <c r="S738" s="51"/>
      <c r="T738" s="51"/>
      <c r="U738" s="47"/>
      <c r="V738" s="47"/>
      <c r="W738" s="52">
        <f t="shared" si="23"/>
        <v>2</v>
      </c>
      <c r="X738" s="63">
        <f t="shared" si="24"/>
        <v>2</v>
      </c>
    </row>
    <row r="739" spans="2:24" ht="24.6" customHeight="1">
      <c r="B739" s="48">
        <f>Personal_Development!B740</f>
        <v>0</v>
      </c>
      <c r="C739" s="48">
        <f>Personal_Development!C740</f>
        <v>0</v>
      </c>
      <c r="D739" s="14" t="str">
        <f>Personal_Development!D740</f>
        <v>C13846</v>
      </c>
      <c r="E739" s="11" t="str">
        <f>Personal_Development!E740</f>
        <v>NOR NADZIRAH BINTI AYOUB</v>
      </c>
      <c r="F739" s="12" t="str">
        <f>Personal_Development!F740</f>
        <v>PRODUCTION NO.2 DEPARTMENT</v>
      </c>
      <c r="G739" s="12" t="str">
        <f>Personal_Development!G740</f>
        <v>MOLDING PRODUCTION SECTION (MPS)</v>
      </c>
      <c r="H739" s="40" t="str">
        <f>Personal_Development!H740</f>
        <v>OPERATOR 2</v>
      </c>
      <c r="I739" s="41" t="str">
        <f>Personal_Development!I740</f>
        <v>C4 PROD</v>
      </c>
      <c r="J739" s="42" t="str">
        <f>Personal_Development!J740</f>
        <v xml:space="preserve">C4 </v>
      </c>
      <c r="K739" s="47"/>
      <c r="L739" s="47"/>
      <c r="M739" s="51"/>
      <c r="N739" s="51"/>
      <c r="O739" s="47"/>
      <c r="P739" s="47">
        <v>2</v>
      </c>
      <c r="Q739" s="47"/>
      <c r="R739" s="47"/>
      <c r="S739" s="51"/>
      <c r="T739" s="51">
        <v>5</v>
      </c>
      <c r="U739" s="47"/>
      <c r="V739" s="51">
        <v>2</v>
      </c>
      <c r="W739" s="52">
        <f t="shared" si="23"/>
        <v>9</v>
      </c>
      <c r="X739" s="63">
        <f t="shared" si="24"/>
        <v>5</v>
      </c>
    </row>
    <row r="740" spans="2:24" ht="24.6" customHeight="1">
      <c r="B740" s="48" t="str">
        <f>Personal_Development!B741</f>
        <v>R</v>
      </c>
      <c r="C740" s="48">
        <f>Personal_Development!C741</f>
        <v>0</v>
      </c>
      <c r="D740" s="14" t="str">
        <f>Personal_Development!D741</f>
        <v>C13847</v>
      </c>
      <c r="E740" s="11" t="str">
        <f>Personal_Development!E741</f>
        <v>NUR FATIHHA BINTI JALIL</v>
      </c>
      <c r="F740" s="12" t="str">
        <f>Personal_Development!F741</f>
        <v>PRODUCTION NO.2 DEPARTMENT</v>
      </c>
      <c r="G740" s="12" t="str">
        <f>Personal_Development!G741</f>
        <v>MOLDING PRODUCTION SECTION (MPS)</v>
      </c>
      <c r="H740" s="40" t="str">
        <f>Personal_Development!H741</f>
        <v>OPERATOR 2</v>
      </c>
      <c r="I740" s="41" t="str">
        <f>Personal_Development!I741</f>
        <v>C4 PROD</v>
      </c>
      <c r="J740" s="42" t="str">
        <f>Personal_Development!J741</f>
        <v xml:space="preserve">C4 </v>
      </c>
      <c r="K740" s="47"/>
      <c r="L740" s="47"/>
      <c r="M740" s="51"/>
      <c r="N740" s="51"/>
      <c r="O740" s="47"/>
      <c r="P740" s="47">
        <v>1</v>
      </c>
      <c r="Q740" s="47"/>
      <c r="R740" s="47">
        <v>2</v>
      </c>
      <c r="S740" s="51"/>
      <c r="T740" s="51"/>
      <c r="U740" s="47"/>
      <c r="V740" s="47"/>
      <c r="W740" s="52">
        <f t="shared" si="23"/>
        <v>3</v>
      </c>
      <c r="X740" s="63">
        <f t="shared" si="24"/>
        <v>3</v>
      </c>
    </row>
    <row r="741" spans="2:24" ht="24.6" customHeight="1">
      <c r="B741" s="48" t="str">
        <f>Personal_Development!B742</f>
        <v>R</v>
      </c>
      <c r="C741" s="48">
        <f>Personal_Development!C742</f>
        <v>0</v>
      </c>
      <c r="D741" s="14" t="str">
        <f>Personal_Development!D742</f>
        <v>K03279</v>
      </c>
      <c r="E741" s="11" t="str">
        <f>Personal_Development!E742</f>
        <v>SHAFIEE BIN ABU BAKAR</v>
      </c>
      <c r="F741" s="12" t="str">
        <f>Personal_Development!F742</f>
        <v>PRODUCTION NO.2 DEPARTMENT</v>
      </c>
      <c r="G741" s="12" t="str">
        <f>Personal_Development!G742</f>
        <v>MOLDING PRODUCTION SECTION (MPS)</v>
      </c>
      <c r="H741" s="40" t="str">
        <f>Personal_Development!H742</f>
        <v>OPERATOR 2</v>
      </c>
      <c r="I741" s="41" t="str">
        <f>Personal_Development!I742</f>
        <v>C4 PROD</v>
      </c>
      <c r="J741" s="42" t="str">
        <f>Personal_Development!J742</f>
        <v xml:space="preserve">C4 </v>
      </c>
      <c r="K741" s="47"/>
      <c r="L741" s="47"/>
      <c r="M741" s="51"/>
      <c r="N741" s="51"/>
      <c r="O741" s="47"/>
      <c r="P741" s="47"/>
      <c r="Q741" s="47"/>
      <c r="R741" s="47"/>
      <c r="S741" s="51"/>
      <c r="T741" s="51"/>
      <c r="U741" s="47"/>
      <c r="V741" s="47"/>
      <c r="W741" s="52">
        <f t="shared" si="23"/>
        <v>0</v>
      </c>
      <c r="X741" s="63">
        <f t="shared" si="24"/>
        <v>1</v>
      </c>
    </row>
    <row r="742" spans="2:24" ht="24.6" customHeight="1">
      <c r="B742" s="48">
        <f>Personal_Development!B743</f>
        <v>0</v>
      </c>
      <c r="C742" s="48" t="str">
        <f>Personal_Development!C743</f>
        <v>K03280</v>
      </c>
      <c r="D742" s="14" t="str">
        <f>Personal_Development!D743</f>
        <v>C13881</v>
      </c>
      <c r="E742" s="11" t="str">
        <f>Personal_Development!E743</f>
        <v>NURAFRIZAH BINTI AMIRNUDDIN</v>
      </c>
      <c r="F742" s="12" t="str">
        <f>Personal_Development!F743</f>
        <v>QUALITY ASSURANCE DEPARTMENT</v>
      </c>
      <c r="G742" s="12" t="str">
        <f>Personal_Development!G743</f>
        <v>QUALITY ASSURANCE SECTION (QAS)</v>
      </c>
      <c r="H742" s="40" t="str">
        <f>Personal_Development!H743</f>
        <v>QA INSPECTOR</v>
      </c>
      <c r="I742" s="41" t="str">
        <f>Personal_Development!I743</f>
        <v>C3 PROD</v>
      </c>
      <c r="J742" s="42" t="str">
        <f>Personal_Development!J743</f>
        <v xml:space="preserve">C3 </v>
      </c>
      <c r="K742" s="47"/>
      <c r="L742" s="47"/>
      <c r="M742" s="51"/>
      <c r="N742" s="51"/>
      <c r="O742" s="47"/>
      <c r="P742" s="47"/>
      <c r="Q742" s="47"/>
      <c r="R742" s="47"/>
      <c r="S742" s="51">
        <v>2</v>
      </c>
      <c r="T742" s="51"/>
      <c r="U742" s="47">
        <v>4</v>
      </c>
      <c r="V742" s="47"/>
      <c r="W742" s="52">
        <f t="shared" si="23"/>
        <v>6</v>
      </c>
      <c r="X742" s="63">
        <f t="shared" si="24"/>
        <v>5</v>
      </c>
    </row>
    <row r="743" spans="2:24" ht="24.6" customHeight="1">
      <c r="B743" s="48" t="str">
        <f>Personal_Development!B744</f>
        <v>R</v>
      </c>
      <c r="C743" s="48">
        <f>Personal_Development!C744</f>
        <v>0</v>
      </c>
      <c r="D743" s="14" t="str">
        <f>Personal_Development!D744</f>
        <v>K03281</v>
      </c>
      <c r="E743" s="11" t="str">
        <f>Personal_Development!E744</f>
        <v>YOGAN RAO A/L RAJENDRAN</v>
      </c>
      <c r="F743" s="12" t="str">
        <f>Personal_Development!F744</f>
        <v>QUALITY ASSURANCE DEPARTMENT</v>
      </c>
      <c r="G743" s="12" t="str">
        <f>Personal_Development!G744</f>
        <v>QUALITY ASSURANCE SECTION (QAS)</v>
      </c>
      <c r="H743" s="40" t="str">
        <f>Personal_Development!H744</f>
        <v>QA INSPECTOR</v>
      </c>
      <c r="I743" s="41" t="str">
        <f>Personal_Development!I744</f>
        <v>C3 PROD</v>
      </c>
      <c r="J743" s="42" t="str">
        <f>Personal_Development!J744</f>
        <v xml:space="preserve">C3 </v>
      </c>
      <c r="K743" s="47"/>
      <c r="L743" s="47"/>
      <c r="M743" s="51"/>
      <c r="N743" s="51"/>
      <c r="O743" s="47"/>
      <c r="P743" s="47"/>
      <c r="Q743" s="47"/>
      <c r="R743" s="47"/>
      <c r="S743" s="51"/>
      <c r="T743" s="51"/>
      <c r="U743" s="47"/>
      <c r="V743" s="47"/>
      <c r="W743" s="52">
        <f t="shared" si="23"/>
        <v>0</v>
      </c>
      <c r="X743" s="63">
        <f t="shared" si="24"/>
        <v>1</v>
      </c>
    </row>
    <row r="744" spans="2:24" ht="24.6" customHeight="1">
      <c r="B744" s="48" t="str">
        <f>Personal_Development!B745</f>
        <v>R</v>
      </c>
      <c r="C744" s="48" t="str">
        <f>Personal_Development!C745</f>
        <v>K03282</v>
      </c>
      <c r="D744" s="14" t="str">
        <f>Personal_Development!D745</f>
        <v>C13882</v>
      </c>
      <c r="E744" s="11" t="str">
        <f>Personal_Development!E745</f>
        <v>NORIZAN BINTI ISMAIL</v>
      </c>
      <c r="F744" s="12" t="str">
        <f>Personal_Development!F745</f>
        <v>PRODUCTION NO.1 DEPARTMENT</v>
      </c>
      <c r="G744" s="12" t="str">
        <f>Personal_Development!G745</f>
        <v>ASSEMBLY PRODUCTION SECTION (APS)</v>
      </c>
      <c r="H744" s="40" t="str">
        <f>Personal_Development!H745</f>
        <v>OPERATOR 2</v>
      </c>
      <c r="I744" s="41" t="str">
        <f>Personal_Development!I745</f>
        <v>C4 PROD</v>
      </c>
      <c r="J744" s="42" t="str">
        <f>Personal_Development!J745</f>
        <v xml:space="preserve">C4 </v>
      </c>
      <c r="K744" s="47"/>
      <c r="L744" s="47"/>
      <c r="M744" s="51"/>
      <c r="N744" s="51"/>
      <c r="O744" s="47"/>
      <c r="P744" s="47"/>
      <c r="Q744" s="47"/>
      <c r="R744" s="47"/>
      <c r="S744" s="51">
        <v>4</v>
      </c>
      <c r="T744" s="51"/>
      <c r="U744" s="47"/>
      <c r="V744" s="47"/>
      <c r="W744" s="52">
        <f t="shared" si="23"/>
        <v>4</v>
      </c>
      <c r="X744" s="63">
        <f t="shared" si="24"/>
        <v>4</v>
      </c>
    </row>
    <row r="745" spans="2:24" ht="24.6" customHeight="1">
      <c r="B745" s="48">
        <f>Personal_Development!B746</f>
        <v>0</v>
      </c>
      <c r="C745" s="48">
        <f>Personal_Development!C746</f>
        <v>0</v>
      </c>
      <c r="D745" s="14" t="str">
        <f>Personal_Development!D746</f>
        <v>C13848</v>
      </c>
      <c r="E745" s="11" t="str">
        <f>Personal_Development!E746</f>
        <v>HEEMARANJINI A/P CHANDRA</v>
      </c>
      <c r="F745" s="12" t="str">
        <f>Personal_Development!F746</f>
        <v>PRODUCTION NO.1 DEPARTMENT</v>
      </c>
      <c r="G745" s="12" t="str">
        <f>Personal_Development!G746</f>
        <v>ASSEMBLY PRODUCTION SECTION (APS)</v>
      </c>
      <c r="H745" s="40" t="str">
        <f>Personal_Development!H746</f>
        <v>OPERATOR 2</v>
      </c>
      <c r="I745" s="41" t="str">
        <f>Personal_Development!I746</f>
        <v>C4 PROD</v>
      </c>
      <c r="J745" s="42" t="str">
        <f>Personal_Development!J746</f>
        <v xml:space="preserve">C4 </v>
      </c>
      <c r="K745" s="47"/>
      <c r="L745" s="47"/>
      <c r="M745" s="51"/>
      <c r="N745" s="51"/>
      <c r="O745" s="47"/>
      <c r="P745" s="47"/>
      <c r="Q745" s="47"/>
      <c r="R745" s="47"/>
      <c r="S745" s="51"/>
      <c r="T745" s="51">
        <v>1</v>
      </c>
      <c r="U745" s="47"/>
      <c r="V745" s="47"/>
      <c r="W745" s="52">
        <f t="shared" si="23"/>
        <v>1</v>
      </c>
      <c r="X745" s="63">
        <f t="shared" si="24"/>
        <v>1</v>
      </c>
    </row>
    <row r="746" spans="2:24" ht="24.6" customHeight="1">
      <c r="B746" s="48">
        <f>Personal_Development!B747</f>
        <v>0</v>
      </c>
      <c r="C746" s="48">
        <f>Personal_Development!C747</f>
        <v>0</v>
      </c>
      <c r="D746" s="14" t="str">
        <f>Personal_Development!D747</f>
        <v>C13849</v>
      </c>
      <c r="E746" s="11" t="str">
        <f>Personal_Development!E747</f>
        <v>MOHD KHAIRUL ARHAM BIN ZAHARI</v>
      </c>
      <c r="F746" s="12" t="str">
        <f>Personal_Development!F747</f>
        <v>PRODUCTION NO.1 DEPARTMENT</v>
      </c>
      <c r="G746" s="12" t="str">
        <f>Personal_Development!G747</f>
        <v>ASSEMBLY PRODUCTION SECTION (APS)</v>
      </c>
      <c r="H746" s="40" t="str">
        <f>Personal_Development!H747</f>
        <v>OPERATOR 2</v>
      </c>
      <c r="I746" s="41" t="str">
        <f>Personal_Development!I747</f>
        <v>C4 PROD</v>
      </c>
      <c r="J746" s="42" t="str">
        <f>Personal_Development!J747</f>
        <v xml:space="preserve">C4 </v>
      </c>
      <c r="K746" s="47"/>
      <c r="L746" s="47"/>
      <c r="M746" s="51"/>
      <c r="N746" s="51"/>
      <c r="O746" s="47"/>
      <c r="P746" s="47"/>
      <c r="Q746" s="47">
        <v>1</v>
      </c>
      <c r="R746" s="47"/>
      <c r="S746" s="51"/>
      <c r="T746" s="51">
        <v>11</v>
      </c>
      <c r="U746" s="47"/>
      <c r="V746" s="47"/>
      <c r="W746" s="52">
        <f t="shared" si="23"/>
        <v>12</v>
      </c>
      <c r="X746" s="63">
        <f t="shared" si="24"/>
        <v>5</v>
      </c>
    </row>
    <row r="747" spans="2:24" ht="24.6" customHeight="1">
      <c r="B747" s="48">
        <f>Personal_Development!B748</f>
        <v>0</v>
      </c>
      <c r="C747" s="48">
        <f>Personal_Development!C748</f>
        <v>0</v>
      </c>
      <c r="D747" s="14" t="str">
        <f>Personal_Development!D748</f>
        <v>C13850</v>
      </c>
      <c r="E747" s="11" t="str">
        <f>Personal_Development!E748</f>
        <v>KARTIK A/L RAMASAMY</v>
      </c>
      <c r="F747" s="12" t="str">
        <f>Personal_Development!F748</f>
        <v>PRODUCTION NO.1 DEPARTMENT</v>
      </c>
      <c r="G747" s="12" t="str">
        <f>Personal_Development!G748</f>
        <v>ASSEMBLY PRODUCTION SECTION (APS)</v>
      </c>
      <c r="H747" s="40" t="str">
        <f>Personal_Development!H748</f>
        <v>OPERATOR 2</v>
      </c>
      <c r="I747" s="41" t="str">
        <f>Personal_Development!I748</f>
        <v>C4 PROD</v>
      </c>
      <c r="J747" s="42" t="str">
        <f>Personal_Development!J748</f>
        <v xml:space="preserve">C4 </v>
      </c>
      <c r="K747" s="47"/>
      <c r="L747" s="47"/>
      <c r="M747" s="51"/>
      <c r="N747" s="51"/>
      <c r="O747" s="47"/>
      <c r="P747" s="47">
        <v>1</v>
      </c>
      <c r="Q747" s="47">
        <v>1</v>
      </c>
      <c r="R747" s="47"/>
      <c r="S747" s="51"/>
      <c r="T747" s="51">
        <v>9</v>
      </c>
      <c r="U747" s="47"/>
      <c r="V747" s="47"/>
      <c r="W747" s="52">
        <f t="shared" si="23"/>
        <v>11</v>
      </c>
      <c r="X747" s="63">
        <f t="shared" si="24"/>
        <v>5</v>
      </c>
    </row>
    <row r="748" spans="2:24" ht="24.6" customHeight="1">
      <c r="B748" s="48">
        <f>Personal_Development!B749</f>
        <v>0</v>
      </c>
      <c r="C748" s="48">
        <f>Personal_Development!C749</f>
        <v>0</v>
      </c>
      <c r="D748" s="14" t="str">
        <f>Personal_Development!D749</f>
        <v>C13851</v>
      </c>
      <c r="E748" s="11" t="str">
        <f>Personal_Development!E749</f>
        <v>RAJA AZLAN BIN RAJA MOHAMED DOL</v>
      </c>
      <c r="F748" s="12" t="str">
        <f>Personal_Development!F749</f>
        <v>PRODUCTION NO.1 DEPARTMENT</v>
      </c>
      <c r="G748" s="12" t="str">
        <f>Personal_Development!G749</f>
        <v>ASSEMBLY PRODUCTION SECTION (APS)</v>
      </c>
      <c r="H748" s="40" t="str">
        <f>Personal_Development!H749</f>
        <v>OPERATOR 2</v>
      </c>
      <c r="I748" s="41" t="str">
        <f>Personal_Development!I749</f>
        <v>C4 PROD</v>
      </c>
      <c r="J748" s="42" t="str">
        <f>Personal_Development!J749</f>
        <v xml:space="preserve">C4 </v>
      </c>
      <c r="K748" s="47"/>
      <c r="L748" s="47"/>
      <c r="M748" s="51"/>
      <c r="N748" s="51"/>
      <c r="O748" s="47"/>
      <c r="P748" s="47"/>
      <c r="Q748" s="47"/>
      <c r="R748" s="47"/>
      <c r="S748" s="51"/>
      <c r="T748" s="51">
        <v>4</v>
      </c>
      <c r="U748" s="47"/>
      <c r="V748" s="47">
        <v>3</v>
      </c>
      <c r="W748" s="52">
        <f t="shared" si="23"/>
        <v>7</v>
      </c>
      <c r="X748" s="63">
        <f t="shared" si="24"/>
        <v>5</v>
      </c>
    </row>
    <row r="749" spans="2:24" ht="24.6" customHeight="1">
      <c r="B749" s="48">
        <f>Personal_Development!B750</f>
        <v>0</v>
      </c>
      <c r="C749" s="48">
        <f>Personal_Development!C750</f>
        <v>0</v>
      </c>
      <c r="D749" s="14" t="str">
        <f>Personal_Development!D750</f>
        <v>C13852</v>
      </c>
      <c r="E749" s="11" t="str">
        <f>Personal_Development!E750</f>
        <v>TENGKU NUR FARAH AIN BINTI BAHMAN @ TENGKU BAHMAN</v>
      </c>
      <c r="F749" s="12" t="str">
        <f>Personal_Development!F750</f>
        <v>PRODUCTION NO.2 DEPARTMENT</v>
      </c>
      <c r="G749" s="12" t="str">
        <f>Personal_Development!G750</f>
        <v>MOLDING PRODUCTION SECTION (MPS)</v>
      </c>
      <c r="H749" s="40" t="str">
        <f>Personal_Development!H750</f>
        <v>OPERATOR 2</v>
      </c>
      <c r="I749" s="41" t="str">
        <f>Personal_Development!I750</f>
        <v>C4 PROD</v>
      </c>
      <c r="J749" s="42" t="str">
        <f>Personal_Development!J750</f>
        <v xml:space="preserve">C4 </v>
      </c>
      <c r="K749" s="47"/>
      <c r="L749" s="47"/>
      <c r="M749" s="51"/>
      <c r="N749" s="51"/>
      <c r="O749" s="47"/>
      <c r="P749" s="47"/>
      <c r="Q749" s="47"/>
      <c r="R749" s="47"/>
      <c r="S749" s="51"/>
      <c r="T749" s="51"/>
      <c r="U749" s="47"/>
      <c r="V749" s="47"/>
      <c r="W749" s="52">
        <f t="shared" si="23"/>
        <v>0</v>
      </c>
      <c r="X749" s="63">
        <f t="shared" si="24"/>
        <v>1</v>
      </c>
    </row>
    <row r="750" spans="2:24" ht="24.6" customHeight="1">
      <c r="B750" s="48" t="str">
        <f>Personal_Development!B751</f>
        <v>R</v>
      </c>
      <c r="C750" s="48">
        <f>Personal_Development!C751</f>
        <v>0</v>
      </c>
      <c r="D750" s="14" t="str">
        <f>Personal_Development!D751</f>
        <v>C13853</v>
      </c>
      <c r="E750" s="11" t="str">
        <f>Personal_Development!E751</f>
        <v>MUHAMMAD AMIRUL SOLEHIN BIN YAHYA</v>
      </c>
      <c r="F750" s="12" t="str">
        <f>Personal_Development!F751</f>
        <v>PRODUCTION NO.2 DEPARTMENT</v>
      </c>
      <c r="G750" s="12" t="str">
        <f>Personal_Development!G751</f>
        <v>MOLDING PRODUCTION SECTION (MPS)</v>
      </c>
      <c r="H750" s="40" t="str">
        <f>Personal_Development!H751</f>
        <v>OPERATOR 2</v>
      </c>
      <c r="I750" s="41" t="str">
        <f>Personal_Development!I751</f>
        <v>C4 PROD</v>
      </c>
      <c r="J750" s="42" t="str">
        <f>Personal_Development!J751</f>
        <v xml:space="preserve">C4 </v>
      </c>
      <c r="K750" s="47"/>
      <c r="L750" s="47"/>
      <c r="M750" s="51"/>
      <c r="N750" s="51"/>
      <c r="O750" s="47"/>
      <c r="P750" s="47">
        <v>1</v>
      </c>
      <c r="Q750" s="47"/>
      <c r="R750" s="47">
        <v>1</v>
      </c>
      <c r="S750" s="51"/>
      <c r="T750" s="51"/>
      <c r="U750" s="47"/>
      <c r="V750" s="47"/>
      <c r="W750" s="52">
        <f t="shared" si="23"/>
        <v>2</v>
      </c>
      <c r="X750" s="63">
        <f t="shared" si="24"/>
        <v>2</v>
      </c>
    </row>
    <row r="751" spans="2:24" ht="24.6" customHeight="1">
      <c r="B751" s="48" t="str">
        <f>Personal_Development!B752</f>
        <v>R</v>
      </c>
      <c r="C751" s="48">
        <f>Personal_Development!C752</f>
        <v>0</v>
      </c>
      <c r="D751" s="14" t="str">
        <f>Personal_Development!D752</f>
        <v>C13854</v>
      </c>
      <c r="E751" s="11" t="str">
        <f>Personal_Development!E752</f>
        <v>MUHAMMAD HADI NUR HAKIM BIN TAHIRUDDIN</v>
      </c>
      <c r="F751" s="12" t="str">
        <f>Personal_Development!F752</f>
        <v>PRODUCTION NO.2 DEPARTMENT</v>
      </c>
      <c r="G751" s="12" t="str">
        <f>Personal_Development!G752</f>
        <v>MOLDING PRODUCTION SECTION (MPS)</v>
      </c>
      <c r="H751" s="40" t="str">
        <f>Personal_Development!H752</f>
        <v>OPERATOR 2</v>
      </c>
      <c r="I751" s="41" t="str">
        <f>Personal_Development!I752</f>
        <v>C4 PROD</v>
      </c>
      <c r="J751" s="42" t="str">
        <f>Personal_Development!J752</f>
        <v xml:space="preserve">C4 </v>
      </c>
      <c r="K751" s="47"/>
      <c r="L751" s="47"/>
      <c r="M751" s="51"/>
      <c r="N751" s="51"/>
      <c r="O751" s="47"/>
      <c r="P751" s="47"/>
      <c r="Q751" s="47">
        <v>2</v>
      </c>
      <c r="R751" s="47"/>
      <c r="S751" s="51"/>
      <c r="T751" s="51"/>
      <c r="U751" s="47"/>
      <c r="V751" s="47"/>
      <c r="W751" s="52">
        <f t="shared" si="23"/>
        <v>2</v>
      </c>
      <c r="X751" s="63">
        <f t="shared" si="24"/>
        <v>2</v>
      </c>
    </row>
    <row r="752" spans="2:24" ht="24.6" customHeight="1">
      <c r="B752" s="48" t="str">
        <f>Personal_Development!B753</f>
        <v>R</v>
      </c>
      <c r="C752" s="48">
        <f>Personal_Development!C753</f>
        <v>0</v>
      </c>
      <c r="D752" s="14" t="str">
        <f>Personal_Development!D753</f>
        <v>C13855</v>
      </c>
      <c r="E752" s="11" t="str">
        <f>Personal_Development!E753</f>
        <v>MOHAMAD ZULFIKRY BIN RADZUAN</v>
      </c>
      <c r="F752" s="12" t="str">
        <f>Personal_Development!F753</f>
        <v>PRODUCTION NO.2 DEPARTMENT</v>
      </c>
      <c r="G752" s="12" t="str">
        <f>Personal_Development!G753</f>
        <v>MOLDING PRODUCTION SECTION (MPS)</v>
      </c>
      <c r="H752" s="40" t="str">
        <f>Personal_Development!H753</f>
        <v>OPERATOR 2</v>
      </c>
      <c r="I752" s="41" t="str">
        <f>Personal_Development!I753</f>
        <v>C4 PROD</v>
      </c>
      <c r="J752" s="42" t="str">
        <f>Personal_Development!J753</f>
        <v xml:space="preserve">C4 </v>
      </c>
      <c r="K752" s="47"/>
      <c r="L752" s="47"/>
      <c r="M752" s="51"/>
      <c r="N752" s="51"/>
      <c r="O752" s="47"/>
      <c r="P752" s="47">
        <v>6</v>
      </c>
      <c r="Q752" s="47"/>
      <c r="R752" s="47"/>
      <c r="S752" s="51"/>
      <c r="T752" s="51"/>
      <c r="U752" s="47"/>
      <c r="V752" s="47"/>
      <c r="W752" s="52">
        <f t="shared" si="23"/>
        <v>6</v>
      </c>
      <c r="X752" s="63">
        <f t="shared" si="24"/>
        <v>5</v>
      </c>
    </row>
    <row r="753" spans="2:24" ht="24.6" customHeight="1">
      <c r="B753" s="48" t="str">
        <f>Personal_Development!B754</f>
        <v>R</v>
      </c>
      <c r="C753" s="48">
        <f>Personal_Development!C754</f>
        <v>0</v>
      </c>
      <c r="D753" s="14" t="str">
        <f>Personal_Development!D754</f>
        <v>C13856</v>
      </c>
      <c r="E753" s="11" t="str">
        <f>Personal_Development!E754</f>
        <v>MUHAMMAD ARIF BIN GHAZALI</v>
      </c>
      <c r="F753" s="12" t="str">
        <f>Personal_Development!F754</f>
        <v>PRODUCTION NO.2 DEPARTMENT</v>
      </c>
      <c r="G753" s="12" t="str">
        <f>Personal_Development!G754</f>
        <v>MOLDING PRODUCTION SECTION (MPS)</v>
      </c>
      <c r="H753" s="40" t="str">
        <f>Personal_Development!H754</f>
        <v>OPERATOR 2</v>
      </c>
      <c r="I753" s="41" t="str">
        <f>Personal_Development!I754</f>
        <v>C4 PROD</v>
      </c>
      <c r="J753" s="42" t="str">
        <f>Personal_Development!J754</f>
        <v xml:space="preserve">C4 </v>
      </c>
      <c r="K753" s="47"/>
      <c r="L753" s="47"/>
      <c r="M753" s="51"/>
      <c r="N753" s="51"/>
      <c r="O753" s="47"/>
      <c r="P753" s="47">
        <v>1</v>
      </c>
      <c r="Q753" s="47"/>
      <c r="R753" s="47"/>
      <c r="S753" s="51"/>
      <c r="T753" s="51"/>
      <c r="U753" s="47"/>
      <c r="V753" s="47"/>
      <c r="W753" s="52">
        <f t="shared" si="23"/>
        <v>1</v>
      </c>
      <c r="X753" s="63">
        <f t="shared" si="24"/>
        <v>1</v>
      </c>
    </row>
    <row r="754" spans="2:24" ht="24.6" customHeight="1">
      <c r="B754" s="48">
        <f>Personal_Development!B755</f>
        <v>0</v>
      </c>
      <c r="C754" s="48">
        <f>Personal_Development!C755</f>
        <v>0</v>
      </c>
      <c r="D754" s="14" t="str">
        <f>Personal_Development!D755</f>
        <v>C13857</v>
      </c>
      <c r="E754" s="11" t="str">
        <f>Personal_Development!E755</f>
        <v>MOHD SYUKRI BIN SANE</v>
      </c>
      <c r="F754" s="12" t="str">
        <f>Personal_Development!F755</f>
        <v>PRODUCTION NO.2 DEPARTMENT</v>
      </c>
      <c r="G754" s="12" t="str">
        <f>Personal_Development!G755</f>
        <v>MOLDING PRODUCTION SECTION (MPS)</v>
      </c>
      <c r="H754" s="40" t="str">
        <f>Personal_Development!H755</f>
        <v>OPERATOR 2</v>
      </c>
      <c r="I754" s="41" t="str">
        <f>Personal_Development!I755</f>
        <v>C4 PROD</v>
      </c>
      <c r="J754" s="42" t="str">
        <f>Personal_Development!J755</f>
        <v xml:space="preserve">C4 </v>
      </c>
      <c r="K754" s="47"/>
      <c r="L754" s="47"/>
      <c r="M754" s="51"/>
      <c r="N754" s="51"/>
      <c r="O754" s="47"/>
      <c r="P754" s="47"/>
      <c r="Q754" s="47">
        <v>1</v>
      </c>
      <c r="R754" s="47"/>
      <c r="S754" s="51"/>
      <c r="T754" s="51"/>
      <c r="U754" s="47"/>
      <c r="V754" s="51">
        <v>2</v>
      </c>
      <c r="W754" s="52">
        <f t="shared" si="23"/>
        <v>3</v>
      </c>
      <c r="X754" s="63">
        <f t="shared" si="24"/>
        <v>3</v>
      </c>
    </row>
    <row r="755" spans="2:24" ht="24.6" customHeight="1">
      <c r="B755" s="48" t="str">
        <f>Personal_Development!B756</f>
        <v>R</v>
      </c>
      <c r="C755" s="48">
        <f>Personal_Development!C756</f>
        <v>0</v>
      </c>
      <c r="D755" s="14" t="str">
        <f>Personal_Development!D756</f>
        <v>T10082</v>
      </c>
      <c r="E755" s="11" t="str">
        <f>Personal_Development!E756</f>
        <v>MOHAMAD NOH HAIKAL BIN ABU HASAN</v>
      </c>
      <c r="F755" s="12" t="str">
        <f>Personal_Development!F756</f>
        <v>PRODUCTION NO.1 DEPARTMENT</v>
      </c>
      <c r="G755" s="12" t="str">
        <f>Personal_Development!G756</f>
        <v>ASSEMBLY PRODUCTION SECTION (APS)</v>
      </c>
      <c r="H755" s="40" t="str">
        <f>Personal_Development!H756</f>
        <v>OPERATOR 2</v>
      </c>
      <c r="I755" s="41" t="str">
        <f>Personal_Development!I756</f>
        <v>C4 PROD</v>
      </c>
      <c r="J755" s="42" t="str">
        <f>Personal_Development!J756</f>
        <v xml:space="preserve">C4 </v>
      </c>
      <c r="K755" s="47"/>
      <c r="L755" s="47"/>
      <c r="M755" s="51"/>
      <c r="N755" s="51"/>
      <c r="O755" s="47"/>
      <c r="P755" s="47"/>
      <c r="Q755" s="47"/>
      <c r="R755" s="47"/>
      <c r="S755" s="51"/>
      <c r="T755" s="51"/>
      <c r="U755" s="47"/>
      <c r="V755" s="47"/>
      <c r="W755" s="52">
        <f t="shared" si="23"/>
        <v>0</v>
      </c>
      <c r="X755" s="63">
        <f t="shared" si="24"/>
        <v>1</v>
      </c>
    </row>
    <row r="756" spans="2:24" ht="24.6" customHeight="1">
      <c r="B756" s="48" t="str">
        <f>Personal_Development!B757</f>
        <v>R</v>
      </c>
      <c r="C756" s="48">
        <f>Personal_Development!C757</f>
        <v>0</v>
      </c>
      <c r="D756" s="14" t="str">
        <f>Personal_Development!D757</f>
        <v>T10083</v>
      </c>
      <c r="E756" s="11" t="str">
        <f>Personal_Development!E757</f>
        <v>NORIZAH BINTI SHUKUR</v>
      </c>
      <c r="F756" s="12" t="str">
        <f>Personal_Development!F757</f>
        <v>GENERAL AFFAIRS DEPARTMENT</v>
      </c>
      <c r="G756" s="12" t="str">
        <f>Personal_Development!G757</f>
        <v>GENERAL AFFAIRS SECTION (GAS)</v>
      </c>
      <c r="H756" s="40" t="str">
        <f>Personal_Development!H757</f>
        <v>HOUSEKEEPER</v>
      </c>
      <c r="I756" s="41" t="str">
        <f>Personal_Development!I757</f>
        <v>C4 PROD</v>
      </c>
      <c r="J756" s="42" t="str">
        <f>Personal_Development!J757</f>
        <v xml:space="preserve">C4 </v>
      </c>
      <c r="K756" s="47"/>
      <c r="L756" s="47"/>
      <c r="M756" s="51"/>
      <c r="N756" s="51"/>
      <c r="O756" s="47"/>
      <c r="P756" s="47"/>
      <c r="Q756" s="47"/>
      <c r="R756" s="47"/>
      <c r="S756" s="51"/>
      <c r="T756" s="51"/>
      <c r="U756" s="47"/>
      <c r="V756" s="47"/>
      <c r="W756" s="52">
        <f t="shared" si="23"/>
        <v>0</v>
      </c>
      <c r="X756" s="63">
        <f t="shared" si="24"/>
        <v>1</v>
      </c>
    </row>
    <row r="757" spans="2:24" ht="24.6" customHeight="1">
      <c r="B757" s="48" t="str">
        <f>Personal_Development!B758</f>
        <v>R</v>
      </c>
      <c r="C757" s="48">
        <f>Personal_Development!C758</f>
        <v>0</v>
      </c>
      <c r="D757" s="14" t="str">
        <f>Personal_Development!D758</f>
        <v>T10084</v>
      </c>
      <c r="E757" s="11" t="str">
        <f>Personal_Development!E758</f>
        <v>MOHD AKMAL BIN MOHD DON</v>
      </c>
      <c r="F757" s="12" t="str">
        <f>Personal_Development!F758</f>
        <v>QUALITY ASSURANCE DEPARTMENT</v>
      </c>
      <c r="G757" s="12" t="str">
        <f>Personal_Development!G758</f>
        <v>QUALITY PLANNING SECTION (QPS)</v>
      </c>
      <c r="H757" s="40" t="str">
        <f>Personal_Development!H758</f>
        <v>SUPERVISOR</v>
      </c>
      <c r="I757" s="41" t="str">
        <f>Personal_Development!I758</f>
        <v>C1 PROD</v>
      </c>
      <c r="J757" s="42" t="str">
        <f>Personal_Development!J758</f>
        <v xml:space="preserve">C1 </v>
      </c>
      <c r="K757" s="47"/>
      <c r="L757" s="47"/>
      <c r="M757" s="51"/>
      <c r="N757" s="51"/>
      <c r="O757" s="47">
        <v>12</v>
      </c>
      <c r="P757" s="47"/>
      <c r="Q757" s="47"/>
      <c r="R757" s="47"/>
      <c r="S757" s="51"/>
      <c r="T757" s="51"/>
      <c r="U757" s="47"/>
      <c r="V757" s="47"/>
      <c r="W757" s="52">
        <f t="shared" si="23"/>
        <v>12</v>
      </c>
      <c r="X757" s="63">
        <f t="shared" si="24"/>
        <v>5</v>
      </c>
    </row>
    <row r="758" spans="2:24" ht="24.6" customHeight="1">
      <c r="B758" s="48">
        <f>Personal_Development!B759</f>
        <v>0</v>
      </c>
      <c r="C758" s="48" t="str">
        <f>Personal_Development!C759</f>
        <v>T10085</v>
      </c>
      <c r="D758" s="14" t="str">
        <f>Personal_Development!D759</f>
        <v>C13948</v>
      </c>
      <c r="E758" s="11" t="str">
        <f>Personal_Development!E759</f>
        <v>PERABAVATHI A/P SUKUMAR</v>
      </c>
      <c r="F758" s="12" t="str">
        <f>Personal_Development!F759</f>
        <v>PRODUCTION NO.2 DEPARTMENT</v>
      </c>
      <c r="G758" s="12" t="str">
        <f>Personal_Development!G759</f>
        <v>MOLDING PRODUCTION SECTION (MPS)</v>
      </c>
      <c r="H758" s="40" t="str">
        <f>Personal_Development!H759</f>
        <v>OPERATOR 2</v>
      </c>
      <c r="I758" s="41" t="str">
        <f>Personal_Development!I759</f>
        <v>C4 PROD</v>
      </c>
      <c r="J758" s="42" t="str">
        <f>Personal_Development!J759</f>
        <v xml:space="preserve">C4 </v>
      </c>
      <c r="K758" s="47"/>
      <c r="L758" s="47"/>
      <c r="M758" s="51"/>
      <c r="N758" s="51"/>
      <c r="O758" s="47"/>
      <c r="P758" s="47"/>
      <c r="Q758" s="47"/>
      <c r="R758" s="47"/>
      <c r="S758" s="51"/>
      <c r="T758" s="51"/>
      <c r="U758" s="47"/>
      <c r="V758" s="47"/>
      <c r="W758" s="52">
        <f t="shared" si="23"/>
        <v>0</v>
      </c>
      <c r="X758" s="63">
        <f t="shared" si="24"/>
        <v>1</v>
      </c>
    </row>
    <row r="759" spans="2:24" ht="24.6" customHeight="1">
      <c r="B759" s="48">
        <f>Personal_Development!B760</f>
        <v>0</v>
      </c>
      <c r="C759" s="48">
        <f>Personal_Development!C760</f>
        <v>0</v>
      </c>
      <c r="D759" s="14" t="str">
        <f>Personal_Development!D760</f>
        <v>E00186</v>
      </c>
      <c r="E759" s="11" t="str">
        <f>Personal_Development!E760</f>
        <v>SITI NADRAH BINTI ZULKEPLI</v>
      </c>
      <c r="F759" s="12" t="str">
        <f>Personal_Development!F760</f>
        <v>FACTORY OPERATIONS DEPARTMENT</v>
      </c>
      <c r="G759" s="12" t="str">
        <f>Personal_Development!G760</f>
        <v>PRODUCTION PLANNING SECTION (PPS)</v>
      </c>
      <c r="H759" s="40" t="str">
        <f>Personal_Development!H760</f>
        <v>OFFICER</v>
      </c>
      <c r="I759" s="41" t="str">
        <f>Personal_Development!I760</f>
        <v>M6</v>
      </c>
      <c r="J759" s="42" t="str">
        <f>Personal_Development!J760</f>
        <v>M6</v>
      </c>
      <c r="K759" s="47"/>
      <c r="L759" s="47"/>
      <c r="M759" s="51"/>
      <c r="N759" s="51"/>
      <c r="O759" s="47"/>
      <c r="P759" s="47"/>
      <c r="Q759" s="47"/>
      <c r="R759" s="47">
        <v>1</v>
      </c>
      <c r="S759" s="51"/>
      <c r="T759" s="51">
        <v>9</v>
      </c>
      <c r="U759" s="47"/>
      <c r="V759" s="47"/>
      <c r="W759" s="52">
        <f t="shared" si="23"/>
        <v>10</v>
      </c>
      <c r="X759" s="63">
        <f t="shared" si="24"/>
        <v>5</v>
      </c>
    </row>
    <row r="760" spans="2:24" ht="24.6" customHeight="1">
      <c r="B760" s="48" t="str">
        <f>Personal_Development!B761</f>
        <v>R</v>
      </c>
      <c r="C760" s="48" t="str">
        <f>Personal_Development!C761</f>
        <v>K03293</v>
      </c>
      <c r="D760" s="14" t="str">
        <f>Personal_Development!D761</f>
        <v>C13883</v>
      </c>
      <c r="E760" s="11" t="str">
        <f>Personal_Development!E761</f>
        <v>SITI KHAIRUNNISHAH BINTI MOHD SHAH</v>
      </c>
      <c r="F760" s="12" t="str">
        <f>Personal_Development!F761</f>
        <v>QUALITY ASSURANCE DEPARTMENT</v>
      </c>
      <c r="G760" s="12" t="str">
        <f>Personal_Development!G761</f>
        <v>QUALITY ASSURANCE SECTION (QAS)</v>
      </c>
      <c r="H760" s="40" t="str">
        <f>Personal_Development!H761</f>
        <v>QA INSPECTOR</v>
      </c>
      <c r="I760" s="41" t="str">
        <f>Personal_Development!I761</f>
        <v>C3 PROD</v>
      </c>
      <c r="J760" s="42" t="str">
        <f>Personal_Development!J761</f>
        <v xml:space="preserve">C3 </v>
      </c>
      <c r="K760" s="47"/>
      <c r="L760" s="47"/>
      <c r="M760" s="51"/>
      <c r="N760" s="51"/>
      <c r="O760" s="47"/>
      <c r="P760" s="47"/>
      <c r="Q760" s="47"/>
      <c r="R760" s="47"/>
      <c r="S760" s="51"/>
      <c r="T760" s="51"/>
      <c r="U760" s="47"/>
      <c r="V760" s="47"/>
      <c r="W760" s="52">
        <f t="shared" si="23"/>
        <v>0</v>
      </c>
      <c r="X760" s="63">
        <f t="shared" si="24"/>
        <v>1</v>
      </c>
    </row>
    <row r="761" spans="2:24" ht="24.6" customHeight="1">
      <c r="B761" s="48" t="str">
        <f>Personal_Development!B762</f>
        <v>R</v>
      </c>
      <c r="C761" s="48">
        <f>Personal_Development!C762</f>
        <v>0</v>
      </c>
      <c r="D761" s="14" t="str">
        <f>Personal_Development!D762</f>
        <v>C13859</v>
      </c>
      <c r="E761" s="11" t="str">
        <f>Personal_Development!E762</f>
        <v>MOHD FIKRI IZWAN BIN BAKRI</v>
      </c>
      <c r="F761" s="12" t="str">
        <f>Personal_Development!F762</f>
        <v>PRODUCTION NO.1 DEPARTMENT</v>
      </c>
      <c r="G761" s="12" t="str">
        <f>Personal_Development!G762</f>
        <v>ASSEMBLY PRODUCTION SECTION (APS)</v>
      </c>
      <c r="H761" s="40" t="str">
        <f>Personal_Development!H762</f>
        <v>OPERATOR 2</v>
      </c>
      <c r="I761" s="41" t="str">
        <f>Personal_Development!I762</f>
        <v>C4 PROD</v>
      </c>
      <c r="J761" s="42" t="str">
        <f>Personal_Development!J762</f>
        <v xml:space="preserve">C4 </v>
      </c>
      <c r="K761" s="47"/>
      <c r="L761" s="47"/>
      <c r="M761" s="51"/>
      <c r="N761" s="51"/>
      <c r="O761" s="47"/>
      <c r="P761" s="47"/>
      <c r="Q761" s="47"/>
      <c r="R761" s="47"/>
      <c r="S761" s="51"/>
      <c r="T761" s="51"/>
      <c r="U761" s="47"/>
      <c r="V761" s="47"/>
      <c r="W761" s="52">
        <f t="shared" si="23"/>
        <v>0</v>
      </c>
      <c r="X761" s="63">
        <f t="shared" si="24"/>
        <v>1</v>
      </c>
    </row>
    <row r="762" spans="2:24" ht="24.6" customHeight="1">
      <c r="B762" s="48" t="str">
        <f>Personal_Development!B763</f>
        <v>R</v>
      </c>
      <c r="C762" s="48">
        <f>Personal_Development!C763</f>
        <v>0</v>
      </c>
      <c r="D762" s="14" t="str">
        <f>Personal_Development!D763</f>
        <v>C13860</v>
      </c>
      <c r="E762" s="11" t="str">
        <f>Personal_Development!E763</f>
        <v>MOHAMAD SHAHZUAN BIN MUSTAPHA</v>
      </c>
      <c r="F762" s="12" t="str">
        <f>Personal_Development!F763</f>
        <v>PRODUCTION NO.1 DEPARTMENT</v>
      </c>
      <c r="G762" s="12" t="str">
        <f>Personal_Development!G763</f>
        <v>ASSEMBLY PRODUCTION SECTION (APS)</v>
      </c>
      <c r="H762" s="40" t="str">
        <f>Personal_Development!H763</f>
        <v>OPERATOR 2</v>
      </c>
      <c r="I762" s="41" t="str">
        <f>Personal_Development!I763</f>
        <v>C4 PROD</v>
      </c>
      <c r="J762" s="42" t="str">
        <f>Personal_Development!J763</f>
        <v xml:space="preserve">C4 </v>
      </c>
      <c r="K762" s="47"/>
      <c r="L762" s="47"/>
      <c r="M762" s="51"/>
      <c r="N762" s="51"/>
      <c r="O762" s="47"/>
      <c r="P762" s="47"/>
      <c r="Q762" s="47"/>
      <c r="R762" s="47"/>
      <c r="S762" s="51"/>
      <c r="T762" s="51"/>
      <c r="U762" s="47"/>
      <c r="V762" s="47"/>
      <c r="W762" s="52">
        <f t="shared" si="23"/>
        <v>0</v>
      </c>
      <c r="X762" s="63">
        <f t="shared" si="24"/>
        <v>1</v>
      </c>
    </row>
    <row r="763" spans="2:24" ht="24.6" customHeight="1">
      <c r="B763" s="48" t="str">
        <f>Personal_Development!B764</f>
        <v>R</v>
      </c>
      <c r="C763" s="48">
        <f>Personal_Development!C764</f>
        <v>0</v>
      </c>
      <c r="D763" s="14" t="str">
        <f>Personal_Development!D764</f>
        <v>C13861</v>
      </c>
      <c r="E763" s="11" t="str">
        <f>Personal_Development!E764</f>
        <v>MOHD ASYRAF BIN NAZIR</v>
      </c>
      <c r="F763" s="12" t="str">
        <f>Personal_Development!F764</f>
        <v>PRODUCTION NO.1 DEPARTMENT</v>
      </c>
      <c r="G763" s="12" t="str">
        <f>Personal_Development!G764</f>
        <v>ASSEMBLY PRODUCTION SECTION (APS)</v>
      </c>
      <c r="H763" s="40" t="str">
        <f>Personal_Development!H764</f>
        <v>OPERATOR 2</v>
      </c>
      <c r="I763" s="41" t="str">
        <f>Personal_Development!I764</f>
        <v>C4 PROD</v>
      </c>
      <c r="J763" s="42" t="str">
        <f>Personal_Development!J764</f>
        <v xml:space="preserve">C4 </v>
      </c>
      <c r="K763" s="47"/>
      <c r="L763" s="47"/>
      <c r="M763" s="51"/>
      <c r="N763" s="51"/>
      <c r="O763" s="226">
        <v>2</v>
      </c>
      <c r="P763" s="47"/>
      <c r="Q763" s="47"/>
      <c r="R763" s="47"/>
      <c r="S763" s="51"/>
      <c r="T763" s="51"/>
      <c r="U763" s="47"/>
      <c r="V763" s="47"/>
      <c r="W763" s="52">
        <f t="shared" si="23"/>
        <v>2</v>
      </c>
      <c r="X763" s="63">
        <f t="shared" si="24"/>
        <v>2</v>
      </c>
    </row>
    <row r="764" spans="2:24" ht="24.6" customHeight="1">
      <c r="B764" s="48" t="str">
        <f>Personal_Development!B765</f>
        <v>R</v>
      </c>
      <c r="C764" s="48">
        <f>Personal_Development!C765</f>
        <v>0</v>
      </c>
      <c r="D764" s="14" t="str">
        <f>Personal_Development!D765</f>
        <v>C13862</v>
      </c>
      <c r="E764" s="11" t="str">
        <f>Personal_Development!E765</f>
        <v>ADI FATHULLAH BIN JAAFAR</v>
      </c>
      <c r="F764" s="12" t="str">
        <f>Personal_Development!F765</f>
        <v>PRODUCTION NO.1 DEPARTMENT</v>
      </c>
      <c r="G764" s="12" t="str">
        <f>Personal_Development!G765</f>
        <v>ASSEMBLY PRODUCTION SECTION (APS)</v>
      </c>
      <c r="H764" s="40" t="str">
        <f>Personal_Development!H765</f>
        <v>OPERATOR 2</v>
      </c>
      <c r="I764" s="41" t="str">
        <f>Personal_Development!I765</f>
        <v>C4 PROD</v>
      </c>
      <c r="J764" s="42" t="str">
        <f>Personal_Development!J765</f>
        <v xml:space="preserve">C4 </v>
      </c>
      <c r="K764" s="47"/>
      <c r="L764" s="47"/>
      <c r="M764" s="51"/>
      <c r="N764" s="51"/>
      <c r="O764" s="47">
        <v>1</v>
      </c>
      <c r="P764" s="47">
        <v>1</v>
      </c>
      <c r="Q764" s="47"/>
      <c r="R764" s="47"/>
      <c r="S764" s="51"/>
      <c r="T764" s="51"/>
      <c r="U764" s="47"/>
      <c r="V764" s="47"/>
      <c r="W764" s="52">
        <f t="shared" si="23"/>
        <v>2</v>
      </c>
      <c r="X764" s="63">
        <f t="shared" si="24"/>
        <v>2</v>
      </c>
    </row>
    <row r="765" spans="2:24" ht="24.6" customHeight="1">
      <c r="B765" s="48">
        <f>Personal_Development!B766</f>
        <v>0</v>
      </c>
      <c r="C765" s="48">
        <f>Personal_Development!C766</f>
        <v>0</v>
      </c>
      <c r="D765" s="14" t="str">
        <f>Personal_Development!D766</f>
        <v>C13863</v>
      </c>
      <c r="E765" s="11" t="str">
        <f>Personal_Development!E766</f>
        <v>HAFIZUL ISHRAFI BIN AHMAD KAMAL</v>
      </c>
      <c r="F765" s="12" t="str">
        <f>Personal_Development!F766</f>
        <v>PRODUCTION NO.2 DEPARTMENT</v>
      </c>
      <c r="G765" s="12" t="str">
        <f>Personal_Development!G766</f>
        <v>MOLDING PRODUCTION SECTION (MPS)</v>
      </c>
      <c r="H765" s="40" t="str">
        <f>Personal_Development!H766</f>
        <v>OPERATOR 2</v>
      </c>
      <c r="I765" s="41" t="str">
        <f>Personal_Development!I766</f>
        <v>C4 PROD</v>
      </c>
      <c r="J765" s="42" t="str">
        <f>Personal_Development!J766</f>
        <v xml:space="preserve">C4 </v>
      </c>
      <c r="K765" s="47"/>
      <c r="L765" s="47"/>
      <c r="M765" s="51"/>
      <c r="N765" s="51"/>
      <c r="O765" s="47"/>
      <c r="P765" s="47"/>
      <c r="Q765" s="47">
        <v>3</v>
      </c>
      <c r="R765" s="47"/>
      <c r="S765" s="51"/>
      <c r="T765" s="51"/>
      <c r="U765" s="47"/>
      <c r="V765" s="47"/>
      <c r="W765" s="52">
        <f t="shared" si="23"/>
        <v>3</v>
      </c>
      <c r="X765" s="63">
        <f t="shared" si="24"/>
        <v>3</v>
      </c>
    </row>
    <row r="766" spans="2:24" ht="24.6" customHeight="1">
      <c r="B766" s="48">
        <f>Personal_Development!B767</f>
        <v>0</v>
      </c>
      <c r="C766" s="48">
        <f>Personal_Development!C767</f>
        <v>0</v>
      </c>
      <c r="D766" s="14" t="str">
        <f>Personal_Development!D767</f>
        <v>C13864</v>
      </c>
      <c r="E766" s="11" t="str">
        <f>Personal_Development!E767</f>
        <v>NUR SYAHIRA BINTI AMRUN</v>
      </c>
      <c r="F766" s="12" t="str">
        <f>Personal_Development!F767</f>
        <v>PRODUCTION NO.2 DEPARTMENT</v>
      </c>
      <c r="G766" s="12" t="str">
        <f>Personal_Development!G767</f>
        <v>MOLDING PRODUCTION SECTION (MPS)</v>
      </c>
      <c r="H766" s="40" t="str">
        <f>Personal_Development!H767</f>
        <v>OPERATOR 2</v>
      </c>
      <c r="I766" s="41" t="str">
        <f>Personal_Development!I767</f>
        <v>C4 PROD</v>
      </c>
      <c r="J766" s="42" t="str">
        <f>Personal_Development!J767</f>
        <v xml:space="preserve">C4 </v>
      </c>
      <c r="K766" s="47"/>
      <c r="L766" s="47"/>
      <c r="M766" s="51"/>
      <c r="N766" s="51"/>
      <c r="O766" s="47"/>
      <c r="P766" s="47"/>
      <c r="Q766" s="47">
        <v>3</v>
      </c>
      <c r="R766" s="47"/>
      <c r="S766" s="51"/>
      <c r="T766" s="51">
        <v>2</v>
      </c>
      <c r="U766" s="47"/>
      <c r="V766" s="51">
        <v>5</v>
      </c>
      <c r="W766" s="52">
        <f t="shared" si="23"/>
        <v>10</v>
      </c>
      <c r="X766" s="63">
        <f t="shared" si="24"/>
        <v>5</v>
      </c>
    </row>
    <row r="767" spans="2:24" ht="24.6" customHeight="1">
      <c r="B767" s="48">
        <f>Personal_Development!B768</f>
        <v>0</v>
      </c>
      <c r="C767" s="48">
        <f>Personal_Development!C768</f>
        <v>0</v>
      </c>
      <c r="D767" s="14" t="str">
        <f>Personal_Development!D768</f>
        <v>C13865</v>
      </c>
      <c r="E767" s="11" t="str">
        <f>Personal_Development!E768</f>
        <v>NURUL SHAFIKAH BINTI MOHD RODZI</v>
      </c>
      <c r="F767" s="12" t="str">
        <f>Personal_Development!F768</f>
        <v>PRODUCTION NO.2 DEPARTMENT</v>
      </c>
      <c r="G767" s="12" t="str">
        <f>Personal_Development!G768</f>
        <v>MOLDING PRODUCTION SECTION (MPS)</v>
      </c>
      <c r="H767" s="40" t="str">
        <f>Personal_Development!H768</f>
        <v>OPERATOR 2</v>
      </c>
      <c r="I767" s="41" t="str">
        <f>Personal_Development!I768</f>
        <v>C4 PROD</v>
      </c>
      <c r="J767" s="42" t="str">
        <f>Personal_Development!J768</f>
        <v xml:space="preserve">C4 </v>
      </c>
      <c r="K767" s="47"/>
      <c r="L767" s="47"/>
      <c r="M767" s="51"/>
      <c r="N767" s="51"/>
      <c r="O767" s="47"/>
      <c r="P767" s="47"/>
      <c r="Q767" s="47"/>
      <c r="R767" s="47"/>
      <c r="S767" s="51"/>
      <c r="T767" s="51"/>
      <c r="U767" s="47"/>
      <c r="V767" s="47"/>
      <c r="W767" s="52">
        <f t="shared" si="23"/>
        <v>0</v>
      </c>
      <c r="X767" s="63">
        <f t="shared" si="24"/>
        <v>1</v>
      </c>
    </row>
    <row r="768" spans="2:24" ht="24.6" customHeight="1">
      <c r="B768" s="48">
        <f>Personal_Development!B769</f>
        <v>0</v>
      </c>
      <c r="C768" s="48" t="str">
        <f>Personal_Development!C769</f>
        <v>K03301</v>
      </c>
      <c r="D768" s="14" t="str">
        <f>Personal_Development!D769</f>
        <v>C13869</v>
      </c>
      <c r="E768" s="11" t="str">
        <f>Personal_Development!E769</f>
        <v>NORAZLIN BINTI ZAILAN</v>
      </c>
      <c r="F768" s="12" t="str">
        <f>Personal_Development!F769</f>
        <v>QUALITY ASSURANCE DEPARTMENT</v>
      </c>
      <c r="G768" s="12" t="str">
        <f>Personal_Development!G769</f>
        <v>QUALITY ASSURANCE SECTION (QAS)</v>
      </c>
      <c r="H768" s="40" t="str">
        <f>Personal_Development!H769</f>
        <v>QA INSPECTOR</v>
      </c>
      <c r="I768" s="41" t="str">
        <f>Personal_Development!I769</f>
        <v>C3 PROD</v>
      </c>
      <c r="J768" s="42" t="str">
        <f>Personal_Development!J769</f>
        <v xml:space="preserve">C3 </v>
      </c>
      <c r="K768" s="47"/>
      <c r="L768" s="47"/>
      <c r="M768" s="51"/>
      <c r="N768" s="51"/>
      <c r="O768" s="47"/>
      <c r="P768" s="47"/>
      <c r="Q768" s="47"/>
      <c r="R768" s="47"/>
      <c r="S768" s="51"/>
      <c r="T768" s="51"/>
      <c r="U768" s="47">
        <v>9</v>
      </c>
      <c r="V768" s="47"/>
      <c r="W768" s="52">
        <f t="shared" si="23"/>
        <v>9</v>
      </c>
      <c r="X768" s="63">
        <f t="shared" si="24"/>
        <v>5</v>
      </c>
    </row>
    <row r="769" spans="2:24" ht="24.6" customHeight="1">
      <c r="B769" s="48">
        <f>Personal_Development!B770</f>
        <v>0</v>
      </c>
      <c r="C769" s="48" t="str">
        <f>Personal_Development!C770</f>
        <v>K03302</v>
      </c>
      <c r="D769" s="14" t="str">
        <f>Personal_Development!D770</f>
        <v>C13870</v>
      </c>
      <c r="E769" s="11" t="str">
        <f>Personal_Development!E770</f>
        <v>HASMIRA BINTI DIN MUSTAFA KAMAL BASAH</v>
      </c>
      <c r="F769" s="12" t="str">
        <f>Personal_Development!F770</f>
        <v>QUALITY ASSURANCE DEPARTMENT</v>
      </c>
      <c r="G769" s="12" t="str">
        <f>Personal_Development!G770</f>
        <v>QUALITY ASSURANCE SECTION (QAS)</v>
      </c>
      <c r="H769" s="40" t="str">
        <f>Personal_Development!H770</f>
        <v>QA INSPECTOR</v>
      </c>
      <c r="I769" s="41" t="str">
        <f>Personal_Development!I770</f>
        <v>C3 PROD</v>
      </c>
      <c r="J769" s="42" t="str">
        <f>Personal_Development!J770</f>
        <v xml:space="preserve">C3 </v>
      </c>
      <c r="K769" s="47"/>
      <c r="L769" s="47"/>
      <c r="M769" s="51"/>
      <c r="N769" s="51"/>
      <c r="O769" s="47"/>
      <c r="P769" s="47"/>
      <c r="Q769" s="47"/>
      <c r="R769" s="47"/>
      <c r="S769" s="51"/>
      <c r="T769" s="51">
        <v>7</v>
      </c>
      <c r="U769" s="47">
        <v>7</v>
      </c>
      <c r="V769" s="47"/>
      <c r="W769" s="52">
        <f t="shared" si="23"/>
        <v>14</v>
      </c>
      <c r="X769" s="63">
        <f t="shared" si="24"/>
        <v>5</v>
      </c>
    </row>
    <row r="770" spans="2:24" ht="24.6" customHeight="1">
      <c r="B770" s="48" t="str">
        <f>Personal_Development!B771</f>
        <v>R</v>
      </c>
      <c r="C770" s="48" t="str">
        <f>Personal_Development!C771</f>
        <v>K03303</v>
      </c>
      <c r="D770" s="14" t="str">
        <f>Personal_Development!D771</f>
        <v>C13871</v>
      </c>
      <c r="E770" s="11" t="str">
        <f>Personal_Development!E771</f>
        <v>NUR MUHAMMAD ASYRAF BIN MAZANI</v>
      </c>
      <c r="F770" s="12" t="str">
        <f>Personal_Development!F771</f>
        <v>QUALITY ASSURANCE DEPARTMENT</v>
      </c>
      <c r="G770" s="12" t="str">
        <f>Personal_Development!G771</f>
        <v>QUALITY ASSURANCE SECTION (QAS)</v>
      </c>
      <c r="H770" s="40" t="str">
        <f>Personal_Development!H771</f>
        <v>QA INSPECTOR</v>
      </c>
      <c r="I770" s="41" t="str">
        <f>Personal_Development!I771</f>
        <v>C3 PROD</v>
      </c>
      <c r="J770" s="42" t="str">
        <f>Personal_Development!J771</f>
        <v xml:space="preserve">C3 </v>
      </c>
      <c r="K770" s="47"/>
      <c r="L770" s="47"/>
      <c r="M770" s="51"/>
      <c r="N770" s="51"/>
      <c r="O770" s="47"/>
      <c r="P770" s="47"/>
      <c r="Q770" s="47"/>
      <c r="R770" s="47">
        <v>1</v>
      </c>
      <c r="S770" s="51">
        <v>1</v>
      </c>
      <c r="T770" s="51"/>
      <c r="U770" s="47"/>
      <c r="V770" s="47"/>
      <c r="W770" s="52">
        <f t="shared" si="23"/>
        <v>2</v>
      </c>
      <c r="X770" s="63">
        <f t="shared" si="24"/>
        <v>2</v>
      </c>
    </row>
    <row r="771" spans="2:24" ht="24.6" customHeight="1">
      <c r="B771" s="48" t="str">
        <f>Personal_Development!B772</f>
        <v>R</v>
      </c>
      <c r="C771" s="48" t="str">
        <f>Personal_Development!C772</f>
        <v>K03304</v>
      </c>
      <c r="D771" s="14" t="str">
        <f>Personal_Development!D772</f>
        <v>C13872</v>
      </c>
      <c r="E771" s="11" t="str">
        <f>Personal_Development!E772</f>
        <v>AMIRUL HAZIQ BIN NORDIN</v>
      </c>
      <c r="F771" s="12" t="str">
        <f>Personal_Development!F772</f>
        <v>PRODUCTION NO.1 DEPARTMENT</v>
      </c>
      <c r="G771" s="12" t="str">
        <f>Personal_Development!G772</f>
        <v>ASSEMBLY PRODUCTION SECTION (APS)</v>
      </c>
      <c r="H771" s="40" t="str">
        <f>Personal_Development!H772</f>
        <v>OPERATOR 2</v>
      </c>
      <c r="I771" s="41" t="str">
        <f>Personal_Development!I772</f>
        <v>C4 PROD</v>
      </c>
      <c r="J771" s="42" t="str">
        <f>Personal_Development!J772</f>
        <v xml:space="preserve">C4 </v>
      </c>
      <c r="K771" s="47"/>
      <c r="L771" s="47"/>
      <c r="M771" s="51"/>
      <c r="N771" s="51"/>
      <c r="O771" s="47"/>
      <c r="P771" s="47"/>
      <c r="Q771" s="47"/>
      <c r="R771" s="47"/>
      <c r="S771" s="51"/>
      <c r="T771" s="51"/>
      <c r="U771" s="47"/>
      <c r="V771" s="47"/>
      <c r="W771" s="52">
        <f t="shared" si="23"/>
        <v>0</v>
      </c>
      <c r="X771" s="63">
        <f t="shared" si="24"/>
        <v>1</v>
      </c>
    </row>
    <row r="772" spans="2:24" ht="24.6" customHeight="1">
      <c r="B772" s="48">
        <f>Personal_Development!B773</f>
        <v>0</v>
      </c>
      <c r="C772" s="48" t="str">
        <f>Personal_Development!C773</f>
        <v>K03305</v>
      </c>
      <c r="D772" s="224" t="str">
        <f>Personal_Development!D773</f>
        <v>C13873</v>
      </c>
      <c r="E772" s="225" t="str">
        <f>Personal_Development!E773</f>
        <v>MUHAMAD FIRDAUS BIN SALIM</v>
      </c>
      <c r="F772" s="12" t="str">
        <f>Personal_Development!F773</f>
        <v>PRODUCTION NO.1 DEPARTMENT</v>
      </c>
      <c r="G772" s="12" t="str">
        <f>Personal_Development!G773</f>
        <v>ASSEMBLY PRODUCTION SECTION (APS)</v>
      </c>
      <c r="H772" s="40" t="str">
        <f>Personal_Development!H773</f>
        <v>OPERATOR 2</v>
      </c>
      <c r="I772" s="41" t="str">
        <f>Personal_Development!I773</f>
        <v>C4 PROD</v>
      </c>
      <c r="J772" s="42" t="str">
        <f>Personal_Development!J773</f>
        <v xml:space="preserve">C4 </v>
      </c>
      <c r="K772" s="47"/>
      <c r="L772" s="47"/>
      <c r="M772" s="51"/>
      <c r="N772" s="51"/>
      <c r="O772" s="47"/>
      <c r="P772" s="47"/>
      <c r="Q772" s="47"/>
      <c r="R772" s="47"/>
      <c r="S772" s="51"/>
      <c r="T772" s="51"/>
      <c r="U772" s="47"/>
      <c r="V772" s="51">
        <v>1</v>
      </c>
      <c r="W772" s="52">
        <f t="shared" ref="W772:W835" si="25">SUM(K772:V772)</f>
        <v>1</v>
      </c>
      <c r="X772" s="63">
        <f t="shared" si="24"/>
        <v>1</v>
      </c>
    </row>
    <row r="773" spans="2:24" ht="24.6" customHeight="1">
      <c r="B773" s="48">
        <f>Personal_Development!B774</f>
        <v>0</v>
      </c>
      <c r="C773" s="48" t="str">
        <f>Personal_Development!C774</f>
        <v>K03306</v>
      </c>
      <c r="D773" s="14" t="str">
        <f>Personal_Development!D774</f>
        <v>C13874</v>
      </c>
      <c r="E773" s="11" t="str">
        <f>Personal_Development!E774</f>
        <v>NORZIATI BINTI IBRAHIM</v>
      </c>
      <c r="F773" s="12" t="str">
        <f>Personal_Development!F774</f>
        <v>PRODUCTION NO.1 DEPARTMENT</v>
      </c>
      <c r="G773" s="12" t="str">
        <f>Personal_Development!G774</f>
        <v>ASSEMBLY PRODUCTION SECTION (APS)</v>
      </c>
      <c r="H773" s="40" t="str">
        <f>Personal_Development!H774</f>
        <v>OPERATOR 2</v>
      </c>
      <c r="I773" s="41" t="str">
        <f>Personal_Development!I774</f>
        <v>C4 PROD</v>
      </c>
      <c r="J773" s="42" t="str">
        <f>Personal_Development!J774</f>
        <v xml:space="preserve">C4 </v>
      </c>
      <c r="K773" s="47"/>
      <c r="L773" s="47"/>
      <c r="M773" s="51"/>
      <c r="N773" s="51"/>
      <c r="O773" s="47"/>
      <c r="P773" s="47"/>
      <c r="Q773" s="47"/>
      <c r="R773" s="47"/>
      <c r="S773" s="51"/>
      <c r="T773" s="51">
        <v>9</v>
      </c>
      <c r="U773" s="47"/>
      <c r="V773" s="47"/>
      <c r="W773" s="52">
        <f t="shared" si="25"/>
        <v>9</v>
      </c>
      <c r="X773" s="63">
        <f t="shared" si="24"/>
        <v>5</v>
      </c>
    </row>
    <row r="774" spans="2:24" ht="24.6" customHeight="1">
      <c r="B774" s="48">
        <f>Personal_Development!B775</f>
        <v>0</v>
      </c>
      <c r="C774" s="48" t="str">
        <f>Personal_Development!C775</f>
        <v>K03307</v>
      </c>
      <c r="D774" s="14" t="str">
        <f>Personal_Development!D775</f>
        <v>C13875</v>
      </c>
      <c r="E774" s="11" t="str">
        <f>Personal_Development!E775</f>
        <v>NIK MAHASAN SAFUAN BIN NIK PA</v>
      </c>
      <c r="F774" s="12" t="str">
        <f>Personal_Development!F775</f>
        <v>PRODUCTION NO.1 DEPARTMENT</v>
      </c>
      <c r="G774" s="12" t="str">
        <f>Personal_Development!G775</f>
        <v>ASSEMBLY PRODUCTION SECTION (APS)</v>
      </c>
      <c r="H774" s="40" t="str">
        <f>Personal_Development!H775</f>
        <v>OPERATOR 2</v>
      </c>
      <c r="I774" s="41" t="str">
        <f>Personal_Development!I775</f>
        <v>C4 PROD</v>
      </c>
      <c r="J774" s="42" t="str">
        <f>Personal_Development!J775</f>
        <v xml:space="preserve">C4 </v>
      </c>
      <c r="K774" s="47"/>
      <c r="L774" s="47"/>
      <c r="M774" s="51"/>
      <c r="N774" s="51"/>
      <c r="O774" s="47"/>
      <c r="P774" s="47"/>
      <c r="Q774" s="47"/>
      <c r="R774" s="47"/>
      <c r="S774" s="51"/>
      <c r="T774" s="51"/>
      <c r="U774" s="47"/>
      <c r="V774" s="47"/>
      <c r="W774" s="52">
        <f t="shared" si="25"/>
        <v>0</v>
      </c>
      <c r="X774" s="63">
        <f t="shared" si="24"/>
        <v>1</v>
      </c>
    </row>
    <row r="775" spans="2:24" ht="24.6" customHeight="1">
      <c r="B775" s="48">
        <f>Personal_Development!B776</f>
        <v>0</v>
      </c>
      <c r="C775" s="48" t="str">
        <f>Personal_Development!C776</f>
        <v>K03308</v>
      </c>
      <c r="D775" s="14" t="str">
        <f>Personal_Development!D776</f>
        <v>C13876</v>
      </c>
      <c r="E775" s="11" t="str">
        <f>Personal_Development!E776</f>
        <v>EDY NALZAM BIN MAZLAN</v>
      </c>
      <c r="F775" s="12" t="str">
        <f>Personal_Development!F776</f>
        <v>PRODUCTION NO.1 DEPARTMENT</v>
      </c>
      <c r="G775" s="12" t="str">
        <f>Personal_Development!G776</f>
        <v>ASSEMBLY PRODUCTION SECTION (APS)</v>
      </c>
      <c r="H775" s="40" t="str">
        <f>Personal_Development!H776</f>
        <v>OPERATOR 2</v>
      </c>
      <c r="I775" s="41" t="str">
        <f>Personal_Development!I776</f>
        <v>C4 PROD</v>
      </c>
      <c r="J775" s="42" t="str">
        <f>Personal_Development!J776</f>
        <v xml:space="preserve">C4 </v>
      </c>
      <c r="K775" s="47"/>
      <c r="L775" s="47"/>
      <c r="M775" s="51"/>
      <c r="N775" s="51"/>
      <c r="O775" s="47"/>
      <c r="P775" s="47"/>
      <c r="Q775" s="47"/>
      <c r="R775" s="47"/>
      <c r="S775" s="51"/>
      <c r="T775" s="51"/>
      <c r="U775" s="47"/>
      <c r="V775" s="47"/>
      <c r="W775" s="52">
        <f t="shared" si="25"/>
        <v>0</v>
      </c>
      <c r="X775" s="63">
        <f t="shared" si="24"/>
        <v>1</v>
      </c>
    </row>
    <row r="776" spans="2:24" ht="24.6" customHeight="1">
      <c r="B776" s="48">
        <f>Personal_Development!B777</f>
        <v>0</v>
      </c>
      <c r="C776" s="48" t="str">
        <f>Personal_Development!C777</f>
        <v>K03309</v>
      </c>
      <c r="D776" s="14" t="str">
        <f>Personal_Development!D777</f>
        <v>C13877</v>
      </c>
      <c r="E776" s="11" t="str">
        <f>Personal_Development!E777</f>
        <v>MUHAMMAD IZZUDDIN AL HAQQ BIN SHARINSHAH</v>
      </c>
      <c r="F776" s="12" t="str">
        <f>Personal_Development!F777</f>
        <v>PRODUCTION NO.1 DEPARTMENT</v>
      </c>
      <c r="G776" s="12" t="str">
        <f>Personal_Development!G777</f>
        <v>ASSEMBLY PRODUCTION SECTION (APS)</v>
      </c>
      <c r="H776" s="40" t="str">
        <f>Personal_Development!H777</f>
        <v>OPERATOR 2</v>
      </c>
      <c r="I776" s="41" t="str">
        <f>Personal_Development!I777</f>
        <v>C4 PROD</v>
      </c>
      <c r="J776" s="42" t="str">
        <f>Personal_Development!J777</f>
        <v xml:space="preserve">C4 </v>
      </c>
      <c r="K776" s="47"/>
      <c r="L776" s="47"/>
      <c r="M776" s="51"/>
      <c r="N776" s="51"/>
      <c r="O776" s="47"/>
      <c r="P776" s="47"/>
      <c r="Q776" s="47"/>
      <c r="R776" s="47"/>
      <c r="S776" s="51"/>
      <c r="T776" s="51"/>
      <c r="U776" s="47"/>
      <c r="V776" s="47"/>
      <c r="W776" s="52">
        <f t="shared" si="25"/>
        <v>0</v>
      </c>
      <c r="X776" s="63">
        <f t="shared" si="24"/>
        <v>1</v>
      </c>
    </row>
    <row r="777" spans="2:24" ht="24.6" customHeight="1">
      <c r="B777" s="48" t="str">
        <f>Personal_Development!B778</f>
        <v>R</v>
      </c>
      <c r="C777" s="48" t="str">
        <f>Personal_Development!C778</f>
        <v>K03310</v>
      </c>
      <c r="D777" s="14" t="str">
        <f>Personal_Development!D778</f>
        <v>C13878</v>
      </c>
      <c r="E777" s="11" t="str">
        <f>Personal_Development!E778</f>
        <v>NUR FITRAH BINTI JAFRI</v>
      </c>
      <c r="F777" s="12" t="str">
        <f>Personal_Development!F778</f>
        <v>PRODUCTION NO.2 DEPARTMENT</v>
      </c>
      <c r="G777" s="12" t="str">
        <f>Personal_Development!G778</f>
        <v>MOLDING PRODUCTION SECTION (MPS)</v>
      </c>
      <c r="H777" s="40" t="str">
        <f>Personal_Development!H778</f>
        <v>OPERATOR 2</v>
      </c>
      <c r="I777" s="41" t="str">
        <f>Personal_Development!I778</f>
        <v>C4 PROD</v>
      </c>
      <c r="J777" s="42" t="str">
        <f>Personal_Development!J778</f>
        <v xml:space="preserve">C4 </v>
      </c>
      <c r="K777" s="47"/>
      <c r="L777" s="47"/>
      <c r="M777" s="51"/>
      <c r="N777" s="51"/>
      <c r="O777" s="47"/>
      <c r="P777" s="47">
        <v>2</v>
      </c>
      <c r="Q777" s="47"/>
      <c r="R777" s="47"/>
      <c r="S777" s="51"/>
      <c r="T777" s="51"/>
      <c r="U777" s="47"/>
      <c r="V777" s="47"/>
      <c r="W777" s="52">
        <f t="shared" si="25"/>
        <v>2</v>
      </c>
      <c r="X777" s="63">
        <f t="shared" si="24"/>
        <v>2</v>
      </c>
    </row>
    <row r="778" spans="2:24" ht="24.6" customHeight="1">
      <c r="B778" s="48" t="str">
        <f>Personal_Development!B779</f>
        <v>R</v>
      </c>
      <c r="C778" s="48" t="str">
        <f>Personal_Development!C779</f>
        <v>K03311</v>
      </c>
      <c r="D778" s="14" t="str">
        <f>Personal_Development!D779</f>
        <v>C13879</v>
      </c>
      <c r="E778" s="11" t="str">
        <f>Personal_Development!E779</f>
        <v>INTAN SURAYA BINTI OTHMAN</v>
      </c>
      <c r="F778" s="12" t="str">
        <f>Personal_Development!F779</f>
        <v>PRODUCTION NO.2 DEPARTMENT</v>
      </c>
      <c r="G778" s="12" t="str">
        <f>Personal_Development!G779</f>
        <v>MOLDING PRODUCTION SECTION (MPS)</v>
      </c>
      <c r="H778" s="40" t="str">
        <f>Personal_Development!H779</f>
        <v>OPERATOR 2</v>
      </c>
      <c r="I778" s="41" t="str">
        <f>Personal_Development!I779</f>
        <v>C4 PROD</v>
      </c>
      <c r="J778" s="42" t="str">
        <f>Personal_Development!J779</f>
        <v xml:space="preserve">C4 </v>
      </c>
      <c r="K778" s="47"/>
      <c r="L778" s="47"/>
      <c r="M778" s="51"/>
      <c r="N778" s="51"/>
      <c r="O778" s="47"/>
      <c r="P778" s="47"/>
      <c r="Q778" s="47"/>
      <c r="R778" s="47"/>
      <c r="S778" s="51"/>
      <c r="T778" s="51"/>
      <c r="U778" s="47"/>
      <c r="V778" s="47"/>
      <c r="W778" s="52">
        <f t="shared" si="25"/>
        <v>0</v>
      </c>
      <c r="X778" s="63">
        <f t="shared" si="24"/>
        <v>1</v>
      </c>
    </row>
    <row r="779" spans="2:24" ht="24.6" customHeight="1">
      <c r="B779" s="48">
        <f>Personal_Development!B780</f>
        <v>0</v>
      </c>
      <c r="C779" s="48" t="str">
        <f>Personal_Development!C780</f>
        <v>K03312</v>
      </c>
      <c r="D779" s="14" t="str">
        <f>Personal_Development!D780</f>
        <v>C13880</v>
      </c>
      <c r="E779" s="11" t="str">
        <f>Personal_Development!E780</f>
        <v>NOOR EZWANI BINTI MOHAMAD</v>
      </c>
      <c r="F779" s="12" t="str">
        <f>Personal_Development!F780</f>
        <v>PRODUCTION NO.2 DEPARTMENT</v>
      </c>
      <c r="G779" s="12" t="str">
        <f>Personal_Development!G780</f>
        <v>MOLDING PRODUCTION SECTION (MPS)</v>
      </c>
      <c r="H779" s="40" t="str">
        <f>Personal_Development!H780</f>
        <v>OPERATOR 2</v>
      </c>
      <c r="I779" s="41" t="str">
        <f>Personal_Development!I780</f>
        <v>C4 PROD</v>
      </c>
      <c r="J779" s="42" t="str">
        <f>Personal_Development!J780</f>
        <v xml:space="preserve">C4 </v>
      </c>
      <c r="K779" s="47"/>
      <c r="L779" s="47"/>
      <c r="M779" s="51"/>
      <c r="N779" s="51"/>
      <c r="O779" s="47"/>
      <c r="P779" s="47"/>
      <c r="Q779" s="47"/>
      <c r="R779" s="47">
        <v>4</v>
      </c>
      <c r="S779" s="51"/>
      <c r="T779" s="51"/>
      <c r="U779" s="47"/>
      <c r="V779" s="47"/>
      <c r="W779" s="52">
        <f t="shared" si="25"/>
        <v>4</v>
      </c>
      <c r="X779" s="63">
        <f t="shared" si="24"/>
        <v>4</v>
      </c>
    </row>
    <row r="780" spans="2:24" ht="24.6" customHeight="1">
      <c r="B780" s="48">
        <f>Personal_Development!B781</f>
        <v>0</v>
      </c>
      <c r="C780" s="48">
        <f>Personal_Development!C781</f>
        <v>0</v>
      </c>
      <c r="D780" s="14" t="str">
        <f>Personal_Development!D781</f>
        <v>T10087</v>
      </c>
      <c r="E780" s="11" t="str">
        <f>Personal_Development!E781</f>
        <v>VANITHA A/P SUPPERMANIAM</v>
      </c>
      <c r="F780" s="12" t="str">
        <f>Personal_Development!F781</f>
        <v>PRODUCTION NO.1 DEPARTMENT</v>
      </c>
      <c r="G780" s="12" t="str">
        <f>Personal_Development!G781</f>
        <v>ASSEMBLY PRODUCTION SECTION (APS)</v>
      </c>
      <c r="H780" s="40" t="str">
        <f>Personal_Development!H781</f>
        <v>OPERATOR 2</v>
      </c>
      <c r="I780" s="41" t="str">
        <f>Personal_Development!I781</f>
        <v>C4 PROD</v>
      </c>
      <c r="J780" s="42" t="str">
        <f>Personal_Development!J781</f>
        <v xml:space="preserve">C4 </v>
      </c>
      <c r="K780" s="47"/>
      <c r="L780" s="47"/>
      <c r="M780" s="51"/>
      <c r="N780" s="51"/>
      <c r="O780" s="47"/>
      <c r="P780" s="47"/>
      <c r="Q780" s="47">
        <v>3</v>
      </c>
      <c r="R780" s="47"/>
      <c r="S780" s="51"/>
      <c r="T780" s="51">
        <v>2</v>
      </c>
      <c r="U780" s="47"/>
      <c r="V780" s="47"/>
      <c r="W780" s="52">
        <f t="shared" si="25"/>
        <v>5</v>
      </c>
      <c r="X780" s="63">
        <f t="shared" si="24"/>
        <v>5</v>
      </c>
    </row>
    <row r="781" spans="2:24" ht="24.6" customHeight="1">
      <c r="B781" s="48">
        <f>Personal_Development!B782</f>
        <v>0</v>
      </c>
      <c r="C781" s="48">
        <f>Personal_Development!C782</f>
        <v>0</v>
      </c>
      <c r="D781" s="14" t="str">
        <f>Personal_Development!D782</f>
        <v>T10089</v>
      </c>
      <c r="E781" s="11" t="str">
        <f>Personal_Development!E782</f>
        <v>ZAMZAIZURI BIN MOHAMAD</v>
      </c>
      <c r="F781" s="12" t="str">
        <f>Personal_Development!F782</f>
        <v>FACTORY OPERATIONS DEPARTMENT</v>
      </c>
      <c r="G781" s="12" t="str">
        <f>Personal_Development!G782</f>
        <v>INVENTORY &amp; SYSYTEM CONTROL SECTION (IVS)</v>
      </c>
      <c r="H781" s="40" t="str">
        <f>Personal_Development!H782</f>
        <v>STOREHAND</v>
      </c>
      <c r="I781" s="41" t="str">
        <f>Personal_Development!I782</f>
        <v>C4 PROD</v>
      </c>
      <c r="J781" s="42" t="str">
        <f>Personal_Development!J782</f>
        <v xml:space="preserve">C4 </v>
      </c>
      <c r="K781" s="47"/>
      <c r="L781" s="47"/>
      <c r="M781" s="51"/>
      <c r="N781" s="51"/>
      <c r="O781" s="47"/>
      <c r="P781" s="47"/>
      <c r="Q781" s="47"/>
      <c r="R781" s="47"/>
      <c r="S781" s="51"/>
      <c r="T781" s="51"/>
      <c r="U781" s="47"/>
      <c r="V781" s="47"/>
      <c r="W781" s="52">
        <f t="shared" si="25"/>
        <v>0</v>
      </c>
      <c r="X781" s="63">
        <f t="shared" ref="X781:X845" si="26">ROUND(IF($W781&gt;=5,"5",IF($W781&gt;=4,"4",IF($W781&gt;=3,"3",IF($W781&gt;=2,"2",IF($W781&gt;=0,"1"))))),2)</f>
        <v>1</v>
      </c>
    </row>
    <row r="782" spans="2:24" ht="24.6" customHeight="1">
      <c r="B782" s="48">
        <f>Personal_Development!B783</f>
        <v>0</v>
      </c>
      <c r="C782" s="48" t="str">
        <f>Personal_Development!C783</f>
        <v>T10090</v>
      </c>
      <c r="D782" s="14" t="str">
        <f>Personal_Development!D783</f>
        <v>C13976</v>
      </c>
      <c r="E782" s="11" t="str">
        <f>Personal_Development!E783</f>
        <v>MOHD FIRZHARIZAN BIN MUHAMMAD SHAH</v>
      </c>
      <c r="F782" s="12" t="str">
        <f>Personal_Development!F783</f>
        <v>PRODUCTION NO.2 DEPARTMENT</v>
      </c>
      <c r="G782" s="12" t="str">
        <f>Personal_Development!G783</f>
        <v>MOLDING PRODUCTION SECTION (MPS)</v>
      </c>
      <c r="H782" s="40" t="str">
        <f>Personal_Development!H783</f>
        <v>OPERATOR 2</v>
      </c>
      <c r="I782" s="41" t="str">
        <f>Personal_Development!I783</f>
        <v>C4 PROD</v>
      </c>
      <c r="J782" s="42" t="str">
        <f>Personal_Development!J783</f>
        <v xml:space="preserve">C4 </v>
      </c>
      <c r="K782" s="47"/>
      <c r="L782" s="47"/>
      <c r="M782" s="51"/>
      <c r="N782" s="51"/>
      <c r="O782" s="47"/>
      <c r="P782" s="47">
        <v>1</v>
      </c>
      <c r="Q782" s="47"/>
      <c r="R782" s="47"/>
      <c r="S782" s="51"/>
      <c r="T782" s="51"/>
      <c r="U782" s="47"/>
      <c r="V782" s="51">
        <v>2</v>
      </c>
      <c r="W782" s="52">
        <f t="shared" si="25"/>
        <v>3</v>
      </c>
      <c r="X782" s="63">
        <f t="shared" si="26"/>
        <v>3</v>
      </c>
    </row>
    <row r="783" spans="2:24" ht="24.6" customHeight="1">
      <c r="B783" s="48">
        <f>Personal_Development!B784</f>
        <v>0</v>
      </c>
      <c r="C783" s="48">
        <f>Personal_Development!C784</f>
        <v>0</v>
      </c>
      <c r="D783" s="14" t="str">
        <f>Personal_Development!D784</f>
        <v>T10091</v>
      </c>
      <c r="E783" s="11" t="str">
        <f>Personal_Development!E784</f>
        <v>MOHD ASROL BIN YA'AKUP</v>
      </c>
      <c r="F783" s="12" t="str">
        <f>Personal_Development!F784</f>
        <v>QUALITY ASSURANCE DEPARTMENT</v>
      </c>
      <c r="G783" s="12" t="str">
        <f>Personal_Development!G784</f>
        <v>QUALITY ASSURANCE SECTION (QAS)</v>
      </c>
      <c r="H783" s="40" t="str">
        <f>Personal_Development!H784</f>
        <v>QA INSPECTOR</v>
      </c>
      <c r="I783" s="41" t="str">
        <f>Personal_Development!I784</f>
        <v>C3 PROD</v>
      </c>
      <c r="J783" s="42" t="str">
        <f>Personal_Development!J784</f>
        <v xml:space="preserve">C3 </v>
      </c>
      <c r="K783" s="47"/>
      <c r="L783" s="47"/>
      <c r="M783" s="51"/>
      <c r="N783" s="51"/>
      <c r="O783" s="47"/>
      <c r="P783" s="47"/>
      <c r="Q783" s="47"/>
      <c r="R783" s="47"/>
      <c r="S783" s="51">
        <v>7</v>
      </c>
      <c r="T783" s="51"/>
      <c r="U783" s="47">
        <v>9</v>
      </c>
      <c r="V783" s="47"/>
      <c r="W783" s="52">
        <f t="shared" si="25"/>
        <v>16</v>
      </c>
      <c r="X783" s="63">
        <f t="shared" si="26"/>
        <v>5</v>
      </c>
    </row>
    <row r="784" spans="2:24" ht="24.6" customHeight="1">
      <c r="B784" s="48" t="str">
        <f>Personal_Development!B785</f>
        <v>R</v>
      </c>
      <c r="C784" s="48">
        <f>Personal_Development!C785</f>
        <v>0</v>
      </c>
      <c r="D784" s="14" t="str">
        <f>Personal_Development!D785</f>
        <v>T10092</v>
      </c>
      <c r="E784" s="11" t="str">
        <f>Personal_Development!E785</f>
        <v>MOHAMMAD RAZIKIN BIN HADNAN</v>
      </c>
      <c r="F784" s="12" t="str">
        <f>Personal_Development!F785</f>
        <v>FACTORY OPERATIONS DEPARTMENT</v>
      </c>
      <c r="G784" s="12" t="str">
        <f>Personal_Development!G785</f>
        <v>INVENTORY &amp; SYSYTEM CONTROL SECTION (IVS)</v>
      </c>
      <c r="H784" s="40" t="str">
        <f>Personal_Development!H785</f>
        <v>STOREHAND</v>
      </c>
      <c r="I784" s="41" t="str">
        <f>Personal_Development!I785</f>
        <v>C4 PROD</v>
      </c>
      <c r="J784" s="42" t="str">
        <f>Personal_Development!J785</f>
        <v xml:space="preserve">C4 </v>
      </c>
      <c r="K784" s="47"/>
      <c r="L784" s="47"/>
      <c r="M784" s="51"/>
      <c r="N784" s="51"/>
      <c r="O784" s="47"/>
      <c r="P784" s="47"/>
      <c r="Q784" s="47"/>
      <c r="R784" s="47"/>
      <c r="S784" s="51"/>
      <c r="T784" s="51"/>
      <c r="U784" s="47"/>
      <c r="V784" s="47"/>
      <c r="W784" s="52">
        <f t="shared" si="25"/>
        <v>0</v>
      </c>
      <c r="X784" s="63">
        <f t="shared" si="26"/>
        <v>1</v>
      </c>
    </row>
    <row r="785" spans="2:24" ht="24.6" customHeight="1">
      <c r="B785" s="48">
        <f>Personal_Development!B786</f>
        <v>0</v>
      </c>
      <c r="C785" s="48">
        <f>Personal_Development!C786</f>
        <v>0</v>
      </c>
      <c r="D785" s="14" t="str">
        <f>Personal_Development!D786</f>
        <v>C13868</v>
      </c>
      <c r="E785" s="11" t="str">
        <f>Personal_Development!E786</f>
        <v>MUHAMMAD SYAFIQ BIN NOOR AZIZI</v>
      </c>
      <c r="F785" s="12" t="str">
        <f>Personal_Development!F786</f>
        <v>GENERAL AFFAIRS DEPARTMENT</v>
      </c>
      <c r="G785" s="12" t="str">
        <f>Personal_Development!G786</f>
        <v>FACILITY ENGINEERING SECTION (FES)</v>
      </c>
      <c r="H785" s="40" t="str">
        <f>Personal_Development!H786</f>
        <v>SENIOR TECHNICIAN</v>
      </c>
      <c r="I785" s="41" t="str">
        <f>Personal_Development!I786</f>
        <v>C1 PROD</v>
      </c>
      <c r="J785" s="42" t="str">
        <f>Personal_Development!J786</f>
        <v xml:space="preserve">C1 </v>
      </c>
      <c r="K785" s="47"/>
      <c r="L785" s="47"/>
      <c r="M785" s="51"/>
      <c r="N785" s="51"/>
      <c r="O785" s="47"/>
      <c r="P785" s="47">
        <v>9</v>
      </c>
      <c r="Q785" s="47">
        <v>17</v>
      </c>
      <c r="R785" s="47">
        <v>12</v>
      </c>
      <c r="S785" s="51"/>
      <c r="T785" s="51"/>
      <c r="U785" s="47"/>
      <c r="V785" s="47"/>
      <c r="W785" s="52">
        <f t="shared" si="25"/>
        <v>38</v>
      </c>
      <c r="X785" s="63">
        <f t="shared" si="26"/>
        <v>5</v>
      </c>
    </row>
    <row r="786" spans="2:24" ht="24.6" customHeight="1">
      <c r="B786" s="48">
        <f>Personal_Development!B787</f>
        <v>0</v>
      </c>
      <c r="C786" s="48" t="str">
        <f>Personal_Development!C787</f>
        <v>K03313</v>
      </c>
      <c r="D786" s="14" t="str">
        <f>Personal_Development!D787</f>
        <v>C13884</v>
      </c>
      <c r="E786" s="11" t="str">
        <f>Personal_Development!E787</f>
        <v>AIMAN ROUDAH BIN OMAR</v>
      </c>
      <c r="F786" s="12" t="str">
        <f>Personal_Development!F787</f>
        <v>PRODUCTION NO.1 DEPARTMENT</v>
      </c>
      <c r="G786" s="12" t="str">
        <f>Personal_Development!G787</f>
        <v>ASSEMBLY PRODUCTION SECTION (APS)</v>
      </c>
      <c r="H786" s="40" t="str">
        <f>Personal_Development!H787</f>
        <v>OPERATOR 2</v>
      </c>
      <c r="I786" s="41" t="str">
        <f>Personal_Development!I787</f>
        <v>C4 PROD</v>
      </c>
      <c r="J786" s="42" t="str">
        <f>Personal_Development!J787</f>
        <v xml:space="preserve">C4 </v>
      </c>
      <c r="K786" s="47"/>
      <c r="L786" s="47"/>
      <c r="M786" s="51"/>
      <c r="N786" s="51"/>
      <c r="O786" s="47"/>
      <c r="P786" s="47"/>
      <c r="Q786" s="47"/>
      <c r="R786" s="47"/>
      <c r="S786" s="51">
        <v>2</v>
      </c>
      <c r="T786" s="51">
        <v>2</v>
      </c>
      <c r="U786" s="47"/>
      <c r="V786" s="47">
        <v>1</v>
      </c>
      <c r="W786" s="52">
        <f t="shared" si="25"/>
        <v>5</v>
      </c>
      <c r="X786" s="63">
        <f t="shared" si="26"/>
        <v>5</v>
      </c>
    </row>
    <row r="787" spans="2:24" ht="24.6" customHeight="1">
      <c r="B787" s="48" t="str">
        <f>Personal_Development!B788</f>
        <v>R</v>
      </c>
      <c r="C787" s="48" t="str">
        <f>Personal_Development!C788</f>
        <v>K03314</v>
      </c>
      <c r="D787" s="14" t="str">
        <f>Personal_Development!D788</f>
        <v>C13885</v>
      </c>
      <c r="E787" s="11" t="str">
        <f>Personal_Development!E788</f>
        <v>NURHIDAYATUL HAFIZAH BINTI SADRI</v>
      </c>
      <c r="F787" s="12" t="str">
        <f>Personal_Development!F788</f>
        <v>PRODUCTION NO.1 DEPARTMENT</v>
      </c>
      <c r="G787" s="12" t="str">
        <f>Personal_Development!G788</f>
        <v>ASSEMBLY PRODUCTION SECTION (APS)</v>
      </c>
      <c r="H787" s="40" t="str">
        <f>Personal_Development!H788</f>
        <v>OPERATOR 2</v>
      </c>
      <c r="I787" s="41" t="str">
        <f>Personal_Development!I788</f>
        <v>C4 PROD</v>
      </c>
      <c r="J787" s="42" t="str">
        <f>Personal_Development!J788</f>
        <v xml:space="preserve">C4 </v>
      </c>
      <c r="K787" s="47"/>
      <c r="L787" s="47"/>
      <c r="M787" s="51"/>
      <c r="N787" s="51"/>
      <c r="O787" s="47"/>
      <c r="P787" s="47"/>
      <c r="Q787" s="47"/>
      <c r="R787" s="47"/>
      <c r="S787" s="51"/>
      <c r="T787" s="51"/>
      <c r="U787" s="47"/>
      <c r="V787" s="47"/>
      <c r="W787" s="52">
        <f t="shared" si="25"/>
        <v>0</v>
      </c>
      <c r="X787" s="63">
        <f t="shared" si="26"/>
        <v>1</v>
      </c>
    </row>
    <row r="788" spans="2:24" ht="24.6" customHeight="1">
      <c r="B788" s="48" t="str">
        <f>Personal_Development!B789</f>
        <v>R</v>
      </c>
      <c r="C788" s="48">
        <f>Personal_Development!C789</f>
        <v>0</v>
      </c>
      <c r="D788" s="14" t="str">
        <f>Personal_Development!D789</f>
        <v>K03315</v>
      </c>
      <c r="E788" s="11" t="str">
        <f>Personal_Development!E789</f>
        <v>MOHD RIDZUAN BIN NIK MAT</v>
      </c>
      <c r="F788" s="12" t="str">
        <f>Personal_Development!F789</f>
        <v>PRODUCTION NO.1 DEPARTMENT</v>
      </c>
      <c r="G788" s="12" t="str">
        <f>Personal_Development!G789</f>
        <v>ASSEMBLY PRODUCTION SECTION (APS)</v>
      </c>
      <c r="H788" s="40" t="str">
        <f>Personal_Development!H789</f>
        <v>OPERATOR 2</v>
      </c>
      <c r="I788" s="41" t="str">
        <f>Personal_Development!I789</f>
        <v>C4 PROD</v>
      </c>
      <c r="J788" s="42" t="str">
        <f>Personal_Development!J789</f>
        <v xml:space="preserve">C4 </v>
      </c>
      <c r="K788" s="47"/>
      <c r="L788" s="47"/>
      <c r="M788" s="51"/>
      <c r="N788" s="51"/>
      <c r="O788" s="47"/>
      <c r="P788" s="47"/>
      <c r="Q788" s="47"/>
      <c r="R788" s="47"/>
      <c r="S788" s="51"/>
      <c r="T788" s="51"/>
      <c r="U788" s="47"/>
      <c r="V788" s="47"/>
      <c r="W788" s="52">
        <f t="shared" si="25"/>
        <v>0</v>
      </c>
      <c r="X788" s="63">
        <f t="shared" si="26"/>
        <v>1</v>
      </c>
    </row>
    <row r="789" spans="2:24" ht="24.6" customHeight="1">
      <c r="B789" s="48" t="str">
        <f>Personal_Development!B790</f>
        <v>R</v>
      </c>
      <c r="C789" s="48" t="str">
        <f>Personal_Development!C790</f>
        <v>K03316</v>
      </c>
      <c r="D789" s="14" t="str">
        <f>Personal_Development!D790</f>
        <v>C13886</v>
      </c>
      <c r="E789" s="11" t="str">
        <f>Personal_Development!E790</f>
        <v>NOR ZAIHAN BINTI ABD RAHMAN</v>
      </c>
      <c r="F789" s="12" t="str">
        <f>Personal_Development!F790</f>
        <v>PRODUCTION NO.2 DEPARTMENT</v>
      </c>
      <c r="G789" s="12" t="str">
        <f>Personal_Development!G790</f>
        <v>MOLDING PRODUCTION SECTION (MPS)</v>
      </c>
      <c r="H789" s="40" t="str">
        <f>Personal_Development!H790</f>
        <v>OPERATOR 2</v>
      </c>
      <c r="I789" s="41" t="str">
        <f>Personal_Development!I790</f>
        <v>C4 PROD</v>
      </c>
      <c r="J789" s="42" t="str">
        <f>Personal_Development!J790</f>
        <v xml:space="preserve">C4 </v>
      </c>
      <c r="K789" s="47"/>
      <c r="L789" s="47"/>
      <c r="M789" s="51"/>
      <c r="N789" s="51"/>
      <c r="O789" s="47"/>
      <c r="P789" s="47"/>
      <c r="Q789" s="47"/>
      <c r="R789" s="47"/>
      <c r="S789" s="51"/>
      <c r="T789" s="51"/>
      <c r="U789" s="47"/>
      <c r="V789" s="47"/>
      <c r="W789" s="52">
        <f t="shared" si="25"/>
        <v>0</v>
      </c>
      <c r="X789" s="63">
        <f t="shared" si="26"/>
        <v>1</v>
      </c>
    </row>
    <row r="790" spans="2:24" ht="24.6" customHeight="1">
      <c r="B790" s="48" t="str">
        <f>Personal_Development!B791</f>
        <v>R</v>
      </c>
      <c r="C790" s="48" t="str">
        <f>Personal_Development!C791</f>
        <v>K03317</v>
      </c>
      <c r="D790" s="14" t="str">
        <f>Personal_Development!D791</f>
        <v>C13887</v>
      </c>
      <c r="E790" s="11" t="str">
        <f>Personal_Development!E791</f>
        <v>NURUL FARHANAH BINTI HAJI ABDUL RAHMAN</v>
      </c>
      <c r="F790" s="12" t="str">
        <f>Personal_Development!F791</f>
        <v>PRODUCTION NO.2 DEPARTMENT</v>
      </c>
      <c r="G790" s="12" t="str">
        <f>Personal_Development!G791</f>
        <v>MOLDING PRODUCTION SECTION (MPS)</v>
      </c>
      <c r="H790" s="40" t="str">
        <f>Personal_Development!H791</f>
        <v>OPERATOR 2</v>
      </c>
      <c r="I790" s="41" t="str">
        <f>Personal_Development!I791</f>
        <v>C4 PROD</v>
      </c>
      <c r="J790" s="42" t="str">
        <f>Personal_Development!J791</f>
        <v xml:space="preserve">C4 </v>
      </c>
      <c r="K790" s="47"/>
      <c r="L790" s="47"/>
      <c r="M790" s="51"/>
      <c r="N790" s="51"/>
      <c r="O790" s="47"/>
      <c r="P790" s="47">
        <v>2</v>
      </c>
      <c r="Q790" s="47"/>
      <c r="R790" s="47"/>
      <c r="S790" s="51"/>
      <c r="T790" s="51"/>
      <c r="U790" s="47"/>
      <c r="V790" s="47"/>
      <c r="W790" s="52">
        <f t="shared" si="25"/>
        <v>2</v>
      </c>
      <c r="X790" s="63">
        <f t="shared" si="26"/>
        <v>2</v>
      </c>
    </row>
    <row r="791" spans="2:24" ht="24.6" customHeight="1">
      <c r="B791" s="48" t="str">
        <f>Personal_Development!B792</f>
        <v>R</v>
      </c>
      <c r="C791" s="48" t="str">
        <f>Personal_Development!C792</f>
        <v>K03318</v>
      </c>
      <c r="D791" s="14" t="str">
        <f>Personal_Development!D792</f>
        <v>C13889</v>
      </c>
      <c r="E791" s="11" t="str">
        <f>Personal_Development!E792</f>
        <v>MUHAMMAD 'AMMAR BIN MOHD SALIM</v>
      </c>
      <c r="F791" s="12" t="str">
        <f>Personal_Development!F792</f>
        <v>PRODUCTION NO.1 DEPARTMENT</v>
      </c>
      <c r="G791" s="12" t="str">
        <f>Personal_Development!G792</f>
        <v>ASSEMBLY PRODUCTION SECTION (APS)</v>
      </c>
      <c r="H791" s="40" t="str">
        <f>Personal_Development!H792</f>
        <v>OPERATOR 2</v>
      </c>
      <c r="I791" s="41" t="str">
        <f>Personal_Development!I792</f>
        <v>C4 PROD</v>
      </c>
      <c r="J791" s="42" t="str">
        <f>Personal_Development!J792</f>
        <v xml:space="preserve">C4 </v>
      </c>
      <c r="K791" s="47"/>
      <c r="L791" s="47"/>
      <c r="M791" s="51"/>
      <c r="N791" s="51"/>
      <c r="O791" s="47"/>
      <c r="P791" s="47"/>
      <c r="Q791" s="47"/>
      <c r="R791" s="47"/>
      <c r="S791" s="51"/>
      <c r="T791" s="51"/>
      <c r="U791" s="47"/>
      <c r="V791" s="47"/>
      <c r="W791" s="52">
        <f t="shared" si="25"/>
        <v>0</v>
      </c>
      <c r="X791" s="63">
        <f t="shared" si="26"/>
        <v>1</v>
      </c>
    </row>
    <row r="792" spans="2:24" ht="24.6" customHeight="1">
      <c r="B792" s="48" t="str">
        <f>Personal_Development!B793</f>
        <v>R</v>
      </c>
      <c r="C792" s="48" t="str">
        <f>Personal_Development!C793</f>
        <v>K03319</v>
      </c>
      <c r="D792" s="14" t="str">
        <f>Personal_Development!D793</f>
        <v>C13890</v>
      </c>
      <c r="E792" s="11" t="str">
        <f>Personal_Development!E793</f>
        <v>MUHAMMAD RAMZI BIN RAMDAN</v>
      </c>
      <c r="F792" s="12" t="str">
        <f>Personal_Development!F793</f>
        <v>PRODUCTION NO.1 DEPARTMENT</v>
      </c>
      <c r="G792" s="12" t="str">
        <f>Personal_Development!G793</f>
        <v>ASSEMBLY PRODUCTION SECTION (APS)</v>
      </c>
      <c r="H792" s="40" t="str">
        <f>Personal_Development!H793</f>
        <v>OPERATOR 2</v>
      </c>
      <c r="I792" s="41" t="str">
        <f>Personal_Development!I793</f>
        <v>C4 PROD</v>
      </c>
      <c r="J792" s="42" t="str">
        <f>Personal_Development!J793</f>
        <v xml:space="preserve">C4 </v>
      </c>
      <c r="K792" s="47"/>
      <c r="L792" s="47"/>
      <c r="M792" s="51"/>
      <c r="N792" s="51"/>
      <c r="O792" s="47"/>
      <c r="P792" s="47"/>
      <c r="Q792" s="47"/>
      <c r="R792" s="47"/>
      <c r="S792" s="51"/>
      <c r="T792" s="51"/>
      <c r="U792" s="47"/>
      <c r="V792" s="47"/>
      <c r="W792" s="52">
        <f t="shared" si="25"/>
        <v>0</v>
      </c>
      <c r="X792" s="63">
        <f t="shared" si="26"/>
        <v>1</v>
      </c>
    </row>
    <row r="793" spans="2:24" ht="24.6" customHeight="1">
      <c r="B793" s="48" t="str">
        <f>Personal_Development!B794</f>
        <v>R</v>
      </c>
      <c r="C793" s="48">
        <f>Personal_Development!C794</f>
        <v>0</v>
      </c>
      <c r="D793" s="14" t="str">
        <f>Personal_Development!D794</f>
        <v>K03320</v>
      </c>
      <c r="E793" s="11" t="str">
        <f>Personal_Development!E794</f>
        <v>NORKIAH BINTI MOHD NASIR</v>
      </c>
      <c r="F793" s="12" t="str">
        <f>Personal_Development!F794</f>
        <v>PRODUCTION NO.1 DEPARTMENT</v>
      </c>
      <c r="G793" s="12" t="str">
        <f>Personal_Development!G794</f>
        <v>ASSEMBLY PRODUCTION SECTION (APS)</v>
      </c>
      <c r="H793" s="40" t="str">
        <f>Personal_Development!H794</f>
        <v>OPERATOR 2</v>
      </c>
      <c r="I793" s="41" t="str">
        <f>Personal_Development!I794</f>
        <v>C4 PROD</v>
      </c>
      <c r="J793" s="42" t="str">
        <f>Personal_Development!J794</f>
        <v xml:space="preserve">C4 </v>
      </c>
      <c r="K793" s="47"/>
      <c r="L793" s="47"/>
      <c r="M793" s="51"/>
      <c r="N793" s="51"/>
      <c r="O793" s="47"/>
      <c r="P793" s="47"/>
      <c r="Q793" s="47"/>
      <c r="R793" s="47"/>
      <c r="S793" s="51"/>
      <c r="T793" s="51"/>
      <c r="U793" s="47"/>
      <c r="V793" s="47"/>
      <c r="W793" s="52">
        <f t="shared" si="25"/>
        <v>0</v>
      </c>
      <c r="X793" s="63">
        <f t="shared" si="26"/>
        <v>1</v>
      </c>
    </row>
    <row r="794" spans="2:24" ht="24.6" customHeight="1">
      <c r="B794" s="48">
        <f>Personal_Development!B795</f>
        <v>0</v>
      </c>
      <c r="C794" s="48" t="str">
        <f>Personal_Development!C795</f>
        <v>K03321</v>
      </c>
      <c r="D794" s="14" t="str">
        <f>Personal_Development!D795</f>
        <v>C13891</v>
      </c>
      <c r="E794" s="11" t="str">
        <f>Personal_Development!E795</f>
        <v>MUHAMMAD FAKHRI BIN ABDULLAH</v>
      </c>
      <c r="F794" s="12" t="str">
        <f>Personal_Development!F795</f>
        <v>PRODUCTION NO.1 DEPARTMENT</v>
      </c>
      <c r="G794" s="12" t="str">
        <f>Personal_Development!G795</f>
        <v>ASSEMBLY PRODUCTION SECTION (APS)</v>
      </c>
      <c r="H794" s="40" t="str">
        <f>Personal_Development!H795</f>
        <v>OPERATOR 2</v>
      </c>
      <c r="I794" s="41" t="str">
        <f>Personal_Development!I795</f>
        <v>C4 PROD</v>
      </c>
      <c r="J794" s="42" t="str">
        <f>Personal_Development!J795</f>
        <v xml:space="preserve">C4 </v>
      </c>
      <c r="K794" s="47"/>
      <c r="L794" s="47"/>
      <c r="M794" s="51"/>
      <c r="N794" s="51"/>
      <c r="O794" s="47"/>
      <c r="P794" s="47"/>
      <c r="Q794" s="47"/>
      <c r="R794" s="47"/>
      <c r="S794" s="51"/>
      <c r="T794" s="51"/>
      <c r="U794" s="47"/>
      <c r="V794" s="47"/>
      <c r="W794" s="52">
        <f t="shared" si="25"/>
        <v>0</v>
      </c>
      <c r="X794" s="63">
        <f t="shared" si="26"/>
        <v>1</v>
      </c>
    </row>
    <row r="795" spans="2:24" ht="24.6" customHeight="1">
      <c r="B795" s="48">
        <f>Personal_Development!B796</f>
        <v>0</v>
      </c>
      <c r="C795" s="48" t="str">
        <f>Personal_Development!C796</f>
        <v>K03322</v>
      </c>
      <c r="D795" s="14" t="str">
        <f>Personal_Development!D796</f>
        <v>C13892</v>
      </c>
      <c r="E795" s="11" t="str">
        <f>Personal_Development!E796</f>
        <v>NURUL NASUHA BINTI AB AZIZ</v>
      </c>
      <c r="F795" s="12" t="str">
        <f>Personal_Development!F796</f>
        <v>PRODUCTION NO.1 DEPARTMENT</v>
      </c>
      <c r="G795" s="12" t="str">
        <f>Personal_Development!G796</f>
        <v>ASSEMBLY PRODUCTION SECTION (APS)</v>
      </c>
      <c r="H795" s="40" t="str">
        <f>Personal_Development!H796</f>
        <v>OPERATOR 2</v>
      </c>
      <c r="I795" s="41" t="str">
        <f>Personal_Development!I796</f>
        <v>C4 PROD</v>
      </c>
      <c r="J795" s="42" t="str">
        <f>Personal_Development!J796</f>
        <v xml:space="preserve">C4 </v>
      </c>
      <c r="K795" s="47"/>
      <c r="L795" s="47"/>
      <c r="M795" s="51"/>
      <c r="N795" s="51"/>
      <c r="O795" s="47"/>
      <c r="P795" s="47"/>
      <c r="Q795" s="47"/>
      <c r="R795" s="47"/>
      <c r="S795" s="51"/>
      <c r="T795" s="51"/>
      <c r="U795" s="47"/>
      <c r="V795" s="47"/>
      <c r="W795" s="52">
        <f t="shared" si="25"/>
        <v>0</v>
      </c>
      <c r="X795" s="63">
        <f t="shared" si="26"/>
        <v>1</v>
      </c>
    </row>
    <row r="796" spans="2:24" ht="24.6" customHeight="1">
      <c r="B796" s="48" t="str">
        <f>Personal_Development!B797</f>
        <v>R</v>
      </c>
      <c r="C796" s="48" t="str">
        <f>Personal_Development!C797</f>
        <v>K03323</v>
      </c>
      <c r="D796" s="14" t="str">
        <f>Personal_Development!D797</f>
        <v>C13893</v>
      </c>
      <c r="E796" s="11" t="str">
        <f>Personal_Development!E797</f>
        <v>KAMIL SYAHMI BIN SAIFUL BAHRI</v>
      </c>
      <c r="F796" s="12" t="str">
        <f>Personal_Development!F797</f>
        <v>PRODUCTION NO.1 DEPARTMENT</v>
      </c>
      <c r="G796" s="12" t="str">
        <f>Personal_Development!G797</f>
        <v>ASSEMBLY PRODUCTION SECTION (APS)</v>
      </c>
      <c r="H796" s="40" t="str">
        <f>Personal_Development!H797</f>
        <v>OPERATOR 2</v>
      </c>
      <c r="I796" s="41" t="str">
        <f>Personal_Development!I797</f>
        <v>C4 PROD</v>
      </c>
      <c r="J796" s="42" t="str">
        <f>Personal_Development!J797</f>
        <v xml:space="preserve">C4 </v>
      </c>
      <c r="K796" s="47"/>
      <c r="L796" s="47"/>
      <c r="M796" s="51"/>
      <c r="N796" s="51"/>
      <c r="O796" s="47"/>
      <c r="P796" s="47"/>
      <c r="Q796" s="47"/>
      <c r="R796" s="47"/>
      <c r="S796" s="51"/>
      <c r="T796" s="51"/>
      <c r="U796" s="47"/>
      <c r="V796" s="47"/>
      <c r="W796" s="52">
        <f t="shared" si="25"/>
        <v>0</v>
      </c>
      <c r="X796" s="63">
        <f t="shared" si="26"/>
        <v>1</v>
      </c>
    </row>
    <row r="797" spans="2:24" ht="24.6" customHeight="1">
      <c r="B797" s="48">
        <f>Personal_Development!B798</f>
        <v>0</v>
      </c>
      <c r="C797" s="48" t="str">
        <f>Personal_Development!C798</f>
        <v>K03324</v>
      </c>
      <c r="D797" s="14" t="str">
        <f>Personal_Development!D798</f>
        <v>C13894</v>
      </c>
      <c r="E797" s="11" t="str">
        <f>Personal_Development!E798</f>
        <v>MUHAMAD ARRAHMANUDIN BIN KALAMUDIN</v>
      </c>
      <c r="F797" s="12" t="str">
        <f>Personal_Development!F798</f>
        <v>PRODUCTION NO.1 DEPARTMENT</v>
      </c>
      <c r="G797" s="12" t="str">
        <f>Personal_Development!G798</f>
        <v>ASSEMBLY PRODUCTION SECTION (APS)</v>
      </c>
      <c r="H797" s="40" t="str">
        <f>Personal_Development!H798</f>
        <v>OPERATOR 2</v>
      </c>
      <c r="I797" s="41" t="str">
        <f>Personal_Development!I798</f>
        <v>C4 PROD</v>
      </c>
      <c r="J797" s="42" t="str">
        <f>Personal_Development!J798</f>
        <v xml:space="preserve">C4 </v>
      </c>
      <c r="K797" s="47"/>
      <c r="L797" s="47"/>
      <c r="M797" s="51"/>
      <c r="N797" s="51"/>
      <c r="O797" s="47"/>
      <c r="P797" s="47"/>
      <c r="Q797" s="47"/>
      <c r="R797" s="47"/>
      <c r="S797" s="51"/>
      <c r="T797" s="51"/>
      <c r="U797" s="47"/>
      <c r="V797" s="47"/>
      <c r="W797" s="52">
        <f t="shared" si="25"/>
        <v>0</v>
      </c>
      <c r="X797" s="63">
        <f t="shared" si="26"/>
        <v>1</v>
      </c>
    </row>
    <row r="798" spans="2:24" ht="24.6" customHeight="1">
      <c r="B798" s="48">
        <f>Personal_Development!B799</f>
        <v>0</v>
      </c>
      <c r="C798" s="48" t="str">
        <f>Personal_Development!C799</f>
        <v>K03325</v>
      </c>
      <c r="D798" s="14" t="str">
        <f>Personal_Development!D799</f>
        <v>C13895</v>
      </c>
      <c r="E798" s="11" t="str">
        <f>Personal_Development!E799</f>
        <v>MUHAMMAD NURIEZLAN BIN KHALID</v>
      </c>
      <c r="F798" s="12" t="str">
        <f>Personal_Development!F799</f>
        <v>PRODUCTION NO.1 DEPARTMENT</v>
      </c>
      <c r="G798" s="12" t="str">
        <f>Personal_Development!G799</f>
        <v>ASSEMBLY PRODUCTION SECTION (APS)</v>
      </c>
      <c r="H798" s="40" t="str">
        <f>Personal_Development!H799</f>
        <v>OPERATOR 2</v>
      </c>
      <c r="I798" s="41" t="str">
        <f>Personal_Development!I799</f>
        <v>C4 PROD</v>
      </c>
      <c r="J798" s="42" t="str">
        <f>Personal_Development!J799</f>
        <v xml:space="preserve">C4 </v>
      </c>
      <c r="K798" s="47"/>
      <c r="L798" s="47"/>
      <c r="M798" s="51"/>
      <c r="N798" s="51"/>
      <c r="O798" s="47"/>
      <c r="P798" s="47"/>
      <c r="Q798" s="47"/>
      <c r="R798" s="47"/>
      <c r="S798" s="51"/>
      <c r="T798" s="51"/>
      <c r="U798" s="47"/>
      <c r="V798" s="47"/>
      <c r="W798" s="52">
        <f t="shared" si="25"/>
        <v>0</v>
      </c>
      <c r="X798" s="63">
        <f t="shared" si="26"/>
        <v>1</v>
      </c>
    </row>
    <row r="799" spans="2:24" ht="24.6" customHeight="1">
      <c r="B799" s="48">
        <f>Personal_Development!B800</f>
        <v>0</v>
      </c>
      <c r="C799" s="48" t="str">
        <f>Personal_Development!C800</f>
        <v>K03326</v>
      </c>
      <c r="D799" s="14" t="str">
        <f>Personal_Development!D800</f>
        <v>C13896</v>
      </c>
      <c r="E799" s="11" t="str">
        <f>Personal_Development!E800</f>
        <v>MOHAMAD AMRIE BIN ABD AZIZ</v>
      </c>
      <c r="F799" s="12" t="str">
        <f>Personal_Development!F800</f>
        <v>PRODUCTION NO.1 DEPARTMENT</v>
      </c>
      <c r="G799" s="12" t="str">
        <f>Personal_Development!G800</f>
        <v>ASSEMBLY PRODUCTION SECTION (APS)</v>
      </c>
      <c r="H799" s="40" t="str">
        <f>Personal_Development!H800</f>
        <v>OPERATOR 2</v>
      </c>
      <c r="I799" s="41" t="str">
        <f>Personal_Development!I800</f>
        <v>C4 PROD</v>
      </c>
      <c r="J799" s="42" t="str">
        <f>Personal_Development!J800</f>
        <v xml:space="preserve">C4 </v>
      </c>
      <c r="K799" s="47"/>
      <c r="L799" s="47"/>
      <c r="M799" s="51"/>
      <c r="N799" s="51"/>
      <c r="O799" s="47"/>
      <c r="P799" s="47"/>
      <c r="Q799" s="47"/>
      <c r="R799" s="47"/>
      <c r="S799" s="51"/>
      <c r="T799" s="51"/>
      <c r="U799" s="47"/>
      <c r="V799" s="47"/>
      <c r="W799" s="52">
        <f t="shared" si="25"/>
        <v>0</v>
      </c>
      <c r="X799" s="63">
        <f t="shared" si="26"/>
        <v>1</v>
      </c>
    </row>
    <row r="800" spans="2:24" ht="24.6" customHeight="1">
      <c r="B800" s="48" t="str">
        <f>Personal_Development!B801</f>
        <v>R</v>
      </c>
      <c r="C800" s="48" t="str">
        <f>Personal_Development!C801</f>
        <v>K03327</v>
      </c>
      <c r="D800" s="14" t="str">
        <f>Personal_Development!D801</f>
        <v>C13897</v>
      </c>
      <c r="E800" s="11" t="str">
        <f>Personal_Development!E801</f>
        <v>MUHAMMAD HAZIQ BIN MOHD SHAH</v>
      </c>
      <c r="F800" s="12" t="str">
        <f>Personal_Development!F801</f>
        <v>PRODUCTION NO.1 DEPARTMENT</v>
      </c>
      <c r="G800" s="12" t="str">
        <f>Personal_Development!G801</f>
        <v>ASSEMBLY PRODUCTION SECTION (APS)</v>
      </c>
      <c r="H800" s="40" t="str">
        <f>Personal_Development!H801</f>
        <v>OPERATOR 2</v>
      </c>
      <c r="I800" s="41" t="str">
        <f>Personal_Development!I801</f>
        <v>C4 PROD</v>
      </c>
      <c r="J800" s="42" t="str">
        <f>Personal_Development!J801</f>
        <v xml:space="preserve">C4 </v>
      </c>
      <c r="K800" s="47"/>
      <c r="L800" s="47"/>
      <c r="M800" s="51"/>
      <c r="N800" s="51"/>
      <c r="O800" s="47"/>
      <c r="P800" s="47"/>
      <c r="Q800" s="47"/>
      <c r="R800" s="47"/>
      <c r="S800" s="51"/>
      <c r="T800" s="51"/>
      <c r="U800" s="47"/>
      <c r="V800" s="47"/>
      <c r="W800" s="52">
        <f t="shared" si="25"/>
        <v>0</v>
      </c>
      <c r="X800" s="63">
        <f t="shared" si="26"/>
        <v>1</v>
      </c>
    </row>
    <row r="801" spans="2:24" ht="24.6" customHeight="1">
      <c r="B801" s="48" t="str">
        <f>Personal_Development!B802</f>
        <v>R</v>
      </c>
      <c r="C801" s="48" t="str">
        <f>Personal_Development!C802</f>
        <v>K03328</v>
      </c>
      <c r="D801" s="14" t="str">
        <f>Personal_Development!D802</f>
        <v>C13898</v>
      </c>
      <c r="E801" s="11" t="str">
        <f>Personal_Development!E802</f>
        <v>NUR ZAIDATUL AKMAR BINTI SUHAINI</v>
      </c>
      <c r="F801" s="12" t="str">
        <f>Personal_Development!F802</f>
        <v>PRODUCTION NO.2 DEPARTMENT</v>
      </c>
      <c r="G801" s="12" t="str">
        <f>Personal_Development!G802</f>
        <v>MOLDING PRODUCTION SECTION (MPS)</v>
      </c>
      <c r="H801" s="40" t="str">
        <f>Personal_Development!H802</f>
        <v>OPERATOR 2</v>
      </c>
      <c r="I801" s="41" t="str">
        <f>Personal_Development!I802</f>
        <v>C4 PROD</v>
      </c>
      <c r="J801" s="42" t="str">
        <f>Personal_Development!J802</f>
        <v xml:space="preserve">C4 </v>
      </c>
      <c r="K801" s="47"/>
      <c r="L801" s="47"/>
      <c r="M801" s="51"/>
      <c r="N801" s="51"/>
      <c r="O801" s="47"/>
      <c r="P801" s="47"/>
      <c r="Q801" s="47">
        <v>1</v>
      </c>
      <c r="R801" s="47"/>
      <c r="S801" s="51"/>
      <c r="T801" s="51"/>
      <c r="U801" s="47"/>
      <c r="V801" s="47"/>
      <c r="W801" s="52">
        <f t="shared" si="25"/>
        <v>1</v>
      </c>
      <c r="X801" s="63">
        <f t="shared" si="26"/>
        <v>1</v>
      </c>
    </row>
    <row r="802" spans="2:24" ht="24.6" customHeight="1">
      <c r="B802" s="48">
        <f>Personal_Development!B803</f>
        <v>0</v>
      </c>
      <c r="C802" s="48" t="str">
        <f>Personal_Development!C803</f>
        <v>K03329</v>
      </c>
      <c r="D802" s="14" t="str">
        <f>Personal_Development!D803</f>
        <v>C13899</v>
      </c>
      <c r="E802" s="11" t="str">
        <f>Personal_Development!E803</f>
        <v>MUHAMAD FAIS BIN MUHAMAD ZAMRI</v>
      </c>
      <c r="F802" s="12" t="str">
        <f>Personal_Development!F803</f>
        <v>PRODUCTION NO.2 DEPARTMENT</v>
      </c>
      <c r="G802" s="12" t="str">
        <f>Personal_Development!G803</f>
        <v>MOLDING PRODUCTION SECTION (MPS)</v>
      </c>
      <c r="H802" s="40" t="str">
        <f>Personal_Development!H803</f>
        <v>OPERATOR 2</v>
      </c>
      <c r="I802" s="41" t="str">
        <f>Personal_Development!I803</f>
        <v>C4 PROD</v>
      </c>
      <c r="J802" s="42" t="str">
        <f>Personal_Development!J803</f>
        <v xml:space="preserve">C4 </v>
      </c>
      <c r="K802" s="47"/>
      <c r="L802" s="47"/>
      <c r="M802" s="51"/>
      <c r="N802" s="51"/>
      <c r="O802" s="47"/>
      <c r="P802" s="47"/>
      <c r="Q802" s="47">
        <v>1</v>
      </c>
      <c r="R802" s="47"/>
      <c r="S802" s="51"/>
      <c r="T802" s="51"/>
      <c r="U802" s="47"/>
      <c r="V802" s="47"/>
      <c r="W802" s="52">
        <f t="shared" si="25"/>
        <v>1</v>
      </c>
      <c r="X802" s="63">
        <f t="shared" si="26"/>
        <v>1</v>
      </c>
    </row>
    <row r="803" spans="2:24" ht="24.6" customHeight="1">
      <c r="B803" s="48">
        <f>Personal_Development!B804</f>
        <v>0</v>
      </c>
      <c r="C803" s="48" t="str">
        <f>Personal_Development!C804</f>
        <v>K03330</v>
      </c>
      <c r="D803" s="14" t="str">
        <f>Personal_Development!D804</f>
        <v>C13900</v>
      </c>
      <c r="E803" s="11" t="str">
        <f>Personal_Development!E804</f>
        <v>ARFIZAH BINTI MOHD ARIS</v>
      </c>
      <c r="F803" s="12" t="str">
        <f>Personal_Development!F804</f>
        <v>PRODUCTION NO.2 DEPARTMENT</v>
      </c>
      <c r="G803" s="12" t="str">
        <f>Personal_Development!G804</f>
        <v>MOLDING PRODUCTION SECTION (MPS)</v>
      </c>
      <c r="H803" s="40" t="str">
        <f>Personal_Development!H804</f>
        <v>OPERATOR 2</v>
      </c>
      <c r="I803" s="41" t="str">
        <f>Personal_Development!I804</f>
        <v>C4 PROD</v>
      </c>
      <c r="J803" s="42" t="str">
        <f>Personal_Development!J804</f>
        <v xml:space="preserve">C4 </v>
      </c>
      <c r="K803" s="47"/>
      <c r="L803" s="47"/>
      <c r="M803" s="51"/>
      <c r="N803" s="51"/>
      <c r="O803" s="47"/>
      <c r="P803" s="47"/>
      <c r="Q803" s="47">
        <v>3</v>
      </c>
      <c r="R803" s="47"/>
      <c r="S803" s="51"/>
      <c r="T803" s="51"/>
      <c r="U803" s="47"/>
      <c r="V803" s="51">
        <v>4</v>
      </c>
      <c r="W803" s="52">
        <f t="shared" si="25"/>
        <v>7</v>
      </c>
      <c r="X803" s="63">
        <f t="shared" si="26"/>
        <v>5</v>
      </c>
    </row>
    <row r="804" spans="2:24" ht="24.6" customHeight="1">
      <c r="B804" s="48" t="str">
        <f>Personal_Development!B805</f>
        <v>R</v>
      </c>
      <c r="C804" s="48" t="str">
        <f>Personal_Development!C805</f>
        <v>K03331</v>
      </c>
      <c r="D804" s="14" t="str">
        <f>Personal_Development!D805</f>
        <v>C13901</v>
      </c>
      <c r="E804" s="11" t="str">
        <f>Personal_Development!E805</f>
        <v>MOHD HAZIQ BIN MOHD YUSRI</v>
      </c>
      <c r="F804" s="12" t="str">
        <f>Personal_Development!F805</f>
        <v>PRODUCTION NO.2 DEPARTMENT</v>
      </c>
      <c r="G804" s="12" t="str">
        <f>Personal_Development!G805</f>
        <v>MOLDING PRODUCTION SECTION (MPS)</v>
      </c>
      <c r="H804" s="40" t="str">
        <f>Personal_Development!H805</f>
        <v>OPERATOR 2</v>
      </c>
      <c r="I804" s="41" t="str">
        <f>Personal_Development!I805</f>
        <v>C4 PROD</v>
      </c>
      <c r="J804" s="42" t="str">
        <f>Personal_Development!J805</f>
        <v xml:space="preserve">C4 </v>
      </c>
      <c r="K804" s="47"/>
      <c r="L804" s="47"/>
      <c r="M804" s="51"/>
      <c r="N804" s="51"/>
      <c r="O804" s="47"/>
      <c r="P804" s="47"/>
      <c r="Q804" s="47">
        <v>1</v>
      </c>
      <c r="R804" s="47"/>
      <c r="S804" s="51"/>
      <c r="T804" s="51"/>
      <c r="U804" s="47"/>
      <c r="V804" s="47"/>
      <c r="W804" s="52">
        <f t="shared" si="25"/>
        <v>1</v>
      </c>
      <c r="X804" s="63">
        <f t="shared" si="26"/>
        <v>1</v>
      </c>
    </row>
    <row r="805" spans="2:24" ht="24.6" customHeight="1">
      <c r="B805" s="48" t="str">
        <f>Personal_Development!B806</f>
        <v>R</v>
      </c>
      <c r="C805" s="48" t="str">
        <f>Personal_Development!C806</f>
        <v>K03332</v>
      </c>
      <c r="D805" s="14" t="str">
        <f>Personal_Development!D806</f>
        <v>C13902</v>
      </c>
      <c r="E805" s="11" t="str">
        <f>Personal_Development!E806</f>
        <v>AHMAD IMRAN BIN YACOB</v>
      </c>
      <c r="F805" s="12" t="str">
        <f>Personal_Development!F806</f>
        <v>PRODUCTION NO.2 DEPARTMENT</v>
      </c>
      <c r="G805" s="12" t="str">
        <f>Personal_Development!G806</f>
        <v>MOLDING PRODUCTION SECTION (MPS)</v>
      </c>
      <c r="H805" s="40" t="str">
        <f>Personal_Development!H806</f>
        <v>OPERATOR 2</v>
      </c>
      <c r="I805" s="41" t="str">
        <f>Personal_Development!I806</f>
        <v>C4 PROD</v>
      </c>
      <c r="J805" s="42" t="str">
        <f>Personal_Development!J806</f>
        <v xml:space="preserve">C4 </v>
      </c>
      <c r="K805" s="47"/>
      <c r="L805" s="47"/>
      <c r="M805" s="51"/>
      <c r="N805" s="51"/>
      <c r="O805" s="47"/>
      <c r="P805" s="47"/>
      <c r="Q805" s="47">
        <v>2</v>
      </c>
      <c r="R805" s="47"/>
      <c r="S805" s="51"/>
      <c r="T805" s="51"/>
      <c r="U805" s="47"/>
      <c r="V805" s="47"/>
      <c r="W805" s="52">
        <f t="shared" si="25"/>
        <v>2</v>
      </c>
      <c r="X805" s="63">
        <f t="shared" si="26"/>
        <v>2</v>
      </c>
    </row>
    <row r="806" spans="2:24" ht="24.6" customHeight="1">
      <c r="B806" s="48">
        <f>Personal_Development!B807</f>
        <v>0</v>
      </c>
      <c r="C806" s="48" t="str">
        <f>Personal_Development!C807</f>
        <v>K03333</v>
      </c>
      <c r="D806" s="14" t="str">
        <f>Personal_Development!D807</f>
        <v>C13903</v>
      </c>
      <c r="E806" s="11" t="str">
        <f>Personal_Development!E807</f>
        <v>SHAHRUL NIZAM BIN MOHAMMAD</v>
      </c>
      <c r="F806" s="12" t="str">
        <f>Personal_Development!F807</f>
        <v>PRODUCTION NO.1 DEPARTMENT</v>
      </c>
      <c r="G806" s="12" t="str">
        <f>Personal_Development!G807</f>
        <v>ASSEMBLY PRODUCTION SECTION (APS)</v>
      </c>
      <c r="H806" s="40" t="str">
        <f>Personal_Development!H807</f>
        <v>OPERATOR 2</v>
      </c>
      <c r="I806" s="41" t="str">
        <f>Personal_Development!I807</f>
        <v>C4 PROD</v>
      </c>
      <c r="J806" s="42" t="str">
        <f>Personal_Development!J807</f>
        <v xml:space="preserve">C4 </v>
      </c>
      <c r="K806" s="47"/>
      <c r="L806" s="47"/>
      <c r="M806" s="51"/>
      <c r="N806" s="51"/>
      <c r="O806" s="47"/>
      <c r="P806" s="47"/>
      <c r="Q806" s="47"/>
      <c r="R806" s="47"/>
      <c r="S806" s="51"/>
      <c r="T806" s="51"/>
      <c r="U806" s="47"/>
      <c r="V806" s="47"/>
      <c r="W806" s="52">
        <f t="shared" si="25"/>
        <v>0</v>
      </c>
      <c r="X806" s="63">
        <f t="shared" si="26"/>
        <v>1</v>
      </c>
    </row>
    <row r="807" spans="2:24" ht="24.6" customHeight="1">
      <c r="B807" s="48" t="str">
        <f>Personal_Development!B808</f>
        <v>R</v>
      </c>
      <c r="C807" s="48" t="str">
        <f>Personal_Development!C808</f>
        <v>K03334</v>
      </c>
      <c r="D807" s="14" t="str">
        <f>Personal_Development!D808</f>
        <v>C13904</v>
      </c>
      <c r="E807" s="11" t="str">
        <f>Personal_Development!E808</f>
        <v>ARNAWATI BINTI SATIMAN</v>
      </c>
      <c r="F807" s="12" t="str">
        <f>Personal_Development!F808</f>
        <v>PRODUCTION NO.1 DEPARTMENT</v>
      </c>
      <c r="G807" s="12" t="str">
        <f>Personal_Development!G808</f>
        <v>ASSEMBLY PRODUCTION SECTION (APS)</v>
      </c>
      <c r="H807" s="40" t="str">
        <f>Personal_Development!H808</f>
        <v>OPERATOR 2</v>
      </c>
      <c r="I807" s="41" t="str">
        <f>Personal_Development!I808</f>
        <v>C4 PROD</v>
      </c>
      <c r="J807" s="42" t="str">
        <f>Personal_Development!J808</f>
        <v xml:space="preserve">C4 </v>
      </c>
      <c r="K807" s="47"/>
      <c r="L807" s="47"/>
      <c r="M807" s="51"/>
      <c r="N807" s="51"/>
      <c r="O807" s="47"/>
      <c r="P807" s="47"/>
      <c r="Q807" s="47"/>
      <c r="R807" s="47"/>
      <c r="S807" s="51"/>
      <c r="T807" s="51"/>
      <c r="U807" s="47"/>
      <c r="V807" s="47"/>
      <c r="W807" s="52">
        <f t="shared" si="25"/>
        <v>0</v>
      </c>
      <c r="X807" s="63">
        <f t="shared" si="26"/>
        <v>1</v>
      </c>
    </row>
    <row r="808" spans="2:24" ht="24.6" customHeight="1">
      <c r="B808" s="48">
        <f>Personal_Development!B809</f>
        <v>0</v>
      </c>
      <c r="C808" s="48">
        <f>Personal_Development!C809</f>
        <v>0</v>
      </c>
      <c r="D808" s="14" t="str">
        <f>Personal_Development!D809</f>
        <v>T10093</v>
      </c>
      <c r="E808" s="11" t="str">
        <f>Personal_Development!E809</f>
        <v>NORHAZIM AIMAN BIN KAMARUDDIN</v>
      </c>
      <c r="F808" s="12" t="str">
        <f>Personal_Development!F809</f>
        <v>PRODUCTION NO.1 DEPARTMENT</v>
      </c>
      <c r="G808" s="12" t="str">
        <f>Personal_Development!G809</f>
        <v>ASSEMBLY PRODUCTION SECTION (APS)</v>
      </c>
      <c r="H808" s="40" t="str">
        <f>Personal_Development!H809</f>
        <v>OPERATOR 2</v>
      </c>
      <c r="I808" s="41" t="str">
        <f>Personal_Development!I809</f>
        <v>C4 PROD</v>
      </c>
      <c r="J808" s="42" t="str">
        <f>Personal_Development!J809</f>
        <v xml:space="preserve">C4 </v>
      </c>
      <c r="K808" s="47"/>
      <c r="L808" s="47"/>
      <c r="M808" s="51"/>
      <c r="N808" s="51"/>
      <c r="O808" s="47"/>
      <c r="P808" s="47"/>
      <c r="Q808" s="47"/>
      <c r="R808" s="47"/>
      <c r="S808" s="51"/>
      <c r="T808" s="51"/>
      <c r="U808" s="47"/>
      <c r="V808" s="47"/>
      <c r="W808" s="52">
        <f t="shared" si="25"/>
        <v>0</v>
      </c>
      <c r="X808" s="63">
        <f t="shared" si="26"/>
        <v>1</v>
      </c>
    </row>
    <row r="809" spans="2:24" ht="24.6" customHeight="1">
      <c r="B809" s="48">
        <f>Personal_Development!B810</f>
        <v>0</v>
      </c>
      <c r="C809" s="48">
        <f>Personal_Development!C810</f>
        <v>0</v>
      </c>
      <c r="D809" s="14" t="str">
        <f>Personal_Development!D810</f>
        <v>T10095</v>
      </c>
      <c r="E809" s="11" t="str">
        <f>Personal_Development!E810</f>
        <v>HASBULLAH BIN SARAJOL</v>
      </c>
      <c r="F809" s="12" t="str">
        <f>Personal_Development!F810</f>
        <v>PRODUCTION NO.1 DEPARTMENT</v>
      </c>
      <c r="G809" s="12" t="str">
        <f>Personal_Development!G810</f>
        <v>ASSEMBLY PRODUCTION SECTION (APS)</v>
      </c>
      <c r="H809" s="40" t="str">
        <f>Personal_Development!H810</f>
        <v>OPERATOR 2</v>
      </c>
      <c r="I809" s="41" t="str">
        <f>Personal_Development!I810</f>
        <v>C4 PROD</v>
      </c>
      <c r="J809" s="42" t="str">
        <f>Personal_Development!J810</f>
        <v xml:space="preserve">C4 </v>
      </c>
      <c r="K809" s="47"/>
      <c r="L809" s="47"/>
      <c r="M809" s="51"/>
      <c r="N809" s="51"/>
      <c r="O809" s="47"/>
      <c r="P809" s="47"/>
      <c r="Q809" s="47"/>
      <c r="R809" s="47"/>
      <c r="S809" s="51">
        <v>1</v>
      </c>
      <c r="T809" s="51">
        <v>8</v>
      </c>
      <c r="U809" s="47"/>
      <c r="V809" s="47"/>
      <c r="W809" s="52">
        <f t="shared" si="25"/>
        <v>9</v>
      </c>
      <c r="X809" s="63">
        <f t="shared" si="26"/>
        <v>5</v>
      </c>
    </row>
    <row r="810" spans="2:24" ht="24.6" customHeight="1">
      <c r="B810" s="48" t="str">
        <f>Personal_Development!B811</f>
        <v>R</v>
      </c>
      <c r="C810" s="48">
        <f>Personal_Development!C811</f>
        <v>0</v>
      </c>
      <c r="D810" s="14" t="str">
        <f>Personal_Development!D811</f>
        <v>T10096</v>
      </c>
      <c r="E810" s="11" t="str">
        <f>Personal_Development!E811</f>
        <v>MOHD FAIZ BIN BASIRON</v>
      </c>
      <c r="F810" s="12" t="str">
        <f>Personal_Development!F811</f>
        <v>QUALITY ASSURANCE DEPARTMENT</v>
      </c>
      <c r="G810" s="12" t="str">
        <f>Personal_Development!G811</f>
        <v>QUALITY PLANNING SECTION (QPS)</v>
      </c>
      <c r="H810" s="40" t="str">
        <f>Personal_Development!H811</f>
        <v>OPERATOR 2</v>
      </c>
      <c r="I810" s="41" t="str">
        <f>Personal_Development!I811</f>
        <v>C4 PROD</v>
      </c>
      <c r="J810" s="42" t="str">
        <f>Personal_Development!J811</f>
        <v xml:space="preserve">C4 </v>
      </c>
      <c r="K810" s="47"/>
      <c r="L810" s="47"/>
      <c r="M810" s="51"/>
      <c r="N810" s="51"/>
      <c r="O810" s="47">
        <v>12</v>
      </c>
      <c r="P810" s="47"/>
      <c r="Q810" s="47"/>
      <c r="R810" s="47"/>
      <c r="S810" s="51"/>
      <c r="T810" s="51"/>
      <c r="U810" s="47"/>
      <c r="V810" s="47"/>
      <c r="W810" s="52">
        <f t="shared" si="25"/>
        <v>12</v>
      </c>
      <c r="X810" s="63">
        <f t="shared" si="26"/>
        <v>5</v>
      </c>
    </row>
    <row r="811" spans="2:24" ht="24.6" customHeight="1">
      <c r="B811" s="48" t="str">
        <f>Personal_Development!B812</f>
        <v>R</v>
      </c>
      <c r="C811" s="48">
        <f>Personal_Development!C812</f>
        <v>0</v>
      </c>
      <c r="D811" s="14" t="str">
        <f>Personal_Development!D812</f>
        <v>T10097</v>
      </c>
      <c r="E811" s="11" t="str">
        <f>Personal_Development!E812</f>
        <v>CHITRA A/P RAMASAMY</v>
      </c>
      <c r="F811" s="12" t="str">
        <f>Personal_Development!F812</f>
        <v>PRODUCTION NO.1 DEPARTMENT</v>
      </c>
      <c r="G811" s="12" t="str">
        <f>Personal_Development!G812</f>
        <v>ASSEMBLY PRODUCTION SECTION (APS)</v>
      </c>
      <c r="H811" s="40" t="str">
        <f>Personal_Development!H812</f>
        <v>SUPERVISOR</v>
      </c>
      <c r="I811" s="41" t="str">
        <f>Personal_Development!I812</f>
        <v>C1 PROD</v>
      </c>
      <c r="J811" s="42" t="str">
        <f>Personal_Development!J812</f>
        <v xml:space="preserve">C1 </v>
      </c>
      <c r="K811" s="47"/>
      <c r="L811" s="47"/>
      <c r="M811" s="51"/>
      <c r="N811" s="51"/>
      <c r="O811" s="47"/>
      <c r="P811" s="47"/>
      <c r="Q811" s="47"/>
      <c r="R811" s="47"/>
      <c r="S811" s="51"/>
      <c r="T811" s="51"/>
      <c r="U811" s="47"/>
      <c r="V811" s="47"/>
      <c r="W811" s="52">
        <f t="shared" si="25"/>
        <v>0</v>
      </c>
      <c r="X811" s="63">
        <f t="shared" si="26"/>
        <v>1</v>
      </c>
    </row>
    <row r="812" spans="2:24" ht="24.6" customHeight="1">
      <c r="B812" s="48">
        <f>Personal_Development!B813</f>
        <v>0</v>
      </c>
      <c r="C812" s="48">
        <f>Personal_Development!C813</f>
        <v>0</v>
      </c>
      <c r="D812" s="14" t="str">
        <f>Personal_Development!D813</f>
        <v>T10098</v>
      </c>
      <c r="E812" s="11" t="str">
        <f>Personal_Development!E813</f>
        <v>MUHAMAD AZMIR BIN ABD KARIM</v>
      </c>
      <c r="F812" s="12" t="str">
        <f>Personal_Development!F813</f>
        <v>PRODUCTION NO.1 DEPARTMENT</v>
      </c>
      <c r="G812" s="12" t="str">
        <f>Personal_Development!G813</f>
        <v>ASSEMBLY PRODUCTION SECTION (APS)</v>
      </c>
      <c r="H812" s="40" t="str">
        <f>Personal_Development!H813</f>
        <v>OPERATOR 2</v>
      </c>
      <c r="I812" s="41" t="str">
        <f>Personal_Development!I813</f>
        <v>C4 PROD</v>
      </c>
      <c r="J812" s="42" t="str">
        <f>Personal_Development!J813</f>
        <v xml:space="preserve">C4 </v>
      </c>
      <c r="K812" s="47"/>
      <c r="L812" s="47"/>
      <c r="M812" s="51"/>
      <c r="N812" s="51"/>
      <c r="O812" s="47"/>
      <c r="P812" s="47"/>
      <c r="Q812" s="47"/>
      <c r="R812" s="47"/>
      <c r="S812" s="51"/>
      <c r="T812" s="51"/>
      <c r="U812" s="47"/>
      <c r="V812" s="47"/>
      <c r="W812" s="52">
        <f t="shared" si="25"/>
        <v>0</v>
      </c>
      <c r="X812" s="63">
        <f t="shared" si="26"/>
        <v>1</v>
      </c>
    </row>
    <row r="813" spans="2:24" ht="24.6" customHeight="1">
      <c r="B813" s="48" t="str">
        <f>Personal_Development!B814</f>
        <v>R</v>
      </c>
      <c r="C813" s="48">
        <f>Personal_Development!C814</f>
        <v>0</v>
      </c>
      <c r="D813" s="14" t="str">
        <f>Personal_Development!D814</f>
        <v>T10099</v>
      </c>
      <c r="E813" s="11" t="str">
        <f>Personal_Development!E814</f>
        <v>MUHAMMAD HARRAZ BIN MOHAMAD HAMZAH</v>
      </c>
      <c r="F813" s="12" t="str">
        <f>Personal_Development!F814</f>
        <v>PRODUCTION NO.1 DEPARTMENT</v>
      </c>
      <c r="G813" s="12" t="str">
        <f>Personal_Development!G814</f>
        <v>ASSEMBLY PRODUCTION SECTION (APS)</v>
      </c>
      <c r="H813" s="40" t="str">
        <f>Personal_Development!H814</f>
        <v>OPERATOR 2</v>
      </c>
      <c r="I813" s="41" t="str">
        <f>Personal_Development!I814</f>
        <v>C4 PROD</v>
      </c>
      <c r="J813" s="42" t="str">
        <f>Personal_Development!J814</f>
        <v xml:space="preserve">C4 </v>
      </c>
      <c r="K813" s="47"/>
      <c r="L813" s="47"/>
      <c r="M813" s="51"/>
      <c r="N813" s="51"/>
      <c r="O813" s="47"/>
      <c r="P813" s="47"/>
      <c r="Q813" s="47"/>
      <c r="R813" s="47"/>
      <c r="S813" s="51"/>
      <c r="T813" s="51"/>
      <c r="U813" s="47"/>
      <c r="V813" s="47"/>
      <c r="W813" s="52">
        <f t="shared" si="25"/>
        <v>0</v>
      </c>
      <c r="X813" s="63">
        <f t="shared" si="26"/>
        <v>1</v>
      </c>
    </row>
    <row r="814" spans="2:24" ht="24.6" customHeight="1">
      <c r="B814" s="48" t="str">
        <f>Personal_Development!B815</f>
        <v>R</v>
      </c>
      <c r="C814" s="48">
        <f>Personal_Development!C815</f>
        <v>0</v>
      </c>
      <c r="D814" s="14" t="str">
        <f>Personal_Development!D815</f>
        <v>T10100</v>
      </c>
      <c r="E814" s="11" t="str">
        <f>Personal_Development!E815</f>
        <v>MUHAMMAD SHAHIR BIN MOHD AZMI</v>
      </c>
      <c r="F814" s="12" t="str">
        <f>Personal_Development!F815</f>
        <v>PRODUCTION NO.2 DEPARTMENT</v>
      </c>
      <c r="G814" s="12" t="str">
        <f>Personal_Development!G815</f>
        <v>MOLDING PRODUCTION SECTION (MPS)</v>
      </c>
      <c r="H814" s="40" t="str">
        <f>Personal_Development!H815</f>
        <v>OPERATOR 2</v>
      </c>
      <c r="I814" s="41" t="str">
        <f>Personal_Development!I815</f>
        <v>C4 PROD</v>
      </c>
      <c r="J814" s="42" t="str">
        <f>Personal_Development!J815</f>
        <v xml:space="preserve">C4 </v>
      </c>
      <c r="K814" s="47"/>
      <c r="L814" s="47"/>
      <c r="M814" s="51"/>
      <c r="N814" s="51"/>
      <c r="O814" s="47"/>
      <c r="P814" s="47"/>
      <c r="Q814" s="47"/>
      <c r="R814" s="47"/>
      <c r="S814" s="51"/>
      <c r="T814" s="51"/>
      <c r="U814" s="47"/>
      <c r="V814" s="47"/>
      <c r="W814" s="52">
        <f t="shared" si="25"/>
        <v>0</v>
      </c>
      <c r="X814" s="63">
        <f t="shared" si="26"/>
        <v>1</v>
      </c>
    </row>
    <row r="815" spans="2:24" ht="24.6" customHeight="1">
      <c r="B815" s="48">
        <f>Personal_Development!B816</f>
        <v>0</v>
      </c>
      <c r="C815" s="48" t="str">
        <f>Personal_Development!C816</f>
        <v>T10101</v>
      </c>
      <c r="D815" s="14" t="str">
        <f>Personal_Development!D816</f>
        <v>C13959</v>
      </c>
      <c r="E815" s="11" t="str">
        <f>Personal_Development!E816</f>
        <v>HUSNIYAH BINTI NORDIN</v>
      </c>
      <c r="F815" s="12" t="str">
        <f>Personal_Development!F816</f>
        <v>FACTORY OPERATIONS DEPARTMENT</v>
      </c>
      <c r="G815" s="12" t="str">
        <f>Personal_Development!G816</f>
        <v>DIRECT MATERIAL PURCHASING SECTION (DMS)</v>
      </c>
      <c r="H815" s="40" t="str">
        <f>Personal_Development!H816</f>
        <v>ASSISTANT</v>
      </c>
      <c r="I815" s="41" t="str">
        <f>Personal_Development!I816</f>
        <v>C1 OFFICE</v>
      </c>
      <c r="J815" s="42" t="str">
        <f>Personal_Development!J816</f>
        <v xml:space="preserve">C1 </v>
      </c>
      <c r="K815" s="47"/>
      <c r="L815" s="47"/>
      <c r="M815" s="51"/>
      <c r="N815" s="51"/>
      <c r="O815" s="47"/>
      <c r="P815" s="47">
        <v>5</v>
      </c>
      <c r="Q815" s="47"/>
      <c r="R815" s="47"/>
      <c r="S815" s="51"/>
      <c r="T815" s="51"/>
      <c r="U815" s="47"/>
      <c r="V815" s="47"/>
      <c r="W815" s="52">
        <f t="shared" si="25"/>
        <v>5</v>
      </c>
      <c r="X815" s="63">
        <f t="shared" si="26"/>
        <v>5</v>
      </c>
    </row>
    <row r="816" spans="2:24" ht="24.6" customHeight="1">
      <c r="B816" s="48">
        <f>Personal_Development!B817</f>
        <v>0</v>
      </c>
      <c r="C816" s="48">
        <f>Personal_Development!C817</f>
        <v>0</v>
      </c>
      <c r="D816" s="14" t="str">
        <f>Personal_Development!D817</f>
        <v>E00192</v>
      </c>
      <c r="E816" s="11" t="str">
        <f>Personal_Development!E817</f>
        <v>HALIZA BINTI MOHAMAD HUSIN</v>
      </c>
      <c r="F816" s="12" t="str">
        <f>Personal_Development!F817</f>
        <v>PRODUCTION NO.2 DEPARTMENT</v>
      </c>
      <c r="G816" s="12" t="str">
        <f>Personal_Development!G817</f>
        <v>MOLDING PRODUCTION SECTION (MPS)</v>
      </c>
      <c r="H816" s="40" t="str">
        <f>Personal_Development!H817</f>
        <v>ASST. OFFICER</v>
      </c>
      <c r="I816" s="41" t="str">
        <f>Personal_Development!I817</f>
        <v>M7</v>
      </c>
      <c r="J816" s="42" t="str">
        <f>Personal_Development!J817</f>
        <v>M7</v>
      </c>
      <c r="K816" s="47"/>
      <c r="L816" s="47"/>
      <c r="M816" s="51"/>
      <c r="N816" s="51"/>
      <c r="O816" s="47"/>
      <c r="P816" s="47"/>
      <c r="Q816" s="47">
        <v>6</v>
      </c>
      <c r="R816" s="47"/>
      <c r="S816" s="51"/>
      <c r="T816" s="51"/>
      <c r="U816" s="47"/>
      <c r="V816" s="47"/>
      <c r="W816" s="52">
        <f t="shared" si="25"/>
        <v>6</v>
      </c>
      <c r="X816" s="63">
        <f t="shared" si="26"/>
        <v>5</v>
      </c>
    </row>
    <row r="817" spans="2:24" ht="24.6" customHeight="1">
      <c r="B817" s="48" t="str">
        <f>Personal_Development!B818</f>
        <v>R</v>
      </c>
      <c r="C817" s="48">
        <f>Personal_Development!C818</f>
        <v>0</v>
      </c>
      <c r="D817" s="14" t="str">
        <f>Personal_Development!D818</f>
        <v>K03335</v>
      </c>
      <c r="E817" s="11" t="str">
        <f>Personal_Development!E818</f>
        <v>GOBI NATHAN A/L K KALAIARASAN</v>
      </c>
      <c r="F817" s="12" t="str">
        <f>Personal_Development!F818</f>
        <v>FACTORY OPERATIONS DEPARTMENT</v>
      </c>
      <c r="G817" s="12" t="str">
        <f>Personal_Development!G818</f>
        <v>INVENTORY &amp; SYSYTEM CONTROL SECTION (IVS)</v>
      </c>
      <c r="H817" s="40" t="str">
        <f>Personal_Development!H818</f>
        <v>STOREHAND</v>
      </c>
      <c r="I817" s="41" t="str">
        <f>Personal_Development!I818</f>
        <v>C4 PROD</v>
      </c>
      <c r="J817" s="42" t="str">
        <f>Personal_Development!J818</f>
        <v xml:space="preserve">C4 </v>
      </c>
      <c r="K817" s="47"/>
      <c r="L817" s="47"/>
      <c r="M817" s="51"/>
      <c r="N817" s="51"/>
      <c r="O817" s="47"/>
      <c r="P817" s="47"/>
      <c r="Q817" s="47"/>
      <c r="R817" s="47"/>
      <c r="S817" s="51"/>
      <c r="T817" s="51"/>
      <c r="U817" s="47"/>
      <c r="V817" s="47"/>
      <c r="W817" s="52">
        <f t="shared" si="25"/>
        <v>0</v>
      </c>
      <c r="X817" s="63">
        <f t="shared" si="26"/>
        <v>1</v>
      </c>
    </row>
    <row r="818" spans="2:24" ht="24.6" customHeight="1">
      <c r="B818" s="48" t="str">
        <f>Personal_Development!B819</f>
        <v>R</v>
      </c>
      <c r="C818" s="48">
        <f>Personal_Development!C819</f>
        <v>0</v>
      </c>
      <c r="D818" s="14" t="str">
        <f>Personal_Development!D819</f>
        <v>K03336</v>
      </c>
      <c r="E818" s="11" t="str">
        <f>Personal_Development!E819</f>
        <v>NURUL SYAZANI BINTI ROZALI</v>
      </c>
      <c r="F818" s="12" t="str">
        <f>Personal_Development!F819</f>
        <v>PRODUCTION NO.1 DEPARTMENT</v>
      </c>
      <c r="G818" s="12" t="str">
        <f>Personal_Development!G819</f>
        <v>ASSEMBLY PRODUCTION SECTION (APS)</v>
      </c>
      <c r="H818" s="40" t="str">
        <f>Personal_Development!H819</f>
        <v>OPERATOR 2</v>
      </c>
      <c r="I818" s="41" t="str">
        <f>Personal_Development!I819</f>
        <v>C4 PROD</v>
      </c>
      <c r="J818" s="42" t="str">
        <f>Personal_Development!J819</f>
        <v xml:space="preserve">C4 </v>
      </c>
      <c r="K818" s="47"/>
      <c r="L818" s="47"/>
      <c r="M818" s="51"/>
      <c r="N818" s="51"/>
      <c r="O818" s="47"/>
      <c r="P818" s="47"/>
      <c r="Q818" s="47"/>
      <c r="R818" s="47"/>
      <c r="S818" s="51"/>
      <c r="T818" s="51"/>
      <c r="U818" s="47"/>
      <c r="V818" s="47"/>
      <c r="W818" s="52">
        <f t="shared" si="25"/>
        <v>0</v>
      </c>
      <c r="X818" s="63">
        <f t="shared" si="26"/>
        <v>1</v>
      </c>
    </row>
    <row r="819" spans="2:24" ht="24.6" customHeight="1">
      <c r="B819" s="48">
        <f>Personal_Development!B820</f>
        <v>0</v>
      </c>
      <c r="C819" s="48" t="str">
        <f>Personal_Development!C820</f>
        <v>K03337</v>
      </c>
      <c r="D819" s="14" t="str">
        <f>Personal_Development!D820</f>
        <v>C13905</v>
      </c>
      <c r="E819" s="11" t="str">
        <f>Personal_Development!E820</f>
        <v>MOHD FADHIL BIN BAKRI</v>
      </c>
      <c r="F819" s="12" t="str">
        <f>Personal_Development!F820</f>
        <v>PRODUCTION NO.1 DEPARTMENT</v>
      </c>
      <c r="G819" s="12" t="str">
        <f>Personal_Development!G820</f>
        <v>ASSEMBLY PRODUCTION SECTION (APS)</v>
      </c>
      <c r="H819" s="40" t="str">
        <f>Personal_Development!H820</f>
        <v>OPERATOR 2</v>
      </c>
      <c r="I819" s="41" t="str">
        <f>Personal_Development!I820</f>
        <v>C4 PROD</v>
      </c>
      <c r="J819" s="42" t="str">
        <f>Personal_Development!J820</f>
        <v xml:space="preserve">C4 </v>
      </c>
      <c r="K819" s="47"/>
      <c r="L819" s="47"/>
      <c r="M819" s="51"/>
      <c r="N819" s="51"/>
      <c r="O819" s="47"/>
      <c r="P819" s="47"/>
      <c r="Q819" s="47"/>
      <c r="R819" s="47"/>
      <c r="S819" s="51"/>
      <c r="T819" s="51"/>
      <c r="U819" s="47"/>
      <c r="V819" s="47"/>
      <c r="W819" s="52">
        <f t="shared" si="25"/>
        <v>0</v>
      </c>
      <c r="X819" s="63">
        <f t="shared" si="26"/>
        <v>1</v>
      </c>
    </row>
    <row r="820" spans="2:24" ht="24.6" customHeight="1">
      <c r="B820" s="48">
        <f>Personal_Development!B821</f>
        <v>0</v>
      </c>
      <c r="C820" s="48" t="str">
        <f>Personal_Development!C821</f>
        <v>K03338</v>
      </c>
      <c r="D820" s="14" t="str">
        <f>Personal_Development!D821</f>
        <v>C13906</v>
      </c>
      <c r="E820" s="11" t="str">
        <f>Personal_Development!E821</f>
        <v>SITI KHUZAIMAH BINTI KHALID</v>
      </c>
      <c r="F820" s="12" t="str">
        <f>Personal_Development!F821</f>
        <v>PRODUCTION NO.1 DEPARTMENT</v>
      </c>
      <c r="G820" s="12" t="str">
        <f>Personal_Development!G821</f>
        <v>ASSEMBLY PRODUCTION SECTION (APS)</v>
      </c>
      <c r="H820" s="40" t="str">
        <f>Personal_Development!H821</f>
        <v>OPERATOR 2</v>
      </c>
      <c r="I820" s="41" t="str">
        <f>Personal_Development!I821</f>
        <v>C4 PROD</v>
      </c>
      <c r="J820" s="42" t="str">
        <f>Personal_Development!J821</f>
        <v xml:space="preserve">C4 </v>
      </c>
      <c r="K820" s="47"/>
      <c r="L820" s="47"/>
      <c r="M820" s="51"/>
      <c r="N820" s="51"/>
      <c r="O820" s="47"/>
      <c r="P820" s="47"/>
      <c r="Q820" s="47"/>
      <c r="R820" s="47"/>
      <c r="S820" s="51"/>
      <c r="T820" s="51"/>
      <c r="U820" s="47"/>
      <c r="V820" s="47"/>
      <c r="W820" s="52">
        <f t="shared" si="25"/>
        <v>0</v>
      </c>
      <c r="X820" s="63">
        <f t="shared" si="26"/>
        <v>1</v>
      </c>
    </row>
    <row r="821" spans="2:24" ht="24.6" customHeight="1">
      <c r="B821" s="48">
        <f>Personal_Development!B822</f>
        <v>0</v>
      </c>
      <c r="C821" s="48" t="str">
        <f>Personal_Development!C822</f>
        <v>K03339</v>
      </c>
      <c r="D821" s="14" t="str">
        <f>Personal_Development!D822</f>
        <v>C13907</v>
      </c>
      <c r="E821" s="11" t="str">
        <f>Personal_Development!E822</f>
        <v>SITI NUR FATIHAH BINTI AZMAN</v>
      </c>
      <c r="F821" s="12" t="str">
        <f>Personal_Development!F822</f>
        <v>PRODUCTION NO.1 DEPARTMENT</v>
      </c>
      <c r="G821" s="12" t="str">
        <f>Personal_Development!G822</f>
        <v>ASSEMBLY PRODUCTION SECTION (APS)</v>
      </c>
      <c r="H821" s="40" t="str">
        <f>Personal_Development!H822</f>
        <v>OPERATOR 2</v>
      </c>
      <c r="I821" s="41" t="str">
        <f>Personal_Development!I822</f>
        <v>C4 PROD</v>
      </c>
      <c r="J821" s="42" t="str">
        <f>Personal_Development!J822</f>
        <v xml:space="preserve">C4 </v>
      </c>
      <c r="K821" s="47"/>
      <c r="L821" s="47"/>
      <c r="M821" s="51"/>
      <c r="N821" s="51"/>
      <c r="O821" s="47"/>
      <c r="P821" s="47"/>
      <c r="Q821" s="47"/>
      <c r="R821" s="47"/>
      <c r="S821" s="51"/>
      <c r="T821" s="51"/>
      <c r="U821" s="47"/>
      <c r="V821" s="47">
        <v>2</v>
      </c>
      <c r="W821" s="52">
        <f t="shared" si="25"/>
        <v>2</v>
      </c>
      <c r="X821" s="63">
        <f t="shared" si="26"/>
        <v>2</v>
      </c>
    </row>
    <row r="822" spans="2:24" ht="24.6" customHeight="1">
      <c r="B822" s="48" t="str">
        <f>Personal_Development!B823</f>
        <v>R</v>
      </c>
      <c r="C822" s="48" t="str">
        <f>Personal_Development!C823</f>
        <v>K03340</v>
      </c>
      <c r="D822" s="14" t="str">
        <f>Personal_Development!D823</f>
        <v>C13908</v>
      </c>
      <c r="E822" s="11" t="str">
        <f>Personal_Development!E823</f>
        <v>NURUL ATIQQAH BINTI KAMAR ZIZAN</v>
      </c>
      <c r="F822" s="12" t="str">
        <f>Personal_Development!F823</f>
        <v>PRODUCTION NO.1 DEPARTMENT</v>
      </c>
      <c r="G822" s="12" t="str">
        <f>Personal_Development!G823</f>
        <v>ASSEMBLY PRODUCTION SECTION (APS)</v>
      </c>
      <c r="H822" s="40" t="str">
        <f>Personal_Development!H823</f>
        <v>OPERATOR 2</v>
      </c>
      <c r="I822" s="41" t="str">
        <f>Personal_Development!I823</f>
        <v>C4 PROD</v>
      </c>
      <c r="J822" s="42" t="str">
        <f>Personal_Development!J823</f>
        <v xml:space="preserve">C4 </v>
      </c>
      <c r="K822" s="47"/>
      <c r="L822" s="47"/>
      <c r="M822" s="51"/>
      <c r="N822" s="51"/>
      <c r="O822" s="47"/>
      <c r="P822" s="47"/>
      <c r="Q822" s="47"/>
      <c r="R822" s="47"/>
      <c r="S822" s="51"/>
      <c r="T822" s="51"/>
      <c r="U822" s="47"/>
      <c r="V822" s="47"/>
      <c r="W822" s="52">
        <f t="shared" si="25"/>
        <v>0</v>
      </c>
      <c r="X822" s="63">
        <f t="shared" si="26"/>
        <v>1</v>
      </c>
    </row>
    <row r="823" spans="2:24" ht="24.6" customHeight="1">
      <c r="B823" s="48">
        <f>Personal_Development!B824</f>
        <v>0</v>
      </c>
      <c r="C823" s="48" t="str">
        <f>Personal_Development!C824</f>
        <v>K03341</v>
      </c>
      <c r="D823" s="14" t="str">
        <f>Personal_Development!D824</f>
        <v>C13909</v>
      </c>
      <c r="E823" s="11" t="str">
        <f>Personal_Development!E824</f>
        <v>NUR ATIKAH BINTI KAMIS</v>
      </c>
      <c r="F823" s="12" t="str">
        <f>Personal_Development!F824</f>
        <v>PRODUCTION NO.1 DEPARTMENT</v>
      </c>
      <c r="G823" s="12" t="str">
        <f>Personal_Development!G824</f>
        <v>ASSEMBLY PRODUCTION SECTION (APS)</v>
      </c>
      <c r="H823" s="40" t="str">
        <f>Personal_Development!H824</f>
        <v>OPERATOR 2</v>
      </c>
      <c r="I823" s="41" t="str">
        <f>Personal_Development!I824</f>
        <v>C4 PROD</v>
      </c>
      <c r="J823" s="42" t="str">
        <f>Personal_Development!J824</f>
        <v xml:space="preserve">C4 </v>
      </c>
      <c r="K823" s="47"/>
      <c r="L823" s="47"/>
      <c r="M823" s="51"/>
      <c r="N823" s="51"/>
      <c r="O823" s="47"/>
      <c r="P823" s="47"/>
      <c r="Q823" s="47"/>
      <c r="R823" s="47"/>
      <c r="S823" s="51"/>
      <c r="T823" s="51"/>
      <c r="U823" s="47"/>
      <c r="V823" s="47"/>
      <c r="W823" s="52">
        <f t="shared" si="25"/>
        <v>0</v>
      </c>
      <c r="X823" s="63">
        <f t="shared" si="26"/>
        <v>1</v>
      </c>
    </row>
    <row r="824" spans="2:24" ht="24.6" customHeight="1">
      <c r="B824" s="48" t="str">
        <f>Personal_Development!B825</f>
        <v>R</v>
      </c>
      <c r="C824" s="48" t="str">
        <f>Personal_Development!C825</f>
        <v>K03342</v>
      </c>
      <c r="D824" s="14" t="str">
        <f>Personal_Development!D825</f>
        <v>C13910</v>
      </c>
      <c r="E824" s="11" t="str">
        <f>Personal_Development!E825</f>
        <v>AHMAD TAQIUDDIN BIN ZOLKARNAIN</v>
      </c>
      <c r="F824" s="12" t="str">
        <f>Personal_Development!F825</f>
        <v>PRODUCTION NO.1 DEPARTMENT</v>
      </c>
      <c r="G824" s="12" t="str">
        <f>Personal_Development!G825</f>
        <v>ASSEMBLY PRODUCTION SECTION (APS)</v>
      </c>
      <c r="H824" s="40" t="str">
        <f>Personal_Development!H825</f>
        <v>OPERATOR 2</v>
      </c>
      <c r="I824" s="41" t="str">
        <f>Personal_Development!I825</f>
        <v>C4 PROD</v>
      </c>
      <c r="J824" s="42" t="str">
        <f>Personal_Development!J825</f>
        <v xml:space="preserve">C4 </v>
      </c>
      <c r="K824" s="47"/>
      <c r="L824" s="47"/>
      <c r="M824" s="51"/>
      <c r="N824" s="51"/>
      <c r="O824" s="47"/>
      <c r="P824" s="47"/>
      <c r="Q824" s="47"/>
      <c r="R824" s="47"/>
      <c r="S824" s="51"/>
      <c r="T824" s="226"/>
      <c r="U824" s="47"/>
      <c r="V824" s="47"/>
      <c r="W824" s="52">
        <f t="shared" si="25"/>
        <v>0</v>
      </c>
      <c r="X824" s="63">
        <f t="shared" si="26"/>
        <v>1</v>
      </c>
    </row>
    <row r="825" spans="2:24" ht="24.6" customHeight="1">
      <c r="B825" s="48" t="str">
        <f>Personal_Development!B826</f>
        <v>R</v>
      </c>
      <c r="C825" s="48" t="str">
        <f>Personal_Development!C826</f>
        <v>K03343</v>
      </c>
      <c r="D825" s="14" t="str">
        <f>Personal_Development!D826</f>
        <v>C13911</v>
      </c>
      <c r="E825" s="11" t="str">
        <f>Personal_Development!E826</f>
        <v>MUHAMMAD AUHADDUDIN BIN ZOLKAPLI</v>
      </c>
      <c r="F825" s="12" t="str">
        <f>Personal_Development!F826</f>
        <v>PRODUCTION NO.1 DEPARTMENT</v>
      </c>
      <c r="G825" s="12" t="str">
        <f>Personal_Development!G826</f>
        <v>ASSEMBLY PRODUCTION SECTION (APS)</v>
      </c>
      <c r="H825" s="40" t="str">
        <f>Personal_Development!H826</f>
        <v>OPERATOR 2</v>
      </c>
      <c r="I825" s="41" t="str">
        <f>Personal_Development!I826</f>
        <v>C4 PROD</v>
      </c>
      <c r="J825" s="42" t="str">
        <f>Personal_Development!J826</f>
        <v xml:space="preserve">C4 </v>
      </c>
      <c r="K825" s="47"/>
      <c r="L825" s="47"/>
      <c r="M825" s="51"/>
      <c r="N825" s="51"/>
      <c r="O825" s="47"/>
      <c r="P825" s="47"/>
      <c r="Q825" s="47"/>
      <c r="R825" s="47"/>
      <c r="S825" s="51"/>
      <c r="T825" s="51"/>
      <c r="U825" s="47"/>
      <c r="V825" s="47"/>
      <c r="W825" s="52">
        <f t="shared" si="25"/>
        <v>0</v>
      </c>
      <c r="X825" s="63">
        <f t="shared" si="26"/>
        <v>1</v>
      </c>
    </row>
    <row r="826" spans="2:24" ht="24.6" customHeight="1">
      <c r="B826" s="48">
        <f>Personal_Development!B827</f>
        <v>0</v>
      </c>
      <c r="C826" s="48" t="str">
        <f>Personal_Development!C827</f>
        <v>K03344</v>
      </c>
      <c r="D826" s="14" t="str">
        <f>Personal_Development!D827</f>
        <v>C13912</v>
      </c>
      <c r="E826" s="11" t="str">
        <f>Personal_Development!E827</f>
        <v>SYAZANI BIN ABD SAMAN</v>
      </c>
      <c r="F826" s="12" t="str">
        <f>Personal_Development!F827</f>
        <v>PRODUCTION NO.1 DEPARTMENT</v>
      </c>
      <c r="G826" s="12" t="str">
        <f>Personal_Development!G827</f>
        <v>ASSEMBLY PRODUCTION SECTION (APS)</v>
      </c>
      <c r="H826" s="40" t="str">
        <f>Personal_Development!H827</f>
        <v>OPERATOR 2</v>
      </c>
      <c r="I826" s="41" t="str">
        <f>Personal_Development!I827</f>
        <v>C4 PROD</v>
      </c>
      <c r="J826" s="42" t="str">
        <f>Personal_Development!J827</f>
        <v xml:space="preserve">C4 </v>
      </c>
      <c r="K826" s="47"/>
      <c r="L826" s="47"/>
      <c r="M826" s="51"/>
      <c r="N826" s="51"/>
      <c r="O826" s="47"/>
      <c r="P826" s="47"/>
      <c r="Q826" s="47"/>
      <c r="R826" s="47"/>
      <c r="S826" s="51"/>
      <c r="T826" s="51">
        <v>1</v>
      </c>
      <c r="U826" s="47">
        <v>7</v>
      </c>
      <c r="V826" s="47"/>
      <c r="W826" s="52">
        <f t="shared" si="25"/>
        <v>8</v>
      </c>
      <c r="X826" s="63">
        <f t="shared" si="26"/>
        <v>5</v>
      </c>
    </row>
    <row r="827" spans="2:24" ht="24.6" customHeight="1">
      <c r="B827" s="48">
        <f>Personal_Development!B828</f>
        <v>0</v>
      </c>
      <c r="C827" s="48" t="str">
        <f>Personal_Development!C828</f>
        <v>K03345</v>
      </c>
      <c r="D827" s="14" t="str">
        <f>Personal_Development!D828</f>
        <v>C13913</v>
      </c>
      <c r="E827" s="11" t="str">
        <f>Personal_Development!E828</f>
        <v>NUR AZNIZA BINTI MOHAMAD AMRI</v>
      </c>
      <c r="F827" s="12" t="str">
        <f>Personal_Development!F828</f>
        <v>PRODUCTION NO.1 DEPARTMENT</v>
      </c>
      <c r="G827" s="12" t="str">
        <f>Personal_Development!G828</f>
        <v>ASSEMBLY PRODUCTION SECTION (APS)</v>
      </c>
      <c r="H827" s="40" t="str">
        <f>Personal_Development!H828</f>
        <v>OPERATOR 2</v>
      </c>
      <c r="I827" s="41" t="str">
        <f>Personal_Development!I828</f>
        <v>C4 PROD</v>
      </c>
      <c r="J827" s="42" t="str">
        <f>Personal_Development!J828</f>
        <v xml:space="preserve">C4 </v>
      </c>
      <c r="K827" s="47"/>
      <c r="L827" s="47"/>
      <c r="M827" s="51"/>
      <c r="N827" s="51"/>
      <c r="O827" s="47"/>
      <c r="P827" s="47"/>
      <c r="Q827" s="47"/>
      <c r="R827" s="47"/>
      <c r="S827" s="51"/>
      <c r="T827" s="51">
        <v>7</v>
      </c>
      <c r="U827" s="47"/>
      <c r="V827" s="47"/>
      <c r="W827" s="52">
        <f t="shared" si="25"/>
        <v>7</v>
      </c>
      <c r="X827" s="63">
        <f t="shared" si="26"/>
        <v>5</v>
      </c>
    </row>
    <row r="828" spans="2:24" ht="24.6" customHeight="1">
      <c r="B828" s="48" t="str">
        <f>Personal_Development!B829</f>
        <v>R</v>
      </c>
      <c r="C828" s="48" t="str">
        <f>Personal_Development!C829</f>
        <v>K03346</v>
      </c>
      <c r="D828" s="14" t="str">
        <f>Personal_Development!D829</f>
        <v>C13914</v>
      </c>
      <c r="E828" s="11" t="str">
        <f>Personal_Development!E829</f>
        <v>MOHD RAZIF BIN RAMLI</v>
      </c>
      <c r="F828" s="12" t="str">
        <f>Personal_Development!F829</f>
        <v>PRODUCTION NO.1 DEPARTMENT</v>
      </c>
      <c r="G828" s="12" t="str">
        <f>Personal_Development!G829</f>
        <v>ASSEMBLY PRODUCTION SECTION (APS)</v>
      </c>
      <c r="H828" s="40" t="str">
        <f>Personal_Development!H829</f>
        <v>OPERATOR 2</v>
      </c>
      <c r="I828" s="41" t="str">
        <f>Personal_Development!I829</f>
        <v>C4 PROD</v>
      </c>
      <c r="J828" s="42" t="str">
        <f>Personal_Development!J829</f>
        <v xml:space="preserve">C4 </v>
      </c>
      <c r="K828" s="47"/>
      <c r="L828" s="47"/>
      <c r="M828" s="51"/>
      <c r="N828" s="51"/>
      <c r="O828" s="47"/>
      <c r="P828" s="47"/>
      <c r="Q828" s="47"/>
      <c r="R828" s="47"/>
      <c r="S828" s="51"/>
      <c r="T828" s="51">
        <v>6</v>
      </c>
      <c r="U828" s="47"/>
      <c r="V828" s="47"/>
      <c r="W828" s="52">
        <f t="shared" si="25"/>
        <v>6</v>
      </c>
      <c r="X828" s="63">
        <f t="shared" si="26"/>
        <v>5</v>
      </c>
    </row>
    <row r="829" spans="2:24" ht="24.6" customHeight="1">
      <c r="B829" s="48">
        <f>Personal_Development!B830</f>
        <v>0</v>
      </c>
      <c r="C829" s="48" t="str">
        <f>Personal_Development!C830</f>
        <v>K03347</v>
      </c>
      <c r="D829" s="14" t="str">
        <f>Personal_Development!D830</f>
        <v>C13915</v>
      </c>
      <c r="E829" s="11" t="str">
        <f>Personal_Development!E830</f>
        <v>NOOR HARIS BIN HAMIDAN</v>
      </c>
      <c r="F829" s="12" t="str">
        <f>Personal_Development!F830</f>
        <v>PRODUCTION NO.1 DEPARTMENT</v>
      </c>
      <c r="G829" s="12" t="str">
        <f>Personal_Development!G830</f>
        <v>ASSEMBLY PRODUCTION SECTION (APS)</v>
      </c>
      <c r="H829" s="40" t="str">
        <f>Personal_Development!H830</f>
        <v>OPERATOR 2</v>
      </c>
      <c r="I829" s="41" t="str">
        <f>Personal_Development!I830</f>
        <v>C4 PROD</v>
      </c>
      <c r="J829" s="42" t="str">
        <f>Personal_Development!J830</f>
        <v xml:space="preserve">C4 </v>
      </c>
      <c r="K829" s="47"/>
      <c r="L829" s="47"/>
      <c r="M829" s="51"/>
      <c r="N829" s="51"/>
      <c r="O829" s="47"/>
      <c r="P829" s="47"/>
      <c r="Q829" s="47">
        <v>2</v>
      </c>
      <c r="R829" s="47"/>
      <c r="S829" s="51"/>
      <c r="T829" s="51"/>
      <c r="U829" s="47"/>
      <c r="V829" s="47"/>
      <c r="W829" s="52">
        <f t="shared" si="25"/>
        <v>2</v>
      </c>
      <c r="X829" s="63">
        <f t="shared" si="26"/>
        <v>2</v>
      </c>
    </row>
    <row r="830" spans="2:24" ht="24.6" customHeight="1">
      <c r="B830" s="48">
        <f>Personal_Development!B831</f>
        <v>0</v>
      </c>
      <c r="C830" s="48" t="str">
        <f>Personal_Development!C831</f>
        <v>T10102</v>
      </c>
      <c r="D830" s="14" t="str">
        <f>Personal_Development!D831</f>
        <v>C13971</v>
      </c>
      <c r="E830" s="11" t="str">
        <f>Personal_Development!E831</f>
        <v>NORAINI NADIRA BINTI MOHD NOR</v>
      </c>
      <c r="F830" s="12" t="str">
        <f>Personal_Development!F831</f>
        <v>GENERAL AFFAIRS DEPARTMENT</v>
      </c>
      <c r="G830" s="12" t="str">
        <f>Personal_Development!G831</f>
        <v>GENERAL AFFAIRS SECTION (GAS)</v>
      </c>
      <c r="H830" s="40" t="str">
        <f>Personal_Development!H831</f>
        <v>CLERK 1</v>
      </c>
      <c r="I830" s="41" t="str">
        <f>Personal_Development!I831</f>
        <v>C2 OFFICE</v>
      </c>
      <c r="J830" s="42" t="str">
        <f>Personal_Development!J831</f>
        <v xml:space="preserve">C2 </v>
      </c>
      <c r="K830" s="47"/>
      <c r="L830" s="47"/>
      <c r="M830" s="51"/>
      <c r="N830" s="51"/>
      <c r="O830" s="47"/>
      <c r="P830" s="47"/>
      <c r="Q830" s="47"/>
      <c r="R830" s="47"/>
      <c r="S830" s="51"/>
      <c r="T830" s="51"/>
      <c r="U830" s="47">
        <v>10</v>
      </c>
      <c r="V830" s="47"/>
      <c r="W830" s="52">
        <f t="shared" si="25"/>
        <v>10</v>
      </c>
      <c r="X830" s="63">
        <f t="shared" si="26"/>
        <v>5</v>
      </c>
    </row>
    <row r="831" spans="2:24" ht="24.6" customHeight="1">
      <c r="B831" s="48">
        <f>Personal_Development!B832</f>
        <v>0</v>
      </c>
      <c r="C831" s="48" t="str">
        <f>Personal_Development!C832</f>
        <v>T10103</v>
      </c>
      <c r="D831" s="14" t="str">
        <f>Personal_Development!D832</f>
        <v>C13996</v>
      </c>
      <c r="E831" s="11" t="str">
        <f>Personal_Development!E832</f>
        <v>MOHAMMAD ALIFF HAIQAL BIN HASRAM</v>
      </c>
      <c r="F831" s="12" t="str">
        <f>Personal_Development!F832</f>
        <v>FACTORY OPERATIONS DEPARTMENT</v>
      </c>
      <c r="G831" s="12" t="str">
        <f>Personal_Development!G832</f>
        <v>INVENTORY &amp; SYSYTEM CONTROL SECTION (IVS)</v>
      </c>
      <c r="H831" s="40" t="str">
        <f>Personal_Development!H832</f>
        <v>STOREHAND</v>
      </c>
      <c r="I831" s="41" t="str">
        <f>Personal_Development!I832</f>
        <v>C4 PROD</v>
      </c>
      <c r="J831" s="42" t="str">
        <f>Personal_Development!J832</f>
        <v xml:space="preserve">C4 </v>
      </c>
      <c r="K831" s="47"/>
      <c r="L831" s="47"/>
      <c r="M831" s="51"/>
      <c r="N831" s="51"/>
      <c r="O831" s="47"/>
      <c r="P831" s="47"/>
      <c r="Q831" s="47"/>
      <c r="R831" s="47"/>
      <c r="S831" s="51"/>
      <c r="T831" s="51"/>
      <c r="U831" s="47"/>
      <c r="V831" s="47"/>
      <c r="W831" s="52">
        <f t="shared" si="25"/>
        <v>0</v>
      </c>
      <c r="X831" s="63">
        <f t="shared" si="26"/>
        <v>1</v>
      </c>
    </row>
    <row r="832" spans="2:24" ht="24.6" customHeight="1">
      <c r="B832" s="48">
        <f>Personal_Development!B833</f>
        <v>0</v>
      </c>
      <c r="C832" s="48" t="str">
        <f>Personal_Development!C833</f>
        <v>T10104</v>
      </c>
      <c r="D832" s="14" t="str">
        <f>Personal_Development!D833</f>
        <v>C14005</v>
      </c>
      <c r="E832" s="11" t="str">
        <f>Personal_Development!E833</f>
        <v>MUHAMMAD NOR FAIZMAN BIN ZAIMI</v>
      </c>
      <c r="F832" s="12" t="str">
        <f>Personal_Development!F833</f>
        <v>PRODUCTION NO.1 DEPARTMENT</v>
      </c>
      <c r="G832" s="12" t="str">
        <f>Personal_Development!G833</f>
        <v>ASSEMBLY PRODUCTION SECTION (APS)</v>
      </c>
      <c r="H832" s="40" t="str">
        <f>Personal_Development!H833</f>
        <v>OPERATOR 2</v>
      </c>
      <c r="I832" s="41" t="str">
        <f>Personal_Development!I833</f>
        <v>C4 PROD</v>
      </c>
      <c r="J832" s="42" t="str">
        <f>Personal_Development!J833</f>
        <v xml:space="preserve">C4 </v>
      </c>
      <c r="K832" s="47"/>
      <c r="L832" s="47"/>
      <c r="M832" s="51"/>
      <c r="N832" s="51"/>
      <c r="O832" s="47"/>
      <c r="P832" s="47"/>
      <c r="Q832" s="47"/>
      <c r="R832" s="47"/>
      <c r="S832" s="51"/>
      <c r="T832" s="51">
        <v>3</v>
      </c>
      <c r="U832" s="47">
        <v>3</v>
      </c>
      <c r="V832" s="47">
        <v>3</v>
      </c>
      <c r="W832" s="52">
        <f t="shared" si="25"/>
        <v>9</v>
      </c>
      <c r="X832" s="63">
        <f t="shared" si="26"/>
        <v>5</v>
      </c>
    </row>
    <row r="833" spans="2:24" ht="24.6" customHeight="1">
      <c r="B833" s="48">
        <f>Personal_Development!B834</f>
        <v>0</v>
      </c>
      <c r="C833" s="48">
        <f>Personal_Development!C834</f>
        <v>0</v>
      </c>
      <c r="D833" s="14" t="str">
        <f>Personal_Development!D834</f>
        <v>T10105</v>
      </c>
      <c r="E833" s="11" t="str">
        <f>Personal_Development!E834</f>
        <v>MOHAMAD HAKIMY BIN MD NORDIN</v>
      </c>
      <c r="F833" s="12" t="str">
        <f>Personal_Development!F834</f>
        <v>PRODUCTION NO.1 DEPARTMENT</v>
      </c>
      <c r="G833" s="12" t="str">
        <f>Personal_Development!G834</f>
        <v>ASSEMBLY PRODUCTION SECTION (APS)</v>
      </c>
      <c r="H833" s="40" t="str">
        <f>Personal_Development!H834</f>
        <v>OPERATOR 2</v>
      </c>
      <c r="I833" s="41" t="str">
        <f>Personal_Development!I834</f>
        <v>C4 PROD</v>
      </c>
      <c r="J833" s="42" t="str">
        <f>Personal_Development!J834</f>
        <v xml:space="preserve">C4 </v>
      </c>
      <c r="K833" s="47"/>
      <c r="L833" s="47"/>
      <c r="M833" s="51"/>
      <c r="N833" s="51"/>
      <c r="O833" s="47"/>
      <c r="P833" s="47"/>
      <c r="Q833" s="47"/>
      <c r="R833" s="47"/>
      <c r="S833" s="51"/>
      <c r="T833" s="51"/>
      <c r="U833" s="47"/>
      <c r="V833" s="47"/>
      <c r="W833" s="52">
        <f t="shared" si="25"/>
        <v>0</v>
      </c>
      <c r="X833" s="63">
        <f t="shared" si="26"/>
        <v>1</v>
      </c>
    </row>
    <row r="834" spans="2:24" ht="24.6" customHeight="1">
      <c r="B834" s="48">
        <f>Personal_Development!B835</f>
        <v>0</v>
      </c>
      <c r="C834" s="48" t="str">
        <f>Personal_Development!C835</f>
        <v>T10106</v>
      </c>
      <c r="D834" s="14" t="str">
        <f>Personal_Development!D835</f>
        <v>C14006</v>
      </c>
      <c r="E834" s="11" t="str">
        <f>Personal_Development!E835</f>
        <v>ROSMAN BIN ABDULLAH</v>
      </c>
      <c r="F834" s="12" t="str">
        <f>Personal_Development!F835</f>
        <v>PRODUCTION NO.1 DEPARTMENT</v>
      </c>
      <c r="G834" s="12" t="str">
        <f>Personal_Development!G835</f>
        <v>ASSEMBLY PRODUCTION SECTION (APS)</v>
      </c>
      <c r="H834" s="40" t="str">
        <f>Personal_Development!H835</f>
        <v>OPERATOR 2</v>
      </c>
      <c r="I834" s="41" t="str">
        <f>Personal_Development!I835</f>
        <v>C4 PROD</v>
      </c>
      <c r="J834" s="42" t="str">
        <f>Personal_Development!J835</f>
        <v xml:space="preserve">C4 </v>
      </c>
      <c r="K834" s="47"/>
      <c r="L834" s="47"/>
      <c r="M834" s="51"/>
      <c r="N834" s="51"/>
      <c r="O834" s="47"/>
      <c r="P834" s="47"/>
      <c r="Q834" s="47"/>
      <c r="R834" s="47"/>
      <c r="S834" s="51"/>
      <c r="T834" s="51"/>
      <c r="U834" s="47"/>
      <c r="V834" s="47"/>
      <c r="W834" s="52">
        <f t="shared" si="25"/>
        <v>0</v>
      </c>
      <c r="X834" s="63">
        <f t="shared" si="26"/>
        <v>1</v>
      </c>
    </row>
    <row r="835" spans="2:24" ht="24.6" customHeight="1">
      <c r="B835" s="48" t="str">
        <f>Personal_Development!B836</f>
        <v>R</v>
      </c>
      <c r="C835" s="48">
        <f>Personal_Development!C836</f>
        <v>0</v>
      </c>
      <c r="D835" s="14" t="str">
        <f>Personal_Development!D836</f>
        <v>T10107</v>
      </c>
      <c r="E835" s="11" t="str">
        <f>Personal_Development!E836</f>
        <v>RAJA MUHAMAD SHAFIQ BIN RAJA AHMAD</v>
      </c>
      <c r="F835" s="12" t="str">
        <f>Personal_Development!F836</f>
        <v>FACTORY OPERATIONS DEPARTMENT</v>
      </c>
      <c r="G835" s="12" t="str">
        <f>Personal_Development!G836</f>
        <v>INVENTORY &amp; SYSYTEM CONTROL SECTION (IVS)</v>
      </c>
      <c r="H835" s="40" t="str">
        <f>Personal_Development!H836</f>
        <v>STOREHAND</v>
      </c>
      <c r="I835" s="41" t="str">
        <f>Personal_Development!I836</f>
        <v>C4 PROD</v>
      </c>
      <c r="J835" s="42" t="str">
        <f>Personal_Development!J836</f>
        <v xml:space="preserve">C4 </v>
      </c>
      <c r="K835" s="47"/>
      <c r="L835" s="47"/>
      <c r="M835" s="51"/>
      <c r="N835" s="51"/>
      <c r="O835" s="47"/>
      <c r="P835" s="47"/>
      <c r="Q835" s="47"/>
      <c r="R835" s="47"/>
      <c r="S835" s="51"/>
      <c r="T835" s="51"/>
      <c r="U835" s="47"/>
      <c r="V835" s="47"/>
      <c r="W835" s="52">
        <f t="shared" si="25"/>
        <v>0</v>
      </c>
      <c r="X835" s="63">
        <f t="shared" si="26"/>
        <v>1</v>
      </c>
    </row>
    <row r="836" spans="2:24" ht="24.6" customHeight="1">
      <c r="B836" s="48">
        <f>Personal_Development!B837</f>
        <v>0</v>
      </c>
      <c r="C836" s="48">
        <f>Personal_Development!C837</f>
        <v>0</v>
      </c>
      <c r="D836" s="14" t="str">
        <f>Personal_Development!D837</f>
        <v>T10108</v>
      </c>
      <c r="E836" s="11" t="str">
        <f>Personal_Development!E837</f>
        <v>NORASHEKIN BINTI HASSAN</v>
      </c>
      <c r="F836" s="12" t="str">
        <f>Personal_Development!F837</f>
        <v>GENERAL AFFAIRS DEPARTMENT</v>
      </c>
      <c r="G836" s="12" t="str">
        <f>Personal_Development!G837</f>
        <v>GENERAL AFFAIRS SECTION (GAS)</v>
      </c>
      <c r="H836" s="40" t="str">
        <f>Personal_Development!H837</f>
        <v>HOUSEKEEPER</v>
      </c>
      <c r="I836" s="41" t="str">
        <f>Personal_Development!I837</f>
        <v>C4 PROD</v>
      </c>
      <c r="J836" s="42" t="str">
        <f>Personal_Development!J837</f>
        <v xml:space="preserve">C4 </v>
      </c>
      <c r="K836" s="47"/>
      <c r="L836" s="47"/>
      <c r="M836" s="51"/>
      <c r="N836" s="51"/>
      <c r="O836" s="47"/>
      <c r="P836" s="47"/>
      <c r="Q836" s="47"/>
      <c r="R836" s="47"/>
      <c r="S836" s="51"/>
      <c r="T836" s="51"/>
      <c r="U836" s="47">
        <v>3</v>
      </c>
      <c r="V836" s="47"/>
      <c r="W836" s="52">
        <f t="shared" ref="W836:W900" si="27">SUM(K836:V836)</f>
        <v>3</v>
      </c>
      <c r="X836" s="63">
        <f t="shared" si="26"/>
        <v>3</v>
      </c>
    </row>
    <row r="837" spans="2:24" ht="24.6" customHeight="1">
      <c r="B837" s="48">
        <f>Personal_Development!B838</f>
        <v>0</v>
      </c>
      <c r="C837" s="48" t="str">
        <f>Personal_Development!C838</f>
        <v>K03348</v>
      </c>
      <c r="D837" s="14" t="str">
        <f>Personal_Development!D838</f>
        <v>C13916</v>
      </c>
      <c r="E837" s="11" t="str">
        <f>Personal_Development!E838</f>
        <v>WOLLY SKINNER ANAK SPEJIE</v>
      </c>
      <c r="F837" s="12" t="str">
        <f>Personal_Development!F838</f>
        <v>PRODUCTION NO.2 DEPARTMENT</v>
      </c>
      <c r="G837" s="12" t="str">
        <f>Personal_Development!G838</f>
        <v>MOLDING PRODUCTION SECTION (MPS)</v>
      </c>
      <c r="H837" s="40" t="str">
        <f>Personal_Development!H838</f>
        <v>OPERATOR 2</v>
      </c>
      <c r="I837" s="41" t="str">
        <f>Personal_Development!I838</f>
        <v>C4 PROD</v>
      </c>
      <c r="J837" s="42" t="str">
        <f>Personal_Development!J838</f>
        <v xml:space="preserve">C4 </v>
      </c>
      <c r="K837" s="47"/>
      <c r="L837" s="47"/>
      <c r="M837" s="51"/>
      <c r="N837" s="51"/>
      <c r="O837" s="47"/>
      <c r="P837" s="47"/>
      <c r="Q837" s="47"/>
      <c r="R837" s="47"/>
      <c r="S837" s="51"/>
      <c r="T837" s="51"/>
      <c r="U837" s="47"/>
      <c r="V837" s="47"/>
      <c r="W837" s="52">
        <f t="shared" si="27"/>
        <v>0</v>
      </c>
      <c r="X837" s="63">
        <f t="shared" si="26"/>
        <v>1</v>
      </c>
    </row>
    <row r="838" spans="2:24" ht="24.6" customHeight="1">
      <c r="B838" s="48" t="str">
        <f>Personal_Development!B839</f>
        <v>R</v>
      </c>
      <c r="C838" s="48">
        <f>Personal_Development!C839</f>
        <v>0</v>
      </c>
      <c r="D838" s="14" t="str">
        <f>Personal_Development!D839</f>
        <v>K03349</v>
      </c>
      <c r="E838" s="11" t="str">
        <f>Personal_Development!E839</f>
        <v>ZARINA BINTI ZAHARI</v>
      </c>
      <c r="F838" s="12" t="str">
        <f>Personal_Development!F839</f>
        <v>PRODUCTION NO.2 DEPARTMENT</v>
      </c>
      <c r="G838" s="12" t="str">
        <f>Personal_Development!G839</f>
        <v>MOLDING PRODUCTION SECTION (MPS)</v>
      </c>
      <c r="H838" s="40" t="str">
        <f>Personal_Development!H839</f>
        <v>OPERATOR 2</v>
      </c>
      <c r="I838" s="41" t="str">
        <f>Personal_Development!I839</f>
        <v>C4 PROD</v>
      </c>
      <c r="J838" s="42" t="str">
        <f>Personal_Development!J839</f>
        <v xml:space="preserve">C4 </v>
      </c>
      <c r="K838" s="47"/>
      <c r="L838" s="47"/>
      <c r="M838" s="51"/>
      <c r="N838" s="51"/>
      <c r="O838" s="47"/>
      <c r="P838" s="47"/>
      <c r="Q838" s="47"/>
      <c r="R838" s="47"/>
      <c r="S838" s="51"/>
      <c r="T838" s="51"/>
      <c r="U838" s="47"/>
      <c r="V838" s="47"/>
      <c r="W838" s="52">
        <f t="shared" si="27"/>
        <v>0</v>
      </c>
      <c r="X838" s="63">
        <f t="shared" si="26"/>
        <v>1</v>
      </c>
    </row>
    <row r="839" spans="2:24" ht="24.6" customHeight="1">
      <c r="B839" s="48" t="str">
        <f>Personal_Development!B840</f>
        <v>R</v>
      </c>
      <c r="C839" s="48">
        <f>Personal_Development!C840</f>
        <v>0</v>
      </c>
      <c r="D839" s="14" t="str">
        <f>Personal_Development!D840</f>
        <v>K03350</v>
      </c>
      <c r="E839" s="11" t="str">
        <f>Personal_Development!E840</f>
        <v>NURUL AKIDAH BINTI DG JAMIL</v>
      </c>
      <c r="F839" s="12" t="str">
        <f>Personal_Development!F840</f>
        <v>PRODUCTION NO.2 DEPARTMENT</v>
      </c>
      <c r="G839" s="12" t="str">
        <f>Personal_Development!G840</f>
        <v>MOLDING PRODUCTION SECTION (MPS)</v>
      </c>
      <c r="H839" s="40" t="str">
        <f>Personal_Development!H840</f>
        <v>OPERATOR 2</v>
      </c>
      <c r="I839" s="41" t="str">
        <f>Personal_Development!I840</f>
        <v>C4 PROD</v>
      </c>
      <c r="J839" s="42" t="str">
        <f>Personal_Development!J840</f>
        <v xml:space="preserve">C4 </v>
      </c>
      <c r="K839" s="47"/>
      <c r="L839" s="47"/>
      <c r="M839" s="51"/>
      <c r="N839" s="51"/>
      <c r="O839" s="47"/>
      <c r="P839" s="47"/>
      <c r="Q839" s="47"/>
      <c r="R839" s="47"/>
      <c r="S839" s="51"/>
      <c r="T839" s="51"/>
      <c r="U839" s="47"/>
      <c r="V839" s="47"/>
      <c r="W839" s="52">
        <f t="shared" si="27"/>
        <v>0</v>
      </c>
      <c r="X839" s="63">
        <f t="shared" si="26"/>
        <v>1</v>
      </c>
    </row>
    <row r="840" spans="2:24" ht="24.6" customHeight="1">
      <c r="B840" s="48">
        <f>Personal_Development!B841</f>
        <v>0</v>
      </c>
      <c r="C840" s="48" t="str">
        <f>Personal_Development!C841</f>
        <v>K03351</v>
      </c>
      <c r="D840" s="14" t="str">
        <f>Personal_Development!D841</f>
        <v>C13917</v>
      </c>
      <c r="E840" s="11" t="str">
        <f>Personal_Development!E841</f>
        <v>NORHAZARATUL AYU BINTI ABD AZIZ</v>
      </c>
      <c r="F840" s="12" t="str">
        <f>Personal_Development!F841</f>
        <v>PRODUCTION NO.2 DEPARTMENT</v>
      </c>
      <c r="G840" s="12" t="str">
        <f>Personal_Development!G841</f>
        <v>MOLDING PRODUCTION SECTION (MPS)</v>
      </c>
      <c r="H840" s="40" t="str">
        <f>Personal_Development!H841</f>
        <v>OPERATOR 2</v>
      </c>
      <c r="I840" s="41" t="str">
        <f>Personal_Development!I841</f>
        <v>C4 PROD</v>
      </c>
      <c r="J840" s="42" t="str">
        <f>Personal_Development!J841</f>
        <v xml:space="preserve">C4 </v>
      </c>
      <c r="K840" s="47"/>
      <c r="L840" s="47"/>
      <c r="M840" s="51"/>
      <c r="N840" s="51"/>
      <c r="O840" s="47"/>
      <c r="P840" s="47"/>
      <c r="Q840" s="47"/>
      <c r="R840" s="47"/>
      <c r="S840" s="51"/>
      <c r="T840" s="51"/>
      <c r="U840" s="47"/>
      <c r="V840" s="51">
        <v>2</v>
      </c>
      <c r="W840" s="52">
        <f t="shared" si="27"/>
        <v>2</v>
      </c>
      <c r="X840" s="63">
        <f t="shared" si="26"/>
        <v>2</v>
      </c>
    </row>
    <row r="841" spans="2:24" ht="24.6" customHeight="1">
      <c r="B841" s="48" t="str">
        <f>Personal_Development!B842</f>
        <v>R</v>
      </c>
      <c r="C841" s="48" t="str">
        <f>Personal_Development!C842</f>
        <v>K03352</v>
      </c>
      <c r="D841" s="14" t="str">
        <f>Personal_Development!D842</f>
        <v>C13918</v>
      </c>
      <c r="E841" s="11" t="str">
        <f>Personal_Development!E842</f>
        <v>WAN MOHD ZUL-MAJDI BIN WAN KAMARUZAMAN</v>
      </c>
      <c r="F841" s="12" t="str">
        <f>Personal_Development!F842</f>
        <v>PRODUCTION NO.1 DEPARTMENT</v>
      </c>
      <c r="G841" s="12" t="str">
        <f>Personal_Development!G842</f>
        <v>ASSEMBLY PRODUCTION SECTION (APS)</v>
      </c>
      <c r="H841" s="40" t="str">
        <f>Personal_Development!H842</f>
        <v>OPERATOR 2</v>
      </c>
      <c r="I841" s="41" t="str">
        <f>Personal_Development!I842</f>
        <v>C4 PROD</v>
      </c>
      <c r="J841" s="42" t="str">
        <f>Personal_Development!J842</f>
        <v xml:space="preserve">C4 </v>
      </c>
      <c r="K841" s="47"/>
      <c r="L841" s="47"/>
      <c r="M841" s="51"/>
      <c r="N841" s="51"/>
      <c r="O841" s="47"/>
      <c r="P841" s="47"/>
      <c r="Q841" s="47"/>
      <c r="R841" s="47"/>
      <c r="S841" s="51"/>
      <c r="T841" s="51"/>
      <c r="U841" s="47"/>
      <c r="V841" s="47"/>
      <c r="W841" s="52">
        <f t="shared" si="27"/>
        <v>0</v>
      </c>
      <c r="X841" s="63">
        <f t="shared" si="26"/>
        <v>1</v>
      </c>
    </row>
    <row r="842" spans="2:24" ht="24.6" customHeight="1">
      <c r="B842" s="48">
        <f>Personal_Development!B843</f>
        <v>0</v>
      </c>
      <c r="C842" s="48" t="str">
        <f>Personal_Development!C843</f>
        <v>K03353</v>
      </c>
      <c r="D842" s="14" t="str">
        <f>Personal_Development!D843</f>
        <v>C13919</v>
      </c>
      <c r="E842" s="11" t="str">
        <f>Personal_Development!E843</f>
        <v>MOHAMAD IZATTULLAH BIN SHAMSUDIN</v>
      </c>
      <c r="F842" s="12" t="str">
        <f>Personal_Development!F843</f>
        <v>PRODUCTION NO.1 DEPARTMENT</v>
      </c>
      <c r="G842" s="12" t="str">
        <f>Personal_Development!G843</f>
        <v>ASSEMBLY PRODUCTION SECTION (APS)</v>
      </c>
      <c r="H842" s="40" t="str">
        <f>Personal_Development!H843</f>
        <v>OPERATOR 2</v>
      </c>
      <c r="I842" s="41" t="str">
        <f>Personal_Development!I843</f>
        <v>C4 PROD</v>
      </c>
      <c r="J842" s="42" t="str">
        <f>Personal_Development!J843</f>
        <v xml:space="preserve">C4 </v>
      </c>
      <c r="K842" s="47"/>
      <c r="L842" s="47"/>
      <c r="M842" s="51"/>
      <c r="N842" s="51"/>
      <c r="O842" s="47"/>
      <c r="P842" s="47"/>
      <c r="Q842" s="47"/>
      <c r="R842" s="47"/>
      <c r="S842" s="51"/>
      <c r="T842" s="51"/>
      <c r="U842" s="47"/>
      <c r="V842" s="47"/>
      <c r="W842" s="52">
        <f t="shared" si="27"/>
        <v>0</v>
      </c>
      <c r="X842" s="63">
        <f t="shared" si="26"/>
        <v>1</v>
      </c>
    </row>
    <row r="843" spans="2:24" ht="24.6" customHeight="1">
      <c r="B843" s="48">
        <f>Personal_Development!B844</f>
        <v>0</v>
      </c>
      <c r="C843" s="48" t="str">
        <f>Personal_Development!C844</f>
        <v>K03354</v>
      </c>
      <c r="D843" s="14" t="str">
        <f>Personal_Development!D844</f>
        <v>C13920</v>
      </c>
      <c r="E843" s="11" t="str">
        <f>Personal_Development!E844</f>
        <v>INKA FARADILA BINTI MUHAMAD YUNUS</v>
      </c>
      <c r="F843" s="12" t="str">
        <f>Personal_Development!F844</f>
        <v>PRODUCTION NO.1 DEPARTMENT</v>
      </c>
      <c r="G843" s="12" t="str">
        <f>Personal_Development!G844</f>
        <v>ASSEMBLY PRODUCTION SECTION (APS)</v>
      </c>
      <c r="H843" s="40" t="str">
        <f>Personal_Development!H844</f>
        <v>OPERATOR 2</v>
      </c>
      <c r="I843" s="41" t="str">
        <f>Personal_Development!I844</f>
        <v>C4 PROD</v>
      </c>
      <c r="J843" s="42" t="str">
        <f>Personal_Development!J844</f>
        <v xml:space="preserve">C4 </v>
      </c>
      <c r="K843" s="47"/>
      <c r="L843" s="47"/>
      <c r="M843" s="51"/>
      <c r="N843" s="51"/>
      <c r="O843" s="47"/>
      <c r="P843" s="47"/>
      <c r="Q843" s="47"/>
      <c r="R843" s="47"/>
      <c r="S843" s="51"/>
      <c r="T843" s="51"/>
      <c r="U843" s="47"/>
      <c r="V843" s="47"/>
      <c r="W843" s="52">
        <f t="shared" si="27"/>
        <v>0</v>
      </c>
      <c r="X843" s="63">
        <f t="shared" si="26"/>
        <v>1</v>
      </c>
    </row>
    <row r="844" spans="2:24" ht="24.6" customHeight="1">
      <c r="B844" s="48" t="str">
        <f>Personal_Development!B845</f>
        <v>R</v>
      </c>
      <c r="C844" s="48">
        <f>Personal_Development!C845</f>
        <v>0</v>
      </c>
      <c r="D844" s="14" t="str">
        <f>Personal_Development!D845</f>
        <v>C13938</v>
      </c>
      <c r="E844" s="11" t="str">
        <f>Personal_Development!E845</f>
        <v>ZULKIFLI BIN BAHARI</v>
      </c>
      <c r="F844" s="12" t="str">
        <f>Personal_Development!F845</f>
        <v>GENERAL AFFAIRS DEPARTMENT</v>
      </c>
      <c r="G844" s="12" t="str">
        <f>Personal_Development!G845</f>
        <v>SAFETY &amp; ENVIRONMENT SECTION (SES)</v>
      </c>
      <c r="H844" s="40" t="str">
        <f>Personal_Development!H845</f>
        <v>SECURITY GUARD</v>
      </c>
      <c r="I844" s="41" t="str">
        <f>Personal_Development!I845</f>
        <v>C4 PROD</v>
      </c>
      <c r="J844" s="42" t="str">
        <f>Personal_Development!J845</f>
        <v xml:space="preserve">C4 </v>
      </c>
      <c r="K844" s="47"/>
      <c r="L844" s="47"/>
      <c r="M844" s="51"/>
      <c r="N844" s="51"/>
      <c r="O844" s="47"/>
      <c r="P844" s="47"/>
      <c r="Q844" s="47"/>
      <c r="R844" s="47"/>
      <c r="S844" s="51"/>
      <c r="T844" s="51"/>
      <c r="U844" s="47"/>
      <c r="V844" s="47"/>
      <c r="W844" s="52">
        <f t="shared" ref="W844" si="28">SUM(K844:V844)</f>
        <v>0</v>
      </c>
      <c r="X844" s="63">
        <f t="shared" si="26"/>
        <v>1</v>
      </c>
    </row>
    <row r="845" spans="2:24" ht="24.6" customHeight="1">
      <c r="B845" s="48" t="str">
        <f>Personal_Development!B846</f>
        <v>R</v>
      </c>
      <c r="C845" s="48" t="str">
        <f>Personal_Development!C846</f>
        <v>K03355</v>
      </c>
      <c r="D845" s="14" t="str">
        <f>Personal_Development!D846</f>
        <v>C13957</v>
      </c>
      <c r="E845" s="11" t="str">
        <f>Personal_Development!E846</f>
        <v>NORAZLEEN BINTI NORDIN</v>
      </c>
      <c r="F845" s="12" t="str">
        <f>Personal_Development!F846</f>
        <v>PRODUCTION NO.1 DEPARTMENT</v>
      </c>
      <c r="G845" s="12" t="str">
        <f>Personal_Development!G846</f>
        <v>ASSEMBLY PRODUCTION SECTION (APS)</v>
      </c>
      <c r="H845" s="40" t="str">
        <f>Personal_Development!H846</f>
        <v>OPERATOR 2</v>
      </c>
      <c r="I845" s="41" t="str">
        <f>Personal_Development!I846</f>
        <v>C4 PROD</v>
      </c>
      <c r="J845" s="42" t="str">
        <f>Personal_Development!J846</f>
        <v xml:space="preserve">C4 </v>
      </c>
      <c r="K845" s="47"/>
      <c r="L845" s="47"/>
      <c r="M845" s="51"/>
      <c r="N845" s="51"/>
      <c r="O845" s="47"/>
      <c r="P845" s="47"/>
      <c r="Q845" s="47"/>
      <c r="R845" s="47"/>
      <c r="S845" s="51"/>
      <c r="T845" s="51"/>
      <c r="U845" s="47"/>
      <c r="V845" s="47"/>
      <c r="W845" s="52">
        <f t="shared" si="27"/>
        <v>0</v>
      </c>
      <c r="X845" s="63">
        <f t="shared" si="26"/>
        <v>1</v>
      </c>
    </row>
    <row r="846" spans="2:24" ht="24.6" customHeight="1">
      <c r="B846" s="48" t="str">
        <f>Personal_Development!B847</f>
        <v>R</v>
      </c>
      <c r="C846" s="48">
        <f>Personal_Development!C847</f>
        <v>0</v>
      </c>
      <c r="D846" s="14" t="str">
        <f>Personal_Development!D847</f>
        <v>K03356</v>
      </c>
      <c r="E846" s="11" t="str">
        <f>Personal_Development!E847</f>
        <v>NOR NADIA BINTI SHARIF</v>
      </c>
      <c r="F846" s="12" t="str">
        <f>Personal_Development!F847</f>
        <v>PRODUCTION NO.1 DEPARTMENT</v>
      </c>
      <c r="G846" s="12" t="str">
        <f>Personal_Development!G847</f>
        <v>ASSEMBLY PRODUCTION SECTION (APS)</v>
      </c>
      <c r="H846" s="40" t="str">
        <f>Personal_Development!H847</f>
        <v>OPERATOR 2</v>
      </c>
      <c r="I846" s="41" t="str">
        <f>Personal_Development!I847</f>
        <v>C4 PROD</v>
      </c>
      <c r="J846" s="42" t="str">
        <f>Personal_Development!J847</f>
        <v xml:space="preserve">C4 </v>
      </c>
      <c r="K846" s="47"/>
      <c r="L846" s="47"/>
      <c r="M846" s="51"/>
      <c r="N846" s="51"/>
      <c r="O846" s="47"/>
      <c r="P846" s="47"/>
      <c r="Q846" s="47"/>
      <c r="R846" s="47"/>
      <c r="S846" s="51"/>
      <c r="T846" s="51"/>
      <c r="U846" s="47"/>
      <c r="V846" s="47"/>
      <c r="W846" s="52">
        <f t="shared" si="27"/>
        <v>0</v>
      </c>
      <c r="X846" s="63">
        <f t="shared" ref="X846:X909" si="29">ROUND(IF($W846&gt;=5,"5",IF($W846&gt;=4,"4",IF($W846&gt;=3,"3",IF($W846&gt;=2,"2",IF($W846&gt;=0,"1"))))),2)</f>
        <v>1</v>
      </c>
    </row>
    <row r="847" spans="2:24" ht="24.6" customHeight="1">
      <c r="B847" s="48">
        <f>Personal_Development!B848</f>
        <v>0</v>
      </c>
      <c r="C847" s="48" t="str">
        <f>Personal_Development!C848</f>
        <v>K03357</v>
      </c>
      <c r="D847" s="14" t="str">
        <f>Personal_Development!D848</f>
        <v>C13921</v>
      </c>
      <c r="E847" s="11" t="str">
        <f>Personal_Development!E848</f>
        <v>SITI FAZLILA BINTI RUSLAN</v>
      </c>
      <c r="F847" s="12" t="str">
        <f>Personal_Development!F848</f>
        <v>PRODUCTION NO.1 DEPARTMENT</v>
      </c>
      <c r="G847" s="12" t="str">
        <f>Personal_Development!G848</f>
        <v>ASSEMBLY PRODUCTION SECTION (APS)</v>
      </c>
      <c r="H847" s="40" t="str">
        <f>Personal_Development!H848</f>
        <v>OPERATOR 2</v>
      </c>
      <c r="I847" s="41" t="str">
        <f>Personal_Development!I848</f>
        <v>C4 PROD</v>
      </c>
      <c r="J847" s="42" t="str">
        <f>Personal_Development!J848</f>
        <v xml:space="preserve">C4 </v>
      </c>
      <c r="K847" s="47"/>
      <c r="L847" s="47"/>
      <c r="M847" s="51"/>
      <c r="N847" s="51"/>
      <c r="O847" s="47"/>
      <c r="P847" s="47"/>
      <c r="Q847" s="47"/>
      <c r="R847" s="47"/>
      <c r="S847" s="51"/>
      <c r="T847" s="51"/>
      <c r="U847" s="47">
        <v>4</v>
      </c>
      <c r="V847" s="47">
        <v>1</v>
      </c>
      <c r="W847" s="52">
        <f t="shared" si="27"/>
        <v>5</v>
      </c>
      <c r="X847" s="63">
        <f t="shared" si="29"/>
        <v>5</v>
      </c>
    </row>
    <row r="848" spans="2:24" ht="24.6" customHeight="1">
      <c r="B848" s="48">
        <f>Personal_Development!B849</f>
        <v>0</v>
      </c>
      <c r="C848" s="48" t="str">
        <f>Personal_Development!C849</f>
        <v>K03358</v>
      </c>
      <c r="D848" s="14" t="str">
        <f>Personal_Development!D849</f>
        <v>C13922</v>
      </c>
      <c r="E848" s="11" t="str">
        <f>Personal_Development!E849</f>
        <v>THANAM LECHMY A/P SUNDAR</v>
      </c>
      <c r="F848" s="12" t="str">
        <f>Personal_Development!F849</f>
        <v>PRODUCTION NO.1 DEPARTMENT</v>
      </c>
      <c r="G848" s="12" t="str">
        <f>Personal_Development!G849</f>
        <v>ASSEMBLY PRODUCTION SECTION (APS)</v>
      </c>
      <c r="H848" s="40" t="str">
        <f>Personal_Development!H849</f>
        <v>OPERATOR 2</v>
      </c>
      <c r="I848" s="41" t="str">
        <f>Personal_Development!I849</f>
        <v>C4 PROD</v>
      </c>
      <c r="J848" s="42" t="str">
        <f>Personal_Development!J849</f>
        <v xml:space="preserve">C4 </v>
      </c>
      <c r="K848" s="47"/>
      <c r="L848" s="47"/>
      <c r="M848" s="51"/>
      <c r="N848" s="51"/>
      <c r="O848" s="47"/>
      <c r="P848" s="47"/>
      <c r="Q848" s="47"/>
      <c r="R848" s="47"/>
      <c r="S848" s="51"/>
      <c r="T848" s="51">
        <v>6</v>
      </c>
      <c r="U848" s="47"/>
      <c r="V848" s="47"/>
      <c r="W848" s="52">
        <f t="shared" si="27"/>
        <v>6</v>
      </c>
      <c r="X848" s="63">
        <f t="shared" si="29"/>
        <v>5</v>
      </c>
    </row>
    <row r="849" spans="2:24" ht="24.6" customHeight="1">
      <c r="B849" s="48" t="str">
        <f>Personal_Development!B850</f>
        <v>R</v>
      </c>
      <c r="C849" s="48" t="str">
        <f>Personal_Development!C850</f>
        <v>K03359</v>
      </c>
      <c r="D849" s="14" t="str">
        <f>Personal_Development!D850</f>
        <v>C13923</v>
      </c>
      <c r="E849" s="11" t="str">
        <f>Personal_Development!E850</f>
        <v>MOHD FADILRASH BIN PADIRUN</v>
      </c>
      <c r="F849" s="12" t="str">
        <f>Personal_Development!F850</f>
        <v>PRODUCTION NO.1 DEPARTMENT</v>
      </c>
      <c r="G849" s="12" t="str">
        <f>Personal_Development!G850</f>
        <v>ASSEMBLY PRODUCTION SECTION (APS)</v>
      </c>
      <c r="H849" s="40" t="str">
        <f>Personal_Development!H850</f>
        <v>OPERATOR 2</v>
      </c>
      <c r="I849" s="41" t="str">
        <f>Personal_Development!I850</f>
        <v>C4 PROD</v>
      </c>
      <c r="J849" s="42" t="str">
        <f>Personal_Development!J850</f>
        <v xml:space="preserve">C4 </v>
      </c>
      <c r="K849" s="47"/>
      <c r="L849" s="47"/>
      <c r="M849" s="51"/>
      <c r="N849" s="51"/>
      <c r="O849" s="47"/>
      <c r="P849" s="47"/>
      <c r="Q849" s="47"/>
      <c r="R849" s="47"/>
      <c r="S849" s="51"/>
      <c r="T849" s="51"/>
      <c r="U849" s="47"/>
      <c r="V849" s="47"/>
      <c r="W849" s="52">
        <f t="shared" si="27"/>
        <v>0</v>
      </c>
      <c r="X849" s="63">
        <f t="shared" si="29"/>
        <v>1</v>
      </c>
    </row>
    <row r="850" spans="2:24" ht="24.6" customHeight="1">
      <c r="B850" s="48" t="str">
        <f>Personal_Development!B851</f>
        <v>R</v>
      </c>
      <c r="C850" s="48" t="str">
        <f>Personal_Development!C851</f>
        <v>K03360</v>
      </c>
      <c r="D850" s="14" t="str">
        <f>Personal_Development!D851</f>
        <v>C13924</v>
      </c>
      <c r="E850" s="11" t="str">
        <f>Personal_Development!E851</f>
        <v>SHAHIDA BINTI IDRIS</v>
      </c>
      <c r="F850" s="12" t="str">
        <f>Personal_Development!F851</f>
        <v>FACTORY OPERATIONS DEPARTMENT</v>
      </c>
      <c r="G850" s="12" t="str">
        <f>Personal_Development!G851</f>
        <v>INVENTORY &amp; SYSYTEM CONTROL SECTION (IVS)</v>
      </c>
      <c r="H850" s="40" t="str">
        <f>Personal_Development!H851</f>
        <v>STOREHAND</v>
      </c>
      <c r="I850" s="41" t="str">
        <f>Personal_Development!I851</f>
        <v>C4 PROD</v>
      </c>
      <c r="J850" s="42" t="str">
        <f>Personal_Development!J851</f>
        <v xml:space="preserve">C4 </v>
      </c>
      <c r="K850" s="47"/>
      <c r="L850" s="47"/>
      <c r="M850" s="51"/>
      <c r="N850" s="51"/>
      <c r="O850" s="47"/>
      <c r="P850" s="47"/>
      <c r="Q850" s="47"/>
      <c r="R850" s="47"/>
      <c r="S850" s="51"/>
      <c r="T850" s="51"/>
      <c r="U850" s="47"/>
      <c r="V850" s="47"/>
      <c r="W850" s="52">
        <f t="shared" si="27"/>
        <v>0</v>
      </c>
      <c r="X850" s="63">
        <f t="shared" si="29"/>
        <v>1</v>
      </c>
    </row>
    <row r="851" spans="2:24" ht="24.6" customHeight="1">
      <c r="B851" s="48">
        <f>Personal_Development!B852</f>
        <v>0</v>
      </c>
      <c r="C851" s="48" t="str">
        <f>Personal_Development!C852</f>
        <v>K03361</v>
      </c>
      <c r="D851" s="14" t="str">
        <f>Personal_Development!D852</f>
        <v>C13925</v>
      </c>
      <c r="E851" s="11" t="str">
        <f>Personal_Development!E852</f>
        <v>NURUL FAUZIYATUN BINTI AHMAD SHARIFUDIN</v>
      </c>
      <c r="F851" s="12" t="str">
        <f>Personal_Development!F852</f>
        <v>FACTORY OPERATIONS DEPARTMENT</v>
      </c>
      <c r="G851" s="12" t="str">
        <f>Personal_Development!G852</f>
        <v>INVENTORY &amp; SYSYTEM CONTROL SECTION (IVS)</v>
      </c>
      <c r="H851" s="40" t="str">
        <f>Personal_Development!H852</f>
        <v>STOREHAND</v>
      </c>
      <c r="I851" s="41" t="str">
        <f>Personal_Development!I852</f>
        <v>C4 PROD</v>
      </c>
      <c r="J851" s="42" t="str">
        <f>Personal_Development!J852</f>
        <v xml:space="preserve">C4 </v>
      </c>
      <c r="K851" s="47"/>
      <c r="L851" s="47"/>
      <c r="M851" s="51"/>
      <c r="N851" s="51"/>
      <c r="O851" s="47"/>
      <c r="P851" s="47"/>
      <c r="Q851" s="47"/>
      <c r="R851" s="47"/>
      <c r="S851" s="51"/>
      <c r="T851" s="51"/>
      <c r="U851" s="47"/>
      <c r="V851" s="47"/>
      <c r="W851" s="52">
        <f t="shared" si="27"/>
        <v>0</v>
      </c>
      <c r="X851" s="63">
        <f t="shared" si="29"/>
        <v>1</v>
      </c>
    </row>
    <row r="852" spans="2:24" ht="24.6" customHeight="1">
      <c r="B852" s="48">
        <f>Personal_Development!B853</f>
        <v>0</v>
      </c>
      <c r="C852" s="48">
        <f>Personal_Development!C853</f>
        <v>0</v>
      </c>
      <c r="D852" s="14" t="str">
        <f>Personal_Development!D853</f>
        <v>T10109</v>
      </c>
      <c r="E852" s="11" t="str">
        <f>Personal_Development!E853</f>
        <v>AFIQAKMAL BIN ZAHARI</v>
      </c>
      <c r="F852" s="12" t="str">
        <f>Personal_Development!F853</f>
        <v>FACTORY OPERATIONS DEPARTMENT</v>
      </c>
      <c r="G852" s="12" t="str">
        <f>Personal_Development!G853</f>
        <v>INVENTORY &amp; SYSYTEM CONTROL SECTION (IVS)</v>
      </c>
      <c r="H852" s="40" t="str">
        <f>Personal_Development!H853</f>
        <v>STOREHAND</v>
      </c>
      <c r="I852" s="41" t="str">
        <f>Personal_Development!I853</f>
        <v>C4 PROD</v>
      </c>
      <c r="J852" s="42" t="str">
        <f>Personal_Development!J853</f>
        <v xml:space="preserve">C4 </v>
      </c>
      <c r="K852" s="47"/>
      <c r="L852" s="47"/>
      <c r="M852" s="51"/>
      <c r="N852" s="51"/>
      <c r="O852" s="47"/>
      <c r="P852" s="47"/>
      <c r="Q852" s="47"/>
      <c r="R852" s="47"/>
      <c r="S852" s="51"/>
      <c r="T852" s="51"/>
      <c r="U852" s="47"/>
      <c r="V852" s="47"/>
      <c r="W852" s="52">
        <f t="shared" si="27"/>
        <v>0</v>
      </c>
      <c r="X852" s="63">
        <f t="shared" si="29"/>
        <v>1</v>
      </c>
    </row>
    <row r="853" spans="2:24" ht="24.6" customHeight="1">
      <c r="B853" s="48" t="str">
        <f>Personal_Development!B854</f>
        <v>R</v>
      </c>
      <c r="C853" s="48">
        <f>Personal_Development!C854</f>
        <v>0</v>
      </c>
      <c r="D853" s="14" t="str">
        <f>Personal_Development!D854</f>
        <v>T10110</v>
      </c>
      <c r="E853" s="11" t="str">
        <f>Personal_Development!E854</f>
        <v>RAFI IMRAN BIN RAMLI</v>
      </c>
      <c r="F853" s="12" t="str">
        <f>Personal_Development!F854</f>
        <v>PRODUCTION NO.1 DEPARTMENT</v>
      </c>
      <c r="G853" s="12" t="str">
        <f>Personal_Development!G854</f>
        <v>ASSEMBLY PRODUCTION SECTION (APS)</v>
      </c>
      <c r="H853" s="40" t="str">
        <f>Personal_Development!H854</f>
        <v>OPERATOR 2</v>
      </c>
      <c r="I853" s="41" t="str">
        <f>Personal_Development!I854</f>
        <v>C4 PROD</v>
      </c>
      <c r="J853" s="42" t="str">
        <f>Personal_Development!J854</f>
        <v xml:space="preserve">C4 </v>
      </c>
      <c r="K853" s="47"/>
      <c r="L853" s="47"/>
      <c r="M853" s="51"/>
      <c r="N853" s="51"/>
      <c r="O853" s="47"/>
      <c r="P853" s="47"/>
      <c r="Q853" s="47"/>
      <c r="R853" s="47"/>
      <c r="S853" s="51"/>
      <c r="T853" s="51"/>
      <c r="U853" s="47"/>
      <c r="V853" s="47"/>
      <c r="W853" s="52">
        <f t="shared" si="27"/>
        <v>0</v>
      </c>
      <c r="X853" s="63">
        <f t="shared" si="29"/>
        <v>1</v>
      </c>
    </row>
    <row r="854" spans="2:24" ht="24.6" customHeight="1">
      <c r="B854" s="48">
        <f>Personal_Development!B855</f>
        <v>0</v>
      </c>
      <c r="C854" s="48">
        <f>Personal_Development!C855</f>
        <v>0</v>
      </c>
      <c r="D854" s="14" t="str">
        <f>Personal_Development!D855</f>
        <v>T10111</v>
      </c>
      <c r="E854" s="11" t="str">
        <f>Personal_Development!E855</f>
        <v>MUHAMMAD SUHAIMI BIN MOHD NAWI</v>
      </c>
      <c r="F854" s="12" t="str">
        <f>Personal_Development!F855</f>
        <v>PRODUCTION NO.1 DEPARTMENT</v>
      </c>
      <c r="G854" s="12" t="str">
        <f>Personal_Development!G855</f>
        <v>ASSEMBLY PRODUCTION SECTION (APS)</v>
      </c>
      <c r="H854" s="40" t="str">
        <f>Personal_Development!H855</f>
        <v>OPERATOR 2</v>
      </c>
      <c r="I854" s="41" t="str">
        <f>Personal_Development!I855</f>
        <v>C4 PROD</v>
      </c>
      <c r="J854" s="42" t="str">
        <f>Personal_Development!J855</f>
        <v xml:space="preserve">C4 </v>
      </c>
      <c r="K854" s="47"/>
      <c r="L854" s="47"/>
      <c r="M854" s="51"/>
      <c r="N854" s="51"/>
      <c r="O854" s="47"/>
      <c r="P854" s="47"/>
      <c r="Q854" s="47"/>
      <c r="R854" s="47"/>
      <c r="S854" s="51"/>
      <c r="T854" s="51"/>
      <c r="U854" s="47"/>
      <c r="V854" s="47"/>
      <c r="W854" s="52">
        <f t="shared" si="27"/>
        <v>0</v>
      </c>
      <c r="X854" s="63">
        <f t="shared" si="29"/>
        <v>1</v>
      </c>
    </row>
    <row r="855" spans="2:24" ht="24.6" customHeight="1">
      <c r="B855" s="48">
        <f>Personal_Development!B856</f>
        <v>0</v>
      </c>
      <c r="C855" s="48">
        <f>Personal_Development!C856</f>
        <v>0</v>
      </c>
      <c r="D855" s="14" t="str">
        <f>Personal_Development!D856</f>
        <v>T10112</v>
      </c>
      <c r="E855" s="11" t="str">
        <f>Personal_Development!E856</f>
        <v>MUHAMAD HAMIRUL BIN ABDUL HALIM</v>
      </c>
      <c r="F855" s="12" t="str">
        <f>Personal_Development!F856</f>
        <v>PRODUCTION NO.1 DEPARTMENT</v>
      </c>
      <c r="G855" s="12" t="str">
        <f>Personal_Development!G856</f>
        <v>ASSEMBLY PRODUCTION SECTION (APS)</v>
      </c>
      <c r="H855" s="40" t="str">
        <f>Personal_Development!H856</f>
        <v>OPERATOR 2</v>
      </c>
      <c r="I855" s="41" t="str">
        <f>Personal_Development!I856</f>
        <v>C4 PROD</v>
      </c>
      <c r="J855" s="42" t="str">
        <f>Personal_Development!J856</f>
        <v xml:space="preserve">C4 </v>
      </c>
      <c r="K855" s="47"/>
      <c r="L855" s="47"/>
      <c r="M855" s="51"/>
      <c r="N855" s="51"/>
      <c r="O855" s="47"/>
      <c r="P855" s="47"/>
      <c r="Q855" s="47"/>
      <c r="R855" s="47"/>
      <c r="S855" s="51"/>
      <c r="T855" s="51"/>
      <c r="U855" s="47"/>
      <c r="V855" s="47"/>
      <c r="W855" s="52">
        <f t="shared" si="27"/>
        <v>0</v>
      </c>
      <c r="X855" s="63">
        <f t="shared" si="29"/>
        <v>1</v>
      </c>
    </row>
    <row r="856" spans="2:24" ht="24.6" customHeight="1">
      <c r="B856" s="48">
        <f>Personal_Development!B857</f>
        <v>0</v>
      </c>
      <c r="C856" s="48">
        <f>Personal_Development!C857</f>
        <v>0</v>
      </c>
      <c r="D856" s="14" t="str">
        <f>Personal_Development!D857</f>
        <v>T10113</v>
      </c>
      <c r="E856" s="11" t="str">
        <f>Personal_Development!E857</f>
        <v>MUHAMAD AZIQ FIKRI BIN MOHD RAZI</v>
      </c>
      <c r="F856" s="12" t="str">
        <f>Personal_Development!F857</f>
        <v>PRODUCTION NO.1 DEPARTMENT</v>
      </c>
      <c r="G856" s="12" t="str">
        <f>Personal_Development!G857</f>
        <v>ASSEMBLY PRODUCTION SECTION (APS)</v>
      </c>
      <c r="H856" s="40" t="str">
        <f>Personal_Development!H857</f>
        <v>OPERATOR 2</v>
      </c>
      <c r="I856" s="41" t="str">
        <f>Personal_Development!I857</f>
        <v>C4 PROD</v>
      </c>
      <c r="J856" s="42" t="str">
        <f>Personal_Development!J857</f>
        <v xml:space="preserve">C4 </v>
      </c>
      <c r="K856" s="47"/>
      <c r="L856" s="47"/>
      <c r="M856" s="51"/>
      <c r="N856" s="51"/>
      <c r="O856" s="47"/>
      <c r="P856" s="47"/>
      <c r="Q856" s="47"/>
      <c r="R856" s="47"/>
      <c r="S856" s="51"/>
      <c r="T856" s="51"/>
      <c r="U856" s="47"/>
      <c r="V856" s="47"/>
      <c r="W856" s="52">
        <f t="shared" si="27"/>
        <v>0</v>
      </c>
      <c r="X856" s="63">
        <f t="shared" si="29"/>
        <v>1</v>
      </c>
    </row>
    <row r="857" spans="2:24" ht="24.6" customHeight="1">
      <c r="B857" s="48">
        <f>Personal_Development!B858</f>
        <v>0</v>
      </c>
      <c r="C857" s="48">
        <f>Personal_Development!C858</f>
        <v>0</v>
      </c>
      <c r="D857" s="14" t="str">
        <f>Personal_Development!D858</f>
        <v>T10114</v>
      </c>
      <c r="E857" s="11" t="str">
        <f>Personal_Development!E858</f>
        <v>MUHAMAD REZA RAMADHAN BIN MAD TAJUDIN</v>
      </c>
      <c r="F857" s="12" t="str">
        <f>Personal_Development!F858</f>
        <v>PRODUCTION NO.1 DEPARTMENT</v>
      </c>
      <c r="G857" s="12" t="str">
        <f>Personal_Development!G858</f>
        <v>ASSEMBLY PRODUCTION SECTION (APS)</v>
      </c>
      <c r="H857" s="40" t="str">
        <f>Personal_Development!H858</f>
        <v>OPERATOR 2</v>
      </c>
      <c r="I857" s="41" t="str">
        <f>Personal_Development!I858</f>
        <v>C4 PROD</v>
      </c>
      <c r="J857" s="42" t="str">
        <f>Personal_Development!J858</f>
        <v xml:space="preserve">C4 </v>
      </c>
      <c r="K857" s="47"/>
      <c r="L857" s="47"/>
      <c r="M857" s="51"/>
      <c r="N857" s="51"/>
      <c r="O857" s="47"/>
      <c r="P857" s="47"/>
      <c r="Q857" s="47"/>
      <c r="R857" s="47"/>
      <c r="S857" s="51"/>
      <c r="T857" s="51"/>
      <c r="U857" s="47"/>
      <c r="V857" s="47"/>
      <c r="W857" s="52">
        <f t="shared" si="27"/>
        <v>0</v>
      </c>
      <c r="X857" s="63">
        <f t="shared" si="29"/>
        <v>1</v>
      </c>
    </row>
    <row r="858" spans="2:24" ht="24.6" customHeight="1">
      <c r="B858" s="48" t="str">
        <f>Personal_Development!B859</f>
        <v>R</v>
      </c>
      <c r="C858" s="48">
        <f>Personal_Development!C859</f>
        <v>0</v>
      </c>
      <c r="D858" s="14" t="str">
        <f>Personal_Development!D859</f>
        <v>T10115</v>
      </c>
      <c r="E858" s="11" t="str">
        <f>Personal_Development!E859</f>
        <v>MUHAMAD TAUFIK BIN MOHD ZARIMAN</v>
      </c>
      <c r="F858" s="12" t="str">
        <f>Personal_Development!F859</f>
        <v>PRODUCTION NO.1 DEPARTMENT</v>
      </c>
      <c r="G858" s="12" t="str">
        <f>Personal_Development!G859</f>
        <v>ASSEMBLY PRODUCTION SECTION (APS)</v>
      </c>
      <c r="H858" s="40" t="str">
        <f>Personal_Development!H859</f>
        <v>OPERATOR 2</v>
      </c>
      <c r="I858" s="41" t="str">
        <f>Personal_Development!I859</f>
        <v>C4 PROD</v>
      </c>
      <c r="J858" s="42" t="str">
        <f>Personal_Development!J859</f>
        <v xml:space="preserve">C4 </v>
      </c>
      <c r="K858" s="47"/>
      <c r="L858" s="47"/>
      <c r="M858" s="51"/>
      <c r="N858" s="51"/>
      <c r="O858" s="47"/>
      <c r="P858" s="47"/>
      <c r="Q858" s="47"/>
      <c r="R858" s="47"/>
      <c r="S858" s="51"/>
      <c r="T858" s="51"/>
      <c r="U858" s="47"/>
      <c r="V858" s="47"/>
      <c r="W858" s="52">
        <f t="shared" si="27"/>
        <v>0</v>
      </c>
      <c r="X858" s="63">
        <f t="shared" si="29"/>
        <v>1</v>
      </c>
    </row>
    <row r="859" spans="2:24" ht="24.6" customHeight="1">
      <c r="B859" s="48" t="str">
        <f>Personal_Development!B860</f>
        <v>R</v>
      </c>
      <c r="C859" s="48">
        <f>Personal_Development!C860</f>
        <v>0</v>
      </c>
      <c r="D859" s="14" t="str">
        <f>Personal_Development!D860</f>
        <v>T10117</v>
      </c>
      <c r="E859" s="11" t="str">
        <f>Personal_Development!E860</f>
        <v>MOHAMMAD NUZUL BIN JAMALDIN</v>
      </c>
      <c r="F859" s="12" t="str">
        <f>Personal_Development!F860</f>
        <v>FACTORY OPERATIONS DEPARTMENT</v>
      </c>
      <c r="G859" s="12" t="str">
        <f>Personal_Development!G860</f>
        <v>INVENTORY &amp; SYSYTEM CONTROL SECTION (IVS)</v>
      </c>
      <c r="H859" s="40" t="str">
        <f>Personal_Development!H860</f>
        <v>STOREHAND</v>
      </c>
      <c r="I859" s="41" t="str">
        <f>Personal_Development!I860</f>
        <v>C4 PROD</v>
      </c>
      <c r="J859" s="42" t="str">
        <f>Personal_Development!J860</f>
        <v xml:space="preserve">C4 </v>
      </c>
      <c r="K859" s="47"/>
      <c r="L859" s="47"/>
      <c r="M859" s="51"/>
      <c r="N859" s="51"/>
      <c r="O859" s="47"/>
      <c r="P859" s="47"/>
      <c r="Q859" s="47"/>
      <c r="R859" s="47"/>
      <c r="S859" s="51"/>
      <c r="T859" s="51"/>
      <c r="U859" s="47"/>
      <c r="V859" s="47"/>
      <c r="W859" s="52">
        <f t="shared" si="27"/>
        <v>0</v>
      </c>
      <c r="X859" s="63">
        <f t="shared" si="29"/>
        <v>1</v>
      </c>
    </row>
    <row r="860" spans="2:24" ht="24.6" customHeight="1">
      <c r="B860" s="48">
        <f>Personal_Development!B861</f>
        <v>0</v>
      </c>
      <c r="C860" s="48">
        <f>Personal_Development!C861</f>
        <v>0</v>
      </c>
      <c r="D860" s="14" t="str">
        <f>Personal_Development!D861</f>
        <v>T10118</v>
      </c>
      <c r="E860" s="11" t="str">
        <f>Personal_Development!E861</f>
        <v>NURUL FATIHA BINTI JAMAL</v>
      </c>
      <c r="F860" s="12" t="str">
        <f>Personal_Development!F861</f>
        <v>PRODUCTION NO.1 DEPARTMENT</v>
      </c>
      <c r="G860" s="12" t="str">
        <f>Personal_Development!G861</f>
        <v>ASSEMBLY PRODUCTION SECTION (APS)</v>
      </c>
      <c r="H860" s="40" t="str">
        <f>Personal_Development!H861</f>
        <v>OPERATOR 2</v>
      </c>
      <c r="I860" s="41" t="str">
        <f>Personal_Development!I861</f>
        <v>C4 PROD</v>
      </c>
      <c r="J860" s="42" t="str">
        <f>Personal_Development!J861</f>
        <v xml:space="preserve">C4 </v>
      </c>
      <c r="K860" s="47"/>
      <c r="L860" s="47"/>
      <c r="M860" s="51"/>
      <c r="N860" s="51"/>
      <c r="O860" s="47"/>
      <c r="P860" s="47"/>
      <c r="Q860" s="47"/>
      <c r="R860" s="47"/>
      <c r="S860" s="51"/>
      <c r="T860" s="51">
        <v>12</v>
      </c>
      <c r="U860" s="47"/>
      <c r="V860" s="47"/>
      <c r="W860" s="52">
        <f t="shared" si="27"/>
        <v>12</v>
      </c>
      <c r="X860" s="63">
        <f t="shared" si="29"/>
        <v>5</v>
      </c>
    </row>
    <row r="861" spans="2:24" ht="24.6" customHeight="1">
      <c r="B861" s="48" t="str">
        <f>Personal_Development!B862</f>
        <v>R</v>
      </c>
      <c r="C861" s="48">
        <f>Personal_Development!C862</f>
        <v>0</v>
      </c>
      <c r="D861" s="14" t="str">
        <f>Personal_Development!D862</f>
        <v>K03362</v>
      </c>
      <c r="E861" s="11" t="str">
        <f>Personal_Development!E862</f>
        <v>NORLINA BT BASIRON</v>
      </c>
      <c r="F861" s="12" t="str">
        <f>Personal_Development!F862</f>
        <v>PRODUCTION NO.2 DEPARTMENT</v>
      </c>
      <c r="G861" s="12" t="str">
        <f>Personal_Development!G862</f>
        <v>MOLDING PRODUCTION SECTION (MPS)</v>
      </c>
      <c r="H861" s="40" t="str">
        <f>Personal_Development!H862</f>
        <v>OPERATOR 2</v>
      </c>
      <c r="I861" s="41" t="str">
        <f>Personal_Development!I862</f>
        <v>C4 PROD</v>
      </c>
      <c r="J861" s="42" t="str">
        <f>Personal_Development!J862</f>
        <v xml:space="preserve">C4 </v>
      </c>
      <c r="K861" s="47"/>
      <c r="L861" s="47"/>
      <c r="M861" s="51"/>
      <c r="N861" s="51"/>
      <c r="O861" s="47"/>
      <c r="P861" s="47"/>
      <c r="Q861" s="47"/>
      <c r="R861" s="47"/>
      <c r="S861" s="51"/>
      <c r="T861" s="51"/>
      <c r="U861" s="47"/>
      <c r="V861" s="47"/>
      <c r="W861" s="52">
        <f t="shared" si="27"/>
        <v>0</v>
      </c>
      <c r="X861" s="63">
        <f t="shared" si="29"/>
        <v>1</v>
      </c>
    </row>
    <row r="862" spans="2:24" ht="24.6" customHeight="1">
      <c r="B862" s="48" t="str">
        <f>Personal_Development!B863</f>
        <v>R</v>
      </c>
      <c r="C862" s="48" t="str">
        <f>Personal_Development!C863</f>
        <v>K03363</v>
      </c>
      <c r="D862" s="14" t="str">
        <f>Personal_Development!D863</f>
        <v>C13926</v>
      </c>
      <c r="E862" s="11" t="str">
        <f>Personal_Development!E863</f>
        <v>NURUL NADHIRAH BINTI SHAFIE</v>
      </c>
      <c r="F862" s="12" t="str">
        <f>Personal_Development!F863</f>
        <v>PRODUCTION NO.2 DEPARTMENT</v>
      </c>
      <c r="G862" s="12" t="str">
        <f>Personal_Development!G863</f>
        <v>MOLDING PRODUCTION SECTION (MPS)</v>
      </c>
      <c r="H862" s="40" t="str">
        <f>Personal_Development!H863</f>
        <v>OPERATOR 2</v>
      </c>
      <c r="I862" s="41" t="str">
        <f>Personal_Development!I863</f>
        <v>C4 PROD</v>
      </c>
      <c r="J862" s="42" t="str">
        <f>Personal_Development!J863</f>
        <v xml:space="preserve">C4 </v>
      </c>
      <c r="K862" s="47"/>
      <c r="L862" s="47"/>
      <c r="M862" s="51"/>
      <c r="N862" s="51"/>
      <c r="O862" s="47"/>
      <c r="P862" s="47"/>
      <c r="Q862" s="47"/>
      <c r="R862" s="47"/>
      <c r="S862" s="51"/>
      <c r="T862" s="51"/>
      <c r="U862" s="47"/>
      <c r="V862" s="47"/>
      <c r="W862" s="52">
        <f t="shared" si="27"/>
        <v>0</v>
      </c>
      <c r="X862" s="63">
        <f t="shared" si="29"/>
        <v>1</v>
      </c>
    </row>
    <row r="863" spans="2:24" ht="24.6" customHeight="1">
      <c r="B863" s="48">
        <f>Personal_Development!B864</f>
        <v>0</v>
      </c>
      <c r="C863" s="48" t="str">
        <f>Personal_Development!C864</f>
        <v>K03364</v>
      </c>
      <c r="D863" s="14" t="str">
        <f>Personal_Development!D864</f>
        <v>C13928</v>
      </c>
      <c r="E863" s="11" t="str">
        <f>Personal_Development!E864</f>
        <v>ZULAIKHA BINTI MAZLAN</v>
      </c>
      <c r="F863" s="12" t="str">
        <f>Personal_Development!F864</f>
        <v>PRODUCTION NO.2 DEPARTMENT</v>
      </c>
      <c r="G863" s="12" t="str">
        <f>Personal_Development!G864</f>
        <v>MOLDING PRODUCTION SECTION (MPS)</v>
      </c>
      <c r="H863" s="40" t="str">
        <f>Personal_Development!H864</f>
        <v>OPERATOR 2</v>
      </c>
      <c r="I863" s="41" t="str">
        <f>Personal_Development!I864</f>
        <v>C4 PROD</v>
      </c>
      <c r="J863" s="42" t="str">
        <f>Personal_Development!J864</f>
        <v xml:space="preserve">C4 </v>
      </c>
      <c r="K863" s="47"/>
      <c r="L863" s="47"/>
      <c r="M863" s="51"/>
      <c r="N863" s="51"/>
      <c r="O863" s="47"/>
      <c r="P863" s="47"/>
      <c r="Q863" s="47"/>
      <c r="R863" s="47"/>
      <c r="S863" s="51"/>
      <c r="T863" s="51"/>
      <c r="U863" s="47"/>
      <c r="V863" s="47"/>
      <c r="W863" s="52">
        <f t="shared" si="27"/>
        <v>0</v>
      </c>
      <c r="X863" s="63">
        <f t="shared" si="29"/>
        <v>1</v>
      </c>
    </row>
    <row r="864" spans="2:24" ht="24.6" customHeight="1">
      <c r="B864" s="48" t="str">
        <f>Personal_Development!B865</f>
        <v>R</v>
      </c>
      <c r="C864" s="48" t="str">
        <f>Personal_Development!C865</f>
        <v>K03365</v>
      </c>
      <c r="D864" s="14" t="str">
        <f>Personal_Development!D865</f>
        <v>C13929</v>
      </c>
      <c r="E864" s="11" t="str">
        <f>Personal_Development!E865</f>
        <v>MUHAMAD HAIRUL HIYSAM BIN MAZLAN</v>
      </c>
      <c r="F864" s="12" t="str">
        <f>Personal_Development!F865</f>
        <v>FACTORY OPERATIONS DEPARTMENT</v>
      </c>
      <c r="G864" s="12" t="str">
        <f>Personal_Development!G865</f>
        <v>INVENTORY &amp; SYSYTEM CONTROL SECTION (IVS)</v>
      </c>
      <c r="H864" s="40" t="str">
        <f>Personal_Development!H865</f>
        <v>STOREHAND</v>
      </c>
      <c r="I864" s="41" t="str">
        <f>Personal_Development!I865</f>
        <v>C4 PROD</v>
      </c>
      <c r="J864" s="42" t="str">
        <f>Personal_Development!J865</f>
        <v xml:space="preserve">C4 </v>
      </c>
      <c r="K864" s="47"/>
      <c r="L864" s="47"/>
      <c r="M864" s="51"/>
      <c r="N864" s="51"/>
      <c r="O864" s="47"/>
      <c r="P864" s="47"/>
      <c r="Q864" s="47"/>
      <c r="R864" s="47"/>
      <c r="S864" s="51"/>
      <c r="T864" s="51"/>
      <c r="U864" s="47"/>
      <c r="V864" s="47"/>
      <c r="W864" s="52">
        <f t="shared" si="27"/>
        <v>0</v>
      </c>
      <c r="X864" s="63">
        <f t="shared" si="29"/>
        <v>1</v>
      </c>
    </row>
    <row r="865" spans="2:24" ht="24.6" customHeight="1">
      <c r="B865" s="48">
        <f>Personal_Development!B866</f>
        <v>0</v>
      </c>
      <c r="C865" s="48" t="str">
        <f>Personal_Development!C866</f>
        <v>K03366</v>
      </c>
      <c r="D865" s="14" t="str">
        <f>Personal_Development!D866</f>
        <v>C13930</v>
      </c>
      <c r="E865" s="11" t="str">
        <f>Personal_Development!E866</f>
        <v>MOHAMAD NAJIB BIN ZAKARIA</v>
      </c>
      <c r="F865" s="12" t="str">
        <f>Personal_Development!F866</f>
        <v>PRODUCTION NO.1 DEPARTMENT</v>
      </c>
      <c r="G865" s="12" t="str">
        <f>Personal_Development!G866</f>
        <v>ASSEMBLY PRODUCTION SECTION (APS)</v>
      </c>
      <c r="H865" s="40" t="str">
        <f>Personal_Development!H866</f>
        <v>OPERATOR 2</v>
      </c>
      <c r="I865" s="41" t="str">
        <f>Personal_Development!I866</f>
        <v>C4 PROD</v>
      </c>
      <c r="J865" s="42" t="str">
        <f>Personal_Development!J866</f>
        <v xml:space="preserve">C4 </v>
      </c>
      <c r="K865" s="47"/>
      <c r="L865" s="47"/>
      <c r="M865" s="51"/>
      <c r="N865" s="51"/>
      <c r="O865" s="47"/>
      <c r="P865" s="47"/>
      <c r="Q865" s="47"/>
      <c r="R865" s="47"/>
      <c r="S865" s="51"/>
      <c r="T865" s="51"/>
      <c r="U865" s="47"/>
      <c r="V865" s="47"/>
      <c r="W865" s="52">
        <f t="shared" si="27"/>
        <v>0</v>
      </c>
      <c r="X865" s="63">
        <f t="shared" si="29"/>
        <v>1</v>
      </c>
    </row>
    <row r="866" spans="2:24" ht="24.6" customHeight="1">
      <c r="B866" s="48">
        <f>Personal_Development!B867</f>
        <v>0</v>
      </c>
      <c r="C866" s="48" t="str">
        <f>Personal_Development!C867</f>
        <v>K03367</v>
      </c>
      <c r="D866" s="14" t="str">
        <f>Personal_Development!D867</f>
        <v>C13931</v>
      </c>
      <c r="E866" s="11" t="str">
        <f>Personal_Development!E867</f>
        <v>SITI NURUL ASIAH BINTI KASIM</v>
      </c>
      <c r="F866" s="12" t="str">
        <f>Personal_Development!F867</f>
        <v>PRODUCTION NO.1 DEPARTMENT</v>
      </c>
      <c r="G866" s="12" t="str">
        <f>Personal_Development!G867</f>
        <v>ASSEMBLY PRODUCTION SECTION (APS)</v>
      </c>
      <c r="H866" s="40" t="str">
        <f>Personal_Development!H867</f>
        <v>OPERATOR 2</v>
      </c>
      <c r="I866" s="41" t="str">
        <f>Personal_Development!I867</f>
        <v>C4 PROD</v>
      </c>
      <c r="J866" s="42" t="str">
        <f>Personal_Development!J867</f>
        <v xml:space="preserve">C4 </v>
      </c>
      <c r="K866" s="47"/>
      <c r="L866" s="47"/>
      <c r="M866" s="51"/>
      <c r="N866" s="51"/>
      <c r="O866" s="47"/>
      <c r="P866" s="47"/>
      <c r="Q866" s="47"/>
      <c r="R866" s="47"/>
      <c r="S866" s="51"/>
      <c r="T866" s="51"/>
      <c r="U866" s="47"/>
      <c r="V866" s="47"/>
      <c r="W866" s="52">
        <f t="shared" si="27"/>
        <v>0</v>
      </c>
      <c r="X866" s="63">
        <f t="shared" si="29"/>
        <v>1</v>
      </c>
    </row>
    <row r="867" spans="2:24" ht="24.6" customHeight="1">
      <c r="B867" s="48">
        <f>Personal_Development!B868</f>
        <v>0</v>
      </c>
      <c r="C867" s="48" t="str">
        <f>Personal_Development!C868</f>
        <v>K03368</v>
      </c>
      <c r="D867" s="14" t="str">
        <f>Personal_Development!D868</f>
        <v>C13932</v>
      </c>
      <c r="E867" s="11" t="str">
        <f>Personal_Development!E868</f>
        <v>MOHD ZULWALFAIZI BIN ZULKEPLI</v>
      </c>
      <c r="F867" s="12" t="str">
        <f>Personal_Development!F868</f>
        <v>PRODUCTION NO.1 DEPARTMENT</v>
      </c>
      <c r="G867" s="12" t="str">
        <f>Personal_Development!G868</f>
        <v>ASSEMBLY PRODUCTION SECTION (APS)</v>
      </c>
      <c r="H867" s="40" t="str">
        <f>Personal_Development!H868</f>
        <v>OPERATOR 2</v>
      </c>
      <c r="I867" s="41" t="str">
        <f>Personal_Development!I868</f>
        <v>C4 PROD</v>
      </c>
      <c r="J867" s="42" t="str">
        <f>Personal_Development!J868</f>
        <v xml:space="preserve">C4 </v>
      </c>
      <c r="K867" s="47"/>
      <c r="L867" s="47"/>
      <c r="M867" s="51"/>
      <c r="N867" s="51"/>
      <c r="O867" s="47"/>
      <c r="P867" s="47"/>
      <c r="Q867" s="47"/>
      <c r="R867" s="47"/>
      <c r="S867" s="51"/>
      <c r="T867" s="51">
        <v>9</v>
      </c>
      <c r="U867" s="47"/>
      <c r="V867" s="47"/>
      <c r="W867" s="52">
        <f t="shared" si="27"/>
        <v>9</v>
      </c>
      <c r="X867" s="63">
        <f t="shared" si="29"/>
        <v>5</v>
      </c>
    </row>
    <row r="868" spans="2:24" ht="24.6" customHeight="1">
      <c r="B868" s="48">
        <f>Personal_Development!B869</f>
        <v>0</v>
      </c>
      <c r="C868" s="48" t="str">
        <f>Personal_Development!C869</f>
        <v>K03369</v>
      </c>
      <c r="D868" s="14" t="str">
        <f>Personal_Development!D869</f>
        <v>C13933</v>
      </c>
      <c r="E868" s="11" t="str">
        <f>Personal_Development!E869</f>
        <v>NUUR HAFIS BIN SAID ALWI</v>
      </c>
      <c r="F868" s="12" t="str">
        <f>Personal_Development!F869</f>
        <v>PRODUCTION NO.1 DEPARTMENT</v>
      </c>
      <c r="G868" s="12" t="str">
        <f>Personal_Development!G869</f>
        <v>ASSEMBLY PRODUCTION SECTION (APS)</v>
      </c>
      <c r="H868" s="40" t="str">
        <f>Personal_Development!H869</f>
        <v>OPERATOR 2</v>
      </c>
      <c r="I868" s="41" t="str">
        <f>Personal_Development!I869</f>
        <v>C4 PROD</v>
      </c>
      <c r="J868" s="42" t="str">
        <f>Personal_Development!J869</f>
        <v xml:space="preserve">C4 </v>
      </c>
      <c r="K868" s="47"/>
      <c r="L868" s="47"/>
      <c r="M868" s="51"/>
      <c r="N868" s="51"/>
      <c r="O868" s="47"/>
      <c r="P868" s="47"/>
      <c r="Q868" s="47"/>
      <c r="R868" s="47"/>
      <c r="S868" s="51"/>
      <c r="T868" s="51">
        <v>1</v>
      </c>
      <c r="U868" s="47"/>
      <c r="V868" s="47">
        <v>2</v>
      </c>
      <c r="W868" s="52">
        <f t="shared" si="27"/>
        <v>3</v>
      </c>
      <c r="X868" s="63">
        <f t="shared" si="29"/>
        <v>3</v>
      </c>
    </row>
    <row r="869" spans="2:24" ht="24.6" customHeight="1">
      <c r="B869" s="48">
        <f>Personal_Development!B870</f>
        <v>0</v>
      </c>
      <c r="C869" s="48" t="str">
        <f>Personal_Development!C870</f>
        <v>K03370</v>
      </c>
      <c r="D869" s="14" t="str">
        <f>Personal_Development!D870</f>
        <v>C13934</v>
      </c>
      <c r="E869" s="11" t="str">
        <f>Personal_Development!E870</f>
        <v>NURUL SYAZANA BINTI ISMAIL</v>
      </c>
      <c r="F869" s="12" t="str">
        <f>Personal_Development!F870</f>
        <v>PRODUCTION NO.1 DEPARTMENT</v>
      </c>
      <c r="G869" s="12" t="str">
        <f>Personal_Development!G870</f>
        <v>ASSEMBLY PRODUCTION SECTION (APS)</v>
      </c>
      <c r="H869" s="40" t="str">
        <f>Personal_Development!H870</f>
        <v>OPERATOR 2</v>
      </c>
      <c r="I869" s="41" t="str">
        <f>Personal_Development!I870</f>
        <v>C4 PROD</v>
      </c>
      <c r="J869" s="42" t="str">
        <f>Personal_Development!J870</f>
        <v xml:space="preserve">C4 </v>
      </c>
      <c r="K869" s="47"/>
      <c r="L869" s="47"/>
      <c r="M869" s="51"/>
      <c r="N869" s="51"/>
      <c r="O869" s="47"/>
      <c r="P869" s="47"/>
      <c r="Q869" s="47"/>
      <c r="R869" s="47"/>
      <c r="S869" s="51"/>
      <c r="T869" s="51"/>
      <c r="U869" s="47"/>
      <c r="V869" s="47"/>
      <c r="W869" s="52">
        <f t="shared" si="27"/>
        <v>0</v>
      </c>
      <c r="X869" s="63">
        <f t="shared" si="29"/>
        <v>1</v>
      </c>
    </row>
    <row r="870" spans="2:24" ht="24.6" customHeight="1">
      <c r="B870" s="48">
        <f>Personal_Development!B871</f>
        <v>0</v>
      </c>
      <c r="C870" s="48" t="str">
        <f>Personal_Development!C871</f>
        <v>K03371</v>
      </c>
      <c r="D870" s="14" t="str">
        <f>Personal_Development!D871</f>
        <v>C13935</v>
      </c>
      <c r="E870" s="11" t="str">
        <f>Personal_Development!E871</f>
        <v>MOHAMMAD AZROL BIN NORSSHAM</v>
      </c>
      <c r="F870" s="12" t="str">
        <f>Personal_Development!F871</f>
        <v>PRODUCTION NO.1 DEPARTMENT</v>
      </c>
      <c r="G870" s="12" t="str">
        <f>Personal_Development!G871</f>
        <v>ASSEMBLY PRODUCTION SECTION (APS)</v>
      </c>
      <c r="H870" s="40" t="str">
        <f>Personal_Development!H871</f>
        <v>OPERATOR 2</v>
      </c>
      <c r="I870" s="41" t="str">
        <f>Personal_Development!I871</f>
        <v>C4 PROD</v>
      </c>
      <c r="J870" s="42" t="str">
        <f>Personal_Development!J871</f>
        <v xml:space="preserve">C4 </v>
      </c>
      <c r="K870" s="47"/>
      <c r="L870" s="47"/>
      <c r="M870" s="51"/>
      <c r="N870" s="51"/>
      <c r="O870" s="47"/>
      <c r="P870" s="47"/>
      <c r="Q870" s="47"/>
      <c r="R870" s="47"/>
      <c r="S870" s="51"/>
      <c r="T870" s="51"/>
      <c r="U870" s="47"/>
      <c r="V870" s="47"/>
      <c r="W870" s="52">
        <f t="shared" si="27"/>
        <v>0</v>
      </c>
      <c r="X870" s="63">
        <f t="shared" si="29"/>
        <v>1</v>
      </c>
    </row>
    <row r="871" spans="2:24" ht="24.6" customHeight="1">
      <c r="B871" s="48" t="str">
        <f>Personal_Development!B872</f>
        <v>R</v>
      </c>
      <c r="C871" s="48" t="str">
        <f>Personal_Development!C872</f>
        <v>K03372</v>
      </c>
      <c r="D871" s="14" t="str">
        <f>Personal_Development!D872</f>
        <v>C13936</v>
      </c>
      <c r="E871" s="11" t="str">
        <f>Personal_Development!E872</f>
        <v>MOHD ROZAIMI BIN MOHAMAD AZMI</v>
      </c>
      <c r="F871" s="12" t="str">
        <f>Personal_Development!F872</f>
        <v>PRODUCTION NO.1 DEPARTMENT</v>
      </c>
      <c r="G871" s="12" t="str">
        <f>Personal_Development!G872</f>
        <v>ASSEMBLY PRODUCTION SECTION (APS)</v>
      </c>
      <c r="H871" s="40" t="str">
        <f>Personal_Development!H872</f>
        <v>OPERATOR 2</v>
      </c>
      <c r="I871" s="41" t="str">
        <f>Personal_Development!I872</f>
        <v>C4 PROD</v>
      </c>
      <c r="J871" s="42" t="str">
        <f>Personal_Development!J872</f>
        <v xml:space="preserve">C4 </v>
      </c>
      <c r="K871" s="47"/>
      <c r="L871" s="47"/>
      <c r="M871" s="51"/>
      <c r="N871" s="51"/>
      <c r="O871" s="47"/>
      <c r="P871" s="47"/>
      <c r="Q871" s="47"/>
      <c r="R871" s="47"/>
      <c r="S871" s="51"/>
      <c r="T871" s="51"/>
      <c r="U871" s="47"/>
      <c r="V871" s="47"/>
      <c r="W871" s="52">
        <f t="shared" si="27"/>
        <v>0</v>
      </c>
      <c r="X871" s="63">
        <f t="shared" si="29"/>
        <v>1</v>
      </c>
    </row>
    <row r="872" spans="2:24" ht="24.6" customHeight="1">
      <c r="B872" s="48">
        <f>Personal_Development!B873</f>
        <v>0</v>
      </c>
      <c r="C872" s="48" t="str">
        <f>Personal_Development!C873</f>
        <v>K03373</v>
      </c>
      <c r="D872" s="14" t="str">
        <f>Personal_Development!D873</f>
        <v>C13937</v>
      </c>
      <c r="E872" s="11" t="str">
        <f>Personal_Development!E873</f>
        <v>FATIN NOR AMIRA BINTI ABDUL TALIP</v>
      </c>
      <c r="F872" s="12" t="str">
        <f>Personal_Development!F873</f>
        <v>PRODUCTION NO.1 DEPARTMENT</v>
      </c>
      <c r="G872" s="12" t="str">
        <f>Personal_Development!G873</f>
        <v>ASSEMBLY PRODUCTION SECTION (APS)</v>
      </c>
      <c r="H872" s="40" t="str">
        <f>Personal_Development!H873</f>
        <v>OPERATOR 2</v>
      </c>
      <c r="I872" s="41" t="str">
        <f>Personal_Development!I873</f>
        <v>C4 PROD</v>
      </c>
      <c r="J872" s="42" t="str">
        <f>Personal_Development!J873</f>
        <v xml:space="preserve">C4 </v>
      </c>
      <c r="K872" s="47"/>
      <c r="L872" s="47"/>
      <c r="M872" s="51"/>
      <c r="N872" s="51"/>
      <c r="O872" s="47"/>
      <c r="P872" s="47"/>
      <c r="Q872" s="47"/>
      <c r="R872" s="47"/>
      <c r="S872" s="51"/>
      <c r="T872" s="51"/>
      <c r="U872" s="47"/>
      <c r="V872" s="47">
        <v>8</v>
      </c>
      <c r="W872" s="52">
        <f t="shared" si="27"/>
        <v>8</v>
      </c>
      <c r="X872" s="63">
        <f t="shared" si="29"/>
        <v>5</v>
      </c>
    </row>
    <row r="873" spans="2:24" ht="24.6" customHeight="1">
      <c r="B873" s="48" t="str">
        <f>Personal_Development!B874</f>
        <v>R</v>
      </c>
      <c r="C873" s="48" t="str">
        <f>Personal_Development!C874</f>
        <v>K03374</v>
      </c>
      <c r="D873" s="14" t="str">
        <f>Personal_Development!D874</f>
        <v>C13939</v>
      </c>
      <c r="E873" s="11" t="str">
        <f>Personal_Development!E874</f>
        <v>MUSA KAZEEM BIN SHAIFUL AZHAR</v>
      </c>
      <c r="F873" s="12" t="str">
        <f>Personal_Development!F874</f>
        <v>PRODUCTION NO.1 DEPARTMENT</v>
      </c>
      <c r="G873" s="12" t="str">
        <f>Personal_Development!G874</f>
        <v>ASSEMBLY PRODUCTION SECTION (APS)</v>
      </c>
      <c r="H873" s="40" t="str">
        <f>Personal_Development!H874</f>
        <v>OPERATOR 2</v>
      </c>
      <c r="I873" s="41" t="str">
        <f>Personal_Development!I874</f>
        <v>C4 PROD</v>
      </c>
      <c r="J873" s="42" t="str">
        <f>Personal_Development!J874</f>
        <v xml:space="preserve">C4 </v>
      </c>
      <c r="K873" s="47"/>
      <c r="L873" s="47"/>
      <c r="M873" s="51"/>
      <c r="N873" s="51"/>
      <c r="O873" s="47"/>
      <c r="P873" s="47"/>
      <c r="Q873" s="47"/>
      <c r="R873" s="47"/>
      <c r="S873" s="51"/>
      <c r="T873" s="51"/>
      <c r="U873" s="47"/>
      <c r="V873" s="47"/>
      <c r="W873" s="52">
        <f t="shared" si="27"/>
        <v>0</v>
      </c>
      <c r="X873" s="63">
        <f t="shared" si="29"/>
        <v>1</v>
      </c>
    </row>
    <row r="874" spans="2:24" ht="24.6" customHeight="1">
      <c r="B874" s="48" t="str">
        <f>Personal_Development!B875</f>
        <v>R</v>
      </c>
      <c r="C874" s="48">
        <f>Personal_Development!C875</f>
        <v>0</v>
      </c>
      <c r="D874" s="14" t="str">
        <f>Personal_Development!D875</f>
        <v>K03375</v>
      </c>
      <c r="E874" s="11" t="str">
        <f>Personal_Development!E875</f>
        <v>UMA DEVI A/P YORIAH</v>
      </c>
      <c r="F874" s="12" t="str">
        <f>Personal_Development!F875</f>
        <v>PRODUCTION NO.1 DEPARTMENT</v>
      </c>
      <c r="G874" s="12" t="str">
        <f>Personal_Development!G875</f>
        <v>ASSEMBLY PRODUCTION SECTION (APS)</v>
      </c>
      <c r="H874" s="40" t="str">
        <f>Personal_Development!H875</f>
        <v>OPERATOR 2</v>
      </c>
      <c r="I874" s="41" t="str">
        <f>Personal_Development!I875</f>
        <v>C4 PROD</v>
      </c>
      <c r="J874" s="42" t="str">
        <f>Personal_Development!J875</f>
        <v xml:space="preserve">C4 </v>
      </c>
      <c r="K874" s="47"/>
      <c r="L874" s="47"/>
      <c r="M874" s="51"/>
      <c r="N874" s="51"/>
      <c r="O874" s="47"/>
      <c r="P874" s="47"/>
      <c r="Q874" s="47"/>
      <c r="R874" s="47"/>
      <c r="S874" s="51"/>
      <c r="T874" s="51"/>
      <c r="U874" s="47"/>
      <c r="V874" s="47"/>
      <c r="W874" s="52">
        <f t="shared" si="27"/>
        <v>0</v>
      </c>
      <c r="X874" s="63">
        <f t="shared" si="29"/>
        <v>1</v>
      </c>
    </row>
    <row r="875" spans="2:24" ht="24.6" customHeight="1">
      <c r="B875" s="48" t="str">
        <f>Personal_Development!B876</f>
        <v>R</v>
      </c>
      <c r="C875" s="48" t="str">
        <f>Personal_Development!C876</f>
        <v>K03376</v>
      </c>
      <c r="D875" s="14" t="str">
        <f>Personal_Development!D876</f>
        <v>C13940</v>
      </c>
      <c r="E875" s="11" t="str">
        <f>Personal_Development!E876</f>
        <v>SATHIYA SILAN A/L NAGALINGAM</v>
      </c>
      <c r="F875" s="12" t="str">
        <f>Personal_Development!F876</f>
        <v>PRODUCTION NO.1 DEPARTMENT</v>
      </c>
      <c r="G875" s="12" t="str">
        <f>Personal_Development!G876</f>
        <v>ASSEMBLY PRODUCTION SECTION (APS)</v>
      </c>
      <c r="H875" s="40" t="str">
        <f>Personal_Development!H876</f>
        <v>OPERATOR 2</v>
      </c>
      <c r="I875" s="41" t="str">
        <f>Personal_Development!I876</f>
        <v>C4 PROD</v>
      </c>
      <c r="J875" s="42" t="str">
        <f>Personal_Development!J876</f>
        <v xml:space="preserve">C4 </v>
      </c>
      <c r="K875" s="47"/>
      <c r="L875" s="47"/>
      <c r="M875" s="51"/>
      <c r="N875" s="51"/>
      <c r="O875" s="47"/>
      <c r="P875" s="47"/>
      <c r="Q875" s="47"/>
      <c r="R875" s="47"/>
      <c r="S875" s="51"/>
      <c r="T875" s="51"/>
      <c r="U875" s="47"/>
      <c r="V875" s="47"/>
      <c r="W875" s="52">
        <f t="shared" si="27"/>
        <v>0</v>
      </c>
      <c r="X875" s="63">
        <f t="shared" si="29"/>
        <v>1</v>
      </c>
    </row>
    <row r="876" spans="2:24" ht="24.6" customHeight="1">
      <c r="B876" s="48" t="str">
        <f>Personal_Development!B877</f>
        <v>R</v>
      </c>
      <c r="C876" s="48" t="str">
        <f>Personal_Development!C877</f>
        <v>K03377</v>
      </c>
      <c r="D876" s="14" t="str">
        <f>Personal_Development!D877</f>
        <v>C13970</v>
      </c>
      <c r="E876" s="11" t="str">
        <f>Personal_Development!E877</f>
        <v>PALANI A/L RATHNASAMY</v>
      </c>
      <c r="F876" s="12" t="str">
        <f>Personal_Development!F877</f>
        <v>PRODUCTION NO.1 DEPARTMENT</v>
      </c>
      <c r="G876" s="12" t="str">
        <f>Personal_Development!G877</f>
        <v>ASSEMBLY PRODUCTION SECTION (APS)</v>
      </c>
      <c r="H876" s="40" t="str">
        <f>Personal_Development!H877</f>
        <v>OPERATOR 2</v>
      </c>
      <c r="I876" s="41" t="str">
        <f>Personal_Development!I877</f>
        <v>C4 PROD</v>
      </c>
      <c r="J876" s="42" t="str">
        <f>Personal_Development!J877</f>
        <v xml:space="preserve">C4 </v>
      </c>
      <c r="K876" s="47"/>
      <c r="L876" s="47"/>
      <c r="M876" s="51"/>
      <c r="N876" s="51"/>
      <c r="O876" s="47"/>
      <c r="P876" s="47"/>
      <c r="Q876" s="47"/>
      <c r="R876" s="47"/>
      <c r="S876" s="51"/>
      <c r="T876" s="51"/>
      <c r="U876" s="47"/>
      <c r="V876" s="47"/>
      <c r="W876" s="52">
        <f t="shared" si="27"/>
        <v>0</v>
      </c>
      <c r="X876" s="63">
        <f t="shared" si="29"/>
        <v>1</v>
      </c>
    </row>
    <row r="877" spans="2:24" ht="24.6" customHeight="1">
      <c r="B877" s="48" t="str">
        <f>Personal_Development!B878</f>
        <v>R</v>
      </c>
      <c r="C877" s="48" t="str">
        <f>Personal_Development!C878</f>
        <v>K03378</v>
      </c>
      <c r="D877" s="14" t="str">
        <f>Personal_Development!D878</f>
        <v>C13941</v>
      </c>
      <c r="E877" s="11" t="str">
        <f>Personal_Development!E878</f>
        <v>THEVENDIRRAN A/L AYAWU</v>
      </c>
      <c r="F877" s="12" t="str">
        <f>Personal_Development!F878</f>
        <v>PRODUCTION NO.1 DEPARTMENT</v>
      </c>
      <c r="G877" s="12" t="str">
        <f>Personal_Development!G878</f>
        <v>ASSEMBLY PRODUCTION SECTION (APS)</v>
      </c>
      <c r="H877" s="40" t="str">
        <f>Personal_Development!H878</f>
        <v>OPERATOR 2</v>
      </c>
      <c r="I877" s="41" t="str">
        <f>Personal_Development!I878</f>
        <v>C4 PROD</v>
      </c>
      <c r="J877" s="42" t="str">
        <f>Personal_Development!J878</f>
        <v xml:space="preserve">C4 </v>
      </c>
      <c r="K877" s="47"/>
      <c r="L877" s="47"/>
      <c r="M877" s="51"/>
      <c r="N877" s="51"/>
      <c r="O877" s="47"/>
      <c r="P877" s="47"/>
      <c r="Q877" s="47"/>
      <c r="R877" s="47"/>
      <c r="S877" s="51"/>
      <c r="T877" s="51"/>
      <c r="U877" s="47"/>
      <c r="V877" s="47"/>
      <c r="W877" s="52">
        <f t="shared" si="27"/>
        <v>0</v>
      </c>
      <c r="X877" s="63">
        <f t="shared" si="29"/>
        <v>1</v>
      </c>
    </row>
    <row r="878" spans="2:24" ht="24.6" customHeight="1">
      <c r="B878" s="48">
        <f>Personal_Development!B879</f>
        <v>0</v>
      </c>
      <c r="C878" s="48" t="str">
        <f>Personal_Development!C879</f>
        <v>K03379</v>
      </c>
      <c r="D878" s="14" t="str">
        <f>Personal_Development!D879</f>
        <v>C13942</v>
      </c>
      <c r="E878" s="11" t="str">
        <f>Personal_Development!E879</f>
        <v>MUHAMMAD AZWAN BIN ROSLAN</v>
      </c>
      <c r="F878" s="12" t="str">
        <f>Personal_Development!F879</f>
        <v>PRODUCTION NO.1 DEPARTMENT</v>
      </c>
      <c r="G878" s="12" t="str">
        <f>Personal_Development!G879</f>
        <v>ASSEMBLY PRODUCTION SECTION (APS)</v>
      </c>
      <c r="H878" s="40" t="str">
        <f>Personal_Development!H879</f>
        <v>OPERATOR 2</v>
      </c>
      <c r="I878" s="41" t="str">
        <f>Personal_Development!I879</f>
        <v>C4 PROD</v>
      </c>
      <c r="J878" s="42" t="str">
        <f>Personal_Development!J879</f>
        <v xml:space="preserve">C4 </v>
      </c>
      <c r="K878" s="47"/>
      <c r="L878" s="47"/>
      <c r="M878" s="51"/>
      <c r="N878" s="51"/>
      <c r="O878" s="47"/>
      <c r="P878" s="47"/>
      <c r="Q878" s="47"/>
      <c r="R878" s="47"/>
      <c r="S878" s="51"/>
      <c r="T878" s="51"/>
      <c r="U878" s="47"/>
      <c r="V878" s="47"/>
      <c r="W878" s="52">
        <f t="shared" si="27"/>
        <v>0</v>
      </c>
      <c r="X878" s="63">
        <f t="shared" si="29"/>
        <v>1</v>
      </c>
    </row>
    <row r="879" spans="2:24" ht="24.6" customHeight="1">
      <c r="B879" s="48">
        <f>Personal_Development!B880</f>
        <v>0</v>
      </c>
      <c r="C879" s="48" t="str">
        <f>Personal_Development!C880</f>
        <v>K03380</v>
      </c>
      <c r="D879" s="14" t="str">
        <f>Personal_Development!D880</f>
        <v>C13943</v>
      </c>
      <c r="E879" s="11" t="str">
        <f>Personal_Development!E880</f>
        <v>MOHD SYAZWAN BIN SHAHADAN</v>
      </c>
      <c r="F879" s="12" t="str">
        <f>Personal_Development!F880</f>
        <v>PRODUCTION NO.1 DEPARTMENT</v>
      </c>
      <c r="G879" s="12" t="str">
        <f>Personal_Development!G880</f>
        <v>ASSEMBLY PRODUCTION SECTION (APS)</v>
      </c>
      <c r="H879" s="40" t="str">
        <f>Personal_Development!H880</f>
        <v>OPERATOR 2</v>
      </c>
      <c r="I879" s="41" t="str">
        <f>Personal_Development!I880</f>
        <v>C4 PROD</v>
      </c>
      <c r="J879" s="42" t="str">
        <f>Personal_Development!J880</f>
        <v xml:space="preserve">C4 </v>
      </c>
      <c r="K879" s="47"/>
      <c r="L879" s="47"/>
      <c r="M879" s="51"/>
      <c r="N879" s="51"/>
      <c r="O879" s="47"/>
      <c r="P879" s="47"/>
      <c r="Q879" s="47"/>
      <c r="R879" s="47"/>
      <c r="S879" s="51"/>
      <c r="T879" s="51"/>
      <c r="U879" s="47"/>
      <c r="V879" s="47"/>
      <c r="W879" s="52">
        <f t="shared" si="27"/>
        <v>0</v>
      </c>
      <c r="X879" s="63">
        <f t="shared" si="29"/>
        <v>1</v>
      </c>
    </row>
    <row r="880" spans="2:24" ht="24.6" customHeight="1">
      <c r="B880" s="48">
        <f>Personal_Development!B881</f>
        <v>0</v>
      </c>
      <c r="C880" s="48" t="str">
        <f>Personal_Development!C881</f>
        <v>K03381</v>
      </c>
      <c r="D880" s="14" t="str">
        <f>Personal_Development!D881</f>
        <v>C13944</v>
      </c>
      <c r="E880" s="11" t="str">
        <f>Personal_Development!E881</f>
        <v>MOHAMMAD  ZULKARNAIN BIN ZAKARIA</v>
      </c>
      <c r="F880" s="12" t="str">
        <f>Personal_Development!F881</f>
        <v>PRODUCTION NO.2 DEPARTMENT</v>
      </c>
      <c r="G880" s="12" t="str">
        <f>Personal_Development!G881</f>
        <v>MOLDING PRODUCTION SECTION (MPS)</v>
      </c>
      <c r="H880" s="40" t="str">
        <f>Personal_Development!H881</f>
        <v>OPERATOR 2</v>
      </c>
      <c r="I880" s="41" t="str">
        <f>Personal_Development!I881</f>
        <v>C4 PROD</v>
      </c>
      <c r="J880" s="42" t="str">
        <f>Personal_Development!J881</f>
        <v xml:space="preserve">C4 </v>
      </c>
      <c r="K880" s="47"/>
      <c r="L880" s="47"/>
      <c r="M880" s="51"/>
      <c r="N880" s="51"/>
      <c r="O880" s="47"/>
      <c r="P880" s="47"/>
      <c r="Q880" s="47"/>
      <c r="R880" s="47"/>
      <c r="S880" s="51"/>
      <c r="T880" s="51"/>
      <c r="U880" s="47"/>
      <c r="V880" s="47"/>
      <c r="W880" s="52">
        <f t="shared" si="27"/>
        <v>0</v>
      </c>
      <c r="X880" s="63">
        <f t="shared" si="29"/>
        <v>1</v>
      </c>
    </row>
    <row r="881" spans="2:24" ht="24.6" customHeight="1">
      <c r="B881" s="48" t="str">
        <f>Personal_Development!B882</f>
        <v>R</v>
      </c>
      <c r="C881" s="48">
        <f>Personal_Development!C882</f>
        <v>0</v>
      </c>
      <c r="D881" s="14" t="str">
        <f>Personal_Development!D882</f>
        <v>K03382</v>
      </c>
      <c r="E881" s="11" t="str">
        <f>Personal_Development!E882</f>
        <v>NUR SYAHIDA BINTI AMSIR</v>
      </c>
      <c r="F881" s="12" t="str">
        <f>Personal_Development!F882</f>
        <v>PRODUCTION NO.2 DEPARTMENT</v>
      </c>
      <c r="G881" s="12" t="str">
        <f>Personal_Development!G882</f>
        <v>MOLDING PRODUCTION SECTION (MPS)</v>
      </c>
      <c r="H881" s="40" t="str">
        <f>Personal_Development!H882</f>
        <v>OPERATOR 2</v>
      </c>
      <c r="I881" s="41" t="str">
        <f>Personal_Development!I882</f>
        <v>C4 PROD</v>
      </c>
      <c r="J881" s="42" t="str">
        <f>Personal_Development!J882</f>
        <v xml:space="preserve">C4 </v>
      </c>
      <c r="K881" s="47"/>
      <c r="L881" s="47"/>
      <c r="M881" s="51"/>
      <c r="N881" s="51"/>
      <c r="O881" s="47"/>
      <c r="P881" s="47"/>
      <c r="Q881" s="47"/>
      <c r="R881" s="47"/>
      <c r="S881" s="51"/>
      <c r="T881" s="51"/>
      <c r="U881" s="47"/>
      <c r="V881" s="47"/>
      <c r="W881" s="52">
        <f t="shared" si="27"/>
        <v>0</v>
      </c>
      <c r="X881" s="63">
        <f t="shared" si="29"/>
        <v>1</v>
      </c>
    </row>
    <row r="882" spans="2:24" ht="24.6" customHeight="1">
      <c r="B882" s="48" t="str">
        <f>Personal_Development!B883</f>
        <v>R</v>
      </c>
      <c r="C882" s="48">
        <f>Personal_Development!C883</f>
        <v>0</v>
      </c>
      <c r="D882" s="14" t="str">
        <f>Personal_Development!D883</f>
        <v>T10119</v>
      </c>
      <c r="E882" s="11" t="str">
        <f>Personal_Development!E883</f>
        <v>NUR FATIHAH BINTI AB HADI</v>
      </c>
      <c r="F882" s="12" t="str">
        <f>Personal_Development!F883</f>
        <v>PRODUCTION NO.2 DEPARTMENT</v>
      </c>
      <c r="G882" s="12" t="str">
        <f>Personal_Development!G883</f>
        <v>MOLDING PRODUCTION SECTION (MPS)</v>
      </c>
      <c r="H882" s="40" t="str">
        <f>Personal_Development!H883</f>
        <v>OPERATOR 2</v>
      </c>
      <c r="I882" s="41" t="str">
        <f>Personal_Development!I883</f>
        <v>C4 PROD</v>
      </c>
      <c r="J882" s="42" t="str">
        <f>Personal_Development!J883</f>
        <v xml:space="preserve">C4 </v>
      </c>
      <c r="K882" s="47"/>
      <c r="L882" s="47"/>
      <c r="M882" s="51"/>
      <c r="N882" s="51"/>
      <c r="O882" s="47"/>
      <c r="P882" s="47"/>
      <c r="Q882" s="47"/>
      <c r="R882" s="47"/>
      <c r="S882" s="51"/>
      <c r="T882" s="51"/>
      <c r="U882" s="47"/>
      <c r="V882" s="47"/>
      <c r="W882" s="52">
        <f t="shared" si="27"/>
        <v>0</v>
      </c>
      <c r="X882" s="63">
        <f t="shared" si="29"/>
        <v>1</v>
      </c>
    </row>
    <row r="883" spans="2:24" ht="24.6" customHeight="1">
      <c r="B883" s="48">
        <f>Personal_Development!B884</f>
        <v>0</v>
      </c>
      <c r="C883" s="48">
        <f>Personal_Development!C884</f>
        <v>0</v>
      </c>
      <c r="D883" s="14" t="str">
        <f>Personal_Development!D884</f>
        <v>T10120</v>
      </c>
      <c r="E883" s="11" t="str">
        <f>Personal_Development!E884</f>
        <v>MOHD AZRUL AMINURRASHID BIN ABDUL KARIM</v>
      </c>
      <c r="F883" s="12" t="str">
        <f>Personal_Development!F884</f>
        <v>FACTORY OPERATIONS DEPARTMENT</v>
      </c>
      <c r="G883" s="12" t="str">
        <f>Personal_Development!G884</f>
        <v>INVENTORY &amp; SYSYTEM CONTROL SECTION (IVS)</v>
      </c>
      <c r="H883" s="40" t="str">
        <f>Personal_Development!H884</f>
        <v>STOREHAND</v>
      </c>
      <c r="I883" s="41" t="str">
        <f>Personal_Development!I884</f>
        <v>C4 PROD</v>
      </c>
      <c r="J883" s="42" t="str">
        <f>Personal_Development!J884</f>
        <v xml:space="preserve">C4 </v>
      </c>
      <c r="K883" s="47"/>
      <c r="L883" s="47"/>
      <c r="M883" s="51"/>
      <c r="N883" s="51"/>
      <c r="O883" s="47"/>
      <c r="P883" s="47"/>
      <c r="Q883" s="47"/>
      <c r="R883" s="47"/>
      <c r="S883" s="51"/>
      <c r="T883" s="51"/>
      <c r="U883" s="47"/>
      <c r="V883" s="47"/>
      <c r="W883" s="52">
        <f t="shared" si="27"/>
        <v>0</v>
      </c>
      <c r="X883" s="63">
        <f t="shared" si="29"/>
        <v>1</v>
      </c>
    </row>
    <row r="884" spans="2:24" ht="24.6" customHeight="1">
      <c r="B884" s="48">
        <f>Personal_Development!B885</f>
        <v>0</v>
      </c>
      <c r="C884" s="48">
        <f>Personal_Development!C885</f>
        <v>0</v>
      </c>
      <c r="D884" s="14" t="str">
        <f>Personal_Development!D885</f>
        <v>T10121</v>
      </c>
      <c r="E884" s="11" t="str">
        <f>Personal_Development!E885</f>
        <v>MOHD SHAHIR FITRY BIN HUSAINI</v>
      </c>
      <c r="F884" s="12" t="str">
        <f>Personal_Development!F885</f>
        <v>PRODUCTION NO.1 DEPARTMENT</v>
      </c>
      <c r="G884" s="12" t="str">
        <f>Personal_Development!G885</f>
        <v>ASSEMBLY PRODUCTION SECTION (APS)</v>
      </c>
      <c r="H884" s="40" t="str">
        <f>Personal_Development!H885</f>
        <v>OPERATOR 2</v>
      </c>
      <c r="I884" s="41" t="str">
        <f>Personal_Development!I885</f>
        <v>C4 PROD</v>
      </c>
      <c r="J884" s="42" t="str">
        <f>Personal_Development!J885</f>
        <v xml:space="preserve">C4 </v>
      </c>
      <c r="K884" s="47"/>
      <c r="L884" s="47"/>
      <c r="M884" s="51"/>
      <c r="N884" s="51"/>
      <c r="O884" s="47"/>
      <c r="P884" s="47"/>
      <c r="Q884" s="47"/>
      <c r="R884" s="47"/>
      <c r="S884" s="51"/>
      <c r="T884" s="51"/>
      <c r="U884" s="47"/>
      <c r="V884" s="47"/>
      <c r="W884" s="52">
        <f t="shared" si="27"/>
        <v>0</v>
      </c>
      <c r="X884" s="63">
        <f t="shared" si="29"/>
        <v>1</v>
      </c>
    </row>
    <row r="885" spans="2:24" ht="24.6" customHeight="1">
      <c r="B885" s="48">
        <f>Personal_Development!B886</f>
        <v>0</v>
      </c>
      <c r="C885" s="48">
        <f>Personal_Development!C886</f>
        <v>0</v>
      </c>
      <c r="D885" s="14" t="str">
        <f>Personal_Development!D886</f>
        <v>T10122</v>
      </c>
      <c r="E885" s="11" t="str">
        <f>Personal_Development!E886</f>
        <v>MUHAMMAD SHAFIQ BIN JASME</v>
      </c>
      <c r="F885" s="12" t="str">
        <f>Personal_Development!F886</f>
        <v>PRODUCTION NO.1 DEPARTMENT</v>
      </c>
      <c r="G885" s="12" t="str">
        <f>Personal_Development!G886</f>
        <v>ASSEMBLY PRODUCTION SECTION (APS)</v>
      </c>
      <c r="H885" s="40" t="str">
        <f>Personal_Development!H886</f>
        <v>OPERATOR 2</v>
      </c>
      <c r="I885" s="41" t="str">
        <f>Personal_Development!I886</f>
        <v>C4 PROD</v>
      </c>
      <c r="J885" s="42" t="str">
        <f>Personal_Development!J886</f>
        <v xml:space="preserve">C4 </v>
      </c>
      <c r="K885" s="47"/>
      <c r="L885" s="47"/>
      <c r="M885" s="51"/>
      <c r="N885" s="51"/>
      <c r="O885" s="47"/>
      <c r="P885" s="47"/>
      <c r="Q885" s="47"/>
      <c r="R885" s="47"/>
      <c r="S885" s="51"/>
      <c r="T885" s="51"/>
      <c r="U885" s="47"/>
      <c r="V885" s="47"/>
      <c r="W885" s="52">
        <f t="shared" si="27"/>
        <v>0</v>
      </c>
      <c r="X885" s="63">
        <f t="shared" si="29"/>
        <v>1</v>
      </c>
    </row>
    <row r="886" spans="2:24" ht="24.6" customHeight="1">
      <c r="B886" s="48" t="str">
        <f>Personal_Development!B887</f>
        <v>R</v>
      </c>
      <c r="C886" s="48">
        <f>Personal_Development!C887</f>
        <v>0</v>
      </c>
      <c r="D886" s="14" t="str">
        <f>Personal_Development!D887</f>
        <v>T10123</v>
      </c>
      <c r="E886" s="11" t="str">
        <f>Personal_Development!E887</f>
        <v>ROKIAH BINTI JA'AFAR</v>
      </c>
      <c r="F886" s="12" t="str">
        <f>Personal_Development!F887</f>
        <v>PRODUCTION NO.1 DEPARTMENT</v>
      </c>
      <c r="G886" s="12" t="str">
        <f>Personal_Development!G887</f>
        <v>ASSEMBLY PRODUCTION SECTION (APS)</v>
      </c>
      <c r="H886" s="40" t="str">
        <f>Personal_Development!H887</f>
        <v>OPERATOR 2</v>
      </c>
      <c r="I886" s="41" t="str">
        <f>Personal_Development!I887</f>
        <v>C4 PROD</v>
      </c>
      <c r="J886" s="42" t="str">
        <f>Personal_Development!J887</f>
        <v xml:space="preserve">C4 </v>
      </c>
      <c r="K886" s="47"/>
      <c r="L886" s="47"/>
      <c r="M886" s="51"/>
      <c r="N886" s="51"/>
      <c r="O886" s="47"/>
      <c r="P886" s="47"/>
      <c r="Q886" s="47"/>
      <c r="R886" s="47"/>
      <c r="S886" s="51"/>
      <c r="T886" s="51"/>
      <c r="U886" s="47"/>
      <c r="V886" s="47"/>
      <c r="W886" s="52">
        <f t="shared" si="27"/>
        <v>0</v>
      </c>
      <c r="X886" s="63">
        <f t="shared" si="29"/>
        <v>1</v>
      </c>
    </row>
    <row r="887" spans="2:24" ht="24.6" customHeight="1">
      <c r="B887" s="48">
        <f>Personal_Development!B888</f>
        <v>0</v>
      </c>
      <c r="C887" s="48">
        <f>Personal_Development!C888</f>
        <v>0</v>
      </c>
      <c r="D887" s="14" t="str">
        <f>Personal_Development!D888</f>
        <v>T10124</v>
      </c>
      <c r="E887" s="11" t="str">
        <f>Personal_Development!E888</f>
        <v>MOHAMMAD AMMAR BIN MOHD AMIRUDIN</v>
      </c>
      <c r="F887" s="12" t="str">
        <f>Personal_Development!F888</f>
        <v>PRODUCTION NO.1 DEPARTMENT</v>
      </c>
      <c r="G887" s="12" t="str">
        <f>Personal_Development!G888</f>
        <v>ASSEMBLY PRODUCTION SECTION (APS)</v>
      </c>
      <c r="H887" s="40" t="str">
        <f>Personal_Development!H888</f>
        <v>OPERATOR 2</v>
      </c>
      <c r="I887" s="41" t="str">
        <f>Personal_Development!I888</f>
        <v>C4 PROD</v>
      </c>
      <c r="J887" s="42" t="str">
        <f>Personal_Development!J888</f>
        <v xml:space="preserve">C4 </v>
      </c>
      <c r="K887" s="47"/>
      <c r="L887" s="47"/>
      <c r="M887" s="51"/>
      <c r="N887" s="51"/>
      <c r="O887" s="47"/>
      <c r="P887" s="47"/>
      <c r="Q887" s="47"/>
      <c r="R887" s="47"/>
      <c r="S887" s="51"/>
      <c r="T887" s="51"/>
      <c r="U887" s="47"/>
      <c r="V887" s="47"/>
      <c r="W887" s="52">
        <f t="shared" si="27"/>
        <v>0</v>
      </c>
      <c r="X887" s="63">
        <f t="shared" si="29"/>
        <v>1</v>
      </c>
    </row>
    <row r="888" spans="2:24" ht="24.6" customHeight="1">
      <c r="B888" s="48">
        <f>Personal_Development!B889</f>
        <v>0</v>
      </c>
      <c r="C888" s="48">
        <f>Personal_Development!C889</f>
        <v>0</v>
      </c>
      <c r="D888" s="14" t="str">
        <f>Personal_Development!D889</f>
        <v>T10125</v>
      </c>
      <c r="E888" s="11" t="str">
        <f>Personal_Development!E889</f>
        <v>MUHAMAD HILMI BIN HAMED</v>
      </c>
      <c r="F888" s="12" t="str">
        <f>Personal_Development!F889</f>
        <v>PRODUCTION NO.1 DEPARTMENT</v>
      </c>
      <c r="G888" s="12" t="str">
        <f>Personal_Development!G889</f>
        <v>ASSEMBLY PRODUCTION SECTION (APS)</v>
      </c>
      <c r="H888" s="40" t="str">
        <f>Personal_Development!H889</f>
        <v>OPERATOR 2</v>
      </c>
      <c r="I888" s="41" t="str">
        <f>Personal_Development!I889</f>
        <v>C4 PROD</v>
      </c>
      <c r="J888" s="42" t="str">
        <f>Personal_Development!J889</f>
        <v xml:space="preserve">C4 </v>
      </c>
      <c r="K888" s="47"/>
      <c r="L888" s="47"/>
      <c r="M888" s="51"/>
      <c r="N888" s="51"/>
      <c r="O888" s="47"/>
      <c r="P888" s="47"/>
      <c r="Q888" s="47"/>
      <c r="R888" s="47"/>
      <c r="S888" s="51"/>
      <c r="T888" s="51"/>
      <c r="U888" s="47"/>
      <c r="V888" s="47"/>
      <c r="W888" s="52">
        <f t="shared" si="27"/>
        <v>0</v>
      </c>
      <c r="X888" s="63">
        <f t="shared" si="29"/>
        <v>1</v>
      </c>
    </row>
    <row r="889" spans="2:24" ht="24.6" customHeight="1">
      <c r="B889" s="48">
        <f>Personal_Development!B890</f>
        <v>0</v>
      </c>
      <c r="C889" s="48">
        <f>Personal_Development!C890</f>
        <v>0</v>
      </c>
      <c r="D889" s="14" t="str">
        <f>Personal_Development!D890</f>
        <v>T10126</v>
      </c>
      <c r="E889" s="11" t="str">
        <f>Personal_Development!E890</f>
        <v>MOHAMAD SHAZAN BIN MOHAMAD KHAIZAD</v>
      </c>
      <c r="F889" s="12" t="str">
        <f>Personal_Development!F890</f>
        <v>PRODUCTION NO.1 DEPARTMENT</v>
      </c>
      <c r="G889" s="12" t="str">
        <f>Personal_Development!G890</f>
        <v>ASSEMBLY PRODUCTION SECTION (APS)</v>
      </c>
      <c r="H889" s="40" t="str">
        <f>Personal_Development!H890</f>
        <v>OPERATOR 2</v>
      </c>
      <c r="I889" s="41" t="str">
        <f>Personal_Development!I890</f>
        <v>C4 PROD</v>
      </c>
      <c r="J889" s="42" t="str">
        <f>Personal_Development!J890</f>
        <v xml:space="preserve">C4 </v>
      </c>
      <c r="K889" s="47"/>
      <c r="L889" s="47"/>
      <c r="M889" s="51"/>
      <c r="N889" s="51"/>
      <c r="O889" s="47"/>
      <c r="P889" s="47"/>
      <c r="Q889" s="47"/>
      <c r="R889" s="47"/>
      <c r="S889" s="51"/>
      <c r="T889" s="51"/>
      <c r="U889" s="47"/>
      <c r="V889" s="47"/>
      <c r="W889" s="52">
        <f t="shared" si="27"/>
        <v>0</v>
      </c>
      <c r="X889" s="63">
        <f t="shared" si="29"/>
        <v>1</v>
      </c>
    </row>
    <row r="890" spans="2:24" ht="24.6" customHeight="1">
      <c r="B890" s="48">
        <f>Personal_Development!B891</f>
        <v>0</v>
      </c>
      <c r="C890" s="48">
        <f>Personal_Development!C891</f>
        <v>0</v>
      </c>
      <c r="D890" s="14" t="str">
        <f>Personal_Development!D891</f>
        <v>T10127</v>
      </c>
      <c r="E890" s="11" t="str">
        <f>Personal_Development!E891</f>
        <v>NOOR SYAHIRAH BINTI ARIFIN</v>
      </c>
      <c r="F890" s="12" t="str">
        <f>Personal_Development!F891</f>
        <v>PRODUCTION NO.2 DEPARTMENT</v>
      </c>
      <c r="G890" s="12" t="str">
        <f>Personal_Development!G891</f>
        <v>MOLDING PRODUCTION SECTION (MPS)</v>
      </c>
      <c r="H890" s="40" t="str">
        <f>Personal_Development!H891</f>
        <v>OPERATOR 2</v>
      </c>
      <c r="I890" s="41" t="str">
        <f>Personal_Development!I891</f>
        <v>C4 PROD</v>
      </c>
      <c r="J890" s="42" t="str">
        <f>Personal_Development!J891</f>
        <v xml:space="preserve">C4 </v>
      </c>
      <c r="K890" s="47"/>
      <c r="L890" s="47"/>
      <c r="M890" s="51"/>
      <c r="N890" s="51"/>
      <c r="O890" s="47"/>
      <c r="P890" s="47"/>
      <c r="Q890" s="47"/>
      <c r="R890" s="47"/>
      <c r="S890" s="51"/>
      <c r="T890" s="51"/>
      <c r="U890" s="47"/>
      <c r="V890" s="47"/>
      <c r="W890" s="52">
        <f t="shared" si="27"/>
        <v>0</v>
      </c>
      <c r="X890" s="63">
        <f t="shared" si="29"/>
        <v>1</v>
      </c>
    </row>
    <row r="891" spans="2:24" ht="24.6" customHeight="1">
      <c r="B891" s="48" t="str">
        <f>Personal_Development!B892</f>
        <v>R</v>
      </c>
      <c r="C891" s="48">
        <f>Personal_Development!C892</f>
        <v>0</v>
      </c>
      <c r="D891" s="14" t="str">
        <f>Personal_Development!D892</f>
        <v>T10128</v>
      </c>
      <c r="E891" s="11" t="str">
        <f>Personal_Development!E892</f>
        <v>IZZAT ASYRAF BIN MOHAMAD HUSSIN</v>
      </c>
      <c r="F891" s="12" t="str">
        <f>Personal_Development!F892</f>
        <v>PRODUCTION NO.2 DEPARTMENT</v>
      </c>
      <c r="G891" s="12" t="str">
        <f>Personal_Development!G892</f>
        <v>MOLDING PRODUCTION SECTION (MPS)</v>
      </c>
      <c r="H891" s="40" t="str">
        <f>Personal_Development!H892</f>
        <v>OPERATOR 2</v>
      </c>
      <c r="I891" s="41" t="str">
        <f>Personal_Development!I892</f>
        <v>C4 PROD</v>
      </c>
      <c r="J891" s="42" t="str">
        <f>Personal_Development!J892</f>
        <v xml:space="preserve">C4 </v>
      </c>
      <c r="K891" s="47"/>
      <c r="L891" s="47"/>
      <c r="M891" s="51"/>
      <c r="N891" s="51"/>
      <c r="O891" s="47"/>
      <c r="P891" s="47"/>
      <c r="Q891" s="47"/>
      <c r="R891" s="47"/>
      <c r="S891" s="51"/>
      <c r="T891" s="51"/>
      <c r="U891" s="47"/>
      <c r="V891" s="47"/>
      <c r="W891" s="52">
        <f t="shared" si="27"/>
        <v>0</v>
      </c>
      <c r="X891" s="63">
        <f t="shared" si="29"/>
        <v>1</v>
      </c>
    </row>
    <row r="892" spans="2:24" ht="24.6" customHeight="1">
      <c r="B892" s="48">
        <f>Personal_Development!B893</f>
        <v>0</v>
      </c>
      <c r="C892" s="48">
        <f>Personal_Development!C893</f>
        <v>0</v>
      </c>
      <c r="D892" s="14" t="str">
        <f>Personal_Development!D893</f>
        <v>T10129</v>
      </c>
      <c r="E892" s="11" t="str">
        <f>Personal_Development!E893</f>
        <v>NOOR SHAHIDAYU BINTI ZOLKAPLI</v>
      </c>
      <c r="F892" s="12" t="str">
        <f>Personal_Development!F893</f>
        <v>PRODUCTION NO.2 DEPARTMENT</v>
      </c>
      <c r="G892" s="12" t="str">
        <f>Personal_Development!G893</f>
        <v>MOLDING PRODUCTION SECTION (MPS)</v>
      </c>
      <c r="H892" s="40" t="str">
        <f>Personal_Development!H893</f>
        <v>OPERATOR 2</v>
      </c>
      <c r="I892" s="41" t="str">
        <f>Personal_Development!I893</f>
        <v>C4 PROD</v>
      </c>
      <c r="J892" s="42" t="str">
        <f>Personal_Development!J893</f>
        <v xml:space="preserve">C4 </v>
      </c>
      <c r="K892" s="47"/>
      <c r="L892" s="47"/>
      <c r="M892" s="51"/>
      <c r="N892" s="51"/>
      <c r="O892" s="47"/>
      <c r="P892" s="47"/>
      <c r="Q892" s="47"/>
      <c r="R892" s="47"/>
      <c r="S892" s="51"/>
      <c r="T892" s="51"/>
      <c r="U892" s="47"/>
      <c r="V892" s="47"/>
      <c r="W892" s="52">
        <f t="shared" si="27"/>
        <v>0</v>
      </c>
      <c r="X892" s="63">
        <f t="shared" si="29"/>
        <v>1</v>
      </c>
    </row>
    <row r="893" spans="2:24" ht="24.6" customHeight="1">
      <c r="B893" s="48">
        <f>Personal_Development!B894</f>
        <v>0</v>
      </c>
      <c r="C893" s="48">
        <f>Personal_Development!C894</f>
        <v>0</v>
      </c>
      <c r="D893" s="14" t="str">
        <f>Personal_Development!D894</f>
        <v>T10130</v>
      </c>
      <c r="E893" s="11" t="str">
        <f>Personal_Development!E894</f>
        <v>NURAZMAN BIN SUPARMA</v>
      </c>
      <c r="F893" s="12" t="str">
        <f>Personal_Development!F894</f>
        <v>PRODUCTION NO.2 DEPARTMENT</v>
      </c>
      <c r="G893" s="12" t="str">
        <f>Personal_Development!G894</f>
        <v>MOLDING PRODUCTION SECTION (MPS)</v>
      </c>
      <c r="H893" s="40" t="str">
        <f>Personal_Development!H894</f>
        <v>OPERATOR 2</v>
      </c>
      <c r="I893" s="41" t="str">
        <f>Personal_Development!I894</f>
        <v>C4 PROD</v>
      </c>
      <c r="J893" s="42" t="str">
        <f>Personal_Development!J894</f>
        <v xml:space="preserve">C4 </v>
      </c>
      <c r="K893" s="47"/>
      <c r="L893" s="47"/>
      <c r="M893" s="51"/>
      <c r="N893" s="51"/>
      <c r="O893" s="47"/>
      <c r="P893" s="47"/>
      <c r="Q893" s="47"/>
      <c r="R893" s="47"/>
      <c r="S893" s="51"/>
      <c r="T893" s="51"/>
      <c r="U893" s="47"/>
      <c r="V893" s="47"/>
      <c r="W893" s="52">
        <f t="shared" si="27"/>
        <v>0</v>
      </c>
      <c r="X893" s="63">
        <f t="shared" si="29"/>
        <v>1</v>
      </c>
    </row>
    <row r="894" spans="2:24" ht="24.6" customHeight="1">
      <c r="B894" s="48" t="str">
        <f>Personal_Development!B895</f>
        <v>R</v>
      </c>
      <c r="C894" s="48">
        <f>Personal_Development!C895</f>
        <v>0</v>
      </c>
      <c r="D894" s="14" t="str">
        <f>Personal_Development!D895</f>
        <v>T10131</v>
      </c>
      <c r="E894" s="11" t="str">
        <f>Personal_Development!E895</f>
        <v>MUHAMMED HASSAN BIN HUSSIN</v>
      </c>
      <c r="F894" s="12" t="str">
        <f>Personal_Development!F895</f>
        <v>PRODUCTION NO.2 DEPARTMENT</v>
      </c>
      <c r="G894" s="12" t="str">
        <f>Personal_Development!G895</f>
        <v>MOLDING PRODUCTION SECTION (MPS)</v>
      </c>
      <c r="H894" s="40" t="str">
        <f>Personal_Development!H895</f>
        <v>OPERATOR 2</v>
      </c>
      <c r="I894" s="41" t="str">
        <f>Personal_Development!I895</f>
        <v>C4 PROD</v>
      </c>
      <c r="J894" s="42" t="str">
        <f>Personal_Development!J895</f>
        <v xml:space="preserve">C4 </v>
      </c>
      <c r="K894" s="47"/>
      <c r="L894" s="47"/>
      <c r="M894" s="51"/>
      <c r="N894" s="51"/>
      <c r="O894" s="47"/>
      <c r="P894" s="47"/>
      <c r="Q894" s="47"/>
      <c r="R894" s="47"/>
      <c r="S894" s="51"/>
      <c r="T894" s="51"/>
      <c r="U894" s="47"/>
      <c r="V894" s="47"/>
      <c r="W894" s="52">
        <f t="shared" si="27"/>
        <v>0</v>
      </c>
      <c r="X894" s="63">
        <f t="shared" si="29"/>
        <v>1</v>
      </c>
    </row>
    <row r="895" spans="2:24" ht="24.6" customHeight="1">
      <c r="B895" s="48" t="str">
        <f>Personal_Development!B896</f>
        <v>R</v>
      </c>
      <c r="C895" s="48">
        <f>Personal_Development!C896</f>
        <v>0</v>
      </c>
      <c r="D895" s="14" t="str">
        <f>Personal_Development!D896</f>
        <v>T10132</v>
      </c>
      <c r="E895" s="11" t="str">
        <f>Personal_Development!E896</f>
        <v>NOR FARAH DIANA ABD RAZAK</v>
      </c>
      <c r="F895" s="12" t="str">
        <f>Personal_Development!F896</f>
        <v>GENERAL AFFAIRS DEPARTMENT</v>
      </c>
      <c r="G895" s="12" t="str">
        <f>Personal_Development!G896</f>
        <v>GENERAL AFFAIRS SECTION (GAS)</v>
      </c>
      <c r="H895" s="40" t="str">
        <f>Personal_Development!H896</f>
        <v>CLERK 1</v>
      </c>
      <c r="I895" s="41" t="str">
        <f>Personal_Development!I896</f>
        <v>C2 OFFICE</v>
      </c>
      <c r="J895" s="42" t="str">
        <f>Personal_Development!J896</f>
        <v xml:space="preserve">C2 </v>
      </c>
      <c r="K895" s="47"/>
      <c r="L895" s="47"/>
      <c r="M895" s="51"/>
      <c r="N895" s="51"/>
      <c r="O895" s="47"/>
      <c r="P895" s="47"/>
      <c r="Q895" s="47"/>
      <c r="R895" s="47">
        <v>1</v>
      </c>
      <c r="S895" s="51"/>
      <c r="T895" s="51"/>
      <c r="U895" s="47"/>
      <c r="V895" s="47"/>
      <c r="W895" s="52">
        <f t="shared" si="27"/>
        <v>1</v>
      </c>
      <c r="X895" s="63">
        <f t="shared" si="29"/>
        <v>1</v>
      </c>
    </row>
    <row r="896" spans="2:24" ht="24.6" customHeight="1">
      <c r="B896" s="48">
        <f>Personal_Development!B897</f>
        <v>0</v>
      </c>
      <c r="C896" s="48">
        <f>Personal_Development!C897</f>
        <v>0</v>
      </c>
      <c r="D896" s="14" t="str">
        <f>Personal_Development!D897</f>
        <v>T10133</v>
      </c>
      <c r="E896" s="11" t="str">
        <f>Personal_Development!E897</f>
        <v>EANIELYANA BINTI ZAHARI</v>
      </c>
      <c r="F896" s="12" t="str">
        <f>Personal_Development!F897</f>
        <v>FACTORY OPERATIONS DEPARTMENT</v>
      </c>
      <c r="G896" s="12" t="str">
        <f>Personal_Development!G897</f>
        <v>FINANCE &amp; ACCOUNTING SECTION (FAS)</v>
      </c>
      <c r="H896" s="40" t="str">
        <f>Personal_Development!H897</f>
        <v>ASSISTANT</v>
      </c>
      <c r="I896" s="41" t="str">
        <f>Personal_Development!I897</f>
        <v>C1 OFFICE</v>
      </c>
      <c r="J896" s="42" t="str">
        <f>Personal_Development!J897</f>
        <v xml:space="preserve">C1 </v>
      </c>
      <c r="K896" s="47"/>
      <c r="L896" s="47"/>
      <c r="M896" s="51"/>
      <c r="N896" s="51"/>
      <c r="O896" s="47"/>
      <c r="P896" s="47"/>
      <c r="Q896" s="47"/>
      <c r="R896" s="47"/>
      <c r="S896" s="51"/>
      <c r="T896" s="51"/>
      <c r="U896" s="47"/>
      <c r="V896" s="47"/>
      <c r="W896" s="52">
        <f t="shared" si="27"/>
        <v>0</v>
      </c>
      <c r="X896" s="63">
        <f t="shared" si="29"/>
        <v>1</v>
      </c>
    </row>
    <row r="897" spans="2:24" ht="24.6" customHeight="1">
      <c r="B897" s="48" t="str">
        <f>Personal_Development!B898</f>
        <v>R</v>
      </c>
      <c r="C897" s="48">
        <f>Personal_Development!C898</f>
        <v>0</v>
      </c>
      <c r="D897" s="14" t="str">
        <f>Personal_Development!D898</f>
        <v>C13927</v>
      </c>
      <c r="E897" s="11" t="str">
        <f>Personal_Development!E898</f>
        <v>SUGANTHI A/P MUTHU KRISHNAN</v>
      </c>
      <c r="F897" s="12" t="str">
        <f>Personal_Development!F898</f>
        <v>PRODUCTION NO.1 DEPARTMENT</v>
      </c>
      <c r="G897" s="12" t="str">
        <f>Personal_Development!G898</f>
        <v>ASSEMBLY PRODUCTION SECTION (APS)</v>
      </c>
      <c r="H897" s="40" t="str">
        <f>Personal_Development!H898</f>
        <v>OPERATOR 2</v>
      </c>
      <c r="I897" s="41" t="str">
        <f>Personal_Development!I898</f>
        <v>C4 PROD</v>
      </c>
      <c r="J897" s="42" t="str">
        <f>Personal_Development!J898</f>
        <v xml:space="preserve">C4 </v>
      </c>
      <c r="K897" s="47"/>
      <c r="L897" s="47"/>
      <c r="M897" s="51"/>
      <c r="N897" s="51"/>
      <c r="O897" s="47"/>
      <c r="P897" s="47"/>
      <c r="Q897" s="47"/>
      <c r="R897" s="47"/>
      <c r="S897" s="51"/>
      <c r="T897" s="51">
        <v>5</v>
      </c>
      <c r="U897" s="47"/>
      <c r="V897" s="47"/>
      <c r="W897" s="52">
        <f t="shared" si="27"/>
        <v>5</v>
      </c>
      <c r="X897" s="63">
        <f t="shared" si="29"/>
        <v>5</v>
      </c>
    </row>
    <row r="898" spans="2:24" ht="24.6" customHeight="1">
      <c r="B898" s="48">
        <f>Personal_Development!B899</f>
        <v>0</v>
      </c>
      <c r="C898" s="48">
        <f>Personal_Development!C899</f>
        <v>0</v>
      </c>
      <c r="D898" s="14" t="str">
        <f>Personal_Development!D899</f>
        <v>E00194</v>
      </c>
      <c r="E898" s="11" t="str">
        <f>Personal_Development!E899</f>
        <v>NUR ATHIRAH BINTI MOHAMAD NOOR</v>
      </c>
      <c r="F898" s="12" t="str">
        <f>Personal_Development!F899</f>
        <v>QUALITY ASSURANCE DEPARTMENT</v>
      </c>
      <c r="G898" s="12" t="str">
        <f>Personal_Development!G899</f>
        <v>QUALITY ASSURANCE SECTION (QAS)</v>
      </c>
      <c r="H898" s="40" t="str">
        <f>Personal_Development!H899</f>
        <v>ASST. OFFICER</v>
      </c>
      <c r="I898" s="41" t="str">
        <f>Personal_Development!I899</f>
        <v>M7</v>
      </c>
      <c r="J898" s="42" t="str">
        <f>Personal_Development!J899</f>
        <v>M7</v>
      </c>
      <c r="K898" s="47"/>
      <c r="L898" s="47"/>
      <c r="M898" s="51"/>
      <c r="N898" s="51"/>
      <c r="O898" s="47"/>
      <c r="P898" s="47"/>
      <c r="Q898" s="47"/>
      <c r="R898" s="47"/>
      <c r="S898" s="51"/>
      <c r="T898" s="51">
        <v>2</v>
      </c>
      <c r="U898" s="47">
        <v>7</v>
      </c>
      <c r="V898" s="47"/>
      <c r="W898" s="52">
        <f t="shared" si="27"/>
        <v>9</v>
      </c>
      <c r="X898" s="63">
        <f t="shared" si="29"/>
        <v>5</v>
      </c>
    </row>
    <row r="899" spans="2:24" ht="24.6" customHeight="1">
      <c r="B899" s="48">
        <f>Personal_Development!B900</f>
        <v>0</v>
      </c>
      <c r="C899" s="48" t="str">
        <f>Personal_Development!C900</f>
        <v>K03383</v>
      </c>
      <c r="D899" s="14" t="str">
        <f>Personal_Development!D900</f>
        <v>C13945</v>
      </c>
      <c r="E899" s="11" t="str">
        <f>Personal_Development!E900</f>
        <v>MUHAMMAD SHAFIQ BIN SUHAIMI</v>
      </c>
      <c r="F899" s="12" t="str">
        <f>Personal_Development!F900</f>
        <v>PRODUCTION NO.1 DEPARTMENT</v>
      </c>
      <c r="G899" s="12" t="str">
        <f>Personal_Development!G900</f>
        <v>ASSEMBLY PRODUCTION SECTION (APS)</v>
      </c>
      <c r="H899" s="40" t="str">
        <f>Personal_Development!H900</f>
        <v>OPERATOR 2</v>
      </c>
      <c r="I899" s="41" t="str">
        <f>Personal_Development!I900</f>
        <v>C4 PROD</v>
      </c>
      <c r="J899" s="42" t="str">
        <f>Personal_Development!J900</f>
        <v xml:space="preserve">C4 </v>
      </c>
      <c r="K899" s="47"/>
      <c r="L899" s="47"/>
      <c r="M899" s="51"/>
      <c r="N899" s="51"/>
      <c r="O899" s="47"/>
      <c r="P899" s="47"/>
      <c r="Q899" s="47"/>
      <c r="R899" s="47"/>
      <c r="S899" s="51"/>
      <c r="T899" s="51"/>
      <c r="U899" s="47"/>
      <c r="V899" s="47"/>
      <c r="W899" s="52">
        <f t="shared" si="27"/>
        <v>0</v>
      </c>
      <c r="X899" s="63">
        <f t="shared" si="29"/>
        <v>1</v>
      </c>
    </row>
    <row r="900" spans="2:24" ht="24.6" customHeight="1">
      <c r="B900" s="48">
        <f>Personal_Development!B901</f>
        <v>0</v>
      </c>
      <c r="C900" s="48" t="str">
        <f>Personal_Development!C901</f>
        <v>K03384</v>
      </c>
      <c r="D900" s="14" t="str">
        <f>Personal_Development!D901</f>
        <v>C13972</v>
      </c>
      <c r="E900" s="11" t="str">
        <f>Personal_Development!E901</f>
        <v>RINNI UTAMY BINTI MUSTAFA</v>
      </c>
      <c r="F900" s="12" t="str">
        <f>Personal_Development!F901</f>
        <v>PRODUCTION NO.1 DEPARTMENT</v>
      </c>
      <c r="G900" s="12" t="str">
        <f>Personal_Development!G901</f>
        <v>ASSEMBLY PRODUCTION SECTION (APS)</v>
      </c>
      <c r="H900" s="40" t="str">
        <f>Personal_Development!H901</f>
        <v>OPERATOR 2</v>
      </c>
      <c r="I900" s="41" t="str">
        <f>Personal_Development!I901</f>
        <v>C4 PROD</v>
      </c>
      <c r="J900" s="42" t="str">
        <f>Personal_Development!J901</f>
        <v xml:space="preserve">C4 </v>
      </c>
      <c r="K900" s="47"/>
      <c r="L900" s="47"/>
      <c r="M900" s="51"/>
      <c r="N900" s="51"/>
      <c r="O900" s="47"/>
      <c r="P900" s="47"/>
      <c r="Q900" s="47"/>
      <c r="R900" s="47"/>
      <c r="S900" s="51"/>
      <c r="T900" s="51"/>
      <c r="U900" s="47"/>
      <c r="V900" s="47"/>
      <c r="W900" s="52">
        <f t="shared" si="27"/>
        <v>0</v>
      </c>
      <c r="X900" s="63">
        <f t="shared" si="29"/>
        <v>1</v>
      </c>
    </row>
    <row r="901" spans="2:24" ht="24.6" customHeight="1">
      <c r="B901" s="48">
        <f>Personal_Development!B902</f>
        <v>0</v>
      </c>
      <c r="C901" s="48" t="str">
        <f>Personal_Development!C902</f>
        <v>K03385</v>
      </c>
      <c r="D901" s="14" t="str">
        <f>Personal_Development!D902</f>
        <v>C13946</v>
      </c>
      <c r="E901" s="11" t="str">
        <f>Personal_Development!E902</f>
        <v>FARIZATUN BINTI ZAHARI</v>
      </c>
      <c r="F901" s="12" t="str">
        <f>Personal_Development!F902</f>
        <v>PRODUCTION NO.1 DEPARTMENT</v>
      </c>
      <c r="G901" s="12" t="str">
        <f>Personal_Development!G902</f>
        <v>ASSEMBLY PRODUCTION SECTION (APS)</v>
      </c>
      <c r="H901" s="40" t="str">
        <f>Personal_Development!H902</f>
        <v>OPERATOR 2</v>
      </c>
      <c r="I901" s="41" t="str">
        <f>Personal_Development!I902</f>
        <v>C4 PROD</v>
      </c>
      <c r="J901" s="42" t="str">
        <f>Personal_Development!J902</f>
        <v xml:space="preserve">C4 </v>
      </c>
      <c r="K901" s="47"/>
      <c r="L901" s="47"/>
      <c r="M901" s="51"/>
      <c r="N901" s="51"/>
      <c r="O901" s="47"/>
      <c r="P901" s="47"/>
      <c r="Q901" s="47"/>
      <c r="R901" s="47"/>
      <c r="S901" s="51"/>
      <c r="T901" s="51"/>
      <c r="U901" s="47"/>
      <c r="V901" s="47"/>
      <c r="W901" s="52">
        <f t="shared" ref="W901:W964" si="30">SUM(K901:V901)</f>
        <v>0</v>
      </c>
      <c r="X901" s="63">
        <f t="shared" si="29"/>
        <v>1</v>
      </c>
    </row>
    <row r="902" spans="2:24" ht="24.6" customHeight="1">
      <c r="B902" s="48">
        <f>Personal_Development!B903</f>
        <v>0</v>
      </c>
      <c r="C902" s="48" t="str">
        <f>Personal_Development!C903</f>
        <v>K03386</v>
      </c>
      <c r="D902" s="14" t="str">
        <f>Personal_Development!D903</f>
        <v>C13949</v>
      </c>
      <c r="E902" s="11" t="str">
        <f>Personal_Development!E903</f>
        <v>AHMAD AZRAF BIN AHMAD RANIS</v>
      </c>
      <c r="F902" s="12" t="str">
        <f>Personal_Development!F903</f>
        <v>PRODUCTION NO.1 DEPARTMENT</v>
      </c>
      <c r="G902" s="12" t="str">
        <f>Personal_Development!G903</f>
        <v>ASSEMBLY PRODUCTION SECTION (APS)</v>
      </c>
      <c r="H902" s="40" t="str">
        <f>Personal_Development!H903</f>
        <v>OPERATOR 2</v>
      </c>
      <c r="I902" s="41" t="str">
        <f>Personal_Development!I903</f>
        <v>C4 PROD</v>
      </c>
      <c r="J902" s="42" t="str">
        <f>Personal_Development!J903</f>
        <v xml:space="preserve">C4 </v>
      </c>
      <c r="K902" s="47"/>
      <c r="L902" s="47"/>
      <c r="M902" s="51"/>
      <c r="N902" s="51"/>
      <c r="O902" s="47"/>
      <c r="P902" s="47"/>
      <c r="Q902" s="47"/>
      <c r="R902" s="47"/>
      <c r="S902" s="51"/>
      <c r="T902" s="51"/>
      <c r="U902" s="47"/>
      <c r="V902" s="47"/>
      <c r="W902" s="52">
        <f t="shared" si="30"/>
        <v>0</v>
      </c>
      <c r="X902" s="63">
        <f t="shared" si="29"/>
        <v>1</v>
      </c>
    </row>
    <row r="903" spans="2:24" ht="24.6" customHeight="1">
      <c r="B903" s="48">
        <f>Personal_Development!B904</f>
        <v>0</v>
      </c>
      <c r="C903" s="48" t="str">
        <f>Personal_Development!C904</f>
        <v>K03387</v>
      </c>
      <c r="D903" s="14" t="str">
        <f>Personal_Development!D904</f>
        <v>C13950</v>
      </c>
      <c r="E903" s="11" t="str">
        <f>Personal_Development!E904</f>
        <v>NADIA BINTI SHAHARUM</v>
      </c>
      <c r="F903" s="12" t="str">
        <f>Personal_Development!F904</f>
        <v>PRODUCTION NO.1 DEPARTMENT</v>
      </c>
      <c r="G903" s="12" t="str">
        <f>Personal_Development!G904</f>
        <v>ASSEMBLY PRODUCTION SECTION (APS)</v>
      </c>
      <c r="H903" s="40" t="str">
        <f>Personal_Development!H904</f>
        <v>OPERATOR 2</v>
      </c>
      <c r="I903" s="41" t="str">
        <f>Personal_Development!I904</f>
        <v>C4 PROD</v>
      </c>
      <c r="J903" s="42" t="str">
        <f>Personal_Development!J904</f>
        <v xml:space="preserve">C4 </v>
      </c>
      <c r="K903" s="47"/>
      <c r="L903" s="47"/>
      <c r="M903" s="51"/>
      <c r="N903" s="51"/>
      <c r="O903" s="47"/>
      <c r="P903" s="47"/>
      <c r="Q903" s="47"/>
      <c r="R903" s="47"/>
      <c r="S903" s="51"/>
      <c r="T903" s="51"/>
      <c r="U903" s="47"/>
      <c r="V903" s="47"/>
      <c r="W903" s="52">
        <f t="shared" si="30"/>
        <v>0</v>
      </c>
      <c r="X903" s="63">
        <f t="shared" si="29"/>
        <v>1</v>
      </c>
    </row>
    <row r="904" spans="2:24" ht="24.6" customHeight="1">
      <c r="B904" s="48">
        <f>Personal_Development!B905</f>
        <v>0</v>
      </c>
      <c r="C904" s="48" t="str">
        <f>Personal_Development!C905</f>
        <v>K03388</v>
      </c>
      <c r="D904" s="14" t="str">
        <f>Personal_Development!D905</f>
        <v>C13951</v>
      </c>
      <c r="E904" s="11" t="str">
        <f>Personal_Development!E905</f>
        <v>NOR HAXIMMAH BINTI ANUAR</v>
      </c>
      <c r="F904" s="12" t="str">
        <f>Personal_Development!F905</f>
        <v>PRODUCTION NO.1 DEPARTMENT</v>
      </c>
      <c r="G904" s="12" t="str">
        <f>Personal_Development!G905</f>
        <v>ASSEMBLY PRODUCTION SECTION (APS)</v>
      </c>
      <c r="H904" s="40" t="str">
        <f>Personal_Development!H905</f>
        <v>OPERATOR 2</v>
      </c>
      <c r="I904" s="41" t="str">
        <f>Personal_Development!I905</f>
        <v>C4 PROD</v>
      </c>
      <c r="J904" s="42" t="str">
        <f>Personal_Development!J905</f>
        <v xml:space="preserve">C4 </v>
      </c>
      <c r="K904" s="47"/>
      <c r="L904" s="47"/>
      <c r="M904" s="51"/>
      <c r="N904" s="51"/>
      <c r="O904" s="47"/>
      <c r="P904" s="47"/>
      <c r="Q904" s="47"/>
      <c r="R904" s="47"/>
      <c r="S904" s="51"/>
      <c r="T904" s="51"/>
      <c r="U904" s="47"/>
      <c r="V904" s="47"/>
      <c r="W904" s="52">
        <f t="shared" si="30"/>
        <v>0</v>
      </c>
      <c r="X904" s="63">
        <f t="shared" si="29"/>
        <v>1</v>
      </c>
    </row>
    <row r="905" spans="2:24" ht="24.6" customHeight="1">
      <c r="B905" s="48">
        <f>Personal_Development!B906</f>
        <v>0</v>
      </c>
      <c r="C905" s="48" t="str">
        <f>Personal_Development!C906</f>
        <v>K03389</v>
      </c>
      <c r="D905" s="14" t="str">
        <f>Personal_Development!D906</f>
        <v>C13952</v>
      </c>
      <c r="E905" s="11" t="str">
        <f>Personal_Development!E906</f>
        <v>MOHD FAIS BIN HASIM</v>
      </c>
      <c r="F905" s="12" t="str">
        <f>Personal_Development!F906</f>
        <v>PRODUCTION NO.1 DEPARTMENT</v>
      </c>
      <c r="G905" s="12" t="str">
        <f>Personal_Development!G906</f>
        <v>ASSEMBLY PRODUCTION SECTION (APS)</v>
      </c>
      <c r="H905" s="40" t="str">
        <f>Personal_Development!H906</f>
        <v>OPERATOR 2</v>
      </c>
      <c r="I905" s="41" t="str">
        <f>Personal_Development!I906</f>
        <v>C4 PROD</v>
      </c>
      <c r="J905" s="42" t="str">
        <f>Personal_Development!J906</f>
        <v xml:space="preserve">C4 </v>
      </c>
      <c r="K905" s="47"/>
      <c r="L905" s="47"/>
      <c r="M905" s="51"/>
      <c r="N905" s="51"/>
      <c r="O905" s="47"/>
      <c r="P905" s="47"/>
      <c r="Q905" s="47"/>
      <c r="R905" s="47"/>
      <c r="S905" s="51"/>
      <c r="T905" s="51"/>
      <c r="U905" s="47"/>
      <c r="V905" s="47"/>
      <c r="W905" s="52">
        <f t="shared" si="30"/>
        <v>0</v>
      </c>
      <c r="X905" s="63">
        <f t="shared" si="29"/>
        <v>1</v>
      </c>
    </row>
    <row r="906" spans="2:24" ht="24.6" customHeight="1">
      <c r="B906" s="48">
        <f>Personal_Development!B907</f>
        <v>0</v>
      </c>
      <c r="C906" s="48" t="str">
        <f>Personal_Development!C907</f>
        <v>K03390</v>
      </c>
      <c r="D906" s="14" t="str">
        <f>Personal_Development!D907</f>
        <v>C13953</v>
      </c>
      <c r="E906" s="11" t="str">
        <f>Personal_Development!E907</f>
        <v>RAFIDAH BINTI MOHD NOR</v>
      </c>
      <c r="F906" s="12" t="str">
        <f>Personal_Development!F907</f>
        <v>PRODUCTION NO.1 DEPARTMENT</v>
      </c>
      <c r="G906" s="12" t="str">
        <f>Personal_Development!G907</f>
        <v>ASSEMBLY PRODUCTION SECTION (APS)</v>
      </c>
      <c r="H906" s="40" t="str">
        <f>Personal_Development!H907</f>
        <v>OPERATOR 2</v>
      </c>
      <c r="I906" s="41" t="str">
        <f>Personal_Development!I907</f>
        <v>C4 PROD</v>
      </c>
      <c r="J906" s="42" t="str">
        <f>Personal_Development!J907</f>
        <v xml:space="preserve">C4 </v>
      </c>
      <c r="K906" s="47"/>
      <c r="L906" s="47"/>
      <c r="M906" s="51"/>
      <c r="N906" s="51"/>
      <c r="O906" s="47"/>
      <c r="P906" s="47"/>
      <c r="Q906" s="47"/>
      <c r="R906" s="47"/>
      <c r="S906" s="51"/>
      <c r="T906" s="51"/>
      <c r="U906" s="47"/>
      <c r="V906" s="47"/>
      <c r="W906" s="52">
        <f t="shared" si="30"/>
        <v>0</v>
      </c>
      <c r="X906" s="63">
        <f t="shared" si="29"/>
        <v>1</v>
      </c>
    </row>
    <row r="907" spans="2:24" ht="24.6" customHeight="1">
      <c r="B907" s="48">
        <f>Personal_Development!B908</f>
        <v>0</v>
      </c>
      <c r="C907" s="48" t="str">
        <f>Personal_Development!C908</f>
        <v>K03391</v>
      </c>
      <c r="D907" s="14" t="str">
        <f>Personal_Development!D908</f>
        <v>C13954</v>
      </c>
      <c r="E907" s="11" t="str">
        <f>Personal_Development!E908</f>
        <v>NORAINI BINTI MOHD YUSOFF</v>
      </c>
      <c r="F907" s="12" t="str">
        <f>Personal_Development!F908</f>
        <v>PRODUCTION NO.1 DEPARTMENT</v>
      </c>
      <c r="G907" s="12" t="str">
        <f>Personal_Development!G908</f>
        <v>ASSEMBLY PRODUCTION SECTION (APS)</v>
      </c>
      <c r="H907" s="40" t="str">
        <f>Personal_Development!H908</f>
        <v>OPERATOR 2</v>
      </c>
      <c r="I907" s="41" t="str">
        <f>Personal_Development!I908</f>
        <v>C4 PROD</v>
      </c>
      <c r="J907" s="42" t="str">
        <f>Personal_Development!J908</f>
        <v xml:space="preserve">C4 </v>
      </c>
      <c r="K907" s="47"/>
      <c r="L907" s="47"/>
      <c r="M907" s="51"/>
      <c r="N907" s="51"/>
      <c r="O907" s="47"/>
      <c r="P907" s="47"/>
      <c r="Q907" s="47"/>
      <c r="R907" s="47"/>
      <c r="S907" s="51"/>
      <c r="T907" s="51"/>
      <c r="U907" s="47"/>
      <c r="V907" s="47"/>
      <c r="W907" s="52">
        <f t="shared" si="30"/>
        <v>0</v>
      </c>
      <c r="X907" s="63">
        <f t="shared" si="29"/>
        <v>1</v>
      </c>
    </row>
    <row r="908" spans="2:24" ht="24.6" customHeight="1">
      <c r="B908" s="48" t="str">
        <f>Personal_Development!B909</f>
        <v>R</v>
      </c>
      <c r="C908" s="48">
        <f>Personal_Development!C909</f>
        <v>0</v>
      </c>
      <c r="D908" s="14" t="str">
        <f>Personal_Development!D909</f>
        <v>K03392</v>
      </c>
      <c r="E908" s="11" t="str">
        <f>Personal_Development!E909</f>
        <v>MUHAMMAD AMIN BIN NASIR</v>
      </c>
      <c r="F908" s="12" t="str">
        <f>Personal_Development!F909</f>
        <v>PRODUCTION NO.1 DEPARTMENT</v>
      </c>
      <c r="G908" s="12" t="str">
        <f>Personal_Development!G909</f>
        <v>ASSEMBLY PRODUCTION SECTION (APS)</v>
      </c>
      <c r="H908" s="40" t="str">
        <f>Personal_Development!H909</f>
        <v>OPERATOR 2</v>
      </c>
      <c r="I908" s="41" t="str">
        <f>Personal_Development!I909</f>
        <v>C4 PROD</v>
      </c>
      <c r="J908" s="42" t="str">
        <f>Personal_Development!J909</f>
        <v xml:space="preserve">C4 </v>
      </c>
      <c r="K908" s="47"/>
      <c r="L908" s="47"/>
      <c r="M908" s="51"/>
      <c r="N908" s="51"/>
      <c r="O908" s="47"/>
      <c r="P908" s="47"/>
      <c r="Q908" s="47"/>
      <c r="R908" s="47"/>
      <c r="S908" s="51"/>
      <c r="T908" s="51"/>
      <c r="U908" s="47"/>
      <c r="V908" s="47"/>
      <c r="W908" s="52">
        <f t="shared" si="30"/>
        <v>0</v>
      </c>
      <c r="X908" s="63">
        <f t="shared" si="29"/>
        <v>1</v>
      </c>
    </row>
    <row r="909" spans="2:24" ht="24.6" customHeight="1">
      <c r="B909" s="48" t="str">
        <f>Personal_Development!B910</f>
        <v>R</v>
      </c>
      <c r="C909" s="48">
        <f>Personal_Development!C910</f>
        <v>0</v>
      </c>
      <c r="D909" s="14" t="str">
        <f>Personal_Development!D910</f>
        <v>K03393</v>
      </c>
      <c r="E909" s="11" t="str">
        <f>Personal_Development!E910</f>
        <v>AHMAD KHAIRUL JAMAL BIN ZAIRAZI</v>
      </c>
      <c r="F909" s="12" t="str">
        <f>Personal_Development!F910</f>
        <v>PRODUCTION NO.1 DEPARTMENT</v>
      </c>
      <c r="G909" s="12" t="str">
        <f>Personal_Development!G910</f>
        <v>ASSEMBLY PRODUCTION SECTION (APS)</v>
      </c>
      <c r="H909" s="40" t="str">
        <f>Personal_Development!H910</f>
        <v>OPERATOR 2</v>
      </c>
      <c r="I909" s="41" t="str">
        <f>Personal_Development!I910</f>
        <v>C4 PROD</v>
      </c>
      <c r="J909" s="42" t="str">
        <f>Personal_Development!J910</f>
        <v xml:space="preserve">C4 </v>
      </c>
      <c r="K909" s="47"/>
      <c r="L909" s="47"/>
      <c r="M909" s="51"/>
      <c r="N909" s="51"/>
      <c r="O909" s="47"/>
      <c r="P909" s="47"/>
      <c r="Q909" s="47"/>
      <c r="R909" s="47"/>
      <c r="S909" s="51"/>
      <c r="T909" s="51"/>
      <c r="U909" s="47"/>
      <c r="V909" s="47"/>
      <c r="W909" s="52">
        <f t="shared" si="30"/>
        <v>0</v>
      </c>
      <c r="X909" s="63">
        <f t="shared" si="29"/>
        <v>1</v>
      </c>
    </row>
    <row r="910" spans="2:24" ht="24.6" customHeight="1">
      <c r="B910" s="48" t="str">
        <f>Personal_Development!B911</f>
        <v>R</v>
      </c>
      <c r="C910" s="48">
        <f>Personal_Development!C911</f>
        <v>0</v>
      </c>
      <c r="D910" s="14" t="str">
        <f>Personal_Development!D911</f>
        <v>K03394</v>
      </c>
      <c r="E910" s="11" t="str">
        <f>Personal_Development!E911</f>
        <v>MUHAMAD LOKMAN BIN AZMI</v>
      </c>
      <c r="F910" s="12" t="str">
        <f>Personal_Development!F911</f>
        <v>PRODUCTION NO.1 DEPARTMENT</v>
      </c>
      <c r="G910" s="12" t="str">
        <f>Personal_Development!G911</f>
        <v>ASSEMBLY PRODUCTION SECTION (APS)</v>
      </c>
      <c r="H910" s="40" t="str">
        <f>Personal_Development!H911</f>
        <v>OPERATOR 2</v>
      </c>
      <c r="I910" s="41" t="str">
        <f>Personal_Development!I911</f>
        <v>C4 PROD</v>
      </c>
      <c r="J910" s="42" t="str">
        <f>Personal_Development!J911</f>
        <v xml:space="preserve">C4 </v>
      </c>
      <c r="K910" s="47"/>
      <c r="L910" s="47"/>
      <c r="M910" s="51"/>
      <c r="N910" s="51"/>
      <c r="O910" s="47"/>
      <c r="P910" s="47"/>
      <c r="Q910" s="47"/>
      <c r="R910" s="47"/>
      <c r="S910" s="51"/>
      <c r="T910" s="51"/>
      <c r="U910" s="47"/>
      <c r="V910" s="47"/>
      <c r="W910" s="52">
        <f t="shared" si="30"/>
        <v>0</v>
      </c>
      <c r="X910" s="63">
        <f t="shared" ref="X910:X973" si="31">ROUND(IF($W910&gt;=5,"5",IF($W910&gt;=4,"4",IF($W910&gt;=3,"3",IF($W910&gt;=2,"2",IF($W910&gt;=0,"1"))))),2)</f>
        <v>1</v>
      </c>
    </row>
    <row r="911" spans="2:24" ht="24.6" customHeight="1">
      <c r="B911" s="48" t="str">
        <f>Personal_Development!B912</f>
        <v>R</v>
      </c>
      <c r="C911" s="48">
        <f>Personal_Development!C912</f>
        <v>0</v>
      </c>
      <c r="D911" s="14" t="str">
        <f>Personal_Development!D912</f>
        <v>K03395</v>
      </c>
      <c r="E911" s="11" t="str">
        <f>Personal_Development!E912</f>
        <v>MUHAMMAD ASYRAF BIN SHAMSURI</v>
      </c>
      <c r="F911" s="12" t="str">
        <f>Personal_Development!F912</f>
        <v>PRODUCTION NO.1 DEPARTMENT</v>
      </c>
      <c r="G911" s="12" t="str">
        <f>Personal_Development!G912</f>
        <v>ASSEMBLY PRODUCTION SECTION (APS)</v>
      </c>
      <c r="H911" s="40" t="str">
        <f>Personal_Development!H912</f>
        <v>OPERATOR 2</v>
      </c>
      <c r="I911" s="41" t="str">
        <f>Personal_Development!I912</f>
        <v>C4 PROD</v>
      </c>
      <c r="J911" s="42" t="str">
        <f>Personal_Development!J912</f>
        <v xml:space="preserve">C4 </v>
      </c>
      <c r="K911" s="47"/>
      <c r="L911" s="47"/>
      <c r="M911" s="51"/>
      <c r="N911" s="51"/>
      <c r="O911" s="47"/>
      <c r="P911" s="47"/>
      <c r="Q911" s="47"/>
      <c r="R911" s="47"/>
      <c r="S911" s="51"/>
      <c r="T911" s="51"/>
      <c r="U911" s="47"/>
      <c r="V911" s="47"/>
      <c r="W911" s="52">
        <f t="shared" si="30"/>
        <v>0</v>
      </c>
      <c r="X911" s="63">
        <f t="shared" si="31"/>
        <v>1</v>
      </c>
    </row>
    <row r="912" spans="2:24" ht="24.6" customHeight="1">
      <c r="B912" s="48">
        <f>Personal_Development!B913</f>
        <v>0</v>
      </c>
      <c r="C912" s="48" t="str">
        <f>Personal_Development!C913</f>
        <v>K03396</v>
      </c>
      <c r="D912" s="14" t="str">
        <f>Personal_Development!D913</f>
        <v>C13955</v>
      </c>
      <c r="E912" s="11" t="str">
        <f>Personal_Development!E913</f>
        <v>SITI NORLELA BINTI MOHAMAD SIMPOL</v>
      </c>
      <c r="F912" s="12" t="str">
        <f>Personal_Development!F913</f>
        <v>PRODUCTION NO.1 DEPARTMENT</v>
      </c>
      <c r="G912" s="12" t="str">
        <f>Personal_Development!G913</f>
        <v>ASSEMBLY PRODUCTION SECTION (APS)</v>
      </c>
      <c r="H912" s="40" t="str">
        <f>Personal_Development!H913</f>
        <v>OPERATOR 2</v>
      </c>
      <c r="I912" s="41" t="str">
        <f>Personal_Development!I913</f>
        <v>C4 PROD</v>
      </c>
      <c r="J912" s="42" t="str">
        <f>Personal_Development!J913</f>
        <v xml:space="preserve">C4 </v>
      </c>
      <c r="K912" s="47"/>
      <c r="L912" s="47"/>
      <c r="M912" s="51"/>
      <c r="N912" s="51"/>
      <c r="O912" s="47"/>
      <c r="P912" s="47"/>
      <c r="Q912" s="47"/>
      <c r="R912" s="47"/>
      <c r="S912" s="51"/>
      <c r="T912" s="51"/>
      <c r="U912" s="47"/>
      <c r="V912" s="47"/>
      <c r="W912" s="52">
        <f t="shared" si="30"/>
        <v>0</v>
      </c>
      <c r="X912" s="63">
        <f t="shared" si="31"/>
        <v>1</v>
      </c>
    </row>
    <row r="913" spans="2:24" ht="24.6" customHeight="1">
      <c r="B913" s="48">
        <f>Personal_Development!B914</f>
        <v>0</v>
      </c>
      <c r="C913" s="48" t="str">
        <f>Personal_Development!C914</f>
        <v>K03397</v>
      </c>
      <c r="D913" s="14" t="str">
        <f>Personal_Development!D914</f>
        <v>C13956</v>
      </c>
      <c r="E913" s="11" t="str">
        <f>Personal_Development!E914</f>
        <v>NUR AFIQKA BINTI RAZMAN</v>
      </c>
      <c r="F913" s="12" t="str">
        <f>Personal_Development!F914</f>
        <v>PRODUCTION NO.2 DEPARTMENT</v>
      </c>
      <c r="G913" s="12" t="str">
        <f>Personal_Development!G914</f>
        <v>MOLDING PRODUCTION SECTION (MPS)</v>
      </c>
      <c r="H913" s="40" t="str">
        <f>Personal_Development!H914</f>
        <v>OPERATOR 2</v>
      </c>
      <c r="I913" s="41" t="str">
        <f>Personal_Development!I914</f>
        <v>C4 PROD</v>
      </c>
      <c r="J913" s="42" t="str">
        <f>Personal_Development!J914</f>
        <v xml:space="preserve">C4 </v>
      </c>
      <c r="K913" s="47"/>
      <c r="L913" s="47"/>
      <c r="M913" s="51"/>
      <c r="N913" s="51"/>
      <c r="O913" s="47"/>
      <c r="P913" s="47"/>
      <c r="Q913" s="47"/>
      <c r="R913" s="47"/>
      <c r="S913" s="51"/>
      <c r="T913" s="51"/>
      <c r="U913" s="47"/>
      <c r="V913" s="47"/>
      <c r="W913" s="52">
        <f t="shared" si="30"/>
        <v>0</v>
      </c>
      <c r="X913" s="63">
        <f t="shared" si="31"/>
        <v>1</v>
      </c>
    </row>
    <row r="914" spans="2:24" ht="24.6" customHeight="1">
      <c r="B914" s="48">
        <f>Personal_Development!B915</f>
        <v>0</v>
      </c>
      <c r="C914" s="48">
        <f>Personal_Development!C915</f>
        <v>0</v>
      </c>
      <c r="D914" s="14" t="str">
        <f>Personal_Development!D915</f>
        <v>T10134</v>
      </c>
      <c r="E914" s="11" t="str">
        <f>Personal_Development!E915</f>
        <v>MUHAMMAD SHAHIDAN BIN JAMALUDIN</v>
      </c>
      <c r="F914" s="12" t="str">
        <f>Personal_Development!F915</f>
        <v>PRODUCTION NO.1 DEPARTMENT</v>
      </c>
      <c r="G914" s="12" t="str">
        <f>Personal_Development!G915</f>
        <v>ASSEMBLY PRODUCTION SECTION (APS)</v>
      </c>
      <c r="H914" s="40" t="str">
        <f>Personal_Development!H915</f>
        <v>OPERATOR 2</v>
      </c>
      <c r="I914" s="41" t="str">
        <f>Personal_Development!I915</f>
        <v>C4 PROD</v>
      </c>
      <c r="J914" s="42" t="str">
        <f>Personal_Development!J915</f>
        <v xml:space="preserve">C4 </v>
      </c>
      <c r="K914" s="47"/>
      <c r="L914" s="47"/>
      <c r="M914" s="51"/>
      <c r="N914" s="51"/>
      <c r="O914" s="47"/>
      <c r="P914" s="47"/>
      <c r="Q914" s="47"/>
      <c r="R914" s="47"/>
      <c r="S914" s="51"/>
      <c r="T914" s="51"/>
      <c r="U914" s="47"/>
      <c r="V914" s="47"/>
      <c r="W914" s="52">
        <f t="shared" si="30"/>
        <v>0</v>
      </c>
      <c r="X914" s="63">
        <f t="shared" si="31"/>
        <v>1</v>
      </c>
    </row>
    <row r="915" spans="2:24" ht="24.6" customHeight="1">
      <c r="B915" s="48">
        <f>Personal_Development!B916</f>
        <v>0</v>
      </c>
      <c r="C915" s="48">
        <f>Personal_Development!C916</f>
        <v>0</v>
      </c>
      <c r="D915" s="14" t="str">
        <f>Personal_Development!D916</f>
        <v>T10135</v>
      </c>
      <c r="E915" s="11" t="str">
        <f>Personal_Development!E916</f>
        <v>HAIKAL MUKRIZ BIN ABD KAMAL</v>
      </c>
      <c r="F915" s="12" t="str">
        <f>Personal_Development!F916</f>
        <v>PRODUCTION NO.1 DEPARTMENT</v>
      </c>
      <c r="G915" s="12" t="str">
        <f>Personal_Development!G916</f>
        <v>ASSEMBLY PRODUCTION SECTION (APS)</v>
      </c>
      <c r="H915" s="40" t="str">
        <f>Personal_Development!H916</f>
        <v>OPERATOR 2</v>
      </c>
      <c r="I915" s="41" t="str">
        <f>Personal_Development!I916</f>
        <v>C4 PROD</v>
      </c>
      <c r="J915" s="42" t="str">
        <f>Personal_Development!J916</f>
        <v xml:space="preserve">C4 </v>
      </c>
      <c r="K915" s="47"/>
      <c r="L915" s="47"/>
      <c r="M915" s="51"/>
      <c r="N915" s="51"/>
      <c r="O915" s="47"/>
      <c r="P915" s="47"/>
      <c r="Q915" s="47"/>
      <c r="R915" s="47"/>
      <c r="S915" s="51"/>
      <c r="T915" s="51"/>
      <c r="U915" s="47"/>
      <c r="V915" s="47"/>
      <c r="W915" s="52">
        <f t="shared" si="30"/>
        <v>0</v>
      </c>
      <c r="X915" s="63">
        <f t="shared" si="31"/>
        <v>1</v>
      </c>
    </row>
    <row r="916" spans="2:24" ht="24.6" customHeight="1">
      <c r="B916" s="48">
        <f>Personal_Development!B917</f>
        <v>0</v>
      </c>
      <c r="C916" s="48">
        <f>Personal_Development!C917</f>
        <v>0</v>
      </c>
      <c r="D916" s="14" t="str">
        <f>Personal_Development!D917</f>
        <v>T10136</v>
      </c>
      <c r="E916" s="11" t="str">
        <f>Personal_Development!E917</f>
        <v>NORSHAFIKA BINTI MD SOLIH</v>
      </c>
      <c r="F916" s="12" t="str">
        <f>Personal_Development!F917</f>
        <v>PRODUCTION NO.1 DEPARTMENT</v>
      </c>
      <c r="G916" s="12" t="str">
        <f>Personal_Development!G917</f>
        <v>ASSEMBLY PRODUCTION SECTION (APS)</v>
      </c>
      <c r="H916" s="40" t="str">
        <f>Personal_Development!H917</f>
        <v>OPERATOR 2</v>
      </c>
      <c r="I916" s="41" t="str">
        <f>Personal_Development!I917</f>
        <v>C4 PROD</v>
      </c>
      <c r="J916" s="42" t="str">
        <f>Personal_Development!J917</f>
        <v xml:space="preserve">C4 </v>
      </c>
      <c r="K916" s="47"/>
      <c r="L916" s="47"/>
      <c r="M916" s="51"/>
      <c r="N916" s="51"/>
      <c r="O916" s="47"/>
      <c r="P916" s="47"/>
      <c r="Q916" s="47"/>
      <c r="R916" s="47"/>
      <c r="S916" s="51"/>
      <c r="T916" s="51"/>
      <c r="U916" s="47"/>
      <c r="V916" s="47">
        <v>7</v>
      </c>
      <c r="W916" s="52">
        <f t="shared" si="30"/>
        <v>7</v>
      </c>
      <c r="X916" s="63">
        <f t="shared" si="31"/>
        <v>5</v>
      </c>
    </row>
    <row r="917" spans="2:24" ht="24.6" customHeight="1">
      <c r="B917" s="48">
        <f>Personal_Development!B918</f>
        <v>0</v>
      </c>
      <c r="C917" s="48">
        <f>Personal_Development!C918</f>
        <v>0</v>
      </c>
      <c r="D917" s="14" t="str">
        <f>Personal_Development!D918</f>
        <v>T10137</v>
      </c>
      <c r="E917" s="11" t="str">
        <f>Personal_Development!E918</f>
        <v>MUHAMMAD FARHAN MIQDAD BIN MOHAMAD</v>
      </c>
      <c r="F917" s="12" t="str">
        <f>Personal_Development!F918</f>
        <v>PRODUCTION NO.1 DEPARTMENT</v>
      </c>
      <c r="G917" s="12" t="str">
        <f>Personal_Development!G918</f>
        <v>ASSEMBLY PRODUCTION SECTION (APS)</v>
      </c>
      <c r="H917" s="40" t="str">
        <f>Personal_Development!H918</f>
        <v>OPERATOR 2</v>
      </c>
      <c r="I917" s="41" t="str">
        <f>Personal_Development!I918</f>
        <v>C4 PROD</v>
      </c>
      <c r="J917" s="42" t="str">
        <f>Personal_Development!J918</f>
        <v xml:space="preserve">C4 </v>
      </c>
      <c r="K917" s="47"/>
      <c r="L917" s="47"/>
      <c r="M917" s="51"/>
      <c r="N917" s="51"/>
      <c r="O917" s="47"/>
      <c r="P917" s="47"/>
      <c r="Q917" s="47"/>
      <c r="R917" s="47"/>
      <c r="S917" s="51"/>
      <c r="T917" s="51"/>
      <c r="U917" s="47"/>
      <c r="V917" s="47"/>
      <c r="W917" s="52">
        <f t="shared" si="30"/>
        <v>0</v>
      </c>
      <c r="X917" s="63">
        <f t="shared" si="31"/>
        <v>1</v>
      </c>
    </row>
    <row r="918" spans="2:24" ht="24.6" customHeight="1">
      <c r="B918" s="48">
        <f>Personal_Development!B919</f>
        <v>0</v>
      </c>
      <c r="C918" s="48">
        <f>Personal_Development!C919</f>
        <v>0</v>
      </c>
      <c r="D918" s="14" t="str">
        <f>Personal_Development!D919</f>
        <v>T10138</v>
      </c>
      <c r="E918" s="11" t="str">
        <f>Personal_Development!E919</f>
        <v>MUHAMMAD ASYRAF SYAHMI BIN ABDUL RAHMAN</v>
      </c>
      <c r="F918" s="12" t="str">
        <f>Personal_Development!F919</f>
        <v>QUALITY ASSURANCE DEPARTMENT</v>
      </c>
      <c r="G918" s="12" t="str">
        <f>Personal_Development!G919</f>
        <v>QUALITY PLANNING SECTION (QPS)</v>
      </c>
      <c r="H918" s="40" t="str">
        <f>Personal_Development!H919</f>
        <v>ASST. ENGINEER</v>
      </c>
      <c r="I918" s="41" t="str">
        <f>Personal_Development!I919</f>
        <v>M7</v>
      </c>
      <c r="J918" s="42" t="str">
        <f>Personal_Development!J919</f>
        <v>M7</v>
      </c>
      <c r="K918" s="47"/>
      <c r="L918" s="47"/>
      <c r="M918" s="51"/>
      <c r="N918" s="51"/>
      <c r="O918" s="47"/>
      <c r="P918" s="47"/>
      <c r="Q918" s="47"/>
      <c r="R918" s="47"/>
      <c r="S918" s="51"/>
      <c r="T918" s="51">
        <v>11</v>
      </c>
      <c r="U918" s="47"/>
      <c r="V918" s="47"/>
      <c r="W918" s="52">
        <f t="shared" si="30"/>
        <v>11</v>
      </c>
      <c r="X918" s="63">
        <f t="shared" si="31"/>
        <v>5</v>
      </c>
    </row>
    <row r="919" spans="2:24" ht="24.6" customHeight="1">
      <c r="B919" s="48">
        <f>Personal_Development!B920</f>
        <v>0</v>
      </c>
      <c r="C919" s="48">
        <f>Personal_Development!C920</f>
        <v>0</v>
      </c>
      <c r="D919" s="14" t="str">
        <f>Personal_Development!D920</f>
        <v>T10139</v>
      </c>
      <c r="E919" s="11" t="str">
        <f>Personal_Development!E920</f>
        <v>RATEH PURWASEH BINTI MUSTAFA</v>
      </c>
      <c r="F919" s="12" t="str">
        <f>Personal_Development!F920</f>
        <v>PRODUCTION NO.2 DEPARTMENT</v>
      </c>
      <c r="G919" s="12" t="str">
        <f>Personal_Development!G920</f>
        <v>MOLDING PRODUCTION SECTION (MPS)</v>
      </c>
      <c r="H919" s="40" t="str">
        <f>Personal_Development!H920</f>
        <v>OPERATOR 2</v>
      </c>
      <c r="I919" s="41" t="str">
        <f>Personal_Development!I920</f>
        <v>C4 PROD</v>
      </c>
      <c r="J919" s="42" t="str">
        <f>Personal_Development!J920</f>
        <v xml:space="preserve">C4 </v>
      </c>
      <c r="K919" s="47"/>
      <c r="L919" s="47"/>
      <c r="M919" s="51"/>
      <c r="N919" s="51"/>
      <c r="O919" s="47"/>
      <c r="P919" s="47"/>
      <c r="Q919" s="47"/>
      <c r="R919" s="47"/>
      <c r="S919" s="51"/>
      <c r="T919" s="51"/>
      <c r="U919" s="47"/>
      <c r="V919" s="47"/>
      <c r="W919" s="52">
        <f t="shared" si="30"/>
        <v>0</v>
      </c>
      <c r="X919" s="63">
        <f t="shared" si="31"/>
        <v>1</v>
      </c>
    </row>
    <row r="920" spans="2:24" ht="24.6" customHeight="1">
      <c r="B920" s="48">
        <f>Personal_Development!B921</f>
        <v>0</v>
      </c>
      <c r="C920" s="48">
        <f>Personal_Development!C921</f>
        <v>0</v>
      </c>
      <c r="D920" s="14" t="str">
        <f>Personal_Development!D921</f>
        <v>T10140</v>
      </c>
      <c r="E920" s="11" t="str">
        <f>Personal_Development!E921</f>
        <v>SYAIDATUL FARHANA BINTI MD DAUD</v>
      </c>
      <c r="F920" s="12" t="str">
        <f>Personal_Development!F921</f>
        <v>PRODUCTION NO.1 DEPARTMENT</v>
      </c>
      <c r="G920" s="12" t="str">
        <f>Personal_Development!G921</f>
        <v>ASSEMBLY PRODUCTION SECTION (APS)</v>
      </c>
      <c r="H920" s="40" t="str">
        <f>Personal_Development!H921</f>
        <v>OPERATOR 2</v>
      </c>
      <c r="I920" s="41" t="str">
        <f>Personal_Development!I921</f>
        <v>C4 PROD</v>
      </c>
      <c r="J920" s="42" t="str">
        <f>Personal_Development!J921</f>
        <v xml:space="preserve">C4 </v>
      </c>
      <c r="K920" s="47"/>
      <c r="L920" s="47"/>
      <c r="M920" s="51"/>
      <c r="N920" s="51"/>
      <c r="O920" s="47"/>
      <c r="P920" s="47"/>
      <c r="Q920" s="47"/>
      <c r="R920" s="47"/>
      <c r="S920" s="51"/>
      <c r="T920" s="51"/>
      <c r="U920" s="47"/>
      <c r="V920" s="47"/>
      <c r="W920" s="52">
        <f t="shared" si="30"/>
        <v>0</v>
      </c>
      <c r="X920" s="63">
        <f t="shared" si="31"/>
        <v>1</v>
      </c>
    </row>
    <row r="921" spans="2:24" ht="24.6" customHeight="1">
      <c r="B921" s="48">
        <f>Personal_Development!B922</f>
        <v>0</v>
      </c>
      <c r="C921" s="48">
        <f>Personal_Development!C922</f>
        <v>0</v>
      </c>
      <c r="D921" s="14" t="str">
        <f>Personal_Development!D922</f>
        <v>T10141</v>
      </c>
      <c r="E921" s="11" t="str">
        <f>Personal_Development!E922</f>
        <v>MOHAMAD SHAHZAN IQMAL BIN AHMAD KAMIL</v>
      </c>
      <c r="F921" s="12" t="str">
        <f>Personal_Development!F922</f>
        <v>PRODUCTION NO.1 DEPARTMENT</v>
      </c>
      <c r="G921" s="12" t="str">
        <f>Personal_Development!G922</f>
        <v>ASSEMBLY PRODUCTION SECTION (APS)</v>
      </c>
      <c r="H921" s="40" t="str">
        <f>Personal_Development!H922</f>
        <v>OPERATOR 2</v>
      </c>
      <c r="I921" s="41" t="str">
        <f>Personal_Development!I922</f>
        <v>C4 PROD</v>
      </c>
      <c r="J921" s="42" t="str">
        <f>Personal_Development!J922</f>
        <v xml:space="preserve">C4 </v>
      </c>
      <c r="K921" s="47"/>
      <c r="L921" s="47"/>
      <c r="M921" s="51"/>
      <c r="N921" s="51"/>
      <c r="O921" s="47"/>
      <c r="P921" s="47"/>
      <c r="Q921" s="47"/>
      <c r="R921" s="47"/>
      <c r="S921" s="51"/>
      <c r="T921" s="51"/>
      <c r="U921" s="47"/>
      <c r="V921" s="47"/>
      <c r="W921" s="52">
        <f t="shared" si="30"/>
        <v>0</v>
      </c>
      <c r="X921" s="63">
        <f t="shared" si="31"/>
        <v>1</v>
      </c>
    </row>
    <row r="922" spans="2:24" ht="24.6" customHeight="1">
      <c r="B922" s="48">
        <f>Personal_Development!B923</f>
        <v>0</v>
      </c>
      <c r="C922" s="48">
        <f>Personal_Development!C923</f>
        <v>0</v>
      </c>
      <c r="D922" s="14" t="str">
        <f>Personal_Development!D923</f>
        <v>T10142</v>
      </c>
      <c r="E922" s="11" t="str">
        <f>Personal_Development!E923</f>
        <v>NOR SHUHADA BINTI ISMAIL</v>
      </c>
      <c r="F922" s="12" t="str">
        <f>Personal_Development!F923</f>
        <v>PRODUCTION NO.1 DEPARTMENT</v>
      </c>
      <c r="G922" s="12" t="str">
        <f>Personal_Development!G923</f>
        <v>ASSEMBLY PRODUCTION SECTION (APS)</v>
      </c>
      <c r="H922" s="40" t="str">
        <f>Personal_Development!H923</f>
        <v>OPERATOR 2</v>
      </c>
      <c r="I922" s="41" t="str">
        <f>Personal_Development!I923</f>
        <v>C4 PROD</v>
      </c>
      <c r="J922" s="42" t="str">
        <f>Personal_Development!J923</f>
        <v xml:space="preserve">C4 </v>
      </c>
      <c r="K922" s="47"/>
      <c r="L922" s="47"/>
      <c r="M922" s="51"/>
      <c r="N922" s="51"/>
      <c r="O922" s="47"/>
      <c r="P922" s="47"/>
      <c r="Q922" s="47"/>
      <c r="R922" s="47"/>
      <c r="S922" s="51"/>
      <c r="T922" s="51"/>
      <c r="U922" s="47"/>
      <c r="V922" s="47"/>
      <c r="W922" s="52">
        <f t="shared" si="30"/>
        <v>0</v>
      </c>
      <c r="X922" s="63">
        <f t="shared" si="31"/>
        <v>1</v>
      </c>
    </row>
    <row r="923" spans="2:24" ht="24.6" customHeight="1">
      <c r="B923" s="48" t="str">
        <f>Personal_Development!B924</f>
        <v>R</v>
      </c>
      <c r="C923" s="48">
        <f>Personal_Development!C924</f>
        <v>0</v>
      </c>
      <c r="D923" s="14" t="str">
        <f>Personal_Development!D924</f>
        <v>T10143</v>
      </c>
      <c r="E923" s="11" t="str">
        <f>Personal_Development!E924</f>
        <v>KHADIJAH SABIRAH BINTI MOHD RADZIF</v>
      </c>
      <c r="F923" s="12" t="str">
        <f>Personal_Development!F924</f>
        <v>PRODUCTION NO.1 DEPARTMENT</v>
      </c>
      <c r="G923" s="12" t="str">
        <f>Personal_Development!G924</f>
        <v>ASSEMBLY PRODUCTION SECTION (APS)</v>
      </c>
      <c r="H923" s="40" t="str">
        <f>Personal_Development!H924</f>
        <v>OPERATOR 2</v>
      </c>
      <c r="I923" s="41" t="str">
        <f>Personal_Development!I924</f>
        <v>C4 PROD</v>
      </c>
      <c r="J923" s="42" t="str">
        <f>Personal_Development!J924</f>
        <v xml:space="preserve">C4 </v>
      </c>
      <c r="K923" s="47"/>
      <c r="L923" s="47"/>
      <c r="M923" s="51"/>
      <c r="N923" s="51"/>
      <c r="O923" s="47"/>
      <c r="P923" s="47"/>
      <c r="Q923" s="47"/>
      <c r="R923" s="47"/>
      <c r="S923" s="51"/>
      <c r="T923" s="51"/>
      <c r="U923" s="47"/>
      <c r="V923" s="47"/>
      <c r="W923" s="52">
        <f t="shared" si="30"/>
        <v>0</v>
      </c>
      <c r="X923" s="63">
        <f t="shared" si="31"/>
        <v>1</v>
      </c>
    </row>
    <row r="924" spans="2:24" ht="24.6" customHeight="1">
      <c r="B924" s="48" t="str">
        <f>Personal_Development!B925</f>
        <v>R</v>
      </c>
      <c r="C924" s="48">
        <f>Personal_Development!C925</f>
        <v>0</v>
      </c>
      <c r="D924" s="14" t="str">
        <f>Personal_Development!D925</f>
        <v>T10144</v>
      </c>
      <c r="E924" s="11" t="str">
        <f>Personal_Development!E925</f>
        <v>MOHD ARABI BIN ABU MANSOR @ ARIS</v>
      </c>
      <c r="F924" s="12" t="str">
        <f>Personal_Development!F925</f>
        <v>PRODUCTION NO.1 DEPARTMENT</v>
      </c>
      <c r="G924" s="12" t="str">
        <f>Personal_Development!G925</f>
        <v>ASSEMBLY PRODUCTION SECTION (APS)</v>
      </c>
      <c r="H924" s="40" t="str">
        <f>Personal_Development!H925</f>
        <v>OPERATOR 2</v>
      </c>
      <c r="I924" s="41" t="str">
        <f>Personal_Development!I925</f>
        <v>C4 PROD</v>
      </c>
      <c r="J924" s="42" t="str">
        <f>Personal_Development!J925</f>
        <v xml:space="preserve">C4 </v>
      </c>
      <c r="K924" s="47"/>
      <c r="L924" s="47"/>
      <c r="M924" s="51"/>
      <c r="N924" s="51"/>
      <c r="O924" s="47"/>
      <c r="P924" s="47"/>
      <c r="Q924" s="47"/>
      <c r="R924" s="47"/>
      <c r="S924" s="51"/>
      <c r="T924" s="51"/>
      <c r="U924" s="47"/>
      <c r="V924" s="47"/>
      <c r="W924" s="52">
        <f t="shared" si="30"/>
        <v>0</v>
      </c>
      <c r="X924" s="63">
        <f t="shared" si="31"/>
        <v>1</v>
      </c>
    </row>
    <row r="925" spans="2:24" ht="24.6" customHeight="1">
      <c r="B925" s="48" t="str">
        <f>Personal_Development!B926</f>
        <v>R</v>
      </c>
      <c r="C925" s="48">
        <f>Personal_Development!C926</f>
        <v>0</v>
      </c>
      <c r="D925" s="14" t="str">
        <f>Personal_Development!D926</f>
        <v>T10145</v>
      </c>
      <c r="E925" s="11" t="str">
        <f>Personal_Development!E926</f>
        <v>MUHAMMAD TARMIZI BIN TUMIN</v>
      </c>
      <c r="F925" s="12" t="str">
        <f>Personal_Development!F926</f>
        <v>PRODUCTION NO.1 DEPARTMENT</v>
      </c>
      <c r="G925" s="12" t="str">
        <f>Personal_Development!G926</f>
        <v>ASSEMBLY PRODUCTION SECTION (APS)</v>
      </c>
      <c r="H925" s="40" t="str">
        <f>Personal_Development!H926</f>
        <v>OPERATOR 2</v>
      </c>
      <c r="I925" s="41" t="str">
        <f>Personal_Development!I926</f>
        <v>C4 PROD</v>
      </c>
      <c r="J925" s="42" t="str">
        <f>Personal_Development!J926</f>
        <v xml:space="preserve">C4 </v>
      </c>
      <c r="K925" s="47"/>
      <c r="L925" s="47"/>
      <c r="M925" s="51"/>
      <c r="N925" s="51"/>
      <c r="O925" s="47"/>
      <c r="P925" s="47"/>
      <c r="Q925" s="47"/>
      <c r="R925" s="47"/>
      <c r="S925" s="51"/>
      <c r="T925" s="51"/>
      <c r="U925" s="47"/>
      <c r="V925" s="47"/>
      <c r="W925" s="52">
        <f t="shared" si="30"/>
        <v>0</v>
      </c>
      <c r="X925" s="63">
        <f t="shared" si="31"/>
        <v>1</v>
      </c>
    </row>
    <row r="926" spans="2:24" ht="24.6" customHeight="1">
      <c r="B926" s="48">
        <f>Personal_Development!B927</f>
        <v>0</v>
      </c>
      <c r="C926" s="48" t="str">
        <f>Personal_Development!C927</f>
        <v>T10146</v>
      </c>
      <c r="D926" s="14" t="str">
        <f>Personal_Development!D927</f>
        <v>C13977</v>
      </c>
      <c r="E926" s="11" t="str">
        <f>Personal_Development!E927</f>
        <v>MUHAMMAD LUQMAN HAKIM BIN ABDUL KHALID</v>
      </c>
      <c r="F926" s="12" t="str">
        <f>Personal_Development!F927</f>
        <v>PRODUCTION NO.1 DEPARTMENT</v>
      </c>
      <c r="G926" s="12" t="str">
        <f>Personal_Development!G927</f>
        <v>ASSEMBLY PRODUCTION SECTION (APS)</v>
      </c>
      <c r="H926" s="40" t="str">
        <f>Personal_Development!H927</f>
        <v>OPERATOR 2</v>
      </c>
      <c r="I926" s="41" t="str">
        <f>Personal_Development!I927</f>
        <v>C4 PROD</v>
      </c>
      <c r="J926" s="42" t="str">
        <f>Personal_Development!J927</f>
        <v xml:space="preserve">C4 </v>
      </c>
      <c r="K926" s="47"/>
      <c r="L926" s="47"/>
      <c r="M926" s="51"/>
      <c r="N926" s="51"/>
      <c r="O926" s="47"/>
      <c r="P926" s="47"/>
      <c r="Q926" s="47"/>
      <c r="R926" s="47"/>
      <c r="S926" s="51"/>
      <c r="T926" s="51"/>
      <c r="U926" s="47"/>
      <c r="V926" s="47"/>
      <c r="W926" s="52">
        <f t="shared" si="30"/>
        <v>0</v>
      </c>
      <c r="X926" s="63">
        <f t="shared" si="31"/>
        <v>1</v>
      </c>
    </row>
    <row r="927" spans="2:24" ht="24.6" customHeight="1">
      <c r="B927" s="48">
        <f>Personal_Development!B928</f>
        <v>0</v>
      </c>
      <c r="C927" s="48">
        <f>Personal_Development!C928</f>
        <v>0</v>
      </c>
      <c r="D927" s="14" t="str">
        <f>Personal_Development!D928</f>
        <v>E00195</v>
      </c>
      <c r="E927" s="11" t="str">
        <f>Personal_Development!E928</f>
        <v>MOHD NASHRIQ ASHRAF BIN AHMAD NIZAM</v>
      </c>
      <c r="F927" s="12" t="str">
        <f>Personal_Development!F928</f>
        <v>ENGINEERING AND R&amp;D DEPARTMENT</v>
      </c>
      <c r="G927" s="12" t="str">
        <f>Personal_Development!G928</f>
        <v>RD &amp; DESIGN SECTION (RDS)</v>
      </c>
      <c r="H927" s="40" t="str">
        <f>Personal_Development!H928</f>
        <v>ASST. ENGINEER</v>
      </c>
      <c r="I927" s="41" t="str">
        <f>Personal_Development!I928</f>
        <v>M7</v>
      </c>
      <c r="J927" s="42" t="str">
        <f>Personal_Development!J928</f>
        <v>M7</v>
      </c>
      <c r="K927" s="47"/>
      <c r="L927" s="47"/>
      <c r="M927" s="51"/>
      <c r="N927" s="51"/>
      <c r="O927" s="47"/>
      <c r="P927" s="47"/>
      <c r="Q927" s="47"/>
      <c r="R927" s="47"/>
      <c r="S927" s="51"/>
      <c r="T927" s="51"/>
      <c r="U927" s="47"/>
      <c r="V927" s="51">
        <v>5</v>
      </c>
      <c r="W927" s="52">
        <f t="shared" si="30"/>
        <v>5</v>
      </c>
      <c r="X927" s="63">
        <f t="shared" si="31"/>
        <v>5</v>
      </c>
    </row>
    <row r="928" spans="2:24" ht="24.6" customHeight="1">
      <c r="B928" s="48">
        <f>Personal_Development!B929</f>
        <v>0</v>
      </c>
      <c r="C928" s="48">
        <f>Personal_Development!C929</f>
        <v>0</v>
      </c>
      <c r="D928" s="14" t="str">
        <f>Personal_Development!D929</f>
        <v>E00196</v>
      </c>
      <c r="E928" s="11" t="str">
        <f>Personal_Development!E929</f>
        <v>AMIRUL ASYRAF BIN AZMI</v>
      </c>
      <c r="F928" s="12" t="str">
        <f>Personal_Development!F929</f>
        <v>ENGINEERING AND R&amp;D DEPARTMENT</v>
      </c>
      <c r="G928" s="12" t="str">
        <f>Personal_Development!G929</f>
        <v>RD &amp; DESIGN SECTION (RDS)</v>
      </c>
      <c r="H928" s="40" t="str">
        <f>Personal_Development!H929</f>
        <v>ASST. ENGINEER</v>
      </c>
      <c r="I928" s="41" t="str">
        <f>Personal_Development!I929</f>
        <v>M7</v>
      </c>
      <c r="J928" s="42" t="str">
        <f>Personal_Development!J929</f>
        <v>M7</v>
      </c>
      <c r="K928" s="47"/>
      <c r="L928" s="47"/>
      <c r="M928" s="51"/>
      <c r="N928" s="51"/>
      <c r="O928" s="47"/>
      <c r="P928" s="47"/>
      <c r="Q928" s="47"/>
      <c r="R928" s="47"/>
      <c r="S928" s="51"/>
      <c r="T928" s="51"/>
      <c r="U928" s="47"/>
      <c r="V928" s="51">
        <v>6</v>
      </c>
      <c r="W928" s="52">
        <f t="shared" si="30"/>
        <v>6</v>
      </c>
      <c r="X928" s="63">
        <f t="shared" si="31"/>
        <v>5</v>
      </c>
    </row>
    <row r="929" spans="2:24" ht="24.6" customHeight="1">
      <c r="B929" s="48" t="str">
        <f>Personal_Development!B930</f>
        <v>R</v>
      </c>
      <c r="C929" s="48">
        <f>Personal_Development!C930</f>
        <v>0</v>
      </c>
      <c r="D929" s="14" t="str">
        <f>Personal_Development!D930</f>
        <v>K03398</v>
      </c>
      <c r="E929" s="11" t="str">
        <f>Personal_Development!E930</f>
        <v>NURUL FATIHA BINTI MADZLAN</v>
      </c>
      <c r="F929" s="12" t="str">
        <f>Personal_Development!F930</f>
        <v>PRODUCTION NO.1 DEPARTMENT</v>
      </c>
      <c r="G929" s="12" t="str">
        <f>Personal_Development!G930</f>
        <v>ASSEMBLY PRODUCTION SECTION (APS)</v>
      </c>
      <c r="H929" s="40" t="str">
        <f>Personal_Development!H930</f>
        <v>OPERATOR 2</v>
      </c>
      <c r="I929" s="41" t="str">
        <f>Personal_Development!I930</f>
        <v>C4 PROD</v>
      </c>
      <c r="J929" s="42" t="str">
        <f>Personal_Development!J930</f>
        <v xml:space="preserve">C4 </v>
      </c>
      <c r="K929" s="47"/>
      <c r="L929" s="47"/>
      <c r="M929" s="51"/>
      <c r="N929" s="51"/>
      <c r="O929" s="47"/>
      <c r="P929" s="47"/>
      <c r="Q929" s="47"/>
      <c r="R929" s="47"/>
      <c r="S929" s="51"/>
      <c r="T929" s="51"/>
      <c r="U929" s="47"/>
      <c r="V929" s="47"/>
      <c r="W929" s="52">
        <f t="shared" si="30"/>
        <v>0</v>
      </c>
      <c r="X929" s="63">
        <f t="shared" si="31"/>
        <v>1</v>
      </c>
    </row>
    <row r="930" spans="2:24" ht="24.6" customHeight="1">
      <c r="B930" s="48" t="str">
        <f>Personal_Development!B931</f>
        <v>R</v>
      </c>
      <c r="C930" s="48">
        <f>Personal_Development!C931</f>
        <v>0</v>
      </c>
      <c r="D930" s="14" t="str">
        <f>Personal_Development!D931</f>
        <v>K03399</v>
      </c>
      <c r="E930" s="11" t="str">
        <f>Personal_Development!E931</f>
        <v>BENNYSHA CHAREN A/P BENJAMIN</v>
      </c>
      <c r="F930" s="12" t="str">
        <f>Personal_Development!F931</f>
        <v>PRODUCTION NO.1 DEPARTMENT</v>
      </c>
      <c r="G930" s="12" t="str">
        <f>Personal_Development!G931</f>
        <v>ASSEMBLY PRODUCTION SECTION (APS)</v>
      </c>
      <c r="H930" s="40" t="str">
        <f>Personal_Development!H931</f>
        <v>OPERATOR 2</v>
      </c>
      <c r="I930" s="41" t="str">
        <f>Personal_Development!I931</f>
        <v>C4 PROD</v>
      </c>
      <c r="J930" s="42" t="str">
        <f>Personal_Development!J931</f>
        <v xml:space="preserve">C4 </v>
      </c>
      <c r="K930" s="47"/>
      <c r="L930" s="47"/>
      <c r="M930" s="51"/>
      <c r="N930" s="51"/>
      <c r="O930" s="47"/>
      <c r="P930" s="47"/>
      <c r="Q930" s="47"/>
      <c r="R930" s="47"/>
      <c r="S930" s="51"/>
      <c r="T930" s="51"/>
      <c r="U930" s="47"/>
      <c r="V930" s="47"/>
      <c r="W930" s="52">
        <f t="shared" si="30"/>
        <v>0</v>
      </c>
      <c r="X930" s="63">
        <f t="shared" si="31"/>
        <v>1</v>
      </c>
    </row>
    <row r="931" spans="2:24" ht="24.6" customHeight="1">
      <c r="B931" s="48" t="str">
        <f>Personal_Development!B932</f>
        <v>R</v>
      </c>
      <c r="C931" s="48" t="str">
        <f>Personal_Development!C932</f>
        <v>K03400</v>
      </c>
      <c r="D931" s="14" t="str">
        <f>Personal_Development!D932</f>
        <v>C13963</v>
      </c>
      <c r="E931" s="11" t="str">
        <f>Personal_Development!E932</f>
        <v>HALIJAH BINTI MOHD HAMDAN</v>
      </c>
      <c r="F931" s="12" t="str">
        <f>Personal_Development!F932</f>
        <v>PRODUCTION NO.1 DEPARTMENT</v>
      </c>
      <c r="G931" s="12" t="str">
        <f>Personal_Development!G932</f>
        <v>ASSEMBLY PRODUCTION SECTION (APS)</v>
      </c>
      <c r="H931" s="40" t="str">
        <f>Personal_Development!H932</f>
        <v>OPERATOR 2</v>
      </c>
      <c r="I931" s="41" t="str">
        <f>Personal_Development!I932</f>
        <v>C4 PROD</v>
      </c>
      <c r="J931" s="42" t="str">
        <f>Personal_Development!J932</f>
        <v xml:space="preserve">C4 </v>
      </c>
      <c r="K931" s="47"/>
      <c r="L931" s="47"/>
      <c r="M931" s="51"/>
      <c r="N931" s="51"/>
      <c r="O931" s="47"/>
      <c r="P931" s="47"/>
      <c r="Q931" s="47"/>
      <c r="R931" s="47"/>
      <c r="S931" s="51"/>
      <c r="T931" s="51"/>
      <c r="U931" s="47"/>
      <c r="V931" s="47"/>
      <c r="W931" s="52">
        <f t="shared" si="30"/>
        <v>0</v>
      </c>
      <c r="X931" s="63">
        <f t="shared" si="31"/>
        <v>1</v>
      </c>
    </row>
    <row r="932" spans="2:24" ht="24.6" customHeight="1">
      <c r="B932" s="48" t="str">
        <f>Personal_Development!B933</f>
        <v>R</v>
      </c>
      <c r="C932" s="48" t="str">
        <f>Personal_Development!C933</f>
        <v>K03401</v>
      </c>
      <c r="D932" s="14" t="str">
        <f>Personal_Development!D933</f>
        <v>C13964</v>
      </c>
      <c r="E932" s="11" t="str">
        <f>Personal_Development!E933</f>
        <v>MUHAMMAD NAZMI BIN RUSLI</v>
      </c>
      <c r="F932" s="12" t="str">
        <f>Personal_Development!F933</f>
        <v>PRODUCTION NO.1 DEPARTMENT</v>
      </c>
      <c r="G932" s="12" t="str">
        <f>Personal_Development!G933</f>
        <v>ASSEMBLY PRODUCTION SECTION (APS)</v>
      </c>
      <c r="H932" s="40" t="str">
        <f>Personal_Development!H933</f>
        <v>OPERATOR 2</v>
      </c>
      <c r="I932" s="41" t="str">
        <f>Personal_Development!I933</f>
        <v>C4 PROD</v>
      </c>
      <c r="J932" s="42" t="str">
        <f>Personal_Development!J933</f>
        <v xml:space="preserve">C4 </v>
      </c>
      <c r="K932" s="47"/>
      <c r="L932" s="47"/>
      <c r="M932" s="51"/>
      <c r="N932" s="51"/>
      <c r="O932" s="47"/>
      <c r="P932" s="47"/>
      <c r="Q932" s="47"/>
      <c r="R932" s="47"/>
      <c r="S932" s="51"/>
      <c r="T932" s="51"/>
      <c r="U932" s="47"/>
      <c r="V932" s="47"/>
      <c r="W932" s="52">
        <f t="shared" si="30"/>
        <v>0</v>
      </c>
      <c r="X932" s="63">
        <f t="shared" si="31"/>
        <v>1</v>
      </c>
    </row>
    <row r="933" spans="2:24" ht="24.6" customHeight="1">
      <c r="B933" s="48" t="str">
        <f>Personal_Development!B934</f>
        <v>R</v>
      </c>
      <c r="C933" s="48" t="str">
        <f>Personal_Development!C934</f>
        <v>K03402</v>
      </c>
      <c r="D933" s="14" t="str">
        <f>Personal_Development!D934</f>
        <v>C13965</v>
      </c>
      <c r="E933" s="11" t="str">
        <f>Personal_Development!E934</f>
        <v>MUHAMAD RAZIMAN BIN RAMLI</v>
      </c>
      <c r="F933" s="12" t="str">
        <f>Personal_Development!F934</f>
        <v>PRODUCTION NO.1 DEPARTMENT</v>
      </c>
      <c r="G933" s="12" t="str">
        <f>Personal_Development!G934</f>
        <v>ASSEMBLY PRODUCTION SECTION (APS)</v>
      </c>
      <c r="H933" s="40" t="str">
        <f>Personal_Development!H934</f>
        <v>OPERATOR 2</v>
      </c>
      <c r="I933" s="41" t="str">
        <f>Personal_Development!I934</f>
        <v>C4 PROD</v>
      </c>
      <c r="J933" s="42" t="str">
        <f>Personal_Development!J934</f>
        <v xml:space="preserve">C4 </v>
      </c>
      <c r="K933" s="47"/>
      <c r="L933" s="47"/>
      <c r="M933" s="51"/>
      <c r="N933" s="51"/>
      <c r="O933" s="47"/>
      <c r="P933" s="47"/>
      <c r="Q933" s="47"/>
      <c r="R933" s="47"/>
      <c r="S933" s="51"/>
      <c r="T933" s="51"/>
      <c r="U933" s="47"/>
      <c r="V933" s="47"/>
      <c r="W933" s="52">
        <f t="shared" si="30"/>
        <v>0</v>
      </c>
      <c r="X933" s="63">
        <f t="shared" si="31"/>
        <v>1</v>
      </c>
    </row>
    <row r="934" spans="2:24" ht="24.6" customHeight="1">
      <c r="B934" s="48" t="str">
        <f>Personal_Development!B935</f>
        <v>R</v>
      </c>
      <c r="C934" s="48">
        <f>Personal_Development!C935</f>
        <v>0</v>
      </c>
      <c r="D934" s="14" t="str">
        <f>Personal_Development!D935</f>
        <v>K03403</v>
      </c>
      <c r="E934" s="11" t="str">
        <f>Personal_Development!E935</f>
        <v>MOHAMAD FIRDAUS IKMAL BIN OTHMAN</v>
      </c>
      <c r="F934" s="12" t="str">
        <f>Personal_Development!F935</f>
        <v>PRODUCTION NO.1 DEPARTMENT</v>
      </c>
      <c r="G934" s="12" t="str">
        <f>Personal_Development!G935</f>
        <v>ASSEMBLY PRODUCTION SECTION (APS)</v>
      </c>
      <c r="H934" s="40" t="str">
        <f>Personal_Development!H935</f>
        <v>OPERATOR 2</v>
      </c>
      <c r="I934" s="41" t="str">
        <f>Personal_Development!I935</f>
        <v>C4 PROD</v>
      </c>
      <c r="J934" s="42" t="str">
        <f>Personal_Development!J935</f>
        <v xml:space="preserve">C4 </v>
      </c>
      <c r="K934" s="47"/>
      <c r="L934" s="47"/>
      <c r="M934" s="51"/>
      <c r="N934" s="51"/>
      <c r="O934" s="47"/>
      <c r="P934" s="47"/>
      <c r="Q934" s="47"/>
      <c r="R934" s="47"/>
      <c r="S934" s="51"/>
      <c r="T934" s="51"/>
      <c r="U934" s="47">
        <v>5</v>
      </c>
      <c r="V934" s="47"/>
      <c r="W934" s="52">
        <f t="shared" si="30"/>
        <v>5</v>
      </c>
      <c r="X934" s="63">
        <f t="shared" si="31"/>
        <v>5</v>
      </c>
    </row>
    <row r="935" spans="2:24" ht="24.6" customHeight="1">
      <c r="B935" s="48">
        <f>Personal_Development!B936</f>
        <v>0</v>
      </c>
      <c r="C935" s="48" t="str">
        <f>Personal_Development!C936</f>
        <v>K03404</v>
      </c>
      <c r="D935" s="14" t="str">
        <f>Personal_Development!D936</f>
        <v>C13966</v>
      </c>
      <c r="E935" s="11" t="str">
        <f>Personal_Development!E936</f>
        <v>ZULFAHMI BIN BATIAR</v>
      </c>
      <c r="F935" s="12" t="str">
        <f>Personal_Development!F936</f>
        <v>PRODUCTION NO.1 DEPARTMENT</v>
      </c>
      <c r="G935" s="12" t="str">
        <f>Personal_Development!G936</f>
        <v>ASSEMBLY PRODUCTION SECTION (APS)</v>
      </c>
      <c r="H935" s="40" t="str">
        <f>Personal_Development!H936</f>
        <v>OPERATOR 2</v>
      </c>
      <c r="I935" s="41" t="str">
        <f>Personal_Development!I936</f>
        <v>C4 PROD</v>
      </c>
      <c r="J935" s="42" t="str">
        <f>Personal_Development!J936</f>
        <v xml:space="preserve">C4 </v>
      </c>
      <c r="K935" s="47"/>
      <c r="L935" s="47"/>
      <c r="M935" s="51"/>
      <c r="N935" s="51"/>
      <c r="O935" s="47"/>
      <c r="P935" s="47"/>
      <c r="Q935" s="47"/>
      <c r="R935" s="47"/>
      <c r="S935" s="51"/>
      <c r="T935" s="51"/>
      <c r="U935" s="47"/>
      <c r="V935" s="47"/>
      <c r="W935" s="52">
        <f t="shared" si="30"/>
        <v>0</v>
      </c>
      <c r="X935" s="63">
        <f t="shared" si="31"/>
        <v>1</v>
      </c>
    </row>
    <row r="936" spans="2:24" ht="24.6" customHeight="1">
      <c r="B936" s="48" t="str">
        <f>Personal_Development!B937</f>
        <v>R</v>
      </c>
      <c r="C936" s="48" t="str">
        <f>Personal_Development!C937</f>
        <v>K03405</v>
      </c>
      <c r="D936" s="14" t="str">
        <f>Personal_Development!D937</f>
        <v>C13967</v>
      </c>
      <c r="E936" s="11" t="str">
        <f>Personal_Development!E937</f>
        <v>NURUL AIN BINTI ZAHARI</v>
      </c>
      <c r="F936" s="12" t="str">
        <f>Personal_Development!F937</f>
        <v>PRODUCTION NO.1 DEPARTMENT</v>
      </c>
      <c r="G936" s="12" t="str">
        <f>Personal_Development!G937</f>
        <v>ASSEMBLY PRODUCTION SECTION (APS)</v>
      </c>
      <c r="H936" s="40" t="str">
        <f>Personal_Development!H937</f>
        <v>OPERATOR 2</v>
      </c>
      <c r="I936" s="41" t="str">
        <f>Personal_Development!I937</f>
        <v>C4 PROD</v>
      </c>
      <c r="J936" s="42" t="str">
        <f>Personal_Development!J937</f>
        <v xml:space="preserve">C4 </v>
      </c>
      <c r="K936" s="47"/>
      <c r="L936" s="47"/>
      <c r="M936" s="51"/>
      <c r="N936" s="51"/>
      <c r="O936" s="47"/>
      <c r="P936" s="47"/>
      <c r="Q936" s="47"/>
      <c r="R936" s="47"/>
      <c r="S936" s="51"/>
      <c r="T936" s="51"/>
      <c r="U936" s="47"/>
      <c r="V936" s="47"/>
      <c r="W936" s="52">
        <f t="shared" si="30"/>
        <v>0</v>
      </c>
      <c r="X936" s="63">
        <f t="shared" si="31"/>
        <v>1</v>
      </c>
    </row>
    <row r="937" spans="2:24" ht="24.6" customHeight="1">
      <c r="B937" s="48">
        <f>Personal_Development!B938</f>
        <v>0</v>
      </c>
      <c r="C937" s="48" t="str">
        <f>Personal_Development!C938</f>
        <v>K03406</v>
      </c>
      <c r="D937" s="14" t="str">
        <f>Personal_Development!D938</f>
        <v>C13968</v>
      </c>
      <c r="E937" s="11" t="str">
        <f>Personal_Development!E938</f>
        <v>ZULISKANDAR BIN MOHD SHARIF</v>
      </c>
      <c r="F937" s="12" t="str">
        <f>Personal_Development!F938</f>
        <v>FACTORY OPERATIONS DEPARTMENT</v>
      </c>
      <c r="G937" s="12" t="str">
        <f>Personal_Development!G938</f>
        <v>INVENTORY &amp; SYSYTEM CONTROL SECTION (IVS)</v>
      </c>
      <c r="H937" s="40" t="str">
        <f>Personal_Development!H938</f>
        <v>STOREHAND</v>
      </c>
      <c r="I937" s="41" t="str">
        <f>Personal_Development!I938</f>
        <v>C4 PROD</v>
      </c>
      <c r="J937" s="42" t="str">
        <f>Personal_Development!J938</f>
        <v xml:space="preserve">C4 </v>
      </c>
      <c r="K937" s="47"/>
      <c r="L937" s="47"/>
      <c r="M937" s="51"/>
      <c r="N937" s="51"/>
      <c r="O937" s="47"/>
      <c r="P937" s="47"/>
      <c r="Q937" s="47"/>
      <c r="R937" s="47"/>
      <c r="S937" s="51"/>
      <c r="T937" s="51"/>
      <c r="U937" s="47"/>
      <c r="V937" s="47"/>
      <c r="W937" s="52">
        <f t="shared" si="30"/>
        <v>0</v>
      </c>
      <c r="X937" s="63">
        <f t="shared" si="31"/>
        <v>1</v>
      </c>
    </row>
    <row r="938" spans="2:24" ht="24.6" customHeight="1">
      <c r="B938" s="48">
        <f>Personal_Development!B939</f>
        <v>0</v>
      </c>
      <c r="C938" s="48" t="str">
        <f>Personal_Development!C939</f>
        <v>K03407</v>
      </c>
      <c r="D938" s="14" t="str">
        <f>Personal_Development!D939</f>
        <v>C13969</v>
      </c>
      <c r="E938" s="11" t="str">
        <f>Personal_Development!E939</f>
        <v>MOHAMAD FAHMY BIN CHE ROSE</v>
      </c>
      <c r="F938" s="12" t="str">
        <f>Personal_Development!F939</f>
        <v>PRODUCTION NO.2 DEPARTMENT</v>
      </c>
      <c r="G938" s="12" t="str">
        <f>Personal_Development!G939</f>
        <v>MOLDING PRODUCTION SECTION (MPS)</v>
      </c>
      <c r="H938" s="40" t="str">
        <f>Personal_Development!H939</f>
        <v>OPERATOR 2</v>
      </c>
      <c r="I938" s="41" t="str">
        <f>Personal_Development!I939</f>
        <v>C4 PROD</v>
      </c>
      <c r="J938" s="42" t="str">
        <f>Personal_Development!J939</f>
        <v xml:space="preserve">C4 </v>
      </c>
      <c r="K938" s="47"/>
      <c r="L938" s="47"/>
      <c r="M938" s="51"/>
      <c r="N938" s="51"/>
      <c r="O938" s="47"/>
      <c r="P938" s="47"/>
      <c r="Q938" s="47"/>
      <c r="R938" s="47"/>
      <c r="S938" s="51"/>
      <c r="T938" s="51"/>
      <c r="U938" s="47"/>
      <c r="V938" s="47"/>
      <c r="W938" s="52">
        <f t="shared" si="30"/>
        <v>0</v>
      </c>
      <c r="X938" s="63">
        <f t="shared" si="31"/>
        <v>1</v>
      </c>
    </row>
    <row r="939" spans="2:24" ht="24.6" customHeight="1">
      <c r="B939" s="48">
        <f>Personal_Development!B940</f>
        <v>0</v>
      </c>
      <c r="C939" s="48" t="str">
        <f>Personal_Development!C940</f>
        <v>K03408</v>
      </c>
      <c r="D939" s="14" t="str">
        <f>Personal_Development!D940</f>
        <v>C13973</v>
      </c>
      <c r="E939" s="11" t="str">
        <f>Personal_Development!E940</f>
        <v>SITI ZULAIKHA BINTI SHAHAR ARIFFIN</v>
      </c>
      <c r="F939" s="12" t="str">
        <f>Personal_Development!F940</f>
        <v>FACTORY OPERATIONS DEPARTMENT</v>
      </c>
      <c r="G939" s="12" t="str">
        <f>Personal_Development!G940</f>
        <v>INVENTORY &amp; SYSYTEM CONTROL SECTION (IVS)</v>
      </c>
      <c r="H939" s="40" t="str">
        <f>Personal_Development!H940</f>
        <v>STOREHAND</v>
      </c>
      <c r="I939" s="41" t="str">
        <f>Personal_Development!I940</f>
        <v>C4 PROD</v>
      </c>
      <c r="J939" s="42" t="str">
        <f>Personal_Development!J940</f>
        <v xml:space="preserve">C4 </v>
      </c>
      <c r="K939" s="47"/>
      <c r="L939" s="47"/>
      <c r="M939" s="51"/>
      <c r="N939" s="51"/>
      <c r="O939" s="47"/>
      <c r="P939" s="47"/>
      <c r="Q939" s="47"/>
      <c r="R939" s="47"/>
      <c r="S939" s="51"/>
      <c r="T939" s="51"/>
      <c r="U939" s="47"/>
      <c r="V939" s="47"/>
      <c r="W939" s="52">
        <f t="shared" si="30"/>
        <v>0</v>
      </c>
      <c r="X939" s="63">
        <f t="shared" si="31"/>
        <v>1</v>
      </c>
    </row>
    <row r="940" spans="2:24" ht="24.6" customHeight="1">
      <c r="B940" s="48" t="str">
        <f>Personal_Development!B941</f>
        <v>R</v>
      </c>
      <c r="C940" s="48">
        <f>Personal_Development!C941</f>
        <v>0</v>
      </c>
      <c r="D940" s="14" t="str">
        <f>Personal_Development!D941</f>
        <v>K03409</v>
      </c>
      <c r="E940" s="11" t="str">
        <f>Personal_Development!E941</f>
        <v>NAZMI ADLI BIN MAHFUDZ</v>
      </c>
      <c r="F940" s="12" t="str">
        <f>Personal_Development!F941</f>
        <v>PRODUCTION NO.2 DEPARTMENT</v>
      </c>
      <c r="G940" s="12" t="str">
        <f>Personal_Development!G941</f>
        <v>MOLDING PRODUCTION SECTION (MPS)</v>
      </c>
      <c r="H940" s="40" t="str">
        <f>Personal_Development!H941</f>
        <v>OPERATOR 2</v>
      </c>
      <c r="I940" s="41" t="str">
        <f>Personal_Development!I941</f>
        <v>C4 PROD</v>
      </c>
      <c r="J940" s="42" t="str">
        <f>Personal_Development!J941</f>
        <v xml:space="preserve">C4 </v>
      </c>
      <c r="K940" s="47"/>
      <c r="L940" s="47"/>
      <c r="M940" s="51"/>
      <c r="N940" s="51"/>
      <c r="O940" s="47"/>
      <c r="P940" s="47"/>
      <c r="Q940" s="47"/>
      <c r="R940" s="47"/>
      <c r="S940" s="51"/>
      <c r="T940" s="51"/>
      <c r="U940" s="47"/>
      <c r="V940" s="47"/>
      <c r="W940" s="52">
        <f t="shared" si="30"/>
        <v>0</v>
      </c>
      <c r="X940" s="63">
        <f t="shared" si="31"/>
        <v>1</v>
      </c>
    </row>
    <row r="941" spans="2:24" ht="24.6" customHeight="1">
      <c r="B941" s="48" t="str">
        <f>Personal_Development!B942</f>
        <v>R</v>
      </c>
      <c r="C941" s="48">
        <f>Personal_Development!C942</f>
        <v>0</v>
      </c>
      <c r="D941" s="14" t="str">
        <f>Personal_Development!D942</f>
        <v>K03410</v>
      </c>
      <c r="E941" s="11" t="str">
        <f>Personal_Development!E942</f>
        <v>NURFARAHAIN BINTI AHMAD</v>
      </c>
      <c r="F941" s="12" t="str">
        <f>Personal_Development!F942</f>
        <v>PRODUCTION NO.2 DEPARTMENT</v>
      </c>
      <c r="G941" s="12" t="str">
        <f>Personal_Development!G942</f>
        <v>MOLDING PRODUCTION SECTION (MPS)</v>
      </c>
      <c r="H941" s="40" t="str">
        <f>Personal_Development!H942</f>
        <v>OPERATOR 2</v>
      </c>
      <c r="I941" s="41" t="str">
        <f>Personal_Development!I942</f>
        <v>C4 PROD</v>
      </c>
      <c r="J941" s="42" t="str">
        <f>Personal_Development!J942</f>
        <v xml:space="preserve">C4 </v>
      </c>
      <c r="K941" s="47"/>
      <c r="L941" s="47"/>
      <c r="M941" s="51"/>
      <c r="N941" s="51"/>
      <c r="O941" s="47"/>
      <c r="P941" s="47"/>
      <c r="Q941" s="47"/>
      <c r="R941" s="47"/>
      <c r="S941" s="51"/>
      <c r="T941" s="51"/>
      <c r="U941" s="47"/>
      <c r="V941" s="47"/>
      <c r="W941" s="52">
        <f t="shared" si="30"/>
        <v>0</v>
      </c>
      <c r="X941" s="63">
        <f t="shared" si="31"/>
        <v>1</v>
      </c>
    </row>
    <row r="942" spans="2:24" ht="24.6" customHeight="1">
      <c r="B942" s="48" t="str">
        <f>Personal_Development!B943</f>
        <v>R</v>
      </c>
      <c r="C942" s="48">
        <f>Personal_Development!C943</f>
        <v>0</v>
      </c>
      <c r="D942" s="14" t="str">
        <f>Personal_Development!D943</f>
        <v>K03411</v>
      </c>
      <c r="E942" s="11" t="str">
        <f>Personal_Development!E943</f>
        <v>NORABAIYAH BINTI AHMAD</v>
      </c>
      <c r="F942" s="12" t="str">
        <f>Personal_Development!F943</f>
        <v>PRODUCTION NO.2 DEPARTMENT</v>
      </c>
      <c r="G942" s="12" t="str">
        <f>Personal_Development!G943</f>
        <v>MOLDING PRODUCTION SECTION (MPS)</v>
      </c>
      <c r="H942" s="40" t="str">
        <f>Personal_Development!H943</f>
        <v>OPERATOR 2</v>
      </c>
      <c r="I942" s="41" t="str">
        <f>Personal_Development!I943</f>
        <v>C4 PROD</v>
      </c>
      <c r="J942" s="42" t="str">
        <f>Personal_Development!J943</f>
        <v xml:space="preserve">C4 </v>
      </c>
      <c r="K942" s="47"/>
      <c r="L942" s="47"/>
      <c r="M942" s="51"/>
      <c r="N942" s="51"/>
      <c r="O942" s="47"/>
      <c r="P942" s="47"/>
      <c r="Q942" s="47"/>
      <c r="R942" s="47"/>
      <c r="S942" s="51"/>
      <c r="T942" s="51"/>
      <c r="U942" s="47"/>
      <c r="V942" s="47"/>
      <c r="W942" s="52">
        <f t="shared" si="30"/>
        <v>0</v>
      </c>
      <c r="X942" s="63">
        <f t="shared" si="31"/>
        <v>1</v>
      </c>
    </row>
    <row r="943" spans="2:24" ht="24.6" customHeight="1">
      <c r="B943" s="48">
        <f>Personal_Development!B944</f>
        <v>0</v>
      </c>
      <c r="C943" s="48" t="str">
        <f>Personal_Development!C944</f>
        <v>K03412</v>
      </c>
      <c r="D943" s="14" t="str">
        <f>Personal_Development!D944</f>
        <v>C13974</v>
      </c>
      <c r="E943" s="11" t="str">
        <f>Personal_Development!E944</f>
        <v>MUHAMAD HAFIS BIN ROSLAN</v>
      </c>
      <c r="F943" s="12" t="str">
        <f>Personal_Development!F944</f>
        <v>PRODUCTION NO.2 DEPARTMENT</v>
      </c>
      <c r="G943" s="12" t="str">
        <f>Personal_Development!G944</f>
        <v>MOLDING PRODUCTION SECTION (MPS)</v>
      </c>
      <c r="H943" s="40" t="str">
        <f>Personal_Development!H944</f>
        <v>OPERATOR 2</v>
      </c>
      <c r="I943" s="41" t="str">
        <f>Personal_Development!I944</f>
        <v>C4 PROD</v>
      </c>
      <c r="J943" s="42" t="str">
        <f>Personal_Development!J944</f>
        <v xml:space="preserve">C4 </v>
      </c>
      <c r="K943" s="47"/>
      <c r="L943" s="47"/>
      <c r="M943" s="51"/>
      <c r="N943" s="51"/>
      <c r="O943" s="47"/>
      <c r="P943" s="47"/>
      <c r="Q943" s="47"/>
      <c r="R943" s="47"/>
      <c r="S943" s="51"/>
      <c r="T943" s="51"/>
      <c r="U943" s="47"/>
      <c r="V943" s="47"/>
      <c r="W943" s="52">
        <f t="shared" si="30"/>
        <v>0</v>
      </c>
      <c r="X943" s="63">
        <f t="shared" si="31"/>
        <v>1</v>
      </c>
    </row>
    <row r="944" spans="2:24" ht="24.6" customHeight="1">
      <c r="B944" s="48">
        <f>Personal_Development!B945</f>
        <v>0</v>
      </c>
      <c r="C944" s="48">
        <f>Personal_Development!C945</f>
        <v>0</v>
      </c>
      <c r="D944" s="14" t="str">
        <f>Personal_Development!D945</f>
        <v>T10147</v>
      </c>
      <c r="E944" s="11" t="str">
        <f>Personal_Development!E945</f>
        <v>KAMARULZAMAN BIN ABU HASSAN</v>
      </c>
      <c r="F944" s="12" t="str">
        <f>Personal_Development!F945</f>
        <v>PRESIDENTIAL MANAGEMENT DEPARTMENT</v>
      </c>
      <c r="G944" s="12" t="str">
        <f>Personal_Development!G945</f>
        <v>HUMAN RESOURCE PLANNING SECTION (HPS)</v>
      </c>
      <c r="H944" s="40" t="str">
        <f>Personal_Development!H945</f>
        <v>SENIOR OFFICER</v>
      </c>
      <c r="I944" s="41" t="str">
        <f>Personal_Development!I945</f>
        <v>M5</v>
      </c>
      <c r="J944" s="42" t="str">
        <f>Personal_Development!J945</f>
        <v>M5</v>
      </c>
      <c r="K944" s="47"/>
      <c r="L944" s="47"/>
      <c r="M944" s="51"/>
      <c r="N944" s="51"/>
      <c r="O944" s="47"/>
      <c r="P944" s="47"/>
      <c r="Q944" s="47"/>
      <c r="R944" s="47"/>
      <c r="S944" s="51"/>
      <c r="T944" s="51"/>
      <c r="U944" s="47">
        <v>3</v>
      </c>
      <c r="V944" s="47">
        <v>5</v>
      </c>
      <c r="W944" s="52">
        <f t="shared" si="30"/>
        <v>8</v>
      </c>
      <c r="X944" s="63">
        <f t="shared" si="31"/>
        <v>5</v>
      </c>
    </row>
    <row r="945" spans="2:24" ht="24" customHeight="1">
      <c r="B945" s="48" t="str">
        <f>Personal_Development!B946</f>
        <v>R</v>
      </c>
      <c r="C945" s="48">
        <f>Personal_Development!C946</f>
        <v>0</v>
      </c>
      <c r="D945" s="14" t="str">
        <f>Personal_Development!D946</f>
        <v>T10148</v>
      </c>
      <c r="E945" s="11" t="str">
        <f>Personal_Development!E946</f>
        <v>NURUL MARFAZNI BINTI FAIZOR</v>
      </c>
      <c r="F945" s="12" t="str">
        <f>Personal_Development!F946</f>
        <v>PRODUCTION NO.2 DEPARTMENT</v>
      </c>
      <c r="G945" s="12" t="str">
        <f>Personal_Development!G946</f>
        <v>MOLDING PRODUCTION SECTION (MPS)</v>
      </c>
      <c r="H945" s="40" t="str">
        <f>Personal_Development!H946</f>
        <v>OPERATOR 2</v>
      </c>
      <c r="I945" s="41" t="str">
        <f>Personal_Development!I946</f>
        <v>C4 PROD</v>
      </c>
      <c r="J945" s="42" t="str">
        <f>Personal_Development!J946</f>
        <v xml:space="preserve">C4 </v>
      </c>
      <c r="K945" s="47"/>
      <c r="L945" s="47"/>
      <c r="M945" s="51"/>
      <c r="N945" s="51"/>
      <c r="O945" s="47"/>
      <c r="P945" s="47"/>
      <c r="Q945" s="47"/>
      <c r="R945" s="47"/>
      <c r="S945" s="51"/>
      <c r="T945" s="51"/>
      <c r="U945" s="47"/>
      <c r="V945" s="47"/>
      <c r="W945" s="52">
        <f t="shared" si="30"/>
        <v>0</v>
      </c>
      <c r="X945" s="63">
        <f t="shared" si="31"/>
        <v>1</v>
      </c>
    </row>
    <row r="946" spans="2:24" ht="24.6" customHeight="1">
      <c r="B946" s="48">
        <f>Personal_Development!B947</f>
        <v>0</v>
      </c>
      <c r="C946" s="48">
        <f>Personal_Development!C947</f>
        <v>0</v>
      </c>
      <c r="D946" s="14" t="str">
        <f>Personal_Development!D947</f>
        <v>T10149</v>
      </c>
      <c r="E946" s="11" t="str">
        <f>Personal_Development!E947</f>
        <v>MUHD SYAHMI BIN ZULFAKAR</v>
      </c>
      <c r="F946" s="12" t="str">
        <f>Personal_Development!F947</f>
        <v>ENGINEERING AND R&amp;D DEPARTMENT</v>
      </c>
      <c r="G946" s="12" t="str">
        <f>Personal_Development!G947</f>
        <v>RD &amp; DESIGN SECTION (RDS)</v>
      </c>
      <c r="H946" s="40" t="str">
        <f>Personal_Development!H947</f>
        <v>ASST. ENGINEER</v>
      </c>
      <c r="I946" s="41" t="str">
        <f>Personal_Development!I947</f>
        <v>M7</v>
      </c>
      <c r="J946" s="42" t="str">
        <f>Personal_Development!J947</f>
        <v>M7</v>
      </c>
      <c r="K946" s="47"/>
      <c r="L946" s="47"/>
      <c r="M946" s="51"/>
      <c r="N946" s="51"/>
      <c r="O946" s="47"/>
      <c r="P946" s="47"/>
      <c r="Q946" s="47"/>
      <c r="R946" s="47"/>
      <c r="S946" s="51"/>
      <c r="T946" s="51"/>
      <c r="U946" s="47"/>
      <c r="V946" s="51">
        <v>5</v>
      </c>
      <c r="W946" s="52">
        <f t="shared" si="30"/>
        <v>5</v>
      </c>
      <c r="X946" s="63">
        <f t="shared" si="31"/>
        <v>5</v>
      </c>
    </row>
    <row r="947" spans="2:24" ht="24.6" customHeight="1">
      <c r="B947" s="48" t="str">
        <f>Personal_Development!B948</f>
        <v>R</v>
      </c>
      <c r="C947" s="48">
        <f>Personal_Development!C948</f>
        <v>0</v>
      </c>
      <c r="D947" s="14" t="str">
        <f>Personal_Development!D948</f>
        <v>C13958</v>
      </c>
      <c r="E947" s="11" t="str">
        <f>Personal_Development!E948</f>
        <v>MOHD AZUWAN BIN MUSTAFA</v>
      </c>
      <c r="F947" s="12" t="str">
        <f>Personal_Development!F948</f>
        <v>QUALITY ASSURANCE DEPARTMENT</v>
      </c>
      <c r="G947" s="12" t="str">
        <f>Personal_Development!G948</f>
        <v>QUALITY PLANNING SECTION (QPS)</v>
      </c>
      <c r="H947" s="40" t="str">
        <f>Personal_Development!H948</f>
        <v>SUPERVISOR</v>
      </c>
      <c r="I947" s="41" t="str">
        <f>Personal_Development!I948</f>
        <v>C1 PROD</v>
      </c>
      <c r="J947" s="42" t="str">
        <f>Personal_Development!J948</f>
        <v xml:space="preserve">C1 </v>
      </c>
      <c r="K947" s="47"/>
      <c r="L947" s="47"/>
      <c r="M947" s="51"/>
      <c r="N947" s="51"/>
      <c r="O947" s="47"/>
      <c r="P947" s="47"/>
      <c r="Q947" s="47"/>
      <c r="R947" s="47"/>
      <c r="S947" s="51"/>
      <c r="T947" s="51"/>
      <c r="U947" s="47"/>
      <c r="V947" s="47"/>
      <c r="W947" s="52">
        <f t="shared" si="30"/>
        <v>0</v>
      </c>
      <c r="X947" s="63">
        <f t="shared" si="31"/>
        <v>1</v>
      </c>
    </row>
    <row r="948" spans="2:24" ht="24.6" customHeight="1">
      <c r="B948" s="48">
        <f>Personal_Development!B949</f>
        <v>0</v>
      </c>
      <c r="C948" s="48">
        <f>Personal_Development!C949</f>
        <v>0</v>
      </c>
      <c r="D948" s="14" t="str">
        <f>Personal_Development!D949</f>
        <v>C13960</v>
      </c>
      <c r="E948" s="11" t="str">
        <f>Personal_Development!E949</f>
        <v>ZAINAL ARIFIN BIN MOHD ALI</v>
      </c>
      <c r="F948" s="12" t="str">
        <f>Personal_Development!F949</f>
        <v>GENERAL AFFAIRS DEPARTMENT</v>
      </c>
      <c r="G948" s="12" t="str">
        <f>Personal_Development!G949</f>
        <v>GENERAL AFFAIRS SECTION (GAS)</v>
      </c>
      <c r="H948" s="40" t="str">
        <f>Personal_Development!H949</f>
        <v>TECHNICIAN</v>
      </c>
      <c r="I948" s="41" t="str">
        <f>Personal_Development!I949</f>
        <v>C2 PROD</v>
      </c>
      <c r="J948" s="42" t="str">
        <f>Personal_Development!J949</f>
        <v xml:space="preserve">C2 </v>
      </c>
      <c r="K948" s="47"/>
      <c r="L948" s="47"/>
      <c r="M948" s="51"/>
      <c r="N948" s="51"/>
      <c r="O948" s="47"/>
      <c r="P948" s="47"/>
      <c r="Q948" s="47"/>
      <c r="R948" s="47"/>
      <c r="S948" s="51"/>
      <c r="T948" s="51"/>
      <c r="U948" s="47"/>
      <c r="V948" s="47">
        <v>10</v>
      </c>
      <c r="W948" s="52">
        <f t="shared" si="30"/>
        <v>10</v>
      </c>
      <c r="X948" s="63">
        <f t="shared" si="31"/>
        <v>5</v>
      </c>
    </row>
    <row r="949" spans="2:24" ht="24.6" customHeight="1">
      <c r="B949" s="48">
        <f>Personal_Development!B950</f>
        <v>0</v>
      </c>
      <c r="C949" s="48">
        <f>Personal_Development!C950</f>
        <v>0</v>
      </c>
      <c r="D949" s="14" t="str">
        <f>Personal_Development!D950</f>
        <v>C13961</v>
      </c>
      <c r="E949" s="11" t="str">
        <f>Personal_Development!E950</f>
        <v>NUR MEERA ASHIKIN BINTI ABDULLAH</v>
      </c>
      <c r="F949" s="12" t="str">
        <f>Personal_Development!F950</f>
        <v>PRESIDENTIAL MANAGEMENT DEPARTMENT</v>
      </c>
      <c r="G949" s="12" t="str">
        <f>Personal_Development!G950</f>
        <v>HUMAN RESOURCE DEVELOPMENT SECTION (HDS)</v>
      </c>
      <c r="H949" s="40" t="str">
        <f>Personal_Development!H950</f>
        <v>CLERK 1</v>
      </c>
      <c r="I949" s="41" t="str">
        <f>Personal_Development!I950</f>
        <v>C2 OFFICE</v>
      </c>
      <c r="J949" s="42" t="str">
        <f>Personal_Development!J950</f>
        <v xml:space="preserve">C2 </v>
      </c>
      <c r="K949" s="47"/>
      <c r="L949" s="47"/>
      <c r="M949" s="51"/>
      <c r="N949" s="51"/>
      <c r="O949" s="47"/>
      <c r="P949" s="47"/>
      <c r="Q949" s="47"/>
      <c r="R949" s="47"/>
      <c r="S949" s="51"/>
      <c r="T949" s="51">
        <v>4</v>
      </c>
      <c r="U949" s="47">
        <v>4</v>
      </c>
      <c r="V949" s="47"/>
      <c r="W949" s="52">
        <f t="shared" si="30"/>
        <v>8</v>
      </c>
      <c r="X949" s="63">
        <f t="shared" si="31"/>
        <v>5</v>
      </c>
    </row>
    <row r="950" spans="2:24" ht="24.6" customHeight="1">
      <c r="B950" s="48">
        <f>Personal_Development!B951</f>
        <v>0</v>
      </c>
      <c r="C950" s="48">
        <f>Personal_Development!C951</f>
        <v>0</v>
      </c>
      <c r="D950" s="14" t="str">
        <f>Personal_Development!D951</f>
        <v>C13962</v>
      </c>
      <c r="E950" s="11" t="str">
        <f>Personal_Development!E951</f>
        <v>MOHD SHAFIQ BIN MAT SAPEINE</v>
      </c>
      <c r="F950" s="12" t="str">
        <f>Personal_Development!F951</f>
        <v>PRODUCTION NO.1 DEPARTMENT</v>
      </c>
      <c r="G950" s="12" t="str">
        <f>Personal_Development!G951</f>
        <v>ASSEMBLY ENGINEERING SECTION (AES)</v>
      </c>
      <c r="H950" s="40" t="str">
        <f>Personal_Development!H951</f>
        <v>PROD ASSISTANT</v>
      </c>
      <c r="I950" s="41" t="str">
        <f>Personal_Development!I951</f>
        <v>C1 PROD</v>
      </c>
      <c r="J950" s="42" t="str">
        <f>Personal_Development!J951</f>
        <v xml:space="preserve">C1 </v>
      </c>
      <c r="K950" s="47"/>
      <c r="L950" s="47"/>
      <c r="M950" s="51"/>
      <c r="N950" s="51"/>
      <c r="O950" s="47"/>
      <c r="P950" s="47"/>
      <c r="Q950" s="47"/>
      <c r="R950" s="47"/>
      <c r="S950" s="51"/>
      <c r="T950" s="51"/>
      <c r="U950" s="47"/>
      <c r="V950" s="47">
        <v>8</v>
      </c>
      <c r="W950" s="52">
        <f t="shared" si="30"/>
        <v>8</v>
      </c>
      <c r="X950" s="63">
        <f t="shared" si="31"/>
        <v>5</v>
      </c>
    </row>
    <row r="951" spans="2:24" ht="24.6" customHeight="1">
      <c r="B951" s="48" t="str">
        <f>Personal_Development!B952</f>
        <v>R</v>
      </c>
      <c r="C951" s="48" t="str">
        <f>Personal_Development!C952</f>
        <v>K03413</v>
      </c>
      <c r="D951" s="14" t="str">
        <f>Personal_Development!D952</f>
        <v>C13979</v>
      </c>
      <c r="E951" s="11" t="str">
        <f>Personal_Development!E952</f>
        <v>SITI NADIRAH BINTI NORDIN</v>
      </c>
      <c r="F951" s="12" t="str">
        <f>Personal_Development!F952</f>
        <v>PRODUCTION NO.1 DEPARTMENT</v>
      </c>
      <c r="G951" s="12" t="str">
        <f>Personal_Development!G952</f>
        <v>ASSEMBLY PRODUCTION SECTION (APS)</v>
      </c>
      <c r="H951" s="40" t="str">
        <f>Personal_Development!H952</f>
        <v>OPERATOR 2</v>
      </c>
      <c r="I951" s="41" t="str">
        <f>Personal_Development!I952</f>
        <v>C4 PROD</v>
      </c>
      <c r="J951" s="42" t="str">
        <f>Personal_Development!J952</f>
        <v xml:space="preserve">C4 </v>
      </c>
      <c r="K951" s="47"/>
      <c r="L951" s="47"/>
      <c r="M951" s="51"/>
      <c r="N951" s="51"/>
      <c r="O951" s="47"/>
      <c r="P951" s="47"/>
      <c r="Q951" s="47"/>
      <c r="R951" s="47"/>
      <c r="S951" s="51"/>
      <c r="T951" s="51"/>
      <c r="U951" s="47"/>
      <c r="V951" s="47"/>
      <c r="W951" s="52">
        <f t="shared" si="30"/>
        <v>0</v>
      </c>
      <c r="X951" s="63">
        <f t="shared" si="31"/>
        <v>1</v>
      </c>
    </row>
    <row r="952" spans="2:24" ht="24.6" customHeight="1">
      <c r="B952" s="48" t="str">
        <f>Personal_Development!B953</f>
        <v>R</v>
      </c>
      <c r="C952" s="48">
        <f>Personal_Development!C953</f>
        <v>0</v>
      </c>
      <c r="D952" s="14" t="str">
        <f>Personal_Development!D953</f>
        <v>K03414</v>
      </c>
      <c r="E952" s="11" t="str">
        <f>Personal_Development!E953</f>
        <v>LITA BINTI DERIKIM</v>
      </c>
      <c r="F952" s="12" t="str">
        <f>Personal_Development!F953</f>
        <v>PRODUCTION NO.1 DEPARTMENT</v>
      </c>
      <c r="G952" s="12" t="str">
        <f>Personal_Development!G953</f>
        <v>ASSEMBLY PRODUCTION SECTION (APS)</v>
      </c>
      <c r="H952" s="40" t="str">
        <f>Personal_Development!H953</f>
        <v>OPERATOR 2</v>
      </c>
      <c r="I952" s="41" t="str">
        <f>Personal_Development!I953</f>
        <v>C4 PROD</v>
      </c>
      <c r="J952" s="42" t="str">
        <f>Personal_Development!J953</f>
        <v xml:space="preserve">C4 </v>
      </c>
      <c r="K952" s="47"/>
      <c r="L952" s="47"/>
      <c r="M952" s="51"/>
      <c r="N952" s="51"/>
      <c r="O952" s="47"/>
      <c r="P952" s="47"/>
      <c r="Q952" s="47"/>
      <c r="R952" s="47"/>
      <c r="S952" s="51"/>
      <c r="T952" s="51"/>
      <c r="U952" s="47"/>
      <c r="V952" s="47"/>
      <c r="W952" s="52">
        <f t="shared" si="30"/>
        <v>0</v>
      </c>
      <c r="X952" s="63">
        <f t="shared" si="31"/>
        <v>1</v>
      </c>
    </row>
    <row r="953" spans="2:24" ht="24.6" customHeight="1">
      <c r="B953" s="48">
        <f>Personal_Development!B954</f>
        <v>0</v>
      </c>
      <c r="C953" s="48" t="str">
        <f>Personal_Development!C954</f>
        <v>K03415</v>
      </c>
      <c r="D953" s="14" t="str">
        <f>Personal_Development!D954</f>
        <v>C13980</v>
      </c>
      <c r="E953" s="11" t="str">
        <f>Personal_Development!E954</f>
        <v>NUR IZZATI BINTI MHD HARIS</v>
      </c>
      <c r="F953" s="12" t="str">
        <f>Personal_Development!F954</f>
        <v>PRODUCTION NO.1 DEPARTMENT</v>
      </c>
      <c r="G953" s="12" t="str">
        <f>Personal_Development!G954</f>
        <v>ASSEMBLY PRODUCTION SECTION (APS)</v>
      </c>
      <c r="H953" s="40" t="str">
        <f>Personal_Development!H954</f>
        <v>OPERATOR 2</v>
      </c>
      <c r="I953" s="41" t="str">
        <f>Personal_Development!I954</f>
        <v>C4 PROD</v>
      </c>
      <c r="J953" s="42" t="str">
        <f>Personal_Development!J954</f>
        <v xml:space="preserve">C4 </v>
      </c>
      <c r="K953" s="47"/>
      <c r="L953" s="47"/>
      <c r="M953" s="51"/>
      <c r="N953" s="51"/>
      <c r="O953" s="47"/>
      <c r="P953" s="47"/>
      <c r="Q953" s="47"/>
      <c r="R953" s="47"/>
      <c r="S953" s="51"/>
      <c r="T953" s="51"/>
      <c r="U953" s="47"/>
      <c r="V953" s="47"/>
      <c r="W953" s="52">
        <f t="shared" si="30"/>
        <v>0</v>
      </c>
      <c r="X953" s="63">
        <f t="shared" si="31"/>
        <v>1</v>
      </c>
    </row>
    <row r="954" spans="2:24" ht="24.6" customHeight="1">
      <c r="B954" s="48">
        <f>Personal_Development!B955</f>
        <v>0</v>
      </c>
      <c r="C954" s="48" t="str">
        <f>Personal_Development!C955</f>
        <v>K03416</v>
      </c>
      <c r="D954" s="14" t="str">
        <f>Personal_Development!D955</f>
        <v>C14007</v>
      </c>
      <c r="E954" s="11" t="str">
        <f>Personal_Development!E955</f>
        <v>NAZIERA FARHANA BINTI SARIP</v>
      </c>
      <c r="F954" s="12" t="str">
        <f>Personal_Development!F955</f>
        <v>PRODUCTION NO.1 DEPARTMENT</v>
      </c>
      <c r="G954" s="12" t="str">
        <f>Personal_Development!G955</f>
        <v>ASSEMBLY PRODUCTION SECTION (APS)</v>
      </c>
      <c r="H954" s="40" t="str">
        <f>Personal_Development!H955</f>
        <v>OPERATOR 2</v>
      </c>
      <c r="I954" s="41" t="str">
        <f>Personal_Development!I955</f>
        <v>C4 PROD</v>
      </c>
      <c r="J954" s="42" t="str">
        <f>Personal_Development!J955</f>
        <v xml:space="preserve">C4 </v>
      </c>
      <c r="K954" s="47"/>
      <c r="L954" s="47"/>
      <c r="M954" s="51"/>
      <c r="N954" s="51"/>
      <c r="O954" s="47"/>
      <c r="P954" s="47"/>
      <c r="Q954" s="47"/>
      <c r="R954" s="47"/>
      <c r="S954" s="51"/>
      <c r="T954" s="51"/>
      <c r="U954" s="47"/>
      <c r="V954" s="47"/>
      <c r="W954" s="52">
        <f t="shared" si="30"/>
        <v>0</v>
      </c>
      <c r="X954" s="63">
        <f t="shared" si="31"/>
        <v>1</v>
      </c>
    </row>
    <row r="955" spans="2:24" ht="24.6" customHeight="1">
      <c r="B955" s="48">
        <f>Personal_Development!B956</f>
        <v>0</v>
      </c>
      <c r="C955" s="48" t="str">
        <f>Personal_Development!C956</f>
        <v>K03417</v>
      </c>
      <c r="D955" s="14" t="str">
        <f>Personal_Development!D956</f>
        <v>C13981</v>
      </c>
      <c r="E955" s="11" t="str">
        <f>Personal_Development!E956</f>
        <v>MEGAT AIDIL MUNAWAR BIN MEGAT ZAMBERI</v>
      </c>
      <c r="F955" s="12" t="str">
        <f>Personal_Development!F956</f>
        <v>PRODUCTION NO.1 DEPARTMENT</v>
      </c>
      <c r="G955" s="12" t="str">
        <f>Personal_Development!G956</f>
        <v>ASSEMBLY PRODUCTION SECTION (APS)</v>
      </c>
      <c r="H955" s="40" t="str">
        <f>Personal_Development!H956</f>
        <v>OPERATOR 2</v>
      </c>
      <c r="I955" s="41" t="str">
        <f>Personal_Development!I956</f>
        <v>C4 PROD</v>
      </c>
      <c r="J955" s="42" t="str">
        <f>Personal_Development!J956</f>
        <v xml:space="preserve">C4 </v>
      </c>
      <c r="K955" s="47"/>
      <c r="L955" s="47"/>
      <c r="M955" s="51"/>
      <c r="N955" s="51"/>
      <c r="O955" s="47"/>
      <c r="P955" s="47"/>
      <c r="Q955" s="47"/>
      <c r="R955" s="47"/>
      <c r="S955" s="51"/>
      <c r="T955" s="51"/>
      <c r="U955" s="47"/>
      <c r="V955" s="47"/>
      <c r="W955" s="52">
        <f t="shared" si="30"/>
        <v>0</v>
      </c>
      <c r="X955" s="63">
        <f t="shared" si="31"/>
        <v>1</v>
      </c>
    </row>
    <row r="956" spans="2:24" ht="24.6" customHeight="1">
      <c r="B956" s="48">
        <f>Personal_Development!B957</f>
        <v>0</v>
      </c>
      <c r="C956" s="48" t="str">
        <f>Personal_Development!C957</f>
        <v>K03418</v>
      </c>
      <c r="D956" s="14" t="str">
        <f>Personal_Development!D957</f>
        <v>C13982</v>
      </c>
      <c r="E956" s="11" t="str">
        <f>Personal_Development!E957</f>
        <v>SITI 'ATIKA BINTI SHARIF</v>
      </c>
      <c r="F956" s="12" t="str">
        <f>Personal_Development!F957</f>
        <v>PRODUCTION NO.1 DEPARTMENT</v>
      </c>
      <c r="G956" s="12" t="str">
        <f>Personal_Development!G957</f>
        <v>ASSEMBLY PRODUCTION SECTION (APS)</v>
      </c>
      <c r="H956" s="40" t="str">
        <f>Personal_Development!H957</f>
        <v>OPERATOR 2</v>
      </c>
      <c r="I956" s="41" t="str">
        <f>Personal_Development!I957</f>
        <v>C4 PROD</v>
      </c>
      <c r="J956" s="42" t="str">
        <f>Personal_Development!J957</f>
        <v xml:space="preserve">C4 </v>
      </c>
      <c r="K956" s="47"/>
      <c r="L956" s="47"/>
      <c r="M956" s="51"/>
      <c r="N956" s="51"/>
      <c r="O956" s="47"/>
      <c r="P956" s="47"/>
      <c r="Q956" s="47"/>
      <c r="R956" s="47"/>
      <c r="S956" s="51"/>
      <c r="T956" s="51"/>
      <c r="U956" s="47"/>
      <c r="V956" s="47"/>
      <c r="W956" s="52">
        <f t="shared" si="30"/>
        <v>0</v>
      </c>
      <c r="X956" s="63">
        <f t="shared" si="31"/>
        <v>1</v>
      </c>
    </row>
    <row r="957" spans="2:24" ht="24.6" customHeight="1">
      <c r="B957" s="48">
        <f>Personal_Development!B958</f>
        <v>0</v>
      </c>
      <c r="C957" s="48" t="str">
        <f>Personal_Development!C958</f>
        <v>K03419</v>
      </c>
      <c r="D957" s="14" t="str">
        <f>Personal_Development!D958</f>
        <v>C13983</v>
      </c>
      <c r="E957" s="11" t="str">
        <f>Personal_Development!E958</f>
        <v>MUHAMAD ZAFIDI BIN ABU SAMAH</v>
      </c>
      <c r="F957" s="12" t="str">
        <f>Personal_Development!F958</f>
        <v>PRODUCTION NO.1 DEPARTMENT</v>
      </c>
      <c r="G957" s="12" t="str">
        <f>Personal_Development!G958</f>
        <v>ASSEMBLY PRODUCTION SECTION (APS)</v>
      </c>
      <c r="H957" s="40" t="str">
        <f>Personal_Development!H958</f>
        <v>OPERATOR 2</v>
      </c>
      <c r="I957" s="41" t="str">
        <f>Personal_Development!I958</f>
        <v>C4 PROD</v>
      </c>
      <c r="J957" s="42" t="str">
        <f>Personal_Development!J958</f>
        <v xml:space="preserve">C4 </v>
      </c>
      <c r="K957" s="47"/>
      <c r="L957" s="47"/>
      <c r="M957" s="51"/>
      <c r="N957" s="51"/>
      <c r="O957" s="47"/>
      <c r="P957" s="47"/>
      <c r="Q957" s="47"/>
      <c r="R957" s="47"/>
      <c r="S957" s="51"/>
      <c r="T957" s="51"/>
      <c r="U957" s="47"/>
      <c r="V957" s="47"/>
      <c r="W957" s="52">
        <f t="shared" si="30"/>
        <v>0</v>
      </c>
      <c r="X957" s="63">
        <f t="shared" si="31"/>
        <v>1</v>
      </c>
    </row>
    <row r="958" spans="2:24" ht="24.6" customHeight="1">
      <c r="B958" s="48" t="str">
        <f>Personal_Development!B959</f>
        <v>R</v>
      </c>
      <c r="C958" s="48">
        <f>Personal_Development!C959</f>
        <v>0</v>
      </c>
      <c r="D958" s="14" t="str">
        <f>Personal_Development!D959</f>
        <v>K03420</v>
      </c>
      <c r="E958" s="11" t="str">
        <f>Personal_Development!E959</f>
        <v>MOHAMMAD NORSYAFIQ BIN MOHD NORAN</v>
      </c>
      <c r="F958" s="12" t="str">
        <f>Personal_Development!F959</f>
        <v>PRODUCTION NO.1 DEPARTMENT</v>
      </c>
      <c r="G958" s="12" t="str">
        <f>Personal_Development!G959</f>
        <v>ASSEMBLY PRODUCTION SECTION (APS)</v>
      </c>
      <c r="H958" s="40" t="str">
        <f>Personal_Development!H959</f>
        <v>OPERATOR 2</v>
      </c>
      <c r="I958" s="41" t="str">
        <f>Personal_Development!I959</f>
        <v>C4 PROD</v>
      </c>
      <c r="J958" s="42" t="str">
        <f>Personal_Development!J959</f>
        <v xml:space="preserve">C4 </v>
      </c>
      <c r="K958" s="47"/>
      <c r="L958" s="47"/>
      <c r="M958" s="51"/>
      <c r="N958" s="51"/>
      <c r="O958" s="47"/>
      <c r="P958" s="47"/>
      <c r="Q958" s="47"/>
      <c r="R958" s="47"/>
      <c r="S958" s="51"/>
      <c r="T958" s="51"/>
      <c r="U958" s="47"/>
      <c r="V958" s="47"/>
      <c r="W958" s="52">
        <f t="shared" si="30"/>
        <v>0</v>
      </c>
      <c r="X958" s="63">
        <f t="shared" si="31"/>
        <v>1</v>
      </c>
    </row>
    <row r="959" spans="2:24" ht="24.6" customHeight="1">
      <c r="B959" s="48">
        <f>Personal_Development!B960</f>
        <v>0</v>
      </c>
      <c r="C959" s="48" t="str">
        <f>Personal_Development!C960</f>
        <v>K03421</v>
      </c>
      <c r="D959" s="14" t="str">
        <f>Personal_Development!D960</f>
        <v>C13984</v>
      </c>
      <c r="E959" s="11" t="str">
        <f>Personal_Development!E960</f>
        <v>NUR ASZURA BINTI NOR ZALAI</v>
      </c>
      <c r="F959" s="12" t="str">
        <f>Personal_Development!F960</f>
        <v>PRODUCTION NO.1 DEPARTMENT</v>
      </c>
      <c r="G959" s="12" t="str">
        <f>Personal_Development!G960</f>
        <v>ASSEMBLY PRODUCTION SECTION (APS)</v>
      </c>
      <c r="H959" s="40" t="str">
        <f>Personal_Development!H960</f>
        <v>OPERATOR 2</v>
      </c>
      <c r="I959" s="41" t="str">
        <f>Personal_Development!I960</f>
        <v>C4 PROD</v>
      </c>
      <c r="J959" s="42" t="str">
        <f>Personal_Development!J960</f>
        <v xml:space="preserve">C4 </v>
      </c>
      <c r="K959" s="47"/>
      <c r="L959" s="47"/>
      <c r="M959" s="51"/>
      <c r="N959" s="51"/>
      <c r="O959" s="47"/>
      <c r="P959" s="47"/>
      <c r="Q959" s="47"/>
      <c r="R959" s="47"/>
      <c r="S959" s="51"/>
      <c r="T959" s="51"/>
      <c r="U959" s="47"/>
      <c r="V959" s="47"/>
      <c r="W959" s="52">
        <f t="shared" si="30"/>
        <v>0</v>
      </c>
      <c r="X959" s="63">
        <f t="shared" si="31"/>
        <v>1</v>
      </c>
    </row>
    <row r="960" spans="2:24" ht="24.6" customHeight="1">
      <c r="B960" s="48">
        <f>Personal_Development!B961</f>
        <v>0</v>
      </c>
      <c r="C960" s="48" t="str">
        <f>Personal_Development!C961</f>
        <v>K03422</v>
      </c>
      <c r="D960" s="14" t="str">
        <f>Personal_Development!D961</f>
        <v>C13985</v>
      </c>
      <c r="E960" s="11" t="str">
        <f>Personal_Development!E961</f>
        <v>NORAINIDA BINTI MD YUSOF</v>
      </c>
      <c r="F960" s="12" t="str">
        <f>Personal_Development!F961</f>
        <v>PRODUCTION NO.1 DEPARTMENT</v>
      </c>
      <c r="G960" s="12" t="str">
        <f>Personal_Development!G961</f>
        <v>ASSEMBLY PRODUCTION SECTION (APS)</v>
      </c>
      <c r="H960" s="40" t="str">
        <f>Personal_Development!H961</f>
        <v>OPERATOR 2</v>
      </c>
      <c r="I960" s="41" t="str">
        <f>Personal_Development!I961</f>
        <v>C4 PROD</v>
      </c>
      <c r="J960" s="42" t="str">
        <f>Personal_Development!J961</f>
        <v xml:space="preserve">C4 </v>
      </c>
      <c r="K960" s="47"/>
      <c r="L960" s="47"/>
      <c r="M960" s="51"/>
      <c r="N960" s="51"/>
      <c r="O960" s="47"/>
      <c r="P960" s="47"/>
      <c r="Q960" s="47"/>
      <c r="R960" s="47"/>
      <c r="S960" s="51"/>
      <c r="T960" s="51"/>
      <c r="U960" s="47"/>
      <c r="V960" s="47"/>
      <c r="W960" s="52">
        <f t="shared" si="30"/>
        <v>0</v>
      </c>
      <c r="X960" s="63">
        <f t="shared" si="31"/>
        <v>1</v>
      </c>
    </row>
    <row r="961" spans="2:24" ht="24.6" customHeight="1">
      <c r="B961" s="48">
        <f>Personal_Development!B962</f>
        <v>0</v>
      </c>
      <c r="C961" s="48" t="str">
        <f>Personal_Development!C962</f>
        <v>K03423</v>
      </c>
      <c r="D961" s="14" t="str">
        <f>Personal_Development!D962</f>
        <v>C13986</v>
      </c>
      <c r="E961" s="11" t="str">
        <f>Personal_Development!E962</f>
        <v>MOHD RIZWAN BIN ADAM</v>
      </c>
      <c r="F961" s="12" t="str">
        <f>Personal_Development!F962</f>
        <v>PRODUCTION NO.1 DEPARTMENT</v>
      </c>
      <c r="G961" s="12" t="str">
        <f>Personal_Development!G962</f>
        <v>ASSEMBLY PRODUCTION SECTION (APS)</v>
      </c>
      <c r="H961" s="40" t="str">
        <f>Personal_Development!H962</f>
        <v>OPERATOR 2</v>
      </c>
      <c r="I961" s="41" t="str">
        <f>Personal_Development!I962</f>
        <v>C4 PROD</v>
      </c>
      <c r="J961" s="42" t="str">
        <f>Personal_Development!J962</f>
        <v xml:space="preserve">C4 </v>
      </c>
      <c r="K961" s="47"/>
      <c r="L961" s="47"/>
      <c r="M961" s="51"/>
      <c r="N961" s="51"/>
      <c r="O961" s="47"/>
      <c r="P961" s="47"/>
      <c r="Q961" s="47"/>
      <c r="R961" s="47"/>
      <c r="S961" s="51"/>
      <c r="T961" s="51"/>
      <c r="U961" s="47"/>
      <c r="V961" s="47"/>
      <c r="W961" s="52">
        <f t="shared" si="30"/>
        <v>0</v>
      </c>
      <c r="X961" s="63">
        <f t="shared" si="31"/>
        <v>1</v>
      </c>
    </row>
    <row r="962" spans="2:24" ht="24.6" customHeight="1">
      <c r="B962" s="48">
        <f>Personal_Development!B963</f>
        <v>0</v>
      </c>
      <c r="C962" s="48" t="str">
        <f>Personal_Development!C963</f>
        <v>K03424</v>
      </c>
      <c r="D962" s="14" t="str">
        <f>Personal_Development!D963</f>
        <v>C13987</v>
      </c>
      <c r="E962" s="11" t="str">
        <f>Personal_Development!E963</f>
        <v>TABAL BIN MINANG</v>
      </c>
      <c r="F962" s="12" t="str">
        <f>Personal_Development!F963</f>
        <v>PRODUCTION NO.1 DEPARTMENT</v>
      </c>
      <c r="G962" s="12" t="str">
        <f>Personal_Development!G963</f>
        <v>ASSEMBLY PRODUCTION SECTION (APS)</v>
      </c>
      <c r="H962" s="40" t="str">
        <f>Personal_Development!H963</f>
        <v>OPERATOR 2</v>
      </c>
      <c r="I962" s="41" t="str">
        <f>Personal_Development!I963</f>
        <v>C4 PROD</v>
      </c>
      <c r="J962" s="42" t="str">
        <f>Personal_Development!J963</f>
        <v xml:space="preserve">C4 </v>
      </c>
      <c r="K962" s="47"/>
      <c r="L962" s="47"/>
      <c r="M962" s="51"/>
      <c r="N962" s="51"/>
      <c r="O962" s="47"/>
      <c r="P962" s="47"/>
      <c r="Q962" s="47"/>
      <c r="R962" s="47"/>
      <c r="S962" s="51"/>
      <c r="T962" s="51"/>
      <c r="U962" s="47"/>
      <c r="V962" s="47"/>
      <c r="W962" s="52">
        <f t="shared" si="30"/>
        <v>0</v>
      </c>
      <c r="X962" s="63">
        <f t="shared" si="31"/>
        <v>1</v>
      </c>
    </row>
    <row r="963" spans="2:24" ht="24.6" customHeight="1">
      <c r="B963" s="48">
        <f>Personal_Development!B964</f>
        <v>0</v>
      </c>
      <c r="C963" s="48">
        <f>Personal_Development!C964</f>
        <v>0</v>
      </c>
      <c r="D963" s="14" t="str">
        <f>Personal_Development!D964</f>
        <v>K03425</v>
      </c>
      <c r="E963" s="11" t="str">
        <f>Personal_Development!E964</f>
        <v>MOHAMAD HISHAM ARDANI BIN SHAMDZURAIMI</v>
      </c>
      <c r="F963" s="12" t="str">
        <f>Personal_Development!F964</f>
        <v>PRODUCTION NO.1 DEPARTMENT</v>
      </c>
      <c r="G963" s="12" t="str">
        <f>Personal_Development!G964</f>
        <v>ASSEMBLY PRODUCTION SECTION (APS)</v>
      </c>
      <c r="H963" s="40" t="str">
        <f>Personal_Development!H964</f>
        <v>OPERATOR 2</v>
      </c>
      <c r="I963" s="41" t="str">
        <f>Personal_Development!I964</f>
        <v>C4 PROD</v>
      </c>
      <c r="J963" s="42" t="str">
        <f>Personal_Development!J964</f>
        <v xml:space="preserve">C4 </v>
      </c>
      <c r="K963" s="47"/>
      <c r="L963" s="47"/>
      <c r="M963" s="51"/>
      <c r="N963" s="51"/>
      <c r="O963" s="47"/>
      <c r="P963" s="47"/>
      <c r="Q963" s="47"/>
      <c r="R963" s="47"/>
      <c r="S963" s="51"/>
      <c r="T963" s="51"/>
      <c r="U963" s="47"/>
      <c r="V963" s="47"/>
      <c r="W963" s="52">
        <f t="shared" si="30"/>
        <v>0</v>
      </c>
      <c r="X963" s="63">
        <f t="shared" si="31"/>
        <v>1</v>
      </c>
    </row>
    <row r="964" spans="2:24" ht="24.6" customHeight="1">
      <c r="B964" s="48">
        <f>Personal_Development!B965</f>
        <v>0</v>
      </c>
      <c r="C964" s="48" t="str">
        <f>Personal_Development!C965</f>
        <v>K03426</v>
      </c>
      <c r="D964" s="14" t="str">
        <f>Personal_Development!D965</f>
        <v>C13988</v>
      </c>
      <c r="E964" s="11" t="str">
        <f>Personal_Development!E965</f>
        <v>NORFATINZAN BINTI OMMAR</v>
      </c>
      <c r="F964" s="12" t="str">
        <f>Personal_Development!F965</f>
        <v>PRODUCTION NO.1 DEPARTMENT</v>
      </c>
      <c r="G964" s="12" t="str">
        <f>Personal_Development!G965</f>
        <v>ASSEMBLY PRODUCTION SECTION (APS)</v>
      </c>
      <c r="H964" s="40" t="str">
        <f>Personal_Development!H965</f>
        <v>OPERATOR 2</v>
      </c>
      <c r="I964" s="41" t="str">
        <f>Personal_Development!I965</f>
        <v>C4 PROD</v>
      </c>
      <c r="J964" s="42" t="str">
        <f>Personal_Development!J965</f>
        <v xml:space="preserve">C4 </v>
      </c>
      <c r="K964" s="47"/>
      <c r="L964" s="47"/>
      <c r="M964" s="51"/>
      <c r="N964" s="51"/>
      <c r="O964" s="47"/>
      <c r="P964" s="47"/>
      <c r="Q964" s="47"/>
      <c r="R964" s="47"/>
      <c r="S964" s="51"/>
      <c r="T964" s="51"/>
      <c r="U964" s="47"/>
      <c r="V964" s="47"/>
      <c r="W964" s="52">
        <f t="shared" si="30"/>
        <v>0</v>
      </c>
      <c r="X964" s="63">
        <f t="shared" si="31"/>
        <v>1</v>
      </c>
    </row>
    <row r="965" spans="2:24" ht="24.6" customHeight="1">
      <c r="B965" s="48">
        <f>Personal_Development!B966</f>
        <v>0</v>
      </c>
      <c r="C965" s="48" t="str">
        <f>Personal_Development!C966</f>
        <v>K03427</v>
      </c>
      <c r="D965" s="14" t="str">
        <f>Personal_Development!D966</f>
        <v>C13989</v>
      </c>
      <c r="E965" s="11" t="str">
        <f>Personal_Development!E966</f>
        <v>SITI NURFARLINI ADILAH BINTI ROSLI</v>
      </c>
      <c r="F965" s="12" t="str">
        <f>Personal_Development!F966</f>
        <v>PRODUCTION NO.1 DEPARTMENT</v>
      </c>
      <c r="G965" s="12" t="str">
        <f>Personal_Development!G966</f>
        <v>ASSEMBLY PRODUCTION SECTION (APS)</v>
      </c>
      <c r="H965" s="40" t="str">
        <f>Personal_Development!H966</f>
        <v>OPERATOR 2</v>
      </c>
      <c r="I965" s="41" t="str">
        <f>Personal_Development!I966</f>
        <v>C4 PROD</v>
      </c>
      <c r="J965" s="42" t="str">
        <f>Personal_Development!J966</f>
        <v xml:space="preserve">C4 </v>
      </c>
      <c r="K965" s="47"/>
      <c r="L965" s="47"/>
      <c r="M965" s="51"/>
      <c r="N965" s="51"/>
      <c r="O965" s="47"/>
      <c r="P965" s="47"/>
      <c r="Q965" s="47"/>
      <c r="R965" s="47"/>
      <c r="S965" s="51"/>
      <c r="T965" s="51"/>
      <c r="U965" s="47"/>
      <c r="V965" s="47"/>
      <c r="W965" s="52">
        <f t="shared" ref="W965:W994" si="32">SUM(K965:V965)</f>
        <v>0</v>
      </c>
      <c r="X965" s="63">
        <f t="shared" si="31"/>
        <v>1</v>
      </c>
    </row>
    <row r="966" spans="2:24" ht="24.6" customHeight="1">
      <c r="B966" s="48">
        <f>Personal_Development!B967</f>
        <v>0</v>
      </c>
      <c r="C966" s="48" t="str">
        <f>Personal_Development!C967</f>
        <v>K03428</v>
      </c>
      <c r="D966" s="14" t="str">
        <f>Personal_Development!D967</f>
        <v>C13990</v>
      </c>
      <c r="E966" s="11" t="str">
        <f>Personal_Development!E967</f>
        <v>MUHAMMAD HAMIZAN BIN MOHD NOR</v>
      </c>
      <c r="F966" s="12" t="str">
        <f>Personal_Development!F967</f>
        <v>PRODUCTION NO.2 DEPARTMENT</v>
      </c>
      <c r="G966" s="12" t="str">
        <f>Personal_Development!G967</f>
        <v>MOLDING PRODUCTION SECTION (MPS)</v>
      </c>
      <c r="H966" s="40" t="str">
        <f>Personal_Development!H967</f>
        <v>OPERATOR 2</v>
      </c>
      <c r="I966" s="41" t="str">
        <f>Personal_Development!I967</f>
        <v>C4 PROD</v>
      </c>
      <c r="J966" s="42" t="str">
        <f>Personal_Development!J967</f>
        <v xml:space="preserve">C4 </v>
      </c>
      <c r="K966" s="47"/>
      <c r="L966" s="47"/>
      <c r="M966" s="51"/>
      <c r="N966" s="51"/>
      <c r="O966" s="47"/>
      <c r="P966" s="47"/>
      <c r="Q966" s="47"/>
      <c r="R966" s="47"/>
      <c r="S966" s="51"/>
      <c r="T966" s="51"/>
      <c r="U966" s="47"/>
      <c r="V966" s="47"/>
      <c r="W966" s="52">
        <f t="shared" si="32"/>
        <v>0</v>
      </c>
      <c r="X966" s="63">
        <f t="shared" si="31"/>
        <v>1</v>
      </c>
    </row>
    <row r="967" spans="2:24" ht="24.6" customHeight="1">
      <c r="B967" s="48" t="str">
        <f>Personal_Development!B968</f>
        <v>R</v>
      </c>
      <c r="C967" s="48">
        <f>Personal_Development!C968</f>
        <v>0</v>
      </c>
      <c r="D967" s="14" t="str">
        <f>Personal_Development!D968</f>
        <v>K03429</v>
      </c>
      <c r="E967" s="11" t="str">
        <f>Personal_Development!E968</f>
        <v>NOR ATIKAH FATMA BINTI MOHD ROSDI</v>
      </c>
      <c r="F967" s="12" t="str">
        <f>Personal_Development!F968</f>
        <v>PRODUCTION NO.2 DEPARTMENT</v>
      </c>
      <c r="G967" s="12" t="str">
        <f>Personal_Development!G968</f>
        <v>MOLDING PRODUCTION SECTION (MPS)</v>
      </c>
      <c r="H967" s="40" t="str">
        <f>Personal_Development!H968</f>
        <v>OPERATOR 2</v>
      </c>
      <c r="I967" s="41" t="str">
        <f>Personal_Development!I968</f>
        <v>C4 PROD</v>
      </c>
      <c r="J967" s="42" t="str">
        <f>Personal_Development!J968</f>
        <v xml:space="preserve">C4 </v>
      </c>
      <c r="K967" s="47"/>
      <c r="L967" s="47"/>
      <c r="M967" s="51"/>
      <c r="N967" s="51"/>
      <c r="O967" s="47"/>
      <c r="P967" s="47"/>
      <c r="Q967" s="47"/>
      <c r="R967" s="47"/>
      <c r="S967" s="51"/>
      <c r="T967" s="51"/>
      <c r="U967" s="47"/>
      <c r="V967" s="47"/>
      <c r="W967" s="52">
        <f t="shared" si="32"/>
        <v>0</v>
      </c>
      <c r="X967" s="63">
        <f t="shared" si="31"/>
        <v>1</v>
      </c>
    </row>
    <row r="968" spans="2:24" ht="24.6" customHeight="1">
      <c r="B968" s="48" t="str">
        <f>Personal_Development!B969</f>
        <v>R</v>
      </c>
      <c r="C968" s="48">
        <f>Personal_Development!C969</f>
        <v>0</v>
      </c>
      <c r="D968" s="14" t="str">
        <f>Personal_Development!D969</f>
        <v>K03430</v>
      </c>
      <c r="E968" s="11" t="str">
        <f>Personal_Development!E969</f>
        <v>MUHAMMAD SYAHIR BIN MOHD NAFEI</v>
      </c>
      <c r="F968" s="12" t="str">
        <f>Personal_Development!F969</f>
        <v>PRODUCTION NO.2 DEPARTMENT</v>
      </c>
      <c r="G968" s="12" t="str">
        <f>Personal_Development!G969</f>
        <v>MOLDING PRODUCTION SECTION (MPS)</v>
      </c>
      <c r="H968" s="40" t="str">
        <f>Personal_Development!H969</f>
        <v>OPERATOR 2</v>
      </c>
      <c r="I968" s="41" t="str">
        <f>Personal_Development!I969</f>
        <v>C4 PROD</v>
      </c>
      <c r="J968" s="42" t="str">
        <f>Personal_Development!J969</f>
        <v xml:space="preserve">C4 </v>
      </c>
      <c r="K968" s="47"/>
      <c r="L968" s="47"/>
      <c r="M968" s="51"/>
      <c r="N968" s="51"/>
      <c r="O968" s="47"/>
      <c r="P968" s="47"/>
      <c r="Q968" s="47"/>
      <c r="R968" s="47"/>
      <c r="S968" s="51"/>
      <c r="T968" s="51"/>
      <c r="U968" s="47"/>
      <c r="V968" s="47"/>
      <c r="W968" s="52">
        <f t="shared" si="32"/>
        <v>0</v>
      </c>
      <c r="X968" s="63">
        <f t="shared" si="31"/>
        <v>1</v>
      </c>
    </row>
    <row r="969" spans="2:24" ht="24.6" customHeight="1">
      <c r="B969" s="48">
        <f>Personal_Development!B970</f>
        <v>0</v>
      </c>
      <c r="C969" s="48" t="str">
        <f>Personal_Development!C970</f>
        <v>K03431</v>
      </c>
      <c r="D969" s="14" t="str">
        <f>Personal_Development!D970</f>
        <v>C13991</v>
      </c>
      <c r="E969" s="11" t="str">
        <f>Personal_Development!E970</f>
        <v>MUHAMMAD AMIRRUDIN BIN RAHIM</v>
      </c>
      <c r="F969" s="12" t="str">
        <f>Personal_Development!F970</f>
        <v>PRODUCTION NO.2 DEPARTMENT</v>
      </c>
      <c r="G969" s="12" t="str">
        <f>Personal_Development!G970</f>
        <v>MOLDING PRODUCTION SECTION (MPS)</v>
      </c>
      <c r="H969" s="40" t="str">
        <f>Personal_Development!H970</f>
        <v>OPERATOR 2</v>
      </c>
      <c r="I969" s="41" t="str">
        <f>Personal_Development!I970</f>
        <v>C4 PROD</v>
      </c>
      <c r="J969" s="42" t="str">
        <f>Personal_Development!J970</f>
        <v xml:space="preserve">C4 </v>
      </c>
      <c r="K969" s="47"/>
      <c r="L969" s="47"/>
      <c r="M969" s="51"/>
      <c r="N969" s="51"/>
      <c r="O969" s="47"/>
      <c r="P969" s="47"/>
      <c r="Q969" s="47"/>
      <c r="R969" s="47"/>
      <c r="S969" s="51"/>
      <c r="T969" s="51"/>
      <c r="U969" s="47"/>
      <c r="V969" s="47"/>
      <c r="W969" s="52">
        <f t="shared" si="32"/>
        <v>0</v>
      </c>
      <c r="X969" s="63">
        <f t="shared" si="31"/>
        <v>1</v>
      </c>
    </row>
    <row r="970" spans="2:24" ht="24.6" customHeight="1">
      <c r="B970" s="48" t="str">
        <f>Personal_Development!B971</f>
        <v>R</v>
      </c>
      <c r="C970" s="48" t="str">
        <f>Personal_Development!C971</f>
        <v>K03432</v>
      </c>
      <c r="D970" s="14" t="str">
        <f>Personal_Development!D971</f>
        <v>C13992</v>
      </c>
      <c r="E970" s="11" t="str">
        <f>Personal_Development!E971</f>
        <v>NURUL AIDA BINTI ALI</v>
      </c>
      <c r="F970" s="12" t="str">
        <f>Personal_Development!F971</f>
        <v>PRODUCTION NO.2 DEPARTMENT</v>
      </c>
      <c r="G970" s="12" t="str">
        <f>Personal_Development!G971</f>
        <v>MOLDING PRODUCTION SECTION (MPS)</v>
      </c>
      <c r="H970" s="40" t="str">
        <f>Personal_Development!H971</f>
        <v>OPERATOR 2</v>
      </c>
      <c r="I970" s="41" t="str">
        <f>Personal_Development!I971</f>
        <v>C4 PROD</v>
      </c>
      <c r="J970" s="42" t="str">
        <f>Personal_Development!J971</f>
        <v xml:space="preserve">C4 </v>
      </c>
      <c r="K970" s="47"/>
      <c r="L970" s="47"/>
      <c r="M970" s="51"/>
      <c r="N970" s="51"/>
      <c r="O970" s="47"/>
      <c r="P970" s="47"/>
      <c r="Q970" s="47"/>
      <c r="R970" s="47"/>
      <c r="S970" s="51"/>
      <c r="T970" s="51"/>
      <c r="U970" s="47"/>
      <c r="V970" s="47"/>
      <c r="W970" s="52">
        <f t="shared" si="32"/>
        <v>0</v>
      </c>
      <c r="X970" s="63">
        <f t="shared" si="31"/>
        <v>1</v>
      </c>
    </row>
    <row r="971" spans="2:24" ht="24.6" customHeight="1">
      <c r="B971" s="48">
        <f>Personal_Development!B972</f>
        <v>0</v>
      </c>
      <c r="C971" s="48" t="str">
        <f>Personal_Development!C972</f>
        <v>T10150</v>
      </c>
      <c r="D971" s="14" t="str">
        <f>Personal_Development!D972</f>
        <v>E00198</v>
      </c>
      <c r="E971" s="11" t="str">
        <f>Personal_Development!E972</f>
        <v>ABDUL AZIZ BIN MOHD SAID</v>
      </c>
      <c r="F971" s="12" t="str">
        <f>Personal_Development!F972</f>
        <v>QUALITY ASSURANCE DEPARTMENT</v>
      </c>
      <c r="G971" s="12" t="str">
        <f>Personal_Development!G972</f>
        <v>QUALITY PLANNING SECTION (QPS)</v>
      </c>
      <c r="H971" s="40" t="str">
        <f>Personal_Development!H972</f>
        <v>ASST. MANAGER</v>
      </c>
      <c r="I971" s="41" t="str">
        <f>Personal_Development!I972</f>
        <v>M4</v>
      </c>
      <c r="J971" s="42" t="str">
        <f>Personal_Development!J972</f>
        <v>M4</v>
      </c>
      <c r="K971" s="47"/>
      <c r="L971" s="47"/>
      <c r="M971" s="51"/>
      <c r="N971" s="51"/>
      <c r="O971" s="47"/>
      <c r="P971" s="47"/>
      <c r="Q971" s="47"/>
      <c r="R971" s="47"/>
      <c r="S971" s="51"/>
      <c r="T971" s="51"/>
      <c r="U971" s="47"/>
      <c r="V971" s="47"/>
      <c r="W971" s="52">
        <f t="shared" si="32"/>
        <v>0</v>
      </c>
      <c r="X971" s="63">
        <f t="shared" si="31"/>
        <v>1</v>
      </c>
    </row>
    <row r="972" spans="2:24" ht="24.6" customHeight="1">
      <c r="B972" s="48" t="str">
        <f>Personal_Development!B973</f>
        <v>R</v>
      </c>
      <c r="C972" s="48">
        <f>Personal_Development!C973</f>
        <v>0</v>
      </c>
      <c r="D972" s="14" t="str">
        <f>Personal_Development!D973</f>
        <v>T10151</v>
      </c>
      <c r="E972" s="11" t="str">
        <f>Personal_Development!E973</f>
        <v>AINUL FAJRINA BINTI LEHA</v>
      </c>
      <c r="F972" s="12" t="str">
        <f>Personal_Development!F973</f>
        <v>FACTORY OPERATIONS DEPARTMENT</v>
      </c>
      <c r="G972" s="12" t="str">
        <f>Personal_Development!G973</f>
        <v>FINANCE &amp; ACCOUNTING SECTION (FAS)</v>
      </c>
      <c r="H972" s="40" t="str">
        <f>Personal_Development!H973</f>
        <v>ASSISTANT</v>
      </c>
      <c r="I972" s="41" t="str">
        <f>Personal_Development!I973</f>
        <v>C1 OFFICE</v>
      </c>
      <c r="J972" s="42" t="str">
        <f>Personal_Development!J973</f>
        <v xml:space="preserve">C1 </v>
      </c>
      <c r="K972" s="47"/>
      <c r="L972" s="47"/>
      <c r="M972" s="51"/>
      <c r="N972" s="51"/>
      <c r="O972" s="47"/>
      <c r="P972" s="47"/>
      <c r="Q972" s="47"/>
      <c r="R972" s="47"/>
      <c r="S972" s="51"/>
      <c r="T972" s="51"/>
      <c r="U972" s="47"/>
      <c r="V972" s="47"/>
      <c r="W972" s="52">
        <f t="shared" si="32"/>
        <v>0</v>
      </c>
      <c r="X972" s="63">
        <f t="shared" si="31"/>
        <v>1</v>
      </c>
    </row>
    <row r="973" spans="2:24" ht="24.6" customHeight="1">
      <c r="B973" s="48">
        <f>Personal_Development!B974</f>
        <v>0</v>
      </c>
      <c r="C973" s="48">
        <f>Personal_Development!C974</f>
        <v>0</v>
      </c>
      <c r="D973" s="14" t="str">
        <f>Personal_Development!D974</f>
        <v>T10152</v>
      </c>
      <c r="E973" s="11" t="str">
        <f>Personal_Development!E974</f>
        <v>NURASNIEDA BINTI ZAINAL</v>
      </c>
      <c r="F973" s="12" t="str">
        <f>Personal_Development!F974</f>
        <v>GENERAL AFFAIRS DEPARTMENT</v>
      </c>
      <c r="G973" s="12" t="str">
        <f>Personal_Development!G974</f>
        <v>GENERAL AFFAIRS SECTION (GAS)</v>
      </c>
      <c r="H973" s="40" t="str">
        <f>Personal_Development!H974</f>
        <v>CLERK 1</v>
      </c>
      <c r="I973" s="41" t="str">
        <f>Personal_Development!I974</f>
        <v>C2 OFFICE</v>
      </c>
      <c r="J973" s="42" t="str">
        <f>Personal_Development!J974</f>
        <v xml:space="preserve">C2 </v>
      </c>
      <c r="K973" s="47"/>
      <c r="L973" s="47"/>
      <c r="M973" s="51"/>
      <c r="N973" s="51"/>
      <c r="O973" s="47"/>
      <c r="P973" s="47"/>
      <c r="Q973" s="47"/>
      <c r="R973" s="47"/>
      <c r="S973" s="51"/>
      <c r="T973" s="51"/>
      <c r="U973" s="47">
        <v>4</v>
      </c>
      <c r="V973" s="47"/>
      <c r="W973" s="52">
        <f t="shared" si="32"/>
        <v>4</v>
      </c>
      <c r="X973" s="63">
        <f t="shared" si="31"/>
        <v>4</v>
      </c>
    </row>
    <row r="974" spans="2:24" ht="24.6" customHeight="1">
      <c r="B974" s="48">
        <f>Personal_Development!B975</f>
        <v>0</v>
      </c>
      <c r="C974" s="48">
        <f>Personal_Development!C975</f>
        <v>0</v>
      </c>
      <c r="D974" s="14" t="str">
        <f>Personal_Development!D975</f>
        <v>T10153</v>
      </c>
      <c r="E974" s="11" t="str">
        <f>Personal_Development!E975</f>
        <v>NUR ARISHA BINTI YUSLI</v>
      </c>
      <c r="F974" s="12" t="str">
        <f>Personal_Development!F975</f>
        <v>PRODUCTION NO.1 DEPARTMENT</v>
      </c>
      <c r="G974" s="12" t="str">
        <f>Personal_Development!G975</f>
        <v>ASSEMBLY PRODUCTION SECTION (APS)</v>
      </c>
      <c r="H974" s="40" t="str">
        <f>Personal_Development!H975</f>
        <v>OPERATOR 2</v>
      </c>
      <c r="I974" s="41" t="str">
        <f>Personal_Development!I975</f>
        <v>C4 PROD</v>
      </c>
      <c r="J974" s="42" t="str">
        <f>Personal_Development!J975</f>
        <v xml:space="preserve">C4 </v>
      </c>
      <c r="K974" s="47"/>
      <c r="L974" s="47"/>
      <c r="M974" s="51"/>
      <c r="N974" s="51"/>
      <c r="O974" s="47"/>
      <c r="P974" s="47"/>
      <c r="Q974" s="47"/>
      <c r="R974" s="47"/>
      <c r="S974" s="51"/>
      <c r="T974" s="51">
        <v>6</v>
      </c>
      <c r="U974" s="47"/>
      <c r="V974" s="47"/>
      <c r="W974" s="52">
        <f t="shared" si="32"/>
        <v>6</v>
      </c>
      <c r="X974" s="63">
        <f t="shared" ref="X974:X1037" si="33">ROUND(IF($W974&gt;=5,"5",IF($W974&gt;=4,"4",IF($W974&gt;=3,"3",IF($W974&gt;=2,"2",IF($W974&gt;=0,"1"))))),2)</f>
        <v>5</v>
      </c>
    </row>
    <row r="975" spans="2:24" ht="24.6" customHeight="1">
      <c r="B975" s="48" t="str">
        <f>Personal_Development!B976</f>
        <v>R</v>
      </c>
      <c r="C975" s="48">
        <f>Personal_Development!C976</f>
        <v>0</v>
      </c>
      <c r="D975" s="14" t="str">
        <f>Personal_Development!D976</f>
        <v>T10154</v>
      </c>
      <c r="E975" s="11" t="str">
        <f>Personal_Development!E976</f>
        <v>MUHAMMAD FARHAN BIN RUZLAN</v>
      </c>
      <c r="F975" s="12" t="str">
        <f>Personal_Development!F976</f>
        <v>PRODUCTION NO.1 DEPARTMENT</v>
      </c>
      <c r="G975" s="12" t="str">
        <f>Personal_Development!G976</f>
        <v>ASSEMBLY PRODUCTION SECTION (APS)</v>
      </c>
      <c r="H975" s="40" t="str">
        <f>Personal_Development!H976</f>
        <v>OPERATOR 2</v>
      </c>
      <c r="I975" s="41" t="str">
        <f>Personal_Development!I976</f>
        <v>C4 PROD</v>
      </c>
      <c r="J975" s="42" t="str">
        <f>Personal_Development!J976</f>
        <v xml:space="preserve">C4 </v>
      </c>
      <c r="K975" s="47"/>
      <c r="L975" s="47"/>
      <c r="M975" s="51"/>
      <c r="N975" s="51"/>
      <c r="O975" s="47"/>
      <c r="P975" s="47"/>
      <c r="Q975" s="47"/>
      <c r="R975" s="47"/>
      <c r="S975" s="51"/>
      <c r="T975" s="51"/>
      <c r="U975" s="47"/>
      <c r="V975" s="47"/>
      <c r="W975" s="52">
        <f t="shared" si="32"/>
        <v>0</v>
      </c>
      <c r="X975" s="63">
        <f t="shared" si="33"/>
        <v>1</v>
      </c>
    </row>
    <row r="976" spans="2:24" ht="24.6" customHeight="1">
      <c r="B976" s="48">
        <f>Personal_Development!B977</f>
        <v>0</v>
      </c>
      <c r="C976" s="48">
        <f>Personal_Development!C977</f>
        <v>0</v>
      </c>
      <c r="D976" s="14" t="str">
        <f>Personal_Development!D977</f>
        <v>T10155</v>
      </c>
      <c r="E976" s="11" t="str">
        <f>Personal_Development!E977</f>
        <v>NADIAH BINTI BAKAR</v>
      </c>
      <c r="F976" s="12" t="str">
        <f>Personal_Development!F977</f>
        <v>PRODUCTION NO.1 DEPARTMENT</v>
      </c>
      <c r="G976" s="12" t="str">
        <f>Personal_Development!G977</f>
        <v>ASSEMBLY PRODUCTION SECTION (APS)</v>
      </c>
      <c r="H976" s="40" t="str">
        <f>Personal_Development!H977</f>
        <v>OPERATOR 2</v>
      </c>
      <c r="I976" s="41" t="str">
        <f>Personal_Development!I977</f>
        <v>C4 PROD</v>
      </c>
      <c r="J976" s="42" t="str">
        <f>Personal_Development!J977</f>
        <v xml:space="preserve">C4 </v>
      </c>
      <c r="K976" s="47"/>
      <c r="L976" s="47"/>
      <c r="M976" s="51"/>
      <c r="N976" s="51"/>
      <c r="O976" s="47"/>
      <c r="P976" s="47"/>
      <c r="Q976" s="47"/>
      <c r="R976" s="47"/>
      <c r="S976" s="51"/>
      <c r="T976" s="51"/>
      <c r="U976" s="47"/>
      <c r="V976" s="47"/>
      <c r="W976" s="52">
        <f t="shared" si="32"/>
        <v>0</v>
      </c>
      <c r="X976" s="63">
        <f t="shared" si="33"/>
        <v>1</v>
      </c>
    </row>
    <row r="977" spans="2:24" ht="24.6" customHeight="1">
      <c r="B977" s="48">
        <f>Personal_Development!B978</f>
        <v>0</v>
      </c>
      <c r="C977" s="48">
        <f>Personal_Development!C978</f>
        <v>0</v>
      </c>
      <c r="D977" s="14" t="str">
        <f>Personal_Development!D978</f>
        <v>T10156</v>
      </c>
      <c r="E977" s="11" t="str">
        <f>Personal_Development!E978</f>
        <v>THEVAINTHARAN A/L SELVA KUMAR</v>
      </c>
      <c r="F977" s="12" t="str">
        <f>Personal_Development!F978</f>
        <v>PRODUCTION NO.1 DEPARTMENT</v>
      </c>
      <c r="G977" s="12" t="str">
        <f>Personal_Development!G978</f>
        <v>ASSEMBLY PRODUCTION SECTION (APS)</v>
      </c>
      <c r="H977" s="40" t="str">
        <f>Personal_Development!H978</f>
        <v>OPERATOR 2</v>
      </c>
      <c r="I977" s="41" t="str">
        <f>Personal_Development!I978</f>
        <v>C4 PROD</v>
      </c>
      <c r="J977" s="42" t="str">
        <f>Personal_Development!J978</f>
        <v xml:space="preserve">C4 </v>
      </c>
      <c r="K977" s="47"/>
      <c r="L977" s="47"/>
      <c r="M977" s="51"/>
      <c r="N977" s="51"/>
      <c r="O977" s="47"/>
      <c r="P977" s="47"/>
      <c r="Q977" s="47"/>
      <c r="R977" s="47"/>
      <c r="S977" s="51"/>
      <c r="T977" s="51"/>
      <c r="U977" s="47"/>
      <c r="V977" s="47"/>
      <c r="W977" s="52">
        <f t="shared" si="32"/>
        <v>0</v>
      </c>
      <c r="X977" s="63">
        <f t="shared" si="33"/>
        <v>1</v>
      </c>
    </row>
    <row r="978" spans="2:24" ht="24.6" customHeight="1">
      <c r="B978" s="48">
        <f>Personal_Development!B979</f>
        <v>0</v>
      </c>
      <c r="C978" s="48">
        <f>Personal_Development!C979</f>
        <v>0</v>
      </c>
      <c r="D978" s="14" t="str">
        <f>Personal_Development!D979</f>
        <v>T10157</v>
      </c>
      <c r="E978" s="11" t="str">
        <f>Personal_Development!E979</f>
        <v>NUR AMALINA BINTI MOHD SAMAN</v>
      </c>
      <c r="F978" s="12" t="str">
        <f>Personal_Development!F979</f>
        <v>PRODUCTION NO.1 DEPARTMENT</v>
      </c>
      <c r="G978" s="12" t="str">
        <f>Personal_Development!G979</f>
        <v>ASSEMBLY PRODUCTION SECTION (APS)</v>
      </c>
      <c r="H978" s="40" t="str">
        <f>Personal_Development!H979</f>
        <v>OPERATOR 2</v>
      </c>
      <c r="I978" s="41" t="str">
        <f>Personal_Development!I979</f>
        <v>C4 PROD</v>
      </c>
      <c r="J978" s="42" t="str">
        <f>Personal_Development!J979</f>
        <v xml:space="preserve">C4 </v>
      </c>
      <c r="K978" s="47"/>
      <c r="L978" s="47"/>
      <c r="M978" s="51"/>
      <c r="N978" s="51"/>
      <c r="O978" s="47"/>
      <c r="P978" s="47"/>
      <c r="Q978" s="47"/>
      <c r="R978" s="47"/>
      <c r="S978" s="51"/>
      <c r="T978" s="51"/>
      <c r="U978" s="47"/>
      <c r="V978" s="47"/>
      <c r="W978" s="52">
        <f t="shared" si="32"/>
        <v>0</v>
      </c>
      <c r="X978" s="63">
        <f t="shared" si="33"/>
        <v>1</v>
      </c>
    </row>
    <row r="979" spans="2:24" ht="24.6" customHeight="1">
      <c r="B979" s="48">
        <f>Personal_Development!B980</f>
        <v>0</v>
      </c>
      <c r="C979" s="48">
        <f>Personal_Development!C980</f>
        <v>0</v>
      </c>
      <c r="D979" s="14" t="str">
        <f>Personal_Development!D980</f>
        <v>T10158</v>
      </c>
      <c r="E979" s="11" t="str">
        <f>Personal_Development!E980</f>
        <v>ERNISULIANA BINTI SUGIYANTO</v>
      </c>
      <c r="F979" s="12" t="str">
        <f>Personal_Development!F980</f>
        <v>PRODUCTION NO.1 DEPARTMENT</v>
      </c>
      <c r="G979" s="12" t="str">
        <f>Personal_Development!G980</f>
        <v>ASSEMBLY PRODUCTION SECTION (APS)</v>
      </c>
      <c r="H979" s="40" t="str">
        <f>Personal_Development!H980</f>
        <v>OPERATOR 2</v>
      </c>
      <c r="I979" s="41" t="str">
        <f>Personal_Development!I980</f>
        <v>C4 PROD</v>
      </c>
      <c r="J979" s="42" t="str">
        <f>Personal_Development!J980</f>
        <v xml:space="preserve">C4 </v>
      </c>
      <c r="K979" s="47"/>
      <c r="L979" s="47"/>
      <c r="M979" s="51"/>
      <c r="N979" s="51"/>
      <c r="O979" s="47"/>
      <c r="P979" s="47"/>
      <c r="Q979" s="47"/>
      <c r="R979" s="47"/>
      <c r="S979" s="51"/>
      <c r="T979" s="51"/>
      <c r="U979" s="47"/>
      <c r="V979" s="47"/>
      <c r="W979" s="52">
        <f t="shared" si="32"/>
        <v>0</v>
      </c>
      <c r="X979" s="63">
        <f t="shared" si="33"/>
        <v>1</v>
      </c>
    </row>
    <row r="980" spans="2:24" ht="24.6" customHeight="1">
      <c r="B980" s="48">
        <f>Personal_Development!B981</f>
        <v>0</v>
      </c>
      <c r="C980" s="48">
        <f>Personal_Development!C981</f>
        <v>0</v>
      </c>
      <c r="D980" s="14" t="str">
        <f>Personal_Development!D981</f>
        <v>T10159</v>
      </c>
      <c r="E980" s="11" t="str">
        <f>Personal_Development!E981</f>
        <v>MUHAMAD ZACHREE DANIEL BIN JAILANI</v>
      </c>
      <c r="F980" s="12" t="str">
        <f>Personal_Development!F981</f>
        <v>PRODUCTION NO.2 DEPARTMENT</v>
      </c>
      <c r="G980" s="12" t="str">
        <f>Personal_Development!G981</f>
        <v>MOLDING PRODUCTION SECTION (MPS)</v>
      </c>
      <c r="H980" s="40" t="str">
        <f>Personal_Development!H981</f>
        <v>OPERATOR 2</v>
      </c>
      <c r="I980" s="41" t="str">
        <f>Personal_Development!I981</f>
        <v>C4 PROD</v>
      </c>
      <c r="J980" s="42" t="str">
        <f>Personal_Development!J981</f>
        <v xml:space="preserve">C4 </v>
      </c>
      <c r="K980" s="47"/>
      <c r="L980" s="47"/>
      <c r="M980" s="51"/>
      <c r="N980" s="51"/>
      <c r="O980" s="47"/>
      <c r="P980" s="47"/>
      <c r="Q980" s="47"/>
      <c r="R980" s="47"/>
      <c r="S980" s="51"/>
      <c r="T980" s="51"/>
      <c r="U980" s="47"/>
      <c r="V980" s="47"/>
      <c r="W980" s="52">
        <f t="shared" si="32"/>
        <v>0</v>
      </c>
      <c r="X980" s="63">
        <f t="shared" si="33"/>
        <v>1</v>
      </c>
    </row>
    <row r="981" spans="2:24" ht="24.6" customHeight="1">
      <c r="B981" s="48">
        <f>Personal_Development!B982</f>
        <v>0</v>
      </c>
      <c r="C981" s="48">
        <f>Personal_Development!C982</f>
        <v>0</v>
      </c>
      <c r="D981" s="14" t="str">
        <f>Personal_Development!D982</f>
        <v>T10160</v>
      </c>
      <c r="E981" s="11" t="str">
        <f>Personal_Development!E982</f>
        <v>MUHAMMAD RAHIMY MUBIN BIN ABDUL GHANI</v>
      </c>
      <c r="F981" s="12" t="str">
        <f>Personal_Development!F982</f>
        <v>PRODUCTION NO.2 DEPARTMENT</v>
      </c>
      <c r="G981" s="12" t="str">
        <f>Personal_Development!G982</f>
        <v>MOLDING PRODUCTION SECTION (MPS)</v>
      </c>
      <c r="H981" s="40" t="str">
        <f>Personal_Development!H982</f>
        <v>OPERATOR 2</v>
      </c>
      <c r="I981" s="41" t="str">
        <f>Personal_Development!I982</f>
        <v>C4 PROD</v>
      </c>
      <c r="J981" s="42" t="str">
        <f>Personal_Development!J982</f>
        <v xml:space="preserve">C4 </v>
      </c>
      <c r="K981" s="47"/>
      <c r="L981" s="47"/>
      <c r="M981" s="51"/>
      <c r="N981" s="51"/>
      <c r="O981" s="47"/>
      <c r="P981" s="47"/>
      <c r="Q981" s="47"/>
      <c r="R981" s="47"/>
      <c r="S981" s="51"/>
      <c r="T981" s="51"/>
      <c r="U981" s="47"/>
      <c r="V981" s="47"/>
      <c r="W981" s="52">
        <f t="shared" si="32"/>
        <v>0</v>
      </c>
      <c r="X981" s="63">
        <f t="shared" si="33"/>
        <v>1</v>
      </c>
    </row>
    <row r="982" spans="2:24" ht="24.6" customHeight="1">
      <c r="B982" s="48">
        <f>Personal_Development!B983</f>
        <v>0</v>
      </c>
      <c r="C982" s="48">
        <f>Personal_Development!C983</f>
        <v>0</v>
      </c>
      <c r="D982" s="14" t="str">
        <f>Personal_Development!D983</f>
        <v>T10161</v>
      </c>
      <c r="E982" s="11" t="str">
        <f>Personal_Development!E983</f>
        <v>HEZLY SYUKRY BIN ABD MUTALIB</v>
      </c>
      <c r="F982" s="12" t="str">
        <f>Personal_Development!F983</f>
        <v>PRODUCTION NO.2 DEPARTMENT</v>
      </c>
      <c r="G982" s="12" t="str">
        <f>Personal_Development!G983</f>
        <v>MOLDING PRODUCTION SECTION (MPS)</v>
      </c>
      <c r="H982" s="40" t="str">
        <f>Personal_Development!H983</f>
        <v>OPERATOR 2</v>
      </c>
      <c r="I982" s="41" t="str">
        <f>Personal_Development!I983</f>
        <v>C4 PROD</v>
      </c>
      <c r="J982" s="42" t="str">
        <f>Personal_Development!J983</f>
        <v xml:space="preserve">C4 </v>
      </c>
      <c r="K982" s="47"/>
      <c r="L982" s="47"/>
      <c r="M982" s="51"/>
      <c r="N982" s="51"/>
      <c r="O982" s="47"/>
      <c r="P982" s="47"/>
      <c r="Q982" s="47"/>
      <c r="R982" s="47"/>
      <c r="S982" s="51"/>
      <c r="T982" s="51"/>
      <c r="U982" s="47"/>
      <c r="V982" s="47"/>
      <c r="W982" s="52">
        <f t="shared" si="32"/>
        <v>0</v>
      </c>
      <c r="X982" s="63">
        <f t="shared" si="33"/>
        <v>1</v>
      </c>
    </row>
    <row r="983" spans="2:24" ht="24.6" customHeight="1">
      <c r="B983" s="48">
        <f>Personal_Development!B984</f>
        <v>0</v>
      </c>
      <c r="C983" s="48">
        <f>Personal_Development!C984</f>
        <v>0</v>
      </c>
      <c r="D983" s="14" t="str">
        <f>Personal_Development!D984</f>
        <v>T10162</v>
      </c>
      <c r="E983" s="11" t="str">
        <f>Personal_Development!E984</f>
        <v>ROZITA BINTI ABU HASSAN</v>
      </c>
      <c r="F983" s="12" t="str">
        <f>Personal_Development!F984</f>
        <v>PRODUCTION NO.2 DEPARTMENT</v>
      </c>
      <c r="G983" s="12" t="str">
        <f>Personal_Development!G984</f>
        <v>MOLDING PRODUCTION SECTION (MPS)</v>
      </c>
      <c r="H983" s="40" t="str">
        <f>Personal_Development!H984</f>
        <v>OPERATOR 2</v>
      </c>
      <c r="I983" s="41" t="str">
        <f>Personal_Development!I984</f>
        <v>C4 PROD</v>
      </c>
      <c r="J983" s="42" t="str">
        <f>Personal_Development!J984</f>
        <v xml:space="preserve">C4 </v>
      </c>
      <c r="K983" s="47"/>
      <c r="L983" s="47"/>
      <c r="M983" s="51"/>
      <c r="N983" s="51"/>
      <c r="O983" s="47"/>
      <c r="P983" s="47"/>
      <c r="Q983" s="47"/>
      <c r="R983" s="47"/>
      <c r="S983" s="51"/>
      <c r="T983" s="51"/>
      <c r="U983" s="47"/>
      <c r="V983" s="47"/>
      <c r="W983" s="52">
        <f t="shared" si="32"/>
        <v>0</v>
      </c>
      <c r="X983" s="63">
        <f t="shared" si="33"/>
        <v>1</v>
      </c>
    </row>
    <row r="984" spans="2:24" ht="24.6" customHeight="1">
      <c r="B984" s="48" t="str">
        <f>Personal_Development!B985</f>
        <v>R</v>
      </c>
      <c r="C984" s="48">
        <f>Personal_Development!C985</f>
        <v>0</v>
      </c>
      <c r="D984" s="14" t="str">
        <f>Personal_Development!D985</f>
        <v>T10163</v>
      </c>
      <c r="E984" s="11" t="str">
        <f>Personal_Development!E985</f>
        <v>MUHAMMAD HAZIQ BIN GAPAR</v>
      </c>
      <c r="F984" s="12" t="str">
        <f>Personal_Development!F985</f>
        <v>PRODUCTION NO.2 DEPARTMENT</v>
      </c>
      <c r="G984" s="12" t="str">
        <f>Personal_Development!G985</f>
        <v>MOLDING PRODUCTION SECTION (MPS)</v>
      </c>
      <c r="H984" s="40" t="str">
        <f>Personal_Development!H985</f>
        <v>OPERATOR 2</v>
      </c>
      <c r="I984" s="41" t="str">
        <f>Personal_Development!I985</f>
        <v>C4 PROD</v>
      </c>
      <c r="J984" s="42" t="str">
        <f>Personal_Development!J985</f>
        <v xml:space="preserve">C4 </v>
      </c>
      <c r="K984" s="47"/>
      <c r="L984" s="47"/>
      <c r="M984" s="51"/>
      <c r="N984" s="51"/>
      <c r="O984" s="47"/>
      <c r="P984" s="47"/>
      <c r="Q984" s="47"/>
      <c r="R984" s="47"/>
      <c r="S984" s="51"/>
      <c r="T984" s="51"/>
      <c r="U984" s="47"/>
      <c r="V984" s="47"/>
      <c r="W984" s="52">
        <f t="shared" si="32"/>
        <v>0</v>
      </c>
      <c r="X984" s="63">
        <f t="shared" si="33"/>
        <v>1</v>
      </c>
    </row>
    <row r="985" spans="2:24" ht="24.6" customHeight="1">
      <c r="B985" s="48">
        <f>Personal_Development!B986</f>
        <v>0</v>
      </c>
      <c r="C985" s="48" t="str">
        <f>Personal_Development!C986</f>
        <v>K03433</v>
      </c>
      <c r="D985" s="14" t="str">
        <f>Personal_Development!D986</f>
        <v>C13993</v>
      </c>
      <c r="E985" s="11" t="str">
        <f>Personal_Development!E986</f>
        <v>NUR SHAHMIRA BINTI ROSLAN</v>
      </c>
      <c r="F985" s="12" t="str">
        <f>Personal_Development!F986</f>
        <v>FACTORY OPERATIONS DEPARTMENT</v>
      </c>
      <c r="G985" s="12" t="str">
        <f>Personal_Development!G986</f>
        <v>INVENTORY &amp; SYSYTEM CONTROL SECTION (IVS)</v>
      </c>
      <c r="H985" s="40" t="str">
        <f>Personal_Development!H986</f>
        <v>OPERATOR 2</v>
      </c>
      <c r="I985" s="41" t="str">
        <f>Personal_Development!I986</f>
        <v>C4 PROD</v>
      </c>
      <c r="J985" s="42" t="str">
        <f>Personal_Development!J986</f>
        <v xml:space="preserve">C4 </v>
      </c>
      <c r="K985" s="47"/>
      <c r="L985" s="47"/>
      <c r="M985" s="51"/>
      <c r="N985" s="51"/>
      <c r="O985" s="47"/>
      <c r="P985" s="47"/>
      <c r="Q985" s="47"/>
      <c r="R985" s="47"/>
      <c r="S985" s="51"/>
      <c r="T985" s="51"/>
      <c r="U985" s="47"/>
      <c r="V985" s="47"/>
      <c r="W985" s="52">
        <f t="shared" si="32"/>
        <v>0</v>
      </c>
      <c r="X985" s="63">
        <f t="shared" si="33"/>
        <v>1</v>
      </c>
    </row>
    <row r="986" spans="2:24" ht="24.6" customHeight="1">
      <c r="B986" s="48">
        <f>Personal_Development!B987</f>
        <v>0</v>
      </c>
      <c r="C986" s="48" t="str">
        <f>Personal_Development!C987</f>
        <v>K03434</v>
      </c>
      <c r="D986" s="14" t="str">
        <f>Personal_Development!D987</f>
        <v>C13994</v>
      </c>
      <c r="E986" s="11" t="str">
        <f>Personal_Development!E987</f>
        <v>SATHIA A/P GUNASEGARAN</v>
      </c>
      <c r="F986" s="12" t="str">
        <f>Personal_Development!F987</f>
        <v>PRODUCTION NO.1 DEPARTMENT</v>
      </c>
      <c r="G986" s="12" t="str">
        <f>Personal_Development!G987</f>
        <v>ASSEMBLY PRODUCTION SECTION (APS)</v>
      </c>
      <c r="H986" s="40" t="str">
        <f>Personal_Development!H987</f>
        <v>OPERATOR 2</v>
      </c>
      <c r="I986" s="41" t="str">
        <f>Personal_Development!I987</f>
        <v>C4 PROD</v>
      </c>
      <c r="J986" s="42" t="str">
        <f>Personal_Development!J987</f>
        <v xml:space="preserve">C4 </v>
      </c>
      <c r="K986" s="47"/>
      <c r="L986" s="47"/>
      <c r="M986" s="51"/>
      <c r="N986" s="51"/>
      <c r="O986" s="47"/>
      <c r="P986" s="47"/>
      <c r="Q986" s="47"/>
      <c r="R986" s="47"/>
      <c r="S986" s="51"/>
      <c r="T986" s="51"/>
      <c r="U986" s="47"/>
      <c r="V986" s="47"/>
      <c r="W986" s="52">
        <f t="shared" si="32"/>
        <v>0</v>
      </c>
      <c r="X986" s="63">
        <f t="shared" si="33"/>
        <v>1</v>
      </c>
    </row>
    <row r="987" spans="2:24" ht="24.6" customHeight="1">
      <c r="B987" s="48">
        <f>Personal_Development!B988</f>
        <v>0</v>
      </c>
      <c r="C987" s="48" t="str">
        <f>Personal_Development!C988</f>
        <v>K03435</v>
      </c>
      <c r="D987" s="14" t="str">
        <f>Personal_Development!D988</f>
        <v>C13995</v>
      </c>
      <c r="E987" s="11" t="str">
        <f>Personal_Development!E988</f>
        <v>SAIFUL RAZMAN BIN MAHARAM</v>
      </c>
      <c r="F987" s="12" t="str">
        <f>Personal_Development!F988</f>
        <v>PRODUCTION NO.2 DEPARTMENT</v>
      </c>
      <c r="G987" s="12" t="str">
        <f>Personal_Development!G988</f>
        <v>MOLDING PRODUCTION SECTION (MPS)</v>
      </c>
      <c r="H987" s="40" t="str">
        <f>Personal_Development!H988</f>
        <v>OPERATOR 2</v>
      </c>
      <c r="I987" s="41" t="str">
        <f>Personal_Development!I988</f>
        <v>C4 PROD</v>
      </c>
      <c r="J987" s="42" t="str">
        <f>Personal_Development!J988</f>
        <v xml:space="preserve">C4 </v>
      </c>
      <c r="K987" s="47"/>
      <c r="L987" s="47"/>
      <c r="M987" s="51"/>
      <c r="N987" s="51"/>
      <c r="O987" s="47"/>
      <c r="P987" s="47"/>
      <c r="Q987" s="47"/>
      <c r="R987" s="47"/>
      <c r="S987" s="51"/>
      <c r="T987" s="51"/>
      <c r="U987" s="47"/>
      <c r="V987" s="47"/>
      <c r="W987" s="52">
        <f t="shared" si="32"/>
        <v>0</v>
      </c>
      <c r="X987" s="63">
        <f t="shared" si="33"/>
        <v>1</v>
      </c>
    </row>
    <row r="988" spans="2:24" ht="24.6" customHeight="1">
      <c r="B988" s="48" t="str">
        <f>Personal_Development!B989</f>
        <v>R</v>
      </c>
      <c r="C988" s="48">
        <f>Personal_Development!C989</f>
        <v>0</v>
      </c>
      <c r="D988" s="14" t="str">
        <f>Personal_Development!D989</f>
        <v>K03436</v>
      </c>
      <c r="E988" s="11" t="str">
        <f>Personal_Development!E989</f>
        <v>SAIFUL RADZLAN BIN MAHARAM</v>
      </c>
      <c r="F988" s="12" t="str">
        <f>Personal_Development!F989</f>
        <v>PRODUCTION NO.2 DEPARTMENT</v>
      </c>
      <c r="G988" s="12" t="str">
        <f>Personal_Development!G989</f>
        <v>MOLDING PRODUCTION SECTION (MPS)</v>
      </c>
      <c r="H988" s="40" t="str">
        <f>Personal_Development!H989</f>
        <v>OPERATOR 2</v>
      </c>
      <c r="I988" s="41" t="str">
        <f>Personal_Development!I989</f>
        <v>C4 PROD</v>
      </c>
      <c r="J988" s="42" t="str">
        <f>Personal_Development!J989</f>
        <v xml:space="preserve">C4 </v>
      </c>
      <c r="K988" s="47"/>
      <c r="L988" s="47"/>
      <c r="M988" s="51"/>
      <c r="N988" s="51"/>
      <c r="O988" s="47"/>
      <c r="P988" s="47"/>
      <c r="Q988" s="47"/>
      <c r="R988" s="47"/>
      <c r="S988" s="51"/>
      <c r="T988" s="51"/>
      <c r="U988" s="47"/>
      <c r="V988" s="47"/>
      <c r="W988" s="52">
        <f t="shared" si="32"/>
        <v>0</v>
      </c>
      <c r="X988" s="63">
        <f t="shared" si="33"/>
        <v>1</v>
      </c>
    </row>
    <row r="989" spans="2:24" ht="24.6" customHeight="1">
      <c r="B989" s="48" t="str">
        <f>Personal_Development!B990</f>
        <v>R</v>
      </c>
      <c r="C989" s="48">
        <f>Personal_Development!C990</f>
        <v>0</v>
      </c>
      <c r="D989" s="14" t="str">
        <f>Personal_Development!D990</f>
        <v>T10164</v>
      </c>
      <c r="E989" s="11" t="str">
        <f>Personal_Development!E990</f>
        <v>MOHAMAD FAIZ BIN JAMALUDIN</v>
      </c>
      <c r="F989" s="12" t="str">
        <f>Personal_Development!F990</f>
        <v>QUALITY ASSURANCE DEPARTMENT</v>
      </c>
      <c r="G989" s="12" t="str">
        <f>Personal_Development!G990</f>
        <v>QUALITY PLANNING SECTION (QPS)</v>
      </c>
      <c r="H989" s="40" t="str">
        <f>Personal_Development!I990</f>
        <v>C1 PROD</v>
      </c>
      <c r="I989" s="41" t="str">
        <f>Personal_Development!H990</f>
        <v>PROD ASSISTANT</v>
      </c>
      <c r="J989" s="42" t="str">
        <f>Personal_Development!J990</f>
        <v xml:space="preserve">C1 </v>
      </c>
      <c r="K989" s="47"/>
      <c r="L989" s="47"/>
      <c r="M989" s="51"/>
      <c r="N989" s="51"/>
      <c r="O989" s="47"/>
      <c r="P989" s="47"/>
      <c r="Q989" s="47"/>
      <c r="R989" s="47"/>
      <c r="S989" s="51"/>
      <c r="T989" s="51"/>
      <c r="U989" s="47"/>
      <c r="V989" s="47"/>
      <c r="W989" s="52">
        <f t="shared" si="32"/>
        <v>0</v>
      </c>
      <c r="X989" s="63">
        <f t="shared" si="33"/>
        <v>1</v>
      </c>
    </row>
    <row r="990" spans="2:24" ht="24.6" customHeight="1">
      <c r="B990" s="48">
        <f>Personal_Development!B991</f>
        <v>0</v>
      </c>
      <c r="C990" s="48">
        <f>Personal_Development!C991</f>
        <v>0</v>
      </c>
      <c r="D990" s="14" t="str">
        <f>Personal_Development!D991</f>
        <v>T10165</v>
      </c>
      <c r="E990" s="11" t="str">
        <f>Personal_Development!E991</f>
        <v>FAUSIA BINTI SIMSI</v>
      </c>
      <c r="F990" s="12" t="str">
        <f>Personal_Development!F991</f>
        <v>PRODUCTION NO.1 DEPARTMENT</v>
      </c>
      <c r="G990" s="12" t="str">
        <f>Personal_Development!G991</f>
        <v>ASSEMBLY PRODUCTION SECTION (APS)</v>
      </c>
      <c r="H990" s="40" t="str">
        <f>Personal_Development!H991</f>
        <v>OPERATOR 2</v>
      </c>
      <c r="I990" s="41" t="str">
        <f>Personal_Development!I991</f>
        <v>C4 PROD</v>
      </c>
      <c r="J990" s="42" t="str">
        <f>Personal_Development!J991</f>
        <v xml:space="preserve">C4 </v>
      </c>
      <c r="K990" s="47"/>
      <c r="L990" s="47"/>
      <c r="M990" s="51"/>
      <c r="N990" s="51"/>
      <c r="O990" s="47"/>
      <c r="P990" s="47"/>
      <c r="Q990" s="47"/>
      <c r="R990" s="47"/>
      <c r="S990" s="51"/>
      <c r="T990" s="51"/>
      <c r="U990" s="47"/>
      <c r="V990" s="47"/>
      <c r="W990" s="52">
        <f t="shared" si="32"/>
        <v>0</v>
      </c>
      <c r="X990" s="63">
        <f t="shared" si="33"/>
        <v>1</v>
      </c>
    </row>
    <row r="991" spans="2:24" ht="24.6" customHeight="1">
      <c r="B991" s="48" t="str">
        <f>Personal_Development!B992</f>
        <v>R</v>
      </c>
      <c r="C991" s="48">
        <f>Personal_Development!C992</f>
        <v>0</v>
      </c>
      <c r="D991" s="14" t="str">
        <f>Personal_Development!D992</f>
        <v>T10166</v>
      </c>
      <c r="E991" s="11" t="str">
        <f>Personal_Development!E992</f>
        <v>DELTON DASSARATAN A/L JESU</v>
      </c>
      <c r="F991" s="12" t="str">
        <f>Personal_Development!F992</f>
        <v>PRODUCTION NO.1 DEPARTMENT</v>
      </c>
      <c r="G991" s="12" t="str">
        <f>Personal_Development!G992</f>
        <v>ASSEMBLY PRODUCTION SECTION (APS)</v>
      </c>
      <c r="H991" s="40" t="str">
        <f>Personal_Development!H992</f>
        <v>OPERATOR 2</v>
      </c>
      <c r="I991" s="41" t="str">
        <f>Personal_Development!I992</f>
        <v>C4 PROD</v>
      </c>
      <c r="J991" s="42" t="str">
        <f>Personal_Development!J992</f>
        <v xml:space="preserve">C4 </v>
      </c>
      <c r="K991" s="47"/>
      <c r="L991" s="47"/>
      <c r="M991" s="51"/>
      <c r="N991" s="51"/>
      <c r="O991" s="47"/>
      <c r="P991" s="47"/>
      <c r="Q991" s="47"/>
      <c r="R991" s="47"/>
      <c r="S991" s="51"/>
      <c r="T991" s="51"/>
      <c r="U991" s="47"/>
      <c r="V991" s="47"/>
      <c r="W991" s="52">
        <f t="shared" si="32"/>
        <v>0</v>
      </c>
      <c r="X991" s="63">
        <f t="shared" si="33"/>
        <v>1</v>
      </c>
    </row>
    <row r="992" spans="2:24" ht="24.6" customHeight="1">
      <c r="B992" s="48">
        <f>Personal_Development!B993</f>
        <v>0</v>
      </c>
      <c r="C992" s="48">
        <f>Personal_Development!C993</f>
        <v>0</v>
      </c>
      <c r="D992" s="14" t="str">
        <f>Personal_Development!D993</f>
        <v>T10167</v>
      </c>
      <c r="E992" s="11" t="str">
        <f>Personal_Development!E993</f>
        <v>KALAISELVAN A/L VETTIVEL</v>
      </c>
      <c r="F992" s="12" t="str">
        <f>Personal_Development!F993</f>
        <v>PRODUCTION NO.1 DEPARTMENT</v>
      </c>
      <c r="G992" s="12" t="str">
        <f>Personal_Development!G993</f>
        <v>ASSEMBLY PRODUCTION SECTION (APS)</v>
      </c>
      <c r="H992" s="40" t="str">
        <f>Personal_Development!H993</f>
        <v>OPERATOR 2</v>
      </c>
      <c r="I992" s="41" t="str">
        <f>Personal_Development!I993</f>
        <v>C4 PROD</v>
      </c>
      <c r="J992" s="42" t="str">
        <f>Personal_Development!J993</f>
        <v xml:space="preserve">C4 </v>
      </c>
      <c r="K992" s="47"/>
      <c r="L992" s="47"/>
      <c r="M992" s="51"/>
      <c r="N992" s="51"/>
      <c r="O992" s="47"/>
      <c r="P992" s="47"/>
      <c r="Q992" s="47"/>
      <c r="R992" s="47"/>
      <c r="S992" s="51"/>
      <c r="T992" s="51"/>
      <c r="U992" s="47"/>
      <c r="V992" s="47"/>
      <c r="W992" s="52">
        <f t="shared" si="32"/>
        <v>0</v>
      </c>
      <c r="X992" s="63">
        <f t="shared" si="33"/>
        <v>1</v>
      </c>
    </row>
    <row r="993" spans="2:24" ht="24.6" customHeight="1">
      <c r="B993" s="48" t="str">
        <f>Personal_Development!B994</f>
        <v>R</v>
      </c>
      <c r="C993" s="48">
        <f>Personal_Development!C994</f>
        <v>0</v>
      </c>
      <c r="D993" s="14" t="str">
        <f>Personal_Development!D994</f>
        <v>T10168</v>
      </c>
      <c r="E993" s="11" t="str">
        <f>Personal_Development!E994</f>
        <v>JAMIL BIN ABDUL HALIM</v>
      </c>
      <c r="F993" s="12" t="str">
        <f>Personal_Development!F994</f>
        <v>PRODUCTION NO.2 DEPARTMENT</v>
      </c>
      <c r="G993" s="12" t="str">
        <f>Personal_Development!G994</f>
        <v>MOLDING PRODUCTION SECTION (MPS)</v>
      </c>
      <c r="H993" s="40" t="str">
        <f>Personal_Development!H994</f>
        <v>OPERATOR 2</v>
      </c>
      <c r="I993" s="41" t="str">
        <f>Personal_Development!I994</f>
        <v>C4 PROD</v>
      </c>
      <c r="J993" s="42" t="str">
        <f>Personal_Development!J994</f>
        <v xml:space="preserve">C4 </v>
      </c>
      <c r="K993" s="47"/>
      <c r="L993" s="47"/>
      <c r="M993" s="51"/>
      <c r="N993" s="51"/>
      <c r="O993" s="47"/>
      <c r="P993" s="47"/>
      <c r="Q993" s="47"/>
      <c r="R993" s="47"/>
      <c r="S993" s="51"/>
      <c r="T993" s="51"/>
      <c r="U993" s="47"/>
      <c r="V993" s="47"/>
      <c r="W993" s="52">
        <f t="shared" si="32"/>
        <v>0</v>
      </c>
      <c r="X993" s="63">
        <f t="shared" si="33"/>
        <v>1</v>
      </c>
    </row>
    <row r="994" spans="2:24" ht="24.6" customHeight="1">
      <c r="B994" s="48">
        <f>Personal_Development!B995</f>
        <v>0</v>
      </c>
      <c r="C994" s="48" t="str">
        <f>Personal_Development!C995</f>
        <v>K03437</v>
      </c>
      <c r="D994" s="14" t="str">
        <f>Personal_Development!D995</f>
        <v>C13997</v>
      </c>
      <c r="E994" s="11" t="str">
        <f>Personal_Development!E995</f>
        <v>NORSHAHIRAH ZAWANI BINTI NORHISHAM</v>
      </c>
      <c r="F994" s="12" t="str">
        <f>Personal_Development!F995</f>
        <v>PRODUCTION NO.1 DEPARTMENT</v>
      </c>
      <c r="G994" s="12" t="str">
        <f>Personal_Development!G995</f>
        <v>ASSEMBLY PRODUCTION SECTION (APS)</v>
      </c>
      <c r="H994" s="40" t="str">
        <f>Personal_Development!H995</f>
        <v>OPERATOR 2</v>
      </c>
      <c r="I994" s="41" t="str">
        <f>Personal_Development!I995</f>
        <v>C4 PROD</v>
      </c>
      <c r="J994" s="42" t="str">
        <f>Personal_Development!J995</f>
        <v xml:space="preserve">C4 </v>
      </c>
      <c r="K994" s="47"/>
      <c r="L994" s="47"/>
      <c r="M994" s="51"/>
      <c r="N994" s="51"/>
      <c r="O994" s="47"/>
      <c r="P994" s="47"/>
      <c r="Q994" s="47"/>
      <c r="R994" s="47"/>
      <c r="S994" s="51"/>
      <c r="T994" s="51"/>
      <c r="U994" s="47"/>
      <c r="V994" s="47"/>
      <c r="W994" s="52">
        <f t="shared" si="32"/>
        <v>0</v>
      </c>
      <c r="X994" s="63">
        <f t="shared" si="33"/>
        <v>1</v>
      </c>
    </row>
    <row r="995" spans="2:24" ht="24.6" customHeight="1">
      <c r="B995" s="48" t="str">
        <f>Personal_Development!B996</f>
        <v>R</v>
      </c>
      <c r="C995" s="48" t="str">
        <f>Personal_Development!C996</f>
        <v>K03438</v>
      </c>
      <c r="D995" s="14" t="str">
        <f>Personal_Development!D996</f>
        <v>C13998</v>
      </c>
      <c r="E995" s="11" t="str">
        <f>Personal_Development!E996</f>
        <v>LYANA BINTI ROSLI</v>
      </c>
      <c r="F995" s="12" t="str">
        <f>Personal_Development!F996</f>
        <v>PRODUCTION NO.1 DEPARTMENT</v>
      </c>
      <c r="G995" s="12" t="str">
        <f>Personal_Development!G996</f>
        <v>ASSEMBLY PRODUCTION SECTION (APS)</v>
      </c>
      <c r="H995" s="40" t="str">
        <f>Personal_Development!H996</f>
        <v>OPERATOR 2</v>
      </c>
      <c r="I995" s="41" t="str">
        <f>Personal_Development!I996</f>
        <v>C4 PROD</v>
      </c>
      <c r="J995" s="42" t="str">
        <f>Personal_Development!J996</f>
        <v xml:space="preserve">C4 </v>
      </c>
      <c r="K995" s="47"/>
      <c r="L995" s="47"/>
      <c r="M995" s="51"/>
      <c r="N995" s="51"/>
      <c r="O995" s="47"/>
      <c r="P995" s="47"/>
      <c r="Q995" s="47"/>
      <c r="R995" s="47"/>
      <c r="S995" s="51"/>
      <c r="T995" s="51"/>
      <c r="U995" s="47"/>
      <c r="V995" s="47"/>
      <c r="W995" s="52">
        <f t="shared" ref="W995:W1004" si="34">SUM(K995:V995)</f>
        <v>0</v>
      </c>
      <c r="X995" s="63">
        <f t="shared" si="33"/>
        <v>1</v>
      </c>
    </row>
    <row r="996" spans="2:24" ht="24.6" customHeight="1">
      <c r="B996" s="48" t="str">
        <f>Personal_Development!B997</f>
        <v>R</v>
      </c>
      <c r="C996" s="48">
        <f>Personal_Development!C997</f>
        <v>0</v>
      </c>
      <c r="D996" s="14" t="str">
        <f>Personal_Development!D997</f>
        <v>K03439</v>
      </c>
      <c r="E996" s="11" t="str">
        <f>Personal_Development!E997</f>
        <v>KALAISELVI A/P TANAIMALAI</v>
      </c>
      <c r="F996" s="12" t="str">
        <f>Personal_Development!F997</f>
        <v>PRODUCTION NO.1 DEPARTMENT</v>
      </c>
      <c r="G996" s="12" t="str">
        <f>Personal_Development!G997</f>
        <v>ASSEMBLY PRODUCTION SECTION (APS)</v>
      </c>
      <c r="H996" s="40" t="str">
        <f>Personal_Development!H997</f>
        <v>OPERATOR 2</v>
      </c>
      <c r="I996" s="41" t="str">
        <f>Personal_Development!I997</f>
        <v>C4 PROD</v>
      </c>
      <c r="J996" s="42" t="str">
        <f>Personal_Development!J997</f>
        <v xml:space="preserve">C4 </v>
      </c>
      <c r="K996" s="47"/>
      <c r="L996" s="47"/>
      <c r="M996" s="51"/>
      <c r="N996" s="51"/>
      <c r="O996" s="47"/>
      <c r="P996" s="47"/>
      <c r="Q996" s="47"/>
      <c r="R996" s="47"/>
      <c r="S996" s="51"/>
      <c r="T996" s="51"/>
      <c r="U996" s="47"/>
      <c r="V996" s="47"/>
      <c r="W996" s="52">
        <f t="shared" si="34"/>
        <v>0</v>
      </c>
      <c r="X996" s="63">
        <f t="shared" si="33"/>
        <v>1</v>
      </c>
    </row>
    <row r="997" spans="2:24" ht="24.6" customHeight="1">
      <c r="B997" s="48">
        <f>Personal_Development!B998</f>
        <v>0</v>
      </c>
      <c r="C997" s="48" t="str">
        <f>Personal_Development!C998</f>
        <v>K03440</v>
      </c>
      <c r="D997" s="14" t="str">
        <f>Personal_Development!D998</f>
        <v>C13999</v>
      </c>
      <c r="E997" s="11" t="str">
        <f>Personal_Development!E998</f>
        <v>NUR FAZILA BINTI ABD MAJID</v>
      </c>
      <c r="F997" s="12" t="str">
        <f>Personal_Development!F998</f>
        <v>PRODUCTION NO.1 DEPARTMENT</v>
      </c>
      <c r="G997" s="12" t="str">
        <f>Personal_Development!G998</f>
        <v>ASSEMBLY PRODUCTION SECTION (APS)</v>
      </c>
      <c r="H997" s="40" t="str">
        <f>Personal_Development!H998</f>
        <v>OPERATOR 2</v>
      </c>
      <c r="I997" s="41" t="str">
        <f>Personal_Development!I998</f>
        <v>C4 PROD</v>
      </c>
      <c r="J997" s="42" t="str">
        <f>Personal_Development!J998</f>
        <v xml:space="preserve">C4 </v>
      </c>
      <c r="K997" s="47"/>
      <c r="L997" s="47"/>
      <c r="M997" s="51"/>
      <c r="N997" s="51"/>
      <c r="O997" s="47"/>
      <c r="P997" s="47"/>
      <c r="Q997" s="47"/>
      <c r="R997" s="47"/>
      <c r="S997" s="51"/>
      <c r="T997" s="51"/>
      <c r="U997" s="47"/>
      <c r="V997" s="47"/>
      <c r="W997" s="52">
        <f t="shared" si="34"/>
        <v>0</v>
      </c>
      <c r="X997" s="63">
        <f t="shared" si="33"/>
        <v>1</v>
      </c>
    </row>
    <row r="998" spans="2:24" ht="24.6" customHeight="1">
      <c r="B998" s="48">
        <f>Personal_Development!B999</f>
        <v>0</v>
      </c>
      <c r="C998" s="48" t="str">
        <f>Personal_Development!C999</f>
        <v>K03441</v>
      </c>
      <c r="D998" s="14" t="str">
        <f>Personal_Development!D999</f>
        <v>C14000</v>
      </c>
      <c r="E998" s="11" t="str">
        <f>Personal_Development!E999</f>
        <v>NURUL HAYANI BINTI ABU HASSIM</v>
      </c>
      <c r="F998" s="12" t="str">
        <f>Personal_Development!F999</f>
        <v>PRODUCTION NO.1 DEPARTMENT</v>
      </c>
      <c r="G998" s="12" t="str">
        <f>Personal_Development!G999</f>
        <v>ASSEMBLY PRODUCTION SECTION (APS)</v>
      </c>
      <c r="H998" s="40" t="str">
        <f>Personal_Development!H999</f>
        <v>OPERATOR 2</v>
      </c>
      <c r="I998" s="41" t="str">
        <f>Personal_Development!I999</f>
        <v>C4 PROD</v>
      </c>
      <c r="J998" s="42" t="str">
        <f>Personal_Development!J999</f>
        <v xml:space="preserve">C4 </v>
      </c>
      <c r="K998" s="47"/>
      <c r="L998" s="47"/>
      <c r="M998" s="51"/>
      <c r="N998" s="51"/>
      <c r="O998" s="47"/>
      <c r="P998" s="47"/>
      <c r="Q998" s="47"/>
      <c r="R998" s="47"/>
      <c r="S998" s="51"/>
      <c r="T998" s="51"/>
      <c r="U998" s="47"/>
      <c r="V998" s="47"/>
      <c r="W998" s="52">
        <f t="shared" si="34"/>
        <v>0</v>
      </c>
      <c r="X998" s="63">
        <f t="shared" si="33"/>
        <v>1</v>
      </c>
    </row>
    <row r="999" spans="2:24" ht="24.6" customHeight="1">
      <c r="B999" s="48">
        <f>Personal_Development!B1000</f>
        <v>0</v>
      </c>
      <c r="C999" s="48" t="str">
        <f>Personal_Development!C1000</f>
        <v>K03443</v>
      </c>
      <c r="D999" s="14" t="str">
        <f>Personal_Development!D1000</f>
        <v>C14001</v>
      </c>
      <c r="E999" s="11" t="str">
        <f>Personal_Development!E1000</f>
        <v>AHMAD SYAZWAN BIN AMRAN</v>
      </c>
      <c r="F999" s="12" t="str">
        <f>Personal_Development!F1000</f>
        <v>FACTORY OPERATIONS DEPARTMENT</v>
      </c>
      <c r="G999" s="12" t="str">
        <f>Personal_Development!G1000</f>
        <v>INVENTORY &amp; SYSYTEM CONTROL SECTION (IVS)</v>
      </c>
      <c r="H999" s="40" t="str">
        <f>Personal_Development!H1000</f>
        <v>STOREHAND</v>
      </c>
      <c r="I999" s="41" t="str">
        <f>Personal_Development!I1000</f>
        <v>C4 PROD</v>
      </c>
      <c r="J999" s="42" t="str">
        <f>Personal_Development!J1000</f>
        <v xml:space="preserve">C4 </v>
      </c>
      <c r="K999" s="47"/>
      <c r="L999" s="47"/>
      <c r="M999" s="51"/>
      <c r="N999" s="51"/>
      <c r="O999" s="47"/>
      <c r="P999" s="47"/>
      <c r="Q999" s="47"/>
      <c r="R999" s="47"/>
      <c r="S999" s="51"/>
      <c r="T999" s="51"/>
      <c r="U999" s="47"/>
      <c r="V999" s="47"/>
      <c r="W999" s="52">
        <f t="shared" si="34"/>
        <v>0</v>
      </c>
      <c r="X999" s="63">
        <f t="shared" si="33"/>
        <v>1</v>
      </c>
    </row>
    <row r="1000" spans="2:24" ht="24.6" customHeight="1">
      <c r="B1000" s="48">
        <f>Personal_Development!B1001</f>
        <v>0</v>
      </c>
      <c r="C1000" s="48" t="str">
        <f>Personal_Development!C1001</f>
        <v>K03446</v>
      </c>
      <c r="D1000" s="14" t="str">
        <f>Personal_Development!D1001</f>
        <v>C14002</v>
      </c>
      <c r="E1000" s="11" t="str">
        <f>Personal_Development!E1001</f>
        <v>NOR ANIRA BINTI NASARUDDIN</v>
      </c>
      <c r="F1000" s="12" t="str">
        <f>Personal_Development!F1001</f>
        <v>PRODUCTION NO.2 DEPARTMENT</v>
      </c>
      <c r="G1000" s="12" t="str">
        <f>Personal_Development!G1001</f>
        <v>MOLDING PRODUCTION SECTION (MPS)</v>
      </c>
      <c r="H1000" s="40" t="str">
        <f>Personal_Development!H1001</f>
        <v>OPERATOR 2</v>
      </c>
      <c r="I1000" s="41" t="str">
        <f>Personal_Development!I1001</f>
        <v>C4 PROD</v>
      </c>
      <c r="J1000" s="42" t="str">
        <f>Personal_Development!J1001</f>
        <v xml:space="preserve">C4 </v>
      </c>
      <c r="K1000" s="47"/>
      <c r="L1000" s="47"/>
      <c r="M1000" s="51"/>
      <c r="N1000" s="51"/>
      <c r="O1000" s="47"/>
      <c r="P1000" s="47"/>
      <c r="Q1000" s="47"/>
      <c r="R1000" s="47"/>
      <c r="S1000" s="51"/>
      <c r="T1000" s="51"/>
      <c r="U1000" s="47"/>
      <c r="V1000" s="47"/>
      <c r="W1000" s="52">
        <f t="shared" si="34"/>
        <v>0</v>
      </c>
      <c r="X1000" s="63">
        <f t="shared" si="33"/>
        <v>1</v>
      </c>
    </row>
    <row r="1001" spans="2:24" ht="24.6" customHeight="1">
      <c r="B1001" s="48">
        <f>Personal_Development!B1002</f>
        <v>0</v>
      </c>
      <c r="C1001" s="48" t="str">
        <f>Personal_Development!C1002</f>
        <v>K03448</v>
      </c>
      <c r="D1001" s="14" t="str">
        <f>Personal_Development!D1002</f>
        <v>C14003</v>
      </c>
      <c r="E1001" s="11" t="str">
        <f>Personal_Development!E1002</f>
        <v>NOR HAFIZAH BINTI AB KALIL</v>
      </c>
      <c r="F1001" s="12" t="str">
        <f>Personal_Development!F1002</f>
        <v>PRODUCTION NO.2 DEPARTMENT</v>
      </c>
      <c r="G1001" s="12" t="str">
        <f>Personal_Development!G1002</f>
        <v>MOLDING PRODUCTION SECTION (MPS)</v>
      </c>
      <c r="H1001" s="40" t="str">
        <f>Personal_Development!H1002</f>
        <v>OPERATOR 2</v>
      </c>
      <c r="I1001" s="41" t="str">
        <f>Personal_Development!I1002</f>
        <v>C4 PROD</v>
      </c>
      <c r="J1001" s="42" t="str">
        <f>Personal_Development!J1002</f>
        <v xml:space="preserve">C4 </v>
      </c>
      <c r="K1001" s="47"/>
      <c r="L1001" s="47"/>
      <c r="M1001" s="51"/>
      <c r="N1001" s="51"/>
      <c r="O1001" s="47"/>
      <c r="P1001" s="47"/>
      <c r="Q1001" s="47"/>
      <c r="R1001" s="47"/>
      <c r="S1001" s="51"/>
      <c r="T1001" s="51"/>
      <c r="U1001" s="47"/>
      <c r="V1001" s="47"/>
      <c r="W1001" s="52">
        <f t="shared" si="34"/>
        <v>0</v>
      </c>
      <c r="X1001" s="63">
        <f t="shared" si="33"/>
        <v>1</v>
      </c>
    </row>
    <row r="1002" spans="2:24" ht="24.6" customHeight="1">
      <c r="B1002" s="48">
        <f>Personal_Development!B1003</f>
        <v>0</v>
      </c>
      <c r="C1002" s="48" t="str">
        <f>Personal_Development!C1003</f>
        <v>K03449</v>
      </c>
      <c r="D1002" s="14" t="str">
        <f>Personal_Development!D1003</f>
        <v>C14004</v>
      </c>
      <c r="E1002" s="11" t="str">
        <f>Personal_Development!E1003</f>
        <v>MUHAMMAD HARRIS AKMAL BIN ZAINUDDIN</v>
      </c>
      <c r="F1002" s="12" t="str">
        <f>Personal_Development!F1003</f>
        <v>PRODUCTION NO.2 DEPARTMENT</v>
      </c>
      <c r="G1002" s="12" t="str">
        <f>Personal_Development!G1003</f>
        <v>MOLDING PRODUCTION SECTION (MPS)</v>
      </c>
      <c r="H1002" s="40" t="str">
        <f>Personal_Development!H1003</f>
        <v>OPERATOR 2</v>
      </c>
      <c r="I1002" s="41" t="str">
        <f>Personal_Development!I1003</f>
        <v>C4 PROD</v>
      </c>
      <c r="J1002" s="42" t="str">
        <f>Personal_Development!J1003</f>
        <v xml:space="preserve">C4 </v>
      </c>
      <c r="K1002" s="47"/>
      <c r="L1002" s="47"/>
      <c r="M1002" s="51"/>
      <c r="N1002" s="51"/>
      <c r="O1002" s="47"/>
      <c r="P1002" s="47"/>
      <c r="Q1002" s="47"/>
      <c r="R1002" s="47"/>
      <c r="S1002" s="51"/>
      <c r="T1002" s="51"/>
      <c r="U1002" s="47"/>
      <c r="V1002" s="47"/>
      <c r="W1002" s="52">
        <f t="shared" si="34"/>
        <v>0</v>
      </c>
      <c r="X1002" s="63">
        <f t="shared" si="33"/>
        <v>1</v>
      </c>
    </row>
    <row r="1003" spans="2:24" ht="24.6" customHeight="1">
      <c r="B1003" s="48">
        <f>Personal_Development!B1004</f>
        <v>0</v>
      </c>
      <c r="C1003" s="48">
        <f>Personal_Development!C1004</f>
        <v>0</v>
      </c>
      <c r="D1003" s="14" t="str">
        <f>Personal_Development!D1004</f>
        <v>T10170</v>
      </c>
      <c r="E1003" s="11" t="str">
        <f>Personal_Development!E1004</f>
        <v>NUR SHAERA BINTI ZULKIFLI</v>
      </c>
      <c r="F1003" s="12" t="str">
        <f>Personal_Development!F1004</f>
        <v>PRODUCTION NO.1 DEPARTMENT</v>
      </c>
      <c r="G1003" s="12" t="str">
        <f>Personal_Development!G1004</f>
        <v>ASSEMBLY PRODUCTION SECTION (APS)</v>
      </c>
      <c r="H1003" s="40" t="str">
        <f>Personal_Development!H1004</f>
        <v>OPERATOR 2</v>
      </c>
      <c r="I1003" s="41" t="str">
        <f>Personal_Development!I1004</f>
        <v>C4 PROD</v>
      </c>
      <c r="J1003" s="42" t="str">
        <f>Personal_Development!J1004</f>
        <v xml:space="preserve">C4 </v>
      </c>
      <c r="K1003" s="47"/>
      <c r="L1003" s="47"/>
      <c r="M1003" s="51"/>
      <c r="N1003" s="51"/>
      <c r="O1003" s="47"/>
      <c r="P1003" s="47"/>
      <c r="Q1003" s="47"/>
      <c r="R1003" s="47"/>
      <c r="S1003" s="51"/>
      <c r="T1003" s="51"/>
      <c r="U1003" s="47"/>
      <c r="V1003" s="47"/>
      <c r="W1003" s="52">
        <f t="shared" si="34"/>
        <v>0</v>
      </c>
      <c r="X1003" s="63">
        <f t="shared" si="33"/>
        <v>1</v>
      </c>
    </row>
    <row r="1004" spans="2:24" ht="24.6" customHeight="1">
      <c r="B1004" s="48">
        <f>Personal_Development!B1005</f>
        <v>0</v>
      </c>
      <c r="C1004" s="48">
        <f>Personal_Development!C1005</f>
        <v>0</v>
      </c>
      <c r="D1004" s="14" t="str">
        <f>Personal_Development!D1005</f>
        <v>T10171</v>
      </c>
      <c r="E1004" s="11" t="str">
        <f>Personal_Development!E1005</f>
        <v>NEK NURULAKMALIAH BINTI NEK ZAHIRUDDIN</v>
      </c>
      <c r="F1004" s="12" t="str">
        <f>Personal_Development!F1005</f>
        <v>QUALITY ASSURANCE DEPARTMENT</v>
      </c>
      <c r="G1004" s="12" t="str">
        <f>Personal_Development!G1005</f>
        <v>QUALITY PLANNING SECTION (QPS)</v>
      </c>
      <c r="H1004" s="40" t="str">
        <f>Personal_Development!H1005</f>
        <v>SUPERVISOR</v>
      </c>
      <c r="I1004" s="41" t="str">
        <f>Personal_Development!I1005</f>
        <v>C1 PROD</v>
      </c>
      <c r="J1004" s="42" t="str">
        <f>Personal_Development!J1005</f>
        <v xml:space="preserve">C1 </v>
      </c>
      <c r="K1004" s="47"/>
      <c r="L1004" s="47"/>
      <c r="M1004" s="51"/>
      <c r="N1004" s="51"/>
      <c r="O1004" s="47"/>
      <c r="P1004" s="47"/>
      <c r="Q1004" s="47"/>
      <c r="R1004" s="47"/>
      <c r="S1004" s="51"/>
      <c r="T1004" s="51"/>
      <c r="U1004" s="47"/>
      <c r="V1004" s="47">
        <v>5</v>
      </c>
      <c r="W1004" s="52">
        <f t="shared" si="34"/>
        <v>5</v>
      </c>
      <c r="X1004" s="63">
        <f t="shared" si="33"/>
        <v>5</v>
      </c>
    </row>
    <row r="1005" spans="2:24" ht="24.6" customHeight="1">
      <c r="B1005" s="48">
        <f>Personal_Development!B1006</f>
        <v>0</v>
      </c>
      <c r="C1005" s="48">
        <f>Personal_Development!C1006</f>
        <v>0</v>
      </c>
      <c r="D1005" s="14" t="str">
        <f>Personal_Development!D1006</f>
        <v>T10172</v>
      </c>
      <c r="E1005" s="11" t="str">
        <f>Personal_Development!E1006</f>
        <v>SITI NOOR BINTI MAHAMAD HAMLI</v>
      </c>
      <c r="F1005" s="12" t="str">
        <f>Personal_Development!F1006</f>
        <v>QUALITY ASSURANCE DEPARTMENT</v>
      </c>
      <c r="G1005" s="12" t="str">
        <f>Personal_Development!G1006</f>
        <v>QUALITY ASSURANCE SECTION (QAS)</v>
      </c>
      <c r="H1005" s="40" t="str">
        <f>Personal_Development!H1006</f>
        <v>QA INSPECTOR</v>
      </c>
      <c r="I1005" s="41" t="str">
        <f>Personal_Development!I1006</f>
        <v>C3 PROD</v>
      </c>
      <c r="J1005" s="42" t="str">
        <f>Personal_Development!J1006</f>
        <v xml:space="preserve">C3 </v>
      </c>
      <c r="K1005" s="47"/>
      <c r="L1005" s="47"/>
      <c r="M1005" s="51"/>
      <c r="N1005" s="51"/>
      <c r="O1005" s="47"/>
      <c r="P1005" s="47"/>
      <c r="Q1005" s="47"/>
      <c r="R1005" s="47"/>
      <c r="S1005" s="51"/>
      <c r="T1005" s="51"/>
      <c r="U1005" s="47"/>
      <c r="V1005" s="47"/>
      <c r="W1005" s="52">
        <f t="shared" ref="W1005:W1016" si="35">SUM(K1005:V1005)</f>
        <v>0</v>
      </c>
      <c r="X1005" s="63">
        <f t="shared" si="33"/>
        <v>1</v>
      </c>
    </row>
    <row r="1006" spans="2:24" ht="24.6" customHeight="1">
      <c r="B1006" s="48">
        <f>Personal_Development!B1007</f>
        <v>0</v>
      </c>
      <c r="C1006" s="48">
        <f>Personal_Development!C1007</f>
        <v>0</v>
      </c>
      <c r="D1006" s="14" t="str">
        <f>Personal_Development!D1007</f>
        <v>C13978</v>
      </c>
      <c r="E1006" s="11" t="str">
        <f>Personal_Development!E1007</f>
        <v>AHMAD SYAZWI BIN ZAMMANI</v>
      </c>
      <c r="F1006" s="12" t="str">
        <f>Personal_Development!F1007</f>
        <v>CSR PROMOTION OFFICE</v>
      </c>
      <c r="G1006" s="12">
        <f>Personal_Development!G1007</f>
        <v>0</v>
      </c>
      <c r="H1006" s="40" t="str">
        <f>Personal_Development!H1007</f>
        <v>ASSISTANT</v>
      </c>
      <c r="I1006" s="41" t="str">
        <f>Personal_Development!I1007</f>
        <v>C1 OFFICE</v>
      </c>
      <c r="J1006" s="42" t="str">
        <f>Personal_Development!J1007</f>
        <v xml:space="preserve">C1 </v>
      </c>
      <c r="K1006" s="47"/>
      <c r="L1006" s="47"/>
      <c r="M1006" s="51"/>
      <c r="N1006" s="51"/>
      <c r="O1006" s="47"/>
      <c r="P1006" s="47"/>
      <c r="Q1006" s="47"/>
      <c r="R1006" s="47"/>
      <c r="S1006" s="51"/>
      <c r="T1006" s="51"/>
      <c r="U1006" s="47"/>
      <c r="V1006" s="47"/>
      <c r="W1006" s="52">
        <f t="shared" si="35"/>
        <v>0</v>
      </c>
      <c r="X1006" s="63">
        <f t="shared" si="33"/>
        <v>1</v>
      </c>
    </row>
    <row r="1007" spans="2:24" ht="24.6" customHeight="1">
      <c r="B1007" s="48">
        <f>Personal_Development!B1008</f>
        <v>0</v>
      </c>
      <c r="C1007" s="48">
        <f>Personal_Development!C1008</f>
        <v>0</v>
      </c>
      <c r="D1007" s="14" t="str">
        <f>Personal_Development!D1008</f>
        <v>T10174</v>
      </c>
      <c r="E1007" s="11" t="str">
        <f>Personal_Development!E1008</f>
        <v>MOHD YAZID BIN YUSOF</v>
      </c>
      <c r="F1007" s="12" t="str">
        <f>Personal_Development!F1008</f>
        <v>GENERAL AFFAIRS DEPARTMENT</v>
      </c>
      <c r="G1007" s="12" t="str">
        <f>Personal_Development!G1008</f>
        <v>SAFETY &amp; ENVIRONMENT SECTION (SES)</v>
      </c>
      <c r="H1007" s="40" t="str">
        <f>Personal_Development!H1008</f>
        <v>LINE LEADER</v>
      </c>
      <c r="I1007" s="41" t="str">
        <f>Personal_Development!I1008</f>
        <v>C2 PROD</v>
      </c>
      <c r="J1007" s="42" t="str">
        <f>Personal_Development!J1008</f>
        <v xml:space="preserve">C2 </v>
      </c>
      <c r="K1007" s="47"/>
      <c r="L1007" s="47"/>
      <c r="M1007" s="51"/>
      <c r="N1007" s="51"/>
      <c r="O1007" s="47"/>
      <c r="P1007" s="47"/>
      <c r="Q1007" s="47"/>
      <c r="R1007" s="47"/>
      <c r="S1007" s="51"/>
      <c r="T1007" s="51"/>
      <c r="U1007" s="47"/>
      <c r="V1007" s="47"/>
      <c r="W1007" s="52">
        <f t="shared" si="35"/>
        <v>0</v>
      </c>
      <c r="X1007" s="63">
        <f t="shared" si="33"/>
        <v>1</v>
      </c>
    </row>
    <row r="1008" spans="2:24" ht="24.6" customHeight="1">
      <c r="B1008" s="48">
        <f>Personal_Development!B1009</f>
        <v>0</v>
      </c>
      <c r="C1008" s="48">
        <f>Personal_Development!C1009</f>
        <v>0</v>
      </c>
      <c r="D1008" s="14" t="str">
        <f>Personal_Development!D1009</f>
        <v>K03452</v>
      </c>
      <c r="E1008" s="11" t="str">
        <f>Personal_Development!E1009</f>
        <v>KAZIANA BINTI LOKMAN</v>
      </c>
      <c r="F1008" s="12" t="str">
        <f>Personal_Development!F1009</f>
        <v>PRODUCTION NO.1 DEPARTMENT</v>
      </c>
      <c r="G1008" s="12" t="str">
        <f>Personal_Development!G1009</f>
        <v>ASSEMBLY PRODUCTION SECTION (APS)</v>
      </c>
      <c r="H1008" s="40" t="str">
        <f>Personal_Development!H1009</f>
        <v>OPERATOR 2</v>
      </c>
      <c r="I1008" s="41" t="str">
        <f>Personal_Development!I1009</f>
        <v>C4 PROD</v>
      </c>
      <c r="J1008" s="42" t="str">
        <f>Personal_Development!J1009</f>
        <v xml:space="preserve">C4 </v>
      </c>
      <c r="K1008" s="47"/>
      <c r="L1008" s="47"/>
      <c r="M1008" s="51"/>
      <c r="N1008" s="51"/>
      <c r="O1008" s="47"/>
      <c r="P1008" s="47"/>
      <c r="Q1008" s="47"/>
      <c r="R1008" s="47"/>
      <c r="S1008" s="51"/>
      <c r="T1008" s="51"/>
      <c r="U1008" s="47"/>
      <c r="V1008" s="47"/>
      <c r="W1008" s="52">
        <f t="shared" si="35"/>
        <v>0</v>
      </c>
      <c r="X1008" s="63">
        <f t="shared" si="33"/>
        <v>1</v>
      </c>
    </row>
    <row r="1009" spans="2:24" ht="24.6" customHeight="1">
      <c r="B1009" s="48" t="str">
        <f>Personal_Development!B1010</f>
        <v>R</v>
      </c>
      <c r="C1009" s="48">
        <f>Personal_Development!C1010</f>
        <v>0</v>
      </c>
      <c r="D1009" s="14" t="str">
        <f>Personal_Development!D1010</f>
        <v>K03453</v>
      </c>
      <c r="E1009" s="11" t="str">
        <f>Personal_Development!E1010</f>
        <v>BARATHAN A/L MOGAN</v>
      </c>
      <c r="F1009" s="12" t="str">
        <f>Personal_Development!F1010</f>
        <v>PRODUCTION NO.1 DEPARTMENT</v>
      </c>
      <c r="G1009" s="12" t="str">
        <f>Personal_Development!G1010</f>
        <v>ASSEMBLY PRODUCTION SECTION (APS)</v>
      </c>
      <c r="H1009" s="40" t="str">
        <f>Personal_Development!H1010</f>
        <v>OPERATOR 2</v>
      </c>
      <c r="I1009" s="41" t="str">
        <f>Personal_Development!I1010</f>
        <v>C4 PROD</v>
      </c>
      <c r="J1009" s="42" t="str">
        <f>Personal_Development!J1010</f>
        <v xml:space="preserve">C4 </v>
      </c>
      <c r="K1009" s="47"/>
      <c r="L1009" s="47"/>
      <c r="M1009" s="51"/>
      <c r="N1009" s="51"/>
      <c r="O1009" s="47"/>
      <c r="P1009" s="47"/>
      <c r="Q1009" s="47"/>
      <c r="R1009" s="47"/>
      <c r="S1009" s="51"/>
      <c r="T1009" s="51"/>
      <c r="U1009" s="47"/>
      <c r="V1009" s="47"/>
      <c r="W1009" s="52">
        <f t="shared" si="35"/>
        <v>0</v>
      </c>
      <c r="X1009" s="63">
        <f t="shared" si="33"/>
        <v>1</v>
      </c>
    </row>
    <row r="1010" spans="2:24" ht="24.6" customHeight="1">
      <c r="B1010" s="48">
        <f>Personal_Development!B1011</f>
        <v>0</v>
      </c>
      <c r="C1010" s="48">
        <f>Personal_Development!C1011</f>
        <v>0</v>
      </c>
      <c r="D1010" s="14" t="str">
        <f>Personal_Development!D1011</f>
        <v>K03454</v>
      </c>
      <c r="E1010" s="11" t="str">
        <f>Personal_Development!E1011</f>
        <v>NUR FADHILLAH BT MOHAMAD AIRAT</v>
      </c>
      <c r="F1010" s="12" t="str">
        <f>Personal_Development!F1011</f>
        <v>PRODUCTION NO.1 DEPARTMENT</v>
      </c>
      <c r="G1010" s="12" t="str">
        <f>Personal_Development!G1011</f>
        <v>ASSEMBLY PRODUCTION SECTION (APS)</v>
      </c>
      <c r="H1010" s="40" t="str">
        <f>Personal_Development!H1011</f>
        <v>OPERATOR 2</v>
      </c>
      <c r="I1010" s="41" t="str">
        <f>Personal_Development!I1011</f>
        <v>C4 PROD</v>
      </c>
      <c r="J1010" s="42" t="str">
        <f>Personal_Development!J1011</f>
        <v xml:space="preserve">C4 </v>
      </c>
      <c r="K1010" s="47"/>
      <c r="L1010" s="47"/>
      <c r="M1010" s="51"/>
      <c r="N1010" s="51"/>
      <c r="O1010" s="47"/>
      <c r="P1010" s="47"/>
      <c r="Q1010" s="47"/>
      <c r="R1010" s="47"/>
      <c r="S1010" s="51"/>
      <c r="T1010" s="51"/>
      <c r="U1010" s="47"/>
      <c r="V1010" s="47"/>
      <c r="W1010" s="52">
        <f t="shared" si="35"/>
        <v>0</v>
      </c>
      <c r="X1010" s="63">
        <f t="shared" si="33"/>
        <v>1</v>
      </c>
    </row>
    <row r="1011" spans="2:24" ht="24.6" customHeight="1">
      <c r="B1011" s="48">
        <f>Personal_Development!B1012</f>
        <v>0</v>
      </c>
      <c r="C1011" s="48">
        <f>Personal_Development!C1012</f>
        <v>0</v>
      </c>
      <c r="D1011" s="14" t="str">
        <f>Personal_Development!D1012</f>
        <v>K03455</v>
      </c>
      <c r="E1011" s="11" t="str">
        <f>Personal_Development!E1012</f>
        <v>NORHAIDA BT MOHAMMAD</v>
      </c>
      <c r="F1011" s="12" t="str">
        <f>Personal_Development!F1012</f>
        <v>PRODUCTION NO.1 DEPARTMENT</v>
      </c>
      <c r="G1011" s="12" t="str">
        <f>Personal_Development!G1012</f>
        <v>ASSEMBLY PRODUCTION SECTION (APS)</v>
      </c>
      <c r="H1011" s="40" t="str">
        <f>Personal_Development!H1012</f>
        <v>OPERATOR 2</v>
      </c>
      <c r="I1011" s="41" t="str">
        <f>Personal_Development!I1012</f>
        <v>C4 PROD</v>
      </c>
      <c r="J1011" s="42" t="str">
        <f>Personal_Development!J1012</f>
        <v xml:space="preserve">C4 </v>
      </c>
      <c r="K1011" s="47"/>
      <c r="L1011" s="47"/>
      <c r="M1011" s="51"/>
      <c r="N1011" s="51"/>
      <c r="O1011" s="47"/>
      <c r="P1011" s="47"/>
      <c r="Q1011" s="47"/>
      <c r="R1011" s="47"/>
      <c r="S1011" s="51"/>
      <c r="T1011" s="51"/>
      <c r="U1011" s="47"/>
      <c r="V1011" s="47"/>
      <c r="W1011" s="52">
        <f t="shared" si="35"/>
        <v>0</v>
      </c>
      <c r="X1011" s="63">
        <f t="shared" si="33"/>
        <v>1</v>
      </c>
    </row>
    <row r="1012" spans="2:24" ht="24.6" customHeight="1">
      <c r="B1012" s="48">
        <f>Personal_Development!B1013</f>
        <v>0</v>
      </c>
      <c r="C1012" s="48">
        <f>Personal_Development!C1013</f>
        <v>0</v>
      </c>
      <c r="D1012" s="14" t="str">
        <f>Personal_Development!D1013</f>
        <v>K03456</v>
      </c>
      <c r="E1012" s="11" t="str">
        <f>Personal_Development!E1013</f>
        <v>SHAHRUL HISYAM BIN SHAMSOL</v>
      </c>
      <c r="F1012" s="12" t="str">
        <f>Personal_Development!F1013</f>
        <v>PRODUCTION NO.1 DEPARTMENT</v>
      </c>
      <c r="G1012" s="12" t="str">
        <f>Personal_Development!G1013</f>
        <v>ASSEMBLY PRODUCTION SECTION (APS)</v>
      </c>
      <c r="H1012" s="40" t="str">
        <f>Personal_Development!H1013</f>
        <v>OPERATOR 2</v>
      </c>
      <c r="I1012" s="41" t="str">
        <f>Personal_Development!I1013</f>
        <v>C4 PROD</v>
      </c>
      <c r="J1012" s="42" t="str">
        <f>Personal_Development!J1013</f>
        <v xml:space="preserve">C4 </v>
      </c>
      <c r="K1012" s="47"/>
      <c r="L1012" s="47"/>
      <c r="M1012" s="51"/>
      <c r="N1012" s="51"/>
      <c r="O1012" s="47"/>
      <c r="P1012" s="47"/>
      <c r="Q1012" s="47"/>
      <c r="R1012" s="47"/>
      <c r="S1012" s="51"/>
      <c r="T1012" s="51"/>
      <c r="U1012" s="47"/>
      <c r="V1012" s="47"/>
      <c r="W1012" s="52">
        <f t="shared" si="35"/>
        <v>0</v>
      </c>
      <c r="X1012" s="63">
        <f t="shared" si="33"/>
        <v>1</v>
      </c>
    </row>
    <row r="1013" spans="2:24" ht="24.6" customHeight="1">
      <c r="B1013" s="48">
        <f>Personal_Development!B1014</f>
        <v>0</v>
      </c>
      <c r="C1013" s="48">
        <f>Personal_Development!C1014</f>
        <v>0</v>
      </c>
      <c r="D1013" s="14" t="str">
        <f>Personal_Development!D1014</f>
        <v>K03457</v>
      </c>
      <c r="E1013" s="11" t="str">
        <f>Personal_Development!E1014</f>
        <v>MOHAMMAD AZRUL BIN BADURHISHAM</v>
      </c>
      <c r="F1013" s="12" t="str">
        <f>Personal_Development!F1014</f>
        <v>PRODUCTION NO.1 DEPARTMENT</v>
      </c>
      <c r="G1013" s="12" t="str">
        <f>Personal_Development!G1014</f>
        <v>ASSEMBLY PRODUCTION SECTION (APS)</v>
      </c>
      <c r="H1013" s="40" t="str">
        <f>Personal_Development!H1014</f>
        <v>OPERATOR 2</v>
      </c>
      <c r="I1013" s="41" t="str">
        <f>Personal_Development!I1014</f>
        <v>C4 PROD</v>
      </c>
      <c r="J1013" s="42" t="str">
        <f>Personal_Development!J1014</f>
        <v xml:space="preserve">C4 </v>
      </c>
      <c r="K1013" s="47"/>
      <c r="L1013" s="47"/>
      <c r="M1013" s="51"/>
      <c r="N1013" s="51"/>
      <c r="O1013" s="47"/>
      <c r="P1013" s="47"/>
      <c r="Q1013" s="47"/>
      <c r="R1013" s="47"/>
      <c r="S1013" s="51"/>
      <c r="T1013" s="51"/>
      <c r="U1013" s="47"/>
      <c r="V1013" s="47"/>
      <c r="W1013" s="52">
        <f t="shared" si="35"/>
        <v>0</v>
      </c>
      <c r="X1013" s="63">
        <f t="shared" si="33"/>
        <v>1</v>
      </c>
    </row>
    <row r="1014" spans="2:24" ht="24.6" customHeight="1">
      <c r="B1014" s="48">
        <f>Personal_Development!B1015</f>
        <v>0</v>
      </c>
      <c r="C1014" s="48">
        <f>Personal_Development!C1015</f>
        <v>0</v>
      </c>
      <c r="D1014" s="14" t="str">
        <f>Personal_Development!D1015</f>
        <v>K03458</v>
      </c>
      <c r="E1014" s="11" t="str">
        <f>Personal_Development!E1015</f>
        <v>SHAZRIMAN BIN ZULKIFLI</v>
      </c>
      <c r="F1014" s="12" t="str">
        <f>Personal_Development!F1015</f>
        <v>PRODUCTION NO.1 DEPARTMENT</v>
      </c>
      <c r="G1014" s="12" t="str">
        <f>Personal_Development!G1015</f>
        <v>ASSEMBLY PRODUCTION SECTION (APS)</v>
      </c>
      <c r="H1014" s="40" t="str">
        <f>Personal_Development!H1015</f>
        <v>OPERATOR 2</v>
      </c>
      <c r="I1014" s="41" t="str">
        <f>Personal_Development!I1015</f>
        <v>C4 PROD</v>
      </c>
      <c r="J1014" s="42" t="str">
        <f>Personal_Development!J1015</f>
        <v xml:space="preserve">C4 </v>
      </c>
      <c r="K1014" s="47"/>
      <c r="L1014" s="47"/>
      <c r="M1014" s="51"/>
      <c r="N1014" s="51"/>
      <c r="O1014" s="47"/>
      <c r="P1014" s="47"/>
      <c r="Q1014" s="47"/>
      <c r="R1014" s="47"/>
      <c r="S1014" s="51"/>
      <c r="T1014" s="51"/>
      <c r="U1014" s="47"/>
      <c r="V1014" s="47"/>
      <c r="W1014" s="52">
        <f t="shared" si="35"/>
        <v>0</v>
      </c>
      <c r="X1014" s="63">
        <f t="shared" si="33"/>
        <v>1</v>
      </c>
    </row>
    <row r="1015" spans="2:24" ht="24.6" customHeight="1">
      <c r="B1015" s="48" t="str">
        <f>Personal_Development!B1016</f>
        <v>R</v>
      </c>
      <c r="C1015" s="48">
        <f>Personal_Development!C1016</f>
        <v>0</v>
      </c>
      <c r="D1015" s="14" t="str">
        <f>Personal_Development!D1016</f>
        <v>K03459</v>
      </c>
      <c r="E1015" s="11" t="str">
        <f>Personal_Development!E1016</f>
        <v>NORATIKHAINI BINTI MOHAMAD SALIN</v>
      </c>
      <c r="F1015" s="12" t="str">
        <f>Personal_Development!F1016</f>
        <v>PRODUCTION NO.1 DEPARTMENT</v>
      </c>
      <c r="G1015" s="12" t="str">
        <f>Personal_Development!G1016</f>
        <v>ASSEMBLY PRODUCTION SECTION (APS)</v>
      </c>
      <c r="H1015" s="40" t="str">
        <f>Personal_Development!H1016</f>
        <v>OPERATOR 2</v>
      </c>
      <c r="I1015" s="41" t="str">
        <f>Personal_Development!I1016</f>
        <v>C4 PROD</v>
      </c>
      <c r="J1015" s="42" t="str">
        <f>Personal_Development!J1016</f>
        <v xml:space="preserve">C4 </v>
      </c>
      <c r="K1015" s="47"/>
      <c r="L1015" s="47"/>
      <c r="M1015" s="51"/>
      <c r="N1015" s="51"/>
      <c r="O1015" s="47"/>
      <c r="P1015" s="47"/>
      <c r="Q1015" s="47"/>
      <c r="R1015" s="47"/>
      <c r="S1015" s="51"/>
      <c r="T1015" s="51"/>
      <c r="U1015" s="47"/>
      <c r="V1015" s="47"/>
      <c r="W1015" s="52">
        <f t="shared" si="35"/>
        <v>0</v>
      </c>
      <c r="X1015" s="63">
        <f t="shared" si="33"/>
        <v>1</v>
      </c>
    </row>
    <row r="1016" spans="2:24" ht="24.6" customHeight="1">
      <c r="B1016" s="48" t="str">
        <f>Personal_Development!B1017</f>
        <v>R</v>
      </c>
      <c r="C1016" s="48">
        <f>Personal_Development!C1017</f>
        <v>0</v>
      </c>
      <c r="D1016" s="14" t="str">
        <f>Personal_Development!D1017</f>
        <v>K03460</v>
      </c>
      <c r="E1016" s="11" t="str">
        <f>Personal_Development!E1017</f>
        <v>MARLIAH BINTI ABD MUTALIB</v>
      </c>
      <c r="F1016" s="12" t="str">
        <f>Personal_Development!F1017</f>
        <v>PRODUCTION NO.2 DEPARTMENT</v>
      </c>
      <c r="G1016" s="12" t="str">
        <f>Personal_Development!G1017</f>
        <v>MOLDING PRODUCTION SECTION (MPS)</v>
      </c>
      <c r="H1016" s="40" t="str">
        <f>Personal_Development!H1017</f>
        <v>OPERATOR 2</v>
      </c>
      <c r="I1016" s="41" t="str">
        <f>Personal_Development!I1017</f>
        <v>C4 PROD</v>
      </c>
      <c r="J1016" s="42" t="str">
        <f>Personal_Development!J1017</f>
        <v xml:space="preserve">C4 </v>
      </c>
      <c r="K1016" s="47"/>
      <c r="L1016" s="47"/>
      <c r="M1016" s="51"/>
      <c r="N1016" s="51"/>
      <c r="O1016" s="47"/>
      <c r="P1016" s="47"/>
      <c r="Q1016" s="47"/>
      <c r="R1016" s="47"/>
      <c r="S1016" s="51"/>
      <c r="T1016" s="51"/>
      <c r="U1016" s="47"/>
      <c r="V1016" s="47"/>
      <c r="W1016" s="52">
        <f t="shared" si="35"/>
        <v>0</v>
      </c>
      <c r="X1016" s="63">
        <f t="shared" si="33"/>
        <v>1</v>
      </c>
    </row>
    <row r="1017" spans="2:24" ht="24.6" customHeight="1">
      <c r="B1017" s="48">
        <f>Personal_Development!B1018</f>
        <v>0</v>
      </c>
      <c r="C1017" s="48">
        <f>Personal_Development!C1018</f>
        <v>0</v>
      </c>
      <c r="D1017" s="14" t="str">
        <f>Personal_Development!D1018</f>
        <v>K03461</v>
      </c>
      <c r="E1017" s="11" t="str">
        <f>Personal_Development!E1018</f>
        <v>MUHAMMAD TAUFIK BIN ARIFFIN</v>
      </c>
      <c r="F1017" s="12" t="str">
        <f>Personal_Development!F1018</f>
        <v>PRODUCTION NO.2 DEPARTMENT</v>
      </c>
      <c r="G1017" s="12" t="str">
        <f>Personal_Development!G1018</f>
        <v>MOLDING PRODUCTION SECTION (MPS)</v>
      </c>
      <c r="H1017" s="40" t="str">
        <f>Personal_Development!H1018</f>
        <v>OPERATOR 2</v>
      </c>
      <c r="I1017" s="41" t="str">
        <f>Personal_Development!I1018</f>
        <v>C4 PROD</v>
      </c>
      <c r="J1017" s="42" t="str">
        <f>Personal_Development!J1018</f>
        <v xml:space="preserve">C4 </v>
      </c>
      <c r="K1017" s="47"/>
      <c r="L1017" s="47"/>
      <c r="M1017" s="51"/>
      <c r="N1017" s="51"/>
      <c r="O1017" s="47"/>
      <c r="P1017" s="47"/>
      <c r="Q1017" s="47"/>
      <c r="R1017" s="47"/>
      <c r="S1017" s="51"/>
      <c r="T1017" s="51"/>
      <c r="U1017" s="47"/>
      <c r="V1017" s="47"/>
      <c r="W1017" s="52">
        <f t="shared" ref="W1017:W1025" si="36">SUM(K1017:V1017)</f>
        <v>0</v>
      </c>
      <c r="X1017" s="63">
        <f t="shared" si="33"/>
        <v>1</v>
      </c>
    </row>
    <row r="1018" spans="2:24" ht="24.6" customHeight="1">
      <c r="B1018" s="48">
        <f>Personal_Development!B1019</f>
        <v>0</v>
      </c>
      <c r="C1018" s="48">
        <f>Personal_Development!C1019</f>
        <v>0</v>
      </c>
      <c r="D1018" s="14" t="str">
        <f>Personal_Development!D1019</f>
        <v>K03462</v>
      </c>
      <c r="E1018" s="11" t="str">
        <f>Personal_Development!E1019</f>
        <v>MUHAMMAD ALI BIN MOHD IDRIS</v>
      </c>
      <c r="F1018" s="12" t="str">
        <f>Personal_Development!F1019</f>
        <v>PRODUCTION NO.2 DEPARTMENT</v>
      </c>
      <c r="G1018" s="12" t="str">
        <f>Personal_Development!G1019</f>
        <v>MOLDING PRODUCTION SECTION (MPS)</v>
      </c>
      <c r="H1018" s="40" t="str">
        <f>Personal_Development!H1019</f>
        <v>OPERATOR 2</v>
      </c>
      <c r="I1018" s="41" t="str">
        <f>Personal_Development!I1019</f>
        <v>C4 PROD</v>
      </c>
      <c r="J1018" s="42" t="str">
        <f>Personal_Development!J1019</f>
        <v xml:space="preserve">C4 </v>
      </c>
      <c r="K1018" s="47"/>
      <c r="L1018" s="47"/>
      <c r="M1018" s="51"/>
      <c r="N1018" s="51"/>
      <c r="O1018" s="47"/>
      <c r="P1018" s="47"/>
      <c r="Q1018" s="47"/>
      <c r="R1018" s="47"/>
      <c r="S1018" s="51"/>
      <c r="T1018" s="51"/>
      <c r="U1018" s="47"/>
      <c r="V1018" s="47"/>
      <c r="W1018" s="52">
        <f t="shared" si="36"/>
        <v>0</v>
      </c>
      <c r="X1018" s="63">
        <f t="shared" si="33"/>
        <v>1</v>
      </c>
    </row>
    <row r="1019" spans="2:24" ht="24.6" customHeight="1">
      <c r="B1019" s="48">
        <f>Personal_Development!B1020</f>
        <v>0</v>
      </c>
      <c r="C1019" s="48" t="str">
        <f>Personal_Development!C1020</f>
        <v>K03463</v>
      </c>
      <c r="D1019" s="14" t="str">
        <f>Personal_Development!D1020</f>
        <v>C14016</v>
      </c>
      <c r="E1019" s="11" t="str">
        <f>Personal_Development!E1020</f>
        <v>HASMAZIRA BINTI ABU ASAN</v>
      </c>
      <c r="F1019" s="12" t="str">
        <f>Personal_Development!F1020</f>
        <v>PRODUCTION NO.2 DEPARTMENT</v>
      </c>
      <c r="G1019" s="12" t="str">
        <f>Personal_Development!G1020</f>
        <v>MOLDING PRODUCTION SECTION (MPS)</v>
      </c>
      <c r="H1019" s="40" t="str">
        <f>Personal_Development!H1020</f>
        <v>OPERATOR 2</v>
      </c>
      <c r="I1019" s="41" t="str">
        <f>Personal_Development!I1020</f>
        <v>C4 PROD</v>
      </c>
      <c r="J1019" s="42" t="str">
        <f>Personal_Development!J1020</f>
        <v xml:space="preserve">C4 </v>
      </c>
      <c r="K1019" s="47"/>
      <c r="L1019" s="47"/>
      <c r="M1019" s="51"/>
      <c r="N1019" s="51"/>
      <c r="O1019" s="47"/>
      <c r="P1019" s="47"/>
      <c r="Q1019" s="47"/>
      <c r="R1019" s="47"/>
      <c r="S1019" s="51"/>
      <c r="T1019" s="51"/>
      <c r="U1019" s="47"/>
      <c r="V1019" s="47"/>
      <c r="W1019" s="52">
        <f t="shared" si="36"/>
        <v>0</v>
      </c>
      <c r="X1019" s="63">
        <f t="shared" si="33"/>
        <v>1</v>
      </c>
    </row>
    <row r="1020" spans="2:24" ht="24.6" customHeight="1">
      <c r="B1020" s="48">
        <f>Personal_Development!B1021</f>
        <v>0</v>
      </c>
      <c r="C1020" s="48">
        <f>Personal_Development!C1021</f>
        <v>0</v>
      </c>
      <c r="D1020" s="14" t="str">
        <f>Personal_Development!D1021</f>
        <v>T10175</v>
      </c>
      <c r="E1020" s="11" t="str">
        <f>Personal_Development!E1021</f>
        <v>SYED MUHAMMAD FIKRI AIMAN BIN SYED MUHAMMAD KAMIL ARIFFIN</v>
      </c>
      <c r="F1020" s="12" t="str">
        <f>Personal_Development!F1021</f>
        <v>QUALITY ASSURANCE DEPARTMENT</v>
      </c>
      <c r="G1020" s="12" t="str">
        <f>Personal_Development!G1021</f>
        <v>QUALITY ASSURANCE SECTION (QAS)</v>
      </c>
      <c r="H1020" s="40" t="str">
        <f>Personal_Development!H1021</f>
        <v>QA INSPECTOR</v>
      </c>
      <c r="I1020" s="41" t="str">
        <f>Personal_Development!I1021</f>
        <v>C3 PROD</v>
      </c>
      <c r="J1020" s="42" t="str">
        <f>Personal_Development!J1021</f>
        <v xml:space="preserve">C3 </v>
      </c>
      <c r="K1020" s="47"/>
      <c r="L1020" s="47"/>
      <c r="M1020" s="51"/>
      <c r="N1020" s="51"/>
      <c r="O1020" s="47"/>
      <c r="P1020" s="47"/>
      <c r="Q1020" s="47"/>
      <c r="R1020" s="47"/>
      <c r="S1020" s="51"/>
      <c r="T1020" s="51"/>
      <c r="U1020" s="47"/>
      <c r="V1020" s="47"/>
      <c r="W1020" s="52">
        <f t="shared" si="36"/>
        <v>0</v>
      </c>
      <c r="X1020" s="63">
        <f t="shared" si="33"/>
        <v>1</v>
      </c>
    </row>
    <row r="1021" spans="2:24" ht="24.6" customHeight="1">
      <c r="B1021" s="48" t="str">
        <f>Personal_Development!B1022</f>
        <v>R</v>
      </c>
      <c r="C1021" s="48">
        <f>Personal_Development!C1022</f>
        <v>0</v>
      </c>
      <c r="D1021" s="14" t="str">
        <f>Personal_Development!D1022</f>
        <v>T10176</v>
      </c>
      <c r="E1021" s="11" t="str">
        <f>Personal_Development!E1022</f>
        <v>FARAH AIN BINTI ZAKARIA</v>
      </c>
      <c r="F1021" s="12" t="str">
        <f>Personal_Development!F1022</f>
        <v>PRODUCTION NO.2 DEPARTMENT</v>
      </c>
      <c r="G1021" s="12" t="str">
        <f>Personal_Development!G1022</f>
        <v>MOLDING PRODUCTION SECTION (MPS)</v>
      </c>
      <c r="H1021" s="40" t="str">
        <f>Personal_Development!H1022</f>
        <v>OPERATOR 2</v>
      </c>
      <c r="I1021" s="41" t="str">
        <f>Personal_Development!I1022</f>
        <v>C4 PROD</v>
      </c>
      <c r="J1021" s="42" t="str">
        <f>Personal_Development!J1022</f>
        <v xml:space="preserve">C4 </v>
      </c>
      <c r="K1021" s="47"/>
      <c r="L1021" s="47"/>
      <c r="M1021" s="51"/>
      <c r="N1021" s="51"/>
      <c r="O1021" s="47"/>
      <c r="P1021" s="47"/>
      <c r="Q1021" s="47"/>
      <c r="R1021" s="47"/>
      <c r="S1021" s="51"/>
      <c r="T1021" s="51"/>
      <c r="U1021" s="47"/>
      <c r="V1021" s="47"/>
      <c r="W1021" s="52">
        <f t="shared" si="36"/>
        <v>0</v>
      </c>
      <c r="X1021" s="63">
        <f t="shared" si="33"/>
        <v>1</v>
      </c>
    </row>
    <row r="1022" spans="2:24" ht="24.6" customHeight="1">
      <c r="B1022" s="48" t="str">
        <f>Personal_Development!B1023</f>
        <v>R</v>
      </c>
      <c r="C1022" s="48">
        <f>Personal_Development!C1023</f>
        <v>0</v>
      </c>
      <c r="D1022" s="14" t="str">
        <f>Personal_Development!D1023</f>
        <v>T10177</v>
      </c>
      <c r="E1022" s="11" t="str">
        <f>Personal_Development!E1023</f>
        <v>MUHAMMAD FUZIR BIN KAMARUZZAMAN</v>
      </c>
      <c r="F1022" s="12" t="str">
        <f>Personal_Development!F1023</f>
        <v>PRODUCTION NO.1 DEPARTMENT</v>
      </c>
      <c r="G1022" s="12" t="str">
        <f>Personal_Development!G1023</f>
        <v>ASSEMBLY PRODUCTION SECTION (APS)</v>
      </c>
      <c r="H1022" s="40" t="str">
        <f>Personal_Development!H1023</f>
        <v>OPERATOR 2</v>
      </c>
      <c r="I1022" s="41" t="str">
        <f>Personal_Development!I1023</f>
        <v>C4 PROD</v>
      </c>
      <c r="J1022" s="42" t="str">
        <f>Personal_Development!J1023</f>
        <v xml:space="preserve">C4 </v>
      </c>
      <c r="K1022" s="47"/>
      <c r="L1022" s="47"/>
      <c r="M1022" s="51"/>
      <c r="N1022" s="51"/>
      <c r="O1022" s="47"/>
      <c r="P1022" s="47"/>
      <c r="Q1022" s="47"/>
      <c r="R1022" s="47"/>
      <c r="S1022" s="51"/>
      <c r="T1022" s="51"/>
      <c r="U1022" s="47"/>
      <c r="V1022" s="47"/>
      <c r="W1022" s="52">
        <f t="shared" si="36"/>
        <v>0</v>
      </c>
      <c r="X1022" s="63">
        <f t="shared" si="33"/>
        <v>1</v>
      </c>
    </row>
    <row r="1023" spans="2:24" ht="24.6" customHeight="1">
      <c r="B1023" s="48">
        <f>Personal_Development!B1024</f>
        <v>0</v>
      </c>
      <c r="C1023" s="48" t="str">
        <f>Personal_Development!C1024</f>
        <v>K03464</v>
      </c>
      <c r="D1023" s="14" t="str">
        <f>Personal_Development!D1024</f>
        <v>C14017</v>
      </c>
      <c r="E1023" s="11" t="str">
        <f>Personal_Development!E1024</f>
        <v>NURFATINI BINTI ZAINUDIN</v>
      </c>
      <c r="F1023" s="12" t="str">
        <f>Personal_Development!F1024</f>
        <v>PRODUCTION NO.1 DEPARTMENT</v>
      </c>
      <c r="G1023" s="12" t="str">
        <f>Personal_Development!G1024</f>
        <v>ASSEMBLY PRODUCTION SECTION (APS)</v>
      </c>
      <c r="H1023" s="40" t="str">
        <f>Personal_Development!H1024</f>
        <v>OPERATOR 2</v>
      </c>
      <c r="I1023" s="41" t="str">
        <f>Personal_Development!I1024</f>
        <v>C4 PROD</v>
      </c>
      <c r="J1023" s="42" t="str">
        <f>Personal_Development!J1024</f>
        <v xml:space="preserve">C4 </v>
      </c>
      <c r="K1023" s="47"/>
      <c r="L1023" s="47"/>
      <c r="M1023" s="51"/>
      <c r="N1023" s="51"/>
      <c r="O1023" s="47"/>
      <c r="P1023" s="47"/>
      <c r="Q1023" s="47"/>
      <c r="R1023" s="47"/>
      <c r="S1023" s="51"/>
      <c r="T1023" s="51"/>
      <c r="U1023" s="47"/>
      <c r="V1023" s="47"/>
      <c r="W1023" s="52">
        <f t="shared" si="36"/>
        <v>0</v>
      </c>
      <c r="X1023" s="63">
        <f t="shared" si="33"/>
        <v>1</v>
      </c>
    </row>
    <row r="1024" spans="2:24" ht="24.6" customHeight="1">
      <c r="B1024" s="48">
        <f>Personal_Development!B1025</f>
        <v>0</v>
      </c>
      <c r="C1024" s="48">
        <f>Personal_Development!C1025</f>
        <v>0</v>
      </c>
      <c r="D1024" s="14" t="str">
        <f>Personal_Development!D1025</f>
        <v>K03465</v>
      </c>
      <c r="E1024" s="11" t="str">
        <f>Personal_Development!E1025</f>
        <v>SYAMSURIA BT HARIS</v>
      </c>
      <c r="F1024" s="12" t="str">
        <f>Personal_Development!F1025</f>
        <v>PRODUCTION NO.1 DEPARTMENT</v>
      </c>
      <c r="G1024" s="12" t="str">
        <f>Personal_Development!G1025</f>
        <v>ASSEMBLY PRODUCTION SECTION (APS)</v>
      </c>
      <c r="H1024" s="40" t="str">
        <f>Personal_Development!H1025</f>
        <v>OPERATOR 2</v>
      </c>
      <c r="I1024" s="41" t="str">
        <f>Personal_Development!I1025</f>
        <v>C4 PROD</v>
      </c>
      <c r="J1024" s="42" t="str">
        <f>Personal_Development!J1025</f>
        <v xml:space="preserve">C4 </v>
      </c>
      <c r="K1024" s="47"/>
      <c r="L1024" s="47"/>
      <c r="M1024" s="51"/>
      <c r="N1024" s="51"/>
      <c r="O1024" s="47"/>
      <c r="P1024" s="47"/>
      <c r="Q1024" s="47"/>
      <c r="R1024" s="47"/>
      <c r="S1024" s="51"/>
      <c r="T1024" s="51"/>
      <c r="U1024" s="47"/>
      <c r="V1024" s="47"/>
      <c r="W1024" s="52">
        <f t="shared" si="36"/>
        <v>0</v>
      </c>
      <c r="X1024" s="63">
        <f t="shared" si="33"/>
        <v>1</v>
      </c>
    </row>
    <row r="1025" spans="2:24" ht="24.6" customHeight="1">
      <c r="B1025" s="48">
        <f>Personal_Development!B1026</f>
        <v>0</v>
      </c>
      <c r="C1025" s="48" t="str">
        <f>Personal_Development!C1026</f>
        <v>K03466</v>
      </c>
      <c r="D1025" s="14" t="str">
        <f>Personal_Development!D1026</f>
        <v>C14018</v>
      </c>
      <c r="E1025" s="11" t="str">
        <f>Personal_Development!E1026</f>
        <v>JESSICA ANAK SPEJIE</v>
      </c>
      <c r="F1025" s="12" t="str">
        <f>Personal_Development!F1026</f>
        <v>PRODUCTION NO.1 DEPARTMENT</v>
      </c>
      <c r="G1025" s="12" t="str">
        <f>Personal_Development!G1026</f>
        <v>ASSEMBLY PRODUCTION SECTION (APS)</v>
      </c>
      <c r="H1025" s="40" t="str">
        <f>Personal_Development!H1026</f>
        <v>OPERATOR 2</v>
      </c>
      <c r="I1025" s="41" t="str">
        <f>Personal_Development!I1026</f>
        <v>C4 PROD</v>
      </c>
      <c r="J1025" s="42" t="str">
        <f>Personal_Development!J1026</f>
        <v xml:space="preserve">C4 </v>
      </c>
      <c r="K1025" s="47"/>
      <c r="L1025" s="47"/>
      <c r="M1025" s="51"/>
      <c r="N1025" s="51"/>
      <c r="O1025" s="47"/>
      <c r="P1025" s="47"/>
      <c r="Q1025" s="47"/>
      <c r="R1025" s="47"/>
      <c r="S1025" s="51"/>
      <c r="T1025" s="51"/>
      <c r="U1025" s="47"/>
      <c r="V1025" s="47"/>
      <c r="W1025" s="52">
        <f t="shared" si="36"/>
        <v>0</v>
      </c>
      <c r="X1025" s="63">
        <f t="shared" si="33"/>
        <v>1</v>
      </c>
    </row>
    <row r="1026" spans="2:24" ht="24.6" customHeight="1">
      <c r="B1026" s="48">
        <f>Personal_Development!B1027</f>
        <v>0</v>
      </c>
      <c r="C1026" s="48" t="str">
        <f>Personal_Development!C1027</f>
        <v>K03467</v>
      </c>
      <c r="D1026" s="14" t="str">
        <f>Personal_Development!D1027</f>
        <v>C14019</v>
      </c>
      <c r="E1026" s="11" t="str">
        <f>Personal_Development!E1027</f>
        <v>MOHD SHUKRI BIN JEMI ANUAR</v>
      </c>
      <c r="F1026" s="12" t="str">
        <f>Personal_Development!F1027</f>
        <v>PRODUCTION NO.1 DEPARTMENT</v>
      </c>
      <c r="G1026" s="12" t="str">
        <f>Personal_Development!G1027</f>
        <v>ASSEMBLY PRODUCTION SECTION (APS)</v>
      </c>
      <c r="H1026" s="40" t="str">
        <f>Personal_Development!H1027</f>
        <v>OPERATOR 2</v>
      </c>
      <c r="I1026" s="41" t="str">
        <f>Personal_Development!I1027</f>
        <v>C4 PROD</v>
      </c>
      <c r="J1026" s="42" t="str">
        <f>Personal_Development!J1027</f>
        <v xml:space="preserve">C4 </v>
      </c>
      <c r="K1026" s="47"/>
      <c r="L1026" s="47"/>
      <c r="M1026" s="51"/>
      <c r="N1026" s="51"/>
      <c r="O1026" s="47"/>
      <c r="P1026" s="47"/>
      <c r="Q1026" s="47"/>
      <c r="R1026" s="47"/>
      <c r="S1026" s="51"/>
      <c r="T1026" s="51"/>
      <c r="U1026" s="47"/>
      <c r="V1026" s="47"/>
      <c r="W1026" s="52">
        <f t="shared" ref="W1026:W1089" si="37">SUM(K1026:V1026)</f>
        <v>0</v>
      </c>
      <c r="X1026" s="63">
        <f t="shared" si="33"/>
        <v>1</v>
      </c>
    </row>
    <row r="1027" spans="2:24" ht="24.6" customHeight="1">
      <c r="B1027" s="48">
        <f>Personal_Development!B1028</f>
        <v>0</v>
      </c>
      <c r="C1027" s="48" t="str">
        <f>Personal_Development!C1028</f>
        <v>K03468</v>
      </c>
      <c r="D1027" s="14" t="str">
        <f>Personal_Development!D1028</f>
        <v>C14020</v>
      </c>
      <c r="E1027" s="11" t="str">
        <f>Personal_Development!E1028</f>
        <v>MOHD FIKRI BIN SA'ADON</v>
      </c>
      <c r="F1027" s="12" t="str">
        <f>Personal_Development!F1028</f>
        <v>PRODUCTION NO.1 DEPARTMENT</v>
      </c>
      <c r="G1027" s="12" t="str">
        <f>Personal_Development!G1028</f>
        <v>ASSEMBLY PRODUCTION SECTION (APS)</v>
      </c>
      <c r="H1027" s="40" t="str">
        <f>Personal_Development!H1028</f>
        <v>OPERATOR 2</v>
      </c>
      <c r="I1027" s="41" t="str">
        <f>Personal_Development!I1028</f>
        <v>C4 PROD</v>
      </c>
      <c r="J1027" s="42" t="str">
        <f>Personal_Development!J1028</f>
        <v xml:space="preserve">C4 </v>
      </c>
      <c r="K1027" s="47"/>
      <c r="L1027" s="47"/>
      <c r="M1027" s="51"/>
      <c r="N1027" s="51"/>
      <c r="O1027" s="47"/>
      <c r="P1027" s="47"/>
      <c r="Q1027" s="47"/>
      <c r="R1027" s="47"/>
      <c r="S1027" s="51"/>
      <c r="T1027" s="51"/>
      <c r="U1027" s="47"/>
      <c r="V1027" s="47"/>
      <c r="W1027" s="52">
        <f t="shared" si="37"/>
        <v>0</v>
      </c>
      <c r="X1027" s="63">
        <f t="shared" si="33"/>
        <v>1</v>
      </c>
    </row>
    <row r="1028" spans="2:24" ht="24.6" customHeight="1">
      <c r="B1028" s="48" t="str">
        <f>Personal_Development!B1029</f>
        <v>R</v>
      </c>
      <c r="C1028" s="48">
        <f>Personal_Development!C1029</f>
        <v>0</v>
      </c>
      <c r="D1028" s="14" t="str">
        <f>Personal_Development!D1029</f>
        <v>K03469</v>
      </c>
      <c r="E1028" s="11" t="str">
        <f>Personal_Development!E1029</f>
        <v>MOHAMAD ZULKALNAIN BIN ABD RAHMAN</v>
      </c>
      <c r="F1028" s="12" t="str">
        <f>Personal_Development!F1029</f>
        <v>PRODUCTION NO.1 DEPARTMENT</v>
      </c>
      <c r="G1028" s="12" t="str">
        <f>Personal_Development!G1029</f>
        <v>ASSEMBLY PRODUCTION SECTION (APS)</v>
      </c>
      <c r="H1028" s="40" t="str">
        <f>Personal_Development!H1029</f>
        <v>OPERATOR 2</v>
      </c>
      <c r="I1028" s="41" t="str">
        <f>Personal_Development!I1029</f>
        <v>C4 PROD</v>
      </c>
      <c r="J1028" s="42" t="str">
        <f>Personal_Development!J1029</f>
        <v xml:space="preserve">C4 </v>
      </c>
      <c r="K1028" s="47"/>
      <c r="L1028" s="47"/>
      <c r="M1028" s="51"/>
      <c r="N1028" s="51"/>
      <c r="O1028" s="47"/>
      <c r="P1028" s="47"/>
      <c r="Q1028" s="47"/>
      <c r="R1028" s="47"/>
      <c r="S1028" s="51"/>
      <c r="T1028" s="51"/>
      <c r="U1028" s="47"/>
      <c r="V1028" s="47"/>
      <c r="W1028" s="52">
        <f t="shared" si="37"/>
        <v>0</v>
      </c>
      <c r="X1028" s="63">
        <f t="shared" si="33"/>
        <v>1</v>
      </c>
    </row>
    <row r="1029" spans="2:24" ht="24.6" customHeight="1">
      <c r="B1029" s="48" t="str">
        <f>Personal_Development!B1030</f>
        <v>R</v>
      </c>
      <c r="C1029" s="48">
        <f>Personal_Development!C1030</f>
        <v>0</v>
      </c>
      <c r="D1029" s="14" t="str">
        <f>Personal_Development!D1030</f>
        <v>K03470</v>
      </c>
      <c r="E1029" s="11" t="str">
        <f>Personal_Development!E1030</f>
        <v>MOHD AZHAR BIN OTHMAN</v>
      </c>
      <c r="F1029" s="12" t="str">
        <f>Personal_Development!F1030</f>
        <v>FACTORY OPERATIONS DEPARTMENT</v>
      </c>
      <c r="G1029" s="12" t="str">
        <f>Personal_Development!G1030</f>
        <v>INVENTORY &amp; SYSTEM CONTROL</v>
      </c>
      <c r="H1029" s="40" t="str">
        <f>Personal_Development!H1030</f>
        <v>STOREHAND</v>
      </c>
      <c r="I1029" s="41" t="str">
        <f>Personal_Development!I1030</f>
        <v>C4 PROD</v>
      </c>
      <c r="J1029" s="42" t="str">
        <f>Personal_Development!J1030</f>
        <v xml:space="preserve">C4 </v>
      </c>
      <c r="K1029" s="47"/>
      <c r="L1029" s="47"/>
      <c r="M1029" s="51"/>
      <c r="N1029" s="51"/>
      <c r="O1029" s="47"/>
      <c r="P1029" s="47"/>
      <c r="Q1029" s="47"/>
      <c r="R1029" s="47"/>
      <c r="S1029" s="51"/>
      <c r="T1029" s="51"/>
      <c r="U1029" s="47"/>
      <c r="V1029" s="47"/>
      <c r="W1029" s="52">
        <f t="shared" si="37"/>
        <v>0</v>
      </c>
      <c r="X1029" s="63">
        <f t="shared" si="33"/>
        <v>1</v>
      </c>
    </row>
    <row r="1030" spans="2:24" ht="24.6" customHeight="1">
      <c r="B1030" s="48">
        <f>Personal_Development!B1031</f>
        <v>0</v>
      </c>
      <c r="C1030" s="48">
        <f>Personal_Development!C1031</f>
        <v>0</v>
      </c>
      <c r="D1030" s="14" t="str">
        <f>Personal_Development!D1031</f>
        <v>T10178</v>
      </c>
      <c r="E1030" s="11" t="str">
        <f>Personal_Development!E1031</f>
        <v>MOHAMAD NAZRIN BIN MOHAMMED YUNUS</v>
      </c>
      <c r="F1030" s="12" t="str">
        <f>Personal_Development!F1031</f>
        <v>PRODUCTION NO.1 DEPARTMENT</v>
      </c>
      <c r="G1030" s="12" t="str">
        <f>Personal_Development!G1031</f>
        <v>ASSEMBLY PRODUCTION SECTION (APS)</v>
      </c>
      <c r="H1030" s="40" t="str">
        <f>Personal_Development!H1031</f>
        <v>OPERATOR 2</v>
      </c>
      <c r="I1030" s="41" t="str">
        <f>Personal_Development!I1031</f>
        <v>C4 PROD</v>
      </c>
      <c r="J1030" s="42" t="str">
        <f>Personal_Development!J1031</f>
        <v xml:space="preserve">C4 </v>
      </c>
      <c r="K1030" s="47"/>
      <c r="L1030" s="47"/>
      <c r="M1030" s="51"/>
      <c r="N1030" s="51"/>
      <c r="O1030" s="47"/>
      <c r="P1030" s="47"/>
      <c r="Q1030" s="47"/>
      <c r="R1030" s="47"/>
      <c r="S1030" s="51"/>
      <c r="T1030" s="51"/>
      <c r="U1030" s="47"/>
      <c r="V1030" s="47"/>
      <c r="W1030" s="52">
        <f t="shared" si="37"/>
        <v>0</v>
      </c>
      <c r="X1030" s="63">
        <f t="shared" si="33"/>
        <v>1</v>
      </c>
    </row>
    <row r="1031" spans="2:24" ht="24.6" customHeight="1">
      <c r="B1031" s="48">
        <f>Personal_Development!B1032</f>
        <v>0</v>
      </c>
      <c r="C1031" s="48">
        <f>Personal_Development!C1032</f>
        <v>0</v>
      </c>
      <c r="D1031" s="14" t="str">
        <f>Personal_Development!D1032</f>
        <v>K03471</v>
      </c>
      <c r="E1031" s="11" t="str">
        <f>Personal_Development!E1032</f>
        <v>RASHIDAH BINTI ABDUL RAHAMAN</v>
      </c>
      <c r="F1031" s="12" t="str">
        <f>Personal_Development!F1032</f>
        <v>PRODUCTION NO.1 DEPARTMENT</v>
      </c>
      <c r="G1031" s="12" t="str">
        <f>Personal_Development!G1032</f>
        <v>ASSEMBLY PRODUCTION SECTION (APS)</v>
      </c>
      <c r="H1031" s="40" t="str">
        <f>Personal_Development!H1032</f>
        <v>OPERATOR 2</v>
      </c>
      <c r="I1031" s="41" t="str">
        <f>Personal_Development!I1032</f>
        <v>C4 PROD</v>
      </c>
      <c r="J1031" s="42" t="str">
        <f>Personal_Development!J1032</f>
        <v xml:space="preserve">C4 </v>
      </c>
      <c r="K1031" s="47"/>
      <c r="L1031" s="47"/>
      <c r="M1031" s="51"/>
      <c r="N1031" s="51"/>
      <c r="O1031" s="47"/>
      <c r="P1031" s="47"/>
      <c r="Q1031" s="47"/>
      <c r="R1031" s="47"/>
      <c r="S1031" s="51"/>
      <c r="T1031" s="51"/>
      <c r="U1031" s="47"/>
      <c r="V1031" s="47"/>
      <c r="W1031" s="52">
        <f t="shared" si="37"/>
        <v>0</v>
      </c>
      <c r="X1031" s="63">
        <f t="shared" si="33"/>
        <v>1</v>
      </c>
    </row>
    <row r="1032" spans="2:24" ht="24.6" customHeight="1">
      <c r="B1032" s="48">
        <f>Personal_Development!B1033</f>
        <v>0</v>
      </c>
      <c r="C1032" s="48">
        <f>Personal_Development!C1033</f>
        <v>0</v>
      </c>
      <c r="D1032" s="14" t="str">
        <f>Personal_Development!D1033</f>
        <v>K03472</v>
      </c>
      <c r="E1032" s="11" t="str">
        <f>Personal_Development!E1033</f>
        <v>ERNIE MURNIRA BINTI MOHAMAD ZULKAFLI</v>
      </c>
      <c r="F1032" s="12" t="str">
        <f>Personal_Development!F1033</f>
        <v>PRODUCTION NO.1 DEPARTMENT</v>
      </c>
      <c r="G1032" s="12" t="str">
        <f>Personal_Development!G1033</f>
        <v>ASSEMBLY PRODUCTION SECTION (APS)</v>
      </c>
      <c r="H1032" s="40" t="str">
        <f>Personal_Development!H1033</f>
        <v>OPERATOR 2</v>
      </c>
      <c r="I1032" s="41" t="str">
        <f>Personal_Development!I1033</f>
        <v>C4 PROD</v>
      </c>
      <c r="J1032" s="42" t="str">
        <f>Personal_Development!J1033</f>
        <v xml:space="preserve">C4 </v>
      </c>
      <c r="K1032" s="47"/>
      <c r="L1032" s="47"/>
      <c r="M1032" s="51"/>
      <c r="N1032" s="51"/>
      <c r="O1032" s="47"/>
      <c r="P1032" s="47"/>
      <c r="Q1032" s="47"/>
      <c r="R1032" s="47"/>
      <c r="S1032" s="51"/>
      <c r="T1032" s="51"/>
      <c r="U1032" s="47"/>
      <c r="V1032" s="47"/>
      <c r="W1032" s="52">
        <f t="shared" si="37"/>
        <v>0</v>
      </c>
      <c r="X1032" s="63">
        <f t="shared" si="33"/>
        <v>1</v>
      </c>
    </row>
    <row r="1033" spans="2:24" ht="24.6" customHeight="1">
      <c r="B1033" s="48">
        <f>Personal_Development!B1034</f>
        <v>0</v>
      </c>
      <c r="C1033" s="48">
        <f>Personal_Development!C1034</f>
        <v>0</v>
      </c>
      <c r="D1033" s="14" t="str">
        <f>Personal_Development!D1034</f>
        <v>K03473</v>
      </c>
      <c r="E1033" s="11" t="str">
        <f>Personal_Development!E1034</f>
        <v>ELAVARASI A/P TANGARAJAH</v>
      </c>
      <c r="F1033" s="12" t="str">
        <f>Personal_Development!F1034</f>
        <v>PRODUCTION NO.1 DEPARTMENT</v>
      </c>
      <c r="G1033" s="12" t="str">
        <f>Personal_Development!G1034</f>
        <v>ASSEMBLY PRODUCTION SECTION (APS)</v>
      </c>
      <c r="H1033" s="40" t="str">
        <f>Personal_Development!H1034</f>
        <v>OPERATOR 2</v>
      </c>
      <c r="I1033" s="41" t="str">
        <f>Personal_Development!I1034</f>
        <v>C4 PROD</v>
      </c>
      <c r="J1033" s="42" t="str">
        <f>Personal_Development!J1034</f>
        <v xml:space="preserve">C4 </v>
      </c>
      <c r="K1033" s="47"/>
      <c r="L1033" s="47"/>
      <c r="M1033" s="51"/>
      <c r="N1033" s="51"/>
      <c r="O1033" s="47"/>
      <c r="P1033" s="47"/>
      <c r="Q1033" s="47"/>
      <c r="R1033" s="47"/>
      <c r="S1033" s="51"/>
      <c r="T1033" s="51"/>
      <c r="U1033" s="47"/>
      <c r="V1033" s="47"/>
      <c r="W1033" s="52">
        <f t="shared" si="37"/>
        <v>0</v>
      </c>
      <c r="X1033" s="63">
        <f t="shared" si="33"/>
        <v>1</v>
      </c>
    </row>
    <row r="1034" spans="2:24" ht="24.6" customHeight="1">
      <c r="B1034" s="48">
        <f>Personal_Development!B1035</f>
        <v>0</v>
      </c>
      <c r="C1034" s="48">
        <f>Personal_Development!C1035</f>
        <v>0</v>
      </c>
      <c r="D1034" s="14" t="str">
        <f>Personal_Development!D1035</f>
        <v>K03474</v>
      </c>
      <c r="E1034" s="11" t="str">
        <f>Personal_Development!E1035</f>
        <v>ATHIRAH BINTI IDRIS</v>
      </c>
      <c r="F1034" s="12" t="str">
        <f>Personal_Development!F1035</f>
        <v>PRODUCTION NO.1 DEPARTMENT</v>
      </c>
      <c r="G1034" s="12" t="str">
        <f>Personal_Development!G1035</f>
        <v>ASSEMBLY PRODUCTION SECTION (APS)</v>
      </c>
      <c r="H1034" s="40" t="str">
        <f>Personal_Development!H1035</f>
        <v>OPERATOR 2</v>
      </c>
      <c r="I1034" s="41" t="str">
        <f>Personal_Development!I1035</f>
        <v>C4 PROD</v>
      </c>
      <c r="J1034" s="42" t="str">
        <f>Personal_Development!J1035</f>
        <v xml:space="preserve">C4 </v>
      </c>
      <c r="K1034" s="47"/>
      <c r="L1034" s="47"/>
      <c r="M1034" s="51"/>
      <c r="N1034" s="51"/>
      <c r="O1034" s="47"/>
      <c r="P1034" s="47"/>
      <c r="Q1034" s="47"/>
      <c r="R1034" s="47"/>
      <c r="S1034" s="51"/>
      <c r="T1034" s="51"/>
      <c r="U1034" s="47"/>
      <c r="V1034" s="47"/>
      <c r="W1034" s="52">
        <f t="shared" si="37"/>
        <v>0</v>
      </c>
      <c r="X1034" s="63">
        <f t="shared" si="33"/>
        <v>1</v>
      </c>
    </row>
    <row r="1035" spans="2:24" ht="24.6" customHeight="1">
      <c r="B1035" s="48" t="str">
        <f>Personal_Development!B1036</f>
        <v>R</v>
      </c>
      <c r="C1035" s="48">
        <f>Personal_Development!C1036</f>
        <v>0</v>
      </c>
      <c r="D1035" s="14" t="str">
        <f>Personal_Development!D1036</f>
        <v>K03475</v>
      </c>
      <c r="E1035" s="11" t="str">
        <f>Personal_Development!E1036</f>
        <v>MOHAN RAJ A/L MURUGIAH</v>
      </c>
      <c r="F1035" s="12" t="str">
        <f>Personal_Development!F1036</f>
        <v>PRODUCTION NO.1 DEPARTMENT</v>
      </c>
      <c r="G1035" s="12" t="str">
        <f>Personal_Development!G1036</f>
        <v>ASSEMBLY PRODUCTION SECTION (APS)</v>
      </c>
      <c r="H1035" s="40" t="str">
        <f>Personal_Development!H1036</f>
        <v>OPERATOR 2</v>
      </c>
      <c r="I1035" s="41" t="str">
        <f>Personal_Development!I1036</f>
        <v>C4 PROD</v>
      </c>
      <c r="J1035" s="42" t="str">
        <f>Personal_Development!J1036</f>
        <v xml:space="preserve">C4 </v>
      </c>
      <c r="K1035" s="47"/>
      <c r="L1035" s="47"/>
      <c r="M1035" s="51"/>
      <c r="N1035" s="51"/>
      <c r="O1035" s="47"/>
      <c r="P1035" s="47"/>
      <c r="Q1035" s="47"/>
      <c r="R1035" s="47"/>
      <c r="S1035" s="51"/>
      <c r="T1035" s="51"/>
      <c r="U1035" s="47"/>
      <c r="V1035" s="47"/>
      <c r="W1035" s="52">
        <f t="shared" si="37"/>
        <v>0</v>
      </c>
      <c r="X1035" s="63">
        <f t="shared" si="33"/>
        <v>1</v>
      </c>
    </row>
    <row r="1036" spans="2:24" ht="24.6" customHeight="1">
      <c r="B1036" s="48" t="str">
        <f>Personal_Development!B1037</f>
        <v>R</v>
      </c>
      <c r="C1036" s="48">
        <f>Personal_Development!C1037</f>
        <v>0</v>
      </c>
      <c r="D1036" s="14" t="str">
        <f>Personal_Development!D1037</f>
        <v>K03476</v>
      </c>
      <c r="E1036" s="11" t="str">
        <f>Personal_Development!E1037</f>
        <v>POOVENDRAN A/L KRISHNAN</v>
      </c>
      <c r="F1036" s="12" t="str">
        <f>Personal_Development!F1037</f>
        <v>PRODUCTION NO.1 DEPARTMENT</v>
      </c>
      <c r="G1036" s="12" t="str">
        <f>Personal_Development!G1037</f>
        <v>ASSEMBLY PRODUCTION SECTION (APS)</v>
      </c>
      <c r="H1036" s="40" t="str">
        <f>Personal_Development!H1037</f>
        <v>OPERATOR 2</v>
      </c>
      <c r="I1036" s="41" t="str">
        <f>Personal_Development!I1037</f>
        <v>C4 PROD</v>
      </c>
      <c r="J1036" s="42" t="str">
        <f>Personal_Development!J1037</f>
        <v xml:space="preserve">C4 </v>
      </c>
      <c r="K1036" s="47"/>
      <c r="L1036" s="47"/>
      <c r="M1036" s="51"/>
      <c r="N1036" s="51"/>
      <c r="O1036" s="47"/>
      <c r="P1036" s="47"/>
      <c r="Q1036" s="47"/>
      <c r="R1036" s="47"/>
      <c r="S1036" s="51"/>
      <c r="T1036" s="51"/>
      <c r="U1036" s="47"/>
      <c r="V1036" s="47"/>
      <c r="W1036" s="52">
        <f t="shared" si="37"/>
        <v>0</v>
      </c>
      <c r="X1036" s="63">
        <f t="shared" si="33"/>
        <v>1</v>
      </c>
    </row>
    <row r="1037" spans="2:24" ht="24.6" customHeight="1">
      <c r="B1037" s="48">
        <f>Personal_Development!B1038</f>
        <v>0</v>
      </c>
      <c r="C1037" s="48">
        <f>Personal_Development!C1038</f>
        <v>0</v>
      </c>
      <c r="D1037" s="14" t="str">
        <f>Personal_Development!D1038</f>
        <v>K03477</v>
      </c>
      <c r="E1037" s="11" t="str">
        <f>Personal_Development!E1038</f>
        <v>ROSHINI A/P MANICHELVAN</v>
      </c>
      <c r="F1037" s="12" t="str">
        <f>Personal_Development!F1038</f>
        <v>PRODUCTION NO.1 DEPARTMENT</v>
      </c>
      <c r="G1037" s="12" t="str">
        <f>Personal_Development!G1038</f>
        <v>ASSEMBLY PRODUCTION SECTION (APS)</v>
      </c>
      <c r="H1037" s="40" t="str">
        <f>Personal_Development!H1038</f>
        <v>OPERATOR 2</v>
      </c>
      <c r="I1037" s="41" t="str">
        <f>Personal_Development!I1038</f>
        <v>C4 PROD</v>
      </c>
      <c r="J1037" s="42" t="str">
        <f>Personal_Development!J1038</f>
        <v xml:space="preserve">C4 </v>
      </c>
      <c r="K1037" s="47"/>
      <c r="L1037" s="47"/>
      <c r="M1037" s="51"/>
      <c r="N1037" s="51"/>
      <c r="O1037" s="47"/>
      <c r="P1037" s="47"/>
      <c r="Q1037" s="47"/>
      <c r="R1037" s="47"/>
      <c r="S1037" s="51"/>
      <c r="T1037" s="51"/>
      <c r="U1037" s="47"/>
      <c r="V1037" s="47"/>
      <c r="W1037" s="52">
        <f t="shared" si="37"/>
        <v>0</v>
      </c>
      <c r="X1037" s="63">
        <f t="shared" si="33"/>
        <v>1</v>
      </c>
    </row>
    <row r="1038" spans="2:24" ht="24.6" customHeight="1">
      <c r="B1038" s="48">
        <f>Personal_Development!B1039</f>
        <v>0</v>
      </c>
      <c r="C1038" s="48">
        <f>Personal_Development!C1039</f>
        <v>0</v>
      </c>
      <c r="D1038" s="14" t="str">
        <f>Personal_Development!D1039</f>
        <v>K03478</v>
      </c>
      <c r="E1038" s="11" t="str">
        <f>Personal_Development!E1039</f>
        <v>NORSAZLIMA ELDYLA BINTI FADILAN</v>
      </c>
      <c r="F1038" s="12" t="str">
        <f>Personal_Development!F1039</f>
        <v>PRODUCTION NO.1 DEPARTMENT</v>
      </c>
      <c r="G1038" s="12" t="str">
        <f>Personal_Development!G1039</f>
        <v>ASSEMBLY PRODUCTION SECTION (APS)</v>
      </c>
      <c r="H1038" s="40" t="str">
        <f>Personal_Development!H1039</f>
        <v>OPERATOR 2</v>
      </c>
      <c r="I1038" s="41" t="str">
        <f>Personal_Development!I1039</f>
        <v>C4 PROD</v>
      </c>
      <c r="J1038" s="42" t="str">
        <f>Personal_Development!J1039</f>
        <v xml:space="preserve">C4 </v>
      </c>
      <c r="K1038" s="47"/>
      <c r="L1038" s="47"/>
      <c r="M1038" s="51"/>
      <c r="N1038" s="51"/>
      <c r="O1038" s="47"/>
      <c r="P1038" s="47"/>
      <c r="Q1038" s="47"/>
      <c r="R1038" s="47"/>
      <c r="S1038" s="51"/>
      <c r="T1038" s="51"/>
      <c r="U1038" s="47"/>
      <c r="V1038" s="47"/>
      <c r="W1038" s="52">
        <f t="shared" si="37"/>
        <v>0</v>
      </c>
      <c r="X1038" s="63">
        <f t="shared" ref="X1038:X1101" si="38">ROUND(IF($W1038&gt;=5,"5",IF($W1038&gt;=4,"4",IF($W1038&gt;=3,"3",IF($W1038&gt;=2,"2",IF($W1038&gt;=0,"1"))))),2)</f>
        <v>1</v>
      </c>
    </row>
    <row r="1039" spans="2:24" ht="24.6" customHeight="1">
      <c r="B1039" s="48">
        <f>Personal_Development!B1040</f>
        <v>0</v>
      </c>
      <c r="C1039" s="48">
        <f>Personal_Development!C1040</f>
        <v>0</v>
      </c>
      <c r="D1039" s="14" t="str">
        <f>Personal_Development!D1040</f>
        <v>K03479</v>
      </c>
      <c r="E1039" s="11" t="str">
        <f>Personal_Development!E1040</f>
        <v>NURUL FARZANA BINTI AZRI</v>
      </c>
      <c r="F1039" s="12" t="str">
        <f>Personal_Development!F1040</f>
        <v>PRODUCTION NO.1 DEPARTMENT</v>
      </c>
      <c r="G1039" s="12" t="str">
        <f>Personal_Development!G1040</f>
        <v>ASSEMBLY PRODUCTION SECTION (APS)</v>
      </c>
      <c r="H1039" s="40" t="str">
        <f>Personal_Development!H1040</f>
        <v>OPERATOR 2</v>
      </c>
      <c r="I1039" s="41" t="str">
        <f>Personal_Development!I1040</f>
        <v>C4 PROD</v>
      </c>
      <c r="J1039" s="42" t="str">
        <f>Personal_Development!J1040</f>
        <v xml:space="preserve">C4 </v>
      </c>
      <c r="K1039" s="47"/>
      <c r="L1039" s="47"/>
      <c r="M1039" s="51"/>
      <c r="N1039" s="51"/>
      <c r="O1039" s="47"/>
      <c r="P1039" s="47"/>
      <c r="Q1039" s="47"/>
      <c r="R1039" s="47"/>
      <c r="S1039" s="51"/>
      <c r="T1039" s="51"/>
      <c r="U1039" s="47"/>
      <c r="V1039" s="47"/>
      <c r="W1039" s="52">
        <f t="shared" si="37"/>
        <v>0</v>
      </c>
      <c r="X1039" s="63">
        <f t="shared" si="38"/>
        <v>1</v>
      </c>
    </row>
    <row r="1040" spans="2:24" ht="24.6" customHeight="1">
      <c r="B1040" s="48">
        <f>Personal_Development!B1041</f>
        <v>0</v>
      </c>
      <c r="C1040" s="48">
        <f>Personal_Development!C1041</f>
        <v>0</v>
      </c>
      <c r="D1040" s="14" t="str">
        <f>Personal_Development!D1041</f>
        <v>K03480</v>
      </c>
      <c r="E1040" s="11" t="str">
        <f>Personal_Development!E1041</f>
        <v>AHMAD SYAZWAN BIN SAMSUL BAHARIN</v>
      </c>
      <c r="F1040" s="12" t="str">
        <f>Personal_Development!F1041</f>
        <v>PRODUCTION NO.1 DEPARTMENT</v>
      </c>
      <c r="G1040" s="12" t="str">
        <f>Personal_Development!G1041</f>
        <v>ASSEMBLY PRODUCTION SECTION (APS)</v>
      </c>
      <c r="H1040" s="40" t="str">
        <f>Personal_Development!H1041</f>
        <v>OPERATOR 2</v>
      </c>
      <c r="I1040" s="41" t="str">
        <f>Personal_Development!I1041</f>
        <v>C4 PROD</v>
      </c>
      <c r="J1040" s="42" t="str">
        <f>Personal_Development!J1041</f>
        <v xml:space="preserve">C4 </v>
      </c>
      <c r="K1040" s="47"/>
      <c r="L1040" s="47"/>
      <c r="M1040" s="51"/>
      <c r="N1040" s="51"/>
      <c r="O1040" s="47"/>
      <c r="P1040" s="47"/>
      <c r="Q1040" s="47"/>
      <c r="R1040" s="47"/>
      <c r="S1040" s="51"/>
      <c r="T1040" s="51"/>
      <c r="U1040" s="47"/>
      <c r="V1040" s="47"/>
      <c r="W1040" s="52">
        <f t="shared" si="37"/>
        <v>0</v>
      </c>
      <c r="X1040" s="63">
        <f t="shared" si="38"/>
        <v>1</v>
      </c>
    </row>
    <row r="1041" spans="2:24" ht="24.6" customHeight="1">
      <c r="B1041" s="48">
        <f>Personal_Development!B1042</f>
        <v>0</v>
      </c>
      <c r="C1041" s="48">
        <f>Personal_Development!C1042</f>
        <v>0</v>
      </c>
      <c r="D1041" s="14" t="str">
        <f>Personal_Development!D1042</f>
        <v>K03481</v>
      </c>
      <c r="E1041" s="11" t="str">
        <f>Personal_Development!E1042</f>
        <v>NURUL ATYQAH BINTI ROSLAN</v>
      </c>
      <c r="F1041" s="12" t="str">
        <f>Personal_Development!F1042</f>
        <v>PRODUCTION NO.1 DEPARTMENT</v>
      </c>
      <c r="G1041" s="12" t="str">
        <f>Personal_Development!G1042</f>
        <v>ASSEMBLY PRODUCTION SECTION (APS)</v>
      </c>
      <c r="H1041" s="40" t="str">
        <f>Personal_Development!H1042</f>
        <v>OPERATOR 2</v>
      </c>
      <c r="I1041" s="41" t="str">
        <f>Personal_Development!I1042</f>
        <v>C4 PROD</v>
      </c>
      <c r="J1041" s="42" t="str">
        <f>Personal_Development!J1042</f>
        <v xml:space="preserve">C4 </v>
      </c>
      <c r="K1041" s="47"/>
      <c r="L1041" s="47"/>
      <c r="M1041" s="51"/>
      <c r="N1041" s="51"/>
      <c r="O1041" s="47"/>
      <c r="P1041" s="47"/>
      <c r="Q1041" s="47"/>
      <c r="R1041" s="47"/>
      <c r="S1041" s="51"/>
      <c r="T1041" s="51"/>
      <c r="U1041" s="47"/>
      <c r="V1041" s="47"/>
      <c r="W1041" s="52">
        <f t="shared" si="37"/>
        <v>0</v>
      </c>
      <c r="X1041" s="63">
        <f t="shared" si="38"/>
        <v>1</v>
      </c>
    </row>
    <row r="1042" spans="2:24" ht="24.6" customHeight="1">
      <c r="B1042" s="48">
        <f>Personal_Development!B1043</f>
        <v>0</v>
      </c>
      <c r="C1042" s="48">
        <f>Personal_Development!C1043</f>
        <v>0</v>
      </c>
      <c r="D1042" s="14" t="str">
        <f>Personal_Development!D1043</f>
        <v>K03482</v>
      </c>
      <c r="E1042" s="11" t="str">
        <f>Personal_Development!E1043</f>
        <v>NORHANA BINTI MOHD DRUS</v>
      </c>
      <c r="F1042" s="12" t="str">
        <f>Personal_Development!F1043</f>
        <v>PRODUCTION NO.1 DEPARTMENT</v>
      </c>
      <c r="G1042" s="12" t="str">
        <f>Personal_Development!G1043</f>
        <v>ASSEMBLY PRODUCTION SECTION (APS)</v>
      </c>
      <c r="H1042" s="40" t="str">
        <f>Personal_Development!H1043</f>
        <v>OPERATOR 2</v>
      </c>
      <c r="I1042" s="41" t="str">
        <f>Personal_Development!I1043</f>
        <v>C4 PROD</v>
      </c>
      <c r="J1042" s="42" t="str">
        <f>Personal_Development!J1043</f>
        <v xml:space="preserve">C4 </v>
      </c>
      <c r="K1042" s="47"/>
      <c r="L1042" s="47"/>
      <c r="M1042" s="51"/>
      <c r="N1042" s="51"/>
      <c r="O1042" s="47"/>
      <c r="P1042" s="47"/>
      <c r="Q1042" s="47"/>
      <c r="R1042" s="47"/>
      <c r="S1042" s="51"/>
      <c r="T1042" s="51"/>
      <c r="U1042" s="47"/>
      <c r="V1042" s="47"/>
      <c r="W1042" s="52">
        <f t="shared" si="37"/>
        <v>0</v>
      </c>
      <c r="X1042" s="63">
        <f t="shared" si="38"/>
        <v>1</v>
      </c>
    </row>
    <row r="1043" spans="2:24" ht="24.6" customHeight="1">
      <c r="B1043" s="48">
        <f>Personal_Development!B1044</f>
        <v>0</v>
      </c>
      <c r="C1043" s="48">
        <f>Personal_Development!C1044</f>
        <v>0</v>
      </c>
      <c r="D1043" s="14" t="str">
        <f>Personal_Development!D1044</f>
        <v>K03483</v>
      </c>
      <c r="E1043" s="11" t="str">
        <f>Personal_Development!E1044</f>
        <v>NUR SUHADA BINTI MOHAMED</v>
      </c>
      <c r="F1043" s="12" t="str">
        <f>Personal_Development!F1044</f>
        <v>PRODUCTION NO.1 DEPARTMENT</v>
      </c>
      <c r="G1043" s="12" t="str">
        <f>Personal_Development!G1044</f>
        <v>ASSEMBLY PRODUCTION SECTION (APS)</v>
      </c>
      <c r="H1043" s="40" t="str">
        <f>Personal_Development!H1044</f>
        <v>OPERATOR 2</v>
      </c>
      <c r="I1043" s="41" t="str">
        <f>Personal_Development!I1044</f>
        <v>C4 PROD</v>
      </c>
      <c r="J1043" s="42" t="str">
        <f>Personal_Development!J1044</f>
        <v xml:space="preserve">C4 </v>
      </c>
      <c r="K1043" s="47"/>
      <c r="L1043" s="47"/>
      <c r="M1043" s="51"/>
      <c r="N1043" s="51"/>
      <c r="O1043" s="47"/>
      <c r="P1043" s="47"/>
      <c r="Q1043" s="47"/>
      <c r="R1043" s="47"/>
      <c r="S1043" s="51"/>
      <c r="T1043" s="51"/>
      <c r="U1043" s="47"/>
      <c r="V1043" s="47"/>
      <c r="W1043" s="52">
        <f t="shared" si="37"/>
        <v>0</v>
      </c>
      <c r="X1043" s="63">
        <f t="shared" si="38"/>
        <v>1</v>
      </c>
    </row>
    <row r="1044" spans="2:24" ht="24.6" customHeight="1">
      <c r="B1044" s="48">
        <f>Personal_Development!B1045</f>
        <v>0</v>
      </c>
      <c r="C1044" s="48">
        <f>Personal_Development!C1045</f>
        <v>0</v>
      </c>
      <c r="D1044" s="14" t="str">
        <f>Personal_Development!D1045</f>
        <v>K03484</v>
      </c>
      <c r="E1044" s="11" t="str">
        <f>Personal_Development!E1045</f>
        <v>NUR AINA SHAHIDAH BINTI HASHIM</v>
      </c>
      <c r="F1044" s="12" t="str">
        <f>Personal_Development!F1045</f>
        <v>PRODUCTION NO.1 DEPARTMENT</v>
      </c>
      <c r="G1044" s="12" t="str">
        <f>Personal_Development!G1045</f>
        <v>ASSEMBLY PRODUCTION SECTION (APS)</v>
      </c>
      <c r="H1044" s="40" t="str">
        <f>Personal_Development!H1045</f>
        <v>OPERATOR 2</v>
      </c>
      <c r="I1044" s="41" t="str">
        <f>Personal_Development!I1045</f>
        <v>C4 PROD</v>
      </c>
      <c r="J1044" s="42" t="str">
        <f>Personal_Development!J1045</f>
        <v xml:space="preserve">C4 </v>
      </c>
      <c r="K1044" s="47"/>
      <c r="L1044" s="47"/>
      <c r="M1044" s="51"/>
      <c r="N1044" s="51"/>
      <c r="O1044" s="47"/>
      <c r="P1044" s="47"/>
      <c r="Q1044" s="47"/>
      <c r="R1044" s="47"/>
      <c r="S1044" s="51"/>
      <c r="T1044" s="51"/>
      <c r="U1044" s="47"/>
      <c r="V1044" s="47"/>
      <c r="W1044" s="52">
        <f t="shared" si="37"/>
        <v>0</v>
      </c>
      <c r="X1044" s="63">
        <f t="shared" si="38"/>
        <v>1</v>
      </c>
    </row>
    <row r="1045" spans="2:24" ht="24.6" customHeight="1">
      <c r="B1045" s="48">
        <f>Personal_Development!B1046</f>
        <v>0</v>
      </c>
      <c r="C1045" s="48">
        <f>Personal_Development!C1046</f>
        <v>0</v>
      </c>
      <c r="D1045" s="14" t="str">
        <f>Personal_Development!D1046</f>
        <v>K03485</v>
      </c>
      <c r="E1045" s="11" t="str">
        <f>Personal_Development!E1046</f>
        <v>SITI NUR AMIRAH BINTI MD ZAHID</v>
      </c>
      <c r="F1045" s="12" t="str">
        <f>Personal_Development!F1046</f>
        <v>PRODUCTION NO.1 DEPARTMENT</v>
      </c>
      <c r="G1045" s="12" t="str">
        <f>Personal_Development!G1046</f>
        <v>ASSEMBLY PRODUCTION SECTION (APS)</v>
      </c>
      <c r="H1045" s="40" t="str">
        <f>Personal_Development!H1046</f>
        <v>OPERATOR 2</v>
      </c>
      <c r="I1045" s="41" t="str">
        <f>Personal_Development!I1046</f>
        <v>C4 PROD</v>
      </c>
      <c r="J1045" s="42" t="str">
        <f>Personal_Development!J1046</f>
        <v xml:space="preserve">C4 </v>
      </c>
      <c r="K1045" s="47"/>
      <c r="L1045" s="47"/>
      <c r="M1045" s="51"/>
      <c r="N1045" s="51"/>
      <c r="O1045" s="47"/>
      <c r="P1045" s="47"/>
      <c r="Q1045" s="47"/>
      <c r="R1045" s="47"/>
      <c r="S1045" s="51"/>
      <c r="T1045" s="51"/>
      <c r="U1045" s="47"/>
      <c r="V1045" s="47"/>
      <c r="W1045" s="52">
        <f t="shared" si="37"/>
        <v>0</v>
      </c>
      <c r="X1045" s="63">
        <f t="shared" si="38"/>
        <v>1</v>
      </c>
    </row>
    <row r="1046" spans="2:24" ht="24.6" customHeight="1">
      <c r="B1046" s="48">
        <f>Personal_Development!B1047</f>
        <v>0</v>
      </c>
      <c r="C1046" s="48">
        <f>Personal_Development!C1047</f>
        <v>0</v>
      </c>
      <c r="D1046" s="14" t="str">
        <f>Personal_Development!D1047</f>
        <v>K03486</v>
      </c>
      <c r="E1046" s="11" t="str">
        <f>Personal_Development!E1047</f>
        <v>MUHAMMAD SYUKRI BIN JAMIL</v>
      </c>
      <c r="F1046" s="12" t="str">
        <f>Personal_Development!F1047</f>
        <v>PRODUCTION NO.1 DEPARTMENT</v>
      </c>
      <c r="G1046" s="12" t="str">
        <f>Personal_Development!G1047</f>
        <v>ASSEMBLY PRODUCTION SECTION (APS)</v>
      </c>
      <c r="H1046" s="40" t="str">
        <f>Personal_Development!H1047</f>
        <v>OPERATOR 2</v>
      </c>
      <c r="I1046" s="41" t="str">
        <f>Personal_Development!I1047</f>
        <v>C4 PROD</v>
      </c>
      <c r="J1046" s="42" t="str">
        <f>Personal_Development!J1047</f>
        <v xml:space="preserve">C4 </v>
      </c>
      <c r="K1046" s="47"/>
      <c r="L1046" s="47"/>
      <c r="M1046" s="51"/>
      <c r="N1046" s="51"/>
      <c r="O1046" s="47"/>
      <c r="P1046" s="47"/>
      <c r="Q1046" s="47"/>
      <c r="R1046" s="47"/>
      <c r="S1046" s="51"/>
      <c r="T1046" s="51"/>
      <c r="U1046" s="47"/>
      <c r="V1046" s="47"/>
      <c r="W1046" s="52">
        <f t="shared" si="37"/>
        <v>0</v>
      </c>
      <c r="X1046" s="63">
        <f t="shared" si="38"/>
        <v>1</v>
      </c>
    </row>
    <row r="1047" spans="2:24" ht="24.6" customHeight="1">
      <c r="B1047" s="48">
        <f>Personal_Development!B1048</f>
        <v>0</v>
      </c>
      <c r="C1047" s="48">
        <f>Personal_Development!C1048</f>
        <v>0</v>
      </c>
      <c r="D1047" s="14" t="str">
        <f>Personal_Development!D1048</f>
        <v>K03487</v>
      </c>
      <c r="E1047" s="11" t="str">
        <f>Personal_Development!E1048</f>
        <v>NASHRUDIN BIN ABU</v>
      </c>
      <c r="F1047" s="12" t="str">
        <f>Personal_Development!F1048</f>
        <v>PRODUCTION NO.1 DEPARTMENT</v>
      </c>
      <c r="G1047" s="12" t="str">
        <f>Personal_Development!G1048</f>
        <v>ASSEMBLY PRODUCTION SECTION (APS)</v>
      </c>
      <c r="H1047" s="40" t="str">
        <f>Personal_Development!H1048</f>
        <v>OPERATOR 2</v>
      </c>
      <c r="I1047" s="41" t="str">
        <f>Personal_Development!I1048</f>
        <v>C4 PROD</v>
      </c>
      <c r="J1047" s="42" t="str">
        <f>Personal_Development!J1048</f>
        <v xml:space="preserve">C4 </v>
      </c>
      <c r="K1047" s="47"/>
      <c r="L1047" s="47"/>
      <c r="M1047" s="51"/>
      <c r="N1047" s="51"/>
      <c r="O1047" s="47"/>
      <c r="P1047" s="47"/>
      <c r="Q1047" s="47"/>
      <c r="R1047" s="47"/>
      <c r="S1047" s="51"/>
      <c r="T1047" s="51"/>
      <c r="U1047" s="47"/>
      <c r="V1047" s="47"/>
      <c r="W1047" s="52">
        <f t="shared" si="37"/>
        <v>0</v>
      </c>
      <c r="X1047" s="63">
        <f t="shared" si="38"/>
        <v>1</v>
      </c>
    </row>
    <row r="1048" spans="2:24" ht="24.6" customHeight="1">
      <c r="B1048" s="48">
        <f>Personal_Development!B1049</f>
        <v>0</v>
      </c>
      <c r="C1048" s="48">
        <f>Personal_Development!C1049</f>
        <v>0</v>
      </c>
      <c r="D1048" s="14" t="str">
        <f>Personal_Development!D1049</f>
        <v>K03488</v>
      </c>
      <c r="E1048" s="11" t="str">
        <f>Personal_Development!E1049</f>
        <v>NURUL SHAHIRAH BINTI ABD RAZAK</v>
      </c>
      <c r="F1048" s="12" t="str">
        <f>Personal_Development!F1049</f>
        <v>PRODUCTION NO.2 DEPARTMENT</v>
      </c>
      <c r="G1048" s="12" t="str">
        <f>Personal_Development!G1049</f>
        <v>MOLDING PRODUCTION SECTION (MPS)</v>
      </c>
      <c r="H1048" s="40" t="str">
        <f>Personal_Development!H1049</f>
        <v>OPERATOR 2</v>
      </c>
      <c r="I1048" s="41" t="str">
        <f>Personal_Development!I1049</f>
        <v>C4 PROD</v>
      </c>
      <c r="J1048" s="42" t="str">
        <f>Personal_Development!J1049</f>
        <v xml:space="preserve">C4 </v>
      </c>
      <c r="K1048" s="47"/>
      <c r="L1048" s="47"/>
      <c r="M1048" s="51"/>
      <c r="N1048" s="51"/>
      <c r="O1048" s="47"/>
      <c r="P1048" s="47"/>
      <c r="Q1048" s="47"/>
      <c r="R1048" s="47"/>
      <c r="S1048" s="51"/>
      <c r="T1048" s="51"/>
      <c r="U1048" s="47"/>
      <c r="V1048" s="47"/>
      <c r="W1048" s="52">
        <f t="shared" si="37"/>
        <v>0</v>
      </c>
      <c r="X1048" s="63">
        <f t="shared" si="38"/>
        <v>1</v>
      </c>
    </row>
    <row r="1049" spans="2:24" ht="24.6" customHeight="1">
      <c r="B1049" s="48">
        <f>Personal_Development!B1050</f>
        <v>0</v>
      </c>
      <c r="C1049" s="48">
        <f>Personal_Development!C1050</f>
        <v>0</v>
      </c>
      <c r="D1049" s="14" t="str">
        <f>Personal_Development!D1050</f>
        <v>K03489</v>
      </c>
      <c r="E1049" s="11" t="str">
        <f>Personal_Development!E1050</f>
        <v>ARIFF LUQMAN BIN HAMIDIN</v>
      </c>
      <c r="F1049" s="12" t="str">
        <f>Personal_Development!F1050</f>
        <v>PRODUCTION NO.2 DEPARTMENT</v>
      </c>
      <c r="G1049" s="12" t="str">
        <f>Personal_Development!G1050</f>
        <v>MOLDING PRODUCTION SECTION (MPS)</v>
      </c>
      <c r="H1049" s="40" t="str">
        <f>Personal_Development!H1050</f>
        <v>OPERATOR 2</v>
      </c>
      <c r="I1049" s="41" t="str">
        <f>Personal_Development!I1050</f>
        <v>C4 PROD</v>
      </c>
      <c r="J1049" s="42" t="str">
        <f>Personal_Development!J1050</f>
        <v xml:space="preserve">C4 </v>
      </c>
      <c r="K1049" s="47"/>
      <c r="L1049" s="47"/>
      <c r="M1049" s="51"/>
      <c r="N1049" s="51"/>
      <c r="O1049" s="47"/>
      <c r="P1049" s="47"/>
      <c r="Q1049" s="47"/>
      <c r="R1049" s="47"/>
      <c r="S1049" s="51"/>
      <c r="T1049" s="51"/>
      <c r="U1049" s="47"/>
      <c r="V1049" s="47"/>
      <c r="W1049" s="52">
        <f t="shared" si="37"/>
        <v>0</v>
      </c>
      <c r="X1049" s="63">
        <f t="shared" si="38"/>
        <v>1</v>
      </c>
    </row>
    <row r="1050" spans="2:24" ht="24.6" customHeight="1">
      <c r="B1050" s="48">
        <f>Personal_Development!B1051</f>
        <v>0</v>
      </c>
      <c r="C1050" s="48">
        <f>Personal_Development!C1051</f>
        <v>0</v>
      </c>
      <c r="D1050" s="14" t="str">
        <f>Personal_Development!D1051</f>
        <v>K03490</v>
      </c>
      <c r="E1050" s="11" t="str">
        <f>Personal_Development!E1051</f>
        <v>AINUL FAIRUZA BINTI ASRI</v>
      </c>
      <c r="F1050" s="12" t="str">
        <f>Personal_Development!F1051</f>
        <v>PRODUCTION NO.2 DEPARTMENT</v>
      </c>
      <c r="G1050" s="12" t="str">
        <f>Personal_Development!G1051</f>
        <v>MOLDING PRODUCTION SECTION (MPS)</v>
      </c>
      <c r="H1050" s="40" t="str">
        <f>Personal_Development!H1051</f>
        <v>OPERATOR 2</v>
      </c>
      <c r="I1050" s="41" t="str">
        <f>Personal_Development!I1051</f>
        <v>C4 PROD</v>
      </c>
      <c r="J1050" s="42" t="str">
        <f>Personal_Development!J1051</f>
        <v xml:space="preserve">C4 </v>
      </c>
      <c r="K1050" s="47"/>
      <c r="L1050" s="47"/>
      <c r="M1050" s="51"/>
      <c r="N1050" s="51"/>
      <c r="O1050" s="47"/>
      <c r="P1050" s="47"/>
      <c r="Q1050" s="47"/>
      <c r="R1050" s="47"/>
      <c r="S1050" s="51"/>
      <c r="T1050" s="51"/>
      <c r="U1050" s="47"/>
      <c r="V1050" s="47"/>
      <c r="W1050" s="52">
        <f t="shared" si="37"/>
        <v>0</v>
      </c>
      <c r="X1050" s="63">
        <f t="shared" si="38"/>
        <v>1</v>
      </c>
    </row>
    <row r="1051" spans="2:24" ht="24.6" customHeight="1">
      <c r="B1051" s="48">
        <f>Personal_Development!B1052</f>
        <v>0</v>
      </c>
      <c r="C1051" s="48">
        <f>Personal_Development!C1052</f>
        <v>0</v>
      </c>
      <c r="D1051" s="14" t="str">
        <f>Personal_Development!D1052</f>
        <v>K03491</v>
      </c>
      <c r="E1051" s="11" t="str">
        <f>Personal_Development!E1052</f>
        <v>NURUL SAFIQAH BINTI ISAH</v>
      </c>
      <c r="F1051" s="12" t="str">
        <f>Personal_Development!F1052</f>
        <v>PRODUCTION NO.2 DEPARTMENT</v>
      </c>
      <c r="G1051" s="12" t="str">
        <f>Personal_Development!G1052</f>
        <v>MOLDING PRODUCTION SECTION (MPS)</v>
      </c>
      <c r="H1051" s="40" t="str">
        <f>Personal_Development!H1052</f>
        <v>OPERATOR 2</v>
      </c>
      <c r="I1051" s="41" t="str">
        <f>Personal_Development!I1052</f>
        <v>C4 PROD</v>
      </c>
      <c r="J1051" s="42" t="str">
        <f>Personal_Development!J1052</f>
        <v xml:space="preserve">C4 </v>
      </c>
      <c r="K1051" s="47"/>
      <c r="L1051" s="47"/>
      <c r="M1051" s="51"/>
      <c r="N1051" s="51"/>
      <c r="O1051" s="47"/>
      <c r="P1051" s="47"/>
      <c r="Q1051" s="47"/>
      <c r="R1051" s="47"/>
      <c r="S1051" s="51"/>
      <c r="T1051" s="51"/>
      <c r="U1051" s="47"/>
      <c r="V1051" s="47"/>
      <c r="W1051" s="52">
        <f t="shared" si="37"/>
        <v>0</v>
      </c>
      <c r="X1051" s="63">
        <f t="shared" si="38"/>
        <v>1</v>
      </c>
    </row>
    <row r="1052" spans="2:24" ht="24.6" customHeight="1">
      <c r="B1052" s="48">
        <f>Personal_Development!B1053</f>
        <v>0</v>
      </c>
      <c r="C1052" s="48">
        <f>Personal_Development!C1053</f>
        <v>0</v>
      </c>
      <c r="D1052" s="14" t="str">
        <f>Personal_Development!D1053</f>
        <v>T10179</v>
      </c>
      <c r="E1052" s="11" t="str">
        <f>Personal_Development!E1053</f>
        <v>NURUL SYAFIQAH BINTI JAAFAR</v>
      </c>
      <c r="F1052" s="12" t="str">
        <f>Personal_Development!F1053</f>
        <v>PRODUCTION NO.2 DEPARTMENT</v>
      </c>
      <c r="G1052" s="12" t="str">
        <f>Personal_Development!G1053</f>
        <v>MOLDING PRODUCTION SECTION (MPS)</v>
      </c>
      <c r="H1052" s="40" t="str">
        <f>Personal_Development!H1053</f>
        <v>OPERATOR 2</v>
      </c>
      <c r="I1052" s="41" t="str">
        <f>Personal_Development!I1053</f>
        <v>C4 PROD</v>
      </c>
      <c r="J1052" s="42" t="str">
        <f>Personal_Development!J1053</f>
        <v xml:space="preserve">C4 </v>
      </c>
      <c r="K1052" s="47"/>
      <c r="L1052" s="47"/>
      <c r="M1052" s="51"/>
      <c r="N1052" s="51"/>
      <c r="O1052" s="47"/>
      <c r="P1052" s="47"/>
      <c r="Q1052" s="47"/>
      <c r="R1052" s="47"/>
      <c r="S1052" s="51"/>
      <c r="T1052" s="51"/>
      <c r="U1052" s="47"/>
      <c r="V1052" s="47"/>
      <c r="W1052" s="52">
        <f t="shared" si="37"/>
        <v>0</v>
      </c>
      <c r="X1052" s="63">
        <f t="shared" si="38"/>
        <v>1</v>
      </c>
    </row>
    <row r="1053" spans="2:24" ht="24.6" customHeight="1">
      <c r="B1053" s="48">
        <f>Personal_Development!B1054</f>
        <v>0</v>
      </c>
      <c r="C1053" s="48">
        <f>Personal_Development!C1054</f>
        <v>0</v>
      </c>
      <c r="D1053" s="14" t="str">
        <f>Personal_Development!D1054</f>
        <v>T10180</v>
      </c>
      <c r="E1053" s="11" t="str">
        <f>Personal_Development!E1054</f>
        <v>AHMAD RIJAL BIN RUSLI</v>
      </c>
      <c r="F1053" s="12" t="str">
        <f>Personal_Development!F1054</f>
        <v>PRODUCTION NO.2 DEPARTMENT</v>
      </c>
      <c r="G1053" s="12" t="str">
        <f>Personal_Development!G1054</f>
        <v>MOLDING PRODUCTION SECTION (MPS)</v>
      </c>
      <c r="H1053" s="40" t="str">
        <f>Personal_Development!H1054</f>
        <v>OPERATOR 2</v>
      </c>
      <c r="I1053" s="41" t="str">
        <f>Personal_Development!I1054</f>
        <v>C4 PROD</v>
      </c>
      <c r="J1053" s="42" t="str">
        <f>Personal_Development!J1054</f>
        <v xml:space="preserve">C4 </v>
      </c>
      <c r="K1053" s="47"/>
      <c r="L1053" s="47"/>
      <c r="M1053" s="51"/>
      <c r="N1053" s="51"/>
      <c r="O1053" s="47"/>
      <c r="P1053" s="47"/>
      <c r="Q1053" s="47"/>
      <c r="R1053" s="47"/>
      <c r="S1053" s="51"/>
      <c r="T1053" s="51"/>
      <c r="U1053" s="47"/>
      <c r="V1053" s="47"/>
      <c r="W1053" s="52">
        <f t="shared" si="37"/>
        <v>0</v>
      </c>
      <c r="X1053" s="63">
        <f t="shared" si="38"/>
        <v>1</v>
      </c>
    </row>
    <row r="1054" spans="2:24" ht="24.6" customHeight="1">
      <c r="B1054" s="48">
        <f>Personal_Development!B1055</f>
        <v>0</v>
      </c>
      <c r="C1054" s="48">
        <f>Personal_Development!C1055</f>
        <v>0</v>
      </c>
      <c r="D1054" s="14" t="str">
        <f>Personal_Development!D1055</f>
        <v>K03492</v>
      </c>
      <c r="E1054" s="11" t="str">
        <f>Personal_Development!E1055</f>
        <v>NUR HARIYANA BINTI HARIYANTO</v>
      </c>
      <c r="F1054" s="12" t="str">
        <f>Personal_Development!F1055</f>
        <v>PRODUCTION NO.2 DEPARTMENT</v>
      </c>
      <c r="G1054" s="12" t="str">
        <f>Personal_Development!G1055</f>
        <v>MOLDING PRODUCTION SECTION (MPS)</v>
      </c>
      <c r="H1054" s="40" t="str">
        <f>Personal_Development!H1055</f>
        <v>OPERATOR 2</v>
      </c>
      <c r="I1054" s="41" t="str">
        <f>Personal_Development!I1055</f>
        <v>C4 PROD</v>
      </c>
      <c r="J1054" s="42" t="str">
        <f>Personal_Development!J1055</f>
        <v xml:space="preserve">C4 </v>
      </c>
      <c r="K1054" s="47"/>
      <c r="L1054" s="47"/>
      <c r="M1054" s="51"/>
      <c r="N1054" s="51"/>
      <c r="O1054" s="47"/>
      <c r="P1054" s="47"/>
      <c r="Q1054" s="47"/>
      <c r="R1054" s="47"/>
      <c r="S1054" s="51"/>
      <c r="T1054" s="51"/>
      <c r="U1054" s="47"/>
      <c r="V1054" s="47"/>
      <c r="W1054" s="52">
        <f t="shared" si="37"/>
        <v>0</v>
      </c>
      <c r="X1054" s="63">
        <f t="shared" si="38"/>
        <v>1</v>
      </c>
    </row>
    <row r="1055" spans="2:24" ht="24.6" customHeight="1">
      <c r="B1055" s="48">
        <f>Personal_Development!B1056</f>
        <v>0</v>
      </c>
      <c r="C1055" s="48">
        <f>Personal_Development!C1056</f>
        <v>0</v>
      </c>
      <c r="D1055" s="14" t="str">
        <f>Personal_Development!D1056</f>
        <v>K03493</v>
      </c>
      <c r="E1055" s="11" t="str">
        <f>Personal_Development!E1056</f>
        <v>NOOR AMIRA BINTI ABDULLAH</v>
      </c>
      <c r="F1055" s="12" t="str">
        <f>Personal_Development!F1056</f>
        <v>PRODUCTION NO.2 DEPARTMENT</v>
      </c>
      <c r="G1055" s="12" t="str">
        <f>Personal_Development!G1056</f>
        <v>MOLDING PRODUCTION SECTION (MPS)</v>
      </c>
      <c r="H1055" s="40" t="str">
        <f>Personal_Development!H1056</f>
        <v>OPERATOR 2</v>
      </c>
      <c r="I1055" s="41" t="str">
        <f>Personal_Development!I1056</f>
        <v>C4 PROD</v>
      </c>
      <c r="J1055" s="42" t="str">
        <f>Personal_Development!J1056</f>
        <v xml:space="preserve">C4 </v>
      </c>
      <c r="K1055" s="47"/>
      <c r="L1055" s="47"/>
      <c r="M1055" s="51"/>
      <c r="N1055" s="51"/>
      <c r="O1055" s="47"/>
      <c r="P1055" s="47"/>
      <c r="Q1055" s="47"/>
      <c r="R1055" s="47"/>
      <c r="S1055" s="51"/>
      <c r="T1055" s="51"/>
      <c r="U1055" s="47"/>
      <c r="V1055" s="47"/>
      <c r="W1055" s="52">
        <f t="shared" si="37"/>
        <v>0</v>
      </c>
      <c r="X1055" s="63">
        <f t="shared" si="38"/>
        <v>1</v>
      </c>
    </row>
    <row r="1056" spans="2:24" ht="24.6" customHeight="1">
      <c r="B1056" s="48">
        <f>Personal_Development!B1057</f>
        <v>0</v>
      </c>
      <c r="C1056" s="48">
        <f>Personal_Development!C1057</f>
        <v>0</v>
      </c>
      <c r="D1056" s="14" t="str">
        <f>Personal_Development!D1057</f>
        <v>K03494</v>
      </c>
      <c r="E1056" s="11" t="str">
        <f>Personal_Development!E1057</f>
        <v>MUHAMMAD ASHRAFUL IZWAN BIN AHMAD JALIL</v>
      </c>
      <c r="F1056" s="12" t="str">
        <f>Personal_Development!F1057</f>
        <v>PRODUCTION NO.2 DEPARTMENT</v>
      </c>
      <c r="G1056" s="12" t="str">
        <f>Personal_Development!G1057</f>
        <v>MOLDING PRODUCTION SECTION (MPS)</v>
      </c>
      <c r="H1056" s="40" t="str">
        <f>Personal_Development!H1057</f>
        <v>OPERATOR 2</v>
      </c>
      <c r="I1056" s="41" t="str">
        <f>Personal_Development!I1057</f>
        <v>C4 PROD</v>
      </c>
      <c r="J1056" s="42" t="str">
        <f>Personal_Development!J1057</f>
        <v xml:space="preserve">C4 </v>
      </c>
      <c r="K1056" s="47"/>
      <c r="L1056" s="47"/>
      <c r="M1056" s="51"/>
      <c r="N1056" s="51"/>
      <c r="O1056" s="47"/>
      <c r="P1056" s="47"/>
      <c r="Q1056" s="47"/>
      <c r="R1056" s="47"/>
      <c r="S1056" s="51"/>
      <c r="T1056" s="51"/>
      <c r="U1056" s="47"/>
      <c r="V1056" s="47"/>
      <c r="W1056" s="52">
        <f t="shared" si="37"/>
        <v>0</v>
      </c>
      <c r="X1056" s="63">
        <f t="shared" si="38"/>
        <v>1</v>
      </c>
    </row>
    <row r="1057" spans="2:24" ht="24.6" customHeight="1">
      <c r="B1057" s="48">
        <f>Personal_Development!B1058</f>
        <v>0</v>
      </c>
      <c r="C1057" s="48">
        <f>Personal_Development!C1058</f>
        <v>0</v>
      </c>
      <c r="D1057" s="14" t="str">
        <f>Personal_Development!D1058</f>
        <v>T10181</v>
      </c>
      <c r="E1057" s="11" t="str">
        <f>Personal_Development!E1058</f>
        <v>WAN AZFAR DANIAL BIN WAN NOR AZIFFEE</v>
      </c>
      <c r="F1057" s="12" t="str">
        <f>Personal_Development!F1058</f>
        <v>PRODUCTION NO.2 DEPARTMENT</v>
      </c>
      <c r="G1057" s="12" t="str">
        <f>Personal_Development!G1058</f>
        <v>MOLDING PRODUCTION SECTION (MPS)</v>
      </c>
      <c r="H1057" s="40" t="str">
        <f>Personal_Development!H1058</f>
        <v>OPERATOR 2</v>
      </c>
      <c r="I1057" s="41" t="str">
        <f>Personal_Development!I1058</f>
        <v>C4 PROD</v>
      </c>
      <c r="J1057" s="42" t="str">
        <f>Personal_Development!J1058</f>
        <v xml:space="preserve">C4 </v>
      </c>
      <c r="K1057" s="47"/>
      <c r="L1057" s="47"/>
      <c r="M1057" s="51"/>
      <c r="N1057" s="51"/>
      <c r="O1057" s="47"/>
      <c r="P1057" s="47"/>
      <c r="Q1057" s="47"/>
      <c r="R1057" s="47"/>
      <c r="S1057" s="51"/>
      <c r="T1057" s="51"/>
      <c r="U1057" s="47"/>
      <c r="V1057" s="47"/>
      <c r="W1057" s="52">
        <f t="shared" si="37"/>
        <v>0</v>
      </c>
      <c r="X1057" s="63">
        <f t="shared" si="38"/>
        <v>1</v>
      </c>
    </row>
    <row r="1058" spans="2:24" ht="24.6" customHeight="1">
      <c r="B1058" s="48">
        <f>Personal_Development!B1059</f>
        <v>0</v>
      </c>
      <c r="C1058" s="48">
        <f>Personal_Development!C1059</f>
        <v>0</v>
      </c>
      <c r="D1058" s="14" t="str">
        <f>Personal_Development!D1059</f>
        <v>T10182</v>
      </c>
      <c r="E1058" s="11" t="str">
        <f>Personal_Development!E1059</f>
        <v>NOOR SYAZWANI BINTI SHAROL</v>
      </c>
      <c r="F1058" s="12" t="str">
        <f>Personal_Development!F1059</f>
        <v>FACTORY OPERATIONS DEPARTMENT</v>
      </c>
      <c r="G1058" s="12" t="str">
        <f>Personal_Development!G1059</f>
        <v>PRODUCTION PLANNING SECTION (PPS)</v>
      </c>
      <c r="H1058" s="40" t="str">
        <f>Personal_Development!H1059</f>
        <v>ASSISTANT</v>
      </c>
      <c r="I1058" s="41" t="str">
        <f>Personal_Development!I1059</f>
        <v>C1 OFFICE</v>
      </c>
      <c r="J1058" s="42" t="str">
        <f>Personal_Development!J1059</f>
        <v xml:space="preserve">C1 </v>
      </c>
      <c r="K1058" s="47"/>
      <c r="L1058" s="47"/>
      <c r="M1058" s="51"/>
      <c r="N1058" s="51"/>
      <c r="O1058" s="47"/>
      <c r="P1058" s="47"/>
      <c r="Q1058" s="47"/>
      <c r="R1058" s="47"/>
      <c r="S1058" s="51"/>
      <c r="T1058" s="51"/>
      <c r="U1058" s="47"/>
      <c r="V1058" s="47"/>
      <c r="W1058" s="52">
        <f t="shared" si="37"/>
        <v>0</v>
      </c>
      <c r="X1058" s="63">
        <f t="shared" si="38"/>
        <v>1</v>
      </c>
    </row>
    <row r="1059" spans="2:24" ht="24.6" customHeight="1">
      <c r="B1059" s="48">
        <f>Personal_Development!B1060</f>
        <v>0</v>
      </c>
      <c r="C1059" s="48">
        <f>Personal_Development!C1060</f>
        <v>0</v>
      </c>
      <c r="D1059" s="14" t="str">
        <f>Personal_Development!D1060</f>
        <v>T10183</v>
      </c>
      <c r="E1059" s="11" t="str">
        <f>Personal_Development!E1060</f>
        <v>MUHAMMAD AKWA BIN ABDUL RAHIM</v>
      </c>
      <c r="F1059" s="12" t="str">
        <f>Personal_Development!F1060</f>
        <v>GENERAL AFFAIRS DEPARTMENT</v>
      </c>
      <c r="G1059" s="12" t="str">
        <f>Personal_Development!G1060</f>
        <v>GENERAL AFFAIRS SECTION (GAS)</v>
      </c>
      <c r="H1059" s="40" t="str">
        <f>Personal_Development!H1060</f>
        <v>ASST. OFFICER</v>
      </c>
      <c r="I1059" s="41" t="str">
        <f>Personal_Development!I1060</f>
        <v>M7</v>
      </c>
      <c r="J1059" s="42" t="str">
        <f>Personal_Development!J1060</f>
        <v>M7</v>
      </c>
      <c r="K1059" s="47"/>
      <c r="L1059" s="47"/>
      <c r="M1059" s="51"/>
      <c r="N1059" s="51"/>
      <c r="O1059" s="47"/>
      <c r="P1059" s="47"/>
      <c r="Q1059" s="47"/>
      <c r="R1059" s="47"/>
      <c r="S1059" s="51"/>
      <c r="T1059" s="51"/>
      <c r="U1059" s="47"/>
      <c r="V1059" s="47"/>
      <c r="W1059" s="52">
        <f t="shared" si="37"/>
        <v>0</v>
      </c>
      <c r="X1059" s="63">
        <f t="shared" si="38"/>
        <v>1</v>
      </c>
    </row>
    <row r="1060" spans="2:24" ht="24.6" customHeight="1">
      <c r="B1060" s="48">
        <f>Personal_Development!B1061</f>
        <v>0</v>
      </c>
      <c r="C1060" s="48">
        <f>Personal_Development!C1061</f>
        <v>0</v>
      </c>
      <c r="D1060" s="14" t="str">
        <f>Personal_Development!D1061</f>
        <v>T10184</v>
      </c>
      <c r="E1060" s="11" t="str">
        <f>Personal_Development!E1061</f>
        <v>SHAHRIZAL BINI SHAMSUDDIN</v>
      </c>
      <c r="F1060" s="12" t="str">
        <f>Personal_Development!F1061</f>
        <v>GENERAL AFFAIRS DEPARTMENT</v>
      </c>
      <c r="G1060" s="12" t="str">
        <f>Personal_Development!G1061</f>
        <v>SAFETY &amp; ENVIRONMENT SECTION (SES)</v>
      </c>
      <c r="H1060" s="40" t="str">
        <f>Personal_Development!H1061</f>
        <v>SECURITY GUARD</v>
      </c>
      <c r="I1060" s="41" t="str">
        <f>Personal_Development!I1061</f>
        <v>C4 PROD</v>
      </c>
      <c r="J1060" s="42" t="str">
        <f>Personal_Development!J1061</f>
        <v xml:space="preserve">C4 </v>
      </c>
      <c r="K1060" s="47"/>
      <c r="L1060" s="47"/>
      <c r="M1060" s="51"/>
      <c r="N1060" s="51"/>
      <c r="O1060" s="47"/>
      <c r="P1060" s="47"/>
      <c r="Q1060" s="47"/>
      <c r="R1060" s="47"/>
      <c r="S1060" s="51"/>
      <c r="T1060" s="51"/>
      <c r="U1060" s="47"/>
      <c r="V1060" s="47"/>
      <c r="W1060" s="52">
        <f t="shared" si="37"/>
        <v>0</v>
      </c>
      <c r="X1060" s="63">
        <f t="shared" si="38"/>
        <v>1</v>
      </c>
    </row>
    <row r="1061" spans="2:24" ht="24.6" customHeight="1">
      <c r="B1061" s="48">
        <f>Personal_Development!B1062</f>
        <v>0</v>
      </c>
      <c r="C1061" s="48">
        <f>Personal_Development!C1062</f>
        <v>0</v>
      </c>
      <c r="D1061" s="14" t="str">
        <f>Personal_Development!D1062</f>
        <v>K03495</v>
      </c>
      <c r="E1061" s="11" t="str">
        <f>Personal_Development!E1062</f>
        <v>AZILINA BINTI MAARAP</v>
      </c>
      <c r="F1061" s="12" t="str">
        <f>Personal_Development!F1062</f>
        <v>PRODUCTION NO.1 DEPARTMENT</v>
      </c>
      <c r="G1061" s="12" t="str">
        <f>Personal_Development!G1062</f>
        <v>ASSEMBLY PRODUCTION SECTION (APS)</v>
      </c>
      <c r="H1061" s="40" t="str">
        <f>Personal_Development!H1062</f>
        <v>OPERATOR 2</v>
      </c>
      <c r="I1061" s="41" t="str">
        <f>Personal_Development!I1062</f>
        <v>C4 PROD</v>
      </c>
      <c r="J1061" s="42" t="str">
        <f>Personal_Development!J1062</f>
        <v xml:space="preserve">C4 </v>
      </c>
      <c r="K1061" s="47"/>
      <c r="L1061" s="47"/>
      <c r="M1061" s="51"/>
      <c r="N1061" s="51"/>
      <c r="O1061" s="47"/>
      <c r="P1061" s="47"/>
      <c r="Q1061" s="47"/>
      <c r="R1061" s="47"/>
      <c r="S1061" s="51"/>
      <c r="T1061" s="51"/>
      <c r="U1061" s="47"/>
      <c r="V1061" s="47"/>
      <c r="W1061" s="52">
        <f t="shared" si="37"/>
        <v>0</v>
      </c>
      <c r="X1061" s="63">
        <f t="shared" si="38"/>
        <v>1</v>
      </c>
    </row>
    <row r="1062" spans="2:24" ht="24.6" customHeight="1">
      <c r="B1062" s="48">
        <f>Personal_Development!B1063</f>
        <v>0</v>
      </c>
      <c r="C1062" s="48">
        <f>Personal_Development!C1063</f>
        <v>0</v>
      </c>
      <c r="D1062" s="14" t="str">
        <f>Personal_Development!D1063</f>
        <v>K03496</v>
      </c>
      <c r="E1062" s="11" t="str">
        <f>Personal_Development!E1063</f>
        <v>MOHAMAD HAFIZ BIN ABD RAZAK</v>
      </c>
      <c r="F1062" s="12" t="str">
        <f>Personal_Development!F1063</f>
        <v>PRODUCTION NO.1 DEPARTMENT</v>
      </c>
      <c r="G1062" s="12" t="str">
        <f>Personal_Development!G1063</f>
        <v>ASSEMBLY PRODUCTION SECTION (APS)</v>
      </c>
      <c r="H1062" s="40" t="str">
        <f>Personal_Development!H1063</f>
        <v>OPERATOR 2</v>
      </c>
      <c r="I1062" s="41" t="str">
        <f>Personal_Development!I1063</f>
        <v>C4 PROD</v>
      </c>
      <c r="J1062" s="42" t="str">
        <f>Personal_Development!J1063</f>
        <v xml:space="preserve">C4 </v>
      </c>
      <c r="K1062" s="47"/>
      <c r="L1062" s="47"/>
      <c r="M1062" s="51"/>
      <c r="N1062" s="51"/>
      <c r="O1062" s="47"/>
      <c r="P1062" s="47"/>
      <c r="Q1062" s="47"/>
      <c r="R1062" s="47"/>
      <c r="S1062" s="51"/>
      <c r="T1062" s="51"/>
      <c r="U1062" s="47"/>
      <c r="V1062" s="47"/>
      <c r="W1062" s="52">
        <f t="shared" si="37"/>
        <v>0</v>
      </c>
      <c r="X1062" s="63">
        <f t="shared" si="38"/>
        <v>1</v>
      </c>
    </row>
    <row r="1063" spans="2:24" ht="24.6" customHeight="1">
      <c r="B1063" s="48">
        <f>Personal_Development!B1064</f>
        <v>0</v>
      </c>
      <c r="C1063" s="48">
        <f>Personal_Development!C1064</f>
        <v>0</v>
      </c>
      <c r="D1063" s="14" t="str">
        <f>Personal_Development!D1064</f>
        <v>K03497</v>
      </c>
      <c r="E1063" s="11" t="str">
        <f>Personal_Development!E1064</f>
        <v>NURSYAFIQAH BINTI MD SHOKOR</v>
      </c>
      <c r="F1063" s="12" t="str">
        <f>Personal_Development!F1064</f>
        <v>PRODUCTION NO.1 DEPARTMENT</v>
      </c>
      <c r="G1063" s="12" t="str">
        <f>Personal_Development!G1064</f>
        <v>ASSEMBLY PRODUCTION SECTION (APS)</v>
      </c>
      <c r="H1063" s="40" t="str">
        <f>Personal_Development!H1064</f>
        <v>OPERATOR 2</v>
      </c>
      <c r="I1063" s="41" t="str">
        <f>Personal_Development!I1064</f>
        <v>C4 PROD</v>
      </c>
      <c r="J1063" s="42" t="str">
        <f>Personal_Development!J1064</f>
        <v xml:space="preserve">C4 </v>
      </c>
      <c r="K1063" s="47"/>
      <c r="L1063" s="47"/>
      <c r="M1063" s="51"/>
      <c r="N1063" s="51"/>
      <c r="O1063" s="47"/>
      <c r="P1063" s="47"/>
      <c r="Q1063" s="47"/>
      <c r="R1063" s="47"/>
      <c r="S1063" s="51"/>
      <c r="T1063" s="51"/>
      <c r="U1063" s="47"/>
      <c r="V1063" s="47"/>
      <c r="W1063" s="52">
        <f t="shared" si="37"/>
        <v>0</v>
      </c>
      <c r="X1063" s="63">
        <f t="shared" si="38"/>
        <v>1</v>
      </c>
    </row>
    <row r="1064" spans="2:24" ht="24.6" customHeight="1">
      <c r="B1064" s="48">
        <f>Personal_Development!B1065</f>
        <v>0</v>
      </c>
      <c r="C1064" s="48">
        <f>Personal_Development!C1065</f>
        <v>0</v>
      </c>
      <c r="D1064" s="14" t="str">
        <f>Personal_Development!D1065</f>
        <v>K03498</v>
      </c>
      <c r="E1064" s="11" t="str">
        <f>Personal_Development!E1065</f>
        <v>HASNIJAL BINTI MOKHTAR</v>
      </c>
      <c r="F1064" s="12" t="str">
        <f>Personal_Development!F1065</f>
        <v>PRODUCTION NO.1 DEPARTMENT</v>
      </c>
      <c r="G1064" s="12" t="str">
        <f>Personal_Development!G1065</f>
        <v>ASSEMBLY PRODUCTION SECTION (APS)</v>
      </c>
      <c r="H1064" s="40" t="str">
        <f>Personal_Development!H1065</f>
        <v>OPERATOR 2</v>
      </c>
      <c r="I1064" s="41" t="str">
        <f>Personal_Development!I1065</f>
        <v>C4 PROD</v>
      </c>
      <c r="J1064" s="42" t="str">
        <f>Personal_Development!J1065</f>
        <v xml:space="preserve">C4 </v>
      </c>
      <c r="K1064" s="47"/>
      <c r="L1064" s="47"/>
      <c r="M1064" s="51"/>
      <c r="N1064" s="51"/>
      <c r="O1064" s="47"/>
      <c r="P1064" s="47"/>
      <c r="Q1064" s="47"/>
      <c r="R1064" s="47"/>
      <c r="S1064" s="51"/>
      <c r="T1064" s="51"/>
      <c r="U1064" s="47"/>
      <c r="V1064" s="47"/>
      <c r="W1064" s="52">
        <f t="shared" si="37"/>
        <v>0</v>
      </c>
      <c r="X1064" s="63">
        <f t="shared" si="38"/>
        <v>1</v>
      </c>
    </row>
    <row r="1065" spans="2:24" ht="24.6" customHeight="1">
      <c r="B1065" s="48">
        <f>Personal_Development!B1066</f>
        <v>0</v>
      </c>
      <c r="C1065" s="48">
        <f>Personal_Development!C1066</f>
        <v>0</v>
      </c>
      <c r="D1065" s="14" t="str">
        <f>Personal_Development!D1066</f>
        <v>K03499</v>
      </c>
      <c r="E1065" s="11" t="str">
        <f>Personal_Development!E1066</f>
        <v>KARTHIGA A/P RAGUNATHAN</v>
      </c>
      <c r="F1065" s="12" t="str">
        <f>Personal_Development!F1066</f>
        <v>PRODUCTION NO.1 DEPARTMENT</v>
      </c>
      <c r="G1065" s="12" t="str">
        <f>Personal_Development!G1066</f>
        <v>ASSEMBLY PRODUCTION SECTION (APS)</v>
      </c>
      <c r="H1065" s="40" t="str">
        <f>Personal_Development!H1066</f>
        <v>OPERATOR 2</v>
      </c>
      <c r="I1065" s="41" t="str">
        <f>Personal_Development!I1066</f>
        <v>C4 PROD</v>
      </c>
      <c r="J1065" s="42" t="str">
        <f>Personal_Development!J1066</f>
        <v xml:space="preserve">C4 </v>
      </c>
      <c r="K1065" s="47"/>
      <c r="L1065" s="47"/>
      <c r="M1065" s="51"/>
      <c r="N1065" s="51"/>
      <c r="O1065" s="47"/>
      <c r="P1065" s="47"/>
      <c r="Q1065" s="47"/>
      <c r="R1065" s="47"/>
      <c r="S1065" s="51"/>
      <c r="T1065" s="51"/>
      <c r="U1065" s="47"/>
      <c r="V1065" s="47"/>
      <c r="W1065" s="52">
        <f t="shared" si="37"/>
        <v>0</v>
      </c>
      <c r="X1065" s="63">
        <f t="shared" si="38"/>
        <v>1</v>
      </c>
    </row>
    <row r="1066" spans="2:24" ht="24.6" customHeight="1">
      <c r="B1066" s="48">
        <f>Personal_Development!B1067</f>
        <v>0</v>
      </c>
      <c r="C1066" s="48">
        <f>Personal_Development!C1067</f>
        <v>0</v>
      </c>
      <c r="D1066" s="14" t="str">
        <f>Personal_Development!D1067</f>
        <v>K03500</v>
      </c>
      <c r="E1066" s="11" t="str">
        <f>Personal_Development!E1067</f>
        <v>SITI HAWA BINTI BAHARUM</v>
      </c>
      <c r="F1066" s="12" t="str">
        <f>Personal_Development!F1067</f>
        <v>PRODUCTION NO.1 DEPARTMENT</v>
      </c>
      <c r="G1066" s="12" t="str">
        <f>Personal_Development!G1067</f>
        <v>ASSEMBLY PRODUCTION SECTION (APS)</v>
      </c>
      <c r="H1066" s="40" t="str">
        <f>Personal_Development!H1067</f>
        <v>OPERATOR 2</v>
      </c>
      <c r="I1066" s="41" t="str">
        <f>Personal_Development!I1067</f>
        <v>C4 PROD</v>
      </c>
      <c r="J1066" s="42" t="str">
        <f>Personal_Development!J1067</f>
        <v xml:space="preserve">C4 </v>
      </c>
      <c r="K1066" s="47"/>
      <c r="L1066" s="47"/>
      <c r="M1066" s="51"/>
      <c r="N1066" s="51"/>
      <c r="O1066" s="47"/>
      <c r="P1066" s="47"/>
      <c r="Q1066" s="47"/>
      <c r="R1066" s="47"/>
      <c r="S1066" s="51"/>
      <c r="T1066" s="51"/>
      <c r="U1066" s="47"/>
      <c r="V1066" s="47"/>
      <c r="W1066" s="52">
        <f t="shared" si="37"/>
        <v>0</v>
      </c>
      <c r="X1066" s="63">
        <f t="shared" si="38"/>
        <v>1</v>
      </c>
    </row>
    <row r="1067" spans="2:24" ht="24.6" customHeight="1">
      <c r="B1067" s="48">
        <f>Personal_Development!B1068</f>
        <v>0</v>
      </c>
      <c r="C1067" s="48">
        <f>Personal_Development!C1068</f>
        <v>0</v>
      </c>
      <c r="D1067" s="14" t="str">
        <f>Personal_Development!D1068</f>
        <v>K03501</v>
      </c>
      <c r="E1067" s="11" t="str">
        <f>Personal_Development!E1068</f>
        <v>MOHD HAIRUL ANUAR BIN MANAP</v>
      </c>
      <c r="F1067" s="12" t="str">
        <f>Personal_Development!F1068</f>
        <v>PRODUCTION NO.1 DEPARTMENT</v>
      </c>
      <c r="G1067" s="12" t="str">
        <f>Personal_Development!G1068</f>
        <v>ASSEMBLY PRODUCTION SECTION (APS)</v>
      </c>
      <c r="H1067" s="40" t="str">
        <f>Personal_Development!H1068</f>
        <v>OPERATOR 2</v>
      </c>
      <c r="I1067" s="41" t="str">
        <f>Personal_Development!I1068</f>
        <v>C4 PROD</v>
      </c>
      <c r="J1067" s="42" t="str">
        <f>Personal_Development!J1068</f>
        <v xml:space="preserve">C4 </v>
      </c>
      <c r="K1067" s="47"/>
      <c r="L1067" s="47"/>
      <c r="M1067" s="51"/>
      <c r="N1067" s="51"/>
      <c r="O1067" s="47"/>
      <c r="P1067" s="47"/>
      <c r="Q1067" s="47"/>
      <c r="R1067" s="47"/>
      <c r="S1067" s="51"/>
      <c r="T1067" s="51"/>
      <c r="U1067" s="47"/>
      <c r="V1067" s="47"/>
      <c r="W1067" s="52">
        <f t="shared" si="37"/>
        <v>0</v>
      </c>
      <c r="X1067" s="63">
        <f t="shared" si="38"/>
        <v>1</v>
      </c>
    </row>
    <row r="1068" spans="2:24" ht="24.6" customHeight="1">
      <c r="B1068" s="48">
        <f>Personal_Development!B1069</f>
        <v>0</v>
      </c>
      <c r="C1068" s="48">
        <f>Personal_Development!C1069</f>
        <v>0</v>
      </c>
      <c r="D1068" s="14" t="str">
        <f>Personal_Development!D1069</f>
        <v>K03502</v>
      </c>
      <c r="E1068" s="11" t="str">
        <f>Personal_Development!E1069</f>
        <v>NOR AIN BINTI AZMAN</v>
      </c>
      <c r="F1068" s="12" t="str">
        <f>Personal_Development!F1069</f>
        <v>PRODUCTION NO.1 DEPARTMENT</v>
      </c>
      <c r="G1068" s="12" t="str">
        <f>Personal_Development!G1069</f>
        <v>ASSEMBLY PRODUCTION SECTION (APS)</v>
      </c>
      <c r="H1068" s="40" t="str">
        <f>Personal_Development!H1069</f>
        <v>OPERATOR 2</v>
      </c>
      <c r="I1068" s="41" t="str">
        <f>Personal_Development!I1069</f>
        <v>C4 PROD</v>
      </c>
      <c r="J1068" s="42" t="str">
        <f>Personal_Development!J1069</f>
        <v xml:space="preserve">C4 </v>
      </c>
      <c r="K1068" s="47"/>
      <c r="L1068" s="47"/>
      <c r="M1068" s="51"/>
      <c r="N1068" s="51"/>
      <c r="O1068" s="47"/>
      <c r="P1068" s="47"/>
      <c r="Q1068" s="47"/>
      <c r="R1068" s="47"/>
      <c r="S1068" s="51"/>
      <c r="T1068" s="51"/>
      <c r="U1068" s="47"/>
      <c r="V1068" s="47"/>
      <c r="W1068" s="52">
        <f t="shared" si="37"/>
        <v>0</v>
      </c>
      <c r="X1068" s="63">
        <f t="shared" si="38"/>
        <v>1</v>
      </c>
    </row>
    <row r="1069" spans="2:24" ht="24.6" customHeight="1">
      <c r="B1069" s="48">
        <f>Personal_Development!B1070</f>
        <v>0</v>
      </c>
      <c r="C1069" s="48">
        <f>Personal_Development!C1070</f>
        <v>0</v>
      </c>
      <c r="D1069" s="14" t="str">
        <f>Personal_Development!D1070</f>
        <v>K03503</v>
      </c>
      <c r="E1069" s="11" t="str">
        <f>Personal_Development!E1070</f>
        <v>NORAMIRATUL SYAFIKA BINTI BADRUL</v>
      </c>
      <c r="F1069" s="12" t="str">
        <f>Personal_Development!F1070</f>
        <v>PRODUCTION NO.1 DEPARTMENT</v>
      </c>
      <c r="G1069" s="12" t="str">
        <f>Personal_Development!G1070</f>
        <v>ASSEMBLY PRODUCTION SECTION (APS)</v>
      </c>
      <c r="H1069" s="40" t="str">
        <f>Personal_Development!H1070</f>
        <v>OPERATOR 2</v>
      </c>
      <c r="I1069" s="41" t="str">
        <f>Personal_Development!I1070</f>
        <v>C4 PROD</v>
      </c>
      <c r="J1069" s="42" t="str">
        <f>Personal_Development!J1070</f>
        <v xml:space="preserve">C4 </v>
      </c>
      <c r="K1069" s="47"/>
      <c r="L1069" s="47"/>
      <c r="M1069" s="51"/>
      <c r="N1069" s="51"/>
      <c r="O1069" s="47"/>
      <c r="P1069" s="47"/>
      <c r="Q1069" s="47"/>
      <c r="R1069" s="47"/>
      <c r="S1069" s="51"/>
      <c r="T1069" s="51"/>
      <c r="U1069" s="47"/>
      <c r="V1069" s="47"/>
      <c r="W1069" s="52">
        <f t="shared" si="37"/>
        <v>0</v>
      </c>
      <c r="X1069" s="63">
        <f t="shared" si="38"/>
        <v>1</v>
      </c>
    </row>
    <row r="1070" spans="2:24" ht="24.6" customHeight="1">
      <c r="B1070" s="48">
        <f>Personal_Development!B1071</f>
        <v>0</v>
      </c>
      <c r="C1070" s="48">
        <f>Personal_Development!C1071</f>
        <v>0</v>
      </c>
      <c r="D1070" s="14" t="str">
        <f>Personal_Development!D1071</f>
        <v>K03504</v>
      </c>
      <c r="E1070" s="11" t="str">
        <f>Personal_Development!E1071</f>
        <v>NURSHAHEDAH BINTI MOHD TELKA</v>
      </c>
      <c r="F1070" s="12" t="str">
        <f>Personal_Development!F1071</f>
        <v>PRODUCTION NO.1 DEPARTMENT</v>
      </c>
      <c r="G1070" s="12" t="str">
        <f>Personal_Development!G1071</f>
        <v>ASSEMBLY PRODUCTION SECTION (APS)</v>
      </c>
      <c r="H1070" s="40" t="str">
        <f>Personal_Development!H1071</f>
        <v>OPERATOR 2</v>
      </c>
      <c r="I1070" s="41" t="str">
        <f>Personal_Development!I1071</f>
        <v>C4 PROD</v>
      </c>
      <c r="J1070" s="42" t="str">
        <f>Personal_Development!J1071</f>
        <v xml:space="preserve">C4 </v>
      </c>
      <c r="K1070" s="47"/>
      <c r="L1070" s="47"/>
      <c r="M1070" s="51"/>
      <c r="N1070" s="51"/>
      <c r="O1070" s="47"/>
      <c r="P1070" s="47"/>
      <c r="Q1070" s="47"/>
      <c r="R1070" s="47"/>
      <c r="S1070" s="51"/>
      <c r="T1070" s="51"/>
      <c r="U1070" s="47"/>
      <c r="V1070" s="47"/>
      <c r="W1070" s="52">
        <f t="shared" si="37"/>
        <v>0</v>
      </c>
      <c r="X1070" s="63">
        <f t="shared" si="38"/>
        <v>1</v>
      </c>
    </row>
    <row r="1071" spans="2:24" ht="24.6" customHeight="1">
      <c r="B1071" s="48">
        <f>Personal_Development!B1072</f>
        <v>0</v>
      </c>
      <c r="C1071" s="48">
        <f>Personal_Development!C1072</f>
        <v>0</v>
      </c>
      <c r="D1071" s="14" t="str">
        <f>Personal_Development!D1072</f>
        <v>K03505</v>
      </c>
      <c r="E1071" s="11" t="str">
        <f>Personal_Development!E1072</f>
        <v>MUHAMMAD AZFAR BIN ABD AZIZ</v>
      </c>
      <c r="F1071" s="12" t="str">
        <f>Personal_Development!F1072</f>
        <v>FACTORY OPERATIONS DEPARTMENT</v>
      </c>
      <c r="G1071" s="12" t="str">
        <f>Personal_Development!G1072</f>
        <v>INVENTORY &amp; SYSYTEM CONTROL SECTION (IVS)</v>
      </c>
      <c r="H1071" s="40" t="str">
        <f>Personal_Development!H1072</f>
        <v>OPERATOR 2</v>
      </c>
      <c r="I1071" s="41" t="str">
        <f>Personal_Development!I1072</f>
        <v>C4 PROD</v>
      </c>
      <c r="J1071" s="42" t="str">
        <f>Personal_Development!J1072</f>
        <v xml:space="preserve">C4 </v>
      </c>
      <c r="K1071" s="47"/>
      <c r="L1071" s="47"/>
      <c r="M1071" s="51"/>
      <c r="N1071" s="51"/>
      <c r="O1071" s="47"/>
      <c r="P1071" s="47"/>
      <c r="Q1071" s="47"/>
      <c r="R1071" s="47"/>
      <c r="S1071" s="51"/>
      <c r="T1071" s="51"/>
      <c r="U1071" s="47"/>
      <c r="V1071" s="47"/>
      <c r="W1071" s="52">
        <f t="shared" si="37"/>
        <v>0</v>
      </c>
      <c r="X1071" s="63">
        <f t="shared" si="38"/>
        <v>1</v>
      </c>
    </row>
    <row r="1072" spans="2:24" ht="24.6" customHeight="1">
      <c r="B1072" s="48">
        <f>Personal_Development!B1073</f>
        <v>0</v>
      </c>
      <c r="C1072" s="48">
        <f>Personal_Development!C1073</f>
        <v>0</v>
      </c>
      <c r="D1072" s="14">
        <f>Personal_Development!D1073</f>
        <v>0</v>
      </c>
      <c r="E1072" s="11">
        <f>Personal_Development!E1073</f>
        <v>0</v>
      </c>
      <c r="F1072" s="12">
        <f>Personal_Development!F1073</f>
        <v>0</v>
      </c>
      <c r="G1072" s="12">
        <f>Personal_Development!G1073</f>
        <v>0</v>
      </c>
      <c r="H1072" s="40">
        <f>Personal_Development!H1073</f>
        <v>0</v>
      </c>
      <c r="I1072" s="41">
        <f>Personal_Development!I1073</f>
        <v>0</v>
      </c>
      <c r="J1072" s="42" t="str">
        <f>Personal_Development!J1073</f>
        <v/>
      </c>
      <c r="K1072" s="47"/>
      <c r="L1072" s="47"/>
      <c r="M1072" s="51"/>
      <c r="N1072" s="51"/>
      <c r="O1072" s="47"/>
      <c r="P1072" s="47"/>
      <c r="Q1072" s="47"/>
      <c r="R1072" s="47"/>
      <c r="S1072" s="51"/>
      <c r="T1072" s="51"/>
      <c r="U1072" s="47"/>
      <c r="V1072" s="47"/>
      <c r="W1072" s="52">
        <f t="shared" si="37"/>
        <v>0</v>
      </c>
      <c r="X1072" s="63">
        <f t="shared" si="38"/>
        <v>1</v>
      </c>
    </row>
    <row r="1073" spans="2:24" ht="24.6" customHeight="1">
      <c r="B1073" s="48">
        <f>Personal_Development!B1074</f>
        <v>0</v>
      </c>
      <c r="C1073" s="48">
        <f>Personal_Development!C1074</f>
        <v>0</v>
      </c>
      <c r="D1073" s="14">
        <f>Personal_Development!D1074</f>
        <v>0</v>
      </c>
      <c r="E1073" s="11">
        <f>Personal_Development!E1074</f>
        <v>0</v>
      </c>
      <c r="F1073" s="12">
        <f>Personal_Development!F1074</f>
        <v>0</v>
      </c>
      <c r="G1073" s="12">
        <f>Personal_Development!G1074</f>
        <v>0</v>
      </c>
      <c r="H1073" s="40">
        <f>Personal_Development!H1074</f>
        <v>0</v>
      </c>
      <c r="I1073" s="41">
        <f>Personal_Development!I1074</f>
        <v>0</v>
      </c>
      <c r="J1073" s="42" t="str">
        <f>Personal_Development!J1074</f>
        <v/>
      </c>
      <c r="K1073" s="47"/>
      <c r="L1073" s="47"/>
      <c r="M1073" s="51"/>
      <c r="N1073" s="51"/>
      <c r="O1073" s="47"/>
      <c r="P1073" s="47"/>
      <c r="Q1073" s="47"/>
      <c r="R1073" s="47"/>
      <c r="S1073" s="51"/>
      <c r="T1073" s="51"/>
      <c r="U1073" s="47"/>
      <c r="V1073" s="47"/>
      <c r="W1073" s="52">
        <f t="shared" si="37"/>
        <v>0</v>
      </c>
      <c r="X1073" s="63">
        <f t="shared" si="38"/>
        <v>1</v>
      </c>
    </row>
    <row r="1074" spans="2:24" ht="24.6" customHeight="1">
      <c r="B1074" s="48">
        <f>Personal_Development!B1075</f>
        <v>0</v>
      </c>
      <c r="C1074" s="48">
        <f>Personal_Development!C1075</f>
        <v>0</v>
      </c>
      <c r="D1074" s="14">
        <f>Personal_Development!D1075</f>
        <v>0</v>
      </c>
      <c r="E1074" s="11">
        <f>Personal_Development!E1075</f>
        <v>0</v>
      </c>
      <c r="F1074" s="12">
        <f>Personal_Development!F1075</f>
        <v>0</v>
      </c>
      <c r="G1074" s="12">
        <f>Personal_Development!G1075</f>
        <v>0</v>
      </c>
      <c r="H1074" s="40">
        <f>Personal_Development!H1075</f>
        <v>0</v>
      </c>
      <c r="I1074" s="41">
        <f>Personal_Development!I1075</f>
        <v>0</v>
      </c>
      <c r="J1074" s="42" t="str">
        <f>Personal_Development!J1075</f>
        <v/>
      </c>
      <c r="K1074" s="47"/>
      <c r="L1074" s="47"/>
      <c r="M1074" s="51"/>
      <c r="N1074" s="51"/>
      <c r="O1074" s="47"/>
      <c r="P1074" s="47"/>
      <c r="Q1074" s="47"/>
      <c r="R1074" s="47"/>
      <c r="S1074" s="51"/>
      <c r="T1074" s="51"/>
      <c r="U1074" s="47"/>
      <c r="V1074" s="47"/>
      <c r="W1074" s="52">
        <f t="shared" si="37"/>
        <v>0</v>
      </c>
      <c r="X1074" s="63">
        <f t="shared" si="38"/>
        <v>1</v>
      </c>
    </row>
    <row r="1075" spans="2:24" ht="24.6" customHeight="1">
      <c r="B1075" s="48">
        <f>Personal_Development!B1076</f>
        <v>0</v>
      </c>
      <c r="C1075" s="48">
        <f>Personal_Development!C1076</f>
        <v>0</v>
      </c>
      <c r="D1075" s="14">
        <f>Personal_Development!D1076</f>
        <v>0</v>
      </c>
      <c r="E1075" s="11">
        <f>Personal_Development!E1076</f>
        <v>0</v>
      </c>
      <c r="F1075" s="12">
        <f>Personal_Development!F1076</f>
        <v>0</v>
      </c>
      <c r="G1075" s="12">
        <f>Personal_Development!G1076</f>
        <v>0</v>
      </c>
      <c r="H1075" s="40">
        <f>Personal_Development!H1076</f>
        <v>0</v>
      </c>
      <c r="I1075" s="41">
        <f>Personal_Development!I1076</f>
        <v>0</v>
      </c>
      <c r="J1075" s="42" t="str">
        <f>Personal_Development!J1076</f>
        <v/>
      </c>
      <c r="K1075" s="47"/>
      <c r="L1075" s="47"/>
      <c r="M1075" s="51"/>
      <c r="N1075" s="51"/>
      <c r="O1075" s="47"/>
      <c r="P1075" s="47"/>
      <c r="Q1075" s="47"/>
      <c r="R1075" s="47"/>
      <c r="S1075" s="51"/>
      <c r="T1075" s="51"/>
      <c r="U1075" s="47"/>
      <c r="V1075" s="47"/>
      <c r="W1075" s="52">
        <f t="shared" si="37"/>
        <v>0</v>
      </c>
      <c r="X1075" s="63">
        <f t="shared" si="38"/>
        <v>1</v>
      </c>
    </row>
    <row r="1076" spans="2:24" ht="24.6" customHeight="1">
      <c r="B1076" s="48">
        <f>Personal_Development!B1077</f>
        <v>0</v>
      </c>
      <c r="C1076" s="48">
        <f>Personal_Development!C1077</f>
        <v>0</v>
      </c>
      <c r="D1076" s="14">
        <f>Personal_Development!D1077</f>
        <v>0</v>
      </c>
      <c r="E1076" s="11">
        <f>Personal_Development!E1077</f>
        <v>0</v>
      </c>
      <c r="F1076" s="12">
        <f>Personal_Development!F1077</f>
        <v>0</v>
      </c>
      <c r="G1076" s="12">
        <f>Personal_Development!G1077</f>
        <v>0</v>
      </c>
      <c r="H1076" s="40">
        <f>Personal_Development!H1077</f>
        <v>0</v>
      </c>
      <c r="I1076" s="41">
        <f>Personal_Development!I1077</f>
        <v>0</v>
      </c>
      <c r="J1076" s="42" t="str">
        <f>Personal_Development!J1077</f>
        <v/>
      </c>
      <c r="K1076" s="47"/>
      <c r="L1076" s="47"/>
      <c r="M1076" s="51"/>
      <c r="N1076" s="51"/>
      <c r="O1076" s="47"/>
      <c r="P1076" s="47"/>
      <c r="Q1076" s="47"/>
      <c r="R1076" s="47"/>
      <c r="S1076" s="51"/>
      <c r="T1076" s="51"/>
      <c r="U1076" s="47"/>
      <c r="V1076" s="47"/>
      <c r="W1076" s="52">
        <f t="shared" si="37"/>
        <v>0</v>
      </c>
      <c r="X1076" s="63">
        <f t="shared" si="38"/>
        <v>1</v>
      </c>
    </row>
    <row r="1077" spans="2:24" ht="24.6" customHeight="1">
      <c r="B1077" s="48">
        <f>Personal_Development!B1078</f>
        <v>0</v>
      </c>
      <c r="C1077" s="48">
        <f>Personal_Development!C1078</f>
        <v>0</v>
      </c>
      <c r="D1077" s="14">
        <f>Personal_Development!D1078</f>
        <v>0</v>
      </c>
      <c r="E1077" s="11">
        <f>Personal_Development!E1078</f>
        <v>0</v>
      </c>
      <c r="F1077" s="12">
        <f>Personal_Development!F1078</f>
        <v>0</v>
      </c>
      <c r="G1077" s="12">
        <f>Personal_Development!G1078</f>
        <v>0</v>
      </c>
      <c r="H1077" s="40">
        <f>Personal_Development!H1078</f>
        <v>0</v>
      </c>
      <c r="I1077" s="41">
        <f>Personal_Development!I1078</f>
        <v>0</v>
      </c>
      <c r="J1077" s="42" t="str">
        <f>Personal_Development!J1078</f>
        <v/>
      </c>
      <c r="K1077" s="47"/>
      <c r="L1077" s="47"/>
      <c r="M1077" s="51"/>
      <c r="N1077" s="51"/>
      <c r="O1077" s="47"/>
      <c r="P1077" s="47"/>
      <c r="Q1077" s="47"/>
      <c r="R1077" s="47"/>
      <c r="S1077" s="51"/>
      <c r="T1077" s="51"/>
      <c r="U1077" s="47"/>
      <c r="V1077" s="47"/>
      <c r="W1077" s="52">
        <f t="shared" si="37"/>
        <v>0</v>
      </c>
      <c r="X1077" s="63">
        <f t="shared" si="38"/>
        <v>1</v>
      </c>
    </row>
    <row r="1078" spans="2:24" ht="24.6" customHeight="1">
      <c r="B1078" s="48">
        <f>Personal_Development!B1079</f>
        <v>0</v>
      </c>
      <c r="C1078" s="48">
        <f>Personal_Development!C1079</f>
        <v>0</v>
      </c>
      <c r="D1078" s="14">
        <f>Personal_Development!D1079</f>
        <v>0</v>
      </c>
      <c r="E1078" s="11">
        <f>Personal_Development!E1079</f>
        <v>0</v>
      </c>
      <c r="F1078" s="12">
        <f>Personal_Development!F1079</f>
        <v>0</v>
      </c>
      <c r="G1078" s="12">
        <f>Personal_Development!G1079</f>
        <v>0</v>
      </c>
      <c r="H1078" s="40">
        <f>Personal_Development!H1079</f>
        <v>0</v>
      </c>
      <c r="I1078" s="41">
        <f>Personal_Development!I1079</f>
        <v>0</v>
      </c>
      <c r="J1078" s="42" t="str">
        <f>Personal_Development!J1079</f>
        <v/>
      </c>
      <c r="K1078" s="47"/>
      <c r="L1078" s="47"/>
      <c r="M1078" s="51"/>
      <c r="N1078" s="51"/>
      <c r="O1078" s="47"/>
      <c r="P1078" s="47"/>
      <c r="Q1078" s="47"/>
      <c r="R1078" s="47"/>
      <c r="S1078" s="51"/>
      <c r="T1078" s="51"/>
      <c r="U1078" s="47"/>
      <c r="V1078" s="47"/>
      <c r="W1078" s="52">
        <f t="shared" si="37"/>
        <v>0</v>
      </c>
      <c r="X1078" s="63">
        <f t="shared" si="38"/>
        <v>1</v>
      </c>
    </row>
    <row r="1079" spans="2:24" ht="24.6" customHeight="1">
      <c r="B1079" s="48">
        <f>Personal_Development!B1080</f>
        <v>0</v>
      </c>
      <c r="C1079" s="48">
        <f>Personal_Development!C1080</f>
        <v>0</v>
      </c>
      <c r="D1079" s="14">
        <f>Personal_Development!D1080</f>
        <v>0</v>
      </c>
      <c r="E1079" s="11">
        <f>Personal_Development!E1080</f>
        <v>0</v>
      </c>
      <c r="F1079" s="12">
        <f>Personal_Development!F1080</f>
        <v>0</v>
      </c>
      <c r="G1079" s="12">
        <f>Personal_Development!G1080</f>
        <v>0</v>
      </c>
      <c r="H1079" s="40">
        <f>Personal_Development!H1080</f>
        <v>0</v>
      </c>
      <c r="I1079" s="41">
        <f>Personal_Development!I1080</f>
        <v>0</v>
      </c>
      <c r="J1079" s="42" t="str">
        <f>Personal_Development!J1080</f>
        <v/>
      </c>
      <c r="K1079" s="47"/>
      <c r="L1079" s="47"/>
      <c r="M1079" s="51"/>
      <c r="N1079" s="51"/>
      <c r="O1079" s="47"/>
      <c r="P1079" s="47"/>
      <c r="Q1079" s="47"/>
      <c r="R1079" s="47"/>
      <c r="S1079" s="51"/>
      <c r="T1079" s="51"/>
      <c r="U1079" s="47"/>
      <c r="V1079" s="47"/>
      <c r="W1079" s="52">
        <f t="shared" si="37"/>
        <v>0</v>
      </c>
      <c r="X1079" s="63">
        <f t="shared" si="38"/>
        <v>1</v>
      </c>
    </row>
    <row r="1080" spans="2:24" ht="24.6" customHeight="1">
      <c r="B1080" s="48">
        <f>Personal_Development!B1081</f>
        <v>0</v>
      </c>
      <c r="C1080" s="48">
        <f>Personal_Development!C1081</f>
        <v>0</v>
      </c>
      <c r="D1080" s="14">
        <f>Personal_Development!D1081</f>
        <v>0</v>
      </c>
      <c r="E1080" s="11">
        <f>Personal_Development!E1081</f>
        <v>0</v>
      </c>
      <c r="F1080" s="12">
        <f>Personal_Development!F1081</f>
        <v>0</v>
      </c>
      <c r="G1080" s="12">
        <f>Personal_Development!G1081</f>
        <v>0</v>
      </c>
      <c r="H1080" s="40">
        <f>Personal_Development!H1081</f>
        <v>0</v>
      </c>
      <c r="I1080" s="41">
        <f>Personal_Development!I1081</f>
        <v>0</v>
      </c>
      <c r="J1080" s="42" t="str">
        <f>Personal_Development!J1081</f>
        <v/>
      </c>
      <c r="K1080" s="47"/>
      <c r="L1080" s="47"/>
      <c r="M1080" s="51"/>
      <c r="N1080" s="51"/>
      <c r="O1080" s="47"/>
      <c r="P1080" s="47"/>
      <c r="Q1080" s="47"/>
      <c r="R1080" s="47"/>
      <c r="S1080" s="51"/>
      <c r="T1080" s="51"/>
      <c r="U1080" s="47"/>
      <c r="V1080" s="47"/>
      <c r="W1080" s="52">
        <f t="shared" si="37"/>
        <v>0</v>
      </c>
      <c r="X1080" s="63">
        <f t="shared" si="38"/>
        <v>1</v>
      </c>
    </row>
    <row r="1081" spans="2:24" ht="24.6" customHeight="1">
      <c r="B1081" s="48">
        <f>Personal_Development!B1082</f>
        <v>0</v>
      </c>
      <c r="C1081" s="48">
        <f>Personal_Development!C1082</f>
        <v>0</v>
      </c>
      <c r="D1081" s="14">
        <f>Personal_Development!D1082</f>
        <v>0</v>
      </c>
      <c r="E1081" s="11">
        <f>Personal_Development!E1082</f>
        <v>0</v>
      </c>
      <c r="F1081" s="12">
        <f>Personal_Development!F1082</f>
        <v>0</v>
      </c>
      <c r="G1081" s="12">
        <f>Personal_Development!G1082</f>
        <v>0</v>
      </c>
      <c r="H1081" s="40">
        <f>Personal_Development!H1082</f>
        <v>0</v>
      </c>
      <c r="I1081" s="41">
        <f>Personal_Development!I1082</f>
        <v>0</v>
      </c>
      <c r="J1081" s="42" t="str">
        <f>Personal_Development!J1082</f>
        <v/>
      </c>
      <c r="K1081" s="47"/>
      <c r="L1081" s="47"/>
      <c r="M1081" s="51"/>
      <c r="N1081" s="51"/>
      <c r="O1081" s="47"/>
      <c r="P1081" s="47"/>
      <c r="Q1081" s="47"/>
      <c r="R1081" s="47"/>
      <c r="S1081" s="51"/>
      <c r="T1081" s="51"/>
      <c r="U1081" s="47"/>
      <c r="V1081" s="47"/>
      <c r="W1081" s="52">
        <f t="shared" si="37"/>
        <v>0</v>
      </c>
      <c r="X1081" s="63">
        <f t="shared" si="38"/>
        <v>1</v>
      </c>
    </row>
    <row r="1082" spans="2:24" ht="24.6" customHeight="1">
      <c r="B1082" s="48">
        <f>Personal_Development!B1083</f>
        <v>0</v>
      </c>
      <c r="C1082" s="48">
        <f>Personal_Development!C1083</f>
        <v>0</v>
      </c>
      <c r="D1082" s="14">
        <f>Personal_Development!D1083</f>
        <v>0</v>
      </c>
      <c r="E1082" s="11">
        <f>Personal_Development!E1083</f>
        <v>0</v>
      </c>
      <c r="F1082" s="12">
        <f>Personal_Development!F1083</f>
        <v>0</v>
      </c>
      <c r="G1082" s="12">
        <f>Personal_Development!G1083</f>
        <v>0</v>
      </c>
      <c r="H1082" s="40">
        <f>Personal_Development!H1083</f>
        <v>0</v>
      </c>
      <c r="I1082" s="41">
        <f>Personal_Development!I1083</f>
        <v>0</v>
      </c>
      <c r="J1082" s="42" t="str">
        <f>Personal_Development!J1083</f>
        <v/>
      </c>
      <c r="K1082" s="47"/>
      <c r="L1082" s="47"/>
      <c r="M1082" s="51"/>
      <c r="N1082" s="51"/>
      <c r="O1082" s="47"/>
      <c r="P1082" s="47"/>
      <c r="Q1082" s="47"/>
      <c r="R1082" s="47"/>
      <c r="S1082" s="51"/>
      <c r="T1082" s="51"/>
      <c r="U1082" s="47"/>
      <c r="V1082" s="47"/>
      <c r="W1082" s="52">
        <f t="shared" si="37"/>
        <v>0</v>
      </c>
      <c r="X1082" s="63">
        <f t="shared" si="38"/>
        <v>1</v>
      </c>
    </row>
    <row r="1083" spans="2:24" ht="24.6" customHeight="1">
      <c r="B1083" s="48">
        <f>Personal_Development!B1084</f>
        <v>0</v>
      </c>
      <c r="C1083" s="48">
        <f>Personal_Development!C1084</f>
        <v>0</v>
      </c>
      <c r="D1083" s="14">
        <f>Personal_Development!D1084</f>
        <v>0</v>
      </c>
      <c r="E1083" s="11">
        <f>Personal_Development!E1084</f>
        <v>0</v>
      </c>
      <c r="F1083" s="12">
        <f>Personal_Development!F1084</f>
        <v>0</v>
      </c>
      <c r="G1083" s="12">
        <f>Personal_Development!G1084</f>
        <v>0</v>
      </c>
      <c r="H1083" s="40">
        <f>Personal_Development!H1084</f>
        <v>0</v>
      </c>
      <c r="I1083" s="41">
        <f>Personal_Development!I1084</f>
        <v>0</v>
      </c>
      <c r="J1083" s="42" t="str">
        <f>Personal_Development!J1084</f>
        <v/>
      </c>
      <c r="K1083" s="47"/>
      <c r="L1083" s="47"/>
      <c r="M1083" s="51"/>
      <c r="N1083" s="51"/>
      <c r="O1083" s="47"/>
      <c r="P1083" s="47"/>
      <c r="Q1083" s="47"/>
      <c r="R1083" s="47"/>
      <c r="S1083" s="51"/>
      <c r="T1083" s="51"/>
      <c r="U1083" s="47"/>
      <c r="V1083" s="47"/>
      <c r="W1083" s="52">
        <f t="shared" si="37"/>
        <v>0</v>
      </c>
      <c r="X1083" s="63">
        <f t="shared" si="38"/>
        <v>1</v>
      </c>
    </row>
    <row r="1084" spans="2:24" ht="24.6" customHeight="1">
      <c r="B1084" s="48">
        <f>Personal_Development!B1085</f>
        <v>0</v>
      </c>
      <c r="C1084" s="48">
        <f>Personal_Development!C1085</f>
        <v>0</v>
      </c>
      <c r="D1084" s="14">
        <f>Personal_Development!D1085</f>
        <v>0</v>
      </c>
      <c r="E1084" s="11">
        <f>Personal_Development!E1085</f>
        <v>0</v>
      </c>
      <c r="F1084" s="12">
        <f>Personal_Development!F1085</f>
        <v>0</v>
      </c>
      <c r="G1084" s="12">
        <f>Personal_Development!G1085</f>
        <v>0</v>
      </c>
      <c r="H1084" s="40">
        <f>Personal_Development!H1085</f>
        <v>0</v>
      </c>
      <c r="I1084" s="41">
        <f>Personal_Development!I1085</f>
        <v>0</v>
      </c>
      <c r="J1084" s="42" t="str">
        <f>Personal_Development!J1085</f>
        <v/>
      </c>
      <c r="K1084" s="47"/>
      <c r="L1084" s="47"/>
      <c r="M1084" s="51"/>
      <c r="N1084" s="51"/>
      <c r="O1084" s="47"/>
      <c r="P1084" s="47"/>
      <c r="Q1084" s="47"/>
      <c r="R1084" s="47"/>
      <c r="S1084" s="51"/>
      <c r="T1084" s="51"/>
      <c r="U1084" s="47"/>
      <c r="V1084" s="47"/>
      <c r="W1084" s="52">
        <f t="shared" si="37"/>
        <v>0</v>
      </c>
      <c r="X1084" s="63">
        <f t="shared" si="38"/>
        <v>1</v>
      </c>
    </row>
    <row r="1085" spans="2:24" ht="24.6" customHeight="1">
      <c r="B1085" s="48">
        <f>Personal_Development!B1086</f>
        <v>0</v>
      </c>
      <c r="C1085" s="48">
        <f>Personal_Development!C1086</f>
        <v>0</v>
      </c>
      <c r="D1085" s="14">
        <f>Personal_Development!D1086</f>
        <v>0</v>
      </c>
      <c r="E1085" s="11">
        <f>Personal_Development!E1086</f>
        <v>0</v>
      </c>
      <c r="F1085" s="12">
        <f>Personal_Development!F1086</f>
        <v>0</v>
      </c>
      <c r="G1085" s="12">
        <f>Personal_Development!G1086</f>
        <v>0</v>
      </c>
      <c r="H1085" s="40">
        <f>Personal_Development!H1086</f>
        <v>0</v>
      </c>
      <c r="I1085" s="41">
        <f>Personal_Development!I1086</f>
        <v>0</v>
      </c>
      <c r="J1085" s="42" t="str">
        <f>Personal_Development!J1086</f>
        <v/>
      </c>
      <c r="K1085" s="47"/>
      <c r="L1085" s="47"/>
      <c r="M1085" s="51"/>
      <c r="N1085" s="51"/>
      <c r="O1085" s="47"/>
      <c r="P1085" s="47"/>
      <c r="Q1085" s="47"/>
      <c r="R1085" s="47"/>
      <c r="S1085" s="51"/>
      <c r="T1085" s="51"/>
      <c r="U1085" s="47"/>
      <c r="V1085" s="47"/>
      <c r="W1085" s="52">
        <f t="shared" si="37"/>
        <v>0</v>
      </c>
      <c r="X1085" s="63">
        <f t="shared" si="38"/>
        <v>1</v>
      </c>
    </row>
    <row r="1086" spans="2:24" ht="24.6" customHeight="1">
      <c r="B1086" s="48">
        <f>Personal_Development!B1087</f>
        <v>0</v>
      </c>
      <c r="C1086" s="48">
        <f>Personal_Development!C1087</f>
        <v>0</v>
      </c>
      <c r="D1086" s="14">
        <f>Personal_Development!D1087</f>
        <v>0</v>
      </c>
      <c r="E1086" s="11">
        <f>Personal_Development!E1087</f>
        <v>0</v>
      </c>
      <c r="F1086" s="12">
        <f>Personal_Development!F1087</f>
        <v>0</v>
      </c>
      <c r="G1086" s="12">
        <f>Personal_Development!G1087</f>
        <v>0</v>
      </c>
      <c r="H1086" s="40">
        <f>Personal_Development!H1087</f>
        <v>0</v>
      </c>
      <c r="I1086" s="41">
        <f>Personal_Development!I1087</f>
        <v>0</v>
      </c>
      <c r="J1086" s="42" t="str">
        <f>Personal_Development!J1087</f>
        <v/>
      </c>
      <c r="K1086" s="47"/>
      <c r="L1086" s="47"/>
      <c r="M1086" s="51"/>
      <c r="N1086" s="51"/>
      <c r="O1086" s="47"/>
      <c r="P1086" s="47"/>
      <c r="Q1086" s="47"/>
      <c r="R1086" s="47"/>
      <c r="S1086" s="51"/>
      <c r="T1086" s="51"/>
      <c r="U1086" s="47"/>
      <c r="V1086" s="47"/>
      <c r="W1086" s="52">
        <f t="shared" si="37"/>
        <v>0</v>
      </c>
      <c r="X1086" s="63">
        <f t="shared" si="38"/>
        <v>1</v>
      </c>
    </row>
    <row r="1087" spans="2:24" ht="24.6" customHeight="1">
      <c r="B1087" s="48">
        <f>Personal_Development!B1088</f>
        <v>0</v>
      </c>
      <c r="C1087" s="48">
        <f>Personal_Development!C1088</f>
        <v>0</v>
      </c>
      <c r="D1087" s="14">
        <f>Personal_Development!D1088</f>
        <v>0</v>
      </c>
      <c r="E1087" s="11">
        <f>Personal_Development!E1088</f>
        <v>0</v>
      </c>
      <c r="F1087" s="12">
        <f>Personal_Development!F1088</f>
        <v>0</v>
      </c>
      <c r="G1087" s="12">
        <f>Personal_Development!G1088</f>
        <v>0</v>
      </c>
      <c r="H1087" s="40">
        <f>Personal_Development!H1088</f>
        <v>0</v>
      </c>
      <c r="I1087" s="41">
        <f>Personal_Development!I1088</f>
        <v>0</v>
      </c>
      <c r="J1087" s="42" t="str">
        <f>Personal_Development!J1088</f>
        <v/>
      </c>
      <c r="K1087" s="47"/>
      <c r="L1087" s="47"/>
      <c r="M1087" s="51"/>
      <c r="N1087" s="51"/>
      <c r="O1087" s="47"/>
      <c r="P1087" s="47"/>
      <c r="Q1087" s="47"/>
      <c r="R1087" s="47"/>
      <c r="S1087" s="51"/>
      <c r="T1087" s="51"/>
      <c r="U1087" s="47"/>
      <c r="V1087" s="47"/>
      <c r="W1087" s="52">
        <f t="shared" si="37"/>
        <v>0</v>
      </c>
      <c r="X1087" s="63">
        <f t="shared" si="38"/>
        <v>1</v>
      </c>
    </row>
    <row r="1088" spans="2:24" ht="24.6" customHeight="1">
      <c r="B1088" s="48">
        <f>Personal_Development!B1089</f>
        <v>0</v>
      </c>
      <c r="C1088" s="48">
        <f>Personal_Development!C1089</f>
        <v>0</v>
      </c>
      <c r="D1088" s="14">
        <f>Personal_Development!D1089</f>
        <v>0</v>
      </c>
      <c r="E1088" s="11">
        <f>Personal_Development!E1089</f>
        <v>0</v>
      </c>
      <c r="F1088" s="12">
        <f>Personal_Development!F1089</f>
        <v>0</v>
      </c>
      <c r="G1088" s="12">
        <f>Personal_Development!G1089</f>
        <v>0</v>
      </c>
      <c r="H1088" s="40">
        <f>Personal_Development!H1089</f>
        <v>0</v>
      </c>
      <c r="I1088" s="41">
        <f>Personal_Development!I1089</f>
        <v>0</v>
      </c>
      <c r="J1088" s="42" t="str">
        <f>Personal_Development!J1089</f>
        <v/>
      </c>
      <c r="K1088" s="47"/>
      <c r="L1088" s="47"/>
      <c r="M1088" s="51"/>
      <c r="N1088" s="51"/>
      <c r="O1088" s="47"/>
      <c r="P1088" s="47"/>
      <c r="Q1088" s="47"/>
      <c r="R1088" s="47"/>
      <c r="S1088" s="51"/>
      <c r="T1088" s="51"/>
      <c r="U1088" s="47"/>
      <c r="V1088" s="47"/>
      <c r="W1088" s="52">
        <f t="shared" si="37"/>
        <v>0</v>
      </c>
      <c r="X1088" s="63">
        <f t="shared" si="38"/>
        <v>1</v>
      </c>
    </row>
    <row r="1089" spans="2:25" ht="24.6" customHeight="1">
      <c r="B1089" s="48">
        <f>Personal_Development!B1090</f>
        <v>0</v>
      </c>
      <c r="C1089" s="48">
        <f>Personal_Development!C1090</f>
        <v>0</v>
      </c>
      <c r="D1089" s="14">
        <f>Personal_Development!D1090</f>
        <v>0</v>
      </c>
      <c r="E1089" s="11">
        <f>Personal_Development!E1090</f>
        <v>0</v>
      </c>
      <c r="F1089" s="12">
        <f>Personal_Development!F1090</f>
        <v>0</v>
      </c>
      <c r="G1089" s="12">
        <f>Personal_Development!G1090</f>
        <v>0</v>
      </c>
      <c r="H1089" s="40">
        <f>Personal_Development!H1090</f>
        <v>0</v>
      </c>
      <c r="I1089" s="41">
        <f>Personal_Development!I1090</f>
        <v>0</v>
      </c>
      <c r="J1089" s="42" t="str">
        <f>Personal_Development!J1090</f>
        <v/>
      </c>
      <c r="K1089" s="47"/>
      <c r="L1089" s="47"/>
      <c r="M1089" s="51"/>
      <c r="N1089" s="51"/>
      <c r="O1089" s="47"/>
      <c r="P1089" s="47"/>
      <c r="Q1089" s="47"/>
      <c r="R1089" s="47"/>
      <c r="S1089" s="51"/>
      <c r="T1089" s="51"/>
      <c r="U1089" s="47"/>
      <c r="V1089" s="47"/>
      <c r="W1089" s="52">
        <f t="shared" si="37"/>
        <v>0</v>
      </c>
      <c r="X1089" s="63">
        <f t="shared" si="38"/>
        <v>1</v>
      </c>
    </row>
    <row r="1090" spans="2:25" ht="24.6" customHeight="1">
      <c r="B1090" s="48">
        <f>Personal_Development!B1091</f>
        <v>0</v>
      </c>
      <c r="C1090" s="48">
        <f>Personal_Development!C1091</f>
        <v>0</v>
      </c>
      <c r="D1090" s="14">
        <f>Personal_Development!D1091</f>
        <v>0</v>
      </c>
      <c r="E1090" s="11">
        <f>Personal_Development!E1091</f>
        <v>0</v>
      </c>
      <c r="F1090" s="12">
        <f>Personal_Development!F1091</f>
        <v>0</v>
      </c>
      <c r="G1090" s="12">
        <f>Personal_Development!G1091</f>
        <v>0</v>
      </c>
      <c r="H1090" s="40">
        <f>Personal_Development!H1091</f>
        <v>0</v>
      </c>
      <c r="I1090" s="41">
        <f>Personal_Development!I1091</f>
        <v>0</v>
      </c>
      <c r="J1090" s="42" t="str">
        <f>Personal_Development!J1091</f>
        <v/>
      </c>
      <c r="K1090" s="47"/>
      <c r="L1090" s="47"/>
      <c r="M1090" s="51"/>
      <c r="N1090" s="51"/>
      <c r="O1090" s="47"/>
      <c r="P1090" s="47"/>
      <c r="Q1090" s="47"/>
      <c r="R1090" s="47"/>
      <c r="S1090" s="51"/>
      <c r="T1090" s="51"/>
      <c r="U1090" s="47"/>
      <c r="V1090" s="47"/>
      <c r="W1090" s="52">
        <f t="shared" ref="W1090:W1101" si="39">SUM(K1090:V1090)</f>
        <v>0</v>
      </c>
      <c r="X1090" s="63">
        <f t="shared" si="38"/>
        <v>1</v>
      </c>
    </row>
    <row r="1091" spans="2:25" ht="24.6" customHeight="1">
      <c r="B1091" s="48">
        <f>Personal_Development!B1092</f>
        <v>0</v>
      </c>
      <c r="C1091" s="48">
        <f>Personal_Development!C1092</f>
        <v>0</v>
      </c>
      <c r="D1091" s="14">
        <f>Personal_Development!D1092</f>
        <v>0</v>
      </c>
      <c r="E1091" s="11">
        <f>Personal_Development!E1092</f>
        <v>0</v>
      </c>
      <c r="F1091" s="12">
        <f>Personal_Development!F1092</f>
        <v>0</v>
      </c>
      <c r="G1091" s="12">
        <f>Personal_Development!G1092</f>
        <v>0</v>
      </c>
      <c r="H1091" s="40">
        <f>Personal_Development!H1092</f>
        <v>0</v>
      </c>
      <c r="I1091" s="41">
        <f>Personal_Development!I1092</f>
        <v>0</v>
      </c>
      <c r="J1091" s="42" t="str">
        <f>Personal_Development!J1092</f>
        <v/>
      </c>
      <c r="K1091" s="47"/>
      <c r="L1091" s="47"/>
      <c r="M1091" s="51"/>
      <c r="N1091" s="51"/>
      <c r="O1091" s="47"/>
      <c r="P1091" s="47"/>
      <c r="Q1091" s="47"/>
      <c r="R1091" s="47"/>
      <c r="S1091" s="51"/>
      <c r="T1091" s="51"/>
      <c r="U1091" s="47"/>
      <c r="V1091" s="47"/>
      <c r="W1091" s="52">
        <f t="shared" si="39"/>
        <v>0</v>
      </c>
      <c r="X1091" s="63">
        <f t="shared" si="38"/>
        <v>1</v>
      </c>
    </row>
    <row r="1092" spans="2:25" ht="24.6" customHeight="1">
      <c r="B1092" s="48">
        <f>Personal_Development!B1093</f>
        <v>0</v>
      </c>
      <c r="C1092" s="48">
        <f>Personal_Development!C1093</f>
        <v>0</v>
      </c>
      <c r="D1092" s="14">
        <f>Personal_Development!D1093</f>
        <v>0</v>
      </c>
      <c r="E1092" s="11">
        <f>Personal_Development!E1093</f>
        <v>0</v>
      </c>
      <c r="F1092" s="12">
        <f>Personal_Development!F1093</f>
        <v>0</v>
      </c>
      <c r="G1092" s="12">
        <f>Personal_Development!G1093</f>
        <v>0</v>
      </c>
      <c r="H1092" s="40">
        <f>Personal_Development!H1093</f>
        <v>0</v>
      </c>
      <c r="I1092" s="41">
        <f>Personal_Development!I1093</f>
        <v>0</v>
      </c>
      <c r="J1092" s="42" t="str">
        <f>Personal_Development!J1093</f>
        <v/>
      </c>
      <c r="K1092" s="47"/>
      <c r="L1092" s="47"/>
      <c r="M1092" s="51"/>
      <c r="N1092" s="51"/>
      <c r="O1092" s="47"/>
      <c r="P1092" s="47"/>
      <c r="Q1092" s="47"/>
      <c r="R1092" s="47"/>
      <c r="S1092" s="51"/>
      <c r="T1092" s="51"/>
      <c r="U1092" s="47"/>
      <c r="V1092" s="47"/>
      <c r="W1092" s="52">
        <f t="shared" si="39"/>
        <v>0</v>
      </c>
      <c r="X1092" s="63">
        <f t="shared" si="38"/>
        <v>1</v>
      </c>
    </row>
    <row r="1093" spans="2:25" ht="24.6" customHeight="1">
      <c r="B1093" s="48">
        <f>Personal_Development!B1094</f>
        <v>0</v>
      </c>
      <c r="C1093" s="48">
        <f>Personal_Development!C1094</f>
        <v>0</v>
      </c>
      <c r="D1093" s="14">
        <f>Personal_Development!D1094</f>
        <v>0</v>
      </c>
      <c r="E1093" s="11">
        <f>Personal_Development!E1094</f>
        <v>0</v>
      </c>
      <c r="F1093" s="12">
        <f>Personal_Development!F1094</f>
        <v>0</v>
      </c>
      <c r="G1093" s="12">
        <f>Personal_Development!G1094</f>
        <v>0</v>
      </c>
      <c r="H1093" s="40">
        <f>Personal_Development!H1094</f>
        <v>0</v>
      </c>
      <c r="I1093" s="41">
        <f>Personal_Development!I1094</f>
        <v>0</v>
      </c>
      <c r="J1093" s="42" t="str">
        <f>Personal_Development!J1094</f>
        <v/>
      </c>
      <c r="K1093" s="47"/>
      <c r="L1093" s="47"/>
      <c r="M1093" s="51"/>
      <c r="N1093" s="51"/>
      <c r="O1093" s="47"/>
      <c r="P1093" s="47"/>
      <c r="Q1093" s="47"/>
      <c r="R1093" s="47"/>
      <c r="S1093" s="51"/>
      <c r="T1093" s="51"/>
      <c r="U1093" s="47"/>
      <c r="V1093" s="47"/>
      <c r="W1093" s="52">
        <f t="shared" si="39"/>
        <v>0</v>
      </c>
      <c r="X1093" s="63">
        <f t="shared" si="38"/>
        <v>1</v>
      </c>
    </row>
    <row r="1094" spans="2:25" ht="24.6" customHeight="1">
      <c r="B1094" s="48">
        <f>Personal_Development!B1095</f>
        <v>0</v>
      </c>
      <c r="C1094" s="48">
        <f>Personal_Development!C1095</f>
        <v>0</v>
      </c>
      <c r="D1094" s="14">
        <f>Personal_Development!D1095</f>
        <v>0</v>
      </c>
      <c r="E1094" s="11">
        <f>Personal_Development!E1095</f>
        <v>0</v>
      </c>
      <c r="F1094" s="12">
        <f>Personal_Development!F1095</f>
        <v>0</v>
      </c>
      <c r="G1094" s="12">
        <f>Personal_Development!G1095</f>
        <v>0</v>
      </c>
      <c r="H1094" s="40">
        <f>Personal_Development!H1095</f>
        <v>0</v>
      </c>
      <c r="I1094" s="41">
        <f>Personal_Development!I1095</f>
        <v>0</v>
      </c>
      <c r="J1094" s="42" t="str">
        <f>Personal_Development!J1095</f>
        <v/>
      </c>
      <c r="K1094" s="47"/>
      <c r="L1094" s="47"/>
      <c r="M1094" s="51"/>
      <c r="N1094" s="51"/>
      <c r="O1094" s="47"/>
      <c r="P1094" s="47"/>
      <c r="Q1094" s="47"/>
      <c r="R1094" s="47"/>
      <c r="S1094" s="51"/>
      <c r="T1094" s="51"/>
      <c r="U1094" s="47"/>
      <c r="V1094" s="47"/>
      <c r="W1094" s="52">
        <f t="shared" si="39"/>
        <v>0</v>
      </c>
      <c r="X1094" s="63">
        <f t="shared" si="38"/>
        <v>1</v>
      </c>
    </row>
    <row r="1095" spans="2:25" ht="24.6" customHeight="1">
      <c r="B1095" s="48">
        <f>Personal_Development!B1096</f>
        <v>0</v>
      </c>
      <c r="C1095" s="48">
        <f>Personal_Development!C1096</f>
        <v>0</v>
      </c>
      <c r="D1095" s="14">
        <f>Personal_Development!D1096</f>
        <v>0</v>
      </c>
      <c r="E1095" s="11">
        <f>Personal_Development!E1096</f>
        <v>0</v>
      </c>
      <c r="F1095" s="12">
        <f>Personal_Development!F1096</f>
        <v>0</v>
      </c>
      <c r="G1095" s="12">
        <f>Personal_Development!G1096</f>
        <v>0</v>
      </c>
      <c r="H1095" s="40">
        <f>Personal_Development!H1096</f>
        <v>0</v>
      </c>
      <c r="I1095" s="41">
        <f>Personal_Development!I1096</f>
        <v>0</v>
      </c>
      <c r="J1095" s="42" t="str">
        <f>Personal_Development!J1096</f>
        <v/>
      </c>
      <c r="K1095" s="47"/>
      <c r="L1095" s="47"/>
      <c r="M1095" s="51"/>
      <c r="N1095" s="51"/>
      <c r="O1095" s="47"/>
      <c r="P1095" s="47"/>
      <c r="Q1095" s="47"/>
      <c r="R1095" s="47"/>
      <c r="S1095" s="51"/>
      <c r="T1095" s="51"/>
      <c r="U1095" s="47"/>
      <c r="V1095" s="47"/>
      <c r="W1095" s="52">
        <f t="shared" si="39"/>
        <v>0</v>
      </c>
      <c r="X1095" s="63">
        <f t="shared" si="38"/>
        <v>1</v>
      </c>
    </row>
    <row r="1096" spans="2:25" ht="24.6" customHeight="1">
      <c r="B1096" s="48">
        <f>Personal_Development!B1097</f>
        <v>0</v>
      </c>
      <c r="C1096" s="48">
        <f>Personal_Development!C1097</f>
        <v>0</v>
      </c>
      <c r="D1096" s="14">
        <f>Personal_Development!D1097</f>
        <v>0</v>
      </c>
      <c r="E1096" s="11">
        <f>Personal_Development!E1097</f>
        <v>0</v>
      </c>
      <c r="F1096" s="12">
        <f>Personal_Development!F1097</f>
        <v>0</v>
      </c>
      <c r="G1096" s="12">
        <f>Personal_Development!G1097</f>
        <v>0</v>
      </c>
      <c r="H1096" s="40">
        <f>Personal_Development!H1097</f>
        <v>0</v>
      </c>
      <c r="I1096" s="41">
        <f>Personal_Development!I1097</f>
        <v>0</v>
      </c>
      <c r="J1096" s="42" t="str">
        <f>Personal_Development!J1097</f>
        <v/>
      </c>
      <c r="K1096" s="47"/>
      <c r="L1096" s="47"/>
      <c r="M1096" s="51"/>
      <c r="N1096" s="51"/>
      <c r="O1096" s="47"/>
      <c r="P1096" s="47"/>
      <c r="Q1096" s="47"/>
      <c r="R1096" s="47"/>
      <c r="S1096" s="51"/>
      <c r="T1096" s="51"/>
      <c r="U1096" s="47"/>
      <c r="V1096" s="47"/>
      <c r="W1096" s="52">
        <f t="shared" si="39"/>
        <v>0</v>
      </c>
      <c r="X1096" s="63">
        <f t="shared" si="38"/>
        <v>1</v>
      </c>
    </row>
    <row r="1097" spans="2:25" ht="24.6" customHeight="1">
      <c r="B1097" s="48">
        <f>Personal_Development!B1098</f>
        <v>0</v>
      </c>
      <c r="C1097" s="48">
        <f>Personal_Development!C1098</f>
        <v>0</v>
      </c>
      <c r="D1097" s="14">
        <f>Personal_Development!D1098</f>
        <v>0</v>
      </c>
      <c r="E1097" s="11">
        <f>Personal_Development!E1098</f>
        <v>0</v>
      </c>
      <c r="F1097" s="12">
        <f>Personal_Development!F1098</f>
        <v>0</v>
      </c>
      <c r="G1097" s="12">
        <f>Personal_Development!G1098</f>
        <v>0</v>
      </c>
      <c r="H1097" s="40">
        <f>Personal_Development!H1098</f>
        <v>0</v>
      </c>
      <c r="I1097" s="41">
        <f>Personal_Development!I1098</f>
        <v>0</v>
      </c>
      <c r="J1097" s="42" t="str">
        <f>Personal_Development!J1098</f>
        <v/>
      </c>
      <c r="K1097" s="47"/>
      <c r="L1097" s="47"/>
      <c r="M1097" s="51"/>
      <c r="N1097" s="51"/>
      <c r="O1097" s="47"/>
      <c r="P1097" s="47"/>
      <c r="Q1097" s="47"/>
      <c r="R1097" s="47"/>
      <c r="S1097" s="51"/>
      <c r="T1097" s="51"/>
      <c r="U1097" s="47"/>
      <c r="V1097" s="47"/>
      <c r="W1097" s="52">
        <f t="shared" si="39"/>
        <v>0</v>
      </c>
      <c r="X1097" s="63">
        <f t="shared" si="38"/>
        <v>1</v>
      </c>
    </row>
    <row r="1098" spans="2:25" ht="24.6" customHeight="1">
      <c r="B1098" s="48">
        <f>Personal_Development!B1099</f>
        <v>0</v>
      </c>
      <c r="C1098" s="48">
        <f>Personal_Development!C1099</f>
        <v>0</v>
      </c>
      <c r="D1098" s="14">
        <f>Personal_Development!D1099</f>
        <v>0</v>
      </c>
      <c r="E1098" s="11">
        <f>Personal_Development!E1099</f>
        <v>0</v>
      </c>
      <c r="F1098" s="12">
        <f>Personal_Development!F1099</f>
        <v>0</v>
      </c>
      <c r="G1098" s="12">
        <f>Personal_Development!G1099</f>
        <v>0</v>
      </c>
      <c r="H1098" s="40">
        <f>Personal_Development!H1099</f>
        <v>0</v>
      </c>
      <c r="I1098" s="41">
        <f>Personal_Development!I1099</f>
        <v>0</v>
      </c>
      <c r="J1098" s="42" t="str">
        <f>Personal_Development!J1099</f>
        <v/>
      </c>
      <c r="K1098" s="47"/>
      <c r="L1098" s="47"/>
      <c r="M1098" s="51"/>
      <c r="N1098" s="51"/>
      <c r="O1098" s="47"/>
      <c r="P1098" s="47"/>
      <c r="Q1098" s="47"/>
      <c r="R1098" s="47"/>
      <c r="S1098" s="51"/>
      <c r="T1098" s="51"/>
      <c r="U1098" s="47"/>
      <c r="V1098" s="47"/>
      <c r="W1098" s="52">
        <f t="shared" si="39"/>
        <v>0</v>
      </c>
      <c r="X1098" s="63">
        <f t="shared" si="38"/>
        <v>1</v>
      </c>
    </row>
    <row r="1099" spans="2:25" ht="24.6" customHeight="1">
      <c r="B1099" s="48">
        <f>Personal_Development!B1100</f>
        <v>0</v>
      </c>
      <c r="C1099" s="48">
        <f>Personal_Development!C1100</f>
        <v>0</v>
      </c>
      <c r="D1099" s="14">
        <f>Personal_Development!D1100</f>
        <v>0</v>
      </c>
      <c r="E1099" s="11">
        <f>Personal_Development!E1100</f>
        <v>0</v>
      </c>
      <c r="F1099" s="12">
        <f>Personal_Development!F1100</f>
        <v>0</v>
      </c>
      <c r="G1099" s="12">
        <f>Personal_Development!G1100</f>
        <v>0</v>
      </c>
      <c r="H1099" s="40">
        <f>Personal_Development!H1100</f>
        <v>0</v>
      </c>
      <c r="I1099" s="41">
        <f>Personal_Development!I1100</f>
        <v>0</v>
      </c>
      <c r="J1099" s="42" t="str">
        <f>Personal_Development!J1100</f>
        <v/>
      </c>
      <c r="K1099" s="47"/>
      <c r="L1099" s="47"/>
      <c r="M1099" s="51"/>
      <c r="N1099" s="51"/>
      <c r="O1099" s="47"/>
      <c r="P1099" s="47"/>
      <c r="Q1099" s="47"/>
      <c r="R1099" s="47"/>
      <c r="S1099" s="51"/>
      <c r="T1099" s="51"/>
      <c r="U1099" s="47"/>
      <c r="V1099" s="47"/>
      <c r="W1099" s="52">
        <f t="shared" si="39"/>
        <v>0</v>
      </c>
      <c r="X1099" s="63">
        <f t="shared" si="38"/>
        <v>1</v>
      </c>
    </row>
    <row r="1100" spans="2:25" ht="24.6" customHeight="1">
      <c r="B1100" s="48">
        <f>Personal_Development!B1101</f>
        <v>0</v>
      </c>
      <c r="C1100" s="48">
        <f>Personal_Development!C1101</f>
        <v>0</v>
      </c>
      <c r="D1100" s="14">
        <f>Personal_Development!D1101</f>
        <v>0</v>
      </c>
      <c r="E1100" s="11">
        <f>Personal_Development!E1101</f>
        <v>0</v>
      </c>
      <c r="F1100" s="12">
        <f>Personal_Development!F1101</f>
        <v>0</v>
      </c>
      <c r="G1100" s="12">
        <f>Personal_Development!G1101</f>
        <v>0</v>
      </c>
      <c r="H1100" s="40">
        <f>Personal_Development!H1101</f>
        <v>0</v>
      </c>
      <c r="I1100" s="41">
        <f>Personal_Development!I1101</f>
        <v>0</v>
      </c>
      <c r="J1100" s="42" t="str">
        <f>Personal_Development!J1101</f>
        <v/>
      </c>
      <c r="K1100" s="47"/>
      <c r="L1100" s="47"/>
      <c r="M1100" s="51"/>
      <c r="N1100" s="51"/>
      <c r="O1100" s="47"/>
      <c r="P1100" s="47"/>
      <c r="Q1100" s="47"/>
      <c r="R1100" s="47"/>
      <c r="S1100" s="51"/>
      <c r="T1100" s="51"/>
      <c r="U1100" s="47"/>
      <c r="V1100" s="47"/>
      <c r="W1100" s="52">
        <f t="shared" si="39"/>
        <v>0</v>
      </c>
      <c r="X1100" s="63">
        <f t="shared" si="38"/>
        <v>1</v>
      </c>
    </row>
    <row r="1101" spans="2:25" ht="24.6" customHeight="1">
      <c r="B1101" s="48">
        <f>Personal_Development!B1102</f>
        <v>0</v>
      </c>
      <c r="C1101" s="48">
        <f>Personal_Development!C1102</f>
        <v>0</v>
      </c>
      <c r="D1101" s="14">
        <f>Personal_Development!D1102</f>
        <v>0</v>
      </c>
      <c r="E1101" s="11">
        <f>Personal_Development!E1102</f>
        <v>0</v>
      </c>
      <c r="F1101" s="12">
        <f>Personal_Development!F1102</f>
        <v>0</v>
      </c>
      <c r="G1101" s="12">
        <f>Personal_Development!G1102</f>
        <v>0</v>
      </c>
      <c r="H1101" s="40">
        <f>Personal_Development!H1102</f>
        <v>0</v>
      </c>
      <c r="I1101" s="41">
        <f>Personal_Development!I1102</f>
        <v>0</v>
      </c>
      <c r="J1101" s="42" t="str">
        <f>Personal_Development!J1102</f>
        <v/>
      </c>
      <c r="K1101" s="47"/>
      <c r="L1101" s="47"/>
      <c r="M1101" s="51"/>
      <c r="N1101" s="51"/>
      <c r="O1101" s="47"/>
      <c r="P1101" s="47"/>
      <c r="Q1101" s="47"/>
      <c r="R1101" s="47"/>
      <c r="S1101" s="51"/>
      <c r="T1101" s="51"/>
      <c r="U1101" s="47"/>
      <c r="V1101" s="47"/>
      <c r="W1101" s="52">
        <f t="shared" si="39"/>
        <v>0</v>
      </c>
      <c r="X1101" s="63">
        <f t="shared" si="38"/>
        <v>1</v>
      </c>
    </row>
    <row r="1102" spans="2:25" ht="24.95" customHeight="1">
      <c r="Y1102" s="77"/>
    </row>
  </sheetData>
  <sheetProtection algorithmName="SHA-512" hashValue="B2XKYV7cnnjm0YTO7f/9D+lp+MRUxz6EeO1Fvl+iJtgEIXWXVPrhUD39n9CLWgk+L8+Po0YYFcAx4wBDQU0s8w==" saltValue="DZ2LnfUOixyd863WZa+RRA==" spinCount="100000" sheet="1" objects="1" scenarios="1"/>
  <autoFilter ref="B2:X1101"/>
  <mergeCells count="1">
    <mergeCell ref="K1:V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187"/>
  <sheetViews>
    <sheetView zoomScale="80" zoomScaleNormal="80" workbookViewId="0">
      <pane ySplit="2" topLeftCell="A1061" activePane="bottomLeft" state="frozen"/>
      <selection pane="bottomLeft" activeCell="P1183" sqref="P1183"/>
    </sheetView>
  </sheetViews>
  <sheetFormatPr defaultRowHeight="24.95" customHeight="1" outlineLevelCol="1"/>
  <cols>
    <col min="1" max="1" width="4.140625" customWidth="1"/>
    <col min="2" max="2" width="8.85546875" customWidth="1"/>
    <col min="3" max="3" width="11.28515625" style="66" customWidth="1"/>
    <col min="4" max="4" width="11.5703125" style="6" customWidth="1"/>
    <col min="5" max="5" width="46.7109375" style="7" bestFit="1" customWidth="1"/>
    <col min="6" max="7" width="11" style="8" customWidth="1"/>
    <col min="8" max="9" width="10.7109375" style="107" hidden="1" customWidth="1" outlineLevel="1"/>
    <col min="10" max="10" width="12.28515625" style="105" hidden="1" customWidth="1" outlineLevel="1"/>
    <col min="11" max="11" width="5.7109375" style="54" customWidth="1" collapsed="1"/>
    <col min="12" max="12" width="5.7109375" style="55" customWidth="1"/>
    <col min="13" max="13" width="12" style="54" customWidth="1"/>
    <col min="14" max="14" width="5.7109375" style="54" customWidth="1"/>
    <col min="15" max="15" width="5.7109375" style="55" customWidth="1"/>
    <col min="16" max="16" width="12" style="54" customWidth="1"/>
    <col min="17" max="17" width="5.7109375" style="54" customWidth="1"/>
    <col min="18" max="18" width="5.7109375" style="55" customWidth="1"/>
    <col min="19" max="19" width="12" style="54" customWidth="1"/>
    <col min="20" max="20" width="5.7109375" style="54" customWidth="1"/>
    <col min="21" max="21" width="5.7109375" style="55" customWidth="1"/>
    <col min="22" max="22" width="12" style="54" customWidth="1"/>
    <col min="23" max="23" width="13.7109375" style="1" customWidth="1"/>
    <col min="24" max="24" width="12.85546875" style="1" customWidth="1"/>
    <col min="25" max="25" width="9.5703125" style="1" bestFit="1" customWidth="1"/>
    <col min="26" max="26" width="9.5703125" style="66" customWidth="1"/>
    <col min="27" max="27" width="22.7109375" customWidth="1"/>
  </cols>
  <sheetData>
    <row r="1" spans="2:34" ht="24.95" customHeight="1">
      <c r="C1" s="120"/>
      <c r="D1" s="35" t="str">
        <f>Personal_Development!D2</f>
        <v>As 11/01/2018 NAMELIST</v>
      </c>
      <c r="K1" s="247" t="s">
        <v>1012</v>
      </c>
      <c r="L1" s="248"/>
      <c r="M1" s="249"/>
      <c r="N1" s="247" t="s">
        <v>1502</v>
      </c>
      <c r="O1" s="248"/>
      <c r="P1" s="249"/>
      <c r="Q1" s="247" t="s">
        <v>1013</v>
      </c>
      <c r="R1" s="248"/>
      <c r="S1" s="249"/>
      <c r="T1" s="247" t="s">
        <v>1515</v>
      </c>
      <c r="U1" s="248"/>
      <c r="V1" s="249"/>
      <c r="W1" s="245" t="s">
        <v>1048</v>
      </c>
      <c r="X1" s="245" t="s">
        <v>1047</v>
      </c>
      <c r="Y1" s="245" t="s">
        <v>1049</v>
      </c>
      <c r="Z1" s="245" t="s">
        <v>1696</v>
      </c>
      <c r="AA1" s="36" t="s">
        <v>1045</v>
      </c>
      <c r="AB1" s="34"/>
    </row>
    <row r="2" spans="2:34" s="2" customFormat="1" ht="59.1" customHeight="1">
      <c r="B2" s="109" t="s">
        <v>988</v>
      </c>
      <c r="C2" s="147" t="s">
        <v>1695</v>
      </c>
      <c r="D2" s="9" t="s">
        <v>534</v>
      </c>
      <c r="E2" s="9" t="s">
        <v>535</v>
      </c>
      <c r="F2" s="10" t="s">
        <v>1041</v>
      </c>
      <c r="G2" s="10" t="s">
        <v>536</v>
      </c>
      <c r="H2" s="45" t="s">
        <v>537</v>
      </c>
      <c r="I2" s="45" t="s">
        <v>551</v>
      </c>
      <c r="J2" s="61" t="s">
        <v>554</v>
      </c>
      <c r="K2" s="110" t="s">
        <v>1</v>
      </c>
      <c r="L2" s="111" t="s">
        <v>0</v>
      </c>
      <c r="M2" s="112" t="s">
        <v>553</v>
      </c>
      <c r="N2" s="110" t="s">
        <v>1</v>
      </c>
      <c r="O2" s="113" t="s">
        <v>0</v>
      </c>
      <c r="P2" s="112" t="s">
        <v>553</v>
      </c>
      <c r="Q2" s="110" t="s">
        <v>1</v>
      </c>
      <c r="R2" s="113" t="s">
        <v>0</v>
      </c>
      <c r="S2" s="112" t="s">
        <v>553</v>
      </c>
      <c r="T2" s="110" t="s">
        <v>1</v>
      </c>
      <c r="U2" s="113" t="s">
        <v>0</v>
      </c>
      <c r="V2" s="112" t="s">
        <v>553</v>
      </c>
      <c r="W2" s="246"/>
      <c r="X2" s="246"/>
      <c r="Y2" s="246"/>
      <c r="Z2" s="246"/>
      <c r="AA2" s="114" t="s">
        <v>2730</v>
      </c>
      <c r="AB2" s="244" t="s">
        <v>1356</v>
      </c>
      <c r="AC2" s="244"/>
      <c r="AD2" s="244"/>
      <c r="AE2" s="244"/>
      <c r="AF2" s="244"/>
      <c r="AG2" s="244"/>
      <c r="AH2" s="244"/>
    </row>
    <row r="3" spans="2:34" ht="24.95" customHeight="1">
      <c r="B3" s="4">
        <f>Personal_Development!B4</f>
        <v>0</v>
      </c>
      <c r="C3" s="48">
        <f>Personal_Development!C4</f>
        <v>0</v>
      </c>
      <c r="D3" s="14" t="str">
        <f>Personal_Development!D4</f>
        <v>C10007</v>
      </c>
      <c r="E3" s="11" t="str">
        <f>Personal_Development!E4</f>
        <v>ROZIAH BINTI ABDUL MANAP</v>
      </c>
      <c r="F3" s="12" t="str">
        <f>Personal_Development!F4</f>
        <v>PRODUCTION NO.1 DEPARTMENT</v>
      </c>
      <c r="G3" s="12" t="str">
        <f>Personal_Development!G4</f>
        <v>ASSEMBLY PRODUCTION SECTION (APS)</v>
      </c>
      <c r="H3" s="40" t="str">
        <f>Personal_Development!H4</f>
        <v>CLERK 1</v>
      </c>
      <c r="I3" s="41" t="str">
        <f>Personal_Development!I4</f>
        <v>C2 OFFICE</v>
      </c>
      <c r="J3" s="78" t="str">
        <f>Personal_Development!J4</f>
        <v xml:space="preserve">C2 </v>
      </c>
      <c r="K3" s="56" t="s">
        <v>1192</v>
      </c>
      <c r="L3" s="57" t="str">
        <f t="shared" ref="L3" si="0">IF(AND(K3="Y",M3&lt;&gt;""),"A","-")</f>
        <v>A</v>
      </c>
      <c r="M3" s="145">
        <v>42859</v>
      </c>
      <c r="N3" s="56" t="s">
        <v>1192</v>
      </c>
      <c r="O3" s="57" t="str">
        <f t="shared" ref="O3" si="1">IF(AND(N3="Y",P3&lt;&gt;""),"A","-")</f>
        <v>A</v>
      </c>
      <c r="P3" s="145">
        <v>42886</v>
      </c>
      <c r="Q3" s="56"/>
      <c r="R3" s="57" t="str">
        <f t="shared" ref="R3" si="2">IF(AND(Q3="Y",S3&lt;&gt;""),"A","-")</f>
        <v>-</v>
      </c>
      <c r="S3" s="102"/>
      <c r="T3" s="56" t="s">
        <v>1192</v>
      </c>
      <c r="U3" s="57" t="str">
        <f t="shared" ref="U3:U66" si="3">IF(AND(T3="Y",V3&lt;&gt;""),"A","-")</f>
        <v>A</v>
      </c>
      <c r="V3" s="145">
        <v>42886</v>
      </c>
      <c r="W3" s="48">
        <f>COUNTIF($K3:$V3,"Y")</f>
        <v>3</v>
      </c>
      <c r="X3" s="48">
        <f>COUNTIF($K3:$V3,"A")</f>
        <v>3</v>
      </c>
      <c r="Y3" s="5">
        <f>IFERROR($X3/$W3*100,0)</f>
        <v>100</v>
      </c>
      <c r="Z3" s="60">
        <f>ROUND(IF($Y3&gt;=80,"5",IF($Y3&gt;=60,"4",IF($Y3&gt;=40,"3",IF($Y3&gt;=21,"2",IF($Y3&lt;=20,"1"))))),2)</f>
        <v>5</v>
      </c>
      <c r="AB3" s="2"/>
    </row>
    <row r="4" spans="2:34" ht="24.95" customHeight="1">
      <c r="B4" s="48">
        <f>Personal_Development!B5</f>
        <v>0</v>
      </c>
      <c r="C4" s="48">
        <f>Personal_Development!C5</f>
        <v>0</v>
      </c>
      <c r="D4" s="14" t="str">
        <f>Personal_Development!D5</f>
        <v>C10043</v>
      </c>
      <c r="E4" s="11" t="str">
        <f>Personal_Development!E5</f>
        <v>NORISAH BINTI ADAM</v>
      </c>
      <c r="F4" s="12" t="str">
        <f>Personal_Development!F5</f>
        <v>ENGINEERING AND R&amp;D DEPARTMENT</v>
      </c>
      <c r="G4" s="12" t="str">
        <f>Personal_Development!G5</f>
        <v>RD &amp; DESIGN SECTION (RDS)</v>
      </c>
      <c r="H4" s="40" t="str">
        <f>Personal_Development!H5</f>
        <v>SUPERVISOR</v>
      </c>
      <c r="I4" s="41" t="str">
        <f>Personal_Development!I5</f>
        <v>C1 OFFICE</v>
      </c>
      <c r="J4" s="78" t="str">
        <f>Personal_Development!J5</f>
        <v xml:space="preserve">C1 </v>
      </c>
      <c r="K4" s="56" t="s">
        <v>1192</v>
      </c>
      <c r="L4" s="57" t="str">
        <f t="shared" ref="L4:L67" si="4">IF(AND(K4="Y",M4&lt;&gt;""),"A","-")</f>
        <v>A</v>
      </c>
      <c r="M4" s="53">
        <v>42746</v>
      </c>
      <c r="N4" s="56" t="s">
        <v>1192</v>
      </c>
      <c r="O4" s="57" t="str">
        <f t="shared" ref="O4:O67" si="5">IF(AND(N4="Y",P4&lt;&gt;""),"A","-")</f>
        <v>A</v>
      </c>
      <c r="P4" s="53">
        <v>42746</v>
      </c>
      <c r="Q4" s="56"/>
      <c r="R4" s="57" t="str">
        <f t="shared" ref="R4:R67" si="6">IF(AND(Q4="Y",S4&lt;&gt;""),"A","-")</f>
        <v>-</v>
      </c>
      <c r="S4" s="102"/>
      <c r="T4" s="56" t="s">
        <v>1192</v>
      </c>
      <c r="U4" s="57" t="str">
        <f t="shared" si="3"/>
        <v>A</v>
      </c>
      <c r="V4" s="137" t="s">
        <v>1608</v>
      </c>
      <c r="W4" s="48">
        <f t="shared" ref="W4:W67" si="7">COUNTIF($K4:$V4,"Y")</f>
        <v>3</v>
      </c>
      <c r="X4" s="48">
        <f t="shared" ref="X4:X67" si="8">COUNTIF($K4:$V4,"A")</f>
        <v>3</v>
      </c>
      <c r="Y4" s="5">
        <f t="shared" ref="Y4:Y67" si="9">IFERROR($X4/$W4*100,0)</f>
        <v>100</v>
      </c>
      <c r="Z4" s="60">
        <f>ROUND(IF($Y4&gt;=80,"5",IF($Y4&gt;=60,"4",IF($Y4&gt;=40,"3",IF($Y4&gt;=21,"2",IF($Y4&lt;=20,"1"))))),2)</f>
        <v>5</v>
      </c>
      <c r="AB4" s="2"/>
    </row>
    <row r="5" spans="2:34" ht="24.75" customHeight="1">
      <c r="B5" s="48">
        <f>Personal_Development!B6</f>
        <v>0</v>
      </c>
      <c r="C5" s="48">
        <f>Personal_Development!C6</f>
        <v>0</v>
      </c>
      <c r="D5" s="14" t="str">
        <f>Personal_Development!D6</f>
        <v>C10050</v>
      </c>
      <c r="E5" s="11" t="str">
        <f>Personal_Development!E6</f>
        <v>ZURAIMI BIN ZAINAL ABIDIN</v>
      </c>
      <c r="F5" s="12" t="str">
        <f>Personal_Development!F6</f>
        <v>GENERAL AFFAIRS DEPARTMENT</v>
      </c>
      <c r="G5" s="12" t="str">
        <f>Personal_Development!G6</f>
        <v>GENERAL AFFAIRS SECTION (GAS)</v>
      </c>
      <c r="H5" s="40" t="str">
        <f>Personal_Development!H6</f>
        <v>CLERK 1</v>
      </c>
      <c r="I5" s="41" t="str">
        <f>Personal_Development!I6</f>
        <v>C2 OFFICE</v>
      </c>
      <c r="J5" s="78" t="str">
        <f>Personal_Development!J6</f>
        <v xml:space="preserve">C2 </v>
      </c>
      <c r="K5" s="56" t="s">
        <v>1192</v>
      </c>
      <c r="L5" s="57" t="str">
        <f t="shared" si="4"/>
        <v>A</v>
      </c>
      <c r="M5" s="145">
        <v>42928</v>
      </c>
      <c r="N5" s="56" t="s">
        <v>1192</v>
      </c>
      <c r="O5" s="57" t="str">
        <f t="shared" si="5"/>
        <v>A</v>
      </c>
      <c r="P5" s="137" t="s">
        <v>1607</v>
      </c>
      <c r="Q5" s="56"/>
      <c r="R5" s="57" t="str">
        <f t="shared" si="6"/>
        <v>-</v>
      </c>
      <c r="S5" s="102"/>
      <c r="T5" s="56" t="s">
        <v>1192</v>
      </c>
      <c r="U5" s="57" t="str">
        <f t="shared" si="3"/>
        <v>A</v>
      </c>
      <c r="V5" s="137" t="s">
        <v>1607</v>
      </c>
      <c r="W5" s="48">
        <f t="shared" si="7"/>
        <v>3</v>
      </c>
      <c r="X5" s="48">
        <f t="shared" si="8"/>
        <v>3</v>
      </c>
      <c r="Y5" s="5">
        <f t="shared" si="9"/>
        <v>100</v>
      </c>
      <c r="Z5" s="60">
        <f t="shared" ref="Z5:Z68" si="10">ROUND(IF($Y5&gt;=80,"5",IF($Y5&gt;=60,"4",IF($Y5&gt;=40,"3",IF($Y5&gt;=21,"2",IF($Y5&lt;=20,"1"))))),2)</f>
        <v>5</v>
      </c>
      <c r="AB5" s="2"/>
    </row>
    <row r="6" spans="2:34" ht="24.95" customHeight="1">
      <c r="B6" s="48">
        <f>Personal_Development!B7</f>
        <v>0</v>
      </c>
      <c r="C6" s="48">
        <f>Personal_Development!C7</f>
        <v>0</v>
      </c>
      <c r="D6" s="14" t="str">
        <f>Personal_Development!D7</f>
        <v>C10102</v>
      </c>
      <c r="E6" s="11" t="str">
        <f>Personal_Development!E7</f>
        <v>VIJAYAKUMARI A/P RAMAN</v>
      </c>
      <c r="F6" s="12" t="str">
        <f>Personal_Development!F7</f>
        <v>PRODUCTION NO.2 DEPARTMENT</v>
      </c>
      <c r="G6" s="12" t="str">
        <f>Personal_Development!G7</f>
        <v>MOLDING PRODUCTION SECTION (MPS)</v>
      </c>
      <c r="H6" s="40" t="str">
        <f>Personal_Development!H7</f>
        <v>SENIOR QC CHECKER</v>
      </c>
      <c r="I6" s="41" t="str">
        <f>Personal_Development!I7</f>
        <v>C2 PROD</v>
      </c>
      <c r="J6" s="78" t="str">
        <f>Personal_Development!J7</f>
        <v xml:space="preserve">C2 </v>
      </c>
      <c r="K6" s="56" t="s">
        <v>1192</v>
      </c>
      <c r="L6" s="57" t="str">
        <f t="shared" si="4"/>
        <v>A</v>
      </c>
      <c r="M6" s="142" t="s">
        <v>1708</v>
      </c>
      <c r="N6" s="56" t="s">
        <v>1192</v>
      </c>
      <c r="O6" s="57" t="str">
        <f t="shared" si="5"/>
        <v>A</v>
      </c>
      <c r="P6" s="145">
        <v>42976</v>
      </c>
      <c r="Q6" s="56"/>
      <c r="R6" s="57" t="str">
        <f t="shared" si="6"/>
        <v>-</v>
      </c>
      <c r="S6" s="102"/>
      <c r="T6" s="56" t="s">
        <v>1192</v>
      </c>
      <c r="U6" s="57" t="str">
        <f t="shared" si="3"/>
        <v>A</v>
      </c>
      <c r="V6" s="145">
        <v>42976</v>
      </c>
      <c r="W6" s="48">
        <f t="shared" si="7"/>
        <v>3</v>
      </c>
      <c r="X6" s="48">
        <f t="shared" si="8"/>
        <v>3</v>
      </c>
      <c r="Y6" s="5">
        <f t="shared" si="9"/>
        <v>100</v>
      </c>
      <c r="Z6" s="60">
        <f t="shared" si="10"/>
        <v>5</v>
      </c>
      <c r="AB6" s="2"/>
    </row>
    <row r="7" spans="2:34" ht="24.95" customHeight="1">
      <c r="B7" s="48">
        <f>Personal_Development!B8</f>
        <v>0</v>
      </c>
      <c r="C7" s="48">
        <f>Personal_Development!C8</f>
        <v>0</v>
      </c>
      <c r="D7" s="14" t="str">
        <f>Personal_Development!D8</f>
        <v>C10105</v>
      </c>
      <c r="E7" s="11" t="str">
        <f>Personal_Development!E8</f>
        <v>MAIZON BINTI MUSA</v>
      </c>
      <c r="F7" s="12" t="str">
        <f>Personal_Development!F8</f>
        <v>PRODUCTION NO.2 DEPARTMENT</v>
      </c>
      <c r="G7" s="12" t="str">
        <f>Personal_Development!G8</f>
        <v>MOLDING PRODUCTION SECTION (MPS)</v>
      </c>
      <c r="H7" s="40" t="str">
        <f>Personal_Development!H8</f>
        <v xml:space="preserve">SKILLED QUALITY CHECKER 2 </v>
      </c>
      <c r="I7" s="41" t="str">
        <f>Personal_Development!I8</f>
        <v>F1</v>
      </c>
      <c r="J7" s="78" t="str">
        <f>Personal_Development!J8</f>
        <v>F1</v>
      </c>
      <c r="K7" s="56" t="s">
        <v>1192</v>
      </c>
      <c r="L7" s="57" t="str">
        <f t="shared" si="4"/>
        <v>A</v>
      </c>
      <c r="M7" s="142" t="s">
        <v>1708</v>
      </c>
      <c r="N7" s="56" t="s">
        <v>1192</v>
      </c>
      <c r="O7" s="57" t="str">
        <f t="shared" si="5"/>
        <v>A</v>
      </c>
      <c r="P7" s="145">
        <v>42935</v>
      </c>
      <c r="Q7" s="56"/>
      <c r="R7" s="57" t="str">
        <f t="shared" si="6"/>
        <v>-</v>
      </c>
      <c r="S7" s="102"/>
      <c r="T7" s="56" t="s">
        <v>1192</v>
      </c>
      <c r="U7" s="57" t="str">
        <f t="shared" si="3"/>
        <v>A</v>
      </c>
      <c r="V7" s="145">
        <v>42956</v>
      </c>
      <c r="W7" s="48">
        <f t="shared" si="7"/>
        <v>3</v>
      </c>
      <c r="X7" s="48">
        <f t="shared" si="8"/>
        <v>3</v>
      </c>
      <c r="Y7" s="5">
        <f t="shared" si="9"/>
        <v>100</v>
      </c>
      <c r="Z7" s="60">
        <f t="shared" si="10"/>
        <v>5</v>
      </c>
      <c r="AB7" s="2"/>
    </row>
    <row r="8" spans="2:34" ht="24.95" customHeight="1">
      <c r="B8" s="48" t="str">
        <f>Personal_Development!B9</f>
        <v>R</v>
      </c>
      <c r="C8" s="48">
        <f>Personal_Development!C9</f>
        <v>0</v>
      </c>
      <c r="D8" s="14" t="str">
        <f>Personal_Development!D9</f>
        <v>C10114</v>
      </c>
      <c r="E8" s="11" t="str">
        <f>Personal_Development!E9</f>
        <v>ROSNAH BINTI RAMLI</v>
      </c>
      <c r="F8" s="12" t="str">
        <f>Personal_Development!F9</f>
        <v>PRODUCTION NO.2 DEPARTMENT</v>
      </c>
      <c r="G8" s="12" t="str">
        <f>Personal_Development!G9</f>
        <v>MOLDING PRODUCTION SECTION (MPS)</v>
      </c>
      <c r="H8" s="40" t="str">
        <f>Personal_Development!H9</f>
        <v>OPERATOR 1</v>
      </c>
      <c r="I8" s="41" t="str">
        <f>Personal_Development!I9</f>
        <v>C3 PROD</v>
      </c>
      <c r="J8" s="78" t="str">
        <f>Personal_Development!J9</f>
        <v xml:space="preserve">C3 </v>
      </c>
      <c r="K8" s="56" t="s">
        <v>1192</v>
      </c>
      <c r="L8" s="57" t="str">
        <f t="shared" si="4"/>
        <v>A</v>
      </c>
      <c r="M8" s="53">
        <v>42759</v>
      </c>
      <c r="N8" s="56" t="s">
        <v>1192</v>
      </c>
      <c r="O8" s="57" t="str">
        <f t="shared" si="5"/>
        <v>A</v>
      </c>
      <c r="P8" s="145">
        <v>42976</v>
      </c>
      <c r="Q8" s="56"/>
      <c r="R8" s="57" t="str">
        <f t="shared" si="6"/>
        <v>-</v>
      </c>
      <c r="S8" s="102"/>
      <c r="T8" s="56" t="s">
        <v>1192</v>
      </c>
      <c r="U8" s="57" t="str">
        <f t="shared" si="3"/>
        <v>A</v>
      </c>
      <c r="V8" s="145">
        <v>42976</v>
      </c>
      <c r="W8" s="48">
        <f t="shared" si="7"/>
        <v>3</v>
      </c>
      <c r="X8" s="48">
        <f t="shared" si="8"/>
        <v>3</v>
      </c>
      <c r="Y8" s="5">
        <f t="shared" si="9"/>
        <v>100</v>
      </c>
      <c r="Z8" s="60">
        <f t="shared" si="10"/>
        <v>5</v>
      </c>
      <c r="AB8" s="2"/>
    </row>
    <row r="9" spans="2:34" ht="24.95" customHeight="1">
      <c r="B9" s="48">
        <f>Personal_Development!B10</f>
        <v>0</v>
      </c>
      <c r="C9" s="48">
        <f>Personal_Development!C10</f>
        <v>0</v>
      </c>
      <c r="D9" s="14" t="str">
        <f>Personal_Development!D10</f>
        <v>C10133</v>
      </c>
      <c r="E9" s="11" t="str">
        <f>Personal_Development!E10</f>
        <v>ROHANAWATI BINTI CHE ANI</v>
      </c>
      <c r="F9" s="12" t="str">
        <f>Personal_Development!F10</f>
        <v>CSR PROMOTION OFFICE</v>
      </c>
      <c r="G9" s="12">
        <f>Personal_Development!G10</f>
        <v>0</v>
      </c>
      <c r="H9" s="40" t="str">
        <f>Personal_Development!H10</f>
        <v>ASSISTANT</v>
      </c>
      <c r="I9" s="41" t="str">
        <f>Personal_Development!I10</f>
        <v>C1 OFFICE</v>
      </c>
      <c r="J9" s="78" t="str">
        <f>Personal_Development!J10</f>
        <v xml:space="preserve">C1 </v>
      </c>
      <c r="K9" s="56" t="s">
        <v>1192</v>
      </c>
      <c r="L9" s="57" t="str">
        <f t="shared" si="4"/>
        <v>A</v>
      </c>
      <c r="M9" s="145">
        <v>42921</v>
      </c>
      <c r="N9" s="56" t="s">
        <v>1192</v>
      </c>
      <c r="O9" s="57" t="str">
        <f t="shared" si="5"/>
        <v>A</v>
      </c>
      <c r="P9" s="145">
        <v>42935</v>
      </c>
      <c r="Q9" s="56"/>
      <c r="R9" s="57" t="str">
        <f t="shared" si="6"/>
        <v>-</v>
      </c>
      <c r="S9" s="102"/>
      <c r="T9" s="56" t="s">
        <v>1192</v>
      </c>
      <c r="U9" s="57" t="str">
        <f t="shared" si="3"/>
        <v>A</v>
      </c>
      <c r="V9" s="223">
        <v>43069</v>
      </c>
      <c r="W9" s="48">
        <f t="shared" si="7"/>
        <v>3</v>
      </c>
      <c r="X9" s="48">
        <f t="shared" si="8"/>
        <v>3</v>
      </c>
      <c r="Y9" s="5">
        <f t="shared" si="9"/>
        <v>100</v>
      </c>
      <c r="Z9" s="60">
        <f t="shared" si="10"/>
        <v>5</v>
      </c>
      <c r="AB9" s="2"/>
    </row>
    <row r="10" spans="2:34" ht="24.95" customHeight="1">
      <c r="B10" s="48" t="str">
        <f>Personal_Development!B11</f>
        <v>R</v>
      </c>
      <c r="C10" s="48">
        <f>Personal_Development!C11</f>
        <v>0</v>
      </c>
      <c r="D10" s="14" t="str">
        <f>Personal_Development!D11</f>
        <v>C10179</v>
      </c>
      <c r="E10" s="11" t="str">
        <f>Personal_Development!E11</f>
        <v>ZARINA BT ZAINAL</v>
      </c>
      <c r="F10" s="12" t="str">
        <f>Personal_Development!F11</f>
        <v>PRODUCTION NO.1 DEPARTMENT</v>
      </c>
      <c r="G10" s="12" t="str">
        <f>Personal_Development!G11</f>
        <v>ASSEMBLY PRODUCTION SECTION (APS)</v>
      </c>
      <c r="H10" s="40" t="str">
        <f>Personal_Development!H11</f>
        <v>OPERATOR 1</v>
      </c>
      <c r="I10" s="41" t="str">
        <f>Personal_Development!I11</f>
        <v>C3 PROD</v>
      </c>
      <c r="J10" s="78" t="str">
        <f>Personal_Development!J11</f>
        <v xml:space="preserve">C3 </v>
      </c>
      <c r="K10" s="56" t="s">
        <v>1192</v>
      </c>
      <c r="L10" s="57" t="str">
        <f t="shared" si="4"/>
        <v>A</v>
      </c>
      <c r="M10" s="142" t="s">
        <v>1653</v>
      </c>
      <c r="N10" s="56" t="s">
        <v>1192</v>
      </c>
      <c r="O10" s="57" t="str">
        <f t="shared" si="5"/>
        <v>A</v>
      </c>
      <c r="P10" s="142" t="s">
        <v>1653</v>
      </c>
      <c r="Q10" s="56"/>
      <c r="R10" s="57" t="str">
        <f t="shared" si="6"/>
        <v>-</v>
      </c>
      <c r="S10" s="102"/>
      <c r="T10" s="56" t="s">
        <v>1192</v>
      </c>
      <c r="U10" s="57" t="str">
        <f t="shared" si="3"/>
        <v>-</v>
      </c>
      <c r="V10" s="102"/>
      <c r="W10" s="48">
        <f t="shared" si="7"/>
        <v>3</v>
      </c>
      <c r="X10" s="48">
        <f t="shared" si="8"/>
        <v>2</v>
      </c>
      <c r="Y10" s="5">
        <f t="shared" si="9"/>
        <v>66.666666666666657</v>
      </c>
      <c r="Z10" s="60">
        <f t="shared" si="10"/>
        <v>4</v>
      </c>
      <c r="AB10" s="2"/>
    </row>
    <row r="11" spans="2:34" ht="24.95" customHeight="1">
      <c r="B11" s="48">
        <f>Personal_Development!B12</f>
        <v>0</v>
      </c>
      <c r="C11" s="48">
        <f>Personal_Development!C12</f>
        <v>0</v>
      </c>
      <c r="D11" s="14" t="str">
        <f>Personal_Development!D12</f>
        <v>C10195</v>
      </c>
      <c r="E11" s="11" t="str">
        <f>Personal_Development!E12</f>
        <v>NORAINI BT MADIN</v>
      </c>
      <c r="F11" s="12" t="str">
        <f>Personal_Development!F12</f>
        <v>PRODUCTION NO.1 DEPARTMENT</v>
      </c>
      <c r="G11" s="12" t="str">
        <f>Personal_Development!G12</f>
        <v>ASSEMBLY PRODUCTION SECTION (APS)</v>
      </c>
      <c r="H11" s="40" t="str">
        <f>Personal_Development!H12</f>
        <v>LINE LEADER</v>
      </c>
      <c r="I11" s="41" t="str">
        <f>Personal_Development!I12</f>
        <v>C2 PROD</v>
      </c>
      <c r="J11" s="78" t="str">
        <f>Personal_Development!J12</f>
        <v xml:space="preserve">C2 </v>
      </c>
      <c r="K11" s="56" t="s">
        <v>1192</v>
      </c>
      <c r="L11" s="57" t="str">
        <f t="shared" si="4"/>
        <v>A</v>
      </c>
      <c r="M11" s="137" t="s">
        <v>1606</v>
      </c>
      <c r="N11" s="56" t="s">
        <v>1192</v>
      </c>
      <c r="O11" s="57" t="str">
        <f t="shared" si="5"/>
        <v>A</v>
      </c>
      <c r="P11" s="145">
        <v>42886</v>
      </c>
      <c r="Q11" s="56"/>
      <c r="R11" s="57" t="str">
        <f t="shared" si="6"/>
        <v>-</v>
      </c>
      <c r="S11" s="102"/>
      <c r="T11" s="56" t="s">
        <v>1192</v>
      </c>
      <c r="U11" s="57" t="str">
        <f t="shared" si="3"/>
        <v>A</v>
      </c>
      <c r="V11" s="145">
        <v>42886</v>
      </c>
      <c r="W11" s="48">
        <f t="shared" si="7"/>
        <v>3</v>
      </c>
      <c r="X11" s="48">
        <f t="shared" si="8"/>
        <v>3</v>
      </c>
      <c r="Y11" s="5">
        <f t="shared" si="9"/>
        <v>100</v>
      </c>
      <c r="Z11" s="60">
        <f t="shared" si="10"/>
        <v>5</v>
      </c>
      <c r="AB11" s="2"/>
    </row>
    <row r="12" spans="2:34" ht="24.95" customHeight="1">
      <c r="B12" s="48">
        <f>Personal_Development!B13</f>
        <v>0</v>
      </c>
      <c r="C12" s="48">
        <f>Personal_Development!C13</f>
        <v>0</v>
      </c>
      <c r="D12" s="14" t="str">
        <f>Personal_Development!D13</f>
        <v>C10252</v>
      </c>
      <c r="E12" s="11" t="str">
        <f>Personal_Development!E13</f>
        <v>BANAT YAAKOB</v>
      </c>
      <c r="F12" s="12" t="str">
        <f>Personal_Development!F13</f>
        <v>PRODUCTION NO.2 DEPARTMENT</v>
      </c>
      <c r="G12" s="12" t="str">
        <f>Personal_Development!G13</f>
        <v>MOLDING PRODUCTION SECTION (MPS)</v>
      </c>
      <c r="H12" s="40" t="str">
        <f>Personal_Development!H13</f>
        <v>SENIOR QC CHECKER</v>
      </c>
      <c r="I12" s="41" t="str">
        <f>Personal_Development!I13</f>
        <v>C2 PROD</v>
      </c>
      <c r="J12" s="78" t="str">
        <f>Personal_Development!J13</f>
        <v xml:space="preserve">C2 </v>
      </c>
      <c r="K12" s="56" t="s">
        <v>1192</v>
      </c>
      <c r="L12" s="57" t="str">
        <f t="shared" si="4"/>
        <v>A</v>
      </c>
      <c r="M12" s="142" t="s">
        <v>1708</v>
      </c>
      <c r="N12" s="56" t="s">
        <v>1192</v>
      </c>
      <c r="O12" s="57" t="str">
        <f t="shared" si="5"/>
        <v>A</v>
      </c>
      <c r="P12" s="137" t="s">
        <v>1608</v>
      </c>
      <c r="Q12" s="56"/>
      <c r="R12" s="57" t="str">
        <f t="shared" si="6"/>
        <v>-</v>
      </c>
      <c r="S12" s="102"/>
      <c r="T12" s="56" t="s">
        <v>1192</v>
      </c>
      <c r="U12" s="57" t="str">
        <f t="shared" si="3"/>
        <v>A</v>
      </c>
      <c r="V12" s="137" t="s">
        <v>1608</v>
      </c>
      <c r="W12" s="48">
        <f t="shared" si="7"/>
        <v>3</v>
      </c>
      <c r="X12" s="48">
        <f t="shared" si="8"/>
        <v>3</v>
      </c>
      <c r="Y12" s="5">
        <f t="shared" si="9"/>
        <v>100</v>
      </c>
      <c r="Z12" s="60">
        <f t="shared" si="10"/>
        <v>5</v>
      </c>
      <c r="AB12" s="2"/>
    </row>
    <row r="13" spans="2:34" ht="24.95" customHeight="1">
      <c r="B13" s="48">
        <f>Personal_Development!B14</f>
        <v>0</v>
      </c>
      <c r="C13" s="48">
        <f>Personal_Development!C14</f>
        <v>0</v>
      </c>
      <c r="D13" s="14" t="str">
        <f>Personal_Development!D14</f>
        <v>C10340</v>
      </c>
      <c r="E13" s="11" t="str">
        <f>Personal_Development!E14</f>
        <v>NORAZIZAH OTHMAN</v>
      </c>
      <c r="F13" s="12" t="str">
        <f>Personal_Development!F14</f>
        <v>PRODUCTION NO.1 DEPARTMENT</v>
      </c>
      <c r="G13" s="12" t="str">
        <f>Personal_Development!G14</f>
        <v>ASSEMBLY PRODUCTION SECTION (APS)</v>
      </c>
      <c r="H13" s="40" t="str">
        <f>Personal_Development!H14</f>
        <v>OPERATOR 1</v>
      </c>
      <c r="I13" s="41" t="str">
        <f>Personal_Development!I14</f>
        <v>C3 PROD</v>
      </c>
      <c r="J13" s="78" t="str">
        <f>Personal_Development!J14</f>
        <v xml:space="preserve">C3 </v>
      </c>
      <c r="K13" s="56" t="s">
        <v>1192</v>
      </c>
      <c r="L13" s="57" t="str">
        <f t="shared" si="4"/>
        <v>A</v>
      </c>
      <c r="M13" s="53">
        <v>42754</v>
      </c>
      <c r="N13" s="56" t="s">
        <v>1192</v>
      </c>
      <c r="O13" s="57" t="str">
        <f t="shared" si="5"/>
        <v>A</v>
      </c>
      <c r="P13" s="142" t="s">
        <v>1653</v>
      </c>
      <c r="Q13" s="56"/>
      <c r="R13" s="57" t="str">
        <f t="shared" si="6"/>
        <v>-</v>
      </c>
      <c r="S13" s="102"/>
      <c r="T13" s="56" t="s">
        <v>1192</v>
      </c>
      <c r="U13" s="57" t="str">
        <f t="shared" si="3"/>
        <v>A</v>
      </c>
      <c r="V13" s="142" t="s">
        <v>1653</v>
      </c>
      <c r="W13" s="48">
        <f t="shared" si="7"/>
        <v>3</v>
      </c>
      <c r="X13" s="48">
        <f t="shared" si="8"/>
        <v>3</v>
      </c>
      <c r="Y13" s="5">
        <f t="shared" si="9"/>
        <v>100</v>
      </c>
      <c r="Z13" s="60">
        <f t="shared" si="10"/>
        <v>5</v>
      </c>
      <c r="AB13" s="2"/>
    </row>
    <row r="14" spans="2:34" ht="24.95" customHeight="1">
      <c r="B14" s="48">
        <f>Personal_Development!B15</f>
        <v>0</v>
      </c>
      <c r="C14" s="48">
        <f>Personal_Development!C15</f>
        <v>0</v>
      </c>
      <c r="D14" s="14" t="str">
        <f>Personal_Development!D15</f>
        <v>C10364</v>
      </c>
      <c r="E14" s="11" t="str">
        <f>Personal_Development!E15</f>
        <v>RAHMAT B. ABDUL RAHMAN</v>
      </c>
      <c r="F14" s="12" t="str">
        <f>Personal_Development!F15</f>
        <v>FACTORY OPERATIONS DEPARTMENT</v>
      </c>
      <c r="G14" s="12" t="str">
        <f>Personal_Development!G15</f>
        <v>INVENTORY &amp; SYSYTEM CONTROL SECTION (IVS)</v>
      </c>
      <c r="H14" s="40" t="str">
        <f>Personal_Development!H15</f>
        <v>SUPERVISOR</v>
      </c>
      <c r="I14" s="41" t="str">
        <f>Personal_Development!I15</f>
        <v>C1 PROD</v>
      </c>
      <c r="J14" s="78" t="str">
        <f>Personal_Development!J15</f>
        <v xml:space="preserve">C1 </v>
      </c>
      <c r="K14" s="56" t="s">
        <v>1192</v>
      </c>
      <c r="L14" s="57" t="str">
        <f t="shared" si="4"/>
        <v>-</v>
      </c>
      <c r="M14" s="53"/>
      <c r="N14" s="56" t="s">
        <v>1192</v>
      </c>
      <c r="O14" s="57" t="str">
        <f t="shared" si="5"/>
        <v>A</v>
      </c>
      <c r="P14" s="142" t="s">
        <v>1653</v>
      </c>
      <c r="Q14" s="56"/>
      <c r="R14" s="57" t="str">
        <f t="shared" si="6"/>
        <v>-</v>
      </c>
      <c r="S14" s="102"/>
      <c r="T14" s="56" t="s">
        <v>1192</v>
      </c>
      <c r="U14" s="57" t="str">
        <f t="shared" si="3"/>
        <v>A</v>
      </c>
      <c r="V14" s="142" t="s">
        <v>1653</v>
      </c>
      <c r="W14" s="48">
        <f t="shared" si="7"/>
        <v>3</v>
      </c>
      <c r="X14" s="48">
        <f t="shared" si="8"/>
        <v>2</v>
      </c>
      <c r="Y14" s="5">
        <f t="shared" si="9"/>
        <v>66.666666666666657</v>
      </c>
      <c r="Z14" s="60">
        <f t="shared" si="10"/>
        <v>4</v>
      </c>
      <c r="AB14" s="2"/>
    </row>
    <row r="15" spans="2:34" ht="24.95" customHeight="1">
      <c r="B15" s="48">
        <f>Personal_Development!B16</f>
        <v>0</v>
      </c>
      <c r="C15" s="48">
        <f>Personal_Development!C16</f>
        <v>0</v>
      </c>
      <c r="D15" s="14" t="str">
        <f>Personal_Development!D16</f>
        <v>C10380</v>
      </c>
      <c r="E15" s="11" t="str">
        <f>Personal_Development!E16</f>
        <v>NOR AZIZAH YAAKUB</v>
      </c>
      <c r="F15" s="12" t="str">
        <f>Personal_Development!F16</f>
        <v>PRODUCTION NO.1 DEPARTMENT</v>
      </c>
      <c r="G15" s="12" t="str">
        <f>Personal_Development!G16</f>
        <v>ASSEMBLY PRODUCTION SECTION (APS)</v>
      </c>
      <c r="H15" s="40" t="str">
        <f>Personal_Development!H16</f>
        <v>SUPERVISOR</v>
      </c>
      <c r="I15" s="41" t="str">
        <f>Personal_Development!I16</f>
        <v>C1 PROD</v>
      </c>
      <c r="J15" s="78" t="str">
        <f>Personal_Development!J16</f>
        <v xml:space="preserve">C1 </v>
      </c>
      <c r="K15" s="56" t="s">
        <v>1192</v>
      </c>
      <c r="L15" s="57" t="str">
        <f t="shared" si="4"/>
        <v>A</v>
      </c>
      <c r="M15" s="137" t="s">
        <v>1603</v>
      </c>
      <c r="N15" s="56" t="s">
        <v>1192</v>
      </c>
      <c r="O15" s="57" t="str">
        <f t="shared" si="5"/>
        <v>A</v>
      </c>
      <c r="P15" s="142" t="s">
        <v>1653</v>
      </c>
      <c r="Q15" s="56"/>
      <c r="R15" s="57" t="str">
        <f t="shared" si="6"/>
        <v>-</v>
      </c>
      <c r="S15" s="102"/>
      <c r="T15" s="56" t="s">
        <v>1192</v>
      </c>
      <c r="U15" s="57" t="str">
        <f t="shared" si="3"/>
        <v>A</v>
      </c>
      <c r="V15" s="142" t="s">
        <v>1653</v>
      </c>
      <c r="W15" s="48">
        <f t="shared" si="7"/>
        <v>3</v>
      </c>
      <c r="X15" s="48">
        <f t="shared" si="8"/>
        <v>3</v>
      </c>
      <c r="Y15" s="5">
        <f t="shared" si="9"/>
        <v>100</v>
      </c>
      <c r="Z15" s="60">
        <f t="shared" si="10"/>
        <v>5</v>
      </c>
      <c r="AB15" s="2"/>
    </row>
    <row r="16" spans="2:34" ht="24.95" customHeight="1">
      <c r="B16" s="48">
        <f>Personal_Development!B17</f>
        <v>0</v>
      </c>
      <c r="C16" s="48">
        <f>Personal_Development!C17</f>
        <v>0</v>
      </c>
      <c r="D16" s="14" t="str">
        <f>Personal_Development!D17</f>
        <v>C10413</v>
      </c>
      <c r="E16" s="11" t="str">
        <f>Personal_Development!E17</f>
        <v>HIJRAH BT MONSI @ MON</v>
      </c>
      <c r="F16" s="12" t="str">
        <f>Personal_Development!F17</f>
        <v>FACTORY OPERATIONS DEPARTMENT</v>
      </c>
      <c r="G16" s="12" t="str">
        <f>Personal_Development!G17</f>
        <v>INVENTORY &amp; SYSYTEM CONTROL SECTION (IVS)</v>
      </c>
      <c r="H16" s="40" t="str">
        <f>Personal_Development!H17</f>
        <v>SENIOR STOREKEEPER</v>
      </c>
      <c r="I16" s="41" t="str">
        <f>Personal_Development!I17</f>
        <v>C2 PROD</v>
      </c>
      <c r="J16" s="78" t="str">
        <f>Personal_Development!J17</f>
        <v xml:space="preserve">C2 </v>
      </c>
      <c r="K16" s="56" t="s">
        <v>1192</v>
      </c>
      <c r="L16" s="57" t="str">
        <f t="shared" si="4"/>
        <v>A</v>
      </c>
      <c r="M16" s="53">
        <v>42985</v>
      </c>
      <c r="N16" s="56" t="s">
        <v>1192</v>
      </c>
      <c r="O16" s="57" t="str">
        <f t="shared" si="5"/>
        <v>A</v>
      </c>
      <c r="P16" s="137" t="s">
        <v>1602</v>
      </c>
      <c r="Q16" s="56"/>
      <c r="R16" s="57" t="str">
        <f t="shared" si="6"/>
        <v>-</v>
      </c>
      <c r="S16" s="102"/>
      <c r="T16" s="56" t="s">
        <v>1192</v>
      </c>
      <c r="U16" s="57" t="str">
        <f t="shared" si="3"/>
        <v>A</v>
      </c>
      <c r="V16" s="137" t="s">
        <v>1602</v>
      </c>
      <c r="W16" s="48">
        <f t="shared" si="7"/>
        <v>3</v>
      </c>
      <c r="X16" s="48">
        <f t="shared" si="8"/>
        <v>3</v>
      </c>
      <c r="Y16" s="5">
        <f t="shared" si="9"/>
        <v>100</v>
      </c>
      <c r="Z16" s="60">
        <f t="shared" si="10"/>
        <v>5</v>
      </c>
      <c r="AB16" s="2"/>
    </row>
    <row r="17" spans="2:28" ht="24.95" customHeight="1">
      <c r="B17" s="48">
        <f>Personal_Development!B18</f>
        <v>0</v>
      </c>
      <c r="C17" s="48">
        <f>Personal_Development!C18</f>
        <v>0</v>
      </c>
      <c r="D17" s="14" t="str">
        <f>Personal_Development!D18</f>
        <v>C10495</v>
      </c>
      <c r="E17" s="11" t="str">
        <f>Personal_Development!E18</f>
        <v>KANDIMADY A/P SUBRAMANIAM</v>
      </c>
      <c r="F17" s="12" t="str">
        <f>Personal_Development!F18</f>
        <v>PRODUCTION NO.1 DEPARTMENT</v>
      </c>
      <c r="G17" s="12" t="str">
        <f>Personal_Development!G18</f>
        <v>ASSEMBLY PRODUCTION SECTION (APS)</v>
      </c>
      <c r="H17" s="40" t="str">
        <f>Personal_Development!H18</f>
        <v>OPERATOR 2</v>
      </c>
      <c r="I17" s="41" t="str">
        <f>Personal_Development!I18</f>
        <v>C4 PROD</v>
      </c>
      <c r="J17" s="78" t="str">
        <f>Personal_Development!J18</f>
        <v xml:space="preserve">C4 </v>
      </c>
      <c r="K17" s="56" t="s">
        <v>1192</v>
      </c>
      <c r="L17" s="57" t="str">
        <f t="shared" si="4"/>
        <v>A</v>
      </c>
      <c r="M17" s="137" t="s">
        <v>1606</v>
      </c>
      <c r="N17" s="56" t="s">
        <v>1192</v>
      </c>
      <c r="O17" s="57" t="str">
        <f t="shared" si="5"/>
        <v>A</v>
      </c>
      <c r="P17" s="142" t="s">
        <v>1653</v>
      </c>
      <c r="Q17" s="56"/>
      <c r="R17" s="57" t="str">
        <f t="shared" si="6"/>
        <v>-</v>
      </c>
      <c r="S17" s="102"/>
      <c r="T17" s="56" t="s">
        <v>1192</v>
      </c>
      <c r="U17" s="57" t="str">
        <f t="shared" si="3"/>
        <v>A</v>
      </c>
      <c r="V17" s="142" t="s">
        <v>1653</v>
      </c>
      <c r="W17" s="48">
        <f t="shared" si="7"/>
        <v>3</v>
      </c>
      <c r="X17" s="48">
        <f t="shared" si="8"/>
        <v>3</v>
      </c>
      <c r="Y17" s="5">
        <f t="shared" si="9"/>
        <v>100</v>
      </c>
      <c r="Z17" s="60">
        <f t="shared" si="10"/>
        <v>5</v>
      </c>
      <c r="AB17" s="2"/>
    </row>
    <row r="18" spans="2:28" ht="24.95" customHeight="1">
      <c r="B18" s="48">
        <f>Personal_Development!B19</f>
        <v>0</v>
      </c>
      <c r="C18" s="48">
        <f>Personal_Development!C19</f>
        <v>0</v>
      </c>
      <c r="D18" s="14" t="str">
        <f>Personal_Development!D19</f>
        <v>C10518</v>
      </c>
      <c r="E18" s="11" t="str">
        <f>Personal_Development!E19</f>
        <v>MOHD ZULKURNAIN BIN ISMAIL</v>
      </c>
      <c r="F18" s="12" t="str">
        <f>Personal_Development!F19</f>
        <v>PRODUCTION NO.1 DEPARTMENT</v>
      </c>
      <c r="G18" s="12" t="str">
        <f>Personal_Development!G19</f>
        <v>ASSEMBLY PRODUCTION SECTION (APS)</v>
      </c>
      <c r="H18" s="40" t="str">
        <f>Personal_Development!H19</f>
        <v>OPERATOR 1</v>
      </c>
      <c r="I18" s="41" t="str">
        <f>Personal_Development!I19</f>
        <v>C3 PROD</v>
      </c>
      <c r="J18" s="78" t="str">
        <f>Personal_Development!J19</f>
        <v xml:space="preserve">C3 </v>
      </c>
      <c r="K18" s="56" t="s">
        <v>1192</v>
      </c>
      <c r="L18" s="57" t="str">
        <f t="shared" si="4"/>
        <v>A</v>
      </c>
      <c r="M18" s="137" t="s">
        <v>1606</v>
      </c>
      <c r="N18" s="56" t="s">
        <v>1192</v>
      </c>
      <c r="O18" s="57" t="str">
        <f t="shared" si="5"/>
        <v>A</v>
      </c>
      <c r="P18" s="142" t="s">
        <v>1651</v>
      </c>
      <c r="Q18" s="56"/>
      <c r="R18" s="57" t="str">
        <f t="shared" si="6"/>
        <v>-</v>
      </c>
      <c r="S18" s="142" t="s">
        <v>1652</v>
      </c>
      <c r="T18" s="56" t="s">
        <v>1192</v>
      </c>
      <c r="U18" s="57" t="str">
        <f t="shared" si="3"/>
        <v>A</v>
      </c>
      <c r="V18" s="142" t="s">
        <v>1651</v>
      </c>
      <c r="W18" s="48">
        <f t="shared" si="7"/>
        <v>3</v>
      </c>
      <c r="X18" s="48">
        <f t="shared" si="8"/>
        <v>3</v>
      </c>
      <c r="Y18" s="5">
        <f t="shared" si="9"/>
        <v>100</v>
      </c>
      <c r="Z18" s="60">
        <f t="shared" si="10"/>
        <v>5</v>
      </c>
      <c r="AB18" s="2"/>
    </row>
    <row r="19" spans="2:28" ht="24.95" customHeight="1">
      <c r="B19" s="48">
        <f>Personal_Development!B20</f>
        <v>0</v>
      </c>
      <c r="C19" s="48">
        <f>Personal_Development!C20</f>
        <v>0</v>
      </c>
      <c r="D19" s="14" t="str">
        <f>Personal_Development!D20</f>
        <v>C10519</v>
      </c>
      <c r="E19" s="11" t="str">
        <f>Personal_Development!E20</f>
        <v>KAMAROSZAMAN BIN ROSEH</v>
      </c>
      <c r="F19" s="12" t="str">
        <f>Personal_Development!F20</f>
        <v>PRODUCTION NO.2 DEPARTMENT</v>
      </c>
      <c r="G19" s="12" t="str">
        <f>Personal_Development!G20</f>
        <v>MOLDING PRODUCTION SECTION (MPS)</v>
      </c>
      <c r="H19" s="40" t="str">
        <f>Personal_Development!H20</f>
        <v>OPERATOR 1</v>
      </c>
      <c r="I19" s="41" t="str">
        <f>Personal_Development!I20</f>
        <v>C3 PROD</v>
      </c>
      <c r="J19" s="78" t="str">
        <f>Personal_Development!J20</f>
        <v xml:space="preserve">C3 </v>
      </c>
      <c r="K19" s="56" t="s">
        <v>1192</v>
      </c>
      <c r="L19" s="57" t="str">
        <f t="shared" si="4"/>
        <v>A</v>
      </c>
      <c r="M19" s="142" t="s">
        <v>1659</v>
      </c>
      <c r="N19" s="56" t="s">
        <v>1192</v>
      </c>
      <c r="O19" s="57" t="str">
        <f t="shared" si="5"/>
        <v>A</v>
      </c>
      <c r="P19" s="102">
        <v>43033</v>
      </c>
      <c r="Q19" s="56"/>
      <c r="R19" s="57" t="str">
        <f t="shared" si="6"/>
        <v>-</v>
      </c>
      <c r="S19" s="102"/>
      <c r="T19" s="56" t="s">
        <v>1192</v>
      </c>
      <c r="U19" s="57" t="str">
        <f t="shared" si="3"/>
        <v>A</v>
      </c>
      <c r="V19" s="102">
        <v>43033</v>
      </c>
      <c r="W19" s="48">
        <f t="shared" si="7"/>
        <v>3</v>
      </c>
      <c r="X19" s="48">
        <f t="shared" si="8"/>
        <v>3</v>
      </c>
      <c r="Y19" s="5">
        <f t="shared" si="9"/>
        <v>100</v>
      </c>
      <c r="Z19" s="60">
        <f t="shared" si="10"/>
        <v>5</v>
      </c>
      <c r="AB19" s="2"/>
    </row>
    <row r="20" spans="2:28" ht="24.95" customHeight="1">
      <c r="B20" s="48">
        <f>Personal_Development!B21</f>
        <v>0</v>
      </c>
      <c r="C20" s="48">
        <f>Personal_Development!C21</f>
        <v>0</v>
      </c>
      <c r="D20" s="14" t="str">
        <f>Personal_Development!D21</f>
        <v>C10531</v>
      </c>
      <c r="E20" s="11" t="str">
        <f>Personal_Development!E21</f>
        <v>NOR AISYAH CHELLAMAH ABDULLAH</v>
      </c>
      <c r="F20" s="12" t="str">
        <f>Personal_Development!F21</f>
        <v>QUALITY ASSURANCE DEPARTMENT</v>
      </c>
      <c r="G20" s="12" t="str">
        <f>Personal_Development!G21</f>
        <v>QUALITY CONTROL SECTION (QCS)</v>
      </c>
      <c r="H20" s="40" t="str">
        <f>Personal_Development!H21</f>
        <v>SUPERVISOR</v>
      </c>
      <c r="I20" s="41" t="str">
        <f>Personal_Development!I21</f>
        <v>C1 PROD</v>
      </c>
      <c r="J20" s="78" t="str">
        <f>Personal_Development!J21</f>
        <v xml:space="preserve">C1 </v>
      </c>
      <c r="K20" s="56" t="s">
        <v>1192</v>
      </c>
      <c r="L20" s="57" t="str">
        <f t="shared" si="4"/>
        <v>A</v>
      </c>
      <c r="M20" s="142" t="s">
        <v>1653</v>
      </c>
      <c r="N20" s="56" t="s">
        <v>1192</v>
      </c>
      <c r="O20" s="57" t="str">
        <f t="shared" si="5"/>
        <v>A</v>
      </c>
      <c r="P20" s="142" t="s">
        <v>1653</v>
      </c>
      <c r="Q20" s="56"/>
      <c r="R20" s="57" t="str">
        <f t="shared" si="6"/>
        <v>-</v>
      </c>
      <c r="S20" s="142" t="s">
        <v>1652</v>
      </c>
      <c r="T20" s="56" t="s">
        <v>1192</v>
      </c>
      <c r="U20" s="57" t="str">
        <f t="shared" si="3"/>
        <v>A</v>
      </c>
      <c r="V20" s="142" t="s">
        <v>1653</v>
      </c>
      <c r="W20" s="48">
        <f t="shared" si="7"/>
        <v>3</v>
      </c>
      <c r="X20" s="48">
        <f t="shared" si="8"/>
        <v>3</v>
      </c>
      <c r="Y20" s="5">
        <f t="shared" si="9"/>
        <v>100</v>
      </c>
      <c r="Z20" s="60">
        <f t="shared" si="10"/>
        <v>5</v>
      </c>
      <c r="AB20" s="2"/>
    </row>
    <row r="21" spans="2:28" ht="24.95" customHeight="1">
      <c r="B21" s="48">
        <f>Personal_Development!B22</f>
        <v>0</v>
      </c>
      <c r="C21" s="48">
        <f>Personal_Development!C22</f>
        <v>0</v>
      </c>
      <c r="D21" s="14" t="str">
        <f>Personal_Development!D22</f>
        <v>C10547</v>
      </c>
      <c r="E21" s="11" t="str">
        <f>Personal_Development!E22</f>
        <v>NORMALIZA BT MOHD ZIN</v>
      </c>
      <c r="F21" s="12" t="str">
        <f>Personal_Development!F22</f>
        <v>PRODUCTION NO.2 DEPARTMENT</v>
      </c>
      <c r="G21" s="12" t="str">
        <f>Personal_Development!G22</f>
        <v>MOLDING PRODUCTION SECTION (MPS)</v>
      </c>
      <c r="H21" s="40" t="str">
        <f>Personal_Development!H22</f>
        <v>SUPERVISOR</v>
      </c>
      <c r="I21" s="41" t="str">
        <f>Personal_Development!I22</f>
        <v>C1 PROD</v>
      </c>
      <c r="J21" s="78" t="str">
        <f>Personal_Development!J22</f>
        <v xml:space="preserve">C1 </v>
      </c>
      <c r="K21" s="56" t="s">
        <v>1192</v>
      </c>
      <c r="L21" s="57" t="str">
        <f t="shared" si="4"/>
        <v>A</v>
      </c>
      <c r="M21" s="142" t="s">
        <v>1708</v>
      </c>
      <c r="N21" s="56" t="s">
        <v>1192</v>
      </c>
      <c r="O21" s="57" t="str">
        <f t="shared" si="5"/>
        <v>A</v>
      </c>
      <c r="P21" s="145">
        <v>42935</v>
      </c>
      <c r="Q21" s="56"/>
      <c r="R21" s="57" t="str">
        <f t="shared" si="6"/>
        <v>-</v>
      </c>
      <c r="S21" s="102"/>
      <c r="T21" s="56" t="s">
        <v>1192</v>
      </c>
      <c r="U21" s="57" t="str">
        <f t="shared" si="3"/>
        <v>A</v>
      </c>
      <c r="V21" s="145">
        <v>42956</v>
      </c>
      <c r="W21" s="48">
        <f t="shared" si="7"/>
        <v>3</v>
      </c>
      <c r="X21" s="48">
        <f t="shared" si="8"/>
        <v>3</v>
      </c>
      <c r="Y21" s="5">
        <f t="shared" si="9"/>
        <v>100</v>
      </c>
      <c r="Z21" s="60">
        <f t="shared" si="10"/>
        <v>5</v>
      </c>
      <c r="AB21" s="2"/>
    </row>
    <row r="22" spans="2:28" ht="24.95" customHeight="1">
      <c r="B22" s="48">
        <f>Personal_Development!B23</f>
        <v>0</v>
      </c>
      <c r="C22" s="48">
        <f>Personal_Development!C23</f>
        <v>0</v>
      </c>
      <c r="D22" s="14" t="str">
        <f>Personal_Development!D23</f>
        <v>C10632</v>
      </c>
      <c r="E22" s="11" t="str">
        <f>Personal_Development!E23</f>
        <v>MOHD FAZLI BIN ABD KARIM</v>
      </c>
      <c r="F22" s="12" t="str">
        <f>Personal_Development!F23</f>
        <v>PRODUCTION NO.2 DEPARTMENT</v>
      </c>
      <c r="G22" s="12" t="str">
        <f>Personal_Development!G23</f>
        <v>MOLDING PRODUCTION SECTION (MPS)</v>
      </c>
      <c r="H22" s="40" t="str">
        <f>Personal_Development!H23</f>
        <v>SUPERVISOR</v>
      </c>
      <c r="I22" s="41" t="str">
        <f>Personal_Development!I23</f>
        <v>C1 PROD</v>
      </c>
      <c r="J22" s="78" t="str">
        <f>Personal_Development!J23</f>
        <v xml:space="preserve">C1 </v>
      </c>
      <c r="K22" s="56" t="s">
        <v>1192</v>
      </c>
      <c r="L22" s="57" t="str">
        <f t="shared" si="4"/>
        <v>A</v>
      </c>
      <c r="M22" s="53">
        <v>42759</v>
      </c>
      <c r="N22" s="56" t="s">
        <v>1192</v>
      </c>
      <c r="O22" s="57" t="str">
        <f t="shared" si="5"/>
        <v>A</v>
      </c>
      <c r="P22" s="145">
        <v>42935</v>
      </c>
      <c r="Q22" s="56"/>
      <c r="R22" s="57" t="str">
        <f t="shared" si="6"/>
        <v>-</v>
      </c>
      <c r="S22" s="102"/>
      <c r="T22" s="56" t="s">
        <v>1192</v>
      </c>
      <c r="U22" s="57" t="str">
        <f t="shared" si="3"/>
        <v>A</v>
      </c>
      <c r="V22" s="145">
        <v>42956</v>
      </c>
      <c r="W22" s="48">
        <f t="shared" si="7"/>
        <v>3</v>
      </c>
      <c r="X22" s="48">
        <f t="shared" si="8"/>
        <v>3</v>
      </c>
      <c r="Y22" s="5">
        <f t="shared" si="9"/>
        <v>100</v>
      </c>
      <c r="Z22" s="60">
        <f t="shared" si="10"/>
        <v>5</v>
      </c>
      <c r="AB22" s="2"/>
    </row>
    <row r="23" spans="2:28" ht="24.95" customHeight="1">
      <c r="B23" s="48" t="str">
        <f>Personal_Development!B24</f>
        <v>R</v>
      </c>
      <c r="C23" s="48">
        <f>Personal_Development!C24</f>
        <v>0</v>
      </c>
      <c r="D23" s="14" t="str">
        <f>Personal_Development!D24</f>
        <v>C10669</v>
      </c>
      <c r="E23" s="11" t="str">
        <f>Personal_Development!E24</f>
        <v>PARAMESWARY A/P PERUMAL</v>
      </c>
      <c r="F23" s="12" t="str">
        <f>Personal_Development!F24</f>
        <v>PRODUCTION NO.1 DEPARTMENT</v>
      </c>
      <c r="G23" s="12" t="str">
        <f>Personal_Development!G24</f>
        <v>ASSEMBLY PRODUCTION SECTION (APS)</v>
      </c>
      <c r="H23" s="40" t="str">
        <f>Personal_Development!H24</f>
        <v>OPERATOR 1</v>
      </c>
      <c r="I23" s="41" t="str">
        <f>Personal_Development!I24</f>
        <v>C3 PROD</v>
      </c>
      <c r="J23" s="78" t="str">
        <f>Personal_Development!J24</f>
        <v xml:space="preserve">C3 </v>
      </c>
      <c r="K23" s="56" t="s">
        <v>1192</v>
      </c>
      <c r="L23" s="57" t="str">
        <f t="shared" si="4"/>
        <v>A</v>
      </c>
      <c r="M23" s="53">
        <v>42754</v>
      </c>
      <c r="N23" s="56" t="s">
        <v>1192</v>
      </c>
      <c r="O23" s="57" t="str">
        <f t="shared" si="5"/>
        <v>A</v>
      </c>
      <c r="P23" s="142" t="s">
        <v>1651</v>
      </c>
      <c r="Q23" s="56"/>
      <c r="R23" s="57" t="str">
        <f t="shared" si="6"/>
        <v>-</v>
      </c>
      <c r="S23" s="102"/>
      <c r="T23" s="56" t="s">
        <v>1192</v>
      </c>
      <c r="U23" s="57" t="str">
        <f t="shared" si="3"/>
        <v>A</v>
      </c>
      <c r="V23" s="142" t="s">
        <v>1651</v>
      </c>
      <c r="W23" s="48">
        <f t="shared" si="7"/>
        <v>3</v>
      </c>
      <c r="X23" s="48">
        <f t="shared" si="8"/>
        <v>3</v>
      </c>
      <c r="Y23" s="5">
        <f t="shared" si="9"/>
        <v>100</v>
      </c>
      <c r="Z23" s="60">
        <f t="shared" si="10"/>
        <v>5</v>
      </c>
      <c r="AB23" s="2"/>
    </row>
    <row r="24" spans="2:28" ht="24.95" customHeight="1">
      <c r="B24" s="48">
        <f>Personal_Development!B25</f>
        <v>0</v>
      </c>
      <c r="C24" s="48">
        <f>Personal_Development!C25</f>
        <v>0</v>
      </c>
      <c r="D24" s="14" t="str">
        <f>Personal_Development!D25</f>
        <v>C10763</v>
      </c>
      <c r="E24" s="11" t="str">
        <f>Personal_Development!E25</f>
        <v>NORAINI BINTI ABU</v>
      </c>
      <c r="F24" s="12" t="str">
        <f>Personal_Development!F25</f>
        <v>FACTORY OPERATIONS DEPARTMENT</v>
      </c>
      <c r="G24" s="12" t="str">
        <f>Personal_Development!G25</f>
        <v>INVENTORY &amp; SYSYTEM CONTROL SECTION (IVS)</v>
      </c>
      <c r="H24" s="40" t="str">
        <f>Personal_Development!H25</f>
        <v>SUPERVISOR</v>
      </c>
      <c r="I24" s="41" t="str">
        <f>Personal_Development!I25</f>
        <v>C1 PROD</v>
      </c>
      <c r="J24" s="78" t="str">
        <f>Personal_Development!J25</f>
        <v xml:space="preserve">C1 </v>
      </c>
      <c r="K24" s="56" t="s">
        <v>1192</v>
      </c>
      <c r="L24" s="57" t="str">
        <f t="shared" si="4"/>
        <v>A</v>
      </c>
      <c r="M24" s="145">
        <v>42921</v>
      </c>
      <c r="N24" s="56" t="s">
        <v>1192</v>
      </c>
      <c r="O24" s="57" t="str">
        <f t="shared" si="5"/>
        <v>A</v>
      </c>
      <c r="P24" s="137" t="s">
        <v>1603</v>
      </c>
      <c r="Q24" s="56"/>
      <c r="R24" s="57" t="str">
        <f t="shared" si="6"/>
        <v>-</v>
      </c>
      <c r="S24" s="102"/>
      <c r="T24" s="56" t="s">
        <v>1192</v>
      </c>
      <c r="U24" s="57" t="str">
        <f t="shared" si="3"/>
        <v>A</v>
      </c>
      <c r="V24" s="137" t="s">
        <v>1603</v>
      </c>
      <c r="W24" s="48">
        <f t="shared" si="7"/>
        <v>3</v>
      </c>
      <c r="X24" s="48">
        <f t="shared" si="8"/>
        <v>3</v>
      </c>
      <c r="Y24" s="5">
        <f t="shared" si="9"/>
        <v>100</v>
      </c>
      <c r="Z24" s="60">
        <f t="shared" si="10"/>
        <v>5</v>
      </c>
      <c r="AB24" s="2"/>
    </row>
    <row r="25" spans="2:28" ht="24.95" customHeight="1">
      <c r="B25" s="48">
        <f>Personal_Development!B26</f>
        <v>0</v>
      </c>
      <c r="C25" s="48">
        <f>Personal_Development!C26</f>
        <v>0</v>
      </c>
      <c r="D25" s="14" t="str">
        <f>Personal_Development!D26</f>
        <v>C10784</v>
      </c>
      <c r="E25" s="11" t="str">
        <f>Personal_Development!E26</f>
        <v>NORHAYATI BTE ISMAIL</v>
      </c>
      <c r="F25" s="12" t="str">
        <f>Personal_Development!F26</f>
        <v>FACTORY OPERATIONS DEPARTMENT</v>
      </c>
      <c r="G25" s="12" t="str">
        <f>Personal_Development!G26</f>
        <v>DIRECT MATERIAL PURCHASING SECTION (DMS)</v>
      </c>
      <c r="H25" s="40" t="str">
        <f>Personal_Development!H26</f>
        <v>ASSISTANT</v>
      </c>
      <c r="I25" s="41" t="str">
        <f>Personal_Development!I26</f>
        <v>C1 OFFICE</v>
      </c>
      <c r="J25" s="78" t="str">
        <f>Personal_Development!J26</f>
        <v xml:space="preserve">C1 </v>
      </c>
      <c r="K25" s="56" t="s">
        <v>1192</v>
      </c>
      <c r="L25" s="57" t="str">
        <f t="shared" si="4"/>
        <v>A</v>
      </c>
      <c r="M25" s="145">
        <v>42859</v>
      </c>
      <c r="N25" s="56" t="s">
        <v>1192</v>
      </c>
      <c r="O25" s="57" t="str">
        <f t="shared" si="5"/>
        <v>A</v>
      </c>
      <c r="P25" s="137" t="s">
        <v>1608</v>
      </c>
      <c r="Q25" s="56"/>
      <c r="R25" s="57" t="str">
        <f t="shared" si="6"/>
        <v>-</v>
      </c>
      <c r="S25" s="102"/>
      <c r="T25" s="56" t="s">
        <v>1192</v>
      </c>
      <c r="U25" s="57" t="str">
        <f t="shared" si="3"/>
        <v>A</v>
      </c>
      <c r="V25" s="137" t="s">
        <v>1608</v>
      </c>
      <c r="W25" s="48">
        <f t="shared" si="7"/>
        <v>3</v>
      </c>
      <c r="X25" s="48">
        <f t="shared" si="8"/>
        <v>3</v>
      </c>
      <c r="Y25" s="5">
        <f t="shared" si="9"/>
        <v>100</v>
      </c>
      <c r="Z25" s="60">
        <f t="shared" si="10"/>
        <v>5</v>
      </c>
      <c r="AB25" s="2"/>
    </row>
    <row r="26" spans="2:28" ht="24.95" customHeight="1">
      <c r="B26" s="48">
        <f>Personal_Development!B27</f>
        <v>0</v>
      </c>
      <c r="C26" s="48">
        <f>Personal_Development!C27</f>
        <v>0</v>
      </c>
      <c r="D26" s="14" t="str">
        <f>Personal_Development!D27</f>
        <v>C10836</v>
      </c>
      <c r="E26" s="11" t="str">
        <f>Personal_Development!E27</f>
        <v>SURIA BINTI HASHIM</v>
      </c>
      <c r="F26" s="12" t="str">
        <f>Personal_Development!F27</f>
        <v>QUALITY ASSURANCE DEPARTMENT</v>
      </c>
      <c r="G26" s="12" t="str">
        <f>Personal_Development!G27</f>
        <v>QUALITY PLANNING SECTION (QPS)</v>
      </c>
      <c r="H26" s="40" t="str">
        <f>Personal_Development!H27</f>
        <v>SUPERVISOR</v>
      </c>
      <c r="I26" s="41" t="str">
        <f>Personal_Development!I27</f>
        <v>C1 PROD</v>
      </c>
      <c r="J26" s="78" t="str">
        <f>Personal_Development!J27</f>
        <v xml:space="preserve">C1 </v>
      </c>
      <c r="K26" s="56" t="s">
        <v>1192</v>
      </c>
      <c r="L26" s="57" t="str">
        <f t="shared" si="4"/>
        <v>A</v>
      </c>
      <c r="M26" s="142" t="s">
        <v>1653</v>
      </c>
      <c r="N26" s="56" t="s">
        <v>1192</v>
      </c>
      <c r="O26" s="57" t="str">
        <f t="shared" si="5"/>
        <v>A</v>
      </c>
      <c r="P26" s="142" t="s">
        <v>1653</v>
      </c>
      <c r="Q26" s="56"/>
      <c r="R26" s="57" t="str">
        <f t="shared" si="6"/>
        <v>-</v>
      </c>
      <c r="S26" s="143" t="s">
        <v>1652</v>
      </c>
      <c r="T26" s="56" t="s">
        <v>1192</v>
      </c>
      <c r="U26" s="57" t="str">
        <f t="shared" si="3"/>
        <v>A</v>
      </c>
      <c r="V26" s="142" t="s">
        <v>1653</v>
      </c>
      <c r="W26" s="48">
        <f t="shared" si="7"/>
        <v>3</v>
      </c>
      <c r="X26" s="48">
        <f t="shared" si="8"/>
        <v>3</v>
      </c>
      <c r="Y26" s="5">
        <f t="shared" si="9"/>
        <v>100</v>
      </c>
      <c r="Z26" s="60">
        <f t="shared" si="10"/>
        <v>5</v>
      </c>
      <c r="AB26" s="2"/>
    </row>
    <row r="27" spans="2:28" ht="24.95" customHeight="1">
      <c r="B27" s="48">
        <f>Personal_Development!B28</f>
        <v>0</v>
      </c>
      <c r="C27" s="48">
        <f>Personal_Development!C28</f>
        <v>0</v>
      </c>
      <c r="D27" s="14" t="str">
        <f>Personal_Development!D28</f>
        <v>C10881</v>
      </c>
      <c r="E27" s="11" t="str">
        <f>Personal_Development!E28</f>
        <v>MOHAMAD AMRAN BIN OSMAN</v>
      </c>
      <c r="F27" s="12" t="str">
        <f>Personal_Development!F28</f>
        <v>FACTORY OPERATIONS DEPARTMENT</v>
      </c>
      <c r="G27" s="12" t="str">
        <f>Personal_Development!G28</f>
        <v>INVENTORY &amp; SYSYTEM CONTROL SECTION (IVS)</v>
      </c>
      <c r="H27" s="40" t="str">
        <f>Personal_Development!H28</f>
        <v>SUPERVISOR</v>
      </c>
      <c r="I27" s="41" t="str">
        <f>Personal_Development!I28</f>
        <v>C1 PROD</v>
      </c>
      <c r="J27" s="78" t="str">
        <f>Personal_Development!J28</f>
        <v xml:space="preserve">C1 </v>
      </c>
      <c r="K27" s="56" t="s">
        <v>1192</v>
      </c>
      <c r="L27" s="57" t="str">
        <f t="shared" si="4"/>
        <v>A</v>
      </c>
      <c r="M27" s="137" t="s">
        <v>1603</v>
      </c>
      <c r="N27" s="56" t="s">
        <v>1192</v>
      </c>
      <c r="O27" s="57" t="str">
        <f t="shared" si="5"/>
        <v>A</v>
      </c>
      <c r="P27" s="102">
        <v>42912</v>
      </c>
      <c r="Q27" s="56"/>
      <c r="R27" s="57" t="str">
        <f t="shared" si="6"/>
        <v>-</v>
      </c>
      <c r="S27" s="102"/>
      <c r="T27" s="56" t="s">
        <v>1192</v>
      </c>
      <c r="U27" s="57" t="str">
        <f t="shared" si="3"/>
        <v>A</v>
      </c>
      <c r="V27" s="102">
        <v>43004</v>
      </c>
      <c r="W27" s="48">
        <f t="shared" si="7"/>
        <v>3</v>
      </c>
      <c r="X27" s="48">
        <f t="shared" si="8"/>
        <v>3</v>
      </c>
      <c r="Y27" s="5">
        <f t="shared" si="9"/>
        <v>100</v>
      </c>
      <c r="Z27" s="60">
        <f t="shared" si="10"/>
        <v>5</v>
      </c>
      <c r="AB27" s="2"/>
    </row>
    <row r="28" spans="2:28" ht="24.95" customHeight="1">
      <c r="B28" s="48">
        <f>Personal_Development!B29</f>
        <v>0</v>
      </c>
      <c r="C28" s="48">
        <f>Personal_Development!C29</f>
        <v>0</v>
      </c>
      <c r="D28" s="14" t="str">
        <f>Personal_Development!D29</f>
        <v>C10899</v>
      </c>
      <c r="E28" s="11" t="str">
        <f>Personal_Development!E29</f>
        <v>VISHNU A/L KERISININ@KRISHNAN</v>
      </c>
      <c r="F28" s="12" t="str">
        <f>Personal_Development!F29</f>
        <v>QUALITY ASSURANCE DEPARTMENT</v>
      </c>
      <c r="G28" s="12" t="str">
        <f>Personal_Development!G29</f>
        <v>QUALITY ASSURANCE SECTION (QAS)</v>
      </c>
      <c r="H28" s="40" t="str">
        <f>Personal_Development!H29</f>
        <v>SUPERVISOR</v>
      </c>
      <c r="I28" s="41" t="str">
        <f>Personal_Development!I29</f>
        <v>C1 PROD</v>
      </c>
      <c r="J28" s="78" t="str">
        <f>Personal_Development!J29</f>
        <v xml:space="preserve">C1 </v>
      </c>
      <c r="K28" s="56" t="s">
        <v>1192</v>
      </c>
      <c r="L28" s="57" t="str">
        <f t="shared" si="4"/>
        <v>A</v>
      </c>
      <c r="M28" s="145">
        <v>42969</v>
      </c>
      <c r="N28" s="56" t="s">
        <v>1192</v>
      </c>
      <c r="O28" s="57" t="str">
        <f t="shared" si="5"/>
        <v>A</v>
      </c>
      <c r="P28" s="145">
        <v>42956</v>
      </c>
      <c r="Q28" s="56"/>
      <c r="R28" s="57" t="str">
        <f t="shared" si="6"/>
        <v>-</v>
      </c>
      <c r="S28" s="102"/>
      <c r="T28" s="56" t="s">
        <v>1192</v>
      </c>
      <c r="U28" s="57" t="str">
        <f t="shared" si="3"/>
        <v>A</v>
      </c>
      <c r="V28" s="145">
        <v>42956</v>
      </c>
      <c r="W28" s="48">
        <f t="shared" si="7"/>
        <v>3</v>
      </c>
      <c r="X28" s="48">
        <f t="shared" si="8"/>
        <v>3</v>
      </c>
      <c r="Y28" s="5">
        <f t="shared" si="9"/>
        <v>100</v>
      </c>
      <c r="Z28" s="60">
        <f t="shared" si="10"/>
        <v>5</v>
      </c>
      <c r="AB28" s="2"/>
    </row>
    <row r="29" spans="2:28" ht="24.95" customHeight="1">
      <c r="B29" s="48">
        <f>Personal_Development!B30</f>
        <v>0</v>
      </c>
      <c r="C29" s="48">
        <f>Personal_Development!C30</f>
        <v>0</v>
      </c>
      <c r="D29" s="14" t="str">
        <f>Personal_Development!D30</f>
        <v>C10927</v>
      </c>
      <c r="E29" s="11" t="str">
        <f>Personal_Development!E30</f>
        <v>B. NAGAMMA A/P S. BALA</v>
      </c>
      <c r="F29" s="12" t="str">
        <f>Personal_Development!F30</f>
        <v>PRODUCTION NO.1 DEPARTMENT</v>
      </c>
      <c r="G29" s="12" t="str">
        <f>Personal_Development!G30</f>
        <v>ASSEMBLY PRODUCTION SECTION (APS)</v>
      </c>
      <c r="H29" s="40" t="str">
        <f>Personal_Development!H30</f>
        <v>SUPERVISOR</v>
      </c>
      <c r="I29" s="41" t="str">
        <f>Personal_Development!I30</f>
        <v>C1 PROD</v>
      </c>
      <c r="J29" s="78" t="str">
        <f>Personal_Development!J30</f>
        <v xml:space="preserve">C1 </v>
      </c>
      <c r="K29" s="56" t="s">
        <v>1192</v>
      </c>
      <c r="L29" s="57" t="str">
        <f t="shared" si="4"/>
        <v>A</v>
      </c>
      <c r="M29" s="137" t="s">
        <v>1602</v>
      </c>
      <c r="N29" s="56" t="s">
        <v>1192</v>
      </c>
      <c r="O29" s="57" t="str">
        <f t="shared" si="5"/>
        <v>A</v>
      </c>
      <c r="P29" s="142" t="s">
        <v>1653</v>
      </c>
      <c r="Q29" s="56"/>
      <c r="R29" s="57" t="str">
        <f t="shared" si="6"/>
        <v>-</v>
      </c>
      <c r="S29" s="102"/>
      <c r="T29" s="56" t="s">
        <v>1192</v>
      </c>
      <c r="U29" s="57" t="str">
        <f t="shared" si="3"/>
        <v>A</v>
      </c>
      <c r="V29" s="142" t="s">
        <v>1653</v>
      </c>
      <c r="W29" s="48">
        <f t="shared" si="7"/>
        <v>3</v>
      </c>
      <c r="X29" s="48">
        <f t="shared" si="8"/>
        <v>3</v>
      </c>
      <c r="Y29" s="5">
        <f t="shared" si="9"/>
        <v>100</v>
      </c>
      <c r="Z29" s="60">
        <f t="shared" si="10"/>
        <v>5</v>
      </c>
      <c r="AB29" s="2"/>
    </row>
    <row r="30" spans="2:28" ht="24.95" customHeight="1">
      <c r="B30" s="48">
        <f>Personal_Development!B31</f>
        <v>0</v>
      </c>
      <c r="C30" s="48">
        <f>Personal_Development!C31</f>
        <v>0</v>
      </c>
      <c r="D30" s="14" t="str">
        <f>Personal_Development!D31</f>
        <v>C10955</v>
      </c>
      <c r="E30" s="11" t="str">
        <f>Personal_Development!E31</f>
        <v>SARASWATHY A/P BATUMALAI</v>
      </c>
      <c r="F30" s="12" t="str">
        <f>Personal_Development!F31</f>
        <v>GENERAL AFFAIRS DEPARTMENT</v>
      </c>
      <c r="G30" s="12" t="str">
        <f>Personal_Development!G31</f>
        <v>FACILITY ENGINEERING SECTION (FES)</v>
      </c>
      <c r="H30" s="40" t="str">
        <f>Personal_Development!H31</f>
        <v>CLERK 1</v>
      </c>
      <c r="I30" s="41" t="str">
        <f>Personal_Development!I31</f>
        <v>C2 OFFICE</v>
      </c>
      <c r="J30" s="78" t="str">
        <f>Personal_Development!J31</f>
        <v xml:space="preserve">C2 </v>
      </c>
      <c r="K30" s="56" t="s">
        <v>1192</v>
      </c>
      <c r="L30" s="57" t="str">
        <f t="shared" si="4"/>
        <v>A</v>
      </c>
      <c r="M30" s="53">
        <v>42746</v>
      </c>
      <c r="N30" s="56" t="s">
        <v>1192</v>
      </c>
      <c r="O30" s="57" t="str">
        <f t="shared" si="5"/>
        <v>A</v>
      </c>
      <c r="P30" s="53">
        <v>42746</v>
      </c>
      <c r="Q30" s="56"/>
      <c r="R30" s="57" t="str">
        <f t="shared" si="6"/>
        <v>-</v>
      </c>
      <c r="S30" s="102"/>
      <c r="T30" s="56" t="s">
        <v>1192</v>
      </c>
      <c r="U30" s="57" t="str">
        <f t="shared" si="3"/>
        <v>A</v>
      </c>
      <c r="V30" s="145">
        <v>42935</v>
      </c>
      <c r="W30" s="48">
        <f t="shared" si="7"/>
        <v>3</v>
      </c>
      <c r="X30" s="48">
        <f t="shared" si="8"/>
        <v>3</v>
      </c>
      <c r="Y30" s="5">
        <f t="shared" si="9"/>
        <v>100</v>
      </c>
      <c r="Z30" s="60">
        <f t="shared" si="10"/>
        <v>5</v>
      </c>
      <c r="AB30" s="2"/>
    </row>
    <row r="31" spans="2:28" ht="24.95" customHeight="1">
      <c r="B31" s="48">
        <f>Personal_Development!B32</f>
        <v>0</v>
      </c>
      <c r="C31" s="48">
        <f>Personal_Development!C32</f>
        <v>0</v>
      </c>
      <c r="D31" s="14" t="str">
        <f>Personal_Development!D32</f>
        <v>C10967</v>
      </c>
      <c r="E31" s="11" t="str">
        <f>Personal_Development!E32</f>
        <v>HAFEZEEM BIN ABU SARIM</v>
      </c>
      <c r="F31" s="12" t="str">
        <f>Personal_Development!F32</f>
        <v>FACTORY OPERATIONS DEPARTMENT</v>
      </c>
      <c r="G31" s="12" t="str">
        <f>Personal_Development!G32</f>
        <v>INVENTORY &amp; SYSYTEM CONTROL SECTION (IVS)</v>
      </c>
      <c r="H31" s="40" t="str">
        <f>Personal_Development!H32</f>
        <v>SUPERVISOR</v>
      </c>
      <c r="I31" s="41" t="str">
        <f>Personal_Development!I32</f>
        <v>C1 PROD</v>
      </c>
      <c r="J31" s="78" t="str">
        <f>Personal_Development!J32</f>
        <v xml:space="preserve">C1 </v>
      </c>
      <c r="K31" s="56" t="s">
        <v>1192</v>
      </c>
      <c r="L31" s="57" t="str">
        <f t="shared" si="4"/>
        <v>A</v>
      </c>
      <c r="M31" s="53">
        <v>43014</v>
      </c>
      <c r="N31" s="56" t="s">
        <v>1192</v>
      </c>
      <c r="O31" s="57" t="str">
        <f t="shared" si="5"/>
        <v>A</v>
      </c>
      <c r="P31" s="102">
        <v>43069</v>
      </c>
      <c r="Q31" s="56"/>
      <c r="R31" s="57" t="str">
        <f t="shared" si="6"/>
        <v>-</v>
      </c>
      <c r="S31" s="102"/>
      <c r="T31" s="56" t="s">
        <v>1192</v>
      </c>
      <c r="U31" s="57" t="str">
        <f t="shared" si="3"/>
        <v>A</v>
      </c>
      <c r="V31" s="102">
        <v>43069</v>
      </c>
      <c r="W31" s="48">
        <f t="shared" si="7"/>
        <v>3</v>
      </c>
      <c r="X31" s="48">
        <f t="shared" si="8"/>
        <v>3</v>
      </c>
      <c r="Y31" s="5">
        <f t="shared" si="9"/>
        <v>100</v>
      </c>
      <c r="Z31" s="60">
        <f t="shared" si="10"/>
        <v>5</v>
      </c>
      <c r="AB31" s="2"/>
    </row>
    <row r="32" spans="2:28" ht="24.95" customHeight="1">
      <c r="B32" s="48">
        <f>Personal_Development!B33</f>
        <v>0</v>
      </c>
      <c r="C32" s="48">
        <f>Personal_Development!C33</f>
        <v>0</v>
      </c>
      <c r="D32" s="14" t="str">
        <f>Personal_Development!D33</f>
        <v>C10981</v>
      </c>
      <c r="E32" s="11" t="str">
        <f>Personal_Development!E33</f>
        <v>MOHD FAIZAL RAHMAT ASAITHAMBY</v>
      </c>
      <c r="F32" s="12" t="str">
        <f>Personal_Development!F33</f>
        <v>PRODUCTION NO.1 DEPARTMENT</v>
      </c>
      <c r="G32" s="12" t="str">
        <f>Personal_Development!G33</f>
        <v>ASSEMBLY PRODUCTION SECTION (APS)</v>
      </c>
      <c r="H32" s="40" t="str">
        <f>Personal_Development!H33</f>
        <v>SUPERVISOR</v>
      </c>
      <c r="I32" s="41" t="str">
        <f>Personal_Development!I33</f>
        <v>C1 PROD</v>
      </c>
      <c r="J32" s="78" t="str">
        <f>Personal_Development!J33</f>
        <v xml:space="preserve">C1 </v>
      </c>
      <c r="K32" s="56" t="s">
        <v>1192</v>
      </c>
      <c r="L32" s="57" t="str">
        <f t="shared" si="4"/>
        <v>A</v>
      </c>
      <c r="M32" s="137" t="s">
        <v>1605</v>
      </c>
      <c r="N32" s="56" t="s">
        <v>1192</v>
      </c>
      <c r="O32" s="57" t="str">
        <f t="shared" si="5"/>
        <v>A</v>
      </c>
      <c r="P32" s="145">
        <v>42886</v>
      </c>
      <c r="Q32" s="56"/>
      <c r="R32" s="57" t="str">
        <f t="shared" si="6"/>
        <v>-</v>
      </c>
      <c r="S32" s="102"/>
      <c r="T32" s="56" t="s">
        <v>1192</v>
      </c>
      <c r="U32" s="57" t="str">
        <f t="shared" si="3"/>
        <v>A</v>
      </c>
      <c r="V32" s="145">
        <v>42886</v>
      </c>
      <c r="W32" s="48">
        <f t="shared" si="7"/>
        <v>3</v>
      </c>
      <c r="X32" s="48">
        <f t="shared" si="8"/>
        <v>3</v>
      </c>
      <c r="Y32" s="5">
        <f t="shared" si="9"/>
        <v>100</v>
      </c>
      <c r="Z32" s="60">
        <f t="shared" si="10"/>
        <v>5</v>
      </c>
      <c r="AB32" s="2"/>
    </row>
    <row r="33" spans="2:28" ht="24.95" customHeight="1">
      <c r="B33" s="48">
        <f>Personal_Development!B34</f>
        <v>0</v>
      </c>
      <c r="C33" s="48">
        <f>Personal_Development!C34</f>
        <v>0</v>
      </c>
      <c r="D33" s="14" t="str">
        <f>Personal_Development!D34</f>
        <v>C11012</v>
      </c>
      <c r="E33" s="11" t="str">
        <f>Personal_Development!E34</f>
        <v>MALATHY A/P KALIAPPAN</v>
      </c>
      <c r="F33" s="12" t="str">
        <f>Personal_Development!F34</f>
        <v>PRODUCTION NO.1 DEPARTMENT</v>
      </c>
      <c r="G33" s="12" t="str">
        <f>Personal_Development!G34</f>
        <v>ASSEMBLY PRODUCTION SECTION (APS)</v>
      </c>
      <c r="H33" s="40" t="str">
        <f>Personal_Development!H34</f>
        <v>SENIOR QC CHECKER</v>
      </c>
      <c r="I33" s="41" t="str">
        <f>Personal_Development!I34</f>
        <v>C2 PROD</v>
      </c>
      <c r="J33" s="78" t="str">
        <f>Personal_Development!J34</f>
        <v xml:space="preserve">C2 </v>
      </c>
      <c r="K33" s="56" t="s">
        <v>1192</v>
      </c>
      <c r="L33" s="57" t="str">
        <f t="shared" si="4"/>
        <v>A</v>
      </c>
      <c r="M33" s="137" t="s">
        <v>1602</v>
      </c>
      <c r="N33" s="56" t="s">
        <v>1192</v>
      </c>
      <c r="O33" s="57" t="str">
        <f t="shared" si="5"/>
        <v>A</v>
      </c>
      <c r="P33" s="137" t="s">
        <v>1602</v>
      </c>
      <c r="Q33" s="56"/>
      <c r="R33" s="57" t="str">
        <f t="shared" si="6"/>
        <v>-</v>
      </c>
      <c r="S33" s="102"/>
      <c r="T33" s="56" t="s">
        <v>1192</v>
      </c>
      <c r="U33" s="57" t="str">
        <f t="shared" si="3"/>
        <v>A</v>
      </c>
      <c r="V33" s="137" t="s">
        <v>1602</v>
      </c>
      <c r="W33" s="48">
        <f t="shared" si="7"/>
        <v>3</v>
      </c>
      <c r="X33" s="48">
        <f t="shared" si="8"/>
        <v>3</v>
      </c>
      <c r="Y33" s="5">
        <f t="shared" si="9"/>
        <v>100</v>
      </c>
      <c r="Z33" s="60">
        <f t="shared" si="10"/>
        <v>5</v>
      </c>
      <c r="AB33" s="2"/>
    </row>
    <row r="34" spans="2:28" ht="24.95" customHeight="1">
      <c r="B34" s="48">
        <f>Personal_Development!B35</f>
        <v>0</v>
      </c>
      <c r="C34" s="48">
        <f>Personal_Development!C35</f>
        <v>0</v>
      </c>
      <c r="D34" s="14" t="str">
        <f>Personal_Development!D35</f>
        <v>C11038</v>
      </c>
      <c r="E34" s="11" t="str">
        <f>Personal_Development!E35</f>
        <v>MAHESWARY A/P GOVINDAN</v>
      </c>
      <c r="F34" s="12" t="str">
        <f>Personal_Development!F35</f>
        <v>PRODUCTION NO.2 DEPARTMENT</v>
      </c>
      <c r="G34" s="12" t="str">
        <f>Personal_Development!G35</f>
        <v>MOLDING PRODUCTION SECTION (MPS)</v>
      </c>
      <c r="H34" s="40" t="str">
        <f>Personal_Development!H35</f>
        <v>OPERATOR 1</v>
      </c>
      <c r="I34" s="41" t="str">
        <f>Personal_Development!I35</f>
        <v>C3 PROD</v>
      </c>
      <c r="J34" s="78" t="str">
        <f>Personal_Development!J35</f>
        <v xml:space="preserve">C3 </v>
      </c>
      <c r="K34" s="56" t="s">
        <v>1192</v>
      </c>
      <c r="L34" s="57" t="str">
        <f t="shared" si="4"/>
        <v>A</v>
      </c>
      <c r="M34" s="142" t="s">
        <v>1659</v>
      </c>
      <c r="N34" s="56" t="s">
        <v>1192</v>
      </c>
      <c r="O34" s="57" t="str">
        <f t="shared" si="5"/>
        <v>A</v>
      </c>
      <c r="P34" s="102">
        <v>43004</v>
      </c>
      <c r="Q34" s="56"/>
      <c r="R34" s="57" t="str">
        <f t="shared" si="6"/>
        <v>-</v>
      </c>
      <c r="S34" s="102"/>
      <c r="T34" s="56" t="s">
        <v>1192</v>
      </c>
      <c r="U34" s="57" t="str">
        <f t="shared" si="3"/>
        <v>A</v>
      </c>
      <c r="V34" s="102">
        <v>42912</v>
      </c>
      <c r="W34" s="48">
        <f t="shared" si="7"/>
        <v>3</v>
      </c>
      <c r="X34" s="48">
        <f t="shared" si="8"/>
        <v>3</v>
      </c>
      <c r="Y34" s="5">
        <f t="shared" si="9"/>
        <v>100</v>
      </c>
      <c r="Z34" s="60">
        <f t="shared" si="10"/>
        <v>5</v>
      </c>
      <c r="AB34" s="2"/>
    </row>
    <row r="35" spans="2:28" ht="24.95" customHeight="1">
      <c r="B35" s="48" t="str">
        <f>Personal_Development!B36</f>
        <v>R</v>
      </c>
      <c r="C35" s="48">
        <f>Personal_Development!C36</f>
        <v>0</v>
      </c>
      <c r="D35" s="14" t="str">
        <f>Personal_Development!D36</f>
        <v>C11065</v>
      </c>
      <c r="E35" s="11" t="str">
        <f>Personal_Development!E36</f>
        <v>SARIMAH SAPIEI</v>
      </c>
      <c r="F35" s="12" t="str">
        <f>Personal_Development!F36</f>
        <v>PRODUCTION NO.1 DEPARTMENT</v>
      </c>
      <c r="G35" s="12" t="str">
        <f>Personal_Development!G36</f>
        <v>ASSEMBLY PRODUCTION SECTION (APS)</v>
      </c>
      <c r="H35" s="40" t="str">
        <f>Personal_Development!H36</f>
        <v>SENIOR QC CHECKER</v>
      </c>
      <c r="I35" s="41" t="str">
        <f>Personal_Development!I36</f>
        <v>C2 PROD</v>
      </c>
      <c r="J35" s="78" t="str">
        <f>Personal_Development!J36</f>
        <v xml:space="preserve">C2 </v>
      </c>
      <c r="K35" s="56" t="s">
        <v>1192</v>
      </c>
      <c r="L35" s="57" t="str">
        <f t="shared" si="4"/>
        <v>-</v>
      </c>
      <c r="M35" s="53"/>
      <c r="N35" s="56" t="s">
        <v>1192</v>
      </c>
      <c r="O35" s="57" t="str">
        <f t="shared" si="5"/>
        <v>-</v>
      </c>
      <c r="P35" s="102"/>
      <c r="Q35" s="56"/>
      <c r="R35" s="57" t="str">
        <f t="shared" si="6"/>
        <v>-</v>
      </c>
      <c r="S35" s="102"/>
      <c r="T35" s="56" t="s">
        <v>1192</v>
      </c>
      <c r="U35" s="57" t="str">
        <f t="shared" si="3"/>
        <v>-</v>
      </c>
      <c r="V35" s="102"/>
      <c r="W35" s="48">
        <f t="shared" si="7"/>
        <v>3</v>
      </c>
      <c r="X35" s="48">
        <f t="shared" si="8"/>
        <v>0</v>
      </c>
      <c r="Y35" s="5">
        <f t="shared" si="9"/>
        <v>0</v>
      </c>
      <c r="Z35" s="60">
        <f t="shared" si="10"/>
        <v>1</v>
      </c>
      <c r="AB35" s="2"/>
    </row>
    <row r="36" spans="2:28" ht="24.95" customHeight="1">
      <c r="B36" s="48">
        <f>Personal_Development!B37</f>
        <v>0</v>
      </c>
      <c r="C36" s="48">
        <f>Personal_Development!C37</f>
        <v>0</v>
      </c>
      <c r="D36" s="14" t="str">
        <f>Personal_Development!D37</f>
        <v>C11066</v>
      </c>
      <c r="E36" s="11" t="str">
        <f>Personal_Development!E37</f>
        <v>SITI NORLIZAWATI BINTI ALIAS</v>
      </c>
      <c r="F36" s="12" t="str">
        <f>Personal_Development!F37</f>
        <v>PRODUCTION NO.1 DEPARTMENT</v>
      </c>
      <c r="G36" s="12" t="str">
        <f>Personal_Development!G37</f>
        <v>ASSEMBLY PRODUCTION SECTION (APS)</v>
      </c>
      <c r="H36" s="40" t="str">
        <f>Personal_Development!H37</f>
        <v>SUPERVISOR</v>
      </c>
      <c r="I36" s="41" t="str">
        <f>Personal_Development!I37</f>
        <v>C1 PROD</v>
      </c>
      <c r="J36" s="78" t="str">
        <f>Personal_Development!J37</f>
        <v xml:space="preserve">C1 </v>
      </c>
      <c r="K36" s="56" t="s">
        <v>1192</v>
      </c>
      <c r="L36" s="57" t="str">
        <f t="shared" si="4"/>
        <v>A</v>
      </c>
      <c r="M36" s="137" t="s">
        <v>1605</v>
      </c>
      <c r="N36" s="56" t="s">
        <v>1192</v>
      </c>
      <c r="O36" s="57" t="str">
        <f t="shared" si="5"/>
        <v>A</v>
      </c>
      <c r="P36" s="142" t="s">
        <v>1651</v>
      </c>
      <c r="Q36" s="56"/>
      <c r="R36" s="57" t="str">
        <f t="shared" si="6"/>
        <v>-</v>
      </c>
      <c r="S36" s="102"/>
      <c r="T36" s="56" t="s">
        <v>1192</v>
      </c>
      <c r="U36" s="57" t="str">
        <f t="shared" si="3"/>
        <v>A</v>
      </c>
      <c r="V36" s="142" t="s">
        <v>1651</v>
      </c>
      <c r="W36" s="48">
        <f t="shared" si="7"/>
        <v>3</v>
      </c>
      <c r="X36" s="48">
        <f t="shared" si="8"/>
        <v>3</v>
      </c>
      <c r="Y36" s="5">
        <f t="shared" si="9"/>
        <v>100</v>
      </c>
      <c r="Z36" s="60">
        <f t="shared" si="10"/>
        <v>5</v>
      </c>
      <c r="AB36" s="2"/>
    </row>
    <row r="37" spans="2:28" ht="24.95" customHeight="1">
      <c r="B37" s="48">
        <f>Personal_Development!B38</f>
        <v>0</v>
      </c>
      <c r="C37" s="48">
        <f>Personal_Development!C38</f>
        <v>0</v>
      </c>
      <c r="D37" s="14" t="str">
        <f>Personal_Development!D38</f>
        <v>C11079</v>
      </c>
      <c r="E37" s="11" t="str">
        <f>Personal_Development!E38</f>
        <v>HARYATI BINTI ABDUL MUKTI</v>
      </c>
      <c r="F37" s="12" t="str">
        <f>Personal_Development!F38</f>
        <v>GENERAL AFFAIRS DEPARTMENT</v>
      </c>
      <c r="G37" s="12" t="str">
        <f>Personal_Development!G38</f>
        <v>GENERAL AFFAIRS SECTION (GAS)</v>
      </c>
      <c r="H37" s="40" t="str">
        <f>Personal_Development!H38</f>
        <v>ASSISTANT</v>
      </c>
      <c r="I37" s="41" t="str">
        <f>Personal_Development!I38</f>
        <v>C1 OFFICE</v>
      </c>
      <c r="J37" s="78" t="str">
        <f>Personal_Development!J38</f>
        <v xml:space="preserve">C1 </v>
      </c>
      <c r="K37" s="56" t="s">
        <v>1192</v>
      </c>
      <c r="L37" s="57" t="str">
        <f t="shared" si="4"/>
        <v>A</v>
      </c>
      <c r="M37" s="53">
        <v>42746</v>
      </c>
      <c r="N37" s="56" t="s">
        <v>1192</v>
      </c>
      <c r="O37" s="57" t="str">
        <f t="shared" si="5"/>
        <v>A</v>
      </c>
      <c r="P37" s="137" t="s">
        <v>1607</v>
      </c>
      <c r="Q37" s="56"/>
      <c r="R37" s="57" t="str">
        <f t="shared" si="6"/>
        <v>-</v>
      </c>
      <c r="S37" s="102"/>
      <c r="T37" s="56" t="s">
        <v>1192</v>
      </c>
      <c r="U37" s="57" t="str">
        <f t="shared" si="3"/>
        <v>A</v>
      </c>
      <c r="V37" s="137" t="s">
        <v>1607</v>
      </c>
      <c r="W37" s="48">
        <f t="shared" si="7"/>
        <v>3</v>
      </c>
      <c r="X37" s="48">
        <f t="shared" si="8"/>
        <v>3</v>
      </c>
      <c r="Y37" s="5">
        <f t="shared" si="9"/>
        <v>100</v>
      </c>
      <c r="Z37" s="60">
        <f t="shared" si="10"/>
        <v>5</v>
      </c>
      <c r="AB37" s="2"/>
    </row>
    <row r="38" spans="2:28" ht="24.95" customHeight="1">
      <c r="B38" s="48">
        <f>Personal_Development!B39</f>
        <v>0</v>
      </c>
      <c r="C38" s="48">
        <f>Personal_Development!C39</f>
        <v>0</v>
      </c>
      <c r="D38" s="14" t="str">
        <f>Personal_Development!D39</f>
        <v>C11101</v>
      </c>
      <c r="E38" s="11" t="str">
        <f>Personal_Development!E39</f>
        <v>SARITHA A/P THIAGARAJAN</v>
      </c>
      <c r="F38" s="12" t="str">
        <f>Personal_Development!F39</f>
        <v>FACTORY OPERATIONS DEPARTMENT</v>
      </c>
      <c r="G38" s="12" t="str">
        <f>Personal_Development!G39</f>
        <v>INVENTORY &amp; SYSYTEM CONTROL SECTION (IVS)</v>
      </c>
      <c r="H38" s="40" t="str">
        <f>Personal_Development!H39</f>
        <v>SENIOR STOREKEEPER</v>
      </c>
      <c r="I38" s="41" t="str">
        <f>Personal_Development!I39</f>
        <v>C2 PROD</v>
      </c>
      <c r="J38" s="78" t="str">
        <f>Personal_Development!J39</f>
        <v xml:space="preserve">C2 </v>
      </c>
      <c r="K38" s="56" t="s">
        <v>1192</v>
      </c>
      <c r="L38" s="57" t="str">
        <f t="shared" si="4"/>
        <v>A</v>
      </c>
      <c r="M38" s="53">
        <v>42985</v>
      </c>
      <c r="N38" s="56" t="s">
        <v>1192</v>
      </c>
      <c r="O38" s="57" t="str">
        <f t="shared" si="5"/>
        <v>A</v>
      </c>
      <c r="P38" s="102">
        <v>43004</v>
      </c>
      <c r="Q38" s="56"/>
      <c r="R38" s="57" t="str">
        <f t="shared" si="6"/>
        <v>-</v>
      </c>
      <c r="S38" s="102"/>
      <c r="T38" s="56" t="s">
        <v>1192</v>
      </c>
      <c r="U38" s="57" t="str">
        <f t="shared" si="3"/>
        <v>A</v>
      </c>
      <c r="V38" s="102">
        <v>43004</v>
      </c>
      <c r="W38" s="48">
        <f t="shared" si="7"/>
        <v>3</v>
      </c>
      <c r="X38" s="48">
        <f t="shared" si="8"/>
        <v>3</v>
      </c>
      <c r="Y38" s="5">
        <f t="shared" si="9"/>
        <v>100</v>
      </c>
      <c r="Z38" s="60">
        <f t="shared" si="10"/>
        <v>5</v>
      </c>
      <c r="AB38" s="2"/>
    </row>
    <row r="39" spans="2:28" ht="24.95" customHeight="1">
      <c r="B39" s="48">
        <f>Personal_Development!B40</f>
        <v>0</v>
      </c>
      <c r="C39" s="48">
        <f>Personal_Development!C40</f>
        <v>0</v>
      </c>
      <c r="D39" s="14" t="str">
        <f>Personal_Development!D40</f>
        <v>E00190</v>
      </c>
      <c r="E39" s="11" t="str">
        <f>Personal_Development!E40</f>
        <v>AMINAH BINTI NGADI</v>
      </c>
      <c r="F39" s="12" t="str">
        <f>Personal_Development!F40</f>
        <v>PRODUCTION NO.1 DEPARTMENT</v>
      </c>
      <c r="G39" s="12" t="str">
        <f>Personal_Development!G40</f>
        <v>ASSEMBLY PRODUCTION SECTION (APS)</v>
      </c>
      <c r="H39" s="40" t="str">
        <f>Personal_Development!H40</f>
        <v>SENIOR SUPERVISOR</v>
      </c>
      <c r="I39" s="41" t="str">
        <f>Personal_Development!I40</f>
        <v>M7</v>
      </c>
      <c r="J39" s="78" t="str">
        <f>Personal_Development!J40</f>
        <v>M7</v>
      </c>
      <c r="K39" s="56" t="s">
        <v>1192</v>
      </c>
      <c r="L39" s="57" t="str">
        <f t="shared" si="4"/>
        <v>A</v>
      </c>
      <c r="M39" s="142" t="s">
        <v>1756</v>
      </c>
      <c r="N39" s="56" t="s">
        <v>1192</v>
      </c>
      <c r="O39" s="57" t="str">
        <f t="shared" si="5"/>
        <v>A</v>
      </c>
      <c r="P39" s="142" t="s">
        <v>1651</v>
      </c>
      <c r="Q39" s="56"/>
      <c r="R39" s="57" t="str">
        <f t="shared" si="6"/>
        <v>-</v>
      </c>
      <c r="S39" s="102"/>
      <c r="T39" s="56" t="s">
        <v>1192</v>
      </c>
      <c r="U39" s="57" t="str">
        <f t="shared" si="3"/>
        <v>A</v>
      </c>
      <c r="V39" s="142" t="s">
        <v>1651</v>
      </c>
      <c r="W39" s="48">
        <f t="shared" si="7"/>
        <v>3</v>
      </c>
      <c r="X39" s="48">
        <f t="shared" si="8"/>
        <v>3</v>
      </c>
      <c r="Y39" s="5">
        <f t="shared" si="9"/>
        <v>100</v>
      </c>
      <c r="Z39" s="60">
        <f t="shared" si="10"/>
        <v>5</v>
      </c>
      <c r="AB39" s="2"/>
    </row>
    <row r="40" spans="2:28" ht="24.95" customHeight="1">
      <c r="B40" s="48">
        <f>Personal_Development!B41</f>
        <v>0</v>
      </c>
      <c r="C40" s="48">
        <f>Personal_Development!C41</f>
        <v>0</v>
      </c>
      <c r="D40" s="14" t="str">
        <f>Personal_Development!D41</f>
        <v>C11123</v>
      </c>
      <c r="E40" s="11" t="str">
        <f>Personal_Development!E41</f>
        <v>NURUL MUHAIYAH BINTI ALI</v>
      </c>
      <c r="F40" s="12" t="str">
        <f>Personal_Development!F41</f>
        <v>PRODUCTION NO.1 DEPARTMENT</v>
      </c>
      <c r="G40" s="12" t="str">
        <f>Personal_Development!G41</f>
        <v>ASSEMBLY PRODUCTION SECTION (APS)</v>
      </c>
      <c r="H40" s="40" t="str">
        <f>Personal_Development!H41</f>
        <v>SENIOR QC CHECKER</v>
      </c>
      <c r="I40" s="41" t="str">
        <f>Personal_Development!I41</f>
        <v>C2 PROD</v>
      </c>
      <c r="J40" s="78" t="str">
        <f>Personal_Development!J41</f>
        <v xml:space="preserve">C2 </v>
      </c>
      <c r="K40" s="56" t="s">
        <v>1192</v>
      </c>
      <c r="L40" s="57" t="str">
        <f t="shared" si="4"/>
        <v>A</v>
      </c>
      <c r="M40" s="137" t="s">
        <v>1602</v>
      </c>
      <c r="N40" s="56" t="s">
        <v>1192</v>
      </c>
      <c r="O40" s="57" t="str">
        <f t="shared" si="5"/>
        <v>A</v>
      </c>
      <c r="P40" s="137" t="s">
        <v>1602</v>
      </c>
      <c r="Q40" s="56"/>
      <c r="R40" s="57" t="str">
        <f t="shared" si="6"/>
        <v>-</v>
      </c>
      <c r="S40" s="102"/>
      <c r="T40" s="56" t="s">
        <v>1192</v>
      </c>
      <c r="U40" s="57" t="str">
        <f t="shared" si="3"/>
        <v>A</v>
      </c>
      <c r="V40" s="137" t="s">
        <v>1602</v>
      </c>
      <c r="W40" s="48">
        <f t="shared" si="7"/>
        <v>3</v>
      </c>
      <c r="X40" s="48">
        <f t="shared" si="8"/>
        <v>3</v>
      </c>
      <c r="Y40" s="5">
        <f t="shared" si="9"/>
        <v>100</v>
      </c>
      <c r="Z40" s="60">
        <f t="shared" si="10"/>
        <v>5</v>
      </c>
      <c r="AB40" s="2"/>
    </row>
    <row r="41" spans="2:28" ht="24.95" customHeight="1">
      <c r="B41" s="48">
        <f>Personal_Development!B42</f>
        <v>0</v>
      </c>
      <c r="C41" s="48">
        <f>Personal_Development!C42</f>
        <v>0</v>
      </c>
      <c r="D41" s="14" t="str">
        <f>Personal_Development!D42</f>
        <v>C11159</v>
      </c>
      <c r="E41" s="11" t="str">
        <f>Personal_Development!E42</f>
        <v>ARUL RAJAH A/L JAYAPALAN</v>
      </c>
      <c r="F41" s="12" t="str">
        <f>Personal_Development!F42</f>
        <v>PRODUCTION NO.1 DEPARTMENT</v>
      </c>
      <c r="G41" s="12" t="str">
        <f>Personal_Development!G42</f>
        <v>ASSEMBLY PRODUCTION SECTION (APS)</v>
      </c>
      <c r="H41" s="40" t="str">
        <f>Personal_Development!H42</f>
        <v>OPERATOR 1</v>
      </c>
      <c r="I41" s="41" t="str">
        <f>Personal_Development!I42</f>
        <v>C3 PROD</v>
      </c>
      <c r="J41" s="78" t="str">
        <f>Personal_Development!J42</f>
        <v xml:space="preserve">C3 </v>
      </c>
      <c r="K41" s="56" t="s">
        <v>1192</v>
      </c>
      <c r="L41" s="57" t="str">
        <f t="shared" si="4"/>
        <v>A</v>
      </c>
      <c r="M41" s="53">
        <v>42754</v>
      </c>
      <c r="N41" s="56" t="s">
        <v>1192</v>
      </c>
      <c r="O41" s="57" t="str">
        <f t="shared" si="5"/>
        <v>A</v>
      </c>
      <c r="P41" s="142" t="s">
        <v>1651</v>
      </c>
      <c r="Q41" s="56"/>
      <c r="R41" s="57" t="str">
        <f t="shared" si="6"/>
        <v>-</v>
      </c>
      <c r="S41" s="142" t="s">
        <v>1652</v>
      </c>
      <c r="T41" s="56" t="s">
        <v>1192</v>
      </c>
      <c r="U41" s="57" t="str">
        <f t="shared" si="3"/>
        <v>A</v>
      </c>
      <c r="V41" s="142" t="s">
        <v>1651</v>
      </c>
      <c r="W41" s="48">
        <f t="shared" si="7"/>
        <v>3</v>
      </c>
      <c r="X41" s="48">
        <f t="shared" si="8"/>
        <v>3</v>
      </c>
      <c r="Y41" s="5">
        <f t="shared" si="9"/>
        <v>100</v>
      </c>
      <c r="Z41" s="60">
        <f t="shared" si="10"/>
        <v>5</v>
      </c>
      <c r="AB41" s="2"/>
    </row>
    <row r="42" spans="2:28" ht="24.95" customHeight="1">
      <c r="B42" s="48">
        <f>Personal_Development!B43</f>
        <v>0</v>
      </c>
      <c r="C42" s="48">
        <f>Personal_Development!C43</f>
        <v>0</v>
      </c>
      <c r="D42" s="14" t="str">
        <f>Personal_Development!D43</f>
        <v>C11166</v>
      </c>
      <c r="E42" s="11" t="str">
        <f>Personal_Development!E43</f>
        <v>MOHAMMAD NAWAWI BIN ABDUL RAHMAN</v>
      </c>
      <c r="F42" s="12" t="str">
        <f>Personal_Development!F43</f>
        <v>PRODUCTION NO.1 DEPARTMENT</v>
      </c>
      <c r="G42" s="12" t="str">
        <f>Personal_Development!G43</f>
        <v>ASSEMBLY PRODUCTION SECTION (APS)</v>
      </c>
      <c r="H42" s="40" t="str">
        <f>Personal_Development!H43</f>
        <v>LINE LEADER</v>
      </c>
      <c r="I42" s="41" t="str">
        <f>Personal_Development!I43</f>
        <v>C2 PROD</v>
      </c>
      <c r="J42" s="78" t="str">
        <f>Personal_Development!J43</f>
        <v xml:space="preserve">C2 </v>
      </c>
      <c r="K42" s="56" t="s">
        <v>1192</v>
      </c>
      <c r="L42" s="57" t="str">
        <f t="shared" si="4"/>
        <v>A</v>
      </c>
      <c r="M42" s="53">
        <v>42777</v>
      </c>
      <c r="N42" s="56" t="s">
        <v>1192</v>
      </c>
      <c r="O42" s="57" t="str">
        <f t="shared" si="5"/>
        <v>A</v>
      </c>
      <c r="P42" s="142" t="s">
        <v>1651</v>
      </c>
      <c r="Q42" s="56"/>
      <c r="R42" s="57" t="str">
        <f t="shared" si="6"/>
        <v>-</v>
      </c>
      <c r="S42" s="102"/>
      <c r="T42" s="56" t="s">
        <v>1192</v>
      </c>
      <c r="U42" s="57" t="str">
        <f t="shared" si="3"/>
        <v>A</v>
      </c>
      <c r="V42" s="142" t="s">
        <v>1651</v>
      </c>
      <c r="W42" s="48">
        <f t="shared" si="7"/>
        <v>3</v>
      </c>
      <c r="X42" s="48">
        <f t="shared" si="8"/>
        <v>3</v>
      </c>
      <c r="Y42" s="5">
        <f t="shared" si="9"/>
        <v>100</v>
      </c>
      <c r="Z42" s="60">
        <f t="shared" si="10"/>
        <v>5</v>
      </c>
      <c r="AB42" s="2"/>
    </row>
    <row r="43" spans="2:28" ht="24.95" customHeight="1">
      <c r="B43" s="48">
        <f>Personal_Development!B44</f>
        <v>0</v>
      </c>
      <c r="C43" s="48">
        <f>Personal_Development!C44</f>
        <v>0</v>
      </c>
      <c r="D43" s="14" t="str">
        <f>Personal_Development!D44</f>
        <v>C11167</v>
      </c>
      <c r="E43" s="11" t="str">
        <f>Personal_Development!E44</f>
        <v>SULAIMAN BIN AHMAD</v>
      </c>
      <c r="F43" s="12" t="str">
        <f>Personal_Development!F44</f>
        <v>FACTORY OPERATIONS DEPARTMENT</v>
      </c>
      <c r="G43" s="12" t="str">
        <f>Personal_Development!G44</f>
        <v>INVENTORY &amp; SYSYTEM CONTROL SECTION (IVS)</v>
      </c>
      <c r="H43" s="40" t="str">
        <f>Personal_Development!H44</f>
        <v>SUPERVISOR</v>
      </c>
      <c r="I43" s="41" t="str">
        <f>Personal_Development!I44</f>
        <v>C1 PROD</v>
      </c>
      <c r="J43" s="78" t="str">
        <f>Personal_Development!J44</f>
        <v xml:space="preserve">C1 </v>
      </c>
      <c r="K43" s="56" t="s">
        <v>1192</v>
      </c>
      <c r="L43" s="57" t="str">
        <f t="shared" si="4"/>
        <v>A</v>
      </c>
      <c r="M43" s="138">
        <v>42746</v>
      </c>
      <c r="N43" s="56" t="s">
        <v>1192</v>
      </c>
      <c r="O43" s="57" t="str">
        <f t="shared" si="5"/>
        <v>A</v>
      </c>
      <c r="P43" s="137" t="s">
        <v>1603</v>
      </c>
      <c r="Q43" s="56"/>
      <c r="R43" s="57" t="str">
        <f t="shared" si="6"/>
        <v>-</v>
      </c>
      <c r="S43" s="102"/>
      <c r="T43" s="56" t="s">
        <v>1192</v>
      </c>
      <c r="U43" s="57" t="str">
        <f t="shared" si="3"/>
        <v>A</v>
      </c>
      <c r="V43" s="137" t="s">
        <v>1603</v>
      </c>
      <c r="W43" s="48">
        <f t="shared" si="7"/>
        <v>3</v>
      </c>
      <c r="X43" s="48">
        <f t="shared" si="8"/>
        <v>3</v>
      </c>
      <c r="Y43" s="5">
        <f t="shared" si="9"/>
        <v>100</v>
      </c>
      <c r="Z43" s="60">
        <f t="shared" si="10"/>
        <v>5</v>
      </c>
      <c r="AB43" s="2"/>
    </row>
    <row r="44" spans="2:28" ht="24.95" customHeight="1">
      <c r="B44" s="48">
        <f>Personal_Development!B45</f>
        <v>0</v>
      </c>
      <c r="C44" s="48">
        <f>Personal_Development!C45</f>
        <v>0</v>
      </c>
      <c r="D44" s="14" t="str">
        <f>Personal_Development!D45</f>
        <v>C11187</v>
      </c>
      <c r="E44" s="11" t="str">
        <f>Personal_Development!E45</f>
        <v>AFFENDI BIN AHMAD</v>
      </c>
      <c r="F44" s="12" t="str">
        <f>Personal_Development!F45</f>
        <v>FACTORY OPERATIONS DEPARTMENT</v>
      </c>
      <c r="G44" s="12" t="str">
        <f>Personal_Development!G45</f>
        <v>INVENTORY &amp; SYSYTEM CONTROL SECTION (IVS)</v>
      </c>
      <c r="H44" s="40" t="str">
        <f>Personal_Development!H45</f>
        <v>ASSISTANT</v>
      </c>
      <c r="I44" s="41" t="str">
        <f>Personal_Development!I45</f>
        <v>C1 OFFICE</v>
      </c>
      <c r="J44" s="78" t="str">
        <f>Personal_Development!J45</f>
        <v xml:space="preserve">C1 </v>
      </c>
      <c r="K44" s="56" t="s">
        <v>1192</v>
      </c>
      <c r="L44" s="57" t="str">
        <f t="shared" si="4"/>
        <v>A</v>
      </c>
      <c r="M44" s="145">
        <v>42921</v>
      </c>
      <c r="N44" s="56" t="s">
        <v>1192</v>
      </c>
      <c r="O44" s="57" t="str">
        <f t="shared" si="5"/>
        <v>A</v>
      </c>
      <c r="P44" s="53">
        <v>42776</v>
      </c>
      <c r="Q44" s="56"/>
      <c r="R44" s="57" t="str">
        <f t="shared" si="6"/>
        <v>-</v>
      </c>
      <c r="S44" s="102"/>
      <c r="T44" s="56" t="s">
        <v>1192</v>
      </c>
      <c r="U44" s="57" t="str">
        <f t="shared" si="3"/>
        <v>A</v>
      </c>
      <c r="V44" s="142" t="s">
        <v>1602</v>
      </c>
      <c r="W44" s="48">
        <f t="shared" si="7"/>
        <v>3</v>
      </c>
      <c r="X44" s="48">
        <f t="shared" si="8"/>
        <v>3</v>
      </c>
      <c r="Y44" s="5">
        <f t="shared" si="9"/>
        <v>100</v>
      </c>
      <c r="Z44" s="60">
        <f t="shared" si="10"/>
        <v>5</v>
      </c>
      <c r="AB44" s="2"/>
    </row>
    <row r="45" spans="2:28" ht="24.95" customHeight="1">
      <c r="B45" s="48">
        <f>Personal_Development!B46</f>
        <v>0</v>
      </c>
      <c r="C45" s="48">
        <f>Personal_Development!C46</f>
        <v>0</v>
      </c>
      <c r="D45" s="14" t="str">
        <f>Personal_Development!D46</f>
        <v>C11191</v>
      </c>
      <c r="E45" s="11" t="str">
        <f>Personal_Development!E46</f>
        <v>PARIDAH BINTI ROBINNOR</v>
      </c>
      <c r="F45" s="12" t="str">
        <f>Personal_Development!F46</f>
        <v>QUALITY ASSURANCE DEPARTMENT</v>
      </c>
      <c r="G45" s="12" t="str">
        <f>Personal_Development!G46</f>
        <v>QUALITY ASSURANCE SECTION (QAS)</v>
      </c>
      <c r="H45" s="40" t="str">
        <f>Personal_Development!H46</f>
        <v>SUPERVISOR</v>
      </c>
      <c r="I45" s="41" t="str">
        <f>Personal_Development!I46</f>
        <v>C1 PROD</v>
      </c>
      <c r="J45" s="78" t="str">
        <f>Personal_Development!J46</f>
        <v xml:space="preserve">C1 </v>
      </c>
      <c r="K45" s="56" t="s">
        <v>1192</v>
      </c>
      <c r="L45" s="57" t="str">
        <f t="shared" si="4"/>
        <v>A</v>
      </c>
      <c r="M45" s="137" t="s">
        <v>1604</v>
      </c>
      <c r="N45" s="56" t="s">
        <v>1192</v>
      </c>
      <c r="O45" s="57" t="str">
        <f t="shared" si="5"/>
        <v>A</v>
      </c>
      <c r="P45" s="137" t="s">
        <v>1608</v>
      </c>
      <c r="Q45" s="56"/>
      <c r="R45" s="57" t="str">
        <f t="shared" si="6"/>
        <v>-</v>
      </c>
      <c r="S45" s="102"/>
      <c r="T45" s="56" t="s">
        <v>1192</v>
      </c>
      <c r="U45" s="57" t="str">
        <f t="shared" si="3"/>
        <v>A</v>
      </c>
      <c r="V45" s="137" t="s">
        <v>1608</v>
      </c>
      <c r="W45" s="48">
        <f t="shared" si="7"/>
        <v>3</v>
      </c>
      <c r="X45" s="48">
        <f t="shared" si="8"/>
        <v>3</v>
      </c>
      <c r="Y45" s="5">
        <f t="shared" si="9"/>
        <v>100</v>
      </c>
      <c r="Z45" s="60">
        <f t="shared" si="10"/>
        <v>5</v>
      </c>
      <c r="AB45" s="2"/>
    </row>
    <row r="46" spans="2:28" ht="24.95" customHeight="1">
      <c r="B46" s="48">
        <f>Personal_Development!B47</f>
        <v>0</v>
      </c>
      <c r="C46" s="48">
        <f>Personal_Development!C47</f>
        <v>0</v>
      </c>
      <c r="D46" s="14" t="str">
        <f>Personal_Development!D47</f>
        <v>C11227</v>
      </c>
      <c r="E46" s="11" t="str">
        <f>Personal_Development!E47</f>
        <v>LAILA BINTI M ABDUL MAJID</v>
      </c>
      <c r="F46" s="12" t="str">
        <f>Personal_Development!F47</f>
        <v>PRODUCTION NO.1 DEPARTMENT</v>
      </c>
      <c r="G46" s="12" t="str">
        <f>Personal_Development!G47</f>
        <v>ASSEMBLY PRODUCTION SECTION (APS)</v>
      </c>
      <c r="H46" s="40" t="str">
        <f>Personal_Development!H47</f>
        <v>LINE LEADER</v>
      </c>
      <c r="I46" s="41" t="str">
        <f>Personal_Development!I47</f>
        <v>C2 PROD</v>
      </c>
      <c r="J46" s="78" t="str">
        <f>Personal_Development!J47</f>
        <v xml:space="preserve">C2 </v>
      </c>
      <c r="K46" s="56" t="s">
        <v>1192</v>
      </c>
      <c r="L46" s="57" t="str">
        <f t="shared" si="4"/>
        <v>A</v>
      </c>
      <c r="M46" s="137" t="s">
        <v>1602</v>
      </c>
      <c r="N46" s="56" t="s">
        <v>1192</v>
      </c>
      <c r="O46" s="57" t="str">
        <f t="shared" si="5"/>
        <v>A</v>
      </c>
      <c r="P46" s="145">
        <v>42935</v>
      </c>
      <c r="Q46" s="56"/>
      <c r="R46" s="57" t="str">
        <f t="shared" si="6"/>
        <v>-</v>
      </c>
      <c r="S46" s="102"/>
      <c r="T46" s="56" t="s">
        <v>1192</v>
      </c>
      <c r="U46" s="57" t="str">
        <f t="shared" si="3"/>
        <v>A</v>
      </c>
      <c r="V46" s="145">
        <v>42935</v>
      </c>
      <c r="W46" s="48">
        <f t="shared" si="7"/>
        <v>3</v>
      </c>
      <c r="X46" s="48">
        <f t="shared" si="8"/>
        <v>3</v>
      </c>
      <c r="Y46" s="5">
        <f t="shared" si="9"/>
        <v>100</v>
      </c>
      <c r="Z46" s="60">
        <f t="shared" si="10"/>
        <v>5</v>
      </c>
      <c r="AB46" s="2"/>
    </row>
    <row r="47" spans="2:28" ht="24.95" customHeight="1">
      <c r="B47" s="48">
        <f>Personal_Development!B48</f>
        <v>0</v>
      </c>
      <c r="C47" s="48">
        <f>Personal_Development!C48</f>
        <v>0</v>
      </c>
      <c r="D47" s="14" t="str">
        <f>Personal_Development!D48</f>
        <v>C11242</v>
      </c>
      <c r="E47" s="11" t="str">
        <f>Personal_Development!E48</f>
        <v>ZAINON BINTI ALIM</v>
      </c>
      <c r="F47" s="12" t="str">
        <f>Personal_Development!F48</f>
        <v>PRODUCTION NO.1 DEPARTMENT</v>
      </c>
      <c r="G47" s="12" t="str">
        <f>Personal_Development!G48</f>
        <v>ASSEMBLY PRODUCTION SECTION (APS)</v>
      </c>
      <c r="H47" s="40" t="str">
        <f>Personal_Development!H48</f>
        <v>LINE LEADER</v>
      </c>
      <c r="I47" s="41" t="str">
        <f>Personal_Development!I48</f>
        <v>C2 PROD</v>
      </c>
      <c r="J47" s="78" t="str">
        <f>Personal_Development!J48</f>
        <v xml:space="preserve">C2 </v>
      </c>
      <c r="K47" s="56" t="s">
        <v>1192</v>
      </c>
      <c r="L47" s="57" t="str">
        <f t="shared" si="4"/>
        <v>A</v>
      </c>
      <c r="M47" s="142" t="s">
        <v>1653</v>
      </c>
      <c r="N47" s="56" t="s">
        <v>1192</v>
      </c>
      <c r="O47" s="57" t="str">
        <f t="shared" si="5"/>
        <v>A</v>
      </c>
      <c r="P47" s="142" t="s">
        <v>1653</v>
      </c>
      <c r="Q47" s="56"/>
      <c r="R47" s="57" t="str">
        <f t="shared" si="6"/>
        <v>-</v>
      </c>
      <c r="S47" s="102"/>
      <c r="T47" s="56" t="s">
        <v>1192</v>
      </c>
      <c r="U47" s="57" t="str">
        <f t="shared" si="3"/>
        <v>A</v>
      </c>
      <c r="V47" s="142" t="s">
        <v>1653</v>
      </c>
      <c r="W47" s="48">
        <f t="shared" si="7"/>
        <v>3</v>
      </c>
      <c r="X47" s="48">
        <f t="shared" si="8"/>
        <v>3</v>
      </c>
      <c r="Y47" s="5">
        <f t="shared" si="9"/>
        <v>100</v>
      </c>
      <c r="Z47" s="60">
        <f t="shared" si="10"/>
        <v>5</v>
      </c>
      <c r="AB47" s="2"/>
    </row>
    <row r="48" spans="2:28" ht="24.95" customHeight="1">
      <c r="B48" s="48">
        <f>Personal_Development!B49</f>
        <v>0</v>
      </c>
      <c r="C48" s="48">
        <f>Personal_Development!C49</f>
        <v>0</v>
      </c>
      <c r="D48" s="14" t="str">
        <f>Personal_Development!D49</f>
        <v>C11251</v>
      </c>
      <c r="E48" s="11" t="str">
        <f>Personal_Development!E49</f>
        <v>SUGANTHI A/P MUNIANDY</v>
      </c>
      <c r="F48" s="12" t="str">
        <f>Personal_Development!F49</f>
        <v>PRODUCTION NO.1 DEPARTMENT</v>
      </c>
      <c r="G48" s="12" t="str">
        <f>Personal_Development!G49</f>
        <v>ASSEMBLY PRODUCTION SECTION (APS)</v>
      </c>
      <c r="H48" s="40" t="str">
        <f>Personal_Development!H49</f>
        <v>OPERATOR 1</v>
      </c>
      <c r="I48" s="41" t="str">
        <f>Personal_Development!I49</f>
        <v>C3 PROD</v>
      </c>
      <c r="J48" s="78" t="str">
        <f>Personal_Development!J49</f>
        <v xml:space="preserve">C3 </v>
      </c>
      <c r="K48" s="56" t="s">
        <v>1192</v>
      </c>
      <c r="L48" s="57" t="str">
        <f t="shared" si="4"/>
        <v>A</v>
      </c>
      <c r="M48" s="164">
        <v>42895</v>
      </c>
      <c r="N48" s="56" t="s">
        <v>1192</v>
      </c>
      <c r="O48" s="57" t="str">
        <f t="shared" si="5"/>
        <v>A</v>
      </c>
      <c r="P48" s="145">
        <v>42886</v>
      </c>
      <c r="Q48" s="56"/>
      <c r="R48" s="57" t="str">
        <f t="shared" si="6"/>
        <v>-</v>
      </c>
      <c r="S48" s="102"/>
      <c r="T48" s="56" t="s">
        <v>1192</v>
      </c>
      <c r="U48" s="57" t="str">
        <f t="shared" si="3"/>
        <v>A</v>
      </c>
      <c r="V48" s="145">
        <v>42886</v>
      </c>
      <c r="W48" s="48">
        <f t="shared" si="7"/>
        <v>3</v>
      </c>
      <c r="X48" s="48">
        <f t="shared" si="8"/>
        <v>3</v>
      </c>
      <c r="Y48" s="5">
        <f t="shared" si="9"/>
        <v>100</v>
      </c>
      <c r="Z48" s="60">
        <f t="shared" si="10"/>
        <v>5</v>
      </c>
      <c r="AB48" s="2"/>
    </row>
    <row r="49" spans="2:28" ht="24.95" customHeight="1">
      <c r="B49" s="48">
        <f>Personal_Development!B50</f>
        <v>0</v>
      </c>
      <c r="C49" s="48">
        <f>Personal_Development!C50</f>
        <v>0</v>
      </c>
      <c r="D49" s="14" t="str">
        <f>Personal_Development!D50</f>
        <v>C11252</v>
      </c>
      <c r="E49" s="11" t="str">
        <f>Personal_Development!E50</f>
        <v>ABDUL SAMMAD BIN YAHAYA</v>
      </c>
      <c r="F49" s="12" t="str">
        <f>Personal_Development!F50</f>
        <v>PRODUCTION NO.1 DEPARTMENT</v>
      </c>
      <c r="G49" s="12" t="str">
        <f>Personal_Development!G50</f>
        <v>ASSEMBLY PRODUCTION SECTION (APS)</v>
      </c>
      <c r="H49" s="40" t="str">
        <f>Personal_Development!H50</f>
        <v>OPERATOR 1</v>
      </c>
      <c r="I49" s="41" t="str">
        <f>Personal_Development!I50</f>
        <v>C3 PROD</v>
      </c>
      <c r="J49" s="78" t="str">
        <f>Personal_Development!J50</f>
        <v xml:space="preserve">C3 </v>
      </c>
      <c r="K49" s="56" t="s">
        <v>1192</v>
      </c>
      <c r="L49" s="57" t="str">
        <f t="shared" si="4"/>
        <v>A</v>
      </c>
      <c r="M49" s="137" t="s">
        <v>1605</v>
      </c>
      <c r="N49" s="56" t="s">
        <v>1192</v>
      </c>
      <c r="O49" s="57" t="str">
        <f t="shared" si="5"/>
        <v>A</v>
      </c>
      <c r="P49" s="142" t="s">
        <v>1651</v>
      </c>
      <c r="Q49" s="56"/>
      <c r="R49" s="57" t="str">
        <f t="shared" si="6"/>
        <v>-</v>
      </c>
      <c r="S49" s="102"/>
      <c r="T49" s="56" t="s">
        <v>1192</v>
      </c>
      <c r="U49" s="57" t="str">
        <f t="shared" si="3"/>
        <v>A</v>
      </c>
      <c r="V49" s="142" t="s">
        <v>1651</v>
      </c>
      <c r="W49" s="48">
        <f t="shared" si="7"/>
        <v>3</v>
      </c>
      <c r="X49" s="48">
        <f t="shared" si="8"/>
        <v>3</v>
      </c>
      <c r="Y49" s="5">
        <f t="shared" si="9"/>
        <v>100</v>
      </c>
      <c r="Z49" s="60">
        <f t="shared" si="10"/>
        <v>5</v>
      </c>
      <c r="AB49" s="2"/>
    </row>
    <row r="50" spans="2:28" ht="24.95" customHeight="1">
      <c r="B50" s="48">
        <f>Personal_Development!B51</f>
        <v>0</v>
      </c>
      <c r="C50" s="48">
        <f>Personal_Development!C51</f>
        <v>0</v>
      </c>
      <c r="D50" s="14" t="str">
        <f>Personal_Development!D51</f>
        <v>C11260</v>
      </c>
      <c r="E50" s="11" t="str">
        <f>Personal_Development!E51</f>
        <v>REGINA MARY A/P SOOSAY</v>
      </c>
      <c r="F50" s="12" t="str">
        <f>Personal_Development!F51</f>
        <v>PRODUCTION NO.2 DEPARTMENT</v>
      </c>
      <c r="G50" s="12" t="str">
        <f>Personal_Development!G51</f>
        <v>MOLDING PRODUCTION SECTION (MPS)</v>
      </c>
      <c r="H50" s="40" t="str">
        <f>Personal_Development!H51</f>
        <v>SUPERVISOR</v>
      </c>
      <c r="I50" s="41" t="str">
        <f>Personal_Development!I51</f>
        <v>C1 PROD</v>
      </c>
      <c r="J50" s="78" t="str">
        <f>Personal_Development!J51</f>
        <v xml:space="preserve">C1 </v>
      </c>
      <c r="K50" s="56" t="s">
        <v>1192</v>
      </c>
      <c r="L50" s="57" t="str">
        <f t="shared" si="4"/>
        <v>A</v>
      </c>
      <c r="M50" s="142" t="s">
        <v>1708</v>
      </c>
      <c r="N50" s="56" t="s">
        <v>1192</v>
      </c>
      <c r="O50" s="57" t="str">
        <f t="shared" si="5"/>
        <v>A</v>
      </c>
      <c r="P50" s="142" t="s">
        <v>1655</v>
      </c>
      <c r="Q50" s="56"/>
      <c r="R50" s="57" t="str">
        <f t="shared" si="6"/>
        <v>-</v>
      </c>
      <c r="S50" s="102"/>
      <c r="T50" s="56" t="s">
        <v>1192</v>
      </c>
      <c r="U50" s="57" t="str">
        <f t="shared" si="3"/>
        <v>A</v>
      </c>
      <c r="V50" s="102">
        <v>43087</v>
      </c>
      <c r="W50" s="48">
        <f t="shared" si="7"/>
        <v>3</v>
      </c>
      <c r="X50" s="48">
        <f t="shared" si="8"/>
        <v>3</v>
      </c>
      <c r="Y50" s="5">
        <f t="shared" si="9"/>
        <v>100</v>
      </c>
      <c r="Z50" s="60">
        <f t="shared" si="10"/>
        <v>5</v>
      </c>
      <c r="AB50" s="2"/>
    </row>
    <row r="51" spans="2:28" ht="24.95" customHeight="1">
      <c r="B51" s="48">
        <f>Personal_Development!B52</f>
        <v>0</v>
      </c>
      <c r="C51" s="48">
        <f>Personal_Development!C52</f>
        <v>0</v>
      </c>
      <c r="D51" s="14" t="str">
        <f>Personal_Development!D52</f>
        <v>C11261</v>
      </c>
      <c r="E51" s="11" t="str">
        <f>Personal_Development!E52</f>
        <v>SALMIAH BINTI AWANG</v>
      </c>
      <c r="F51" s="12" t="str">
        <f>Personal_Development!F52</f>
        <v>PRODUCTION NO.1 DEPARTMENT</v>
      </c>
      <c r="G51" s="12" t="str">
        <f>Personal_Development!G52</f>
        <v>ASSEMBLY PRODUCTION SECTION (APS)</v>
      </c>
      <c r="H51" s="40" t="str">
        <f>Personal_Development!H52</f>
        <v>LINE LEADER</v>
      </c>
      <c r="I51" s="41" t="str">
        <f>Personal_Development!I52</f>
        <v>C2 PROD</v>
      </c>
      <c r="J51" s="78" t="str">
        <f>Personal_Development!J52</f>
        <v xml:space="preserve">C2 </v>
      </c>
      <c r="K51" s="56" t="s">
        <v>1192</v>
      </c>
      <c r="L51" s="57" t="str">
        <f t="shared" si="4"/>
        <v>A</v>
      </c>
      <c r="M51" s="53">
        <v>42754</v>
      </c>
      <c r="N51" s="56" t="s">
        <v>1192</v>
      </c>
      <c r="O51" s="57" t="str">
        <f t="shared" si="5"/>
        <v>A</v>
      </c>
      <c r="P51" s="142" t="s">
        <v>1651</v>
      </c>
      <c r="Q51" s="56"/>
      <c r="R51" s="57" t="str">
        <f t="shared" si="6"/>
        <v>-</v>
      </c>
      <c r="S51" s="102"/>
      <c r="T51" s="56" t="s">
        <v>1192</v>
      </c>
      <c r="U51" s="57" t="str">
        <f t="shared" si="3"/>
        <v>A</v>
      </c>
      <c r="V51" s="142" t="s">
        <v>1651</v>
      </c>
      <c r="W51" s="48">
        <f t="shared" si="7"/>
        <v>3</v>
      </c>
      <c r="X51" s="48">
        <f t="shared" si="8"/>
        <v>3</v>
      </c>
      <c r="Y51" s="5">
        <f t="shared" si="9"/>
        <v>100</v>
      </c>
      <c r="Z51" s="60">
        <f t="shared" si="10"/>
        <v>5</v>
      </c>
      <c r="AB51" s="2"/>
    </row>
    <row r="52" spans="2:28" ht="24.95" customHeight="1">
      <c r="B52" s="48">
        <f>Personal_Development!B53</f>
        <v>0</v>
      </c>
      <c r="C52" s="48">
        <f>Personal_Development!C53</f>
        <v>0</v>
      </c>
      <c r="D52" s="14" t="str">
        <f>Personal_Development!D53</f>
        <v>E00180</v>
      </c>
      <c r="E52" s="11" t="str">
        <f>Personal_Development!E53</f>
        <v>ROSNIZAH BINTI ADNAN</v>
      </c>
      <c r="F52" s="12" t="str">
        <f>Personal_Development!F53</f>
        <v>FACTORY OPERATIONS DEPARTMENT</v>
      </c>
      <c r="G52" s="12" t="str">
        <f>Personal_Development!G53</f>
        <v>PRODUCTION PLANNING SECTION (PPS)</v>
      </c>
      <c r="H52" s="40" t="str">
        <f>Personal_Development!H53</f>
        <v>ASSISTANT</v>
      </c>
      <c r="I52" s="41" t="str">
        <f>Personal_Development!I53</f>
        <v>C1 OFFICE</v>
      </c>
      <c r="J52" s="78" t="str">
        <f>Personal_Development!J53</f>
        <v xml:space="preserve">C1 </v>
      </c>
      <c r="K52" s="56" t="s">
        <v>1192</v>
      </c>
      <c r="L52" s="57" t="str">
        <f t="shared" si="4"/>
        <v>A</v>
      </c>
      <c r="M52" s="53">
        <v>43047</v>
      </c>
      <c r="N52" s="56" t="s">
        <v>1192</v>
      </c>
      <c r="O52" s="57" t="str">
        <f t="shared" si="5"/>
        <v>A</v>
      </c>
      <c r="P52" s="145">
        <v>42935</v>
      </c>
      <c r="Q52" s="56"/>
      <c r="R52" s="57" t="str">
        <f t="shared" si="6"/>
        <v>-</v>
      </c>
      <c r="S52" s="102"/>
      <c r="T52" s="56" t="s">
        <v>1192</v>
      </c>
      <c r="U52" s="57" t="str">
        <f t="shared" si="3"/>
        <v>A</v>
      </c>
      <c r="V52" s="145">
        <v>42935</v>
      </c>
      <c r="W52" s="48">
        <f t="shared" si="7"/>
        <v>3</v>
      </c>
      <c r="X52" s="48">
        <f t="shared" si="8"/>
        <v>3</v>
      </c>
      <c r="Y52" s="5">
        <f t="shared" si="9"/>
        <v>100</v>
      </c>
      <c r="Z52" s="60">
        <f t="shared" si="10"/>
        <v>5</v>
      </c>
      <c r="AB52" s="2"/>
    </row>
    <row r="53" spans="2:28" ht="24.95" customHeight="1">
      <c r="B53" s="48">
        <f>Personal_Development!B54</f>
        <v>0</v>
      </c>
      <c r="C53" s="48">
        <f>Personal_Development!C54</f>
        <v>0</v>
      </c>
      <c r="D53" s="14" t="str">
        <f>Personal_Development!D54</f>
        <v>C11317</v>
      </c>
      <c r="E53" s="11" t="str">
        <f>Personal_Development!E54</f>
        <v>SEETHA A/P KANNIAH</v>
      </c>
      <c r="F53" s="12" t="str">
        <f>Personal_Development!F54</f>
        <v>PRODUCTION NO.1 DEPARTMENT</v>
      </c>
      <c r="G53" s="12" t="str">
        <f>Personal_Development!G54</f>
        <v>ASSEMBLY PRODUCTION SECTION (APS)</v>
      </c>
      <c r="H53" s="40" t="str">
        <f>Personal_Development!H54</f>
        <v>OPERATOR 1</v>
      </c>
      <c r="I53" s="41" t="str">
        <f>Personal_Development!I54</f>
        <v>C3 PROD</v>
      </c>
      <c r="J53" s="78" t="str">
        <f>Personal_Development!J54</f>
        <v xml:space="preserve">C3 </v>
      </c>
      <c r="K53" s="56" t="s">
        <v>1192</v>
      </c>
      <c r="L53" s="57" t="str">
        <f t="shared" si="4"/>
        <v>A</v>
      </c>
      <c r="M53" s="137" t="s">
        <v>1602</v>
      </c>
      <c r="N53" s="56" t="s">
        <v>1192</v>
      </c>
      <c r="O53" s="57" t="str">
        <f t="shared" si="5"/>
        <v>A</v>
      </c>
      <c r="P53" s="137" t="s">
        <v>1607</v>
      </c>
      <c r="Q53" s="56"/>
      <c r="R53" s="57" t="str">
        <f t="shared" si="6"/>
        <v>-</v>
      </c>
      <c r="S53" s="102"/>
      <c r="T53" s="56" t="s">
        <v>1192</v>
      </c>
      <c r="U53" s="57" t="str">
        <f t="shared" si="3"/>
        <v>A</v>
      </c>
      <c r="V53" s="137" t="s">
        <v>1607</v>
      </c>
      <c r="W53" s="48">
        <f t="shared" si="7"/>
        <v>3</v>
      </c>
      <c r="X53" s="48">
        <f t="shared" si="8"/>
        <v>3</v>
      </c>
      <c r="Y53" s="5">
        <f t="shared" si="9"/>
        <v>100</v>
      </c>
      <c r="Z53" s="60">
        <f t="shared" si="10"/>
        <v>5</v>
      </c>
      <c r="AB53" s="2"/>
    </row>
    <row r="54" spans="2:28" ht="24.95" customHeight="1">
      <c r="B54" s="48">
        <f>Personal_Development!B55</f>
        <v>0</v>
      </c>
      <c r="C54" s="48">
        <f>Personal_Development!C55</f>
        <v>0</v>
      </c>
      <c r="D54" s="14" t="str">
        <f>Personal_Development!D55</f>
        <v>C11342</v>
      </c>
      <c r="E54" s="11" t="str">
        <f>Personal_Development!E55</f>
        <v>NOREFARILLAH BINTI MOHD AZME</v>
      </c>
      <c r="F54" s="12" t="str">
        <f>Personal_Development!F55</f>
        <v>PRODUCTION NO.1 DEPARTMENT</v>
      </c>
      <c r="G54" s="12" t="str">
        <f>Personal_Development!G55</f>
        <v>ASSEMBLY PRODUCTION SECTION (APS)</v>
      </c>
      <c r="H54" s="40" t="str">
        <f>Personal_Development!H55</f>
        <v>SENIOR QC CHECKER</v>
      </c>
      <c r="I54" s="41" t="str">
        <f>Personal_Development!I55</f>
        <v>C2 PROD</v>
      </c>
      <c r="J54" s="78" t="str">
        <f>Personal_Development!J55</f>
        <v xml:space="preserve">C2 </v>
      </c>
      <c r="K54" s="56" t="s">
        <v>1192</v>
      </c>
      <c r="L54" s="57" t="str">
        <f t="shared" si="4"/>
        <v>A</v>
      </c>
      <c r="M54" s="142" t="s">
        <v>1653</v>
      </c>
      <c r="N54" s="56" t="s">
        <v>1192</v>
      </c>
      <c r="O54" s="57" t="str">
        <f t="shared" si="5"/>
        <v>A</v>
      </c>
      <c r="P54" s="142" t="s">
        <v>1653</v>
      </c>
      <c r="Q54" s="56"/>
      <c r="R54" s="57" t="str">
        <f t="shared" si="6"/>
        <v>-</v>
      </c>
      <c r="S54" s="102"/>
      <c r="T54" s="56" t="s">
        <v>1192</v>
      </c>
      <c r="U54" s="57" t="str">
        <f t="shared" si="3"/>
        <v>A</v>
      </c>
      <c r="V54" s="142" t="s">
        <v>1653</v>
      </c>
      <c r="W54" s="48">
        <f t="shared" si="7"/>
        <v>3</v>
      </c>
      <c r="X54" s="48">
        <f t="shared" si="8"/>
        <v>3</v>
      </c>
      <c r="Y54" s="5">
        <f t="shared" si="9"/>
        <v>100</v>
      </c>
      <c r="Z54" s="60">
        <f t="shared" si="10"/>
        <v>5</v>
      </c>
      <c r="AB54" s="2"/>
    </row>
    <row r="55" spans="2:28" ht="24.95" customHeight="1">
      <c r="B55" s="48">
        <f>Personal_Development!B56</f>
        <v>0</v>
      </c>
      <c r="C55" s="48">
        <f>Personal_Development!C56</f>
        <v>0</v>
      </c>
      <c r="D55" s="14" t="str">
        <f>Personal_Development!D56</f>
        <v>C11371</v>
      </c>
      <c r="E55" s="11" t="str">
        <f>Personal_Development!E56</f>
        <v>ABD RASID BIN ARBAING</v>
      </c>
      <c r="F55" s="12" t="str">
        <f>Personal_Development!F56</f>
        <v>GENERAL AFFAIRS DEPARTMENT</v>
      </c>
      <c r="G55" s="12" t="str">
        <f>Personal_Development!G56</f>
        <v>SAFETY &amp; ENVIRONMENT SECTION (SES)</v>
      </c>
      <c r="H55" s="40" t="str">
        <f>Personal_Development!H56</f>
        <v>SUPERVISOR</v>
      </c>
      <c r="I55" s="41" t="str">
        <f>Personal_Development!I56</f>
        <v>C1 PROD</v>
      </c>
      <c r="J55" s="78" t="str">
        <f>Personal_Development!J56</f>
        <v xml:space="preserve">C1 </v>
      </c>
      <c r="K55" s="56" t="s">
        <v>1192</v>
      </c>
      <c r="L55" s="57" t="str">
        <f t="shared" si="4"/>
        <v>A</v>
      </c>
      <c r="M55" s="142" t="s">
        <v>1709</v>
      </c>
      <c r="N55" s="56" t="s">
        <v>1192</v>
      </c>
      <c r="O55" s="57" t="str">
        <f t="shared" si="5"/>
        <v>A</v>
      </c>
      <c r="P55" s="137" t="s">
        <v>1607</v>
      </c>
      <c r="Q55" s="56"/>
      <c r="R55" s="57" t="str">
        <f t="shared" si="6"/>
        <v>-</v>
      </c>
      <c r="S55" s="102"/>
      <c r="T55" s="56" t="s">
        <v>1192</v>
      </c>
      <c r="U55" s="57" t="str">
        <f t="shared" si="3"/>
        <v>A</v>
      </c>
      <c r="V55" s="137" t="s">
        <v>1607</v>
      </c>
      <c r="W55" s="48">
        <f t="shared" si="7"/>
        <v>3</v>
      </c>
      <c r="X55" s="48">
        <f t="shared" si="8"/>
        <v>3</v>
      </c>
      <c r="Y55" s="5">
        <f t="shared" si="9"/>
        <v>100</v>
      </c>
      <c r="Z55" s="60">
        <f t="shared" si="10"/>
        <v>5</v>
      </c>
      <c r="AB55" s="2"/>
    </row>
    <row r="56" spans="2:28" ht="24.95" customHeight="1">
      <c r="B56" s="48">
        <f>Personal_Development!B57</f>
        <v>0</v>
      </c>
      <c r="C56" s="48">
        <f>Personal_Development!C57</f>
        <v>0</v>
      </c>
      <c r="D56" s="14" t="str">
        <f>Personal_Development!D57</f>
        <v>C11399</v>
      </c>
      <c r="E56" s="11" t="str">
        <f>Personal_Development!E57</f>
        <v>SARASVATAY A/P ARIDAS</v>
      </c>
      <c r="F56" s="12" t="str">
        <f>Personal_Development!F57</f>
        <v>PRODUCTION NO.1 DEPARTMENT</v>
      </c>
      <c r="G56" s="12" t="str">
        <f>Personal_Development!G57</f>
        <v>ASSEMBLY PRODUCTION SECTION (APS)</v>
      </c>
      <c r="H56" s="40" t="str">
        <f>Personal_Development!H57</f>
        <v xml:space="preserve">SKILLED QUALITY CHECKER 2 </v>
      </c>
      <c r="I56" s="41" t="str">
        <f>Personal_Development!I57</f>
        <v>F1</v>
      </c>
      <c r="J56" s="78" t="str">
        <f>Personal_Development!J57</f>
        <v>F1</v>
      </c>
      <c r="K56" s="56" t="s">
        <v>1192</v>
      </c>
      <c r="L56" s="57" t="str">
        <f t="shared" si="4"/>
        <v>A</v>
      </c>
      <c r="M56" s="142" t="s">
        <v>1653</v>
      </c>
      <c r="N56" s="56" t="s">
        <v>1192</v>
      </c>
      <c r="O56" s="57" t="str">
        <f t="shared" si="5"/>
        <v>A</v>
      </c>
      <c r="P56" s="142" t="s">
        <v>1653</v>
      </c>
      <c r="Q56" s="56"/>
      <c r="R56" s="57" t="str">
        <f t="shared" si="6"/>
        <v>-</v>
      </c>
      <c r="S56" s="102"/>
      <c r="T56" s="56" t="s">
        <v>1192</v>
      </c>
      <c r="U56" s="57" t="str">
        <f t="shared" si="3"/>
        <v>A</v>
      </c>
      <c r="V56" s="142" t="s">
        <v>1653</v>
      </c>
      <c r="W56" s="48">
        <f t="shared" si="7"/>
        <v>3</v>
      </c>
      <c r="X56" s="48">
        <f t="shared" si="8"/>
        <v>3</v>
      </c>
      <c r="Y56" s="5">
        <f t="shared" si="9"/>
        <v>100</v>
      </c>
      <c r="Z56" s="60">
        <f t="shared" si="10"/>
        <v>5</v>
      </c>
      <c r="AB56" s="2"/>
    </row>
    <row r="57" spans="2:28" ht="24.95" customHeight="1">
      <c r="B57" s="48">
        <f>Personal_Development!B58</f>
        <v>0</v>
      </c>
      <c r="C57" s="48">
        <f>Personal_Development!C58</f>
        <v>0</v>
      </c>
      <c r="D57" s="14" t="str">
        <f>Personal_Development!D58</f>
        <v>C11436</v>
      </c>
      <c r="E57" s="11" t="str">
        <f>Personal_Development!E58</f>
        <v>MALATHI A/P RAMO</v>
      </c>
      <c r="F57" s="12" t="str">
        <f>Personal_Development!F58</f>
        <v>PRODUCTION NO.1 DEPARTMENT</v>
      </c>
      <c r="G57" s="12" t="str">
        <f>Personal_Development!G58</f>
        <v>ASSEMBLY PRODUCTION SECTION (APS)</v>
      </c>
      <c r="H57" s="40" t="str">
        <f>Personal_Development!H58</f>
        <v>SENIOR QC CHECKER</v>
      </c>
      <c r="I57" s="41" t="str">
        <f>Personal_Development!I58</f>
        <v>C2 PROD</v>
      </c>
      <c r="J57" s="78" t="str">
        <f>Personal_Development!J58</f>
        <v xml:space="preserve">C2 </v>
      </c>
      <c r="K57" s="56" t="s">
        <v>1192</v>
      </c>
      <c r="L57" s="57" t="str">
        <f t="shared" si="4"/>
        <v>A</v>
      </c>
      <c r="M57" s="137" t="s">
        <v>1605</v>
      </c>
      <c r="N57" s="56" t="s">
        <v>1192</v>
      </c>
      <c r="O57" s="57" t="str">
        <f t="shared" si="5"/>
        <v>A</v>
      </c>
      <c r="P57" s="145">
        <v>42962</v>
      </c>
      <c r="Q57" s="56"/>
      <c r="R57" s="57" t="str">
        <f t="shared" si="6"/>
        <v>-</v>
      </c>
      <c r="S57" s="102"/>
      <c r="T57" s="56" t="s">
        <v>1192</v>
      </c>
      <c r="U57" s="57" t="str">
        <f t="shared" si="3"/>
        <v>A</v>
      </c>
      <c r="V57" s="145">
        <v>42962</v>
      </c>
      <c r="W57" s="48">
        <f t="shared" si="7"/>
        <v>3</v>
      </c>
      <c r="X57" s="48">
        <f t="shared" si="8"/>
        <v>3</v>
      </c>
      <c r="Y57" s="5">
        <f t="shared" si="9"/>
        <v>100</v>
      </c>
      <c r="Z57" s="60">
        <f t="shared" si="10"/>
        <v>5</v>
      </c>
      <c r="AB57" s="2"/>
    </row>
    <row r="58" spans="2:28" ht="24.95" customHeight="1">
      <c r="B58" s="48">
        <f>Personal_Development!B59</f>
        <v>0</v>
      </c>
      <c r="C58" s="48">
        <f>Personal_Development!C59</f>
        <v>0</v>
      </c>
      <c r="D58" s="14" t="str">
        <f>Personal_Development!D59</f>
        <v>C11441</v>
      </c>
      <c r="E58" s="11" t="str">
        <f>Personal_Development!E59</f>
        <v>MOHD ZAMRY BIN ABD HALIM</v>
      </c>
      <c r="F58" s="12" t="str">
        <f>Personal_Development!F59</f>
        <v>PRODUCTION NO.1 DEPARTMENT</v>
      </c>
      <c r="G58" s="12" t="str">
        <f>Personal_Development!G59</f>
        <v>ASSEMBLY PRODUCTION SECTION (APS)</v>
      </c>
      <c r="H58" s="40" t="str">
        <f>Personal_Development!H59</f>
        <v>LINE LEADER</v>
      </c>
      <c r="I58" s="41" t="str">
        <f>Personal_Development!I59</f>
        <v>C2 PROD</v>
      </c>
      <c r="J58" s="78" t="str">
        <f>Personal_Development!J59</f>
        <v xml:space="preserve">C2 </v>
      </c>
      <c r="K58" s="56" t="s">
        <v>1192</v>
      </c>
      <c r="L58" s="57" t="str">
        <f t="shared" si="4"/>
        <v>A</v>
      </c>
      <c r="M58" s="137" t="s">
        <v>1605</v>
      </c>
      <c r="N58" s="56" t="s">
        <v>1192</v>
      </c>
      <c r="O58" s="57" t="str">
        <f t="shared" si="5"/>
        <v>A</v>
      </c>
      <c r="P58" s="142" t="s">
        <v>1651</v>
      </c>
      <c r="Q58" s="56"/>
      <c r="R58" s="57" t="str">
        <f t="shared" si="6"/>
        <v>-</v>
      </c>
      <c r="S58" s="102"/>
      <c r="T58" s="56" t="s">
        <v>1192</v>
      </c>
      <c r="U58" s="57" t="str">
        <f t="shared" si="3"/>
        <v>A</v>
      </c>
      <c r="V58" s="142" t="s">
        <v>1651</v>
      </c>
      <c r="W58" s="48">
        <f t="shared" si="7"/>
        <v>3</v>
      </c>
      <c r="X58" s="48">
        <f t="shared" si="8"/>
        <v>3</v>
      </c>
      <c r="Y58" s="5">
        <f t="shared" si="9"/>
        <v>100</v>
      </c>
      <c r="Z58" s="60">
        <f t="shared" si="10"/>
        <v>5</v>
      </c>
      <c r="AB58" s="2"/>
    </row>
    <row r="59" spans="2:28" ht="24.95" customHeight="1">
      <c r="B59" s="48">
        <f>Personal_Development!B60</f>
        <v>0</v>
      </c>
      <c r="C59" s="48">
        <f>Personal_Development!C60</f>
        <v>0</v>
      </c>
      <c r="D59" s="14" t="str">
        <f>Personal_Development!D60</f>
        <v>C11467</v>
      </c>
      <c r="E59" s="11" t="str">
        <f>Personal_Development!E60</f>
        <v>MARINA BINTI KAMARUDDIN</v>
      </c>
      <c r="F59" s="12" t="str">
        <f>Personal_Development!F60</f>
        <v>PRODUCTION NO.1 DEPARTMENT</v>
      </c>
      <c r="G59" s="12" t="str">
        <f>Personal_Development!G60</f>
        <v>ASSEMBLY PRODUCTION SECTION (APS)</v>
      </c>
      <c r="H59" s="40" t="str">
        <f>Personal_Development!H60</f>
        <v>SENIOR QC CHECKER</v>
      </c>
      <c r="I59" s="41" t="str">
        <f>Personal_Development!I60</f>
        <v>C2 PROD</v>
      </c>
      <c r="J59" s="78" t="str">
        <f>Personal_Development!J60</f>
        <v xml:space="preserve">C2 </v>
      </c>
      <c r="K59" s="56" t="s">
        <v>1192</v>
      </c>
      <c r="L59" s="57" t="str">
        <f t="shared" si="4"/>
        <v>A</v>
      </c>
      <c r="M59" s="137" t="s">
        <v>1606</v>
      </c>
      <c r="N59" s="56" t="s">
        <v>1192</v>
      </c>
      <c r="O59" s="57" t="str">
        <f t="shared" si="5"/>
        <v>A</v>
      </c>
      <c r="P59" s="142" t="s">
        <v>1651</v>
      </c>
      <c r="Q59" s="56"/>
      <c r="R59" s="57" t="str">
        <f t="shared" si="6"/>
        <v>-</v>
      </c>
      <c r="S59" s="102"/>
      <c r="T59" s="56" t="s">
        <v>1192</v>
      </c>
      <c r="U59" s="57" t="str">
        <f t="shared" si="3"/>
        <v>A</v>
      </c>
      <c r="V59" s="142" t="s">
        <v>1651</v>
      </c>
      <c r="W59" s="48">
        <f t="shared" si="7"/>
        <v>3</v>
      </c>
      <c r="X59" s="48">
        <f t="shared" si="8"/>
        <v>3</v>
      </c>
      <c r="Y59" s="5">
        <f t="shared" si="9"/>
        <v>100</v>
      </c>
      <c r="Z59" s="60">
        <f t="shared" si="10"/>
        <v>5</v>
      </c>
      <c r="AB59" s="2"/>
    </row>
    <row r="60" spans="2:28" ht="24.95" customHeight="1">
      <c r="B60" s="48">
        <f>Personal_Development!B61</f>
        <v>0</v>
      </c>
      <c r="C60" s="48">
        <f>Personal_Development!C61</f>
        <v>0</v>
      </c>
      <c r="D60" s="14" t="str">
        <f>Personal_Development!D61</f>
        <v>C11489</v>
      </c>
      <c r="E60" s="11" t="str">
        <f>Personal_Development!E61</f>
        <v>NORSHURIA HANUM BINTI MOHD SHUKOR</v>
      </c>
      <c r="F60" s="12" t="str">
        <f>Personal_Development!F61</f>
        <v>PRODUCTION NO.1 DEPARTMENT</v>
      </c>
      <c r="G60" s="12" t="str">
        <f>Personal_Development!G61</f>
        <v>ASSEMBLY PRODUCTION SECTION (APS)</v>
      </c>
      <c r="H60" s="40" t="str">
        <f>Personal_Development!H61</f>
        <v>OPERATOR 1</v>
      </c>
      <c r="I60" s="41" t="str">
        <f>Personal_Development!I61</f>
        <v>C3 PROD</v>
      </c>
      <c r="J60" s="78" t="str">
        <f>Personal_Development!J61</f>
        <v xml:space="preserve">C3 </v>
      </c>
      <c r="K60" s="56" t="s">
        <v>1192</v>
      </c>
      <c r="L60" s="57" t="str">
        <f t="shared" si="4"/>
        <v>A</v>
      </c>
      <c r="M60" s="137" t="s">
        <v>1606</v>
      </c>
      <c r="N60" s="56" t="s">
        <v>1192</v>
      </c>
      <c r="O60" s="57" t="str">
        <f t="shared" si="5"/>
        <v>A</v>
      </c>
      <c r="P60" s="137" t="s">
        <v>1603</v>
      </c>
      <c r="Q60" s="56"/>
      <c r="R60" s="57" t="str">
        <f t="shared" si="6"/>
        <v>-</v>
      </c>
      <c r="S60" s="102"/>
      <c r="T60" s="56" t="s">
        <v>1192</v>
      </c>
      <c r="U60" s="57" t="str">
        <f t="shared" si="3"/>
        <v>A</v>
      </c>
      <c r="V60" s="137" t="s">
        <v>1603</v>
      </c>
      <c r="W60" s="48">
        <f t="shared" si="7"/>
        <v>3</v>
      </c>
      <c r="X60" s="48">
        <f t="shared" si="8"/>
        <v>3</v>
      </c>
      <c r="Y60" s="5">
        <f t="shared" si="9"/>
        <v>100</v>
      </c>
      <c r="Z60" s="60">
        <f t="shared" si="10"/>
        <v>5</v>
      </c>
      <c r="AB60" s="2"/>
    </row>
    <row r="61" spans="2:28" ht="24.95" customHeight="1">
      <c r="B61" s="48">
        <f>Personal_Development!B62</f>
        <v>0</v>
      </c>
      <c r="C61" s="48">
        <f>Personal_Development!C62</f>
        <v>0</v>
      </c>
      <c r="D61" s="14" t="str">
        <f>Personal_Development!D62</f>
        <v>C11517</v>
      </c>
      <c r="E61" s="11" t="str">
        <f>Personal_Development!E62</f>
        <v>NOR AZMA BINTI MUSTAFA</v>
      </c>
      <c r="F61" s="12" t="str">
        <f>Personal_Development!F62</f>
        <v>FACTORY OPERATIONS DEPARTMENT</v>
      </c>
      <c r="G61" s="12" t="str">
        <f>Personal_Development!G62</f>
        <v>INVENTORY &amp; SYSYTEM CONTROL SECTION (IVS)</v>
      </c>
      <c r="H61" s="40" t="str">
        <f>Personal_Development!H62</f>
        <v>SUPERVISOR</v>
      </c>
      <c r="I61" s="41" t="str">
        <f>Personal_Development!I62</f>
        <v>C1 PROD</v>
      </c>
      <c r="J61" s="78" t="str">
        <f>Personal_Development!J62</f>
        <v xml:space="preserve">C1 </v>
      </c>
      <c r="K61" s="56" t="s">
        <v>1192</v>
      </c>
      <c r="L61" s="57" t="str">
        <f t="shared" si="4"/>
        <v>A</v>
      </c>
      <c r="M61" s="145">
        <v>42921</v>
      </c>
      <c r="N61" s="56" t="s">
        <v>1192</v>
      </c>
      <c r="O61" s="57" t="str">
        <f t="shared" si="5"/>
        <v>A</v>
      </c>
      <c r="P61" s="142" t="s">
        <v>1602</v>
      </c>
      <c r="Q61" s="56"/>
      <c r="R61" s="57" t="str">
        <f t="shared" si="6"/>
        <v>-</v>
      </c>
      <c r="S61" s="102"/>
      <c r="T61" s="56" t="s">
        <v>1192</v>
      </c>
      <c r="U61" s="57" t="str">
        <f t="shared" si="3"/>
        <v>A</v>
      </c>
      <c r="V61" s="142" t="s">
        <v>1602</v>
      </c>
      <c r="W61" s="48">
        <f t="shared" si="7"/>
        <v>3</v>
      </c>
      <c r="X61" s="48">
        <f t="shared" si="8"/>
        <v>3</v>
      </c>
      <c r="Y61" s="5">
        <f t="shared" si="9"/>
        <v>100</v>
      </c>
      <c r="Z61" s="60">
        <f t="shared" si="10"/>
        <v>5</v>
      </c>
      <c r="AB61" s="2"/>
    </row>
    <row r="62" spans="2:28" ht="24.95" customHeight="1">
      <c r="B62" s="48">
        <f>Personal_Development!B63</f>
        <v>0</v>
      </c>
      <c r="C62" s="48">
        <f>Personal_Development!C63</f>
        <v>0</v>
      </c>
      <c r="D62" s="14" t="str">
        <f>Personal_Development!D63</f>
        <v>C11526</v>
      </c>
      <c r="E62" s="11" t="str">
        <f>Personal_Development!E63</f>
        <v>NORFAZILAH @ JUINE BT ABDULLAH @ DAPAT</v>
      </c>
      <c r="F62" s="12" t="str">
        <f>Personal_Development!F63</f>
        <v>PRODUCTION NO.1 DEPARTMENT</v>
      </c>
      <c r="G62" s="12" t="str">
        <f>Personal_Development!G63</f>
        <v>ASSEMBLY PRODUCTION SECTION (APS)</v>
      </c>
      <c r="H62" s="40" t="str">
        <f>Personal_Development!H63</f>
        <v>SENIOR QC CHECKER</v>
      </c>
      <c r="I62" s="41" t="str">
        <f>Personal_Development!I63</f>
        <v>C2 PROD</v>
      </c>
      <c r="J62" s="78" t="str">
        <f>Personal_Development!J63</f>
        <v xml:space="preserve">C2 </v>
      </c>
      <c r="K62" s="56" t="s">
        <v>1192</v>
      </c>
      <c r="L62" s="57" t="str">
        <f t="shared" si="4"/>
        <v>A</v>
      </c>
      <c r="M62" s="137" t="s">
        <v>1605</v>
      </c>
      <c r="N62" s="56" t="s">
        <v>1192</v>
      </c>
      <c r="O62" s="57" t="str">
        <f t="shared" si="5"/>
        <v>A</v>
      </c>
      <c r="P62" s="142" t="s">
        <v>1651</v>
      </c>
      <c r="Q62" s="56"/>
      <c r="R62" s="57" t="str">
        <f t="shared" si="6"/>
        <v>-</v>
      </c>
      <c r="S62" s="102"/>
      <c r="T62" s="56" t="s">
        <v>1192</v>
      </c>
      <c r="U62" s="57" t="str">
        <f t="shared" si="3"/>
        <v>A</v>
      </c>
      <c r="V62" s="142" t="s">
        <v>1651</v>
      </c>
      <c r="W62" s="48">
        <f t="shared" si="7"/>
        <v>3</v>
      </c>
      <c r="X62" s="48">
        <f t="shared" si="8"/>
        <v>3</v>
      </c>
      <c r="Y62" s="5">
        <f t="shared" si="9"/>
        <v>100</v>
      </c>
      <c r="Z62" s="60">
        <f t="shared" si="10"/>
        <v>5</v>
      </c>
      <c r="AB62" s="2"/>
    </row>
    <row r="63" spans="2:28" ht="24.95" customHeight="1">
      <c r="B63" s="48">
        <f>Personal_Development!B64</f>
        <v>0</v>
      </c>
      <c r="C63" s="48">
        <f>Personal_Development!C64</f>
        <v>0</v>
      </c>
      <c r="D63" s="14" t="str">
        <f>Personal_Development!D64</f>
        <v>C11536</v>
      </c>
      <c r="E63" s="11" t="str">
        <f>Personal_Development!E64</f>
        <v>ROSLIZA BINTI JOHARI</v>
      </c>
      <c r="F63" s="12" t="str">
        <f>Personal_Development!F64</f>
        <v>PRODUCTION NO.1 DEPARTMENT</v>
      </c>
      <c r="G63" s="12" t="str">
        <f>Personal_Development!G64</f>
        <v>ASSEMBLY PRODUCTION SECTION (APS)</v>
      </c>
      <c r="H63" s="40" t="str">
        <f>Personal_Development!H64</f>
        <v>SENIOR QC CHECKER</v>
      </c>
      <c r="I63" s="41" t="str">
        <f>Personal_Development!I64</f>
        <v>C2 PROD</v>
      </c>
      <c r="J63" s="78" t="str">
        <f>Personal_Development!J64</f>
        <v xml:space="preserve">C2 </v>
      </c>
      <c r="K63" s="56" t="s">
        <v>1192</v>
      </c>
      <c r="L63" s="57" t="str">
        <f t="shared" si="4"/>
        <v>A</v>
      </c>
      <c r="M63" s="145">
        <v>42928</v>
      </c>
      <c r="N63" s="56" t="s">
        <v>1192</v>
      </c>
      <c r="O63" s="57" t="str">
        <f t="shared" si="5"/>
        <v>A</v>
      </c>
      <c r="P63" s="145">
        <v>42935</v>
      </c>
      <c r="Q63" s="56"/>
      <c r="R63" s="57" t="str">
        <f t="shared" si="6"/>
        <v>-</v>
      </c>
      <c r="S63" s="102"/>
      <c r="T63" s="56" t="s">
        <v>1192</v>
      </c>
      <c r="U63" s="57" t="str">
        <f t="shared" si="3"/>
        <v>A</v>
      </c>
      <c r="V63" s="145">
        <v>42935</v>
      </c>
      <c r="W63" s="48">
        <f t="shared" si="7"/>
        <v>3</v>
      </c>
      <c r="X63" s="48">
        <f t="shared" si="8"/>
        <v>3</v>
      </c>
      <c r="Y63" s="5">
        <f t="shared" si="9"/>
        <v>100</v>
      </c>
      <c r="Z63" s="60">
        <f t="shared" si="10"/>
        <v>5</v>
      </c>
      <c r="AB63" s="2"/>
    </row>
    <row r="64" spans="2:28" ht="24.95" customHeight="1">
      <c r="B64" s="48">
        <f>Personal_Development!B65</f>
        <v>0</v>
      </c>
      <c r="C64" s="48">
        <f>Personal_Development!C65</f>
        <v>0</v>
      </c>
      <c r="D64" s="14" t="str">
        <f>Personal_Development!D65</f>
        <v>E00191</v>
      </c>
      <c r="E64" s="11" t="str">
        <f>Personal_Development!E65</f>
        <v>SHAHARI JAMIL BIN SAAD</v>
      </c>
      <c r="F64" s="12" t="str">
        <f>Personal_Development!F65</f>
        <v>PRODUCTION NO.1 DEPARTMENT</v>
      </c>
      <c r="G64" s="12" t="str">
        <f>Personal_Development!G65</f>
        <v>ASSEMBLY PRODUCTION SECTION (APS)</v>
      </c>
      <c r="H64" s="40" t="str">
        <f>Personal_Development!H65</f>
        <v>SKILLED OPERATOR</v>
      </c>
      <c r="I64" s="41" t="str">
        <f>Personal_Development!I65</f>
        <v>F7</v>
      </c>
      <c r="J64" s="78" t="str">
        <f>Personal_Development!J65</f>
        <v>F7</v>
      </c>
      <c r="K64" s="56" t="s">
        <v>1192</v>
      </c>
      <c r="L64" s="57" t="str">
        <f t="shared" si="4"/>
        <v>A</v>
      </c>
      <c r="M64" s="137" t="s">
        <v>1602</v>
      </c>
      <c r="N64" s="56" t="s">
        <v>1192</v>
      </c>
      <c r="O64" s="57" t="str">
        <f t="shared" si="5"/>
        <v>A</v>
      </c>
      <c r="P64" s="137" t="s">
        <v>1602</v>
      </c>
      <c r="Q64" s="56"/>
      <c r="R64" s="57" t="str">
        <f t="shared" si="6"/>
        <v>-</v>
      </c>
      <c r="S64" s="102"/>
      <c r="T64" s="56" t="s">
        <v>1192</v>
      </c>
      <c r="U64" s="57" t="str">
        <f t="shared" si="3"/>
        <v>A</v>
      </c>
      <c r="V64" s="137" t="s">
        <v>1602</v>
      </c>
      <c r="W64" s="48">
        <f t="shared" si="7"/>
        <v>3</v>
      </c>
      <c r="X64" s="48">
        <f t="shared" si="8"/>
        <v>3</v>
      </c>
      <c r="Y64" s="5">
        <f t="shared" si="9"/>
        <v>100</v>
      </c>
      <c r="Z64" s="60">
        <f t="shared" si="10"/>
        <v>5</v>
      </c>
      <c r="AB64" s="2"/>
    </row>
    <row r="65" spans="2:28" ht="24.95" customHeight="1">
      <c r="B65" s="48">
        <f>Personal_Development!B66</f>
        <v>0</v>
      </c>
      <c r="C65" s="48">
        <f>Personal_Development!C66</f>
        <v>0</v>
      </c>
      <c r="D65" s="14" t="str">
        <f>Personal_Development!D66</f>
        <v>C11589</v>
      </c>
      <c r="E65" s="11" t="str">
        <f>Personal_Development!E66</f>
        <v>SYARIL AMRI ERREMY BIN SAWAL</v>
      </c>
      <c r="F65" s="12" t="str">
        <f>Personal_Development!F66</f>
        <v>QUALITY ASSURANCE DEPARTMENT</v>
      </c>
      <c r="G65" s="12" t="str">
        <f>Personal_Development!G66</f>
        <v>QUALITY ASSURANCE SECTION (QAS)</v>
      </c>
      <c r="H65" s="40" t="str">
        <f>Personal_Development!H66</f>
        <v>SUPERVISOR</v>
      </c>
      <c r="I65" s="41" t="str">
        <f>Personal_Development!I66</f>
        <v>C1 PROD</v>
      </c>
      <c r="J65" s="78" t="str">
        <f>Personal_Development!J66</f>
        <v xml:space="preserve">C1 </v>
      </c>
      <c r="K65" s="56" t="s">
        <v>1192</v>
      </c>
      <c r="L65" s="57" t="str">
        <f t="shared" si="4"/>
        <v>A</v>
      </c>
      <c r="M65" s="137" t="s">
        <v>1600</v>
      </c>
      <c r="N65" s="56" t="s">
        <v>1192</v>
      </c>
      <c r="O65" s="57" t="str">
        <f t="shared" si="5"/>
        <v>A</v>
      </c>
      <c r="P65" s="142" t="s">
        <v>1707</v>
      </c>
      <c r="Q65" s="56"/>
      <c r="R65" s="57" t="str">
        <f t="shared" si="6"/>
        <v>-</v>
      </c>
      <c r="S65" s="102"/>
      <c r="T65" s="56" t="s">
        <v>1192</v>
      </c>
      <c r="U65" s="57" t="str">
        <f t="shared" si="3"/>
        <v>A</v>
      </c>
      <c r="V65" s="142" t="s">
        <v>1707</v>
      </c>
      <c r="W65" s="48">
        <f t="shared" si="7"/>
        <v>3</v>
      </c>
      <c r="X65" s="48">
        <f t="shared" si="8"/>
        <v>3</v>
      </c>
      <c r="Y65" s="5">
        <f t="shared" si="9"/>
        <v>100</v>
      </c>
      <c r="Z65" s="60">
        <f t="shared" si="10"/>
        <v>5</v>
      </c>
      <c r="AB65" s="2"/>
    </row>
    <row r="66" spans="2:28" ht="24.95" customHeight="1">
      <c r="B66" s="48">
        <f>Personal_Development!B67</f>
        <v>0</v>
      </c>
      <c r="C66" s="48">
        <f>Personal_Development!C67</f>
        <v>0</v>
      </c>
      <c r="D66" s="14" t="str">
        <f>Personal_Development!D67</f>
        <v>C11612</v>
      </c>
      <c r="E66" s="11" t="str">
        <f>Personal_Development!E67</f>
        <v>NURHAFIZAH BINTI MD SHAMSHUDIN</v>
      </c>
      <c r="F66" s="12" t="str">
        <f>Personal_Development!F67</f>
        <v>PRODUCTION NO.1 DEPARTMENT</v>
      </c>
      <c r="G66" s="12" t="str">
        <f>Personal_Development!G67</f>
        <v>ASSEMBLY PRODUCTION SECTION (APS)</v>
      </c>
      <c r="H66" s="40" t="str">
        <f>Personal_Development!H67</f>
        <v>SUPERVISOR</v>
      </c>
      <c r="I66" s="41" t="str">
        <f>Personal_Development!I67</f>
        <v>C1 PROD</v>
      </c>
      <c r="J66" s="78" t="str">
        <f>Personal_Development!J67</f>
        <v xml:space="preserve">C1 </v>
      </c>
      <c r="K66" s="56" t="s">
        <v>1192</v>
      </c>
      <c r="L66" s="57" t="str">
        <f t="shared" si="4"/>
        <v>A</v>
      </c>
      <c r="M66" s="137" t="s">
        <v>1606</v>
      </c>
      <c r="N66" s="56" t="s">
        <v>1192</v>
      </c>
      <c r="O66" s="57" t="str">
        <f t="shared" si="5"/>
        <v>A</v>
      </c>
      <c r="P66" s="145">
        <v>42935</v>
      </c>
      <c r="Q66" s="56"/>
      <c r="R66" s="57" t="str">
        <f t="shared" si="6"/>
        <v>-</v>
      </c>
      <c r="S66" s="102"/>
      <c r="T66" s="56" t="s">
        <v>1192</v>
      </c>
      <c r="U66" s="57" t="str">
        <f t="shared" si="3"/>
        <v>A</v>
      </c>
      <c r="V66" s="145">
        <v>42935</v>
      </c>
      <c r="W66" s="48">
        <f t="shared" si="7"/>
        <v>3</v>
      </c>
      <c r="X66" s="48">
        <f t="shared" si="8"/>
        <v>3</v>
      </c>
      <c r="Y66" s="5">
        <f t="shared" si="9"/>
        <v>100</v>
      </c>
      <c r="Z66" s="60">
        <f t="shared" si="10"/>
        <v>5</v>
      </c>
      <c r="AB66" s="2"/>
    </row>
    <row r="67" spans="2:28" ht="24.95" customHeight="1">
      <c r="B67" s="48" t="str">
        <f>Personal_Development!B68</f>
        <v>R</v>
      </c>
      <c r="C67" s="48">
        <f>Personal_Development!C68</f>
        <v>0</v>
      </c>
      <c r="D67" s="14" t="str">
        <f>Personal_Development!D68</f>
        <v>C11636</v>
      </c>
      <c r="E67" s="11" t="str">
        <f>Personal_Development!E68</f>
        <v>AZLIA BINTI NORLY</v>
      </c>
      <c r="F67" s="12" t="str">
        <f>Personal_Development!F68</f>
        <v>PRODUCTION NO.1 DEPARTMENT</v>
      </c>
      <c r="G67" s="12" t="str">
        <f>Personal_Development!G68</f>
        <v>ASSEMBLY PRODUCTION SECTION (APS)</v>
      </c>
      <c r="H67" s="40" t="str">
        <f>Personal_Development!H68</f>
        <v>OPERATOR 2</v>
      </c>
      <c r="I67" s="41" t="str">
        <f>Personal_Development!I68</f>
        <v>C4 PROD</v>
      </c>
      <c r="J67" s="78" t="str">
        <f>Personal_Development!J68</f>
        <v xml:space="preserve">C4 </v>
      </c>
      <c r="K67" s="56" t="s">
        <v>1192</v>
      </c>
      <c r="L67" s="57" t="str">
        <f t="shared" si="4"/>
        <v>-</v>
      </c>
      <c r="M67" s="53"/>
      <c r="N67" s="56" t="s">
        <v>1192</v>
      </c>
      <c r="O67" s="57" t="str">
        <f t="shared" si="5"/>
        <v>-</v>
      </c>
      <c r="P67" s="102"/>
      <c r="Q67" s="56"/>
      <c r="R67" s="57" t="str">
        <f t="shared" si="6"/>
        <v>-</v>
      </c>
      <c r="S67" s="102"/>
      <c r="T67" s="56" t="s">
        <v>1192</v>
      </c>
      <c r="U67" s="57" t="str">
        <f t="shared" ref="U67:U130" si="11">IF(AND(T67="Y",V67&lt;&gt;""),"A","-")</f>
        <v>-</v>
      </c>
      <c r="V67" s="102"/>
      <c r="W67" s="48">
        <f t="shared" si="7"/>
        <v>3</v>
      </c>
      <c r="X67" s="48">
        <f t="shared" si="8"/>
        <v>0</v>
      </c>
      <c r="Y67" s="5">
        <f t="shared" si="9"/>
        <v>0</v>
      </c>
      <c r="Z67" s="60">
        <f t="shared" si="10"/>
        <v>1</v>
      </c>
      <c r="AB67" s="2"/>
    </row>
    <row r="68" spans="2:28" ht="24.95" customHeight="1">
      <c r="B68" s="48">
        <f>Personal_Development!B69</f>
        <v>0</v>
      </c>
      <c r="C68" s="48">
        <f>Personal_Development!C69</f>
        <v>0</v>
      </c>
      <c r="D68" s="14" t="str">
        <f>Personal_Development!D69</f>
        <v>C11665</v>
      </c>
      <c r="E68" s="11" t="str">
        <f>Personal_Development!E69</f>
        <v>ZAIKIAH BINTI ZAINAL</v>
      </c>
      <c r="F68" s="12" t="str">
        <f>Personal_Development!F69</f>
        <v>FACTORY OPERATIONS DEPARTMENT</v>
      </c>
      <c r="G68" s="12" t="str">
        <f>Personal_Development!G69</f>
        <v>INVENTORY &amp; SYSYTEM CONTROL SECTION (IVS)</v>
      </c>
      <c r="H68" s="40" t="str">
        <f>Personal_Development!H69</f>
        <v>ASSISTANT</v>
      </c>
      <c r="I68" s="41" t="str">
        <f>Personal_Development!I69</f>
        <v>C1 OFFICE</v>
      </c>
      <c r="J68" s="78" t="str">
        <f>Personal_Development!J69</f>
        <v xml:space="preserve">C1 </v>
      </c>
      <c r="K68" s="56" t="s">
        <v>1192</v>
      </c>
      <c r="L68" s="57" t="str">
        <f t="shared" ref="L68:L131" si="12">IF(AND(K68="Y",M68&lt;&gt;""),"A","-")</f>
        <v>A</v>
      </c>
      <c r="M68" s="53">
        <v>43020</v>
      </c>
      <c r="N68" s="56" t="s">
        <v>1192</v>
      </c>
      <c r="O68" s="57" t="str">
        <f t="shared" ref="O68:O131" si="13">IF(AND(N68="Y",P68&lt;&gt;""),"A","-")</f>
        <v>A</v>
      </c>
      <c r="P68" s="137" t="s">
        <v>1603</v>
      </c>
      <c r="Q68" s="56"/>
      <c r="R68" s="57" t="str">
        <f t="shared" ref="R68:R131" si="14">IF(AND(Q68="Y",S68&lt;&gt;""),"A","-")</f>
        <v>-</v>
      </c>
      <c r="S68" s="102"/>
      <c r="T68" s="56" t="s">
        <v>1192</v>
      </c>
      <c r="U68" s="57" t="str">
        <f t="shared" si="11"/>
        <v>A</v>
      </c>
      <c r="V68" s="137" t="s">
        <v>1603</v>
      </c>
      <c r="W68" s="48">
        <f t="shared" ref="W68:W131" si="15">COUNTIF($K68:$V68,"Y")</f>
        <v>3</v>
      </c>
      <c r="X68" s="48">
        <f t="shared" ref="X68:X131" si="16">COUNTIF($K68:$V68,"A")</f>
        <v>3</v>
      </c>
      <c r="Y68" s="5">
        <f t="shared" ref="Y68:Y131" si="17">IFERROR($X68/$W68*100,0)</f>
        <v>100</v>
      </c>
      <c r="Z68" s="60">
        <f t="shared" si="10"/>
        <v>5</v>
      </c>
      <c r="AB68" s="2"/>
    </row>
    <row r="69" spans="2:28" ht="24.95" customHeight="1">
      <c r="B69" s="48">
        <f>Personal_Development!B70</f>
        <v>0</v>
      </c>
      <c r="C69" s="48">
        <f>Personal_Development!C70</f>
        <v>0</v>
      </c>
      <c r="D69" s="14" t="str">
        <f>Personal_Development!D70</f>
        <v>C11680</v>
      </c>
      <c r="E69" s="11" t="str">
        <f>Personal_Development!E70</f>
        <v>SITI NORZILA BINTI CHE ALI</v>
      </c>
      <c r="F69" s="12" t="str">
        <f>Personal_Development!F70</f>
        <v>PRODUCTION NO.1 DEPARTMENT</v>
      </c>
      <c r="G69" s="12" t="str">
        <f>Personal_Development!G70</f>
        <v>ASSEMBLY PRODUCTION SECTION (APS)</v>
      </c>
      <c r="H69" s="40" t="str">
        <f>Personal_Development!H70</f>
        <v>SUPERVISOR</v>
      </c>
      <c r="I69" s="41" t="str">
        <f>Personal_Development!I70</f>
        <v>C1 PROD</v>
      </c>
      <c r="J69" s="78" t="str">
        <f>Personal_Development!J70</f>
        <v xml:space="preserve">C1 </v>
      </c>
      <c r="K69" s="56" t="s">
        <v>1192</v>
      </c>
      <c r="L69" s="57" t="str">
        <f t="shared" si="12"/>
        <v>A</v>
      </c>
      <c r="M69" s="137" t="s">
        <v>1606</v>
      </c>
      <c r="N69" s="56" t="s">
        <v>1192</v>
      </c>
      <c r="O69" s="57" t="str">
        <f t="shared" si="13"/>
        <v>A</v>
      </c>
      <c r="P69" s="145">
        <v>42962</v>
      </c>
      <c r="Q69" s="56"/>
      <c r="R69" s="57" t="str">
        <f t="shared" si="14"/>
        <v>-</v>
      </c>
      <c r="S69" s="102"/>
      <c r="T69" s="56" t="s">
        <v>1192</v>
      </c>
      <c r="U69" s="57" t="str">
        <f t="shared" si="11"/>
        <v>A</v>
      </c>
      <c r="V69" s="145">
        <v>42962</v>
      </c>
      <c r="W69" s="48">
        <f t="shared" si="15"/>
        <v>3</v>
      </c>
      <c r="X69" s="48">
        <f t="shared" si="16"/>
        <v>3</v>
      </c>
      <c r="Y69" s="5">
        <f t="shared" si="17"/>
        <v>100</v>
      </c>
      <c r="Z69" s="60">
        <f t="shared" ref="Z69:Z132" si="18">ROUND(IF($Y69&gt;=80,"5",IF($Y69&gt;=60,"4",IF($Y69&gt;=40,"3",IF($Y69&gt;=21,"2",IF($Y69&lt;=20,"1"))))),2)</f>
        <v>5</v>
      </c>
      <c r="AB69" s="2"/>
    </row>
    <row r="70" spans="2:28" ht="24.95" customHeight="1">
      <c r="B70" s="48">
        <f>Personal_Development!B71</f>
        <v>0</v>
      </c>
      <c r="C70" s="48">
        <f>Personal_Development!C71</f>
        <v>0</v>
      </c>
      <c r="D70" s="14" t="str">
        <f>Personal_Development!D71</f>
        <v>C11744</v>
      </c>
      <c r="E70" s="11" t="str">
        <f>Personal_Development!E71</f>
        <v>THULASY AMMA A/P PANDIAN</v>
      </c>
      <c r="F70" s="12" t="str">
        <f>Personal_Development!F71</f>
        <v>PRODUCTION NO.1 DEPARTMENT</v>
      </c>
      <c r="G70" s="12" t="str">
        <f>Personal_Development!G71</f>
        <v>ASSEMBLY PRODUCTION SECTION (APS)</v>
      </c>
      <c r="H70" s="40" t="str">
        <f>Personal_Development!H71</f>
        <v>SENIOR QC CHECKER</v>
      </c>
      <c r="I70" s="41" t="str">
        <f>Personal_Development!I71</f>
        <v>C2 PROD</v>
      </c>
      <c r="J70" s="78" t="str">
        <f>Personal_Development!J71</f>
        <v xml:space="preserve">C2 </v>
      </c>
      <c r="K70" s="56" t="s">
        <v>1192</v>
      </c>
      <c r="L70" s="57" t="str">
        <f t="shared" si="12"/>
        <v>A</v>
      </c>
      <c r="M70" s="137" t="s">
        <v>1605</v>
      </c>
      <c r="N70" s="56" t="s">
        <v>1192</v>
      </c>
      <c r="O70" s="57" t="str">
        <f t="shared" si="13"/>
        <v>A</v>
      </c>
      <c r="P70" s="142" t="s">
        <v>1653</v>
      </c>
      <c r="Q70" s="56"/>
      <c r="R70" s="57" t="str">
        <f t="shared" si="14"/>
        <v>-</v>
      </c>
      <c r="S70" s="102"/>
      <c r="T70" s="56" t="s">
        <v>1192</v>
      </c>
      <c r="U70" s="57" t="str">
        <f t="shared" si="11"/>
        <v>A</v>
      </c>
      <c r="V70" s="142" t="s">
        <v>1653</v>
      </c>
      <c r="W70" s="48">
        <f t="shared" si="15"/>
        <v>3</v>
      </c>
      <c r="X70" s="48">
        <f t="shared" si="16"/>
        <v>3</v>
      </c>
      <c r="Y70" s="5">
        <f t="shared" si="17"/>
        <v>100</v>
      </c>
      <c r="Z70" s="60">
        <f t="shared" si="18"/>
        <v>5</v>
      </c>
      <c r="AB70" s="2"/>
    </row>
    <row r="71" spans="2:28" ht="24.95" customHeight="1">
      <c r="B71" s="48">
        <f>Personal_Development!B72</f>
        <v>0</v>
      </c>
      <c r="C71" s="48">
        <f>Personal_Development!C72</f>
        <v>0</v>
      </c>
      <c r="D71" s="14" t="str">
        <f>Personal_Development!D72</f>
        <v>C11782</v>
      </c>
      <c r="E71" s="11" t="str">
        <f>Personal_Development!E72</f>
        <v>SHAIFUL BIN ABU BAKAR</v>
      </c>
      <c r="F71" s="12" t="str">
        <f>Personal_Development!F72</f>
        <v>FACTORY OPERATIONS DEPARTMENT</v>
      </c>
      <c r="G71" s="12" t="str">
        <f>Personal_Development!G72</f>
        <v>INVENTORY &amp; SYSYTEM CONTROL SECTION (IVS)</v>
      </c>
      <c r="H71" s="40" t="str">
        <f>Personal_Development!H72</f>
        <v>SENIOR STOREKEEPER</v>
      </c>
      <c r="I71" s="41" t="str">
        <f>Personal_Development!I72</f>
        <v>C2 PROD</v>
      </c>
      <c r="J71" s="78" t="str">
        <f>Personal_Development!J72</f>
        <v xml:space="preserve">C2 </v>
      </c>
      <c r="K71" s="56" t="s">
        <v>1192</v>
      </c>
      <c r="L71" s="57" t="str">
        <f t="shared" si="12"/>
        <v>A</v>
      </c>
      <c r="M71" s="53">
        <v>43047</v>
      </c>
      <c r="N71" s="56" t="s">
        <v>1192</v>
      </c>
      <c r="O71" s="57" t="str">
        <f t="shared" si="13"/>
        <v>A</v>
      </c>
      <c r="P71" s="142" t="s">
        <v>1653</v>
      </c>
      <c r="Q71" s="56"/>
      <c r="R71" s="57" t="str">
        <f t="shared" si="14"/>
        <v>-</v>
      </c>
      <c r="S71" s="102"/>
      <c r="T71" s="56" t="s">
        <v>1192</v>
      </c>
      <c r="U71" s="57" t="str">
        <f t="shared" si="11"/>
        <v>A</v>
      </c>
      <c r="V71" s="142" t="s">
        <v>1653</v>
      </c>
      <c r="W71" s="48">
        <f t="shared" si="15"/>
        <v>3</v>
      </c>
      <c r="X71" s="48">
        <f t="shared" si="16"/>
        <v>3</v>
      </c>
      <c r="Y71" s="5">
        <f t="shared" si="17"/>
        <v>100</v>
      </c>
      <c r="Z71" s="60">
        <f t="shared" si="18"/>
        <v>5</v>
      </c>
      <c r="AB71" s="2"/>
    </row>
    <row r="72" spans="2:28" ht="24.95" customHeight="1">
      <c r="B72" s="48">
        <f>Personal_Development!B73</f>
        <v>0</v>
      </c>
      <c r="C72" s="48">
        <f>Personal_Development!C73</f>
        <v>0</v>
      </c>
      <c r="D72" s="14" t="str">
        <f>Personal_Development!D73</f>
        <v>C11802</v>
      </c>
      <c r="E72" s="11" t="str">
        <f>Personal_Development!E73</f>
        <v>PAIZUL BIN ABDUL LATIF</v>
      </c>
      <c r="F72" s="12" t="str">
        <f>Personal_Development!F73</f>
        <v>PRODUCTION NO.1 DEPARTMENT</v>
      </c>
      <c r="G72" s="12" t="str">
        <f>Personal_Development!G73</f>
        <v>ASSEMBLY PRODUCTION SECTION (APS)</v>
      </c>
      <c r="H72" s="40" t="str">
        <f>Personal_Development!H73</f>
        <v>SUPERVISOR</v>
      </c>
      <c r="I72" s="41" t="str">
        <f>Personal_Development!I73</f>
        <v>C1 PROD</v>
      </c>
      <c r="J72" s="78" t="str">
        <f>Personal_Development!J73</f>
        <v xml:space="preserve">C1 </v>
      </c>
      <c r="K72" s="56" t="s">
        <v>1192</v>
      </c>
      <c r="L72" s="57" t="str">
        <f t="shared" si="12"/>
        <v>A</v>
      </c>
      <c r="M72" s="137" t="s">
        <v>1603</v>
      </c>
      <c r="N72" s="56" t="s">
        <v>1192</v>
      </c>
      <c r="O72" s="57" t="str">
        <f t="shared" si="13"/>
        <v>A</v>
      </c>
      <c r="P72" s="137" t="s">
        <v>1603</v>
      </c>
      <c r="Q72" s="56"/>
      <c r="R72" s="57" t="str">
        <f t="shared" si="14"/>
        <v>-</v>
      </c>
      <c r="S72" s="102"/>
      <c r="T72" s="56" t="s">
        <v>1192</v>
      </c>
      <c r="U72" s="57" t="str">
        <f t="shared" si="11"/>
        <v>A</v>
      </c>
      <c r="V72" s="137" t="s">
        <v>1603</v>
      </c>
      <c r="W72" s="48">
        <f t="shared" si="15"/>
        <v>3</v>
      </c>
      <c r="X72" s="48">
        <f t="shared" si="16"/>
        <v>3</v>
      </c>
      <c r="Y72" s="5">
        <f t="shared" si="17"/>
        <v>100</v>
      </c>
      <c r="Z72" s="60">
        <f t="shared" si="18"/>
        <v>5</v>
      </c>
      <c r="AB72" s="2"/>
    </row>
    <row r="73" spans="2:28" ht="24.95" customHeight="1">
      <c r="B73" s="48">
        <f>Personal_Development!B74</f>
        <v>0</v>
      </c>
      <c r="C73" s="48">
        <f>Personal_Development!C74</f>
        <v>0</v>
      </c>
      <c r="D73" s="14" t="str">
        <f>Personal_Development!D74</f>
        <v>C11813</v>
      </c>
      <c r="E73" s="11" t="str">
        <f>Personal_Development!E74</f>
        <v>SARIFAH HASLINDA BINTI KULAM HASSAN</v>
      </c>
      <c r="F73" s="12" t="str">
        <f>Personal_Development!F74</f>
        <v>PRODUCTION NO.1 DEPARTMENT</v>
      </c>
      <c r="G73" s="12" t="str">
        <f>Personal_Development!G74</f>
        <v>ASSEMBLY PRODUCTION SECTION (APS)</v>
      </c>
      <c r="H73" s="40" t="str">
        <f>Personal_Development!H74</f>
        <v>SENIOR QC CHECKER</v>
      </c>
      <c r="I73" s="41" t="str">
        <f>Personal_Development!I74</f>
        <v>C2 PROD</v>
      </c>
      <c r="J73" s="78" t="str">
        <f>Personal_Development!J74</f>
        <v xml:space="preserve">C2 </v>
      </c>
      <c r="K73" s="56" t="s">
        <v>1192</v>
      </c>
      <c r="L73" s="57" t="str">
        <f t="shared" si="12"/>
        <v>A</v>
      </c>
      <c r="M73" s="137" t="s">
        <v>1605</v>
      </c>
      <c r="N73" s="56" t="s">
        <v>1192</v>
      </c>
      <c r="O73" s="57" t="str">
        <f t="shared" si="13"/>
        <v>A</v>
      </c>
      <c r="P73" s="142" t="s">
        <v>1651</v>
      </c>
      <c r="Q73" s="56"/>
      <c r="R73" s="57" t="str">
        <f t="shared" si="14"/>
        <v>-</v>
      </c>
      <c r="S73" s="102"/>
      <c r="T73" s="56" t="s">
        <v>1192</v>
      </c>
      <c r="U73" s="57" t="str">
        <f t="shared" si="11"/>
        <v>A</v>
      </c>
      <c r="V73" s="142" t="s">
        <v>1651</v>
      </c>
      <c r="W73" s="48">
        <f t="shared" si="15"/>
        <v>3</v>
      </c>
      <c r="X73" s="48">
        <f t="shared" si="16"/>
        <v>3</v>
      </c>
      <c r="Y73" s="5">
        <f t="shared" si="17"/>
        <v>100</v>
      </c>
      <c r="Z73" s="60">
        <f t="shared" si="18"/>
        <v>5</v>
      </c>
      <c r="AB73" s="2"/>
    </row>
    <row r="74" spans="2:28" ht="24.95" customHeight="1">
      <c r="B74" s="48">
        <f>Personal_Development!B75</f>
        <v>0</v>
      </c>
      <c r="C74" s="48">
        <f>Personal_Development!C75</f>
        <v>0</v>
      </c>
      <c r="D74" s="14" t="str">
        <f>Personal_Development!D75</f>
        <v>C11824</v>
      </c>
      <c r="E74" s="11" t="str">
        <f>Personal_Development!E75</f>
        <v>NOOR SUHAIDDA BINTI MAT NOH</v>
      </c>
      <c r="F74" s="12" t="str">
        <f>Personal_Development!F75</f>
        <v>PRODUCTION NO.1 DEPARTMENT</v>
      </c>
      <c r="G74" s="12" t="str">
        <f>Personal_Development!G75</f>
        <v>ASSEMBLY PRODUCTION SECTION (APS)</v>
      </c>
      <c r="H74" s="40" t="str">
        <f>Personal_Development!H75</f>
        <v>SENIOR QC CHECKER</v>
      </c>
      <c r="I74" s="41" t="str">
        <f>Personal_Development!I75</f>
        <v>C2 PROD</v>
      </c>
      <c r="J74" s="78" t="str">
        <f>Personal_Development!J75</f>
        <v xml:space="preserve">C2 </v>
      </c>
      <c r="K74" s="56" t="s">
        <v>1192</v>
      </c>
      <c r="L74" s="57" t="str">
        <f t="shared" si="12"/>
        <v>A</v>
      </c>
      <c r="M74" s="137" t="s">
        <v>1602</v>
      </c>
      <c r="N74" s="56" t="s">
        <v>1192</v>
      </c>
      <c r="O74" s="57" t="str">
        <f t="shared" si="13"/>
        <v>A</v>
      </c>
      <c r="P74" s="137" t="s">
        <v>1602</v>
      </c>
      <c r="Q74" s="56"/>
      <c r="R74" s="57" t="str">
        <f t="shared" si="14"/>
        <v>-</v>
      </c>
      <c r="S74" s="102"/>
      <c r="T74" s="56" t="s">
        <v>1192</v>
      </c>
      <c r="U74" s="57" t="str">
        <f t="shared" si="11"/>
        <v>A</v>
      </c>
      <c r="V74" s="137" t="s">
        <v>1602</v>
      </c>
      <c r="W74" s="48">
        <f t="shared" si="15"/>
        <v>3</v>
      </c>
      <c r="X74" s="48">
        <f t="shared" si="16"/>
        <v>3</v>
      </c>
      <c r="Y74" s="5">
        <f t="shared" si="17"/>
        <v>100</v>
      </c>
      <c r="Z74" s="60">
        <f t="shared" si="18"/>
        <v>5</v>
      </c>
      <c r="AB74" s="2"/>
    </row>
    <row r="75" spans="2:28" ht="24.95" customHeight="1">
      <c r="B75" s="48">
        <f>Personal_Development!B76</f>
        <v>0</v>
      </c>
      <c r="C75" s="48">
        <f>Personal_Development!C76</f>
        <v>0</v>
      </c>
      <c r="D75" s="14" t="str">
        <f>Personal_Development!D76</f>
        <v>C11838</v>
      </c>
      <c r="E75" s="11" t="str">
        <f>Personal_Development!E76</f>
        <v>ASIAH BINTI SULAIMAN</v>
      </c>
      <c r="F75" s="12" t="str">
        <f>Personal_Development!F76</f>
        <v>PRODUCTION NO.1 DEPARTMENT</v>
      </c>
      <c r="G75" s="12" t="str">
        <f>Personal_Development!G76</f>
        <v>ASSEMBLY PRODUCTION SECTION (APS)</v>
      </c>
      <c r="H75" s="40" t="str">
        <f>Personal_Development!H76</f>
        <v>OPERATOR 1</v>
      </c>
      <c r="I75" s="41" t="str">
        <f>Personal_Development!I76</f>
        <v>C3 PROD</v>
      </c>
      <c r="J75" s="78" t="str">
        <f>Personal_Development!J76</f>
        <v xml:space="preserve">C3 </v>
      </c>
      <c r="K75" s="56" t="s">
        <v>1192</v>
      </c>
      <c r="L75" s="57" t="str">
        <f t="shared" si="12"/>
        <v>A</v>
      </c>
      <c r="M75" s="137" t="s">
        <v>1606</v>
      </c>
      <c r="N75" s="56" t="s">
        <v>1192</v>
      </c>
      <c r="O75" s="57" t="str">
        <f t="shared" si="13"/>
        <v>A</v>
      </c>
      <c r="P75" s="145">
        <v>42886</v>
      </c>
      <c r="Q75" s="56"/>
      <c r="R75" s="57" t="str">
        <f t="shared" si="14"/>
        <v>-</v>
      </c>
      <c r="S75" s="102"/>
      <c r="T75" s="56" t="s">
        <v>1192</v>
      </c>
      <c r="U75" s="57" t="str">
        <f t="shared" si="11"/>
        <v>A</v>
      </c>
      <c r="V75" s="145">
        <v>42886</v>
      </c>
      <c r="W75" s="48">
        <f t="shared" si="15"/>
        <v>3</v>
      </c>
      <c r="X75" s="48">
        <f t="shared" si="16"/>
        <v>3</v>
      </c>
      <c r="Y75" s="5">
        <f t="shared" si="17"/>
        <v>100</v>
      </c>
      <c r="Z75" s="60">
        <f t="shared" si="18"/>
        <v>5</v>
      </c>
      <c r="AB75" s="2"/>
    </row>
    <row r="76" spans="2:28" ht="24.95" customHeight="1">
      <c r="B76" s="48">
        <f>Personal_Development!B77</f>
        <v>0</v>
      </c>
      <c r="C76" s="48">
        <f>Personal_Development!C77</f>
        <v>0</v>
      </c>
      <c r="D76" s="14" t="str">
        <f>Personal_Development!D77</f>
        <v>C11853</v>
      </c>
      <c r="E76" s="11" t="str">
        <f>Personal_Development!E77</f>
        <v>HASLINI BINTI HUSIN</v>
      </c>
      <c r="F76" s="12" t="str">
        <f>Personal_Development!F77</f>
        <v>FACTORY OPERATIONS DEPARTMENT</v>
      </c>
      <c r="G76" s="12" t="str">
        <f>Personal_Development!G77</f>
        <v>INVENTORY &amp; SYSYTEM CONTROL SECTION (IVS)</v>
      </c>
      <c r="H76" s="40" t="str">
        <f>Personal_Development!H77</f>
        <v>ASSISTANT</v>
      </c>
      <c r="I76" s="41" t="str">
        <f>Personal_Development!I77</f>
        <v>C1 OFFICE</v>
      </c>
      <c r="J76" s="78" t="str">
        <f>Personal_Development!J77</f>
        <v xml:space="preserve">C1 </v>
      </c>
      <c r="K76" s="56" t="s">
        <v>1192</v>
      </c>
      <c r="L76" s="57" t="str">
        <f t="shared" si="12"/>
        <v>A</v>
      </c>
      <c r="M76" s="53">
        <v>43020</v>
      </c>
      <c r="N76" s="56" t="s">
        <v>1192</v>
      </c>
      <c r="O76" s="57" t="str">
        <f t="shared" si="13"/>
        <v>A</v>
      </c>
      <c r="P76" s="137" t="s">
        <v>1603</v>
      </c>
      <c r="Q76" s="56"/>
      <c r="R76" s="57" t="str">
        <f t="shared" si="14"/>
        <v>-</v>
      </c>
      <c r="S76" s="102"/>
      <c r="T76" s="56" t="s">
        <v>1192</v>
      </c>
      <c r="U76" s="57" t="str">
        <f t="shared" si="11"/>
        <v>A</v>
      </c>
      <c r="V76" s="137" t="s">
        <v>1603</v>
      </c>
      <c r="W76" s="48">
        <f t="shared" si="15"/>
        <v>3</v>
      </c>
      <c r="X76" s="48">
        <f t="shared" si="16"/>
        <v>3</v>
      </c>
      <c r="Y76" s="5">
        <f t="shared" si="17"/>
        <v>100</v>
      </c>
      <c r="Z76" s="60">
        <f t="shared" si="18"/>
        <v>5</v>
      </c>
      <c r="AB76" s="2"/>
    </row>
    <row r="77" spans="2:28" ht="24.95" customHeight="1">
      <c r="B77" s="48">
        <f>Personal_Development!B78</f>
        <v>0</v>
      </c>
      <c r="C77" s="48">
        <f>Personal_Development!C78</f>
        <v>0</v>
      </c>
      <c r="D77" s="14" t="str">
        <f>Personal_Development!D78</f>
        <v>C11862</v>
      </c>
      <c r="E77" s="11" t="str">
        <f>Personal_Development!E78</f>
        <v>VIRAMA A/P SEVAM</v>
      </c>
      <c r="F77" s="12" t="str">
        <f>Personal_Development!F78</f>
        <v>PRODUCTION NO.1 DEPARTMENT</v>
      </c>
      <c r="G77" s="12" t="str">
        <f>Personal_Development!G78</f>
        <v>ASSEMBLY PRODUCTION SECTION (APS)</v>
      </c>
      <c r="H77" s="40" t="str">
        <f>Personal_Development!H78</f>
        <v>SENIOR QC CHECKER</v>
      </c>
      <c r="I77" s="41" t="str">
        <f>Personal_Development!I78</f>
        <v>C2 PROD</v>
      </c>
      <c r="J77" s="78" t="str">
        <f>Personal_Development!J78</f>
        <v xml:space="preserve">C2 </v>
      </c>
      <c r="K77" s="56" t="s">
        <v>1192</v>
      </c>
      <c r="L77" s="57" t="str">
        <f t="shared" si="12"/>
        <v>A</v>
      </c>
      <c r="M77" s="138">
        <v>42781</v>
      </c>
      <c r="N77" s="56" t="s">
        <v>1192</v>
      </c>
      <c r="O77" s="57" t="str">
        <f t="shared" si="13"/>
        <v>A</v>
      </c>
      <c r="P77" s="142" t="s">
        <v>1651</v>
      </c>
      <c r="Q77" s="56"/>
      <c r="R77" s="57" t="str">
        <f t="shared" si="14"/>
        <v>-</v>
      </c>
      <c r="S77" s="102"/>
      <c r="T77" s="56" t="s">
        <v>1192</v>
      </c>
      <c r="U77" s="57" t="str">
        <f t="shared" si="11"/>
        <v>A</v>
      </c>
      <c r="V77" s="142" t="s">
        <v>1651</v>
      </c>
      <c r="W77" s="48">
        <f t="shared" si="15"/>
        <v>3</v>
      </c>
      <c r="X77" s="48">
        <f t="shared" si="16"/>
        <v>3</v>
      </c>
      <c r="Y77" s="5">
        <f t="shared" si="17"/>
        <v>100</v>
      </c>
      <c r="Z77" s="60">
        <f t="shared" si="18"/>
        <v>5</v>
      </c>
      <c r="AB77" s="2"/>
    </row>
    <row r="78" spans="2:28" ht="24.95" customHeight="1">
      <c r="B78" s="48">
        <f>Personal_Development!B79</f>
        <v>0</v>
      </c>
      <c r="C78" s="48">
        <f>Personal_Development!C79</f>
        <v>0</v>
      </c>
      <c r="D78" s="14" t="str">
        <f>Personal_Development!D79</f>
        <v>C11863</v>
      </c>
      <c r="E78" s="11" t="str">
        <f>Personal_Development!E79</f>
        <v>ZURINA BINTI ABDUL KARIM</v>
      </c>
      <c r="F78" s="12" t="str">
        <f>Personal_Development!F79</f>
        <v>PRODUCTION NO.1 DEPARTMENT</v>
      </c>
      <c r="G78" s="12" t="str">
        <f>Personal_Development!G79</f>
        <v>ASSEMBLY PRODUCTION SECTION (APS)</v>
      </c>
      <c r="H78" s="40" t="str">
        <f>Personal_Development!H79</f>
        <v>SENIOR QC CHECKER</v>
      </c>
      <c r="I78" s="41" t="str">
        <f>Personal_Development!I79</f>
        <v>C2 PROD</v>
      </c>
      <c r="J78" s="78" t="str">
        <f>Personal_Development!J79</f>
        <v xml:space="preserve">C2 </v>
      </c>
      <c r="K78" s="56" t="s">
        <v>1192</v>
      </c>
      <c r="L78" s="57" t="str">
        <f t="shared" si="12"/>
        <v>A</v>
      </c>
      <c r="M78" s="137" t="s">
        <v>1606</v>
      </c>
      <c r="N78" s="56" t="s">
        <v>1192</v>
      </c>
      <c r="O78" s="57" t="str">
        <f t="shared" si="13"/>
        <v>A</v>
      </c>
      <c r="P78" s="142" t="s">
        <v>1653</v>
      </c>
      <c r="Q78" s="56"/>
      <c r="R78" s="57" t="str">
        <f t="shared" si="14"/>
        <v>-</v>
      </c>
      <c r="S78" s="102"/>
      <c r="T78" s="56" t="s">
        <v>1192</v>
      </c>
      <c r="U78" s="57" t="str">
        <f t="shared" si="11"/>
        <v>A</v>
      </c>
      <c r="V78" s="142" t="s">
        <v>1653</v>
      </c>
      <c r="W78" s="48">
        <f t="shared" si="15"/>
        <v>3</v>
      </c>
      <c r="X78" s="48">
        <f t="shared" si="16"/>
        <v>3</v>
      </c>
      <c r="Y78" s="5">
        <f t="shared" si="17"/>
        <v>100</v>
      </c>
      <c r="Z78" s="60">
        <f t="shared" si="18"/>
        <v>5</v>
      </c>
      <c r="AB78" s="2"/>
    </row>
    <row r="79" spans="2:28" ht="24.95" customHeight="1">
      <c r="B79" s="48">
        <f>Personal_Development!B80</f>
        <v>0</v>
      </c>
      <c r="C79" s="48">
        <f>Personal_Development!C80</f>
        <v>0</v>
      </c>
      <c r="D79" s="14" t="str">
        <f>Personal_Development!D80</f>
        <v>C11871</v>
      </c>
      <c r="E79" s="11" t="str">
        <f>Personal_Development!E80</f>
        <v>JAAFAR SHAH BIN BAHARUDIN</v>
      </c>
      <c r="F79" s="12" t="str">
        <f>Personal_Development!F80</f>
        <v>PRODUCTION NO.2 DEPARTMENT</v>
      </c>
      <c r="G79" s="12" t="str">
        <f>Personal_Development!G80</f>
        <v>MOLDING PRODUCTION SECTION (MPS)</v>
      </c>
      <c r="H79" s="40" t="str">
        <f>Personal_Development!H80</f>
        <v>OPERATOR 1</v>
      </c>
      <c r="I79" s="41" t="str">
        <f>Personal_Development!I80</f>
        <v>C3 PROD</v>
      </c>
      <c r="J79" s="78" t="str">
        <f>Personal_Development!J80</f>
        <v xml:space="preserve">C3 </v>
      </c>
      <c r="K79" s="56" t="s">
        <v>1192</v>
      </c>
      <c r="L79" s="57" t="str">
        <f t="shared" si="12"/>
        <v>A</v>
      </c>
      <c r="M79" s="142" t="s">
        <v>1708</v>
      </c>
      <c r="N79" s="56" t="s">
        <v>1192</v>
      </c>
      <c r="O79" s="57" t="str">
        <f t="shared" si="13"/>
        <v>A</v>
      </c>
      <c r="P79" s="145">
        <v>42976</v>
      </c>
      <c r="Q79" s="56"/>
      <c r="R79" s="57" t="str">
        <f t="shared" si="14"/>
        <v>-</v>
      </c>
      <c r="S79" s="102"/>
      <c r="T79" s="56" t="s">
        <v>1192</v>
      </c>
      <c r="U79" s="57" t="str">
        <f t="shared" si="11"/>
        <v>A</v>
      </c>
      <c r="V79" s="145">
        <v>42976</v>
      </c>
      <c r="W79" s="48">
        <f t="shared" si="15"/>
        <v>3</v>
      </c>
      <c r="X79" s="48">
        <f t="shared" si="16"/>
        <v>3</v>
      </c>
      <c r="Y79" s="5">
        <f t="shared" si="17"/>
        <v>100</v>
      </c>
      <c r="Z79" s="60">
        <f t="shared" si="18"/>
        <v>5</v>
      </c>
      <c r="AB79" s="2"/>
    </row>
    <row r="80" spans="2:28" ht="24.95" customHeight="1">
      <c r="B80" s="48">
        <f>Personal_Development!B81</f>
        <v>0</v>
      </c>
      <c r="C80" s="48">
        <f>Personal_Development!C81</f>
        <v>0</v>
      </c>
      <c r="D80" s="14" t="str">
        <f>Personal_Development!D81</f>
        <v>C11875</v>
      </c>
      <c r="E80" s="11" t="str">
        <f>Personal_Development!E81</f>
        <v>FATIMAH BINTI ABD WAHAB</v>
      </c>
      <c r="F80" s="12" t="str">
        <f>Personal_Development!F81</f>
        <v>PRODUCTION NO.1 DEPARTMENT</v>
      </c>
      <c r="G80" s="12" t="str">
        <f>Personal_Development!G81</f>
        <v>ASSEMBLY PRODUCTION SECTION (APS)</v>
      </c>
      <c r="H80" s="40" t="str">
        <f>Personal_Development!H81</f>
        <v>SENIOR QC CHECKER</v>
      </c>
      <c r="I80" s="41" t="str">
        <f>Personal_Development!I81</f>
        <v>C2 PROD</v>
      </c>
      <c r="J80" s="78" t="str">
        <f>Personal_Development!J81</f>
        <v xml:space="preserve">C2 </v>
      </c>
      <c r="K80" s="56" t="s">
        <v>1192</v>
      </c>
      <c r="L80" s="57" t="str">
        <f t="shared" si="12"/>
        <v>A</v>
      </c>
      <c r="M80" s="53">
        <v>42754</v>
      </c>
      <c r="N80" s="56" t="s">
        <v>1192</v>
      </c>
      <c r="O80" s="57" t="str">
        <f t="shared" si="13"/>
        <v>A</v>
      </c>
      <c r="P80" s="142" t="s">
        <v>1653</v>
      </c>
      <c r="Q80" s="56"/>
      <c r="R80" s="57" t="str">
        <f t="shared" si="14"/>
        <v>-</v>
      </c>
      <c r="S80" s="102"/>
      <c r="T80" s="56" t="s">
        <v>1192</v>
      </c>
      <c r="U80" s="57" t="str">
        <f t="shared" si="11"/>
        <v>A</v>
      </c>
      <c r="V80" s="142" t="s">
        <v>1653</v>
      </c>
      <c r="W80" s="48">
        <f t="shared" si="15"/>
        <v>3</v>
      </c>
      <c r="X80" s="48">
        <f t="shared" si="16"/>
        <v>3</v>
      </c>
      <c r="Y80" s="5">
        <f t="shared" si="17"/>
        <v>100</v>
      </c>
      <c r="Z80" s="60">
        <f t="shared" si="18"/>
        <v>5</v>
      </c>
      <c r="AB80" s="2"/>
    </row>
    <row r="81" spans="2:28" ht="24.95" customHeight="1">
      <c r="B81" s="48">
        <f>Personal_Development!B82</f>
        <v>0</v>
      </c>
      <c r="C81" s="48">
        <f>Personal_Development!C82</f>
        <v>0</v>
      </c>
      <c r="D81" s="14" t="str">
        <f>Personal_Development!D82</f>
        <v>C11885</v>
      </c>
      <c r="E81" s="11" t="str">
        <f>Personal_Development!E82</f>
        <v>NURMAZURA BINTI MUHAMMAD NUR</v>
      </c>
      <c r="F81" s="12" t="str">
        <f>Personal_Development!F82</f>
        <v>PRODUCTION NO.1 DEPARTMENT</v>
      </c>
      <c r="G81" s="12" t="str">
        <f>Personal_Development!G82</f>
        <v>ASSEMBLY PRODUCTION SECTION (APS)</v>
      </c>
      <c r="H81" s="40" t="str">
        <f>Personal_Development!H82</f>
        <v>OPERATOR 1</v>
      </c>
      <c r="I81" s="41" t="str">
        <f>Personal_Development!I82</f>
        <v>C3 PROD</v>
      </c>
      <c r="J81" s="78" t="str">
        <f>Personal_Development!J82</f>
        <v xml:space="preserve">C3 </v>
      </c>
      <c r="K81" s="56" t="s">
        <v>1192</v>
      </c>
      <c r="L81" s="57" t="str">
        <f t="shared" si="12"/>
        <v>A</v>
      </c>
      <c r="M81" s="137" t="s">
        <v>1606</v>
      </c>
      <c r="N81" s="56" t="s">
        <v>1192</v>
      </c>
      <c r="O81" s="57" t="str">
        <f t="shared" si="13"/>
        <v>A</v>
      </c>
      <c r="P81" s="137" t="s">
        <v>1602</v>
      </c>
      <c r="Q81" s="56"/>
      <c r="R81" s="57" t="str">
        <f t="shared" si="14"/>
        <v>-</v>
      </c>
      <c r="S81" s="102"/>
      <c r="T81" s="56" t="s">
        <v>1192</v>
      </c>
      <c r="U81" s="57" t="str">
        <f t="shared" si="11"/>
        <v>A</v>
      </c>
      <c r="V81" s="137" t="s">
        <v>1602</v>
      </c>
      <c r="W81" s="48">
        <f t="shared" si="15"/>
        <v>3</v>
      </c>
      <c r="X81" s="48">
        <f t="shared" si="16"/>
        <v>3</v>
      </c>
      <c r="Y81" s="5">
        <f t="shared" si="17"/>
        <v>100</v>
      </c>
      <c r="Z81" s="60">
        <f t="shared" si="18"/>
        <v>5</v>
      </c>
      <c r="AB81" s="2"/>
    </row>
    <row r="82" spans="2:28" ht="24.95" customHeight="1">
      <c r="B82" s="48">
        <f>Personal_Development!B83</f>
        <v>0</v>
      </c>
      <c r="C82" s="48">
        <f>Personal_Development!C83</f>
        <v>0</v>
      </c>
      <c r="D82" s="14" t="str">
        <f>Personal_Development!D83</f>
        <v>C11908</v>
      </c>
      <c r="E82" s="11" t="str">
        <f>Personal_Development!E83</f>
        <v>RAMELI BIN SULAIMAN</v>
      </c>
      <c r="F82" s="12" t="str">
        <f>Personal_Development!F83</f>
        <v>GENERAL AFFAIRS DEPARTMENT</v>
      </c>
      <c r="G82" s="12" t="str">
        <f>Personal_Development!G83</f>
        <v>SAFETY &amp; ENVIRONMENT SECTION (SES)</v>
      </c>
      <c r="H82" s="40" t="str">
        <f>Personal_Development!H83</f>
        <v>SUPERVISOR</v>
      </c>
      <c r="I82" s="41" t="str">
        <f>Personal_Development!I83</f>
        <v>C1 PROD</v>
      </c>
      <c r="J82" s="78" t="str">
        <f>Personal_Development!J83</f>
        <v xml:space="preserve">C1 </v>
      </c>
      <c r="K82" s="56" t="s">
        <v>1192</v>
      </c>
      <c r="L82" s="57" t="str">
        <f t="shared" si="12"/>
        <v>A</v>
      </c>
      <c r="M82" s="137" t="s">
        <v>1600</v>
      </c>
      <c r="N82" s="56" t="s">
        <v>1192</v>
      </c>
      <c r="O82" s="57" t="str">
        <f t="shared" si="13"/>
        <v>A</v>
      </c>
      <c r="P82" s="142" t="s">
        <v>1708</v>
      </c>
      <c r="Q82" s="56"/>
      <c r="R82" s="57" t="str">
        <f t="shared" si="14"/>
        <v>-</v>
      </c>
      <c r="S82" s="102"/>
      <c r="T82" s="56" t="s">
        <v>1192</v>
      </c>
      <c r="U82" s="57" t="str">
        <f t="shared" si="11"/>
        <v>A</v>
      </c>
      <c r="V82" s="142" t="s">
        <v>1708</v>
      </c>
      <c r="W82" s="48">
        <f t="shared" si="15"/>
        <v>3</v>
      </c>
      <c r="X82" s="48">
        <f t="shared" si="16"/>
        <v>3</v>
      </c>
      <c r="Y82" s="5">
        <f t="shared" si="17"/>
        <v>100</v>
      </c>
      <c r="Z82" s="60">
        <f t="shared" si="18"/>
        <v>5</v>
      </c>
      <c r="AB82" s="2"/>
    </row>
    <row r="83" spans="2:28" ht="24.95" customHeight="1">
      <c r="B83" s="48">
        <f>Personal_Development!B84</f>
        <v>0</v>
      </c>
      <c r="C83" s="48">
        <f>Personal_Development!C84</f>
        <v>0</v>
      </c>
      <c r="D83" s="14" t="str">
        <f>Personal_Development!D84</f>
        <v>C11914</v>
      </c>
      <c r="E83" s="11" t="str">
        <f>Personal_Development!E84</f>
        <v>MOHD FAUZAN BIN SAIFUDDIN</v>
      </c>
      <c r="F83" s="12" t="str">
        <f>Personal_Development!F84</f>
        <v>FACTORY OPERATIONS DEPARTMENT</v>
      </c>
      <c r="G83" s="12" t="str">
        <f>Personal_Development!G84</f>
        <v>INVENTORY &amp; SYSYTEM CONTROL SECTION (IVS)</v>
      </c>
      <c r="H83" s="40" t="str">
        <f>Personal_Development!H84</f>
        <v>SUPERVISOR</v>
      </c>
      <c r="I83" s="41" t="str">
        <f>Personal_Development!I84</f>
        <v>C1 PROD</v>
      </c>
      <c r="J83" s="78" t="str">
        <f>Personal_Development!J84</f>
        <v xml:space="preserve">C1 </v>
      </c>
      <c r="K83" s="56" t="s">
        <v>1192</v>
      </c>
      <c r="L83" s="57" t="str">
        <f t="shared" si="12"/>
        <v>A</v>
      </c>
      <c r="M83" s="53">
        <v>42985</v>
      </c>
      <c r="N83" s="56" t="s">
        <v>1192</v>
      </c>
      <c r="O83" s="57" t="str">
        <f t="shared" si="13"/>
        <v>A</v>
      </c>
      <c r="P83" s="137" t="s">
        <v>1603</v>
      </c>
      <c r="Q83" s="56"/>
      <c r="R83" s="57" t="str">
        <f t="shared" si="14"/>
        <v>-</v>
      </c>
      <c r="S83" s="102"/>
      <c r="T83" s="56" t="s">
        <v>1192</v>
      </c>
      <c r="U83" s="57" t="str">
        <f t="shared" si="11"/>
        <v>A</v>
      </c>
      <c r="V83" s="137" t="s">
        <v>1603</v>
      </c>
      <c r="W83" s="48">
        <f t="shared" si="15"/>
        <v>3</v>
      </c>
      <c r="X83" s="48">
        <f t="shared" si="16"/>
        <v>3</v>
      </c>
      <c r="Y83" s="5">
        <f t="shared" si="17"/>
        <v>100</v>
      </c>
      <c r="Z83" s="60">
        <f t="shared" si="18"/>
        <v>5</v>
      </c>
      <c r="AB83" s="2"/>
    </row>
    <row r="84" spans="2:28" ht="24.95" customHeight="1">
      <c r="B84" s="48">
        <f>Personal_Development!B85</f>
        <v>0</v>
      </c>
      <c r="C84" s="48">
        <f>Personal_Development!C85</f>
        <v>0</v>
      </c>
      <c r="D84" s="14" t="str">
        <f>Personal_Development!D85</f>
        <v>C11935</v>
      </c>
      <c r="E84" s="11" t="str">
        <f>Personal_Development!E85</f>
        <v>MOHD ANUAR BIN SULAIMAN</v>
      </c>
      <c r="F84" s="12" t="str">
        <f>Personal_Development!F85</f>
        <v>FACTORY OPERATIONS DEPARTMENT</v>
      </c>
      <c r="G84" s="12" t="str">
        <f>Personal_Development!G85</f>
        <v>INVENTORY &amp; SYSYTEM CONTROL SECTION (IVS)</v>
      </c>
      <c r="H84" s="40" t="str">
        <f>Personal_Development!H85</f>
        <v>SUPERVISOR</v>
      </c>
      <c r="I84" s="41" t="str">
        <f>Personal_Development!I85</f>
        <v>C1 PROD</v>
      </c>
      <c r="J84" s="78" t="str">
        <f>Personal_Development!J85</f>
        <v xml:space="preserve">C1 </v>
      </c>
      <c r="K84" s="56" t="s">
        <v>1192</v>
      </c>
      <c r="L84" s="57" t="str">
        <f t="shared" si="12"/>
        <v>A</v>
      </c>
      <c r="M84" s="53">
        <v>42985</v>
      </c>
      <c r="N84" s="56" t="s">
        <v>1192</v>
      </c>
      <c r="O84" s="57" t="str">
        <f t="shared" si="13"/>
        <v>A</v>
      </c>
      <c r="P84" s="137" t="s">
        <v>1607</v>
      </c>
      <c r="Q84" s="56"/>
      <c r="R84" s="57" t="str">
        <f t="shared" si="14"/>
        <v>-</v>
      </c>
      <c r="S84" s="102"/>
      <c r="T84" s="56" t="s">
        <v>1192</v>
      </c>
      <c r="U84" s="57" t="str">
        <f t="shared" si="11"/>
        <v>A</v>
      </c>
      <c r="V84" s="137" t="s">
        <v>1607</v>
      </c>
      <c r="W84" s="48">
        <f t="shared" si="15"/>
        <v>3</v>
      </c>
      <c r="X84" s="48">
        <f t="shared" si="16"/>
        <v>3</v>
      </c>
      <c r="Y84" s="5">
        <f t="shared" si="17"/>
        <v>100</v>
      </c>
      <c r="Z84" s="60">
        <f t="shared" si="18"/>
        <v>5</v>
      </c>
      <c r="AB84" s="2"/>
    </row>
    <row r="85" spans="2:28" ht="24.95" customHeight="1">
      <c r="B85" s="48">
        <f>Personal_Development!B86</f>
        <v>0</v>
      </c>
      <c r="C85" s="48">
        <f>Personal_Development!C86</f>
        <v>0</v>
      </c>
      <c r="D85" s="14" t="str">
        <f>Personal_Development!D86</f>
        <v>C11939</v>
      </c>
      <c r="E85" s="11" t="str">
        <f>Personal_Development!E86</f>
        <v>UMI HANI BINTI ABU SAMAH</v>
      </c>
      <c r="F85" s="12" t="str">
        <f>Personal_Development!F86</f>
        <v>FACTORY OPERATIONS DEPARTMENT</v>
      </c>
      <c r="G85" s="12" t="str">
        <f>Personal_Development!G86</f>
        <v>INVENTORY &amp; SYSYTEM CONTROL SECTION (IVS)</v>
      </c>
      <c r="H85" s="40" t="str">
        <f>Personal_Development!H86</f>
        <v>SENIOR STOREKEEPER</v>
      </c>
      <c r="I85" s="41" t="str">
        <f>Personal_Development!I86</f>
        <v>C2 PROD</v>
      </c>
      <c r="J85" s="78" t="str">
        <f>Personal_Development!J86</f>
        <v xml:space="preserve">C2 </v>
      </c>
      <c r="K85" s="56" t="s">
        <v>1192</v>
      </c>
      <c r="L85" s="57" t="str">
        <f t="shared" si="12"/>
        <v>A</v>
      </c>
      <c r="M85" s="145">
        <v>42921</v>
      </c>
      <c r="N85" s="56" t="s">
        <v>1192</v>
      </c>
      <c r="O85" s="57" t="str">
        <f t="shared" si="13"/>
        <v>A</v>
      </c>
      <c r="P85" s="142" t="s">
        <v>1602</v>
      </c>
      <c r="Q85" s="56"/>
      <c r="R85" s="57" t="str">
        <f t="shared" si="14"/>
        <v>-</v>
      </c>
      <c r="S85" s="102"/>
      <c r="T85" s="56" t="s">
        <v>1192</v>
      </c>
      <c r="U85" s="57" t="str">
        <f t="shared" si="11"/>
        <v>A</v>
      </c>
      <c r="V85" s="142" t="s">
        <v>1602</v>
      </c>
      <c r="W85" s="48">
        <f t="shared" si="15"/>
        <v>3</v>
      </c>
      <c r="X85" s="48">
        <f t="shared" si="16"/>
        <v>3</v>
      </c>
      <c r="Y85" s="5">
        <f t="shared" si="17"/>
        <v>100</v>
      </c>
      <c r="Z85" s="60">
        <f t="shared" si="18"/>
        <v>5</v>
      </c>
      <c r="AB85" s="2"/>
    </row>
    <row r="86" spans="2:28" ht="24.95" customHeight="1">
      <c r="B86" s="48">
        <f>Personal_Development!B87</f>
        <v>0</v>
      </c>
      <c r="C86" s="48">
        <f>Personal_Development!C87</f>
        <v>0</v>
      </c>
      <c r="D86" s="14" t="str">
        <f>Personal_Development!D87</f>
        <v>C11942</v>
      </c>
      <c r="E86" s="11" t="str">
        <f>Personal_Development!E87</f>
        <v>MUHAMADSAH BIN MOKHTAR</v>
      </c>
      <c r="F86" s="12" t="str">
        <f>Personal_Development!F87</f>
        <v>PRODUCTION NO.2 DEPARTMENT</v>
      </c>
      <c r="G86" s="12" t="str">
        <f>Personal_Development!G87</f>
        <v>MOLDING PRODUCTION SECTION (MPS)</v>
      </c>
      <c r="H86" s="40" t="str">
        <f>Personal_Development!H87</f>
        <v>SENIOR QC CHECKER</v>
      </c>
      <c r="I86" s="41" t="str">
        <f>Personal_Development!I87</f>
        <v>C2 PROD</v>
      </c>
      <c r="J86" s="78" t="str">
        <f>Personal_Development!J87</f>
        <v xml:space="preserve">C2 </v>
      </c>
      <c r="K86" s="56" t="s">
        <v>1192</v>
      </c>
      <c r="L86" s="57" t="str">
        <f t="shared" si="12"/>
        <v>A</v>
      </c>
      <c r="M86" s="142" t="s">
        <v>1659</v>
      </c>
      <c r="N86" s="56" t="s">
        <v>1192</v>
      </c>
      <c r="O86" s="57" t="str">
        <f t="shared" si="13"/>
        <v>A</v>
      </c>
      <c r="P86" s="102">
        <v>43033</v>
      </c>
      <c r="Q86" s="56"/>
      <c r="R86" s="57" t="str">
        <f t="shared" si="14"/>
        <v>-</v>
      </c>
      <c r="S86" s="102"/>
      <c r="T86" s="56" t="s">
        <v>1192</v>
      </c>
      <c r="U86" s="57" t="str">
        <f t="shared" si="11"/>
        <v>A</v>
      </c>
      <c r="V86" s="102">
        <v>43033</v>
      </c>
      <c r="W86" s="48">
        <f t="shared" si="15"/>
        <v>3</v>
      </c>
      <c r="X86" s="48">
        <f t="shared" si="16"/>
        <v>3</v>
      </c>
      <c r="Y86" s="5">
        <f t="shared" si="17"/>
        <v>100</v>
      </c>
      <c r="Z86" s="60">
        <f t="shared" si="18"/>
        <v>5</v>
      </c>
      <c r="AB86" s="2"/>
    </row>
    <row r="87" spans="2:28" ht="24.95" customHeight="1">
      <c r="B87" s="48">
        <f>Personal_Development!B88</f>
        <v>0</v>
      </c>
      <c r="C87" s="48">
        <f>Personal_Development!C88</f>
        <v>0</v>
      </c>
      <c r="D87" s="14" t="str">
        <f>Personal_Development!D88</f>
        <v>C11944</v>
      </c>
      <c r="E87" s="11" t="str">
        <f>Personal_Development!E88</f>
        <v>SHAH FARID BIN ATAN</v>
      </c>
      <c r="F87" s="12" t="str">
        <f>Personal_Development!F88</f>
        <v>PRODUCTION NO.2 DEPARTMENT</v>
      </c>
      <c r="G87" s="12" t="str">
        <f>Personal_Development!G88</f>
        <v>MOLDING ENGINEERING SECTION (MES)</v>
      </c>
      <c r="H87" s="40" t="str">
        <f>Personal_Development!H88</f>
        <v>SENIOR TECHNICIAN</v>
      </c>
      <c r="I87" s="41" t="str">
        <f>Personal_Development!I88</f>
        <v>C1 PROD</v>
      </c>
      <c r="J87" s="78" t="str">
        <f>Personal_Development!J88</f>
        <v xml:space="preserve">C1 </v>
      </c>
      <c r="K87" s="56" t="s">
        <v>1192</v>
      </c>
      <c r="L87" s="57" t="str">
        <f t="shared" si="12"/>
        <v>A</v>
      </c>
      <c r="M87" s="142" t="s">
        <v>1708</v>
      </c>
      <c r="N87" s="56" t="s">
        <v>1192</v>
      </c>
      <c r="O87" s="57" t="str">
        <f t="shared" si="13"/>
        <v>A</v>
      </c>
      <c r="P87" s="145">
        <v>42976</v>
      </c>
      <c r="Q87" s="56"/>
      <c r="R87" s="57" t="str">
        <f t="shared" si="14"/>
        <v>-</v>
      </c>
      <c r="S87" s="102"/>
      <c r="T87" s="56" t="s">
        <v>1192</v>
      </c>
      <c r="U87" s="57" t="str">
        <f t="shared" si="11"/>
        <v>A</v>
      </c>
      <c r="V87" s="145">
        <v>42976</v>
      </c>
      <c r="W87" s="48">
        <f t="shared" si="15"/>
        <v>3</v>
      </c>
      <c r="X87" s="48">
        <f t="shared" si="16"/>
        <v>3</v>
      </c>
      <c r="Y87" s="5">
        <f t="shared" si="17"/>
        <v>100</v>
      </c>
      <c r="Z87" s="60">
        <f t="shared" si="18"/>
        <v>5</v>
      </c>
      <c r="AB87" s="2"/>
    </row>
    <row r="88" spans="2:28" ht="24.95" customHeight="1">
      <c r="B88" s="48">
        <f>Personal_Development!B89</f>
        <v>0</v>
      </c>
      <c r="C88" s="48">
        <f>Personal_Development!C89</f>
        <v>0</v>
      </c>
      <c r="D88" s="14" t="str">
        <f>Personal_Development!D89</f>
        <v>C11993</v>
      </c>
      <c r="E88" s="11" t="str">
        <f>Personal_Development!E89</f>
        <v>RIZALMAN BIN MELALI</v>
      </c>
      <c r="F88" s="12" t="str">
        <f>Personal_Development!F89</f>
        <v>FACTORY OPERATIONS DEPARTMENT</v>
      </c>
      <c r="G88" s="12" t="str">
        <f>Personal_Development!G89</f>
        <v>INVENTORY &amp; SYSYTEM CONTROL SECTION (IVS)</v>
      </c>
      <c r="H88" s="40" t="str">
        <f>Personal_Development!H89</f>
        <v>STOREKEEPER</v>
      </c>
      <c r="I88" s="41" t="str">
        <f>Personal_Development!I89</f>
        <v>C3 PROD</v>
      </c>
      <c r="J88" s="78" t="str">
        <f>Personal_Development!J89</f>
        <v xml:space="preserve">C3 </v>
      </c>
      <c r="K88" s="56" t="s">
        <v>1192</v>
      </c>
      <c r="L88" s="57" t="str">
        <f t="shared" si="12"/>
        <v>-</v>
      </c>
      <c r="M88" s="53"/>
      <c r="N88" s="56" t="s">
        <v>1192</v>
      </c>
      <c r="O88" s="57" t="str">
        <f t="shared" si="13"/>
        <v>A</v>
      </c>
      <c r="P88" s="102">
        <v>43061</v>
      </c>
      <c r="Q88" s="56"/>
      <c r="R88" s="57" t="str">
        <f t="shared" si="14"/>
        <v>-</v>
      </c>
      <c r="S88" s="102"/>
      <c r="T88" s="56" t="s">
        <v>1192</v>
      </c>
      <c r="U88" s="57" t="str">
        <f t="shared" si="11"/>
        <v>A</v>
      </c>
      <c r="V88" s="102">
        <v>43061</v>
      </c>
      <c r="W88" s="48">
        <f t="shared" si="15"/>
        <v>3</v>
      </c>
      <c r="X88" s="48">
        <f t="shared" si="16"/>
        <v>2</v>
      </c>
      <c r="Y88" s="5">
        <f t="shared" si="17"/>
        <v>66.666666666666657</v>
      </c>
      <c r="Z88" s="60">
        <f t="shared" si="18"/>
        <v>4</v>
      </c>
      <c r="AB88" s="2"/>
    </row>
    <row r="89" spans="2:28" ht="24.95" customHeight="1">
      <c r="B89" s="48">
        <f>Personal_Development!B90</f>
        <v>0</v>
      </c>
      <c r="C89" s="48">
        <f>Personal_Development!C90</f>
        <v>0</v>
      </c>
      <c r="D89" s="14" t="str">
        <f>Personal_Development!D90</f>
        <v>C11996</v>
      </c>
      <c r="E89" s="11" t="str">
        <f>Personal_Development!E90</f>
        <v>NAJIP BIN ROSLI</v>
      </c>
      <c r="F89" s="12" t="str">
        <f>Personal_Development!F90</f>
        <v>FACTORY OPERATIONS DEPARTMENT</v>
      </c>
      <c r="G89" s="12" t="str">
        <f>Personal_Development!G90</f>
        <v>INVENTORY &amp; SYSYTEM CONTROL SECTION (IVS)</v>
      </c>
      <c r="H89" s="40" t="str">
        <f>Personal_Development!H90</f>
        <v>SENIOR STOREKEEPER</v>
      </c>
      <c r="I89" s="41" t="str">
        <f>Personal_Development!I90</f>
        <v>C2 PROD</v>
      </c>
      <c r="J89" s="78" t="str">
        <f>Personal_Development!J90</f>
        <v xml:space="preserve">C2 </v>
      </c>
      <c r="K89" s="56" t="s">
        <v>1192</v>
      </c>
      <c r="L89" s="57" t="str">
        <f t="shared" si="12"/>
        <v>A</v>
      </c>
      <c r="M89" s="53">
        <v>43014</v>
      </c>
      <c r="N89" s="56" t="s">
        <v>1192</v>
      </c>
      <c r="O89" s="57" t="str">
        <f t="shared" si="13"/>
        <v>-</v>
      </c>
      <c r="P89" s="102"/>
      <c r="Q89" s="56"/>
      <c r="R89" s="57" t="str">
        <f t="shared" si="14"/>
        <v>-</v>
      </c>
      <c r="S89" s="102"/>
      <c r="T89" s="56" t="s">
        <v>1192</v>
      </c>
      <c r="U89" s="57" t="str">
        <f t="shared" si="11"/>
        <v>-</v>
      </c>
      <c r="V89" s="102"/>
      <c r="W89" s="48">
        <f t="shared" si="15"/>
        <v>3</v>
      </c>
      <c r="X89" s="48">
        <f t="shared" si="16"/>
        <v>1</v>
      </c>
      <c r="Y89" s="5">
        <f t="shared" si="17"/>
        <v>33.333333333333329</v>
      </c>
      <c r="Z89" s="60">
        <f t="shared" si="18"/>
        <v>2</v>
      </c>
      <c r="AB89" s="2"/>
    </row>
    <row r="90" spans="2:28" ht="24.95" customHeight="1">
      <c r="B90" s="48">
        <f>Personal_Development!B91</f>
        <v>0</v>
      </c>
      <c r="C90" s="48">
        <f>Personal_Development!C91</f>
        <v>0</v>
      </c>
      <c r="D90" s="14" t="str">
        <f>Personal_Development!D91</f>
        <v>C12009</v>
      </c>
      <c r="E90" s="11" t="str">
        <f>Personal_Development!E91</f>
        <v>KAMARUDDIN BIN KADIR</v>
      </c>
      <c r="F90" s="12" t="str">
        <f>Personal_Development!F91</f>
        <v>GENERAL AFFAIRS DEPARTMENT</v>
      </c>
      <c r="G90" s="12" t="str">
        <f>Personal_Development!G91</f>
        <v>SAFETY &amp; ENVIRONMENT SECTION (SES)</v>
      </c>
      <c r="H90" s="40" t="str">
        <f>Personal_Development!H91</f>
        <v>LINE LEADER</v>
      </c>
      <c r="I90" s="41" t="str">
        <f>Personal_Development!I91</f>
        <v>C2 PROD</v>
      </c>
      <c r="J90" s="78" t="str">
        <f>Personal_Development!J91</f>
        <v xml:space="preserve">C2 </v>
      </c>
      <c r="K90" s="56" t="s">
        <v>1192</v>
      </c>
      <c r="L90" s="57" t="str">
        <f t="shared" si="12"/>
        <v>A</v>
      </c>
      <c r="M90" s="137" t="s">
        <v>1604</v>
      </c>
      <c r="N90" s="56" t="s">
        <v>1192</v>
      </c>
      <c r="O90" s="57" t="str">
        <f t="shared" si="13"/>
        <v>A</v>
      </c>
      <c r="P90" s="142" t="s">
        <v>1708</v>
      </c>
      <c r="Q90" s="56"/>
      <c r="R90" s="57" t="str">
        <f t="shared" si="14"/>
        <v>-</v>
      </c>
      <c r="S90" s="102"/>
      <c r="T90" s="56" t="s">
        <v>1192</v>
      </c>
      <c r="U90" s="57" t="str">
        <f t="shared" si="11"/>
        <v>A</v>
      </c>
      <c r="V90" s="142" t="s">
        <v>1708</v>
      </c>
      <c r="W90" s="48">
        <f t="shared" si="15"/>
        <v>3</v>
      </c>
      <c r="X90" s="48">
        <f t="shared" si="16"/>
        <v>3</v>
      </c>
      <c r="Y90" s="5">
        <f t="shared" si="17"/>
        <v>100</v>
      </c>
      <c r="Z90" s="60">
        <f t="shared" si="18"/>
        <v>5</v>
      </c>
      <c r="AB90" s="2"/>
    </row>
    <row r="91" spans="2:28" ht="24.95" customHeight="1">
      <c r="B91" s="48" t="str">
        <f>Personal_Development!B92</f>
        <v>R</v>
      </c>
      <c r="C91" s="48">
        <f>Personal_Development!C92</f>
        <v>0</v>
      </c>
      <c r="D91" s="14" t="str">
        <f>Personal_Development!D92</f>
        <v>C12011</v>
      </c>
      <c r="E91" s="11" t="str">
        <f>Personal_Development!E92</f>
        <v>MOHD AZLAN BIN ABDUL MANAP</v>
      </c>
      <c r="F91" s="12" t="str">
        <f>Personal_Development!F92</f>
        <v>PRODUCTION NO.2 DEPARTMENT</v>
      </c>
      <c r="G91" s="12" t="str">
        <f>Personal_Development!G92</f>
        <v>MOLDING PRODUCTION SECTION (MPS)</v>
      </c>
      <c r="H91" s="40" t="str">
        <f>Personal_Development!H92</f>
        <v>LINE LEADER</v>
      </c>
      <c r="I91" s="41" t="str">
        <f>Personal_Development!I92</f>
        <v>C2 PROD</v>
      </c>
      <c r="J91" s="78" t="str">
        <f>Personal_Development!J92</f>
        <v xml:space="preserve">C2 </v>
      </c>
      <c r="K91" s="56" t="s">
        <v>1192</v>
      </c>
      <c r="L91" s="57" t="str">
        <f t="shared" si="12"/>
        <v>-</v>
      </c>
      <c r="M91" s="53"/>
      <c r="N91" s="56" t="s">
        <v>1192</v>
      </c>
      <c r="O91" s="57" t="str">
        <f t="shared" si="13"/>
        <v>A</v>
      </c>
      <c r="P91" s="137" t="s">
        <v>1608</v>
      </c>
      <c r="Q91" s="56"/>
      <c r="R91" s="57" t="str">
        <f t="shared" si="14"/>
        <v>-</v>
      </c>
      <c r="S91" s="102"/>
      <c r="T91" s="56" t="s">
        <v>1192</v>
      </c>
      <c r="U91" s="57" t="str">
        <f t="shared" si="11"/>
        <v>A</v>
      </c>
      <c r="V91" s="137" t="s">
        <v>1608</v>
      </c>
      <c r="W91" s="48">
        <f t="shared" si="15"/>
        <v>3</v>
      </c>
      <c r="X91" s="48">
        <f t="shared" si="16"/>
        <v>2</v>
      </c>
      <c r="Y91" s="5">
        <f t="shared" si="17"/>
        <v>66.666666666666657</v>
      </c>
      <c r="Z91" s="60">
        <f t="shared" si="18"/>
        <v>4</v>
      </c>
      <c r="AB91" s="2"/>
    </row>
    <row r="92" spans="2:28" ht="24.95" customHeight="1">
      <c r="B92" s="48">
        <f>Personal_Development!B93</f>
        <v>0</v>
      </c>
      <c r="C92" s="48">
        <f>Personal_Development!C93</f>
        <v>0</v>
      </c>
      <c r="D92" s="14" t="str">
        <f>Personal_Development!D93</f>
        <v>C12028</v>
      </c>
      <c r="E92" s="11" t="str">
        <f>Personal_Development!E93</f>
        <v>AWANG DAIM BIN BUJANG</v>
      </c>
      <c r="F92" s="12" t="str">
        <f>Personal_Development!F93</f>
        <v>FACTORY OPERATIONS DEPARTMENT</v>
      </c>
      <c r="G92" s="12" t="str">
        <f>Personal_Development!G93</f>
        <v>INVENTORY &amp; SYSYTEM CONTROL SECTION (IVS)</v>
      </c>
      <c r="H92" s="40" t="str">
        <f>Personal_Development!H93</f>
        <v>SUPERVISOR</v>
      </c>
      <c r="I92" s="41" t="str">
        <f>Personal_Development!I93</f>
        <v>C1 PROD</v>
      </c>
      <c r="J92" s="78" t="str">
        <f>Personal_Development!J93</f>
        <v xml:space="preserve">C1 </v>
      </c>
      <c r="K92" s="56" t="s">
        <v>1192</v>
      </c>
      <c r="L92" s="57" t="str">
        <f t="shared" si="12"/>
        <v>A</v>
      </c>
      <c r="M92" s="53">
        <v>42985</v>
      </c>
      <c r="N92" s="56" t="s">
        <v>1192</v>
      </c>
      <c r="O92" s="57" t="str">
        <f t="shared" si="13"/>
        <v>A</v>
      </c>
      <c r="P92" s="102">
        <v>43069</v>
      </c>
      <c r="Q92" s="56"/>
      <c r="R92" s="57" t="str">
        <f t="shared" si="14"/>
        <v>-</v>
      </c>
      <c r="S92" s="102"/>
      <c r="T92" s="56" t="s">
        <v>1192</v>
      </c>
      <c r="U92" s="57" t="str">
        <f t="shared" si="11"/>
        <v>A</v>
      </c>
      <c r="V92" s="102">
        <v>43069</v>
      </c>
      <c r="W92" s="48">
        <f t="shared" si="15"/>
        <v>3</v>
      </c>
      <c r="X92" s="48">
        <f t="shared" si="16"/>
        <v>3</v>
      </c>
      <c r="Y92" s="5">
        <f t="shared" si="17"/>
        <v>100</v>
      </c>
      <c r="Z92" s="60">
        <f t="shared" si="18"/>
        <v>5</v>
      </c>
      <c r="AB92" s="2"/>
    </row>
    <row r="93" spans="2:28" ht="24.95" customHeight="1">
      <c r="B93" s="48">
        <f>Personal_Development!B94</f>
        <v>0</v>
      </c>
      <c r="C93" s="48">
        <f>Personal_Development!C94</f>
        <v>0</v>
      </c>
      <c r="D93" s="14" t="str">
        <f>Personal_Development!D94</f>
        <v>C12030</v>
      </c>
      <c r="E93" s="11" t="str">
        <f>Personal_Development!E94</f>
        <v>ROSZILAH BINTI ADNAN</v>
      </c>
      <c r="F93" s="12" t="str">
        <f>Personal_Development!F94</f>
        <v>FACTORY OPERATIONS DEPARTMENT</v>
      </c>
      <c r="G93" s="12" t="str">
        <f>Personal_Development!G94</f>
        <v>INVENTORY &amp; SYSYTEM CONTROL SECTION (IVS)</v>
      </c>
      <c r="H93" s="40" t="str">
        <f>Personal_Development!H94</f>
        <v>CLERK 1</v>
      </c>
      <c r="I93" s="41" t="str">
        <f>Personal_Development!I94</f>
        <v>C2 OFFICE</v>
      </c>
      <c r="J93" s="78" t="str">
        <f>Personal_Development!J94</f>
        <v xml:space="preserve">C2 </v>
      </c>
      <c r="K93" s="56" t="s">
        <v>1192</v>
      </c>
      <c r="L93" s="57" t="str">
        <f t="shared" si="12"/>
        <v>A</v>
      </c>
      <c r="M93" s="145">
        <v>42921</v>
      </c>
      <c r="N93" s="56" t="s">
        <v>1192</v>
      </c>
      <c r="O93" s="57" t="str">
        <f t="shared" si="13"/>
        <v>A</v>
      </c>
      <c r="P93" s="142" t="s">
        <v>1602</v>
      </c>
      <c r="Q93" s="56"/>
      <c r="R93" s="57" t="str">
        <f t="shared" si="14"/>
        <v>-</v>
      </c>
      <c r="S93" s="102"/>
      <c r="T93" s="56" t="s">
        <v>1192</v>
      </c>
      <c r="U93" s="57" t="str">
        <f t="shared" si="11"/>
        <v>A</v>
      </c>
      <c r="V93" s="142" t="s">
        <v>1602</v>
      </c>
      <c r="W93" s="48">
        <f t="shared" si="15"/>
        <v>3</v>
      </c>
      <c r="X93" s="48">
        <f t="shared" si="16"/>
        <v>3</v>
      </c>
      <c r="Y93" s="5">
        <f t="shared" si="17"/>
        <v>100</v>
      </c>
      <c r="Z93" s="60">
        <f t="shared" si="18"/>
        <v>5</v>
      </c>
      <c r="AB93" s="2"/>
    </row>
    <row r="94" spans="2:28" ht="24.95" customHeight="1">
      <c r="B94" s="48">
        <f>Personal_Development!B95</f>
        <v>0</v>
      </c>
      <c r="C94" s="48">
        <f>Personal_Development!C95</f>
        <v>0</v>
      </c>
      <c r="D94" s="14" t="str">
        <f>Personal_Development!D95</f>
        <v>C12055</v>
      </c>
      <c r="E94" s="11" t="str">
        <f>Personal_Development!E95</f>
        <v>CHEK PUN BINTI MOHD NOR</v>
      </c>
      <c r="F94" s="12" t="str">
        <f>Personal_Development!F95</f>
        <v>GENERAL AFFAIRS DEPARTMENT</v>
      </c>
      <c r="G94" s="12" t="str">
        <f>Personal_Development!G95</f>
        <v>GENERAL AFFAIRS SECTION (GAS)</v>
      </c>
      <c r="H94" s="40" t="str">
        <f>Personal_Development!H95</f>
        <v>SENIOR HOUSEKEEPER</v>
      </c>
      <c r="I94" s="41" t="str">
        <f>Personal_Development!I95</f>
        <v>C3 PROD</v>
      </c>
      <c r="J94" s="78" t="str">
        <f>Personal_Development!J95</f>
        <v xml:space="preserve">C3 </v>
      </c>
      <c r="K94" s="56" t="s">
        <v>1192</v>
      </c>
      <c r="L94" s="57" t="str">
        <f t="shared" si="12"/>
        <v>A</v>
      </c>
      <c r="M94" s="145">
        <v>42921</v>
      </c>
      <c r="N94" s="56" t="s">
        <v>1192</v>
      </c>
      <c r="O94" s="57" t="str">
        <f t="shared" si="13"/>
        <v>A</v>
      </c>
      <c r="P94" s="137" t="s">
        <v>1607</v>
      </c>
      <c r="Q94" s="56"/>
      <c r="R94" s="57" t="str">
        <f t="shared" si="14"/>
        <v>-</v>
      </c>
      <c r="S94" s="102"/>
      <c r="T94" s="56" t="s">
        <v>1192</v>
      </c>
      <c r="U94" s="57" t="str">
        <f t="shared" si="11"/>
        <v>A</v>
      </c>
      <c r="V94" s="137" t="s">
        <v>1607</v>
      </c>
      <c r="W94" s="48">
        <f t="shared" si="15"/>
        <v>3</v>
      </c>
      <c r="X94" s="48">
        <f t="shared" si="16"/>
        <v>3</v>
      </c>
      <c r="Y94" s="5">
        <f t="shared" si="17"/>
        <v>100</v>
      </c>
      <c r="Z94" s="60">
        <f t="shared" si="18"/>
        <v>5</v>
      </c>
      <c r="AB94" s="2"/>
    </row>
    <row r="95" spans="2:28" ht="24.95" customHeight="1">
      <c r="B95" s="48">
        <f>Personal_Development!B96</f>
        <v>0</v>
      </c>
      <c r="C95" s="48">
        <f>Personal_Development!C96</f>
        <v>0</v>
      </c>
      <c r="D95" s="14" t="str">
        <f>Personal_Development!D96</f>
        <v>C12056</v>
      </c>
      <c r="E95" s="11" t="str">
        <f>Personal_Development!E96</f>
        <v>MOHD ZAWAWI BIN AHMAD</v>
      </c>
      <c r="F95" s="12" t="str">
        <f>Personal_Development!F96</f>
        <v>GENERAL AFFAIRS DEPARTMENT</v>
      </c>
      <c r="G95" s="12" t="str">
        <f>Personal_Development!G96</f>
        <v>SAFETY &amp; ENVIRONMENT SECTION (SES)</v>
      </c>
      <c r="H95" s="40" t="str">
        <f>Personal_Development!H96</f>
        <v>LINE LEADER</v>
      </c>
      <c r="I95" s="41" t="str">
        <f>Personal_Development!I96</f>
        <v>C2 PROD</v>
      </c>
      <c r="J95" s="78" t="str">
        <f>Personal_Development!J96</f>
        <v xml:space="preserve">C2 </v>
      </c>
      <c r="K95" s="56" t="s">
        <v>1192</v>
      </c>
      <c r="L95" s="57" t="str">
        <f t="shared" si="12"/>
        <v>A</v>
      </c>
      <c r="M95" s="142" t="s">
        <v>1658</v>
      </c>
      <c r="N95" s="56" t="s">
        <v>1192</v>
      </c>
      <c r="O95" s="57" t="str">
        <f t="shared" si="13"/>
        <v>A</v>
      </c>
      <c r="P95" s="138">
        <v>43087</v>
      </c>
      <c r="Q95" s="56"/>
      <c r="R95" s="57" t="str">
        <f t="shared" si="14"/>
        <v>-</v>
      </c>
      <c r="S95" s="102"/>
      <c r="T95" s="56" t="s">
        <v>1192</v>
      </c>
      <c r="U95" s="57" t="str">
        <f t="shared" si="11"/>
        <v>A</v>
      </c>
      <c r="V95" s="102">
        <v>43087</v>
      </c>
      <c r="W95" s="48">
        <f t="shared" si="15"/>
        <v>3</v>
      </c>
      <c r="X95" s="48">
        <f t="shared" si="16"/>
        <v>3</v>
      </c>
      <c r="Y95" s="5">
        <f t="shared" si="17"/>
        <v>100</v>
      </c>
      <c r="Z95" s="60">
        <f t="shared" si="18"/>
        <v>5</v>
      </c>
      <c r="AB95" s="2"/>
    </row>
    <row r="96" spans="2:28" ht="24.95" customHeight="1">
      <c r="B96" s="48">
        <f>Personal_Development!B97</f>
        <v>0</v>
      </c>
      <c r="C96" s="48">
        <f>Personal_Development!C97</f>
        <v>0</v>
      </c>
      <c r="D96" s="14" t="str">
        <f>Personal_Development!D97</f>
        <v>C12057</v>
      </c>
      <c r="E96" s="11" t="str">
        <f>Personal_Development!E97</f>
        <v>ROSNAINI BINTI CHIK @ JUSOH</v>
      </c>
      <c r="F96" s="12" t="str">
        <f>Personal_Development!F97</f>
        <v>PRODUCTION NO.2 DEPARTMENT</v>
      </c>
      <c r="G96" s="12" t="str">
        <f>Personal_Development!G97</f>
        <v>MOLDING PRODUCTION SECTION (MPS)</v>
      </c>
      <c r="H96" s="40" t="str">
        <f>Personal_Development!H97</f>
        <v>SENIOR QC CHECKER</v>
      </c>
      <c r="I96" s="41" t="str">
        <f>Personal_Development!I97</f>
        <v>C2 PROD</v>
      </c>
      <c r="J96" s="78" t="str">
        <f>Personal_Development!J97</f>
        <v xml:space="preserve">C2 </v>
      </c>
      <c r="K96" s="56" t="s">
        <v>1192</v>
      </c>
      <c r="L96" s="57" t="str">
        <f t="shared" si="12"/>
        <v>A</v>
      </c>
      <c r="M96" s="137" t="s">
        <v>1601</v>
      </c>
      <c r="N96" s="56" t="s">
        <v>1192</v>
      </c>
      <c r="O96" s="57" t="str">
        <f t="shared" si="13"/>
        <v>A</v>
      </c>
      <c r="P96" s="102">
        <v>43087</v>
      </c>
      <c r="Q96" s="56"/>
      <c r="R96" s="57" t="str">
        <f t="shared" si="14"/>
        <v>-</v>
      </c>
      <c r="S96" s="102"/>
      <c r="T96" s="56" t="s">
        <v>1192</v>
      </c>
      <c r="U96" s="57" t="str">
        <f t="shared" si="11"/>
        <v>A</v>
      </c>
      <c r="V96" s="102">
        <v>43087</v>
      </c>
      <c r="W96" s="48">
        <f t="shared" si="15"/>
        <v>3</v>
      </c>
      <c r="X96" s="48">
        <f t="shared" si="16"/>
        <v>3</v>
      </c>
      <c r="Y96" s="5">
        <f t="shared" si="17"/>
        <v>100</v>
      </c>
      <c r="Z96" s="60">
        <f t="shared" si="18"/>
        <v>5</v>
      </c>
      <c r="AB96" s="2"/>
    </row>
    <row r="97" spans="2:28" ht="24.95" customHeight="1">
      <c r="B97" s="48">
        <f>Personal_Development!B98</f>
        <v>0</v>
      </c>
      <c r="C97" s="48">
        <f>Personal_Development!C98</f>
        <v>0</v>
      </c>
      <c r="D97" s="14" t="str">
        <f>Personal_Development!D98</f>
        <v>C12074</v>
      </c>
      <c r="E97" s="11" t="str">
        <f>Personal_Development!E98</f>
        <v>NOR AZHAR BIN ABDUL TALIP</v>
      </c>
      <c r="F97" s="12" t="str">
        <f>Personal_Development!F98</f>
        <v>FACTORY OPERATIONS DEPARTMENT</v>
      </c>
      <c r="G97" s="12" t="str">
        <f>Personal_Development!G98</f>
        <v>INVENTORY &amp; SYSYTEM CONTROL SECTION (IVS)</v>
      </c>
      <c r="H97" s="40" t="str">
        <f>Personal_Development!H98</f>
        <v>SENIOR STOREKEEPER</v>
      </c>
      <c r="I97" s="41" t="str">
        <f>Personal_Development!I98</f>
        <v>C2 PROD</v>
      </c>
      <c r="J97" s="78" t="str">
        <f>Personal_Development!J98</f>
        <v xml:space="preserve">C2 </v>
      </c>
      <c r="K97" s="56" t="s">
        <v>1192</v>
      </c>
      <c r="L97" s="57" t="str">
        <f t="shared" si="12"/>
        <v>-</v>
      </c>
      <c r="M97" s="53"/>
      <c r="N97" s="56" t="s">
        <v>1192</v>
      </c>
      <c r="O97" s="57" t="str">
        <f t="shared" si="13"/>
        <v>-</v>
      </c>
      <c r="P97" s="102"/>
      <c r="Q97" s="56"/>
      <c r="R97" s="57" t="str">
        <f t="shared" si="14"/>
        <v>-</v>
      </c>
      <c r="S97" s="102"/>
      <c r="T97" s="56" t="s">
        <v>1192</v>
      </c>
      <c r="U97" s="57" t="str">
        <f t="shared" si="11"/>
        <v>-</v>
      </c>
      <c r="V97" s="102"/>
      <c r="W97" s="48">
        <f t="shared" si="15"/>
        <v>3</v>
      </c>
      <c r="X97" s="48">
        <f t="shared" si="16"/>
        <v>0</v>
      </c>
      <c r="Y97" s="5">
        <f t="shared" si="17"/>
        <v>0</v>
      </c>
      <c r="Z97" s="60">
        <f t="shared" si="18"/>
        <v>1</v>
      </c>
      <c r="AB97" s="2"/>
    </row>
    <row r="98" spans="2:28" ht="24.95" customHeight="1">
      <c r="B98" s="48" t="str">
        <f>Personal_Development!B99</f>
        <v>R</v>
      </c>
      <c r="C98" s="48">
        <f>Personal_Development!C99</f>
        <v>0</v>
      </c>
      <c r="D98" s="14" t="str">
        <f>Personal_Development!D99</f>
        <v>C12078</v>
      </c>
      <c r="E98" s="11" t="str">
        <f>Personal_Development!E99</f>
        <v>AZLIZAM BIN ARIFFIN</v>
      </c>
      <c r="F98" s="12" t="str">
        <f>Personal_Development!F99</f>
        <v>FACTORY OPERATIONS DEPARTMENT</v>
      </c>
      <c r="G98" s="12" t="str">
        <f>Personal_Development!G99</f>
        <v>INVENTORY &amp; SYSYTEM CONTROL SECTION (IVS)</v>
      </c>
      <c r="H98" s="40" t="str">
        <f>Personal_Development!H99</f>
        <v>SENIOR STOREKEEPER</v>
      </c>
      <c r="I98" s="41" t="str">
        <f>Personal_Development!I99</f>
        <v>C2 PROD</v>
      </c>
      <c r="J98" s="78" t="str">
        <f>Personal_Development!J99</f>
        <v xml:space="preserve">C2 </v>
      </c>
      <c r="K98" s="56" t="s">
        <v>1192</v>
      </c>
      <c r="L98" s="57" t="str">
        <f t="shared" si="12"/>
        <v>-</v>
      </c>
      <c r="M98" s="53"/>
      <c r="N98" s="56" t="s">
        <v>1192</v>
      </c>
      <c r="O98" s="57" t="str">
        <f t="shared" si="13"/>
        <v>-</v>
      </c>
      <c r="P98" s="102"/>
      <c r="Q98" s="56"/>
      <c r="R98" s="57" t="str">
        <f t="shared" si="14"/>
        <v>-</v>
      </c>
      <c r="S98" s="102"/>
      <c r="T98" s="56" t="s">
        <v>1192</v>
      </c>
      <c r="U98" s="57" t="str">
        <f t="shared" si="11"/>
        <v>-</v>
      </c>
      <c r="V98" s="102"/>
      <c r="W98" s="48">
        <f t="shared" si="15"/>
        <v>3</v>
      </c>
      <c r="X98" s="48">
        <f t="shared" si="16"/>
        <v>0</v>
      </c>
      <c r="Y98" s="5">
        <f t="shared" si="17"/>
        <v>0</v>
      </c>
      <c r="Z98" s="60">
        <f t="shared" si="18"/>
        <v>1</v>
      </c>
      <c r="AB98" s="2"/>
    </row>
    <row r="99" spans="2:28" ht="24.95" customHeight="1">
      <c r="B99" s="48">
        <f>Personal_Development!B100</f>
        <v>0</v>
      </c>
      <c r="C99" s="48">
        <f>Personal_Development!C100</f>
        <v>0</v>
      </c>
      <c r="D99" s="14" t="str">
        <f>Personal_Development!D100</f>
        <v>C12102</v>
      </c>
      <c r="E99" s="11" t="str">
        <f>Personal_Development!E100</f>
        <v>NATRAH BINTI MANSOR</v>
      </c>
      <c r="F99" s="12" t="str">
        <f>Personal_Development!F100</f>
        <v>QUALITY ASSURANCE DEPARTMENT</v>
      </c>
      <c r="G99" s="12" t="str">
        <f>Personal_Development!G100</f>
        <v>QUALITY CONTROL SECTION (QCS)</v>
      </c>
      <c r="H99" s="40" t="str">
        <f>Personal_Development!H100</f>
        <v>SENIOR STOREKEEPER</v>
      </c>
      <c r="I99" s="41" t="str">
        <f>Personal_Development!I100</f>
        <v>C2 PROD</v>
      </c>
      <c r="J99" s="78" t="str">
        <f>Personal_Development!J100</f>
        <v xml:space="preserve">C2 </v>
      </c>
      <c r="K99" s="56" t="s">
        <v>1192</v>
      </c>
      <c r="L99" s="57" t="str">
        <f t="shared" si="12"/>
        <v>A</v>
      </c>
      <c r="M99" s="142" t="s">
        <v>1710</v>
      </c>
      <c r="N99" s="56" t="s">
        <v>1192</v>
      </c>
      <c r="O99" s="57" t="str">
        <f t="shared" si="13"/>
        <v>A</v>
      </c>
      <c r="P99" s="137" t="s">
        <v>1603</v>
      </c>
      <c r="Q99" s="56"/>
      <c r="R99" s="57" t="str">
        <f t="shared" si="14"/>
        <v>-</v>
      </c>
      <c r="S99" s="142" t="s">
        <v>1652</v>
      </c>
      <c r="T99" s="56" t="s">
        <v>1192</v>
      </c>
      <c r="U99" s="57" t="str">
        <f t="shared" si="11"/>
        <v>A</v>
      </c>
      <c r="V99" s="137" t="s">
        <v>1603</v>
      </c>
      <c r="W99" s="48">
        <f t="shared" si="15"/>
        <v>3</v>
      </c>
      <c r="X99" s="48">
        <f t="shared" si="16"/>
        <v>3</v>
      </c>
      <c r="Y99" s="5">
        <f t="shared" si="17"/>
        <v>100</v>
      </c>
      <c r="Z99" s="60">
        <f t="shared" si="18"/>
        <v>5</v>
      </c>
      <c r="AB99" s="2"/>
    </row>
    <row r="100" spans="2:28" ht="24.95" customHeight="1">
      <c r="B100" s="48">
        <f>Personal_Development!B101</f>
        <v>0</v>
      </c>
      <c r="C100" s="48">
        <f>Personal_Development!C101</f>
        <v>0</v>
      </c>
      <c r="D100" s="14" t="str">
        <f>Personal_Development!D101</f>
        <v>C12113</v>
      </c>
      <c r="E100" s="11" t="str">
        <f>Personal_Development!E101</f>
        <v>CHEMBAGAVALLI A/P RAGAVAN</v>
      </c>
      <c r="F100" s="12" t="str">
        <f>Personal_Development!F101</f>
        <v>PRODUCTION NO.1 DEPARTMENT</v>
      </c>
      <c r="G100" s="12" t="str">
        <f>Personal_Development!G101</f>
        <v>ASSEMBLY PRODUCTION SECTION (APS)</v>
      </c>
      <c r="H100" s="40" t="str">
        <f>Personal_Development!H101</f>
        <v>LINE LEADER</v>
      </c>
      <c r="I100" s="41" t="str">
        <f>Personal_Development!I101</f>
        <v>C2 PROD</v>
      </c>
      <c r="J100" s="78" t="str">
        <f>Personal_Development!J101</f>
        <v xml:space="preserve">C2 </v>
      </c>
      <c r="K100" s="56" t="s">
        <v>1192</v>
      </c>
      <c r="L100" s="57" t="str">
        <f t="shared" si="12"/>
        <v>A</v>
      </c>
      <c r="M100" s="137" t="s">
        <v>1605</v>
      </c>
      <c r="N100" s="56" t="s">
        <v>1192</v>
      </c>
      <c r="O100" s="57" t="str">
        <f t="shared" si="13"/>
        <v>A</v>
      </c>
      <c r="P100" s="145">
        <v>42935</v>
      </c>
      <c r="Q100" s="56"/>
      <c r="R100" s="57" t="str">
        <f t="shared" si="14"/>
        <v>-</v>
      </c>
      <c r="S100" s="102"/>
      <c r="T100" s="56" t="s">
        <v>1192</v>
      </c>
      <c r="U100" s="57" t="str">
        <f t="shared" si="11"/>
        <v>A</v>
      </c>
      <c r="V100" s="145">
        <v>42935</v>
      </c>
      <c r="W100" s="48">
        <f t="shared" si="15"/>
        <v>3</v>
      </c>
      <c r="X100" s="48">
        <f t="shared" si="16"/>
        <v>3</v>
      </c>
      <c r="Y100" s="5">
        <f t="shared" si="17"/>
        <v>100</v>
      </c>
      <c r="Z100" s="60">
        <f t="shared" si="18"/>
        <v>5</v>
      </c>
      <c r="AB100" s="2"/>
    </row>
    <row r="101" spans="2:28" ht="24.95" customHeight="1">
      <c r="B101" s="48">
        <f>Personal_Development!B102</f>
        <v>0</v>
      </c>
      <c r="C101" s="48">
        <f>Personal_Development!C102</f>
        <v>0</v>
      </c>
      <c r="D101" s="14" t="str">
        <f>Personal_Development!D102</f>
        <v>C12114</v>
      </c>
      <c r="E101" s="11" t="str">
        <f>Personal_Development!E102</f>
        <v>SANTHI A/P TANJONMALEH</v>
      </c>
      <c r="F101" s="12" t="str">
        <f>Personal_Development!F102</f>
        <v>FACTORY OPERATIONS DEPARTMENT</v>
      </c>
      <c r="G101" s="12" t="str">
        <f>Personal_Development!G102</f>
        <v>INVENTORY &amp; SYSYTEM CONTROL SECTION (IVS)</v>
      </c>
      <c r="H101" s="40" t="str">
        <f>Personal_Development!H102</f>
        <v>SENIOR STOREKEEPER</v>
      </c>
      <c r="I101" s="41" t="str">
        <f>Personal_Development!I102</f>
        <v>C2 PROD</v>
      </c>
      <c r="J101" s="78" t="str">
        <f>Personal_Development!J102</f>
        <v xml:space="preserve">C2 </v>
      </c>
      <c r="K101" s="56" t="s">
        <v>1192</v>
      </c>
      <c r="L101" s="57" t="str">
        <f t="shared" si="12"/>
        <v>A</v>
      </c>
      <c r="M101" s="137" t="s">
        <v>1603</v>
      </c>
      <c r="N101" s="56" t="s">
        <v>1192</v>
      </c>
      <c r="O101" s="57" t="str">
        <f t="shared" si="13"/>
        <v>A</v>
      </c>
      <c r="P101" s="102">
        <v>43033</v>
      </c>
      <c r="Q101" s="56"/>
      <c r="R101" s="57" t="str">
        <f t="shared" si="14"/>
        <v>-</v>
      </c>
      <c r="S101" s="102"/>
      <c r="T101" s="56" t="s">
        <v>1192</v>
      </c>
      <c r="U101" s="57" t="str">
        <f t="shared" si="11"/>
        <v>A</v>
      </c>
      <c r="V101" s="102">
        <v>43033</v>
      </c>
      <c r="W101" s="48">
        <f t="shared" si="15"/>
        <v>3</v>
      </c>
      <c r="X101" s="48">
        <f t="shared" si="16"/>
        <v>3</v>
      </c>
      <c r="Y101" s="5">
        <f t="shared" si="17"/>
        <v>100</v>
      </c>
      <c r="Z101" s="60">
        <f t="shared" si="18"/>
        <v>5</v>
      </c>
      <c r="AB101" s="2"/>
    </row>
    <row r="102" spans="2:28" ht="24.95" customHeight="1">
      <c r="B102" s="48">
        <f>Personal_Development!B103</f>
        <v>0</v>
      </c>
      <c r="C102" s="48">
        <f>Personal_Development!C103</f>
        <v>0</v>
      </c>
      <c r="D102" s="14" t="str">
        <f>Personal_Development!D103</f>
        <v>C12121</v>
      </c>
      <c r="E102" s="11" t="str">
        <f>Personal_Development!E103</f>
        <v>SITI MAZNI BINTI MOHD</v>
      </c>
      <c r="F102" s="12" t="str">
        <f>Personal_Development!F103</f>
        <v>PRODUCTION NO.1 DEPARTMENT</v>
      </c>
      <c r="G102" s="12" t="str">
        <f>Personal_Development!G103</f>
        <v>ASSEMBLY PRODUCTION SECTION (APS)</v>
      </c>
      <c r="H102" s="40" t="str">
        <f>Personal_Development!H103</f>
        <v>SENIOR QC CHECKER</v>
      </c>
      <c r="I102" s="41" t="str">
        <f>Personal_Development!I103</f>
        <v>C2 PROD</v>
      </c>
      <c r="J102" s="78" t="str">
        <f>Personal_Development!J103</f>
        <v xml:space="preserve">C2 </v>
      </c>
      <c r="K102" s="56" t="s">
        <v>1192</v>
      </c>
      <c r="L102" s="57" t="str">
        <f t="shared" si="12"/>
        <v>A</v>
      </c>
      <c r="M102" s="137" t="s">
        <v>1605</v>
      </c>
      <c r="N102" s="56" t="s">
        <v>1192</v>
      </c>
      <c r="O102" s="57" t="str">
        <f t="shared" si="13"/>
        <v>A</v>
      </c>
      <c r="P102" s="145">
        <v>42935</v>
      </c>
      <c r="Q102" s="56"/>
      <c r="R102" s="57" t="str">
        <f t="shared" si="14"/>
        <v>-</v>
      </c>
      <c r="S102" s="102"/>
      <c r="T102" s="56" t="s">
        <v>1192</v>
      </c>
      <c r="U102" s="57" t="str">
        <f t="shared" si="11"/>
        <v>A</v>
      </c>
      <c r="V102" s="145">
        <v>42935</v>
      </c>
      <c r="W102" s="48">
        <f t="shared" si="15"/>
        <v>3</v>
      </c>
      <c r="X102" s="48">
        <f t="shared" si="16"/>
        <v>3</v>
      </c>
      <c r="Y102" s="5">
        <f t="shared" si="17"/>
        <v>100</v>
      </c>
      <c r="Z102" s="60">
        <f t="shared" si="18"/>
        <v>5</v>
      </c>
      <c r="AB102" s="2"/>
    </row>
    <row r="103" spans="2:28" ht="24.95" customHeight="1">
      <c r="B103" s="48" t="str">
        <f>Personal_Development!B104</f>
        <v>R</v>
      </c>
      <c r="C103" s="48">
        <f>Personal_Development!C104</f>
        <v>0</v>
      </c>
      <c r="D103" s="14" t="str">
        <f>Personal_Development!D104</f>
        <v>C12125</v>
      </c>
      <c r="E103" s="11" t="str">
        <f>Personal_Development!E104</f>
        <v>FARIDAH BINTI MOHAMAD</v>
      </c>
      <c r="F103" s="12" t="str">
        <f>Personal_Development!F104</f>
        <v>QUALITY ASSURANCE DEPARTMENT</v>
      </c>
      <c r="G103" s="12" t="str">
        <f>Personal_Development!G104</f>
        <v>QUALITY CONTROL SECTION (QCS)</v>
      </c>
      <c r="H103" s="40" t="str">
        <f>Personal_Development!H104</f>
        <v>SENIOR STOREKEEPER</v>
      </c>
      <c r="I103" s="41" t="str">
        <f>Personal_Development!I104</f>
        <v>C2 PROD</v>
      </c>
      <c r="J103" s="78" t="str">
        <f>Personal_Development!J104</f>
        <v xml:space="preserve">C2 </v>
      </c>
      <c r="K103" s="56" t="s">
        <v>1192</v>
      </c>
      <c r="L103" s="57" t="str">
        <f t="shared" si="12"/>
        <v>A</v>
      </c>
      <c r="M103" s="142" t="s">
        <v>1710</v>
      </c>
      <c r="N103" s="56" t="s">
        <v>1192</v>
      </c>
      <c r="O103" s="57" t="str">
        <f t="shared" si="13"/>
        <v>A</v>
      </c>
      <c r="P103" s="142" t="s">
        <v>1655</v>
      </c>
      <c r="Q103" s="56"/>
      <c r="R103" s="57" t="str">
        <f t="shared" si="14"/>
        <v>-</v>
      </c>
      <c r="S103" s="102"/>
      <c r="T103" s="56" t="s">
        <v>1192</v>
      </c>
      <c r="U103" s="57" t="str">
        <f t="shared" si="11"/>
        <v>A</v>
      </c>
      <c r="V103" s="142" t="s">
        <v>1655</v>
      </c>
      <c r="W103" s="48">
        <f t="shared" si="15"/>
        <v>3</v>
      </c>
      <c r="X103" s="48">
        <f t="shared" si="16"/>
        <v>3</v>
      </c>
      <c r="Y103" s="5">
        <f t="shared" si="17"/>
        <v>100</v>
      </c>
      <c r="Z103" s="60">
        <f t="shared" si="18"/>
        <v>5</v>
      </c>
      <c r="AB103" s="2"/>
    </row>
    <row r="104" spans="2:28" ht="24.95" customHeight="1">
      <c r="B104" s="48">
        <f>Personal_Development!B105</f>
        <v>0</v>
      </c>
      <c r="C104" s="48">
        <f>Personal_Development!C105</f>
        <v>0</v>
      </c>
      <c r="D104" s="14" t="str">
        <f>Personal_Development!D105</f>
        <v>C12137</v>
      </c>
      <c r="E104" s="11" t="str">
        <f>Personal_Development!E105</f>
        <v>NURUL SHAFIDA BINTI ARIFFIN</v>
      </c>
      <c r="F104" s="12" t="str">
        <f>Personal_Development!F105</f>
        <v>QUALITY ASSURANCE DEPARTMENT</v>
      </c>
      <c r="G104" s="12" t="str">
        <f>Personal_Development!G105</f>
        <v>QUALITY PLANNING SECTION (QPS)</v>
      </c>
      <c r="H104" s="40" t="str">
        <f>Personal_Development!H105</f>
        <v>SUPERVISOR</v>
      </c>
      <c r="I104" s="41" t="str">
        <f>Personal_Development!I105</f>
        <v>C1 PROD</v>
      </c>
      <c r="J104" s="78" t="str">
        <f>Personal_Development!J105</f>
        <v xml:space="preserve">C1 </v>
      </c>
      <c r="K104" s="56" t="s">
        <v>1192</v>
      </c>
      <c r="L104" s="57" t="str">
        <f t="shared" si="12"/>
        <v>A</v>
      </c>
      <c r="M104" s="53">
        <v>42895</v>
      </c>
      <c r="N104" s="56" t="s">
        <v>1192</v>
      </c>
      <c r="O104" s="57" t="str">
        <f t="shared" si="13"/>
        <v>A</v>
      </c>
      <c r="P104" s="142" t="s">
        <v>1651</v>
      </c>
      <c r="Q104" s="56"/>
      <c r="R104" s="57" t="str">
        <f t="shared" si="14"/>
        <v>-</v>
      </c>
      <c r="S104" s="102"/>
      <c r="T104" s="56" t="s">
        <v>1192</v>
      </c>
      <c r="U104" s="57" t="str">
        <f t="shared" si="11"/>
        <v>A</v>
      </c>
      <c r="V104" s="142" t="s">
        <v>1651</v>
      </c>
      <c r="W104" s="48">
        <f t="shared" si="15"/>
        <v>3</v>
      </c>
      <c r="X104" s="48">
        <f t="shared" si="16"/>
        <v>3</v>
      </c>
      <c r="Y104" s="5">
        <f t="shared" si="17"/>
        <v>100</v>
      </c>
      <c r="Z104" s="60">
        <f t="shared" si="18"/>
        <v>5</v>
      </c>
      <c r="AB104" s="2"/>
    </row>
    <row r="105" spans="2:28" ht="24.95" customHeight="1">
      <c r="B105" s="48">
        <f>Personal_Development!B106</f>
        <v>0</v>
      </c>
      <c r="C105" s="48">
        <f>Personal_Development!C106</f>
        <v>0</v>
      </c>
      <c r="D105" s="14" t="str">
        <f>Personal_Development!D106</f>
        <v>E00173</v>
      </c>
      <c r="E105" s="11" t="str">
        <f>Personal_Development!E106</f>
        <v>KAMARUZITA BINTI ROSLAN</v>
      </c>
      <c r="F105" s="12" t="str">
        <f>Personal_Development!F106</f>
        <v>QUALITY ASSURANCE DEPARTMENT</v>
      </c>
      <c r="G105" s="12" t="str">
        <f>Personal_Development!G106</f>
        <v>QUALITY CONTROL SECTION (QCS)</v>
      </c>
      <c r="H105" s="40" t="str">
        <f>Personal_Development!H106</f>
        <v>ASST. OFFICER</v>
      </c>
      <c r="I105" s="41" t="str">
        <f>Personal_Development!I106</f>
        <v>M7</v>
      </c>
      <c r="J105" s="78" t="str">
        <f>Personal_Development!J106</f>
        <v>M7</v>
      </c>
      <c r="K105" s="56" t="s">
        <v>1192</v>
      </c>
      <c r="L105" s="57" t="str">
        <f t="shared" si="12"/>
        <v>A</v>
      </c>
      <c r="M105" s="145">
        <v>42859</v>
      </c>
      <c r="N105" s="56" t="s">
        <v>1192</v>
      </c>
      <c r="O105" s="57" t="str">
        <f t="shared" si="13"/>
        <v>A</v>
      </c>
      <c r="P105" s="53">
        <v>42746</v>
      </c>
      <c r="Q105" s="56"/>
      <c r="R105" s="57" t="str">
        <f t="shared" si="14"/>
        <v>-</v>
      </c>
      <c r="S105" s="102"/>
      <c r="T105" s="56" t="s">
        <v>1192</v>
      </c>
      <c r="U105" s="57" t="str">
        <f t="shared" si="11"/>
        <v>A</v>
      </c>
      <c r="V105" s="102">
        <v>43004</v>
      </c>
      <c r="W105" s="48">
        <f t="shared" si="15"/>
        <v>3</v>
      </c>
      <c r="X105" s="48">
        <f t="shared" si="16"/>
        <v>3</v>
      </c>
      <c r="Y105" s="5">
        <f t="shared" si="17"/>
        <v>100</v>
      </c>
      <c r="Z105" s="60">
        <f t="shared" si="18"/>
        <v>5</v>
      </c>
      <c r="AB105" s="2"/>
    </row>
    <row r="106" spans="2:28" ht="24.95" customHeight="1">
      <c r="B106" s="48">
        <f>Personal_Development!B107</f>
        <v>0</v>
      </c>
      <c r="C106" s="48">
        <f>Personal_Development!C107</f>
        <v>0</v>
      </c>
      <c r="D106" s="14" t="str">
        <f>Personal_Development!D107</f>
        <v>C12145</v>
      </c>
      <c r="E106" s="11" t="str">
        <f>Personal_Development!E107</f>
        <v>AZIZAH BINTI AHMAD</v>
      </c>
      <c r="F106" s="12" t="str">
        <f>Personal_Development!F107</f>
        <v>PRODUCTION NO.1 DEPARTMENT</v>
      </c>
      <c r="G106" s="12" t="str">
        <f>Personal_Development!G107</f>
        <v>ASSEMBLY PRODUCTION SECTION (APS)</v>
      </c>
      <c r="H106" s="40" t="str">
        <f>Personal_Development!H107</f>
        <v>OPERATOR 1</v>
      </c>
      <c r="I106" s="41" t="str">
        <f>Personal_Development!I107</f>
        <v>C3 PROD</v>
      </c>
      <c r="J106" s="78" t="str">
        <f>Personal_Development!J107</f>
        <v xml:space="preserve">C3 </v>
      </c>
      <c r="K106" s="56" t="s">
        <v>1192</v>
      </c>
      <c r="L106" s="57" t="str">
        <f t="shared" si="12"/>
        <v>A</v>
      </c>
      <c r="M106" s="53">
        <v>42754</v>
      </c>
      <c r="N106" s="56" t="s">
        <v>1192</v>
      </c>
      <c r="O106" s="57" t="str">
        <f t="shared" si="13"/>
        <v>A</v>
      </c>
      <c r="P106" s="137" t="s">
        <v>1602</v>
      </c>
      <c r="Q106" s="56"/>
      <c r="R106" s="57" t="str">
        <f t="shared" si="14"/>
        <v>-</v>
      </c>
      <c r="S106" s="102"/>
      <c r="T106" s="56" t="s">
        <v>1192</v>
      </c>
      <c r="U106" s="57" t="str">
        <f t="shared" si="11"/>
        <v>A</v>
      </c>
      <c r="V106" s="137" t="s">
        <v>1602</v>
      </c>
      <c r="W106" s="48">
        <f t="shared" si="15"/>
        <v>3</v>
      </c>
      <c r="X106" s="48">
        <f t="shared" si="16"/>
        <v>3</v>
      </c>
      <c r="Y106" s="5">
        <f t="shared" si="17"/>
        <v>100</v>
      </c>
      <c r="Z106" s="60">
        <f t="shared" si="18"/>
        <v>5</v>
      </c>
      <c r="AB106" s="2"/>
    </row>
    <row r="107" spans="2:28" ht="24.95" customHeight="1">
      <c r="B107" s="48">
        <f>Personal_Development!B108</f>
        <v>0</v>
      </c>
      <c r="C107" s="48">
        <f>Personal_Development!C108</f>
        <v>0</v>
      </c>
      <c r="D107" s="14" t="str">
        <f>Personal_Development!D108</f>
        <v>C12146</v>
      </c>
      <c r="E107" s="11" t="str">
        <f>Personal_Development!E108</f>
        <v>MOHD SYAWARUL BIN SULAIMAN</v>
      </c>
      <c r="F107" s="12" t="str">
        <f>Personal_Development!F108</f>
        <v>PRODUCTION NO.2 DEPARTMENT</v>
      </c>
      <c r="G107" s="12" t="str">
        <f>Personal_Development!G108</f>
        <v>MOLDING PRODUCTION SECTION (MPS)</v>
      </c>
      <c r="H107" s="40" t="str">
        <f>Personal_Development!H108</f>
        <v>SUPERVISOR</v>
      </c>
      <c r="I107" s="41" t="str">
        <f>Personal_Development!I108</f>
        <v>C1 PROD</v>
      </c>
      <c r="J107" s="78" t="str">
        <f>Personal_Development!J108</f>
        <v xml:space="preserve">C1 </v>
      </c>
      <c r="K107" s="56" t="s">
        <v>1192</v>
      </c>
      <c r="L107" s="57" t="str">
        <f t="shared" si="12"/>
        <v>A</v>
      </c>
      <c r="M107" s="142" t="s">
        <v>1708</v>
      </c>
      <c r="N107" s="56" t="s">
        <v>1192</v>
      </c>
      <c r="O107" s="57" t="str">
        <f t="shared" si="13"/>
        <v>A</v>
      </c>
      <c r="P107" s="145">
        <v>42976</v>
      </c>
      <c r="Q107" s="56"/>
      <c r="R107" s="57" t="str">
        <f t="shared" si="14"/>
        <v>-</v>
      </c>
      <c r="S107" s="102"/>
      <c r="T107" s="56" t="s">
        <v>1192</v>
      </c>
      <c r="U107" s="57" t="str">
        <f t="shared" si="11"/>
        <v>A</v>
      </c>
      <c r="V107" s="145">
        <v>42976</v>
      </c>
      <c r="W107" s="48">
        <f t="shared" si="15"/>
        <v>3</v>
      </c>
      <c r="X107" s="48">
        <f t="shared" si="16"/>
        <v>3</v>
      </c>
      <c r="Y107" s="5">
        <f t="shared" si="17"/>
        <v>100</v>
      </c>
      <c r="Z107" s="60">
        <f t="shared" si="18"/>
        <v>5</v>
      </c>
      <c r="AB107" s="2"/>
    </row>
    <row r="108" spans="2:28" ht="24.95" customHeight="1">
      <c r="B108" s="48">
        <f>Personal_Development!B109</f>
        <v>0</v>
      </c>
      <c r="C108" s="48">
        <f>Personal_Development!C109</f>
        <v>0</v>
      </c>
      <c r="D108" s="14" t="str">
        <f>Personal_Development!D109</f>
        <v>C12178</v>
      </c>
      <c r="E108" s="11" t="str">
        <f>Personal_Development!E109</f>
        <v>MOHD ROSLAN BIN HAMIDIN</v>
      </c>
      <c r="F108" s="12" t="str">
        <f>Personal_Development!F109</f>
        <v>MD OFFICE</v>
      </c>
      <c r="G108" s="12" t="str">
        <f>Personal_Development!G109</f>
        <v>MD OFFICE</v>
      </c>
      <c r="H108" s="40" t="str">
        <f>Personal_Development!H109</f>
        <v>JAPANESE DRIVER 2</v>
      </c>
      <c r="I108" s="41" t="str">
        <f>Personal_Development!I109</f>
        <v>D2J - JAPANESE DRIVER 1</v>
      </c>
      <c r="J108" s="78" t="str">
        <f>Personal_Development!J109</f>
        <v>D2J</v>
      </c>
      <c r="K108" s="56" t="s">
        <v>1192</v>
      </c>
      <c r="L108" s="57" t="str">
        <f t="shared" si="12"/>
        <v>A</v>
      </c>
      <c r="M108" s="145">
        <v>42944</v>
      </c>
      <c r="N108" s="56" t="s">
        <v>1192</v>
      </c>
      <c r="O108" s="57" t="str">
        <f t="shared" si="13"/>
        <v>A</v>
      </c>
      <c r="P108" s="142" t="s">
        <v>1655</v>
      </c>
      <c r="Q108" s="56"/>
      <c r="R108" s="57" t="str">
        <f t="shared" si="14"/>
        <v>-</v>
      </c>
      <c r="S108" s="142"/>
      <c r="T108" s="56" t="s">
        <v>1192</v>
      </c>
      <c r="U108" s="57" t="str">
        <f t="shared" si="11"/>
        <v>A</v>
      </c>
      <c r="V108" s="142" t="s">
        <v>1655</v>
      </c>
      <c r="W108" s="48">
        <f t="shared" si="15"/>
        <v>3</v>
      </c>
      <c r="X108" s="48">
        <f t="shared" si="16"/>
        <v>3</v>
      </c>
      <c r="Y108" s="5">
        <f t="shared" si="17"/>
        <v>100</v>
      </c>
      <c r="Z108" s="60">
        <f t="shared" si="18"/>
        <v>5</v>
      </c>
      <c r="AB108" s="2"/>
    </row>
    <row r="109" spans="2:28" ht="24.95" customHeight="1">
      <c r="B109" s="48">
        <f>Personal_Development!B110</f>
        <v>0</v>
      </c>
      <c r="C109" s="48">
        <f>Personal_Development!C110</f>
        <v>0</v>
      </c>
      <c r="D109" s="14" t="str">
        <f>Personal_Development!D110</f>
        <v>C12182</v>
      </c>
      <c r="E109" s="11" t="str">
        <f>Personal_Development!E110</f>
        <v>NOR SHAMSIAH BINTI MOHAMED</v>
      </c>
      <c r="F109" s="12" t="str">
        <f>Personal_Development!F110</f>
        <v>QUALITY ASSURANCE DEPARTMENT</v>
      </c>
      <c r="G109" s="12" t="str">
        <f>Personal_Development!G110</f>
        <v>QUALITY ASSURANCE SECTION (QAS)</v>
      </c>
      <c r="H109" s="40" t="str">
        <f>Personal_Development!H110</f>
        <v>SENIOR QA INSPECTOR</v>
      </c>
      <c r="I109" s="41" t="str">
        <f>Personal_Development!I110</f>
        <v>C2 PROD</v>
      </c>
      <c r="J109" s="78" t="str">
        <f>Personal_Development!J110</f>
        <v xml:space="preserve">C2 </v>
      </c>
      <c r="K109" s="56" t="s">
        <v>1192</v>
      </c>
      <c r="L109" s="57" t="str">
        <f t="shared" si="12"/>
        <v>A</v>
      </c>
      <c r="M109" s="142" t="s">
        <v>1709</v>
      </c>
      <c r="N109" s="56" t="s">
        <v>1192</v>
      </c>
      <c r="O109" s="57" t="str">
        <f t="shared" si="13"/>
        <v>A</v>
      </c>
      <c r="P109" s="137" t="s">
        <v>1607</v>
      </c>
      <c r="Q109" s="56"/>
      <c r="R109" s="57" t="str">
        <f t="shared" si="14"/>
        <v>-</v>
      </c>
      <c r="S109" s="102"/>
      <c r="T109" s="56" t="s">
        <v>1192</v>
      </c>
      <c r="U109" s="57" t="str">
        <f t="shared" si="11"/>
        <v>A</v>
      </c>
      <c r="V109" s="137" t="s">
        <v>1607</v>
      </c>
      <c r="W109" s="48">
        <f t="shared" si="15"/>
        <v>3</v>
      </c>
      <c r="X109" s="48">
        <f t="shared" si="16"/>
        <v>3</v>
      </c>
      <c r="Y109" s="5">
        <f t="shared" si="17"/>
        <v>100</v>
      </c>
      <c r="Z109" s="60">
        <f t="shared" si="18"/>
        <v>5</v>
      </c>
      <c r="AB109" s="2"/>
    </row>
    <row r="110" spans="2:28" ht="24.95" customHeight="1">
      <c r="B110" s="48">
        <f>Personal_Development!B111</f>
        <v>0</v>
      </c>
      <c r="C110" s="48">
        <f>Personal_Development!C111</f>
        <v>0</v>
      </c>
      <c r="D110" s="14" t="str">
        <f>Personal_Development!D111</f>
        <v>C12183</v>
      </c>
      <c r="E110" s="11" t="str">
        <f>Personal_Development!E111</f>
        <v>SITI ZURAIDAH BINTI YAKARIA</v>
      </c>
      <c r="F110" s="12" t="str">
        <f>Personal_Development!F111</f>
        <v>QUALITY ASSURANCE DEPARTMENT</v>
      </c>
      <c r="G110" s="12" t="str">
        <f>Personal_Development!G111</f>
        <v>QUALITY ASSURANCE SECTION (QAS)</v>
      </c>
      <c r="H110" s="40" t="str">
        <f>Personal_Development!H111</f>
        <v>SUPERVISOR</v>
      </c>
      <c r="I110" s="41" t="str">
        <f>Personal_Development!I111</f>
        <v>C1 PROD</v>
      </c>
      <c r="J110" s="78" t="str">
        <f>Personal_Development!J111</f>
        <v xml:space="preserve">C1 </v>
      </c>
      <c r="K110" s="56" t="s">
        <v>1192</v>
      </c>
      <c r="L110" s="57" t="str">
        <f t="shared" si="12"/>
        <v>A</v>
      </c>
      <c r="M110" s="142" t="s">
        <v>1658</v>
      </c>
      <c r="N110" s="56" t="s">
        <v>1192</v>
      </c>
      <c r="O110" s="57" t="str">
        <f t="shared" si="13"/>
        <v>A</v>
      </c>
      <c r="P110" s="142" t="s">
        <v>1655</v>
      </c>
      <c r="Q110" s="56"/>
      <c r="R110" s="57" t="str">
        <f t="shared" si="14"/>
        <v>-</v>
      </c>
      <c r="S110" s="102"/>
      <c r="T110" s="56" t="s">
        <v>1192</v>
      </c>
      <c r="U110" s="57" t="str">
        <f t="shared" si="11"/>
        <v>A</v>
      </c>
      <c r="V110" s="142" t="s">
        <v>1655</v>
      </c>
      <c r="W110" s="48">
        <f t="shared" si="15"/>
        <v>3</v>
      </c>
      <c r="X110" s="48">
        <f t="shared" si="16"/>
        <v>3</v>
      </c>
      <c r="Y110" s="5">
        <f t="shared" si="17"/>
        <v>100</v>
      </c>
      <c r="Z110" s="60">
        <f t="shared" si="18"/>
        <v>5</v>
      </c>
      <c r="AB110" s="2"/>
    </row>
    <row r="111" spans="2:28" ht="24.95" customHeight="1">
      <c r="B111" s="48">
        <f>Personal_Development!B112</f>
        <v>0</v>
      </c>
      <c r="C111" s="48">
        <f>Personal_Development!C112</f>
        <v>0</v>
      </c>
      <c r="D111" s="14" t="str">
        <f>Personal_Development!D112</f>
        <v>C12200</v>
      </c>
      <c r="E111" s="11" t="str">
        <f>Personal_Development!E112</f>
        <v>SITI NORLITAR BINTI WAN OTHMAN</v>
      </c>
      <c r="F111" s="12" t="str">
        <f>Personal_Development!F112</f>
        <v>PRODUCTION NO.1 DEPARTMENT</v>
      </c>
      <c r="G111" s="12" t="str">
        <f>Personal_Development!G112</f>
        <v>ASSEMBLY PRODUCTION SECTION (APS)</v>
      </c>
      <c r="H111" s="40" t="str">
        <f>Personal_Development!H112</f>
        <v>SENIOR QC CHECKER</v>
      </c>
      <c r="I111" s="41" t="str">
        <f>Personal_Development!I112</f>
        <v>C2 PROD</v>
      </c>
      <c r="J111" s="78" t="str">
        <f>Personal_Development!J112</f>
        <v xml:space="preserve">C2 </v>
      </c>
      <c r="K111" s="56" t="s">
        <v>1192</v>
      </c>
      <c r="L111" s="57" t="str">
        <f t="shared" si="12"/>
        <v>A</v>
      </c>
      <c r="M111" s="164">
        <v>42895</v>
      </c>
      <c r="N111" s="56" t="s">
        <v>1192</v>
      </c>
      <c r="O111" s="57" t="str">
        <f t="shared" si="13"/>
        <v>A</v>
      </c>
      <c r="P111" s="145">
        <v>42962</v>
      </c>
      <c r="Q111" s="56"/>
      <c r="R111" s="57" t="str">
        <f t="shared" si="14"/>
        <v>-</v>
      </c>
      <c r="S111" s="102"/>
      <c r="T111" s="56" t="s">
        <v>1192</v>
      </c>
      <c r="U111" s="57" t="str">
        <f t="shared" si="11"/>
        <v>A</v>
      </c>
      <c r="V111" s="145">
        <v>42962</v>
      </c>
      <c r="W111" s="48">
        <f t="shared" si="15"/>
        <v>3</v>
      </c>
      <c r="X111" s="48">
        <f t="shared" si="16"/>
        <v>3</v>
      </c>
      <c r="Y111" s="5">
        <f t="shared" si="17"/>
        <v>100</v>
      </c>
      <c r="Z111" s="60">
        <f t="shared" si="18"/>
        <v>5</v>
      </c>
      <c r="AB111" s="2"/>
    </row>
    <row r="112" spans="2:28" ht="24.95" customHeight="1">
      <c r="B112" s="48">
        <f>Personal_Development!B113</f>
        <v>0</v>
      </c>
      <c r="C112" s="48">
        <f>Personal_Development!C113</f>
        <v>0</v>
      </c>
      <c r="D112" s="14" t="str">
        <f>Personal_Development!D113</f>
        <v>C12224</v>
      </c>
      <c r="E112" s="11" t="str">
        <f>Personal_Development!E113</f>
        <v>AZIS BIN YAACOB</v>
      </c>
      <c r="F112" s="12" t="str">
        <f>Personal_Development!F113</f>
        <v>GENERAL AFFAIRS DEPARTMENT</v>
      </c>
      <c r="G112" s="12" t="str">
        <f>Personal_Development!G113</f>
        <v>SAFETY &amp; ENVIRONMENT SECTION (SES)</v>
      </c>
      <c r="H112" s="40" t="str">
        <f>Personal_Development!H113</f>
        <v>LINE LEADER</v>
      </c>
      <c r="I112" s="41" t="str">
        <f>Personal_Development!I113</f>
        <v>C2 PROD</v>
      </c>
      <c r="J112" s="78" t="str">
        <f>Personal_Development!J113</f>
        <v xml:space="preserve">C2 </v>
      </c>
      <c r="K112" s="56" t="s">
        <v>1192</v>
      </c>
      <c r="L112" s="57" t="str">
        <f t="shared" si="12"/>
        <v>A</v>
      </c>
      <c r="M112" s="142" t="s">
        <v>1756</v>
      </c>
      <c r="N112" s="56" t="s">
        <v>1192</v>
      </c>
      <c r="O112" s="57" t="str">
        <f t="shared" si="13"/>
        <v>A</v>
      </c>
      <c r="P112" s="142" t="s">
        <v>1708</v>
      </c>
      <c r="Q112" s="56"/>
      <c r="R112" s="57" t="str">
        <f t="shared" si="14"/>
        <v>-</v>
      </c>
      <c r="S112" s="102"/>
      <c r="T112" s="56" t="s">
        <v>1192</v>
      </c>
      <c r="U112" s="57" t="str">
        <f t="shared" si="11"/>
        <v>A</v>
      </c>
      <c r="V112" s="142" t="s">
        <v>1708</v>
      </c>
      <c r="W112" s="48">
        <f t="shared" si="15"/>
        <v>3</v>
      </c>
      <c r="X112" s="48">
        <f t="shared" si="16"/>
        <v>3</v>
      </c>
      <c r="Y112" s="5">
        <f t="shared" si="17"/>
        <v>100</v>
      </c>
      <c r="Z112" s="60">
        <f t="shared" si="18"/>
        <v>5</v>
      </c>
      <c r="AB112" s="2"/>
    </row>
    <row r="113" spans="2:28" ht="24.95" customHeight="1">
      <c r="B113" s="48">
        <f>Personal_Development!B114</f>
        <v>0</v>
      </c>
      <c r="C113" s="48">
        <f>Personal_Development!C114</f>
        <v>0</v>
      </c>
      <c r="D113" s="14" t="str">
        <f>Personal_Development!D114</f>
        <v>C12254</v>
      </c>
      <c r="E113" s="11" t="str">
        <f>Personal_Development!E114</f>
        <v>ZAITON BINTI BAHARI</v>
      </c>
      <c r="F113" s="12" t="str">
        <f>Personal_Development!F114</f>
        <v>PRODUCTION NO.1 DEPARTMENT</v>
      </c>
      <c r="G113" s="12" t="str">
        <f>Personal_Development!G114</f>
        <v>ASSEMBLY PRODUCTION SECTION (APS)</v>
      </c>
      <c r="H113" s="40" t="str">
        <f>Personal_Development!H114</f>
        <v>SENIOR QC CHECKER</v>
      </c>
      <c r="I113" s="41" t="str">
        <f>Personal_Development!I114</f>
        <v>C2 PROD</v>
      </c>
      <c r="J113" s="78" t="str">
        <f>Personal_Development!J114</f>
        <v xml:space="preserve">C2 </v>
      </c>
      <c r="K113" s="56" t="s">
        <v>1192</v>
      </c>
      <c r="L113" s="57" t="str">
        <f t="shared" si="12"/>
        <v>A</v>
      </c>
      <c r="M113" s="137" t="s">
        <v>1605</v>
      </c>
      <c r="N113" s="56" t="s">
        <v>1192</v>
      </c>
      <c r="O113" s="57" t="str">
        <f t="shared" si="13"/>
        <v>A</v>
      </c>
      <c r="P113" s="142" t="s">
        <v>1653</v>
      </c>
      <c r="Q113" s="56"/>
      <c r="R113" s="57" t="str">
        <f t="shared" si="14"/>
        <v>-</v>
      </c>
      <c r="S113" s="102"/>
      <c r="T113" s="56" t="s">
        <v>1192</v>
      </c>
      <c r="U113" s="57" t="str">
        <f t="shared" si="11"/>
        <v>A</v>
      </c>
      <c r="V113" s="142" t="s">
        <v>1653</v>
      </c>
      <c r="W113" s="48">
        <f t="shared" si="15"/>
        <v>3</v>
      </c>
      <c r="X113" s="48">
        <f t="shared" si="16"/>
        <v>3</v>
      </c>
      <c r="Y113" s="5">
        <f t="shared" si="17"/>
        <v>100</v>
      </c>
      <c r="Z113" s="60">
        <f t="shared" si="18"/>
        <v>5</v>
      </c>
      <c r="AB113" s="2"/>
    </row>
    <row r="114" spans="2:28" ht="24.95" customHeight="1">
      <c r="B114" s="48">
        <f>Personal_Development!B115</f>
        <v>0</v>
      </c>
      <c r="C114" s="48">
        <f>Personal_Development!C115</f>
        <v>0</v>
      </c>
      <c r="D114" s="14" t="str">
        <f>Personal_Development!D115</f>
        <v>C12264</v>
      </c>
      <c r="E114" s="11" t="str">
        <f>Personal_Development!E115</f>
        <v>HANAFI BIN MD NOOR</v>
      </c>
      <c r="F114" s="12" t="str">
        <f>Personal_Development!F115</f>
        <v>GENERAL AFFAIRS DEPARTMENT</v>
      </c>
      <c r="G114" s="12" t="str">
        <f>Personal_Development!G115</f>
        <v>SAFETY &amp; ENVIRONMENT SECTION (SES)</v>
      </c>
      <c r="H114" s="40" t="str">
        <f>Personal_Development!H115</f>
        <v>ASST. LINE LEADER</v>
      </c>
      <c r="I114" s="41" t="str">
        <f>Personal_Development!I115</f>
        <v>C3 PROD</v>
      </c>
      <c r="J114" s="78" t="str">
        <f>Personal_Development!J115</f>
        <v xml:space="preserve">C3 </v>
      </c>
      <c r="K114" s="56" t="s">
        <v>1192</v>
      </c>
      <c r="L114" s="57" t="str">
        <f t="shared" si="12"/>
        <v>-</v>
      </c>
      <c r="M114" s="53"/>
      <c r="N114" s="56" t="s">
        <v>1192</v>
      </c>
      <c r="O114" s="57" t="str">
        <f t="shared" si="13"/>
        <v>A</v>
      </c>
      <c r="P114" s="142" t="s">
        <v>1707</v>
      </c>
      <c r="Q114" s="56"/>
      <c r="R114" s="57" t="str">
        <f t="shared" si="14"/>
        <v>-</v>
      </c>
      <c r="S114" s="102"/>
      <c r="T114" s="56" t="s">
        <v>1192</v>
      </c>
      <c r="U114" s="57" t="str">
        <f t="shared" si="11"/>
        <v>A</v>
      </c>
      <c r="V114" s="142" t="s">
        <v>1708</v>
      </c>
      <c r="W114" s="48">
        <f t="shared" si="15"/>
        <v>3</v>
      </c>
      <c r="X114" s="48">
        <f t="shared" si="16"/>
        <v>2</v>
      </c>
      <c r="Y114" s="5">
        <f t="shared" si="17"/>
        <v>66.666666666666657</v>
      </c>
      <c r="Z114" s="60">
        <f t="shared" si="18"/>
        <v>4</v>
      </c>
      <c r="AB114" s="2"/>
    </row>
    <row r="115" spans="2:28" ht="24.95" customHeight="1">
      <c r="B115" s="48">
        <f>Personal_Development!B116</f>
        <v>0</v>
      </c>
      <c r="C115" s="48">
        <f>Personal_Development!C116</f>
        <v>0</v>
      </c>
      <c r="D115" s="14" t="str">
        <f>Personal_Development!D116</f>
        <v>C12273</v>
      </c>
      <c r="E115" s="11" t="str">
        <f>Personal_Development!E116</f>
        <v>SITI SURIAH BINTI AMIR</v>
      </c>
      <c r="F115" s="12" t="str">
        <f>Personal_Development!F116</f>
        <v>FACTORY OPERATIONS DEPARTMENT</v>
      </c>
      <c r="G115" s="12" t="str">
        <f>Personal_Development!G116</f>
        <v>INVENTORY &amp; SYSYTEM CONTROL SECTION (IVS)</v>
      </c>
      <c r="H115" s="40" t="str">
        <f>Personal_Development!H116</f>
        <v>SUPERVISOR</v>
      </c>
      <c r="I115" s="41" t="str">
        <f>Personal_Development!I116</f>
        <v>C1 PROD</v>
      </c>
      <c r="J115" s="78" t="str">
        <f>Personal_Development!J116</f>
        <v xml:space="preserve">C1 </v>
      </c>
      <c r="K115" s="56" t="s">
        <v>1192</v>
      </c>
      <c r="L115" s="57" t="str">
        <f t="shared" si="12"/>
        <v>A</v>
      </c>
      <c r="M115" s="53">
        <v>42985</v>
      </c>
      <c r="N115" s="56" t="s">
        <v>1192</v>
      </c>
      <c r="O115" s="57" t="str">
        <f t="shared" si="13"/>
        <v>A</v>
      </c>
      <c r="P115" s="102">
        <v>43069</v>
      </c>
      <c r="Q115" s="56"/>
      <c r="R115" s="57" t="str">
        <f t="shared" si="14"/>
        <v>-</v>
      </c>
      <c r="S115" s="102"/>
      <c r="T115" s="56" t="s">
        <v>1192</v>
      </c>
      <c r="U115" s="57" t="str">
        <f t="shared" si="11"/>
        <v>A</v>
      </c>
      <c r="V115" s="102">
        <v>43069</v>
      </c>
      <c r="W115" s="48">
        <f t="shared" si="15"/>
        <v>3</v>
      </c>
      <c r="X115" s="48">
        <f t="shared" si="16"/>
        <v>3</v>
      </c>
      <c r="Y115" s="5">
        <f t="shared" si="17"/>
        <v>100</v>
      </c>
      <c r="Z115" s="60">
        <f t="shared" si="18"/>
        <v>5</v>
      </c>
      <c r="AB115" s="2"/>
    </row>
    <row r="116" spans="2:28" ht="24.95" customHeight="1">
      <c r="B116" s="48">
        <f>Personal_Development!B117</f>
        <v>0</v>
      </c>
      <c r="C116" s="48">
        <f>Personal_Development!C117</f>
        <v>0</v>
      </c>
      <c r="D116" s="14" t="str">
        <f>Personal_Development!D117</f>
        <v>C12280</v>
      </c>
      <c r="E116" s="11" t="str">
        <f>Personal_Development!E117</f>
        <v>ARIFAN BIN SULAIMAN</v>
      </c>
      <c r="F116" s="12" t="str">
        <f>Personal_Development!F117</f>
        <v>GENERAL AFFAIRS DEPARTMENT</v>
      </c>
      <c r="G116" s="12" t="str">
        <f>Personal_Development!G117</f>
        <v>SAFETY &amp; ENVIRONMENT SECTION (SES)</v>
      </c>
      <c r="H116" s="40" t="str">
        <f>Personal_Development!H117</f>
        <v>ASST. LINE LEADER</v>
      </c>
      <c r="I116" s="41" t="str">
        <f>Personal_Development!I117</f>
        <v>C3 PROD</v>
      </c>
      <c r="J116" s="78" t="str">
        <f>Personal_Development!J117</f>
        <v xml:space="preserve">C3 </v>
      </c>
      <c r="K116" s="56" t="s">
        <v>1192</v>
      </c>
      <c r="L116" s="57" t="str">
        <f t="shared" si="12"/>
        <v>-</v>
      </c>
      <c r="M116" s="53"/>
      <c r="N116" s="56" t="s">
        <v>1192</v>
      </c>
      <c r="O116" s="57" t="str">
        <f t="shared" si="13"/>
        <v>A</v>
      </c>
      <c r="P116" s="142" t="s">
        <v>1707</v>
      </c>
      <c r="Q116" s="56"/>
      <c r="R116" s="57" t="str">
        <f t="shared" si="14"/>
        <v>-</v>
      </c>
      <c r="S116" s="102"/>
      <c r="T116" s="56" t="s">
        <v>1192</v>
      </c>
      <c r="U116" s="57" t="str">
        <f t="shared" si="11"/>
        <v>A</v>
      </c>
      <c r="V116" s="142" t="s">
        <v>1708</v>
      </c>
      <c r="W116" s="48">
        <f t="shared" si="15"/>
        <v>3</v>
      </c>
      <c r="X116" s="48">
        <f t="shared" si="16"/>
        <v>2</v>
      </c>
      <c r="Y116" s="5">
        <f t="shared" si="17"/>
        <v>66.666666666666657</v>
      </c>
      <c r="Z116" s="60">
        <f t="shared" si="18"/>
        <v>4</v>
      </c>
      <c r="AB116" s="2"/>
    </row>
    <row r="117" spans="2:28" ht="24.95" customHeight="1">
      <c r="B117" s="48">
        <f>Personal_Development!B118</f>
        <v>0</v>
      </c>
      <c r="C117" s="48">
        <f>Personal_Development!C118</f>
        <v>0</v>
      </c>
      <c r="D117" s="14" t="str">
        <f>Personal_Development!D118</f>
        <v>C12290</v>
      </c>
      <c r="E117" s="11" t="str">
        <f>Personal_Development!E118</f>
        <v>MOHAMAD SES BIN ISMAIL</v>
      </c>
      <c r="F117" s="12" t="str">
        <f>Personal_Development!F118</f>
        <v>PRODUCTION NO.1 DEPARTMENT</v>
      </c>
      <c r="G117" s="12" t="str">
        <f>Personal_Development!G118</f>
        <v>ASSEMBLY PRODUCTION SECTION (APS)</v>
      </c>
      <c r="H117" s="40" t="str">
        <f>Personal_Development!H118</f>
        <v>SUPERVISOR</v>
      </c>
      <c r="I117" s="41" t="str">
        <f>Personal_Development!I118</f>
        <v>C1 PROD</v>
      </c>
      <c r="J117" s="78" t="str">
        <f>Personal_Development!J118</f>
        <v xml:space="preserve">C1 </v>
      </c>
      <c r="K117" s="56" t="s">
        <v>1192</v>
      </c>
      <c r="L117" s="57" t="str">
        <f t="shared" si="12"/>
        <v>A</v>
      </c>
      <c r="M117" s="137" t="s">
        <v>1605</v>
      </c>
      <c r="N117" s="56" t="s">
        <v>1192</v>
      </c>
      <c r="O117" s="57" t="str">
        <f t="shared" si="13"/>
        <v>A</v>
      </c>
      <c r="P117" s="142" t="s">
        <v>1651</v>
      </c>
      <c r="Q117" s="56"/>
      <c r="R117" s="57" t="str">
        <f t="shared" si="14"/>
        <v>-</v>
      </c>
      <c r="S117" s="102"/>
      <c r="T117" s="56" t="s">
        <v>1192</v>
      </c>
      <c r="U117" s="57" t="str">
        <f t="shared" si="11"/>
        <v>A</v>
      </c>
      <c r="V117" s="142" t="s">
        <v>1651</v>
      </c>
      <c r="W117" s="48">
        <f t="shared" si="15"/>
        <v>3</v>
      </c>
      <c r="X117" s="48">
        <f t="shared" si="16"/>
        <v>3</v>
      </c>
      <c r="Y117" s="5">
        <f t="shared" si="17"/>
        <v>100</v>
      </c>
      <c r="Z117" s="60">
        <f t="shared" si="18"/>
        <v>5</v>
      </c>
      <c r="AB117" s="2"/>
    </row>
    <row r="118" spans="2:28" ht="24.95" customHeight="1">
      <c r="B118" s="48" t="str">
        <f>Personal_Development!B119</f>
        <v>R</v>
      </c>
      <c r="C118" s="48">
        <f>Personal_Development!C119</f>
        <v>0</v>
      </c>
      <c r="D118" s="14" t="str">
        <f>Personal_Development!D119</f>
        <v>C12291</v>
      </c>
      <c r="E118" s="11" t="str">
        <f>Personal_Development!E119</f>
        <v>NORIDA BINTI RUSLI</v>
      </c>
      <c r="F118" s="12" t="str">
        <f>Personal_Development!F119</f>
        <v>PRODUCTION NO.1 DEPARTMENT</v>
      </c>
      <c r="G118" s="12" t="str">
        <f>Personal_Development!G119</f>
        <v>ASSEMBLY PRODUCTION SECTION (APS)</v>
      </c>
      <c r="H118" s="40" t="str">
        <f>Personal_Development!H119</f>
        <v>SENIOR QC CHECKER</v>
      </c>
      <c r="I118" s="41" t="str">
        <f>Personal_Development!I119</f>
        <v>C2 PROD</v>
      </c>
      <c r="J118" s="78" t="str">
        <f>Personal_Development!J119</f>
        <v xml:space="preserve">C2 </v>
      </c>
      <c r="K118" s="56" t="s">
        <v>1192</v>
      </c>
      <c r="L118" s="57" t="str">
        <f t="shared" si="12"/>
        <v>-</v>
      </c>
      <c r="M118" s="53"/>
      <c r="N118" s="56" t="s">
        <v>1192</v>
      </c>
      <c r="O118" s="57" t="str">
        <f t="shared" si="13"/>
        <v>-</v>
      </c>
      <c r="P118" s="102"/>
      <c r="Q118" s="56"/>
      <c r="R118" s="57" t="str">
        <f t="shared" si="14"/>
        <v>-</v>
      </c>
      <c r="S118" s="102"/>
      <c r="T118" s="56" t="s">
        <v>1192</v>
      </c>
      <c r="U118" s="57" t="str">
        <f t="shared" si="11"/>
        <v>-</v>
      </c>
      <c r="V118" s="102"/>
      <c r="W118" s="48">
        <f t="shared" si="15"/>
        <v>3</v>
      </c>
      <c r="X118" s="48">
        <f t="shared" si="16"/>
        <v>0</v>
      </c>
      <c r="Y118" s="5">
        <f t="shared" si="17"/>
        <v>0</v>
      </c>
      <c r="Z118" s="60">
        <f t="shared" si="18"/>
        <v>1</v>
      </c>
      <c r="AB118" s="2"/>
    </row>
    <row r="119" spans="2:28" ht="24.95" customHeight="1">
      <c r="B119" s="48">
        <f>Personal_Development!B120</f>
        <v>0</v>
      </c>
      <c r="C119" s="48">
        <f>Personal_Development!C120</f>
        <v>0</v>
      </c>
      <c r="D119" s="14" t="str">
        <f>Personal_Development!D120</f>
        <v>C12292</v>
      </c>
      <c r="E119" s="11" t="str">
        <f>Personal_Development!E120</f>
        <v>NORFADILA BINTI MOHD NOR</v>
      </c>
      <c r="F119" s="12" t="str">
        <f>Personal_Development!F120</f>
        <v>PRODUCTION NO.1 DEPARTMENT</v>
      </c>
      <c r="G119" s="12" t="str">
        <f>Personal_Development!G120</f>
        <v>ASSEMBLY PRODUCTION SECTION (APS)</v>
      </c>
      <c r="H119" s="40" t="str">
        <f>Personal_Development!H120</f>
        <v>OPERATOR 1</v>
      </c>
      <c r="I119" s="41" t="str">
        <f>Personal_Development!I120</f>
        <v>C3 PROD</v>
      </c>
      <c r="J119" s="78" t="str">
        <f>Personal_Development!J120</f>
        <v xml:space="preserve">C3 </v>
      </c>
      <c r="K119" s="56" t="s">
        <v>1192</v>
      </c>
      <c r="L119" s="57" t="str">
        <f t="shared" si="12"/>
        <v>A</v>
      </c>
      <c r="M119" s="137" t="s">
        <v>1605</v>
      </c>
      <c r="N119" s="56" t="s">
        <v>1192</v>
      </c>
      <c r="O119" s="57" t="str">
        <f t="shared" si="13"/>
        <v>A</v>
      </c>
      <c r="P119" s="142" t="s">
        <v>1651</v>
      </c>
      <c r="Q119" s="56"/>
      <c r="R119" s="57" t="str">
        <f t="shared" si="14"/>
        <v>-</v>
      </c>
      <c r="S119" s="102"/>
      <c r="T119" s="56" t="s">
        <v>1192</v>
      </c>
      <c r="U119" s="57" t="str">
        <f t="shared" si="11"/>
        <v>A</v>
      </c>
      <c r="V119" s="142" t="s">
        <v>1651</v>
      </c>
      <c r="W119" s="48">
        <f t="shared" si="15"/>
        <v>3</v>
      </c>
      <c r="X119" s="48">
        <f t="shared" si="16"/>
        <v>3</v>
      </c>
      <c r="Y119" s="5">
        <f t="shared" si="17"/>
        <v>100</v>
      </c>
      <c r="Z119" s="60">
        <f t="shared" si="18"/>
        <v>5</v>
      </c>
      <c r="AB119" s="2"/>
    </row>
    <row r="120" spans="2:28" ht="24.95" customHeight="1">
      <c r="B120" s="48" t="str">
        <f>Personal_Development!B121</f>
        <v>R</v>
      </c>
      <c r="C120" s="48">
        <f>Personal_Development!C121</f>
        <v>0</v>
      </c>
      <c r="D120" s="14" t="str">
        <f>Personal_Development!D121</f>
        <v>C12302</v>
      </c>
      <c r="E120" s="11" t="str">
        <f>Personal_Development!E121</f>
        <v>SUMATHI A/P SUGUMARAN</v>
      </c>
      <c r="F120" s="12" t="str">
        <f>Personal_Development!F121</f>
        <v>PRODUCTION NO.1 DEPARTMENT</v>
      </c>
      <c r="G120" s="12" t="str">
        <f>Personal_Development!G121</f>
        <v>ASSEMBLY PRODUCTION SECTION (APS)</v>
      </c>
      <c r="H120" s="40" t="str">
        <f>Personal_Development!H121</f>
        <v>OPERATOR 1</v>
      </c>
      <c r="I120" s="41" t="str">
        <f>Personal_Development!I121</f>
        <v>C3 PROD</v>
      </c>
      <c r="J120" s="78" t="str">
        <f>Personal_Development!J121</f>
        <v xml:space="preserve">C3 </v>
      </c>
      <c r="K120" s="56" t="s">
        <v>1192</v>
      </c>
      <c r="L120" s="57" t="str">
        <f t="shared" si="12"/>
        <v>A</v>
      </c>
      <c r="M120" s="164">
        <v>42895</v>
      </c>
      <c r="N120" s="56" t="s">
        <v>1192</v>
      </c>
      <c r="O120" s="57" t="str">
        <f t="shared" si="13"/>
        <v>A</v>
      </c>
      <c r="P120" s="142" t="s">
        <v>1651</v>
      </c>
      <c r="Q120" s="56"/>
      <c r="R120" s="57" t="str">
        <f t="shared" si="14"/>
        <v>-</v>
      </c>
      <c r="S120" s="102"/>
      <c r="T120" s="56" t="s">
        <v>1192</v>
      </c>
      <c r="U120" s="57" t="str">
        <f t="shared" si="11"/>
        <v>A</v>
      </c>
      <c r="V120" s="142" t="s">
        <v>1651</v>
      </c>
      <c r="W120" s="48">
        <f t="shared" si="15"/>
        <v>3</v>
      </c>
      <c r="X120" s="48">
        <f t="shared" si="16"/>
        <v>3</v>
      </c>
      <c r="Y120" s="5">
        <f t="shared" si="17"/>
        <v>100</v>
      </c>
      <c r="Z120" s="60">
        <f t="shared" si="18"/>
        <v>5</v>
      </c>
      <c r="AB120" s="2"/>
    </row>
    <row r="121" spans="2:28" ht="24.95" customHeight="1">
      <c r="B121" s="48">
        <f>Personal_Development!B122</f>
        <v>0</v>
      </c>
      <c r="C121" s="48">
        <f>Personal_Development!C122</f>
        <v>0</v>
      </c>
      <c r="D121" s="14" t="str">
        <f>Personal_Development!D122</f>
        <v>C12303</v>
      </c>
      <c r="E121" s="11" t="str">
        <f>Personal_Development!E122</f>
        <v>MASTURA BINTI MOHD</v>
      </c>
      <c r="F121" s="12" t="str">
        <f>Personal_Development!F122</f>
        <v>PRODUCTION NO.1 DEPARTMENT</v>
      </c>
      <c r="G121" s="12" t="str">
        <f>Personal_Development!G122</f>
        <v>ASSEMBLY PRODUCTION SECTION (APS)</v>
      </c>
      <c r="H121" s="40" t="str">
        <f>Personal_Development!H122</f>
        <v>SENIOR QC CHECKER</v>
      </c>
      <c r="I121" s="41" t="str">
        <f>Personal_Development!I122</f>
        <v>C2 PROD</v>
      </c>
      <c r="J121" s="78" t="str">
        <f>Personal_Development!J122</f>
        <v xml:space="preserve">C2 </v>
      </c>
      <c r="K121" s="56" t="s">
        <v>1192</v>
      </c>
      <c r="L121" s="57" t="str">
        <f t="shared" si="12"/>
        <v>A</v>
      </c>
      <c r="M121" s="137" t="s">
        <v>1602</v>
      </c>
      <c r="N121" s="56" t="s">
        <v>1192</v>
      </c>
      <c r="O121" s="57" t="str">
        <f t="shared" si="13"/>
        <v>A</v>
      </c>
      <c r="P121" s="142" t="s">
        <v>1602</v>
      </c>
      <c r="Q121" s="56"/>
      <c r="R121" s="57" t="str">
        <f t="shared" si="14"/>
        <v>-</v>
      </c>
      <c r="S121" s="102"/>
      <c r="T121" s="56" t="s">
        <v>1192</v>
      </c>
      <c r="U121" s="57" t="str">
        <f t="shared" si="11"/>
        <v>A</v>
      </c>
      <c r="V121" s="142" t="s">
        <v>1602</v>
      </c>
      <c r="W121" s="48">
        <f t="shared" si="15"/>
        <v>3</v>
      </c>
      <c r="X121" s="48">
        <f t="shared" si="16"/>
        <v>3</v>
      </c>
      <c r="Y121" s="5">
        <f t="shared" si="17"/>
        <v>100</v>
      </c>
      <c r="Z121" s="60">
        <f t="shared" si="18"/>
        <v>5</v>
      </c>
      <c r="AB121" s="2"/>
    </row>
    <row r="122" spans="2:28" ht="24.95" customHeight="1">
      <c r="B122" s="48">
        <f>Personal_Development!B123</f>
        <v>0</v>
      </c>
      <c r="C122" s="48">
        <f>Personal_Development!C123</f>
        <v>0</v>
      </c>
      <c r="D122" s="14" t="str">
        <f>Personal_Development!D123</f>
        <v>C12307</v>
      </c>
      <c r="E122" s="11" t="str">
        <f>Personal_Development!E123</f>
        <v>NORAFIZAH BINTI AZAHAR</v>
      </c>
      <c r="F122" s="12" t="str">
        <f>Personal_Development!F123</f>
        <v>FACTORY OPERATIONS DEPARTMENT</v>
      </c>
      <c r="G122" s="12" t="str">
        <f>Personal_Development!G123</f>
        <v>INVENTORY &amp; SYSYTEM CONTROL SECTION (IVS)</v>
      </c>
      <c r="H122" s="40" t="str">
        <f>Personal_Development!H123</f>
        <v>SENIOR STOREHAND</v>
      </c>
      <c r="I122" s="41" t="str">
        <f>Personal_Development!I123</f>
        <v>C3 PROD</v>
      </c>
      <c r="J122" s="78" t="str">
        <f>Personal_Development!J123</f>
        <v xml:space="preserve">C3 </v>
      </c>
      <c r="K122" s="56" t="s">
        <v>1192</v>
      </c>
      <c r="L122" s="57" t="str">
        <f t="shared" si="12"/>
        <v>-</v>
      </c>
      <c r="M122" s="53"/>
      <c r="N122" s="56" t="s">
        <v>1192</v>
      </c>
      <c r="O122" s="57" t="str">
        <f t="shared" si="13"/>
        <v>-</v>
      </c>
      <c r="P122" s="102"/>
      <c r="Q122" s="56"/>
      <c r="R122" s="57" t="str">
        <f t="shared" si="14"/>
        <v>-</v>
      </c>
      <c r="S122" s="102"/>
      <c r="T122" s="56" t="s">
        <v>1192</v>
      </c>
      <c r="U122" s="57" t="str">
        <f t="shared" si="11"/>
        <v>-</v>
      </c>
      <c r="V122" s="102"/>
      <c r="W122" s="48">
        <f t="shared" si="15"/>
        <v>3</v>
      </c>
      <c r="X122" s="48">
        <f t="shared" si="16"/>
        <v>0</v>
      </c>
      <c r="Y122" s="5">
        <f t="shared" si="17"/>
        <v>0</v>
      </c>
      <c r="Z122" s="60">
        <f t="shared" si="18"/>
        <v>1</v>
      </c>
      <c r="AB122" s="2"/>
    </row>
    <row r="123" spans="2:28" ht="24.95" customHeight="1">
      <c r="B123" s="48">
        <f>Personal_Development!B124</f>
        <v>0</v>
      </c>
      <c r="C123" s="48">
        <f>Personal_Development!C124</f>
        <v>0</v>
      </c>
      <c r="D123" s="14" t="str">
        <f>Personal_Development!D124</f>
        <v>C12320</v>
      </c>
      <c r="E123" s="11" t="str">
        <f>Personal_Development!E124</f>
        <v>MAZLINA BINTI MAMAT</v>
      </c>
      <c r="F123" s="12" t="str">
        <f>Personal_Development!F124</f>
        <v>PRODUCTION NO.1 DEPARTMENT</v>
      </c>
      <c r="G123" s="12" t="str">
        <f>Personal_Development!G124</f>
        <v>ASSEMBLY PRODUCTION SECTION (APS)</v>
      </c>
      <c r="H123" s="40" t="str">
        <f>Personal_Development!H124</f>
        <v>SENIOR QC CHECKER</v>
      </c>
      <c r="I123" s="41" t="str">
        <f>Personal_Development!I124</f>
        <v>C2 PROD</v>
      </c>
      <c r="J123" s="78" t="str">
        <f>Personal_Development!J124</f>
        <v xml:space="preserve">C2 </v>
      </c>
      <c r="K123" s="56" t="s">
        <v>1192</v>
      </c>
      <c r="L123" s="57" t="str">
        <f t="shared" si="12"/>
        <v>A</v>
      </c>
      <c r="M123" s="142" t="s">
        <v>1710</v>
      </c>
      <c r="N123" s="56" t="s">
        <v>1192</v>
      </c>
      <c r="O123" s="57" t="str">
        <f t="shared" si="13"/>
        <v>A</v>
      </c>
      <c r="P123" s="142" t="s">
        <v>1651</v>
      </c>
      <c r="Q123" s="56"/>
      <c r="R123" s="57" t="str">
        <f t="shared" si="14"/>
        <v>-</v>
      </c>
      <c r="S123" s="102"/>
      <c r="T123" s="56" t="s">
        <v>1192</v>
      </c>
      <c r="U123" s="57" t="str">
        <f t="shared" si="11"/>
        <v>A</v>
      </c>
      <c r="V123" s="142" t="s">
        <v>1651</v>
      </c>
      <c r="W123" s="48">
        <f t="shared" si="15"/>
        <v>3</v>
      </c>
      <c r="X123" s="48">
        <f t="shared" si="16"/>
        <v>3</v>
      </c>
      <c r="Y123" s="5">
        <f t="shared" si="17"/>
        <v>100</v>
      </c>
      <c r="Z123" s="60">
        <f t="shared" si="18"/>
        <v>5</v>
      </c>
      <c r="AB123" s="2"/>
    </row>
    <row r="124" spans="2:28" ht="24.95" customHeight="1">
      <c r="B124" s="48">
        <f>Personal_Development!B125</f>
        <v>0</v>
      </c>
      <c r="C124" s="48">
        <f>Personal_Development!C125</f>
        <v>0</v>
      </c>
      <c r="D124" s="14" t="str">
        <f>Personal_Development!D125</f>
        <v>C12338</v>
      </c>
      <c r="E124" s="11" t="str">
        <f>Personal_Development!E125</f>
        <v>AKMA ROHAIDA BINTI ABDULLAH</v>
      </c>
      <c r="F124" s="12" t="str">
        <f>Personal_Development!F125</f>
        <v>PRODUCTION NO.2 DEPARTMENT</v>
      </c>
      <c r="G124" s="12" t="str">
        <f>Personal_Development!G125</f>
        <v>MOLDING PRODUCTION SECTION (MPS)</v>
      </c>
      <c r="H124" s="40" t="str">
        <f>Personal_Development!H125</f>
        <v>OPERATOR 1</v>
      </c>
      <c r="I124" s="41" t="str">
        <f>Personal_Development!I125</f>
        <v>C3 PROD</v>
      </c>
      <c r="J124" s="78" t="str">
        <f>Personal_Development!J125</f>
        <v xml:space="preserve">C3 </v>
      </c>
      <c r="K124" s="56" t="s">
        <v>1192</v>
      </c>
      <c r="L124" s="57" t="str">
        <f t="shared" si="12"/>
        <v>A</v>
      </c>
      <c r="M124" s="142" t="s">
        <v>1659</v>
      </c>
      <c r="N124" s="56" t="s">
        <v>1192</v>
      </c>
      <c r="O124" s="57" t="str">
        <f t="shared" si="13"/>
        <v>A</v>
      </c>
      <c r="P124" s="102">
        <v>43033</v>
      </c>
      <c r="Q124" s="56"/>
      <c r="R124" s="57" t="str">
        <f t="shared" si="14"/>
        <v>-</v>
      </c>
      <c r="S124" s="102"/>
      <c r="T124" s="56" t="s">
        <v>1192</v>
      </c>
      <c r="U124" s="57" t="str">
        <f t="shared" si="11"/>
        <v>A</v>
      </c>
      <c r="V124" s="102">
        <v>43033</v>
      </c>
      <c r="W124" s="48">
        <f t="shared" si="15"/>
        <v>3</v>
      </c>
      <c r="X124" s="48">
        <f t="shared" si="16"/>
        <v>3</v>
      </c>
      <c r="Y124" s="5">
        <f t="shared" si="17"/>
        <v>100</v>
      </c>
      <c r="Z124" s="60">
        <f t="shared" si="18"/>
        <v>5</v>
      </c>
      <c r="AB124" s="2"/>
    </row>
    <row r="125" spans="2:28" ht="24.95" customHeight="1">
      <c r="B125" s="48">
        <f>Personal_Development!B126</f>
        <v>0</v>
      </c>
      <c r="C125" s="48">
        <f>Personal_Development!C126</f>
        <v>0</v>
      </c>
      <c r="D125" s="14" t="str">
        <f>Personal_Development!D126</f>
        <v>C12349</v>
      </c>
      <c r="E125" s="11" t="str">
        <f>Personal_Development!E126</f>
        <v>ROSLIDA BINTI AB RAHIM</v>
      </c>
      <c r="F125" s="12" t="str">
        <f>Personal_Development!F126</f>
        <v>PRODUCTION NO.1 DEPARTMENT</v>
      </c>
      <c r="G125" s="12" t="str">
        <f>Personal_Development!G126</f>
        <v>ASSEMBLY PRODUCTION SECTION (APS)</v>
      </c>
      <c r="H125" s="40" t="str">
        <f>Personal_Development!H126</f>
        <v>ASSISTANT</v>
      </c>
      <c r="I125" s="41" t="str">
        <f>Personal_Development!I126</f>
        <v>C1 OFFICE</v>
      </c>
      <c r="J125" s="78" t="str">
        <f>Personal_Development!J126</f>
        <v xml:space="preserve">C1 </v>
      </c>
      <c r="K125" s="56" t="s">
        <v>1192</v>
      </c>
      <c r="L125" s="57" t="str">
        <f t="shared" si="12"/>
        <v>A</v>
      </c>
      <c r="M125" s="145">
        <v>42859</v>
      </c>
      <c r="N125" s="56" t="s">
        <v>1192</v>
      </c>
      <c r="O125" s="57" t="str">
        <f t="shared" si="13"/>
        <v>A</v>
      </c>
      <c r="P125" s="142" t="s">
        <v>1655</v>
      </c>
      <c r="Q125" s="56"/>
      <c r="R125" s="57" t="str">
        <f t="shared" si="14"/>
        <v>-</v>
      </c>
      <c r="S125" s="102"/>
      <c r="T125" s="56" t="s">
        <v>1192</v>
      </c>
      <c r="U125" s="57" t="str">
        <f t="shared" si="11"/>
        <v>A</v>
      </c>
      <c r="V125" s="142" t="s">
        <v>1655</v>
      </c>
      <c r="W125" s="48">
        <f t="shared" si="15"/>
        <v>3</v>
      </c>
      <c r="X125" s="48">
        <f t="shared" si="16"/>
        <v>3</v>
      </c>
      <c r="Y125" s="5">
        <f t="shared" si="17"/>
        <v>100</v>
      </c>
      <c r="Z125" s="60">
        <f t="shared" si="18"/>
        <v>5</v>
      </c>
      <c r="AB125" s="2"/>
    </row>
    <row r="126" spans="2:28" ht="24.95" customHeight="1">
      <c r="B126" s="48">
        <f>Personal_Development!B127</f>
        <v>0</v>
      </c>
      <c r="C126" s="48">
        <f>Personal_Development!C127</f>
        <v>0</v>
      </c>
      <c r="D126" s="14" t="str">
        <f>Personal_Development!D127</f>
        <v>C12361</v>
      </c>
      <c r="E126" s="11" t="str">
        <f>Personal_Development!E127</f>
        <v>RUZILA BINTI ABU BAKAR</v>
      </c>
      <c r="F126" s="12" t="str">
        <f>Personal_Development!F127</f>
        <v>PRODUCTION NO.1 DEPARTMENT</v>
      </c>
      <c r="G126" s="12" t="str">
        <f>Personal_Development!G127</f>
        <v>ASSEMBLY PRODUCTION SECTION (APS)</v>
      </c>
      <c r="H126" s="40" t="str">
        <f>Personal_Development!H127</f>
        <v>SENIOR QC CHECKER</v>
      </c>
      <c r="I126" s="41" t="str">
        <f>Personal_Development!I127</f>
        <v>C2 PROD</v>
      </c>
      <c r="J126" s="78" t="str">
        <f>Personal_Development!J127</f>
        <v xml:space="preserve">C2 </v>
      </c>
      <c r="K126" s="56" t="s">
        <v>1192</v>
      </c>
      <c r="L126" s="57" t="str">
        <f t="shared" si="12"/>
        <v>A</v>
      </c>
      <c r="M126" s="137" t="s">
        <v>1605</v>
      </c>
      <c r="N126" s="56" t="s">
        <v>1192</v>
      </c>
      <c r="O126" s="57" t="str">
        <f t="shared" si="13"/>
        <v>A</v>
      </c>
      <c r="P126" s="145">
        <v>42962</v>
      </c>
      <c r="Q126" s="56"/>
      <c r="R126" s="57" t="str">
        <f t="shared" si="14"/>
        <v>-</v>
      </c>
      <c r="S126" s="102"/>
      <c r="T126" s="56" t="s">
        <v>1192</v>
      </c>
      <c r="U126" s="57" t="str">
        <f t="shared" si="11"/>
        <v>A</v>
      </c>
      <c r="V126" s="145">
        <v>42962</v>
      </c>
      <c r="W126" s="48">
        <f t="shared" si="15"/>
        <v>3</v>
      </c>
      <c r="X126" s="48">
        <f t="shared" si="16"/>
        <v>3</v>
      </c>
      <c r="Y126" s="5">
        <f t="shared" si="17"/>
        <v>100</v>
      </c>
      <c r="Z126" s="60">
        <f t="shared" si="18"/>
        <v>5</v>
      </c>
      <c r="AB126" s="2"/>
    </row>
    <row r="127" spans="2:28" ht="24.95" customHeight="1">
      <c r="B127" s="48">
        <f>Personal_Development!B128</f>
        <v>0</v>
      </c>
      <c r="C127" s="48">
        <f>Personal_Development!C128</f>
        <v>0</v>
      </c>
      <c r="D127" s="14" t="str">
        <f>Personal_Development!D128</f>
        <v>C12366</v>
      </c>
      <c r="E127" s="11" t="str">
        <f>Personal_Development!E128</f>
        <v>SITI MUNIRAH BINTI CHE YA</v>
      </c>
      <c r="F127" s="12" t="str">
        <f>Personal_Development!F128</f>
        <v>PRODUCTION NO.1 DEPARTMENT</v>
      </c>
      <c r="G127" s="12" t="str">
        <f>Personal_Development!G128</f>
        <v>ASSEMBLY PRODUCTION SECTION (APS)</v>
      </c>
      <c r="H127" s="40" t="str">
        <f>Personal_Development!H128</f>
        <v>SENIOR QC CHECKER</v>
      </c>
      <c r="I127" s="41" t="str">
        <f>Personal_Development!I128</f>
        <v>C2 PROD</v>
      </c>
      <c r="J127" s="78" t="str">
        <f>Personal_Development!J128</f>
        <v xml:space="preserve">C2 </v>
      </c>
      <c r="K127" s="56" t="s">
        <v>1192</v>
      </c>
      <c r="L127" s="57" t="str">
        <f t="shared" si="12"/>
        <v>A</v>
      </c>
      <c r="M127" s="137" t="s">
        <v>1605</v>
      </c>
      <c r="N127" s="56" t="s">
        <v>1192</v>
      </c>
      <c r="O127" s="57" t="str">
        <f t="shared" si="13"/>
        <v>A</v>
      </c>
      <c r="P127" s="145">
        <v>42935</v>
      </c>
      <c r="Q127" s="56"/>
      <c r="R127" s="57" t="str">
        <f t="shared" si="14"/>
        <v>-</v>
      </c>
      <c r="S127" s="102"/>
      <c r="T127" s="56" t="s">
        <v>1192</v>
      </c>
      <c r="U127" s="57" t="str">
        <f t="shared" si="11"/>
        <v>A</v>
      </c>
      <c r="V127" s="145">
        <v>42935</v>
      </c>
      <c r="W127" s="48">
        <f t="shared" si="15"/>
        <v>3</v>
      </c>
      <c r="X127" s="48">
        <f t="shared" si="16"/>
        <v>3</v>
      </c>
      <c r="Y127" s="5">
        <f t="shared" si="17"/>
        <v>100</v>
      </c>
      <c r="Z127" s="60">
        <f t="shared" si="18"/>
        <v>5</v>
      </c>
      <c r="AB127" s="2"/>
    </row>
    <row r="128" spans="2:28" ht="24.95" customHeight="1">
      <c r="B128" s="48">
        <f>Personal_Development!B129</f>
        <v>0</v>
      </c>
      <c r="C128" s="48">
        <f>Personal_Development!C129</f>
        <v>0</v>
      </c>
      <c r="D128" s="14" t="str">
        <f>Personal_Development!D129</f>
        <v>C12378</v>
      </c>
      <c r="E128" s="11" t="str">
        <f>Personal_Development!E129</f>
        <v>RUDZANA BINTI ABU BAKAR</v>
      </c>
      <c r="F128" s="12" t="str">
        <f>Personal_Development!F129</f>
        <v>PRODUCTION NO.1 DEPARTMENT</v>
      </c>
      <c r="G128" s="12" t="str">
        <f>Personal_Development!G129</f>
        <v>ASSEMBLY PRODUCTION SECTION (APS)</v>
      </c>
      <c r="H128" s="40" t="str">
        <f>Personal_Development!H129</f>
        <v>OPERATOR 1</v>
      </c>
      <c r="I128" s="41" t="str">
        <f>Personal_Development!I129</f>
        <v>C3 PROD</v>
      </c>
      <c r="J128" s="78" t="str">
        <f>Personal_Development!J129</f>
        <v xml:space="preserve">C3 </v>
      </c>
      <c r="K128" s="56" t="s">
        <v>1192</v>
      </c>
      <c r="L128" s="57" t="str">
        <f t="shared" si="12"/>
        <v>A</v>
      </c>
      <c r="M128" s="53">
        <v>42754</v>
      </c>
      <c r="N128" s="56" t="s">
        <v>1192</v>
      </c>
      <c r="O128" s="57" t="str">
        <f t="shared" si="13"/>
        <v>A</v>
      </c>
      <c r="P128" s="142" t="s">
        <v>1653</v>
      </c>
      <c r="Q128" s="56"/>
      <c r="R128" s="57" t="str">
        <f t="shared" si="14"/>
        <v>-</v>
      </c>
      <c r="S128" s="102"/>
      <c r="T128" s="56" t="s">
        <v>1192</v>
      </c>
      <c r="U128" s="57" t="str">
        <f t="shared" si="11"/>
        <v>A</v>
      </c>
      <c r="V128" s="142" t="s">
        <v>1653</v>
      </c>
      <c r="W128" s="48">
        <f t="shared" si="15"/>
        <v>3</v>
      </c>
      <c r="X128" s="48">
        <f t="shared" si="16"/>
        <v>3</v>
      </c>
      <c r="Y128" s="5">
        <f t="shared" si="17"/>
        <v>100</v>
      </c>
      <c r="Z128" s="60">
        <f t="shared" si="18"/>
        <v>5</v>
      </c>
      <c r="AB128" s="2"/>
    </row>
    <row r="129" spans="2:28" ht="24.95" customHeight="1">
      <c r="B129" s="48">
        <f>Personal_Development!B130</f>
        <v>0</v>
      </c>
      <c r="C129" s="48">
        <f>Personal_Development!C130</f>
        <v>0</v>
      </c>
      <c r="D129" s="14" t="str">
        <f>Personal_Development!D130</f>
        <v>C12382</v>
      </c>
      <c r="E129" s="11" t="str">
        <f>Personal_Development!E130</f>
        <v>NORAZLIN BINTI MOHD YUSOF</v>
      </c>
      <c r="F129" s="12" t="str">
        <f>Personal_Development!F130</f>
        <v>PRODUCTION NO.2 DEPARTMENT</v>
      </c>
      <c r="G129" s="12" t="str">
        <f>Personal_Development!G130</f>
        <v>MOLDING PRODUCTION SECTION (MPS)</v>
      </c>
      <c r="H129" s="40" t="str">
        <f>Personal_Development!H130</f>
        <v>SENIOR QC CHECKER</v>
      </c>
      <c r="I129" s="41" t="str">
        <f>Personal_Development!I130</f>
        <v>C2 PROD</v>
      </c>
      <c r="J129" s="78" t="str">
        <f>Personal_Development!J130</f>
        <v xml:space="preserve">C2 </v>
      </c>
      <c r="K129" s="56" t="s">
        <v>1192</v>
      </c>
      <c r="L129" s="57" t="str">
        <f t="shared" si="12"/>
        <v>A</v>
      </c>
      <c r="M129" s="53">
        <v>42895</v>
      </c>
      <c r="N129" s="56" t="s">
        <v>1192</v>
      </c>
      <c r="O129" s="57" t="str">
        <f t="shared" si="13"/>
        <v>A</v>
      </c>
      <c r="P129" s="142" t="s">
        <v>1651</v>
      </c>
      <c r="Q129" s="56"/>
      <c r="R129" s="57" t="str">
        <f t="shared" si="14"/>
        <v>-</v>
      </c>
      <c r="S129" s="142" t="s">
        <v>1652</v>
      </c>
      <c r="T129" s="56" t="s">
        <v>1192</v>
      </c>
      <c r="U129" s="57" t="str">
        <f t="shared" si="11"/>
        <v>A</v>
      </c>
      <c r="V129" s="142" t="s">
        <v>1651</v>
      </c>
      <c r="W129" s="48">
        <f t="shared" si="15"/>
        <v>3</v>
      </c>
      <c r="X129" s="48">
        <f t="shared" si="16"/>
        <v>3</v>
      </c>
      <c r="Y129" s="5">
        <f t="shared" si="17"/>
        <v>100</v>
      </c>
      <c r="Z129" s="60">
        <f t="shared" si="18"/>
        <v>5</v>
      </c>
      <c r="AB129" s="2"/>
    </row>
    <row r="130" spans="2:28" ht="24.95" customHeight="1">
      <c r="B130" s="48">
        <f>Personal_Development!B131</f>
        <v>0</v>
      </c>
      <c r="C130" s="48">
        <f>Personal_Development!C131</f>
        <v>0</v>
      </c>
      <c r="D130" s="14" t="str">
        <f>Personal_Development!D131</f>
        <v>C12400</v>
      </c>
      <c r="E130" s="11" t="str">
        <f>Personal_Development!E131</f>
        <v>NOR ZULIANA BINTI ISMAIL</v>
      </c>
      <c r="F130" s="12" t="str">
        <f>Personal_Development!F131</f>
        <v>PRODUCTION NO.1 DEPARTMENT</v>
      </c>
      <c r="G130" s="12" t="str">
        <f>Personal_Development!G131</f>
        <v>ASSEMBLY PRODUCTION SECTION (APS)</v>
      </c>
      <c r="H130" s="40" t="str">
        <f>Personal_Development!H131</f>
        <v>SENIOR QC CHECKER</v>
      </c>
      <c r="I130" s="41" t="str">
        <f>Personal_Development!I131</f>
        <v>C2 PROD</v>
      </c>
      <c r="J130" s="78" t="str">
        <f>Personal_Development!J131</f>
        <v xml:space="preserve">C2 </v>
      </c>
      <c r="K130" s="56" t="s">
        <v>1192</v>
      </c>
      <c r="L130" s="57" t="str">
        <f t="shared" si="12"/>
        <v>A</v>
      </c>
      <c r="M130" s="137" t="s">
        <v>1606</v>
      </c>
      <c r="N130" s="56" t="s">
        <v>1192</v>
      </c>
      <c r="O130" s="57" t="str">
        <f t="shared" si="13"/>
        <v>A</v>
      </c>
      <c r="P130" s="142" t="s">
        <v>1653</v>
      </c>
      <c r="Q130" s="56"/>
      <c r="R130" s="57" t="str">
        <f t="shared" si="14"/>
        <v>-</v>
      </c>
      <c r="S130" s="102"/>
      <c r="T130" s="56" t="s">
        <v>1192</v>
      </c>
      <c r="U130" s="57" t="str">
        <f t="shared" si="11"/>
        <v>A</v>
      </c>
      <c r="V130" s="142" t="s">
        <v>1653</v>
      </c>
      <c r="W130" s="48">
        <f t="shared" si="15"/>
        <v>3</v>
      </c>
      <c r="X130" s="48">
        <f t="shared" si="16"/>
        <v>3</v>
      </c>
      <c r="Y130" s="5">
        <f t="shared" si="17"/>
        <v>100</v>
      </c>
      <c r="Z130" s="60">
        <f t="shared" si="18"/>
        <v>5</v>
      </c>
      <c r="AB130" s="2"/>
    </row>
    <row r="131" spans="2:28" ht="24.95" customHeight="1">
      <c r="B131" s="48">
        <f>Personal_Development!B132</f>
        <v>0</v>
      </c>
      <c r="C131" s="48">
        <f>Personal_Development!C132</f>
        <v>0</v>
      </c>
      <c r="D131" s="14" t="str">
        <f>Personal_Development!D132</f>
        <v>C12401</v>
      </c>
      <c r="E131" s="11" t="str">
        <f>Personal_Development!E132</f>
        <v>LOKMAN NURHAKIM BIN ARIFFIN</v>
      </c>
      <c r="F131" s="12" t="str">
        <f>Personal_Development!F132</f>
        <v>PRODUCTION NO.2 DEPARTMENT</v>
      </c>
      <c r="G131" s="12" t="str">
        <f>Personal_Development!G132</f>
        <v>MOLDING PRODUCTION SECTION (MPS)</v>
      </c>
      <c r="H131" s="40" t="str">
        <f>Personal_Development!H132</f>
        <v>LINE LEADER</v>
      </c>
      <c r="I131" s="41" t="str">
        <f>Personal_Development!I132</f>
        <v>C2 PROD</v>
      </c>
      <c r="J131" s="78" t="str">
        <f>Personal_Development!J132</f>
        <v xml:space="preserve">C2 </v>
      </c>
      <c r="K131" s="56" t="s">
        <v>1192</v>
      </c>
      <c r="L131" s="57" t="str">
        <f t="shared" si="12"/>
        <v>A</v>
      </c>
      <c r="M131" s="53">
        <v>43020</v>
      </c>
      <c r="N131" s="56" t="s">
        <v>1192</v>
      </c>
      <c r="O131" s="57" t="str">
        <f t="shared" si="13"/>
        <v>A</v>
      </c>
      <c r="P131" s="145">
        <v>42976</v>
      </c>
      <c r="Q131" s="56"/>
      <c r="R131" s="57" t="str">
        <f t="shared" si="14"/>
        <v>-</v>
      </c>
      <c r="S131" s="102"/>
      <c r="T131" s="56" t="s">
        <v>1192</v>
      </c>
      <c r="U131" s="57" t="str">
        <f t="shared" ref="U131:U194" si="19">IF(AND(T131="Y",V131&lt;&gt;""),"A","-")</f>
        <v>A</v>
      </c>
      <c r="V131" s="145">
        <v>42976</v>
      </c>
      <c r="W131" s="48">
        <f t="shared" si="15"/>
        <v>3</v>
      </c>
      <c r="X131" s="48">
        <f t="shared" si="16"/>
        <v>3</v>
      </c>
      <c r="Y131" s="5">
        <f t="shared" si="17"/>
        <v>100</v>
      </c>
      <c r="Z131" s="60">
        <f t="shared" si="18"/>
        <v>5</v>
      </c>
      <c r="AB131" s="2"/>
    </row>
    <row r="132" spans="2:28" ht="24.95" customHeight="1">
      <c r="B132" s="48">
        <f>Personal_Development!B133</f>
        <v>0</v>
      </c>
      <c r="C132" s="48">
        <f>Personal_Development!C133</f>
        <v>0</v>
      </c>
      <c r="D132" s="14" t="str">
        <f>Personal_Development!D133</f>
        <v>C12407</v>
      </c>
      <c r="E132" s="11" t="str">
        <f>Personal_Development!E133</f>
        <v>SURIYANI BINTI HASSAN</v>
      </c>
      <c r="F132" s="12" t="str">
        <f>Personal_Development!F133</f>
        <v>PRODUCTION NO.1 DEPARTMENT</v>
      </c>
      <c r="G132" s="12" t="str">
        <f>Personal_Development!G133</f>
        <v>ASSEMBLY PRODUCTION SECTION (APS)</v>
      </c>
      <c r="H132" s="40" t="str">
        <f>Personal_Development!H133</f>
        <v>LINE LEADER</v>
      </c>
      <c r="I132" s="41" t="str">
        <f>Personal_Development!I133</f>
        <v>C2 PROD</v>
      </c>
      <c r="J132" s="78" t="str">
        <f>Personal_Development!J133</f>
        <v xml:space="preserve">C2 </v>
      </c>
      <c r="K132" s="56" t="s">
        <v>1192</v>
      </c>
      <c r="L132" s="57" t="str">
        <f t="shared" ref="L132:L195" si="20">IF(AND(K132="Y",M132&lt;&gt;""),"A","-")</f>
        <v>A</v>
      </c>
      <c r="M132" s="137" t="s">
        <v>1605</v>
      </c>
      <c r="N132" s="56" t="s">
        <v>1192</v>
      </c>
      <c r="O132" s="57" t="str">
        <f t="shared" ref="O132:O195" si="21">IF(AND(N132="Y",P132&lt;&gt;""),"A","-")</f>
        <v>A</v>
      </c>
      <c r="P132" s="142" t="s">
        <v>1651</v>
      </c>
      <c r="Q132" s="56"/>
      <c r="R132" s="57" t="str">
        <f t="shared" ref="R132:R195" si="22">IF(AND(Q132="Y",S132&lt;&gt;""),"A","-")</f>
        <v>-</v>
      </c>
      <c r="S132" s="102"/>
      <c r="T132" s="56" t="s">
        <v>1192</v>
      </c>
      <c r="U132" s="57" t="str">
        <f t="shared" si="19"/>
        <v>A</v>
      </c>
      <c r="V132" s="142" t="s">
        <v>1651</v>
      </c>
      <c r="W132" s="48">
        <f t="shared" ref="W132:W195" si="23">COUNTIF($K132:$V132,"Y")</f>
        <v>3</v>
      </c>
      <c r="X132" s="48">
        <f t="shared" ref="X132:X195" si="24">COUNTIF($K132:$V132,"A")</f>
        <v>3</v>
      </c>
      <c r="Y132" s="5">
        <f t="shared" ref="Y132:Y195" si="25">IFERROR($X132/$W132*100,0)</f>
        <v>100</v>
      </c>
      <c r="Z132" s="60">
        <f t="shared" si="18"/>
        <v>5</v>
      </c>
      <c r="AB132" s="2"/>
    </row>
    <row r="133" spans="2:28" ht="24.95" customHeight="1">
      <c r="B133" s="48">
        <f>Personal_Development!B134</f>
        <v>0</v>
      </c>
      <c r="C133" s="48">
        <f>Personal_Development!C134</f>
        <v>0</v>
      </c>
      <c r="D133" s="14" t="str">
        <f>Personal_Development!D134</f>
        <v>C12408</v>
      </c>
      <c r="E133" s="11" t="str">
        <f>Personal_Development!E134</f>
        <v>NORAZILA BINTI ABU BAKAR</v>
      </c>
      <c r="F133" s="12" t="str">
        <f>Personal_Development!F134</f>
        <v>PRODUCTION NO.1 DEPARTMENT</v>
      </c>
      <c r="G133" s="12" t="str">
        <f>Personal_Development!G134</f>
        <v>ASSEMBLY PRODUCTION SECTION (APS)</v>
      </c>
      <c r="H133" s="40" t="str">
        <f>Personal_Development!H134</f>
        <v>LINE LEADER</v>
      </c>
      <c r="I133" s="41" t="str">
        <f>Personal_Development!I134</f>
        <v>C2 PROD</v>
      </c>
      <c r="J133" s="78" t="str">
        <f>Personal_Development!J134</f>
        <v xml:space="preserve">C2 </v>
      </c>
      <c r="K133" s="56" t="s">
        <v>1192</v>
      </c>
      <c r="L133" s="57" t="str">
        <f t="shared" si="20"/>
        <v>A</v>
      </c>
      <c r="M133" s="137" t="s">
        <v>1602</v>
      </c>
      <c r="N133" s="56" t="s">
        <v>1192</v>
      </c>
      <c r="O133" s="57" t="str">
        <f t="shared" si="21"/>
        <v>A</v>
      </c>
      <c r="P133" s="142" t="s">
        <v>1602</v>
      </c>
      <c r="Q133" s="56"/>
      <c r="R133" s="57" t="str">
        <f t="shared" si="22"/>
        <v>-</v>
      </c>
      <c r="S133" s="102"/>
      <c r="T133" s="56" t="s">
        <v>1192</v>
      </c>
      <c r="U133" s="57" t="str">
        <f t="shared" si="19"/>
        <v>A</v>
      </c>
      <c r="V133" s="142" t="s">
        <v>1602</v>
      </c>
      <c r="W133" s="48">
        <f t="shared" si="23"/>
        <v>3</v>
      </c>
      <c r="X133" s="48">
        <f t="shared" si="24"/>
        <v>3</v>
      </c>
      <c r="Y133" s="5">
        <f t="shared" si="25"/>
        <v>100</v>
      </c>
      <c r="Z133" s="60">
        <f t="shared" ref="Z133:Z196" si="26">ROUND(IF($Y133&gt;=80,"5",IF($Y133&gt;=60,"4",IF($Y133&gt;=40,"3",IF($Y133&gt;=21,"2",IF($Y133&lt;=20,"1"))))),2)</f>
        <v>5</v>
      </c>
      <c r="AB133" s="2"/>
    </row>
    <row r="134" spans="2:28" ht="24.95" customHeight="1">
      <c r="B134" s="48" t="str">
        <f>Personal_Development!B135</f>
        <v>R</v>
      </c>
      <c r="C134" s="48">
        <f>Personal_Development!C135</f>
        <v>0</v>
      </c>
      <c r="D134" s="14" t="str">
        <f>Personal_Development!D135</f>
        <v>C12409</v>
      </c>
      <c r="E134" s="11" t="str">
        <f>Personal_Development!E135</f>
        <v>NOR ELYANA BINTI OSMAN</v>
      </c>
      <c r="F134" s="12" t="str">
        <f>Personal_Development!F135</f>
        <v>PRODUCTION NO.1 DEPARTMENT</v>
      </c>
      <c r="G134" s="12" t="str">
        <f>Personal_Development!G135</f>
        <v>ASSEMBLY PRODUCTION SECTION (APS)</v>
      </c>
      <c r="H134" s="40" t="str">
        <f>Personal_Development!H135</f>
        <v>SENIOR QC CHECKER</v>
      </c>
      <c r="I134" s="41" t="str">
        <f>Personal_Development!I135</f>
        <v>C2 PROD</v>
      </c>
      <c r="J134" s="78" t="str">
        <f>Personal_Development!J135</f>
        <v xml:space="preserve">C2 </v>
      </c>
      <c r="K134" s="56" t="s">
        <v>1192</v>
      </c>
      <c r="L134" s="57" t="str">
        <f t="shared" si="20"/>
        <v>-</v>
      </c>
      <c r="M134" s="53"/>
      <c r="N134" s="56" t="s">
        <v>1192</v>
      </c>
      <c r="O134" s="57" t="str">
        <f t="shared" si="21"/>
        <v>-</v>
      </c>
      <c r="P134" s="102"/>
      <c r="Q134" s="56"/>
      <c r="R134" s="57" t="str">
        <f t="shared" si="22"/>
        <v>-</v>
      </c>
      <c r="S134" s="102"/>
      <c r="T134" s="56" t="s">
        <v>1192</v>
      </c>
      <c r="U134" s="57" t="str">
        <f t="shared" si="19"/>
        <v>-</v>
      </c>
      <c r="V134" s="102"/>
      <c r="W134" s="48">
        <f t="shared" si="23"/>
        <v>3</v>
      </c>
      <c r="X134" s="48">
        <f t="shared" si="24"/>
        <v>0</v>
      </c>
      <c r="Y134" s="5">
        <f t="shared" si="25"/>
        <v>0</v>
      </c>
      <c r="Z134" s="60">
        <f t="shared" si="26"/>
        <v>1</v>
      </c>
      <c r="AB134" s="2"/>
    </row>
    <row r="135" spans="2:28" ht="24.95" customHeight="1">
      <c r="B135" s="48">
        <f>Personal_Development!B136</f>
        <v>0</v>
      </c>
      <c r="C135" s="48">
        <f>Personal_Development!C136</f>
        <v>0</v>
      </c>
      <c r="D135" s="14" t="str">
        <f>Personal_Development!D136</f>
        <v>C12412</v>
      </c>
      <c r="E135" s="11" t="str">
        <f>Personal_Development!E136</f>
        <v>SYAHZILA BINTI SHARIFF</v>
      </c>
      <c r="F135" s="12" t="str">
        <f>Personal_Development!F136</f>
        <v>PRODUCTION NO.1 DEPARTMENT</v>
      </c>
      <c r="G135" s="12" t="str">
        <f>Personal_Development!G136</f>
        <v>ASSEMBLY PRODUCTION SECTION (APS)</v>
      </c>
      <c r="H135" s="40" t="str">
        <f>Personal_Development!H136</f>
        <v>SENIOR QC CHECKER</v>
      </c>
      <c r="I135" s="41" t="str">
        <f>Personal_Development!I136</f>
        <v>C2 PROD</v>
      </c>
      <c r="J135" s="78" t="str">
        <f>Personal_Development!J136</f>
        <v xml:space="preserve">C2 </v>
      </c>
      <c r="K135" s="56" t="s">
        <v>1192</v>
      </c>
      <c r="L135" s="57" t="str">
        <f t="shared" si="20"/>
        <v>A</v>
      </c>
      <c r="M135" s="137" t="s">
        <v>1602</v>
      </c>
      <c r="N135" s="56" t="s">
        <v>1192</v>
      </c>
      <c r="O135" s="57" t="str">
        <f t="shared" si="21"/>
        <v>A</v>
      </c>
      <c r="P135" s="137" t="s">
        <v>1607</v>
      </c>
      <c r="Q135" s="56"/>
      <c r="R135" s="57" t="str">
        <f t="shared" si="22"/>
        <v>-</v>
      </c>
      <c r="S135" s="102"/>
      <c r="T135" s="56" t="s">
        <v>1192</v>
      </c>
      <c r="U135" s="57" t="str">
        <f t="shared" si="19"/>
        <v>A</v>
      </c>
      <c r="V135" s="137" t="s">
        <v>1607</v>
      </c>
      <c r="W135" s="48">
        <f t="shared" si="23"/>
        <v>3</v>
      </c>
      <c r="X135" s="48">
        <f t="shared" si="24"/>
        <v>3</v>
      </c>
      <c r="Y135" s="5">
        <f t="shared" si="25"/>
        <v>100</v>
      </c>
      <c r="Z135" s="60">
        <f t="shared" si="26"/>
        <v>5</v>
      </c>
      <c r="AB135" s="2"/>
    </row>
    <row r="136" spans="2:28" ht="24.95" customHeight="1">
      <c r="B136" s="48">
        <f>Personal_Development!B137</f>
        <v>0</v>
      </c>
      <c r="C136" s="48">
        <f>Personal_Development!C137</f>
        <v>0</v>
      </c>
      <c r="D136" s="14" t="str">
        <f>Personal_Development!D137</f>
        <v>C12414</v>
      </c>
      <c r="E136" s="11" t="str">
        <f>Personal_Development!E137</f>
        <v>NORAFIZAH BINTI SALI</v>
      </c>
      <c r="F136" s="12" t="str">
        <f>Personal_Development!F137</f>
        <v>PRODUCTION NO.1 DEPARTMENT</v>
      </c>
      <c r="G136" s="12" t="str">
        <f>Personal_Development!G137</f>
        <v>ASSEMBLY PRODUCTION SECTION (APS)</v>
      </c>
      <c r="H136" s="40" t="str">
        <f>Personal_Development!H137</f>
        <v>SENIOR QC CHECKER</v>
      </c>
      <c r="I136" s="41" t="str">
        <f>Personal_Development!I137</f>
        <v>C2 PROD</v>
      </c>
      <c r="J136" s="78" t="str">
        <f>Personal_Development!J137</f>
        <v xml:space="preserve">C2 </v>
      </c>
      <c r="K136" s="56" t="s">
        <v>1192</v>
      </c>
      <c r="L136" s="57" t="str">
        <f t="shared" si="20"/>
        <v>A</v>
      </c>
      <c r="M136" s="142" t="s">
        <v>1710</v>
      </c>
      <c r="N136" s="56" t="s">
        <v>1192</v>
      </c>
      <c r="O136" s="57" t="str">
        <f t="shared" si="21"/>
        <v>A</v>
      </c>
      <c r="P136" s="145">
        <v>42886</v>
      </c>
      <c r="Q136" s="56"/>
      <c r="R136" s="57" t="str">
        <f t="shared" si="22"/>
        <v>-</v>
      </c>
      <c r="S136" s="102"/>
      <c r="T136" s="56" t="s">
        <v>1192</v>
      </c>
      <c r="U136" s="57" t="str">
        <f t="shared" si="19"/>
        <v>A</v>
      </c>
      <c r="V136" s="145">
        <v>42886</v>
      </c>
      <c r="W136" s="48">
        <f t="shared" si="23"/>
        <v>3</v>
      </c>
      <c r="X136" s="48">
        <f t="shared" si="24"/>
        <v>3</v>
      </c>
      <c r="Y136" s="5">
        <f t="shared" si="25"/>
        <v>100</v>
      </c>
      <c r="Z136" s="60">
        <f t="shared" si="26"/>
        <v>5</v>
      </c>
      <c r="AB136" s="2"/>
    </row>
    <row r="137" spans="2:28" ht="24.95" customHeight="1">
      <c r="B137" s="48">
        <f>Personal_Development!B138</f>
        <v>0</v>
      </c>
      <c r="C137" s="48">
        <f>Personal_Development!C138</f>
        <v>0</v>
      </c>
      <c r="D137" s="14" t="str">
        <f>Personal_Development!D138</f>
        <v>C12421</v>
      </c>
      <c r="E137" s="11" t="str">
        <f>Personal_Development!E138</f>
        <v>SULKIFLI BIN YAAKUB</v>
      </c>
      <c r="F137" s="12" t="str">
        <f>Personal_Development!F138</f>
        <v>PRODUCTION NO.2 DEPARTMENT</v>
      </c>
      <c r="G137" s="12" t="str">
        <f>Personal_Development!G138</f>
        <v>MOLDING PRODUCTION SECTION (MPS)</v>
      </c>
      <c r="H137" s="40" t="str">
        <f>Personal_Development!H138</f>
        <v>OPERATOR 1</v>
      </c>
      <c r="I137" s="41" t="str">
        <f>Personal_Development!I138</f>
        <v>C3 PROD</v>
      </c>
      <c r="J137" s="78" t="str">
        <f>Personal_Development!J138</f>
        <v xml:space="preserve">C3 </v>
      </c>
      <c r="K137" s="56" t="s">
        <v>1192</v>
      </c>
      <c r="L137" s="57" t="str">
        <f t="shared" si="20"/>
        <v>A</v>
      </c>
      <c r="M137" s="164">
        <v>42895</v>
      </c>
      <c r="N137" s="56" t="s">
        <v>1192</v>
      </c>
      <c r="O137" s="57" t="str">
        <f t="shared" si="21"/>
        <v>A</v>
      </c>
      <c r="P137" s="102">
        <v>43087</v>
      </c>
      <c r="Q137" s="56"/>
      <c r="R137" s="57" t="str">
        <f t="shared" si="22"/>
        <v>-</v>
      </c>
      <c r="S137" s="102"/>
      <c r="T137" s="56" t="s">
        <v>1192</v>
      </c>
      <c r="U137" s="57" t="str">
        <f t="shared" si="19"/>
        <v>A</v>
      </c>
      <c r="V137" s="102">
        <v>43087</v>
      </c>
      <c r="W137" s="48">
        <f t="shared" si="23"/>
        <v>3</v>
      </c>
      <c r="X137" s="48">
        <f t="shared" si="24"/>
        <v>3</v>
      </c>
      <c r="Y137" s="5">
        <f t="shared" si="25"/>
        <v>100</v>
      </c>
      <c r="Z137" s="60">
        <f t="shared" si="26"/>
        <v>5</v>
      </c>
      <c r="AB137" s="2"/>
    </row>
    <row r="138" spans="2:28" ht="24.95" customHeight="1">
      <c r="B138" s="48">
        <f>Personal_Development!B139</f>
        <v>0</v>
      </c>
      <c r="C138" s="48">
        <f>Personal_Development!C139</f>
        <v>0</v>
      </c>
      <c r="D138" s="14" t="str">
        <f>Personal_Development!D139</f>
        <v>C12430</v>
      </c>
      <c r="E138" s="11" t="str">
        <f>Personal_Development!E139</f>
        <v>HERMAN BIN RASUL</v>
      </c>
      <c r="F138" s="12" t="str">
        <f>Personal_Development!F139</f>
        <v>PRODUCTION NO.1 DEPARTMENT</v>
      </c>
      <c r="G138" s="12" t="str">
        <f>Personal_Development!G139</f>
        <v>ASSEMBLY PRODUCTION SECTION (APS)</v>
      </c>
      <c r="H138" s="40" t="str">
        <f>Personal_Development!H139</f>
        <v>SENIOR QC CHECKER</v>
      </c>
      <c r="I138" s="41" t="str">
        <f>Personal_Development!I139</f>
        <v>C2 PROD</v>
      </c>
      <c r="J138" s="78" t="str">
        <f>Personal_Development!J139</f>
        <v xml:space="preserve">C2 </v>
      </c>
      <c r="K138" s="56" t="s">
        <v>1192</v>
      </c>
      <c r="L138" s="57" t="str">
        <f t="shared" si="20"/>
        <v>A</v>
      </c>
      <c r="M138" s="137" t="s">
        <v>1602</v>
      </c>
      <c r="N138" s="56" t="s">
        <v>1192</v>
      </c>
      <c r="O138" s="57" t="str">
        <f t="shared" si="21"/>
        <v>A</v>
      </c>
      <c r="P138" s="145">
        <v>42886</v>
      </c>
      <c r="Q138" s="56"/>
      <c r="R138" s="57" t="str">
        <f t="shared" si="22"/>
        <v>-</v>
      </c>
      <c r="S138" s="102"/>
      <c r="T138" s="56" t="s">
        <v>1192</v>
      </c>
      <c r="U138" s="57" t="str">
        <f t="shared" si="19"/>
        <v>A</v>
      </c>
      <c r="V138" s="145">
        <v>42886</v>
      </c>
      <c r="W138" s="48">
        <f t="shared" si="23"/>
        <v>3</v>
      </c>
      <c r="X138" s="48">
        <f t="shared" si="24"/>
        <v>3</v>
      </c>
      <c r="Y138" s="5">
        <f t="shared" si="25"/>
        <v>100</v>
      </c>
      <c r="Z138" s="60">
        <f t="shared" si="26"/>
        <v>5</v>
      </c>
      <c r="AB138" s="2"/>
    </row>
    <row r="139" spans="2:28" ht="24.95" customHeight="1">
      <c r="B139" s="48">
        <f>Personal_Development!B140</f>
        <v>0</v>
      </c>
      <c r="C139" s="48">
        <f>Personal_Development!C140</f>
        <v>0</v>
      </c>
      <c r="D139" s="14" t="str">
        <f>Personal_Development!D140</f>
        <v>C12431</v>
      </c>
      <c r="E139" s="11" t="str">
        <f>Personal_Development!E140</f>
        <v>KANAGESWARI A/P MUNISAMY</v>
      </c>
      <c r="F139" s="12" t="str">
        <f>Personal_Development!F140</f>
        <v>PRODUCTION NO.1 DEPARTMENT</v>
      </c>
      <c r="G139" s="12" t="str">
        <f>Personal_Development!G140</f>
        <v>ASSEMBLY PRODUCTION SECTION (APS)</v>
      </c>
      <c r="H139" s="40" t="str">
        <f>Personal_Development!H140</f>
        <v>SENIOR QC CHECKER</v>
      </c>
      <c r="I139" s="41" t="str">
        <f>Personal_Development!I140</f>
        <v>C2 PROD</v>
      </c>
      <c r="J139" s="78" t="str">
        <f>Personal_Development!J140</f>
        <v xml:space="preserve">C2 </v>
      </c>
      <c r="K139" s="56" t="s">
        <v>1192</v>
      </c>
      <c r="L139" s="57" t="str">
        <f t="shared" si="20"/>
        <v>A</v>
      </c>
      <c r="M139" s="137" t="s">
        <v>1605</v>
      </c>
      <c r="N139" s="56" t="s">
        <v>1192</v>
      </c>
      <c r="O139" s="57" t="str">
        <f t="shared" si="21"/>
        <v>A</v>
      </c>
      <c r="P139" s="142" t="s">
        <v>1651</v>
      </c>
      <c r="Q139" s="56"/>
      <c r="R139" s="57" t="str">
        <f t="shared" si="22"/>
        <v>-</v>
      </c>
      <c r="S139" s="102"/>
      <c r="T139" s="56" t="s">
        <v>1192</v>
      </c>
      <c r="U139" s="57" t="str">
        <f t="shared" si="19"/>
        <v>A</v>
      </c>
      <c r="V139" s="142" t="s">
        <v>1651</v>
      </c>
      <c r="W139" s="48">
        <f t="shared" si="23"/>
        <v>3</v>
      </c>
      <c r="X139" s="48">
        <f t="shared" si="24"/>
        <v>3</v>
      </c>
      <c r="Y139" s="5">
        <f t="shared" si="25"/>
        <v>100</v>
      </c>
      <c r="Z139" s="60">
        <f t="shared" si="26"/>
        <v>5</v>
      </c>
      <c r="AB139" s="2"/>
    </row>
    <row r="140" spans="2:28" ht="24.95" customHeight="1">
      <c r="B140" s="48">
        <f>Personal_Development!B141</f>
        <v>0</v>
      </c>
      <c r="C140" s="48">
        <f>Personal_Development!C141</f>
        <v>0</v>
      </c>
      <c r="D140" s="14" t="str">
        <f>Personal_Development!D141</f>
        <v>C12455</v>
      </c>
      <c r="E140" s="11" t="str">
        <f>Personal_Development!E141</f>
        <v>ROSLIZAN BIN ABDUL RAZAK</v>
      </c>
      <c r="F140" s="12" t="str">
        <f>Personal_Development!F141</f>
        <v>PRODUCTION NO.2 DEPARTMENT</v>
      </c>
      <c r="G140" s="12" t="str">
        <f>Personal_Development!G141</f>
        <v>MOLDING ENGINEERING SECTION (MES)</v>
      </c>
      <c r="H140" s="40" t="str">
        <f>Personal_Development!H141</f>
        <v>SENIOR TECHNICIAN</v>
      </c>
      <c r="I140" s="41" t="str">
        <f>Personal_Development!I141</f>
        <v>C1 PROD</v>
      </c>
      <c r="J140" s="78" t="str">
        <f>Personal_Development!J141</f>
        <v xml:space="preserve">C1 </v>
      </c>
      <c r="K140" s="56" t="s">
        <v>1192</v>
      </c>
      <c r="L140" s="57" t="str">
        <f t="shared" si="20"/>
        <v>A</v>
      </c>
      <c r="M140" s="142" t="s">
        <v>1708</v>
      </c>
      <c r="N140" s="56" t="s">
        <v>1192</v>
      </c>
      <c r="O140" s="57" t="str">
        <f t="shared" si="21"/>
        <v>A</v>
      </c>
      <c r="P140" s="142" t="s">
        <v>1653</v>
      </c>
      <c r="Q140" s="56"/>
      <c r="R140" s="57" t="str">
        <f t="shared" si="22"/>
        <v>-</v>
      </c>
      <c r="S140" s="102"/>
      <c r="T140" s="56" t="s">
        <v>1192</v>
      </c>
      <c r="U140" s="57" t="str">
        <f t="shared" si="19"/>
        <v>A</v>
      </c>
      <c r="V140" s="142" t="s">
        <v>1653</v>
      </c>
      <c r="W140" s="48">
        <f t="shared" si="23"/>
        <v>3</v>
      </c>
      <c r="X140" s="48">
        <f t="shared" si="24"/>
        <v>3</v>
      </c>
      <c r="Y140" s="5">
        <f t="shared" si="25"/>
        <v>100</v>
      </c>
      <c r="Z140" s="60">
        <f t="shared" si="26"/>
        <v>5</v>
      </c>
      <c r="AB140" s="2"/>
    </row>
    <row r="141" spans="2:28" ht="24.95" customHeight="1">
      <c r="B141" s="48">
        <f>Personal_Development!B142</f>
        <v>0</v>
      </c>
      <c r="C141" s="48">
        <f>Personal_Development!C142</f>
        <v>0</v>
      </c>
      <c r="D141" s="14" t="str">
        <f>Personal_Development!D142</f>
        <v>C12458</v>
      </c>
      <c r="E141" s="11" t="str">
        <f>Personal_Development!E142</f>
        <v>NORSYAZWANI BINTI ZAIMI</v>
      </c>
      <c r="F141" s="12" t="str">
        <f>Personal_Development!F142</f>
        <v>PRODUCTION NO.1 DEPARTMENT</v>
      </c>
      <c r="G141" s="12" t="str">
        <f>Personal_Development!G142</f>
        <v>ASSEMBLY PRODUCTION SECTION (APS)</v>
      </c>
      <c r="H141" s="40" t="str">
        <f>Personal_Development!H142</f>
        <v>LINE LEADER</v>
      </c>
      <c r="I141" s="41" t="str">
        <f>Personal_Development!I142</f>
        <v>C2 PROD</v>
      </c>
      <c r="J141" s="78" t="str">
        <f>Personal_Development!J142</f>
        <v xml:space="preserve">C2 </v>
      </c>
      <c r="K141" s="56" t="s">
        <v>1192</v>
      </c>
      <c r="L141" s="57" t="str">
        <f t="shared" si="20"/>
        <v>A</v>
      </c>
      <c r="M141" s="137" t="s">
        <v>1602</v>
      </c>
      <c r="N141" s="56" t="s">
        <v>1192</v>
      </c>
      <c r="O141" s="57" t="str">
        <f t="shared" si="21"/>
        <v>A</v>
      </c>
      <c r="P141" s="137" t="s">
        <v>1603</v>
      </c>
      <c r="Q141" s="56"/>
      <c r="R141" s="57" t="str">
        <f t="shared" si="22"/>
        <v>-</v>
      </c>
      <c r="S141" s="102"/>
      <c r="T141" s="56" t="s">
        <v>1192</v>
      </c>
      <c r="U141" s="57" t="str">
        <f t="shared" si="19"/>
        <v>A</v>
      </c>
      <c r="V141" s="137" t="s">
        <v>1603</v>
      </c>
      <c r="W141" s="48">
        <f t="shared" si="23"/>
        <v>3</v>
      </c>
      <c r="X141" s="48">
        <f t="shared" si="24"/>
        <v>3</v>
      </c>
      <c r="Y141" s="5">
        <f t="shared" si="25"/>
        <v>100</v>
      </c>
      <c r="Z141" s="60">
        <f t="shared" si="26"/>
        <v>5</v>
      </c>
      <c r="AB141" s="2"/>
    </row>
    <row r="142" spans="2:28" ht="24.95" customHeight="1">
      <c r="B142" s="48">
        <f>Personal_Development!B143</f>
        <v>0</v>
      </c>
      <c r="C142" s="48">
        <f>Personal_Development!C143</f>
        <v>0</v>
      </c>
      <c r="D142" s="14" t="str">
        <f>Personal_Development!D143</f>
        <v>C12462</v>
      </c>
      <c r="E142" s="11" t="str">
        <f>Personal_Development!E143</f>
        <v>ZURAIDAH BINTI YUSOP</v>
      </c>
      <c r="F142" s="12" t="str">
        <f>Personal_Development!F143</f>
        <v>PRODUCTION NO.1 DEPARTMENT</v>
      </c>
      <c r="G142" s="12" t="str">
        <f>Personal_Development!G143</f>
        <v>ASSEMBLY PRODUCTION SECTION (APS)</v>
      </c>
      <c r="H142" s="40" t="str">
        <f>Personal_Development!H143</f>
        <v>SENIOR QC CHECKER</v>
      </c>
      <c r="I142" s="41" t="str">
        <f>Personal_Development!I143</f>
        <v>C2 PROD</v>
      </c>
      <c r="J142" s="78" t="str">
        <f>Personal_Development!J143</f>
        <v xml:space="preserve">C2 </v>
      </c>
      <c r="K142" s="56" t="s">
        <v>1192</v>
      </c>
      <c r="L142" s="57" t="str">
        <f t="shared" si="20"/>
        <v>A</v>
      </c>
      <c r="M142" s="142" t="s">
        <v>1653</v>
      </c>
      <c r="N142" s="56" t="s">
        <v>1192</v>
      </c>
      <c r="O142" s="57" t="str">
        <f t="shared" si="21"/>
        <v>A</v>
      </c>
      <c r="P142" s="145">
        <v>42886</v>
      </c>
      <c r="Q142" s="56"/>
      <c r="R142" s="57" t="str">
        <f t="shared" si="22"/>
        <v>-</v>
      </c>
      <c r="S142" s="102"/>
      <c r="T142" s="56" t="s">
        <v>1192</v>
      </c>
      <c r="U142" s="57" t="str">
        <f t="shared" si="19"/>
        <v>A</v>
      </c>
      <c r="V142" s="145">
        <v>42886</v>
      </c>
      <c r="W142" s="48">
        <f t="shared" si="23"/>
        <v>3</v>
      </c>
      <c r="X142" s="48">
        <f t="shared" si="24"/>
        <v>3</v>
      </c>
      <c r="Y142" s="5">
        <f t="shared" si="25"/>
        <v>100</v>
      </c>
      <c r="Z142" s="60">
        <f t="shared" si="26"/>
        <v>5</v>
      </c>
      <c r="AB142" s="2"/>
    </row>
    <row r="143" spans="2:28" ht="24.95" customHeight="1">
      <c r="B143" s="48">
        <f>Personal_Development!B144</f>
        <v>0</v>
      </c>
      <c r="C143" s="48">
        <f>Personal_Development!C144</f>
        <v>0</v>
      </c>
      <c r="D143" s="14" t="str">
        <f>Personal_Development!D144</f>
        <v>C12483</v>
      </c>
      <c r="E143" s="11" t="str">
        <f>Personal_Development!E144</f>
        <v>ALINASHAZLIN BTE ALIAS</v>
      </c>
      <c r="F143" s="12" t="str">
        <f>Personal_Development!F144</f>
        <v>PRODUCTION NO.1 DEPARTMENT</v>
      </c>
      <c r="G143" s="12" t="str">
        <f>Personal_Development!G144</f>
        <v>ASSEMBLY PRODUCTION SECTION (APS)</v>
      </c>
      <c r="H143" s="40" t="str">
        <f>Personal_Development!H144</f>
        <v>SENIOR QC CHECKER</v>
      </c>
      <c r="I143" s="41" t="str">
        <f>Personal_Development!I144</f>
        <v>C2 PROD</v>
      </c>
      <c r="J143" s="78" t="str">
        <f>Personal_Development!J144</f>
        <v xml:space="preserve">C2 </v>
      </c>
      <c r="K143" s="56" t="s">
        <v>1192</v>
      </c>
      <c r="L143" s="57" t="str">
        <f t="shared" si="20"/>
        <v>A</v>
      </c>
      <c r="M143" s="137" t="s">
        <v>1605</v>
      </c>
      <c r="N143" s="56" t="s">
        <v>1192</v>
      </c>
      <c r="O143" s="57" t="str">
        <f t="shared" si="21"/>
        <v>A</v>
      </c>
      <c r="P143" s="142" t="s">
        <v>1651</v>
      </c>
      <c r="Q143" s="56"/>
      <c r="R143" s="57" t="str">
        <f t="shared" si="22"/>
        <v>-</v>
      </c>
      <c r="S143" s="102"/>
      <c r="T143" s="56" t="s">
        <v>1192</v>
      </c>
      <c r="U143" s="57" t="str">
        <f t="shared" si="19"/>
        <v>A</v>
      </c>
      <c r="V143" s="142" t="s">
        <v>1651</v>
      </c>
      <c r="W143" s="48">
        <f t="shared" si="23"/>
        <v>3</v>
      </c>
      <c r="X143" s="48">
        <f t="shared" si="24"/>
        <v>3</v>
      </c>
      <c r="Y143" s="5">
        <f t="shared" si="25"/>
        <v>100</v>
      </c>
      <c r="Z143" s="60">
        <f t="shared" si="26"/>
        <v>5</v>
      </c>
      <c r="AB143" s="2"/>
    </row>
    <row r="144" spans="2:28" ht="24.95" customHeight="1">
      <c r="B144" s="48">
        <f>Personal_Development!B145</f>
        <v>0</v>
      </c>
      <c r="C144" s="48">
        <f>Personal_Development!C145</f>
        <v>0</v>
      </c>
      <c r="D144" s="14" t="str">
        <f>Personal_Development!D145</f>
        <v>C12491</v>
      </c>
      <c r="E144" s="11" t="str">
        <f>Personal_Development!E145</f>
        <v>RAHMAH BINTI MD YASIN</v>
      </c>
      <c r="F144" s="12" t="str">
        <f>Personal_Development!F145</f>
        <v>PRODUCTION NO.1 DEPARTMENT</v>
      </c>
      <c r="G144" s="12" t="str">
        <f>Personal_Development!G145</f>
        <v>ASSEMBLY PRODUCTION SECTION (APS)</v>
      </c>
      <c r="H144" s="40" t="str">
        <f>Personal_Development!H145</f>
        <v>SENIOR QC CHECKER</v>
      </c>
      <c r="I144" s="41" t="str">
        <f>Personal_Development!I145</f>
        <v>C2 PROD</v>
      </c>
      <c r="J144" s="78" t="str">
        <f>Personal_Development!J145</f>
        <v xml:space="preserve">C2 </v>
      </c>
      <c r="K144" s="56" t="s">
        <v>1192</v>
      </c>
      <c r="L144" s="57" t="str">
        <f t="shared" si="20"/>
        <v>A</v>
      </c>
      <c r="M144" s="53">
        <v>42754</v>
      </c>
      <c r="N144" s="56" t="s">
        <v>1192</v>
      </c>
      <c r="O144" s="57" t="str">
        <f t="shared" si="21"/>
        <v>A</v>
      </c>
      <c r="P144" s="142" t="s">
        <v>1651</v>
      </c>
      <c r="Q144" s="56"/>
      <c r="R144" s="57" t="str">
        <f t="shared" si="22"/>
        <v>-</v>
      </c>
      <c r="S144" s="102"/>
      <c r="T144" s="56" t="s">
        <v>1192</v>
      </c>
      <c r="U144" s="57" t="str">
        <f t="shared" si="19"/>
        <v>A</v>
      </c>
      <c r="V144" s="142" t="s">
        <v>1651</v>
      </c>
      <c r="W144" s="48">
        <f t="shared" si="23"/>
        <v>3</v>
      </c>
      <c r="X144" s="48">
        <f t="shared" si="24"/>
        <v>3</v>
      </c>
      <c r="Y144" s="5">
        <f t="shared" si="25"/>
        <v>100</v>
      </c>
      <c r="Z144" s="60">
        <f t="shared" si="26"/>
        <v>5</v>
      </c>
      <c r="AB144" s="2"/>
    </row>
    <row r="145" spans="2:28" ht="24.95" customHeight="1">
      <c r="B145" s="48">
        <f>Personal_Development!B146</f>
        <v>0</v>
      </c>
      <c r="C145" s="48">
        <f>Personal_Development!C146</f>
        <v>0</v>
      </c>
      <c r="D145" s="14" t="str">
        <f>Personal_Development!D146</f>
        <v>C12492</v>
      </c>
      <c r="E145" s="11" t="str">
        <f>Personal_Development!E146</f>
        <v>NORAZIZAH BINTI ABDUL GHANI</v>
      </c>
      <c r="F145" s="12" t="str">
        <f>Personal_Development!F146</f>
        <v>PRODUCTION NO.1 DEPARTMENT</v>
      </c>
      <c r="G145" s="12" t="str">
        <f>Personal_Development!G146</f>
        <v>ASSEMBLY PRODUCTION SECTION (APS)</v>
      </c>
      <c r="H145" s="40" t="str">
        <f>Personal_Development!H146</f>
        <v>OPERATOR 1</v>
      </c>
      <c r="I145" s="41" t="str">
        <f>Personal_Development!I146</f>
        <v>C3 PROD</v>
      </c>
      <c r="J145" s="78" t="str">
        <f>Personal_Development!J146</f>
        <v xml:space="preserve">C3 </v>
      </c>
      <c r="K145" s="56" t="s">
        <v>1192</v>
      </c>
      <c r="L145" s="57" t="str">
        <f t="shared" si="20"/>
        <v>A</v>
      </c>
      <c r="M145" s="137" t="s">
        <v>1605</v>
      </c>
      <c r="N145" s="56" t="s">
        <v>1192</v>
      </c>
      <c r="O145" s="57" t="str">
        <f t="shared" si="21"/>
        <v>A</v>
      </c>
      <c r="P145" s="142" t="s">
        <v>1651</v>
      </c>
      <c r="Q145" s="56"/>
      <c r="R145" s="57" t="str">
        <f t="shared" si="22"/>
        <v>-</v>
      </c>
      <c r="S145" s="102"/>
      <c r="T145" s="56" t="s">
        <v>1192</v>
      </c>
      <c r="U145" s="57" t="str">
        <f t="shared" si="19"/>
        <v>A</v>
      </c>
      <c r="V145" s="142" t="s">
        <v>1651</v>
      </c>
      <c r="W145" s="48">
        <f t="shared" si="23"/>
        <v>3</v>
      </c>
      <c r="X145" s="48">
        <f t="shared" si="24"/>
        <v>3</v>
      </c>
      <c r="Y145" s="5">
        <f t="shared" si="25"/>
        <v>100</v>
      </c>
      <c r="Z145" s="60">
        <f t="shared" si="26"/>
        <v>5</v>
      </c>
      <c r="AB145" s="2"/>
    </row>
    <row r="146" spans="2:28" ht="24.95" customHeight="1">
      <c r="B146" s="48" t="str">
        <f>Personal_Development!B147</f>
        <v>R</v>
      </c>
      <c r="C146" s="48">
        <f>Personal_Development!C147</f>
        <v>0</v>
      </c>
      <c r="D146" s="14" t="str">
        <f>Personal_Development!D147</f>
        <v>C12493</v>
      </c>
      <c r="E146" s="11" t="str">
        <f>Personal_Development!E147</f>
        <v>MASZURA BINTI MAHAMUD</v>
      </c>
      <c r="F146" s="12" t="str">
        <f>Personal_Development!F147</f>
        <v>PRODUCTION NO.1 DEPARTMENT</v>
      </c>
      <c r="G146" s="12" t="str">
        <f>Personal_Development!G147</f>
        <v>ASSEMBLY PRODUCTION SECTION (APS)</v>
      </c>
      <c r="H146" s="40" t="str">
        <f>Personal_Development!H147</f>
        <v>SENIOR QUALITY CHECKER</v>
      </c>
      <c r="I146" s="41" t="str">
        <f>Personal_Development!I147</f>
        <v>C2 PROD</v>
      </c>
      <c r="J146" s="78" t="str">
        <f>Personal_Development!J147</f>
        <v xml:space="preserve">C2 </v>
      </c>
      <c r="K146" s="56" t="s">
        <v>1192</v>
      </c>
      <c r="L146" s="57" t="str">
        <f t="shared" si="20"/>
        <v>A</v>
      </c>
      <c r="M146" s="53">
        <v>42754</v>
      </c>
      <c r="N146" s="56" t="s">
        <v>1192</v>
      </c>
      <c r="O146" s="57" t="str">
        <f t="shared" si="21"/>
        <v>-</v>
      </c>
      <c r="P146" s="102"/>
      <c r="Q146" s="56"/>
      <c r="R146" s="57" t="str">
        <f t="shared" si="22"/>
        <v>-</v>
      </c>
      <c r="S146" s="102"/>
      <c r="T146" s="56" t="s">
        <v>1192</v>
      </c>
      <c r="U146" s="57" t="str">
        <f t="shared" si="19"/>
        <v>-</v>
      </c>
      <c r="V146" s="102"/>
      <c r="W146" s="48">
        <f t="shared" si="23"/>
        <v>3</v>
      </c>
      <c r="X146" s="48">
        <f t="shared" si="24"/>
        <v>1</v>
      </c>
      <c r="Y146" s="5">
        <f t="shared" si="25"/>
        <v>33.333333333333329</v>
      </c>
      <c r="Z146" s="60">
        <f t="shared" si="26"/>
        <v>2</v>
      </c>
      <c r="AB146" s="2"/>
    </row>
    <row r="147" spans="2:28" ht="24.95" customHeight="1">
      <c r="B147" s="48">
        <f>Personal_Development!B148</f>
        <v>0</v>
      </c>
      <c r="C147" s="48">
        <f>Personal_Development!C148</f>
        <v>0</v>
      </c>
      <c r="D147" s="14" t="str">
        <f>Personal_Development!D148</f>
        <v>C12494</v>
      </c>
      <c r="E147" s="11" t="str">
        <f>Personal_Development!E148</f>
        <v>HAMIDAH BINTI DIN MUSTAFA KAMAL BASAH</v>
      </c>
      <c r="F147" s="12" t="str">
        <f>Personal_Development!F148</f>
        <v>PRODUCTION NO.1 DEPARTMENT</v>
      </c>
      <c r="G147" s="12" t="str">
        <f>Personal_Development!G148</f>
        <v>ASSEMBLY PRODUCTION SECTION (APS)</v>
      </c>
      <c r="H147" s="40" t="str">
        <f>Personal_Development!H148</f>
        <v>SKILLED QUALITY CHECKER 2</v>
      </c>
      <c r="I147" s="41" t="str">
        <f>Personal_Development!I148</f>
        <v>F1</v>
      </c>
      <c r="J147" s="78" t="str">
        <f>Personal_Development!J148</f>
        <v>F1</v>
      </c>
      <c r="K147" s="56" t="s">
        <v>1192</v>
      </c>
      <c r="L147" s="57" t="str">
        <f t="shared" si="20"/>
        <v>A</v>
      </c>
      <c r="M147" s="137" t="s">
        <v>1605</v>
      </c>
      <c r="N147" s="56" t="s">
        <v>1192</v>
      </c>
      <c r="O147" s="57" t="str">
        <f t="shared" si="21"/>
        <v>A</v>
      </c>
      <c r="P147" s="142" t="s">
        <v>1653</v>
      </c>
      <c r="Q147" s="56"/>
      <c r="R147" s="57" t="str">
        <f t="shared" si="22"/>
        <v>-</v>
      </c>
      <c r="S147" s="102"/>
      <c r="T147" s="56" t="s">
        <v>1192</v>
      </c>
      <c r="U147" s="57" t="str">
        <f t="shared" si="19"/>
        <v>A</v>
      </c>
      <c r="V147" s="142" t="s">
        <v>1653</v>
      </c>
      <c r="W147" s="48">
        <f t="shared" si="23"/>
        <v>3</v>
      </c>
      <c r="X147" s="48">
        <f t="shared" si="24"/>
        <v>3</v>
      </c>
      <c r="Y147" s="5">
        <f t="shared" si="25"/>
        <v>100</v>
      </c>
      <c r="Z147" s="60">
        <f t="shared" si="26"/>
        <v>5</v>
      </c>
      <c r="AB147" s="2"/>
    </row>
    <row r="148" spans="2:28" ht="24.95" customHeight="1">
      <c r="B148" s="48">
        <f>Personal_Development!B149</f>
        <v>0</v>
      </c>
      <c r="C148" s="48">
        <f>Personal_Development!C149</f>
        <v>0</v>
      </c>
      <c r="D148" s="14" t="str">
        <f>Personal_Development!D149</f>
        <v>C12495</v>
      </c>
      <c r="E148" s="11" t="str">
        <f>Personal_Development!E149</f>
        <v>RAHMAWATI BINTI ARIFIN</v>
      </c>
      <c r="F148" s="12" t="str">
        <f>Personal_Development!F149</f>
        <v>PRODUCTION NO.1 DEPARTMENT</v>
      </c>
      <c r="G148" s="12" t="str">
        <f>Personal_Development!G149</f>
        <v>ASSEMBLY PRODUCTION SECTION (APS)</v>
      </c>
      <c r="H148" s="40" t="str">
        <f>Personal_Development!H149</f>
        <v>OPERATOR 1</v>
      </c>
      <c r="I148" s="41" t="str">
        <f>Personal_Development!I149</f>
        <v>C3 PROD</v>
      </c>
      <c r="J148" s="78" t="str">
        <f>Personal_Development!J149</f>
        <v xml:space="preserve">C3 </v>
      </c>
      <c r="K148" s="56" t="s">
        <v>1192</v>
      </c>
      <c r="L148" s="57" t="str">
        <f t="shared" si="20"/>
        <v>A</v>
      </c>
      <c r="M148" s="144" t="s">
        <v>1653</v>
      </c>
      <c r="N148" s="56" t="s">
        <v>1192</v>
      </c>
      <c r="O148" s="57" t="str">
        <f t="shared" si="21"/>
        <v>A</v>
      </c>
      <c r="P148" s="142" t="s">
        <v>1653</v>
      </c>
      <c r="Q148" s="56"/>
      <c r="R148" s="57" t="str">
        <f t="shared" si="22"/>
        <v>-</v>
      </c>
      <c r="S148" s="102"/>
      <c r="T148" s="56" t="s">
        <v>1192</v>
      </c>
      <c r="U148" s="57" t="str">
        <f t="shared" si="19"/>
        <v>A</v>
      </c>
      <c r="V148" s="142" t="s">
        <v>1653</v>
      </c>
      <c r="W148" s="48">
        <f t="shared" si="23"/>
        <v>3</v>
      </c>
      <c r="X148" s="48">
        <f t="shared" si="24"/>
        <v>3</v>
      </c>
      <c r="Y148" s="5">
        <f t="shared" si="25"/>
        <v>100</v>
      </c>
      <c r="Z148" s="60">
        <f t="shared" si="26"/>
        <v>5</v>
      </c>
      <c r="AB148" s="2"/>
    </row>
    <row r="149" spans="2:28" ht="24.95" customHeight="1">
      <c r="B149" s="48">
        <f>Personal_Development!B150</f>
        <v>0</v>
      </c>
      <c r="C149" s="48">
        <f>Personal_Development!C150</f>
        <v>0</v>
      </c>
      <c r="D149" s="14" t="str">
        <f>Personal_Development!D150</f>
        <v>C12497</v>
      </c>
      <c r="E149" s="11" t="str">
        <f>Personal_Development!E150</f>
        <v>PUSPALATHA A/P RAMASAMY</v>
      </c>
      <c r="F149" s="12" t="str">
        <f>Personal_Development!F150</f>
        <v>PRODUCTION NO.1 DEPARTMENT</v>
      </c>
      <c r="G149" s="12" t="str">
        <f>Personal_Development!G150</f>
        <v>ASSEMBLY PRODUCTION SECTION (APS)</v>
      </c>
      <c r="H149" s="40" t="str">
        <f>Personal_Development!H150</f>
        <v>SENIOR QC CHECKER</v>
      </c>
      <c r="I149" s="41" t="str">
        <f>Personal_Development!I150</f>
        <v>C2 PROD</v>
      </c>
      <c r="J149" s="78" t="str">
        <f>Personal_Development!J150</f>
        <v xml:space="preserve">C2 </v>
      </c>
      <c r="K149" s="56" t="s">
        <v>1192</v>
      </c>
      <c r="L149" s="57" t="str">
        <f t="shared" si="20"/>
        <v>A</v>
      </c>
      <c r="M149" s="137" t="s">
        <v>1605</v>
      </c>
      <c r="N149" s="56" t="s">
        <v>1192</v>
      </c>
      <c r="O149" s="57" t="str">
        <f t="shared" si="21"/>
        <v>A</v>
      </c>
      <c r="P149" s="142" t="s">
        <v>1651</v>
      </c>
      <c r="Q149" s="56"/>
      <c r="R149" s="57" t="str">
        <f t="shared" si="22"/>
        <v>-</v>
      </c>
      <c r="S149" s="102"/>
      <c r="T149" s="56" t="s">
        <v>1192</v>
      </c>
      <c r="U149" s="57" t="str">
        <f t="shared" si="19"/>
        <v>A</v>
      </c>
      <c r="V149" s="142" t="s">
        <v>1651</v>
      </c>
      <c r="W149" s="48">
        <f t="shared" si="23"/>
        <v>3</v>
      </c>
      <c r="X149" s="48">
        <f t="shared" si="24"/>
        <v>3</v>
      </c>
      <c r="Y149" s="5">
        <f t="shared" si="25"/>
        <v>100</v>
      </c>
      <c r="Z149" s="60">
        <f t="shared" si="26"/>
        <v>5</v>
      </c>
      <c r="AB149" s="2"/>
    </row>
    <row r="150" spans="2:28" ht="24.95" customHeight="1">
      <c r="B150" s="48">
        <f>Personal_Development!B151</f>
        <v>0</v>
      </c>
      <c r="C150" s="48">
        <f>Personal_Development!C151</f>
        <v>0</v>
      </c>
      <c r="D150" s="14" t="str">
        <f>Personal_Development!D151</f>
        <v>C12503</v>
      </c>
      <c r="E150" s="11" t="str">
        <f>Personal_Development!E151</f>
        <v>THANALETCHUMI A/P MUNIANDY</v>
      </c>
      <c r="F150" s="12" t="str">
        <f>Personal_Development!F151</f>
        <v>PRODUCTION NO.1 DEPARTMENT</v>
      </c>
      <c r="G150" s="12" t="str">
        <f>Personal_Development!G151</f>
        <v>ASSEMBLY PRODUCTION SECTION (APS)</v>
      </c>
      <c r="H150" s="40" t="str">
        <f>Personal_Development!H151</f>
        <v>SENIOR QC CHECKER</v>
      </c>
      <c r="I150" s="41" t="str">
        <f>Personal_Development!I151</f>
        <v>C2 PROD</v>
      </c>
      <c r="J150" s="78" t="str">
        <f>Personal_Development!J151</f>
        <v xml:space="preserve">C2 </v>
      </c>
      <c r="K150" s="56" t="s">
        <v>1192</v>
      </c>
      <c r="L150" s="57" t="str">
        <f t="shared" si="20"/>
        <v>A</v>
      </c>
      <c r="M150" s="137" t="s">
        <v>1602</v>
      </c>
      <c r="N150" s="56" t="s">
        <v>1192</v>
      </c>
      <c r="O150" s="57" t="str">
        <f t="shared" si="21"/>
        <v>A</v>
      </c>
      <c r="P150" s="142" t="s">
        <v>1602</v>
      </c>
      <c r="Q150" s="56"/>
      <c r="R150" s="57" t="str">
        <f t="shared" si="22"/>
        <v>-</v>
      </c>
      <c r="S150" s="102"/>
      <c r="T150" s="56" t="s">
        <v>1192</v>
      </c>
      <c r="U150" s="57" t="str">
        <f t="shared" si="19"/>
        <v>A</v>
      </c>
      <c r="V150" s="142" t="s">
        <v>1602</v>
      </c>
      <c r="W150" s="48">
        <f t="shared" si="23"/>
        <v>3</v>
      </c>
      <c r="X150" s="48">
        <f t="shared" si="24"/>
        <v>3</v>
      </c>
      <c r="Y150" s="5">
        <f t="shared" si="25"/>
        <v>100</v>
      </c>
      <c r="Z150" s="60">
        <f t="shared" si="26"/>
        <v>5</v>
      </c>
      <c r="AB150" s="2"/>
    </row>
    <row r="151" spans="2:28" ht="24.95" customHeight="1">
      <c r="B151" s="48">
        <f>Personal_Development!B152</f>
        <v>0</v>
      </c>
      <c r="C151" s="48">
        <f>Personal_Development!C152</f>
        <v>0</v>
      </c>
      <c r="D151" s="14" t="str">
        <f>Personal_Development!D152</f>
        <v>C12508</v>
      </c>
      <c r="E151" s="11" t="str">
        <f>Personal_Development!E152</f>
        <v>RANI A/P SINNASAMY</v>
      </c>
      <c r="F151" s="12" t="str">
        <f>Personal_Development!F152</f>
        <v>PRODUCTION NO.1 DEPARTMENT</v>
      </c>
      <c r="G151" s="12" t="str">
        <f>Personal_Development!G152</f>
        <v>ASSEMBLY PRODUCTION SECTION (APS)</v>
      </c>
      <c r="H151" s="40" t="str">
        <f>Personal_Development!H152</f>
        <v>QC CHECKER</v>
      </c>
      <c r="I151" s="41" t="str">
        <f>Personal_Development!I152</f>
        <v>C3 PROD</v>
      </c>
      <c r="J151" s="78" t="str">
        <f>Personal_Development!J152</f>
        <v xml:space="preserve">C3 </v>
      </c>
      <c r="K151" s="56" t="s">
        <v>1192</v>
      </c>
      <c r="L151" s="57" t="str">
        <f t="shared" si="20"/>
        <v>A</v>
      </c>
      <c r="M151" s="137" t="s">
        <v>1602</v>
      </c>
      <c r="N151" s="56" t="s">
        <v>1192</v>
      </c>
      <c r="O151" s="57" t="str">
        <f t="shared" si="21"/>
        <v>A</v>
      </c>
      <c r="P151" s="142" t="s">
        <v>1602</v>
      </c>
      <c r="Q151" s="56"/>
      <c r="R151" s="57" t="str">
        <f t="shared" si="22"/>
        <v>-</v>
      </c>
      <c r="S151" s="102"/>
      <c r="T151" s="56" t="s">
        <v>1192</v>
      </c>
      <c r="U151" s="57" t="str">
        <f t="shared" si="19"/>
        <v>A</v>
      </c>
      <c r="V151" s="142" t="s">
        <v>1602</v>
      </c>
      <c r="W151" s="48">
        <f t="shared" si="23"/>
        <v>3</v>
      </c>
      <c r="X151" s="48">
        <f t="shared" si="24"/>
        <v>3</v>
      </c>
      <c r="Y151" s="5">
        <f t="shared" si="25"/>
        <v>100</v>
      </c>
      <c r="Z151" s="60">
        <f t="shared" si="26"/>
        <v>5</v>
      </c>
      <c r="AB151" s="2"/>
    </row>
    <row r="152" spans="2:28" ht="24.95" customHeight="1">
      <c r="B152" s="48">
        <f>Personal_Development!B153</f>
        <v>0</v>
      </c>
      <c r="C152" s="48">
        <f>Personal_Development!C153</f>
        <v>0</v>
      </c>
      <c r="D152" s="14" t="str">
        <f>Personal_Development!D153</f>
        <v>C12513</v>
      </c>
      <c r="E152" s="11" t="str">
        <f>Personal_Development!E153</f>
        <v>SITI RAWIYAH BINTI MADDAH</v>
      </c>
      <c r="F152" s="12" t="str">
        <f>Personal_Development!F153</f>
        <v>PRODUCTION NO.1 DEPARTMENT</v>
      </c>
      <c r="G152" s="12" t="str">
        <f>Personal_Development!G153</f>
        <v>ASSEMBLY PRODUCTION SECTION (APS)</v>
      </c>
      <c r="H152" s="40" t="str">
        <f>Personal_Development!H153</f>
        <v>SENIOR QC CHECKER</v>
      </c>
      <c r="I152" s="41" t="str">
        <f>Personal_Development!I153</f>
        <v>C2 PROD</v>
      </c>
      <c r="J152" s="78" t="str">
        <f>Personal_Development!J153</f>
        <v xml:space="preserve">C2 </v>
      </c>
      <c r="K152" s="56" t="s">
        <v>1192</v>
      </c>
      <c r="L152" s="57" t="str">
        <f t="shared" si="20"/>
        <v>A</v>
      </c>
      <c r="M152" s="137" t="s">
        <v>1602</v>
      </c>
      <c r="N152" s="56" t="s">
        <v>1192</v>
      </c>
      <c r="O152" s="57" t="str">
        <f t="shared" si="21"/>
        <v>A</v>
      </c>
      <c r="P152" s="137" t="s">
        <v>1602</v>
      </c>
      <c r="Q152" s="56"/>
      <c r="R152" s="57" t="str">
        <f t="shared" si="22"/>
        <v>-</v>
      </c>
      <c r="S152" s="102"/>
      <c r="T152" s="56" t="s">
        <v>1192</v>
      </c>
      <c r="U152" s="57" t="str">
        <f t="shared" si="19"/>
        <v>A</v>
      </c>
      <c r="V152" s="137" t="s">
        <v>1602</v>
      </c>
      <c r="W152" s="48">
        <f t="shared" si="23"/>
        <v>3</v>
      </c>
      <c r="X152" s="48">
        <f t="shared" si="24"/>
        <v>3</v>
      </c>
      <c r="Y152" s="5">
        <f t="shared" si="25"/>
        <v>100</v>
      </c>
      <c r="Z152" s="60">
        <f t="shared" si="26"/>
        <v>5</v>
      </c>
      <c r="AB152" s="2"/>
    </row>
    <row r="153" spans="2:28" ht="24.95" customHeight="1">
      <c r="B153" s="48">
        <f>Personal_Development!B154</f>
        <v>0</v>
      </c>
      <c r="C153" s="48">
        <f>Personal_Development!C154</f>
        <v>0</v>
      </c>
      <c r="D153" s="14" t="str">
        <f>Personal_Development!D154</f>
        <v>C12514</v>
      </c>
      <c r="E153" s="11" t="str">
        <f>Personal_Development!E154</f>
        <v>ROSYAH BINTI RUPIYEE</v>
      </c>
      <c r="F153" s="12" t="str">
        <f>Personal_Development!F154</f>
        <v>PRODUCTION NO.1 DEPARTMENT</v>
      </c>
      <c r="G153" s="12" t="str">
        <f>Personal_Development!G154</f>
        <v>ASSEMBLY PRODUCTION SECTION (APS)</v>
      </c>
      <c r="H153" s="40" t="str">
        <f>Personal_Development!H154</f>
        <v>SENIOR QC CHECKER</v>
      </c>
      <c r="I153" s="41" t="str">
        <f>Personal_Development!I154</f>
        <v>C2 PROD</v>
      </c>
      <c r="J153" s="78" t="str">
        <f>Personal_Development!J154</f>
        <v xml:space="preserve">C2 </v>
      </c>
      <c r="K153" s="56" t="s">
        <v>1192</v>
      </c>
      <c r="L153" s="57" t="str">
        <f t="shared" si="20"/>
        <v>A</v>
      </c>
      <c r="M153" s="142" t="s">
        <v>1653</v>
      </c>
      <c r="N153" s="56" t="s">
        <v>1192</v>
      </c>
      <c r="O153" s="57" t="str">
        <f t="shared" si="21"/>
        <v>A</v>
      </c>
      <c r="P153" s="142" t="s">
        <v>1653</v>
      </c>
      <c r="Q153" s="56"/>
      <c r="R153" s="57" t="str">
        <f t="shared" si="22"/>
        <v>-</v>
      </c>
      <c r="S153" s="102"/>
      <c r="T153" s="56" t="s">
        <v>1192</v>
      </c>
      <c r="U153" s="57" t="str">
        <f t="shared" si="19"/>
        <v>A</v>
      </c>
      <c r="V153" s="142" t="s">
        <v>1653</v>
      </c>
      <c r="W153" s="48">
        <f t="shared" si="23"/>
        <v>3</v>
      </c>
      <c r="X153" s="48">
        <f t="shared" si="24"/>
        <v>3</v>
      </c>
      <c r="Y153" s="5">
        <f t="shared" si="25"/>
        <v>100</v>
      </c>
      <c r="Z153" s="60">
        <f t="shared" si="26"/>
        <v>5</v>
      </c>
      <c r="AB153" s="2"/>
    </row>
    <row r="154" spans="2:28" ht="24.95" customHeight="1">
      <c r="B154" s="48">
        <f>Personal_Development!B155</f>
        <v>0</v>
      </c>
      <c r="C154" s="48">
        <f>Personal_Development!C155</f>
        <v>0</v>
      </c>
      <c r="D154" s="14" t="str">
        <f>Personal_Development!D155</f>
        <v>C12518</v>
      </c>
      <c r="E154" s="11" t="str">
        <f>Personal_Development!E155</f>
        <v>SAMSIDAR BT SHARIF</v>
      </c>
      <c r="F154" s="12" t="str">
        <f>Personal_Development!F155</f>
        <v>PRODUCTION NO.1 DEPARTMENT</v>
      </c>
      <c r="G154" s="12" t="str">
        <f>Personal_Development!G155</f>
        <v>ASSEMBLY PRODUCTION SECTION (APS)</v>
      </c>
      <c r="H154" s="40" t="str">
        <f>Personal_Development!H155</f>
        <v>OPERATOR 1</v>
      </c>
      <c r="I154" s="41" t="str">
        <f>Personal_Development!I155</f>
        <v>C3 PROD</v>
      </c>
      <c r="J154" s="78" t="str">
        <f>Personal_Development!J155</f>
        <v xml:space="preserve">C3 </v>
      </c>
      <c r="K154" s="56" t="s">
        <v>1192</v>
      </c>
      <c r="L154" s="57" t="str">
        <f t="shared" si="20"/>
        <v>A</v>
      </c>
      <c r="M154" s="142" t="s">
        <v>1653</v>
      </c>
      <c r="N154" s="56" t="s">
        <v>1192</v>
      </c>
      <c r="O154" s="57" t="str">
        <f t="shared" si="21"/>
        <v>A</v>
      </c>
      <c r="P154" s="142" t="s">
        <v>1653</v>
      </c>
      <c r="Q154" s="56"/>
      <c r="R154" s="57" t="str">
        <f t="shared" si="22"/>
        <v>-</v>
      </c>
      <c r="S154" s="102"/>
      <c r="T154" s="56" t="s">
        <v>1192</v>
      </c>
      <c r="U154" s="57" t="str">
        <f t="shared" si="19"/>
        <v>A</v>
      </c>
      <c r="V154" s="142" t="s">
        <v>1653</v>
      </c>
      <c r="W154" s="48">
        <f t="shared" si="23"/>
        <v>3</v>
      </c>
      <c r="X154" s="48">
        <f t="shared" si="24"/>
        <v>3</v>
      </c>
      <c r="Y154" s="5">
        <f t="shared" si="25"/>
        <v>100</v>
      </c>
      <c r="Z154" s="60">
        <f t="shared" si="26"/>
        <v>5</v>
      </c>
      <c r="AB154" s="2"/>
    </row>
    <row r="155" spans="2:28" ht="24.95" customHeight="1">
      <c r="B155" s="48">
        <f>Personal_Development!B156</f>
        <v>0</v>
      </c>
      <c r="C155" s="48">
        <f>Personal_Development!C156</f>
        <v>0</v>
      </c>
      <c r="D155" s="14" t="str">
        <f>Personal_Development!D156</f>
        <v>C12523</v>
      </c>
      <c r="E155" s="11" t="str">
        <f>Personal_Development!E156</f>
        <v>NIRMALA DEVI A/P K S NARAYANAN</v>
      </c>
      <c r="F155" s="12" t="str">
        <f>Personal_Development!F156</f>
        <v>PRODUCTION NO.1 DEPARTMENT</v>
      </c>
      <c r="G155" s="12" t="str">
        <f>Personal_Development!G156</f>
        <v>ASSEMBLY PRODUCTION SECTION (APS)</v>
      </c>
      <c r="H155" s="40" t="str">
        <f>Personal_Development!H156</f>
        <v>OPERATOR 1</v>
      </c>
      <c r="I155" s="41" t="str">
        <f>Personal_Development!I156</f>
        <v>C3 PROD</v>
      </c>
      <c r="J155" s="78" t="str">
        <f>Personal_Development!J156</f>
        <v xml:space="preserve">C3 </v>
      </c>
      <c r="K155" s="56" t="s">
        <v>1192</v>
      </c>
      <c r="L155" s="57" t="str">
        <f t="shared" si="20"/>
        <v>A</v>
      </c>
      <c r="M155" s="137" t="s">
        <v>1605</v>
      </c>
      <c r="N155" s="56" t="s">
        <v>1192</v>
      </c>
      <c r="O155" s="57" t="str">
        <f t="shared" si="21"/>
        <v>A</v>
      </c>
      <c r="P155" s="142" t="s">
        <v>1653</v>
      </c>
      <c r="Q155" s="56"/>
      <c r="R155" s="57" t="str">
        <f t="shared" si="22"/>
        <v>-</v>
      </c>
      <c r="S155" s="102"/>
      <c r="T155" s="56" t="s">
        <v>1192</v>
      </c>
      <c r="U155" s="57" t="str">
        <f t="shared" si="19"/>
        <v>A</v>
      </c>
      <c r="V155" s="142" t="s">
        <v>1653</v>
      </c>
      <c r="W155" s="48">
        <f t="shared" si="23"/>
        <v>3</v>
      </c>
      <c r="X155" s="48">
        <f t="shared" si="24"/>
        <v>3</v>
      </c>
      <c r="Y155" s="5">
        <f t="shared" si="25"/>
        <v>100</v>
      </c>
      <c r="Z155" s="60">
        <f t="shared" si="26"/>
        <v>5</v>
      </c>
      <c r="AB155" s="2"/>
    </row>
    <row r="156" spans="2:28" ht="24.95" customHeight="1">
      <c r="B156" s="48">
        <f>Personal_Development!B157</f>
        <v>0</v>
      </c>
      <c r="C156" s="48">
        <f>Personal_Development!C157</f>
        <v>0</v>
      </c>
      <c r="D156" s="14" t="str">
        <f>Personal_Development!D157</f>
        <v>C12524</v>
      </c>
      <c r="E156" s="11" t="str">
        <f>Personal_Development!E157</f>
        <v>KHALIZAH BINTI YEOP KAMARUDDIN</v>
      </c>
      <c r="F156" s="12" t="str">
        <f>Personal_Development!F157</f>
        <v>PRODUCTION NO.1 DEPARTMENT</v>
      </c>
      <c r="G156" s="12" t="str">
        <f>Personal_Development!G157</f>
        <v>ASSEMBLY PRODUCTION SECTION (APS)</v>
      </c>
      <c r="H156" s="40" t="str">
        <f>Personal_Development!H157</f>
        <v>SENIOR QC CHECKER</v>
      </c>
      <c r="I156" s="41" t="str">
        <f>Personal_Development!I157</f>
        <v>C2 PROD</v>
      </c>
      <c r="J156" s="78" t="str">
        <f>Personal_Development!J157</f>
        <v xml:space="preserve">C2 </v>
      </c>
      <c r="K156" s="56" t="s">
        <v>1192</v>
      </c>
      <c r="L156" s="57" t="str">
        <f t="shared" si="20"/>
        <v>A</v>
      </c>
      <c r="M156" s="137" t="s">
        <v>1602</v>
      </c>
      <c r="N156" s="56" t="s">
        <v>1192</v>
      </c>
      <c r="O156" s="57" t="str">
        <f t="shared" si="21"/>
        <v>A</v>
      </c>
      <c r="P156" s="142" t="s">
        <v>1602</v>
      </c>
      <c r="Q156" s="56"/>
      <c r="R156" s="57" t="str">
        <f t="shared" si="22"/>
        <v>-</v>
      </c>
      <c r="S156" s="102"/>
      <c r="T156" s="56" t="s">
        <v>1192</v>
      </c>
      <c r="U156" s="57" t="str">
        <f t="shared" si="19"/>
        <v>A</v>
      </c>
      <c r="V156" s="142" t="s">
        <v>1602</v>
      </c>
      <c r="W156" s="48">
        <f t="shared" si="23"/>
        <v>3</v>
      </c>
      <c r="X156" s="48">
        <f t="shared" si="24"/>
        <v>3</v>
      </c>
      <c r="Y156" s="5">
        <f t="shared" si="25"/>
        <v>100</v>
      </c>
      <c r="Z156" s="60">
        <f t="shared" si="26"/>
        <v>5</v>
      </c>
      <c r="AB156" s="2"/>
    </row>
    <row r="157" spans="2:28" ht="24.95" customHeight="1">
      <c r="B157" s="48">
        <f>Personal_Development!B158</f>
        <v>0</v>
      </c>
      <c r="C157" s="48">
        <f>Personal_Development!C158</f>
        <v>0</v>
      </c>
      <c r="D157" s="14" t="str">
        <f>Personal_Development!D158</f>
        <v>C12532</v>
      </c>
      <c r="E157" s="11" t="str">
        <f>Personal_Development!E158</f>
        <v>NORAZIZAH BINTI AZIZ</v>
      </c>
      <c r="F157" s="12" t="str">
        <f>Personal_Development!F158</f>
        <v>PRODUCTION NO.1 DEPARTMENT</v>
      </c>
      <c r="G157" s="12" t="str">
        <f>Personal_Development!G158</f>
        <v>ASSEMBLY PRODUCTION SECTION (APS)</v>
      </c>
      <c r="H157" s="40" t="str">
        <f>Personal_Development!H158</f>
        <v>SENIOR QC CHECKER</v>
      </c>
      <c r="I157" s="41" t="str">
        <f>Personal_Development!I158</f>
        <v>C2 PROD</v>
      </c>
      <c r="J157" s="78" t="str">
        <f>Personal_Development!J158</f>
        <v xml:space="preserve">C2 </v>
      </c>
      <c r="K157" s="56" t="s">
        <v>1192</v>
      </c>
      <c r="L157" s="57" t="str">
        <f t="shared" si="20"/>
        <v>A</v>
      </c>
      <c r="M157" s="137" t="s">
        <v>1605</v>
      </c>
      <c r="N157" s="56" t="s">
        <v>1192</v>
      </c>
      <c r="O157" s="57" t="str">
        <f t="shared" si="21"/>
        <v>A</v>
      </c>
      <c r="P157" s="142" t="s">
        <v>1653</v>
      </c>
      <c r="Q157" s="56"/>
      <c r="R157" s="57" t="str">
        <f t="shared" si="22"/>
        <v>-</v>
      </c>
      <c r="S157" s="102"/>
      <c r="T157" s="56" t="s">
        <v>1192</v>
      </c>
      <c r="U157" s="57" t="str">
        <f t="shared" si="19"/>
        <v>A</v>
      </c>
      <c r="V157" s="142" t="s">
        <v>1653</v>
      </c>
      <c r="W157" s="48">
        <f t="shared" si="23"/>
        <v>3</v>
      </c>
      <c r="X157" s="48">
        <f t="shared" si="24"/>
        <v>3</v>
      </c>
      <c r="Y157" s="5">
        <f t="shared" si="25"/>
        <v>100</v>
      </c>
      <c r="Z157" s="60">
        <f t="shared" si="26"/>
        <v>5</v>
      </c>
      <c r="AB157" s="2"/>
    </row>
    <row r="158" spans="2:28" ht="24.95" customHeight="1">
      <c r="B158" s="48">
        <f>Personal_Development!B159</f>
        <v>0</v>
      </c>
      <c r="C158" s="48">
        <f>Personal_Development!C159</f>
        <v>0</v>
      </c>
      <c r="D158" s="14" t="str">
        <f>Personal_Development!D159</f>
        <v>C12534</v>
      </c>
      <c r="E158" s="11" t="str">
        <f>Personal_Development!E159</f>
        <v>MADAVI A/P KORAN</v>
      </c>
      <c r="F158" s="12" t="str">
        <f>Personal_Development!F159</f>
        <v>PRODUCTION NO.1 DEPARTMENT</v>
      </c>
      <c r="G158" s="12" t="str">
        <f>Personal_Development!G159</f>
        <v>ASSEMBLY PRODUCTION SECTION (APS)</v>
      </c>
      <c r="H158" s="40" t="str">
        <f>Personal_Development!H159</f>
        <v>OPERATOR 1</v>
      </c>
      <c r="I158" s="41" t="str">
        <f>Personal_Development!I159</f>
        <v>C3 PROD</v>
      </c>
      <c r="J158" s="78" t="str">
        <f>Personal_Development!J159</f>
        <v xml:space="preserve">C3 </v>
      </c>
      <c r="K158" s="56" t="s">
        <v>1192</v>
      </c>
      <c r="L158" s="57" t="str">
        <f t="shared" si="20"/>
        <v>A</v>
      </c>
      <c r="M158" s="137" t="s">
        <v>1606</v>
      </c>
      <c r="N158" s="56" t="s">
        <v>1192</v>
      </c>
      <c r="O158" s="57" t="str">
        <f t="shared" si="21"/>
        <v>A</v>
      </c>
      <c r="P158" s="142" t="s">
        <v>1651</v>
      </c>
      <c r="Q158" s="56"/>
      <c r="R158" s="57" t="str">
        <f t="shared" si="22"/>
        <v>-</v>
      </c>
      <c r="S158" s="102"/>
      <c r="T158" s="56" t="s">
        <v>1192</v>
      </c>
      <c r="U158" s="57" t="str">
        <f t="shared" si="19"/>
        <v>A</v>
      </c>
      <c r="V158" s="142" t="s">
        <v>1651</v>
      </c>
      <c r="W158" s="48">
        <f t="shared" si="23"/>
        <v>3</v>
      </c>
      <c r="X158" s="48">
        <f t="shared" si="24"/>
        <v>3</v>
      </c>
      <c r="Y158" s="5">
        <f t="shared" si="25"/>
        <v>100</v>
      </c>
      <c r="Z158" s="60">
        <f t="shared" si="26"/>
        <v>5</v>
      </c>
      <c r="AB158" s="2"/>
    </row>
    <row r="159" spans="2:28" ht="24.95" customHeight="1">
      <c r="B159" s="48">
        <f>Personal_Development!B160</f>
        <v>0</v>
      </c>
      <c r="C159" s="48">
        <f>Personal_Development!C160</f>
        <v>0</v>
      </c>
      <c r="D159" s="14" t="str">
        <f>Personal_Development!D160</f>
        <v>C12538</v>
      </c>
      <c r="E159" s="11" t="str">
        <f>Personal_Development!E160</f>
        <v>SITI HAWA BINTI MORAD</v>
      </c>
      <c r="F159" s="12" t="str">
        <f>Personal_Development!F160</f>
        <v>PRODUCTION NO.1 DEPARTMENT</v>
      </c>
      <c r="G159" s="12" t="str">
        <f>Personal_Development!G160</f>
        <v>ASSEMBLY PRODUCTION SECTION (APS)</v>
      </c>
      <c r="H159" s="40" t="str">
        <f>Personal_Development!H160</f>
        <v>OPERATOR 1</v>
      </c>
      <c r="I159" s="41" t="str">
        <f>Personal_Development!I160</f>
        <v>C3 PROD</v>
      </c>
      <c r="J159" s="78" t="str">
        <f>Personal_Development!J160</f>
        <v xml:space="preserve">C3 </v>
      </c>
      <c r="K159" s="56" t="s">
        <v>1192</v>
      </c>
      <c r="L159" s="57" t="str">
        <f t="shared" si="20"/>
        <v>A</v>
      </c>
      <c r="M159" s="137" t="s">
        <v>1602</v>
      </c>
      <c r="N159" s="56" t="s">
        <v>1192</v>
      </c>
      <c r="O159" s="57" t="str">
        <f t="shared" si="21"/>
        <v>A</v>
      </c>
      <c r="P159" s="142" t="s">
        <v>1653</v>
      </c>
      <c r="Q159" s="56"/>
      <c r="R159" s="57" t="str">
        <f t="shared" si="22"/>
        <v>-</v>
      </c>
      <c r="S159" s="102"/>
      <c r="T159" s="56" t="s">
        <v>1192</v>
      </c>
      <c r="U159" s="57" t="str">
        <f t="shared" si="19"/>
        <v>A</v>
      </c>
      <c r="V159" s="142" t="s">
        <v>1653</v>
      </c>
      <c r="W159" s="48">
        <f t="shared" si="23"/>
        <v>3</v>
      </c>
      <c r="X159" s="48">
        <f t="shared" si="24"/>
        <v>3</v>
      </c>
      <c r="Y159" s="5">
        <f t="shared" si="25"/>
        <v>100</v>
      </c>
      <c r="Z159" s="60">
        <f t="shared" si="26"/>
        <v>5</v>
      </c>
      <c r="AB159" s="2"/>
    </row>
    <row r="160" spans="2:28" ht="24.95" customHeight="1">
      <c r="B160" s="48">
        <f>Personal_Development!B161</f>
        <v>0</v>
      </c>
      <c r="C160" s="48">
        <f>Personal_Development!C161</f>
        <v>0</v>
      </c>
      <c r="D160" s="14" t="str">
        <f>Personal_Development!D161</f>
        <v>C12541</v>
      </c>
      <c r="E160" s="11" t="str">
        <f>Personal_Development!E161</f>
        <v>ROSMAWATI BINTI IBRAHIM</v>
      </c>
      <c r="F160" s="12" t="str">
        <f>Personal_Development!F161</f>
        <v>PRODUCTION NO.1 DEPARTMENT</v>
      </c>
      <c r="G160" s="12" t="str">
        <f>Personal_Development!G161</f>
        <v>ASSEMBLY PRODUCTION SECTION (APS)</v>
      </c>
      <c r="H160" s="40" t="str">
        <f>Personal_Development!H161</f>
        <v>SENIOR QC CHECKER</v>
      </c>
      <c r="I160" s="41" t="str">
        <f>Personal_Development!I161</f>
        <v>C2 PROD</v>
      </c>
      <c r="J160" s="78" t="str">
        <f>Personal_Development!J161</f>
        <v xml:space="preserve">C2 </v>
      </c>
      <c r="K160" s="56" t="s">
        <v>1192</v>
      </c>
      <c r="L160" s="57" t="str">
        <f t="shared" si="20"/>
        <v>A</v>
      </c>
      <c r="M160" s="164">
        <v>42895</v>
      </c>
      <c r="N160" s="56" t="s">
        <v>1192</v>
      </c>
      <c r="O160" s="57" t="str">
        <f t="shared" si="21"/>
        <v>A</v>
      </c>
      <c r="P160" s="142" t="s">
        <v>1651</v>
      </c>
      <c r="Q160" s="56"/>
      <c r="R160" s="57" t="str">
        <f t="shared" si="22"/>
        <v>-</v>
      </c>
      <c r="S160" s="102"/>
      <c r="T160" s="56" t="s">
        <v>1192</v>
      </c>
      <c r="U160" s="57" t="str">
        <f t="shared" si="19"/>
        <v>A</v>
      </c>
      <c r="V160" s="142" t="s">
        <v>1651</v>
      </c>
      <c r="W160" s="48">
        <f t="shared" si="23"/>
        <v>3</v>
      </c>
      <c r="X160" s="48">
        <f t="shared" si="24"/>
        <v>3</v>
      </c>
      <c r="Y160" s="5">
        <f t="shared" si="25"/>
        <v>100</v>
      </c>
      <c r="Z160" s="60">
        <f t="shared" si="26"/>
        <v>5</v>
      </c>
      <c r="AB160" s="2"/>
    </row>
    <row r="161" spans="2:28" ht="24.95" customHeight="1">
      <c r="B161" s="48">
        <f>Personal_Development!B162</f>
        <v>0</v>
      </c>
      <c r="C161" s="48">
        <f>Personal_Development!C162</f>
        <v>0</v>
      </c>
      <c r="D161" s="14" t="str">
        <f>Personal_Development!D162</f>
        <v>C12542</v>
      </c>
      <c r="E161" s="11" t="str">
        <f>Personal_Development!E162</f>
        <v>JUNAIDAH BT SAHAR</v>
      </c>
      <c r="F161" s="12" t="str">
        <f>Personal_Development!F162</f>
        <v>PRODUCTION NO.1 DEPARTMENT</v>
      </c>
      <c r="G161" s="12" t="str">
        <f>Personal_Development!G162</f>
        <v>ASSEMBLY PRODUCTION SECTION (APS)</v>
      </c>
      <c r="H161" s="40" t="str">
        <f>Personal_Development!H162</f>
        <v>LINE LEADER</v>
      </c>
      <c r="I161" s="41" t="str">
        <f>Personal_Development!I162</f>
        <v>C2 PROD</v>
      </c>
      <c r="J161" s="78" t="str">
        <f>Personal_Development!J162</f>
        <v xml:space="preserve">C2 </v>
      </c>
      <c r="K161" s="56" t="s">
        <v>1192</v>
      </c>
      <c r="L161" s="57" t="str">
        <f t="shared" si="20"/>
        <v>A</v>
      </c>
      <c r="M161" s="137" t="s">
        <v>1602</v>
      </c>
      <c r="N161" s="56" t="s">
        <v>1192</v>
      </c>
      <c r="O161" s="57" t="str">
        <f t="shared" si="21"/>
        <v>A</v>
      </c>
      <c r="P161" s="137" t="s">
        <v>1603</v>
      </c>
      <c r="Q161" s="56"/>
      <c r="R161" s="57" t="str">
        <f t="shared" si="22"/>
        <v>-</v>
      </c>
      <c r="S161" s="102"/>
      <c r="T161" s="56" t="s">
        <v>1192</v>
      </c>
      <c r="U161" s="57" t="str">
        <f t="shared" si="19"/>
        <v>A</v>
      </c>
      <c r="V161" s="137" t="s">
        <v>1603</v>
      </c>
      <c r="W161" s="48">
        <f t="shared" si="23"/>
        <v>3</v>
      </c>
      <c r="X161" s="48">
        <f t="shared" si="24"/>
        <v>3</v>
      </c>
      <c r="Y161" s="5">
        <f t="shared" si="25"/>
        <v>100</v>
      </c>
      <c r="Z161" s="60">
        <f t="shared" si="26"/>
        <v>5</v>
      </c>
      <c r="AB161" s="2"/>
    </row>
    <row r="162" spans="2:28" ht="24.95" customHeight="1">
      <c r="B162" s="48">
        <f>Personal_Development!B163</f>
        <v>0</v>
      </c>
      <c r="C162" s="48">
        <f>Personal_Development!C163</f>
        <v>0</v>
      </c>
      <c r="D162" s="14" t="str">
        <f>Personal_Development!D163</f>
        <v>C12546</v>
      </c>
      <c r="E162" s="11" t="str">
        <f>Personal_Development!E163</f>
        <v>NOR HASLIZAWATI BINTI NORDIN AHAMAD</v>
      </c>
      <c r="F162" s="12" t="str">
        <f>Personal_Development!F163</f>
        <v>PRODUCTION NO.1 DEPARTMENT</v>
      </c>
      <c r="G162" s="12" t="str">
        <f>Personal_Development!G163</f>
        <v>ASSEMBLY PRODUCTION SECTION (APS)</v>
      </c>
      <c r="H162" s="40" t="str">
        <f>Personal_Development!H163</f>
        <v>QC CHECKER</v>
      </c>
      <c r="I162" s="41" t="str">
        <f>Personal_Development!I163</f>
        <v>C3 PROD</v>
      </c>
      <c r="J162" s="78" t="str">
        <f>Personal_Development!J163</f>
        <v xml:space="preserve">C3 </v>
      </c>
      <c r="K162" s="56" t="s">
        <v>1192</v>
      </c>
      <c r="L162" s="57" t="str">
        <f t="shared" si="20"/>
        <v>A</v>
      </c>
      <c r="M162" s="137" t="s">
        <v>1606</v>
      </c>
      <c r="N162" s="56" t="s">
        <v>1192</v>
      </c>
      <c r="O162" s="57" t="str">
        <f t="shared" si="21"/>
        <v>A</v>
      </c>
      <c r="P162" s="142" t="s">
        <v>1651</v>
      </c>
      <c r="Q162" s="56"/>
      <c r="R162" s="57" t="str">
        <f t="shared" si="22"/>
        <v>-</v>
      </c>
      <c r="S162" s="102"/>
      <c r="T162" s="56" t="s">
        <v>1192</v>
      </c>
      <c r="U162" s="57" t="str">
        <f t="shared" si="19"/>
        <v>A</v>
      </c>
      <c r="V162" s="142" t="s">
        <v>1651</v>
      </c>
      <c r="W162" s="48">
        <f t="shared" si="23"/>
        <v>3</v>
      </c>
      <c r="X162" s="48">
        <f t="shared" si="24"/>
        <v>3</v>
      </c>
      <c r="Y162" s="5">
        <f t="shared" si="25"/>
        <v>100</v>
      </c>
      <c r="Z162" s="60">
        <f t="shared" si="26"/>
        <v>5</v>
      </c>
      <c r="AB162" s="2"/>
    </row>
    <row r="163" spans="2:28" ht="24.95" customHeight="1">
      <c r="B163" s="48">
        <f>Personal_Development!B164</f>
        <v>0</v>
      </c>
      <c r="C163" s="48">
        <f>Personal_Development!C164</f>
        <v>0</v>
      </c>
      <c r="D163" s="14" t="str">
        <f>Personal_Development!D164</f>
        <v>C12548</v>
      </c>
      <c r="E163" s="11" t="str">
        <f>Personal_Development!E164</f>
        <v>NUR LAILA BINTI SALIM</v>
      </c>
      <c r="F163" s="12" t="str">
        <f>Personal_Development!F164</f>
        <v>PRODUCTION NO.1 DEPARTMENT</v>
      </c>
      <c r="G163" s="12" t="str">
        <f>Personal_Development!G164</f>
        <v>ASSEMBLY PRODUCTION SECTION (APS)</v>
      </c>
      <c r="H163" s="40" t="str">
        <f>Personal_Development!H164</f>
        <v>QC CHECKER</v>
      </c>
      <c r="I163" s="41" t="str">
        <f>Personal_Development!I164</f>
        <v>C3 PROD</v>
      </c>
      <c r="J163" s="78" t="str">
        <f>Personal_Development!J164</f>
        <v xml:space="preserve">C3 </v>
      </c>
      <c r="K163" s="56" t="s">
        <v>1192</v>
      </c>
      <c r="L163" s="57" t="str">
        <f t="shared" si="20"/>
        <v>A</v>
      </c>
      <c r="M163" s="137" t="s">
        <v>1602</v>
      </c>
      <c r="N163" s="56" t="s">
        <v>1192</v>
      </c>
      <c r="O163" s="57" t="str">
        <f t="shared" si="21"/>
        <v>A</v>
      </c>
      <c r="P163" s="137" t="s">
        <v>1602</v>
      </c>
      <c r="Q163" s="56"/>
      <c r="R163" s="57" t="str">
        <f t="shared" si="22"/>
        <v>-</v>
      </c>
      <c r="S163" s="102"/>
      <c r="T163" s="56" t="s">
        <v>1192</v>
      </c>
      <c r="U163" s="57" t="str">
        <f t="shared" si="19"/>
        <v>A</v>
      </c>
      <c r="V163" s="142" t="s">
        <v>1602</v>
      </c>
      <c r="W163" s="48">
        <f t="shared" si="23"/>
        <v>3</v>
      </c>
      <c r="X163" s="48">
        <f t="shared" si="24"/>
        <v>3</v>
      </c>
      <c r="Y163" s="5">
        <f t="shared" si="25"/>
        <v>100</v>
      </c>
      <c r="Z163" s="60">
        <f t="shared" si="26"/>
        <v>5</v>
      </c>
      <c r="AB163" s="2"/>
    </row>
    <row r="164" spans="2:28" ht="24.95" customHeight="1">
      <c r="B164" s="48">
        <f>Personal_Development!B165</f>
        <v>0</v>
      </c>
      <c r="C164" s="48">
        <f>Personal_Development!C165</f>
        <v>0</v>
      </c>
      <c r="D164" s="14" t="str">
        <f>Personal_Development!D165</f>
        <v>C12553</v>
      </c>
      <c r="E164" s="11" t="str">
        <f>Personal_Development!E165</f>
        <v>JAMILAH BINTI MD CHAN</v>
      </c>
      <c r="F164" s="12" t="str">
        <f>Personal_Development!F165</f>
        <v>PRODUCTION NO.2 DEPARTMENT</v>
      </c>
      <c r="G164" s="12" t="str">
        <f>Personal_Development!G165</f>
        <v>MOLDING PRODUCTION SECTION (MPS)</v>
      </c>
      <c r="H164" s="40" t="str">
        <f>Personal_Development!H165</f>
        <v xml:space="preserve">SKILLED QUALITY CHECKER 2 </v>
      </c>
      <c r="I164" s="41" t="str">
        <f>Personal_Development!I165</f>
        <v>F1</v>
      </c>
      <c r="J164" s="78" t="str">
        <f>Personal_Development!J165</f>
        <v>F1</v>
      </c>
      <c r="K164" s="56" t="s">
        <v>1192</v>
      </c>
      <c r="L164" s="57" t="str">
        <f t="shared" si="20"/>
        <v>A</v>
      </c>
      <c r="M164" s="164">
        <v>42895</v>
      </c>
      <c r="N164" s="56" t="s">
        <v>1192</v>
      </c>
      <c r="O164" s="57" t="str">
        <f t="shared" si="21"/>
        <v>A</v>
      </c>
      <c r="P164" s="137" t="s">
        <v>1608</v>
      </c>
      <c r="Q164" s="56"/>
      <c r="R164" s="57" t="str">
        <f t="shared" si="22"/>
        <v>-</v>
      </c>
      <c r="S164" s="102"/>
      <c r="T164" s="56" t="s">
        <v>1192</v>
      </c>
      <c r="U164" s="57" t="str">
        <f t="shared" si="19"/>
        <v>A</v>
      </c>
      <c r="V164" s="137" t="s">
        <v>1608</v>
      </c>
      <c r="W164" s="48">
        <f t="shared" si="23"/>
        <v>3</v>
      </c>
      <c r="X164" s="48">
        <f t="shared" si="24"/>
        <v>3</v>
      </c>
      <c r="Y164" s="5">
        <f t="shared" si="25"/>
        <v>100</v>
      </c>
      <c r="Z164" s="60">
        <f t="shared" si="26"/>
        <v>5</v>
      </c>
      <c r="AB164" s="2"/>
    </row>
    <row r="165" spans="2:28" ht="24.95" customHeight="1">
      <c r="B165" s="48">
        <f>Personal_Development!B166</f>
        <v>0</v>
      </c>
      <c r="C165" s="48">
        <f>Personal_Development!C166</f>
        <v>0</v>
      </c>
      <c r="D165" s="14" t="str">
        <f>Personal_Development!D166</f>
        <v>C12554</v>
      </c>
      <c r="E165" s="11" t="str">
        <f>Personal_Development!E166</f>
        <v>NORMALA BINTI MANAN</v>
      </c>
      <c r="F165" s="12" t="str">
        <f>Personal_Development!F166</f>
        <v>PRODUCTION NO.2 DEPARTMENT</v>
      </c>
      <c r="G165" s="12" t="str">
        <f>Personal_Development!G166</f>
        <v>MOLDING PRODUCTION SECTION (MPS)</v>
      </c>
      <c r="H165" s="40" t="str">
        <f>Personal_Development!H166</f>
        <v>SENIOR QC CHECKER</v>
      </c>
      <c r="I165" s="41" t="str">
        <f>Personal_Development!I166</f>
        <v>C2 PROD</v>
      </c>
      <c r="J165" s="78" t="str">
        <f>Personal_Development!J166</f>
        <v xml:space="preserve">C2 </v>
      </c>
      <c r="K165" s="56" t="s">
        <v>1192</v>
      </c>
      <c r="L165" s="57" t="str">
        <f t="shared" si="20"/>
        <v>A</v>
      </c>
      <c r="M165" s="142" t="s">
        <v>1659</v>
      </c>
      <c r="N165" s="56" t="s">
        <v>1192</v>
      </c>
      <c r="O165" s="57" t="str">
        <f t="shared" si="21"/>
        <v>A</v>
      </c>
      <c r="P165" s="102">
        <v>43033</v>
      </c>
      <c r="Q165" s="56"/>
      <c r="R165" s="57" t="str">
        <f t="shared" si="22"/>
        <v>-</v>
      </c>
      <c r="S165" s="102"/>
      <c r="T165" s="56" t="s">
        <v>1192</v>
      </c>
      <c r="U165" s="57" t="str">
        <f t="shared" si="19"/>
        <v>A</v>
      </c>
      <c r="V165" s="102">
        <v>43033</v>
      </c>
      <c r="W165" s="48">
        <f t="shared" si="23"/>
        <v>3</v>
      </c>
      <c r="X165" s="48">
        <f t="shared" si="24"/>
        <v>3</v>
      </c>
      <c r="Y165" s="5">
        <f t="shared" si="25"/>
        <v>100</v>
      </c>
      <c r="Z165" s="60">
        <f t="shared" si="26"/>
        <v>5</v>
      </c>
      <c r="AB165" s="2"/>
    </row>
    <row r="166" spans="2:28" ht="24.95" customHeight="1">
      <c r="B166" s="48">
        <f>Personal_Development!B167</f>
        <v>0</v>
      </c>
      <c r="C166" s="48">
        <f>Personal_Development!C167</f>
        <v>0</v>
      </c>
      <c r="D166" s="14" t="str">
        <f>Personal_Development!D167</f>
        <v>C12556</v>
      </c>
      <c r="E166" s="11" t="str">
        <f>Personal_Development!E167</f>
        <v>PATHMA A/P PERAMAN</v>
      </c>
      <c r="F166" s="12" t="str">
        <f>Personal_Development!F167</f>
        <v>PRODUCTION NO.2 DEPARTMENT</v>
      </c>
      <c r="G166" s="12" t="str">
        <f>Personal_Development!G167</f>
        <v>MOLDING PRODUCTION SECTION (MPS)</v>
      </c>
      <c r="H166" s="40" t="str">
        <f>Personal_Development!H167</f>
        <v>OPERATOR 1</v>
      </c>
      <c r="I166" s="41" t="str">
        <f>Personal_Development!I167</f>
        <v>C3 PROD</v>
      </c>
      <c r="J166" s="78" t="str">
        <f>Personal_Development!J167</f>
        <v xml:space="preserve">C3 </v>
      </c>
      <c r="K166" s="56" t="s">
        <v>1192</v>
      </c>
      <c r="L166" s="57" t="str">
        <f t="shared" si="20"/>
        <v>A</v>
      </c>
      <c r="M166" s="142" t="s">
        <v>1659</v>
      </c>
      <c r="N166" s="56" t="s">
        <v>1192</v>
      </c>
      <c r="O166" s="57" t="str">
        <f t="shared" si="21"/>
        <v>A</v>
      </c>
      <c r="P166" s="102">
        <v>43069</v>
      </c>
      <c r="Q166" s="56"/>
      <c r="R166" s="57" t="str">
        <f t="shared" si="22"/>
        <v>-</v>
      </c>
      <c r="S166" s="102"/>
      <c r="T166" s="56" t="s">
        <v>1192</v>
      </c>
      <c r="U166" s="57" t="str">
        <f t="shared" si="19"/>
        <v>A</v>
      </c>
      <c r="V166" s="102">
        <v>43069</v>
      </c>
      <c r="W166" s="48">
        <f t="shared" si="23"/>
        <v>3</v>
      </c>
      <c r="X166" s="48">
        <f t="shared" si="24"/>
        <v>3</v>
      </c>
      <c r="Y166" s="5">
        <f t="shared" si="25"/>
        <v>100</v>
      </c>
      <c r="Z166" s="60">
        <f t="shared" si="26"/>
        <v>5</v>
      </c>
      <c r="AB166" s="2"/>
    </row>
    <row r="167" spans="2:28" ht="24.95" customHeight="1">
      <c r="B167" s="48">
        <f>Personal_Development!B168</f>
        <v>0</v>
      </c>
      <c r="C167" s="48">
        <f>Personal_Development!C168</f>
        <v>0</v>
      </c>
      <c r="D167" s="14" t="str">
        <f>Personal_Development!D168</f>
        <v>C12557</v>
      </c>
      <c r="E167" s="11" t="str">
        <f>Personal_Development!E168</f>
        <v>MOHD NIZAM BIN BAHARIN</v>
      </c>
      <c r="F167" s="12" t="str">
        <f>Personal_Development!F168</f>
        <v>PRODUCTION NO.2 DEPARTMENT</v>
      </c>
      <c r="G167" s="12" t="str">
        <f>Personal_Development!G168</f>
        <v>MOLDING PRODUCTION SECTION (MPS)</v>
      </c>
      <c r="H167" s="40" t="str">
        <f>Personal_Development!H168</f>
        <v>SENIOR QC CHECKER</v>
      </c>
      <c r="I167" s="41" t="str">
        <f>Personal_Development!I168</f>
        <v>C2 PROD</v>
      </c>
      <c r="J167" s="78" t="str">
        <f>Personal_Development!J168</f>
        <v xml:space="preserve">C2 </v>
      </c>
      <c r="K167" s="56" t="s">
        <v>1192</v>
      </c>
      <c r="L167" s="57" t="str">
        <f t="shared" si="20"/>
        <v>A</v>
      </c>
      <c r="M167" s="142" t="s">
        <v>1708</v>
      </c>
      <c r="N167" s="56" t="s">
        <v>1192</v>
      </c>
      <c r="O167" s="57" t="str">
        <f t="shared" si="21"/>
        <v>A</v>
      </c>
      <c r="P167" s="145">
        <v>42976</v>
      </c>
      <c r="Q167" s="56"/>
      <c r="R167" s="57" t="str">
        <f t="shared" si="22"/>
        <v>-</v>
      </c>
      <c r="S167" s="102"/>
      <c r="T167" s="56" t="s">
        <v>1192</v>
      </c>
      <c r="U167" s="57" t="str">
        <f t="shared" si="19"/>
        <v>A</v>
      </c>
      <c r="V167" s="145">
        <v>42976</v>
      </c>
      <c r="W167" s="48">
        <f t="shared" si="23"/>
        <v>3</v>
      </c>
      <c r="X167" s="48">
        <f t="shared" si="24"/>
        <v>3</v>
      </c>
      <c r="Y167" s="5">
        <f t="shared" si="25"/>
        <v>100</v>
      </c>
      <c r="Z167" s="60">
        <f t="shared" si="26"/>
        <v>5</v>
      </c>
      <c r="AB167" s="2"/>
    </row>
    <row r="168" spans="2:28" ht="24.95" customHeight="1">
      <c r="B168" s="48">
        <f>Personal_Development!B169</f>
        <v>0</v>
      </c>
      <c r="C168" s="48">
        <f>Personal_Development!C169</f>
        <v>0</v>
      </c>
      <c r="D168" s="14" t="str">
        <f>Personal_Development!D169</f>
        <v>C12561</v>
      </c>
      <c r="E168" s="11" t="str">
        <f>Personal_Development!E169</f>
        <v>PUVANESWARI A/P TANJONMALEH</v>
      </c>
      <c r="F168" s="12" t="str">
        <f>Personal_Development!F169</f>
        <v>PRODUCTION NO.1 DEPARTMENT</v>
      </c>
      <c r="G168" s="12" t="str">
        <f>Personal_Development!G169</f>
        <v>ASSEMBLY PRODUCTION SECTION (APS)</v>
      </c>
      <c r="H168" s="40" t="str">
        <f>Personal_Development!H169</f>
        <v>SENIOR QC CHECKER</v>
      </c>
      <c r="I168" s="41" t="str">
        <f>Personal_Development!I169</f>
        <v>C2 PROD</v>
      </c>
      <c r="J168" s="78" t="str">
        <f>Personal_Development!J169</f>
        <v xml:space="preserve">C2 </v>
      </c>
      <c r="K168" s="56" t="s">
        <v>1192</v>
      </c>
      <c r="L168" s="57" t="str">
        <f t="shared" si="20"/>
        <v>A</v>
      </c>
      <c r="M168" s="53">
        <v>42754</v>
      </c>
      <c r="N168" s="56" t="s">
        <v>1192</v>
      </c>
      <c r="O168" s="57" t="str">
        <f t="shared" si="21"/>
        <v>A</v>
      </c>
      <c r="P168" s="142" t="s">
        <v>1651</v>
      </c>
      <c r="Q168" s="56"/>
      <c r="R168" s="57" t="str">
        <f t="shared" si="22"/>
        <v>-</v>
      </c>
      <c r="S168" s="102"/>
      <c r="T168" s="56" t="s">
        <v>1192</v>
      </c>
      <c r="U168" s="57" t="str">
        <f t="shared" si="19"/>
        <v>A</v>
      </c>
      <c r="V168" s="142" t="s">
        <v>1651</v>
      </c>
      <c r="W168" s="48">
        <f t="shared" si="23"/>
        <v>3</v>
      </c>
      <c r="X168" s="48">
        <f t="shared" si="24"/>
        <v>3</v>
      </c>
      <c r="Y168" s="5">
        <f t="shared" si="25"/>
        <v>100</v>
      </c>
      <c r="Z168" s="60">
        <f t="shared" si="26"/>
        <v>5</v>
      </c>
      <c r="AB168" s="2"/>
    </row>
    <row r="169" spans="2:28" ht="24.95" customHeight="1">
      <c r="B169" s="48">
        <f>Personal_Development!B170</f>
        <v>0</v>
      </c>
      <c r="C169" s="48">
        <f>Personal_Development!C170</f>
        <v>0</v>
      </c>
      <c r="D169" s="14" t="str">
        <f>Personal_Development!D170</f>
        <v>C12565</v>
      </c>
      <c r="E169" s="11" t="str">
        <f>Personal_Development!E170</f>
        <v>PARIMALA DEVI A/P RAMASAMY</v>
      </c>
      <c r="F169" s="12" t="str">
        <f>Personal_Development!F170</f>
        <v>PRODUCTION NO.1 DEPARTMENT</v>
      </c>
      <c r="G169" s="12" t="str">
        <f>Personal_Development!G170</f>
        <v>ASSEMBLY PRODUCTION SECTION (APS)</v>
      </c>
      <c r="H169" s="40" t="str">
        <f>Personal_Development!H170</f>
        <v>SENIOR QC CHECKER</v>
      </c>
      <c r="I169" s="41" t="str">
        <f>Personal_Development!I170</f>
        <v>C2 PROD</v>
      </c>
      <c r="J169" s="78" t="str">
        <f>Personal_Development!J170</f>
        <v xml:space="preserve">C2 </v>
      </c>
      <c r="K169" s="56" t="s">
        <v>1192</v>
      </c>
      <c r="L169" s="57" t="str">
        <f t="shared" si="20"/>
        <v>A</v>
      </c>
      <c r="M169" s="142" t="s">
        <v>1653</v>
      </c>
      <c r="N169" s="56" t="s">
        <v>1192</v>
      </c>
      <c r="O169" s="57" t="str">
        <f t="shared" si="21"/>
        <v>A</v>
      </c>
      <c r="P169" s="145">
        <v>42962</v>
      </c>
      <c r="Q169" s="56"/>
      <c r="R169" s="57" t="str">
        <f t="shared" si="22"/>
        <v>-</v>
      </c>
      <c r="S169" s="102"/>
      <c r="T169" s="56" t="s">
        <v>1192</v>
      </c>
      <c r="U169" s="57" t="str">
        <f t="shared" si="19"/>
        <v>A</v>
      </c>
      <c r="V169" s="145">
        <v>42962</v>
      </c>
      <c r="W169" s="48">
        <f t="shared" si="23"/>
        <v>3</v>
      </c>
      <c r="X169" s="48">
        <f t="shared" si="24"/>
        <v>3</v>
      </c>
      <c r="Y169" s="5">
        <f t="shared" si="25"/>
        <v>100</v>
      </c>
      <c r="Z169" s="60">
        <f t="shared" si="26"/>
        <v>5</v>
      </c>
      <c r="AB169" s="2"/>
    </row>
    <row r="170" spans="2:28" ht="24.95" customHeight="1">
      <c r="B170" s="48">
        <f>Personal_Development!B171</f>
        <v>0</v>
      </c>
      <c r="C170" s="48">
        <f>Personal_Development!C171</f>
        <v>0</v>
      </c>
      <c r="D170" s="14" t="str">
        <f>Personal_Development!D171</f>
        <v>C12569</v>
      </c>
      <c r="E170" s="11" t="str">
        <f>Personal_Development!E171</f>
        <v>TAMIL SELVI A/P MURUGAYA</v>
      </c>
      <c r="F170" s="12" t="str">
        <f>Personal_Development!F171</f>
        <v>PRODUCTION NO.1 DEPARTMENT</v>
      </c>
      <c r="G170" s="12" t="str">
        <f>Personal_Development!G171</f>
        <v>ASSEMBLY PRODUCTION SECTION (APS)</v>
      </c>
      <c r="H170" s="40" t="str">
        <f>Personal_Development!H171</f>
        <v>OPERATOR 1</v>
      </c>
      <c r="I170" s="41" t="str">
        <f>Personal_Development!I171</f>
        <v>C3 PROD</v>
      </c>
      <c r="J170" s="78" t="str">
        <f>Personal_Development!J171</f>
        <v xml:space="preserve">C3 </v>
      </c>
      <c r="K170" s="56" t="s">
        <v>1192</v>
      </c>
      <c r="L170" s="57" t="str">
        <f t="shared" si="20"/>
        <v>A</v>
      </c>
      <c r="M170" s="137" t="s">
        <v>1605</v>
      </c>
      <c r="N170" s="56" t="s">
        <v>1192</v>
      </c>
      <c r="O170" s="57" t="str">
        <f t="shared" si="21"/>
        <v>A</v>
      </c>
      <c r="P170" s="142" t="s">
        <v>1651</v>
      </c>
      <c r="Q170" s="56"/>
      <c r="R170" s="57" t="str">
        <f t="shared" si="22"/>
        <v>-</v>
      </c>
      <c r="S170" s="102"/>
      <c r="T170" s="56" t="s">
        <v>1192</v>
      </c>
      <c r="U170" s="57" t="str">
        <f t="shared" si="19"/>
        <v>A</v>
      </c>
      <c r="V170" s="142" t="s">
        <v>1651</v>
      </c>
      <c r="W170" s="48">
        <f t="shared" si="23"/>
        <v>3</v>
      </c>
      <c r="X170" s="48">
        <f t="shared" si="24"/>
        <v>3</v>
      </c>
      <c r="Y170" s="5">
        <f t="shared" si="25"/>
        <v>100</v>
      </c>
      <c r="Z170" s="60">
        <f t="shared" si="26"/>
        <v>5</v>
      </c>
      <c r="AB170" s="2"/>
    </row>
    <row r="171" spans="2:28" ht="24.95" customHeight="1">
      <c r="B171" s="48">
        <f>Personal_Development!B172</f>
        <v>0</v>
      </c>
      <c r="C171" s="48">
        <f>Personal_Development!C172</f>
        <v>0</v>
      </c>
      <c r="D171" s="14" t="str">
        <f>Personal_Development!D172</f>
        <v>C12578</v>
      </c>
      <c r="E171" s="11" t="str">
        <f>Personal_Development!E172</f>
        <v>ASFAR LILA BINTI JAAFAR</v>
      </c>
      <c r="F171" s="12" t="str">
        <f>Personal_Development!F172</f>
        <v>PRODUCTION NO.1 DEPARTMENT</v>
      </c>
      <c r="G171" s="12" t="str">
        <f>Personal_Development!G172</f>
        <v>ASSEMBLY PRODUCTION SECTION (APS)</v>
      </c>
      <c r="H171" s="40" t="str">
        <f>Personal_Development!H172</f>
        <v>SENIOR QC CHECKER</v>
      </c>
      <c r="I171" s="41" t="str">
        <f>Personal_Development!I172</f>
        <v>C2 PROD</v>
      </c>
      <c r="J171" s="78" t="str">
        <f>Personal_Development!J172</f>
        <v xml:space="preserve">C2 </v>
      </c>
      <c r="K171" s="56" t="s">
        <v>1192</v>
      </c>
      <c r="L171" s="57" t="str">
        <f t="shared" si="20"/>
        <v>A</v>
      </c>
      <c r="M171" s="137" t="s">
        <v>1606</v>
      </c>
      <c r="N171" s="56" t="s">
        <v>1192</v>
      </c>
      <c r="O171" s="57" t="str">
        <f t="shared" si="21"/>
        <v>A</v>
      </c>
      <c r="P171" s="142" t="s">
        <v>1651</v>
      </c>
      <c r="Q171" s="56"/>
      <c r="R171" s="57" t="str">
        <f t="shared" si="22"/>
        <v>-</v>
      </c>
      <c r="S171" s="102"/>
      <c r="T171" s="56" t="s">
        <v>1192</v>
      </c>
      <c r="U171" s="57" t="str">
        <f t="shared" si="19"/>
        <v>A</v>
      </c>
      <c r="V171" s="142" t="s">
        <v>1651</v>
      </c>
      <c r="W171" s="48">
        <f t="shared" si="23"/>
        <v>3</v>
      </c>
      <c r="X171" s="48">
        <f t="shared" si="24"/>
        <v>3</v>
      </c>
      <c r="Y171" s="5">
        <f t="shared" si="25"/>
        <v>100</v>
      </c>
      <c r="Z171" s="60">
        <f t="shared" si="26"/>
        <v>5</v>
      </c>
      <c r="AB171" s="2"/>
    </row>
    <row r="172" spans="2:28" ht="24.95" customHeight="1">
      <c r="B172" s="48">
        <f>Personal_Development!B173</f>
        <v>0</v>
      </c>
      <c r="C172" s="48">
        <f>Personal_Development!C173</f>
        <v>0</v>
      </c>
      <c r="D172" s="14" t="str">
        <f>Personal_Development!D173</f>
        <v>C12582</v>
      </c>
      <c r="E172" s="11" t="str">
        <f>Personal_Development!E173</f>
        <v>SALMIAH BT ABU SARIM</v>
      </c>
      <c r="F172" s="12" t="str">
        <f>Personal_Development!F173</f>
        <v>PRODUCTION NO.1 DEPARTMENT</v>
      </c>
      <c r="G172" s="12" t="str">
        <f>Personal_Development!G173</f>
        <v>ASSEMBLY PRODUCTION SECTION (APS)</v>
      </c>
      <c r="H172" s="40" t="str">
        <f>Personal_Development!H173</f>
        <v>SENIOR QC CHECKER</v>
      </c>
      <c r="I172" s="41" t="str">
        <f>Personal_Development!I173</f>
        <v>C2 PROD</v>
      </c>
      <c r="J172" s="78" t="str">
        <f>Personal_Development!J173</f>
        <v xml:space="preserve">C2 </v>
      </c>
      <c r="K172" s="56" t="s">
        <v>1192</v>
      </c>
      <c r="L172" s="57" t="str">
        <f t="shared" si="20"/>
        <v>A</v>
      </c>
      <c r="M172" s="137" t="s">
        <v>1606</v>
      </c>
      <c r="N172" s="56" t="s">
        <v>1192</v>
      </c>
      <c r="O172" s="57" t="str">
        <f t="shared" si="21"/>
        <v>A</v>
      </c>
      <c r="P172" s="142" t="s">
        <v>1651</v>
      </c>
      <c r="Q172" s="56"/>
      <c r="R172" s="57" t="str">
        <f t="shared" si="22"/>
        <v>-</v>
      </c>
      <c r="S172" s="102"/>
      <c r="T172" s="56" t="s">
        <v>1192</v>
      </c>
      <c r="U172" s="57" t="str">
        <f t="shared" si="19"/>
        <v>A</v>
      </c>
      <c r="V172" s="142" t="s">
        <v>1651</v>
      </c>
      <c r="W172" s="48">
        <f t="shared" si="23"/>
        <v>3</v>
      </c>
      <c r="X172" s="48">
        <f t="shared" si="24"/>
        <v>3</v>
      </c>
      <c r="Y172" s="5">
        <f t="shared" si="25"/>
        <v>100</v>
      </c>
      <c r="Z172" s="60">
        <f t="shared" si="26"/>
        <v>5</v>
      </c>
      <c r="AB172" s="2"/>
    </row>
    <row r="173" spans="2:28" ht="24.95" customHeight="1">
      <c r="B173" s="48" t="str">
        <f>Personal_Development!B174</f>
        <v>R</v>
      </c>
      <c r="C173" s="48">
        <f>Personal_Development!C174</f>
        <v>0</v>
      </c>
      <c r="D173" s="14" t="str">
        <f>Personal_Development!D174</f>
        <v>C12587</v>
      </c>
      <c r="E173" s="11" t="str">
        <f>Personal_Development!E174</f>
        <v>SITI SA'ADIAH BINTI MOHAMMED YUSOP</v>
      </c>
      <c r="F173" s="12" t="str">
        <f>Personal_Development!F174</f>
        <v>PRODUCTION NO.1 DEPARTMENT</v>
      </c>
      <c r="G173" s="12" t="str">
        <f>Personal_Development!G174</f>
        <v>ASSEMBLY PRODUCTION SECTION (APS)</v>
      </c>
      <c r="H173" s="40" t="str">
        <f>Personal_Development!H174</f>
        <v>SENIOR QUALITY CHECKER</v>
      </c>
      <c r="I173" s="41" t="str">
        <f>Personal_Development!I174</f>
        <v>C2 PROD</v>
      </c>
      <c r="J173" s="78" t="str">
        <f>Personal_Development!J174</f>
        <v xml:space="preserve">C2 </v>
      </c>
      <c r="K173" s="56" t="s">
        <v>1192</v>
      </c>
      <c r="L173" s="57" t="str">
        <f t="shared" si="20"/>
        <v>A</v>
      </c>
      <c r="M173" s="137" t="s">
        <v>1605</v>
      </c>
      <c r="N173" s="56" t="s">
        <v>1192</v>
      </c>
      <c r="O173" s="57" t="str">
        <f t="shared" si="21"/>
        <v>A</v>
      </c>
      <c r="P173" s="145">
        <v>42962</v>
      </c>
      <c r="Q173" s="56"/>
      <c r="R173" s="57" t="str">
        <f t="shared" si="22"/>
        <v>-</v>
      </c>
      <c r="S173" s="102"/>
      <c r="T173" s="56" t="s">
        <v>1192</v>
      </c>
      <c r="U173" s="57" t="str">
        <f t="shared" si="19"/>
        <v>A</v>
      </c>
      <c r="V173" s="145">
        <v>42962</v>
      </c>
      <c r="W173" s="48">
        <f t="shared" si="23"/>
        <v>3</v>
      </c>
      <c r="X173" s="48">
        <f t="shared" si="24"/>
        <v>3</v>
      </c>
      <c r="Y173" s="5">
        <f t="shared" si="25"/>
        <v>100</v>
      </c>
      <c r="Z173" s="60">
        <f t="shared" si="26"/>
        <v>5</v>
      </c>
      <c r="AB173" s="2"/>
    </row>
    <row r="174" spans="2:28" ht="24.95" customHeight="1">
      <c r="B174" s="48">
        <f>Personal_Development!B175</f>
        <v>0</v>
      </c>
      <c r="C174" s="48">
        <f>Personal_Development!C175</f>
        <v>0</v>
      </c>
      <c r="D174" s="14" t="str">
        <f>Personal_Development!D175</f>
        <v>C12597</v>
      </c>
      <c r="E174" s="11" t="str">
        <f>Personal_Development!E175</f>
        <v>INDRA PUTRA BIN DARMAN</v>
      </c>
      <c r="F174" s="12" t="str">
        <f>Personal_Development!F175</f>
        <v>FACTORY OPERATIONS DEPARTMENT</v>
      </c>
      <c r="G174" s="12" t="str">
        <f>Personal_Development!G175</f>
        <v>INVENTORY &amp; SYSYTEM CONTROL SECTION (IVS)</v>
      </c>
      <c r="H174" s="40" t="str">
        <f>Personal_Development!H175</f>
        <v>STOREKEEPER</v>
      </c>
      <c r="I174" s="41" t="str">
        <f>Personal_Development!I175</f>
        <v>C3 PROD</v>
      </c>
      <c r="J174" s="78" t="str">
        <f>Personal_Development!J175</f>
        <v xml:space="preserve">C3 </v>
      </c>
      <c r="K174" s="56" t="s">
        <v>1192</v>
      </c>
      <c r="L174" s="57" t="str">
        <f t="shared" si="20"/>
        <v>A</v>
      </c>
      <c r="M174" s="53">
        <v>42985</v>
      </c>
      <c r="N174" s="56" t="s">
        <v>1192</v>
      </c>
      <c r="O174" s="57" t="str">
        <f t="shared" si="21"/>
        <v>A</v>
      </c>
      <c r="P174" s="142" t="s">
        <v>1651</v>
      </c>
      <c r="Q174" s="56"/>
      <c r="R174" s="57" t="str">
        <f t="shared" si="22"/>
        <v>-</v>
      </c>
      <c r="S174" s="102"/>
      <c r="T174" s="56" t="s">
        <v>1192</v>
      </c>
      <c r="U174" s="57" t="str">
        <f t="shared" si="19"/>
        <v>A</v>
      </c>
      <c r="V174" s="142" t="s">
        <v>1651</v>
      </c>
      <c r="W174" s="48">
        <f t="shared" si="23"/>
        <v>3</v>
      </c>
      <c r="X174" s="48">
        <f t="shared" si="24"/>
        <v>3</v>
      </c>
      <c r="Y174" s="5">
        <f t="shared" si="25"/>
        <v>100</v>
      </c>
      <c r="Z174" s="60">
        <f t="shared" si="26"/>
        <v>5</v>
      </c>
      <c r="AB174" s="2"/>
    </row>
    <row r="175" spans="2:28" ht="24.95" customHeight="1">
      <c r="B175" s="48">
        <f>Personal_Development!B176</f>
        <v>0</v>
      </c>
      <c r="C175" s="48">
        <f>Personal_Development!C176</f>
        <v>0</v>
      </c>
      <c r="D175" s="14" t="str">
        <f>Personal_Development!D176</f>
        <v>C12606</v>
      </c>
      <c r="E175" s="11" t="str">
        <f>Personal_Development!E176</f>
        <v>GUNASUNDAHRI A/P GIVARATNAM</v>
      </c>
      <c r="F175" s="12" t="str">
        <f>Personal_Development!F176</f>
        <v>PRODUCTION NO.1 DEPARTMENT</v>
      </c>
      <c r="G175" s="12" t="str">
        <f>Personal_Development!G176</f>
        <v>ASSEMBLY PRODUCTION SECTION (APS)</v>
      </c>
      <c r="H175" s="40" t="str">
        <f>Personal_Development!H176</f>
        <v>OPERATOR 1</v>
      </c>
      <c r="I175" s="41" t="str">
        <f>Personal_Development!I176</f>
        <v>C3 PROD</v>
      </c>
      <c r="J175" s="78" t="str">
        <f>Personal_Development!J176</f>
        <v xml:space="preserve">C3 </v>
      </c>
      <c r="K175" s="56" t="s">
        <v>1192</v>
      </c>
      <c r="L175" s="57" t="str">
        <f t="shared" si="20"/>
        <v>A</v>
      </c>
      <c r="M175" s="53">
        <v>42754</v>
      </c>
      <c r="N175" s="56" t="s">
        <v>1192</v>
      </c>
      <c r="O175" s="57" t="str">
        <f t="shared" si="21"/>
        <v>A</v>
      </c>
      <c r="P175" s="145">
        <v>42886</v>
      </c>
      <c r="Q175" s="56"/>
      <c r="R175" s="57" t="str">
        <f t="shared" si="22"/>
        <v>-</v>
      </c>
      <c r="S175" s="102"/>
      <c r="T175" s="56" t="s">
        <v>1192</v>
      </c>
      <c r="U175" s="57" t="str">
        <f t="shared" si="19"/>
        <v>A</v>
      </c>
      <c r="V175" s="145">
        <v>42886</v>
      </c>
      <c r="W175" s="48">
        <f t="shared" si="23"/>
        <v>3</v>
      </c>
      <c r="X175" s="48">
        <f t="shared" si="24"/>
        <v>3</v>
      </c>
      <c r="Y175" s="5">
        <f t="shared" si="25"/>
        <v>100</v>
      </c>
      <c r="Z175" s="60">
        <f t="shared" si="26"/>
        <v>5</v>
      </c>
      <c r="AB175" s="2"/>
    </row>
    <row r="176" spans="2:28" ht="24.95" customHeight="1">
      <c r="B176" s="48">
        <f>Personal_Development!B177</f>
        <v>0</v>
      </c>
      <c r="C176" s="48">
        <f>Personal_Development!C177</f>
        <v>0</v>
      </c>
      <c r="D176" s="14" t="str">
        <f>Personal_Development!D177</f>
        <v>C12609</v>
      </c>
      <c r="E176" s="11" t="str">
        <f>Personal_Development!E177</f>
        <v>ZAMRI BIN AFANDY</v>
      </c>
      <c r="F176" s="12" t="str">
        <f>Personal_Development!F177</f>
        <v>PRODUCTION NO.2 DEPARTMENT</v>
      </c>
      <c r="G176" s="12" t="str">
        <f>Personal_Development!G177</f>
        <v>MOLDING PRODUCTION SECTION (MPS)</v>
      </c>
      <c r="H176" s="40" t="str">
        <f>Personal_Development!H177</f>
        <v>SUPERVISOR</v>
      </c>
      <c r="I176" s="41" t="str">
        <f>Personal_Development!I177</f>
        <v>C1 PROD</v>
      </c>
      <c r="J176" s="78" t="str">
        <f>Personal_Development!J177</f>
        <v xml:space="preserve">C1 </v>
      </c>
      <c r="K176" s="56" t="s">
        <v>1192</v>
      </c>
      <c r="L176" s="57" t="str">
        <f t="shared" si="20"/>
        <v>A</v>
      </c>
      <c r="M176" s="137" t="s">
        <v>1601</v>
      </c>
      <c r="N176" s="56" t="s">
        <v>1192</v>
      </c>
      <c r="O176" s="57" t="str">
        <f t="shared" si="21"/>
        <v>A</v>
      </c>
      <c r="P176" s="145">
        <v>42976</v>
      </c>
      <c r="Q176" s="56"/>
      <c r="R176" s="57" t="str">
        <f t="shared" si="22"/>
        <v>-</v>
      </c>
      <c r="S176" s="102"/>
      <c r="T176" s="56" t="s">
        <v>1192</v>
      </c>
      <c r="U176" s="57" t="str">
        <f t="shared" si="19"/>
        <v>A</v>
      </c>
      <c r="V176" s="145">
        <v>42976</v>
      </c>
      <c r="W176" s="48">
        <f t="shared" si="23"/>
        <v>3</v>
      </c>
      <c r="X176" s="48">
        <f t="shared" si="24"/>
        <v>3</v>
      </c>
      <c r="Y176" s="5">
        <f t="shared" si="25"/>
        <v>100</v>
      </c>
      <c r="Z176" s="60">
        <f t="shared" si="26"/>
        <v>5</v>
      </c>
      <c r="AB176" s="2"/>
    </row>
    <row r="177" spans="2:28" ht="24.95" customHeight="1">
      <c r="B177" s="48">
        <f>Personal_Development!B178</f>
        <v>0</v>
      </c>
      <c r="C177" s="48">
        <f>Personal_Development!C178</f>
        <v>0</v>
      </c>
      <c r="D177" s="14" t="str">
        <f>Personal_Development!D178</f>
        <v>C12618</v>
      </c>
      <c r="E177" s="11" t="str">
        <f>Personal_Development!E178</f>
        <v>AZNINURWANI BINTI AZEMI</v>
      </c>
      <c r="F177" s="12" t="str">
        <f>Personal_Development!F178</f>
        <v>PRODUCTION NO.2 DEPARTMENT</v>
      </c>
      <c r="G177" s="12" t="str">
        <f>Personal_Development!G178</f>
        <v>MOLDING PRODUCTION SECTION (MPS)</v>
      </c>
      <c r="H177" s="40" t="str">
        <f>Personal_Development!H178</f>
        <v>SENIOR QC CHECKER</v>
      </c>
      <c r="I177" s="41" t="str">
        <f>Personal_Development!I178</f>
        <v>C2 PROD</v>
      </c>
      <c r="J177" s="78" t="str">
        <f>Personal_Development!J178</f>
        <v xml:space="preserve">C2 </v>
      </c>
      <c r="K177" s="56" t="s">
        <v>1192</v>
      </c>
      <c r="L177" s="57" t="str">
        <f t="shared" si="20"/>
        <v>A</v>
      </c>
      <c r="M177" s="145">
        <v>42863</v>
      </c>
      <c r="N177" s="56" t="s">
        <v>1192</v>
      </c>
      <c r="O177" s="57" t="str">
        <f t="shared" si="21"/>
        <v>A</v>
      </c>
      <c r="P177" s="102">
        <v>43087</v>
      </c>
      <c r="Q177" s="56"/>
      <c r="R177" s="57" t="str">
        <f t="shared" si="22"/>
        <v>-</v>
      </c>
      <c r="S177" s="102"/>
      <c r="T177" s="56" t="s">
        <v>1192</v>
      </c>
      <c r="U177" s="57" t="str">
        <f t="shared" si="19"/>
        <v>A</v>
      </c>
      <c r="V177" s="102">
        <v>43087</v>
      </c>
      <c r="W177" s="48">
        <f t="shared" si="23"/>
        <v>3</v>
      </c>
      <c r="X177" s="48">
        <f t="shared" si="24"/>
        <v>3</v>
      </c>
      <c r="Y177" s="5">
        <f t="shared" si="25"/>
        <v>100</v>
      </c>
      <c r="Z177" s="60">
        <f t="shared" si="26"/>
        <v>5</v>
      </c>
      <c r="AB177" s="2"/>
    </row>
    <row r="178" spans="2:28" ht="24.95" customHeight="1">
      <c r="B178" s="48">
        <f>Personal_Development!B179</f>
        <v>0</v>
      </c>
      <c r="C178" s="48">
        <f>Personal_Development!C179</f>
        <v>0</v>
      </c>
      <c r="D178" s="14" t="str">
        <f>Personal_Development!D179</f>
        <v>C12620</v>
      </c>
      <c r="E178" s="11" t="str">
        <f>Personal_Development!E179</f>
        <v>ZURAIDAH BINTI SHAFFII</v>
      </c>
      <c r="F178" s="12" t="str">
        <f>Personal_Development!F179</f>
        <v>PRODUCTION NO.1 DEPARTMENT</v>
      </c>
      <c r="G178" s="12" t="str">
        <f>Personal_Development!G179</f>
        <v>ASSEMBLY PRODUCTION SECTION (APS)</v>
      </c>
      <c r="H178" s="40" t="str">
        <f>Personal_Development!H179</f>
        <v>SENIOR QC CHECKER</v>
      </c>
      <c r="I178" s="41" t="str">
        <f>Personal_Development!I179</f>
        <v>C2 PROD</v>
      </c>
      <c r="J178" s="78" t="str">
        <f>Personal_Development!J179</f>
        <v xml:space="preserve">C2 </v>
      </c>
      <c r="K178" s="56" t="s">
        <v>1192</v>
      </c>
      <c r="L178" s="57" t="str">
        <f t="shared" si="20"/>
        <v>A</v>
      </c>
      <c r="M178" s="137" t="s">
        <v>1606</v>
      </c>
      <c r="N178" s="56" t="s">
        <v>1192</v>
      </c>
      <c r="O178" s="57" t="str">
        <f t="shared" si="21"/>
        <v>A</v>
      </c>
      <c r="P178" s="142" t="s">
        <v>1653</v>
      </c>
      <c r="Q178" s="56"/>
      <c r="R178" s="57" t="str">
        <f t="shared" si="22"/>
        <v>-</v>
      </c>
      <c r="S178" s="102"/>
      <c r="T178" s="56" t="s">
        <v>1192</v>
      </c>
      <c r="U178" s="57" t="str">
        <f t="shared" si="19"/>
        <v>A</v>
      </c>
      <c r="V178" s="142" t="s">
        <v>1653</v>
      </c>
      <c r="W178" s="48">
        <f t="shared" si="23"/>
        <v>3</v>
      </c>
      <c r="X178" s="48">
        <f t="shared" si="24"/>
        <v>3</v>
      </c>
      <c r="Y178" s="5">
        <f t="shared" si="25"/>
        <v>100</v>
      </c>
      <c r="Z178" s="60">
        <f t="shared" si="26"/>
        <v>5</v>
      </c>
      <c r="AB178" s="2"/>
    </row>
    <row r="179" spans="2:28" ht="24.95" customHeight="1">
      <c r="B179" s="48">
        <f>Personal_Development!B180</f>
        <v>0</v>
      </c>
      <c r="C179" s="48">
        <f>Personal_Development!C180</f>
        <v>0</v>
      </c>
      <c r="D179" s="14" t="str">
        <f>Personal_Development!D180</f>
        <v>C12633</v>
      </c>
      <c r="E179" s="11" t="str">
        <f>Personal_Development!E180</f>
        <v>JUNAIDAH BINTI SULAIMAN</v>
      </c>
      <c r="F179" s="12" t="str">
        <f>Personal_Development!F180</f>
        <v>PRODUCTION NO.2 DEPARTMENT</v>
      </c>
      <c r="G179" s="12" t="str">
        <f>Personal_Development!G180</f>
        <v>MOLDING PRODUCTION SECTION (MPS)</v>
      </c>
      <c r="H179" s="40" t="str">
        <f>Personal_Development!H180</f>
        <v>SENIOR QC CHECKER</v>
      </c>
      <c r="I179" s="41" t="str">
        <f>Personal_Development!I180</f>
        <v>C2 PROD</v>
      </c>
      <c r="J179" s="78" t="str">
        <f>Personal_Development!J180</f>
        <v xml:space="preserve">C2 </v>
      </c>
      <c r="K179" s="56" t="s">
        <v>1192</v>
      </c>
      <c r="L179" s="57" t="str">
        <f t="shared" si="20"/>
        <v>A</v>
      </c>
      <c r="M179" s="137" t="s">
        <v>1601</v>
      </c>
      <c r="N179" s="56" t="s">
        <v>1192</v>
      </c>
      <c r="O179" s="57" t="str">
        <f t="shared" si="21"/>
        <v>A</v>
      </c>
      <c r="P179" s="102">
        <v>43087</v>
      </c>
      <c r="Q179" s="56"/>
      <c r="R179" s="57" t="str">
        <f t="shared" si="22"/>
        <v>-</v>
      </c>
      <c r="S179" s="142" t="s">
        <v>1651</v>
      </c>
      <c r="T179" s="56" t="s">
        <v>1192</v>
      </c>
      <c r="U179" s="57" t="str">
        <f t="shared" si="19"/>
        <v>A</v>
      </c>
      <c r="V179" s="102">
        <v>43087</v>
      </c>
      <c r="W179" s="48">
        <f t="shared" si="23"/>
        <v>3</v>
      </c>
      <c r="X179" s="48">
        <f t="shared" si="24"/>
        <v>3</v>
      </c>
      <c r="Y179" s="5">
        <f t="shared" si="25"/>
        <v>100</v>
      </c>
      <c r="Z179" s="60">
        <f t="shared" si="26"/>
        <v>5</v>
      </c>
      <c r="AB179" s="2"/>
    </row>
    <row r="180" spans="2:28" ht="24.95" customHeight="1">
      <c r="B180" s="48">
        <f>Personal_Development!B181</f>
        <v>0</v>
      </c>
      <c r="C180" s="48">
        <f>Personal_Development!C181</f>
        <v>0</v>
      </c>
      <c r="D180" s="14" t="str">
        <f>Personal_Development!D181</f>
        <v>C12657</v>
      </c>
      <c r="E180" s="11" t="str">
        <f>Personal_Development!E181</f>
        <v>ANITA BINTI KAMALUDIN</v>
      </c>
      <c r="F180" s="12" t="str">
        <f>Personal_Development!F181</f>
        <v>PRODUCTION NO.1 DEPARTMENT</v>
      </c>
      <c r="G180" s="12" t="str">
        <f>Personal_Development!G181</f>
        <v>ASSEMBLY PRODUCTION SECTION (APS)</v>
      </c>
      <c r="H180" s="40" t="str">
        <f>Personal_Development!H181</f>
        <v>SENIOR QC CHECKER</v>
      </c>
      <c r="I180" s="41" t="str">
        <f>Personal_Development!I181</f>
        <v>C2 PROD</v>
      </c>
      <c r="J180" s="78" t="str">
        <f>Personal_Development!J181</f>
        <v xml:space="preserve">C2 </v>
      </c>
      <c r="K180" s="56" t="s">
        <v>1192</v>
      </c>
      <c r="L180" s="57" t="str">
        <f t="shared" si="20"/>
        <v>A</v>
      </c>
      <c r="M180" s="137" t="s">
        <v>1602</v>
      </c>
      <c r="N180" s="56" t="s">
        <v>1192</v>
      </c>
      <c r="O180" s="57" t="str">
        <f t="shared" si="21"/>
        <v>A</v>
      </c>
      <c r="P180" s="137" t="s">
        <v>1602</v>
      </c>
      <c r="Q180" s="56"/>
      <c r="R180" s="57" t="str">
        <f t="shared" si="22"/>
        <v>-</v>
      </c>
      <c r="S180" s="102"/>
      <c r="T180" s="56" t="s">
        <v>1192</v>
      </c>
      <c r="U180" s="57" t="str">
        <f t="shared" si="19"/>
        <v>A</v>
      </c>
      <c r="V180" s="137" t="s">
        <v>1602</v>
      </c>
      <c r="W180" s="48">
        <f t="shared" si="23"/>
        <v>3</v>
      </c>
      <c r="X180" s="48">
        <f t="shared" si="24"/>
        <v>3</v>
      </c>
      <c r="Y180" s="5">
        <f t="shared" si="25"/>
        <v>100</v>
      </c>
      <c r="Z180" s="60">
        <f t="shared" si="26"/>
        <v>5</v>
      </c>
      <c r="AB180" s="2"/>
    </row>
    <row r="181" spans="2:28" ht="24.95" customHeight="1">
      <c r="B181" s="48">
        <f>Personal_Development!B182</f>
        <v>0</v>
      </c>
      <c r="C181" s="48">
        <f>Personal_Development!C182</f>
        <v>0</v>
      </c>
      <c r="D181" s="14" t="str">
        <f>Personal_Development!D182</f>
        <v>C12681</v>
      </c>
      <c r="E181" s="11" t="str">
        <f>Personal_Development!E182</f>
        <v>SITI NOOR ATIRAH BTE ZAINAL ABIDIN</v>
      </c>
      <c r="F181" s="12" t="str">
        <f>Personal_Development!F182</f>
        <v>QUALITY ASSURANCE DEPARTMENT</v>
      </c>
      <c r="G181" s="12" t="str">
        <f>Personal_Development!G182</f>
        <v>QUALITY ASSURANCE SECTION (QAS)</v>
      </c>
      <c r="H181" s="40" t="str">
        <f>Personal_Development!H182</f>
        <v>SENIOR QA INSPECTOR</v>
      </c>
      <c r="I181" s="41" t="str">
        <f>Personal_Development!I182</f>
        <v>C2 PROD</v>
      </c>
      <c r="J181" s="78" t="str">
        <f>Personal_Development!J182</f>
        <v xml:space="preserve">C2 </v>
      </c>
      <c r="K181" s="56" t="s">
        <v>1192</v>
      </c>
      <c r="L181" s="57" t="str">
        <f t="shared" si="20"/>
        <v>A</v>
      </c>
      <c r="M181" s="142" t="s">
        <v>1657</v>
      </c>
      <c r="N181" s="56" t="s">
        <v>1192</v>
      </c>
      <c r="O181" s="57" t="str">
        <f t="shared" si="21"/>
        <v>A</v>
      </c>
      <c r="P181" s="145">
        <v>42935</v>
      </c>
      <c r="Q181" s="56"/>
      <c r="R181" s="57" t="str">
        <f t="shared" si="22"/>
        <v>-</v>
      </c>
      <c r="S181" s="102"/>
      <c r="T181" s="56" t="s">
        <v>1192</v>
      </c>
      <c r="U181" s="57" t="str">
        <f t="shared" si="19"/>
        <v>A</v>
      </c>
      <c r="V181" s="145">
        <v>42935</v>
      </c>
      <c r="W181" s="48">
        <f t="shared" si="23"/>
        <v>3</v>
      </c>
      <c r="X181" s="48">
        <f t="shared" si="24"/>
        <v>3</v>
      </c>
      <c r="Y181" s="5">
        <f t="shared" si="25"/>
        <v>100</v>
      </c>
      <c r="Z181" s="60">
        <f t="shared" si="26"/>
        <v>5</v>
      </c>
      <c r="AB181" s="2"/>
    </row>
    <row r="182" spans="2:28" ht="24.95" customHeight="1">
      <c r="B182" s="48">
        <f>Personal_Development!B183</f>
        <v>0</v>
      </c>
      <c r="C182" s="48">
        <f>Personal_Development!C183</f>
        <v>0</v>
      </c>
      <c r="D182" s="14" t="str">
        <f>Personal_Development!D183</f>
        <v>C12688</v>
      </c>
      <c r="E182" s="11" t="str">
        <f>Personal_Development!E183</f>
        <v>NORGAYAH BINTI ABDUL GHANI</v>
      </c>
      <c r="F182" s="12" t="str">
        <f>Personal_Development!F183</f>
        <v>PRODUCTION NO.2 DEPARTMENT</v>
      </c>
      <c r="G182" s="12" t="str">
        <f>Personal_Development!G183</f>
        <v>MOLDING PRODUCTION SECTION (MPS)</v>
      </c>
      <c r="H182" s="40" t="str">
        <f>Personal_Development!H183</f>
        <v>OPERATOR 1</v>
      </c>
      <c r="I182" s="41" t="str">
        <f>Personal_Development!I183</f>
        <v>C3 PROD</v>
      </c>
      <c r="J182" s="78" t="str">
        <f>Personal_Development!J183</f>
        <v xml:space="preserve">C3 </v>
      </c>
      <c r="K182" s="56" t="s">
        <v>1192</v>
      </c>
      <c r="L182" s="57" t="str">
        <f t="shared" si="20"/>
        <v>A</v>
      </c>
      <c r="M182" s="142" t="s">
        <v>1659</v>
      </c>
      <c r="N182" s="56" t="s">
        <v>1192</v>
      </c>
      <c r="O182" s="57" t="str">
        <f t="shared" si="21"/>
        <v>A</v>
      </c>
      <c r="P182" s="102">
        <v>43069</v>
      </c>
      <c r="Q182" s="56"/>
      <c r="R182" s="57" t="str">
        <f t="shared" si="22"/>
        <v>-</v>
      </c>
      <c r="S182" s="102"/>
      <c r="T182" s="56" t="s">
        <v>1192</v>
      </c>
      <c r="U182" s="57" t="str">
        <f t="shared" si="19"/>
        <v>A</v>
      </c>
      <c r="V182" s="102">
        <v>43069</v>
      </c>
      <c r="W182" s="48">
        <f t="shared" si="23"/>
        <v>3</v>
      </c>
      <c r="X182" s="48">
        <f t="shared" si="24"/>
        <v>3</v>
      </c>
      <c r="Y182" s="5">
        <f t="shared" si="25"/>
        <v>100</v>
      </c>
      <c r="Z182" s="60">
        <f t="shared" si="26"/>
        <v>5</v>
      </c>
      <c r="AB182" s="2"/>
    </row>
    <row r="183" spans="2:28" ht="24.95" customHeight="1">
      <c r="B183" s="48">
        <f>Personal_Development!B184</f>
        <v>0</v>
      </c>
      <c r="C183" s="48">
        <f>Personal_Development!C184</f>
        <v>0</v>
      </c>
      <c r="D183" s="14" t="str">
        <f>Personal_Development!D184</f>
        <v>C12691</v>
      </c>
      <c r="E183" s="11" t="str">
        <f>Personal_Development!E184</f>
        <v>MOHD RIDZUAN BIN ZULKIFLI</v>
      </c>
      <c r="F183" s="12" t="str">
        <f>Personal_Development!F184</f>
        <v>FACTORY OPERATIONS DEPARTMENT</v>
      </c>
      <c r="G183" s="12" t="str">
        <f>Personal_Development!G184</f>
        <v>INVENTORY &amp; SYSYTEM CONTROL SECTION (IVS)</v>
      </c>
      <c r="H183" s="40" t="str">
        <f>Personal_Development!H184</f>
        <v>SENIOR STOREHAND</v>
      </c>
      <c r="I183" s="41" t="str">
        <f>Personal_Development!I184</f>
        <v>C3 PROD</v>
      </c>
      <c r="J183" s="78" t="str">
        <f>Personal_Development!J184</f>
        <v xml:space="preserve">C3 </v>
      </c>
      <c r="K183" s="56" t="s">
        <v>1192</v>
      </c>
      <c r="L183" s="57" t="str">
        <f t="shared" si="20"/>
        <v>A</v>
      </c>
      <c r="M183" s="137" t="s">
        <v>1603</v>
      </c>
      <c r="N183" s="56" t="s">
        <v>1192</v>
      </c>
      <c r="O183" s="57" t="str">
        <f t="shared" si="21"/>
        <v>A</v>
      </c>
      <c r="P183" s="142" t="s">
        <v>1651</v>
      </c>
      <c r="Q183" s="56"/>
      <c r="R183" s="57" t="str">
        <f t="shared" si="22"/>
        <v>-</v>
      </c>
      <c r="S183" s="102"/>
      <c r="T183" s="56" t="s">
        <v>1192</v>
      </c>
      <c r="U183" s="57" t="str">
        <f t="shared" si="19"/>
        <v>A</v>
      </c>
      <c r="V183" s="142" t="s">
        <v>1651</v>
      </c>
      <c r="W183" s="48">
        <f t="shared" si="23"/>
        <v>3</v>
      </c>
      <c r="X183" s="48">
        <f t="shared" si="24"/>
        <v>3</v>
      </c>
      <c r="Y183" s="5">
        <f t="shared" si="25"/>
        <v>100</v>
      </c>
      <c r="Z183" s="60">
        <f t="shared" si="26"/>
        <v>5</v>
      </c>
      <c r="AB183" s="2"/>
    </row>
    <row r="184" spans="2:28" ht="24.95" customHeight="1">
      <c r="B184" s="48">
        <f>Personal_Development!B185</f>
        <v>0</v>
      </c>
      <c r="C184" s="48">
        <f>Personal_Development!C185</f>
        <v>0</v>
      </c>
      <c r="D184" s="14" t="str">
        <f>Personal_Development!D185</f>
        <v>C12697</v>
      </c>
      <c r="E184" s="11" t="str">
        <f>Personal_Development!E185</f>
        <v>RAGINA A/P PERANGIS</v>
      </c>
      <c r="F184" s="12" t="str">
        <f>Personal_Development!F185</f>
        <v>PRODUCTION NO.1 DEPARTMENT</v>
      </c>
      <c r="G184" s="12" t="str">
        <f>Personal_Development!G185</f>
        <v>ASSEMBLY PRODUCTION SECTION (APS)</v>
      </c>
      <c r="H184" s="40" t="str">
        <f>Personal_Development!H185</f>
        <v>SENIOR QC CHECKER</v>
      </c>
      <c r="I184" s="41" t="str">
        <f>Personal_Development!I185</f>
        <v>C2 PROD</v>
      </c>
      <c r="J184" s="78" t="str">
        <f>Personal_Development!J185</f>
        <v xml:space="preserve">C2 </v>
      </c>
      <c r="K184" s="56" t="s">
        <v>1192</v>
      </c>
      <c r="L184" s="57" t="str">
        <f t="shared" si="20"/>
        <v>A</v>
      </c>
      <c r="M184" s="137" t="s">
        <v>1602</v>
      </c>
      <c r="N184" s="56" t="s">
        <v>1192</v>
      </c>
      <c r="O184" s="57" t="str">
        <f t="shared" si="21"/>
        <v>A</v>
      </c>
      <c r="P184" s="137" t="s">
        <v>1602</v>
      </c>
      <c r="Q184" s="56"/>
      <c r="R184" s="57" t="str">
        <f t="shared" si="22"/>
        <v>-</v>
      </c>
      <c r="S184" s="102"/>
      <c r="T184" s="56" t="s">
        <v>1192</v>
      </c>
      <c r="U184" s="57" t="str">
        <f t="shared" si="19"/>
        <v>A</v>
      </c>
      <c r="V184" s="137" t="s">
        <v>1602</v>
      </c>
      <c r="W184" s="48">
        <f t="shared" si="23"/>
        <v>3</v>
      </c>
      <c r="X184" s="48">
        <f t="shared" si="24"/>
        <v>3</v>
      </c>
      <c r="Y184" s="5">
        <f t="shared" si="25"/>
        <v>100</v>
      </c>
      <c r="Z184" s="60">
        <f t="shared" si="26"/>
        <v>5</v>
      </c>
      <c r="AB184" s="2"/>
    </row>
    <row r="185" spans="2:28" ht="24.95" customHeight="1">
      <c r="B185" s="48">
        <f>Personal_Development!B186</f>
        <v>0</v>
      </c>
      <c r="C185" s="48">
        <f>Personal_Development!C186</f>
        <v>0</v>
      </c>
      <c r="D185" s="14" t="str">
        <f>Personal_Development!D186</f>
        <v>C12699</v>
      </c>
      <c r="E185" s="11" t="str">
        <f>Personal_Development!E186</f>
        <v>AFFARIZA BINTI MUSA</v>
      </c>
      <c r="F185" s="12" t="str">
        <f>Personal_Development!F186</f>
        <v>QUALITY ASSURANCE DEPARTMENT</v>
      </c>
      <c r="G185" s="12" t="str">
        <f>Personal_Development!G186</f>
        <v>QUALITY PLANNING SECTION (QPS)</v>
      </c>
      <c r="H185" s="40" t="str">
        <f>Personal_Development!H186</f>
        <v>SENIOR QP INSPECTOR</v>
      </c>
      <c r="I185" s="41" t="str">
        <f>Personal_Development!I186</f>
        <v>C2 PROD</v>
      </c>
      <c r="J185" s="78" t="str">
        <f>Personal_Development!J186</f>
        <v xml:space="preserve">C2 </v>
      </c>
      <c r="K185" s="56" t="s">
        <v>1192</v>
      </c>
      <c r="L185" s="57" t="str">
        <f t="shared" si="20"/>
        <v>A</v>
      </c>
      <c r="M185" s="53">
        <v>42746</v>
      </c>
      <c r="N185" s="56" t="s">
        <v>1192</v>
      </c>
      <c r="O185" s="57" t="str">
        <f t="shared" si="21"/>
        <v>A</v>
      </c>
      <c r="P185" s="53">
        <v>42746</v>
      </c>
      <c r="Q185" s="56"/>
      <c r="R185" s="57" t="str">
        <f t="shared" si="22"/>
        <v>-</v>
      </c>
      <c r="S185" s="102"/>
      <c r="T185" s="56" t="s">
        <v>1192</v>
      </c>
      <c r="U185" s="57" t="str">
        <f t="shared" si="19"/>
        <v>A</v>
      </c>
      <c r="V185" s="142" t="s">
        <v>1653</v>
      </c>
      <c r="W185" s="48">
        <f t="shared" si="23"/>
        <v>3</v>
      </c>
      <c r="X185" s="48">
        <f t="shared" si="24"/>
        <v>3</v>
      </c>
      <c r="Y185" s="5">
        <f t="shared" si="25"/>
        <v>100</v>
      </c>
      <c r="Z185" s="60">
        <f t="shared" si="26"/>
        <v>5</v>
      </c>
      <c r="AB185" s="2"/>
    </row>
    <row r="186" spans="2:28" ht="24.95" customHeight="1">
      <c r="B186" s="48">
        <f>Personal_Development!B187</f>
        <v>0</v>
      </c>
      <c r="C186" s="48">
        <f>Personal_Development!C187</f>
        <v>0</v>
      </c>
      <c r="D186" s="14" t="str">
        <f>Personal_Development!D187</f>
        <v>C12700</v>
      </c>
      <c r="E186" s="11" t="str">
        <f>Personal_Development!E187</f>
        <v>RUSNORIMA BT ABD RAHMAN</v>
      </c>
      <c r="F186" s="12" t="str">
        <f>Personal_Development!F187</f>
        <v>PRODUCTION NO.2 DEPARTMENT</v>
      </c>
      <c r="G186" s="12" t="str">
        <f>Personal_Development!G187</f>
        <v>MOLDING PRODUCTION SECTION (MPS)</v>
      </c>
      <c r="H186" s="40" t="str">
        <f>Personal_Development!H187</f>
        <v>CLERK 1</v>
      </c>
      <c r="I186" s="41" t="str">
        <f>Personal_Development!I187</f>
        <v>C2 OFFICE</v>
      </c>
      <c r="J186" s="78" t="str">
        <f>Personal_Development!J187</f>
        <v xml:space="preserve">C2 </v>
      </c>
      <c r="K186" s="56" t="s">
        <v>1192</v>
      </c>
      <c r="L186" s="57" t="str">
        <f t="shared" si="20"/>
        <v>A</v>
      </c>
      <c r="M186" s="53">
        <v>42746</v>
      </c>
      <c r="N186" s="56" t="s">
        <v>1192</v>
      </c>
      <c r="O186" s="57" t="str">
        <f t="shared" si="21"/>
        <v>A</v>
      </c>
      <c r="P186" s="137" t="s">
        <v>1607</v>
      </c>
      <c r="Q186" s="56"/>
      <c r="R186" s="57" t="str">
        <f t="shared" si="22"/>
        <v>-</v>
      </c>
      <c r="S186" s="102"/>
      <c r="T186" s="56" t="s">
        <v>1192</v>
      </c>
      <c r="U186" s="57" t="str">
        <f t="shared" si="19"/>
        <v>A</v>
      </c>
      <c r="V186" s="137" t="s">
        <v>1607</v>
      </c>
      <c r="W186" s="48">
        <f t="shared" si="23"/>
        <v>3</v>
      </c>
      <c r="X186" s="48">
        <f t="shared" si="24"/>
        <v>3</v>
      </c>
      <c r="Y186" s="5">
        <f t="shared" si="25"/>
        <v>100</v>
      </c>
      <c r="Z186" s="60">
        <f t="shared" si="26"/>
        <v>5</v>
      </c>
      <c r="AB186" s="2"/>
    </row>
    <row r="187" spans="2:28" ht="24.95" customHeight="1">
      <c r="B187" s="48">
        <f>Personal_Development!B188</f>
        <v>0</v>
      </c>
      <c r="C187" s="48">
        <f>Personal_Development!C188</f>
        <v>0</v>
      </c>
      <c r="D187" s="14" t="str">
        <f>Personal_Development!D188</f>
        <v>C12703</v>
      </c>
      <c r="E187" s="11" t="str">
        <f>Personal_Development!E188</f>
        <v>SAKINAH BINTI ABDUL SHUKOR</v>
      </c>
      <c r="F187" s="12" t="str">
        <f>Personal_Development!F188</f>
        <v>PRODUCTION NO.1 DEPARTMENT</v>
      </c>
      <c r="G187" s="12" t="str">
        <f>Personal_Development!G188</f>
        <v>ASSEMBLY PRODUCTION SECTION (APS)</v>
      </c>
      <c r="H187" s="40" t="str">
        <f>Personal_Development!H188</f>
        <v>SENIOR QC CHECKER</v>
      </c>
      <c r="I187" s="41" t="str">
        <f>Personal_Development!I188</f>
        <v>C2 PROD</v>
      </c>
      <c r="J187" s="78" t="str">
        <f>Personal_Development!J188</f>
        <v xml:space="preserve">C2 </v>
      </c>
      <c r="K187" s="56" t="s">
        <v>1192</v>
      </c>
      <c r="L187" s="57" t="str">
        <f t="shared" si="20"/>
        <v>A</v>
      </c>
      <c r="M187" s="137" t="s">
        <v>1602</v>
      </c>
      <c r="N187" s="56" t="s">
        <v>1192</v>
      </c>
      <c r="O187" s="57" t="str">
        <f t="shared" si="21"/>
        <v>A</v>
      </c>
      <c r="P187" s="142" t="s">
        <v>1602</v>
      </c>
      <c r="Q187" s="56"/>
      <c r="R187" s="57" t="str">
        <f t="shared" si="22"/>
        <v>-</v>
      </c>
      <c r="S187" s="102"/>
      <c r="T187" s="56" t="s">
        <v>1192</v>
      </c>
      <c r="U187" s="57" t="str">
        <f t="shared" si="19"/>
        <v>A</v>
      </c>
      <c r="V187" s="142" t="s">
        <v>1602</v>
      </c>
      <c r="W187" s="48">
        <f t="shared" si="23"/>
        <v>3</v>
      </c>
      <c r="X187" s="48">
        <f t="shared" si="24"/>
        <v>3</v>
      </c>
      <c r="Y187" s="5">
        <f t="shared" si="25"/>
        <v>100</v>
      </c>
      <c r="Z187" s="60">
        <f t="shared" si="26"/>
        <v>5</v>
      </c>
      <c r="AB187" s="2"/>
    </row>
    <row r="188" spans="2:28" ht="24.95" customHeight="1">
      <c r="B188" s="48">
        <f>Personal_Development!B189</f>
        <v>0</v>
      </c>
      <c r="C188" s="48">
        <f>Personal_Development!C189</f>
        <v>0</v>
      </c>
      <c r="D188" s="14" t="str">
        <f>Personal_Development!D189</f>
        <v>C12704</v>
      </c>
      <c r="E188" s="11" t="str">
        <f>Personal_Development!E189</f>
        <v>SELVI A/P P.GOVINDAN</v>
      </c>
      <c r="F188" s="12" t="str">
        <f>Personal_Development!F189</f>
        <v>PRODUCTION NO.1 DEPARTMENT</v>
      </c>
      <c r="G188" s="12" t="str">
        <f>Personal_Development!G189</f>
        <v>ASSEMBLY PRODUCTION SECTION (APS)</v>
      </c>
      <c r="H188" s="40" t="str">
        <f>Personal_Development!H189</f>
        <v>OPERATOR 1</v>
      </c>
      <c r="I188" s="41" t="str">
        <f>Personal_Development!I189</f>
        <v>C3 PROD</v>
      </c>
      <c r="J188" s="78" t="str">
        <f>Personal_Development!J189</f>
        <v xml:space="preserve">C3 </v>
      </c>
      <c r="K188" s="56" t="s">
        <v>1192</v>
      </c>
      <c r="L188" s="57" t="str">
        <f t="shared" si="20"/>
        <v>A</v>
      </c>
      <c r="M188" s="137" t="s">
        <v>1606</v>
      </c>
      <c r="N188" s="56" t="s">
        <v>1192</v>
      </c>
      <c r="O188" s="57" t="str">
        <f t="shared" si="21"/>
        <v>A</v>
      </c>
      <c r="P188" s="142" t="s">
        <v>1651</v>
      </c>
      <c r="Q188" s="56"/>
      <c r="R188" s="57" t="str">
        <f t="shared" si="22"/>
        <v>-</v>
      </c>
      <c r="S188" s="102"/>
      <c r="T188" s="56" t="s">
        <v>1192</v>
      </c>
      <c r="U188" s="57" t="str">
        <f t="shared" si="19"/>
        <v>A</v>
      </c>
      <c r="V188" s="142" t="s">
        <v>1651</v>
      </c>
      <c r="W188" s="48">
        <f t="shared" si="23"/>
        <v>3</v>
      </c>
      <c r="X188" s="48">
        <f t="shared" si="24"/>
        <v>3</v>
      </c>
      <c r="Y188" s="5">
        <f t="shared" si="25"/>
        <v>100</v>
      </c>
      <c r="Z188" s="60">
        <f t="shared" si="26"/>
        <v>5</v>
      </c>
      <c r="AB188" s="2"/>
    </row>
    <row r="189" spans="2:28" ht="24.95" customHeight="1">
      <c r="B189" s="48">
        <f>Personal_Development!B190</f>
        <v>0</v>
      </c>
      <c r="C189" s="48">
        <f>Personal_Development!C190</f>
        <v>0</v>
      </c>
      <c r="D189" s="14" t="str">
        <f>Personal_Development!D190</f>
        <v>C12710</v>
      </c>
      <c r="E189" s="11" t="str">
        <f>Personal_Development!E190</f>
        <v>MAWATI BINTI NAWI</v>
      </c>
      <c r="F189" s="12" t="str">
        <f>Personal_Development!F190</f>
        <v>PRODUCTION NO.2 DEPARTMENT</v>
      </c>
      <c r="G189" s="12" t="str">
        <f>Personal_Development!G190</f>
        <v>MOLDING PRODUCTION SECTION (MPS)</v>
      </c>
      <c r="H189" s="40" t="str">
        <f>Personal_Development!H190</f>
        <v>OPERATOR 1</v>
      </c>
      <c r="I189" s="41" t="str">
        <f>Personal_Development!I190</f>
        <v>C3 PROD</v>
      </c>
      <c r="J189" s="78" t="str">
        <f>Personal_Development!J190</f>
        <v xml:space="preserve">C3 </v>
      </c>
      <c r="K189" s="56" t="s">
        <v>1192</v>
      </c>
      <c r="L189" s="57" t="str">
        <f t="shared" si="20"/>
        <v>A</v>
      </c>
      <c r="M189" s="137" t="s">
        <v>1601</v>
      </c>
      <c r="N189" s="56" t="s">
        <v>1192</v>
      </c>
      <c r="O189" s="57" t="str">
        <f t="shared" si="21"/>
        <v>A</v>
      </c>
      <c r="P189" s="102">
        <v>43069</v>
      </c>
      <c r="Q189" s="56"/>
      <c r="R189" s="57" t="str">
        <f t="shared" si="22"/>
        <v>-</v>
      </c>
      <c r="S189" s="102"/>
      <c r="T189" s="56" t="s">
        <v>1192</v>
      </c>
      <c r="U189" s="57" t="str">
        <f t="shared" si="19"/>
        <v>A</v>
      </c>
      <c r="V189" s="102">
        <v>43069</v>
      </c>
      <c r="W189" s="48">
        <f t="shared" si="23"/>
        <v>3</v>
      </c>
      <c r="X189" s="48">
        <f t="shared" si="24"/>
        <v>3</v>
      </c>
      <c r="Y189" s="5">
        <f t="shared" si="25"/>
        <v>100</v>
      </c>
      <c r="Z189" s="60">
        <f t="shared" si="26"/>
        <v>5</v>
      </c>
      <c r="AB189" s="2"/>
    </row>
    <row r="190" spans="2:28" ht="24.95" customHeight="1">
      <c r="B190" s="48">
        <f>Personal_Development!B191</f>
        <v>0</v>
      </c>
      <c r="C190" s="48">
        <f>Personal_Development!C191</f>
        <v>0</v>
      </c>
      <c r="D190" s="14" t="str">
        <f>Personal_Development!D191</f>
        <v>C12713</v>
      </c>
      <c r="E190" s="11" t="str">
        <f>Personal_Development!E191</f>
        <v>NORSHAIRINA BINTI IDRIS</v>
      </c>
      <c r="F190" s="12" t="str">
        <f>Personal_Development!F191</f>
        <v>PRODUCTION NO.1 DEPARTMENT</v>
      </c>
      <c r="G190" s="12" t="str">
        <f>Personal_Development!G191</f>
        <v>ASSEMBLY PRODUCTION SECTION (APS)</v>
      </c>
      <c r="H190" s="40" t="str">
        <f>Personal_Development!H191</f>
        <v>SENIOR QC CHECKER</v>
      </c>
      <c r="I190" s="41" t="str">
        <f>Personal_Development!I191</f>
        <v>C2 PROD</v>
      </c>
      <c r="J190" s="78" t="str">
        <f>Personal_Development!J191</f>
        <v xml:space="preserve">C2 </v>
      </c>
      <c r="K190" s="56" t="s">
        <v>1192</v>
      </c>
      <c r="L190" s="57" t="str">
        <f t="shared" si="20"/>
        <v>A</v>
      </c>
      <c r="M190" s="137" t="s">
        <v>1605</v>
      </c>
      <c r="N190" s="56" t="s">
        <v>1192</v>
      </c>
      <c r="O190" s="57" t="str">
        <f t="shared" si="21"/>
        <v>A</v>
      </c>
      <c r="P190" s="142" t="s">
        <v>1653</v>
      </c>
      <c r="Q190" s="56"/>
      <c r="R190" s="57" t="str">
        <f t="shared" si="22"/>
        <v>-</v>
      </c>
      <c r="S190" s="102"/>
      <c r="T190" s="56" t="s">
        <v>1192</v>
      </c>
      <c r="U190" s="57" t="str">
        <f t="shared" si="19"/>
        <v>A</v>
      </c>
      <c r="V190" s="142" t="s">
        <v>1653</v>
      </c>
      <c r="W190" s="48">
        <f t="shared" si="23"/>
        <v>3</v>
      </c>
      <c r="X190" s="48">
        <f t="shared" si="24"/>
        <v>3</v>
      </c>
      <c r="Y190" s="5">
        <f t="shared" si="25"/>
        <v>100</v>
      </c>
      <c r="Z190" s="60">
        <f t="shared" si="26"/>
        <v>5</v>
      </c>
      <c r="AB190" s="2"/>
    </row>
    <row r="191" spans="2:28" ht="24.95" customHeight="1">
      <c r="B191" s="48">
        <f>Personal_Development!B192</f>
        <v>0</v>
      </c>
      <c r="C191" s="48">
        <f>Personal_Development!C192</f>
        <v>0</v>
      </c>
      <c r="D191" s="14" t="str">
        <f>Personal_Development!D192</f>
        <v>C12715</v>
      </c>
      <c r="E191" s="11" t="str">
        <f>Personal_Development!E192</f>
        <v>ROZAIMIE BIN RAMLI</v>
      </c>
      <c r="F191" s="12" t="str">
        <f>Personal_Development!F192</f>
        <v>PRODUCTION NO.1 DEPARTMENT</v>
      </c>
      <c r="G191" s="12" t="str">
        <f>Personal_Development!G192</f>
        <v>ASSEMBLY PRODUCTION SECTION (APS)</v>
      </c>
      <c r="H191" s="40" t="str">
        <f>Personal_Development!H192</f>
        <v>OPERATOR 2</v>
      </c>
      <c r="I191" s="41" t="str">
        <f>Personal_Development!I192</f>
        <v>C4 PROD</v>
      </c>
      <c r="J191" s="78" t="str">
        <f>Personal_Development!J192</f>
        <v xml:space="preserve">C4 </v>
      </c>
      <c r="K191" s="56" t="s">
        <v>1192</v>
      </c>
      <c r="L191" s="57" t="str">
        <f t="shared" si="20"/>
        <v>A</v>
      </c>
      <c r="M191" s="137" t="s">
        <v>1606</v>
      </c>
      <c r="N191" s="56" t="s">
        <v>1192</v>
      </c>
      <c r="O191" s="57" t="str">
        <f t="shared" si="21"/>
        <v>A</v>
      </c>
      <c r="P191" s="145">
        <v>42886</v>
      </c>
      <c r="Q191" s="56"/>
      <c r="R191" s="57" t="str">
        <f t="shared" si="22"/>
        <v>-</v>
      </c>
      <c r="S191" s="102"/>
      <c r="T191" s="56" t="s">
        <v>1192</v>
      </c>
      <c r="U191" s="57" t="str">
        <f t="shared" si="19"/>
        <v>A</v>
      </c>
      <c r="V191" s="145">
        <v>42886</v>
      </c>
      <c r="W191" s="48">
        <f t="shared" si="23"/>
        <v>3</v>
      </c>
      <c r="X191" s="48">
        <f t="shared" si="24"/>
        <v>3</v>
      </c>
      <c r="Y191" s="5">
        <f t="shared" si="25"/>
        <v>100</v>
      </c>
      <c r="Z191" s="60">
        <f t="shared" si="26"/>
        <v>5</v>
      </c>
      <c r="AB191" s="2"/>
    </row>
    <row r="192" spans="2:28" ht="24.95" customHeight="1">
      <c r="B192" s="48">
        <f>Personal_Development!B193</f>
        <v>0</v>
      </c>
      <c r="C192" s="48">
        <f>Personal_Development!C193</f>
        <v>0</v>
      </c>
      <c r="D192" s="14" t="str">
        <f>Personal_Development!D193</f>
        <v>C12722</v>
      </c>
      <c r="E192" s="11" t="str">
        <f>Personal_Development!E193</f>
        <v>MUHAMMAD ROSMAN BIN MANSOR</v>
      </c>
      <c r="F192" s="12" t="str">
        <f>Personal_Development!F193</f>
        <v>PRODUCTION NO.2 DEPARTMENT</v>
      </c>
      <c r="G192" s="12" t="str">
        <f>Personal_Development!G193</f>
        <v>MOLDING PRODUCTION SECTION (MPS)</v>
      </c>
      <c r="H192" s="40" t="str">
        <f>Personal_Development!H193</f>
        <v>LINE LEADER</v>
      </c>
      <c r="I192" s="41" t="str">
        <f>Personal_Development!I193</f>
        <v>C2 PROD</v>
      </c>
      <c r="J192" s="78" t="str">
        <f>Personal_Development!J193</f>
        <v xml:space="preserve">C2 </v>
      </c>
      <c r="K192" s="56" t="s">
        <v>1192</v>
      </c>
      <c r="L192" s="57" t="str">
        <f t="shared" si="20"/>
        <v>A</v>
      </c>
      <c r="M192" s="164">
        <v>42895</v>
      </c>
      <c r="N192" s="56" t="s">
        <v>1192</v>
      </c>
      <c r="O192" s="57" t="str">
        <f t="shared" si="21"/>
        <v>A</v>
      </c>
      <c r="P192" s="137" t="s">
        <v>1608</v>
      </c>
      <c r="Q192" s="56"/>
      <c r="R192" s="57" t="str">
        <f t="shared" si="22"/>
        <v>-</v>
      </c>
      <c r="S192" s="102"/>
      <c r="T192" s="56" t="s">
        <v>1192</v>
      </c>
      <c r="U192" s="57" t="str">
        <f t="shared" si="19"/>
        <v>A</v>
      </c>
      <c r="V192" s="137" t="s">
        <v>1608</v>
      </c>
      <c r="W192" s="48">
        <f t="shared" si="23"/>
        <v>3</v>
      </c>
      <c r="X192" s="48">
        <f t="shared" si="24"/>
        <v>3</v>
      </c>
      <c r="Y192" s="5">
        <f t="shared" si="25"/>
        <v>100</v>
      </c>
      <c r="Z192" s="60">
        <f t="shared" si="26"/>
        <v>5</v>
      </c>
      <c r="AB192" s="2"/>
    </row>
    <row r="193" spans="1:28" ht="24.95" customHeight="1">
      <c r="B193" s="48">
        <f>Personal_Development!B194</f>
        <v>0</v>
      </c>
      <c r="C193" s="48">
        <f>Personal_Development!C194</f>
        <v>0</v>
      </c>
      <c r="D193" s="14" t="str">
        <f>Personal_Development!D194</f>
        <v>E00187</v>
      </c>
      <c r="E193" s="11" t="str">
        <f>Personal_Development!E194</f>
        <v>NORASMAH BINTI MOHD POAD</v>
      </c>
      <c r="F193" s="12" t="str">
        <f>Personal_Development!F194</f>
        <v>FACTORY OPERATIONS DEPARTMENT</v>
      </c>
      <c r="G193" s="12" t="str">
        <f>Personal_Development!G194</f>
        <v>DIRECT MATERIAL PURCHASING SECTION (DMS)</v>
      </c>
      <c r="H193" s="40" t="str">
        <f>Personal_Development!H194</f>
        <v>ASSISTANT OFFICER</v>
      </c>
      <c r="I193" s="41" t="str">
        <f>Personal_Development!I194</f>
        <v>M7</v>
      </c>
      <c r="J193" s="78" t="str">
        <f>Personal_Development!J194</f>
        <v>M7</v>
      </c>
      <c r="K193" s="56" t="s">
        <v>1192</v>
      </c>
      <c r="L193" s="57" t="str">
        <f t="shared" si="20"/>
        <v>A</v>
      </c>
      <c r="M193" s="145">
        <v>42859</v>
      </c>
      <c r="N193" s="56" t="s">
        <v>1192</v>
      </c>
      <c r="O193" s="57" t="str">
        <f t="shared" si="21"/>
        <v>A</v>
      </c>
      <c r="P193" s="137" t="s">
        <v>1608</v>
      </c>
      <c r="Q193" s="56"/>
      <c r="R193" s="57" t="str">
        <f t="shared" si="22"/>
        <v>-</v>
      </c>
      <c r="S193" s="102"/>
      <c r="T193" s="56" t="s">
        <v>1192</v>
      </c>
      <c r="U193" s="57" t="str">
        <f t="shared" si="19"/>
        <v>A</v>
      </c>
      <c r="V193" s="137" t="s">
        <v>1608</v>
      </c>
      <c r="W193" s="48">
        <f t="shared" si="23"/>
        <v>3</v>
      </c>
      <c r="X193" s="48">
        <f t="shared" si="24"/>
        <v>3</v>
      </c>
      <c r="Y193" s="5">
        <f t="shared" si="25"/>
        <v>100</v>
      </c>
      <c r="Z193" s="60">
        <f t="shared" si="26"/>
        <v>5</v>
      </c>
      <c r="AB193" s="2"/>
    </row>
    <row r="194" spans="1:28" ht="24.95" customHeight="1">
      <c r="B194" s="48">
        <f>Personal_Development!B195</f>
        <v>0</v>
      </c>
      <c r="C194" s="48">
        <f>Personal_Development!C195</f>
        <v>0</v>
      </c>
      <c r="D194" s="14" t="str">
        <f>Personal_Development!D195</f>
        <v>C12730</v>
      </c>
      <c r="E194" s="11" t="str">
        <f>Personal_Development!E195</f>
        <v>NOR ATIRAH BINTI ISMAIL</v>
      </c>
      <c r="F194" s="12" t="str">
        <f>Personal_Development!F195</f>
        <v>PRODUCTION NO.2 DEPARTMENT</v>
      </c>
      <c r="G194" s="12" t="str">
        <f>Personal_Development!G195</f>
        <v>MOLDING PRODUCTION SECTION (MPS)</v>
      </c>
      <c r="H194" s="40" t="str">
        <f>Personal_Development!H195</f>
        <v>OPERATOR 1</v>
      </c>
      <c r="I194" s="41" t="str">
        <f>Personal_Development!I195</f>
        <v>C3 PROD</v>
      </c>
      <c r="J194" s="78" t="str">
        <f>Personal_Development!J195</f>
        <v xml:space="preserve">C3 </v>
      </c>
      <c r="K194" s="56" t="s">
        <v>1192</v>
      </c>
      <c r="L194" s="57" t="str">
        <f t="shared" si="20"/>
        <v>A</v>
      </c>
      <c r="M194" s="137" t="s">
        <v>1601</v>
      </c>
      <c r="N194" s="56" t="s">
        <v>1192</v>
      </c>
      <c r="O194" s="57" t="str">
        <f t="shared" si="21"/>
        <v>A</v>
      </c>
      <c r="P194" s="102">
        <v>43061</v>
      </c>
      <c r="Q194" s="56"/>
      <c r="R194" s="57" t="str">
        <f t="shared" si="22"/>
        <v>-</v>
      </c>
      <c r="S194" s="102"/>
      <c r="T194" s="56" t="s">
        <v>1192</v>
      </c>
      <c r="U194" s="57" t="str">
        <f t="shared" si="19"/>
        <v>A</v>
      </c>
      <c r="V194" s="102">
        <v>43061</v>
      </c>
      <c r="W194" s="48">
        <f t="shared" si="23"/>
        <v>3</v>
      </c>
      <c r="X194" s="48">
        <f t="shared" si="24"/>
        <v>3</v>
      </c>
      <c r="Y194" s="5">
        <f t="shared" si="25"/>
        <v>100</v>
      </c>
      <c r="Z194" s="60">
        <f t="shared" si="26"/>
        <v>5</v>
      </c>
      <c r="AB194" s="2"/>
    </row>
    <row r="195" spans="1:28" ht="24.95" customHeight="1">
      <c r="B195" s="48">
        <f>Personal_Development!B196</f>
        <v>0</v>
      </c>
      <c r="C195" s="48">
        <f>Personal_Development!C196</f>
        <v>0</v>
      </c>
      <c r="D195" s="14" t="str">
        <f>Personal_Development!D196</f>
        <v>C12740</v>
      </c>
      <c r="E195" s="11" t="str">
        <f>Personal_Development!E196</f>
        <v>GANGATHEAVEE A/P MARIMUTHU</v>
      </c>
      <c r="F195" s="12" t="str">
        <f>Personal_Development!F196</f>
        <v>PRODUCTION NO.2 DEPARTMENT</v>
      </c>
      <c r="G195" s="12" t="str">
        <f>Personal_Development!G196</f>
        <v>MOLDING PRODUCTION SECTION (MPS)</v>
      </c>
      <c r="H195" s="40" t="str">
        <f>Personal_Development!H196</f>
        <v>SENIOR QC CHECKER</v>
      </c>
      <c r="I195" s="41" t="str">
        <f>Personal_Development!I196</f>
        <v>C2 PROD</v>
      </c>
      <c r="J195" s="78" t="str">
        <f>Personal_Development!J196</f>
        <v xml:space="preserve">C2 </v>
      </c>
      <c r="K195" s="56" t="s">
        <v>1192</v>
      </c>
      <c r="L195" s="57" t="str">
        <f t="shared" si="20"/>
        <v>A</v>
      </c>
      <c r="M195" s="142" t="s">
        <v>1659</v>
      </c>
      <c r="N195" s="56" t="s">
        <v>1192</v>
      </c>
      <c r="O195" s="57" t="str">
        <f t="shared" si="21"/>
        <v>A</v>
      </c>
      <c r="P195" s="102">
        <v>43033</v>
      </c>
      <c r="Q195" s="56"/>
      <c r="R195" s="57" t="str">
        <f t="shared" si="22"/>
        <v>-</v>
      </c>
      <c r="S195" s="102"/>
      <c r="T195" s="56" t="s">
        <v>1192</v>
      </c>
      <c r="U195" s="57" t="str">
        <f t="shared" ref="U195:U258" si="27">IF(AND(T195="Y",V195&lt;&gt;""),"A","-")</f>
        <v>A</v>
      </c>
      <c r="V195" s="102">
        <v>43033</v>
      </c>
      <c r="W195" s="48">
        <f t="shared" si="23"/>
        <v>3</v>
      </c>
      <c r="X195" s="48">
        <f t="shared" si="24"/>
        <v>3</v>
      </c>
      <c r="Y195" s="5">
        <f t="shared" si="25"/>
        <v>100</v>
      </c>
      <c r="Z195" s="60">
        <f t="shared" si="26"/>
        <v>5</v>
      </c>
      <c r="AB195" s="2"/>
    </row>
    <row r="196" spans="1:28" ht="24.95" customHeight="1">
      <c r="B196" s="48">
        <f>Personal_Development!B197</f>
        <v>0</v>
      </c>
      <c r="C196" s="48">
        <f>Personal_Development!C197</f>
        <v>0</v>
      </c>
      <c r="D196" s="14" t="str">
        <f>Personal_Development!D197</f>
        <v>C12746</v>
      </c>
      <c r="E196" s="11" t="str">
        <f>Personal_Development!E197</f>
        <v>MUHAMAD NAZRUL BIN NAZAR</v>
      </c>
      <c r="F196" s="12" t="str">
        <f>Personal_Development!F197</f>
        <v>PRODUCTION NO.2 DEPARTMENT</v>
      </c>
      <c r="G196" s="12" t="str">
        <f>Personal_Development!G197</f>
        <v>MOLDING PRODUCTION SECTION (MPS)</v>
      </c>
      <c r="H196" s="40" t="str">
        <f>Personal_Development!H197</f>
        <v>TECHNICIAN</v>
      </c>
      <c r="I196" s="41" t="str">
        <f>Personal_Development!I197</f>
        <v>C2 PROD</v>
      </c>
      <c r="J196" s="78" t="str">
        <f>Personal_Development!J197</f>
        <v xml:space="preserve">C2 </v>
      </c>
      <c r="K196" s="56" t="s">
        <v>1192</v>
      </c>
      <c r="L196" s="57" t="str">
        <f t="shared" ref="L196:L259" si="28">IF(AND(K196="Y",M196&lt;&gt;""),"A","-")</f>
        <v>A</v>
      </c>
      <c r="M196" s="142" t="s">
        <v>1708</v>
      </c>
      <c r="N196" s="56" t="s">
        <v>1192</v>
      </c>
      <c r="O196" s="57" t="str">
        <f t="shared" ref="O196:O259" si="29">IF(AND(N196="Y",P196&lt;&gt;""),"A","-")</f>
        <v>A</v>
      </c>
      <c r="P196" s="145">
        <v>42976</v>
      </c>
      <c r="Q196" s="56"/>
      <c r="R196" s="57" t="str">
        <f t="shared" ref="R196:R259" si="30">IF(AND(Q196="Y",S196&lt;&gt;""),"A","-")</f>
        <v>-</v>
      </c>
      <c r="S196" s="102"/>
      <c r="T196" s="56" t="s">
        <v>1192</v>
      </c>
      <c r="U196" s="57" t="str">
        <f t="shared" si="27"/>
        <v>A</v>
      </c>
      <c r="V196" s="145">
        <v>42976</v>
      </c>
      <c r="W196" s="48">
        <f t="shared" ref="W196:W259" si="31">COUNTIF($K196:$V196,"Y")</f>
        <v>3</v>
      </c>
      <c r="X196" s="48">
        <f t="shared" ref="X196:X259" si="32">COUNTIF($K196:$V196,"A")</f>
        <v>3</v>
      </c>
      <c r="Y196" s="5">
        <f t="shared" ref="Y196:Y259" si="33">IFERROR($X196/$W196*100,0)</f>
        <v>100</v>
      </c>
      <c r="Z196" s="60">
        <f t="shared" si="26"/>
        <v>5</v>
      </c>
      <c r="AB196" s="2"/>
    </row>
    <row r="197" spans="1:28" ht="24.95" customHeight="1">
      <c r="A197" t="s">
        <v>552</v>
      </c>
      <c r="B197" s="48">
        <f>Personal_Development!B198</f>
        <v>0</v>
      </c>
      <c r="C197" s="48">
        <f>Personal_Development!C198</f>
        <v>0</v>
      </c>
      <c r="D197" s="14" t="str">
        <f>Personal_Development!D198</f>
        <v>C12760</v>
      </c>
      <c r="E197" s="11" t="str">
        <f>Personal_Development!E198</f>
        <v>NURFADILA BINTI ZULKAPLI</v>
      </c>
      <c r="F197" s="12" t="str">
        <f>Personal_Development!F198</f>
        <v>PRODUCTION NO.2 DEPARTMENT</v>
      </c>
      <c r="G197" s="12" t="str">
        <f>Personal_Development!G198</f>
        <v>MOLDING PRODUCTION SECTION (MPS)</v>
      </c>
      <c r="H197" s="40" t="str">
        <f>Personal_Development!H198</f>
        <v>OPERATOR 1</v>
      </c>
      <c r="I197" s="41" t="str">
        <f>Personal_Development!I198</f>
        <v>C3 PROD</v>
      </c>
      <c r="J197" s="78" t="str">
        <f>Personal_Development!J198</f>
        <v xml:space="preserve">C3 </v>
      </c>
      <c r="K197" s="56" t="s">
        <v>1192</v>
      </c>
      <c r="L197" s="57" t="str">
        <f t="shared" si="28"/>
        <v>A</v>
      </c>
      <c r="M197" s="142" t="s">
        <v>1659</v>
      </c>
      <c r="N197" s="56" t="s">
        <v>1192</v>
      </c>
      <c r="O197" s="57" t="str">
        <f t="shared" si="29"/>
        <v>A</v>
      </c>
      <c r="P197" s="102">
        <v>43087</v>
      </c>
      <c r="Q197" s="56"/>
      <c r="R197" s="57" t="str">
        <f t="shared" si="30"/>
        <v>-</v>
      </c>
      <c r="S197" s="102"/>
      <c r="T197" s="56" t="s">
        <v>1192</v>
      </c>
      <c r="U197" s="57" t="str">
        <f t="shared" si="27"/>
        <v>A</v>
      </c>
      <c r="V197" s="102">
        <v>43069</v>
      </c>
      <c r="W197" s="48">
        <f t="shared" si="31"/>
        <v>3</v>
      </c>
      <c r="X197" s="48">
        <f t="shared" si="32"/>
        <v>3</v>
      </c>
      <c r="Y197" s="5">
        <f t="shared" si="33"/>
        <v>100</v>
      </c>
      <c r="Z197" s="60">
        <f t="shared" ref="Z197:Z260" si="34">ROUND(IF($Y197&gt;=80,"5",IF($Y197&gt;=60,"4",IF($Y197&gt;=40,"3",IF($Y197&gt;=21,"2",IF($Y197&lt;=20,"1"))))),2)</f>
        <v>5</v>
      </c>
      <c r="AB197" s="2"/>
    </row>
    <row r="198" spans="1:28" ht="24.95" customHeight="1">
      <c r="B198" s="48">
        <f>Personal_Development!B199</f>
        <v>0</v>
      </c>
      <c r="C198" s="48">
        <f>Personal_Development!C199</f>
        <v>0</v>
      </c>
      <c r="D198" s="14" t="str">
        <f>Personal_Development!D199</f>
        <v>C12761</v>
      </c>
      <c r="E198" s="11" t="str">
        <f>Personal_Development!E199</f>
        <v>NUR AIN BINTI MATSAH</v>
      </c>
      <c r="F198" s="12" t="str">
        <f>Personal_Development!F199</f>
        <v>PRODUCTION NO.2 DEPARTMENT</v>
      </c>
      <c r="G198" s="12" t="str">
        <f>Personal_Development!G199</f>
        <v>MOLDING PRODUCTION SECTION (MPS)</v>
      </c>
      <c r="H198" s="40" t="str">
        <f>Personal_Development!H199</f>
        <v>SENIOR QC CHECKER</v>
      </c>
      <c r="I198" s="41" t="str">
        <f>Personal_Development!I199</f>
        <v>C2 PROD</v>
      </c>
      <c r="J198" s="78" t="str">
        <f>Personal_Development!J199</f>
        <v xml:space="preserve">C2 </v>
      </c>
      <c r="K198" s="56" t="s">
        <v>1192</v>
      </c>
      <c r="L198" s="57" t="str">
        <f t="shared" si="28"/>
        <v>A</v>
      </c>
      <c r="M198" s="142" t="s">
        <v>1659</v>
      </c>
      <c r="N198" s="56" t="s">
        <v>1192</v>
      </c>
      <c r="O198" s="57" t="str">
        <f t="shared" si="29"/>
        <v>A</v>
      </c>
      <c r="P198" s="102">
        <v>43033</v>
      </c>
      <c r="Q198" s="56"/>
      <c r="R198" s="57" t="str">
        <f t="shared" si="30"/>
        <v>-</v>
      </c>
      <c r="S198" s="102"/>
      <c r="T198" s="56" t="s">
        <v>1192</v>
      </c>
      <c r="U198" s="57" t="str">
        <f t="shared" si="27"/>
        <v>A</v>
      </c>
      <c r="V198" s="102">
        <v>43033</v>
      </c>
      <c r="W198" s="48">
        <f t="shared" si="31"/>
        <v>3</v>
      </c>
      <c r="X198" s="48">
        <f t="shared" si="32"/>
        <v>3</v>
      </c>
      <c r="Y198" s="5">
        <f t="shared" si="33"/>
        <v>100</v>
      </c>
      <c r="Z198" s="60">
        <f t="shared" si="34"/>
        <v>5</v>
      </c>
      <c r="AB198" s="2"/>
    </row>
    <row r="199" spans="1:28" ht="24.95" customHeight="1">
      <c r="B199" s="48">
        <f>Personal_Development!B200</f>
        <v>0</v>
      </c>
      <c r="C199" s="48">
        <f>Personal_Development!C200</f>
        <v>0</v>
      </c>
      <c r="D199" s="14" t="str">
        <f>Personal_Development!D200</f>
        <v>C12762</v>
      </c>
      <c r="E199" s="11" t="str">
        <f>Personal_Development!E200</f>
        <v>ABDUL RASHID BIN ABDUL RAHIM</v>
      </c>
      <c r="F199" s="12" t="str">
        <f>Personal_Development!F200</f>
        <v>PRODUCTION NO.1 DEPARTMENT</v>
      </c>
      <c r="G199" s="12" t="str">
        <f>Personal_Development!G200</f>
        <v>ASSEMBLY ENGINEERING SECTION (AES)</v>
      </c>
      <c r="H199" s="40" t="str">
        <f>Personal_Development!H200</f>
        <v>SENIOR STOREHAND</v>
      </c>
      <c r="I199" s="41" t="str">
        <f>Personal_Development!I200</f>
        <v>C3 PROD</v>
      </c>
      <c r="J199" s="78" t="str">
        <f>Personal_Development!J200</f>
        <v xml:space="preserve">C3 </v>
      </c>
      <c r="K199" s="56" t="s">
        <v>1192</v>
      </c>
      <c r="L199" s="57" t="str">
        <f t="shared" si="28"/>
        <v>A</v>
      </c>
      <c r="M199" s="145">
        <v>42921</v>
      </c>
      <c r="N199" s="56" t="s">
        <v>1192</v>
      </c>
      <c r="O199" s="57" t="str">
        <f t="shared" si="29"/>
        <v>A</v>
      </c>
      <c r="P199" s="145">
        <v>42935</v>
      </c>
      <c r="Q199" s="56"/>
      <c r="R199" s="57" t="str">
        <f t="shared" si="30"/>
        <v>-</v>
      </c>
      <c r="S199" s="102"/>
      <c r="T199" s="56" t="s">
        <v>1192</v>
      </c>
      <c r="U199" s="57" t="str">
        <f t="shared" si="27"/>
        <v>A</v>
      </c>
      <c r="V199" s="145">
        <v>42935</v>
      </c>
      <c r="W199" s="48">
        <f t="shared" si="31"/>
        <v>3</v>
      </c>
      <c r="X199" s="48">
        <f t="shared" si="32"/>
        <v>3</v>
      </c>
      <c r="Y199" s="5">
        <f t="shared" si="33"/>
        <v>100</v>
      </c>
      <c r="Z199" s="60">
        <f t="shared" si="34"/>
        <v>5</v>
      </c>
      <c r="AB199" s="2"/>
    </row>
    <row r="200" spans="1:28" ht="24.95" customHeight="1">
      <c r="B200" s="48">
        <f>Personal_Development!B201</f>
        <v>0</v>
      </c>
      <c r="C200" s="48">
        <f>Personal_Development!C201</f>
        <v>0</v>
      </c>
      <c r="D200" s="14" t="str">
        <f>Personal_Development!D201</f>
        <v>C12765</v>
      </c>
      <c r="E200" s="11" t="str">
        <f>Personal_Development!E201</f>
        <v>ASLINA BINTI YAHAYA</v>
      </c>
      <c r="F200" s="12" t="str">
        <f>Personal_Development!F201</f>
        <v>PRODUCTION NO.2 DEPARTMENT</v>
      </c>
      <c r="G200" s="12" t="str">
        <f>Personal_Development!G201</f>
        <v>MOLDING PRODUCTION SECTION (MPS)</v>
      </c>
      <c r="H200" s="40" t="str">
        <f>Personal_Development!H201</f>
        <v>SENIOR QC CHECKER</v>
      </c>
      <c r="I200" s="41" t="str">
        <f>Personal_Development!I201</f>
        <v>C2 PROD</v>
      </c>
      <c r="J200" s="78" t="str">
        <f>Personal_Development!J201</f>
        <v xml:space="preserve">C2 </v>
      </c>
      <c r="K200" s="56" t="s">
        <v>1192</v>
      </c>
      <c r="L200" s="57" t="str">
        <f t="shared" si="28"/>
        <v>A</v>
      </c>
      <c r="M200" s="142" t="s">
        <v>1659</v>
      </c>
      <c r="N200" s="56" t="s">
        <v>1192</v>
      </c>
      <c r="O200" s="57" t="str">
        <f t="shared" si="29"/>
        <v>A</v>
      </c>
      <c r="P200" s="102">
        <v>43033</v>
      </c>
      <c r="Q200" s="56"/>
      <c r="R200" s="57" t="str">
        <f t="shared" si="30"/>
        <v>-</v>
      </c>
      <c r="S200" s="102"/>
      <c r="T200" s="56" t="s">
        <v>1192</v>
      </c>
      <c r="U200" s="57" t="str">
        <f t="shared" si="27"/>
        <v>A</v>
      </c>
      <c r="V200" s="102">
        <v>43033</v>
      </c>
      <c r="W200" s="48">
        <f t="shared" si="31"/>
        <v>3</v>
      </c>
      <c r="X200" s="48">
        <f t="shared" si="32"/>
        <v>3</v>
      </c>
      <c r="Y200" s="5">
        <f t="shared" si="33"/>
        <v>100</v>
      </c>
      <c r="Z200" s="60">
        <f t="shared" si="34"/>
        <v>5</v>
      </c>
      <c r="AB200" s="2"/>
    </row>
    <row r="201" spans="1:28" ht="24.95" customHeight="1">
      <c r="B201" s="48">
        <f>Personal_Development!B202</f>
        <v>0</v>
      </c>
      <c r="C201" s="48">
        <f>Personal_Development!C202</f>
        <v>0</v>
      </c>
      <c r="D201" s="14" t="str">
        <f>Personal_Development!D202</f>
        <v>C12766</v>
      </c>
      <c r="E201" s="11" t="str">
        <f>Personal_Development!E202</f>
        <v>BAHARUDIN BIN MANSOR</v>
      </c>
      <c r="F201" s="12" t="str">
        <f>Personal_Development!F202</f>
        <v>PRODUCTION NO.1 DEPARTMENT</v>
      </c>
      <c r="G201" s="12" t="str">
        <f>Personal_Development!G202</f>
        <v>ASSEMBLY PRODUCTION SECTION (APS)</v>
      </c>
      <c r="H201" s="40" t="str">
        <f>Personal_Development!H202</f>
        <v>SENIOR QC CHECKER</v>
      </c>
      <c r="I201" s="41" t="str">
        <f>Personal_Development!I202</f>
        <v>C2 PROD</v>
      </c>
      <c r="J201" s="78" t="str">
        <f>Personal_Development!J202</f>
        <v xml:space="preserve">C2 </v>
      </c>
      <c r="K201" s="56" t="s">
        <v>1192</v>
      </c>
      <c r="L201" s="57" t="str">
        <f t="shared" si="28"/>
        <v>A</v>
      </c>
      <c r="M201" s="137" t="s">
        <v>1605</v>
      </c>
      <c r="N201" s="56" t="s">
        <v>1192</v>
      </c>
      <c r="O201" s="57" t="str">
        <f t="shared" si="29"/>
        <v>A</v>
      </c>
      <c r="P201" s="142" t="s">
        <v>1653</v>
      </c>
      <c r="Q201" s="56"/>
      <c r="R201" s="57" t="str">
        <f t="shared" si="30"/>
        <v>-</v>
      </c>
      <c r="S201" s="102"/>
      <c r="T201" s="56" t="s">
        <v>1192</v>
      </c>
      <c r="U201" s="57" t="str">
        <f t="shared" si="27"/>
        <v>A</v>
      </c>
      <c r="V201" s="142" t="s">
        <v>1653</v>
      </c>
      <c r="W201" s="48">
        <f t="shared" si="31"/>
        <v>3</v>
      </c>
      <c r="X201" s="48">
        <f t="shared" si="32"/>
        <v>3</v>
      </c>
      <c r="Y201" s="5">
        <f t="shared" si="33"/>
        <v>100</v>
      </c>
      <c r="Z201" s="60">
        <f t="shared" si="34"/>
        <v>5</v>
      </c>
      <c r="AB201" s="2"/>
    </row>
    <row r="202" spans="1:28" ht="24.95" customHeight="1">
      <c r="B202" s="48">
        <f>Personal_Development!B203</f>
        <v>0</v>
      </c>
      <c r="C202" s="48">
        <f>Personal_Development!C203</f>
        <v>0</v>
      </c>
      <c r="D202" s="14" t="str">
        <f>Personal_Development!D203</f>
        <v>C12776</v>
      </c>
      <c r="E202" s="11" t="str">
        <f>Personal_Development!E203</f>
        <v>ADIB BUKHARY BIN ARSHAD</v>
      </c>
      <c r="F202" s="12" t="str">
        <f>Personal_Development!F203</f>
        <v>PRODUCTION NO.2 DEPARTMENT</v>
      </c>
      <c r="G202" s="12" t="str">
        <f>Personal_Development!G203</f>
        <v>MOLDING PRODUCTION SECTION (MPS)</v>
      </c>
      <c r="H202" s="40" t="str">
        <f>Personal_Development!H203</f>
        <v>LINE LEADER</v>
      </c>
      <c r="I202" s="41" t="str">
        <f>Personal_Development!I203</f>
        <v>C2 PROD</v>
      </c>
      <c r="J202" s="78" t="str">
        <f>Personal_Development!J203</f>
        <v xml:space="preserve">C2 </v>
      </c>
      <c r="K202" s="56" t="s">
        <v>1192</v>
      </c>
      <c r="L202" s="57" t="str">
        <f t="shared" si="28"/>
        <v>A</v>
      </c>
      <c r="M202" s="164">
        <v>42895</v>
      </c>
      <c r="N202" s="56" t="s">
        <v>1192</v>
      </c>
      <c r="O202" s="57" t="str">
        <f t="shared" si="29"/>
        <v>A</v>
      </c>
      <c r="P202" s="137" t="s">
        <v>1608</v>
      </c>
      <c r="Q202" s="56"/>
      <c r="R202" s="57" t="str">
        <f t="shared" si="30"/>
        <v>-</v>
      </c>
      <c r="S202" s="102"/>
      <c r="T202" s="56" t="s">
        <v>1192</v>
      </c>
      <c r="U202" s="57" t="str">
        <f t="shared" si="27"/>
        <v>A</v>
      </c>
      <c r="V202" s="137" t="s">
        <v>1608</v>
      </c>
      <c r="W202" s="48">
        <f t="shared" si="31"/>
        <v>3</v>
      </c>
      <c r="X202" s="48">
        <f t="shared" si="32"/>
        <v>3</v>
      </c>
      <c r="Y202" s="5">
        <f t="shared" si="33"/>
        <v>100</v>
      </c>
      <c r="Z202" s="60">
        <f t="shared" si="34"/>
        <v>5</v>
      </c>
      <c r="AB202" s="2"/>
    </row>
    <row r="203" spans="1:28" ht="24.95" customHeight="1">
      <c r="B203" s="48">
        <f>Personal_Development!B204</f>
        <v>0</v>
      </c>
      <c r="C203" s="48">
        <f>Personal_Development!C204</f>
        <v>0</v>
      </c>
      <c r="D203" s="14" t="str">
        <f>Personal_Development!D204</f>
        <v>C12777</v>
      </c>
      <c r="E203" s="11" t="str">
        <f>Personal_Development!E204</f>
        <v>NURUL ZAFIRA BINTI ARIFIN</v>
      </c>
      <c r="F203" s="12" t="str">
        <f>Personal_Development!F204</f>
        <v>PRODUCTION NO.2 DEPARTMENT</v>
      </c>
      <c r="G203" s="12" t="str">
        <f>Personal_Development!G204</f>
        <v>MOLDING PRODUCTION SECTION (MPS)</v>
      </c>
      <c r="H203" s="40" t="str">
        <f>Personal_Development!H204</f>
        <v>SENIOR QC CHECKER</v>
      </c>
      <c r="I203" s="41" t="str">
        <f>Personal_Development!I204</f>
        <v>C2 PROD</v>
      </c>
      <c r="J203" s="78" t="str">
        <f>Personal_Development!J204</f>
        <v xml:space="preserve">C2 </v>
      </c>
      <c r="K203" s="56" t="s">
        <v>1192</v>
      </c>
      <c r="L203" s="57" t="str">
        <f t="shared" si="28"/>
        <v>A</v>
      </c>
      <c r="M203" s="53">
        <v>42759</v>
      </c>
      <c r="N203" s="56" t="s">
        <v>1192</v>
      </c>
      <c r="O203" s="57" t="str">
        <f t="shared" si="29"/>
        <v>A</v>
      </c>
      <c r="P203" s="145">
        <v>42976</v>
      </c>
      <c r="Q203" s="56"/>
      <c r="R203" s="57" t="str">
        <f t="shared" si="30"/>
        <v>-</v>
      </c>
      <c r="S203" s="102"/>
      <c r="T203" s="56" t="s">
        <v>1192</v>
      </c>
      <c r="U203" s="57" t="str">
        <f t="shared" si="27"/>
        <v>A</v>
      </c>
      <c r="V203" s="145">
        <v>42976</v>
      </c>
      <c r="W203" s="48">
        <f t="shared" si="31"/>
        <v>3</v>
      </c>
      <c r="X203" s="48">
        <f t="shared" si="32"/>
        <v>3</v>
      </c>
      <c r="Y203" s="5">
        <f t="shared" si="33"/>
        <v>100</v>
      </c>
      <c r="Z203" s="60">
        <f t="shared" si="34"/>
        <v>5</v>
      </c>
      <c r="AB203" s="2"/>
    </row>
    <row r="204" spans="1:28" ht="24.95" customHeight="1">
      <c r="B204" s="48">
        <f>Personal_Development!B205</f>
        <v>0</v>
      </c>
      <c r="C204" s="48">
        <f>Personal_Development!C205</f>
        <v>0</v>
      </c>
      <c r="D204" s="14" t="str">
        <f>Personal_Development!D205</f>
        <v>C12780</v>
      </c>
      <c r="E204" s="11" t="str">
        <f>Personal_Development!E205</f>
        <v>RANIE A/P KATHAVARAYAN</v>
      </c>
      <c r="F204" s="12" t="str">
        <f>Personal_Development!F205</f>
        <v>PRODUCTION NO.1 DEPARTMENT</v>
      </c>
      <c r="G204" s="12" t="str">
        <f>Personal_Development!G205</f>
        <v>ASSEMBLY PRODUCTION SECTION (APS)</v>
      </c>
      <c r="H204" s="40" t="str">
        <f>Personal_Development!H205</f>
        <v>OPERATOR 1</v>
      </c>
      <c r="I204" s="41" t="str">
        <f>Personal_Development!I205</f>
        <v>C3 PROD</v>
      </c>
      <c r="J204" s="78" t="str">
        <f>Personal_Development!J205</f>
        <v xml:space="preserve">C3 </v>
      </c>
      <c r="K204" s="56" t="s">
        <v>1192</v>
      </c>
      <c r="L204" s="57" t="str">
        <f t="shared" si="28"/>
        <v>A</v>
      </c>
      <c r="M204" s="170" t="s">
        <v>1605</v>
      </c>
      <c r="N204" s="56" t="s">
        <v>1192</v>
      </c>
      <c r="O204" s="57" t="str">
        <f t="shared" si="29"/>
        <v>A</v>
      </c>
      <c r="P204" s="142" t="s">
        <v>1651</v>
      </c>
      <c r="Q204" s="56"/>
      <c r="R204" s="57" t="str">
        <f t="shared" si="30"/>
        <v>-</v>
      </c>
      <c r="S204" s="102"/>
      <c r="T204" s="56" t="s">
        <v>1192</v>
      </c>
      <c r="U204" s="57" t="str">
        <f t="shared" si="27"/>
        <v>A</v>
      </c>
      <c r="V204" s="142" t="s">
        <v>1651</v>
      </c>
      <c r="W204" s="48">
        <f t="shared" si="31"/>
        <v>3</v>
      </c>
      <c r="X204" s="48">
        <f t="shared" si="32"/>
        <v>3</v>
      </c>
      <c r="Y204" s="5">
        <f t="shared" si="33"/>
        <v>100</v>
      </c>
      <c r="Z204" s="60">
        <f t="shared" si="34"/>
        <v>5</v>
      </c>
      <c r="AB204" s="2"/>
    </row>
    <row r="205" spans="1:28" ht="24.95" customHeight="1">
      <c r="B205" s="48">
        <f>Personal_Development!B206</f>
        <v>0</v>
      </c>
      <c r="C205" s="48">
        <f>Personal_Development!C206</f>
        <v>0</v>
      </c>
      <c r="D205" s="14" t="str">
        <f>Personal_Development!D206</f>
        <v>C12786</v>
      </c>
      <c r="E205" s="11" t="str">
        <f>Personal_Development!E206</f>
        <v>ASHIMAH BINTI MOHAMMED NOR</v>
      </c>
      <c r="F205" s="12" t="str">
        <f>Personal_Development!F206</f>
        <v>QUALITY ASSURANCE DEPARTMENT</v>
      </c>
      <c r="G205" s="12" t="str">
        <f>Personal_Development!G206</f>
        <v>QUALITY ASSURANCE SECTION (QAS)</v>
      </c>
      <c r="H205" s="40" t="str">
        <f>Personal_Development!H206</f>
        <v>SENIOR QA INSPECTOR</v>
      </c>
      <c r="I205" s="41" t="str">
        <f>Personal_Development!I206</f>
        <v>C2 PROD</v>
      </c>
      <c r="J205" s="78" t="str">
        <f>Personal_Development!J206</f>
        <v xml:space="preserve">C2 </v>
      </c>
      <c r="K205" s="56" t="s">
        <v>1192</v>
      </c>
      <c r="L205" s="57" t="str">
        <f t="shared" si="28"/>
        <v>A</v>
      </c>
      <c r="M205" s="142" t="s">
        <v>1656</v>
      </c>
      <c r="N205" s="56" t="s">
        <v>1192</v>
      </c>
      <c r="O205" s="57" t="str">
        <f t="shared" si="29"/>
        <v>A</v>
      </c>
      <c r="P205" s="137" t="s">
        <v>1607</v>
      </c>
      <c r="Q205" s="56"/>
      <c r="R205" s="57" t="str">
        <f t="shared" si="30"/>
        <v>-</v>
      </c>
      <c r="S205" s="102"/>
      <c r="T205" s="56" t="s">
        <v>1192</v>
      </c>
      <c r="U205" s="57" t="str">
        <f t="shared" si="27"/>
        <v>A</v>
      </c>
      <c r="V205" s="137" t="s">
        <v>1607</v>
      </c>
      <c r="W205" s="48">
        <f t="shared" si="31"/>
        <v>3</v>
      </c>
      <c r="X205" s="48">
        <f t="shared" si="32"/>
        <v>3</v>
      </c>
      <c r="Y205" s="5">
        <f t="shared" si="33"/>
        <v>100</v>
      </c>
      <c r="Z205" s="60">
        <f t="shared" si="34"/>
        <v>5</v>
      </c>
      <c r="AB205" s="2"/>
    </row>
    <row r="206" spans="1:28" ht="24.95" customHeight="1">
      <c r="B206" s="48">
        <f>Personal_Development!B207</f>
        <v>0</v>
      </c>
      <c r="C206" s="48">
        <f>Personal_Development!C207</f>
        <v>0</v>
      </c>
      <c r="D206" s="14" t="str">
        <f>Personal_Development!D207</f>
        <v>C12788</v>
      </c>
      <c r="E206" s="11" t="str">
        <f>Personal_Development!E207</f>
        <v>AZLIZAWATI BINTI ANUAR</v>
      </c>
      <c r="F206" s="12" t="str">
        <f>Personal_Development!F207</f>
        <v>PRODUCTION NO.2 DEPARTMENT</v>
      </c>
      <c r="G206" s="12" t="str">
        <f>Personal_Development!G207</f>
        <v>MOLDING PRODUCTION SECTION (MPS)</v>
      </c>
      <c r="H206" s="40" t="str">
        <f>Personal_Development!H207</f>
        <v xml:space="preserve">SKILLED QUALITY CHECKER 2 </v>
      </c>
      <c r="I206" s="41" t="str">
        <f>Personal_Development!I207</f>
        <v>F1</v>
      </c>
      <c r="J206" s="78" t="str">
        <f>Personal_Development!J207</f>
        <v>F1</v>
      </c>
      <c r="K206" s="56" t="s">
        <v>1192</v>
      </c>
      <c r="L206" s="57" t="str">
        <f t="shared" si="28"/>
        <v>A</v>
      </c>
      <c r="M206" s="142" t="s">
        <v>1708</v>
      </c>
      <c r="N206" s="56" t="s">
        <v>1192</v>
      </c>
      <c r="O206" s="57" t="str">
        <f t="shared" si="29"/>
        <v>A</v>
      </c>
      <c r="P206" s="102">
        <v>42935</v>
      </c>
      <c r="Q206" s="56"/>
      <c r="R206" s="57" t="str">
        <f t="shared" si="30"/>
        <v>-</v>
      </c>
      <c r="S206" s="102"/>
      <c r="T206" s="56" t="s">
        <v>1192</v>
      </c>
      <c r="U206" s="57" t="str">
        <f t="shared" si="27"/>
        <v>A</v>
      </c>
      <c r="V206" s="102">
        <v>42935</v>
      </c>
      <c r="W206" s="48">
        <f t="shared" si="31"/>
        <v>3</v>
      </c>
      <c r="X206" s="48">
        <f t="shared" si="32"/>
        <v>3</v>
      </c>
      <c r="Y206" s="5">
        <f t="shared" si="33"/>
        <v>100</v>
      </c>
      <c r="Z206" s="60">
        <f t="shared" si="34"/>
        <v>5</v>
      </c>
      <c r="AB206" s="2"/>
    </row>
    <row r="207" spans="1:28" ht="24.95" customHeight="1">
      <c r="B207" s="48">
        <f>Personal_Development!B208</f>
        <v>0</v>
      </c>
      <c r="C207" s="48">
        <f>Personal_Development!C208</f>
        <v>0</v>
      </c>
      <c r="D207" s="14" t="str">
        <f>Personal_Development!D208</f>
        <v>C12793</v>
      </c>
      <c r="E207" s="11" t="str">
        <f>Personal_Development!E208</f>
        <v>NIZALAZLINDA BINTI ZAINUDDIN</v>
      </c>
      <c r="F207" s="12" t="str">
        <f>Personal_Development!F208</f>
        <v>PRODUCTION NO.1 DEPARTMENT</v>
      </c>
      <c r="G207" s="12" t="str">
        <f>Personal_Development!G208</f>
        <v>ASSEMBLY PRODUCTION SECTION (APS)</v>
      </c>
      <c r="H207" s="40" t="str">
        <f>Personal_Development!H208</f>
        <v>OPERATOR 1</v>
      </c>
      <c r="I207" s="41" t="str">
        <f>Personal_Development!I208</f>
        <v>C3 PROD</v>
      </c>
      <c r="J207" s="78" t="str">
        <f>Personal_Development!J208</f>
        <v xml:space="preserve">C3 </v>
      </c>
      <c r="K207" s="56" t="s">
        <v>1192</v>
      </c>
      <c r="L207" s="57" t="str">
        <f t="shared" si="28"/>
        <v>A</v>
      </c>
      <c r="M207" s="142" t="s">
        <v>1653</v>
      </c>
      <c r="N207" s="56" t="s">
        <v>1192</v>
      </c>
      <c r="O207" s="57" t="str">
        <f t="shared" si="29"/>
        <v>A</v>
      </c>
      <c r="P207" s="142" t="s">
        <v>1653</v>
      </c>
      <c r="Q207" s="56"/>
      <c r="R207" s="57" t="str">
        <f t="shared" si="30"/>
        <v>-</v>
      </c>
      <c r="S207" s="102"/>
      <c r="T207" s="56" t="s">
        <v>1192</v>
      </c>
      <c r="U207" s="57" t="str">
        <f t="shared" si="27"/>
        <v>A</v>
      </c>
      <c r="V207" s="142" t="s">
        <v>1653</v>
      </c>
      <c r="W207" s="48">
        <f t="shared" si="31"/>
        <v>3</v>
      </c>
      <c r="X207" s="48">
        <f t="shared" si="32"/>
        <v>3</v>
      </c>
      <c r="Y207" s="5">
        <f t="shared" si="33"/>
        <v>100</v>
      </c>
      <c r="Z207" s="60">
        <f t="shared" si="34"/>
        <v>5</v>
      </c>
      <c r="AB207" s="2"/>
    </row>
    <row r="208" spans="1:28" ht="24.95" customHeight="1">
      <c r="B208" s="48">
        <f>Personal_Development!B209</f>
        <v>0</v>
      </c>
      <c r="C208" s="48">
        <f>Personal_Development!C209</f>
        <v>0</v>
      </c>
      <c r="D208" s="14" t="str">
        <f>Personal_Development!D209</f>
        <v>C12794</v>
      </c>
      <c r="E208" s="11" t="str">
        <f>Personal_Development!E209</f>
        <v>SYAHRUL NIZAM BIN MUSA</v>
      </c>
      <c r="F208" s="12" t="str">
        <f>Personal_Development!F209</f>
        <v>FACTORY OPERATIONS DEPARTMENT</v>
      </c>
      <c r="G208" s="12" t="str">
        <f>Personal_Development!G209</f>
        <v>INVENTORY &amp; SYSYTEM CONTROL SECTION (IVS)</v>
      </c>
      <c r="H208" s="40" t="str">
        <f>Personal_Development!H209</f>
        <v>SENIOR STOREHAND</v>
      </c>
      <c r="I208" s="41" t="str">
        <f>Personal_Development!I209</f>
        <v>C3 PROD</v>
      </c>
      <c r="J208" s="78" t="str">
        <f>Personal_Development!J209</f>
        <v xml:space="preserve">C3 </v>
      </c>
      <c r="K208" s="56" t="s">
        <v>1192</v>
      </c>
      <c r="L208" s="57" t="str">
        <f t="shared" si="28"/>
        <v>A</v>
      </c>
      <c r="M208" s="142" t="s">
        <v>1653</v>
      </c>
      <c r="N208" s="56" t="s">
        <v>1192</v>
      </c>
      <c r="O208" s="57" t="str">
        <f t="shared" si="29"/>
        <v>A</v>
      </c>
      <c r="P208" s="145">
        <v>42886</v>
      </c>
      <c r="Q208" s="56"/>
      <c r="R208" s="57" t="str">
        <f t="shared" si="30"/>
        <v>-</v>
      </c>
      <c r="S208" s="102"/>
      <c r="T208" s="56" t="s">
        <v>1192</v>
      </c>
      <c r="U208" s="57" t="str">
        <f t="shared" si="27"/>
        <v>A</v>
      </c>
      <c r="V208" s="145">
        <v>42886</v>
      </c>
      <c r="W208" s="48">
        <f t="shared" si="31"/>
        <v>3</v>
      </c>
      <c r="X208" s="48">
        <f t="shared" si="32"/>
        <v>3</v>
      </c>
      <c r="Y208" s="5">
        <f t="shared" si="33"/>
        <v>100</v>
      </c>
      <c r="Z208" s="60">
        <f t="shared" si="34"/>
        <v>5</v>
      </c>
      <c r="AB208" s="2"/>
    </row>
    <row r="209" spans="2:28" ht="24.95" customHeight="1">
      <c r="B209" s="48">
        <f>Personal_Development!B210</f>
        <v>0</v>
      </c>
      <c r="C209" s="48">
        <f>Personal_Development!C210</f>
        <v>0</v>
      </c>
      <c r="D209" s="14" t="str">
        <f>Personal_Development!D210</f>
        <v>C12802</v>
      </c>
      <c r="E209" s="11" t="str">
        <f>Personal_Development!E210</f>
        <v>SHANTHE A/P SEVAM</v>
      </c>
      <c r="F209" s="12" t="str">
        <f>Personal_Development!F210</f>
        <v>PRODUCTION NO.2 DEPARTMENT</v>
      </c>
      <c r="G209" s="12" t="str">
        <f>Personal_Development!G210</f>
        <v>MOLDING PRODUCTION SECTION (MPS)</v>
      </c>
      <c r="H209" s="40" t="str">
        <f>Personal_Development!H210</f>
        <v>QC CHECKER</v>
      </c>
      <c r="I209" s="41" t="str">
        <f>Personal_Development!I210</f>
        <v>C3 PROD</v>
      </c>
      <c r="J209" s="78" t="str">
        <f>Personal_Development!J210</f>
        <v xml:space="preserve">C3 </v>
      </c>
      <c r="K209" s="56" t="s">
        <v>1192</v>
      </c>
      <c r="L209" s="57" t="str">
        <f t="shared" si="28"/>
        <v>A</v>
      </c>
      <c r="M209" s="72">
        <v>42759</v>
      </c>
      <c r="N209" s="56" t="s">
        <v>1192</v>
      </c>
      <c r="O209" s="57" t="str">
        <f t="shared" si="29"/>
        <v>A</v>
      </c>
      <c r="P209" s="142" t="s">
        <v>1655</v>
      </c>
      <c r="Q209" s="56"/>
      <c r="R209" s="57" t="str">
        <f t="shared" si="30"/>
        <v>-</v>
      </c>
      <c r="S209" s="102"/>
      <c r="T209" s="56" t="s">
        <v>1192</v>
      </c>
      <c r="U209" s="57" t="str">
        <f t="shared" si="27"/>
        <v>A</v>
      </c>
      <c r="V209" s="102">
        <v>43087</v>
      </c>
      <c r="W209" s="48">
        <f t="shared" si="31"/>
        <v>3</v>
      </c>
      <c r="X209" s="48">
        <f t="shared" si="32"/>
        <v>3</v>
      </c>
      <c r="Y209" s="5">
        <f t="shared" si="33"/>
        <v>100</v>
      </c>
      <c r="Z209" s="60">
        <f t="shared" si="34"/>
        <v>5</v>
      </c>
      <c r="AB209" s="2"/>
    </row>
    <row r="210" spans="2:28" ht="24.95" customHeight="1">
      <c r="B210" s="48">
        <f>Personal_Development!B211</f>
        <v>0</v>
      </c>
      <c r="C210" s="48">
        <f>Personal_Development!C211</f>
        <v>0</v>
      </c>
      <c r="D210" s="14" t="str">
        <f>Personal_Development!D211</f>
        <v>C12813</v>
      </c>
      <c r="E210" s="11" t="str">
        <f>Personal_Development!E211</f>
        <v>ZURAINE BINTI ZULKAPLI</v>
      </c>
      <c r="F210" s="12" t="str">
        <f>Personal_Development!F211</f>
        <v>PRODUCTION NO.1 DEPARTMENT</v>
      </c>
      <c r="G210" s="12" t="str">
        <f>Personal_Development!G211</f>
        <v>ASSEMBLY PRODUCTION SECTION (APS)</v>
      </c>
      <c r="H210" s="40" t="str">
        <f>Personal_Development!H211</f>
        <v>QC CHECKER</v>
      </c>
      <c r="I210" s="41" t="str">
        <f>Personal_Development!I211</f>
        <v>C3 PROD</v>
      </c>
      <c r="J210" s="78" t="str">
        <f>Personal_Development!J211</f>
        <v xml:space="preserve">C3 </v>
      </c>
      <c r="K210" s="56" t="s">
        <v>1192</v>
      </c>
      <c r="L210" s="57" t="str">
        <f t="shared" si="28"/>
        <v>A</v>
      </c>
      <c r="M210" s="53">
        <v>42754</v>
      </c>
      <c r="N210" s="56" t="s">
        <v>1192</v>
      </c>
      <c r="O210" s="57" t="str">
        <f t="shared" si="29"/>
        <v>A</v>
      </c>
      <c r="P210" s="137" t="s">
        <v>1602</v>
      </c>
      <c r="Q210" s="56"/>
      <c r="R210" s="57" t="str">
        <f t="shared" si="30"/>
        <v>-</v>
      </c>
      <c r="S210" s="102"/>
      <c r="T210" s="56" t="s">
        <v>1192</v>
      </c>
      <c r="U210" s="57" t="str">
        <f t="shared" si="27"/>
        <v>A</v>
      </c>
      <c r="V210" s="137" t="s">
        <v>1602</v>
      </c>
      <c r="W210" s="48">
        <f t="shared" si="31"/>
        <v>3</v>
      </c>
      <c r="X210" s="48">
        <f t="shared" si="32"/>
        <v>3</v>
      </c>
      <c r="Y210" s="5">
        <f t="shared" si="33"/>
        <v>100</v>
      </c>
      <c r="Z210" s="60">
        <f t="shared" si="34"/>
        <v>5</v>
      </c>
      <c r="AB210" s="2"/>
    </row>
    <row r="211" spans="2:28" ht="24.95" customHeight="1">
      <c r="B211" s="48" t="str">
        <f>Personal_Development!B212</f>
        <v>R</v>
      </c>
      <c r="C211" s="48">
        <f>Personal_Development!C212</f>
        <v>0</v>
      </c>
      <c r="D211" s="14" t="str">
        <f>Personal_Development!D212</f>
        <v>C12817</v>
      </c>
      <c r="E211" s="11" t="str">
        <f>Personal_Development!E212</f>
        <v>FEELICIA AK LAKUN</v>
      </c>
      <c r="F211" s="12" t="str">
        <f>Personal_Development!F212</f>
        <v>FACTORY OPERATIONS DEPARTMENT</v>
      </c>
      <c r="G211" s="12" t="str">
        <f>Personal_Development!G212</f>
        <v>INVENTORY &amp; SYSYTEM CONTROL SECTION (IVS)</v>
      </c>
      <c r="H211" s="40" t="str">
        <f>Personal_Development!H212</f>
        <v>SENIOR STOREHAND</v>
      </c>
      <c r="I211" s="41" t="str">
        <f>Personal_Development!I212</f>
        <v>C3 PROD</v>
      </c>
      <c r="J211" s="78" t="str">
        <f>Personal_Development!J212</f>
        <v xml:space="preserve">C3 </v>
      </c>
      <c r="K211" s="56" t="s">
        <v>1192</v>
      </c>
      <c r="L211" s="57" t="str">
        <f t="shared" si="28"/>
        <v>-</v>
      </c>
      <c r="M211" s="53"/>
      <c r="N211" s="56" t="s">
        <v>1192</v>
      </c>
      <c r="O211" s="57" t="str">
        <f t="shared" si="29"/>
        <v>-</v>
      </c>
      <c r="P211" s="102"/>
      <c r="Q211" s="56"/>
      <c r="R211" s="57" t="str">
        <f t="shared" si="30"/>
        <v>-</v>
      </c>
      <c r="S211" s="102"/>
      <c r="T211" s="56" t="s">
        <v>1192</v>
      </c>
      <c r="U211" s="57" t="str">
        <f t="shared" si="27"/>
        <v>-</v>
      </c>
      <c r="V211" s="102"/>
      <c r="W211" s="48">
        <f t="shared" si="31"/>
        <v>3</v>
      </c>
      <c r="X211" s="48">
        <f t="shared" si="32"/>
        <v>0</v>
      </c>
      <c r="Y211" s="5">
        <f t="shared" si="33"/>
        <v>0</v>
      </c>
      <c r="Z211" s="60">
        <f t="shared" si="34"/>
        <v>1</v>
      </c>
      <c r="AB211" s="2"/>
    </row>
    <row r="212" spans="2:28" ht="24.95" customHeight="1">
      <c r="B212" s="48">
        <f>Personal_Development!B213</f>
        <v>0</v>
      </c>
      <c r="C212" s="48">
        <f>Personal_Development!C213</f>
        <v>0</v>
      </c>
      <c r="D212" s="14" t="str">
        <f>Personal_Development!D213</f>
        <v>C12823</v>
      </c>
      <c r="E212" s="11" t="str">
        <f>Personal_Development!E213</f>
        <v>NOR-M BINTI LASSIM</v>
      </c>
      <c r="F212" s="12" t="str">
        <f>Personal_Development!F213</f>
        <v>PRODUCTION NO.2 DEPARTMENT</v>
      </c>
      <c r="G212" s="12" t="str">
        <f>Personal_Development!G213</f>
        <v>MOLDING PRODUCTION SECTION (MPS)</v>
      </c>
      <c r="H212" s="40" t="str">
        <f>Personal_Development!H213</f>
        <v>OPERATOR 1</v>
      </c>
      <c r="I212" s="41" t="str">
        <f>Personal_Development!I213</f>
        <v>C3 PROD</v>
      </c>
      <c r="J212" s="78" t="str">
        <f>Personal_Development!J213</f>
        <v xml:space="preserve">C3 </v>
      </c>
      <c r="K212" s="56" t="s">
        <v>1192</v>
      </c>
      <c r="L212" s="57" t="str">
        <f t="shared" si="28"/>
        <v>A</v>
      </c>
      <c r="M212" s="72">
        <v>42759</v>
      </c>
      <c r="N212" s="56" t="s">
        <v>1192</v>
      </c>
      <c r="O212" s="57" t="str">
        <f t="shared" si="29"/>
        <v>A</v>
      </c>
      <c r="P212" s="145">
        <v>42935</v>
      </c>
      <c r="Q212" s="56"/>
      <c r="R212" s="57" t="str">
        <f t="shared" si="30"/>
        <v>-</v>
      </c>
      <c r="S212" s="142" t="s">
        <v>1652</v>
      </c>
      <c r="T212" s="56" t="s">
        <v>1192</v>
      </c>
      <c r="U212" s="57" t="str">
        <f t="shared" si="27"/>
        <v>A</v>
      </c>
      <c r="V212" s="145">
        <v>42956</v>
      </c>
      <c r="W212" s="48">
        <f t="shared" si="31"/>
        <v>3</v>
      </c>
      <c r="X212" s="48">
        <f t="shared" si="32"/>
        <v>3</v>
      </c>
      <c r="Y212" s="5">
        <f t="shared" si="33"/>
        <v>100</v>
      </c>
      <c r="Z212" s="60">
        <f t="shared" si="34"/>
        <v>5</v>
      </c>
      <c r="AB212" s="2"/>
    </row>
    <row r="213" spans="2:28" ht="24.95" customHeight="1">
      <c r="B213" s="48">
        <f>Personal_Development!B214</f>
        <v>0</v>
      </c>
      <c r="C213" s="48">
        <f>Personal_Development!C214</f>
        <v>0</v>
      </c>
      <c r="D213" s="14" t="str">
        <f>Personal_Development!D214</f>
        <v>C12828</v>
      </c>
      <c r="E213" s="11" t="str">
        <f>Personal_Development!E214</f>
        <v>MUHAMMAD FARHAN BIN AJIJAN</v>
      </c>
      <c r="F213" s="12" t="str">
        <f>Personal_Development!F214</f>
        <v>PRODUCTION NO.1 DEPARTMENT</v>
      </c>
      <c r="G213" s="12" t="str">
        <f>Personal_Development!G214</f>
        <v>ASSEMBLY PRODUCTION SECTION (APS)</v>
      </c>
      <c r="H213" s="40" t="str">
        <f>Personal_Development!H214</f>
        <v>SENIOR QC CHECKER</v>
      </c>
      <c r="I213" s="41" t="str">
        <f>Personal_Development!I214</f>
        <v>C2 PROD</v>
      </c>
      <c r="J213" s="78" t="str">
        <f>Personal_Development!J214</f>
        <v xml:space="preserve">C2 </v>
      </c>
      <c r="K213" s="56" t="s">
        <v>1192</v>
      </c>
      <c r="L213" s="57" t="str">
        <f t="shared" si="28"/>
        <v>A</v>
      </c>
      <c r="M213" s="142" t="s">
        <v>1710</v>
      </c>
      <c r="N213" s="56" t="s">
        <v>1192</v>
      </c>
      <c r="O213" s="57" t="str">
        <f t="shared" si="29"/>
        <v>A</v>
      </c>
      <c r="P213" s="145">
        <v>42962</v>
      </c>
      <c r="Q213" s="56"/>
      <c r="R213" s="57" t="str">
        <f t="shared" si="30"/>
        <v>-</v>
      </c>
      <c r="S213" s="102"/>
      <c r="T213" s="56" t="s">
        <v>1192</v>
      </c>
      <c r="U213" s="57" t="str">
        <f t="shared" si="27"/>
        <v>A</v>
      </c>
      <c r="V213" s="145">
        <v>42962</v>
      </c>
      <c r="W213" s="48">
        <f t="shared" si="31"/>
        <v>3</v>
      </c>
      <c r="X213" s="48">
        <f t="shared" si="32"/>
        <v>3</v>
      </c>
      <c r="Y213" s="5">
        <f t="shared" si="33"/>
        <v>100</v>
      </c>
      <c r="Z213" s="60">
        <f t="shared" si="34"/>
        <v>5</v>
      </c>
      <c r="AB213" s="2"/>
    </row>
    <row r="214" spans="2:28" ht="24.95" customHeight="1">
      <c r="B214" s="48">
        <f>Personal_Development!B215</f>
        <v>0</v>
      </c>
      <c r="C214" s="48">
        <f>Personal_Development!C215</f>
        <v>0</v>
      </c>
      <c r="D214" s="14" t="str">
        <f>Personal_Development!D215</f>
        <v>C12849</v>
      </c>
      <c r="E214" s="11" t="str">
        <f>Personal_Development!E215</f>
        <v>KAVITHA A/P VELASAMY</v>
      </c>
      <c r="F214" s="12" t="str">
        <f>Personal_Development!F215</f>
        <v>PRODUCTION NO.1 DEPARTMENT</v>
      </c>
      <c r="G214" s="12" t="str">
        <f>Personal_Development!G215</f>
        <v>ASSEMBLY PRODUCTION SECTION (APS)</v>
      </c>
      <c r="H214" s="40" t="str">
        <f>Personal_Development!H215</f>
        <v>OPERATOR 1</v>
      </c>
      <c r="I214" s="41" t="str">
        <f>Personal_Development!I215</f>
        <v>C3 PROD</v>
      </c>
      <c r="J214" s="78" t="str">
        <f>Personal_Development!J215</f>
        <v xml:space="preserve">C3 </v>
      </c>
      <c r="K214" s="56" t="s">
        <v>1192</v>
      </c>
      <c r="L214" s="57" t="str">
        <f t="shared" si="28"/>
        <v>A</v>
      </c>
      <c r="M214" s="137" t="s">
        <v>1606</v>
      </c>
      <c r="N214" s="56" t="s">
        <v>1192</v>
      </c>
      <c r="O214" s="57" t="str">
        <f t="shared" si="29"/>
        <v>A</v>
      </c>
      <c r="P214" s="145">
        <v>42886</v>
      </c>
      <c r="Q214" s="56"/>
      <c r="R214" s="57" t="str">
        <f t="shared" si="30"/>
        <v>-</v>
      </c>
      <c r="S214" s="142" t="s">
        <v>1652</v>
      </c>
      <c r="T214" s="56" t="s">
        <v>1192</v>
      </c>
      <c r="U214" s="57" t="str">
        <f t="shared" si="27"/>
        <v>A</v>
      </c>
      <c r="V214" s="145">
        <v>42886</v>
      </c>
      <c r="W214" s="48">
        <f t="shared" si="31"/>
        <v>3</v>
      </c>
      <c r="X214" s="48">
        <f t="shared" si="32"/>
        <v>3</v>
      </c>
      <c r="Y214" s="5">
        <f t="shared" si="33"/>
        <v>100</v>
      </c>
      <c r="Z214" s="60">
        <f t="shared" si="34"/>
        <v>5</v>
      </c>
      <c r="AB214" s="2"/>
    </row>
    <row r="215" spans="2:28" ht="24.95" customHeight="1">
      <c r="B215" s="48">
        <f>Personal_Development!B216</f>
        <v>0</v>
      </c>
      <c r="C215" s="48">
        <f>Personal_Development!C216</f>
        <v>0</v>
      </c>
      <c r="D215" s="14" t="str">
        <f>Personal_Development!D216</f>
        <v>C12852</v>
      </c>
      <c r="E215" s="11" t="str">
        <f>Personal_Development!E216</f>
        <v>ZULKIFLI BIN ABD LATIF</v>
      </c>
      <c r="F215" s="12" t="str">
        <f>Personal_Development!F216</f>
        <v>PRODUCTION NO.1 DEPARTMENT</v>
      </c>
      <c r="G215" s="12" t="str">
        <f>Personal_Development!G216</f>
        <v>ASSEMBLY ENGINEERING SECTION (AES)</v>
      </c>
      <c r="H215" s="40" t="str">
        <f>Personal_Development!H216</f>
        <v>LINE LEADER</v>
      </c>
      <c r="I215" s="41" t="str">
        <f>Personal_Development!I216</f>
        <v>C2 PROD</v>
      </c>
      <c r="J215" s="78" t="str">
        <f>Personal_Development!J216</f>
        <v xml:space="preserve">C2 </v>
      </c>
      <c r="K215" s="56" t="s">
        <v>1192</v>
      </c>
      <c r="L215" s="57" t="str">
        <f t="shared" si="28"/>
        <v>A</v>
      </c>
      <c r="M215" s="142" t="s">
        <v>1756</v>
      </c>
      <c r="N215" s="56" t="s">
        <v>1192</v>
      </c>
      <c r="O215" s="57" t="str">
        <f t="shared" si="29"/>
        <v>A</v>
      </c>
      <c r="P215" s="145">
        <v>42886</v>
      </c>
      <c r="Q215" s="56"/>
      <c r="R215" s="57" t="str">
        <f t="shared" si="30"/>
        <v>-</v>
      </c>
      <c r="S215" s="102"/>
      <c r="T215" s="56" t="s">
        <v>1192</v>
      </c>
      <c r="U215" s="57" t="str">
        <f t="shared" si="27"/>
        <v>A</v>
      </c>
      <c r="V215" s="145">
        <v>42886</v>
      </c>
      <c r="W215" s="48">
        <f t="shared" si="31"/>
        <v>3</v>
      </c>
      <c r="X215" s="48">
        <f t="shared" si="32"/>
        <v>3</v>
      </c>
      <c r="Y215" s="5">
        <f t="shared" si="33"/>
        <v>100</v>
      </c>
      <c r="Z215" s="60">
        <f t="shared" si="34"/>
        <v>5</v>
      </c>
      <c r="AB215" s="2"/>
    </row>
    <row r="216" spans="2:28" ht="24.95" customHeight="1">
      <c r="B216" s="48">
        <f>Personal_Development!B217</f>
        <v>0</v>
      </c>
      <c r="C216" s="48">
        <f>Personal_Development!C217</f>
        <v>0</v>
      </c>
      <c r="D216" s="14" t="str">
        <f>Personal_Development!D217</f>
        <v>C12861</v>
      </c>
      <c r="E216" s="11" t="str">
        <f>Personal_Development!E217</f>
        <v>MOHD ADIB BIN MOHD AINI</v>
      </c>
      <c r="F216" s="12" t="str">
        <f>Personal_Development!F217</f>
        <v>QUALITY ASSURANCE DEPARTMENT</v>
      </c>
      <c r="G216" s="12" t="str">
        <f>Personal_Development!G217</f>
        <v>QUALITY ASSURANCE SECTION (QAS)</v>
      </c>
      <c r="H216" s="40" t="str">
        <f>Personal_Development!H217</f>
        <v>SENIOR QA INSPECTOR</v>
      </c>
      <c r="I216" s="41" t="str">
        <f>Personal_Development!I217</f>
        <v>C2 PROD</v>
      </c>
      <c r="J216" s="78" t="str">
        <f>Personal_Development!J217</f>
        <v xml:space="preserve">C2 </v>
      </c>
      <c r="K216" s="56" t="s">
        <v>1192</v>
      </c>
      <c r="L216" s="57" t="str">
        <f t="shared" si="28"/>
        <v>A</v>
      </c>
      <c r="M216" s="142" t="s">
        <v>1709</v>
      </c>
      <c r="N216" s="56" t="s">
        <v>1192</v>
      </c>
      <c r="O216" s="57" t="str">
        <f t="shared" si="29"/>
        <v>A</v>
      </c>
      <c r="P216" s="142" t="s">
        <v>1653</v>
      </c>
      <c r="Q216" s="56"/>
      <c r="R216" s="57" t="str">
        <f t="shared" si="30"/>
        <v>-</v>
      </c>
      <c r="S216" s="102"/>
      <c r="T216" s="56" t="s">
        <v>1192</v>
      </c>
      <c r="U216" s="57" t="str">
        <f t="shared" si="27"/>
        <v>A</v>
      </c>
      <c r="V216" s="142" t="s">
        <v>1653</v>
      </c>
      <c r="W216" s="48">
        <f t="shared" si="31"/>
        <v>3</v>
      </c>
      <c r="X216" s="48">
        <f t="shared" si="32"/>
        <v>3</v>
      </c>
      <c r="Y216" s="5">
        <f t="shared" si="33"/>
        <v>100</v>
      </c>
      <c r="Z216" s="60">
        <f t="shared" si="34"/>
        <v>5</v>
      </c>
      <c r="AB216" s="2"/>
    </row>
    <row r="217" spans="2:28" ht="24.95" customHeight="1">
      <c r="B217" s="48">
        <f>Personal_Development!B218</f>
        <v>0</v>
      </c>
      <c r="C217" s="48">
        <f>Personal_Development!C218</f>
        <v>0</v>
      </c>
      <c r="D217" s="14" t="str">
        <f>Personal_Development!D218</f>
        <v>C12869</v>
      </c>
      <c r="E217" s="11" t="str">
        <f>Personal_Development!E218</f>
        <v>GOKILEVANI A/P KRISHNAN</v>
      </c>
      <c r="F217" s="12" t="str">
        <f>Personal_Development!F218</f>
        <v>PRODUCTION NO.1 DEPARTMENT</v>
      </c>
      <c r="G217" s="12" t="str">
        <f>Personal_Development!G218</f>
        <v>ASSEMBLY PRODUCTION SECTION (APS)</v>
      </c>
      <c r="H217" s="40" t="str">
        <f>Personal_Development!H218</f>
        <v>SENIOR QC CHECKER</v>
      </c>
      <c r="I217" s="41" t="str">
        <f>Personal_Development!I218</f>
        <v>C2 PROD</v>
      </c>
      <c r="J217" s="78" t="str">
        <f>Personal_Development!J218</f>
        <v xml:space="preserve">C2 </v>
      </c>
      <c r="K217" s="56" t="s">
        <v>1192</v>
      </c>
      <c r="L217" s="57" t="str">
        <f t="shared" si="28"/>
        <v>A</v>
      </c>
      <c r="M217" s="53">
        <v>42754</v>
      </c>
      <c r="N217" s="56" t="s">
        <v>1192</v>
      </c>
      <c r="O217" s="57" t="str">
        <f t="shared" si="29"/>
        <v>A</v>
      </c>
      <c r="P217" s="142" t="s">
        <v>1653</v>
      </c>
      <c r="Q217" s="56"/>
      <c r="R217" s="57" t="str">
        <f t="shared" si="30"/>
        <v>-</v>
      </c>
      <c r="S217" s="102"/>
      <c r="T217" s="56" t="s">
        <v>1192</v>
      </c>
      <c r="U217" s="57" t="str">
        <f t="shared" si="27"/>
        <v>A</v>
      </c>
      <c r="V217" s="142" t="s">
        <v>1653</v>
      </c>
      <c r="W217" s="48">
        <f t="shared" si="31"/>
        <v>3</v>
      </c>
      <c r="X217" s="48">
        <f t="shared" si="32"/>
        <v>3</v>
      </c>
      <c r="Y217" s="5">
        <f t="shared" si="33"/>
        <v>100</v>
      </c>
      <c r="Z217" s="60">
        <f t="shared" si="34"/>
        <v>5</v>
      </c>
      <c r="AB217" s="2"/>
    </row>
    <row r="218" spans="2:28" ht="24.95" customHeight="1">
      <c r="B218" s="48">
        <f>Personal_Development!B219</f>
        <v>0</v>
      </c>
      <c r="C218" s="48">
        <f>Personal_Development!C219</f>
        <v>0</v>
      </c>
      <c r="D218" s="14" t="str">
        <f>Personal_Development!D219</f>
        <v>C12870</v>
      </c>
      <c r="E218" s="11" t="str">
        <f>Personal_Development!E219</f>
        <v>AIDA MAZURA BINTI MOLI</v>
      </c>
      <c r="F218" s="12" t="str">
        <f>Personal_Development!F219</f>
        <v>PRODUCTION NO.2 DEPARTMENT</v>
      </c>
      <c r="G218" s="12" t="str">
        <f>Personal_Development!G219</f>
        <v>MOLDING PRODUCTION SECTION (MPS)</v>
      </c>
      <c r="H218" s="40" t="str">
        <f>Personal_Development!H219</f>
        <v>OPERATOR 1</v>
      </c>
      <c r="I218" s="41" t="str">
        <f>Personal_Development!I219</f>
        <v>C3 PROD</v>
      </c>
      <c r="J218" s="78" t="str">
        <f>Personal_Development!J219</f>
        <v xml:space="preserve">C3 </v>
      </c>
      <c r="K218" s="56" t="s">
        <v>1192</v>
      </c>
      <c r="L218" s="57" t="str">
        <f t="shared" si="28"/>
        <v>A</v>
      </c>
      <c r="M218" s="164">
        <v>42895</v>
      </c>
      <c r="N218" s="56" t="s">
        <v>1192</v>
      </c>
      <c r="O218" s="57" t="str">
        <f t="shared" si="29"/>
        <v>A</v>
      </c>
      <c r="P218" s="102">
        <v>43004</v>
      </c>
      <c r="Q218" s="56"/>
      <c r="R218" s="57" t="str">
        <f t="shared" si="30"/>
        <v>-</v>
      </c>
      <c r="S218" s="102"/>
      <c r="T218" s="56" t="s">
        <v>1192</v>
      </c>
      <c r="U218" s="57" t="str">
        <f t="shared" si="27"/>
        <v>A</v>
      </c>
      <c r="V218" s="102">
        <v>43004</v>
      </c>
      <c r="W218" s="48">
        <f t="shared" si="31"/>
        <v>3</v>
      </c>
      <c r="X218" s="48">
        <f t="shared" si="32"/>
        <v>3</v>
      </c>
      <c r="Y218" s="5">
        <f t="shared" si="33"/>
        <v>100</v>
      </c>
      <c r="Z218" s="60">
        <f t="shared" si="34"/>
        <v>5</v>
      </c>
      <c r="AB218" s="2"/>
    </row>
    <row r="219" spans="2:28" ht="24.95" customHeight="1">
      <c r="B219" s="48">
        <f>Personal_Development!B220</f>
        <v>0</v>
      </c>
      <c r="C219" s="48">
        <f>Personal_Development!C220</f>
        <v>0</v>
      </c>
      <c r="D219" s="14" t="str">
        <f>Personal_Development!D220</f>
        <v>C12873</v>
      </c>
      <c r="E219" s="11" t="str">
        <f>Personal_Development!E220</f>
        <v>KHAIRUL ANUAR BIN KAMARULZAMAN</v>
      </c>
      <c r="F219" s="12" t="str">
        <f>Personal_Development!F220</f>
        <v>PRODUCTION NO.2 DEPARTMENT</v>
      </c>
      <c r="G219" s="12" t="str">
        <f>Personal_Development!G220</f>
        <v>MOLDING PRODUCTION SECTION (MPS)</v>
      </c>
      <c r="H219" s="40" t="str">
        <f>Personal_Development!H220</f>
        <v>OPERATOR 1</v>
      </c>
      <c r="I219" s="41" t="str">
        <f>Personal_Development!I220</f>
        <v>C3 PROD</v>
      </c>
      <c r="J219" s="78" t="str">
        <f>Personal_Development!J220</f>
        <v xml:space="preserve">C3 </v>
      </c>
      <c r="K219" s="56" t="s">
        <v>1192</v>
      </c>
      <c r="L219" s="57" t="str">
        <f t="shared" si="28"/>
        <v>A</v>
      </c>
      <c r="M219" s="142" t="s">
        <v>1659</v>
      </c>
      <c r="N219" s="56" t="s">
        <v>1192</v>
      </c>
      <c r="O219" s="57" t="str">
        <f t="shared" si="29"/>
        <v>A</v>
      </c>
      <c r="P219" s="102">
        <v>43033</v>
      </c>
      <c r="Q219" s="56"/>
      <c r="R219" s="57" t="str">
        <f t="shared" si="30"/>
        <v>-</v>
      </c>
      <c r="S219" s="102"/>
      <c r="T219" s="56" t="s">
        <v>1192</v>
      </c>
      <c r="U219" s="57" t="str">
        <f t="shared" si="27"/>
        <v>A</v>
      </c>
      <c r="V219" s="102">
        <v>43033</v>
      </c>
      <c r="W219" s="48">
        <f t="shared" si="31"/>
        <v>3</v>
      </c>
      <c r="X219" s="48">
        <f t="shared" si="32"/>
        <v>3</v>
      </c>
      <c r="Y219" s="5">
        <f t="shared" si="33"/>
        <v>100</v>
      </c>
      <c r="Z219" s="60">
        <f t="shared" si="34"/>
        <v>5</v>
      </c>
      <c r="AB219" s="2"/>
    </row>
    <row r="220" spans="2:28" ht="24.95" customHeight="1">
      <c r="B220" s="48">
        <f>Personal_Development!B221</f>
        <v>0</v>
      </c>
      <c r="C220" s="48">
        <f>Personal_Development!C221</f>
        <v>0</v>
      </c>
      <c r="D220" s="14" t="str">
        <f>Personal_Development!D221</f>
        <v>C12874</v>
      </c>
      <c r="E220" s="11" t="str">
        <f>Personal_Development!E221</f>
        <v>SUGHASINI A/P VEERASAMY</v>
      </c>
      <c r="F220" s="12" t="str">
        <f>Personal_Development!F221</f>
        <v>PRODUCTION NO.1 DEPARTMENT</v>
      </c>
      <c r="G220" s="12" t="str">
        <f>Personal_Development!G221</f>
        <v>ASSEMBLY PRODUCTION SECTION (APS)</v>
      </c>
      <c r="H220" s="40" t="str">
        <f>Personal_Development!H221</f>
        <v>OPERATOR 1</v>
      </c>
      <c r="I220" s="41" t="str">
        <f>Personal_Development!I221</f>
        <v>C3 PROD</v>
      </c>
      <c r="J220" s="78" t="str">
        <f>Personal_Development!J221</f>
        <v xml:space="preserve">C3 </v>
      </c>
      <c r="K220" s="56" t="s">
        <v>1192</v>
      </c>
      <c r="L220" s="57" t="str">
        <f t="shared" si="28"/>
        <v>A</v>
      </c>
      <c r="M220" s="137" t="s">
        <v>1605</v>
      </c>
      <c r="N220" s="56" t="s">
        <v>1192</v>
      </c>
      <c r="O220" s="57" t="str">
        <f t="shared" si="29"/>
        <v>A</v>
      </c>
      <c r="P220" s="142" t="s">
        <v>1653</v>
      </c>
      <c r="Q220" s="56"/>
      <c r="R220" s="57" t="str">
        <f t="shared" si="30"/>
        <v>-</v>
      </c>
      <c r="S220" s="102"/>
      <c r="T220" s="56" t="s">
        <v>1192</v>
      </c>
      <c r="U220" s="57" t="str">
        <f t="shared" si="27"/>
        <v>A</v>
      </c>
      <c r="V220" s="142" t="s">
        <v>1653</v>
      </c>
      <c r="W220" s="48">
        <f t="shared" si="31"/>
        <v>3</v>
      </c>
      <c r="X220" s="48">
        <f t="shared" si="32"/>
        <v>3</v>
      </c>
      <c r="Y220" s="5">
        <f t="shared" si="33"/>
        <v>100</v>
      </c>
      <c r="Z220" s="60">
        <f t="shared" si="34"/>
        <v>5</v>
      </c>
      <c r="AB220" s="2"/>
    </row>
    <row r="221" spans="2:28" ht="24.95" customHeight="1">
      <c r="B221" s="48">
        <f>Personal_Development!B222</f>
        <v>0</v>
      </c>
      <c r="C221" s="48">
        <f>Personal_Development!C222</f>
        <v>0</v>
      </c>
      <c r="D221" s="14" t="str">
        <f>Personal_Development!D222</f>
        <v>C12878</v>
      </c>
      <c r="E221" s="11" t="str">
        <f>Personal_Development!E222</f>
        <v>SALINA BINTI ZAILAN</v>
      </c>
      <c r="F221" s="12" t="str">
        <f>Personal_Development!F222</f>
        <v>FACTORY OPERATIONS DEPARTMENT</v>
      </c>
      <c r="G221" s="12" t="str">
        <f>Personal_Development!G222</f>
        <v>INVENTORY &amp; SYSYTEM CONTROL SECTION (IVS)</v>
      </c>
      <c r="H221" s="40" t="str">
        <f>Personal_Development!H222</f>
        <v>ASSISTANT</v>
      </c>
      <c r="I221" s="41" t="str">
        <f>Personal_Development!I222</f>
        <v>C1 OFFICE</v>
      </c>
      <c r="J221" s="78" t="str">
        <f>Personal_Development!J222</f>
        <v xml:space="preserve">C1 </v>
      </c>
      <c r="K221" s="56" t="s">
        <v>1192</v>
      </c>
      <c r="L221" s="57" t="str">
        <f t="shared" si="28"/>
        <v>A</v>
      </c>
      <c r="M221" s="145">
        <v>42921</v>
      </c>
      <c r="N221" s="56" t="s">
        <v>1192</v>
      </c>
      <c r="O221" s="57" t="str">
        <f t="shared" si="29"/>
        <v>A</v>
      </c>
      <c r="P221" s="142" t="s">
        <v>1602</v>
      </c>
      <c r="Q221" s="56"/>
      <c r="R221" s="57" t="str">
        <f t="shared" si="30"/>
        <v>-</v>
      </c>
      <c r="S221" s="102"/>
      <c r="T221" s="56" t="s">
        <v>1192</v>
      </c>
      <c r="U221" s="57" t="str">
        <f t="shared" si="27"/>
        <v>A</v>
      </c>
      <c r="V221" s="142" t="s">
        <v>1602</v>
      </c>
      <c r="W221" s="48">
        <f t="shared" si="31"/>
        <v>3</v>
      </c>
      <c r="X221" s="48">
        <f t="shared" si="32"/>
        <v>3</v>
      </c>
      <c r="Y221" s="5">
        <f t="shared" si="33"/>
        <v>100</v>
      </c>
      <c r="Z221" s="60">
        <f t="shared" si="34"/>
        <v>5</v>
      </c>
      <c r="AB221" s="2"/>
    </row>
    <row r="222" spans="2:28" ht="24.95" customHeight="1">
      <c r="B222" s="48">
        <f>Personal_Development!B223</f>
        <v>0</v>
      </c>
      <c r="C222" s="48">
        <f>Personal_Development!C223</f>
        <v>0</v>
      </c>
      <c r="D222" s="14" t="str">
        <f>Personal_Development!D223</f>
        <v>C12879</v>
      </c>
      <c r="E222" s="11" t="str">
        <f>Personal_Development!E223</f>
        <v>NOR HASNIZA BINTI ABD RAHMAN</v>
      </c>
      <c r="F222" s="12" t="str">
        <f>Personal_Development!F223</f>
        <v>PRODUCTION NO.1 DEPARTMENT</v>
      </c>
      <c r="G222" s="12" t="str">
        <f>Personal_Development!G223</f>
        <v>ASSEMBLY PRODUCTION SECTION (APS)</v>
      </c>
      <c r="H222" s="40" t="str">
        <f>Personal_Development!H223</f>
        <v>OPERATOR 1</v>
      </c>
      <c r="I222" s="41" t="str">
        <f>Personal_Development!I223</f>
        <v>C3 PROD</v>
      </c>
      <c r="J222" s="78" t="str">
        <f>Personal_Development!J223</f>
        <v xml:space="preserve">C3 </v>
      </c>
      <c r="K222" s="56" t="s">
        <v>1192</v>
      </c>
      <c r="L222" s="57" t="str">
        <f t="shared" si="28"/>
        <v>A</v>
      </c>
      <c r="M222" s="137" t="s">
        <v>1603</v>
      </c>
      <c r="N222" s="56" t="s">
        <v>1192</v>
      </c>
      <c r="O222" s="57" t="str">
        <f t="shared" si="29"/>
        <v>A</v>
      </c>
      <c r="P222" s="137" t="s">
        <v>1607</v>
      </c>
      <c r="Q222" s="56"/>
      <c r="R222" s="57" t="str">
        <f t="shared" si="30"/>
        <v>-</v>
      </c>
      <c r="S222" s="102"/>
      <c r="T222" s="56" t="s">
        <v>1192</v>
      </c>
      <c r="U222" s="57" t="str">
        <f t="shared" si="27"/>
        <v>A</v>
      </c>
      <c r="V222" s="137" t="s">
        <v>1607</v>
      </c>
      <c r="W222" s="48">
        <f t="shared" si="31"/>
        <v>3</v>
      </c>
      <c r="X222" s="48">
        <f t="shared" si="32"/>
        <v>3</v>
      </c>
      <c r="Y222" s="5">
        <f t="shared" si="33"/>
        <v>100</v>
      </c>
      <c r="Z222" s="60">
        <f t="shared" si="34"/>
        <v>5</v>
      </c>
      <c r="AB222" s="2"/>
    </row>
    <row r="223" spans="2:28" ht="24.95" customHeight="1">
      <c r="B223" s="48">
        <f>Personal_Development!B224</f>
        <v>0</v>
      </c>
      <c r="C223" s="48">
        <f>Personal_Development!C224</f>
        <v>0</v>
      </c>
      <c r="D223" s="14" t="str">
        <f>Personal_Development!D224</f>
        <v>C12880</v>
      </c>
      <c r="E223" s="11" t="str">
        <f>Personal_Development!E224</f>
        <v>AMY NAZARIAH BINTI IDRIS</v>
      </c>
      <c r="F223" s="12" t="str">
        <f>Personal_Development!F224</f>
        <v>PRODUCTION NO.2 DEPARTMENT</v>
      </c>
      <c r="G223" s="12" t="str">
        <f>Personal_Development!G224</f>
        <v>MOLDING PRODUCTION SECTION (MPS)</v>
      </c>
      <c r="H223" s="40" t="str">
        <f>Personal_Development!H224</f>
        <v>SENIOR QC CHECKER</v>
      </c>
      <c r="I223" s="41" t="str">
        <f>Personal_Development!I224</f>
        <v>C2 PROD</v>
      </c>
      <c r="J223" s="78" t="str">
        <f>Personal_Development!J224</f>
        <v xml:space="preserve">C2 </v>
      </c>
      <c r="K223" s="56" t="s">
        <v>1192</v>
      </c>
      <c r="L223" s="57" t="str">
        <f t="shared" si="28"/>
        <v>A</v>
      </c>
      <c r="M223" s="142" t="s">
        <v>1659</v>
      </c>
      <c r="N223" s="56" t="s">
        <v>1192</v>
      </c>
      <c r="O223" s="57" t="str">
        <f t="shared" si="29"/>
        <v>A</v>
      </c>
      <c r="P223" s="102">
        <v>43033</v>
      </c>
      <c r="Q223" s="56"/>
      <c r="R223" s="57" t="str">
        <f t="shared" si="30"/>
        <v>-</v>
      </c>
      <c r="S223" s="102"/>
      <c r="T223" s="56" t="s">
        <v>1192</v>
      </c>
      <c r="U223" s="57" t="str">
        <f t="shared" si="27"/>
        <v>A</v>
      </c>
      <c r="V223" s="102">
        <v>43033</v>
      </c>
      <c r="W223" s="48">
        <f t="shared" si="31"/>
        <v>3</v>
      </c>
      <c r="X223" s="48">
        <f t="shared" si="32"/>
        <v>3</v>
      </c>
      <c r="Y223" s="5">
        <f t="shared" si="33"/>
        <v>100</v>
      </c>
      <c r="Z223" s="60">
        <f t="shared" si="34"/>
        <v>5</v>
      </c>
      <c r="AB223" s="2"/>
    </row>
    <row r="224" spans="2:28" ht="24.95" customHeight="1">
      <c r="B224" s="48">
        <f>Personal_Development!B225</f>
        <v>0</v>
      </c>
      <c r="C224" s="48">
        <f>Personal_Development!C225</f>
        <v>0</v>
      </c>
      <c r="D224" s="14" t="str">
        <f>Personal_Development!D225</f>
        <v>C12882</v>
      </c>
      <c r="E224" s="11" t="str">
        <f>Personal_Development!E225</f>
        <v>MOHD YUSRAM BIN MOHD YUSOFF</v>
      </c>
      <c r="F224" s="12" t="str">
        <f>Personal_Development!F225</f>
        <v>PRODUCTION NO.1 DEPARTMENT</v>
      </c>
      <c r="G224" s="12" t="str">
        <f>Personal_Development!G225</f>
        <v>ASSEMBLY ENGINEERING SECTION (AES)</v>
      </c>
      <c r="H224" s="40" t="str">
        <f>Personal_Development!H225</f>
        <v>SENIOR TECHNICIAN</v>
      </c>
      <c r="I224" s="41" t="str">
        <f>Personal_Development!I225</f>
        <v>C1 PROD</v>
      </c>
      <c r="J224" s="78" t="str">
        <f>Personal_Development!J225</f>
        <v xml:space="preserve">C1 </v>
      </c>
      <c r="K224" s="56" t="s">
        <v>1192</v>
      </c>
      <c r="L224" s="57" t="str">
        <f t="shared" si="28"/>
        <v>A</v>
      </c>
      <c r="M224" s="145">
        <v>42921</v>
      </c>
      <c r="N224" s="56" t="s">
        <v>1192</v>
      </c>
      <c r="O224" s="57" t="str">
        <f t="shared" si="29"/>
        <v>A</v>
      </c>
      <c r="P224" s="142" t="s">
        <v>1708</v>
      </c>
      <c r="Q224" s="56"/>
      <c r="R224" s="57" t="str">
        <f t="shared" si="30"/>
        <v>-</v>
      </c>
      <c r="S224" s="102"/>
      <c r="T224" s="56" t="s">
        <v>1192</v>
      </c>
      <c r="U224" s="57" t="str">
        <f t="shared" si="27"/>
        <v>A</v>
      </c>
      <c r="V224" s="142" t="s">
        <v>1708</v>
      </c>
      <c r="W224" s="48">
        <f t="shared" si="31"/>
        <v>3</v>
      </c>
      <c r="X224" s="48">
        <f t="shared" si="32"/>
        <v>3</v>
      </c>
      <c r="Y224" s="5">
        <f t="shared" si="33"/>
        <v>100</v>
      </c>
      <c r="Z224" s="60">
        <f t="shared" si="34"/>
        <v>5</v>
      </c>
      <c r="AB224" s="2"/>
    </row>
    <row r="225" spans="2:28" ht="24.95" customHeight="1">
      <c r="B225" s="48">
        <f>Personal_Development!B226</f>
        <v>0</v>
      </c>
      <c r="C225" s="48">
        <f>Personal_Development!C226</f>
        <v>0</v>
      </c>
      <c r="D225" s="14" t="str">
        <f>Personal_Development!D226</f>
        <v>C12885</v>
      </c>
      <c r="E225" s="11" t="str">
        <f>Personal_Development!E226</f>
        <v>MOHD SAIFUL NIZAM BIN AZIZUL</v>
      </c>
      <c r="F225" s="12" t="str">
        <f>Personal_Development!F226</f>
        <v>QUALITY ASSURANCE DEPARTMENT</v>
      </c>
      <c r="G225" s="12" t="str">
        <f>Personal_Development!G226</f>
        <v>QUALITY ASSURANCE SECTION (QAS)</v>
      </c>
      <c r="H225" s="40" t="str">
        <f>Personal_Development!H226</f>
        <v>SENIOR QA INSPECTOR</v>
      </c>
      <c r="I225" s="41" t="str">
        <f>Personal_Development!I226</f>
        <v>C2 PROD</v>
      </c>
      <c r="J225" s="78" t="str">
        <f>Personal_Development!J226</f>
        <v xml:space="preserve">C2 </v>
      </c>
      <c r="K225" s="56" t="s">
        <v>1192</v>
      </c>
      <c r="L225" s="57" t="str">
        <f t="shared" si="28"/>
        <v>A</v>
      </c>
      <c r="M225" s="137" t="s">
        <v>1604</v>
      </c>
      <c r="N225" s="56" t="s">
        <v>1192</v>
      </c>
      <c r="O225" s="57" t="str">
        <f t="shared" si="29"/>
        <v>A</v>
      </c>
      <c r="P225" s="137" t="s">
        <v>1607</v>
      </c>
      <c r="Q225" s="56"/>
      <c r="R225" s="57" t="str">
        <f t="shared" si="30"/>
        <v>-</v>
      </c>
      <c r="S225" s="102"/>
      <c r="T225" s="56" t="s">
        <v>1192</v>
      </c>
      <c r="U225" s="57" t="str">
        <f t="shared" si="27"/>
        <v>A</v>
      </c>
      <c r="V225" s="137" t="s">
        <v>1607</v>
      </c>
      <c r="W225" s="48">
        <f t="shared" si="31"/>
        <v>3</v>
      </c>
      <c r="X225" s="48">
        <f t="shared" si="32"/>
        <v>3</v>
      </c>
      <c r="Y225" s="5">
        <f t="shared" si="33"/>
        <v>100</v>
      </c>
      <c r="Z225" s="60">
        <f t="shared" si="34"/>
        <v>5</v>
      </c>
      <c r="AB225" s="2"/>
    </row>
    <row r="226" spans="2:28" ht="24.95" customHeight="1">
      <c r="B226" s="48">
        <f>Personal_Development!B227</f>
        <v>0</v>
      </c>
      <c r="C226" s="48">
        <f>Personal_Development!C227</f>
        <v>0</v>
      </c>
      <c r="D226" s="14" t="str">
        <f>Personal_Development!D227</f>
        <v>C12888</v>
      </c>
      <c r="E226" s="11" t="str">
        <f>Personal_Development!E227</f>
        <v>NORAZUWIN BINTI JAAFAR</v>
      </c>
      <c r="F226" s="12" t="str">
        <f>Personal_Development!F227</f>
        <v>PRODUCTION NO.1 DEPARTMENT</v>
      </c>
      <c r="G226" s="12" t="str">
        <f>Personal_Development!G227</f>
        <v>ASSEMBLY PRODUCTION SECTION (APS)</v>
      </c>
      <c r="H226" s="40" t="str">
        <f>Personal_Development!H227</f>
        <v>OPERATOR 1</v>
      </c>
      <c r="I226" s="41" t="str">
        <f>Personal_Development!I227</f>
        <v>C3 PROD</v>
      </c>
      <c r="J226" s="78" t="str">
        <f>Personal_Development!J227</f>
        <v xml:space="preserve">C3 </v>
      </c>
      <c r="K226" s="56" t="s">
        <v>1192</v>
      </c>
      <c r="L226" s="57" t="str">
        <f t="shared" si="28"/>
        <v>A</v>
      </c>
      <c r="M226" s="142" t="s">
        <v>1653</v>
      </c>
      <c r="N226" s="56" t="s">
        <v>1192</v>
      </c>
      <c r="O226" s="57" t="str">
        <f t="shared" si="29"/>
        <v>A</v>
      </c>
      <c r="P226" s="142" t="s">
        <v>1653</v>
      </c>
      <c r="Q226" s="56"/>
      <c r="R226" s="57" t="str">
        <f t="shared" si="30"/>
        <v>-</v>
      </c>
      <c r="S226" s="102"/>
      <c r="T226" s="56" t="s">
        <v>1192</v>
      </c>
      <c r="U226" s="57" t="str">
        <f t="shared" si="27"/>
        <v>A</v>
      </c>
      <c r="V226" s="142" t="s">
        <v>1653</v>
      </c>
      <c r="W226" s="48">
        <f t="shared" si="31"/>
        <v>3</v>
      </c>
      <c r="X226" s="48">
        <f t="shared" si="32"/>
        <v>3</v>
      </c>
      <c r="Y226" s="5">
        <f t="shared" si="33"/>
        <v>100</v>
      </c>
      <c r="Z226" s="60">
        <f t="shared" si="34"/>
        <v>5</v>
      </c>
      <c r="AB226" s="2"/>
    </row>
    <row r="227" spans="2:28" ht="24.95" customHeight="1">
      <c r="B227" s="48">
        <f>Personal_Development!B228</f>
        <v>0</v>
      </c>
      <c r="C227" s="48">
        <f>Personal_Development!C228</f>
        <v>0</v>
      </c>
      <c r="D227" s="14" t="str">
        <f>Personal_Development!D228</f>
        <v>C12889</v>
      </c>
      <c r="E227" s="11" t="str">
        <f>Personal_Development!E228</f>
        <v>ANITA A/P M NARANASAMY</v>
      </c>
      <c r="F227" s="12" t="str">
        <f>Personal_Development!F228</f>
        <v>PRODUCTION NO.1 DEPARTMENT</v>
      </c>
      <c r="G227" s="12" t="str">
        <f>Personal_Development!G228</f>
        <v>ASSEMBLY PRODUCTION SECTION (APS)</v>
      </c>
      <c r="H227" s="40" t="str">
        <f>Personal_Development!H228</f>
        <v>QC CHECKER</v>
      </c>
      <c r="I227" s="41" t="str">
        <f>Personal_Development!I228</f>
        <v>C3 PROD</v>
      </c>
      <c r="J227" s="78" t="str">
        <f>Personal_Development!J228</f>
        <v xml:space="preserve">C3 </v>
      </c>
      <c r="K227" s="56" t="s">
        <v>1192</v>
      </c>
      <c r="L227" s="57" t="str">
        <f t="shared" si="28"/>
        <v>A</v>
      </c>
      <c r="M227" s="137" t="s">
        <v>1606</v>
      </c>
      <c r="N227" s="56" t="s">
        <v>1192</v>
      </c>
      <c r="O227" s="57" t="str">
        <f t="shared" si="29"/>
        <v>A</v>
      </c>
      <c r="P227" s="142" t="s">
        <v>1653</v>
      </c>
      <c r="Q227" s="56"/>
      <c r="R227" s="57" t="str">
        <f t="shared" si="30"/>
        <v>-</v>
      </c>
      <c r="S227" s="102"/>
      <c r="T227" s="56" t="s">
        <v>1192</v>
      </c>
      <c r="U227" s="57" t="str">
        <f t="shared" si="27"/>
        <v>A</v>
      </c>
      <c r="V227" s="142" t="s">
        <v>1653</v>
      </c>
      <c r="W227" s="48">
        <f t="shared" si="31"/>
        <v>3</v>
      </c>
      <c r="X227" s="48">
        <f t="shared" si="32"/>
        <v>3</v>
      </c>
      <c r="Y227" s="5">
        <f t="shared" si="33"/>
        <v>100</v>
      </c>
      <c r="Z227" s="60">
        <f t="shared" si="34"/>
        <v>5</v>
      </c>
      <c r="AB227" s="2"/>
    </row>
    <row r="228" spans="2:28" ht="24.95" customHeight="1">
      <c r="B228" s="48">
        <f>Personal_Development!B229</f>
        <v>0</v>
      </c>
      <c r="C228" s="48">
        <f>Personal_Development!C229</f>
        <v>0</v>
      </c>
      <c r="D228" s="14" t="str">
        <f>Personal_Development!D229</f>
        <v>C12895</v>
      </c>
      <c r="E228" s="11" t="str">
        <f>Personal_Development!E229</f>
        <v>SYAHIRAH BINTI SAAHARI</v>
      </c>
      <c r="F228" s="12" t="str">
        <f>Personal_Development!F229</f>
        <v>PRODUCTION NO.2 DEPARTMENT</v>
      </c>
      <c r="G228" s="12" t="str">
        <f>Personal_Development!G229</f>
        <v>MOLDING PRODUCTION SECTION (MPS)</v>
      </c>
      <c r="H228" s="40" t="str">
        <f>Personal_Development!H229</f>
        <v>OPERATOR 1</v>
      </c>
      <c r="I228" s="41" t="str">
        <f>Personal_Development!I229</f>
        <v>C3 PROD</v>
      </c>
      <c r="J228" s="78" t="str">
        <f>Personal_Development!J229</f>
        <v xml:space="preserve">C3 </v>
      </c>
      <c r="K228" s="56" t="s">
        <v>1192</v>
      </c>
      <c r="L228" s="57" t="str">
        <f t="shared" si="28"/>
        <v>A</v>
      </c>
      <c r="M228" s="142" t="s">
        <v>1659</v>
      </c>
      <c r="N228" s="56" t="s">
        <v>1192</v>
      </c>
      <c r="O228" s="57" t="str">
        <f t="shared" si="29"/>
        <v>A</v>
      </c>
      <c r="P228" s="145">
        <v>42956</v>
      </c>
      <c r="Q228" s="56"/>
      <c r="R228" s="57" t="str">
        <f t="shared" si="30"/>
        <v>-</v>
      </c>
      <c r="S228" s="102"/>
      <c r="T228" s="56" t="s">
        <v>1192</v>
      </c>
      <c r="U228" s="57" t="str">
        <f t="shared" si="27"/>
        <v>A</v>
      </c>
      <c r="V228" s="145">
        <v>42956</v>
      </c>
      <c r="W228" s="48">
        <f t="shared" si="31"/>
        <v>3</v>
      </c>
      <c r="X228" s="48">
        <f t="shared" si="32"/>
        <v>3</v>
      </c>
      <c r="Y228" s="5">
        <f t="shared" si="33"/>
        <v>100</v>
      </c>
      <c r="Z228" s="60">
        <f t="shared" si="34"/>
        <v>5</v>
      </c>
      <c r="AB228" s="2"/>
    </row>
    <row r="229" spans="2:28" ht="24.95" customHeight="1">
      <c r="B229" s="48">
        <f>Personal_Development!B230</f>
        <v>0</v>
      </c>
      <c r="C229" s="48">
        <f>Personal_Development!C230</f>
        <v>0</v>
      </c>
      <c r="D229" s="14" t="str">
        <f>Personal_Development!D230</f>
        <v>C12896</v>
      </c>
      <c r="E229" s="11" t="str">
        <f>Personal_Development!E230</f>
        <v>SHAM AZROL BIN ABDULLAH</v>
      </c>
      <c r="F229" s="12" t="str">
        <f>Personal_Development!F230</f>
        <v>PRODUCTION NO.2 DEPARTMENT</v>
      </c>
      <c r="G229" s="12" t="str">
        <f>Personal_Development!G230</f>
        <v>MOLDING PRODUCTION SECTION (MPS)</v>
      </c>
      <c r="H229" s="40" t="str">
        <f>Personal_Development!H230</f>
        <v>LINE LEADER</v>
      </c>
      <c r="I229" s="41" t="str">
        <f>Personal_Development!I230</f>
        <v>C2 PROD</v>
      </c>
      <c r="J229" s="78" t="str">
        <f>Personal_Development!J230</f>
        <v xml:space="preserve">C2 </v>
      </c>
      <c r="K229" s="56" t="s">
        <v>1192</v>
      </c>
      <c r="L229" s="57" t="str">
        <f t="shared" si="28"/>
        <v>A</v>
      </c>
      <c r="M229" s="137" t="s">
        <v>1601</v>
      </c>
      <c r="N229" s="56" t="s">
        <v>1192</v>
      </c>
      <c r="O229" s="57" t="str">
        <f t="shared" si="29"/>
        <v>A</v>
      </c>
      <c r="P229" s="102">
        <v>43069</v>
      </c>
      <c r="Q229" s="56"/>
      <c r="R229" s="57" t="str">
        <f t="shared" si="30"/>
        <v>-</v>
      </c>
      <c r="S229" s="102"/>
      <c r="T229" s="56" t="s">
        <v>1192</v>
      </c>
      <c r="U229" s="57" t="str">
        <f t="shared" si="27"/>
        <v>A</v>
      </c>
      <c r="V229" s="102">
        <v>43069</v>
      </c>
      <c r="W229" s="48">
        <f t="shared" si="31"/>
        <v>3</v>
      </c>
      <c r="X229" s="48">
        <f t="shared" si="32"/>
        <v>3</v>
      </c>
      <c r="Y229" s="5">
        <f t="shared" si="33"/>
        <v>100</v>
      </c>
      <c r="Z229" s="60">
        <f t="shared" si="34"/>
        <v>5</v>
      </c>
      <c r="AB229" s="2"/>
    </row>
    <row r="230" spans="2:28" ht="24.95" customHeight="1">
      <c r="B230" s="48">
        <f>Personal_Development!B231</f>
        <v>0</v>
      </c>
      <c r="C230" s="48">
        <f>Personal_Development!C231</f>
        <v>0</v>
      </c>
      <c r="D230" s="14" t="str">
        <f>Personal_Development!D231</f>
        <v>C12900</v>
      </c>
      <c r="E230" s="11" t="str">
        <f>Personal_Development!E231</f>
        <v>MUHAMMAD HAFRIZ BIN JAMRUS</v>
      </c>
      <c r="F230" s="12" t="str">
        <f>Personal_Development!F231</f>
        <v>QUALITY ASSURANCE DEPARTMENT</v>
      </c>
      <c r="G230" s="12" t="str">
        <f>Personal_Development!G231</f>
        <v>QUALITY CONTROL SECTION (QCS)</v>
      </c>
      <c r="H230" s="40" t="str">
        <f>Personal_Development!H231</f>
        <v>QA INSPECTOR</v>
      </c>
      <c r="I230" s="41" t="str">
        <f>Personal_Development!I231</f>
        <v>C3 PROD</v>
      </c>
      <c r="J230" s="78" t="str">
        <f>Personal_Development!J231</f>
        <v xml:space="preserve">C3 </v>
      </c>
      <c r="K230" s="56" t="s">
        <v>1192</v>
      </c>
      <c r="L230" s="57" t="str">
        <f t="shared" si="28"/>
        <v>A</v>
      </c>
      <c r="M230" s="53">
        <v>42895</v>
      </c>
      <c r="N230" s="56" t="s">
        <v>1192</v>
      </c>
      <c r="O230" s="57" t="str">
        <f t="shared" si="29"/>
        <v>A</v>
      </c>
      <c r="P230" s="142" t="s">
        <v>1651</v>
      </c>
      <c r="Q230" s="56"/>
      <c r="R230" s="57" t="str">
        <f t="shared" si="30"/>
        <v>-</v>
      </c>
      <c r="S230" s="142" t="s">
        <v>1652</v>
      </c>
      <c r="T230" s="56" t="s">
        <v>1192</v>
      </c>
      <c r="U230" s="57" t="str">
        <f t="shared" si="27"/>
        <v>A</v>
      </c>
      <c r="V230" s="142" t="s">
        <v>1651</v>
      </c>
      <c r="W230" s="48">
        <f t="shared" si="31"/>
        <v>3</v>
      </c>
      <c r="X230" s="48">
        <f t="shared" si="32"/>
        <v>3</v>
      </c>
      <c r="Y230" s="5">
        <f t="shared" si="33"/>
        <v>100</v>
      </c>
      <c r="Z230" s="60">
        <f t="shared" si="34"/>
        <v>5</v>
      </c>
      <c r="AB230" s="2"/>
    </row>
    <row r="231" spans="2:28" ht="24.95" customHeight="1">
      <c r="B231" s="48">
        <f>Personal_Development!B232</f>
        <v>0</v>
      </c>
      <c r="C231" s="48">
        <f>Personal_Development!C232</f>
        <v>0</v>
      </c>
      <c r="D231" s="14" t="str">
        <f>Personal_Development!D232</f>
        <v>C12906</v>
      </c>
      <c r="E231" s="11" t="str">
        <f>Personal_Development!E232</f>
        <v>MOHD NOOR IKHSAN BIN RAZAK</v>
      </c>
      <c r="F231" s="12" t="str">
        <f>Personal_Development!F232</f>
        <v>FACTORY OPERATIONS DEPARTMENT</v>
      </c>
      <c r="G231" s="12" t="str">
        <f>Personal_Development!G232</f>
        <v>INVENTORY &amp; SYSYTEM CONTROL SECTION (IVS)</v>
      </c>
      <c r="H231" s="40" t="str">
        <f>Personal_Development!H232</f>
        <v>SENIOR STOREHAND</v>
      </c>
      <c r="I231" s="41" t="str">
        <f>Personal_Development!I232</f>
        <v>C3 PROD</v>
      </c>
      <c r="J231" s="78" t="str">
        <f>Personal_Development!J232</f>
        <v xml:space="preserve">C3 </v>
      </c>
      <c r="K231" s="56" t="s">
        <v>1192</v>
      </c>
      <c r="L231" s="57" t="str">
        <f t="shared" si="28"/>
        <v>A</v>
      </c>
      <c r="M231" s="53">
        <v>43014</v>
      </c>
      <c r="N231" s="56" t="s">
        <v>1192</v>
      </c>
      <c r="O231" s="57" t="str">
        <f t="shared" si="29"/>
        <v>-</v>
      </c>
      <c r="P231" s="102"/>
      <c r="Q231" s="56"/>
      <c r="R231" s="57" t="str">
        <f t="shared" si="30"/>
        <v>-</v>
      </c>
      <c r="S231" s="102"/>
      <c r="T231" s="56" t="s">
        <v>1192</v>
      </c>
      <c r="U231" s="57" t="str">
        <f t="shared" si="27"/>
        <v>-</v>
      </c>
      <c r="V231" s="102"/>
      <c r="W231" s="48">
        <f t="shared" si="31"/>
        <v>3</v>
      </c>
      <c r="X231" s="48">
        <f t="shared" si="32"/>
        <v>1</v>
      </c>
      <c r="Y231" s="5">
        <f t="shared" si="33"/>
        <v>33.333333333333329</v>
      </c>
      <c r="Z231" s="60">
        <f t="shared" si="34"/>
        <v>2</v>
      </c>
      <c r="AB231" s="2"/>
    </row>
    <row r="232" spans="2:28" ht="24.95" customHeight="1">
      <c r="B232" s="48">
        <f>Personal_Development!B233</f>
        <v>0</v>
      </c>
      <c r="C232" s="48">
        <f>Personal_Development!C233</f>
        <v>0</v>
      </c>
      <c r="D232" s="14" t="str">
        <f>Personal_Development!D233</f>
        <v>C12912</v>
      </c>
      <c r="E232" s="11" t="str">
        <f>Personal_Development!E233</f>
        <v>SYARIFAH HABILA BINTI SAYED HUSIN</v>
      </c>
      <c r="F232" s="12" t="str">
        <f>Personal_Development!F233</f>
        <v>QUALITY ASSURANCE DEPARTMENT</v>
      </c>
      <c r="G232" s="12" t="str">
        <f>Personal_Development!G233</f>
        <v>QUALITY ASSURANCE SECTION (QAS)</v>
      </c>
      <c r="H232" s="40" t="str">
        <f>Personal_Development!H233</f>
        <v>SENIOR QA INSPECTOR</v>
      </c>
      <c r="I232" s="41" t="str">
        <f>Personal_Development!I233</f>
        <v>C2 PROD</v>
      </c>
      <c r="J232" s="78" t="str">
        <f>Personal_Development!J233</f>
        <v xml:space="preserve">C2 </v>
      </c>
      <c r="K232" s="56" t="s">
        <v>1192</v>
      </c>
      <c r="L232" s="57" t="str">
        <f t="shared" si="28"/>
        <v>A</v>
      </c>
      <c r="M232" s="137" t="s">
        <v>1600</v>
      </c>
      <c r="N232" s="56" t="s">
        <v>1192</v>
      </c>
      <c r="O232" s="57" t="str">
        <f t="shared" si="29"/>
        <v>A</v>
      </c>
      <c r="P232" s="142" t="s">
        <v>1708</v>
      </c>
      <c r="Q232" s="56"/>
      <c r="R232" s="57" t="str">
        <f t="shared" si="30"/>
        <v>-</v>
      </c>
      <c r="S232" s="102"/>
      <c r="T232" s="56" t="s">
        <v>1192</v>
      </c>
      <c r="U232" s="57" t="str">
        <f t="shared" si="27"/>
        <v>A</v>
      </c>
      <c r="V232" s="142" t="s">
        <v>1708</v>
      </c>
      <c r="W232" s="48">
        <f t="shared" si="31"/>
        <v>3</v>
      </c>
      <c r="X232" s="48">
        <f t="shared" si="32"/>
        <v>3</v>
      </c>
      <c r="Y232" s="5">
        <f t="shared" si="33"/>
        <v>100</v>
      </c>
      <c r="Z232" s="60">
        <f t="shared" si="34"/>
        <v>5</v>
      </c>
      <c r="AB232" s="2"/>
    </row>
    <row r="233" spans="2:28" ht="24.95" customHeight="1">
      <c r="B233" s="48" t="str">
        <f>Personal_Development!B234</f>
        <v>R</v>
      </c>
      <c r="C233" s="48">
        <f>Personal_Development!C234</f>
        <v>0</v>
      </c>
      <c r="D233" s="14" t="str">
        <f>Personal_Development!D234</f>
        <v>C12915</v>
      </c>
      <c r="E233" s="11" t="str">
        <f>Personal_Development!E234</f>
        <v>KHAIRUL MUTTAKIN BIN SARMAN</v>
      </c>
      <c r="F233" s="12" t="str">
        <f>Personal_Development!F234</f>
        <v>QUALITY ASSURANCE DEPARTMENT</v>
      </c>
      <c r="G233" s="12" t="str">
        <f>Personal_Development!G234</f>
        <v>QUALITY PLANNING SECTION (QPS)</v>
      </c>
      <c r="H233" s="40" t="str">
        <f>Personal_Development!H234</f>
        <v>SUPERVISOR</v>
      </c>
      <c r="I233" s="41" t="str">
        <f>Personal_Development!I234</f>
        <v>C1 PROD</v>
      </c>
      <c r="J233" s="78" t="str">
        <f>Personal_Development!J234</f>
        <v xml:space="preserve">C1 </v>
      </c>
      <c r="K233" s="56" t="s">
        <v>1192</v>
      </c>
      <c r="L233" s="57" t="str">
        <f t="shared" si="28"/>
        <v>A</v>
      </c>
      <c r="M233" s="137" t="s">
        <v>1600</v>
      </c>
      <c r="N233" s="56" t="s">
        <v>1192</v>
      </c>
      <c r="O233" s="57" t="str">
        <f t="shared" si="29"/>
        <v>A</v>
      </c>
      <c r="P233" s="137" t="s">
        <v>1607</v>
      </c>
      <c r="Q233" s="56"/>
      <c r="R233" s="57" t="str">
        <f t="shared" si="30"/>
        <v>-</v>
      </c>
      <c r="S233" s="102"/>
      <c r="T233" s="56" t="s">
        <v>1192</v>
      </c>
      <c r="U233" s="57" t="str">
        <f t="shared" si="27"/>
        <v>A</v>
      </c>
      <c r="V233" s="137" t="s">
        <v>1607</v>
      </c>
      <c r="W233" s="48">
        <f t="shared" si="31"/>
        <v>3</v>
      </c>
      <c r="X233" s="48">
        <f t="shared" si="32"/>
        <v>3</v>
      </c>
      <c r="Y233" s="5">
        <f t="shared" si="33"/>
        <v>100</v>
      </c>
      <c r="Z233" s="60">
        <f t="shared" si="34"/>
        <v>5</v>
      </c>
      <c r="AB233" s="2"/>
    </row>
    <row r="234" spans="2:28" ht="24.95" customHeight="1">
      <c r="B234" s="48" t="str">
        <f>Personal_Development!B235</f>
        <v>R</v>
      </c>
      <c r="C234" s="48">
        <f>Personal_Development!C235</f>
        <v>0</v>
      </c>
      <c r="D234" s="14" t="str">
        <f>Personal_Development!D235</f>
        <v>E00179</v>
      </c>
      <c r="E234" s="11" t="str">
        <f>Personal_Development!E235</f>
        <v>AMIRA BINTI MOHD ZULKIFLY</v>
      </c>
      <c r="F234" s="12" t="str">
        <f>Personal_Development!F235</f>
        <v>FACTORY OPERATIONS DEPARTMENT</v>
      </c>
      <c r="G234" s="12" t="str">
        <f>Personal_Development!G235</f>
        <v>PRODUCTION PLANNING SECTION (PPS)</v>
      </c>
      <c r="H234" s="40" t="str">
        <f>Personal_Development!H235</f>
        <v>ASSISTANT</v>
      </c>
      <c r="I234" s="41" t="str">
        <f>Personal_Development!I235</f>
        <v>C1 OFFICE</v>
      </c>
      <c r="J234" s="78" t="str">
        <f>Personal_Development!J235</f>
        <v xml:space="preserve">C1 </v>
      </c>
      <c r="K234" s="56" t="s">
        <v>1192</v>
      </c>
      <c r="L234" s="57" t="str">
        <f t="shared" si="28"/>
        <v>A</v>
      </c>
      <c r="M234" s="145">
        <v>42969</v>
      </c>
      <c r="N234" s="56" t="s">
        <v>1192</v>
      </c>
      <c r="O234" s="57" t="str">
        <f t="shared" si="29"/>
        <v>A</v>
      </c>
      <c r="P234" s="145">
        <v>42935</v>
      </c>
      <c r="Q234" s="56"/>
      <c r="R234" s="57" t="str">
        <f t="shared" si="30"/>
        <v>-</v>
      </c>
      <c r="S234" s="102"/>
      <c r="T234" s="56" t="s">
        <v>1192</v>
      </c>
      <c r="U234" s="57" t="str">
        <f t="shared" si="27"/>
        <v>A</v>
      </c>
      <c r="V234" s="145">
        <v>42935</v>
      </c>
      <c r="W234" s="48">
        <f t="shared" si="31"/>
        <v>3</v>
      </c>
      <c r="X234" s="48">
        <f t="shared" si="32"/>
        <v>3</v>
      </c>
      <c r="Y234" s="5">
        <f t="shared" si="33"/>
        <v>100</v>
      </c>
      <c r="Z234" s="60">
        <f t="shared" si="34"/>
        <v>5</v>
      </c>
      <c r="AB234" s="2"/>
    </row>
    <row r="235" spans="2:28" ht="24.95" customHeight="1">
      <c r="B235" s="48">
        <f>Personal_Development!B236</f>
        <v>0</v>
      </c>
      <c r="C235" s="48">
        <f>Personal_Development!C236</f>
        <v>0</v>
      </c>
      <c r="D235" s="14" t="str">
        <f>Personal_Development!D236</f>
        <v>E00188</v>
      </c>
      <c r="E235" s="11" t="str">
        <f>Personal_Development!E236</f>
        <v>JASNIDAR BINTI MARJOHAN</v>
      </c>
      <c r="F235" s="12" t="str">
        <f>Personal_Development!F236</f>
        <v>GENERAL AFFAIRS DEPARTMENT</v>
      </c>
      <c r="G235" s="12" t="str">
        <f>Personal_Development!G236</f>
        <v>GENERAL AFFAIRS SECTION (GAS)</v>
      </c>
      <c r="H235" s="40" t="str">
        <f>Personal_Development!H236</f>
        <v>ASSISTANT OFFICER</v>
      </c>
      <c r="I235" s="41" t="str">
        <f>Personal_Development!I236</f>
        <v>M7</v>
      </c>
      <c r="J235" s="78" t="str">
        <f>Personal_Development!J236</f>
        <v>M7</v>
      </c>
      <c r="K235" s="56" t="s">
        <v>1192</v>
      </c>
      <c r="L235" s="57" t="str">
        <f t="shared" si="28"/>
        <v>A</v>
      </c>
      <c r="M235" s="53">
        <v>42746</v>
      </c>
      <c r="N235" s="56" t="s">
        <v>1192</v>
      </c>
      <c r="O235" s="57" t="str">
        <f t="shared" si="29"/>
        <v>A</v>
      </c>
      <c r="P235" s="137" t="s">
        <v>1607</v>
      </c>
      <c r="Q235" s="56"/>
      <c r="R235" s="57" t="str">
        <f t="shared" si="30"/>
        <v>-</v>
      </c>
      <c r="S235" s="102"/>
      <c r="T235" s="56" t="s">
        <v>1192</v>
      </c>
      <c r="U235" s="57" t="str">
        <f t="shared" si="27"/>
        <v>A</v>
      </c>
      <c r="V235" s="137" t="s">
        <v>1607</v>
      </c>
      <c r="W235" s="48">
        <f t="shared" si="31"/>
        <v>3</v>
      </c>
      <c r="X235" s="48">
        <f t="shared" si="32"/>
        <v>3</v>
      </c>
      <c r="Y235" s="5">
        <f t="shared" si="33"/>
        <v>100</v>
      </c>
      <c r="Z235" s="60">
        <f t="shared" si="34"/>
        <v>5</v>
      </c>
      <c r="AB235" s="2"/>
    </row>
    <row r="236" spans="2:28" ht="24.95" customHeight="1">
      <c r="B236" s="48">
        <f>Personal_Development!B237</f>
        <v>0</v>
      </c>
      <c r="C236" s="48">
        <f>Personal_Development!C237</f>
        <v>0</v>
      </c>
      <c r="D236" s="14" t="str">
        <f>Personal_Development!D237</f>
        <v>C12949</v>
      </c>
      <c r="E236" s="11" t="str">
        <f>Personal_Development!E237</f>
        <v>MOHAMAD HILMI ZAKWAN BIN MOHAMED SHOOD</v>
      </c>
      <c r="F236" s="12" t="str">
        <f>Personal_Development!F237</f>
        <v>PRODUCTION NO.1 DEPARTMENT</v>
      </c>
      <c r="G236" s="12" t="str">
        <f>Personal_Development!G237</f>
        <v>ASSEMBLY ENGINEERING SECTION (AES)</v>
      </c>
      <c r="H236" s="40" t="str">
        <f>Personal_Development!H237</f>
        <v>TECHNICIAN C3</v>
      </c>
      <c r="I236" s="41" t="str">
        <f>Personal_Development!I237</f>
        <v>C3 PROD</v>
      </c>
      <c r="J236" s="78" t="str">
        <f>Personal_Development!J237</f>
        <v xml:space="preserve">C3 </v>
      </c>
      <c r="K236" s="56" t="s">
        <v>1192</v>
      </c>
      <c r="L236" s="57" t="str">
        <f t="shared" si="28"/>
        <v>A</v>
      </c>
      <c r="M236" s="53">
        <v>42746</v>
      </c>
      <c r="N236" s="56" t="s">
        <v>1192</v>
      </c>
      <c r="O236" s="57" t="str">
        <f t="shared" si="29"/>
        <v>A</v>
      </c>
      <c r="P236" s="53">
        <v>42746</v>
      </c>
      <c r="Q236" s="56"/>
      <c r="R236" s="57" t="str">
        <f t="shared" si="30"/>
        <v>-</v>
      </c>
      <c r="S236" s="102"/>
      <c r="T236" s="56" t="s">
        <v>1192</v>
      </c>
      <c r="U236" s="57" t="str">
        <f t="shared" si="27"/>
        <v>A</v>
      </c>
      <c r="V236" s="145">
        <v>42935</v>
      </c>
      <c r="W236" s="48">
        <f t="shared" si="31"/>
        <v>3</v>
      </c>
      <c r="X236" s="48">
        <f t="shared" si="32"/>
        <v>3</v>
      </c>
      <c r="Y236" s="5">
        <f t="shared" si="33"/>
        <v>100</v>
      </c>
      <c r="Z236" s="60">
        <f t="shared" si="34"/>
        <v>5</v>
      </c>
      <c r="AB236" s="2"/>
    </row>
    <row r="237" spans="2:28" ht="24.95" customHeight="1">
      <c r="B237" s="48">
        <f>Personal_Development!B238</f>
        <v>0</v>
      </c>
      <c r="C237" s="48">
        <f>Personal_Development!C238</f>
        <v>0</v>
      </c>
      <c r="D237" s="14" t="str">
        <f>Personal_Development!D238</f>
        <v>C12954</v>
      </c>
      <c r="E237" s="11" t="str">
        <f>Personal_Development!E238</f>
        <v>NIK MOHD RAMSAL BIN NIK MAT SALLEH</v>
      </c>
      <c r="F237" s="12" t="str">
        <f>Personal_Development!F238</f>
        <v>PRODUCTION NO.1 DEPARTMENT</v>
      </c>
      <c r="G237" s="12" t="str">
        <f>Personal_Development!G238</f>
        <v>ASSEMBLY PRODUCTION SECTION (APS)</v>
      </c>
      <c r="H237" s="40" t="str">
        <f>Personal_Development!H238</f>
        <v>QC CHECKER</v>
      </c>
      <c r="I237" s="41" t="str">
        <f>Personal_Development!I238</f>
        <v>C3 PROD</v>
      </c>
      <c r="J237" s="78" t="str">
        <f>Personal_Development!J238</f>
        <v xml:space="preserve">C3 </v>
      </c>
      <c r="K237" s="56" t="s">
        <v>1192</v>
      </c>
      <c r="L237" s="57" t="str">
        <f t="shared" si="28"/>
        <v>A</v>
      </c>
      <c r="M237" s="142" t="s">
        <v>1710</v>
      </c>
      <c r="N237" s="56" t="s">
        <v>1192</v>
      </c>
      <c r="O237" s="57" t="str">
        <f t="shared" si="29"/>
        <v>A</v>
      </c>
      <c r="P237" s="142" t="s">
        <v>1653</v>
      </c>
      <c r="Q237" s="56"/>
      <c r="R237" s="57" t="str">
        <f t="shared" si="30"/>
        <v>-</v>
      </c>
      <c r="S237" s="102"/>
      <c r="T237" s="56" t="s">
        <v>1192</v>
      </c>
      <c r="U237" s="57" t="str">
        <f t="shared" si="27"/>
        <v>A</v>
      </c>
      <c r="V237" s="142" t="s">
        <v>1653</v>
      </c>
      <c r="W237" s="48">
        <f t="shared" si="31"/>
        <v>3</v>
      </c>
      <c r="X237" s="48">
        <f t="shared" si="32"/>
        <v>3</v>
      </c>
      <c r="Y237" s="5">
        <f t="shared" si="33"/>
        <v>100</v>
      </c>
      <c r="Z237" s="60">
        <f t="shared" si="34"/>
        <v>5</v>
      </c>
      <c r="AB237" s="2"/>
    </row>
    <row r="238" spans="2:28" ht="24.95" customHeight="1">
      <c r="B238" s="48">
        <f>Personal_Development!B239</f>
        <v>0</v>
      </c>
      <c r="C238" s="48">
        <f>Personal_Development!C239</f>
        <v>0</v>
      </c>
      <c r="D238" s="14" t="str">
        <f>Personal_Development!D239</f>
        <v>C12956</v>
      </c>
      <c r="E238" s="11" t="str">
        <f>Personal_Development!E239</f>
        <v>SITI NORZIAH BINTI HASIM</v>
      </c>
      <c r="F238" s="12" t="str">
        <f>Personal_Development!F239</f>
        <v>PRODUCTION NO.1 DEPARTMENT</v>
      </c>
      <c r="G238" s="12" t="str">
        <f>Personal_Development!G239</f>
        <v>ASSEMBLY PRODUCTION SECTION (APS)</v>
      </c>
      <c r="H238" s="40" t="str">
        <f>Personal_Development!H239</f>
        <v>OPERATOR 1</v>
      </c>
      <c r="I238" s="41" t="str">
        <f>Personal_Development!I239</f>
        <v>C3 PROD</v>
      </c>
      <c r="J238" s="78" t="str">
        <f>Personal_Development!J239</f>
        <v xml:space="preserve">C3 </v>
      </c>
      <c r="K238" s="56" t="s">
        <v>1192</v>
      </c>
      <c r="L238" s="57" t="str">
        <f t="shared" si="28"/>
        <v>A</v>
      </c>
      <c r="M238" s="137" t="s">
        <v>1602</v>
      </c>
      <c r="N238" s="56" t="s">
        <v>1192</v>
      </c>
      <c r="O238" s="57" t="str">
        <f t="shared" si="29"/>
        <v>A</v>
      </c>
      <c r="P238" s="142" t="s">
        <v>1653</v>
      </c>
      <c r="Q238" s="56"/>
      <c r="R238" s="57" t="str">
        <f t="shared" si="30"/>
        <v>-</v>
      </c>
      <c r="S238" s="102"/>
      <c r="T238" s="56" t="s">
        <v>1192</v>
      </c>
      <c r="U238" s="57" t="str">
        <f t="shared" si="27"/>
        <v>A</v>
      </c>
      <c r="V238" s="142" t="s">
        <v>1653</v>
      </c>
      <c r="W238" s="48">
        <f t="shared" si="31"/>
        <v>3</v>
      </c>
      <c r="X238" s="48">
        <f t="shared" si="32"/>
        <v>3</v>
      </c>
      <c r="Y238" s="5">
        <f t="shared" si="33"/>
        <v>100</v>
      </c>
      <c r="Z238" s="60">
        <f t="shared" si="34"/>
        <v>5</v>
      </c>
      <c r="AB238" s="2"/>
    </row>
    <row r="239" spans="2:28" ht="24.95" customHeight="1">
      <c r="B239" s="48">
        <f>Personal_Development!B240</f>
        <v>0</v>
      </c>
      <c r="C239" s="48">
        <f>Personal_Development!C240</f>
        <v>0</v>
      </c>
      <c r="D239" s="14" t="str">
        <f>Personal_Development!D240</f>
        <v>C12964</v>
      </c>
      <c r="E239" s="11" t="str">
        <f>Personal_Development!E240</f>
        <v>ZALINA BINTI MOHD SAPIAN</v>
      </c>
      <c r="F239" s="12" t="str">
        <f>Personal_Development!F240</f>
        <v>PRODUCTION NO.1 DEPARTMENT</v>
      </c>
      <c r="G239" s="12" t="str">
        <f>Personal_Development!G240</f>
        <v>ASSEMBLY PRODUCTION SECTION (APS)</v>
      </c>
      <c r="H239" s="40" t="str">
        <f>Personal_Development!H240</f>
        <v>OPERATOR 1</v>
      </c>
      <c r="I239" s="41" t="str">
        <f>Personal_Development!I240</f>
        <v>C3 PROD</v>
      </c>
      <c r="J239" s="78" t="str">
        <f>Personal_Development!J240</f>
        <v xml:space="preserve">C3 </v>
      </c>
      <c r="K239" s="56" t="s">
        <v>1192</v>
      </c>
      <c r="L239" s="57" t="str">
        <f t="shared" si="28"/>
        <v>A</v>
      </c>
      <c r="M239" s="137" t="s">
        <v>1605</v>
      </c>
      <c r="N239" s="56" t="s">
        <v>1192</v>
      </c>
      <c r="O239" s="57" t="str">
        <f t="shared" si="29"/>
        <v>A</v>
      </c>
      <c r="P239" s="142" t="s">
        <v>1653</v>
      </c>
      <c r="Q239" s="56"/>
      <c r="R239" s="57" t="str">
        <f t="shared" si="30"/>
        <v>-</v>
      </c>
      <c r="S239" s="102"/>
      <c r="T239" s="56" t="s">
        <v>1192</v>
      </c>
      <c r="U239" s="57" t="str">
        <f t="shared" si="27"/>
        <v>A</v>
      </c>
      <c r="V239" s="144" t="s">
        <v>1653</v>
      </c>
      <c r="W239" s="48">
        <f t="shared" si="31"/>
        <v>3</v>
      </c>
      <c r="X239" s="48">
        <f t="shared" si="32"/>
        <v>3</v>
      </c>
      <c r="Y239" s="5">
        <f t="shared" si="33"/>
        <v>100</v>
      </c>
      <c r="Z239" s="60">
        <f t="shared" si="34"/>
        <v>5</v>
      </c>
      <c r="AB239" s="2"/>
    </row>
    <row r="240" spans="2:28" ht="24.95" customHeight="1">
      <c r="B240" s="48">
        <f>Personal_Development!B241</f>
        <v>0</v>
      </c>
      <c r="C240" s="48">
        <f>Personal_Development!C241</f>
        <v>0</v>
      </c>
      <c r="D240" s="14" t="str">
        <f>Personal_Development!D241</f>
        <v>C12966</v>
      </c>
      <c r="E240" s="11" t="str">
        <f>Personal_Development!E241</f>
        <v>CHE HALIMAH BINTI CHE SOH</v>
      </c>
      <c r="F240" s="12" t="str">
        <f>Personal_Development!F241</f>
        <v>QUALITY ASSURANCE DEPARTMENT</v>
      </c>
      <c r="G240" s="12" t="str">
        <f>Personal_Development!G241</f>
        <v>QUALITY CONTROL SECTION (QCS)</v>
      </c>
      <c r="H240" s="40" t="str">
        <f>Personal_Development!H241</f>
        <v>SUPERVISOR</v>
      </c>
      <c r="I240" s="41" t="str">
        <f>Personal_Development!I241</f>
        <v>C1 PROD</v>
      </c>
      <c r="J240" s="78" t="str">
        <f>Personal_Development!J241</f>
        <v xml:space="preserve">C1 </v>
      </c>
      <c r="K240" s="56" t="s">
        <v>1192</v>
      </c>
      <c r="L240" s="57" t="str">
        <f t="shared" si="28"/>
        <v>A</v>
      </c>
      <c r="M240" s="145">
        <v>42921</v>
      </c>
      <c r="N240" s="56" t="s">
        <v>1192</v>
      </c>
      <c r="O240" s="57" t="str">
        <f t="shared" si="29"/>
        <v>A</v>
      </c>
      <c r="P240" s="137" t="s">
        <v>1607</v>
      </c>
      <c r="Q240" s="56"/>
      <c r="R240" s="57" t="str">
        <f t="shared" si="30"/>
        <v>-</v>
      </c>
      <c r="S240" s="142" t="s">
        <v>1652</v>
      </c>
      <c r="T240" s="56" t="s">
        <v>1192</v>
      </c>
      <c r="U240" s="57" t="str">
        <f t="shared" si="27"/>
        <v>A</v>
      </c>
      <c r="V240" s="137" t="s">
        <v>1607</v>
      </c>
      <c r="W240" s="48">
        <f t="shared" si="31"/>
        <v>3</v>
      </c>
      <c r="X240" s="48">
        <f t="shared" si="32"/>
        <v>3</v>
      </c>
      <c r="Y240" s="5">
        <f t="shared" si="33"/>
        <v>100</v>
      </c>
      <c r="Z240" s="60">
        <f t="shared" si="34"/>
        <v>5</v>
      </c>
      <c r="AB240" s="2"/>
    </row>
    <row r="241" spans="2:28" ht="24.95" customHeight="1">
      <c r="B241" s="48" t="str">
        <f>Personal_Development!B242</f>
        <v>R</v>
      </c>
      <c r="C241" s="48">
        <f>Personal_Development!C242</f>
        <v>0</v>
      </c>
      <c r="D241" s="14" t="str">
        <f>Personal_Development!D242</f>
        <v>C12969</v>
      </c>
      <c r="E241" s="11" t="str">
        <f>Personal_Development!E242</f>
        <v>ROSHAFIZA BINTI ABDUL RAZAK</v>
      </c>
      <c r="F241" s="12" t="str">
        <f>Personal_Development!F242</f>
        <v>PRODUCTION NO.1 DEPARTMENT</v>
      </c>
      <c r="G241" s="12" t="str">
        <f>Personal_Development!G242</f>
        <v>ASSEMBLY ENGINEERING SECTION (AES)</v>
      </c>
      <c r="H241" s="40" t="str">
        <f>Personal_Development!H242</f>
        <v>CLERK 1</v>
      </c>
      <c r="I241" s="41" t="str">
        <f>Personal_Development!I242</f>
        <v>C2 OFFICE</v>
      </c>
      <c r="J241" s="78" t="str">
        <f>Personal_Development!J242</f>
        <v xml:space="preserve">C2 </v>
      </c>
      <c r="K241" s="56" t="s">
        <v>1192</v>
      </c>
      <c r="L241" s="57" t="str">
        <f t="shared" si="28"/>
        <v>A</v>
      </c>
      <c r="M241" s="53">
        <v>42746</v>
      </c>
      <c r="N241" s="56" t="s">
        <v>1192</v>
      </c>
      <c r="O241" s="57" t="str">
        <f t="shared" si="29"/>
        <v>A</v>
      </c>
      <c r="P241" s="142" t="s">
        <v>1655</v>
      </c>
      <c r="Q241" s="56"/>
      <c r="R241" s="57" t="str">
        <f t="shared" si="30"/>
        <v>-</v>
      </c>
      <c r="S241" s="102"/>
      <c r="T241" s="56" t="s">
        <v>1192</v>
      </c>
      <c r="U241" s="57" t="str">
        <f t="shared" si="27"/>
        <v>A</v>
      </c>
      <c r="V241" s="142" t="s">
        <v>1655</v>
      </c>
      <c r="W241" s="48">
        <f t="shared" si="31"/>
        <v>3</v>
      </c>
      <c r="X241" s="48">
        <f t="shared" si="32"/>
        <v>3</v>
      </c>
      <c r="Y241" s="5">
        <f t="shared" si="33"/>
        <v>100</v>
      </c>
      <c r="Z241" s="60">
        <f t="shared" si="34"/>
        <v>5</v>
      </c>
      <c r="AB241" s="2"/>
    </row>
    <row r="242" spans="2:28" ht="24.95" customHeight="1">
      <c r="B242" s="48">
        <f>Personal_Development!B243</f>
        <v>0</v>
      </c>
      <c r="C242" s="48">
        <f>Personal_Development!C243</f>
        <v>0</v>
      </c>
      <c r="D242" s="14" t="str">
        <f>Personal_Development!D243</f>
        <v>C12970</v>
      </c>
      <c r="E242" s="11" t="str">
        <f>Personal_Development!E243</f>
        <v>ZALITA BINTI ABDUL GHANI @ MING</v>
      </c>
      <c r="F242" s="12" t="str">
        <f>Personal_Development!F243</f>
        <v>FACTORY OPERATIONS DEPARTMENT</v>
      </c>
      <c r="G242" s="12" t="str">
        <f>Personal_Development!G243</f>
        <v>INVENTORY &amp; SYSYTEM CONTROL SECTION (IVS)</v>
      </c>
      <c r="H242" s="40" t="str">
        <f>Personal_Development!H243</f>
        <v>STOREHAND</v>
      </c>
      <c r="I242" s="41" t="str">
        <f>Personal_Development!I243</f>
        <v>C4 PROD</v>
      </c>
      <c r="J242" s="78" t="str">
        <f>Personal_Development!J243</f>
        <v xml:space="preserve">C4 </v>
      </c>
      <c r="K242" s="56" t="s">
        <v>1192</v>
      </c>
      <c r="L242" s="57" t="str">
        <f t="shared" si="28"/>
        <v>A</v>
      </c>
      <c r="M242" s="53">
        <v>42990</v>
      </c>
      <c r="N242" s="56" t="s">
        <v>1192</v>
      </c>
      <c r="O242" s="57" t="str">
        <f t="shared" si="29"/>
        <v>A</v>
      </c>
      <c r="P242" s="145">
        <v>42886</v>
      </c>
      <c r="Q242" s="56"/>
      <c r="R242" s="57" t="str">
        <f t="shared" si="30"/>
        <v>-</v>
      </c>
      <c r="S242" s="102"/>
      <c r="T242" s="56" t="s">
        <v>1192</v>
      </c>
      <c r="U242" s="57" t="str">
        <f t="shared" si="27"/>
        <v>A</v>
      </c>
      <c r="V242" s="145">
        <v>42886</v>
      </c>
      <c r="W242" s="48">
        <f t="shared" si="31"/>
        <v>3</v>
      </c>
      <c r="X242" s="48">
        <f t="shared" si="32"/>
        <v>3</v>
      </c>
      <c r="Y242" s="5">
        <f t="shared" si="33"/>
        <v>100</v>
      </c>
      <c r="Z242" s="60">
        <f t="shared" si="34"/>
        <v>5</v>
      </c>
      <c r="AB242" s="2"/>
    </row>
    <row r="243" spans="2:28" ht="24.95" customHeight="1">
      <c r="B243" s="48">
        <f>Personal_Development!B244</f>
        <v>0</v>
      </c>
      <c r="C243" s="48">
        <f>Personal_Development!C244</f>
        <v>0</v>
      </c>
      <c r="D243" s="14" t="str">
        <f>Personal_Development!D244</f>
        <v>C12971</v>
      </c>
      <c r="E243" s="11" t="str">
        <f>Personal_Development!E244</f>
        <v>ZALINAH BINTI ABDUL MURAD NEHRU</v>
      </c>
      <c r="F243" s="12" t="str">
        <f>Personal_Development!F244</f>
        <v>PRODUCTION NO.1 DEPARTMENT</v>
      </c>
      <c r="G243" s="12" t="str">
        <f>Personal_Development!G244</f>
        <v>ASSEMBLY PRODUCTION SECTION (APS)</v>
      </c>
      <c r="H243" s="40" t="str">
        <f>Personal_Development!H244</f>
        <v>OPERATOR 2</v>
      </c>
      <c r="I243" s="41" t="str">
        <f>Personal_Development!I244</f>
        <v>C4 PROD</v>
      </c>
      <c r="J243" s="78" t="str">
        <f>Personal_Development!J244</f>
        <v xml:space="preserve">C4 </v>
      </c>
      <c r="K243" s="56" t="s">
        <v>1192</v>
      </c>
      <c r="L243" s="57" t="str">
        <f t="shared" si="28"/>
        <v>A</v>
      </c>
      <c r="M243" s="137" t="s">
        <v>1605</v>
      </c>
      <c r="N243" s="56" t="s">
        <v>1192</v>
      </c>
      <c r="O243" s="57" t="str">
        <f t="shared" si="29"/>
        <v>A</v>
      </c>
      <c r="P243" s="145">
        <v>42962</v>
      </c>
      <c r="Q243" s="56"/>
      <c r="R243" s="57" t="str">
        <f t="shared" si="30"/>
        <v>-</v>
      </c>
      <c r="S243" s="102"/>
      <c r="T243" s="56" t="s">
        <v>1192</v>
      </c>
      <c r="U243" s="57" t="str">
        <f t="shared" si="27"/>
        <v>A</v>
      </c>
      <c r="V243" s="145">
        <v>42962</v>
      </c>
      <c r="W243" s="48">
        <f t="shared" si="31"/>
        <v>3</v>
      </c>
      <c r="X243" s="48">
        <f t="shared" si="32"/>
        <v>3</v>
      </c>
      <c r="Y243" s="5">
        <f t="shared" si="33"/>
        <v>100</v>
      </c>
      <c r="Z243" s="60">
        <f t="shared" si="34"/>
        <v>5</v>
      </c>
      <c r="AB243" s="2"/>
    </row>
    <row r="244" spans="2:28" ht="24.95" customHeight="1">
      <c r="B244" s="48">
        <f>Personal_Development!B245</f>
        <v>0</v>
      </c>
      <c r="C244" s="48">
        <f>Personal_Development!C245</f>
        <v>0</v>
      </c>
      <c r="D244" s="14" t="str">
        <f>Personal_Development!D245</f>
        <v>C12974</v>
      </c>
      <c r="E244" s="11" t="str">
        <f>Personal_Development!E245</f>
        <v>MUHAMMAD ASYRAF BIN NOR AZRIN</v>
      </c>
      <c r="F244" s="12" t="str">
        <f>Personal_Development!F245</f>
        <v>ENGINEERING AND R&amp;D DEPARTMENT</v>
      </c>
      <c r="G244" s="12" t="str">
        <f>Personal_Development!G245</f>
        <v>PURCHASING DEVELOPMENT (PDS)</v>
      </c>
      <c r="H244" s="40" t="str">
        <f>Personal_Development!H245</f>
        <v>ASSISTANT</v>
      </c>
      <c r="I244" s="41" t="str">
        <f>Personal_Development!I245</f>
        <v>C1 OFFICE</v>
      </c>
      <c r="J244" s="78" t="str">
        <f>Personal_Development!J245</f>
        <v xml:space="preserve">C1 </v>
      </c>
      <c r="K244" s="56" t="s">
        <v>1192</v>
      </c>
      <c r="L244" s="57" t="str">
        <f t="shared" si="28"/>
        <v>A</v>
      </c>
      <c r="M244" s="142" t="s">
        <v>1658</v>
      </c>
      <c r="N244" s="56" t="s">
        <v>1192</v>
      </c>
      <c r="O244" s="57" t="str">
        <f t="shared" si="29"/>
        <v>A</v>
      </c>
      <c r="P244" s="137" t="s">
        <v>1608</v>
      </c>
      <c r="Q244" s="56"/>
      <c r="R244" s="57" t="str">
        <f t="shared" si="30"/>
        <v>-</v>
      </c>
      <c r="S244" s="102"/>
      <c r="T244" s="56" t="s">
        <v>1192</v>
      </c>
      <c r="U244" s="57" t="str">
        <f t="shared" si="27"/>
        <v>A</v>
      </c>
      <c r="V244" s="137" t="s">
        <v>1608</v>
      </c>
      <c r="W244" s="48">
        <f t="shared" si="31"/>
        <v>3</v>
      </c>
      <c r="X244" s="48">
        <f t="shared" si="32"/>
        <v>3</v>
      </c>
      <c r="Y244" s="5">
        <f t="shared" si="33"/>
        <v>100</v>
      </c>
      <c r="Z244" s="60">
        <f t="shared" si="34"/>
        <v>5</v>
      </c>
      <c r="AB244" s="2"/>
    </row>
    <row r="245" spans="2:28" ht="24.95" customHeight="1">
      <c r="B245" s="48">
        <f>Personal_Development!B246</f>
        <v>0</v>
      </c>
      <c r="C245" s="48">
        <f>Personal_Development!C246</f>
        <v>0</v>
      </c>
      <c r="D245" s="14" t="str">
        <f>Personal_Development!D246</f>
        <v>C12976</v>
      </c>
      <c r="E245" s="11" t="str">
        <f>Personal_Development!E246</f>
        <v>SALLEHUDDIN BIN MD ALI</v>
      </c>
      <c r="F245" s="12" t="str">
        <f>Personal_Development!F246</f>
        <v>GENERAL AFFAIRS DEPARTMENT</v>
      </c>
      <c r="G245" s="12" t="str">
        <f>Personal_Development!G246</f>
        <v>SAFETY &amp; ENVIRONMENT SECTION (SES)</v>
      </c>
      <c r="H245" s="40" t="str">
        <f>Personal_Development!H246</f>
        <v>SECURITY GUARD</v>
      </c>
      <c r="I245" s="41" t="str">
        <f>Personal_Development!I246</f>
        <v>C4 PROD</v>
      </c>
      <c r="J245" s="78" t="str">
        <f>Personal_Development!J246</f>
        <v xml:space="preserve">C4 </v>
      </c>
      <c r="K245" s="56" t="s">
        <v>1192</v>
      </c>
      <c r="L245" s="57" t="str">
        <f t="shared" si="28"/>
        <v>A</v>
      </c>
      <c r="M245" s="137" t="s">
        <v>1604</v>
      </c>
      <c r="N245" s="56" t="s">
        <v>1192</v>
      </c>
      <c r="O245" s="57" t="str">
        <f t="shared" si="29"/>
        <v>A</v>
      </c>
      <c r="P245" s="142" t="s">
        <v>1708</v>
      </c>
      <c r="Q245" s="56"/>
      <c r="R245" s="57" t="str">
        <f t="shared" si="30"/>
        <v>-</v>
      </c>
      <c r="S245" s="102"/>
      <c r="T245" s="56" t="s">
        <v>1192</v>
      </c>
      <c r="U245" s="57" t="str">
        <f t="shared" si="27"/>
        <v>A</v>
      </c>
      <c r="V245" s="142" t="s">
        <v>1708</v>
      </c>
      <c r="W245" s="48">
        <f t="shared" si="31"/>
        <v>3</v>
      </c>
      <c r="X245" s="48">
        <f t="shared" si="32"/>
        <v>3</v>
      </c>
      <c r="Y245" s="5">
        <f t="shared" si="33"/>
        <v>100</v>
      </c>
      <c r="Z245" s="60">
        <f t="shared" si="34"/>
        <v>5</v>
      </c>
      <c r="AB245" s="2"/>
    </row>
    <row r="246" spans="2:28" ht="24.95" customHeight="1">
      <c r="B246" s="48">
        <f>Personal_Development!B247</f>
        <v>0</v>
      </c>
      <c r="C246" s="48">
        <f>Personal_Development!C247</f>
        <v>0</v>
      </c>
      <c r="D246" s="14" t="str">
        <f>Personal_Development!D247</f>
        <v>C12977</v>
      </c>
      <c r="E246" s="11" t="str">
        <f>Personal_Development!E247</f>
        <v>JOHARI BIN ABDULLAH SANI</v>
      </c>
      <c r="F246" s="12" t="str">
        <f>Personal_Development!F247</f>
        <v>FACTORY OPERATIONS DEPARTMENT</v>
      </c>
      <c r="G246" s="12" t="str">
        <f>Personal_Development!G247</f>
        <v>INVENTORY &amp; SYSYTEM CONTROL SECTION (IVS)</v>
      </c>
      <c r="H246" s="40" t="str">
        <f>Personal_Development!H247</f>
        <v>STOREHAND</v>
      </c>
      <c r="I246" s="41" t="str">
        <f>Personal_Development!I247</f>
        <v>C4 PROD</v>
      </c>
      <c r="J246" s="78" t="str">
        <f>Personal_Development!J247</f>
        <v xml:space="preserve">C4 </v>
      </c>
      <c r="K246" s="56" t="s">
        <v>1192</v>
      </c>
      <c r="L246" s="57" t="str">
        <f t="shared" si="28"/>
        <v>-</v>
      </c>
      <c r="M246" s="53"/>
      <c r="N246" s="56" t="s">
        <v>1192</v>
      </c>
      <c r="O246" s="57" t="str">
        <f t="shared" si="29"/>
        <v>A</v>
      </c>
      <c r="P246" s="102">
        <v>43069</v>
      </c>
      <c r="Q246" s="56"/>
      <c r="R246" s="57" t="str">
        <f t="shared" si="30"/>
        <v>-</v>
      </c>
      <c r="S246" s="102"/>
      <c r="T246" s="56" t="s">
        <v>1192</v>
      </c>
      <c r="U246" s="57" t="str">
        <f t="shared" si="27"/>
        <v>A</v>
      </c>
      <c r="V246" s="102">
        <v>43069</v>
      </c>
      <c r="W246" s="48">
        <f t="shared" si="31"/>
        <v>3</v>
      </c>
      <c r="X246" s="48">
        <f t="shared" si="32"/>
        <v>2</v>
      </c>
      <c r="Y246" s="5">
        <f t="shared" si="33"/>
        <v>66.666666666666657</v>
      </c>
      <c r="Z246" s="60">
        <f t="shared" si="34"/>
        <v>4</v>
      </c>
      <c r="AB246" s="2"/>
    </row>
    <row r="247" spans="2:28" ht="24.95" customHeight="1">
      <c r="B247" s="48">
        <f>Personal_Development!B248</f>
        <v>0</v>
      </c>
      <c r="C247" s="48">
        <f>Personal_Development!C248</f>
        <v>0</v>
      </c>
      <c r="D247" s="14" t="str">
        <f>Personal_Development!D248</f>
        <v>C12978</v>
      </c>
      <c r="E247" s="11" t="str">
        <f>Personal_Development!E248</f>
        <v>NOR ZALILA BINTI YUNUS</v>
      </c>
      <c r="F247" s="12" t="str">
        <f>Personal_Development!F248</f>
        <v>PRODUCTION NO.2 DEPARTMENT</v>
      </c>
      <c r="G247" s="12" t="str">
        <f>Personal_Development!G248</f>
        <v>MOLDING PRODUCTION SECTION (MPS)</v>
      </c>
      <c r="H247" s="40" t="str">
        <f>Personal_Development!H248</f>
        <v>QC CHECKER</v>
      </c>
      <c r="I247" s="41" t="str">
        <f>Personal_Development!I248</f>
        <v>C3 PROD</v>
      </c>
      <c r="J247" s="78" t="str">
        <f>Personal_Development!J248</f>
        <v xml:space="preserve">C3 </v>
      </c>
      <c r="K247" s="56" t="s">
        <v>1192</v>
      </c>
      <c r="L247" s="57" t="str">
        <f t="shared" si="28"/>
        <v>A</v>
      </c>
      <c r="M247" s="53">
        <v>42759</v>
      </c>
      <c r="N247" s="56" t="s">
        <v>1192</v>
      </c>
      <c r="O247" s="57" t="str">
        <f t="shared" si="29"/>
        <v>A</v>
      </c>
      <c r="P247" s="145">
        <v>42976</v>
      </c>
      <c r="Q247" s="56"/>
      <c r="R247" s="57" t="str">
        <f t="shared" si="30"/>
        <v>-</v>
      </c>
      <c r="S247" s="102"/>
      <c r="T247" s="56" t="s">
        <v>1192</v>
      </c>
      <c r="U247" s="57" t="str">
        <f t="shared" si="27"/>
        <v>A</v>
      </c>
      <c r="V247" s="145">
        <v>42976</v>
      </c>
      <c r="W247" s="48">
        <f t="shared" si="31"/>
        <v>3</v>
      </c>
      <c r="X247" s="48">
        <f t="shared" si="32"/>
        <v>3</v>
      </c>
      <c r="Y247" s="5">
        <f t="shared" si="33"/>
        <v>100</v>
      </c>
      <c r="Z247" s="60">
        <f t="shared" si="34"/>
        <v>5</v>
      </c>
      <c r="AB247" s="2"/>
    </row>
    <row r="248" spans="2:28" ht="24.95" customHeight="1">
      <c r="B248" s="48">
        <f>Personal_Development!B249</f>
        <v>0</v>
      </c>
      <c r="C248" s="48">
        <f>Personal_Development!C249</f>
        <v>0</v>
      </c>
      <c r="D248" s="14" t="str">
        <f>Personal_Development!D249</f>
        <v>C12983</v>
      </c>
      <c r="E248" s="11" t="str">
        <f>Personal_Development!E249</f>
        <v>WAN NOR KHAIRIL ANUAR BIN WAN ADNAN</v>
      </c>
      <c r="F248" s="12" t="str">
        <f>Personal_Development!F249</f>
        <v>QUALITY ASSURANCE DEPARTMENT</v>
      </c>
      <c r="G248" s="12" t="str">
        <f>Personal_Development!G249</f>
        <v>QUALITY ASSURANCE SECTION (QAS)</v>
      </c>
      <c r="H248" s="40" t="str">
        <f>Personal_Development!H249</f>
        <v>SUPERVISOR</v>
      </c>
      <c r="I248" s="41" t="str">
        <f>Personal_Development!I249</f>
        <v>C1 PROD</v>
      </c>
      <c r="J248" s="78" t="str">
        <f>Personal_Development!J249</f>
        <v xml:space="preserve">C1 </v>
      </c>
      <c r="K248" s="56" t="s">
        <v>1192</v>
      </c>
      <c r="L248" s="57" t="str">
        <f t="shared" si="28"/>
        <v>A</v>
      </c>
      <c r="M248" s="142" t="s">
        <v>1656</v>
      </c>
      <c r="N248" s="56" t="s">
        <v>1192</v>
      </c>
      <c r="O248" s="57" t="str">
        <f t="shared" si="29"/>
        <v>A</v>
      </c>
      <c r="P248" s="142" t="s">
        <v>1707</v>
      </c>
      <c r="Q248" s="56"/>
      <c r="R248" s="57" t="str">
        <f t="shared" si="30"/>
        <v>-</v>
      </c>
      <c r="S248" s="102"/>
      <c r="T248" s="56" t="s">
        <v>1192</v>
      </c>
      <c r="U248" s="57" t="str">
        <f t="shared" si="27"/>
        <v>A</v>
      </c>
      <c r="V248" s="142" t="s">
        <v>1707</v>
      </c>
      <c r="W248" s="48">
        <f t="shared" si="31"/>
        <v>3</v>
      </c>
      <c r="X248" s="48">
        <f t="shared" si="32"/>
        <v>3</v>
      </c>
      <c r="Y248" s="5">
        <f t="shared" si="33"/>
        <v>100</v>
      </c>
      <c r="Z248" s="60">
        <f t="shared" si="34"/>
        <v>5</v>
      </c>
      <c r="AB248" s="2"/>
    </row>
    <row r="249" spans="2:28" ht="24.95" customHeight="1">
      <c r="B249" s="48">
        <f>Personal_Development!B250</f>
        <v>0</v>
      </c>
      <c r="C249" s="48">
        <f>Personal_Development!C250</f>
        <v>0</v>
      </c>
      <c r="D249" s="14" t="str">
        <f>Personal_Development!D250</f>
        <v>C12985</v>
      </c>
      <c r="E249" s="11" t="str">
        <f>Personal_Development!E250</f>
        <v>AHMAD FARID BIN ZAMANI</v>
      </c>
      <c r="F249" s="12" t="str">
        <f>Personal_Development!F250</f>
        <v>FACTORY OPERATIONS DEPARTMENT</v>
      </c>
      <c r="G249" s="12" t="str">
        <f>Personal_Development!G250</f>
        <v>INVENTORY &amp; SYSYTEM CONTROL SECTION (IVS)</v>
      </c>
      <c r="H249" s="40" t="str">
        <f>Personal_Development!H250</f>
        <v>STOREHAND</v>
      </c>
      <c r="I249" s="41" t="str">
        <f>Personal_Development!I250</f>
        <v>C4 PROD</v>
      </c>
      <c r="J249" s="78" t="str">
        <f>Personal_Development!J250</f>
        <v xml:space="preserve">C4 </v>
      </c>
      <c r="K249" s="56" t="s">
        <v>1192</v>
      </c>
      <c r="L249" s="57" t="str">
        <f t="shared" si="28"/>
        <v>A</v>
      </c>
      <c r="M249" s="53">
        <v>43014</v>
      </c>
      <c r="N249" s="56" t="s">
        <v>1192</v>
      </c>
      <c r="O249" s="57" t="str">
        <f t="shared" si="29"/>
        <v>A</v>
      </c>
      <c r="P249" s="137" t="s">
        <v>1603</v>
      </c>
      <c r="Q249" s="56"/>
      <c r="R249" s="57" t="str">
        <f t="shared" si="30"/>
        <v>-</v>
      </c>
      <c r="S249" s="102"/>
      <c r="T249" s="56" t="s">
        <v>1192</v>
      </c>
      <c r="U249" s="57" t="str">
        <f t="shared" si="27"/>
        <v>A</v>
      </c>
      <c r="V249" s="137" t="s">
        <v>1603</v>
      </c>
      <c r="W249" s="48">
        <f t="shared" si="31"/>
        <v>3</v>
      </c>
      <c r="X249" s="48">
        <f t="shared" si="32"/>
        <v>3</v>
      </c>
      <c r="Y249" s="5">
        <f t="shared" si="33"/>
        <v>100</v>
      </c>
      <c r="Z249" s="60">
        <f t="shared" si="34"/>
        <v>5</v>
      </c>
      <c r="AB249" s="2"/>
    </row>
    <row r="250" spans="2:28" ht="24.95" customHeight="1">
      <c r="B250" s="48">
        <f>Personal_Development!B251</f>
        <v>0</v>
      </c>
      <c r="C250" s="48">
        <f>Personal_Development!C251</f>
        <v>0</v>
      </c>
      <c r="D250" s="14" t="str">
        <f>Personal_Development!D251</f>
        <v>C12986</v>
      </c>
      <c r="E250" s="11" t="str">
        <f>Personal_Development!E251</f>
        <v>MOHD AINI BIN SHAARI</v>
      </c>
      <c r="F250" s="12" t="str">
        <f>Personal_Development!F251</f>
        <v>GENERAL AFFAIRS DEPARTMENT</v>
      </c>
      <c r="G250" s="12" t="str">
        <f>Personal_Development!G251</f>
        <v>SAFETY &amp; ENVIRONMENT SECTION (SES)</v>
      </c>
      <c r="H250" s="40" t="str">
        <f>Personal_Development!H251</f>
        <v>SECURITY GUARD</v>
      </c>
      <c r="I250" s="41" t="str">
        <f>Personal_Development!I251</f>
        <v>C4 PROD</v>
      </c>
      <c r="J250" s="78" t="str">
        <f>Personal_Development!J251</f>
        <v xml:space="preserve">C4 </v>
      </c>
      <c r="K250" s="56" t="s">
        <v>1192</v>
      </c>
      <c r="L250" s="57" t="str">
        <f t="shared" si="28"/>
        <v>A</v>
      </c>
      <c r="M250" s="145">
        <v>42928</v>
      </c>
      <c r="N250" s="56" t="s">
        <v>1192</v>
      </c>
      <c r="O250" s="57" t="str">
        <f t="shared" si="29"/>
        <v>A</v>
      </c>
      <c r="P250" s="137" t="s">
        <v>1607</v>
      </c>
      <c r="Q250" s="56"/>
      <c r="R250" s="57" t="str">
        <f t="shared" si="30"/>
        <v>-</v>
      </c>
      <c r="S250" s="102"/>
      <c r="T250" s="56" t="s">
        <v>1192</v>
      </c>
      <c r="U250" s="57" t="str">
        <f t="shared" si="27"/>
        <v>-</v>
      </c>
      <c r="V250" s="102"/>
      <c r="W250" s="48">
        <f t="shared" si="31"/>
        <v>3</v>
      </c>
      <c r="X250" s="48">
        <f t="shared" si="32"/>
        <v>2</v>
      </c>
      <c r="Y250" s="5">
        <f t="shared" si="33"/>
        <v>66.666666666666657</v>
      </c>
      <c r="Z250" s="60">
        <f t="shared" si="34"/>
        <v>4</v>
      </c>
      <c r="AB250" s="2"/>
    </row>
    <row r="251" spans="2:28" ht="24.95" customHeight="1">
      <c r="B251" s="48">
        <f>Personal_Development!B252</f>
        <v>0</v>
      </c>
      <c r="C251" s="48">
        <f>Personal_Development!C252</f>
        <v>0</v>
      </c>
      <c r="D251" s="14" t="str">
        <f>Personal_Development!D252</f>
        <v>C12989</v>
      </c>
      <c r="E251" s="11" t="str">
        <f>Personal_Development!E252</f>
        <v>KAMALA A/P RENGANATHAN</v>
      </c>
      <c r="F251" s="12" t="str">
        <f>Personal_Development!F252</f>
        <v>PRODUCTION NO.1 DEPARTMENT</v>
      </c>
      <c r="G251" s="12" t="str">
        <f>Personal_Development!G252</f>
        <v>ASSEMBLY PRODUCTION SECTION (APS)</v>
      </c>
      <c r="H251" s="40" t="str">
        <f>Personal_Development!H252</f>
        <v>OPERATOR 1</v>
      </c>
      <c r="I251" s="41" t="str">
        <f>Personal_Development!I252</f>
        <v>C3 PROD</v>
      </c>
      <c r="J251" s="78" t="str">
        <f>Personal_Development!J252</f>
        <v xml:space="preserve">C3 </v>
      </c>
      <c r="K251" s="56" t="s">
        <v>1192</v>
      </c>
      <c r="L251" s="57" t="str">
        <f t="shared" si="28"/>
        <v>A</v>
      </c>
      <c r="M251" s="137" t="s">
        <v>1605</v>
      </c>
      <c r="N251" s="56" t="s">
        <v>1192</v>
      </c>
      <c r="O251" s="57" t="str">
        <f t="shared" si="29"/>
        <v>A</v>
      </c>
      <c r="P251" s="142" t="s">
        <v>1651</v>
      </c>
      <c r="Q251" s="56"/>
      <c r="R251" s="57" t="str">
        <f t="shared" si="30"/>
        <v>-</v>
      </c>
      <c r="S251" s="102"/>
      <c r="T251" s="56" t="s">
        <v>1192</v>
      </c>
      <c r="U251" s="57" t="str">
        <f t="shared" si="27"/>
        <v>A</v>
      </c>
      <c r="V251" s="142" t="s">
        <v>1651</v>
      </c>
      <c r="W251" s="48">
        <f t="shared" si="31"/>
        <v>3</v>
      </c>
      <c r="X251" s="48">
        <f t="shared" si="32"/>
        <v>3</v>
      </c>
      <c r="Y251" s="5">
        <f t="shared" si="33"/>
        <v>100</v>
      </c>
      <c r="Z251" s="60">
        <f t="shared" si="34"/>
        <v>5</v>
      </c>
      <c r="AB251" s="2"/>
    </row>
    <row r="252" spans="2:28" ht="24.95" customHeight="1">
      <c r="B252" s="48">
        <f>Personal_Development!B253</f>
        <v>0</v>
      </c>
      <c r="C252" s="48">
        <f>Personal_Development!C253</f>
        <v>0</v>
      </c>
      <c r="D252" s="14" t="str">
        <f>Personal_Development!D253</f>
        <v>C12997</v>
      </c>
      <c r="E252" s="11" t="str">
        <f>Personal_Development!E253</f>
        <v>MOHD ZAHARI BIN BAHARI</v>
      </c>
      <c r="F252" s="12" t="str">
        <f>Personal_Development!F253</f>
        <v>PRODUCTION NO.2 DEPARTMENT</v>
      </c>
      <c r="G252" s="12" t="str">
        <f>Personal_Development!G253</f>
        <v>MOLDING PRODUCTION SECTION (MPS)</v>
      </c>
      <c r="H252" s="40" t="str">
        <f>Personal_Development!H253</f>
        <v>SENIOR STOREHAND</v>
      </c>
      <c r="I252" s="41" t="str">
        <f>Personal_Development!I253</f>
        <v>C3 PROD</v>
      </c>
      <c r="J252" s="78" t="str">
        <f>Personal_Development!J253</f>
        <v xml:space="preserve">C3 </v>
      </c>
      <c r="K252" s="56" t="s">
        <v>1192</v>
      </c>
      <c r="L252" s="57" t="str">
        <f t="shared" si="28"/>
        <v>A</v>
      </c>
      <c r="M252" s="53">
        <v>43047</v>
      </c>
      <c r="N252" s="56" t="s">
        <v>1192</v>
      </c>
      <c r="O252" s="57" t="str">
        <f t="shared" si="29"/>
        <v>A</v>
      </c>
      <c r="P252" s="142" t="s">
        <v>1655</v>
      </c>
      <c r="Q252" s="56"/>
      <c r="R252" s="57" t="str">
        <f t="shared" si="30"/>
        <v>-</v>
      </c>
      <c r="S252" s="142" t="s">
        <v>1652</v>
      </c>
      <c r="T252" s="56" t="s">
        <v>1192</v>
      </c>
      <c r="U252" s="57" t="str">
        <f t="shared" si="27"/>
        <v>A</v>
      </c>
      <c r="V252" s="142" t="s">
        <v>1655</v>
      </c>
      <c r="W252" s="48">
        <f t="shared" si="31"/>
        <v>3</v>
      </c>
      <c r="X252" s="48">
        <f t="shared" si="32"/>
        <v>3</v>
      </c>
      <c r="Y252" s="5">
        <f t="shared" si="33"/>
        <v>100</v>
      </c>
      <c r="Z252" s="60">
        <f t="shared" si="34"/>
        <v>5</v>
      </c>
      <c r="AB252" s="2"/>
    </row>
    <row r="253" spans="2:28" ht="24.95" customHeight="1">
      <c r="B253" s="48">
        <f>Personal_Development!B254</f>
        <v>0</v>
      </c>
      <c r="C253" s="48">
        <f>Personal_Development!C254</f>
        <v>0</v>
      </c>
      <c r="D253" s="14" t="str">
        <f>Personal_Development!D254</f>
        <v>C12998</v>
      </c>
      <c r="E253" s="11" t="str">
        <f>Personal_Development!E254</f>
        <v>MUHAMAD RUDY BIN SHAMSURI</v>
      </c>
      <c r="F253" s="12" t="str">
        <f>Personal_Development!F254</f>
        <v>QUALITY ASSURANCE DEPARTMENT</v>
      </c>
      <c r="G253" s="12" t="str">
        <f>Personal_Development!G254</f>
        <v>QUALITY ASSURANCE SECTION (QAS)</v>
      </c>
      <c r="H253" s="40" t="str">
        <f>Personal_Development!H254</f>
        <v>SUPERVISOR</v>
      </c>
      <c r="I253" s="41" t="str">
        <f>Personal_Development!I254</f>
        <v>C1 PROD</v>
      </c>
      <c r="J253" s="78" t="str">
        <f>Personal_Development!J254</f>
        <v xml:space="preserve">C1 </v>
      </c>
      <c r="K253" s="56" t="s">
        <v>1192</v>
      </c>
      <c r="L253" s="57" t="str">
        <f t="shared" si="28"/>
        <v>A</v>
      </c>
      <c r="M253" s="142" t="s">
        <v>1709</v>
      </c>
      <c r="N253" s="56" t="s">
        <v>1192</v>
      </c>
      <c r="O253" s="57" t="str">
        <f t="shared" si="29"/>
        <v>A</v>
      </c>
      <c r="P253" s="142" t="s">
        <v>1655</v>
      </c>
      <c r="Q253" s="56"/>
      <c r="R253" s="57" t="str">
        <f t="shared" si="30"/>
        <v>-</v>
      </c>
      <c r="S253" s="102"/>
      <c r="T253" s="56" t="s">
        <v>1192</v>
      </c>
      <c r="U253" s="57" t="str">
        <f t="shared" si="27"/>
        <v>A</v>
      </c>
      <c r="V253" s="142" t="s">
        <v>1655</v>
      </c>
      <c r="W253" s="48">
        <f t="shared" si="31"/>
        <v>3</v>
      </c>
      <c r="X253" s="48">
        <f t="shared" si="32"/>
        <v>3</v>
      </c>
      <c r="Y253" s="5">
        <f t="shared" si="33"/>
        <v>100</v>
      </c>
      <c r="Z253" s="60">
        <f t="shared" si="34"/>
        <v>5</v>
      </c>
      <c r="AB253" s="2"/>
    </row>
    <row r="254" spans="2:28" ht="24.95" customHeight="1">
      <c r="B254" s="48">
        <f>Personal_Development!B255</f>
        <v>0</v>
      </c>
      <c r="C254" s="48">
        <f>Personal_Development!C255</f>
        <v>0</v>
      </c>
      <c r="D254" s="14" t="str">
        <f>Personal_Development!D255</f>
        <v>C13002</v>
      </c>
      <c r="E254" s="11" t="str">
        <f>Personal_Development!E255</f>
        <v>ZURAIDAH BINTI ABDUL KARIM</v>
      </c>
      <c r="F254" s="12" t="str">
        <f>Personal_Development!F255</f>
        <v>PRODUCTION NO.1 DEPARTMENT</v>
      </c>
      <c r="G254" s="12" t="str">
        <f>Personal_Development!G255</f>
        <v>ASSEMBLY PRODUCTION SECTION (APS)</v>
      </c>
      <c r="H254" s="40" t="str">
        <f>Personal_Development!H255</f>
        <v>LINE LEADER</v>
      </c>
      <c r="I254" s="41" t="str">
        <f>Personal_Development!I255</f>
        <v>C2 PROD</v>
      </c>
      <c r="J254" s="78" t="str">
        <f>Personal_Development!J255</f>
        <v xml:space="preserve">C2 </v>
      </c>
      <c r="K254" s="56" t="s">
        <v>1192</v>
      </c>
      <c r="L254" s="57" t="str">
        <f t="shared" si="28"/>
        <v>A</v>
      </c>
      <c r="M254" s="142" t="s">
        <v>1710</v>
      </c>
      <c r="N254" s="56" t="s">
        <v>1192</v>
      </c>
      <c r="O254" s="57" t="str">
        <f t="shared" si="29"/>
        <v>A</v>
      </c>
      <c r="P254" s="102">
        <v>43004</v>
      </c>
      <c r="Q254" s="56"/>
      <c r="R254" s="57" t="str">
        <f t="shared" si="30"/>
        <v>-</v>
      </c>
      <c r="S254" s="102"/>
      <c r="T254" s="56" t="s">
        <v>1192</v>
      </c>
      <c r="U254" s="57" t="str">
        <f t="shared" si="27"/>
        <v>A</v>
      </c>
      <c r="V254" s="102">
        <v>43004</v>
      </c>
      <c r="W254" s="48">
        <f t="shared" si="31"/>
        <v>3</v>
      </c>
      <c r="X254" s="48">
        <f t="shared" si="32"/>
        <v>3</v>
      </c>
      <c r="Y254" s="5">
        <f t="shared" si="33"/>
        <v>100</v>
      </c>
      <c r="Z254" s="60">
        <f t="shared" si="34"/>
        <v>5</v>
      </c>
      <c r="AB254" s="2"/>
    </row>
    <row r="255" spans="2:28" ht="24.95" customHeight="1">
      <c r="B255" s="48">
        <f>Personal_Development!B256</f>
        <v>0</v>
      </c>
      <c r="C255" s="48">
        <f>Personal_Development!C256</f>
        <v>0</v>
      </c>
      <c r="D255" s="14" t="str">
        <f>Personal_Development!D256</f>
        <v>C13003</v>
      </c>
      <c r="E255" s="11" t="str">
        <f>Personal_Development!E256</f>
        <v>ZARINA BINTI ISA</v>
      </c>
      <c r="F255" s="12" t="str">
        <f>Personal_Development!F256</f>
        <v>FACTORY OPERATIONS DEPARTMENT</v>
      </c>
      <c r="G255" s="12" t="str">
        <f>Personal_Development!G256</f>
        <v>INVENTORY &amp; SYSYTEM CONTROL SECTION (IVS)</v>
      </c>
      <c r="H255" s="40" t="str">
        <f>Personal_Development!H256</f>
        <v>CLERK 1</v>
      </c>
      <c r="I255" s="41" t="str">
        <f>Personal_Development!I256</f>
        <v>C2 OFFICE</v>
      </c>
      <c r="J255" s="78" t="str">
        <f>Personal_Development!J256</f>
        <v xml:space="preserve">C2 </v>
      </c>
      <c r="K255" s="56" t="s">
        <v>1192</v>
      </c>
      <c r="L255" s="57" t="str">
        <f t="shared" si="28"/>
        <v>A</v>
      </c>
      <c r="M255" s="53">
        <v>43020</v>
      </c>
      <c r="N255" s="56" t="s">
        <v>1192</v>
      </c>
      <c r="O255" s="57" t="str">
        <f t="shared" si="29"/>
        <v>A</v>
      </c>
      <c r="P255" s="142" t="s">
        <v>1655</v>
      </c>
      <c r="Q255" s="56"/>
      <c r="R255" s="57" t="str">
        <f t="shared" si="30"/>
        <v>-</v>
      </c>
      <c r="S255" s="102"/>
      <c r="T255" s="56" t="s">
        <v>1192</v>
      </c>
      <c r="U255" s="57" t="str">
        <f t="shared" si="27"/>
        <v>A</v>
      </c>
      <c r="V255" s="142" t="s">
        <v>1655</v>
      </c>
      <c r="W255" s="48">
        <f t="shared" si="31"/>
        <v>3</v>
      </c>
      <c r="X255" s="48">
        <f t="shared" si="32"/>
        <v>3</v>
      </c>
      <c r="Y255" s="5">
        <f t="shared" si="33"/>
        <v>100</v>
      </c>
      <c r="Z255" s="60">
        <f t="shared" si="34"/>
        <v>5</v>
      </c>
      <c r="AB255" s="2"/>
    </row>
    <row r="256" spans="2:28" ht="24.95" customHeight="1">
      <c r="B256" s="48">
        <f>Personal_Development!B257</f>
        <v>0</v>
      </c>
      <c r="C256" s="48">
        <f>Personal_Development!C257</f>
        <v>0</v>
      </c>
      <c r="D256" s="14" t="str">
        <f>Personal_Development!D257</f>
        <v>C13015</v>
      </c>
      <c r="E256" s="11" t="str">
        <f>Personal_Development!E257</f>
        <v>SHAZLINDA BINTI ZAINAL ABIDIN</v>
      </c>
      <c r="F256" s="12" t="str">
        <f>Personal_Development!F257</f>
        <v>PRODUCTION NO.1 DEPARTMENT</v>
      </c>
      <c r="G256" s="12" t="str">
        <f>Personal_Development!G257</f>
        <v>ASSEMBLY PRODUCTION SECTION (APS)</v>
      </c>
      <c r="H256" s="40" t="str">
        <f>Personal_Development!H257</f>
        <v>OPERATOR 1</v>
      </c>
      <c r="I256" s="41" t="str">
        <f>Personal_Development!I257</f>
        <v>C3 PROD</v>
      </c>
      <c r="J256" s="78" t="str">
        <f>Personal_Development!J257</f>
        <v xml:space="preserve">C3 </v>
      </c>
      <c r="K256" s="56" t="s">
        <v>1192</v>
      </c>
      <c r="L256" s="57" t="str">
        <f t="shared" si="28"/>
        <v>A</v>
      </c>
      <c r="M256" s="137" t="s">
        <v>1602</v>
      </c>
      <c r="N256" s="56" t="s">
        <v>1192</v>
      </c>
      <c r="O256" s="57" t="str">
        <f t="shared" si="29"/>
        <v>A</v>
      </c>
      <c r="P256" s="142" t="s">
        <v>1602</v>
      </c>
      <c r="Q256" s="56"/>
      <c r="R256" s="57" t="str">
        <f t="shared" si="30"/>
        <v>-</v>
      </c>
      <c r="S256" s="102"/>
      <c r="T256" s="56" t="s">
        <v>1192</v>
      </c>
      <c r="U256" s="57" t="str">
        <f t="shared" si="27"/>
        <v>A</v>
      </c>
      <c r="V256" s="142" t="s">
        <v>1602</v>
      </c>
      <c r="W256" s="48">
        <f t="shared" si="31"/>
        <v>3</v>
      </c>
      <c r="X256" s="48">
        <f t="shared" si="32"/>
        <v>3</v>
      </c>
      <c r="Y256" s="5">
        <f t="shared" si="33"/>
        <v>100</v>
      </c>
      <c r="Z256" s="60">
        <f t="shared" si="34"/>
        <v>5</v>
      </c>
      <c r="AB256" s="2"/>
    </row>
    <row r="257" spans="2:28" ht="24.95" customHeight="1">
      <c r="B257" s="48">
        <f>Personal_Development!B258</f>
        <v>0</v>
      </c>
      <c r="C257" s="48">
        <f>Personal_Development!C258</f>
        <v>0</v>
      </c>
      <c r="D257" s="14" t="str">
        <f>Personal_Development!D258</f>
        <v>C13018</v>
      </c>
      <c r="E257" s="11" t="str">
        <f>Personal_Development!E258</f>
        <v>MOHD FARHAN BIN OSMAN</v>
      </c>
      <c r="F257" s="12" t="str">
        <f>Personal_Development!F258</f>
        <v>PRODUCTION NO.1 DEPARTMENT</v>
      </c>
      <c r="G257" s="12" t="str">
        <f>Personal_Development!G258</f>
        <v>ASSEMBLY PRODUCTION SECTION (APS)</v>
      </c>
      <c r="H257" s="40" t="str">
        <f>Personal_Development!H258</f>
        <v>OPERATOR 2</v>
      </c>
      <c r="I257" s="41" t="str">
        <f>Personal_Development!I258</f>
        <v>C4 PROD</v>
      </c>
      <c r="J257" s="78" t="str">
        <f>Personal_Development!J258</f>
        <v xml:space="preserve">C4 </v>
      </c>
      <c r="K257" s="56" t="s">
        <v>1192</v>
      </c>
      <c r="L257" s="57" t="str">
        <f t="shared" si="28"/>
        <v>A</v>
      </c>
      <c r="M257" s="137" t="s">
        <v>1602</v>
      </c>
      <c r="N257" s="56" t="s">
        <v>1192</v>
      </c>
      <c r="O257" s="57" t="str">
        <f t="shared" si="29"/>
        <v>A</v>
      </c>
      <c r="P257" s="142" t="s">
        <v>1707</v>
      </c>
      <c r="Q257" s="56"/>
      <c r="R257" s="57" t="str">
        <f t="shared" si="30"/>
        <v>-</v>
      </c>
      <c r="S257" s="102"/>
      <c r="T257" s="56" t="s">
        <v>1192</v>
      </c>
      <c r="U257" s="57" t="str">
        <f t="shared" si="27"/>
        <v>A</v>
      </c>
      <c r="V257" s="142" t="s">
        <v>1707</v>
      </c>
      <c r="W257" s="48">
        <f t="shared" si="31"/>
        <v>3</v>
      </c>
      <c r="X257" s="48">
        <f t="shared" si="32"/>
        <v>3</v>
      </c>
      <c r="Y257" s="5">
        <f t="shared" si="33"/>
        <v>100</v>
      </c>
      <c r="Z257" s="60">
        <f t="shared" si="34"/>
        <v>5</v>
      </c>
      <c r="AB257" s="2"/>
    </row>
    <row r="258" spans="2:28" ht="24.95" customHeight="1">
      <c r="B258" s="48">
        <f>Personal_Development!B259</f>
        <v>0</v>
      </c>
      <c r="C258" s="48">
        <f>Personal_Development!C259</f>
        <v>0</v>
      </c>
      <c r="D258" s="14" t="str">
        <f>Personal_Development!D259</f>
        <v>C13020</v>
      </c>
      <c r="E258" s="11" t="str">
        <f>Personal_Development!E259</f>
        <v>NORIZAN BINTI ARIFIN</v>
      </c>
      <c r="F258" s="12" t="str">
        <f>Personal_Development!F259</f>
        <v>PRODUCTION NO.1 DEPARTMENT</v>
      </c>
      <c r="G258" s="12" t="str">
        <f>Personal_Development!G259</f>
        <v>ASSEMBLY PRODUCTION SECTION (APS)</v>
      </c>
      <c r="H258" s="40" t="str">
        <f>Personal_Development!H259</f>
        <v>OPERATOR 2</v>
      </c>
      <c r="I258" s="41" t="str">
        <f>Personal_Development!I259</f>
        <v>C4 PROD</v>
      </c>
      <c r="J258" s="78" t="str">
        <f>Personal_Development!J259</f>
        <v xml:space="preserve">C4 </v>
      </c>
      <c r="K258" s="56" t="s">
        <v>1192</v>
      </c>
      <c r="L258" s="57" t="str">
        <f t="shared" si="28"/>
        <v>A</v>
      </c>
      <c r="M258" s="137" t="s">
        <v>1605</v>
      </c>
      <c r="N258" s="56" t="s">
        <v>1192</v>
      </c>
      <c r="O258" s="57" t="str">
        <f t="shared" si="29"/>
        <v>A</v>
      </c>
      <c r="P258" s="145">
        <v>42962</v>
      </c>
      <c r="Q258" s="56"/>
      <c r="R258" s="57" t="str">
        <f t="shared" si="30"/>
        <v>-</v>
      </c>
      <c r="S258" s="102"/>
      <c r="T258" s="56" t="s">
        <v>1192</v>
      </c>
      <c r="U258" s="57" t="str">
        <f t="shared" si="27"/>
        <v>A</v>
      </c>
      <c r="V258" s="145">
        <v>42962</v>
      </c>
      <c r="W258" s="48">
        <f t="shared" si="31"/>
        <v>3</v>
      </c>
      <c r="X258" s="48">
        <f t="shared" si="32"/>
        <v>3</v>
      </c>
      <c r="Y258" s="5">
        <f t="shared" si="33"/>
        <v>100</v>
      </c>
      <c r="Z258" s="60">
        <f t="shared" si="34"/>
        <v>5</v>
      </c>
      <c r="AB258" s="2"/>
    </row>
    <row r="259" spans="2:28" ht="24.95" customHeight="1">
      <c r="B259" s="48">
        <f>Personal_Development!B260</f>
        <v>0</v>
      </c>
      <c r="C259" s="48">
        <f>Personal_Development!C260</f>
        <v>0</v>
      </c>
      <c r="D259" s="14" t="str">
        <f>Personal_Development!D260</f>
        <v>C13033</v>
      </c>
      <c r="E259" s="11" t="str">
        <f>Personal_Development!E260</f>
        <v>INTAN NOORAIN BINTI KAMARUL ZAMAN</v>
      </c>
      <c r="F259" s="12" t="str">
        <f>Personal_Development!F260</f>
        <v>PRODUCTION NO.1 DEPARTMENT</v>
      </c>
      <c r="G259" s="12" t="str">
        <f>Personal_Development!G260</f>
        <v>ASSEMBLY PRODUCTION SECTION (APS)</v>
      </c>
      <c r="H259" s="40" t="str">
        <f>Personal_Development!H260</f>
        <v>ASSISTANT</v>
      </c>
      <c r="I259" s="41" t="str">
        <f>Personal_Development!I260</f>
        <v>C1 OFFICE</v>
      </c>
      <c r="J259" s="78" t="str">
        <f>Personal_Development!J260</f>
        <v xml:space="preserve">C1 </v>
      </c>
      <c r="K259" s="56" t="s">
        <v>1192</v>
      </c>
      <c r="L259" s="57" t="str">
        <f t="shared" si="28"/>
        <v>A</v>
      </c>
      <c r="M259" s="142" t="s">
        <v>1658</v>
      </c>
      <c r="N259" s="56" t="s">
        <v>1192</v>
      </c>
      <c r="O259" s="57" t="str">
        <f t="shared" si="29"/>
        <v>A</v>
      </c>
      <c r="P259" s="138">
        <v>42789</v>
      </c>
      <c r="Q259" s="56"/>
      <c r="R259" s="57" t="str">
        <f t="shared" si="30"/>
        <v>-</v>
      </c>
      <c r="S259" s="102"/>
      <c r="T259" s="56" t="s">
        <v>1192</v>
      </c>
      <c r="U259" s="57" t="str">
        <f t="shared" ref="U259:U322" si="35">IF(AND(T259="Y",V259&lt;&gt;""),"A","-")</f>
        <v>A</v>
      </c>
      <c r="V259" s="137" t="s">
        <v>1608</v>
      </c>
      <c r="W259" s="48">
        <f t="shared" si="31"/>
        <v>3</v>
      </c>
      <c r="X259" s="48">
        <f t="shared" si="32"/>
        <v>3</v>
      </c>
      <c r="Y259" s="5">
        <f t="shared" si="33"/>
        <v>100</v>
      </c>
      <c r="Z259" s="60">
        <f t="shared" si="34"/>
        <v>5</v>
      </c>
      <c r="AB259" s="2"/>
    </row>
    <row r="260" spans="2:28" ht="24.95" customHeight="1">
      <c r="B260" s="48">
        <f>Personal_Development!B261</f>
        <v>0</v>
      </c>
      <c r="C260" s="48">
        <f>Personal_Development!C261</f>
        <v>0</v>
      </c>
      <c r="D260" s="14" t="str">
        <f>Personal_Development!D261</f>
        <v>C13037</v>
      </c>
      <c r="E260" s="11" t="str">
        <f>Personal_Development!E261</f>
        <v>NORASIKIN BINTI HASHIM</v>
      </c>
      <c r="F260" s="12" t="str">
        <f>Personal_Development!F261</f>
        <v>PRODUCTION NO.1 DEPARTMENT</v>
      </c>
      <c r="G260" s="12" t="str">
        <f>Personal_Development!G261</f>
        <v>ASSEMBLY PRODUCTION SECTION (APS)</v>
      </c>
      <c r="H260" s="40" t="str">
        <f>Personal_Development!H261</f>
        <v>OPERATOR 2</v>
      </c>
      <c r="I260" s="41" t="str">
        <f>Personal_Development!I261</f>
        <v>C4 PROD</v>
      </c>
      <c r="J260" s="78" t="str">
        <f>Personal_Development!J261</f>
        <v xml:space="preserve">C4 </v>
      </c>
      <c r="K260" s="56" t="s">
        <v>1192</v>
      </c>
      <c r="L260" s="57" t="str">
        <f t="shared" ref="L260:L323" si="36">IF(AND(K260="Y",M260&lt;&gt;""),"A","-")</f>
        <v>A</v>
      </c>
      <c r="M260" s="142" t="s">
        <v>1653</v>
      </c>
      <c r="N260" s="56" t="s">
        <v>1192</v>
      </c>
      <c r="O260" s="57" t="str">
        <f t="shared" ref="O260:O323" si="37">IF(AND(N260="Y",P260&lt;&gt;""),"A","-")</f>
        <v>A</v>
      </c>
      <c r="P260" s="142" t="s">
        <v>1653</v>
      </c>
      <c r="Q260" s="56"/>
      <c r="R260" s="57" t="str">
        <f t="shared" ref="R260:R323" si="38">IF(AND(Q260="Y",S260&lt;&gt;""),"A","-")</f>
        <v>-</v>
      </c>
      <c r="S260" s="102"/>
      <c r="T260" s="56" t="s">
        <v>1192</v>
      </c>
      <c r="U260" s="57" t="str">
        <f t="shared" si="35"/>
        <v>A</v>
      </c>
      <c r="V260" s="142" t="s">
        <v>1653</v>
      </c>
      <c r="W260" s="48">
        <f t="shared" ref="W260:W323" si="39">COUNTIF($K260:$V260,"Y")</f>
        <v>3</v>
      </c>
      <c r="X260" s="48">
        <f t="shared" ref="X260:X323" si="40">COUNTIF($K260:$V260,"A")</f>
        <v>3</v>
      </c>
      <c r="Y260" s="5">
        <f t="shared" ref="Y260:Y323" si="41">IFERROR($X260/$W260*100,0)</f>
        <v>100</v>
      </c>
      <c r="Z260" s="60">
        <f t="shared" si="34"/>
        <v>5</v>
      </c>
      <c r="AB260" s="2"/>
    </row>
    <row r="261" spans="2:28" ht="24.95" customHeight="1">
      <c r="B261" s="48">
        <f>Personal_Development!B262</f>
        <v>0</v>
      </c>
      <c r="C261" s="48">
        <f>Personal_Development!C262</f>
        <v>0</v>
      </c>
      <c r="D261" s="14" t="str">
        <f>Personal_Development!D262</f>
        <v>C13040</v>
      </c>
      <c r="E261" s="11" t="str">
        <f>Personal_Development!E262</f>
        <v>NURHANIM BINTI ZAHARI</v>
      </c>
      <c r="F261" s="12" t="str">
        <f>Personal_Development!F262</f>
        <v>FACTORY OPERATIONS DEPARTMENT</v>
      </c>
      <c r="G261" s="12" t="str">
        <f>Personal_Development!G262</f>
        <v>INVENTORY &amp; SYSYTEM CONTROL SECTION (IVS)</v>
      </c>
      <c r="H261" s="40" t="str">
        <f>Personal_Development!H262</f>
        <v>ASSISTANT</v>
      </c>
      <c r="I261" s="41" t="str">
        <f>Personal_Development!I262</f>
        <v>C1 OFFICE</v>
      </c>
      <c r="J261" s="78" t="str">
        <f>Personal_Development!J262</f>
        <v xml:space="preserve">C1 </v>
      </c>
      <c r="K261" s="56" t="s">
        <v>1192</v>
      </c>
      <c r="L261" s="57" t="str">
        <f t="shared" si="36"/>
        <v>A</v>
      </c>
      <c r="M261" s="145">
        <v>42859</v>
      </c>
      <c r="N261" s="56" t="s">
        <v>1192</v>
      </c>
      <c r="O261" s="57" t="str">
        <f t="shared" si="37"/>
        <v>A</v>
      </c>
      <c r="P261" s="102">
        <v>43033</v>
      </c>
      <c r="Q261" s="56"/>
      <c r="R261" s="57" t="str">
        <f t="shared" si="38"/>
        <v>-</v>
      </c>
      <c r="S261" s="102"/>
      <c r="T261" s="56" t="s">
        <v>1192</v>
      </c>
      <c r="U261" s="57" t="str">
        <f t="shared" si="35"/>
        <v>A</v>
      </c>
      <c r="V261" s="102">
        <v>43033</v>
      </c>
      <c r="W261" s="48">
        <f t="shared" si="39"/>
        <v>3</v>
      </c>
      <c r="X261" s="48">
        <f t="shared" si="40"/>
        <v>3</v>
      </c>
      <c r="Y261" s="5">
        <f t="shared" si="41"/>
        <v>100</v>
      </c>
      <c r="Z261" s="60">
        <f t="shared" ref="Z261:Z324" si="42">ROUND(IF($Y261&gt;=80,"5",IF($Y261&gt;=60,"4",IF($Y261&gt;=40,"3",IF($Y261&gt;=21,"2",IF($Y261&lt;=20,"1"))))),2)</f>
        <v>5</v>
      </c>
      <c r="AB261" s="2"/>
    </row>
    <row r="262" spans="2:28" ht="24.95" customHeight="1">
      <c r="B262" s="48">
        <f>Personal_Development!B263</f>
        <v>0</v>
      </c>
      <c r="C262" s="48">
        <f>Personal_Development!C263</f>
        <v>0</v>
      </c>
      <c r="D262" s="14" t="str">
        <f>Personal_Development!D263</f>
        <v>C13050</v>
      </c>
      <c r="E262" s="11" t="str">
        <f>Personal_Development!E263</f>
        <v>NORADILA BINTI KAMIS</v>
      </c>
      <c r="F262" s="12" t="str">
        <f>Personal_Development!F263</f>
        <v>PRODUCTION NO.2 DEPARTMENT</v>
      </c>
      <c r="G262" s="12" t="str">
        <f>Personal_Development!G263</f>
        <v>MOLDING PRODUCTION SECTION (MPS)</v>
      </c>
      <c r="H262" s="40" t="str">
        <f>Personal_Development!H263</f>
        <v>SENIOR QC CHECKER</v>
      </c>
      <c r="I262" s="41" t="str">
        <f>Personal_Development!I263</f>
        <v>C2 PROD</v>
      </c>
      <c r="J262" s="78" t="str">
        <f>Personal_Development!J263</f>
        <v xml:space="preserve">C2 </v>
      </c>
      <c r="K262" s="56" t="s">
        <v>1192</v>
      </c>
      <c r="L262" s="57" t="str">
        <f t="shared" si="36"/>
        <v>A</v>
      </c>
      <c r="M262" s="142" t="s">
        <v>1708</v>
      </c>
      <c r="N262" s="56" t="s">
        <v>1192</v>
      </c>
      <c r="O262" s="57" t="str">
        <f t="shared" si="37"/>
        <v>A</v>
      </c>
      <c r="P262" s="145">
        <v>42956</v>
      </c>
      <c r="Q262" s="56"/>
      <c r="R262" s="57" t="str">
        <f t="shared" si="38"/>
        <v>-</v>
      </c>
      <c r="S262" s="102"/>
      <c r="T262" s="56" t="s">
        <v>1192</v>
      </c>
      <c r="U262" s="57" t="str">
        <f t="shared" si="35"/>
        <v>A</v>
      </c>
      <c r="V262" s="145">
        <v>42956</v>
      </c>
      <c r="W262" s="48">
        <f t="shared" si="39"/>
        <v>3</v>
      </c>
      <c r="X262" s="48">
        <f t="shared" si="40"/>
        <v>3</v>
      </c>
      <c r="Y262" s="5">
        <f t="shared" si="41"/>
        <v>100</v>
      </c>
      <c r="Z262" s="60">
        <f t="shared" si="42"/>
        <v>5</v>
      </c>
      <c r="AB262" s="2"/>
    </row>
    <row r="263" spans="2:28" ht="24.95" customHeight="1">
      <c r="B263" s="48">
        <f>Personal_Development!B264</f>
        <v>0</v>
      </c>
      <c r="C263" s="48">
        <f>Personal_Development!C264</f>
        <v>0</v>
      </c>
      <c r="D263" s="14" t="str">
        <f>Personal_Development!D264</f>
        <v>C13063</v>
      </c>
      <c r="E263" s="11" t="str">
        <f>Personal_Development!E264</f>
        <v>FAHMI SUFRE BIN ZULKARNAIN</v>
      </c>
      <c r="F263" s="12" t="str">
        <f>Personal_Development!F264</f>
        <v>QUALITY ASSURANCE DEPARTMENT</v>
      </c>
      <c r="G263" s="12" t="str">
        <f>Personal_Development!G264</f>
        <v>CUSTOMER SUPPORT SECTION (CSS)</v>
      </c>
      <c r="H263" s="40" t="str">
        <f>Personal_Development!H264</f>
        <v>SENIOR QA INSPECTOR</v>
      </c>
      <c r="I263" s="41" t="str">
        <f>Personal_Development!I264</f>
        <v>C2 PROD</v>
      </c>
      <c r="J263" s="78" t="str">
        <f>Personal_Development!J264</f>
        <v xml:space="preserve">C2 </v>
      </c>
      <c r="K263" s="56" t="s">
        <v>1192</v>
      </c>
      <c r="L263" s="57" t="str">
        <f t="shared" si="36"/>
        <v>A</v>
      </c>
      <c r="M263" s="53">
        <v>42746</v>
      </c>
      <c r="N263" s="56" t="s">
        <v>1192</v>
      </c>
      <c r="O263" s="57" t="str">
        <f t="shared" si="37"/>
        <v>A</v>
      </c>
      <c r="P263" s="53">
        <v>42746</v>
      </c>
      <c r="Q263" s="56"/>
      <c r="R263" s="57" t="str">
        <f t="shared" si="38"/>
        <v>-</v>
      </c>
      <c r="S263" s="102"/>
      <c r="T263" s="56" t="s">
        <v>1192</v>
      </c>
      <c r="U263" s="57" t="str">
        <f t="shared" si="35"/>
        <v>A</v>
      </c>
      <c r="V263" s="137" t="s">
        <v>1607</v>
      </c>
      <c r="W263" s="48">
        <f t="shared" si="39"/>
        <v>3</v>
      </c>
      <c r="X263" s="48">
        <f t="shared" si="40"/>
        <v>3</v>
      </c>
      <c r="Y263" s="5">
        <f t="shared" si="41"/>
        <v>100</v>
      </c>
      <c r="Z263" s="60">
        <f t="shared" si="42"/>
        <v>5</v>
      </c>
      <c r="AB263" s="2"/>
    </row>
    <row r="264" spans="2:28" ht="24.95" customHeight="1">
      <c r="B264" s="48">
        <f>Personal_Development!B265</f>
        <v>0</v>
      </c>
      <c r="C264" s="48">
        <f>Personal_Development!C265</f>
        <v>0</v>
      </c>
      <c r="D264" s="14" t="str">
        <f>Personal_Development!D265</f>
        <v>C13078</v>
      </c>
      <c r="E264" s="11" t="str">
        <f>Personal_Development!E265</f>
        <v>TENGKU NUR SYAHIRAH BINTI TENGKU REZA</v>
      </c>
      <c r="F264" s="12" t="str">
        <f>Personal_Development!F265</f>
        <v>PRODUCTION NO.1 DEPARTMENT</v>
      </c>
      <c r="G264" s="12" t="str">
        <f>Personal_Development!G265</f>
        <v>ASSEMBLY PRODUCTION SECTION (APS)</v>
      </c>
      <c r="H264" s="40" t="str">
        <f>Personal_Development!H265</f>
        <v>OPERATOR 2</v>
      </c>
      <c r="I264" s="41" t="str">
        <f>Personal_Development!I265</f>
        <v>C4 PROD</v>
      </c>
      <c r="J264" s="78" t="str">
        <f>Personal_Development!J265</f>
        <v xml:space="preserve">C4 </v>
      </c>
      <c r="K264" s="56" t="s">
        <v>1192</v>
      </c>
      <c r="L264" s="57" t="str">
        <f t="shared" si="36"/>
        <v>A</v>
      </c>
      <c r="M264" s="53">
        <v>42754</v>
      </c>
      <c r="N264" s="56" t="s">
        <v>1192</v>
      </c>
      <c r="O264" s="57" t="str">
        <f t="shared" si="37"/>
        <v>A</v>
      </c>
      <c r="P264" s="137" t="s">
        <v>1602</v>
      </c>
      <c r="Q264" s="56"/>
      <c r="R264" s="57" t="str">
        <f t="shared" si="38"/>
        <v>-</v>
      </c>
      <c r="S264" s="102"/>
      <c r="T264" s="56" t="s">
        <v>1192</v>
      </c>
      <c r="U264" s="57" t="str">
        <f t="shared" si="35"/>
        <v>A</v>
      </c>
      <c r="V264" s="137" t="s">
        <v>1602</v>
      </c>
      <c r="W264" s="48">
        <f t="shared" si="39"/>
        <v>3</v>
      </c>
      <c r="X264" s="48">
        <f t="shared" si="40"/>
        <v>3</v>
      </c>
      <c r="Y264" s="5">
        <f t="shared" si="41"/>
        <v>100</v>
      </c>
      <c r="Z264" s="60">
        <f t="shared" si="42"/>
        <v>5</v>
      </c>
      <c r="AB264" s="2"/>
    </row>
    <row r="265" spans="2:28" ht="24.95" customHeight="1">
      <c r="B265" s="48">
        <f>Personal_Development!B266</f>
        <v>0</v>
      </c>
      <c r="C265" s="48">
        <f>Personal_Development!C266</f>
        <v>0</v>
      </c>
      <c r="D265" s="14" t="str">
        <f>Personal_Development!D266</f>
        <v>C13084</v>
      </c>
      <c r="E265" s="11" t="str">
        <f>Personal_Development!E266</f>
        <v>SYAKIRAH BINTI SHAFFIEI</v>
      </c>
      <c r="F265" s="12" t="str">
        <f>Personal_Development!F266</f>
        <v>PRODUCTION NO.1 DEPARTMENT</v>
      </c>
      <c r="G265" s="12" t="str">
        <f>Personal_Development!G266</f>
        <v>ASSEMBLY PRODUCTION SECTION (APS)</v>
      </c>
      <c r="H265" s="40" t="str">
        <f>Personal_Development!H266</f>
        <v>OPERATOR 1</v>
      </c>
      <c r="I265" s="41" t="str">
        <f>Personal_Development!I266</f>
        <v>C3 PROD</v>
      </c>
      <c r="J265" s="78" t="str">
        <f>Personal_Development!J266</f>
        <v xml:space="preserve">C3 </v>
      </c>
      <c r="K265" s="56" t="s">
        <v>1192</v>
      </c>
      <c r="L265" s="57" t="str">
        <f t="shared" si="36"/>
        <v>A</v>
      </c>
      <c r="M265" s="137" t="s">
        <v>1602</v>
      </c>
      <c r="N265" s="56" t="s">
        <v>1192</v>
      </c>
      <c r="O265" s="57" t="str">
        <f t="shared" si="37"/>
        <v>A</v>
      </c>
      <c r="P265" s="137" t="s">
        <v>1602</v>
      </c>
      <c r="Q265" s="56"/>
      <c r="R265" s="57" t="str">
        <f t="shared" si="38"/>
        <v>-</v>
      </c>
      <c r="S265" s="102"/>
      <c r="T265" s="56" t="s">
        <v>1192</v>
      </c>
      <c r="U265" s="57" t="str">
        <f t="shared" si="35"/>
        <v>A</v>
      </c>
      <c r="V265" s="137" t="s">
        <v>1602</v>
      </c>
      <c r="W265" s="48">
        <f t="shared" si="39"/>
        <v>3</v>
      </c>
      <c r="X265" s="48">
        <f t="shared" si="40"/>
        <v>3</v>
      </c>
      <c r="Y265" s="5">
        <f t="shared" si="41"/>
        <v>100</v>
      </c>
      <c r="Z265" s="60">
        <f t="shared" si="42"/>
        <v>5</v>
      </c>
      <c r="AB265" s="2"/>
    </row>
    <row r="266" spans="2:28" ht="24.95" customHeight="1">
      <c r="B266" s="48">
        <f>Personal_Development!B267</f>
        <v>0</v>
      </c>
      <c r="C266" s="48">
        <f>Personal_Development!C267</f>
        <v>0</v>
      </c>
      <c r="D266" s="14" t="str">
        <f>Personal_Development!D267</f>
        <v>C13086</v>
      </c>
      <c r="E266" s="11" t="str">
        <f>Personal_Development!E267</f>
        <v>MUHAMAD SOFIEAN BIN SHARIF</v>
      </c>
      <c r="F266" s="12" t="str">
        <f>Personal_Development!F267</f>
        <v>PRODUCTION NO.1 DEPARTMENT</v>
      </c>
      <c r="G266" s="12" t="str">
        <f>Personal_Development!G267</f>
        <v>ASSEMBLY PRODUCTION SECTION (APS)</v>
      </c>
      <c r="H266" s="40" t="str">
        <f>Personal_Development!H267</f>
        <v>OPERATOR 1</v>
      </c>
      <c r="I266" s="41" t="str">
        <f>Personal_Development!I267</f>
        <v>C3 PROD</v>
      </c>
      <c r="J266" s="78" t="str">
        <f>Personal_Development!J267</f>
        <v xml:space="preserve">C3 </v>
      </c>
      <c r="K266" s="56" t="s">
        <v>1192</v>
      </c>
      <c r="L266" s="57" t="str">
        <f t="shared" si="36"/>
        <v>A</v>
      </c>
      <c r="M266" s="137" t="s">
        <v>1606</v>
      </c>
      <c r="N266" s="56" t="s">
        <v>1192</v>
      </c>
      <c r="O266" s="57" t="str">
        <f t="shared" si="37"/>
        <v>A</v>
      </c>
      <c r="P266" s="142" t="s">
        <v>1653</v>
      </c>
      <c r="Q266" s="56"/>
      <c r="R266" s="57" t="str">
        <f t="shared" si="38"/>
        <v>-</v>
      </c>
      <c r="S266" s="102"/>
      <c r="T266" s="56" t="s">
        <v>1192</v>
      </c>
      <c r="U266" s="57" t="str">
        <f t="shared" si="35"/>
        <v>A</v>
      </c>
      <c r="V266" s="142" t="s">
        <v>1653</v>
      </c>
      <c r="W266" s="48">
        <f t="shared" si="39"/>
        <v>3</v>
      </c>
      <c r="X266" s="48">
        <f t="shared" si="40"/>
        <v>3</v>
      </c>
      <c r="Y266" s="5">
        <f t="shared" si="41"/>
        <v>100</v>
      </c>
      <c r="Z266" s="60">
        <f t="shared" si="42"/>
        <v>5</v>
      </c>
      <c r="AB266" s="2"/>
    </row>
    <row r="267" spans="2:28" ht="24.95" customHeight="1">
      <c r="B267" s="48">
        <f>Personal_Development!B268</f>
        <v>0</v>
      </c>
      <c r="C267" s="48">
        <f>Personal_Development!C268</f>
        <v>0</v>
      </c>
      <c r="D267" s="14" t="str">
        <f>Personal_Development!D268</f>
        <v>C13089</v>
      </c>
      <c r="E267" s="11" t="str">
        <f>Personal_Development!E268</f>
        <v>SITI NORAINI BINTI MAHMOOD</v>
      </c>
      <c r="F267" s="12" t="str">
        <f>Personal_Development!F268</f>
        <v>PRODUCTION NO.1 DEPARTMENT</v>
      </c>
      <c r="G267" s="12" t="str">
        <f>Personal_Development!G268</f>
        <v>ASSEMBLY PRODUCTION SECTION (APS)</v>
      </c>
      <c r="H267" s="40" t="str">
        <f>Personal_Development!H268</f>
        <v>OPERATOR 1</v>
      </c>
      <c r="I267" s="41" t="str">
        <f>Personal_Development!I268</f>
        <v>C3 PROD</v>
      </c>
      <c r="J267" s="78" t="str">
        <f>Personal_Development!J268</f>
        <v xml:space="preserve">C3 </v>
      </c>
      <c r="K267" s="56" t="s">
        <v>1192</v>
      </c>
      <c r="L267" s="57" t="str">
        <f t="shared" si="36"/>
        <v>A</v>
      </c>
      <c r="M267" s="142" t="s">
        <v>1653</v>
      </c>
      <c r="N267" s="56" t="s">
        <v>1192</v>
      </c>
      <c r="O267" s="57" t="str">
        <f t="shared" si="37"/>
        <v>A</v>
      </c>
      <c r="P267" s="142" t="s">
        <v>1653</v>
      </c>
      <c r="Q267" s="56"/>
      <c r="R267" s="57" t="str">
        <f t="shared" si="38"/>
        <v>-</v>
      </c>
      <c r="S267" s="102"/>
      <c r="T267" s="56" t="s">
        <v>1192</v>
      </c>
      <c r="U267" s="57" t="str">
        <f t="shared" si="35"/>
        <v>A</v>
      </c>
      <c r="V267" s="142" t="s">
        <v>1653</v>
      </c>
      <c r="W267" s="48">
        <f t="shared" si="39"/>
        <v>3</v>
      </c>
      <c r="X267" s="48">
        <f t="shared" si="40"/>
        <v>3</v>
      </c>
      <c r="Y267" s="5">
        <f t="shared" si="41"/>
        <v>100</v>
      </c>
      <c r="Z267" s="60">
        <f t="shared" si="42"/>
        <v>5</v>
      </c>
      <c r="AB267" s="2"/>
    </row>
    <row r="268" spans="2:28" ht="24.95" customHeight="1">
      <c r="B268" s="48" t="str">
        <f>Personal_Development!B269</f>
        <v>R</v>
      </c>
      <c r="C268" s="48">
        <f>Personal_Development!C269</f>
        <v>0</v>
      </c>
      <c r="D268" s="14" t="str">
        <f>Personal_Development!D269</f>
        <v>C13094</v>
      </c>
      <c r="E268" s="11" t="str">
        <f>Personal_Development!E269</f>
        <v>ZULIYANA BINTI MAT ZAH</v>
      </c>
      <c r="F268" s="12" t="str">
        <f>Personal_Development!F269</f>
        <v>PRODUCTION NO.1 DEPARTMENT</v>
      </c>
      <c r="G268" s="12" t="str">
        <f>Personal_Development!G269</f>
        <v>ASSEMBLY PRODUCTION SECTION (APS)</v>
      </c>
      <c r="H268" s="40" t="str">
        <f>Personal_Development!H269</f>
        <v>OPERATOR 2</v>
      </c>
      <c r="I268" s="41" t="str">
        <f>Personal_Development!I269</f>
        <v>C4 PROD</v>
      </c>
      <c r="J268" s="78" t="str">
        <f>Personal_Development!J269</f>
        <v xml:space="preserve">C4 </v>
      </c>
      <c r="K268" s="56" t="s">
        <v>1192</v>
      </c>
      <c r="L268" s="57" t="str">
        <f t="shared" si="36"/>
        <v>A</v>
      </c>
      <c r="M268" s="137" t="s">
        <v>1605</v>
      </c>
      <c r="N268" s="56" t="s">
        <v>1192</v>
      </c>
      <c r="O268" s="57" t="str">
        <f t="shared" si="37"/>
        <v>A</v>
      </c>
      <c r="P268" s="142" t="s">
        <v>1651</v>
      </c>
      <c r="Q268" s="56"/>
      <c r="R268" s="57" t="str">
        <f t="shared" si="38"/>
        <v>-</v>
      </c>
      <c r="S268" s="102"/>
      <c r="T268" s="56" t="s">
        <v>1192</v>
      </c>
      <c r="U268" s="57" t="str">
        <f t="shared" si="35"/>
        <v>A</v>
      </c>
      <c r="V268" s="142" t="s">
        <v>1651</v>
      </c>
      <c r="W268" s="48">
        <f t="shared" si="39"/>
        <v>3</v>
      </c>
      <c r="X268" s="48">
        <f t="shared" si="40"/>
        <v>3</v>
      </c>
      <c r="Y268" s="5">
        <f t="shared" si="41"/>
        <v>100</v>
      </c>
      <c r="Z268" s="60">
        <f t="shared" si="42"/>
        <v>5</v>
      </c>
      <c r="AB268" s="2"/>
    </row>
    <row r="269" spans="2:28" ht="24.95" customHeight="1">
      <c r="B269" s="48">
        <f>Personal_Development!B270</f>
        <v>0</v>
      </c>
      <c r="C269" s="48">
        <f>Personal_Development!C270</f>
        <v>0</v>
      </c>
      <c r="D269" s="14" t="str">
        <f>Personal_Development!D270</f>
        <v>C13099</v>
      </c>
      <c r="E269" s="11" t="str">
        <f>Personal_Development!E270</f>
        <v>MARIAH BINTI ABU KASIM</v>
      </c>
      <c r="F269" s="12" t="str">
        <f>Personal_Development!F270</f>
        <v>PRODUCTION NO.1 DEPARTMENT</v>
      </c>
      <c r="G269" s="12" t="str">
        <f>Personal_Development!G270</f>
        <v>ASSEMBLY PRODUCTION SECTION (APS)</v>
      </c>
      <c r="H269" s="40" t="str">
        <f>Personal_Development!H270</f>
        <v>OPERATOR 1</v>
      </c>
      <c r="I269" s="41" t="str">
        <f>Personal_Development!I270</f>
        <v>C3 PROD</v>
      </c>
      <c r="J269" s="78" t="str">
        <f>Personal_Development!J270</f>
        <v xml:space="preserve">C3 </v>
      </c>
      <c r="K269" s="56" t="s">
        <v>1192</v>
      </c>
      <c r="L269" s="57" t="str">
        <f t="shared" si="36"/>
        <v>A</v>
      </c>
      <c r="M269" s="142" t="s">
        <v>1653</v>
      </c>
      <c r="N269" s="56" t="s">
        <v>1192</v>
      </c>
      <c r="O269" s="57" t="str">
        <f t="shared" si="37"/>
        <v>A</v>
      </c>
      <c r="P269" s="142" t="s">
        <v>1653</v>
      </c>
      <c r="Q269" s="56"/>
      <c r="R269" s="57" t="str">
        <f t="shared" si="38"/>
        <v>-</v>
      </c>
      <c r="S269" s="102"/>
      <c r="T269" s="56" t="s">
        <v>1192</v>
      </c>
      <c r="U269" s="57" t="str">
        <f t="shared" si="35"/>
        <v>A</v>
      </c>
      <c r="V269" s="142" t="s">
        <v>1653</v>
      </c>
      <c r="W269" s="48">
        <f t="shared" si="39"/>
        <v>3</v>
      </c>
      <c r="X269" s="48">
        <f t="shared" si="40"/>
        <v>3</v>
      </c>
      <c r="Y269" s="5">
        <f t="shared" si="41"/>
        <v>100</v>
      </c>
      <c r="Z269" s="60">
        <f t="shared" si="42"/>
        <v>5</v>
      </c>
      <c r="AB269" s="2"/>
    </row>
    <row r="270" spans="2:28" ht="24.95" customHeight="1">
      <c r="B270" s="48">
        <f>Personal_Development!B271</f>
        <v>0</v>
      </c>
      <c r="C270" s="48">
        <f>Personal_Development!C271</f>
        <v>0</v>
      </c>
      <c r="D270" s="14" t="str">
        <f>Personal_Development!D271</f>
        <v>C13102</v>
      </c>
      <c r="E270" s="11" t="str">
        <f>Personal_Development!E271</f>
        <v>NORSINAR BINTI OTHMAN</v>
      </c>
      <c r="F270" s="12" t="str">
        <f>Personal_Development!F271</f>
        <v>PRODUCTION NO.1 DEPARTMENT</v>
      </c>
      <c r="G270" s="12" t="str">
        <f>Personal_Development!G271</f>
        <v>ASSEMBLY PRODUCTION SECTION (APS)</v>
      </c>
      <c r="H270" s="40" t="str">
        <f>Personal_Development!H271</f>
        <v>OPERATOR 2</v>
      </c>
      <c r="I270" s="41" t="str">
        <f>Personal_Development!I271</f>
        <v>C4 PROD</v>
      </c>
      <c r="J270" s="78" t="str">
        <f>Personal_Development!J271</f>
        <v xml:space="preserve">C4 </v>
      </c>
      <c r="K270" s="56" t="s">
        <v>1192</v>
      </c>
      <c r="L270" s="57" t="str">
        <f t="shared" si="36"/>
        <v>A</v>
      </c>
      <c r="M270" s="145">
        <v>42809</v>
      </c>
      <c r="N270" s="56" t="s">
        <v>1192</v>
      </c>
      <c r="O270" s="57" t="str">
        <f t="shared" si="37"/>
        <v>A</v>
      </c>
      <c r="P270" s="137" t="s">
        <v>1602</v>
      </c>
      <c r="Q270" s="56"/>
      <c r="R270" s="57" t="str">
        <f t="shared" si="38"/>
        <v>-</v>
      </c>
      <c r="S270" s="102"/>
      <c r="T270" s="56" t="s">
        <v>1192</v>
      </c>
      <c r="U270" s="57" t="str">
        <f t="shared" si="35"/>
        <v>A</v>
      </c>
      <c r="V270" s="137" t="s">
        <v>1602</v>
      </c>
      <c r="W270" s="48">
        <f t="shared" si="39"/>
        <v>3</v>
      </c>
      <c r="X270" s="48">
        <f t="shared" si="40"/>
        <v>3</v>
      </c>
      <c r="Y270" s="5">
        <f t="shared" si="41"/>
        <v>100</v>
      </c>
      <c r="Z270" s="60">
        <f t="shared" si="42"/>
        <v>5</v>
      </c>
      <c r="AB270" s="2"/>
    </row>
    <row r="271" spans="2:28" ht="24.95" customHeight="1">
      <c r="B271" s="48">
        <f>Personal_Development!B272</f>
        <v>0</v>
      </c>
      <c r="C271" s="48">
        <f>Personal_Development!C272</f>
        <v>0</v>
      </c>
      <c r="D271" s="14" t="str">
        <f>Personal_Development!D272</f>
        <v>C13105</v>
      </c>
      <c r="E271" s="11" t="str">
        <f>Personal_Development!E272</f>
        <v>ZAILINA BINTI BAKRI</v>
      </c>
      <c r="F271" s="12" t="str">
        <f>Personal_Development!F272</f>
        <v>PRODUCTION NO.1 DEPARTMENT</v>
      </c>
      <c r="G271" s="12" t="str">
        <f>Personal_Development!G272</f>
        <v>ASSEMBLY PRODUCTION SECTION (APS)</v>
      </c>
      <c r="H271" s="40" t="str">
        <f>Personal_Development!H272</f>
        <v>OPERATOR 2</v>
      </c>
      <c r="I271" s="41" t="str">
        <f>Personal_Development!I272</f>
        <v>C4 PROD</v>
      </c>
      <c r="J271" s="78" t="str">
        <f>Personal_Development!J272</f>
        <v xml:space="preserve">C4 </v>
      </c>
      <c r="K271" s="56" t="s">
        <v>1192</v>
      </c>
      <c r="L271" s="57" t="str">
        <f t="shared" si="36"/>
        <v>A</v>
      </c>
      <c r="M271" s="137" t="s">
        <v>1602</v>
      </c>
      <c r="N271" s="56" t="s">
        <v>1192</v>
      </c>
      <c r="O271" s="57" t="str">
        <f t="shared" si="37"/>
        <v>A</v>
      </c>
      <c r="P271" s="142" t="s">
        <v>1653</v>
      </c>
      <c r="Q271" s="56"/>
      <c r="R271" s="57" t="str">
        <f t="shared" si="38"/>
        <v>-</v>
      </c>
      <c r="S271" s="102"/>
      <c r="T271" s="56" t="s">
        <v>1192</v>
      </c>
      <c r="U271" s="57" t="str">
        <f t="shared" si="35"/>
        <v>A</v>
      </c>
      <c r="V271" s="142" t="s">
        <v>1653</v>
      </c>
      <c r="W271" s="48">
        <f t="shared" si="39"/>
        <v>3</v>
      </c>
      <c r="X271" s="48">
        <f t="shared" si="40"/>
        <v>3</v>
      </c>
      <c r="Y271" s="5">
        <f t="shared" si="41"/>
        <v>100</v>
      </c>
      <c r="Z271" s="60">
        <f t="shared" si="42"/>
        <v>5</v>
      </c>
      <c r="AB271" s="2"/>
    </row>
    <row r="272" spans="2:28" ht="24.95" customHeight="1">
      <c r="B272" s="48">
        <f>Personal_Development!B273</f>
        <v>0</v>
      </c>
      <c r="C272" s="48">
        <f>Personal_Development!C273</f>
        <v>0</v>
      </c>
      <c r="D272" s="14" t="str">
        <f>Personal_Development!D273</f>
        <v>C13106</v>
      </c>
      <c r="E272" s="11" t="str">
        <f>Personal_Development!E273</f>
        <v>YUSRIZA BINTI YUB</v>
      </c>
      <c r="F272" s="12" t="str">
        <f>Personal_Development!F273</f>
        <v>PRODUCTION NO.1 DEPARTMENT</v>
      </c>
      <c r="G272" s="12" t="str">
        <f>Personal_Development!G273</f>
        <v>ASSEMBLY PRODUCTION SECTION (APS)</v>
      </c>
      <c r="H272" s="40" t="str">
        <f>Personal_Development!H273</f>
        <v>OPERATOR 2</v>
      </c>
      <c r="I272" s="41" t="str">
        <f>Personal_Development!I273</f>
        <v>C4 PROD</v>
      </c>
      <c r="J272" s="78" t="str">
        <f>Personal_Development!J273</f>
        <v xml:space="preserve">C4 </v>
      </c>
      <c r="K272" s="56" t="s">
        <v>1192</v>
      </c>
      <c r="L272" s="57" t="str">
        <f t="shared" si="36"/>
        <v>A</v>
      </c>
      <c r="M272" s="137" t="s">
        <v>1605</v>
      </c>
      <c r="N272" s="56" t="s">
        <v>1192</v>
      </c>
      <c r="O272" s="57" t="str">
        <f t="shared" si="37"/>
        <v>A</v>
      </c>
      <c r="P272" s="142" t="s">
        <v>1651</v>
      </c>
      <c r="Q272" s="56"/>
      <c r="R272" s="57" t="str">
        <f t="shared" si="38"/>
        <v>-</v>
      </c>
      <c r="S272" s="102"/>
      <c r="T272" s="56" t="s">
        <v>1192</v>
      </c>
      <c r="U272" s="57" t="str">
        <f t="shared" si="35"/>
        <v>A</v>
      </c>
      <c r="V272" s="142" t="s">
        <v>1651</v>
      </c>
      <c r="W272" s="48">
        <f t="shared" si="39"/>
        <v>3</v>
      </c>
      <c r="X272" s="48">
        <f t="shared" si="40"/>
        <v>3</v>
      </c>
      <c r="Y272" s="5">
        <f t="shared" si="41"/>
        <v>100</v>
      </c>
      <c r="Z272" s="60">
        <f t="shared" si="42"/>
        <v>5</v>
      </c>
      <c r="AB272" s="2"/>
    </row>
    <row r="273" spans="2:28" ht="24.95" customHeight="1">
      <c r="B273" s="48">
        <f>Personal_Development!B274</f>
        <v>0</v>
      </c>
      <c r="C273" s="48">
        <f>Personal_Development!C274</f>
        <v>0</v>
      </c>
      <c r="D273" s="14" t="str">
        <f>Personal_Development!D274</f>
        <v>E00189</v>
      </c>
      <c r="E273" s="11" t="str">
        <f>Personal_Development!E274</f>
        <v>MOHD SHAUQI BIN MOHD AKHIR</v>
      </c>
      <c r="F273" s="12" t="str">
        <f>Personal_Development!F274</f>
        <v>QUALITY ASSURANCE DEPARTMENT</v>
      </c>
      <c r="G273" s="12" t="str">
        <f>Personal_Development!G274</f>
        <v>QUALITY PLANNING SECTION (QPS)</v>
      </c>
      <c r="H273" s="40" t="str">
        <f>Personal_Development!H274</f>
        <v>ASSISTANT ENGINEER</v>
      </c>
      <c r="I273" s="41" t="str">
        <f>Personal_Development!I274</f>
        <v>M7</v>
      </c>
      <c r="J273" s="78" t="str">
        <f>Personal_Development!J274</f>
        <v>M7</v>
      </c>
      <c r="K273" s="56" t="s">
        <v>1192</v>
      </c>
      <c r="L273" s="57" t="str">
        <f t="shared" si="36"/>
        <v>A</v>
      </c>
      <c r="M273" s="137" t="s">
        <v>1600</v>
      </c>
      <c r="N273" s="56" t="s">
        <v>1192</v>
      </c>
      <c r="O273" s="57" t="str">
        <f t="shared" si="37"/>
        <v>A</v>
      </c>
      <c r="P273" s="137" t="s">
        <v>1608</v>
      </c>
      <c r="Q273" s="56"/>
      <c r="R273" s="57" t="str">
        <f t="shared" si="38"/>
        <v>-</v>
      </c>
      <c r="S273" s="102"/>
      <c r="T273" s="56" t="s">
        <v>1192</v>
      </c>
      <c r="U273" s="57" t="str">
        <f t="shared" si="35"/>
        <v>A</v>
      </c>
      <c r="V273" s="137" t="s">
        <v>1608</v>
      </c>
      <c r="W273" s="48">
        <f t="shared" si="39"/>
        <v>3</v>
      </c>
      <c r="X273" s="48">
        <f t="shared" si="40"/>
        <v>3</v>
      </c>
      <c r="Y273" s="5">
        <f t="shared" si="41"/>
        <v>100</v>
      </c>
      <c r="Z273" s="60">
        <f t="shared" si="42"/>
        <v>5</v>
      </c>
      <c r="AB273" s="2"/>
    </row>
    <row r="274" spans="2:28" ht="24.95" customHeight="1">
      <c r="B274" s="48">
        <f>Personal_Development!B275</f>
        <v>0</v>
      </c>
      <c r="C274" s="48">
        <f>Personal_Development!C275</f>
        <v>0</v>
      </c>
      <c r="D274" s="14" t="str">
        <f>Personal_Development!D275</f>
        <v>C13119</v>
      </c>
      <c r="E274" s="11" t="str">
        <f>Personal_Development!E275</f>
        <v>HARIRI BIN ABDUL RAZAK</v>
      </c>
      <c r="F274" s="12" t="str">
        <f>Personal_Development!F275</f>
        <v>PRODUCTION NO.1 DEPARTMENT</v>
      </c>
      <c r="G274" s="12" t="str">
        <f>Personal_Development!G275</f>
        <v>ASSEMBLY PRODUCTION SECTION (APS)</v>
      </c>
      <c r="H274" s="40" t="str">
        <f>Personal_Development!H275</f>
        <v>TECHNICIAN</v>
      </c>
      <c r="I274" s="41" t="str">
        <f>Personal_Development!I275</f>
        <v>C2 PROD</v>
      </c>
      <c r="J274" s="78" t="str">
        <f>Personal_Development!J275</f>
        <v xml:space="preserve">C2 </v>
      </c>
      <c r="K274" s="56" t="s">
        <v>1192</v>
      </c>
      <c r="L274" s="57" t="str">
        <f t="shared" si="36"/>
        <v>A</v>
      </c>
      <c r="M274" s="142" t="s">
        <v>1658</v>
      </c>
      <c r="N274" s="56" t="s">
        <v>1192</v>
      </c>
      <c r="O274" s="57" t="str">
        <f t="shared" si="37"/>
        <v>A</v>
      </c>
      <c r="P274" s="137" t="s">
        <v>1603</v>
      </c>
      <c r="Q274" s="56"/>
      <c r="R274" s="57" t="str">
        <f t="shared" si="38"/>
        <v>-</v>
      </c>
      <c r="S274" s="102"/>
      <c r="T274" s="56" t="s">
        <v>1192</v>
      </c>
      <c r="U274" s="57" t="str">
        <f t="shared" si="35"/>
        <v>A</v>
      </c>
      <c r="V274" s="137" t="s">
        <v>1603</v>
      </c>
      <c r="W274" s="48">
        <f t="shared" si="39"/>
        <v>3</v>
      </c>
      <c r="X274" s="48">
        <f t="shared" si="40"/>
        <v>3</v>
      </c>
      <c r="Y274" s="5">
        <f t="shared" si="41"/>
        <v>100</v>
      </c>
      <c r="Z274" s="60">
        <f t="shared" si="42"/>
        <v>5</v>
      </c>
      <c r="AB274" s="2"/>
    </row>
    <row r="275" spans="2:28" ht="24.95" customHeight="1">
      <c r="B275" s="48">
        <f>Personal_Development!B276</f>
        <v>0</v>
      </c>
      <c r="C275" s="48">
        <f>Personal_Development!C276</f>
        <v>0</v>
      </c>
      <c r="D275" s="14" t="str">
        <f>Personal_Development!D276</f>
        <v>C13127</v>
      </c>
      <c r="E275" s="11" t="str">
        <f>Personal_Development!E276</f>
        <v>FARAHWATI BINTI MOHD SALEH</v>
      </c>
      <c r="F275" s="12" t="str">
        <f>Personal_Development!F276</f>
        <v>PRODUCTION NO.1 DEPARTMENT</v>
      </c>
      <c r="G275" s="12" t="str">
        <f>Personal_Development!G276</f>
        <v>ASSEMBLY PRODUCTION SECTION (APS)</v>
      </c>
      <c r="H275" s="40" t="str">
        <f>Personal_Development!H276</f>
        <v>OPERATOR 2</v>
      </c>
      <c r="I275" s="41" t="str">
        <f>Personal_Development!I276</f>
        <v>C4 PROD</v>
      </c>
      <c r="J275" s="78" t="str">
        <f>Personal_Development!J276</f>
        <v xml:space="preserve">C4 </v>
      </c>
      <c r="K275" s="56" t="s">
        <v>1192</v>
      </c>
      <c r="L275" s="57" t="str">
        <f t="shared" si="36"/>
        <v>A</v>
      </c>
      <c r="M275" s="137" t="s">
        <v>1602</v>
      </c>
      <c r="N275" s="56" t="s">
        <v>1192</v>
      </c>
      <c r="O275" s="57" t="str">
        <f t="shared" si="37"/>
        <v>A</v>
      </c>
      <c r="P275" s="137" t="s">
        <v>1607</v>
      </c>
      <c r="Q275" s="56"/>
      <c r="R275" s="57" t="str">
        <f t="shared" si="38"/>
        <v>-</v>
      </c>
      <c r="S275" s="102"/>
      <c r="T275" s="56" t="s">
        <v>1192</v>
      </c>
      <c r="U275" s="57" t="str">
        <f t="shared" si="35"/>
        <v>A</v>
      </c>
      <c r="V275" s="137" t="s">
        <v>1607</v>
      </c>
      <c r="W275" s="48">
        <f t="shared" si="39"/>
        <v>3</v>
      </c>
      <c r="X275" s="48">
        <f t="shared" si="40"/>
        <v>3</v>
      </c>
      <c r="Y275" s="5">
        <f t="shared" si="41"/>
        <v>100</v>
      </c>
      <c r="Z275" s="60">
        <f t="shared" si="42"/>
        <v>5</v>
      </c>
      <c r="AB275" s="2"/>
    </row>
    <row r="276" spans="2:28" ht="24.95" customHeight="1">
      <c r="B276" s="48">
        <f>Personal_Development!B277</f>
        <v>0</v>
      </c>
      <c r="C276" s="48">
        <f>Personal_Development!C277</f>
        <v>0</v>
      </c>
      <c r="D276" s="14" t="str">
        <f>Personal_Development!D277</f>
        <v>C13136</v>
      </c>
      <c r="E276" s="11" t="str">
        <f>Personal_Development!E277</f>
        <v>MOHAMAD FALIK BIN ABU BAKAR</v>
      </c>
      <c r="F276" s="12" t="str">
        <f>Personal_Development!F277</f>
        <v>PRODUCTION NO.1 DEPARTMENT</v>
      </c>
      <c r="G276" s="12" t="str">
        <f>Personal_Development!G277</f>
        <v>ASSEMBLY PRODUCTION SECTION (APS)</v>
      </c>
      <c r="H276" s="40" t="str">
        <f>Personal_Development!H277</f>
        <v>OPERATOR 1</v>
      </c>
      <c r="I276" s="41" t="str">
        <f>Personal_Development!I277</f>
        <v>C3 PROD</v>
      </c>
      <c r="J276" s="78" t="str">
        <f>Personal_Development!J277</f>
        <v xml:space="preserve">C3 </v>
      </c>
      <c r="K276" s="56" t="s">
        <v>1192</v>
      </c>
      <c r="L276" s="57" t="str">
        <f t="shared" si="36"/>
        <v>A</v>
      </c>
      <c r="M276" s="142" t="s">
        <v>1710</v>
      </c>
      <c r="N276" s="56" t="s">
        <v>1192</v>
      </c>
      <c r="O276" s="57" t="str">
        <f t="shared" si="37"/>
        <v>A</v>
      </c>
      <c r="P276" s="145">
        <v>42962</v>
      </c>
      <c r="Q276" s="56" t="s">
        <v>1192</v>
      </c>
      <c r="R276" s="57" t="str">
        <f t="shared" si="38"/>
        <v>A</v>
      </c>
      <c r="S276" s="137" t="s">
        <v>1602</v>
      </c>
      <c r="T276" s="56" t="s">
        <v>1192</v>
      </c>
      <c r="U276" s="57" t="str">
        <f t="shared" si="35"/>
        <v>A</v>
      </c>
      <c r="V276" s="145">
        <v>42962</v>
      </c>
      <c r="W276" s="48">
        <f t="shared" si="39"/>
        <v>4</v>
      </c>
      <c r="X276" s="48">
        <f t="shared" si="40"/>
        <v>4</v>
      </c>
      <c r="Y276" s="5">
        <f t="shared" si="41"/>
        <v>100</v>
      </c>
      <c r="Z276" s="60">
        <f t="shared" si="42"/>
        <v>5</v>
      </c>
      <c r="AB276" s="2"/>
    </row>
    <row r="277" spans="2:28" ht="24.95" customHeight="1">
      <c r="B277" s="48">
        <f>Personal_Development!B278</f>
        <v>0</v>
      </c>
      <c r="C277" s="48">
        <f>Personal_Development!C278</f>
        <v>0</v>
      </c>
      <c r="D277" s="14" t="str">
        <f>Personal_Development!D278</f>
        <v>C13141</v>
      </c>
      <c r="E277" s="11" t="str">
        <f>Personal_Development!E278</f>
        <v>SHAHEERA BINTI MOHD KAWAL</v>
      </c>
      <c r="F277" s="12" t="str">
        <f>Personal_Development!F278</f>
        <v>PRODUCTION NO.1 DEPARTMENT</v>
      </c>
      <c r="G277" s="12" t="str">
        <f>Personal_Development!G278</f>
        <v>ASSEMBLY PRODUCTION SECTION (APS)</v>
      </c>
      <c r="H277" s="40" t="str">
        <f>Personal_Development!H278</f>
        <v>OPERATOR 2</v>
      </c>
      <c r="I277" s="41" t="str">
        <f>Personal_Development!I278</f>
        <v>C4 PROD</v>
      </c>
      <c r="J277" s="78" t="str">
        <f>Personal_Development!J278</f>
        <v xml:space="preserve">C4 </v>
      </c>
      <c r="K277" s="56" t="s">
        <v>1192</v>
      </c>
      <c r="L277" s="57" t="str">
        <f t="shared" si="36"/>
        <v>A</v>
      </c>
      <c r="M277" s="137" t="s">
        <v>1606</v>
      </c>
      <c r="N277" s="56" t="s">
        <v>1192</v>
      </c>
      <c r="O277" s="57" t="str">
        <f t="shared" si="37"/>
        <v>A</v>
      </c>
      <c r="P277" s="145">
        <v>42886</v>
      </c>
      <c r="Q277" s="56" t="s">
        <v>1192</v>
      </c>
      <c r="R277" s="57" t="str">
        <f t="shared" si="38"/>
        <v>A</v>
      </c>
      <c r="S277" s="102" t="s">
        <v>1516</v>
      </c>
      <c r="T277" s="56" t="s">
        <v>1192</v>
      </c>
      <c r="U277" s="57" t="str">
        <f t="shared" si="35"/>
        <v>A</v>
      </c>
      <c r="V277" s="145">
        <v>42886</v>
      </c>
      <c r="W277" s="48">
        <f t="shared" si="39"/>
        <v>4</v>
      </c>
      <c r="X277" s="48">
        <f t="shared" si="40"/>
        <v>4</v>
      </c>
      <c r="Y277" s="5">
        <f t="shared" si="41"/>
        <v>100</v>
      </c>
      <c r="Z277" s="60">
        <f t="shared" si="42"/>
        <v>5</v>
      </c>
      <c r="AB277" s="2"/>
    </row>
    <row r="278" spans="2:28" ht="24.95" customHeight="1">
      <c r="B278" s="48">
        <f>Personal_Development!B279</f>
        <v>0</v>
      </c>
      <c r="C278" s="48">
        <f>Personal_Development!C279</f>
        <v>0</v>
      </c>
      <c r="D278" s="14" t="str">
        <f>Personal_Development!D279</f>
        <v>C13150</v>
      </c>
      <c r="E278" s="11" t="str">
        <f>Personal_Development!E279</f>
        <v>RAFIDAH BINTI ABDUL SHAKOR</v>
      </c>
      <c r="F278" s="12" t="str">
        <f>Personal_Development!F279</f>
        <v>PRODUCTION NO.1 DEPARTMENT</v>
      </c>
      <c r="G278" s="12" t="str">
        <f>Personal_Development!G279</f>
        <v>ASSEMBLY PRODUCTION SECTION (APS)</v>
      </c>
      <c r="H278" s="40" t="str">
        <f>Personal_Development!H279</f>
        <v>OPERATOR 2</v>
      </c>
      <c r="I278" s="41" t="str">
        <f>Personal_Development!I279</f>
        <v>C4 PROD</v>
      </c>
      <c r="J278" s="78" t="str">
        <f>Personal_Development!J279</f>
        <v xml:space="preserve">C4 </v>
      </c>
      <c r="K278" s="56" t="s">
        <v>1192</v>
      </c>
      <c r="L278" s="57" t="str">
        <f t="shared" si="36"/>
        <v>A</v>
      </c>
      <c r="M278" s="137" t="s">
        <v>1605</v>
      </c>
      <c r="N278" s="56" t="s">
        <v>1192</v>
      </c>
      <c r="O278" s="57" t="str">
        <f t="shared" si="37"/>
        <v>A</v>
      </c>
      <c r="P278" s="142" t="s">
        <v>1653</v>
      </c>
      <c r="Q278" s="56" t="s">
        <v>1192</v>
      </c>
      <c r="R278" s="57" t="str">
        <f t="shared" si="38"/>
        <v>A</v>
      </c>
      <c r="S278" s="137" t="s">
        <v>1602</v>
      </c>
      <c r="T278" s="56" t="s">
        <v>1192</v>
      </c>
      <c r="U278" s="57" t="str">
        <f t="shared" si="35"/>
        <v>A</v>
      </c>
      <c r="V278" s="142" t="s">
        <v>1653</v>
      </c>
      <c r="W278" s="48">
        <f t="shared" si="39"/>
        <v>4</v>
      </c>
      <c r="X278" s="48">
        <f t="shared" si="40"/>
        <v>4</v>
      </c>
      <c r="Y278" s="5">
        <f t="shared" si="41"/>
        <v>100</v>
      </c>
      <c r="Z278" s="60">
        <f t="shared" si="42"/>
        <v>5</v>
      </c>
      <c r="AB278" s="2"/>
    </row>
    <row r="279" spans="2:28" ht="24.95" customHeight="1">
      <c r="B279" s="48" t="str">
        <f>Personal_Development!B280</f>
        <v>R</v>
      </c>
      <c r="C279" s="48">
        <f>Personal_Development!C280</f>
        <v>0</v>
      </c>
      <c r="D279" s="14" t="str">
        <f>Personal_Development!D280</f>
        <v>E00174</v>
      </c>
      <c r="E279" s="11" t="str">
        <f>Personal_Development!E280</f>
        <v>AZRI IZZUDDIN BIN MOHD JANTAN</v>
      </c>
      <c r="F279" s="12" t="str">
        <f>Personal_Development!F280</f>
        <v>PRODUCTION NO.1 DEPARTMENT</v>
      </c>
      <c r="G279" s="12" t="str">
        <f>Personal_Development!G280</f>
        <v>ASSEMBLY ENGINEERING SECTION (AES)</v>
      </c>
      <c r="H279" s="40" t="str">
        <f>Personal_Development!H280</f>
        <v>ASST. OFFICER</v>
      </c>
      <c r="I279" s="41" t="str">
        <f>Personal_Development!I280</f>
        <v>M7</v>
      </c>
      <c r="J279" s="78" t="str">
        <f>Personal_Development!J280</f>
        <v>M7</v>
      </c>
      <c r="K279" s="56" t="s">
        <v>1192</v>
      </c>
      <c r="L279" s="57" t="str">
        <f t="shared" si="36"/>
        <v>-</v>
      </c>
      <c r="M279" s="53"/>
      <c r="N279" s="56" t="s">
        <v>1192</v>
      </c>
      <c r="O279" s="57" t="str">
        <f t="shared" si="37"/>
        <v>-</v>
      </c>
      <c r="P279" s="102"/>
      <c r="Q279" s="56" t="s">
        <v>1192</v>
      </c>
      <c r="R279" s="57" t="str">
        <f t="shared" si="38"/>
        <v>A</v>
      </c>
      <c r="S279" s="142" t="s">
        <v>1706</v>
      </c>
      <c r="T279" s="56" t="s">
        <v>1192</v>
      </c>
      <c r="U279" s="57" t="str">
        <f t="shared" si="35"/>
        <v>-</v>
      </c>
      <c r="V279" s="102"/>
      <c r="W279" s="48">
        <f t="shared" si="39"/>
        <v>4</v>
      </c>
      <c r="X279" s="48">
        <f t="shared" si="40"/>
        <v>1</v>
      </c>
      <c r="Y279" s="5">
        <f t="shared" si="41"/>
        <v>25</v>
      </c>
      <c r="Z279" s="60">
        <f t="shared" si="42"/>
        <v>2</v>
      </c>
      <c r="AB279" s="2"/>
    </row>
    <row r="280" spans="2:28" ht="24.95" customHeight="1">
      <c r="B280" s="48">
        <f>Personal_Development!B281</f>
        <v>0</v>
      </c>
      <c r="C280" s="48">
        <f>Personal_Development!C281</f>
        <v>0</v>
      </c>
      <c r="D280" s="14" t="str">
        <f>Personal_Development!D281</f>
        <v>C13159</v>
      </c>
      <c r="E280" s="11" t="str">
        <f>Personal_Development!E281</f>
        <v>SHARIFAH MUDIRAH BINTI ABDUL HADI</v>
      </c>
      <c r="F280" s="12" t="str">
        <f>Personal_Development!F281</f>
        <v>FACTORY OPERATIONS DEPARTMENT</v>
      </c>
      <c r="G280" s="12" t="str">
        <f>Personal_Development!G281</f>
        <v>PRODUCTION PLANNING SECTION (PPS)</v>
      </c>
      <c r="H280" s="40" t="str">
        <f>Personal_Development!H281</f>
        <v>ASSISTANT</v>
      </c>
      <c r="I280" s="41" t="str">
        <f>Personal_Development!I281</f>
        <v>C1 OFFICE</v>
      </c>
      <c r="J280" s="78" t="str">
        <f>Personal_Development!J281</f>
        <v xml:space="preserve">C1 </v>
      </c>
      <c r="K280" s="56" t="s">
        <v>1192</v>
      </c>
      <c r="L280" s="57" t="str">
        <f t="shared" si="36"/>
        <v>A</v>
      </c>
      <c r="M280" s="53">
        <v>42990</v>
      </c>
      <c r="N280" s="56" t="s">
        <v>1192</v>
      </c>
      <c r="O280" s="57" t="str">
        <f t="shared" si="37"/>
        <v>A</v>
      </c>
      <c r="P280" s="142" t="s">
        <v>1708</v>
      </c>
      <c r="Q280" s="56" t="s">
        <v>1192</v>
      </c>
      <c r="R280" s="57" t="str">
        <f t="shared" si="38"/>
        <v>A</v>
      </c>
      <c r="S280" s="142" t="s">
        <v>1706</v>
      </c>
      <c r="T280" s="56" t="s">
        <v>1192</v>
      </c>
      <c r="U280" s="57" t="str">
        <f t="shared" si="35"/>
        <v>A</v>
      </c>
      <c r="V280" s="142" t="s">
        <v>1708</v>
      </c>
      <c r="W280" s="48">
        <f t="shared" si="39"/>
        <v>4</v>
      </c>
      <c r="X280" s="48">
        <f t="shared" si="40"/>
        <v>4</v>
      </c>
      <c r="Y280" s="5">
        <f t="shared" si="41"/>
        <v>100</v>
      </c>
      <c r="Z280" s="60">
        <f t="shared" si="42"/>
        <v>5</v>
      </c>
      <c r="AB280" s="2"/>
    </row>
    <row r="281" spans="2:28" ht="24.95" customHeight="1">
      <c r="B281" s="48">
        <f>Personal_Development!B282</f>
        <v>0</v>
      </c>
      <c r="C281" s="48">
        <f>Personal_Development!C282</f>
        <v>0</v>
      </c>
      <c r="D281" s="14" t="str">
        <f>Personal_Development!D282</f>
        <v>C13169</v>
      </c>
      <c r="E281" s="11" t="str">
        <f>Personal_Development!E282</f>
        <v>HASRUL ISWANDI BIN RUSLAN</v>
      </c>
      <c r="F281" s="12" t="str">
        <f>Personal_Development!F282</f>
        <v>ENGINEERING AND R&amp;D DEPARTMENT</v>
      </c>
      <c r="G281" s="12" t="str">
        <f>Personal_Development!G282</f>
        <v>RD &amp; DESIGN SECTION (RDS)</v>
      </c>
      <c r="H281" s="40" t="str">
        <f>Personal_Development!H282</f>
        <v>ASSISTANT</v>
      </c>
      <c r="I281" s="41" t="str">
        <f>Personal_Development!I282</f>
        <v>C1 OFFICE</v>
      </c>
      <c r="J281" s="78" t="str">
        <f>Personal_Development!J282</f>
        <v xml:space="preserve">C1 </v>
      </c>
      <c r="K281" s="56" t="s">
        <v>1192</v>
      </c>
      <c r="L281" s="57" t="str">
        <f t="shared" si="36"/>
        <v>A</v>
      </c>
      <c r="M281" s="145">
        <v>42921</v>
      </c>
      <c r="N281" s="56" t="s">
        <v>1192</v>
      </c>
      <c r="O281" s="57" t="str">
        <f t="shared" si="37"/>
        <v>A</v>
      </c>
      <c r="P281" s="137" t="s">
        <v>1608</v>
      </c>
      <c r="Q281" s="56" t="s">
        <v>1192</v>
      </c>
      <c r="R281" s="57" t="str">
        <f t="shared" si="38"/>
        <v>A</v>
      </c>
      <c r="S281" s="142" t="s">
        <v>1706</v>
      </c>
      <c r="T281" s="56" t="s">
        <v>1192</v>
      </c>
      <c r="U281" s="57" t="str">
        <f t="shared" si="35"/>
        <v>A</v>
      </c>
      <c r="V281" s="137" t="s">
        <v>1608</v>
      </c>
      <c r="W281" s="48">
        <f t="shared" si="39"/>
        <v>4</v>
      </c>
      <c r="X281" s="48">
        <f t="shared" si="40"/>
        <v>4</v>
      </c>
      <c r="Y281" s="5">
        <f t="shared" si="41"/>
        <v>100</v>
      </c>
      <c r="Z281" s="60">
        <f t="shared" si="42"/>
        <v>5</v>
      </c>
      <c r="AB281" s="2"/>
    </row>
    <row r="282" spans="2:28" ht="24.95" customHeight="1">
      <c r="B282" s="48" t="str">
        <f>Personal_Development!B283</f>
        <v>R</v>
      </c>
      <c r="C282" s="48">
        <f>Personal_Development!C283</f>
        <v>0</v>
      </c>
      <c r="D282" s="14" t="str">
        <f>Personal_Development!D283</f>
        <v>C13170</v>
      </c>
      <c r="E282" s="11" t="str">
        <f>Personal_Development!E283</f>
        <v>MOHD AZRUL BIN AHMAD</v>
      </c>
      <c r="F282" s="12" t="str">
        <f>Personal_Development!F283</f>
        <v>GENERAL AFFAIRS DEPARTMENT</v>
      </c>
      <c r="G282" s="12" t="str">
        <f>Personal_Development!G283</f>
        <v>GENERAL AFFAIRS SECTION (GAS)</v>
      </c>
      <c r="H282" s="40" t="str">
        <f>Personal_Development!H283</f>
        <v>TECHNICIAN</v>
      </c>
      <c r="I282" s="41" t="str">
        <f>Personal_Development!I283</f>
        <v>C2 PROD</v>
      </c>
      <c r="J282" s="78" t="str">
        <f>Personal_Development!J283</f>
        <v xml:space="preserve">C2 </v>
      </c>
      <c r="K282" s="56" t="s">
        <v>1192</v>
      </c>
      <c r="L282" s="57" t="str">
        <f t="shared" si="36"/>
        <v>-</v>
      </c>
      <c r="M282" s="53"/>
      <c r="N282" s="56" t="s">
        <v>1192</v>
      </c>
      <c r="O282" s="57" t="str">
        <f t="shared" si="37"/>
        <v>A</v>
      </c>
      <c r="P282" s="142" t="s">
        <v>1708</v>
      </c>
      <c r="Q282" s="56" t="s">
        <v>1192</v>
      </c>
      <c r="R282" s="57" t="str">
        <f t="shared" si="38"/>
        <v>A</v>
      </c>
      <c r="S282" s="142" t="s">
        <v>1706</v>
      </c>
      <c r="T282" s="56" t="s">
        <v>1192</v>
      </c>
      <c r="U282" s="57" t="str">
        <f t="shared" si="35"/>
        <v>A</v>
      </c>
      <c r="V282" s="142" t="s">
        <v>1708</v>
      </c>
      <c r="W282" s="48">
        <f t="shared" si="39"/>
        <v>4</v>
      </c>
      <c r="X282" s="48">
        <f t="shared" si="40"/>
        <v>3</v>
      </c>
      <c r="Y282" s="5">
        <f t="shared" si="41"/>
        <v>75</v>
      </c>
      <c r="Z282" s="60">
        <f t="shared" si="42"/>
        <v>4</v>
      </c>
      <c r="AB282" s="2"/>
    </row>
    <row r="283" spans="2:28" ht="24.95" customHeight="1">
      <c r="B283" s="48">
        <f>Personal_Development!B284</f>
        <v>0</v>
      </c>
      <c r="C283" s="48">
        <f>Personal_Development!C284</f>
        <v>0</v>
      </c>
      <c r="D283" s="14" t="str">
        <f>Personal_Development!D284</f>
        <v>C13183</v>
      </c>
      <c r="E283" s="11" t="str">
        <f>Personal_Development!E284</f>
        <v>MOHD FERDAUS BIN MUHAMMAD SHAH</v>
      </c>
      <c r="F283" s="12" t="str">
        <f>Personal_Development!F284</f>
        <v>PRODUCTION NO.2 DEPARTMENT</v>
      </c>
      <c r="G283" s="12" t="str">
        <f>Personal_Development!G284</f>
        <v>MOLDING PRODUCTION SECTION (MPS)</v>
      </c>
      <c r="H283" s="40" t="str">
        <f>Personal_Development!H284</f>
        <v>OPERATOR 1</v>
      </c>
      <c r="I283" s="41" t="str">
        <f>Personal_Development!I284</f>
        <v>C3 PROD</v>
      </c>
      <c r="J283" s="78" t="str">
        <f>Personal_Development!J284</f>
        <v xml:space="preserve">C3 </v>
      </c>
      <c r="K283" s="56" t="s">
        <v>1192</v>
      </c>
      <c r="L283" s="57" t="str">
        <f t="shared" si="36"/>
        <v>A</v>
      </c>
      <c r="M283" s="142" t="s">
        <v>1659</v>
      </c>
      <c r="N283" s="56" t="s">
        <v>1192</v>
      </c>
      <c r="O283" s="57" t="str">
        <f t="shared" si="37"/>
        <v>A</v>
      </c>
      <c r="P283" s="102">
        <v>43069</v>
      </c>
      <c r="Q283" s="56" t="s">
        <v>1192</v>
      </c>
      <c r="R283" s="57" t="str">
        <f t="shared" si="38"/>
        <v>A</v>
      </c>
      <c r="S283" s="142" t="s">
        <v>1652</v>
      </c>
      <c r="T283" s="56" t="s">
        <v>1192</v>
      </c>
      <c r="U283" s="57" t="str">
        <f t="shared" si="35"/>
        <v>A</v>
      </c>
      <c r="V283" s="102">
        <v>43069</v>
      </c>
      <c r="W283" s="48">
        <f t="shared" si="39"/>
        <v>4</v>
      </c>
      <c r="X283" s="48">
        <f t="shared" si="40"/>
        <v>4</v>
      </c>
      <c r="Y283" s="5">
        <f t="shared" si="41"/>
        <v>100</v>
      </c>
      <c r="Z283" s="60">
        <f t="shared" si="42"/>
        <v>5</v>
      </c>
      <c r="AB283" s="2"/>
    </row>
    <row r="284" spans="2:28" ht="24.95" customHeight="1">
      <c r="B284" s="48" t="str">
        <f>Personal_Development!B285</f>
        <v>R</v>
      </c>
      <c r="C284" s="48">
        <f>Personal_Development!C285</f>
        <v>0</v>
      </c>
      <c r="D284" s="14" t="str">
        <f>Personal_Development!D285</f>
        <v>C13185</v>
      </c>
      <c r="E284" s="11" t="str">
        <f>Personal_Development!E285</f>
        <v>MOHAMAD HAFIZ BIN A AZMI</v>
      </c>
      <c r="F284" s="12" t="str">
        <f>Personal_Development!F285</f>
        <v>QUALITY ASSURANCE DEPARTMENT</v>
      </c>
      <c r="G284" s="12" t="str">
        <f>Personal_Development!G285</f>
        <v>QUALITY ASSURANCE SECTION (QAS)</v>
      </c>
      <c r="H284" s="40" t="str">
        <f>Personal_Development!H285</f>
        <v>QA INSPECTOR</v>
      </c>
      <c r="I284" s="41" t="str">
        <f>Personal_Development!I285</f>
        <v>C3 PROD</v>
      </c>
      <c r="J284" s="78" t="str">
        <f>Personal_Development!J285</f>
        <v xml:space="preserve">C3 </v>
      </c>
      <c r="K284" s="56" t="s">
        <v>1192</v>
      </c>
      <c r="L284" s="57" t="str">
        <f t="shared" si="36"/>
        <v>-</v>
      </c>
      <c r="M284" s="53"/>
      <c r="N284" s="56" t="s">
        <v>1192</v>
      </c>
      <c r="O284" s="57" t="str">
        <f t="shared" si="37"/>
        <v>-</v>
      </c>
      <c r="P284" s="102"/>
      <c r="Q284" s="56" t="s">
        <v>1192</v>
      </c>
      <c r="R284" s="57" t="str">
        <f t="shared" si="38"/>
        <v>-</v>
      </c>
      <c r="S284" s="102"/>
      <c r="T284" s="56" t="s">
        <v>1192</v>
      </c>
      <c r="U284" s="57" t="str">
        <f t="shared" si="35"/>
        <v>-</v>
      </c>
      <c r="V284" s="102"/>
      <c r="W284" s="48">
        <f t="shared" si="39"/>
        <v>4</v>
      </c>
      <c r="X284" s="48">
        <f t="shared" si="40"/>
        <v>0</v>
      </c>
      <c r="Y284" s="5">
        <f t="shared" si="41"/>
        <v>0</v>
      </c>
      <c r="Z284" s="60">
        <f t="shared" si="42"/>
        <v>1</v>
      </c>
      <c r="AB284" s="2"/>
    </row>
    <row r="285" spans="2:28" ht="24.95" customHeight="1">
      <c r="B285" s="48">
        <f>Personal_Development!B286</f>
        <v>0</v>
      </c>
      <c r="C285" s="48">
        <f>Personal_Development!C286</f>
        <v>0</v>
      </c>
      <c r="D285" s="14" t="str">
        <f>Personal_Development!D286</f>
        <v>C13191</v>
      </c>
      <c r="E285" s="11" t="str">
        <f>Personal_Development!E286</f>
        <v>MOHD FADILI BIN AB JALIL</v>
      </c>
      <c r="F285" s="12" t="str">
        <f>Personal_Development!F286</f>
        <v>PRODUCTION NO.1 DEPARTMENT</v>
      </c>
      <c r="G285" s="12" t="str">
        <f>Personal_Development!G286</f>
        <v>ASSEMBLY PRODUCTION SECTION (APS)</v>
      </c>
      <c r="H285" s="40" t="str">
        <f>Personal_Development!H286</f>
        <v>OPERATOR 2</v>
      </c>
      <c r="I285" s="41" t="str">
        <f>Personal_Development!I286</f>
        <v>C4 PROD</v>
      </c>
      <c r="J285" s="78" t="str">
        <f>Personal_Development!J286</f>
        <v xml:space="preserve">C4 </v>
      </c>
      <c r="K285" s="56" t="s">
        <v>1192</v>
      </c>
      <c r="L285" s="57" t="str">
        <f t="shared" si="36"/>
        <v>A</v>
      </c>
      <c r="M285" s="137" t="s">
        <v>1603</v>
      </c>
      <c r="N285" s="56" t="s">
        <v>1192</v>
      </c>
      <c r="O285" s="57" t="str">
        <f t="shared" si="37"/>
        <v>A</v>
      </c>
      <c r="P285" s="137" t="s">
        <v>1603</v>
      </c>
      <c r="Q285" s="56" t="s">
        <v>1192</v>
      </c>
      <c r="R285" s="57" t="str">
        <f t="shared" si="38"/>
        <v>A</v>
      </c>
      <c r="S285" s="137" t="s">
        <v>1603</v>
      </c>
      <c r="T285" s="56" t="s">
        <v>1192</v>
      </c>
      <c r="U285" s="57" t="str">
        <f t="shared" si="35"/>
        <v>A</v>
      </c>
      <c r="V285" s="137" t="s">
        <v>1603</v>
      </c>
      <c r="W285" s="48">
        <f t="shared" si="39"/>
        <v>4</v>
      </c>
      <c r="X285" s="48">
        <f t="shared" si="40"/>
        <v>4</v>
      </c>
      <c r="Y285" s="5">
        <f t="shared" si="41"/>
        <v>100</v>
      </c>
      <c r="Z285" s="60">
        <f t="shared" si="42"/>
        <v>5</v>
      </c>
      <c r="AB285" s="2"/>
    </row>
    <row r="286" spans="2:28" ht="24.95" customHeight="1">
      <c r="B286" s="48">
        <f>Personal_Development!B287</f>
        <v>0</v>
      </c>
      <c r="C286" s="48">
        <f>Personal_Development!C287</f>
        <v>0</v>
      </c>
      <c r="D286" s="14" t="str">
        <f>Personal_Development!D287</f>
        <v>C13197</v>
      </c>
      <c r="E286" s="11" t="str">
        <f>Personal_Development!E287</f>
        <v>KRISHNAN A/L SONAMUTHU</v>
      </c>
      <c r="F286" s="12" t="str">
        <f>Personal_Development!F287</f>
        <v>PRODUCTION NO.1 DEPARTMENT</v>
      </c>
      <c r="G286" s="12" t="str">
        <f>Personal_Development!G287</f>
        <v>ASSEMBLY PRODUCTION SECTION (APS)</v>
      </c>
      <c r="H286" s="40" t="str">
        <f>Personal_Development!H287</f>
        <v>OPERATOR 2</v>
      </c>
      <c r="I286" s="41" t="str">
        <f>Personal_Development!I287</f>
        <v>C4 PROD</v>
      </c>
      <c r="J286" s="78" t="str">
        <f>Personal_Development!J287</f>
        <v xml:space="preserve">C4 </v>
      </c>
      <c r="K286" s="56" t="s">
        <v>1192</v>
      </c>
      <c r="L286" s="57" t="str">
        <f t="shared" si="36"/>
        <v>A</v>
      </c>
      <c r="M286" s="53">
        <v>42754</v>
      </c>
      <c r="N286" s="56" t="s">
        <v>1192</v>
      </c>
      <c r="O286" s="57" t="str">
        <f t="shared" si="37"/>
        <v>A</v>
      </c>
      <c r="P286" s="137" t="s">
        <v>1603</v>
      </c>
      <c r="Q286" s="56" t="s">
        <v>1192</v>
      </c>
      <c r="R286" s="57" t="str">
        <f t="shared" si="38"/>
        <v>A</v>
      </c>
      <c r="S286" s="102" t="s">
        <v>1516</v>
      </c>
      <c r="T286" s="56" t="s">
        <v>1192</v>
      </c>
      <c r="U286" s="57" t="str">
        <f t="shared" si="35"/>
        <v>A</v>
      </c>
      <c r="V286" s="137" t="s">
        <v>1603</v>
      </c>
      <c r="W286" s="48">
        <f t="shared" si="39"/>
        <v>4</v>
      </c>
      <c r="X286" s="48">
        <f t="shared" si="40"/>
        <v>4</v>
      </c>
      <c r="Y286" s="5">
        <f t="shared" si="41"/>
        <v>100</v>
      </c>
      <c r="Z286" s="60">
        <f t="shared" si="42"/>
        <v>5</v>
      </c>
      <c r="AB286" s="2"/>
    </row>
    <row r="287" spans="2:28" ht="24.95" customHeight="1">
      <c r="B287" s="48">
        <f>Personal_Development!B288</f>
        <v>0</v>
      </c>
      <c r="C287" s="48">
        <f>Personal_Development!C288</f>
        <v>0</v>
      </c>
      <c r="D287" s="14" t="str">
        <f>Personal_Development!D288</f>
        <v>C13200</v>
      </c>
      <c r="E287" s="11" t="str">
        <f>Personal_Development!E288</f>
        <v>JULITA BINTI HAMZAH</v>
      </c>
      <c r="F287" s="12" t="str">
        <f>Personal_Development!F288</f>
        <v>FACTORY OPERATIONS DEPARTMENT</v>
      </c>
      <c r="G287" s="12" t="str">
        <f>Personal_Development!G288</f>
        <v>INVENTORY &amp; SYSYTEM CONTROL SECTION (IVS)</v>
      </c>
      <c r="H287" s="40" t="str">
        <f>Personal_Development!H288</f>
        <v>SENIOR STOREHAND</v>
      </c>
      <c r="I287" s="41" t="str">
        <f>Personal_Development!I288</f>
        <v>C3 PROD</v>
      </c>
      <c r="J287" s="78" t="str">
        <f>Personal_Development!J288</f>
        <v xml:space="preserve">C3 </v>
      </c>
      <c r="K287" s="56" t="s">
        <v>1192</v>
      </c>
      <c r="L287" s="57" t="str">
        <f t="shared" si="36"/>
        <v>A</v>
      </c>
      <c r="M287" s="53">
        <v>43047</v>
      </c>
      <c r="N287" s="56" t="s">
        <v>1192</v>
      </c>
      <c r="O287" s="57" t="str">
        <f t="shared" si="37"/>
        <v>A</v>
      </c>
      <c r="P287" s="142" t="s">
        <v>1653</v>
      </c>
      <c r="Q287" s="56" t="s">
        <v>1192</v>
      </c>
      <c r="R287" s="57" t="str">
        <f t="shared" si="38"/>
        <v>A</v>
      </c>
      <c r="S287" s="102" t="s">
        <v>1516</v>
      </c>
      <c r="T287" s="56" t="s">
        <v>1192</v>
      </c>
      <c r="U287" s="57" t="str">
        <f t="shared" si="35"/>
        <v>A</v>
      </c>
      <c r="V287" s="142" t="s">
        <v>1653</v>
      </c>
      <c r="W287" s="48">
        <f t="shared" si="39"/>
        <v>4</v>
      </c>
      <c r="X287" s="48">
        <f t="shared" si="40"/>
        <v>4</v>
      </c>
      <c r="Y287" s="5">
        <f t="shared" si="41"/>
        <v>100</v>
      </c>
      <c r="Z287" s="60">
        <f t="shared" si="42"/>
        <v>5</v>
      </c>
      <c r="AB287" s="2"/>
    </row>
    <row r="288" spans="2:28" ht="24.95" customHeight="1">
      <c r="B288" s="48">
        <f>Personal_Development!B289</f>
        <v>0</v>
      </c>
      <c r="C288" s="48">
        <f>Personal_Development!C289</f>
        <v>0</v>
      </c>
      <c r="D288" s="14" t="str">
        <f>Personal_Development!D289</f>
        <v>C13201</v>
      </c>
      <c r="E288" s="11" t="str">
        <f>Personal_Development!E289</f>
        <v>KHAIRUL AZWAN BIN MOHD</v>
      </c>
      <c r="F288" s="12" t="str">
        <f>Personal_Development!F289</f>
        <v>FACTORY OPERATIONS DEPARTMENT</v>
      </c>
      <c r="G288" s="12" t="str">
        <f>Personal_Development!G289</f>
        <v>INVENTORY &amp; SYSYTEM CONTROL SECTION (IVS)</v>
      </c>
      <c r="H288" s="40" t="str">
        <f>Personal_Development!H289</f>
        <v>SENIOR STOREHAND</v>
      </c>
      <c r="I288" s="41" t="str">
        <f>Personal_Development!I289</f>
        <v>C3 PROD</v>
      </c>
      <c r="J288" s="78" t="str">
        <f>Personal_Development!J289</f>
        <v xml:space="preserve">C3 </v>
      </c>
      <c r="K288" s="56" t="s">
        <v>1192</v>
      </c>
      <c r="L288" s="57" t="str">
        <f t="shared" si="36"/>
        <v>A</v>
      </c>
      <c r="M288" s="142" t="s">
        <v>1710</v>
      </c>
      <c r="N288" s="56" t="s">
        <v>1192</v>
      </c>
      <c r="O288" s="57" t="str">
        <f t="shared" si="37"/>
        <v>A</v>
      </c>
      <c r="P288" s="142" t="s">
        <v>1651</v>
      </c>
      <c r="Q288" s="56" t="s">
        <v>1192</v>
      </c>
      <c r="R288" s="57" t="str">
        <f t="shared" si="38"/>
        <v>A</v>
      </c>
      <c r="S288" s="102" t="s">
        <v>1516</v>
      </c>
      <c r="T288" s="56" t="s">
        <v>1192</v>
      </c>
      <c r="U288" s="57" t="str">
        <f t="shared" si="35"/>
        <v>A</v>
      </c>
      <c r="V288" s="142" t="s">
        <v>1651</v>
      </c>
      <c r="W288" s="48">
        <f t="shared" si="39"/>
        <v>4</v>
      </c>
      <c r="X288" s="48">
        <f t="shared" si="40"/>
        <v>4</v>
      </c>
      <c r="Y288" s="5">
        <f t="shared" si="41"/>
        <v>100</v>
      </c>
      <c r="Z288" s="60">
        <f t="shared" si="42"/>
        <v>5</v>
      </c>
      <c r="AB288" s="2"/>
    </row>
    <row r="289" spans="2:28" ht="24.95" customHeight="1">
      <c r="B289" s="48">
        <f>Personal_Development!B290</f>
        <v>0</v>
      </c>
      <c r="C289" s="48">
        <f>Personal_Development!C290</f>
        <v>0</v>
      </c>
      <c r="D289" s="14" t="str">
        <f>Personal_Development!D290</f>
        <v>C13202</v>
      </c>
      <c r="E289" s="11" t="str">
        <f>Personal_Development!E290</f>
        <v>MUHAMMAD KHAIRUL NIZAM BIN ALI</v>
      </c>
      <c r="F289" s="12" t="str">
        <f>Personal_Development!F290</f>
        <v>FACTORY OPERATIONS DEPARTMENT</v>
      </c>
      <c r="G289" s="12" t="str">
        <f>Personal_Development!G290</f>
        <v>INVENTORY &amp; SYSYTEM CONTROL SECTION (IVS)</v>
      </c>
      <c r="H289" s="40" t="str">
        <f>Personal_Development!H290</f>
        <v>STOREHAND</v>
      </c>
      <c r="I289" s="41" t="str">
        <f>Personal_Development!I290</f>
        <v>C4 PROD</v>
      </c>
      <c r="J289" s="78" t="str">
        <f>Personal_Development!J290</f>
        <v xml:space="preserve">C4 </v>
      </c>
      <c r="K289" s="56" t="s">
        <v>1192</v>
      </c>
      <c r="L289" s="57" t="str">
        <f t="shared" si="36"/>
        <v>A</v>
      </c>
      <c r="M289" s="171">
        <v>43014</v>
      </c>
      <c r="N289" s="56" t="s">
        <v>1192</v>
      </c>
      <c r="O289" s="57" t="str">
        <f t="shared" si="37"/>
        <v>A</v>
      </c>
      <c r="P289" s="145">
        <v>42886</v>
      </c>
      <c r="Q289" s="56" t="s">
        <v>1192</v>
      </c>
      <c r="R289" s="57" t="str">
        <f t="shared" si="38"/>
        <v>A</v>
      </c>
      <c r="S289" s="137" t="s">
        <v>1602</v>
      </c>
      <c r="T289" s="56" t="s">
        <v>1192</v>
      </c>
      <c r="U289" s="57" t="str">
        <f t="shared" si="35"/>
        <v>A</v>
      </c>
      <c r="V289" s="145">
        <v>42886</v>
      </c>
      <c r="W289" s="48">
        <f t="shared" si="39"/>
        <v>4</v>
      </c>
      <c r="X289" s="48">
        <f t="shared" si="40"/>
        <v>4</v>
      </c>
      <c r="Y289" s="5">
        <f t="shared" si="41"/>
        <v>100</v>
      </c>
      <c r="Z289" s="60">
        <f t="shared" si="42"/>
        <v>5</v>
      </c>
      <c r="AB289" s="2"/>
    </row>
    <row r="290" spans="2:28" ht="24.95" customHeight="1">
      <c r="B290" s="48" t="str">
        <f>Personal_Development!B291</f>
        <v>R</v>
      </c>
      <c r="C290" s="48">
        <f>Personal_Development!C291</f>
        <v>0</v>
      </c>
      <c r="D290" s="14" t="str">
        <f>Personal_Development!D291</f>
        <v>C13203</v>
      </c>
      <c r="E290" s="11" t="str">
        <f>Personal_Development!E291</f>
        <v>MOHD ABADI BIN ABDUL RAZAK</v>
      </c>
      <c r="F290" s="12" t="str">
        <f>Personal_Development!F291</f>
        <v>FACTORY OPERATIONS DEPARTMENT</v>
      </c>
      <c r="G290" s="12" t="str">
        <f>Personal_Development!G291</f>
        <v>INVENTORY &amp; SYSYTEM CONTROL SECTION (IVS)</v>
      </c>
      <c r="H290" s="40" t="str">
        <f>Personal_Development!H291</f>
        <v>STOREHAND</v>
      </c>
      <c r="I290" s="41" t="str">
        <f>Personal_Development!I291</f>
        <v>C4 PROD</v>
      </c>
      <c r="J290" s="78" t="str">
        <f>Personal_Development!J291</f>
        <v xml:space="preserve">C4 </v>
      </c>
      <c r="K290" s="56" t="s">
        <v>1192</v>
      </c>
      <c r="L290" s="57" t="str">
        <f t="shared" si="36"/>
        <v>-</v>
      </c>
      <c r="M290" s="53"/>
      <c r="N290" s="56" t="s">
        <v>1192</v>
      </c>
      <c r="O290" s="57" t="str">
        <f t="shared" si="37"/>
        <v>-</v>
      </c>
      <c r="P290" s="102"/>
      <c r="Q290" s="56" t="s">
        <v>1192</v>
      </c>
      <c r="R290" s="57" t="str">
        <f t="shared" si="38"/>
        <v>-</v>
      </c>
      <c r="S290" s="102"/>
      <c r="T290" s="56" t="s">
        <v>1192</v>
      </c>
      <c r="U290" s="57" t="str">
        <f t="shared" si="35"/>
        <v>-</v>
      </c>
      <c r="V290" s="102"/>
      <c r="W290" s="48">
        <f t="shared" si="39"/>
        <v>4</v>
      </c>
      <c r="X290" s="48">
        <f t="shared" si="40"/>
        <v>0</v>
      </c>
      <c r="Y290" s="5">
        <f t="shared" si="41"/>
        <v>0</v>
      </c>
      <c r="Z290" s="60">
        <f t="shared" si="42"/>
        <v>1</v>
      </c>
      <c r="AB290" s="2"/>
    </row>
    <row r="291" spans="2:28" ht="24.95" customHeight="1">
      <c r="B291" s="48">
        <f>Personal_Development!B292</f>
        <v>0</v>
      </c>
      <c r="C291" s="48">
        <f>Personal_Development!C292</f>
        <v>0</v>
      </c>
      <c r="D291" s="14" t="str">
        <f>Personal_Development!D292</f>
        <v>C13204</v>
      </c>
      <c r="E291" s="11" t="str">
        <f>Personal_Development!E292</f>
        <v>MOHAMAD SHAZRIQ SHUHIR BIN JUWAHER</v>
      </c>
      <c r="F291" s="12" t="str">
        <f>Personal_Development!F292</f>
        <v>PRODUCTION NO.2 DEPARTMENT</v>
      </c>
      <c r="G291" s="12" t="str">
        <f>Personal_Development!G292</f>
        <v>MOLDING PRODUCTION SECTION (MPS)</v>
      </c>
      <c r="H291" s="40" t="str">
        <f>Personal_Development!H292</f>
        <v>STOREHAND</v>
      </c>
      <c r="I291" s="41" t="str">
        <f>Personal_Development!I292</f>
        <v>C4 PROD</v>
      </c>
      <c r="J291" s="78" t="str">
        <f>Personal_Development!J292</f>
        <v xml:space="preserve">C4 </v>
      </c>
      <c r="K291" s="56" t="s">
        <v>1192</v>
      </c>
      <c r="L291" s="57" t="str">
        <f t="shared" si="36"/>
        <v>A</v>
      </c>
      <c r="M291" s="142" t="s">
        <v>1708</v>
      </c>
      <c r="N291" s="56" t="s">
        <v>1192</v>
      </c>
      <c r="O291" s="57" t="str">
        <f t="shared" si="37"/>
        <v>A</v>
      </c>
      <c r="P291" s="145">
        <v>42976</v>
      </c>
      <c r="Q291" s="56" t="s">
        <v>1192</v>
      </c>
      <c r="R291" s="57" t="str">
        <f t="shared" si="38"/>
        <v>A</v>
      </c>
      <c r="S291" s="142" t="s">
        <v>1650</v>
      </c>
      <c r="T291" s="56" t="s">
        <v>1192</v>
      </c>
      <c r="U291" s="57" t="str">
        <f t="shared" si="35"/>
        <v>A</v>
      </c>
      <c r="V291" s="145">
        <v>42976</v>
      </c>
      <c r="W291" s="48">
        <f t="shared" si="39"/>
        <v>4</v>
      </c>
      <c r="X291" s="48">
        <f t="shared" si="40"/>
        <v>4</v>
      </c>
      <c r="Y291" s="5">
        <f t="shared" si="41"/>
        <v>100</v>
      </c>
      <c r="Z291" s="60">
        <f t="shared" si="42"/>
        <v>5</v>
      </c>
      <c r="AB291" s="2"/>
    </row>
    <row r="292" spans="2:28" ht="24.95" customHeight="1">
      <c r="B292" s="48">
        <f>Personal_Development!B293</f>
        <v>0</v>
      </c>
      <c r="C292" s="48">
        <f>Personal_Development!C293</f>
        <v>0</v>
      </c>
      <c r="D292" s="14" t="str">
        <f>Personal_Development!D293</f>
        <v>C13208</v>
      </c>
      <c r="E292" s="11" t="str">
        <f>Personal_Development!E293</f>
        <v>MOHD AINUDDIN BIN WAHID</v>
      </c>
      <c r="F292" s="12" t="str">
        <f>Personal_Development!F293</f>
        <v>FACTORY OPERATIONS DEPARTMENT</v>
      </c>
      <c r="G292" s="12" t="str">
        <f>Personal_Development!G293</f>
        <v>INVENTORY &amp; SYSYTEM CONTROL SECTION (IVS)</v>
      </c>
      <c r="H292" s="40" t="str">
        <f>Personal_Development!H293</f>
        <v>SENIOR STOREHAND</v>
      </c>
      <c r="I292" s="41" t="str">
        <f>Personal_Development!I293</f>
        <v>C3 PROD</v>
      </c>
      <c r="J292" s="78" t="str">
        <f>Personal_Development!J293</f>
        <v xml:space="preserve">C3 </v>
      </c>
      <c r="K292" s="56" t="s">
        <v>1192</v>
      </c>
      <c r="L292" s="57" t="str">
        <f t="shared" si="36"/>
        <v>A</v>
      </c>
      <c r="M292" s="53">
        <v>42985</v>
      </c>
      <c r="N292" s="56" t="s">
        <v>1192</v>
      </c>
      <c r="O292" s="57" t="str">
        <f t="shared" si="37"/>
        <v>A</v>
      </c>
      <c r="P292" s="137" t="s">
        <v>1607</v>
      </c>
      <c r="Q292" s="56" t="s">
        <v>1192</v>
      </c>
      <c r="R292" s="57" t="str">
        <f t="shared" si="38"/>
        <v>A</v>
      </c>
      <c r="S292" s="102" t="s">
        <v>1516</v>
      </c>
      <c r="T292" s="56" t="s">
        <v>1192</v>
      </c>
      <c r="U292" s="57" t="str">
        <f t="shared" si="35"/>
        <v>A</v>
      </c>
      <c r="V292" s="137" t="s">
        <v>1607</v>
      </c>
      <c r="W292" s="48">
        <f t="shared" si="39"/>
        <v>4</v>
      </c>
      <c r="X292" s="48">
        <f t="shared" si="40"/>
        <v>4</v>
      </c>
      <c r="Y292" s="5">
        <f t="shared" si="41"/>
        <v>100</v>
      </c>
      <c r="Z292" s="60">
        <f t="shared" si="42"/>
        <v>5</v>
      </c>
      <c r="AB292" s="2"/>
    </row>
    <row r="293" spans="2:28" ht="24.95" customHeight="1">
      <c r="B293" s="48">
        <f>Personal_Development!B294</f>
        <v>0</v>
      </c>
      <c r="C293" s="48">
        <f>Personal_Development!C294</f>
        <v>0</v>
      </c>
      <c r="D293" s="14" t="str">
        <f>Personal_Development!D294</f>
        <v>C13209</v>
      </c>
      <c r="E293" s="11" t="str">
        <f>Personal_Development!E294</f>
        <v>ASMUNI BIN ALIAS</v>
      </c>
      <c r="F293" s="12" t="str">
        <f>Personal_Development!F294</f>
        <v>FACTORY OPERATIONS DEPARTMENT</v>
      </c>
      <c r="G293" s="12" t="str">
        <f>Personal_Development!G294</f>
        <v>INVENTORY &amp; SYSYTEM CONTROL SECTION (IVS)</v>
      </c>
      <c r="H293" s="40" t="str">
        <f>Personal_Development!H294</f>
        <v>SENIOR STOREKEEPER</v>
      </c>
      <c r="I293" s="41" t="str">
        <f>Personal_Development!I294</f>
        <v>C2 PROD</v>
      </c>
      <c r="J293" s="78" t="str">
        <f>Personal_Development!J294</f>
        <v xml:space="preserve">C2 </v>
      </c>
      <c r="K293" s="56" t="s">
        <v>1192</v>
      </c>
      <c r="L293" s="57" t="str">
        <f t="shared" si="36"/>
        <v>A</v>
      </c>
      <c r="M293" s="145">
        <v>42921</v>
      </c>
      <c r="N293" s="56" t="s">
        <v>1192</v>
      </c>
      <c r="O293" s="57" t="str">
        <f t="shared" si="37"/>
        <v>A</v>
      </c>
      <c r="P293" s="142" t="s">
        <v>1653</v>
      </c>
      <c r="Q293" s="56" t="s">
        <v>1192</v>
      </c>
      <c r="R293" s="57" t="str">
        <f t="shared" si="38"/>
        <v>A</v>
      </c>
      <c r="S293" s="102" t="s">
        <v>1516</v>
      </c>
      <c r="T293" s="56" t="s">
        <v>1192</v>
      </c>
      <c r="U293" s="57" t="str">
        <f t="shared" si="35"/>
        <v>A</v>
      </c>
      <c r="V293" s="142" t="s">
        <v>1653</v>
      </c>
      <c r="W293" s="48">
        <f t="shared" si="39"/>
        <v>4</v>
      </c>
      <c r="X293" s="48">
        <f t="shared" si="40"/>
        <v>4</v>
      </c>
      <c r="Y293" s="5">
        <f t="shared" si="41"/>
        <v>100</v>
      </c>
      <c r="Z293" s="60">
        <f t="shared" si="42"/>
        <v>5</v>
      </c>
      <c r="AB293" s="2"/>
    </row>
    <row r="294" spans="2:28" ht="24.95" customHeight="1">
      <c r="B294" s="48">
        <f>Personal_Development!B295</f>
        <v>0</v>
      </c>
      <c r="C294" s="48">
        <f>Personal_Development!C295</f>
        <v>0</v>
      </c>
      <c r="D294" s="14" t="str">
        <f>Personal_Development!D295</f>
        <v>C13210</v>
      </c>
      <c r="E294" s="11" t="str">
        <f>Personal_Development!E295</f>
        <v>NOR IDARAHAYU BINTI SELAMAT</v>
      </c>
      <c r="F294" s="12" t="str">
        <f>Personal_Development!F295</f>
        <v>PRODUCTION NO.2 DEPARTMENT</v>
      </c>
      <c r="G294" s="12" t="str">
        <f>Personal_Development!G295</f>
        <v>MOLDING PRODUCTION SECTION (MPS)</v>
      </c>
      <c r="H294" s="40" t="str">
        <f>Personal_Development!H295</f>
        <v>OPERATOR 1</v>
      </c>
      <c r="I294" s="41" t="str">
        <f>Personal_Development!I295</f>
        <v>C3 PROD</v>
      </c>
      <c r="J294" s="78" t="str">
        <f>Personal_Development!J295</f>
        <v xml:space="preserve">C3 </v>
      </c>
      <c r="K294" s="56" t="s">
        <v>1192</v>
      </c>
      <c r="L294" s="57" t="str">
        <f t="shared" si="36"/>
        <v>A</v>
      </c>
      <c r="M294" s="142" t="s">
        <v>1708</v>
      </c>
      <c r="N294" s="56" t="s">
        <v>1192</v>
      </c>
      <c r="O294" s="57" t="str">
        <f t="shared" si="37"/>
        <v>A</v>
      </c>
      <c r="P294" s="102">
        <v>43061</v>
      </c>
      <c r="Q294" s="56" t="s">
        <v>1192</v>
      </c>
      <c r="R294" s="57" t="str">
        <f t="shared" si="38"/>
        <v>A</v>
      </c>
      <c r="S294" s="142" t="s">
        <v>1650</v>
      </c>
      <c r="T294" s="56" t="s">
        <v>1192</v>
      </c>
      <c r="U294" s="57" t="str">
        <f t="shared" si="35"/>
        <v>A</v>
      </c>
      <c r="V294" s="102">
        <v>43061</v>
      </c>
      <c r="W294" s="48">
        <f t="shared" si="39"/>
        <v>4</v>
      </c>
      <c r="X294" s="48">
        <f t="shared" si="40"/>
        <v>4</v>
      </c>
      <c r="Y294" s="5">
        <f t="shared" si="41"/>
        <v>100</v>
      </c>
      <c r="Z294" s="60">
        <f t="shared" si="42"/>
        <v>5</v>
      </c>
      <c r="AB294" s="2"/>
    </row>
    <row r="295" spans="2:28" ht="24.95" customHeight="1">
      <c r="B295" s="48">
        <f>Personal_Development!B296</f>
        <v>0</v>
      </c>
      <c r="C295" s="48">
        <f>Personal_Development!C296</f>
        <v>0</v>
      </c>
      <c r="D295" s="14" t="str">
        <f>Personal_Development!D296</f>
        <v>C13211</v>
      </c>
      <c r="E295" s="11" t="str">
        <f>Personal_Development!E296</f>
        <v>ROSLEE BIN BUANG</v>
      </c>
      <c r="F295" s="12" t="str">
        <f>Personal_Development!F296</f>
        <v>PRODUCTION NO.2 DEPARTMENT</v>
      </c>
      <c r="G295" s="12" t="str">
        <f>Personal_Development!G296</f>
        <v>MOLDING PRODUCTION SECTION (MPS)</v>
      </c>
      <c r="H295" s="40" t="str">
        <f>Personal_Development!H296</f>
        <v>ASST. LINE LEADER</v>
      </c>
      <c r="I295" s="41" t="str">
        <f>Personal_Development!I296</f>
        <v>C3 PROD</v>
      </c>
      <c r="J295" s="78" t="str">
        <f>Personal_Development!J296</f>
        <v xml:space="preserve">C3 </v>
      </c>
      <c r="K295" s="56" t="s">
        <v>1192</v>
      </c>
      <c r="L295" s="57" t="str">
        <f t="shared" si="36"/>
        <v>A</v>
      </c>
      <c r="M295" s="137" t="s">
        <v>1601</v>
      </c>
      <c r="N295" s="56" t="s">
        <v>1192</v>
      </c>
      <c r="O295" s="57" t="str">
        <f t="shared" si="37"/>
        <v>A</v>
      </c>
      <c r="P295" s="102">
        <v>43069</v>
      </c>
      <c r="Q295" s="56" t="s">
        <v>1192</v>
      </c>
      <c r="R295" s="57" t="str">
        <f t="shared" si="38"/>
        <v>A</v>
      </c>
      <c r="S295" s="142" t="s">
        <v>1651</v>
      </c>
      <c r="T295" s="56" t="s">
        <v>1192</v>
      </c>
      <c r="U295" s="57" t="str">
        <f t="shared" si="35"/>
        <v>A</v>
      </c>
      <c r="V295" s="102">
        <v>43069</v>
      </c>
      <c r="W295" s="48">
        <f t="shared" si="39"/>
        <v>4</v>
      </c>
      <c r="X295" s="48">
        <f t="shared" si="40"/>
        <v>4</v>
      </c>
      <c r="Y295" s="5">
        <f t="shared" si="41"/>
        <v>100</v>
      </c>
      <c r="Z295" s="60">
        <f t="shared" si="42"/>
        <v>5</v>
      </c>
      <c r="AB295" s="2"/>
    </row>
    <row r="296" spans="2:28" ht="24.95" customHeight="1">
      <c r="B296" s="48">
        <f>Personal_Development!B297</f>
        <v>0</v>
      </c>
      <c r="C296" s="48">
        <f>Personal_Development!C297</f>
        <v>0</v>
      </c>
      <c r="D296" s="14" t="str">
        <f>Personal_Development!D297</f>
        <v>C13217</v>
      </c>
      <c r="E296" s="11" t="str">
        <f>Personal_Development!E297</f>
        <v>SHAIRIFUL AZMAN BIN ABDUL RAHIM</v>
      </c>
      <c r="F296" s="12" t="str">
        <f>Personal_Development!F297</f>
        <v>MD OFFICE</v>
      </c>
      <c r="G296" s="12" t="str">
        <f>Personal_Development!G297</f>
        <v>MD OFFICE</v>
      </c>
      <c r="H296" s="40" t="str">
        <f>Personal_Development!H297</f>
        <v>JAPANESE DRIVER</v>
      </c>
      <c r="I296" s="41" t="str">
        <f>Personal_Development!I297</f>
        <v>D3J JAPANESE DRIVER</v>
      </c>
      <c r="J296" s="78" t="str">
        <f>Personal_Development!J297</f>
        <v>D3J</v>
      </c>
      <c r="K296" s="56" t="s">
        <v>1192</v>
      </c>
      <c r="L296" s="57" t="str">
        <f t="shared" si="36"/>
        <v>A</v>
      </c>
      <c r="M296" s="145">
        <v>42944</v>
      </c>
      <c r="N296" s="56" t="s">
        <v>1192</v>
      </c>
      <c r="O296" s="57" t="str">
        <f t="shared" si="37"/>
        <v>A</v>
      </c>
      <c r="P296" s="142" t="s">
        <v>1655</v>
      </c>
      <c r="Q296" s="56" t="s">
        <v>1192</v>
      </c>
      <c r="R296" s="57" t="str">
        <f t="shared" si="38"/>
        <v>A</v>
      </c>
      <c r="S296" s="142" t="s">
        <v>1706</v>
      </c>
      <c r="T296" s="56" t="s">
        <v>1192</v>
      </c>
      <c r="U296" s="57" t="str">
        <f t="shared" si="35"/>
        <v>A</v>
      </c>
      <c r="V296" s="142" t="s">
        <v>1655</v>
      </c>
      <c r="W296" s="48">
        <f t="shared" si="39"/>
        <v>4</v>
      </c>
      <c r="X296" s="48">
        <f t="shared" si="40"/>
        <v>4</v>
      </c>
      <c r="Y296" s="5">
        <f t="shared" si="41"/>
        <v>100</v>
      </c>
      <c r="Z296" s="60">
        <f t="shared" si="42"/>
        <v>5</v>
      </c>
      <c r="AB296" s="2"/>
    </row>
    <row r="297" spans="2:28" ht="24.95" customHeight="1">
      <c r="B297" s="48">
        <f>Personal_Development!B298</f>
        <v>0</v>
      </c>
      <c r="C297" s="48">
        <f>Personal_Development!C298</f>
        <v>0</v>
      </c>
      <c r="D297" s="14" t="str">
        <f>Personal_Development!D298</f>
        <v>C13218</v>
      </c>
      <c r="E297" s="11" t="str">
        <f>Personal_Development!E298</f>
        <v>MOHD.NIFAIL BIN ALWI</v>
      </c>
      <c r="F297" s="12" t="str">
        <f>Personal_Development!F298</f>
        <v>QUALITY ASSURANCE DEPARTMENT</v>
      </c>
      <c r="G297" s="12" t="str">
        <f>Personal_Development!G298</f>
        <v>QUALITY ASSURANCE SECTION (QAS)</v>
      </c>
      <c r="H297" s="40" t="str">
        <f>Personal_Development!H298</f>
        <v>SUPERVISOR</v>
      </c>
      <c r="I297" s="41" t="str">
        <f>Personal_Development!I298</f>
        <v>C1 PROD</v>
      </c>
      <c r="J297" s="78" t="str">
        <f>Personal_Development!J298</f>
        <v xml:space="preserve">C1 </v>
      </c>
      <c r="K297" s="56" t="s">
        <v>1192</v>
      </c>
      <c r="L297" s="57" t="str">
        <f t="shared" si="36"/>
        <v>A</v>
      </c>
      <c r="M297" s="142" t="s">
        <v>1658</v>
      </c>
      <c r="N297" s="56" t="s">
        <v>1192</v>
      </c>
      <c r="O297" s="57" t="str">
        <f t="shared" si="37"/>
        <v>A</v>
      </c>
      <c r="P297" s="137" t="s">
        <v>1608</v>
      </c>
      <c r="Q297" s="56" t="s">
        <v>1192</v>
      </c>
      <c r="R297" s="57" t="str">
        <f t="shared" si="38"/>
        <v>A</v>
      </c>
      <c r="S297" s="142" t="s">
        <v>1651</v>
      </c>
      <c r="T297" s="56" t="s">
        <v>1192</v>
      </c>
      <c r="U297" s="57" t="str">
        <f t="shared" si="35"/>
        <v>A</v>
      </c>
      <c r="V297" s="137" t="s">
        <v>1608</v>
      </c>
      <c r="W297" s="48">
        <f t="shared" si="39"/>
        <v>4</v>
      </c>
      <c r="X297" s="48">
        <f t="shared" si="40"/>
        <v>4</v>
      </c>
      <c r="Y297" s="5">
        <f t="shared" si="41"/>
        <v>100</v>
      </c>
      <c r="Z297" s="60">
        <f t="shared" si="42"/>
        <v>5</v>
      </c>
      <c r="AB297" s="2"/>
    </row>
    <row r="298" spans="2:28" ht="24.95" customHeight="1">
      <c r="B298" s="48" t="str">
        <f>Personal_Development!B299</f>
        <v>R</v>
      </c>
      <c r="C298" s="48">
        <f>Personal_Development!C299</f>
        <v>0</v>
      </c>
      <c r="D298" s="14" t="str">
        <f>Personal_Development!D299</f>
        <v>C13223</v>
      </c>
      <c r="E298" s="11" t="str">
        <f>Personal_Development!E299</f>
        <v>NOR ASYIKIN BINTI SAPARI</v>
      </c>
      <c r="F298" s="12" t="str">
        <f>Personal_Development!F299</f>
        <v>PRODUCTION NO.1 DEPARTMENT</v>
      </c>
      <c r="G298" s="12" t="str">
        <f>Personal_Development!G299</f>
        <v>ASSEMBLY PRODUCTION SECTION (APS)</v>
      </c>
      <c r="H298" s="40" t="str">
        <f>Personal_Development!H299</f>
        <v>OPERATOR 2</v>
      </c>
      <c r="I298" s="41" t="str">
        <f>Personal_Development!I299</f>
        <v>C4 PROD</v>
      </c>
      <c r="J298" s="78" t="str">
        <f>Personal_Development!J299</f>
        <v xml:space="preserve">C4 </v>
      </c>
      <c r="K298" s="56" t="s">
        <v>1192</v>
      </c>
      <c r="L298" s="57" t="str">
        <f t="shared" si="36"/>
        <v>A</v>
      </c>
      <c r="M298" s="137" t="s">
        <v>1603</v>
      </c>
      <c r="N298" s="56" t="s">
        <v>1192</v>
      </c>
      <c r="O298" s="57" t="str">
        <f t="shared" si="37"/>
        <v>A</v>
      </c>
      <c r="P298" s="137" t="s">
        <v>1603</v>
      </c>
      <c r="Q298" s="56" t="s">
        <v>1192</v>
      </c>
      <c r="R298" s="57" t="str">
        <f t="shared" si="38"/>
        <v>A</v>
      </c>
      <c r="S298" s="137" t="s">
        <v>1603</v>
      </c>
      <c r="T298" s="56" t="s">
        <v>1192</v>
      </c>
      <c r="U298" s="57" t="str">
        <f t="shared" si="35"/>
        <v>A</v>
      </c>
      <c r="V298" s="137" t="s">
        <v>1603</v>
      </c>
      <c r="W298" s="48">
        <f t="shared" si="39"/>
        <v>4</v>
      </c>
      <c r="X298" s="48">
        <f t="shared" si="40"/>
        <v>4</v>
      </c>
      <c r="Y298" s="5">
        <f t="shared" si="41"/>
        <v>100</v>
      </c>
      <c r="Z298" s="60">
        <f t="shared" si="42"/>
        <v>5</v>
      </c>
      <c r="AB298" s="2"/>
    </row>
    <row r="299" spans="2:28" ht="24.95" customHeight="1">
      <c r="B299" s="48">
        <f>Personal_Development!B300</f>
        <v>0</v>
      </c>
      <c r="C299" s="48">
        <f>Personal_Development!C300</f>
        <v>0</v>
      </c>
      <c r="D299" s="14" t="str">
        <f>Personal_Development!D300</f>
        <v>C13224</v>
      </c>
      <c r="E299" s="11" t="str">
        <f>Personal_Development!E300</f>
        <v>MOHAMAD ZAHID BIN ADAM</v>
      </c>
      <c r="F299" s="12" t="str">
        <f>Personal_Development!F300</f>
        <v>FACTORY OPERATIONS DEPARTMENT</v>
      </c>
      <c r="G299" s="12" t="str">
        <f>Personal_Development!G300</f>
        <v>INVENTORY &amp; SYSYTEM CONTROL SECTION (IVS)</v>
      </c>
      <c r="H299" s="40" t="str">
        <f>Personal_Development!H300</f>
        <v>SENIOR STOREHAND</v>
      </c>
      <c r="I299" s="41" t="str">
        <f>Personal_Development!I300</f>
        <v>C3 PROD</v>
      </c>
      <c r="J299" s="78" t="str">
        <f>Personal_Development!J300</f>
        <v xml:space="preserve">C3 </v>
      </c>
      <c r="K299" s="56" t="s">
        <v>1192</v>
      </c>
      <c r="L299" s="57" t="str">
        <f t="shared" si="36"/>
        <v>A</v>
      </c>
      <c r="M299" s="53">
        <v>42985</v>
      </c>
      <c r="N299" s="56" t="s">
        <v>1192</v>
      </c>
      <c r="O299" s="57" t="str">
        <f t="shared" si="37"/>
        <v>A</v>
      </c>
      <c r="P299" s="137" t="s">
        <v>1602</v>
      </c>
      <c r="Q299" s="56" t="s">
        <v>1192</v>
      </c>
      <c r="R299" s="57" t="str">
        <f t="shared" si="38"/>
        <v>A</v>
      </c>
      <c r="S299" s="102" t="s">
        <v>1516</v>
      </c>
      <c r="T299" s="56" t="s">
        <v>1192</v>
      </c>
      <c r="U299" s="57" t="str">
        <f t="shared" si="35"/>
        <v>A</v>
      </c>
      <c r="V299" s="137" t="s">
        <v>1602</v>
      </c>
      <c r="W299" s="48">
        <f t="shared" si="39"/>
        <v>4</v>
      </c>
      <c r="X299" s="48">
        <f t="shared" si="40"/>
        <v>4</v>
      </c>
      <c r="Y299" s="5">
        <f t="shared" si="41"/>
        <v>100</v>
      </c>
      <c r="Z299" s="60">
        <f t="shared" si="42"/>
        <v>5</v>
      </c>
      <c r="AB299" s="2"/>
    </row>
    <row r="300" spans="2:28" ht="24.95" customHeight="1">
      <c r="B300" s="48" t="str">
        <f>Personal_Development!B301</f>
        <v>R</v>
      </c>
      <c r="C300" s="48">
        <f>Personal_Development!C301</f>
        <v>0</v>
      </c>
      <c r="D300" s="14" t="str">
        <f>Personal_Development!D301</f>
        <v>C13226</v>
      </c>
      <c r="E300" s="11" t="str">
        <f>Personal_Development!E301</f>
        <v>MOHD RADZI BIN MOHD DRUS</v>
      </c>
      <c r="F300" s="12" t="str">
        <f>Personal_Development!F301</f>
        <v>PRODUCTION NO.2 DEPARTMENT</v>
      </c>
      <c r="G300" s="12" t="str">
        <f>Personal_Development!G301</f>
        <v>MOLDING PRODUCTION SECTION (MPS)</v>
      </c>
      <c r="H300" s="40" t="str">
        <f>Personal_Development!H301</f>
        <v>SENIOR STOREHAND</v>
      </c>
      <c r="I300" s="41" t="str">
        <f>Personal_Development!I301</f>
        <v>C3 PROD</v>
      </c>
      <c r="J300" s="78" t="str">
        <f>Personal_Development!J301</f>
        <v xml:space="preserve">C3 </v>
      </c>
      <c r="K300" s="56" t="s">
        <v>1192</v>
      </c>
      <c r="L300" s="57" t="str">
        <f t="shared" si="36"/>
        <v>-</v>
      </c>
      <c r="M300" s="53"/>
      <c r="N300" s="56" t="s">
        <v>1192</v>
      </c>
      <c r="O300" s="57" t="str">
        <f t="shared" si="37"/>
        <v>-</v>
      </c>
      <c r="P300" s="102"/>
      <c r="Q300" s="56" t="s">
        <v>1192</v>
      </c>
      <c r="R300" s="57" t="str">
        <f t="shared" si="38"/>
        <v>-</v>
      </c>
      <c r="S300" s="102"/>
      <c r="T300" s="56" t="s">
        <v>1192</v>
      </c>
      <c r="U300" s="57" t="str">
        <f t="shared" si="35"/>
        <v>-</v>
      </c>
      <c r="V300" s="102"/>
      <c r="W300" s="48">
        <f t="shared" si="39"/>
        <v>4</v>
      </c>
      <c r="X300" s="48">
        <f t="shared" si="40"/>
        <v>0</v>
      </c>
      <c r="Y300" s="5">
        <f t="shared" si="41"/>
        <v>0</v>
      </c>
      <c r="Z300" s="60">
        <f t="shared" si="42"/>
        <v>1</v>
      </c>
      <c r="AB300" s="2"/>
    </row>
    <row r="301" spans="2:28" ht="24.95" customHeight="1">
      <c r="B301" s="48">
        <f>Personal_Development!B302</f>
        <v>0</v>
      </c>
      <c r="C301" s="48">
        <f>Personal_Development!C302</f>
        <v>0</v>
      </c>
      <c r="D301" s="14" t="str">
        <f>Personal_Development!D302</f>
        <v>C13240</v>
      </c>
      <c r="E301" s="11" t="str">
        <f>Personal_Development!E302</f>
        <v>HUSNA ATHIRAH BINTI MAZLAN</v>
      </c>
      <c r="F301" s="12" t="str">
        <f>Personal_Development!F302</f>
        <v>QUALITY ASSURANCE DEPARTMENT</v>
      </c>
      <c r="G301" s="12" t="str">
        <f>Personal_Development!G302</f>
        <v>QUALITY ASSURANCE SECTION (QAS)</v>
      </c>
      <c r="H301" s="40" t="str">
        <f>Personal_Development!H302</f>
        <v>SENIOR QC CHECKER</v>
      </c>
      <c r="I301" s="41" t="str">
        <f>Personal_Development!I302</f>
        <v>C2 PROD</v>
      </c>
      <c r="J301" s="78" t="str">
        <f>Personal_Development!J302</f>
        <v xml:space="preserve">C2 </v>
      </c>
      <c r="K301" s="56" t="s">
        <v>1192</v>
      </c>
      <c r="L301" s="57" t="str">
        <f t="shared" si="36"/>
        <v>A</v>
      </c>
      <c r="M301" s="145">
        <v>42969</v>
      </c>
      <c r="N301" s="56" t="s">
        <v>1192</v>
      </c>
      <c r="O301" s="57" t="str">
        <f t="shared" si="37"/>
        <v>A</v>
      </c>
      <c r="P301" s="137" t="s">
        <v>1603</v>
      </c>
      <c r="Q301" s="56" t="s">
        <v>1192</v>
      </c>
      <c r="R301" s="57" t="str">
        <f t="shared" si="38"/>
        <v>A</v>
      </c>
      <c r="S301" s="102" t="s">
        <v>1516</v>
      </c>
      <c r="T301" s="56" t="s">
        <v>1192</v>
      </c>
      <c r="U301" s="57" t="str">
        <f t="shared" si="35"/>
        <v>A</v>
      </c>
      <c r="V301" s="137" t="s">
        <v>1603</v>
      </c>
      <c r="W301" s="48">
        <f t="shared" si="39"/>
        <v>4</v>
      </c>
      <c r="X301" s="48">
        <f t="shared" si="40"/>
        <v>4</v>
      </c>
      <c r="Y301" s="5">
        <f t="shared" si="41"/>
        <v>100</v>
      </c>
      <c r="Z301" s="60">
        <f t="shared" si="42"/>
        <v>5</v>
      </c>
      <c r="AB301" s="2"/>
    </row>
    <row r="302" spans="2:28" ht="24.95" customHeight="1">
      <c r="B302" s="48">
        <f>Personal_Development!B303</f>
        <v>0</v>
      </c>
      <c r="C302" s="48">
        <f>Personal_Development!C303</f>
        <v>0</v>
      </c>
      <c r="D302" s="14" t="str">
        <f>Personal_Development!D303</f>
        <v>C13241</v>
      </c>
      <c r="E302" s="11" t="str">
        <f>Personal_Development!E303</f>
        <v>ROSSHAFIAH BTE MOHD ALI HANAFIAH</v>
      </c>
      <c r="F302" s="12" t="str">
        <f>Personal_Development!F303</f>
        <v>FACTORY OPERATIONS DEPARTMENT</v>
      </c>
      <c r="G302" s="12" t="str">
        <f>Personal_Development!G303</f>
        <v>FINANCE &amp; ACCOUNTING SECTION (FAS)</v>
      </c>
      <c r="H302" s="40" t="str">
        <f>Personal_Development!H303</f>
        <v>ASSISTANT</v>
      </c>
      <c r="I302" s="41" t="str">
        <f>Personal_Development!I303</f>
        <v>C1 OFFICE</v>
      </c>
      <c r="J302" s="78" t="str">
        <f>Personal_Development!J303</f>
        <v xml:space="preserve">C1 </v>
      </c>
      <c r="K302" s="56" t="s">
        <v>1192</v>
      </c>
      <c r="L302" s="57" t="str">
        <f t="shared" si="36"/>
        <v>A</v>
      </c>
      <c r="M302" s="137" t="s">
        <v>1604</v>
      </c>
      <c r="N302" s="56" t="s">
        <v>1192</v>
      </c>
      <c r="O302" s="57" t="str">
        <f t="shared" si="37"/>
        <v>A</v>
      </c>
      <c r="P302" s="137" t="s">
        <v>1607</v>
      </c>
      <c r="Q302" s="56" t="s">
        <v>1192</v>
      </c>
      <c r="R302" s="57" t="str">
        <f t="shared" si="38"/>
        <v>A</v>
      </c>
      <c r="S302" s="142" t="s">
        <v>1706</v>
      </c>
      <c r="T302" s="56" t="s">
        <v>1192</v>
      </c>
      <c r="U302" s="57" t="str">
        <f t="shared" si="35"/>
        <v>A</v>
      </c>
      <c r="V302" s="137" t="s">
        <v>1607</v>
      </c>
      <c r="W302" s="48">
        <f t="shared" si="39"/>
        <v>4</v>
      </c>
      <c r="X302" s="48">
        <f t="shared" si="40"/>
        <v>4</v>
      </c>
      <c r="Y302" s="5">
        <f t="shared" si="41"/>
        <v>100</v>
      </c>
      <c r="Z302" s="60">
        <f t="shared" si="42"/>
        <v>5</v>
      </c>
      <c r="AB302" s="2"/>
    </row>
    <row r="303" spans="2:28" ht="24.95" customHeight="1">
      <c r="B303" s="48">
        <f>Personal_Development!B304</f>
        <v>0</v>
      </c>
      <c r="C303" s="48">
        <f>Personal_Development!C304</f>
        <v>0</v>
      </c>
      <c r="D303" s="14" t="str">
        <f>Personal_Development!D304</f>
        <v>C13243</v>
      </c>
      <c r="E303" s="11" t="str">
        <f>Personal_Development!E304</f>
        <v>MOHAMAD FIRDAUS BIN ABDUL RAFAR</v>
      </c>
      <c r="F303" s="12" t="str">
        <f>Personal_Development!F304</f>
        <v>PRODUCTION NO.2 DEPARTMENT</v>
      </c>
      <c r="G303" s="12" t="str">
        <f>Personal_Development!G304</f>
        <v>MOLDING PRODUCTION SECTION (MPS)</v>
      </c>
      <c r="H303" s="40" t="str">
        <f>Personal_Development!H304</f>
        <v>ASST. LINE LEADER</v>
      </c>
      <c r="I303" s="41" t="str">
        <f>Personal_Development!I304</f>
        <v>C3 PROD</v>
      </c>
      <c r="J303" s="78" t="str">
        <f>Personal_Development!J304</f>
        <v xml:space="preserve">C3 </v>
      </c>
      <c r="K303" s="56" t="s">
        <v>1192</v>
      </c>
      <c r="L303" s="57" t="str">
        <f t="shared" si="36"/>
        <v>A</v>
      </c>
      <c r="M303" s="137" t="s">
        <v>1601</v>
      </c>
      <c r="N303" s="56" t="s">
        <v>1192</v>
      </c>
      <c r="O303" s="57" t="str">
        <f t="shared" si="37"/>
        <v>A</v>
      </c>
      <c r="P303" s="102">
        <v>43087</v>
      </c>
      <c r="Q303" s="56" t="s">
        <v>1192</v>
      </c>
      <c r="R303" s="57" t="str">
        <f t="shared" si="38"/>
        <v>A</v>
      </c>
      <c r="S303" s="142" t="s">
        <v>1651</v>
      </c>
      <c r="T303" s="56" t="s">
        <v>1192</v>
      </c>
      <c r="U303" s="57" t="str">
        <f t="shared" si="35"/>
        <v>A</v>
      </c>
      <c r="V303" s="102">
        <v>43087</v>
      </c>
      <c r="W303" s="48">
        <f t="shared" si="39"/>
        <v>4</v>
      </c>
      <c r="X303" s="48">
        <f t="shared" si="40"/>
        <v>4</v>
      </c>
      <c r="Y303" s="5">
        <f t="shared" si="41"/>
        <v>100</v>
      </c>
      <c r="Z303" s="60">
        <f t="shared" si="42"/>
        <v>5</v>
      </c>
      <c r="AB303" s="2"/>
    </row>
    <row r="304" spans="2:28" ht="24.95" customHeight="1">
      <c r="B304" s="48">
        <f>Personal_Development!B305</f>
        <v>0</v>
      </c>
      <c r="C304" s="48">
        <f>Personal_Development!C305</f>
        <v>0</v>
      </c>
      <c r="D304" s="14" t="str">
        <f>Personal_Development!D305</f>
        <v>C13244</v>
      </c>
      <c r="E304" s="11" t="str">
        <f>Personal_Development!E305</f>
        <v>MOHD AZMEER AZIRUL BIN MOHD ARIF</v>
      </c>
      <c r="F304" s="12" t="str">
        <f>Personal_Development!F305</f>
        <v>PRODUCTION NO.2 DEPARTMENT</v>
      </c>
      <c r="G304" s="12" t="str">
        <f>Personal_Development!G305</f>
        <v>MOLDING PRODUCTION SECTION (MPS)</v>
      </c>
      <c r="H304" s="40" t="str">
        <f>Personal_Development!H305</f>
        <v>SENIOR STOREHAND</v>
      </c>
      <c r="I304" s="41" t="str">
        <f>Personal_Development!I305</f>
        <v>C3 PROD</v>
      </c>
      <c r="J304" s="78" t="str">
        <f>Personal_Development!J305</f>
        <v xml:space="preserve">C3 </v>
      </c>
      <c r="K304" s="56" t="s">
        <v>1192</v>
      </c>
      <c r="L304" s="57" t="str">
        <f t="shared" si="36"/>
        <v>A</v>
      </c>
      <c r="M304" s="145">
        <v>42863</v>
      </c>
      <c r="N304" s="56" t="s">
        <v>1192</v>
      </c>
      <c r="O304" s="57" t="str">
        <f t="shared" si="37"/>
        <v>A</v>
      </c>
      <c r="P304" s="145">
        <v>42956</v>
      </c>
      <c r="Q304" s="56" t="s">
        <v>1192</v>
      </c>
      <c r="R304" s="57" t="str">
        <f t="shared" si="38"/>
        <v>A</v>
      </c>
      <c r="S304" s="142" t="s">
        <v>1652</v>
      </c>
      <c r="T304" s="56" t="s">
        <v>1192</v>
      </c>
      <c r="U304" s="57" t="str">
        <f t="shared" si="35"/>
        <v>A</v>
      </c>
      <c r="V304" s="145">
        <v>42956</v>
      </c>
      <c r="W304" s="48">
        <f t="shared" si="39"/>
        <v>4</v>
      </c>
      <c r="X304" s="48">
        <f t="shared" si="40"/>
        <v>4</v>
      </c>
      <c r="Y304" s="5">
        <f t="shared" si="41"/>
        <v>100</v>
      </c>
      <c r="Z304" s="60">
        <f t="shared" si="42"/>
        <v>5</v>
      </c>
      <c r="AB304" s="2"/>
    </row>
    <row r="305" spans="2:28" ht="24.95" customHeight="1">
      <c r="B305" s="48">
        <f>Personal_Development!B306</f>
        <v>0</v>
      </c>
      <c r="C305" s="48">
        <f>Personal_Development!C306</f>
        <v>0</v>
      </c>
      <c r="D305" s="14" t="str">
        <f>Personal_Development!D306</f>
        <v>C13245</v>
      </c>
      <c r="E305" s="11" t="str">
        <f>Personal_Development!E306</f>
        <v>MOHD AMEER AMIRUL BIN MOHD ARIF</v>
      </c>
      <c r="F305" s="12" t="str">
        <f>Personal_Development!F306</f>
        <v>PRODUCTION NO.2 DEPARTMENT</v>
      </c>
      <c r="G305" s="12" t="str">
        <f>Personal_Development!G306</f>
        <v>MOLDING PRODUCTION SECTION (MPS)</v>
      </c>
      <c r="H305" s="40" t="str">
        <f>Personal_Development!H306</f>
        <v>TECHNICIAN C3</v>
      </c>
      <c r="I305" s="41" t="str">
        <f>Personal_Development!I306</f>
        <v>C3 PROD</v>
      </c>
      <c r="J305" s="78" t="str">
        <f>Personal_Development!J306</f>
        <v xml:space="preserve">C3 </v>
      </c>
      <c r="K305" s="56" t="s">
        <v>1192</v>
      </c>
      <c r="L305" s="57" t="str">
        <f t="shared" si="36"/>
        <v>A</v>
      </c>
      <c r="M305" s="145">
        <v>42923</v>
      </c>
      <c r="N305" s="56" t="s">
        <v>1192</v>
      </c>
      <c r="O305" s="57" t="str">
        <f t="shared" si="37"/>
        <v>A</v>
      </c>
      <c r="P305" s="145">
        <v>42976</v>
      </c>
      <c r="Q305" s="56" t="s">
        <v>1192</v>
      </c>
      <c r="R305" s="57" t="str">
        <f t="shared" si="38"/>
        <v>A</v>
      </c>
      <c r="S305" s="142" t="s">
        <v>1652</v>
      </c>
      <c r="T305" s="56" t="s">
        <v>1192</v>
      </c>
      <c r="U305" s="57" t="str">
        <f t="shared" si="35"/>
        <v>A</v>
      </c>
      <c r="V305" s="145">
        <v>42976</v>
      </c>
      <c r="W305" s="48">
        <f t="shared" si="39"/>
        <v>4</v>
      </c>
      <c r="X305" s="48">
        <f t="shared" si="40"/>
        <v>4</v>
      </c>
      <c r="Y305" s="5">
        <f t="shared" si="41"/>
        <v>100</v>
      </c>
      <c r="Z305" s="60">
        <f t="shared" si="42"/>
        <v>5</v>
      </c>
      <c r="AB305" s="2"/>
    </row>
    <row r="306" spans="2:28" ht="24.95" customHeight="1">
      <c r="B306" s="48">
        <f>Personal_Development!B307</f>
        <v>0</v>
      </c>
      <c r="C306" s="48">
        <f>Personal_Development!C307</f>
        <v>0</v>
      </c>
      <c r="D306" s="14" t="str">
        <f>Personal_Development!D307</f>
        <v>C13250</v>
      </c>
      <c r="E306" s="11" t="str">
        <f>Personal_Development!E307</f>
        <v>NOR NATIQAH BINTI MOHAMAD</v>
      </c>
      <c r="F306" s="12" t="str">
        <f>Personal_Development!F307</f>
        <v>FACTORY OPERATIONS DEPARTMENT</v>
      </c>
      <c r="G306" s="12" t="str">
        <f>Personal_Development!G307</f>
        <v>PRODUCTION PLANNING SECTION (PPS)</v>
      </c>
      <c r="H306" s="40" t="str">
        <f>Personal_Development!H307</f>
        <v>CLERK 1</v>
      </c>
      <c r="I306" s="41" t="str">
        <f>Personal_Development!I307</f>
        <v>C2 OFFICE</v>
      </c>
      <c r="J306" s="78" t="str">
        <f>Personal_Development!J307</f>
        <v xml:space="preserve">C2 </v>
      </c>
      <c r="K306" s="56" t="s">
        <v>1192</v>
      </c>
      <c r="L306" s="57" t="str">
        <f t="shared" si="36"/>
        <v>A</v>
      </c>
      <c r="M306" s="53">
        <v>43047</v>
      </c>
      <c r="N306" s="56" t="s">
        <v>1192</v>
      </c>
      <c r="O306" s="57" t="str">
        <f t="shared" si="37"/>
        <v>A</v>
      </c>
      <c r="P306" s="145">
        <v>42935</v>
      </c>
      <c r="Q306" s="56" t="s">
        <v>1192</v>
      </c>
      <c r="R306" s="57" t="str">
        <f t="shared" si="38"/>
        <v>A</v>
      </c>
      <c r="S306" s="167">
        <v>43019</v>
      </c>
      <c r="T306" s="56" t="s">
        <v>1192</v>
      </c>
      <c r="U306" s="57" t="str">
        <f t="shared" si="35"/>
        <v>A</v>
      </c>
      <c r="V306" s="145">
        <v>42935</v>
      </c>
      <c r="W306" s="48">
        <f t="shared" si="39"/>
        <v>4</v>
      </c>
      <c r="X306" s="48">
        <f t="shared" si="40"/>
        <v>4</v>
      </c>
      <c r="Y306" s="5">
        <f t="shared" si="41"/>
        <v>100</v>
      </c>
      <c r="Z306" s="60">
        <f t="shared" si="42"/>
        <v>5</v>
      </c>
      <c r="AB306" s="2"/>
    </row>
    <row r="307" spans="2:28" ht="24.95" customHeight="1">
      <c r="B307" s="48">
        <f>Personal_Development!B308</f>
        <v>0</v>
      </c>
      <c r="C307" s="48">
        <f>Personal_Development!C308</f>
        <v>0</v>
      </c>
      <c r="D307" s="14" t="str">
        <f>Personal_Development!D308</f>
        <v>C13252</v>
      </c>
      <c r="E307" s="11" t="str">
        <f>Personal_Development!E308</f>
        <v>ERNIE SURAYA BINTI SUBARI</v>
      </c>
      <c r="F307" s="12" t="str">
        <f>Personal_Development!F308</f>
        <v>PRODUCTION NO.2 DEPARTMENT</v>
      </c>
      <c r="G307" s="12" t="str">
        <f>Personal_Development!G308</f>
        <v>MOLDING PRODUCTION SECTION (MPS)</v>
      </c>
      <c r="H307" s="40" t="str">
        <f>Personal_Development!H308</f>
        <v>QC CHECKER</v>
      </c>
      <c r="I307" s="41" t="str">
        <f>Personal_Development!I308</f>
        <v>C3 PROD</v>
      </c>
      <c r="J307" s="78" t="str">
        <f>Personal_Development!J308</f>
        <v xml:space="preserve">C3 </v>
      </c>
      <c r="K307" s="56" t="s">
        <v>1192</v>
      </c>
      <c r="L307" s="57" t="str">
        <f t="shared" si="36"/>
        <v>A</v>
      </c>
      <c r="M307" s="137" t="s">
        <v>1601</v>
      </c>
      <c r="N307" s="56" t="s">
        <v>1192</v>
      </c>
      <c r="O307" s="57" t="str">
        <f t="shared" si="37"/>
        <v>A</v>
      </c>
      <c r="P307" s="102">
        <v>43061</v>
      </c>
      <c r="Q307" s="56" t="s">
        <v>1192</v>
      </c>
      <c r="R307" s="57" t="str">
        <f t="shared" si="38"/>
        <v>A</v>
      </c>
      <c r="S307" s="142" t="s">
        <v>1651</v>
      </c>
      <c r="T307" s="56" t="s">
        <v>1192</v>
      </c>
      <c r="U307" s="57" t="str">
        <f t="shared" si="35"/>
        <v>A</v>
      </c>
      <c r="V307" s="102">
        <v>43061</v>
      </c>
      <c r="W307" s="48">
        <f t="shared" si="39"/>
        <v>4</v>
      </c>
      <c r="X307" s="48">
        <f t="shared" si="40"/>
        <v>4</v>
      </c>
      <c r="Y307" s="5">
        <f t="shared" si="41"/>
        <v>100</v>
      </c>
      <c r="Z307" s="60">
        <f t="shared" si="42"/>
        <v>5</v>
      </c>
      <c r="AB307" s="2"/>
    </row>
    <row r="308" spans="2:28" ht="24.95" customHeight="1">
      <c r="B308" s="48">
        <f>Personal_Development!B309</f>
        <v>0</v>
      </c>
      <c r="C308" s="48">
        <f>Personal_Development!C309</f>
        <v>0</v>
      </c>
      <c r="D308" s="14" t="str">
        <f>Personal_Development!D309</f>
        <v>C13254</v>
      </c>
      <c r="E308" s="11" t="str">
        <f>Personal_Development!E309</f>
        <v>MUHAMMAD FARIQ BIN MOHD NAZARUDIN</v>
      </c>
      <c r="F308" s="12" t="str">
        <f>Personal_Development!F309</f>
        <v>FACTORY OPERATIONS DEPARTMENT</v>
      </c>
      <c r="G308" s="12" t="str">
        <f>Personal_Development!G309</f>
        <v>INVENTORY &amp; SYSYTEM CONTROL SECTION (IVS)</v>
      </c>
      <c r="H308" s="40" t="str">
        <f>Personal_Development!H309</f>
        <v>SENIOR STOREHAND</v>
      </c>
      <c r="I308" s="41" t="str">
        <f>Personal_Development!I309</f>
        <v>C3 PROD</v>
      </c>
      <c r="J308" s="78" t="str">
        <f>Personal_Development!J309</f>
        <v xml:space="preserve">C3 </v>
      </c>
      <c r="K308" s="56" t="s">
        <v>1192</v>
      </c>
      <c r="L308" s="57" t="str">
        <f t="shared" si="36"/>
        <v>A</v>
      </c>
      <c r="M308" s="53">
        <v>42985</v>
      </c>
      <c r="N308" s="56" t="s">
        <v>1192</v>
      </c>
      <c r="O308" s="57" t="str">
        <f t="shared" si="37"/>
        <v>A</v>
      </c>
      <c r="P308" s="145">
        <v>42886</v>
      </c>
      <c r="Q308" s="56" t="s">
        <v>1192</v>
      </c>
      <c r="R308" s="57" t="str">
        <f t="shared" si="38"/>
        <v>A</v>
      </c>
      <c r="S308" s="137" t="s">
        <v>1602</v>
      </c>
      <c r="T308" s="56" t="s">
        <v>1192</v>
      </c>
      <c r="U308" s="57" t="str">
        <f t="shared" si="35"/>
        <v>A</v>
      </c>
      <c r="V308" s="145">
        <v>42886</v>
      </c>
      <c r="W308" s="48">
        <f t="shared" si="39"/>
        <v>4</v>
      </c>
      <c r="X308" s="48">
        <f t="shared" si="40"/>
        <v>4</v>
      </c>
      <c r="Y308" s="5">
        <f t="shared" si="41"/>
        <v>100</v>
      </c>
      <c r="Z308" s="60">
        <f t="shared" si="42"/>
        <v>5</v>
      </c>
      <c r="AB308" s="2"/>
    </row>
    <row r="309" spans="2:28" ht="24.95" customHeight="1">
      <c r="B309" s="48">
        <f>Personal_Development!B310</f>
        <v>0</v>
      </c>
      <c r="C309" s="48">
        <f>Personal_Development!C310</f>
        <v>0</v>
      </c>
      <c r="D309" s="14" t="str">
        <f>Personal_Development!D310</f>
        <v>C13260</v>
      </c>
      <c r="E309" s="11" t="str">
        <f>Personal_Development!E310</f>
        <v>NOR ERRINA BINTI KASMUNI</v>
      </c>
      <c r="F309" s="12" t="str">
        <f>Personal_Development!F310</f>
        <v>PRODUCTION NO.1 DEPARTMENT</v>
      </c>
      <c r="G309" s="12" t="str">
        <f>Personal_Development!G310</f>
        <v>ASSEMBLY PRODUCTION SECTION (APS)</v>
      </c>
      <c r="H309" s="40" t="str">
        <f>Personal_Development!H310</f>
        <v>OPERATOR 2</v>
      </c>
      <c r="I309" s="41" t="str">
        <f>Personal_Development!I310</f>
        <v>C4 PROD</v>
      </c>
      <c r="J309" s="78" t="str">
        <f>Personal_Development!J310</f>
        <v xml:space="preserve">C4 </v>
      </c>
      <c r="K309" s="56" t="s">
        <v>1192</v>
      </c>
      <c r="L309" s="57" t="str">
        <f t="shared" si="36"/>
        <v>A</v>
      </c>
      <c r="M309" s="137" t="s">
        <v>1605</v>
      </c>
      <c r="N309" s="56" t="s">
        <v>1192</v>
      </c>
      <c r="O309" s="57" t="str">
        <f t="shared" si="37"/>
        <v>A</v>
      </c>
      <c r="P309" s="142" t="s">
        <v>1653</v>
      </c>
      <c r="Q309" s="56" t="s">
        <v>1192</v>
      </c>
      <c r="R309" s="57" t="str">
        <f t="shared" si="38"/>
        <v>A</v>
      </c>
      <c r="S309" s="102">
        <v>42776</v>
      </c>
      <c r="T309" s="56" t="s">
        <v>1192</v>
      </c>
      <c r="U309" s="57" t="str">
        <f t="shared" si="35"/>
        <v>A</v>
      </c>
      <c r="V309" s="142" t="s">
        <v>1653</v>
      </c>
      <c r="W309" s="48">
        <f t="shared" si="39"/>
        <v>4</v>
      </c>
      <c r="X309" s="48">
        <f t="shared" si="40"/>
        <v>4</v>
      </c>
      <c r="Y309" s="5">
        <f t="shared" si="41"/>
        <v>100</v>
      </c>
      <c r="Z309" s="60">
        <f t="shared" si="42"/>
        <v>5</v>
      </c>
      <c r="AB309" s="2"/>
    </row>
    <row r="310" spans="2:28" ht="24.95" customHeight="1">
      <c r="B310" s="48">
        <f>Personal_Development!B311</f>
        <v>0</v>
      </c>
      <c r="C310" s="48">
        <f>Personal_Development!C311</f>
        <v>0</v>
      </c>
      <c r="D310" s="14" t="str">
        <f>Personal_Development!D311</f>
        <v>C13261</v>
      </c>
      <c r="E310" s="11" t="str">
        <f>Personal_Development!E311</f>
        <v>NOR HASLIZA BINTI PON</v>
      </c>
      <c r="F310" s="12" t="str">
        <f>Personal_Development!F311</f>
        <v>PRODUCTION NO.1 DEPARTMENT</v>
      </c>
      <c r="G310" s="12" t="str">
        <f>Personal_Development!G311</f>
        <v>ASSEMBLY PRODUCTION SECTION (APS)</v>
      </c>
      <c r="H310" s="40" t="str">
        <f>Personal_Development!H311</f>
        <v>OPERATOR 2</v>
      </c>
      <c r="I310" s="41" t="str">
        <f>Personal_Development!I311</f>
        <v>C4 PROD</v>
      </c>
      <c r="J310" s="78" t="str">
        <f>Personal_Development!J311</f>
        <v xml:space="preserve">C4 </v>
      </c>
      <c r="K310" s="56" t="s">
        <v>1192</v>
      </c>
      <c r="L310" s="57" t="str">
        <f t="shared" si="36"/>
        <v>A</v>
      </c>
      <c r="M310" s="137" t="s">
        <v>1606</v>
      </c>
      <c r="N310" s="56" t="s">
        <v>1192</v>
      </c>
      <c r="O310" s="57" t="str">
        <f t="shared" si="37"/>
        <v>A</v>
      </c>
      <c r="P310" s="142" t="s">
        <v>1651</v>
      </c>
      <c r="Q310" s="56" t="s">
        <v>1192</v>
      </c>
      <c r="R310" s="57" t="str">
        <f t="shared" si="38"/>
        <v>A</v>
      </c>
      <c r="S310" s="102" t="s">
        <v>1516</v>
      </c>
      <c r="T310" s="56" t="s">
        <v>1192</v>
      </c>
      <c r="U310" s="57" t="str">
        <f t="shared" si="35"/>
        <v>A</v>
      </c>
      <c r="V310" s="142" t="s">
        <v>1651</v>
      </c>
      <c r="W310" s="48">
        <f t="shared" si="39"/>
        <v>4</v>
      </c>
      <c r="X310" s="48">
        <f t="shared" si="40"/>
        <v>4</v>
      </c>
      <c r="Y310" s="5">
        <f t="shared" si="41"/>
        <v>100</v>
      </c>
      <c r="Z310" s="60">
        <f t="shared" si="42"/>
        <v>5</v>
      </c>
      <c r="AB310" s="2"/>
    </row>
    <row r="311" spans="2:28" ht="24.95" customHeight="1">
      <c r="B311" s="48">
        <f>Personal_Development!B312</f>
        <v>0</v>
      </c>
      <c r="C311" s="48">
        <f>Personal_Development!C312</f>
        <v>0</v>
      </c>
      <c r="D311" s="14" t="str">
        <f>Personal_Development!D312</f>
        <v>C13262</v>
      </c>
      <c r="E311" s="11" t="str">
        <f>Personal_Development!E312</f>
        <v>RAZILA BINTI HASSAN</v>
      </c>
      <c r="F311" s="12" t="str">
        <f>Personal_Development!F312</f>
        <v>PRODUCTION NO.1 DEPARTMENT</v>
      </c>
      <c r="G311" s="12" t="str">
        <f>Personal_Development!G312</f>
        <v>ASSEMBLY PRODUCTION SECTION (APS)</v>
      </c>
      <c r="H311" s="40" t="str">
        <f>Personal_Development!H312</f>
        <v>OPERATOR 2</v>
      </c>
      <c r="I311" s="41" t="str">
        <f>Personal_Development!I312</f>
        <v>C4 PROD</v>
      </c>
      <c r="J311" s="78" t="str">
        <f>Personal_Development!J312</f>
        <v xml:space="preserve">C4 </v>
      </c>
      <c r="K311" s="56" t="s">
        <v>1192</v>
      </c>
      <c r="L311" s="57" t="str">
        <f t="shared" si="36"/>
        <v>A</v>
      </c>
      <c r="M311" s="137" t="s">
        <v>1602</v>
      </c>
      <c r="N311" s="56" t="s">
        <v>1192</v>
      </c>
      <c r="O311" s="57" t="str">
        <f t="shared" si="37"/>
        <v>A</v>
      </c>
      <c r="P311" s="142" t="s">
        <v>1653</v>
      </c>
      <c r="Q311" s="56" t="s">
        <v>1192</v>
      </c>
      <c r="R311" s="57" t="str">
        <f t="shared" si="38"/>
        <v>A</v>
      </c>
      <c r="S311" s="142" t="s">
        <v>1652</v>
      </c>
      <c r="T311" s="56" t="s">
        <v>1192</v>
      </c>
      <c r="U311" s="57" t="str">
        <f t="shared" si="35"/>
        <v>A</v>
      </c>
      <c r="V311" s="142" t="s">
        <v>1653</v>
      </c>
      <c r="W311" s="48">
        <f t="shared" si="39"/>
        <v>4</v>
      </c>
      <c r="X311" s="48">
        <f t="shared" si="40"/>
        <v>4</v>
      </c>
      <c r="Y311" s="5">
        <f t="shared" si="41"/>
        <v>100</v>
      </c>
      <c r="Z311" s="60">
        <f t="shared" si="42"/>
        <v>5</v>
      </c>
      <c r="AB311" s="2"/>
    </row>
    <row r="312" spans="2:28" ht="24.95" customHeight="1">
      <c r="B312" s="48">
        <f>Personal_Development!B313</f>
        <v>0</v>
      </c>
      <c r="C312" s="48">
        <f>Personal_Development!C313</f>
        <v>0</v>
      </c>
      <c r="D312" s="14" t="str">
        <f>Personal_Development!D313</f>
        <v>C13264</v>
      </c>
      <c r="E312" s="11" t="str">
        <f>Personal_Development!E313</f>
        <v>RUKUMANI A/P MASAPU</v>
      </c>
      <c r="F312" s="12" t="str">
        <f>Personal_Development!F313</f>
        <v>PRODUCTION NO.1 DEPARTMENT</v>
      </c>
      <c r="G312" s="12" t="str">
        <f>Personal_Development!G313</f>
        <v>ASSEMBLY PRODUCTION SECTION (APS)</v>
      </c>
      <c r="H312" s="40" t="str">
        <f>Personal_Development!H313</f>
        <v>OPERATOR 2</v>
      </c>
      <c r="I312" s="41" t="str">
        <f>Personal_Development!I313</f>
        <v>C4 PROD</v>
      </c>
      <c r="J312" s="78" t="str">
        <f>Personal_Development!J313</f>
        <v xml:space="preserve">C4 </v>
      </c>
      <c r="K312" s="56" t="s">
        <v>1192</v>
      </c>
      <c r="L312" s="57" t="str">
        <f t="shared" si="36"/>
        <v>A</v>
      </c>
      <c r="M312" s="137" t="s">
        <v>1605</v>
      </c>
      <c r="N312" s="56" t="s">
        <v>1192</v>
      </c>
      <c r="O312" s="57" t="str">
        <f t="shared" si="37"/>
        <v>A</v>
      </c>
      <c r="P312" s="145">
        <v>42962</v>
      </c>
      <c r="Q312" s="56" t="s">
        <v>1192</v>
      </c>
      <c r="R312" s="57" t="str">
        <f t="shared" si="38"/>
        <v>A</v>
      </c>
      <c r="S312" s="137" t="s">
        <v>1602</v>
      </c>
      <c r="T312" s="56" t="s">
        <v>1192</v>
      </c>
      <c r="U312" s="57" t="str">
        <f t="shared" si="35"/>
        <v>A</v>
      </c>
      <c r="V312" s="145">
        <v>42962</v>
      </c>
      <c r="W312" s="48">
        <f t="shared" si="39"/>
        <v>4</v>
      </c>
      <c r="X312" s="48">
        <f t="shared" si="40"/>
        <v>4</v>
      </c>
      <c r="Y312" s="5">
        <f t="shared" si="41"/>
        <v>100</v>
      </c>
      <c r="Z312" s="60">
        <f t="shared" si="42"/>
        <v>5</v>
      </c>
      <c r="AB312" s="2"/>
    </row>
    <row r="313" spans="2:28" ht="24.95" customHeight="1">
      <c r="B313" s="48">
        <f>Personal_Development!B314</f>
        <v>0</v>
      </c>
      <c r="C313" s="48">
        <f>Personal_Development!C314</f>
        <v>0</v>
      </c>
      <c r="D313" s="14" t="str">
        <f>Personal_Development!D314</f>
        <v>C13275</v>
      </c>
      <c r="E313" s="11" t="str">
        <f>Personal_Development!E314</f>
        <v>NORAIN BINTI KAMIS</v>
      </c>
      <c r="F313" s="12" t="str">
        <f>Personal_Development!F314</f>
        <v>PRODUCTION NO.2 DEPARTMENT</v>
      </c>
      <c r="G313" s="12" t="str">
        <f>Personal_Development!G314</f>
        <v>MOLDING PRODUCTION SECTION (MPS)</v>
      </c>
      <c r="H313" s="40" t="str">
        <f>Personal_Development!H314</f>
        <v>OPERATOR 2</v>
      </c>
      <c r="I313" s="41" t="str">
        <f>Personal_Development!I314</f>
        <v>C4 PROD</v>
      </c>
      <c r="J313" s="78" t="str">
        <f>Personal_Development!J314</f>
        <v xml:space="preserve">C4 </v>
      </c>
      <c r="K313" s="56" t="s">
        <v>1192</v>
      </c>
      <c r="L313" s="57" t="str">
        <f t="shared" si="36"/>
        <v>A</v>
      </c>
      <c r="M313" s="145">
        <v>42863</v>
      </c>
      <c r="N313" s="56" t="s">
        <v>1192</v>
      </c>
      <c r="O313" s="57" t="str">
        <f t="shared" si="37"/>
        <v>A</v>
      </c>
      <c r="P313" s="102">
        <v>43087</v>
      </c>
      <c r="Q313" s="56" t="s">
        <v>1192</v>
      </c>
      <c r="R313" s="57" t="str">
        <f t="shared" si="38"/>
        <v>A</v>
      </c>
      <c r="S313" s="142" t="s">
        <v>1651</v>
      </c>
      <c r="T313" s="56" t="s">
        <v>1192</v>
      </c>
      <c r="U313" s="57" t="str">
        <f t="shared" si="35"/>
        <v>A</v>
      </c>
      <c r="V313" s="102">
        <v>43087</v>
      </c>
      <c r="W313" s="48">
        <f t="shared" si="39"/>
        <v>4</v>
      </c>
      <c r="X313" s="48">
        <f t="shared" si="40"/>
        <v>4</v>
      </c>
      <c r="Y313" s="5">
        <f t="shared" si="41"/>
        <v>100</v>
      </c>
      <c r="Z313" s="60">
        <f t="shared" si="42"/>
        <v>5</v>
      </c>
      <c r="AB313" s="2"/>
    </row>
    <row r="314" spans="2:28" ht="24.95" customHeight="1">
      <c r="B314" s="48">
        <f>Personal_Development!B315</f>
        <v>0</v>
      </c>
      <c r="C314" s="48">
        <f>Personal_Development!C315</f>
        <v>0</v>
      </c>
      <c r="D314" s="14" t="str">
        <f>Personal_Development!D315</f>
        <v>C13281</v>
      </c>
      <c r="E314" s="11" t="str">
        <f>Personal_Development!E315</f>
        <v>ABDUL AZHIM BIN ABDUL RAHIM</v>
      </c>
      <c r="F314" s="12" t="str">
        <f>Personal_Development!F315</f>
        <v>PRODUCTION NO.1 DEPARTMENT</v>
      </c>
      <c r="G314" s="12" t="str">
        <f>Personal_Development!G315</f>
        <v>ASSEMBLY PRODUCTION SECTION (APS)</v>
      </c>
      <c r="H314" s="40" t="str">
        <f>Personal_Development!H315</f>
        <v>OPERATOR 2</v>
      </c>
      <c r="I314" s="41" t="str">
        <f>Personal_Development!I315</f>
        <v>C4 PROD</v>
      </c>
      <c r="J314" s="78" t="str">
        <f>Personal_Development!J315</f>
        <v xml:space="preserve">C4 </v>
      </c>
      <c r="K314" s="56" t="s">
        <v>1192</v>
      </c>
      <c r="L314" s="57" t="str">
        <f t="shared" si="36"/>
        <v>A</v>
      </c>
      <c r="M314" s="137" t="s">
        <v>1602</v>
      </c>
      <c r="N314" s="56" t="s">
        <v>1192</v>
      </c>
      <c r="O314" s="57" t="str">
        <f t="shared" si="37"/>
        <v>A</v>
      </c>
      <c r="P314" s="142" t="s">
        <v>1651</v>
      </c>
      <c r="Q314" s="56" t="s">
        <v>1192</v>
      </c>
      <c r="R314" s="57" t="str">
        <f t="shared" si="38"/>
        <v>A</v>
      </c>
      <c r="S314" s="137" t="s">
        <v>1602</v>
      </c>
      <c r="T314" s="56" t="s">
        <v>1192</v>
      </c>
      <c r="U314" s="57" t="str">
        <f t="shared" si="35"/>
        <v>A</v>
      </c>
      <c r="V314" s="142" t="s">
        <v>1651</v>
      </c>
      <c r="W314" s="48">
        <f t="shared" si="39"/>
        <v>4</v>
      </c>
      <c r="X314" s="48">
        <f t="shared" si="40"/>
        <v>4</v>
      </c>
      <c r="Y314" s="5">
        <f t="shared" si="41"/>
        <v>100</v>
      </c>
      <c r="Z314" s="60">
        <f t="shared" si="42"/>
        <v>5</v>
      </c>
      <c r="AB314" s="2"/>
    </row>
    <row r="315" spans="2:28" ht="24.95" customHeight="1">
      <c r="B315" s="48">
        <f>Personal_Development!B316</f>
        <v>0</v>
      </c>
      <c r="C315" s="48">
        <f>Personal_Development!C316</f>
        <v>0</v>
      </c>
      <c r="D315" s="14" t="str">
        <f>Personal_Development!D316</f>
        <v>C13286</v>
      </c>
      <c r="E315" s="11" t="str">
        <f>Personal_Development!E316</f>
        <v>NURUL 'AMIRAH BINTI MOHD NOR</v>
      </c>
      <c r="F315" s="12" t="str">
        <f>Personal_Development!F316</f>
        <v>PRODUCTION NO.1 DEPARTMENT</v>
      </c>
      <c r="G315" s="12" t="str">
        <f>Personal_Development!G316</f>
        <v>ASSEMBLY PRODUCTION SECTION (APS)</v>
      </c>
      <c r="H315" s="40" t="str">
        <f>Personal_Development!H316</f>
        <v>OPERATOR 2</v>
      </c>
      <c r="I315" s="41" t="str">
        <f>Personal_Development!I316</f>
        <v>C4 PROD</v>
      </c>
      <c r="J315" s="78" t="str">
        <f>Personal_Development!J316</f>
        <v xml:space="preserve">C4 </v>
      </c>
      <c r="K315" s="56" t="s">
        <v>1192</v>
      </c>
      <c r="L315" s="57" t="str">
        <f t="shared" si="36"/>
        <v>A</v>
      </c>
      <c r="M315" s="53">
        <v>42746</v>
      </c>
      <c r="N315" s="56" t="s">
        <v>1192</v>
      </c>
      <c r="O315" s="57" t="str">
        <f t="shared" si="37"/>
        <v>A</v>
      </c>
      <c r="P315" s="142" t="s">
        <v>1655</v>
      </c>
      <c r="Q315" s="56" t="s">
        <v>1192</v>
      </c>
      <c r="R315" s="57" t="str">
        <f t="shared" si="38"/>
        <v>A</v>
      </c>
      <c r="S315" s="102" t="s">
        <v>1516</v>
      </c>
      <c r="T315" s="56" t="s">
        <v>1192</v>
      </c>
      <c r="U315" s="57" t="str">
        <f t="shared" si="35"/>
        <v>A</v>
      </c>
      <c r="V315" s="142" t="s">
        <v>1655</v>
      </c>
      <c r="W315" s="48">
        <f t="shared" si="39"/>
        <v>4</v>
      </c>
      <c r="X315" s="48">
        <f t="shared" si="40"/>
        <v>4</v>
      </c>
      <c r="Y315" s="5">
        <f t="shared" si="41"/>
        <v>100</v>
      </c>
      <c r="Z315" s="60">
        <f t="shared" si="42"/>
        <v>5</v>
      </c>
      <c r="AB315" s="2"/>
    </row>
    <row r="316" spans="2:28" ht="24.95" customHeight="1">
      <c r="B316" s="48">
        <f>Personal_Development!B317</f>
        <v>0</v>
      </c>
      <c r="C316" s="48">
        <f>Personal_Development!C317</f>
        <v>0</v>
      </c>
      <c r="D316" s="14" t="str">
        <f>Personal_Development!D317</f>
        <v>C13290</v>
      </c>
      <c r="E316" s="11" t="str">
        <f>Personal_Development!E317</f>
        <v>MOHD SAFWAN BIN MOHD NOR</v>
      </c>
      <c r="F316" s="12" t="str">
        <f>Personal_Development!F317</f>
        <v>PRODUCTION NO.1 DEPARTMENT</v>
      </c>
      <c r="G316" s="12" t="str">
        <f>Personal_Development!G317</f>
        <v>ASSEMBLY PRODUCTION SECTION (APS)</v>
      </c>
      <c r="H316" s="40" t="str">
        <f>Personal_Development!H317</f>
        <v>OPERATOR 2</v>
      </c>
      <c r="I316" s="41" t="str">
        <f>Personal_Development!I317</f>
        <v>C4 PROD</v>
      </c>
      <c r="J316" s="78" t="str">
        <f>Personal_Development!J317</f>
        <v xml:space="preserve">C4 </v>
      </c>
      <c r="K316" s="56" t="s">
        <v>1192</v>
      </c>
      <c r="L316" s="57" t="str">
        <f t="shared" si="36"/>
        <v>A</v>
      </c>
      <c r="M316" s="137" t="s">
        <v>1606</v>
      </c>
      <c r="N316" s="56" t="s">
        <v>1192</v>
      </c>
      <c r="O316" s="57" t="str">
        <f t="shared" si="37"/>
        <v>A</v>
      </c>
      <c r="P316" s="142" t="s">
        <v>1651</v>
      </c>
      <c r="Q316" s="56" t="s">
        <v>1192</v>
      </c>
      <c r="R316" s="57" t="str">
        <f t="shared" si="38"/>
        <v>A</v>
      </c>
      <c r="S316" s="102" t="s">
        <v>1516</v>
      </c>
      <c r="T316" s="56" t="s">
        <v>1192</v>
      </c>
      <c r="U316" s="57" t="str">
        <f t="shared" si="35"/>
        <v>A</v>
      </c>
      <c r="V316" s="142" t="s">
        <v>1651</v>
      </c>
      <c r="W316" s="48">
        <f t="shared" si="39"/>
        <v>4</v>
      </c>
      <c r="X316" s="48">
        <f t="shared" si="40"/>
        <v>4</v>
      </c>
      <c r="Y316" s="5">
        <f t="shared" si="41"/>
        <v>100</v>
      </c>
      <c r="Z316" s="60">
        <f t="shared" si="42"/>
        <v>5</v>
      </c>
      <c r="AB316" s="2"/>
    </row>
    <row r="317" spans="2:28" ht="24.95" customHeight="1">
      <c r="B317" s="48">
        <f>Personal_Development!B318</f>
        <v>0</v>
      </c>
      <c r="C317" s="48">
        <f>Personal_Development!C318</f>
        <v>0</v>
      </c>
      <c r="D317" s="14" t="str">
        <f>Personal_Development!D318</f>
        <v>C13294</v>
      </c>
      <c r="E317" s="11" t="str">
        <f>Personal_Development!E318</f>
        <v>VIDHYA A/P RASIAH</v>
      </c>
      <c r="F317" s="12" t="str">
        <f>Personal_Development!F318</f>
        <v>PRODUCTION NO.1 DEPARTMENT</v>
      </c>
      <c r="G317" s="12" t="str">
        <f>Personal_Development!G318</f>
        <v>ASSEMBLY PRODUCTION SECTION (APS)</v>
      </c>
      <c r="H317" s="40" t="str">
        <f>Personal_Development!H318</f>
        <v>OPERATOR 2</v>
      </c>
      <c r="I317" s="41" t="str">
        <f>Personal_Development!I318</f>
        <v>C4 PROD</v>
      </c>
      <c r="J317" s="78" t="str">
        <f>Personal_Development!J318</f>
        <v xml:space="preserve">C4 </v>
      </c>
      <c r="K317" s="56" t="s">
        <v>1192</v>
      </c>
      <c r="L317" s="57" t="str">
        <f t="shared" si="36"/>
        <v>A</v>
      </c>
      <c r="M317" s="137" t="s">
        <v>1602</v>
      </c>
      <c r="N317" s="56" t="s">
        <v>1192</v>
      </c>
      <c r="O317" s="57" t="str">
        <f t="shared" si="37"/>
        <v>A</v>
      </c>
      <c r="P317" s="142" t="s">
        <v>1602</v>
      </c>
      <c r="Q317" s="56" t="s">
        <v>1192</v>
      </c>
      <c r="R317" s="57" t="str">
        <f t="shared" si="38"/>
        <v>A</v>
      </c>
      <c r="S317" s="137" t="s">
        <v>1602</v>
      </c>
      <c r="T317" s="56" t="s">
        <v>1192</v>
      </c>
      <c r="U317" s="57" t="str">
        <f t="shared" si="35"/>
        <v>A</v>
      </c>
      <c r="V317" s="142" t="s">
        <v>1602</v>
      </c>
      <c r="W317" s="48">
        <f t="shared" si="39"/>
        <v>4</v>
      </c>
      <c r="X317" s="48">
        <f t="shared" si="40"/>
        <v>4</v>
      </c>
      <c r="Y317" s="5">
        <f t="shared" si="41"/>
        <v>100</v>
      </c>
      <c r="Z317" s="60">
        <f t="shared" si="42"/>
        <v>5</v>
      </c>
      <c r="AB317" s="2"/>
    </row>
    <row r="318" spans="2:28" ht="24.95" customHeight="1">
      <c r="B318" s="48">
        <f>Personal_Development!B319</f>
        <v>0</v>
      </c>
      <c r="C318" s="48">
        <f>Personal_Development!C319</f>
        <v>0</v>
      </c>
      <c r="D318" s="14" t="str">
        <f>Personal_Development!D319</f>
        <v>C13297</v>
      </c>
      <c r="E318" s="11" t="str">
        <f>Personal_Development!E319</f>
        <v>SATHIYAVANI A/P SUBRAMANIAM</v>
      </c>
      <c r="F318" s="12" t="str">
        <f>Personal_Development!F319</f>
        <v>PRODUCTION NO.1 DEPARTMENT</v>
      </c>
      <c r="G318" s="12" t="str">
        <f>Personal_Development!G319</f>
        <v>ASSEMBLY PRODUCTION SECTION (APS)</v>
      </c>
      <c r="H318" s="40" t="str">
        <f>Personal_Development!H319</f>
        <v>OPERATOR 2</v>
      </c>
      <c r="I318" s="41" t="str">
        <f>Personal_Development!I319</f>
        <v>C4 PROD</v>
      </c>
      <c r="J318" s="78" t="str">
        <f>Personal_Development!J319</f>
        <v xml:space="preserve">C4 </v>
      </c>
      <c r="K318" s="56" t="s">
        <v>1192</v>
      </c>
      <c r="L318" s="57" t="str">
        <f t="shared" si="36"/>
        <v>A</v>
      </c>
      <c r="M318" s="137" t="s">
        <v>1602</v>
      </c>
      <c r="N318" s="56" t="s">
        <v>1192</v>
      </c>
      <c r="O318" s="57" t="str">
        <f t="shared" si="37"/>
        <v>A</v>
      </c>
      <c r="P318" s="142" t="s">
        <v>1602</v>
      </c>
      <c r="Q318" s="56" t="s">
        <v>1192</v>
      </c>
      <c r="R318" s="57" t="str">
        <f t="shared" si="38"/>
        <v>A</v>
      </c>
      <c r="S318" s="137" t="s">
        <v>1602</v>
      </c>
      <c r="T318" s="56" t="s">
        <v>1192</v>
      </c>
      <c r="U318" s="57" t="str">
        <f t="shared" si="35"/>
        <v>A</v>
      </c>
      <c r="V318" s="142" t="s">
        <v>1602</v>
      </c>
      <c r="W318" s="48">
        <f t="shared" si="39"/>
        <v>4</v>
      </c>
      <c r="X318" s="48">
        <f t="shared" si="40"/>
        <v>4</v>
      </c>
      <c r="Y318" s="5">
        <f t="shared" si="41"/>
        <v>100</v>
      </c>
      <c r="Z318" s="60">
        <f t="shared" si="42"/>
        <v>5</v>
      </c>
      <c r="AB318" s="2"/>
    </row>
    <row r="319" spans="2:28" ht="24.95" customHeight="1">
      <c r="B319" s="48">
        <f>Personal_Development!B320</f>
        <v>0</v>
      </c>
      <c r="C319" s="48">
        <f>Personal_Development!C320</f>
        <v>0</v>
      </c>
      <c r="D319" s="14" t="str">
        <f>Personal_Development!D320</f>
        <v>C13300</v>
      </c>
      <c r="E319" s="11" t="str">
        <f>Personal_Development!E320</f>
        <v>KHAIRIL HAMIZI BIN IDRIS</v>
      </c>
      <c r="F319" s="12" t="str">
        <f>Personal_Development!F320</f>
        <v>FACTORY OPERATIONS DEPARTMENT</v>
      </c>
      <c r="G319" s="12" t="str">
        <f>Personal_Development!G320</f>
        <v>INVENTORY &amp; SYSYTEM CONTROL SECTION (IVS)</v>
      </c>
      <c r="H319" s="40" t="str">
        <f>Personal_Development!H320</f>
        <v>STOREHAND</v>
      </c>
      <c r="I319" s="41" t="str">
        <f>Personal_Development!I320</f>
        <v>C4 PROD</v>
      </c>
      <c r="J319" s="78" t="str">
        <f>Personal_Development!J320</f>
        <v xml:space="preserve">C4 </v>
      </c>
      <c r="K319" s="56" t="s">
        <v>1192</v>
      </c>
      <c r="L319" s="57" t="str">
        <f t="shared" si="36"/>
        <v>A</v>
      </c>
      <c r="M319" s="137" t="s">
        <v>1603</v>
      </c>
      <c r="N319" s="56" t="s">
        <v>1192</v>
      </c>
      <c r="O319" s="57" t="str">
        <f t="shared" si="37"/>
        <v>A</v>
      </c>
      <c r="P319" s="102">
        <v>43033</v>
      </c>
      <c r="Q319" s="56" t="s">
        <v>1192</v>
      </c>
      <c r="R319" s="57" t="str">
        <f t="shared" si="38"/>
        <v>A</v>
      </c>
      <c r="S319" s="102" t="s">
        <v>1516</v>
      </c>
      <c r="T319" s="56" t="s">
        <v>1192</v>
      </c>
      <c r="U319" s="57" t="str">
        <f t="shared" si="35"/>
        <v>A</v>
      </c>
      <c r="V319" s="102">
        <v>43033</v>
      </c>
      <c r="W319" s="48">
        <f t="shared" si="39"/>
        <v>4</v>
      </c>
      <c r="X319" s="48">
        <f t="shared" si="40"/>
        <v>4</v>
      </c>
      <c r="Y319" s="5">
        <f t="shared" si="41"/>
        <v>100</v>
      </c>
      <c r="Z319" s="60">
        <f t="shared" si="42"/>
        <v>5</v>
      </c>
      <c r="AB319" s="2"/>
    </row>
    <row r="320" spans="2:28" ht="24.95" customHeight="1">
      <c r="B320" s="48">
        <f>Personal_Development!B321</f>
        <v>0</v>
      </c>
      <c r="C320" s="48">
        <f>Personal_Development!C321</f>
        <v>0</v>
      </c>
      <c r="D320" s="14" t="str">
        <f>Personal_Development!D321</f>
        <v>C13301</v>
      </c>
      <c r="E320" s="11" t="str">
        <f>Personal_Development!E321</f>
        <v>SUSANDI BIN SHAMSUDDIN</v>
      </c>
      <c r="F320" s="12" t="str">
        <f>Personal_Development!F321</f>
        <v>FACTORY OPERATIONS DEPARTMENT</v>
      </c>
      <c r="G320" s="12" t="str">
        <f>Personal_Development!G321</f>
        <v>INVENTORY &amp; SYSYTEM CONTROL SECTION (IVS)</v>
      </c>
      <c r="H320" s="40" t="str">
        <f>Personal_Development!H321</f>
        <v>STOREHAND</v>
      </c>
      <c r="I320" s="41" t="str">
        <f>Personal_Development!I321</f>
        <v>C4 PROD</v>
      </c>
      <c r="J320" s="78" t="str">
        <f>Personal_Development!J321</f>
        <v xml:space="preserve">C4 </v>
      </c>
      <c r="K320" s="56" t="s">
        <v>1192</v>
      </c>
      <c r="L320" s="57" t="str">
        <f t="shared" si="36"/>
        <v>A</v>
      </c>
      <c r="M320" s="142" t="s">
        <v>1710</v>
      </c>
      <c r="N320" s="56" t="s">
        <v>1192</v>
      </c>
      <c r="O320" s="57" t="str">
        <f t="shared" si="37"/>
        <v>A</v>
      </c>
      <c r="P320" s="102">
        <v>43069</v>
      </c>
      <c r="Q320" s="56" t="s">
        <v>1192</v>
      </c>
      <c r="R320" s="57" t="str">
        <f t="shared" si="38"/>
        <v>A</v>
      </c>
      <c r="S320" s="137" t="s">
        <v>1602</v>
      </c>
      <c r="T320" s="56" t="s">
        <v>1192</v>
      </c>
      <c r="U320" s="57" t="str">
        <f t="shared" si="35"/>
        <v>A</v>
      </c>
      <c r="V320" s="102">
        <v>43069</v>
      </c>
      <c r="W320" s="48">
        <f t="shared" si="39"/>
        <v>4</v>
      </c>
      <c r="X320" s="48">
        <f t="shared" si="40"/>
        <v>4</v>
      </c>
      <c r="Y320" s="5">
        <f t="shared" si="41"/>
        <v>100</v>
      </c>
      <c r="Z320" s="60">
        <f t="shared" si="42"/>
        <v>5</v>
      </c>
      <c r="AB320" s="2"/>
    </row>
    <row r="321" spans="2:28" ht="24.95" customHeight="1">
      <c r="B321" s="48" t="str">
        <f>Personal_Development!B322</f>
        <v>R</v>
      </c>
      <c r="C321" s="48">
        <f>Personal_Development!C322</f>
        <v>0</v>
      </c>
      <c r="D321" s="14" t="str">
        <f>Personal_Development!D322</f>
        <v>C13311</v>
      </c>
      <c r="E321" s="11" t="str">
        <f>Personal_Development!E322</f>
        <v>HAZLIPAH BINTI HASHAN @ HASHIM</v>
      </c>
      <c r="F321" s="12" t="str">
        <f>Personal_Development!F322</f>
        <v>PRODUCTION NO.1 DEPARTMENT</v>
      </c>
      <c r="G321" s="12" t="str">
        <f>Personal_Development!G322</f>
        <v>ASSEMBLY PRODUCTION SECTION (APS)</v>
      </c>
      <c r="H321" s="40" t="str">
        <f>Personal_Development!H322</f>
        <v>OPERATOR 2</v>
      </c>
      <c r="I321" s="41" t="str">
        <f>Personal_Development!I322</f>
        <v>C4 PROD</v>
      </c>
      <c r="J321" s="78" t="str">
        <f>Personal_Development!J322</f>
        <v xml:space="preserve">C4 </v>
      </c>
      <c r="K321" s="56" t="s">
        <v>1192</v>
      </c>
      <c r="L321" s="57" t="str">
        <f t="shared" si="36"/>
        <v>A</v>
      </c>
      <c r="M321" s="137" t="s">
        <v>1602</v>
      </c>
      <c r="N321" s="56" t="s">
        <v>1192</v>
      </c>
      <c r="O321" s="57" t="str">
        <f t="shared" si="37"/>
        <v>A</v>
      </c>
      <c r="P321" s="142" t="s">
        <v>1651</v>
      </c>
      <c r="Q321" s="56" t="s">
        <v>1192</v>
      </c>
      <c r="R321" s="57" t="str">
        <f t="shared" si="38"/>
        <v>A</v>
      </c>
      <c r="S321" s="137" t="s">
        <v>1602</v>
      </c>
      <c r="T321" s="56" t="s">
        <v>1192</v>
      </c>
      <c r="U321" s="57" t="str">
        <f t="shared" si="35"/>
        <v>A</v>
      </c>
      <c r="V321" s="142" t="s">
        <v>1651</v>
      </c>
      <c r="W321" s="48">
        <f t="shared" si="39"/>
        <v>4</v>
      </c>
      <c r="X321" s="48">
        <f t="shared" si="40"/>
        <v>4</v>
      </c>
      <c r="Y321" s="5">
        <f t="shared" si="41"/>
        <v>100</v>
      </c>
      <c r="Z321" s="60">
        <f t="shared" si="42"/>
        <v>5</v>
      </c>
      <c r="AB321" s="2"/>
    </row>
    <row r="322" spans="2:28" ht="24.95" customHeight="1">
      <c r="B322" s="48">
        <f>Personal_Development!B323</f>
        <v>0</v>
      </c>
      <c r="C322" s="48">
        <f>Personal_Development!C323</f>
        <v>0</v>
      </c>
      <c r="D322" s="14" t="str">
        <f>Personal_Development!D323</f>
        <v>C13317</v>
      </c>
      <c r="E322" s="11" t="str">
        <f>Personal_Development!E323</f>
        <v>KHADIJAH BINTI ZAINAL</v>
      </c>
      <c r="F322" s="12" t="str">
        <f>Personal_Development!F323</f>
        <v>PRODUCTION NO.1 DEPARTMENT</v>
      </c>
      <c r="G322" s="12" t="str">
        <f>Personal_Development!G323</f>
        <v>ASSEMBLY PRODUCTION SECTION (APS)</v>
      </c>
      <c r="H322" s="40" t="str">
        <f>Personal_Development!H323</f>
        <v>OPERATOR 2</v>
      </c>
      <c r="I322" s="41" t="str">
        <f>Personal_Development!I323</f>
        <v>C4 PROD</v>
      </c>
      <c r="J322" s="78" t="str">
        <f>Personal_Development!J323</f>
        <v xml:space="preserve">C4 </v>
      </c>
      <c r="K322" s="56" t="s">
        <v>1192</v>
      </c>
      <c r="L322" s="57" t="str">
        <f t="shared" si="36"/>
        <v>A</v>
      </c>
      <c r="M322" s="137" t="s">
        <v>1602</v>
      </c>
      <c r="N322" s="56" t="s">
        <v>1192</v>
      </c>
      <c r="O322" s="57" t="str">
        <f t="shared" si="37"/>
        <v>A</v>
      </c>
      <c r="P322" s="137" t="s">
        <v>1602</v>
      </c>
      <c r="Q322" s="56" t="s">
        <v>1192</v>
      </c>
      <c r="R322" s="57" t="str">
        <f t="shared" si="38"/>
        <v>A</v>
      </c>
      <c r="S322" s="137" t="s">
        <v>1603</v>
      </c>
      <c r="T322" s="56" t="s">
        <v>1192</v>
      </c>
      <c r="U322" s="57" t="str">
        <f t="shared" si="35"/>
        <v>A</v>
      </c>
      <c r="V322" s="137" t="s">
        <v>1602</v>
      </c>
      <c r="W322" s="48">
        <f t="shared" si="39"/>
        <v>4</v>
      </c>
      <c r="X322" s="48">
        <f t="shared" si="40"/>
        <v>4</v>
      </c>
      <c r="Y322" s="5">
        <f t="shared" si="41"/>
        <v>100</v>
      </c>
      <c r="Z322" s="60">
        <f t="shared" si="42"/>
        <v>5</v>
      </c>
      <c r="AB322" s="2"/>
    </row>
    <row r="323" spans="2:28" ht="24.95" customHeight="1">
      <c r="B323" s="48">
        <f>Personal_Development!B324</f>
        <v>0</v>
      </c>
      <c r="C323" s="48">
        <f>Personal_Development!C324</f>
        <v>0</v>
      </c>
      <c r="D323" s="14" t="str">
        <f>Personal_Development!D324</f>
        <v>C13318</v>
      </c>
      <c r="E323" s="11" t="str">
        <f>Personal_Development!E324</f>
        <v>MOHAMAD NORZAINI BIN MOHD ZAKI</v>
      </c>
      <c r="F323" s="12" t="str">
        <f>Personal_Development!F324</f>
        <v>PRODUCTION NO.1 DEPARTMENT</v>
      </c>
      <c r="G323" s="12" t="str">
        <f>Personal_Development!G324</f>
        <v>ASSEMBLY PRODUCTION SECTION (APS)</v>
      </c>
      <c r="H323" s="40" t="str">
        <f>Personal_Development!H324</f>
        <v>OPERATOR 2</v>
      </c>
      <c r="I323" s="41" t="str">
        <f>Personal_Development!I324</f>
        <v>C4 PROD</v>
      </c>
      <c r="J323" s="78" t="str">
        <f>Personal_Development!J324</f>
        <v xml:space="preserve">C4 </v>
      </c>
      <c r="K323" s="56" t="s">
        <v>1192</v>
      </c>
      <c r="L323" s="57" t="str">
        <f t="shared" si="36"/>
        <v>A</v>
      </c>
      <c r="M323" s="53">
        <v>42754</v>
      </c>
      <c r="N323" s="56" t="s">
        <v>1192</v>
      </c>
      <c r="O323" s="57" t="str">
        <f t="shared" si="37"/>
        <v>A</v>
      </c>
      <c r="P323" s="137" t="s">
        <v>1602</v>
      </c>
      <c r="Q323" s="56" t="s">
        <v>1192</v>
      </c>
      <c r="R323" s="57" t="str">
        <f t="shared" si="38"/>
        <v>A</v>
      </c>
      <c r="S323" s="102" t="s">
        <v>1516</v>
      </c>
      <c r="T323" s="56" t="s">
        <v>1192</v>
      </c>
      <c r="U323" s="57" t="str">
        <f t="shared" ref="U323:U387" si="43">IF(AND(T323="Y",V323&lt;&gt;""),"A","-")</f>
        <v>A</v>
      </c>
      <c r="V323" s="137" t="s">
        <v>1602</v>
      </c>
      <c r="W323" s="48">
        <f t="shared" si="39"/>
        <v>4</v>
      </c>
      <c r="X323" s="48">
        <f t="shared" si="40"/>
        <v>4</v>
      </c>
      <c r="Y323" s="5">
        <f t="shared" si="41"/>
        <v>100</v>
      </c>
      <c r="Z323" s="60">
        <f t="shared" si="42"/>
        <v>5</v>
      </c>
      <c r="AB323" s="2"/>
    </row>
    <row r="324" spans="2:28" ht="24.95" customHeight="1">
      <c r="B324" s="48">
        <f>Personal_Development!B325</f>
        <v>0</v>
      </c>
      <c r="C324" s="48">
        <f>Personal_Development!C325</f>
        <v>0</v>
      </c>
      <c r="D324" s="14" t="str">
        <f>Personal_Development!D325</f>
        <v>C13320</v>
      </c>
      <c r="E324" s="11" t="str">
        <f>Personal_Development!E325</f>
        <v>CHE MUHAMMAD RAZALIZEEAMI BIN RAZALI</v>
      </c>
      <c r="F324" s="12" t="str">
        <f>Personal_Development!F325</f>
        <v>PRODUCTION NO.1 DEPARTMENT</v>
      </c>
      <c r="G324" s="12" t="str">
        <f>Personal_Development!G325</f>
        <v>ASSEMBLY ENGINEERING SECTION (AES)</v>
      </c>
      <c r="H324" s="40" t="str">
        <f>Personal_Development!H325</f>
        <v>OPERATOR 1</v>
      </c>
      <c r="I324" s="41" t="str">
        <f>Personal_Development!I325</f>
        <v>C3 PROD</v>
      </c>
      <c r="J324" s="78" t="str">
        <f>Personal_Development!J325</f>
        <v xml:space="preserve">C3 </v>
      </c>
      <c r="K324" s="56" t="s">
        <v>1192</v>
      </c>
      <c r="L324" s="57" t="str">
        <f t="shared" ref="L324:L388" si="44">IF(AND(K324="Y",M324&lt;&gt;""),"A","-")</f>
        <v>A</v>
      </c>
      <c r="M324" s="142" t="s">
        <v>1756</v>
      </c>
      <c r="N324" s="56" t="s">
        <v>1192</v>
      </c>
      <c r="O324" s="57" t="str">
        <f t="shared" ref="O324:O388" si="45">IF(AND(N324="Y",P324&lt;&gt;""),"A","-")</f>
        <v>A</v>
      </c>
      <c r="P324" s="53">
        <v>42746</v>
      </c>
      <c r="Q324" s="56" t="s">
        <v>1192</v>
      </c>
      <c r="R324" s="57" t="str">
        <f t="shared" ref="R324:R388" si="46">IF(AND(Q324="Y",S324&lt;&gt;""),"A","-")</f>
        <v>A</v>
      </c>
      <c r="S324" s="102" t="s">
        <v>1516</v>
      </c>
      <c r="T324" s="56" t="s">
        <v>1192</v>
      </c>
      <c r="U324" s="57" t="str">
        <f t="shared" si="43"/>
        <v>A</v>
      </c>
      <c r="V324" s="145">
        <v>42935</v>
      </c>
      <c r="W324" s="48">
        <f t="shared" ref="W324:W388" si="47">COUNTIF($K324:$V324,"Y")</f>
        <v>4</v>
      </c>
      <c r="X324" s="48">
        <f t="shared" ref="X324:X388" si="48">COUNTIF($K324:$V324,"A")</f>
        <v>4</v>
      </c>
      <c r="Y324" s="5">
        <f t="shared" ref="Y324:Y388" si="49">IFERROR($X324/$W324*100,0)</f>
        <v>100</v>
      </c>
      <c r="Z324" s="60">
        <f t="shared" si="42"/>
        <v>5</v>
      </c>
      <c r="AB324" s="2"/>
    </row>
    <row r="325" spans="2:28" ht="24.95" customHeight="1">
      <c r="B325" s="48">
        <f>Personal_Development!B326</f>
        <v>0</v>
      </c>
      <c r="C325" s="48">
        <f>Personal_Development!C326</f>
        <v>0</v>
      </c>
      <c r="D325" s="14" t="str">
        <f>Personal_Development!D326</f>
        <v>C13328</v>
      </c>
      <c r="E325" s="11" t="str">
        <f>Personal_Development!E326</f>
        <v>NORA HARLIZA BINTI RAMLI</v>
      </c>
      <c r="F325" s="12" t="str">
        <f>Personal_Development!F326</f>
        <v>FACTORY OPERATIONS DEPARTMENT</v>
      </c>
      <c r="G325" s="12" t="str">
        <f>Personal_Development!G326</f>
        <v>INVENTORY &amp; SYSYTEM CONTROL SECTION (IVS)</v>
      </c>
      <c r="H325" s="40" t="str">
        <f>Personal_Development!H326</f>
        <v>QUALITY CHECKER</v>
      </c>
      <c r="I325" s="41" t="str">
        <f>Personal_Development!I326</f>
        <v>C3 PROD</v>
      </c>
      <c r="J325" s="78" t="str">
        <f>Personal_Development!J326</f>
        <v xml:space="preserve">C3 </v>
      </c>
      <c r="K325" s="56" t="s">
        <v>1192</v>
      </c>
      <c r="L325" s="57" t="str">
        <f t="shared" si="44"/>
        <v>A</v>
      </c>
      <c r="M325" s="137" t="s">
        <v>1603</v>
      </c>
      <c r="N325" s="56" t="s">
        <v>1192</v>
      </c>
      <c r="O325" s="57" t="str">
        <f t="shared" si="45"/>
        <v>A</v>
      </c>
      <c r="P325" s="142" t="s">
        <v>1653</v>
      </c>
      <c r="Q325" s="56" t="s">
        <v>1192</v>
      </c>
      <c r="R325" s="57" t="str">
        <f t="shared" si="46"/>
        <v>A</v>
      </c>
      <c r="S325" s="102" t="s">
        <v>1516</v>
      </c>
      <c r="T325" s="56" t="s">
        <v>1192</v>
      </c>
      <c r="U325" s="57" t="str">
        <f t="shared" si="43"/>
        <v>A</v>
      </c>
      <c r="V325" s="142" t="s">
        <v>1653</v>
      </c>
      <c r="W325" s="48">
        <f t="shared" si="47"/>
        <v>4</v>
      </c>
      <c r="X325" s="48">
        <f t="shared" si="48"/>
        <v>4</v>
      </c>
      <c r="Y325" s="5">
        <f t="shared" si="49"/>
        <v>100</v>
      </c>
      <c r="Z325" s="60">
        <f t="shared" ref="Z325:Z388" si="50">ROUND(IF($Y325&gt;=80,"5",IF($Y325&gt;=60,"4",IF($Y325&gt;=40,"3",IF($Y325&gt;=21,"2",IF($Y325&lt;=20,"1"))))),2)</f>
        <v>5</v>
      </c>
      <c r="AB325" s="2"/>
    </row>
    <row r="326" spans="2:28" ht="24.95" customHeight="1">
      <c r="B326" s="48">
        <f>Personal_Development!B327</f>
        <v>0</v>
      </c>
      <c r="C326" s="48">
        <f>Personal_Development!C327</f>
        <v>0</v>
      </c>
      <c r="D326" s="14" t="str">
        <f>Personal_Development!D327</f>
        <v>C13329</v>
      </c>
      <c r="E326" s="11" t="str">
        <f>Personal_Development!E327</f>
        <v>KHAIRUL ANUAR BIN SHARIE</v>
      </c>
      <c r="F326" s="12" t="str">
        <f>Personal_Development!F327</f>
        <v>FACTORY OPERATIONS DEPARTMENT</v>
      </c>
      <c r="G326" s="12" t="str">
        <f>Personal_Development!G327</f>
        <v>INVENTORY &amp; SYSYTEM CONTROL SECTION (IVS)</v>
      </c>
      <c r="H326" s="40" t="str">
        <f>Personal_Development!H327</f>
        <v>STOREHAND</v>
      </c>
      <c r="I326" s="41" t="str">
        <f>Personal_Development!I327</f>
        <v>C4 PROD</v>
      </c>
      <c r="J326" s="78" t="str">
        <f>Personal_Development!J327</f>
        <v xml:space="preserve">C4 </v>
      </c>
      <c r="K326" s="56" t="s">
        <v>1192</v>
      </c>
      <c r="L326" s="57" t="str">
        <f t="shared" si="44"/>
        <v>A</v>
      </c>
      <c r="M326" s="142" t="s">
        <v>1653</v>
      </c>
      <c r="N326" s="56" t="s">
        <v>1192</v>
      </c>
      <c r="O326" s="57" t="str">
        <f t="shared" si="45"/>
        <v>A</v>
      </c>
      <c r="P326" s="137" t="s">
        <v>1602</v>
      </c>
      <c r="Q326" s="56" t="s">
        <v>1192</v>
      </c>
      <c r="R326" s="57" t="str">
        <f t="shared" si="46"/>
        <v>A</v>
      </c>
      <c r="S326" s="102" t="s">
        <v>1516</v>
      </c>
      <c r="T326" s="56" t="s">
        <v>1192</v>
      </c>
      <c r="U326" s="57" t="str">
        <f t="shared" si="43"/>
        <v>A</v>
      </c>
      <c r="V326" s="137" t="s">
        <v>1602</v>
      </c>
      <c r="W326" s="48">
        <f t="shared" si="47"/>
        <v>4</v>
      </c>
      <c r="X326" s="48">
        <f t="shared" si="48"/>
        <v>4</v>
      </c>
      <c r="Y326" s="5">
        <f t="shared" si="49"/>
        <v>100</v>
      </c>
      <c r="Z326" s="60">
        <f t="shared" si="50"/>
        <v>5</v>
      </c>
      <c r="AB326" s="2"/>
    </row>
    <row r="327" spans="2:28" ht="24.95" customHeight="1">
      <c r="B327" s="48">
        <f>Personal_Development!B328</f>
        <v>0</v>
      </c>
      <c r="C327" s="48">
        <f>Personal_Development!C328</f>
        <v>0</v>
      </c>
      <c r="D327" s="14" t="str">
        <f>Personal_Development!D328</f>
        <v>C13330</v>
      </c>
      <c r="E327" s="11" t="str">
        <f>Personal_Development!E328</f>
        <v>MOHD ASRAF BIN AB SHUKOR</v>
      </c>
      <c r="F327" s="12" t="str">
        <f>Personal_Development!F328</f>
        <v>FACTORY OPERATIONS DEPARTMENT</v>
      </c>
      <c r="G327" s="12" t="str">
        <f>Personal_Development!G328</f>
        <v>INVENTORY &amp; SYSYTEM CONTROL SECTION (IVS)</v>
      </c>
      <c r="H327" s="40" t="str">
        <f>Personal_Development!H328</f>
        <v>SENIOR STOREHAND</v>
      </c>
      <c r="I327" s="41" t="str">
        <f>Personal_Development!I328</f>
        <v>C3 PROD</v>
      </c>
      <c r="J327" s="78" t="str">
        <f>Personal_Development!J328</f>
        <v xml:space="preserve">C3 </v>
      </c>
      <c r="K327" s="56" t="s">
        <v>1192</v>
      </c>
      <c r="L327" s="57" t="str">
        <f t="shared" si="44"/>
        <v>A</v>
      </c>
      <c r="M327" s="145">
        <v>42921</v>
      </c>
      <c r="N327" s="56" t="s">
        <v>1192</v>
      </c>
      <c r="O327" s="57" t="str">
        <f t="shared" si="45"/>
        <v>A</v>
      </c>
      <c r="P327" s="145">
        <v>42886</v>
      </c>
      <c r="Q327" s="56" t="s">
        <v>1192</v>
      </c>
      <c r="R327" s="57" t="str">
        <f t="shared" si="46"/>
        <v>A</v>
      </c>
      <c r="S327" s="137" t="s">
        <v>1602</v>
      </c>
      <c r="T327" s="56" t="s">
        <v>1192</v>
      </c>
      <c r="U327" s="57" t="str">
        <f t="shared" si="43"/>
        <v>A</v>
      </c>
      <c r="V327" s="145">
        <v>42886</v>
      </c>
      <c r="W327" s="48">
        <f t="shared" si="47"/>
        <v>4</v>
      </c>
      <c r="X327" s="48">
        <f t="shared" si="48"/>
        <v>4</v>
      </c>
      <c r="Y327" s="5">
        <f t="shared" si="49"/>
        <v>100</v>
      </c>
      <c r="Z327" s="60">
        <f t="shared" si="50"/>
        <v>5</v>
      </c>
      <c r="AB327" s="2"/>
    </row>
    <row r="328" spans="2:28" ht="24.95" customHeight="1">
      <c r="B328" s="48" t="str">
        <f>Personal_Development!B329</f>
        <v>R</v>
      </c>
      <c r="C328" s="48">
        <f>Personal_Development!C329</f>
        <v>0</v>
      </c>
      <c r="D328" s="14" t="str">
        <f>Personal_Development!D329</f>
        <v>C13331</v>
      </c>
      <c r="E328" s="11" t="str">
        <f>Personal_Development!E329</f>
        <v>MOHD RAZI BIN DAUD</v>
      </c>
      <c r="F328" s="12" t="str">
        <f>Personal_Development!F329</f>
        <v>FACTORY OPERATIONS DEPARTMENT</v>
      </c>
      <c r="G328" s="12" t="str">
        <f>Personal_Development!G329</f>
        <v>INVENTORY &amp; SYSYTEM CONTROL SECTION (IVS)</v>
      </c>
      <c r="H328" s="40" t="str">
        <f>Personal_Development!H329</f>
        <v>STOREHAND</v>
      </c>
      <c r="I328" s="41" t="str">
        <f>Personal_Development!I329</f>
        <v>C4 PROD</v>
      </c>
      <c r="J328" s="78" t="str">
        <f>Personal_Development!J329</f>
        <v xml:space="preserve">C4 </v>
      </c>
      <c r="K328" s="56" t="s">
        <v>1192</v>
      </c>
      <c r="L328" s="57" t="str">
        <f t="shared" si="44"/>
        <v>-</v>
      </c>
      <c r="M328" s="53"/>
      <c r="N328" s="56" t="s">
        <v>1192</v>
      </c>
      <c r="O328" s="57" t="str">
        <f t="shared" si="45"/>
        <v>-</v>
      </c>
      <c r="P328" s="102"/>
      <c r="Q328" s="56" t="s">
        <v>1192</v>
      </c>
      <c r="R328" s="57" t="str">
        <f t="shared" si="46"/>
        <v>A</v>
      </c>
      <c r="S328" s="102" t="s">
        <v>1516</v>
      </c>
      <c r="T328" s="56" t="s">
        <v>1192</v>
      </c>
      <c r="U328" s="57" t="str">
        <f t="shared" si="43"/>
        <v>-</v>
      </c>
      <c r="V328" s="102"/>
      <c r="W328" s="48">
        <f t="shared" si="47"/>
        <v>4</v>
      </c>
      <c r="X328" s="48">
        <f t="shared" si="48"/>
        <v>1</v>
      </c>
      <c r="Y328" s="5">
        <f t="shared" si="49"/>
        <v>25</v>
      </c>
      <c r="Z328" s="60">
        <f t="shared" si="50"/>
        <v>2</v>
      </c>
      <c r="AB328" s="2"/>
    </row>
    <row r="329" spans="2:28" ht="24.95" customHeight="1">
      <c r="B329" s="48">
        <f>Personal_Development!B330</f>
        <v>0</v>
      </c>
      <c r="C329" s="48">
        <f>Personal_Development!C330</f>
        <v>0</v>
      </c>
      <c r="D329" s="14" t="str">
        <f>Personal_Development!D330</f>
        <v>C13333</v>
      </c>
      <c r="E329" s="11" t="str">
        <f>Personal_Development!E330</f>
        <v>ARUNA A/P RASIAH</v>
      </c>
      <c r="F329" s="12" t="str">
        <f>Personal_Development!F330</f>
        <v>PRODUCTION NO.1 DEPARTMENT</v>
      </c>
      <c r="G329" s="12" t="str">
        <f>Personal_Development!G330</f>
        <v>ASSEMBLY PRODUCTION SECTION (APS)</v>
      </c>
      <c r="H329" s="40" t="str">
        <f>Personal_Development!H330</f>
        <v>OPERATOR 2</v>
      </c>
      <c r="I329" s="41" t="str">
        <f>Personal_Development!I330</f>
        <v>C4 PROD</v>
      </c>
      <c r="J329" s="78" t="str">
        <f>Personal_Development!J330</f>
        <v xml:space="preserve">C4 </v>
      </c>
      <c r="K329" s="56" t="s">
        <v>1192</v>
      </c>
      <c r="L329" s="57" t="str">
        <f t="shared" si="44"/>
        <v>A</v>
      </c>
      <c r="M329" s="142" t="s">
        <v>1653</v>
      </c>
      <c r="N329" s="56" t="s">
        <v>1192</v>
      </c>
      <c r="O329" s="57" t="str">
        <f t="shared" si="45"/>
        <v>A</v>
      </c>
      <c r="P329" s="137" t="s">
        <v>1603</v>
      </c>
      <c r="Q329" s="56" t="s">
        <v>1192</v>
      </c>
      <c r="R329" s="57" t="str">
        <f t="shared" si="46"/>
        <v>A</v>
      </c>
      <c r="S329" s="137" t="s">
        <v>1603</v>
      </c>
      <c r="T329" s="56" t="s">
        <v>1192</v>
      </c>
      <c r="U329" s="57" t="str">
        <f t="shared" si="43"/>
        <v>A</v>
      </c>
      <c r="V329" s="137" t="s">
        <v>1603</v>
      </c>
      <c r="W329" s="48">
        <f t="shared" si="47"/>
        <v>4</v>
      </c>
      <c r="X329" s="48">
        <f t="shared" si="48"/>
        <v>4</v>
      </c>
      <c r="Y329" s="5">
        <f t="shared" si="49"/>
        <v>100</v>
      </c>
      <c r="Z329" s="60">
        <f t="shared" si="50"/>
        <v>5</v>
      </c>
      <c r="AB329" s="2"/>
    </row>
    <row r="330" spans="2:28" ht="24.95" customHeight="1">
      <c r="B330" s="48">
        <f>Personal_Development!B331</f>
        <v>0</v>
      </c>
      <c r="C330" s="48">
        <f>Personal_Development!C331</f>
        <v>0</v>
      </c>
      <c r="D330" s="14" t="str">
        <f>Personal_Development!D331</f>
        <v>C13335</v>
      </c>
      <c r="E330" s="11" t="str">
        <f>Personal_Development!E331</f>
        <v>SALINA BINTI SIDIK</v>
      </c>
      <c r="F330" s="12" t="str">
        <f>Personal_Development!F331</f>
        <v>PRODUCTION NO.2 DEPARTMENT</v>
      </c>
      <c r="G330" s="12" t="str">
        <f>Personal_Development!G331</f>
        <v>MOLDING PRODUCTION SECTION (MPS)</v>
      </c>
      <c r="H330" s="40" t="str">
        <f>Personal_Development!H331</f>
        <v>OPERATOR 2</v>
      </c>
      <c r="I330" s="41" t="str">
        <f>Personal_Development!I331</f>
        <v>C4 PROD</v>
      </c>
      <c r="J330" s="78" t="str">
        <f>Personal_Development!J331</f>
        <v xml:space="preserve">C4 </v>
      </c>
      <c r="K330" s="56" t="s">
        <v>1192</v>
      </c>
      <c r="L330" s="57" t="str">
        <f t="shared" si="44"/>
        <v>A</v>
      </c>
      <c r="M330" s="137" t="s">
        <v>1601</v>
      </c>
      <c r="N330" s="56" t="s">
        <v>1192</v>
      </c>
      <c r="O330" s="57" t="str">
        <f t="shared" si="45"/>
        <v>A</v>
      </c>
      <c r="P330" s="102">
        <v>43069</v>
      </c>
      <c r="Q330" s="56" t="s">
        <v>1192</v>
      </c>
      <c r="R330" s="57" t="str">
        <f t="shared" si="46"/>
        <v>A</v>
      </c>
      <c r="S330" s="142" t="s">
        <v>1652</v>
      </c>
      <c r="T330" s="56" t="s">
        <v>1192</v>
      </c>
      <c r="U330" s="57" t="str">
        <f t="shared" si="43"/>
        <v>A</v>
      </c>
      <c r="V330" s="102">
        <v>43069</v>
      </c>
      <c r="W330" s="48">
        <f t="shared" si="47"/>
        <v>4</v>
      </c>
      <c r="X330" s="48">
        <f t="shared" si="48"/>
        <v>4</v>
      </c>
      <c r="Y330" s="5">
        <f t="shared" si="49"/>
        <v>100</v>
      </c>
      <c r="Z330" s="60">
        <f t="shared" si="50"/>
        <v>5</v>
      </c>
      <c r="AB330" s="2"/>
    </row>
    <row r="331" spans="2:28" ht="24.95" customHeight="1">
      <c r="B331" s="48">
        <f>Personal_Development!B332</f>
        <v>0</v>
      </c>
      <c r="C331" s="48">
        <f>Personal_Development!C332</f>
        <v>0</v>
      </c>
      <c r="D331" s="14" t="str">
        <f>Personal_Development!D332</f>
        <v>C13344</v>
      </c>
      <c r="E331" s="11" t="str">
        <f>Personal_Development!E332</f>
        <v>MUHAMAD IDZWAN BIN ZULKIFLE</v>
      </c>
      <c r="F331" s="12" t="str">
        <f>Personal_Development!F332</f>
        <v>PRODUCTION NO.1 DEPARTMENT</v>
      </c>
      <c r="G331" s="12" t="str">
        <f>Personal_Development!G332</f>
        <v>ASSEMBLY ENGINEERING SECTION (AES)</v>
      </c>
      <c r="H331" s="40" t="str">
        <f>Personal_Development!H332</f>
        <v>SENIOR TECHNICIAN</v>
      </c>
      <c r="I331" s="41" t="str">
        <f>Personal_Development!I332</f>
        <v>C1 PROD</v>
      </c>
      <c r="J331" s="78" t="str">
        <f>Personal_Development!J332</f>
        <v xml:space="preserve">C1 </v>
      </c>
      <c r="K331" s="56" t="s">
        <v>1192</v>
      </c>
      <c r="L331" s="57" t="str">
        <f t="shared" si="44"/>
        <v>A</v>
      </c>
      <c r="M331" s="145">
        <v>42969</v>
      </c>
      <c r="N331" s="56" t="s">
        <v>1192</v>
      </c>
      <c r="O331" s="57" t="str">
        <f t="shared" si="45"/>
        <v>A</v>
      </c>
      <c r="P331" s="137" t="s">
        <v>1607</v>
      </c>
      <c r="Q331" s="56" t="s">
        <v>1192</v>
      </c>
      <c r="R331" s="57" t="str">
        <f t="shared" si="46"/>
        <v>A</v>
      </c>
      <c r="S331" s="102" t="s">
        <v>1516</v>
      </c>
      <c r="T331" s="56" t="s">
        <v>1192</v>
      </c>
      <c r="U331" s="57" t="str">
        <f t="shared" si="43"/>
        <v>A</v>
      </c>
      <c r="V331" s="137" t="s">
        <v>1607</v>
      </c>
      <c r="W331" s="48">
        <f t="shared" si="47"/>
        <v>4</v>
      </c>
      <c r="X331" s="48">
        <f t="shared" si="48"/>
        <v>4</v>
      </c>
      <c r="Y331" s="5">
        <f t="shared" si="49"/>
        <v>100</v>
      </c>
      <c r="Z331" s="60">
        <f t="shared" si="50"/>
        <v>5</v>
      </c>
      <c r="AB331" s="2"/>
    </row>
    <row r="332" spans="2:28" ht="24.95" customHeight="1">
      <c r="B332" s="48">
        <f>Personal_Development!B333</f>
        <v>0</v>
      </c>
      <c r="C332" s="48">
        <f>Personal_Development!C333</f>
        <v>0</v>
      </c>
      <c r="D332" s="14" t="str">
        <f>Personal_Development!D333</f>
        <v>C13347</v>
      </c>
      <c r="E332" s="11" t="str">
        <f>Personal_Development!E333</f>
        <v>MOHD FADLY BIN SULAIMAN</v>
      </c>
      <c r="F332" s="12" t="str">
        <f>Personal_Development!F333</f>
        <v>QUALITY ASSURANCE DEPARTMENT</v>
      </c>
      <c r="G332" s="12" t="str">
        <f>Personal_Development!G333</f>
        <v>QUALITY CONTROL SECTION (QCS)</v>
      </c>
      <c r="H332" s="40" t="str">
        <f>Personal_Development!H333</f>
        <v>SENIOR QA INSPECTOR</v>
      </c>
      <c r="I332" s="41" t="str">
        <f>Personal_Development!I333</f>
        <v>C2 PROD</v>
      </c>
      <c r="J332" s="78" t="str">
        <f>Personal_Development!J333</f>
        <v xml:space="preserve">C2 </v>
      </c>
      <c r="K332" s="56" t="s">
        <v>1192</v>
      </c>
      <c r="L332" s="57" t="str">
        <f t="shared" si="44"/>
        <v>A</v>
      </c>
      <c r="M332" s="142" t="s">
        <v>1653</v>
      </c>
      <c r="N332" s="56" t="s">
        <v>1192</v>
      </c>
      <c r="O332" s="57" t="str">
        <f t="shared" si="45"/>
        <v>A</v>
      </c>
      <c r="P332" s="142" t="s">
        <v>1653</v>
      </c>
      <c r="Q332" s="56" t="s">
        <v>1192</v>
      </c>
      <c r="R332" s="57" t="str">
        <f t="shared" si="46"/>
        <v>A</v>
      </c>
      <c r="S332" s="137" t="s">
        <v>1602</v>
      </c>
      <c r="T332" s="56" t="s">
        <v>1192</v>
      </c>
      <c r="U332" s="57" t="str">
        <f t="shared" si="43"/>
        <v>A</v>
      </c>
      <c r="V332" s="142" t="s">
        <v>1653</v>
      </c>
      <c r="W332" s="48">
        <f t="shared" si="47"/>
        <v>4</v>
      </c>
      <c r="X332" s="48">
        <f t="shared" si="48"/>
        <v>4</v>
      </c>
      <c r="Y332" s="5">
        <f t="shared" si="49"/>
        <v>100</v>
      </c>
      <c r="Z332" s="60">
        <f t="shared" si="50"/>
        <v>5</v>
      </c>
      <c r="AB332" s="2"/>
    </row>
    <row r="333" spans="2:28" ht="24.95" customHeight="1">
      <c r="B333" s="48" t="str">
        <f>Personal_Development!B334</f>
        <v>R</v>
      </c>
      <c r="C333" s="48">
        <f>Personal_Development!C334</f>
        <v>0</v>
      </c>
      <c r="D333" s="14" t="str">
        <f>Personal_Development!D334</f>
        <v>C13355</v>
      </c>
      <c r="E333" s="11" t="str">
        <f>Personal_Development!E334</f>
        <v>JUNAIDAH BINTI ABDUL AZIZ</v>
      </c>
      <c r="F333" s="12" t="str">
        <f>Personal_Development!F334</f>
        <v>PRODUCTION NO.1 DEPARTMENT</v>
      </c>
      <c r="G333" s="12" t="str">
        <f>Personal_Development!G334</f>
        <v>ASSEMBLY PRODUCTION SECTION (APS)</v>
      </c>
      <c r="H333" s="40" t="str">
        <f>Personal_Development!H334</f>
        <v>OPERATOR 2</v>
      </c>
      <c r="I333" s="41" t="str">
        <f>Personal_Development!I334</f>
        <v>C4 PROD</v>
      </c>
      <c r="J333" s="78" t="str">
        <f>Personal_Development!J334</f>
        <v xml:space="preserve">C4 </v>
      </c>
      <c r="K333" s="56" t="s">
        <v>1192</v>
      </c>
      <c r="L333" s="57" t="str">
        <f t="shared" si="44"/>
        <v>A</v>
      </c>
      <c r="M333" s="53">
        <v>42754</v>
      </c>
      <c r="N333" s="56" t="s">
        <v>1192</v>
      </c>
      <c r="O333" s="57" t="str">
        <f t="shared" si="45"/>
        <v>A</v>
      </c>
      <c r="P333" s="142" t="s">
        <v>1651</v>
      </c>
      <c r="Q333" s="56" t="s">
        <v>1192</v>
      </c>
      <c r="R333" s="57" t="str">
        <f t="shared" si="46"/>
        <v>A</v>
      </c>
      <c r="S333" s="102" t="s">
        <v>1516</v>
      </c>
      <c r="T333" s="56" t="s">
        <v>1192</v>
      </c>
      <c r="U333" s="57" t="str">
        <f t="shared" si="43"/>
        <v>A</v>
      </c>
      <c r="V333" s="142" t="s">
        <v>1651</v>
      </c>
      <c r="W333" s="48">
        <f t="shared" si="47"/>
        <v>4</v>
      </c>
      <c r="X333" s="48">
        <f t="shared" si="48"/>
        <v>4</v>
      </c>
      <c r="Y333" s="5">
        <f t="shared" si="49"/>
        <v>100</v>
      </c>
      <c r="Z333" s="60">
        <f t="shared" si="50"/>
        <v>5</v>
      </c>
      <c r="AB333" s="2"/>
    </row>
    <row r="334" spans="2:28" ht="24.95" customHeight="1">
      <c r="B334" s="48">
        <f>Personal_Development!B335</f>
        <v>0</v>
      </c>
      <c r="C334" s="48">
        <f>Personal_Development!C335</f>
        <v>0</v>
      </c>
      <c r="D334" s="14" t="str">
        <f>Personal_Development!D335</f>
        <v>C13362</v>
      </c>
      <c r="E334" s="11" t="str">
        <f>Personal_Development!E335</f>
        <v>JAYASHREE A/P KRISHNAN</v>
      </c>
      <c r="F334" s="12" t="str">
        <f>Personal_Development!F335</f>
        <v>PRODUCTION NO.1 DEPARTMENT</v>
      </c>
      <c r="G334" s="12" t="str">
        <f>Personal_Development!G335</f>
        <v>ASSEMBLY PRODUCTION SECTION (APS)</v>
      </c>
      <c r="H334" s="40" t="str">
        <f>Personal_Development!H335</f>
        <v>OPERATOR 2</v>
      </c>
      <c r="I334" s="41" t="str">
        <f>Personal_Development!I335</f>
        <v>C4 PROD</v>
      </c>
      <c r="J334" s="78" t="str">
        <f>Personal_Development!J335</f>
        <v xml:space="preserve">C4 </v>
      </c>
      <c r="K334" s="56" t="s">
        <v>1192</v>
      </c>
      <c r="L334" s="57" t="str">
        <f t="shared" si="44"/>
        <v>A</v>
      </c>
      <c r="M334" s="137" t="s">
        <v>1603</v>
      </c>
      <c r="N334" s="56" t="s">
        <v>1192</v>
      </c>
      <c r="O334" s="57" t="str">
        <f t="shared" si="45"/>
        <v>A</v>
      </c>
      <c r="P334" s="142" t="s">
        <v>1653</v>
      </c>
      <c r="Q334" s="56" t="s">
        <v>1192</v>
      </c>
      <c r="R334" s="57" t="str">
        <f t="shared" si="46"/>
        <v>A</v>
      </c>
      <c r="S334" s="142" t="s">
        <v>1652</v>
      </c>
      <c r="T334" s="56" t="s">
        <v>1192</v>
      </c>
      <c r="U334" s="57" t="str">
        <f t="shared" si="43"/>
        <v>A</v>
      </c>
      <c r="V334" s="142" t="s">
        <v>1653</v>
      </c>
      <c r="W334" s="48">
        <f t="shared" si="47"/>
        <v>4</v>
      </c>
      <c r="X334" s="48">
        <f t="shared" si="48"/>
        <v>4</v>
      </c>
      <c r="Y334" s="5">
        <f t="shared" si="49"/>
        <v>100</v>
      </c>
      <c r="Z334" s="60">
        <f t="shared" si="50"/>
        <v>5</v>
      </c>
      <c r="AB334" s="2"/>
    </row>
    <row r="335" spans="2:28" ht="24.95" customHeight="1">
      <c r="B335" s="48">
        <f>Personal_Development!B336</f>
        <v>0</v>
      </c>
      <c r="C335" s="48">
        <f>Personal_Development!C336</f>
        <v>0</v>
      </c>
      <c r="D335" s="14" t="str">
        <f>Personal_Development!D336</f>
        <v>C13365</v>
      </c>
      <c r="E335" s="11" t="str">
        <f>Personal_Development!E336</f>
        <v>FARADILA BINTI AHMAD NORIMAN</v>
      </c>
      <c r="F335" s="12" t="str">
        <f>Personal_Development!F336</f>
        <v>PRODUCTION NO.1 DEPARTMENT</v>
      </c>
      <c r="G335" s="12" t="str">
        <f>Personal_Development!G336</f>
        <v>ASSEMBLY PRODUCTION SECTION (APS)</v>
      </c>
      <c r="H335" s="40" t="str">
        <f>Personal_Development!H336</f>
        <v>OPERATOR 2</v>
      </c>
      <c r="I335" s="41" t="str">
        <f>Personal_Development!I336</f>
        <v>C4 PROD</v>
      </c>
      <c r="J335" s="78" t="str">
        <f>Personal_Development!J336</f>
        <v xml:space="preserve">C4 </v>
      </c>
      <c r="K335" s="56" t="s">
        <v>1192</v>
      </c>
      <c r="L335" s="57" t="str">
        <f t="shared" si="44"/>
        <v>A</v>
      </c>
      <c r="M335" s="137" t="s">
        <v>1606</v>
      </c>
      <c r="N335" s="56" t="s">
        <v>1192</v>
      </c>
      <c r="O335" s="57" t="str">
        <f t="shared" si="45"/>
        <v>A</v>
      </c>
      <c r="P335" s="142" t="s">
        <v>1651</v>
      </c>
      <c r="Q335" s="56" t="s">
        <v>1192</v>
      </c>
      <c r="R335" s="57" t="str">
        <f t="shared" si="46"/>
        <v>A</v>
      </c>
      <c r="S335" s="102" t="s">
        <v>1516</v>
      </c>
      <c r="T335" s="56" t="s">
        <v>1192</v>
      </c>
      <c r="U335" s="57" t="str">
        <f t="shared" si="43"/>
        <v>A</v>
      </c>
      <c r="V335" s="142" t="s">
        <v>1651</v>
      </c>
      <c r="W335" s="48">
        <f t="shared" si="47"/>
        <v>4</v>
      </c>
      <c r="X335" s="48">
        <f t="shared" si="48"/>
        <v>4</v>
      </c>
      <c r="Y335" s="5">
        <f t="shared" si="49"/>
        <v>100</v>
      </c>
      <c r="Z335" s="60">
        <f t="shared" si="50"/>
        <v>5</v>
      </c>
      <c r="AB335" s="2"/>
    </row>
    <row r="336" spans="2:28" ht="24.95" customHeight="1">
      <c r="B336" s="48">
        <f>Personal_Development!B337</f>
        <v>0</v>
      </c>
      <c r="C336" s="48">
        <f>Personal_Development!C337</f>
        <v>0</v>
      </c>
      <c r="D336" s="14" t="str">
        <f>Personal_Development!D337</f>
        <v>C13366</v>
      </c>
      <c r="E336" s="11" t="str">
        <f>Personal_Development!E337</f>
        <v>MOHAMAD AIZAT HAFIZ BIN ROSLI</v>
      </c>
      <c r="F336" s="12" t="str">
        <f>Personal_Development!F337</f>
        <v>PRODUCTION NO.1 DEPARTMENT</v>
      </c>
      <c r="G336" s="12" t="str">
        <f>Personal_Development!G337</f>
        <v>ASSEMBLY PRODUCTION SECTION (APS)</v>
      </c>
      <c r="H336" s="40" t="str">
        <f>Personal_Development!H337</f>
        <v>OPERATOR 2</v>
      </c>
      <c r="I336" s="41" t="str">
        <f>Personal_Development!I337</f>
        <v>C4 PROD</v>
      </c>
      <c r="J336" s="78" t="str">
        <f>Personal_Development!J337</f>
        <v xml:space="preserve">C4 </v>
      </c>
      <c r="K336" s="56" t="s">
        <v>1192</v>
      </c>
      <c r="L336" s="57" t="str">
        <f t="shared" si="44"/>
        <v>A</v>
      </c>
      <c r="M336" s="137" t="s">
        <v>1605</v>
      </c>
      <c r="N336" s="56" t="s">
        <v>1192</v>
      </c>
      <c r="O336" s="57" t="str">
        <f t="shared" si="45"/>
        <v>A</v>
      </c>
      <c r="P336" s="142" t="s">
        <v>1651</v>
      </c>
      <c r="Q336" s="56" t="s">
        <v>1192</v>
      </c>
      <c r="R336" s="57" t="str">
        <f t="shared" si="46"/>
        <v>A</v>
      </c>
      <c r="S336" s="137" t="s">
        <v>1602</v>
      </c>
      <c r="T336" s="56" t="s">
        <v>1192</v>
      </c>
      <c r="U336" s="57" t="str">
        <f t="shared" si="43"/>
        <v>A</v>
      </c>
      <c r="V336" s="142" t="s">
        <v>1651</v>
      </c>
      <c r="W336" s="48">
        <f t="shared" si="47"/>
        <v>4</v>
      </c>
      <c r="X336" s="48">
        <f t="shared" si="48"/>
        <v>4</v>
      </c>
      <c r="Y336" s="5">
        <f t="shared" si="49"/>
        <v>100</v>
      </c>
      <c r="Z336" s="60">
        <f t="shared" si="50"/>
        <v>5</v>
      </c>
      <c r="AB336" s="2"/>
    </row>
    <row r="337" spans="2:28" ht="24.95" customHeight="1">
      <c r="B337" s="48">
        <f>Personal_Development!B338</f>
        <v>0</v>
      </c>
      <c r="C337" s="48">
        <f>Personal_Development!C338</f>
        <v>0</v>
      </c>
      <c r="D337" s="14" t="str">
        <f>Personal_Development!D338</f>
        <v>C13367</v>
      </c>
      <c r="E337" s="11" t="str">
        <f>Personal_Development!E338</f>
        <v>KUZULHILMI BIN KUMARUDIN</v>
      </c>
      <c r="F337" s="12" t="str">
        <f>Personal_Development!F338</f>
        <v>PRODUCTION NO.1 DEPARTMENT</v>
      </c>
      <c r="G337" s="12" t="str">
        <f>Personal_Development!G338</f>
        <v>ASSEMBLY PRODUCTION SECTION (APS)</v>
      </c>
      <c r="H337" s="40" t="str">
        <f>Personal_Development!H338</f>
        <v>OPERATOR 2</v>
      </c>
      <c r="I337" s="41" t="str">
        <f>Personal_Development!I338</f>
        <v>C4 PROD</v>
      </c>
      <c r="J337" s="78" t="str">
        <f>Personal_Development!J338</f>
        <v xml:space="preserve">C4 </v>
      </c>
      <c r="K337" s="56" t="s">
        <v>1192</v>
      </c>
      <c r="L337" s="57" t="str">
        <f t="shared" si="44"/>
        <v>A</v>
      </c>
      <c r="M337" s="137" t="s">
        <v>1602</v>
      </c>
      <c r="N337" s="56" t="s">
        <v>1192</v>
      </c>
      <c r="O337" s="57" t="str">
        <f t="shared" si="45"/>
        <v>A</v>
      </c>
      <c r="P337" s="137" t="s">
        <v>1602</v>
      </c>
      <c r="Q337" s="56" t="s">
        <v>1192</v>
      </c>
      <c r="R337" s="57" t="str">
        <f t="shared" si="46"/>
        <v>A</v>
      </c>
      <c r="S337" s="102" t="s">
        <v>1516</v>
      </c>
      <c r="T337" s="56" t="s">
        <v>1192</v>
      </c>
      <c r="U337" s="57" t="str">
        <f t="shared" si="43"/>
        <v>A</v>
      </c>
      <c r="V337" s="137" t="s">
        <v>1602</v>
      </c>
      <c r="W337" s="48">
        <f t="shared" si="47"/>
        <v>4</v>
      </c>
      <c r="X337" s="48">
        <f t="shared" si="48"/>
        <v>4</v>
      </c>
      <c r="Y337" s="5">
        <f t="shared" si="49"/>
        <v>100</v>
      </c>
      <c r="Z337" s="60">
        <f t="shared" si="50"/>
        <v>5</v>
      </c>
      <c r="AB337" s="2"/>
    </row>
    <row r="338" spans="2:28" ht="24.95" customHeight="1">
      <c r="B338" s="48" t="str">
        <f>Personal_Development!B339</f>
        <v>R</v>
      </c>
      <c r="C338" s="48">
        <f>Personal_Development!C339</f>
        <v>0</v>
      </c>
      <c r="D338" s="14" t="str">
        <f>Personal_Development!D339</f>
        <v>C13372</v>
      </c>
      <c r="E338" s="11" t="str">
        <f>Personal_Development!E339</f>
        <v>NURUL SYAHIDAH BINTI AMRAN</v>
      </c>
      <c r="F338" s="12" t="str">
        <f>Personal_Development!F339</f>
        <v>QUALITY ASSURANCE DEPARTMENT</v>
      </c>
      <c r="G338" s="12" t="str">
        <f>Personal_Development!G339</f>
        <v>QUALITY PLANNING SECTION (QPS)</v>
      </c>
      <c r="H338" s="40" t="str">
        <f>Personal_Development!H339</f>
        <v>QP INSPECTOR</v>
      </c>
      <c r="I338" s="41" t="str">
        <f>Personal_Development!I339</f>
        <v>C3 PROD</v>
      </c>
      <c r="J338" s="78" t="str">
        <f>Personal_Development!J339</f>
        <v xml:space="preserve">C3 </v>
      </c>
      <c r="K338" s="56" t="s">
        <v>1192</v>
      </c>
      <c r="L338" s="57" t="str">
        <f t="shared" si="44"/>
        <v>A</v>
      </c>
      <c r="M338" s="137" t="s">
        <v>1600</v>
      </c>
      <c r="N338" s="56" t="s">
        <v>1192</v>
      </c>
      <c r="O338" s="57" t="str">
        <f t="shared" si="45"/>
        <v>A</v>
      </c>
      <c r="P338" s="137" t="s">
        <v>1607</v>
      </c>
      <c r="Q338" s="56" t="s">
        <v>1192</v>
      </c>
      <c r="R338" s="57" t="str">
        <f t="shared" si="46"/>
        <v>A</v>
      </c>
      <c r="S338" s="142" t="s">
        <v>1706</v>
      </c>
      <c r="T338" s="56" t="s">
        <v>1192</v>
      </c>
      <c r="U338" s="57" t="str">
        <f t="shared" si="43"/>
        <v>A</v>
      </c>
      <c r="V338" s="137" t="s">
        <v>1607</v>
      </c>
      <c r="W338" s="48">
        <f t="shared" si="47"/>
        <v>4</v>
      </c>
      <c r="X338" s="48">
        <f t="shared" si="48"/>
        <v>4</v>
      </c>
      <c r="Y338" s="5">
        <f t="shared" si="49"/>
        <v>100</v>
      </c>
      <c r="Z338" s="60">
        <f t="shared" si="50"/>
        <v>5</v>
      </c>
      <c r="AB338" s="2"/>
    </row>
    <row r="339" spans="2:28" ht="24.95" customHeight="1">
      <c r="B339" s="48">
        <f>Personal_Development!B340</f>
        <v>0</v>
      </c>
      <c r="C339" s="48">
        <f>Personal_Development!C340</f>
        <v>0</v>
      </c>
      <c r="D339" s="14" t="str">
        <f>Personal_Development!D340</f>
        <v>C13374</v>
      </c>
      <c r="E339" s="11" t="str">
        <f>Personal_Development!E340</f>
        <v>ZULKEFLY BIN MD.ZIHAN</v>
      </c>
      <c r="F339" s="12" t="str">
        <f>Personal_Development!F340</f>
        <v>PRODUCTION NO.2 DEPARTMENT</v>
      </c>
      <c r="G339" s="12" t="str">
        <f>Personal_Development!G340</f>
        <v>MOLDING PRODUCTION SECTION (MPS)</v>
      </c>
      <c r="H339" s="40" t="str">
        <f>Personal_Development!H340</f>
        <v>ASST. LINE LEADER</v>
      </c>
      <c r="I339" s="41" t="str">
        <f>Personal_Development!I340</f>
        <v>C3 PROD</v>
      </c>
      <c r="J339" s="78" t="str">
        <f>Personal_Development!J340</f>
        <v xml:space="preserve">C3 </v>
      </c>
      <c r="K339" s="56" t="s">
        <v>1192</v>
      </c>
      <c r="L339" s="57" t="str">
        <f t="shared" si="44"/>
        <v>A</v>
      </c>
      <c r="M339" s="164">
        <v>42895</v>
      </c>
      <c r="N339" s="56" t="s">
        <v>1192</v>
      </c>
      <c r="O339" s="57" t="str">
        <f t="shared" si="45"/>
        <v>A</v>
      </c>
      <c r="P339" s="137" t="s">
        <v>1608</v>
      </c>
      <c r="Q339" s="56" t="s">
        <v>1192</v>
      </c>
      <c r="R339" s="57" t="str">
        <f t="shared" si="46"/>
        <v>A</v>
      </c>
      <c r="S339" s="142" t="s">
        <v>1650</v>
      </c>
      <c r="T339" s="56" t="s">
        <v>1192</v>
      </c>
      <c r="U339" s="57" t="str">
        <f t="shared" si="43"/>
        <v>A</v>
      </c>
      <c r="V339" s="137" t="s">
        <v>1608</v>
      </c>
      <c r="W339" s="48">
        <f t="shared" si="47"/>
        <v>4</v>
      </c>
      <c r="X339" s="48">
        <f t="shared" si="48"/>
        <v>4</v>
      </c>
      <c r="Y339" s="5">
        <f t="shared" si="49"/>
        <v>100</v>
      </c>
      <c r="Z339" s="60">
        <f t="shared" si="50"/>
        <v>5</v>
      </c>
      <c r="AB339" s="2"/>
    </row>
    <row r="340" spans="2:28" ht="24.95" customHeight="1">
      <c r="B340" s="48">
        <f>Personal_Development!B341</f>
        <v>0</v>
      </c>
      <c r="C340" s="48">
        <f>Personal_Development!C341</f>
        <v>0</v>
      </c>
      <c r="D340" s="14" t="str">
        <f>Personal_Development!D341</f>
        <v>C13375</v>
      </c>
      <c r="E340" s="11" t="str">
        <f>Personal_Development!E341</f>
        <v>JUSMINA BINTI SUBOH</v>
      </c>
      <c r="F340" s="12" t="str">
        <f>Personal_Development!F341</f>
        <v>PRODUCTION NO.2 DEPARTMENT</v>
      </c>
      <c r="G340" s="12" t="str">
        <f>Personal_Development!G341</f>
        <v>MOLDING PRODUCTION SECTION (MPS)</v>
      </c>
      <c r="H340" s="40" t="str">
        <f>Personal_Development!H341</f>
        <v>OPERATOR 2</v>
      </c>
      <c r="I340" s="41" t="str">
        <f>Personal_Development!I341</f>
        <v>C4 PROD</v>
      </c>
      <c r="J340" s="78" t="str">
        <f>Personal_Development!J341</f>
        <v xml:space="preserve">C4 </v>
      </c>
      <c r="K340" s="56" t="s">
        <v>1192</v>
      </c>
      <c r="L340" s="57" t="str">
        <f t="shared" si="44"/>
        <v>A</v>
      </c>
      <c r="M340" s="137" t="s">
        <v>1601</v>
      </c>
      <c r="N340" s="56" t="s">
        <v>1192</v>
      </c>
      <c r="O340" s="57" t="str">
        <f t="shared" si="45"/>
        <v>A</v>
      </c>
      <c r="P340" s="102">
        <v>43061</v>
      </c>
      <c r="Q340" s="56" t="s">
        <v>1192</v>
      </c>
      <c r="R340" s="57" t="str">
        <f t="shared" si="46"/>
        <v>A</v>
      </c>
      <c r="S340" s="142" t="s">
        <v>1651</v>
      </c>
      <c r="T340" s="56" t="s">
        <v>1192</v>
      </c>
      <c r="U340" s="57" t="str">
        <f t="shared" si="43"/>
        <v>A</v>
      </c>
      <c r="V340" s="102">
        <v>43061</v>
      </c>
      <c r="W340" s="48">
        <f t="shared" si="47"/>
        <v>4</v>
      </c>
      <c r="X340" s="48">
        <f t="shared" si="48"/>
        <v>4</v>
      </c>
      <c r="Y340" s="5">
        <f t="shared" si="49"/>
        <v>100</v>
      </c>
      <c r="Z340" s="60">
        <f t="shared" si="50"/>
        <v>5</v>
      </c>
      <c r="AB340" s="2"/>
    </row>
    <row r="341" spans="2:28" ht="24.95" customHeight="1">
      <c r="B341" s="48">
        <f>Personal_Development!B342</f>
        <v>0</v>
      </c>
      <c r="C341" s="48">
        <f>Personal_Development!C342</f>
        <v>0</v>
      </c>
      <c r="D341" s="14" t="str">
        <f>Personal_Development!D342</f>
        <v>C13385</v>
      </c>
      <c r="E341" s="11" t="str">
        <f>Personal_Development!E342</f>
        <v>MOHD FIRDAUZ BIN OSMAN</v>
      </c>
      <c r="F341" s="12" t="str">
        <f>Personal_Development!F342</f>
        <v>PRODUCTION NO.1 DEPARTMENT</v>
      </c>
      <c r="G341" s="12" t="str">
        <f>Personal_Development!G342</f>
        <v>ASSEMBLY PRODUCTION SECTION (APS)</v>
      </c>
      <c r="H341" s="40" t="str">
        <f>Personal_Development!H342</f>
        <v>OPERATOR 2</v>
      </c>
      <c r="I341" s="41" t="str">
        <f>Personal_Development!I342</f>
        <v>C4 PROD</v>
      </c>
      <c r="J341" s="78" t="str">
        <f>Personal_Development!J342</f>
        <v xml:space="preserve">C4 </v>
      </c>
      <c r="K341" s="56" t="s">
        <v>1192</v>
      </c>
      <c r="L341" s="57" t="str">
        <f t="shared" si="44"/>
        <v>A</v>
      </c>
      <c r="M341" s="137" t="s">
        <v>1602</v>
      </c>
      <c r="N341" s="56" t="s">
        <v>1192</v>
      </c>
      <c r="O341" s="57" t="str">
        <f t="shared" si="45"/>
        <v>A</v>
      </c>
      <c r="P341" s="137" t="s">
        <v>1602</v>
      </c>
      <c r="Q341" s="56" t="s">
        <v>1192</v>
      </c>
      <c r="R341" s="57" t="str">
        <f t="shared" si="46"/>
        <v>A</v>
      </c>
      <c r="S341" s="102" t="s">
        <v>1516</v>
      </c>
      <c r="T341" s="56" t="s">
        <v>1192</v>
      </c>
      <c r="U341" s="57" t="str">
        <f t="shared" si="43"/>
        <v>A</v>
      </c>
      <c r="V341" s="137" t="s">
        <v>1602</v>
      </c>
      <c r="W341" s="48">
        <f t="shared" si="47"/>
        <v>4</v>
      </c>
      <c r="X341" s="48">
        <f t="shared" si="48"/>
        <v>4</v>
      </c>
      <c r="Y341" s="5">
        <f t="shared" si="49"/>
        <v>100</v>
      </c>
      <c r="Z341" s="60">
        <f t="shared" si="50"/>
        <v>5</v>
      </c>
      <c r="AB341" s="2"/>
    </row>
    <row r="342" spans="2:28" ht="24.95" customHeight="1">
      <c r="B342" s="48" t="str">
        <f>Personal_Development!B343</f>
        <v>R</v>
      </c>
      <c r="C342" s="48">
        <f>Personal_Development!C343</f>
        <v>0</v>
      </c>
      <c r="D342" s="14" t="str">
        <f>Personal_Development!D343</f>
        <v>C13393</v>
      </c>
      <c r="E342" s="11" t="str">
        <f>Personal_Development!E343</f>
        <v>SITI HAWA BINTI BASHIK</v>
      </c>
      <c r="F342" s="12" t="str">
        <f>Personal_Development!F343</f>
        <v>PRODUCTION NO.1 DEPARTMENT</v>
      </c>
      <c r="G342" s="12" t="str">
        <f>Personal_Development!G343</f>
        <v>ASSEMBLY PRODUCTION SECTION (APS)</v>
      </c>
      <c r="H342" s="40" t="str">
        <f>Personal_Development!H343</f>
        <v>OPERATOR 2</v>
      </c>
      <c r="I342" s="41" t="str">
        <f>Personal_Development!I343</f>
        <v>C4 PROD</v>
      </c>
      <c r="J342" s="78" t="str">
        <f>Personal_Development!J343</f>
        <v xml:space="preserve">C4 </v>
      </c>
      <c r="K342" s="56" t="s">
        <v>1192</v>
      </c>
      <c r="L342" s="57" t="str">
        <f t="shared" si="44"/>
        <v>A</v>
      </c>
      <c r="M342" s="137" t="s">
        <v>1605</v>
      </c>
      <c r="N342" s="56" t="s">
        <v>1192</v>
      </c>
      <c r="O342" s="57" t="str">
        <f t="shared" si="45"/>
        <v>-</v>
      </c>
      <c r="P342" s="102"/>
      <c r="Q342" s="56" t="s">
        <v>1192</v>
      </c>
      <c r="R342" s="57" t="str">
        <f t="shared" si="46"/>
        <v>A</v>
      </c>
      <c r="S342" s="142" t="s">
        <v>1652</v>
      </c>
      <c r="T342" s="56" t="s">
        <v>1192</v>
      </c>
      <c r="U342" s="57" t="str">
        <f t="shared" si="43"/>
        <v>A</v>
      </c>
      <c r="V342" s="145">
        <v>42962</v>
      </c>
      <c r="W342" s="48">
        <f t="shared" si="47"/>
        <v>4</v>
      </c>
      <c r="X342" s="48">
        <f t="shared" si="48"/>
        <v>3</v>
      </c>
      <c r="Y342" s="5">
        <f t="shared" si="49"/>
        <v>75</v>
      </c>
      <c r="Z342" s="60">
        <f t="shared" si="50"/>
        <v>4</v>
      </c>
      <c r="AB342" s="2"/>
    </row>
    <row r="343" spans="2:28" ht="24.95" customHeight="1">
      <c r="B343" s="48">
        <f>Personal_Development!B344</f>
        <v>0</v>
      </c>
      <c r="C343" s="48">
        <f>Personal_Development!C344</f>
        <v>0</v>
      </c>
      <c r="D343" s="14" t="str">
        <f>Personal_Development!D344</f>
        <v>C13400</v>
      </c>
      <c r="E343" s="11" t="str">
        <f>Personal_Development!E344</f>
        <v>SITI NABILAH BINTI ABDUL AZIZ</v>
      </c>
      <c r="F343" s="12" t="str">
        <f>Personal_Development!F344</f>
        <v>PRODUCTION NO.1 DEPARTMENT</v>
      </c>
      <c r="G343" s="12" t="str">
        <f>Personal_Development!G344</f>
        <v>ASSEMBLY PRODUCTION SECTION (APS)</v>
      </c>
      <c r="H343" s="40" t="str">
        <f>Personal_Development!H344</f>
        <v>OPERATOR 2</v>
      </c>
      <c r="I343" s="41" t="str">
        <f>Personal_Development!I344</f>
        <v>C4 PROD</v>
      </c>
      <c r="J343" s="78" t="str">
        <f>Personal_Development!J344</f>
        <v xml:space="preserve">C4 </v>
      </c>
      <c r="K343" s="56" t="s">
        <v>1192</v>
      </c>
      <c r="L343" s="57" t="str">
        <f t="shared" si="44"/>
        <v>A</v>
      </c>
      <c r="M343" s="137" t="s">
        <v>1605</v>
      </c>
      <c r="N343" s="56" t="s">
        <v>1192</v>
      </c>
      <c r="O343" s="57" t="str">
        <f t="shared" si="45"/>
        <v>A</v>
      </c>
      <c r="P343" s="142" t="s">
        <v>1653</v>
      </c>
      <c r="Q343" s="56" t="s">
        <v>1192</v>
      </c>
      <c r="R343" s="57" t="str">
        <f t="shared" si="46"/>
        <v>A</v>
      </c>
      <c r="S343" s="137" t="s">
        <v>1602</v>
      </c>
      <c r="T343" s="56" t="s">
        <v>1192</v>
      </c>
      <c r="U343" s="57" t="str">
        <f t="shared" si="43"/>
        <v>A</v>
      </c>
      <c r="V343" s="142" t="s">
        <v>1653</v>
      </c>
      <c r="W343" s="48">
        <f t="shared" si="47"/>
        <v>4</v>
      </c>
      <c r="X343" s="48">
        <f t="shared" si="48"/>
        <v>4</v>
      </c>
      <c r="Y343" s="5">
        <f t="shared" si="49"/>
        <v>100</v>
      </c>
      <c r="Z343" s="60">
        <f t="shared" si="50"/>
        <v>5</v>
      </c>
      <c r="AB343" s="2"/>
    </row>
    <row r="344" spans="2:28" ht="24.95" customHeight="1">
      <c r="B344" s="48">
        <f>Personal_Development!B345</f>
        <v>0</v>
      </c>
      <c r="C344" s="48">
        <f>Personal_Development!C345</f>
        <v>0</v>
      </c>
      <c r="D344" s="14" t="str">
        <f>Personal_Development!D345</f>
        <v>C13403</v>
      </c>
      <c r="E344" s="11" t="str">
        <f>Personal_Development!E345</f>
        <v>KAVITHA A/P THEVATHAS</v>
      </c>
      <c r="F344" s="12" t="str">
        <f>Personal_Development!F345</f>
        <v>PRODUCTION NO.1 DEPARTMENT</v>
      </c>
      <c r="G344" s="12" t="str">
        <f>Personal_Development!G345</f>
        <v>ASSEMBLY PRODUCTION SECTION (APS)</v>
      </c>
      <c r="H344" s="40" t="str">
        <f>Personal_Development!H345</f>
        <v>OPERATOR 2</v>
      </c>
      <c r="I344" s="41" t="str">
        <f>Personal_Development!I345</f>
        <v>C4 PROD</v>
      </c>
      <c r="J344" s="78" t="str">
        <f>Personal_Development!J345</f>
        <v xml:space="preserve">C4 </v>
      </c>
      <c r="K344" s="56" t="s">
        <v>1192</v>
      </c>
      <c r="L344" s="57" t="str">
        <f t="shared" si="44"/>
        <v>A</v>
      </c>
      <c r="M344" s="142" t="s">
        <v>1653</v>
      </c>
      <c r="N344" s="56" t="s">
        <v>1192</v>
      </c>
      <c r="O344" s="57" t="str">
        <f t="shared" si="45"/>
        <v>A</v>
      </c>
      <c r="P344" s="145">
        <v>42935</v>
      </c>
      <c r="Q344" s="56" t="s">
        <v>1192</v>
      </c>
      <c r="R344" s="57" t="str">
        <f t="shared" si="46"/>
        <v>A</v>
      </c>
      <c r="S344" s="102">
        <v>42776</v>
      </c>
      <c r="T344" s="56" t="s">
        <v>1192</v>
      </c>
      <c r="U344" s="57" t="str">
        <f t="shared" si="43"/>
        <v>A</v>
      </c>
      <c r="V344" s="145">
        <v>42935</v>
      </c>
      <c r="W344" s="48">
        <f t="shared" si="47"/>
        <v>4</v>
      </c>
      <c r="X344" s="48">
        <f t="shared" si="48"/>
        <v>4</v>
      </c>
      <c r="Y344" s="5">
        <f t="shared" si="49"/>
        <v>100</v>
      </c>
      <c r="Z344" s="60">
        <f t="shared" si="50"/>
        <v>5</v>
      </c>
      <c r="AB344" s="2"/>
    </row>
    <row r="345" spans="2:28" ht="24.95" customHeight="1">
      <c r="B345" s="48">
        <f>Personal_Development!B346</f>
        <v>0</v>
      </c>
      <c r="C345" s="48">
        <f>Personal_Development!C346</f>
        <v>0</v>
      </c>
      <c r="D345" s="14" t="str">
        <f>Personal_Development!D346</f>
        <v>C13404</v>
      </c>
      <c r="E345" s="11" t="str">
        <f>Personal_Development!E346</f>
        <v>MOHD ALIFF IQMAL BIN MOHD ROZI</v>
      </c>
      <c r="F345" s="12" t="str">
        <f>Personal_Development!F346</f>
        <v>PRODUCTION NO.1 DEPARTMENT</v>
      </c>
      <c r="G345" s="12" t="str">
        <f>Personal_Development!G346</f>
        <v>ASSEMBLY PRODUCTION SECTION (APS)</v>
      </c>
      <c r="H345" s="40" t="str">
        <f>Personal_Development!H346</f>
        <v>OPERATOR 2</v>
      </c>
      <c r="I345" s="41" t="str">
        <f>Personal_Development!I346</f>
        <v>C4 PROD</v>
      </c>
      <c r="J345" s="78" t="str">
        <f>Personal_Development!J346</f>
        <v xml:space="preserve">C4 </v>
      </c>
      <c r="K345" s="56" t="s">
        <v>1192</v>
      </c>
      <c r="L345" s="57" t="str">
        <f t="shared" si="44"/>
        <v>A</v>
      </c>
      <c r="M345" s="137" t="s">
        <v>1605</v>
      </c>
      <c r="N345" s="56" t="s">
        <v>1192</v>
      </c>
      <c r="O345" s="57" t="str">
        <f t="shared" si="45"/>
        <v>A</v>
      </c>
      <c r="P345" s="142" t="s">
        <v>1651</v>
      </c>
      <c r="Q345" s="56" t="s">
        <v>1192</v>
      </c>
      <c r="R345" s="57" t="str">
        <f t="shared" si="46"/>
        <v>A</v>
      </c>
      <c r="S345" s="137" t="s">
        <v>1602</v>
      </c>
      <c r="T345" s="56" t="s">
        <v>1192</v>
      </c>
      <c r="U345" s="57" t="str">
        <f t="shared" si="43"/>
        <v>A</v>
      </c>
      <c r="V345" s="142" t="s">
        <v>1651</v>
      </c>
      <c r="W345" s="48">
        <f t="shared" si="47"/>
        <v>4</v>
      </c>
      <c r="X345" s="48">
        <f t="shared" si="48"/>
        <v>4</v>
      </c>
      <c r="Y345" s="5">
        <f t="shared" si="49"/>
        <v>100</v>
      </c>
      <c r="Z345" s="60">
        <f t="shared" si="50"/>
        <v>5</v>
      </c>
      <c r="AB345" s="2"/>
    </row>
    <row r="346" spans="2:28" ht="24.95" customHeight="1">
      <c r="B346" s="48">
        <f>Personal_Development!B347</f>
        <v>0</v>
      </c>
      <c r="C346" s="48">
        <f>Personal_Development!C347</f>
        <v>0</v>
      </c>
      <c r="D346" s="14" t="str">
        <f>Personal_Development!D347</f>
        <v>C13410</v>
      </c>
      <c r="E346" s="11" t="str">
        <f>Personal_Development!E347</f>
        <v>SHAH RIZAL BIN ZAINAL</v>
      </c>
      <c r="F346" s="12" t="str">
        <f>Personal_Development!F347</f>
        <v>PRODUCTION NO.2 DEPARTMENT</v>
      </c>
      <c r="G346" s="12" t="str">
        <f>Personal_Development!G347</f>
        <v>MOLDING PRODUCTION SECTION (MPS)</v>
      </c>
      <c r="H346" s="40" t="str">
        <f>Personal_Development!H347</f>
        <v>OPERATOR 2</v>
      </c>
      <c r="I346" s="41" t="str">
        <f>Personal_Development!I347</f>
        <v>C4 PROD</v>
      </c>
      <c r="J346" s="78" t="str">
        <f>Personal_Development!J347</f>
        <v xml:space="preserve">C4 </v>
      </c>
      <c r="K346" s="56" t="s">
        <v>1192</v>
      </c>
      <c r="L346" s="57" t="str">
        <f t="shared" si="44"/>
        <v>A</v>
      </c>
      <c r="M346" s="145">
        <v>42877</v>
      </c>
      <c r="N346" s="56" t="s">
        <v>1192</v>
      </c>
      <c r="O346" s="57" t="str">
        <f t="shared" si="45"/>
        <v>A</v>
      </c>
      <c r="P346" s="102">
        <v>43033</v>
      </c>
      <c r="Q346" s="56" t="s">
        <v>1192</v>
      </c>
      <c r="R346" s="57" t="str">
        <f t="shared" si="46"/>
        <v>A</v>
      </c>
      <c r="S346" s="142" t="s">
        <v>1652</v>
      </c>
      <c r="T346" s="56" t="s">
        <v>1192</v>
      </c>
      <c r="U346" s="57" t="str">
        <f t="shared" si="43"/>
        <v>A</v>
      </c>
      <c r="V346" s="102">
        <v>43033</v>
      </c>
      <c r="W346" s="48">
        <f t="shared" si="47"/>
        <v>4</v>
      </c>
      <c r="X346" s="48">
        <f t="shared" si="48"/>
        <v>4</v>
      </c>
      <c r="Y346" s="5">
        <f t="shared" si="49"/>
        <v>100</v>
      </c>
      <c r="Z346" s="60">
        <f t="shared" si="50"/>
        <v>5</v>
      </c>
      <c r="AB346" s="2"/>
    </row>
    <row r="347" spans="2:28" ht="24.95" customHeight="1">
      <c r="B347" s="48">
        <f>Personal_Development!B348</f>
        <v>0</v>
      </c>
      <c r="C347" s="48">
        <f>Personal_Development!C348</f>
        <v>0</v>
      </c>
      <c r="D347" s="14" t="str">
        <f>Personal_Development!D348</f>
        <v>C13411</v>
      </c>
      <c r="E347" s="11" t="str">
        <f>Personal_Development!E348</f>
        <v>MOHAMAD HAIRULLIZAM SHAH BIN MANSOR</v>
      </c>
      <c r="F347" s="12" t="str">
        <f>Personal_Development!F348</f>
        <v>PRODUCTION NO.2 DEPARTMENT</v>
      </c>
      <c r="G347" s="12" t="str">
        <f>Personal_Development!G348</f>
        <v>MOLDING PRODUCTION SECTION (MPS)</v>
      </c>
      <c r="H347" s="40" t="str">
        <f>Personal_Development!H348</f>
        <v>OPERATOR 2</v>
      </c>
      <c r="I347" s="41" t="str">
        <f>Personal_Development!I348</f>
        <v>C4 PROD</v>
      </c>
      <c r="J347" s="78" t="str">
        <f>Personal_Development!J348</f>
        <v xml:space="preserve">C4 </v>
      </c>
      <c r="K347" s="56" t="s">
        <v>1192</v>
      </c>
      <c r="L347" s="57" t="str">
        <f t="shared" si="44"/>
        <v>A</v>
      </c>
      <c r="M347" s="164">
        <v>42895</v>
      </c>
      <c r="N347" s="56" t="s">
        <v>1192</v>
      </c>
      <c r="O347" s="57" t="str">
        <f t="shared" si="45"/>
        <v>A</v>
      </c>
      <c r="P347" s="102">
        <v>43087</v>
      </c>
      <c r="Q347" s="56" t="s">
        <v>1192</v>
      </c>
      <c r="R347" s="57" t="str">
        <f t="shared" si="46"/>
        <v>A</v>
      </c>
      <c r="S347" s="142" t="s">
        <v>1650</v>
      </c>
      <c r="T347" s="56" t="s">
        <v>1192</v>
      </c>
      <c r="U347" s="57" t="str">
        <f t="shared" si="43"/>
        <v>A</v>
      </c>
      <c r="V347" s="102">
        <v>43087</v>
      </c>
      <c r="W347" s="48">
        <f t="shared" si="47"/>
        <v>4</v>
      </c>
      <c r="X347" s="48">
        <f t="shared" si="48"/>
        <v>4</v>
      </c>
      <c r="Y347" s="5">
        <f t="shared" si="49"/>
        <v>100</v>
      </c>
      <c r="Z347" s="60">
        <f t="shared" si="50"/>
        <v>5</v>
      </c>
      <c r="AB347" s="2"/>
    </row>
    <row r="348" spans="2:28" ht="24.95" customHeight="1">
      <c r="B348" s="48">
        <f>Personal_Development!B349</f>
        <v>0</v>
      </c>
      <c r="C348" s="48">
        <f>Personal_Development!C349</f>
        <v>0</v>
      </c>
      <c r="D348" s="14" t="str">
        <f>Personal_Development!D349</f>
        <v>C13414</v>
      </c>
      <c r="E348" s="11" t="str">
        <f>Personal_Development!E349</f>
        <v>MUHAMMAD AMIRUDDIN BIN MOHD YUSOF</v>
      </c>
      <c r="F348" s="12" t="str">
        <f>Personal_Development!F349</f>
        <v>PRODUCTION NO.2 DEPARTMENT</v>
      </c>
      <c r="G348" s="12" t="str">
        <f>Personal_Development!G349</f>
        <v>MOLDING PRODUCTION SECTION (MPS)</v>
      </c>
      <c r="H348" s="40" t="str">
        <f>Personal_Development!H349</f>
        <v>ASST. LINE LEADER</v>
      </c>
      <c r="I348" s="41" t="str">
        <f>Personal_Development!I349</f>
        <v>C3 PROD</v>
      </c>
      <c r="J348" s="78" t="str">
        <f>Personal_Development!J349</f>
        <v xml:space="preserve">C3 </v>
      </c>
      <c r="K348" s="56" t="s">
        <v>1192</v>
      </c>
      <c r="L348" s="57" t="str">
        <f t="shared" si="44"/>
        <v>A</v>
      </c>
      <c r="M348" s="164">
        <v>42895</v>
      </c>
      <c r="N348" s="56" t="s">
        <v>1192</v>
      </c>
      <c r="O348" s="57" t="str">
        <f t="shared" si="45"/>
        <v>A</v>
      </c>
      <c r="P348" s="137" t="s">
        <v>1608</v>
      </c>
      <c r="Q348" s="56" t="s">
        <v>1192</v>
      </c>
      <c r="R348" s="57" t="str">
        <f t="shared" si="46"/>
        <v>A</v>
      </c>
      <c r="S348" s="142" t="s">
        <v>1651</v>
      </c>
      <c r="T348" s="56" t="s">
        <v>1192</v>
      </c>
      <c r="U348" s="57" t="str">
        <f t="shared" si="43"/>
        <v>A</v>
      </c>
      <c r="V348" s="137" t="s">
        <v>1608</v>
      </c>
      <c r="W348" s="48">
        <f t="shared" si="47"/>
        <v>4</v>
      </c>
      <c r="X348" s="48">
        <f t="shared" si="48"/>
        <v>4</v>
      </c>
      <c r="Y348" s="5">
        <f t="shared" si="49"/>
        <v>100</v>
      </c>
      <c r="Z348" s="60">
        <f t="shared" si="50"/>
        <v>5</v>
      </c>
      <c r="AB348" s="2"/>
    </row>
    <row r="349" spans="2:28" ht="24.95" customHeight="1">
      <c r="B349" s="48">
        <f>Personal_Development!B350</f>
        <v>0</v>
      </c>
      <c r="C349" s="48">
        <f>Personal_Development!C350</f>
        <v>0</v>
      </c>
      <c r="D349" s="14" t="str">
        <f>Personal_Development!D350</f>
        <v>C13415</v>
      </c>
      <c r="E349" s="11" t="str">
        <f>Personal_Development!E350</f>
        <v>MUHAMMAD FARID BIN KHALID</v>
      </c>
      <c r="F349" s="12" t="str">
        <f>Personal_Development!F350</f>
        <v>PRODUCTION NO.2 DEPARTMENT</v>
      </c>
      <c r="G349" s="12" t="str">
        <f>Personal_Development!G350</f>
        <v>MOLDING PRODUCTION SECTION (MPS)</v>
      </c>
      <c r="H349" s="40" t="str">
        <f>Personal_Development!H350</f>
        <v>TECHNICIAN</v>
      </c>
      <c r="I349" s="41" t="str">
        <f>Personal_Development!I350</f>
        <v>C2 PROD</v>
      </c>
      <c r="J349" s="78" t="str">
        <f>Personal_Development!J350</f>
        <v xml:space="preserve">C2 </v>
      </c>
      <c r="K349" s="56" t="s">
        <v>1192</v>
      </c>
      <c r="L349" s="57" t="str">
        <f t="shared" si="44"/>
        <v>A</v>
      </c>
      <c r="M349" s="53">
        <v>42759</v>
      </c>
      <c r="N349" s="56" t="s">
        <v>1192</v>
      </c>
      <c r="O349" s="57" t="str">
        <f t="shared" si="45"/>
        <v>A</v>
      </c>
      <c r="P349" s="145">
        <v>42976</v>
      </c>
      <c r="Q349" s="56" t="s">
        <v>1192</v>
      </c>
      <c r="R349" s="57" t="str">
        <f t="shared" si="46"/>
        <v>A</v>
      </c>
      <c r="S349" s="142" t="s">
        <v>1652</v>
      </c>
      <c r="T349" s="56" t="s">
        <v>1192</v>
      </c>
      <c r="U349" s="57" t="str">
        <f t="shared" si="43"/>
        <v>A</v>
      </c>
      <c r="V349" s="145">
        <v>42976</v>
      </c>
      <c r="W349" s="48">
        <f t="shared" si="47"/>
        <v>4</v>
      </c>
      <c r="X349" s="48">
        <f t="shared" si="48"/>
        <v>4</v>
      </c>
      <c r="Y349" s="5">
        <f t="shared" si="49"/>
        <v>100</v>
      </c>
      <c r="Z349" s="60">
        <f t="shared" si="50"/>
        <v>5</v>
      </c>
      <c r="AB349" s="2"/>
    </row>
    <row r="350" spans="2:28" ht="24.95" customHeight="1">
      <c r="B350" s="48">
        <f>Personal_Development!B351</f>
        <v>0</v>
      </c>
      <c r="C350" s="48">
        <f>Personal_Development!C351</f>
        <v>0</v>
      </c>
      <c r="D350" s="14" t="str">
        <f>Personal_Development!D351</f>
        <v>C13417</v>
      </c>
      <c r="E350" s="11" t="str">
        <f>Personal_Development!E351</f>
        <v>SHIRIN BINTI MOHAMAD</v>
      </c>
      <c r="F350" s="12" t="str">
        <f>Personal_Development!F351</f>
        <v>PRODUCTION NO.1 DEPARTMENT</v>
      </c>
      <c r="G350" s="12" t="str">
        <f>Personal_Development!G351</f>
        <v>ASSEMBLY PRODUCTION SECTION (APS)</v>
      </c>
      <c r="H350" s="40" t="str">
        <f>Personal_Development!H351</f>
        <v>OPERATOR 2</v>
      </c>
      <c r="I350" s="41" t="str">
        <f>Personal_Development!I351</f>
        <v>C4 PROD</v>
      </c>
      <c r="J350" s="78" t="str">
        <f>Personal_Development!J351</f>
        <v xml:space="preserve">C4 </v>
      </c>
      <c r="K350" s="56" t="s">
        <v>1192</v>
      </c>
      <c r="L350" s="57" t="str">
        <f t="shared" si="44"/>
        <v>A</v>
      </c>
      <c r="M350" s="137" t="s">
        <v>1603</v>
      </c>
      <c r="N350" s="56" t="s">
        <v>1192</v>
      </c>
      <c r="O350" s="57" t="str">
        <f t="shared" si="45"/>
        <v>A</v>
      </c>
      <c r="P350" s="142" t="s">
        <v>1653</v>
      </c>
      <c r="Q350" s="56" t="s">
        <v>1192</v>
      </c>
      <c r="R350" s="57" t="str">
        <f t="shared" si="46"/>
        <v>A</v>
      </c>
      <c r="S350" s="137" t="s">
        <v>1602</v>
      </c>
      <c r="T350" s="56" t="s">
        <v>1192</v>
      </c>
      <c r="U350" s="57" t="str">
        <f t="shared" si="43"/>
        <v>A</v>
      </c>
      <c r="V350" s="142" t="s">
        <v>1653</v>
      </c>
      <c r="W350" s="48">
        <f t="shared" si="47"/>
        <v>4</v>
      </c>
      <c r="X350" s="48">
        <f t="shared" si="48"/>
        <v>4</v>
      </c>
      <c r="Y350" s="5">
        <f t="shared" si="49"/>
        <v>100</v>
      </c>
      <c r="Z350" s="60">
        <f t="shared" si="50"/>
        <v>5</v>
      </c>
      <c r="AB350" s="2"/>
    </row>
    <row r="351" spans="2:28" ht="24.95" customHeight="1">
      <c r="B351" s="48" t="str">
        <f>Personal_Development!B352</f>
        <v>R</v>
      </c>
      <c r="C351" s="48">
        <f>Personal_Development!C352</f>
        <v>0</v>
      </c>
      <c r="D351" s="14" t="str">
        <f>Personal_Development!D352</f>
        <v>C13425</v>
      </c>
      <c r="E351" s="11" t="str">
        <f>Personal_Development!E352</f>
        <v>ZUL HELMI BIN KAMALUDIN</v>
      </c>
      <c r="F351" s="12" t="str">
        <f>Personal_Development!F352</f>
        <v>FACTORY OPERATIONS DEPARTMENT</v>
      </c>
      <c r="G351" s="12" t="str">
        <f>Personal_Development!G352</f>
        <v>INVENTORY &amp; SYSYTEM CONTROL SECTION (IVS)</v>
      </c>
      <c r="H351" s="40" t="str">
        <f>Personal_Development!H352</f>
        <v>STOREHAND</v>
      </c>
      <c r="I351" s="41" t="str">
        <f>Personal_Development!I352</f>
        <v>C4 PROD</v>
      </c>
      <c r="J351" s="78" t="str">
        <f>Personal_Development!J352</f>
        <v xml:space="preserve">C4 </v>
      </c>
      <c r="K351" s="56" t="s">
        <v>1192</v>
      </c>
      <c r="L351" s="57" t="str">
        <f t="shared" si="44"/>
        <v>A</v>
      </c>
      <c r="M351" s="137" t="s">
        <v>1603</v>
      </c>
      <c r="N351" s="56" t="s">
        <v>1192</v>
      </c>
      <c r="O351" s="57" t="str">
        <f t="shared" si="45"/>
        <v>-</v>
      </c>
      <c r="P351" s="102"/>
      <c r="Q351" s="56" t="s">
        <v>1192</v>
      </c>
      <c r="R351" s="57" t="str">
        <f t="shared" si="46"/>
        <v>A</v>
      </c>
      <c r="S351" s="102" t="s">
        <v>1516</v>
      </c>
      <c r="T351" s="56" t="s">
        <v>1192</v>
      </c>
      <c r="U351" s="57" t="str">
        <f t="shared" si="43"/>
        <v>-</v>
      </c>
      <c r="V351" s="102"/>
      <c r="W351" s="48">
        <f t="shared" si="47"/>
        <v>4</v>
      </c>
      <c r="X351" s="48">
        <f t="shared" si="48"/>
        <v>2</v>
      </c>
      <c r="Y351" s="5">
        <f t="shared" si="49"/>
        <v>50</v>
      </c>
      <c r="Z351" s="60">
        <f t="shared" si="50"/>
        <v>3</v>
      </c>
      <c r="AB351" s="2"/>
    </row>
    <row r="352" spans="2:28" ht="24.95" customHeight="1">
      <c r="B352" s="48">
        <f>Personal_Development!B353</f>
        <v>0</v>
      </c>
      <c r="C352" s="48">
        <f>Personal_Development!C353</f>
        <v>0</v>
      </c>
      <c r="D352" s="14" t="str">
        <f>Personal_Development!D353</f>
        <v>C13429</v>
      </c>
      <c r="E352" s="11" t="str">
        <f>Personal_Development!E353</f>
        <v>MOHAMAD FARID BIN MUSTAPHA</v>
      </c>
      <c r="F352" s="12" t="str">
        <f>Personal_Development!F353</f>
        <v>FACTORY OPERATIONS DEPARTMENT</v>
      </c>
      <c r="G352" s="12" t="str">
        <f>Personal_Development!G353</f>
        <v>INVENTORY &amp; SYSYTEM CONTROL SECTION (IVS)</v>
      </c>
      <c r="H352" s="40" t="str">
        <f>Personal_Development!H353</f>
        <v>OPERATOR 2</v>
      </c>
      <c r="I352" s="41" t="str">
        <f>Personal_Development!I353</f>
        <v>C4 PROD</v>
      </c>
      <c r="J352" s="78" t="str">
        <f>Personal_Development!J353</f>
        <v xml:space="preserve">C4 </v>
      </c>
      <c r="K352" s="56" t="s">
        <v>1192</v>
      </c>
      <c r="L352" s="57" t="str">
        <f t="shared" si="44"/>
        <v>A</v>
      </c>
      <c r="M352" s="145">
        <v>42859</v>
      </c>
      <c r="N352" s="56" t="s">
        <v>1192</v>
      </c>
      <c r="O352" s="57" t="str">
        <f t="shared" si="45"/>
        <v>A</v>
      </c>
      <c r="P352" s="145">
        <v>42886</v>
      </c>
      <c r="Q352" s="56" t="s">
        <v>1192</v>
      </c>
      <c r="R352" s="57" t="str">
        <f t="shared" si="46"/>
        <v>A</v>
      </c>
      <c r="S352" s="102" t="s">
        <v>1516</v>
      </c>
      <c r="T352" s="56" t="s">
        <v>1192</v>
      </c>
      <c r="U352" s="57" t="str">
        <f t="shared" si="43"/>
        <v>A</v>
      </c>
      <c r="V352" s="145">
        <v>42886</v>
      </c>
      <c r="W352" s="48">
        <f t="shared" si="47"/>
        <v>4</v>
      </c>
      <c r="X352" s="48">
        <f t="shared" si="48"/>
        <v>4</v>
      </c>
      <c r="Y352" s="5">
        <f t="shared" si="49"/>
        <v>100</v>
      </c>
      <c r="Z352" s="60">
        <f t="shared" si="50"/>
        <v>5</v>
      </c>
      <c r="AB352" s="2"/>
    </row>
    <row r="353" spans="2:28" ht="24.95" customHeight="1">
      <c r="B353" s="48" t="str">
        <f>Personal_Development!B354</f>
        <v>R</v>
      </c>
      <c r="C353" s="48">
        <f>Personal_Development!C354</f>
        <v>0</v>
      </c>
      <c r="D353" s="14" t="str">
        <f>Personal_Development!D354</f>
        <v>C13432</v>
      </c>
      <c r="E353" s="11" t="str">
        <f>Personal_Development!E354</f>
        <v>MOHAMAD BIN ISMAIL</v>
      </c>
      <c r="F353" s="12" t="str">
        <f>Personal_Development!F354</f>
        <v>ENGINEERING AND R&amp;D DEPARTMENT</v>
      </c>
      <c r="G353" s="12" t="str">
        <f>Personal_Development!G354</f>
        <v>RD &amp; DESIGN SECTION (RDS)</v>
      </c>
      <c r="H353" s="40" t="str">
        <f>Personal_Development!H354</f>
        <v>ASSISTANT</v>
      </c>
      <c r="I353" s="41" t="str">
        <f>Personal_Development!I354</f>
        <v>C1 OFFICE</v>
      </c>
      <c r="J353" s="78" t="str">
        <f>Personal_Development!J354</f>
        <v xml:space="preserve">C1 </v>
      </c>
      <c r="K353" s="56" t="s">
        <v>1192</v>
      </c>
      <c r="L353" s="57" t="str">
        <f t="shared" si="44"/>
        <v>A</v>
      </c>
      <c r="M353" s="145">
        <v>42928</v>
      </c>
      <c r="N353" s="56" t="s">
        <v>1192</v>
      </c>
      <c r="O353" s="57" t="str">
        <f t="shared" si="45"/>
        <v>-</v>
      </c>
      <c r="P353" s="102"/>
      <c r="Q353" s="56" t="s">
        <v>1192</v>
      </c>
      <c r="R353" s="57" t="str">
        <f t="shared" si="46"/>
        <v>A</v>
      </c>
      <c r="S353" s="142" t="s">
        <v>1706</v>
      </c>
      <c r="T353" s="56" t="s">
        <v>1192</v>
      </c>
      <c r="U353" s="57" t="str">
        <f t="shared" si="43"/>
        <v>-</v>
      </c>
      <c r="V353" s="102"/>
      <c r="W353" s="48">
        <f t="shared" si="47"/>
        <v>4</v>
      </c>
      <c r="X353" s="48">
        <f t="shared" si="48"/>
        <v>2</v>
      </c>
      <c r="Y353" s="5">
        <f t="shared" si="49"/>
        <v>50</v>
      </c>
      <c r="Z353" s="60">
        <f t="shared" si="50"/>
        <v>3</v>
      </c>
      <c r="AB353" s="2"/>
    </row>
    <row r="354" spans="2:28" ht="24.95" customHeight="1">
      <c r="B354" s="48">
        <f>Personal_Development!B355</f>
        <v>0</v>
      </c>
      <c r="C354" s="48">
        <f>Personal_Development!C355</f>
        <v>0</v>
      </c>
      <c r="D354" s="14" t="str">
        <f>Personal_Development!D355</f>
        <v>C13433</v>
      </c>
      <c r="E354" s="11" t="str">
        <f>Personal_Development!E355</f>
        <v>NEO SIEW LING</v>
      </c>
      <c r="F354" s="12" t="str">
        <f>Personal_Development!F355</f>
        <v>PRODUCTION NO.1 DEPARTMENT</v>
      </c>
      <c r="G354" s="12" t="str">
        <f>Personal_Development!G355</f>
        <v>ASSEMBLY PRODUCTION SECTION (APS)</v>
      </c>
      <c r="H354" s="40" t="str">
        <f>Personal_Development!H355</f>
        <v>OPERATOR 2</v>
      </c>
      <c r="I354" s="41" t="str">
        <f>Personal_Development!I355</f>
        <v>C4 PROD</v>
      </c>
      <c r="J354" s="78" t="str">
        <f>Personal_Development!J355</f>
        <v xml:space="preserve">C4 </v>
      </c>
      <c r="K354" s="56" t="s">
        <v>1192</v>
      </c>
      <c r="L354" s="57" t="str">
        <f t="shared" si="44"/>
        <v>A</v>
      </c>
      <c r="M354" s="53">
        <v>42754</v>
      </c>
      <c r="N354" s="56" t="s">
        <v>1192</v>
      </c>
      <c r="O354" s="57" t="str">
        <f t="shared" si="45"/>
        <v>A</v>
      </c>
      <c r="P354" s="137" t="s">
        <v>1602</v>
      </c>
      <c r="Q354" s="56" t="s">
        <v>1192</v>
      </c>
      <c r="R354" s="57" t="str">
        <f t="shared" si="46"/>
        <v>A</v>
      </c>
      <c r="S354" s="102" t="s">
        <v>1516</v>
      </c>
      <c r="T354" s="56" t="s">
        <v>1192</v>
      </c>
      <c r="U354" s="57" t="str">
        <f t="shared" si="43"/>
        <v>A</v>
      </c>
      <c r="V354" s="137" t="s">
        <v>1602</v>
      </c>
      <c r="W354" s="48">
        <f t="shared" si="47"/>
        <v>4</v>
      </c>
      <c r="X354" s="48">
        <f t="shared" si="48"/>
        <v>4</v>
      </c>
      <c r="Y354" s="5">
        <f t="shared" si="49"/>
        <v>100</v>
      </c>
      <c r="Z354" s="60">
        <f t="shared" si="50"/>
        <v>5</v>
      </c>
      <c r="AB354" s="2"/>
    </row>
    <row r="355" spans="2:28" ht="24.95" customHeight="1">
      <c r="B355" s="48">
        <f>Personal_Development!B356</f>
        <v>0</v>
      </c>
      <c r="C355" s="48">
        <f>Personal_Development!C356</f>
        <v>0</v>
      </c>
      <c r="D355" s="14" t="str">
        <f>Personal_Development!D356</f>
        <v>C13437</v>
      </c>
      <c r="E355" s="11" t="str">
        <f>Personal_Development!E356</f>
        <v>NORIZAN BINTI ABD RAHMAN</v>
      </c>
      <c r="F355" s="12" t="str">
        <f>Personal_Development!F356</f>
        <v>PRODUCTION NO.1 DEPARTMENT</v>
      </c>
      <c r="G355" s="12" t="str">
        <f>Personal_Development!G356</f>
        <v>ASSEMBLY PRODUCTION SECTION (APS)</v>
      </c>
      <c r="H355" s="40" t="str">
        <f>Personal_Development!H356</f>
        <v>OPERATOR 2</v>
      </c>
      <c r="I355" s="41" t="str">
        <f>Personal_Development!I356</f>
        <v>C4 PROD</v>
      </c>
      <c r="J355" s="78" t="str">
        <f>Personal_Development!J356</f>
        <v xml:space="preserve">C4 </v>
      </c>
      <c r="K355" s="56" t="s">
        <v>1192</v>
      </c>
      <c r="L355" s="57" t="str">
        <f t="shared" si="44"/>
        <v>A</v>
      </c>
      <c r="M355" s="137" t="s">
        <v>1605</v>
      </c>
      <c r="N355" s="56" t="s">
        <v>1192</v>
      </c>
      <c r="O355" s="57" t="str">
        <f t="shared" si="45"/>
        <v>A</v>
      </c>
      <c r="P355" s="142" t="s">
        <v>1651</v>
      </c>
      <c r="Q355" s="56" t="s">
        <v>1192</v>
      </c>
      <c r="R355" s="57" t="str">
        <f t="shared" si="46"/>
        <v>A</v>
      </c>
      <c r="S355" s="142" t="s">
        <v>1651</v>
      </c>
      <c r="T355" s="56" t="s">
        <v>1192</v>
      </c>
      <c r="U355" s="57" t="str">
        <f t="shared" si="43"/>
        <v>A</v>
      </c>
      <c r="V355" s="142" t="s">
        <v>1651</v>
      </c>
      <c r="W355" s="48">
        <f t="shared" si="47"/>
        <v>4</v>
      </c>
      <c r="X355" s="48">
        <f t="shared" si="48"/>
        <v>4</v>
      </c>
      <c r="Y355" s="5">
        <f t="shared" si="49"/>
        <v>100</v>
      </c>
      <c r="Z355" s="60">
        <f t="shared" si="50"/>
        <v>5</v>
      </c>
      <c r="AB355" s="2"/>
    </row>
    <row r="356" spans="2:28" ht="24.95" customHeight="1">
      <c r="B356" s="48">
        <f>Personal_Development!B357</f>
        <v>0</v>
      </c>
      <c r="C356" s="48">
        <f>Personal_Development!C357</f>
        <v>0</v>
      </c>
      <c r="D356" s="14" t="str">
        <f>Personal_Development!D357</f>
        <v>C13441</v>
      </c>
      <c r="E356" s="11" t="str">
        <f>Personal_Development!E357</f>
        <v>MOHD SYAFUL BIN CHE MAT</v>
      </c>
      <c r="F356" s="12" t="str">
        <f>Personal_Development!F357</f>
        <v>PRODUCTION NO.1 DEPARTMENT</v>
      </c>
      <c r="G356" s="12" t="str">
        <f>Personal_Development!G357</f>
        <v>ASSEMBLY PRODUCTION SECTION (APS)</v>
      </c>
      <c r="H356" s="40" t="str">
        <f>Personal_Development!H357</f>
        <v>OPERATOR 2</v>
      </c>
      <c r="I356" s="41" t="str">
        <f>Personal_Development!I357</f>
        <v>C4 PROD</v>
      </c>
      <c r="J356" s="78" t="str">
        <f>Personal_Development!J357</f>
        <v xml:space="preserve">C4 </v>
      </c>
      <c r="K356" s="56" t="s">
        <v>1192</v>
      </c>
      <c r="L356" s="57" t="str">
        <f t="shared" si="44"/>
        <v>A</v>
      </c>
      <c r="M356" s="142" t="s">
        <v>1710</v>
      </c>
      <c r="N356" s="56" t="s">
        <v>1192</v>
      </c>
      <c r="O356" s="57" t="str">
        <f t="shared" si="45"/>
        <v>A</v>
      </c>
      <c r="P356" s="142" t="s">
        <v>1707</v>
      </c>
      <c r="Q356" s="56" t="s">
        <v>1192</v>
      </c>
      <c r="R356" s="57" t="str">
        <f t="shared" si="46"/>
        <v>A</v>
      </c>
      <c r="S356" s="142" t="s">
        <v>1652</v>
      </c>
      <c r="T356" s="56" t="s">
        <v>1192</v>
      </c>
      <c r="U356" s="57" t="str">
        <f t="shared" si="43"/>
        <v>A</v>
      </c>
      <c r="V356" s="142" t="s">
        <v>1707</v>
      </c>
      <c r="W356" s="48">
        <f t="shared" si="47"/>
        <v>4</v>
      </c>
      <c r="X356" s="48">
        <f t="shared" si="48"/>
        <v>4</v>
      </c>
      <c r="Y356" s="5">
        <f t="shared" si="49"/>
        <v>100</v>
      </c>
      <c r="Z356" s="60">
        <f t="shared" si="50"/>
        <v>5</v>
      </c>
      <c r="AB356" s="2"/>
    </row>
    <row r="357" spans="2:28" ht="24.95" customHeight="1">
      <c r="B357" s="48" t="str">
        <f>Personal_Development!B358</f>
        <v>R</v>
      </c>
      <c r="C357" s="48">
        <f>Personal_Development!C358</f>
        <v>0</v>
      </c>
      <c r="D357" s="14" t="str">
        <f>Personal_Development!D358</f>
        <v>C13442</v>
      </c>
      <c r="E357" s="11" t="str">
        <f>Personal_Development!E358</f>
        <v>ROESLINDA BINTI RAMLAN ROES</v>
      </c>
      <c r="F357" s="12" t="str">
        <f>Personal_Development!F358</f>
        <v>PRODUCTION NO.1 DEPARTMENT</v>
      </c>
      <c r="G357" s="12" t="str">
        <f>Personal_Development!G358</f>
        <v>ASSEMBLY PRODUCTION SECTION (APS)</v>
      </c>
      <c r="H357" s="40" t="str">
        <f>Personal_Development!H358</f>
        <v>OPERATOR 2</v>
      </c>
      <c r="I357" s="41" t="str">
        <f>Personal_Development!I358</f>
        <v>C4 PROD</v>
      </c>
      <c r="J357" s="78" t="str">
        <f>Personal_Development!J358</f>
        <v xml:space="preserve">C4 </v>
      </c>
      <c r="K357" s="56" t="s">
        <v>1192</v>
      </c>
      <c r="L357" s="57" t="str">
        <f t="shared" si="44"/>
        <v>A</v>
      </c>
      <c r="M357" s="137" t="s">
        <v>1602</v>
      </c>
      <c r="N357" s="56" t="s">
        <v>1192</v>
      </c>
      <c r="O357" s="57" t="str">
        <f t="shared" si="45"/>
        <v>A</v>
      </c>
      <c r="P357" s="137" t="s">
        <v>1603</v>
      </c>
      <c r="Q357" s="56" t="s">
        <v>1192</v>
      </c>
      <c r="R357" s="57" t="str">
        <f t="shared" si="46"/>
        <v>A</v>
      </c>
      <c r="S357" s="137" t="s">
        <v>1603</v>
      </c>
      <c r="T357" s="56" t="s">
        <v>1192</v>
      </c>
      <c r="U357" s="57" t="str">
        <f t="shared" si="43"/>
        <v>A</v>
      </c>
      <c r="V357" s="137" t="s">
        <v>1603</v>
      </c>
      <c r="W357" s="48">
        <f t="shared" si="47"/>
        <v>4</v>
      </c>
      <c r="X357" s="48">
        <f t="shared" si="48"/>
        <v>4</v>
      </c>
      <c r="Y357" s="5">
        <f t="shared" si="49"/>
        <v>100</v>
      </c>
      <c r="Z357" s="60">
        <f t="shared" si="50"/>
        <v>5</v>
      </c>
      <c r="AB357" s="2"/>
    </row>
    <row r="358" spans="2:28" ht="24.95" customHeight="1">
      <c r="B358" s="48">
        <f>Personal_Development!B359</f>
        <v>0</v>
      </c>
      <c r="C358" s="48">
        <f>Personal_Development!C359</f>
        <v>0</v>
      </c>
      <c r="D358" s="14" t="str">
        <f>Personal_Development!D359</f>
        <v>C13444</v>
      </c>
      <c r="E358" s="11" t="str">
        <f>Personal_Development!E359</f>
        <v>HAFIEZ BIN ABD RAHMAN</v>
      </c>
      <c r="F358" s="12" t="str">
        <f>Personal_Development!F359</f>
        <v>PRODUCTION NO.1 DEPARTMENT</v>
      </c>
      <c r="G358" s="12" t="str">
        <f>Personal_Development!G359</f>
        <v>ASSEMBLY PRODUCTION SECTION (APS)</v>
      </c>
      <c r="H358" s="40" t="str">
        <f>Personal_Development!H359</f>
        <v>OPERATOR 2</v>
      </c>
      <c r="I358" s="41" t="str">
        <f>Personal_Development!I359</f>
        <v>C4 PROD</v>
      </c>
      <c r="J358" s="78" t="str">
        <f>Personal_Development!J359</f>
        <v xml:space="preserve">C4 </v>
      </c>
      <c r="K358" s="56" t="s">
        <v>1192</v>
      </c>
      <c r="L358" s="57" t="str">
        <f t="shared" si="44"/>
        <v>A</v>
      </c>
      <c r="M358" s="137" t="s">
        <v>1602</v>
      </c>
      <c r="N358" s="56" t="s">
        <v>1192</v>
      </c>
      <c r="O358" s="57" t="str">
        <f t="shared" si="45"/>
        <v>A</v>
      </c>
      <c r="P358" s="145">
        <v>42886</v>
      </c>
      <c r="Q358" s="56" t="s">
        <v>1192</v>
      </c>
      <c r="R358" s="57" t="str">
        <f t="shared" si="46"/>
        <v>A</v>
      </c>
      <c r="S358" s="137" t="s">
        <v>1603</v>
      </c>
      <c r="T358" s="56" t="s">
        <v>1192</v>
      </c>
      <c r="U358" s="57" t="str">
        <f t="shared" si="43"/>
        <v>A</v>
      </c>
      <c r="V358" s="145">
        <v>42886</v>
      </c>
      <c r="W358" s="48">
        <f t="shared" si="47"/>
        <v>4</v>
      </c>
      <c r="X358" s="48">
        <f t="shared" si="48"/>
        <v>4</v>
      </c>
      <c r="Y358" s="5">
        <f t="shared" si="49"/>
        <v>100</v>
      </c>
      <c r="Z358" s="60">
        <f t="shared" si="50"/>
        <v>5</v>
      </c>
      <c r="AB358" s="2"/>
    </row>
    <row r="359" spans="2:28" ht="24.95" customHeight="1">
      <c r="B359" s="48">
        <f>Personal_Development!B360</f>
        <v>0</v>
      </c>
      <c r="C359" s="48">
        <f>Personal_Development!C360</f>
        <v>0</v>
      </c>
      <c r="D359" s="14" t="str">
        <f>Personal_Development!D360</f>
        <v>C13446</v>
      </c>
      <c r="E359" s="11" t="str">
        <f>Personal_Development!E360</f>
        <v>NOR FADILAH BINTI IBRAHIM</v>
      </c>
      <c r="F359" s="12" t="str">
        <f>Personal_Development!F360</f>
        <v>FACTORY OPERATIONS DEPARTMENT</v>
      </c>
      <c r="G359" s="12" t="str">
        <f>Personal_Development!G360</f>
        <v>FINANCE &amp; ACCOUNTING SECTION (FAS)</v>
      </c>
      <c r="H359" s="40" t="str">
        <f>Personal_Development!H360</f>
        <v>ASSISTANT</v>
      </c>
      <c r="I359" s="41" t="str">
        <f>Personal_Development!I360</f>
        <v>C1 OFFICE</v>
      </c>
      <c r="J359" s="78" t="str">
        <f>Personal_Development!J360</f>
        <v xml:space="preserve">C1 </v>
      </c>
      <c r="K359" s="56" t="s">
        <v>1192</v>
      </c>
      <c r="L359" s="57" t="str">
        <f t="shared" si="44"/>
        <v>A</v>
      </c>
      <c r="M359" s="142" t="s">
        <v>1658</v>
      </c>
      <c r="N359" s="56" t="s">
        <v>1192</v>
      </c>
      <c r="O359" s="57" t="str">
        <f t="shared" si="45"/>
        <v>A</v>
      </c>
      <c r="P359" s="137" t="s">
        <v>1607</v>
      </c>
      <c r="Q359" s="56" t="s">
        <v>1192</v>
      </c>
      <c r="R359" s="57" t="str">
        <f t="shared" si="46"/>
        <v>A</v>
      </c>
      <c r="S359" s="142" t="s">
        <v>1706</v>
      </c>
      <c r="T359" s="56" t="s">
        <v>1192</v>
      </c>
      <c r="U359" s="57" t="str">
        <f t="shared" si="43"/>
        <v>A</v>
      </c>
      <c r="V359" s="137" t="s">
        <v>1607</v>
      </c>
      <c r="W359" s="48">
        <f t="shared" si="47"/>
        <v>4</v>
      </c>
      <c r="X359" s="48">
        <f t="shared" si="48"/>
        <v>4</v>
      </c>
      <c r="Y359" s="5">
        <f t="shared" si="49"/>
        <v>100</v>
      </c>
      <c r="Z359" s="60">
        <f t="shared" si="50"/>
        <v>5</v>
      </c>
      <c r="AB359" s="2"/>
    </row>
    <row r="360" spans="2:28" ht="24.95" customHeight="1">
      <c r="B360" s="48">
        <f>Personal_Development!B361</f>
        <v>0</v>
      </c>
      <c r="C360" s="48">
        <f>Personal_Development!C361</f>
        <v>0</v>
      </c>
      <c r="D360" s="14" t="str">
        <f>Personal_Development!D361</f>
        <v>C13447</v>
      </c>
      <c r="E360" s="11" t="str">
        <f>Personal_Development!E361</f>
        <v>IZREYNA NORSYAZLIEN BINTI ABDUL RASHID</v>
      </c>
      <c r="F360" s="12" t="str">
        <f>Personal_Development!F361</f>
        <v>PRODUCTION NO.2 DEPARTMENT</v>
      </c>
      <c r="G360" s="12" t="str">
        <f>Personal_Development!G361</f>
        <v>MOLDING PRODUCTION SECTION (MPS)</v>
      </c>
      <c r="H360" s="40" t="str">
        <f>Personal_Development!H361</f>
        <v>SENIOR TECHNICIAN</v>
      </c>
      <c r="I360" s="41" t="str">
        <f>Personal_Development!I361</f>
        <v>C1 PROD</v>
      </c>
      <c r="J360" s="78" t="str">
        <f>Personal_Development!J361</f>
        <v xml:space="preserve">C1 </v>
      </c>
      <c r="K360" s="56" t="s">
        <v>1192</v>
      </c>
      <c r="L360" s="57" t="str">
        <f t="shared" si="44"/>
        <v>A</v>
      </c>
      <c r="M360" s="145">
        <v>42877</v>
      </c>
      <c r="N360" s="56" t="s">
        <v>1192</v>
      </c>
      <c r="O360" s="57" t="str">
        <f t="shared" si="45"/>
        <v>A</v>
      </c>
      <c r="P360" s="145">
        <v>42935</v>
      </c>
      <c r="Q360" s="56" t="s">
        <v>1192</v>
      </c>
      <c r="R360" s="57" t="str">
        <f t="shared" si="46"/>
        <v>A</v>
      </c>
      <c r="S360" s="142" t="s">
        <v>1650</v>
      </c>
      <c r="T360" s="56" t="s">
        <v>1192</v>
      </c>
      <c r="U360" s="57" t="str">
        <f t="shared" si="43"/>
        <v>A</v>
      </c>
      <c r="V360" s="145">
        <v>42956</v>
      </c>
      <c r="W360" s="48">
        <f t="shared" si="47"/>
        <v>4</v>
      </c>
      <c r="X360" s="48">
        <f t="shared" si="48"/>
        <v>4</v>
      </c>
      <c r="Y360" s="5">
        <f t="shared" si="49"/>
        <v>100</v>
      </c>
      <c r="Z360" s="60">
        <f t="shared" si="50"/>
        <v>5</v>
      </c>
      <c r="AB360" s="2"/>
    </row>
    <row r="361" spans="2:28" ht="24.95" customHeight="1">
      <c r="B361" s="48">
        <f>Personal_Development!B362</f>
        <v>0</v>
      </c>
      <c r="C361" s="48">
        <f>Personal_Development!C362</f>
        <v>0</v>
      </c>
      <c r="D361" s="14" t="str">
        <f>Personal_Development!D362</f>
        <v>C13451</v>
      </c>
      <c r="E361" s="11" t="str">
        <f>Personal_Development!E362</f>
        <v>NUR SHAMIRA BINTI MAT JANI</v>
      </c>
      <c r="F361" s="12" t="str">
        <f>Personal_Development!F362</f>
        <v>PRODUCTION NO.1 DEPARTMENT</v>
      </c>
      <c r="G361" s="12" t="str">
        <f>Personal_Development!G362</f>
        <v>ASSEMBLY PRODUCTION SECTION (APS)</v>
      </c>
      <c r="H361" s="40" t="str">
        <f>Personal_Development!H362</f>
        <v>OPERATOR 2</v>
      </c>
      <c r="I361" s="41" t="str">
        <f>Personal_Development!I362</f>
        <v>C4 PROD</v>
      </c>
      <c r="J361" s="78" t="str">
        <f>Personal_Development!J362</f>
        <v xml:space="preserve">C4 </v>
      </c>
      <c r="K361" s="56" t="s">
        <v>1192</v>
      </c>
      <c r="L361" s="57" t="str">
        <f t="shared" si="44"/>
        <v>A</v>
      </c>
      <c r="M361" s="53">
        <v>42754</v>
      </c>
      <c r="N361" s="56" t="s">
        <v>1192</v>
      </c>
      <c r="O361" s="57" t="str">
        <f t="shared" si="45"/>
        <v>A</v>
      </c>
      <c r="P361" s="142" t="s">
        <v>1651</v>
      </c>
      <c r="Q361" s="56" t="s">
        <v>1192</v>
      </c>
      <c r="R361" s="57" t="str">
        <f t="shared" si="46"/>
        <v>A</v>
      </c>
      <c r="S361" s="102" t="s">
        <v>1516</v>
      </c>
      <c r="T361" s="56" t="s">
        <v>1192</v>
      </c>
      <c r="U361" s="57" t="str">
        <f t="shared" si="43"/>
        <v>A</v>
      </c>
      <c r="V361" s="144" t="s">
        <v>1651</v>
      </c>
      <c r="W361" s="48">
        <f t="shared" si="47"/>
        <v>4</v>
      </c>
      <c r="X361" s="48">
        <f t="shared" si="48"/>
        <v>4</v>
      </c>
      <c r="Y361" s="5">
        <f t="shared" si="49"/>
        <v>100</v>
      </c>
      <c r="Z361" s="60">
        <f t="shared" si="50"/>
        <v>5</v>
      </c>
      <c r="AB361" s="2"/>
    </row>
    <row r="362" spans="2:28" ht="24.95" customHeight="1">
      <c r="B362" s="48">
        <f>Personal_Development!B363</f>
        <v>0</v>
      </c>
      <c r="C362" s="48">
        <f>Personal_Development!C363</f>
        <v>0</v>
      </c>
      <c r="D362" s="14" t="str">
        <f>Personal_Development!D363</f>
        <v>C13456</v>
      </c>
      <c r="E362" s="11" t="str">
        <f>Personal_Development!E363</f>
        <v>MUHAMMAD TAUFIQ BIN RAHMAT HIDAYAT</v>
      </c>
      <c r="F362" s="12" t="str">
        <f>Personal_Development!F363</f>
        <v>PRODUCTION NO.1 DEPARTMENT</v>
      </c>
      <c r="G362" s="12" t="str">
        <f>Personal_Development!G363</f>
        <v>ASSEMBLY PRODUCTION SECTION (APS)</v>
      </c>
      <c r="H362" s="40" t="str">
        <f>Personal_Development!H363</f>
        <v>OPERATOR 2</v>
      </c>
      <c r="I362" s="41" t="str">
        <f>Personal_Development!I363</f>
        <v>C4 PROD</v>
      </c>
      <c r="J362" s="78" t="str">
        <f>Personal_Development!J363</f>
        <v xml:space="preserve">C4 </v>
      </c>
      <c r="K362" s="56" t="s">
        <v>1192</v>
      </c>
      <c r="L362" s="57" t="str">
        <f t="shared" si="44"/>
        <v>A</v>
      </c>
      <c r="M362" s="137" t="s">
        <v>1605</v>
      </c>
      <c r="N362" s="56" t="s">
        <v>1192</v>
      </c>
      <c r="O362" s="57" t="str">
        <f t="shared" si="45"/>
        <v>A</v>
      </c>
      <c r="P362" s="142" t="s">
        <v>1651</v>
      </c>
      <c r="Q362" s="56" t="s">
        <v>1192</v>
      </c>
      <c r="R362" s="57" t="str">
        <f t="shared" si="46"/>
        <v>A</v>
      </c>
      <c r="S362" s="142" t="s">
        <v>1651</v>
      </c>
      <c r="T362" s="56" t="s">
        <v>1192</v>
      </c>
      <c r="U362" s="57" t="str">
        <f t="shared" si="43"/>
        <v>A</v>
      </c>
      <c r="V362" s="142" t="s">
        <v>1651</v>
      </c>
      <c r="W362" s="48">
        <f t="shared" si="47"/>
        <v>4</v>
      </c>
      <c r="X362" s="48">
        <f t="shared" si="48"/>
        <v>4</v>
      </c>
      <c r="Y362" s="5">
        <f t="shared" si="49"/>
        <v>100</v>
      </c>
      <c r="Z362" s="60">
        <f t="shared" si="50"/>
        <v>5</v>
      </c>
      <c r="AB362" s="2"/>
    </row>
    <row r="363" spans="2:28" ht="24.95" customHeight="1">
      <c r="B363" s="48">
        <f>Personal_Development!B364</f>
        <v>0</v>
      </c>
      <c r="C363" s="48">
        <f>Personal_Development!C364</f>
        <v>0</v>
      </c>
      <c r="D363" s="14" t="str">
        <f>Personal_Development!D364</f>
        <v>C13459</v>
      </c>
      <c r="E363" s="11" t="str">
        <f>Personal_Development!E364</f>
        <v>KOKULAVANI A/P CHINNAPA</v>
      </c>
      <c r="F363" s="12" t="str">
        <f>Personal_Development!F364</f>
        <v>PRODUCTION NO.1 DEPARTMENT</v>
      </c>
      <c r="G363" s="12" t="str">
        <f>Personal_Development!G364</f>
        <v>ASSEMBLY PRODUCTION SECTION (APS)</v>
      </c>
      <c r="H363" s="40" t="str">
        <f>Personal_Development!H364</f>
        <v>OPERATOR 2</v>
      </c>
      <c r="I363" s="41" t="str">
        <f>Personal_Development!I364</f>
        <v>C4 PROD</v>
      </c>
      <c r="J363" s="78" t="str">
        <f>Personal_Development!J364</f>
        <v xml:space="preserve">C4 </v>
      </c>
      <c r="K363" s="56" t="s">
        <v>1192</v>
      </c>
      <c r="L363" s="57" t="str">
        <f t="shared" si="44"/>
        <v>A</v>
      </c>
      <c r="M363" s="137" t="s">
        <v>1605</v>
      </c>
      <c r="N363" s="56" t="s">
        <v>1192</v>
      </c>
      <c r="O363" s="57" t="str">
        <f t="shared" si="45"/>
        <v>A</v>
      </c>
      <c r="P363" s="145">
        <v>42962</v>
      </c>
      <c r="Q363" s="56" t="s">
        <v>1192</v>
      </c>
      <c r="R363" s="57" t="str">
        <f t="shared" si="46"/>
        <v>A</v>
      </c>
      <c r="S363" s="142" t="s">
        <v>1650</v>
      </c>
      <c r="T363" s="56" t="s">
        <v>1192</v>
      </c>
      <c r="U363" s="57" t="str">
        <f t="shared" si="43"/>
        <v>A</v>
      </c>
      <c r="V363" s="145">
        <v>42962</v>
      </c>
      <c r="W363" s="48">
        <f t="shared" si="47"/>
        <v>4</v>
      </c>
      <c r="X363" s="48">
        <f t="shared" si="48"/>
        <v>4</v>
      </c>
      <c r="Y363" s="5">
        <f t="shared" si="49"/>
        <v>100</v>
      </c>
      <c r="Z363" s="60">
        <f t="shared" si="50"/>
        <v>5</v>
      </c>
      <c r="AB363" s="2"/>
    </row>
    <row r="364" spans="2:28" ht="24.95" customHeight="1">
      <c r="B364" s="48">
        <f>Personal_Development!B365</f>
        <v>0</v>
      </c>
      <c r="C364" s="48">
        <f>Personal_Development!C365</f>
        <v>0</v>
      </c>
      <c r="D364" s="14" t="str">
        <f>Personal_Development!D365</f>
        <v>C13460</v>
      </c>
      <c r="E364" s="11" t="str">
        <f>Personal_Development!E365</f>
        <v>MUHAMMAD AMIRUL BIN ABU HASSAN</v>
      </c>
      <c r="F364" s="12" t="str">
        <f>Personal_Development!F365</f>
        <v>PRODUCTION NO.1 DEPARTMENT</v>
      </c>
      <c r="G364" s="12" t="str">
        <f>Personal_Development!G365</f>
        <v>ASSEMBLY PRODUCTION SECTION (APS)</v>
      </c>
      <c r="H364" s="40" t="str">
        <f>Personal_Development!H365</f>
        <v>OPERATOR 2</v>
      </c>
      <c r="I364" s="41" t="str">
        <f>Personal_Development!I365</f>
        <v>C4 PROD</v>
      </c>
      <c r="J364" s="78" t="str">
        <f>Personal_Development!J365</f>
        <v xml:space="preserve">C4 </v>
      </c>
      <c r="K364" s="56" t="s">
        <v>1192</v>
      </c>
      <c r="L364" s="57" t="str">
        <f t="shared" si="44"/>
        <v>A</v>
      </c>
      <c r="M364" s="53">
        <v>42754</v>
      </c>
      <c r="N364" s="56" t="s">
        <v>1192</v>
      </c>
      <c r="O364" s="57" t="str">
        <f t="shared" si="45"/>
        <v>A</v>
      </c>
      <c r="P364" s="137" t="s">
        <v>1602</v>
      </c>
      <c r="Q364" s="56" t="s">
        <v>1192</v>
      </c>
      <c r="R364" s="57" t="str">
        <f t="shared" si="46"/>
        <v>A</v>
      </c>
      <c r="S364" s="142" t="s">
        <v>1652</v>
      </c>
      <c r="T364" s="56" t="s">
        <v>1192</v>
      </c>
      <c r="U364" s="57" t="str">
        <f t="shared" si="43"/>
        <v>A</v>
      </c>
      <c r="V364" s="137" t="s">
        <v>1602</v>
      </c>
      <c r="W364" s="48">
        <f t="shared" si="47"/>
        <v>4</v>
      </c>
      <c r="X364" s="48">
        <f t="shared" si="48"/>
        <v>4</v>
      </c>
      <c r="Y364" s="5">
        <f t="shared" si="49"/>
        <v>100</v>
      </c>
      <c r="Z364" s="60">
        <f t="shared" si="50"/>
        <v>5</v>
      </c>
      <c r="AB364" s="2"/>
    </row>
    <row r="365" spans="2:28" ht="24.95" customHeight="1">
      <c r="B365" s="48">
        <f>Personal_Development!B366</f>
        <v>0</v>
      </c>
      <c r="C365" s="48">
        <f>Personal_Development!C366</f>
        <v>0</v>
      </c>
      <c r="D365" s="14" t="str">
        <f>Personal_Development!D366</f>
        <v>C13463</v>
      </c>
      <c r="E365" s="11" t="str">
        <f>Personal_Development!E366</f>
        <v>SHAHARUDIN BIN ABD RAHIM</v>
      </c>
      <c r="F365" s="12" t="str">
        <f>Personal_Development!F366</f>
        <v>FACTORY OPERATIONS DEPARTMENT</v>
      </c>
      <c r="G365" s="12" t="str">
        <f>Personal_Development!G366</f>
        <v>INVENTORY &amp; SYSYTEM CONTROL SECTION (IVS)</v>
      </c>
      <c r="H365" s="40" t="str">
        <f>Personal_Development!H366</f>
        <v>STOREHAND</v>
      </c>
      <c r="I365" s="41" t="str">
        <f>Personal_Development!I366</f>
        <v>C4 PROD</v>
      </c>
      <c r="J365" s="78" t="str">
        <f>Personal_Development!J366</f>
        <v xml:space="preserve">C4 </v>
      </c>
      <c r="K365" s="56" t="s">
        <v>1192</v>
      </c>
      <c r="L365" s="57" t="str">
        <f t="shared" si="44"/>
        <v>A</v>
      </c>
      <c r="M365" s="53">
        <v>42985</v>
      </c>
      <c r="N365" s="56" t="s">
        <v>1192</v>
      </c>
      <c r="O365" s="57" t="str">
        <f t="shared" si="45"/>
        <v>A</v>
      </c>
      <c r="P365" s="137" t="s">
        <v>1603</v>
      </c>
      <c r="Q365" s="56" t="s">
        <v>1192</v>
      </c>
      <c r="R365" s="57" t="str">
        <f t="shared" si="46"/>
        <v>A</v>
      </c>
      <c r="S365" s="137" t="s">
        <v>1602</v>
      </c>
      <c r="T365" s="56" t="s">
        <v>1192</v>
      </c>
      <c r="U365" s="57" t="str">
        <f t="shared" si="43"/>
        <v>A</v>
      </c>
      <c r="V365" s="137" t="s">
        <v>1603</v>
      </c>
      <c r="W365" s="48">
        <f t="shared" si="47"/>
        <v>4</v>
      </c>
      <c r="X365" s="48">
        <f t="shared" si="48"/>
        <v>4</v>
      </c>
      <c r="Y365" s="5">
        <f t="shared" si="49"/>
        <v>100</v>
      </c>
      <c r="Z365" s="60">
        <f t="shared" si="50"/>
        <v>5</v>
      </c>
      <c r="AB365" s="2"/>
    </row>
    <row r="366" spans="2:28" ht="24.95" customHeight="1">
      <c r="B366" s="48">
        <f>Personal_Development!B367</f>
        <v>0</v>
      </c>
      <c r="C366" s="48">
        <f>Personal_Development!C367</f>
        <v>0</v>
      </c>
      <c r="D366" s="14" t="str">
        <f>Personal_Development!D367</f>
        <v>C13464</v>
      </c>
      <c r="E366" s="11" t="str">
        <f>Personal_Development!E367</f>
        <v>MUHAMMAD AL AMIN BIN MOHAMAD ARIF</v>
      </c>
      <c r="F366" s="12" t="str">
        <f>Personal_Development!F367</f>
        <v>FACTORY OPERATIONS DEPARTMENT</v>
      </c>
      <c r="G366" s="12" t="str">
        <f>Personal_Development!G367</f>
        <v>INVENTORY &amp; SYSYTEM CONTROL SECTION (IVS)</v>
      </c>
      <c r="H366" s="40" t="str">
        <f>Personal_Development!H367</f>
        <v>STOREHAND</v>
      </c>
      <c r="I366" s="41" t="str">
        <f>Personal_Development!I367</f>
        <v>C4 PROD</v>
      </c>
      <c r="J366" s="78" t="str">
        <f>Personal_Development!J367</f>
        <v xml:space="preserve">C4 </v>
      </c>
      <c r="K366" s="56" t="s">
        <v>1192</v>
      </c>
      <c r="L366" s="57" t="str">
        <f t="shared" si="44"/>
        <v>A</v>
      </c>
      <c r="M366" s="53">
        <v>42985</v>
      </c>
      <c r="N366" s="56" t="s">
        <v>1192</v>
      </c>
      <c r="O366" s="57" t="str">
        <f t="shared" si="45"/>
        <v>A</v>
      </c>
      <c r="P366" s="142" t="s">
        <v>1651</v>
      </c>
      <c r="Q366" s="56" t="s">
        <v>1192</v>
      </c>
      <c r="R366" s="57" t="str">
        <f t="shared" si="46"/>
        <v>A</v>
      </c>
      <c r="S366" s="102" t="s">
        <v>1516</v>
      </c>
      <c r="T366" s="56" t="s">
        <v>1192</v>
      </c>
      <c r="U366" s="57" t="str">
        <f t="shared" si="43"/>
        <v>A</v>
      </c>
      <c r="V366" s="142" t="s">
        <v>1651</v>
      </c>
      <c r="W366" s="48">
        <f t="shared" si="47"/>
        <v>4</v>
      </c>
      <c r="X366" s="48">
        <f t="shared" si="48"/>
        <v>4</v>
      </c>
      <c r="Y366" s="5">
        <f t="shared" si="49"/>
        <v>100</v>
      </c>
      <c r="Z366" s="60">
        <f t="shared" si="50"/>
        <v>5</v>
      </c>
      <c r="AB366" s="2"/>
    </row>
    <row r="367" spans="2:28" ht="24.95" customHeight="1">
      <c r="B367" s="48">
        <f>Personal_Development!B368</f>
        <v>0</v>
      </c>
      <c r="C367" s="48">
        <f>Personal_Development!C368</f>
        <v>0</v>
      </c>
      <c r="D367" s="14" t="str">
        <f>Personal_Development!D368</f>
        <v>C13467</v>
      </c>
      <c r="E367" s="11" t="str">
        <f>Personal_Development!E368</f>
        <v>NORAZAH BINTI ZAINAL</v>
      </c>
      <c r="F367" s="12" t="str">
        <f>Personal_Development!F368</f>
        <v>FACTORY OPERATIONS DEPARTMENT</v>
      </c>
      <c r="G367" s="12" t="str">
        <f>Personal_Development!G368</f>
        <v>INVENTORY &amp; SYSYTEM CONTROL SECTION (IVS)</v>
      </c>
      <c r="H367" s="40" t="str">
        <f>Personal_Development!H368</f>
        <v>STOREHAND</v>
      </c>
      <c r="I367" s="41" t="str">
        <f>Personal_Development!I368</f>
        <v>C4 PROD</v>
      </c>
      <c r="J367" s="78" t="str">
        <f>Personal_Development!J368</f>
        <v xml:space="preserve">C4 </v>
      </c>
      <c r="K367" s="56" t="s">
        <v>1192</v>
      </c>
      <c r="L367" s="57" t="str">
        <f t="shared" si="44"/>
        <v>A</v>
      </c>
      <c r="M367" s="53">
        <v>42985</v>
      </c>
      <c r="N367" s="56" t="s">
        <v>1192</v>
      </c>
      <c r="O367" s="57" t="str">
        <f t="shared" si="45"/>
        <v>A</v>
      </c>
      <c r="P367" s="145">
        <v>42886</v>
      </c>
      <c r="Q367" s="56" t="s">
        <v>1192</v>
      </c>
      <c r="R367" s="57" t="str">
        <f t="shared" si="46"/>
        <v>A</v>
      </c>
      <c r="S367" s="137" t="s">
        <v>1602</v>
      </c>
      <c r="T367" s="56" t="s">
        <v>1192</v>
      </c>
      <c r="U367" s="57" t="str">
        <f t="shared" si="43"/>
        <v>A</v>
      </c>
      <c r="V367" s="145">
        <v>42886</v>
      </c>
      <c r="W367" s="48">
        <f t="shared" si="47"/>
        <v>4</v>
      </c>
      <c r="X367" s="48">
        <f t="shared" si="48"/>
        <v>4</v>
      </c>
      <c r="Y367" s="5">
        <f t="shared" si="49"/>
        <v>100</v>
      </c>
      <c r="Z367" s="60">
        <f t="shared" si="50"/>
        <v>5</v>
      </c>
      <c r="AB367" s="2"/>
    </row>
    <row r="368" spans="2:28" ht="24.95" customHeight="1">
      <c r="B368" s="48">
        <f>Personal_Development!B369</f>
        <v>0</v>
      </c>
      <c r="C368" s="48">
        <f>Personal_Development!C369</f>
        <v>0</v>
      </c>
      <c r="D368" s="14" t="str">
        <f>Personal_Development!D369</f>
        <v>C13468</v>
      </c>
      <c r="E368" s="11" t="str">
        <f>Personal_Development!E369</f>
        <v>AHAMAD SHAHLAN BIN ROSLI</v>
      </c>
      <c r="F368" s="12" t="str">
        <f>Personal_Development!F369</f>
        <v>PRODUCTION NO.1 DEPARTMENT</v>
      </c>
      <c r="G368" s="12" t="str">
        <f>Personal_Development!G369</f>
        <v>ASSEMBLY PRODUCTION SECTION (APS)</v>
      </c>
      <c r="H368" s="40" t="str">
        <f>Personal_Development!H369</f>
        <v>OPERATOR 2</v>
      </c>
      <c r="I368" s="41" t="str">
        <f>Personal_Development!I369</f>
        <v>C4 PROD</v>
      </c>
      <c r="J368" s="78" t="str">
        <f>Personal_Development!J369</f>
        <v xml:space="preserve">C4 </v>
      </c>
      <c r="K368" s="56" t="s">
        <v>1192</v>
      </c>
      <c r="L368" s="57" t="str">
        <f t="shared" si="44"/>
        <v>A</v>
      </c>
      <c r="M368" s="142" t="s">
        <v>1653</v>
      </c>
      <c r="N368" s="56" t="s">
        <v>1192</v>
      </c>
      <c r="O368" s="57" t="str">
        <f t="shared" si="45"/>
        <v>A</v>
      </c>
      <c r="P368" s="142" t="s">
        <v>1653</v>
      </c>
      <c r="Q368" s="56" t="s">
        <v>1192</v>
      </c>
      <c r="R368" s="57" t="str">
        <f t="shared" si="46"/>
        <v>A</v>
      </c>
      <c r="S368" s="142" t="s">
        <v>1651</v>
      </c>
      <c r="T368" s="56" t="s">
        <v>1192</v>
      </c>
      <c r="U368" s="57" t="str">
        <f t="shared" si="43"/>
        <v>A</v>
      </c>
      <c r="V368" s="142" t="s">
        <v>1653</v>
      </c>
      <c r="W368" s="48">
        <f t="shared" si="47"/>
        <v>4</v>
      </c>
      <c r="X368" s="48">
        <f t="shared" si="48"/>
        <v>4</v>
      </c>
      <c r="Y368" s="5">
        <f t="shared" si="49"/>
        <v>100</v>
      </c>
      <c r="Z368" s="60">
        <f t="shared" si="50"/>
        <v>5</v>
      </c>
      <c r="AB368" s="2"/>
    </row>
    <row r="369" spans="2:28" ht="24.95" customHeight="1">
      <c r="B369" s="48">
        <f>Personal_Development!B370</f>
        <v>0</v>
      </c>
      <c r="C369" s="48">
        <f>Personal_Development!C370</f>
        <v>0</v>
      </c>
      <c r="D369" s="14" t="str">
        <f>Personal_Development!D370</f>
        <v>C13473</v>
      </c>
      <c r="E369" s="11" t="str">
        <f>Personal_Development!E370</f>
        <v>NURARINA QURRATUAINI BINTI AB AZIZ</v>
      </c>
      <c r="F369" s="12" t="str">
        <f>Personal_Development!F370</f>
        <v>PRODUCTION NO.2 DEPARTMENT</v>
      </c>
      <c r="G369" s="12" t="str">
        <f>Personal_Development!G370</f>
        <v>MOLDING PRODUCTION SECTION (MPS)</v>
      </c>
      <c r="H369" s="40" t="str">
        <f>Personal_Development!H370</f>
        <v>OPERATOR 1</v>
      </c>
      <c r="I369" s="41" t="str">
        <f>Personal_Development!I370</f>
        <v>C3 PROD</v>
      </c>
      <c r="J369" s="78" t="str">
        <f>Personal_Development!J370</f>
        <v xml:space="preserve">C3 </v>
      </c>
      <c r="K369" s="56" t="s">
        <v>1192</v>
      </c>
      <c r="L369" s="57" t="str">
        <f t="shared" si="44"/>
        <v>A</v>
      </c>
      <c r="M369" s="53">
        <v>42759</v>
      </c>
      <c r="N369" s="56" t="s">
        <v>1192</v>
      </c>
      <c r="O369" s="57" t="str">
        <f t="shared" si="45"/>
        <v>A</v>
      </c>
      <c r="P369" s="145">
        <v>42976</v>
      </c>
      <c r="Q369" s="56" t="s">
        <v>1192</v>
      </c>
      <c r="R369" s="57" t="str">
        <f t="shared" si="46"/>
        <v>A</v>
      </c>
      <c r="S369" s="142" t="s">
        <v>1652</v>
      </c>
      <c r="T369" s="56" t="s">
        <v>1192</v>
      </c>
      <c r="U369" s="57" t="str">
        <f t="shared" si="43"/>
        <v>A</v>
      </c>
      <c r="V369" s="145">
        <v>42976</v>
      </c>
      <c r="W369" s="48">
        <f t="shared" si="47"/>
        <v>4</v>
      </c>
      <c r="X369" s="48">
        <f t="shared" si="48"/>
        <v>4</v>
      </c>
      <c r="Y369" s="5">
        <f t="shared" si="49"/>
        <v>100</v>
      </c>
      <c r="Z369" s="60">
        <f t="shared" si="50"/>
        <v>5</v>
      </c>
      <c r="AB369" s="2"/>
    </row>
    <row r="370" spans="2:28" ht="24.95" customHeight="1">
      <c r="B370" s="48">
        <f>Personal_Development!B371</f>
        <v>0</v>
      </c>
      <c r="C370" s="48">
        <f>Personal_Development!C371</f>
        <v>0</v>
      </c>
      <c r="D370" s="14" t="str">
        <f>Personal_Development!D371</f>
        <v>C13475</v>
      </c>
      <c r="E370" s="11" t="str">
        <f>Personal_Development!E371</f>
        <v>AHMAD FAIZ BIN MOHD NOR</v>
      </c>
      <c r="F370" s="12" t="str">
        <f>Personal_Development!F371</f>
        <v>PRODUCTION NO.2 DEPARTMENT</v>
      </c>
      <c r="G370" s="12" t="str">
        <f>Personal_Development!G371</f>
        <v>MOLDING PRODUCTION SECTION (MPS)</v>
      </c>
      <c r="H370" s="40" t="str">
        <f>Personal_Development!H371</f>
        <v>TECHNICIAN</v>
      </c>
      <c r="I370" s="41" t="str">
        <f>Personal_Development!I371</f>
        <v>C2 PROD</v>
      </c>
      <c r="J370" s="78" t="str">
        <f>Personal_Development!J371</f>
        <v xml:space="preserve">C2 </v>
      </c>
      <c r="K370" s="56" t="s">
        <v>1192</v>
      </c>
      <c r="L370" s="57" t="str">
        <f t="shared" si="44"/>
        <v>A</v>
      </c>
      <c r="M370" s="145">
        <v>42923</v>
      </c>
      <c r="N370" s="56" t="s">
        <v>1192</v>
      </c>
      <c r="O370" s="57" t="str">
        <f t="shared" si="45"/>
        <v>A</v>
      </c>
      <c r="P370" s="142" t="s">
        <v>1653</v>
      </c>
      <c r="Q370" s="56" t="s">
        <v>1192</v>
      </c>
      <c r="R370" s="57" t="str">
        <f t="shared" si="46"/>
        <v>A</v>
      </c>
      <c r="S370" s="142" t="s">
        <v>1651</v>
      </c>
      <c r="T370" s="56" t="s">
        <v>1192</v>
      </c>
      <c r="U370" s="57" t="str">
        <f t="shared" si="43"/>
        <v>A</v>
      </c>
      <c r="V370" s="142" t="s">
        <v>1653</v>
      </c>
      <c r="W370" s="48">
        <f t="shared" si="47"/>
        <v>4</v>
      </c>
      <c r="X370" s="48">
        <f t="shared" si="48"/>
        <v>4</v>
      </c>
      <c r="Y370" s="5">
        <f t="shared" si="49"/>
        <v>100</v>
      </c>
      <c r="Z370" s="60">
        <f t="shared" si="50"/>
        <v>5</v>
      </c>
      <c r="AB370" s="2"/>
    </row>
    <row r="371" spans="2:28" ht="24.95" customHeight="1">
      <c r="B371" s="48">
        <f>Personal_Development!B372</f>
        <v>0</v>
      </c>
      <c r="C371" s="48">
        <f>Personal_Development!C372</f>
        <v>0</v>
      </c>
      <c r="D371" s="14" t="str">
        <f>Personal_Development!D372</f>
        <v>C13477</v>
      </c>
      <c r="E371" s="11" t="str">
        <f>Personal_Development!E372</f>
        <v>NURSUHAIDA BINTI ZAILAN</v>
      </c>
      <c r="F371" s="12" t="str">
        <f>Personal_Development!F372</f>
        <v>FACTORY OPERATIONS DEPARTMENT</v>
      </c>
      <c r="G371" s="12" t="str">
        <f>Personal_Development!G372</f>
        <v>INVENTORY &amp; SYSYTEM CONTROL SECTION (IVS)</v>
      </c>
      <c r="H371" s="40" t="str">
        <f>Personal_Development!H372</f>
        <v>STOREHAND</v>
      </c>
      <c r="I371" s="41" t="str">
        <f>Personal_Development!I372</f>
        <v>C4 PROD</v>
      </c>
      <c r="J371" s="78" t="str">
        <f>Personal_Development!J372</f>
        <v xml:space="preserve">C4 </v>
      </c>
      <c r="K371" s="56" t="s">
        <v>1192</v>
      </c>
      <c r="L371" s="57" t="str">
        <f t="shared" si="44"/>
        <v>A</v>
      </c>
      <c r="M371" s="142" t="s">
        <v>1710</v>
      </c>
      <c r="N371" s="56" t="s">
        <v>1192</v>
      </c>
      <c r="O371" s="57" t="str">
        <f t="shared" si="45"/>
        <v>A</v>
      </c>
      <c r="P371" s="102">
        <v>43033</v>
      </c>
      <c r="Q371" s="56" t="s">
        <v>1192</v>
      </c>
      <c r="R371" s="57" t="str">
        <f t="shared" si="46"/>
        <v>A</v>
      </c>
      <c r="S371" s="137" t="s">
        <v>1602</v>
      </c>
      <c r="T371" s="56" t="s">
        <v>1192</v>
      </c>
      <c r="U371" s="57" t="str">
        <f t="shared" si="43"/>
        <v>A</v>
      </c>
      <c r="V371" s="102">
        <v>43033</v>
      </c>
      <c r="W371" s="48">
        <f t="shared" si="47"/>
        <v>4</v>
      </c>
      <c r="X371" s="48">
        <f t="shared" si="48"/>
        <v>4</v>
      </c>
      <c r="Y371" s="5">
        <f t="shared" si="49"/>
        <v>100</v>
      </c>
      <c r="Z371" s="60">
        <f t="shared" si="50"/>
        <v>5</v>
      </c>
      <c r="AB371" s="2"/>
    </row>
    <row r="372" spans="2:28" ht="24.95" customHeight="1">
      <c r="B372" s="48">
        <f>Personal_Development!B373</f>
        <v>0</v>
      </c>
      <c r="C372" s="48">
        <f>Personal_Development!C373</f>
        <v>0</v>
      </c>
      <c r="D372" s="14" t="str">
        <f>Personal_Development!D373</f>
        <v>C13479</v>
      </c>
      <c r="E372" s="11" t="str">
        <f>Personal_Development!E373</f>
        <v>MUHAMMAD QAYYUM DANIAL BIN AHMAD PUZI</v>
      </c>
      <c r="F372" s="12" t="str">
        <f>Personal_Development!F373</f>
        <v>PRODUCTION NO.1 DEPARTMENT</v>
      </c>
      <c r="G372" s="12" t="str">
        <f>Personal_Development!G373</f>
        <v>ASSEMBLY PRODUCTION SECTION (APS)</v>
      </c>
      <c r="H372" s="40" t="str">
        <f>Personal_Development!H373</f>
        <v>OPERATOR 2</v>
      </c>
      <c r="I372" s="41" t="str">
        <f>Personal_Development!I373</f>
        <v>C4 PROD</v>
      </c>
      <c r="J372" s="78" t="str">
        <f>Personal_Development!J373</f>
        <v xml:space="preserve">C4 </v>
      </c>
      <c r="K372" s="56" t="s">
        <v>1192</v>
      </c>
      <c r="L372" s="57" t="str">
        <f t="shared" si="44"/>
        <v>A</v>
      </c>
      <c r="M372" s="142" t="s">
        <v>1653</v>
      </c>
      <c r="N372" s="56" t="s">
        <v>1192</v>
      </c>
      <c r="O372" s="57" t="str">
        <f t="shared" si="45"/>
        <v>A</v>
      </c>
      <c r="P372" s="102">
        <v>43004</v>
      </c>
      <c r="Q372" s="56" t="s">
        <v>1192</v>
      </c>
      <c r="R372" s="57" t="str">
        <f t="shared" si="46"/>
        <v>A</v>
      </c>
      <c r="S372" s="142" t="s">
        <v>1652</v>
      </c>
      <c r="T372" s="56" t="s">
        <v>1192</v>
      </c>
      <c r="U372" s="57" t="str">
        <f t="shared" si="43"/>
        <v>A</v>
      </c>
      <c r="V372" s="102">
        <v>43004</v>
      </c>
      <c r="W372" s="48">
        <f t="shared" si="47"/>
        <v>4</v>
      </c>
      <c r="X372" s="48">
        <f t="shared" si="48"/>
        <v>4</v>
      </c>
      <c r="Y372" s="5">
        <f t="shared" si="49"/>
        <v>100</v>
      </c>
      <c r="Z372" s="60">
        <f t="shared" si="50"/>
        <v>5</v>
      </c>
      <c r="AB372" s="2"/>
    </row>
    <row r="373" spans="2:28" ht="24.95" customHeight="1">
      <c r="B373" s="48" t="str">
        <f>Personal_Development!B374</f>
        <v>R</v>
      </c>
      <c r="C373" s="48">
        <f>Personal_Development!C374</f>
        <v>0</v>
      </c>
      <c r="D373" s="14" t="str">
        <f>Personal_Development!D374</f>
        <v>C13481</v>
      </c>
      <c r="E373" s="11" t="str">
        <f>Personal_Development!E374</f>
        <v>SITI NAIDAH BINTI BIDIN</v>
      </c>
      <c r="F373" s="12" t="str">
        <f>Personal_Development!F374</f>
        <v>PRODUCTION NO.1 DEPARTMENT</v>
      </c>
      <c r="G373" s="12" t="str">
        <f>Personal_Development!G374</f>
        <v>ASSEMBLY PRODUCTION SECTION (APS)</v>
      </c>
      <c r="H373" s="40" t="str">
        <f>Personal_Development!H374</f>
        <v>OPERATOR 2</v>
      </c>
      <c r="I373" s="41" t="str">
        <f>Personal_Development!I374</f>
        <v>C4 PROD</v>
      </c>
      <c r="J373" s="78" t="str">
        <f>Personal_Development!J374</f>
        <v xml:space="preserve">C4 </v>
      </c>
      <c r="K373" s="56" t="s">
        <v>1192</v>
      </c>
      <c r="L373" s="57" t="str">
        <f t="shared" si="44"/>
        <v>A</v>
      </c>
      <c r="M373" s="137" t="s">
        <v>1605</v>
      </c>
      <c r="N373" s="56" t="s">
        <v>1192</v>
      </c>
      <c r="O373" s="57" t="str">
        <f t="shared" si="45"/>
        <v>A</v>
      </c>
      <c r="P373" s="142" t="s">
        <v>1653</v>
      </c>
      <c r="Q373" s="56" t="s">
        <v>1192</v>
      </c>
      <c r="R373" s="57" t="str">
        <f t="shared" si="46"/>
        <v>-</v>
      </c>
      <c r="S373" s="102"/>
      <c r="T373" s="56" t="s">
        <v>1192</v>
      </c>
      <c r="U373" s="57" t="str">
        <f t="shared" si="43"/>
        <v>A</v>
      </c>
      <c r="V373" s="142" t="s">
        <v>1651</v>
      </c>
      <c r="W373" s="48">
        <f t="shared" si="47"/>
        <v>4</v>
      </c>
      <c r="X373" s="48">
        <f t="shared" si="48"/>
        <v>3</v>
      </c>
      <c r="Y373" s="5">
        <f t="shared" si="49"/>
        <v>75</v>
      </c>
      <c r="Z373" s="60">
        <f t="shared" si="50"/>
        <v>4</v>
      </c>
      <c r="AB373" s="2"/>
    </row>
    <row r="374" spans="2:28" ht="24.95" customHeight="1">
      <c r="B374" s="48">
        <f>Personal_Development!B375</f>
        <v>0</v>
      </c>
      <c r="C374" s="48">
        <f>Personal_Development!C375</f>
        <v>0</v>
      </c>
      <c r="D374" s="14" t="str">
        <f>Personal_Development!D375</f>
        <v>C13483</v>
      </c>
      <c r="E374" s="11" t="str">
        <f>Personal_Development!E375</f>
        <v>NORHANISAH BINTI KARIM</v>
      </c>
      <c r="F374" s="12" t="str">
        <f>Personal_Development!F375</f>
        <v>PRODUCTION NO.1 DEPARTMENT</v>
      </c>
      <c r="G374" s="12" t="str">
        <f>Personal_Development!G375</f>
        <v>ASSEMBLY PRODUCTION SECTION (APS)</v>
      </c>
      <c r="H374" s="40" t="str">
        <f>Personal_Development!H375</f>
        <v>OPERATOR 2</v>
      </c>
      <c r="I374" s="41" t="str">
        <f>Personal_Development!I375</f>
        <v>C4 PROD</v>
      </c>
      <c r="J374" s="78" t="str">
        <f>Personal_Development!J375</f>
        <v xml:space="preserve">C4 </v>
      </c>
      <c r="K374" s="56" t="s">
        <v>1192</v>
      </c>
      <c r="L374" s="57" t="str">
        <f t="shared" si="44"/>
        <v>A</v>
      </c>
      <c r="M374" s="137" t="s">
        <v>1603</v>
      </c>
      <c r="N374" s="56" t="s">
        <v>1192</v>
      </c>
      <c r="O374" s="57" t="str">
        <f t="shared" si="45"/>
        <v>A</v>
      </c>
      <c r="P374" s="137" t="s">
        <v>1603</v>
      </c>
      <c r="Q374" s="56" t="s">
        <v>1192</v>
      </c>
      <c r="R374" s="57" t="str">
        <f t="shared" si="46"/>
        <v>A</v>
      </c>
      <c r="S374" s="137" t="s">
        <v>1603</v>
      </c>
      <c r="T374" s="56" t="s">
        <v>1192</v>
      </c>
      <c r="U374" s="57" t="str">
        <f t="shared" si="43"/>
        <v>A</v>
      </c>
      <c r="V374" s="137" t="s">
        <v>1603</v>
      </c>
      <c r="W374" s="48">
        <f t="shared" si="47"/>
        <v>4</v>
      </c>
      <c r="X374" s="48">
        <f t="shared" si="48"/>
        <v>4</v>
      </c>
      <c r="Y374" s="5">
        <f t="shared" si="49"/>
        <v>100</v>
      </c>
      <c r="Z374" s="60">
        <f t="shared" si="50"/>
        <v>5</v>
      </c>
      <c r="AB374" s="2"/>
    </row>
    <row r="375" spans="2:28" ht="24.95" customHeight="1">
      <c r="B375" s="48">
        <f>Personal_Development!B376</f>
        <v>0</v>
      </c>
      <c r="C375" s="48">
        <f>Personal_Development!C376</f>
        <v>0</v>
      </c>
      <c r="D375" s="14" t="str">
        <f>Personal_Development!D376</f>
        <v>C13485</v>
      </c>
      <c r="E375" s="11" t="str">
        <f>Personal_Development!E376</f>
        <v>MOHAMAD SHAMSUL NIZAM BIN MOHD DIMYTY</v>
      </c>
      <c r="F375" s="12" t="str">
        <f>Personal_Development!F376</f>
        <v>FACTORY OPERATIONS DEPARTMENT</v>
      </c>
      <c r="G375" s="12" t="str">
        <f>Personal_Development!G376</f>
        <v>INVENTORY &amp; SYSYTEM CONTROL SECTION (IVS)</v>
      </c>
      <c r="H375" s="40" t="str">
        <f>Personal_Development!H376</f>
        <v>STOREHAND</v>
      </c>
      <c r="I375" s="41" t="str">
        <f>Personal_Development!I376</f>
        <v>C4 PROD</v>
      </c>
      <c r="J375" s="78" t="str">
        <f>Personal_Development!J376</f>
        <v xml:space="preserve">C4 </v>
      </c>
      <c r="K375" s="56" t="s">
        <v>1192</v>
      </c>
      <c r="L375" s="57" t="str">
        <f t="shared" si="44"/>
        <v>A</v>
      </c>
      <c r="M375" s="53">
        <v>42985</v>
      </c>
      <c r="N375" s="56" t="s">
        <v>1192</v>
      </c>
      <c r="O375" s="57" t="str">
        <f t="shared" si="45"/>
        <v>A</v>
      </c>
      <c r="P375" s="102">
        <v>43069</v>
      </c>
      <c r="Q375" s="56" t="s">
        <v>1192</v>
      </c>
      <c r="R375" s="57" t="str">
        <f t="shared" si="46"/>
        <v>A</v>
      </c>
      <c r="S375" s="137" t="s">
        <v>1602</v>
      </c>
      <c r="T375" s="56" t="s">
        <v>1192</v>
      </c>
      <c r="U375" s="57" t="str">
        <f t="shared" si="43"/>
        <v>A</v>
      </c>
      <c r="V375" s="102">
        <v>43069</v>
      </c>
      <c r="W375" s="48">
        <f t="shared" si="47"/>
        <v>4</v>
      </c>
      <c r="X375" s="48">
        <f t="shared" si="48"/>
        <v>4</v>
      </c>
      <c r="Y375" s="5">
        <f t="shared" si="49"/>
        <v>100</v>
      </c>
      <c r="Z375" s="60">
        <f t="shared" si="50"/>
        <v>5</v>
      </c>
      <c r="AB375" s="2"/>
    </row>
    <row r="376" spans="2:28" ht="24.95" customHeight="1">
      <c r="B376" s="48">
        <f>Personal_Development!B377</f>
        <v>0</v>
      </c>
      <c r="C376" s="48">
        <f>Personal_Development!C377</f>
        <v>0</v>
      </c>
      <c r="D376" s="14" t="str">
        <f>Personal_Development!D377</f>
        <v>C13486</v>
      </c>
      <c r="E376" s="11" t="str">
        <f>Personal_Development!E377</f>
        <v>MUHAMAD NOOR HAKEEM BIN ABDULLAH</v>
      </c>
      <c r="F376" s="12" t="str">
        <f>Personal_Development!F377</f>
        <v>QUALITY ASSURANCE DEPARTMENT</v>
      </c>
      <c r="G376" s="12" t="str">
        <f>Personal_Development!G377</f>
        <v>QUALITY CONTROL SECTION (QCS)</v>
      </c>
      <c r="H376" s="40" t="str">
        <f>Personal_Development!H377</f>
        <v>QC CHECKER</v>
      </c>
      <c r="I376" s="41" t="str">
        <f>Personal_Development!I377</f>
        <v>C3 PROD</v>
      </c>
      <c r="J376" s="78" t="str">
        <f>Personal_Development!J377</f>
        <v xml:space="preserve">C3 </v>
      </c>
      <c r="K376" s="56" t="s">
        <v>1192</v>
      </c>
      <c r="L376" s="57" t="str">
        <f t="shared" si="44"/>
        <v>A</v>
      </c>
      <c r="M376" s="53">
        <v>43047</v>
      </c>
      <c r="N376" s="56" t="s">
        <v>1192</v>
      </c>
      <c r="O376" s="57" t="str">
        <f t="shared" si="45"/>
        <v>A</v>
      </c>
      <c r="P376" s="142" t="s">
        <v>1655</v>
      </c>
      <c r="Q376" s="56" t="s">
        <v>1192</v>
      </c>
      <c r="R376" s="57" t="str">
        <f t="shared" si="46"/>
        <v>A</v>
      </c>
      <c r="S376" s="142" t="s">
        <v>1652</v>
      </c>
      <c r="T376" s="56" t="s">
        <v>1192</v>
      </c>
      <c r="U376" s="57" t="str">
        <f t="shared" si="43"/>
        <v>A</v>
      </c>
      <c r="V376" s="144" t="s">
        <v>1655</v>
      </c>
      <c r="W376" s="48">
        <f t="shared" si="47"/>
        <v>4</v>
      </c>
      <c r="X376" s="48">
        <f t="shared" si="48"/>
        <v>4</v>
      </c>
      <c r="Y376" s="5">
        <f t="shared" si="49"/>
        <v>100</v>
      </c>
      <c r="Z376" s="60">
        <f t="shared" si="50"/>
        <v>5</v>
      </c>
      <c r="AB376" s="2"/>
    </row>
    <row r="377" spans="2:28" ht="24.95" customHeight="1">
      <c r="B377" s="48">
        <f>Personal_Development!B378</f>
        <v>0</v>
      </c>
      <c r="C377" s="48">
        <f>Personal_Development!C378</f>
        <v>0</v>
      </c>
      <c r="D377" s="14" t="str">
        <f>Personal_Development!D378</f>
        <v>C13487</v>
      </c>
      <c r="E377" s="11" t="str">
        <f>Personal_Development!E378</f>
        <v>NAISHAQ BIN AB RAHMAN</v>
      </c>
      <c r="F377" s="12" t="str">
        <f>Personal_Development!F378</f>
        <v>FACTORY OPERATIONS DEPARTMENT</v>
      </c>
      <c r="G377" s="12" t="str">
        <f>Personal_Development!G378</f>
        <v>INVENTORY &amp; SYSYTEM CONTROL SECTION (IVS)</v>
      </c>
      <c r="H377" s="40" t="str">
        <f>Personal_Development!H378</f>
        <v>STOREHAND</v>
      </c>
      <c r="I377" s="41" t="str">
        <f>Personal_Development!I378</f>
        <v>C4 PROD</v>
      </c>
      <c r="J377" s="78" t="str">
        <f>Personal_Development!J378</f>
        <v xml:space="preserve">C4 </v>
      </c>
      <c r="K377" s="56" t="s">
        <v>1192</v>
      </c>
      <c r="L377" s="57" t="str">
        <f t="shared" ref="L377" si="51">IF(AND(K377="Y",M377&lt;&gt;""),"A","-")</f>
        <v>A</v>
      </c>
      <c r="M377" s="142" t="s">
        <v>1710</v>
      </c>
      <c r="N377" s="56" t="s">
        <v>1192</v>
      </c>
      <c r="O377" s="57" t="str">
        <f t="shared" ref="O377" si="52">IF(AND(N377="Y",P377&lt;&gt;""),"A","-")</f>
        <v>A</v>
      </c>
      <c r="P377" s="102">
        <v>43004</v>
      </c>
      <c r="Q377" s="56" t="s">
        <v>1192</v>
      </c>
      <c r="R377" s="57" t="str">
        <f t="shared" ref="R377" si="53">IF(AND(Q377="Y",S377&lt;&gt;""),"A","-")</f>
        <v>A</v>
      </c>
      <c r="S377" s="137" t="s">
        <v>1602</v>
      </c>
      <c r="T377" s="56" t="s">
        <v>1192</v>
      </c>
      <c r="U377" s="57" t="str">
        <f t="shared" ref="U377" si="54">IF(AND(T377="Y",V377&lt;&gt;""),"A","-")</f>
        <v>A</v>
      </c>
      <c r="V377" s="102">
        <v>43004</v>
      </c>
      <c r="W377" s="48">
        <f t="shared" si="47"/>
        <v>4</v>
      </c>
      <c r="X377" s="48">
        <f t="shared" si="48"/>
        <v>4</v>
      </c>
      <c r="Y377" s="5">
        <f t="shared" si="49"/>
        <v>100</v>
      </c>
      <c r="Z377" s="60">
        <f t="shared" si="50"/>
        <v>5</v>
      </c>
      <c r="AB377" s="2"/>
    </row>
    <row r="378" spans="2:28" ht="24.95" customHeight="1">
      <c r="B378" s="48">
        <f>Personal_Development!B379</f>
        <v>0</v>
      </c>
      <c r="C378" s="48">
        <f>Personal_Development!C379</f>
        <v>0</v>
      </c>
      <c r="D378" s="14" t="str">
        <f>Personal_Development!D379</f>
        <v>C13493</v>
      </c>
      <c r="E378" s="11" t="str">
        <f>Personal_Development!E379</f>
        <v>PATMAPRIYA A/P PERUMAL</v>
      </c>
      <c r="F378" s="12" t="str">
        <f>Personal_Development!F379</f>
        <v>PRODUCTION NO.1 DEPARTMENT</v>
      </c>
      <c r="G378" s="12" t="str">
        <f>Personal_Development!G379</f>
        <v>ASSEMBLY PRODUCTION SECTION (APS)</v>
      </c>
      <c r="H378" s="40" t="str">
        <f>Personal_Development!H379</f>
        <v>OPERATOR 2</v>
      </c>
      <c r="I378" s="41" t="str">
        <f>Personal_Development!I379</f>
        <v>C4 PROD</v>
      </c>
      <c r="J378" s="78" t="str">
        <f>Personal_Development!J379</f>
        <v xml:space="preserve">C4 </v>
      </c>
      <c r="K378" s="56" t="s">
        <v>1192</v>
      </c>
      <c r="L378" s="57" t="str">
        <f t="shared" si="44"/>
        <v>A</v>
      </c>
      <c r="M378" s="142" t="s">
        <v>1653</v>
      </c>
      <c r="N378" s="56" t="s">
        <v>1192</v>
      </c>
      <c r="O378" s="57" t="str">
        <f t="shared" si="45"/>
        <v>A</v>
      </c>
      <c r="P378" s="145">
        <v>42962</v>
      </c>
      <c r="Q378" s="56" t="s">
        <v>1192</v>
      </c>
      <c r="R378" s="57" t="str">
        <f t="shared" si="46"/>
        <v>A</v>
      </c>
      <c r="S378" s="142" t="s">
        <v>1650</v>
      </c>
      <c r="T378" s="56" t="s">
        <v>1192</v>
      </c>
      <c r="U378" s="57" t="str">
        <f t="shared" si="43"/>
        <v>A</v>
      </c>
      <c r="V378" s="145">
        <v>42962</v>
      </c>
      <c r="W378" s="48">
        <f t="shared" si="47"/>
        <v>4</v>
      </c>
      <c r="X378" s="48">
        <f t="shared" si="48"/>
        <v>4</v>
      </c>
      <c r="Y378" s="5">
        <f t="shared" si="49"/>
        <v>100</v>
      </c>
      <c r="Z378" s="60">
        <f t="shared" si="50"/>
        <v>5</v>
      </c>
      <c r="AB378" s="2"/>
    </row>
    <row r="379" spans="2:28" ht="24.95" customHeight="1">
      <c r="B379" s="48" t="str">
        <f>Personal_Development!B380</f>
        <v>R</v>
      </c>
      <c r="C379" s="48">
        <f>Personal_Development!C380</f>
        <v>0</v>
      </c>
      <c r="D379" s="14" t="str">
        <f>Personal_Development!D380</f>
        <v>C13494</v>
      </c>
      <c r="E379" s="11" t="str">
        <f>Personal_Development!E380</f>
        <v>SITI RAHAYU BINTI AHMAD</v>
      </c>
      <c r="F379" s="12" t="str">
        <f>Personal_Development!F380</f>
        <v>PRODUCTION NO.2 DEPARTMENT</v>
      </c>
      <c r="G379" s="12" t="str">
        <f>Personal_Development!G380</f>
        <v>MOLDING PRODUCTION SECTION (MPS)</v>
      </c>
      <c r="H379" s="40" t="str">
        <f>Personal_Development!H380</f>
        <v>OPERATOR 2</v>
      </c>
      <c r="I379" s="41" t="str">
        <f>Personal_Development!I380</f>
        <v>C4 PROD</v>
      </c>
      <c r="J379" s="78" t="str">
        <f>Personal_Development!J380</f>
        <v xml:space="preserve">C4 </v>
      </c>
      <c r="K379" s="56" t="s">
        <v>1192</v>
      </c>
      <c r="L379" s="57" t="str">
        <f t="shared" si="44"/>
        <v>A</v>
      </c>
      <c r="M379" s="164">
        <v>42895</v>
      </c>
      <c r="N379" s="56" t="s">
        <v>1192</v>
      </c>
      <c r="O379" s="57" t="str">
        <f t="shared" si="45"/>
        <v>A</v>
      </c>
      <c r="P379" s="102">
        <v>43004</v>
      </c>
      <c r="Q379" s="56" t="s">
        <v>1192</v>
      </c>
      <c r="R379" s="57" t="str">
        <f t="shared" si="46"/>
        <v>A</v>
      </c>
      <c r="S379" s="142" t="s">
        <v>1650</v>
      </c>
      <c r="T379" s="56" t="s">
        <v>1192</v>
      </c>
      <c r="U379" s="57" t="str">
        <f t="shared" si="43"/>
        <v>A</v>
      </c>
      <c r="V379" s="102">
        <v>43004</v>
      </c>
      <c r="W379" s="48">
        <f t="shared" si="47"/>
        <v>4</v>
      </c>
      <c r="X379" s="48">
        <f t="shared" si="48"/>
        <v>4</v>
      </c>
      <c r="Y379" s="5">
        <f t="shared" si="49"/>
        <v>100</v>
      </c>
      <c r="Z379" s="60">
        <f t="shared" si="50"/>
        <v>5</v>
      </c>
      <c r="AB379" s="2"/>
    </row>
    <row r="380" spans="2:28" ht="24.95" customHeight="1">
      <c r="B380" s="48">
        <f>Personal_Development!B381</f>
        <v>0</v>
      </c>
      <c r="C380" s="48">
        <f>Personal_Development!C381</f>
        <v>0</v>
      </c>
      <c r="D380" s="14" t="str">
        <f>Personal_Development!D381</f>
        <v>C13500</v>
      </c>
      <c r="E380" s="11" t="str">
        <f>Personal_Development!E381</f>
        <v>MUHAMAD ALI BIN ILIAS</v>
      </c>
      <c r="F380" s="12" t="str">
        <f>Personal_Development!F381</f>
        <v>PRODUCTION NO.2 DEPARTMENT</v>
      </c>
      <c r="G380" s="12" t="str">
        <f>Personal_Development!G381</f>
        <v>MOLDING PRODUCTION SECTION (MPS)</v>
      </c>
      <c r="H380" s="40" t="str">
        <f>Personal_Development!H381</f>
        <v>SENIOR STOREHAND</v>
      </c>
      <c r="I380" s="41" t="str">
        <f>Personal_Development!I381</f>
        <v>C3 PROD</v>
      </c>
      <c r="J380" s="78" t="str">
        <f>Personal_Development!J381</f>
        <v xml:space="preserve">C3 </v>
      </c>
      <c r="K380" s="56" t="s">
        <v>1192</v>
      </c>
      <c r="L380" s="57" t="str">
        <f t="shared" si="44"/>
        <v>A</v>
      </c>
      <c r="M380" s="145">
        <v>42935</v>
      </c>
      <c r="N380" s="56" t="s">
        <v>1192</v>
      </c>
      <c r="O380" s="57" t="str">
        <f t="shared" si="45"/>
        <v>A</v>
      </c>
      <c r="P380" s="145">
        <v>42956</v>
      </c>
      <c r="Q380" s="56" t="s">
        <v>1192</v>
      </c>
      <c r="R380" s="57" t="str">
        <f t="shared" si="46"/>
        <v>A</v>
      </c>
      <c r="S380" s="142" t="s">
        <v>1650</v>
      </c>
      <c r="T380" s="56" t="s">
        <v>1192</v>
      </c>
      <c r="U380" s="57" t="str">
        <f t="shared" si="43"/>
        <v>A</v>
      </c>
      <c r="V380" s="145">
        <v>42956</v>
      </c>
      <c r="W380" s="48">
        <f t="shared" si="47"/>
        <v>4</v>
      </c>
      <c r="X380" s="48">
        <f t="shared" si="48"/>
        <v>4</v>
      </c>
      <c r="Y380" s="5">
        <f t="shared" si="49"/>
        <v>100</v>
      </c>
      <c r="Z380" s="60">
        <f t="shared" si="50"/>
        <v>5</v>
      </c>
      <c r="AB380" s="2"/>
    </row>
    <row r="381" spans="2:28" ht="24.95" customHeight="1">
      <c r="B381" s="48">
        <f>Personal_Development!B382</f>
        <v>0</v>
      </c>
      <c r="C381" s="48">
        <f>Personal_Development!C382</f>
        <v>0</v>
      </c>
      <c r="D381" s="14" t="str">
        <f>Personal_Development!D382</f>
        <v>C13501</v>
      </c>
      <c r="E381" s="11" t="str">
        <f>Personal_Development!E382</f>
        <v>MOHD SHAHRUL BIN NORDIN</v>
      </c>
      <c r="F381" s="12" t="str">
        <f>Personal_Development!F382</f>
        <v>PRODUCTION NO.2 DEPARTMENT</v>
      </c>
      <c r="G381" s="12" t="str">
        <f>Personal_Development!G382</f>
        <v>MOLDING PRODUCTION SECTION (MPS)</v>
      </c>
      <c r="H381" s="40" t="str">
        <f>Personal_Development!H382</f>
        <v>TECHNICIAN C3</v>
      </c>
      <c r="I381" s="41" t="str">
        <f>Personal_Development!I382</f>
        <v>C3 PROD</v>
      </c>
      <c r="J381" s="78" t="str">
        <f>Personal_Development!J382</f>
        <v xml:space="preserve">C3 </v>
      </c>
      <c r="K381" s="56" t="s">
        <v>1192</v>
      </c>
      <c r="L381" s="57" t="str">
        <f t="shared" si="44"/>
        <v>A</v>
      </c>
      <c r="M381" s="145">
        <v>42877</v>
      </c>
      <c r="N381" s="56" t="s">
        <v>1192</v>
      </c>
      <c r="O381" s="57" t="str">
        <f t="shared" si="45"/>
        <v>A</v>
      </c>
      <c r="P381" s="145">
        <v>42956</v>
      </c>
      <c r="Q381" s="56" t="s">
        <v>1192</v>
      </c>
      <c r="R381" s="57" t="str">
        <f t="shared" si="46"/>
        <v>A</v>
      </c>
      <c r="S381" s="142" t="s">
        <v>1651</v>
      </c>
      <c r="T381" s="56" t="s">
        <v>1192</v>
      </c>
      <c r="U381" s="57" t="str">
        <f t="shared" si="43"/>
        <v>A</v>
      </c>
      <c r="V381" s="145">
        <v>42956</v>
      </c>
      <c r="W381" s="48">
        <f t="shared" si="47"/>
        <v>4</v>
      </c>
      <c r="X381" s="48">
        <f t="shared" si="48"/>
        <v>4</v>
      </c>
      <c r="Y381" s="5">
        <f t="shared" si="49"/>
        <v>100</v>
      </c>
      <c r="Z381" s="60">
        <f t="shared" si="50"/>
        <v>5</v>
      </c>
      <c r="AB381" s="2"/>
    </row>
    <row r="382" spans="2:28" ht="24.95" customHeight="1">
      <c r="B382" s="48" t="str">
        <f>Personal_Development!B383</f>
        <v>R</v>
      </c>
      <c r="C382" s="48">
        <f>Personal_Development!C383</f>
        <v>0</v>
      </c>
      <c r="D382" s="14" t="str">
        <f>Personal_Development!D383</f>
        <v>C13503</v>
      </c>
      <c r="E382" s="11" t="str">
        <f>Personal_Development!E383</f>
        <v>ZEILA BINTI GABRIL</v>
      </c>
      <c r="F382" s="12" t="str">
        <f>Personal_Development!F383</f>
        <v>PRODUCTION NO.2 DEPARTMENT</v>
      </c>
      <c r="G382" s="12" t="str">
        <f>Personal_Development!G383</f>
        <v>MOLDING PRODUCTION SECTION (MPS)</v>
      </c>
      <c r="H382" s="40" t="str">
        <f>Personal_Development!H383</f>
        <v>QUALITY CHECKER</v>
      </c>
      <c r="I382" s="41" t="str">
        <f>Personal_Development!I383</f>
        <v>C3 PROD</v>
      </c>
      <c r="J382" s="78" t="str">
        <f>Personal_Development!J383</f>
        <v xml:space="preserve">C3 </v>
      </c>
      <c r="K382" s="56" t="s">
        <v>1192</v>
      </c>
      <c r="L382" s="57" t="str">
        <f t="shared" si="44"/>
        <v>A</v>
      </c>
      <c r="M382" s="164">
        <v>42895</v>
      </c>
      <c r="N382" s="56" t="s">
        <v>1192</v>
      </c>
      <c r="O382" s="57" t="str">
        <f t="shared" si="45"/>
        <v>-</v>
      </c>
      <c r="P382" s="102"/>
      <c r="Q382" s="56" t="s">
        <v>1192</v>
      </c>
      <c r="R382" s="57" t="str">
        <f t="shared" si="46"/>
        <v>A</v>
      </c>
      <c r="S382" s="142" t="s">
        <v>1650</v>
      </c>
      <c r="T382" s="56" t="s">
        <v>1192</v>
      </c>
      <c r="U382" s="57" t="str">
        <f t="shared" si="43"/>
        <v>-</v>
      </c>
      <c r="V382" s="102"/>
      <c r="W382" s="48">
        <f t="shared" si="47"/>
        <v>4</v>
      </c>
      <c r="X382" s="48">
        <f t="shared" si="48"/>
        <v>2</v>
      </c>
      <c r="Y382" s="5">
        <f t="shared" si="49"/>
        <v>50</v>
      </c>
      <c r="Z382" s="60">
        <f t="shared" si="50"/>
        <v>3</v>
      </c>
      <c r="AB382" s="2"/>
    </row>
    <row r="383" spans="2:28" ht="24.95" customHeight="1">
      <c r="B383" s="48">
        <f>Personal_Development!B384</f>
        <v>0</v>
      </c>
      <c r="C383" s="48">
        <f>Personal_Development!C384</f>
        <v>0</v>
      </c>
      <c r="D383" s="14" t="str">
        <f>Personal_Development!D384</f>
        <v>C13504</v>
      </c>
      <c r="E383" s="11" t="str">
        <f>Personal_Development!E384</f>
        <v>NOR AZIA BINTI YAACOB</v>
      </c>
      <c r="F383" s="12" t="str">
        <f>Personal_Development!F384</f>
        <v>PRODUCTION NO.2 DEPARTMENT</v>
      </c>
      <c r="G383" s="12" t="str">
        <f>Personal_Development!G384</f>
        <v>MOLDING PRODUCTION SECTION (MPS)</v>
      </c>
      <c r="H383" s="40" t="str">
        <f>Personal_Development!H384</f>
        <v>QC CHECKER</v>
      </c>
      <c r="I383" s="41" t="str">
        <f>Personal_Development!I384</f>
        <v>C3 PROD</v>
      </c>
      <c r="J383" s="78" t="str">
        <f>Personal_Development!J384</f>
        <v xml:space="preserve">C3 </v>
      </c>
      <c r="K383" s="56" t="s">
        <v>1192</v>
      </c>
      <c r="L383" s="57" t="str">
        <f t="shared" si="44"/>
        <v>A</v>
      </c>
      <c r="M383" s="145">
        <v>42863</v>
      </c>
      <c r="N383" s="56" t="s">
        <v>1192</v>
      </c>
      <c r="O383" s="57" t="str">
        <f t="shared" si="45"/>
        <v>A</v>
      </c>
      <c r="P383" s="137" t="s">
        <v>1608</v>
      </c>
      <c r="Q383" s="56" t="s">
        <v>1192</v>
      </c>
      <c r="R383" s="57" t="str">
        <f t="shared" si="46"/>
        <v>A</v>
      </c>
      <c r="S383" s="142" t="s">
        <v>1650</v>
      </c>
      <c r="T383" s="56" t="s">
        <v>1192</v>
      </c>
      <c r="U383" s="57" t="str">
        <f t="shared" si="43"/>
        <v>A</v>
      </c>
      <c r="V383" s="137" t="s">
        <v>1608</v>
      </c>
      <c r="W383" s="48">
        <f t="shared" si="47"/>
        <v>4</v>
      </c>
      <c r="X383" s="48">
        <f t="shared" si="48"/>
        <v>4</v>
      </c>
      <c r="Y383" s="5">
        <f t="shared" si="49"/>
        <v>100</v>
      </c>
      <c r="Z383" s="60">
        <f t="shared" si="50"/>
        <v>5</v>
      </c>
      <c r="AB383" s="2"/>
    </row>
    <row r="384" spans="2:28" ht="24.95" customHeight="1">
      <c r="B384" s="48">
        <f>Personal_Development!B385</f>
        <v>0</v>
      </c>
      <c r="C384" s="48">
        <f>Personal_Development!C385</f>
        <v>0</v>
      </c>
      <c r="D384" s="14" t="str">
        <f>Personal_Development!D385</f>
        <v>C13505</v>
      </c>
      <c r="E384" s="11" t="str">
        <f>Personal_Development!E385</f>
        <v>MUHAMMAD IDHAM BIN ANUAR</v>
      </c>
      <c r="F384" s="12" t="str">
        <f>Personal_Development!F385</f>
        <v>PRODUCTION NO.2 DEPARTMENT</v>
      </c>
      <c r="G384" s="12" t="str">
        <f>Personal_Development!G385</f>
        <v>MOLDING PRODUCTION SECTION (MPS)</v>
      </c>
      <c r="H384" s="40" t="str">
        <f>Personal_Development!H385</f>
        <v>ASST. LINE LEADER</v>
      </c>
      <c r="I384" s="41" t="str">
        <f>Personal_Development!I385</f>
        <v>C3 PROD</v>
      </c>
      <c r="J384" s="78" t="str">
        <f>Personal_Development!J385</f>
        <v xml:space="preserve">C3 </v>
      </c>
      <c r="K384" s="56" t="s">
        <v>1192</v>
      </c>
      <c r="L384" s="57" t="str">
        <f t="shared" si="44"/>
        <v>A</v>
      </c>
      <c r="M384" s="164">
        <v>42909</v>
      </c>
      <c r="N384" s="56" t="s">
        <v>1192</v>
      </c>
      <c r="O384" s="57" t="str">
        <f t="shared" si="45"/>
        <v>A</v>
      </c>
      <c r="P384" s="145">
        <v>42956</v>
      </c>
      <c r="Q384" s="56" t="s">
        <v>1192</v>
      </c>
      <c r="R384" s="57" t="str">
        <f t="shared" si="46"/>
        <v>A</v>
      </c>
      <c r="S384" s="142" t="s">
        <v>1651</v>
      </c>
      <c r="T384" s="56" t="s">
        <v>1192</v>
      </c>
      <c r="U384" s="57" t="str">
        <f t="shared" si="43"/>
        <v>A</v>
      </c>
      <c r="V384" s="145">
        <v>42956</v>
      </c>
      <c r="W384" s="48">
        <f t="shared" si="47"/>
        <v>4</v>
      </c>
      <c r="X384" s="48">
        <f t="shared" si="48"/>
        <v>4</v>
      </c>
      <c r="Y384" s="5">
        <f t="shared" si="49"/>
        <v>100</v>
      </c>
      <c r="Z384" s="60">
        <f t="shared" si="50"/>
        <v>5</v>
      </c>
      <c r="AB384" s="2"/>
    </row>
    <row r="385" spans="2:28" ht="24.95" customHeight="1">
      <c r="B385" s="48">
        <f>Personal_Development!B386</f>
        <v>0</v>
      </c>
      <c r="C385" s="48">
        <f>Personal_Development!C386</f>
        <v>0</v>
      </c>
      <c r="D385" s="14" t="str">
        <f>Personal_Development!D386</f>
        <v>C13506</v>
      </c>
      <c r="E385" s="11" t="str">
        <f>Personal_Development!E386</f>
        <v>MOHD SALIHIN BIN MANSOR</v>
      </c>
      <c r="F385" s="12" t="str">
        <f>Personal_Development!F386</f>
        <v>MD OFFICE</v>
      </c>
      <c r="G385" s="12" t="str">
        <f>Personal_Development!G386</f>
        <v>MD OFFICE</v>
      </c>
      <c r="H385" s="40" t="str">
        <f>Personal_Development!H386</f>
        <v>NORMAL DRIVER</v>
      </c>
      <c r="I385" s="41" t="str">
        <f>Personal_Development!I386</f>
        <v>D3 NORMAL DRIVER</v>
      </c>
      <c r="J385" s="78" t="str">
        <f>Personal_Development!J386</f>
        <v xml:space="preserve">D3 </v>
      </c>
      <c r="K385" s="56" t="s">
        <v>1192</v>
      </c>
      <c r="L385" s="57" t="str">
        <f t="shared" si="44"/>
        <v>A</v>
      </c>
      <c r="M385" s="145">
        <v>42944</v>
      </c>
      <c r="N385" s="56" t="s">
        <v>1192</v>
      </c>
      <c r="O385" s="57" t="str">
        <f t="shared" si="45"/>
        <v>A</v>
      </c>
      <c r="P385" s="145">
        <v>42935</v>
      </c>
      <c r="Q385" s="56" t="s">
        <v>1192</v>
      </c>
      <c r="R385" s="57" t="str">
        <f t="shared" si="46"/>
        <v>A</v>
      </c>
      <c r="S385" s="142" t="s">
        <v>1706</v>
      </c>
      <c r="T385" s="56" t="s">
        <v>1192</v>
      </c>
      <c r="U385" s="57" t="str">
        <f t="shared" si="43"/>
        <v>A</v>
      </c>
      <c r="V385" s="145">
        <v>42935</v>
      </c>
      <c r="W385" s="48">
        <f t="shared" si="47"/>
        <v>4</v>
      </c>
      <c r="X385" s="48">
        <f t="shared" si="48"/>
        <v>4</v>
      </c>
      <c r="Y385" s="5">
        <f t="shared" si="49"/>
        <v>100</v>
      </c>
      <c r="Z385" s="60">
        <f t="shared" si="50"/>
        <v>5</v>
      </c>
      <c r="AB385" s="2"/>
    </row>
    <row r="386" spans="2:28" ht="24.95" customHeight="1">
      <c r="B386" s="48">
        <f>Personal_Development!B387</f>
        <v>0</v>
      </c>
      <c r="C386" s="48">
        <f>Personal_Development!C387</f>
        <v>0</v>
      </c>
      <c r="D386" s="14" t="str">
        <f>Personal_Development!D387</f>
        <v>C13508</v>
      </c>
      <c r="E386" s="11" t="str">
        <f>Personal_Development!E387</f>
        <v>NOOR ADILAH BINTI AMIR</v>
      </c>
      <c r="F386" s="12" t="str">
        <f>Personal_Development!F387</f>
        <v>FACTORY OPERATIONS DEPARTMENT</v>
      </c>
      <c r="G386" s="12" t="str">
        <f>Personal_Development!G387</f>
        <v>INVENTORY &amp; SYSYTEM CONTROL SECTION (IVS)</v>
      </c>
      <c r="H386" s="40" t="str">
        <f>Personal_Development!H387</f>
        <v>SENIOR STOREHAND</v>
      </c>
      <c r="I386" s="41" t="str">
        <f>Personal_Development!I387</f>
        <v>C3 PROD</v>
      </c>
      <c r="J386" s="78" t="str">
        <f>Personal_Development!J387</f>
        <v xml:space="preserve">C3 </v>
      </c>
      <c r="K386" s="56" t="s">
        <v>1192</v>
      </c>
      <c r="L386" s="57" t="str">
        <f t="shared" si="44"/>
        <v>A</v>
      </c>
      <c r="M386" s="53">
        <v>42985</v>
      </c>
      <c r="N386" s="56" t="s">
        <v>1192</v>
      </c>
      <c r="O386" s="57" t="str">
        <f t="shared" si="45"/>
        <v>A</v>
      </c>
      <c r="P386" s="102">
        <v>43069</v>
      </c>
      <c r="Q386" s="56" t="s">
        <v>1192</v>
      </c>
      <c r="R386" s="57" t="str">
        <f t="shared" si="46"/>
        <v>A</v>
      </c>
      <c r="S386" s="137" t="s">
        <v>1603</v>
      </c>
      <c r="T386" s="56" t="s">
        <v>1192</v>
      </c>
      <c r="U386" s="57" t="str">
        <f t="shared" si="43"/>
        <v>A</v>
      </c>
      <c r="V386" s="102">
        <v>43069</v>
      </c>
      <c r="W386" s="48">
        <f t="shared" si="47"/>
        <v>4</v>
      </c>
      <c r="X386" s="48">
        <f t="shared" si="48"/>
        <v>4</v>
      </c>
      <c r="Y386" s="5">
        <f t="shared" si="49"/>
        <v>100</v>
      </c>
      <c r="Z386" s="60">
        <f t="shared" si="50"/>
        <v>5</v>
      </c>
      <c r="AB386" s="2"/>
    </row>
    <row r="387" spans="2:28" ht="24.95" customHeight="1">
      <c r="B387" s="48">
        <f>Personal_Development!B388</f>
        <v>0</v>
      </c>
      <c r="C387" s="48">
        <f>Personal_Development!C388</f>
        <v>0</v>
      </c>
      <c r="D387" s="14" t="str">
        <f>Personal_Development!D388</f>
        <v>C13510</v>
      </c>
      <c r="E387" s="11" t="str">
        <f>Personal_Development!E388</f>
        <v>MOHD SYAFIQ ASYRAF BIN ROSLAN</v>
      </c>
      <c r="F387" s="12" t="str">
        <f>Personal_Development!F388</f>
        <v>PRODUCTION NO.1 DEPARTMENT</v>
      </c>
      <c r="G387" s="12" t="str">
        <f>Personal_Development!G388</f>
        <v>ASSEMBLY PRODUCTION SECTION (APS)</v>
      </c>
      <c r="H387" s="40" t="str">
        <f>Personal_Development!H388</f>
        <v>TECHNICIAN C3</v>
      </c>
      <c r="I387" s="41" t="str">
        <f>Personal_Development!I388</f>
        <v>C3 PROD</v>
      </c>
      <c r="J387" s="78" t="str">
        <f>Personal_Development!J388</f>
        <v xml:space="preserve">C3 </v>
      </c>
      <c r="K387" s="56" t="s">
        <v>1192</v>
      </c>
      <c r="L387" s="57" t="str">
        <f t="shared" si="44"/>
        <v>A</v>
      </c>
      <c r="M387" s="53">
        <v>42746</v>
      </c>
      <c r="N387" s="56" t="s">
        <v>1192</v>
      </c>
      <c r="O387" s="57" t="str">
        <f t="shared" si="45"/>
        <v>A</v>
      </c>
      <c r="P387" s="145">
        <v>42935</v>
      </c>
      <c r="Q387" s="56" t="s">
        <v>1192</v>
      </c>
      <c r="R387" s="57" t="str">
        <f t="shared" si="46"/>
        <v>A</v>
      </c>
      <c r="S387" s="102" t="s">
        <v>1516</v>
      </c>
      <c r="T387" s="56" t="s">
        <v>1192</v>
      </c>
      <c r="U387" s="57" t="str">
        <f t="shared" si="43"/>
        <v>A</v>
      </c>
      <c r="V387" s="145">
        <v>42935</v>
      </c>
      <c r="W387" s="48">
        <f t="shared" si="47"/>
        <v>4</v>
      </c>
      <c r="X387" s="48">
        <f t="shared" si="48"/>
        <v>4</v>
      </c>
      <c r="Y387" s="5">
        <f t="shared" si="49"/>
        <v>100</v>
      </c>
      <c r="Z387" s="60">
        <f t="shared" si="50"/>
        <v>5</v>
      </c>
      <c r="AB387" s="2"/>
    </row>
    <row r="388" spans="2:28" ht="24.95" customHeight="1">
      <c r="B388" s="48">
        <f>Personal_Development!B389</f>
        <v>0</v>
      </c>
      <c r="C388" s="48">
        <f>Personal_Development!C389</f>
        <v>0</v>
      </c>
      <c r="D388" s="14" t="str">
        <f>Personal_Development!D389</f>
        <v>C13511</v>
      </c>
      <c r="E388" s="11" t="str">
        <f>Personal_Development!E389</f>
        <v>NURRIZZATI EZANI BINTI MOHD ZAMRI</v>
      </c>
      <c r="F388" s="12" t="str">
        <f>Personal_Development!F389</f>
        <v>ENGINEERING AND R&amp;D DEPARTMENT</v>
      </c>
      <c r="G388" s="12" t="str">
        <f>Personal_Development!G389</f>
        <v>RD &amp; DESIGN SECTION (RDS)</v>
      </c>
      <c r="H388" s="40" t="str">
        <f>Personal_Development!H389</f>
        <v>ASSISTANT</v>
      </c>
      <c r="I388" s="41" t="str">
        <f>Personal_Development!I389</f>
        <v>C1 OFFICE</v>
      </c>
      <c r="J388" s="78" t="str">
        <f>Personal_Development!J389</f>
        <v xml:space="preserve">C1 </v>
      </c>
      <c r="K388" s="56" t="s">
        <v>1192</v>
      </c>
      <c r="L388" s="57" t="str">
        <f t="shared" si="44"/>
        <v>A</v>
      </c>
      <c r="M388" s="145">
        <v>42921</v>
      </c>
      <c r="N388" s="56" t="s">
        <v>1192</v>
      </c>
      <c r="O388" s="57" t="str">
        <f t="shared" si="45"/>
        <v>A</v>
      </c>
      <c r="P388" s="145">
        <v>42935</v>
      </c>
      <c r="Q388" s="56" t="s">
        <v>1192</v>
      </c>
      <c r="R388" s="57" t="str">
        <f t="shared" si="46"/>
        <v>A</v>
      </c>
      <c r="S388" s="142" t="s">
        <v>1706</v>
      </c>
      <c r="T388" s="56" t="s">
        <v>1192</v>
      </c>
      <c r="U388" s="57" t="str">
        <f t="shared" ref="U388:U451" si="55">IF(AND(T388="Y",V388&lt;&gt;""),"A","-")</f>
        <v>A</v>
      </c>
      <c r="V388" s="145">
        <v>42935</v>
      </c>
      <c r="W388" s="48">
        <f t="shared" si="47"/>
        <v>4</v>
      </c>
      <c r="X388" s="48">
        <f t="shared" si="48"/>
        <v>4</v>
      </c>
      <c r="Y388" s="5">
        <f t="shared" si="49"/>
        <v>100</v>
      </c>
      <c r="Z388" s="60">
        <f t="shared" si="50"/>
        <v>5</v>
      </c>
      <c r="AB388" s="2"/>
    </row>
    <row r="389" spans="2:28" ht="24.95" customHeight="1">
      <c r="B389" s="48">
        <f>Personal_Development!B390</f>
        <v>0</v>
      </c>
      <c r="C389" s="48">
        <f>Personal_Development!C390</f>
        <v>0</v>
      </c>
      <c r="D389" s="14" t="str">
        <f>Personal_Development!D390</f>
        <v>C13512</v>
      </c>
      <c r="E389" s="11" t="str">
        <f>Personal_Development!E390</f>
        <v>AZLINA BINTI RAMLIY</v>
      </c>
      <c r="F389" s="12" t="str">
        <f>Personal_Development!F390</f>
        <v>PRODUCTION NO.1 DEPARTMENT</v>
      </c>
      <c r="G389" s="12" t="str">
        <f>Personal_Development!G390</f>
        <v>ASSEMBLY PRODUCTION SECTION (APS)</v>
      </c>
      <c r="H389" s="40" t="str">
        <f>Personal_Development!H390</f>
        <v>OPERATOR 2</v>
      </c>
      <c r="I389" s="41" t="str">
        <f>Personal_Development!I390</f>
        <v>C4 PROD</v>
      </c>
      <c r="J389" s="78" t="str">
        <f>Personal_Development!J390</f>
        <v xml:space="preserve">C4 </v>
      </c>
      <c r="K389" s="56" t="s">
        <v>1192</v>
      </c>
      <c r="L389" s="57" t="str">
        <f t="shared" ref="L389:L452" si="56">IF(AND(K389="Y",M389&lt;&gt;""),"A","-")</f>
        <v>A</v>
      </c>
      <c r="M389" s="53">
        <v>42754</v>
      </c>
      <c r="N389" s="56" t="s">
        <v>1192</v>
      </c>
      <c r="O389" s="57" t="str">
        <f t="shared" ref="O389:O452" si="57">IF(AND(N389="Y",P389&lt;&gt;""),"A","-")</f>
        <v>A</v>
      </c>
      <c r="P389" s="137" t="s">
        <v>1602</v>
      </c>
      <c r="Q389" s="56" t="s">
        <v>1192</v>
      </c>
      <c r="R389" s="57" t="str">
        <f t="shared" ref="R389:R452" si="58">IF(AND(Q389="Y",S389&lt;&gt;""),"A","-")</f>
        <v>A</v>
      </c>
      <c r="S389" s="137" t="s">
        <v>1603</v>
      </c>
      <c r="T389" s="56" t="s">
        <v>1192</v>
      </c>
      <c r="U389" s="57" t="str">
        <f t="shared" si="55"/>
        <v>A</v>
      </c>
      <c r="V389" s="137" t="s">
        <v>1602</v>
      </c>
      <c r="W389" s="48">
        <f t="shared" ref="W389:W452" si="59">COUNTIF($K389:$V389,"Y")</f>
        <v>4</v>
      </c>
      <c r="X389" s="48">
        <f t="shared" ref="X389:X452" si="60">COUNTIF($K389:$V389,"A")</f>
        <v>4</v>
      </c>
      <c r="Y389" s="5">
        <f t="shared" ref="Y389:Y452" si="61">IFERROR($X389/$W389*100,0)</f>
        <v>100</v>
      </c>
      <c r="Z389" s="60">
        <f t="shared" ref="Z389:Z452" si="62">ROUND(IF($Y389&gt;=80,"5",IF($Y389&gt;=60,"4",IF($Y389&gt;=40,"3",IF($Y389&gt;=21,"2",IF($Y389&lt;=20,"1"))))),2)</f>
        <v>5</v>
      </c>
      <c r="AB389" s="2"/>
    </row>
    <row r="390" spans="2:28" ht="24.95" customHeight="1">
      <c r="B390" s="48">
        <f>Personal_Development!B391</f>
        <v>0</v>
      </c>
      <c r="C390" s="48">
        <f>Personal_Development!C391</f>
        <v>0</v>
      </c>
      <c r="D390" s="14" t="str">
        <f>Personal_Development!D391</f>
        <v>C13514</v>
      </c>
      <c r="E390" s="11" t="str">
        <f>Personal_Development!E391</f>
        <v>MOHD HILMI BIN MUSTAPA</v>
      </c>
      <c r="F390" s="12" t="str">
        <f>Personal_Development!F391</f>
        <v>QUALITY ASSURANCE DEPARTMENT</v>
      </c>
      <c r="G390" s="12" t="str">
        <f>Personal_Development!G391</f>
        <v>QUALITY ASSURANCE SECTION (QAS)</v>
      </c>
      <c r="H390" s="40" t="str">
        <f>Personal_Development!H391</f>
        <v>SENIOR QA INSPECTOR</v>
      </c>
      <c r="I390" s="41" t="str">
        <f>Personal_Development!I391</f>
        <v>C2 PROD</v>
      </c>
      <c r="J390" s="78" t="str">
        <f>Personal_Development!J391</f>
        <v xml:space="preserve">C2 </v>
      </c>
      <c r="K390" s="56" t="s">
        <v>1192</v>
      </c>
      <c r="L390" s="57" t="str">
        <f t="shared" si="56"/>
        <v>A</v>
      </c>
      <c r="M390" s="142" t="s">
        <v>1657</v>
      </c>
      <c r="N390" s="56" t="s">
        <v>1192</v>
      </c>
      <c r="O390" s="57" t="str">
        <f t="shared" si="57"/>
        <v>A</v>
      </c>
      <c r="P390" s="145">
        <v>42935</v>
      </c>
      <c r="Q390" s="56" t="s">
        <v>1192</v>
      </c>
      <c r="R390" s="57" t="str">
        <f t="shared" si="58"/>
        <v>A</v>
      </c>
      <c r="S390" s="142" t="s">
        <v>1652</v>
      </c>
      <c r="T390" s="56" t="s">
        <v>1192</v>
      </c>
      <c r="U390" s="57" t="str">
        <f t="shared" si="55"/>
        <v>A</v>
      </c>
      <c r="V390" s="145">
        <v>42935</v>
      </c>
      <c r="W390" s="48">
        <f t="shared" si="59"/>
        <v>4</v>
      </c>
      <c r="X390" s="48">
        <f t="shared" si="60"/>
        <v>4</v>
      </c>
      <c r="Y390" s="5">
        <f t="shared" si="61"/>
        <v>100</v>
      </c>
      <c r="Z390" s="60">
        <f t="shared" si="62"/>
        <v>5</v>
      </c>
      <c r="AB390" s="2"/>
    </row>
    <row r="391" spans="2:28" ht="24.95" customHeight="1">
      <c r="B391" s="48" t="str">
        <f>Personal_Development!B392</f>
        <v>R</v>
      </c>
      <c r="C391" s="48">
        <f>Personal_Development!C392</f>
        <v>0</v>
      </c>
      <c r="D391" s="14" t="str">
        <f>Personal_Development!D392</f>
        <v>C13525</v>
      </c>
      <c r="E391" s="11" t="str">
        <f>Personal_Development!E392</f>
        <v>MOHD NASRUL HADI BIN MOHD NASIKIN</v>
      </c>
      <c r="F391" s="12" t="str">
        <f>Personal_Development!F392</f>
        <v>PRODUCTION NO.2 DEPARTMENT</v>
      </c>
      <c r="G391" s="12" t="str">
        <f>Personal_Development!G392</f>
        <v>MOLDING PRODUCTION SECTION (MPS)</v>
      </c>
      <c r="H391" s="40" t="str">
        <f>Personal_Development!H392</f>
        <v>ASSISTANT LINE LEADER</v>
      </c>
      <c r="I391" s="41" t="str">
        <f>Personal_Development!I392</f>
        <v>C3 PROD</v>
      </c>
      <c r="J391" s="78" t="str">
        <f>Personal_Development!J392</f>
        <v xml:space="preserve">C3 </v>
      </c>
      <c r="K391" s="56" t="s">
        <v>1192</v>
      </c>
      <c r="L391" s="57" t="str">
        <f t="shared" si="56"/>
        <v>A</v>
      </c>
      <c r="M391" s="53">
        <v>42759</v>
      </c>
      <c r="N391" s="56" t="s">
        <v>1192</v>
      </c>
      <c r="O391" s="57" t="str">
        <f t="shared" si="57"/>
        <v>A</v>
      </c>
      <c r="P391" s="142" t="s">
        <v>1655</v>
      </c>
      <c r="Q391" s="56" t="s">
        <v>1192</v>
      </c>
      <c r="R391" s="57" t="str">
        <f t="shared" si="58"/>
        <v>A</v>
      </c>
      <c r="S391" s="142" t="s">
        <v>1652</v>
      </c>
      <c r="T391" s="56" t="s">
        <v>1192</v>
      </c>
      <c r="U391" s="57" t="str">
        <f t="shared" si="55"/>
        <v>-</v>
      </c>
      <c r="V391" s="102"/>
      <c r="W391" s="48">
        <f t="shared" si="59"/>
        <v>4</v>
      </c>
      <c r="X391" s="48">
        <f t="shared" si="60"/>
        <v>3</v>
      </c>
      <c r="Y391" s="5">
        <f t="shared" si="61"/>
        <v>75</v>
      </c>
      <c r="Z391" s="60">
        <f t="shared" si="62"/>
        <v>4</v>
      </c>
      <c r="AB391" s="2"/>
    </row>
    <row r="392" spans="2:28" ht="24.95" customHeight="1">
      <c r="B392" s="48">
        <f>Personal_Development!B393</f>
        <v>0</v>
      </c>
      <c r="C392" s="48">
        <f>Personal_Development!C393</f>
        <v>0</v>
      </c>
      <c r="D392" s="14" t="str">
        <f>Personal_Development!D393</f>
        <v>C13526</v>
      </c>
      <c r="E392" s="11" t="str">
        <f>Personal_Development!E393</f>
        <v>HALIMAH BINTI ABD HAMID</v>
      </c>
      <c r="F392" s="12" t="str">
        <f>Personal_Development!F393</f>
        <v>PRODUCTION NO.2 DEPARTMENT</v>
      </c>
      <c r="G392" s="12" t="str">
        <f>Personal_Development!G393</f>
        <v>MOLDING PRODUCTION SECTION (MPS)</v>
      </c>
      <c r="H392" s="40" t="str">
        <f>Personal_Development!H393</f>
        <v>OPERATOR 2</v>
      </c>
      <c r="I392" s="41" t="str">
        <f>Personal_Development!I393</f>
        <v>C4 PROD</v>
      </c>
      <c r="J392" s="78" t="str">
        <f>Personal_Development!J393</f>
        <v xml:space="preserve">C4 </v>
      </c>
      <c r="K392" s="56" t="s">
        <v>1192</v>
      </c>
      <c r="L392" s="57" t="str">
        <f t="shared" si="56"/>
        <v>A</v>
      </c>
      <c r="M392" s="137" t="s">
        <v>1601</v>
      </c>
      <c r="N392" s="56" t="s">
        <v>1192</v>
      </c>
      <c r="O392" s="57" t="str">
        <f t="shared" si="57"/>
        <v>A</v>
      </c>
      <c r="P392" s="102">
        <v>43069</v>
      </c>
      <c r="Q392" s="56" t="s">
        <v>1192</v>
      </c>
      <c r="R392" s="57" t="str">
        <f t="shared" si="58"/>
        <v>A</v>
      </c>
      <c r="S392" s="142" t="s">
        <v>1706</v>
      </c>
      <c r="T392" s="56" t="s">
        <v>1192</v>
      </c>
      <c r="U392" s="57" t="str">
        <f t="shared" si="55"/>
        <v>A</v>
      </c>
      <c r="V392" s="102">
        <v>43069</v>
      </c>
      <c r="W392" s="48">
        <f t="shared" si="59"/>
        <v>4</v>
      </c>
      <c r="X392" s="48">
        <f t="shared" si="60"/>
        <v>4</v>
      </c>
      <c r="Y392" s="5">
        <f t="shared" si="61"/>
        <v>100</v>
      </c>
      <c r="Z392" s="60">
        <f t="shared" si="62"/>
        <v>5</v>
      </c>
      <c r="AB392" s="2"/>
    </row>
    <row r="393" spans="2:28" ht="24.95" customHeight="1">
      <c r="B393" s="48">
        <f>Personal_Development!B394</f>
        <v>0</v>
      </c>
      <c r="C393" s="48">
        <f>Personal_Development!C394</f>
        <v>0</v>
      </c>
      <c r="D393" s="14" t="str">
        <f>Personal_Development!D394</f>
        <v>C13527</v>
      </c>
      <c r="E393" s="11" t="str">
        <f>Personal_Development!E394</f>
        <v>MOHD SHAFID ASRAF BIN MOHD ZIN</v>
      </c>
      <c r="F393" s="12" t="str">
        <f>Personal_Development!F394</f>
        <v>PRODUCTION NO.2 DEPARTMENT</v>
      </c>
      <c r="G393" s="12" t="str">
        <f>Personal_Development!G394</f>
        <v>MOLDING PRODUCTION SECTION (MPS)</v>
      </c>
      <c r="H393" s="40" t="str">
        <f>Personal_Development!H394</f>
        <v>OPERATOR 2</v>
      </c>
      <c r="I393" s="41" t="str">
        <f>Personal_Development!I394</f>
        <v>C4 PROD</v>
      </c>
      <c r="J393" s="78" t="str">
        <f>Personal_Development!J394</f>
        <v xml:space="preserve">C4 </v>
      </c>
      <c r="K393" s="56" t="s">
        <v>1192</v>
      </c>
      <c r="L393" s="57" t="str">
        <f t="shared" si="56"/>
        <v>A</v>
      </c>
      <c r="M393" s="164">
        <v>42909</v>
      </c>
      <c r="N393" s="56" t="s">
        <v>1192</v>
      </c>
      <c r="O393" s="57" t="str">
        <f t="shared" si="57"/>
        <v>A</v>
      </c>
      <c r="P393" s="102">
        <v>43033</v>
      </c>
      <c r="Q393" s="56" t="s">
        <v>1192</v>
      </c>
      <c r="R393" s="57" t="str">
        <f t="shared" si="58"/>
        <v>A</v>
      </c>
      <c r="S393" s="142" t="s">
        <v>1650</v>
      </c>
      <c r="T393" s="56" t="s">
        <v>1192</v>
      </c>
      <c r="U393" s="57" t="str">
        <f t="shared" si="55"/>
        <v>A</v>
      </c>
      <c r="V393" s="102">
        <v>43033</v>
      </c>
      <c r="W393" s="48">
        <f t="shared" si="59"/>
        <v>4</v>
      </c>
      <c r="X393" s="48">
        <f t="shared" si="60"/>
        <v>4</v>
      </c>
      <c r="Y393" s="5">
        <f t="shared" si="61"/>
        <v>100</v>
      </c>
      <c r="Z393" s="60">
        <f t="shared" si="62"/>
        <v>5</v>
      </c>
      <c r="AB393" s="2"/>
    </row>
    <row r="394" spans="2:28" ht="24.95" customHeight="1">
      <c r="B394" s="48">
        <f>Personal_Development!B395</f>
        <v>0</v>
      </c>
      <c r="C394" s="48">
        <f>Personal_Development!C395</f>
        <v>0</v>
      </c>
      <c r="D394" s="14" t="str">
        <f>Personal_Development!D395</f>
        <v>C13531</v>
      </c>
      <c r="E394" s="11" t="str">
        <f>Personal_Development!E395</f>
        <v>ROSE AZALIZA BINTI AZIZ</v>
      </c>
      <c r="F394" s="12" t="str">
        <f>Personal_Development!F395</f>
        <v>ENGINEERING AND R&amp;D DEPARTMENT</v>
      </c>
      <c r="G394" s="12" t="str">
        <f>Personal_Development!G395</f>
        <v>PURCHASING DEVELOPMENT (PDS)</v>
      </c>
      <c r="H394" s="40" t="str">
        <f>Personal_Development!H395</f>
        <v>ASSISTANT</v>
      </c>
      <c r="I394" s="41" t="str">
        <f>Personal_Development!I395</f>
        <v>C1 OFFICE</v>
      </c>
      <c r="J394" s="78" t="str">
        <f>Personal_Development!J395</f>
        <v xml:space="preserve">C1 </v>
      </c>
      <c r="K394" s="56" t="s">
        <v>1192</v>
      </c>
      <c r="L394" s="57" t="str">
        <f t="shared" si="56"/>
        <v>A</v>
      </c>
      <c r="M394" s="53">
        <v>42746</v>
      </c>
      <c r="N394" s="56" t="s">
        <v>1192</v>
      </c>
      <c r="O394" s="57" t="str">
        <f t="shared" si="57"/>
        <v>A</v>
      </c>
      <c r="P394" s="53">
        <v>42746</v>
      </c>
      <c r="Q394" s="56" t="s">
        <v>1192</v>
      </c>
      <c r="R394" s="57" t="str">
        <f t="shared" si="58"/>
        <v>A</v>
      </c>
      <c r="S394" s="142" t="s">
        <v>1706</v>
      </c>
      <c r="T394" s="56" t="s">
        <v>1192</v>
      </c>
      <c r="U394" s="57" t="str">
        <f t="shared" si="55"/>
        <v>A</v>
      </c>
      <c r="V394" s="137" t="s">
        <v>1607</v>
      </c>
      <c r="W394" s="48">
        <f t="shared" si="59"/>
        <v>4</v>
      </c>
      <c r="X394" s="48">
        <f t="shared" si="60"/>
        <v>4</v>
      </c>
      <c r="Y394" s="5">
        <f t="shared" si="61"/>
        <v>100</v>
      </c>
      <c r="Z394" s="60">
        <f t="shared" si="62"/>
        <v>5</v>
      </c>
      <c r="AB394" s="2"/>
    </row>
    <row r="395" spans="2:28" ht="24.95" customHeight="1">
      <c r="B395" s="48">
        <f>Personal_Development!B396</f>
        <v>0</v>
      </c>
      <c r="C395" s="48">
        <f>Personal_Development!C396</f>
        <v>0</v>
      </c>
      <c r="D395" s="14" t="str">
        <f>Personal_Development!D396</f>
        <v>C13532</v>
      </c>
      <c r="E395" s="11" t="str">
        <f>Personal_Development!E396</f>
        <v>AFFIQ AKMAL BIN MUHAMAD</v>
      </c>
      <c r="F395" s="12" t="str">
        <f>Personal_Development!F396</f>
        <v>PRODUCTION NO.2 DEPARTMENT</v>
      </c>
      <c r="G395" s="12" t="str">
        <f>Personal_Development!G396</f>
        <v>MOLDING PRODUCTION SECTION (MPS)</v>
      </c>
      <c r="H395" s="40" t="str">
        <f>Personal_Development!H396</f>
        <v>OPERATOR 2</v>
      </c>
      <c r="I395" s="41" t="str">
        <f>Personal_Development!I396</f>
        <v>C4 PROD</v>
      </c>
      <c r="J395" s="78" t="str">
        <f>Personal_Development!J396</f>
        <v xml:space="preserve">C4 </v>
      </c>
      <c r="K395" s="56" t="s">
        <v>1192</v>
      </c>
      <c r="L395" s="57" t="str">
        <f t="shared" si="56"/>
        <v>A</v>
      </c>
      <c r="M395" s="164">
        <v>42909</v>
      </c>
      <c r="N395" s="56" t="s">
        <v>1192</v>
      </c>
      <c r="O395" s="57" t="str">
        <f t="shared" si="57"/>
        <v>A</v>
      </c>
      <c r="P395" s="102">
        <v>43061</v>
      </c>
      <c r="Q395" s="56" t="s">
        <v>1192</v>
      </c>
      <c r="R395" s="57" t="str">
        <f t="shared" si="58"/>
        <v>A</v>
      </c>
      <c r="S395" s="142" t="s">
        <v>1652</v>
      </c>
      <c r="T395" s="56" t="s">
        <v>1192</v>
      </c>
      <c r="U395" s="57" t="str">
        <f t="shared" si="55"/>
        <v>A</v>
      </c>
      <c r="V395" s="102">
        <v>43061</v>
      </c>
      <c r="W395" s="48">
        <f t="shared" si="59"/>
        <v>4</v>
      </c>
      <c r="X395" s="48">
        <f t="shared" si="60"/>
        <v>4</v>
      </c>
      <c r="Y395" s="5">
        <f t="shared" si="61"/>
        <v>100</v>
      </c>
      <c r="Z395" s="60">
        <f t="shared" si="62"/>
        <v>5</v>
      </c>
      <c r="AB395" s="2"/>
    </row>
    <row r="396" spans="2:28" ht="24.95" customHeight="1">
      <c r="B396" s="48">
        <f>Personal_Development!B397</f>
        <v>0</v>
      </c>
      <c r="C396" s="48">
        <f>Personal_Development!C397</f>
        <v>0</v>
      </c>
      <c r="D396" s="14" t="str">
        <f>Personal_Development!D397</f>
        <v>C13536</v>
      </c>
      <c r="E396" s="11" t="str">
        <f>Personal_Development!E397</f>
        <v>MOHD FARHAN BIN MOHAMAD</v>
      </c>
      <c r="F396" s="12" t="str">
        <f>Personal_Development!F397</f>
        <v>PRODUCTION NO.1 DEPARTMENT</v>
      </c>
      <c r="G396" s="12" t="str">
        <f>Personal_Development!G397</f>
        <v>ASSEMBLY PRODUCTION SECTION (APS)</v>
      </c>
      <c r="H396" s="40" t="str">
        <f>Personal_Development!H397</f>
        <v>OPERATOR 2</v>
      </c>
      <c r="I396" s="41" t="str">
        <f>Personal_Development!I397</f>
        <v>C4 PROD</v>
      </c>
      <c r="J396" s="78" t="str">
        <f>Personal_Development!J397</f>
        <v xml:space="preserve">C4 </v>
      </c>
      <c r="K396" s="56" t="s">
        <v>1192</v>
      </c>
      <c r="L396" s="57" t="str">
        <f t="shared" si="56"/>
        <v>A</v>
      </c>
      <c r="M396" s="137" t="s">
        <v>1603</v>
      </c>
      <c r="N396" s="56" t="s">
        <v>1192</v>
      </c>
      <c r="O396" s="57" t="str">
        <f t="shared" si="57"/>
        <v>A</v>
      </c>
      <c r="P396" s="137" t="s">
        <v>1603</v>
      </c>
      <c r="Q396" s="56" t="s">
        <v>1192</v>
      </c>
      <c r="R396" s="57" t="str">
        <f t="shared" si="58"/>
        <v>A</v>
      </c>
      <c r="S396" s="137" t="s">
        <v>1603</v>
      </c>
      <c r="T396" s="56" t="s">
        <v>1192</v>
      </c>
      <c r="U396" s="57" t="str">
        <f t="shared" si="55"/>
        <v>A</v>
      </c>
      <c r="V396" s="137" t="s">
        <v>1603</v>
      </c>
      <c r="W396" s="48">
        <f t="shared" si="59"/>
        <v>4</v>
      </c>
      <c r="X396" s="48">
        <f t="shared" si="60"/>
        <v>4</v>
      </c>
      <c r="Y396" s="5">
        <f t="shared" si="61"/>
        <v>100</v>
      </c>
      <c r="Z396" s="60">
        <f t="shared" si="62"/>
        <v>5</v>
      </c>
      <c r="AB396" s="2"/>
    </row>
    <row r="397" spans="2:28" ht="24.95" customHeight="1">
      <c r="B397" s="48">
        <f>Personal_Development!B398</f>
        <v>0</v>
      </c>
      <c r="C397" s="48">
        <f>Personal_Development!C398</f>
        <v>0</v>
      </c>
      <c r="D397" s="14" t="str">
        <f>Personal_Development!D398</f>
        <v>C13538</v>
      </c>
      <c r="E397" s="11" t="str">
        <f>Personal_Development!E398</f>
        <v>SAIFUL SAFUAN BIN SARIFUDDIN</v>
      </c>
      <c r="F397" s="12" t="str">
        <f>Personal_Development!F398</f>
        <v>PRODUCTION NO.1 DEPARTMENT</v>
      </c>
      <c r="G397" s="12" t="str">
        <f>Personal_Development!G398</f>
        <v>ASSEMBLY PRODUCTION SECTION (APS)</v>
      </c>
      <c r="H397" s="40" t="str">
        <f>Personal_Development!H398</f>
        <v>OPERATOR 2</v>
      </c>
      <c r="I397" s="41" t="str">
        <f>Personal_Development!I398</f>
        <v>C4 PROD</v>
      </c>
      <c r="J397" s="78" t="str">
        <f>Personal_Development!J398</f>
        <v xml:space="preserve">C4 </v>
      </c>
      <c r="K397" s="56" t="s">
        <v>1192</v>
      </c>
      <c r="L397" s="57" t="str">
        <f t="shared" si="56"/>
        <v>A</v>
      </c>
      <c r="M397" s="53">
        <v>42754</v>
      </c>
      <c r="N397" s="56" t="s">
        <v>1192</v>
      </c>
      <c r="O397" s="57" t="str">
        <f t="shared" si="57"/>
        <v>A</v>
      </c>
      <c r="P397" s="137" t="s">
        <v>1602</v>
      </c>
      <c r="Q397" s="56" t="s">
        <v>1192</v>
      </c>
      <c r="R397" s="57" t="str">
        <f t="shared" si="58"/>
        <v>A</v>
      </c>
      <c r="S397" s="142" t="s">
        <v>1652</v>
      </c>
      <c r="T397" s="56" t="s">
        <v>1192</v>
      </c>
      <c r="U397" s="57" t="str">
        <f t="shared" si="55"/>
        <v>A</v>
      </c>
      <c r="V397" s="137" t="s">
        <v>1602</v>
      </c>
      <c r="W397" s="48">
        <f t="shared" si="59"/>
        <v>4</v>
      </c>
      <c r="X397" s="48">
        <f t="shared" si="60"/>
        <v>4</v>
      </c>
      <c r="Y397" s="5">
        <f t="shared" si="61"/>
        <v>100</v>
      </c>
      <c r="Z397" s="60">
        <f t="shared" si="62"/>
        <v>5</v>
      </c>
      <c r="AB397" s="2"/>
    </row>
    <row r="398" spans="2:28" ht="24.95" customHeight="1">
      <c r="B398" s="48">
        <f>Personal_Development!B399</f>
        <v>0</v>
      </c>
      <c r="C398" s="48">
        <f>Personal_Development!C399</f>
        <v>0</v>
      </c>
      <c r="D398" s="14" t="str">
        <f>Personal_Development!D399</f>
        <v>C13539</v>
      </c>
      <c r="E398" s="11" t="str">
        <f>Personal_Development!E399</f>
        <v>MUHAMMAD SHAHRIZAL BIN AZNI</v>
      </c>
      <c r="F398" s="12" t="str">
        <f>Personal_Development!F399</f>
        <v>PRODUCTION NO.1 DEPARTMENT</v>
      </c>
      <c r="G398" s="12" t="str">
        <f>Personal_Development!G399</f>
        <v>ASSEMBLY PRODUCTION SECTION (APS)</v>
      </c>
      <c r="H398" s="40" t="str">
        <f>Personal_Development!H399</f>
        <v>OPERATOR 2</v>
      </c>
      <c r="I398" s="41" t="str">
        <f>Personal_Development!I399</f>
        <v>C4 PROD</v>
      </c>
      <c r="J398" s="78" t="str">
        <f>Personal_Development!J399</f>
        <v xml:space="preserve">C4 </v>
      </c>
      <c r="K398" s="56" t="s">
        <v>1192</v>
      </c>
      <c r="L398" s="57" t="str">
        <f t="shared" si="56"/>
        <v>A</v>
      </c>
      <c r="M398" s="137" t="s">
        <v>1605</v>
      </c>
      <c r="N398" s="56" t="s">
        <v>1192</v>
      </c>
      <c r="O398" s="57" t="str">
        <f t="shared" si="57"/>
        <v>A</v>
      </c>
      <c r="P398" s="142" t="s">
        <v>1653</v>
      </c>
      <c r="Q398" s="56" t="s">
        <v>1192</v>
      </c>
      <c r="R398" s="57" t="str">
        <f t="shared" si="58"/>
        <v>A</v>
      </c>
      <c r="S398" s="137" t="s">
        <v>1602</v>
      </c>
      <c r="T398" s="56" t="s">
        <v>1192</v>
      </c>
      <c r="U398" s="57" t="str">
        <f t="shared" si="55"/>
        <v>A</v>
      </c>
      <c r="V398" s="145">
        <v>42809</v>
      </c>
      <c r="W398" s="48">
        <f t="shared" si="59"/>
        <v>4</v>
      </c>
      <c r="X398" s="48">
        <f t="shared" si="60"/>
        <v>4</v>
      </c>
      <c r="Y398" s="5">
        <f t="shared" si="61"/>
        <v>100</v>
      </c>
      <c r="Z398" s="60">
        <f t="shared" si="62"/>
        <v>5</v>
      </c>
      <c r="AB398" s="2"/>
    </row>
    <row r="399" spans="2:28" ht="24.95" customHeight="1">
      <c r="B399" s="48">
        <f>Personal_Development!B400</f>
        <v>0</v>
      </c>
      <c r="C399" s="48">
        <f>Personal_Development!C400</f>
        <v>0</v>
      </c>
      <c r="D399" s="14" t="str">
        <f>Personal_Development!D400</f>
        <v>C13544</v>
      </c>
      <c r="E399" s="11" t="str">
        <f>Personal_Development!E400</f>
        <v>NUR SHAKILA BINTI ROSLI</v>
      </c>
      <c r="F399" s="12" t="str">
        <f>Personal_Development!F400</f>
        <v>PRODUCTION NO.1 DEPARTMENT</v>
      </c>
      <c r="G399" s="12" t="str">
        <f>Personal_Development!G400</f>
        <v>ASSEMBLY PRODUCTION SECTION (APS)</v>
      </c>
      <c r="H399" s="40" t="str">
        <f>Personal_Development!H400</f>
        <v>OPERATOR 2</v>
      </c>
      <c r="I399" s="41" t="str">
        <f>Personal_Development!I400</f>
        <v>C4 PROD</v>
      </c>
      <c r="J399" s="78" t="str">
        <f>Personal_Development!J400</f>
        <v xml:space="preserve">C4 </v>
      </c>
      <c r="K399" s="56" t="s">
        <v>1192</v>
      </c>
      <c r="L399" s="57" t="str">
        <f t="shared" si="56"/>
        <v>A</v>
      </c>
      <c r="M399" s="137" t="s">
        <v>1606</v>
      </c>
      <c r="N399" s="56" t="s">
        <v>1192</v>
      </c>
      <c r="O399" s="57" t="str">
        <f t="shared" si="57"/>
        <v>A</v>
      </c>
      <c r="P399" s="142" t="s">
        <v>1653</v>
      </c>
      <c r="Q399" s="56" t="s">
        <v>1192</v>
      </c>
      <c r="R399" s="57" t="str">
        <f t="shared" si="58"/>
        <v>A</v>
      </c>
      <c r="S399" s="137" t="s">
        <v>1602</v>
      </c>
      <c r="T399" s="56" t="s">
        <v>1192</v>
      </c>
      <c r="U399" s="57" t="str">
        <f t="shared" si="55"/>
        <v>A</v>
      </c>
      <c r="V399" s="142" t="s">
        <v>1653</v>
      </c>
      <c r="W399" s="48">
        <f t="shared" si="59"/>
        <v>4</v>
      </c>
      <c r="X399" s="48">
        <f t="shared" si="60"/>
        <v>4</v>
      </c>
      <c r="Y399" s="5">
        <f t="shared" si="61"/>
        <v>100</v>
      </c>
      <c r="Z399" s="60">
        <f t="shared" si="62"/>
        <v>5</v>
      </c>
      <c r="AB399" s="2"/>
    </row>
    <row r="400" spans="2:28" ht="24.95" customHeight="1">
      <c r="B400" s="48">
        <f>Personal_Development!B401</f>
        <v>0</v>
      </c>
      <c r="C400" s="48">
        <f>Personal_Development!C401</f>
        <v>0</v>
      </c>
      <c r="D400" s="14" t="str">
        <f>Personal_Development!D401</f>
        <v>C13546</v>
      </c>
      <c r="E400" s="11" t="str">
        <f>Personal_Development!E401</f>
        <v>NOORDIANA BINTI ABDUL AZIZ</v>
      </c>
      <c r="F400" s="12" t="str">
        <f>Personal_Development!F401</f>
        <v>QUALITY ASSURANCE DEPARTMENT</v>
      </c>
      <c r="G400" s="12" t="str">
        <f>Personal_Development!G401</f>
        <v>QUALITY CONTROL SECTION (QCS)</v>
      </c>
      <c r="H400" s="40" t="str">
        <f>Personal_Development!H401</f>
        <v>QC CHECKER</v>
      </c>
      <c r="I400" s="41" t="str">
        <f>Personal_Development!I401</f>
        <v>C3 PROD</v>
      </c>
      <c r="J400" s="78" t="str">
        <f>Personal_Development!J401</f>
        <v xml:space="preserve">C3 </v>
      </c>
      <c r="K400" s="56" t="s">
        <v>1192</v>
      </c>
      <c r="L400" s="57" t="str">
        <f t="shared" si="56"/>
        <v>A</v>
      </c>
      <c r="M400" s="142" t="s">
        <v>1710</v>
      </c>
      <c r="N400" s="56" t="s">
        <v>1192</v>
      </c>
      <c r="O400" s="57" t="str">
        <f t="shared" si="57"/>
        <v>A</v>
      </c>
      <c r="P400" s="142" t="s">
        <v>1651</v>
      </c>
      <c r="Q400" s="56" t="s">
        <v>1192</v>
      </c>
      <c r="R400" s="57" t="str">
        <f t="shared" si="58"/>
        <v>A</v>
      </c>
      <c r="S400" s="137" t="s">
        <v>1603</v>
      </c>
      <c r="T400" s="56" t="s">
        <v>1192</v>
      </c>
      <c r="U400" s="57" t="str">
        <f t="shared" si="55"/>
        <v>A</v>
      </c>
      <c r="V400" s="142" t="s">
        <v>1651</v>
      </c>
      <c r="W400" s="48">
        <f t="shared" si="59"/>
        <v>4</v>
      </c>
      <c r="X400" s="48">
        <f t="shared" si="60"/>
        <v>4</v>
      </c>
      <c r="Y400" s="5">
        <f t="shared" si="61"/>
        <v>100</v>
      </c>
      <c r="Z400" s="60">
        <f t="shared" si="62"/>
        <v>5</v>
      </c>
      <c r="AB400" s="2"/>
    </row>
    <row r="401" spans="2:28" ht="24.95" customHeight="1">
      <c r="B401" s="48">
        <f>Personal_Development!B402</f>
        <v>0</v>
      </c>
      <c r="C401" s="48">
        <f>Personal_Development!C402</f>
        <v>0</v>
      </c>
      <c r="D401" s="14" t="str">
        <f>Personal_Development!D402</f>
        <v>C13549</v>
      </c>
      <c r="E401" s="11" t="str">
        <f>Personal_Development!E402</f>
        <v>NURAFIQAH BINTI ZAHARI</v>
      </c>
      <c r="F401" s="12" t="str">
        <f>Personal_Development!F402</f>
        <v>QUALITY ASSURANCE DEPARTMENT</v>
      </c>
      <c r="G401" s="12" t="str">
        <f>Personal_Development!G402</f>
        <v>QUALITY CONTROL SECTION (QCS)</v>
      </c>
      <c r="H401" s="40" t="str">
        <f>Personal_Development!H402</f>
        <v>QC CHECKER</v>
      </c>
      <c r="I401" s="41" t="str">
        <f>Personal_Development!I402</f>
        <v>C3 PROD</v>
      </c>
      <c r="J401" s="78" t="str">
        <f>Personal_Development!J402</f>
        <v xml:space="preserve">C3 </v>
      </c>
      <c r="K401" s="56" t="s">
        <v>1192</v>
      </c>
      <c r="L401" s="57" t="str">
        <f t="shared" si="56"/>
        <v>A</v>
      </c>
      <c r="M401" s="142" t="s">
        <v>1710</v>
      </c>
      <c r="N401" s="56" t="s">
        <v>1192</v>
      </c>
      <c r="O401" s="57" t="str">
        <f t="shared" si="57"/>
        <v>A</v>
      </c>
      <c r="P401" s="137" t="s">
        <v>1603</v>
      </c>
      <c r="Q401" s="56" t="s">
        <v>1192</v>
      </c>
      <c r="R401" s="57" t="str">
        <f t="shared" si="58"/>
        <v>A</v>
      </c>
      <c r="S401" s="137" t="s">
        <v>1603</v>
      </c>
      <c r="T401" s="56" t="s">
        <v>1192</v>
      </c>
      <c r="U401" s="57" t="str">
        <f t="shared" si="55"/>
        <v>A</v>
      </c>
      <c r="V401" s="137" t="s">
        <v>1603</v>
      </c>
      <c r="W401" s="48">
        <f t="shared" si="59"/>
        <v>4</v>
      </c>
      <c r="X401" s="48">
        <f t="shared" si="60"/>
        <v>4</v>
      </c>
      <c r="Y401" s="5">
        <f t="shared" si="61"/>
        <v>100</v>
      </c>
      <c r="Z401" s="60">
        <f t="shared" si="62"/>
        <v>5</v>
      </c>
      <c r="AB401" s="2"/>
    </row>
    <row r="402" spans="2:28" ht="24.95" customHeight="1">
      <c r="B402" s="48">
        <f>Personal_Development!B403</f>
        <v>0</v>
      </c>
      <c r="C402" s="48">
        <f>Personal_Development!C403</f>
        <v>0</v>
      </c>
      <c r="D402" s="14" t="str">
        <f>Personal_Development!D403</f>
        <v>C13553</v>
      </c>
      <c r="E402" s="11" t="str">
        <f>Personal_Development!E403</f>
        <v>MOHD SHAHRUL FAHMIE BIN SOHIZAR</v>
      </c>
      <c r="F402" s="12" t="str">
        <f>Personal_Development!F403</f>
        <v>PRODUCTION NO.1 DEPARTMENT</v>
      </c>
      <c r="G402" s="12" t="str">
        <f>Personal_Development!G403</f>
        <v>ASSEMBLY PRODUCTION SECTION (APS)</v>
      </c>
      <c r="H402" s="40" t="str">
        <f>Personal_Development!H403</f>
        <v>OPERATOR 2</v>
      </c>
      <c r="I402" s="41" t="str">
        <f>Personal_Development!I403</f>
        <v>C4 PROD</v>
      </c>
      <c r="J402" s="78" t="str">
        <f>Personal_Development!J403</f>
        <v xml:space="preserve">C4 </v>
      </c>
      <c r="K402" s="56" t="s">
        <v>1192</v>
      </c>
      <c r="L402" s="57" t="str">
        <f t="shared" si="56"/>
        <v>A</v>
      </c>
      <c r="M402" s="142" t="s">
        <v>1653</v>
      </c>
      <c r="N402" s="56" t="s">
        <v>1192</v>
      </c>
      <c r="O402" s="57" t="str">
        <f t="shared" si="57"/>
        <v>A</v>
      </c>
      <c r="P402" s="142" t="s">
        <v>1651</v>
      </c>
      <c r="Q402" s="56" t="s">
        <v>1192</v>
      </c>
      <c r="R402" s="57" t="str">
        <f t="shared" si="58"/>
        <v>A</v>
      </c>
      <c r="S402" s="102" t="s">
        <v>1516</v>
      </c>
      <c r="T402" s="56" t="s">
        <v>1192</v>
      </c>
      <c r="U402" s="57" t="str">
        <f t="shared" si="55"/>
        <v>A</v>
      </c>
      <c r="V402" s="142" t="s">
        <v>1651</v>
      </c>
      <c r="W402" s="48">
        <f t="shared" si="59"/>
        <v>4</v>
      </c>
      <c r="X402" s="48">
        <f t="shared" si="60"/>
        <v>4</v>
      </c>
      <c r="Y402" s="5">
        <f t="shared" si="61"/>
        <v>100</v>
      </c>
      <c r="Z402" s="60">
        <f t="shared" si="62"/>
        <v>5</v>
      </c>
      <c r="AB402" s="2"/>
    </row>
    <row r="403" spans="2:28" ht="24.95" customHeight="1">
      <c r="B403" s="48" t="str">
        <f>Personal_Development!B404</f>
        <v>R</v>
      </c>
      <c r="C403" s="48">
        <f>Personal_Development!C404</f>
        <v>0</v>
      </c>
      <c r="D403" s="14" t="str">
        <f>Personal_Development!D404</f>
        <v>C13562</v>
      </c>
      <c r="E403" s="11" t="str">
        <f>Personal_Development!E404</f>
        <v>ARIF ZAQWAN BIN AMZAH</v>
      </c>
      <c r="F403" s="12" t="str">
        <f>Personal_Development!F404</f>
        <v>QUALITY ASSURANCE DEPARTMENT</v>
      </c>
      <c r="G403" s="12" t="str">
        <f>Personal_Development!G404</f>
        <v>QUALITY ASSURANCE SECTION (QAS)</v>
      </c>
      <c r="H403" s="40" t="str">
        <f>Personal_Development!H404</f>
        <v>QA INSPECTOR</v>
      </c>
      <c r="I403" s="41" t="str">
        <f>Personal_Development!I404</f>
        <v>C3 PROD</v>
      </c>
      <c r="J403" s="78" t="str">
        <f>Personal_Development!J404</f>
        <v xml:space="preserve">C3 </v>
      </c>
      <c r="K403" s="56" t="s">
        <v>1192</v>
      </c>
      <c r="L403" s="57" t="str">
        <f t="shared" si="56"/>
        <v>A</v>
      </c>
      <c r="M403" s="137" t="s">
        <v>1604</v>
      </c>
      <c r="N403" s="56" t="s">
        <v>1192</v>
      </c>
      <c r="O403" s="57" t="str">
        <f t="shared" si="57"/>
        <v>-</v>
      </c>
      <c r="P403" s="102"/>
      <c r="Q403" s="56" t="s">
        <v>1192</v>
      </c>
      <c r="R403" s="57" t="str">
        <f t="shared" si="58"/>
        <v>-</v>
      </c>
      <c r="S403" s="102"/>
      <c r="T403" s="56" t="s">
        <v>1192</v>
      </c>
      <c r="U403" s="57" t="str">
        <f t="shared" si="55"/>
        <v>-</v>
      </c>
      <c r="V403" s="102"/>
      <c r="W403" s="48">
        <f t="shared" si="59"/>
        <v>4</v>
      </c>
      <c r="X403" s="48">
        <f t="shared" si="60"/>
        <v>1</v>
      </c>
      <c r="Y403" s="5">
        <f t="shared" si="61"/>
        <v>25</v>
      </c>
      <c r="Z403" s="60">
        <f t="shared" si="62"/>
        <v>2</v>
      </c>
      <c r="AB403" s="2"/>
    </row>
    <row r="404" spans="2:28" ht="24.95" customHeight="1">
      <c r="B404" s="48" t="str">
        <f>Personal_Development!B405</f>
        <v>R</v>
      </c>
      <c r="C404" s="48">
        <f>Personal_Development!C405</f>
        <v>0</v>
      </c>
      <c r="D404" s="14" t="str">
        <f>Personal_Development!D405</f>
        <v>C13564</v>
      </c>
      <c r="E404" s="11" t="str">
        <f>Personal_Development!E405</f>
        <v>SITI FATIMAH BINTI MA'AROF</v>
      </c>
      <c r="F404" s="12" t="str">
        <f>Personal_Development!F405</f>
        <v>PRODUCTION NO.2 DEPARTMENT</v>
      </c>
      <c r="G404" s="12" t="str">
        <f>Personal_Development!G405</f>
        <v>MOLDING PRODUCTION SECTION (MPS)</v>
      </c>
      <c r="H404" s="40" t="str">
        <f>Personal_Development!H405</f>
        <v>OPERATOR 2</v>
      </c>
      <c r="I404" s="41" t="str">
        <f>Personal_Development!I405</f>
        <v>C4 PROD</v>
      </c>
      <c r="J404" s="78" t="str">
        <f>Personal_Development!J405</f>
        <v xml:space="preserve">C4 </v>
      </c>
      <c r="K404" s="56" t="s">
        <v>1192</v>
      </c>
      <c r="L404" s="57" t="str">
        <f t="shared" si="56"/>
        <v>A</v>
      </c>
      <c r="M404" s="137" t="s">
        <v>1601</v>
      </c>
      <c r="N404" s="56" t="s">
        <v>1192</v>
      </c>
      <c r="O404" s="57" t="str">
        <f t="shared" si="57"/>
        <v>-</v>
      </c>
      <c r="P404" s="102"/>
      <c r="Q404" s="56" t="s">
        <v>1192</v>
      </c>
      <c r="R404" s="57" t="str">
        <f t="shared" si="58"/>
        <v>A</v>
      </c>
      <c r="S404" s="142" t="s">
        <v>1651</v>
      </c>
      <c r="T404" s="56" t="s">
        <v>1192</v>
      </c>
      <c r="U404" s="57" t="str">
        <f t="shared" si="55"/>
        <v>-</v>
      </c>
      <c r="V404" s="102"/>
      <c r="W404" s="48">
        <f t="shared" si="59"/>
        <v>4</v>
      </c>
      <c r="X404" s="48">
        <f t="shared" si="60"/>
        <v>2</v>
      </c>
      <c r="Y404" s="5">
        <f t="shared" si="61"/>
        <v>50</v>
      </c>
      <c r="Z404" s="60">
        <f t="shared" si="62"/>
        <v>3</v>
      </c>
      <c r="AB404" s="2"/>
    </row>
    <row r="405" spans="2:28" ht="24.95" customHeight="1">
      <c r="B405" s="48" t="str">
        <f>Personal_Development!B406</f>
        <v>R</v>
      </c>
      <c r="C405" s="48">
        <f>Personal_Development!C406</f>
        <v>0</v>
      </c>
      <c r="D405" s="14" t="str">
        <f>Personal_Development!D406</f>
        <v>C13565</v>
      </c>
      <c r="E405" s="11" t="str">
        <f>Personal_Development!E406</f>
        <v>RUSNAH BINTI ZAINUDDIN</v>
      </c>
      <c r="F405" s="12" t="str">
        <f>Personal_Development!F406</f>
        <v>PRODUCTION NO.2 DEPARTMENT</v>
      </c>
      <c r="G405" s="12" t="str">
        <f>Personal_Development!G406</f>
        <v>MOLDING PRODUCTION SECTION (MPS)</v>
      </c>
      <c r="H405" s="40" t="str">
        <f>Personal_Development!H406</f>
        <v>OPERATOR 2</v>
      </c>
      <c r="I405" s="41" t="str">
        <f>Personal_Development!I406</f>
        <v>C4 PROD</v>
      </c>
      <c r="J405" s="78" t="str">
        <f>Personal_Development!J406</f>
        <v xml:space="preserve">C4 </v>
      </c>
      <c r="K405" s="56" t="s">
        <v>1192</v>
      </c>
      <c r="L405" s="57" t="str">
        <f t="shared" si="56"/>
        <v>A</v>
      </c>
      <c r="M405" s="53">
        <v>42759</v>
      </c>
      <c r="N405" s="56" t="s">
        <v>1192</v>
      </c>
      <c r="O405" s="57" t="str">
        <f t="shared" si="57"/>
        <v>A</v>
      </c>
      <c r="P405" s="145">
        <v>42935</v>
      </c>
      <c r="Q405" s="56" t="s">
        <v>1192</v>
      </c>
      <c r="R405" s="57" t="str">
        <f t="shared" si="58"/>
        <v>A</v>
      </c>
      <c r="S405" s="142" t="s">
        <v>1652</v>
      </c>
      <c r="T405" s="56" t="s">
        <v>1192</v>
      </c>
      <c r="U405" s="57" t="str">
        <f t="shared" si="55"/>
        <v>-</v>
      </c>
      <c r="V405" s="102"/>
      <c r="W405" s="48">
        <f t="shared" si="59"/>
        <v>4</v>
      </c>
      <c r="X405" s="48">
        <f t="shared" si="60"/>
        <v>3</v>
      </c>
      <c r="Y405" s="5">
        <f t="shared" si="61"/>
        <v>75</v>
      </c>
      <c r="Z405" s="60">
        <f t="shared" si="62"/>
        <v>4</v>
      </c>
      <c r="AB405" s="2"/>
    </row>
    <row r="406" spans="2:28" ht="24.95" customHeight="1">
      <c r="B406" s="48" t="str">
        <f>Personal_Development!B407</f>
        <v>R</v>
      </c>
      <c r="C406" s="48">
        <f>Personal_Development!C407</f>
        <v>0</v>
      </c>
      <c r="D406" s="14" t="str">
        <f>Personal_Development!D407</f>
        <v>C13566</v>
      </c>
      <c r="E406" s="11" t="str">
        <f>Personal_Development!E407</f>
        <v>AHMAD IQBAL BIN ABD LATIF</v>
      </c>
      <c r="F406" s="12" t="str">
        <f>Personal_Development!F407</f>
        <v>PRODUCTION NO.2 DEPARTMENT</v>
      </c>
      <c r="G406" s="12" t="str">
        <f>Personal_Development!G407</f>
        <v>MOLDING PRODUCTION SECTION (MPS)</v>
      </c>
      <c r="H406" s="40" t="str">
        <f>Personal_Development!H407</f>
        <v>ASSISTANT LINE LEADER</v>
      </c>
      <c r="I406" s="41" t="str">
        <f>Personal_Development!I407</f>
        <v>C3 PROD</v>
      </c>
      <c r="J406" s="78" t="str">
        <f>Personal_Development!J407</f>
        <v xml:space="preserve">C3 </v>
      </c>
      <c r="K406" s="56" t="s">
        <v>1192</v>
      </c>
      <c r="L406" s="57" t="str">
        <f t="shared" si="56"/>
        <v>A</v>
      </c>
      <c r="M406" s="53">
        <v>42759</v>
      </c>
      <c r="N406" s="56" t="s">
        <v>1192</v>
      </c>
      <c r="O406" s="57" t="str">
        <f t="shared" si="57"/>
        <v>A</v>
      </c>
      <c r="P406" s="142" t="s">
        <v>1655</v>
      </c>
      <c r="Q406" s="56" t="s">
        <v>1192</v>
      </c>
      <c r="R406" s="57" t="str">
        <f t="shared" si="58"/>
        <v>A</v>
      </c>
      <c r="S406" s="142" t="s">
        <v>1652</v>
      </c>
      <c r="T406" s="56" t="s">
        <v>1192</v>
      </c>
      <c r="U406" s="57" t="str">
        <f t="shared" si="55"/>
        <v>-</v>
      </c>
      <c r="V406" s="102"/>
      <c r="W406" s="48">
        <f t="shared" si="59"/>
        <v>4</v>
      </c>
      <c r="X406" s="48">
        <f t="shared" si="60"/>
        <v>3</v>
      </c>
      <c r="Y406" s="5">
        <f t="shared" si="61"/>
        <v>75</v>
      </c>
      <c r="Z406" s="60">
        <f t="shared" si="62"/>
        <v>4</v>
      </c>
      <c r="AB406" s="2"/>
    </row>
    <row r="407" spans="2:28" ht="24.95" customHeight="1">
      <c r="B407" s="48">
        <f>Personal_Development!B408</f>
        <v>0</v>
      </c>
      <c r="C407" s="48">
        <f>Personal_Development!C408</f>
        <v>0</v>
      </c>
      <c r="D407" s="14" t="str">
        <f>Personal_Development!D408</f>
        <v>C13573</v>
      </c>
      <c r="E407" s="11" t="str">
        <f>Personal_Development!E408</f>
        <v>DIWA KENCANA BIN MOHD YUSOFF</v>
      </c>
      <c r="F407" s="12" t="str">
        <f>Personal_Development!F408</f>
        <v>FACTORY OPERATIONS DEPARTMENT</v>
      </c>
      <c r="G407" s="12" t="str">
        <f>Personal_Development!G408</f>
        <v>INVENTORY &amp; SYSYTEM CONTROL SECTION (IVS)</v>
      </c>
      <c r="H407" s="40" t="str">
        <f>Personal_Development!H408</f>
        <v>SENIOR STOREHAND</v>
      </c>
      <c r="I407" s="41" t="str">
        <f>Personal_Development!I408</f>
        <v>C3 PROD</v>
      </c>
      <c r="J407" s="78" t="str">
        <f>Personal_Development!J408</f>
        <v xml:space="preserve">C3 </v>
      </c>
      <c r="K407" s="56" t="s">
        <v>1192</v>
      </c>
      <c r="L407" s="57" t="str">
        <f t="shared" si="56"/>
        <v>-</v>
      </c>
      <c r="M407" s="53"/>
      <c r="N407" s="56" t="s">
        <v>1192</v>
      </c>
      <c r="O407" s="57" t="str">
        <f t="shared" si="57"/>
        <v>A</v>
      </c>
      <c r="P407" s="102">
        <v>43069</v>
      </c>
      <c r="Q407" s="56" t="s">
        <v>1192</v>
      </c>
      <c r="R407" s="57" t="str">
        <f t="shared" si="58"/>
        <v>A</v>
      </c>
      <c r="S407" s="137" t="s">
        <v>1603</v>
      </c>
      <c r="T407" s="56" t="s">
        <v>1192</v>
      </c>
      <c r="U407" s="57" t="str">
        <f t="shared" si="55"/>
        <v>A</v>
      </c>
      <c r="V407" s="102">
        <v>43069</v>
      </c>
      <c r="W407" s="48">
        <f t="shared" si="59"/>
        <v>4</v>
      </c>
      <c r="X407" s="48">
        <f t="shared" si="60"/>
        <v>3</v>
      </c>
      <c r="Y407" s="5">
        <f t="shared" si="61"/>
        <v>75</v>
      </c>
      <c r="Z407" s="60">
        <f t="shared" si="62"/>
        <v>4</v>
      </c>
      <c r="AB407" s="2"/>
    </row>
    <row r="408" spans="2:28" ht="24.95" customHeight="1">
      <c r="B408" s="48">
        <f>Personal_Development!B409</f>
        <v>0</v>
      </c>
      <c r="C408" s="48">
        <f>Personal_Development!C409</f>
        <v>0</v>
      </c>
      <c r="D408" s="14" t="str">
        <f>Personal_Development!D409</f>
        <v>C13576</v>
      </c>
      <c r="E408" s="11" t="str">
        <f>Personal_Development!E409</f>
        <v>MOHAMAD FITRI BIN MOHD ARIFF</v>
      </c>
      <c r="F408" s="12" t="str">
        <f>Personal_Development!F409</f>
        <v>PRODUCTION NO.1 DEPARTMENT</v>
      </c>
      <c r="G408" s="12" t="str">
        <f>Personal_Development!G409</f>
        <v>ASSEMBLY PRODUCTION SECTION (APS)</v>
      </c>
      <c r="H408" s="40" t="str">
        <f>Personal_Development!H409</f>
        <v>OPERATOR 2</v>
      </c>
      <c r="I408" s="41" t="str">
        <f>Personal_Development!I409</f>
        <v>C4 PROD</v>
      </c>
      <c r="J408" s="78" t="str">
        <f>Personal_Development!J409</f>
        <v xml:space="preserve">C4 </v>
      </c>
      <c r="K408" s="56" t="s">
        <v>1192</v>
      </c>
      <c r="L408" s="57" t="str">
        <f t="shared" si="56"/>
        <v>A</v>
      </c>
      <c r="M408" s="53">
        <v>42754</v>
      </c>
      <c r="N408" s="56" t="s">
        <v>1192</v>
      </c>
      <c r="O408" s="57" t="str">
        <f t="shared" si="57"/>
        <v>A</v>
      </c>
      <c r="P408" s="137" t="s">
        <v>1602</v>
      </c>
      <c r="Q408" s="56" t="s">
        <v>1192</v>
      </c>
      <c r="R408" s="57" t="str">
        <f t="shared" si="58"/>
        <v>A</v>
      </c>
      <c r="S408" s="102" t="s">
        <v>1516</v>
      </c>
      <c r="T408" s="56" t="s">
        <v>1192</v>
      </c>
      <c r="U408" s="57" t="str">
        <f t="shared" si="55"/>
        <v>A</v>
      </c>
      <c r="V408" s="137" t="s">
        <v>1602</v>
      </c>
      <c r="W408" s="48">
        <f t="shared" si="59"/>
        <v>4</v>
      </c>
      <c r="X408" s="48">
        <f t="shared" si="60"/>
        <v>4</v>
      </c>
      <c r="Y408" s="5">
        <f t="shared" si="61"/>
        <v>100</v>
      </c>
      <c r="Z408" s="60">
        <f t="shared" si="62"/>
        <v>5</v>
      </c>
      <c r="AB408" s="2"/>
    </row>
    <row r="409" spans="2:28" ht="24.95" customHeight="1">
      <c r="B409" s="48">
        <f>Personal_Development!B410</f>
        <v>0</v>
      </c>
      <c r="C409" s="48">
        <f>Personal_Development!C410</f>
        <v>0</v>
      </c>
      <c r="D409" s="14" t="str">
        <f>Personal_Development!D410</f>
        <v>C13580</v>
      </c>
      <c r="E409" s="11" t="str">
        <f>Personal_Development!E410</f>
        <v>MUHAMMAD NUR FAHMI BIN BADRUL HISHAM</v>
      </c>
      <c r="F409" s="12" t="str">
        <f>Personal_Development!F410</f>
        <v>PRODUCTION NO.2 DEPARTMENT</v>
      </c>
      <c r="G409" s="12" t="str">
        <f>Personal_Development!G410</f>
        <v>MOLDING PRODUCTION SECTION (MPS)</v>
      </c>
      <c r="H409" s="40" t="str">
        <f>Personal_Development!H410</f>
        <v>OPERATOR 2</v>
      </c>
      <c r="I409" s="41" t="str">
        <f>Personal_Development!I410</f>
        <v>C4 PROD</v>
      </c>
      <c r="J409" s="78" t="str">
        <f>Personal_Development!J410</f>
        <v xml:space="preserve">C4 </v>
      </c>
      <c r="K409" s="56" t="s">
        <v>1192</v>
      </c>
      <c r="L409" s="57" t="str">
        <f t="shared" si="56"/>
        <v>A</v>
      </c>
      <c r="M409" s="164">
        <v>42895</v>
      </c>
      <c r="N409" s="56" t="s">
        <v>1192</v>
      </c>
      <c r="O409" s="57" t="str">
        <f t="shared" si="57"/>
        <v>A</v>
      </c>
      <c r="P409" s="102">
        <v>43004</v>
      </c>
      <c r="Q409" s="56" t="s">
        <v>1192</v>
      </c>
      <c r="R409" s="57" t="str">
        <f t="shared" si="58"/>
        <v>A</v>
      </c>
      <c r="S409" s="142" t="s">
        <v>1706</v>
      </c>
      <c r="T409" s="56" t="s">
        <v>1192</v>
      </c>
      <c r="U409" s="57" t="str">
        <f t="shared" si="55"/>
        <v>A</v>
      </c>
      <c r="V409" s="102">
        <v>43004</v>
      </c>
      <c r="W409" s="48">
        <f t="shared" si="59"/>
        <v>4</v>
      </c>
      <c r="X409" s="48">
        <f t="shared" si="60"/>
        <v>4</v>
      </c>
      <c r="Y409" s="5">
        <f t="shared" si="61"/>
        <v>100</v>
      </c>
      <c r="Z409" s="60">
        <f t="shared" si="62"/>
        <v>5</v>
      </c>
      <c r="AB409" s="2"/>
    </row>
    <row r="410" spans="2:28" ht="24.95" customHeight="1">
      <c r="B410" s="48">
        <f>Personal_Development!B411</f>
        <v>0</v>
      </c>
      <c r="C410" s="48">
        <f>Personal_Development!C411</f>
        <v>0</v>
      </c>
      <c r="D410" s="14" t="str">
        <f>Personal_Development!D411</f>
        <v>C13583</v>
      </c>
      <c r="E410" s="11" t="str">
        <f>Personal_Development!E411</f>
        <v>MUHAMMAD ABSYAR NAJMIE BIN AZUWIL</v>
      </c>
      <c r="F410" s="12" t="str">
        <f>Personal_Development!F411</f>
        <v>PRODUCTION NO.1 DEPARTMENT</v>
      </c>
      <c r="G410" s="12" t="str">
        <f>Personal_Development!G411</f>
        <v>ASSEMBLY PRODUCTION SECTION (APS)</v>
      </c>
      <c r="H410" s="40" t="str">
        <f>Personal_Development!H411</f>
        <v>OPERATOR 2</v>
      </c>
      <c r="I410" s="41" t="str">
        <f>Personal_Development!I411</f>
        <v>C4 PROD</v>
      </c>
      <c r="J410" s="78" t="str">
        <f>Personal_Development!J411</f>
        <v xml:space="preserve">C4 </v>
      </c>
      <c r="K410" s="56" t="s">
        <v>1192</v>
      </c>
      <c r="L410" s="57" t="str">
        <f t="shared" si="56"/>
        <v>A</v>
      </c>
      <c r="M410" s="137" t="s">
        <v>1603</v>
      </c>
      <c r="N410" s="56" t="s">
        <v>1192</v>
      </c>
      <c r="O410" s="57" t="str">
        <f t="shared" si="57"/>
        <v>A</v>
      </c>
      <c r="P410" s="137" t="s">
        <v>1603</v>
      </c>
      <c r="Q410" s="56" t="s">
        <v>1192</v>
      </c>
      <c r="R410" s="57" t="str">
        <f t="shared" si="58"/>
        <v>A</v>
      </c>
      <c r="S410" s="137" t="s">
        <v>1603</v>
      </c>
      <c r="T410" s="56" t="s">
        <v>1192</v>
      </c>
      <c r="U410" s="57" t="str">
        <f t="shared" si="55"/>
        <v>A</v>
      </c>
      <c r="V410" s="137" t="s">
        <v>1603</v>
      </c>
      <c r="W410" s="48">
        <f t="shared" si="59"/>
        <v>4</v>
      </c>
      <c r="X410" s="48">
        <f t="shared" si="60"/>
        <v>4</v>
      </c>
      <c r="Y410" s="5">
        <f t="shared" si="61"/>
        <v>100</v>
      </c>
      <c r="Z410" s="60">
        <f t="shared" si="62"/>
        <v>5</v>
      </c>
      <c r="AB410" s="2"/>
    </row>
    <row r="411" spans="2:28" ht="24.95" customHeight="1">
      <c r="B411" s="48">
        <f>Personal_Development!B412</f>
        <v>0</v>
      </c>
      <c r="C411" s="48">
        <f>Personal_Development!C412</f>
        <v>0</v>
      </c>
      <c r="D411" s="14" t="str">
        <f>Personal_Development!D412</f>
        <v>C13591</v>
      </c>
      <c r="E411" s="11" t="str">
        <f>Personal_Development!E412</f>
        <v>NORDIANNA SHAFIKA BINTI MASARAJO</v>
      </c>
      <c r="F411" s="12" t="str">
        <f>Personal_Development!F412</f>
        <v>PRODUCTION NO.1 DEPARTMENT</v>
      </c>
      <c r="G411" s="12" t="str">
        <f>Personal_Development!G412</f>
        <v>ASSEMBLY PRODUCTION SECTION (APS)</v>
      </c>
      <c r="H411" s="40" t="str">
        <f>Personal_Development!H412</f>
        <v>OPERATOR 2</v>
      </c>
      <c r="I411" s="41" t="str">
        <f>Personal_Development!I412</f>
        <v>C4 PROD</v>
      </c>
      <c r="J411" s="78" t="str">
        <f>Personal_Development!J412</f>
        <v xml:space="preserve">C4 </v>
      </c>
      <c r="K411" s="56" t="s">
        <v>1192</v>
      </c>
      <c r="L411" s="57" t="str">
        <f t="shared" si="56"/>
        <v>A</v>
      </c>
      <c r="M411" s="137" t="s">
        <v>1602</v>
      </c>
      <c r="N411" s="56" t="s">
        <v>1192</v>
      </c>
      <c r="O411" s="57" t="str">
        <f t="shared" si="57"/>
        <v>A</v>
      </c>
      <c r="P411" s="142" t="s">
        <v>1602</v>
      </c>
      <c r="Q411" s="56" t="s">
        <v>1192</v>
      </c>
      <c r="R411" s="57" t="str">
        <f t="shared" si="58"/>
        <v>A</v>
      </c>
      <c r="S411" s="137" t="s">
        <v>1602</v>
      </c>
      <c r="T411" s="56" t="s">
        <v>1192</v>
      </c>
      <c r="U411" s="57" t="str">
        <f t="shared" si="55"/>
        <v>A</v>
      </c>
      <c r="V411" s="142" t="s">
        <v>1602</v>
      </c>
      <c r="W411" s="48">
        <f t="shared" si="59"/>
        <v>4</v>
      </c>
      <c r="X411" s="48">
        <f t="shared" si="60"/>
        <v>4</v>
      </c>
      <c r="Y411" s="5">
        <f t="shared" si="61"/>
        <v>100</v>
      </c>
      <c r="Z411" s="60">
        <f t="shared" si="62"/>
        <v>5</v>
      </c>
      <c r="AB411" s="2"/>
    </row>
    <row r="412" spans="2:28" ht="24.95" customHeight="1">
      <c r="B412" s="48" t="str">
        <f>Personal_Development!B413</f>
        <v>R</v>
      </c>
      <c r="C412" s="48">
        <f>Personal_Development!C413</f>
        <v>0</v>
      </c>
      <c r="D412" s="14" t="str">
        <f>Personal_Development!D413</f>
        <v>C13592</v>
      </c>
      <c r="E412" s="11" t="str">
        <f>Personal_Development!E413</f>
        <v>ANITA BINTI FARUK PANIRCHELVAM</v>
      </c>
      <c r="F412" s="12" t="str">
        <f>Personal_Development!F413</f>
        <v>PRODUCTION NO.1 DEPARTMENT</v>
      </c>
      <c r="G412" s="12" t="str">
        <f>Personal_Development!G413</f>
        <v>ASSEMBLY PRODUCTION SECTION (APS)</v>
      </c>
      <c r="H412" s="40" t="str">
        <f>Personal_Development!H413</f>
        <v>OPERATOR 2</v>
      </c>
      <c r="I412" s="41" t="str">
        <f>Personal_Development!I413</f>
        <v>C4 PROD</v>
      </c>
      <c r="J412" s="78" t="str">
        <f>Personal_Development!J413</f>
        <v xml:space="preserve">C4 </v>
      </c>
      <c r="K412" s="56" t="s">
        <v>1192</v>
      </c>
      <c r="L412" s="57" t="str">
        <f t="shared" si="56"/>
        <v>-</v>
      </c>
      <c r="M412" s="53"/>
      <c r="N412" s="56" t="s">
        <v>1192</v>
      </c>
      <c r="O412" s="57" t="str">
        <f t="shared" si="57"/>
        <v>-</v>
      </c>
      <c r="P412" s="102"/>
      <c r="Q412" s="56" t="s">
        <v>1192</v>
      </c>
      <c r="R412" s="57" t="str">
        <f t="shared" si="58"/>
        <v>-</v>
      </c>
      <c r="S412" s="102"/>
      <c r="T412" s="56" t="s">
        <v>1192</v>
      </c>
      <c r="U412" s="57" t="str">
        <f t="shared" si="55"/>
        <v>-</v>
      </c>
      <c r="V412" s="102"/>
      <c r="W412" s="48">
        <f t="shared" si="59"/>
        <v>4</v>
      </c>
      <c r="X412" s="48">
        <f t="shared" si="60"/>
        <v>0</v>
      </c>
      <c r="Y412" s="5">
        <f t="shared" si="61"/>
        <v>0</v>
      </c>
      <c r="Z412" s="60">
        <f t="shared" si="62"/>
        <v>1</v>
      </c>
      <c r="AB412" s="2"/>
    </row>
    <row r="413" spans="2:28" ht="24.95" customHeight="1">
      <c r="B413" s="48">
        <f>Personal_Development!B414</f>
        <v>0</v>
      </c>
      <c r="C413" s="48">
        <f>Personal_Development!C414</f>
        <v>0</v>
      </c>
      <c r="D413" s="14" t="str">
        <f>Personal_Development!D414</f>
        <v>C13593</v>
      </c>
      <c r="E413" s="11" t="str">
        <f>Personal_Development!E414</f>
        <v>MAZUIN BINTI HAMZAH</v>
      </c>
      <c r="F413" s="12" t="str">
        <f>Personal_Development!F414</f>
        <v>PRODUCTION NO.1 DEPARTMENT</v>
      </c>
      <c r="G413" s="12" t="str">
        <f>Personal_Development!G414</f>
        <v>ASSEMBLY PRODUCTION SECTION (APS)</v>
      </c>
      <c r="H413" s="40" t="str">
        <f>Personal_Development!H414</f>
        <v>OPERATOR 2</v>
      </c>
      <c r="I413" s="41" t="str">
        <f>Personal_Development!I414</f>
        <v>C4 PROD</v>
      </c>
      <c r="J413" s="78" t="str">
        <f>Personal_Development!J414</f>
        <v xml:space="preserve">C4 </v>
      </c>
      <c r="K413" s="56" t="s">
        <v>1192</v>
      </c>
      <c r="L413" s="57" t="str">
        <f t="shared" si="56"/>
        <v>A</v>
      </c>
      <c r="M413" s="137" t="s">
        <v>1606</v>
      </c>
      <c r="N413" s="56" t="s">
        <v>1192</v>
      </c>
      <c r="O413" s="57" t="str">
        <f t="shared" si="57"/>
        <v>A</v>
      </c>
      <c r="P413" s="137" t="s">
        <v>1603</v>
      </c>
      <c r="Q413" s="56" t="s">
        <v>1192</v>
      </c>
      <c r="R413" s="57" t="str">
        <f t="shared" si="58"/>
        <v>A</v>
      </c>
      <c r="S413" s="137" t="s">
        <v>1603</v>
      </c>
      <c r="T413" s="56" t="s">
        <v>1192</v>
      </c>
      <c r="U413" s="57" t="str">
        <f t="shared" si="55"/>
        <v>A</v>
      </c>
      <c r="V413" s="137" t="s">
        <v>1603</v>
      </c>
      <c r="W413" s="48">
        <f t="shared" si="59"/>
        <v>4</v>
      </c>
      <c r="X413" s="48">
        <f t="shared" si="60"/>
        <v>4</v>
      </c>
      <c r="Y413" s="5">
        <f t="shared" si="61"/>
        <v>100</v>
      </c>
      <c r="Z413" s="60">
        <f t="shared" si="62"/>
        <v>5</v>
      </c>
      <c r="AB413" s="2"/>
    </row>
    <row r="414" spans="2:28" ht="24.95" customHeight="1">
      <c r="B414" s="48" t="str">
        <f>Personal_Development!B415</f>
        <v>R</v>
      </c>
      <c r="C414" s="48">
        <f>Personal_Development!C415</f>
        <v>0</v>
      </c>
      <c r="D414" s="14" t="str">
        <f>Personal_Development!D415</f>
        <v>C13594</v>
      </c>
      <c r="E414" s="11" t="str">
        <f>Personal_Development!E415</f>
        <v>MUHAMAD DJAZLAN BIN NOR HAKIM</v>
      </c>
      <c r="F414" s="12" t="str">
        <f>Personal_Development!F415</f>
        <v>QUALITY ASSURANCE DEPARTMENT</v>
      </c>
      <c r="G414" s="12" t="str">
        <f>Personal_Development!G415</f>
        <v>QUALITY ASSURANCE SECTION (QAS)</v>
      </c>
      <c r="H414" s="40" t="str">
        <f>Personal_Development!H415</f>
        <v>SENIOR QA INSPECTOR</v>
      </c>
      <c r="I414" s="41" t="str">
        <f>Personal_Development!I415</f>
        <v>C2 PROD</v>
      </c>
      <c r="J414" s="78" t="str">
        <f>Personal_Development!J415</f>
        <v xml:space="preserve">C2 </v>
      </c>
      <c r="K414" s="56" t="s">
        <v>1192</v>
      </c>
      <c r="L414" s="57" t="str">
        <f t="shared" si="56"/>
        <v>A</v>
      </c>
      <c r="M414" s="142" t="s">
        <v>1709</v>
      </c>
      <c r="N414" s="56" t="s">
        <v>1192</v>
      </c>
      <c r="O414" s="57" t="str">
        <f t="shared" si="57"/>
        <v>A</v>
      </c>
      <c r="P414" s="142" t="s">
        <v>1653</v>
      </c>
      <c r="Q414" s="56" t="s">
        <v>1192</v>
      </c>
      <c r="R414" s="57" t="str">
        <f t="shared" si="58"/>
        <v>A</v>
      </c>
      <c r="S414" s="142" t="s">
        <v>1652</v>
      </c>
      <c r="T414" s="56" t="s">
        <v>1192</v>
      </c>
      <c r="U414" s="57" t="str">
        <f t="shared" si="55"/>
        <v>A</v>
      </c>
      <c r="V414" s="142" t="s">
        <v>1653</v>
      </c>
      <c r="W414" s="48">
        <f t="shared" si="59"/>
        <v>4</v>
      </c>
      <c r="X414" s="48">
        <f t="shared" si="60"/>
        <v>4</v>
      </c>
      <c r="Y414" s="5">
        <f t="shared" si="61"/>
        <v>100</v>
      </c>
      <c r="Z414" s="60">
        <f t="shared" si="62"/>
        <v>5</v>
      </c>
      <c r="AB414" s="2"/>
    </row>
    <row r="415" spans="2:28" ht="24.95" customHeight="1">
      <c r="B415" s="48">
        <f>Personal_Development!B416</f>
        <v>0</v>
      </c>
      <c r="C415" s="48">
        <f>Personal_Development!C416</f>
        <v>0</v>
      </c>
      <c r="D415" s="14" t="str">
        <f>Personal_Development!D416</f>
        <v>C13596</v>
      </c>
      <c r="E415" s="11" t="str">
        <f>Personal_Development!E416</f>
        <v>MUHAMMAD AMIR BIN IBRAHIM</v>
      </c>
      <c r="F415" s="12" t="str">
        <f>Personal_Development!F416</f>
        <v>PRODUCTION NO.1 DEPARTMENT</v>
      </c>
      <c r="G415" s="12" t="str">
        <f>Personal_Development!G416</f>
        <v>ASSEMBLY PRODUCTION SECTION (APS)</v>
      </c>
      <c r="H415" s="40" t="str">
        <f>Personal_Development!H416</f>
        <v>OPERATOR 2</v>
      </c>
      <c r="I415" s="41" t="str">
        <f>Personal_Development!I416</f>
        <v>C4 PROD</v>
      </c>
      <c r="J415" s="78" t="str">
        <f>Personal_Development!J416</f>
        <v xml:space="preserve">C4 </v>
      </c>
      <c r="K415" s="56" t="s">
        <v>1192</v>
      </c>
      <c r="L415" s="57" t="str">
        <f t="shared" si="56"/>
        <v>A</v>
      </c>
      <c r="M415" s="142" t="s">
        <v>1653</v>
      </c>
      <c r="N415" s="56" t="s">
        <v>1192</v>
      </c>
      <c r="O415" s="57" t="str">
        <f t="shared" si="57"/>
        <v>A</v>
      </c>
      <c r="P415" s="145">
        <v>42962</v>
      </c>
      <c r="Q415" s="56" t="s">
        <v>1192</v>
      </c>
      <c r="R415" s="57" t="str">
        <f t="shared" si="58"/>
        <v>A</v>
      </c>
      <c r="S415" s="142" t="s">
        <v>1651</v>
      </c>
      <c r="T415" s="56" t="s">
        <v>1192</v>
      </c>
      <c r="U415" s="57" t="str">
        <f t="shared" si="55"/>
        <v>A</v>
      </c>
      <c r="V415" s="145">
        <v>42962</v>
      </c>
      <c r="W415" s="48">
        <f t="shared" si="59"/>
        <v>4</v>
      </c>
      <c r="X415" s="48">
        <f t="shared" si="60"/>
        <v>4</v>
      </c>
      <c r="Y415" s="5">
        <f t="shared" si="61"/>
        <v>100</v>
      </c>
      <c r="Z415" s="60">
        <f t="shared" si="62"/>
        <v>5</v>
      </c>
      <c r="AB415" s="2"/>
    </row>
    <row r="416" spans="2:28" ht="24.95" customHeight="1">
      <c r="B416" s="48" t="str">
        <f>Personal_Development!B417</f>
        <v>R</v>
      </c>
      <c r="C416" s="48">
        <f>Personal_Development!C417</f>
        <v>0</v>
      </c>
      <c r="D416" s="14" t="str">
        <f>Personal_Development!D417</f>
        <v>C13597</v>
      </c>
      <c r="E416" s="11" t="str">
        <f>Personal_Development!E417</f>
        <v>NOORSUZIEWANA BINTI ABD LAJIS</v>
      </c>
      <c r="F416" s="12" t="str">
        <f>Personal_Development!F417</f>
        <v>PRODUCTION NO.2 DEPARTMENT</v>
      </c>
      <c r="G416" s="12" t="str">
        <f>Personal_Development!G417</f>
        <v>MOLDING PRODUCTION SECTION (MPS)</v>
      </c>
      <c r="H416" s="40" t="str">
        <f>Personal_Development!H417</f>
        <v>OPERATOR 2</v>
      </c>
      <c r="I416" s="41" t="str">
        <f>Personal_Development!I417</f>
        <v>C4 PROD</v>
      </c>
      <c r="J416" s="78" t="str">
        <f>Personal_Development!J417</f>
        <v xml:space="preserve">C4 </v>
      </c>
      <c r="K416" s="56" t="s">
        <v>1192</v>
      </c>
      <c r="L416" s="57" t="str">
        <f t="shared" si="56"/>
        <v>-</v>
      </c>
      <c r="M416" s="53"/>
      <c r="N416" s="56" t="s">
        <v>1192</v>
      </c>
      <c r="O416" s="57" t="str">
        <f t="shared" si="57"/>
        <v>-</v>
      </c>
      <c r="P416" s="102"/>
      <c r="Q416" s="56" t="s">
        <v>1192</v>
      </c>
      <c r="R416" s="57" t="str">
        <f t="shared" si="58"/>
        <v>A</v>
      </c>
      <c r="S416" s="142" t="s">
        <v>1650</v>
      </c>
      <c r="T416" s="56" t="s">
        <v>1192</v>
      </c>
      <c r="U416" s="57" t="str">
        <f t="shared" si="55"/>
        <v>-</v>
      </c>
      <c r="V416" s="102"/>
      <c r="W416" s="48">
        <f t="shared" si="59"/>
        <v>4</v>
      </c>
      <c r="X416" s="48">
        <f t="shared" si="60"/>
        <v>1</v>
      </c>
      <c r="Y416" s="5">
        <f t="shared" si="61"/>
        <v>25</v>
      </c>
      <c r="Z416" s="60">
        <f t="shared" si="62"/>
        <v>2</v>
      </c>
      <c r="AB416" s="2"/>
    </row>
    <row r="417" spans="2:28" ht="24.95" customHeight="1">
      <c r="B417" s="48" t="str">
        <f>Personal_Development!B418</f>
        <v>R</v>
      </c>
      <c r="C417" s="48">
        <f>Personal_Development!C418</f>
        <v>0</v>
      </c>
      <c r="D417" s="14" t="str">
        <f>Personal_Development!D418</f>
        <v>C13599</v>
      </c>
      <c r="E417" s="11" t="str">
        <f>Personal_Development!E418</f>
        <v>NORHANALIZA BINTI MOHD SIDEK</v>
      </c>
      <c r="F417" s="12" t="str">
        <f>Personal_Development!F418</f>
        <v>PRESIDENTIAL MANAGEMENT DEPARTMENT</v>
      </c>
      <c r="G417" s="12" t="str">
        <f>Personal_Development!G418</f>
        <v>HUMAN RESOURCE PLANNING SECTION (HPS)</v>
      </c>
      <c r="H417" s="40" t="str">
        <f>Personal_Development!H418</f>
        <v>ASSISTANT</v>
      </c>
      <c r="I417" s="41" t="str">
        <f>Personal_Development!I418</f>
        <v>C1 OFFICE</v>
      </c>
      <c r="J417" s="78" t="str">
        <f>Personal_Development!J418</f>
        <v xml:space="preserve">C1 </v>
      </c>
      <c r="K417" s="56" t="s">
        <v>1192</v>
      </c>
      <c r="L417" s="57" t="str">
        <f t="shared" si="56"/>
        <v>-</v>
      </c>
      <c r="M417" s="53"/>
      <c r="N417" s="56" t="s">
        <v>1192</v>
      </c>
      <c r="O417" s="57" t="str">
        <f t="shared" si="57"/>
        <v>-</v>
      </c>
      <c r="P417" s="102"/>
      <c r="Q417" s="56" t="s">
        <v>1192</v>
      </c>
      <c r="R417" s="57" t="str">
        <f t="shared" si="58"/>
        <v>-</v>
      </c>
      <c r="S417" s="102"/>
      <c r="T417" s="56" t="s">
        <v>1192</v>
      </c>
      <c r="U417" s="57" t="str">
        <f t="shared" si="55"/>
        <v>-</v>
      </c>
      <c r="V417" s="102"/>
      <c r="W417" s="48">
        <f t="shared" si="59"/>
        <v>4</v>
      </c>
      <c r="X417" s="48">
        <f t="shared" si="60"/>
        <v>0</v>
      </c>
      <c r="Y417" s="5">
        <f t="shared" si="61"/>
        <v>0</v>
      </c>
      <c r="Z417" s="60">
        <f t="shared" si="62"/>
        <v>1</v>
      </c>
      <c r="AB417" s="2"/>
    </row>
    <row r="418" spans="2:28" ht="24.95" customHeight="1">
      <c r="B418" s="48" t="str">
        <f>Personal_Development!B419</f>
        <v>R</v>
      </c>
      <c r="C418" s="48">
        <f>Personal_Development!C419</f>
        <v>0</v>
      </c>
      <c r="D418" s="14" t="str">
        <f>Personal_Development!D419</f>
        <v>C13603</v>
      </c>
      <c r="E418" s="11" t="str">
        <f>Personal_Development!E419</f>
        <v>NUR FILZAH BINTI AHMAD</v>
      </c>
      <c r="F418" s="12" t="str">
        <f>Personal_Development!F419</f>
        <v>PRODUCTION NO.1 DEPARTMENT</v>
      </c>
      <c r="G418" s="12" t="str">
        <f>Personal_Development!G419</f>
        <v>ASSEMBLY PRODUCTION SECTION (APS)</v>
      </c>
      <c r="H418" s="40" t="str">
        <f>Personal_Development!H419</f>
        <v>OPERATOR 2</v>
      </c>
      <c r="I418" s="41" t="str">
        <f>Personal_Development!I419</f>
        <v>C4 PROD</v>
      </c>
      <c r="J418" s="78" t="str">
        <f>Personal_Development!J419</f>
        <v xml:space="preserve">C4 </v>
      </c>
      <c r="K418" s="56" t="s">
        <v>1192</v>
      </c>
      <c r="L418" s="57" t="str">
        <f t="shared" si="56"/>
        <v>A</v>
      </c>
      <c r="M418" s="137" t="s">
        <v>1602</v>
      </c>
      <c r="N418" s="56" t="s">
        <v>1192</v>
      </c>
      <c r="O418" s="57" t="str">
        <f t="shared" si="57"/>
        <v>A</v>
      </c>
      <c r="P418" s="142" t="s">
        <v>1602</v>
      </c>
      <c r="Q418" s="56" t="s">
        <v>1192</v>
      </c>
      <c r="R418" s="57" t="str">
        <f t="shared" si="58"/>
        <v>A</v>
      </c>
      <c r="S418" s="137" t="s">
        <v>1602</v>
      </c>
      <c r="T418" s="56" t="s">
        <v>1192</v>
      </c>
      <c r="U418" s="57" t="str">
        <f t="shared" si="55"/>
        <v>A</v>
      </c>
      <c r="V418" s="142" t="s">
        <v>1602</v>
      </c>
      <c r="W418" s="48">
        <f t="shared" si="59"/>
        <v>4</v>
      </c>
      <c r="X418" s="48">
        <f t="shared" si="60"/>
        <v>4</v>
      </c>
      <c r="Y418" s="5">
        <f t="shared" si="61"/>
        <v>100</v>
      </c>
      <c r="Z418" s="60">
        <f t="shared" si="62"/>
        <v>5</v>
      </c>
      <c r="AB418" s="2"/>
    </row>
    <row r="419" spans="2:28" ht="24.95" customHeight="1">
      <c r="B419" s="48" t="str">
        <f>Personal_Development!B420</f>
        <v>R</v>
      </c>
      <c r="C419" s="48">
        <f>Personal_Development!C420</f>
        <v>0</v>
      </c>
      <c r="D419" s="14" t="str">
        <f>Personal_Development!D420</f>
        <v>C13604</v>
      </c>
      <c r="E419" s="11" t="str">
        <f>Personal_Development!E420</f>
        <v>AZLINA BINTI RAMLAN</v>
      </c>
      <c r="F419" s="12" t="str">
        <f>Personal_Development!F420</f>
        <v>PRODUCTION NO.2 DEPARTMENT</v>
      </c>
      <c r="G419" s="12" t="str">
        <f>Personal_Development!G420</f>
        <v>MOLDING PRODUCTION SECTION (MPS)</v>
      </c>
      <c r="H419" s="40" t="str">
        <f>Personal_Development!H420</f>
        <v>OPERATOR 2</v>
      </c>
      <c r="I419" s="41" t="str">
        <f>Personal_Development!I420</f>
        <v>C4 PROD</v>
      </c>
      <c r="J419" s="78" t="str">
        <f>Personal_Development!J420</f>
        <v xml:space="preserve">C4 </v>
      </c>
      <c r="K419" s="56" t="s">
        <v>1192</v>
      </c>
      <c r="L419" s="57" t="str">
        <f t="shared" si="56"/>
        <v>-</v>
      </c>
      <c r="M419" s="53"/>
      <c r="N419" s="56" t="s">
        <v>1192</v>
      </c>
      <c r="O419" s="57" t="str">
        <f t="shared" si="57"/>
        <v>-</v>
      </c>
      <c r="P419" s="102"/>
      <c r="Q419" s="56" t="s">
        <v>1192</v>
      </c>
      <c r="R419" s="57" t="str">
        <f t="shared" si="58"/>
        <v>-</v>
      </c>
      <c r="S419" s="102"/>
      <c r="T419" s="56" t="s">
        <v>1192</v>
      </c>
      <c r="U419" s="57" t="str">
        <f t="shared" si="55"/>
        <v>-</v>
      </c>
      <c r="V419" s="102"/>
      <c r="W419" s="48">
        <f t="shared" si="59"/>
        <v>4</v>
      </c>
      <c r="X419" s="48">
        <f t="shared" si="60"/>
        <v>0</v>
      </c>
      <c r="Y419" s="5">
        <f t="shared" si="61"/>
        <v>0</v>
      </c>
      <c r="Z419" s="60">
        <f t="shared" si="62"/>
        <v>1</v>
      </c>
      <c r="AB419" s="2"/>
    </row>
    <row r="420" spans="2:28" ht="24.95" customHeight="1">
      <c r="B420" s="48" t="str">
        <f>Personal_Development!B421</f>
        <v>R</v>
      </c>
      <c r="C420" s="48">
        <f>Personal_Development!C421</f>
        <v>0</v>
      </c>
      <c r="D420" s="14" t="str">
        <f>Personal_Development!D421</f>
        <v>C13605</v>
      </c>
      <c r="E420" s="11" t="str">
        <f>Personal_Development!E421</f>
        <v>NORHAFAWATI BINTI MOHD RAZI</v>
      </c>
      <c r="F420" s="12" t="str">
        <f>Personal_Development!F421</f>
        <v>PRODUCTION NO.2 DEPARTMENT</v>
      </c>
      <c r="G420" s="12" t="str">
        <f>Personal_Development!G421</f>
        <v>MOLDING PRODUCTION SECTION (MPS)</v>
      </c>
      <c r="H420" s="40" t="str">
        <f>Personal_Development!H421</f>
        <v>OPERATOR 2</v>
      </c>
      <c r="I420" s="41" t="str">
        <f>Personal_Development!I421</f>
        <v>C4 PROD</v>
      </c>
      <c r="J420" s="78" t="str">
        <f>Personal_Development!J421</f>
        <v xml:space="preserve">C4 </v>
      </c>
      <c r="K420" s="56" t="s">
        <v>1192</v>
      </c>
      <c r="L420" s="57" t="str">
        <f t="shared" si="56"/>
        <v>A</v>
      </c>
      <c r="M420" s="164">
        <v>42895</v>
      </c>
      <c r="N420" s="56" t="s">
        <v>1192</v>
      </c>
      <c r="O420" s="57" t="str">
        <f t="shared" si="57"/>
        <v>-</v>
      </c>
      <c r="P420" s="102"/>
      <c r="Q420" s="56" t="s">
        <v>1192</v>
      </c>
      <c r="R420" s="57" t="str">
        <f t="shared" si="58"/>
        <v>A</v>
      </c>
      <c r="S420" s="142" t="s">
        <v>1650</v>
      </c>
      <c r="T420" s="56" t="s">
        <v>1192</v>
      </c>
      <c r="U420" s="57" t="str">
        <f t="shared" si="55"/>
        <v>-</v>
      </c>
      <c r="V420" s="102"/>
      <c r="W420" s="48">
        <f t="shared" si="59"/>
        <v>4</v>
      </c>
      <c r="X420" s="48">
        <f t="shared" si="60"/>
        <v>2</v>
      </c>
      <c r="Y420" s="5">
        <f t="shared" si="61"/>
        <v>50</v>
      </c>
      <c r="Z420" s="60">
        <f t="shared" si="62"/>
        <v>3</v>
      </c>
      <c r="AB420" s="2"/>
    </row>
    <row r="421" spans="2:28" ht="24.95" customHeight="1">
      <c r="B421" s="48" t="str">
        <f>Personal_Development!B422</f>
        <v>R</v>
      </c>
      <c r="C421" s="48">
        <f>Personal_Development!C422</f>
        <v>0</v>
      </c>
      <c r="D421" s="14" t="str">
        <f>Personal_Development!D422</f>
        <v>C13608</v>
      </c>
      <c r="E421" s="11" t="str">
        <f>Personal_Development!E422</f>
        <v>MOHAMED NOORFARIHAN BIN MOHAMED ZAIN</v>
      </c>
      <c r="F421" s="12" t="str">
        <f>Personal_Development!F422</f>
        <v>PRODUCTION NO.2 DEPARTMENT</v>
      </c>
      <c r="G421" s="12" t="str">
        <f>Personal_Development!G422</f>
        <v>MOLDING PRODUCTION SECTION (MPS)</v>
      </c>
      <c r="H421" s="40" t="str">
        <f>Personal_Development!H422</f>
        <v>OPERATOR 2</v>
      </c>
      <c r="I421" s="41" t="str">
        <f>Personal_Development!I422</f>
        <v>C4 PROD</v>
      </c>
      <c r="J421" s="78" t="str">
        <f>Personal_Development!J422</f>
        <v xml:space="preserve">C4 </v>
      </c>
      <c r="K421" s="56" t="s">
        <v>1192</v>
      </c>
      <c r="L421" s="57" t="str">
        <f t="shared" si="56"/>
        <v>-</v>
      </c>
      <c r="M421" s="53"/>
      <c r="N421" s="56" t="s">
        <v>1192</v>
      </c>
      <c r="O421" s="57" t="str">
        <f t="shared" si="57"/>
        <v>-</v>
      </c>
      <c r="P421" s="102"/>
      <c r="Q421" s="56" t="s">
        <v>1192</v>
      </c>
      <c r="R421" s="57" t="str">
        <f t="shared" si="58"/>
        <v>-</v>
      </c>
      <c r="S421" s="102"/>
      <c r="T421" s="56" t="s">
        <v>1192</v>
      </c>
      <c r="U421" s="57" t="str">
        <f t="shared" si="55"/>
        <v>-</v>
      </c>
      <c r="V421" s="102"/>
      <c r="W421" s="48">
        <f t="shared" si="59"/>
        <v>4</v>
      </c>
      <c r="X421" s="48">
        <f t="shared" si="60"/>
        <v>0</v>
      </c>
      <c r="Y421" s="5">
        <f t="shared" si="61"/>
        <v>0</v>
      </c>
      <c r="Z421" s="60">
        <f t="shared" si="62"/>
        <v>1</v>
      </c>
      <c r="AB421" s="2"/>
    </row>
    <row r="422" spans="2:28" ht="24.95" customHeight="1">
      <c r="B422" s="48">
        <f>Personal_Development!B423</f>
        <v>0</v>
      </c>
      <c r="C422" s="48">
        <f>Personal_Development!C423</f>
        <v>0</v>
      </c>
      <c r="D422" s="14" t="str">
        <f>Personal_Development!D423</f>
        <v>C13610</v>
      </c>
      <c r="E422" s="11" t="str">
        <f>Personal_Development!E423</f>
        <v>NUR NAZLIE SHAH BIN NAZRAN</v>
      </c>
      <c r="F422" s="12" t="str">
        <f>Personal_Development!F423</f>
        <v>PRODUCTION NO.2 DEPARTMENT</v>
      </c>
      <c r="G422" s="12" t="str">
        <f>Personal_Development!G423</f>
        <v>MOLDING PRODUCTION SECTION (MPS)</v>
      </c>
      <c r="H422" s="40" t="str">
        <f>Personal_Development!H423</f>
        <v>ASST. LINE LEADER</v>
      </c>
      <c r="I422" s="41" t="str">
        <f>Personal_Development!I423</f>
        <v>C3 PROD</v>
      </c>
      <c r="J422" s="78" t="str">
        <f>Personal_Development!J423</f>
        <v xml:space="preserve">C3 </v>
      </c>
      <c r="K422" s="56" t="s">
        <v>1192</v>
      </c>
      <c r="L422" s="57" t="str">
        <f t="shared" si="56"/>
        <v>A</v>
      </c>
      <c r="M422" s="53">
        <v>42759</v>
      </c>
      <c r="N422" s="56" t="s">
        <v>1192</v>
      </c>
      <c r="O422" s="57" t="str">
        <f t="shared" si="57"/>
        <v>A</v>
      </c>
      <c r="P422" s="145">
        <v>42976</v>
      </c>
      <c r="Q422" s="56" t="s">
        <v>1192</v>
      </c>
      <c r="R422" s="57" t="str">
        <f t="shared" si="58"/>
        <v>A</v>
      </c>
      <c r="S422" s="102">
        <v>42825</v>
      </c>
      <c r="T422" s="56" t="s">
        <v>1192</v>
      </c>
      <c r="U422" s="57" t="str">
        <f t="shared" si="55"/>
        <v>A</v>
      </c>
      <c r="V422" s="145">
        <v>42976</v>
      </c>
      <c r="W422" s="48">
        <f t="shared" si="59"/>
        <v>4</v>
      </c>
      <c r="X422" s="48">
        <f t="shared" si="60"/>
        <v>4</v>
      </c>
      <c r="Y422" s="5">
        <f t="shared" si="61"/>
        <v>100</v>
      </c>
      <c r="Z422" s="60">
        <f t="shared" si="62"/>
        <v>5</v>
      </c>
      <c r="AB422" s="2"/>
    </row>
    <row r="423" spans="2:28" ht="24.95" customHeight="1">
      <c r="B423" s="48">
        <f>Personal_Development!B424</f>
        <v>0</v>
      </c>
      <c r="C423" s="48">
        <f>Personal_Development!C424</f>
        <v>0</v>
      </c>
      <c r="D423" s="14" t="str">
        <f>Personal_Development!D424</f>
        <v>C13612</v>
      </c>
      <c r="E423" s="11" t="str">
        <f>Personal_Development!E424</f>
        <v>MUHAMMAD ADIB BIN RASHIDI</v>
      </c>
      <c r="F423" s="12" t="str">
        <f>Personal_Development!F424</f>
        <v>PRODUCTION NO.2 DEPARTMENT</v>
      </c>
      <c r="G423" s="12" t="str">
        <f>Personal_Development!G424</f>
        <v>MOLDING PRODUCTION SECTION (MPS)</v>
      </c>
      <c r="H423" s="40" t="str">
        <f>Personal_Development!H424</f>
        <v>ASST. LINE LEADER</v>
      </c>
      <c r="I423" s="41" t="str">
        <f>Personal_Development!I424</f>
        <v>C3 PROD</v>
      </c>
      <c r="J423" s="78" t="str">
        <f>Personal_Development!J424</f>
        <v xml:space="preserve">C3 </v>
      </c>
      <c r="K423" s="56" t="s">
        <v>1192</v>
      </c>
      <c r="L423" s="57" t="str">
        <f t="shared" si="56"/>
        <v>A</v>
      </c>
      <c r="M423" s="164">
        <v>42895</v>
      </c>
      <c r="N423" s="56" t="s">
        <v>1192</v>
      </c>
      <c r="O423" s="57" t="str">
        <f t="shared" si="57"/>
        <v>A</v>
      </c>
      <c r="P423" s="102">
        <v>43069</v>
      </c>
      <c r="Q423" s="56" t="s">
        <v>1192</v>
      </c>
      <c r="R423" s="57" t="str">
        <f t="shared" si="58"/>
        <v>A</v>
      </c>
      <c r="S423" s="142" t="s">
        <v>1650</v>
      </c>
      <c r="T423" s="56" t="s">
        <v>1192</v>
      </c>
      <c r="U423" s="57" t="str">
        <f t="shared" si="55"/>
        <v>A</v>
      </c>
      <c r="V423" s="102">
        <v>43069</v>
      </c>
      <c r="W423" s="48">
        <f t="shared" si="59"/>
        <v>4</v>
      </c>
      <c r="X423" s="48">
        <f t="shared" si="60"/>
        <v>4</v>
      </c>
      <c r="Y423" s="5">
        <f t="shared" si="61"/>
        <v>100</v>
      </c>
      <c r="Z423" s="60">
        <f t="shared" si="62"/>
        <v>5</v>
      </c>
      <c r="AB423" s="2"/>
    </row>
    <row r="424" spans="2:28" ht="24.95" customHeight="1">
      <c r="B424" s="48">
        <f>Personal_Development!B425</f>
        <v>0</v>
      </c>
      <c r="C424" s="48">
        <f>Personal_Development!C425</f>
        <v>0</v>
      </c>
      <c r="D424" s="14" t="str">
        <f>Personal_Development!D425</f>
        <v>C13614</v>
      </c>
      <c r="E424" s="11" t="str">
        <f>Personal_Development!E425</f>
        <v>AIZATUL AKMA BINTI MOHD ZULKIFLY</v>
      </c>
      <c r="F424" s="12" t="str">
        <f>Personal_Development!F425</f>
        <v>PRODUCTION NO.2 DEPARTMENT</v>
      </c>
      <c r="G424" s="12" t="str">
        <f>Personal_Development!G425</f>
        <v>MOLDING PRODUCTION SECTION (MPS)</v>
      </c>
      <c r="H424" s="40" t="str">
        <f>Personal_Development!H425</f>
        <v>OPERATOR 2</v>
      </c>
      <c r="I424" s="41" t="str">
        <f>Personal_Development!I425</f>
        <v>C4 PROD</v>
      </c>
      <c r="J424" s="78" t="str">
        <f>Personal_Development!J425</f>
        <v xml:space="preserve">C4 </v>
      </c>
      <c r="K424" s="56" t="s">
        <v>1192</v>
      </c>
      <c r="L424" s="57" t="str">
        <f t="shared" si="56"/>
        <v>A</v>
      </c>
      <c r="M424" s="137" t="s">
        <v>1601</v>
      </c>
      <c r="N424" s="56" t="s">
        <v>1192</v>
      </c>
      <c r="O424" s="57" t="str">
        <f t="shared" si="57"/>
        <v>A</v>
      </c>
      <c r="P424" s="145">
        <v>43087</v>
      </c>
      <c r="Q424" s="56" t="s">
        <v>1192</v>
      </c>
      <c r="R424" s="57" t="str">
        <f t="shared" si="58"/>
        <v>A</v>
      </c>
      <c r="S424" s="142" t="s">
        <v>1650</v>
      </c>
      <c r="T424" s="56" t="s">
        <v>1192</v>
      </c>
      <c r="U424" s="57" t="str">
        <f t="shared" si="55"/>
        <v>A</v>
      </c>
      <c r="V424" s="102">
        <v>43061</v>
      </c>
      <c r="W424" s="48">
        <f t="shared" si="59"/>
        <v>4</v>
      </c>
      <c r="X424" s="48">
        <f t="shared" si="60"/>
        <v>4</v>
      </c>
      <c r="Y424" s="5">
        <f t="shared" si="61"/>
        <v>100</v>
      </c>
      <c r="Z424" s="60">
        <f t="shared" si="62"/>
        <v>5</v>
      </c>
      <c r="AB424" s="2"/>
    </row>
    <row r="425" spans="2:28" ht="24.95" customHeight="1">
      <c r="B425" s="48">
        <f>Personal_Development!B426</f>
        <v>0</v>
      </c>
      <c r="C425" s="48">
        <f>Personal_Development!C426</f>
        <v>0</v>
      </c>
      <c r="D425" s="14" t="str">
        <f>Personal_Development!D426</f>
        <v>C13616</v>
      </c>
      <c r="E425" s="11" t="str">
        <f>Personal_Development!E426</f>
        <v>NORAMALINA BINTI MD MALIN DEWA</v>
      </c>
      <c r="F425" s="12" t="str">
        <f>Personal_Development!F426</f>
        <v>PRODUCTION NO.1 DEPARTMENT</v>
      </c>
      <c r="G425" s="12" t="str">
        <f>Personal_Development!G426</f>
        <v>ASSEMBLY PRODUCTION SECTION (APS)</v>
      </c>
      <c r="H425" s="40" t="str">
        <f>Personal_Development!H426</f>
        <v>OPERATOR 2</v>
      </c>
      <c r="I425" s="41" t="str">
        <f>Personal_Development!I426</f>
        <v>C4 PROD</v>
      </c>
      <c r="J425" s="78" t="str">
        <f>Personal_Development!J426</f>
        <v xml:space="preserve">C4 </v>
      </c>
      <c r="K425" s="56" t="s">
        <v>1192</v>
      </c>
      <c r="L425" s="57" t="str">
        <f t="shared" si="56"/>
        <v>A</v>
      </c>
      <c r="M425" s="137" t="s">
        <v>1602</v>
      </c>
      <c r="N425" s="56" t="s">
        <v>1192</v>
      </c>
      <c r="O425" s="57" t="str">
        <f t="shared" si="57"/>
        <v>A</v>
      </c>
      <c r="P425" s="137" t="s">
        <v>1603</v>
      </c>
      <c r="Q425" s="56" t="s">
        <v>1192</v>
      </c>
      <c r="R425" s="57" t="str">
        <f t="shared" si="58"/>
        <v>A</v>
      </c>
      <c r="S425" s="137" t="s">
        <v>1602</v>
      </c>
      <c r="T425" s="56" t="s">
        <v>1192</v>
      </c>
      <c r="U425" s="57" t="str">
        <f t="shared" si="55"/>
        <v>A</v>
      </c>
      <c r="V425" s="137" t="s">
        <v>1603</v>
      </c>
      <c r="W425" s="48">
        <f t="shared" si="59"/>
        <v>4</v>
      </c>
      <c r="X425" s="48">
        <f t="shared" si="60"/>
        <v>4</v>
      </c>
      <c r="Y425" s="5">
        <f t="shared" si="61"/>
        <v>100</v>
      </c>
      <c r="Z425" s="60">
        <f t="shared" si="62"/>
        <v>5</v>
      </c>
      <c r="AB425" s="2"/>
    </row>
    <row r="426" spans="2:28" ht="24.95" customHeight="1">
      <c r="B426" s="48">
        <f>Personal_Development!B427</f>
        <v>0</v>
      </c>
      <c r="C426" s="48">
        <f>Personal_Development!C427</f>
        <v>0</v>
      </c>
      <c r="D426" s="14" t="str">
        <f>Personal_Development!D427</f>
        <v>C13617</v>
      </c>
      <c r="E426" s="11" t="str">
        <f>Personal_Development!E427</f>
        <v>PARVIN KAUR A/P RANJIT SINGH</v>
      </c>
      <c r="F426" s="12" t="str">
        <f>Personal_Development!F427</f>
        <v>PRODUCTION NO.1 DEPARTMENT</v>
      </c>
      <c r="G426" s="12" t="str">
        <f>Personal_Development!G427</f>
        <v>ASSEMBLY PRODUCTION SECTION (APS)</v>
      </c>
      <c r="H426" s="40" t="str">
        <f>Personal_Development!H427</f>
        <v>OPERATOR 2</v>
      </c>
      <c r="I426" s="41" t="str">
        <f>Personal_Development!I427</f>
        <v>C4 PROD</v>
      </c>
      <c r="J426" s="78" t="str">
        <f>Personal_Development!J427</f>
        <v xml:space="preserve">C4 </v>
      </c>
      <c r="K426" s="56" t="s">
        <v>1192</v>
      </c>
      <c r="L426" s="57" t="str">
        <f t="shared" si="56"/>
        <v>A</v>
      </c>
      <c r="M426" s="137" t="s">
        <v>1603</v>
      </c>
      <c r="N426" s="56" t="s">
        <v>1192</v>
      </c>
      <c r="O426" s="57" t="str">
        <f t="shared" si="57"/>
        <v>A</v>
      </c>
      <c r="P426" s="137" t="s">
        <v>1603</v>
      </c>
      <c r="Q426" s="56" t="s">
        <v>1192</v>
      </c>
      <c r="R426" s="57" t="str">
        <f t="shared" si="58"/>
        <v>A</v>
      </c>
      <c r="S426" s="137" t="s">
        <v>1603</v>
      </c>
      <c r="T426" s="56" t="s">
        <v>1192</v>
      </c>
      <c r="U426" s="57" t="str">
        <f t="shared" si="55"/>
        <v>A</v>
      </c>
      <c r="V426" s="137" t="s">
        <v>1603</v>
      </c>
      <c r="W426" s="48">
        <f t="shared" si="59"/>
        <v>4</v>
      </c>
      <c r="X426" s="48">
        <f t="shared" si="60"/>
        <v>4</v>
      </c>
      <c r="Y426" s="5">
        <f t="shared" si="61"/>
        <v>100</v>
      </c>
      <c r="Z426" s="60">
        <f t="shared" si="62"/>
        <v>5</v>
      </c>
      <c r="AB426" s="2"/>
    </row>
    <row r="427" spans="2:28" ht="24.95" customHeight="1">
      <c r="B427" s="48">
        <f>Personal_Development!B428</f>
        <v>0</v>
      </c>
      <c r="C427" s="48">
        <f>Personal_Development!C428</f>
        <v>0</v>
      </c>
      <c r="D427" s="14" t="str">
        <f>Personal_Development!D428</f>
        <v>C13619</v>
      </c>
      <c r="E427" s="11" t="str">
        <f>Personal_Development!E428</f>
        <v>MUHAMMAD AZRAF BIN ABU BAKAR</v>
      </c>
      <c r="F427" s="12" t="str">
        <f>Personal_Development!F428</f>
        <v>PRODUCTION NO.1 DEPARTMENT</v>
      </c>
      <c r="G427" s="12" t="str">
        <f>Personal_Development!G428</f>
        <v>ASSEMBLY PRODUCTION SECTION (APS)</v>
      </c>
      <c r="H427" s="40" t="str">
        <f>Personal_Development!H428</f>
        <v>OPERATOR 2</v>
      </c>
      <c r="I427" s="41" t="str">
        <f>Personal_Development!I428</f>
        <v>C4 PROD</v>
      </c>
      <c r="J427" s="78" t="str">
        <f>Personal_Development!J428</f>
        <v xml:space="preserve">C4 </v>
      </c>
      <c r="K427" s="56" t="s">
        <v>1192</v>
      </c>
      <c r="L427" s="57" t="str">
        <f t="shared" si="56"/>
        <v>A</v>
      </c>
      <c r="M427" s="137" t="s">
        <v>1603</v>
      </c>
      <c r="N427" s="56" t="s">
        <v>1192</v>
      </c>
      <c r="O427" s="57" t="str">
        <f t="shared" si="57"/>
        <v>A</v>
      </c>
      <c r="P427" s="137" t="s">
        <v>1603</v>
      </c>
      <c r="Q427" s="56" t="s">
        <v>1192</v>
      </c>
      <c r="R427" s="57" t="str">
        <f t="shared" si="58"/>
        <v>A</v>
      </c>
      <c r="S427" s="142" t="s">
        <v>1652</v>
      </c>
      <c r="T427" s="56" t="s">
        <v>1192</v>
      </c>
      <c r="U427" s="57" t="str">
        <f t="shared" si="55"/>
        <v>A</v>
      </c>
      <c r="V427" s="137" t="s">
        <v>1603</v>
      </c>
      <c r="W427" s="48">
        <f t="shared" si="59"/>
        <v>4</v>
      </c>
      <c r="X427" s="48">
        <f t="shared" si="60"/>
        <v>4</v>
      </c>
      <c r="Y427" s="5">
        <f t="shared" si="61"/>
        <v>100</v>
      </c>
      <c r="Z427" s="60">
        <f t="shared" si="62"/>
        <v>5</v>
      </c>
      <c r="AB427" s="2"/>
    </row>
    <row r="428" spans="2:28" ht="24.95" customHeight="1">
      <c r="B428" s="48">
        <f>Personal_Development!B429</f>
        <v>0</v>
      </c>
      <c r="C428" s="48">
        <f>Personal_Development!C429</f>
        <v>0</v>
      </c>
      <c r="D428" s="14" t="str">
        <f>Personal_Development!D429</f>
        <v>C13620</v>
      </c>
      <c r="E428" s="11" t="str">
        <f>Personal_Development!E429</f>
        <v>FATIN I'DURRAH BINTI BAHARUDDIN</v>
      </c>
      <c r="F428" s="12" t="str">
        <f>Personal_Development!F429</f>
        <v>PRODUCTION NO.1 DEPARTMENT</v>
      </c>
      <c r="G428" s="12" t="str">
        <f>Personal_Development!G429</f>
        <v>ASSEMBLY PRODUCTION SECTION (APS)</v>
      </c>
      <c r="H428" s="40" t="str">
        <f>Personal_Development!H429</f>
        <v>OPERATOR 2</v>
      </c>
      <c r="I428" s="41" t="str">
        <f>Personal_Development!I429</f>
        <v>C4 PROD</v>
      </c>
      <c r="J428" s="78" t="str">
        <f>Personal_Development!J429</f>
        <v xml:space="preserve">C4 </v>
      </c>
      <c r="K428" s="56" t="s">
        <v>1192</v>
      </c>
      <c r="L428" s="57" t="str">
        <f t="shared" si="56"/>
        <v>A</v>
      </c>
      <c r="M428" s="53">
        <v>42754</v>
      </c>
      <c r="N428" s="56" t="s">
        <v>1192</v>
      </c>
      <c r="O428" s="57" t="str">
        <f t="shared" si="57"/>
        <v>A</v>
      </c>
      <c r="P428" s="137" t="s">
        <v>1602</v>
      </c>
      <c r="Q428" s="56" t="s">
        <v>1192</v>
      </c>
      <c r="R428" s="57" t="str">
        <f t="shared" si="58"/>
        <v>A</v>
      </c>
      <c r="S428" s="102" t="s">
        <v>1516</v>
      </c>
      <c r="T428" s="56" t="s">
        <v>1192</v>
      </c>
      <c r="U428" s="57" t="str">
        <f t="shared" si="55"/>
        <v>A</v>
      </c>
      <c r="V428" s="137" t="s">
        <v>1602</v>
      </c>
      <c r="W428" s="48">
        <f t="shared" si="59"/>
        <v>4</v>
      </c>
      <c r="X428" s="48">
        <f t="shared" si="60"/>
        <v>4</v>
      </c>
      <c r="Y428" s="5">
        <f t="shared" si="61"/>
        <v>100</v>
      </c>
      <c r="Z428" s="60">
        <f t="shared" si="62"/>
        <v>5</v>
      </c>
      <c r="AB428" s="2"/>
    </row>
    <row r="429" spans="2:28" ht="24.95" customHeight="1">
      <c r="B429" s="48">
        <f>Personal_Development!B430</f>
        <v>0</v>
      </c>
      <c r="C429" s="48">
        <f>Personal_Development!C430</f>
        <v>0</v>
      </c>
      <c r="D429" s="14" t="str">
        <f>Personal_Development!D430</f>
        <v>C13622</v>
      </c>
      <c r="E429" s="11" t="str">
        <f>Personal_Development!E430</f>
        <v>WAN NOOR AZURA BINTI WAN MD NOOR</v>
      </c>
      <c r="F429" s="12" t="str">
        <f>Personal_Development!F430</f>
        <v>PRODUCTION NO.1 DEPARTMENT</v>
      </c>
      <c r="G429" s="12" t="str">
        <f>Personal_Development!G430</f>
        <v>ASSEMBLY PRODUCTION SECTION (APS)</v>
      </c>
      <c r="H429" s="40" t="str">
        <f>Personal_Development!H430</f>
        <v>OPERATOR 2</v>
      </c>
      <c r="I429" s="41" t="str">
        <f>Personal_Development!I430</f>
        <v>C4 PROD</v>
      </c>
      <c r="J429" s="78" t="str">
        <f>Personal_Development!J430</f>
        <v xml:space="preserve">C4 </v>
      </c>
      <c r="K429" s="56" t="s">
        <v>1192</v>
      </c>
      <c r="L429" s="57" t="str">
        <f t="shared" si="56"/>
        <v>A</v>
      </c>
      <c r="M429" s="137" t="s">
        <v>1602</v>
      </c>
      <c r="N429" s="56" t="s">
        <v>1192</v>
      </c>
      <c r="O429" s="57" t="str">
        <f t="shared" si="57"/>
        <v>A</v>
      </c>
      <c r="P429" s="137" t="s">
        <v>1602</v>
      </c>
      <c r="Q429" s="56" t="s">
        <v>1192</v>
      </c>
      <c r="R429" s="57" t="str">
        <f t="shared" si="58"/>
        <v>A</v>
      </c>
      <c r="S429" s="102" t="s">
        <v>1516</v>
      </c>
      <c r="T429" s="56" t="s">
        <v>1192</v>
      </c>
      <c r="U429" s="57" t="str">
        <f t="shared" si="55"/>
        <v>A</v>
      </c>
      <c r="V429" s="137" t="s">
        <v>1602</v>
      </c>
      <c r="W429" s="48">
        <f t="shared" si="59"/>
        <v>4</v>
      </c>
      <c r="X429" s="48">
        <f t="shared" si="60"/>
        <v>4</v>
      </c>
      <c r="Y429" s="5">
        <f t="shared" si="61"/>
        <v>100</v>
      </c>
      <c r="Z429" s="60">
        <f t="shared" si="62"/>
        <v>5</v>
      </c>
      <c r="AB429" s="2"/>
    </row>
    <row r="430" spans="2:28" ht="24.95" customHeight="1">
      <c r="B430" s="48">
        <f>Personal_Development!B431</f>
        <v>0</v>
      </c>
      <c r="C430" s="48">
        <f>Personal_Development!C431</f>
        <v>0</v>
      </c>
      <c r="D430" s="14" t="str">
        <f>Personal_Development!D431</f>
        <v>C13626</v>
      </c>
      <c r="E430" s="11" t="str">
        <f>Personal_Development!E431</f>
        <v>NOOR HIDAYU BINTI MOHAMAD AZMI</v>
      </c>
      <c r="F430" s="12" t="str">
        <f>Personal_Development!F431</f>
        <v>PRODUCTION NO.1 DEPARTMENT</v>
      </c>
      <c r="G430" s="12" t="str">
        <f>Personal_Development!G431</f>
        <v>ASSEMBLY PRODUCTION SECTION (APS)</v>
      </c>
      <c r="H430" s="40" t="str">
        <f>Personal_Development!H431</f>
        <v>OPERATOR 2</v>
      </c>
      <c r="I430" s="41" t="str">
        <f>Personal_Development!I431</f>
        <v>C4 PROD</v>
      </c>
      <c r="J430" s="78" t="str">
        <f>Personal_Development!J431</f>
        <v xml:space="preserve">C4 </v>
      </c>
      <c r="K430" s="56" t="s">
        <v>1192</v>
      </c>
      <c r="L430" s="57" t="str">
        <f t="shared" si="56"/>
        <v>A</v>
      </c>
      <c r="M430" s="142" t="s">
        <v>1653</v>
      </c>
      <c r="N430" s="56" t="s">
        <v>1192</v>
      </c>
      <c r="O430" s="57" t="str">
        <f t="shared" si="57"/>
        <v>A</v>
      </c>
      <c r="P430" s="142" t="s">
        <v>1653</v>
      </c>
      <c r="Q430" s="56" t="s">
        <v>1192</v>
      </c>
      <c r="R430" s="57" t="str">
        <f t="shared" si="58"/>
        <v>A</v>
      </c>
      <c r="S430" s="102" t="s">
        <v>1516</v>
      </c>
      <c r="T430" s="56" t="s">
        <v>1192</v>
      </c>
      <c r="U430" s="57" t="str">
        <f t="shared" si="55"/>
        <v>A</v>
      </c>
      <c r="V430" s="142" t="s">
        <v>1653</v>
      </c>
      <c r="W430" s="48">
        <f t="shared" si="59"/>
        <v>4</v>
      </c>
      <c r="X430" s="48">
        <f t="shared" si="60"/>
        <v>4</v>
      </c>
      <c r="Y430" s="5">
        <f t="shared" si="61"/>
        <v>100</v>
      </c>
      <c r="Z430" s="60">
        <f t="shared" si="62"/>
        <v>5</v>
      </c>
      <c r="AB430" s="2"/>
    </row>
    <row r="431" spans="2:28" ht="24.95" customHeight="1">
      <c r="B431" s="48">
        <f>Personal_Development!B432</f>
        <v>0</v>
      </c>
      <c r="C431" s="48">
        <f>Personal_Development!C432</f>
        <v>0</v>
      </c>
      <c r="D431" s="14" t="str">
        <f>Personal_Development!D432</f>
        <v>C13627</v>
      </c>
      <c r="E431" s="11" t="str">
        <f>Personal_Development!E432</f>
        <v>NOR NATRAH BINTI RAZIMAN</v>
      </c>
      <c r="F431" s="12" t="str">
        <f>Personal_Development!F432</f>
        <v>PRODUCTION NO.1 DEPARTMENT</v>
      </c>
      <c r="G431" s="12" t="str">
        <f>Personal_Development!G432</f>
        <v>ASSEMBLY PRODUCTION SECTION (APS)</v>
      </c>
      <c r="H431" s="40" t="str">
        <f>Personal_Development!H432</f>
        <v>OPERATOR 2</v>
      </c>
      <c r="I431" s="41" t="str">
        <f>Personal_Development!I432</f>
        <v>C4 PROD</v>
      </c>
      <c r="J431" s="78" t="str">
        <f>Personal_Development!J432</f>
        <v xml:space="preserve">C4 </v>
      </c>
      <c r="K431" s="56" t="s">
        <v>1192</v>
      </c>
      <c r="L431" s="57" t="str">
        <f t="shared" si="56"/>
        <v>A</v>
      </c>
      <c r="M431" s="53">
        <v>42754</v>
      </c>
      <c r="N431" s="56" t="s">
        <v>1192</v>
      </c>
      <c r="O431" s="57" t="str">
        <f t="shared" si="57"/>
        <v>A</v>
      </c>
      <c r="P431" s="137" t="s">
        <v>1603</v>
      </c>
      <c r="Q431" s="56" t="s">
        <v>1192</v>
      </c>
      <c r="R431" s="57" t="str">
        <f t="shared" si="58"/>
        <v>A</v>
      </c>
      <c r="S431" s="137" t="s">
        <v>1603</v>
      </c>
      <c r="T431" s="56" t="s">
        <v>1192</v>
      </c>
      <c r="U431" s="57" t="str">
        <f t="shared" si="55"/>
        <v>A</v>
      </c>
      <c r="V431" s="137" t="s">
        <v>1603</v>
      </c>
      <c r="W431" s="48">
        <f t="shared" si="59"/>
        <v>4</v>
      </c>
      <c r="X431" s="48">
        <f t="shared" si="60"/>
        <v>4</v>
      </c>
      <c r="Y431" s="5">
        <f t="shared" si="61"/>
        <v>100</v>
      </c>
      <c r="Z431" s="60">
        <f t="shared" si="62"/>
        <v>5</v>
      </c>
      <c r="AB431" s="2"/>
    </row>
    <row r="432" spans="2:28" ht="24.95" customHeight="1">
      <c r="B432" s="48">
        <f>Personal_Development!B433</f>
        <v>0</v>
      </c>
      <c r="C432" s="48">
        <f>Personal_Development!C433</f>
        <v>0</v>
      </c>
      <c r="D432" s="14" t="str">
        <f>Personal_Development!D433</f>
        <v>C13629</v>
      </c>
      <c r="E432" s="11" t="str">
        <f>Personal_Development!E433</f>
        <v>NOR ATIKAH BINTI MAZLAN</v>
      </c>
      <c r="F432" s="12" t="str">
        <f>Personal_Development!F433</f>
        <v>PRODUCTION NO.2 DEPARTMENT</v>
      </c>
      <c r="G432" s="12" t="str">
        <f>Personal_Development!G433</f>
        <v>MOLDING PRODUCTION SECTION (MPS)</v>
      </c>
      <c r="H432" s="40" t="str">
        <f>Personal_Development!H433</f>
        <v>OPERATOR 2</v>
      </c>
      <c r="I432" s="41" t="str">
        <f>Personal_Development!I433</f>
        <v>C4 PROD</v>
      </c>
      <c r="J432" s="78" t="str">
        <f>Personal_Development!J433</f>
        <v xml:space="preserve">C4 </v>
      </c>
      <c r="K432" s="56" t="s">
        <v>1192</v>
      </c>
      <c r="L432" s="57" t="str">
        <f t="shared" si="56"/>
        <v>A</v>
      </c>
      <c r="M432" s="164">
        <v>42895</v>
      </c>
      <c r="N432" s="56" t="s">
        <v>1192</v>
      </c>
      <c r="O432" s="57" t="str">
        <f t="shared" si="57"/>
        <v>A</v>
      </c>
      <c r="P432" s="102">
        <v>43004</v>
      </c>
      <c r="Q432" s="56" t="s">
        <v>1192</v>
      </c>
      <c r="R432" s="57" t="str">
        <f t="shared" si="58"/>
        <v>A</v>
      </c>
      <c r="S432" s="142" t="s">
        <v>1650</v>
      </c>
      <c r="T432" s="56" t="s">
        <v>1192</v>
      </c>
      <c r="U432" s="57" t="str">
        <f t="shared" si="55"/>
        <v>A</v>
      </c>
      <c r="V432" s="102">
        <v>43004</v>
      </c>
      <c r="W432" s="48">
        <f t="shared" si="59"/>
        <v>4</v>
      </c>
      <c r="X432" s="48">
        <f t="shared" si="60"/>
        <v>4</v>
      </c>
      <c r="Y432" s="5">
        <f t="shared" si="61"/>
        <v>100</v>
      </c>
      <c r="Z432" s="60">
        <f t="shared" si="62"/>
        <v>5</v>
      </c>
      <c r="AB432" s="2"/>
    </row>
    <row r="433" spans="2:28" ht="24.95" customHeight="1">
      <c r="B433" s="48">
        <f>Personal_Development!B434</f>
        <v>0</v>
      </c>
      <c r="C433" s="48">
        <f>Personal_Development!C434</f>
        <v>0</v>
      </c>
      <c r="D433" s="14" t="str">
        <f>Personal_Development!D434</f>
        <v>C13630</v>
      </c>
      <c r="E433" s="11" t="str">
        <f>Personal_Development!E434</f>
        <v>NURAZMI BIN ZAKARIA</v>
      </c>
      <c r="F433" s="12" t="str">
        <f>Personal_Development!F434</f>
        <v>PRODUCTION NO.1 DEPARTMENT</v>
      </c>
      <c r="G433" s="12" t="str">
        <f>Personal_Development!G434</f>
        <v>ASSEMBLY PRODUCTION SECTION (APS)</v>
      </c>
      <c r="H433" s="40" t="str">
        <f>Personal_Development!H434</f>
        <v>OPERATOR 2</v>
      </c>
      <c r="I433" s="41" t="str">
        <f>Personal_Development!I434</f>
        <v>C4 PROD</v>
      </c>
      <c r="J433" s="78" t="str">
        <f>Personal_Development!J434</f>
        <v xml:space="preserve">C4 </v>
      </c>
      <c r="K433" s="56" t="s">
        <v>1192</v>
      </c>
      <c r="L433" s="57" t="str">
        <f t="shared" si="56"/>
        <v>A</v>
      </c>
      <c r="M433" s="142" t="s">
        <v>1710</v>
      </c>
      <c r="N433" s="56" t="s">
        <v>1192</v>
      </c>
      <c r="O433" s="57" t="str">
        <f t="shared" si="57"/>
        <v>A</v>
      </c>
      <c r="P433" s="145">
        <v>42962</v>
      </c>
      <c r="Q433" s="56" t="s">
        <v>1192</v>
      </c>
      <c r="R433" s="57" t="str">
        <f t="shared" si="58"/>
        <v>A</v>
      </c>
      <c r="S433" s="142" t="s">
        <v>1652</v>
      </c>
      <c r="T433" s="56" t="s">
        <v>1192</v>
      </c>
      <c r="U433" s="57" t="str">
        <f t="shared" si="55"/>
        <v>A</v>
      </c>
      <c r="V433" s="145">
        <v>42962</v>
      </c>
      <c r="W433" s="48">
        <f t="shared" si="59"/>
        <v>4</v>
      </c>
      <c r="X433" s="48">
        <f t="shared" si="60"/>
        <v>4</v>
      </c>
      <c r="Y433" s="5">
        <f t="shared" si="61"/>
        <v>100</v>
      </c>
      <c r="Z433" s="60">
        <f t="shared" si="62"/>
        <v>5</v>
      </c>
      <c r="AB433" s="2"/>
    </row>
    <row r="434" spans="2:28" ht="24.95" customHeight="1">
      <c r="B434" s="48" t="str">
        <f>Personal_Development!B435</f>
        <v>R</v>
      </c>
      <c r="C434" s="48">
        <f>Personal_Development!C435</f>
        <v>0</v>
      </c>
      <c r="D434" s="14" t="str">
        <f>Personal_Development!D435</f>
        <v>C13631</v>
      </c>
      <c r="E434" s="11" t="str">
        <f>Personal_Development!E435</f>
        <v>MOHAMAD HAZIM BIN MAHADZIR</v>
      </c>
      <c r="F434" s="12" t="str">
        <f>Personal_Development!F435</f>
        <v>PRODUCTION NO.1 DEPARTMENT</v>
      </c>
      <c r="G434" s="12" t="str">
        <f>Personal_Development!G435</f>
        <v>ASSEMBLY PRODUCTION SECTION (APS)</v>
      </c>
      <c r="H434" s="40" t="str">
        <f>Personal_Development!H435</f>
        <v>OPERATOR 2</v>
      </c>
      <c r="I434" s="41" t="str">
        <f>Personal_Development!I435</f>
        <v>C4 PROD</v>
      </c>
      <c r="J434" s="78" t="str">
        <f>Personal_Development!J435</f>
        <v xml:space="preserve">C4 </v>
      </c>
      <c r="K434" s="56" t="s">
        <v>1192</v>
      </c>
      <c r="L434" s="57" t="str">
        <f t="shared" si="56"/>
        <v>-</v>
      </c>
      <c r="M434" s="53"/>
      <c r="N434" s="56" t="s">
        <v>1192</v>
      </c>
      <c r="O434" s="57" t="str">
        <f t="shared" si="57"/>
        <v>-</v>
      </c>
      <c r="P434" s="102"/>
      <c r="Q434" s="56" t="s">
        <v>1192</v>
      </c>
      <c r="R434" s="57" t="str">
        <f t="shared" si="58"/>
        <v>-</v>
      </c>
      <c r="S434" s="102"/>
      <c r="T434" s="56" t="s">
        <v>1192</v>
      </c>
      <c r="U434" s="57" t="str">
        <f t="shared" si="55"/>
        <v>-</v>
      </c>
      <c r="V434" s="102"/>
      <c r="W434" s="48">
        <f t="shared" si="59"/>
        <v>4</v>
      </c>
      <c r="X434" s="48">
        <f t="shared" si="60"/>
        <v>0</v>
      </c>
      <c r="Y434" s="5">
        <f t="shared" si="61"/>
        <v>0</v>
      </c>
      <c r="Z434" s="60">
        <f t="shared" si="62"/>
        <v>1</v>
      </c>
      <c r="AB434" s="2"/>
    </row>
    <row r="435" spans="2:28" ht="24.95" customHeight="1">
      <c r="B435" s="48">
        <f>Personal_Development!B436</f>
        <v>0</v>
      </c>
      <c r="C435" s="48">
        <f>Personal_Development!C436</f>
        <v>0</v>
      </c>
      <c r="D435" s="14" t="str">
        <f>Personal_Development!D436</f>
        <v>C13632</v>
      </c>
      <c r="E435" s="11" t="str">
        <f>Personal_Development!E436</f>
        <v>AZREEN IZZATY BINTI MOHD ARIFFIN</v>
      </c>
      <c r="F435" s="12" t="str">
        <f>Personal_Development!F436</f>
        <v>FACTORY OPERATIONS DEPARTMENT</v>
      </c>
      <c r="G435" s="12" t="str">
        <f>Personal_Development!G436</f>
        <v>FINANCE &amp; ACCOUNTING SECTION (FAS)</v>
      </c>
      <c r="H435" s="40" t="str">
        <f>Personal_Development!H436</f>
        <v>ASSISTANT</v>
      </c>
      <c r="I435" s="41" t="str">
        <f>Personal_Development!I436</f>
        <v>C1 OFFICE</v>
      </c>
      <c r="J435" s="78" t="str">
        <f>Personal_Development!J436</f>
        <v xml:space="preserve">C1 </v>
      </c>
      <c r="K435" s="56" t="s">
        <v>1192</v>
      </c>
      <c r="L435" s="57" t="str">
        <f t="shared" si="56"/>
        <v>A</v>
      </c>
      <c r="M435" s="142" t="s">
        <v>1658</v>
      </c>
      <c r="N435" s="56" t="s">
        <v>1192</v>
      </c>
      <c r="O435" s="57" t="str">
        <f t="shared" si="57"/>
        <v>A</v>
      </c>
      <c r="P435" s="137" t="s">
        <v>1607</v>
      </c>
      <c r="Q435" s="56" t="s">
        <v>1192</v>
      </c>
      <c r="R435" s="57" t="str">
        <f t="shared" si="58"/>
        <v>A</v>
      </c>
      <c r="S435" s="167">
        <v>43019</v>
      </c>
      <c r="T435" s="56" t="s">
        <v>1192</v>
      </c>
      <c r="U435" s="57" t="str">
        <f t="shared" si="55"/>
        <v>A</v>
      </c>
      <c r="V435" s="137" t="s">
        <v>1607</v>
      </c>
      <c r="W435" s="48">
        <f t="shared" si="59"/>
        <v>4</v>
      </c>
      <c r="X435" s="48">
        <f t="shared" si="60"/>
        <v>4</v>
      </c>
      <c r="Y435" s="5">
        <f t="shared" si="61"/>
        <v>100</v>
      </c>
      <c r="Z435" s="60">
        <f t="shared" si="62"/>
        <v>5</v>
      </c>
      <c r="AB435" s="2"/>
    </row>
    <row r="436" spans="2:28" ht="24.95" customHeight="1">
      <c r="B436" s="48">
        <f>Personal_Development!B437</f>
        <v>0</v>
      </c>
      <c r="C436" s="48">
        <f>Personal_Development!C437</f>
        <v>0</v>
      </c>
      <c r="D436" s="14" t="str">
        <f>Personal_Development!D437</f>
        <v>C13633</v>
      </c>
      <c r="E436" s="11" t="str">
        <f>Personal_Development!E437</f>
        <v>MUHAMAD FAZRIL AZRI BIN BORHAN</v>
      </c>
      <c r="F436" s="12" t="str">
        <f>Personal_Development!F437</f>
        <v>FACTORY OPERATIONS DEPARTMENT</v>
      </c>
      <c r="G436" s="12" t="str">
        <f>Personal_Development!G437</f>
        <v>FINANCE &amp; ACCOUNTING SECTION (FAS)</v>
      </c>
      <c r="H436" s="40" t="str">
        <f>Personal_Development!H437</f>
        <v>ASSISTANT</v>
      </c>
      <c r="I436" s="41" t="str">
        <f>Personal_Development!I437</f>
        <v>C1 OFFICE</v>
      </c>
      <c r="J436" s="78" t="str">
        <f>Personal_Development!J437</f>
        <v xml:space="preserve">C1 </v>
      </c>
      <c r="K436" s="56" t="s">
        <v>1192</v>
      </c>
      <c r="L436" s="57" t="str">
        <f t="shared" si="56"/>
        <v>A</v>
      </c>
      <c r="M436" s="137" t="s">
        <v>1604</v>
      </c>
      <c r="N436" s="56" t="s">
        <v>1192</v>
      </c>
      <c r="O436" s="57" t="str">
        <f t="shared" si="57"/>
        <v>A</v>
      </c>
      <c r="P436" s="137" t="s">
        <v>1607</v>
      </c>
      <c r="Q436" s="56" t="s">
        <v>1192</v>
      </c>
      <c r="R436" s="57" t="str">
        <f t="shared" si="58"/>
        <v>A</v>
      </c>
      <c r="S436" s="142" t="s">
        <v>1706</v>
      </c>
      <c r="T436" s="56" t="s">
        <v>1192</v>
      </c>
      <c r="U436" s="57" t="str">
        <f t="shared" si="55"/>
        <v>A</v>
      </c>
      <c r="V436" s="137" t="s">
        <v>1607</v>
      </c>
      <c r="W436" s="48">
        <f t="shared" si="59"/>
        <v>4</v>
      </c>
      <c r="X436" s="48">
        <f t="shared" si="60"/>
        <v>4</v>
      </c>
      <c r="Y436" s="5">
        <f t="shared" si="61"/>
        <v>100</v>
      </c>
      <c r="Z436" s="60">
        <f t="shared" si="62"/>
        <v>5</v>
      </c>
      <c r="AB436" s="2"/>
    </row>
    <row r="437" spans="2:28" ht="24.95" customHeight="1">
      <c r="B437" s="48">
        <f>Personal_Development!B438</f>
        <v>0</v>
      </c>
      <c r="C437" s="48">
        <f>Personal_Development!C438</f>
        <v>0</v>
      </c>
      <c r="D437" s="14" t="str">
        <f>Personal_Development!D438</f>
        <v>C13636</v>
      </c>
      <c r="E437" s="11" t="str">
        <f>Personal_Development!E438</f>
        <v>MOHAMAD NUR FIRDAUS BIN TUNKU SYED MUZZAFFAR</v>
      </c>
      <c r="F437" s="12" t="str">
        <f>Personal_Development!F438</f>
        <v>PRODUCTION NO.2 DEPARTMENT</v>
      </c>
      <c r="G437" s="12" t="str">
        <f>Personal_Development!G438</f>
        <v>MOLDING PRODUCTION SECTION (MPS)</v>
      </c>
      <c r="H437" s="40" t="str">
        <f>Personal_Development!H438</f>
        <v>OPERATOR 2</v>
      </c>
      <c r="I437" s="41" t="str">
        <f>Personal_Development!I438</f>
        <v>C4 PROD</v>
      </c>
      <c r="J437" s="78" t="str">
        <f>Personal_Development!J438</f>
        <v xml:space="preserve">C4 </v>
      </c>
      <c r="K437" s="56" t="s">
        <v>1192</v>
      </c>
      <c r="L437" s="57" t="str">
        <f t="shared" si="56"/>
        <v>A</v>
      </c>
      <c r="M437" s="164">
        <v>42895</v>
      </c>
      <c r="N437" s="56" t="s">
        <v>1192</v>
      </c>
      <c r="O437" s="57" t="str">
        <f t="shared" si="57"/>
        <v>A</v>
      </c>
      <c r="P437" s="102">
        <v>43004</v>
      </c>
      <c r="Q437" s="56" t="s">
        <v>1192</v>
      </c>
      <c r="R437" s="57" t="str">
        <f t="shared" si="58"/>
        <v>A</v>
      </c>
      <c r="S437" s="142" t="s">
        <v>1650</v>
      </c>
      <c r="T437" s="56" t="s">
        <v>1192</v>
      </c>
      <c r="U437" s="57" t="str">
        <f t="shared" si="55"/>
        <v>A</v>
      </c>
      <c r="V437" s="102">
        <v>42803</v>
      </c>
      <c r="W437" s="48">
        <f t="shared" si="59"/>
        <v>4</v>
      </c>
      <c r="X437" s="48">
        <f t="shared" si="60"/>
        <v>4</v>
      </c>
      <c r="Y437" s="5">
        <f t="shared" si="61"/>
        <v>100</v>
      </c>
      <c r="Z437" s="60">
        <f t="shared" si="62"/>
        <v>5</v>
      </c>
      <c r="AB437" s="2"/>
    </row>
    <row r="438" spans="2:28" ht="24.95" customHeight="1">
      <c r="B438" s="48">
        <f>Personal_Development!B439</f>
        <v>0</v>
      </c>
      <c r="C438" s="48">
        <f>Personal_Development!C439</f>
        <v>0</v>
      </c>
      <c r="D438" s="14" t="str">
        <f>Personal_Development!D439</f>
        <v>C13637</v>
      </c>
      <c r="E438" s="11" t="str">
        <f>Personal_Development!E439</f>
        <v>AHMAD FAKRI BIN ISHAK</v>
      </c>
      <c r="F438" s="12" t="str">
        <f>Personal_Development!F439</f>
        <v>PRODUCTION NO.2 DEPARTMENT</v>
      </c>
      <c r="G438" s="12" t="str">
        <f>Personal_Development!G439</f>
        <v>MOLDING PRODUCTION SECTION (MPS)</v>
      </c>
      <c r="H438" s="40" t="str">
        <f>Personal_Development!H439</f>
        <v>ASST. LINE LEADER</v>
      </c>
      <c r="I438" s="41" t="str">
        <f>Personal_Development!I439</f>
        <v>C3 PROD</v>
      </c>
      <c r="J438" s="78" t="str">
        <f>Personal_Development!J439</f>
        <v xml:space="preserve">C3 </v>
      </c>
      <c r="K438" s="56" t="s">
        <v>1192</v>
      </c>
      <c r="L438" s="57" t="str">
        <f t="shared" si="56"/>
        <v>A</v>
      </c>
      <c r="M438" s="53">
        <v>42759</v>
      </c>
      <c r="N438" s="56" t="s">
        <v>1192</v>
      </c>
      <c r="O438" s="57" t="str">
        <f t="shared" si="57"/>
        <v>A</v>
      </c>
      <c r="P438" s="145">
        <v>42976</v>
      </c>
      <c r="Q438" s="56" t="s">
        <v>1192</v>
      </c>
      <c r="R438" s="57" t="str">
        <f t="shared" si="58"/>
        <v>A</v>
      </c>
      <c r="S438" s="142" t="s">
        <v>1652</v>
      </c>
      <c r="T438" s="56" t="s">
        <v>1192</v>
      </c>
      <c r="U438" s="57" t="str">
        <f t="shared" si="55"/>
        <v>A</v>
      </c>
      <c r="V438" s="145">
        <v>42976</v>
      </c>
      <c r="W438" s="48">
        <f t="shared" si="59"/>
        <v>4</v>
      </c>
      <c r="X438" s="48">
        <f t="shared" si="60"/>
        <v>4</v>
      </c>
      <c r="Y438" s="5">
        <f t="shared" si="61"/>
        <v>100</v>
      </c>
      <c r="Z438" s="60">
        <f t="shared" si="62"/>
        <v>5</v>
      </c>
      <c r="AB438" s="2"/>
    </row>
    <row r="439" spans="2:28" ht="24.95" customHeight="1">
      <c r="B439" s="48">
        <f>Personal_Development!B440</f>
        <v>0</v>
      </c>
      <c r="C439" s="48">
        <f>Personal_Development!C440</f>
        <v>0</v>
      </c>
      <c r="D439" s="14" t="str">
        <f>Personal_Development!D440</f>
        <v>C13639</v>
      </c>
      <c r="E439" s="11" t="str">
        <f>Personal_Development!E440</f>
        <v>NOR FADILAH BINTI IMAN ROHANI</v>
      </c>
      <c r="F439" s="12" t="str">
        <f>Personal_Development!F440</f>
        <v>PRODUCTION NO.2 DEPARTMENT</v>
      </c>
      <c r="G439" s="12" t="str">
        <f>Personal_Development!G440</f>
        <v>MOLDING PRODUCTION SECTION (MPS)</v>
      </c>
      <c r="H439" s="40" t="str">
        <f>Personal_Development!H440</f>
        <v>OPERATOR 2</v>
      </c>
      <c r="I439" s="41" t="str">
        <f>Personal_Development!I440</f>
        <v>C4 PROD</v>
      </c>
      <c r="J439" s="78" t="str">
        <f>Personal_Development!J440</f>
        <v xml:space="preserve">C4 </v>
      </c>
      <c r="K439" s="56" t="s">
        <v>1192</v>
      </c>
      <c r="L439" s="57" t="str">
        <f t="shared" si="56"/>
        <v>A</v>
      </c>
      <c r="M439" s="145">
        <v>42935</v>
      </c>
      <c r="N439" s="56" t="s">
        <v>1192</v>
      </c>
      <c r="O439" s="57" t="str">
        <f t="shared" si="57"/>
        <v>A</v>
      </c>
      <c r="P439" s="102">
        <v>43069</v>
      </c>
      <c r="Q439" s="56" t="s">
        <v>1192</v>
      </c>
      <c r="R439" s="57" t="str">
        <f t="shared" si="58"/>
        <v>A</v>
      </c>
      <c r="S439" s="142" t="s">
        <v>1650</v>
      </c>
      <c r="T439" s="56" t="s">
        <v>1192</v>
      </c>
      <c r="U439" s="57" t="str">
        <f t="shared" si="55"/>
        <v>A</v>
      </c>
      <c r="V439" s="102">
        <v>43069</v>
      </c>
      <c r="W439" s="48">
        <f t="shared" si="59"/>
        <v>4</v>
      </c>
      <c r="X439" s="48">
        <f t="shared" si="60"/>
        <v>4</v>
      </c>
      <c r="Y439" s="5">
        <f t="shared" si="61"/>
        <v>100</v>
      </c>
      <c r="Z439" s="60">
        <f t="shared" si="62"/>
        <v>5</v>
      </c>
      <c r="AB439" s="2"/>
    </row>
    <row r="440" spans="2:28" ht="24.95" customHeight="1">
      <c r="B440" s="48" t="str">
        <f>Personal_Development!B441</f>
        <v>R</v>
      </c>
      <c r="C440" s="48">
        <f>Personal_Development!C441</f>
        <v>0</v>
      </c>
      <c r="D440" s="14" t="str">
        <f>Personal_Development!D441</f>
        <v>C13640</v>
      </c>
      <c r="E440" s="11" t="str">
        <f>Personal_Development!E441</f>
        <v>NUR ASHIKIN BINTI ZAKARIA</v>
      </c>
      <c r="F440" s="12" t="str">
        <f>Personal_Development!F441</f>
        <v>PRODUCTION NO.2 DEPARTMENT</v>
      </c>
      <c r="G440" s="12" t="str">
        <f>Personal_Development!G441</f>
        <v>MOLDING PRODUCTION SECTION (MPS)</v>
      </c>
      <c r="H440" s="40" t="str">
        <f>Personal_Development!H441</f>
        <v>OPERATOR 2</v>
      </c>
      <c r="I440" s="41" t="str">
        <f>Personal_Development!I441</f>
        <v>C4 PROD</v>
      </c>
      <c r="J440" s="78" t="str">
        <f>Personal_Development!J441</f>
        <v xml:space="preserve">C4 </v>
      </c>
      <c r="K440" s="56" t="s">
        <v>1192</v>
      </c>
      <c r="L440" s="57" t="str">
        <f t="shared" si="56"/>
        <v>A</v>
      </c>
      <c r="M440" s="53">
        <v>42759</v>
      </c>
      <c r="N440" s="56" t="s">
        <v>1192</v>
      </c>
      <c r="O440" s="57" t="str">
        <f t="shared" si="57"/>
        <v>-</v>
      </c>
      <c r="P440" s="102"/>
      <c r="Q440" s="56" t="s">
        <v>1192</v>
      </c>
      <c r="R440" s="57" t="str">
        <f t="shared" si="58"/>
        <v>A</v>
      </c>
      <c r="S440" s="142" t="s">
        <v>1652</v>
      </c>
      <c r="T440" s="56" t="s">
        <v>1192</v>
      </c>
      <c r="U440" s="57" t="str">
        <f t="shared" si="55"/>
        <v>-</v>
      </c>
      <c r="V440" s="102"/>
      <c r="W440" s="48">
        <f t="shared" si="59"/>
        <v>4</v>
      </c>
      <c r="X440" s="48">
        <f t="shared" si="60"/>
        <v>2</v>
      </c>
      <c r="Y440" s="5">
        <f t="shared" si="61"/>
        <v>50</v>
      </c>
      <c r="Z440" s="60">
        <f t="shared" si="62"/>
        <v>3</v>
      </c>
      <c r="AB440" s="2"/>
    </row>
    <row r="441" spans="2:28" ht="24.95" customHeight="1">
      <c r="B441" s="48">
        <f>Personal_Development!B442</f>
        <v>0</v>
      </c>
      <c r="C441" s="48">
        <f>Personal_Development!C442</f>
        <v>0</v>
      </c>
      <c r="D441" s="14" t="str">
        <f>Personal_Development!D442</f>
        <v>C13641</v>
      </c>
      <c r="E441" s="11" t="str">
        <f>Personal_Development!E442</f>
        <v>AHMAD SYUKRI BIN AZMAN</v>
      </c>
      <c r="F441" s="12" t="str">
        <f>Personal_Development!F442</f>
        <v>GENERAL AFFAIRS DEPARTMENT</v>
      </c>
      <c r="G441" s="12" t="str">
        <f>Personal_Development!G442</f>
        <v>FACILITY ENGINEERING SECTION (FES)</v>
      </c>
      <c r="H441" s="40" t="str">
        <f>Personal_Development!H442</f>
        <v>SENIOR TECHNICIAN</v>
      </c>
      <c r="I441" s="41" t="str">
        <f>Personal_Development!I442</f>
        <v>C1 PROD</v>
      </c>
      <c r="J441" s="78" t="str">
        <f>Personal_Development!J442</f>
        <v xml:space="preserve">C1 </v>
      </c>
      <c r="K441" s="56" t="s">
        <v>1192</v>
      </c>
      <c r="L441" s="57" t="str">
        <f t="shared" si="56"/>
        <v>A</v>
      </c>
      <c r="M441" s="53">
        <v>42990</v>
      </c>
      <c r="N441" s="56" t="s">
        <v>1192</v>
      </c>
      <c r="O441" s="57" t="str">
        <f t="shared" si="57"/>
        <v>A</v>
      </c>
      <c r="P441" s="142" t="s">
        <v>1708</v>
      </c>
      <c r="Q441" s="56" t="s">
        <v>1192</v>
      </c>
      <c r="R441" s="57" t="str">
        <f t="shared" si="58"/>
        <v>A</v>
      </c>
      <c r="S441" s="142" t="s">
        <v>1706</v>
      </c>
      <c r="T441" s="56" t="s">
        <v>1192</v>
      </c>
      <c r="U441" s="57" t="str">
        <f t="shared" si="55"/>
        <v>A</v>
      </c>
      <c r="V441" s="142" t="s">
        <v>1708</v>
      </c>
      <c r="W441" s="48">
        <f t="shared" si="59"/>
        <v>4</v>
      </c>
      <c r="X441" s="48">
        <f t="shared" si="60"/>
        <v>4</v>
      </c>
      <c r="Y441" s="5">
        <f t="shared" si="61"/>
        <v>100</v>
      </c>
      <c r="Z441" s="60">
        <f t="shared" si="62"/>
        <v>5</v>
      </c>
      <c r="AB441" s="2"/>
    </row>
    <row r="442" spans="2:28" ht="24.95" customHeight="1">
      <c r="B442" s="48">
        <f>Personal_Development!B443</f>
        <v>0</v>
      </c>
      <c r="C442" s="48">
        <f>Personal_Development!C443</f>
        <v>0</v>
      </c>
      <c r="D442" s="14" t="str">
        <f>Personal_Development!D443</f>
        <v>C13642</v>
      </c>
      <c r="E442" s="11" t="str">
        <f>Personal_Development!E443</f>
        <v>MASWEITA BINTI MOHAMED SHAH</v>
      </c>
      <c r="F442" s="12" t="str">
        <f>Personal_Development!F443</f>
        <v>QUALITY ASSURANCE DEPARTMENT</v>
      </c>
      <c r="G442" s="12" t="str">
        <f>Personal_Development!G443</f>
        <v>QUALITY PLANNING SECTION (QPS)</v>
      </c>
      <c r="H442" s="40" t="str">
        <f>Personal_Development!H443</f>
        <v>CLERK 1</v>
      </c>
      <c r="I442" s="41" t="str">
        <f>Personal_Development!I443</f>
        <v>C2 OFFICE</v>
      </c>
      <c r="J442" s="78" t="str">
        <f>Personal_Development!J443</f>
        <v xml:space="preserve">C2 </v>
      </c>
      <c r="K442" s="56" t="s">
        <v>1192</v>
      </c>
      <c r="L442" s="57" t="str">
        <f t="shared" si="56"/>
        <v>A</v>
      </c>
      <c r="M442" s="53">
        <v>42746</v>
      </c>
      <c r="N442" s="56" t="s">
        <v>1192</v>
      </c>
      <c r="O442" s="57" t="str">
        <f t="shared" si="57"/>
        <v>A</v>
      </c>
      <c r="P442" s="137" t="s">
        <v>1608</v>
      </c>
      <c r="Q442" s="56" t="s">
        <v>1192</v>
      </c>
      <c r="R442" s="57" t="str">
        <f t="shared" si="58"/>
        <v>A</v>
      </c>
      <c r="S442" s="142" t="s">
        <v>1706</v>
      </c>
      <c r="T442" s="56" t="s">
        <v>1192</v>
      </c>
      <c r="U442" s="57" t="str">
        <f t="shared" si="55"/>
        <v>A</v>
      </c>
      <c r="V442" s="137" t="s">
        <v>1608</v>
      </c>
      <c r="W442" s="48">
        <f t="shared" si="59"/>
        <v>4</v>
      </c>
      <c r="X442" s="48">
        <f t="shared" si="60"/>
        <v>4</v>
      </c>
      <c r="Y442" s="5">
        <f t="shared" si="61"/>
        <v>100</v>
      </c>
      <c r="Z442" s="60">
        <f t="shared" si="62"/>
        <v>5</v>
      </c>
      <c r="AB442" s="2"/>
    </row>
    <row r="443" spans="2:28" ht="24.95" customHeight="1">
      <c r="B443" s="48">
        <f>Personal_Development!B444</f>
        <v>0</v>
      </c>
      <c r="C443" s="48">
        <f>Personal_Development!C444</f>
        <v>0</v>
      </c>
      <c r="D443" s="14" t="str">
        <f>Personal_Development!D444</f>
        <v>E00002</v>
      </c>
      <c r="E443" s="11" t="str">
        <f>Personal_Development!E444</f>
        <v>AZMAN BIN ZAKARIA</v>
      </c>
      <c r="F443" s="12" t="str">
        <f>Personal_Development!F444</f>
        <v>PRESIDENTIAL MANAGEMENT DEPARTMENT</v>
      </c>
      <c r="G443" s="12">
        <f>Personal_Development!G444</f>
        <v>0</v>
      </c>
      <c r="H443" s="40" t="str">
        <f>Personal_Development!H444</f>
        <v>GENERAL MANAGER</v>
      </c>
      <c r="I443" s="41" t="str">
        <f>Personal_Development!I444</f>
        <v>M1</v>
      </c>
      <c r="J443" s="78" t="str">
        <f>Personal_Development!J444</f>
        <v>M1</v>
      </c>
      <c r="K443" s="56" t="s">
        <v>1192</v>
      </c>
      <c r="L443" s="57" t="str">
        <f t="shared" si="56"/>
        <v>A</v>
      </c>
      <c r="M443" s="53">
        <v>43047</v>
      </c>
      <c r="N443" s="56" t="s">
        <v>1192</v>
      </c>
      <c r="O443" s="57" t="str">
        <f t="shared" si="57"/>
        <v>A</v>
      </c>
      <c r="P443" s="137" t="s">
        <v>1608</v>
      </c>
      <c r="Q443" s="56"/>
      <c r="R443" s="57" t="str">
        <f t="shared" si="58"/>
        <v>-</v>
      </c>
      <c r="S443" s="102"/>
      <c r="T443" s="56" t="s">
        <v>1192</v>
      </c>
      <c r="U443" s="57" t="str">
        <f t="shared" si="55"/>
        <v>A</v>
      </c>
      <c r="V443" s="137" t="s">
        <v>1608</v>
      </c>
      <c r="W443" s="48">
        <f t="shared" si="59"/>
        <v>3</v>
      </c>
      <c r="X443" s="48">
        <f t="shared" si="60"/>
        <v>3</v>
      </c>
      <c r="Y443" s="5">
        <f t="shared" si="61"/>
        <v>100</v>
      </c>
      <c r="Z443" s="60">
        <f t="shared" si="62"/>
        <v>5</v>
      </c>
      <c r="AB443" s="2"/>
    </row>
    <row r="444" spans="2:28" ht="24.95" customHeight="1">
      <c r="B444" s="48">
        <f>Personal_Development!B445</f>
        <v>0</v>
      </c>
      <c r="C444" s="48">
        <f>Personal_Development!C445</f>
        <v>0</v>
      </c>
      <c r="D444" s="14" t="str">
        <f>Personal_Development!D445</f>
        <v>E00008</v>
      </c>
      <c r="E444" s="11" t="str">
        <f>Personal_Development!E445</f>
        <v>NORMILA BINTI MOHD NOOR</v>
      </c>
      <c r="F444" s="12" t="str">
        <f>Personal_Development!F445</f>
        <v>ENGINEERING AND R&amp;D DEPARTMENT</v>
      </c>
      <c r="G444" s="12" t="str">
        <f>Personal_Development!G445</f>
        <v>RD &amp; DESIGN SECTION (RDS)</v>
      </c>
      <c r="H444" s="40" t="str">
        <f>Personal_Development!H445</f>
        <v>OFFICER</v>
      </c>
      <c r="I444" s="41" t="str">
        <f>Personal_Development!I445</f>
        <v>M6</v>
      </c>
      <c r="J444" s="78" t="str">
        <f>Personal_Development!J445</f>
        <v>M6</v>
      </c>
      <c r="K444" s="56" t="s">
        <v>1192</v>
      </c>
      <c r="L444" s="57" t="str">
        <f t="shared" si="56"/>
        <v>A</v>
      </c>
      <c r="M444" s="145">
        <v>42921</v>
      </c>
      <c r="N444" s="56" t="s">
        <v>1192</v>
      </c>
      <c r="O444" s="57" t="str">
        <f t="shared" si="57"/>
        <v>A</v>
      </c>
      <c r="P444" s="137" t="s">
        <v>1608</v>
      </c>
      <c r="Q444" s="56"/>
      <c r="R444" s="57" t="str">
        <f t="shared" si="58"/>
        <v>-</v>
      </c>
      <c r="S444" s="102"/>
      <c r="T444" s="56" t="s">
        <v>1192</v>
      </c>
      <c r="U444" s="57" t="str">
        <f t="shared" si="55"/>
        <v>A</v>
      </c>
      <c r="V444" s="137" t="s">
        <v>1608</v>
      </c>
      <c r="W444" s="48">
        <f t="shared" si="59"/>
        <v>3</v>
      </c>
      <c r="X444" s="48">
        <f t="shared" si="60"/>
        <v>3</v>
      </c>
      <c r="Y444" s="5">
        <f t="shared" si="61"/>
        <v>100</v>
      </c>
      <c r="Z444" s="60">
        <f t="shared" si="62"/>
        <v>5</v>
      </c>
      <c r="AB444" s="2"/>
    </row>
    <row r="445" spans="2:28" ht="24.95" customHeight="1">
      <c r="B445" s="48">
        <f>Personal_Development!B446</f>
        <v>0</v>
      </c>
      <c r="C445" s="48">
        <f>Personal_Development!C446</f>
        <v>0</v>
      </c>
      <c r="D445" s="14" t="str">
        <f>Personal_Development!D446</f>
        <v>E00013</v>
      </c>
      <c r="E445" s="11" t="str">
        <f>Personal_Development!E446</f>
        <v>MOHD. SHAFIRUDDIN BIN ISMAIL</v>
      </c>
      <c r="F445" s="12" t="str">
        <f>Personal_Development!F446</f>
        <v>PRODUCTION NO.1 DEPARTMENT</v>
      </c>
      <c r="G445" s="12" t="str">
        <f>Personal_Development!G446</f>
        <v>ASSEMBLY PRODUCTION SECTION (APS)</v>
      </c>
      <c r="H445" s="40" t="str">
        <f>Personal_Development!H446</f>
        <v>SENIOR ENGINEER</v>
      </c>
      <c r="I445" s="41" t="str">
        <f>Personal_Development!I446</f>
        <v>M5</v>
      </c>
      <c r="J445" s="78" t="str">
        <f>Personal_Development!J446</f>
        <v>M5</v>
      </c>
      <c r="K445" s="56" t="s">
        <v>1192</v>
      </c>
      <c r="L445" s="57" t="str">
        <f t="shared" si="56"/>
        <v>A</v>
      </c>
      <c r="M445" s="142" t="s">
        <v>1709</v>
      </c>
      <c r="N445" s="56" t="s">
        <v>1192</v>
      </c>
      <c r="O445" s="57" t="str">
        <f t="shared" si="57"/>
        <v>A</v>
      </c>
      <c r="P445" s="137" t="s">
        <v>1607</v>
      </c>
      <c r="Q445" s="56"/>
      <c r="R445" s="57" t="str">
        <f t="shared" si="58"/>
        <v>-</v>
      </c>
      <c r="S445" s="102"/>
      <c r="T445" s="56" t="s">
        <v>1192</v>
      </c>
      <c r="U445" s="57" t="str">
        <f t="shared" si="55"/>
        <v>A</v>
      </c>
      <c r="V445" s="137" t="s">
        <v>1607</v>
      </c>
      <c r="W445" s="48">
        <f t="shared" si="59"/>
        <v>3</v>
      </c>
      <c r="X445" s="48">
        <f t="shared" si="60"/>
        <v>3</v>
      </c>
      <c r="Y445" s="5">
        <f t="shared" si="61"/>
        <v>100</v>
      </c>
      <c r="Z445" s="60">
        <f t="shared" si="62"/>
        <v>5</v>
      </c>
      <c r="AB445" s="2"/>
    </row>
    <row r="446" spans="2:28" ht="24.95" customHeight="1">
      <c r="B446" s="48">
        <f>Personal_Development!B447</f>
        <v>0</v>
      </c>
      <c r="C446" s="48">
        <f>Personal_Development!C447</f>
        <v>0</v>
      </c>
      <c r="D446" s="14" t="str">
        <f>Personal_Development!D447</f>
        <v>E00017</v>
      </c>
      <c r="E446" s="11" t="str">
        <f>Personal_Development!E447</f>
        <v>LIM CHAI MING</v>
      </c>
      <c r="F446" s="12" t="str">
        <f>Personal_Development!F447</f>
        <v>GENERAL AFFAIRS DEPARTMENT</v>
      </c>
      <c r="G446" s="12">
        <f>Personal_Development!G447</f>
        <v>0</v>
      </c>
      <c r="H446" s="40" t="str">
        <f>Personal_Development!H447</f>
        <v>GENERAL MANAGER</v>
      </c>
      <c r="I446" s="41" t="str">
        <f>Personal_Development!I447</f>
        <v>M1</v>
      </c>
      <c r="J446" s="78" t="str">
        <f>Personal_Development!J447</f>
        <v>M1</v>
      </c>
      <c r="K446" s="56" t="s">
        <v>1192</v>
      </c>
      <c r="L446" s="57" t="str">
        <f t="shared" si="56"/>
        <v>A</v>
      </c>
      <c r="M446" s="145">
        <v>42859</v>
      </c>
      <c r="N446" s="56" t="s">
        <v>1192</v>
      </c>
      <c r="O446" s="57" t="str">
        <f t="shared" si="57"/>
        <v>A</v>
      </c>
      <c r="P446" s="145">
        <v>42935</v>
      </c>
      <c r="Q446" s="56"/>
      <c r="R446" s="57" t="str">
        <f t="shared" si="58"/>
        <v>-</v>
      </c>
      <c r="S446" s="102"/>
      <c r="T446" s="56" t="s">
        <v>1192</v>
      </c>
      <c r="U446" s="57" t="str">
        <f t="shared" si="55"/>
        <v>A</v>
      </c>
      <c r="V446" s="145">
        <v>42935</v>
      </c>
      <c r="W446" s="48">
        <f t="shared" si="59"/>
        <v>3</v>
      </c>
      <c r="X446" s="48">
        <f t="shared" si="60"/>
        <v>3</v>
      </c>
      <c r="Y446" s="5">
        <f t="shared" si="61"/>
        <v>100</v>
      </c>
      <c r="Z446" s="60">
        <f t="shared" si="62"/>
        <v>5</v>
      </c>
      <c r="AB446" s="2"/>
    </row>
    <row r="447" spans="2:28" ht="24.95" customHeight="1">
      <c r="B447" s="48">
        <f>Personal_Development!B448</f>
        <v>0</v>
      </c>
      <c r="C447" s="48">
        <f>Personal_Development!C448</f>
        <v>0</v>
      </c>
      <c r="D447" s="14" t="str">
        <f>Personal_Development!D448</f>
        <v>E00019</v>
      </c>
      <c r="E447" s="11" t="str">
        <f>Personal_Development!E448</f>
        <v>YEE YOKE MOI</v>
      </c>
      <c r="F447" s="12" t="str">
        <f>Personal_Development!F448</f>
        <v>FACTORY OPERATIONS DEPARTMENT</v>
      </c>
      <c r="G447" s="12">
        <f>Personal_Development!G448</f>
        <v>0</v>
      </c>
      <c r="H447" s="40" t="str">
        <f>Personal_Development!H448</f>
        <v>MANAGER</v>
      </c>
      <c r="I447" s="41" t="str">
        <f>Personal_Development!I448</f>
        <v>M3</v>
      </c>
      <c r="J447" s="78" t="str">
        <f>Personal_Development!J448</f>
        <v>M3</v>
      </c>
      <c r="K447" s="56" t="s">
        <v>1192</v>
      </c>
      <c r="L447" s="57" t="str">
        <f t="shared" si="56"/>
        <v>A</v>
      </c>
      <c r="M447" s="145">
        <v>42969</v>
      </c>
      <c r="N447" s="56" t="s">
        <v>1192</v>
      </c>
      <c r="O447" s="57" t="str">
        <f t="shared" si="57"/>
        <v>A</v>
      </c>
      <c r="P447" s="142" t="s">
        <v>1655</v>
      </c>
      <c r="Q447" s="56"/>
      <c r="R447" s="57" t="str">
        <f t="shared" si="58"/>
        <v>-</v>
      </c>
      <c r="S447" s="102"/>
      <c r="T447" s="56" t="s">
        <v>1192</v>
      </c>
      <c r="U447" s="57" t="str">
        <f t="shared" si="55"/>
        <v>A</v>
      </c>
      <c r="V447" s="142" t="s">
        <v>1655</v>
      </c>
      <c r="W447" s="48">
        <f t="shared" si="59"/>
        <v>3</v>
      </c>
      <c r="X447" s="48">
        <f t="shared" si="60"/>
        <v>3</v>
      </c>
      <c r="Y447" s="5">
        <f t="shared" si="61"/>
        <v>100</v>
      </c>
      <c r="Z447" s="60">
        <f t="shared" si="62"/>
        <v>5</v>
      </c>
      <c r="AB447" s="2"/>
    </row>
    <row r="448" spans="2:28" ht="24.95" customHeight="1">
      <c r="B448" s="48">
        <f>Personal_Development!B449</f>
        <v>0</v>
      </c>
      <c r="C448" s="48">
        <f>Personal_Development!C449</f>
        <v>0</v>
      </c>
      <c r="D448" s="14" t="str">
        <f>Personal_Development!D449</f>
        <v>E00020</v>
      </c>
      <c r="E448" s="11" t="str">
        <f>Personal_Development!E449</f>
        <v>LIM LEE CHIN</v>
      </c>
      <c r="F448" s="12" t="str">
        <f>Personal_Development!F449</f>
        <v>FACTORY OPERATIONS DEPARTMENT</v>
      </c>
      <c r="G448" s="12">
        <f>Personal_Development!G449</f>
        <v>0</v>
      </c>
      <c r="H448" s="40" t="str">
        <f>Personal_Development!H449</f>
        <v>MANAGER</v>
      </c>
      <c r="I448" s="41" t="str">
        <f>Personal_Development!I449</f>
        <v>M3</v>
      </c>
      <c r="J448" s="78" t="str">
        <f>Personal_Development!J449</f>
        <v>M3</v>
      </c>
      <c r="K448" s="56" t="s">
        <v>1192</v>
      </c>
      <c r="L448" s="57" t="str">
        <f t="shared" si="56"/>
        <v>A</v>
      </c>
      <c r="M448" s="137" t="s">
        <v>1604</v>
      </c>
      <c r="N448" s="56" t="s">
        <v>1192</v>
      </c>
      <c r="O448" s="57" t="str">
        <f t="shared" si="57"/>
        <v>A</v>
      </c>
      <c r="P448" s="137" t="s">
        <v>1608</v>
      </c>
      <c r="Q448" s="56"/>
      <c r="R448" s="57" t="str">
        <f t="shared" si="58"/>
        <v>-</v>
      </c>
      <c r="S448" s="102"/>
      <c r="T448" s="56" t="s">
        <v>1192</v>
      </c>
      <c r="U448" s="57" t="str">
        <f t="shared" si="55"/>
        <v>A</v>
      </c>
      <c r="V448" s="137" t="s">
        <v>1608</v>
      </c>
      <c r="W448" s="48">
        <f t="shared" si="59"/>
        <v>3</v>
      </c>
      <c r="X448" s="48">
        <f t="shared" si="60"/>
        <v>3</v>
      </c>
      <c r="Y448" s="5">
        <f t="shared" si="61"/>
        <v>100</v>
      </c>
      <c r="Z448" s="60">
        <f t="shared" si="62"/>
        <v>5</v>
      </c>
      <c r="AB448" s="2"/>
    </row>
    <row r="449" spans="2:28" ht="24.95" customHeight="1">
      <c r="B449" s="48">
        <f>Personal_Development!B450</f>
        <v>0</v>
      </c>
      <c r="C449" s="48">
        <f>Personal_Development!C450</f>
        <v>0</v>
      </c>
      <c r="D449" s="14" t="str">
        <f>Personal_Development!D450</f>
        <v>E00022</v>
      </c>
      <c r="E449" s="11" t="str">
        <f>Personal_Development!E450</f>
        <v>AZRINDA BT ZAKARIA</v>
      </c>
      <c r="F449" s="12" t="str">
        <f>Personal_Development!F450</f>
        <v>GENERAL AFFAIRS DEPARTMENT</v>
      </c>
      <c r="G449" s="12" t="str">
        <f>Personal_Development!G450</f>
        <v>GENERAL AFFAIRS SECTION (GAS)</v>
      </c>
      <c r="H449" s="40" t="str">
        <f>Personal_Development!H450</f>
        <v>MANAGER</v>
      </c>
      <c r="I449" s="41" t="str">
        <f>Personal_Development!I450</f>
        <v>M3</v>
      </c>
      <c r="J449" s="78" t="str">
        <f>Personal_Development!J450</f>
        <v>M3</v>
      </c>
      <c r="K449" s="56" t="s">
        <v>1192</v>
      </c>
      <c r="L449" s="57" t="str">
        <f t="shared" si="56"/>
        <v>A</v>
      </c>
      <c r="M449" s="53">
        <v>43047</v>
      </c>
      <c r="N449" s="56" t="s">
        <v>1192</v>
      </c>
      <c r="O449" s="57" t="str">
        <f t="shared" si="57"/>
        <v>A</v>
      </c>
      <c r="P449" s="137" t="s">
        <v>1607</v>
      </c>
      <c r="Q449" s="56"/>
      <c r="R449" s="57" t="str">
        <f t="shared" si="58"/>
        <v>-</v>
      </c>
      <c r="S449" s="102"/>
      <c r="T449" s="56" t="s">
        <v>1192</v>
      </c>
      <c r="U449" s="57" t="str">
        <f t="shared" si="55"/>
        <v>A</v>
      </c>
      <c r="V449" s="137" t="s">
        <v>1607</v>
      </c>
      <c r="W449" s="48">
        <f t="shared" si="59"/>
        <v>3</v>
      </c>
      <c r="X449" s="48">
        <f t="shared" si="60"/>
        <v>3</v>
      </c>
      <c r="Y449" s="5">
        <f t="shared" si="61"/>
        <v>100</v>
      </c>
      <c r="Z449" s="60">
        <f t="shared" si="62"/>
        <v>5</v>
      </c>
      <c r="AB449" s="2"/>
    </row>
    <row r="450" spans="2:28" ht="24.95" customHeight="1">
      <c r="B450" s="48">
        <f>Personal_Development!B451</f>
        <v>0</v>
      </c>
      <c r="C450" s="48">
        <f>Personal_Development!C451</f>
        <v>0</v>
      </c>
      <c r="D450" s="14" t="str">
        <f>Personal_Development!D451</f>
        <v>E00025</v>
      </c>
      <c r="E450" s="11" t="str">
        <f>Personal_Development!E451</f>
        <v>SITI AMINAH BINTI TAN</v>
      </c>
      <c r="F450" s="12" t="str">
        <f>Personal_Development!F451</f>
        <v>CSR PROMOTION OFFICE</v>
      </c>
      <c r="G450" s="12">
        <f>Personal_Development!G451</f>
        <v>0</v>
      </c>
      <c r="H450" s="40" t="str">
        <f>Personal_Development!H451</f>
        <v>GENERAL MANAGER</v>
      </c>
      <c r="I450" s="41" t="str">
        <f>Personal_Development!I451</f>
        <v>M1</v>
      </c>
      <c r="J450" s="78" t="str">
        <f>Personal_Development!J451</f>
        <v>M1</v>
      </c>
      <c r="K450" s="56" t="s">
        <v>1192</v>
      </c>
      <c r="L450" s="57" t="str">
        <f t="shared" si="56"/>
        <v>A</v>
      </c>
      <c r="M450" s="145">
        <v>42921</v>
      </c>
      <c r="N450" s="56" t="s">
        <v>1192</v>
      </c>
      <c r="O450" s="57" t="str">
        <f t="shared" si="57"/>
        <v>A</v>
      </c>
      <c r="P450" s="137" t="s">
        <v>1607</v>
      </c>
      <c r="Q450" s="56"/>
      <c r="R450" s="57" t="str">
        <f t="shared" si="58"/>
        <v>-</v>
      </c>
      <c r="S450" s="102"/>
      <c r="T450" s="56" t="s">
        <v>1192</v>
      </c>
      <c r="U450" s="57" t="str">
        <f t="shared" si="55"/>
        <v>A</v>
      </c>
      <c r="V450" s="102">
        <v>43069</v>
      </c>
      <c r="W450" s="48">
        <f t="shared" si="59"/>
        <v>3</v>
      </c>
      <c r="X450" s="48">
        <f t="shared" si="60"/>
        <v>3</v>
      </c>
      <c r="Y450" s="5">
        <f t="shared" si="61"/>
        <v>100</v>
      </c>
      <c r="Z450" s="60">
        <f t="shared" si="62"/>
        <v>5</v>
      </c>
      <c r="AB450" s="2"/>
    </row>
    <row r="451" spans="2:28" ht="24.95" customHeight="1">
      <c r="B451" s="48">
        <f>Personal_Development!B452</f>
        <v>0</v>
      </c>
      <c r="C451" s="48">
        <f>Personal_Development!C452</f>
        <v>0</v>
      </c>
      <c r="D451" s="14" t="str">
        <f>Personal_Development!D452</f>
        <v>E00027</v>
      </c>
      <c r="E451" s="11" t="str">
        <f>Personal_Development!E452</f>
        <v>SASIKALA A/P PARAMANATHAN</v>
      </c>
      <c r="F451" s="12" t="str">
        <f>Personal_Development!F452</f>
        <v>PRODUCTION NO.1 DEPARTMENT</v>
      </c>
      <c r="G451" s="12" t="str">
        <f>Personal_Development!G452</f>
        <v>ASSEMBLY PRODUCTION SECTION (APS)</v>
      </c>
      <c r="H451" s="40" t="str">
        <f>Personal_Development!H452</f>
        <v>SENIOR OFFICER</v>
      </c>
      <c r="I451" s="41" t="str">
        <f>Personal_Development!I452</f>
        <v>M5</v>
      </c>
      <c r="J451" s="78" t="str">
        <f>Personal_Development!J452</f>
        <v>M5</v>
      </c>
      <c r="K451" s="56" t="s">
        <v>1192</v>
      </c>
      <c r="L451" s="57" t="str">
        <f t="shared" si="56"/>
        <v>A</v>
      </c>
      <c r="M451" s="142" t="s">
        <v>1658</v>
      </c>
      <c r="N451" s="56" t="s">
        <v>1192</v>
      </c>
      <c r="O451" s="57" t="str">
        <f t="shared" si="57"/>
        <v>A</v>
      </c>
      <c r="P451" s="137" t="s">
        <v>1603</v>
      </c>
      <c r="Q451" s="56"/>
      <c r="R451" s="57" t="str">
        <f t="shared" si="58"/>
        <v>-</v>
      </c>
      <c r="S451" s="102"/>
      <c r="T451" s="56" t="s">
        <v>1192</v>
      </c>
      <c r="U451" s="57" t="str">
        <f t="shared" si="55"/>
        <v>A</v>
      </c>
      <c r="V451" s="137" t="s">
        <v>1603</v>
      </c>
      <c r="W451" s="48">
        <f t="shared" si="59"/>
        <v>3</v>
      </c>
      <c r="X451" s="48">
        <f t="shared" si="60"/>
        <v>3</v>
      </c>
      <c r="Y451" s="5">
        <f t="shared" si="61"/>
        <v>100</v>
      </c>
      <c r="Z451" s="60">
        <f t="shared" si="62"/>
        <v>5</v>
      </c>
      <c r="AB451" s="2"/>
    </row>
    <row r="452" spans="2:28" ht="24.95" customHeight="1">
      <c r="B452" s="48">
        <f>Personal_Development!B453</f>
        <v>0</v>
      </c>
      <c r="C452" s="48">
        <f>Personal_Development!C453</f>
        <v>0</v>
      </c>
      <c r="D452" s="14" t="str">
        <f>Personal_Development!D453</f>
        <v>E00028</v>
      </c>
      <c r="E452" s="11" t="str">
        <f>Personal_Development!E453</f>
        <v>SENG SOO MEI</v>
      </c>
      <c r="F452" s="12" t="str">
        <f>Personal_Development!F453</f>
        <v>FACTORY OPERATIONS DEPARTMENT</v>
      </c>
      <c r="G452" s="12" t="str">
        <f>Personal_Development!G453</f>
        <v>FINANCE &amp; ACCOUNTING SECTION (FAS)</v>
      </c>
      <c r="H452" s="40" t="str">
        <f>Personal_Development!H453</f>
        <v>SENIOR OFFICER</v>
      </c>
      <c r="I452" s="41" t="str">
        <f>Personal_Development!I453</f>
        <v>M5</v>
      </c>
      <c r="J452" s="78" t="str">
        <f>Personal_Development!J453</f>
        <v>M5</v>
      </c>
      <c r="K452" s="56" t="s">
        <v>1192</v>
      </c>
      <c r="L452" s="57" t="str">
        <f t="shared" si="56"/>
        <v>A</v>
      </c>
      <c r="M452" s="53">
        <v>42746</v>
      </c>
      <c r="N452" s="56" t="s">
        <v>1192</v>
      </c>
      <c r="O452" s="57" t="str">
        <f t="shared" si="57"/>
        <v>A</v>
      </c>
      <c r="P452" s="53">
        <v>42746</v>
      </c>
      <c r="Q452" s="56"/>
      <c r="R452" s="57" t="str">
        <f t="shared" si="58"/>
        <v>-</v>
      </c>
      <c r="S452" s="102"/>
      <c r="T452" s="56" t="s">
        <v>1192</v>
      </c>
      <c r="U452" s="57" t="str">
        <f t="shared" ref="U452:U515" si="63">IF(AND(T452="Y",V452&lt;&gt;""),"A","-")</f>
        <v>A</v>
      </c>
      <c r="V452" s="142" t="s">
        <v>1655</v>
      </c>
      <c r="W452" s="48">
        <f t="shared" si="59"/>
        <v>3</v>
      </c>
      <c r="X452" s="48">
        <f t="shared" si="60"/>
        <v>3</v>
      </c>
      <c r="Y452" s="5">
        <f t="shared" si="61"/>
        <v>100</v>
      </c>
      <c r="Z452" s="60">
        <f t="shared" si="62"/>
        <v>5</v>
      </c>
      <c r="AB452" s="2"/>
    </row>
    <row r="453" spans="2:28" ht="24.95" customHeight="1">
      <c r="B453" s="48">
        <f>Personal_Development!B454</f>
        <v>0</v>
      </c>
      <c r="C453" s="48">
        <f>Personal_Development!C454</f>
        <v>0</v>
      </c>
      <c r="D453" s="14" t="str">
        <f>Personal_Development!D454</f>
        <v>E00031</v>
      </c>
      <c r="E453" s="11" t="str">
        <f>Personal_Development!E454</f>
        <v>SELVAKUMAR A/L SHANMUGAM</v>
      </c>
      <c r="F453" s="12" t="str">
        <f>Personal_Development!F454</f>
        <v>ENGINEERING AND R&amp;D DEPARTMENT</v>
      </c>
      <c r="G453" s="12" t="str">
        <f>Personal_Development!G454</f>
        <v>RD &amp; DESIGN SECTION (RDS)</v>
      </c>
      <c r="H453" s="40" t="str">
        <f>Personal_Development!H454</f>
        <v>SENIOR ENGINEER</v>
      </c>
      <c r="I453" s="41" t="str">
        <f>Personal_Development!I454</f>
        <v>M5</v>
      </c>
      <c r="J453" s="78" t="str">
        <f>Personal_Development!J454</f>
        <v>M5</v>
      </c>
      <c r="K453" s="56" t="s">
        <v>1192</v>
      </c>
      <c r="L453" s="57" t="str">
        <f t="shared" ref="L453:L516" si="64">IF(AND(K453="Y",M453&lt;&gt;""),"A","-")</f>
        <v>A</v>
      </c>
      <c r="M453" s="145">
        <v>42921</v>
      </c>
      <c r="N453" s="56" t="s">
        <v>1192</v>
      </c>
      <c r="O453" s="57" t="str">
        <f t="shared" ref="O453:O516" si="65">IF(AND(N453="Y",P453&lt;&gt;""),"A","-")</f>
        <v>A</v>
      </c>
      <c r="P453" s="145">
        <v>42935</v>
      </c>
      <c r="Q453" s="56"/>
      <c r="R453" s="57" t="str">
        <f t="shared" ref="R453:R516" si="66">IF(AND(Q453="Y",S453&lt;&gt;""),"A","-")</f>
        <v>-</v>
      </c>
      <c r="S453" s="102"/>
      <c r="T453" s="56" t="s">
        <v>1192</v>
      </c>
      <c r="U453" s="57" t="str">
        <f t="shared" si="63"/>
        <v>A</v>
      </c>
      <c r="V453" s="145">
        <v>42935</v>
      </c>
      <c r="W453" s="48">
        <f t="shared" ref="W453:W516" si="67">COUNTIF($K453:$V453,"Y")</f>
        <v>3</v>
      </c>
      <c r="X453" s="48">
        <f t="shared" ref="X453:X516" si="68">COUNTIF($K453:$V453,"A")</f>
        <v>3</v>
      </c>
      <c r="Y453" s="5">
        <f t="shared" ref="Y453:Y516" si="69">IFERROR($X453/$W453*100,0)</f>
        <v>100</v>
      </c>
      <c r="Z453" s="60">
        <f t="shared" ref="Z453:Z516" si="70">ROUND(IF($Y453&gt;=80,"5",IF($Y453&gt;=60,"4",IF($Y453&gt;=40,"3",IF($Y453&gt;=21,"2",IF($Y453&lt;=20,"1"))))),2)</f>
        <v>5</v>
      </c>
      <c r="AB453" s="2"/>
    </row>
    <row r="454" spans="2:28" ht="24.95" customHeight="1">
      <c r="B454" s="48">
        <f>Personal_Development!B455</f>
        <v>0</v>
      </c>
      <c r="C454" s="48">
        <f>Personal_Development!C455</f>
        <v>0</v>
      </c>
      <c r="D454" s="14" t="str">
        <f>Personal_Development!D455</f>
        <v>E00032</v>
      </c>
      <c r="E454" s="11" t="str">
        <f>Personal_Development!E455</f>
        <v>MOHD JAMAL MUSA</v>
      </c>
      <c r="F454" s="12" t="str">
        <f>Personal_Development!F455</f>
        <v>PRODUCTION NO.2 DEPARTMENT</v>
      </c>
      <c r="G454" s="12">
        <f>Personal_Development!G455</f>
        <v>0</v>
      </c>
      <c r="H454" s="40" t="str">
        <f>Personal_Development!H455</f>
        <v>MANAGER</v>
      </c>
      <c r="I454" s="41" t="str">
        <f>Personal_Development!I455</f>
        <v>M3</v>
      </c>
      <c r="J454" s="78" t="str">
        <f>Personal_Development!J455</f>
        <v>M3</v>
      </c>
      <c r="K454" s="56" t="s">
        <v>1192</v>
      </c>
      <c r="L454" s="57" t="str">
        <f t="shared" si="64"/>
        <v>A</v>
      </c>
      <c r="M454" s="53">
        <v>43020</v>
      </c>
      <c r="N454" s="56" t="s">
        <v>1192</v>
      </c>
      <c r="O454" s="57" t="str">
        <f t="shared" si="65"/>
        <v>A</v>
      </c>
      <c r="P454" s="102">
        <v>43061</v>
      </c>
      <c r="Q454" s="56"/>
      <c r="R454" s="57" t="str">
        <f t="shared" si="66"/>
        <v>-</v>
      </c>
      <c r="S454" s="102"/>
      <c r="T454" s="56" t="s">
        <v>1192</v>
      </c>
      <c r="U454" s="57" t="str">
        <f t="shared" si="63"/>
        <v>A</v>
      </c>
      <c r="V454" s="102">
        <v>43061</v>
      </c>
      <c r="W454" s="48">
        <f t="shared" si="67"/>
        <v>3</v>
      </c>
      <c r="X454" s="48">
        <f t="shared" si="68"/>
        <v>3</v>
      </c>
      <c r="Y454" s="5">
        <f t="shared" si="69"/>
        <v>100</v>
      </c>
      <c r="Z454" s="60">
        <f t="shared" si="70"/>
        <v>5</v>
      </c>
      <c r="AB454" s="2"/>
    </row>
    <row r="455" spans="2:28" ht="24.95" customHeight="1">
      <c r="B455" s="48">
        <f>Personal_Development!B456</f>
        <v>0</v>
      </c>
      <c r="C455" s="48">
        <f>Personal_Development!C456</f>
        <v>0</v>
      </c>
      <c r="D455" s="14" t="str">
        <f>Personal_Development!D456</f>
        <v>E00034</v>
      </c>
      <c r="E455" s="11" t="str">
        <f>Personal_Development!E456</f>
        <v>SHIEKH MAT RAHIM BIN SHIEKH SALEH</v>
      </c>
      <c r="F455" s="12" t="str">
        <f>Personal_Development!F456</f>
        <v>QUALITY ASSURANCE DEPARTMENT</v>
      </c>
      <c r="G455" s="12" t="str">
        <f>Personal_Development!G456</f>
        <v>QUALITY ASSURANCE SECTION (QAS)</v>
      </c>
      <c r="H455" s="40" t="str">
        <f>Personal_Development!H456</f>
        <v>MANAGER</v>
      </c>
      <c r="I455" s="41" t="str">
        <f>Personal_Development!I456</f>
        <v>M3</v>
      </c>
      <c r="J455" s="78" t="str">
        <f>Personal_Development!J456</f>
        <v>M3</v>
      </c>
      <c r="K455" s="56" t="s">
        <v>1192</v>
      </c>
      <c r="L455" s="57" t="str">
        <f t="shared" si="64"/>
        <v>A</v>
      </c>
      <c r="M455" s="137" t="s">
        <v>1604</v>
      </c>
      <c r="N455" s="56" t="s">
        <v>1192</v>
      </c>
      <c r="O455" s="57" t="str">
        <f t="shared" si="65"/>
        <v>A</v>
      </c>
      <c r="P455" s="142" t="s">
        <v>1708</v>
      </c>
      <c r="Q455" s="56"/>
      <c r="R455" s="57" t="str">
        <f t="shared" si="66"/>
        <v>-</v>
      </c>
      <c r="S455" s="102"/>
      <c r="T455" s="56" t="s">
        <v>1192</v>
      </c>
      <c r="U455" s="57" t="str">
        <f t="shared" si="63"/>
        <v>A</v>
      </c>
      <c r="V455" s="142" t="s">
        <v>1708</v>
      </c>
      <c r="W455" s="48">
        <f t="shared" si="67"/>
        <v>3</v>
      </c>
      <c r="X455" s="48">
        <f t="shared" si="68"/>
        <v>3</v>
      </c>
      <c r="Y455" s="5">
        <f t="shared" si="69"/>
        <v>100</v>
      </c>
      <c r="Z455" s="60">
        <f t="shared" si="70"/>
        <v>5</v>
      </c>
      <c r="AB455" s="2"/>
    </row>
    <row r="456" spans="2:28" ht="24.95" customHeight="1">
      <c r="B456" s="48">
        <f>Personal_Development!B457</f>
        <v>0</v>
      </c>
      <c r="C456" s="48">
        <f>Personal_Development!C457</f>
        <v>0</v>
      </c>
      <c r="D456" s="14" t="str">
        <f>Personal_Development!D457</f>
        <v>E00035</v>
      </c>
      <c r="E456" s="11" t="str">
        <f>Personal_Development!E457</f>
        <v>NOR AZITA BT ABDUL RAHMAN</v>
      </c>
      <c r="F456" s="12" t="str">
        <f>Personal_Development!F457</f>
        <v>FACTORY OPERATIONS DEPARTMENT</v>
      </c>
      <c r="G456" s="12" t="str">
        <f>Personal_Development!G457</f>
        <v>INVENTORY &amp; SYSYTEM CONTROL SECTION (IVS)</v>
      </c>
      <c r="H456" s="40" t="str">
        <f>Personal_Development!H457</f>
        <v>SENIOR OFFICER</v>
      </c>
      <c r="I456" s="41" t="str">
        <f>Personal_Development!I457</f>
        <v>M5</v>
      </c>
      <c r="J456" s="78" t="str">
        <f>Personal_Development!J457</f>
        <v>M5</v>
      </c>
      <c r="K456" s="56" t="s">
        <v>1192</v>
      </c>
      <c r="L456" s="57" t="str">
        <f t="shared" si="64"/>
        <v>A</v>
      </c>
      <c r="M456" s="53">
        <v>43020</v>
      </c>
      <c r="N456" s="56" t="s">
        <v>1192</v>
      </c>
      <c r="O456" s="57" t="str">
        <f t="shared" si="65"/>
        <v>A</v>
      </c>
      <c r="P456" s="145">
        <v>42886</v>
      </c>
      <c r="Q456" s="56"/>
      <c r="R456" s="57" t="str">
        <f t="shared" si="66"/>
        <v>-</v>
      </c>
      <c r="S456" s="102"/>
      <c r="T456" s="56" t="s">
        <v>1192</v>
      </c>
      <c r="U456" s="57" t="str">
        <f t="shared" si="63"/>
        <v>A</v>
      </c>
      <c r="V456" s="145">
        <v>42886</v>
      </c>
      <c r="W456" s="48">
        <f t="shared" si="67"/>
        <v>3</v>
      </c>
      <c r="X456" s="48">
        <f t="shared" si="68"/>
        <v>3</v>
      </c>
      <c r="Y456" s="5">
        <f t="shared" si="69"/>
        <v>100</v>
      </c>
      <c r="Z456" s="60">
        <f t="shared" si="70"/>
        <v>5</v>
      </c>
      <c r="AB456" s="2"/>
    </row>
    <row r="457" spans="2:28" ht="24.95" customHeight="1">
      <c r="B457" s="48">
        <f>Personal_Development!B458</f>
        <v>0</v>
      </c>
      <c r="C457" s="48">
        <f>Personal_Development!C458</f>
        <v>0</v>
      </c>
      <c r="D457" s="14" t="str">
        <f>Personal_Development!D458</f>
        <v>E00036</v>
      </c>
      <c r="E457" s="11" t="str">
        <f>Personal_Development!E458</f>
        <v>VIJAYAKUMARI A/P S POOPALARAJAH</v>
      </c>
      <c r="F457" s="12" t="str">
        <f>Personal_Development!F458</f>
        <v>GENERAL AFFAIRS DEPARTMENT</v>
      </c>
      <c r="G457" s="12" t="str">
        <f>Personal_Development!G458</f>
        <v>GENERAL AFFAIRS SECTION (GAS)</v>
      </c>
      <c r="H457" s="40" t="str">
        <f>Personal_Development!H458</f>
        <v>ASST. OFFICER</v>
      </c>
      <c r="I457" s="41" t="str">
        <f>Personal_Development!I458</f>
        <v>M7</v>
      </c>
      <c r="J457" s="78" t="str">
        <f>Personal_Development!J458</f>
        <v>M7</v>
      </c>
      <c r="K457" s="56" t="s">
        <v>1192</v>
      </c>
      <c r="L457" s="57" t="str">
        <f t="shared" si="64"/>
        <v>A</v>
      </c>
      <c r="M457" s="145">
        <v>42928</v>
      </c>
      <c r="N457" s="56" t="s">
        <v>1192</v>
      </c>
      <c r="O457" s="57" t="str">
        <f t="shared" si="65"/>
        <v>A</v>
      </c>
      <c r="P457" s="137" t="s">
        <v>1607</v>
      </c>
      <c r="Q457" s="56"/>
      <c r="R457" s="57" t="str">
        <f t="shared" si="66"/>
        <v>-</v>
      </c>
      <c r="S457" s="102"/>
      <c r="T457" s="56" t="s">
        <v>1192</v>
      </c>
      <c r="U457" s="57" t="str">
        <f t="shared" si="63"/>
        <v>A</v>
      </c>
      <c r="V457" s="137" t="s">
        <v>1607</v>
      </c>
      <c r="W457" s="48">
        <f t="shared" si="67"/>
        <v>3</v>
      </c>
      <c r="X457" s="48">
        <f t="shared" si="68"/>
        <v>3</v>
      </c>
      <c r="Y457" s="5">
        <f t="shared" si="69"/>
        <v>100</v>
      </c>
      <c r="Z457" s="60">
        <f t="shared" si="70"/>
        <v>5</v>
      </c>
      <c r="AB457" s="2"/>
    </row>
    <row r="458" spans="2:28" ht="24.95" customHeight="1">
      <c r="B458" s="48">
        <f>Personal_Development!B459</f>
        <v>0</v>
      </c>
      <c r="C458" s="48">
        <f>Personal_Development!C459</f>
        <v>0</v>
      </c>
      <c r="D458" s="14" t="str">
        <f>Personal_Development!D459</f>
        <v>E00038</v>
      </c>
      <c r="E458" s="11" t="str">
        <f>Personal_Development!E459</f>
        <v>ABD HADI B MOHD YUNUS</v>
      </c>
      <c r="F458" s="12" t="str">
        <f>Personal_Development!F459</f>
        <v>GENERAL AFFAIRS DEPARTMENT</v>
      </c>
      <c r="G458" s="12" t="str">
        <f>Personal_Development!G459</f>
        <v>GENERAL AFFAIRS SECTION (GAS)</v>
      </c>
      <c r="H458" s="40" t="str">
        <f>Personal_Development!H459</f>
        <v>SENIOR OFFICER</v>
      </c>
      <c r="I458" s="41" t="str">
        <f>Personal_Development!I459</f>
        <v>M5</v>
      </c>
      <c r="J458" s="78" t="str">
        <f>Personal_Development!J459</f>
        <v>M5</v>
      </c>
      <c r="K458" s="56" t="s">
        <v>1192</v>
      </c>
      <c r="L458" s="57" t="str">
        <f t="shared" si="64"/>
        <v>A</v>
      </c>
      <c r="M458" s="53">
        <v>42990</v>
      </c>
      <c r="N458" s="56" t="s">
        <v>1192</v>
      </c>
      <c r="O458" s="57" t="str">
        <f t="shared" si="65"/>
        <v>A</v>
      </c>
      <c r="P458" s="102">
        <v>42823</v>
      </c>
      <c r="Q458" s="56"/>
      <c r="R458" s="57" t="str">
        <f t="shared" si="66"/>
        <v>-</v>
      </c>
      <c r="S458" s="102"/>
      <c r="T458" s="56" t="s">
        <v>1192</v>
      </c>
      <c r="U458" s="57" t="str">
        <f t="shared" si="63"/>
        <v>A</v>
      </c>
      <c r="V458" s="142" t="s">
        <v>1655</v>
      </c>
      <c r="W458" s="48">
        <f t="shared" si="67"/>
        <v>3</v>
      </c>
      <c r="X458" s="48">
        <f t="shared" si="68"/>
        <v>3</v>
      </c>
      <c r="Y458" s="5">
        <f t="shared" si="69"/>
        <v>100</v>
      </c>
      <c r="Z458" s="60">
        <f t="shared" si="70"/>
        <v>5</v>
      </c>
      <c r="AB458" s="2"/>
    </row>
    <row r="459" spans="2:28" ht="24.95" customHeight="1">
      <c r="B459" s="48">
        <f>Personal_Development!B460</f>
        <v>0</v>
      </c>
      <c r="C459" s="48">
        <f>Personal_Development!C460</f>
        <v>0</v>
      </c>
      <c r="D459" s="14" t="str">
        <f>Personal_Development!D460</f>
        <v>E00041</v>
      </c>
      <c r="E459" s="11" t="str">
        <f>Personal_Development!E460</f>
        <v>NAZLI BIN PARKAN</v>
      </c>
      <c r="F459" s="12" t="str">
        <f>Personal_Development!F460</f>
        <v>PRODUCTION NO.1 DEPARTMENT</v>
      </c>
      <c r="G459" s="12" t="str">
        <f>Personal_Development!G460</f>
        <v>ASSEMBLY PRODUCTION SECTION (APS)</v>
      </c>
      <c r="H459" s="40" t="str">
        <f>Personal_Development!H460</f>
        <v>ASST. MANAGER</v>
      </c>
      <c r="I459" s="41" t="str">
        <f>Personal_Development!I460</f>
        <v>M4</v>
      </c>
      <c r="J459" s="78" t="str">
        <f>Personal_Development!J460</f>
        <v>M4</v>
      </c>
      <c r="K459" s="56" t="s">
        <v>1192</v>
      </c>
      <c r="L459" s="57" t="str">
        <f t="shared" si="64"/>
        <v>A</v>
      </c>
      <c r="M459" s="145">
        <v>42969</v>
      </c>
      <c r="N459" s="56" t="s">
        <v>1192</v>
      </c>
      <c r="O459" s="57" t="str">
        <f t="shared" si="65"/>
        <v>A</v>
      </c>
      <c r="P459" s="145">
        <v>42935</v>
      </c>
      <c r="Q459" s="56"/>
      <c r="R459" s="57" t="str">
        <f t="shared" si="66"/>
        <v>-</v>
      </c>
      <c r="S459" s="102"/>
      <c r="T459" s="56" t="s">
        <v>1192</v>
      </c>
      <c r="U459" s="57" t="str">
        <f t="shared" si="63"/>
        <v>A</v>
      </c>
      <c r="V459" s="145">
        <v>42935</v>
      </c>
      <c r="W459" s="48">
        <f t="shared" si="67"/>
        <v>3</v>
      </c>
      <c r="X459" s="48">
        <f t="shared" si="68"/>
        <v>3</v>
      </c>
      <c r="Y459" s="5">
        <f t="shared" si="69"/>
        <v>100</v>
      </c>
      <c r="Z459" s="60">
        <f t="shared" si="70"/>
        <v>5</v>
      </c>
      <c r="AB459" s="2"/>
    </row>
    <row r="460" spans="2:28" ht="24.95" customHeight="1">
      <c r="B460" s="48">
        <f>Personal_Development!B461</f>
        <v>0</v>
      </c>
      <c r="C460" s="48">
        <f>Personal_Development!C461</f>
        <v>0</v>
      </c>
      <c r="D460" s="14" t="str">
        <f>Personal_Development!D461</f>
        <v>E00042</v>
      </c>
      <c r="E460" s="11" t="str">
        <f>Personal_Development!E461</f>
        <v>MOHAMMAD FAREQ BIN ABDUL GHANI</v>
      </c>
      <c r="F460" s="12" t="str">
        <f>Personal_Development!F461</f>
        <v>PRESIDENTIAL MANAGEMENT DEPARTMENT</v>
      </c>
      <c r="G460" s="12" t="str">
        <f>Personal_Development!G461</f>
        <v>HUMAN RESOURCE PLANNING SECTION (HPS)</v>
      </c>
      <c r="H460" s="40" t="str">
        <f>Personal_Development!H461</f>
        <v>MANAGER</v>
      </c>
      <c r="I460" s="41" t="str">
        <f>Personal_Development!I461</f>
        <v>M3</v>
      </c>
      <c r="J460" s="78" t="str">
        <f>Personal_Development!J461</f>
        <v>M3</v>
      </c>
      <c r="K460" s="56" t="s">
        <v>1192</v>
      </c>
      <c r="L460" s="57" t="str">
        <f t="shared" si="64"/>
        <v>A</v>
      </c>
      <c r="M460" s="145">
        <v>42921</v>
      </c>
      <c r="N460" s="56" t="s">
        <v>1192</v>
      </c>
      <c r="O460" s="57" t="str">
        <f t="shared" si="65"/>
        <v>A</v>
      </c>
      <c r="P460" s="145">
        <v>42935</v>
      </c>
      <c r="Q460" s="56"/>
      <c r="R460" s="57" t="str">
        <f t="shared" si="66"/>
        <v>-</v>
      </c>
      <c r="S460" s="102"/>
      <c r="T460" s="56" t="s">
        <v>1192</v>
      </c>
      <c r="U460" s="57" t="str">
        <f t="shared" si="63"/>
        <v>A</v>
      </c>
      <c r="V460" s="145">
        <v>42935</v>
      </c>
      <c r="W460" s="48">
        <f t="shared" si="67"/>
        <v>3</v>
      </c>
      <c r="X460" s="48">
        <f t="shared" si="68"/>
        <v>3</v>
      </c>
      <c r="Y460" s="5">
        <f t="shared" si="69"/>
        <v>100</v>
      </c>
      <c r="Z460" s="60">
        <f t="shared" si="70"/>
        <v>5</v>
      </c>
      <c r="AB460" s="2"/>
    </row>
    <row r="461" spans="2:28" ht="24.95" customHeight="1">
      <c r="B461" s="48">
        <f>Personal_Development!B462</f>
        <v>0</v>
      </c>
      <c r="C461" s="48">
        <f>Personal_Development!C462</f>
        <v>0</v>
      </c>
      <c r="D461" s="14" t="str">
        <f>Personal_Development!D462</f>
        <v>E00043</v>
      </c>
      <c r="E461" s="11" t="str">
        <f>Personal_Development!E462</f>
        <v>ROSSILA BINTI MANSUR</v>
      </c>
      <c r="F461" s="12" t="str">
        <f>Personal_Development!F462</f>
        <v>MD OFFICE</v>
      </c>
      <c r="G461" s="12" t="str">
        <f>Personal_Development!G462</f>
        <v>MD OFFICE</v>
      </c>
      <c r="H461" s="40" t="str">
        <f>Personal_Development!H462</f>
        <v>SECRETARY_M5</v>
      </c>
      <c r="I461" s="41" t="str">
        <f>Personal_Development!I462</f>
        <v>M5</v>
      </c>
      <c r="J461" s="78" t="str">
        <f>Personal_Development!J462</f>
        <v>M5</v>
      </c>
      <c r="K461" s="56" t="s">
        <v>1192</v>
      </c>
      <c r="L461" s="57" t="str">
        <f t="shared" si="64"/>
        <v>A</v>
      </c>
      <c r="M461" s="142" t="s">
        <v>1658</v>
      </c>
      <c r="N461" s="56" t="s">
        <v>1192</v>
      </c>
      <c r="O461" s="57" t="str">
        <f t="shared" si="65"/>
        <v>A</v>
      </c>
      <c r="P461" s="137" t="s">
        <v>1608</v>
      </c>
      <c r="Q461" s="56"/>
      <c r="R461" s="57" t="str">
        <f t="shared" si="66"/>
        <v>-</v>
      </c>
      <c r="S461" s="102"/>
      <c r="T461" s="56" t="s">
        <v>1192</v>
      </c>
      <c r="U461" s="57" t="str">
        <f t="shared" si="63"/>
        <v>A</v>
      </c>
      <c r="V461" s="137" t="s">
        <v>1608</v>
      </c>
      <c r="W461" s="48">
        <f t="shared" si="67"/>
        <v>3</v>
      </c>
      <c r="X461" s="48">
        <f t="shared" si="68"/>
        <v>3</v>
      </c>
      <c r="Y461" s="5">
        <f t="shared" si="69"/>
        <v>100</v>
      </c>
      <c r="Z461" s="60">
        <f t="shared" si="70"/>
        <v>5</v>
      </c>
      <c r="AB461" s="2"/>
    </row>
    <row r="462" spans="2:28" ht="24.95" customHeight="1">
      <c r="B462" s="48">
        <f>Personal_Development!B463</f>
        <v>0</v>
      </c>
      <c r="C462" s="48">
        <f>Personal_Development!C463</f>
        <v>0</v>
      </c>
      <c r="D462" s="14" t="str">
        <f>Personal_Development!D463</f>
        <v>E00044</v>
      </c>
      <c r="E462" s="11" t="str">
        <f>Personal_Development!E463</f>
        <v>NORAZMAN BIN DOLAH</v>
      </c>
      <c r="F462" s="12" t="str">
        <f>Personal_Development!F463</f>
        <v>GENERAL AFFAIRS DEPARTMENT</v>
      </c>
      <c r="G462" s="12" t="str">
        <f>Personal_Development!G463</f>
        <v>SAFETY &amp; ENVIRONMENT SECTION (SES)</v>
      </c>
      <c r="H462" s="40" t="str">
        <f>Personal_Development!H463</f>
        <v>ASST. MANAGER</v>
      </c>
      <c r="I462" s="41" t="str">
        <f>Personal_Development!I463</f>
        <v>M4</v>
      </c>
      <c r="J462" s="78" t="str">
        <f>Personal_Development!J463</f>
        <v>M4</v>
      </c>
      <c r="K462" s="56" t="s">
        <v>1192</v>
      </c>
      <c r="L462" s="57" t="str">
        <f t="shared" si="64"/>
        <v>A</v>
      </c>
      <c r="M462" s="53">
        <v>42746</v>
      </c>
      <c r="N462" s="56" t="s">
        <v>1192</v>
      </c>
      <c r="O462" s="57" t="str">
        <f t="shared" si="65"/>
        <v>A</v>
      </c>
      <c r="P462" s="137" t="s">
        <v>1607</v>
      </c>
      <c r="Q462" s="56"/>
      <c r="R462" s="57" t="str">
        <f t="shared" si="66"/>
        <v>-</v>
      </c>
      <c r="S462" s="102"/>
      <c r="T462" s="56" t="s">
        <v>1192</v>
      </c>
      <c r="U462" s="57" t="str">
        <f t="shared" si="63"/>
        <v>A</v>
      </c>
      <c r="V462" s="137" t="s">
        <v>1607</v>
      </c>
      <c r="W462" s="48">
        <f t="shared" si="67"/>
        <v>3</v>
      </c>
      <c r="X462" s="48">
        <f t="shared" si="68"/>
        <v>3</v>
      </c>
      <c r="Y462" s="5">
        <f t="shared" si="69"/>
        <v>100</v>
      </c>
      <c r="Z462" s="60">
        <f t="shared" si="70"/>
        <v>5</v>
      </c>
      <c r="AB462" s="2"/>
    </row>
    <row r="463" spans="2:28" ht="24.95" customHeight="1">
      <c r="B463" s="48">
        <f>Personal_Development!B464</f>
        <v>0</v>
      </c>
      <c r="C463" s="48">
        <f>Personal_Development!C464</f>
        <v>0</v>
      </c>
      <c r="D463" s="14" t="str">
        <f>Personal_Development!D464</f>
        <v>E00052</v>
      </c>
      <c r="E463" s="11" t="str">
        <f>Personal_Development!E464</f>
        <v>NORHAYATI BINTI AB HAMID</v>
      </c>
      <c r="F463" s="12" t="str">
        <f>Personal_Development!F464</f>
        <v>GENERAL AFFAIRS DEPARTMENT</v>
      </c>
      <c r="G463" s="12" t="str">
        <f>Personal_Development!G464</f>
        <v>GENERAL AFFAIRS SECTION (GAS)</v>
      </c>
      <c r="H463" s="40" t="str">
        <f>Personal_Development!H464</f>
        <v>SENIOR OFFICER</v>
      </c>
      <c r="I463" s="41" t="str">
        <f>Personal_Development!I464</f>
        <v>M5</v>
      </c>
      <c r="J463" s="78" t="str">
        <f>Personal_Development!J464</f>
        <v>M5</v>
      </c>
      <c r="K463" s="56" t="s">
        <v>1192</v>
      </c>
      <c r="L463" s="57" t="str">
        <f t="shared" si="64"/>
        <v>A</v>
      </c>
      <c r="M463" s="53">
        <v>42990</v>
      </c>
      <c r="N463" s="56" t="s">
        <v>1192</v>
      </c>
      <c r="O463" s="57" t="str">
        <f t="shared" si="65"/>
        <v>A</v>
      </c>
      <c r="P463" s="142" t="s">
        <v>1653</v>
      </c>
      <c r="Q463" s="56"/>
      <c r="R463" s="57" t="str">
        <f t="shared" si="66"/>
        <v>-</v>
      </c>
      <c r="S463" s="102"/>
      <c r="T463" s="56" t="s">
        <v>1192</v>
      </c>
      <c r="U463" s="57" t="str">
        <f t="shared" si="63"/>
        <v>A</v>
      </c>
      <c r="V463" s="142" t="s">
        <v>1653</v>
      </c>
      <c r="W463" s="48">
        <f t="shared" si="67"/>
        <v>3</v>
      </c>
      <c r="X463" s="48">
        <f t="shared" si="68"/>
        <v>3</v>
      </c>
      <c r="Y463" s="5">
        <f t="shared" si="69"/>
        <v>100</v>
      </c>
      <c r="Z463" s="60">
        <f t="shared" si="70"/>
        <v>5</v>
      </c>
      <c r="AB463" s="2"/>
    </row>
    <row r="464" spans="2:28" ht="24.95" customHeight="1">
      <c r="B464" s="48">
        <f>Personal_Development!B465</f>
        <v>0</v>
      </c>
      <c r="C464" s="48">
        <f>Personal_Development!C465</f>
        <v>0</v>
      </c>
      <c r="D464" s="14" t="str">
        <f>Personal_Development!D465</f>
        <v>E00055</v>
      </c>
      <c r="E464" s="11" t="str">
        <f>Personal_Development!E465</f>
        <v>MOHD NIZAM BIN HASAN</v>
      </c>
      <c r="F464" s="12" t="str">
        <f>Personal_Development!F465</f>
        <v>QUALITY ASSURANCE DEPARTMENT</v>
      </c>
      <c r="G464" s="12" t="str">
        <f>Personal_Development!G465</f>
        <v>QUALITY PLANNING SECTION (QPS)</v>
      </c>
      <c r="H464" s="40" t="str">
        <f>Personal_Development!H465</f>
        <v>ASST. MANAGER</v>
      </c>
      <c r="I464" s="41" t="str">
        <f>Personal_Development!I465</f>
        <v>M4</v>
      </c>
      <c r="J464" s="78" t="str">
        <f>Personal_Development!J465</f>
        <v>M4</v>
      </c>
      <c r="K464" s="56" t="s">
        <v>1192</v>
      </c>
      <c r="L464" s="57" t="str">
        <f t="shared" si="64"/>
        <v>A</v>
      </c>
      <c r="M464" s="137" t="s">
        <v>1600</v>
      </c>
      <c r="N464" s="56" t="s">
        <v>1192</v>
      </c>
      <c r="O464" s="57" t="str">
        <f t="shared" si="65"/>
        <v>A</v>
      </c>
      <c r="P464" s="142" t="s">
        <v>1653</v>
      </c>
      <c r="Q464" s="56"/>
      <c r="R464" s="57" t="str">
        <f t="shared" si="66"/>
        <v>-</v>
      </c>
      <c r="S464" s="102"/>
      <c r="T464" s="56" t="s">
        <v>1192</v>
      </c>
      <c r="U464" s="57" t="str">
        <f t="shared" si="63"/>
        <v>A</v>
      </c>
      <c r="V464" s="142" t="s">
        <v>1653</v>
      </c>
      <c r="W464" s="48">
        <f t="shared" si="67"/>
        <v>3</v>
      </c>
      <c r="X464" s="48">
        <f t="shared" si="68"/>
        <v>3</v>
      </c>
      <c r="Y464" s="5">
        <f t="shared" si="69"/>
        <v>100</v>
      </c>
      <c r="Z464" s="60">
        <f t="shared" si="70"/>
        <v>5</v>
      </c>
      <c r="AB464" s="2"/>
    </row>
    <row r="465" spans="2:28" ht="24.95" customHeight="1">
      <c r="B465" s="48">
        <f>Personal_Development!B466</f>
        <v>0</v>
      </c>
      <c r="C465" s="48">
        <f>Personal_Development!C466</f>
        <v>0</v>
      </c>
      <c r="D465" s="14" t="str">
        <f>Personal_Development!D466</f>
        <v>E00058</v>
      </c>
      <c r="E465" s="11" t="str">
        <f>Personal_Development!E466</f>
        <v>ZAINAL BIN RAHMAT</v>
      </c>
      <c r="F465" s="12" t="str">
        <f>Personal_Development!F466</f>
        <v>ENGINEERING AND R&amp;D DEPARTMENT</v>
      </c>
      <c r="G465" s="12" t="str">
        <f>Personal_Development!G466</f>
        <v>PURCHASING DEVELOPMENT (PDS)</v>
      </c>
      <c r="H465" s="40" t="str">
        <f>Personal_Development!H466</f>
        <v>ASST. MANAGER</v>
      </c>
      <c r="I465" s="41" t="str">
        <f>Personal_Development!I466</f>
        <v>M4</v>
      </c>
      <c r="J465" s="78" t="str">
        <f>Personal_Development!J466</f>
        <v>M4</v>
      </c>
      <c r="K465" s="56" t="s">
        <v>1192</v>
      </c>
      <c r="L465" s="57" t="str">
        <f t="shared" si="64"/>
        <v>A</v>
      </c>
      <c r="M465" s="145">
        <v>42859</v>
      </c>
      <c r="N465" s="56" t="s">
        <v>1192</v>
      </c>
      <c r="O465" s="57" t="str">
        <f t="shared" si="65"/>
        <v>A</v>
      </c>
      <c r="P465" s="137" t="s">
        <v>1608</v>
      </c>
      <c r="Q465" s="56"/>
      <c r="R465" s="57" t="str">
        <f t="shared" si="66"/>
        <v>-</v>
      </c>
      <c r="S465" s="102"/>
      <c r="T465" s="56" t="s">
        <v>1192</v>
      </c>
      <c r="U465" s="57" t="str">
        <f t="shared" si="63"/>
        <v>A</v>
      </c>
      <c r="V465" s="137" t="s">
        <v>1608</v>
      </c>
      <c r="W465" s="48">
        <f t="shared" si="67"/>
        <v>3</v>
      </c>
      <c r="X465" s="48">
        <f t="shared" si="68"/>
        <v>3</v>
      </c>
      <c r="Y465" s="5">
        <f t="shared" si="69"/>
        <v>100</v>
      </c>
      <c r="Z465" s="60">
        <f t="shared" si="70"/>
        <v>5</v>
      </c>
      <c r="AB465" s="2"/>
    </row>
    <row r="466" spans="2:28" ht="24.95" customHeight="1">
      <c r="B466" s="48">
        <f>Personal_Development!B467</f>
        <v>0</v>
      </c>
      <c r="C466" s="48">
        <f>Personal_Development!C467</f>
        <v>0</v>
      </c>
      <c r="D466" s="14" t="str">
        <f>Personal_Development!D467</f>
        <v>E00059</v>
      </c>
      <c r="E466" s="11" t="str">
        <f>Personal_Development!E467</f>
        <v>SHAHARUDIN BIN SHARIF</v>
      </c>
      <c r="F466" s="12" t="str">
        <f>Personal_Development!F467</f>
        <v>FACTORY OPERATIONS DEPARTMENT</v>
      </c>
      <c r="G466" s="12" t="str">
        <f>Personal_Development!G467</f>
        <v>INVENTORY &amp; SYSYTEM CONTROL SECTION (IVS)</v>
      </c>
      <c r="H466" s="40" t="str">
        <f>Personal_Development!H467</f>
        <v>OFFICER</v>
      </c>
      <c r="I466" s="41" t="str">
        <f>Personal_Development!I467</f>
        <v>M6</v>
      </c>
      <c r="J466" s="78" t="str">
        <f>Personal_Development!J467</f>
        <v>M6</v>
      </c>
      <c r="K466" s="56" t="s">
        <v>1192</v>
      </c>
      <c r="L466" s="57" t="str">
        <f t="shared" si="64"/>
        <v>A</v>
      </c>
      <c r="M466" s="53">
        <v>43020</v>
      </c>
      <c r="N466" s="56" t="s">
        <v>1192</v>
      </c>
      <c r="O466" s="57" t="str">
        <f t="shared" si="65"/>
        <v>A</v>
      </c>
      <c r="P466" s="137" t="s">
        <v>1607</v>
      </c>
      <c r="Q466" s="56"/>
      <c r="R466" s="57" t="str">
        <f t="shared" si="66"/>
        <v>-</v>
      </c>
      <c r="S466" s="102"/>
      <c r="T466" s="56" t="s">
        <v>1192</v>
      </c>
      <c r="U466" s="57" t="str">
        <f t="shared" si="63"/>
        <v>A</v>
      </c>
      <c r="V466" s="137" t="s">
        <v>1607</v>
      </c>
      <c r="W466" s="48">
        <f t="shared" si="67"/>
        <v>3</v>
      </c>
      <c r="X466" s="48">
        <f t="shared" si="68"/>
        <v>3</v>
      </c>
      <c r="Y466" s="5">
        <f t="shared" si="69"/>
        <v>100</v>
      </c>
      <c r="Z466" s="60">
        <f t="shared" si="70"/>
        <v>5</v>
      </c>
      <c r="AB466" s="2"/>
    </row>
    <row r="467" spans="2:28" ht="24.95" customHeight="1">
      <c r="B467" s="48">
        <f>Personal_Development!B468</f>
        <v>0</v>
      </c>
      <c r="C467" s="48">
        <f>Personal_Development!C468</f>
        <v>0</v>
      </c>
      <c r="D467" s="14" t="str">
        <f>Personal_Development!D468</f>
        <v>E00060</v>
      </c>
      <c r="E467" s="11" t="str">
        <f>Personal_Development!E468</f>
        <v>AHMAD ZAMRI BIN JUSOH</v>
      </c>
      <c r="F467" s="12" t="str">
        <f>Personal_Development!F468</f>
        <v>PRODUCTION NO.1 DEPARTMENT</v>
      </c>
      <c r="G467" s="12" t="str">
        <f>Personal_Development!G468</f>
        <v>ASSEMBLY PRODUCTION SECTION (APS)</v>
      </c>
      <c r="H467" s="40" t="str">
        <f>Personal_Development!H468</f>
        <v>OFFICER</v>
      </c>
      <c r="I467" s="41" t="str">
        <f>Personal_Development!I468</f>
        <v>M6</v>
      </c>
      <c r="J467" s="78" t="str">
        <f>Personal_Development!J468</f>
        <v>M6</v>
      </c>
      <c r="K467" s="56" t="s">
        <v>1192</v>
      </c>
      <c r="L467" s="57" t="str">
        <f t="shared" si="64"/>
        <v>A</v>
      </c>
      <c r="M467" s="142" t="s">
        <v>1756</v>
      </c>
      <c r="N467" s="56" t="s">
        <v>1192</v>
      </c>
      <c r="O467" s="57" t="str">
        <f t="shared" si="65"/>
        <v>A</v>
      </c>
      <c r="P467" s="142" t="s">
        <v>1653</v>
      </c>
      <c r="Q467" s="56"/>
      <c r="R467" s="57" t="str">
        <f t="shared" si="66"/>
        <v>-</v>
      </c>
      <c r="S467" s="102"/>
      <c r="T467" s="56" t="s">
        <v>1192</v>
      </c>
      <c r="U467" s="57" t="str">
        <f t="shared" si="63"/>
        <v>A</v>
      </c>
      <c r="V467" s="142" t="s">
        <v>1653</v>
      </c>
      <c r="W467" s="48">
        <f t="shared" si="67"/>
        <v>3</v>
      </c>
      <c r="X467" s="48">
        <f t="shared" si="68"/>
        <v>3</v>
      </c>
      <c r="Y467" s="5">
        <f t="shared" si="69"/>
        <v>100</v>
      </c>
      <c r="Z467" s="60">
        <f t="shared" si="70"/>
        <v>5</v>
      </c>
      <c r="AB467" s="2"/>
    </row>
    <row r="468" spans="2:28" ht="24.95" customHeight="1">
      <c r="B468" s="48">
        <f>Personal_Development!B469</f>
        <v>0</v>
      </c>
      <c r="C468" s="48">
        <f>Personal_Development!C469</f>
        <v>0</v>
      </c>
      <c r="D468" s="14" t="str">
        <f>Personal_Development!D469</f>
        <v>E00061</v>
      </c>
      <c r="E468" s="11" t="str">
        <f>Personal_Development!E469</f>
        <v>MOHD SHAHRIL BIN MOHD MOKHTAR</v>
      </c>
      <c r="F468" s="12" t="str">
        <f>Personal_Development!F469</f>
        <v>GENERAL AFFAIRS DEPARTMENT</v>
      </c>
      <c r="G468" s="12" t="str">
        <f>Personal_Development!G469</f>
        <v>SAFETY &amp; ENVIRONMENT SECTION (SES)</v>
      </c>
      <c r="H468" s="40" t="str">
        <f>Personal_Development!H469</f>
        <v>OFFICER</v>
      </c>
      <c r="I468" s="41" t="str">
        <f>Personal_Development!I469</f>
        <v>M6</v>
      </c>
      <c r="J468" s="78" t="str">
        <f>Personal_Development!J469</f>
        <v>M6</v>
      </c>
      <c r="K468" s="56" t="s">
        <v>1192</v>
      </c>
      <c r="L468" s="57" t="str">
        <f t="shared" si="64"/>
        <v>A</v>
      </c>
      <c r="M468" s="142" t="s">
        <v>1658</v>
      </c>
      <c r="N468" s="56" t="s">
        <v>1192</v>
      </c>
      <c r="O468" s="57" t="str">
        <f t="shared" si="65"/>
        <v>A</v>
      </c>
      <c r="P468" s="137" t="s">
        <v>1607</v>
      </c>
      <c r="Q468" s="56"/>
      <c r="R468" s="57" t="str">
        <f t="shared" si="66"/>
        <v>-</v>
      </c>
      <c r="S468" s="102"/>
      <c r="T468" s="56" t="s">
        <v>1192</v>
      </c>
      <c r="U468" s="57" t="str">
        <f t="shared" si="63"/>
        <v>A</v>
      </c>
      <c r="V468" s="137" t="s">
        <v>1607</v>
      </c>
      <c r="W468" s="48">
        <f t="shared" si="67"/>
        <v>3</v>
      </c>
      <c r="X468" s="48">
        <f t="shared" si="68"/>
        <v>3</v>
      </c>
      <c r="Y468" s="5">
        <f t="shared" si="69"/>
        <v>100</v>
      </c>
      <c r="Z468" s="60">
        <f t="shared" si="70"/>
        <v>5</v>
      </c>
      <c r="AB468" s="2"/>
    </row>
    <row r="469" spans="2:28" ht="24.95" customHeight="1">
      <c r="B469" s="48">
        <f>Personal_Development!B470</f>
        <v>0</v>
      </c>
      <c r="C469" s="48">
        <f>Personal_Development!C470</f>
        <v>0</v>
      </c>
      <c r="D469" s="14" t="str">
        <f>Personal_Development!D470</f>
        <v>E00063</v>
      </c>
      <c r="E469" s="11" t="str">
        <f>Personal_Development!E470</f>
        <v>NOR EFENDY BIN HARUN</v>
      </c>
      <c r="F469" s="12" t="str">
        <f>Personal_Development!F470</f>
        <v>ENGINEERING AND R&amp;D DEPARTMENT</v>
      </c>
      <c r="G469" s="12">
        <f>Personal_Development!G470</f>
        <v>0</v>
      </c>
      <c r="H469" s="40" t="str">
        <f>Personal_Development!H470</f>
        <v>ASST. MANAGER</v>
      </c>
      <c r="I469" s="41" t="str">
        <f>Personal_Development!I470</f>
        <v>M4</v>
      </c>
      <c r="J469" s="78" t="str">
        <f>Personal_Development!J470</f>
        <v>M4</v>
      </c>
      <c r="K469" s="56" t="s">
        <v>1192</v>
      </c>
      <c r="L469" s="57" t="str">
        <f t="shared" si="64"/>
        <v>A</v>
      </c>
      <c r="M469" s="53">
        <v>43047</v>
      </c>
      <c r="N469" s="56" t="s">
        <v>1192</v>
      </c>
      <c r="O469" s="57" t="str">
        <f t="shared" si="65"/>
        <v>A</v>
      </c>
      <c r="P469" s="102">
        <v>43061</v>
      </c>
      <c r="Q469" s="56"/>
      <c r="R469" s="57" t="str">
        <f t="shared" si="66"/>
        <v>-</v>
      </c>
      <c r="S469" s="102"/>
      <c r="T469" s="56" t="s">
        <v>1192</v>
      </c>
      <c r="U469" s="57" t="str">
        <f t="shared" si="63"/>
        <v>A</v>
      </c>
      <c r="V469" s="102">
        <v>43061</v>
      </c>
      <c r="W469" s="48">
        <f t="shared" si="67"/>
        <v>3</v>
      </c>
      <c r="X469" s="48">
        <f t="shared" si="68"/>
        <v>3</v>
      </c>
      <c r="Y469" s="5">
        <f t="shared" si="69"/>
        <v>100</v>
      </c>
      <c r="Z469" s="60">
        <f t="shared" si="70"/>
        <v>5</v>
      </c>
      <c r="AB469" s="2"/>
    </row>
    <row r="470" spans="2:28" ht="24.95" customHeight="1">
      <c r="B470" s="48">
        <f>Personal_Development!B471</f>
        <v>0</v>
      </c>
      <c r="C470" s="48">
        <f>Personal_Development!C471</f>
        <v>0</v>
      </c>
      <c r="D470" s="14" t="str">
        <f>Personal_Development!D471</f>
        <v>E00067</v>
      </c>
      <c r="E470" s="11" t="str">
        <f>Personal_Development!E471</f>
        <v>KU SIAU LING</v>
      </c>
      <c r="F470" s="12" t="str">
        <f>Personal_Development!F471</f>
        <v>FACTORY OPERATIONS DEPARTMENT</v>
      </c>
      <c r="G470" s="12" t="str">
        <f>Personal_Development!G471</f>
        <v>FINANCE &amp; ACCOUNTING SECTION (FAS)</v>
      </c>
      <c r="H470" s="40" t="str">
        <f>Personal_Development!H471</f>
        <v>SENIOR OFFICER</v>
      </c>
      <c r="I470" s="41" t="str">
        <f>Personal_Development!I471</f>
        <v>M5</v>
      </c>
      <c r="J470" s="78" t="str">
        <f>Personal_Development!J471</f>
        <v>M5</v>
      </c>
      <c r="K470" s="56" t="s">
        <v>1192</v>
      </c>
      <c r="L470" s="57" t="str">
        <f t="shared" si="64"/>
        <v>A</v>
      </c>
      <c r="M470" s="137" t="s">
        <v>1600</v>
      </c>
      <c r="N470" s="56" t="s">
        <v>1192</v>
      </c>
      <c r="O470" s="57" t="str">
        <f t="shared" si="65"/>
        <v>A</v>
      </c>
      <c r="P470" s="137" t="s">
        <v>1607</v>
      </c>
      <c r="Q470" s="56"/>
      <c r="R470" s="57" t="str">
        <f t="shared" si="66"/>
        <v>-</v>
      </c>
      <c r="S470" s="102"/>
      <c r="T470" s="56" t="s">
        <v>1192</v>
      </c>
      <c r="U470" s="57" t="str">
        <f t="shared" si="63"/>
        <v>A</v>
      </c>
      <c r="V470" s="137" t="s">
        <v>1607</v>
      </c>
      <c r="W470" s="48">
        <f t="shared" si="67"/>
        <v>3</v>
      </c>
      <c r="X470" s="48">
        <f t="shared" si="68"/>
        <v>3</v>
      </c>
      <c r="Y470" s="5">
        <f t="shared" si="69"/>
        <v>100</v>
      </c>
      <c r="Z470" s="60">
        <f t="shared" si="70"/>
        <v>5</v>
      </c>
      <c r="AB470" s="2"/>
    </row>
    <row r="471" spans="2:28" ht="24.95" customHeight="1">
      <c r="B471" s="48">
        <f>Personal_Development!B472</f>
        <v>0</v>
      </c>
      <c r="C471" s="48">
        <f>Personal_Development!C472</f>
        <v>0</v>
      </c>
      <c r="D471" s="14" t="str">
        <f>Personal_Development!D472</f>
        <v>E00069</v>
      </c>
      <c r="E471" s="11" t="str">
        <f>Personal_Development!E472</f>
        <v>KHALID BIN JOHAR</v>
      </c>
      <c r="F471" s="12" t="str">
        <f>Personal_Development!F472</f>
        <v>PRODUCTION NO.1 DEPARTMENT</v>
      </c>
      <c r="G471" s="12" t="str">
        <f>Personal_Development!G472</f>
        <v>ASSEMBLY ENGINEERING SECTION (AES)</v>
      </c>
      <c r="H471" s="40" t="str">
        <f>Personal_Development!H472</f>
        <v>ENGINEER</v>
      </c>
      <c r="I471" s="41" t="str">
        <f>Personal_Development!I472</f>
        <v>M6</v>
      </c>
      <c r="J471" s="78" t="str">
        <f>Personal_Development!J472</f>
        <v>M6</v>
      </c>
      <c r="K471" s="56" t="s">
        <v>1192</v>
      </c>
      <c r="L471" s="57" t="str">
        <f t="shared" si="64"/>
        <v>A</v>
      </c>
      <c r="M471" s="145">
        <v>42859</v>
      </c>
      <c r="N471" s="56" t="s">
        <v>1192</v>
      </c>
      <c r="O471" s="57" t="str">
        <f t="shared" si="65"/>
        <v>A</v>
      </c>
      <c r="P471" s="142" t="s">
        <v>1708</v>
      </c>
      <c r="Q471" s="56"/>
      <c r="R471" s="57" t="str">
        <f t="shared" si="66"/>
        <v>-</v>
      </c>
      <c r="S471" s="102"/>
      <c r="T471" s="56" t="s">
        <v>1192</v>
      </c>
      <c r="U471" s="57" t="str">
        <f t="shared" si="63"/>
        <v>A</v>
      </c>
      <c r="V471" s="142" t="s">
        <v>1708</v>
      </c>
      <c r="W471" s="48">
        <f t="shared" si="67"/>
        <v>3</v>
      </c>
      <c r="X471" s="48">
        <f t="shared" si="68"/>
        <v>3</v>
      </c>
      <c r="Y471" s="5">
        <f t="shared" si="69"/>
        <v>100</v>
      </c>
      <c r="Z471" s="60">
        <f t="shared" si="70"/>
        <v>5</v>
      </c>
      <c r="AB471" s="2"/>
    </row>
    <row r="472" spans="2:28" ht="24.95" customHeight="1">
      <c r="B472" s="48">
        <f>Personal_Development!B473</f>
        <v>0</v>
      </c>
      <c r="C472" s="48">
        <f>Personal_Development!C473</f>
        <v>0</v>
      </c>
      <c r="D472" s="14" t="str">
        <f>Personal_Development!D473</f>
        <v>E00070</v>
      </c>
      <c r="E472" s="11" t="str">
        <f>Personal_Development!E473</f>
        <v>SHARINA BINTI MOHD.ALI</v>
      </c>
      <c r="F472" s="12" t="str">
        <f>Personal_Development!F473</f>
        <v>QUALITY ASSURANCE DEPARTMENT</v>
      </c>
      <c r="G472" s="12" t="str">
        <f>Personal_Development!G473</f>
        <v>QUALITY ASSURANCE SECTION (QAS)</v>
      </c>
      <c r="H472" s="40" t="str">
        <f>Personal_Development!H473</f>
        <v>SENIOR ENGINEER</v>
      </c>
      <c r="I472" s="41" t="str">
        <f>Personal_Development!I473</f>
        <v>M5</v>
      </c>
      <c r="J472" s="78" t="str">
        <f>Personal_Development!J473</f>
        <v>M5</v>
      </c>
      <c r="K472" s="56" t="s">
        <v>1192</v>
      </c>
      <c r="L472" s="57" t="str">
        <f t="shared" si="64"/>
        <v>A</v>
      </c>
      <c r="M472" s="137" t="s">
        <v>1604</v>
      </c>
      <c r="N472" s="56" t="s">
        <v>1192</v>
      </c>
      <c r="O472" s="57" t="str">
        <f t="shared" si="65"/>
        <v>A</v>
      </c>
      <c r="P472" s="145">
        <v>42956</v>
      </c>
      <c r="Q472" s="56"/>
      <c r="R472" s="57" t="str">
        <f t="shared" si="66"/>
        <v>-</v>
      </c>
      <c r="S472" s="102"/>
      <c r="T472" s="56" t="s">
        <v>1192</v>
      </c>
      <c r="U472" s="57" t="str">
        <f t="shared" si="63"/>
        <v>A</v>
      </c>
      <c r="V472" s="145">
        <v>42956</v>
      </c>
      <c r="W472" s="48">
        <f t="shared" si="67"/>
        <v>3</v>
      </c>
      <c r="X472" s="48">
        <f t="shared" si="68"/>
        <v>3</v>
      </c>
      <c r="Y472" s="5">
        <f t="shared" si="69"/>
        <v>100</v>
      </c>
      <c r="Z472" s="60">
        <f t="shared" si="70"/>
        <v>5</v>
      </c>
      <c r="AB472" s="2"/>
    </row>
    <row r="473" spans="2:28" ht="24.95" customHeight="1">
      <c r="B473" s="48">
        <f>Personal_Development!B474</f>
        <v>0</v>
      </c>
      <c r="C473" s="48">
        <f>Personal_Development!C474</f>
        <v>0</v>
      </c>
      <c r="D473" s="14" t="str">
        <f>Personal_Development!D474</f>
        <v>E00073</v>
      </c>
      <c r="E473" s="11" t="str">
        <f>Personal_Development!E474</f>
        <v>NORLAILA BINTI DAUD</v>
      </c>
      <c r="F473" s="12" t="str">
        <f>Personal_Development!F474</f>
        <v>FACTORY OPERATIONS DEPARTMENT</v>
      </c>
      <c r="G473" s="12" t="str">
        <f>Personal_Development!G474</f>
        <v>DIRECT MATERIAL PURCHASING SECTION (DMS)</v>
      </c>
      <c r="H473" s="40" t="str">
        <f>Personal_Development!H474</f>
        <v>ASST. OFFICER</v>
      </c>
      <c r="I473" s="41" t="str">
        <f>Personal_Development!I474</f>
        <v>M7</v>
      </c>
      <c r="J473" s="78" t="str">
        <f>Personal_Development!J474</f>
        <v>M7</v>
      </c>
      <c r="K473" s="56" t="s">
        <v>1192</v>
      </c>
      <c r="L473" s="57" t="str">
        <f t="shared" si="64"/>
        <v>A</v>
      </c>
      <c r="M473" s="145">
        <v>42969</v>
      </c>
      <c r="N473" s="56" t="s">
        <v>1192</v>
      </c>
      <c r="O473" s="57" t="str">
        <f t="shared" si="65"/>
        <v>A</v>
      </c>
      <c r="P473" s="145">
        <v>42935</v>
      </c>
      <c r="Q473" s="56"/>
      <c r="R473" s="57" t="str">
        <f t="shared" si="66"/>
        <v>-</v>
      </c>
      <c r="S473" s="102"/>
      <c r="T473" s="56" t="s">
        <v>1192</v>
      </c>
      <c r="U473" s="57" t="str">
        <f t="shared" si="63"/>
        <v>A</v>
      </c>
      <c r="V473" s="145">
        <v>42935</v>
      </c>
      <c r="W473" s="48">
        <f t="shared" si="67"/>
        <v>3</v>
      </c>
      <c r="X473" s="48">
        <f t="shared" si="68"/>
        <v>3</v>
      </c>
      <c r="Y473" s="5">
        <f t="shared" si="69"/>
        <v>100</v>
      </c>
      <c r="Z473" s="60">
        <f t="shared" si="70"/>
        <v>5</v>
      </c>
      <c r="AB473" s="2"/>
    </row>
    <row r="474" spans="2:28" ht="24.95" customHeight="1">
      <c r="B474" s="48">
        <f>Personal_Development!B475</f>
        <v>0</v>
      </c>
      <c r="C474" s="48">
        <f>Personal_Development!C475</f>
        <v>0</v>
      </c>
      <c r="D474" s="14" t="str">
        <f>Personal_Development!D475</f>
        <v>E00074</v>
      </c>
      <c r="E474" s="11" t="str">
        <f>Personal_Development!E475</f>
        <v>WONG YEN TIN</v>
      </c>
      <c r="F474" s="12" t="str">
        <f>Personal_Development!F475</f>
        <v>FACTORY OPERATIONS DEPARTMENT</v>
      </c>
      <c r="G474" s="12" t="str">
        <f>Personal_Development!G475</f>
        <v>PRODUCTION PLANNING SECTION (PPS)</v>
      </c>
      <c r="H474" s="40" t="str">
        <f>Personal_Development!H475</f>
        <v>SENIOR OFFICER</v>
      </c>
      <c r="I474" s="41" t="str">
        <f>Personal_Development!I475</f>
        <v>M5</v>
      </c>
      <c r="J474" s="78" t="str">
        <f>Personal_Development!J475</f>
        <v>M5</v>
      </c>
      <c r="K474" s="56" t="s">
        <v>1192</v>
      </c>
      <c r="L474" s="57" t="str">
        <f t="shared" si="64"/>
        <v>A</v>
      </c>
      <c r="M474" s="145">
        <v>42969</v>
      </c>
      <c r="N474" s="56" t="s">
        <v>1192</v>
      </c>
      <c r="O474" s="57" t="str">
        <f t="shared" si="65"/>
        <v>A</v>
      </c>
      <c r="P474" s="145">
        <v>42935</v>
      </c>
      <c r="Q474" s="56"/>
      <c r="R474" s="57" t="str">
        <f t="shared" si="66"/>
        <v>-</v>
      </c>
      <c r="S474" s="102"/>
      <c r="T474" s="56" t="s">
        <v>1192</v>
      </c>
      <c r="U474" s="57" t="str">
        <f t="shared" si="63"/>
        <v>A</v>
      </c>
      <c r="V474" s="145">
        <v>42935</v>
      </c>
      <c r="W474" s="48">
        <f t="shared" si="67"/>
        <v>3</v>
      </c>
      <c r="X474" s="48">
        <f t="shared" si="68"/>
        <v>3</v>
      </c>
      <c r="Y474" s="5">
        <f t="shared" si="69"/>
        <v>100</v>
      </c>
      <c r="Z474" s="60">
        <f t="shared" si="70"/>
        <v>5</v>
      </c>
      <c r="AB474" s="2"/>
    </row>
    <row r="475" spans="2:28" ht="24.95" customHeight="1">
      <c r="B475" s="48">
        <f>Personal_Development!B476</f>
        <v>0</v>
      </c>
      <c r="C475" s="48">
        <f>Personal_Development!C476</f>
        <v>0</v>
      </c>
      <c r="D475" s="14" t="str">
        <f>Personal_Development!D476</f>
        <v>E00077</v>
      </c>
      <c r="E475" s="11" t="str">
        <f>Personal_Development!E476</f>
        <v>ZAITON BT. ZAKARIA</v>
      </c>
      <c r="F475" s="12" t="str">
        <f>Personal_Development!F476</f>
        <v>FACTORY OPERATIONS DEPARTMENT</v>
      </c>
      <c r="G475" s="12" t="str">
        <f>Personal_Development!G476</f>
        <v>FINANCE &amp; ACCOUNTING SECTION (FAS)</v>
      </c>
      <c r="H475" s="40" t="str">
        <f>Personal_Development!H476</f>
        <v>ASST. OFFICER</v>
      </c>
      <c r="I475" s="41" t="str">
        <f>Personal_Development!I476</f>
        <v>M7</v>
      </c>
      <c r="J475" s="78" t="str">
        <f>Personal_Development!J476</f>
        <v>M7</v>
      </c>
      <c r="K475" s="56" t="s">
        <v>1192</v>
      </c>
      <c r="L475" s="57" t="str">
        <f t="shared" si="64"/>
        <v>A</v>
      </c>
      <c r="M475" s="53">
        <v>42746</v>
      </c>
      <c r="N475" s="56" t="s">
        <v>1192</v>
      </c>
      <c r="O475" s="57" t="str">
        <f t="shared" si="65"/>
        <v>A</v>
      </c>
      <c r="P475" s="53">
        <v>42746</v>
      </c>
      <c r="Q475" s="56"/>
      <c r="R475" s="57" t="str">
        <f t="shared" si="66"/>
        <v>-</v>
      </c>
      <c r="S475" s="102"/>
      <c r="T475" s="56" t="s">
        <v>1192</v>
      </c>
      <c r="U475" s="57" t="str">
        <f t="shared" si="63"/>
        <v>A</v>
      </c>
      <c r="V475" s="137" t="s">
        <v>1607</v>
      </c>
      <c r="W475" s="48">
        <f t="shared" si="67"/>
        <v>3</v>
      </c>
      <c r="X475" s="48">
        <f t="shared" si="68"/>
        <v>3</v>
      </c>
      <c r="Y475" s="5">
        <f t="shared" si="69"/>
        <v>100</v>
      </c>
      <c r="Z475" s="60">
        <f t="shared" si="70"/>
        <v>5</v>
      </c>
      <c r="AB475" s="2"/>
    </row>
    <row r="476" spans="2:28" ht="24.95" customHeight="1">
      <c r="B476" s="48">
        <f>Personal_Development!B477</f>
        <v>0</v>
      </c>
      <c r="C476" s="48">
        <f>Personal_Development!C477</f>
        <v>0</v>
      </c>
      <c r="D476" s="14" t="str">
        <f>Personal_Development!D477</f>
        <v>E00078</v>
      </c>
      <c r="E476" s="11" t="str">
        <f>Personal_Development!E477</f>
        <v>AZIZAH  BT ABD KHARIM</v>
      </c>
      <c r="F476" s="12" t="str">
        <f>Personal_Development!F477</f>
        <v>FACTORY OPERATIONS DEPARTMENT</v>
      </c>
      <c r="G476" s="12" t="str">
        <f>Personal_Development!G477</f>
        <v>DIRECT MATERIAL PURCHASING SECTION (DMS)</v>
      </c>
      <c r="H476" s="40" t="str">
        <f>Personal_Development!H477</f>
        <v>OFFICER</v>
      </c>
      <c r="I476" s="41" t="str">
        <f>Personal_Development!I477</f>
        <v>M6</v>
      </c>
      <c r="J476" s="78" t="str">
        <f>Personal_Development!J477</f>
        <v>M6</v>
      </c>
      <c r="K476" s="56" t="s">
        <v>1192</v>
      </c>
      <c r="L476" s="57" t="str">
        <f t="shared" si="64"/>
        <v>A</v>
      </c>
      <c r="M476" s="145">
        <v>42859</v>
      </c>
      <c r="N476" s="56" t="s">
        <v>1192</v>
      </c>
      <c r="O476" s="57" t="str">
        <f t="shared" si="65"/>
        <v>A</v>
      </c>
      <c r="P476" s="142" t="s">
        <v>1708</v>
      </c>
      <c r="Q476" s="56"/>
      <c r="R476" s="57" t="str">
        <f t="shared" si="66"/>
        <v>-</v>
      </c>
      <c r="S476" s="102"/>
      <c r="T476" s="56" t="s">
        <v>1192</v>
      </c>
      <c r="U476" s="57" t="str">
        <f t="shared" si="63"/>
        <v>A</v>
      </c>
      <c r="V476" s="142" t="s">
        <v>1708</v>
      </c>
      <c r="W476" s="48">
        <f t="shared" si="67"/>
        <v>3</v>
      </c>
      <c r="X476" s="48">
        <f t="shared" si="68"/>
        <v>3</v>
      </c>
      <c r="Y476" s="5">
        <f t="shared" si="69"/>
        <v>100</v>
      </c>
      <c r="Z476" s="60">
        <f t="shared" si="70"/>
        <v>5</v>
      </c>
      <c r="AB476" s="2"/>
    </row>
    <row r="477" spans="2:28" ht="24.95" customHeight="1">
      <c r="B477" s="48">
        <f>Personal_Development!B478</f>
        <v>0</v>
      </c>
      <c r="C477" s="48">
        <f>Personal_Development!C478</f>
        <v>0</v>
      </c>
      <c r="D477" s="14" t="str">
        <f>Personal_Development!D478</f>
        <v>E00079</v>
      </c>
      <c r="E477" s="11" t="str">
        <f>Personal_Development!E478</f>
        <v>AZLEENA BINTI ZAKARIAH</v>
      </c>
      <c r="F477" s="12" t="str">
        <f>Personal_Development!F478</f>
        <v>PRODUCTION NO.1 DEPARTMENT</v>
      </c>
      <c r="G477" s="12" t="str">
        <f>Personal_Development!G478</f>
        <v>ASSEMBLY PRODUCTION SECTION (APS)</v>
      </c>
      <c r="H477" s="40" t="str">
        <f>Personal_Development!H478</f>
        <v>OFFICER</v>
      </c>
      <c r="I477" s="41" t="str">
        <f>Personal_Development!I478</f>
        <v>M6</v>
      </c>
      <c r="J477" s="78" t="str">
        <f>Personal_Development!J478</f>
        <v>M6</v>
      </c>
      <c r="K477" s="56" t="s">
        <v>1192</v>
      </c>
      <c r="L477" s="57" t="str">
        <f t="shared" si="64"/>
        <v>A</v>
      </c>
      <c r="M477" s="145">
        <v>42969</v>
      </c>
      <c r="N477" s="56" t="s">
        <v>1192</v>
      </c>
      <c r="O477" s="57" t="str">
        <f t="shared" si="65"/>
        <v>A</v>
      </c>
      <c r="P477" s="142" t="s">
        <v>1653</v>
      </c>
      <c r="Q477" s="56"/>
      <c r="R477" s="57" t="str">
        <f t="shared" si="66"/>
        <v>-</v>
      </c>
      <c r="S477" s="102"/>
      <c r="T477" s="56" t="s">
        <v>1192</v>
      </c>
      <c r="U477" s="57" t="str">
        <f t="shared" si="63"/>
        <v>A</v>
      </c>
      <c r="V477" s="142" t="s">
        <v>1653</v>
      </c>
      <c r="W477" s="48">
        <f t="shared" si="67"/>
        <v>3</v>
      </c>
      <c r="X477" s="48">
        <f t="shared" si="68"/>
        <v>3</v>
      </c>
      <c r="Y477" s="5">
        <f t="shared" si="69"/>
        <v>100</v>
      </c>
      <c r="Z477" s="60">
        <f t="shared" si="70"/>
        <v>5</v>
      </c>
      <c r="AB477" s="2"/>
    </row>
    <row r="478" spans="2:28" ht="24.95" customHeight="1">
      <c r="B478" s="48">
        <f>Personal_Development!B479</f>
        <v>0</v>
      </c>
      <c r="C478" s="48">
        <f>Personal_Development!C479</f>
        <v>0</v>
      </c>
      <c r="D478" s="14" t="str">
        <f>Personal_Development!D479</f>
        <v>E00080</v>
      </c>
      <c r="E478" s="11" t="str">
        <f>Personal_Development!E479</f>
        <v>GOH MEI CHIN</v>
      </c>
      <c r="F478" s="12" t="str">
        <f>Personal_Development!F479</f>
        <v>PRESIDENTIAL MANAGEMENT DEPARTMENT</v>
      </c>
      <c r="G478" s="12" t="str">
        <f>Personal_Development!G479</f>
        <v>HUMAN RESOURCE PLANNING SECTION (HPS)</v>
      </c>
      <c r="H478" s="40" t="str">
        <f>Personal_Development!H479</f>
        <v>OFFICER</v>
      </c>
      <c r="I478" s="41" t="str">
        <f>Personal_Development!I479</f>
        <v>M6</v>
      </c>
      <c r="J478" s="78" t="str">
        <f>Personal_Development!J479</f>
        <v>M6</v>
      </c>
      <c r="K478" s="56" t="s">
        <v>1192</v>
      </c>
      <c r="L478" s="57" t="str">
        <f t="shared" si="64"/>
        <v>A</v>
      </c>
      <c r="M478" s="137" t="s">
        <v>1600</v>
      </c>
      <c r="N478" s="56" t="s">
        <v>1192</v>
      </c>
      <c r="O478" s="57" t="str">
        <f t="shared" si="65"/>
        <v>A</v>
      </c>
      <c r="P478" s="137" t="s">
        <v>1608</v>
      </c>
      <c r="Q478" s="56"/>
      <c r="R478" s="57" t="str">
        <f t="shared" si="66"/>
        <v>-</v>
      </c>
      <c r="S478" s="102"/>
      <c r="T478" s="56" t="s">
        <v>1192</v>
      </c>
      <c r="U478" s="57" t="str">
        <f t="shared" si="63"/>
        <v>A</v>
      </c>
      <c r="V478" s="137" t="s">
        <v>1608</v>
      </c>
      <c r="W478" s="48">
        <f t="shared" si="67"/>
        <v>3</v>
      </c>
      <c r="X478" s="48">
        <f t="shared" si="68"/>
        <v>3</v>
      </c>
      <c r="Y478" s="5">
        <f t="shared" si="69"/>
        <v>100</v>
      </c>
      <c r="Z478" s="60">
        <f t="shared" si="70"/>
        <v>5</v>
      </c>
      <c r="AB478" s="2"/>
    </row>
    <row r="479" spans="2:28" ht="24.95" customHeight="1">
      <c r="B479" s="48">
        <f>Personal_Development!B480</f>
        <v>0</v>
      </c>
      <c r="C479" s="48">
        <f>Personal_Development!C480</f>
        <v>0</v>
      </c>
      <c r="D479" s="14" t="str">
        <f>Personal_Development!D480</f>
        <v>E00082</v>
      </c>
      <c r="E479" s="11" t="str">
        <f>Personal_Development!E480</f>
        <v>AHMAD RIZAL B. RAMLI</v>
      </c>
      <c r="F479" s="12" t="str">
        <f>Personal_Development!F480</f>
        <v>ENGINEERING AND R&amp;D DEPARTMENT</v>
      </c>
      <c r="G479" s="12" t="str">
        <f>Personal_Development!G480</f>
        <v>RD &amp; DESIGN SECTION (RDS)</v>
      </c>
      <c r="H479" s="40" t="str">
        <f>Personal_Development!H480</f>
        <v>ENGINEER</v>
      </c>
      <c r="I479" s="41" t="str">
        <f>Personal_Development!I480</f>
        <v>M6</v>
      </c>
      <c r="J479" s="78" t="str">
        <f>Personal_Development!J480</f>
        <v>M6</v>
      </c>
      <c r="K479" s="56" t="s">
        <v>1192</v>
      </c>
      <c r="L479" s="57" t="str">
        <f t="shared" si="64"/>
        <v>A</v>
      </c>
      <c r="M479" s="145">
        <v>42928</v>
      </c>
      <c r="N479" s="56" t="s">
        <v>1192</v>
      </c>
      <c r="O479" s="57" t="str">
        <f t="shared" si="65"/>
        <v>A</v>
      </c>
      <c r="P479" s="145">
        <v>42976</v>
      </c>
      <c r="Q479" s="56"/>
      <c r="R479" s="57" t="str">
        <f t="shared" si="66"/>
        <v>-</v>
      </c>
      <c r="S479" s="102"/>
      <c r="T479" s="56" t="s">
        <v>1192</v>
      </c>
      <c r="U479" s="57" t="str">
        <f t="shared" si="63"/>
        <v>A</v>
      </c>
      <c r="V479" s="145">
        <v>42976</v>
      </c>
      <c r="W479" s="48">
        <f t="shared" si="67"/>
        <v>3</v>
      </c>
      <c r="X479" s="48">
        <f t="shared" si="68"/>
        <v>3</v>
      </c>
      <c r="Y479" s="5">
        <f t="shared" si="69"/>
        <v>100</v>
      </c>
      <c r="Z479" s="60">
        <f t="shared" si="70"/>
        <v>5</v>
      </c>
      <c r="AB479" s="2"/>
    </row>
    <row r="480" spans="2:28" ht="24.95" customHeight="1">
      <c r="B480" s="48">
        <f>Personal_Development!B481</f>
        <v>0</v>
      </c>
      <c r="C480" s="48">
        <f>Personal_Development!C481</f>
        <v>0</v>
      </c>
      <c r="D480" s="14" t="str">
        <f>Personal_Development!D481</f>
        <v>E00087</v>
      </c>
      <c r="E480" s="11" t="str">
        <f>Personal_Development!E481</f>
        <v>MOHAMMAD IZZAT BIN IBRAHIM</v>
      </c>
      <c r="F480" s="12" t="str">
        <f>Personal_Development!F481</f>
        <v>PRODUCTION NO.2 DEPARTMENT</v>
      </c>
      <c r="G480" s="12" t="str">
        <f>Personal_Development!G481</f>
        <v>MOLDING ENGINEERING SECTION (MES)</v>
      </c>
      <c r="H480" s="40" t="str">
        <f>Personal_Development!H481</f>
        <v>ENGINEER</v>
      </c>
      <c r="I480" s="41" t="str">
        <f>Personal_Development!I481</f>
        <v>M6</v>
      </c>
      <c r="J480" s="78" t="str">
        <f>Personal_Development!J481</f>
        <v>M6</v>
      </c>
      <c r="K480" s="56" t="s">
        <v>1192</v>
      </c>
      <c r="L480" s="57" t="str">
        <f t="shared" si="64"/>
        <v>A</v>
      </c>
      <c r="M480" s="53">
        <v>43047</v>
      </c>
      <c r="N480" s="56" t="s">
        <v>1192</v>
      </c>
      <c r="O480" s="57" t="str">
        <f t="shared" si="65"/>
        <v>A</v>
      </c>
      <c r="P480" s="142" t="s">
        <v>1655</v>
      </c>
      <c r="Q480" s="56"/>
      <c r="R480" s="57" t="str">
        <f t="shared" si="66"/>
        <v>-</v>
      </c>
      <c r="S480" s="102"/>
      <c r="T480" s="56" t="s">
        <v>1192</v>
      </c>
      <c r="U480" s="57" t="str">
        <f t="shared" si="63"/>
        <v>A</v>
      </c>
      <c r="V480" s="142" t="s">
        <v>1655</v>
      </c>
      <c r="W480" s="48">
        <f t="shared" si="67"/>
        <v>3</v>
      </c>
      <c r="X480" s="48">
        <f t="shared" si="68"/>
        <v>3</v>
      </c>
      <c r="Y480" s="5">
        <f t="shared" si="69"/>
        <v>100</v>
      </c>
      <c r="Z480" s="60">
        <f t="shared" si="70"/>
        <v>5</v>
      </c>
      <c r="AB480" s="2"/>
    </row>
    <row r="481" spans="2:28" ht="24.95" customHeight="1">
      <c r="B481" s="48">
        <f>Personal_Development!B482</f>
        <v>0</v>
      </c>
      <c r="C481" s="48">
        <f>Personal_Development!C482</f>
        <v>0</v>
      </c>
      <c r="D481" s="14" t="str">
        <f>Personal_Development!D482</f>
        <v>E00089</v>
      </c>
      <c r="E481" s="11" t="str">
        <f>Personal_Development!E482</f>
        <v>MD SAMSUDIN BIN SULAIMAN</v>
      </c>
      <c r="F481" s="12" t="str">
        <f>Personal_Development!F482</f>
        <v>PRODUCTION NO.1 DEPARTMENT</v>
      </c>
      <c r="G481" s="12" t="str">
        <f>Personal_Development!G482</f>
        <v>ASSEMBLY PRODUCTION SECTION (APS)</v>
      </c>
      <c r="H481" s="40" t="str">
        <f>Personal_Development!H482</f>
        <v>SENIOR SUPERVISOR</v>
      </c>
      <c r="I481" s="41" t="str">
        <f>Personal_Development!I482</f>
        <v>M7</v>
      </c>
      <c r="J481" s="78" t="str">
        <f>Personal_Development!J482</f>
        <v>M7</v>
      </c>
      <c r="K481" s="56" t="s">
        <v>1192</v>
      </c>
      <c r="L481" s="57" t="str">
        <f t="shared" si="64"/>
        <v>A</v>
      </c>
      <c r="M481" s="142" t="s">
        <v>1756</v>
      </c>
      <c r="N481" s="56" t="s">
        <v>1192</v>
      </c>
      <c r="O481" s="57" t="str">
        <f t="shared" si="65"/>
        <v>A</v>
      </c>
      <c r="P481" s="142" t="s">
        <v>1653</v>
      </c>
      <c r="Q481" s="56"/>
      <c r="R481" s="57" t="str">
        <f t="shared" si="66"/>
        <v>-</v>
      </c>
      <c r="S481" s="102"/>
      <c r="T481" s="56" t="s">
        <v>1192</v>
      </c>
      <c r="U481" s="57" t="str">
        <f t="shared" si="63"/>
        <v>A</v>
      </c>
      <c r="V481" s="142" t="s">
        <v>1653</v>
      </c>
      <c r="W481" s="48">
        <f t="shared" si="67"/>
        <v>3</v>
      </c>
      <c r="X481" s="48">
        <f t="shared" si="68"/>
        <v>3</v>
      </c>
      <c r="Y481" s="5">
        <f t="shared" si="69"/>
        <v>100</v>
      </c>
      <c r="Z481" s="60">
        <f t="shared" si="70"/>
        <v>5</v>
      </c>
      <c r="AB481" s="2"/>
    </row>
    <row r="482" spans="2:28" ht="24.95" customHeight="1">
      <c r="B482" s="48">
        <f>Personal_Development!B483</f>
        <v>0</v>
      </c>
      <c r="C482" s="48">
        <f>Personal_Development!C483</f>
        <v>0</v>
      </c>
      <c r="D482" s="14" t="str">
        <f>Personal_Development!D483</f>
        <v>E00091</v>
      </c>
      <c r="E482" s="11" t="str">
        <f>Personal_Development!E483</f>
        <v>ZAILILAH BTE UJANG</v>
      </c>
      <c r="F482" s="12" t="str">
        <f>Personal_Development!F483</f>
        <v>QUALITY ASSURANCE DEPARTMENT</v>
      </c>
      <c r="G482" s="12" t="str">
        <f>Personal_Development!G483</f>
        <v>QUALITY ASSURANCE SECTION (QAS)</v>
      </c>
      <c r="H482" s="40" t="str">
        <f>Personal_Development!H483</f>
        <v>ENGINEER</v>
      </c>
      <c r="I482" s="41" t="str">
        <f>Personal_Development!I483</f>
        <v>M6</v>
      </c>
      <c r="J482" s="78" t="str">
        <f>Personal_Development!J483</f>
        <v>M6</v>
      </c>
      <c r="K482" s="56" t="s">
        <v>1192</v>
      </c>
      <c r="L482" s="57" t="str">
        <f t="shared" si="64"/>
        <v>A</v>
      </c>
      <c r="M482" s="145">
        <v>42969</v>
      </c>
      <c r="N482" s="56" t="s">
        <v>1192</v>
      </c>
      <c r="O482" s="57" t="str">
        <f t="shared" si="65"/>
        <v>A</v>
      </c>
      <c r="P482" s="142" t="s">
        <v>1655</v>
      </c>
      <c r="Q482" s="56"/>
      <c r="R482" s="57" t="str">
        <f t="shared" si="66"/>
        <v>-</v>
      </c>
      <c r="S482" s="102"/>
      <c r="T482" s="56" t="s">
        <v>1192</v>
      </c>
      <c r="U482" s="57" t="str">
        <f t="shared" si="63"/>
        <v>A</v>
      </c>
      <c r="V482" s="142" t="s">
        <v>1655</v>
      </c>
      <c r="W482" s="48">
        <f t="shared" si="67"/>
        <v>3</v>
      </c>
      <c r="X482" s="48">
        <f t="shared" si="68"/>
        <v>3</v>
      </c>
      <c r="Y482" s="5">
        <f t="shared" si="69"/>
        <v>100</v>
      </c>
      <c r="Z482" s="60">
        <f t="shared" si="70"/>
        <v>5</v>
      </c>
      <c r="AB482" s="2"/>
    </row>
    <row r="483" spans="2:28" ht="24.95" customHeight="1">
      <c r="B483" s="48">
        <f>Personal_Development!B484</f>
        <v>0</v>
      </c>
      <c r="C483" s="48">
        <f>Personal_Development!C484</f>
        <v>0</v>
      </c>
      <c r="D483" s="14" t="str">
        <f>Personal_Development!D484</f>
        <v>E00092</v>
      </c>
      <c r="E483" s="11" t="str">
        <f>Personal_Development!E484</f>
        <v>MOHD SHAH RIZAL BIN MUHAMMAD</v>
      </c>
      <c r="F483" s="12" t="str">
        <f>Personal_Development!F484</f>
        <v>PRODUCTION NO.1 DEPARTMENT</v>
      </c>
      <c r="G483" s="12" t="str">
        <f>Personal_Development!G484</f>
        <v>ASSEMBLY PRODUCTION SECTION (APS)</v>
      </c>
      <c r="H483" s="40" t="str">
        <f>Personal_Development!H484</f>
        <v>SENIOR SUPERVISOR</v>
      </c>
      <c r="I483" s="41" t="str">
        <f>Personal_Development!I484</f>
        <v>M7</v>
      </c>
      <c r="J483" s="78" t="str">
        <f>Personal_Development!J484</f>
        <v>M7</v>
      </c>
      <c r="K483" s="56" t="s">
        <v>1192</v>
      </c>
      <c r="L483" s="57" t="str">
        <f t="shared" si="64"/>
        <v>A</v>
      </c>
      <c r="M483" s="145">
        <v>42859</v>
      </c>
      <c r="N483" s="56" t="s">
        <v>1192</v>
      </c>
      <c r="O483" s="57" t="str">
        <f t="shared" si="65"/>
        <v>A</v>
      </c>
      <c r="P483" s="145">
        <v>42886</v>
      </c>
      <c r="Q483" s="56"/>
      <c r="R483" s="57" t="str">
        <f t="shared" si="66"/>
        <v>-</v>
      </c>
      <c r="S483" s="102"/>
      <c r="T483" s="56" t="s">
        <v>1192</v>
      </c>
      <c r="U483" s="57" t="str">
        <f t="shared" si="63"/>
        <v>A</v>
      </c>
      <c r="V483" s="145">
        <v>42886</v>
      </c>
      <c r="W483" s="48">
        <f t="shared" si="67"/>
        <v>3</v>
      </c>
      <c r="X483" s="48">
        <f t="shared" si="68"/>
        <v>3</v>
      </c>
      <c r="Y483" s="5">
        <f t="shared" si="69"/>
        <v>100</v>
      </c>
      <c r="Z483" s="60">
        <f t="shared" si="70"/>
        <v>5</v>
      </c>
      <c r="AB483" s="2"/>
    </row>
    <row r="484" spans="2:28" ht="24.95" customHeight="1">
      <c r="B484" s="48">
        <f>Personal_Development!B485</f>
        <v>0</v>
      </c>
      <c r="C484" s="48">
        <f>Personal_Development!C485</f>
        <v>0</v>
      </c>
      <c r="D484" s="14" t="str">
        <f>Personal_Development!D485</f>
        <v>E00093</v>
      </c>
      <c r="E484" s="11" t="str">
        <f>Personal_Development!E485</f>
        <v>NORLAILA BINTI ABDUL RAHMAN</v>
      </c>
      <c r="F484" s="12" t="str">
        <f>Personal_Development!F485</f>
        <v>PRODUCTION NO.1 DEPARTMENT</v>
      </c>
      <c r="G484" s="12" t="str">
        <f>Personal_Development!G485</f>
        <v>ASSEMBLY PRODUCTION SECTION (APS)</v>
      </c>
      <c r="H484" s="40" t="str">
        <f>Personal_Development!H485</f>
        <v>SENIOR SUPERVISOR</v>
      </c>
      <c r="I484" s="41" t="str">
        <f>Personal_Development!I485</f>
        <v>M7</v>
      </c>
      <c r="J484" s="78" t="str">
        <f>Personal_Development!J485</f>
        <v>M7</v>
      </c>
      <c r="K484" s="56" t="s">
        <v>1192</v>
      </c>
      <c r="L484" s="57" t="str">
        <f t="shared" si="64"/>
        <v>A</v>
      </c>
      <c r="M484" s="142" t="s">
        <v>1658</v>
      </c>
      <c r="N484" s="56" t="s">
        <v>1192</v>
      </c>
      <c r="O484" s="57" t="str">
        <f t="shared" si="65"/>
        <v>A</v>
      </c>
      <c r="P484" s="142" t="s">
        <v>1653</v>
      </c>
      <c r="Q484" s="56"/>
      <c r="R484" s="57" t="str">
        <f t="shared" si="66"/>
        <v>-</v>
      </c>
      <c r="S484" s="102"/>
      <c r="T484" s="56" t="s">
        <v>1192</v>
      </c>
      <c r="U484" s="57" t="str">
        <f t="shared" si="63"/>
        <v>A</v>
      </c>
      <c r="V484" s="142" t="s">
        <v>1653</v>
      </c>
      <c r="W484" s="48">
        <f t="shared" si="67"/>
        <v>3</v>
      </c>
      <c r="X484" s="48">
        <f t="shared" si="68"/>
        <v>3</v>
      </c>
      <c r="Y484" s="5">
        <f t="shared" si="69"/>
        <v>100</v>
      </c>
      <c r="Z484" s="60">
        <f t="shared" si="70"/>
        <v>5</v>
      </c>
      <c r="AB484" s="2"/>
    </row>
    <row r="485" spans="2:28" ht="24.95" customHeight="1">
      <c r="B485" s="48">
        <f>Personal_Development!B486</f>
        <v>0</v>
      </c>
      <c r="C485" s="48">
        <f>Personal_Development!C486</f>
        <v>0</v>
      </c>
      <c r="D485" s="14" t="str">
        <f>Personal_Development!D486</f>
        <v>E00097</v>
      </c>
      <c r="E485" s="11" t="str">
        <f>Personal_Development!E486</f>
        <v>NURUL 'AIN BINTI ABDUL WAHAB</v>
      </c>
      <c r="F485" s="12" t="str">
        <f>Personal_Development!F486</f>
        <v>QUALITY ASSURANCE DEPARTMENT</v>
      </c>
      <c r="G485" s="12" t="str">
        <f>Personal_Development!G486</f>
        <v>QUALITY PLANNING SECTION (QPS)</v>
      </c>
      <c r="H485" s="40" t="str">
        <f>Personal_Development!H486</f>
        <v>ENGINEER</v>
      </c>
      <c r="I485" s="41" t="str">
        <f>Personal_Development!I486</f>
        <v>M6</v>
      </c>
      <c r="J485" s="78" t="str">
        <f>Personal_Development!J486</f>
        <v>M6</v>
      </c>
      <c r="K485" s="56" t="s">
        <v>1192</v>
      </c>
      <c r="L485" s="57" t="str">
        <f t="shared" si="64"/>
        <v>A</v>
      </c>
      <c r="M485" s="53">
        <v>42746</v>
      </c>
      <c r="N485" s="56" t="s">
        <v>1192</v>
      </c>
      <c r="O485" s="57" t="str">
        <f t="shared" si="65"/>
        <v>A</v>
      </c>
      <c r="P485" s="53">
        <v>42746</v>
      </c>
      <c r="Q485" s="56"/>
      <c r="R485" s="57" t="str">
        <f t="shared" si="66"/>
        <v>-</v>
      </c>
      <c r="S485" s="102"/>
      <c r="T485" s="56" t="s">
        <v>1192</v>
      </c>
      <c r="U485" s="57" t="str">
        <f t="shared" si="63"/>
        <v>A</v>
      </c>
      <c r="V485" s="142" t="s">
        <v>1653</v>
      </c>
      <c r="W485" s="48">
        <f t="shared" si="67"/>
        <v>3</v>
      </c>
      <c r="X485" s="48">
        <f t="shared" si="68"/>
        <v>3</v>
      </c>
      <c r="Y485" s="5">
        <f t="shared" si="69"/>
        <v>100</v>
      </c>
      <c r="Z485" s="60">
        <f t="shared" si="70"/>
        <v>5</v>
      </c>
      <c r="AB485" s="2"/>
    </row>
    <row r="486" spans="2:28" ht="24.95" customHeight="1">
      <c r="B486" s="48">
        <f>Personal_Development!B487</f>
        <v>0</v>
      </c>
      <c r="C486" s="48">
        <f>Personal_Development!C487</f>
        <v>0</v>
      </c>
      <c r="D486" s="14" t="str">
        <f>Personal_Development!D487</f>
        <v>E00098</v>
      </c>
      <c r="E486" s="11" t="str">
        <f>Personal_Development!E487</f>
        <v>RUSZAM IZAM BIN RAMLI</v>
      </c>
      <c r="F486" s="12" t="str">
        <f>Personal_Development!F487</f>
        <v>PRODUCTION NO.1 DEPARTMENT</v>
      </c>
      <c r="G486" s="12" t="str">
        <f>Personal_Development!G487</f>
        <v>ASSEMBLY PRODUCTION SECTION (APS)</v>
      </c>
      <c r="H486" s="40" t="str">
        <f>Personal_Development!H487</f>
        <v>OFFICER</v>
      </c>
      <c r="I486" s="41" t="str">
        <f>Personal_Development!I487</f>
        <v>M6</v>
      </c>
      <c r="J486" s="78" t="str">
        <f>Personal_Development!J487</f>
        <v>M6</v>
      </c>
      <c r="K486" s="56" t="s">
        <v>1192</v>
      </c>
      <c r="L486" s="57" t="str">
        <f t="shared" si="64"/>
        <v>A</v>
      </c>
      <c r="M486" s="142" t="s">
        <v>1656</v>
      </c>
      <c r="N486" s="56" t="s">
        <v>1192</v>
      </c>
      <c r="O486" s="57" t="str">
        <f t="shared" si="65"/>
        <v>A</v>
      </c>
      <c r="P486" s="142" t="s">
        <v>1655</v>
      </c>
      <c r="Q486" s="56"/>
      <c r="R486" s="57" t="str">
        <f t="shared" si="66"/>
        <v>-</v>
      </c>
      <c r="S486" s="102"/>
      <c r="T486" s="56" t="s">
        <v>1192</v>
      </c>
      <c r="U486" s="57" t="str">
        <f t="shared" si="63"/>
        <v>A</v>
      </c>
      <c r="V486" s="142" t="s">
        <v>1655</v>
      </c>
      <c r="W486" s="48">
        <f t="shared" si="67"/>
        <v>3</v>
      </c>
      <c r="X486" s="48">
        <f t="shared" si="68"/>
        <v>3</v>
      </c>
      <c r="Y486" s="5">
        <f t="shared" si="69"/>
        <v>100</v>
      </c>
      <c r="Z486" s="60">
        <f t="shared" si="70"/>
        <v>5</v>
      </c>
      <c r="AB486" s="2"/>
    </row>
    <row r="487" spans="2:28" ht="24.95" customHeight="1">
      <c r="B487" s="48">
        <f>Personal_Development!B488</f>
        <v>0</v>
      </c>
      <c r="C487" s="48">
        <f>Personal_Development!C488</f>
        <v>0</v>
      </c>
      <c r="D487" s="14" t="str">
        <f>Personal_Development!D488</f>
        <v>E00102</v>
      </c>
      <c r="E487" s="11" t="str">
        <f>Personal_Development!E488</f>
        <v>WAN MOHAMAD NORIZWAN BIN WAN HUSAIN</v>
      </c>
      <c r="F487" s="12" t="str">
        <f>Personal_Development!F488</f>
        <v>PRODUCTION NO.1 DEPARTMENT</v>
      </c>
      <c r="G487" s="12" t="str">
        <f>Personal_Development!G488</f>
        <v>ASSEMBLY ENGINEERING SECTION (AES)</v>
      </c>
      <c r="H487" s="40" t="str">
        <f>Personal_Development!H488</f>
        <v>ENGINEER</v>
      </c>
      <c r="I487" s="41" t="str">
        <f>Personal_Development!I488</f>
        <v>M6</v>
      </c>
      <c r="J487" s="78" t="str">
        <f>Personal_Development!J488</f>
        <v>M6</v>
      </c>
      <c r="K487" s="56" t="s">
        <v>1192</v>
      </c>
      <c r="L487" s="57" t="str">
        <f t="shared" si="64"/>
        <v>A</v>
      </c>
      <c r="M487" s="145">
        <v>42969</v>
      </c>
      <c r="N487" s="56" t="s">
        <v>1192</v>
      </c>
      <c r="O487" s="57" t="str">
        <f t="shared" si="65"/>
        <v>A</v>
      </c>
      <c r="P487" s="145">
        <v>42886</v>
      </c>
      <c r="Q487" s="56"/>
      <c r="R487" s="57" t="str">
        <f t="shared" si="66"/>
        <v>-</v>
      </c>
      <c r="S487" s="102"/>
      <c r="T487" s="56" t="s">
        <v>1192</v>
      </c>
      <c r="U487" s="57" t="str">
        <f t="shared" si="63"/>
        <v>A</v>
      </c>
      <c r="V487" s="145">
        <v>42886</v>
      </c>
      <c r="W487" s="48">
        <f t="shared" si="67"/>
        <v>3</v>
      </c>
      <c r="X487" s="48">
        <f t="shared" si="68"/>
        <v>3</v>
      </c>
      <c r="Y487" s="5">
        <f t="shared" si="69"/>
        <v>100</v>
      </c>
      <c r="Z487" s="60">
        <f t="shared" si="70"/>
        <v>5</v>
      </c>
      <c r="AB487" s="2"/>
    </row>
    <row r="488" spans="2:28" ht="24.95" customHeight="1">
      <c r="B488" s="48" t="str">
        <f>Personal_Development!B489</f>
        <v>R</v>
      </c>
      <c r="C488" s="48">
        <f>Personal_Development!C489</f>
        <v>0</v>
      </c>
      <c r="D488" s="14" t="str">
        <f>Personal_Development!D489</f>
        <v>E00105</v>
      </c>
      <c r="E488" s="11" t="str">
        <f>Personal_Development!E489</f>
        <v>ZUL FADZLI BIN ZAINUL ABIDIN</v>
      </c>
      <c r="F488" s="12" t="str">
        <f>Personal_Development!F489</f>
        <v>QUALITY ASSURANCE DEPARTMENT</v>
      </c>
      <c r="G488" s="12" t="str">
        <f>Personal_Development!G489</f>
        <v>QUALITY ASSURANCE SECTION (QAS)</v>
      </c>
      <c r="H488" s="40" t="str">
        <f>Personal_Development!H489</f>
        <v>ASST. ENGINEER</v>
      </c>
      <c r="I488" s="41" t="str">
        <f>Personal_Development!I489</f>
        <v>M7</v>
      </c>
      <c r="J488" s="78" t="str">
        <f>Personal_Development!J489</f>
        <v>M7</v>
      </c>
      <c r="K488" s="56" t="s">
        <v>1192</v>
      </c>
      <c r="L488" s="57" t="str">
        <f t="shared" si="64"/>
        <v>-</v>
      </c>
      <c r="M488" s="53"/>
      <c r="N488" s="56" t="s">
        <v>1192</v>
      </c>
      <c r="O488" s="57" t="str">
        <f t="shared" si="65"/>
        <v>-</v>
      </c>
      <c r="P488" s="102"/>
      <c r="Q488" s="56"/>
      <c r="R488" s="57" t="str">
        <f t="shared" si="66"/>
        <v>-</v>
      </c>
      <c r="S488" s="102"/>
      <c r="T488" s="56" t="s">
        <v>1192</v>
      </c>
      <c r="U488" s="57" t="str">
        <f t="shared" si="63"/>
        <v>-</v>
      </c>
      <c r="V488" s="102"/>
      <c r="W488" s="48">
        <f t="shared" si="67"/>
        <v>3</v>
      </c>
      <c r="X488" s="48">
        <f t="shared" si="68"/>
        <v>0</v>
      </c>
      <c r="Y488" s="5">
        <f t="shared" si="69"/>
        <v>0</v>
      </c>
      <c r="Z488" s="60">
        <f t="shared" si="70"/>
        <v>1</v>
      </c>
      <c r="AB488" s="2"/>
    </row>
    <row r="489" spans="2:28" ht="24.95" customHeight="1">
      <c r="B489" s="48">
        <f>Personal_Development!B490</f>
        <v>0</v>
      </c>
      <c r="C489" s="48">
        <f>Personal_Development!C490</f>
        <v>0</v>
      </c>
      <c r="D489" s="14" t="str">
        <f>Personal_Development!D490</f>
        <v>E00106</v>
      </c>
      <c r="E489" s="11" t="str">
        <f>Personal_Development!E490</f>
        <v>MARK LEE ENG CHAI</v>
      </c>
      <c r="F489" s="12" t="str">
        <f>Personal_Development!F490</f>
        <v>FACTORY OPERATIONS DEPARTMENT</v>
      </c>
      <c r="G489" s="12" t="str">
        <f>Personal_Development!G490</f>
        <v>FINANCE &amp; ACCOUNTING SECTION (FAS)</v>
      </c>
      <c r="H489" s="40" t="str">
        <f>Personal_Development!H490</f>
        <v>OFFICER</v>
      </c>
      <c r="I489" s="41" t="str">
        <f>Personal_Development!I490</f>
        <v>M6</v>
      </c>
      <c r="J489" s="78" t="str">
        <f>Personal_Development!J490</f>
        <v>M6</v>
      </c>
      <c r="K489" s="56" t="s">
        <v>1192</v>
      </c>
      <c r="L489" s="57" t="str">
        <f t="shared" si="64"/>
        <v>A</v>
      </c>
      <c r="M489" s="145">
        <v>42859</v>
      </c>
      <c r="N489" s="56" t="s">
        <v>1192</v>
      </c>
      <c r="O489" s="57" t="str">
        <f t="shared" si="65"/>
        <v>A</v>
      </c>
      <c r="P489" s="137" t="s">
        <v>1607</v>
      </c>
      <c r="Q489" s="56"/>
      <c r="R489" s="57" t="str">
        <f t="shared" si="66"/>
        <v>-</v>
      </c>
      <c r="S489" s="102"/>
      <c r="T489" s="56" t="s">
        <v>1192</v>
      </c>
      <c r="U489" s="57" t="str">
        <f t="shared" si="63"/>
        <v>A</v>
      </c>
      <c r="V489" s="137" t="s">
        <v>1607</v>
      </c>
      <c r="W489" s="48">
        <f t="shared" si="67"/>
        <v>3</v>
      </c>
      <c r="X489" s="48">
        <f t="shared" si="68"/>
        <v>3</v>
      </c>
      <c r="Y489" s="5">
        <f t="shared" si="69"/>
        <v>100</v>
      </c>
      <c r="Z489" s="60">
        <f t="shared" si="70"/>
        <v>5</v>
      </c>
      <c r="AB489" s="2"/>
    </row>
    <row r="490" spans="2:28" ht="24.95" customHeight="1">
      <c r="B490" s="48" t="str">
        <f>Personal_Development!B491</f>
        <v>R</v>
      </c>
      <c r="C490" s="48">
        <f>Personal_Development!C491</f>
        <v>0</v>
      </c>
      <c r="D490" s="14" t="str">
        <f>Personal_Development!D491</f>
        <v>E00107</v>
      </c>
      <c r="E490" s="11" t="str">
        <f>Personal_Development!E491</f>
        <v>MOHD HAIKAL BIN MUSTAFAR</v>
      </c>
      <c r="F490" s="12" t="str">
        <f>Personal_Development!F491</f>
        <v>QUALITY ASSURANCE DEPARTMENT</v>
      </c>
      <c r="G490" s="12" t="str">
        <f>Personal_Development!G491</f>
        <v>QUALITY PLANNING SECTION (QPS)</v>
      </c>
      <c r="H490" s="40" t="str">
        <f>Personal_Development!H491</f>
        <v>ASST. ENGINEER</v>
      </c>
      <c r="I490" s="41" t="str">
        <f>Personal_Development!I491</f>
        <v>M7</v>
      </c>
      <c r="J490" s="78" t="str">
        <f>Personal_Development!J491</f>
        <v>M7</v>
      </c>
      <c r="K490" s="56" t="s">
        <v>1192</v>
      </c>
      <c r="L490" s="57" t="str">
        <f t="shared" si="64"/>
        <v>-</v>
      </c>
      <c r="M490" s="53"/>
      <c r="N490" s="56" t="s">
        <v>1192</v>
      </c>
      <c r="O490" s="57" t="str">
        <f t="shared" si="65"/>
        <v>-</v>
      </c>
      <c r="P490" s="102"/>
      <c r="Q490" s="56"/>
      <c r="R490" s="57" t="str">
        <f t="shared" si="66"/>
        <v>-</v>
      </c>
      <c r="S490" s="102"/>
      <c r="T490" s="56" t="s">
        <v>1192</v>
      </c>
      <c r="U490" s="57" t="str">
        <f t="shared" si="63"/>
        <v>-</v>
      </c>
      <c r="V490" s="102"/>
      <c r="W490" s="48">
        <f t="shared" si="67"/>
        <v>3</v>
      </c>
      <c r="X490" s="48">
        <f t="shared" si="68"/>
        <v>0</v>
      </c>
      <c r="Y490" s="5">
        <f t="shared" si="69"/>
        <v>0</v>
      </c>
      <c r="Z490" s="60">
        <f t="shared" si="70"/>
        <v>1</v>
      </c>
      <c r="AB490" s="2"/>
    </row>
    <row r="491" spans="2:28" ht="24.95" customHeight="1">
      <c r="B491" s="48">
        <f>Personal_Development!B492</f>
        <v>0</v>
      </c>
      <c r="C491" s="48">
        <f>Personal_Development!C492</f>
        <v>0</v>
      </c>
      <c r="D491" s="14" t="str">
        <f>Personal_Development!D492</f>
        <v>E00108</v>
      </c>
      <c r="E491" s="11" t="str">
        <f>Personal_Development!E492</f>
        <v>AZHAR BIN MOHD ANUAR</v>
      </c>
      <c r="F491" s="12" t="str">
        <f>Personal_Development!F492</f>
        <v>PRODUCTION NO.2 DEPARTMENT</v>
      </c>
      <c r="G491" s="12" t="str">
        <f>Personal_Development!G492</f>
        <v>MOLDING ENGINEERING SECTION (MES)</v>
      </c>
      <c r="H491" s="40" t="str">
        <f>Personal_Development!H492</f>
        <v>ENGINEER</v>
      </c>
      <c r="I491" s="41" t="str">
        <f>Personal_Development!I492</f>
        <v>M6</v>
      </c>
      <c r="J491" s="78" t="str">
        <f>Personal_Development!J492</f>
        <v>M6</v>
      </c>
      <c r="K491" s="56" t="s">
        <v>1192</v>
      </c>
      <c r="L491" s="57" t="str">
        <f t="shared" si="64"/>
        <v>A</v>
      </c>
      <c r="M491" s="53">
        <v>43020</v>
      </c>
      <c r="N491" s="56" t="s">
        <v>1192</v>
      </c>
      <c r="O491" s="57" t="str">
        <f t="shared" si="65"/>
        <v>A</v>
      </c>
      <c r="P491" s="145">
        <v>42976</v>
      </c>
      <c r="Q491" s="56"/>
      <c r="R491" s="57" t="str">
        <f t="shared" si="66"/>
        <v>-</v>
      </c>
      <c r="S491" s="102"/>
      <c r="T491" s="56" t="s">
        <v>1192</v>
      </c>
      <c r="U491" s="57" t="str">
        <f t="shared" si="63"/>
        <v>A</v>
      </c>
      <c r="V491" s="145">
        <v>42976</v>
      </c>
      <c r="W491" s="48">
        <f t="shared" si="67"/>
        <v>3</v>
      </c>
      <c r="X491" s="48">
        <f t="shared" si="68"/>
        <v>3</v>
      </c>
      <c r="Y491" s="5">
        <f t="shared" si="69"/>
        <v>100</v>
      </c>
      <c r="Z491" s="60">
        <f t="shared" si="70"/>
        <v>5</v>
      </c>
      <c r="AB491" s="2"/>
    </row>
    <row r="492" spans="2:28" ht="24.95" customHeight="1">
      <c r="B492" s="48">
        <f>Personal_Development!B493</f>
        <v>0</v>
      </c>
      <c r="C492" s="48">
        <f>Personal_Development!C493</f>
        <v>0</v>
      </c>
      <c r="D492" s="14" t="str">
        <f>Personal_Development!D493</f>
        <v>E00109</v>
      </c>
      <c r="E492" s="11" t="str">
        <f>Personal_Development!E493</f>
        <v>KAMARIAH BT. ISMAIL</v>
      </c>
      <c r="F492" s="12" t="str">
        <f>Personal_Development!F493</f>
        <v>PRODUCTION NO.2 DEPARTMENT</v>
      </c>
      <c r="G492" s="12" t="str">
        <f>Personal_Development!G493</f>
        <v>MOLDING PRODUCTION SECTION (MPS)</v>
      </c>
      <c r="H492" s="40" t="str">
        <f>Personal_Development!H493</f>
        <v>SENIOR SUPERVISOR</v>
      </c>
      <c r="I492" s="41" t="str">
        <f>Personal_Development!I493</f>
        <v>M7</v>
      </c>
      <c r="J492" s="78" t="str">
        <f>Personal_Development!J493</f>
        <v>M7</v>
      </c>
      <c r="K492" s="56" t="s">
        <v>1192</v>
      </c>
      <c r="L492" s="57" t="str">
        <f t="shared" si="64"/>
        <v>A</v>
      </c>
      <c r="M492" s="53">
        <v>43020</v>
      </c>
      <c r="N492" s="56" t="s">
        <v>1192</v>
      </c>
      <c r="O492" s="57" t="str">
        <f t="shared" si="65"/>
        <v>A</v>
      </c>
      <c r="P492" s="145">
        <v>42976</v>
      </c>
      <c r="Q492" s="56"/>
      <c r="R492" s="57" t="str">
        <f t="shared" si="66"/>
        <v>-</v>
      </c>
      <c r="S492" s="102"/>
      <c r="T492" s="56" t="s">
        <v>1192</v>
      </c>
      <c r="U492" s="57" t="str">
        <f t="shared" si="63"/>
        <v>A</v>
      </c>
      <c r="V492" s="145">
        <v>42976</v>
      </c>
      <c r="W492" s="48">
        <f t="shared" si="67"/>
        <v>3</v>
      </c>
      <c r="X492" s="48">
        <f t="shared" si="68"/>
        <v>3</v>
      </c>
      <c r="Y492" s="5">
        <f t="shared" si="69"/>
        <v>100</v>
      </c>
      <c r="Z492" s="60">
        <f t="shared" si="70"/>
        <v>5</v>
      </c>
      <c r="AB492" s="2"/>
    </row>
    <row r="493" spans="2:28" ht="24.95" customHeight="1">
      <c r="B493" s="48">
        <f>Personal_Development!B494</f>
        <v>0</v>
      </c>
      <c r="C493" s="48">
        <f>Personal_Development!C494</f>
        <v>0</v>
      </c>
      <c r="D493" s="14" t="str">
        <f>Personal_Development!D494</f>
        <v>E00111</v>
      </c>
      <c r="E493" s="11" t="str">
        <f>Personal_Development!E494</f>
        <v>MOHD ZAKIE BIN TAIB</v>
      </c>
      <c r="F493" s="12" t="str">
        <f>Personal_Development!F494</f>
        <v>PRODUCTION NO.1 DEPARTMENT</v>
      </c>
      <c r="G493" s="12" t="str">
        <f>Personal_Development!G494</f>
        <v>ASSEMBLY ENGINEERING SECTION (AES)</v>
      </c>
      <c r="H493" s="40" t="str">
        <f>Personal_Development!H494</f>
        <v>ENGINEER</v>
      </c>
      <c r="I493" s="41" t="str">
        <f>Personal_Development!I494</f>
        <v>M6</v>
      </c>
      <c r="J493" s="78" t="str">
        <f>Personal_Development!J494</f>
        <v>M6</v>
      </c>
      <c r="K493" s="56" t="s">
        <v>1192</v>
      </c>
      <c r="L493" s="57" t="str">
        <f t="shared" si="64"/>
        <v>A</v>
      </c>
      <c r="M493" s="145">
        <v>42969</v>
      </c>
      <c r="N493" s="56" t="s">
        <v>1192</v>
      </c>
      <c r="O493" s="57" t="str">
        <f t="shared" si="65"/>
        <v>A</v>
      </c>
      <c r="P493" s="137" t="s">
        <v>1607</v>
      </c>
      <c r="Q493" s="56"/>
      <c r="R493" s="57" t="str">
        <f t="shared" si="66"/>
        <v>-</v>
      </c>
      <c r="S493" s="102"/>
      <c r="T493" s="56" t="s">
        <v>1192</v>
      </c>
      <c r="U493" s="57" t="str">
        <f t="shared" si="63"/>
        <v>A</v>
      </c>
      <c r="V493" s="137" t="s">
        <v>1607</v>
      </c>
      <c r="W493" s="48">
        <f t="shared" si="67"/>
        <v>3</v>
      </c>
      <c r="X493" s="48">
        <f t="shared" si="68"/>
        <v>3</v>
      </c>
      <c r="Y493" s="5">
        <f t="shared" si="69"/>
        <v>100</v>
      </c>
      <c r="Z493" s="60">
        <f t="shared" si="70"/>
        <v>5</v>
      </c>
      <c r="AB493" s="2"/>
    </row>
    <row r="494" spans="2:28" ht="24.95" customHeight="1">
      <c r="B494" s="48">
        <f>Personal_Development!B495</f>
        <v>0</v>
      </c>
      <c r="C494" s="48">
        <f>Personal_Development!C495</f>
        <v>0</v>
      </c>
      <c r="D494" s="14" t="str">
        <f>Personal_Development!D495</f>
        <v>E00112</v>
      </c>
      <c r="E494" s="11" t="str">
        <f>Personal_Development!E495</f>
        <v>YUSRI BIN IBRAHIM</v>
      </c>
      <c r="F494" s="12" t="str">
        <f>Personal_Development!F495</f>
        <v>PRODUCTION NO.1 DEPARTMENT</v>
      </c>
      <c r="G494" s="12" t="str">
        <f>Personal_Development!G495</f>
        <v>ASSEMBLY PRODUCTION SECTION (APS)</v>
      </c>
      <c r="H494" s="40" t="str">
        <f>Personal_Development!H495</f>
        <v>SENIOR SUPERVISOR</v>
      </c>
      <c r="I494" s="41" t="str">
        <f>Personal_Development!I495</f>
        <v>M7</v>
      </c>
      <c r="J494" s="78" t="str">
        <f>Personal_Development!J495</f>
        <v>M7</v>
      </c>
      <c r="K494" s="56" t="s">
        <v>1192</v>
      </c>
      <c r="L494" s="57" t="str">
        <f t="shared" si="64"/>
        <v>A</v>
      </c>
      <c r="M494" s="142" t="s">
        <v>1709</v>
      </c>
      <c r="N494" s="56" t="s">
        <v>1192</v>
      </c>
      <c r="O494" s="57" t="str">
        <f t="shared" si="65"/>
        <v>A</v>
      </c>
      <c r="P494" s="137" t="s">
        <v>1602</v>
      </c>
      <c r="Q494" s="56"/>
      <c r="R494" s="57" t="str">
        <f t="shared" si="66"/>
        <v>-</v>
      </c>
      <c r="S494" s="102"/>
      <c r="T494" s="56" t="s">
        <v>1192</v>
      </c>
      <c r="U494" s="57" t="str">
        <f t="shared" si="63"/>
        <v>A</v>
      </c>
      <c r="V494" s="137" t="s">
        <v>1602</v>
      </c>
      <c r="W494" s="48">
        <f t="shared" si="67"/>
        <v>3</v>
      </c>
      <c r="X494" s="48">
        <f t="shared" si="68"/>
        <v>3</v>
      </c>
      <c r="Y494" s="5">
        <f t="shared" si="69"/>
        <v>100</v>
      </c>
      <c r="Z494" s="60">
        <f t="shared" si="70"/>
        <v>5</v>
      </c>
      <c r="AB494" s="2"/>
    </row>
    <row r="495" spans="2:28" ht="24.95" customHeight="1">
      <c r="B495" s="48">
        <f>Personal_Development!B496</f>
        <v>0</v>
      </c>
      <c r="C495" s="48">
        <f>Personal_Development!C496</f>
        <v>0</v>
      </c>
      <c r="D495" s="14" t="str">
        <f>Personal_Development!D496</f>
        <v>E00113</v>
      </c>
      <c r="E495" s="11" t="str">
        <f>Personal_Development!E496</f>
        <v>NASROL HIZAM BIN ISMAIL</v>
      </c>
      <c r="F495" s="12" t="str">
        <f>Personal_Development!F496</f>
        <v>FACTORY OPERATIONS DEPARTMENT</v>
      </c>
      <c r="G495" s="12" t="str">
        <f>Personal_Development!G496</f>
        <v>INVENTORY &amp; SYSYTEM CONTROL SECTION (IVS)</v>
      </c>
      <c r="H495" s="40" t="str">
        <f>Personal_Development!H496</f>
        <v>SENIOR SUPERVISOR</v>
      </c>
      <c r="I495" s="41" t="str">
        <f>Personal_Development!I496</f>
        <v>M7</v>
      </c>
      <c r="J495" s="78" t="str">
        <f>Personal_Development!J496</f>
        <v>M7</v>
      </c>
      <c r="K495" s="56" t="s">
        <v>1192</v>
      </c>
      <c r="L495" s="57" t="str">
        <f t="shared" si="64"/>
        <v>A</v>
      </c>
      <c r="M495" s="53">
        <v>43020</v>
      </c>
      <c r="N495" s="56" t="s">
        <v>1192</v>
      </c>
      <c r="O495" s="57" t="str">
        <f t="shared" si="65"/>
        <v>A</v>
      </c>
      <c r="P495" s="102">
        <v>43033</v>
      </c>
      <c r="Q495" s="56"/>
      <c r="R495" s="57" t="str">
        <f t="shared" si="66"/>
        <v>-</v>
      </c>
      <c r="S495" s="102"/>
      <c r="T495" s="56" t="s">
        <v>1192</v>
      </c>
      <c r="U495" s="57" t="str">
        <f t="shared" si="63"/>
        <v>A</v>
      </c>
      <c r="V495" s="102">
        <v>43033</v>
      </c>
      <c r="W495" s="48">
        <f t="shared" si="67"/>
        <v>3</v>
      </c>
      <c r="X495" s="48">
        <f t="shared" si="68"/>
        <v>3</v>
      </c>
      <c r="Y495" s="5">
        <f t="shared" si="69"/>
        <v>100</v>
      </c>
      <c r="Z495" s="60">
        <f t="shared" si="70"/>
        <v>5</v>
      </c>
      <c r="AB495" s="2"/>
    </row>
    <row r="496" spans="2:28" ht="24.95" customHeight="1">
      <c r="B496" s="48">
        <f>Personal_Development!B497</f>
        <v>0</v>
      </c>
      <c r="C496" s="48">
        <f>Personal_Development!C497</f>
        <v>0</v>
      </c>
      <c r="D496" s="14" t="str">
        <f>Personal_Development!D497</f>
        <v>E00115</v>
      </c>
      <c r="E496" s="11" t="str">
        <f>Personal_Development!E497</f>
        <v>AZEMI BIN HANAPIAH</v>
      </c>
      <c r="F496" s="12" t="str">
        <f>Personal_Development!F497</f>
        <v>GENERAL AFFAIRS DEPARTMENT</v>
      </c>
      <c r="G496" s="12" t="str">
        <f>Personal_Development!G497</f>
        <v>SAFETY &amp; ENVIRONMENT SECTION (SES)</v>
      </c>
      <c r="H496" s="40" t="str">
        <f>Personal_Development!H497</f>
        <v>OFFICER</v>
      </c>
      <c r="I496" s="41" t="str">
        <f>Personal_Development!I497</f>
        <v>M6</v>
      </c>
      <c r="J496" s="78" t="str">
        <f>Personal_Development!J497</f>
        <v>M6</v>
      </c>
      <c r="K496" s="56" t="s">
        <v>1192</v>
      </c>
      <c r="L496" s="57" t="str">
        <f t="shared" si="64"/>
        <v>A</v>
      </c>
      <c r="M496" s="53">
        <v>42746</v>
      </c>
      <c r="N496" s="56" t="s">
        <v>1192</v>
      </c>
      <c r="O496" s="57" t="str">
        <f t="shared" si="65"/>
        <v>A</v>
      </c>
      <c r="P496" s="137" t="s">
        <v>1607</v>
      </c>
      <c r="Q496" s="56"/>
      <c r="R496" s="57" t="str">
        <f t="shared" si="66"/>
        <v>-</v>
      </c>
      <c r="S496" s="102"/>
      <c r="T496" s="56" t="s">
        <v>1192</v>
      </c>
      <c r="U496" s="57" t="str">
        <f t="shared" si="63"/>
        <v>A</v>
      </c>
      <c r="V496" s="137" t="s">
        <v>1607</v>
      </c>
      <c r="W496" s="48">
        <f t="shared" si="67"/>
        <v>3</v>
      </c>
      <c r="X496" s="48">
        <f t="shared" si="68"/>
        <v>3</v>
      </c>
      <c r="Y496" s="5">
        <f t="shared" si="69"/>
        <v>100</v>
      </c>
      <c r="Z496" s="60">
        <f t="shared" si="70"/>
        <v>5</v>
      </c>
      <c r="AB496" s="2"/>
    </row>
    <row r="497" spans="2:28" ht="24.95" customHeight="1">
      <c r="B497" s="48">
        <f>Personal_Development!B498</f>
        <v>0</v>
      </c>
      <c r="C497" s="48">
        <f>Personal_Development!C498</f>
        <v>0</v>
      </c>
      <c r="D497" s="14" t="str">
        <f>Personal_Development!D498</f>
        <v>E00123</v>
      </c>
      <c r="E497" s="11" t="str">
        <f>Personal_Development!E498</f>
        <v>MUHAMMAD SYAZWAN BIN KAMAL BATCHA</v>
      </c>
      <c r="F497" s="12" t="str">
        <f>Personal_Development!F498</f>
        <v>PRODUCTION NO.1 DEPARTMENT</v>
      </c>
      <c r="G497" s="12" t="str">
        <f>Personal_Development!G498</f>
        <v>ASSEMBLY ENGINEERING SECTION (AES)</v>
      </c>
      <c r="H497" s="40" t="str">
        <f>Personal_Development!H498</f>
        <v>ASST. ENGINEER</v>
      </c>
      <c r="I497" s="41" t="str">
        <f>Personal_Development!I498</f>
        <v>M7</v>
      </c>
      <c r="J497" s="78" t="str">
        <f>Personal_Development!J498</f>
        <v>M7</v>
      </c>
      <c r="K497" s="56" t="s">
        <v>1192</v>
      </c>
      <c r="L497" s="57" t="str">
        <f t="shared" si="64"/>
        <v>A</v>
      </c>
      <c r="M497" s="145">
        <v>42921</v>
      </c>
      <c r="N497" s="56" t="s">
        <v>1192</v>
      </c>
      <c r="O497" s="57" t="str">
        <f t="shared" si="65"/>
        <v>A</v>
      </c>
      <c r="P497" s="137" t="s">
        <v>1607</v>
      </c>
      <c r="Q497" s="56"/>
      <c r="R497" s="57" t="str">
        <f t="shared" si="66"/>
        <v>-</v>
      </c>
      <c r="S497" s="102"/>
      <c r="T497" s="56" t="s">
        <v>1192</v>
      </c>
      <c r="U497" s="57" t="str">
        <f t="shared" si="63"/>
        <v>A</v>
      </c>
      <c r="V497" s="137" t="s">
        <v>1607</v>
      </c>
      <c r="W497" s="48">
        <f t="shared" si="67"/>
        <v>3</v>
      </c>
      <c r="X497" s="48">
        <f t="shared" si="68"/>
        <v>3</v>
      </c>
      <c r="Y497" s="5">
        <f t="shared" si="69"/>
        <v>100</v>
      </c>
      <c r="Z497" s="60">
        <f t="shared" si="70"/>
        <v>5</v>
      </c>
      <c r="AB497" s="2"/>
    </row>
    <row r="498" spans="2:28" ht="24.95" customHeight="1">
      <c r="B498" s="48">
        <f>Personal_Development!B499</f>
        <v>0</v>
      </c>
      <c r="C498" s="48">
        <f>Personal_Development!C499</f>
        <v>0</v>
      </c>
      <c r="D498" s="14" t="str">
        <f>Personal_Development!D499</f>
        <v>E00124</v>
      </c>
      <c r="E498" s="11" t="str">
        <f>Personal_Development!E499</f>
        <v>SABAR BIN ABD RAZAK</v>
      </c>
      <c r="F498" s="12" t="str">
        <f>Personal_Development!F499</f>
        <v>ENGINEERING AND R&amp;D DEPARTMENT</v>
      </c>
      <c r="G498" s="12" t="str">
        <f>Personal_Development!G499</f>
        <v>RD &amp; DESIGN SECTION (RDS)</v>
      </c>
      <c r="H498" s="40" t="str">
        <f>Personal_Development!H499</f>
        <v>SENIOR ENGINEER</v>
      </c>
      <c r="I498" s="41" t="str">
        <f>Personal_Development!I499</f>
        <v>M5</v>
      </c>
      <c r="J498" s="78" t="str">
        <f>Personal_Development!J499</f>
        <v>M5</v>
      </c>
      <c r="K498" s="56" t="s">
        <v>1192</v>
      </c>
      <c r="L498" s="57" t="str">
        <f t="shared" si="64"/>
        <v>A</v>
      </c>
      <c r="M498" s="53">
        <v>42990</v>
      </c>
      <c r="N498" s="56" t="s">
        <v>1192</v>
      </c>
      <c r="O498" s="57" t="str">
        <f t="shared" si="65"/>
        <v>A</v>
      </c>
      <c r="P498" s="145">
        <v>42976</v>
      </c>
      <c r="Q498" s="56" t="s">
        <v>1192</v>
      </c>
      <c r="R498" s="57" t="str">
        <f t="shared" si="66"/>
        <v>A</v>
      </c>
      <c r="S498" s="167">
        <v>43019</v>
      </c>
      <c r="T498" s="56" t="s">
        <v>1192</v>
      </c>
      <c r="U498" s="57" t="str">
        <f t="shared" si="63"/>
        <v>A</v>
      </c>
      <c r="V498" s="145">
        <v>42976</v>
      </c>
      <c r="W498" s="48">
        <f t="shared" si="67"/>
        <v>4</v>
      </c>
      <c r="X498" s="48">
        <f t="shared" si="68"/>
        <v>4</v>
      </c>
      <c r="Y498" s="5">
        <f t="shared" si="69"/>
        <v>100</v>
      </c>
      <c r="Z498" s="60">
        <f t="shared" si="70"/>
        <v>5</v>
      </c>
      <c r="AB498" s="2"/>
    </row>
    <row r="499" spans="2:28" ht="24.95" customHeight="1">
      <c r="B499" s="48">
        <f>Personal_Development!B500</f>
        <v>0</v>
      </c>
      <c r="C499" s="48">
        <f>Personal_Development!C500</f>
        <v>0</v>
      </c>
      <c r="D499" s="14" t="str">
        <f>Personal_Development!D500</f>
        <v>E00125</v>
      </c>
      <c r="E499" s="11" t="str">
        <f>Personal_Development!E500</f>
        <v>NOOR SYAHADAH BINTI TUKIMIN</v>
      </c>
      <c r="F499" s="12" t="str">
        <f>Personal_Development!F500</f>
        <v>QUALITY ASSURANCE DEPARTMENT</v>
      </c>
      <c r="G499" s="12" t="str">
        <f>Personal_Development!G500</f>
        <v>CUSTOMER SUPPORT SECTION (CSS)</v>
      </c>
      <c r="H499" s="40" t="str">
        <f>Personal_Development!H500</f>
        <v>ENGINEER</v>
      </c>
      <c r="I499" s="41" t="str">
        <f>Personal_Development!I500</f>
        <v>M6</v>
      </c>
      <c r="J499" s="78" t="str">
        <f>Personal_Development!J500</f>
        <v>M6</v>
      </c>
      <c r="K499" s="56" t="s">
        <v>1192</v>
      </c>
      <c r="L499" s="57" t="str">
        <f t="shared" si="64"/>
        <v>A</v>
      </c>
      <c r="M499" s="137" t="s">
        <v>1604</v>
      </c>
      <c r="N499" s="56" t="s">
        <v>1192</v>
      </c>
      <c r="O499" s="57" t="str">
        <f t="shared" si="65"/>
        <v>A</v>
      </c>
      <c r="P499" s="137" t="s">
        <v>1608</v>
      </c>
      <c r="Q499" s="56" t="s">
        <v>1192</v>
      </c>
      <c r="R499" s="57" t="str">
        <f t="shared" si="66"/>
        <v>A</v>
      </c>
      <c r="S499" s="142" t="s">
        <v>1706</v>
      </c>
      <c r="T499" s="56" t="s">
        <v>1192</v>
      </c>
      <c r="U499" s="57" t="str">
        <f t="shared" si="63"/>
        <v>A</v>
      </c>
      <c r="V499" s="137" t="s">
        <v>1608</v>
      </c>
      <c r="W499" s="48">
        <f t="shared" si="67"/>
        <v>4</v>
      </c>
      <c r="X499" s="48">
        <f t="shared" si="68"/>
        <v>4</v>
      </c>
      <c r="Y499" s="5">
        <f t="shared" si="69"/>
        <v>100</v>
      </c>
      <c r="Z499" s="60">
        <f t="shared" si="70"/>
        <v>5</v>
      </c>
      <c r="AB499" s="2"/>
    </row>
    <row r="500" spans="2:28" ht="24.95" customHeight="1">
      <c r="B500" s="48">
        <f>Personal_Development!B501</f>
        <v>0</v>
      </c>
      <c r="C500" s="48">
        <f>Personal_Development!C501</f>
        <v>0</v>
      </c>
      <c r="D500" s="14" t="str">
        <f>Personal_Development!D501</f>
        <v>E00126</v>
      </c>
      <c r="E500" s="11" t="str">
        <f>Personal_Development!E501</f>
        <v>NOORFAZIDATUL FARIHA BINTI MUSTAFFA</v>
      </c>
      <c r="F500" s="12" t="str">
        <f>Personal_Development!F501</f>
        <v>ENGINEERING AND R&amp;D DEPARTMENT</v>
      </c>
      <c r="G500" s="12" t="str">
        <f>Personal_Development!G501</f>
        <v>PURCHASING DEVELOPMENT (PDS)</v>
      </c>
      <c r="H500" s="40" t="str">
        <f>Personal_Development!H501</f>
        <v>ASST. OFFICER</v>
      </c>
      <c r="I500" s="41" t="str">
        <f>Personal_Development!I501</f>
        <v>M7</v>
      </c>
      <c r="J500" s="78" t="str">
        <f>Personal_Development!J501</f>
        <v>M7</v>
      </c>
      <c r="K500" s="56" t="s">
        <v>1192</v>
      </c>
      <c r="L500" s="57" t="str">
        <f t="shared" si="64"/>
        <v>A</v>
      </c>
      <c r="M500" s="53">
        <v>42746</v>
      </c>
      <c r="N500" s="56" t="s">
        <v>1192</v>
      </c>
      <c r="O500" s="57" t="str">
        <f t="shared" si="65"/>
        <v>A</v>
      </c>
      <c r="P500" s="53">
        <v>42746</v>
      </c>
      <c r="Q500" s="56" t="s">
        <v>1192</v>
      </c>
      <c r="R500" s="57" t="str">
        <f t="shared" si="66"/>
        <v>A</v>
      </c>
      <c r="S500" s="142" t="s">
        <v>1706</v>
      </c>
      <c r="T500" s="56" t="s">
        <v>1192</v>
      </c>
      <c r="U500" s="57" t="str">
        <f t="shared" si="63"/>
        <v>A</v>
      </c>
      <c r="V500" s="137" t="s">
        <v>1608</v>
      </c>
      <c r="W500" s="48">
        <f t="shared" si="67"/>
        <v>4</v>
      </c>
      <c r="X500" s="48">
        <f t="shared" si="68"/>
        <v>4</v>
      </c>
      <c r="Y500" s="5">
        <f t="shared" si="69"/>
        <v>100</v>
      </c>
      <c r="Z500" s="60">
        <f t="shared" si="70"/>
        <v>5</v>
      </c>
      <c r="AB500" s="2"/>
    </row>
    <row r="501" spans="2:28" ht="24.95" customHeight="1">
      <c r="B501" s="48">
        <f>Personal_Development!B502</f>
        <v>0</v>
      </c>
      <c r="C501" s="48">
        <f>Personal_Development!C502</f>
        <v>0</v>
      </c>
      <c r="D501" s="14" t="str">
        <f>Personal_Development!D502</f>
        <v>E00127</v>
      </c>
      <c r="E501" s="11" t="str">
        <f>Personal_Development!E502</f>
        <v>MOHD SHAFRIZAL MOHD ALI</v>
      </c>
      <c r="F501" s="12" t="str">
        <f>Personal_Development!F502</f>
        <v>PRODUCTION NO.2 DEPARTMENT</v>
      </c>
      <c r="G501" s="12" t="str">
        <f>Personal_Development!G502</f>
        <v>MOLDING PRODUCTION SECTION (MPS)</v>
      </c>
      <c r="H501" s="40" t="str">
        <f>Personal_Development!H502</f>
        <v>SENIOR SUPERVISOR</v>
      </c>
      <c r="I501" s="41" t="str">
        <f>Personal_Development!I502</f>
        <v>M7</v>
      </c>
      <c r="J501" s="78" t="str">
        <f>Personal_Development!J502</f>
        <v>M7</v>
      </c>
      <c r="K501" s="56" t="s">
        <v>1192</v>
      </c>
      <c r="L501" s="57" t="str">
        <f t="shared" si="64"/>
        <v>A</v>
      </c>
      <c r="M501" s="53">
        <v>43020</v>
      </c>
      <c r="N501" s="56" t="s">
        <v>1192</v>
      </c>
      <c r="O501" s="57" t="str">
        <f t="shared" si="65"/>
        <v>A</v>
      </c>
      <c r="P501" s="102">
        <v>43004</v>
      </c>
      <c r="Q501" s="56"/>
      <c r="R501" s="57" t="str">
        <f t="shared" si="66"/>
        <v>-</v>
      </c>
      <c r="S501" s="102"/>
      <c r="T501" s="56" t="s">
        <v>1192</v>
      </c>
      <c r="U501" s="57" t="str">
        <f t="shared" si="63"/>
        <v>A</v>
      </c>
      <c r="V501" s="102">
        <v>43004</v>
      </c>
      <c r="W501" s="48">
        <f t="shared" si="67"/>
        <v>3</v>
      </c>
      <c r="X501" s="48">
        <f t="shared" si="68"/>
        <v>3</v>
      </c>
      <c r="Y501" s="5">
        <f t="shared" si="69"/>
        <v>100</v>
      </c>
      <c r="Z501" s="60">
        <f t="shared" si="70"/>
        <v>5</v>
      </c>
      <c r="AB501" s="2"/>
    </row>
    <row r="502" spans="2:28" ht="24.95" customHeight="1">
      <c r="B502" s="48">
        <f>Personal_Development!B503</f>
        <v>0</v>
      </c>
      <c r="C502" s="48">
        <f>Personal_Development!C503</f>
        <v>0</v>
      </c>
      <c r="D502" s="14" t="str">
        <f>Personal_Development!D503</f>
        <v>E00129</v>
      </c>
      <c r="E502" s="11" t="str">
        <f>Personal_Development!E503</f>
        <v>RAZALIA BINTI MOHD ZIN</v>
      </c>
      <c r="F502" s="12" t="str">
        <f>Personal_Development!F503</f>
        <v>FACTORY OPERATIONS DEPARTMENT</v>
      </c>
      <c r="G502" s="12" t="str">
        <f>Personal_Development!G503</f>
        <v>FINANCE &amp; ACCOUNTING SECTION (FAS)</v>
      </c>
      <c r="H502" s="40" t="str">
        <f>Personal_Development!H503</f>
        <v>ASST. OFFICER</v>
      </c>
      <c r="I502" s="41" t="str">
        <f>Personal_Development!I503</f>
        <v>M7</v>
      </c>
      <c r="J502" s="78" t="str">
        <f>Personal_Development!J503</f>
        <v>M7</v>
      </c>
      <c r="K502" s="56" t="s">
        <v>1192</v>
      </c>
      <c r="L502" s="57" t="str">
        <f t="shared" si="64"/>
        <v>A</v>
      </c>
      <c r="M502" s="137" t="s">
        <v>1604</v>
      </c>
      <c r="N502" s="56" t="s">
        <v>1192</v>
      </c>
      <c r="O502" s="57" t="str">
        <f t="shared" si="65"/>
        <v>A</v>
      </c>
      <c r="P502" s="137" t="s">
        <v>1607</v>
      </c>
      <c r="Q502" s="56"/>
      <c r="R502" s="57" t="str">
        <f t="shared" si="66"/>
        <v>-</v>
      </c>
      <c r="S502" s="102"/>
      <c r="T502" s="56" t="s">
        <v>1192</v>
      </c>
      <c r="U502" s="57" t="str">
        <f t="shared" si="63"/>
        <v>A</v>
      </c>
      <c r="V502" s="137" t="s">
        <v>1607</v>
      </c>
      <c r="W502" s="48">
        <f t="shared" si="67"/>
        <v>3</v>
      </c>
      <c r="X502" s="48">
        <f t="shared" si="68"/>
        <v>3</v>
      </c>
      <c r="Y502" s="5">
        <f t="shared" si="69"/>
        <v>100</v>
      </c>
      <c r="Z502" s="60">
        <f t="shared" si="70"/>
        <v>5</v>
      </c>
      <c r="AB502" s="2"/>
    </row>
    <row r="503" spans="2:28" ht="24.95" customHeight="1">
      <c r="B503" s="48">
        <f>Personal_Development!B504</f>
        <v>0</v>
      </c>
      <c r="C503" s="48">
        <f>Personal_Development!C504</f>
        <v>0</v>
      </c>
      <c r="D503" s="14" t="str">
        <f>Personal_Development!D504</f>
        <v>E00131</v>
      </c>
      <c r="E503" s="11" t="str">
        <f>Personal_Development!E504</f>
        <v>LOW SIN YEE</v>
      </c>
      <c r="F503" s="12" t="str">
        <f>Personal_Development!F504</f>
        <v>FACTORY OPERATIONS DEPARTMENT</v>
      </c>
      <c r="G503" s="12" t="str">
        <f>Personal_Development!G504</f>
        <v>FINANCE &amp; ACCOUNTING SECTION (FAS)</v>
      </c>
      <c r="H503" s="40" t="str">
        <f>Personal_Development!H504</f>
        <v>OFFICER</v>
      </c>
      <c r="I503" s="41" t="str">
        <f>Personal_Development!I504</f>
        <v>M6</v>
      </c>
      <c r="J503" s="78" t="str">
        <f>Personal_Development!J504</f>
        <v>M6</v>
      </c>
      <c r="K503" s="56" t="s">
        <v>1192</v>
      </c>
      <c r="L503" s="57" t="str">
        <f t="shared" si="64"/>
        <v>A</v>
      </c>
      <c r="M503" s="137" t="s">
        <v>1604</v>
      </c>
      <c r="N503" s="56" t="s">
        <v>1192</v>
      </c>
      <c r="O503" s="57" t="str">
        <f t="shared" si="65"/>
        <v>A</v>
      </c>
      <c r="P503" s="137" t="s">
        <v>1608</v>
      </c>
      <c r="Q503" s="56" t="s">
        <v>1192</v>
      </c>
      <c r="R503" s="57" t="str">
        <f t="shared" si="66"/>
        <v>A</v>
      </c>
      <c r="S503" s="142" t="s">
        <v>1706</v>
      </c>
      <c r="T503" s="56" t="s">
        <v>1192</v>
      </c>
      <c r="U503" s="57" t="str">
        <f t="shared" si="63"/>
        <v>A</v>
      </c>
      <c r="V503" s="137" t="s">
        <v>1608</v>
      </c>
      <c r="W503" s="48">
        <f t="shared" si="67"/>
        <v>4</v>
      </c>
      <c r="X503" s="48">
        <f t="shared" si="68"/>
        <v>4</v>
      </c>
      <c r="Y503" s="5">
        <f t="shared" si="69"/>
        <v>100</v>
      </c>
      <c r="Z503" s="60">
        <f t="shared" si="70"/>
        <v>5</v>
      </c>
      <c r="AB503" s="2"/>
    </row>
    <row r="504" spans="2:28" ht="24.95" customHeight="1">
      <c r="B504" s="48">
        <f>Personal_Development!B505</f>
        <v>0</v>
      </c>
      <c r="C504" s="48">
        <f>Personal_Development!C505</f>
        <v>0</v>
      </c>
      <c r="D504" s="14" t="str">
        <f>Personal_Development!D505</f>
        <v>E00132</v>
      </c>
      <c r="E504" s="11" t="str">
        <f>Personal_Development!E505</f>
        <v>JULIANA BT YUSUF</v>
      </c>
      <c r="F504" s="12" t="str">
        <f>Personal_Development!F505</f>
        <v>ENGINEERING AND R&amp;D DEPARTMENT</v>
      </c>
      <c r="G504" s="12" t="str">
        <f>Personal_Development!G505</f>
        <v>PURCHASING DEVELOPMENT (PDS)</v>
      </c>
      <c r="H504" s="40" t="str">
        <f>Personal_Development!H505</f>
        <v>ASST. OFFICER</v>
      </c>
      <c r="I504" s="41" t="str">
        <f>Personal_Development!I505</f>
        <v>M7</v>
      </c>
      <c r="J504" s="78" t="str">
        <f>Personal_Development!J505</f>
        <v>M7</v>
      </c>
      <c r="K504" s="56" t="s">
        <v>1192</v>
      </c>
      <c r="L504" s="57" t="str">
        <f t="shared" si="64"/>
        <v>A</v>
      </c>
      <c r="M504" s="53">
        <v>42746</v>
      </c>
      <c r="N504" s="56" t="s">
        <v>1192</v>
      </c>
      <c r="O504" s="57" t="str">
        <f t="shared" si="65"/>
        <v>A</v>
      </c>
      <c r="P504" s="53">
        <v>42746</v>
      </c>
      <c r="Q504" s="56"/>
      <c r="R504" s="57" t="str">
        <f t="shared" si="66"/>
        <v>-</v>
      </c>
      <c r="S504" s="102"/>
      <c r="T504" s="56" t="s">
        <v>1192</v>
      </c>
      <c r="U504" s="57" t="str">
        <f t="shared" si="63"/>
        <v>A</v>
      </c>
      <c r="V504" s="137" t="s">
        <v>1607</v>
      </c>
      <c r="W504" s="48">
        <f t="shared" si="67"/>
        <v>3</v>
      </c>
      <c r="X504" s="48">
        <f t="shared" si="68"/>
        <v>3</v>
      </c>
      <c r="Y504" s="5">
        <f t="shared" si="69"/>
        <v>100</v>
      </c>
      <c r="Z504" s="60">
        <f t="shared" si="70"/>
        <v>5</v>
      </c>
      <c r="AB504" s="2"/>
    </row>
    <row r="505" spans="2:28" ht="24.95" customHeight="1">
      <c r="B505" s="48">
        <f>Personal_Development!B506</f>
        <v>0</v>
      </c>
      <c r="C505" s="48">
        <f>Personal_Development!C506</f>
        <v>0</v>
      </c>
      <c r="D505" s="14" t="str">
        <f>Personal_Development!D506</f>
        <v>E00133</v>
      </c>
      <c r="E505" s="11" t="str">
        <f>Personal_Development!E506</f>
        <v>MOHD ZAKI BIN JAAFAR</v>
      </c>
      <c r="F505" s="12" t="str">
        <f>Personal_Development!F506</f>
        <v>ENGINEERING AND R&amp;D DEPARTMENT</v>
      </c>
      <c r="G505" s="12" t="str">
        <f>Personal_Development!G506</f>
        <v>RD &amp; DESIGN SECTION (RDS)</v>
      </c>
      <c r="H505" s="40" t="str">
        <f>Personal_Development!H506</f>
        <v>ASST. ENGINEER</v>
      </c>
      <c r="I505" s="41" t="str">
        <f>Personal_Development!I506</f>
        <v>M7</v>
      </c>
      <c r="J505" s="78" t="str">
        <f>Personal_Development!J506</f>
        <v>M7</v>
      </c>
      <c r="K505" s="56" t="s">
        <v>1192</v>
      </c>
      <c r="L505" s="57" t="str">
        <f t="shared" si="64"/>
        <v>A</v>
      </c>
      <c r="M505" s="53">
        <v>42990</v>
      </c>
      <c r="N505" s="56" t="s">
        <v>1192</v>
      </c>
      <c r="O505" s="57" t="str">
        <f t="shared" si="65"/>
        <v>A</v>
      </c>
      <c r="P505" s="145">
        <v>42976</v>
      </c>
      <c r="Q505" s="56" t="s">
        <v>1192</v>
      </c>
      <c r="R505" s="57" t="str">
        <f t="shared" si="66"/>
        <v>A</v>
      </c>
      <c r="S505" s="167">
        <v>43019</v>
      </c>
      <c r="T505" s="56" t="s">
        <v>1192</v>
      </c>
      <c r="U505" s="57" t="str">
        <f t="shared" si="63"/>
        <v>A</v>
      </c>
      <c r="V505" s="145">
        <v>42976</v>
      </c>
      <c r="W505" s="48">
        <f t="shared" si="67"/>
        <v>4</v>
      </c>
      <c r="X505" s="48">
        <f t="shared" si="68"/>
        <v>4</v>
      </c>
      <c r="Y505" s="5">
        <f t="shared" si="69"/>
        <v>100</v>
      </c>
      <c r="Z505" s="60">
        <f t="shared" si="70"/>
        <v>5</v>
      </c>
      <c r="AB505" s="2"/>
    </row>
    <row r="506" spans="2:28" ht="24.95" customHeight="1">
      <c r="B506" s="48">
        <f>Personal_Development!B507</f>
        <v>0</v>
      </c>
      <c r="C506" s="48">
        <f>Personal_Development!C507</f>
        <v>0</v>
      </c>
      <c r="D506" s="14" t="str">
        <f>Personal_Development!D507</f>
        <v>E00135</v>
      </c>
      <c r="E506" s="11" t="str">
        <f>Personal_Development!E507</f>
        <v>NURUL ATHIRAH BINTI MANSOR</v>
      </c>
      <c r="F506" s="12" t="str">
        <f>Personal_Development!F507</f>
        <v>PRODUCTION NO.1 DEPARTMENT</v>
      </c>
      <c r="G506" s="12" t="str">
        <f>Personal_Development!G507</f>
        <v>ASSEMBLY ENGINEERING SECTION (AES)</v>
      </c>
      <c r="H506" s="40" t="str">
        <f>Personal_Development!H507</f>
        <v>ENGINEER</v>
      </c>
      <c r="I506" s="41" t="str">
        <f>Personal_Development!I507</f>
        <v>M6</v>
      </c>
      <c r="J506" s="78" t="str">
        <f>Personal_Development!J507</f>
        <v>M6</v>
      </c>
      <c r="K506" s="56" t="s">
        <v>1192</v>
      </c>
      <c r="L506" s="57" t="str">
        <f t="shared" si="64"/>
        <v>A</v>
      </c>
      <c r="M506" s="145">
        <v>42859</v>
      </c>
      <c r="N506" s="56" t="s">
        <v>1192</v>
      </c>
      <c r="O506" s="57" t="str">
        <f t="shared" si="65"/>
        <v>A</v>
      </c>
      <c r="P506" s="137" t="s">
        <v>1608</v>
      </c>
      <c r="Q506" s="56" t="s">
        <v>1192</v>
      </c>
      <c r="R506" s="57" t="str">
        <f t="shared" si="66"/>
        <v>A</v>
      </c>
      <c r="S506" s="167">
        <v>43019</v>
      </c>
      <c r="T506" s="56" t="s">
        <v>1192</v>
      </c>
      <c r="U506" s="57" t="str">
        <f t="shared" si="63"/>
        <v>A</v>
      </c>
      <c r="V506" s="137" t="s">
        <v>1608</v>
      </c>
      <c r="W506" s="48">
        <f t="shared" si="67"/>
        <v>4</v>
      </c>
      <c r="X506" s="48">
        <f t="shared" si="68"/>
        <v>4</v>
      </c>
      <c r="Y506" s="5">
        <f t="shared" si="69"/>
        <v>100</v>
      </c>
      <c r="Z506" s="60">
        <f t="shared" si="70"/>
        <v>5</v>
      </c>
      <c r="AB506" s="2"/>
    </row>
    <row r="507" spans="2:28" ht="24.95" customHeight="1">
      <c r="B507" s="48" t="str">
        <f>Personal_Development!B508</f>
        <v>R</v>
      </c>
      <c r="C507" s="48">
        <f>Personal_Development!C508</f>
        <v>0</v>
      </c>
      <c r="D507" s="14" t="str">
        <f>Personal_Development!D508</f>
        <v>E00136</v>
      </c>
      <c r="E507" s="11" t="str">
        <f>Personal_Development!E508</f>
        <v>MOHD AMIRUL ASRAFF BIN MOHD GHAUTH</v>
      </c>
      <c r="F507" s="12" t="str">
        <f>Personal_Development!F508</f>
        <v>GENERAL AFFAIRS DEPARTMENT</v>
      </c>
      <c r="G507" s="12" t="str">
        <f>Personal_Development!G508</f>
        <v>GENERAL AFFAIRS SECTION (GAS)</v>
      </c>
      <c r="H507" s="40" t="str">
        <f>Personal_Development!H508</f>
        <v>ASST. OFFICER</v>
      </c>
      <c r="I507" s="41" t="str">
        <f>Personal_Development!I508</f>
        <v>M7</v>
      </c>
      <c r="J507" s="78" t="str">
        <f>Personal_Development!J508</f>
        <v>M7</v>
      </c>
      <c r="K507" s="56" t="s">
        <v>1192</v>
      </c>
      <c r="L507" s="57" t="str">
        <f t="shared" si="64"/>
        <v>A</v>
      </c>
      <c r="M507" s="53">
        <v>43047</v>
      </c>
      <c r="N507" s="56" t="s">
        <v>1192</v>
      </c>
      <c r="O507" s="57" t="str">
        <f t="shared" si="65"/>
        <v>A</v>
      </c>
      <c r="P507" s="137" t="s">
        <v>1607</v>
      </c>
      <c r="Q507" s="56" t="s">
        <v>1192</v>
      </c>
      <c r="R507" s="57" t="str">
        <f t="shared" si="66"/>
        <v>A</v>
      </c>
      <c r="S507" s="142" t="s">
        <v>1706</v>
      </c>
      <c r="T507" s="56" t="s">
        <v>1192</v>
      </c>
      <c r="U507" s="57" t="str">
        <f t="shared" si="63"/>
        <v>A</v>
      </c>
      <c r="V507" s="137" t="s">
        <v>1607</v>
      </c>
      <c r="W507" s="48">
        <f t="shared" si="67"/>
        <v>4</v>
      </c>
      <c r="X507" s="48">
        <f t="shared" si="68"/>
        <v>4</v>
      </c>
      <c r="Y507" s="5">
        <f t="shared" si="69"/>
        <v>100</v>
      </c>
      <c r="Z507" s="60">
        <f t="shared" si="70"/>
        <v>5</v>
      </c>
      <c r="AB507" s="2"/>
    </row>
    <row r="508" spans="2:28" ht="24.95" customHeight="1">
      <c r="B508" s="48">
        <f>Personal_Development!B509</f>
        <v>0</v>
      </c>
      <c r="C508" s="48">
        <f>Personal_Development!C509</f>
        <v>0</v>
      </c>
      <c r="D508" s="14" t="str">
        <f>Personal_Development!D509</f>
        <v>E00137</v>
      </c>
      <c r="E508" s="11" t="str">
        <f>Personal_Development!E509</f>
        <v>MUHAMMAD HAZWAN BIN HAMZAH SHUKOR</v>
      </c>
      <c r="F508" s="12" t="str">
        <f>Personal_Development!F509</f>
        <v>PRODUCTION NO.1 DEPARTMENT</v>
      </c>
      <c r="G508" s="12" t="str">
        <f>Personal_Development!G509</f>
        <v>ASSEMBLY ENGINEERING SECTION (AES)</v>
      </c>
      <c r="H508" s="40" t="str">
        <f>Personal_Development!H509</f>
        <v>SENIOR ENGINEER</v>
      </c>
      <c r="I508" s="41" t="str">
        <f>Personal_Development!I509</f>
        <v>M5</v>
      </c>
      <c r="J508" s="78" t="str">
        <f>Personal_Development!J509</f>
        <v>M5</v>
      </c>
      <c r="K508" s="56" t="s">
        <v>1192</v>
      </c>
      <c r="L508" s="57" t="str">
        <f t="shared" si="64"/>
        <v>A</v>
      </c>
      <c r="M508" s="145">
        <v>42859</v>
      </c>
      <c r="N508" s="56" t="s">
        <v>1192</v>
      </c>
      <c r="O508" s="57" t="str">
        <f t="shared" si="65"/>
        <v>A</v>
      </c>
      <c r="P508" s="145">
        <v>42935</v>
      </c>
      <c r="Q508" s="56" t="s">
        <v>1192</v>
      </c>
      <c r="R508" s="57" t="str">
        <f t="shared" si="66"/>
        <v>A</v>
      </c>
      <c r="S508" s="142" t="s">
        <v>1706</v>
      </c>
      <c r="T508" s="56" t="s">
        <v>1192</v>
      </c>
      <c r="U508" s="57" t="str">
        <f t="shared" si="63"/>
        <v>A</v>
      </c>
      <c r="V508" s="145">
        <v>42935</v>
      </c>
      <c r="W508" s="48">
        <f t="shared" si="67"/>
        <v>4</v>
      </c>
      <c r="X508" s="48">
        <f t="shared" si="68"/>
        <v>4</v>
      </c>
      <c r="Y508" s="5">
        <f t="shared" si="69"/>
        <v>100</v>
      </c>
      <c r="Z508" s="60">
        <f t="shared" si="70"/>
        <v>5</v>
      </c>
      <c r="AB508" s="2"/>
    </row>
    <row r="509" spans="2:28" ht="24.95" customHeight="1">
      <c r="B509" s="48">
        <f>Personal_Development!B510</f>
        <v>0</v>
      </c>
      <c r="C509" s="48">
        <f>Personal_Development!C510</f>
        <v>0</v>
      </c>
      <c r="D509" s="14" t="str">
        <f>Personal_Development!D510</f>
        <v>E00139</v>
      </c>
      <c r="E509" s="11" t="str">
        <f>Personal_Development!E510</f>
        <v>ROSHAMIZAM BIN RUSLI</v>
      </c>
      <c r="F509" s="12" t="str">
        <f>Personal_Development!F510</f>
        <v>GENERAL AFFAIRS DEPARTMENT</v>
      </c>
      <c r="G509" s="12" t="str">
        <f>Personal_Development!G510</f>
        <v>FACILITY ENGINEERING SECTION (FES)</v>
      </c>
      <c r="H509" s="40" t="str">
        <f>Personal_Development!H510</f>
        <v>SENIOR ENGINEER</v>
      </c>
      <c r="I509" s="41" t="str">
        <f>Personal_Development!I510</f>
        <v>M5</v>
      </c>
      <c r="J509" s="78" t="str">
        <f>Personal_Development!J510</f>
        <v>M5</v>
      </c>
      <c r="K509" s="56" t="s">
        <v>1192</v>
      </c>
      <c r="L509" s="57" t="str">
        <f t="shared" si="64"/>
        <v>A</v>
      </c>
      <c r="M509" s="145">
        <v>42859</v>
      </c>
      <c r="N509" s="56" t="s">
        <v>1192</v>
      </c>
      <c r="O509" s="57" t="str">
        <f t="shared" si="65"/>
        <v>A</v>
      </c>
      <c r="P509" s="145">
        <v>42935</v>
      </c>
      <c r="Q509" s="56"/>
      <c r="R509" s="57" t="str">
        <f t="shared" si="66"/>
        <v>-</v>
      </c>
      <c r="S509" s="102"/>
      <c r="T509" s="56" t="s">
        <v>1192</v>
      </c>
      <c r="U509" s="57" t="str">
        <f t="shared" si="63"/>
        <v>A</v>
      </c>
      <c r="V509" s="145">
        <v>42935</v>
      </c>
      <c r="W509" s="48">
        <f t="shared" si="67"/>
        <v>3</v>
      </c>
      <c r="X509" s="48">
        <f t="shared" si="68"/>
        <v>3</v>
      </c>
      <c r="Y509" s="5">
        <f t="shared" si="69"/>
        <v>100</v>
      </c>
      <c r="Z509" s="60">
        <f t="shared" si="70"/>
        <v>5</v>
      </c>
      <c r="AB509" s="2"/>
    </row>
    <row r="510" spans="2:28" ht="24.95" customHeight="1">
      <c r="B510" s="48">
        <f>Personal_Development!B511</f>
        <v>0</v>
      </c>
      <c r="C510" s="48">
        <f>Personal_Development!C511</f>
        <v>0</v>
      </c>
      <c r="D510" s="14" t="str">
        <f>Personal_Development!D511</f>
        <v>E00140</v>
      </c>
      <c r="E510" s="11" t="str">
        <f>Personal_Development!E511</f>
        <v>MUHAMMAD ATIF JAUHARI BIN IDRIS</v>
      </c>
      <c r="F510" s="12" t="str">
        <f>Personal_Development!F511</f>
        <v>ENGINEERING AND R&amp;D DEPARTMENT</v>
      </c>
      <c r="G510" s="12" t="str">
        <f>Personal_Development!G511</f>
        <v>RD &amp; DESIGN SECTION (RDS)</v>
      </c>
      <c r="H510" s="40" t="str">
        <f>Personal_Development!H511</f>
        <v>ASST. ENGINEER</v>
      </c>
      <c r="I510" s="41" t="str">
        <f>Personal_Development!I511</f>
        <v>M7</v>
      </c>
      <c r="J510" s="78" t="str">
        <f>Personal_Development!J511</f>
        <v>M7</v>
      </c>
      <c r="K510" s="56" t="s">
        <v>1192</v>
      </c>
      <c r="L510" s="57" t="str">
        <f t="shared" si="64"/>
        <v>A</v>
      </c>
      <c r="M510" s="145">
        <v>42921</v>
      </c>
      <c r="N510" s="56" t="s">
        <v>1192</v>
      </c>
      <c r="O510" s="57" t="str">
        <f t="shared" si="65"/>
        <v>A</v>
      </c>
      <c r="P510" s="137" t="s">
        <v>1608</v>
      </c>
      <c r="Q510" s="56" t="s">
        <v>1192</v>
      </c>
      <c r="R510" s="57" t="str">
        <f t="shared" si="66"/>
        <v>A</v>
      </c>
      <c r="S510" s="142" t="s">
        <v>1706</v>
      </c>
      <c r="T510" s="56" t="s">
        <v>1192</v>
      </c>
      <c r="U510" s="57" t="str">
        <f t="shared" si="63"/>
        <v>A</v>
      </c>
      <c r="V510" s="137" t="s">
        <v>1608</v>
      </c>
      <c r="W510" s="48">
        <f t="shared" si="67"/>
        <v>4</v>
      </c>
      <c r="X510" s="48">
        <f t="shared" si="68"/>
        <v>4</v>
      </c>
      <c r="Y510" s="5">
        <f t="shared" si="69"/>
        <v>100</v>
      </c>
      <c r="Z510" s="60">
        <f t="shared" si="70"/>
        <v>5</v>
      </c>
      <c r="AB510" s="2"/>
    </row>
    <row r="511" spans="2:28" ht="24.95" customHeight="1">
      <c r="B511" s="48">
        <f>Personal_Development!B512</f>
        <v>0</v>
      </c>
      <c r="C511" s="48">
        <f>Personal_Development!C512</f>
        <v>0</v>
      </c>
      <c r="D511" s="14" t="str">
        <f>Personal_Development!D512</f>
        <v>E00142</v>
      </c>
      <c r="E511" s="11" t="str">
        <f>Personal_Development!E512</f>
        <v>SAIFUL FARIZ BIN NO'OMAN</v>
      </c>
      <c r="F511" s="12" t="str">
        <f>Personal_Development!F512</f>
        <v>FACTORY OPERATIONS DEPARTMENT</v>
      </c>
      <c r="G511" s="12" t="str">
        <f>Personal_Development!G512</f>
        <v>INVENTORY &amp; SYSYTEM CONTROL SECTION (IVS)</v>
      </c>
      <c r="H511" s="40" t="str">
        <f>Personal_Development!H512</f>
        <v>SENIOR SUPERVISOR</v>
      </c>
      <c r="I511" s="41" t="str">
        <f>Personal_Development!I512</f>
        <v>M7</v>
      </c>
      <c r="J511" s="78" t="str">
        <f>Personal_Development!J512</f>
        <v>M7</v>
      </c>
      <c r="K511" s="56" t="s">
        <v>1192</v>
      </c>
      <c r="L511" s="57" t="str">
        <f t="shared" si="64"/>
        <v>A</v>
      </c>
      <c r="M511" s="53">
        <v>43020</v>
      </c>
      <c r="N511" s="56" t="s">
        <v>1192</v>
      </c>
      <c r="O511" s="57" t="str">
        <f t="shared" si="65"/>
        <v>A</v>
      </c>
      <c r="P511" s="145">
        <v>42886</v>
      </c>
      <c r="Q511" s="56"/>
      <c r="R511" s="57" t="str">
        <f t="shared" si="66"/>
        <v>-</v>
      </c>
      <c r="S511" s="102"/>
      <c r="T511" s="56" t="s">
        <v>1192</v>
      </c>
      <c r="U511" s="57" t="str">
        <f t="shared" si="63"/>
        <v>A</v>
      </c>
      <c r="V511" s="145">
        <v>42886</v>
      </c>
      <c r="W511" s="48">
        <f t="shared" si="67"/>
        <v>3</v>
      </c>
      <c r="X511" s="48">
        <f t="shared" si="68"/>
        <v>3</v>
      </c>
      <c r="Y511" s="5">
        <f t="shared" si="69"/>
        <v>100</v>
      </c>
      <c r="Z511" s="60">
        <f t="shared" si="70"/>
        <v>5</v>
      </c>
      <c r="AB511" s="2"/>
    </row>
    <row r="512" spans="2:28" ht="24.95" customHeight="1">
      <c r="B512" s="48">
        <f>Personal_Development!B513</f>
        <v>0</v>
      </c>
      <c r="C512" s="48">
        <f>Personal_Development!C513</f>
        <v>0</v>
      </c>
      <c r="D512" s="14" t="str">
        <f>Personal_Development!D513</f>
        <v>E00143</v>
      </c>
      <c r="E512" s="11" t="str">
        <f>Personal_Development!E513</f>
        <v>NORASHID BIN MOHD DIN</v>
      </c>
      <c r="F512" s="12" t="str">
        <f>Personal_Development!F513</f>
        <v>FACTORY OPERATIONS DEPARTMENT</v>
      </c>
      <c r="G512" s="12" t="str">
        <f>Personal_Development!G513</f>
        <v>INVENTORY &amp; SYSYTEM CONTROL SECTION (IVS)</v>
      </c>
      <c r="H512" s="40" t="str">
        <f>Personal_Development!H513</f>
        <v>SENIOR SUPERVISOR</v>
      </c>
      <c r="I512" s="41" t="str">
        <f>Personal_Development!I513</f>
        <v>M7</v>
      </c>
      <c r="J512" s="78" t="str">
        <f>Personal_Development!J513</f>
        <v>M7</v>
      </c>
      <c r="K512" s="56" t="s">
        <v>1192</v>
      </c>
      <c r="L512" s="57" t="str">
        <f t="shared" si="64"/>
        <v>A</v>
      </c>
      <c r="M512" s="53">
        <v>42746</v>
      </c>
      <c r="N512" s="56" t="s">
        <v>1192</v>
      </c>
      <c r="O512" s="57" t="str">
        <f t="shared" si="65"/>
        <v>A</v>
      </c>
      <c r="P512" s="137" t="s">
        <v>1607</v>
      </c>
      <c r="Q512" s="56"/>
      <c r="R512" s="57" t="str">
        <f t="shared" si="66"/>
        <v>-</v>
      </c>
      <c r="S512" s="102"/>
      <c r="T512" s="56" t="s">
        <v>1192</v>
      </c>
      <c r="U512" s="57" t="str">
        <f t="shared" si="63"/>
        <v>A</v>
      </c>
      <c r="V512" s="137" t="s">
        <v>1607</v>
      </c>
      <c r="W512" s="48">
        <f t="shared" si="67"/>
        <v>3</v>
      </c>
      <c r="X512" s="48">
        <f t="shared" si="68"/>
        <v>3</v>
      </c>
      <c r="Y512" s="5">
        <f t="shared" si="69"/>
        <v>100</v>
      </c>
      <c r="Z512" s="60">
        <f t="shared" si="70"/>
        <v>5</v>
      </c>
      <c r="AB512" s="2"/>
    </row>
    <row r="513" spans="2:28" ht="24.95" customHeight="1">
      <c r="B513" s="48">
        <f>Personal_Development!B514</f>
        <v>0</v>
      </c>
      <c r="C513" s="48">
        <f>Personal_Development!C514</f>
        <v>0</v>
      </c>
      <c r="D513" s="14" t="str">
        <f>Personal_Development!D514</f>
        <v>E00144</v>
      </c>
      <c r="E513" s="11" t="str">
        <f>Personal_Development!E514</f>
        <v>DANNY YUHUP</v>
      </c>
      <c r="F513" s="12" t="str">
        <f>Personal_Development!F514</f>
        <v>GENERAL AFFAIRS DEPARTMENT</v>
      </c>
      <c r="G513" s="12" t="str">
        <f>Personal_Development!G514</f>
        <v>FACILITY ENGINEERING SECTION (FES)</v>
      </c>
      <c r="H513" s="40" t="str">
        <f>Personal_Development!H514</f>
        <v>ASST. ENGINEER</v>
      </c>
      <c r="I513" s="41" t="str">
        <f>Personal_Development!I514</f>
        <v>M7</v>
      </c>
      <c r="J513" s="78" t="str">
        <f>Personal_Development!J514</f>
        <v>M7</v>
      </c>
      <c r="K513" s="56" t="s">
        <v>1192</v>
      </c>
      <c r="L513" s="57" t="str">
        <f t="shared" si="64"/>
        <v>A</v>
      </c>
      <c r="M513" s="53">
        <v>42746</v>
      </c>
      <c r="N513" s="56" t="s">
        <v>1192</v>
      </c>
      <c r="O513" s="57" t="str">
        <f t="shared" si="65"/>
        <v>A</v>
      </c>
      <c r="P513" s="53">
        <v>42746</v>
      </c>
      <c r="Q513" s="56"/>
      <c r="R513" s="57" t="str">
        <f t="shared" si="66"/>
        <v>-</v>
      </c>
      <c r="S513" s="102"/>
      <c r="T513" s="56" t="s">
        <v>1192</v>
      </c>
      <c r="U513" s="57" t="str">
        <f t="shared" si="63"/>
        <v>A</v>
      </c>
      <c r="V513" s="145">
        <v>42935</v>
      </c>
      <c r="W513" s="48">
        <f t="shared" si="67"/>
        <v>3</v>
      </c>
      <c r="X513" s="48">
        <f t="shared" si="68"/>
        <v>3</v>
      </c>
      <c r="Y513" s="5">
        <f t="shared" si="69"/>
        <v>100</v>
      </c>
      <c r="Z513" s="60">
        <f t="shared" si="70"/>
        <v>5</v>
      </c>
      <c r="AB513" s="2"/>
    </row>
    <row r="514" spans="2:28" ht="24.95" customHeight="1">
      <c r="B514" s="48">
        <f>Personal_Development!B515</f>
        <v>0</v>
      </c>
      <c r="C514" s="48">
        <f>Personal_Development!C515</f>
        <v>0</v>
      </c>
      <c r="D514" s="14" t="str">
        <f>Personal_Development!D515</f>
        <v>E00145</v>
      </c>
      <c r="E514" s="11" t="str">
        <f>Personal_Development!E515</f>
        <v>SARIMAH BINTI YAHAYA</v>
      </c>
      <c r="F514" s="12" t="str">
        <f>Personal_Development!F515</f>
        <v>PRODUCTION NO.1 DEPARTMENT</v>
      </c>
      <c r="G514" s="12" t="str">
        <f>Personal_Development!G515</f>
        <v>ASSEMBLY PRODUCTION SECTION (APS)</v>
      </c>
      <c r="H514" s="40" t="str">
        <f>Personal_Development!H515</f>
        <v>SENIOR SUPERVISOR</v>
      </c>
      <c r="I514" s="41" t="str">
        <f>Personal_Development!I515</f>
        <v>M7</v>
      </c>
      <c r="J514" s="78" t="str">
        <f>Personal_Development!J515</f>
        <v>M7</v>
      </c>
      <c r="K514" s="56" t="s">
        <v>1192</v>
      </c>
      <c r="L514" s="57" t="str">
        <f t="shared" si="64"/>
        <v>A</v>
      </c>
      <c r="M514" s="142" t="s">
        <v>1756</v>
      </c>
      <c r="N514" s="56" t="s">
        <v>1192</v>
      </c>
      <c r="O514" s="57" t="str">
        <f t="shared" si="65"/>
        <v>A</v>
      </c>
      <c r="P514" s="142" t="s">
        <v>1651</v>
      </c>
      <c r="Q514" s="56"/>
      <c r="R514" s="57" t="str">
        <f t="shared" si="66"/>
        <v>-</v>
      </c>
      <c r="S514" s="102"/>
      <c r="T514" s="56" t="s">
        <v>1192</v>
      </c>
      <c r="U514" s="57" t="str">
        <f t="shared" si="63"/>
        <v>A</v>
      </c>
      <c r="V514" s="142" t="s">
        <v>1651</v>
      </c>
      <c r="W514" s="48">
        <f t="shared" si="67"/>
        <v>3</v>
      </c>
      <c r="X514" s="48">
        <f t="shared" si="68"/>
        <v>3</v>
      </c>
      <c r="Y514" s="5">
        <f t="shared" si="69"/>
        <v>100</v>
      </c>
      <c r="Z514" s="60">
        <f t="shared" si="70"/>
        <v>5</v>
      </c>
      <c r="AB514" s="2"/>
    </row>
    <row r="515" spans="2:28" ht="24.95" customHeight="1">
      <c r="B515" s="48">
        <f>Personal_Development!B516</f>
        <v>0</v>
      </c>
      <c r="C515" s="48">
        <f>Personal_Development!C516</f>
        <v>0</v>
      </c>
      <c r="D515" s="14" t="str">
        <f>Personal_Development!D516</f>
        <v>E00146</v>
      </c>
      <c r="E515" s="11" t="str">
        <f>Personal_Development!E516</f>
        <v>NORHASHIMAH BINTI HASHIM</v>
      </c>
      <c r="F515" s="12" t="str">
        <f>Personal_Development!F516</f>
        <v>PRODUCTION NO.1 DEPARTMENT</v>
      </c>
      <c r="G515" s="12" t="str">
        <f>Personal_Development!G516</f>
        <v>ASSEMBLY PRODUCTION SECTION (APS)</v>
      </c>
      <c r="H515" s="40" t="str">
        <f>Personal_Development!H516</f>
        <v>SENIOR SUPERVISOR</v>
      </c>
      <c r="I515" s="41" t="str">
        <f>Personal_Development!I516</f>
        <v>M7</v>
      </c>
      <c r="J515" s="78" t="str">
        <f>Personal_Development!J516</f>
        <v>M7</v>
      </c>
      <c r="K515" s="56" t="s">
        <v>1192</v>
      </c>
      <c r="L515" s="57" t="str">
        <f t="shared" si="64"/>
        <v>A</v>
      </c>
      <c r="M515" s="145">
        <v>42969</v>
      </c>
      <c r="N515" s="56" t="s">
        <v>1192</v>
      </c>
      <c r="O515" s="57" t="str">
        <f t="shared" si="65"/>
        <v>A</v>
      </c>
      <c r="P515" s="142" t="s">
        <v>1653</v>
      </c>
      <c r="Q515" s="56"/>
      <c r="R515" s="57" t="str">
        <f t="shared" si="66"/>
        <v>-</v>
      </c>
      <c r="S515" s="102"/>
      <c r="T515" s="56" t="s">
        <v>1192</v>
      </c>
      <c r="U515" s="57" t="str">
        <f t="shared" si="63"/>
        <v>A</v>
      </c>
      <c r="V515" s="142" t="s">
        <v>1653</v>
      </c>
      <c r="W515" s="48">
        <f t="shared" si="67"/>
        <v>3</v>
      </c>
      <c r="X515" s="48">
        <f t="shared" si="68"/>
        <v>3</v>
      </c>
      <c r="Y515" s="5">
        <f t="shared" si="69"/>
        <v>100</v>
      </c>
      <c r="Z515" s="60">
        <f t="shared" si="70"/>
        <v>5</v>
      </c>
      <c r="AB515" s="2"/>
    </row>
    <row r="516" spans="2:28" ht="24.95" customHeight="1">
      <c r="B516" s="48">
        <f>Personal_Development!B517</f>
        <v>0</v>
      </c>
      <c r="C516" s="48">
        <f>Personal_Development!C517</f>
        <v>0</v>
      </c>
      <c r="D516" s="14" t="str">
        <f>Personal_Development!D517</f>
        <v>E00147</v>
      </c>
      <c r="E516" s="11" t="str">
        <f>Personal_Development!E517</f>
        <v>NUR ELIANA BINTI MAT ZAIN</v>
      </c>
      <c r="F516" s="12" t="str">
        <f>Personal_Development!F517</f>
        <v>PRODUCTION NO.1 DEPARTMENT</v>
      </c>
      <c r="G516" s="12" t="str">
        <f>Personal_Development!G517</f>
        <v>ASSEMBLY PRODUCTION SECTION (APS)</v>
      </c>
      <c r="H516" s="40" t="str">
        <f>Personal_Development!H517</f>
        <v>SENIOR SUPERVISOR</v>
      </c>
      <c r="I516" s="41" t="str">
        <f>Personal_Development!I517</f>
        <v>M7</v>
      </c>
      <c r="J516" s="78" t="str">
        <f>Personal_Development!J517</f>
        <v>M7</v>
      </c>
      <c r="K516" s="56" t="s">
        <v>1192</v>
      </c>
      <c r="L516" s="57" t="str">
        <f t="shared" si="64"/>
        <v>A</v>
      </c>
      <c r="M516" s="142" t="s">
        <v>1658</v>
      </c>
      <c r="N516" s="56" t="s">
        <v>1192</v>
      </c>
      <c r="O516" s="57" t="str">
        <f t="shared" si="65"/>
        <v>A</v>
      </c>
      <c r="P516" s="137" t="s">
        <v>1607</v>
      </c>
      <c r="Q516" s="56"/>
      <c r="R516" s="57" t="str">
        <f t="shared" si="66"/>
        <v>-</v>
      </c>
      <c r="S516" s="102"/>
      <c r="T516" s="56" t="s">
        <v>1192</v>
      </c>
      <c r="U516" s="57" t="str">
        <f t="shared" ref="U516:U579" si="71">IF(AND(T516="Y",V516&lt;&gt;""),"A","-")</f>
        <v>A</v>
      </c>
      <c r="V516" s="137" t="s">
        <v>1607</v>
      </c>
      <c r="W516" s="48">
        <f t="shared" si="67"/>
        <v>3</v>
      </c>
      <c r="X516" s="48">
        <f t="shared" si="68"/>
        <v>3</v>
      </c>
      <c r="Y516" s="5">
        <f t="shared" si="69"/>
        <v>100</v>
      </c>
      <c r="Z516" s="60">
        <f t="shared" si="70"/>
        <v>5</v>
      </c>
      <c r="AB516" s="2"/>
    </row>
    <row r="517" spans="2:28" ht="24.95" customHeight="1">
      <c r="B517" s="48">
        <f>Personal_Development!B518</f>
        <v>0</v>
      </c>
      <c r="C517" s="48">
        <f>Personal_Development!C518</f>
        <v>0</v>
      </c>
      <c r="D517" s="14" t="str">
        <f>Personal_Development!D518</f>
        <v>E00148</v>
      </c>
      <c r="E517" s="11" t="str">
        <f>Personal_Development!E518</f>
        <v>MOHD REDZUAN BIN BABA</v>
      </c>
      <c r="F517" s="12" t="str">
        <f>Personal_Development!F518</f>
        <v>PRODUCTION NO.1 DEPARTMENT</v>
      </c>
      <c r="G517" s="12" t="str">
        <f>Personal_Development!G518</f>
        <v>ASSEMBLY ENGINEERING SECTION (AES)</v>
      </c>
      <c r="H517" s="40" t="str">
        <f>Personal_Development!H518</f>
        <v>ASST. ENGINEER</v>
      </c>
      <c r="I517" s="41" t="str">
        <f>Personal_Development!I518</f>
        <v>M7</v>
      </c>
      <c r="J517" s="78" t="str">
        <f>Personal_Development!J518</f>
        <v>M7</v>
      </c>
      <c r="K517" s="56" t="s">
        <v>1192</v>
      </c>
      <c r="L517" s="57" t="str">
        <f t="shared" ref="L517:L580" si="72">IF(AND(K517="Y",M517&lt;&gt;""),"A","-")</f>
        <v>A</v>
      </c>
      <c r="M517" s="145">
        <v>42859</v>
      </c>
      <c r="N517" s="56" t="s">
        <v>1192</v>
      </c>
      <c r="O517" s="57" t="str">
        <f t="shared" ref="O517:O580" si="73">IF(AND(N517="Y",P517&lt;&gt;""),"A","-")</f>
        <v>A</v>
      </c>
      <c r="P517" s="142" t="s">
        <v>1651</v>
      </c>
      <c r="Q517" s="56"/>
      <c r="R517" s="57" t="str">
        <f t="shared" ref="R517:R580" si="74">IF(AND(Q517="Y",S517&lt;&gt;""),"A","-")</f>
        <v>-</v>
      </c>
      <c r="S517" s="102"/>
      <c r="T517" s="56" t="s">
        <v>1192</v>
      </c>
      <c r="U517" s="57" t="str">
        <f t="shared" si="71"/>
        <v>A</v>
      </c>
      <c r="V517" s="142" t="s">
        <v>1651</v>
      </c>
      <c r="W517" s="48">
        <f t="shared" ref="W517:W580" si="75">COUNTIF($K517:$V517,"Y")</f>
        <v>3</v>
      </c>
      <c r="X517" s="48">
        <f t="shared" ref="X517:X580" si="76">COUNTIF($K517:$V517,"A")</f>
        <v>3</v>
      </c>
      <c r="Y517" s="5">
        <f t="shared" ref="Y517:Y580" si="77">IFERROR($X517/$W517*100,0)</f>
        <v>100</v>
      </c>
      <c r="Z517" s="60">
        <f t="shared" ref="Z517:Z580" si="78">ROUND(IF($Y517&gt;=80,"5",IF($Y517&gt;=60,"4",IF($Y517&gt;=40,"3",IF($Y517&gt;=21,"2",IF($Y517&lt;=20,"1"))))),2)</f>
        <v>5</v>
      </c>
      <c r="AB517" s="2"/>
    </row>
    <row r="518" spans="2:28" ht="24.95" customHeight="1">
      <c r="B518" s="48">
        <f>Personal_Development!B519</f>
        <v>0</v>
      </c>
      <c r="C518" s="48">
        <f>Personal_Development!C519</f>
        <v>0</v>
      </c>
      <c r="D518" s="14" t="str">
        <f>Personal_Development!D519</f>
        <v>E00149</v>
      </c>
      <c r="E518" s="11" t="str">
        <f>Personal_Development!E519</f>
        <v>SHARIL NIZAM BIN MD ZIN</v>
      </c>
      <c r="F518" s="12" t="str">
        <f>Personal_Development!F519</f>
        <v>PRODUCTION NO.2 DEPARTMENT</v>
      </c>
      <c r="G518" s="12" t="str">
        <f>Personal_Development!G519</f>
        <v>MOLDING ENGINEERING SECTION (MES)</v>
      </c>
      <c r="H518" s="40" t="str">
        <f>Personal_Development!H519</f>
        <v>ASST. ENGINEER</v>
      </c>
      <c r="I518" s="41" t="str">
        <f>Personal_Development!I519</f>
        <v>M7</v>
      </c>
      <c r="J518" s="78" t="str">
        <f>Personal_Development!J519</f>
        <v>M7</v>
      </c>
      <c r="K518" s="56" t="s">
        <v>1192</v>
      </c>
      <c r="L518" s="57" t="str">
        <f t="shared" si="72"/>
        <v>-</v>
      </c>
      <c r="M518" s="53"/>
      <c r="N518" s="56" t="s">
        <v>1192</v>
      </c>
      <c r="O518" s="57" t="str">
        <f t="shared" si="73"/>
        <v>A</v>
      </c>
      <c r="P518" s="142" t="s">
        <v>1653</v>
      </c>
      <c r="Q518" s="56"/>
      <c r="R518" s="57" t="str">
        <f t="shared" si="74"/>
        <v>-</v>
      </c>
      <c r="S518" s="102"/>
      <c r="T518" s="56" t="s">
        <v>1192</v>
      </c>
      <c r="U518" s="57" t="str">
        <f t="shared" si="71"/>
        <v>A</v>
      </c>
      <c r="V518" s="142" t="s">
        <v>1653</v>
      </c>
      <c r="W518" s="48">
        <f t="shared" si="75"/>
        <v>3</v>
      </c>
      <c r="X518" s="48">
        <f t="shared" si="76"/>
        <v>2</v>
      </c>
      <c r="Y518" s="5">
        <f t="shared" si="77"/>
        <v>66.666666666666657</v>
      </c>
      <c r="Z518" s="60">
        <f t="shared" si="78"/>
        <v>4</v>
      </c>
      <c r="AB518" s="2"/>
    </row>
    <row r="519" spans="2:28" ht="24.95" customHeight="1">
      <c r="B519" s="48">
        <f>Personal_Development!B520</f>
        <v>0</v>
      </c>
      <c r="C519" s="48">
        <f>Personal_Development!C520</f>
        <v>0</v>
      </c>
      <c r="D519" s="14" t="str">
        <f>Personal_Development!D520</f>
        <v>E00150</v>
      </c>
      <c r="E519" s="11" t="str">
        <f>Personal_Development!E520</f>
        <v>AHMAD YUSRI BIN MOHAMAD</v>
      </c>
      <c r="F519" s="12" t="str">
        <f>Personal_Development!F520</f>
        <v>PRESIDENTIAL MANAGEMENT DEPARTMENT</v>
      </c>
      <c r="G519" s="12" t="str">
        <f>Personal_Development!G520</f>
        <v>STRATEGIC MANAGEMENT SECTION (SMS)</v>
      </c>
      <c r="H519" s="40" t="str">
        <f>Personal_Development!H520</f>
        <v>MANAGER</v>
      </c>
      <c r="I519" s="41" t="str">
        <f>Personal_Development!I520</f>
        <v>M3</v>
      </c>
      <c r="J519" s="78" t="str">
        <f>Personal_Development!J520</f>
        <v>M3</v>
      </c>
      <c r="K519" s="56" t="s">
        <v>1192</v>
      </c>
      <c r="L519" s="57" t="str">
        <f t="shared" si="72"/>
        <v>A</v>
      </c>
      <c r="M519" s="145">
        <v>42859</v>
      </c>
      <c r="N519" s="56" t="s">
        <v>1192</v>
      </c>
      <c r="O519" s="57" t="str">
        <f t="shared" si="73"/>
        <v>A</v>
      </c>
      <c r="P519" s="137" t="s">
        <v>1608</v>
      </c>
      <c r="Q519" s="56"/>
      <c r="R519" s="57" t="str">
        <f t="shared" si="74"/>
        <v>-</v>
      </c>
      <c r="S519" s="102"/>
      <c r="T519" s="56" t="s">
        <v>1192</v>
      </c>
      <c r="U519" s="57" t="str">
        <f t="shared" si="71"/>
        <v>A</v>
      </c>
      <c r="V519" s="137" t="s">
        <v>1608</v>
      </c>
      <c r="W519" s="48">
        <f t="shared" si="75"/>
        <v>3</v>
      </c>
      <c r="X519" s="48">
        <f t="shared" si="76"/>
        <v>3</v>
      </c>
      <c r="Y519" s="5">
        <f t="shared" si="77"/>
        <v>100</v>
      </c>
      <c r="Z519" s="60">
        <f t="shared" si="78"/>
        <v>5</v>
      </c>
      <c r="AB519" s="2"/>
    </row>
    <row r="520" spans="2:28" ht="24.95" customHeight="1">
      <c r="B520" s="48">
        <f>Personal_Development!B521</f>
        <v>0</v>
      </c>
      <c r="C520" s="48">
        <f>Personal_Development!C521</f>
        <v>0</v>
      </c>
      <c r="D520" s="14" t="str">
        <f>Personal_Development!D521</f>
        <v>E00151</v>
      </c>
      <c r="E520" s="11" t="str">
        <f>Personal_Development!E521</f>
        <v>AHMAD DINI BIN MOHD DAUD</v>
      </c>
      <c r="F520" s="12" t="str">
        <f>Personal_Development!F521</f>
        <v>PRODUCTION NO.1 DEPARTMENT</v>
      </c>
      <c r="G520" s="12" t="str">
        <f>Personal_Development!G521</f>
        <v>ASSEMBLY ENGINEERING SECTION (AES)</v>
      </c>
      <c r="H520" s="40" t="str">
        <f>Personal_Development!H521</f>
        <v>ASST. ENGINEER</v>
      </c>
      <c r="I520" s="41" t="str">
        <f>Personal_Development!I521</f>
        <v>M7</v>
      </c>
      <c r="J520" s="78" t="str">
        <f>Personal_Development!J521</f>
        <v>M7</v>
      </c>
      <c r="K520" s="56" t="s">
        <v>1192</v>
      </c>
      <c r="L520" s="57" t="str">
        <f t="shared" si="72"/>
        <v>A</v>
      </c>
      <c r="M520" s="145">
        <v>42859</v>
      </c>
      <c r="N520" s="56" t="s">
        <v>1192</v>
      </c>
      <c r="O520" s="57" t="str">
        <f t="shared" si="73"/>
        <v>A</v>
      </c>
      <c r="P520" s="145">
        <v>42935</v>
      </c>
      <c r="Q520" s="56" t="s">
        <v>1192</v>
      </c>
      <c r="R520" s="57" t="str">
        <f t="shared" si="74"/>
        <v>A</v>
      </c>
      <c r="S520" s="142" t="s">
        <v>1706</v>
      </c>
      <c r="T520" s="56" t="s">
        <v>1192</v>
      </c>
      <c r="U520" s="57" t="str">
        <f t="shared" si="71"/>
        <v>A</v>
      </c>
      <c r="V520" s="145">
        <v>42935</v>
      </c>
      <c r="W520" s="48">
        <f t="shared" si="75"/>
        <v>4</v>
      </c>
      <c r="X520" s="48">
        <f t="shared" si="76"/>
        <v>4</v>
      </c>
      <c r="Y520" s="5">
        <f t="shared" si="77"/>
        <v>100</v>
      </c>
      <c r="Z520" s="60">
        <f t="shared" si="78"/>
        <v>5</v>
      </c>
      <c r="AB520" s="2"/>
    </row>
    <row r="521" spans="2:28" ht="24.95" customHeight="1">
      <c r="B521" s="48">
        <f>Personal_Development!B522</f>
        <v>0</v>
      </c>
      <c r="C521" s="48">
        <f>Personal_Development!C522</f>
        <v>0</v>
      </c>
      <c r="D521" s="14" t="str">
        <f>Personal_Development!D522</f>
        <v>E00152</v>
      </c>
      <c r="E521" s="11" t="str">
        <f>Personal_Development!E522</f>
        <v>MUHAMMAD FAHMI BIN NAZRI</v>
      </c>
      <c r="F521" s="12" t="str">
        <f>Personal_Development!F522</f>
        <v>PRODUCTION NO.2 DEPARTMENT</v>
      </c>
      <c r="G521" s="12" t="str">
        <f>Personal_Development!G522</f>
        <v>MOLDING ENGINEERING SECTION (MES)</v>
      </c>
      <c r="H521" s="40" t="str">
        <f>Personal_Development!H522</f>
        <v>ASST. ENGINEER</v>
      </c>
      <c r="I521" s="41" t="str">
        <f>Personal_Development!I522</f>
        <v>M7</v>
      </c>
      <c r="J521" s="78" t="str">
        <f>Personal_Development!J522</f>
        <v>M7</v>
      </c>
      <c r="K521" s="56" t="s">
        <v>1192</v>
      </c>
      <c r="L521" s="57" t="str">
        <f t="shared" si="72"/>
        <v>A</v>
      </c>
      <c r="M521" s="53">
        <v>43020</v>
      </c>
      <c r="N521" s="56" t="s">
        <v>1192</v>
      </c>
      <c r="O521" s="57" t="str">
        <f t="shared" si="73"/>
        <v>A</v>
      </c>
      <c r="P521" s="142" t="s">
        <v>1653</v>
      </c>
      <c r="Q521" s="56" t="s">
        <v>1192</v>
      </c>
      <c r="R521" s="57" t="str">
        <f t="shared" si="74"/>
        <v>A</v>
      </c>
      <c r="S521" s="142" t="s">
        <v>1706</v>
      </c>
      <c r="T521" s="56" t="s">
        <v>1192</v>
      </c>
      <c r="U521" s="57" t="str">
        <f t="shared" si="71"/>
        <v>A</v>
      </c>
      <c r="V521" s="142" t="s">
        <v>1653</v>
      </c>
      <c r="W521" s="48">
        <f t="shared" si="75"/>
        <v>4</v>
      </c>
      <c r="X521" s="48">
        <f t="shared" si="76"/>
        <v>4</v>
      </c>
      <c r="Y521" s="5">
        <f t="shared" si="77"/>
        <v>100</v>
      </c>
      <c r="Z521" s="60">
        <f t="shared" si="78"/>
        <v>5</v>
      </c>
      <c r="AB521" s="2"/>
    </row>
    <row r="522" spans="2:28" ht="24.95" customHeight="1">
      <c r="B522" s="48">
        <f>Personal_Development!B523</f>
        <v>0</v>
      </c>
      <c r="C522" s="48">
        <f>Personal_Development!C523</f>
        <v>0</v>
      </c>
      <c r="D522" s="14" t="str">
        <f>Personal_Development!D523</f>
        <v>E00153</v>
      </c>
      <c r="E522" s="11" t="str">
        <f>Personal_Development!E523</f>
        <v>NUR SYUHADA BINTI MAT ISA</v>
      </c>
      <c r="F522" s="12" t="str">
        <f>Personal_Development!F523</f>
        <v>PRODUCTION NO.2 DEPARTMENT</v>
      </c>
      <c r="G522" s="12" t="str">
        <f>Personal_Development!G523</f>
        <v>MOLDING PRODUCTION SECTION (MPS)</v>
      </c>
      <c r="H522" s="40" t="str">
        <f>Personal_Development!H523</f>
        <v>ASST. ENGINEER</v>
      </c>
      <c r="I522" s="41" t="str">
        <f>Personal_Development!I523</f>
        <v>M7</v>
      </c>
      <c r="J522" s="78" t="str">
        <f>Personal_Development!J523</f>
        <v>M7</v>
      </c>
      <c r="K522" s="56" t="s">
        <v>1192</v>
      </c>
      <c r="L522" s="57" t="str">
        <f t="shared" si="72"/>
        <v>A</v>
      </c>
      <c r="M522" s="53">
        <v>43020</v>
      </c>
      <c r="N522" s="56" t="s">
        <v>1192</v>
      </c>
      <c r="O522" s="57" t="str">
        <f t="shared" si="73"/>
        <v>A</v>
      </c>
      <c r="P522" s="145">
        <v>42976</v>
      </c>
      <c r="Q522" s="56" t="s">
        <v>1192</v>
      </c>
      <c r="R522" s="57" t="str">
        <f t="shared" si="74"/>
        <v>A</v>
      </c>
      <c r="S522" s="142" t="s">
        <v>1706</v>
      </c>
      <c r="T522" s="56" t="s">
        <v>1192</v>
      </c>
      <c r="U522" s="57" t="str">
        <f t="shared" si="71"/>
        <v>A</v>
      </c>
      <c r="V522" s="145">
        <v>42976</v>
      </c>
      <c r="W522" s="48">
        <f t="shared" si="75"/>
        <v>4</v>
      </c>
      <c r="X522" s="48">
        <f t="shared" si="76"/>
        <v>4</v>
      </c>
      <c r="Y522" s="5">
        <f t="shared" si="77"/>
        <v>100</v>
      </c>
      <c r="Z522" s="60">
        <f t="shared" si="78"/>
        <v>5</v>
      </c>
      <c r="AB522" s="2"/>
    </row>
    <row r="523" spans="2:28" ht="24.95" customHeight="1">
      <c r="B523" s="48">
        <f>Personal_Development!B524</f>
        <v>0</v>
      </c>
      <c r="C523" s="48">
        <f>Personal_Development!C524</f>
        <v>0</v>
      </c>
      <c r="D523" s="14" t="str">
        <f>Personal_Development!D524</f>
        <v>E00154</v>
      </c>
      <c r="E523" s="11" t="str">
        <f>Personal_Development!E524</f>
        <v>ADNAN BIN MADIN</v>
      </c>
      <c r="F523" s="12" t="str">
        <f>Personal_Development!F524</f>
        <v>PRODUCTION NO.1 DEPARTMENT</v>
      </c>
      <c r="G523" s="12" t="str">
        <f>Personal_Development!G524</f>
        <v>ASSEMBLY ENGINEERING SECTION (AES)</v>
      </c>
      <c r="H523" s="40" t="str">
        <f>Personal_Development!H524</f>
        <v>ASST. ENGINEER</v>
      </c>
      <c r="I523" s="41" t="str">
        <f>Personal_Development!I524</f>
        <v>M7</v>
      </c>
      <c r="J523" s="78" t="str">
        <f>Personal_Development!J524</f>
        <v>M7</v>
      </c>
      <c r="K523" s="56" t="s">
        <v>1192</v>
      </c>
      <c r="L523" s="57" t="str">
        <f t="shared" si="72"/>
        <v>A</v>
      </c>
      <c r="M523" s="145">
        <v>42928</v>
      </c>
      <c r="N523" s="56" t="s">
        <v>1192</v>
      </c>
      <c r="O523" s="57" t="str">
        <f t="shared" si="73"/>
        <v>A</v>
      </c>
      <c r="P523" s="145">
        <v>42886</v>
      </c>
      <c r="Q523" s="56"/>
      <c r="R523" s="57" t="str">
        <f t="shared" si="74"/>
        <v>-</v>
      </c>
      <c r="S523" s="102"/>
      <c r="T523" s="56" t="s">
        <v>1192</v>
      </c>
      <c r="U523" s="57" t="str">
        <f t="shared" si="71"/>
        <v>A</v>
      </c>
      <c r="V523" s="145">
        <v>42886</v>
      </c>
      <c r="W523" s="48">
        <f t="shared" si="75"/>
        <v>3</v>
      </c>
      <c r="X523" s="48">
        <f t="shared" si="76"/>
        <v>3</v>
      </c>
      <c r="Y523" s="5">
        <f t="shared" si="77"/>
        <v>100</v>
      </c>
      <c r="Z523" s="60">
        <f t="shared" si="78"/>
        <v>5</v>
      </c>
      <c r="AB523" s="2"/>
    </row>
    <row r="524" spans="2:28" ht="24.95" customHeight="1">
      <c r="B524" s="48">
        <f>Personal_Development!B525</f>
        <v>0</v>
      </c>
      <c r="C524" s="48">
        <f>Personal_Development!C525</f>
        <v>0</v>
      </c>
      <c r="D524" s="14" t="str">
        <f>Personal_Development!D525</f>
        <v>E00155</v>
      </c>
      <c r="E524" s="11" t="str">
        <f>Personal_Development!E525</f>
        <v>NURUL HIDAYU BINTI RUSLAN</v>
      </c>
      <c r="F524" s="12" t="str">
        <f>Personal_Development!F525</f>
        <v>ENGINEERING AND R&amp;D DEPARTMENT</v>
      </c>
      <c r="G524" s="12" t="str">
        <f>Personal_Development!G525</f>
        <v>RD &amp; DESIGN SECTION (RDS)</v>
      </c>
      <c r="H524" s="40" t="str">
        <f>Personal_Development!H525</f>
        <v>ASST. ENGINEER</v>
      </c>
      <c r="I524" s="41" t="str">
        <f>Personal_Development!I525</f>
        <v>M7</v>
      </c>
      <c r="J524" s="78" t="str">
        <f>Personal_Development!J525</f>
        <v>M7</v>
      </c>
      <c r="K524" s="56" t="s">
        <v>1192</v>
      </c>
      <c r="L524" s="57" t="str">
        <f t="shared" si="72"/>
        <v>A</v>
      </c>
      <c r="M524" s="145">
        <v>42921</v>
      </c>
      <c r="N524" s="56" t="s">
        <v>1192</v>
      </c>
      <c r="O524" s="57" t="str">
        <f t="shared" si="73"/>
        <v>A</v>
      </c>
      <c r="P524" s="145">
        <v>42935</v>
      </c>
      <c r="Q524" s="56"/>
      <c r="R524" s="57" t="str">
        <f t="shared" si="74"/>
        <v>-</v>
      </c>
      <c r="S524" s="102"/>
      <c r="T524" s="56" t="s">
        <v>1192</v>
      </c>
      <c r="U524" s="57" t="str">
        <f t="shared" si="71"/>
        <v>A</v>
      </c>
      <c r="V524" s="145">
        <v>42935</v>
      </c>
      <c r="W524" s="48">
        <f t="shared" si="75"/>
        <v>3</v>
      </c>
      <c r="X524" s="48">
        <f t="shared" si="76"/>
        <v>3</v>
      </c>
      <c r="Y524" s="5">
        <f t="shared" si="77"/>
        <v>100</v>
      </c>
      <c r="Z524" s="60">
        <f t="shared" si="78"/>
        <v>5</v>
      </c>
      <c r="AB524" s="2"/>
    </row>
    <row r="525" spans="2:28" ht="24.95" customHeight="1">
      <c r="B525" s="48">
        <f>Personal_Development!B526</f>
        <v>0</v>
      </c>
      <c r="C525" s="48">
        <f>Personal_Development!C526</f>
        <v>0</v>
      </c>
      <c r="D525" s="14" t="str">
        <f>Personal_Development!D526</f>
        <v>E00157</v>
      </c>
      <c r="E525" s="11" t="str">
        <f>Personal_Development!E526</f>
        <v>P SANDRAN A/L PATCHA MUTHO</v>
      </c>
      <c r="F525" s="12" t="str">
        <f>Personal_Development!F526</f>
        <v>GENERAL AFFAIRS DEPARTMENT</v>
      </c>
      <c r="G525" s="12" t="str">
        <f>Personal_Development!G526</f>
        <v>FACILITY ENGINEERING SECTION (FES)</v>
      </c>
      <c r="H525" s="40" t="str">
        <f>Personal_Development!H526</f>
        <v>CHARGEMAN_M5</v>
      </c>
      <c r="I525" s="41" t="str">
        <f>Personal_Development!I526</f>
        <v>M5</v>
      </c>
      <c r="J525" s="78" t="str">
        <f>Personal_Development!J526</f>
        <v>M5</v>
      </c>
      <c r="K525" s="56" t="s">
        <v>1192</v>
      </c>
      <c r="L525" s="57" t="str">
        <f t="shared" si="72"/>
        <v>A</v>
      </c>
      <c r="M525" s="137" t="s">
        <v>1604</v>
      </c>
      <c r="N525" s="56" t="s">
        <v>1192</v>
      </c>
      <c r="O525" s="57" t="str">
        <f t="shared" si="73"/>
        <v>A</v>
      </c>
      <c r="P525" s="137" t="s">
        <v>1608</v>
      </c>
      <c r="Q525" s="56" t="s">
        <v>1192</v>
      </c>
      <c r="R525" s="57" t="str">
        <f t="shared" si="74"/>
        <v>A</v>
      </c>
      <c r="S525" s="167">
        <v>43019</v>
      </c>
      <c r="T525" s="56" t="s">
        <v>1192</v>
      </c>
      <c r="U525" s="57" t="str">
        <f t="shared" si="71"/>
        <v>A</v>
      </c>
      <c r="V525" s="137" t="s">
        <v>1608</v>
      </c>
      <c r="W525" s="48">
        <f t="shared" si="75"/>
        <v>4</v>
      </c>
      <c r="X525" s="48">
        <f t="shared" si="76"/>
        <v>4</v>
      </c>
      <c r="Y525" s="5">
        <f t="shared" si="77"/>
        <v>100</v>
      </c>
      <c r="Z525" s="60">
        <f t="shared" si="78"/>
        <v>5</v>
      </c>
      <c r="AB525" s="2"/>
    </row>
    <row r="526" spans="2:28" ht="24.95" customHeight="1">
      <c r="B526" s="48">
        <f>Personal_Development!B527</f>
        <v>0</v>
      </c>
      <c r="C526" s="48">
        <f>Personal_Development!C527</f>
        <v>0</v>
      </c>
      <c r="D526" s="14" t="str">
        <f>Personal_Development!D527</f>
        <v>E00159</v>
      </c>
      <c r="E526" s="11" t="str">
        <f>Personal_Development!E527</f>
        <v>NURAZFA ILYANA BINTI ABDUL AZIZ</v>
      </c>
      <c r="F526" s="12" t="str">
        <f>Personal_Development!F527</f>
        <v>GENERAL AFFAIRS DEPARTMENT</v>
      </c>
      <c r="G526" s="12" t="str">
        <f>Personal_Development!G527</f>
        <v>SAFETY &amp; ENVIRONMENT SECTION (SES)</v>
      </c>
      <c r="H526" s="40" t="str">
        <f>Personal_Development!H527</f>
        <v>ASST. OFFICER</v>
      </c>
      <c r="I526" s="41" t="str">
        <f>Personal_Development!I527</f>
        <v>M7</v>
      </c>
      <c r="J526" s="78" t="str">
        <f>Personal_Development!J527</f>
        <v>M7</v>
      </c>
      <c r="K526" s="56" t="s">
        <v>1192</v>
      </c>
      <c r="L526" s="57" t="str">
        <f t="shared" si="72"/>
        <v>A</v>
      </c>
      <c r="M526" s="137" t="s">
        <v>1600</v>
      </c>
      <c r="N526" s="56" t="s">
        <v>1192</v>
      </c>
      <c r="O526" s="57" t="str">
        <f t="shared" si="73"/>
        <v>A</v>
      </c>
      <c r="P526" s="137" t="s">
        <v>1607</v>
      </c>
      <c r="Q526" s="56" t="s">
        <v>1192</v>
      </c>
      <c r="R526" s="57" t="str">
        <f t="shared" si="74"/>
        <v>A</v>
      </c>
      <c r="S526" s="142" t="s">
        <v>1706</v>
      </c>
      <c r="T526" s="56" t="s">
        <v>1192</v>
      </c>
      <c r="U526" s="57" t="str">
        <f t="shared" si="71"/>
        <v>A</v>
      </c>
      <c r="V526" s="137" t="s">
        <v>1607</v>
      </c>
      <c r="W526" s="48">
        <f t="shared" si="75"/>
        <v>4</v>
      </c>
      <c r="X526" s="48">
        <f t="shared" si="76"/>
        <v>4</v>
      </c>
      <c r="Y526" s="5">
        <f t="shared" si="77"/>
        <v>100</v>
      </c>
      <c r="Z526" s="60">
        <f t="shared" si="78"/>
        <v>5</v>
      </c>
      <c r="AB526" s="2"/>
    </row>
    <row r="527" spans="2:28" ht="24.95" customHeight="1">
      <c r="B527" s="48">
        <f>Personal_Development!B528</f>
        <v>0</v>
      </c>
      <c r="C527" s="48">
        <f>Personal_Development!C528</f>
        <v>0</v>
      </c>
      <c r="D527" s="14" t="str">
        <f>Personal_Development!D528</f>
        <v>E00160</v>
      </c>
      <c r="E527" s="11" t="str">
        <f>Personal_Development!E528</f>
        <v>MOHD SHARIL REZA BIN MOHD SHARTHAH</v>
      </c>
      <c r="F527" s="12" t="str">
        <f>Personal_Development!F528</f>
        <v>ENGINEERING AND R&amp;D DEPARTMENT</v>
      </c>
      <c r="G527" s="12" t="str">
        <f>Personal_Development!G528</f>
        <v>RD &amp; DESIGN SECTION (RDS)</v>
      </c>
      <c r="H527" s="40" t="str">
        <f>Personal_Development!H528</f>
        <v>ASST. ENGINEER</v>
      </c>
      <c r="I527" s="41" t="str">
        <f>Personal_Development!I528</f>
        <v>M7</v>
      </c>
      <c r="J527" s="78" t="str">
        <f>Personal_Development!J528</f>
        <v>M7</v>
      </c>
      <c r="K527" s="56" t="s">
        <v>1192</v>
      </c>
      <c r="L527" s="57" t="str">
        <f t="shared" si="72"/>
        <v>A</v>
      </c>
      <c r="M527" s="145">
        <v>42990</v>
      </c>
      <c r="N527" s="56" t="s">
        <v>1192</v>
      </c>
      <c r="O527" s="57" t="str">
        <f t="shared" si="73"/>
        <v>A</v>
      </c>
      <c r="P527" s="145">
        <v>42935</v>
      </c>
      <c r="Q527" s="56" t="s">
        <v>1192</v>
      </c>
      <c r="R527" s="57" t="str">
        <f t="shared" si="74"/>
        <v>A</v>
      </c>
      <c r="S527" s="167">
        <v>43019</v>
      </c>
      <c r="T527" s="56" t="s">
        <v>1192</v>
      </c>
      <c r="U527" s="57" t="str">
        <f t="shared" si="71"/>
        <v>A</v>
      </c>
      <c r="V527" s="145">
        <v>42935</v>
      </c>
      <c r="W527" s="48">
        <f t="shared" si="75"/>
        <v>4</v>
      </c>
      <c r="X527" s="48">
        <f t="shared" si="76"/>
        <v>4</v>
      </c>
      <c r="Y527" s="5">
        <f t="shared" si="77"/>
        <v>100</v>
      </c>
      <c r="Z527" s="60">
        <f t="shared" si="78"/>
        <v>5</v>
      </c>
      <c r="AB527" s="2"/>
    </row>
    <row r="528" spans="2:28" ht="24.95" customHeight="1">
      <c r="B528" s="48">
        <f>Personal_Development!B529</f>
        <v>0</v>
      </c>
      <c r="C528" s="48">
        <f>Personal_Development!C529</f>
        <v>0</v>
      </c>
      <c r="D528" s="14" t="str">
        <f>Personal_Development!D529</f>
        <v>C13643</v>
      </c>
      <c r="E528" s="11" t="str">
        <f>Personal_Development!E529</f>
        <v>MUHAMMAD HAFIZ BIN ZAINUDIN</v>
      </c>
      <c r="F528" s="12" t="str">
        <f>Personal_Development!F529</f>
        <v>PRODUCTION NO.2 DEPARTMENT</v>
      </c>
      <c r="G528" s="12" t="str">
        <f>Personal_Development!G529</f>
        <v>MOLDING PRODUCTION SECTION (MPS)</v>
      </c>
      <c r="H528" s="40" t="str">
        <f>Personal_Development!H529</f>
        <v>OPERATOR 1</v>
      </c>
      <c r="I528" s="41" t="str">
        <f>Personal_Development!I529</f>
        <v>C3 PROD</v>
      </c>
      <c r="J528" s="78" t="str">
        <f>Personal_Development!J529</f>
        <v xml:space="preserve">C3 </v>
      </c>
      <c r="K528" s="56" t="s">
        <v>1192</v>
      </c>
      <c r="L528" s="57" t="str">
        <f t="shared" si="72"/>
        <v>A</v>
      </c>
      <c r="M528" s="145">
        <v>42877</v>
      </c>
      <c r="N528" s="56" t="s">
        <v>1192</v>
      </c>
      <c r="O528" s="57" t="str">
        <f t="shared" si="73"/>
        <v>A</v>
      </c>
      <c r="P528" s="102">
        <v>43087</v>
      </c>
      <c r="Q528" s="56" t="s">
        <v>1192</v>
      </c>
      <c r="R528" s="57" t="str">
        <f t="shared" si="74"/>
        <v>A</v>
      </c>
      <c r="S528" s="142" t="s">
        <v>1651</v>
      </c>
      <c r="T528" s="56" t="s">
        <v>1192</v>
      </c>
      <c r="U528" s="57" t="str">
        <f t="shared" si="71"/>
        <v>A</v>
      </c>
      <c r="V528" s="102">
        <v>43087</v>
      </c>
      <c r="W528" s="48">
        <f t="shared" si="75"/>
        <v>4</v>
      </c>
      <c r="X528" s="48">
        <f t="shared" si="76"/>
        <v>4</v>
      </c>
      <c r="Y528" s="5">
        <f t="shared" si="77"/>
        <v>100</v>
      </c>
      <c r="Z528" s="60">
        <f t="shared" si="78"/>
        <v>5</v>
      </c>
      <c r="AB528" s="2"/>
    </row>
    <row r="529" spans="2:28" ht="24.95" customHeight="1">
      <c r="B529" s="48">
        <f>Personal_Development!B530</f>
        <v>0</v>
      </c>
      <c r="C529" s="48">
        <f>Personal_Development!C530</f>
        <v>0</v>
      </c>
      <c r="D529" s="14" t="str">
        <f>Personal_Development!D530</f>
        <v>C13644</v>
      </c>
      <c r="E529" s="11" t="str">
        <f>Personal_Development!E530</f>
        <v>MUHAMMAD ALHAM BIN MUHAMMAD YUSOF</v>
      </c>
      <c r="F529" s="12" t="str">
        <f>Personal_Development!F530</f>
        <v>PRODUCTION NO.2 DEPARTMENT</v>
      </c>
      <c r="G529" s="12" t="str">
        <f>Personal_Development!G530</f>
        <v>MOLDING PRODUCTION SECTION (MPS)</v>
      </c>
      <c r="H529" s="40" t="str">
        <f>Personal_Development!H530</f>
        <v>OPERATOR 2</v>
      </c>
      <c r="I529" s="41" t="str">
        <f>Personal_Development!I530</f>
        <v>C4 PROD</v>
      </c>
      <c r="J529" s="78" t="str">
        <f>Personal_Development!J530</f>
        <v xml:space="preserve">C4 </v>
      </c>
      <c r="K529" s="56" t="s">
        <v>1192</v>
      </c>
      <c r="L529" s="57" t="str">
        <f t="shared" si="72"/>
        <v>A</v>
      </c>
      <c r="M529" s="53">
        <v>42759</v>
      </c>
      <c r="N529" s="56" t="s">
        <v>1192</v>
      </c>
      <c r="O529" s="57" t="str">
        <f t="shared" si="73"/>
        <v>A</v>
      </c>
      <c r="P529" s="145">
        <v>42976</v>
      </c>
      <c r="Q529" s="56" t="s">
        <v>1192</v>
      </c>
      <c r="R529" s="57" t="str">
        <f t="shared" si="74"/>
        <v>A</v>
      </c>
      <c r="S529" s="142" t="s">
        <v>1652</v>
      </c>
      <c r="T529" s="56" t="s">
        <v>1192</v>
      </c>
      <c r="U529" s="57" t="str">
        <f t="shared" si="71"/>
        <v>A</v>
      </c>
      <c r="V529" s="145">
        <v>42976</v>
      </c>
      <c r="W529" s="48">
        <f t="shared" si="75"/>
        <v>4</v>
      </c>
      <c r="X529" s="48">
        <f t="shared" si="76"/>
        <v>4</v>
      </c>
      <c r="Y529" s="5">
        <f t="shared" si="77"/>
        <v>100</v>
      </c>
      <c r="Z529" s="60">
        <f t="shared" si="78"/>
        <v>5</v>
      </c>
      <c r="AB529" s="2"/>
    </row>
    <row r="530" spans="2:28" ht="24.95" customHeight="1">
      <c r="B530" s="48" t="str">
        <f>Personal_Development!B531</f>
        <v>R</v>
      </c>
      <c r="C530" s="48">
        <f>Personal_Development!C531</f>
        <v>0</v>
      </c>
      <c r="D530" s="14" t="str">
        <f>Personal_Development!D531</f>
        <v>C13645</v>
      </c>
      <c r="E530" s="11" t="str">
        <f>Personal_Development!E531</f>
        <v>KHAIRUL NIZAM BIN ABU SAMAH</v>
      </c>
      <c r="F530" s="12" t="str">
        <f>Personal_Development!F531</f>
        <v>PRODUCTION NO.2 DEPARTMENT</v>
      </c>
      <c r="G530" s="12" t="str">
        <f>Personal_Development!G531</f>
        <v>MOLDING PRODUCTION SECTION (MPS)</v>
      </c>
      <c r="H530" s="40" t="str">
        <f>Personal_Development!H531</f>
        <v>OPERATOR 2</v>
      </c>
      <c r="I530" s="41" t="str">
        <f>Personal_Development!I531</f>
        <v>C4 PROD</v>
      </c>
      <c r="J530" s="78" t="str">
        <f>Personal_Development!J531</f>
        <v xml:space="preserve">C4 </v>
      </c>
      <c r="K530" s="56" t="s">
        <v>1192</v>
      </c>
      <c r="L530" s="57" t="str">
        <f t="shared" si="72"/>
        <v>-</v>
      </c>
      <c r="M530" s="53"/>
      <c r="N530" s="56" t="s">
        <v>1192</v>
      </c>
      <c r="O530" s="57" t="str">
        <f t="shared" si="73"/>
        <v>-</v>
      </c>
      <c r="P530" s="102"/>
      <c r="Q530" s="56" t="s">
        <v>1192</v>
      </c>
      <c r="R530" s="57" t="str">
        <f t="shared" si="74"/>
        <v>A</v>
      </c>
      <c r="S530" s="142" t="s">
        <v>1651</v>
      </c>
      <c r="T530" s="56" t="s">
        <v>1192</v>
      </c>
      <c r="U530" s="57" t="str">
        <f t="shared" si="71"/>
        <v>-</v>
      </c>
      <c r="V530" s="102"/>
      <c r="W530" s="48">
        <f t="shared" si="75"/>
        <v>4</v>
      </c>
      <c r="X530" s="48">
        <f t="shared" si="76"/>
        <v>1</v>
      </c>
      <c r="Y530" s="5">
        <f t="shared" si="77"/>
        <v>25</v>
      </c>
      <c r="Z530" s="60">
        <f t="shared" si="78"/>
        <v>2</v>
      </c>
      <c r="AB530" s="2"/>
    </row>
    <row r="531" spans="2:28" ht="24.95" customHeight="1">
      <c r="B531" s="48">
        <f>Personal_Development!B532</f>
        <v>0</v>
      </c>
      <c r="C531" s="48">
        <f>Personal_Development!C532</f>
        <v>0</v>
      </c>
      <c r="D531" s="14" t="str">
        <f>Personal_Development!D532</f>
        <v>C13646</v>
      </c>
      <c r="E531" s="11" t="str">
        <f>Personal_Development!E532</f>
        <v>LILY AMYRA BINTI SUHAIMY</v>
      </c>
      <c r="F531" s="12" t="str">
        <f>Personal_Development!F532</f>
        <v>PRODUCTION NO.2 DEPARTMENT</v>
      </c>
      <c r="G531" s="12" t="str">
        <f>Personal_Development!G532</f>
        <v>MOLDING PRODUCTION SECTION (MPS)</v>
      </c>
      <c r="H531" s="40" t="str">
        <f>Personal_Development!H532</f>
        <v>OPERATOR 2</v>
      </c>
      <c r="I531" s="41" t="str">
        <f>Personal_Development!I532</f>
        <v>C4 PROD</v>
      </c>
      <c r="J531" s="78" t="str">
        <f>Personal_Development!J532</f>
        <v xml:space="preserve">C4 </v>
      </c>
      <c r="K531" s="56" t="s">
        <v>1192</v>
      </c>
      <c r="L531" s="57" t="str">
        <f t="shared" si="72"/>
        <v>A</v>
      </c>
      <c r="M531" s="164">
        <v>42909</v>
      </c>
      <c r="N531" s="56" t="s">
        <v>1192</v>
      </c>
      <c r="O531" s="57" t="str">
        <f t="shared" si="73"/>
        <v>A</v>
      </c>
      <c r="P531" s="102">
        <v>43069</v>
      </c>
      <c r="Q531" s="56" t="s">
        <v>1192</v>
      </c>
      <c r="R531" s="57" t="str">
        <f t="shared" si="74"/>
        <v>A</v>
      </c>
      <c r="S531" s="142" t="s">
        <v>1651</v>
      </c>
      <c r="T531" s="56" t="s">
        <v>1192</v>
      </c>
      <c r="U531" s="57" t="str">
        <f t="shared" si="71"/>
        <v>A</v>
      </c>
      <c r="V531" s="102">
        <v>43069</v>
      </c>
      <c r="W531" s="48">
        <f t="shared" si="75"/>
        <v>4</v>
      </c>
      <c r="X531" s="48">
        <f t="shared" si="76"/>
        <v>4</v>
      </c>
      <c r="Y531" s="5">
        <f t="shared" si="77"/>
        <v>100</v>
      </c>
      <c r="Z531" s="60">
        <f t="shared" si="78"/>
        <v>5</v>
      </c>
      <c r="AB531" s="2"/>
    </row>
    <row r="532" spans="2:28" ht="24.95" customHeight="1">
      <c r="B532" s="48">
        <f>Personal_Development!B533</f>
        <v>0</v>
      </c>
      <c r="C532" s="48">
        <f>Personal_Development!C533</f>
        <v>0</v>
      </c>
      <c r="D532" s="14" t="str">
        <f>Personal_Development!D533</f>
        <v>C13650</v>
      </c>
      <c r="E532" s="11" t="str">
        <f>Personal_Development!E533</f>
        <v>NORLIANA BINTI MD ISA</v>
      </c>
      <c r="F532" s="12" t="str">
        <f>Personal_Development!F533</f>
        <v>PRODUCTION NO.1 DEPARTMENT</v>
      </c>
      <c r="G532" s="12" t="str">
        <f>Personal_Development!G533</f>
        <v>ASSEMBLY PRODUCTION SECTION (APS)</v>
      </c>
      <c r="H532" s="40" t="str">
        <f>Personal_Development!H533</f>
        <v>OPERATOR 2</v>
      </c>
      <c r="I532" s="41" t="str">
        <f>Personal_Development!I533</f>
        <v>C4 PROD</v>
      </c>
      <c r="J532" s="78" t="str">
        <f>Personal_Development!J533</f>
        <v xml:space="preserve">C4 </v>
      </c>
      <c r="K532" s="56" t="s">
        <v>1192</v>
      </c>
      <c r="L532" s="57" t="str">
        <f t="shared" si="72"/>
        <v>A</v>
      </c>
      <c r="M532" s="137" t="s">
        <v>1605</v>
      </c>
      <c r="N532" s="56" t="s">
        <v>1192</v>
      </c>
      <c r="O532" s="57" t="str">
        <f t="shared" si="73"/>
        <v>A</v>
      </c>
      <c r="P532" s="142" t="s">
        <v>1651</v>
      </c>
      <c r="Q532" s="56" t="s">
        <v>1192</v>
      </c>
      <c r="R532" s="57" t="str">
        <f t="shared" si="74"/>
        <v>A</v>
      </c>
      <c r="S532" s="142" t="s">
        <v>1651</v>
      </c>
      <c r="T532" s="56" t="s">
        <v>1192</v>
      </c>
      <c r="U532" s="57" t="str">
        <f t="shared" si="71"/>
        <v>A</v>
      </c>
      <c r="V532" s="142" t="s">
        <v>1651</v>
      </c>
      <c r="W532" s="48">
        <f t="shared" si="75"/>
        <v>4</v>
      </c>
      <c r="X532" s="48">
        <f t="shared" si="76"/>
        <v>4</v>
      </c>
      <c r="Y532" s="5">
        <f t="shared" si="77"/>
        <v>100</v>
      </c>
      <c r="Z532" s="60">
        <f t="shared" si="78"/>
        <v>5</v>
      </c>
      <c r="AB532" s="2"/>
    </row>
    <row r="533" spans="2:28" ht="24.95" customHeight="1">
      <c r="B533" s="48">
        <f>Personal_Development!B534</f>
        <v>0</v>
      </c>
      <c r="C533" s="48">
        <f>Personal_Development!C534</f>
        <v>0</v>
      </c>
      <c r="D533" s="14" t="str">
        <f>Personal_Development!D534</f>
        <v>C13652</v>
      </c>
      <c r="E533" s="11" t="str">
        <f>Personal_Development!E534</f>
        <v>NOOR ROSSHI ZAHIDAH BINTI ROSLAN</v>
      </c>
      <c r="F533" s="12" t="str">
        <f>Personal_Development!F534</f>
        <v>PRODUCTION NO.1 DEPARTMENT</v>
      </c>
      <c r="G533" s="12" t="str">
        <f>Personal_Development!G534</f>
        <v>ASSEMBLY PRODUCTION SECTION (APS)</v>
      </c>
      <c r="H533" s="40" t="str">
        <f>Personal_Development!H534</f>
        <v>OPERATOR 2</v>
      </c>
      <c r="I533" s="41" t="str">
        <f>Personal_Development!I534</f>
        <v>C4 PROD</v>
      </c>
      <c r="J533" s="78" t="str">
        <f>Personal_Development!J534</f>
        <v xml:space="preserve">C4 </v>
      </c>
      <c r="K533" s="56" t="s">
        <v>1192</v>
      </c>
      <c r="L533" s="57" t="str">
        <f t="shared" si="72"/>
        <v>A</v>
      </c>
      <c r="M533" s="137" t="s">
        <v>1602</v>
      </c>
      <c r="N533" s="56" t="s">
        <v>1192</v>
      </c>
      <c r="O533" s="57" t="str">
        <f t="shared" si="73"/>
        <v>A</v>
      </c>
      <c r="P533" s="137" t="s">
        <v>1602</v>
      </c>
      <c r="Q533" s="56" t="s">
        <v>1192</v>
      </c>
      <c r="R533" s="57" t="str">
        <f t="shared" si="74"/>
        <v>A</v>
      </c>
      <c r="S533" s="102" t="s">
        <v>1516</v>
      </c>
      <c r="T533" s="56" t="s">
        <v>1192</v>
      </c>
      <c r="U533" s="57" t="str">
        <f t="shared" si="71"/>
        <v>A</v>
      </c>
      <c r="V533" s="137" t="s">
        <v>1602</v>
      </c>
      <c r="W533" s="48">
        <f t="shared" si="75"/>
        <v>4</v>
      </c>
      <c r="X533" s="48">
        <f t="shared" si="76"/>
        <v>4</v>
      </c>
      <c r="Y533" s="5">
        <f t="shared" si="77"/>
        <v>100</v>
      </c>
      <c r="Z533" s="60">
        <f t="shared" si="78"/>
        <v>5</v>
      </c>
      <c r="AB533" s="2"/>
    </row>
    <row r="534" spans="2:28" ht="24.95" customHeight="1">
      <c r="B534" s="48" t="str">
        <f>Personal_Development!B535</f>
        <v>R</v>
      </c>
      <c r="C534" s="48">
        <f>Personal_Development!C535</f>
        <v>0</v>
      </c>
      <c r="D534" s="14" t="str">
        <f>Personal_Development!D535</f>
        <v>C13656</v>
      </c>
      <c r="E534" s="11" t="str">
        <f>Personal_Development!E535</f>
        <v>PAVITHRA A/P PERMAL</v>
      </c>
      <c r="F534" s="12" t="str">
        <f>Personal_Development!F535</f>
        <v>PRODUCTION NO.1 DEPARTMENT</v>
      </c>
      <c r="G534" s="12" t="str">
        <f>Personal_Development!G535</f>
        <v>ASSEMBLY PRODUCTION SECTION (APS)</v>
      </c>
      <c r="H534" s="40" t="str">
        <f>Personal_Development!H535</f>
        <v>OPERATOR 2</v>
      </c>
      <c r="I534" s="41" t="str">
        <f>Personal_Development!I535</f>
        <v>C4 PROD</v>
      </c>
      <c r="J534" s="78" t="str">
        <f>Personal_Development!J535</f>
        <v xml:space="preserve">C4 </v>
      </c>
      <c r="K534" s="56" t="s">
        <v>1192</v>
      </c>
      <c r="L534" s="57" t="str">
        <f t="shared" si="72"/>
        <v>A</v>
      </c>
      <c r="M534" s="137" t="s">
        <v>1605</v>
      </c>
      <c r="N534" s="56" t="s">
        <v>1192</v>
      </c>
      <c r="O534" s="57" t="str">
        <f t="shared" si="73"/>
        <v>A</v>
      </c>
      <c r="P534" s="142" t="s">
        <v>1651</v>
      </c>
      <c r="Q534" s="56" t="s">
        <v>1192</v>
      </c>
      <c r="R534" s="57" t="str">
        <f t="shared" si="74"/>
        <v>A</v>
      </c>
      <c r="S534" s="142" t="s">
        <v>1652</v>
      </c>
      <c r="T534" s="56" t="s">
        <v>1192</v>
      </c>
      <c r="U534" s="57" t="str">
        <f t="shared" si="71"/>
        <v>A</v>
      </c>
      <c r="V534" s="142" t="s">
        <v>1651</v>
      </c>
      <c r="W534" s="48">
        <f t="shared" si="75"/>
        <v>4</v>
      </c>
      <c r="X534" s="48">
        <f t="shared" si="76"/>
        <v>4</v>
      </c>
      <c r="Y534" s="5">
        <f t="shared" si="77"/>
        <v>100</v>
      </c>
      <c r="Z534" s="60">
        <f t="shared" si="78"/>
        <v>5</v>
      </c>
      <c r="AB534" s="2"/>
    </row>
    <row r="535" spans="2:28" ht="24.95" customHeight="1">
      <c r="B535" s="48">
        <f>Personal_Development!B536</f>
        <v>0</v>
      </c>
      <c r="C535" s="48">
        <f>Personal_Development!C536</f>
        <v>0</v>
      </c>
      <c r="D535" s="14" t="str">
        <f>Personal_Development!D536</f>
        <v>C13657</v>
      </c>
      <c r="E535" s="11" t="str">
        <f>Personal_Development!E536</f>
        <v>JUMAAT BIN SIKLI</v>
      </c>
      <c r="F535" s="12" t="str">
        <f>Personal_Development!F536</f>
        <v>PRODUCTION NO.1 DEPARTMENT</v>
      </c>
      <c r="G535" s="12" t="str">
        <f>Personal_Development!G536</f>
        <v>ASSEMBLY PRODUCTION SECTION (APS)</v>
      </c>
      <c r="H535" s="40" t="str">
        <f>Personal_Development!H536</f>
        <v>OPERATOR 2</v>
      </c>
      <c r="I535" s="41" t="str">
        <f>Personal_Development!I536</f>
        <v>C4 PROD</v>
      </c>
      <c r="J535" s="78" t="str">
        <f>Personal_Development!J536</f>
        <v xml:space="preserve">C4 </v>
      </c>
      <c r="K535" s="56" t="s">
        <v>1192</v>
      </c>
      <c r="L535" s="57" t="str">
        <f t="shared" si="72"/>
        <v>A</v>
      </c>
      <c r="M535" s="137" t="s">
        <v>1603</v>
      </c>
      <c r="N535" s="56" t="s">
        <v>1192</v>
      </c>
      <c r="O535" s="57" t="str">
        <f t="shared" si="73"/>
        <v>A</v>
      </c>
      <c r="P535" s="137" t="s">
        <v>1603</v>
      </c>
      <c r="Q535" s="56" t="s">
        <v>1192</v>
      </c>
      <c r="R535" s="57" t="str">
        <f t="shared" si="74"/>
        <v>A</v>
      </c>
      <c r="S535" s="137" t="s">
        <v>1603</v>
      </c>
      <c r="T535" s="56" t="s">
        <v>1192</v>
      </c>
      <c r="U535" s="57" t="str">
        <f t="shared" si="71"/>
        <v>A</v>
      </c>
      <c r="V535" s="137" t="s">
        <v>1603</v>
      </c>
      <c r="W535" s="48">
        <f t="shared" si="75"/>
        <v>4</v>
      </c>
      <c r="X535" s="48">
        <f t="shared" si="76"/>
        <v>4</v>
      </c>
      <c r="Y535" s="5">
        <f t="shared" si="77"/>
        <v>100</v>
      </c>
      <c r="Z535" s="60">
        <f t="shared" si="78"/>
        <v>5</v>
      </c>
      <c r="AB535" s="2"/>
    </row>
    <row r="536" spans="2:28" ht="24.95" customHeight="1">
      <c r="B536" s="48">
        <f>Personal_Development!B537</f>
        <v>0</v>
      </c>
      <c r="C536" s="48">
        <f>Personal_Development!C537</f>
        <v>0</v>
      </c>
      <c r="D536" s="14" t="str">
        <f>Personal_Development!D537</f>
        <v>C13660</v>
      </c>
      <c r="E536" s="11" t="str">
        <f>Personal_Development!E537</f>
        <v>MUHAMMAD HAIQAL NORFAIZ BIN HAM NI</v>
      </c>
      <c r="F536" s="12" t="str">
        <f>Personal_Development!F537</f>
        <v>PRODUCTION NO.1 DEPARTMENT</v>
      </c>
      <c r="G536" s="12" t="str">
        <f>Personal_Development!G537</f>
        <v>ASSEMBLY PRODUCTION SECTION (APS)</v>
      </c>
      <c r="H536" s="40" t="str">
        <f>Personal_Development!H537</f>
        <v>OPERATOR 2</v>
      </c>
      <c r="I536" s="41" t="str">
        <f>Personal_Development!I537</f>
        <v>C4 PROD</v>
      </c>
      <c r="J536" s="78" t="str">
        <f>Personal_Development!J537</f>
        <v xml:space="preserve">C4 </v>
      </c>
      <c r="K536" s="56" t="s">
        <v>1192</v>
      </c>
      <c r="L536" s="57" t="str">
        <f t="shared" si="72"/>
        <v>A</v>
      </c>
      <c r="M536" s="137" t="s">
        <v>1605</v>
      </c>
      <c r="N536" s="56" t="s">
        <v>1192</v>
      </c>
      <c r="O536" s="57" t="str">
        <f t="shared" si="73"/>
        <v>A</v>
      </c>
      <c r="P536" s="142" t="s">
        <v>1651</v>
      </c>
      <c r="Q536" s="56"/>
      <c r="R536" s="57" t="str">
        <f t="shared" si="74"/>
        <v>-</v>
      </c>
      <c r="S536" s="102"/>
      <c r="T536" s="56" t="s">
        <v>1192</v>
      </c>
      <c r="U536" s="57" t="str">
        <f t="shared" si="71"/>
        <v>A</v>
      </c>
      <c r="V536" s="142" t="s">
        <v>1651</v>
      </c>
      <c r="W536" s="48">
        <f t="shared" si="75"/>
        <v>3</v>
      </c>
      <c r="X536" s="48">
        <f t="shared" si="76"/>
        <v>3</v>
      </c>
      <c r="Y536" s="5">
        <f t="shared" si="77"/>
        <v>100</v>
      </c>
      <c r="Z536" s="60">
        <f t="shared" si="78"/>
        <v>5</v>
      </c>
      <c r="AB536" s="2"/>
    </row>
    <row r="537" spans="2:28" ht="24.95" customHeight="1">
      <c r="B537" s="48" t="str">
        <f>Personal_Development!B538</f>
        <v>R</v>
      </c>
      <c r="C537" s="48">
        <f>Personal_Development!C538</f>
        <v>0</v>
      </c>
      <c r="D537" s="14" t="str">
        <f>Personal_Development!D538</f>
        <v>C13662</v>
      </c>
      <c r="E537" s="11" t="str">
        <f>Personal_Development!E538</f>
        <v>MUHAMMAD NUR IMRAN BIN NORIZAM</v>
      </c>
      <c r="F537" s="12" t="str">
        <f>Personal_Development!F538</f>
        <v>PRODUCTION NO.1 DEPARTMENT</v>
      </c>
      <c r="G537" s="12" t="str">
        <f>Personal_Development!G538</f>
        <v>ASSEMBLY PRODUCTION SECTION (APS)</v>
      </c>
      <c r="H537" s="40" t="str">
        <f>Personal_Development!H538</f>
        <v>OPERATOR 2</v>
      </c>
      <c r="I537" s="41" t="str">
        <f>Personal_Development!I538</f>
        <v>C4 PROD</v>
      </c>
      <c r="J537" s="78" t="str">
        <f>Personal_Development!J538</f>
        <v xml:space="preserve">C4 </v>
      </c>
      <c r="K537" s="56" t="s">
        <v>1192</v>
      </c>
      <c r="L537" s="57" t="str">
        <f t="shared" si="72"/>
        <v>A</v>
      </c>
      <c r="M537" s="137" t="s">
        <v>1603</v>
      </c>
      <c r="N537" s="56" t="s">
        <v>1192</v>
      </c>
      <c r="O537" s="57" t="str">
        <f t="shared" si="73"/>
        <v>A</v>
      </c>
      <c r="P537" s="137" t="s">
        <v>1603</v>
      </c>
      <c r="Q537" s="56" t="s">
        <v>1192</v>
      </c>
      <c r="R537" s="57" t="str">
        <f t="shared" si="74"/>
        <v>A</v>
      </c>
      <c r="S537" s="137" t="s">
        <v>1603</v>
      </c>
      <c r="T537" s="56" t="s">
        <v>1192</v>
      </c>
      <c r="U537" s="57" t="str">
        <f t="shared" si="71"/>
        <v>A</v>
      </c>
      <c r="V537" s="137" t="s">
        <v>1603</v>
      </c>
      <c r="W537" s="48">
        <f t="shared" si="75"/>
        <v>4</v>
      </c>
      <c r="X537" s="48">
        <f t="shared" si="76"/>
        <v>4</v>
      </c>
      <c r="Y537" s="5">
        <f t="shared" si="77"/>
        <v>100</v>
      </c>
      <c r="Z537" s="60">
        <f t="shared" si="78"/>
        <v>5</v>
      </c>
      <c r="AB537" s="2"/>
    </row>
    <row r="538" spans="2:28" ht="24.95" customHeight="1">
      <c r="B538" s="48" t="str">
        <f>Personal_Development!B539</f>
        <v>R</v>
      </c>
      <c r="C538" s="48">
        <f>Personal_Development!C539</f>
        <v>0</v>
      </c>
      <c r="D538" s="14" t="str">
        <f>Personal_Development!D539</f>
        <v>C13663</v>
      </c>
      <c r="E538" s="11" t="str">
        <f>Personal_Development!E539</f>
        <v>NUR'AIN BINTI NORMAN</v>
      </c>
      <c r="F538" s="12" t="str">
        <f>Personal_Development!F539</f>
        <v>PRODUCTION NO.1 DEPARTMENT</v>
      </c>
      <c r="G538" s="12" t="str">
        <f>Personal_Development!G539</f>
        <v>ASSEMBLY PRODUCTION SECTION (APS)</v>
      </c>
      <c r="H538" s="40" t="str">
        <f>Personal_Development!H539</f>
        <v>OPERATOR 2</v>
      </c>
      <c r="I538" s="41" t="str">
        <f>Personal_Development!I539</f>
        <v>C4 PROD</v>
      </c>
      <c r="J538" s="78" t="str">
        <f>Personal_Development!J539</f>
        <v xml:space="preserve">C4 </v>
      </c>
      <c r="K538" s="56" t="s">
        <v>1192</v>
      </c>
      <c r="L538" s="57" t="str">
        <f t="shared" si="72"/>
        <v>A</v>
      </c>
      <c r="M538" s="53">
        <v>42754</v>
      </c>
      <c r="N538" s="56" t="s">
        <v>1192</v>
      </c>
      <c r="O538" s="57" t="str">
        <f t="shared" si="73"/>
        <v>-</v>
      </c>
      <c r="P538" s="102"/>
      <c r="Q538" s="56" t="s">
        <v>1192</v>
      </c>
      <c r="R538" s="57" t="str">
        <f t="shared" si="74"/>
        <v>A</v>
      </c>
      <c r="S538" s="102">
        <v>42755</v>
      </c>
      <c r="T538" s="56" t="s">
        <v>1192</v>
      </c>
      <c r="U538" s="57" t="str">
        <f t="shared" si="71"/>
        <v>-</v>
      </c>
      <c r="V538" s="102"/>
      <c r="W538" s="48">
        <f t="shared" si="75"/>
        <v>4</v>
      </c>
      <c r="X538" s="48">
        <f t="shared" si="76"/>
        <v>2</v>
      </c>
      <c r="Y538" s="5">
        <f t="shared" si="77"/>
        <v>50</v>
      </c>
      <c r="Z538" s="60">
        <f t="shared" si="78"/>
        <v>3</v>
      </c>
      <c r="AB538" s="2"/>
    </row>
    <row r="539" spans="2:28" ht="24.95" customHeight="1">
      <c r="B539" s="48" t="str">
        <f>Personal_Development!B540</f>
        <v>R</v>
      </c>
      <c r="C539" s="48">
        <f>Personal_Development!C540</f>
        <v>0</v>
      </c>
      <c r="D539" s="14" t="str">
        <f>Personal_Development!D540</f>
        <v>C13664</v>
      </c>
      <c r="E539" s="11" t="str">
        <f>Personal_Development!E540</f>
        <v>MUHAMMAD NOR AFIQ BIN ROSLAN</v>
      </c>
      <c r="F539" s="12" t="str">
        <f>Personal_Development!F540</f>
        <v>PRODUCTION NO.1 DEPARTMENT</v>
      </c>
      <c r="G539" s="12" t="str">
        <f>Personal_Development!G540</f>
        <v>ASSEMBLY PRODUCTION SECTION (APS)</v>
      </c>
      <c r="H539" s="40" t="str">
        <f>Personal_Development!H540</f>
        <v>OPERATOR 2</v>
      </c>
      <c r="I539" s="41" t="str">
        <f>Personal_Development!I540</f>
        <v>C4 PROD</v>
      </c>
      <c r="J539" s="78" t="str">
        <f>Personal_Development!J540</f>
        <v xml:space="preserve">C4 </v>
      </c>
      <c r="K539" s="56" t="s">
        <v>1192</v>
      </c>
      <c r="L539" s="57" t="str">
        <f t="shared" si="72"/>
        <v>-</v>
      </c>
      <c r="M539" s="53"/>
      <c r="N539" s="56" t="s">
        <v>1192</v>
      </c>
      <c r="O539" s="57" t="str">
        <f t="shared" si="73"/>
        <v>-</v>
      </c>
      <c r="P539" s="102"/>
      <c r="Q539" s="56"/>
      <c r="R539" s="57" t="str">
        <f t="shared" si="74"/>
        <v>-</v>
      </c>
      <c r="S539" s="102"/>
      <c r="T539" s="56" t="s">
        <v>1192</v>
      </c>
      <c r="U539" s="57" t="str">
        <f t="shared" si="71"/>
        <v>-</v>
      </c>
      <c r="V539" s="102"/>
      <c r="W539" s="48">
        <f t="shared" si="75"/>
        <v>3</v>
      </c>
      <c r="X539" s="48">
        <f t="shared" si="76"/>
        <v>0</v>
      </c>
      <c r="Y539" s="5">
        <f t="shared" si="77"/>
        <v>0</v>
      </c>
      <c r="Z539" s="60">
        <f t="shared" si="78"/>
        <v>1</v>
      </c>
      <c r="AB539" s="2"/>
    </row>
    <row r="540" spans="2:28" ht="24.95" customHeight="1">
      <c r="B540" s="48">
        <f>Personal_Development!B541</f>
        <v>0</v>
      </c>
      <c r="C540" s="48">
        <f>Personal_Development!C541</f>
        <v>0</v>
      </c>
      <c r="D540" s="14" t="str">
        <f>Personal_Development!D541</f>
        <v>C13665</v>
      </c>
      <c r="E540" s="11" t="str">
        <f>Personal_Development!E541</f>
        <v>ABANG HAZRUL AZWAN BIN ABANG ZAKARIA</v>
      </c>
      <c r="F540" s="12" t="str">
        <f>Personal_Development!F541</f>
        <v>PRODUCTION NO.2 DEPARTMENT</v>
      </c>
      <c r="G540" s="12" t="str">
        <f>Personal_Development!G541</f>
        <v>MOLDING ENGINEERING SECTION (MES)</v>
      </c>
      <c r="H540" s="40" t="str">
        <f>Personal_Development!H541</f>
        <v>ASST. LINE LEADER</v>
      </c>
      <c r="I540" s="41" t="str">
        <f>Personal_Development!I541</f>
        <v>C3 PROD</v>
      </c>
      <c r="J540" s="78" t="str">
        <f>Personal_Development!J541</f>
        <v xml:space="preserve">C3 </v>
      </c>
      <c r="K540" s="56" t="s">
        <v>1192</v>
      </c>
      <c r="L540" s="57" t="str">
        <f t="shared" si="72"/>
        <v>A</v>
      </c>
      <c r="M540" s="137" t="s">
        <v>1601</v>
      </c>
      <c r="N540" s="56" t="s">
        <v>1192</v>
      </c>
      <c r="O540" s="57" t="str">
        <f t="shared" si="73"/>
        <v>A</v>
      </c>
      <c r="P540" s="102">
        <v>43087</v>
      </c>
      <c r="Q540" s="56" t="s">
        <v>1192</v>
      </c>
      <c r="R540" s="57" t="str">
        <f t="shared" si="74"/>
        <v>A</v>
      </c>
      <c r="S540" s="142" t="s">
        <v>1651</v>
      </c>
      <c r="T540" s="56" t="s">
        <v>1192</v>
      </c>
      <c r="U540" s="57" t="str">
        <f t="shared" si="71"/>
        <v>A</v>
      </c>
      <c r="V540" s="102">
        <v>43087</v>
      </c>
      <c r="W540" s="48">
        <f t="shared" si="75"/>
        <v>4</v>
      </c>
      <c r="X540" s="48">
        <f t="shared" si="76"/>
        <v>4</v>
      </c>
      <c r="Y540" s="5">
        <f t="shared" si="77"/>
        <v>100</v>
      </c>
      <c r="Z540" s="60">
        <f t="shared" si="78"/>
        <v>5</v>
      </c>
      <c r="AB540" s="2"/>
    </row>
    <row r="541" spans="2:28" ht="24.95" customHeight="1">
      <c r="B541" s="48">
        <f>Personal_Development!B542</f>
        <v>0</v>
      </c>
      <c r="C541" s="48">
        <f>Personal_Development!C542</f>
        <v>0</v>
      </c>
      <c r="D541" s="14" t="str">
        <f>Personal_Development!D542</f>
        <v>C13666</v>
      </c>
      <c r="E541" s="11" t="str">
        <f>Personal_Development!E542</f>
        <v>ABANG MOHD SHAFIZ ADHA BIN ABANG ZAKARIA</v>
      </c>
      <c r="F541" s="12" t="str">
        <f>Personal_Development!F542</f>
        <v>PRODUCTION NO.2 DEPARTMENT</v>
      </c>
      <c r="G541" s="12" t="str">
        <f>Personal_Development!G542</f>
        <v>MOLDING PRODUCTION SECTION (MPS)</v>
      </c>
      <c r="H541" s="40" t="str">
        <f>Personal_Development!H542</f>
        <v>OPERATOR 2</v>
      </c>
      <c r="I541" s="41" t="str">
        <f>Personal_Development!I542</f>
        <v>C4 PROD</v>
      </c>
      <c r="J541" s="78" t="str">
        <f>Personal_Development!J542</f>
        <v xml:space="preserve">C4 </v>
      </c>
      <c r="K541" s="56" t="s">
        <v>1192</v>
      </c>
      <c r="L541" s="57" t="str">
        <f t="shared" si="72"/>
        <v>A</v>
      </c>
      <c r="M541" s="145">
        <v>42877</v>
      </c>
      <c r="N541" s="56" t="s">
        <v>1192</v>
      </c>
      <c r="O541" s="57" t="str">
        <f t="shared" si="73"/>
        <v>A</v>
      </c>
      <c r="P541" s="102">
        <v>43069</v>
      </c>
      <c r="Q541" s="56" t="s">
        <v>1192</v>
      </c>
      <c r="R541" s="57" t="str">
        <f t="shared" si="74"/>
        <v>A</v>
      </c>
      <c r="S541" s="142" t="s">
        <v>1651</v>
      </c>
      <c r="T541" s="56" t="s">
        <v>1192</v>
      </c>
      <c r="U541" s="57" t="str">
        <f t="shared" si="71"/>
        <v>A</v>
      </c>
      <c r="V541" s="102">
        <v>43069</v>
      </c>
      <c r="W541" s="48">
        <f t="shared" si="75"/>
        <v>4</v>
      </c>
      <c r="X541" s="48">
        <f t="shared" si="76"/>
        <v>4</v>
      </c>
      <c r="Y541" s="5">
        <f t="shared" si="77"/>
        <v>100</v>
      </c>
      <c r="Z541" s="60">
        <f t="shared" si="78"/>
        <v>5</v>
      </c>
      <c r="AB541" s="2"/>
    </row>
    <row r="542" spans="2:28" ht="24.95" customHeight="1">
      <c r="B542" s="48" t="str">
        <f>Personal_Development!B543</f>
        <v>R</v>
      </c>
      <c r="C542" s="48">
        <f>Personal_Development!C543</f>
        <v>0</v>
      </c>
      <c r="D542" s="14" t="str">
        <f>Personal_Development!D543</f>
        <v>T10033</v>
      </c>
      <c r="E542" s="11" t="str">
        <f>Personal_Development!E543</f>
        <v>JOLE BINTI HUSAIN</v>
      </c>
      <c r="F542" s="12" t="str">
        <f>Personal_Development!F543</f>
        <v>GENERAL AFFAIRS DEPARTMENT</v>
      </c>
      <c r="G542" s="12" t="str">
        <f>Personal_Development!G543</f>
        <v>GENERAL AFFAIRS SECTION (GAS)</v>
      </c>
      <c r="H542" s="40" t="str">
        <f>Personal_Development!H543</f>
        <v>HOUSEKEEPER</v>
      </c>
      <c r="I542" s="41" t="str">
        <f>Personal_Development!I543</f>
        <v>C4 PROD</v>
      </c>
      <c r="J542" s="78" t="str">
        <f>Personal_Development!J543</f>
        <v xml:space="preserve">C4 </v>
      </c>
      <c r="K542" s="56" t="s">
        <v>1192</v>
      </c>
      <c r="L542" s="57" t="str">
        <f t="shared" si="72"/>
        <v>-</v>
      </c>
      <c r="M542" s="53"/>
      <c r="N542" s="56" t="s">
        <v>1192</v>
      </c>
      <c r="O542" s="57" t="str">
        <f t="shared" si="73"/>
        <v>-</v>
      </c>
      <c r="P542" s="102"/>
      <c r="Q542" s="56"/>
      <c r="R542" s="57" t="str">
        <f t="shared" si="74"/>
        <v>-</v>
      </c>
      <c r="S542" s="102"/>
      <c r="T542" s="56" t="s">
        <v>1192</v>
      </c>
      <c r="U542" s="57" t="str">
        <f t="shared" si="71"/>
        <v>-</v>
      </c>
      <c r="V542" s="102"/>
      <c r="W542" s="48">
        <f t="shared" si="75"/>
        <v>3</v>
      </c>
      <c r="X542" s="48">
        <f t="shared" si="76"/>
        <v>0</v>
      </c>
      <c r="Y542" s="5">
        <f t="shared" si="77"/>
        <v>0</v>
      </c>
      <c r="Z542" s="60">
        <f t="shared" si="78"/>
        <v>1</v>
      </c>
      <c r="AB542" s="2"/>
    </row>
    <row r="543" spans="2:28" ht="24.95" customHeight="1">
      <c r="B543" s="48" t="str">
        <f>Personal_Development!B544</f>
        <v>R</v>
      </c>
      <c r="C543" s="48">
        <f>Personal_Development!C544</f>
        <v>0</v>
      </c>
      <c r="D543" s="14" t="str">
        <f>Personal_Development!D544</f>
        <v>C13762</v>
      </c>
      <c r="E543" s="11" t="str">
        <f>Personal_Development!E544</f>
        <v>RUHAIDA BINTI MOHD ZAWAWI</v>
      </c>
      <c r="F543" s="12" t="str">
        <f>Personal_Development!F544</f>
        <v>GENERAL AFFAIRS DEPARTMENT</v>
      </c>
      <c r="G543" s="12" t="str">
        <f>Personal_Development!G544</f>
        <v>GENERAL AFFAIRS SECTION (GAS)</v>
      </c>
      <c r="H543" s="40" t="str">
        <f>Personal_Development!H544</f>
        <v>RECEPTIONIST</v>
      </c>
      <c r="I543" s="41" t="str">
        <f>Personal_Development!I544</f>
        <v>C3 OFFICE</v>
      </c>
      <c r="J543" s="78" t="str">
        <f>Personal_Development!J544</f>
        <v xml:space="preserve">C3 </v>
      </c>
      <c r="K543" s="56" t="s">
        <v>1192</v>
      </c>
      <c r="L543" s="57" t="str">
        <f t="shared" si="72"/>
        <v>-</v>
      </c>
      <c r="M543" s="53"/>
      <c r="N543" s="56" t="s">
        <v>1192</v>
      </c>
      <c r="O543" s="57" t="str">
        <f t="shared" si="73"/>
        <v>A</v>
      </c>
      <c r="P543" s="137" t="s">
        <v>1608</v>
      </c>
      <c r="Q543" s="56" t="s">
        <v>1192</v>
      </c>
      <c r="R543" s="57" t="str">
        <f t="shared" si="74"/>
        <v>A</v>
      </c>
      <c r="S543" s="142" t="s">
        <v>1706</v>
      </c>
      <c r="T543" s="56" t="s">
        <v>1192</v>
      </c>
      <c r="U543" s="57" t="str">
        <f t="shared" si="71"/>
        <v>A</v>
      </c>
      <c r="V543" s="137" t="s">
        <v>1608</v>
      </c>
      <c r="W543" s="48">
        <f t="shared" si="75"/>
        <v>4</v>
      </c>
      <c r="X543" s="48">
        <f t="shared" si="76"/>
        <v>3</v>
      </c>
      <c r="Y543" s="5">
        <f t="shared" si="77"/>
        <v>75</v>
      </c>
      <c r="Z543" s="60">
        <f t="shared" si="78"/>
        <v>4</v>
      </c>
      <c r="AB543" s="2"/>
    </row>
    <row r="544" spans="2:28" ht="24.95" customHeight="1">
      <c r="B544" s="48">
        <f>Personal_Development!B545</f>
        <v>0</v>
      </c>
      <c r="C544" s="48">
        <f>Personal_Development!C545</f>
        <v>0</v>
      </c>
      <c r="D544" s="14" t="str">
        <f>Personal_Development!D545</f>
        <v>C13670</v>
      </c>
      <c r="E544" s="11" t="str">
        <f>Personal_Development!E545</f>
        <v>RAZALI BIN YOSWAR</v>
      </c>
      <c r="F544" s="12" t="str">
        <f>Personal_Development!F545</f>
        <v>PRODUCTION NO.2 DEPARTMENT</v>
      </c>
      <c r="G544" s="12" t="str">
        <f>Personal_Development!G545</f>
        <v>MOLDING PRODUCTION SECTION (MPS)</v>
      </c>
      <c r="H544" s="40" t="str">
        <f>Personal_Development!H545</f>
        <v>OPERATOR 2</v>
      </c>
      <c r="I544" s="41" t="str">
        <f>Personal_Development!I545</f>
        <v>C4 PROD</v>
      </c>
      <c r="J544" s="78" t="str">
        <f>Personal_Development!J545</f>
        <v xml:space="preserve">C4 </v>
      </c>
      <c r="K544" s="56" t="s">
        <v>1192</v>
      </c>
      <c r="L544" s="57" t="str">
        <f t="shared" si="72"/>
        <v>A</v>
      </c>
      <c r="M544" s="145">
        <v>42877</v>
      </c>
      <c r="N544" s="56" t="s">
        <v>1192</v>
      </c>
      <c r="O544" s="57" t="str">
        <f t="shared" si="73"/>
        <v>A</v>
      </c>
      <c r="P544" s="102">
        <v>43069</v>
      </c>
      <c r="Q544" s="56" t="s">
        <v>1192</v>
      </c>
      <c r="R544" s="57" t="str">
        <f t="shared" si="74"/>
        <v>A</v>
      </c>
      <c r="S544" s="142" t="s">
        <v>1651</v>
      </c>
      <c r="T544" s="56" t="s">
        <v>1192</v>
      </c>
      <c r="U544" s="57" t="str">
        <f t="shared" si="71"/>
        <v>A</v>
      </c>
      <c r="V544" s="102">
        <v>43069</v>
      </c>
      <c r="W544" s="48">
        <f t="shared" si="75"/>
        <v>4</v>
      </c>
      <c r="X544" s="48">
        <f t="shared" si="76"/>
        <v>4</v>
      </c>
      <c r="Y544" s="5">
        <f t="shared" si="77"/>
        <v>100</v>
      </c>
      <c r="Z544" s="60">
        <f t="shared" si="78"/>
        <v>5</v>
      </c>
      <c r="AB544" s="2"/>
    </row>
    <row r="545" spans="2:28" ht="24.95" customHeight="1">
      <c r="B545" s="48">
        <f>Personal_Development!B546</f>
        <v>0</v>
      </c>
      <c r="C545" s="48">
        <f>Personal_Development!C546</f>
        <v>0</v>
      </c>
      <c r="D545" s="14" t="str">
        <f>Personal_Development!D546</f>
        <v>C13672</v>
      </c>
      <c r="E545" s="11" t="str">
        <f>Personal_Development!E546</f>
        <v>MUHAMMAD FAIZ NUR BIN BAHARUDIN</v>
      </c>
      <c r="F545" s="12" t="str">
        <f>Personal_Development!F546</f>
        <v>PRODUCTION NO.2 DEPARTMENT</v>
      </c>
      <c r="G545" s="12" t="str">
        <f>Personal_Development!G546</f>
        <v>MOLDING PRODUCTION SECTION (MPS)</v>
      </c>
      <c r="H545" s="40" t="str">
        <f>Personal_Development!H546</f>
        <v>OPERATOR 2</v>
      </c>
      <c r="I545" s="41" t="str">
        <f>Personal_Development!I546</f>
        <v>C4 PROD</v>
      </c>
      <c r="J545" s="78" t="str">
        <f>Personal_Development!J546</f>
        <v xml:space="preserve">C4 </v>
      </c>
      <c r="K545" s="56" t="s">
        <v>1192</v>
      </c>
      <c r="L545" s="57" t="str">
        <f t="shared" si="72"/>
        <v>A</v>
      </c>
      <c r="M545" s="145">
        <v>42863</v>
      </c>
      <c r="N545" s="56" t="s">
        <v>1192</v>
      </c>
      <c r="O545" s="57" t="str">
        <f t="shared" si="73"/>
        <v>A</v>
      </c>
      <c r="P545" s="145">
        <v>42976</v>
      </c>
      <c r="Q545" s="56" t="s">
        <v>1192</v>
      </c>
      <c r="R545" s="57" t="str">
        <f t="shared" si="74"/>
        <v>A</v>
      </c>
      <c r="S545" s="142" t="s">
        <v>1652</v>
      </c>
      <c r="T545" s="56" t="s">
        <v>1192</v>
      </c>
      <c r="U545" s="57" t="str">
        <f t="shared" si="71"/>
        <v>A</v>
      </c>
      <c r="V545" s="145">
        <v>42976</v>
      </c>
      <c r="W545" s="48">
        <f t="shared" si="75"/>
        <v>4</v>
      </c>
      <c r="X545" s="48">
        <f t="shared" si="76"/>
        <v>4</v>
      </c>
      <c r="Y545" s="5">
        <f t="shared" si="77"/>
        <v>100</v>
      </c>
      <c r="Z545" s="60">
        <f t="shared" si="78"/>
        <v>5</v>
      </c>
      <c r="AB545" s="2"/>
    </row>
    <row r="546" spans="2:28" ht="24.95" customHeight="1">
      <c r="B546" s="48">
        <f>Personal_Development!B547</f>
        <v>0</v>
      </c>
      <c r="C546" s="48">
        <f>Personal_Development!C547</f>
        <v>0</v>
      </c>
      <c r="D546" s="14" t="str">
        <f>Personal_Development!D547</f>
        <v>C13674</v>
      </c>
      <c r="E546" s="11" t="str">
        <f>Personal_Development!E547</f>
        <v>ANASHARIZAL BINTI ABDULLAH</v>
      </c>
      <c r="F546" s="12" t="str">
        <f>Personal_Development!F547</f>
        <v>PRODUCTION NO.2 DEPARTMENT</v>
      </c>
      <c r="G546" s="12" t="str">
        <f>Personal_Development!G547</f>
        <v>MOLDING PRODUCTION SECTION (MPS)</v>
      </c>
      <c r="H546" s="40" t="str">
        <f>Personal_Development!H547</f>
        <v>OPERATOR 2</v>
      </c>
      <c r="I546" s="41" t="str">
        <f>Personal_Development!I547</f>
        <v>C4 PROD</v>
      </c>
      <c r="J546" s="78" t="str">
        <f>Personal_Development!J547</f>
        <v xml:space="preserve">C4 </v>
      </c>
      <c r="K546" s="56" t="s">
        <v>1192</v>
      </c>
      <c r="L546" s="57" t="str">
        <f t="shared" si="72"/>
        <v>A</v>
      </c>
      <c r="M546" s="164">
        <v>42909</v>
      </c>
      <c r="N546" s="56" t="s">
        <v>1192</v>
      </c>
      <c r="O546" s="57" t="str">
        <f t="shared" si="73"/>
        <v>A</v>
      </c>
      <c r="P546" s="102">
        <v>43087</v>
      </c>
      <c r="Q546" s="56" t="s">
        <v>1192</v>
      </c>
      <c r="R546" s="57" t="str">
        <f t="shared" si="74"/>
        <v>A</v>
      </c>
      <c r="S546" s="142" t="s">
        <v>1651</v>
      </c>
      <c r="T546" s="56" t="s">
        <v>1192</v>
      </c>
      <c r="U546" s="57" t="str">
        <f t="shared" si="71"/>
        <v>A</v>
      </c>
      <c r="V546" s="102">
        <v>43061</v>
      </c>
      <c r="W546" s="48">
        <f t="shared" si="75"/>
        <v>4</v>
      </c>
      <c r="X546" s="48">
        <f t="shared" si="76"/>
        <v>4</v>
      </c>
      <c r="Y546" s="5">
        <f t="shared" si="77"/>
        <v>100</v>
      </c>
      <c r="Z546" s="60">
        <f t="shared" si="78"/>
        <v>5</v>
      </c>
      <c r="AB546" s="2"/>
    </row>
    <row r="547" spans="2:28" ht="24.95" customHeight="1">
      <c r="B547" s="48">
        <f>Personal_Development!B548</f>
        <v>0</v>
      </c>
      <c r="C547" s="48">
        <f>Personal_Development!C548</f>
        <v>0</v>
      </c>
      <c r="D547" s="14" t="str">
        <f>Personal_Development!D548</f>
        <v>C13675</v>
      </c>
      <c r="E547" s="11" t="str">
        <f>Personal_Development!E548</f>
        <v>ABDUL QAIYYUM BIN HAMDAN</v>
      </c>
      <c r="F547" s="12" t="str">
        <f>Personal_Development!F548</f>
        <v>PRODUCTION NO.2 DEPARTMENT</v>
      </c>
      <c r="G547" s="12" t="str">
        <f>Personal_Development!G548</f>
        <v>MOLDING PRODUCTION SECTION (MPS)</v>
      </c>
      <c r="H547" s="40" t="str">
        <f>Personal_Development!H548</f>
        <v>OPERATOR 2</v>
      </c>
      <c r="I547" s="41" t="str">
        <f>Personal_Development!I548</f>
        <v>C4 PROD</v>
      </c>
      <c r="J547" s="78" t="str">
        <f>Personal_Development!J548</f>
        <v xml:space="preserve">C4 </v>
      </c>
      <c r="K547" s="56" t="s">
        <v>1192</v>
      </c>
      <c r="L547" s="57" t="str">
        <f t="shared" si="72"/>
        <v>A</v>
      </c>
      <c r="M547" s="145">
        <v>42863</v>
      </c>
      <c r="N547" s="56" t="s">
        <v>1192</v>
      </c>
      <c r="O547" s="57" t="str">
        <f t="shared" si="73"/>
        <v>A</v>
      </c>
      <c r="P547" s="145">
        <v>42976</v>
      </c>
      <c r="Q547" s="56" t="s">
        <v>1192</v>
      </c>
      <c r="R547" s="57" t="str">
        <f t="shared" si="74"/>
        <v>A</v>
      </c>
      <c r="S547" s="142" t="s">
        <v>1652</v>
      </c>
      <c r="T547" s="56" t="s">
        <v>1192</v>
      </c>
      <c r="U547" s="57" t="str">
        <f t="shared" si="71"/>
        <v>A</v>
      </c>
      <c r="V547" s="145">
        <v>42976</v>
      </c>
      <c r="W547" s="48">
        <f t="shared" si="75"/>
        <v>4</v>
      </c>
      <c r="X547" s="48">
        <f t="shared" si="76"/>
        <v>4</v>
      </c>
      <c r="Y547" s="5">
        <f t="shared" si="77"/>
        <v>100</v>
      </c>
      <c r="Z547" s="60">
        <f t="shared" si="78"/>
        <v>5</v>
      </c>
      <c r="AB547" s="2"/>
    </row>
    <row r="548" spans="2:28" ht="24.95" customHeight="1">
      <c r="B548" s="48">
        <f>Personal_Development!B549</f>
        <v>0</v>
      </c>
      <c r="C548" s="48">
        <f>Personal_Development!C549</f>
        <v>0</v>
      </c>
      <c r="D548" s="14" t="str">
        <f>Personal_Development!D549</f>
        <v>E00161</v>
      </c>
      <c r="E548" s="11" t="str">
        <f>Personal_Development!E549</f>
        <v>MOHAMAD FARHAN BIN MUSA</v>
      </c>
      <c r="F548" s="12" t="str">
        <f>Personal_Development!F549</f>
        <v>ENGINEERING AND R&amp;D DEPARTMENT</v>
      </c>
      <c r="G548" s="12" t="str">
        <f>Personal_Development!G549</f>
        <v>PURCHASING DEVELOPMENT (PDS)</v>
      </c>
      <c r="H548" s="40" t="str">
        <f>Personal_Development!H549</f>
        <v>ASST. OFFICER</v>
      </c>
      <c r="I548" s="41" t="str">
        <f>Personal_Development!I549</f>
        <v>M7</v>
      </c>
      <c r="J548" s="78" t="str">
        <f>Personal_Development!J549</f>
        <v>M7</v>
      </c>
      <c r="K548" s="56" t="s">
        <v>1192</v>
      </c>
      <c r="L548" s="57" t="str">
        <f t="shared" si="72"/>
        <v>A</v>
      </c>
      <c r="M548" s="137" t="s">
        <v>1604</v>
      </c>
      <c r="N548" s="56" t="s">
        <v>1192</v>
      </c>
      <c r="O548" s="57" t="str">
        <f t="shared" si="73"/>
        <v>A</v>
      </c>
      <c r="P548" s="137" t="s">
        <v>1608</v>
      </c>
      <c r="Q548" s="56" t="s">
        <v>1192</v>
      </c>
      <c r="R548" s="57" t="str">
        <f t="shared" si="74"/>
        <v>A</v>
      </c>
      <c r="S548" s="167">
        <v>43019</v>
      </c>
      <c r="T548" s="56" t="s">
        <v>1192</v>
      </c>
      <c r="U548" s="57" t="str">
        <f t="shared" si="71"/>
        <v>A</v>
      </c>
      <c r="V548" s="137" t="s">
        <v>1608</v>
      </c>
      <c r="W548" s="48">
        <f t="shared" si="75"/>
        <v>4</v>
      </c>
      <c r="X548" s="48">
        <f t="shared" si="76"/>
        <v>4</v>
      </c>
      <c r="Y548" s="5">
        <f t="shared" si="77"/>
        <v>100</v>
      </c>
      <c r="Z548" s="60">
        <f t="shared" si="78"/>
        <v>5</v>
      </c>
      <c r="AB548" s="2"/>
    </row>
    <row r="549" spans="2:28" ht="24.95" customHeight="1">
      <c r="B549" s="48">
        <f>Personal_Development!B550</f>
        <v>0</v>
      </c>
      <c r="C549" s="48">
        <f>Personal_Development!C550</f>
        <v>0</v>
      </c>
      <c r="D549" s="14" t="str">
        <f>Personal_Development!D550</f>
        <v>E00162</v>
      </c>
      <c r="E549" s="11" t="str">
        <f>Personal_Development!E550</f>
        <v>NUR HIDAYAH BINTI ZULKEFLI</v>
      </c>
      <c r="F549" s="12" t="str">
        <f>Personal_Development!F550</f>
        <v>PRESIDENTIAL MANAGEMENT DEPARTMENT</v>
      </c>
      <c r="G549" s="12" t="str">
        <f>Personal_Development!G550</f>
        <v>STRATEGIC MANAGEMENT SECTION (SMS)</v>
      </c>
      <c r="H549" s="40" t="str">
        <f>Personal_Development!H550</f>
        <v>ASST. OFFICER</v>
      </c>
      <c r="I549" s="41" t="str">
        <f>Personal_Development!I550</f>
        <v>M7</v>
      </c>
      <c r="J549" s="78" t="str">
        <f>Personal_Development!J550</f>
        <v>M7</v>
      </c>
      <c r="K549" s="56" t="s">
        <v>1192</v>
      </c>
      <c r="L549" s="57" t="str">
        <f t="shared" si="72"/>
        <v>A</v>
      </c>
      <c r="M549" s="142" t="s">
        <v>1658</v>
      </c>
      <c r="N549" s="56" t="s">
        <v>1192</v>
      </c>
      <c r="O549" s="57" t="str">
        <f t="shared" si="73"/>
        <v>A</v>
      </c>
      <c r="P549" s="137" t="s">
        <v>1608</v>
      </c>
      <c r="Q549" s="56" t="s">
        <v>1192</v>
      </c>
      <c r="R549" s="57" t="str">
        <f t="shared" si="74"/>
        <v>A</v>
      </c>
      <c r="S549" s="142" t="s">
        <v>1706</v>
      </c>
      <c r="T549" s="56" t="s">
        <v>1192</v>
      </c>
      <c r="U549" s="57" t="str">
        <f t="shared" si="71"/>
        <v>A</v>
      </c>
      <c r="V549" s="137" t="s">
        <v>1608</v>
      </c>
      <c r="W549" s="48">
        <f t="shared" si="75"/>
        <v>4</v>
      </c>
      <c r="X549" s="48">
        <f t="shared" si="76"/>
        <v>4</v>
      </c>
      <c r="Y549" s="5">
        <f t="shared" si="77"/>
        <v>100</v>
      </c>
      <c r="Z549" s="60">
        <f t="shared" si="78"/>
        <v>5</v>
      </c>
      <c r="AB549" s="2"/>
    </row>
    <row r="550" spans="2:28" ht="24.95" customHeight="1">
      <c r="B550" s="48" t="str">
        <f>Personal_Development!B551</f>
        <v>R</v>
      </c>
      <c r="C550" s="48">
        <f>Personal_Development!C551</f>
        <v>0</v>
      </c>
      <c r="D550" s="14" t="str">
        <f>Personal_Development!D551</f>
        <v>C13667</v>
      </c>
      <c r="E550" s="11" t="str">
        <f>Personal_Development!E551</f>
        <v>MOHD SAFRIN BIN MAZLAN</v>
      </c>
      <c r="F550" s="12" t="str">
        <f>Personal_Development!F551</f>
        <v>ENGINEERING AND R&amp;D DEPARTMENT</v>
      </c>
      <c r="G550" s="12" t="str">
        <f>Personal_Development!G551</f>
        <v>RD &amp; DESIGN SECTION (RDS)</v>
      </c>
      <c r="H550" s="40" t="str">
        <f>Personal_Development!H551</f>
        <v>ASSISTANT</v>
      </c>
      <c r="I550" s="41" t="str">
        <f>Personal_Development!I551</f>
        <v>C1 OFFICE</v>
      </c>
      <c r="J550" s="78" t="str">
        <f>Personal_Development!J551</f>
        <v xml:space="preserve">C1 </v>
      </c>
      <c r="K550" s="56" t="s">
        <v>1192</v>
      </c>
      <c r="L550" s="57" t="str">
        <f t="shared" si="72"/>
        <v>A</v>
      </c>
      <c r="M550" s="145">
        <v>42921</v>
      </c>
      <c r="N550" s="56" t="s">
        <v>1192</v>
      </c>
      <c r="O550" s="57" t="str">
        <f t="shared" si="73"/>
        <v>A</v>
      </c>
      <c r="P550" s="137" t="s">
        <v>1608</v>
      </c>
      <c r="Q550" s="56" t="s">
        <v>1192</v>
      </c>
      <c r="R550" s="57" t="str">
        <f t="shared" si="74"/>
        <v>-</v>
      </c>
      <c r="S550" s="167"/>
      <c r="T550" s="56" t="s">
        <v>1192</v>
      </c>
      <c r="U550" s="57" t="str">
        <f t="shared" si="71"/>
        <v>A</v>
      </c>
      <c r="V550" s="137" t="s">
        <v>1608</v>
      </c>
      <c r="W550" s="48">
        <f t="shared" si="75"/>
        <v>4</v>
      </c>
      <c r="X550" s="48">
        <f t="shared" si="76"/>
        <v>3</v>
      </c>
      <c r="Y550" s="5">
        <f t="shared" si="77"/>
        <v>75</v>
      </c>
      <c r="Z550" s="60">
        <f t="shared" si="78"/>
        <v>4</v>
      </c>
      <c r="AB550" s="2"/>
    </row>
    <row r="551" spans="2:28" ht="24.95" customHeight="1">
      <c r="B551" s="48" t="str">
        <f>Personal_Development!B552</f>
        <v>R</v>
      </c>
      <c r="C551" s="48">
        <f>Personal_Development!C552</f>
        <v>0</v>
      </c>
      <c r="D551" s="14" t="str">
        <f>Personal_Development!D552</f>
        <v>C13676</v>
      </c>
      <c r="E551" s="11" t="str">
        <f>Personal_Development!E552</f>
        <v>AZLINA BINTI MOHD ZULKIFLY</v>
      </c>
      <c r="F551" s="12" t="str">
        <f>Personal_Development!F552</f>
        <v>PRESIDENTIAL MANAGEMENT DEPARTMENT</v>
      </c>
      <c r="G551" s="12" t="str">
        <f>Personal_Development!G552</f>
        <v>HUMAN RESOURCE DEVELOPMENT SECTION (HDS)</v>
      </c>
      <c r="H551" s="40" t="str">
        <f>Personal_Development!H552</f>
        <v>CLERK 1</v>
      </c>
      <c r="I551" s="41" t="str">
        <f>Personal_Development!I552</f>
        <v>C2 OFFICE</v>
      </c>
      <c r="J551" s="78" t="str">
        <f>Personal_Development!J552</f>
        <v xml:space="preserve">C2 </v>
      </c>
      <c r="K551" s="56" t="s">
        <v>1192</v>
      </c>
      <c r="L551" s="57" t="str">
        <f t="shared" si="72"/>
        <v>A</v>
      </c>
      <c r="M551" s="142" t="s">
        <v>1658</v>
      </c>
      <c r="N551" s="56" t="s">
        <v>1192</v>
      </c>
      <c r="O551" s="57" t="str">
        <f t="shared" si="73"/>
        <v>A</v>
      </c>
      <c r="P551" s="137" t="s">
        <v>1608</v>
      </c>
      <c r="Q551" s="56" t="s">
        <v>1192</v>
      </c>
      <c r="R551" s="57" t="str">
        <f t="shared" si="74"/>
        <v>A</v>
      </c>
      <c r="S551" s="142" t="s">
        <v>1706</v>
      </c>
      <c r="T551" s="56" t="s">
        <v>1192</v>
      </c>
      <c r="U551" s="57" t="str">
        <f t="shared" si="71"/>
        <v>A</v>
      </c>
      <c r="V551" s="137" t="s">
        <v>1608</v>
      </c>
      <c r="W551" s="48">
        <f t="shared" si="75"/>
        <v>4</v>
      </c>
      <c r="X551" s="48">
        <f t="shared" si="76"/>
        <v>4</v>
      </c>
      <c r="Y551" s="5">
        <f t="shared" si="77"/>
        <v>100</v>
      </c>
      <c r="Z551" s="60">
        <f t="shared" si="78"/>
        <v>5</v>
      </c>
      <c r="AB551" s="2"/>
    </row>
    <row r="552" spans="2:28" ht="24.95" customHeight="1">
      <c r="B552" s="48">
        <f>Personal_Development!B553</f>
        <v>0</v>
      </c>
      <c r="C552" s="48">
        <f>Personal_Development!C553</f>
        <v>0</v>
      </c>
      <c r="D552" s="14" t="str">
        <f>Personal_Development!D553</f>
        <v>C13678</v>
      </c>
      <c r="E552" s="11" t="str">
        <f>Personal_Development!E553</f>
        <v>MUHAMMAD SYAHMI BIN SOFIAN</v>
      </c>
      <c r="F552" s="12" t="str">
        <f>Personal_Development!F553</f>
        <v>PRODUCTION NO.2 DEPARTMENT</v>
      </c>
      <c r="G552" s="12" t="str">
        <f>Personal_Development!G553</f>
        <v>MOLDING PRODUCTION SECTION (MPS)</v>
      </c>
      <c r="H552" s="40" t="str">
        <f>Personal_Development!H553</f>
        <v>OPERATOR 2</v>
      </c>
      <c r="I552" s="41" t="str">
        <f>Personal_Development!I553</f>
        <v>C4 PROD</v>
      </c>
      <c r="J552" s="78" t="str">
        <f>Personal_Development!J553</f>
        <v xml:space="preserve">C4 </v>
      </c>
      <c r="K552" s="56" t="s">
        <v>1192</v>
      </c>
      <c r="L552" s="57" t="str">
        <f t="shared" si="72"/>
        <v>A</v>
      </c>
      <c r="M552" s="164">
        <v>42909</v>
      </c>
      <c r="N552" s="56" t="s">
        <v>1192</v>
      </c>
      <c r="O552" s="57" t="str">
        <f t="shared" si="73"/>
        <v>A</v>
      </c>
      <c r="P552" s="102">
        <v>43069</v>
      </c>
      <c r="Q552" s="56" t="s">
        <v>1192</v>
      </c>
      <c r="R552" s="57" t="str">
        <f t="shared" si="74"/>
        <v>A</v>
      </c>
      <c r="S552" s="142" t="s">
        <v>1651</v>
      </c>
      <c r="T552" s="56" t="s">
        <v>1192</v>
      </c>
      <c r="U552" s="57" t="str">
        <f t="shared" si="71"/>
        <v>A</v>
      </c>
      <c r="V552" s="102">
        <v>43069</v>
      </c>
      <c r="W552" s="48">
        <f t="shared" si="75"/>
        <v>4</v>
      </c>
      <c r="X552" s="48">
        <f t="shared" si="76"/>
        <v>4</v>
      </c>
      <c r="Y552" s="5">
        <f t="shared" si="77"/>
        <v>100</v>
      </c>
      <c r="Z552" s="60">
        <f t="shared" si="78"/>
        <v>5</v>
      </c>
      <c r="AB552" s="2"/>
    </row>
    <row r="553" spans="2:28" ht="24.95" customHeight="1">
      <c r="B553" s="48">
        <f>Personal_Development!B554</f>
        <v>0</v>
      </c>
      <c r="C553" s="48">
        <f>Personal_Development!C554</f>
        <v>0</v>
      </c>
      <c r="D553" s="14" t="str">
        <f>Personal_Development!D554</f>
        <v>C13680</v>
      </c>
      <c r="E553" s="11" t="str">
        <f>Personal_Development!E554</f>
        <v>SALBIAH BINTI RAHMAT</v>
      </c>
      <c r="F553" s="12" t="str">
        <f>Personal_Development!F554</f>
        <v>PRODUCTION NO.2 DEPARTMENT</v>
      </c>
      <c r="G553" s="12" t="str">
        <f>Personal_Development!G554</f>
        <v>MOLDING PRODUCTION SECTION (MPS)</v>
      </c>
      <c r="H553" s="40" t="str">
        <f>Personal_Development!H554</f>
        <v>OPERATOR 2</v>
      </c>
      <c r="I553" s="41" t="str">
        <f>Personal_Development!I554</f>
        <v>C4 PROD</v>
      </c>
      <c r="J553" s="78" t="str">
        <f>Personal_Development!J554</f>
        <v xml:space="preserve">C4 </v>
      </c>
      <c r="K553" s="56" t="s">
        <v>1192</v>
      </c>
      <c r="L553" s="57" t="str">
        <f t="shared" si="72"/>
        <v>A</v>
      </c>
      <c r="M553" s="164">
        <v>42909</v>
      </c>
      <c r="N553" s="56" t="s">
        <v>1192</v>
      </c>
      <c r="O553" s="57" t="str">
        <f t="shared" si="73"/>
        <v>A</v>
      </c>
      <c r="P553" s="102">
        <v>43087</v>
      </c>
      <c r="Q553" s="56" t="s">
        <v>1192</v>
      </c>
      <c r="R553" s="57" t="str">
        <f t="shared" si="74"/>
        <v>A</v>
      </c>
      <c r="S553" s="142" t="s">
        <v>1650</v>
      </c>
      <c r="T553" s="56" t="s">
        <v>1192</v>
      </c>
      <c r="U553" s="57" t="str">
        <f t="shared" si="71"/>
        <v>A</v>
      </c>
      <c r="V553" s="102">
        <v>43087</v>
      </c>
      <c r="W553" s="48">
        <f t="shared" si="75"/>
        <v>4</v>
      </c>
      <c r="X553" s="48">
        <f t="shared" si="76"/>
        <v>4</v>
      </c>
      <c r="Y553" s="5">
        <f t="shared" si="77"/>
        <v>100</v>
      </c>
      <c r="Z553" s="60">
        <f t="shared" si="78"/>
        <v>5</v>
      </c>
      <c r="AB553" s="2"/>
    </row>
    <row r="554" spans="2:28" ht="24.95" customHeight="1">
      <c r="B554" s="48">
        <f>Personal_Development!B555</f>
        <v>0</v>
      </c>
      <c r="C554" s="48">
        <f>Personal_Development!C555</f>
        <v>0</v>
      </c>
      <c r="D554" s="14" t="str">
        <f>Personal_Development!D555</f>
        <v>C13681</v>
      </c>
      <c r="E554" s="11" t="str">
        <f>Personal_Development!E555</f>
        <v>FAZIYAH BINTI DAHLAN</v>
      </c>
      <c r="F554" s="12" t="str">
        <f>Personal_Development!F555</f>
        <v>PRODUCTION NO.2 DEPARTMENT</v>
      </c>
      <c r="G554" s="12" t="str">
        <f>Personal_Development!G555</f>
        <v>MOLDING PRODUCTION SECTION (MPS)</v>
      </c>
      <c r="H554" s="40" t="str">
        <f>Personal_Development!H555</f>
        <v>OPERATOR 2</v>
      </c>
      <c r="I554" s="41" t="str">
        <f>Personal_Development!I555</f>
        <v>C4 PROD</v>
      </c>
      <c r="J554" s="78" t="str">
        <f>Personal_Development!J555</f>
        <v xml:space="preserve">C4 </v>
      </c>
      <c r="K554" s="56" t="s">
        <v>1192</v>
      </c>
      <c r="L554" s="57" t="str">
        <f t="shared" si="72"/>
        <v>A</v>
      </c>
      <c r="M554" s="164">
        <v>42909</v>
      </c>
      <c r="N554" s="56" t="s">
        <v>1192</v>
      </c>
      <c r="O554" s="57" t="str">
        <f t="shared" si="73"/>
        <v>A</v>
      </c>
      <c r="P554" s="102">
        <v>43087</v>
      </c>
      <c r="Q554" s="56" t="s">
        <v>1192</v>
      </c>
      <c r="R554" s="57" t="str">
        <f t="shared" si="74"/>
        <v>A</v>
      </c>
      <c r="S554" s="142" t="s">
        <v>1650</v>
      </c>
      <c r="T554" s="56" t="s">
        <v>1192</v>
      </c>
      <c r="U554" s="57" t="str">
        <f t="shared" si="71"/>
        <v>A</v>
      </c>
      <c r="V554" s="102">
        <v>43087</v>
      </c>
      <c r="W554" s="48">
        <f t="shared" si="75"/>
        <v>4</v>
      </c>
      <c r="X554" s="48">
        <f t="shared" si="76"/>
        <v>4</v>
      </c>
      <c r="Y554" s="5">
        <f t="shared" si="77"/>
        <v>100</v>
      </c>
      <c r="Z554" s="60">
        <f t="shared" si="78"/>
        <v>5</v>
      </c>
      <c r="AB554" s="2"/>
    </row>
    <row r="555" spans="2:28" ht="24.95" customHeight="1">
      <c r="B555" s="48">
        <f>Personal_Development!B556</f>
        <v>0</v>
      </c>
      <c r="C555" s="48">
        <f>Personal_Development!C556</f>
        <v>0</v>
      </c>
      <c r="D555" s="14" t="str">
        <f>Personal_Development!D556</f>
        <v>C13677</v>
      </c>
      <c r="E555" s="11" t="str">
        <f>Personal_Development!E556</f>
        <v>NURUL HIDAYAH BINTI ZABIDIN</v>
      </c>
      <c r="F555" s="12" t="str">
        <f>Personal_Development!F556</f>
        <v>FACTORY OPERATIONS DEPARTMENT</v>
      </c>
      <c r="G555" s="12" t="str">
        <f>Personal_Development!G556</f>
        <v>DIRECT MATERIAL PURCHASING SECTION (DMS)</v>
      </c>
      <c r="H555" s="40" t="str">
        <f>Personal_Development!H556</f>
        <v>ASSISTANT</v>
      </c>
      <c r="I555" s="41" t="str">
        <f>Personal_Development!I556</f>
        <v>C1 OFFICE</v>
      </c>
      <c r="J555" s="78" t="str">
        <f>Personal_Development!J556</f>
        <v xml:space="preserve">C1 </v>
      </c>
      <c r="K555" s="56" t="s">
        <v>1192</v>
      </c>
      <c r="L555" s="57" t="str">
        <f t="shared" si="72"/>
        <v>A</v>
      </c>
      <c r="M555" s="145">
        <v>42859</v>
      </c>
      <c r="N555" s="56" t="s">
        <v>1192</v>
      </c>
      <c r="O555" s="57" t="str">
        <f t="shared" si="73"/>
        <v>A</v>
      </c>
      <c r="P555" s="142" t="s">
        <v>1708</v>
      </c>
      <c r="Q555" s="56" t="s">
        <v>1192</v>
      </c>
      <c r="R555" s="57" t="str">
        <f t="shared" si="74"/>
        <v>A</v>
      </c>
      <c r="S555" s="142" t="s">
        <v>1706</v>
      </c>
      <c r="T555" s="56" t="s">
        <v>1192</v>
      </c>
      <c r="U555" s="57" t="str">
        <f t="shared" si="71"/>
        <v>A</v>
      </c>
      <c r="V555" s="142" t="s">
        <v>1708</v>
      </c>
      <c r="W555" s="48">
        <f t="shared" si="75"/>
        <v>4</v>
      </c>
      <c r="X555" s="48">
        <f t="shared" si="76"/>
        <v>4</v>
      </c>
      <c r="Y555" s="5">
        <f t="shared" si="77"/>
        <v>100</v>
      </c>
      <c r="Z555" s="60">
        <f t="shared" si="78"/>
        <v>5</v>
      </c>
      <c r="AB555" s="2"/>
    </row>
    <row r="556" spans="2:28" ht="24.95" customHeight="1">
      <c r="B556" s="48">
        <f>Personal_Development!B557</f>
        <v>0</v>
      </c>
      <c r="C556" s="48">
        <f>Personal_Development!C557</f>
        <v>0</v>
      </c>
      <c r="D556" s="14" t="str">
        <f>Personal_Development!D557</f>
        <v>C13821</v>
      </c>
      <c r="E556" s="11" t="str">
        <f>Personal_Development!E557</f>
        <v>NORHUDA BINTI RAZALI</v>
      </c>
      <c r="F556" s="12" t="str">
        <f>Personal_Development!F557</f>
        <v>FACTORY OPERATIONS DEPARTMENT</v>
      </c>
      <c r="G556" s="12" t="str">
        <f>Personal_Development!G557</f>
        <v>FINANCE &amp; ACCOUNTING SECTION (FAS)</v>
      </c>
      <c r="H556" s="40" t="str">
        <f>Personal_Development!H557</f>
        <v>ASSISTANT</v>
      </c>
      <c r="I556" s="41" t="str">
        <f>Personal_Development!I557</f>
        <v>C1 OFFICE</v>
      </c>
      <c r="J556" s="78" t="str">
        <f>Personal_Development!J557</f>
        <v xml:space="preserve">C1 </v>
      </c>
      <c r="K556" s="56" t="s">
        <v>1192</v>
      </c>
      <c r="L556" s="57" t="str">
        <f t="shared" si="72"/>
        <v>A</v>
      </c>
      <c r="M556" s="53">
        <v>42746</v>
      </c>
      <c r="N556" s="56" t="s">
        <v>1192</v>
      </c>
      <c r="O556" s="57" t="str">
        <f t="shared" si="73"/>
        <v>A</v>
      </c>
      <c r="P556" s="53">
        <v>42746</v>
      </c>
      <c r="Q556" s="56" t="s">
        <v>1192</v>
      </c>
      <c r="R556" s="57" t="str">
        <f t="shared" si="74"/>
        <v>A</v>
      </c>
      <c r="S556" s="142" t="s">
        <v>1706</v>
      </c>
      <c r="T556" s="56" t="s">
        <v>1192</v>
      </c>
      <c r="U556" s="57" t="str">
        <f t="shared" si="71"/>
        <v>A</v>
      </c>
      <c r="V556" s="137" t="s">
        <v>1608</v>
      </c>
      <c r="W556" s="48">
        <f t="shared" si="75"/>
        <v>4</v>
      </c>
      <c r="X556" s="48">
        <f t="shared" si="76"/>
        <v>4</v>
      </c>
      <c r="Y556" s="5">
        <f t="shared" si="77"/>
        <v>100</v>
      </c>
      <c r="Z556" s="60">
        <f t="shared" si="78"/>
        <v>5</v>
      </c>
      <c r="AB556" s="2"/>
    </row>
    <row r="557" spans="2:28" ht="24.95" customHeight="1">
      <c r="B557" s="48">
        <f>Personal_Development!B558</f>
        <v>0</v>
      </c>
      <c r="C557" s="48">
        <f>Personal_Development!C558</f>
        <v>0</v>
      </c>
      <c r="D557" s="14" t="str">
        <f>Personal_Development!D558</f>
        <v>C13682</v>
      </c>
      <c r="E557" s="11" t="str">
        <f>Personal_Development!E558</f>
        <v>MUHAMMAD AZIQ AIZAD BIN SHAMSUDDIN</v>
      </c>
      <c r="F557" s="12" t="str">
        <f>Personal_Development!F558</f>
        <v>PRODUCTION NO.2 DEPARTMENT</v>
      </c>
      <c r="G557" s="12" t="str">
        <f>Personal_Development!G558</f>
        <v>MOLDING PRODUCTION SECTION (MPS)</v>
      </c>
      <c r="H557" s="40" t="str">
        <f>Personal_Development!H558</f>
        <v>OPERATOR 2</v>
      </c>
      <c r="I557" s="41" t="str">
        <f>Personal_Development!I558</f>
        <v>C4 PROD</v>
      </c>
      <c r="J557" s="78" t="str">
        <f>Personal_Development!J558</f>
        <v xml:space="preserve">C4 </v>
      </c>
      <c r="K557" s="56" t="s">
        <v>1192</v>
      </c>
      <c r="L557" s="57" t="str">
        <f t="shared" si="72"/>
        <v>A</v>
      </c>
      <c r="M557" s="145">
        <v>42935</v>
      </c>
      <c r="N557" s="56" t="s">
        <v>1192</v>
      </c>
      <c r="O557" s="57" t="str">
        <f t="shared" si="73"/>
        <v>A</v>
      </c>
      <c r="P557" s="102">
        <v>43087</v>
      </c>
      <c r="Q557" s="56"/>
      <c r="R557" s="57" t="str">
        <f t="shared" si="74"/>
        <v>-</v>
      </c>
      <c r="S557" s="102"/>
      <c r="T557" s="56" t="s">
        <v>1192</v>
      </c>
      <c r="U557" s="57" t="str">
        <f t="shared" si="71"/>
        <v>A</v>
      </c>
      <c r="V557" s="102">
        <v>43087</v>
      </c>
      <c r="W557" s="48">
        <f t="shared" si="75"/>
        <v>3</v>
      </c>
      <c r="X557" s="48">
        <f t="shared" si="76"/>
        <v>3</v>
      </c>
      <c r="Y557" s="5">
        <f t="shared" si="77"/>
        <v>100</v>
      </c>
      <c r="Z557" s="60">
        <f t="shared" si="78"/>
        <v>5</v>
      </c>
      <c r="AB557" s="2"/>
    </row>
    <row r="558" spans="2:28" ht="24.95" customHeight="1">
      <c r="B558" s="48">
        <f>Personal_Development!B559</f>
        <v>0</v>
      </c>
      <c r="C558" s="48">
        <f>Personal_Development!C559</f>
        <v>0</v>
      </c>
      <c r="D558" s="14" t="str">
        <f>Personal_Development!D559</f>
        <v>E00163</v>
      </c>
      <c r="E558" s="11" t="str">
        <f>Personal_Development!E559</f>
        <v>NURUL SUHADA BINTI MOHAMAD</v>
      </c>
      <c r="F558" s="12" t="str">
        <f>Personal_Development!F559</f>
        <v>QUALITY ASSURANCE DEPARTMENT</v>
      </c>
      <c r="G558" s="12" t="str">
        <f>Personal_Development!G559</f>
        <v>QUALITY ASSURANCE SECTION (QAS)</v>
      </c>
      <c r="H558" s="40" t="str">
        <f>Personal_Development!H559</f>
        <v>ENGINEER</v>
      </c>
      <c r="I558" s="41" t="str">
        <f>Personal_Development!I559</f>
        <v>M6</v>
      </c>
      <c r="J558" s="78" t="str">
        <f>Personal_Development!J559</f>
        <v>M6</v>
      </c>
      <c r="K558" s="56" t="s">
        <v>1192</v>
      </c>
      <c r="L558" s="57" t="str">
        <f t="shared" si="72"/>
        <v>A</v>
      </c>
      <c r="M558" s="142" t="s">
        <v>1656</v>
      </c>
      <c r="N558" s="56" t="s">
        <v>1192</v>
      </c>
      <c r="O558" s="57" t="str">
        <f t="shared" si="73"/>
        <v>A</v>
      </c>
      <c r="P558" s="142" t="s">
        <v>1653</v>
      </c>
      <c r="Q558" s="56" t="s">
        <v>1192</v>
      </c>
      <c r="R558" s="57" t="str">
        <f t="shared" si="74"/>
        <v>A</v>
      </c>
      <c r="S558" s="142" t="s">
        <v>1706</v>
      </c>
      <c r="T558" s="56" t="s">
        <v>1192</v>
      </c>
      <c r="U558" s="57" t="str">
        <f t="shared" si="71"/>
        <v>A</v>
      </c>
      <c r="V558" s="142" t="s">
        <v>1653</v>
      </c>
      <c r="W558" s="48">
        <f t="shared" si="75"/>
        <v>4</v>
      </c>
      <c r="X558" s="48">
        <f t="shared" si="76"/>
        <v>4</v>
      </c>
      <c r="Y558" s="5">
        <f t="shared" si="77"/>
        <v>100</v>
      </c>
      <c r="Z558" s="60">
        <f t="shared" si="78"/>
        <v>5</v>
      </c>
      <c r="AB558" s="2"/>
    </row>
    <row r="559" spans="2:28" ht="24.95" customHeight="1">
      <c r="B559" s="48" t="str">
        <f>Personal_Development!B560</f>
        <v>R</v>
      </c>
      <c r="C559" s="48">
        <f>Personal_Development!C560</f>
        <v>0</v>
      </c>
      <c r="D559" s="14" t="str">
        <f>Personal_Development!D560</f>
        <v>C13683</v>
      </c>
      <c r="E559" s="11" t="str">
        <f>Personal_Development!E560</f>
        <v>NUR AINI SARAH BINTI NYADAMAN</v>
      </c>
      <c r="F559" s="12" t="str">
        <f>Personal_Development!F560</f>
        <v>PRODUCTION NO.2 DEPARTMENT</v>
      </c>
      <c r="G559" s="12" t="str">
        <f>Personal_Development!G560</f>
        <v>MOLDING PRODUCTION SECTION (MPS</v>
      </c>
      <c r="H559" s="40" t="str">
        <f>Personal_Development!H560</f>
        <v>OPERATOR 2</v>
      </c>
      <c r="I559" s="41" t="str">
        <f>Personal_Development!I560</f>
        <v>C4 PROD</v>
      </c>
      <c r="J559" s="78" t="str">
        <f>Personal_Development!J560</f>
        <v xml:space="preserve">C4 </v>
      </c>
      <c r="K559" s="56" t="s">
        <v>1192</v>
      </c>
      <c r="L559" s="57" t="str">
        <f t="shared" si="72"/>
        <v>A</v>
      </c>
      <c r="M559" s="145">
        <v>42877</v>
      </c>
      <c r="N559" s="56" t="s">
        <v>1192</v>
      </c>
      <c r="O559" s="57" t="str">
        <f t="shared" si="73"/>
        <v>-</v>
      </c>
      <c r="P559" s="102"/>
      <c r="Q559" s="56" t="s">
        <v>1192</v>
      </c>
      <c r="R559" s="57" t="str">
        <f t="shared" si="74"/>
        <v>A</v>
      </c>
      <c r="S559" s="142" t="s">
        <v>1651</v>
      </c>
      <c r="T559" s="56" t="s">
        <v>1192</v>
      </c>
      <c r="U559" s="57" t="str">
        <f t="shared" si="71"/>
        <v>-</v>
      </c>
      <c r="V559" s="102"/>
      <c r="W559" s="48">
        <f t="shared" si="75"/>
        <v>4</v>
      </c>
      <c r="X559" s="48">
        <f t="shared" si="76"/>
        <v>2</v>
      </c>
      <c r="Y559" s="5">
        <f t="shared" si="77"/>
        <v>50</v>
      </c>
      <c r="Z559" s="60">
        <f t="shared" si="78"/>
        <v>3</v>
      </c>
      <c r="AB559" s="2"/>
    </row>
    <row r="560" spans="2:28" ht="24.95" customHeight="1">
      <c r="B560" s="48" t="str">
        <f>Personal_Development!B561</f>
        <v>R</v>
      </c>
      <c r="C560" s="48">
        <f>Personal_Development!C561</f>
        <v>0</v>
      </c>
      <c r="D560" s="14" t="str">
        <f>Personal_Development!D561</f>
        <v>E00164</v>
      </c>
      <c r="E560" s="11" t="str">
        <f>Personal_Development!E561</f>
        <v>AHMAD HALIFI BIN AHMAD HAMIZAN</v>
      </c>
      <c r="F560" s="12" t="str">
        <f>Personal_Development!F561</f>
        <v>QUALITY ASSURANCE DEPARTMENT</v>
      </c>
      <c r="G560" s="12" t="str">
        <f>Personal_Development!G561</f>
        <v>QUALITY PLANNING SECTION (QPS)</v>
      </c>
      <c r="H560" s="40" t="str">
        <f>Personal_Development!H561</f>
        <v>ENGINEER</v>
      </c>
      <c r="I560" s="41" t="str">
        <f>Personal_Development!I561</f>
        <v>M6</v>
      </c>
      <c r="J560" s="78" t="str">
        <f>Personal_Development!J561</f>
        <v>M6</v>
      </c>
      <c r="K560" s="56" t="s">
        <v>1192</v>
      </c>
      <c r="L560" s="57" t="str">
        <f t="shared" si="72"/>
        <v>-</v>
      </c>
      <c r="M560" s="53"/>
      <c r="N560" s="56" t="s">
        <v>1192</v>
      </c>
      <c r="O560" s="57" t="str">
        <f t="shared" si="73"/>
        <v>-</v>
      </c>
      <c r="P560" s="102"/>
      <c r="Q560" s="56"/>
      <c r="R560" s="57" t="str">
        <f t="shared" si="74"/>
        <v>-</v>
      </c>
      <c r="S560" s="102"/>
      <c r="T560" s="56" t="s">
        <v>1192</v>
      </c>
      <c r="U560" s="57" t="str">
        <f t="shared" si="71"/>
        <v>-</v>
      </c>
      <c r="V560" s="102"/>
      <c r="W560" s="48">
        <f t="shared" si="75"/>
        <v>3</v>
      </c>
      <c r="X560" s="48">
        <f t="shared" si="76"/>
        <v>0</v>
      </c>
      <c r="Y560" s="5">
        <f t="shared" si="77"/>
        <v>0</v>
      </c>
      <c r="Z560" s="60">
        <f t="shared" si="78"/>
        <v>1</v>
      </c>
      <c r="AB560" s="2"/>
    </row>
    <row r="561" spans="2:28" ht="24.95" customHeight="1">
      <c r="B561" s="48">
        <f>Personal_Development!B562</f>
        <v>0</v>
      </c>
      <c r="C561" s="48">
        <f>Personal_Development!C562</f>
        <v>0</v>
      </c>
      <c r="D561" s="14" t="str">
        <f>Personal_Development!D562</f>
        <v>C13685</v>
      </c>
      <c r="E561" s="11" t="str">
        <f>Personal_Development!E562</f>
        <v>NAZIERAH BINTI ADNAN</v>
      </c>
      <c r="F561" s="12" t="str">
        <f>Personal_Development!F562</f>
        <v>PRODUCTION NO.2 DEPARTMENT</v>
      </c>
      <c r="G561" s="12" t="str">
        <f>Personal_Development!G562</f>
        <v>MOLDING PRODUCTION SECTION (MPS)</v>
      </c>
      <c r="H561" s="40" t="str">
        <f>Personal_Development!H562</f>
        <v>OPERATOR 2</v>
      </c>
      <c r="I561" s="41" t="str">
        <f>Personal_Development!I562</f>
        <v>C4 PROD</v>
      </c>
      <c r="J561" s="78" t="str">
        <f>Personal_Development!J562</f>
        <v xml:space="preserve">C4 </v>
      </c>
      <c r="K561" s="56" t="s">
        <v>1192</v>
      </c>
      <c r="L561" s="57" t="str">
        <f t="shared" si="72"/>
        <v>A</v>
      </c>
      <c r="M561" s="145">
        <v>42863</v>
      </c>
      <c r="N561" s="56" t="s">
        <v>1192</v>
      </c>
      <c r="O561" s="57" t="str">
        <f t="shared" si="73"/>
        <v>A</v>
      </c>
      <c r="P561" s="145">
        <v>42935</v>
      </c>
      <c r="Q561" s="56" t="s">
        <v>1192</v>
      </c>
      <c r="R561" s="57" t="str">
        <f t="shared" si="74"/>
        <v>A</v>
      </c>
      <c r="S561" s="142" t="s">
        <v>1652</v>
      </c>
      <c r="T561" s="56" t="s">
        <v>1192</v>
      </c>
      <c r="U561" s="57" t="str">
        <f t="shared" si="71"/>
        <v>A</v>
      </c>
      <c r="V561" s="102">
        <v>43061</v>
      </c>
      <c r="W561" s="48">
        <f t="shared" si="75"/>
        <v>4</v>
      </c>
      <c r="X561" s="48">
        <f t="shared" si="76"/>
        <v>4</v>
      </c>
      <c r="Y561" s="5">
        <f t="shared" si="77"/>
        <v>100</v>
      </c>
      <c r="Z561" s="60">
        <f t="shared" si="78"/>
        <v>5</v>
      </c>
      <c r="AB561" s="2"/>
    </row>
    <row r="562" spans="2:28" ht="24.95" customHeight="1">
      <c r="B562" s="48" t="str">
        <f>Personal_Development!B563</f>
        <v>R</v>
      </c>
      <c r="C562" s="48">
        <f>Personal_Development!C563</f>
        <v>0</v>
      </c>
      <c r="D562" s="14" t="str">
        <f>Personal_Development!D563</f>
        <v>C13712</v>
      </c>
      <c r="E562" s="11" t="str">
        <f>Personal_Development!E563</f>
        <v>THILAGA A/P S VIJAYA</v>
      </c>
      <c r="F562" s="12" t="str">
        <f>Personal_Development!F563</f>
        <v>PRODUCTION NO.2 DEPARTMENT</v>
      </c>
      <c r="G562" s="12" t="str">
        <f>Personal_Development!G563</f>
        <v>MOLDING PRODUCTION SECTION (MPS)</v>
      </c>
      <c r="H562" s="40" t="str">
        <f>Personal_Development!H563</f>
        <v>OPERATOR 2</v>
      </c>
      <c r="I562" s="41" t="str">
        <f>Personal_Development!I563</f>
        <v>C4 PROD</v>
      </c>
      <c r="J562" s="78" t="str">
        <f>Personal_Development!J563</f>
        <v xml:space="preserve">C4 </v>
      </c>
      <c r="K562" s="56" t="s">
        <v>1192</v>
      </c>
      <c r="L562" s="57" t="str">
        <f t="shared" si="72"/>
        <v>-</v>
      </c>
      <c r="M562" s="53"/>
      <c r="N562" s="56" t="s">
        <v>1192</v>
      </c>
      <c r="O562" s="57" t="str">
        <f t="shared" si="73"/>
        <v>-</v>
      </c>
      <c r="P562" s="102"/>
      <c r="Q562" s="56"/>
      <c r="R562" s="57" t="str">
        <f t="shared" si="74"/>
        <v>-</v>
      </c>
      <c r="S562" s="102"/>
      <c r="T562" s="56" t="s">
        <v>1192</v>
      </c>
      <c r="U562" s="57" t="str">
        <f t="shared" si="71"/>
        <v>-</v>
      </c>
      <c r="V562" s="102"/>
      <c r="W562" s="48">
        <f t="shared" si="75"/>
        <v>3</v>
      </c>
      <c r="X562" s="48">
        <f t="shared" si="76"/>
        <v>0</v>
      </c>
      <c r="Y562" s="5">
        <f t="shared" si="77"/>
        <v>0</v>
      </c>
      <c r="Z562" s="60">
        <f t="shared" si="78"/>
        <v>1</v>
      </c>
      <c r="AB562" s="2"/>
    </row>
    <row r="563" spans="2:28" ht="24.95" customHeight="1">
      <c r="B563" s="48">
        <f>Personal_Development!B564</f>
        <v>0</v>
      </c>
      <c r="C563" s="48">
        <f>Personal_Development!C564</f>
        <v>0</v>
      </c>
      <c r="D563" s="14" t="str">
        <f>Personal_Development!D564</f>
        <v>C13714</v>
      </c>
      <c r="E563" s="11" t="str">
        <f>Personal_Development!E564</f>
        <v>LINDA JOY A/P JAYA RAJU</v>
      </c>
      <c r="F563" s="12" t="str">
        <f>Personal_Development!F564</f>
        <v>PRODUCTION NO.2 DEPARTMENT</v>
      </c>
      <c r="G563" s="12" t="str">
        <f>Personal_Development!G564</f>
        <v>MOLDING PRODUCTION SECTION (MPS)</v>
      </c>
      <c r="H563" s="40" t="str">
        <f>Personal_Development!H564</f>
        <v>OPERATOR 2</v>
      </c>
      <c r="I563" s="41" t="str">
        <f>Personal_Development!I564</f>
        <v>C4 PROD</v>
      </c>
      <c r="J563" s="78" t="str">
        <f>Personal_Development!J564</f>
        <v xml:space="preserve">C4 </v>
      </c>
      <c r="K563" s="56" t="s">
        <v>1192</v>
      </c>
      <c r="L563" s="57" t="str">
        <f t="shared" si="72"/>
        <v>A</v>
      </c>
      <c r="M563" s="164">
        <v>42909</v>
      </c>
      <c r="N563" s="56" t="s">
        <v>1192</v>
      </c>
      <c r="O563" s="57" t="str">
        <f t="shared" si="73"/>
        <v>A</v>
      </c>
      <c r="P563" s="102">
        <v>43069</v>
      </c>
      <c r="Q563" s="56" t="s">
        <v>1192</v>
      </c>
      <c r="R563" s="57" t="str">
        <f t="shared" si="74"/>
        <v>A</v>
      </c>
      <c r="S563" s="142" t="s">
        <v>1651</v>
      </c>
      <c r="T563" s="56" t="s">
        <v>1192</v>
      </c>
      <c r="U563" s="57" t="str">
        <f t="shared" si="71"/>
        <v>A</v>
      </c>
      <c r="V563" s="102">
        <v>43069</v>
      </c>
      <c r="W563" s="48">
        <f t="shared" si="75"/>
        <v>4</v>
      </c>
      <c r="X563" s="48">
        <f t="shared" si="76"/>
        <v>4</v>
      </c>
      <c r="Y563" s="5">
        <f t="shared" si="77"/>
        <v>100</v>
      </c>
      <c r="Z563" s="60">
        <f t="shared" si="78"/>
        <v>5</v>
      </c>
      <c r="AB563" s="2"/>
    </row>
    <row r="564" spans="2:28" ht="24.95" customHeight="1">
      <c r="B564" s="48">
        <f>Personal_Development!B565</f>
        <v>0</v>
      </c>
      <c r="C564" s="48">
        <f>Personal_Development!C565</f>
        <v>0</v>
      </c>
      <c r="D564" s="14" t="str">
        <f>Personal_Development!D565</f>
        <v>C13700</v>
      </c>
      <c r="E564" s="11" t="str">
        <f>Personal_Development!E565</f>
        <v>NORAIMAH BINTI SAWI</v>
      </c>
      <c r="F564" s="12" t="str">
        <f>Personal_Development!F565</f>
        <v>PRODUCTION NO.2 DEPARTMENT</v>
      </c>
      <c r="G564" s="12" t="str">
        <f>Personal_Development!G565</f>
        <v>MOLDING PRODUCTION SECTION (MPS)</v>
      </c>
      <c r="H564" s="40" t="str">
        <f>Personal_Development!H565</f>
        <v>OPERATOR 2</v>
      </c>
      <c r="I564" s="41" t="str">
        <f>Personal_Development!I565</f>
        <v>C4 PROD</v>
      </c>
      <c r="J564" s="78" t="str">
        <f>Personal_Development!J565</f>
        <v xml:space="preserve">C4 </v>
      </c>
      <c r="K564" s="56" t="s">
        <v>1192</v>
      </c>
      <c r="L564" s="57" t="str">
        <f t="shared" si="72"/>
        <v>A</v>
      </c>
      <c r="M564" s="145">
        <v>42863</v>
      </c>
      <c r="N564" s="56" t="s">
        <v>1192</v>
      </c>
      <c r="O564" s="57" t="str">
        <f t="shared" si="73"/>
        <v>A</v>
      </c>
      <c r="P564" s="102">
        <v>43061</v>
      </c>
      <c r="Q564" s="56" t="s">
        <v>1192</v>
      </c>
      <c r="R564" s="57" t="str">
        <f t="shared" si="74"/>
        <v>A</v>
      </c>
      <c r="S564" s="142" t="s">
        <v>1652</v>
      </c>
      <c r="T564" s="56" t="s">
        <v>1192</v>
      </c>
      <c r="U564" s="57" t="str">
        <f t="shared" si="71"/>
        <v>A</v>
      </c>
      <c r="V564" s="102">
        <v>43061</v>
      </c>
      <c r="W564" s="48">
        <f t="shared" si="75"/>
        <v>4</v>
      </c>
      <c r="X564" s="48">
        <f t="shared" si="76"/>
        <v>4</v>
      </c>
      <c r="Y564" s="5">
        <f t="shared" si="77"/>
        <v>100</v>
      </c>
      <c r="Z564" s="60">
        <f t="shared" si="78"/>
        <v>5</v>
      </c>
      <c r="AB564" s="2"/>
    </row>
    <row r="565" spans="2:28" ht="24.95" customHeight="1">
      <c r="B565" s="48">
        <f>Personal_Development!B566</f>
        <v>0</v>
      </c>
      <c r="C565" s="48">
        <f>Personal_Development!C566</f>
        <v>0</v>
      </c>
      <c r="D565" s="14" t="str">
        <f>Personal_Development!D566</f>
        <v>C13701</v>
      </c>
      <c r="E565" s="11" t="str">
        <f>Personal_Development!E566</f>
        <v>HASLIZA BINTI HARUN</v>
      </c>
      <c r="F565" s="12" t="str">
        <f>Personal_Development!F566</f>
        <v>PRODUCTION NO.2 DEPARTMENT</v>
      </c>
      <c r="G565" s="12" t="str">
        <f>Personal_Development!G566</f>
        <v>MOLDING PRODUCTION SECTION (MPS)</v>
      </c>
      <c r="H565" s="40" t="str">
        <f>Personal_Development!H566</f>
        <v>OPERATOR 2</v>
      </c>
      <c r="I565" s="41" t="str">
        <f>Personal_Development!I566</f>
        <v>C4 PROD</v>
      </c>
      <c r="J565" s="78" t="str">
        <f>Personal_Development!J566</f>
        <v xml:space="preserve">C4 </v>
      </c>
      <c r="K565" s="56" t="s">
        <v>1192</v>
      </c>
      <c r="L565" s="57" t="str">
        <f t="shared" si="72"/>
        <v>A</v>
      </c>
      <c r="M565" s="145">
        <v>42935</v>
      </c>
      <c r="N565" s="56" t="s">
        <v>1192</v>
      </c>
      <c r="O565" s="57" t="str">
        <f t="shared" si="73"/>
        <v>A</v>
      </c>
      <c r="P565" s="102">
        <v>43004</v>
      </c>
      <c r="Q565" s="56" t="s">
        <v>1192</v>
      </c>
      <c r="R565" s="57" t="str">
        <f t="shared" si="74"/>
        <v>A</v>
      </c>
      <c r="S565" s="142" t="s">
        <v>1706</v>
      </c>
      <c r="T565" s="56" t="s">
        <v>1192</v>
      </c>
      <c r="U565" s="57" t="str">
        <f t="shared" si="71"/>
        <v>A</v>
      </c>
      <c r="V565" s="102">
        <v>43004</v>
      </c>
      <c r="W565" s="48">
        <f t="shared" si="75"/>
        <v>4</v>
      </c>
      <c r="X565" s="48">
        <f t="shared" si="76"/>
        <v>4</v>
      </c>
      <c r="Y565" s="5">
        <f t="shared" si="77"/>
        <v>100</v>
      </c>
      <c r="Z565" s="60">
        <f t="shared" si="78"/>
        <v>5</v>
      </c>
      <c r="AB565" s="2"/>
    </row>
    <row r="566" spans="2:28" ht="24.95" customHeight="1">
      <c r="B566" s="48">
        <f>Personal_Development!B567</f>
        <v>0</v>
      </c>
      <c r="C566" s="48">
        <f>Personal_Development!C567</f>
        <v>0</v>
      </c>
      <c r="D566" s="14" t="str">
        <f>Personal_Development!D567</f>
        <v>C13702</v>
      </c>
      <c r="E566" s="11" t="str">
        <f>Personal_Development!E567</f>
        <v>AMIRUL FIRDAUS BIN BUJANG</v>
      </c>
      <c r="F566" s="12" t="str">
        <f>Personal_Development!F567</f>
        <v>PRODUCTION NO.2 DEPARTMENT</v>
      </c>
      <c r="G566" s="12" t="str">
        <f>Personal_Development!G567</f>
        <v>MOLDING PRODUCTION SECTION (MPS)</v>
      </c>
      <c r="H566" s="40" t="str">
        <f>Personal_Development!H567</f>
        <v>OPERATOR 2</v>
      </c>
      <c r="I566" s="41" t="str">
        <f>Personal_Development!I567</f>
        <v>C4 PROD</v>
      </c>
      <c r="J566" s="78" t="str">
        <f>Personal_Development!J567</f>
        <v xml:space="preserve">C4 </v>
      </c>
      <c r="K566" s="56" t="s">
        <v>1192</v>
      </c>
      <c r="L566" s="57" t="str">
        <f t="shared" si="72"/>
        <v>A</v>
      </c>
      <c r="M566" s="145">
        <v>42877</v>
      </c>
      <c r="N566" s="56" t="s">
        <v>1192</v>
      </c>
      <c r="O566" s="57" t="str">
        <f t="shared" si="73"/>
        <v>A</v>
      </c>
      <c r="P566" s="102">
        <v>43069</v>
      </c>
      <c r="Q566" s="56" t="s">
        <v>1192</v>
      </c>
      <c r="R566" s="57" t="str">
        <f t="shared" si="74"/>
        <v>A</v>
      </c>
      <c r="S566" s="142" t="s">
        <v>1651</v>
      </c>
      <c r="T566" s="56" t="s">
        <v>1192</v>
      </c>
      <c r="U566" s="57" t="str">
        <f t="shared" si="71"/>
        <v>A</v>
      </c>
      <c r="V566" s="102">
        <v>43069</v>
      </c>
      <c r="W566" s="48">
        <f t="shared" si="75"/>
        <v>4</v>
      </c>
      <c r="X566" s="48">
        <f t="shared" si="76"/>
        <v>4</v>
      </c>
      <c r="Y566" s="5">
        <f t="shared" si="77"/>
        <v>100</v>
      </c>
      <c r="Z566" s="60">
        <f t="shared" si="78"/>
        <v>5</v>
      </c>
      <c r="AB566" s="2"/>
    </row>
    <row r="567" spans="2:28" ht="24.95" customHeight="1">
      <c r="B567" s="48">
        <f>Personal_Development!B568</f>
        <v>0</v>
      </c>
      <c r="C567" s="48">
        <f>Personal_Development!C568</f>
        <v>0</v>
      </c>
      <c r="D567" s="14" t="str">
        <f>Personal_Development!D568</f>
        <v>C13703</v>
      </c>
      <c r="E567" s="11" t="str">
        <f>Personal_Development!E568</f>
        <v>MAZURA BINTI ABDULLAH SANI</v>
      </c>
      <c r="F567" s="12" t="str">
        <f>Personal_Development!F568</f>
        <v>PRODUCTION NO.2 DEPARTMENT</v>
      </c>
      <c r="G567" s="12" t="str">
        <f>Personal_Development!G568</f>
        <v>MOLDING PRODUCTION SECTION (MPS)</v>
      </c>
      <c r="H567" s="40" t="str">
        <f>Personal_Development!H568</f>
        <v>OPERATOR 2</v>
      </c>
      <c r="I567" s="41" t="str">
        <f>Personal_Development!I568</f>
        <v>C4 PROD</v>
      </c>
      <c r="J567" s="78" t="str">
        <f>Personal_Development!J568</f>
        <v xml:space="preserve">C4 </v>
      </c>
      <c r="K567" s="56" t="s">
        <v>1192</v>
      </c>
      <c r="L567" s="57" t="str">
        <f t="shared" si="72"/>
        <v>A</v>
      </c>
      <c r="M567" s="145">
        <v>42863</v>
      </c>
      <c r="N567" s="56" t="s">
        <v>1192</v>
      </c>
      <c r="O567" s="57" t="str">
        <f t="shared" si="73"/>
        <v>A</v>
      </c>
      <c r="P567" s="145">
        <v>42935</v>
      </c>
      <c r="Q567" s="56" t="s">
        <v>1192</v>
      </c>
      <c r="R567" s="57" t="str">
        <f t="shared" si="74"/>
        <v>A</v>
      </c>
      <c r="S567" s="142" t="s">
        <v>1652</v>
      </c>
      <c r="T567" s="56" t="s">
        <v>1192</v>
      </c>
      <c r="U567" s="57" t="str">
        <f t="shared" si="71"/>
        <v>A</v>
      </c>
      <c r="V567" s="145">
        <v>42956</v>
      </c>
      <c r="W567" s="48">
        <f t="shared" si="75"/>
        <v>4</v>
      </c>
      <c r="X567" s="48">
        <f t="shared" si="76"/>
        <v>4</v>
      </c>
      <c r="Y567" s="5">
        <f t="shared" si="77"/>
        <v>100</v>
      </c>
      <c r="Z567" s="60">
        <f t="shared" si="78"/>
        <v>5</v>
      </c>
      <c r="AB567" s="2"/>
    </row>
    <row r="568" spans="2:28" ht="24.95" customHeight="1">
      <c r="B568" s="48">
        <f>Personal_Development!B569</f>
        <v>0</v>
      </c>
      <c r="C568" s="48">
        <f>Personal_Development!C569</f>
        <v>0</v>
      </c>
      <c r="D568" s="14" t="str">
        <f>Personal_Development!D569</f>
        <v>C13704</v>
      </c>
      <c r="E568" s="11" t="str">
        <f>Personal_Development!E569</f>
        <v>MOHAMAD IDDEHA BIN RAMLE</v>
      </c>
      <c r="F568" s="12" t="str">
        <f>Personal_Development!F569</f>
        <v>FACTORY OPERATIONS DEPARTMENT</v>
      </c>
      <c r="G568" s="12" t="str">
        <f>Personal_Development!G569</f>
        <v>INVENTORY &amp; SYSYTEM CONTROL SECTION (IVS)</v>
      </c>
      <c r="H568" s="40" t="str">
        <f>Personal_Development!H569</f>
        <v>STOREHAND</v>
      </c>
      <c r="I568" s="41" t="str">
        <f>Personal_Development!I569</f>
        <v>C4 PROD</v>
      </c>
      <c r="J568" s="78" t="str">
        <f>Personal_Development!J569</f>
        <v xml:space="preserve">C4 </v>
      </c>
      <c r="K568" s="56" t="s">
        <v>1192</v>
      </c>
      <c r="L568" s="57" t="str">
        <f t="shared" si="72"/>
        <v>A</v>
      </c>
      <c r="M568" s="171">
        <v>42985</v>
      </c>
      <c r="N568" s="56" t="s">
        <v>1192</v>
      </c>
      <c r="O568" s="57" t="str">
        <f t="shared" si="73"/>
        <v>A</v>
      </c>
      <c r="P568" s="102">
        <v>43069</v>
      </c>
      <c r="Q568" s="56" t="s">
        <v>1192</v>
      </c>
      <c r="R568" s="57" t="str">
        <f t="shared" si="74"/>
        <v>A</v>
      </c>
      <c r="S568" s="137" t="s">
        <v>1603</v>
      </c>
      <c r="T568" s="56" t="s">
        <v>1192</v>
      </c>
      <c r="U568" s="57" t="str">
        <f t="shared" si="71"/>
        <v>A</v>
      </c>
      <c r="V568" s="102">
        <v>43069</v>
      </c>
      <c r="W568" s="48">
        <f t="shared" si="75"/>
        <v>4</v>
      </c>
      <c r="X568" s="48">
        <f t="shared" si="76"/>
        <v>4</v>
      </c>
      <c r="Y568" s="5">
        <f t="shared" si="77"/>
        <v>100</v>
      </c>
      <c r="Z568" s="60">
        <f t="shared" si="78"/>
        <v>5</v>
      </c>
      <c r="AB568" s="2"/>
    </row>
    <row r="569" spans="2:28" ht="24.95" customHeight="1">
      <c r="B569" s="48">
        <f>Personal_Development!B570</f>
        <v>0</v>
      </c>
      <c r="C569" s="48">
        <f>Personal_Development!C570</f>
        <v>0</v>
      </c>
      <c r="D569" s="14" t="str">
        <f>Personal_Development!D570</f>
        <v>C13705</v>
      </c>
      <c r="E569" s="11" t="str">
        <f>Personal_Development!E570</f>
        <v>KELANA HASRUL BIN HADI</v>
      </c>
      <c r="F569" s="12" t="str">
        <f>Personal_Development!F570</f>
        <v>FACTORY OPERATIONS DEPARTMENT</v>
      </c>
      <c r="G569" s="12" t="str">
        <f>Personal_Development!G570</f>
        <v>INVENTORY &amp; SYSYTEM CONTROL SECTION (IVS)</v>
      </c>
      <c r="H569" s="40" t="str">
        <f>Personal_Development!H570</f>
        <v>STOREHAND</v>
      </c>
      <c r="I569" s="41" t="str">
        <f>Personal_Development!I570</f>
        <v>C4 PROD</v>
      </c>
      <c r="J569" s="78" t="str">
        <f>Personal_Development!J570</f>
        <v xml:space="preserve">C4 </v>
      </c>
      <c r="K569" s="56" t="s">
        <v>1192</v>
      </c>
      <c r="L569" s="57" t="str">
        <f t="shared" si="72"/>
        <v>A</v>
      </c>
      <c r="M569" s="53">
        <v>43047</v>
      </c>
      <c r="N569" s="56" t="s">
        <v>1192</v>
      </c>
      <c r="O569" s="57" t="str">
        <f t="shared" si="73"/>
        <v>A</v>
      </c>
      <c r="P569" s="102">
        <v>43061</v>
      </c>
      <c r="Q569" s="56" t="s">
        <v>1192</v>
      </c>
      <c r="R569" s="57" t="str">
        <f t="shared" si="74"/>
        <v>A</v>
      </c>
      <c r="S569" s="102" t="s">
        <v>1516</v>
      </c>
      <c r="T569" s="56" t="s">
        <v>1192</v>
      </c>
      <c r="U569" s="57" t="str">
        <f t="shared" si="71"/>
        <v>A</v>
      </c>
      <c r="V569" s="102">
        <v>43061</v>
      </c>
      <c r="W569" s="48">
        <f t="shared" si="75"/>
        <v>4</v>
      </c>
      <c r="X569" s="48">
        <f t="shared" si="76"/>
        <v>4</v>
      </c>
      <c r="Y569" s="5">
        <f t="shared" si="77"/>
        <v>100</v>
      </c>
      <c r="Z569" s="60">
        <f t="shared" si="78"/>
        <v>5</v>
      </c>
      <c r="AB569" s="2"/>
    </row>
    <row r="570" spans="2:28" ht="24.95" customHeight="1">
      <c r="B570" s="48">
        <f>Personal_Development!B571</f>
        <v>0</v>
      </c>
      <c r="C570" s="48">
        <f>Personal_Development!C571</f>
        <v>0</v>
      </c>
      <c r="D570" s="14" t="str">
        <f>Personal_Development!D571</f>
        <v>C13727</v>
      </c>
      <c r="E570" s="11" t="str">
        <f>Personal_Development!E571</f>
        <v>MOHD SHAHFUAN BIN SAHARBUDIN</v>
      </c>
      <c r="F570" s="12" t="str">
        <f>Personal_Development!F571</f>
        <v>PRODUCTION NO.1 DEPARTMENT</v>
      </c>
      <c r="G570" s="12" t="str">
        <f>Personal_Development!G571</f>
        <v>ASSEMBLY PRODUCTION SECTION (APS)</v>
      </c>
      <c r="H570" s="40" t="str">
        <f>Personal_Development!H571</f>
        <v>OPERATOR 2</v>
      </c>
      <c r="I570" s="41" t="str">
        <f>Personal_Development!I571</f>
        <v>C4 PROD</v>
      </c>
      <c r="J570" s="78" t="str">
        <f>Personal_Development!J571</f>
        <v xml:space="preserve">C4 </v>
      </c>
      <c r="K570" s="56" t="s">
        <v>1192</v>
      </c>
      <c r="L570" s="57" t="str">
        <f t="shared" si="72"/>
        <v>A</v>
      </c>
      <c r="M570" s="164">
        <v>42895</v>
      </c>
      <c r="N570" s="56" t="s">
        <v>1192</v>
      </c>
      <c r="O570" s="57" t="str">
        <f t="shared" si="73"/>
        <v>A</v>
      </c>
      <c r="P570" s="145">
        <v>42886</v>
      </c>
      <c r="Q570" s="56" t="s">
        <v>1192</v>
      </c>
      <c r="R570" s="57" t="str">
        <f t="shared" si="74"/>
        <v>A</v>
      </c>
      <c r="S570" s="167">
        <v>43019</v>
      </c>
      <c r="T570" s="56" t="s">
        <v>1192</v>
      </c>
      <c r="U570" s="57" t="str">
        <f t="shared" si="71"/>
        <v>A</v>
      </c>
      <c r="V570" s="145">
        <v>42886</v>
      </c>
      <c r="W570" s="48">
        <f t="shared" si="75"/>
        <v>4</v>
      </c>
      <c r="X570" s="48">
        <f t="shared" si="76"/>
        <v>4</v>
      </c>
      <c r="Y570" s="5">
        <f t="shared" si="77"/>
        <v>100</v>
      </c>
      <c r="Z570" s="60">
        <f t="shared" si="78"/>
        <v>5</v>
      </c>
      <c r="AB570" s="2"/>
    </row>
    <row r="571" spans="2:28" ht="24.95" customHeight="1">
      <c r="B571" s="48">
        <f>Personal_Development!B572</f>
        <v>0</v>
      </c>
      <c r="C571" s="48">
        <f>Personal_Development!C572</f>
        <v>0</v>
      </c>
      <c r="D571" s="14" t="str">
        <f>Personal_Development!D572</f>
        <v>C13706</v>
      </c>
      <c r="E571" s="11" t="str">
        <f>Personal_Development!E572</f>
        <v>HAJAR MUNIRA BINTI ADNAN</v>
      </c>
      <c r="F571" s="12" t="str">
        <f>Personal_Development!F572</f>
        <v>PRODUCTION NO.1 DEPARTMENT</v>
      </c>
      <c r="G571" s="12" t="str">
        <f>Personal_Development!G572</f>
        <v>ASSEMBLY PRODUCTION SECTION (APS)</v>
      </c>
      <c r="H571" s="40" t="str">
        <f>Personal_Development!H572</f>
        <v>OPERATOR 2</v>
      </c>
      <c r="I571" s="41" t="str">
        <f>Personal_Development!I572</f>
        <v>C4 PROD</v>
      </c>
      <c r="J571" s="78" t="str">
        <f>Personal_Development!J572</f>
        <v xml:space="preserve">C4 </v>
      </c>
      <c r="K571" s="56" t="s">
        <v>1192</v>
      </c>
      <c r="L571" s="57" t="str">
        <f t="shared" si="72"/>
        <v>A</v>
      </c>
      <c r="M571" s="137" t="s">
        <v>1603</v>
      </c>
      <c r="N571" s="56" t="s">
        <v>1192</v>
      </c>
      <c r="O571" s="57" t="str">
        <f t="shared" si="73"/>
        <v>A</v>
      </c>
      <c r="P571" s="137" t="s">
        <v>1603</v>
      </c>
      <c r="Q571" s="56" t="s">
        <v>1192</v>
      </c>
      <c r="R571" s="57" t="str">
        <f t="shared" si="74"/>
        <v>A</v>
      </c>
      <c r="S571" s="137" t="s">
        <v>1603</v>
      </c>
      <c r="T571" s="56" t="s">
        <v>1192</v>
      </c>
      <c r="U571" s="57" t="str">
        <f t="shared" si="71"/>
        <v>A</v>
      </c>
      <c r="V571" s="137" t="s">
        <v>1603</v>
      </c>
      <c r="W571" s="48">
        <f t="shared" si="75"/>
        <v>4</v>
      </c>
      <c r="X571" s="48">
        <f t="shared" si="76"/>
        <v>4</v>
      </c>
      <c r="Y571" s="5">
        <f t="shared" si="77"/>
        <v>100</v>
      </c>
      <c r="Z571" s="60">
        <f t="shared" si="78"/>
        <v>5</v>
      </c>
      <c r="AB571" s="2"/>
    </row>
    <row r="572" spans="2:28" ht="24.95" customHeight="1">
      <c r="B572" s="48">
        <f>Personal_Development!B573</f>
        <v>0</v>
      </c>
      <c r="C572" s="48">
        <f>Personal_Development!C573</f>
        <v>0</v>
      </c>
      <c r="D572" s="14" t="str">
        <f>Personal_Development!D573</f>
        <v>C13707</v>
      </c>
      <c r="E572" s="11" t="str">
        <f>Personal_Development!E573</f>
        <v>ZURAIDAH BINTI TALIB</v>
      </c>
      <c r="F572" s="12" t="str">
        <f>Personal_Development!F573</f>
        <v>PRODUCTION NO.1 DEPARTMENT</v>
      </c>
      <c r="G572" s="12" t="str">
        <f>Personal_Development!G573</f>
        <v>ASSEMBLY PRODUCTION SECTION (APS)</v>
      </c>
      <c r="H572" s="40" t="str">
        <f>Personal_Development!H573</f>
        <v>OPERATOR 2</v>
      </c>
      <c r="I572" s="41" t="str">
        <f>Personal_Development!I573</f>
        <v>C4 PROD</v>
      </c>
      <c r="J572" s="78" t="str">
        <f>Personal_Development!J573</f>
        <v xml:space="preserve">C4 </v>
      </c>
      <c r="K572" s="56" t="s">
        <v>1192</v>
      </c>
      <c r="L572" s="57" t="str">
        <f t="shared" si="72"/>
        <v>A</v>
      </c>
      <c r="M572" s="137" t="s">
        <v>1605</v>
      </c>
      <c r="N572" s="56" t="s">
        <v>1192</v>
      </c>
      <c r="O572" s="57" t="str">
        <f t="shared" si="73"/>
        <v>A</v>
      </c>
      <c r="P572" s="142" t="s">
        <v>1651</v>
      </c>
      <c r="Q572" s="56" t="s">
        <v>1192</v>
      </c>
      <c r="R572" s="57" t="str">
        <f t="shared" si="74"/>
        <v>A</v>
      </c>
      <c r="S572" s="142" t="s">
        <v>1652</v>
      </c>
      <c r="T572" s="56" t="s">
        <v>1192</v>
      </c>
      <c r="U572" s="57" t="str">
        <f t="shared" si="71"/>
        <v>A</v>
      </c>
      <c r="V572" s="142" t="s">
        <v>1651</v>
      </c>
      <c r="W572" s="48">
        <f t="shared" si="75"/>
        <v>4</v>
      </c>
      <c r="X572" s="48">
        <f t="shared" si="76"/>
        <v>4</v>
      </c>
      <c r="Y572" s="5">
        <f t="shared" si="77"/>
        <v>100</v>
      </c>
      <c r="Z572" s="60">
        <f t="shared" si="78"/>
        <v>5</v>
      </c>
      <c r="AB572" s="2"/>
    </row>
    <row r="573" spans="2:28" ht="24.95" customHeight="1">
      <c r="B573" s="48">
        <f>Personal_Development!B574</f>
        <v>0</v>
      </c>
      <c r="C573" s="48">
        <f>Personal_Development!C574</f>
        <v>0</v>
      </c>
      <c r="D573" s="14" t="str">
        <f>Personal_Development!D574</f>
        <v>C13708</v>
      </c>
      <c r="E573" s="11" t="str">
        <f>Personal_Development!E574</f>
        <v>YOGESWARI NAIR A/P ANNAMALAI</v>
      </c>
      <c r="F573" s="12" t="str">
        <f>Personal_Development!F574</f>
        <v>PRODUCTION NO.1 DEPARTMENT</v>
      </c>
      <c r="G573" s="12" t="str">
        <f>Personal_Development!G574</f>
        <v>ASSEMBLY PRODUCTION SECTION (APS)</v>
      </c>
      <c r="H573" s="40" t="str">
        <f>Personal_Development!H574</f>
        <v>OPERATOR 2</v>
      </c>
      <c r="I573" s="41" t="str">
        <f>Personal_Development!I574</f>
        <v>C4 PROD</v>
      </c>
      <c r="J573" s="78" t="str">
        <f>Personal_Development!J574</f>
        <v xml:space="preserve">C4 </v>
      </c>
      <c r="K573" s="56" t="s">
        <v>1192</v>
      </c>
      <c r="L573" s="57" t="str">
        <f t="shared" si="72"/>
        <v>A</v>
      </c>
      <c r="M573" s="137" t="s">
        <v>1602</v>
      </c>
      <c r="N573" s="56" t="s">
        <v>1192</v>
      </c>
      <c r="O573" s="57" t="str">
        <f t="shared" si="73"/>
        <v>A</v>
      </c>
      <c r="P573" s="142" t="s">
        <v>1602</v>
      </c>
      <c r="Q573" s="56" t="s">
        <v>1192</v>
      </c>
      <c r="R573" s="57" t="str">
        <f t="shared" si="74"/>
        <v>A</v>
      </c>
      <c r="S573" s="137" t="s">
        <v>1602</v>
      </c>
      <c r="T573" s="56" t="s">
        <v>1192</v>
      </c>
      <c r="U573" s="57" t="str">
        <f t="shared" si="71"/>
        <v>A</v>
      </c>
      <c r="V573" s="142" t="s">
        <v>1602</v>
      </c>
      <c r="W573" s="48">
        <f t="shared" si="75"/>
        <v>4</v>
      </c>
      <c r="X573" s="48">
        <f t="shared" si="76"/>
        <v>4</v>
      </c>
      <c r="Y573" s="5">
        <f t="shared" si="77"/>
        <v>100</v>
      </c>
      <c r="Z573" s="60">
        <f t="shared" si="78"/>
        <v>5</v>
      </c>
      <c r="AB573" s="2"/>
    </row>
    <row r="574" spans="2:28" ht="24.95" customHeight="1">
      <c r="B574" s="48">
        <f>Personal_Development!B575</f>
        <v>0</v>
      </c>
      <c r="C574" s="48">
        <f>Personal_Development!C575</f>
        <v>0</v>
      </c>
      <c r="D574" s="14" t="str">
        <f>Personal_Development!D575</f>
        <v>C13709</v>
      </c>
      <c r="E574" s="11" t="str">
        <f>Personal_Development!E575</f>
        <v>VINOSHEELA A/P SASI</v>
      </c>
      <c r="F574" s="12" t="str">
        <f>Personal_Development!F575</f>
        <v>PRODUCTION NO.1 DEPARTMENT</v>
      </c>
      <c r="G574" s="12" t="str">
        <f>Personal_Development!G575</f>
        <v>ASSEMBLY PRODUCTION SECTION (APS)</v>
      </c>
      <c r="H574" s="40" t="str">
        <f>Personal_Development!H575</f>
        <v>OPERATOR 2</v>
      </c>
      <c r="I574" s="41" t="str">
        <f>Personal_Development!I575</f>
        <v>C4 PROD</v>
      </c>
      <c r="J574" s="78" t="str">
        <f>Personal_Development!J575</f>
        <v xml:space="preserve">C4 </v>
      </c>
      <c r="K574" s="56" t="s">
        <v>1192</v>
      </c>
      <c r="L574" s="57" t="str">
        <f t="shared" si="72"/>
        <v>A</v>
      </c>
      <c r="M574" s="142" t="s">
        <v>1653</v>
      </c>
      <c r="N574" s="56" t="s">
        <v>1192</v>
      </c>
      <c r="O574" s="57" t="str">
        <f t="shared" si="73"/>
        <v>A</v>
      </c>
      <c r="P574" s="145">
        <v>42962</v>
      </c>
      <c r="Q574" s="56" t="s">
        <v>1192</v>
      </c>
      <c r="R574" s="57" t="str">
        <f t="shared" si="74"/>
        <v>A</v>
      </c>
      <c r="S574" s="142" t="s">
        <v>1650</v>
      </c>
      <c r="T574" s="56" t="s">
        <v>1192</v>
      </c>
      <c r="U574" s="57" t="str">
        <f t="shared" si="71"/>
        <v>A</v>
      </c>
      <c r="V574" s="145">
        <v>42962</v>
      </c>
      <c r="W574" s="48">
        <f t="shared" si="75"/>
        <v>4</v>
      </c>
      <c r="X574" s="48">
        <f t="shared" si="76"/>
        <v>4</v>
      </c>
      <c r="Y574" s="5">
        <f t="shared" si="77"/>
        <v>100</v>
      </c>
      <c r="Z574" s="60">
        <f t="shared" si="78"/>
        <v>5</v>
      </c>
      <c r="AB574" s="2"/>
    </row>
    <row r="575" spans="2:28" ht="24.95" customHeight="1">
      <c r="B575" s="48">
        <f>Personal_Development!B576</f>
        <v>0</v>
      </c>
      <c r="C575" s="48">
        <f>Personal_Development!C576</f>
        <v>0</v>
      </c>
      <c r="D575" s="14" t="str">
        <f>Personal_Development!D576</f>
        <v>C13710</v>
      </c>
      <c r="E575" s="11" t="str">
        <f>Personal_Development!E576</f>
        <v>ASNAH BINTI MUHAMAD @ MUSTAFAR</v>
      </c>
      <c r="F575" s="12" t="str">
        <f>Personal_Development!F576</f>
        <v>PRODUCTION NO.1 DEPARTMENT</v>
      </c>
      <c r="G575" s="12" t="str">
        <f>Personal_Development!G576</f>
        <v>ASSEMBLY PRODUCTION SECTION (APS)</v>
      </c>
      <c r="H575" s="40" t="str">
        <f>Personal_Development!H576</f>
        <v>OPERATOR 2</v>
      </c>
      <c r="I575" s="41" t="str">
        <f>Personal_Development!I576</f>
        <v>C4 PROD</v>
      </c>
      <c r="J575" s="78" t="str">
        <f>Personal_Development!J576</f>
        <v xml:space="preserve">C4 </v>
      </c>
      <c r="K575" s="56" t="s">
        <v>1192</v>
      </c>
      <c r="L575" s="57" t="str">
        <f t="shared" si="72"/>
        <v>A</v>
      </c>
      <c r="M575" s="137" t="s">
        <v>1602</v>
      </c>
      <c r="N575" s="56" t="s">
        <v>1192</v>
      </c>
      <c r="O575" s="57" t="str">
        <f t="shared" si="73"/>
        <v>A</v>
      </c>
      <c r="P575" s="142" t="s">
        <v>1602</v>
      </c>
      <c r="Q575" s="56" t="s">
        <v>1192</v>
      </c>
      <c r="R575" s="57" t="str">
        <f t="shared" si="74"/>
        <v>A</v>
      </c>
      <c r="S575" s="137" t="s">
        <v>1602</v>
      </c>
      <c r="T575" s="56" t="s">
        <v>1192</v>
      </c>
      <c r="U575" s="57" t="str">
        <f t="shared" si="71"/>
        <v>A</v>
      </c>
      <c r="V575" s="142" t="s">
        <v>1602</v>
      </c>
      <c r="W575" s="48">
        <f t="shared" si="75"/>
        <v>4</v>
      </c>
      <c r="X575" s="48">
        <f t="shared" si="76"/>
        <v>4</v>
      </c>
      <c r="Y575" s="5">
        <f t="shared" si="77"/>
        <v>100</v>
      </c>
      <c r="Z575" s="60">
        <f t="shared" si="78"/>
        <v>5</v>
      </c>
      <c r="AB575" s="2"/>
    </row>
    <row r="576" spans="2:28" ht="24.95" customHeight="1">
      <c r="B576" s="48">
        <f>Personal_Development!B577</f>
        <v>0</v>
      </c>
      <c r="C576" s="48">
        <f>Personal_Development!C577</f>
        <v>0</v>
      </c>
      <c r="D576" s="14" t="str">
        <f>Personal_Development!D577</f>
        <v>C13711</v>
      </c>
      <c r="E576" s="11" t="str">
        <f>Personal_Development!E577</f>
        <v>MOHD NORAZAM BIN DOLMAT</v>
      </c>
      <c r="F576" s="12" t="str">
        <f>Personal_Development!F577</f>
        <v>PRODUCTION NO.1 DEPARTMENT</v>
      </c>
      <c r="G576" s="12" t="str">
        <f>Personal_Development!G577</f>
        <v>ASSEMBLY PRODUCTION SECTION (APS)</v>
      </c>
      <c r="H576" s="40" t="str">
        <f>Personal_Development!H577</f>
        <v>OPERATOR 2</v>
      </c>
      <c r="I576" s="41" t="str">
        <f>Personal_Development!I577</f>
        <v>C4 PROD</v>
      </c>
      <c r="J576" s="78" t="str">
        <f>Personal_Development!J577</f>
        <v xml:space="preserve">C4 </v>
      </c>
      <c r="K576" s="56" t="s">
        <v>1192</v>
      </c>
      <c r="L576" s="57" t="str">
        <f t="shared" si="72"/>
        <v>A</v>
      </c>
      <c r="M576" s="53">
        <v>42754</v>
      </c>
      <c r="N576" s="56" t="s">
        <v>1192</v>
      </c>
      <c r="O576" s="57" t="str">
        <f t="shared" si="73"/>
        <v>A</v>
      </c>
      <c r="P576" s="137" t="s">
        <v>1602</v>
      </c>
      <c r="Q576" s="56" t="s">
        <v>1192</v>
      </c>
      <c r="R576" s="57" t="str">
        <f t="shared" si="74"/>
        <v>A</v>
      </c>
      <c r="S576" s="102" t="s">
        <v>1516</v>
      </c>
      <c r="T576" s="56" t="s">
        <v>1192</v>
      </c>
      <c r="U576" s="57" t="str">
        <f t="shared" si="71"/>
        <v>A</v>
      </c>
      <c r="V576" s="137" t="s">
        <v>1602</v>
      </c>
      <c r="W576" s="48">
        <f t="shared" si="75"/>
        <v>4</v>
      </c>
      <c r="X576" s="48">
        <f t="shared" si="76"/>
        <v>4</v>
      </c>
      <c r="Y576" s="5">
        <f t="shared" si="77"/>
        <v>100</v>
      </c>
      <c r="Z576" s="60">
        <f t="shared" si="78"/>
        <v>5</v>
      </c>
      <c r="AB576" s="2"/>
    </row>
    <row r="577" spans="2:28" ht="24.95" customHeight="1">
      <c r="B577" s="48" t="str">
        <f>Personal_Development!B578</f>
        <v>R</v>
      </c>
      <c r="C577" s="48">
        <f>Personal_Development!C578</f>
        <v>0</v>
      </c>
      <c r="D577" s="14" t="str">
        <f>Personal_Development!D578</f>
        <v>E00167</v>
      </c>
      <c r="E577" s="11" t="str">
        <f>Personal_Development!E578</f>
        <v>WONG MANN LOON</v>
      </c>
      <c r="F577" s="12" t="str">
        <f>Personal_Development!F578</f>
        <v>FACTORY OPERATIONS DEPARTMENT</v>
      </c>
      <c r="G577" s="12" t="str">
        <f>Personal_Development!G578</f>
        <v>FINANCE &amp; ACCOUNTING SECTION (FAS)</v>
      </c>
      <c r="H577" s="40" t="str">
        <f>Personal_Development!H578</f>
        <v>OFFICER</v>
      </c>
      <c r="I577" s="41" t="str">
        <f>Personal_Development!I578</f>
        <v>M6</v>
      </c>
      <c r="J577" s="78" t="str">
        <f>Personal_Development!J578</f>
        <v>M6</v>
      </c>
      <c r="K577" s="56" t="s">
        <v>1192</v>
      </c>
      <c r="L577" s="57" t="str">
        <f t="shared" si="72"/>
        <v>A</v>
      </c>
      <c r="M577" s="145">
        <v>42921</v>
      </c>
      <c r="N577" s="56" t="s">
        <v>1192</v>
      </c>
      <c r="O577" s="57" t="str">
        <f t="shared" si="73"/>
        <v>A</v>
      </c>
      <c r="P577" s="137" t="s">
        <v>1607</v>
      </c>
      <c r="Q577" s="56" t="s">
        <v>1192</v>
      </c>
      <c r="R577" s="57" t="str">
        <f t="shared" si="74"/>
        <v>A</v>
      </c>
      <c r="S577" s="142" t="s">
        <v>1706</v>
      </c>
      <c r="T577" s="56" t="s">
        <v>1192</v>
      </c>
      <c r="U577" s="57" t="str">
        <f t="shared" si="71"/>
        <v>A</v>
      </c>
      <c r="V577" s="137" t="s">
        <v>1607</v>
      </c>
      <c r="W577" s="48">
        <f t="shared" si="75"/>
        <v>4</v>
      </c>
      <c r="X577" s="48">
        <f t="shared" si="76"/>
        <v>4</v>
      </c>
      <c r="Y577" s="5">
        <f t="shared" si="77"/>
        <v>100</v>
      </c>
      <c r="Z577" s="60">
        <f t="shared" si="78"/>
        <v>5</v>
      </c>
      <c r="AB577" s="2"/>
    </row>
    <row r="578" spans="2:28" ht="24.95" customHeight="1">
      <c r="B578" s="48" t="str">
        <f>Personal_Development!B579</f>
        <v>R</v>
      </c>
      <c r="C578" s="48">
        <f>Personal_Development!C579</f>
        <v>0</v>
      </c>
      <c r="D578" s="14" t="str">
        <f>Personal_Development!D579</f>
        <v>C13684</v>
      </c>
      <c r="E578" s="11" t="str">
        <f>Personal_Development!E579</f>
        <v>MOHD AZUWAN BIN MUSTAFA</v>
      </c>
      <c r="F578" s="12" t="str">
        <f>Personal_Development!F579</f>
        <v>QUALITY ASSURANCE DEPARTMENT</v>
      </c>
      <c r="G578" s="12" t="str">
        <f>Personal_Development!G579</f>
        <v>QUALITY PLANNING SECTION (QPS)</v>
      </c>
      <c r="H578" s="40" t="str">
        <f>Personal_Development!H579</f>
        <v>PROD ASSISTANT</v>
      </c>
      <c r="I578" s="41" t="str">
        <f>Personal_Development!I579</f>
        <v>C1 PROD</v>
      </c>
      <c r="J578" s="78" t="str">
        <f>Personal_Development!J579</f>
        <v xml:space="preserve">C1 </v>
      </c>
      <c r="K578" s="56" t="s">
        <v>1192</v>
      </c>
      <c r="L578" s="57" t="str">
        <f t="shared" si="72"/>
        <v>A</v>
      </c>
      <c r="M578" s="53">
        <v>42746</v>
      </c>
      <c r="N578" s="56" t="s">
        <v>1192</v>
      </c>
      <c r="O578" s="57" t="str">
        <f t="shared" si="73"/>
        <v>A</v>
      </c>
      <c r="P578" s="53">
        <v>42746</v>
      </c>
      <c r="Q578" s="56"/>
      <c r="R578" s="57" t="str">
        <f t="shared" si="74"/>
        <v>-</v>
      </c>
      <c r="S578" s="102"/>
      <c r="T578" s="56" t="s">
        <v>1192</v>
      </c>
      <c r="U578" s="57" t="str">
        <f t="shared" si="71"/>
        <v>-</v>
      </c>
      <c r="V578" s="102"/>
      <c r="W578" s="48">
        <f t="shared" si="75"/>
        <v>3</v>
      </c>
      <c r="X578" s="48">
        <f t="shared" si="76"/>
        <v>2</v>
      </c>
      <c r="Y578" s="5">
        <f t="shared" si="77"/>
        <v>66.666666666666657</v>
      </c>
      <c r="Z578" s="60">
        <f t="shared" si="78"/>
        <v>4</v>
      </c>
      <c r="AB578" s="2"/>
    </row>
    <row r="579" spans="2:28" ht="24.95" customHeight="1">
      <c r="B579" s="48" t="str">
        <f>Personal_Development!B580</f>
        <v>R</v>
      </c>
      <c r="C579" s="48">
        <f>Personal_Development!C580</f>
        <v>0</v>
      </c>
      <c r="D579" s="14" t="str">
        <f>Personal_Development!D580</f>
        <v>T10049</v>
      </c>
      <c r="E579" s="11" t="str">
        <f>Personal_Development!E580</f>
        <v>FIRDAUS ISKANDAR BIN AMIN</v>
      </c>
      <c r="F579" s="12" t="str">
        <f>Personal_Development!F580</f>
        <v>GENERAL AFFAIRS DEPARTMENT</v>
      </c>
      <c r="G579" s="12" t="str">
        <f>Personal_Development!G580</f>
        <v>GENERAL AFFAIRS SECTION (GAS)</v>
      </c>
      <c r="H579" s="40" t="str">
        <f>Personal_Development!H580</f>
        <v>CLERK 1</v>
      </c>
      <c r="I579" s="41" t="str">
        <f>Personal_Development!I580</f>
        <v>C2 OFFICE</v>
      </c>
      <c r="J579" s="78" t="str">
        <f>Personal_Development!J580</f>
        <v xml:space="preserve">C2 </v>
      </c>
      <c r="K579" s="56" t="s">
        <v>1192</v>
      </c>
      <c r="L579" s="57" t="str">
        <f t="shared" si="72"/>
        <v>-</v>
      </c>
      <c r="M579" s="53"/>
      <c r="N579" s="56" t="s">
        <v>1192</v>
      </c>
      <c r="O579" s="57" t="str">
        <f t="shared" si="73"/>
        <v>-</v>
      </c>
      <c r="P579" s="102"/>
      <c r="Q579" s="56" t="s">
        <v>1192</v>
      </c>
      <c r="R579" s="57" t="str">
        <f t="shared" si="74"/>
        <v>A</v>
      </c>
      <c r="S579" s="142" t="s">
        <v>1706</v>
      </c>
      <c r="T579" s="56" t="s">
        <v>1192</v>
      </c>
      <c r="U579" s="57" t="str">
        <f t="shared" si="71"/>
        <v>-</v>
      </c>
      <c r="V579" s="102"/>
      <c r="W579" s="48">
        <f t="shared" si="75"/>
        <v>4</v>
      </c>
      <c r="X579" s="48">
        <f t="shared" si="76"/>
        <v>1</v>
      </c>
      <c r="Y579" s="5">
        <f t="shared" si="77"/>
        <v>25</v>
      </c>
      <c r="Z579" s="60">
        <f t="shared" si="78"/>
        <v>2</v>
      </c>
      <c r="AB579" s="2"/>
    </row>
    <row r="580" spans="2:28" ht="24.95" customHeight="1">
      <c r="B580" s="48">
        <f>Personal_Development!B581</f>
        <v>0</v>
      </c>
      <c r="C580" s="48">
        <f>Personal_Development!C581</f>
        <v>0</v>
      </c>
      <c r="D580" s="14" t="str">
        <f>Personal_Development!D581</f>
        <v>C13687</v>
      </c>
      <c r="E580" s="11" t="str">
        <f>Personal_Development!E581</f>
        <v>MUHAMMAD AMIRUL BIN HAMNI</v>
      </c>
      <c r="F580" s="12" t="str">
        <f>Personal_Development!F581</f>
        <v>PRODUCTION NO.1 DEPARTMENT</v>
      </c>
      <c r="G580" s="12" t="str">
        <f>Personal_Development!G581</f>
        <v>ASSEMBLY PRODUCTION SECTION (APS)</v>
      </c>
      <c r="H580" s="40" t="str">
        <f>Personal_Development!H581</f>
        <v>OPERATOR 2</v>
      </c>
      <c r="I580" s="41" t="str">
        <f>Personal_Development!I581</f>
        <v>C4 PROD</v>
      </c>
      <c r="J580" s="78" t="str">
        <f>Personal_Development!J581</f>
        <v xml:space="preserve">C4 </v>
      </c>
      <c r="K580" s="56" t="s">
        <v>1192</v>
      </c>
      <c r="L580" s="57" t="str">
        <f t="shared" si="72"/>
        <v>A</v>
      </c>
      <c r="M580" s="53">
        <v>42754</v>
      </c>
      <c r="N580" s="56" t="s">
        <v>1192</v>
      </c>
      <c r="O580" s="57" t="str">
        <f t="shared" si="73"/>
        <v>A</v>
      </c>
      <c r="P580" s="142" t="s">
        <v>1653</v>
      </c>
      <c r="Q580" s="56" t="s">
        <v>1192</v>
      </c>
      <c r="R580" s="57" t="str">
        <f t="shared" si="74"/>
        <v>A</v>
      </c>
      <c r="S580" s="102" t="s">
        <v>1516</v>
      </c>
      <c r="T580" s="56" t="s">
        <v>1192</v>
      </c>
      <c r="U580" s="57" t="str">
        <f t="shared" ref="U580:U643" si="79">IF(AND(T580="Y",V580&lt;&gt;""),"A","-")</f>
        <v>A</v>
      </c>
      <c r="V580" s="142" t="s">
        <v>1653</v>
      </c>
      <c r="W580" s="48">
        <f t="shared" si="75"/>
        <v>4</v>
      </c>
      <c r="X580" s="48">
        <f t="shared" si="76"/>
        <v>4</v>
      </c>
      <c r="Y580" s="5">
        <f t="shared" si="77"/>
        <v>100</v>
      </c>
      <c r="Z580" s="60">
        <f t="shared" si="78"/>
        <v>5</v>
      </c>
      <c r="AB580" s="2"/>
    </row>
    <row r="581" spans="2:28" ht="24.95" customHeight="1">
      <c r="B581" s="48">
        <f>Personal_Development!B582</f>
        <v>0</v>
      </c>
      <c r="C581" s="48">
        <f>Personal_Development!C582</f>
        <v>0</v>
      </c>
      <c r="D581" s="14" t="str">
        <f>Personal_Development!D582</f>
        <v>C13688</v>
      </c>
      <c r="E581" s="11" t="str">
        <f>Personal_Development!E582</f>
        <v>MOHD KAMARULHAFIZ BIN KAMRUZAMAN</v>
      </c>
      <c r="F581" s="12" t="str">
        <f>Personal_Development!F582</f>
        <v>FACTORY OPERATIONS DEPARTMENT</v>
      </c>
      <c r="G581" s="12" t="str">
        <f>Personal_Development!G582</f>
        <v>INVENTORY &amp; SYSYTEM CONTROL SECTION (IVS)</v>
      </c>
      <c r="H581" s="40" t="str">
        <f>Personal_Development!H582</f>
        <v>STOREHAND</v>
      </c>
      <c r="I581" s="41" t="str">
        <f>Personal_Development!I582</f>
        <v>C4 PROD</v>
      </c>
      <c r="J581" s="78" t="str">
        <f>Personal_Development!J582</f>
        <v xml:space="preserve">C4 </v>
      </c>
      <c r="K581" s="56" t="s">
        <v>1192</v>
      </c>
      <c r="L581" s="57" t="str">
        <f t="shared" ref="L581:L644" si="80">IF(AND(K581="Y",M581&lt;&gt;""),"A","-")</f>
        <v>-</v>
      </c>
      <c r="M581" s="53"/>
      <c r="N581" s="56" t="s">
        <v>1192</v>
      </c>
      <c r="O581" s="57" t="str">
        <f t="shared" ref="O581:O644" si="81">IF(AND(N581="Y",P581&lt;&gt;""),"A","-")</f>
        <v>A</v>
      </c>
      <c r="P581" s="102">
        <v>43069</v>
      </c>
      <c r="Q581" s="56" t="s">
        <v>1192</v>
      </c>
      <c r="R581" s="57" t="str">
        <f t="shared" ref="R581:R644" si="82">IF(AND(Q581="Y",S581&lt;&gt;""),"A","-")</f>
        <v>A</v>
      </c>
      <c r="S581" s="137" t="s">
        <v>1603</v>
      </c>
      <c r="T581" s="56" t="s">
        <v>1192</v>
      </c>
      <c r="U581" s="57" t="str">
        <f t="shared" si="79"/>
        <v>-</v>
      </c>
      <c r="V581" s="102"/>
      <c r="W581" s="48">
        <f t="shared" ref="W581:W644" si="83">COUNTIF($K581:$V581,"Y")</f>
        <v>4</v>
      </c>
      <c r="X581" s="48">
        <f t="shared" ref="X581:X644" si="84">COUNTIF($K581:$V581,"A")</f>
        <v>2</v>
      </c>
      <c r="Y581" s="5">
        <f t="shared" ref="Y581:Y644" si="85">IFERROR($X581/$W581*100,0)</f>
        <v>50</v>
      </c>
      <c r="Z581" s="60">
        <f t="shared" ref="Z581:Z644" si="86">ROUND(IF($Y581&gt;=80,"5",IF($Y581&gt;=60,"4",IF($Y581&gt;=40,"3",IF($Y581&gt;=21,"2",IF($Y581&lt;=20,"1"))))),2)</f>
        <v>3</v>
      </c>
      <c r="AB581" s="2"/>
    </row>
    <row r="582" spans="2:28" ht="24.95" customHeight="1">
      <c r="B582" s="48">
        <f>Personal_Development!B583</f>
        <v>0</v>
      </c>
      <c r="C582" s="48">
        <f>Personal_Development!C583</f>
        <v>0</v>
      </c>
      <c r="D582" s="14" t="str">
        <f>Personal_Development!D583</f>
        <v>C13689</v>
      </c>
      <c r="E582" s="11" t="str">
        <f>Personal_Development!E583</f>
        <v>WAN IBNOR BIN ABDUL JALAL (OKU)</v>
      </c>
      <c r="F582" s="12" t="str">
        <f>Personal_Development!F583</f>
        <v>PRODUCTION NO.1 DEPARTMENT</v>
      </c>
      <c r="G582" s="12" t="str">
        <f>Personal_Development!G583</f>
        <v>ASSEMBLY PRODUCTION SECTION (APS)</v>
      </c>
      <c r="H582" s="40" t="str">
        <f>Personal_Development!H583</f>
        <v>OPERATOR 2</v>
      </c>
      <c r="I582" s="41" t="str">
        <f>Personal_Development!I583</f>
        <v>C4 PROD</v>
      </c>
      <c r="J582" s="78" t="str">
        <f>Personal_Development!J583</f>
        <v xml:space="preserve">C4 </v>
      </c>
      <c r="K582" s="56" t="s">
        <v>1192</v>
      </c>
      <c r="L582" s="57" t="str">
        <f t="shared" si="80"/>
        <v>A</v>
      </c>
      <c r="M582" s="137" t="s">
        <v>1602</v>
      </c>
      <c r="N582" s="56" t="s">
        <v>1192</v>
      </c>
      <c r="O582" s="57" t="str">
        <f t="shared" si="81"/>
        <v>A</v>
      </c>
      <c r="P582" s="145">
        <v>42962</v>
      </c>
      <c r="Q582" s="56" t="s">
        <v>1192</v>
      </c>
      <c r="R582" s="57" t="str">
        <f t="shared" si="82"/>
        <v>A</v>
      </c>
      <c r="S582" s="142" t="s">
        <v>1651</v>
      </c>
      <c r="T582" s="56" t="s">
        <v>1192</v>
      </c>
      <c r="U582" s="57" t="str">
        <f t="shared" si="79"/>
        <v>A</v>
      </c>
      <c r="V582" s="145">
        <v>42962</v>
      </c>
      <c r="W582" s="48">
        <f t="shared" si="83"/>
        <v>4</v>
      </c>
      <c r="X582" s="48">
        <f t="shared" si="84"/>
        <v>4</v>
      </c>
      <c r="Y582" s="5">
        <f t="shared" si="85"/>
        <v>100</v>
      </c>
      <c r="Z582" s="60">
        <f t="shared" si="86"/>
        <v>5</v>
      </c>
      <c r="AB582" s="2"/>
    </row>
    <row r="583" spans="2:28" ht="24.95" customHeight="1">
      <c r="B583" s="48">
        <f>Personal_Development!B584</f>
        <v>0</v>
      </c>
      <c r="C583" s="48">
        <f>Personal_Development!C584</f>
        <v>0</v>
      </c>
      <c r="D583" s="14" t="str">
        <f>Personal_Development!D584</f>
        <v>C13691</v>
      </c>
      <c r="E583" s="11" t="str">
        <f>Personal_Development!E584</f>
        <v>SITI NUR AQILAH BINTI ZILANI</v>
      </c>
      <c r="F583" s="12" t="str">
        <f>Personal_Development!F584</f>
        <v>PRODUCTION NO.2 DEPARTMENT</v>
      </c>
      <c r="G583" s="12" t="str">
        <f>Personal_Development!G584</f>
        <v>MOLDING PRODUCTION SECTION (MPS)</v>
      </c>
      <c r="H583" s="40" t="str">
        <f>Personal_Development!H584</f>
        <v>OPERATOR 2</v>
      </c>
      <c r="I583" s="41" t="str">
        <f>Personal_Development!I584</f>
        <v>C4 PROD</v>
      </c>
      <c r="J583" s="78" t="str">
        <f>Personal_Development!J584</f>
        <v xml:space="preserve">C4 </v>
      </c>
      <c r="K583" s="56" t="s">
        <v>1192</v>
      </c>
      <c r="L583" s="57" t="str">
        <f t="shared" si="80"/>
        <v>A</v>
      </c>
      <c r="M583" s="164">
        <v>42909</v>
      </c>
      <c r="N583" s="56" t="s">
        <v>1192</v>
      </c>
      <c r="O583" s="57" t="str">
        <f t="shared" si="81"/>
        <v>A</v>
      </c>
      <c r="P583" s="102">
        <v>43061</v>
      </c>
      <c r="Q583" s="56" t="s">
        <v>1192</v>
      </c>
      <c r="R583" s="57" t="str">
        <f t="shared" si="82"/>
        <v>A</v>
      </c>
      <c r="S583" s="142" t="s">
        <v>1650</v>
      </c>
      <c r="T583" s="56" t="s">
        <v>1192</v>
      </c>
      <c r="U583" s="57" t="str">
        <f t="shared" si="79"/>
        <v>A</v>
      </c>
      <c r="V583" s="102">
        <v>43061</v>
      </c>
      <c r="W583" s="48">
        <f t="shared" si="83"/>
        <v>4</v>
      </c>
      <c r="X583" s="48">
        <f t="shared" si="84"/>
        <v>4</v>
      </c>
      <c r="Y583" s="5">
        <f t="shared" si="85"/>
        <v>100</v>
      </c>
      <c r="Z583" s="60">
        <f t="shared" si="86"/>
        <v>5</v>
      </c>
      <c r="AB583" s="2"/>
    </row>
    <row r="584" spans="2:28" ht="24.95" customHeight="1">
      <c r="B584" s="48">
        <f>Personal_Development!B585</f>
        <v>0</v>
      </c>
      <c r="C584" s="48">
        <f>Personal_Development!C585</f>
        <v>0</v>
      </c>
      <c r="D584" s="14" t="str">
        <f>Personal_Development!D585</f>
        <v>C13692</v>
      </c>
      <c r="E584" s="11" t="str">
        <f>Personal_Development!E585</f>
        <v>MUHAMMAD FARHAN BIN ABDUL GAFFAR</v>
      </c>
      <c r="F584" s="12" t="str">
        <f>Personal_Development!F585</f>
        <v>PRODUCTION NO.2 DEPARTMENT</v>
      </c>
      <c r="G584" s="12" t="str">
        <f>Personal_Development!G585</f>
        <v>MOLDING PRODUCTION SECTION (MPS)</v>
      </c>
      <c r="H584" s="40" t="str">
        <f>Personal_Development!H585</f>
        <v>OPERATOR 2</v>
      </c>
      <c r="I584" s="41" t="str">
        <f>Personal_Development!I585</f>
        <v>C4 PROD</v>
      </c>
      <c r="J584" s="78" t="str">
        <f>Personal_Development!J585</f>
        <v xml:space="preserve">C4 </v>
      </c>
      <c r="K584" s="56" t="s">
        <v>1192</v>
      </c>
      <c r="L584" s="57" t="str">
        <f t="shared" si="80"/>
        <v>A</v>
      </c>
      <c r="M584" s="145">
        <v>42935</v>
      </c>
      <c r="N584" s="56" t="s">
        <v>1192</v>
      </c>
      <c r="O584" s="57" t="str">
        <f t="shared" si="81"/>
        <v>-</v>
      </c>
      <c r="P584" s="102"/>
      <c r="Q584" s="56" t="s">
        <v>1192</v>
      </c>
      <c r="R584" s="57" t="str">
        <f t="shared" si="82"/>
        <v>A</v>
      </c>
      <c r="S584" s="142" t="s">
        <v>1650</v>
      </c>
      <c r="T584" s="56" t="s">
        <v>1192</v>
      </c>
      <c r="U584" s="57" t="str">
        <f t="shared" si="79"/>
        <v>-</v>
      </c>
      <c r="V584" s="102"/>
      <c r="W584" s="48">
        <f t="shared" si="83"/>
        <v>4</v>
      </c>
      <c r="X584" s="48">
        <f t="shared" si="84"/>
        <v>2</v>
      </c>
      <c r="Y584" s="5">
        <f t="shared" si="85"/>
        <v>50</v>
      </c>
      <c r="Z584" s="60">
        <f t="shared" si="86"/>
        <v>3</v>
      </c>
      <c r="AB584" s="2"/>
    </row>
    <row r="585" spans="2:28" ht="24.95" customHeight="1">
      <c r="B585" s="48">
        <f>Personal_Development!B586</f>
        <v>0</v>
      </c>
      <c r="C585" s="48">
        <f>Personal_Development!C586</f>
        <v>0</v>
      </c>
      <c r="D585" s="14" t="str">
        <f>Personal_Development!D586</f>
        <v>C13693</v>
      </c>
      <c r="E585" s="11" t="str">
        <f>Personal_Development!E586</f>
        <v>NURUL AIN HAYATI BINTI ABDULLAH</v>
      </c>
      <c r="F585" s="12" t="str">
        <f>Personal_Development!F586</f>
        <v>PRODUCTION NO.2 DEPARTMENT</v>
      </c>
      <c r="G585" s="12" t="str">
        <f>Personal_Development!G586</f>
        <v>MOLDING PRODUCTION SECTION (MPS)</v>
      </c>
      <c r="H585" s="40" t="str">
        <f>Personal_Development!H586</f>
        <v>OPERATOR 2</v>
      </c>
      <c r="I585" s="41" t="str">
        <f>Personal_Development!I586</f>
        <v>C4 PROD</v>
      </c>
      <c r="J585" s="78" t="str">
        <f>Personal_Development!J586</f>
        <v xml:space="preserve">C4 </v>
      </c>
      <c r="K585" s="56" t="s">
        <v>1192</v>
      </c>
      <c r="L585" s="57" t="str">
        <f t="shared" si="80"/>
        <v>A</v>
      </c>
      <c r="M585" s="145">
        <v>42877</v>
      </c>
      <c r="N585" s="56" t="s">
        <v>1192</v>
      </c>
      <c r="O585" s="57" t="str">
        <f t="shared" si="81"/>
        <v>-</v>
      </c>
      <c r="P585" s="102"/>
      <c r="Q585" s="56" t="s">
        <v>1192</v>
      </c>
      <c r="R585" s="57" t="str">
        <f t="shared" si="82"/>
        <v>A</v>
      </c>
      <c r="S585" s="142" t="s">
        <v>1651</v>
      </c>
      <c r="T585" s="56" t="s">
        <v>1192</v>
      </c>
      <c r="U585" s="57" t="str">
        <f t="shared" si="79"/>
        <v>-</v>
      </c>
      <c r="V585" s="102"/>
      <c r="W585" s="48">
        <f t="shared" si="83"/>
        <v>4</v>
      </c>
      <c r="X585" s="48">
        <f t="shared" si="84"/>
        <v>2</v>
      </c>
      <c r="Y585" s="5">
        <f t="shared" si="85"/>
        <v>50</v>
      </c>
      <c r="Z585" s="60">
        <f t="shared" si="86"/>
        <v>3</v>
      </c>
      <c r="AB585" s="2"/>
    </row>
    <row r="586" spans="2:28" ht="24.95" customHeight="1">
      <c r="B586" s="48">
        <f>Personal_Development!B587</f>
        <v>0</v>
      </c>
      <c r="C586" s="48">
        <f>Personal_Development!C587</f>
        <v>0</v>
      </c>
      <c r="D586" s="14" t="str">
        <f>Personal_Development!D587</f>
        <v>C13697</v>
      </c>
      <c r="E586" s="11" t="str">
        <f>Personal_Development!E587</f>
        <v>NURUL AMIRAH BINTI ANUAR</v>
      </c>
      <c r="F586" s="12" t="str">
        <f>Personal_Development!F587</f>
        <v>PRODUCTION NO.2 DEPARTMENT</v>
      </c>
      <c r="G586" s="12" t="str">
        <f>Personal_Development!G587</f>
        <v>MOLDING PRODUCTION SECTION (MPS)</v>
      </c>
      <c r="H586" s="40" t="str">
        <f>Personal_Development!H587</f>
        <v>OPERATOR 2</v>
      </c>
      <c r="I586" s="41" t="str">
        <f>Personal_Development!I587</f>
        <v>C4 PROD</v>
      </c>
      <c r="J586" s="78" t="str">
        <f>Personal_Development!J587</f>
        <v xml:space="preserve">C4 </v>
      </c>
      <c r="K586" s="56" t="s">
        <v>1192</v>
      </c>
      <c r="L586" s="57" t="str">
        <f t="shared" si="80"/>
        <v>A</v>
      </c>
      <c r="M586" s="164">
        <v>42909</v>
      </c>
      <c r="N586" s="56" t="s">
        <v>1192</v>
      </c>
      <c r="O586" s="57" t="str">
        <f t="shared" si="81"/>
        <v>-</v>
      </c>
      <c r="P586" s="102"/>
      <c r="Q586" s="56" t="s">
        <v>1192</v>
      </c>
      <c r="R586" s="57" t="str">
        <f t="shared" si="82"/>
        <v>A</v>
      </c>
      <c r="S586" s="142" t="s">
        <v>1650</v>
      </c>
      <c r="T586" s="56" t="s">
        <v>1192</v>
      </c>
      <c r="U586" s="57" t="str">
        <f t="shared" si="79"/>
        <v>-</v>
      </c>
      <c r="V586" s="102"/>
      <c r="W586" s="48">
        <f t="shared" si="83"/>
        <v>4</v>
      </c>
      <c r="X586" s="48">
        <f t="shared" si="84"/>
        <v>2</v>
      </c>
      <c r="Y586" s="5">
        <f t="shared" si="85"/>
        <v>50</v>
      </c>
      <c r="Z586" s="60">
        <f t="shared" si="86"/>
        <v>3</v>
      </c>
      <c r="AB586" s="2"/>
    </row>
    <row r="587" spans="2:28" ht="24.95" customHeight="1">
      <c r="B587" s="48">
        <f>Personal_Development!B588</f>
        <v>0</v>
      </c>
      <c r="C587" s="48">
        <f>Personal_Development!C588</f>
        <v>0</v>
      </c>
      <c r="D587" s="14" t="str">
        <f>Personal_Development!D588</f>
        <v>C13698</v>
      </c>
      <c r="E587" s="11" t="str">
        <f>Personal_Development!E588</f>
        <v>NURUL FATIN SHAHIRA BINTI SANNY</v>
      </c>
      <c r="F587" s="12" t="str">
        <f>Personal_Development!F588</f>
        <v>PRODUCTION NO.2 DEPARTMENT</v>
      </c>
      <c r="G587" s="12" t="str">
        <f>Personal_Development!G588</f>
        <v>MOLDING PRODUCTION SECTION (MPS)</v>
      </c>
      <c r="H587" s="40" t="str">
        <f>Personal_Development!H588</f>
        <v>OPERATOR 2</v>
      </c>
      <c r="I587" s="41" t="str">
        <f>Personal_Development!I588</f>
        <v>C4 PROD</v>
      </c>
      <c r="J587" s="78" t="str">
        <f>Personal_Development!J588</f>
        <v xml:space="preserve">C4 </v>
      </c>
      <c r="K587" s="56" t="s">
        <v>1192</v>
      </c>
      <c r="L587" s="57" t="str">
        <f t="shared" si="80"/>
        <v>A</v>
      </c>
      <c r="M587" s="164">
        <v>42909</v>
      </c>
      <c r="N587" s="56" t="s">
        <v>1192</v>
      </c>
      <c r="O587" s="57" t="str">
        <f t="shared" si="81"/>
        <v>-</v>
      </c>
      <c r="P587" s="102"/>
      <c r="Q587" s="56" t="s">
        <v>1192</v>
      </c>
      <c r="R587" s="57" t="str">
        <f t="shared" si="82"/>
        <v>A</v>
      </c>
      <c r="S587" s="142" t="s">
        <v>1651</v>
      </c>
      <c r="T587" s="56" t="s">
        <v>1192</v>
      </c>
      <c r="U587" s="57" t="str">
        <f t="shared" si="79"/>
        <v>-</v>
      </c>
      <c r="V587" s="102"/>
      <c r="W587" s="48">
        <f t="shared" si="83"/>
        <v>4</v>
      </c>
      <c r="X587" s="48">
        <f t="shared" si="84"/>
        <v>2</v>
      </c>
      <c r="Y587" s="5">
        <f t="shared" si="85"/>
        <v>50</v>
      </c>
      <c r="Z587" s="60">
        <f t="shared" si="86"/>
        <v>3</v>
      </c>
      <c r="AB587" s="2"/>
    </row>
    <row r="588" spans="2:28" ht="24.95" customHeight="1">
      <c r="B588" s="48" t="str">
        <f>Personal_Development!B589</f>
        <v>R</v>
      </c>
      <c r="C588" s="48">
        <f>Personal_Development!C589</f>
        <v>0</v>
      </c>
      <c r="D588" s="14" t="str">
        <f>Personal_Development!D589</f>
        <v>C13699</v>
      </c>
      <c r="E588" s="11" t="str">
        <f>Personal_Development!E589</f>
        <v>MUHAMMAD FITRI BIN JEFFRERY</v>
      </c>
      <c r="F588" s="12" t="str">
        <f>Personal_Development!F589</f>
        <v>PRODUCTION NO.2 DEPARTMENT</v>
      </c>
      <c r="G588" s="12" t="str">
        <f>Personal_Development!G589</f>
        <v>MOLDING PRODUCTION SECTION (MPS)</v>
      </c>
      <c r="H588" s="40" t="str">
        <f>Personal_Development!H589</f>
        <v>OPERATOR 2</v>
      </c>
      <c r="I588" s="41" t="str">
        <f>Personal_Development!I589</f>
        <v>C4 PROD</v>
      </c>
      <c r="J588" s="78" t="str">
        <f>Personal_Development!J589</f>
        <v xml:space="preserve">C4 </v>
      </c>
      <c r="K588" s="56" t="s">
        <v>1192</v>
      </c>
      <c r="L588" s="57" t="str">
        <f t="shared" si="80"/>
        <v>-</v>
      </c>
      <c r="M588" s="53"/>
      <c r="N588" s="56" t="s">
        <v>1192</v>
      </c>
      <c r="O588" s="57" t="str">
        <f t="shared" si="81"/>
        <v>-</v>
      </c>
      <c r="P588" s="102"/>
      <c r="Q588" s="56"/>
      <c r="R588" s="57" t="str">
        <f t="shared" si="82"/>
        <v>-</v>
      </c>
      <c r="S588" s="102"/>
      <c r="T588" s="56" t="s">
        <v>1192</v>
      </c>
      <c r="U588" s="57" t="str">
        <f t="shared" si="79"/>
        <v>-</v>
      </c>
      <c r="V588" s="102"/>
      <c r="W588" s="48">
        <f t="shared" si="83"/>
        <v>3</v>
      </c>
      <c r="X588" s="48">
        <f t="shared" si="84"/>
        <v>0</v>
      </c>
      <c r="Y588" s="5">
        <f t="shared" si="85"/>
        <v>0</v>
      </c>
      <c r="Z588" s="60">
        <f t="shared" si="86"/>
        <v>1</v>
      </c>
      <c r="AB588" s="2"/>
    </row>
    <row r="589" spans="2:28" ht="24.95" customHeight="1">
      <c r="B589" s="48">
        <f>Personal_Development!B590</f>
        <v>0</v>
      </c>
      <c r="C589" s="48">
        <f>Personal_Development!C590</f>
        <v>0</v>
      </c>
      <c r="D589" s="14" t="str">
        <f>Personal_Development!D590</f>
        <v>C13715</v>
      </c>
      <c r="E589" s="11" t="str">
        <f>Personal_Development!E590</f>
        <v>MUHAMMAD HILMI BIN ABD HALIM</v>
      </c>
      <c r="F589" s="12" t="str">
        <f>Personal_Development!F590</f>
        <v>FACTORY OPERATIONS DEPARTMENT</v>
      </c>
      <c r="G589" s="12" t="str">
        <f>Personal_Development!G590</f>
        <v>INVENTORY &amp; SYSYTEM CONTROL SECTION (IVS)</v>
      </c>
      <c r="H589" s="40" t="str">
        <f>Personal_Development!H590</f>
        <v>STOREHAND</v>
      </c>
      <c r="I589" s="41" t="str">
        <f>Personal_Development!I590</f>
        <v>C4 PROD</v>
      </c>
      <c r="J589" s="78" t="str">
        <f>Personal_Development!J590</f>
        <v xml:space="preserve">C4 </v>
      </c>
      <c r="K589" s="56" t="s">
        <v>1192</v>
      </c>
      <c r="L589" s="57" t="str">
        <f t="shared" si="80"/>
        <v>A</v>
      </c>
      <c r="M589" s="53">
        <v>43014</v>
      </c>
      <c r="N589" s="56" t="s">
        <v>1192</v>
      </c>
      <c r="O589" s="57" t="str">
        <f t="shared" si="81"/>
        <v>A</v>
      </c>
      <c r="P589" s="102">
        <v>43069</v>
      </c>
      <c r="Q589" s="56" t="s">
        <v>1192</v>
      </c>
      <c r="R589" s="57" t="str">
        <f t="shared" si="82"/>
        <v>A</v>
      </c>
      <c r="S589" s="137" t="s">
        <v>1603</v>
      </c>
      <c r="T589" s="56" t="s">
        <v>1192</v>
      </c>
      <c r="U589" s="57" t="str">
        <f t="shared" si="79"/>
        <v>A</v>
      </c>
      <c r="V589" s="102">
        <v>43069</v>
      </c>
      <c r="W589" s="48">
        <f t="shared" si="83"/>
        <v>4</v>
      </c>
      <c r="X589" s="48">
        <f t="shared" si="84"/>
        <v>4</v>
      </c>
      <c r="Y589" s="5">
        <f t="shared" si="85"/>
        <v>100</v>
      </c>
      <c r="Z589" s="60">
        <f t="shared" si="86"/>
        <v>5</v>
      </c>
      <c r="AB589" s="2"/>
    </row>
    <row r="590" spans="2:28" ht="24.95" customHeight="1">
      <c r="B590" s="48">
        <f>Personal_Development!B591</f>
        <v>0</v>
      </c>
      <c r="C590" s="48">
        <f>Personal_Development!C591</f>
        <v>0</v>
      </c>
      <c r="D590" s="14" t="str">
        <f>Personal_Development!D591</f>
        <v>E00169</v>
      </c>
      <c r="E590" s="11" t="str">
        <f>Personal_Development!E591</f>
        <v>IRA ZATY SOFEA BINTI ABD KAMAL</v>
      </c>
      <c r="F590" s="12" t="str">
        <f>Personal_Development!F591</f>
        <v>GENERAL AFFAIRS DEPARTMENT</v>
      </c>
      <c r="G590" s="12" t="str">
        <f>Personal_Development!G591</f>
        <v>FACILITY ENGINEERING SECTION (FES)</v>
      </c>
      <c r="H590" s="40" t="str">
        <f>Personal_Development!H591</f>
        <v>ASST. ENGINEER</v>
      </c>
      <c r="I590" s="41" t="str">
        <f>Personal_Development!I591</f>
        <v>M7</v>
      </c>
      <c r="J590" s="78" t="str">
        <f>Personal_Development!J591</f>
        <v>M7</v>
      </c>
      <c r="K590" s="56" t="s">
        <v>1192</v>
      </c>
      <c r="L590" s="57" t="str">
        <f t="shared" si="80"/>
        <v>A</v>
      </c>
      <c r="M590" s="53">
        <v>42990</v>
      </c>
      <c r="N590" s="56" t="s">
        <v>1192</v>
      </c>
      <c r="O590" s="57" t="str">
        <f t="shared" si="81"/>
        <v>A</v>
      </c>
      <c r="P590" s="137" t="s">
        <v>1608</v>
      </c>
      <c r="Q590" s="56" t="s">
        <v>1192</v>
      </c>
      <c r="R590" s="57" t="str">
        <f t="shared" si="82"/>
        <v>A</v>
      </c>
      <c r="S590" s="142" t="s">
        <v>1706</v>
      </c>
      <c r="T590" s="56" t="s">
        <v>1192</v>
      </c>
      <c r="U590" s="57" t="str">
        <f t="shared" si="79"/>
        <v>A</v>
      </c>
      <c r="V590" s="137" t="s">
        <v>1608</v>
      </c>
      <c r="W590" s="48">
        <f t="shared" si="83"/>
        <v>4</v>
      </c>
      <c r="X590" s="48">
        <f t="shared" si="84"/>
        <v>4</v>
      </c>
      <c r="Y590" s="5">
        <f t="shared" si="85"/>
        <v>100</v>
      </c>
      <c r="Z590" s="60">
        <f t="shared" si="86"/>
        <v>5</v>
      </c>
      <c r="AB590" s="2"/>
    </row>
    <row r="591" spans="2:28" ht="24.95" customHeight="1">
      <c r="B591" s="48" t="str">
        <f>Personal_Development!B592</f>
        <v>R</v>
      </c>
      <c r="C591" s="48">
        <f>Personal_Development!C592</f>
        <v>0</v>
      </c>
      <c r="D591" s="14" t="str">
        <f>Personal_Development!D592</f>
        <v>C13717</v>
      </c>
      <c r="E591" s="11" t="str">
        <f>Personal_Development!E592</f>
        <v>MOHAMAD HANIF HANAFI BIN JAMALUDIN</v>
      </c>
      <c r="F591" s="12" t="str">
        <f>Personal_Development!F592</f>
        <v>FACTORY OPERATIONS DEPARTMENT</v>
      </c>
      <c r="G591" s="12" t="str">
        <f>Personal_Development!G592</f>
        <v>INVENTORY &amp; SYSYTEM CONTROL SECTION (IVS)</v>
      </c>
      <c r="H591" s="40" t="str">
        <f>Personal_Development!H592</f>
        <v>STOREHAND</v>
      </c>
      <c r="I591" s="41" t="str">
        <f>Personal_Development!I592</f>
        <v>C4 PROD</v>
      </c>
      <c r="J591" s="78" t="str">
        <f>Personal_Development!J592</f>
        <v xml:space="preserve">C4 </v>
      </c>
      <c r="K591" s="56" t="s">
        <v>1192</v>
      </c>
      <c r="L591" s="57" t="str">
        <f t="shared" si="80"/>
        <v>-</v>
      </c>
      <c r="M591" s="53"/>
      <c r="N591" s="56" t="s">
        <v>1192</v>
      </c>
      <c r="O591" s="57" t="str">
        <f t="shared" si="81"/>
        <v>A</v>
      </c>
      <c r="P591" s="145">
        <v>42886</v>
      </c>
      <c r="Q591" s="56" t="s">
        <v>1192</v>
      </c>
      <c r="R591" s="57" t="str">
        <f t="shared" si="82"/>
        <v>A</v>
      </c>
      <c r="S591" s="137" t="s">
        <v>1603</v>
      </c>
      <c r="T591" s="56" t="s">
        <v>1192</v>
      </c>
      <c r="U591" s="57" t="str">
        <f t="shared" si="79"/>
        <v>A</v>
      </c>
      <c r="V591" s="145">
        <v>42886</v>
      </c>
      <c r="W591" s="48">
        <f t="shared" si="83"/>
        <v>4</v>
      </c>
      <c r="X591" s="48">
        <f t="shared" si="84"/>
        <v>3</v>
      </c>
      <c r="Y591" s="5">
        <f t="shared" si="85"/>
        <v>75</v>
      </c>
      <c r="Z591" s="60">
        <f t="shared" si="86"/>
        <v>4</v>
      </c>
      <c r="AB591" s="2"/>
    </row>
    <row r="592" spans="2:28" ht="24.95" customHeight="1">
      <c r="B592" s="48">
        <f>Personal_Development!B593</f>
        <v>0</v>
      </c>
      <c r="C592" s="48">
        <f>Personal_Development!C593</f>
        <v>0</v>
      </c>
      <c r="D592" s="14" t="str">
        <f>Personal_Development!D593</f>
        <v>C13718</v>
      </c>
      <c r="E592" s="11" t="str">
        <f>Personal_Development!E593</f>
        <v>AMIR ASYARI BIN MOHAMAD</v>
      </c>
      <c r="F592" s="12" t="str">
        <f>Personal_Development!F593</f>
        <v>FACTORY OPERATIONS DEPARTMENT</v>
      </c>
      <c r="G592" s="12" t="str">
        <f>Personal_Development!G593</f>
        <v>INVENTORY &amp; SYSYTEM CONTROL SECTION (IVS)</v>
      </c>
      <c r="H592" s="40" t="str">
        <f>Personal_Development!H593</f>
        <v>STOREHAND</v>
      </c>
      <c r="I592" s="41" t="str">
        <f>Personal_Development!I593</f>
        <v>C4 PROD</v>
      </c>
      <c r="J592" s="78" t="str">
        <f>Personal_Development!J593</f>
        <v xml:space="preserve">C4 </v>
      </c>
      <c r="K592" s="56" t="s">
        <v>1192</v>
      </c>
      <c r="L592" s="57" t="str">
        <f t="shared" si="80"/>
        <v>A</v>
      </c>
      <c r="M592" s="142" t="s">
        <v>1710</v>
      </c>
      <c r="N592" s="56" t="s">
        <v>1192</v>
      </c>
      <c r="O592" s="57" t="str">
        <f t="shared" si="81"/>
        <v>A</v>
      </c>
      <c r="P592" s="102">
        <v>43069</v>
      </c>
      <c r="Q592" s="56" t="s">
        <v>1192</v>
      </c>
      <c r="R592" s="57" t="str">
        <f t="shared" si="82"/>
        <v>A</v>
      </c>
      <c r="S592" s="137" t="s">
        <v>1603</v>
      </c>
      <c r="T592" s="56" t="s">
        <v>1192</v>
      </c>
      <c r="U592" s="57" t="str">
        <f t="shared" si="79"/>
        <v>A</v>
      </c>
      <c r="V592" s="102">
        <v>43069</v>
      </c>
      <c r="W592" s="48">
        <f t="shared" si="83"/>
        <v>4</v>
      </c>
      <c r="X592" s="48">
        <f t="shared" si="84"/>
        <v>4</v>
      </c>
      <c r="Y592" s="5">
        <f t="shared" si="85"/>
        <v>100</v>
      </c>
      <c r="Z592" s="60">
        <f t="shared" si="86"/>
        <v>5</v>
      </c>
      <c r="AB592" s="2"/>
    </row>
    <row r="593" spans="2:28" ht="24.95" customHeight="1">
      <c r="B593" s="48">
        <f>Personal_Development!B594</f>
        <v>0</v>
      </c>
      <c r="C593" s="48">
        <f>Personal_Development!C594</f>
        <v>0</v>
      </c>
      <c r="D593" s="14" t="str">
        <f>Personal_Development!D594</f>
        <v>C13719</v>
      </c>
      <c r="E593" s="11" t="str">
        <f>Personal_Development!E594</f>
        <v>NUR QAMARINA BINTI MOHD YUSOFF</v>
      </c>
      <c r="F593" s="12" t="str">
        <f>Personal_Development!F594</f>
        <v>PRODUCTION NO.1 DEPARTMENT</v>
      </c>
      <c r="G593" s="12" t="str">
        <f>Personal_Development!G594</f>
        <v>ASSEMBLY PRODUCTION SECTION (APS)</v>
      </c>
      <c r="H593" s="40" t="str">
        <f>Personal_Development!H594</f>
        <v>OPERATOR 2</v>
      </c>
      <c r="I593" s="41" t="str">
        <f>Personal_Development!I594</f>
        <v>C4 PROD</v>
      </c>
      <c r="J593" s="78" t="str">
        <f>Personal_Development!J594</f>
        <v xml:space="preserve">C4 </v>
      </c>
      <c r="K593" s="56" t="s">
        <v>1192</v>
      </c>
      <c r="L593" s="57" t="str">
        <f t="shared" si="80"/>
        <v>A</v>
      </c>
      <c r="M593" s="53">
        <v>42754</v>
      </c>
      <c r="N593" s="56" t="s">
        <v>1192</v>
      </c>
      <c r="O593" s="57" t="str">
        <f t="shared" si="81"/>
        <v>A</v>
      </c>
      <c r="P593" s="142" t="s">
        <v>1653</v>
      </c>
      <c r="Q593" s="56" t="s">
        <v>1192</v>
      </c>
      <c r="R593" s="57" t="str">
        <f t="shared" si="82"/>
        <v>A</v>
      </c>
      <c r="S593" s="102" t="s">
        <v>1516</v>
      </c>
      <c r="T593" s="56" t="s">
        <v>1192</v>
      </c>
      <c r="U593" s="57" t="str">
        <f t="shared" si="79"/>
        <v>A</v>
      </c>
      <c r="V593" s="142" t="s">
        <v>1653</v>
      </c>
      <c r="W593" s="48">
        <f t="shared" si="83"/>
        <v>4</v>
      </c>
      <c r="X593" s="48">
        <f t="shared" si="84"/>
        <v>4</v>
      </c>
      <c r="Y593" s="5">
        <f t="shared" si="85"/>
        <v>100</v>
      </c>
      <c r="Z593" s="60">
        <f t="shared" si="86"/>
        <v>5</v>
      </c>
      <c r="AB593" s="2"/>
    </row>
    <row r="594" spans="2:28" ht="24.95" customHeight="1">
      <c r="B594" s="48">
        <f>Personal_Development!B595</f>
        <v>0</v>
      </c>
      <c r="C594" s="48">
        <f>Personal_Development!C595</f>
        <v>0</v>
      </c>
      <c r="D594" s="14" t="str">
        <f>Personal_Development!D595</f>
        <v>C13723</v>
      </c>
      <c r="E594" s="11" t="str">
        <f>Personal_Development!E595</f>
        <v>MUHAMMAD HAZZIM BIN OMAR</v>
      </c>
      <c r="F594" s="12" t="str">
        <f>Personal_Development!F595</f>
        <v>PRODUCTION NO.2 DEPARTMENT</v>
      </c>
      <c r="G594" s="12" t="str">
        <f>Personal_Development!G595</f>
        <v>MOLDING PRODUCTION SECTION (MPS)</v>
      </c>
      <c r="H594" s="40" t="str">
        <f>Personal_Development!H595</f>
        <v>OPERATOR 2</v>
      </c>
      <c r="I594" s="41" t="str">
        <f>Personal_Development!I595</f>
        <v>C4 PROD</v>
      </c>
      <c r="J594" s="78" t="str">
        <f>Personal_Development!J595</f>
        <v xml:space="preserve">C4 </v>
      </c>
      <c r="K594" s="56" t="s">
        <v>1192</v>
      </c>
      <c r="L594" s="57" t="str">
        <f t="shared" si="80"/>
        <v>A</v>
      </c>
      <c r="M594" s="145">
        <v>42863</v>
      </c>
      <c r="N594" s="56" t="s">
        <v>1192</v>
      </c>
      <c r="O594" s="57" t="str">
        <f t="shared" si="81"/>
        <v>A</v>
      </c>
      <c r="P594" s="145">
        <v>42935</v>
      </c>
      <c r="Q594" s="56" t="s">
        <v>1192</v>
      </c>
      <c r="R594" s="57" t="str">
        <f t="shared" si="82"/>
        <v>A</v>
      </c>
      <c r="S594" s="142" t="s">
        <v>1652</v>
      </c>
      <c r="T594" s="56" t="s">
        <v>1192</v>
      </c>
      <c r="U594" s="57" t="str">
        <f t="shared" si="79"/>
        <v>A</v>
      </c>
      <c r="V594" s="145">
        <v>42956</v>
      </c>
      <c r="W594" s="48">
        <f t="shared" si="83"/>
        <v>4</v>
      </c>
      <c r="X594" s="48">
        <f t="shared" si="84"/>
        <v>4</v>
      </c>
      <c r="Y594" s="5">
        <f t="shared" si="85"/>
        <v>100</v>
      </c>
      <c r="Z594" s="60">
        <f t="shared" si="86"/>
        <v>5</v>
      </c>
      <c r="AB594" s="2"/>
    </row>
    <row r="595" spans="2:28" ht="24.95" customHeight="1">
      <c r="B595" s="48">
        <f>Personal_Development!B596</f>
        <v>0</v>
      </c>
      <c r="C595" s="48">
        <f>Personal_Development!C596</f>
        <v>0</v>
      </c>
      <c r="D595" s="14" t="str">
        <f>Personal_Development!D596</f>
        <v>C13725</v>
      </c>
      <c r="E595" s="11" t="str">
        <f>Personal_Development!E596</f>
        <v>AKHMAL BIN SABTU</v>
      </c>
      <c r="F595" s="12" t="str">
        <f>Personal_Development!F596</f>
        <v>MD OFFICE</v>
      </c>
      <c r="G595" s="12" t="str">
        <f>Personal_Development!G596</f>
        <v>MD OFFICE</v>
      </c>
      <c r="H595" s="40" t="str">
        <f>Personal_Development!H596</f>
        <v>JAPANESE DRIVER</v>
      </c>
      <c r="I595" s="41" t="str">
        <f>Personal_Development!I596</f>
        <v>D3J JAPANESE DRIVER</v>
      </c>
      <c r="J595" s="78" t="str">
        <f>Personal_Development!J596</f>
        <v>D3J</v>
      </c>
      <c r="K595" s="56" t="s">
        <v>1192</v>
      </c>
      <c r="L595" s="57" t="str">
        <f t="shared" si="80"/>
        <v>A</v>
      </c>
      <c r="M595" s="145">
        <v>42944</v>
      </c>
      <c r="N595" s="56" t="s">
        <v>1192</v>
      </c>
      <c r="O595" s="57" t="str">
        <f t="shared" si="81"/>
        <v>A</v>
      </c>
      <c r="P595" s="145">
        <v>42935</v>
      </c>
      <c r="Q595" s="56" t="s">
        <v>1192</v>
      </c>
      <c r="R595" s="57" t="str">
        <f t="shared" si="82"/>
        <v>A</v>
      </c>
      <c r="S595" s="167">
        <v>43019</v>
      </c>
      <c r="T595" s="56" t="s">
        <v>1192</v>
      </c>
      <c r="U595" s="57" t="str">
        <f t="shared" si="79"/>
        <v>A</v>
      </c>
      <c r="V595" s="145">
        <v>42935</v>
      </c>
      <c r="W595" s="48">
        <f t="shared" si="83"/>
        <v>4</v>
      </c>
      <c r="X595" s="48">
        <f t="shared" si="84"/>
        <v>4</v>
      </c>
      <c r="Y595" s="5">
        <f t="shared" si="85"/>
        <v>100</v>
      </c>
      <c r="Z595" s="60">
        <f t="shared" si="86"/>
        <v>5</v>
      </c>
      <c r="AB595" s="2"/>
    </row>
    <row r="596" spans="2:28" ht="24.95" customHeight="1">
      <c r="B596" s="48">
        <f>Personal_Development!B597</f>
        <v>0</v>
      </c>
      <c r="C596" s="48">
        <f>Personal_Development!C597</f>
        <v>0</v>
      </c>
      <c r="D596" s="14" t="str">
        <f>Personal_Development!D597</f>
        <v>C13731</v>
      </c>
      <c r="E596" s="11" t="str">
        <f>Personal_Development!E597</f>
        <v>MUHAMMAD MUZAMMIL BIN BAKRI</v>
      </c>
      <c r="F596" s="12" t="str">
        <f>Personal_Development!F597</f>
        <v>PRODUCTION NO.1 DEPARTMENT</v>
      </c>
      <c r="G596" s="12" t="str">
        <f>Personal_Development!G597</f>
        <v>ASSEMBLY PRODUCTION SECTION (APS)</v>
      </c>
      <c r="H596" s="40" t="str">
        <f>Personal_Development!H597</f>
        <v>OPERATOR 2</v>
      </c>
      <c r="I596" s="41" t="str">
        <f>Personal_Development!I597</f>
        <v>C4 PROD</v>
      </c>
      <c r="J596" s="78" t="str">
        <f>Personal_Development!J597</f>
        <v xml:space="preserve">C4 </v>
      </c>
      <c r="K596" s="56" t="s">
        <v>1192</v>
      </c>
      <c r="L596" s="57" t="str">
        <f t="shared" si="80"/>
        <v>A</v>
      </c>
      <c r="M596" s="142" t="s">
        <v>1710</v>
      </c>
      <c r="N596" s="56" t="s">
        <v>1192</v>
      </c>
      <c r="O596" s="57" t="str">
        <f t="shared" si="81"/>
        <v>A</v>
      </c>
      <c r="P596" s="145">
        <v>42962</v>
      </c>
      <c r="Q596" s="56" t="s">
        <v>1192</v>
      </c>
      <c r="R596" s="57" t="str">
        <f t="shared" si="82"/>
        <v>A</v>
      </c>
      <c r="S596" s="142" t="s">
        <v>1652</v>
      </c>
      <c r="T596" s="56" t="s">
        <v>1192</v>
      </c>
      <c r="U596" s="57" t="str">
        <f t="shared" si="79"/>
        <v>A</v>
      </c>
      <c r="V596" s="145">
        <v>42962</v>
      </c>
      <c r="W596" s="48">
        <f t="shared" si="83"/>
        <v>4</v>
      </c>
      <c r="X596" s="48">
        <f t="shared" si="84"/>
        <v>4</v>
      </c>
      <c r="Y596" s="5">
        <f t="shared" si="85"/>
        <v>100</v>
      </c>
      <c r="Z596" s="60">
        <f t="shared" si="86"/>
        <v>5</v>
      </c>
      <c r="AB596" s="2"/>
    </row>
    <row r="597" spans="2:28" ht="24.95" customHeight="1">
      <c r="B597" s="48">
        <f>Personal_Development!B598</f>
        <v>0</v>
      </c>
      <c r="C597" s="48">
        <f>Personal_Development!C598</f>
        <v>0</v>
      </c>
      <c r="D597" s="14" t="str">
        <f>Personal_Development!D598</f>
        <v>C13732</v>
      </c>
      <c r="E597" s="11" t="str">
        <f>Personal_Development!E598</f>
        <v>SITI NORFARAHIN IRFAHANI BINTI ABDUL MALIK</v>
      </c>
      <c r="F597" s="12" t="str">
        <f>Personal_Development!F598</f>
        <v>PRODUCTION NO.2 DEPARTMENT</v>
      </c>
      <c r="G597" s="12" t="str">
        <f>Personal_Development!G598</f>
        <v>MOLDING PRODUCTION SECTION (MPS)</v>
      </c>
      <c r="H597" s="40" t="str">
        <f>Personal_Development!H598</f>
        <v>OPERATOR 2</v>
      </c>
      <c r="I597" s="41" t="str">
        <f>Personal_Development!I598</f>
        <v>C4 PROD</v>
      </c>
      <c r="J597" s="78" t="str">
        <f>Personal_Development!J598</f>
        <v xml:space="preserve">C4 </v>
      </c>
      <c r="K597" s="56" t="s">
        <v>1192</v>
      </c>
      <c r="L597" s="57" t="str">
        <f t="shared" si="80"/>
        <v>A</v>
      </c>
      <c r="M597" s="164">
        <v>42909</v>
      </c>
      <c r="N597" s="56" t="s">
        <v>1192</v>
      </c>
      <c r="O597" s="57" t="str">
        <f t="shared" si="81"/>
        <v>A</v>
      </c>
      <c r="P597" s="102">
        <v>43061</v>
      </c>
      <c r="Q597" s="56" t="s">
        <v>1192</v>
      </c>
      <c r="R597" s="57" t="str">
        <f t="shared" si="82"/>
        <v>A</v>
      </c>
      <c r="S597" s="142" t="s">
        <v>1650</v>
      </c>
      <c r="T597" s="56" t="s">
        <v>1192</v>
      </c>
      <c r="U597" s="57" t="str">
        <f t="shared" si="79"/>
        <v>A</v>
      </c>
      <c r="V597" s="102">
        <v>43061</v>
      </c>
      <c r="W597" s="48">
        <f t="shared" si="83"/>
        <v>4</v>
      </c>
      <c r="X597" s="48">
        <f t="shared" si="84"/>
        <v>4</v>
      </c>
      <c r="Y597" s="5">
        <f t="shared" si="85"/>
        <v>100</v>
      </c>
      <c r="Z597" s="60">
        <f t="shared" si="86"/>
        <v>5</v>
      </c>
      <c r="AB597" s="2"/>
    </row>
    <row r="598" spans="2:28" ht="24.95" customHeight="1">
      <c r="B598" s="48">
        <f>Personal_Development!B599</f>
        <v>0</v>
      </c>
      <c r="C598" s="48">
        <f>Personal_Development!C599</f>
        <v>0</v>
      </c>
      <c r="D598" s="14" t="str">
        <f>Personal_Development!D599</f>
        <v>C13733</v>
      </c>
      <c r="E598" s="11" t="str">
        <f>Personal_Development!E599</f>
        <v>MOHD DANIEL BIN SAZALI</v>
      </c>
      <c r="F598" s="12" t="str">
        <f>Personal_Development!F599</f>
        <v>PRODUCTION NO.2 DEPARTMENT</v>
      </c>
      <c r="G598" s="12" t="str">
        <f>Personal_Development!G599</f>
        <v>MOLDING PRODUCTION SECTION (MPS)</v>
      </c>
      <c r="H598" s="40" t="str">
        <f>Personal_Development!H599</f>
        <v>OPERATOR 2</v>
      </c>
      <c r="I598" s="41" t="str">
        <f>Personal_Development!I599</f>
        <v>C4 PROD</v>
      </c>
      <c r="J598" s="78" t="str">
        <f>Personal_Development!J599</f>
        <v xml:space="preserve">C4 </v>
      </c>
      <c r="K598" s="56" t="s">
        <v>1192</v>
      </c>
      <c r="L598" s="57" t="str">
        <f t="shared" si="80"/>
        <v>A</v>
      </c>
      <c r="M598" s="145">
        <v>42877</v>
      </c>
      <c r="N598" s="56" t="s">
        <v>1192</v>
      </c>
      <c r="O598" s="57" t="str">
        <f t="shared" si="81"/>
        <v>A</v>
      </c>
      <c r="P598" s="102">
        <v>43069</v>
      </c>
      <c r="Q598" s="56" t="s">
        <v>1192</v>
      </c>
      <c r="R598" s="57" t="str">
        <f t="shared" si="82"/>
        <v>A</v>
      </c>
      <c r="S598" s="142" t="s">
        <v>1651</v>
      </c>
      <c r="T598" s="56" t="s">
        <v>1192</v>
      </c>
      <c r="U598" s="57" t="str">
        <f t="shared" si="79"/>
        <v>A</v>
      </c>
      <c r="V598" s="102">
        <v>43069</v>
      </c>
      <c r="W598" s="48">
        <f t="shared" si="83"/>
        <v>4</v>
      </c>
      <c r="X598" s="48">
        <f t="shared" si="84"/>
        <v>4</v>
      </c>
      <c r="Y598" s="5">
        <f t="shared" si="85"/>
        <v>100</v>
      </c>
      <c r="Z598" s="60">
        <f t="shared" si="86"/>
        <v>5</v>
      </c>
      <c r="AB598" s="2"/>
    </row>
    <row r="599" spans="2:28" ht="24.95" customHeight="1">
      <c r="B599" s="48" t="str">
        <f>Personal_Development!B600</f>
        <v>R</v>
      </c>
      <c r="C599" s="48">
        <f>Personal_Development!C600</f>
        <v>0</v>
      </c>
      <c r="D599" s="14" t="str">
        <f>Personal_Development!D600</f>
        <v>C13734</v>
      </c>
      <c r="E599" s="11" t="str">
        <f>Personal_Development!E600</f>
        <v>MOHD SHAH NORAFDALLIZAM BIN AWALLUDIN</v>
      </c>
      <c r="F599" s="12" t="str">
        <f>Personal_Development!F600</f>
        <v>PRODUCTION NO.2 DEPARTMENT</v>
      </c>
      <c r="G599" s="12" t="str">
        <f>Personal_Development!G600</f>
        <v>MOLDING PRODUCTION SECTION (MPS)</v>
      </c>
      <c r="H599" s="40" t="str">
        <f>Personal_Development!H600</f>
        <v>OPERATOR 2</v>
      </c>
      <c r="I599" s="41" t="str">
        <f>Personal_Development!I600</f>
        <v>C4 PROD</v>
      </c>
      <c r="J599" s="78" t="str">
        <f>Personal_Development!J600</f>
        <v xml:space="preserve">C4 </v>
      </c>
      <c r="K599" s="56" t="s">
        <v>1192</v>
      </c>
      <c r="L599" s="57" t="str">
        <f t="shared" si="80"/>
        <v>-</v>
      </c>
      <c r="M599" s="53"/>
      <c r="N599" s="56" t="s">
        <v>1192</v>
      </c>
      <c r="O599" s="57" t="str">
        <f t="shared" si="81"/>
        <v>-</v>
      </c>
      <c r="P599" s="102"/>
      <c r="Q599" s="56"/>
      <c r="R599" s="57" t="str">
        <f t="shared" si="82"/>
        <v>-</v>
      </c>
      <c r="S599" s="102"/>
      <c r="T599" s="56" t="s">
        <v>1192</v>
      </c>
      <c r="U599" s="57" t="str">
        <f t="shared" si="79"/>
        <v>-</v>
      </c>
      <c r="V599" s="102"/>
      <c r="W599" s="48">
        <f t="shared" si="83"/>
        <v>3</v>
      </c>
      <c r="X599" s="48">
        <f t="shared" si="84"/>
        <v>0</v>
      </c>
      <c r="Y599" s="5">
        <f t="shared" si="85"/>
        <v>0</v>
      </c>
      <c r="Z599" s="60">
        <f t="shared" si="86"/>
        <v>1</v>
      </c>
      <c r="AB599" s="2"/>
    </row>
    <row r="600" spans="2:28" ht="24.95" customHeight="1">
      <c r="B600" s="48" t="s">
        <v>1599</v>
      </c>
      <c r="C600" s="48">
        <f>Personal_Development!C601</f>
        <v>0</v>
      </c>
      <c r="D600" s="14" t="str">
        <f>Personal_Development!D601</f>
        <v>K03140</v>
      </c>
      <c r="E600" s="11" t="str">
        <f>Personal_Development!E601</f>
        <v>MOHAMAD AMIRUL BIN ABDUL ZAMAN</v>
      </c>
      <c r="F600" s="12" t="str">
        <f>Personal_Development!F601</f>
        <v>PRODUCTION NO.2 DEPARTMENT</v>
      </c>
      <c r="G600" s="12" t="str">
        <f>Personal_Development!G601</f>
        <v>MOLDING PRODUCTION SECTION (MPS)</v>
      </c>
      <c r="H600" s="40" t="str">
        <f>Personal_Development!H601</f>
        <v>OPERATOR 2</v>
      </c>
      <c r="I600" s="41" t="str">
        <f>Personal_Development!I601</f>
        <v>C4 PROD</v>
      </c>
      <c r="J600" s="78" t="str">
        <f>Personal_Development!J601</f>
        <v xml:space="preserve">C4 </v>
      </c>
      <c r="K600" s="56" t="s">
        <v>1192</v>
      </c>
      <c r="L600" s="57" t="str">
        <f t="shared" si="80"/>
        <v>-</v>
      </c>
      <c r="M600" s="53"/>
      <c r="N600" s="56" t="s">
        <v>1192</v>
      </c>
      <c r="O600" s="57" t="str">
        <f t="shared" si="81"/>
        <v>-</v>
      </c>
      <c r="P600" s="102"/>
      <c r="Q600" s="56"/>
      <c r="R600" s="57" t="str">
        <f t="shared" si="82"/>
        <v>-</v>
      </c>
      <c r="S600" s="102"/>
      <c r="T600" s="56" t="s">
        <v>1192</v>
      </c>
      <c r="U600" s="57" t="str">
        <f t="shared" si="79"/>
        <v>-</v>
      </c>
      <c r="V600" s="102"/>
      <c r="W600" s="48">
        <f t="shared" si="83"/>
        <v>3</v>
      </c>
      <c r="X600" s="48">
        <f t="shared" si="84"/>
        <v>0</v>
      </c>
      <c r="Y600" s="5">
        <f t="shared" si="85"/>
        <v>0</v>
      </c>
      <c r="Z600" s="60">
        <f t="shared" si="86"/>
        <v>1</v>
      </c>
      <c r="AB600" s="2"/>
    </row>
    <row r="601" spans="2:28" ht="24.95" customHeight="1">
      <c r="B601" s="48" t="str">
        <f>Personal_Development!B602</f>
        <v>R</v>
      </c>
      <c r="C601" s="48">
        <f>Personal_Development!C602</f>
        <v>0</v>
      </c>
      <c r="D601" s="14" t="str">
        <f>Personal_Development!D602</f>
        <v>C13736</v>
      </c>
      <c r="E601" s="11" t="str">
        <f>Personal_Development!E602</f>
        <v>WAN KAZMER ARIF BIN WAN KHAIRI</v>
      </c>
      <c r="F601" s="12" t="str">
        <f>Personal_Development!F602</f>
        <v>PRODUCTION NO.2 DEPARTMENT</v>
      </c>
      <c r="G601" s="12" t="str">
        <f>Personal_Development!G602</f>
        <v>MOLDING PRODUCTION SECTION (MPS)</v>
      </c>
      <c r="H601" s="40" t="str">
        <f>Personal_Development!H602</f>
        <v>OPERATOR 2</v>
      </c>
      <c r="I601" s="41" t="str">
        <f>Personal_Development!I602</f>
        <v>C4 PROD</v>
      </c>
      <c r="J601" s="78" t="str">
        <f>Personal_Development!J602</f>
        <v xml:space="preserve">C4 </v>
      </c>
      <c r="K601" s="56" t="s">
        <v>1192</v>
      </c>
      <c r="L601" s="57" t="str">
        <f t="shared" si="80"/>
        <v>-</v>
      </c>
      <c r="M601" s="53"/>
      <c r="N601" s="56" t="s">
        <v>1192</v>
      </c>
      <c r="O601" s="57" t="str">
        <f t="shared" si="81"/>
        <v>-</v>
      </c>
      <c r="P601" s="102"/>
      <c r="Q601" s="56"/>
      <c r="R601" s="57" t="str">
        <f t="shared" si="82"/>
        <v>-</v>
      </c>
      <c r="S601" s="102"/>
      <c r="T601" s="56" t="s">
        <v>1192</v>
      </c>
      <c r="U601" s="57" t="str">
        <f t="shared" si="79"/>
        <v>-</v>
      </c>
      <c r="V601" s="102"/>
      <c r="W601" s="48">
        <f t="shared" si="83"/>
        <v>3</v>
      </c>
      <c r="X601" s="48">
        <f t="shared" si="84"/>
        <v>0</v>
      </c>
      <c r="Y601" s="5">
        <f t="shared" si="85"/>
        <v>0</v>
      </c>
      <c r="Z601" s="60">
        <f t="shared" si="86"/>
        <v>1</v>
      </c>
      <c r="AB601" s="2"/>
    </row>
    <row r="602" spans="2:28" ht="24.95" customHeight="1">
      <c r="B602" s="48">
        <f>Personal_Development!B603</f>
        <v>0</v>
      </c>
      <c r="C602" s="48">
        <f>Personal_Development!C603</f>
        <v>0</v>
      </c>
      <c r="D602" s="14" t="str">
        <f>Personal_Development!D603</f>
        <v>C13738</v>
      </c>
      <c r="E602" s="11" t="str">
        <f>Personal_Development!E603</f>
        <v>SITI ZURAIDAH BINTI AZMI</v>
      </c>
      <c r="F602" s="12" t="str">
        <f>Personal_Development!F603</f>
        <v>PRODUCTION NO.2 DEPARTMENT</v>
      </c>
      <c r="G602" s="12" t="str">
        <f>Personal_Development!G603</f>
        <v>MOLDING PRODUCTION SECTION (MPS)</v>
      </c>
      <c r="H602" s="40" t="str">
        <f>Personal_Development!H603</f>
        <v>OPERATOR 2</v>
      </c>
      <c r="I602" s="41" t="str">
        <f>Personal_Development!I603</f>
        <v>C4 PROD</v>
      </c>
      <c r="J602" s="78" t="str">
        <f>Personal_Development!J603</f>
        <v xml:space="preserve">C4 </v>
      </c>
      <c r="K602" s="56" t="s">
        <v>1192</v>
      </c>
      <c r="L602" s="57" t="str">
        <f t="shared" si="80"/>
        <v>A</v>
      </c>
      <c r="M602" s="145">
        <v>42877</v>
      </c>
      <c r="N602" s="56" t="s">
        <v>1192</v>
      </c>
      <c r="O602" s="57" t="str">
        <f t="shared" si="81"/>
        <v>A</v>
      </c>
      <c r="P602" s="102">
        <v>43069</v>
      </c>
      <c r="Q602" s="56" t="s">
        <v>1192</v>
      </c>
      <c r="R602" s="57" t="str">
        <f t="shared" si="82"/>
        <v>A</v>
      </c>
      <c r="S602" s="142" t="s">
        <v>1651</v>
      </c>
      <c r="T602" s="56" t="s">
        <v>1192</v>
      </c>
      <c r="U602" s="57" t="str">
        <f t="shared" si="79"/>
        <v>A</v>
      </c>
      <c r="V602" s="102">
        <v>43069</v>
      </c>
      <c r="W602" s="48">
        <f t="shared" si="83"/>
        <v>4</v>
      </c>
      <c r="X602" s="48">
        <f t="shared" si="84"/>
        <v>4</v>
      </c>
      <c r="Y602" s="5">
        <f t="shared" si="85"/>
        <v>100</v>
      </c>
      <c r="Z602" s="60">
        <f t="shared" si="86"/>
        <v>5</v>
      </c>
      <c r="AB602" s="2"/>
    </row>
    <row r="603" spans="2:28" ht="24.95" customHeight="1">
      <c r="B603" s="48" t="str">
        <f>Personal_Development!B604</f>
        <v>R</v>
      </c>
      <c r="C603" s="48">
        <f>Personal_Development!C604</f>
        <v>0</v>
      </c>
      <c r="D603" s="14" t="str">
        <f>Personal_Development!D604</f>
        <v>C13739</v>
      </c>
      <c r="E603" s="11" t="str">
        <f>Personal_Development!E604</f>
        <v>MOHD ZAIRUL EZZUAN BIN MUHAMMAD KHAIRUL FAIZAL</v>
      </c>
      <c r="F603" s="12" t="str">
        <f>Personal_Development!F604</f>
        <v>PRODUCTION NO.2 DEPARTMENT</v>
      </c>
      <c r="G603" s="12" t="str">
        <f>Personal_Development!G604</f>
        <v>MOLDING PRODUCTION SECTION (MPS)</v>
      </c>
      <c r="H603" s="40" t="str">
        <f>Personal_Development!H604</f>
        <v>OPERATOR 2</v>
      </c>
      <c r="I603" s="41" t="str">
        <f>Personal_Development!I604</f>
        <v>C4 PROD</v>
      </c>
      <c r="J603" s="78" t="str">
        <f>Personal_Development!J604</f>
        <v xml:space="preserve">C4 </v>
      </c>
      <c r="K603" s="56" t="s">
        <v>1192</v>
      </c>
      <c r="L603" s="57" t="str">
        <f t="shared" si="80"/>
        <v>-</v>
      </c>
      <c r="M603" s="53"/>
      <c r="N603" s="56" t="s">
        <v>1192</v>
      </c>
      <c r="O603" s="57" t="str">
        <f t="shared" si="81"/>
        <v>-</v>
      </c>
      <c r="P603" s="102"/>
      <c r="Q603" s="56"/>
      <c r="R603" s="57" t="str">
        <f t="shared" si="82"/>
        <v>-</v>
      </c>
      <c r="S603" s="102"/>
      <c r="T603" s="56" t="s">
        <v>1192</v>
      </c>
      <c r="U603" s="57" t="str">
        <f t="shared" si="79"/>
        <v>-</v>
      </c>
      <c r="V603" s="102"/>
      <c r="W603" s="48">
        <f t="shared" si="83"/>
        <v>3</v>
      </c>
      <c r="X603" s="48">
        <f t="shared" si="84"/>
        <v>0</v>
      </c>
      <c r="Y603" s="5">
        <f t="shared" si="85"/>
        <v>0</v>
      </c>
      <c r="Z603" s="60">
        <f t="shared" si="86"/>
        <v>1</v>
      </c>
      <c r="AB603" s="2"/>
    </row>
    <row r="604" spans="2:28" ht="24.95" customHeight="1">
      <c r="B604" s="48" t="str">
        <f>Personal_Development!B605</f>
        <v>R</v>
      </c>
      <c r="C604" s="48">
        <f>Personal_Development!C605</f>
        <v>0</v>
      </c>
      <c r="D604" s="14" t="str">
        <f>Personal_Development!D605</f>
        <v>C13740</v>
      </c>
      <c r="E604" s="11" t="str">
        <f>Personal_Development!E605</f>
        <v>NURLUQMAN HAKIM BIN MD YUSOF</v>
      </c>
      <c r="F604" s="12" t="str">
        <f>Personal_Development!F605</f>
        <v>PRODUCTION NO.2 DEPARTMENT</v>
      </c>
      <c r="G604" s="12" t="str">
        <f>Personal_Development!G605</f>
        <v>MOLDING PRODUCTION SECTION (MPS)</v>
      </c>
      <c r="H604" s="40" t="str">
        <f>Personal_Development!H605</f>
        <v>OPERATOR 2</v>
      </c>
      <c r="I604" s="41" t="str">
        <f>Personal_Development!I605</f>
        <v>C4 PROD</v>
      </c>
      <c r="J604" s="78" t="str">
        <f>Personal_Development!J605</f>
        <v xml:space="preserve">C4 </v>
      </c>
      <c r="K604" s="56" t="s">
        <v>1192</v>
      </c>
      <c r="L604" s="57" t="str">
        <f t="shared" si="80"/>
        <v>-</v>
      </c>
      <c r="M604" s="53"/>
      <c r="N604" s="56" t="s">
        <v>1192</v>
      </c>
      <c r="O604" s="57" t="str">
        <f t="shared" si="81"/>
        <v>-</v>
      </c>
      <c r="P604" s="102"/>
      <c r="Q604" s="56"/>
      <c r="R604" s="57" t="str">
        <f t="shared" si="82"/>
        <v>-</v>
      </c>
      <c r="S604" s="102"/>
      <c r="T604" s="56" t="s">
        <v>1192</v>
      </c>
      <c r="U604" s="57" t="str">
        <f t="shared" si="79"/>
        <v>-</v>
      </c>
      <c r="V604" s="102"/>
      <c r="W604" s="48">
        <f t="shared" si="83"/>
        <v>3</v>
      </c>
      <c r="X604" s="48">
        <f t="shared" si="84"/>
        <v>0</v>
      </c>
      <c r="Y604" s="5">
        <f t="shared" si="85"/>
        <v>0</v>
      </c>
      <c r="Z604" s="60">
        <f t="shared" si="86"/>
        <v>1</v>
      </c>
      <c r="AB604" s="2"/>
    </row>
    <row r="605" spans="2:28" ht="24.95" customHeight="1">
      <c r="B605" s="48">
        <f>Personal_Development!B606</f>
        <v>0</v>
      </c>
      <c r="C605" s="48">
        <f>Personal_Development!C606</f>
        <v>0</v>
      </c>
      <c r="D605" s="14" t="str">
        <f>Personal_Development!D606</f>
        <v>C13741</v>
      </c>
      <c r="E605" s="11" t="str">
        <f>Personal_Development!E606</f>
        <v>HASBULLAH BIN NORDIN</v>
      </c>
      <c r="F605" s="12" t="str">
        <f>Personal_Development!F606</f>
        <v>PRODUCTION NO.1 DEPARTMENT</v>
      </c>
      <c r="G605" s="12" t="str">
        <f>Personal_Development!G606</f>
        <v>ASSEMBLY PRODUCTION SECTION (APS)</v>
      </c>
      <c r="H605" s="40" t="str">
        <f>Personal_Development!H606</f>
        <v>OPERATOR 2</v>
      </c>
      <c r="I605" s="41" t="str">
        <f>Personal_Development!I606</f>
        <v>C4 PROD</v>
      </c>
      <c r="J605" s="78" t="str">
        <f>Personal_Development!J606</f>
        <v xml:space="preserve">C4 </v>
      </c>
      <c r="K605" s="56" t="s">
        <v>1192</v>
      </c>
      <c r="L605" s="57" t="str">
        <f t="shared" si="80"/>
        <v>A</v>
      </c>
      <c r="M605" s="137" t="s">
        <v>1605</v>
      </c>
      <c r="N605" s="56" t="s">
        <v>1192</v>
      </c>
      <c r="O605" s="57" t="str">
        <f t="shared" si="81"/>
        <v>A</v>
      </c>
      <c r="P605" s="142" t="s">
        <v>1651</v>
      </c>
      <c r="Q605" s="56" t="s">
        <v>1192</v>
      </c>
      <c r="R605" s="57" t="str">
        <f t="shared" si="82"/>
        <v>A</v>
      </c>
      <c r="S605" s="137" t="s">
        <v>1602</v>
      </c>
      <c r="T605" s="56" t="s">
        <v>1192</v>
      </c>
      <c r="U605" s="57" t="str">
        <f t="shared" si="79"/>
        <v>A</v>
      </c>
      <c r="V605" s="145">
        <v>42940</v>
      </c>
      <c r="W605" s="48">
        <f t="shared" si="83"/>
        <v>4</v>
      </c>
      <c r="X605" s="48">
        <f t="shared" si="84"/>
        <v>4</v>
      </c>
      <c r="Y605" s="5">
        <f t="shared" si="85"/>
        <v>100</v>
      </c>
      <c r="Z605" s="60">
        <f t="shared" si="86"/>
        <v>5</v>
      </c>
      <c r="AB605" s="2"/>
    </row>
    <row r="606" spans="2:28" ht="24.95" customHeight="1">
      <c r="B606" s="48">
        <f>Personal_Development!B607</f>
        <v>0</v>
      </c>
      <c r="C606" s="48">
        <f>Personal_Development!C607</f>
        <v>0</v>
      </c>
      <c r="D606" s="14" t="str">
        <f>Personal_Development!D607</f>
        <v>C13742</v>
      </c>
      <c r="E606" s="11" t="str">
        <f>Personal_Development!E607</f>
        <v>SITI NAIMAH BINTI ABU KASSIM</v>
      </c>
      <c r="F606" s="12" t="str">
        <f>Personal_Development!F607</f>
        <v>PRODUCTION NO.1 DEPARTMENT</v>
      </c>
      <c r="G606" s="12" t="str">
        <f>Personal_Development!G607</f>
        <v>ASSEMBLY PRODUCTION SECTION (APS)</v>
      </c>
      <c r="H606" s="40" t="str">
        <f>Personal_Development!H607</f>
        <v>OPERATOR 2</v>
      </c>
      <c r="I606" s="41" t="str">
        <f>Personal_Development!I607</f>
        <v>C4 PROD</v>
      </c>
      <c r="J606" s="78" t="str">
        <f>Personal_Development!J607</f>
        <v xml:space="preserve">C4 </v>
      </c>
      <c r="K606" s="56" t="s">
        <v>1192</v>
      </c>
      <c r="L606" s="57" t="str">
        <f t="shared" si="80"/>
        <v>A</v>
      </c>
      <c r="M606" s="137" t="s">
        <v>1603</v>
      </c>
      <c r="N606" s="56" t="s">
        <v>1192</v>
      </c>
      <c r="O606" s="57" t="str">
        <f t="shared" si="81"/>
        <v>A</v>
      </c>
      <c r="P606" s="137" t="s">
        <v>1603</v>
      </c>
      <c r="Q606" s="56" t="s">
        <v>1192</v>
      </c>
      <c r="R606" s="57" t="str">
        <f t="shared" si="82"/>
        <v>A</v>
      </c>
      <c r="S606" s="137" t="s">
        <v>1603</v>
      </c>
      <c r="T606" s="56" t="s">
        <v>1192</v>
      </c>
      <c r="U606" s="57" t="str">
        <f t="shared" si="79"/>
        <v>A</v>
      </c>
      <c r="V606" s="137" t="s">
        <v>1603</v>
      </c>
      <c r="W606" s="48">
        <f t="shared" si="83"/>
        <v>4</v>
      </c>
      <c r="X606" s="48">
        <f t="shared" si="84"/>
        <v>4</v>
      </c>
      <c r="Y606" s="5">
        <f t="shared" si="85"/>
        <v>100</v>
      </c>
      <c r="Z606" s="60">
        <f t="shared" si="86"/>
        <v>5</v>
      </c>
      <c r="AB606" s="2"/>
    </row>
    <row r="607" spans="2:28" ht="24.95" customHeight="1">
      <c r="B607" s="48">
        <f>Personal_Development!B608</f>
        <v>0</v>
      </c>
      <c r="C607" s="48">
        <f>Personal_Development!C608</f>
        <v>0</v>
      </c>
      <c r="D607" s="14" t="str">
        <f>Personal_Development!D608</f>
        <v>C13726</v>
      </c>
      <c r="E607" s="11" t="str">
        <f>Personal_Development!E608</f>
        <v>MOHAMAD SYAWAL BIN ABD MALIK</v>
      </c>
      <c r="F607" s="12" t="str">
        <f>Personal_Development!F608</f>
        <v>GENERAL AFFAIRS DEPARTMENT</v>
      </c>
      <c r="G607" s="12" t="str">
        <f>Personal_Development!G608</f>
        <v>FACILITY ENGINEERING SECTION (FES)</v>
      </c>
      <c r="H607" s="40" t="str">
        <f>Personal_Development!H608</f>
        <v>SENIOR TECHNICIAN</v>
      </c>
      <c r="I607" s="41" t="str">
        <f>Personal_Development!I608</f>
        <v>C1 PROD</v>
      </c>
      <c r="J607" s="78" t="str">
        <f>Personal_Development!J608</f>
        <v xml:space="preserve">C1 </v>
      </c>
      <c r="K607" s="56" t="s">
        <v>1192</v>
      </c>
      <c r="L607" s="57" t="str">
        <f t="shared" si="80"/>
        <v>A</v>
      </c>
      <c r="M607" s="145">
        <v>42969</v>
      </c>
      <c r="N607" s="56" t="s">
        <v>1192</v>
      </c>
      <c r="O607" s="57" t="str">
        <f t="shared" si="81"/>
        <v>A</v>
      </c>
      <c r="P607" s="142" t="s">
        <v>1708</v>
      </c>
      <c r="Q607" s="56" t="s">
        <v>1192</v>
      </c>
      <c r="R607" s="57" t="str">
        <f t="shared" si="82"/>
        <v>A</v>
      </c>
      <c r="S607" s="142" t="s">
        <v>1706</v>
      </c>
      <c r="T607" s="56" t="s">
        <v>1192</v>
      </c>
      <c r="U607" s="57" t="str">
        <f t="shared" si="79"/>
        <v>A</v>
      </c>
      <c r="V607" s="142" t="s">
        <v>1708</v>
      </c>
      <c r="W607" s="48">
        <f t="shared" si="83"/>
        <v>4</v>
      </c>
      <c r="X607" s="48">
        <f t="shared" si="84"/>
        <v>4</v>
      </c>
      <c r="Y607" s="5">
        <f t="shared" si="85"/>
        <v>100</v>
      </c>
      <c r="Z607" s="60">
        <f t="shared" si="86"/>
        <v>5</v>
      </c>
      <c r="AB607" s="2"/>
    </row>
    <row r="608" spans="2:28" ht="24.95" customHeight="1">
      <c r="B608" s="48" t="str">
        <f>Personal_Development!B609</f>
        <v>R</v>
      </c>
      <c r="C608" s="48">
        <f>Personal_Development!C609</f>
        <v>0</v>
      </c>
      <c r="D608" s="14" t="str">
        <f>Personal_Development!D609</f>
        <v>E00172</v>
      </c>
      <c r="E608" s="11" t="str">
        <f>Personal_Development!E609</f>
        <v>AMIRUL HAFIZ BIN AHMAD JALALLIL</v>
      </c>
      <c r="F608" s="12" t="str">
        <f>Personal_Development!F609</f>
        <v>QUALITY ASSURANCE DEPARTMENT</v>
      </c>
      <c r="G608" s="12" t="str">
        <f>Personal_Development!G609</f>
        <v>QUALITY ASSURANCE SECTION (QAS)</v>
      </c>
      <c r="H608" s="40" t="str">
        <f>Personal_Development!H609</f>
        <v>ASST. ENGINEER</v>
      </c>
      <c r="I608" s="41" t="str">
        <f>Personal_Development!I609</f>
        <v>M7</v>
      </c>
      <c r="J608" s="78" t="str">
        <f>Personal_Development!J609</f>
        <v>M7</v>
      </c>
      <c r="K608" s="56" t="s">
        <v>1192</v>
      </c>
      <c r="L608" s="57" t="str">
        <f t="shared" si="80"/>
        <v>A</v>
      </c>
      <c r="M608" s="53">
        <v>42746</v>
      </c>
      <c r="N608" s="56" t="s">
        <v>1192</v>
      </c>
      <c r="O608" s="57" t="str">
        <f t="shared" si="81"/>
        <v>A</v>
      </c>
      <c r="P608" s="53">
        <v>42746</v>
      </c>
      <c r="Q608" s="56"/>
      <c r="R608" s="57" t="str">
        <f t="shared" si="82"/>
        <v>-</v>
      </c>
      <c r="S608" s="102"/>
      <c r="T608" s="56" t="s">
        <v>1192</v>
      </c>
      <c r="U608" s="57" t="str">
        <f t="shared" si="79"/>
        <v>-</v>
      </c>
      <c r="V608" s="102"/>
      <c r="W608" s="48">
        <f t="shared" si="83"/>
        <v>3</v>
      </c>
      <c r="X608" s="48">
        <f t="shared" si="84"/>
        <v>2</v>
      </c>
      <c r="Y608" s="5">
        <f t="shared" si="85"/>
        <v>66.666666666666657</v>
      </c>
      <c r="Z608" s="60">
        <f t="shared" si="86"/>
        <v>4</v>
      </c>
      <c r="AB608" s="2"/>
    </row>
    <row r="609" spans="2:28" ht="24.95" customHeight="1">
      <c r="B609" s="48">
        <f>Personal_Development!B610</f>
        <v>0</v>
      </c>
      <c r="C609" s="48" t="str">
        <f>Personal_Development!C610</f>
        <v>T10051</v>
      </c>
      <c r="D609" s="14" t="str">
        <f>Personal_Development!D610</f>
        <v>E00197</v>
      </c>
      <c r="E609" s="11" t="str">
        <f>Personal_Development!E610</f>
        <v>LEE YO SEONG</v>
      </c>
      <c r="F609" s="12" t="str">
        <f>Personal_Development!F610</f>
        <v>GENERAL AFFAIRS DEPARTMENT</v>
      </c>
      <c r="G609" s="12" t="str">
        <f>Personal_Development!G610</f>
        <v>SAFETY &amp; ENVIRONMENT SECTION (SES)</v>
      </c>
      <c r="H609" s="40" t="str">
        <f>Personal_Development!H610</f>
        <v>SAFETY &amp; HEALTH OFFICER</v>
      </c>
      <c r="I609" s="41" t="str">
        <f>Personal_Development!I610</f>
        <v>SHO OFFICER</v>
      </c>
      <c r="J609" s="78" t="str">
        <f>Personal_Development!J610</f>
        <v>M4</v>
      </c>
      <c r="K609" s="56" t="s">
        <v>1192</v>
      </c>
      <c r="L609" s="57" t="str">
        <f t="shared" si="80"/>
        <v>A</v>
      </c>
      <c r="M609" s="142" t="s">
        <v>1709</v>
      </c>
      <c r="N609" s="56" t="s">
        <v>1192</v>
      </c>
      <c r="O609" s="57" t="str">
        <f t="shared" si="81"/>
        <v>A</v>
      </c>
      <c r="P609" s="137" t="s">
        <v>1607</v>
      </c>
      <c r="Q609" s="56" t="s">
        <v>1192</v>
      </c>
      <c r="R609" s="57" t="str">
        <f t="shared" si="82"/>
        <v>A</v>
      </c>
      <c r="S609" s="142" t="s">
        <v>1706</v>
      </c>
      <c r="T609" s="56" t="s">
        <v>1192</v>
      </c>
      <c r="U609" s="57" t="str">
        <f t="shared" si="79"/>
        <v>A</v>
      </c>
      <c r="V609" s="137" t="s">
        <v>1607</v>
      </c>
      <c r="W609" s="48">
        <f t="shared" si="83"/>
        <v>4</v>
      </c>
      <c r="X609" s="48">
        <f t="shared" si="84"/>
        <v>4</v>
      </c>
      <c r="Y609" s="5">
        <f t="shared" si="85"/>
        <v>100</v>
      </c>
      <c r="Z609" s="60">
        <f t="shared" si="86"/>
        <v>5</v>
      </c>
      <c r="AB609" s="2"/>
    </row>
    <row r="610" spans="2:28" ht="24.95" customHeight="1">
      <c r="B610" s="48">
        <f>Personal_Development!B611</f>
        <v>0</v>
      </c>
      <c r="C610" s="48">
        <f>Personal_Development!C611</f>
        <v>0</v>
      </c>
      <c r="D610" s="14" t="str">
        <f>Personal_Development!D611</f>
        <v>E00175</v>
      </c>
      <c r="E610" s="11" t="str">
        <f>Personal_Development!E611</f>
        <v>RUZIEYANA BINTI MOHD ZAWAWI</v>
      </c>
      <c r="F610" s="12" t="str">
        <f>Personal_Development!F611</f>
        <v>QUALITY ASSURANCE DEPARTMENT</v>
      </c>
      <c r="G610" s="12" t="str">
        <f>Personal_Development!G611</f>
        <v>QUALITY ASSURANCE SECTION (QAS)</v>
      </c>
      <c r="H610" s="40" t="str">
        <f>Personal_Development!H611</f>
        <v>ASST. ENGINEER</v>
      </c>
      <c r="I610" s="41" t="str">
        <f>Personal_Development!I611</f>
        <v>M7</v>
      </c>
      <c r="J610" s="78" t="str">
        <f>Personal_Development!J611</f>
        <v>M7</v>
      </c>
      <c r="K610" s="56" t="s">
        <v>1192</v>
      </c>
      <c r="L610" s="57" t="str">
        <f t="shared" si="80"/>
        <v>A</v>
      </c>
      <c r="M610" s="142" t="s">
        <v>1658</v>
      </c>
      <c r="N610" s="56" t="s">
        <v>1192</v>
      </c>
      <c r="O610" s="57" t="str">
        <f t="shared" si="81"/>
        <v>A</v>
      </c>
      <c r="P610" s="137" t="s">
        <v>1608</v>
      </c>
      <c r="Q610" s="56" t="s">
        <v>1192</v>
      </c>
      <c r="R610" s="57" t="str">
        <f t="shared" si="82"/>
        <v>A</v>
      </c>
      <c r="S610" s="142" t="s">
        <v>1706</v>
      </c>
      <c r="T610" s="56" t="s">
        <v>1192</v>
      </c>
      <c r="U610" s="57" t="str">
        <f t="shared" si="79"/>
        <v>A</v>
      </c>
      <c r="V610" s="137" t="s">
        <v>1608</v>
      </c>
      <c r="W610" s="48">
        <f t="shared" si="83"/>
        <v>4</v>
      </c>
      <c r="X610" s="48">
        <f t="shared" si="84"/>
        <v>4</v>
      </c>
      <c r="Y610" s="5">
        <f t="shared" si="85"/>
        <v>100</v>
      </c>
      <c r="Z610" s="60">
        <f t="shared" si="86"/>
        <v>5</v>
      </c>
      <c r="AB610" s="2"/>
    </row>
    <row r="611" spans="2:28" ht="24.95" customHeight="1">
      <c r="B611" s="48" t="str">
        <f>Personal_Development!B612</f>
        <v>R</v>
      </c>
      <c r="C611" s="48">
        <f>Personal_Development!C612</f>
        <v>0</v>
      </c>
      <c r="D611" s="14" t="str">
        <f>Personal_Development!D612</f>
        <v>C13730</v>
      </c>
      <c r="E611" s="11" t="str">
        <f>Personal_Development!E612</f>
        <v>SITI KHADIJAH BINTI ZULKEFLI</v>
      </c>
      <c r="F611" s="12" t="str">
        <f>Personal_Development!F612</f>
        <v>QUALITY ASSURANCE DEPARTMENT</v>
      </c>
      <c r="G611" s="12" t="str">
        <f>Personal_Development!G612</f>
        <v>QUALITY PLANNING SECTION (QPS)</v>
      </c>
      <c r="H611" s="40" t="str">
        <f>Personal_Development!H612</f>
        <v>SUPERVISOR</v>
      </c>
      <c r="I611" s="41" t="str">
        <f>Personal_Development!I612</f>
        <v>C1 PROD</v>
      </c>
      <c r="J611" s="78" t="str">
        <f>Personal_Development!J612</f>
        <v xml:space="preserve">C1 </v>
      </c>
      <c r="K611" s="56" t="s">
        <v>1192</v>
      </c>
      <c r="L611" s="57" t="str">
        <f t="shared" si="80"/>
        <v>A</v>
      </c>
      <c r="M611" s="137" t="s">
        <v>1600</v>
      </c>
      <c r="N611" s="56" t="s">
        <v>1192</v>
      </c>
      <c r="O611" s="57" t="str">
        <f t="shared" si="81"/>
        <v>A</v>
      </c>
      <c r="P611" s="137" t="s">
        <v>1607</v>
      </c>
      <c r="Q611" s="56" t="s">
        <v>1192</v>
      </c>
      <c r="R611" s="57" t="str">
        <f t="shared" si="82"/>
        <v>A</v>
      </c>
      <c r="S611" s="142" t="s">
        <v>1706</v>
      </c>
      <c r="T611" s="56" t="s">
        <v>1192</v>
      </c>
      <c r="U611" s="57" t="str">
        <f t="shared" si="79"/>
        <v>A</v>
      </c>
      <c r="V611" s="137" t="s">
        <v>1607</v>
      </c>
      <c r="W611" s="48">
        <f t="shared" si="83"/>
        <v>4</v>
      </c>
      <c r="X611" s="48">
        <f t="shared" si="84"/>
        <v>4</v>
      </c>
      <c r="Y611" s="5">
        <f t="shared" si="85"/>
        <v>100</v>
      </c>
      <c r="Z611" s="60">
        <f t="shared" si="86"/>
        <v>5</v>
      </c>
      <c r="AB611" s="2"/>
    </row>
    <row r="612" spans="2:28" ht="24.95" customHeight="1">
      <c r="B612" s="48">
        <f>Personal_Development!B613</f>
        <v>0</v>
      </c>
      <c r="C612" s="48">
        <f>Personal_Development!C613</f>
        <v>0</v>
      </c>
      <c r="D612" s="14" t="str">
        <f>Personal_Development!D613</f>
        <v>C13746</v>
      </c>
      <c r="E612" s="11" t="str">
        <f>Personal_Development!E613</f>
        <v>NASRUL HAKIM BIN OTHMAN</v>
      </c>
      <c r="F612" s="12" t="str">
        <f>Personal_Development!F613</f>
        <v>PRODUCTION NO.1 DEPARTMENT</v>
      </c>
      <c r="G612" s="12" t="str">
        <f>Personal_Development!G613</f>
        <v>ASSEMBLY PRODUCTION SECTION (APS)</v>
      </c>
      <c r="H612" s="40" t="str">
        <f>Personal_Development!H613</f>
        <v>OPERATOR 2</v>
      </c>
      <c r="I612" s="41" t="str">
        <f>Personal_Development!I613</f>
        <v>C4 PROD</v>
      </c>
      <c r="J612" s="78" t="str">
        <f>Personal_Development!J613</f>
        <v xml:space="preserve">C4 </v>
      </c>
      <c r="K612" s="56" t="s">
        <v>1192</v>
      </c>
      <c r="L612" s="57" t="str">
        <f t="shared" si="80"/>
        <v>A</v>
      </c>
      <c r="M612" s="137" t="s">
        <v>1605</v>
      </c>
      <c r="N612" s="56" t="s">
        <v>1192</v>
      </c>
      <c r="O612" s="57" t="str">
        <f t="shared" si="81"/>
        <v>A</v>
      </c>
      <c r="P612" s="142" t="s">
        <v>1651</v>
      </c>
      <c r="Q612" s="56" t="s">
        <v>1192</v>
      </c>
      <c r="R612" s="57" t="str">
        <f t="shared" si="82"/>
        <v>A</v>
      </c>
      <c r="S612" s="142" t="s">
        <v>1652</v>
      </c>
      <c r="T612" s="56" t="s">
        <v>1192</v>
      </c>
      <c r="U612" s="57" t="str">
        <f t="shared" si="79"/>
        <v>A</v>
      </c>
      <c r="V612" s="142" t="s">
        <v>1651</v>
      </c>
      <c r="W612" s="48">
        <f t="shared" si="83"/>
        <v>4</v>
      </c>
      <c r="X612" s="48">
        <f t="shared" si="84"/>
        <v>4</v>
      </c>
      <c r="Y612" s="5">
        <f t="shared" si="85"/>
        <v>100</v>
      </c>
      <c r="Z612" s="60">
        <f t="shared" si="86"/>
        <v>5</v>
      </c>
      <c r="AB612" s="2"/>
    </row>
    <row r="613" spans="2:28" ht="24.95" customHeight="1">
      <c r="B613" s="48">
        <f>Personal_Development!B614</f>
        <v>0</v>
      </c>
      <c r="C613" s="48">
        <f>Personal_Development!C614</f>
        <v>0</v>
      </c>
      <c r="D613" s="14" t="str">
        <f>Personal_Development!D614</f>
        <v>C13747</v>
      </c>
      <c r="E613" s="11" t="str">
        <f>Personal_Development!E614</f>
        <v>ASMIRA BINTI ASRI</v>
      </c>
      <c r="F613" s="12" t="str">
        <f>Personal_Development!F614</f>
        <v>PRODUCTION NO.1 DEPARTMENT</v>
      </c>
      <c r="G613" s="12" t="str">
        <f>Personal_Development!G614</f>
        <v>ASSEMBLY PRODUCTION SECTION (APS)</v>
      </c>
      <c r="H613" s="40" t="str">
        <f>Personal_Development!H614</f>
        <v>OPERATOR 2</v>
      </c>
      <c r="I613" s="41" t="str">
        <f>Personal_Development!I614</f>
        <v>C4 PROD</v>
      </c>
      <c r="J613" s="78" t="str">
        <f>Personal_Development!J614</f>
        <v xml:space="preserve">C4 </v>
      </c>
      <c r="K613" s="56" t="s">
        <v>1192</v>
      </c>
      <c r="L613" s="57" t="str">
        <f t="shared" si="80"/>
        <v>A</v>
      </c>
      <c r="M613" s="53">
        <v>42754</v>
      </c>
      <c r="N613" s="56" t="s">
        <v>1192</v>
      </c>
      <c r="O613" s="57" t="str">
        <f t="shared" si="81"/>
        <v>A</v>
      </c>
      <c r="P613" s="137" t="s">
        <v>1602</v>
      </c>
      <c r="Q613" s="56" t="s">
        <v>1192</v>
      </c>
      <c r="R613" s="57" t="str">
        <f t="shared" si="82"/>
        <v>A</v>
      </c>
      <c r="S613" s="102" t="s">
        <v>1516</v>
      </c>
      <c r="T613" s="56" t="s">
        <v>1192</v>
      </c>
      <c r="U613" s="57" t="str">
        <f t="shared" si="79"/>
        <v>A</v>
      </c>
      <c r="V613" s="137" t="s">
        <v>1602</v>
      </c>
      <c r="W613" s="48">
        <f t="shared" si="83"/>
        <v>4</v>
      </c>
      <c r="X613" s="48">
        <f t="shared" si="84"/>
        <v>4</v>
      </c>
      <c r="Y613" s="5">
        <f t="shared" si="85"/>
        <v>100</v>
      </c>
      <c r="Z613" s="60">
        <f t="shared" si="86"/>
        <v>5</v>
      </c>
      <c r="AB613" s="2"/>
    </row>
    <row r="614" spans="2:28" ht="24.95" customHeight="1">
      <c r="B614" s="48">
        <f>Personal_Development!B615</f>
        <v>0</v>
      </c>
      <c r="C614" s="48">
        <f>Personal_Development!C615</f>
        <v>0</v>
      </c>
      <c r="D614" s="14" t="str">
        <f>Personal_Development!D615</f>
        <v>C13748</v>
      </c>
      <c r="E614" s="11" t="str">
        <f>Personal_Development!E615</f>
        <v>MOHD EAZERIN BIN HAMIDUN</v>
      </c>
      <c r="F614" s="12" t="str">
        <f>Personal_Development!F615</f>
        <v>PRODUCTION NO.1 DEPARTMENT</v>
      </c>
      <c r="G614" s="12" t="str">
        <f>Personal_Development!G615</f>
        <v>ASSEMBLY PRODUCTION SECTION (APS)</v>
      </c>
      <c r="H614" s="40" t="str">
        <f>Personal_Development!H615</f>
        <v>OPERATOR 2</v>
      </c>
      <c r="I614" s="41" t="str">
        <f>Personal_Development!I615</f>
        <v>C4 PROD</v>
      </c>
      <c r="J614" s="78" t="str">
        <f>Personal_Development!J615</f>
        <v xml:space="preserve">C4 </v>
      </c>
      <c r="K614" s="56" t="s">
        <v>1192</v>
      </c>
      <c r="L614" s="57" t="str">
        <f t="shared" si="80"/>
        <v>A</v>
      </c>
      <c r="M614" s="137" t="s">
        <v>1602</v>
      </c>
      <c r="N614" s="56" t="s">
        <v>1192</v>
      </c>
      <c r="O614" s="57" t="str">
        <f t="shared" si="81"/>
        <v>A</v>
      </c>
      <c r="P614" s="142" t="s">
        <v>1602</v>
      </c>
      <c r="Q614" s="56" t="s">
        <v>1192</v>
      </c>
      <c r="R614" s="57" t="str">
        <f t="shared" si="82"/>
        <v>A</v>
      </c>
      <c r="S614" s="137" t="s">
        <v>1602</v>
      </c>
      <c r="T614" s="56" t="s">
        <v>1192</v>
      </c>
      <c r="U614" s="57" t="str">
        <f t="shared" si="79"/>
        <v>A</v>
      </c>
      <c r="V614" s="142" t="s">
        <v>1602</v>
      </c>
      <c r="W614" s="48">
        <f t="shared" si="83"/>
        <v>4</v>
      </c>
      <c r="X614" s="48">
        <f t="shared" si="84"/>
        <v>4</v>
      </c>
      <c r="Y614" s="5">
        <f t="shared" si="85"/>
        <v>100</v>
      </c>
      <c r="Z614" s="60">
        <f t="shared" si="86"/>
        <v>5</v>
      </c>
      <c r="AB614" s="2"/>
    </row>
    <row r="615" spans="2:28" ht="24.95" customHeight="1">
      <c r="B615" s="48" t="str">
        <f>Personal_Development!B616</f>
        <v>R</v>
      </c>
      <c r="C615" s="48">
        <f>Personal_Development!C616</f>
        <v>0</v>
      </c>
      <c r="D615" s="14" t="str">
        <f>Personal_Development!D616</f>
        <v>C13749</v>
      </c>
      <c r="E615" s="11" t="str">
        <f>Personal_Development!E616</f>
        <v>NORZELAWATI BINTI LEMAN</v>
      </c>
      <c r="F615" s="12" t="str">
        <f>Personal_Development!F616</f>
        <v>PRODUCTION NO.1 DEPARTMENT</v>
      </c>
      <c r="G615" s="12" t="str">
        <f>Personal_Development!G616</f>
        <v>ASSEMBLY PRODUCTION SECTION (APS)</v>
      </c>
      <c r="H615" s="40" t="str">
        <f>Personal_Development!H616</f>
        <v>OPERATOR 2</v>
      </c>
      <c r="I615" s="41" t="str">
        <f>Personal_Development!I616</f>
        <v>C4 PROD</v>
      </c>
      <c r="J615" s="78" t="str">
        <f>Personal_Development!J616</f>
        <v xml:space="preserve">C4 </v>
      </c>
      <c r="K615" s="56" t="s">
        <v>1192</v>
      </c>
      <c r="L615" s="57" t="str">
        <f t="shared" si="80"/>
        <v>A</v>
      </c>
      <c r="M615" s="142" t="s">
        <v>1653</v>
      </c>
      <c r="N615" s="56" t="s">
        <v>1192</v>
      </c>
      <c r="O615" s="57" t="str">
        <f t="shared" si="81"/>
        <v>-</v>
      </c>
      <c r="P615" s="102"/>
      <c r="Q615" s="56" t="s">
        <v>1192</v>
      </c>
      <c r="R615" s="57" t="str">
        <f t="shared" si="82"/>
        <v>A</v>
      </c>
      <c r="S615" s="142" t="s">
        <v>1650</v>
      </c>
      <c r="T615" s="56" t="s">
        <v>1192</v>
      </c>
      <c r="U615" s="57" t="str">
        <f t="shared" si="79"/>
        <v>-</v>
      </c>
      <c r="V615" s="102"/>
      <c r="W615" s="48">
        <f t="shared" si="83"/>
        <v>4</v>
      </c>
      <c r="X615" s="48">
        <f t="shared" si="84"/>
        <v>2</v>
      </c>
      <c r="Y615" s="5">
        <f t="shared" si="85"/>
        <v>50</v>
      </c>
      <c r="Z615" s="60">
        <f t="shared" si="86"/>
        <v>3</v>
      </c>
      <c r="AB615" s="2"/>
    </row>
    <row r="616" spans="2:28" ht="24.95" customHeight="1">
      <c r="B616" s="48">
        <f>Personal_Development!B617</f>
        <v>0</v>
      </c>
      <c r="C616" s="48">
        <f>Personal_Development!C617</f>
        <v>0</v>
      </c>
      <c r="D616" s="14" t="str">
        <f>Personal_Development!D617</f>
        <v>C13750</v>
      </c>
      <c r="E616" s="11" t="str">
        <f>Personal_Development!E617</f>
        <v>NOOR HELMY IZHAM BIN YAHYA</v>
      </c>
      <c r="F616" s="12" t="str">
        <f>Personal_Development!F617</f>
        <v>PRODUCTION NO.1 DEPARTMENT</v>
      </c>
      <c r="G616" s="12" t="str">
        <f>Personal_Development!G617</f>
        <v>ASSEMBLY PRODUCTION SECTION (APS)</v>
      </c>
      <c r="H616" s="40" t="str">
        <f>Personal_Development!H617</f>
        <v>OPERATOR 2</v>
      </c>
      <c r="I616" s="41" t="str">
        <f>Personal_Development!I617</f>
        <v>C4 PROD</v>
      </c>
      <c r="J616" s="78" t="str">
        <f>Personal_Development!J617</f>
        <v xml:space="preserve">C4 </v>
      </c>
      <c r="K616" s="56" t="s">
        <v>1192</v>
      </c>
      <c r="L616" s="57" t="str">
        <f t="shared" si="80"/>
        <v>A</v>
      </c>
      <c r="M616" s="137" t="s">
        <v>1605</v>
      </c>
      <c r="N616" s="56" t="s">
        <v>1192</v>
      </c>
      <c r="O616" s="57" t="str">
        <f t="shared" si="81"/>
        <v>A</v>
      </c>
      <c r="P616" s="145">
        <v>42962</v>
      </c>
      <c r="Q616" s="56" t="s">
        <v>1192</v>
      </c>
      <c r="R616" s="57" t="str">
        <f t="shared" si="82"/>
        <v>A</v>
      </c>
      <c r="S616" s="142" t="s">
        <v>1652</v>
      </c>
      <c r="T616" s="56" t="s">
        <v>1192</v>
      </c>
      <c r="U616" s="57" t="str">
        <f t="shared" si="79"/>
        <v>A</v>
      </c>
      <c r="V616" s="145">
        <v>42962</v>
      </c>
      <c r="W616" s="48">
        <f t="shared" si="83"/>
        <v>4</v>
      </c>
      <c r="X616" s="48">
        <f t="shared" si="84"/>
        <v>4</v>
      </c>
      <c r="Y616" s="5">
        <f t="shared" si="85"/>
        <v>100</v>
      </c>
      <c r="Z616" s="60">
        <f t="shared" si="86"/>
        <v>5</v>
      </c>
      <c r="AB616" s="2"/>
    </row>
    <row r="617" spans="2:28" ht="24.95" customHeight="1">
      <c r="B617" s="48" t="str">
        <f>Personal_Development!B618</f>
        <v>R</v>
      </c>
      <c r="C617" s="48">
        <f>Personal_Development!C618</f>
        <v>0</v>
      </c>
      <c r="D617" s="14" t="str">
        <f>Personal_Development!D618</f>
        <v>C13751</v>
      </c>
      <c r="E617" s="11" t="str">
        <f>Personal_Development!E618</f>
        <v>AMIRUL ASYRAAF BIN ROSLAN</v>
      </c>
      <c r="F617" s="12" t="str">
        <f>Personal_Development!F618</f>
        <v>PRODUCTION NO.1 DEPARTMENT</v>
      </c>
      <c r="G617" s="12" t="str">
        <f>Personal_Development!G618</f>
        <v>ASSEMBLY PRODUCTION SECTION (APS)</v>
      </c>
      <c r="H617" s="40" t="str">
        <f>Personal_Development!H618</f>
        <v>OPERATOR 2</v>
      </c>
      <c r="I617" s="41" t="str">
        <f>Personal_Development!I618</f>
        <v>C4 PROD</v>
      </c>
      <c r="J617" s="78" t="str">
        <f>Personal_Development!J618</f>
        <v xml:space="preserve">C4 </v>
      </c>
      <c r="K617" s="56" t="s">
        <v>1192</v>
      </c>
      <c r="L617" s="57" t="str">
        <f t="shared" si="80"/>
        <v>A</v>
      </c>
      <c r="M617" s="53">
        <v>42754</v>
      </c>
      <c r="N617" s="56" t="s">
        <v>1192</v>
      </c>
      <c r="O617" s="57" t="str">
        <f t="shared" si="81"/>
        <v>-</v>
      </c>
      <c r="P617" s="102"/>
      <c r="Q617" s="56" t="s">
        <v>1192</v>
      </c>
      <c r="R617" s="57" t="str">
        <f t="shared" si="82"/>
        <v>A</v>
      </c>
      <c r="S617" s="102" t="s">
        <v>1516</v>
      </c>
      <c r="T617" s="56" t="s">
        <v>1192</v>
      </c>
      <c r="U617" s="57" t="str">
        <f t="shared" si="79"/>
        <v>-</v>
      </c>
      <c r="V617" s="102"/>
      <c r="W617" s="48">
        <f t="shared" si="83"/>
        <v>4</v>
      </c>
      <c r="X617" s="48">
        <f t="shared" si="84"/>
        <v>2</v>
      </c>
      <c r="Y617" s="5">
        <f t="shared" si="85"/>
        <v>50</v>
      </c>
      <c r="Z617" s="60">
        <f t="shared" si="86"/>
        <v>3</v>
      </c>
      <c r="AB617" s="2"/>
    </row>
    <row r="618" spans="2:28" ht="24.95" customHeight="1">
      <c r="B618" s="48">
        <f>Personal_Development!B619</f>
        <v>0</v>
      </c>
      <c r="C618" s="48">
        <f>Personal_Development!C619</f>
        <v>0</v>
      </c>
      <c r="D618" s="14" t="str">
        <f>Personal_Development!D619</f>
        <v>C13752</v>
      </c>
      <c r="E618" s="11" t="str">
        <f>Personal_Development!E619</f>
        <v>NOR FATIN BINTI KAMARUDIN</v>
      </c>
      <c r="F618" s="12" t="str">
        <f>Personal_Development!F619</f>
        <v>PRODUCTION NO.1 DEPARTMENT</v>
      </c>
      <c r="G618" s="12" t="str">
        <f>Personal_Development!G619</f>
        <v>ASSEMBLY PRODUCTION SECTION (APS)</v>
      </c>
      <c r="H618" s="40" t="str">
        <f>Personal_Development!H619</f>
        <v>OPERATOR 2</v>
      </c>
      <c r="I618" s="41" t="str">
        <f>Personal_Development!I619</f>
        <v>C4 PROD</v>
      </c>
      <c r="J618" s="78" t="str">
        <f>Personal_Development!J619</f>
        <v xml:space="preserve">C4 </v>
      </c>
      <c r="K618" s="56" t="s">
        <v>1192</v>
      </c>
      <c r="L618" s="57" t="str">
        <f t="shared" si="80"/>
        <v>A</v>
      </c>
      <c r="M618" s="53">
        <v>42745</v>
      </c>
      <c r="N618" s="56" t="s">
        <v>1192</v>
      </c>
      <c r="O618" s="57" t="str">
        <f t="shared" si="81"/>
        <v>A</v>
      </c>
      <c r="P618" s="137" t="s">
        <v>1603</v>
      </c>
      <c r="Q618" s="56" t="s">
        <v>1192</v>
      </c>
      <c r="R618" s="57" t="str">
        <f t="shared" si="82"/>
        <v>A</v>
      </c>
      <c r="S618" s="142" t="s">
        <v>1651</v>
      </c>
      <c r="T618" s="56" t="s">
        <v>1192</v>
      </c>
      <c r="U618" s="57" t="str">
        <f t="shared" si="79"/>
        <v>A</v>
      </c>
      <c r="V618" s="137" t="s">
        <v>1603</v>
      </c>
      <c r="W618" s="48">
        <f t="shared" si="83"/>
        <v>4</v>
      </c>
      <c r="X618" s="48">
        <f t="shared" si="84"/>
        <v>4</v>
      </c>
      <c r="Y618" s="5">
        <f t="shared" si="85"/>
        <v>100</v>
      </c>
      <c r="Z618" s="60">
        <f t="shared" si="86"/>
        <v>5</v>
      </c>
      <c r="AB618" s="2"/>
    </row>
    <row r="619" spans="2:28" ht="24.95" customHeight="1">
      <c r="B619" s="48">
        <f>Personal_Development!B620</f>
        <v>0</v>
      </c>
      <c r="C619" s="48">
        <f>Personal_Development!C620</f>
        <v>0</v>
      </c>
      <c r="D619" s="14" t="str">
        <f>Personal_Development!D620</f>
        <v>C13754</v>
      </c>
      <c r="E619" s="11" t="str">
        <f>Personal_Development!E620</f>
        <v>MOHD FAHMI BIN MOHD JOHARI</v>
      </c>
      <c r="F619" s="12" t="str">
        <f>Personal_Development!F620</f>
        <v>PRODUCTION NO.2 DEPARTMENT</v>
      </c>
      <c r="G619" s="12" t="str">
        <f>Personal_Development!G620</f>
        <v>MOLDING PRODUCTION SECTION (MPS)</v>
      </c>
      <c r="H619" s="40" t="str">
        <f>Personal_Development!H620</f>
        <v>OPERATOR 2</v>
      </c>
      <c r="I619" s="41" t="str">
        <f>Personal_Development!I620</f>
        <v>C4 PROD</v>
      </c>
      <c r="J619" s="78" t="str">
        <f>Personal_Development!J620</f>
        <v xml:space="preserve">C4 </v>
      </c>
      <c r="K619" s="56" t="s">
        <v>1192</v>
      </c>
      <c r="L619" s="57" t="str">
        <f t="shared" si="80"/>
        <v>A</v>
      </c>
      <c r="M619" s="145">
        <v>42877</v>
      </c>
      <c r="N619" s="56" t="s">
        <v>1192</v>
      </c>
      <c r="O619" s="57" t="str">
        <f t="shared" si="81"/>
        <v>A</v>
      </c>
      <c r="P619" s="102">
        <v>43069</v>
      </c>
      <c r="Q619" s="56" t="s">
        <v>1192</v>
      </c>
      <c r="R619" s="57" t="str">
        <f t="shared" si="82"/>
        <v>A</v>
      </c>
      <c r="S619" s="142" t="s">
        <v>1651</v>
      </c>
      <c r="T619" s="56" t="s">
        <v>1192</v>
      </c>
      <c r="U619" s="57" t="str">
        <f t="shared" si="79"/>
        <v>A</v>
      </c>
      <c r="V619" s="102">
        <v>43069</v>
      </c>
      <c r="W619" s="48">
        <f t="shared" si="83"/>
        <v>4</v>
      </c>
      <c r="X619" s="48">
        <f t="shared" si="84"/>
        <v>4</v>
      </c>
      <c r="Y619" s="5">
        <f t="shared" si="85"/>
        <v>100</v>
      </c>
      <c r="Z619" s="60">
        <f t="shared" si="86"/>
        <v>5</v>
      </c>
      <c r="AB619" s="2"/>
    </row>
    <row r="620" spans="2:28" ht="24.95" customHeight="1">
      <c r="B620" s="48">
        <f>Personal_Development!B621</f>
        <v>0</v>
      </c>
      <c r="C620" s="48">
        <f>Personal_Development!C621</f>
        <v>0</v>
      </c>
      <c r="D620" s="14" t="str">
        <f>Personal_Development!D621</f>
        <v>C13755</v>
      </c>
      <c r="E620" s="11" t="str">
        <f>Personal_Development!E621</f>
        <v>LATIFAH BINTI MD SOM</v>
      </c>
      <c r="F620" s="12" t="str">
        <f>Personal_Development!F621</f>
        <v>PRODUCTION NO.1 DEPARTMENT</v>
      </c>
      <c r="G620" s="12" t="str">
        <f>Personal_Development!G621</f>
        <v>ASSEMBLY PRODUCTION SECTION (APS)</v>
      </c>
      <c r="H620" s="40" t="str">
        <f>Personal_Development!H621</f>
        <v>OPERATOR 2</v>
      </c>
      <c r="I620" s="41" t="str">
        <f>Personal_Development!I621</f>
        <v>C4 PROD</v>
      </c>
      <c r="J620" s="78" t="str">
        <f>Personal_Development!J621</f>
        <v xml:space="preserve">C4 </v>
      </c>
      <c r="K620" s="56" t="s">
        <v>1192</v>
      </c>
      <c r="L620" s="57" t="str">
        <f t="shared" si="80"/>
        <v>A</v>
      </c>
      <c r="M620" s="137" t="s">
        <v>1605</v>
      </c>
      <c r="N620" s="56" t="s">
        <v>1192</v>
      </c>
      <c r="O620" s="57" t="str">
        <f t="shared" si="81"/>
        <v>A</v>
      </c>
      <c r="P620" s="145">
        <v>42935</v>
      </c>
      <c r="Q620" s="56" t="s">
        <v>1192</v>
      </c>
      <c r="R620" s="57" t="str">
        <f t="shared" si="82"/>
        <v>A</v>
      </c>
      <c r="S620" s="137" t="s">
        <v>1602</v>
      </c>
      <c r="T620" s="56" t="s">
        <v>1192</v>
      </c>
      <c r="U620" s="57" t="str">
        <f t="shared" si="79"/>
        <v>A</v>
      </c>
      <c r="V620" s="145">
        <v>42935</v>
      </c>
      <c r="W620" s="48">
        <f t="shared" si="83"/>
        <v>4</v>
      </c>
      <c r="X620" s="48">
        <f t="shared" si="84"/>
        <v>4</v>
      </c>
      <c r="Y620" s="5">
        <f t="shared" si="85"/>
        <v>100</v>
      </c>
      <c r="Z620" s="60">
        <f t="shared" si="86"/>
        <v>5</v>
      </c>
      <c r="AB620" s="2"/>
    </row>
    <row r="621" spans="2:28" ht="24.95" customHeight="1">
      <c r="B621" s="48">
        <f>Personal_Development!B622</f>
        <v>0</v>
      </c>
      <c r="C621" s="48">
        <f>Personal_Development!C622</f>
        <v>0</v>
      </c>
      <c r="D621" s="14" t="str">
        <f>Personal_Development!D622</f>
        <v>C13757</v>
      </c>
      <c r="E621" s="11" t="str">
        <f>Personal_Development!E622</f>
        <v>PUSPA VALLI A/P MYAKRISHNAN</v>
      </c>
      <c r="F621" s="12" t="str">
        <f>Personal_Development!F622</f>
        <v>PRODUCTION NO.1 DEPARTMENT</v>
      </c>
      <c r="G621" s="12" t="str">
        <f>Personal_Development!G622</f>
        <v>ASSEMBLY PRODUCTION SECTION (APS)</v>
      </c>
      <c r="H621" s="40" t="str">
        <f>Personal_Development!H622</f>
        <v>OPERATOR 2</v>
      </c>
      <c r="I621" s="41" t="str">
        <f>Personal_Development!I622</f>
        <v>C4 PROD</v>
      </c>
      <c r="J621" s="78" t="str">
        <f>Personal_Development!J622</f>
        <v xml:space="preserve">C4 </v>
      </c>
      <c r="K621" s="56" t="s">
        <v>1192</v>
      </c>
      <c r="L621" s="57" t="str">
        <f t="shared" si="80"/>
        <v>A</v>
      </c>
      <c r="M621" s="137" t="s">
        <v>1605</v>
      </c>
      <c r="N621" s="56" t="s">
        <v>1192</v>
      </c>
      <c r="O621" s="57" t="str">
        <f t="shared" si="81"/>
        <v>A</v>
      </c>
      <c r="P621" s="137" t="s">
        <v>1603</v>
      </c>
      <c r="Q621" s="56" t="s">
        <v>1192</v>
      </c>
      <c r="R621" s="57" t="str">
        <f t="shared" si="82"/>
        <v>A</v>
      </c>
      <c r="S621" s="142" t="s">
        <v>1651</v>
      </c>
      <c r="T621" s="56" t="s">
        <v>1192</v>
      </c>
      <c r="U621" s="57" t="str">
        <f t="shared" si="79"/>
        <v>A</v>
      </c>
      <c r="V621" s="137" t="s">
        <v>1603</v>
      </c>
      <c r="W621" s="48">
        <f t="shared" si="83"/>
        <v>4</v>
      </c>
      <c r="X621" s="48">
        <f t="shared" si="84"/>
        <v>4</v>
      </c>
      <c r="Y621" s="5">
        <f t="shared" si="85"/>
        <v>100</v>
      </c>
      <c r="Z621" s="60">
        <f t="shared" si="86"/>
        <v>5</v>
      </c>
      <c r="AB621" s="2"/>
    </row>
    <row r="622" spans="2:28" ht="24.95" customHeight="1">
      <c r="B622" s="48">
        <f>Personal_Development!B623</f>
        <v>0</v>
      </c>
      <c r="C622" s="48">
        <f>Personal_Development!C623</f>
        <v>0</v>
      </c>
      <c r="D622" s="14" t="str">
        <f>Personal_Development!D623</f>
        <v>C13758</v>
      </c>
      <c r="E622" s="11" t="str">
        <f>Personal_Development!E623</f>
        <v>ZULFAQAR IKHWAN BIN ZULKIFLI</v>
      </c>
      <c r="F622" s="12" t="str">
        <f>Personal_Development!F623</f>
        <v>PRODUCTION NO.1 DEPARTMENT</v>
      </c>
      <c r="G622" s="12" t="str">
        <f>Personal_Development!G623</f>
        <v>ASSEMBLY PRODUCTION SECTION (APS)</v>
      </c>
      <c r="H622" s="40" t="str">
        <f>Personal_Development!H623</f>
        <v>OPERATOR 2</v>
      </c>
      <c r="I622" s="41" t="str">
        <f>Personal_Development!I623</f>
        <v>C4 PROD</v>
      </c>
      <c r="J622" s="78" t="str">
        <f>Personal_Development!J623</f>
        <v xml:space="preserve">C4 </v>
      </c>
      <c r="K622" s="56" t="s">
        <v>1192</v>
      </c>
      <c r="L622" s="57" t="str">
        <f t="shared" si="80"/>
        <v>A</v>
      </c>
      <c r="M622" s="142" t="s">
        <v>1653</v>
      </c>
      <c r="N622" s="56" t="s">
        <v>1192</v>
      </c>
      <c r="O622" s="57" t="str">
        <f t="shared" si="81"/>
        <v>A</v>
      </c>
      <c r="P622" s="145">
        <v>42886</v>
      </c>
      <c r="Q622" s="56" t="s">
        <v>1192</v>
      </c>
      <c r="R622" s="57" t="str">
        <f t="shared" si="82"/>
        <v>A</v>
      </c>
      <c r="S622" s="142" t="s">
        <v>1652</v>
      </c>
      <c r="T622" s="56" t="s">
        <v>1192</v>
      </c>
      <c r="U622" s="57" t="str">
        <f t="shared" si="79"/>
        <v>A</v>
      </c>
      <c r="V622" s="145">
        <v>42886</v>
      </c>
      <c r="W622" s="48">
        <f t="shared" si="83"/>
        <v>4</v>
      </c>
      <c r="X622" s="48">
        <f t="shared" si="84"/>
        <v>4</v>
      </c>
      <c r="Y622" s="5">
        <f t="shared" si="85"/>
        <v>100</v>
      </c>
      <c r="Z622" s="60">
        <f t="shared" si="86"/>
        <v>5</v>
      </c>
      <c r="AB622" s="2"/>
    </row>
    <row r="623" spans="2:28" ht="24.95" customHeight="1">
      <c r="B623" s="48">
        <f>Personal_Development!B624</f>
        <v>0</v>
      </c>
      <c r="C623" s="48">
        <f>Personal_Development!C624</f>
        <v>0</v>
      </c>
      <c r="D623" s="14" t="str">
        <f>Personal_Development!D624</f>
        <v>C13763</v>
      </c>
      <c r="E623" s="11" t="str">
        <f>Personal_Development!E624</f>
        <v>MOHAMAD ZAINORRIN BIN SUMIDI</v>
      </c>
      <c r="F623" s="12" t="str">
        <f>Personal_Development!F624</f>
        <v>PRODUCTION NO.1 DEPARTMENT</v>
      </c>
      <c r="G623" s="12" t="str">
        <f>Personal_Development!G624</f>
        <v>ASSEMBLY PRODUCTION SECTION (APS)</v>
      </c>
      <c r="H623" s="40" t="str">
        <f>Personal_Development!H624</f>
        <v>OPERATOR 2</v>
      </c>
      <c r="I623" s="41" t="str">
        <f>Personal_Development!I624</f>
        <v>C4 PROD</v>
      </c>
      <c r="J623" s="78" t="str">
        <f>Personal_Development!J624</f>
        <v xml:space="preserve">C4 </v>
      </c>
      <c r="K623" s="56" t="s">
        <v>1192</v>
      </c>
      <c r="L623" s="57" t="str">
        <f t="shared" si="80"/>
        <v>A</v>
      </c>
      <c r="M623" s="142" t="s">
        <v>1710</v>
      </c>
      <c r="N623" s="56" t="s">
        <v>1192</v>
      </c>
      <c r="O623" s="57" t="str">
        <f t="shared" si="81"/>
        <v>A</v>
      </c>
      <c r="P623" s="145">
        <v>42886</v>
      </c>
      <c r="Q623" s="56" t="s">
        <v>1192</v>
      </c>
      <c r="R623" s="57" t="str">
        <f t="shared" si="82"/>
        <v>A</v>
      </c>
      <c r="S623" s="142" t="s">
        <v>1652</v>
      </c>
      <c r="T623" s="56" t="s">
        <v>1192</v>
      </c>
      <c r="U623" s="57" t="str">
        <f t="shared" si="79"/>
        <v>A</v>
      </c>
      <c r="V623" s="145">
        <v>42886</v>
      </c>
      <c r="W623" s="48">
        <f t="shared" si="83"/>
        <v>4</v>
      </c>
      <c r="X623" s="48">
        <f t="shared" si="84"/>
        <v>4</v>
      </c>
      <c r="Y623" s="5">
        <f t="shared" si="85"/>
        <v>100</v>
      </c>
      <c r="Z623" s="60">
        <f t="shared" si="86"/>
        <v>5</v>
      </c>
      <c r="AB623" s="2"/>
    </row>
    <row r="624" spans="2:28" ht="24.95" customHeight="1">
      <c r="B624" s="48">
        <f>Personal_Development!B625</f>
        <v>0</v>
      </c>
      <c r="C624" s="48">
        <f>Personal_Development!C625</f>
        <v>0</v>
      </c>
      <c r="D624" s="14" t="str">
        <f>Personal_Development!D625</f>
        <v>C13764</v>
      </c>
      <c r="E624" s="11" t="str">
        <f>Personal_Development!E625</f>
        <v>MUHAMMAD YUSRI BIN MHD LIUS</v>
      </c>
      <c r="F624" s="12" t="str">
        <f>Personal_Development!F625</f>
        <v>PRODUCTION NO.2 DEPARTMENT</v>
      </c>
      <c r="G624" s="12" t="str">
        <f>Personal_Development!G625</f>
        <v>MOLDING PRODUCTION SECTION (MPS)</v>
      </c>
      <c r="H624" s="40" t="str">
        <f>Personal_Development!H625</f>
        <v>OPERATOR 2</v>
      </c>
      <c r="I624" s="41" t="str">
        <f>Personal_Development!I625</f>
        <v>C4 PROD</v>
      </c>
      <c r="J624" s="78" t="str">
        <f>Personal_Development!J625</f>
        <v xml:space="preserve">C4 </v>
      </c>
      <c r="K624" s="56" t="s">
        <v>1192</v>
      </c>
      <c r="L624" s="57" t="str">
        <f t="shared" si="80"/>
        <v>A</v>
      </c>
      <c r="M624" s="145">
        <v>42863</v>
      </c>
      <c r="N624" s="56" t="s">
        <v>1192</v>
      </c>
      <c r="O624" s="57" t="str">
        <f t="shared" si="81"/>
        <v>A</v>
      </c>
      <c r="P624" s="145">
        <v>42935</v>
      </c>
      <c r="Q624" s="56" t="s">
        <v>1192</v>
      </c>
      <c r="R624" s="57" t="str">
        <f t="shared" si="82"/>
        <v>A</v>
      </c>
      <c r="S624" s="142" t="s">
        <v>1652</v>
      </c>
      <c r="T624" s="56" t="s">
        <v>1192</v>
      </c>
      <c r="U624" s="57" t="str">
        <f t="shared" si="79"/>
        <v>A</v>
      </c>
      <c r="V624" s="145">
        <v>42956</v>
      </c>
      <c r="W624" s="48">
        <f t="shared" si="83"/>
        <v>4</v>
      </c>
      <c r="X624" s="48">
        <f t="shared" si="84"/>
        <v>4</v>
      </c>
      <c r="Y624" s="5">
        <f t="shared" si="85"/>
        <v>100</v>
      </c>
      <c r="Z624" s="60">
        <f t="shared" si="86"/>
        <v>5</v>
      </c>
      <c r="AB624" s="2"/>
    </row>
    <row r="625" spans="2:28" ht="24.95" customHeight="1">
      <c r="B625" s="48">
        <f>Personal_Development!B626</f>
        <v>0</v>
      </c>
      <c r="C625" s="48">
        <f>Personal_Development!C626</f>
        <v>0</v>
      </c>
      <c r="D625" s="14" t="str">
        <f>Personal_Development!D626</f>
        <v>C13766</v>
      </c>
      <c r="E625" s="11" t="str">
        <f>Personal_Development!E626</f>
        <v>AHMAD TARMIZI BIN MD NOR</v>
      </c>
      <c r="F625" s="12" t="str">
        <f>Personal_Development!F626</f>
        <v>PRODUCTION NO.2 DEPARTMENT</v>
      </c>
      <c r="G625" s="12" t="str">
        <f>Personal_Development!G626</f>
        <v>MOLDING PRODUCTION SECTION (MPS)</v>
      </c>
      <c r="H625" s="40" t="str">
        <f>Personal_Development!H626</f>
        <v>OPERATOR 2</v>
      </c>
      <c r="I625" s="41" t="str">
        <f>Personal_Development!I626</f>
        <v>C4 PROD</v>
      </c>
      <c r="J625" s="78" t="str">
        <f>Personal_Development!J626</f>
        <v xml:space="preserve">C4 </v>
      </c>
      <c r="K625" s="56" t="s">
        <v>1192</v>
      </c>
      <c r="L625" s="57" t="str">
        <f t="shared" si="80"/>
        <v>A</v>
      </c>
      <c r="M625" s="53">
        <v>42745</v>
      </c>
      <c r="N625" s="56" t="s">
        <v>1192</v>
      </c>
      <c r="O625" s="57" t="str">
        <f t="shared" si="81"/>
        <v>A</v>
      </c>
      <c r="P625" s="102">
        <v>43069</v>
      </c>
      <c r="Q625" s="56" t="s">
        <v>1192</v>
      </c>
      <c r="R625" s="57" t="str">
        <f t="shared" si="82"/>
        <v>A</v>
      </c>
      <c r="S625" s="142" t="s">
        <v>1650</v>
      </c>
      <c r="T625" s="56" t="s">
        <v>1192</v>
      </c>
      <c r="U625" s="57" t="str">
        <f t="shared" si="79"/>
        <v>A</v>
      </c>
      <c r="V625" s="102">
        <v>43069</v>
      </c>
      <c r="W625" s="48">
        <f t="shared" si="83"/>
        <v>4</v>
      </c>
      <c r="X625" s="48">
        <f t="shared" si="84"/>
        <v>4</v>
      </c>
      <c r="Y625" s="5">
        <f t="shared" si="85"/>
        <v>100</v>
      </c>
      <c r="Z625" s="60">
        <f t="shared" si="86"/>
        <v>5</v>
      </c>
      <c r="AB625" s="2"/>
    </row>
    <row r="626" spans="2:28" ht="24.95" customHeight="1">
      <c r="B626" s="48">
        <f>Personal_Development!B627</f>
        <v>0</v>
      </c>
      <c r="C626" s="48">
        <f>Personal_Development!C627</f>
        <v>0</v>
      </c>
      <c r="D626" s="14" t="str">
        <f>Personal_Development!D627</f>
        <v>C13767</v>
      </c>
      <c r="E626" s="11" t="str">
        <f>Personal_Development!E627</f>
        <v>MOHAMMAD SYAKIR AKMAL BIN ISMAIL</v>
      </c>
      <c r="F626" s="12" t="str">
        <f>Personal_Development!F627</f>
        <v>PRODUCTION NO.2 DEPARTMENT</v>
      </c>
      <c r="G626" s="12" t="str">
        <f>Personal_Development!G627</f>
        <v>MOLDING PRODUCTION SECTION (MPS)</v>
      </c>
      <c r="H626" s="40" t="str">
        <f>Personal_Development!H627</f>
        <v>OPERATOR 2</v>
      </c>
      <c r="I626" s="41" t="str">
        <f>Personal_Development!I627</f>
        <v>C4 PROD</v>
      </c>
      <c r="J626" s="78" t="str">
        <f>Personal_Development!J627</f>
        <v xml:space="preserve">C4 </v>
      </c>
      <c r="K626" s="56" t="s">
        <v>1192</v>
      </c>
      <c r="L626" s="57" t="str">
        <f t="shared" si="80"/>
        <v>A</v>
      </c>
      <c r="M626" s="145">
        <v>42877</v>
      </c>
      <c r="N626" s="56" t="s">
        <v>1192</v>
      </c>
      <c r="O626" s="57" t="str">
        <f t="shared" si="81"/>
        <v>A</v>
      </c>
      <c r="P626" s="102">
        <v>43069</v>
      </c>
      <c r="Q626" s="56" t="s">
        <v>1192</v>
      </c>
      <c r="R626" s="57" t="str">
        <f t="shared" si="82"/>
        <v>A</v>
      </c>
      <c r="S626" s="142" t="s">
        <v>1651</v>
      </c>
      <c r="T626" s="56" t="s">
        <v>1192</v>
      </c>
      <c r="U626" s="57" t="str">
        <f t="shared" si="79"/>
        <v>A</v>
      </c>
      <c r="V626" s="102">
        <v>43069</v>
      </c>
      <c r="W626" s="48">
        <f t="shared" si="83"/>
        <v>4</v>
      </c>
      <c r="X626" s="48">
        <f t="shared" si="84"/>
        <v>4</v>
      </c>
      <c r="Y626" s="5">
        <f t="shared" si="85"/>
        <v>100</v>
      </c>
      <c r="Z626" s="60">
        <f t="shared" si="86"/>
        <v>5</v>
      </c>
      <c r="AB626" s="2"/>
    </row>
    <row r="627" spans="2:28" ht="24.95" customHeight="1">
      <c r="B627" s="48">
        <f>Personal_Development!B628</f>
        <v>0</v>
      </c>
      <c r="C627" s="48">
        <f>Personal_Development!C628</f>
        <v>0</v>
      </c>
      <c r="D627" s="14" t="str">
        <f>Personal_Development!D628</f>
        <v>C13768</v>
      </c>
      <c r="E627" s="11" t="str">
        <f>Personal_Development!E628</f>
        <v>MUHAMMAD DINIE AIZAN BIN RUMIZAN</v>
      </c>
      <c r="F627" s="12" t="str">
        <f>Personal_Development!F628</f>
        <v>PRODUCTION NO.2 DEPARTMENT</v>
      </c>
      <c r="G627" s="12" t="str">
        <f>Personal_Development!G628</f>
        <v>MOLDING PRODUCTION SECTION (MPS)</v>
      </c>
      <c r="H627" s="40" t="str">
        <f>Personal_Development!H628</f>
        <v>OPERATOR 2</v>
      </c>
      <c r="I627" s="41" t="str">
        <f>Personal_Development!I628</f>
        <v>C4 PROD</v>
      </c>
      <c r="J627" s="78" t="str">
        <f>Personal_Development!J628</f>
        <v xml:space="preserve">C4 </v>
      </c>
      <c r="K627" s="56" t="s">
        <v>1192</v>
      </c>
      <c r="L627" s="57" t="str">
        <f t="shared" si="80"/>
        <v>A</v>
      </c>
      <c r="M627" s="164">
        <v>42909</v>
      </c>
      <c r="N627" s="56" t="s">
        <v>1192</v>
      </c>
      <c r="O627" s="57" t="str">
        <f t="shared" si="81"/>
        <v>-</v>
      </c>
      <c r="P627" s="102"/>
      <c r="Q627" s="56" t="s">
        <v>1192</v>
      </c>
      <c r="R627" s="57" t="str">
        <f t="shared" si="82"/>
        <v>A</v>
      </c>
      <c r="S627" s="142" t="s">
        <v>1651</v>
      </c>
      <c r="T627" s="56" t="s">
        <v>1192</v>
      </c>
      <c r="U627" s="57" t="str">
        <f t="shared" si="79"/>
        <v>-</v>
      </c>
      <c r="V627" s="102"/>
      <c r="W627" s="48">
        <f t="shared" si="83"/>
        <v>4</v>
      </c>
      <c r="X627" s="48">
        <f t="shared" si="84"/>
        <v>2</v>
      </c>
      <c r="Y627" s="5">
        <f t="shared" si="85"/>
        <v>50</v>
      </c>
      <c r="Z627" s="60">
        <f t="shared" si="86"/>
        <v>3</v>
      </c>
      <c r="AB627" s="2"/>
    </row>
    <row r="628" spans="2:28" ht="24.95" customHeight="1">
      <c r="B628" s="48">
        <f>Personal_Development!B629</f>
        <v>0</v>
      </c>
      <c r="C628" s="48">
        <f>Personal_Development!C629</f>
        <v>0</v>
      </c>
      <c r="D628" s="14" t="str">
        <f>Personal_Development!D629</f>
        <v>C13769</v>
      </c>
      <c r="E628" s="11" t="str">
        <f>Personal_Development!E629</f>
        <v>NATASYA NORSYAFINAZ BINTI HELMI</v>
      </c>
      <c r="F628" s="12" t="str">
        <f>Personal_Development!F629</f>
        <v>PRODUCTION NO.2 DEPARTMENT</v>
      </c>
      <c r="G628" s="12" t="str">
        <f>Personal_Development!G629</f>
        <v>MOLDING PRODUCTION SECTION (MPS)</v>
      </c>
      <c r="H628" s="40" t="str">
        <f>Personal_Development!H629</f>
        <v>OPERATOR 2</v>
      </c>
      <c r="I628" s="41" t="str">
        <f>Personal_Development!I629</f>
        <v>C4 PROD</v>
      </c>
      <c r="J628" s="78" t="str">
        <f>Personal_Development!J629</f>
        <v xml:space="preserve">C4 </v>
      </c>
      <c r="K628" s="56" t="s">
        <v>1192</v>
      </c>
      <c r="L628" s="57" t="str">
        <f t="shared" si="80"/>
        <v>A</v>
      </c>
      <c r="M628" s="145">
        <v>42863</v>
      </c>
      <c r="N628" s="56" t="s">
        <v>1192</v>
      </c>
      <c r="O628" s="57" t="str">
        <f t="shared" si="81"/>
        <v>A</v>
      </c>
      <c r="P628" s="145">
        <v>42935</v>
      </c>
      <c r="Q628" s="56" t="s">
        <v>1192</v>
      </c>
      <c r="R628" s="57" t="str">
        <f t="shared" si="82"/>
        <v>A</v>
      </c>
      <c r="S628" s="142" t="s">
        <v>1652</v>
      </c>
      <c r="T628" s="56" t="s">
        <v>1192</v>
      </c>
      <c r="U628" s="57" t="str">
        <f t="shared" si="79"/>
        <v>A</v>
      </c>
      <c r="V628" s="102">
        <v>43061</v>
      </c>
      <c r="W628" s="48">
        <f t="shared" si="83"/>
        <v>4</v>
      </c>
      <c r="X628" s="48">
        <f t="shared" si="84"/>
        <v>4</v>
      </c>
      <c r="Y628" s="5">
        <f t="shared" si="85"/>
        <v>100</v>
      </c>
      <c r="Z628" s="60">
        <f t="shared" si="86"/>
        <v>5</v>
      </c>
      <c r="AB628" s="2"/>
    </row>
    <row r="629" spans="2:28" ht="24.95" customHeight="1">
      <c r="B629" s="48">
        <f>Personal_Development!B630</f>
        <v>0</v>
      </c>
      <c r="C629" s="48">
        <f>Personal_Development!C630</f>
        <v>0</v>
      </c>
      <c r="D629" s="14" t="str">
        <f>Personal_Development!D630</f>
        <v>C13770</v>
      </c>
      <c r="E629" s="11" t="str">
        <f>Personal_Development!E630</f>
        <v>NORA MALINA BINTI MOHD YUSOF</v>
      </c>
      <c r="F629" s="12" t="str">
        <f>Personal_Development!F630</f>
        <v>PRODUCTION NO.2 DEPARTMENT</v>
      </c>
      <c r="G629" s="12" t="str">
        <f>Personal_Development!G630</f>
        <v>MOLDING PRODUCTION SECTION (MPS)</v>
      </c>
      <c r="H629" s="40" t="str">
        <f>Personal_Development!H630</f>
        <v>OPERATOR 2</v>
      </c>
      <c r="I629" s="41" t="str">
        <f>Personal_Development!I630</f>
        <v>C4 PROD</v>
      </c>
      <c r="J629" s="78" t="str">
        <f>Personal_Development!J630</f>
        <v xml:space="preserve">C4 </v>
      </c>
      <c r="K629" s="56" t="s">
        <v>1192</v>
      </c>
      <c r="L629" s="57" t="str">
        <f t="shared" si="80"/>
        <v>A</v>
      </c>
      <c r="M629" s="145">
        <v>42935</v>
      </c>
      <c r="N629" s="56" t="s">
        <v>1192</v>
      </c>
      <c r="O629" s="57" t="str">
        <f t="shared" si="81"/>
        <v>A</v>
      </c>
      <c r="P629" s="102">
        <v>43069</v>
      </c>
      <c r="Q629" s="56" t="s">
        <v>1192</v>
      </c>
      <c r="R629" s="57" t="str">
        <f t="shared" si="82"/>
        <v>A</v>
      </c>
      <c r="S629" s="142" t="s">
        <v>1650</v>
      </c>
      <c r="T629" s="56" t="s">
        <v>1192</v>
      </c>
      <c r="U629" s="57" t="str">
        <f t="shared" si="79"/>
        <v>A</v>
      </c>
      <c r="V629" s="102">
        <v>43069</v>
      </c>
      <c r="W629" s="48">
        <f t="shared" si="83"/>
        <v>4</v>
      </c>
      <c r="X629" s="48">
        <f t="shared" si="84"/>
        <v>4</v>
      </c>
      <c r="Y629" s="5">
        <f t="shared" si="85"/>
        <v>100</v>
      </c>
      <c r="Z629" s="60">
        <f t="shared" si="86"/>
        <v>5</v>
      </c>
      <c r="AB629" s="2"/>
    </row>
    <row r="630" spans="2:28" ht="24.95" customHeight="1">
      <c r="B630" s="48" t="str">
        <f>Personal_Development!B631</f>
        <v>R</v>
      </c>
      <c r="C630" s="48">
        <f>Personal_Development!C631</f>
        <v>0</v>
      </c>
      <c r="D630" s="14" t="str">
        <f>Personal_Development!D631</f>
        <v>C13772</v>
      </c>
      <c r="E630" s="11" t="str">
        <f>Personal_Development!E631</f>
        <v>VASANTHI A/P CHANDRA</v>
      </c>
      <c r="F630" s="12" t="str">
        <f>Personal_Development!F631</f>
        <v>PRODUCTION NO.2 DEPARTMENT</v>
      </c>
      <c r="G630" s="12" t="str">
        <f>Personal_Development!G631</f>
        <v>MOLDING PRODUCTION SECTION (MPS)</v>
      </c>
      <c r="H630" s="40" t="str">
        <f>Personal_Development!H631</f>
        <v>OPERATOR 2</v>
      </c>
      <c r="I630" s="41" t="str">
        <f>Personal_Development!I631</f>
        <v>C4 PROD</v>
      </c>
      <c r="J630" s="78" t="str">
        <f>Personal_Development!J631</f>
        <v xml:space="preserve">C4 </v>
      </c>
      <c r="K630" s="56" t="s">
        <v>1192</v>
      </c>
      <c r="L630" s="57" t="str">
        <f t="shared" si="80"/>
        <v>-</v>
      </c>
      <c r="M630" s="53"/>
      <c r="N630" s="56" t="s">
        <v>1192</v>
      </c>
      <c r="O630" s="57" t="str">
        <f t="shared" si="81"/>
        <v>-</v>
      </c>
      <c r="P630" s="102"/>
      <c r="Q630" s="56"/>
      <c r="R630" s="57" t="str">
        <f t="shared" si="82"/>
        <v>-</v>
      </c>
      <c r="S630" s="102"/>
      <c r="T630" s="56" t="s">
        <v>1192</v>
      </c>
      <c r="U630" s="57" t="str">
        <f t="shared" si="79"/>
        <v>-</v>
      </c>
      <c r="V630" s="102"/>
      <c r="W630" s="48">
        <f t="shared" si="83"/>
        <v>3</v>
      </c>
      <c r="X630" s="48">
        <f t="shared" si="84"/>
        <v>0</v>
      </c>
      <c r="Y630" s="5">
        <f t="shared" si="85"/>
        <v>0</v>
      </c>
      <c r="Z630" s="60">
        <f t="shared" si="86"/>
        <v>1</v>
      </c>
      <c r="AB630" s="2"/>
    </row>
    <row r="631" spans="2:28" ht="25.5" customHeight="1">
      <c r="B631" s="48" t="str">
        <f>Personal_Development!B632</f>
        <v>R</v>
      </c>
      <c r="C631" s="48">
        <f>Personal_Development!C632</f>
        <v>0</v>
      </c>
      <c r="D631" s="14" t="str">
        <f>Personal_Development!D632</f>
        <v>C13780</v>
      </c>
      <c r="E631" s="11" t="str">
        <f>Personal_Development!E632</f>
        <v>NASITAH BINTI ZULKAPLI</v>
      </c>
      <c r="F631" s="12" t="str">
        <f>Personal_Development!F632</f>
        <v>PRODUCTION NO.1 DEPARTMENT</v>
      </c>
      <c r="G631" s="12" t="str">
        <f>Personal_Development!G632</f>
        <v>ASSEMBLY PRODUCTION SECTION (APS)</v>
      </c>
      <c r="H631" s="40" t="str">
        <f>Personal_Development!H632</f>
        <v>OPERATOR 2</v>
      </c>
      <c r="I631" s="41" t="str">
        <f>Personal_Development!I632</f>
        <v>C4 PROD</v>
      </c>
      <c r="J631" s="78" t="str">
        <f>Personal_Development!J632</f>
        <v xml:space="preserve">C4 </v>
      </c>
      <c r="K631" s="56" t="s">
        <v>1192</v>
      </c>
      <c r="L631" s="57" t="str">
        <f t="shared" si="80"/>
        <v>-</v>
      </c>
      <c r="M631" s="53"/>
      <c r="N631" s="56" t="s">
        <v>1192</v>
      </c>
      <c r="O631" s="57" t="str">
        <f t="shared" si="81"/>
        <v>-</v>
      </c>
      <c r="P631" s="102"/>
      <c r="Q631" s="56"/>
      <c r="R631" s="57" t="str">
        <f t="shared" si="82"/>
        <v>-</v>
      </c>
      <c r="S631" s="102"/>
      <c r="T631" s="56" t="s">
        <v>1192</v>
      </c>
      <c r="U631" s="57" t="str">
        <f t="shared" si="79"/>
        <v>-</v>
      </c>
      <c r="V631" s="102"/>
      <c r="W631" s="48">
        <f t="shared" si="83"/>
        <v>3</v>
      </c>
      <c r="X631" s="48">
        <f t="shared" si="84"/>
        <v>0</v>
      </c>
      <c r="Y631" s="5">
        <f t="shared" si="85"/>
        <v>0</v>
      </c>
      <c r="Z631" s="60">
        <f t="shared" si="86"/>
        <v>1</v>
      </c>
      <c r="AB631" s="2"/>
    </row>
    <row r="632" spans="2:28" ht="24.95" customHeight="1">
      <c r="B632" s="48" t="str">
        <f>Personal_Development!B633</f>
        <v>R</v>
      </c>
      <c r="C632" s="48">
        <f>Personal_Development!C633</f>
        <v>0</v>
      </c>
      <c r="D632" s="14" t="str">
        <f>Personal_Development!D633</f>
        <v>C13781</v>
      </c>
      <c r="E632" s="11" t="str">
        <f>Personal_Development!E633</f>
        <v>MUHAMMAD FIRDAUS BIN RUSLAN</v>
      </c>
      <c r="F632" s="12" t="str">
        <f>Personal_Development!F633</f>
        <v>PRODUCTION NO.1 DEPARTMENT</v>
      </c>
      <c r="G632" s="12" t="str">
        <f>Personal_Development!G633</f>
        <v>ASSEMBLY PRODUCTION SECTION (APS)</v>
      </c>
      <c r="H632" s="40" t="str">
        <f>Personal_Development!H633</f>
        <v>OPERATOR 2</v>
      </c>
      <c r="I632" s="41" t="str">
        <f>Personal_Development!I633</f>
        <v>C4 PROD</v>
      </c>
      <c r="J632" s="78" t="str">
        <f>Personal_Development!J633</f>
        <v xml:space="preserve">C4 </v>
      </c>
      <c r="K632" s="56" t="s">
        <v>1192</v>
      </c>
      <c r="L632" s="57" t="str">
        <f t="shared" si="80"/>
        <v>A</v>
      </c>
      <c r="M632" s="137" t="s">
        <v>1602</v>
      </c>
      <c r="N632" s="56" t="s">
        <v>1192</v>
      </c>
      <c r="O632" s="57" t="str">
        <f t="shared" si="81"/>
        <v>A</v>
      </c>
      <c r="P632" s="137" t="s">
        <v>1602</v>
      </c>
      <c r="Q632" s="56" t="s">
        <v>1192</v>
      </c>
      <c r="R632" s="57" t="str">
        <f t="shared" si="82"/>
        <v>A</v>
      </c>
      <c r="S632" s="137" t="s">
        <v>1602</v>
      </c>
      <c r="T632" s="56" t="s">
        <v>1192</v>
      </c>
      <c r="U632" s="57" t="str">
        <f t="shared" si="79"/>
        <v>A</v>
      </c>
      <c r="V632" s="137" t="s">
        <v>1602</v>
      </c>
      <c r="W632" s="48">
        <f t="shared" si="83"/>
        <v>4</v>
      </c>
      <c r="X632" s="48">
        <f t="shared" si="84"/>
        <v>4</v>
      </c>
      <c r="Y632" s="5">
        <f t="shared" si="85"/>
        <v>100</v>
      </c>
      <c r="Z632" s="60">
        <f t="shared" si="86"/>
        <v>5</v>
      </c>
      <c r="AB632" s="2"/>
    </row>
    <row r="633" spans="2:28" ht="24.95" customHeight="1">
      <c r="B633" s="48">
        <f>Personal_Development!B634</f>
        <v>0</v>
      </c>
      <c r="C633" s="48">
        <f>Personal_Development!C634</f>
        <v>0</v>
      </c>
      <c r="D633" s="14" t="str">
        <f>Personal_Development!D634</f>
        <v>C13827</v>
      </c>
      <c r="E633" s="11" t="str">
        <f>Personal_Development!E634</f>
        <v>MOHAMAD NUR FITRI BIN AHMAD SHAHABUDDIN</v>
      </c>
      <c r="F633" s="12" t="str">
        <f>Personal_Development!F634</f>
        <v>PRODUCTION NO.1 DEPARTMENT</v>
      </c>
      <c r="G633" s="12" t="str">
        <f>Personal_Development!G634</f>
        <v>ASSEMBLY PRODUCTION SECTION (APS)</v>
      </c>
      <c r="H633" s="40" t="str">
        <f>Personal_Development!H634</f>
        <v>OPERATOR 2</v>
      </c>
      <c r="I633" s="41" t="str">
        <f>Personal_Development!I634</f>
        <v>C4 PROD</v>
      </c>
      <c r="J633" s="78" t="str">
        <f>Personal_Development!J634</f>
        <v xml:space="preserve">C4 </v>
      </c>
      <c r="K633" s="56" t="s">
        <v>1192</v>
      </c>
      <c r="L633" s="57" t="str">
        <f t="shared" si="80"/>
        <v>A</v>
      </c>
      <c r="M633" s="53">
        <v>42754</v>
      </c>
      <c r="N633" s="56" t="s">
        <v>1192</v>
      </c>
      <c r="O633" s="57" t="str">
        <f t="shared" si="81"/>
        <v>A</v>
      </c>
      <c r="P633" s="142" t="s">
        <v>1651</v>
      </c>
      <c r="Q633" s="56" t="s">
        <v>1192</v>
      </c>
      <c r="R633" s="57" t="str">
        <f t="shared" si="82"/>
        <v>A</v>
      </c>
      <c r="S633" s="102" t="s">
        <v>1516</v>
      </c>
      <c r="T633" s="56" t="s">
        <v>1192</v>
      </c>
      <c r="U633" s="57" t="str">
        <f t="shared" si="79"/>
        <v>A</v>
      </c>
      <c r="V633" s="142" t="s">
        <v>1651</v>
      </c>
      <c r="W633" s="48">
        <f t="shared" si="83"/>
        <v>4</v>
      </c>
      <c r="X633" s="48">
        <f t="shared" si="84"/>
        <v>4</v>
      </c>
      <c r="Y633" s="5">
        <f t="shared" si="85"/>
        <v>100</v>
      </c>
      <c r="Z633" s="60">
        <f t="shared" si="86"/>
        <v>5</v>
      </c>
      <c r="AB633" s="2"/>
    </row>
    <row r="634" spans="2:28" ht="14.25" customHeight="1">
      <c r="B634" s="48" t="str">
        <f>Personal_Development!B635</f>
        <v>R</v>
      </c>
      <c r="C634" s="48">
        <f>Personal_Development!C635</f>
        <v>0</v>
      </c>
      <c r="D634" s="14" t="str">
        <f>Personal_Development!D635</f>
        <v>T10059</v>
      </c>
      <c r="E634" s="11" t="str">
        <f>Personal_Development!E635</f>
        <v>NURLIEYANA BINTI NAZRAN</v>
      </c>
      <c r="F634" s="12" t="str">
        <f>Personal_Development!F635</f>
        <v>PRODUCTION NO.1 DEPARTMENT</v>
      </c>
      <c r="G634" s="12" t="str">
        <f>Personal_Development!G635</f>
        <v>ASSEMBLY PRODUCTION SECTION (APS)</v>
      </c>
      <c r="H634" s="40" t="str">
        <f>Personal_Development!H635</f>
        <v>OPERATOR 2</v>
      </c>
      <c r="I634" s="41" t="str">
        <f>Personal_Development!I635</f>
        <v>C4 PROD</v>
      </c>
      <c r="J634" s="78" t="str">
        <f>Personal_Development!J635</f>
        <v xml:space="preserve">C4 </v>
      </c>
      <c r="K634" s="56" t="s">
        <v>1192</v>
      </c>
      <c r="L634" s="57" t="str">
        <f t="shared" si="80"/>
        <v>A</v>
      </c>
      <c r="M634" s="142" t="s">
        <v>1653</v>
      </c>
      <c r="N634" s="56" t="s">
        <v>1192</v>
      </c>
      <c r="O634" s="57" t="str">
        <f t="shared" si="81"/>
        <v>-</v>
      </c>
      <c r="P634" s="102"/>
      <c r="Q634" s="56" t="s">
        <v>1192</v>
      </c>
      <c r="R634" s="57" t="str">
        <f t="shared" si="82"/>
        <v>A</v>
      </c>
      <c r="S634" s="142" t="s">
        <v>1651</v>
      </c>
      <c r="T634" s="56" t="s">
        <v>1192</v>
      </c>
      <c r="U634" s="57" t="str">
        <f t="shared" si="79"/>
        <v>-</v>
      </c>
      <c r="V634" s="102"/>
      <c r="W634" s="48">
        <f t="shared" si="83"/>
        <v>4</v>
      </c>
      <c r="X634" s="48">
        <f t="shared" si="84"/>
        <v>2</v>
      </c>
      <c r="Y634" s="5">
        <f t="shared" si="85"/>
        <v>50</v>
      </c>
      <c r="Z634" s="60">
        <f t="shared" si="86"/>
        <v>3</v>
      </c>
      <c r="AB634" s="2"/>
    </row>
    <row r="635" spans="2:28" ht="25.5" customHeight="1">
      <c r="B635" s="48" t="str">
        <f>Personal_Development!B636</f>
        <v>R</v>
      </c>
      <c r="C635" s="48">
        <f>Personal_Development!C636</f>
        <v>0</v>
      </c>
      <c r="D635" s="14" t="str">
        <f>Personal_Development!D636</f>
        <v>C13828</v>
      </c>
      <c r="E635" s="11" t="str">
        <f>Personal_Development!E636</f>
        <v>NAHDIYYAH BINTI ROSSLAN</v>
      </c>
      <c r="F635" s="12" t="str">
        <f>Personal_Development!F636</f>
        <v>PRODUCTION NO.1 DEPARTMENT</v>
      </c>
      <c r="G635" s="12" t="str">
        <f>Personal_Development!G636</f>
        <v>ASSEMBLY PRODUCTION SECTION (APS)</v>
      </c>
      <c r="H635" s="40" t="str">
        <f>Personal_Development!H636</f>
        <v>OPERATOR 2</v>
      </c>
      <c r="I635" s="41" t="str">
        <f>Personal_Development!I636</f>
        <v>C4 PROD</v>
      </c>
      <c r="J635" s="78" t="str">
        <f>Personal_Development!J636</f>
        <v xml:space="preserve">C4 </v>
      </c>
      <c r="K635" s="56" t="s">
        <v>1192</v>
      </c>
      <c r="L635" s="57" t="str">
        <f t="shared" si="80"/>
        <v>A</v>
      </c>
      <c r="M635" s="137" t="s">
        <v>1602</v>
      </c>
      <c r="N635" s="56" t="s">
        <v>1192</v>
      </c>
      <c r="O635" s="57" t="str">
        <f t="shared" si="81"/>
        <v>-</v>
      </c>
      <c r="P635" s="102"/>
      <c r="Q635" s="56"/>
      <c r="R635" s="57" t="str">
        <f t="shared" si="82"/>
        <v>-</v>
      </c>
      <c r="S635" s="102"/>
      <c r="T635" s="56" t="s">
        <v>1192</v>
      </c>
      <c r="U635" s="57" t="str">
        <f t="shared" si="79"/>
        <v>-</v>
      </c>
      <c r="V635" s="102"/>
      <c r="W635" s="48">
        <f t="shared" si="83"/>
        <v>3</v>
      </c>
      <c r="X635" s="48">
        <f t="shared" si="84"/>
        <v>1</v>
      </c>
      <c r="Y635" s="5">
        <f t="shared" si="85"/>
        <v>33.333333333333329</v>
      </c>
      <c r="Z635" s="60">
        <f t="shared" si="86"/>
        <v>2</v>
      </c>
      <c r="AB635" s="2"/>
    </row>
    <row r="636" spans="2:28" ht="28.5" customHeight="1">
      <c r="B636" s="48">
        <f>Personal_Development!B637</f>
        <v>0</v>
      </c>
      <c r="C636" s="48" t="str">
        <f>Personal_Development!C637</f>
        <v>T10063</v>
      </c>
      <c r="D636" s="14" t="str">
        <f>Personal_Development!D637</f>
        <v>C13888</v>
      </c>
      <c r="E636" s="11" t="str">
        <f>Personal_Development!E637</f>
        <v>MASNITA BINTI YAHYA</v>
      </c>
      <c r="F636" s="12" t="str">
        <f>Personal_Development!F637</f>
        <v>PRODUCTION NO.2 DEPARTMENT</v>
      </c>
      <c r="G636" s="12" t="str">
        <f>Personal_Development!G637</f>
        <v>MOLDING PRODUCTION SECTION (MPS)</v>
      </c>
      <c r="H636" s="40" t="str">
        <f>Personal_Development!H637</f>
        <v>CLERK 1</v>
      </c>
      <c r="I636" s="41" t="str">
        <f>Personal_Development!I637</f>
        <v>C2 OFFICE</v>
      </c>
      <c r="J636" s="78" t="str">
        <f>Personal_Development!J637</f>
        <v xml:space="preserve">C2 </v>
      </c>
      <c r="K636" s="56" t="s">
        <v>1192</v>
      </c>
      <c r="L636" s="57" t="str">
        <f t="shared" si="80"/>
        <v>A</v>
      </c>
      <c r="M636" s="164">
        <v>42909</v>
      </c>
      <c r="N636" s="56" t="s">
        <v>1192</v>
      </c>
      <c r="O636" s="57" t="str">
        <f t="shared" si="81"/>
        <v>A</v>
      </c>
      <c r="P636" s="137" t="s">
        <v>1607</v>
      </c>
      <c r="Q636" s="56" t="s">
        <v>1192</v>
      </c>
      <c r="R636" s="57" t="str">
        <f t="shared" si="82"/>
        <v>A</v>
      </c>
      <c r="S636" s="142" t="s">
        <v>1706</v>
      </c>
      <c r="T636" s="56" t="s">
        <v>1192</v>
      </c>
      <c r="U636" s="57" t="str">
        <f t="shared" si="79"/>
        <v>A</v>
      </c>
      <c r="V636" s="102">
        <v>43087</v>
      </c>
      <c r="W636" s="48">
        <f t="shared" si="83"/>
        <v>4</v>
      </c>
      <c r="X636" s="48">
        <f t="shared" si="84"/>
        <v>4</v>
      </c>
      <c r="Y636" s="5">
        <f t="shared" si="85"/>
        <v>100</v>
      </c>
      <c r="Z636" s="60">
        <f t="shared" si="86"/>
        <v>5</v>
      </c>
      <c r="AB636" s="2"/>
    </row>
    <row r="637" spans="2:28" ht="24.95" customHeight="1">
      <c r="B637" s="48" t="str">
        <f>Personal_Development!B638</f>
        <v>R</v>
      </c>
      <c r="C637" s="48">
        <f>Personal_Development!C638</f>
        <v>0</v>
      </c>
      <c r="D637" s="14" t="str">
        <f>Personal_Development!D638</f>
        <v>T10064</v>
      </c>
      <c r="E637" s="11" t="str">
        <f>Personal_Development!E638</f>
        <v>NOR AZILAWATI BINTI BASRI</v>
      </c>
      <c r="F637" s="12" t="str">
        <f>Personal_Development!F638</f>
        <v>GENERAL AFFAIRS DEPARTMENT</v>
      </c>
      <c r="G637" s="12" t="str">
        <f>Personal_Development!G638</f>
        <v>GENERAL AFFAIRS SECTION (GAS)</v>
      </c>
      <c r="H637" s="40" t="str">
        <f>Personal_Development!H638</f>
        <v>OPERATOR 2</v>
      </c>
      <c r="I637" s="41" t="str">
        <f>Personal_Development!I638</f>
        <v>C4 PROD</v>
      </c>
      <c r="J637" s="78" t="str">
        <f>Personal_Development!J638</f>
        <v xml:space="preserve">C4 </v>
      </c>
      <c r="K637" s="56" t="s">
        <v>1192</v>
      </c>
      <c r="L637" s="57" t="str">
        <f t="shared" si="80"/>
        <v>-</v>
      </c>
      <c r="M637" s="53"/>
      <c r="N637" s="56" t="s">
        <v>1192</v>
      </c>
      <c r="O637" s="57" t="str">
        <f t="shared" si="81"/>
        <v>-</v>
      </c>
      <c r="P637" s="102"/>
      <c r="Q637" s="56"/>
      <c r="R637" s="57" t="str">
        <f t="shared" si="82"/>
        <v>-</v>
      </c>
      <c r="S637" s="102"/>
      <c r="T637" s="56" t="s">
        <v>1192</v>
      </c>
      <c r="U637" s="57" t="str">
        <f t="shared" si="79"/>
        <v>-</v>
      </c>
      <c r="V637" s="102"/>
      <c r="W637" s="48">
        <f t="shared" si="83"/>
        <v>3</v>
      </c>
      <c r="X637" s="48">
        <f t="shared" si="84"/>
        <v>0</v>
      </c>
      <c r="Y637" s="5">
        <f t="shared" si="85"/>
        <v>0</v>
      </c>
      <c r="Z637" s="60">
        <f t="shared" si="86"/>
        <v>1</v>
      </c>
      <c r="AB637" s="2"/>
    </row>
    <row r="638" spans="2:28" ht="24.95" customHeight="1">
      <c r="B638" s="48" t="str">
        <f>Personal_Development!B639</f>
        <v>R</v>
      </c>
      <c r="C638" s="48">
        <f>Personal_Development!C639</f>
        <v>0</v>
      </c>
      <c r="D638" s="14" t="str">
        <f>Personal_Development!D639</f>
        <v>T10065</v>
      </c>
      <c r="E638" s="11" t="str">
        <f>Personal_Development!E639</f>
        <v>ASLINDA BINTI MOKHTAR</v>
      </c>
      <c r="F638" s="12" t="str">
        <f>Personal_Development!F639</f>
        <v>GENERAL AFFAIRS DEPARTMENT</v>
      </c>
      <c r="G638" s="12" t="str">
        <f>Personal_Development!G639</f>
        <v>GENERAL AFFAIRS SECTION (GAS)</v>
      </c>
      <c r="H638" s="40" t="str">
        <f>Personal_Development!H639</f>
        <v>OPERATOR 2</v>
      </c>
      <c r="I638" s="41" t="str">
        <f>Personal_Development!I639</f>
        <v>C4 PROD</v>
      </c>
      <c r="J638" s="78" t="str">
        <f>Personal_Development!J639</f>
        <v xml:space="preserve">C4 </v>
      </c>
      <c r="K638" s="56" t="s">
        <v>1192</v>
      </c>
      <c r="L638" s="57" t="str">
        <f t="shared" si="80"/>
        <v>-</v>
      </c>
      <c r="M638" s="53"/>
      <c r="N638" s="56" t="s">
        <v>1192</v>
      </c>
      <c r="O638" s="57" t="str">
        <f t="shared" si="81"/>
        <v>-</v>
      </c>
      <c r="P638" s="102"/>
      <c r="Q638" s="56"/>
      <c r="R638" s="57" t="str">
        <f t="shared" si="82"/>
        <v>-</v>
      </c>
      <c r="S638" s="102"/>
      <c r="T638" s="56" t="s">
        <v>1192</v>
      </c>
      <c r="U638" s="57" t="str">
        <f t="shared" si="79"/>
        <v>-</v>
      </c>
      <c r="V638" s="102"/>
      <c r="W638" s="48">
        <f t="shared" si="83"/>
        <v>3</v>
      </c>
      <c r="X638" s="48">
        <f t="shared" si="84"/>
        <v>0</v>
      </c>
      <c r="Y638" s="5">
        <f t="shared" si="85"/>
        <v>0</v>
      </c>
      <c r="Z638" s="60">
        <f t="shared" si="86"/>
        <v>1</v>
      </c>
      <c r="AB638" s="2"/>
    </row>
    <row r="639" spans="2:28" ht="24.95" customHeight="1">
      <c r="B639" s="48">
        <f>Personal_Development!B640</f>
        <v>0</v>
      </c>
      <c r="C639" s="48">
        <f>Personal_Development!C640</f>
        <v>0</v>
      </c>
      <c r="D639" s="14" t="str">
        <f>Personal_Development!D640</f>
        <v>C13735</v>
      </c>
      <c r="E639" s="11" t="str">
        <f>Personal_Development!E640</f>
        <v>MOHAMAD AMIRUL BIN ABDUL ZAMAN</v>
      </c>
      <c r="F639" s="12" t="str">
        <f>Personal_Development!F640</f>
        <v>PRODUCTION NO.2 DEPARTMENT</v>
      </c>
      <c r="G639" s="12" t="str">
        <f>Personal_Development!G640</f>
        <v>MOLDING PRODUCTION SECTION (MPS)</v>
      </c>
      <c r="H639" s="40" t="str">
        <f>Personal_Development!H640</f>
        <v>OPERATOR 2</v>
      </c>
      <c r="I639" s="41" t="str">
        <f>Personal_Development!I640</f>
        <v>C4 PROD</v>
      </c>
      <c r="J639" s="78" t="str">
        <f>Personal_Development!J640</f>
        <v xml:space="preserve">C4 </v>
      </c>
      <c r="K639" s="56" t="s">
        <v>1192</v>
      </c>
      <c r="L639" s="57" t="str">
        <f t="shared" si="80"/>
        <v>A</v>
      </c>
      <c r="M639" s="145">
        <v>42951</v>
      </c>
      <c r="N639" s="56" t="s">
        <v>1192</v>
      </c>
      <c r="O639" s="57" t="str">
        <f t="shared" si="81"/>
        <v>A</v>
      </c>
      <c r="P639" s="145">
        <v>42976</v>
      </c>
      <c r="Q639" s="56" t="s">
        <v>1192</v>
      </c>
      <c r="R639" s="57" t="str">
        <f t="shared" si="82"/>
        <v>A</v>
      </c>
      <c r="S639" s="142" t="s">
        <v>1652</v>
      </c>
      <c r="T639" s="56" t="s">
        <v>1192</v>
      </c>
      <c r="U639" s="57" t="str">
        <f t="shared" si="79"/>
        <v>A</v>
      </c>
      <c r="V639" s="145">
        <v>42976</v>
      </c>
      <c r="W639" s="48">
        <f t="shared" si="83"/>
        <v>4</v>
      </c>
      <c r="X639" s="48">
        <f t="shared" si="84"/>
        <v>4</v>
      </c>
      <c r="Y639" s="5">
        <f t="shared" si="85"/>
        <v>100</v>
      </c>
      <c r="Z639" s="60">
        <f t="shared" si="86"/>
        <v>5</v>
      </c>
      <c r="AB639" s="2"/>
    </row>
    <row r="640" spans="2:28" ht="24.95" customHeight="1">
      <c r="B640" s="48">
        <f>Personal_Development!B641</f>
        <v>0</v>
      </c>
      <c r="C640" s="48">
        <f>Personal_Development!C641</f>
        <v>0</v>
      </c>
      <c r="D640" s="14" t="str">
        <f>Personal_Development!D641</f>
        <v>C13745</v>
      </c>
      <c r="E640" s="11" t="str">
        <f>Personal_Development!E641</f>
        <v>NURULASHIKIN BINTI ZAZALI</v>
      </c>
      <c r="F640" s="12" t="str">
        <f>Personal_Development!F641</f>
        <v>QUALITY ASSURANCE DEPARTMENT</v>
      </c>
      <c r="G640" s="12" t="str">
        <f>Personal_Development!G641</f>
        <v>CUSTOMER SUPPORT SECTION (CSS)</v>
      </c>
      <c r="H640" s="40" t="str">
        <f>Personal_Development!H641</f>
        <v>ASSISTANT</v>
      </c>
      <c r="I640" s="41" t="str">
        <f>Personal_Development!I641</f>
        <v>C1 OFFICE</v>
      </c>
      <c r="J640" s="78" t="str">
        <f>Personal_Development!J641</f>
        <v xml:space="preserve">C1 </v>
      </c>
      <c r="K640" s="56" t="s">
        <v>1192</v>
      </c>
      <c r="L640" s="57" t="str">
        <f t="shared" si="80"/>
        <v>A</v>
      </c>
      <c r="M640" s="53">
        <v>42746</v>
      </c>
      <c r="N640" s="56" t="s">
        <v>1192</v>
      </c>
      <c r="O640" s="57" t="str">
        <f t="shared" si="81"/>
        <v>A</v>
      </c>
      <c r="P640" s="53">
        <v>42746</v>
      </c>
      <c r="Q640" s="56" t="s">
        <v>1192</v>
      </c>
      <c r="R640" s="57" t="str">
        <f t="shared" si="82"/>
        <v>A</v>
      </c>
      <c r="S640" s="142" t="s">
        <v>1706</v>
      </c>
      <c r="T640" s="56" t="s">
        <v>1192</v>
      </c>
      <c r="U640" s="57" t="str">
        <f t="shared" si="79"/>
        <v>A</v>
      </c>
      <c r="V640" s="137" t="s">
        <v>1608</v>
      </c>
      <c r="W640" s="48">
        <f t="shared" si="83"/>
        <v>4</v>
      </c>
      <c r="X640" s="48">
        <f t="shared" si="84"/>
        <v>4</v>
      </c>
      <c r="Y640" s="5">
        <f t="shared" si="85"/>
        <v>100</v>
      </c>
      <c r="Z640" s="60">
        <f t="shared" si="86"/>
        <v>5</v>
      </c>
      <c r="AB640" s="2"/>
    </row>
    <row r="641" spans="2:28" ht="24.95" customHeight="1">
      <c r="B641" s="48">
        <f>Personal_Development!B642</f>
        <v>0</v>
      </c>
      <c r="C641" s="48">
        <f>Personal_Development!C642</f>
        <v>0</v>
      </c>
      <c r="D641" s="14" t="str">
        <f>Personal_Development!D642</f>
        <v>C13773</v>
      </c>
      <c r="E641" s="11" t="str">
        <f>Personal_Development!E642</f>
        <v>NUR EZZATY EMALIZA BINTI ANUAR</v>
      </c>
      <c r="F641" s="12" t="str">
        <f>Personal_Development!F642</f>
        <v>QUALITY ASSURANCE DEPARTMENT</v>
      </c>
      <c r="G641" s="12" t="str">
        <f>Personal_Development!G642</f>
        <v>QUALITY ASSURANCE SECTION (QAS)</v>
      </c>
      <c r="H641" s="40" t="str">
        <f>Personal_Development!H642</f>
        <v>SENIOR QA INSPECTOR</v>
      </c>
      <c r="I641" s="41" t="str">
        <f>Personal_Development!I642</f>
        <v>C2 PROD</v>
      </c>
      <c r="J641" s="78" t="str">
        <f>Personal_Development!J642</f>
        <v xml:space="preserve">C2 </v>
      </c>
      <c r="K641" s="56" t="s">
        <v>1192</v>
      </c>
      <c r="L641" s="57" t="str">
        <f t="shared" si="80"/>
        <v>A</v>
      </c>
      <c r="M641" s="142" t="s">
        <v>1657</v>
      </c>
      <c r="N641" s="56" t="s">
        <v>1192</v>
      </c>
      <c r="O641" s="57" t="str">
        <f t="shared" si="81"/>
        <v>A</v>
      </c>
      <c r="P641" s="142" t="s">
        <v>1602</v>
      </c>
      <c r="Q641" s="56" t="s">
        <v>1192</v>
      </c>
      <c r="R641" s="57" t="str">
        <f t="shared" si="82"/>
        <v>A</v>
      </c>
      <c r="S641" s="142" t="s">
        <v>1651</v>
      </c>
      <c r="T641" s="56" t="s">
        <v>1192</v>
      </c>
      <c r="U641" s="57" t="str">
        <f t="shared" si="79"/>
        <v>A</v>
      </c>
      <c r="V641" s="142" t="s">
        <v>1602</v>
      </c>
      <c r="W641" s="48">
        <f t="shared" si="83"/>
        <v>4</v>
      </c>
      <c r="X641" s="48">
        <f t="shared" si="84"/>
        <v>4</v>
      </c>
      <c r="Y641" s="5">
        <f t="shared" si="85"/>
        <v>100</v>
      </c>
      <c r="Z641" s="60">
        <f t="shared" si="86"/>
        <v>5</v>
      </c>
      <c r="AB641" s="2"/>
    </row>
    <row r="642" spans="2:28" ht="24.95" customHeight="1">
      <c r="B642" s="48">
        <f>Personal_Development!B643</f>
        <v>0</v>
      </c>
      <c r="C642" s="48">
        <f>Personal_Development!C643</f>
        <v>0</v>
      </c>
      <c r="D642" s="14" t="str">
        <f>Personal_Development!D643</f>
        <v>C13774</v>
      </c>
      <c r="E642" s="11" t="str">
        <f>Personal_Development!E643</f>
        <v>NOR FARHANA BINTI ZAKARIA</v>
      </c>
      <c r="F642" s="12" t="str">
        <f>Personal_Development!F643</f>
        <v>QUALITY ASSURANCE DEPARTMENT</v>
      </c>
      <c r="G642" s="12" t="str">
        <f>Personal_Development!G643</f>
        <v>QUALITY ASSURANCE SECTION (QAS)</v>
      </c>
      <c r="H642" s="40" t="str">
        <f>Personal_Development!H643</f>
        <v>SENIOR QA INSPECTOR</v>
      </c>
      <c r="I642" s="41" t="str">
        <f>Personal_Development!I643</f>
        <v>C2 PROD</v>
      </c>
      <c r="J642" s="78" t="str">
        <f>Personal_Development!J643</f>
        <v xml:space="preserve">C2 </v>
      </c>
      <c r="K642" s="56" t="s">
        <v>1192</v>
      </c>
      <c r="L642" s="57" t="str">
        <f t="shared" si="80"/>
        <v>A</v>
      </c>
      <c r="M642" s="145">
        <v>42944</v>
      </c>
      <c r="N642" s="56" t="s">
        <v>1192</v>
      </c>
      <c r="O642" s="57" t="str">
        <f t="shared" si="81"/>
        <v>A</v>
      </c>
      <c r="P642" s="145">
        <v>42956</v>
      </c>
      <c r="Q642" s="56" t="s">
        <v>1192</v>
      </c>
      <c r="R642" s="57" t="str">
        <f t="shared" si="82"/>
        <v>A</v>
      </c>
      <c r="S642" s="142" t="s">
        <v>1652</v>
      </c>
      <c r="T642" s="56" t="s">
        <v>1192</v>
      </c>
      <c r="U642" s="57" t="str">
        <f t="shared" si="79"/>
        <v>A</v>
      </c>
      <c r="V642" s="145">
        <v>42956</v>
      </c>
      <c r="W642" s="48">
        <f t="shared" si="83"/>
        <v>4</v>
      </c>
      <c r="X642" s="48">
        <f t="shared" si="84"/>
        <v>4</v>
      </c>
      <c r="Y642" s="5">
        <f t="shared" si="85"/>
        <v>100</v>
      </c>
      <c r="Z642" s="60">
        <f t="shared" si="86"/>
        <v>5</v>
      </c>
      <c r="AB642" s="2"/>
    </row>
    <row r="643" spans="2:28" ht="24.95" customHeight="1">
      <c r="B643" s="48">
        <f>Personal_Development!B644</f>
        <v>0</v>
      </c>
      <c r="C643" s="48">
        <f>Personal_Development!C644</f>
        <v>0</v>
      </c>
      <c r="D643" s="14" t="str">
        <f>Personal_Development!D644</f>
        <v>C13775</v>
      </c>
      <c r="E643" s="11" t="str">
        <f>Personal_Development!E644</f>
        <v>MUHAMMAD NUR AMIRULL BIN BADRUL HISHAM</v>
      </c>
      <c r="F643" s="12" t="str">
        <f>Personal_Development!F644</f>
        <v>QUALITY ASSURANCE DEPARTMENT</v>
      </c>
      <c r="G643" s="12" t="str">
        <f>Personal_Development!G644</f>
        <v>QUALITY ASSURANCE SECTION (QAS)</v>
      </c>
      <c r="H643" s="40" t="str">
        <f>Personal_Development!H644</f>
        <v>SENIOR QA INSPECTOR</v>
      </c>
      <c r="I643" s="41" t="str">
        <f>Personal_Development!I644</f>
        <v>C2 PROD</v>
      </c>
      <c r="J643" s="78" t="str">
        <f>Personal_Development!J644</f>
        <v xml:space="preserve">C2 </v>
      </c>
      <c r="K643" s="56" t="s">
        <v>1192</v>
      </c>
      <c r="L643" s="57" t="str">
        <f t="shared" si="80"/>
        <v>A</v>
      </c>
      <c r="M643" s="145">
        <v>42944</v>
      </c>
      <c r="N643" s="56" t="s">
        <v>1192</v>
      </c>
      <c r="O643" s="57" t="str">
        <f t="shared" si="81"/>
        <v>A</v>
      </c>
      <c r="P643" s="142" t="s">
        <v>1602</v>
      </c>
      <c r="Q643" s="56" t="s">
        <v>1192</v>
      </c>
      <c r="R643" s="57" t="str">
        <f t="shared" si="82"/>
        <v>A</v>
      </c>
      <c r="S643" s="142" t="s">
        <v>1652</v>
      </c>
      <c r="T643" s="56" t="s">
        <v>1192</v>
      </c>
      <c r="U643" s="57" t="str">
        <f t="shared" si="79"/>
        <v>A</v>
      </c>
      <c r="V643" s="142" t="s">
        <v>1602</v>
      </c>
      <c r="W643" s="48">
        <f t="shared" si="83"/>
        <v>4</v>
      </c>
      <c r="X643" s="48">
        <f t="shared" si="84"/>
        <v>4</v>
      </c>
      <c r="Y643" s="5">
        <f t="shared" si="85"/>
        <v>100</v>
      </c>
      <c r="Z643" s="60">
        <f t="shared" si="86"/>
        <v>5</v>
      </c>
      <c r="AB643" s="2"/>
    </row>
    <row r="644" spans="2:28" ht="24.95" customHeight="1">
      <c r="B644" s="48" t="str">
        <f>Personal_Development!B645</f>
        <v>R</v>
      </c>
      <c r="C644" s="48">
        <f>Personal_Development!C645</f>
        <v>0</v>
      </c>
      <c r="D644" s="14" t="str">
        <f>Personal_Development!D645</f>
        <v>C13776</v>
      </c>
      <c r="E644" s="11" t="str">
        <f>Personal_Development!E645</f>
        <v>MUHAMMAD IKHMAL BIN A.PUAD</v>
      </c>
      <c r="F644" s="12" t="str">
        <f>Personal_Development!F645</f>
        <v>QUALITY ASSURANCE DEPARTMENT</v>
      </c>
      <c r="G644" s="12" t="str">
        <f>Personal_Development!G645</f>
        <v>QUALITY ASSURANCE SECTION (QAS)</v>
      </c>
      <c r="H644" s="40" t="str">
        <f>Personal_Development!H645</f>
        <v>SENIOR QA INSPECTOR</v>
      </c>
      <c r="I644" s="41" t="str">
        <f>Personal_Development!I645</f>
        <v>C2 PROD</v>
      </c>
      <c r="J644" s="78" t="str">
        <f>Personal_Development!J645</f>
        <v xml:space="preserve">C2 </v>
      </c>
      <c r="K644" s="56" t="s">
        <v>1192</v>
      </c>
      <c r="L644" s="57" t="str">
        <f t="shared" si="80"/>
        <v>-</v>
      </c>
      <c r="M644" s="53"/>
      <c r="N644" s="56" t="s">
        <v>1192</v>
      </c>
      <c r="O644" s="57" t="str">
        <f t="shared" si="81"/>
        <v>-</v>
      </c>
      <c r="P644" s="102"/>
      <c r="Q644" s="56"/>
      <c r="R644" s="57" t="str">
        <f t="shared" si="82"/>
        <v>-</v>
      </c>
      <c r="S644" s="102"/>
      <c r="T644" s="56" t="s">
        <v>1192</v>
      </c>
      <c r="U644" s="57" t="str">
        <f t="shared" ref="U644:U707" si="87">IF(AND(T644="Y",V644&lt;&gt;""),"A","-")</f>
        <v>-</v>
      </c>
      <c r="V644" s="102"/>
      <c r="W644" s="48">
        <f t="shared" si="83"/>
        <v>3</v>
      </c>
      <c r="X644" s="48">
        <f t="shared" si="84"/>
        <v>0</v>
      </c>
      <c r="Y644" s="5">
        <f t="shared" si="85"/>
        <v>0</v>
      </c>
      <c r="Z644" s="60">
        <f t="shared" si="86"/>
        <v>1</v>
      </c>
      <c r="AB644" s="2"/>
    </row>
    <row r="645" spans="2:28" ht="24.95" customHeight="1">
      <c r="B645" s="48" t="str">
        <f>Personal_Development!B646</f>
        <v>R</v>
      </c>
      <c r="C645" s="48">
        <f>Personal_Development!C646</f>
        <v>0</v>
      </c>
      <c r="D645" s="14" t="str">
        <f>Personal_Development!D646</f>
        <v>C13777</v>
      </c>
      <c r="E645" s="11" t="str">
        <f>Personal_Development!E646</f>
        <v>NAJMIE BIN KAMARUL BAHARIN</v>
      </c>
      <c r="F645" s="12" t="str">
        <f>Personal_Development!F646</f>
        <v>QUALITY ASSURANCE DEPARTMENT</v>
      </c>
      <c r="G645" s="12" t="str">
        <f>Personal_Development!G646</f>
        <v>QUALITY ASSURANCE SECTION (QAS)</v>
      </c>
      <c r="H645" s="40" t="str">
        <f>Personal_Development!H646</f>
        <v>SENIOR QA INSPECTOR</v>
      </c>
      <c r="I645" s="41" t="str">
        <f>Personal_Development!I646</f>
        <v>C2 PROD</v>
      </c>
      <c r="J645" s="78" t="str">
        <f>Personal_Development!J646</f>
        <v xml:space="preserve">C2 </v>
      </c>
      <c r="K645" s="56" t="s">
        <v>1192</v>
      </c>
      <c r="L645" s="57" t="str">
        <f t="shared" ref="L645:L708" si="88">IF(AND(K645="Y",M645&lt;&gt;""),"A","-")</f>
        <v>A</v>
      </c>
      <c r="M645" s="142" t="s">
        <v>1657</v>
      </c>
      <c r="N645" s="56" t="s">
        <v>1192</v>
      </c>
      <c r="O645" s="57" t="str">
        <f t="shared" ref="O645:O708" si="89">IF(AND(N645="Y",P645&lt;&gt;""),"A","-")</f>
        <v>-</v>
      </c>
      <c r="P645" s="102"/>
      <c r="Q645" s="56"/>
      <c r="R645" s="57" t="str">
        <f t="shared" ref="R645:R708" si="90">IF(AND(Q645="Y",S645&lt;&gt;""),"A","-")</f>
        <v>-</v>
      </c>
      <c r="S645" s="102"/>
      <c r="T645" s="56" t="s">
        <v>1192</v>
      </c>
      <c r="U645" s="57" t="str">
        <f t="shared" si="87"/>
        <v>-</v>
      </c>
      <c r="V645" s="102"/>
      <c r="W645" s="48">
        <f t="shared" ref="W645:W708" si="91">COUNTIF($K645:$V645,"Y")</f>
        <v>3</v>
      </c>
      <c r="X645" s="48">
        <f t="shared" ref="X645:X708" si="92">COUNTIF($K645:$V645,"A")</f>
        <v>1</v>
      </c>
      <c r="Y645" s="5">
        <f t="shared" ref="Y645:Y708" si="93">IFERROR($X645/$W645*100,0)</f>
        <v>33.333333333333329</v>
      </c>
      <c r="Z645" s="60">
        <f t="shared" ref="Z645:Z708" si="94">ROUND(IF($Y645&gt;=80,"5",IF($Y645&gt;=60,"4",IF($Y645&gt;=40,"3",IF($Y645&gt;=21,"2",IF($Y645&lt;=20,"1"))))),2)</f>
        <v>2</v>
      </c>
      <c r="AB645" s="2"/>
    </row>
    <row r="646" spans="2:28" ht="24.95" customHeight="1">
      <c r="B646" s="48">
        <f>Personal_Development!B647</f>
        <v>0</v>
      </c>
      <c r="C646" s="48">
        <f>Personal_Development!C647</f>
        <v>0</v>
      </c>
      <c r="D646" s="14" t="str">
        <f>Personal_Development!D647</f>
        <v>C13778</v>
      </c>
      <c r="E646" s="11" t="str">
        <f>Personal_Development!E647</f>
        <v>NURUL OMIRA BINTI NOR AJOA</v>
      </c>
      <c r="F646" s="12" t="str">
        <f>Personal_Development!F647</f>
        <v>QUALITY ASSURANCE DEPARTMENT</v>
      </c>
      <c r="G646" s="12" t="str">
        <f>Personal_Development!G647</f>
        <v>QUALITY ASSURANCE SECTION (QAS)</v>
      </c>
      <c r="H646" s="40" t="str">
        <f>Personal_Development!H647</f>
        <v>SENIOR QA INSPECTOR</v>
      </c>
      <c r="I646" s="41" t="str">
        <f>Personal_Development!I647</f>
        <v>C2 PROD</v>
      </c>
      <c r="J646" s="78" t="str">
        <f>Personal_Development!J647</f>
        <v xml:space="preserve">C2 </v>
      </c>
      <c r="K646" s="56" t="s">
        <v>1192</v>
      </c>
      <c r="L646" s="57" t="str">
        <f t="shared" si="88"/>
        <v>A</v>
      </c>
      <c r="M646" s="145">
        <v>42944</v>
      </c>
      <c r="N646" s="56" t="s">
        <v>1192</v>
      </c>
      <c r="O646" s="57" t="str">
        <f t="shared" si="89"/>
        <v>A</v>
      </c>
      <c r="P646" s="145">
        <v>42956</v>
      </c>
      <c r="Q646" s="56" t="s">
        <v>1192</v>
      </c>
      <c r="R646" s="57" t="str">
        <f t="shared" si="90"/>
        <v>A</v>
      </c>
      <c r="S646" s="142" t="s">
        <v>1651</v>
      </c>
      <c r="T646" s="56" t="s">
        <v>1192</v>
      </c>
      <c r="U646" s="57" t="str">
        <f t="shared" si="87"/>
        <v>A</v>
      </c>
      <c r="V646" s="145">
        <v>42956</v>
      </c>
      <c r="W646" s="48">
        <f t="shared" si="91"/>
        <v>4</v>
      </c>
      <c r="X646" s="48">
        <f t="shared" si="92"/>
        <v>4</v>
      </c>
      <c r="Y646" s="5">
        <f t="shared" si="93"/>
        <v>100</v>
      </c>
      <c r="Z646" s="60">
        <f t="shared" si="94"/>
        <v>5</v>
      </c>
      <c r="AB646" s="2"/>
    </row>
    <row r="647" spans="2:28" ht="24.95" customHeight="1">
      <c r="B647" s="48" t="str">
        <f>Personal_Development!B648</f>
        <v>R</v>
      </c>
      <c r="C647" s="48">
        <f>Personal_Development!C648</f>
        <v>0</v>
      </c>
      <c r="D647" s="14" t="str">
        <f>Personal_Development!D648</f>
        <v>E00176</v>
      </c>
      <c r="E647" s="11" t="str">
        <f>Personal_Development!E648</f>
        <v>MUHAMMAD IQBAL BIN RAMLI</v>
      </c>
      <c r="F647" s="12" t="str">
        <f>Personal_Development!F648</f>
        <v>ENGINEERING AND R&amp;D DEPARTMENT</v>
      </c>
      <c r="G647" s="12" t="str">
        <f>Personal_Development!G648</f>
        <v>RD &amp; DESIGN SECTION (RDS)</v>
      </c>
      <c r="H647" s="40" t="str">
        <f>Personal_Development!H648</f>
        <v>ASST. ENGINEER</v>
      </c>
      <c r="I647" s="41" t="str">
        <f>Personal_Development!I648</f>
        <v>M7</v>
      </c>
      <c r="J647" s="78" t="str">
        <f>Personal_Development!J648</f>
        <v>M7</v>
      </c>
      <c r="K647" s="56" t="s">
        <v>1192</v>
      </c>
      <c r="L647" s="57" t="str">
        <f t="shared" si="88"/>
        <v>-</v>
      </c>
      <c r="M647" s="53"/>
      <c r="N647" s="56" t="s">
        <v>1192</v>
      </c>
      <c r="O647" s="57" t="str">
        <f t="shared" si="89"/>
        <v>-</v>
      </c>
      <c r="P647" s="102"/>
      <c r="Q647" s="56"/>
      <c r="R647" s="57" t="str">
        <f t="shared" si="90"/>
        <v>-</v>
      </c>
      <c r="S647" s="102"/>
      <c r="T647" s="56" t="s">
        <v>1192</v>
      </c>
      <c r="U647" s="57" t="str">
        <f t="shared" si="87"/>
        <v>-</v>
      </c>
      <c r="V647" s="102"/>
      <c r="W647" s="48">
        <f t="shared" si="91"/>
        <v>3</v>
      </c>
      <c r="X647" s="48">
        <f t="shared" si="92"/>
        <v>0</v>
      </c>
      <c r="Y647" s="5">
        <f t="shared" si="93"/>
        <v>0</v>
      </c>
      <c r="Z647" s="60">
        <f t="shared" si="94"/>
        <v>1</v>
      </c>
      <c r="AB647" s="2"/>
    </row>
    <row r="648" spans="2:28" ht="24.95" customHeight="1">
      <c r="B648" s="48">
        <f>Personal_Development!B649</f>
        <v>0</v>
      </c>
      <c r="C648" s="48">
        <f>Personal_Development!C649</f>
        <v>0</v>
      </c>
      <c r="D648" s="14" t="str">
        <f>Personal_Development!D649</f>
        <v>C13782</v>
      </c>
      <c r="E648" s="11" t="str">
        <f>Personal_Development!E649</f>
        <v>NOOR AKLINDA BINTI BADRUL HISHAM</v>
      </c>
      <c r="F648" s="12" t="str">
        <f>Personal_Development!F649</f>
        <v>QUALITY ASSURANCE DEPARTMENT</v>
      </c>
      <c r="G648" s="12" t="str">
        <f>Personal_Development!G649</f>
        <v>QUALITY ASSURANCE SECTION (QAS)</v>
      </c>
      <c r="H648" s="40" t="str">
        <f>Personal_Development!H649</f>
        <v>QA INSPECTOR</v>
      </c>
      <c r="I648" s="41" t="str">
        <f>Personal_Development!I649</f>
        <v>C3 PROD</v>
      </c>
      <c r="J648" s="78" t="str">
        <f>Personal_Development!J649</f>
        <v xml:space="preserve">C3 </v>
      </c>
      <c r="K648" s="56" t="s">
        <v>1192</v>
      </c>
      <c r="L648" s="57" t="str">
        <f t="shared" si="88"/>
        <v>A</v>
      </c>
      <c r="M648" s="53">
        <v>43047</v>
      </c>
      <c r="N648" s="56" t="s">
        <v>1192</v>
      </c>
      <c r="O648" s="57" t="str">
        <f t="shared" si="89"/>
        <v>A</v>
      </c>
      <c r="P648" s="145">
        <v>42976</v>
      </c>
      <c r="Q648" s="56" t="s">
        <v>1192</v>
      </c>
      <c r="R648" s="57" t="str">
        <f t="shared" si="90"/>
        <v>A</v>
      </c>
      <c r="S648" s="142" t="s">
        <v>1651</v>
      </c>
      <c r="T648" s="56" t="s">
        <v>1192</v>
      </c>
      <c r="U648" s="57" t="str">
        <f t="shared" si="87"/>
        <v>A</v>
      </c>
      <c r="V648" s="145">
        <v>42976</v>
      </c>
      <c r="W648" s="48">
        <f t="shared" si="91"/>
        <v>4</v>
      </c>
      <c r="X648" s="48">
        <f t="shared" si="92"/>
        <v>4</v>
      </c>
      <c r="Y648" s="5">
        <f t="shared" si="93"/>
        <v>100</v>
      </c>
      <c r="Z648" s="60">
        <f t="shared" si="94"/>
        <v>5</v>
      </c>
      <c r="AB648" s="2"/>
    </row>
    <row r="649" spans="2:28" ht="24.95" customHeight="1">
      <c r="B649" s="48" t="str">
        <f>Personal_Development!B650</f>
        <v>R</v>
      </c>
      <c r="C649" s="48">
        <f>Personal_Development!C650</f>
        <v>0</v>
      </c>
      <c r="D649" s="14" t="str">
        <f>Personal_Development!D650</f>
        <v>C13804</v>
      </c>
      <c r="E649" s="11" t="str">
        <f>Personal_Development!E650</f>
        <v>NURUL AIN SANGA BINTI ABDULLAH</v>
      </c>
      <c r="F649" s="12" t="str">
        <f>Personal_Development!F650</f>
        <v>PRODUCTION NO.1 DEPARTMENT</v>
      </c>
      <c r="G649" s="12" t="str">
        <f>Personal_Development!G650</f>
        <v>ASSEMBLY PRODUCTION SECTION (APS)</v>
      </c>
      <c r="H649" s="40" t="str">
        <f>Personal_Development!H650</f>
        <v>OPERATOR 2</v>
      </c>
      <c r="I649" s="41" t="str">
        <f>Personal_Development!I650</f>
        <v>C4 PROD</v>
      </c>
      <c r="J649" s="78" t="str">
        <f>Personal_Development!J650</f>
        <v xml:space="preserve">C4 </v>
      </c>
      <c r="K649" s="56" t="s">
        <v>1192</v>
      </c>
      <c r="L649" s="57" t="str">
        <f t="shared" si="88"/>
        <v>A</v>
      </c>
      <c r="M649" s="142" t="s">
        <v>1710</v>
      </c>
      <c r="N649" s="56" t="s">
        <v>1192</v>
      </c>
      <c r="O649" s="57" t="str">
        <f t="shared" si="89"/>
        <v>-</v>
      </c>
      <c r="P649" s="102"/>
      <c r="Q649" s="56" t="s">
        <v>1192</v>
      </c>
      <c r="R649" s="57" t="str">
        <f t="shared" si="90"/>
        <v>A</v>
      </c>
      <c r="S649" s="137" t="s">
        <v>1602</v>
      </c>
      <c r="T649" s="56" t="s">
        <v>1192</v>
      </c>
      <c r="U649" s="57" t="str">
        <f t="shared" si="87"/>
        <v>-</v>
      </c>
      <c r="V649" s="102"/>
      <c r="W649" s="48">
        <f t="shared" si="91"/>
        <v>4</v>
      </c>
      <c r="X649" s="48">
        <f t="shared" si="92"/>
        <v>2</v>
      </c>
      <c r="Y649" s="5">
        <f t="shared" si="93"/>
        <v>50</v>
      </c>
      <c r="Z649" s="60">
        <f t="shared" si="94"/>
        <v>3</v>
      </c>
      <c r="AB649" s="2"/>
    </row>
    <row r="650" spans="2:28" ht="24.95" customHeight="1">
      <c r="B650" s="48" t="str">
        <f>Personal_Development!B651</f>
        <v>R</v>
      </c>
      <c r="C650" s="48">
        <f>Personal_Development!C651</f>
        <v>0</v>
      </c>
      <c r="D650" s="14" t="str">
        <f>Personal_Development!D651</f>
        <v>K03203</v>
      </c>
      <c r="E650" s="11" t="str">
        <f>Personal_Development!E651</f>
        <v>MUHAMMAD ZAIRUL NEEZAM BIN WILDAN</v>
      </c>
      <c r="F650" s="12" t="str">
        <f>Personal_Development!F651</f>
        <v>PRODUCTION NO.1 DEPARTMENT</v>
      </c>
      <c r="G650" s="12" t="str">
        <f>Personal_Development!G651</f>
        <v>ASSEMBLY PRODUCTION SECTION (APS)</v>
      </c>
      <c r="H650" s="40" t="str">
        <f>Personal_Development!H651</f>
        <v>OPERATOR 2</v>
      </c>
      <c r="I650" s="41" t="str">
        <f>Personal_Development!I651</f>
        <v>C4 PROD</v>
      </c>
      <c r="J650" s="78" t="str">
        <f>Personal_Development!J651</f>
        <v xml:space="preserve">C4 </v>
      </c>
      <c r="K650" s="56" t="s">
        <v>1192</v>
      </c>
      <c r="L650" s="57" t="str">
        <f t="shared" si="88"/>
        <v>-</v>
      </c>
      <c r="M650" s="53"/>
      <c r="N650" s="56" t="s">
        <v>1192</v>
      </c>
      <c r="O650" s="57" t="str">
        <f t="shared" si="89"/>
        <v>-</v>
      </c>
      <c r="P650" s="102"/>
      <c r="Q650" s="56"/>
      <c r="R650" s="57" t="str">
        <f t="shared" si="90"/>
        <v>-</v>
      </c>
      <c r="S650" s="102"/>
      <c r="T650" s="56" t="s">
        <v>1192</v>
      </c>
      <c r="U650" s="57" t="str">
        <f t="shared" si="87"/>
        <v>-</v>
      </c>
      <c r="V650" s="102"/>
      <c r="W650" s="48">
        <f t="shared" si="91"/>
        <v>3</v>
      </c>
      <c r="X650" s="48">
        <f t="shared" si="92"/>
        <v>0</v>
      </c>
      <c r="Y650" s="5">
        <f t="shared" si="93"/>
        <v>0</v>
      </c>
      <c r="Z650" s="60">
        <f t="shared" si="94"/>
        <v>1</v>
      </c>
      <c r="AB650" s="2"/>
    </row>
    <row r="651" spans="2:28" ht="24.95" customHeight="1">
      <c r="B651" s="48" t="str">
        <f>Personal_Development!B652</f>
        <v>R</v>
      </c>
      <c r="C651" s="48">
        <f>Personal_Development!C652</f>
        <v>0</v>
      </c>
      <c r="D651" s="14" t="str">
        <f>Personal_Development!D652</f>
        <v>C13805</v>
      </c>
      <c r="E651" s="11" t="str">
        <f>Personal_Development!E652</f>
        <v>MOHAMAD FARHAN AKMAL BIN ISMAIL</v>
      </c>
      <c r="F651" s="12" t="str">
        <f>Personal_Development!F652</f>
        <v>PRODUCTION NO.1 DEPARTMENT</v>
      </c>
      <c r="G651" s="12" t="str">
        <f>Personal_Development!G652</f>
        <v>ASSEMBLY PRODUCTION SECTION (APS)</v>
      </c>
      <c r="H651" s="40" t="str">
        <f>Personal_Development!H652</f>
        <v>OPERATOR 2</v>
      </c>
      <c r="I651" s="41" t="str">
        <f>Personal_Development!I652</f>
        <v>C4 PROD</v>
      </c>
      <c r="J651" s="78" t="str">
        <f>Personal_Development!J652</f>
        <v xml:space="preserve">C4 </v>
      </c>
      <c r="K651" s="56" t="s">
        <v>1192</v>
      </c>
      <c r="L651" s="57" t="str">
        <f t="shared" si="88"/>
        <v>A</v>
      </c>
      <c r="M651" s="137" t="s">
        <v>1603</v>
      </c>
      <c r="N651" s="56" t="s">
        <v>1192</v>
      </c>
      <c r="O651" s="57" t="str">
        <f t="shared" si="89"/>
        <v>A</v>
      </c>
      <c r="P651" s="137" t="s">
        <v>1603</v>
      </c>
      <c r="Q651" s="56" t="s">
        <v>1192</v>
      </c>
      <c r="R651" s="57" t="str">
        <f t="shared" si="90"/>
        <v>A</v>
      </c>
      <c r="S651" s="137" t="s">
        <v>1603</v>
      </c>
      <c r="T651" s="56" t="s">
        <v>1192</v>
      </c>
      <c r="U651" s="57" t="str">
        <f t="shared" si="87"/>
        <v>A</v>
      </c>
      <c r="V651" s="137" t="s">
        <v>1603</v>
      </c>
      <c r="W651" s="48">
        <f t="shared" si="91"/>
        <v>4</v>
      </c>
      <c r="X651" s="48">
        <f t="shared" si="92"/>
        <v>4</v>
      </c>
      <c r="Y651" s="5">
        <f t="shared" si="93"/>
        <v>100</v>
      </c>
      <c r="Z651" s="60">
        <f t="shared" si="94"/>
        <v>5</v>
      </c>
      <c r="AB651" s="2"/>
    </row>
    <row r="652" spans="2:28" ht="24.95" customHeight="1">
      <c r="B652" s="48" t="str">
        <f>Personal_Development!B653</f>
        <v>R</v>
      </c>
      <c r="C652" s="48">
        <f>Personal_Development!C653</f>
        <v>0</v>
      </c>
      <c r="D652" s="14" t="str">
        <f>Personal_Development!D653</f>
        <v>C13783</v>
      </c>
      <c r="E652" s="11" t="str">
        <f>Personal_Development!E653</f>
        <v>MOHD. HARIRI BIN NAZARUDDIN</v>
      </c>
      <c r="F652" s="12" t="str">
        <f>Personal_Development!F653</f>
        <v>PRODUCTION NO.1 DEPARTMENT</v>
      </c>
      <c r="G652" s="12" t="str">
        <f>Personal_Development!G653</f>
        <v>ASSEMBLY PRODUCTION SECTION (APS)</v>
      </c>
      <c r="H652" s="40" t="str">
        <f>Personal_Development!H653</f>
        <v>OPERATOR 2</v>
      </c>
      <c r="I652" s="41" t="str">
        <f>Personal_Development!I653</f>
        <v>C4 PROD</v>
      </c>
      <c r="J652" s="78" t="str">
        <f>Personal_Development!J653</f>
        <v xml:space="preserve">C4 </v>
      </c>
      <c r="K652" s="56" t="s">
        <v>1192</v>
      </c>
      <c r="L652" s="57" t="str">
        <f t="shared" si="88"/>
        <v>-</v>
      </c>
      <c r="M652" s="53"/>
      <c r="N652" s="56" t="s">
        <v>1192</v>
      </c>
      <c r="O652" s="57" t="str">
        <f t="shared" si="89"/>
        <v>-</v>
      </c>
      <c r="P652" s="102"/>
      <c r="Q652" s="56"/>
      <c r="R652" s="57" t="str">
        <f t="shared" si="90"/>
        <v>-</v>
      </c>
      <c r="S652" s="102"/>
      <c r="T652" s="56" t="s">
        <v>1192</v>
      </c>
      <c r="U652" s="57" t="str">
        <f t="shared" si="87"/>
        <v>-</v>
      </c>
      <c r="V652" s="102"/>
      <c r="W652" s="48">
        <f t="shared" si="91"/>
        <v>3</v>
      </c>
      <c r="X652" s="48">
        <f t="shared" si="92"/>
        <v>0</v>
      </c>
      <c r="Y652" s="5">
        <f t="shared" si="93"/>
        <v>0</v>
      </c>
      <c r="Z652" s="60">
        <f t="shared" si="94"/>
        <v>1</v>
      </c>
      <c r="AB652" s="2"/>
    </row>
    <row r="653" spans="2:28" ht="24.95" customHeight="1">
      <c r="B653" s="48" t="str">
        <f>Personal_Development!B654</f>
        <v>R</v>
      </c>
      <c r="C653" s="48">
        <f>Personal_Development!C654</f>
        <v>0</v>
      </c>
      <c r="D653" s="14" t="str">
        <f>Personal_Development!D654</f>
        <v>C13784</v>
      </c>
      <c r="E653" s="11" t="str">
        <f>Personal_Development!E654</f>
        <v>NURSYAHIRAH BINTI ABDUL HALIM</v>
      </c>
      <c r="F653" s="12" t="str">
        <f>Personal_Development!F654</f>
        <v>PRODUCTION NO.1 DEPARTMENT</v>
      </c>
      <c r="G653" s="12" t="str">
        <f>Personal_Development!G654</f>
        <v>ASSEMBLY PRODUCTION SECTION (APS)</v>
      </c>
      <c r="H653" s="40" t="str">
        <f>Personal_Development!H654</f>
        <v>OPERATOR 2</v>
      </c>
      <c r="I653" s="41" t="str">
        <f>Personal_Development!I654</f>
        <v>C4 PROD</v>
      </c>
      <c r="J653" s="78" t="str">
        <f>Personal_Development!J654</f>
        <v xml:space="preserve">C4 </v>
      </c>
      <c r="K653" s="56" t="s">
        <v>1192</v>
      </c>
      <c r="L653" s="57" t="str">
        <f t="shared" si="88"/>
        <v>A</v>
      </c>
      <c r="M653" s="137" t="s">
        <v>1605</v>
      </c>
      <c r="N653" s="56" t="s">
        <v>1192</v>
      </c>
      <c r="O653" s="57" t="str">
        <f t="shared" si="89"/>
        <v>A</v>
      </c>
      <c r="P653" s="145">
        <v>42886</v>
      </c>
      <c r="Q653" s="56" t="s">
        <v>1192</v>
      </c>
      <c r="R653" s="57" t="str">
        <f t="shared" si="90"/>
        <v>A</v>
      </c>
      <c r="S653" s="137" t="s">
        <v>1602</v>
      </c>
      <c r="T653" s="56" t="s">
        <v>1192</v>
      </c>
      <c r="U653" s="57" t="str">
        <f t="shared" si="87"/>
        <v>A</v>
      </c>
      <c r="V653" s="145">
        <v>42886</v>
      </c>
      <c r="W653" s="48">
        <f t="shared" si="91"/>
        <v>4</v>
      </c>
      <c r="X653" s="48">
        <f t="shared" si="92"/>
        <v>4</v>
      </c>
      <c r="Y653" s="5">
        <f t="shared" si="93"/>
        <v>100</v>
      </c>
      <c r="Z653" s="60">
        <f t="shared" si="94"/>
        <v>5</v>
      </c>
      <c r="AB653" s="2"/>
    </row>
    <row r="654" spans="2:28" ht="24.95" customHeight="1">
      <c r="B654" s="48">
        <f>Personal_Development!B655</f>
        <v>0</v>
      </c>
      <c r="C654" s="48">
        <f>Personal_Development!C655</f>
        <v>0</v>
      </c>
      <c r="D654" s="14" t="str">
        <f>Personal_Development!D655</f>
        <v>C13785</v>
      </c>
      <c r="E654" s="11" t="str">
        <f>Personal_Development!E655</f>
        <v>SITI NORSYAZWANI SHAFWA BINTI MOHAMAD DON</v>
      </c>
      <c r="F654" s="12" t="str">
        <f>Personal_Development!F655</f>
        <v>PRODUCTION NO.1 DEPARTMENT</v>
      </c>
      <c r="G654" s="12" t="str">
        <f>Personal_Development!G655</f>
        <v>ASSEMBLY PRODUCTION SECTION (APS)</v>
      </c>
      <c r="H654" s="40" t="str">
        <f>Personal_Development!H655</f>
        <v>OPERATOR 2</v>
      </c>
      <c r="I654" s="41" t="str">
        <f>Personal_Development!I655</f>
        <v>C4 PROD</v>
      </c>
      <c r="J654" s="78" t="str">
        <f>Personal_Development!J655</f>
        <v xml:space="preserve">C4 </v>
      </c>
      <c r="K654" s="56" t="s">
        <v>1192</v>
      </c>
      <c r="L654" s="57" t="str">
        <f t="shared" si="88"/>
        <v>A</v>
      </c>
      <c r="M654" s="53">
        <v>42754</v>
      </c>
      <c r="N654" s="56" t="s">
        <v>1192</v>
      </c>
      <c r="O654" s="57" t="str">
        <f t="shared" si="89"/>
        <v>A</v>
      </c>
      <c r="P654" s="142" t="s">
        <v>1651</v>
      </c>
      <c r="Q654" s="56" t="s">
        <v>1192</v>
      </c>
      <c r="R654" s="57" t="str">
        <f t="shared" si="90"/>
        <v>A</v>
      </c>
      <c r="S654" s="102" t="s">
        <v>1516</v>
      </c>
      <c r="T654" s="56" t="s">
        <v>1192</v>
      </c>
      <c r="U654" s="57" t="str">
        <f t="shared" si="87"/>
        <v>A</v>
      </c>
      <c r="V654" s="142" t="s">
        <v>1651</v>
      </c>
      <c r="W654" s="48">
        <f t="shared" si="91"/>
        <v>4</v>
      </c>
      <c r="X654" s="48">
        <f t="shared" si="92"/>
        <v>4</v>
      </c>
      <c r="Y654" s="5">
        <f t="shared" si="93"/>
        <v>100</v>
      </c>
      <c r="Z654" s="60">
        <f t="shared" si="94"/>
        <v>5</v>
      </c>
      <c r="AB654" s="2"/>
    </row>
    <row r="655" spans="2:28" ht="24.95" customHeight="1">
      <c r="B655" s="48" t="str">
        <f>Personal_Development!B656</f>
        <v>R</v>
      </c>
      <c r="C655" s="48">
        <f>Personal_Development!C656</f>
        <v>0</v>
      </c>
      <c r="D655" s="14" t="str">
        <f>Personal_Development!D656</f>
        <v>C13786</v>
      </c>
      <c r="E655" s="11" t="str">
        <f>Personal_Development!E656</f>
        <v>NUR SYAHIRAH IZNI BINTI MOHD ZIN</v>
      </c>
      <c r="F655" s="12" t="str">
        <f>Personal_Development!F656</f>
        <v>PRODUCTION NO.1 DEPARTMENT</v>
      </c>
      <c r="G655" s="12" t="str">
        <f>Personal_Development!G656</f>
        <v>ASSEMBLY PRODUCTION SECTION (APS)</v>
      </c>
      <c r="H655" s="40" t="str">
        <f>Personal_Development!H656</f>
        <v>OPERATOR 2</v>
      </c>
      <c r="I655" s="41" t="str">
        <f>Personal_Development!I656</f>
        <v>C4 PROD</v>
      </c>
      <c r="J655" s="78" t="str">
        <f>Personal_Development!J656</f>
        <v xml:space="preserve">C4 </v>
      </c>
      <c r="K655" s="56" t="s">
        <v>1192</v>
      </c>
      <c r="L655" s="57" t="str">
        <f t="shared" si="88"/>
        <v>A</v>
      </c>
      <c r="M655" s="53">
        <v>42754</v>
      </c>
      <c r="N655" s="56" t="s">
        <v>1192</v>
      </c>
      <c r="O655" s="57" t="str">
        <f t="shared" si="89"/>
        <v>A</v>
      </c>
      <c r="P655" s="137" t="s">
        <v>1602</v>
      </c>
      <c r="Q655" s="56" t="s">
        <v>1192</v>
      </c>
      <c r="R655" s="57" t="str">
        <f t="shared" si="90"/>
        <v>A</v>
      </c>
      <c r="S655" s="102" t="s">
        <v>1516</v>
      </c>
      <c r="T655" s="56" t="s">
        <v>1192</v>
      </c>
      <c r="U655" s="57" t="str">
        <f t="shared" si="87"/>
        <v>A</v>
      </c>
      <c r="V655" s="137" t="s">
        <v>1602</v>
      </c>
      <c r="W655" s="48">
        <f t="shared" si="91"/>
        <v>4</v>
      </c>
      <c r="X655" s="48">
        <f t="shared" si="92"/>
        <v>4</v>
      </c>
      <c r="Y655" s="5">
        <f t="shared" si="93"/>
        <v>100</v>
      </c>
      <c r="Z655" s="60">
        <f t="shared" si="94"/>
        <v>5</v>
      </c>
      <c r="AB655" s="2"/>
    </row>
    <row r="656" spans="2:28" ht="24.95" customHeight="1">
      <c r="B656" s="48">
        <f>Personal_Development!B657</f>
        <v>0</v>
      </c>
      <c r="C656" s="48">
        <f>Personal_Development!C657</f>
        <v>0</v>
      </c>
      <c r="D656" s="14" t="str">
        <f>Personal_Development!D657</f>
        <v>C13787</v>
      </c>
      <c r="E656" s="11" t="str">
        <f>Personal_Development!E657</f>
        <v>NOOR FIKRAH BINTI MAHADI</v>
      </c>
      <c r="F656" s="12" t="str">
        <f>Personal_Development!F657</f>
        <v>PRODUCTION NO.1 DEPARTMENT</v>
      </c>
      <c r="G656" s="12" t="str">
        <f>Personal_Development!G657</f>
        <v>ASSEMBLY PRODUCTION SECTION (APS)</v>
      </c>
      <c r="H656" s="40" t="str">
        <f>Personal_Development!H657</f>
        <v>OPERATOR 2</v>
      </c>
      <c r="I656" s="41" t="str">
        <f>Personal_Development!I657</f>
        <v>C4 PROD</v>
      </c>
      <c r="J656" s="78" t="str">
        <f>Personal_Development!J657</f>
        <v xml:space="preserve">C4 </v>
      </c>
      <c r="K656" s="56" t="s">
        <v>1192</v>
      </c>
      <c r="L656" s="57" t="str">
        <f t="shared" si="88"/>
        <v>A</v>
      </c>
      <c r="M656" s="149">
        <v>42781</v>
      </c>
      <c r="N656" s="56" t="s">
        <v>1192</v>
      </c>
      <c r="O656" s="57" t="str">
        <f t="shared" si="89"/>
        <v>A</v>
      </c>
      <c r="P656" s="145">
        <v>42935</v>
      </c>
      <c r="Q656" s="56" t="s">
        <v>1192</v>
      </c>
      <c r="R656" s="57" t="str">
        <f t="shared" si="90"/>
        <v>A</v>
      </c>
      <c r="S656" s="142" t="s">
        <v>1650</v>
      </c>
      <c r="T656" s="56" t="s">
        <v>1192</v>
      </c>
      <c r="U656" s="57" t="str">
        <f t="shared" si="87"/>
        <v>A</v>
      </c>
      <c r="V656" s="145">
        <v>42935</v>
      </c>
      <c r="W656" s="48">
        <f t="shared" si="91"/>
        <v>4</v>
      </c>
      <c r="X656" s="48">
        <f t="shared" si="92"/>
        <v>4</v>
      </c>
      <c r="Y656" s="5">
        <f t="shared" si="93"/>
        <v>100</v>
      </c>
      <c r="Z656" s="60">
        <f t="shared" si="94"/>
        <v>5</v>
      </c>
      <c r="AB656" s="2"/>
    </row>
    <row r="657" spans="2:28" ht="24.95" customHeight="1">
      <c r="B657" s="48">
        <f>Personal_Development!B658</f>
        <v>0</v>
      </c>
      <c r="C657" s="48">
        <f>Personal_Development!C658</f>
        <v>0</v>
      </c>
      <c r="D657" s="14" t="str">
        <f>Personal_Development!D658</f>
        <v>C13788</v>
      </c>
      <c r="E657" s="11" t="str">
        <f>Personal_Development!E658</f>
        <v>MUHAMMAD NURHAFIZ BIN RIZUAN</v>
      </c>
      <c r="F657" s="12" t="str">
        <f>Personal_Development!F658</f>
        <v>PRODUCTION NO.2 DEPARTMENT</v>
      </c>
      <c r="G657" s="12" t="str">
        <f>Personal_Development!G658</f>
        <v>MOLDING PRODUCTION SECTION (MPS)</v>
      </c>
      <c r="H657" s="40" t="str">
        <f>Personal_Development!H658</f>
        <v>OPERATOR 2</v>
      </c>
      <c r="I657" s="41" t="str">
        <f>Personal_Development!I658</f>
        <v>C4 PROD</v>
      </c>
      <c r="J657" s="78" t="str">
        <f>Personal_Development!J658</f>
        <v xml:space="preserve">C4 </v>
      </c>
      <c r="K657" s="56" t="s">
        <v>1192</v>
      </c>
      <c r="L657" s="57" t="str">
        <f t="shared" si="88"/>
        <v>A</v>
      </c>
      <c r="M657" s="145">
        <v>42877</v>
      </c>
      <c r="N657" s="56" t="s">
        <v>1192</v>
      </c>
      <c r="O657" s="57" t="str">
        <f t="shared" si="89"/>
        <v>A</v>
      </c>
      <c r="P657" s="102">
        <v>43069</v>
      </c>
      <c r="Q657" s="56"/>
      <c r="R657" s="57" t="str">
        <f t="shared" si="90"/>
        <v>-</v>
      </c>
      <c r="S657" s="102"/>
      <c r="T657" s="56" t="s">
        <v>1192</v>
      </c>
      <c r="U657" s="57" t="str">
        <f t="shared" si="87"/>
        <v>A</v>
      </c>
      <c r="V657" s="102">
        <v>43069</v>
      </c>
      <c r="W657" s="48">
        <f t="shared" si="91"/>
        <v>3</v>
      </c>
      <c r="X657" s="48">
        <f t="shared" si="92"/>
        <v>3</v>
      </c>
      <c r="Y657" s="5">
        <f t="shared" si="93"/>
        <v>100</v>
      </c>
      <c r="Z657" s="60">
        <f t="shared" si="94"/>
        <v>5</v>
      </c>
      <c r="AB657" s="2"/>
    </row>
    <row r="658" spans="2:28" ht="24.95" customHeight="1">
      <c r="B658" s="48" t="str">
        <f>Personal_Development!B659</f>
        <v>R</v>
      </c>
      <c r="C658" s="48">
        <f>Personal_Development!C659</f>
        <v>0</v>
      </c>
      <c r="D658" s="14" t="str">
        <f>Personal_Development!D659</f>
        <v>C13789</v>
      </c>
      <c r="E658" s="11" t="str">
        <f>Personal_Development!E659</f>
        <v>AHMAD AZWAN BIN SALIM</v>
      </c>
      <c r="F658" s="12" t="str">
        <f>Personal_Development!F659</f>
        <v>PRODUCTION NO.2 DEPARTMENT</v>
      </c>
      <c r="G658" s="12" t="str">
        <f>Personal_Development!G659</f>
        <v>MOLDING PRODUCTION SECTION (MPS)</v>
      </c>
      <c r="H658" s="40" t="str">
        <f>Personal_Development!H659</f>
        <v>OPERATOR 2</v>
      </c>
      <c r="I658" s="41" t="str">
        <f>Personal_Development!I659</f>
        <v>C4 PROD</v>
      </c>
      <c r="J658" s="78" t="str">
        <f>Personal_Development!J659</f>
        <v xml:space="preserve">C4 </v>
      </c>
      <c r="K658" s="56" t="s">
        <v>1192</v>
      </c>
      <c r="L658" s="57" t="str">
        <f t="shared" si="88"/>
        <v>-</v>
      </c>
      <c r="M658" s="53"/>
      <c r="N658" s="56" t="s">
        <v>1192</v>
      </c>
      <c r="O658" s="57" t="str">
        <f t="shared" si="89"/>
        <v>-</v>
      </c>
      <c r="P658" s="102"/>
      <c r="Q658" s="56"/>
      <c r="R658" s="57" t="str">
        <f t="shared" si="90"/>
        <v>-</v>
      </c>
      <c r="S658" s="102"/>
      <c r="T658" s="56" t="s">
        <v>1192</v>
      </c>
      <c r="U658" s="57" t="str">
        <f t="shared" si="87"/>
        <v>-</v>
      </c>
      <c r="V658" s="102"/>
      <c r="W658" s="48">
        <f t="shared" si="91"/>
        <v>3</v>
      </c>
      <c r="X658" s="48">
        <f t="shared" si="92"/>
        <v>0</v>
      </c>
      <c r="Y658" s="5">
        <f t="shared" si="93"/>
        <v>0</v>
      </c>
      <c r="Z658" s="60">
        <f t="shared" si="94"/>
        <v>1</v>
      </c>
      <c r="AB658" s="2"/>
    </row>
    <row r="659" spans="2:28" ht="24.95" customHeight="1">
      <c r="B659" s="48" t="str">
        <f>Personal_Development!B660</f>
        <v>R</v>
      </c>
      <c r="C659" s="48">
        <f>Personal_Development!C660</f>
        <v>0</v>
      </c>
      <c r="D659" s="14" t="str">
        <f>Personal_Development!D660</f>
        <v>C13790</v>
      </c>
      <c r="E659" s="11" t="str">
        <f>Personal_Development!E660</f>
        <v>MUHAMMAD SYAKIR BIN KAMARUDZUAN</v>
      </c>
      <c r="F659" s="12" t="str">
        <f>Personal_Development!F660</f>
        <v>PRODUCTION NO.2 DEPARTMENT</v>
      </c>
      <c r="G659" s="12" t="str">
        <f>Personal_Development!G660</f>
        <v>MOLDING PRODUCTION SECTION (MPS)</v>
      </c>
      <c r="H659" s="40" t="str">
        <f>Personal_Development!H660</f>
        <v>OPERATOR 2</v>
      </c>
      <c r="I659" s="41" t="str">
        <f>Personal_Development!I660</f>
        <v>C4 PROD</v>
      </c>
      <c r="J659" s="78" t="str">
        <f>Personal_Development!J660</f>
        <v xml:space="preserve">C4 </v>
      </c>
      <c r="K659" s="56" t="s">
        <v>1192</v>
      </c>
      <c r="L659" s="57" t="str">
        <f t="shared" si="88"/>
        <v>-</v>
      </c>
      <c r="M659" s="53"/>
      <c r="N659" s="56" t="s">
        <v>1192</v>
      </c>
      <c r="O659" s="57" t="str">
        <f t="shared" si="89"/>
        <v>-</v>
      </c>
      <c r="P659" s="102"/>
      <c r="Q659" s="56"/>
      <c r="R659" s="57" t="str">
        <f t="shared" si="90"/>
        <v>-</v>
      </c>
      <c r="S659" s="102"/>
      <c r="T659" s="56" t="s">
        <v>1192</v>
      </c>
      <c r="U659" s="57" t="str">
        <f t="shared" si="87"/>
        <v>-</v>
      </c>
      <c r="V659" s="102"/>
      <c r="W659" s="48">
        <f t="shared" si="91"/>
        <v>3</v>
      </c>
      <c r="X659" s="48">
        <f t="shared" si="92"/>
        <v>0</v>
      </c>
      <c r="Y659" s="5">
        <f t="shared" si="93"/>
        <v>0</v>
      </c>
      <c r="Z659" s="60">
        <f t="shared" si="94"/>
        <v>1</v>
      </c>
      <c r="AB659" s="2"/>
    </row>
    <row r="660" spans="2:28" ht="24.95" customHeight="1">
      <c r="B660" s="48">
        <f>Personal_Development!B661</f>
        <v>0</v>
      </c>
      <c r="C660" s="48">
        <f>Personal_Development!C661</f>
        <v>0</v>
      </c>
      <c r="D660" s="14" t="str">
        <f>Personal_Development!D661</f>
        <v>C13791</v>
      </c>
      <c r="E660" s="11" t="str">
        <f>Personal_Development!E661</f>
        <v>MUHAMMAD HAFEZ AZHAR</v>
      </c>
      <c r="F660" s="12" t="str">
        <f>Personal_Development!F661</f>
        <v>PRODUCTION NO.2 DEPARTMENT</v>
      </c>
      <c r="G660" s="12" t="str">
        <f>Personal_Development!G661</f>
        <v>MOLDING PRODUCTION SECTION (MPS)</v>
      </c>
      <c r="H660" s="40" t="str">
        <f>Personal_Development!H661</f>
        <v>OPERATOR 2</v>
      </c>
      <c r="I660" s="41" t="str">
        <f>Personal_Development!I661</f>
        <v>C4 PROD</v>
      </c>
      <c r="J660" s="78" t="str">
        <f>Personal_Development!J661</f>
        <v xml:space="preserve">C4 </v>
      </c>
      <c r="K660" s="56" t="s">
        <v>1192</v>
      </c>
      <c r="L660" s="57" t="str">
        <f t="shared" si="88"/>
        <v>A</v>
      </c>
      <c r="M660" s="145">
        <v>42863</v>
      </c>
      <c r="N660" s="56" t="s">
        <v>1192</v>
      </c>
      <c r="O660" s="57" t="str">
        <f t="shared" si="89"/>
        <v>A</v>
      </c>
      <c r="P660" s="102">
        <v>43061</v>
      </c>
      <c r="Q660" s="56" t="s">
        <v>1192</v>
      </c>
      <c r="R660" s="57" t="str">
        <f t="shared" si="90"/>
        <v>A</v>
      </c>
      <c r="S660" s="142" t="s">
        <v>1652</v>
      </c>
      <c r="T660" s="56" t="s">
        <v>1192</v>
      </c>
      <c r="U660" s="57" t="str">
        <f t="shared" si="87"/>
        <v>A</v>
      </c>
      <c r="V660" s="102">
        <v>43061</v>
      </c>
      <c r="W660" s="48">
        <f t="shared" si="91"/>
        <v>4</v>
      </c>
      <c r="X660" s="48">
        <f t="shared" si="92"/>
        <v>4</v>
      </c>
      <c r="Y660" s="5">
        <f t="shared" si="93"/>
        <v>100</v>
      </c>
      <c r="Z660" s="60">
        <f t="shared" si="94"/>
        <v>5</v>
      </c>
      <c r="AB660" s="2"/>
    </row>
    <row r="661" spans="2:28" ht="24.95" customHeight="1">
      <c r="B661" s="48" t="str">
        <f>Personal_Development!B662</f>
        <v>R</v>
      </c>
      <c r="C661" s="48">
        <f>Personal_Development!C662</f>
        <v>0</v>
      </c>
      <c r="D661" s="14" t="str">
        <f>Personal_Development!D662</f>
        <v>C13792</v>
      </c>
      <c r="E661" s="11" t="str">
        <f>Personal_Development!E662</f>
        <v>NOR AZIZAN BIN ZAKARIA</v>
      </c>
      <c r="F661" s="12" t="str">
        <f>Personal_Development!F662</f>
        <v>PRODUCTION NO.2 DEPARTMENT</v>
      </c>
      <c r="G661" s="12" t="str">
        <f>Personal_Development!G662</f>
        <v>MOLDING PRODUCTION SECTION (MPS)</v>
      </c>
      <c r="H661" s="40" t="str">
        <f>Personal_Development!H662</f>
        <v>OPERATOR 2</v>
      </c>
      <c r="I661" s="41" t="str">
        <f>Personal_Development!I662</f>
        <v>C4 PROD</v>
      </c>
      <c r="J661" s="78" t="str">
        <f>Personal_Development!J662</f>
        <v xml:space="preserve">C4 </v>
      </c>
      <c r="K661" s="56" t="s">
        <v>1192</v>
      </c>
      <c r="L661" s="57" t="str">
        <f t="shared" si="88"/>
        <v>-</v>
      </c>
      <c r="M661" s="53"/>
      <c r="N661" s="56" t="s">
        <v>1192</v>
      </c>
      <c r="O661" s="57" t="str">
        <f t="shared" si="89"/>
        <v>-</v>
      </c>
      <c r="P661" s="102"/>
      <c r="Q661" s="56"/>
      <c r="R661" s="57" t="str">
        <f t="shared" si="90"/>
        <v>-</v>
      </c>
      <c r="S661" s="102"/>
      <c r="T661" s="56" t="s">
        <v>1192</v>
      </c>
      <c r="U661" s="57" t="str">
        <f t="shared" si="87"/>
        <v>-</v>
      </c>
      <c r="V661" s="102"/>
      <c r="W661" s="48">
        <f t="shared" si="91"/>
        <v>3</v>
      </c>
      <c r="X661" s="48">
        <f t="shared" si="92"/>
        <v>0</v>
      </c>
      <c r="Y661" s="5">
        <f t="shared" si="93"/>
        <v>0</v>
      </c>
      <c r="Z661" s="60">
        <f t="shared" si="94"/>
        <v>1</v>
      </c>
      <c r="AB661" s="2"/>
    </row>
    <row r="662" spans="2:28" ht="24.95" customHeight="1">
      <c r="B662" s="48" t="str">
        <f>Personal_Development!B663</f>
        <v>R</v>
      </c>
      <c r="C662" s="48">
        <f>Personal_Development!C663</f>
        <v>0</v>
      </c>
      <c r="D662" s="14" t="str">
        <f>Personal_Development!D663</f>
        <v>C13793</v>
      </c>
      <c r="E662" s="11" t="str">
        <f>Personal_Development!E663</f>
        <v>MOHAMAD HAFIZ BIN ABD RAZAK</v>
      </c>
      <c r="F662" s="12" t="str">
        <f>Personal_Development!F663</f>
        <v>PRODUCTION NO.2 DEPARTMENT</v>
      </c>
      <c r="G662" s="12" t="str">
        <f>Personal_Development!G663</f>
        <v>MOLDING PRODUCTION SECTION (MPS)</v>
      </c>
      <c r="H662" s="40" t="str">
        <f>Personal_Development!H663</f>
        <v>OPERATOR 2</v>
      </c>
      <c r="I662" s="41" t="str">
        <f>Personal_Development!I663</f>
        <v>C4 PROD</v>
      </c>
      <c r="J662" s="78" t="str">
        <f>Personal_Development!J663</f>
        <v xml:space="preserve">C4 </v>
      </c>
      <c r="K662" s="56" t="s">
        <v>1192</v>
      </c>
      <c r="L662" s="57" t="str">
        <f t="shared" si="88"/>
        <v>-</v>
      </c>
      <c r="M662" s="53"/>
      <c r="N662" s="56" t="s">
        <v>1192</v>
      </c>
      <c r="O662" s="57" t="str">
        <f t="shared" si="89"/>
        <v>-</v>
      </c>
      <c r="P662" s="102"/>
      <c r="Q662" s="56"/>
      <c r="R662" s="57" t="str">
        <f t="shared" si="90"/>
        <v>-</v>
      </c>
      <c r="S662" s="102"/>
      <c r="T662" s="56" t="s">
        <v>1192</v>
      </c>
      <c r="U662" s="57" t="str">
        <f t="shared" si="87"/>
        <v>-</v>
      </c>
      <c r="V662" s="102"/>
      <c r="W662" s="48">
        <f t="shared" si="91"/>
        <v>3</v>
      </c>
      <c r="X662" s="48">
        <f t="shared" si="92"/>
        <v>0</v>
      </c>
      <c r="Y662" s="5">
        <f t="shared" si="93"/>
        <v>0</v>
      </c>
      <c r="Z662" s="60">
        <f t="shared" si="94"/>
        <v>1</v>
      </c>
      <c r="AB662" s="2"/>
    </row>
    <row r="663" spans="2:28" ht="24.95" customHeight="1">
      <c r="B663" s="48">
        <f>Personal_Development!B664</f>
        <v>0</v>
      </c>
      <c r="C663" s="48">
        <f>Personal_Development!C664</f>
        <v>0</v>
      </c>
      <c r="D663" s="14" t="str">
        <f>Personal_Development!D664</f>
        <v>C13796</v>
      </c>
      <c r="E663" s="11" t="str">
        <f>Personal_Development!E664</f>
        <v>NUR MAZATUL ATIQAH BINTI MD ZAHID</v>
      </c>
      <c r="F663" s="12" t="str">
        <f>Personal_Development!F664</f>
        <v>PRODUCTION NO.1 DEPARTMENT</v>
      </c>
      <c r="G663" s="12" t="str">
        <f>Personal_Development!G664</f>
        <v>ASSEMBLY PRODUCTION SECTION (APS)</v>
      </c>
      <c r="H663" s="40" t="str">
        <f>Personal_Development!H664</f>
        <v>OPERATOR 2</v>
      </c>
      <c r="I663" s="41" t="str">
        <f>Personal_Development!I664</f>
        <v>C4 PROD</v>
      </c>
      <c r="J663" s="78" t="str">
        <f>Personal_Development!J664</f>
        <v xml:space="preserve">C4 </v>
      </c>
      <c r="K663" s="56" t="s">
        <v>1192</v>
      </c>
      <c r="L663" s="57" t="str">
        <f t="shared" si="88"/>
        <v>A</v>
      </c>
      <c r="M663" s="142" t="s">
        <v>1653</v>
      </c>
      <c r="N663" s="56" t="s">
        <v>1192</v>
      </c>
      <c r="O663" s="57" t="str">
        <f t="shared" si="89"/>
        <v>A</v>
      </c>
      <c r="P663" s="142" t="s">
        <v>1653</v>
      </c>
      <c r="Q663" s="56" t="s">
        <v>1192</v>
      </c>
      <c r="R663" s="57" t="str">
        <f t="shared" si="90"/>
        <v>A</v>
      </c>
      <c r="S663" s="137" t="s">
        <v>1602</v>
      </c>
      <c r="T663" s="56" t="s">
        <v>1192</v>
      </c>
      <c r="U663" s="57" t="str">
        <f t="shared" si="87"/>
        <v>A</v>
      </c>
      <c r="V663" s="142" t="s">
        <v>1653</v>
      </c>
      <c r="W663" s="48">
        <f t="shared" si="91"/>
        <v>4</v>
      </c>
      <c r="X663" s="48">
        <f t="shared" si="92"/>
        <v>4</v>
      </c>
      <c r="Y663" s="5">
        <f t="shared" si="93"/>
        <v>100</v>
      </c>
      <c r="Z663" s="60">
        <f t="shared" si="94"/>
        <v>5</v>
      </c>
      <c r="AB663" s="2"/>
    </row>
    <row r="664" spans="2:28" ht="24.95" customHeight="1">
      <c r="B664" s="48" t="str">
        <f>Personal_Development!B665</f>
        <v>R</v>
      </c>
      <c r="C664" s="48">
        <f>Personal_Development!C665</f>
        <v>0</v>
      </c>
      <c r="D664" s="14" t="str">
        <f>Personal_Development!D665</f>
        <v>C13797</v>
      </c>
      <c r="E664" s="11" t="str">
        <f>Personal_Development!E665</f>
        <v>NUR HIDAYAH BINTI KAMARUNZAMAN</v>
      </c>
      <c r="F664" s="12" t="str">
        <f>Personal_Development!F665</f>
        <v>PRODUCTION NO.1 DEPARTMENT</v>
      </c>
      <c r="G664" s="12" t="str">
        <f>Personal_Development!G665</f>
        <v>ASSEMBLY PRODUCTION SECTION (APS)</v>
      </c>
      <c r="H664" s="40" t="str">
        <f>Personal_Development!H665</f>
        <v>OPERATOR 2</v>
      </c>
      <c r="I664" s="41" t="str">
        <f>Personal_Development!I665</f>
        <v>C4 PROD</v>
      </c>
      <c r="J664" s="78" t="str">
        <f>Personal_Development!J665</f>
        <v xml:space="preserve">C4 </v>
      </c>
      <c r="K664" s="56" t="s">
        <v>1192</v>
      </c>
      <c r="L664" s="57" t="str">
        <f t="shared" si="88"/>
        <v>A</v>
      </c>
      <c r="M664" s="137" t="s">
        <v>1603</v>
      </c>
      <c r="N664" s="56" t="s">
        <v>1192</v>
      </c>
      <c r="O664" s="57" t="str">
        <f t="shared" si="89"/>
        <v>A</v>
      </c>
      <c r="P664" s="137" t="s">
        <v>1603</v>
      </c>
      <c r="Q664" s="56" t="s">
        <v>1192</v>
      </c>
      <c r="R664" s="57" t="str">
        <f t="shared" si="90"/>
        <v>A</v>
      </c>
      <c r="S664" s="137" t="s">
        <v>1603</v>
      </c>
      <c r="T664" s="56" t="s">
        <v>1192</v>
      </c>
      <c r="U664" s="57" t="str">
        <f t="shared" si="87"/>
        <v>A</v>
      </c>
      <c r="V664" s="137" t="s">
        <v>1603</v>
      </c>
      <c r="W664" s="48">
        <f t="shared" si="91"/>
        <v>4</v>
      </c>
      <c r="X664" s="48">
        <f t="shared" si="92"/>
        <v>4</v>
      </c>
      <c r="Y664" s="5">
        <f t="shared" si="93"/>
        <v>100</v>
      </c>
      <c r="Z664" s="60">
        <f t="shared" si="94"/>
        <v>5</v>
      </c>
      <c r="AB664" s="2"/>
    </row>
    <row r="665" spans="2:28" ht="24.95" customHeight="1">
      <c r="B665" s="48">
        <f>Personal_Development!B666</f>
        <v>0</v>
      </c>
      <c r="C665" s="48" t="str">
        <f>Personal_Development!C666</f>
        <v>T10066</v>
      </c>
      <c r="D665" s="14" t="str">
        <f>Personal_Development!D666</f>
        <v>E00193</v>
      </c>
      <c r="E665" s="11" t="str">
        <f>Personal_Development!E666</f>
        <v>MOHD SHAFIQ BIN ZAINAL ABIDIN</v>
      </c>
      <c r="F665" s="12" t="str">
        <f>Personal_Development!F666</f>
        <v>GENERAL AFFAIRS DEPARTMENT</v>
      </c>
      <c r="G665" s="12" t="str">
        <f>Personal_Development!G666</f>
        <v>GENERAL AFFAIRS SECTION (GAS)</v>
      </c>
      <c r="H665" s="40" t="str">
        <f>Personal_Development!H666</f>
        <v>ASST. OFFICER</v>
      </c>
      <c r="I665" s="41" t="str">
        <f>Personal_Development!I666</f>
        <v>M7</v>
      </c>
      <c r="J665" s="78" t="str">
        <f>Personal_Development!J666</f>
        <v>M7</v>
      </c>
      <c r="K665" s="56" t="s">
        <v>1192</v>
      </c>
      <c r="L665" s="57" t="str">
        <f t="shared" si="88"/>
        <v>A</v>
      </c>
      <c r="M665" s="53">
        <v>42746</v>
      </c>
      <c r="N665" s="56" t="s">
        <v>1192</v>
      </c>
      <c r="O665" s="57" t="str">
        <f t="shared" si="89"/>
        <v>A</v>
      </c>
      <c r="P665" s="137" t="s">
        <v>1607</v>
      </c>
      <c r="Q665" s="56" t="s">
        <v>1192</v>
      </c>
      <c r="R665" s="57" t="str">
        <f t="shared" si="90"/>
        <v>A</v>
      </c>
      <c r="S665" s="142" t="s">
        <v>1706</v>
      </c>
      <c r="T665" s="56" t="s">
        <v>1192</v>
      </c>
      <c r="U665" s="57" t="str">
        <f t="shared" si="87"/>
        <v>A</v>
      </c>
      <c r="V665" s="137" t="s">
        <v>1607</v>
      </c>
      <c r="W665" s="48">
        <f t="shared" si="91"/>
        <v>4</v>
      </c>
      <c r="X665" s="48">
        <f t="shared" si="92"/>
        <v>4</v>
      </c>
      <c r="Y665" s="5">
        <f t="shared" si="93"/>
        <v>100</v>
      </c>
      <c r="Z665" s="60">
        <f t="shared" si="94"/>
        <v>5</v>
      </c>
      <c r="AB665" s="2"/>
    </row>
    <row r="666" spans="2:28" ht="24.95" customHeight="1">
      <c r="B666" s="48">
        <f>Personal_Development!B667</f>
        <v>0</v>
      </c>
      <c r="C666" s="48" t="str">
        <f>Personal_Development!C667</f>
        <v>T10067</v>
      </c>
      <c r="D666" s="14" t="str">
        <f>Personal_Development!D667</f>
        <v>C13867</v>
      </c>
      <c r="E666" s="11" t="str">
        <f>Personal_Development!E667</f>
        <v>LEDYAWATI BINTI SALAMA</v>
      </c>
      <c r="F666" s="12" t="str">
        <f>Personal_Development!F667</f>
        <v>GENERAL AFFAIRS DEPARTMENT</v>
      </c>
      <c r="G666" s="12" t="str">
        <f>Personal_Development!G667</f>
        <v>GENERAL AFFAIRS SECTION (GAS)</v>
      </c>
      <c r="H666" s="40" t="str">
        <f>Personal_Development!H667</f>
        <v>ASSISTANT</v>
      </c>
      <c r="I666" s="41" t="str">
        <f>Personal_Development!I667</f>
        <v>C1 OFFICE</v>
      </c>
      <c r="J666" s="78" t="str">
        <f>Personal_Development!J667</f>
        <v xml:space="preserve">C1 </v>
      </c>
      <c r="K666" s="56" t="s">
        <v>1192</v>
      </c>
      <c r="L666" s="57" t="str">
        <f t="shared" si="88"/>
        <v>A</v>
      </c>
      <c r="M666" s="53">
        <v>42745</v>
      </c>
      <c r="N666" s="56" t="s">
        <v>1192</v>
      </c>
      <c r="O666" s="57" t="str">
        <f t="shared" si="89"/>
        <v>A</v>
      </c>
      <c r="P666" s="137" t="s">
        <v>1607</v>
      </c>
      <c r="Q666" s="56" t="s">
        <v>1192</v>
      </c>
      <c r="R666" s="57" t="str">
        <f t="shared" si="90"/>
        <v>A</v>
      </c>
      <c r="S666" s="142" t="s">
        <v>1706</v>
      </c>
      <c r="T666" s="56" t="s">
        <v>1192</v>
      </c>
      <c r="U666" s="57" t="str">
        <f t="shared" si="87"/>
        <v>A</v>
      </c>
      <c r="V666" s="137" t="s">
        <v>1607</v>
      </c>
      <c r="W666" s="48">
        <f t="shared" si="91"/>
        <v>4</v>
      </c>
      <c r="X666" s="48">
        <f t="shared" si="92"/>
        <v>4</v>
      </c>
      <c r="Y666" s="5">
        <f t="shared" si="93"/>
        <v>100</v>
      </c>
      <c r="Z666" s="60">
        <f t="shared" si="94"/>
        <v>5</v>
      </c>
      <c r="AB666" s="2"/>
    </row>
    <row r="667" spans="2:28" ht="24.95" customHeight="1">
      <c r="B667" s="48" t="str">
        <f>Personal_Development!B668</f>
        <v>R</v>
      </c>
      <c r="C667" s="48">
        <f>Personal_Development!C668</f>
        <v>0</v>
      </c>
      <c r="D667" s="14" t="str">
        <f>Personal_Development!D668</f>
        <v>C13866</v>
      </c>
      <c r="E667" s="11" t="str">
        <f>Personal_Development!E668</f>
        <v>FARAH NASUHA BINTI SAMSUDIN</v>
      </c>
      <c r="F667" s="12" t="str">
        <f>Personal_Development!F668</f>
        <v>PRODUCTION NO.1 DEPARTMENT</v>
      </c>
      <c r="G667" s="12" t="str">
        <f>Personal_Development!G668</f>
        <v>ASSEMBLY PRODUCTION SECTION (APS)</v>
      </c>
      <c r="H667" s="40" t="str">
        <f>Personal_Development!H668</f>
        <v>OPERATOR 2</v>
      </c>
      <c r="I667" s="41" t="str">
        <f>Personal_Development!I668</f>
        <v>C4 PROD</v>
      </c>
      <c r="J667" s="78" t="str">
        <f>Personal_Development!J668</f>
        <v xml:space="preserve">C4 </v>
      </c>
      <c r="K667" s="56" t="s">
        <v>1192</v>
      </c>
      <c r="L667" s="57" t="str">
        <f t="shared" si="88"/>
        <v>A</v>
      </c>
      <c r="M667" s="142" t="s">
        <v>1710</v>
      </c>
      <c r="N667" s="56" t="s">
        <v>1192</v>
      </c>
      <c r="O667" s="57" t="str">
        <f t="shared" si="89"/>
        <v>A</v>
      </c>
      <c r="P667" s="145">
        <v>42962</v>
      </c>
      <c r="Q667" s="56" t="s">
        <v>1192</v>
      </c>
      <c r="R667" s="57" t="str">
        <f t="shared" si="90"/>
        <v>A</v>
      </c>
      <c r="S667" s="137" t="s">
        <v>1602</v>
      </c>
      <c r="T667" s="56" t="s">
        <v>1192</v>
      </c>
      <c r="U667" s="57" t="str">
        <f t="shared" si="87"/>
        <v>A</v>
      </c>
      <c r="V667" s="145">
        <v>42962</v>
      </c>
      <c r="W667" s="48">
        <f t="shared" si="91"/>
        <v>4</v>
      </c>
      <c r="X667" s="48">
        <f t="shared" si="92"/>
        <v>4</v>
      </c>
      <c r="Y667" s="5">
        <f t="shared" si="93"/>
        <v>100</v>
      </c>
      <c r="Z667" s="60">
        <f t="shared" si="94"/>
        <v>5</v>
      </c>
      <c r="AB667" s="2"/>
    </row>
    <row r="668" spans="2:28" ht="24.95" customHeight="1">
      <c r="B668" s="48" t="str">
        <f>Personal_Development!B669</f>
        <v>R</v>
      </c>
      <c r="C668" s="48">
        <f>Personal_Development!C669</f>
        <v>0</v>
      </c>
      <c r="D668" s="14" t="str">
        <f>Personal_Development!D669</f>
        <v>T10069</v>
      </c>
      <c r="E668" s="11" t="str">
        <f>Personal_Development!E669</f>
        <v>SUHAILA BINTI MD. SOLIH</v>
      </c>
      <c r="F668" s="12" t="str">
        <f>Personal_Development!F669</f>
        <v>PRODUCTION NO.1 DEPARTMENT</v>
      </c>
      <c r="G668" s="12" t="str">
        <f>Personal_Development!G669</f>
        <v>ASSEMBLY PRODUCTION SECTION (APS)</v>
      </c>
      <c r="H668" s="40" t="str">
        <f>Personal_Development!H669</f>
        <v>OPERATOR 2</v>
      </c>
      <c r="I668" s="41" t="str">
        <f>Personal_Development!I669</f>
        <v>C4 PROD</v>
      </c>
      <c r="J668" s="78" t="str">
        <f>Personal_Development!J669</f>
        <v xml:space="preserve">C4 </v>
      </c>
      <c r="K668" s="56" t="s">
        <v>1192</v>
      </c>
      <c r="L668" s="57" t="str">
        <f t="shared" si="88"/>
        <v>A</v>
      </c>
      <c r="M668" s="137" t="s">
        <v>1605</v>
      </c>
      <c r="N668" s="56" t="s">
        <v>1192</v>
      </c>
      <c r="O668" s="57" t="str">
        <f t="shared" si="89"/>
        <v>A</v>
      </c>
      <c r="P668" s="142" t="s">
        <v>1651</v>
      </c>
      <c r="Q668" s="56" t="s">
        <v>1192</v>
      </c>
      <c r="R668" s="57" t="str">
        <f t="shared" si="90"/>
        <v>A</v>
      </c>
      <c r="S668" s="137" t="s">
        <v>1602</v>
      </c>
      <c r="T668" s="56" t="s">
        <v>1192</v>
      </c>
      <c r="U668" s="57" t="str">
        <f t="shared" si="87"/>
        <v>A</v>
      </c>
      <c r="V668" s="142" t="s">
        <v>1651</v>
      </c>
      <c r="W668" s="48">
        <f t="shared" si="91"/>
        <v>4</v>
      </c>
      <c r="X668" s="48">
        <f t="shared" si="92"/>
        <v>4</v>
      </c>
      <c r="Y668" s="5">
        <f t="shared" si="93"/>
        <v>100</v>
      </c>
      <c r="Z668" s="60">
        <f t="shared" si="94"/>
        <v>5</v>
      </c>
      <c r="AB668" s="2"/>
    </row>
    <row r="669" spans="2:28" ht="24.95" customHeight="1">
      <c r="B669" s="48" t="str">
        <f>Personal_Development!B670</f>
        <v>R</v>
      </c>
      <c r="C669" s="48">
        <f>Personal_Development!C670</f>
        <v>0</v>
      </c>
      <c r="D669" s="14" t="str">
        <f>Personal_Development!D670</f>
        <v>T10070</v>
      </c>
      <c r="E669" s="11" t="str">
        <f>Personal_Development!E670</f>
        <v>TENGKU NUR AMELINA BINTI BAHMAN @ TENGKU BAHMAN</v>
      </c>
      <c r="F669" s="12" t="str">
        <f>Personal_Development!F670</f>
        <v>FACTORY OPERATIONS DEPARTMENT</v>
      </c>
      <c r="G669" s="12" t="str">
        <f>Personal_Development!G670</f>
        <v>DIRECT MATERIAL PURCHASING SECTION (DMS)</v>
      </c>
      <c r="H669" s="40" t="str">
        <f>Personal_Development!H670</f>
        <v>CLERK 1</v>
      </c>
      <c r="I669" s="41" t="str">
        <f>Personal_Development!I670</f>
        <v>C2 OFFICE</v>
      </c>
      <c r="J669" s="78" t="str">
        <f>Personal_Development!J670</f>
        <v xml:space="preserve">C2 </v>
      </c>
      <c r="K669" s="56" t="s">
        <v>1192</v>
      </c>
      <c r="L669" s="57" t="str">
        <f t="shared" si="88"/>
        <v>-</v>
      </c>
      <c r="M669" s="53"/>
      <c r="N669" s="56" t="s">
        <v>1192</v>
      </c>
      <c r="O669" s="57" t="str">
        <f t="shared" si="89"/>
        <v>-</v>
      </c>
      <c r="P669" s="102"/>
      <c r="Q669" s="56"/>
      <c r="R669" s="57" t="str">
        <f t="shared" si="90"/>
        <v>-</v>
      </c>
      <c r="S669" s="102"/>
      <c r="T669" s="56" t="s">
        <v>1192</v>
      </c>
      <c r="U669" s="57" t="str">
        <f t="shared" si="87"/>
        <v>-</v>
      </c>
      <c r="V669" s="102"/>
      <c r="W669" s="48">
        <f t="shared" si="91"/>
        <v>3</v>
      </c>
      <c r="X669" s="48">
        <f t="shared" si="92"/>
        <v>0</v>
      </c>
      <c r="Y669" s="5">
        <f t="shared" si="93"/>
        <v>0</v>
      </c>
      <c r="Z669" s="60">
        <f t="shared" si="94"/>
        <v>1</v>
      </c>
      <c r="AB669" s="2"/>
    </row>
    <row r="670" spans="2:28" ht="24.95" customHeight="1">
      <c r="B670" s="48">
        <f>Personal_Development!B671</f>
        <v>0</v>
      </c>
      <c r="C670" s="48">
        <f>Personal_Development!C671</f>
        <v>0</v>
      </c>
      <c r="D670" s="14" t="str">
        <f>Personal_Development!D671</f>
        <v>E00177</v>
      </c>
      <c r="E670" s="11" t="str">
        <f>Personal_Development!E671</f>
        <v>NURUL NAJWA BINTI WAHAB</v>
      </c>
      <c r="F670" s="12" t="str">
        <f>Personal_Development!F671</f>
        <v>QUALITY ASSURANCE DEPARTMENT</v>
      </c>
      <c r="G670" s="12" t="str">
        <f>Personal_Development!G671</f>
        <v>QUALITY ASSURANCE SECTION (QAS)</v>
      </c>
      <c r="H670" s="40" t="str">
        <f>Personal_Development!H671</f>
        <v>ASST. ENGINEER</v>
      </c>
      <c r="I670" s="41" t="str">
        <f>Personal_Development!I671</f>
        <v>M7</v>
      </c>
      <c r="J670" s="78" t="str">
        <f>Personal_Development!J671</f>
        <v>M7</v>
      </c>
      <c r="K670" s="56" t="s">
        <v>1192</v>
      </c>
      <c r="L670" s="57" t="str">
        <f t="shared" si="88"/>
        <v>A</v>
      </c>
      <c r="M670" s="53">
        <v>42746</v>
      </c>
      <c r="N670" s="56" t="s">
        <v>1192</v>
      </c>
      <c r="O670" s="57" t="str">
        <f t="shared" si="89"/>
        <v>A</v>
      </c>
      <c r="P670" s="53">
        <v>42746</v>
      </c>
      <c r="Q670" s="56" t="s">
        <v>1192</v>
      </c>
      <c r="R670" s="57" t="str">
        <f t="shared" si="90"/>
        <v>A</v>
      </c>
      <c r="S670" s="142" t="s">
        <v>1706</v>
      </c>
      <c r="T670" s="56" t="s">
        <v>1192</v>
      </c>
      <c r="U670" s="57" t="str">
        <f t="shared" si="87"/>
        <v>A</v>
      </c>
      <c r="V670" s="142" t="s">
        <v>1655</v>
      </c>
      <c r="W670" s="48">
        <f t="shared" si="91"/>
        <v>4</v>
      </c>
      <c r="X670" s="48">
        <f t="shared" si="92"/>
        <v>4</v>
      </c>
      <c r="Y670" s="5">
        <f t="shared" si="93"/>
        <v>100</v>
      </c>
      <c r="Z670" s="60">
        <f t="shared" si="94"/>
        <v>5</v>
      </c>
      <c r="AB670" s="2"/>
    </row>
    <row r="671" spans="2:28" ht="24.95" customHeight="1">
      <c r="B671" s="48">
        <f>Personal_Development!B672</f>
        <v>0</v>
      </c>
      <c r="C671" s="48">
        <f>Personal_Development!C672</f>
        <v>0</v>
      </c>
      <c r="D671" s="14" t="str">
        <f>Personal_Development!D672</f>
        <v>C13798</v>
      </c>
      <c r="E671" s="11" t="str">
        <f>Personal_Development!E672</f>
        <v>ZULHILMI BIN YUSOF</v>
      </c>
      <c r="F671" s="12" t="str">
        <f>Personal_Development!F672</f>
        <v>PRODUCTION NO.1 DEPARTMENT</v>
      </c>
      <c r="G671" s="12" t="str">
        <f>Personal_Development!G672</f>
        <v>ASSEMBLY PRODUCTION SECTION (APS)</v>
      </c>
      <c r="H671" s="40" t="str">
        <f>Personal_Development!H672</f>
        <v>OPERATOR 2</v>
      </c>
      <c r="I671" s="41" t="str">
        <f>Personal_Development!I672</f>
        <v>C4 PROD</v>
      </c>
      <c r="J671" s="78" t="str">
        <f>Personal_Development!J672</f>
        <v xml:space="preserve">C4 </v>
      </c>
      <c r="K671" s="56" t="s">
        <v>1192</v>
      </c>
      <c r="L671" s="57" t="str">
        <f t="shared" si="88"/>
        <v>A</v>
      </c>
      <c r="M671" s="164">
        <v>42895</v>
      </c>
      <c r="N671" s="56" t="s">
        <v>1192</v>
      </c>
      <c r="O671" s="57" t="str">
        <f t="shared" si="89"/>
        <v>A</v>
      </c>
      <c r="P671" s="145">
        <v>42886</v>
      </c>
      <c r="Q671" s="56" t="s">
        <v>1192</v>
      </c>
      <c r="R671" s="57" t="str">
        <f t="shared" si="90"/>
        <v>A</v>
      </c>
      <c r="S671" s="137" t="s">
        <v>1602</v>
      </c>
      <c r="T671" s="56" t="s">
        <v>1192</v>
      </c>
      <c r="U671" s="57" t="str">
        <f t="shared" si="87"/>
        <v>A</v>
      </c>
      <c r="V671" s="145">
        <v>42886</v>
      </c>
      <c r="W671" s="48">
        <f t="shared" si="91"/>
        <v>4</v>
      </c>
      <c r="X671" s="48">
        <f t="shared" si="92"/>
        <v>4</v>
      </c>
      <c r="Y671" s="5">
        <f t="shared" si="93"/>
        <v>100</v>
      </c>
      <c r="Z671" s="60">
        <f t="shared" si="94"/>
        <v>5</v>
      </c>
      <c r="AB671" s="2"/>
    </row>
    <row r="672" spans="2:28" ht="24.95" customHeight="1">
      <c r="B672" s="48" t="str">
        <f>Personal_Development!B673</f>
        <v>R</v>
      </c>
      <c r="C672" s="48">
        <f>Personal_Development!C673</f>
        <v>0</v>
      </c>
      <c r="D672" s="14" t="str">
        <f>Personal_Development!D673</f>
        <v>C13799</v>
      </c>
      <c r="E672" s="11" t="str">
        <f>Personal_Development!E673</f>
        <v>NUR HAZIRA IZWANI BINTI MOHAMED ARIFFIN</v>
      </c>
      <c r="F672" s="12" t="str">
        <f>Personal_Development!F673</f>
        <v>PRODUCTION NO.1 DEPARTMENT</v>
      </c>
      <c r="G672" s="12" t="str">
        <f>Personal_Development!G673</f>
        <v>ASSEMBLY PRODUCTION SECTION (APS)</v>
      </c>
      <c r="H672" s="40" t="str">
        <f>Personal_Development!H673</f>
        <v>OPERATOR 2</v>
      </c>
      <c r="I672" s="41" t="str">
        <f>Personal_Development!I673</f>
        <v>C4 PROD</v>
      </c>
      <c r="J672" s="78" t="str">
        <f>Personal_Development!J673</f>
        <v xml:space="preserve">C4 </v>
      </c>
      <c r="K672" s="56" t="s">
        <v>1192</v>
      </c>
      <c r="L672" s="57" t="str">
        <f t="shared" si="88"/>
        <v>A</v>
      </c>
      <c r="M672" s="137" t="s">
        <v>1606</v>
      </c>
      <c r="N672" s="56" t="s">
        <v>1192</v>
      </c>
      <c r="O672" s="57" t="str">
        <f t="shared" si="89"/>
        <v>A</v>
      </c>
      <c r="P672" s="142" t="s">
        <v>1653</v>
      </c>
      <c r="Q672" s="56" t="s">
        <v>1192</v>
      </c>
      <c r="R672" s="57" t="str">
        <f t="shared" si="90"/>
        <v>A</v>
      </c>
      <c r="S672" s="137" t="s">
        <v>1602</v>
      </c>
      <c r="T672" s="56" t="s">
        <v>1192</v>
      </c>
      <c r="U672" s="57" t="str">
        <f t="shared" si="87"/>
        <v>A</v>
      </c>
      <c r="V672" s="142" t="s">
        <v>1653</v>
      </c>
      <c r="W672" s="48">
        <f t="shared" si="91"/>
        <v>4</v>
      </c>
      <c r="X672" s="48">
        <f t="shared" si="92"/>
        <v>4</v>
      </c>
      <c r="Y672" s="5">
        <f t="shared" si="93"/>
        <v>100</v>
      </c>
      <c r="Z672" s="60">
        <f t="shared" si="94"/>
        <v>5</v>
      </c>
      <c r="AB672" s="2"/>
    </row>
    <row r="673" spans="2:28" ht="24.95" customHeight="1">
      <c r="B673" s="48" t="str">
        <f>Personal_Development!B674</f>
        <v>R</v>
      </c>
      <c r="C673" s="48">
        <f>Personal_Development!C674</f>
        <v>0</v>
      </c>
      <c r="D673" s="14" t="str">
        <f>Personal_Development!D674</f>
        <v>C13800</v>
      </c>
      <c r="E673" s="11" t="str">
        <f>Personal_Development!E674</f>
        <v>NORWANI BINTI AMRAH</v>
      </c>
      <c r="F673" s="12" t="str">
        <f>Personal_Development!F674</f>
        <v>PRODUCTION NO.1 DEPARTMENT</v>
      </c>
      <c r="G673" s="12" t="str">
        <f>Personal_Development!G674</f>
        <v>ASSEMBLY PRODUCTION SECTION (APS)</v>
      </c>
      <c r="H673" s="40" t="str">
        <f>Personal_Development!H674</f>
        <v>OPERATOR 2</v>
      </c>
      <c r="I673" s="41" t="str">
        <f>Personal_Development!I674</f>
        <v>C4 PROD</v>
      </c>
      <c r="J673" s="78" t="str">
        <f>Personal_Development!J674</f>
        <v xml:space="preserve">C4 </v>
      </c>
      <c r="K673" s="56" t="s">
        <v>1192</v>
      </c>
      <c r="L673" s="57" t="str">
        <f t="shared" si="88"/>
        <v>-</v>
      </c>
      <c r="M673" s="53"/>
      <c r="N673" s="56" t="s">
        <v>1192</v>
      </c>
      <c r="O673" s="57" t="str">
        <f t="shared" si="89"/>
        <v>-</v>
      </c>
      <c r="P673" s="102"/>
      <c r="Q673" s="56"/>
      <c r="R673" s="57" t="str">
        <f t="shared" si="90"/>
        <v>-</v>
      </c>
      <c r="S673" s="102"/>
      <c r="T673" s="56" t="s">
        <v>1192</v>
      </c>
      <c r="U673" s="57" t="str">
        <f t="shared" si="87"/>
        <v>-</v>
      </c>
      <c r="V673" s="102"/>
      <c r="W673" s="48">
        <f t="shared" si="91"/>
        <v>3</v>
      </c>
      <c r="X673" s="48">
        <f t="shared" si="92"/>
        <v>0</v>
      </c>
      <c r="Y673" s="5">
        <f t="shared" si="93"/>
        <v>0</v>
      </c>
      <c r="Z673" s="60">
        <f t="shared" si="94"/>
        <v>1</v>
      </c>
      <c r="AB673" s="2"/>
    </row>
    <row r="674" spans="2:28" ht="24.95" customHeight="1">
      <c r="B674" s="48" t="str">
        <f>Personal_Development!B675</f>
        <v>R</v>
      </c>
      <c r="C674" s="48">
        <f>Personal_Development!C675</f>
        <v>0</v>
      </c>
      <c r="D674" s="14" t="str">
        <f>Personal_Development!D675</f>
        <v>C13801</v>
      </c>
      <c r="E674" s="11" t="str">
        <f>Personal_Development!E675</f>
        <v>SUBASHINI NAIR A/P MUKANDAN</v>
      </c>
      <c r="F674" s="12" t="str">
        <f>Personal_Development!F675</f>
        <v>PRODUCTION NO.1 DEPARTMENT</v>
      </c>
      <c r="G674" s="12" t="str">
        <f>Personal_Development!G675</f>
        <v>ASSEMBLY PRODUCTION SECTION (APS)</v>
      </c>
      <c r="H674" s="40" t="str">
        <f>Personal_Development!H675</f>
        <v>OPERATOR 2</v>
      </c>
      <c r="I674" s="41" t="str">
        <f>Personal_Development!I675</f>
        <v>C4 PROD</v>
      </c>
      <c r="J674" s="78" t="str">
        <f>Personal_Development!J675</f>
        <v xml:space="preserve">C4 </v>
      </c>
      <c r="K674" s="56" t="s">
        <v>1192</v>
      </c>
      <c r="L674" s="57" t="str">
        <f t="shared" si="88"/>
        <v>A</v>
      </c>
      <c r="M674" s="137" t="s">
        <v>1606</v>
      </c>
      <c r="N674" s="56" t="s">
        <v>1192</v>
      </c>
      <c r="O674" s="57" t="str">
        <f t="shared" si="89"/>
        <v>A</v>
      </c>
      <c r="P674" s="142" t="s">
        <v>1651</v>
      </c>
      <c r="Q674" s="56" t="s">
        <v>1192</v>
      </c>
      <c r="R674" s="57" t="str">
        <f t="shared" si="90"/>
        <v>A</v>
      </c>
      <c r="S674" s="142" t="s">
        <v>1652</v>
      </c>
      <c r="T674" s="56" t="s">
        <v>1192</v>
      </c>
      <c r="U674" s="57" t="str">
        <f t="shared" si="87"/>
        <v>A</v>
      </c>
      <c r="V674" s="142" t="s">
        <v>1651</v>
      </c>
      <c r="W674" s="48">
        <f t="shared" si="91"/>
        <v>4</v>
      </c>
      <c r="X674" s="48">
        <f t="shared" si="92"/>
        <v>4</v>
      </c>
      <c r="Y674" s="5">
        <f t="shared" si="93"/>
        <v>100</v>
      </c>
      <c r="Z674" s="60">
        <f t="shared" si="94"/>
        <v>5</v>
      </c>
      <c r="AB674" s="2"/>
    </row>
    <row r="675" spans="2:28" ht="24.95" customHeight="1">
      <c r="B675" s="48">
        <f>Personal_Development!B676</f>
        <v>0</v>
      </c>
      <c r="C675" s="48">
        <f>Personal_Development!C676</f>
        <v>0</v>
      </c>
      <c r="D675" s="14" t="str">
        <f>Personal_Development!D676</f>
        <v>C13802</v>
      </c>
      <c r="E675" s="11" t="str">
        <f>Personal_Development!E676</f>
        <v>SITI RAUDHAH BINTI JUNUS</v>
      </c>
      <c r="F675" s="12" t="str">
        <f>Personal_Development!F676</f>
        <v>PRODUCTION NO.1 DEPARTMENT</v>
      </c>
      <c r="G675" s="12" t="str">
        <f>Personal_Development!G676</f>
        <v>ASSEMBLY PRODUCTION SECTION (APS)</v>
      </c>
      <c r="H675" s="40" t="str">
        <f>Personal_Development!H676</f>
        <v>OPERATOR 2</v>
      </c>
      <c r="I675" s="41" t="str">
        <f>Personal_Development!I676</f>
        <v>C4 PROD</v>
      </c>
      <c r="J675" s="78" t="str">
        <f>Personal_Development!J676</f>
        <v xml:space="preserve">C4 </v>
      </c>
      <c r="K675" s="56" t="s">
        <v>1192</v>
      </c>
      <c r="L675" s="57" t="str">
        <f t="shared" si="88"/>
        <v>A</v>
      </c>
      <c r="M675" s="142" t="s">
        <v>1653</v>
      </c>
      <c r="N675" s="56" t="s">
        <v>1192</v>
      </c>
      <c r="O675" s="57" t="str">
        <f t="shared" si="89"/>
        <v>A</v>
      </c>
      <c r="P675" s="142" t="s">
        <v>1653</v>
      </c>
      <c r="Q675" s="56"/>
      <c r="R675" s="57" t="str">
        <f t="shared" si="90"/>
        <v>-</v>
      </c>
      <c r="S675" s="102"/>
      <c r="T675" s="56" t="s">
        <v>1192</v>
      </c>
      <c r="U675" s="57" t="str">
        <f t="shared" si="87"/>
        <v>A</v>
      </c>
      <c r="V675" s="142" t="s">
        <v>1653</v>
      </c>
      <c r="W675" s="48">
        <f t="shared" si="91"/>
        <v>3</v>
      </c>
      <c r="X675" s="48">
        <f t="shared" si="92"/>
        <v>3</v>
      </c>
      <c r="Y675" s="5">
        <f t="shared" si="93"/>
        <v>100</v>
      </c>
      <c r="Z675" s="60">
        <f t="shared" si="94"/>
        <v>5</v>
      </c>
      <c r="AB675" s="2"/>
    </row>
    <row r="676" spans="2:28" ht="24.95" customHeight="1">
      <c r="B676" s="48">
        <f>Personal_Development!B677</f>
        <v>0</v>
      </c>
      <c r="C676" s="48">
        <f>Personal_Development!C677</f>
        <v>0</v>
      </c>
      <c r="D676" s="14" t="str">
        <f>Personal_Development!D677</f>
        <v>C13803</v>
      </c>
      <c r="E676" s="11" t="str">
        <f>Personal_Development!E677</f>
        <v>IRA ZARITH SHABELLA BINTI ABD KAMAL</v>
      </c>
      <c r="F676" s="12" t="str">
        <f>Personal_Development!F677</f>
        <v>PRODUCTION NO.1 DEPARTMENT</v>
      </c>
      <c r="G676" s="12" t="str">
        <f>Personal_Development!G677</f>
        <v>ASSEMBLY PRODUCTION SECTION (APS)</v>
      </c>
      <c r="H676" s="40" t="str">
        <f>Personal_Development!H677</f>
        <v>OPERATOR 2</v>
      </c>
      <c r="I676" s="41" t="str">
        <f>Personal_Development!I677</f>
        <v>C4 PROD</v>
      </c>
      <c r="J676" s="78" t="str">
        <f>Personal_Development!J677</f>
        <v xml:space="preserve">C4 </v>
      </c>
      <c r="K676" s="56" t="s">
        <v>1192</v>
      </c>
      <c r="L676" s="57" t="str">
        <f t="shared" si="88"/>
        <v>A</v>
      </c>
      <c r="M676" s="137" t="s">
        <v>1603</v>
      </c>
      <c r="N676" s="56" t="s">
        <v>1192</v>
      </c>
      <c r="O676" s="57" t="str">
        <f t="shared" si="89"/>
        <v>A</v>
      </c>
      <c r="P676" s="137" t="s">
        <v>1603</v>
      </c>
      <c r="Q676" s="56" t="s">
        <v>1192</v>
      </c>
      <c r="R676" s="57" t="str">
        <f t="shared" si="90"/>
        <v>A</v>
      </c>
      <c r="S676" s="137" t="s">
        <v>1603</v>
      </c>
      <c r="T676" s="56" t="s">
        <v>1192</v>
      </c>
      <c r="U676" s="57" t="str">
        <f t="shared" si="87"/>
        <v>A</v>
      </c>
      <c r="V676" s="137" t="s">
        <v>1603</v>
      </c>
      <c r="W676" s="48">
        <f t="shared" si="91"/>
        <v>4</v>
      </c>
      <c r="X676" s="48">
        <f t="shared" si="92"/>
        <v>4</v>
      </c>
      <c r="Y676" s="5">
        <f t="shared" si="93"/>
        <v>100</v>
      </c>
      <c r="Z676" s="60">
        <f t="shared" si="94"/>
        <v>5</v>
      </c>
      <c r="AB676" s="2"/>
    </row>
    <row r="677" spans="2:28" ht="24.95" customHeight="1">
      <c r="B677" s="48" t="str">
        <f>Personal_Development!B678</f>
        <v>R</v>
      </c>
      <c r="C677" s="48">
        <f>Personal_Development!C678</f>
        <v>0</v>
      </c>
      <c r="D677" s="14" t="str">
        <f>Personal_Development!D678</f>
        <v>C13794</v>
      </c>
      <c r="E677" s="11" t="str">
        <f>Personal_Development!E678</f>
        <v>NUR MUHHAMMAD ARRIF BIN ABDUL JAMAL</v>
      </c>
      <c r="F677" s="12" t="str">
        <f>Personal_Development!F678</f>
        <v>QUALITY ASSURANCE DEPARTMENT</v>
      </c>
      <c r="G677" s="12" t="str">
        <f>Personal_Development!G678</f>
        <v>QUALITY PLANNING SECTION (QPS)</v>
      </c>
      <c r="H677" s="40" t="str">
        <f>Personal_Development!H678</f>
        <v>SUPERVISOR</v>
      </c>
      <c r="I677" s="41" t="str">
        <f>Personal_Development!I678</f>
        <v>C1 PROD</v>
      </c>
      <c r="J677" s="78" t="str">
        <f>Personal_Development!J678</f>
        <v xml:space="preserve">C1 </v>
      </c>
      <c r="K677" s="56" t="s">
        <v>1192</v>
      </c>
      <c r="L677" s="57" t="str">
        <f t="shared" si="88"/>
        <v>A</v>
      </c>
      <c r="M677" s="137" t="s">
        <v>1600</v>
      </c>
      <c r="N677" s="56" t="s">
        <v>1192</v>
      </c>
      <c r="O677" s="57" t="str">
        <f t="shared" si="89"/>
        <v>A</v>
      </c>
      <c r="P677" s="137" t="s">
        <v>1608</v>
      </c>
      <c r="Q677" s="56" t="s">
        <v>1192</v>
      </c>
      <c r="R677" s="57" t="str">
        <f t="shared" si="90"/>
        <v>A</v>
      </c>
      <c r="S677" s="53">
        <v>42745</v>
      </c>
      <c r="T677" s="56" t="s">
        <v>1192</v>
      </c>
      <c r="U677" s="57" t="str">
        <f t="shared" si="87"/>
        <v>A</v>
      </c>
      <c r="V677" s="137" t="s">
        <v>1608</v>
      </c>
      <c r="W677" s="48">
        <f t="shared" si="91"/>
        <v>4</v>
      </c>
      <c r="X677" s="48">
        <f t="shared" si="92"/>
        <v>4</v>
      </c>
      <c r="Y677" s="5">
        <f t="shared" si="93"/>
        <v>100</v>
      </c>
      <c r="Z677" s="60">
        <f t="shared" si="94"/>
        <v>5</v>
      </c>
      <c r="AB677" s="2"/>
    </row>
    <row r="678" spans="2:28" ht="24.95" customHeight="1">
      <c r="B678" s="48">
        <f>Personal_Development!B679</f>
        <v>0</v>
      </c>
      <c r="C678" s="48">
        <f>Personal_Development!C679</f>
        <v>0</v>
      </c>
      <c r="D678" s="14" t="str">
        <f>Personal_Development!D679</f>
        <v>C13795</v>
      </c>
      <c r="E678" s="11" t="str">
        <f>Personal_Development!E679</f>
        <v>HUNISHA BINTI MAISIR</v>
      </c>
      <c r="F678" s="12" t="str">
        <f>Personal_Development!F679</f>
        <v>PRODUCTION NO.1 DEPARTMENT</v>
      </c>
      <c r="G678" s="12" t="str">
        <f>Personal_Development!G679</f>
        <v>ASSEMBLY PRODUCTION SECTION (APS)</v>
      </c>
      <c r="H678" s="40" t="str">
        <f>Personal_Development!H679</f>
        <v>OPERATOR 2</v>
      </c>
      <c r="I678" s="41" t="str">
        <f>Personal_Development!I679</f>
        <v>C4 PROD</v>
      </c>
      <c r="J678" s="78" t="str">
        <f>Personal_Development!J679</f>
        <v xml:space="preserve">C4 </v>
      </c>
      <c r="K678" s="56" t="s">
        <v>1192</v>
      </c>
      <c r="L678" s="57" t="str">
        <f t="shared" si="88"/>
        <v>A</v>
      </c>
      <c r="M678" s="53">
        <v>42754</v>
      </c>
      <c r="N678" s="56" t="s">
        <v>1192</v>
      </c>
      <c r="O678" s="57" t="str">
        <f t="shared" si="89"/>
        <v>A</v>
      </c>
      <c r="P678" s="137" t="s">
        <v>1602</v>
      </c>
      <c r="Q678" s="56" t="s">
        <v>1192</v>
      </c>
      <c r="R678" s="57" t="str">
        <f t="shared" si="90"/>
        <v>A</v>
      </c>
      <c r="S678" s="102" t="s">
        <v>1516</v>
      </c>
      <c r="T678" s="56" t="s">
        <v>1192</v>
      </c>
      <c r="U678" s="57" t="str">
        <f t="shared" si="87"/>
        <v>A</v>
      </c>
      <c r="V678" s="137" t="s">
        <v>1602</v>
      </c>
      <c r="W678" s="48">
        <f t="shared" si="91"/>
        <v>4</v>
      </c>
      <c r="X678" s="48">
        <f t="shared" si="92"/>
        <v>4</v>
      </c>
      <c r="Y678" s="5">
        <f t="shared" si="93"/>
        <v>100</v>
      </c>
      <c r="Z678" s="60">
        <f t="shared" si="94"/>
        <v>5</v>
      </c>
      <c r="AB678" s="2"/>
    </row>
    <row r="679" spans="2:28" ht="24.95" customHeight="1">
      <c r="B679" s="48">
        <f>Personal_Development!B680</f>
        <v>0</v>
      </c>
      <c r="C679" s="48">
        <f>Personal_Development!C680</f>
        <v>0</v>
      </c>
      <c r="D679" s="14" t="str">
        <f>Personal_Development!D680</f>
        <v>C13806</v>
      </c>
      <c r="E679" s="11" t="str">
        <f>Personal_Development!E680</f>
        <v>NUR AJIRAH BINTI RAMLY</v>
      </c>
      <c r="F679" s="12" t="str">
        <f>Personal_Development!F680</f>
        <v>PRODUCTION NO.2 DEPARTMENT</v>
      </c>
      <c r="G679" s="12" t="str">
        <f>Personal_Development!G680</f>
        <v>MOLDING PRODUCTION SECTION (MPS)</v>
      </c>
      <c r="H679" s="40" t="str">
        <f>Personal_Development!H680</f>
        <v>SUPERVISOR</v>
      </c>
      <c r="I679" s="41" t="str">
        <f>Personal_Development!I680</f>
        <v>C1 PROD</v>
      </c>
      <c r="J679" s="78" t="str">
        <f>Personal_Development!J680</f>
        <v xml:space="preserve">C1 </v>
      </c>
      <c r="K679" s="56" t="s">
        <v>1192</v>
      </c>
      <c r="L679" s="57" t="str">
        <f t="shared" si="88"/>
        <v>A</v>
      </c>
      <c r="M679" s="53">
        <v>42745</v>
      </c>
      <c r="N679" s="56" t="s">
        <v>1192</v>
      </c>
      <c r="O679" s="57" t="str">
        <f t="shared" si="89"/>
        <v>A</v>
      </c>
      <c r="P679" s="137" t="s">
        <v>1607</v>
      </c>
      <c r="Q679" s="56" t="s">
        <v>1192</v>
      </c>
      <c r="R679" s="57" t="str">
        <f t="shared" si="90"/>
        <v>A</v>
      </c>
      <c r="S679" s="53">
        <v>42745</v>
      </c>
      <c r="T679" s="56" t="s">
        <v>1192</v>
      </c>
      <c r="U679" s="57" t="str">
        <f t="shared" si="87"/>
        <v>A</v>
      </c>
      <c r="V679" s="137" t="s">
        <v>1607</v>
      </c>
      <c r="W679" s="48">
        <f t="shared" si="91"/>
        <v>4</v>
      </c>
      <c r="X679" s="48">
        <f t="shared" si="92"/>
        <v>4</v>
      </c>
      <c r="Y679" s="5">
        <f t="shared" si="93"/>
        <v>100</v>
      </c>
      <c r="Z679" s="60">
        <f t="shared" si="94"/>
        <v>5</v>
      </c>
      <c r="AB679" s="2"/>
    </row>
    <row r="680" spans="2:28" ht="24.95" customHeight="1">
      <c r="B680" s="48">
        <f>Personal_Development!B681</f>
        <v>0</v>
      </c>
      <c r="C680" s="48">
        <f>Personal_Development!C681</f>
        <v>0</v>
      </c>
      <c r="D680" s="14" t="str">
        <f>Personal_Development!D681</f>
        <v>C13807</v>
      </c>
      <c r="E680" s="11" t="str">
        <f>Personal_Development!E681</f>
        <v>LILY NURAISHAH BINTI ABD RAHMAN</v>
      </c>
      <c r="F680" s="12" t="str">
        <f>Personal_Development!F681</f>
        <v>PRODUCTION NO.2 DEPARTMENT</v>
      </c>
      <c r="G680" s="12" t="str">
        <f>Personal_Development!G681</f>
        <v>MOLDING PRODUCTION SECTION (MPS)</v>
      </c>
      <c r="H680" s="40" t="str">
        <f>Personal_Development!H681</f>
        <v>SUPERVISOR</v>
      </c>
      <c r="I680" s="41" t="str">
        <f>Personal_Development!I681</f>
        <v>C1 PROD</v>
      </c>
      <c r="J680" s="78" t="str">
        <f>Personal_Development!J681</f>
        <v xml:space="preserve">C1 </v>
      </c>
      <c r="K680" s="56" t="s">
        <v>1192</v>
      </c>
      <c r="L680" s="57" t="str">
        <f t="shared" si="88"/>
        <v>A</v>
      </c>
      <c r="M680" s="53">
        <v>42745</v>
      </c>
      <c r="N680" s="56" t="s">
        <v>1192</v>
      </c>
      <c r="O680" s="57" t="str">
        <f t="shared" si="89"/>
        <v>A</v>
      </c>
      <c r="P680" s="137" t="s">
        <v>1607</v>
      </c>
      <c r="Q680" s="56" t="s">
        <v>1192</v>
      </c>
      <c r="R680" s="57" t="str">
        <f t="shared" si="90"/>
        <v>A</v>
      </c>
      <c r="S680" s="53">
        <v>42745</v>
      </c>
      <c r="T680" s="56" t="s">
        <v>1192</v>
      </c>
      <c r="U680" s="57" t="str">
        <f t="shared" si="87"/>
        <v>A</v>
      </c>
      <c r="V680" s="137" t="s">
        <v>1607</v>
      </c>
      <c r="W680" s="48">
        <f t="shared" si="91"/>
        <v>4</v>
      </c>
      <c r="X680" s="48">
        <f t="shared" si="92"/>
        <v>4</v>
      </c>
      <c r="Y680" s="5">
        <f t="shared" si="93"/>
        <v>100</v>
      </c>
      <c r="Z680" s="60">
        <f t="shared" si="94"/>
        <v>5</v>
      </c>
      <c r="AB680" s="2"/>
    </row>
    <row r="681" spans="2:28" ht="24.95" customHeight="1">
      <c r="B681" s="48" t="str">
        <f>Personal_Development!B682</f>
        <v>R</v>
      </c>
      <c r="C681" s="48">
        <f>Personal_Development!C682</f>
        <v>0</v>
      </c>
      <c r="D681" s="14" t="str">
        <f>Personal_Development!D682</f>
        <v>C13808</v>
      </c>
      <c r="E681" s="11" t="str">
        <f>Personal_Development!E682</f>
        <v>NAJIRAH BINTI ABDUL RAHIM</v>
      </c>
      <c r="F681" s="12" t="str">
        <f>Personal_Development!F682</f>
        <v>PRODUCTION NO.2 DEPARTMENT</v>
      </c>
      <c r="G681" s="12" t="str">
        <f>Personal_Development!G682</f>
        <v>MOLDING PRODUCTION SECTION (MPS)</v>
      </c>
      <c r="H681" s="40" t="str">
        <f>Personal_Development!H682</f>
        <v>OPERATOR 2</v>
      </c>
      <c r="I681" s="41" t="str">
        <f>Personal_Development!I682</f>
        <v>C4 PROD</v>
      </c>
      <c r="J681" s="78" t="str">
        <f>Personal_Development!J682</f>
        <v xml:space="preserve">C4 </v>
      </c>
      <c r="K681" s="56" t="s">
        <v>1192</v>
      </c>
      <c r="L681" s="57" t="str">
        <f t="shared" si="88"/>
        <v>A</v>
      </c>
      <c r="M681" s="145">
        <v>42935</v>
      </c>
      <c r="N681" s="56" t="s">
        <v>1192</v>
      </c>
      <c r="O681" s="57" t="str">
        <f t="shared" si="89"/>
        <v>-</v>
      </c>
      <c r="P681" s="102"/>
      <c r="Q681" s="56" t="s">
        <v>1192</v>
      </c>
      <c r="R681" s="57" t="str">
        <f t="shared" si="90"/>
        <v>A</v>
      </c>
      <c r="S681" s="142" t="s">
        <v>1650</v>
      </c>
      <c r="T681" s="56" t="s">
        <v>1192</v>
      </c>
      <c r="U681" s="57" t="str">
        <f t="shared" si="87"/>
        <v>-</v>
      </c>
      <c r="V681" s="102"/>
      <c r="W681" s="48">
        <f t="shared" si="91"/>
        <v>4</v>
      </c>
      <c r="X681" s="48">
        <f t="shared" si="92"/>
        <v>2</v>
      </c>
      <c r="Y681" s="5">
        <f t="shared" si="93"/>
        <v>50</v>
      </c>
      <c r="Z681" s="60">
        <f t="shared" si="94"/>
        <v>3</v>
      </c>
      <c r="AB681" s="2"/>
    </row>
    <row r="682" spans="2:28" ht="24.95" customHeight="1">
      <c r="B682" s="48" t="str">
        <f>Personal_Development!B683</f>
        <v>R</v>
      </c>
      <c r="C682" s="48">
        <f>Personal_Development!C683</f>
        <v>0</v>
      </c>
      <c r="D682" s="14" t="str">
        <f>Personal_Development!D683</f>
        <v>E00181</v>
      </c>
      <c r="E682" s="11" t="str">
        <f>Personal_Development!E683</f>
        <v>SITI NUR AISHA BINTI ABDUL MALEK</v>
      </c>
      <c r="F682" s="12" t="str">
        <f>Personal_Development!F683</f>
        <v>CSR PROMOTION OFFICE</v>
      </c>
      <c r="G682" s="12">
        <f>Personal_Development!G683</f>
        <v>0</v>
      </c>
      <c r="H682" s="40" t="str">
        <f>Personal_Development!H683</f>
        <v>OFFICER</v>
      </c>
      <c r="I682" s="41" t="str">
        <f>Personal_Development!I683</f>
        <v>M6</v>
      </c>
      <c r="J682" s="78" t="str">
        <f>Personal_Development!J683</f>
        <v>M6</v>
      </c>
      <c r="K682" s="56" t="s">
        <v>1192</v>
      </c>
      <c r="L682" s="57" t="str">
        <f t="shared" si="88"/>
        <v>A</v>
      </c>
      <c r="M682" s="145">
        <v>42921</v>
      </c>
      <c r="N682" s="56" t="s">
        <v>1192</v>
      </c>
      <c r="O682" s="57" t="str">
        <f t="shared" si="89"/>
        <v>A</v>
      </c>
      <c r="P682" s="137" t="s">
        <v>1607</v>
      </c>
      <c r="Q682" s="56" t="s">
        <v>1192</v>
      </c>
      <c r="R682" s="57" t="str">
        <f t="shared" si="90"/>
        <v>A</v>
      </c>
      <c r="S682" s="53">
        <v>42745</v>
      </c>
      <c r="T682" s="56" t="s">
        <v>1192</v>
      </c>
      <c r="U682" s="57" t="str">
        <f t="shared" si="87"/>
        <v>A</v>
      </c>
      <c r="V682" s="137" t="s">
        <v>1607</v>
      </c>
      <c r="W682" s="48">
        <f t="shared" si="91"/>
        <v>4</v>
      </c>
      <c r="X682" s="48">
        <f t="shared" si="92"/>
        <v>4</v>
      </c>
      <c r="Y682" s="5">
        <f t="shared" si="93"/>
        <v>100</v>
      </c>
      <c r="Z682" s="60">
        <f t="shared" si="94"/>
        <v>5</v>
      </c>
      <c r="AB682" s="2"/>
    </row>
    <row r="683" spans="2:28" ht="24.95" customHeight="1">
      <c r="B683" s="48">
        <f>Personal_Development!B684</f>
        <v>0</v>
      </c>
      <c r="C683" s="48">
        <f>Personal_Development!C684</f>
        <v>0</v>
      </c>
      <c r="D683" s="14" t="str">
        <f>Personal_Development!D684</f>
        <v>E00182</v>
      </c>
      <c r="E683" s="11" t="str">
        <f>Personal_Development!E684</f>
        <v>NURUL AIN BINTI T.TAIRUDDIN</v>
      </c>
      <c r="F683" s="12" t="str">
        <f>Personal_Development!F684</f>
        <v>PRESIDENTIAL MANAGEMENT DEPARTMENT</v>
      </c>
      <c r="G683" s="12" t="str">
        <f>Personal_Development!G684</f>
        <v>HUMAN RESOURCE DEVELOPMENT SECTION (HDS)</v>
      </c>
      <c r="H683" s="40" t="str">
        <f>Personal_Development!H684</f>
        <v>ASSISTANT OFFICER</v>
      </c>
      <c r="I683" s="41" t="str">
        <f>Personal_Development!I684</f>
        <v>M7</v>
      </c>
      <c r="J683" s="78" t="str">
        <f>Personal_Development!J684</f>
        <v>M7</v>
      </c>
      <c r="K683" s="56" t="s">
        <v>1192</v>
      </c>
      <c r="L683" s="57" t="str">
        <f t="shared" si="88"/>
        <v>A</v>
      </c>
      <c r="M683" s="137" t="s">
        <v>1604</v>
      </c>
      <c r="N683" s="56" t="s">
        <v>1192</v>
      </c>
      <c r="O683" s="57" t="str">
        <f t="shared" si="89"/>
        <v>A</v>
      </c>
      <c r="P683" s="137" t="s">
        <v>1604</v>
      </c>
      <c r="Q683" s="56" t="s">
        <v>1192</v>
      </c>
      <c r="R683" s="57" t="str">
        <f t="shared" si="90"/>
        <v>A</v>
      </c>
      <c r="S683" s="137" t="s">
        <v>1604</v>
      </c>
      <c r="T683" s="56" t="s">
        <v>1192</v>
      </c>
      <c r="U683" s="57" t="str">
        <f t="shared" si="87"/>
        <v>A</v>
      </c>
      <c r="V683" s="137" t="s">
        <v>1609</v>
      </c>
      <c r="W683" s="48">
        <f t="shared" si="91"/>
        <v>4</v>
      </c>
      <c r="X683" s="48">
        <f t="shared" si="92"/>
        <v>4</v>
      </c>
      <c r="Y683" s="5">
        <f t="shared" si="93"/>
        <v>100</v>
      </c>
      <c r="Z683" s="60">
        <f t="shared" si="94"/>
        <v>5</v>
      </c>
      <c r="AB683" s="2"/>
    </row>
    <row r="684" spans="2:28" ht="24.95" customHeight="1">
      <c r="B684" s="48" t="str">
        <f>Personal_Development!B685</f>
        <v>R</v>
      </c>
      <c r="C684" s="48">
        <f>Personal_Development!C685</f>
        <v>0</v>
      </c>
      <c r="D684" s="14" t="str">
        <f>Personal_Development!D685</f>
        <v>C13809</v>
      </c>
      <c r="E684" s="11" t="str">
        <f>Personal_Development!E685</f>
        <v>MOHAMAD SHAMEER BIN MOHD SHARIF</v>
      </c>
      <c r="F684" s="12" t="str">
        <f>Personal_Development!F685</f>
        <v>PRODUCTION NO.1 DEPARTMENT</v>
      </c>
      <c r="G684" s="12" t="str">
        <f>Personal_Development!G685</f>
        <v>ASSEMBLY PRODUCTION SECTION (APS)</v>
      </c>
      <c r="H684" s="40" t="str">
        <f>Personal_Development!H685</f>
        <v>OPERATOR 2</v>
      </c>
      <c r="I684" s="41" t="str">
        <f>Personal_Development!I685</f>
        <v>C4 PROD</v>
      </c>
      <c r="J684" s="78" t="str">
        <f>Personal_Development!J685</f>
        <v xml:space="preserve">C4 </v>
      </c>
      <c r="K684" s="56" t="s">
        <v>1192</v>
      </c>
      <c r="L684" s="57" t="str">
        <f t="shared" si="88"/>
        <v>A</v>
      </c>
      <c r="M684" s="53">
        <v>42745</v>
      </c>
      <c r="N684" s="56" t="s">
        <v>1192</v>
      </c>
      <c r="O684" s="57" t="str">
        <f t="shared" si="89"/>
        <v>A</v>
      </c>
      <c r="P684" s="53">
        <v>42745</v>
      </c>
      <c r="Q684" s="56" t="s">
        <v>1192</v>
      </c>
      <c r="R684" s="57" t="str">
        <f t="shared" si="90"/>
        <v>A</v>
      </c>
      <c r="S684" s="137" t="s">
        <v>1603</v>
      </c>
      <c r="T684" s="56" t="s">
        <v>1192</v>
      </c>
      <c r="U684" s="57" t="str">
        <f t="shared" si="87"/>
        <v>A</v>
      </c>
      <c r="V684" s="159">
        <v>42744</v>
      </c>
      <c r="W684" s="48">
        <f t="shared" si="91"/>
        <v>4</v>
      </c>
      <c r="X684" s="48">
        <f t="shared" si="92"/>
        <v>4</v>
      </c>
      <c r="Y684" s="5">
        <f t="shared" si="93"/>
        <v>100</v>
      </c>
      <c r="Z684" s="60">
        <f t="shared" si="94"/>
        <v>5</v>
      </c>
      <c r="AB684" s="2"/>
    </row>
    <row r="685" spans="2:28" ht="24.95" customHeight="1">
      <c r="B685" s="48">
        <f>Personal_Development!B686</f>
        <v>0</v>
      </c>
      <c r="C685" s="48">
        <f>Personal_Development!C686</f>
        <v>0</v>
      </c>
      <c r="D685" s="14" t="str">
        <f>Personal_Development!D686</f>
        <v>C13810</v>
      </c>
      <c r="E685" s="11" t="str">
        <f>Personal_Development!E686</f>
        <v>SAIFUL AKMAL BIN MOHAMAD ZAHARI</v>
      </c>
      <c r="F685" s="12" t="str">
        <f>Personal_Development!F686</f>
        <v>PRODUCTION NO.1 DEPARTMENT</v>
      </c>
      <c r="G685" s="12" t="str">
        <f>Personal_Development!G686</f>
        <v>ASSEMBLY PRODUCTION SECTION (APS)</v>
      </c>
      <c r="H685" s="40" t="str">
        <f>Personal_Development!H686</f>
        <v>OPERATOR 2</v>
      </c>
      <c r="I685" s="41" t="str">
        <f>Personal_Development!I686</f>
        <v>C4 PROD</v>
      </c>
      <c r="J685" s="78" t="str">
        <f>Personal_Development!J686</f>
        <v xml:space="preserve">C4 </v>
      </c>
      <c r="K685" s="56" t="s">
        <v>1192</v>
      </c>
      <c r="L685" s="57" t="str">
        <f t="shared" si="88"/>
        <v>A</v>
      </c>
      <c r="M685" s="137" t="s">
        <v>1606</v>
      </c>
      <c r="N685" s="56" t="s">
        <v>1192</v>
      </c>
      <c r="O685" s="57" t="str">
        <f t="shared" si="89"/>
        <v>A</v>
      </c>
      <c r="P685" s="137" t="s">
        <v>1603</v>
      </c>
      <c r="Q685" s="56" t="s">
        <v>1192</v>
      </c>
      <c r="R685" s="57" t="str">
        <f t="shared" si="90"/>
        <v>A</v>
      </c>
      <c r="S685" s="53">
        <v>42745</v>
      </c>
      <c r="T685" s="56" t="s">
        <v>1192</v>
      </c>
      <c r="U685" s="57" t="str">
        <f t="shared" si="87"/>
        <v>A</v>
      </c>
      <c r="V685" s="137" t="s">
        <v>1603</v>
      </c>
      <c r="W685" s="48">
        <f t="shared" si="91"/>
        <v>4</v>
      </c>
      <c r="X685" s="48">
        <f t="shared" si="92"/>
        <v>4</v>
      </c>
      <c r="Y685" s="5">
        <f t="shared" si="93"/>
        <v>100</v>
      </c>
      <c r="Z685" s="60">
        <f t="shared" si="94"/>
        <v>5</v>
      </c>
      <c r="AB685" s="2"/>
    </row>
    <row r="686" spans="2:28" ht="24.95" customHeight="1">
      <c r="B686" s="48" t="str">
        <f>Personal_Development!B687</f>
        <v>R</v>
      </c>
      <c r="C686" s="48">
        <f>Personal_Development!C687</f>
        <v>0</v>
      </c>
      <c r="D686" s="14" t="str">
        <f>Personal_Development!D687</f>
        <v>K03236</v>
      </c>
      <c r="E686" s="11" t="str">
        <f>Personal_Development!E687</f>
        <v>MOHD ZAIREEIZWAN BIN WILDAN</v>
      </c>
      <c r="F686" s="12" t="str">
        <f>Personal_Development!F687</f>
        <v>PRODUCTION NO.1 DEPARTMENT</v>
      </c>
      <c r="G686" s="12" t="str">
        <f>Personal_Development!G687</f>
        <v>ASSEMBLY PRODUCTION SECTION (APS)</v>
      </c>
      <c r="H686" s="40" t="str">
        <f>Personal_Development!H687</f>
        <v>OPERATOR 2</v>
      </c>
      <c r="I686" s="41" t="str">
        <f>Personal_Development!I687</f>
        <v>C4 PROD</v>
      </c>
      <c r="J686" s="78" t="str">
        <f>Personal_Development!J687</f>
        <v xml:space="preserve">C4 </v>
      </c>
      <c r="K686" s="56" t="s">
        <v>1192</v>
      </c>
      <c r="L686" s="57" t="str">
        <f t="shared" si="88"/>
        <v>A</v>
      </c>
      <c r="M686" s="53">
        <v>42745</v>
      </c>
      <c r="N686" s="56" t="s">
        <v>1192</v>
      </c>
      <c r="O686" s="57" t="str">
        <f t="shared" si="89"/>
        <v>A</v>
      </c>
      <c r="P686" s="53">
        <v>42745</v>
      </c>
      <c r="Q686" s="56" t="s">
        <v>1192</v>
      </c>
      <c r="R686" s="57" t="str">
        <f t="shared" si="90"/>
        <v>A</v>
      </c>
      <c r="S686" s="53">
        <v>42745</v>
      </c>
      <c r="T686" s="56" t="s">
        <v>1192</v>
      </c>
      <c r="U686" s="57" t="str">
        <f t="shared" si="87"/>
        <v>-</v>
      </c>
      <c r="V686" s="102"/>
      <c r="W686" s="48">
        <f t="shared" si="91"/>
        <v>4</v>
      </c>
      <c r="X686" s="48">
        <f t="shared" si="92"/>
        <v>3</v>
      </c>
      <c r="Y686" s="5">
        <f t="shared" si="93"/>
        <v>75</v>
      </c>
      <c r="Z686" s="60">
        <f t="shared" si="94"/>
        <v>4</v>
      </c>
      <c r="AB686" s="2"/>
    </row>
    <row r="687" spans="2:28" ht="24.95" customHeight="1">
      <c r="B687" s="48" t="str">
        <f>Personal_Development!B688</f>
        <v>R</v>
      </c>
      <c r="C687" s="48">
        <f>Personal_Development!C688</f>
        <v>0</v>
      </c>
      <c r="D687" s="14" t="str">
        <f>Personal_Development!D688</f>
        <v>K03237</v>
      </c>
      <c r="E687" s="11" t="str">
        <f>Personal_Development!E688</f>
        <v>SAYYID SAHLAN BIN MOHD LATIF</v>
      </c>
      <c r="F687" s="12" t="str">
        <f>Personal_Development!F688</f>
        <v>PRODUCTION NO.1 DEPARTMENT</v>
      </c>
      <c r="G687" s="12" t="str">
        <f>Personal_Development!G688</f>
        <v>ASSEMBLY PRODUCTION SECTION (APS)</v>
      </c>
      <c r="H687" s="40" t="str">
        <f>Personal_Development!H688</f>
        <v>OPERATOR 2</v>
      </c>
      <c r="I687" s="41" t="str">
        <f>Personal_Development!I688</f>
        <v>C4 PROD</v>
      </c>
      <c r="J687" s="78" t="str">
        <f>Personal_Development!J688</f>
        <v xml:space="preserve">C4 </v>
      </c>
      <c r="K687" s="56" t="s">
        <v>1192</v>
      </c>
      <c r="L687" s="57" t="str">
        <f t="shared" si="88"/>
        <v>A</v>
      </c>
      <c r="M687" s="137" t="s">
        <v>1606</v>
      </c>
      <c r="N687" s="56" t="s">
        <v>1192</v>
      </c>
      <c r="O687" s="57" t="str">
        <f t="shared" si="89"/>
        <v>A</v>
      </c>
      <c r="P687" s="53">
        <v>42745</v>
      </c>
      <c r="Q687" s="56" t="s">
        <v>1192</v>
      </c>
      <c r="R687" s="57" t="str">
        <f t="shared" si="90"/>
        <v>A</v>
      </c>
      <c r="S687" s="53">
        <v>42745</v>
      </c>
      <c r="T687" s="56" t="s">
        <v>1192</v>
      </c>
      <c r="U687" s="57" t="str">
        <f t="shared" si="87"/>
        <v>-</v>
      </c>
      <c r="V687" s="102"/>
      <c r="W687" s="48">
        <f t="shared" si="91"/>
        <v>4</v>
      </c>
      <c r="X687" s="48">
        <f t="shared" si="92"/>
        <v>3</v>
      </c>
      <c r="Y687" s="5">
        <f t="shared" si="93"/>
        <v>75</v>
      </c>
      <c r="Z687" s="60">
        <f t="shared" si="94"/>
        <v>4</v>
      </c>
      <c r="AB687" s="2"/>
    </row>
    <row r="688" spans="2:28" ht="24.95" customHeight="1">
      <c r="B688" s="48" t="str">
        <f>Personal_Development!B689</f>
        <v>R</v>
      </c>
      <c r="C688" s="48">
        <f>Personal_Development!C689</f>
        <v>0</v>
      </c>
      <c r="D688" s="14" t="str">
        <f>Personal_Development!D689</f>
        <v>C13811</v>
      </c>
      <c r="E688" s="11" t="str">
        <f>Personal_Development!E689</f>
        <v>MUHAMAD SAYYIDI BIN MOHD LATIF</v>
      </c>
      <c r="F688" s="12" t="str">
        <f>Personal_Development!F689</f>
        <v>PRODUCTION NO.1 DEPARTMENT</v>
      </c>
      <c r="G688" s="12" t="str">
        <f>Personal_Development!G689</f>
        <v>ASSEMBLY PRODUCTION SECTION (APS)</v>
      </c>
      <c r="H688" s="40" t="str">
        <f>Personal_Development!H689</f>
        <v>OPERATOR 2</v>
      </c>
      <c r="I688" s="41" t="str">
        <f>Personal_Development!I689</f>
        <v>C4 PROD</v>
      </c>
      <c r="J688" s="78" t="str">
        <f>Personal_Development!J689</f>
        <v xml:space="preserve">C4 </v>
      </c>
      <c r="K688" s="56" t="s">
        <v>1192</v>
      </c>
      <c r="L688" s="57" t="str">
        <f t="shared" si="88"/>
        <v>A</v>
      </c>
      <c r="M688" s="53">
        <v>42745</v>
      </c>
      <c r="N688" s="56" t="s">
        <v>1192</v>
      </c>
      <c r="O688" s="57" t="str">
        <f t="shared" si="89"/>
        <v>A</v>
      </c>
      <c r="P688" s="142" t="s">
        <v>1651</v>
      </c>
      <c r="Q688" s="56" t="s">
        <v>1192</v>
      </c>
      <c r="R688" s="57" t="str">
        <f t="shared" si="90"/>
        <v>A</v>
      </c>
      <c r="S688" s="53">
        <v>42745</v>
      </c>
      <c r="T688" s="56" t="s">
        <v>1192</v>
      </c>
      <c r="U688" s="57" t="str">
        <f t="shared" si="87"/>
        <v>A</v>
      </c>
      <c r="V688" s="142" t="s">
        <v>1651</v>
      </c>
      <c r="W688" s="48">
        <f t="shared" si="91"/>
        <v>4</v>
      </c>
      <c r="X688" s="48">
        <f t="shared" si="92"/>
        <v>4</v>
      </c>
      <c r="Y688" s="5">
        <f t="shared" si="93"/>
        <v>100</v>
      </c>
      <c r="Z688" s="60">
        <f t="shared" si="94"/>
        <v>5</v>
      </c>
      <c r="AB688" s="2"/>
    </row>
    <row r="689" spans="2:28" ht="24.95" customHeight="1">
      <c r="B689" s="48" t="str">
        <f>Personal_Development!B690</f>
        <v>R</v>
      </c>
      <c r="C689" s="48">
        <f>Personal_Development!C690</f>
        <v>0</v>
      </c>
      <c r="D689" s="14" t="str">
        <f>Personal_Development!D690</f>
        <v>K03239</v>
      </c>
      <c r="E689" s="11" t="str">
        <f>Personal_Development!E690</f>
        <v>HARITH HAZIM BIN TESMIN</v>
      </c>
      <c r="F689" s="12" t="str">
        <f>Personal_Development!F690</f>
        <v>PRODUCTION NO.1 DEPARTMENT</v>
      </c>
      <c r="G689" s="12" t="str">
        <f>Personal_Development!G690</f>
        <v>ASSEMBLY PRODUCTION SECTION (APS)</v>
      </c>
      <c r="H689" s="40" t="str">
        <f>Personal_Development!H690</f>
        <v>OPERATOR 2</v>
      </c>
      <c r="I689" s="41" t="str">
        <f>Personal_Development!I690</f>
        <v>C4 PROD</v>
      </c>
      <c r="J689" s="78" t="str">
        <f>Personal_Development!J690</f>
        <v xml:space="preserve">C4 </v>
      </c>
      <c r="K689" s="56" t="s">
        <v>1192</v>
      </c>
      <c r="L689" s="57" t="str">
        <f t="shared" si="88"/>
        <v>A</v>
      </c>
      <c r="M689" s="53">
        <v>42754</v>
      </c>
      <c r="N689" s="56" t="s">
        <v>1192</v>
      </c>
      <c r="O689" s="57" t="str">
        <f t="shared" si="89"/>
        <v>A</v>
      </c>
      <c r="P689" s="53">
        <v>42745</v>
      </c>
      <c r="Q689" s="56" t="s">
        <v>1192</v>
      </c>
      <c r="R689" s="57" t="str">
        <f t="shared" si="90"/>
        <v>A</v>
      </c>
      <c r="S689" s="53">
        <v>42745</v>
      </c>
      <c r="T689" s="56" t="s">
        <v>1192</v>
      </c>
      <c r="U689" s="57" t="str">
        <f t="shared" si="87"/>
        <v>-</v>
      </c>
      <c r="V689" s="102"/>
      <c r="W689" s="48">
        <f t="shared" si="91"/>
        <v>4</v>
      </c>
      <c r="X689" s="48">
        <f t="shared" si="92"/>
        <v>3</v>
      </c>
      <c r="Y689" s="5">
        <f t="shared" si="93"/>
        <v>75</v>
      </c>
      <c r="Z689" s="60">
        <f t="shared" si="94"/>
        <v>4</v>
      </c>
      <c r="AB689" s="2"/>
    </row>
    <row r="690" spans="2:28" ht="24.95" customHeight="1">
      <c r="B690" s="48">
        <f>Personal_Development!B691</f>
        <v>0</v>
      </c>
      <c r="C690" s="48">
        <f>Personal_Development!C691</f>
        <v>0</v>
      </c>
      <c r="D690" s="14" t="str">
        <f>Personal_Development!D691</f>
        <v>C13812</v>
      </c>
      <c r="E690" s="11" t="str">
        <f>Personal_Development!E691</f>
        <v>MOHAMAD FAIS BIN ISMAIL</v>
      </c>
      <c r="F690" s="12" t="str">
        <f>Personal_Development!F691</f>
        <v>PRODUCTION NO.1 DEPARTMENT</v>
      </c>
      <c r="G690" s="12" t="str">
        <f>Personal_Development!G691</f>
        <v>ASSEMBLY PRODUCTION SECTION (APS)</v>
      </c>
      <c r="H690" s="40" t="str">
        <f>Personal_Development!H691</f>
        <v>OPERATOR 2</v>
      </c>
      <c r="I690" s="41" t="str">
        <f>Personal_Development!I691</f>
        <v>C4 PROD</v>
      </c>
      <c r="J690" s="78" t="str">
        <f>Personal_Development!J691</f>
        <v xml:space="preserve">C4 </v>
      </c>
      <c r="K690" s="56" t="s">
        <v>1192</v>
      </c>
      <c r="L690" s="57" t="str">
        <f t="shared" si="88"/>
        <v>A</v>
      </c>
      <c r="M690" s="53">
        <v>42745</v>
      </c>
      <c r="N690" s="56" t="s">
        <v>1192</v>
      </c>
      <c r="O690" s="57" t="str">
        <f t="shared" si="89"/>
        <v>A</v>
      </c>
      <c r="P690" s="53">
        <v>42745</v>
      </c>
      <c r="Q690" s="56" t="s">
        <v>1192</v>
      </c>
      <c r="R690" s="57" t="str">
        <f t="shared" si="90"/>
        <v>A</v>
      </c>
      <c r="S690" s="53">
        <v>42745</v>
      </c>
      <c r="T690" s="56" t="s">
        <v>1192</v>
      </c>
      <c r="U690" s="57" t="str">
        <f t="shared" si="87"/>
        <v>A</v>
      </c>
      <c r="V690" s="142" t="s">
        <v>1651</v>
      </c>
      <c r="W690" s="48">
        <f t="shared" si="91"/>
        <v>4</v>
      </c>
      <c r="X690" s="48">
        <f t="shared" si="92"/>
        <v>4</v>
      </c>
      <c r="Y690" s="5">
        <f t="shared" si="93"/>
        <v>100</v>
      </c>
      <c r="Z690" s="60">
        <f t="shared" si="94"/>
        <v>5</v>
      </c>
      <c r="AB690" s="2"/>
    </row>
    <row r="691" spans="2:28" ht="24.95" customHeight="1">
      <c r="B691" s="48">
        <f>Personal_Development!B692</f>
        <v>0</v>
      </c>
      <c r="C691" s="48">
        <f>Personal_Development!C692</f>
        <v>0</v>
      </c>
      <c r="D691" s="14" t="str">
        <f>Personal_Development!D692</f>
        <v>C13813</v>
      </c>
      <c r="E691" s="11" t="str">
        <f>Personal_Development!E692</f>
        <v>MUHAMMAD SHAHRIL BIN MOHAMMAD SAFIAN</v>
      </c>
      <c r="F691" s="12" t="str">
        <f>Personal_Development!F692</f>
        <v>FACTORY OPERATIONS DEPARTMENT</v>
      </c>
      <c r="G691" s="12" t="str">
        <f>Personal_Development!G692</f>
        <v>INVENTORY &amp; SYSYTEM CONTROL SECTION (IVS)</v>
      </c>
      <c r="H691" s="40" t="str">
        <f>Personal_Development!H692</f>
        <v>STOREHAND</v>
      </c>
      <c r="I691" s="41" t="str">
        <f>Personal_Development!I692</f>
        <v>C4 PROD</v>
      </c>
      <c r="J691" s="78" t="str">
        <f>Personal_Development!J692</f>
        <v xml:space="preserve">C4 </v>
      </c>
      <c r="K691" s="56" t="s">
        <v>1192</v>
      </c>
      <c r="L691" s="57" t="str">
        <f t="shared" si="88"/>
        <v>A</v>
      </c>
      <c r="M691" s="53">
        <v>42745</v>
      </c>
      <c r="N691" s="56" t="s">
        <v>1192</v>
      </c>
      <c r="O691" s="57" t="str">
        <f t="shared" si="89"/>
        <v>A</v>
      </c>
      <c r="P691" s="53">
        <v>42745</v>
      </c>
      <c r="Q691" s="56" t="s">
        <v>1192</v>
      </c>
      <c r="R691" s="57" t="str">
        <f t="shared" si="90"/>
        <v>A</v>
      </c>
      <c r="S691" s="53">
        <v>42745</v>
      </c>
      <c r="T691" s="56" t="s">
        <v>1192</v>
      </c>
      <c r="U691" s="57" t="str">
        <f t="shared" si="87"/>
        <v>A</v>
      </c>
      <c r="V691" s="159">
        <v>42744</v>
      </c>
      <c r="W691" s="48">
        <f t="shared" si="91"/>
        <v>4</v>
      </c>
      <c r="X691" s="48">
        <f t="shared" si="92"/>
        <v>4</v>
      </c>
      <c r="Y691" s="5">
        <f t="shared" si="93"/>
        <v>100</v>
      </c>
      <c r="Z691" s="60">
        <f t="shared" si="94"/>
        <v>5</v>
      </c>
      <c r="AB691" s="2"/>
    </row>
    <row r="692" spans="2:28" ht="24.95" customHeight="1">
      <c r="B692" s="48" t="str">
        <f>Personal_Development!B693</f>
        <v>R</v>
      </c>
      <c r="C692" s="48">
        <f>Personal_Development!C693</f>
        <v>0</v>
      </c>
      <c r="D692" s="14" t="str">
        <f>Personal_Development!D693</f>
        <v>C13814</v>
      </c>
      <c r="E692" s="11" t="str">
        <f>Personal_Development!E693</f>
        <v>MUHAMMAD NASHRUL BIN ABDUL HALIM</v>
      </c>
      <c r="F692" s="12" t="str">
        <f>Personal_Development!F693</f>
        <v>FACTORY OPERATIONS DEPARTMENT</v>
      </c>
      <c r="G692" s="12" t="str">
        <f>Personal_Development!G693</f>
        <v>INVENTORY &amp; SYSYTEM CONTROL SECTION (IVS)</v>
      </c>
      <c r="H692" s="40" t="str">
        <f>Personal_Development!H693</f>
        <v>STOREHAND</v>
      </c>
      <c r="I692" s="41" t="str">
        <f>Personal_Development!I693</f>
        <v>C4 PROD</v>
      </c>
      <c r="J692" s="78" t="str">
        <f>Personal_Development!J693</f>
        <v xml:space="preserve">C4 </v>
      </c>
      <c r="K692" s="56" t="s">
        <v>1192</v>
      </c>
      <c r="L692" s="57" t="str">
        <f t="shared" si="88"/>
        <v>A</v>
      </c>
      <c r="M692" s="53">
        <v>42745</v>
      </c>
      <c r="N692" s="56" t="s">
        <v>1192</v>
      </c>
      <c r="O692" s="57" t="str">
        <f t="shared" si="89"/>
        <v>A</v>
      </c>
      <c r="P692" s="53">
        <v>42745</v>
      </c>
      <c r="Q692" s="56" t="s">
        <v>1192</v>
      </c>
      <c r="R692" s="57" t="str">
        <f t="shared" si="90"/>
        <v>A</v>
      </c>
      <c r="S692" s="53">
        <v>42745</v>
      </c>
      <c r="T692" s="56" t="s">
        <v>1192</v>
      </c>
      <c r="U692" s="57" t="str">
        <f t="shared" si="87"/>
        <v>A</v>
      </c>
      <c r="V692" s="159">
        <v>42744</v>
      </c>
      <c r="W692" s="48">
        <f t="shared" si="91"/>
        <v>4</v>
      </c>
      <c r="X692" s="48">
        <f t="shared" si="92"/>
        <v>4</v>
      </c>
      <c r="Y692" s="5">
        <f t="shared" si="93"/>
        <v>100</v>
      </c>
      <c r="Z692" s="60">
        <f t="shared" si="94"/>
        <v>5</v>
      </c>
      <c r="AB692" s="2"/>
    </row>
    <row r="693" spans="2:28" ht="24.95" customHeight="1">
      <c r="B693" s="48" t="str">
        <f>Personal_Development!B694</f>
        <v>R</v>
      </c>
      <c r="C693" s="48">
        <f>Personal_Development!C694</f>
        <v>0</v>
      </c>
      <c r="D693" s="14" t="str">
        <f>Personal_Development!D694</f>
        <v>C13815</v>
      </c>
      <c r="E693" s="11" t="str">
        <f>Personal_Development!E694</f>
        <v>AHMAD FAIZRIE BIN ABD RASIP</v>
      </c>
      <c r="F693" s="12" t="str">
        <f>Personal_Development!F694</f>
        <v>FACTORY OPERATIONS DEPARTMENT</v>
      </c>
      <c r="G693" s="12" t="str">
        <f>Personal_Development!G694</f>
        <v>INVENTORY &amp; SYSYTEM CONTROL SECTION (IVS)</v>
      </c>
      <c r="H693" s="40" t="str">
        <f>Personal_Development!H694</f>
        <v>STOREHAND</v>
      </c>
      <c r="I693" s="41" t="str">
        <f>Personal_Development!I694</f>
        <v>C4 PROD</v>
      </c>
      <c r="J693" s="78" t="str">
        <f>Personal_Development!J694</f>
        <v xml:space="preserve">C4 </v>
      </c>
      <c r="K693" s="56" t="s">
        <v>1192</v>
      </c>
      <c r="L693" s="57" t="str">
        <f t="shared" si="88"/>
        <v>A</v>
      </c>
      <c r="M693" s="53">
        <v>42745</v>
      </c>
      <c r="N693" s="56" t="s">
        <v>1192</v>
      </c>
      <c r="O693" s="57" t="str">
        <f t="shared" si="89"/>
        <v>A</v>
      </c>
      <c r="P693" s="53">
        <v>42745</v>
      </c>
      <c r="Q693" s="56" t="s">
        <v>1192</v>
      </c>
      <c r="R693" s="57" t="str">
        <f t="shared" si="90"/>
        <v>A</v>
      </c>
      <c r="S693" s="53">
        <v>42745</v>
      </c>
      <c r="T693" s="56" t="s">
        <v>1192</v>
      </c>
      <c r="U693" s="57" t="str">
        <f t="shared" si="87"/>
        <v>A</v>
      </c>
      <c r="V693" s="159">
        <v>42744</v>
      </c>
      <c r="W693" s="48">
        <f t="shared" si="91"/>
        <v>4</v>
      </c>
      <c r="X693" s="48">
        <f t="shared" si="92"/>
        <v>4</v>
      </c>
      <c r="Y693" s="5">
        <f t="shared" si="93"/>
        <v>100</v>
      </c>
      <c r="Z693" s="60">
        <f t="shared" si="94"/>
        <v>5</v>
      </c>
      <c r="AB693" s="2"/>
    </row>
    <row r="694" spans="2:28" ht="24.95" customHeight="1">
      <c r="B694" s="48" t="str">
        <f>Personal_Development!B695</f>
        <v>R</v>
      </c>
      <c r="C694" s="48">
        <f>Personal_Development!C695</f>
        <v>0</v>
      </c>
      <c r="D694" s="14" t="str">
        <f>Personal_Development!D695</f>
        <v>C13816</v>
      </c>
      <c r="E694" s="11" t="str">
        <f>Personal_Development!E695</f>
        <v>NORHAFIZAH BINTI SIDEK</v>
      </c>
      <c r="F694" s="12" t="str">
        <f>Personal_Development!F695</f>
        <v>PRODUCTION NO.2 DEPARTMENT</v>
      </c>
      <c r="G694" s="12" t="str">
        <f>Personal_Development!G695</f>
        <v>MOLDING PRODUCTION SECTION (MPS)</v>
      </c>
      <c r="H694" s="40" t="str">
        <f>Personal_Development!H695</f>
        <v>OPERATOR 2</v>
      </c>
      <c r="I694" s="41" t="str">
        <f>Personal_Development!I695</f>
        <v>C4 PROD</v>
      </c>
      <c r="J694" s="78" t="str">
        <f>Personal_Development!J695</f>
        <v xml:space="preserve">C4 </v>
      </c>
      <c r="K694" s="56" t="s">
        <v>1192</v>
      </c>
      <c r="L694" s="57" t="str">
        <f t="shared" si="88"/>
        <v>A</v>
      </c>
      <c r="M694" s="53">
        <v>42745</v>
      </c>
      <c r="N694" s="56" t="s">
        <v>1192</v>
      </c>
      <c r="O694" s="57" t="str">
        <f t="shared" si="89"/>
        <v>A</v>
      </c>
      <c r="P694" s="53">
        <v>42745</v>
      </c>
      <c r="Q694" s="56" t="s">
        <v>1192</v>
      </c>
      <c r="R694" s="57" t="str">
        <f t="shared" si="90"/>
        <v>A</v>
      </c>
      <c r="S694" s="53">
        <v>42745</v>
      </c>
      <c r="T694" s="56" t="s">
        <v>1192</v>
      </c>
      <c r="U694" s="57" t="str">
        <f t="shared" si="87"/>
        <v>-</v>
      </c>
      <c r="V694" s="102"/>
      <c r="W694" s="48">
        <f t="shared" si="91"/>
        <v>4</v>
      </c>
      <c r="X694" s="48">
        <f t="shared" si="92"/>
        <v>3</v>
      </c>
      <c r="Y694" s="5">
        <f t="shared" si="93"/>
        <v>75</v>
      </c>
      <c r="Z694" s="60">
        <f t="shared" si="94"/>
        <v>4</v>
      </c>
      <c r="AB694" s="2"/>
    </row>
    <row r="695" spans="2:28" ht="24.95" customHeight="1">
      <c r="B695" s="48" t="str">
        <f>Personal_Development!B696</f>
        <v>R</v>
      </c>
      <c r="C695" s="48">
        <f>Personal_Development!C696</f>
        <v>0</v>
      </c>
      <c r="D695" s="14" t="str">
        <f>Personal_Development!D696</f>
        <v>C13817</v>
      </c>
      <c r="E695" s="11" t="str">
        <f>Personal_Development!E696</f>
        <v>NUR HAZRINA BINTI HAMIDAN</v>
      </c>
      <c r="F695" s="12" t="str">
        <f>Personal_Development!F696</f>
        <v>PRODUCTION NO.2 DEPARTMENT</v>
      </c>
      <c r="G695" s="12" t="str">
        <f>Personal_Development!G696</f>
        <v>MOLDING PRODUCTION SECTION (MPS)</v>
      </c>
      <c r="H695" s="40" t="str">
        <f>Personal_Development!H696</f>
        <v>OPERATOR 2</v>
      </c>
      <c r="I695" s="41" t="str">
        <f>Personal_Development!I696</f>
        <v>C4 PROD</v>
      </c>
      <c r="J695" s="78" t="str">
        <f>Personal_Development!J696</f>
        <v xml:space="preserve">C4 </v>
      </c>
      <c r="K695" s="56" t="s">
        <v>1192</v>
      </c>
      <c r="L695" s="57" t="str">
        <f t="shared" si="88"/>
        <v>A</v>
      </c>
      <c r="M695" s="53">
        <v>42745</v>
      </c>
      <c r="N695" s="56" t="s">
        <v>1192</v>
      </c>
      <c r="O695" s="57" t="str">
        <f t="shared" si="89"/>
        <v>A</v>
      </c>
      <c r="P695" s="53">
        <v>42745</v>
      </c>
      <c r="Q695" s="56" t="s">
        <v>1192</v>
      </c>
      <c r="R695" s="57" t="str">
        <f t="shared" si="90"/>
        <v>A</v>
      </c>
      <c r="S695" s="53">
        <v>42745</v>
      </c>
      <c r="T695" s="56" t="s">
        <v>1192</v>
      </c>
      <c r="U695" s="57" t="str">
        <f t="shared" si="87"/>
        <v>-</v>
      </c>
      <c r="V695" s="102"/>
      <c r="W695" s="48">
        <f t="shared" si="91"/>
        <v>4</v>
      </c>
      <c r="X695" s="48">
        <f t="shared" si="92"/>
        <v>3</v>
      </c>
      <c r="Y695" s="5">
        <f t="shared" si="93"/>
        <v>75</v>
      </c>
      <c r="Z695" s="60">
        <f t="shared" si="94"/>
        <v>4</v>
      </c>
      <c r="AB695" s="2"/>
    </row>
    <row r="696" spans="2:28" ht="24.95" customHeight="1">
      <c r="B696" s="48" t="str">
        <f>Personal_Development!B697</f>
        <v>R</v>
      </c>
      <c r="C696" s="48">
        <f>Personal_Development!C697</f>
        <v>0</v>
      </c>
      <c r="D696" s="14" t="str">
        <f>Personal_Development!D697</f>
        <v>C13818</v>
      </c>
      <c r="E696" s="11" t="str">
        <f>Personal_Development!E697</f>
        <v>NOORAZLINA BINTI SAZALY</v>
      </c>
      <c r="F696" s="12" t="str">
        <f>Personal_Development!F697</f>
        <v>PRODUCTION NO.2 DEPARTMENT</v>
      </c>
      <c r="G696" s="12" t="str">
        <f>Personal_Development!G697</f>
        <v>MOLDING PRODUCTION SECTION (MPS)</v>
      </c>
      <c r="H696" s="40" t="str">
        <f>Personal_Development!H697</f>
        <v>OPERATOR 2</v>
      </c>
      <c r="I696" s="41" t="str">
        <f>Personal_Development!I697</f>
        <v>C4 PROD</v>
      </c>
      <c r="J696" s="78" t="str">
        <f>Personal_Development!J697</f>
        <v xml:space="preserve">C4 </v>
      </c>
      <c r="K696" s="56" t="s">
        <v>1192</v>
      </c>
      <c r="L696" s="57" t="str">
        <f t="shared" si="88"/>
        <v>A</v>
      </c>
      <c r="M696" s="53">
        <v>42745</v>
      </c>
      <c r="N696" s="56" t="s">
        <v>1192</v>
      </c>
      <c r="O696" s="57" t="str">
        <f t="shared" si="89"/>
        <v>A</v>
      </c>
      <c r="P696" s="53">
        <v>42745</v>
      </c>
      <c r="Q696" s="56" t="s">
        <v>1192</v>
      </c>
      <c r="R696" s="57" t="str">
        <f t="shared" si="90"/>
        <v>A</v>
      </c>
      <c r="S696" s="53">
        <v>42745</v>
      </c>
      <c r="T696" s="56" t="s">
        <v>1192</v>
      </c>
      <c r="U696" s="57" t="str">
        <f t="shared" si="87"/>
        <v>-</v>
      </c>
      <c r="V696" s="102"/>
      <c r="W696" s="48">
        <f t="shared" si="91"/>
        <v>4</v>
      </c>
      <c r="X696" s="48">
        <f t="shared" si="92"/>
        <v>3</v>
      </c>
      <c r="Y696" s="5">
        <f t="shared" si="93"/>
        <v>75</v>
      </c>
      <c r="Z696" s="60">
        <f t="shared" si="94"/>
        <v>4</v>
      </c>
      <c r="AB696" s="2"/>
    </row>
    <row r="697" spans="2:28" ht="24.95" customHeight="1">
      <c r="B697" s="48">
        <f>Personal_Development!B698</f>
        <v>0</v>
      </c>
      <c r="C697" s="48">
        <f>Personal_Development!C698</f>
        <v>0</v>
      </c>
      <c r="D697" s="14" t="str">
        <f>Personal_Development!D698</f>
        <v>C13819</v>
      </c>
      <c r="E697" s="11" t="str">
        <f>Personal_Development!E698</f>
        <v>MUHAMMAD DANIAL SYAZANI BIN MUHAMMAD ZAIEN</v>
      </c>
      <c r="F697" s="12" t="str">
        <f>Personal_Development!F698</f>
        <v>PRODUCTION NO.2 DEPARTMENT</v>
      </c>
      <c r="G697" s="12" t="str">
        <f>Personal_Development!G698</f>
        <v>MOLDING PRODUCTION SECTION (MPS)</v>
      </c>
      <c r="H697" s="40" t="str">
        <f>Personal_Development!H698</f>
        <v>OPERATOR 2</v>
      </c>
      <c r="I697" s="41" t="str">
        <f>Personal_Development!I698</f>
        <v>C4 PROD</v>
      </c>
      <c r="J697" s="78" t="str">
        <f>Personal_Development!J698</f>
        <v xml:space="preserve">C4 </v>
      </c>
      <c r="K697" s="56" t="s">
        <v>1192</v>
      </c>
      <c r="L697" s="57" t="str">
        <f t="shared" si="88"/>
        <v>A</v>
      </c>
      <c r="M697" s="53">
        <v>42745</v>
      </c>
      <c r="N697" s="56" t="s">
        <v>1192</v>
      </c>
      <c r="O697" s="57" t="str">
        <f t="shared" si="89"/>
        <v>A</v>
      </c>
      <c r="P697" s="53">
        <v>42745</v>
      </c>
      <c r="Q697" s="56" t="s">
        <v>1192</v>
      </c>
      <c r="R697" s="57" t="str">
        <f t="shared" si="90"/>
        <v>A</v>
      </c>
      <c r="S697" s="53">
        <v>42745</v>
      </c>
      <c r="T697" s="56" t="s">
        <v>1192</v>
      </c>
      <c r="U697" s="57" t="str">
        <f t="shared" si="87"/>
        <v>-</v>
      </c>
      <c r="V697" s="102"/>
      <c r="W697" s="48">
        <f t="shared" si="91"/>
        <v>4</v>
      </c>
      <c r="X697" s="48">
        <f t="shared" si="92"/>
        <v>3</v>
      </c>
      <c r="Y697" s="5">
        <f t="shared" si="93"/>
        <v>75</v>
      </c>
      <c r="Z697" s="60">
        <f t="shared" si="94"/>
        <v>4</v>
      </c>
      <c r="AB697" s="2"/>
    </row>
    <row r="698" spans="2:28" ht="24.95" customHeight="1">
      <c r="B698" s="48">
        <f>Personal_Development!B699</f>
        <v>0</v>
      </c>
      <c r="C698" s="48" t="str">
        <f>Personal_Development!C699</f>
        <v>K03248</v>
      </c>
      <c r="D698" s="14" t="str">
        <f>Personal_Development!D699</f>
        <v>C13820</v>
      </c>
      <c r="E698" s="11" t="str">
        <f>Personal_Development!E699</f>
        <v>NUR SYAZUREEN BINTI RAHAMIZAN</v>
      </c>
      <c r="F698" s="12" t="str">
        <f>Personal_Development!F699</f>
        <v>PRODUCTION NO.2 DEPARTMENT</v>
      </c>
      <c r="G698" s="12" t="str">
        <f>Personal_Development!G699</f>
        <v>MOLDING PRODUCTION SECTION (MPS)</v>
      </c>
      <c r="H698" s="40" t="str">
        <f>Personal_Development!H699</f>
        <v>OPERATOR 2</v>
      </c>
      <c r="I698" s="41" t="str">
        <f>Personal_Development!I699</f>
        <v>C4 PROD</v>
      </c>
      <c r="J698" s="78" t="str">
        <f>Personal_Development!J699</f>
        <v xml:space="preserve">C4 </v>
      </c>
      <c r="K698" s="56" t="s">
        <v>1192</v>
      </c>
      <c r="L698" s="57" t="str">
        <f t="shared" si="88"/>
        <v>A</v>
      </c>
      <c r="M698" s="53">
        <v>42745</v>
      </c>
      <c r="N698" s="56" t="s">
        <v>1192</v>
      </c>
      <c r="O698" s="57" t="str">
        <f t="shared" si="89"/>
        <v>A</v>
      </c>
      <c r="P698" s="53">
        <v>42745</v>
      </c>
      <c r="Q698" s="56" t="s">
        <v>1192</v>
      </c>
      <c r="R698" s="57" t="str">
        <f t="shared" si="90"/>
        <v>A</v>
      </c>
      <c r="S698" s="53">
        <v>42745</v>
      </c>
      <c r="T698" s="56" t="s">
        <v>1192</v>
      </c>
      <c r="U698" s="57" t="str">
        <f t="shared" si="87"/>
        <v>-</v>
      </c>
      <c r="V698" s="102"/>
      <c r="W698" s="48">
        <f t="shared" si="91"/>
        <v>4</v>
      </c>
      <c r="X698" s="48">
        <f t="shared" si="92"/>
        <v>3</v>
      </c>
      <c r="Y698" s="5">
        <f t="shared" si="93"/>
        <v>75</v>
      </c>
      <c r="Z698" s="60">
        <f t="shared" si="94"/>
        <v>4</v>
      </c>
      <c r="AB698" s="2"/>
    </row>
    <row r="699" spans="2:28" ht="24.95" customHeight="1">
      <c r="B699" s="48">
        <f>Personal_Development!B700</f>
        <v>0</v>
      </c>
      <c r="C699" s="48" t="str">
        <f>Personal_Development!C700</f>
        <v>T10074</v>
      </c>
      <c r="D699" s="14" t="str">
        <f>Personal_Development!D700</f>
        <v>C13975</v>
      </c>
      <c r="E699" s="11" t="str">
        <f>Personal_Development!E700</f>
        <v>MOHD HAFIZ MAULA MOHD HAZRI</v>
      </c>
      <c r="F699" s="12" t="str">
        <f>Personal_Development!F700</f>
        <v>PRODUCTION NO.2 DEPARTMENT</v>
      </c>
      <c r="G699" s="12" t="str">
        <f>Personal_Development!G700</f>
        <v>MOLDING PRODUCTION SECTION (MPS)</v>
      </c>
      <c r="H699" s="40" t="str">
        <f>Personal_Development!H700</f>
        <v>LINE LEADER</v>
      </c>
      <c r="I699" s="41" t="str">
        <f>Personal_Development!I700</f>
        <v>C2 PROD</v>
      </c>
      <c r="J699" s="78" t="str">
        <f>Personal_Development!J700</f>
        <v xml:space="preserve">C2 </v>
      </c>
      <c r="K699" s="56" t="s">
        <v>1192</v>
      </c>
      <c r="L699" s="57" t="str">
        <f t="shared" si="88"/>
        <v>A</v>
      </c>
      <c r="M699" s="53">
        <v>42745</v>
      </c>
      <c r="N699" s="56" t="s">
        <v>1192</v>
      </c>
      <c r="O699" s="57" t="str">
        <f t="shared" si="89"/>
        <v>A</v>
      </c>
      <c r="P699" s="53">
        <v>42745</v>
      </c>
      <c r="Q699" s="56" t="s">
        <v>1192</v>
      </c>
      <c r="R699" s="57" t="str">
        <f t="shared" si="90"/>
        <v>A</v>
      </c>
      <c r="S699" s="53">
        <v>42745</v>
      </c>
      <c r="T699" s="56" t="s">
        <v>1192</v>
      </c>
      <c r="U699" s="57" t="str">
        <f t="shared" si="87"/>
        <v>A</v>
      </c>
      <c r="V699" s="102">
        <v>43069</v>
      </c>
      <c r="W699" s="48">
        <f t="shared" si="91"/>
        <v>4</v>
      </c>
      <c r="X699" s="48">
        <f t="shared" si="92"/>
        <v>4</v>
      </c>
      <c r="Y699" s="5">
        <f t="shared" si="93"/>
        <v>100</v>
      </c>
      <c r="Z699" s="60">
        <f t="shared" si="94"/>
        <v>5</v>
      </c>
      <c r="AB699" s="2"/>
    </row>
    <row r="700" spans="2:28" ht="24.95" customHeight="1">
      <c r="B700" s="48" t="str">
        <f>Personal_Development!B701</f>
        <v>R</v>
      </c>
      <c r="C700" s="48">
        <f>Personal_Development!C701</f>
        <v>0</v>
      </c>
      <c r="D700" s="14" t="str">
        <f>Personal_Development!D701</f>
        <v>T10075</v>
      </c>
      <c r="E700" s="11" t="str">
        <f>Personal_Development!E701</f>
        <v>MUHAMMAD AMIRUL MUKMININ BIN ABD HALIM</v>
      </c>
      <c r="F700" s="12" t="str">
        <f>Personal_Development!F701</f>
        <v>PRODUCTION NO.1 DEPARTMENT</v>
      </c>
      <c r="G700" s="12" t="str">
        <f>Personal_Development!G701</f>
        <v>ASSEMBLY PRODUCTION SECTION (APS)</v>
      </c>
      <c r="H700" s="40" t="str">
        <f>Personal_Development!H701</f>
        <v>OPERATOR 2</v>
      </c>
      <c r="I700" s="41" t="str">
        <f>Personal_Development!I701</f>
        <v>C4 PROD</v>
      </c>
      <c r="J700" s="78" t="str">
        <f>Personal_Development!J701</f>
        <v xml:space="preserve">C4 </v>
      </c>
      <c r="K700" s="56" t="s">
        <v>1192</v>
      </c>
      <c r="L700" s="57" t="str">
        <f t="shared" si="88"/>
        <v>A</v>
      </c>
      <c r="M700" s="53">
        <v>42745</v>
      </c>
      <c r="N700" s="56" t="s">
        <v>1192</v>
      </c>
      <c r="O700" s="57" t="str">
        <f t="shared" si="89"/>
        <v>A</v>
      </c>
      <c r="P700" s="53">
        <v>42745</v>
      </c>
      <c r="Q700" s="56" t="s">
        <v>1192</v>
      </c>
      <c r="R700" s="57" t="str">
        <f t="shared" si="90"/>
        <v>A</v>
      </c>
      <c r="S700" s="53">
        <v>42745</v>
      </c>
      <c r="T700" s="56" t="s">
        <v>1192</v>
      </c>
      <c r="U700" s="57" t="str">
        <f t="shared" si="87"/>
        <v>A</v>
      </c>
      <c r="V700" s="159">
        <v>42744</v>
      </c>
      <c r="W700" s="48">
        <f t="shared" si="91"/>
        <v>4</v>
      </c>
      <c r="X700" s="48">
        <f t="shared" si="92"/>
        <v>4</v>
      </c>
      <c r="Y700" s="5">
        <f t="shared" si="93"/>
        <v>100</v>
      </c>
      <c r="Z700" s="60">
        <f t="shared" si="94"/>
        <v>5</v>
      </c>
      <c r="AB700" s="2"/>
    </row>
    <row r="701" spans="2:28" ht="24.95" customHeight="1">
      <c r="B701" s="48" t="str">
        <f>Personal_Development!B702</f>
        <v>R</v>
      </c>
      <c r="C701" s="48">
        <f>Personal_Development!C702</f>
        <v>0</v>
      </c>
      <c r="D701" s="14" t="str">
        <f>Personal_Development!D702</f>
        <v>T10076</v>
      </c>
      <c r="E701" s="11" t="str">
        <f>Personal_Development!E702</f>
        <v>SHAFIQ ASHRAF BIN MOHD SHAFIE</v>
      </c>
      <c r="F701" s="12" t="str">
        <f>Personal_Development!F702</f>
        <v>PRODUCTION NO.1 DEPARTMENT</v>
      </c>
      <c r="G701" s="12" t="str">
        <f>Personal_Development!G702</f>
        <v>ASSEMBLY PRODUCTION SECTION (APS)</v>
      </c>
      <c r="H701" s="40" t="str">
        <f>Personal_Development!H702</f>
        <v>OPERATOR 2</v>
      </c>
      <c r="I701" s="41" t="str">
        <f>Personal_Development!I702</f>
        <v>C4 PROD</v>
      </c>
      <c r="J701" s="78" t="str">
        <f>Personal_Development!J702</f>
        <v xml:space="preserve">C4 </v>
      </c>
      <c r="K701" s="56" t="s">
        <v>1192</v>
      </c>
      <c r="L701" s="57" t="str">
        <f t="shared" si="88"/>
        <v>A</v>
      </c>
      <c r="M701" s="53">
        <v>42754</v>
      </c>
      <c r="N701" s="56" t="s">
        <v>1192</v>
      </c>
      <c r="O701" s="57" t="str">
        <f t="shared" si="89"/>
        <v>A</v>
      </c>
      <c r="P701" s="53">
        <v>42745</v>
      </c>
      <c r="Q701" s="56" t="s">
        <v>1192</v>
      </c>
      <c r="R701" s="57" t="str">
        <f t="shared" si="90"/>
        <v>A</v>
      </c>
      <c r="S701" s="53">
        <v>42745</v>
      </c>
      <c r="T701" s="56" t="s">
        <v>1192</v>
      </c>
      <c r="U701" s="57" t="str">
        <f t="shared" si="87"/>
        <v>A</v>
      </c>
      <c r="V701" s="159">
        <v>42744</v>
      </c>
      <c r="W701" s="48">
        <f t="shared" si="91"/>
        <v>4</v>
      </c>
      <c r="X701" s="48">
        <f t="shared" si="92"/>
        <v>4</v>
      </c>
      <c r="Y701" s="5">
        <f t="shared" si="93"/>
        <v>100</v>
      </c>
      <c r="Z701" s="60">
        <f t="shared" si="94"/>
        <v>5</v>
      </c>
      <c r="AB701" s="2"/>
    </row>
    <row r="702" spans="2:28" ht="24.95" customHeight="1">
      <c r="B702" s="48" t="str">
        <f>Personal_Development!B703</f>
        <v>R</v>
      </c>
      <c r="C702" s="48">
        <f>Personal_Development!C703</f>
        <v>0</v>
      </c>
      <c r="D702" s="14" t="str">
        <f>Personal_Development!D703</f>
        <v>T10077</v>
      </c>
      <c r="E702" s="11" t="str">
        <f>Personal_Development!E703</f>
        <v>HAZIMAH BINTI SARAJOL</v>
      </c>
      <c r="F702" s="12" t="str">
        <f>Personal_Development!F703</f>
        <v>PRODUCTION NO.1 DEPARTMENT</v>
      </c>
      <c r="G702" s="12" t="str">
        <f>Personal_Development!G703</f>
        <v>ASSEMBLY PRODUCTION SECTION (APS)</v>
      </c>
      <c r="H702" s="40" t="str">
        <f>Personal_Development!H703</f>
        <v>OPERATOR 2</v>
      </c>
      <c r="I702" s="41" t="str">
        <f>Personal_Development!I703</f>
        <v>C4 PROD</v>
      </c>
      <c r="J702" s="78" t="str">
        <f>Personal_Development!J703</f>
        <v xml:space="preserve">C4 </v>
      </c>
      <c r="K702" s="56" t="s">
        <v>1192</v>
      </c>
      <c r="L702" s="57" t="str">
        <f t="shared" si="88"/>
        <v>A</v>
      </c>
      <c r="M702" s="53">
        <v>42745</v>
      </c>
      <c r="N702" s="56" t="s">
        <v>1192</v>
      </c>
      <c r="O702" s="57" t="str">
        <f t="shared" si="89"/>
        <v>A</v>
      </c>
      <c r="P702" s="53">
        <v>42745</v>
      </c>
      <c r="Q702" s="56" t="s">
        <v>1192</v>
      </c>
      <c r="R702" s="57" t="str">
        <f t="shared" si="90"/>
        <v>A</v>
      </c>
      <c r="S702" s="53">
        <v>42745</v>
      </c>
      <c r="T702" s="56" t="s">
        <v>1192</v>
      </c>
      <c r="U702" s="57" t="str">
        <f t="shared" si="87"/>
        <v>A</v>
      </c>
      <c r="V702" s="159">
        <v>42744</v>
      </c>
      <c r="W702" s="48">
        <f t="shared" si="91"/>
        <v>4</v>
      </c>
      <c r="X702" s="48">
        <f t="shared" si="92"/>
        <v>4</v>
      </c>
      <c r="Y702" s="5">
        <f t="shared" si="93"/>
        <v>100</v>
      </c>
      <c r="Z702" s="60">
        <f t="shared" si="94"/>
        <v>5</v>
      </c>
      <c r="AB702" s="2"/>
    </row>
    <row r="703" spans="2:28" ht="24.95" customHeight="1">
      <c r="B703" s="48" t="str">
        <f>Personal_Development!B704</f>
        <v>R</v>
      </c>
      <c r="C703" s="48">
        <f>Personal_Development!C704</f>
        <v>0</v>
      </c>
      <c r="D703" s="14" t="str">
        <f>Personal_Development!D704</f>
        <v>T10078</v>
      </c>
      <c r="E703" s="11" t="str">
        <f>Personal_Development!E704</f>
        <v>SYAZANA FASIHAH BINTI SAMSUDDIN</v>
      </c>
      <c r="F703" s="12" t="str">
        <f>Personal_Development!F704</f>
        <v>PRODUCTION NO.1 DEPARTMENT</v>
      </c>
      <c r="G703" s="12" t="str">
        <f>Personal_Development!G704</f>
        <v>ASSEMBLY PRODUCTION SECTION (APS)</v>
      </c>
      <c r="H703" s="40" t="str">
        <f>Personal_Development!H704</f>
        <v>OPERATOR 2</v>
      </c>
      <c r="I703" s="41" t="str">
        <f>Personal_Development!I704</f>
        <v>C4 PROD</v>
      </c>
      <c r="J703" s="78" t="str">
        <f>Personal_Development!J704</f>
        <v xml:space="preserve">C4 </v>
      </c>
      <c r="K703" s="56" t="s">
        <v>1192</v>
      </c>
      <c r="L703" s="57" t="str">
        <f t="shared" si="88"/>
        <v>A</v>
      </c>
      <c r="M703" s="53">
        <v>42745</v>
      </c>
      <c r="N703" s="56" t="s">
        <v>1192</v>
      </c>
      <c r="O703" s="57" t="str">
        <f t="shared" si="89"/>
        <v>A</v>
      </c>
      <c r="P703" s="53">
        <v>42745</v>
      </c>
      <c r="Q703" s="56" t="s">
        <v>1192</v>
      </c>
      <c r="R703" s="57" t="str">
        <f t="shared" si="90"/>
        <v>A</v>
      </c>
      <c r="S703" s="53">
        <v>42745</v>
      </c>
      <c r="T703" s="56" t="s">
        <v>1192</v>
      </c>
      <c r="U703" s="57" t="str">
        <f t="shared" si="87"/>
        <v>A</v>
      </c>
      <c r="V703" s="159">
        <v>42744</v>
      </c>
      <c r="W703" s="48">
        <f t="shared" si="91"/>
        <v>4</v>
      </c>
      <c r="X703" s="48">
        <f t="shared" si="92"/>
        <v>4</v>
      </c>
      <c r="Y703" s="5">
        <f t="shared" si="93"/>
        <v>100</v>
      </c>
      <c r="Z703" s="60">
        <f t="shared" si="94"/>
        <v>5</v>
      </c>
      <c r="AB703" s="2"/>
    </row>
    <row r="704" spans="2:28" ht="24.95" customHeight="1">
      <c r="B704" s="48">
        <f>Personal_Development!B705</f>
        <v>0</v>
      </c>
      <c r="C704" s="48">
        <f>Personal_Development!C705</f>
        <v>0</v>
      </c>
      <c r="D704" s="14" t="str">
        <f>Personal_Development!D705</f>
        <v>E00183</v>
      </c>
      <c r="E704" s="11" t="str">
        <f>Personal_Development!E705</f>
        <v>MUHAMAD AKMAL BIN BAHAMAN</v>
      </c>
      <c r="F704" s="12" t="str">
        <f>Personal_Development!F705</f>
        <v>QUALITY ASSURANCE DEPARTMENT</v>
      </c>
      <c r="G704" s="12" t="str">
        <f>Personal_Development!G705</f>
        <v>QUALITY ASSURANCE SECTION (QAS)</v>
      </c>
      <c r="H704" s="40" t="str">
        <f>Personal_Development!H705</f>
        <v>ASST. ENGINEER</v>
      </c>
      <c r="I704" s="41" t="str">
        <f>Personal_Development!I705</f>
        <v>M7</v>
      </c>
      <c r="J704" s="78" t="str">
        <f>Personal_Development!J705</f>
        <v>M7</v>
      </c>
      <c r="K704" s="56" t="s">
        <v>1192</v>
      </c>
      <c r="L704" s="57" t="str">
        <f t="shared" si="88"/>
        <v>A</v>
      </c>
      <c r="M704" s="137" t="s">
        <v>1604</v>
      </c>
      <c r="N704" s="56" t="s">
        <v>1192</v>
      </c>
      <c r="O704" s="57" t="str">
        <f t="shared" si="89"/>
        <v>A</v>
      </c>
      <c r="P704" s="137" t="s">
        <v>1604</v>
      </c>
      <c r="Q704" s="56" t="s">
        <v>1192</v>
      </c>
      <c r="R704" s="57" t="str">
        <f t="shared" si="90"/>
        <v>A</v>
      </c>
      <c r="S704" s="137" t="s">
        <v>1604</v>
      </c>
      <c r="T704" s="56" t="s">
        <v>1192</v>
      </c>
      <c r="U704" s="57" t="str">
        <f t="shared" si="87"/>
        <v>A</v>
      </c>
      <c r="V704" s="137" t="s">
        <v>1609</v>
      </c>
      <c r="W704" s="48">
        <f t="shared" si="91"/>
        <v>4</v>
      </c>
      <c r="X704" s="48">
        <f t="shared" si="92"/>
        <v>4</v>
      </c>
      <c r="Y704" s="5">
        <f t="shared" si="93"/>
        <v>100</v>
      </c>
      <c r="Z704" s="60">
        <f t="shared" si="94"/>
        <v>5</v>
      </c>
      <c r="AB704" s="2"/>
    </row>
    <row r="705" spans="2:28" ht="24.95" customHeight="1">
      <c r="B705" s="48">
        <f>Personal_Development!B706</f>
        <v>0</v>
      </c>
      <c r="C705" s="48">
        <f>Personal_Development!C706</f>
        <v>0</v>
      </c>
      <c r="D705" s="14" t="str">
        <f>Personal_Development!D706</f>
        <v>E00184</v>
      </c>
      <c r="E705" s="11" t="str">
        <f>Personal_Development!E706</f>
        <v>MUHAMAD ARIF BIN NORMANSAH</v>
      </c>
      <c r="F705" s="12" t="str">
        <f>Personal_Development!F706</f>
        <v>QUALITY ASSURANCE DEPARTMENT</v>
      </c>
      <c r="G705" s="12" t="str">
        <f>Personal_Development!G706</f>
        <v>QUALITY ASSURANCE SECTION (QAS)</v>
      </c>
      <c r="H705" s="40" t="str">
        <f>Personal_Development!H706</f>
        <v>ASST. ENGINEER</v>
      </c>
      <c r="I705" s="41" t="str">
        <f>Personal_Development!I706</f>
        <v>M7</v>
      </c>
      <c r="J705" s="78" t="str">
        <f>Personal_Development!J706</f>
        <v>M7</v>
      </c>
      <c r="K705" s="56" t="s">
        <v>1192</v>
      </c>
      <c r="L705" s="57" t="str">
        <f t="shared" si="88"/>
        <v>A</v>
      </c>
      <c r="M705" s="53">
        <v>42794</v>
      </c>
      <c r="N705" s="56" t="s">
        <v>1192</v>
      </c>
      <c r="O705" s="57" t="str">
        <f t="shared" si="89"/>
        <v>A</v>
      </c>
      <c r="P705" s="53">
        <v>42794</v>
      </c>
      <c r="Q705" s="56" t="s">
        <v>1192</v>
      </c>
      <c r="R705" s="57" t="str">
        <f t="shared" si="90"/>
        <v>A</v>
      </c>
      <c r="S705" s="53">
        <v>42794</v>
      </c>
      <c r="T705" s="56" t="s">
        <v>1192</v>
      </c>
      <c r="U705" s="57" t="str">
        <f t="shared" si="87"/>
        <v>A</v>
      </c>
      <c r="V705" s="53">
        <v>42793</v>
      </c>
      <c r="W705" s="48">
        <f t="shared" si="91"/>
        <v>4</v>
      </c>
      <c r="X705" s="48">
        <f t="shared" si="92"/>
        <v>4</v>
      </c>
      <c r="Y705" s="5">
        <f t="shared" si="93"/>
        <v>100</v>
      </c>
      <c r="Z705" s="60">
        <f t="shared" si="94"/>
        <v>5</v>
      </c>
      <c r="AB705" s="2"/>
    </row>
    <row r="706" spans="2:28" ht="24.95" customHeight="1">
      <c r="B706" s="48">
        <f>Personal_Development!B707</f>
        <v>0</v>
      </c>
      <c r="C706" s="48">
        <f>Personal_Development!C707</f>
        <v>0</v>
      </c>
      <c r="D706" s="14" t="str">
        <f>Personal_Development!D707</f>
        <v>C13822</v>
      </c>
      <c r="E706" s="11" t="str">
        <f>Personal_Development!E707</f>
        <v>NURUL SYAZWANIE BINTI SULAIMAN</v>
      </c>
      <c r="F706" s="12" t="str">
        <f>Personal_Development!F707</f>
        <v>PRODUCTION NO.2 DEPARTMENT</v>
      </c>
      <c r="G706" s="12" t="str">
        <f>Personal_Development!G707</f>
        <v>MOLDING PRODUCTION SECTION (MPS)</v>
      </c>
      <c r="H706" s="40" t="str">
        <f>Personal_Development!H707</f>
        <v>OPERATOR 2</v>
      </c>
      <c r="I706" s="41" t="str">
        <f>Personal_Development!I707</f>
        <v>C4 PROD</v>
      </c>
      <c r="J706" s="78" t="str">
        <f>Personal_Development!J707</f>
        <v xml:space="preserve">C4 </v>
      </c>
      <c r="K706" s="56" t="s">
        <v>1192</v>
      </c>
      <c r="L706" s="57" t="str">
        <f t="shared" si="88"/>
        <v>A</v>
      </c>
      <c r="M706" s="137" t="s">
        <v>1604</v>
      </c>
      <c r="N706" s="56" t="s">
        <v>1192</v>
      </c>
      <c r="O706" s="57" t="str">
        <f t="shared" si="89"/>
        <v>A</v>
      </c>
      <c r="P706" s="137" t="s">
        <v>1604</v>
      </c>
      <c r="Q706" s="56" t="s">
        <v>1192</v>
      </c>
      <c r="R706" s="57" t="str">
        <f t="shared" si="90"/>
        <v>A</v>
      </c>
      <c r="S706" s="137" t="s">
        <v>1604</v>
      </c>
      <c r="T706" s="56" t="s">
        <v>1192</v>
      </c>
      <c r="U706" s="57" t="str">
        <f t="shared" si="87"/>
        <v>A</v>
      </c>
      <c r="V706" s="137" t="s">
        <v>1609</v>
      </c>
      <c r="W706" s="48">
        <f t="shared" si="91"/>
        <v>4</v>
      </c>
      <c r="X706" s="48">
        <f t="shared" si="92"/>
        <v>4</v>
      </c>
      <c r="Y706" s="5">
        <f t="shared" si="93"/>
        <v>100</v>
      </c>
      <c r="Z706" s="60">
        <f t="shared" si="94"/>
        <v>5</v>
      </c>
      <c r="AB706" s="2"/>
    </row>
    <row r="707" spans="2:28" ht="24.95" customHeight="1">
      <c r="B707" s="48">
        <f>Personal_Development!B708</f>
        <v>0</v>
      </c>
      <c r="C707" s="48">
        <f>Personal_Development!C708</f>
        <v>0</v>
      </c>
      <c r="D707" s="14" t="str">
        <f>Personal_Development!D708</f>
        <v>C13823</v>
      </c>
      <c r="E707" s="11" t="str">
        <f>Personal_Development!E708</f>
        <v>NURMISSAIZZATI BINTI KEMIS</v>
      </c>
      <c r="F707" s="12" t="str">
        <f>Personal_Development!F708</f>
        <v>PRODUCTION NO.2 DEPARTMENT</v>
      </c>
      <c r="G707" s="12" t="str">
        <f>Personal_Development!G708</f>
        <v>MOLDING PRODUCTION SECTION (MPS)</v>
      </c>
      <c r="H707" s="40" t="str">
        <f>Personal_Development!H708</f>
        <v>OPERATOR 2</v>
      </c>
      <c r="I707" s="41" t="str">
        <f>Personal_Development!I708</f>
        <v>C4 PROD</v>
      </c>
      <c r="J707" s="78" t="str">
        <f>Personal_Development!J708</f>
        <v xml:space="preserve">C4 </v>
      </c>
      <c r="K707" s="56" t="s">
        <v>1192</v>
      </c>
      <c r="L707" s="57" t="str">
        <f t="shared" si="88"/>
        <v>A</v>
      </c>
      <c r="M707" s="137" t="s">
        <v>1604</v>
      </c>
      <c r="N707" s="56" t="s">
        <v>1192</v>
      </c>
      <c r="O707" s="57" t="str">
        <f t="shared" si="89"/>
        <v>A</v>
      </c>
      <c r="P707" s="137" t="s">
        <v>1604</v>
      </c>
      <c r="Q707" s="56" t="s">
        <v>1192</v>
      </c>
      <c r="R707" s="57" t="str">
        <f t="shared" si="90"/>
        <v>A</v>
      </c>
      <c r="S707" s="137" t="s">
        <v>1604</v>
      </c>
      <c r="T707" s="56" t="s">
        <v>1192</v>
      </c>
      <c r="U707" s="57" t="str">
        <f t="shared" si="87"/>
        <v>A</v>
      </c>
      <c r="V707" s="137" t="s">
        <v>1609</v>
      </c>
      <c r="W707" s="48">
        <f t="shared" si="91"/>
        <v>4</v>
      </c>
      <c r="X707" s="48">
        <f t="shared" si="92"/>
        <v>4</v>
      </c>
      <c r="Y707" s="5">
        <f t="shared" si="93"/>
        <v>100</v>
      </c>
      <c r="Z707" s="60">
        <f t="shared" si="94"/>
        <v>5</v>
      </c>
      <c r="AB707" s="2"/>
    </row>
    <row r="708" spans="2:28" ht="24.95" customHeight="1">
      <c r="B708" s="48" t="str">
        <f>Personal_Development!B709</f>
        <v>R</v>
      </c>
      <c r="C708" s="48">
        <f>Personal_Development!C709</f>
        <v>0</v>
      </c>
      <c r="D708" s="14" t="str">
        <f>Personal_Development!D709</f>
        <v>C13824</v>
      </c>
      <c r="E708" s="11" t="str">
        <f>Personal_Development!E709</f>
        <v>FATASYAWALIEA BINTI CHE IBRAHIM</v>
      </c>
      <c r="F708" s="12" t="str">
        <f>Personal_Development!F709</f>
        <v>PRODUCTION NO.2 DEPARTMENT</v>
      </c>
      <c r="G708" s="12" t="str">
        <f>Personal_Development!G709</f>
        <v>MOLDING PRODUCTION SECTION (MPS)</v>
      </c>
      <c r="H708" s="40" t="str">
        <f>Personal_Development!H709</f>
        <v>OPERATOR 2</v>
      </c>
      <c r="I708" s="41" t="str">
        <f>Personal_Development!I709</f>
        <v>C4 PROD</v>
      </c>
      <c r="J708" s="78" t="str">
        <f>Personal_Development!J709</f>
        <v xml:space="preserve">C4 </v>
      </c>
      <c r="K708" s="56" t="s">
        <v>1192</v>
      </c>
      <c r="L708" s="57" t="str">
        <f t="shared" si="88"/>
        <v>A</v>
      </c>
      <c r="M708" s="137" t="s">
        <v>1604</v>
      </c>
      <c r="N708" s="56" t="s">
        <v>1192</v>
      </c>
      <c r="O708" s="57" t="str">
        <f t="shared" si="89"/>
        <v>A</v>
      </c>
      <c r="P708" s="137" t="s">
        <v>1604</v>
      </c>
      <c r="Q708" s="56" t="s">
        <v>1192</v>
      </c>
      <c r="R708" s="57" t="str">
        <f t="shared" si="90"/>
        <v>A</v>
      </c>
      <c r="S708" s="137" t="s">
        <v>1604</v>
      </c>
      <c r="T708" s="56" t="s">
        <v>1192</v>
      </c>
      <c r="U708" s="57" t="str">
        <f t="shared" ref="U708:U771" si="95">IF(AND(T708="Y",V708&lt;&gt;""),"A","-")</f>
        <v>A</v>
      </c>
      <c r="V708" s="137" t="s">
        <v>1609</v>
      </c>
      <c r="W708" s="48">
        <f t="shared" si="91"/>
        <v>4</v>
      </c>
      <c r="X708" s="48">
        <f t="shared" si="92"/>
        <v>4</v>
      </c>
      <c r="Y708" s="5">
        <f t="shared" si="93"/>
        <v>100</v>
      </c>
      <c r="Z708" s="60">
        <f t="shared" si="94"/>
        <v>5</v>
      </c>
      <c r="AB708" s="2"/>
    </row>
    <row r="709" spans="2:28" ht="24.95" customHeight="1">
      <c r="B709" s="48" t="str">
        <f>Personal_Development!B710</f>
        <v>R</v>
      </c>
      <c r="C709" s="48">
        <f>Personal_Development!C710</f>
        <v>0</v>
      </c>
      <c r="D709" s="14" t="str">
        <f>Personal_Development!D710</f>
        <v>C13825</v>
      </c>
      <c r="E709" s="11" t="str">
        <f>Personal_Development!E710</f>
        <v>ROSIDAH BINTI SARMAN</v>
      </c>
      <c r="F709" s="12" t="str">
        <f>Personal_Development!F710</f>
        <v>PRODUCTION NO.2 DEPARTMENT</v>
      </c>
      <c r="G709" s="12" t="str">
        <f>Personal_Development!G710</f>
        <v>MOLDING PRODUCTION SECTION (MPS)</v>
      </c>
      <c r="H709" s="40" t="str">
        <f>Personal_Development!H710</f>
        <v>OPERATOR 2</v>
      </c>
      <c r="I709" s="41" t="str">
        <f>Personal_Development!I710</f>
        <v>C4 PROD</v>
      </c>
      <c r="J709" s="78" t="str">
        <f>Personal_Development!J710</f>
        <v xml:space="preserve">C4 </v>
      </c>
      <c r="K709" s="56" t="s">
        <v>1192</v>
      </c>
      <c r="L709" s="57" t="str">
        <f t="shared" ref="L709:L772" si="96">IF(AND(K709="Y",M709&lt;&gt;""),"A","-")</f>
        <v>A</v>
      </c>
      <c r="M709" s="137" t="s">
        <v>1604</v>
      </c>
      <c r="N709" s="56" t="s">
        <v>1192</v>
      </c>
      <c r="O709" s="57" t="str">
        <f t="shared" ref="O709:O772" si="97">IF(AND(N709="Y",P709&lt;&gt;""),"A","-")</f>
        <v>A</v>
      </c>
      <c r="P709" s="137" t="s">
        <v>1604</v>
      </c>
      <c r="Q709" s="56" t="s">
        <v>1192</v>
      </c>
      <c r="R709" s="57" t="str">
        <f t="shared" ref="R709:R772" si="98">IF(AND(Q709="Y",S709&lt;&gt;""),"A","-")</f>
        <v>A</v>
      </c>
      <c r="S709" s="137" t="s">
        <v>1604</v>
      </c>
      <c r="T709" s="56" t="s">
        <v>1192</v>
      </c>
      <c r="U709" s="57" t="str">
        <f t="shared" si="95"/>
        <v>A</v>
      </c>
      <c r="V709" s="137" t="s">
        <v>1609</v>
      </c>
      <c r="W709" s="48">
        <f t="shared" ref="W709:W772" si="99">COUNTIF($K709:$V709,"Y")</f>
        <v>4</v>
      </c>
      <c r="X709" s="48">
        <f t="shared" ref="X709:X772" si="100">COUNTIF($K709:$V709,"A")</f>
        <v>4</v>
      </c>
      <c r="Y709" s="5">
        <f t="shared" ref="Y709:Y772" si="101">IFERROR($X709/$W709*100,0)</f>
        <v>100</v>
      </c>
      <c r="Z709" s="60">
        <f t="shared" ref="Z709:Z772" si="102">ROUND(IF($Y709&gt;=80,"5",IF($Y709&gt;=60,"4",IF($Y709&gt;=40,"3",IF($Y709&gt;=21,"2",IF($Y709&lt;=20,"1"))))),2)</f>
        <v>5</v>
      </c>
      <c r="AB709" s="2"/>
    </row>
    <row r="710" spans="2:28" ht="24.95" customHeight="1">
      <c r="B710" s="48">
        <f>Personal_Development!B711</f>
        <v>0</v>
      </c>
      <c r="C710" s="48">
        <f>Personal_Development!C711</f>
        <v>0</v>
      </c>
      <c r="D710" s="14" t="str">
        <f>Personal_Development!D711</f>
        <v>C13826</v>
      </c>
      <c r="E710" s="11" t="str">
        <f>Personal_Development!E711</f>
        <v>SHAMSINA BINTI ZAKARIA</v>
      </c>
      <c r="F710" s="12" t="str">
        <f>Personal_Development!F711</f>
        <v>PRODUCTION NO.2 DEPARTMENT</v>
      </c>
      <c r="G710" s="12" t="str">
        <f>Personal_Development!G711</f>
        <v>MOLDING PRODUCTION SECTION (MPS)</v>
      </c>
      <c r="H710" s="40" t="str">
        <f>Personal_Development!H711</f>
        <v>OPERATOR 2</v>
      </c>
      <c r="I710" s="41" t="str">
        <f>Personal_Development!I711</f>
        <v>C4 PROD</v>
      </c>
      <c r="J710" s="78" t="str">
        <f>Personal_Development!J711</f>
        <v xml:space="preserve">C4 </v>
      </c>
      <c r="K710" s="56" t="s">
        <v>1192</v>
      </c>
      <c r="L710" s="57" t="str">
        <f t="shared" si="96"/>
        <v>A</v>
      </c>
      <c r="M710" s="138">
        <v>42780</v>
      </c>
      <c r="N710" s="56" t="s">
        <v>1192</v>
      </c>
      <c r="O710" s="57" t="str">
        <f t="shared" si="97"/>
        <v>A</v>
      </c>
      <c r="P710" s="138">
        <v>42780</v>
      </c>
      <c r="Q710" s="56" t="s">
        <v>1192</v>
      </c>
      <c r="R710" s="57" t="str">
        <f t="shared" si="98"/>
        <v>A</v>
      </c>
      <c r="S710" s="138">
        <v>42780</v>
      </c>
      <c r="T710" s="56" t="s">
        <v>1192</v>
      </c>
      <c r="U710" s="57" t="str">
        <f t="shared" si="95"/>
        <v>A</v>
      </c>
      <c r="V710" s="137" t="s">
        <v>1609</v>
      </c>
      <c r="W710" s="48">
        <f t="shared" si="99"/>
        <v>4</v>
      </c>
      <c r="X710" s="48">
        <f t="shared" si="100"/>
        <v>4</v>
      </c>
      <c r="Y710" s="5">
        <f t="shared" si="101"/>
        <v>100</v>
      </c>
      <c r="Z710" s="60">
        <f t="shared" si="102"/>
        <v>5</v>
      </c>
      <c r="AB710" s="2"/>
    </row>
    <row r="711" spans="2:28" ht="24.95" customHeight="1">
      <c r="B711" s="48">
        <f>Personal_Development!B712</f>
        <v>0</v>
      </c>
      <c r="C711" s="48">
        <f>Personal_Development!C712</f>
        <v>0</v>
      </c>
      <c r="D711" s="14" t="str">
        <f>Personal_Development!D712</f>
        <v>C13830</v>
      </c>
      <c r="E711" s="11" t="str">
        <f>Personal_Development!E712</f>
        <v>MOHD SHAHMI BIN SAIBI</v>
      </c>
      <c r="F711" s="12" t="str">
        <f>Personal_Development!F712</f>
        <v>PRODUCTION NO.1 DEPARTMENT</v>
      </c>
      <c r="G711" s="12" t="str">
        <f>Personal_Development!G712</f>
        <v>ASSEMBLY PRODUCTION SECTION (APS)</v>
      </c>
      <c r="H711" s="40" t="str">
        <f>Personal_Development!H712</f>
        <v>OPERATOR 2</v>
      </c>
      <c r="I711" s="41" t="str">
        <f>Personal_Development!I712</f>
        <v>C4 PROD</v>
      </c>
      <c r="J711" s="78" t="str">
        <f>Personal_Development!J712</f>
        <v xml:space="preserve">C4 </v>
      </c>
      <c r="K711" s="56" t="s">
        <v>1192</v>
      </c>
      <c r="L711" s="57" t="str">
        <f t="shared" si="96"/>
        <v>A</v>
      </c>
      <c r="M711" s="53">
        <v>42794</v>
      </c>
      <c r="N711" s="56" t="s">
        <v>1192</v>
      </c>
      <c r="O711" s="57" t="str">
        <f t="shared" si="97"/>
        <v>A</v>
      </c>
      <c r="P711" s="53">
        <v>42794</v>
      </c>
      <c r="Q711" s="56" t="s">
        <v>1192</v>
      </c>
      <c r="R711" s="57" t="str">
        <f t="shared" si="98"/>
        <v>A</v>
      </c>
      <c r="S711" s="53">
        <v>42794</v>
      </c>
      <c r="T711" s="56" t="s">
        <v>1192</v>
      </c>
      <c r="U711" s="57" t="str">
        <f t="shared" si="95"/>
        <v>A</v>
      </c>
      <c r="V711" s="53">
        <v>42793</v>
      </c>
      <c r="W711" s="48">
        <f t="shared" si="99"/>
        <v>4</v>
      </c>
      <c r="X711" s="48">
        <f t="shared" si="100"/>
        <v>4</v>
      </c>
      <c r="Y711" s="5">
        <f t="shared" si="101"/>
        <v>100</v>
      </c>
      <c r="Z711" s="60">
        <f t="shared" si="102"/>
        <v>5</v>
      </c>
      <c r="AB711" s="2"/>
    </row>
    <row r="712" spans="2:28" ht="24.95" customHeight="1">
      <c r="B712" s="48" t="str">
        <f>Personal_Development!B713</f>
        <v>R</v>
      </c>
      <c r="C712" s="48">
        <f>Personal_Development!C713</f>
        <v>0</v>
      </c>
      <c r="D712" s="14" t="str">
        <f>Personal_Development!D713</f>
        <v>K03255</v>
      </c>
      <c r="E712" s="11" t="str">
        <f>Personal_Development!E713</f>
        <v>ZARITH AIZREEN AMEERA BINTI ZULKARNAIN</v>
      </c>
      <c r="F712" s="12" t="str">
        <f>Personal_Development!F713</f>
        <v>PRODUCTION NO.1 DEPARTMENT</v>
      </c>
      <c r="G712" s="12" t="str">
        <f>Personal_Development!G713</f>
        <v>ASSEMBLY PRODUCTION SECTION (APS)</v>
      </c>
      <c r="H712" s="40" t="str">
        <f>Personal_Development!H713</f>
        <v>OPERATOR 2</v>
      </c>
      <c r="I712" s="41" t="str">
        <f>Personal_Development!I713</f>
        <v>C4 PROD</v>
      </c>
      <c r="J712" s="78" t="str">
        <f>Personal_Development!J713</f>
        <v xml:space="preserve">C4 </v>
      </c>
      <c r="K712" s="56" t="s">
        <v>1192</v>
      </c>
      <c r="L712" s="57" t="str">
        <f t="shared" si="96"/>
        <v>A</v>
      </c>
      <c r="M712" s="53">
        <v>42794</v>
      </c>
      <c r="N712" s="56" t="s">
        <v>1192</v>
      </c>
      <c r="O712" s="57" t="str">
        <f t="shared" si="97"/>
        <v>A</v>
      </c>
      <c r="P712" s="53">
        <v>42794</v>
      </c>
      <c r="Q712" s="56" t="s">
        <v>1192</v>
      </c>
      <c r="R712" s="57" t="str">
        <f t="shared" si="98"/>
        <v>A</v>
      </c>
      <c r="S712" s="53">
        <v>42794</v>
      </c>
      <c r="T712" s="56" t="s">
        <v>1192</v>
      </c>
      <c r="U712" s="57" t="str">
        <f t="shared" si="95"/>
        <v>A</v>
      </c>
      <c r="V712" s="53">
        <v>42793</v>
      </c>
      <c r="W712" s="48">
        <f t="shared" si="99"/>
        <v>4</v>
      </c>
      <c r="X712" s="48">
        <f t="shared" si="100"/>
        <v>4</v>
      </c>
      <c r="Y712" s="5">
        <f t="shared" si="101"/>
        <v>100</v>
      </c>
      <c r="Z712" s="60">
        <f t="shared" si="102"/>
        <v>5</v>
      </c>
      <c r="AB712" s="2"/>
    </row>
    <row r="713" spans="2:28" ht="24.95" customHeight="1">
      <c r="B713" s="48">
        <f>Personal_Development!B714</f>
        <v>0</v>
      </c>
      <c r="C713" s="48">
        <f>Personal_Development!C714</f>
        <v>0</v>
      </c>
      <c r="D713" s="14" t="str">
        <f>Personal_Development!D714</f>
        <v>C13831</v>
      </c>
      <c r="E713" s="11" t="str">
        <f>Personal_Development!E714</f>
        <v>JULIANA BINTI MATROP</v>
      </c>
      <c r="F713" s="12" t="str">
        <f>Personal_Development!F714</f>
        <v>PRODUCTION NO.1 DEPARTMENT</v>
      </c>
      <c r="G713" s="12" t="str">
        <f>Personal_Development!G714</f>
        <v>ASSEMBLY PRODUCTION SECTION (APS)</v>
      </c>
      <c r="H713" s="40" t="str">
        <f>Personal_Development!H714</f>
        <v>OPERATOR 2</v>
      </c>
      <c r="I713" s="41" t="str">
        <f>Personal_Development!I714</f>
        <v>C4 PROD</v>
      </c>
      <c r="J713" s="78" t="str">
        <f>Personal_Development!J714</f>
        <v xml:space="preserve">C4 </v>
      </c>
      <c r="K713" s="56" t="s">
        <v>1192</v>
      </c>
      <c r="L713" s="57" t="str">
        <f t="shared" si="96"/>
        <v>A</v>
      </c>
      <c r="M713" s="142" t="s">
        <v>1710</v>
      </c>
      <c r="N713" s="56" t="s">
        <v>1192</v>
      </c>
      <c r="O713" s="57" t="str">
        <f t="shared" si="97"/>
        <v>A</v>
      </c>
      <c r="P713" s="53">
        <v>42794</v>
      </c>
      <c r="Q713" s="56" t="s">
        <v>1192</v>
      </c>
      <c r="R713" s="57" t="str">
        <f t="shared" si="98"/>
        <v>A</v>
      </c>
      <c r="S713" s="53">
        <v>42794</v>
      </c>
      <c r="T713" s="56" t="s">
        <v>1192</v>
      </c>
      <c r="U713" s="57" t="str">
        <f t="shared" si="95"/>
        <v>A</v>
      </c>
      <c r="V713" s="53">
        <v>42793</v>
      </c>
      <c r="W713" s="48">
        <f t="shared" si="99"/>
        <v>4</v>
      </c>
      <c r="X713" s="48">
        <f t="shared" si="100"/>
        <v>4</v>
      </c>
      <c r="Y713" s="5">
        <f t="shared" si="101"/>
        <v>100</v>
      </c>
      <c r="Z713" s="60">
        <f t="shared" si="102"/>
        <v>5</v>
      </c>
      <c r="AB713" s="2"/>
    </row>
    <row r="714" spans="2:28" ht="24.95" customHeight="1">
      <c r="B714" s="48">
        <f>Personal_Development!B715</f>
        <v>0</v>
      </c>
      <c r="C714" s="48">
        <f>Personal_Development!C715</f>
        <v>0</v>
      </c>
      <c r="D714" s="14" t="str">
        <f>Personal_Development!D715</f>
        <v>C13832</v>
      </c>
      <c r="E714" s="11" t="str">
        <f>Personal_Development!E715</f>
        <v>NURHIDAYU BINTI NORAU</v>
      </c>
      <c r="F714" s="12" t="str">
        <f>Personal_Development!F715</f>
        <v>PRODUCTION NO.1 DEPARTMENT</v>
      </c>
      <c r="G714" s="12" t="str">
        <f>Personal_Development!G715</f>
        <v>ASSEMBLY PRODUCTION SECTION (APS)</v>
      </c>
      <c r="H714" s="40" t="str">
        <f>Personal_Development!H715</f>
        <v>OPERATOR 2</v>
      </c>
      <c r="I714" s="41" t="str">
        <f>Personal_Development!I715</f>
        <v>C4 PROD</v>
      </c>
      <c r="J714" s="78" t="str">
        <f>Personal_Development!J715</f>
        <v xml:space="preserve">C4 </v>
      </c>
      <c r="K714" s="56" t="s">
        <v>1192</v>
      </c>
      <c r="L714" s="57" t="str">
        <f t="shared" si="96"/>
        <v>A</v>
      </c>
      <c r="M714" s="142" t="s">
        <v>1710</v>
      </c>
      <c r="N714" s="56" t="s">
        <v>1192</v>
      </c>
      <c r="O714" s="57" t="str">
        <f t="shared" si="97"/>
        <v>A</v>
      </c>
      <c r="P714" s="53">
        <v>42794</v>
      </c>
      <c r="Q714" s="56" t="s">
        <v>1192</v>
      </c>
      <c r="R714" s="57" t="str">
        <f t="shared" si="98"/>
        <v>A</v>
      </c>
      <c r="S714" s="53">
        <v>42794</v>
      </c>
      <c r="T714" s="56" t="s">
        <v>1192</v>
      </c>
      <c r="U714" s="57" t="str">
        <f t="shared" si="95"/>
        <v>A</v>
      </c>
      <c r="V714" s="53">
        <v>42793</v>
      </c>
      <c r="W714" s="48">
        <f t="shared" si="99"/>
        <v>4</v>
      </c>
      <c r="X714" s="48">
        <f t="shared" si="100"/>
        <v>4</v>
      </c>
      <c r="Y714" s="5">
        <f t="shared" si="101"/>
        <v>100</v>
      </c>
      <c r="Z714" s="60">
        <f t="shared" si="102"/>
        <v>5</v>
      </c>
      <c r="AB714" s="2"/>
    </row>
    <row r="715" spans="2:28" ht="24.95" customHeight="1">
      <c r="B715" s="48">
        <f>Personal_Development!B716</f>
        <v>0</v>
      </c>
      <c r="C715" s="48">
        <f>Personal_Development!C716</f>
        <v>0</v>
      </c>
      <c r="D715" s="14" t="str">
        <f>Personal_Development!D716</f>
        <v>C13833</v>
      </c>
      <c r="E715" s="11" t="str">
        <f>Personal_Development!E716</f>
        <v>KUILI A/P MUNIANDY</v>
      </c>
      <c r="F715" s="12" t="str">
        <f>Personal_Development!F716</f>
        <v>PRODUCTION NO.1 DEPARTMENT</v>
      </c>
      <c r="G715" s="12" t="str">
        <f>Personal_Development!G716</f>
        <v>ASSEMBLY PRODUCTION SECTION (APS)</v>
      </c>
      <c r="H715" s="40" t="str">
        <f>Personal_Development!H716</f>
        <v>OPERATOR 2</v>
      </c>
      <c r="I715" s="41" t="str">
        <f>Personal_Development!I716</f>
        <v>C4 PROD</v>
      </c>
      <c r="J715" s="78" t="str">
        <f>Personal_Development!J716</f>
        <v xml:space="preserve">C4 </v>
      </c>
      <c r="K715" s="56" t="s">
        <v>1192</v>
      </c>
      <c r="L715" s="57" t="str">
        <f t="shared" si="96"/>
        <v>A</v>
      </c>
      <c r="M715" s="53">
        <v>42794</v>
      </c>
      <c r="N715" s="56" t="s">
        <v>1192</v>
      </c>
      <c r="O715" s="57" t="str">
        <f t="shared" si="97"/>
        <v>A</v>
      </c>
      <c r="P715" s="53">
        <v>42794</v>
      </c>
      <c r="Q715" s="56" t="s">
        <v>1192</v>
      </c>
      <c r="R715" s="57" t="str">
        <f t="shared" si="98"/>
        <v>A</v>
      </c>
      <c r="S715" s="53">
        <v>42794</v>
      </c>
      <c r="T715" s="56" t="s">
        <v>1192</v>
      </c>
      <c r="U715" s="57" t="str">
        <f t="shared" si="95"/>
        <v>A</v>
      </c>
      <c r="V715" s="53">
        <v>42793</v>
      </c>
      <c r="W715" s="48">
        <f t="shared" si="99"/>
        <v>4</v>
      </c>
      <c r="X715" s="48">
        <f t="shared" si="100"/>
        <v>4</v>
      </c>
      <c r="Y715" s="5">
        <f t="shared" si="101"/>
        <v>100</v>
      </c>
      <c r="Z715" s="60">
        <f t="shared" si="102"/>
        <v>5</v>
      </c>
      <c r="AB715" s="2"/>
    </row>
    <row r="716" spans="2:28" ht="24.95" customHeight="1">
      <c r="B716" s="48" t="str">
        <f>Personal_Development!B717</f>
        <v>R</v>
      </c>
      <c r="C716" s="48">
        <f>Personal_Development!C717</f>
        <v>0</v>
      </c>
      <c r="D716" s="14" t="str">
        <f>Personal_Development!D717</f>
        <v>K03259</v>
      </c>
      <c r="E716" s="11" t="str">
        <f>Personal_Development!E717</f>
        <v>ZUBAINIAH BINTI MARJURI</v>
      </c>
      <c r="F716" s="12" t="str">
        <f>Personal_Development!F717</f>
        <v>PRODUCTION NO.1 DEPARTMENT</v>
      </c>
      <c r="G716" s="12" t="str">
        <f>Personal_Development!G717</f>
        <v>ASSEMBLY PRODUCTION SECTION (APS)</v>
      </c>
      <c r="H716" s="40" t="str">
        <f>Personal_Development!H717</f>
        <v>OPERATOR 2</v>
      </c>
      <c r="I716" s="41" t="str">
        <f>Personal_Development!I717</f>
        <v>C4 PROD</v>
      </c>
      <c r="J716" s="78" t="str">
        <f>Personal_Development!J717</f>
        <v xml:space="preserve">C4 </v>
      </c>
      <c r="K716" s="56" t="s">
        <v>1192</v>
      </c>
      <c r="L716" s="57" t="str">
        <f t="shared" si="96"/>
        <v>A</v>
      </c>
      <c r="M716" s="53">
        <v>42794</v>
      </c>
      <c r="N716" s="56" t="s">
        <v>1192</v>
      </c>
      <c r="O716" s="57" t="str">
        <f t="shared" si="97"/>
        <v>A</v>
      </c>
      <c r="P716" s="53">
        <v>42794</v>
      </c>
      <c r="Q716" s="56" t="s">
        <v>1192</v>
      </c>
      <c r="R716" s="57" t="str">
        <f t="shared" si="98"/>
        <v>A</v>
      </c>
      <c r="S716" s="53">
        <v>42794</v>
      </c>
      <c r="T716" s="56" t="s">
        <v>1192</v>
      </c>
      <c r="U716" s="57" t="str">
        <f t="shared" si="95"/>
        <v>A</v>
      </c>
      <c r="V716" s="53">
        <v>42793</v>
      </c>
      <c r="W716" s="48">
        <f t="shared" si="99"/>
        <v>4</v>
      </c>
      <c r="X716" s="48">
        <f t="shared" si="100"/>
        <v>4</v>
      </c>
      <c r="Y716" s="5">
        <f t="shared" si="101"/>
        <v>100</v>
      </c>
      <c r="Z716" s="60">
        <f t="shared" si="102"/>
        <v>5</v>
      </c>
      <c r="AB716" s="2"/>
    </row>
    <row r="717" spans="2:28" ht="24.95" customHeight="1">
      <c r="B717" s="48" t="str">
        <f>Personal_Development!B718</f>
        <v>R</v>
      </c>
      <c r="C717" s="48">
        <f>Personal_Development!C718</f>
        <v>0</v>
      </c>
      <c r="D717" s="14" t="str">
        <f>Personal_Development!D718</f>
        <v>C13834</v>
      </c>
      <c r="E717" s="11" t="str">
        <f>Personal_Development!E718</f>
        <v>JASBIR KAUR A/P SARWAN SINGH</v>
      </c>
      <c r="F717" s="12" t="str">
        <f>Personal_Development!F718</f>
        <v>PRODUCTION NO.1 DEPARTMENT</v>
      </c>
      <c r="G717" s="12" t="str">
        <f>Personal_Development!G718</f>
        <v>ASSEMBLY PRODUCTION SECTION (APS)</v>
      </c>
      <c r="H717" s="40" t="str">
        <f>Personal_Development!H718</f>
        <v>OPERATOR 2</v>
      </c>
      <c r="I717" s="41" t="str">
        <f>Personal_Development!I718</f>
        <v>C4 PROD</v>
      </c>
      <c r="J717" s="78" t="str">
        <f>Personal_Development!J718</f>
        <v xml:space="preserve">C4 </v>
      </c>
      <c r="K717" s="56" t="s">
        <v>1192</v>
      </c>
      <c r="L717" s="57" t="str">
        <f t="shared" si="96"/>
        <v>A</v>
      </c>
      <c r="M717" s="53">
        <v>42794</v>
      </c>
      <c r="N717" s="56" t="s">
        <v>1192</v>
      </c>
      <c r="O717" s="57" t="str">
        <f t="shared" si="97"/>
        <v>A</v>
      </c>
      <c r="P717" s="53">
        <v>42794</v>
      </c>
      <c r="Q717" s="56" t="s">
        <v>1192</v>
      </c>
      <c r="R717" s="57" t="str">
        <f t="shared" si="98"/>
        <v>A</v>
      </c>
      <c r="S717" s="53">
        <v>42794</v>
      </c>
      <c r="T717" s="56" t="s">
        <v>1192</v>
      </c>
      <c r="U717" s="57" t="str">
        <f t="shared" si="95"/>
        <v>A</v>
      </c>
      <c r="V717" s="53">
        <v>42793</v>
      </c>
      <c r="W717" s="48">
        <f t="shared" si="99"/>
        <v>4</v>
      </c>
      <c r="X717" s="48">
        <f t="shared" si="100"/>
        <v>4</v>
      </c>
      <c r="Y717" s="5">
        <f t="shared" si="101"/>
        <v>100</v>
      </c>
      <c r="Z717" s="60">
        <f t="shared" si="102"/>
        <v>5</v>
      </c>
      <c r="AB717" s="2"/>
    </row>
    <row r="718" spans="2:28" ht="24.95" customHeight="1">
      <c r="B718" s="48">
        <f>Personal_Development!B719</f>
        <v>0</v>
      </c>
      <c r="C718" s="48">
        <f>Personal_Development!C719</f>
        <v>0</v>
      </c>
      <c r="D718" s="14" t="str">
        <f>Personal_Development!D719</f>
        <v>C13835</v>
      </c>
      <c r="E718" s="11" t="str">
        <f>Personal_Development!E719</f>
        <v>SABTUYAH BINTI ROSLI</v>
      </c>
      <c r="F718" s="12" t="str">
        <f>Personal_Development!F719</f>
        <v>PRODUCTION NO.1 DEPARTMENT</v>
      </c>
      <c r="G718" s="12" t="str">
        <f>Personal_Development!G719</f>
        <v>ASSEMBLY PRODUCTION SECTION (APS)</v>
      </c>
      <c r="H718" s="40" t="str">
        <f>Personal_Development!H719</f>
        <v>OPERATOR 2</v>
      </c>
      <c r="I718" s="41" t="str">
        <f>Personal_Development!I719</f>
        <v>C4 PROD</v>
      </c>
      <c r="J718" s="78" t="str">
        <f>Personal_Development!J719</f>
        <v xml:space="preserve">C4 </v>
      </c>
      <c r="K718" s="56" t="s">
        <v>1192</v>
      </c>
      <c r="L718" s="57" t="str">
        <f t="shared" si="96"/>
        <v>A</v>
      </c>
      <c r="M718" s="53">
        <v>42794</v>
      </c>
      <c r="N718" s="56" t="s">
        <v>1192</v>
      </c>
      <c r="O718" s="57" t="str">
        <f t="shared" si="97"/>
        <v>A</v>
      </c>
      <c r="P718" s="53">
        <v>42794</v>
      </c>
      <c r="Q718" s="56" t="s">
        <v>1192</v>
      </c>
      <c r="R718" s="57" t="str">
        <f t="shared" si="98"/>
        <v>A</v>
      </c>
      <c r="S718" s="53">
        <v>42794</v>
      </c>
      <c r="T718" s="56" t="s">
        <v>1192</v>
      </c>
      <c r="U718" s="57" t="str">
        <f t="shared" si="95"/>
        <v>A</v>
      </c>
      <c r="V718" s="53">
        <v>42793</v>
      </c>
      <c r="W718" s="48">
        <f t="shared" si="99"/>
        <v>4</v>
      </c>
      <c r="X718" s="48">
        <f t="shared" si="100"/>
        <v>4</v>
      </c>
      <c r="Y718" s="5">
        <f t="shared" si="101"/>
        <v>100</v>
      </c>
      <c r="Z718" s="60">
        <f t="shared" si="102"/>
        <v>5</v>
      </c>
      <c r="AB718" s="2"/>
    </row>
    <row r="719" spans="2:28" ht="24.95" customHeight="1">
      <c r="B719" s="48">
        <f>Personal_Development!B720</f>
        <v>0</v>
      </c>
      <c r="C719" s="48">
        <f>Personal_Development!C720</f>
        <v>0</v>
      </c>
      <c r="D719" s="14" t="str">
        <f>Personal_Development!D720</f>
        <v>C13836</v>
      </c>
      <c r="E719" s="11" t="str">
        <f>Personal_Development!E720</f>
        <v>AZHAN FIKRY BIN ABDULLAH</v>
      </c>
      <c r="F719" s="12" t="str">
        <f>Personal_Development!F720</f>
        <v>PRODUCTION NO.1 DEPARTMENT</v>
      </c>
      <c r="G719" s="12" t="str">
        <f>Personal_Development!G720</f>
        <v>ASSEMBLY PRODUCTION SECTION (APS)</v>
      </c>
      <c r="H719" s="40" t="str">
        <f>Personal_Development!H720</f>
        <v>OPERATOR 2</v>
      </c>
      <c r="I719" s="41" t="str">
        <f>Personal_Development!I720</f>
        <v>C4 PROD</v>
      </c>
      <c r="J719" s="78" t="str">
        <f>Personal_Development!J720</f>
        <v xml:space="preserve">C4 </v>
      </c>
      <c r="K719" s="56" t="s">
        <v>1192</v>
      </c>
      <c r="L719" s="57" t="str">
        <f t="shared" si="96"/>
        <v>A</v>
      </c>
      <c r="M719" s="53">
        <v>42794</v>
      </c>
      <c r="N719" s="56" t="s">
        <v>1192</v>
      </c>
      <c r="O719" s="57" t="str">
        <f t="shared" si="97"/>
        <v>A</v>
      </c>
      <c r="P719" s="53">
        <v>42794</v>
      </c>
      <c r="Q719" s="56" t="s">
        <v>1192</v>
      </c>
      <c r="R719" s="57" t="str">
        <f t="shared" si="98"/>
        <v>A</v>
      </c>
      <c r="S719" s="53">
        <v>42794</v>
      </c>
      <c r="T719" s="56" t="s">
        <v>1192</v>
      </c>
      <c r="U719" s="57" t="str">
        <f t="shared" si="95"/>
        <v>A</v>
      </c>
      <c r="V719" s="53">
        <v>42793</v>
      </c>
      <c r="W719" s="48">
        <f t="shared" si="99"/>
        <v>4</v>
      </c>
      <c r="X719" s="48">
        <f t="shared" si="100"/>
        <v>4</v>
      </c>
      <c r="Y719" s="5">
        <f t="shared" si="101"/>
        <v>100</v>
      </c>
      <c r="Z719" s="60">
        <f t="shared" si="102"/>
        <v>5</v>
      </c>
      <c r="AB719" s="2"/>
    </row>
    <row r="720" spans="2:28" ht="24.95" customHeight="1">
      <c r="B720" s="48" t="str">
        <f>Personal_Development!B721</f>
        <v>R</v>
      </c>
      <c r="C720" s="48">
        <f>Personal_Development!C721</f>
        <v>0</v>
      </c>
      <c r="D720" s="14" t="str">
        <f>Personal_Development!D721</f>
        <v>C13837</v>
      </c>
      <c r="E720" s="11" t="str">
        <f>Personal_Development!E721</f>
        <v>SITI NOR HANIZAH BITI MOHMAD NOR</v>
      </c>
      <c r="F720" s="12" t="str">
        <f>Personal_Development!F721</f>
        <v>PRODUCTION NO.1 DEPARTMENT</v>
      </c>
      <c r="G720" s="12" t="str">
        <f>Personal_Development!G721</f>
        <v>ASSEMBLY PRODUCTION SECTION (APS)</v>
      </c>
      <c r="H720" s="40" t="str">
        <f>Personal_Development!H721</f>
        <v>OPERATOR 2</v>
      </c>
      <c r="I720" s="41" t="str">
        <f>Personal_Development!I721</f>
        <v>C4 PROD</v>
      </c>
      <c r="J720" s="78" t="str">
        <f>Personal_Development!J721</f>
        <v xml:space="preserve">C4 </v>
      </c>
      <c r="K720" s="56" t="s">
        <v>1192</v>
      </c>
      <c r="L720" s="57" t="str">
        <f t="shared" si="96"/>
        <v>A</v>
      </c>
      <c r="M720" s="142" t="s">
        <v>1710</v>
      </c>
      <c r="N720" s="56" t="s">
        <v>1192</v>
      </c>
      <c r="O720" s="57" t="str">
        <f t="shared" si="97"/>
        <v>A</v>
      </c>
      <c r="P720" s="142" t="s">
        <v>1651</v>
      </c>
      <c r="Q720" s="56" t="s">
        <v>1192</v>
      </c>
      <c r="R720" s="57" t="str">
        <f t="shared" si="98"/>
        <v>A</v>
      </c>
      <c r="S720" s="53">
        <v>42794</v>
      </c>
      <c r="T720" s="56" t="s">
        <v>1192</v>
      </c>
      <c r="U720" s="57" t="str">
        <f t="shared" si="95"/>
        <v>A</v>
      </c>
      <c r="V720" s="142" t="s">
        <v>1651</v>
      </c>
      <c r="W720" s="48">
        <f t="shared" si="99"/>
        <v>4</v>
      </c>
      <c r="X720" s="48">
        <f t="shared" si="100"/>
        <v>4</v>
      </c>
      <c r="Y720" s="5">
        <f t="shared" si="101"/>
        <v>100</v>
      </c>
      <c r="Z720" s="60">
        <f t="shared" si="102"/>
        <v>5</v>
      </c>
      <c r="AB720" s="2"/>
    </row>
    <row r="721" spans="2:28" ht="24.95" customHeight="1">
      <c r="B721" s="16" t="str">
        <f>Personal_Development!B722</f>
        <v>R</v>
      </c>
      <c r="C721" s="16">
        <f>Personal_Development!C722</f>
        <v>0</v>
      </c>
      <c r="D721" s="14" t="str">
        <f>Personal_Development!D722</f>
        <v>C13858</v>
      </c>
      <c r="E721" s="11" t="str">
        <f>Personal_Development!E722</f>
        <v>NUR HIDAYAH BINTI AHMAD</v>
      </c>
      <c r="F721" s="12" t="str">
        <f>Personal_Development!F722</f>
        <v>PRODUCTION NO.1 DEPARTMENT</v>
      </c>
      <c r="G721" s="12" t="str">
        <f>Personal_Development!G722</f>
        <v>ASSEMBLY PRODUCTION SECTION (APS)</v>
      </c>
      <c r="H721" s="40" t="str">
        <f>Personal_Development!H722</f>
        <v>OPERATOR 2</v>
      </c>
      <c r="I721" s="41" t="str">
        <f>Personal_Development!I722</f>
        <v>C4 PROD</v>
      </c>
      <c r="J721" s="78" t="str">
        <f>Personal_Development!J722</f>
        <v xml:space="preserve">C4 </v>
      </c>
      <c r="K721" s="56" t="s">
        <v>1192</v>
      </c>
      <c r="L721" s="57" t="str">
        <f t="shared" si="96"/>
        <v>A</v>
      </c>
      <c r="M721" s="159">
        <v>42794</v>
      </c>
      <c r="N721" s="56" t="s">
        <v>1192</v>
      </c>
      <c r="O721" s="57" t="str">
        <f t="shared" si="97"/>
        <v>A</v>
      </c>
      <c r="P721" s="159">
        <v>42794</v>
      </c>
      <c r="Q721" s="56" t="s">
        <v>1192</v>
      </c>
      <c r="R721" s="57" t="str">
        <f t="shared" si="98"/>
        <v>A</v>
      </c>
      <c r="S721" s="159">
        <v>42794</v>
      </c>
      <c r="T721" s="56" t="s">
        <v>1192</v>
      </c>
      <c r="U721" s="57" t="str">
        <f t="shared" si="95"/>
        <v>A</v>
      </c>
      <c r="V721" s="159">
        <v>42793</v>
      </c>
      <c r="W721" s="48">
        <f t="shared" si="99"/>
        <v>4</v>
      </c>
      <c r="X721" s="48">
        <f t="shared" si="100"/>
        <v>4</v>
      </c>
      <c r="Y721" s="5">
        <f t="shared" si="101"/>
        <v>100</v>
      </c>
      <c r="Z721" s="60">
        <f t="shared" si="102"/>
        <v>5</v>
      </c>
      <c r="AB721" s="2"/>
    </row>
    <row r="722" spans="2:28" ht="24.95" customHeight="1">
      <c r="B722" s="48">
        <f>Personal_Development!B723</f>
        <v>0</v>
      </c>
      <c r="C722" s="48">
        <f>Personal_Development!C723</f>
        <v>0</v>
      </c>
      <c r="D722" s="14" t="str">
        <f>Personal_Development!D723</f>
        <v>C13838</v>
      </c>
      <c r="E722" s="11" t="str">
        <f>Personal_Development!E723</f>
        <v>KRISHNAVENI A/P VIJAYA KUMARAN</v>
      </c>
      <c r="F722" s="12" t="str">
        <f>Personal_Development!F723</f>
        <v>PRODUCTION NO.1 DEPARTMENT</v>
      </c>
      <c r="G722" s="12" t="str">
        <f>Personal_Development!G723</f>
        <v>ASSEMBLY PRODUCTION SECTION (APS)</v>
      </c>
      <c r="H722" s="40" t="str">
        <f>Personal_Development!H723</f>
        <v>OPERATOR 2</v>
      </c>
      <c r="I722" s="41" t="str">
        <f>Personal_Development!I723</f>
        <v>C4 PROD</v>
      </c>
      <c r="J722" s="78" t="str">
        <f>Personal_Development!J723</f>
        <v xml:space="preserve">C4 </v>
      </c>
      <c r="K722" s="56" t="s">
        <v>1192</v>
      </c>
      <c r="L722" s="57" t="str">
        <f t="shared" si="96"/>
        <v>A</v>
      </c>
      <c r="M722" s="53">
        <v>42794</v>
      </c>
      <c r="N722" s="56" t="s">
        <v>1192</v>
      </c>
      <c r="O722" s="57" t="str">
        <f t="shared" si="97"/>
        <v>A</v>
      </c>
      <c r="P722" s="53">
        <v>42794</v>
      </c>
      <c r="Q722" s="56" t="s">
        <v>1192</v>
      </c>
      <c r="R722" s="57" t="str">
        <f t="shared" si="98"/>
        <v>A</v>
      </c>
      <c r="S722" s="53">
        <v>42794</v>
      </c>
      <c r="T722" s="56" t="s">
        <v>1192</v>
      </c>
      <c r="U722" s="57" t="str">
        <f t="shared" si="95"/>
        <v>A</v>
      </c>
      <c r="V722" s="53">
        <v>42793</v>
      </c>
      <c r="W722" s="48">
        <f t="shared" si="99"/>
        <v>4</v>
      </c>
      <c r="X722" s="48">
        <f t="shared" si="100"/>
        <v>4</v>
      </c>
      <c r="Y722" s="5">
        <f t="shared" si="101"/>
        <v>100</v>
      </c>
      <c r="Z722" s="60">
        <f t="shared" si="102"/>
        <v>5</v>
      </c>
      <c r="AB722" s="2"/>
    </row>
    <row r="723" spans="2:28" ht="24.95" customHeight="1">
      <c r="B723" s="48">
        <f>Personal_Development!B724</f>
        <v>0</v>
      </c>
      <c r="C723" s="48">
        <f>Personal_Development!C724</f>
        <v>0</v>
      </c>
      <c r="D723" s="14" t="str">
        <f>Personal_Development!D724</f>
        <v>C13839</v>
      </c>
      <c r="E723" s="11" t="str">
        <f>Personal_Development!E724</f>
        <v>NURHIEDAYU BINTI AZMI</v>
      </c>
      <c r="F723" s="12" t="str">
        <f>Personal_Development!F724</f>
        <v>PRODUCTION NO.1 DEPARTMENT</v>
      </c>
      <c r="G723" s="12" t="str">
        <f>Personal_Development!G724</f>
        <v>ASSEMBLY PRODUCTION SECTION (APS)</v>
      </c>
      <c r="H723" s="40" t="str">
        <f>Personal_Development!H724</f>
        <v>OPERATOR 2</v>
      </c>
      <c r="I723" s="41" t="str">
        <f>Personal_Development!I724</f>
        <v>C4 PROD</v>
      </c>
      <c r="J723" s="78" t="str">
        <f>Personal_Development!J724</f>
        <v xml:space="preserve">C4 </v>
      </c>
      <c r="K723" s="56" t="s">
        <v>1192</v>
      </c>
      <c r="L723" s="57" t="str">
        <f t="shared" si="96"/>
        <v>A</v>
      </c>
      <c r="M723" s="53">
        <v>42794</v>
      </c>
      <c r="N723" s="56" t="s">
        <v>1192</v>
      </c>
      <c r="O723" s="57" t="str">
        <f t="shared" si="97"/>
        <v>A</v>
      </c>
      <c r="P723" s="53">
        <v>42794</v>
      </c>
      <c r="Q723" s="56" t="s">
        <v>1192</v>
      </c>
      <c r="R723" s="57" t="str">
        <f t="shared" si="98"/>
        <v>A</v>
      </c>
      <c r="S723" s="53">
        <v>42794</v>
      </c>
      <c r="T723" s="56" t="s">
        <v>1192</v>
      </c>
      <c r="U723" s="57" t="str">
        <f t="shared" si="95"/>
        <v>A</v>
      </c>
      <c r="V723" s="53">
        <v>42793</v>
      </c>
      <c r="W723" s="48">
        <f t="shared" si="99"/>
        <v>4</v>
      </c>
      <c r="X723" s="48">
        <f t="shared" si="100"/>
        <v>4</v>
      </c>
      <c r="Y723" s="5">
        <f t="shared" si="101"/>
        <v>100</v>
      </c>
      <c r="Z723" s="60">
        <f t="shared" si="102"/>
        <v>5</v>
      </c>
      <c r="AB723" s="2"/>
    </row>
    <row r="724" spans="2:28" ht="24.95" customHeight="1">
      <c r="B724" s="48" t="str">
        <f>Personal_Development!B725</f>
        <v>R</v>
      </c>
      <c r="C724" s="48">
        <f>Personal_Development!C725</f>
        <v>0</v>
      </c>
      <c r="D724" s="14" t="str">
        <f>Personal_Development!D725</f>
        <v>K03267</v>
      </c>
      <c r="E724" s="11" t="str">
        <f>Personal_Development!E725</f>
        <v>NURSYAFIRAH BINTI MAAROF</v>
      </c>
      <c r="F724" s="12" t="str">
        <f>Personal_Development!F725</f>
        <v>PRODUCTION NO.1 DEPARTMENT</v>
      </c>
      <c r="G724" s="12" t="str">
        <f>Personal_Development!G725</f>
        <v>ASSEMBLY PRODUCTION SECTION (APS)</v>
      </c>
      <c r="H724" s="40" t="str">
        <f>Personal_Development!H725</f>
        <v>OPERATOR 2</v>
      </c>
      <c r="I724" s="41" t="str">
        <f>Personal_Development!I725</f>
        <v>C4 PROD</v>
      </c>
      <c r="J724" s="78" t="str">
        <f>Personal_Development!J725</f>
        <v xml:space="preserve">C4 </v>
      </c>
      <c r="K724" s="56" t="s">
        <v>1192</v>
      </c>
      <c r="L724" s="57" t="str">
        <f t="shared" si="96"/>
        <v>A</v>
      </c>
      <c r="M724" s="53">
        <v>42794</v>
      </c>
      <c r="N724" s="56" t="s">
        <v>1192</v>
      </c>
      <c r="O724" s="57" t="str">
        <f t="shared" si="97"/>
        <v>A</v>
      </c>
      <c r="P724" s="53">
        <v>42794</v>
      </c>
      <c r="Q724" s="56" t="s">
        <v>1192</v>
      </c>
      <c r="R724" s="57" t="str">
        <f t="shared" si="98"/>
        <v>A</v>
      </c>
      <c r="S724" s="53">
        <v>42794</v>
      </c>
      <c r="T724" s="56" t="s">
        <v>1192</v>
      </c>
      <c r="U724" s="57" t="str">
        <f t="shared" si="95"/>
        <v>A</v>
      </c>
      <c r="V724" s="53">
        <v>42793</v>
      </c>
      <c r="W724" s="48">
        <f t="shared" si="99"/>
        <v>4</v>
      </c>
      <c r="X724" s="48">
        <f t="shared" si="100"/>
        <v>4</v>
      </c>
      <c r="Y724" s="5">
        <f t="shared" si="101"/>
        <v>100</v>
      </c>
      <c r="Z724" s="60">
        <f t="shared" si="102"/>
        <v>5</v>
      </c>
      <c r="AB724" s="2"/>
    </row>
    <row r="725" spans="2:28" ht="24.95" customHeight="1">
      <c r="B725" s="48" t="str">
        <f>Personal_Development!B726</f>
        <v>R</v>
      </c>
      <c r="C725" s="48">
        <f>Personal_Development!C726</f>
        <v>0</v>
      </c>
      <c r="D725" s="14" t="str">
        <f>Personal_Development!D726</f>
        <v>K03268</v>
      </c>
      <c r="E725" s="11" t="str">
        <f>Personal_Development!E726</f>
        <v>MUHAMMAD SAIFUR BIN ZULKIFLI</v>
      </c>
      <c r="F725" s="12" t="str">
        <f>Personal_Development!F726</f>
        <v>PRODUCTION NO.2 DEPARTMENT</v>
      </c>
      <c r="G725" s="12" t="str">
        <f>Personal_Development!G726</f>
        <v>MOLDING PRODUCTION SECTION (MPS)</v>
      </c>
      <c r="H725" s="40" t="str">
        <f>Personal_Development!H726</f>
        <v>OPERATOR 2</v>
      </c>
      <c r="I725" s="41" t="str">
        <f>Personal_Development!I726</f>
        <v>C4 PROD</v>
      </c>
      <c r="J725" s="78" t="str">
        <f>Personal_Development!J726</f>
        <v xml:space="preserve">C4 </v>
      </c>
      <c r="K725" s="56" t="s">
        <v>1192</v>
      </c>
      <c r="L725" s="57" t="str">
        <f t="shared" si="96"/>
        <v>A</v>
      </c>
      <c r="M725" s="53">
        <v>42794</v>
      </c>
      <c r="N725" s="56" t="s">
        <v>1192</v>
      </c>
      <c r="O725" s="57" t="str">
        <f t="shared" si="97"/>
        <v>A</v>
      </c>
      <c r="P725" s="53">
        <v>42794</v>
      </c>
      <c r="Q725" s="56" t="s">
        <v>1192</v>
      </c>
      <c r="R725" s="57" t="str">
        <f t="shared" si="98"/>
        <v>A</v>
      </c>
      <c r="S725" s="53">
        <v>42794</v>
      </c>
      <c r="T725" s="56" t="s">
        <v>1192</v>
      </c>
      <c r="U725" s="57" t="str">
        <f t="shared" si="95"/>
        <v>A</v>
      </c>
      <c r="V725" s="53">
        <v>42793</v>
      </c>
      <c r="W725" s="48">
        <f t="shared" si="99"/>
        <v>4</v>
      </c>
      <c r="X725" s="48">
        <f t="shared" si="100"/>
        <v>4</v>
      </c>
      <c r="Y725" s="5">
        <f t="shared" si="101"/>
        <v>100</v>
      </c>
      <c r="Z725" s="60">
        <f t="shared" si="102"/>
        <v>5</v>
      </c>
      <c r="AB725" s="2"/>
    </row>
    <row r="726" spans="2:28" ht="24.95" customHeight="1">
      <c r="B726" s="48" t="str">
        <f>Personal_Development!B727</f>
        <v>R</v>
      </c>
      <c r="C726" s="48">
        <f>Personal_Development!C727</f>
        <v>0</v>
      </c>
      <c r="D726" s="14" t="str">
        <f>Personal_Development!D727</f>
        <v>K03269</v>
      </c>
      <c r="E726" s="11" t="str">
        <f>Personal_Development!E727</f>
        <v>SUHAIB BIN BADRUDDIN</v>
      </c>
      <c r="F726" s="12" t="str">
        <f>Personal_Development!F727</f>
        <v>PRODUCTION NO.2 DEPARTMENT</v>
      </c>
      <c r="G726" s="12" t="str">
        <f>Personal_Development!G727</f>
        <v>MOLDING PRODUCTION SECTION (MPS)</v>
      </c>
      <c r="H726" s="40" t="str">
        <f>Personal_Development!H727</f>
        <v>OPERATOR 2</v>
      </c>
      <c r="I726" s="41" t="str">
        <f>Personal_Development!I727</f>
        <v>C4 PROD</v>
      </c>
      <c r="J726" s="78" t="str">
        <f>Personal_Development!J727</f>
        <v xml:space="preserve">C4 </v>
      </c>
      <c r="K726" s="56" t="s">
        <v>1192</v>
      </c>
      <c r="L726" s="57" t="str">
        <f t="shared" si="96"/>
        <v>A</v>
      </c>
      <c r="M726" s="53">
        <v>42794</v>
      </c>
      <c r="N726" s="56" t="s">
        <v>1192</v>
      </c>
      <c r="O726" s="57" t="str">
        <f t="shared" si="97"/>
        <v>A</v>
      </c>
      <c r="P726" s="53">
        <v>42794</v>
      </c>
      <c r="Q726" s="56" t="s">
        <v>1192</v>
      </c>
      <c r="R726" s="57" t="str">
        <f t="shared" si="98"/>
        <v>A</v>
      </c>
      <c r="S726" s="53">
        <v>42794</v>
      </c>
      <c r="T726" s="56" t="s">
        <v>1192</v>
      </c>
      <c r="U726" s="57" t="str">
        <f t="shared" si="95"/>
        <v>A</v>
      </c>
      <c r="V726" s="53">
        <v>42793</v>
      </c>
      <c r="W726" s="48">
        <f t="shared" si="99"/>
        <v>4</v>
      </c>
      <c r="X726" s="48">
        <f t="shared" si="100"/>
        <v>4</v>
      </c>
      <c r="Y726" s="5">
        <f t="shared" si="101"/>
        <v>100</v>
      </c>
      <c r="Z726" s="60">
        <f t="shared" si="102"/>
        <v>5</v>
      </c>
      <c r="AB726" s="2"/>
    </row>
    <row r="727" spans="2:28" ht="24.95" customHeight="1">
      <c r="B727" s="48" t="str">
        <f>Personal_Development!B728</f>
        <v>R</v>
      </c>
      <c r="C727" s="48">
        <f>Personal_Development!C728</f>
        <v>0</v>
      </c>
      <c r="D727" s="14" t="str">
        <f>Personal_Development!D728</f>
        <v>K03270</v>
      </c>
      <c r="E727" s="11" t="str">
        <f>Personal_Development!E728</f>
        <v>FARIDAHANIM BINTI ISMAIL</v>
      </c>
      <c r="F727" s="12" t="str">
        <f>Personal_Development!F728</f>
        <v>PRODUCTION NO.2 DEPARTMENT</v>
      </c>
      <c r="G727" s="12" t="str">
        <f>Personal_Development!G728</f>
        <v>MOLDING PRODUCTION SECTION (MPS)</v>
      </c>
      <c r="H727" s="40" t="str">
        <f>Personal_Development!H728</f>
        <v>OPERATOR 2</v>
      </c>
      <c r="I727" s="41" t="str">
        <f>Personal_Development!I728</f>
        <v>C4 PROD</v>
      </c>
      <c r="J727" s="78" t="str">
        <f>Personal_Development!J728</f>
        <v xml:space="preserve">C4 </v>
      </c>
      <c r="K727" s="56" t="s">
        <v>1192</v>
      </c>
      <c r="L727" s="57" t="str">
        <f t="shared" si="96"/>
        <v>A</v>
      </c>
      <c r="M727" s="53">
        <v>42794</v>
      </c>
      <c r="N727" s="56" t="s">
        <v>1192</v>
      </c>
      <c r="O727" s="57" t="str">
        <f t="shared" si="97"/>
        <v>A</v>
      </c>
      <c r="P727" s="53">
        <v>42794</v>
      </c>
      <c r="Q727" s="56" t="s">
        <v>1192</v>
      </c>
      <c r="R727" s="57" t="str">
        <f t="shared" si="98"/>
        <v>A</v>
      </c>
      <c r="S727" s="53">
        <v>42794</v>
      </c>
      <c r="T727" s="56" t="s">
        <v>1192</v>
      </c>
      <c r="U727" s="57" t="str">
        <f t="shared" si="95"/>
        <v>A</v>
      </c>
      <c r="V727" s="53">
        <v>42793</v>
      </c>
      <c r="W727" s="48">
        <f t="shared" si="99"/>
        <v>4</v>
      </c>
      <c r="X727" s="48">
        <f t="shared" si="100"/>
        <v>4</v>
      </c>
      <c r="Y727" s="5">
        <f t="shared" si="101"/>
        <v>100</v>
      </c>
      <c r="Z727" s="60">
        <f t="shared" si="102"/>
        <v>5</v>
      </c>
      <c r="AB727" s="2"/>
    </row>
    <row r="728" spans="2:28" ht="24.95" customHeight="1">
      <c r="B728" s="48" t="str">
        <f>Personal_Development!B729</f>
        <v>R</v>
      </c>
      <c r="C728" s="48">
        <f>Personal_Development!C729</f>
        <v>0</v>
      </c>
      <c r="D728" s="14" t="str">
        <f>Personal_Development!D729</f>
        <v>C13840</v>
      </c>
      <c r="E728" s="11" t="str">
        <f>Personal_Development!E729</f>
        <v>MOHD KHAIRI AKMAL BIN JOHARI</v>
      </c>
      <c r="F728" s="12" t="str">
        <f>Personal_Development!F729</f>
        <v>PRODUCTION NO.2 DEPARTMENT</v>
      </c>
      <c r="G728" s="12" t="str">
        <f>Personal_Development!G729</f>
        <v>MOLDING PRODUCTION SECTION (MPS)</v>
      </c>
      <c r="H728" s="40" t="str">
        <f>Personal_Development!H729</f>
        <v>OPERATOR 2</v>
      </c>
      <c r="I728" s="41" t="str">
        <f>Personal_Development!I729</f>
        <v>C4 PROD</v>
      </c>
      <c r="J728" s="78" t="str">
        <f>Personal_Development!J729</f>
        <v xml:space="preserve">C4 </v>
      </c>
      <c r="K728" s="56" t="s">
        <v>1192</v>
      </c>
      <c r="L728" s="57" t="str">
        <f t="shared" si="96"/>
        <v>A</v>
      </c>
      <c r="M728" s="53">
        <v>42794</v>
      </c>
      <c r="N728" s="56" t="s">
        <v>1192</v>
      </c>
      <c r="O728" s="57" t="str">
        <f t="shared" si="97"/>
        <v>A</v>
      </c>
      <c r="P728" s="53">
        <v>42794</v>
      </c>
      <c r="Q728" s="56" t="s">
        <v>1192</v>
      </c>
      <c r="R728" s="57" t="str">
        <f t="shared" si="98"/>
        <v>A</v>
      </c>
      <c r="S728" s="53">
        <v>42794</v>
      </c>
      <c r="T728" s="56" t="s">
        <v>1192</v>
      </c>
      <c r="U728" s="57" t="str">
        <f t="shared" si="95"/>
        <v>A</v>
      </c>
      <c r="V728" s="53">
        <v>42793</v>
      </c>
      <c r="W728" s="48">
        <f t="shared" si="99"/>
        <v>4</v>
      </c>
      <c r="X728" s="48">
        <f t="shared" si="100"/>
        <v>4</v>
      </c>
      <c r="Y728" s="5">
        <f t="shared" si="101"/>
        <v>100</v>
      </c>
      <c r="Z728" s="60">
        <f t="shared" si="102"/>
        <v>5</v>
      </c>
      <c r="AB728" s="2"/>
    </row>
    <row r="729" spans="2:28" ht="24.95" customHeight="1">
      <c r="B729" s="48">
        <f>Personal_Development!B730</f>
        <v>0</v>
      </c>
      <c r="C729" s="48">
        <f>Personal_Development!C730</f>
        <v>0</v>
      </c>
      <c r="D729" s="14" t="str">
        <f>Personal_Development!D730</f>
        <v>C13841</v>
      </c>
      <c r="E729" s="11" t="str">
        <f>Personal_Development!E730</f>
        <v>HAFIZUL IKRAM BIN AHMAD KAMAL</v>
      </c>
      <c r="F729" s="12" t="str">
        <f>Personal_Development!F730</f>
        <v>PRODUCTION NO.2 DEPARTMENT</v>
      </c>
      <c r="G729" s="12" t="str">
        <f>Personal_Development!G730</f>
        <v>MOLDING PRODUCTION SECTION (MPS)</v>
      </c>
      <c r="H729" s="40" t="str">
        <f>Personal_Development!H730</f>
        <v>OPERATOR 2</v>
      </c>
      <c r="I729" s="41" t="str">
        <f>Personal_Development!I730</f>
        <v>C4 PROD</v>
      </c>
      <c r="J729" s="78" t="str">
        <f>Personal_Development!J730</f>
        <v xml:space="preserve">C4 </v>
      </c>
      <c r="K729" s="56" t="s">
        <v>1192</v>
      </c>
      <c r="L729" s="57" t="str">
        <f t="shared" si="96"/>
        <v>A</v>
      </c>
      <c r="M729" s="53">
        <v>42794</v>
      </c>
      <c r="N729" s="56" t="s">
        <v>1192</v>
      </c>
      <c r="O729" s="57" t="str">
        <f t="shared" si="97"/>
        <v>A</v>
      </c>
      <c r="P729" s="53">
        <v>42794</v>
      </c>
      <c r="Q729" s="56" t="s">
        <v>1192</v>
      </c>
      <c r="R729" s="57" t="str">
        <f t="shared" si="98"/>
        <v>A</v>
      </c>
      <c r="S729" s="53">
        <v>42794</v>
      </c>
      <c r="T729" s="56" t="s">
        <v>1192</v>
      </c>
      <c r="U729" s="57" t="str">
        <f t="shared" si="95"/>
        <v>A</v>
      </c>
      <c r="V729" s="53">
        <v>42793</v>
      </c>
      <c r="W729" s="48">
        <f t="shared" si="99"/>
        <v>4</v>
      </c>
      <c r="X729" s="48">
        <f t="shared" si="100"/>
        <v>4</v>
      </c>
      <c r="Y729" s="5">
        <f t="shared" si="101"/>
        <v>100</v>
      </c>
      <c r="Z729" s="60">
        <f t="shared" si="102"/>
        <v>5</v>
      </c>
      <c r="AB729" s="2"/>
    </row>
    <row r="730" spans="2:28" ht="24.95" customHeight="1">
      <c r="B730" s="48">
        <f>Personal_Development!B731</f>
        <v>0</v>
      </c>
      <c r="C730" s="48">
        <f>Personal_Development!C731</f>
        <v>0</v>
      </c>
      <c r="D730" s="14" t="str">
        <f>Personal_Development!D731</f>
        <v>C13842</v>
      </c>
      <c r="E730" s="11" t="str">
        <f>Personal_Development!E731</f>
        <v>SAPRIA BINTI HASBI</v>
      </c>
      <c r="F730" s="12" t="str">
        <f>Personal_Development!F731</f>
        <v>PRODUCTION NO.2 DEPARTMENT</v>
      </c>
      <c r="G730" s="12" t="str">
        <f>Personal_Development!G731</f>
        <v>MOLDING PRODUCTION SECTION (MPS)</v>
      </c>
      <c r="H730" s="40" t="str">
        <f>Personal_Development!H731</f>
        <v>OPERATOR 2</v>
      </c>
      <c r="I730" s="41" t="str">
        <f>Personal_Development!I731</f>
        <v>C4 PROD</v>
      </c>
      <c r="J730" s="78" t="str">
        <f>Personal_Development!J731</f>
        <v xml:space="preserve">C4 </v>
      </c>
      <c r="K730" s="56" t="s">
        <v>1192</v>
      </c>
      <c r="L730" s="57" t="str">
        <f t="shared" si="96"/>
        <v>A</v>
      </c>
      <c r="M730" s="53">
        <v>42794</v>
      </c>
      <c r="N730" s="56" t="s">
        <v>1192</v>
      </c>
      <c r="O730" s="57" t="str">
        <f t="shared" si="97"/>
        <v>A</v>
      </c>
      <c r="P730" s="53">
        <v>42794</v>
      </c>
      <c r="Q730" s="56" t="s">
        <v>1192</v>
      </c>
      <c r="R730" s="57" t="str">
        <f t="shared" si="98"/>
        <v>A</v>
      </c>
      <c r="S730" s="53">
        <v>42794</v>
      </c>
      <c r="T730" s="56" t="s">
        <v>1192</v>
      </c>
      <c r="U730" s="57" t="str">
        <f t="shared" si="95"/>
        <v>A</v>
      </c>
      <c r="V730" s="53">
        <v>42793</v>
      </c>
      <c r="W730" s="48">
        <f t="shared" si="99"/>
        <v>4</v>
      </c>
      <c r="X730" s="48">
        <f t="shared" si="100"/>
        <v>4</v>
      </c>
      <c r="Y730" s="5">
        <f t="shared" si="101"/>
        <v>100</v>
      </c>
      <c r="Z730" s="60">
        <f t="shared" si="102"/>
        <v>5</v>
      </c>
      <c r="AB730" s="2"/>
    </row>
    <row r="731" spans="2:28" ht="24.95" customHeight="1">
      <c r="B731" s="48">
        <f>Personal_Development!B732</f>
        <v>0</v>
      </c>
      <c r="C731" s="48">
        <f>Personal_Development!C732</f>
        <v>0</v>
      </c>
      <c r="D731" s="14" t="str">
        <f>Personal_Development!D732</f>
        <v>T10079</v>
      </c>
      <c r="E731" s="11" t="str">
        <f>Personal_Development!E732</f>
        <v>MOHD FAUZI BIN IBRAHIM</v>
      </c>
      <c r="F731" s="12" t="str">
        <f>Personal_Development!F732</f>
        <v>MD OFFICE</v>
      </c>
      <c r="G731" s="12" t="str">
        <f>Personal_Development!G732</f>
        <v>MD OFFICE</v>
      </c>
      <c r="H731" s="40" t="str">
        <f>Personal_Development!H732</f>
        <v>POOL DRIVER</v>
      </c>
      <c r="I731" s="41" t="str">
        <f>Personal_Development!I732</f>
        <v>D4 NORMAL DRIVER</v>
      </c>
      <c r="J731" s="78" t="str">
        <f>Personal_Development!J732</f>
        <v xml:space="preserve">D4 </v>
      </c>
      <c r="K731" s="56" t="s">
        <v>1192</v>
      </c>
      <c r="L731" s="57" t="str">
        <f t="shared" si="96"/>
        <v>A</v>
      </c>
      <c r="M731" s="145">
        <v>42944</v>
      </c>
      <c r="N731" s="56" t="s">
        <v>1192</v>
      </c>
      <c r="O731" s="57" t="str">
        <f t="shared" si="97"/>
        <v>A</v>
      </c>
      <c r="P731" s="137" t="s">
        <v>1604</v>
      </c>
      <c r="Q731" s="56" t="s">
        <v>1192</v>
      </c>
      <c r="R731" s="57" t="str">
        <f t="shared" si="98"/>
        <v>A</v>
      </c>
      <c r="S731" s="137" t="s">
        <v>1604</v>
      </c>
      <c r="T731" s="56" t="s">
        <v>1192</v>
      </c>
      <c r="U731" s="57" t="str">
        <f t="shared" si="95"/>
        <v>A</v>
      </c>
      <c r="V731" s="137" t="s">
        <v>1609</v>
      </c>
      <c r="W731" s="48">
        <f t="shared" si="99"/>
        <v>4</v>
      </c>
      <c r="X731" s="48">
        <f t="shared" si="100"/>
        <v>4</v>
      </c>
      <c r="Y731" s="5">
        <f t="shared" si="101"/>
        <v>100</v>
      </c>
      <c r="Z731" s="60">
        <f t="shared" si="102"/>
        <v>5</v>
      </c>
      <c r="AB731" s="2"/>
    </row>
    <row r="732" spans="2:28" ht="24.95" customHeight="1">
      <c r="B732" s="48">
        <f>Personal_Development!B733</f>
        <v>0</v>
      </c>
      <c r="C732" s="48">
        <f>Personal_Development!C733</f>
        <v>0</v>
      </c>
      <c r="D732" s="14" t="str">
        <f>Personal_Development!D733</f>
        <v>T10080</v>
      </c>
      <c r="E732" s="11" t="str">
        <f>Personal_Development!E733</f>
        <v>AZALINA BINTI ABU HASSAN</v>
      </c>
      <c r="F732" s="12" t="str">
        <f>Personal_Development!F733</f>
        <v>GENERAL AFFAIRS DEPARTMENT</v>
      </c>
      <c r="G732" s="12" t="str">
        <f>Personal_Development!G733</f>
        <v>GENERAL AFFAIRS SECTION (GAS)</v>
      </c>
      <c r="H732" s="40" t="str">
        <f>Personal_Development!H733</f>
        <v>HOUSEKEEPER</v>
      </c>
      <c r="I732" s="41" t="str">
        <f>Personal_Development!I733</f>
        <v>C4 PROD</v>
      </c>
      <c r="J732" s="78" t="str">
        <f>Personal_Development!J733</f>
        <v xml:space="preserve">C4 </v>
      </c>
      <c r="K732" s="56" t="s">
        <v>1192</v>
      </c>
      <c r="L732" s="57" t="str">
        <f t="shared" si="96"/>
        <v>A</v>
      </c>
      <c r="M732" s="53">
        <v>42794</v>
      </c>
      <c r="N732" s="56" t="s">
        <v>1192</v>
      </c>
      <c r="O732" s="57" t="str">
        <f t="shared" si="97"/>
        <v>A</v>
      </c>
      <c r="P732" s="53">
        <v>42794</v>
      </c>
      <c r="Q732" s="56" t="s">
        <v>1192</v>
      </c>
      <c r="R732" s="57" t="str">
        <f t="shared" si="98"/>
        <v>A</v>
      </c>
      <c r="S732" s="53">
        <v>42794</v>
      </c>
      <c r="T732" s="56" t="s">
        <v>1192</v>
      </c>
      <c r="U732" s="57" t="str">
        <f t="shared" si="95"/>
        <v>A</v>
      </c>
      <c r="V732" s="164">
        <v>42905</v>
      </c>
      <c r="W732" s="48">
        <f t="shared" si="99"/>
        <v>4</v>
      </c>
      <c r="X732" s="48">
        <f t="shared" si="100"/>
        <v>4</v>
      </c>
      <c r="Y732" s="5">
        <f t="shared" si="101"/>
        <v>100</v>
      </c>
      <c r="Z732" s="60">
        <f t="shared" si="102"/>
        <v>5</v>
      </c>
      <c r="AB732" s="2"/>
    </row>
    <row r="733" spans="2:28" ht="24.95" customHeight="1">
      <c r="B733" s="48" t="str">
        <f>Personal_Development!B734</f>
        <v>R</v>
      </c>
      <c r="C733" s="48">
        <f>Personal_Development!C734</f>
        <v>0</v>
      </c>
      <c r="D733" s="14" t="str">
        <f>Personal_Development!D734</f>
        <v>T10081</v>
      </c>
      <c r="E733" s="11" t="str">
        <f>Personal_Development!E734</f>
        <v>MOHAMAD SAMSUL NAZAME BIN SAMSUDIN</v>
      </c>
      <c r="F733" s="12" t="str">
        <f>Personal_Development!F734</f>
        <v>PRODUCTION NO.1 DEPARTMENT</v>
      </c>
      <c r="G733" s="12" t="str">
        <f>Personal_Development!G734</f>
        <v>ASSEMBLY PRODUCTION SECTION (APS)</v>
      </c>
      <c r="H733" s="40" t="str">
        <f>Personal_Development!H734</f>
        <v>OPERATOR 2</v>
      </c>
      <c r="I733" s="41" t="str">
        <f>Personal_Development!I734</f>
        <v>C4 PROD</v>
      </c>
      <c r="J733" s="78" t="str">
        <f>Personal_Development!J734</f>
        <v xml:space="preserve">C4 </v>
      </c>
      <c r="K733" s="56" t="s">
        <v>1192</v>
      </c>
      <c r="L733" s="57" t="str">
        <f t="shared" si="96"/>
        <v>A</v>
      </c>
      <c r="M733" s="53">
        <v>42794</v>
      </c>
      <c r="N733" s="56" t="s">
        <v>1192</v>
      </c>
      <c r="O733" s="57" t="str">
        <f t="shared" si="97"/>
        <v>A</v>
      </c>
      <c r="P733" s="53">
        <v>42794</v>
      </c>
      <c r="Q733" s="56" t="s">
        <v>1192</v>
      </c>
      <c r="R733" s="57" t="str">
        <f t="shared" si="98"/>
        <v>A</v>
      </c>
      <c r="S733" s="53">
        <v>42794</v>
      </c>
      <c r="T733" s="56" t="s">
        <v>1192</v>
      </c>
      <c r="U733" s="57" t="str">
        <f t="shared" si="95"/>
        <v>A</v>
      </c>
      <c r="V733" s="53">
        <v>42793</v>
      </c>
      <c r="W733" s="48">
        <f t="shared" si="99"/>
        <v>4</v>
      </c>
      <c r="X733" s="48">
        <f t="shared" si="100"/>
        <v>4</v>
      </c>
      <c r="Y733" s="5">
        <f t="shared" si="101"/>
        <v>100</v>
      </c>
      <c r="Z733" s="60">
        <f t="shared" si="102"/>
        <v>5</v>
      </c>
      <c r="AB733" s="2"/>
    </row>
    <row r="734" spans="2:28" ht="24.95" customHeight="1">
      <c r="B734" s="48">
        <f>Personal_Development!B735</f>
        <v>0</v>
      </c>
      <c r="C734" s="48">
        <f>Personal_Development!C735</f>
        <v>0</v>
      </c>
      <c r="D734" s="14" t="str">
        <f>Personal_Development!D735</f>
        <v>C13829</v>
      </c>
      <c r="E734" s="11" t="str">
        <f>Personal_Development!E735</f>
        <v>MUHAMMAD AZALI BIN ZULKARNAIN</v>
      </c>
      <c r="F734" s="12" t="str">
        <f>Personal_Development!F735</f>
        <v>GENERAL AFFAIRS DEPARTMENT</v>
      </c>
      <c r="G734" s="12" t="str">
        <f>Personal_Development!G735</f>
        <v>FACILITY ENGINEERING SECTION (FES)</v>
      </c>
      <c r="H734" s="40" t="str">
        <f>Personal_Development!H735</f>
        <v>SENIOR TECHNICIAN</v>
      </c>
      <c r="I734" s="41" t="str">
        <f>Personal_Development!I735</f>
        <v>C1 PROD</v>
      </c>
      <c r="J734" s="78" t="str">
        <f>Personal_Development!J735</f>
        <v xml:space="preserve">C1 </v>
      </c>
      <c r="K734" s="56" t="s">
        <v>1192</v>
      </c>
      <c r="L734" s="57" t="str">
        <f t="shared" si="96"/>
        <v>A</v>
      </c>
      <c r="M734" s="142" t="s">
        <v>1662</v>
      </c>
      <c r="N734" s="56" t="s">
        <v>1192</v>
      </c>
      <c r="O734" s="57" t="str">
        <f t="shared" si="97"/>
        <v>A</v>
      </c>
      <c r="P734" s="142" t="s">
        <v>1662</v>
      </c>
      <c r="Q734" s="56" t="s">
        <v>1192</v>
      </c>
      <c r="R734" s="57" t="str">
        <f t="shared" si="98"/>
        <v>A</v>
      </c>
      <c r="S734" s="142" t="s">
        <v>1662</v>
      </c>
      <c r="T734" s="56" t="s">
        <v>1192</v>
      </c>
      <c r="U734" s="57" t="str">
        <f t="shared" si="95"/>
        <v>A</v>
      </c>
      <c r="V734" s="142" t="s">
        <v>1661</v>
      </c>
      <c r="W734" s="48">
        <f t="shared" si="99"/>
        <v>4</v>
      </c>
      <c r="X734" s="48">
        <f t="shared" si="100"/>
        <v>4</v>
      </c>
      <c r="Y734" s="5">
        <f t="shared" si="101"/>
        <v>100</v>
      </c>
      <c r="Z734" s="60">
        <f t="shared" si="102"/>
        <v>5</v>
      </c>
      <c r="AB734" s="2"/>
    </row>
    <row r="735" spans="2:28" ht="24.95" customHeight="1">
      <c r="B735" s="48">
        <f>Personal_Development!B736</f>
        <v>0</v>
      </c>
      <c r="C735" s="48">
        <f>Personal_Development!C736</f>
        <v>0</v>
      </c>
      <c r="D735" s="14" t="str">
        <f>Personal_Development!D736</f>
        <v>E00185</v>
      </c>
      <c r="E735" s="11" t="str">
        <f>Personal_Development!E736</f>
        <v>MOHD RUZI BIN MAT ARIS</v>
      </c>
      <c r="F735" s="12" t="str">
        <f>Personal_Development!F736</f>
        <v>ENGINEERING AND R&amp;D DEPARTMENT</v>
      </c>
      <c r="G735" s="12" t="str">
        <f>Personal_Development!G736</f>
        <v>RD &amp; DESIGN SECTION (RDS)</v>
      </c>
      <c r="H735" s="40" t="str">
        <f>Personal_Development!H736</f>
        <v>SENIOR ENGINEER</v>
      </c>
      <c r="I735" s="41" t="str">
        <f>Personal_Development!I736</f>
        <v>M5</v>
      </c>
      <c r="J735" s="78" t="str">
        <f>Personal_Development!J736</f>
        <v>M5</v>
      </c>
      <c r="K735" s="56" t="s">
        <v>1192</v>
      </c>
      <c r="L735" s="57" t="str">
        <f t="shared" si="96"/>
        <v>A</v>
      </c>
      <c r="M735" s="142" t="s">
        <v>1662</v>
      </c>
      <c r="N735" s="56" t="s">
        <v>1192</v>
      </c>
      <c r="O735" s="57" t="str">
        <f t="shared" si="97"/>
        <v>A</v>
      </c>
      <c r="P735" s="142" t="s">
        <v>1662</v>
      </c>
      <c r="Q735" s="56" t="s">
        <v>1192</v>
      </c>
      <c r="R735" s="57" t="str">
        <f t="shared" si="98"/>
        <v>A</v>
      </c>
      <c r="S735" s="142" t="s">
        <v>1662</v>
      </c>
      <c r="T735" s="56" t="s">
        <v>1192</v>
      </c>
      <c r="U735" s="57" t="str">
        <f t="shared" si="95"/>
        <v>A</v>
      </c>
      <c r="V735" s="142" t="s">
        <v>1661</v>
      </c>
      <c r="W735" s="48">
        <f t="shared" si="99"/>
        <v>4</v>
      </c>
      <c r="X735" s="48">
        <f t="shared" si="100"/>
        <v>4</v>
      </c>
      <c r="Y735" s="5">
        <f t="shared" si="101"/>
        <v>100</v>
      </c>
      <c r="Z735" s="60">
        <f t="shared" si="102"/>
        <v>5</v>
      </c>
      <c r="AB735" s="2"/>
    </row>
    <row r="736" spans="2:28" ht="24.95" customHeight="1">
      <c r="B736" s="48">
        <f>Personal_Development!B737</f>
        <v>0</v>
      </c>
      <c r="C736" s="48">
        <f>Personal_Development!C737</f>
        <v>0</v>
      </c>
      <c r="D736" s="14" t="str">
        <f>Personal_Development!D737</f>
        <v>C13843</v>
      </c>
      <c r="E736" s="11" t="str">
        <f>Personal_Development!E737</f>
        <v>ZAWAWI BIN MOHAMAD</v>
      </c>
      <c r="F736" s="12" t="str">
        <f>Personal_Development!F737</f>
        <v>PRODUCTION NO.1 DEPARTMENT</v>
      </c>
      <c r="G736" s="12" t="str">
        <f>Personal_Development!G737</f>
        <v>ASSEMBLY PRODUCTION SECTION (APS)</v>
      </c>
      <c r="H736" s="40" t="str">
        <f>Personal_Development!H737</f>
        <v>OPERATOR 2</v>
      </c>
      <c r="I736" s="41" t="str">
        <f>Personal_Development!I737</f>
        <v>C4 PROD</v>
      </c>
      <c r="J736" s="78" t="str">
        <f>Personal_Development!J737</f>
        <v xml:space="preserve">C4 </v>
      </c>
      <c r="K736" s="56" t="s">
        <v>1192</v>
      </c>
      <c r="L736" s="57" t="str">
        <f t="shared" si="96"/>
        <v>A</v>
      </c>
      <c r="M736" s="145">
        <v>43014</v>
      </c>
      <c r="N736" s="56" t="s">
        <v>1192</v>
      </c>
      <c r="O736" s="57" t="str">
        <f t="shared" si="97"/>
        <v>A</v>
      </c>
      <c r="P736" s="142" t="s">
        <v>1662</v>
      </c>
      <c r="Q736" s="56" t="s">
        <v>1192</v>
      </c>
      <c r="R736" s="57" t="str">
        <f t="shared" si="98"/>
        <v>A</v>
      </c>
      <c r="S736" s="142" t="s">
        <v>1652</v>
      </c>
      <c r="T736" s="56" t="s">
        <v>1192</v>
      </c>
      <c r="U736" s="57" t="str">
        <f t="shared" si="95"/>
        <v>A</v>
      </c>
      <c r="V736" s="142" t="s">
        <v>1661</v>
      </c>
      <c r="W736" s="48">
        <f t="shared" si="99"/>
        <v>4</v>
      </c>
      <c r="X736" s="48">
        <f t="shared" si="100"/>
        <v>4</v>
      </c>
      <c r="Y736" s="5">
        <f t="shared" si="101"/>
        <v>100</v>
      </c>
      <c r="Z736" s="60">
        <f t="shared" si="102"/>
        <v>5</v>
      </c>
      <c r="AB736" s="2"/>
    </row>
    <row r="737" spans="2:28" ht="24.95" customHeight="1">
      <c r="B737" s="48">
        <f>Personal_Development!B738</f>
        <v>0</v>
      </c>
      <c r="C737" s="48">
        <f>Personal_Development!C738</f>
        <v>0</v>
      </c>
      <c r="D737" s="14" t="str">
        <f>Personal_Development!D738</f>
        <v>C13844</v>
      </c>
      <c r="E737" s="11" t="str">
        <f>Personal_Development!E738</f>
        <v>MUHAMMAD AMIRUL ZAZWAN BIN AZHAR</v>
      </c>
      <c r="F737" s="12" t="str">
        <f>Personal_Development!F738</f>
        <v>PRODUCTION NO.1 DEPARTMENT</v>
      </c>
      <c r="G737" s="12" t="str">
        <f>Personal_Development!G738</f>
        <v>ASSEMBLY PRODUCTION SECTION (APS)</v>
      </c>
      <c r="H737" s="40" t="str">
        <f>Personal_Development!H738</f>
        <v>OPERATOR 2</v>
      </c>
      <c r="I737" s="41" t="str">
        <f>Personal_Development!I738</f>
        <v>C4 PROD</v>
      </c>
      <c r="J737" s="78" t="str">
        <f>Personal_Development!J738</f>
        <v xml:space="preserve">C4 </v>
      </c>
      <c r="K737" s="56" t="s">
        <v>1192</v>
      </c>
      <c r="L737" s="57" t="str">
        <f t="shared" si="96"/>
        <v>A</v>
      </c>
      <c r="M737" s="142" t="s">
        <v>1757</v>
      </c>
      <c r="N737" s="56" t="s">
        <v>1192</v>
      </c>
      <c r="O737" s="57" t="str">
        <f t="shared" si="97"/>
        <v>A</v>
      </c>
      <c r="P737" s="142" t="s">
        <v>1757</v>
      </c>
      <c r="Q737" s="56" t="s">
        <v>1192</v>
      </c>
      <c r="R737" s="57" t="str">
        <f t="shared" si="98"/>
        <v>A</v>
      </c>
      <c r="S737" s="142" t="s">
        <v>1757</v>
      </c>
      <c r="T737" s="56" t="s">
        <v>1192</v>
      </c>
      <c r="U737" s="57" t="str">
        <f t="shared" si="95"/>
        <v>A</v>
      </c>
      <c r="V737" s="142" t="s">
        <v>1661</v>
      </c>
      <c r="W737" s="48">
        <f t="shared" si="99"/>
        <v>4</v>
      </c>
      <c r="X737" s="48">
        <f t="shared" si="100"/>
        <v>4</v>
      </c>
      <c r="Y737" s="5">
        <f t="shared" si="101"/>
        <v>100</v>
      </c>
      <c r="Z737" s="60">
        <f t="shared" si="102"/>
        <v>5</v>
      </c>
      <c r="AB737" s="2"/>
    </row>
    <row r="738" spans="2:28" ht="24.95" customHeight="1">
      <c r="B738" s="48">
        <f>Personal_Development!B739</f>
        <v>0</v>
      </c>
      <c r="C738" s="48">
        <f>Personal_Development!C739</f>
        <v>0</v>
      </c>
      <c r="D738" s="14" t="str">
        <f>Personal_Development!D739</f>
        <v>C13845</v>
      </c>
      <c r="E738" s="11" t="str">
        <f>Personal_Development!E739</f>
        <v>NUR FITRAH BINTI ZAKARIA</v>
      </c>
      <c r="F738" s="12" t="str">
        <f>Personal_Development!F739</f>
        <v>PRODUCTION NO.2 DEPARTMENT</v>
      </c>
      <c r="G738" s="12" t="str">
        <f>Personal_Development!G739</f>
        <v>MOLDING PRODUCTION SECTION (MPS)</v>
      </c>
      <c r="H738" s="40" t="str">
        <f>Personal_Development!H739</f>
        <v>OPERATOR 2</v>
      </c>
      <c r="I738" s="41" t="str">
        <f>Personal_Development!I739</f>
        <v>C4 PROD</v>
      </c>
      <c r="J738" s="78" t="str">
        <f>Personal_Development!J739</f>
        <v xml:space="preserve">C4 </v>
      </c>
      <c r="K738" s="56" t="s">
        <v>1192</v>
      </c>
      <c r="L738" s="57" t="str">
        <f t="shared" si="96"/>
        <v>A</v>
      </c>
      <c r="M738" s="145">
        <v>42877</v>
      </c>
      <c r="N738" s="56" t="s">
        <v>1192</v>
      </c>
      <c r="O738" s="57" t="str">
        <f t="shared" si="97"/>
        <v>A</v>
      </c>
      <c r="P738" s="142" t="s">
        <v>1757</v>
      </c>
      <c r="Q738" s="56" t="s">
        <v>1192</v>
      </c>
      <c r="R738" s="57" t="str">
        <f t="shared" si="98"/>
        <v>A</v>
      </c>
      <c r="S738" s="142" t="s">
        <v>1757</v>
      </c>
      <c r="T738" s="56" t="s">
        <v>1192</v>
      </c>
      <c r="U738" s="57" t="str">
        <f t="shared" si="95"/>
        <v>A</v>
      </c>
      <c r="V738" s="142" t="s">
        <v>1708</v>
      </c>
      <c r="W738" s="48">
        <f t="shared" si="99"/>
        <v>4</v>
      </c>
      <c r="X738" s="48">
        <f t="shared" si="100"/>
        <v>4</v>
      </c>
      <c r="Y738" s="5">
        <f t="shared" si="101"/>
        <v>100</v>
      </c>
      <c r="Z738" s="60">
        <f t="shared" si="102"/>
        <v>5</v>
      </c>
      <c r="AB738" s="2"/>
    </row>
    <row r="739" spans="2:28" ht="24.95" customHeight="1">
      <c r="B739" s="48">
        <f>Personal_Development!B740</f>
        <v>0</v>
      </c>
      <c r="C739" s="48">
        <f>Personal_Development!C740</f>
        <v>0</v>
      </c>
      <c r="D739" s="14" t="str">
        <f>Personal_Development!D740</f>
        <v>C13846</v>
      </c>
      <c r="E739" s="11" t="str">
        <f>Personal_Development!E740</f>
        <v>NOR NADZIRAH BINTI AYOUB</v>
      </c>
      <c r="F739" s="12" t="str">
        <f>Personal_Development!F740</f>
        <v>PRODUCTION NO.2 DEPARTMENT</v>
      </c>
      <c r="G739" s="12" t="str">
        <f>Personal_Development!G740</f>
        <v>MOLDING PRODUCTION SECTION (MPS)</v>
      </c>
      <c r="H739" s="40" t="str">
        <f>Personal_Development!H740</f>
        <v>OPERATOR 2</v>
      </c>
      <c r="I739" s="41" t="str">
        <f>Personal_Development!I740</f>
        <v>C4 PROD</v>
      </c>
      <c r="J739" s="78" t="str">
        <f>Personal_Development!J740</f>
        <v xml:space="preserve">C4 </v>
      </c>
      <c r="K739" s="56" t="s">
        <v>1192</v>
      </c>
      <c r="L739" s="57" t="str">
        <f t="shared" si="96"/>
        <v>A</v>
      </c>
      <c r="M739" s="142" t="s">
        <v>1662</v>
      </c>
      <c r="N739" s="56" t="s">
        <v>1192</v>
      </c>
      <c r="O739" s="57" t="str">
        <f t="shared" si="97"/>
        <v>A</v>
      </c>
      <c r="P739" s="142" t="s">
        <v>1662</v>
      </c>
      <c r="Q739" s="56" t="s">
        <v>1192</v>
      </c>
      <c r="R739" s="57" t="str">
        <f t="shared" si="98"/>
        <v>A</v>
      </c>
      <c r="S739" s="142" t="s">
        <v>1662</v>
      </c>
      <c r="T739" s="56" t="s">
        <v>1192</v>
      </c>
      <c r="U739" s="57" t="str">
        <f t="shared" si="95"/>
        <v>A</v>
      </c>
      <c r="V739" s="142" t="s">
        <v>1661</v>
      </c>
      <c r="W739" s="48">
        <f t="shared" si="99"/>
        <v>4</v>
      </c>
      <c r="X739" s="48">
        <f t="shared" si="100"/>
        <v>4</v>
      </c>
      <c r="Y739" s="5">
        <f t="shared" si="101"/>
        <v>100</v>
      </c>
      <c r="Z739" s="60">
        <f t="shared" si="102"/>
        <v>5</v>
      </c>
      <c r="AB739" s="2"/>
    </row>
    <row r="740" spans="2:28" ht="24.95" customHeight="1">
      <c r="B740" s="48" t="str">
        <f>Personal_Development!B741</f>
        <v>R</v>
      </c>
      <c r="C740" s="48">
        <f>Personal_Development!C741</f>
        <v>0</v>
      </c>
      <c r="D740" s="14" t="str">
        <f>Personal_Development!D741</f>
        <v>C13847</v>
      </c>
      <c r="E740" s="11" t="str">
        <f>Personal_Development!E741</f>
        <v>NUR FATIHHA BINTI JALIL</v>
      </c>
      <c r="F740" s="12" t="str">
        <f>Personal_Development!F741</f>
        <v>PRODUCTION NO.2 DEPARTMENT</v>
      </c>
      <c r="G740" s="12" t="str">
        <f>Personal_Development!G741</f>
        <v>MOLDING PRODUCTION SECTION (MPS)</v>
      </c>
      <c r="H740" s="40" t="str">
        <f>Personal_Development!H741</f>
        <v>OPERATOR 2</v>
      </c>
      <c r="I740" s="41" t="str">
        <f>Personal_Development!I741</f>
        <v>C4 PROD</v>
      </c>
      <c r="J740" s="78" t="str">
        <f>Personal_Development!J741</f>
        <v xml:space="preserve">C4 </v>
      </c>
      <c r="K740" s="56" t="s">
        <v>1192</v>
      </c>
      <c r="L740" s="57" t="str">
        <f t="shared" si="96"/>
        <v>A</v>
      </c>
      <c r="M740" s="142" t="s">
        <v>1662</v>
      </c>
      <c r="N740" s="56" t="s">
        <v>1192</v>
      </c>
      <c r="O740" s="57" t="str">
        <f t="shared" si="97"/>
        <v>A</v>
      </c>
      <c r="P740" s="142" t="s">
        <v>1662</v>
      </c>
      <c r="Q740" s="56" t="s">
        <v>1192</v>
      </c>
      <c r="R740" s="57" t="str">
        <f t="shared" si="98"/>
        <v>A</v>
      </c>
      <c r="S740" s="142" t="s">
        <v>1662</v>
      </c>
      <c r="T740" s="56" t="s">
        <v>1192</v>
      </c>
      <c r="U740" s="57" t="str">
        <f t="shared" si="95"/>
        <v>A</v>
      </c>
      <c r="V740" s="142" t="s">
        <v>1661</v>
      </c>
      <c r="W740" s="48">
        <f t="shared" si="99"/>
        <v>4</v>
      </c>
      <c r="X740" s="48">
        <f t="shared" si="100"/>
        <v>4</v>
      </c>
      <c r="Y740" s="5">
        <f t="shared" si="101"/>
        <v>100</v>
      </c>
      <c r="Z740" s="60">
        <f t="shared" si="102"/>
        <v>5</v>
      </c>
      <c r="AB740" s="2"/>
    </row>
    <row r="741" spans="2:28" ht="24.95" customHeight="1">
      <c r="B741" s="48" t="str">
        <f>Personal_Development!B742</f>
        <v>R</v>
      </c>
      <c r="C741" s="48">
        <f>Personal_Development!C742</f>
        <v>0</v>
      </c>
      <c r="D741" s="14" t="str">
        <f>Personal_Development!D742</f>
        <v>K03279</v>
      </c>
      <c r="E741" s="11" t="str">
        <f>Personal_Development!E742</f>
        <v>SHAFIEE BIN ABU BAKAR</v>
      </c>
      <c r="F741" s="12" t="str">
        <f>Personal_Development!F742</f>
        <v>PRODUCTION NO.2 DEPARTMENT</v>
      </c>
      <c r="G741" s="12" t="str">
        <f>Personal_Development!G742</f>
        <v>MOLDING PRODUCTION SECTION (MPS)</v>
      </c>
      <c r="H741" s="40" t="str">
        <f>Personal_Development!H742</f>
        <v>OPERATOR 2</v>
      </c>
      <c r="I741" s="41" t="str">
        <f>Personal_Development!I742</f>
        <v>C4 PROD</v>
      </c>
      <c r="J741" s="78" t="str">
        <f>Personal_Development!J742</f>
        <v xml:space="preserve">C4 </v>
      </c>
      <c r="K741" s="56" t="s">
        <v>1192</v>
      </c>
      <c r="L741" s="57" t="str">
        <f t="shared" si="96"/>
        <v>-</v>
      </c>
      <c r="M741" s="53"/>
      <c r="N741" s="56" t="s">
        <v>1192</v>
      </c>
      <c r="O741" s="57" t="str">
        <f t="shared" si="97"/>
        <v>-</v>
      </c>
      <c r="P741" s="102"/>
      <c r="Q741" s="56"/>
      <c r="R741" s="57" t="str">
        <f t="shared" si="98"/>
        <v>-</v>
      </c>
      <c r="S741" s="102"/>
      <c r="T741" s="56" t="s">
        <v>1192</v>
      </c>
      <c r="U741" s="57" t="str">
        <f t="shared" si="95"/>
        <v>-</v>
      </c>
      <c r="V741" s="102"/>
      <c r="W741" s="48">
        <f t="shared" si="99"/>
        <v>3</v>
      </c>
      <c r="X741" s="48">
        <f t="shared" si="100"/>
        <v>0</v>
      </c>
      <c r="Y741" s="5">
        <f t="shared" si="101"/>
        <v>0</v>
      </c>
      <c r="Z741" s="60">
        <f t="shared" si="102"/>
        <v>1</v>
      </c>
      <c r="AB741" s="2"/>
    </row>
    <row r="742" spans="2:28" ht="24.95" customHeight="1">
      <c r="B742" s="48">
        <f>Personal_Development!B743</f>
        <v>0</v>
      </c>
      <c r="C742" s="48" t="str">
        <f>Personal_Development!C743</f>
        <v>K03280</v>
      </c>
      <c r="D742" s="14" t="str">
        <f>Personal_Development!D743</f>
        <v>C13881</v>
      </c>
      <c r="E742" s="11" t="str">
        <f>Personal_Development!E743</f>
        <v>NURAFRIZAH BINTI AMIRNUDDIN</v>
      </c>
      <c r="F742" s="12" t="str">
        <f>Personal_Development!F743</f>
        <v>QUALITY ASSURANCE DEPARTMENT</v>
      </c>
      <c r="G742" s="12" t="str">
        <f>Personal_Development!G743</f>
        <v>QUALITY ASSURANCE SECTION (QAS)</v>
      </c>
      <c r="H742" s="40" t="str">
        <f>Personal_Development!H743</f>
        <v>QA INSPECTOR</v>
      </c>
      <c r="I742" s="41" t="str">
        <f>Personal_Development!I743</f>
        <v>C3 PROD</v>
      </c>
      <c r="J742" s="78" t="str">
        <f>Personal_Development!J743</f>
        <v xml:space="preserve">C3 </v>
      </c>
      <c r="K742" s="56" t="s">
        <v>1192</v>
      </c>
      <c r="L742" s="57" t="str">
        <f t="shared" si="96"/>
        <v>A</v>
      </c>
      <c r="M742" s="142" t="s">
        <v>1662</v>
      </c>
      <c r="N742" s="56" t="s">
        <v>1192</v>
      </c>
      <c r="O742" s="57" t="str">
        <f t="shared" si="97"/>
        <v>A</v>
      </c>
      <c r="P742" s="142" t="s">
        <v>1708</v>
      </c>
      <c r="Q742" s="56" t="s">
        <v>1192</v>
      </c>
      <c r="R742" s="57" t="str">
        <f t="shared" si="98"/>
        <v>A</v>
      </c>
      <c r="S742" s="142" t="s">
        <v>1662</v>
      </c>
      <c r="T742" s="56" t="s">
        <v>1192</v>
      </c>
      <c r="U742" s="57" t="str">
        <f t="shared" si="95"/>
        <v>A</v>
      </c>
      <c r="V742" s="142" t="s">
        <v>1708</v>
      </c>
      <c r="W742" s="48">
        <f t="shared" si="99"/>
        <v>4</v>
      </c>
      <c r="X742" s="48">
        <f t="shared" si="100"/>
        <v>4</v>
      </c>
      <c r="Y742" s="5">
        <f t="shared" si="101"/>
        <v>100</v>
      </c>
      <c r="Z742" s="60">
        <f t="shared" si="102"/>
        <v>5</v>
      </c>
      <c r="AB742" s="2"/>
    </row>
    <row r="743" spans="2:28" ht="24.95" customHeight="1">
      <c r="B743" s="48" t="str">
        <f>Personal_Development!B744</f>
        <v>R</v>
      </c>
      <c r="C743" s="48">
        <f>Personal_Development!C744</f>
        <v>0</v>
      </c>
      <c r="D743" s="14" t="str">
        <f>Personal_Development!D744</f>
        <v>K03281</v>
      </c>
      <c r="E743" s="11" t="str">
        <f>Personal_Development!E744</f>
        <v>YOGAN RAO A/L RAJENDRAN</v>
      </c>
      <c r="F743" s="12" t="str">
        <f>Personal_Development!F744</f>
        <v>QUALITY ASSURANCE DEPARTMENT</v>
      </c>
      <c r="G743" s="12" t="str">
        <f>Personal_Development!G744</f>
        <v>QUALITY ASSURANCE SECTION (QAS)</v>
      </c>
      <c r="H743" s="40" t="str">
        <f>Personal_Development!H744</f>
        <v>QA INSPECTOR</v>
      </c>
      <c r="I743" s="41" t="str">
        <f>Personal_Development!I744</f>
        <v>C3 PROD</v>
      </c>
      <c r="J743" s="78" t="str">
        <f>Personal_Development!J744</f>
        <v xml:space="preserve">C3 </v>
      </c>
      <c r="K743" s="56" t="s">
        <v>1192</v>
      </c>
      <c r="L743" s="57" t="str">
        <f t="shared" si="96"/>
        <v>A</v>
      </c>
      <c r="M743" s="142" t="s">
        <v>1662</v>
      </c>
      <c r="N743" s="56" t="s">
        <v>1192</v>
      </c>
      <c r="O743" s="57" t="str">
        <f t="shared" si="97"/>
        <v>A</v>
      </c>
      <c r="P743" s="142" t="s">
        <v>1662</v>
      </c>
      <c r="Q743" s="56" t="s">
        <v>1192</v>
      </c>
      <c r="R743" s="57" t="str">
        <f t="shared" si="98"/>
        <v>A</v>
      </c>
      <c r="S743" s="142" t="s">
        <v>1662</v>
      </c>
      <c r="T743" s="56" t="s">
        <v>1192</v>
      </c>
      <c r="U743" s="57" t="str">
        <f t="shared" si="95"/>
        <v>A</v>
      </c>
      <c r="V743" s="142" t="s">
        <v>1661</v>
      </c>
      <c r="W743" s="48">
        <f t="shared" si="99"/>
        <v>4</v>
      </c>
      <c r="X743" s="48">
        <f t="shared" si="100"/>
        <v>4</v>
      </c>
      <c r="Y743" s="5">
        <f t="shared" si="101"/>
        <v>100</v>
      </c>
      <c r="Z743" s="60">
        <f t="shared" si="102"/>
        <v>5</v>
      </c>
      <c r="AB743" s="2"/>
    </row>
    <row r="744" spans="2:28" ht="24.95" customHeight="1">
      <c r="B744" s="48" t="str">
        <f>Personal_Development!B745</f>
        <v>R</v>
      </c>
      <c r="C744" s="48" t="str">
        <f>Personal_Development!C745</f>
        <v>K03282</v>
      </c>
      <c r="D744" s="14" t="str">
        <f>Personal_Development!D745</f>
        <v>C13882</v>
      </c>
      <c r="E744" s="11" t="str">
        <f>Personal_Development!E745</f>
        <v>NORIZAN BINTI ISMAIL</v>
      </c>
      <c r="F744" s="12" t="str">
        <f>Personal_Development!F745</f>
        <v>PRODUCTION NO.1 DEPARTMENT</v>
      </c>
      <c r="G744" s="12" t="str">
        <f>Personal_Development!G745</f>
        <v>ASSEMBLY PRODUCTION SECTION (APS)</v>
      </c>
      <c r="H744" s="40" t="str">
        <f>Personal_Development!H745</f>
        <v>OPERATOR 2</v>
      </c>
      <c r="I744" s="41" t="str">
        <f>Personal_Development!I745</f>
        <v>C4 PROD</v>
      </c>
      <c r="J744" s="78" t="str">
        <f>Personal_Development!J745</f>
        <v xml:space="preserve">C4 </v>
      </c>
      <c r="K744" s="56" t="s">
        <v>1192</v>
      </c>
      <c r="L744" s="57" t="str">
        <f t="shared" si="96"/>
        <v>A</v>
      </c>
      <c r="M744" s="142" t="s">
        <v>1710</v>
      </c>
      <c r="N744" s="56" t="s">
        <v>1192</v>
      </c>
      <c r="O744" s="57" t="str">
        <f t="shared" si="97"/>
        <v>A</v>
      </c>
      <c r="P744" s="142" t="s">
        <v>1662</v>
      </c>
      <c r="Q744" s="56" t="s">
        <v>1192</v>
      </c>
      <c r="R744" s="57" t="str">
        <f t="shared" si="98"/>
        <v>A</v>
      </c>
      <c r="S744" s="142" t="s">
        <v>1662</v>
      </c>
      <c r="T744" s="56" t="s">
        <v>1192</v>
      </c>
      <c r="U744" s="57" t="str">
        <f t="shared" si="95"/>
        <v>A</v>
      </c>
      <c r="V744" s="142" t="s">
        <v>1661</v>
      </c>
      <c r="W744" s="48">
        <f t="shared" si="99"/>
        <v>4</v>
      </c>
      <c r="X744" s="48">
        <f t="shared" si="100"/>
        <v>4</v>
      </c>
      <c r="Y744" s="5">
        <f t="shared" si="101"/>
        <v>100</v>
      </c>
      <c r="Z744" s="60">
        <f t="shared" si="102"/>
        <v>5</v>
      </c>
      <c r="AB744" s="2"/>
    </row>
    <row r="745" spans="2:28" ht="24.95" customHeight="1">
      <c r="B745" s="48">
        <f>Personal_Development!B746</f>
        <v>0</v>
      </c>
      <c r="C745" s="48">
        <f>Personal_Development!C746</f>
        <v>0</v>
      </c>
      <c r="D745" s="14" t="str">
        <f>Personal_Development!D746</f>
        <v>C13848</v>
      </c>
      <c r="E745" s="11" t="str">
        <f>Personal_Development!E746</f>
        <v>HEEMARANJINI A/P CHANDRA</v>
      </c>
      <c r="F745" s="12" t="str">
        <f>Personal_Development!F746</f>
        <v>PRODUCTION NO.1 DEPARTMENT</v>
      </c>
      <c r="G745" s="12" t="str">
        <f>Personal_Development!G746</f>
        <v>ASSEMBLY PRODUCTION SECTION (APS)</v>
      </c>
      <c r="H745" s="40" t="str">
        <f>Personal_Development!H746</f>
        <v>OPERATOR 2</v>
      </c>
      <c r="I745" s="41" t="str">
        <f>Personal_Development!I746</f>
        <v>C4 PROD</v>
      </c>
      <c r="J745" s="78" t="str">
        <f>Personal_Development!J746</f>
        <v xml:space="preserve">C4 </v>
      </c>
      <c r="K745" s="56" t="s">
        <v>1192</v>
      </c>
      <c r="L745" s="57" t="str">
        <f t="shared" si="96"/>
        <v>A</v>
      </c>
      <c r="M745" s="142" t="s">
        <v>1662</v>
      </c>
      <c r="N745" s="56" t="s">
        <v>1192</v>
      </c>
      <c r="O745" s="57" t="str">
        <f t="shared" si="97"/>
        <v>A</v>
      </c>
      <c r="P745" s="142" t="s">
        <v>1662</v>
      </c>
      <c r="Q745" s="56" t="s">
        <v>1192</v>
      </c>
      <c r="R745" s="57" t="str">
        <f t="shared" si="98"/>
        <v>A</v>
      </c>
      <c r="S745" s="142" t="s">
        <v>1662</v>
      </c>
      <c r="T745" s="56" t="s">
        <v>1192</v>
      </c>
      <c r="U745" s="57" t="str">
        <f t="shared" si="95"/>
        <v>A</v>
      </c>
      <c r="V745" s="142" t="s">
        <v>1661</v>
      </c>
      <c r="W745" s="48">
        <f t="shared" si="99"/>
        <v>4</v>
      </c>
      <c r="X745" s="48">
        <f t="shared" si="100"/>
        <v>4</v>
      </c>
      <c r="Y745" s="5">
        <f t="shared" si="101"/>
        <v>100</v>
      </c>
      <c r="Z745" s="60">
        <f t="shared" si="102"/>
        <v>5</v>
      </c>
      <c r="AB745" s="2"/>
    </row>
    <row r="746" spans="2:28" ht="24.95" customHeight="1">
      <c r="B746" s="48">
        <f>Personal_Development!B747</f>
        <v>0</v>
      </c>
      <c r="C746" s="48">
        <f>Personal_Development!C747</f>
        <v>0</v>
      </c>
      <c r="D746" s="14" t="str">
        <f>Personal_Development!D747</f>
        <v>C13849</v>
      </c>
      <c r="E746" s="11" t="str">
        <f>Personal_Development!E747</f>
        <v>MOHD KHAIRUL ARHAM BIN ZAHARI</v>
      </c>
      <c r="F746" s="12" t="str">
        <f>Personal_Development!F747</f>
        <v>PRODUCTION NO.1 DEPARTMENT</v>
      </c>
      <c r="G746" s="12" t="str">
        <f>Personal_Development!G747</f>
        <v>ASSEMBLY PRODUCTION SECTION (APS)</v>
      </c>
      <c r="H746" s="40" t="str">
        <f>Personal_Development!H747</f>
        <v>OPERATOR 2</v>
      </c>
      <c r="I746" s="41" t="str">
        <f>Personal_Development!I747</f>
        <v>C4 PROD</v>
      </c>
      <c r="J746" s="78" t="str">
        <f>Personal_Development!J747</f>
        <v xml:space="preserve">C4 </v>
      </c>
      <c r="K746" s="56" t="s">
        <v>1192</v>
      </c>
      <c r="L746" s="57" t="str">
        <f t="shared" si="96"/>
        <v>A</v>
      </c>
      <c r="M746" s="164">
        <v>42895</v>
      </c>
      <c r="N746" s="56" t="s">
        <v>1192</v>
      </c>
      <c r="O746" s="57" t="str">
        <f t="shared" si="97"/>
        <v>A</v>
      </c>
      <c r="P746" s="142" t="s">
        <v>1662</v>
      </c>
      <c r="Q746" s="56" t="s">
        <v>1192</v>
      </c>
      <c r="R746" s="57" t="str">
        <f t="shared" si="98"/>
        <v>A</v>
      </c>
      <c r="S746" s="142" t="s">
        <v>1652</v>
      </c>
      <c r="T746" s="56" t="s">
        <v>1192</v>
      </c>
      <c r="U746" s="57" t="str">
        <f t="shared" si="95"/>
        <v>A</v>
      </c>
      <c r="V746" s="142" t="s">
        <v>1661</v>
      </c>
      <c r="W746" s="48">
        <f t="shared" si="99"/>
        <v>4</v>
      </c>
      <c r="X746" s="48">
        <f t="shared" si="100"/>
        <v>4</v>
      </c>
      <c r="Y746" s="5">
        <f t="shared" si="101"/>
        <v>100</v>
      </c>
      <c r="Z746" s="60">
        <f t="shared" si="102"/>
        <v>5</v>
      </c>
      <c r="AB746" s="2"/>
    </row>
    <row r="747" spans="2:28" ht="24.95" customHeight="1">
      <c r="B747" s="48">
        <f>Personal_Development!B748</f>
        <v>0</v>
      </c>
      <c r="C747" s="48">
        <f>Personal_Development!C748</f>
        <v>0</v>
      </c>
      <c r="D747" s="14" t="str">
        <f>Personal_Development!D748</f>
        <v>C13850</v>
      </c>
      <c r="E747" s="11" t="str">
        <f>Personal_Development!E748</f>
        <v>KARTIK A/L RAMASAMY</v>
      </c>
      <c r="F747" s="12" t="str">
        <f>Personal_Development!F748</f>
        <v>PRODUCTION NO.1 DEPARTMENT</v>
      </c>
      <c r="G747" s="12" t="str">
        <f>Personal_Development!G748</f>
        <v>ASSEMBLY PRODUCTION SECTION (APS)</v>
      </c>
      <c r="H747" s="40" t="str">
        <f>Personal_Development!H748</f>
        <v>OPERATOR 2</v>
      </c>
      <c r="I747" s="41" t="str">
        <f>Personal_Development!I748</f>
        <v>C4 PROD</v>
      </c>
      <c r="J747" s="78" t="str">
        <f>Personal_Development!J748</f>
        <v xml:space="preserve">C4 </v>
      </c>
      <c r="K747" s="56" t="s">
        <v>1192</v>
      </c>
      <c r="L747" s="57" t="str">
        <f t="shared" si="96"/>
        <v>A</v>
      </c>
      <c r="M747" s="164">
        <v>42895</v>
      </c>
      <c r="N747" s="56" t="s">
        <v>1192</v>
      </c>
      <c r="O747" s="57" t="str">
        <f t="shared" si="97"/>
        <v>A</v>
      </c>
      <c r="P747" s="142" t="s">
        <v>1662</v>
      </c>
      <c r="Q747" s="56" t="s">
        <v>1192</v>
      </c>
      <c r="R747" s="57" t="str">
        <f t="shared" si="98"/>
        <v>A</v>
      </c>
      <c r="S747" s="142" t="s">
        <v>1662</v>
      </c>
      <c r="T747" s="56" t="s">
        <v>1192</v>
      </c>
      <c r="U747" s="57" t="str">
        <f t="shared" si="95"/>
        <v>A</v>
      </c>
      <c r="V747" s="142" t="s">
        <v>1661</v>
      </c>
      <c r="W747" s="48">
        <f t="shared" si="99"/>
        <v>4</v>
      </c>
      <c r="X747" s="48">
        <f t="shared" si="100"/>
        <v>4</v>
      </c>
      <c r="Y747" s="5">
        <f t="shared" si="101"/>
        <v>100</v>
      </c>
      <c r="Z747" s="60">
        <f t="shared" si="102"/>
        <v>5</v>
      </c>
      <c r="AB747" s="2"/>
    </row>
    <row r="748" spans="2:28" ht="24.95" customHeight="1">
      <c r="B748" s="48">
        <f>Personal_Development!B749</f>
        <v>0</v>
      </c>
      <c r="C748" s="48">
        <f>Personal_Development!C749</f>
        <v>0</v>
      </c>
      <c r="D748" s="14" t="str">
        <f>Personal_Development!D749</f>
        <v>C13851</v>
      </c>
      <c r="E748" s="11" t="str">
        <f>Personal_Development!E749</f>
        <v>RAJA AZLAN BIN RAJA MOHAMED DOL</v>
      </c>
      <c r="F748" s="12" t="str">
        <f>Personal_Development!F749</f>
        <v>PRODUCTION NO.1 DEPARTMENT</v>
      </c>
      <c r="G748" s="12" t="str">
        <f>Personal_Development!G749</f>
        <v>ASSEMBLY PRODUCTION SECTION (APS)</v>
      </c>
      <c r="H748" s="40" t="str">
        <f>Personal_Development!H749</f>
        <v>OPERATOR 2</v>
      </c>
      <c r="I748" s="41" t="str">
        <f>Personal_Development!I749</f>
        <v>C4 PROD</v>
      </c>
      <c r="J748" s="78" t="str">
        <f>Personal_Development!J749</f>
        <v xml:space="preserve">C4 </v>
      </c>
      <c r="K748" s="56" t="s">
        <v>1192</v>
      </c>
      <c r="L748" s="57" t="str">
        <f t="shared" si="96"/>
        <v>A</v>
      </c>
      <c r="M748" s="164">
        <v>42895</v>
      </c>
      <c r="N748" s="56" t="s">
        <v>1192</v>
      </c>
      <c r="O748" s="57" t="str">
        <f t="shared" si="97"/>
        <v>A</v>
      </c>
      <c r="P748" s="142" t="s">
        <v>1662</v>
      </c>
      <c r="Q748" s="56" t="s">
        <v>1192</v>
      </c>
      <c r="R748" s="57" t="str">
        <f t="shared" si="98"/>
        <v>A</v>
      </c>
      <c r="S748" s="142" t="s">
        <v>1652</v>
      </c>
      <c r="T748" s="56" t="s">
        <v>1192</v>
      </c>
      <c r="U748" s="57" t="str">
        <f t="shared" si="95"/>
        <v>A</v>
      </c>
      <c r="V748" s="142" t="s">
        <v>1661</v>
      </c>
      <c r="W748" s="48">
        <f t="shared" si="99"/>
        <v>4</v>
      </c>
      <c r="X748" s="48">
        <f t="shared" si="100"/>
        <v>4</v>
      </c>
      <c r="Y748" s="5">
        <f t="shared" si="101"/>
        <v>100</v>
      </c>
      <c r="Z748" s="60">
        <f t="shared" si="102"/>
        <v>5</v>
      </c>
      <c r="AB748" s="2"/>
    </row>
    <row r="749" spans="2:28" ht="24.95" customHeight="1">
      <c r="B749" s="48">
        <f>Personal_Development!B750</f>
        <v>0</v>
      </c>
      <c r="C749" s="48">
        <f>Personal_Development!C750</f>
        <v>0</v>
      </c>
      <c r="D749" s="14" t="str">
        <f>Personal_Development!D750</f>
        <v>C13852</v>
      </c>
      <c r="E749" s="11" t="str">
        <f>Personal_Development!E750</f>
        <v>TENGKU NUR FARAH AIN BINTI BAHMAN @ TENGKU BAHMAN</v>
      </c>
      <c r="F749" s="12" t="str">
        <f>Personal_Development!F750</f>
        <v>PRODUCTION NO.2 DEPARTMENT</v>
      </c>
      <c r="G749" s="12" t="str">
        <f>Personal_Development!G750</f>
        <v>MOLDING PRODUCTION SECTION (MPS)</v>
      </c>
      <c r="H749" s="40" t="str">
        <f>Personal_Development!H750</f>
        <v>OPERATOR 2</v>
      </c>
      <c r="I749" s="41" t="str">
        <f>Personal_Development!I750</f>
        <v>C4 PROD</v>
      </c>
      <c r="J749" s="78" t="str">
        <f>Personal_Development!J750</f>
        <v xml:space="preserve">C4 </v>
      </c>
      <c r="K749" s="56" t="s">
        <v>1192</v>
      </c>
      <c r="L749" s="57" t="str">
        <f t="shared" si="96"/>
        <v>A</v>
      </c>
      <c r="M749" s="142" t="s">
        <v>1662</v>
      </c>
      <c r="N749" s="56" t="s">
        <v>1192</v>
      </c>
      <c r="O749" s="57" t="str">
        <f t="shared" si="97"/>
        <v>A</v>
      </c>
      <c r="P749" s="142" t="s">
        <v>1662</v>
      </c>
      <c r="Q749" s="56" t="s">
        <v>1192</v>
      </c>
      <c r="R749" s="57" t="str">
        <f t="shared" si="98"/>
        <v>A</v>
      </c>
      <c r="S749" s="142" t="s">
        <v>1662</v>
      </c>
      <c r="T749" s="56" t="s">
        <v>1192</v>
      </c>
      <c r="U749" s="57" t="str">
        <f t="shared" si="95"/>
        <v>A</v>
      </c>
      <c r="V749" s="142" t="s">
        <v>1661</v>
      </c>
      <c r="W749" s="48">
        <f t="shared" si="99"/>
        <v>4</v>
      </c>
      <c r="X749" s="48">
        <f t="shared" si="100"/>
        <v>4</v>
      </c>
      <c r="Y749" s="5">
        <f t="shared" si="101"/>
        <v>100</v>
      </c>
      <c r="Z749" s="60">
        <f t="shared" si="102"/>
        <v>5</v>
      </c>
      <c r="AB749" s="2"/>
    </row>
    <row r="750" spans="2:28" ht="24.95" customHeight="1">
      <c r="B750" s="48" t="str">
        <f>Personal_Development!B751</f>
        <v>R</v>
      </c>
      <c r="C750" s="48">
        <f>Personal_Development!C751</f>
        <v>0</v>
      </c>
      <c r="D750" s="14" t="str">
        <f>Personal_Development!D751</f>
        <v>C13853</v>
      </c>
      <c r="E750" s="11" t="str">
        <f>Personal_Development!E751</f>
        <v>MUHAMMAD AMIRUL SOLEHIN BIN YAHYA</v>
      </c>
      <c r="F750" s="12" t="str">
        <f>Personal_Development!F751</f>
        <v>PRODUCTION NO.2 DEPARTMENT</v>
      </c>
      <c r="G750" s="12" t="str">
        <f>Personal_Development!G751</f>
        <v>MOLDING PRODUCTION SECTION (MPS)</v>
      </c>
      <c r="H750" s="40" t="str">
        <f>Personal_Development!H751</f>
        <v>OPERATOR 2</v>
      </c>
      <c r="I750" s="41" t="str">
        <f>Personal_Development!I751</f>
        <v>C4 PROD</v>
      </c>
      <c r="J750" s="78" t="str">
        <f>Personal_Development!J751</f>
        <v xml:space="preserve">C4 </v>
      </c>
      <c r="K750" s="56" t="s">
        <v>1192</v>
      </c>
      <c r="L750" s="57" t="str">
        <f t="shared" si="96"/>
        <v>A</v>
      </c>
      <c r="M750" s="142" t="s">
        <v>1662</v>
      </c>
      <c r="N750" s="56" t="s">
        <v>1192</v>
      </c>
      <c r="O750" s="57" t="str">
        <f t="shared" si="97"/>
        <v>A</v>
      </c>
      <c r="P750" s="142" t="s">
        <v>1662</v>
      </c>
      <c r="Q750" s="56" t="s">
        <v>1192</v>
      </c>
      <c r="R750" s="57" t="str">
        <f t="shared" si="98"/>
        <v>A</v>
      </c>
      <c r="S750" s="142" t="s">
        <v>1662</v>
      </c>
      <c r="T750" s="56" t="s">
        <v>1192</v>
      </c>
      <c r="U750" s="57" t="str">
        <f t="shared" si="95"/>
        <v>A</v>
      </c>
      <c r="V750" s="142" t="s">
        <v>1661</v>
      </c>
      <c r="W750" s="48">
        <f t="shared" si="99"/>
        <v>4</v>
      </c>
      <c r="X750" s="48">
        <f t="shared" si="100"/>
        <v>4</v>
      </c>
      <c r="Y750" s="5">
        <f t="shared" si="101"/>
        <v>100</v>
      </c>
      <c r="Z750" s="60">
        <f t="shared" si="102"/>
        <v>5</v>
      </c>
      <c r="AB750" s="2"/>
    </row>
    <row r="751" spans="2:28" ht="24.95" customHeight="1">
      <c r="B751" s="48" t="str">
        <f>Personal_Development!B752</f>
        <v>R</v>
      </c>
      <c r="C751" s="48">
        <f>Personal_Development!C752</f>
        <v>0</v>
      </c>
      <c r="D751" s="14" t="str">
        <f>Personal_Development!D752</f>
        <v>C13854</v>
      </c>
      <c r="E751" s="11" t="str">
        <f>Personal_Development!E752</f>
        <v>MUHAMMAD HADI NUR HAKIM BIN TAHIRUDDIN</v>
      </c>
      <c r="F751" s="12" t="str">
        <f>Personal_Development!F752</f>
        <v>PRODUCTION NO.2 DEPARTMENT</v>
      </c>
      <c r="G751" s="12" t="str">
        <f>Personal_Development!G752</f>
        <v>MOLDING PRODUCTION SECTION (MPS)</v>
      </c>
      <c r="H751" s="40" t="str">
        <f>Personal_Development!H752</f>
        <v>OPERATOR 2</v>
      </c>
      <c r="I751" s="41" t="str">
        <f>Personal_Development!I752</f>
        <v>C4 PROD</v>
      </c>
      <c r="J751" s="78" t="str">
        <f>Personal_Development!J752</f>
        <v xml:space="preserve">C4 </v>
      </c>
      <c r="K751" s="56" t="s">
        <v>1192</v>
      </c>
      <c r="L751" s="57" t="str">
        <f t="shared" si="96"/>
        <v>A</v>
      </c>
      <c r="M751" s="142" t="s">
        <v>1662</v>
      </c>
      <c r="N751" s="56" t="s">
        <v>1192</v>
      </c>
      <c r="O751" s="57" t="str">
        <f t="shared" si="97"/>
        <v>A</v>
      </c>
      <c r="P751" s="142" t="s">
        <v>1662</v>
      </c>
      <c r="Q751" s="56" t="s">
        <v>1192</v>
      </c>
      <c r="R751" s="57" t="str">
        <f t="shared" si="98"/>
        <v>A</v>
      </c>
      <c r="S751" s="142" t="s">
        <v>1662</v>
      </c>
      <c r="T751" s="56" t="s">
        <v>1192</v>
      </c>
      <c r="U751" s="57" t="str">
        <f t="shared" si="95"/>
        <v>A</v>
      </c>
      <c r="V751" s="142" t="s">
        <v>1661</v>
      </c>
      <c r="W751" s="48">
        <f t="shared" si="99"/>
        <v>4</v>
      </c>
      <c r="X751" s="48">
        <f t="shared" si="100"/>
        <v>4</v>
      </c>
      <c r="Y751" s="5">
        <f t="shared" si="101"/>
        <v>100</v>
      </c>
      <c r="Z751" s="60">
        <f t="shared" si="102"/>
        <v>5</v>
      </c>
      <c r="AB751" s="2"/>
    </row>
    <row r="752" spans="2:28" ht="24.95" customHeight="1">
      <c r="B752" s="48" t="str">
        <f>Personal_Development!B753</f>
        <v>R</v>
      </c>
      <c r="C752" s="48">
        <f>Personal_Development!C753</f>
        <v>0</v>
      </c>
      <c r="D752" s="14" t="str">
        <f>Personal_Development!D753</f>
        <v>C13855</v>
      </c>
      <c r="E752" s="11" t="str">
        <f>Personal_Development!E753</f>
        <v>MOHAMAD ZULFIKRY BIN RADZUAN</v>
      </c>
      <c r="F752" s="12" t="str">
        <f>Personal_Development!F753</f>
        <v>PRODUCTION NO.2 DEPARTMENT</v>
      </c>
      <c r="G752" s="12" t="str">
        <f>Personal_Development!G753</f>
        <v>MOLDING PRODUCTION SECTION (MPS)</v>
      </c>
      <c r="H752" s="40" t="str">
        <f>Personal_Development!H753</f>
        <v>OPERATOR 2</v>
      </c>
      <c r="I752" s="41" t="str">
        <f>Personal_Development!I753</f>
        <v>C4 PROD</v>
      </c>
      <c r="J752" s="78" t="str">
        <f>Personal_Development!J753</f>
        <v xml:space="preserve">C4 </v>
      </c>
      <c r="K752" s="56" t="s">
        <v>1192</v>
      </c>
      <c r="L752" s="57" t="str">
        <f t="shared" si="96"/>
        <v>A</v>
      </c>
      <c r="M752" s="142" t="s">
        <v>1662</v>
      </c>
      <c r="N752" s="56" t="s">
        <v>1192</v>
      </c>
      <c r="O752" s="57" t="str">
        <f t="shared" si="97"/>
        <v>A</v>
      </c>
      <c r="P752" s="142" t="s">
        <v>1662</v>
      </c>
      <c r="Q752" s="56" t="s">
        <v>1192</v>
      </c>
      <c r="R752" s="57" t="str">
        <f t="shared" si="98"/>
        <v>A</v>
      </c>
      <c r="S752" s="142" t="s">
        <v>1662</v>
      </c>
      <c r="T752" s="56" t="s">
        <v>1192</v>
      </c>
      <c r="U752" s="57" t="str">
        <f t="shared" si="95"/>
        <v>A</v>
      </c>
      <c r="V752" s="142" t="s">
        <v>1661</v>
      </c>
      <c r="W752" s="48">
        <f t="shared" si="99"/>
        <v>4</v>
      </c>
      <c r="X752" s="48">
        <f t="shared" si="100"/>
        <v>4</v>
      </c>
      <c r="Y752" s="5">
        <f t="shared" si="101"/>
        <v>100</v>
      </c>
      <c r="Z752" s="60">
        <f t="shared" si="102"/>
        <v>5</v>
      </c>
      <c r="AB752" s="2"/>
    </row>
    <row r="753" spans="2:28" ht="24.95" customHeight="1">
      <c r="B753" s="48" t="str">
        <f>Personal_Development!B754</f>
        <v>R</v>
      </c>
      <c r="C753" s="48">
        <f>Personal_Development!C754</f>
        <v>0</v>
      </c>
      <c r="D753" s="14" t="str">
        <f>Personal_Development!D754</f>
        <v>C13856</v>
      </c>
      <c r="E753" s="11" t="str">
        <f>Personal_Development!E754</f>
        <v>MUHAMMAD ARIF BIN GHAZALI</v>
      </c>
      <c r="F753" s="12" t="str">
        <f>Personal_Development!F754</f>
        <v>PRODUCTION NO.2 DEPARTMENT</v>
      </c>
      <c r="G753" s="12" t="str">
        <f>Personal_Development!G754</f>
        <v>MOLDING PRODUCTION SECTION (MPS)</v>
      </c>
      <c r="H753" s="40" t="str">
        <f>Personal_Development!H754</f>
        <v>OPERATOR 2</v>
      </c>
      <c r="I753" s="41" t="str">
        <f>Personal_Development!I754</f>
        <v>C4 PROD</v>
      </c>
      <c r="J753" s="78" t="str">
        <f>Personal_Development!J754</f>
        <v xml:space="preserve">C4 </v>
      </c>
      <c r="K753" s="56" t="s">
        <v>1192</v>
      </c>
      <c r="L753" s="57" t="str">
        <f t="shared" si="96"/>
        <v>A</v>
      </c>
      <c r="M753" s="142" t="s">
        <v>1662</v>
      </c>
      <c r="N753" s="56" t="s">
        <v>1192</v>
      </c>
      <c r="O753" s="57" t="str">
        <f t="shared" si="97"/>
        <v>A</v>
      </c>
      <c r="P753" s="142" t="s">
        <v>1662</v>
      </c>
      <c r="Q753" s="56" t="s">
        <v>1192</v>
      </c>
      <c r="R753" s="57" t="str">
        <f t="shared" si="98"/>
        <v>A</v>
      </c>
      <c r="S753" s="142" t="s">
        <v>1662</v>
      </c>
      <c r="T753" s="56" t="s">
        <v>1192</v>
      </c>
      <c r="U753" s="57" t="str">
        <f t="shared" si="95"/>
        <v>A</v>
      </c>
      <c r="V753" s="142" t="s">
        <v>1661</v>
      </c>
      <c r="W753" s="48">
        <f t="shared" si="99"/>
        <v>4</v>
      </c>
      <c r="X753" s="48">
        <f t="shared" si="100"/>
        <v>4</v>
      </c>
      <c r="Y753" s="5">
        <f t="shared" si="101"/>
        <v>100</v>
      </c>
      <c r="Z753" s="60">
        <f t="shared" si="102"/>
        <v>5</v>
      </c>
      <c r="AB753" s="2"/>
    </row>
    <row r="754" spans="2:28" ht="24.95" customHeight="1">
      <c r="B754" s="48">
        <f>Personal_Development!B755</f>
        <v>0</v>
      </c>
      <c r="C754" s="48">
        <f>Personal_Development!C755</f>
        <v>0</v>
      </c>
      <c r="D754" s="14" t="str">
        <f>Personal_Development!D755</f>
        <v>C13857</v>
      </c>
      <c r="E754" s="11" t="str">
        <f>Personal_Development!E755</f>
        <v>MOHD SYUKRI BIN SANE</v>
      </c>
      <c r="F754" s="12" t="str">
        <f>Personal_Development!F755</f>
        <v>PRODUCTION NO.2 DEPARTMENT</v>
      </c>
      <c r="G754" s="12" t="str">
        <f>Personal_Development!G755</f>
        <v>MOLDING PRODUCTION SECTION (MPS)</v>
      </c>
      <c r="H754" s="40" t="str">
        <f>Personal_Development!H755</f>
        <v>OPERATOR 2</v>
      </c>
      <c r="I754" s="41" t="str">
        <f>Personal_Development!I755</f>
        <v>C4 PROD</v>
      </c>
      <c r="J754" s="78" t="str">
        <f>Personal_Development!J755</f>
        <v xml:space="preserve">C4 </v>
      </c>
      <c r="K754" s="56" t="s">
        <v>1192</v>
      </c>
      <c r="L754" s="57" t="str">
        <f t="shared" si="96"/>
        <v>A</v>
      </c>
      <c r="M754" s="142" t="s">
        <v>1662</v>
      </c>
      <c r="N754" s="56" t="s">
        <v>1192</v>
      </c>
      <c r="O754" s="57" t="str">
        <f t="shared" si="97"/>
        <v>A</v>
      </c>
      <c r="P754" s="142" t="s">
        <v>1662</v>
      </c>
      <c r="Q754" s="56" t="s">
        <v>1192</v>
      </c>
      <c r="R754" s="57" t="str">
        <f t="shared" si="98"/>
        <v>A</v>
      </c>
      <c r="S754" s="142" t="s">
        <v>1662</v>
      </c>
      <c r="T754" s="56" t="s">
        <v>1192</v>
      </c>
      <c r="U754" s="57" t="str">
        <f t="shared" si="95"/>
        <v>A</v>
      </c>
      <c r="V754" s="142" t="s">
        <v>1661</v>
      </c>
      <c r="W754" s="48">
        <f t="shared" si="99"/>
        <v>4</v>
      </c>
      <c r="X754" s="48">
        <f t="shared" si="100"/>
        <v>4</v>
      </c>
      <c r="Y754" s="5">
        <f t="shared" si="101"/>
        <v>100</v>
      </c>
      <c r="Z754" s="60">
        <f t="shared" si="102"/>
        <v>5</v>
      </c>
      <c r="AB754" s="2"/>
    </row>
    <row r="755" spans="2:28" ht="24.95" customHeight="1">
      <c r="B755" s="48" t="str">
        <f>Personal_Development!B756</f>
        <v>R</v>
      </c>
      <c r="C755" s="48">
        <f>Personal_Development!C756</f>
        <v>0</v>
      </c>
      <c r="D755" s="14" t="str">
        <f>Personal_Development!D756</f>
        <v>T10082</v>
      </c>
      <c r="E755" s="11" t="str">
        <f>Personal_Development!E756</f>
        <v>MOHAMAD NOH HAIKAL BIN ABU HASAN</v>
      </c>
      <c r="F755" s="12" t="str">
        <f>Personal_Development!F756</f>
        <v>PRODUCTION NO.1 DEPARTMENT</v>
      </c>
      <c r="G755" s="12" t="str">
        <f>Personal_Development!G756</f>
        <v>ASSEMBLY PRODUCTION SECTION (APS)</v>
      </c>
      <c r="H755" s="40" t="str">
        <f>Personal_Development!H756</f>
        <v>OPERATOR 2</v>
      </c>
      <c r="I755" s="41" t="str">
        <f>Personal_Development!I756</f>
        <v>C4 PROD</v>
      </c>
      <c r="J755" s="78" t="str">
        <f>Personal_Development!J756</f>
        <v xml:space="preserve">C4 </v>
      </c>
      <c r="K755" s="56" t="s">
        <v>1192</v>
      </c>
      <c r="L755" s="57" t="str">
        <f t="shared" si="96"/>
        <v>-</v>
      </c>
      <c r="M755" s="53"/>
      <c r="N755" s="56" t="s">
        <v>1192</v>
      </c>
      <c r="O755" s="57" t="str">
        <f t="shared" si="97"/>
        <v>-</v>
      </c>
      <c r="P755" s="102"/>
      <c r="Q755" s="56"/>
      <c r="R755" s="57" t="str">
        <f t="shared" si="98"/>
        <v>-</v>
      </c>
      <c r="S755" s="102"/>
      <c r="T755" s="56" t="s">
        <v>1192</v>
      </c>
      <c r="U755" s="57" t="str">
        <f t="shared" si="95"/>
        <v>-</v>
      </c>
      <c r="V755" s="102"/>
      <c r="W755" s="48">
        <f t="shared" si="99"/>
        <v>3</v>
      </c>
      <c r="X755" s="48">
        <f t="shared" si="100"/>
        <v>0</v>
      </c>
      <c r="Y755" s="5">
        <f t="shared" si="101"/>
        <v>0</v>
      </c>
      <c r="Z755" s="60">
        <f t="shared" si="102"/>
        <v>1</v>
      </c>
      <c r="AB755" s="2"/>
    </row>
    <row r="756" spans="2:28" ht="24.95" customHeight="1">
      <c r="B756" s="48" t="str">
        <f>Personal_Development!B757</f>
        <v>R</v>
      </c>
      <c r="C756" s="48">
        <f>Personal_Development!C757</f>
        <v>0</v>
      </c>
      <c r="D756" s="14" t="str">
        <f>Personal_Development!D757</f>
        <v>T10083</v>
      </c>
      <c r="E756" s="11" t="str">
        <f>Personal_Development!E757</f>
        <v>NORIZAH BINTI SHUKUR</v>
      </c>
      <c r="F756" s="12" t="str">
        <f>Personal_Development!F757</f>
        <v>GENERAL AFFAIRS DEPARTMENT</v>
      </c>
      <c r="G756" s="12" t="str">
        <f>Personal_Development!G757</f>
        <v>GENERAL AFFAIRS SECTION (GAS)</v>
      </c>
      <c r="H756" s="40" t="str">
        <f>Personal_Development!H757</f>
        <v>HOUSEKEEPER</v>
      </c>
      <c r="I756" s="41" t="str">
        <f>Personal_Development!I757</f>
        <v>C4 PROD</v>
      </c>
      <c r="J756" s="78" t="str">
        <f>Personal_Development!J757</f>
        <v xml:space="preserve">C4 </v>
      </c>
      <c r="K756" s="56" t="s">
        <v>1192</v>
      </c>
      <c r="L756" s="57" t="str">
        <f t="shared" si="96"/>
        <v>A</v>
      </c>
      <c r="M756" s="145">
        <v>42885</v>
      </c>
      <c r="N756" s="56" t="s">
        <v>1192</v>
      </c>
      <c r="O756" s="57" t="str">
        <f t="shared" si="97"/>
        <v>A</v>
      </c>
      <c r="P756" s="145">
        <v>42885</v>
      </c>
      <c r="Q756" s="56" t="s">
        <v>1192</v>
      </c>
      <c r="R756" s="57" t="str">
        <f t="shared" si="98"/>
        <v>A</v>
      </c>
      <c r="S756" s="145">
        <v>42885</v>
      </c>
      <c r="T756" s="56" t="s">
        <v>1192</v>
      </c>
      <c r="U756" s="57" t="str">
        <f t="shared" si="95"/>
        <v>A</v>
      </c>
      <c r="V756" s="145">
        <v>42884</v>
      </c>
      <c r="W756" s="48">
        <f t="shared" si="99"/>
        <v>4</v>
      </c>
      <c r="X756" s="48">
        <f t="shared" si="100"/>
        <v>4</v>
      </c>
      <c r="Y756" s="5">
        <f t="shared" si="101"/>
        <v>100</v>
      </c>
      <c r="Z756" s="60">
        <f t="shared" si="102"/>
        <v>5</v>
      </c>
      <c r="AB756" s="2"/>
    </row>
    <row r="757" spans="2:28" ht="24.95" customHeight="1">
      <c r="B757" s="48" t="str">
        <f>Personal_Development!B758</f>
        <v>R</v>
      </c>
      <c r="C757" s="48">
        <f>Personal_Development!C758</f>
        <v>0</v>
      </c>
      <c r="D757" s="14" t="str">
        <f>Personal_Development!D758</f>
        <v>T10084</v>
      </c>
      <c r="E757" s="11" t="str">
        <f>Personal_Development!E758</f>
        <v>MOHD AKMAL BIN MOHD DON</v>
      </c>
      <c r="F757" s="12" t="str">
        <f>Personal_Development!F758</f>
        <v>QUALITY ASSURANCE DEPARTMENT</v>
      </c>
      <c r="G757" s="12" t="str">
        <f>Personal_Development!G758</f>
        <v>QUALITY PLANNING SECTION (QPS)</v>
      </c>
      <c r="H757" s="40" t="str">
        <f>Personal_Development!H758</f>
        <v>SUPERVISOR</v>
      </c>
      <c r="I757" s="41" t="str">
        <f>Personal_Development!I758</f>
        <v>C1 PROD</v>
      </c>
      <c r="J757" s="78" t="str">
        <f>Personal_Development!J758</f>
        <v xml:space="preserve">C1 </v>
      </c>
      <c r="K757" s="56" t="s">
        <v>1192</v>
      </c>
      <c r="L757" s="57" t="str">
        <f t="shared" si="96"/>
        <v>A</v>
      </c>
      <c r="M757" s="142" t="s">
        <v>1757</v>
      </c>
      <c r="N757" s="56" t="s">
        <v>1192</v>
      </c>
      <c r="O757" s="57" t="str">
        <f t="shared" si="97"/>
        <v>A</v>
      </c>
      <c r="P757" s="142" t="s">
        <v>1757</v>
      </c>
      <c r="Q757" s="56" t="s">
        <v>1192</v>
      </c>
      <c r="R757" s="57" t="str">
        <f t="shared" si="98"/>
        <v>A</v>
      </c>
      <c r="S757" s="142" t="s">
        <v>1757</v>
      </c>
      <c r="T757" s="56" t="s">
        <v>1192</v>
      </c>
      <c r="U757" s="57" t="str">
        <f t="shared" si="95"/>
        <v>A</v>
      </c>
      <c r="V757" s="142" t="s">
        <v>1661</v>
      </c>
      <c r="W757" s="48">
        <f t="shared" si="99"/>
        <v>4</v>
      </c>
      <c r="X757" s="48">
        <f t="shared" si="100"/>
        <v>4</v>
      </c>
      <c r="Y757" s="5">
        <f t="shared" si="101"/>
        <v>100</v>
      </c>
      <c r="Z757" s="60">
        <f t="shared" si="102"/>
        <v>5</v>
      </c>
      <c r="AB757" s="2"/>
    </row>
    <row r="758" spans="2:28" ht="24.95" customHeight="1">
      <c r="B758" s="48">
        <f>Personal_Development!B759</f>
        <v>0</v>
      </c>
      <c r="C758" s="48" t="str">
        <f>Personal_Development!C759</f>
        <v>T10085</v>
      </c>
      <c r="D758" s="14" t="str">
        <f>Personal_Development!D759</f>
        <v>C13948</v>
      </c>
      <c r="E758" s="11" t="str">
        <f>Personal_Development!E759</f>
        <v>PERABAVATHI A/P SUKUMAR</v>
      </c>
      <c r="F758" s="12" t="str">
        <f>Personal_Development!F759</f>
        <v>PRODUCTION NO.2 DEPARTMENT</v>
      </c>
      <c r="G758" s="12" t="str">
        <f>Personal_Development!G759</f>
        <v>MOLDING PRODUCTION SECTION (MPS)</v>
      </c>
      <c r="H758" s="40" t="str">
        <f>Personal_Development!H759</f>
        <v>OPERATOR 2</v>
      </c>
      <c r="I758" s="41" t="str">
        <f>Personal_Development!I759</f>
        <v>C4 PROD</v>
      </c>
      <c r="J758" s="78" t="str">
        <f>Personal_Development!J759</f>
        <v xml:space="preserve">C4 </v>
      </c>
      <c r="K758" s="56" t="s">
        <v>1192</v>
      </c>
      <c r="L758" s="57" t="str">
        <f t="shared" si="96"/>
        <v>A</v>
      </c>
      <c r="M758" s="142" t="s">
        <v>1662</v>
      </c>
      <c r="N758" s="56" t="s">
        <v>1192</v>
      </c>
      <c r="O758" s="57" t="str">
        <f t="shared" si="97"/>
        <v>A</v>
      </c>
      <c r="P758" s="142" t="s">
        <v>1662</v>
      </c>
      <c r="Q758" s="56" t="s">
        <v>1192</v>
      </c>
      <c r="R758" s="57" t="str">
        <f t="shared" si="98"/>
        <v>A</v>
      </c>
      <c r="S758" s="142" t="s">
        <v>1662</v>
      </c>
      <c r="T758" s="56" t="s">
        <v>1192</v>
      </c>
      <c r="U758" s="57" t="str">
        <f t="shared" si="95"/>
        <v>A</v>
      </c>
      <c r="V758" s="145">
        <v>42821</v>
      </c>
      <c r="W758" s="48">
        <f t="shared" si="99"/>
        <v>4</v>
      </c>
      <c r="X758" s="48">
        <f t="shared" si="100"/>
        <v>4</v>
      </c>
      <c r="Y758" s="5">
        <f t="shared" si="101"/>
        <v>100</v>
      </c>
      <c r="Z758" s="60">
        <f t="shared" si="102"/>
        <v>5</v>
      </c>
      <c r="AB758" s="2"/>
    </row>
    <row r="759" spans="2:28" ht="24.95" customHeight="1">
      <c r="B759" s="48">
        <f>Personal_Development!B760</f>
        <v>0</v>
      </c>
      <c r="C759" s="48">
        <f>Personal_Development!C760</f>
        <v>0</v>
      </c>
      <c r="D759" s="14" t="str">
        <f>Personal_Development!D760</f>
        <v>E00186</v>
      </c>
      <c r="E759" s="11" t="str">
        <f>Personal_Development!E760</f>
        <v>SITI NADRAH BINTI ZULKEPLI</v>
      </c>
      <c r="F759" s="12" t="str">
        <f>Personal_Development!F760</f>
        <v>FACTORY OPERATIONS DEPARTMENT</v>
      </c>
      <c r="G759" s="12" t="str">
        <f>Personal_Development!G760</f>
        <v>PRODUCTION PLANNING SECTION (PPS)</v>
      </c>
      <c r="H759" s="40" t="str">
        <f>Personal_Development!H760</f>
        <v>OFFICER</v>
      </c>
      <c r="I759" s="41" t="str">
        <f>Personal_Development!I760</f>
        <v>M6</v>
      </c>
      <c r="J759" s="78" t="str">
        <f>Personal_Development!J760</f>
        <v>M6</v>
      </c>
      <c r="K759" s="56" t="s">
        <v>1192</v>
      </c>
      <c r="L759" s="57" t="str">
        <f t="shared" si="96"/>
        <v>A</v>
      </c>
      <c r="M759" s="142" t="s">
        <v>1757</v>
      </c>
      <c r="N759" s="56" t="s">
        <v>1192</v>
      </c>
      <c r="O759" s="57" t="str">
        <f t="shared" si="97"/>
        <v>A</v>
      </c>
      <c r="P759" s="142" t="s">
        <v>1757</v>
      </c>
      <c r="Q759" s="56" t="s">
        <v>1192</v>
      </c>
      <c r="R759" s="57" t="str">
        <f t="shared" si="98"/>
        <v>A</v>
      </c>
      <c r="S759" s="142" t="s">
        <v>1757</v>
      </c>
      <c r="T759" s="56" t="s">
        <v>1192</v>
      </c>
      <c r="U759" s="57" t="str">
        <f t="shared" si="95"/>
        <v>A</v>
      </c>
      <c r="V759" s="142" t="s">
        <v>1708</v>
      </c>
      <c r="W759" s="48">
        <f t="shared" si="99"/>
        <v>4</v>
      </c>
      <c r="X759" s="48">
        <f t="shared" si="100"/>
        <v>4</v>
      </c>
      <c r="Y759" s="5">
        <f t="shared" si="101"/>
        <v>100</v>
      </c>
      <c r="Z759" s="60">
        <f t="shared" si="102"/>
        <v>5</v>
      </c>
      <c r="AB759" s="2"/>
    </row>
    <row r="760" spans="2:28" ht="24.95" customHeight="1">
      <c r="B760" s="48" t="str">
        <f>Personal_Development!B761</f>
        <v>R</v>
      </c>
      <c r="C760" s="48" t="str">
        <f>Personal_Development!C761</f>
        <v>K03293</v>
      </c>
      <c r="D760" s="14" t="str">
        <f>Personal_Development!D761</f>
        <v>C13883</v>
      </c>
      <c r="E760" s="11" t="str">
        <f>Personal_Development!E761</f>
        <v>SITI KHAIRUNNISHAH BINTI MOHD SHAH</v>
      </c>
      <c r="F760" s="12" t="str">
        <f>Personal_Development!F761</f>
        <v>QUALITY ASSURANCE DEPARTMENT</v>
      </c>
      <c r="G760" s="12" t="str">
        <f>Personal_Development!G761</f>
        <v>QUALITY ASSURANCE SECTION (QAS)</v>
      </c>
      <c r="H760" s="40" t="str">
        <f>Personal_Development!H761</f>
        <v>QA INSPECTOR</v>
      </c>
      <c r="I760" s="41" t="str">
        <f>Personal_Development!I761</f>
        <v>C3 PROD</v>
      </c>
      <c r="J760" s="78" t="str">
        <f>Personal_Development!J761</f>
        <v xml:space="preserve">C3 </v>
      </c>
      <c r="K760" s="56" t="s">
        <v>1192</v>
      </c>
      <c r="L760" s="57" t="str">
        <f t="shared" si="96"/>
        <v>A</v>
      </c>
      <c r="M760" s="142" t="s">
        <v>1757</v>
      </c>
      <c r="N760" s="56" t="s">
        <v>1192</v>
      </c>
      <c r="O760" s="57" t="str">
        <f t="shared" si="97"/>
        <v>A</v>
      </c>
      <c r="P760" s="142" t="s">
        <v>1757</v>
      </c>
      <c r="Q760" s="56" t="s">
        <v>1192</v>
      </c>
      <c r="R760" s="57" t="str">
        <f t="shared" si="98"/>
        <v>A</v>
      </c>
      <c r="S760" s="142" t="s">
        <v>1757</v>
      </c>
      <c r="T760" s="56" t="s">
        <v>1192</v>
      </c>
      <c r="U760" s="57" t="str">
        <f t="shared" si="95"/>
        <v>A</v>
      </c>
      <c r="V760" s="142" t="s">
        <v>1708</v>
      </c>
      <c r="W760" s="48">
        <f t="shared" si="99"/>
        <v>4</v>
      </c>
      <c r="X760" s="48">
        <f t="shared" si="100"/>
        <v>4</v>
      </c>
      <c r="Y760" s="5">
        <f t="shared" si="101"/>
        <v>100</v>
      </c>
      <c r="Z760" s="60">
        <f t="shared" si="102"/>
        <v>5</v>
      </c>
      <c r="AB760" s="2"/>
    </row>
    <row r="761" spans="2:28" ht="24.95" customHeight="1">
      <c r="B761" s="48" t="str">
        <f>Personal_Development!B762</f>
        <v>R</v>
      </c>
      <c r="C761" s="48">
        <f>Personal_Development!C762</f>
        <v>0</v>
      </c>
      <c r="D761" s="14" t="str">
        <f>Personal_Development!D762</f>
        <v>C13859</v>
      </c>
      <c r="E761" s="11" t="str">
        <f>Personal_Development!E762</f>
        <v>MOHD FIKRI IZWAN BIN BAKRI</v>
      </c>
      <c r="F761" s="12" t="str">
        <f>Personal_Development!F762</f>
        <v>PRODUCTION NO.1 DEPARTMENT</v>
      </c>
      <c r="G761" s="12" t="str">
        <f>Personal_Development!G762</f>
        <v>ASSEMBLY PRODUCTION SECTION (APS)</v>
      </c>
      <c r="H761" s="40" t="str">
        <f>Personal_Development!H762</f>
        <v>OPERATOR 2</v>
      </c>
      <c r="I761" s="41" t="str">
        <f>Personal_Development!I762</f>
        <v>C4 PROD</v>
      </c>
      <c r="J761" s="78" t="str">
        <f>Personal_Development!J762</f>
        <v xml:space="preserve">C4 </v>
      </c>
      <c r="K761" s="56" t="s">
        <v>1192</v>
      </c>
      <c r="L761" s="57" t="str">
        <f t="shared" si="96"/>
        <v>A</v>
      </c>
      <c r="M761" s="145">
        <v>42976</v>
      </c>
      <c r="N761" s="56" t="s">
        <v>1192</v>
      </c>
      <c r="O761" s="57" t="str">
        <f t="shared" si="97"/>
        <v>A</v>
      </c>
      <c r="P761" s="145">
        <v>42976</v>
      </c>
      <c r="Q761" s="56" t="s">
        <v>1192</v>
      </c>
      <c r="R761" s="57" t="str">
        <f t="shared" si="98"/>
        <v>A</v>
      </c>
      <c r="S761" s="145">
        <v>42976</v>
      </c>
      <c r="T761" s="56" t="s">
        <v>1192</v>
      </c>
      <c r="U761" s="57" t="str">
        <f t="shared" si="95"/>
        <v>A</v>
      </c>
      <c r="V761" s="145">
        <v>42886</v>
      </c>
      <c r="W761" s="48">
        <f t="shared" si="99"/>
        <v>4</v>
      </c>
      <c r="X761" s="48">
        <f t="shared" si="100"/>
        <v>4</v>
      </c>
      <c r="Y761" s="5">
        <f t="shared" si="101"/>
        <v>100</v>
      </c>
      <c r="Z761" s="60">
        <f t="shared" si="102"/>
        <v>5</v>
      </c>
      <c r="AB761" s="2"/>
    </row>
    <row r="762" spans="2:28" ht="24.95" customHeight="1">
      <c r="B762" s="48" t="str">
        <f>Personal_Development!B763</f>
        <v>R</v>
      </c>
      <c r="C762" s="48">
        <f>Personal_Development!C763</f>
        <v>0</v>
      </c>
      <c r="D762" s="14" t="str">
        <f>Personal_Development!D763</f>
        <v>C13860</v>
      </c>
      <c r="E762" s="11" t="str">
        <f>Personal_Development!E763</f>
        <v>MOHAMAD SHAHZUAN BIN MUSTAPHA</v>
      </c>
      <c r="F762" s="12" t="str">
        <f>Personal_Development!F763</f>
        <v>PRODUCTION NO.1 DEPARTMENT</v>
      </c>
      <c r="G762" s="12" t="str">
        <f>Personal_Development!G763</f>
        <v>ASSEMBLY PRODUCTION SECTION (APS)</v>
      </c>
      <c r="H762" s="40" t="str">
        <f>Personal_Development!H763</f>
        <v>OPERATOR 2</v>
      </c>
      <c r="I762" s="41" t="str">
        <f>Personal_Development!I763</f>
        <v>C4 PROD</v>
      </c>
      <c r="J762" s="78" t="str">
        <f>Personal_Development!J763</f>
        <v xml:space="preserve">C4 </v>
      </c>
      <c r="K762" s="56" t="s">
        <v>1192</v>
      </c>
      <c r="L762" s="57" t="str">
        <f t="shared" si="96"/>
        <v>A</v>
      </c>
      <c r="M762" s="142" t="s">
        <v>1757</v>
      </c>
      <c r="N762" s="56" t="s">
        <v>1192</v>
      </c>
      <c r="O762" s="57" t="str">
        <f t="shared" si="97"/>
        <v>A</v>
      </c>
      <c r="P762" s="145">
        <v>42886</v>
      </c>
      <c r="Q762" s="56" t="s">
        <v>1192</v>
      </c>
      <c r="R762" s="57" t="str">
        <f t="shared" si="98"/>
        <v>A</v>
      </c>
      <c r="S762" s="142" t="s">
        <v>1757</v>
      </c>
      <c r="T762" s="56" t="s">
        <v>1192</v>
      </c>
      <c r="U762" s="57" t="str">
        <f t="shared" si="95"/>
        <v>A</v>
      </c>
      <c r="V762" s="145">
        <v>42886</v>
      </c>
      <c r="W762" s="48">
        <f t="shared" si="99"/>
        <v>4</v>
      </c>
      <c r="X762" s="48">
        <f t="shared" si="100"/>
        <v>4</v>
      </c>
      <c r="Y762" s="5">
        <f t="shared" si="101"/>
        <v>100</v>
      </c>
      <c r="Z762" s="60">
        <f t="shared" si="102"/>
        <v>5</v>
      </c>
      <c r="AB762" s="2"/>
    </row>
    <row r="763" spans="2:28" ht="24.95" customHeight="1">
      <c r="B763" s="48" t="str">
        <f>Personal_Development!B764</f>
        <v>R</v>
      </c>
      <c r="C763" s="48">
        <f>Personal_Development!C764</f>
        <v>0</v>
      </c>
      <c r="D763" s="14" t="str">
        <f>Personal_Development!D764</f>
        <v>C13861</v>
      </c>
      <c r="E763" s="11" t="str">
        <f>Personal_Development!E764</f>
        <v>MOHD ASYRAF BIN NAZIR</v>
      </c>
      <c r="F763" s="12" t="str">
        <f>Personal_Development!F764</f>
        <v>PRODUCTION NO.1 DEPARTMENT</v>
      </c>
      <c r="G763" s="12" t="str">
        <f>Personal_Development!G764</f>
        <v>ASSEMBLY PRODUCTION SECTION (APS)</v>
      </c>
      <c r="H763" s="40" t="str">
        <f>Personal_Development!H764</f>
        <v>OPERATOR 2</v>
      </c>
      <c r="I763" s="41" t="str">
        <f>Personal_Development!I764</f>
        <v>C4 PROD</v>
      </c>
      <c r="J763" s="78" t="str">
        <f>Personal_Development!J764</f>
        <v xml:space="preserve">C4 </v>
      </c>
      <c r="K763" s="56" t="s">
        <v>1192</v>
      </c>
      <c r="L763" s="57" t="str">
        <f t="shared" si="96"/>
        <v>A</v>
      </c>
      <c r="M763" s="142" t="s">
        <v>1757</v>
      </c>
      <c r="N763" s="56" t="s">
        <v>1192</v>
      </c>
      <c r="O763" s="57" t="str">
        <f t="shared" si="97"/>
        <v>A</v>
      </c>
      <c r="P763" s="145">
        <v>42886</v>
      </c>
      <c r="Q763" s="56" t="s">
        <v>1192</v>
      </c>
      <c r="R763" s="57" t="str">
        <f t="shared" si="98"/>
        <v>A</v>
      </c>
      <c r="S763" s="142" t="s">
        <v>1757</v>
      </c>
      <c r="T763" s="56" t="s">
        <v>1192</v>
      </c>
      <c r="U763" s="57" t="str">
        <f t="shared" si="95"/>
        <v>A</v>
      </c>
      <c r="V763" s="145">
        <v>42886</v>
      </c>
      <c r="W763" s="48">
        <f t="shared" si="99"/>
        <v>4</v>
      </c>
      <c r="X763" s="48">
        <f t="shared" si="100"/>
        <v>4</v>
      </c>
      <c r="Y763" s="5">
        <f t="shared" si="101"/>
        <v>100</v>
      </c>
      <c r="Z763" s="60">
        <f t="shared" si="102"/>
        <v>5</v>
      </c>
      <c r="AB763" s="2"/>
    </row>
    <row r="764" spans="2:28" ht="24.95" customHeight="1">
      <c r="B764" s="48" t="str">
        <f>Personal_Development!B765</f>
        <v>R</v>
      </c>
      <c r="C764" s="48">
        <f>Personal_Development!C765</f>
        <v>0</v>
      </c>
      <c r="D764" s="14" t="str">
        <f>Personal_Development!D765</f>
        <v>C13862</v>
      </c>
      <c r="E764" s="11" t="str">
        <f>Personal_Development!E765</f>
        <v>ADI FATHULLAH BIN JAAFAR</v>
      </c>
      <c r="F764" s="12" t="str">
        <f>Personal_Development!F765</f>
        <v>PRODUCTION NO.1 DEPARTMENT</v>
      </c>
      <c r="G764" s="12" t="str">
        <f>Personal_Development!G765</f>
        <v>ASSEMBLY PRODUCTION SECTION (APS)</v>
      </c>
      <c r="H764" s="40" t="str">
        <f>Personal_Development!H765</f>
        <v>OPERATOR 2</v>
      </c>
      <c r="I764" s="41" t="str">
        <f>Personal_Development!I765</f>
        <v>C4 PROD</v>
      </c>
      <c r="J764" s="78" t="str">
        <f>Personal_Development!J765</f>
        <v xml:space="preserve">C4 </v>
      </c>
      <c r="K764" s="56" t="s">
        <v>1192</v>
      </c>
      <c r="L764" s="57" t="str">
        <f t="shared" si="96"/>
        <v>A</v>
      </c>
      <c r="M764" s="142" t="s">
        <v>1757</v>
      </c>
      <c r="N764" s="56" t="s">
        <v>1192</v>
      </c>
      <c r="O764" s="57" t="str">
        <f t="shared" si="97"/>
        <v>A</v>
      </c>
      <c r="P764" s="145">
        <v>42886</v>
      </c>
      <c r="Q764" s="56" t="s">
        <v>1192</v>
      </c>
      <c r="R764" s="57" t="str">
        <f t="shared" si="98"/>
        <v>A</v>
      </c>
      <c r="S764" s="142" t="s">
        <v>1757</v>
      </c>
      <c r="T764" s="56" t="s">
        <v>1192</v>
      </c>
      <c r="U764" s="57" t="str">
        <f t="shared" si="95"/>
        <v>A</v>
      </c>
      <c r="V764" s="145">
        <v>42886</v>
      </c>
      <c r="W764" s="48">
        <f t="shared" si="99"/>
        <v>4</v>
      </c>
      <c r="X764" s="48">
        <f t="shared" si="100"/>
        <v>4</v>
      </c>
      <c r="Y764" s="5">
        <f t="shared" si="101"/>
        <v>100</v>
      </c>
      <c r="Z764" s="60">
        <f t="shared" si="102"/>
        <v>5</v>
      </c>
      <c r="AB764" s="2"/>
    </row>
    <row r="765" spans="2:28" ht="24.95" customHeight="1">
      <c r="B765" s="48">
        <f>Personal_Development!B766</f>
        <v>0</v>
      </c>
      <c r="C765" s="48">
        <f>Personal_Development!C766</f>
        <v>0</v>
      </c>
      <c r="D765" s="14" t="str">
        <f>Personal_Development!D766</f>
        <v>C13863</v>
      </c>
      <c r="E765" s="11" t="str">
        <f>Personal_Development!E766</f>
        <v>HAFIZUL ISHRAFI BIN AHMAD KAMAL</v>
      </c>
      <c r="F765" s="12" t="str">
        <f>Personal_Development!F766</f>
        <v>PRODUCTION NO.2 DEPARTMENT</v>
      </c>
      <c r="G765" s="12" t="str">
        <f>Personal_Development!G766</f>
        <v>MOLDING PRODUCTION SECTION (MPS)</v>
      </c>
      <c r="H765" s="40" t="str">
        <f>Personal_Development!H766</f>
        <v>OPERATOR 2</v>
      </c>
      <c r="I765" s="41" t="str">
        <f>Personal_Development!I766</f>
        <v>C4 PROD</v>
      </c>
      <c r="J765" s="78" t="str">
        <f>Personal_Development!J766</f>
        <v xml:space="preserve">C4 </v>
      </c>
      <c r="K765" s="56" t="s">
        <v>1192</v>
      </c>
      <c r="L765" s="57" t="str">
        <f t="shared" si="96"/>
        <v>A</v>
      </c>
      <c r="M765" s="145">
        <v>42941</v>
      </c>
      <c r="N765" s="56" t="s">
        <v>1192</v>
      </c>
      <c r="O765" s="57" t="str">
        <f t="shared" si="97"/>
        <v>A</v>
      </c>
      <c r="P765" s="145">
        <v>42941</v>
      </c>
      <c r="Q765" s="56"/>
      <c r="R765" s="57" t="str">
        <f t="shared" si="98"/>
        <v>-</v>
      </c>
      <c r="S765" s="145">
        <v>42941</v>
      </c>
      <c r="T765" s="56" t="s">
        <v>1192</v>
      </c>
      <c r="U765" s="57" t="str">
        <f t="shared" si="95"/>
        <v>A</v>
      </c>
      <c r="V765" s="102">
        <v>42884</v>
      </c>
      <c r="W765" s="48">
        <f t="shared" si="99"/>
        <v>3</v>
      </c>
      <c r="X765" s="48">
        <f t="shared" si="100"/>
        <v>3</v>
      </c>
      <c r="Y765" s="5">
        <f t="shared" si="101"/>
        <v>100</v>
      </c>
      <c r="Z765" s="60">
        <f t="shared" si="102"/>
        <v>5</v>
      </c>
      <c r="AB765" s="2"/>
    </row>
    <row r="766" spans="2:28" ht="24.95" customHeight="1">
      <c r="B766" s="48">
        <f>Personal_Development!B767</f>
        <v>0</v>
      </c>
      <c r="C766" s="48">
        <f>Personal_Development!C767</f>
        <v>0</v>
      </c>
      <c r="D766" s="14" t="str">
        <f>Personal_Development!D767</f>
        <v>C13864</v>
      </c>
      <c r="E766" s="11" t="str">
        <f>Personal_Development!E767</f>
        <v>NUR SYAHIRA BINTI AMRUN</v>
      </c>
      <c r="F766" s="12" t="str">
        <f>Personal_Development!F767</f>
        <v>PRODUCTION NO.2 DEPARTMENT</v>
      </c>
      <c r="G766" s="12" t="str">
        <f>Personal_Development!G767</f>
        <v>MOLDING PRODUCTION SECTION (MPS)</v>
      </c>
      <c r="H766" s="40" t="str">
        <f>Personal_Development!H767</f>
        <v>OPERATOR 2</v>
      </c>
      <c r="I766" s="41" t="str">
        <f>Personal_Development!I767</f>
        <v>C4 PROD</v>
      </c>
      <c r="J766" s="78" t="str">
        <f>Personal_Development!J767</f>
        <v xml:space="preserve">C4 </v>
      </c>
      <c r="K766" s="56" t="s">
        <v>1192</v>
      </c>
      <c r="L766" s="57" t="str">
        <f t="shared" si="96"/>
        <v>A</v>
      </c>
      <c r="M766" s="142" t="s">
        <v>1757</v>
      </c>
      <c r="N766" s="56" t="s">
        <v>1192</v>
      </c>
      <c r="O766" s="57" t="str">
        <f t="shared" si="97"/>
        <v>A</v>
      </c>
      <c r="P766" s="142" t="s">
        <v>1757</v>
      </c>
      <c r="Q766" s="56" t="s">
        <v>1192</v>
      </c>
      <c r="R766" s="57" t="str">
        <f t="shared" si="98"/>
        <v>A</v>
      </c>
      <c r="S766" s="142" t="s">
        <v>1757</v>
      </c>
      <c r="T766" s="56" t="s">
        <v>1192</v>
      </c>
      <c r="U766" s="57" t="str">
        <f t="shared" si="95"/>
        <v>A</v>
      </c>
      <c r="V766" s="142" t="s">
        <v>1708</v>
      </c>
      <c r="W766" s="48">
        <f t="shared" si="99"/>
        <v>4</v>
      </c>
      <c r="X766" s="48">
        <f t="shared" si="100"/>
        <v>4</v>
      </c>
      <c r="Y766" s="5">
        <f t="shared" si="101"/>
        <v>100</v>
      </c>
      <c r="Z766" s="60">
        <f t="shared" si="102"/>
        <v>5</v>
      </c>
      <c r="AB766" s="2"/>
    </row>
    <row r="767" spans="2:28" ht="24.95" customHeight="1">
      <c r="B767" s="48">
        <f>Personal_Development!B768</f>
        <v>0</v>
      </c>
      <c r="C767" s="48">
        <f>Personal_Development!C768</f>
        <v>0</v>
      </c>
      <c r="D767" s="14" t="str">
        <f>Personal_Development!D768</f>
        <v>C13865</v>
      </c>
      <c r="E767" s="11" t="str">
        <f>Personal_Development!E768</f>
        <v>NURUL SHAFIKAH BINTI MOHD RODZI</v>
      </c>
      <c r="F767" s="12" t="str">
        <f>Personal_Development!F768</f>
        <v>PRODUCTION NO.2 DEPARTMENT</v>
      </c>
      <c r="G767" s="12" t="str">
        <f>Personal_Development!G768</f>
        <v>MOLDING PRODUCTION SECTION (MPS)</v>
      </c>
      <c r="H767" s="40" t="str">
        <f>Personal_Development!H768</f>
        <v>OPERATOR 2</v>
      </c>
      <c r="I767" s="41" t="str">
        <f>Personal_Development!I768</f>
        <v>C4 PROD</v>
      </c>
      <c r="J767" s="78" t="str">
        <f>Personal_Development!J768</f>
        <v xml:space="preserve">C4 </v>
      </c>
      <c r="K767" s="56" t="s">
        <v>1192</v>
      </c>
      <c r="L767" s="57" t="str">
        <f t="shared" si="96"/>
        <v>A</v>
      </c>
      <c r="M767" s="142" t="s">
        <v>1757</v>
      </c>
      <c r="N767" s="56" t="s">
        <v>1192</v>
      </c>
      <c r="O767" s="57" t="str">
        <f t="shared" si="97"/>
        <v>A</v>
      </c>
      <c r="P767" s="142" t="s">
        <v>1757</v>
      </c>
      <c r="Q767" s="56" t="s">
        <v>1192</v>
      </c>
      <c r="R767" s="57" t="str">
        <f t="shared" si="98"/>
        <v>A</v>
      </c>
      <c r="S767" s="142" t="s">
        <v>1757</v>
      </c>
      <c r="T767" s="56" t="s">
        <v>1192</v>
      </c>
      <c r="U767" s="57" t="str">
        <f t="shared" si="95"/>
        <v>A</v>
      </c>
      <c r="V767" s="142" t="s">
        <v>1708</v>
      </c>
      <c r="W767" s="48">
        <f t="shared" si="99"/>
        <v>4</v>
      </c>
      <c r="X767" s="48">
        <f t="shared" si="100"/>
        <v>4</v>
      </c>
      <c r="Y767" s="5">
        <f t="shared" si="101"/>
        <v>100</v>
      </c>
      <c r="Z767" s="60">
        <f t="shared" si="102"/>
        <v>5</v>
      </c>
      <c r="AB767" s="2"/>
    </row>
    <row r="768" spans="2:28" ht="24.95" customHeight="1">
      <c r="B768" s="48">
        <f>Personal_Development!B769</f>
        <v>0</v>
      </c>
      <c r="C768" s="48" t="str">
        <f>Personal_Development!C769</f>
        <v>K03301</v>
      </c>
      <c r="D768" s="14" t="str">
        <f>Personal_Development!D769</f>
        <v>C13869</v>
      </c>
      <c r="E768" s="11" t="str">
        <f>Personal_Development!E769</f>
        <v>NORAZLIN BINTI ZAILAN</v>
      </c>
      <c r="F768" s="12" t="str">
        <f>Personal_Development!F769</f>
        <v>QUALITY ASSURANCE DEPARTMENT</v>
      </c>
      <c r="G768" s="12" t="str">
        <f>Personal_Development!G769</f>
        <v>QUALITY ASSURANCE SECTION (QAS)</v>
      </c>
      <c r="H768" s="40" t="str">
        <f>Personal_Development!H769</f>
        <v>QA INSPECTOR</v>
      </c>
      <c r="I768" s="41" t="str">
        <f>Personal_Development!I769</f>
        <v>C3 PROD</v>
      </c>
      <c r="J768" s="78" t="str">
        <f>Personal_Development!J769</f>
        <v xml:space="preserve">C3 </v>
      </c>
      <c r="K768" s="56" t="s">
        <v>1192</v>
      </c>
      <c r="L768" s="57" t="str">
        <f t="shared" si="96"/>
        <v>A</v>
      </c>
      <c r="M768" s="142" t="s">
        <v>1757</v>
      </c>
      <c r="N768" s="56" t="s">
        <v>1192</v>
      </c>
      <c r="O768" s="57" t="str">
        <f t="shared" si="97"/>
        <v>A</v>
      </c>
      <c r="P768" s="142" t="s">
        <v>1757</v>
      </c>
      <c r="Q768" s="56" t="s">
        <v>1192</v>
      </c>
      <c r="R768" s="57" t="str">
        <f t="shared" si="98"/>
        <v>A</v>
      </c>
      <c r="S768" s="142" t="s">
        <v>1757</v>
      </c>
      <c r="T768" s="56" t="s">
        <v>1192</v>
      </c>
      <c r="U768" s="57" t="str">
        <f t="shared" si="95"/>
        <v>A</v>
      </c>
      <c r="V768" s="142" t="s">
        <v>1708</v>
      </c>
      <c r="W768" s="48">
        <f t="shared" si="99"/>
        <v>4</v>
      </c>
      <c r="X768" s="48">
        <f t="shared" si="100"/>
        <v>4</v>
      </c>
      <c r="Y768" s="5">
        <f t="shared" si="101"/>
        <v>100</v>
      </c>
      <c r="Z768" s="60">
        <f t="shared" si="102"/>
        <v>5</v>
      </c>
      <c r="AB768" s="2"/>
    </row>
    <row r="769" spans="2:28" ht="24.95" customHeight="1">
      <c r="B769" s="48">
        <f>Personal_Development!B770</f>
        <v>0</v>
      </c>
      <c r="C769" s="48" t="str">
        <f>Personal_Development!C770</f>
        <v>K03302</v>
      </c>
      <c r="D769" s="14" t="str">
        <f>Personal_Development!D770</f>
        <v>C13870</v>
      </c>
      <c r="E769" s="11" t="str">
        <f>Personal_Development!E770</f>
        <v>HASMIRA BINTI DIN MUSTAFA KAMAL BASAH</v>
      </c>
      <c r="F769" s="12" t="str">
        <f>Personal_Development!F770</f>
        <v>QUALITY ASSURANCE DEPARTMENT</v>
      </c>
      <c r="G769" s="12" t="str">
        <f>Personal_Development!G770</f>
        <v>QUALITY ASSURANCE SECTION (QAS)</v>
      </c>
      <c r="H769" s="40" t="str">
        <f>Personal_Development!H770</f>
        <v>QA INSPECTOR</v>
      </c>
      <c r="I769" s="41" t="str">
        <f>Personal_Development!I770</f>
        <v>C3 PROD</v>
      </c>
      <c r="J769" s="78" t="str">
        <f>Personal_Development!J770</f>
        <v xml:space="preserve">C3 </v>
      </c>
      <c r="K769" s="56" t="s">
        <v>1192</v>
      </c>
      <c r="L769" s="57" t="str">
        <f t="shared" si="96"/>
        <v>A</v>
      </c>
      <c r="M769" s="142" t="s">
        <v>1757</v>
      </c>
      <c r="N769" s="56" t="s">
        <v>1192</v>
      </c>
      <c r="O769" s="57" t="str">
        <f t="shared" si="97"/>
        <v>A</v>
      </c>
      <c r="P769" s="142" t="s">
        <v>1757</v>
      </c>
      <c r="Q769" s="56" t="s">
        <v>1192</v>
      </c>
      <c r="R769" s="57" t="str">
        <f t="shared" si="98"/>
        <v>A</v>
      </c>
      <c r="S769" s="142" t="s">
        <v>1757</v>
      </c>
      <c r="T769" s="56" t="s">
        <v>1192</v>
      </c>
      <c r="U769" s="57" t="str">
        <f t="shared" si="95"/>
        <v>A</v>
      </c>
      <c r="V769" s="142" t="s">
        <v>1708</v>
      </c>
      <c r="W769" s="48">
        <f t="shared" si="99"/>
        <v>4</v>
      </c>
      <c r="X769" s="48">
        <f t="shared" si="100"/>
        <v>4</v>
      </c>
      <c r="Y769" s="5">
        <f t="shared" si="101"/>
        <v>100</v>
      </c>
      <c r="Z769" s="60">
        <f t="shared" si="102"/>
        <v>5</v>
      </c>
      <c r="AB769" s="2"/>
    </row>
    <row r="770" spans="2:28" ht="24.95" customHeight="1">
      <c r="B770" s="48" t="str">
        <f>Personal_Development!B771</f>
        <v>R</v>
      </c>
      <c r="C770" s="48" t="str">
        <f>Personal_Development!C771</f>
        <v>K03303</v>
      </c>
      <c r="D770" s="14" t="str">
        <f>Personal_Development!D771</f>
        <v>C13871</v>
      </c>
      <c r="E770" s="11" t="str">
        <f>Personal_Development!E771</f>
        <v>NUR MUHAMMAD ASYRAF BIN MAZANI</v>
      </c>
      <c r="F770" s="12" t="str">
        <f>Personal_Development!F771</f>
        <v>QUALITY ASSURANCE DEPARTMENT</v>
      </c>
      <c r="G770" s="12" t="str">
        <f>Personal_Development!G771</f>
        <v>QUALITY ASSURANCE SECTION (QAS)</v>
      </c>
      <c r="H770" s="40" t="str">
        <f>Personal_Development!H771</f>
        <v>QA INSPECTOR</v>
      </c>
      <c r="I770" s="41" t="str">
        <f>Personal_Development!I771</f>
        <v>C3 PROD</v>
      </c>
      <c r="J770" s="78" t="str">
        <f>Personal_Development!J771</f>
        <v xml:space="preserve">C3 </v>
      </c>
      <c r="K770" s="56" t="s">
        <v>1192</v>
      </c>
      <c r="L770" s="57" t="str">
        <f t="shared" si="96"/>
        <v>A</v>
      </c>
      <c r="M770" s="142" t="s">
        <v>1757</v>
      </c>
      <c r="N770" s="56" t="s">
        <v>1192</v>
      </c>
      <c r="O770" s="57" t="str">
        <f t="shared" si="97"/>
        <v>A</v>
      </c>
      <c r="P770" s="142" t="s">
        <v>1757</v>
      </c>
      <c r="Q770" s="56" t="s">
        <v>1192</v>
      </c>
      <c r="R770" s="57" t="str">
        <f t="shared" si="98"/>
        <v>A</v>
      </c>
      <c r="S770" s="142" t="s">
        <v>1757</v>
      </c>
      <c r="T770" s="56" t="s">
        <v>1192</v>
      </c>
      <c r="U770" s="57" t="str">
        <f t="shared" si="95"/>
        <v>A</v>
      </c>
      <c r="V770" s="142" t="s">
        <v>1708</v>
      </c>
      <c r="W770" s="48">
        <f t="shared" si="99"/>
        <v>4</v>
      </c>
      <c r="X770" s="48">
        <f t="shared" si="100"/>
        <v>4</v>
      </c>
      <c r="Y770" s="5">
        <f t="shared" si="101"/>
        <v>100</v>
      </c>
      <c r="Z770" s="60">
        <f t="shared" si="102"/>
        <v>5</v>
      </c>
      <c r="AB770" s="2"/>
    </row>
    <row r="771" spans="2:28" ht="24.95" customHeight="1">
      <c r="B771" s="48" t="str">
        <f>Personal_Development!B772</f>
        <v>R</v>
      </c>
      <c r="C771" s="48" t="str">
        <f>Personal_Development!C772</f>
        <v>K03304</v>
      </c>
      <c r="D771" s="14" t="str">
        <f>Personal_Development!D772</f>
        <v>C13872</v>
      </c>
      <c r="E771" s="11" t="str">
        <f>Personal_Development!E772</f>
        <v>AMIRUL HAZIQ BIN NORDIN</v>
      </c>
      <c r="F771" s="12" t="str">
        <f>Personal_Development!F772</f>
        <v>PRODUCTION NO.1 DEPARTMENT</v>
      </c>
      <c r="G771" s="12" t="str">
        <f>Personal_Development!G772</f>
        <v>ASSEMBLY PRODUCTION SECTION (APS)</v>
      </c>
      <c r="H771" s="40" t="str">
        <f>Personal_Development!H772</f>
        <v>OPERATOR 2</v>
      </c>
      <c r="I771" s="41" t="str">
        <f>Personal_Development!I772</f>
        <v>C4 PROD</v>
      </c>
      <c r="J771" s="78" t="str">
        <f>Personal_Development!J772</f>
        <v xml:space="preserve">C4 </v>
      </c>
      <c r="K771" s="56" t="s">
        <v>1192</v>
      </c>
      <c r="L771" s="57" t="str">
        <f t="shared" si="96"/>
        <v>A</v>
      </c>
      <c r="M771" s="142" t="s">
        <v>1757</v>
      </c>
      <c r="N771" s="56" t="s">
        <v>1192</v>
      </c>
      <c r="O771" s="57" t="str">
        <f t="shared" si="97"/>
        <v>A</v>
      </c>
      <c r="P771" s="142" t="s">
        <v>1757</v>
      </c>
      <c r="Q771" s="56" t="s">
        <v>1192</v>
      </c>
      <c r="R771" s="57" t="str">
        <f t="shared" si="98"/>
        <v>A</v>
      </c>
      <c r="S771" s="142" t="s">
        <v>1757</v>
      </c>
      <c r="T771" s="56" t="s">
        <v>1192</v>
      </c>
      <c r="U771" s="57" t="str">
        <f t="shared" si="95"/>
        <v>A</v>
      </c>
      <c r="V771" s="142" t="s">
        <v>1708</v>
      </c>
      <c r="W771" s="48">
        <f t="shared" si="99"/>
        <v>4</v>
      </c>
      <c r="X771" s="48">
        <f t="shared" si="100"/>
        <v>4</v>
      </c>
      <c r="Y771" s="5">
        <f t="shared" si="101"/>
        <v>100</v>
      </c>
      <c r="Z771" s="60">
        <f t="shared" si="102"/>
        <v>5</v>
      </c>
      <c r="AB771" s="2"/>
    </row>
    <row r="772" spans="2:28" ht="24.95" customHeight="1">
      <c r="B772" s="48">
        <f>Personal_Development!B773</f>
        <v>0</v>
      </c>
      <c r="C772" s="48" t="str">
        <f>Personal_Development!C773</f>
        <v>K03305</v>
      </c>
      <c r="D772" s="14" t="str">
        <f>Personal_Development!D773</f>
        <v>C13873</v>
      </c>
      <c r="E772" s="11" t="str">
        <f>Personal_Development!E773</f>
        <v>MUHAMAD FIRDAUS BIN SALIM</v>
      </c>
      <c r="F772" s="12" t="str">
        <f>Personal_Development!F773</f>
        <v>PRODUCTION NO.1 DEPARTMENT</v>
      </c>
      <c r="G772" s="12" t="str">
        <f>Personal_Development!G773</f>
        <v>ASSEMBLY PRODUCTION SECTION (APS)</v>
      </c>
      <c r="H772" s="40" t="str">
        <f>Personal_Development!H773</f>
        <v>OPERATOR 2</v>
      </c>
      <c r="I772" s="41" t="str">
        <f>Personal_Development!I773</f>
        <v>C4 PROD</v>
      </c>
      <c r="J772" s="78" t="str">
        <f>Personal_Development!J773</f>
        <v xml:space="preserve">C4 </v>
      </c>
      <c r="K772" s="56" t="s">
        <v>1192</v>
      </c>
      <c r="L772" s="57" t="str">
        <f t="shared" si="96"/>
        <v>A</v>
      </c>
      <c r="M772" s="142" t="s">
        <v>1757</v>
      </c>
      <c r="N772" s="56" t="s">
        <v>1192</v>
      </c>
      <c r="O772" s="57" t="str">
        <f t="shared" si="97"/>
        <v>A</v>
      </c>
      <c r="P772" s="142" t="s">
        <v>1757</v>
      </c>
      <c r="Q772" s="56" t="s">
        <v>1192</v>
      </c>
      <c r="R772" s="57" t="str">
        <f t="shared" si="98"/>
        <v>A</v>
      </c>
      <c r="S772" s="142" t="s">
        <v>1757</v>
      </c>
      <c r="T772" s="56" t="s">
        <v>1192</v>
      </c>
      <c r="U772" s="57" t="str">
        <f t="shared" ref="U772:U835" si="103">IF(AND(T772="Y",V772&lt;&gt;""),"A","-")</f>
        <v>A</v>
      </c>
      <c r="V772" s="142" t="s">
        <v>1708</v>
      </c>
      <c r="W772" s="48">
        <f t="shared" si="99"/>
        <v>4</v>
      </c>
      <c r="X772" s="48">
        <f t="shared" si="100"/>
        <v>4</v>
      </c>
      <c r="Y772" s="5">
        <f t="shared" si="101"/>
        <v>100</v>
      </c>
      <c r="Z772" s="60">
        <f t="shared" si="102"/>
        <v>5</v>
      </c>
      <c r="AB772" s="2"/>
    </row>
    <row r="773" spans="2:28" ht="24.95" customHeight="1">
      <c r="B773" s="48">
        <f>Personal_Development!B774</f>
        <v>0</v>
      </c>
      <c r="C773" s="48" t="str">
        <f>Personal_Development!C774</f>
        <v>K03306</v>
      </c>
      <c r="D773" s="14" t="str">
        <f>Personal_Development!D774</f>
        <v>C13874</v>
      </c>
      <c r="E773" s="11" t="str">
        <f>Personal_Development!E774</f>
        <v>NORZIATI BINTI IBRAHIM</v>
      </c>
      <c r="F773" s="12" t="str">
        <f>Personal_Development!F774</f>
        <v>PRODUCTION NO.1 DEPARTMENT</v>
      </c>
      <c r="G773" s="12" t="str">
        <f>Personal_Development!G774</f>
        <v>ASSEMBLY PRODUCTION SECTION (APS)</v>
      </c>
      <c r="H773" s="40" t="str">
        <f>Personal_Development!H774</f>
        <v>OPERATOR 2</v>
      </c>
      <c r="I773" s="41" t="str">
        <f>Personal_Development!I774</f>
        <v>C4 PROD</v>
      </c>
      <c r="J773" s="78" t="str">
        <f>Personal_Development!J774</f>
        <v xml:space="preserve">C4 </v>
      </c>
      <c r="K773" s="56" t="s">
        <v>1192</v>
      </c>
      <c r="L773" s="57" t="str">
        <f t="shared" ref="L773:L836" si="104">IF(AND(K773="Y",M773&lt;&gt;""),"A","-")</f>
        <v>A</v>
      </c>
      <c r="M773" s="142" t="s">
        <v>1757</v>
      </c>
      <c r="N773" s="56" t="s">
        <v>1192</v>
      </c>
      <c r="O773" s="57" t="str">
        <f t="shared" ref="O773:O836" si="105">IF(AND(N773="Y",P773&lt;&gt;""),"A","-")</f>
        <v>A</v>
      </c>
      <c r="P773" s="142" t="s">
        <v>1757</v>
      </c>
      <c r="Q773" s="56" t="s">
        <v>1192</v>
      </c>
      <c r="R773" s="57" t="str">
        <f t="shared" ref="R773:R836" si="106">IF(AND(Q773="Y",S773&lt;&gt;""),"A","-")</f>
        <v>A</v>
      </c>
      <c r="S773" s="142" t="s">
        <v>1757</v>
      </c>
      <c r="T773" s="56" t="s">
        <v>1192</v>
      </c>
      <c r="U773" s="57" t="str">
        <f t="shared" si="103"/>
        <v>A</v>
      </c>
      <c r="V773" s="142" t="s">
        <v>1708</v>
      </c>
      <c r="W773" s="48">
        <f t="shared" ref="W773:W836" si="107">COUNTIF($K773:$V773,"Y")</f>
        <v>4</v>
      </c>
      <c r="X773" s="48">
        <f t="shared" ref="X773:X836" si="108">COUNTIF($K773:$V773,"A")</f>
        <v>4</v>
      </c>
      <c r="Y773" s="5">
        <f t="shared" ref="Y773:Y836" si="109">IFERROR($X773/$W773*100,0)</f>
        <v>100</v>
      </c>
      <c r="Z773" s="60">
        <f t="shared" ref="Z773:Z836" si="110">ROUND(IF($Y773&gt;=80,"5",IF($Y773&gt;=60,"4",IF($Y773&gt;=40,"3",IF($Y773&gt;=21,"2",IF($Y773&lt;=20,"1"))))),2)</f>
        <v>5</v>
      </c>
      <c r="AB773" s="2"/>
    </row>
    <row r="774" spans="2:28" ht="24.95" customHeight="1">
      <c r="B774" s="48">
        <f>Personal_Development!B775</f>
        <v>0</v>
      </c>
      <c r="C774" s="48" t="str">
        <f>Personal_Development!C775</f>
        <v>K03307</v>
      </c>
      <c r="D774" s="14" t="str">
        <f>Personal_Development!D775</f>
        <v>C13875</v>
      </c>
      <c r="E774" s="11" t="str">
        <f>Personal_Development!E775</f>
        <v>NIK MAHASAN SAFUAN BIN NIK PA</v>
      </c>
      <c r="F774" s="12" t="str">
        <f>Personal_Development!F775</f>
        <v>PRODUCTION NO.1 DEPARTMENT</v>
      </c>
      <c r="G774" s="12" t="str">
        <f>Personal_Development!G775</f>
        <v>ASSEMBLY PRODUCTION SECTION (APS)</v>
      </c>
      <c r="H774" s="40" t="str">
        <f>Personal_Development!H775</f>
        <v>OPERATOR 2</v>
      </c>
      <c r="I774" s="41" t="str">
        <f>Personal_Development!I775</f>
        <v>C4 PROD</v>
      </c>
      <c r="J774" s="78" t="str">
        <f>Personal_Development!J775</f>
        <v xml:space="preserve">C4 </v>
      </c>
      <c r="K774" s="56" t="s">
        <v>1192</v>
      </c>
      <c r="L774" s="57" t="str">
        <f t="shared" si="104"/>
        <v>A</v>
      </c>
      <c r="M774" s="142" t="s">
        <v>1757</v>
      </c>
      <c r="N774" s="56" t="s">
        <v>1192</v>
      </c>
      <c r="O774" s="57" t="str">
        <f t="shared" si="105"/>
        <v>A</v>
      </c>
      <c r="P774" s="142" t="s">
        <v>1757</v>
      </c>
      <c r="Q774" s="56" t="s">
        <v>1192</v>
      </c>
      <c r="R774" s="57" t="str">
        <f t="shared" si="106"/>
        <v>A</v>
      </c>
      <c r="S774" s="142" t="s">
        <v>1757</v>
      </c>
      <c r="T774" s="56" t="s">
        <v>1192</v>
      </c>
      <c r="U774" s="57" t="str">
        <f t="shared" si="103"/>
        <v>A</v>
      </c>
      <c r="V774" s="142" t="s">
        <v>1708</v>
      </c>
      <c r="W774" s="48">
        <f t="shared" si="107"/>
        <v>4</v>
      </c>
      <c r="X774" s="48">
        <f t="shared" si="108"/>
        <v>4</v>
      </c>
      <c r="Y774" s="5">
        <f t="shared" si="109"/>
        <v>100</v>
      </c>
      <c r="Z774" s="60">
        <f t="shared" si="110"/>
        <v>5</v>
      </c>
      <c r="AB774" s="2"/>
    </row>
    <row r="775" spans="2:28" ht="24.95" customHeight="1">
      <c r="B775" s="48">
        <f>Personal_Development!B776</f>
        <v>0</v>
      </c>
      <c r="C775" s="48" t="str">
        <f>Personal_Development!C776</f>
        <v>K03308</v>
      </c>
      <c r="D775" s="14" t="str">
        <f>Personal_Development!D776</f>
        <v>C13876</v>
      </c>
      <c r="E775" s="11" t="str">
        <f>Personal_Development!E776</f>
        <v>EDY NALZAM BIN MAZLAN</v>
      </c>
      <c r="F775" s="12" t="str">
        <f>Personal_Development!F776</f>
        <v>PRODUCTION NO.1 DEPARTMENT</v>
      </c>
      <c r="G775" s="12" t="str">
        <f>Personal_Development!G776</f>
        <v>ASSEMBLY PRODUCTION SECTION (APS)</v>
      </c>
      <c r="H775" s="40" t="str">
        <f>Personal_Development!H776</f>
        <v>OPERATOR 2</v>
      </c>
      <c r="I775" s="41" t="str">
        <f>Personal_Development!I776</f>
        <v>C4 PROD</v>
      </c>
      <c r="J775" s="78" t="str">
        <f>Personal_Development!J776</f>
        <v xml:space="preserve">C4 </v>
      </c>
      <c r="K775" s="56" t="s">
        <v>1192</v>
      </c>
      <c r="L775" s="57" t="str">
        <f t="shared" si="104"/>
        <v>A</v>
      </c>
      <c r="M775" s="142" t="s">
        <v>1757</v>
      </c>
      <c r="N775" s="56" t="s">
        <v>1192</v>
      </c>
      <c r="O775" s="57" t="str">
        <f t="shared" si="105"/>
        <v>A</v>
      </c>
      <c r="P775" s="142" t="s">
        <v>1757</v>
      </c>
      <c r="Q775" s="56" t="s">
        <v>1192</v>
      </c>
      <c r="R775" s="57" t="str">
        <f t="shared" si="106"/>
        <v>A</v>
      </c>
      <c r="S775" s="142" t="s">
        <v>1757</v>
      </c>
      <c r="T775" s="56" t="s">
        <v>1192</v>
      </c>
      <c r="U775" s="57" t="str">
        <f t="shared" si="103"/>
        <v>A</v>
      </c>
      <c r="V775" s="142" t="s">
        <v>1708</v>
      </c>
      <c r="W775" s="48">
        <f t="shared" si="107"/>
        <v>4</v>
      </c>
      <c r="X775" s="48">
        <f t="shared" si="108"/>
        <v>4</v>
      </c>
      <c r="Y775" s="5">
        <f t="shared" si="109"/>
        <v>100</v>
      </c>
      <c r="Z775" s="60">
        <f t="shared" si="110"/>
        <v>5</v>
      </c>
      <c r="AB775" s="2"/>
    </row>
    <row r="776" spans="2:28" ht="24.95" customHeight="1">
      <c r="B776" s="48">
        <f>Personal_Development!B777</f>
        <v>0</v>
      </c>
      <c r="C776" s="48" t="str">
        <f>Personal_Development!C777</f>
        <v>K03309</v>
      </c>
      <c r="D776" s="14" t="str">
        <f>Personal_Development!D777</f>
        <v>C13877</v>
      </c>
      <c r="E776" s="11" t="str">
        <f>Personal_Development!E777</f>
        <v>MUHAMMAD IZZUDDIN AL HAQQ BIN SHARINSHAH</v>
      </c>
      <c r="F776" s="12" t="str">
        <f>Personal_Development!F777</f>
        <v>PRODUCTION NO.1 DEPARTMENT</v>
      </c>
      <c r="G776" s="12" t="str">
        <f>Personal_Development!G777</f>
        <v>ASSEMBLY PRODUCTION SECTION (APS)</v>
      </c>
      <c r="H776" s="40" t="str">
        <f>Personal_Development!H777</f>
        <v>OPERATOR 2</v>
      </c>
      <c r="I776" s="41" t="str">
        <f>Personal_Development!I777</f>
        <v>C4 PROD</v>
      </c>
      <c r="J776" s="78" t="str">
        <f>Personal_Development!J777</f>
        <v xml:space="preserve">C4 </v>
      </c>
      <c r="K776" s="56" t="s">
        <v>1192</v>
      </c>
      <c r="L776" s="57" t="str">
        <f t="shared" si="104"/>
        <v>A</v>
      </c>
      <c r="M776" s="142" t="s">
        <v>1757</v>
      </c>
      <c r="N776" s="56" t="s">
        <v>1192</v>
      </c>
      <c r="O776" s="57" t="str">
        <f t="shared" si="105"/>
        <v>A</v>
      </c>
      <c r="P776" s="142" t="s">
        <v>1757</v>
      </c>
      <c r="Q776" s="56" t="s">
        <v>1192</v>
      </c>
      <c r="R776" s="57" t="str">
        <f t="shared" si="106"/>
        <v>A</v>
      </c>
      <c r="S776" s="142" t="s">
        <v>1757</v>
      </c>
      <c r="T776" s="56" t="s">
        <v>1192</v>
      </c>
      <c r="U776" s="57" t="str">
        <f t="shared" si="103"/>
        <v>A</v>
      </c>
      <c r="V776" s="142" t="s">
        <v>1708</v>
      </c>
      <c r="W776" s="48">
        <f t="shared" si="107"/>
        <v>4</v>
      </c>
      <c r="X776" s="48">
        <f t="shared" si="108"/>
        <v>4</v>
      </c>
      <c r="Y776" s="5">
        <f t="shared" si="109"/>
        <v>100</v>
      </c>
      <c r="Z776" s="60">
        <f t="shared" si="110"/>
        <v>5</v>
      </c>
      <c r="AB776" s="2"/>
    </row>
    <row r="777" spans="2:28" ht="24.95" customHeight="1">
      <c r="B777" s="48" t="str">
        <f>Personal_Development!B778</f>
        <v>R</v>
      </c>
      <c r="C777" s="48" t="str">
        <f>Personal_Development!C778</f>
        <v>K03310</v>
      </c>
      <c r="D777" s="14" t="str">
        <f>Personal_Development!D778</f>
        <v>C13878</v>
      </c>
      <c r="E777" s="11" t="str">
        <f>Personal_Development!E778</f>
        <v>NUR FITRAH BINTI JAFRI</v>
      </c>
      <c r="F777" s="12" t="str">
        <f>Personal_Development!F778</f>
        <v>PRODUCTION NO.2 DEPARTMENT</v>
      </c>
      <c r="G777" s="12" t="str">
        <f>Personal_Development!G778</f>
        <v>MOLDING PRODUCTION SECTION (MPS)</v>
      </c>
      <c r="H777" s="40" t="str">
        <f>Personal_Development!H778</f>
        <v>OPERATOR 2</v>
      </c>
      <c r="I777" s="41" t="str">
        <f>Personal_Development!I778</f>
        <v>C4 PROD</v>
      </c>
      <c r="J777" s="78" t="str">
        <f>Personal_Development!J778</f>
        <v xml:space="preserve">C4 </v>
      </c>
      <c r="K777" s="56" t="s">
        <v>1192</v>
      </c>
      <c r="L777" s="57" t="str">
        <f t="shared" si="104"/>
        <v>A</v>
      </c>
      <c r="M777" s="142" t="s">
        <v>1757</v>
      </c>
      <c r="N777" s="56" t="s">
        <v>1192</v>
      </c>
      <c r="O777" s="57" t="str">
        <f t="shared" si="105"/>
        <v>A</v>
      </c>
      <c r="P777" s="142" t="s">
        <v>1757</v>
      </c>
      <c r="Q777" s="56" t="s">
        <v>1192</v>
      </c>
      <c r="R777" s="57" t="str">
        <f t="shared" si="106"/>
        <v>A</v>
      </c>
      <c r="S777" s="142" t="s">
        <v>1757</v>
      </c>
      <c r="T777" s="56" t="s">
        <v>1192</v>
      </c>
      <c r="U777" s="57" t="str">
        <f t="shared" si="103"/>
        <v>A</v>
      </c>
      <c r="V777" s="142" t="s">
        <v>1708</v>
      </c>
      <c r="W777" s="48">
        <f t="shared" si="107"/>
        <v>4</v>
      </c>
      <c r="X777" s="48">
        <f t="shared" si="108"/>
        <v>4</v>
      </c>
      <c r="Y777" s="5">
        <f t="shared" si="109"/>
        <v>100</v>
      </c>
      <c r="Z777" s="60">
        <f t="shared" si="110"/>
        <v>5</v>
      </c>
      <c r="AB777" s="2"/>
    </row>
    <row r="778" spans="2:28" ht="24.95" customHeight="1">
      <c r="B778" s="48" t="str">
        <f>Personal_Development!B779</f>
        <v>R</v>
      </c>
      <c r="C778" s="48" t="str">
        <f>Personal_Development!C779</f>
        <v>K03311</v>
      </c>
      <c r="D778" s="14" t="str">
        <f>Personal_Development!D779</f>
        <v>C13879</v>
      </c>
      <c r="E778" s="11" t="str">
        <f>Personal_Development!E779</f>
        <v>INTAN SURAYA BINTI OTHMAN</v>
      </c>
      <c r="F778" s="12" t="str">
        <f>Personal_Development!F779</f>
        <v>PRODUCTION NO.2 DEPARTMENT</v>
      </c>
      <c r="G778" s="12" t="str">
        <f>Personal_Development!G779</f>
        <v>MOLDING PRODUCTION SECTION (MPS)</v>
      </c>
      <c r="H778" s="40" t="str">
        <f>Personal_Development!H779</f>
        <v>OPERATOR 2</v>
      </c>
      <c r="I778" s="41" t="str">
        <f>Personal_Development!I779</f>
        <v>C4 PROD</v>
      </c>
      <c r="J778" s="78" t="str">
        <f>Personal_Development!J779</f>
        <v xml:space="preserve">C4 </v>
      </c>
      <c r="K778" s="56" t="s">
        <v>1192</v>
      </c>
      <c r="L778" s="57" t="str">
        <f t="shared" si="104"/>
        <v>A</v>
      </c>
      <c r="M778" s="142" t="s">
        <v>1757</v>
      </c>
      <c r="N778" s="56" t="s">
        <v>1192</v>
      </c>
      <c r="O778" s="57" t="str">
        <f t="shared" si="105"/>
        <v>A</v>
      </c>
      <c r="P778" s="142" t="s">
        <v>1757</v>
      </c>
      <c r="Q778" s="56" t="s">
        <v>1192</v>
      </c>
      <c r="R778" s="57" t="str">
        <f t="shared" si="106"/>
        <v>A</v>
      </c>
      <c r="S778" s="142" t="s">
        <v>1757</v>
      </c>
      <c r="T778" s="56" t="s">
        <v>1192</v>
      </c>
      <c r="U778" s="57" t="str">
        <f t="shared" si="103"/>
        <v>A</v>
      </c>
      <c r="V778" s="142" t="s">
        <v>1708</v>
      </c>
      <c r="W778" s="48">
        <f t="shared" si="107"/>
        <v>4</v>
      </c>
      <c r="X778" s="48">
        <f t="shared" si="108"/>
        <v>4</v>
      </c>
      <c r="Y778" s="5">
        <f t="shared" si="109"/>
        <v>100</v>
      </c>
      <c r="Z778" s="60">
        <f t="shared" si="110"/>
        <v>5</v>
      </c>
      <c r="AB778" s="2"/>
    </row>
    <row r="779" spans="2:28" ht="24.95" customHeight="1">
      <c r="B779" s="48">
        <f>Personal_Development!B780</f>
        <v>0</v>
      </c>
      <c r="C779" s="48" t="str">
        <f>Personal_Development!C780</f>
        <v>K03312</v>
      </c>
      <c r="D779" s="14" t="str">
        <f>Personal_Development!D780</f>
        <v>C13880</v>
      </c>
      <c r="E779" s="11" t="str">
        <f>Personal_Development!E780</f>
        <v>NOOR EZWANI BINTI MOHAMAD</v>
      </c>
      <c r="F779" s="12" t="str">
        <f>Personal_Development!F780</f>
        <v>PRODUCTION NO.2 DEPARTMENT</v>
      </c>
      <c r="G779" s="12" t="str">
        <f>Personal_Development!G780</f>
        <v>MOLDING PRODUCTION SECTION (MPS)</v>
      </c>
      <c r="H779" s="40" t="str">
        <f>Personal_Development!H780</f>
        <v>OPERATOR 2</v>
      </c>
      <c r="I779" s="41" t="str">
        <f>Personal_Development!I780</f>
        <v>C4 PROD</v>
      </c>
      <c r="J779" s="78" t="str">
        <f>Personal_Development!J780</f>
        <v xml:space="preserve">C4 </v>
      </c>
      <c r="K779" s="56" t="s">
        <v>1192</v>
      </c>
      <c r="L779" s="57" t="str">
        <f t="shared" si="104"/>
        <v>A</v>
      </c>
      <c r="M779" s="142" t="s">
        <v>1757</v>
      </c>
      <c r="N779" s="56" t="s">
        <v>1192</v>
      </c>
      <c r="O779" s="57" t="str">
        <f t="shared" si="105"/>
        <v>A</v>
      </c>
      <c r="P779" s="142" t="s">
        <v>1757</v>
      </c>
      <c r="Q779" s="56" t="s">
        <v>1192</v>
      </c>
      <c r="R779" s="57" t="str">
        <f t="shared" si="106"/>
        <v>A</v>
      </c>
      <c r="S779" s="142" t="s">
        <v>1757</v>
      </c>
      <c r="T779" s="56" t="s">
        <v>1192</v>
      </c>
      <c r="U779" s="57" t="str">
        <f t="shared" si="103"/>
        <v>A</v>
      </c>
      <c r="V779" s="142" t="s">
        <v>1708</v>
      </c>
      <c r="W779" s="48">
        <f t="shared" si="107"/>
        <v>4</v>
      </c>
      <c r="X779" s="48">
        <f t="shared" si="108"/>
        <v>4</v>
      </c>
      <c r="Y779" s="5">
        <f t="shared" si="109"/>
        <v>100</v>
      </c>
      <c r="Z779" s="60">
        <f t="shared" si="110"/>
        <v>5</v>
      </c>
      <c r="AB779" s="2"/>
    </row>
    <row r="780" spans="2:28" ht="24.95" customHeight="1">
      <c r="B780" s="48">
        <f>Personal_Development!B781</f>
        <v>0</v>
      </c>
      <c r="C780" s="48">
        <f>Personal_Development!C781</f>
        <v>0</v>
      </c>
      <c r="D780" s="14" t="str">
        <f>Personal_Development!D781</f>
        <v>T10087</v>
      </c>
      <c r="E780" s="11" t="str">
        <f>Personal_Development!E781</f>
        <v>VANITHA A/P SUPPERMANIAM</v>
      </c>
      <c r="F780" s="12" t="str">
        <f>Personal_Development!F781</f>
        <v>PRODUCTION NO.1 DEPARTMENT</v>
      </c>
      <c r="G780" s="12" t="str">
        <f>Personal_Development!G781</f>
        <v>ASSEMBLY PRODUCTION SECTION (APS)</v>
      </c>
      <c r="H780" s="40" t="str">
        <f>Personal_Development!H781</f>
        <v>OPERATOR 2</v>
      </c>
      <c r="I780" s="41" t="str">
        <f>Personal_Development!I781</f>
        <v>C4 PROD</v>
      </c>
      <c r="J780" s="78" t="str">
        <f>Personal_Development!J781</f>
        <v xml:space="preserve">C4 </v>
      </c>
      <c r="K780" s="56" t="s">
        <v>1192</v>
      </c>
      <c r="L780" s="57" t="str">
        <f t="shared" si="104"/>
        <v>A</v>
      </c>
      <c r="M780" s="145">
        <v>42885</v>
      </c>
      <c r="N780" s="56" t="s">
        <v>1192</v>
      </c>
      <c r="O780" s="57" t="str">
        <f t="shared" si="105"/>
        <v>A</v>
      </c>
      <c r="P780" s="145">
        <v>42885</v>
      </c>
      <c r="Q780" s="56" t="s">
        <v>1192</v>
      </c>
      <c r="R780" s="57" t="str">
        <f t="shared" si="106"/>
        <v>A</v>
      </c>
      <c r="S780" s="145">
        <v>42885</v>
      </c>
      <c r="T780" s="56" t="s">
        <v>1192</v>
      </c>
      <c r="U780" s="57" t="str">
        <f t="shared" si="103"/>
        <v>A</v>
      </c>
      <c r="V780" s="145">
        <v>42884</v>
      </c>
      <c r="W780" s="48">
        <f t="shared" si="107"/>
        <v>4</v>
      </c>
      <c r="X780" s="48">
        <f t="shared" si="108"/>
        <v>4</v>
      </c>
      <c r="Y780" s="5">
        <f t="shared" si="109"/>
        <v>100</v>
      </c>
      <c r="Z780" s="60">
        <f t="shared" si="110"/>
        <v>5</v>
      </c>
      <c r="AB780" s="2"/>
    </row>
    <row r="781" spans="2:28" ht="24.95" customHeight="1">
      <c r="B781" s="48">
        <f>Personal_Development!B782</f>
        <v>0</v>
      </c>
      <c r="C781" s="48">
        <f>Personal_Development!C782</f>
        <v>0</v>
      </c>
      <c r="D781" s="14" t="str">
        <f>Personal_Development!D782</f>
        <v>T10089</v>
      </c>
      <c r="E781" s="11" t="str">
        <f>Personal_Development!E782</f>
        <v>ZAMZAIZURI BIN MOHAMAD</v>
      </c>
      <c r="F781" s="12" t="str">
        <f>Personal_Development!F782</f>
        <v>FACTORY OPERATIONS DEPARTMENT</v>
      </c>
      <c r="G781" s="12" t="str">
        <f>Personal_Development!G782</f>
        <v>INVENTORY &amp; SYSYTEM CONTROL SECTION (IVS)</v>
      </c>
      <c r="H781" s="40" t="str">
        <f>Personal_Development!H782</f>
        <v>STOREHAND</v>
      </c>
      <c r="I781" s="41" t="str">
        <f>Personal_Development!I782</f>
        <v>C4 PROD</v>
      </c>
      <c r="J781" s="78" t="str">
        <f>Personal_Development!J782</f>
        <v xml:space="preserve">C4 </v>
      </c>
      <c r="K781" s="56" t="s">
        <v>1192</v>
      </c>
      <c r="L781" s="57" t="str">
        <f t="shared" si="104"/>
        <v>A</v>
      </c>
      <c r="M781" s="171">
        <v>43005</v>
      </c>
      <c r="N781" s="56" t="s">
        <v>1192</v>
      </c>
      <c r="O781" s="57" t="str">
        <f t="shared" si="105"/>
        <v>A</v>
      </c>
      <c r="P781" s="142" t="s">
        <v>1757</v>
      </c>
      <c r="Q781" s="56" t="s">
        <v>1192</v>
      </c>
      <c r="R781" s="57" t="str">
        <f t="shared" si="106"/>
        <v>A</v>
      </c>
      <c r="S781" s="142" t="s">
        <v>1757</v>
      </c>
      <c r="T781" s="56" t="s">
        <v>1192</v>
      </c>
      <c r="U781" s="57" t="str">
        <f t="shared" si="103"/>
        <v>A</v>
      </c>
      <c r="V781" s="142" t="s">
        <v>1708</v>
      </c>
      <c r="W781" s="48">
        <f t="shared" si="107"/>
        <v>4</v>
      </c>
      <c r="X781" s="48">
        <f t="shared" si="108"/>
        <v>4</v>
      </c>
      <c r="Y781" s="5">
        <f t="shared" si="109"/>
        <v>100</v>
      </c>
      <c r="Z781" s="60">
        <f t="shared" si="110"/>
        <v>5</v>
      </c>
      <c r="AB781" s="2"/>
    </row>
    <row r="782" spans="2:28" ht="24.95" customHeight="1">
      <c r="B782" s="48">
        <f>Personal_Development!B783</f>
        <v>0</v>
      </c>
      <c r="C782" s="48" t="str">
        <f>Personal_Development!C783</f>
        <v>T10090</v>
      </c>
      <c r="D782" s="14" t="str">
        <f>Personal_Development!D783</f>
        <v>C13976</v>
      </c>
      <c r="E782" s="11" t="str">
        <f>Personal_Development!E783</f>
        <v>MOHD FIRZHARIZAN BIN MUHAMMAD SHAH</v>
      </c>
      <c r="F782" s="12" t="str">
        <f>Personal_Development!F783</f>
        <v>PRODUCTION NO.2 DEPARTMENT</v>
      </c>
      <c r="G782" s="12" t="str">
        <f>Personal_Development!G783</f>
        <v>MOLDING PRODUCTION SECTION (MPS)</v>
      </c>
      <c r="H782" s="40" t="str">
        <f>Personal_Development!H783</f>
        <v>OPERATOR 2</v>
      </c>
      <c r="I782" s="41" t="str">
        <f>Personal_Development!I783</f>
        <v>C4 PROD</v>
      </c>
      <c r="J782" s="78" t="str">
        <f>Personal_Development!J783</f>
        <v xml:space="preserve">C4 </v>
      </c>
      <c r="K782" s="56" t="s">
        <v>1192</v>
      </c>
      <c r="L782" s="57" t="str">
        <f t="shared" si="104"/>
        <v>A</v>
      </c>
      <c r="M782" s="142" t="s">
        <v>1757</v>
      </c>
      <c r="N782" s="56" t="s">
        <v>1192</v>
      </c>
      <c r="O782" s="57" t="str">
        <f t="shared" si="105"/>
        <v>A</v>
      </c>
      <c r="P782" s="142" t="s">
        <v>1757</v>
      </c>
      <c r="Q782" s="56" t="s">
        <v>1192</v>
      </c>
      <c r="R782" s="57" t="str">
        <f t="shared" si="106"/>
        <v>A</v>
      </c>
      <c r="S782" s="142" t="s">
        <v>1757</v>
      </c>
      <c r="T782" s="56" t="s">
        <v>1192</v>
      </c>
      <c r="U782" s="57" t="str">
        <f t="shared" si="103"/>
        <v>A</v>
      </c>
      <c r="V782" s="142" t="s">
        <v>1708</v>
      </c>
      <c r="W782" s="48">
        <f t="shared" si="107"/>
        <v>4</v>
      </c>
      <c r="X782" s="48">
        <f t="shared" si="108"/>
        <v>4</v>
      </c>
      <c r="Y782" s="5">
        <f t="shared" si="109"/>
        <v>100</v>
      </c>
      <c r="Z782" s="60">
        <f t="shared" si="110"/>
        <v>5</v>
      </c>
      <c r="AB782" s="2"/>
    </row>
    <row r="783" spans="2:28" ht="24.95" customHeight="1">
      <c r="B783" s="48">
        <f>Personal_Development!B784</f>
        <v>0</v>
      </c>
      <c r="C783" s="48">
        <f>Personal_Development!C784</f>
        <v>0</v>
      </c>
      <c r="D783" s="14" t="str">
        <f>Personal_Development!D784</f>
        <v>T10091</v>
      </c>
      <c r="E783" s="11" t="str">
        <f>Personal_Development!E784</f>
        <v>MOHD ASROL BIN YA'AKUP</v>
      </c>
      <c r="F783" s="12" t="str">
        <f>Personal_Development!F784</f>
        <v>QUALITY ASSURANCE DEPARTMENT</v>
      </c>
      <c r="G783" s="12" t="str">
        <f>Personal_Development!G784</f>
        <v>QUALITY ASSURANCE SECTION (QAS)</v>
      </c>
      <c r="H783" s="40" t="str">
        <f>Personal_Development!H784</f>
        <v>QA INSPECTOR</v>
      </c>
      <c r="I783" s="41" t="str">
        <f>Personal_Development!I784</f>
        <v>C3 PROD</v>
      </c>
      <c r="J783" s="78" t="str">
        <f>Personal_Development!J784</f>
        <v xml:space="preserve">C3 </v>
      </c>
      <c r="K783" s="56" t="s">
        <v>1192</v>
      </c>
      <c r="L783" s="57" t="str">
        <f t="shared" si="104"/>
        <v>A</v>
      </c>
      <c r="M783" s="142" t="s">
        <v>1757</v>
      </c>
      <c r="N783" s="56" t="s">
        <v>1192</v>
      </c>
      <c r="O783" s="57" t="str">
        <f t="shared" si="105"/>
        <v>A</v>
      </c>
      <c r="P783" s="142" t="s">
        <v>1757</v>
      </c>
      <c r="Q783" s="56" t="s">
        <v>1192</v>
      </c>
      <c r="R783" s="57" t="str">
        <f t="shared" si="106"/>
        <v>A</v>
      </c>
      <c r="S783" s="142" t="s">
        <v>1757</v>
      </c>
      <c r="T783" s="56" t="s">
        <v>1192</v>
      </c>
      <c r="U783" s="57" t="str">
        <f t="shared" si="103"/>
        <v>A</v>
      </c>
      <c r="V783" s="142" t="s">
        <v>1708</v>
      </c>
      <c r="W783" s="48">
        <f t="shared" si="107"/>
        <v>4</v>
      </c>
      <c r="X783" s="48">
        <f t="shared" si="108"/>
        <v>4</v>
      </c>
      <c r="Y783" s="5">
        <f t="shared" si="109"/>
        <v>100</v>
      </c>
      <c r="Z783" s="60">
        <f t="shared" si="110"/>
        <v>5</v>
      </c>
      <c r="AB783" s="2"/>
    </row>
    <row r="784" spans="2:28" ht="24.95" customHeight="1">
      <c r="B784" s="48" t="str">
        <f>Personal_Development!B785</f>
        <v>R</v>
      </c>
      <c r="C784" s="48">
        <f>Personal_Development!C785</f>
        <v>0</v>
      </c>
      <c r="D784" s="14" t="str">
        <f>Personal_Development!D785</f>
        <v>T10092</v>
      </c>
      <c r="E784" s="11" t="str">
        <f>Personal_Development!E785</f>
        <v>MOHAMMAD RAZIKIN BIN HADNAN</v>
      </c>
      <c r="F784" s="12" t="str">
        <f>Personal_Development!F785</f>
        <v>FACTORY OPERATIONS DEPARTMENT</v>
      </c>
      <c r="G784" s="12" t="str">
        <f>Personal_Development!G785</f>
        <v>INVENTORY &amp; SYSYTEM CONTROL SECTION (IVS)</v>
      </c>
      <c r="H784" s="40" t="str">
        <f>Personal_Development!H785</f>
        <v>STOREHAND</v>
      </c>
      <c r="I784" s="41" t="str">
        <f>Personal_Development!I785</f>
        <v>C4 PROD</v>
      </c>
      <c r="J784" s="78" t="str">
        <f>Personal_Development!J785</f>
        <v xml:space="preserve">C4 </v>
      </c>
      <c r="K784" s="56" t="s">
        <v>1192</v>
      </c>
      <c r="L784" s="57" t="str">
        <f t="shared" si="104"/>
        <v>A</v>
      </c>
      <c r="M784" s="142" t="s">
        <v>1757</v>
      </c>
      <c r="N784" s="56" t="s">
        <v>1192</v>
      </c>
      <c r="O784" s="57" t="str">
        <f t="shared" si="105"/>
        <v>A</v>
      </c>
      <c r="P784" s="142" t="s">
        <v>1757</v>
      </c>
      <c r="Q784" s="56" t="s">
        <v>1192</v>
      </c>
      <c r="R784" s="57" t="str">
        <f t="shared" si="106"/>
        <v>A</v>
      </c>
      <c r="S784" s="142" t="s">
        <v>1757</v>
      </c>
      <c r="T784" s="56" t="s">
        <v>1192</v>
      </c>
      <c r="U784" s="57" t="str">
        <f t="shared" si="103"/>
        <v>A</v>
      </c>
      <c r="V784" s="142" t="s">
        <v>1708</v>
      </c>
      <c r="W784" s="48">
        <f t="shared" si="107"/>
        <v>4</v>
      </c>
      <c r="X784" s="48">
        <f t="shared" si="108"/>
        <v>4</v>
      </c>
      <c r="Y784" s="5">
        <f t="shared" si="109"/>
        <v>100</v>
      </c>
      <c r="Z784" s="60">
        <f t="shared" si="110"/>
        <v>5</v>
      </c>
      <c r="AB784" s="2"/>
    </row>
    <row r="785" spans="2:28" ht="24.95" customHeight="1">
      <c r="B785" s="16">
        <f>Personal_Development!B786</f>
        <v>0</v>
      </c>
      <c r="C785" s="16">
        <f>Personal_Development!C786</f>
        <v>0</v>
      </c>
      <c r="D785" s="14" t="str">
        <f>Personal_Development!D786</f>
        <v>C13868</v>
      </c>
      <c r="E785" s="11" t="str">
        <f>Personal_Development!E786</f>
        <v>MUHAMMAD SYAFIQ BIN NOOR AZIZI</v>
      </c>
      <c r="F785" s="12" t="str">
        <f>Personal_Development!F786</f>
        <v>GENERAL AFFAIRS DEPARTMENT</v>
      </c>
      <c r="G785" s="12" t="str">
        <f>Personal_Development!G786</f>
        <v>FACILITY ENGINEERING SECTION (FES)</v>
      </c>
      <c r="H785" s="40" t="str">
        <f>Personal_Development!H786</f>
        <v>SENIOR TECHNICIAN</v>
      </c>
      <c r="I785" s="41" t="str">
        <f>Personal_Development!I786</f>
        <v>C1 PROD</v>
      </c>
      <c r="J785" s="78" t="str">
        <f>Personal_Development!J786</f>
        <v xml:space="preserve">C1 </v>
      </c>
      <c r="K785" s="56" t="s">
        <v>1192</v>
      </c>
      <c r="L785" s="57" t="str">
        <f t="shared" si="104"/>
        <v>A</v>
      </c>
      <c r="M785" s="145">
        <v>42885</v>
      </c>
      <c r="N785" s="56" t="s">
        <v>1192</v>
      </c>
      <c r="O785" s="57" t="str">
        <f t="shared" si="105"/>
        <v>A</v>
      </c>
      <c r="P785" s="145">
        <v>42885</v>
      </c>
      <c r="Q785" s="56" t="s">
        <v>1192</v>
      </c>
      <c r="R785" s="57" t="str">
        <f t="shared" si="106"/>
        <v>A</v>
      </c>
      <c r="S785" s="145">
        <v>42885</v>
      </c>
      <c r="T785" s="56" t="s">
        <v>1192</v>
      </c>
      <c r="U785" s="57" t="str">
        <f t="shared" si="103"/>
        <v>A</v>
      </c>
      <c r="V785" s="145">
        <v>42884</v>
      </c>
      <c r="W785" s="48">
        <f t="shared" si="107"/>
        <v>4</v>
      </c>
      <c r="X785" s="48">
        <f t="shared" si="108"/>
        <v>4</v>
      </c>
      <c r="Y785" s="5">
        <f t="shared" si="109"/>
        <v>100</v>
      </c>
      <c r="Z785" s="60">
        <f t="shared" si="110"/>
        <v>5</v>
      </c>
      <c r="AB785" s="2"/>
    </row>
    <row r="786" spans="2:28" ht="24.95" customHeight="1">
      <c r="B786" s="48">
        <f>Personal_Development!B787</f>
        <v>0</v>
      </c>
      <c r="C786" s="48" t="str">
        <f>Personal_Development!C787</f>
        <v>K03313</v>
      </c>
      <c r="D786" s="14" t="str">
        <f>Personal_Development!D787</f>
        <v>C13884</v>
      </c>
      <c r="E786" s="11" t="str">
        <f>Personal_Development!E787</f>
        <v>AIMAN ROUDAH BIN OMAR</v>
      </c>
      <c r="F786" s="12" t="str">
        <f>Personal_Development!F787</f>
        <v>PRODUCTION NO.1 DEPARTMENT</v>
      </c>
      <c r="G786" s="12" t="str">
        <f>Personal_Development!G787</f>
        <v>ASSEMBLY PRODUCTION SECTION (APS)</v>
      </c>
      <c r="H786" s="40" t="str">
        <f>Personal_Development!H787</f>
        <v>OPERATOR 2</v>
      </c>
      <c r="I786" s="41" t="str">
        <f>Personal_Development!I787</f>
        <v>C4 PROD</v>
      </c>
      <c r="J786" s="78" t="str">
        <f>Personal_Development!J787</f>
        <v xml:space="preserve">C4 </v>
      </c>
      <c r="K786" s="56" t="s">
        <v>1192</v>
      </c>
      <c r="L786" s="57" t="str">
        <f t="shared" si="104"/>
        <v>A</v>
      </c>
      <c r="M786" s="164">
        <v>42906</v>
      </c>
      <c r="N786" s="56" t="s">
        <v>1192</v>
      </c>
      <c r="O786" s="57" t="str">
        <f t="shared" si="105"/>
        <v>A</v>
      </c>
      <c r="P786" s="164">
        <v>42906</v>
      </c>
      <c r="Q786" s="56" t="s">
        <v>1192</v>
      </c>
      <c r="R786" s="57" t="str">
        <f t="shared" si="106"/>
        <v>A</v>
      </c>
      <c r="S786" s="164">
        <v>42906</v>
      </c>
      <c r="T786" s="56" t="s">
        <v>1192</v>
      </c>
      <c r="U786" s="57" t="str">
        <f t="shared" si="103"/>
        <v>A</v>
      </c>
      <c r="V786" s="164">
        <v>42905</v>
      </c>
      <c r="W786" s="48">
        <f t="shared" si="107"/>
        <v>4</v>
      </c>
      <c r="X786" s="48">
        <f t="shared" si="108"/>
        <v>4</v>
      </c>
      <c r="Y786" s="5">
        <f t="shared" si="109"/>
        <v>100</v>
      </c>
      <c r="Z786" s="60">
        <f t="shared" si="110"/>
        <v>5</v>
      </c>
      <c r="AB786" s="2"/>
    </row>
    <row r="787" spans="2:28" ht="24.95" customHeight="1">
      <c r="B787" s="48" t="str">
        <f>Personal_Development!B788</f>
        <v>R</v>
      </c>
      <c r="C787" s="48" t="str">
        <f>Personal_Development!C788</f>
        <v>K03314</v>
      </c>
      <c r="D787" s="14" t="str">
        <f>Personal_Development!D788</f>
        <v>C13885</v>
      </c>
      <c r="E787" s="11" t="str">
        <f>Personal_Development!E788</f>
        <v>NURHIDAYATUL HAFIZAH BINTI SADRI</v>
      </c>
      <c r="F787" s="12" t="str">
        <f>Personal_Development!F788</f>
        <v>PRODUCTION NO.1 DEPARTMENT</v>
      </c>
      <c r="G787" s="12" t="str">
        <f>Personal_Development!G788</f>
        <v>ASSEMBLY PRODUCTION SECTION (APS)</v>
      </c>
      <c r="H787" s="40" t="str">
        <f>Personal_Development!H788</f>
        <v>OPERATOR 2</v>
      </c>
      <c r="I787" s="41" t="str">
        <f>Personal_Development!I788</f>
        <v>C4 PROD</v>
      </c>
      <c r="J787" s="78" t="str">
        <f>Personal_Development!J788</f>
        <v xml:space="preserve">C4 </v>
      </c>
      <c r="K787" s="56" t="s">
        <v>1192</v>
      </c>
      <c r="L787" s="57" t="str">
        <f t="shared" si="104"/>
        <v>A</v>
      </c>
      <c r="M787" s="164">
        <v>42906</v>
      </c>
      <c r="N787" s="56" t="s">
        <v>1192</v>
      </c>
      <c r="O787" s="57" t="str">
        <f t="shared" si="105"/>
        <v>A</v>
      </c>
      <c r="P787" s="164">
        <v>42906</v>
      </c>
      <c r="Q787" s="56" t="s">
        <v>1192</v>
      </c>
      <c r="R787" s="57" t="str">
        <f t="shared" si="106"/>
        <v>A</v>
      </c>
      <c r="S787" s="164">
        <v>42906</v>
      </c>
      <c r="T787" s="56" t="s">
        <v>1192</v>
      </c>
      <c r="U787" s="57" t="str">
        <f t="shared" si="103"/>
        <v>A</v>
      </c>
      <c r="V787" s="164">
        <v>42905</v>
      </c>
      <c r="W787" s="48">
        <f t="shared" si="107"/>
        <v>4</v>
      </c>
      <c r="X787" s="48">
        <f t="shared" si="108"/>
        <v>4</v>
      </c>
      <c r="Y787" s="5">
        <f t="shared" si="109"/>
        <v>100</v>
      </c>
      <c r="Z787" s="60">
        <f t="shared" si="110"/>
        <v>5</v>
      </c>
      <c r="AB787" s="2"/>
    </row>
    <row r="788" spans="2:28" ht="24.95" customHeight="1">
      <c r="B788" s="48" t="str">
        <f>Personal_Development!B789</f>
        <v>R</v>
      </c>
      <c r="C788" s="48">
        <f>Personal_Development!C789</f>
        <v>0</v>
      </c>
      <c r="D788" s="14" t="str">
        <f>Personal_Development!D789</f>
        <v>K03315</v>
      </c>
      <c r="E788" s="11" t="str">
        <f>Personal_Development!E789</f>
        <v>MOHD RIDZUAN BIN NIK MAT</v>
      </c>
      <c r="F788" s="12" t="str">
        <f>Personal_Development!F789</f>
        <v>PRODUCTION NO.1 DEPARTMENT</v>
      </c>
      <c r="G788" s="12" t="str">
        <f>Personal_Development!G789</f>
        <v>ASSEMBLY PRODUCTION SECTION (APS)</v>
      </c>
      <c r="H788" s="40" t="str">
        <f>Personal_Development!H789</f>
        <v>OPERATOR 2</v>
      </c>
      <c r="I788" s="41" t="str">
        <f>Personal_Development!I789</f>
        <v>C4 PROD</v>
      </c>
      <c r="J788" s="78" t="str">
        <f>Personal_Development!J789</f>
        <v xml:space="preserve">C4 </v>
      </c>
      <c r="K788" s="56" t="s">
        <v>1192</v>
      </c>
      <c r="L788" s="57" t="str">
        <f t="shared" si="104"/>
        <v>A</v>
      </c>
      <c r="M788" s="164">
        <v>42895</v>
      </c>
      <c r="N788" s="56" t="s">
        <v>1192</v>
      </c>
      <c r="O788" s="57" t="str">
        <f t="shared" si="105"/>
        <v>-</v>
      </c>
      <c r="P788" s="102"/>
      <c r="Q788" s="56"/>
      <c r="R788" s="57" t="str">
        <f t="shared" si="106"/>
        <v>-</v>
      </c>
      <c r="S788" s="102"/>
      <c r="T788" s="56" t="s">
        <v>1192</v>
      </c>
      <c r="U788" s="57" t="str">
        <f t="shared" si="103"/>
        <v>-</v>
      </c>
      <c r="V788" s="102"/>
      <c r="W788" s="48">
        <f t="shared" si="107"/>
        <v>3</v>
      </c>
      <c r="X788" s="48">
        <f t="shared" si="108"/>
        <v>1</v>
      </c>
      <c r="Y788" s="5">
        <f t="shared" si="109"/>
        <v>33.333333333333329</v>
      </c>
      <c r="Z788" s="60">
        <f t="shared" si="110"/>
        <v>2</v>
      </c>
      <c r="AB788" s="2"/>
    </row>
    <row r="789" spans="2:28" ht="24.95" customHeight="1">
      <c r="B789" s="48" t="str">
        <f>Personal_Development!B790</f>
        <v>R</v>
      </c>
      <c r="C789" s="48" t="str">
        <f>Personal_Development!C790</f>
        <v>K03316</v>
      </c>
      <c r="D789" s="14" t="str">
        <f>Personal_Development!D790</f>
        <v>C13886</v>
      </c>
      <c r="E789" s="11" t="str">
        <f>Personal_Development!E790</f>
        <v>NOR ZAIHAN BINTI ABD RAHMAN</v>
      </c>
      <c r="F789" s="12" t="str">
        <f>Personal_Development!F790</f>
        <v>PRODUCTION NO.2 DEPARTMENT</v>
      </c>
      <c r="G789" s="12" t="str">
        <f>Personal_Development!G790</f>
        <v>MOLDING PRODUCTION SECTION (MPS)</v>
      </c>
      <c r="H789" s="40" t="str">
        <f>Personal_Development!H790</f>
        <v>OPERATOR 2</v>
      </c>
      <c r="I789" s="41" t="str">
        <f>Personal_Development!I790</f>
        <v>C4 PROD</v>
      </c>
      <c r="J789" s="78" t="str">
        <f>Personal_Development!J790</f>
        <v xml:space="preserve">C4 </v>
      </c>
      <c r="K789" s="56" t="s">
        <v>1192</v>
      </c>
      <c r="L789" s="57" t="str">
        <f t="shared" si="104"/>
        <v>A</v>
      </c>
      <c r="M789" s="145">
        <v>42885</v>
      </c>
      <c r="N789" s="56" t="s">
        <v>1192</v>
      </c>
      <c r="O789" s="57" t="str">
        <f t="shared" si="105"/>
        <v>A</v>
      </c>
      <c r="P789" s="145">
        <v>42885</v>
      </c>
      <c r="Q789" s="56" t="s">
        <v>1192</v>
      </c>
      <c r="R789" s="57" t="str">
        <f t="shared" si="106"/>
        <v>A</v>
      </c>
      <c r="S789" s="145">
        <v>42885</v>
      </c>
      <c r="T789" s="56" t="s">
        <v>1192</v>
      </c>
      <c r="U789" s="57" t="str">
        <f t="shared" si="103"/>
        <v>A</v>
      </c>
      <c r="V789" s="145">
        <v>42884</v>
      </c>
      <c r="W789" s="48">
        <f t="shared" si="107"/>
        <v>4</v>
      </c>
      <c r="X789" s="48">
        <f t="shared" si="108"/>
        <v>4</v>
      </c>
      <c r="Y789" s="5">
        <f t="shared" si="109"/>
        <v>100</v>
      </c>
      <c r="Z789" s="60">
        <f t="shared" si="110"/>
        <v>5</v>
      </c>
      <c r="AB789" s="2"/>
    </row>
    <row r="790" spans="2:28" ht="24.95" customHeight="1">
      <c r="B790" s="48" t="str">
        <f>Personal_Development!B791</f>
        <v>R</v>
      </c>
      <c r="C790" s="48" t="str">
        <f>Personal_Development!C791</f>
        <v>K03317</v>
      </c>
      <c r="D790" s="14" t="str">
        <f>Personal_Development!D791</f>
        <v>C13887</v>
      </c>
      <c r="E790" s="11" t="str">
        <f>Personal_Development!E791</f>
        <v>NURUL FARHANAH BINTI HAJI ABDUL RAHMAN</v>
      </c>
      <c r="F790" s="12" t="str">
        <f>Personal_Development!F791</f>
        <v>PRODUCTION NO.2 DEPARTMENT</v>
      </c>
      <c r="G790" s="12" t="str">
        <f>Personal_Development!G791</f>
        <v>MOLDING PRODUCTION SECTION (MPS)</v>
      </c>
      <c r="H790" s="40" t="str">
        <f>Personal_Development!H791</f>
        <v>OPERATOR 2</v>
      </c>
      <c r="I790" s="41" t="str">
        <f>Personal_Development!I791</f>
        <v>C4 PROD</v>
      </c>
      <c r="J790" s="78" t="str">
        <f>Personal_Development!J791</f>
        <v xml:space="preserve">C4 </v>
      </c>
      <c r="K790" s="56" t="s">
        <v>1192</v>
      </c>
      <c r="L790" s="57" t="str">
        <f t="shared" si="104"/>
        <v>A</v>
      </c>
      <c r="M790" s="145">
        <v>42885</v>
      </c>
      <c r="N790" s="56" t="s">
        <v>1192</v>
      </c>
      <c r="O790" s="57" t="str">
        <f t="shared" si="105"/>
        <v>A</v>
      </c>
      <c r="P790" s="145">
        <v>42885</v>
      </c>
      <c r="Q790" s="56" t="s">
        <v>1192</v>
      </c>
      <c r="R790" s="57" t="str">
        <f t="shared" si="106"/>
        <v>A</v>
      </c>
      <c r="S790" s="145">
        <v>42885</v>
      </c>
      <c r="T790" s="56" t="s">
        <v>1192</v>
      </c>
      <c r="U790" s="57" t="str">
        <f t="shared" si="103"/>
        <v>A</v>
      </c>
      <c r="V790" s="145">
        <v>42884</v>
      </c>
      <c r="W790" s="48">
        <f t="shared" si="107"/>
        <v>4</v>
      </c>
      <c r="X790" s="48">
        <f t="shared" si="108"/>
        <v>4</v>
      </c>
      <c r="Y790" s="5">
        <f t="shared" si="109"/>
        <v>100</v>
      </c>
      <c r="Z790" s="60">
        <f t="shared" si="110"/>
        <v>5</v>
      </c>
      <c r="AB790" s="2"/>
    </row>
    <row r="791" spans="2:28" ht="24.95" customHeight="1">
      <c r="B791" s="48" t="str">
        <f>Personal_Development!B792</f>
        <v>R</v>
      </c>
      <c r="C791" s="48" t="str">
        <f>Personal_Development!C792</f>
        <v>K03318</v>
      </c>
      <c r="D791" s="14" t="str">
        <f>Personal_Development!D792</f>
        <v>C13889</v>
      </c>
      <c r="E791" s="11" t="str">
        <f>Personal_Development!E792</f>
        <v>MUHAMMAD 'AMMAR BIN MOHD SALIM</v>
      </c>
      <c r="F791" s="12" t="str">
        <f>Personal_Development!F792</f>
        <v>PRODUCTION NO.1 DEPARTMENT</v>
      </c>
      <c r="G791" s="12" t="str">
        <f>Personal_Development!G792</f>
        <v>ASSEMBLY PRODUCTION SECTION (APS)</v>
      </c>
      <c r="H791" s="40" t="str">
        <f>Personal_Development!H792</f>
        <v>OPERATOR 2</v>
      </c>
      <c r="I791" s="41" t="str">
        <f>Personal_Development!I792</f>
        <v>C4 PROD</v>
      </c>
      <c r="J791" s="78" t="str">
        <f>Personal_Development!J792</f>
        <v xml:space="preserve">C4 </v>
      </c>
      <c r="K791" s="56" t="s">
        <v>1192</v>
      </c>
      <c r="L791" s="57" t="str">
        <f t="shared" si="104"/>
        <v>A</v>
      </c>
      <c r="M791" s="145">
        <v>42885</v>
      </c>
      <c r="N791" s="56" t="s">
        <v>1192</v>
      </c>
      <c r="O791" s="57" t="str">
        <f t="shared" si="105"/>
        <v>A</v>
      </c>
      <c r="P791" s="145">
        <v>42885</v>
      </c>
      <c r="Q791" s="56" t="s">
        <v>1192</v>
      </c>
      <c r="R791" s="57" t="str">
        <f t="shared" si="106"/>
        <v>A</v>
      </c>
      <c r="S791" s="145">
        <v>42885</v>
      </c>
      <c r="T791" s="56" t="s">
        <v>1192</v>
      </c>
      <c r="U791" s="57" t="str">
        <f t="shared" si="103"/>
        <v>A</v>
      </c>
      <c r="V791" s="145">
        <v>42884</v>
      </c>
      <c r="W791" s="48">
        <f t="shared" si="107"/>
        <v>4</v>
      </c>
      <c r="X791" s="48">
        <f t="shared" si="108"/>
        <v>4</v>
      </c>
      <c r="Y791" s="5">
        <f t="shared" si="109"/>
        <v>100</v>
      </c>
      <c r="Z791" s="60">
        <f t="shared" si="110"/>
        <v>5</v>
      </c>
      <c r="AB791" s="2"/>
    </row>
    <row r="792" spans="2:28" ht="24.95" customHeight="1">
      <c r="B792" s="48" t="str">
        <f>Personal_Development!B793</f>
        <v>R</v>
      </c>
      <c r="C792" s="48" t="str">
        <f>Personal_Development!C793</f>
        <v>K03319</v>
      </c>
      <c r="D792" s="14" t="str">
        <f>Personal_Development!D793</f>
        <v>C13890</v>
      </c>
      <c r="E792" s="11" t="str">
        <f>Personal_Development!E793</f>
        <v>MUHAMMAD RAMZI BIN RAMDAN</v>
      </c>
      <c r="F792" s="12" t="str">
        <f>Personal_Development!F793</f>
        <v>PRODUCTION NO.1 DEPARTMENT</v>
      </c>
      <c r="G792" s="12" t="str">
        <f>Personal_Development!G793</f>
        <v>ASSEMBLY PRODUCTION SECTION (APS)</v>
      </c>
      <c r="H792" s="40" t="str">
        <f>Personal_Development!H793</f>
        <v>OPERATOR 2</v>
      </c>
      <c r="I792" s="41" t="str">
        <f>Personal_Development!I793</f>
        <v>C4 PROD</v>
      </c>
      <c r="J792" s="78" t="str">
        <f>Personal_Development!J793</f>
        <v xml:space="preserve">C4 </v>
      </c>
      <c r="K792" s="56" t="s">
        <v>1192</v>
      </c>
      <c r="L792" s="57" t="str">
        <f t="shared" si="104"/>
        <v>A</v>
      </c>
      <c r="M792" s="145">
        <v>42885</v>
      </c>
      <c r="N792" s="56" t="s">
        <v>1192</v>
      </c>
      <c r="O792" s="57" t="str">
        <f t="shared" si="105"/>
        <v>A</v>
      </c>
      <c r="P792" s="145">
        <v>42885</v>
      </c>
      <c r="Q792" s="56" t="s">
        <v>1192</v>
      </c>
      <c r="R792" s="57" t="str">
        <f t="shared" si="106"/>
        <v>A</v>
      </c>
      <c r="S792" s="145">
        <v>42885</v>
      </c>
      <c r="T792" s="56" t="s">
        <v>1192</v>
      </c>
      <c r="U792" s="57" t="str">
        <f t="shared" si="103"/>
        <v>A</v>
      </c>
      <c r="V792" s="145">
        <v>42884</v>
      </c>
      <c r="W792" s="48">
        <f t="shared" si="107"/>
        <v>4</v>
      </c>
      <c r="X792" s="48">
        <f t="shared" si="108"/>
        <v>4</v>
      </c>
      <c r="Y792" s="5">
        <f t="shared" si="109"/>
        <v>100</v>
      </c>
      <c r="Z792" s="60">
        <f t="shared" si="110"/>
        <v>5</v>
      </c>
      <c r="AB792" s="2"/>
    </row>
    <row r="793" spans="2:28" ht="24.95" customHeight="1">
      <c r="B793" s="48" t="str">
        <f>Personal_Development!B794</f>
        <v>R</v>
      </c>
      <c r="C793" s="48">
        <f>Personal_Development!C794</f>
        <v>0</v>
      </c>
      <c r="D793" s="14" t="str">
        <f>Personal_Development!D794</f>
        <v>K03320</v>
      </c>
      <c r="E793" s="11" t="str">
        <f>Personal_Development!E794</f>
        <v>NORKIAH BINTI MOHD NASIR</v>
      </c>
      <c r="F793" s="12" t="str">
        <f>Personal_Development!F794</f>
        <v>PRODUCTION NO.1 DEPARTMENT</v>
      </c>
      <c r="G793" s="12" t="str">
        <f>Personal_Development!G794</f>
        <v>ASSEMBLY PRODUCTION SECTION (APS)</v>
      </c>
      <c r="H793" s="40" t="str">
        <f>Personal_Development!H794</f>
        <v>OPERATOR 2</v>
      </c>
      <c r="I793" s="41" t="str">
        <f>Personal_Development!I794</f>
        <v>C4 PROD</v>
      </c>
      <c r="J793" s="78" t="str">
        <f>Personal_Development!J794</f>
        <v xml:space="preserve">C4 </v>
      </c>
      <c r="K793" s="56" t="s">
        <v>1192</v>
      </c>
      <c r="L793" s="57" t="str">
        <f t="shared" si="104"/>
        <v>A</v>
      </c>
      <c r="M793" s="164">
        <v>42895</v>
      </c>
      <c r="N793" s="56" t="s">
        <v>1192</v>
      </c>
      <c r="O793" s="57" t="str">
        <f t="shared" si="105"/>
        <v>-</v>
      </c>
      <c r="P793" s="102"/>
      <c r="Q793" s="56"/>
      <c r="R793" s="57" t="str">
        <f t="shared" si="106"/>
        <v>-</v>
      </c>
      <c r="S793" s="102"/>
      <c r="T793" s="56" t="s">
        <v>1192</v>
      </c>
      <c r="U793" s="57" t="str">
        <f t="shared" si="103"/>
        <v>-</v>
      </c>
      <c r="V793" s="102"/>
      <c r="W793" s="48">
        <f t="shared" si="107"/>
        <v>3</v>
      </c>
      <c r="X793" s="48">
        <f t="shared" si="108"/>
        <v>1</v>
      </c>
      <c r="Y793" s="5">
        <f t="shared" si="109"/>
        <v>33.333333333333329</v>
      </c>
      <c r="Z793" s="60">
        <f t="shared" si="110"/>
        <v>2</v>
      </c>
      <c r="AB793" s="2"/>
    </row>
    <row r="794" spans="2:28" ht="24.95" customHeight="1">
      <c r="B794" s="48">
        <f>Personal_Development!B795</f>
        <v>0</v>
      </c>
      <c r="C794" s="48" t="str">
        <f>Personal_Development!C795</f>
        <v>K03321</v>
      </c>
      <c r="D794" s="14" t="str">
        <f>Personal_Development!D795</f>
        <v>C13891</v>
      </c>
      <c r="E794" s="11" t="str">
        <f>Personal_Development!E795</f>
        <v>MUHAMMAD FAKHRI BIN ABDULLAH</v>
      </c>
      <c r="F794" s="12" t="str">
        <f>Personal_Development!F795</f>
        <v>PRODUCTION NO.1 DEPARTMENT</v>
      </c>
      <c r="G794" s="12" t="str">
        <f>Personal_Development!G795</f>
        <v>ASSEMBLY PRODUCTION SECTION (APS)</v>
      </c>
      <c r="H794" s="40" t="str">
        <f>Personal_Development!H795</f>
        <v>OPERATOR 2</v>
      </c>
      <c r="I794" s="41" t="str">
        <f>Personal_Development!I795</f>
        <v>C4 PROD</v>
      </c>
      <c r="J794" s="78" t="str">
        <f>Personal_Development!J795</f>
        <v xml:space="preserve">C4 </v>
      </c>
      <c r="K794" s="56" t="s">
        <v>1192</v>
      </c>
      <c r="L794" s="57" t="str">
        <f t="shared" si="104"/>
        <v>A</v>
      </c>
      <c r="M794" s="145">
        <v>42885</v>
      </c>
      <c r="N794" s="56" t="s">
        <v>1192</v>
      </c>
      <c r="O794" s="57" t="str">
        <f t="shared" si="105"/>
        <v>A</v>
      </c>
      <c r="P794" s="145">
        <v>42885</v>
      </c>
      <c r="Q794" s="56" t="s">
        <v>1192</v>
      </c>
      <c r="R794" s="57" t="str">
        <f t="shared" si="106"/>
        <v>A</v>
      </c>
      <c r="S794" s="145">
        <v>42885</v>
      </c>
      <c r="T794" s="56" t="s">
        <v>1192</v>
      </c>
      <c r="U794" s="57" t="str">
        <f t="shared" si="103"/>
        <v>A</v>
      </c>
      <c r="V794" s="145">
        <v>42884</v>
      </c>
      <c r="W794" s="48">
        <f t="shared" si="107"/>
        <v>4</v>
      </c>
      <c r="X794" s="48">
        <f t="shared" si="108"/>
        <v>4</v>
      </c>
      <c r="Y794" s="5">
        <f t="shared" si="109"/>
        <v>100</v>
      </c>
      <c r="Z794" s="60">
        <f t="shared" si="110"/>
        <v>5</v>
      </c>
      <c r="AB794" s="2"/>
    </row>
    <row r="795" spans="2:28" ht="24.95" customHeight="1">
      <c r="B795" s="48">
        <f>Personal_Development!B796</f>
        <v>0</v>
      </c>
      <c r="C795" s="48" t="str">
        <f>Personal_Development!C796</f>
        <v>K03322</v>
      </c>
      <c r="D795" s="14" t="str">
        <f>Personal_Development!D796</f>
        <v>C13892</v>
      </c>
      <c r="E795" s="11" t="str">
        <f>Personal_Development!E796</f>
        <v>NURUL NASUHA BINTI AB AZIZ</v>
      </c>
      <c r="F795" s="12" t="str">
        <f>Personal_Development!F796</f>
        <v>PRODUCTION NO.1 DEPARTMENT</v>
      </c>
      <c r="G795" s="12" t="str">
        <f>Personal_Development!G796</f>
        <v>ASSEMBLY PRODUCTION SECTION (APS)</v>
      </c>
      <c r="H795" s="40" t="str">
        <f>Personal_Development!H796</f>
        <v>OPERATOR 2</v>
      </c>
      <c r="I795" s="41" t="str">
        <f>Personal_Development!I796</f>
        <v>C4 PROD</v>
      </c>
      <c r="J795" s="78" t="str">
        <f>Personal_Development!J796</f>
        <v xml:space="preserve">C4 </v>
      </c>
      <c r="K795" s="56" t="s">
        <v>1192</v>
      </c>
      <c r="L795" s="57" t="str">
        <f t="shared" si="104"/>
        <v>A</v>
      </c>
      <c r="M795" s="145">
        <v>42885</v>
      </c>
      <c r="N795" s="56" t="s">
        <v>1192</v>
      </c>
      <c r="O795" s="57" t="str">
        <f t="shared" si="105"/>
        <v>A</v>
      </c>
      <c r="P795" s="145">
        <v>42885</v>
      </c>
      <c r="Q795" s="56" t="s">
        <v>1192</v>
      </c>
      <c r="R795" s="57" t="str">
        <f t="shared" si="106"/>
        <v>A</v>
      </c>
      <c r="S795" s="145">
        <v>42885</v>
      </c>
      <c r="T795" s="56" t="s">
        <v>1192</v>
      </c>
      <c r="U795" s="57" t="str">
        <f t="shared" si="103"/>
        <v>A</v>
      </c>
      <c r="V795" s="145">
        <v>42940</v>
      </c>
      <c r="W795" s="48">
        <f t="shared" si="107"/>
        <v>4</v>
      </c>
      <c r="X795" s="48">
        <f t="shared" si="108"/>
        <v>4</v>
      </c>
      <c r="Y795" s="5">
        <f t="shared" si="109"/>
        <v>100</v>
      </c>
      <c r="Z795" s="60">
        <f t="shared" si="110"/>
        <v>5</v>
      </c>
      <c r="AB795" s="2"/>
    </row>
    <row r="796" spans="2:28" ht="24.95" customHeight="1">
      <c r="B796" s="48" t="str">
        <f>Personal_Development!B797</f>
        <v>R</v>
      </c>
      <c r="C796" s="48" t="str">
        <f>Personal_Development!C797</f>
        <v>K03323</v>
      </c>
      <c r="D796" s="14" t="str">
        <f>Personal_Development!D797</f>
        <v>C13893</v>
      </c>
      <c r="E796" s="11" t="str">
        <f>Personal_Development!E797</f>
        <v>KAMIL SYAHMI BIN SAIFUL BAHRI</v>
      </c>
      <c r="F796" s="12" t="str">
        <f>Personal_Development!F797</f>
        <v>PRODUCTION NO.1 DEPARTMENT</v>
      </c>
      <c r="G796" s="12" t="str">
        <f>Personal_Development!G797</f>
        <v>ASSEMBLY PRODUCTION SECTION (APS)</v>
      </c>
      <c r="H796" s="40" t="str">
        <f>Personal_Development!H797</f>
        <v>OPERATOR 2</v>
      </c>
      <c r="I796" s="41" t="str">
        <f>Personal_Development!I797</f>
        <v>C4 PROD</v>
      </c>
      <c r="J796" s="78" t="str">
        <f>Personal_Development!J797</f>
        <v xml:space="preserve">C4 </v>
      </c>
      <c r="K796" s="56" t="s">
        <v>1192</v>
      </c>
      <c r="L796" s="57" t="str">
        <f t="shared" si="104"/>
        <v>A</v>
      </c>
      <c r="M796" s="145">
        <v>42885</v>
      </c>
      <c r="N796" s="56" t="s">
        <v>1192</v>
      </c>
      <c r="O796" s="57" t="str">
        <f t="shared" si="105"/>
        <v>A</v>
      </c>
      <c r="P796" s="145">
        <v>42885</v>
      </c>
      <c r="Q796" s="56" t="s">
        <v>1192</v>
      </c>
      <c r="R796" s="57" t="str">
        <f t="shared" si="106"/>
        <v>A</v>
      </c>
      <c r="S796" s="145">
        <v>42885</v>
      </c>
      <c r="T796" s="56" t="s">
        <v>1192</v>
      </c>
      <c r="U796" s="57" t="str">
        <f t="shared" si="103"/>
        <v>A</v>
      </c>
      <c r="V796" s="145">
        <v>42884</v>
      </c>
      <c r="W796" s="48">
        <f t="shared" si="107"/>
        <v>4</v>
      </c>
      <c r="X796" s="48">
        <f t="shared" si="108"/>
        <v>4</v>
      </c>
      <c r="Y796" s="5">
        <f t="shared" si="109"/>
        <v>100</v>
      </c>
      <c r="Z796" s="60">
        <f t="shared" si="110"/>
        <v>5</v>
      </c>
      <c r="AB796" s="2"/>
    </row>
    <row r="797" spans="2:28" ht="24.95" customHeight="1">
      <c r="B797" s="48">
        <f>Personal_Development!B798</f>
        <v>0</v>
      </c>
      <c r="C797" s="48" t="str">
        <f>Personal_Development!C798</f>
        <v>K03324</v>
      </c>
      <c r="D797" s="14" t="str">
        <f>Personal_Development!D798</f>
        <v>C13894</v>
      </c>
      <c r="E797" s="11" t="str">
        <f>Personal_Development!E798</f>
        <v>MUHAMAD ARRAHMANUDIN BIN KALAMUDIN</v>
      </c>
      <c r="F797" s="12" t="str">
        <f>Personal_Development!F798</f>
        <v>PRODUCTION NO.1 DEPARTMENT</v>
      </c>
      <c r="G797" s="12" t="str">
        <f>Personal_Development!G798</f>
        <v>ASSEMBLY PRODUCTION SECTION (APS)</v>
      </c>
      <c r="H797" s="40" t="str">
        <f>Personal_Development!H798</f>
        <v>OPERATOR 2</v>
      </c>
      <c r="I797" s="41" t="str">
        <f>Personal_Development!I798</f>
        <v>C4 PROD</v>
      </c>
      <c r="J797" s="78" t="str">
        <f>Personal_Development!J798</f>
        <v xml:space="preserve">C4 </v>
      </c>
      <c r="K797" s="56" t="s">
        <v>1192</v>
      </c>
      <c r="L797" s="57" t="str">
        <f t="shared" si="104"/>
        <v>A</v>
      </c>
      <c r="M797" s="145">
        <v>42885</v>
      </c>
      <c r="N797" s="56" t="s">
        <v>1192</v>
      </c>
      <c r="O797" s="57" t="str">
        <f t="shared" si="105"/>
        <v>A</v>
      </c>
      <c r="P797" s="145">
        <v>42885</v>
      </c>
      <c r="Q797" s="56" t="s">
        <v>1192</v>
      </c>
      <c r="R797" s="57" t="str">
        <f t="shared" si="106"/>
        <v>A</v>
      </c>
      <c r="S797" s="145">
        <v>42885</v>
      </c>
      <c r="T797" s="56" t="s">
        <v>1192</v>
      </c>
      <c r="U797" s="57" t="str">
        <f t="shared" si="103"/>
        <v>A</v>
      </c>
      <c r="V797" s="145">
        <v>42884</v>
      </c>
      <c r="W797" s="48">
        <f t="shared" si="107"/>
        <v>4</v>
      </c>
      <c r="X797" s="48">
        <f t="shared" si="108"/>
        <v>4</v>
      </c>
      <c r="Y797" s="5">
        <f t="shared" si="109"/>
        <v>100</v>
      </c>
      <c r="Z797" s="60">
        <f t="shared" si="110"/>
        <v>5</v>
      </c>
      <c r="AB797" s="2"/>
    </row>
    <row r="798" spans="2:28" ht="24.95" customHeight="1">
      <c r="B798" s="48">
        <f>Personal_Development!B799</f>
        <v>0</v>
      </c>
      <c r="C798" s="48" t="str">
        <f>Personal_Development!C799</f>
        <v>K03325</v>
      </c>
      <c r="D798" s="14" t="str">
        <f>Personal_Development!D799</f>
        <v>C13895</v>
      </c>
      <c r="E798" s="11" t="str">
        <f>Personal_Development!E799</f>
        <v>MUHAMMAD NURIEZLAN BIN KHALID</v>
      </c>
      <c r="F798" s="12" t="str">
        <f>Personal_Development!F799</f>
        <v>PRODUCTION NO.1 DEPARTMENT</v>
      </c>
      <c r="G798" s="12" t="str">
        <f>Personal_Development!G799</f>
        <v>ASSEMBLY PRODUCTION SECTION (APS)</v>
      </c>
      <c r="H798" s="40" t="str">
        <f>Personal_Development!H799</f>
        <v>OPERATOR 2</v>
      </c>
      <c r="I798" s="41" t="str">
        <f>Personal_Development!I799</f>
        <v>C4 PROD</v>
      </c>
      <c r="J798" s="78" t="str">
        <f>Personal_Development!J799</f>
        <v xml:space="preserve">C4 </v>
      </c>
      <c r="K798" s="56" t="s">
        <v>1192</v>
      </c>
      <c r="L798" s="57" t="str">
        <f t="shared" si="104"/>
        <v>A</v>
      </c>
      <c r="M798" s="145">
        <v>42885</v>
      </c>
      <c r="N798" s="56" t="s">
        <v>1192</v>
      </c>
      <c r="O798" s="57" t="str">
        <f t="shared" si="105"/>
        <v>A</v>
      </c>
      <c r="P798" s="145">
        <v>42885</v>
      </c>
      <c r="Q798" s="56" t="s">
        <v>1192</v>
      </c>
      <c r="R798" s="57" t="str">
        <f t="shared" si="106"/>
        <v>A</v>
      </c>
      <c r="S798" s="145">
        <v>42885</v>
      </c>
      <c r="T798" s="56" t="s">
        <v>1192</v>
      </c>
      <c r="U798" s="57" t="str">
        <f t="shared" si="103"/>
        <v>A</v>
      </c>
      <c r="V798" s="145">
        <v>42884</v>
      </c>
      <c r="W798" s="48">
        <f t="shared" si="107"/>
        <v>4</v>
      </c>
      <c r="X798" s="48">
        <f t="shared" si="108"/>
        <v>4</v>
      </c>
      <c r="Y798" s="5">
        <f t="shared" si="109"/>
        <v>100</v>
      </c>
      <c r="Z798" s="60">
        <f t="shared" si="110"/>
        <v>5</v>
      </c>
      <c r="AB798" s="2"/>
    </row>
    <row r="799" spans="2:28" ht="24.95" customHeight="1">
      <c r="B799" s="48">
        <f>Personal_Development!B800</f>
        <v>0</v>
      </c>
      <c r="C799" s="48" t="str">
        <f>Personal_Development!C800</f>
        <v>K03326</v>
      </c>
      <c r="D799" s="14" t="str">
        <f>Personal_Development!D800</f>
        <v>C13896</v>
      </c>
      <c r="E799" s="11" t="str">
        <f>Personal_Development!E800</f>
        <v>MOHAMAD AMRIE BIN ABD AZIZ</v>
      </c>
      <c r="F799" s="12" t="str">
        <f>Personal_Development!F800</f>
        <v>PRODUCTION NO.1 DEPARTMENT</v>
      </c>
      <c r="G799" s="12" t="str">
        <f>Personal_Development!G800</f>
        <v>ASSEMBLY PRODUCTION SECTION (APS)</v>
      </c>
      <c r="H799" s="40" t="str">
        <f>Personal_Development!H800</f>
        <v>OPERATOR 2</v>
      </c>
      <c r="I799" s="41" t="str">
        <f>Personal_Development!I800</f>
        <v>C4 PROD</v>
      </c>
      <c r="J799" s="78" t="str">
        <f>Personal_Development!J800</f>
        <v xml:space="preserve">C4 </v>
      </c>
      <c r="K799" s="56" t="s">
        <v>1192</v>
      </c>
      <c r="L799" s="57" t="str">
        <f t="shared" si="104"/>
        <v>A</v>
      </c>
      <c r="M799" s="145">
        <v>42885</v>
      </c>
      <c r="N799" s="56" t="s">
        <v>1192</v>
      </c>
      <c r="O799" s="57" t="str">
        <f t="shared" si="105"/>
        <v>A</v>
      </c>
      <c r="P799" s="145">
        <v>42885</v>
      </c>
      <c r="Q799" s="56" t="s">
        <v>1192</v>
      </c>
      <c r="R799" s="57" t="str">
        <f t="shared" si="106"/>
        <v>A</v>
      </c>
      <c r="S799" s="145">
        <v>42885</v>
      </c>
      <c r="T799" s="56" t="s">
        <v>1192</v>
      </c>
      <c r="U799" s="57" t="str">
        <f t="shared" si="103"/>
        <v>A</v>
      </c>
      <c r="V799" s="145">
        <v>42884</v>
      </c>
      <c r="W799" s="48">
        <f t="shared" si="107"/>
        <v>4</v>
      </c>
      <c r="X799" s="48">
        <f t="shared" si="108"/>
        <v>4</v>
      </c>
      <c r="Y799" s="5">
        <f t="shared" si="109"/>
        <v>100</v>
      </c>
      <c r="Z799" s="60">
        <f t="shared" si="110"/>
        <v>5</v>
      </c>
      <c r="AB799" s="2"/>
    </row>
    <row r="800" spans="2:28" ht="24.95" customHeight="1">
      <c r="B800" s="48" t="str">
        <f>Personal_Development!B801</f>
        <v>R</v>
      </c>
      <c r="C800" s="48" t="str">
        <f>Personal_Development!C801</f>
        <v>K03327</v>
      </c>
      <c r="D800" s="14" t="str">
        <f>Personal_Development!D801</f>
        <v>C13897</v>
      </c>
      <c r="E800" s="11" t="str">
        <f>Personal_Development!E801</f>
        <v>MUHAMMAD HAZIQ BIN MOHD SHAH</v>
      </c>
      <c r="F800" s="12" t="str">
        <f>Personal_Development!F801</f>
        <v>PRODUCTION NO.1 DEPARTMENT</v>
      </c>
      <c r="G800" s="12" t="str">
        <f>Personal_Development!G801</f>
        <v>ASSEMBLY PRODUCTION SECTION (APS)</v>
      </c>
      <c r="H800" s="40" t="str">
        <f>Personal_Development!H801</f>
        <v>OPERATOR 2</v>
      </c>
      <c r="I800" s="41" t="str">
        <f>Personal_Development!I801</f>
        <v>C4 PROD</v>
      </c>
      <c r="J800" s="78" t="str">
        <f>Personal_Development!J801</f>
        <v xml:space="preserve">C4 </v>
      </c>
      <c r="K800" s="56" t="s">
        <v>1192</v>
      </c>
      <c r="L800" s="57" t="str">
        <f t="shared" si="104"/>
        <v>A</v>
      </c>
      <c r="M800" s="145">
        <v>42885</v>
      </c>
      <c r="N800" s="56" t="s">
        <v>1192</v>
      </c>
      <c r="O800" s="57" t="str">
        <f t="shared" si="105"/>
        <v>A</v>
      </c>
      <c r="P800" s="145">
        <v>42885</v>
      </c>
      <c r="Q800" s="56" t="s">
        <v>1192</v>
      </c>
      <c r="R800" s="57" t="str">
        <f t="shared" si="106"/>
        <v>A</v>
      </c>
      <c r="S800" s="145">
        <v>42885</v>
      </c>
      <c r="T800" s="56" t="s">
        <v>1192</v>
      </c>
      <c r="U800" s="57" t="str">
        <f t="shared" si="103"/>
        <v>A</v>
      </c>
      <c r="V800" s="145">
        <v>42884</v>
      </c>
      <c r="W800" s="48">
        <f t="shared" si="107"/>
        <v>4</v>
      </c>
      <c r="X800" s="48">
        <f t="shared" si="108"/>
        <v>4</v>
      </c>
      <c r="Y800" s="5">
        <f t="shared" si="109"/>
        <v>100</v>
      </c>
      <c r="Z800" s="60">
        <f t="shared" si="110"/>
        <v>5</v>
      </c>
      <c r="AB800" s="2"/>
    </row>
    <row r="801" spans="2:28" ht="24.95" customHeight="1">
      <c r="B801" s="48" t="str">
        <f>Personal_Development!B802</f>
        <v>R</v>
      </c>
      <c r="C801" s="48" t="str">
        <f>Personal_Development!C802</f>
        <v>K03328</v>
      </c>
      <c r="D801" s="14" t="str">
        <f>Personal_Development!D802</f>
        <v>C13898</v>
      </c>
      <c r="E801" s="11" t="str">
        <f>Personal_Development!E802</f>
        <v>NUR ZAIDATUL AKMAR BINTI SUHAINI</v>
      </c>
      <c r="F801" s="12" t="str">
        <f>Personal_Development!F802</f>
        <v>PRODUCTION NO.2 DEPARTMENT</v>
      </c>
      <c r="G801" s="12" t="str">
        <f>Personal_Development!G802</f>
        <v>MOLDING PRODUCTION SECTION (MPS)</v>
      </c>
      <c r="H801" s="40" t="str">
        <f>Personal_Development!H802</f>
        <v>OPERATOR 2</v>
      </c>
      <c r="I801" s="41" t="str">
        <f>Personal_Development!I802</f>
        <v>C4 PROD</v>
      </c>
      <c r="J801" s="78" t="str">
        <f>Personal_Development!J802</f>
        <v xml:space="preserve">C4 </v>
      </c>
      <c r="K801" s="56" t="s">
        <v>1192</v>
      </c>
      <c r="L801" s="57" t="str">
        <f t="shared" si="104"/>
        <v>A</v>
      </c>
      <c r="M801" s="145">
        <v>42885</v>
      </c>
      <c r="N801" s="56" t="s">
        <v>1192</v>
      </c>
      <c r="O801" s="57" t="str">
        <f t="shared" si="105"/>
        <v>A</v>
      </c>
      <c r="P801" s="145">
        <v>42885</v>
      </c>
      <c r="Q801" s="56" t="s">
        <v>1192</v>
      </c>
      <c r="R801" s="57" t="str">
        <f t="shared" si="106"/>
        <v>A</v>
      </c>
      <c r="S801" s="145">
        <v>42885</v>
      </c>
      <c r="T801" s="56" t="s">
        <v>1192</v>
      </c>
      <c r="U801" s="57" t="str">
        <f t="shared" si="103"/>
        <v>A</v>
      </c>
      <c r="V801" s="145">
        <v>42884</v>
      </c>
      <c r="W801" s="48">
        <f t="shared" si="107"/>
        <v>4</v>
      </c>
      <c r="X801" s="48">
        <f t="shared" si="108"/>
        <v>4</v>
      </c>
      <c r="Y801" s="5">
        <f t="shared" si="109"/>
        <v>100</v>
      </c>
      <c r="Z801" s="60">
        <f t="shared" si="110"/>
        <v>5</v>
      </c>
      <c r="AB801" s="2"/>
    </row>
    <row r="802" spans="2:28" ht="24.95" customHeight="1">
      <c r="B802" s="48">
        <f>Personal_Development!B803</f>
        <v>0</v>
      </c>
      <c r="C802" s="48" t="str">
        <f>Personal_Development!C803</f>
        <v>K03329</v>
      </c>
      <c r="D802" s="14" t="str">
        <f>Personal_Development!D803</f>
        <v>C13899</v>
      </c>
      <c r="E802" s="11" t="str">
        <f>Personal_Development!E803</f>
        <v>MUHAMAD FAIS BIN MUHAMAD ZAMRI</v>
      </c>
      <c r="F802" s="12" t="str">
        <f>Personal_Development!F803</f>
        <v>PRODUCTION NO.2 DEPARTMENT</v>
      </c>
      <c r="G802" s="12" t="str">
        <f>Personal_Development!G803</f>
        <v>MOLDING PRODUCTION SECTION (MPS)</v>
      </c>
      <c r="H802" s="40" t="str">
        <f>Personal_Development!H803</f>
        <v>OPERATOR 2</v>
      </c>
      <c r="I802" s="41" t="str">
        <f>Personal_Development!I803</f>
        <v>C4 PROD</v>
      </c>
      <c r="J802" s="78" t="str">
        <f>Personal_Development!J803</f>
        <v xml:space="preserve">C4 </v>
      </c>
      <c r="K802" s="56" t="s">
        <v>1192</v>
      </c>
      <c r="L802" s="57" t="str">
        <f t="shared" si="104"/>
        <v>A</v>
      </c>
      <c r="M802" s="145">
        <v>42885</v>
      </c>
      <c r="N802" s="56" t="s">
        <v>1192</v>
      </c>
      <c r="O802" s="57" t="str">
        <f t="shared" si="105"/>
        <v>A</v>
      </c>
      <c r="P802" s="145">
        <v>42885</v>
      </c>
      <c r="Q802" s="56" t="s">
        <v>1192</v>
      </c>
      <c r="R802" s="57" t="str">
        <f t="shared" si="106"/>
        <v>A</v>
      </c>
      <c r="S802" s="145">
        <v>42885</v>
      </c>
      <c r="T802" s="56" t="s">
        <v>1192</v>
      </c>
      <c r="U802" s="57" t="str">
        <f t="shared" si="103"/>
        <v>A</v>
      </c>
      <c r="V802" s="145">
        <v>42884</v>
      </c>
      <c r="W802" s="48">
        <f t="shared" si="107"/>
        <v>4</v>
      </c>
      <c r="X802" s="48">
        <f t="shared" si="108"/>
        <v>4</v>
      </c>
      <c r="Y802" s="5">
        <f t="shared" si="109"/>
        <v>100</v>
      </c>
      <c r="Z802" s="60">
        <f t="shared" si="110"/>
        <v>5</v>
      </c>
      <c r="AB802" s="2"/>
    </row>
    <row r="803" spans="2:28" ht="24.95" customHeight="1">
      <c r="B803" s="48">
        <f>Personal_Development!B804</f>
        <v>0</v>
      </c>
      <c r="C803" s="48" t="str">
        <f>Personal_Development!C804</f>
        <v>K03330</v>
      </c>
      <c r="D803" s="14" t="str">
        <f>Personal_Development!D804</f>
        <v>C13900</v>
      </c>
      <c r="E803" s="11" t="str">
        <f>Personal_Development!E804</f>
        <v>ARFIZAH BINTI MOHD ARIS</v>
      </c>
      <c r="F803" s="12" t="str">
        <f>Personal_Development!F804</f>
        <v>PRODUCTION NO.2 DEPARTMENT</v>
      </c>
      <c r="G803" s="12" t="str">
        <f>Personal_Development!G804</f>
        <v>MOLDING PRODUCTION SECTION (MPS)</v>
      </c>
      <c r="H803" s="40" t="str">
        <f>Personal_Development!H804</f>
        <v>OPERATOR 2</v>
      </c>
      <c r="I803" s="41" t="str">
        <f>Personal_Development!I804</f>
        <v>C4 PROD</v>
      </c>
      <c r="J803" s="78" t="str">
        <f>Personal_Development!J804</f>
        <v xml:space="preserve">C4 </v>
      </c>
      <c r="K803" s="56" t="s">
        <v>1192</v>
      </c>
      <c r="L803" s="57" t="str">
        <f t="shared" si="104"/>
        <v>A</v>
      </c>
      <c r="M803" s="145">
        <v>42885</v>
      </c>
      <c r="N803" s="56" t="s">
        <v>1192</v>
      </c>
      <c r="O803" s="57" t="str">
        <f t="shared" si="105"/>
        <v>A</v>
      </c>
      <c r="P803" s="145">
        <v>42885</v>
      </c>
      <c r="Q803" s="56" t="s">
        <v>1192</v>
      </c>
      <c r="R803" s="57" t="str">
        <f t="shared" si="106"/>
        <v>A</v>
      </c>
      <c r="S803" s="145">
        <v>42885</v>
      </c>
      <c r="T803" s="56" t="s">
        <v>1192</v>
      </c>
      <c r="U803" s="57" t="str">
        <f t="shared" si="103"/>
        <v>A</v>
      </c>
      <c r="V803" s="145">
        <v>42884</v>
      </c>
      <c r="W803" s="48">
        <f t="shared" si="107"/>
        <v>4</v>
      </c>
      <c r="X803" s="48">
        <f t="shared" si="108"/>
        <v>4</v>
      </c>
      <c r="Y803" s="5">
        <f t="shared" si="109"/>
        <v>100</v>
      </c>
      <c r="Z803" s="60">
        <f t="shared" si="110"/>
        <v>5</v>
      </c>
      <c r="AB803" s="2"/>
    </row>
    <row r="804" spans="2:28" ht="24.95" customHeight="1">
      <c r="B804" s="48" t="str">
        <f>Personal_Development!B805</f>
        <v>R</v>
      </c>
      <c r="C804" s="48" t="str">
        <f>Personal_Development!C805</f>
        <v>K03331</v>
      </c>
      <c r="D804" s="14" t="str">
        <f>Personal_Development!D805</f>
        <v>C13901</v>
      </c>
      <c r="E804" s="11" t="str">
        <f>Personal_Development!E805</f>
        <v>MOHD HAZIQ BIN MOHD YUSRI</v>
      </c>
      <c r="F804" s="12" t="str">
        <f>Personal_Development!F805</f>
        <v>PRODUCTION NO.2 DEPARTMENT</v>
      </c>
      <c r="G804" s="12" t="str">
        <f>Personal_Development!G805</f>
        <v>MOLDING PRODUCTION SECTION (MPS)</v>
      </c>
      <c r="H804" s="40" t="str">
        <f>Personal_Development!H805</f>
        <v>OPERATOR 2</v>
      </c>
      <c r="I804" s="41" t="str">
        <f>Personal_Development!I805</f>
        <v>C4 PROD</v>
      </c>
      <c r="J804" s="78" t="str">
        <f>Personal_Development!J805</f>
        <v xml:space="preserve">C4 </v>
      </c>
      <c r="K804" s="56" t="s">
        <v>1192</v>
      </c>
      <c r="L804" s="57" t="str">
        <f t="shared" si="104"/>
        <v>A</v>
      </c>
      <c r="M804" s="145">
        <v>42885</v>
      </c>
      <c r="N804" s="56" t="s">
        <v>1192</v>
      </c>
      <c r="O804" s="57" t="str">
        <f t="shared" si="105"/>
        <v>A</v>
      </c>
      <c r="P804" s="145">
        <v>42885</v>
      </c>
      <c r="Q804" s="56" t="s">
        <v>1192</v>
      </c>
      <c r="R804" s="57" t="str">
        <f t="shared" si="106"/>
        <v>A</v>
      </c>
      <c r="S804" s="145">
        <v>42885</v>
      </c>
      <c r="T804" s="56" t="s">
        <v>1192</v>
      </c>
      <c r="U804" s="57" t="str">
        <f t="shared" si="103"/>
        <v>A</v>
      </c>
      <c r="V804" s="145">
        <v>42884</v>
      </c>
      <c r="W804" s="48">
        <f t="shared" si="107"/>
        <v>4</v>
      </c>
      <c r="X804" s="48">
        <f t="shared" si="108"/>
        <v>4</v>
      </c>
      <c r="Y804" s="5">
        <f t="shared" si="109"/>
        <v>100</v>
      </c>
      <c r="Z804" s="60">
        <f t="shared" si="110"/>
        <v>5</v>
      </c>
      <c r="AB804" s="2"/>
    </row>
    <row r="805" spans="2:28" ht="24.95" customHeight="1">
      <c r="B805" s="48" t="str">
        <f>Personal_Development!B806</f>
        <v>R</v>
      </c>
      <c r="C805" s="48" t="str">
        <f>Personal_Development!C806</f>
        <v>K03332</v>
      </c>
      <c r="D805" s="14" t="str">
        <f>Personal_Development!D806</f>
        <v>C13902</v>
      </c>
      <c r="E805" s="11" t="str">
        <f>Personal_Development!E806</f>
        <v>AHMAD IMRAN BIN YACOB</v>
      </c>
      <c r="F805" s="12" t="str">
        <f>Personal_Development!F806</f>
        <v>PRODUCTION NO.2 DEPARTMENT</v>
      </c>
      <c r="G805" s="12" t="str">
        <f>Personal_Development!G806</f>
        <v>MOLDING PRODUCTION SECTION (MPS)</v>
      </c>
      <c r="H805" s="40" t="str">
        <f>Personal_Development!H806</f>
        <v>OPERATOR 2</v>
      </c>
      <c r="I805" s="41" t="str">
        <f>Personal_Development!I806</f>
        <v>C4 PROD</v>
      </c>
      <c r="J805" s="78" t="str">
        <f>Personal_Development!J806</f>
        <v xml:space="preserve">C4 </v>
      </c>
      <c r="K805" s="56" t="s">
        <v>1192</v>
      </c>
      <c r="L805" s="57" t="str">
        <f t="shared" si="104"/>
        <v>A</v>
      </c>
      <c r="M805" s="145">
        <v>42885</v>
      </c>
      <c r="N805" s="56" t="s">
        <v>1192</v>
      </c>
      <c r="O805" s="57" t="str">
        <f t="shared" si="105"/>
        <v>A</v>
      </c>
      <c r="P805" s="145">
        <v>42885</v>
      </c>
      <c r="Q805" s="56" t="s">
        <v>1192</v>
      </c>
      <c r="R805" s="57" t="str">
        <f t="shared" si="106"/>
        <v>A</v>
      </c>
      <c r="S805" s="145">
        <v>42885</v>
      </c>
      <c r="T805" s="56" t="s">
        <v>1192</v>
      </c>
      <c r="U805" s="57" t="str">
        <f t="shared" si="103"/>
        <v>A</v>
      </c>
      <c r="V805" s="145">
        <v>42884</v>
      </c>
      <c r="W805" s="48">
        <f t="shared" si="107"/>
        <v>4</v>
      </c>
      <c r="X805" s="48">
        <f t="shared" si="108"/>
        <v>4</v>
      </c>
      <c r="Y805" s="5">
        <f t="shared" si="109"/>
        <v>100</v>
      </c>
      <c r="Z805" s="60">
        <f t="shared" si="110"/>
        <v>5</v>
      </c>
      <c r="AB805" s="2"/>
    </row>
    <row r="806" spans="2:28" ht="24.95" customHeight="1">
      <c r="B806" s="48">
        <f>Personal_Development!B807</f>
        <v>0</v>
      </c>
      <c r="C806" s="48" t="str">
        <f>Personal_Development!C807</f>
        <v>K03333</v>
      </c>
      <c r="D806" s="14" t="str">
        <f>Personal_Development!D807</f>
        <v>C13903</v>
      </c>
      <c r="E806" s="11" t="str">
        <f>Personal_Development!E807</f>
        <v>SHAHRUL NIZAM BIN MOHAMMAD</v>
      </c>
      <c r="F806" s="12" t="str">
        <f>Personal_Development!F807</f>
        <v>PRODUCTION NO.1 DEPARTMENT</v>
      </c>
      <c r="G806" s="12" t="str">
        <f>Personal_Development!G807</f>
        <v>ASSEMBLY PRODUCTION SECTION (APS)</v>
      </c>
      <c r="H806" s="40" t="str">
        <f>Personal_Development!H807</f>
        <v>OPERATOR 2</v>
      </c>
      <c r="I806" s="41" t="str">
        <f>Personal_Development!I807</f>
        <v>C4 PROD</v>
      </c>
      <c r="J806" s="78" t="str">
        <f>Personal_Development!J807</f>
        <v xml:space="preserve">C4 </v>
      </c>
      <c r="K806" s="56" t="s">
        <v>1192</v>
      </c>
      <c r="L806" s="57" t="str">
        <f t="shared" si="104"/>
        <v>A</v>
      </c>
      <c r="M806" s="145">
        <v>42885</v>
      </c>
      <c r="N806" s="56" t="s">
        <v>1192</v>
      </c>
      <c r="O806" s="57" t="str">
        <f t="shared" si="105"/>
        <v>A</v>
      </c>
      <c r="P806" s="145">
        <v>42885</v>
      </c>
      <c r="Q806" s="56" t="s">
        <v>1192</v>
      </c>
      <c r="R806" s="57" t="str">
        <f t="shared" si="106"/>
        <v>A</v>
      </c>
      <c r="S806" s="145">
        <v>42885</v>
      </c>
      <c r="T806" s="56" t="s">
        <v>1192</v>
      </c>
      <c r="U806" s="57" t="str">
        <f t="shared" si="103"/>
        <v>A</v>
      </c>
      <c r="V806" s="145">
        <v>42884</v>
      </c>
      <c r="W806" s="48">
        <f t="shared" si="107"/>
        <v>4</v>
      </c>
      <c r="X806" s="48">
        <f t="shared" si="108"/>
        <v>4</v>
      </c>
      <c r="Y806" s="5">
        <f t="shared" si="109"/>
        <v>100</v>
      </c>
      <c r="Z806" s="60">
        <f t="shared" si="110"/>
        <v>5</v>
      </c>
      <c r="AB806" s="2"/>
    </row>
    <row r="807" spans="2:28" ht="24.95" customHeight="1">
      <c r="B807" s="48" t="str">
        <f>Personal_Development!B808</f>
        <v>R</v>
      </c>
      <c r="C807" s="48" t="str">
        <f>Personal_Development!C808</f>
        <v>K03334</v>
      </c>
      <c r="D807" s="14" t="str">
        <f>Personal_Development!D808</f>
        <v>C13904</v>
      </c>
      <c r="E807" s="11" t="str">
        <f>Personal_Development!E808</f>
        <v>ARNAWATI BINTI SATIMAN</v>
      </c>
      <c r="F807" s="12" t="str">
        <f>Personal_Development!F808</f>
        <v>PRODUCTION NO.1 DEPARTMENT</v>
      </c>
      <c r="G807" s="12" t="str">
        <f>Personal_Development!G808</f>
        <v>ASSEMBLY PRODUCTION SECTION (APS)</v>
      </c>
      <c r="H807" s="40" t="str">
        <f>Personal_Development!H808</f>
        <v>OPERATOR 2</v>
      </c>
      <c r="I807" s="41" t="str">
        <f>Personal_Development!I808</f>
        <v>C4 PROD</v>
      </c>
      <c r="J807" s="78" t="str">
        <f>Personal_Development!J808</f>
        <v xml:space="preserve">C4 </v>
      </c>
      <c r="K807" s="56" t="s">
        <v>1192</v>
      </c>
      <c r="L807" s="57" t="str">
        <f t="shared" si="104"/>
        <v>A</v>
      </c>
      <c r="M807" s="145">
        <v>42885</v>
      </c>
      <c r="N807" s="56" t="s">
        <v>1192</v>
      </c>
      <c r="O807" s="57" t="str">
        <f t="shared" si="105"/>
        <v>A</v>
      </c>
      <c r="P807" s="145">
        <v>42885</v>
      </c>
      <c r="Q807" s="56" t="s">
        <v>1192</v>
      </c>
      <c r="R807" s="57" t="str">
        <f t="shared" si="106"/>
        <v>A</v>
      </c>
      <c r="S807" s="145">
        <v>42885</v>
      </c>
      <c r="T807" s="56" t="s">
        <v>1192</v>
      </c>
      <c r="U807" s="57" t="str">
        <f t="shared" si="103"/>
        <v>A</v>
      </c>
      <c r="V807" s="145">
        <v>42884</v>
      </c>
      <c r="W807" s="48">
        <f t="shared" si="107"/>
        <v>4</v>
      </c>
      <c r="X807" s="48">
        <f t="shared" si="108"/>
        <v>4</v>
      </c>
      <c r="Y807" s="5">
        <f t="shared" si="109"/>
        <v>100</v>
      </c>
      <c r="Z807" s="60">
        <f t="shared" si="110"/>
        <v>5</v>
      </c>
      <c r="AB807" s="2"/>
    </row>
    <row r="808" spans="2:28" ht="24.95" customHeight="1">
      <c r="B808" s="48">
        <f>Personal_Development!B809</f>
        <v>0</v>
      </c>
      <c r="C808" s="48">
        <f>Personal_Development!C809</f>
        <v>0</v>
      </c>
      <c r="D808" s="14" t="str">
        <f>Personal_Development!D809</f>
        <v>T10093</v>
      </c>
      <c r="E808" s="11" t="str">
        <f>Personal_Development!E809</f>
        <v>NORHAZIM AIMAN BIN KAMARUDDIN</v>
      </c>
      <c r="F808" s="12" t="str">
        <f>Personal_Development!F809</f>
        <v>PRODUCTION NO.1 DEPARTMENT</v>
      </c>
      <c r="G808" s="12" t="str">
        <f>Personal_Development!G809</f>
        <v>ASSEMBLY PRODUCTION SECTION (APS)</v>
      </c>
      <c r="H808" s="40" t="str">
        <f>Personal_Development!H809</f>
        <v>OPERATOR 2</v>
      </c>
      <c r="I808" s="41" t="str">
        <f>Personal_Development!I809</f>
        <v>C4 PROD</v>
      </c>
      <c r="J808" s="78" t="str">
        <f>Personal_Development!J809</f>
        <v xml:space="preserve">C4 </v>
      </c>
      <c r="K808" s="56" t="s">
        <v>1192</v>
      </c>
      <c r="L808" s="57" t="str">
        <f t="shared" si="104"/>
        <v>A</v>
      </c>
      <c r="M808" s="164">
        <v>42895</v>
      </c>
      <c r="N808" s="56" t="s">
        <v>1192</v>
      </c>
      <c r="O808" s="57" t="str">
        <f t="shared" si="105"/>
        <v>A</v>
      </c>
      <c r="P808" s="164">
        <v>42906</v>
      </c>
      <c r="Q808" s="56" t="s">
        <v>1192</v>
      </c>
      <c r="R808" s="57" t="str">
        <f t="shared" si="106"/>
        <v>A</v>
      </c>
      <c r="S808" s="164">
        <v>42906</v>
      </c>
      <c r="T808" s="56" t="s">
        <v>1192</v>
      </c>
      <c r="U808" s="57" t="str">
        <f t="shared" si="103"/>
        <v>A</v>
      </c>
      <c r="V808" s="164">
        <v>42905</v>
      </c>
      <c r="W808" s="48">
        <f t="shared" si="107"/>
        <v>4</v>
      </c>
      <c r="X808" s="48">
        <f t="shared" si="108"/>
        <v>4</v>
      </c>
      <c r="Y808" s="5">
        <f t="shared" si="109"/>
        <v>100</v>
      </c>
      <c r="Z808" s="60">
        <f t="shared" si="110"/>
        <v>5</v>
      </c>
      <c r="AB808" s="2"/>
    </row>
    <row r="809" spans="2:28" ht="24.95" customHeight="1">
      <c r="B809" s="48">
        <f>Personal_Development!B810</f>
        <v>0</v>
      </c>
      <c r="C809" s="48">
        <f>Personal_Development!C810</f>
        <v>0</v>
      </c>
      <c r="D809" s="14" t="str">
        <f>Personal_Development!D810</f>
        <v>T10095</v>
      </c>
      <c r="E809" s="11" t="str">
        <f>Personal_Development!E810</f>
        <v>HASBULLAH BIN SARAJOL</v>
      </c>
      <c r="F809" s="12" t="str">
        <f>Personal_Development!F810</f>
        <v>PRODUCTION NO.1 DEPARTMENT</v>
      </c>
      <c r="G809" s="12" t="str">
        <f>Personal_Development!G810</f>
        <v>ASSEMBLY PRODUCTION SECTION (APS)</v>
      </c>
      <c r="H809" s="40" t="str">
        <f>Personal_Development!H810</f>
        <v>OPERATOR 2</v>
      </c>
      <c r="I809" s="41" t="str">
        <f>Personal_Development!I810</f>
        <v>C4 PROD</v>
      </c>
      <c r="J809" s="78" t="str">
        <f>Personal_Development!J810</f>
        <v xml:space="preserve">C4 </v>
      </c>
      <c r="K809" s="56" t="s">
        <v>1192</v>
      </c>
      <c r="L809" s="57" t="str">
        <f t="shared" si="104"/>
        <v>A</v>
      </c>
      <c r="M809" s="145">
        <v>42941</v>
      </c>
      <c r="N809" s="56" t="s">
        <v>1192</v>
      </c>
      <c r="O809" s="57" t="str">
        <f t="shared" si="105"/>
        <v>A</v>
      </c>
      <c r="P809" s="145">
        <v>42941</v>
      </c>
      <c r="Q809" s="56"/>
      <c r="R809" s="57" t="str">
        <f t="shared" si="106"/>
        <v>-</v>
      </c>
      <c r="S809" s="145">
        <v>42941</v>
      </c>
      <c r="T809" s="56" t="s">
        <v>1192</v>
      </c>
      <c r="U809" s="57" t="str">
        <f t="shared" si="103"/>
        <v>A</v>
      </c>
      <c r="V809" s="145">
        <v>42940</v>
      </c>
      <c r="W809" s="48">
        <f t="shared" si="107"/>
        <v>3</v>
      </c>
      <c r="X809" s="48">
        <f t="shared" si="108"/>
        <v>3</v>
      </c>
      <c r="Y809" s="5">
        <f t="shared" si="109"/>
        <v>100</v>
      </c>
      <c r="Z809" s="60">
        <f t="shared" si="110"/>
        <v>5</v>
      </c>
      <c r="AB809" s="2"/>
    </row>
    <row r="810" spans="2:28" ht="24.95" customHeight="1">
      <c r="B810" s="48" t="str">
        <f>Personal_Development!B811</f>
        <v>R</v>
      </c>
      <c r="C810" s="48">
        <f>Personal_Development!C811</f>
        <v>0</v>
      </c>
      <c r="D810" s="14" t="str">
        <f>Personal_Development!D811</f>
        <v>T10096</v>
      </c>
      <c r="E810" s="11" t="str">
        <f>Personal_Development!E811</f>
        <v>MOHD FAIZ BIN BASIRON</v>
      </c>
      <c r="F810" s="12" t="str">
        <f>Personal_Development!F811</f>
        <v>QUALITY ASSURANCE DEPARTMENT</v>
      </c>
      <c r="G810" s="12" t="str">
        <f>Personal_Development!G811</f>
        <v>QUALITY PLANNING SECTION (QPS)</v>
      </c>
      <c r="H810" s="40" t="str">
        <f>Personal_Development!H811</f>
        <v>OPERATOR 2</v>
      </c>
      <c r="I810" s="41" t="str">
        <f>Personal_Development!I811</f>
        <v>C4 PROD</v>
      </c>
      <c r="J810" s="78" t="str">
        <f>Personal_Development!J811</f>
        <v xml:space="preserve">C4 </v>
      </c>
      <c r="K810" s="56" t="s">
        <v>1192</v>
      </c>
      <c r="L810" s="57" t="str">
        <f t="shared" si="104"/>
        <v>A</v>
      </c>
      <c r="M810" s="145">
        <v>42885</v>
      </c>
      <c r="N810" s="56" t="s">
        <v>1192</v>
      </c>
      <c r="O810" s="57" t="str">
        <f t="shared" si="105"/>
        <v>A</v>
      </c>
      <c r="P810" s="145">
        <v>42885</v>
      </c>
      <c r="Q810" s="56" t="s">
        <v>1192</v>
      </c>
      <c r="R810" s="57" t="str">
        <f t="shared" si="106"/>
        <v>A</v>
      </c>
      <c r="S810" s="145">
        <v>42885</v>
      </c>
      <c r="T810" s="56" t="s">
        <v>1192</v>
      </c>
      <c r="U810" s="57" t="str">
        <f t="shared" si="103"/>
        <v>A</v>
      </c>
      <c r="V810" s="145">
        <v>42884</v>
      </c>
      <c r="W810" s="48">
        <f t="shared" si="107"/>
        <v>4</v>
      </c>
      <c r="X810" s="48">
        <f t="shared" si="108"/>
        <v>4</v>
      </c>
      <c r="Y810" s="5">
        <f t="shared" si="109"/>
        <v>100</v>
      </c>
      <c r="Z810" s="60">
        <f t="shared" si="110"/>
        <v>5</v>
      </c>
      <c r="AB810" s="2"/>
    </row>
    <row r="811" spans="2:28" ht="24.95" customHeight="1">
      <c r="B811" s="48" t="str">
        <f>Personal_Development!B812</f>
        <v>R</v>
      </c>
      <c r="C811" s="48">
        <f>Personal_Development!C812</f>
        <v>0</v>
      </c>
      <c r="D811" s="14" t="str">
        <f>Personal_Development!D812</f>
        <v>T10097</v>
      </c>
      <c r="E811" s="11" t="str">
        <f>Personal_Development!E812</f>
        <v>CHITRA A/P RAMASAMY</v>
      </c>
      <c r="F811" s="12" t="str">
        <f>Personal_Development!F812</f>
        <v>PRODUCTION NO.1 DEPARTMENT</v>
      </c>
      <c r="G811" s="12" t="str">
        <f>Personal_Development!G812</f>
        <v>ASSEMBLY PRODUCTION SECTION (APS)</v>
      </c>
      <c r="H811" s="40" t="str">
        <f>Personal_Development!H812</f>
        <v>SUPERVISOR</v>
      </c>
      <c r="I811" s="41" t="str">
        <f>Personal_Development!I812</f>
        <v>C1 PROD</v>
      </c>
      <c r="J811" s="78" t="str">
        <f>Personal_Development!J812</f>
        <v xml:space="preserve">C1 </v>
      </c>
      <c r="K811" s="56" t="s">
        <v>1192</v>
      </c>
      <c r="L811" s="57" t="str">
        <f t="shared" si="104"/>
        <v>A</v>
      </c>
      <c r="M811" s="145">
        <v>42885</v>
      </c>
      <c r="N811" s="56" t="s">
        <v>1192</v>
      </c>
      <c r="O811" s="57" t="str">
        <f t="shared" si="105"/>
        <v>A</v>
      </c>
      <c r="P811" s="145">
        <v>42885</v>
      </c>
      <c r="Q811" s="56" t="s">
        <v>1192</v>
      </c>
      <c r="R811" s="57" t="str">
        <f t="shared" si="106"/>
        <v>A</v>
      </c>
      <c r="S811" s="145">
        <v>42885</v>
      </c>
      <c r="T811" s="56" t="s">
        <v>1192</v>
      </c>
      <c r="U811" s="57" t="str">
        <f t="shared" si="103"/>
        <v>A</v>
      </c>
      <c r="V811" s="145">
        <v>42884</v>
      </c>
      <c r="W811" s="48">
        <f t="shared" si="107"/>
        <v>4</v>
      </c>
      <c r="X811" s="48">
        <f t="shared" si="108"/>
        <v>4</v>
      </c>
      <c r="Y811" s="5">
        <f t="shared" si="109"/>
        <v>100</v>
      </c>
      <c r="Z811" s="60">
        <f t="shared" si="110"/>
        <v>5</v>
      </c>
      <c r="AB811" s="2"/>
    </row>
    <row r="812" spans="2:28" ht="24.95" customHeight="1">
      <c r="B812" s="48">
        <f>Personal_Development!B813</f>
        <v>0</v>
      </c>
      <c r="C812" s="48">
        <f>Personal_Development!C813</f>
        <v>0</v>
      </c>
      <c r="D812" s="14" t="str">
        <f>Personal_Development!D813</f>
        <v>T10098</v>
      </c>
      <c r="E812" s="11" t="str">
        <f>Personal_Development!E813</f>
        <v>MUHAMAD AZMIR BIN ABD KARIM</v>
      </c>
      <c r="F812" s="12" t="str">
        <f>Personal_Development!F813</f>
        <v>PRODUCTION NO.1 DEPARTMENT</v>
      </c>
      <c r="G812" s="12" t="str">
        <f>Personal_Development!G813</f>
        <v>ASSEMBLY PRODUCTION SECTION (APS)</v>
      </c>
      <c r="H812" s="40" t="str">
        <f>Personal_Development!H813</f>
        <v>OPERATOR 2</v>
      </c>
      <c r="I812" s="41" t="str">
        <f>Personal_Development!I813</f>
        <v>C4 PROD</v>
      </c>
      <c r="J812" s="78" t="str">
        <f>Personal_Development!J813</f>
        <v xml:space="preserve">C4 </v>
      </c>
      <c r="K812" s="56" t="s">
        <v>1192</v>
      </c>
      <c r="L812" s="57" t="str">
        <f t="shared" si="104"/>
        <v>A</v>
      </c>
      <c r="M812" s="145">
        <v>42885</v>
      </c>
      <c r="N812" s="56" t="s">
        <v>1192</v>
      </c>
      <c r="O812" s="57" t="str">
        <f t="shared" si="105"/>
        <v>A</v>
      </c>
      <c r="P812" s="145">
        <v>42885</v>
      </c>
      <c r="Q812" s="56" t="s">
        <v>1192</v>
      </c>
      <c r="R812" s="57" t="str">
        <f t="shared" si="106"/>
        <v>A</v>
      </c>
      <c r="S812" s="145">
        <v>42885</v>
      </c>
      <c r="T812" s="56" t="s">
        <v>1192</v>
      </c>
      <c r="U812" s="57" t="str">
        <f t="shared" si="103"/>
        <v>A</v>
      </c>
      <c r="V812" s="145">
        <v>42884</v>
      </c>
      <c r="W812" s="48">
        <f t="shared" si="107"/>
        <v>4</v>
      </c>
      <c r="X812" s="48">
        <f t="shared" si="108"/>
        <v>4</v>
      </c>
      <c r="Y812" s="5">
        <f t="shared" si="109"/>
        <v>100</v>
      </c>
      <c r="Z812" s="60">
        <f t="shared" si="110"/>
        <v>5</v>
      </c>
      <c r="AB812" s="2"/>
    </row>
    <row r="813" spans="2:28" ht="24.95" customHeight="1">
      <c r="B813" s="48" t="str">
        <f>Personal_Development!B814</f>
        <v>R</v>
      </c>
      <c r="C813" s="48">
        <f>Personal_Development!C814</f>
        <v>0</v>
      </c>
      <c r="D813" s="14" t="str">
        <f>Personal_Development!D814</f>
        <v>T10099</v>
      </c>
      <c r="E813" s="11" t="str">
        <f>Personal_Development!E814</f>
        <v>MUHAMMAD HARRAZ BIN MOHAMAD HAMZAH</v>
      </c>
      <c r="F813" s="12" t="str">
        <f>Personal_Development!F814</f>
        <v>PRODUCTION NO.1 DEPARTMENT</v>
      </c>
      <c r="G813" s="12" t="str">
        <f>Personal_Development!G814</f>
        <v>ASSEMBLY PRODUCTION SECTION (APS)</v>
      </c>
      <c r="H813" s="40" t="str">
        <f>Personal_Development!H814</f>
        <v>OPERATOR 2</v>
      </c>
      <c r="I813" s="41" t="str">
        <f>Personal_Development!I814</f>
        <v>C4 PROD</v>
      </c>
      <c r="J813" s="78" t="str">
        <f>Personal_Development!J814</f>
        <v xml:space="preserve">C4 </v>
      </c>
      <c r="K813" s="56" t="s">
        <v>1192</v>
      </c>
      <c r="L813" s="57" t="str">
        <f t="shared" si="104"/>
        <v>A</v>
      </c>
      <c r="M813" s="145">
        <v>42885</v>
      </c>
      <c r="N813" s="56" t="s">
        <v>1192</v>
      </c>
      <c r="O813" s="57" t="str">
        <f t="shared" si="105"/>
        <v>A</v>
      </c>
      <c r="P813" s="145">
        <v>42885</v>
      </c>
      <c r="Q813" s="56" t="s">
        <v>1192</v>
      </c>
      <c r="R813" s="57" t="str">
        <f t="shared" si="106"/>
        <v>A</v>
      </c>
      <c r="S813" s="145">
        <v>42885</v>
      </c>
      <c r="T813" s="56" t="s">
        <v>1192</v>
      </c>
      <c r="U813" s="57" t="str">
        <f t="shared" si="103"/>
        <v>A</v>
      </c>
      <c r="V813" s="145">
        <v>42884</v>
      </c>
      <c r="W813" s="48">
        <f t="shared" si="107"/>
        <v>4</v>
      </c>
      <c r="X813" s="48">
        <f t="shared" si="108"/>
        <v>4</v>
      </c>
      <c r="Y813" s="5">
        <f t="shared" si="109"/>
        <v>100</v>
      </c>
      <c r="Z813" s="60">
        <f t="shared" si="110"/>
        <v>5</v>
      </c>
      <c r="AB813" s="2"/>
    </row>
    <row r="814" spans="2:28" ht="24.95" customHeight="1">
      <c r="B814" s="48" t="str">
        <f>Personal_Development!B815</f>
        <v>R</v>
      </c>
      <c r="C814" s="48">
        <f>Personal_Development!C815</f>
        <v>0</v>
      </c>
      <c r="D814" s="14" t="str">
        <f>Personal_Development!D815</f>
        <v>T10100</v>
      </c>
      <c r="E814" s="11" t="str">
        <f>Personal_Development!E815</f>
        <v>MUHAMMAD SHAHIR BIN MOHD AZMI</v>
      </c>
      <c r="F814" s="12" t="str">
        <f>Personal_Development!F815</f>
        <v>PRODUCTION NO.2 DEPARTMENT</v>
      </c>
      <c r="G814" s="12" t="str">
        <f>Personal_Development!G815</f>
        <v>MOLDING PRODUCTION SECTION (MPS)</v>
      </c>
      <c r="H814" s="40" t="str">
        <f>Personal_Development!H815</f>
        <v>OPERATOR 2</v>
      </c>
      <c r="I814" s="41" t="str">
        <f>Personal_Development!I815</f>
        <v>C4 PROD</v>
      </c>
      <c r="J814" s="78" t="str">
        <f>Personal_Development!J815</f>
        <v xml:space="preserve">C4 </v>
      </c>
      <c r="K814" s="56" t="s">
        <v>1192</v>
      </c>
      <c r="L814" s="57" t="str">
        <f t="shared" si="104"/>
        <v>A</v>
      </c>
      <c r="M814" s="145">
        <v>42885</v>
      </c>
      <c r="N814" s="56" t="s">
        <v>1192</v>
      </c>
      <c r="O814" s="57" t="str">
        <f t="shared" si="105"/>
        <v>A</v>
      </c>
      <c r="P814" s="145">
        <v>42885</v>
      </c>
      <c r="Q814" s="56" t="s">
        <v>1192</v>
      </c>
      <c r="R814" s="57" t="str">
        <f t="shared" si="106"/>
        <v>A</v>
      </c>
      <c r="S814" s="145">
        <v>42885</v>
      </c>
      <c r="T814" s="56" t="s">
        <v>1192</v>
      </c>
      <c r="U814" s="57" t="str">
        <f t="shared" si="103"/>
        <v>A</v>
      </c>
      <c r="V814" s="145">
        <v>42884</v>
      </c>
      <c r="W814" s="48">
        <f t="shared" si="107"/>
        <v>4</v>
      </c>
      <c r="X814" s="48">
        <f t="shared" si="108"/>
        <v>4</v>
      </c>
      <c r="Y814" s="5">
        <f t="shared" si="109"/>
        <v>100</v>
      </c>
      <c r="Z814" s="60">
        <f t="shared" si="110"/>
        <v>5</v>
      </c>
      <c r="AB814" s="2"/>
    </row>
    <row r="815" spans="2:28" ht="24.95" customHeight="1">
      <c r="B815" s="48">
        <f>Personal_Development!B816</f>
        <v>0</v>
      </c>
      <c r="C815" s="48" t="str">
        <f>Personal_Development!C816</f>
        <v>T10101</v>
      </c>
      <c r="D815" s="14" t="str">
        <f>Personal_Development!D816</f>
        <v>C13959</v>
      </c>
      <c r="E815" s="11" t="str">
        <f>Personal_Development!E816</f>
        <v>HUSNIYAH BINTI NORDIN</v>
      </c>
      <c r="F815" s="12" t="str">
        <f>Personal_Development!F816</f>
        <v>FACTORY OPERATIONS DEPARTMENT</v>
      </c>
      <c r="G815" s="12" t="str">
        <f>Personal_Development!G816</f>
        <v>DIRECT MATERIAL PURCHASING SECTION (DMS)</v>
      </c>
      <c r="H815" s="40" t="str">
        <f>Personal_Development!H816</f>
        <v>ASSISTANT</v>
      </c>
      <c r="I815" s="41" t="str">
        <f>Personal_Development!I816</f>
        <v>C1 OFFICE</v>
      </c>
      <c r="J815" s="78" t="str">
        <f>Personal_Development!J816</f>
        <v xml:space="preserve">C1 </v>
      </c>
      <c r="K815" s="56" t="s">
        <v>1192</v>
      </c>
      <c r="L815" s="57" t="str">
        <f t="shared" si="104"/>
        <v>A</v>
      </c>
      <c r="M815" s="145">
        <v>42885</v>
      </c>
      <c r="N815" s="56" t="s">
        <v>1192</v>
      </c>
      <c r="O815" s="57" t="str">
        <f t="shared" si="105"/>
        <v>A</v>
      </c>
      <c r="P815" s="145">
        <v>42885</v>
      </c>
      <c r="Q815" s="56" t="s">
        <v>1192</v>
      </c>
      <c r="R815" s="57" t="str">
        <f t="shared" si="106"/>
        <v>A</v>
      </c>
      <c r="S815" s="145">
        <v>42885</v>
      </c>
      <c r="T815" s="56" t="s">
        <v>1192</v>
      </c>
      <c r="U815" s="57" t="str">
        <f t="shared" si="103"/>
        <v>A</v>
      </c>
      <c r="V815" s="145">
        <v>42884</v>
      </c>
      <c r="W815" s="48">
        <f t="shared" si="107"/>
        <v>4</v>
      </c>
      <c r="X815" s="48">
        <f t="shared" si="108"/>
        <v>4</v>
      </c>
      <c r="Y815" s="5">
        <f t="shared" si="109"/>
        <v>100</v>
      </c>
      <c r="Z815" s="60">
        <f t="shared" si="110"/>
        <v>5</v>
      </c>
      <c r="AB815" s="2"/>
    </row>
    <row r="816" spans="2:28" ht="24.95" customHeight="1">
      <c r="B816" s="48">
        <f>Personal_Development!B817</f>
        <v>0</v>
      </c>
      <c r="C816" s="48">
        <f>Personal_Development!C817</f>
        <v>0</v>
      </c>
      <c r="D816" s="14" t="str">
        <f>Personal_Development!D817</f>
        <v>E00192</v>
      </c>
      <c r="E816" s="11" t="str">
        <f>Personal_Development!E817</f>
        <v>HALIZA BINTI MOHAMAD HUSIN</v>
      </c>
      <c r="F816" s="12" t="str">
        <f>Personal_Development!F817</f>
        <v>PRODUCTION NO.2 DEPARTMENT</v>
      </c>
      <c r="G816" s="12" t="str">
        <f>Personal_Development!G817</f>
        <v>MOLDING PRODUCTION SECTION (MPS)</v>
      </c>
      <c r="H816" s="40" t="str">
        <f>Personal_Development!H817</f>
        <v>ASST. OFFICER</v>
      </c>
      <c r="I816" s="41" t="str">
        <f>Personal_Development!I817</f>
        <v>M7</v>
      </c>
      <c r="J816" s="78" t="str">
        <f>Personal_Development!J817</f>
        <v>M7</v>
      </c>
      <c r="K816" s="56" t="s">
        <v>1192</v>
      </c>
      <c r="L816" s="57" t="str">
        <f t="shared" ref="L816" si="111">IF(AND(K816="Y",M816&lt;&gt;""),"A","-")</f>
        <v>A</v>
      </c>
      <c r="M816" s="145">
        <v>42976</v>
      </c>
      <c r="N816" s="56" t="s">
        <v>1192</v>
      </c>
      <c r="O816" s="57" t="str">
        <f t="shared" ref="O816" si="112">IF(AND(N816="Y",P816&lt;&gt;""),"A","-")</f>
        <v>A</v>
      </c>
      <c r="P816" s="145">
        <v>42976</v>
      </c>
      <c r="Q816" s="56" t="s">
        <v>1192</v>
      </c>
      <c r="R816" s="57" t="str">
        <f t="shared" ref="R816" si="113">IF(AND(Q816="Y",S816&lt;&gt;""),"A","-")</f>
        <v>A</v>
      </c>
      <c r="S816" s="145">
        <v>42976</v>
      </c>
      <c r="T816" s="56" t="s">
        <v>1192</v>
      </c>
      <c r="U816" s="57" t="str">
        <f t="shared" ref="U816" si="114">IF(AND(T816="Y",V816&lt;&gt;""),"A","-")</f>
        <v>A</v>
      </c>
      <c r="V816" s="145">
        <v>42976</v>
      </c>
      <c r="W816" s="48">
        <f t="shared" si="107"/>
        <v>4</v>
      </c>
      <c r="X816" s="48">
        <f t="shared" si="108"/>
        <v>4</v>
      </c>
      <c r="Y816" s="5">
        <f t="shared" si="109"/>
        <v>100</v>
      </c>
      <c r="Z816" s="60">
        <f t="shared" si="110"/>
        <v>5</v>
      </c>
      <c r="AB816" s="2"/>
    </row>
    <row r="817" spans="2:28" ht="24.95" customHeight="1">
      <c r="B817" s="48" t="str">
        <f>Personal_Development!B818</f>
        <v>R</v>
      </c>
      <c r="C817" s="48">
        <f>Personal_Development!C818</f>
        <v>0</v>
      </c>
      <c r="D817" s="14" t="str">
        <f>Personal_Development!D818</f>
        <v>K03335</v>
      </c>
      <c r="E817" s="11" t="str">
        <f>Personal_Development!E818</f>
        <v>GOBI NATHAN A/L K KALAIARASAN</v>
      </c>
      <c r="F817" s="12" t="str">
        <f>Personal_Development!F818</f>
        <v>FACTORY OPERATIONS DEPARTMENT</v>
      </c>
      <c r="G817" s="12" t="str">
        <f>Personal_Development!G818</f>
        <v>INVENTORY &amp; SYSYTEM CONTROL SECTION (IVS)</v>
      </c>
      <c r="H817" s="40" t="str">
        <f>Personal_Development!H818</f>
        <v>STOREHAND</v>
      </c>
      <c r="I817" s="41" t="str">
        <f>Personal_Development!I818</f>
        <v>C4 PROD</v>
      </c>
      <c r="J817" s="78" t="str">
        <f>Personal_Development!J818</f>
        <v xml:space="preserve">C4 </v>
      </c>
      <c r="K817" s="56" t="s">
        <v>1192</v>
      </c>
      <c r="L817" s="57" t="str">
        <f t="shared" si="104"/>
        <v>A</v>
      </c>
      <c r="M817" s="145">
        <v>42941</v>
      </c>
      <c r="N817" s="56" t="s">
        <v>1192</v>
      </c>
      <c r="O817" s="57" t="str">
        <f t="shared" si="105"/>
        <v>A</v>
      </c>
      <c r="P817" s="145">
        <v>42941</v>
      </c>
      <c r="Q817" s="56"/>
      <c r="R817" s="57" t="str">
        <f t="shared" si="106"/>
        <v>-</v>
      </c>
      <c r="S817" s="145">
        <v>42941</v>
      </c>
      <c r="T817" s="56" t="s">
        <v>1192</v>
      </c>
      <c r="U817" s="57" t="str">
        <f t="shared" si="103"/>
        <v>A</v>
      </c>
      <c r="V817" s="145">
        <v>42940</v>
      </c>
      <c r="W817" s="48">
        <f t="shared" si="107"/>
        <v>3</v>
      </c>
      <c r="X817" s="48">
        <f t="shared" si="108"/>
        <v>3</v>
      </c>
      <c r="Y817" s="5">
        <f t="shared" si="109"/>
        <v>100</v>
      </c>
      <c r="Z817" s="60">
        <f t="shared" si="110"/>
        <v>5</v>
      </c>
      <c r="AB817" s="2"/>
    </row>
    <row r="818" spans="2:28" ht="24.95" customHeight="1">
      <c r="B818" s="48" t="str">
        <f>Personal_Development!B819</f>
        <v>R</v>
      </c>
      <c r="C818" s="48">
        <f>Personal_Development!C819</f>
        <v>0</v>
      </c>
      <c r="D818" s="14" t="str">
        <f>Personal_Development!D819</f>
        <v>K03336</v>
      </c>
      <c r="E818" s="11" t="str">
        <f>Personal_Development!E819</f>
        <v>NURUL SYAZANI BINTI ROZALI</v>
      </c>
      <c r="F818" s="12" t="str">
        <f>Personal_Development!F819</f>
        <v>PRODUCTION NO.1 DEPARTMENT</v>
      </c>
      <c r="G818" s="12" t="str">
        <f>Personal_Development!G819</f>
        <v>ASSEMBLY PRODUCTION SECTION (APS)</v>
      </c>
      <c r="H818" s="40" t="str">
        <f>Personal_Development!H819</f>
        <v>OPERATOR 2</v>
      </c>
      <c r="I818" s="41" t="str">
        <f>Personal_Development!I819</f>
        <v>C4 PROD</v>
      </c>
      <c r="J818" s="78" t="str">
        <f>Personal_Development!J819</f>
        <v xml:space="preserve">C4 </v>
      </c>
      <c r="K818" s="56" t="s">
        <v>1192</v>
      </c>
      <c r="L818" s="57" t="str">
        <f t="shared" si="104"/>
        <v>A</v>
      </c>
      <c r="M818" s="164">
        <v>42906</v>
      </c>
      <c r="N818" s="56" t="s">
        <v>1192</v>
      </c>
      <c r="O818" s="57" t="str">
        <f t="shared" si="105"/>
        <v>A</v>
      </c>
      <c r="P818" s="164">
        <v>42906</v>
      </c>
      <c r="Q818" s="56" t="s">
        <v>1192</v>
      </c>
      <c r="R818" s="57" t="str">
        <f t="shared" si="106"/>
        <v>A</v>
      </c>
      <c r="S818" s="164">
        <v>42906</v>
      </c>
      <c r="T818" s="56" t="s">
        <v>1192</v>
      </c>
      <c r="U818" s="57" t="str">
        <f t="shared" si="103"/>
        <v>A</v>
      </c>
      <c r="V818" s="164">
        <v>42905</v>
      </c>
      <c r="W818" s="48">
        <f t="shared" si="107"/>
        <v>4</v>
      </c>
      <c r="X818" s="48">
        <f t="shared" si="108"/>
        <v>4</v>
      </c>
      <c r="Y818" s="5">
        <f t="shared" si="109"/>
        <v>100</v>
      </c>
      <c r="Z818" s="60">
        <f t="shared" si="110"/>
        <v>5</v>
      </c>
      <c r="AB818" s="2"/>
    </row>
    <row r="819" spans="2:28" ht="24.95" customHeight="1">
      <c r="B819" s="48">
        <f>Personal_Development!B820</f>
        <v>0</v>
      </c>
      <c r="C819" s="48" t="str">
        <f>Personal_Development!C820</f>
        <v>K03337</v>
      </c>
      <c r="D819" s="14" t="str">
        <f>Personal_Development!D820</f>
        <v>C13905</v>
      </c>
      <c r="E819" s="11" t="str">
        <f>Personal_Development!E820</f>
        <v>MOHD FADHIL BIN BAKRI</v>
      </c>
      <c r="F819" s="12" t="str">
        <f>Personal_Development!F820</f>
        <v>PRODUCTION NO.1 DEPARTMENT</v>
      </c>
      <c r="G819" s="12" t="str">
        <f>Personal_Development!G820</f>
        <v>ASSEMBLY PRODUCTION SECTION (APS)</v>
      </c>
      <c r="H819" s="40" t="str">
        <f>Personal_Development!H820</f>
        <v>OPERATOR 2</v>
      </c>
      <c r="I819" s="41" t="str">
        <f>Personal_Development!I820</f>
        <v>C4 PROD</v>
      </c>
      <c r="J819" s="78" t="str">
        <f>Personal_Development!J820</f>
        <v xml:space="preserve">C4 </v>
      </c>
      <c r="K819" s="56" t="s">
        <v>1192</v>
      </c>
      <c r="L819" s="57" t="str">
        <f t="shared" si="104"/>
        <v>A</v>
      </c>
      <c r="M819" s="164">
        <v>42906</v>
      </c>
      <c r="N819" s="56" t="s">
        <v>1192</v>
      </c>
      <c r="O819" s="57" t="str">
        <f t="shared" si="105"/>
        <v>A</v>
      </c>
      <c r="P819" s="164">
        <v>42906</v>
      </c>
      <c r="Q819" s="56" t="s">
        <v>1192</v>
      </c>
      <c r="R819" s="57" t="str">
        <f t="shared" si="106"/>
        <v>A</v>
      </c>
      <c r="S819" s="164">
        <v>42906</v>
      </c>
      <c r="T819" s="56" t="s">
        <v>1192</v>
      </c>
      <c r="U819" s="57" t="str">
        <f t="shared" si="103"/>
        <v>A</v>
      </c>
      <c r="V819" s="164">
        <v>42905</v>
      </c>
      <c r="W819" s="48">
        <f t="shared" si="107"/>
        <v>4</v>
      </c>
      <c r="X819" s="48">
        <f t="shared" si="108"/>
        <v>4</v>
      </c>
      <c r="Y819" s="5">
        <f t="shared" si="109"/>
        <v>100</v>
      </c>
      <c r="Z819" s="60">
        <f t="shared" si="110"/>
        <v>5</v>
      </c>
      <c r="AB819" s="2"/>
    </row>
    <row r="820" spans="2:28" ht="24.95" customHeight="1">
      <c r="B820" s="48">
        <f>Personal_Development!B821</f>
        <v>0</v>
      </c>
      <c r="C820" s="48" t="str">
        <f>Personal_Development!C821</f>
        <v>K03338</v>
      </c>
      <c r="D820" s="14" t="str">
        <f>Personal_Development!D821</f>
        <v>C13906</v>
      </c>
      <c r="E820" s="11" t="str">
        <f>Personal_Development!E821</f>
        <v>SITI KHUZAIMAH BINTI KHALID</v>
      </c>
      <c r="F820" s="12" t="str">
        <f>Personal_Development!F821</f>
        <v>PRODUCTION NO.1 DEPARTMENT</v>
      </c>
      <c r="G820" s="12" t="str">
        <f>Personal_Development!G821</f>
        <v>ASSEMBLY PRODUCTION SECTION (APS)</v>
      </c>
      <c r="H820" s="40" t="str">
        <f>Personal_Development!H821</f>
        <v>OPERATOR 2</v>
      </c>
      <c r="I820" s="41" t="str">
        <f>Personal_Development!I821</f>
        <v>C4 PROD</v>
      </c>
      <c r="J820" s="78" t="str">
        <f>Personal_Development!J821</f>
        <v xml:space="preserve">C4 </v>
      </c>
      <c r="K820" s="56" t="s">
        <v>1192</v>
      </c>
      <c r="L820" s="57" t="str">
        <f t="shared" si="104"/>
        <v>A</v>
      </c>
      <c r="M820" s="145">
        <v>42941</v>
      </c>
      <c r="N820" s="56" t="s">
        <v>1192</v>
      </c>
      <c r="O820" s="57" t="str">
        <f t="shared" si="105"/>
        <v>A</v>
      </c>
      <c r="P820" s="145">
        <v>42941</v>
      </c>
      <c r="Q820" s="56"/>
      <c r="R820" s="57" t="str">
        <f t="shared" si="106"/>
        <v>-</v>
      </c>
      <c r="S820" s="145">
        <v>42941</v>
      </c>
      <c r="T820" s="56" t="s">
        <v>1192</v>
      </c>
      <c r="U820" s="57" t="str">
        <f t="shared" si="103"/>
        <v>A</v>
      </c>
      <c r="V820" s="164">
        <v>42905</v>
      </c>
      <c r="W820" s="48">
        <f t="shared" si="107"/>
        <v>3</v>
      </c>
      <c r="X820" s="48">
        <f t="shared" si="108"/>
        <v>3</v>
      </c>
      <c r="Y820" s="5">
        <f t="shared" si="109"/>
        <v>100</v>
      </c>
      <c r="Z820" s="60">
        <f t="shared" si="110"/>
        <v>5</v>
      </c>
      <c r="AB820" s="2"/>
    </row>
    <row r="821" spans="2:28" ht="24.95" customHeight="1">
      <c r="B821" s="48">
        <f>Personal_Development!B822</f>
        <v>0</v>
      </c>
      <c r="C821" s="48" t="str">
        <f>Personal_Development!C822</f>
        <v>K03339</v>
      </c>
      <c r="D821" s="14" t="str">
        <f>Personal_Development!D822</f>
        <v>C13907</v>
      </c>
      <c r="E821" s="11" t="str">
        <f>Personal_Development!E822</f>
        <v>SITI NUR FATIHAH BINTI AZMAN</v>
      </c>
      <c r="F821" s="12" t="str">
        <f>Personal_Development!F822</f>
        <v>PRODUCTION NO.1 DEPARTMENT</v>
      </c>
      <c r="G821" s="12" t="str">
        <f>Personal_Development!G822</f>
        <v>ASSEMBLY PRODUCTION SECTION (APS)</v>
      </c>
      <c r="H821" s="40" t="str">
        <f>Personal_Development!H822</f>
        <v>OPERATOR 2</v>
      </c>
      <c r="I821" s="41" t="str">
        <f>Personal_Development!I822</f>
        <v>C4 PROD</v>
      </c>
      <c r="J821" s="78" t="str">
        <f>Personal_Development!J822</f>
        <v xml:space="preserve">C4 </v>
      </c>
      <c r="K821" s="56" t="s">
        <v>1192</v>
      </c>
      <c r="L821" s="57" t="str">
        <f t="shared" si="104"/>
        <v>A</v>
      </c>
      <c r="M821" s="164">
        <v>42906</v>
      </c>
      <c r="N821" s="56" t="s">
        <v>1192</v>
      </c>
      <c r="O821" s="57" t="str">
        <f t="shared" si="105"/>
        <v>A</v>
      </c>
      <c r="P821" s="164">
        <v>42906</v>
      </c>
      <c r="Q821" s="56" t="s">
        <v>1192</v>
      </c>
      <c r="R821" s="57" t="str">
        <f t="shared" si="106"/>
        <v>A</v>
      </c>
      <c r="S821" s="164">
        <v>42906</v>
      </c>
      <c r="T821" s="56" t="s">
        <v>1192</v>
      </c>
      <c r="U821" s="57" t="str">
        <f t="shared" si="103"/>
        <v>A</v>
      </c>
      <c r="V821" s="164">
        <v>42905</v>
      </c>
      <c r="W821" s="48">
        <f t="shared" si="107"/>
        <v>4</v>
      </c>
      <c r="X821" s="48">
        <f t="shared" si="108"/>
        <v>4</v>
      </c>
      <c r="Y821" s="5">
        <f t="shared" si="109"/>
        <v>100</v>
      </c>
      <c r="Z821" s="60">
        <f t="shared" si="110"/>
        <v>5</v>
      </c>
      <c r="AB821" s="2"/>
    </row>
    <row r="822" spans="2:28" ht="24.95" customHeight="1">
      <c r="B822" s="48" t="str">
        <f>Personal_Development!B823</f>
        <v>R</v>
      </c>
      <c r="C822" s="48" t="str">
        <f>Personal_Development!C823</f>
        <v>K03340</v>
      </c>
      <c r="D822" s="14" t="str">
        <f>Personal_Development!D823</f>
        <v>C13908</v>
      </c>
      <c r="E822" s="11" t="str">
        <f>Personal_Development!E823</f>
        <v>NURUL ATIQQAH BINTI KAMAR ZIZAN</v>
      </c>
      <c r="F822" s="12" t="str">
        <f>Personal_Development!F823</f>
        <v>PRODUCTION NO.1 DEPARTMENT</v>
      </c>
      <c r="G822" s="12" t="str">
        <f>Personal_Development!G823</f>
        <v>ASSEMBLY PRODUCTION SECTION (APS)</v>
      </c>
      <c r="H822" s="40" t="str">
        <f>Personal_Development!H823</f>
        <v>OPERATOR 2</v>
      </c>
      <c r="I822" s="41" t="str">
        <f>Personal_Development!I823</f>
        <v>C4 PROD</v>
      </c>
      <c r="J822" s="78" t="str">
        <f>Personal_Development!J823</f>
        <v xml:space="preserve">C4 </v>
      </c>
      <c r="K822" s="56" t="s">
        <v>1192</v>
      </c>
      <c r="L822" s="57" t="str">
        <f t="shared" si="104"/>
        <v>A</v>
      </c>
      <c r="M822" s="164">
        <v>42906</v>
      </c>
      <c r="N822" s="56" t="s">
        <v>1192</v>
      </c>
      <c r="O822" s="57" t="str">
        <f t="shared" si="105"/>
        <v>A</v>
      </c>
      <c r="P822" s="164">
        <v>42906</v>
      </c>
      <c r="Q822" s="56" t="s">
        <v>1192</v>
      </c>
      <c r="R822" s="57" t="str">
        <f t="shared" si="106"/>
        <v>A</v>
      </c>
      <c r="S822" s="164">
        <v>42906</v>
      </c>
      <c r="T822" s="56" t="s">
        <v>1192</v>
      </c>
      <c r="U822" s="57" t="str">
        <f t="shared" si="103"/>
        <v>A</v>
      </c>
      <c r="V822" s="164">
        <v>42905</v>
      </c>
      <c r="W822" s="48">
        <f t="shared" si="107"/>
        <v>4</v>
      </c>
      <c r="X822" s="48">
        <f t="shared" si="108"/>
        <v>4</v>
      </c>
      <c r="Y822" s="5">
        <f t="shared" si="109"/>
        <v>100</v>
      </c>
      <c r="Z822" s="60">
        <f t="shared" si="110"/>
        <v>5</v>
      </c>
      <c r="AB822" s="2"/>
    </row>
    <row r="823" spans="2:28" ht="24.95" customHeight="1">
      <c r="B823" s="48">
        <f>Personal_Development!B824</f>
        <v>0</v>
      </c>
      <c r="C823" s="48" t="str">
        <f>Personal_Development!C824</f>
        <v>K03341</v>
      </c>
      <c r="D823" s="14" t="str">
        <f>Personal_Development!D824</f>
        <v>C13909</v>
      </c>
      <c r="E823" s="11" t="str">
        <f>Personal_Development!E824</f>
        <v>NUR ATIKAH BINTI KAMIS</v>
      </c>
      <c r="F823" s="12" t="str">
        <f>Personal_Development!F824</f>
        <v>PRODUCTION NO.1 DEPARTMENT</v>
      </c>
      <c r="G823" s="12" t="str">
        <f>Personal_Development!G824</f>
        <v>ASSEMBLY PRODUCTION SECTION (APS)</v>
      </c>
      <c r="H823" s="40" t="str">
        <f>Personal_Development!H824</f>
        <v>OPERATOR 2</v>
      </c>
      <c r="I823" s="41" t="str">
        <f>Personal_Development!I824</f>
        <v>C4 PROD</v>
      </c>
      <c r="J823" s="78" t="str">
        <f>Personal_Development!J824</f>
        <v xml:space="preserve">C4 </v>
      </c>
      <c r="K823" s="56" t="s">
        <v>1192</v>
      </c>
      <c r="L823" s="57" t="str">
        <f t="shared" si="104"/>
        <v>A</v>
      </c>
      <c r="M823" s="164">
        <v>42906</v>
      </c>
      <c r="N823" s="56" t="s">
        <v>1192</v>
      </c>
      <c r="O823" s="57" t="str">
        <f t="shared" si="105"/>
        <v>A</v>
      </c>
      <c r="P823" s="164">
        <v>42906</v>
      </c>
      <c r="Q823" s="56" t="s">
        <v>1192</v>
      </c>
      <c r="R823" s="57" t="str">
        <f t="shared" si="106"/>
        <v>A</v>
      </c>
      <c r="S823" s="164">
        <v>42906</v>
      </c>
      <c r="T823" s="56" t="s">
        <v>1192</v>
      </c>
      <c r="U823" s="57" t="str">
        <f t="shared" si="103"/>
        <v>A</v>
      </c>
      <c r="V823" s="164">
        <v>42905</v>
      </c>
      <c r="W823" s="48">
        <f t="shared" si="107"/>
        <v>4</v>
      </c>
      <c r="X823" s="48">
        <f t="shared" si="108"/>
        <v>4</v>
      </c>
      <c r="Y823" s="5">
        <f t="shared" si="109"/>
        <v>100</v>
      </c>
      <c r="Z823" s="60">
        <f t="shared" si="110"/>
        <v>5</v>
      </c>
      <c r="AB823" s="2"/>
    </row>
    <row r="824" spans="2:28" ht="24.95" customHeight="1">
      <c r="B824" s="48" t="str">
        <f>Personal_Development!B825</f>
        <v>R</v>
      </c>
      <c r="C824" s="48" t="str">
        <f>Personal_Development!C825</f>
        <v>K03342</v>
      </c>
      <c r="D824" s="14" t="str">
        <f>Personal_Development!D825</f>
        <v>C13910</v>
      </c>
      <c r="E824" s="11" t="str">
        <f>Personal_Development!E825</f>
        <v>AHMAD TAQIUDDIN BIN ZOLKARNAIN</v>
      </c>
      <c r="F824" s="12" t="str">
        <f>Personal_Development!F825</f>
        <v>PRODUCTION NO.1 DEPARTMENT</v>
      </c>
      <c r="G824" s="12" t="str">
        <f>Personal_Development!G825</f>
        <v>ASSEMBLY PRODUCTION SECTION (APS)</v>
      </c>
      <c r="H824" s="40" t="str">
        <f>Personal_Development!H825</f>
        <v>OPERATOR 2</v>
      </c>
      <c r="I824" s="41" t="str">
        <f>Personal_Development!I825</f>
        <v>C4 PROD</v>
      </c>
      <c r="J824" s="78" t="str">
        <f>Personal_Development!J825</f>
        <v xml:space="preserve">C4 </v>
      </c>
      <c r="K824" s="56" t="s">
        <v>1192</v>
      </c>
      <c r="L824" s="57" t="str">
        <f t="shared" si="104"/>
        <v>A</v>
      </c>
      <c r="M824" s="164">
        <v>42906</v>
      </c>
      <c r="N824" s="56" t="s">
        <v>1192</v>
      </c>
      <c r="O824" s="57" t="str">
        <f t="shared" si="105"/>
        <v>A</v>
      </c>
      <c r="P824" s="164">
        <v>42906</v>
      </c>
      <c r="Q824" s="56" t="s">
        <v>1192</v>
      </c>
      <c r="R824" s="57" t="str">
        <f t="shared" si="106"/>
        <v>A</v>
      </c>
      <c r="S824" s="164">
        <v>42906</v>
      </c>
      <c r="T824" s="56" t="s">
        <v>1192</v>
      </c>
      <c r="U824" s="57" t="str">
        <f t="shared" si="103"/>
        <v>A</v>
      </c>
      <c r="V824" s="164">
        <v>42905</v>
      </c>
      <c r="W824" s="48">
        <f t="shared" si="107"/>
        <v>4</v>
      </c>
      <c r="X824" s="48">
        <f t="shared" si="108"/>
        <v>4</v>
      </c>
      <c r="Y824" s="5">
        <f t="shared" si="109"/>
        <v>100</v>
      </c>
      <c r="Z824" s="60">
        <f t="shared" si="110"/>
        <v>5</v>
      </c>
      <c r="AB824" s="2"/>
    </row>
    <row r="825" spans="2:28" ht="24.95" customHeight="1">
      <c r="B825" s="48" t="str">
        <f>Personal_Development!B826</f>
        <v>R</v>
      </c>
      <c r="C825" s="48" t="str">
        <f>Personal_Development!C826</f>
        <v>K03343</v>
      </c>
      <c r="D825" s="14" t="str">
        <f>Personal_Development!D826</f>
        <v>C13911</v>
      </c>
      <c r="E825" s="11" t="str">
        <f>Personal_Development!E826</f>
        <v>MUHAMMAD AUHADDUDIN BIN ZOLKAPLI</v>
      </c>
      <c r="F825" s="12" t="str">
        <f>Personal_Development!F826</f>
        <v>PRODUCTION NO.1 DEPARTMENT</v>
      </c>
      <c r="G825" s="12" t="str">
        <f>Personal_Development!G826</f>
        <v>ASSEMBLY PRODUCTION SECTION (APS)</v>
      </c>
      <c r="H825" s="40" t="str">
        <f>Personal_Development!H826</f>
        <v>OPERATOR 2</v>
      </c>
      <c r="I825" s="41" t="str">
        <f>Personal_Development!I826</f>
        <v>C4 PROD</v>
      </c>
      <c r="J825" s="78" t="str">
        <f>Personal_Development!J826</f>
        <v xml:space="preserve">C4 </v>
      </c>
      <c r="K825" s="56" t="s">
        <v>1192</v>
      </c>
      <c r="L825" s="57" t="str">
        <f t="shared" si="104"/>
        <v>A</v>
      </c>
      <c r="M825" s="164">
        <v>42906</v>
      </c>
      <c r="N825" s="56" t="s">
        <v>1192</v>
      </c>
      <c r="O825" s="57" t="str">
        <f t="shared" si="105"/>
        <v>A</v>
      </c>
      <c r="P825" s="164">
        <v>42906</v>
      </c>
      <c r="Q825" s="56" t="s">
        <v>1192</v>
      </c>
      <c r="R825" s="57" t="str">
        <f t="shared" si="106"/>
        <v>A</v>
      </c>
      <c r="S825" s="164">
        <v>42906</v>
      </c>
      <c r="T825" s="56" t="s">
        <v>1192</v>
      </c>
      <c r="U825" s="57" t="str">
        <f t="shared" si="103"/>
        <v>A</v>
      </c>
      <c r="V825" s="164">
        <v>42905</v>
      </c>
      <c r="W825" s="48">
        <f t="shared" si="107"/>
        <v>4</v>
      </c>
      <c r="X825" s="48">
        <f t="shared" si="108"/>
        <v>4</v>
      </c>
      <c r="Y825" s="5">
        <f t="shared" si="109"/>
        <v>100</v>
      </c>
      <c r="Z825" s="60">
        <f t="shared" si="110"/>
        <v>5</v>
      </c>
      <c r="AB825" s="2"/>
    </row>
    <row r="826" spans="2:28" ht="24.95" customHeight="1">
      <c r="B826" s="48">
        <f>Personal_Development!B827</f>
        <v>0</v>
      </c>
      <c r="C826" s="48" t="str">
        <f>Personal_Development!C827</f>
        <v>K03344</v>
      </c>
      <c r="D826" s="14" t="str">
        <f>Personal_Development!D827</f>
        <v>C13912</v>
      </c>
      <c r="E826" s="11" t="str">
        <f>Personal_Development!E827</f>
        <v>SYAZANI BIN ABD SAMAN</v>
      </c>
      <c r="F826" s="12" t="str">
        <f>Personal_Development!F827</f>
        <v>PRODUCTION NO.1 DEPARTMENT</v>
      </c>
      <c r="G826" s="12" t="str">
        <f>Personal_Development!G827</f>
        <v>ASSEMBLY PRODUCTION SECTION (APS)</v>
      </c>
      <c r="H826" s="40" t="str">
        <f>Personal_Development!H827</f>
        <v>OPERATOR 2</v>
      </c>
      <c r="I826" s="41" t="str">
        <f>Personal_Development!I827</f>
        <v>C4 PROD</v>
      </c>
      <c r="J826" s="78" t="str">
        <f>Personal_Development!J827</f>
        <v xml:space="preserve">C4 </v>
      </c>
      <c r="K826" s="56" t="s">
        <v>1192</v>
      </c>
      <c r="L826" s="57" t="str">
        <f t="shared" si="104"/>
        <v>A</v>
      </c>
      <c r="M826" s="164">
        <v>42906</v>
      </c>
      <c r="N826" s="56" t="s">
        <v>1192</v>
      </c>
      <c r="O826" s="57" t="str">
        <f t="shared" si="105"/>
        <v>A</v>
      </c>
      <c r="P826" s="164">
        <v>42906</v>
      </c>
      <c r="Q826" s="56" t="s">
        <v>1192</v>
      </c>
      <c r="R826" s="57" t="str">
        <f t="shared" si="106"/>
        <v>A</v>
      </c>
      <c r="S826" s="164">
        <v>42906</v>
      </c>
      <c r="T826" s="56" t="s">
        <v>1192</v>
      </c>
      <c r="U826" s="57" t="str">
        <f t="shared" si="103"/>
        <v>A</v>
      </c>
      <c r="V826" s="164">
        <v>42905</v>
      </c>
      <c r="W826" s="48">
        <f t="shared" si="107"/>
        <v>4</v>
      </c>
      <c r="X826" s="48">
        <f t="shared" si="108"/>
        <v>4</v>
      </c>
      <c r="Y826" s="5">
        <f t="shared" si="109"/>
        <v>100</v>
      </c>
      <c r="Z826" s="60">
        <f t="shared" si="110"/>
        <v>5</v>
      </c>
      <c r="AB826" s="2"/>
    </row>
    <row r="827" spans="2:28" ht="24.95" customHeight="1">
      <c r="B827" s="48">
        <f>Personal_Development!B828</f>
        <v>0</v>
      </c>
      <c r="C827" s="48" t="str">
        <f>Personal_Development!C828</f>
        <v>K03345</v>
      </c>
      <c r="D827" s="14" t="str">
        <f>Personal_Development!D828</f>
        <v>C13913</v>
      </c>
      <c r="E827" s="11" t="str">
        <f>Personal_Development!E828</f>
        <v>NUR AZNIZA BINTI MOHAMAD AMRI</v>
      </c>
      <c r="F827" s="12" t="str">
        <f>Personal_Development!F828</f>
        <v>PRODUCTION NO.1 DEPARTMENT</v>
      </c>
      <c r="G827" s="12" t="str">
        <f>Personal_Development!G828</f>
        <v>ASSEMBLY PRODUCTION SECTION (APS)</v>
      </c>
      <c r="H827" s="40" t="str">
        <f>Personal_Development!H828</f>
        <v>OPERATOR 2</v>
      </c>
      <c r="I827" s="41" t="str">
        <f>Personal_Development!I828</f>
        <v>C4 PROD</v>
      </c>
      <c r="J827" s="78" t="str">
        <f>Personal_Development!J828</f>
        <v xml:space="preserve">C4 </v>
      </c>
      <c r="K827" s="56" t="s">
        <v>1192</v>
      </c>
      <c r="L827" s="57" t="str">
        <f t="shared" si="104"/>
        <v>A</v>
      </c>
      <c r="M827" s="164">
        <v>42906</v>
      </c>
      <c r="N827" s="56" t="s">
        <v>1192</v>
      </c>
      <c r="O827" s="57" t="str">
        <f t="shared" si="105"/>
        <v>A</v>
      </c>
      <c r="P827" s="164">
        <v>42906</v>
      </c>
      <c r="Q827" s="56" t="s">
        <v>1192</v>
      </c>
      <c r="R827" s="57" t="str">
        <f t="shared" si="106"/>
        <v>A</v>
      </c>
      <c r="S827" s="164">
        <v>42906</v>
      </c>
      <c r="T827" s="56" t="s">
        <v>1192</v>
      </c>
      <c r="U827" s="57" t="str">
        <f t="shared" si="103"/>
        <v>A</v>
      </c>
      <c r="V827" s="164">
        <v>42905</v>
      </c>
      <c r="W827" s="48">
        <f t="shared" si="107"/>
        <v>4</v>
      </c>
      <c r="X827" s="48">
        <f t="shared" si="108"/>
        <v>4</v>
      </c>
      <c r="Y827" s="5">
        <f t="shared" si="109"/>
        <v>100</v>
      </c>
      <c r="Z827" s="60">
        <f t="shared" si="110"/>
        <v>5</v>
      </c>
      <c r="AB827" s="2"/>
    </row>
    <row r="828" spans="2:28" ht="24.95" customHeight="1">
      <c r="B828" s="48" t="str">
        <f>Personal_Development!B829</f>
        <v>R</v>
      </c>
      <c r="C828" s="48" t="str">
        <f>Personal_Development!C829</f>
        <v>K03346</v>
      </c>
      <c r="D828" s="14" t="str">
        <f>Personal_Development!D829</f>
        <v>C13914</v>
      </c>
      <c r="E828" s="11" t="str">
        <f>Personal_Development!E829</f>
        <v>MOHD RAZIF BIN RAMLI</v>
      </c>
      <c r="F828" s="12" t="str">
        <f>Personal_Development!F829</f>
        <v>PRODUCTION NO.1 DEPARTMENT</v>
      </c>
      <c r="G828" s="12" t="str">
        <f>Personal_Development!G829</f>
        <v>ASSEMBLY PRODUCTION SECTION (APS)</v>
      </c>
      <c r="H828" s="40" t="str">
        <f>Personal_Development!H829</f>
        <v>OPERATOR 2</v>
      </c>
      <c r="I828" s="41" t="str">
        <f>Personal_Development!I829</f>
        <v>C4 PROD</v>
      </c>
      <c r="J828" s="78" t="str">
        <f>Personal_Development!J829</f>
        <v xml:space="preserve">C4 </v>
      </c>
      <c r="K828" s="56" t="s">
        <v>1192</v>
      </c>
      <c r="L828" s="57" t="str">
        <f t="shared" si="104"/>
        <v>A</v>
      </c>
      <c r="M828" s="164">
        <v>42906</v>
      </c>
      <c r="N828" s="56" t="s">
        <v>1192</v>
      </c>
      <c r="O828" s="57" t="str">
        <f t="shared" si="105"/>
        <v>A</v>
      </c>
      <c r="P828" s="164">
        <v>42906</v>
      </c>
      <c r="Q828" s="56" t="s">
        <v>1192</v>
      </c>
      <c r="R828" s="57" t="str">
        <f t="shared" si="106"/>
        <v>A</v>
      </c>
      <c r="S828" s="164">
        <v>42906</v>
      </c>
      <c r="T828" s="56" t="s">
        <v>1192</v>
      </c>
      <c r="U828" s="57" t="str">
        <f t="shared" si="103"/>
        <v>A</v>
      </c>
      <c r="V828" s="164">
        <v>42905</v>
      </c>
      <c r="W828" s="48">
        <f t="shared" si="107"/>
        <v>4</v>
      </c>
      <c r="X828" s="48">
        <f t="shared" si="108"/>
        <v>4</v>
      </c>
      <c r="Y828" s="5">
        <f t="shared" si="109"/>
        <v>100</v>
      </c>
      <c r="Z828" s="60">
        <f t="shared" si="110"/>
        <v>5</v>
      </c>
      <c r="AB828" s="2"/>
    </row>
    <row r="829" spans="2:28" ht="24.95" customHeight="1">
      <c r="B829" s="48">
        <f>Personal_Development!B830</f>
        <v>0</v>
      </c>
      <c r="C829" s="48" t="str">
        <f>Personal_Development!C830</f>
        <v>K03347</v>
      </c>
      <c r="D829" s="14" t="str">
        <f>Personal_Development!D830</f>
        <v>C13915</v>
      </c>
      <c r="E829" s="11" t="str">
        <f>Personal_Development!E830</f>
        <v>NOOR HARIS BIN HAMIDAN</v>
      </c>
      <c r="F829" s="12" t="str">
        <f>Personal_Development!F830</f>
        <v>PRODUCTION NO.1 DEPARTMENT</v>
      </c>
      <c r="G829" s="12" t="str">
        <f>Personal_Development!G830</f>
        <v>ASSEMBLY PRODUCTION SECTION (APS)</v>
      </c>
      <c r="H829" s="40" t="str">
        <f>Personal_Development!H830</f>
        <v>OPERATOR 2</v>
      </c>
      <c r="I829" s="41" t="str">
        <f>Personal_Development!I830</f>
        <v>C4 PROD</v>
      </c>
      <c r="J829" s="78" t="str">
        <f>Personal_Development!J830</f>
        <v xml:space="preserve">C4 </v>
      </c>
      <c r="K829" s="56" t="s">
        <v>1192</v>
      </c>
      <c r="L829" s="57" t="str">
        <f t="shared" si="104"/>
        <v>A</v>
      </c>
      <c r="M829" s="164">
        <v>42906</v>
      </c>
      <c r="N829" s="56" t="s">
        <v>1192</v>
      </c>
      <c r="O829" s="57" t="str">
        <f t="shared" si="105"/>
        <v>A</v>
      </c>
      <c r="P829" s="164">
        <v>42906</v>
      </c>
      <c r="Q829" s="56" t="s">
        <v>1192</v>
      </c>
      <c r="R829" s="57" t="str">
        <f t="shared" si="106"/>
        <v>A</v>
      </c>
      <c r="S829" s="164">
        <v>42906</v>
      </c>
      <c r="T829" s="56" t="s">
        <v>1192</v>
      </c>
      <c r="U829" s="57" t="str">
        <f t="shared" si="103"/>
        <v>A</v>
      </c>
      <c r="V829" s="164">
        <v>42905</v>
      </c>
      <c r="W829" s="48">
        <f t="shared" si="107"/>
        <v>4</v>
      </c>
      <c r="X829" s="48">
        <f t="shared" si="108"/>
        <v>4</v>
      </c>
      <c r="Y829" s="5">
        <f t="shared" si="109"/>
        <v>100</v>
      </c>
      <c r="Z829" s="60">
        <f t="shared" si="110"/>
        <v>5</v>
      </c>
      <c r="AB829" s="2"/>
    </row>
    <row r="830" spans="2:28" ht="24.95" customHeight="1">
      <c r="B830" s="48">
        <f>Personal_Development!B831</f>
        <v>0</v>
      </c>
      <c r="C830" s="48" t="str">
        <f>Personal_Development!C831</f>
        <v>T10102</v>
      </c>
      <c r="D830" s="14" t="str">
        <f>Personal_Development!D831</f>
        <v>C13971</v>
      </c>
      <c r="E830" s="11" t="str">
        <f>Personal_Development!E831</f>
        <v>NORAINI NADIRA BINTI MOHD NOR</v>
      </c>
      <c r="F830" s="12" t="str">
        <f>Personal_Development!F831</f>
        <v>GENERAL AFFAIRS DEPARTMENT</v>
      </c>
      <c r="G830" s="12" t="str">
        <f>Personal_Development!G831</f>
        <v>GENERAL AFFAIRS SECTION (GAS)</v>
      </c>
      <c r="H830" s="40" t="str">
        <f>Personal_Development!H831</f>
        <v>CLERK 1</v>
      </c>
      <c r="I830" s="41" t="str">
        <f>Personal_Development!I831</f>
        <v>C2 OFFICE</v>
      </c>
      <c r="J830" s="78" t="str">
        <f>Personal_Development!J831</f>
        <v xml:space="preserve">C2 </v>
      </c>
      <c r="K830" s="56" t="s">
        <v>1192</v>
      </c>
      <c r="L830" s="57" t="str">
        <f t="shared" si="104"/>
        <v>A</v>
      </c>
      <c r="M830" s="164">
        <v>42906</v>
      </c>
      <c r="N830" s="56" t="s">
        <v>1192</v>
      </c>
      <c r="O830" s="57" t="str">
        <f t="shared" si="105"/>
        <v>A</v>
      </c>
      <c r="P830" s="164">
        <v>42906</v>
      </c>
      <c r="Q830" s="56" t="s">
        <v>1192</v>
      </c>
      <c r="R830" s="57" t="str">
        <f t="shared" si="106"/>
        <v>A</v>
      </c>
      <c r="S830" s="164">
        <v>42906</v>
      </c>
      <c r="T830" s="56" t="s">
        <v>1192</v>
      </c>
      <c r="U830" s="57" t="str">
        <f t="shared" si="103"/>
        <v>A</v>
      </c>
      <c r="V830" s="164">
        <v>42905</v>
      </c>
      <c r="W830" s="48">
        <f t="shared" si="107"/>
        <v>4</v>
      </c>
      <c r="X830" s="48">
        <f t="shared" si="108"/>
        <v>4</v>
      </c>
      <c r="Y830" s="5">
        <f t="shared" si="109"/>
        <v>100</v>
      </c>
      <c r="Z830" s="60">
        <f t="shared" si="110"/>
        <v>5</v>
      </c>
      <c r="AB830" s="2"/>
    </row>
    <row r="831" spans="2:28" ht="24.95" customHeight="1">
      <c r="B831" s="48">
        <f>Personal_Development!B832</f>
        <v>0</v>
      </c>
      <c r="C831" s="48" t="str">
        <f>Personal_Development!C832</f>
        <v>T10103</v>
      </c>
      <c r="D831" s="14" t="str">
        <f>Personal_Development!D832</f>
        <v>C13996</v>
      </c>
      <c r="E831" s="11" t="str">
        <f>Personal_Development!E832</f>
        <v>MOHAMMAD ALIFF HAIQAL BIN HASRAM</v>
      </c>
      <c r="F831" s="12" t="str">
        <f>Personal_Development!F832</f>
        <v>FACTORY OPERATIONS DEPARTMENT</v>
      </c>
      <c r="G831" s="12" t="str">
        <f>Personal_Development!G832</f>
        <v>INVENTORY &amp; SYSYTEM CONTROL SECTION (IVS)</v>
      </c>
      <c r="H831" s="40" t="str">
        <f>Personal_Development!H832</f>
        <v>STOREHAND</v>
      </c>
      <c r="I831" s="41" t="str">
        <f>Personal_Development!I832</f>
        <v>C4 PROD</v>
      </c>
      <c r="J831" s="78" t="str">
        <f>Personal_Development!J832</f>
        <v xml:space="preserve">C4 </v>
      </c>
      <c r="K831" s="56" t="s">
        <v>1192</v>
      </c>
      <c r="L831" s="57" t="str">
        <f t="shared" si="104"/>
        <v>A</v>
      </c>
      <c r="M831" s="145">
        <v>42941</v>
      </c>
      <c r="N831" s="56" t="s">
        <v>1192</v>
      </c>
      <c r="O831" s="57" t="str">
        <f t="shared" si="105"/>
        <v>A</v>
      </c>
      <c r="P831" s="145">
        <v>42941</v>
      </c>
      <c r="Q831" s="56"/>
      <c r="R831" s="57" t="str">
        <f t="shared" si="106"/>
        <v>-</v>
      </c>
      <c r="S831" s="145">
        <v>42941</v>
      </c>
      <c r="T831" s="56" t="s">
        <v>1192</v>
      </c>
      <c r="U831" s="57" t="str">
        <f t="shared" si="103"/>
        <v>A</v>
      </c>
      <c r="V831" s="145">
        <v>42940</v>
      </c>
      <c r="W831" s="48">
        <f t="shared" si="107"/>
        <v>3</v>
      </c>
      <c r="X831" s="48">
        <f t="shared" si="108"/>
        <v>3</v>
      </c>
      <c r="Y831" s="5">
        <f t="shared" si="109"/>
        <v>100</v>
      </c>
      <c r="Z831" s="60">
        <f t="shared" si="110"/>
        <v>5</v>
      </c>
      <c r="AB831" s="2"/>
    </row>
    <row r="832" spans="2:28" ht="24.95" customHeight="1">
      <c r="B832" s="48">
        <f>Personal_Development!B833</f>
        <v>0</v>
      </c>
      <c r="C832" s="48" t="str">
        <f>Personal_Development!C833</f>
        <v>T10104</v>
      </c>
      <c r="D832" s="14" t="str">
        <f>Personal_Development!D833</f>
        <v>C14005</v>
      </c>
      <c r="E832" s="11" t="str">
        <f>Personal_Development!E833</f>
        <v>MUHAMMAD NOR FAIZMAN BIN ZAIMI</v>
      </c>
      <c r="F832" s="12" t="str">
        <f>Personal_Development!F833</f>
        <v>PRODUCTION NO.1 DEPARTMENT</v>
      </c>
      <c r="G832" s="12" t="str">
        <f>Personal_Development!G833</f>
        <v>ASSEMBLY PRODUCTION SECTION (APS)</v>
      </c>
      <c r="H832" s="40" t="str">
        <f>Personal_Development!H833</f>
        <v>OPERATOR 2</v>
      </c>
      <c r="I832" s="41" t="str">
        <f>Personal_Development!I833</f>
        <v>C4 PROD</v>
      </c>
      <c r="J832" s="78" t="str">
        <f>Personal_Development!J833</f>
        <v xml:space="preserve">C4 </v>
      </c>
      <c r="K832" s="56" t="s">
        <v>1192</v>
      </c>
      <c r="L832" s="57" t="str">
        <f t="shared" si="104"/>
        <v>A</v>
      </c>
      <c r="M832" s="164">
        <v>42906</v>
      </c>
      <c r="N832" s="56" t="s">
        <v>1192</v>
      </c>
      <c r="O832" s="57" t="str">
        <f t="shared" si="105"/>
        <v>A</v>
      </c>
      <c r="P832" s="164">
        <v>42906</v>
      </c>
      <c r="Q832" s="56" t="s">
        <v>1192</v>
      </c>
      <c r="R832" s="57" t="str">
        <f t="shared" si="106"/>
        <v>A</v>
      </c>
      <c r="S832" s="164">
        <v>42906</v>
      </c>
      <c r="T832" s="56" t="s">
        <v>1192</v>
      </c>
      <c r="U832" s="57" t="str">
        <f t="shared" si="103"/>
        <v>A</v>
      </c>
      <c r="V832" s="164">
        <v>42905</v>
      </c>
      <c r="W832" s="48">
        <f t="shared" si="107"/>
        <v>4</v>
      </c>
      <c r="X832" s="48">
        <f t="shared" si="108"/>
        <v>4</v>
      </c>
      <c r="Y832" s="5">
        <f t="shared" si="109"/>
        <v>100</v>
      </c>
      <c r="Z832" s="60">
        <f t="shared" si="110"/>
        <v>5</v>
      </c>
      <c r="AB832" s="2"/>
    </row>
    <row r="833" spans="2:28" ht="24.95" customHeight="1">
      <c r="B833" s="48">
        <f>Personal_Development!B834</f>
        <v>0</v>
      </c>
      <c r="C833" s="48">
        <f>Personal_Development!C834</f>
        <v>0</v>
      </c>
      <c r="D833" s="14" t="str">
        <f>Personal_Development!D834</f>
        <v>T10105</v>
      </c>
      <c r="E833" s="11" t="str">
        <f>Personal_Development!E834</f>
        <v>MOHAMAD HAKIMY BIN MD NORDIN</v>
      </c>
      <c r="F833" s="12" t="str">
        <f>Personal_Development!F834</f>
        <v>PRODUCTION NO.1 DEPARTMENT</v>
      </c>
      <c r="G833" s="12" t="str">
        <f>Personal_Development!G834</f>
        <v>ASSEMBLY PRODUCTION SECTION (APS)</v>
      </c>
      <c r="H833" s="40" t="str">
        <f>Personal_Development!H834</f>
        <v>OPERATOR 2</v>
      </c>
      <c r="I833" s="41" t="str">
        <f>Personal_Development!I834</f>
        <v>C4 PROD</v>
      </c>
      <c r="J833" s="78" t="str">
        <f>Personal_Development!J834</f>
        <v xml:space="preserve">C4 </v>
      </c>
      <c r="K833" s="56" t="s">
        <v>1192</v>
      </c>
      <c r="L833" s="57" t="str">
        <f t="shared" si="104"/>
        <v>A</v>
      </c>
      <c r="M833" s="164">
        <v>42906</v>
      </c>
      <c r="N833" s="56" t="s">
        <v>1192</v>
      </c>
      <c r="O833" s="57" t="str">
        <f t="shared" si="105"/>
        <v>A</v>
      </c>
      <c r="P833" s="164">
        <v>42906</v>
      </c>
      <c r="Q833" s="56" t="s">
        <v>1192</v>
      </c>
      <c r="R833" s="57" t="str">
        <f t="shared" si="106"/>
        <v>A</v>
      </c>
      <c r="S833" s="164">
        <v>42906</v>
      </c>
      <c r="T833" s="56" t="s">
        <v>1192</v>
      </c>
      <c r="U833" s="57" t="str">
        <f t="shared" si="103"/>
        <v>A</v>
      </c>
      <c r="V833" s="164">
        <v>42905</v>
      </c>
      <c r="W833" s="48">
        <f t="shared" si="107"/>
        <v>4</v>
      </c>
      <c r="X833" s="48">
        <f t="shared" si="108"/>
        <v>4</v>
      </c>
      <c r="Y833" s="5">
        <f t="shared" si="109"/>
        <v>100</v>
      </c>
      <c r="Z833" s="60">
        <f t="shared" si="110"/>
        <v>5</v>
      </c>
      <c r="AB833" s="2"/>
    </row>
    <row r="834" spans="2:28" ht="24.95" customHeight="1">
      <c r="B834" s="48">
        <f>Personal_Development!B835</f>
        <v>0</v>
      </c>
      <c r="C834" s="48" t="str">
        <f>Personal_Development!C835</f>
        <v>T10106</v>
      </c>
      <c r="D834" s="14" t="str">
        <f>Personal_Development!D835</f>
        <v>C14006</v>
      </c>
      <c r="E834" s="11" t="str">
        <f>Personal_Development!E835</f>
        <v>ROSMAN BIN ABDULLAH</v>
      </c>
      <c r="F834" s="12" t="str">
        <f>Personal_Development!F835</f>
        <v>PRODUCTION NO.1 DEPARTMENT</v>
      </c>
      <c r="G834" s="12" t="str">
        <f>Personal_Development!G835</f>
        <v>ASSEMBLY PRODUCTION SECTION (APS)</v>
      </c>
      <c r="H834" s="40" t="str">
        <f>Personal_Development!H835</f>
        <v>OPERATOR 2</v>
      </c>
      <c r="I834" s="41" t="str">
        <f>Personal_Development!I835</f>
        <v>C4 PROD</v>
      </c>
      <c r="J834" s="78" t="str">
        <f>Personal_Development!J835</f>
        <v xml:space="preserve">C4 </v>
      </c>
      <c r="K834" s="56" t="s">
        <v>1192</v>
      </c>
      <c r="L834" s="57" t="str">
        <f t="shared" si="104"/>
        <v>A</v>
      </c>
      <c r="M834" s="164">
        <v>42906</v>
      </c>
      <c r="N834" s="56" t="s">
        <v>1192</v>
      </c>
      <c r="O834" s="57" t="str">
        <f t="shared" si="105"/>
        <v>A</v>
      </c>
      <c r="P834" s="164">
        <v>42906</v>
      </c>
      <c r="Q834" s="56" t="s">
        <v>1192</v>
      </c>
      <c r="R834" s="57" t="str">
        <f t="shared" si="106"/>
        <v>A</v>
      </c>
      <c r="S834" s="164">
        <v>42906</v>
      </c>
      <c r="T834" s="56" t="s">
        <v>1192</v>
      </c>
      <c r="U834" s="57" t="str">
        <f t="shared" si="103"/>
        <v>A</v>
      </c>
      <c r="V834" s="164">
        <v>42905</v>
      </c>
      <c r="W834" s="48">
        <f t="shared" si="107"/>
        <v>4</v>
      </c>
      <c r="X834" s="48">
        <f t="shared" si="108"/>
        <v>4</v>
      </c>
      <c r="Y834" s="5">
        <f t="shared" si="109"/>
        <v>100</v>
      </c>
      <c r="Z834" s="60">
        <f t="shared" si="110"/>
        <v>5</v>
      </c>
      <c r="AB834" s="2"/>
    </row>
    <row r="835" spans="2:28" ht="24.95" customHeight="1">
      <c r="B835" s="48" t="str">
        <f>Personal_Development!B836</f>
        <v>R</v>
      </c>
      <c r="C835" s="48">
        <f>Personal_Development!C836</f>
        <v>0</v>
      </c>
      <c r="D835" s="14" t="str">
        <f>Personal_Development!D836</f>
        <v>T10107</v>
      </c>
      <c r="E835" s="11" t="str">
        <f>Personal_Development!E836</f>
        <v>RAJA MUHAMAD SHAFIQ BIN RAJA AHMAD</v>
      </c>
      <c r="F835" s="12" t="str">
        <f>Personal_Development!F836</f>
        <v>FACTORY OPERATIONS DEPARTMENT</v>
      </c>
      <c r="G835" s="12" t="str">
        <f>Personal_Development!G836</f>
        <v>INVENTORY &amp; SYSYTEM CONTROL SECTION (IVS)</v>
      </c>
      <c r="H835" s="40" t="str">
        <f>Personal_Development!H836</f>
        <v>STOREHAND</v>
      </c>
      <c r="I835" s="41" t="str">
        <f>Personal_Development!I836</f>
        <v>C4 PROD</v>
      </c>
      <c r="J835" s="78" t="str">
        <f>Personal_Development!J836</f>
        <v xml:space="preserve">C4 </v>
      </c>
      <c r="K835" s="56" t="s">
        <v>1192</v>
      </c>
      <c r="L835" s="57" t="str">
        <f t="shared" si="104"/>
        <v>A</v>
      </c>
      <c r="M835" s="164">
        <v>42906</v>
      </c>
      <c r="N835" s="56" t="s">
        <v>1192</v>
      </c>
      <c r="O835" s="57" t="str">
        <f t="shared" si="105"/>
        <v>A</v>
      </c>
      <c r="P835" s="164">
        <v>42906</v>
      </c>
      <c r="Q835" s="56" t="s">
        <v>1192</v>
      </c>
      <c r="R835" s="57" t="str">
        <f t="shared" si="106"/>
        <v>A</v>
      </c>
      <c r="S835" s="164">
        <v>42906</v>
      </c>
      <c r="T835" s="56" t="s">
        <v>1192</v>
      </c>
      <c r="U835" s="57" t="str">
        <f t="shared" si="103"/>
        <v>A</v>
      </c>
      <c r="V835" s="164">
        <v>42905</v>
      </c>
      <c r="W835" s="48">
        <f t="shared" si="107"/>
        <v>4</v>
      </c>
      <c r="X835" s="48">
        <f t="shared" si="108"/>
        <v>4</v>
      </c>
      <c r="Y835" s="5">
        <f t="shared" si="109"/>
        <v>100</v>
      </c>
      <c r="Z835" s="60">
        <f t="shared" si="110"/>
        <v>5</v>
      </c>
      <c r="AB835" s="2"/>
    </row>
    <row r="836" spans="2:28" ht="24.95" customHeight="1">
      <c r="B836" s="48">
        <f>Personal_Development!B837</f>
        <v>0</v>
      </c>
      <c r="C836" s="48">
        <f>Personal_Development!C837</f>
        <v>0</v>
      </c>
      <c r="D836" s="14" t="str">
        <f>Personal_Development!D837</f>
        <v>T10108</v>
      </c>
      <c r="E836" s="11" t="str">
        <f>Personal_Development!E837</f>
        <v>NORASHEKIN BINTI HASSAN</v>
      </c>
      <c r="F836" s="12" t="str">
        <f>Personal_Development!F837</f>
        <v>GENERAL AFFAIRS DEPARTMENT</v>
      </c>
      <c r="G836" s="12" t="str">
        <f>Personal_Development!G837</f>
        <v>GENERAL AFFAIRS SECTION (GAS)</v>
      </c>
      <c r="H836" s="40" t="str">
        <f>Personal_Development!H837</f>
        <v>HOUSEKEEPER</v>
      </c>
      <c r="I836" s="41" t="str">
        <f>Personal_Development!I837</f>
        <v>C4 PROD</v>
      </c>
      <c r="J836" s="78" t="str">
        <f>Personal_Development!J837</f>
        <v xml:space="preserve">C4 </v>
      </c>
      <c r="K836" s="56" t="s">
        <v>1192</v>
      </c>
      <c r="L836" s="57" t="str">
        <f t="shared" si="104"/>
        <v>A</v>
      </c>
      <c r="M836" s="164">
        <v>42906</v>
      </c>
      <c r="N836" s="56" t="s">
        <v>1192</v>
      </c>
      <c r="O836" s="57" t="str">
        <f t="shared" si="105"/>
        <v>A</v>
      </c>
      <c r="P836" s="164">
        <v>42906</v>
      </c>
      <c r="Q836" s="56" t="s">
        <v>1192</v>
      </c>
      <c r="R836" s="57" t="str">
        <f t="shared" si="106"/>
        <v>A</v>
      </c>
      <c r="S836" s="164">
        <v>42906</v>
      </c>
      <c r="T836" s="56" t="s">
        <v>1192</v>
      </c>
      <c r="U836" s="57" t="str">
        <f t="shared" ref="U836:U900" si="115">IF(AND(T836="Y",V836&lt;&gt;""),"A","-")</f>
        <v>A</v>
      </c>
      <c r="V836" s="164">
        <v>42905</v>
      </c>
      <c r="W836" s="48">
        <f t="shared" si="107"/>
        <v>4</v>
      </c>
      <c r="X836" s="48">
        <f t="shared" si="108"/>
        <v>4</v>
      </c>
      <c r="Y836" s="5">
        <f t="shared" si="109"/>
        <v>100</v>
      </c>
      <c r="Z836" s="60">
        <f t="shared" si="110"/>
        <v>5</v>
      </c>
      <c r="AB836" s="2"/>
    </row>
    <row r="837" spans="2:28" ht="24.95" customHeight="1">
      <c r="B837" s="48">
        <f>Personal_Development!B838</f>
        <v>0</v>
      </c>
      <c r="C837" s="48" t="str">
        <f>Personal_Development!C838</f>
        <v>K03348</v>
      </c>
      <c r="D837" s="14" t="str">
        <f>Personal_Development!D838</f>
        <v>C13916</v>
      </c>
      <c r="E837" s="11" t="str">
        <f>Personal_Development!E838</f>
        <v>WOLLY SKINNER ANAK SPEJIE</v>
      </c>
      <c r="F837" s="12" t="str">
        <f>Personal_Development!F838</f>
        <v>PRODUCTION NO.2 DEPARTMENT</v>
      </c>
      <c r="G837" s="12" t="str">
        <f>Personal_Development!G838</f>
        <v>MOLDING PRODUCTION SECTION (MPS)</v>
      </c>
      <c r="H837" s="40" t="str">
        <f>Personal_Development!H838</f>
        <v>OPERATOR 2</v>
      </c>
      <c r="I837" s="41" t="str">
        <f>Personal_Development!I838</f>
        <v>C4 PROD</v>
      </c>
      <c r="J837" s="78" t="str">
        <f>Personal_Development!J838</f>
        <v xml:space="preserve">C4 </v>
      </c>
      <c r="K837" s="56" t="s">
        <v>1192</v>
      </c>
      <c r="L837" s="57" t="str">
        <f t="shared" ref="L837:L901" si="116">IF(AND(K837="Y",M837&lt;&gt;""),"A","-")</f>
        <v>A</v>
      </c>
      <c r="M837" s="145">
        <v>42941</v>
      </c>
      <c r="N837" s="56" t="s">
        <v>1192</v>
      </c>
      <c r="O837" s="57" t="str">
        <f t="shared" ref="O837:O901" si="117">IF(AND(N837="Y",P837&lt;&gt;""),"A","-")</f>
        <v>A</v>
      </c>
      <c r="P837" s="145">
        <v>42941</v>
      </c>
      <c r="Q837" s="56" t="s">
        <v>1192</v>
      </c>
      <c r="R837" s="57" t="str">
        <f t="shared" ref="R837:R901" si="118">IF(AND(Q837="Y",S837&lt;&gt;""),"A","-")</f>
        <v>A</v>
      </c>
      <c r="S837" s="145">
        <v>42941</v>
      </c>
      <c r="T837" s="56" t="s">
        <v>1192</v>
      </c>
      <c r="U837" s="57" t="str">
        <f t="shared" si="115"/>
        <v>A</v>
      </c>
      <c r="V837" s="145">
        <v>42940</v>
      </c>
      <c r="W837" s="48">
        <f t="shared" ref="W837:W901" si="119">COUNTIF($K837:$V837,"Y")</f>
        <v>4</v>
      </c>
      <c r="X837" s="48">
        <f t="shared" ref="X837:X901" si="120">COUNTIF($K837:$V837,"A")</f>
        <v>4</v>
      </c>
      <c r="Y837" s="5">
        <f t="shared" ref="Y837:Y901" si="121">IFERROR($X837/$W837*100,0)</f>
        <v>100</v>
      </c>
      <c r="Z837" s="60">
        <f t="shared" ref="Z837:Z901" si="122">ROUND(IF($Y837&gt;=80,"5",IF($Y837&gt;=60,"4",IF($Y837&gt;=40,"3",IF($Y837&gt;=21,"2",IF($Y837&lt;=20,"1"))))),2)</f>
        <v>5</v>
      </c>
      <c r="AB837" s="2"/>
    </row>
    <row r="838" spans="2:28" ht="24.95" customHeight="1">
      <c r="B838" s="48" t="str">
        <f>Personal_Development!B839</f>
        <v>R</v>
      </c>
      <c r="C838" s="48">
        <f>Personal_Development!C839</f>
        <v>0</v>
      </c>
      <c r="D838" s="14" t="str">
        <f>Personal_Development!D839</f>
        <v>K03349</v>
      </c>
      <c r="E838" s="11" t="str">
        <f>Personal_Development!E839</f>
        <v>ZARINA BINTI ZAHARI</v>
      </c>
      <c r="F838" s="12" t="str">
        <f>Personal_Development!F839</f>
        <v>PRODUCTION NO.2 DEPARTMENT</v>
      </c>
      <c r="G838" s="12" t="str">
        <f>Personal_Development!G839</f>
        <v>MOLDING PRODUCTION SECTION (MPS)</v>
      </c>
      <c r="H838" s="40" t="str">
        <f>Personal_Development!H839</f>
        <v>OPERATOR 2</v>
      </c>
      <c r="I838" s="41" t="str">
        <f>Personal_Development!I839</f>
        <v>C4 PROD</v>
      </c>
      <c r="J838" s="78" t="str">
        <f>Personal_Development!J839</f>
        <v xml:space="preserve">C4 </v>
      </c>
      <c r="K838" s="56" t="s">
        <v>1192</v>
      </c>
      <c r="L838" s="57" t="str">
        <f t="shared" si="116"/>
        <v>A</v>
      </c>
      <c r="M838" s="145">
        <v>42941</v>
      </c>
      <c r="N838" s="56" t="s">
        <v>1192</v>
      </c>
      <c r="O838" s="57" t="str">
        <f t="shared" si="117"/>
        <v>A</v>
      </c>
      <c r="P838" s="145">
        <v>42941</v>
      </c>
      <c r="Q838" s="56" t="s">
        <v>1192</v>
      </c>
      <c r="R838" s="57" t="str">
        <f t="shared" si="118"/>
        <v>A</v>
      </c>
      <c r="S838" s="145">
        <v>42941</v>
      </c>
      <c r="T838" s="56" t="s">
        <v>1192</v>
      </c>
      <c r="U838" s="57" t="str">
        <f t="shared" si="115"/>
        <v>A</v>
      </c>
      <c r="V838" s="145">
        <v>42940</v>
      </c>
      <c r="W838" s="48">
        <f t="shared" si="119"/>
        <v>4</v>
      </c>
      <c r="X838" s="48">
        <f t="shared" si="120"/>
        <v>4</v>
      </c>
      <c r="Y838" s="5">
        <f t="shared" si="121"/>
        <v>100</v>
      </c>
      <c r="Z838" s="60">
        <f t="shared" si="122"/>
        <v>5</v>
      </c>
      <c r="AB838" s="2"/>
    </row>
    <row r="839" spans="2:28" ht="24.95" customHeight="1">
      <c r="B839" s="48" t="str">
        <f>Personal_Development!B840</f>
        <v>R</v>
      </c>
      <c r="C839" s="48">
        <f>Personal_Development!C840</f>
        <v>0</v>
      </c>
      <c r="D839" s="14" t="str">
        <f>Personal_Development!D840</f>
        <v>K03350</v>
      </c>
      <c r="E839" s="11" t="str">
        <f>Personal_Development!E840</f>
        <v>NURUL AKIDAH BINTI DG JAMIL</v>
      </c>
      <c r="F839" s="12" t="str">
        <f>Personal_Development!F840</f>
        <v>PRODUCTION NO.2 DEPARTMENT</v>
      </c>
      <c r="G839" s="12" t="str">
        <f>Personal_Development!G840</f>
        <v>MOLDING PRODUCTION SECTION (MPS)</v>
      </c>
      <c r="H839" s="40" t="str">
        <f>Personal_Development!H840</f>
        <v>OPERATOR 2</v>
      </c>
      <c r="I839" s="41" t="str">
        <f>Personal_Development!I840</f>
        <v>C4 PROD</v>
      </c>
      <c r="J839" s="78" t="str">
        <f>Personal_Development!J840</f>
        <v xml:space="preserve">C4 </v>
      </c>
      <c r="K839" s="56" t="s">
        <v>1192</v>
      </c>
      <c r="L839" s="57" t="str">
        <f t="shared" si="116"/>
        <v>A</v>
      </c>
      <c r="M839" s="145">
        <v>42941</v>
      </c>
      <c r="N839" s="56" t="s">
        <v>1192</v>
      </c>
      <c r="O839" s="57" t="str">
        <f t="shared" si="117"/>
        <v>A</v>
      </c>
      <c r="P839" s="145">
        <v>42941</v>
      </c>
      <c r="Q839" s="56" t="s">
        <v>1192</v>
      </c>
      <c r="R839" s="57" t="str">
        <f t="shared" si="118"/>
        <v>A</v>
      </c>
      <c r="S839" s="145">
        <v>42941</v>
      </c>
      <c r="T839" s="56" t="s">
        <v>1192</v>
      </c>
      <c r="U839" s="57" t="str">
        <f t="shared" si="115"/>
        <v>A</v>
      </c>
      <c r="V839" s="145">
        <v>42940</v>
      </c>
      <c r="W839" s="48">
        <f t="shared" si="119"/>
        <v>4</v>
      </c>
      <c r="X839" s="48">
        <f t="shared" si="120"/>
        <v>4</v>
      </c>
      <c r="Y839" s="5">
        <f t="shared" si="121"/>
        <v>100</v>
      </c>
      <c r="Z839" s="60">
        <f t="shared" si="122"/>
        <v>5</v>
      </c>
      <c r="AB839" s="2"/>
    </row>
    <row r="840" spans="2:28" ht="24.95" customHeight="1">
      <c r="B840" s="48">
        <f>Personal_Development!B841</f>
        <v>0</v>
      </c>
      <c r="C840" s="48" t="str">
        <f>Personal_Development!C841</f>
        <v>K03351</v>
      </c>
      <c r="D840" s="14" t="str">
        <f>Personal_Development!D841</f>
        <v>C13917</v>
      </c>
      <c r="E840" s="11" t="str">
        <f>Personal_Development!E841</f>
        <v>NORHAZARATUL AYU BINTI ABD AZIZ</v>
      </c>
      <c r="F840" s="12" t="str">
        <f>Personal_Development!F841</f>
        <v>PRODUCTION NO.2 DEPARTMENT</v>
      </c>
      <c r="G840" s="12" t="str">
        <f>Personal_Development!G841</f>
        <v>MOLDING PRODUCTION SECTION (MPS)</v>
      </c>
      <c r="H840" s="40" t="str">
        <f>Personal_Development!H841</f>
        <v>OPERATOR 2</v>
      </c>
      <c r="I840" s="41" t="str">
        <f>Personal_Development!I841</f>
        <v>C4 PROD</v>
      </c>
      <c r="J840" s="78" t="str">
        <f>Personal_Development!J841</f>
        <v xml:space="preserve">C4 </v>
      </c>
      <c r="K840" s="56" t="s">
        <v>1192</v>
      </c>
      <c r="L840" s="57" t="str">
        <f t="shared" si="116"/>
        <v>A</v>
      </c>
      <c r="M840" s="145">
        <v>42941</v>
      </c>
      <c r="N840" s="56" t="s">
        <v>1192</v>
      </c>
      <c r="O840" s="57" t="str">
        <f t="shared" si="117"/>
        <v>A</v>
      </c>
      <c r="P840" s="145">
        <v>42941</v>
      </c>
      <c r="Q840" s="56" t="s">
        <v>1192</v>
      </c>
      <c r="R840" s="57" t="str">
        <f t="shared" si="118"/>
        <v>A</v>
      </c>
      <c r="S840" s="145">
        <v>42941</v>
      </c>
      <c r="T840" s="56" t="s">
        <v>1192</v>
      </c>
      <c r="U840" s="57" t="str">
        <f t="shared" si="115"/>
        <v>A</v>
      </c>
      <c r="V840" s="145">
        <v>42940</v>
      </c>
      <c r="W840" s="48">
        <f t="shared" si="119"/>
        <v>4</v>
      </c>
      <c r="X840" s="48">
        <f t="shared" si="120"/>
        <v>4</v>
      </c>
      <c r="Y840" s="5">
        <f t="shared" si="121"/>
        <v>100</v>
      </c>
      <c r="Z840" s="60">
        <f t="shared" si="122"/>
        <v>5</v>
      </c>
      <c r="AB840" s="2"/>
    </row>
    <row r="841" spans="2:28" ht="24.95" customHeight="1">
      <c r="B841" s="48" t="str">
        <f>Personal_Development!B842</f>
        <v>R</v>
      </c>
      <c r="C841" s="48" t="str">
        <f>Personal_Development!C842</f>
        <v>K03352</v>
      </c>
      <c r="D841" s="14" t="str">
        <f>Personal_Development!D842</f>
        <v>C13918</v>
      </c>
      <c r="E841" s="11" t="str">
        <f>Personal_Development!E842</f>
        <v>WAN MOHD ZUL-MAJDI BIN WAN KAMARUZAMAN</v>
      </c>
      <c r="F841" s="12" t="str">
        <f>Personal_Development!F842</f>
        <v>PRODUCTION NO.1 DEPARTMENT</v>
      </c>
      <c r="G841" s="12" t="str">
        <f>Personal_Development!G842</f>
        <v>ASSEMBLY PRODUCTION SECTION (APS)</v>
      </c>
      <c r="H841" s="40" t="str">
        <f>Personal_Development!H842</f>
        <v>OPERATOR 2</v>
      </c>
      <c r="I841" s="41" t="str">
        <f>Personal_Development!I842</f>
        <v>C4 PROD</v>
      </c>
      <c r="J841" s="78" t="str">
        <f>Personal_Development!J842</f>
        <v xml:space="preserve">C4 </v>
      </c>
      <c r="K841" s="56" t="s">
        <v>1192</v>
      </c>
      <c r="L841" s="57" t="str">
        <f t="shared" si="116"/>
        <v>A</v>
      </c>
      <c r="M841" s="145">
        <v>42941</v>
      </c>
      <c r="N841" s="56" t="s">
        <v>1192</v>
      </c>
      <c r="O841" s="57" t="str">
        <f t="shared" si="117"/>
        <v>A</v>
      </c>
      <c r="P841" s="145">
        <v>42941</v>
      </c>
      <c r="Q841" s="56" t="s">
        <v>1192</v>
      </c>
      <c r="R841" s="57" t="str">
        <f t="shared" si="118"/>
        <v>A</v>
      </c>
      <c r="S841" s="145">
        <v>42941</v>
      </c>
      <c r="T841" s="56" t="s">
        <v>1192</v>
      </c>
      <c r="U841" s="57" t="str">
        <f t="shared" si="115"/>
        <v>A</v>
      </c>
      <c r="V841" s="145">
        <v>42940</v>
      </c>
      <c r="W841" s="48">
        <f t="shared" si="119"/>
        <v>4</v>
      </c>
      <c r="X841" s="48">
        <f t="shared" si="120"/>
        <v>4</v>
      </c>
      <c r="Y841" s="5">
        <f t="shared" si="121"/>
        <v>100</v>
      </c>
      <c r="Z841" s="60">
        <f t="shared" si="122"/>
        <v>5</v>
      </c>
      <c r="AB841" s="2"/>
    </row>
    <row r="842" spans="2:28" ht="24.95" customHeight="1">
      <c r="B842" s="48">
        <f>Personal_Development!B843</f>
        <v>0</v>
      </c>
      <c r="C842" s="48" t="str">
        <f>Personal_Development!C843</f>
        <v>K03353</v>
      </c>
      <c r="D842" s="14" t="str">
        <f>Personal_Development!D843</f>
        <v>C13919</v>
      </c>
      <c r="E842" s="11" t="str">
        <f>Personal_Development!E843</f>
        <v>MOHAMAD IZATTULLAH BIN SHAMSUDIN</v>
      </c>
      <c r="F842" s="12" t="str">
        <f>Personal_Development!F843</f>
        <v>PRODUCTION NO.1 DEPARTMENT</v>
      </c>
      <c r="G842" s="12" t="str">
        <f>Personal_Development!G843</f>
        <v>ASSEMBLY PRODUCTION SECTION (APS)</v>
      </c>
      <c r="H842" s="40" t="str">
        <f>Personal_Development!H843</f>
        <v>OPERATOR 2</v>
      </c>
      <c r="I842" s="41" t="str">
        <f>Personal_Development!I843</f>
        <v>C4 PROD</v>
      </c>
      <c r="J842" s="78" t="str">
        <f>Personal_Development!J843</f>
        <v xml:space="preserve">C4 </v>
      </c>
      <c r="K842" s="56" t="s">
        <v>1192</v>
      </c>
      <c r="L842" s="57" t="str">
        <f t="shared" si="116"/>
        <v>A</v>
      </c>
      <c r="M842" s="145">
        <v>42941</v>
      </c>
      <c r="N842" s="56" t="s">
        <v>1192</v>
      </c>
      <c r="O842" s="57" t="str">
        <f t="shared" si="117"/>
        <v>A</v>
      </c>
      <c r="P842" s="145">
        <v>42941</v>
      </c>
      <c r="Q842" s="56" t="s">
        <v>1192</v>
      </c>
      <c r="R842" s="57" t="str">
        <f t="shared" si="118"/>
        <v>A</v>
      </c>
      <c r="S842" s="145">
        <v>42941</v>
      </c>
      <c r="T842" s="56" t="s">
        <v>1192</v>
      </c>
      <c r="U842" s="57" t="str">
        <f t="shared" si="115"/>
        <v>A</v>
      </c>
      <c r="V842" s="145">
        <v>42940</v>
      </c>
      <c r="W842" s="48">
        <f t="shared" si="119"/>
        <v>4</v>
      </c>
      <c r="X842" s="48">
        <f t="shared" si="120"/>
        <v>4</v>
      </c>
      <c r="Y842" s="5">
        <f t="shared" si="121"/>
        <v>100</v>
      </c>
      <c r="Z842" s="60">
        <f t="shared" si="122"/>
        <v>5</v>
      </c>
      <c r="AB842" s="2"/>
    </row>
    <row r="843" spans="2:28" ht="24.95" customHeight="1">
      <c r="B843" s="48">
        <f>Personal_Development!B844</f>
        <v>0</v>
      </c>
      <c r="C843" s="48" t="str">
        <f>Personal_Development!C844</f>
        <v>K03354</v>
      </c>
      <c r="D843" s="14" t="str">
        <f>Personal_Development!D844</f>
        <v>C13920</v>
      </c>
      <c r="E843" s="11" t="str">
        <f>Personal_Development!E844</f>
        <v>INKA FARADILA BINTI MUHAMAD YUNUS</v>
      </c>
      <c r="F843" s="12" t="str">
        <f>Personal_Development!F844</f>
        <v>PRODUCTION NO.1 DEPARTMENT</v>
      </c>
      <c r="G843" s="12" t="str">
        <f>Personal_Development!G844</f>
        <v>ASSEMBLY PRODUCTION SECTION (APS)</v>
      </c>
      <c r="H843" s="40" t="str">
        <f>Personal_Development!H844</f>
        <v>OPERATOR 2</v>
      </c>
      <c r="I843" s="41" t="str">
        <f>Personal_Development!I844</f>
        <v>C4 PROD</v>
      </c>
      <c r="J843" s="78" t="str">
        <f>Personal_Development!J844</f>
        <v xml:space="preserve">C4 </v>
      </c>
      <c r="K843" s="56" t="s">
        <v>1192</v>
      </c>
      <c r="L843" s="57" t="str">
        <f t="shared" si="116"/>
        <v>A</v>
      </c>
      <c r="M843" s="145">
        <v>42941</v>
      </c>
      <c r="N843" s="56" t="s">
        <v>1192</v>
      </c>
      <c r="O843" s="57" t="str">
        <f t="shared" si="117"/>
        <v>A</v>
      </c>
      <c r="P843" s="145">
        <v>42941</v>
      </c>
      <c r="Q843" s="56" t="s">
        <v>1192</v>
      </c>
      <c r="R843" s="57" t="str">
        <f t="shared" si="118"/>
        <v>A</v>
      </c>
      <c r="S843" s="145">
        <v>42941</v>
      </c>
      <c r="T843" s="56" t="s">
        <v>1192</v>
      </c>
      <c r="U843" s="57" t="str">
        <f t="shared" si="115"/>
        <v>A</v>
      </c>
      <c r="V843" s="145">
        <v>42940</v>
      </c>
      <c r="W843" s="48">
        <f t="shared" si="119"/>
        <v>4</v>
      </c>
      <c r="X843" s="48">
        <f t="shared" si="120"/>
        <v>4</v>
      </c>
      <c r="Y843" s="5">
        <f t="shared" si="121"/>
        <v>100</v>
      </c>
      <c r="Z843" s="60">
        <f t="shared" si="122"/>
        <v>5</v>
      </c>
      <c r="AB843" s="2"/>
    </row>
    <row r="844" spans="2:28" ht="24.95" customHeight="1">
      <c r="B844" s="48" t="str">
        <f>Personal_Development!B845</f>
        <v>R</v>
      </c>
      <c r="C844" s="48">
        <f>Personal_Development!C845</f>
        <v>0</v>
      </c>
      <c r="D844" s="14" t="str">
        <f>Personal_Development!D845</f>
        <v>C13938</v>
      </c>
      <c r="E844" s="11" t="str">
        <f>Personal_Development!E845</f>
        <v>ZULKIFLI BIN BAHARI</v>
      </c>
      <c r="F844" s="12" t="str">
        <f>Personal_Development!F845</f>
        <v>GENERAL AFFAIRS DEPARTMENT</v>
      </c>
      <c r="G844" s="12" t="str">
        <f>Personal_Development!G845</f>
        <v>SAFETY &amp; ENVIRONMENT SECTION (SES)</v>
      </c>
      <c r="H844" s="40" t="str">
        <f>Personal_Development!H845</f>
        <v>SECURITY GUARD</v>
      </c>
      <c r="I844" s="41" t="str">
        <f>Personal_Development!I845</f>
        <v>C4 PROD</v>
      </c>
      <c r="J844" s="78" t="str">
        <f>Personal_Development!J845</f>
        <v xml:space="preserve">C4 </v>
      </c>
      <c r="K844" s="56" t="s">
        <v>1192</v>
      </c>
      <c r="L844" s="57" t="str">
        <f t="shared" ref="L844" si="123">IF(AND(K844="Y",M844&lt;&gt;""),"A","-")</f>
        <v>A</v>
      </c>
      <c r="M844" s="145">
        <v>42941</v>
      </c>
      <c r="N844" s="56" t="s">
        <v>1192</v>
      </c>
      <c r="O844" s="57" t="str">
        <f t="shared" ref="O844" si="124">IF(AND(N844="Y",P844&lt;&gt;""),"A","-")</f>
        <v>A</v>
      </c>
      <c r="P844" s="145">
        <v>42941</v>
      </c>
      <c r="Q844" s="56" t="s">
        <v>1192</v>
      </c>
      <c r="R844" s="57" t="str">
        <f t="shared" ref="R844" si="125">IF(AND(Q844="Y",S844&lt;&gt;""),"A","-")</f>
        <v>A</v>
      </c>
      <c r="S844" s="145">
        <v>42941</v>
      </c>
      <c r="T844" s="56" t="s">
        <v>1192</v>
      </c>
      <c r="U844" s="57" t="str">
        <f t="shared" ref="U844" si="126">IF(AND(T844="Y",V844&lt;&gt;""),"A","-")</f>
        <v>A</v>
      </c>
      <c r="V844" s="145">
        <v>42940</v>
      </c>
      <c r="W844" s="48">
        <f t="shared" si="119"/>
        <v>4</v>
      </c>
      <c r="X844" s="48">
        <f t="shared" si="120"/>
        <v>4</v>
      </c>
      <c r="Y844" s="5">
        <f t="shared" si="121"/>
        <v>100</v>
      </c>
      <c r="Z844" s="60">
        <f t="shared" si="122"/>
        <v>5</v>
      </c>
      <c r="AB844" s="2"/>
    </row>
    <row r="845" spans="2:28" ht="24.95" customHeight="1">
      <c r="B845" s="48" t="str">
        <f>Personal_Development!B846</f>
        <v>R</v>
      </c>
      <c r="C845" s="48" t="str">
        <f>Personal_Development!C846</f>
        <v>K03355</v>
      </c>
      <c r="D845" s="14" t="str">
        <f>Personal_Development!D846</f>
        <v>C13957</v>
      </c>
      <c r="E845" s="11" t="str">
        <f>Personal_Development!E846</f>
        <v>NORAZLEEN BINTI NORDIN</v>
      </c>
      <c r="F845" s="12" t="str">
        <f>Personal_Development!F846</f>
        <v>PRODUCTION NO.1 DEPARTMENT</v>
      </c>
      <c r="G845" s="12" t="str">
        <f>Personal_Development!G846</f>
        <v>ASSEMBLY PRODUCTION SECTION (APS)</v>
      </c>
      <c r="H845" s="40" t="str">
        <f>Personal_Development!H846</f>
        <v>OPERATOR 2</v>
      </c>
      <c r="I845" s="41" t="str">
        <f>Personal_Development!I846</f>
        <v>C4 PROD</v>
      </c>
      <c r="J845" s="78" t="str">
        <f>Personal_Development!J846</f>
        <v xml:space="preserve">C4 </v>
      </c>
      <c r="K845" s="56" t="s">
        <v>1192</v>
      </c>
      <c r="L845" s="57" t="str">
        <f t="shared" si="116"/>
        <v>A</v>
      </c>
      <c r="M845" s="145">
        <v>42941</v>
      </c>
      <c r="N845" s="56" t="s">
        <v>1192</v>
      </c>
      <c r="O845" s="57" t="str">
        <f t="shared" si="117"/>
        <v>A</v>
      </c>
      <c r="P845" s="145">
        <v>42941</v>
      </c>
      <c r="Q845" s="56" t="s">
        <v>1192</v>
      </c>
      <c r="R845" s="57" t="str">
        <f t="shared" si="118"/>
        <v>A</v>
      </c>
      <c r="S845" s="145">
        <v>42941</v>
      </c>
      <c r="T845" s="56" t="s">
        <v>1192</v>
      </c>
      <c r="U845" s="57" t="str">
        <f t="shared" si="115"/>
        <v>A</v>
      </c>
      <c r="V845" s="145">
        <v>42940</v>
      </c>
      <c r="W845" s="48">
        <f t="shared" si="119"/>
        <v>4</v>
      </c>
      <c r="X845" s="48">
        <f t="shared" si="120"/>
        <v>4</v>
      </c>
      <c r="Y845" s="5">
        <f t="shared" si="121"/>
        <v>100</v>
      </c>
      <c r="Z845" s="60">
        <f t="shared" si="122"/>
        <v>5</v>
      </c>
      <c r="AB845" s="2"/>
    </row>
    <row r="846" spans="2:28" ht="24.95" customHeight="1">
      <c r="B846" s="48" t="str">
        <f>Personal_Development!B847</f>
        <v>R</v>
      </c>
      <c r="C846" s="48">
        <f>Personal_Development!C847</f>
        <v>0</v>
      </c>
      <c r="D846" s="14" t="str">
        <f>Personal_Development!D847</f>
        <v>K03356</v>
      </c>
      <c r="E846" s="11" t="str">
        <f>Personal_Development!E847</f>
        <v>NOR NADIA BINTI SHARIF</v>
      </c>
      <c r="F846" s="12" t="str">
        <f>Personal_Development!F847</f>
        <v>PRODUCTION NO.1 DEPARTMENT</v>
      </c>
      <c r="G846" s="12" t="str">
        <f>Personal_Development!G847</f>
        <v>ASSEMBLY PRODUCTION SECTION (APS)</v>
      </c>
      <c r="H846" s="40" t="str">
        <f>Personal_Development!H847</f>
        <v>OPERATOR 2</v>
      </c>
      <c r="I846" s="41" t="str">
        <f>Personal_Development!I847</f>
        <v>C4 PROD</v>
      </c>
      <c r="J846" s="78" t="str">
        <f>Personal_Development!J847</f>
        <v xml:space="preserve">C4 </v>
      </c>
      <c r="K846" s="56" t="s">
        <v>1192</v>
      </c>
      <c r="L846" s="57" t="str">
        <f t="shared" si="116"/>
        <v>A</v>
      </c>
      <c r="M846" s="145">
        <v>42941</v>
      </c>
      <c r="N846" s="56" t="s">
        <v>1192</v>
      </c>
      <c r="O846" s="57" t="str">
        <f t="shared" si="117"/>
        <v>A</v>
      </c>
      <c r="P846" s="145">
        <v>42941</v>
      </c>
      <c r="Q846" s="56" t="s">
        <v>1192</v>
      </c>
      <c r="R846" s="57" t="str">
        <f t="shared" si="118"/>
        <v>A</v>
      </c>
      <c r="S846" s="145">
        <v>42941</v>
      </c>
      <c r="T846" s="56" t="s">
        <v>1192</v>
      </c>
      <c r="U846" s="57" t="str">
        <f t="shared" si="115"/>
        <v>A</v>
      </c>
      <c r="V846" s="145">
        <v>42940</v>
      </c>
      <c r="W846" s="48">
        <f t="shared" si="119"/>
        <v>4</v>
      </c>
      <c r="X846" s="48">
        <f t="shared" si="120"/>
        <v>4</v>
      </c>
      <c r="Y846" s="5">
        <f t="shared" si="121"/>
        <v>100</v>
      </c>
      <c r="Z846" s="60">
        <f t="shared" si="122"/>
        <v>5</v>
      </c>
      <c r="AB846" s="2"/>
    </row>
    <row r="847" spans="2:28" ht="24.95" customHeight="1">
      <c r="B847" s="48">
        <f>Personal_Development!B848</f>
        <v>0</v>
      </c>
      <c r="C847" s="48" t="str">
        <f>Personal_Development!C848</f>
        <v>K03357</v>
      </c>
      <c r="D847" s="14" t="str">
        <f>Personal_Development!D848</f>
        <v>C13921</v>
      </c>
      <c r="E847" s="11" t="str">
        <f>Personal_Development!E848</f>
        <v>SITI FAZLILA BINTI RUSLAN</v>
      </c>
      <c r="F847" s="12" t="str">
        <f>Personal_Development!F848</f>
        <v>PRODUCTION NO.1 DEPARTMENT</v>
      </c>
      <c r="G847" s="12" t="str">
        <f>Personal_Development!G848</f>
        <v>ASSEMBLY PRODUCTION SECTION (APS)</v>
      </c>
      <c r="H847" s="40" t="str">
        <f>Personal_Development!H848</f>
        <v>OPERATOR 2</v>
      </c>
      <c r="I847" s="41" t="str">
        <f>Personal_Development!I848</f>
        <v>C4 PROD</v>
      </c>
      <c r="J847" s="78" t="str">
        <f>Personal_Development!J848</f>
        <v xml:space="preserve">C4 </v>
      </c>
      <c r="K847" s="56" t="s">
        <v>1192</v>
      </c>
      <c r="L847" s="57" t="str">
        <f t="shared" si="116"/>
        <v>A</v>
      </c>
      <c r="M847" s="145">
        <v>42941</v>
      </c>
      <c r="N847" s="56" t="s">
        <v>1192</v>
      </c>
      <c r="O847" s="57" t="str">
        <f t="shared" si="117"/>
        <v>A</v>
      </c>
      <c r="P847" s="145">
        <v>42941</v>
      </c>
      <c r="Q847" s="56" t="s">
        <v>1192</v>
      </c>
      <c r="R847" s="57" t="str">
        <f t="shared" si="118"/>
        <v>A</v>
      </c>
      <c r="S847" s="145">
        <v>42941</v>
      </c>
      <c r="T847" s="56" t="s">
        <v>1192</v>
      </c>
      <c r="U847" s="57" t="str">
        <f t="shared" si="115"/>
        <v>A</v>
      </c>
      <c r="V847" s="145">
        <v>42940</v>
      </c>
      <c r="W847" s="48">
        <f t="shared" si="119"/>
        <v>4</v>
      </c>
      <c r="X847" s="48">
        <f t="shared" si="120"/>
        <v>4</v>
      </c>
      <c r="Y847" s="5">
        <f t="shared" si="121"/>
        <v>100</v>
      </c>
      <c r="Z847" s="60">
        <f t="shared" si="122"/>
        <v>5</v>
      </c>
      <c r="AB847" s="2"/>
    </row>
    <row r="848" spans="2:28" ht="24.95" customHeight="1">
      <c r="B848" s="48">
        <f>Personal_Development!B849</f>
        <v>0</v>
      </c>
      <c r="C848" s="48" t="str">
        <f>Personal_Development!C849</f>
        <v>K03358</v>
      </c>
      <c r="D848" s="14" t="str">
        <f>Personal_Development!D849</f>
        <v>C13922</v>
      </c>
      <c r="E848" s="11" t="str">
        <f>Personal_Development!E849</f>
        <v>THANAM LECHMY A/P SUNDAR</v>
      </c>
      <c r="F848" s="12" t="str">
        <f>Personal_Development!F849</f>
        <v>PRODUCTION NO.1 DEPARTMENT</v>
      </c>
      <c r="G848" s="12" t="str">
        <f>Personal_Development!G849</f>
        <v>ASSEMBLY PRODUCTION SECTION (APS)</v>
      </c>
      <c r="H848" s="40" t="str">
        <f>Personal_Development!H849</f>
        <v>OPERATOR 2</v>
      </c>
      <c r="I848" s="41" t="str">
        <f>Personal_Development!I849</f>
        <v>C4 PROD</v>
      </c>
      <c r="J848" s="78" t="str">
        <f>Personal_Development!J849</f>
        <v xml:space="preserve">C4 </v>
      </c>
      <c r="K848" s="56" t="s">
        <v>1192</v>
      </c>
      <c r="L848" s="57" t="str">
        <f t="shared" si="116"/>
        <v>A</v>
      </c>
      <c r="M848" s="145">
        <v>42941</v>
      </c>
      <c r="N848" s="56" t="s">
        <v>1192</v>
      </c>
      <c r="O848" s="57" t="str">
        <f t="shared" si="117"/>
        <v>A</v>
      </c>
      <c r="P848" s="145">
        <v>42941</v>
      </c>
      <c r="Q848" s="56" t="s">
        <v>1192</v>
      </c>
      <c r="R848" s="57" t="str">
        <f t="shared" si="118"/>
        <v>A</v>
      </c>
      <c r="S848" s="145">
        <v>42941</v>
      </c>
      <c r="T848" s="56" t="s">
        <v>1192</v>
      </c>
      <c r="U848" s="57" t="str">
        <f t="shared" si="115"/>
        <v>A</v>
      </c>
      <c r="V848" s="145">
        <v>42940</v>
      </c>
      <c r="W848" s="48">
        <f t="shared" si="119"/>
        <v>4</v>
      </c>
      <c r="X848" s="48">
        <f t="shared" si="120"/>
        <v>4</v>
      </c>
      <c r="Y848" s="5">
        <f t="shared" si="121"/>
        <v>100</v>
      </c>
      <c r="Z848" s="60">
        <f t="shared" si="122"/>
        <v>5</v>
      </c>
      <c r="AB848" s="2"/>
    </row>
    <row r="849" spans="2:28" ht="24.95" customHeight="1">
      <c r="B849" s="48" t="str">
        <f>Personal_Development!B850</f>
        <v>R</v>
      </c>
      <c r="C849" s="48" t="str">
        <f>Personal_Development!C850</f>
        <v>K03359</v>
      </c>
      <c r="D849" s="14" t="str">
        <f>Personal_Development!D850</f>
        <v>C13923</v>
      </c>
      <c r="E849" s="11" t="str">
        <f>Personal_Development!E850</f>
        <v>MOHD FADILRASH BIN PADIRUN</v>
      </c>
      <c r="F849" s="12" t="str">
        <f>Personal_Development!F850</f>
        <v>PRODUCTION NO.1 DEPARTMENT</v>
      </c>
      <c r="G849" s="12" t="str">
        <f>Personal_Development!G850</f>
        <v>ASSEMBLY PRODUCTION SECTION (APS)</v>
      </c>
      <c r="H849" s="40" t="str">
        <f>Personal_Development!H850</f>
        <v>OPERATOR 2</v>
      </c>
      <c r="I849" s="41" t="str">
        <f>Personal_Development!I850</f>
        <v>C4 PROD</v>
      </c>
      <c r="J849" s="78" t="str">
        <f>Personal_Development!J850</f>
        <v xml:space="preserve">C4 </v>
      </c>
      <c r="K849" s="56" t="s">
        <v>1192</v>
      </c>
      <c r="L849" s="57" t="str">
        <f t="shared" si="116"/>
        <v>A</v>
      </c>
      <c r="M849" s="145">
        <v>42941</v>
      </c>
      <c r="N849" s="56" t="s">
        <v>1192</v>
      </c>
      <c r="O849" s="57" t="str">
        <f t="shared" si="117"/>
        <v>A</v>
      </c>
      <c r="P849" s="145">
        <v>42941</v>
      </c>
      <c r="Q849" s="56" t="s">
        <v>1192</v>
      </c>
      <c r="R849" s="57" t="str">
        <f t="shared" si="118"/>
        <v>A</v>
      </c>
      <c r="S849" s="145">
        <v>42941</v>
      </c>
      <c r="T849" s="56" t="s">
        <v>1192</v>
      </c>
      <c r="U849" s="57" t="str">
        <f t="shared" si="115"/>
        <v>A</v>
      </c>
      <c r="V849" s="145">
        <v>42940</v>
      </c>
      <c r="W849" s="48">
        <f t="shared" si="119"/>
        <v>4</v>
      </c>
      <c r="X849" s="48">
        <f t="shared" si="120"/>
        <v>4</v>
      </c>
      <c r="Y849" s="5">
        <f t="shared" si="121"/>
        <v>100</v>
      </c>
      <c r="Z849" s="60">
        <f t="shared" si="122"/>
        <v>5</v>
      </c>
      <c r="AB849" s="2"/>
    </row>
    <row r="850" spans="2:28" ht="24.95" customHeight="1">
      <c r="B850" s="48" t="str">
        <f>Personal_Development!B851</f>
        <v>R</v>
      </c>
      <c r="C850" s="48" t="str">
        <f>Personal_Development!C851</f>
        <v>K03360</v>
      </c>
      <c r="D850" s="14" t="str">
        <f>Personal_Development!D851</f>
        <v>C13924</v>
      </c>
      <c r="E850" s="11" t="str">
        <f>Personal_Development!E851</f>
        <v>SHAHIDA BINTI IDRIS</v>
      </c>
      <c r="F850" s="12" t="str">
        <f>Personal_Development!F851</f>
        <v>FACTORY OPERATIONS DEPARTMENT</v>
      </c>
      <c r="G850" s="12" t="str">
        <f>Personal_Development!G851</f>
        <v>INVENTORY &amp; SYSYTEM CONTROL SECTION (IVS)</v>
      </c>
      <c r="H850" s="40" t="str">
        <f>Personal_Development!H851</f>
        <v>STOREHAND</v>
      </c>
      <c r="I850" s="41" t="str">
        <f>Personal_Development!I851</f>
        <v>C4 PROD</v>
      </c>
      <c r="J850" s="78" t="str">
        <f>Personal_Development!J851</f>
        <v xml:space="preserve">C4 </v>
      </c>
      <c r="K850" s="56" t="s">
        <v>1192</v>
      </c>
      <c r="L850" s="57" t="str">
        <f t="shared" si="116"/>
        <v>A</v>
      </c>
      <c r="M850" s="145">
        <v>42985</v>
      </c>
      <c r="N850" s="56" t="s">
        <v>1192</v>
      </c>
      <c r="O850" s="57" t="str">
        <f t="shared" si="117"/>
        <v>A</v>
      </c>
      <c r="P850" s="145">
        <v>42941</v>
      </c>
      <c r="Q850" s="56" t="s">
        <v>1192</v>
      </c>
      <c r="R850" s="57" t="str">
        <f t="shared" si="118"/>
        <v>A</v>
      </c>
      <c r="S850" s="145">
        <v>42941</v>
      </c>
      <c r="T850" s="56" t="s">
        <v>1192</v>
      </c>
      <c r="U850" s="57" t="str">
        <f t="shared" si="115"/>
        <v>A</v>
      </c>
      <c r="V850" s="145">
        <v>42940</v>
      </c>
      <c r="W850" s="48">
        <f t="shared" si="119"/>
        <v>4</v>
      </c>
      <c r="X850" s="48">
        <f t="shared" si="120"/>
        <v>4</v>
      </c>
      <c r="Y850" s="5">
        <f t="shared" si="121"/>
        <v>100</v>
      </c>
      <c r="Z850" s="60">
        <f t="shared" si="122"/>
        <v>5</v>
      </c>
      <c r="AB850" s="2"/>
    </row>
    <row r="851" spans="2:28" ht="24.95" customHeight="1">
      <c r="B851" s="48">
        <f>Personal_Development!B852</f>
        <v>0</v>
      </c>
      <c r="C851" s="48" t="str">
        <f>Personal_Development!C852</f>
        <v>K03361</v>
      </c>
      <c r="D851" s="14" t="str">
        <f>Personal_Development!D852</f>
        <v>C13925</v>
      </c>
      <c r="E851" s="11" t="str">
        <f>Personal_Development!E852</f>
        <v>NURUL FAUZIYATUN BINTI AHMAD SHARIFUDIN</v>
      </c>
      <c r="F851" s="12" t="str">
        <f>Personal_Development!F852</f>
        <v>FACTORY OPERATIONS DEPARTMENT</v>
      </c>
      <c r="G851" s="12" t="str">
        <f>Personal_Development!G852</f>
        <v>INVENTORY &amp; SYSYTEM CONTROL SECTION (IVS)</v>
      </c>
      <c r="H851" s="40" t="str">
        <f>Personal_Development!H852</f>
        <v>STOREHAND</v>
      </c>
      <c r="I851" s="41" t="str">
        <f>Personal_Development!I852</f>
        <v>C4 PROD</v>
      </c>
      <c r="J851" s="78" t="str">
        <f>Personal_Development!J852</f>
        <v xml:space="preserve">C4 </v>
      </c>
      <c r="K851" s="56" t="s">
        <v>1192</v>
      </c>
      <c r="L851" s="57" t="str">
        <f t="shared" si="116"/>
        <v>A</v>
      </c>
      <c r="M851" s="145">
        <v>42941</v>
      </c>
      <c r="N851" s="56" t="s">
        <v>1192</v>
      </c>
      <c r="O851" s="57" t="str">
        <f t="shared" si="117"/>
        <v>A</v>
      </c>
      <c r="P851" s="145">
        <v>42941</v>
      </c>
      <c r="Q851" s="56" t="s">
        <v>1192</v>
      </c>
      <c r="R851" s="57" t="str">
        <f t="shared" si="118"/>
        <v>A</v>
      </c>
      <c r="S851" s="145">
        <v>42941</v>
      </c>
      <c r="T851" s="56" t="s">
        <v>1192</v>
      </c>
      <c r="U851" s="57" t="str">
        <f t="shared" si="115"/>
        <v>A</v>
      </c>
      <c r="V851" s="145">
        <v>42940</v>
      </c>
      <c r="W851" s="48">
        <f t="shared" si="119"/>
        <v>4</v>
      </c>
      <c r="X851" s="48">
        <f t="shared" si="120"/>
        <v>4</v>
      </c>
      <c r="Y851" s="5">
        <f t="shared" si="121"/>
        <v>100</v>
      </c>
      <c r="Z851" s="60">
        <f t="shared" si="122"/>
        <v>5</v>
      </c>
      <c r="AB851" s="2"/>
    </row>
    <row r="852" spans="2:28" ht="24.95" customHeight="1">
      <c r="B852" s="48">
        <f>Personal_Development!B853</f>
        <v>0</v>
      </c>
      <c r="C852" s="48">
        <f>Personal_Development!C853</f>
        <v>0</v>
      </c>
      <c r="D852" s="14" t="str">
        <f>Personal_Development!D853</f>
        <v>T10109</v>
      </c>
      <c r="E852" s="11" t="str">
        <f>Personal_Development!E853</f>
        <v>AFIQAKMAL BIN ZAHARI</v>
      </c>
      <c r="F852" s="12" t="str">
        <f>Personal_Development!F853</f>
        <v>FACTORY OPERATIONS DEPARTMENT</v>
      </c>
      <c r="G852" s="12" t="str">
        <f>Personal_Development!G853</f>
        <v>INVENTORY &amp; SYSYTEM CONTROL SECTION (IVS)</v>
      </c>
      <c r="H852" s="40" t="str">
        <f>Personal_Development!H853</f>
        <v>STOREHAND</v>
      </c>
      <c r="I852" s="41" t="str">
        <f>Personal_Development!I853</f>
        <v>C4 PROD</v>
      </c>
      <c r="J852" s="78" t="str">
        <f>Personal_Development!J853</f>
        <v xml:space="preserve">C4 </v>
      </c>
      <c r="K852" s="56" t="s">
        <v>1192</v>
      </c>
      <c r="L852" s="57" t="str">
        <f t="shared" si="116"/>
        <v>A</v>
      </c>
      <c r="M852" s="53">
        <v>43004</v>
      </c>
      <c r="N852" s="56" t="s">
        <v>1192</v>
      </c>
      <c r="O852" s="57" t="str">
        <f t="shared" si="117"/>
        <v>A</v>
      </c>
      <c r="P852" s="53">
        <v>43033</v>
      </c>
      <c r="Q852" s="56" t="s">
        <v>1192</v>
      </c>
      <c r="R852" s="57" t="str">
        <f t="shared" si="118"/>
        <v>A</v>
      </c>
      <c r="S852" s="53">
        <v>43004</v>
      </c>
      <c r="T852" s="56" t="s">
        <v>1192</v>
      </c>
      <c r="U852" s="57" t="str">
        <f t="shared" si="115"/>
        <v>A</v>
      </c>
      <c r="V852" s="102">
        <v>43033</v>
      </c>
      <c r="W852" s="48">
        <f t="shared" si="119"/>
        <v>4</v>
      </c>
      <c r="X852" s="48">
        <f t="shared" si="120"/>
        <v>4</v>
      </c>
      <c r="Y852" s="5">
        <f t="shared" si="121"/>
        <v>100</v>
      </c>
      <c r="Z852" s="60">
        <f t="shared" si="122"/>
        <v>5</v>
      </c>
      <c r="AB852" s="2"/>
    </row>
    <row r="853" spans="2:28" ht="24.95" customHeight="1">
      <c r="B853" s="48" t="str">
        <f>Personal_Development!B854</f>
        <v>R</v>
      </c>
      <c r="C853" s="48">
        <f>Personal_Development!C854</f>
        <v>0</v>
      </c>
      <c r="D853" s="14" t="str">
        <f>Personal_Development!D854</f>
        <v>T10110</v>
      </c>
      <c r="E853" s="11" t="str">
        <f>Personal_Development!E854</f>
        <v>RAFI IMRAN BIN RAMLI</v>
      </c>
      <c r="F853" s="12" t="str">
        <f>Personal_Development!F854</f>
        <v>PRODUCTION NO.1 DEPARTMENT</v>
      </c>
      <c r="G853" s="12" t="str">
        <f>Personal_Development!G854</f>
        <v>ASSEMBLY PRODUCTION SECTION (APS)</v>
      </c>
      <c r="H853" s="40" t="str">
        <f>Personal_Development!H854</f>
        <v>OPERATOR 2</v>
      </c>
      <c r="I853" s="41" t="str">
        <f>Personal_Development!I854</f>
        <v>C4 PROD</v>
      </c>
      <c r="J853" s="78" t="str">
        <f>Personal_Development!J854</f>
        <v xml:space="preserve">C4 </v>
      </c>
      <c r="K853" s="56" t="s">
        <v>1192</v>
      </c>
      <c r="L853" s="57" t="str">
        <f t="shared" si="116"/>
        <v>A</v>
      </c>
      <c r="M853" s="145">
        <v>42941</v>
      </c>
      <c r="N853" s="56" t="s">
        <v>1192</v>
      </c>
      <c r="O853" s="57" t="str">
        <f t="shared" si="117"/>
        <v>A</v>
      </c>
      <c r="P853" s="53">
        <v>43004</v>
      </c>
      <c r="Q853" s="56" t="s">
        <v>1192</v>
      </c>
      <c r="R853" s="57" t="str">
        <f t="shared" si="118"/>
        <v>A</v>
      </c>
      <c r="S853" s="53">
        <v>43004</v>
      </c>
      <c r="T853" s="56" t="s">
        <v>1192</v>
      </c>
      <c r="U853" s="57" t="str">
        <f t="shared" si="115"/>
        <v>A</v>
      </c>
      <c r="V853" s="145">
        <v>42940</v>
      </c>
      <c r="W853" s="48">
        <f t="shared" si="119"/>
        <v>4</v>
      </c>
      <c r="X853" s="48">
        <f t="shared" si="120"/>
        <v>4</v>
      </c>
      <c r="Y853" s="5">
        <f t="shared" si="121"/>
        <v>100</v>
      </c>
      <c r="Z853" s="60">
        <f t="shared" si="122"/>
        <v>5</v>
      </c>
      <c r="AB853" s="2"/>
    </row>
    <row r="854" spans="2:28" ht="24.95" customHeight="1">
      <c r="B854" s="48">
        <f>Personal_Development!B855</f>
        <v>0</v>
      </c>
      <c r="C854" s="48">
        <f>Personal_Development!C855</f>
        <v>0</v>
      </c>
      <c r="D854" s="14" t="str">
        <f>Personal_Development!D855</f>
        <v>T10111</v>
      </c>
      <c r="E854" s="11" t="str">
        <f>Personal_Development!E855</f>
        <v>MUHAMMAD SUHAIMI BIN MOHD NAWI</v>
      </c>
      <c r="F854" s="12" t="str">
        <f>Personal_Development!F855</f>
        <v>PRODUCTION NO.1 DEPARTMENT</v>
      </c>
      <c r="G854" s="12" t="str">
        <f>Personal_Development!G855</f>
        <v>ASSEMBLY PRODUCTION SECTION (APS)</v>
      </c>
      <c r="H854" s="40" t="str">
        <f>Personal_Development!H855</f>
        <v>OPERATOR 2</v>
      </c>
      <c r="I854" s="41" t="str">
        <f>Personal_Development!I855</f>
        <v>C4 PROD</v>
      </c>
      <c r="J854" s="78" t="str">
        <f>Personal_Development!J855</f>
        <v xml:space="preserve">C4 </v>
      </c>
      <c r="K854" s="56" t="s">
        <v>1192</v>
      </c>
      <c r="L854" s="57" t="str">
        <f t="shared" si="116"/>
        <v>A</v>
      </c>
      <c r="M854" s="145">
        <v>42941</v>
      </c>
      <c r="N854" s="56" t="s">
        <v>1192</v>
      </c>
      <c r="O854" s="57" t="str">
        <f t="shared" si="117"/>
        <v>A</v>
      </c>
      <c r="P854" s="145">
        <v>42941</v>
      </c>
      <c r="Q854" s="56" t="s">
        <v>1192</v>
      </c>
      <c r="R854" s="57" t="str">
        <f t="shared" si="118"/>
        <v>A</v>
      </c>
      <c r="S854" s="145">
        <v>42941</v>
      </c>
      <c r="T854" s="56" t="s">
        <v>1192</v>
      </c>
      <c r="U854" s="57" t="str">
        <f t="shared" si="115"/>
        <v>A</v>
      </c>
      <c r="V854" s="145">
        <v>42940</v>
      </c>
      <c r="W854" s="48">
        <f t="shared" si="119"/>
        <v>4</v>
      </c>
      <c r="X854" s="48">
        <f t="shared" si="120"/>
        <v>4</v>
      </c>
      <c r="Y854" s="5">
        <f t="shared" si="121"/>
        <v>100</v>
      </c>
      <c r="Z854" s="60">
        <f t="shared" si="122"/>
        <v>5</v>
      </c>
      <c r="AB854" s="2"/>
    </row>
    <row r="855" spans="2:28" ht="24.95" customHeight="1">
      <c r="B855" s="48">
        <f>Personal_Development!B856</f>
        <v>0</v>
      </c>
      <c r="C855" s="48">
        <f>Personal_Development!C856</f>
        <v>0</v>
      </c>
      <c r="D855" s="14" t="str">
        <f>Personal_Development!D856</f>
        <v>T10112</v>
      </c>
      <c r="E855" s="11" t="str">
        <f>Personal_Development!E856</f>
        <v>MUHAMAD HAMIRUL BIN ABDUL HALIM</v>
      </c>
      <c r="F855" s="12" t="str">
        <f>Personal_Development!F856</f>
        <v>PRODUCTION NO.1 DEPARTMENT</v>
      </c>
      <c r="G855" s="12" t="str">
        <f>Personal_Development!G856</f>
        <v>ASSEMBLY PRODUCTION SECTION (APS)</v>
      </c>
      <c r="H855" s="40" t="str">
        <f>Personal_Development!H856</f>
        <v>OPERATOR 2</v>
      </c>
      <c r="I855" s="41" t="str">
        <f>Personal_Development!I856</f>
        <v>C4 PROD</v>
      </c>
      <c r="J855" s="78" t="str">
        <f>Personal_Development!J856</f>
        <v xml:space="preserve">C4 </v>
      </c>
      <c r="K855" s="56" t="s">
        <v>1192</v>
      </c>
      <c r="L855" s="57" t="str">
        <f t="shared" si="116"/>
        <v>A</v>
      </c>
      <c r="M855" s="145">
        <v>42941</v>
      </c>
      <c r="N855" s="56" t="s">
        <v>1192</v>
      </c>
      <c r="O855" s="57" t="str">
        <f t="shared" si="117"/>
        <v>A</v>
      </c>
      <c r="P855" s="145">
        <v>42941</v>
      </c>
      <c r="Q855" s="56" t="s">
        <v>1192</v>
      </c>
      <c r="R855" s="57" t="str">
        <f t="shared" si="118"/>
        <v>A</v>
      </c>
      <c r="S855" s="145">
        <v>42941</v>
      </c>
      <c r="T855" s="56" t="s">
        <v>1192</v>
      </c>
      <c r="U855" s="57" t="str">
        <f t="shared" si="115"/>
        <v>A</v>
      </c>
      <c r="V855" s="145">
        <v>42940</v>
      </c>
      <c r="W855" s="48">
        <f t="shared" si="119"/>
        <v>4</v>
      </c>
      <c r="X855" s="48">
        <f t="shared" si="120"/>
        <v>4</v>
      </c>
      <c r="Y855" s="5">
        <f t="shared" si="121"/>
        <v>100</v>
      </c>
      <c r="Z855" s="60">
        <f t="shared" si="122"/>
        <v>5</v>
      </c>
      <c r="AB855" s="2"/>
    </row>
    <row r="856" spans="2:28" ht="24.95" customHeight="1">
      <c r="B856" s="48">
        <f>Personal_Development!B857</f>
        <v>0</v>
      </c>
      <c r="C856" s="48">
        <f>Personal_Development!C857</f>
        <v>0</v>
      </c>
      <c r="D856" s="14" t="str">
        <f>Personal_Development!D857</f>
        <v>T10113</v>
      </c>
      <c r="E856" s="11" t="str">
        <f>Personal_Development!E857</f>
        <v>MUHAMAD AZIQ FIKRI BIN MOHD RAZI</v>
      </c>
      <c r="F856" s="12" t="str">
        <f>Personal_Development!F857</f>
        <v>PRODUCTION NO.1 DEPARTMENT</v>
      </c>
      <c r="G856" s="12" t="str">
        <f>Personal_Development!G857</f>
        <v>ASSEMBLY PRODUCTION SECTION (APS)</v>
      </c>
      <c r="H856" s="40" t="str">
        <f>Personal_Development!H857</f>
        <v>OPERATOR 2</v>
      </c>
      <c r="I856" s="41" t="str">
        <f>Personal_Development!I857</f>
        <v>C4 PROD</v>
      </c>
      <c r="J856" s="78" t="str">
        <f>Personal_Development!J857</f>
        <v xml:space="preserve">C4 </v>
      </c>
      <c r="K856" s="56" t="s">
        <v>1192</v>
      </c>
      <c r="L856" s="57" t="str">
        <f t="shared" si="116"/>
        <v>A</v>
      </c>
      <c r="M856" s="145">
        <v>42941</v>
      </c>
      <c r="N856" s="56" t="s">
        <v>1192</v>
      </c>
      <c r="O856" s="57" t="str">
        <f t="shared" si="117"/>
        <v>A</v>
      </c>
      <c r="P856" s="145">
        <v>42941</v>
      </c>
      <c r="Q856" s="56" t="s">
        <v>1192</v>
      </c>
      <c r="R856" s="57" t="str">
        <f t="shared" si="118"/>
        <v>A</v>
      </c>
      <c r="S856" s="145">
        <v>42941</v>
      </c>
      <c r="T856" s="56" t="s">
        <v>1192</v>
      </c>
      <c r="U856" s="57" t="str">
        <f t="shared" si="115"/>
        <v>A</v>
      </c>
      <c r="V856" s="145">
        <v>42940</v>
      </c>
      <c r="W856" s="48">
        <f t="shared" si="119"/>
        <v>4</v>
      </c>
      <c r="X856" s="48">
        <f t="shared" si="120"/>
        <v>4</v>
      </c>
      <c r="Y856" s="5">
        <f t="shared" si="121"/>
        <v>100</v>
      </c>
      <c r="Z856" s="60">
        <f t="shared" si="122"/>
        <v>5</v>
      </c>
      <c r="AB856" s="2"/>
    </row>
    <row r="857" spans="2:28" ht="24.95" customHeight="1">
      <c r="B857" s="48">
        <f>Personal_Development!B858</f>
        <v>0</v>
      </c>
      <c r="C857" s="48">
        <f>Personal_Development!C858</f>
        <v>0</v>
      </c>
      <c r="D857" s="14" t="str">
        <f>Personal_Development!D858</f>
        <v>T10114</v>
      </c>
      <c r="E857" s="11" t="str">
        <f>Personal_Development!E858</f>
        <v>MUHAMAD REZA RAMADHAN BIN MAD TAJUDIN</v>
      </c>
      <c r="F857" s="12" t="str">
        <f>Personal_Development!F858</f>
        <v>PRODUCTION NO.1 DEPARTMENT</v>
      </c>
      <c r="G857" s="12" t="str">
        <f>Personal_Development!G858</f>
        <v>ASSEMBLY PRODUCTION SECTION (APS)</v>
      </c>
      <c r="H857" s="40" t="str">
        <f>Personal_Development!H858</f>
        <v>OPERATOR 2</v>
      </c>
      <c r="I857" s="41" t="str">
        <f>Personal_Development!I858</f>
        <v>C4 PROD</v>
      </c>
      <c r="J857" s="78" t="str">
        <f>Personal_Development!J858</f>
        <v xml:space="preserve">C4 </v>
      </c>
      <c r="K857" s="56" t="s">
        <v>1192</v>
      </c>
      <c r="L857" s="57" t="str">
        <f t="shared" si="116"/>
        <v>A</v>
      </c>
      <c r="M857" s="145">
        <v>42941</v>
      </c>
      <c r="N857" s="56" t="s">
        <v>1192</v>
      </c>
      <c r="O857" s="57" t="str">
        <f t="shared" si="117"/>
        <v>A</v>
      </c>
      <c r="P857" s="145">
        <v>42941</v>
      </c>
      <c r="Q857" s="56" t="s">
        <v>1192</v>
      </c>
      <c r="R857" s="57" t="str">
        <f t="shared" si="118"/>
        <v>A</v>
      </c>
      <c r="S857" s="145">
        <v>42941</v>
      </c>
      <c r="T857" s="56" t="s">
        <v>1192</v>
      </c>
      <c r="U857" s="57" t="str">
        <f t="shared" si="115"/>
        <v>A</v>
      </c>
      <c r="V857" s="145">
        <v>42940</v>
      </c>
      <c r="W857" s="48">
        <f t="shared" si="119"/>
        <v>4</v>
      </c>
      <c r="X857" s="48">
        <f t="shared" si="120"/>
        <v>4</v>
      </c>
      <c r="Y857" s="5">
        <f t="shared" si="121"/>
        <v>100</v>
      </c>
      <c r="Z857" s="60">
        <f t="shared" si="122"/>
        <v>5</v>
      </c>
      <c r="AB857" s="2"/>
    </row>
    <row r="858" spans="2:28" ht="24.95" customHeight="1">
      <c r="B858" s="48" t="str">
        <f>Personal_Development!B859</f>
        <v>R</v>
      </c>
      <c r="C858" s="48">
        <f>Personal_Development!C859</f>
        <v>0</v>
      </c>
      <c r="D858" s="14" t="str">
        <f>Personal_Development!D859</f>
        <v>T10115</v>
      </c>
      <c r="E858" s="11" t="str">
        <f>Personal_Development!E859</f>
        <v>MUHAMAD TAUFIK BIN MOHD ZARIMAN</v>
      </c>
      <c r="F858" s="12" t="str">
        <f>Personal_Development!F859</f>
        <v>PRODUCTION NO.1 DEPARTMENT</v>
      </c>
      <c r="G858" s="12" t="str">
        <f>Personal_Development!G859</f>
        <v>ASSEMBLY PRODUCTION SECTION (APS)</v>
      </c>
      <c r="H858" s="40" t="str">
        <f>Personal_Development!H859</f>
        <v>OPERATOR 2</v>
      </c>
      <c r="I858" s="41" t="str">
        <f>Personal_Development!I859</f>
        <v>C4 PROD</v>
      </c>
      <c r="J858" s="78" t="str">
        <f>Personal_Development!J859</f>
        <v xml:space="preserve">C4 </v>
      </c>
      <c r="K858" s="56" t="s">
        <v>1192</v>
      </c>
      <c r="L858" s="57" t="str">
        <f t="shared" si="116"/>
        <v>A</v>
      </c>
      <c r="M858" s="145">
        <v>42941</v>
      </c>
      <c r="N858" s="56" t="s">
        <v>1192</v>
      </c>
      <c r="O858" s="57" t="str">
        <f t="shared" si="117"/>
        <v>A</v>
      </c>
      <c r="P858" s="145">
        <v>42941</v>
      </c>
      <c r="Q858" s="56" t="s">
        <v>1192</v>
      </c>
      <c r="R858" s="57" t="str">
        <f t="shared" si="118"/>
        <v>A</v>
      </c>
      <c r="S858" s="145">
        <v>42941</v>
      </c>
      <c r="T858" s="56" t="s">
        <v>1192</v>
      </c>
      <c r="U858" s="57" t="str">
        <f t="shared" si="115"/>
        <v>A</v>
      </c>
      <c r="V858" s="145">
        <v>42940</v>
      </c>
      <c r="W858" s="48">
        <f t="shared" si="119"/>
        <v>4</v>
      </c>
      <c r="X858" s="48">
        <f t="shared" si="120"/>
        <v>4</v>
      </c>
      <c r="Y858" s="5">
        <f t="shared" si="121"/>
        <v>100</v>
      </c>
      <c r="Z858" s="60">
        <f t="shared" si="122"/>
        <v>5</v>
      </c>
      <c r="AB858" s="2"/>
    </row>
    <row r="859" spans="2:28" ht="24.95" customHeight="1">
      <c r="B859" s="48" t="str">
        <f>Personal_Development!B860</f>
        <v>R</v>
      </c>
      <c r="C859" s="48">
        <f>Personal_Development!C860</f>
        <v>0</v>
      </c>
      <c r="D859" s="14" t="str">
        <f>Personal_Development!D860</f>
        <v>T10117</v>
      </c>
      <c r="E859" s="11" t="str">
        <f>Personal_Development!E860</f>
        <v>MOHAMMAD NUZUL BIN JAMALDIN</v>
      </c>
      <c r="F859" s="12" t="str">
        <f>Personal_Development!F860</f>
        <v>FACTORY OPERATIONS DEPARTMENT</v>
      </c>
      <c r="G859" s="12" t="str">
        <f>Personal_Development!G860</f>
        <v>INVENTORY &amp; SYSYTEM CONTROL SECTION (IVS)</v>
      </c>
      <c r="H859" s="40" t="str">
        <f>Personal_Development!H860</f>
        <v>STOREHAND</v>
      </c>
      <c r="I859" s="41" t="str">
        <f>Personal_Development!I860</f>
        <v>C4 PROD</v>
      </c>
      <c r="J859" s="78" t="str">
        <f>Personal_Development!J860</f>
        <v xml:space="preserve">C4 </v>
      </c>
      <c r="K859" s="56" t="s">
        <v>1192</v>
      </c>
      <c r="L859" s="57" t="str">
        <f t="shared" si="116"/>
        <v>A</v>
      </c>
      <c r="M859" s="145">
        <v>42985</v>
      </c>
      <c r="N859" s="56" t="s">
        <v>1192</v>
      </c>
      <c r="O859" s="57" t="str">
        <f t="shared" si="117"/>
        <v>A</v>
      </c>
      <c r="P859" s="145">
        <v>42941</v>
      </c>
      <c r="Q859" s="56" t="s">
        <v>1192</v>
      </c>
      <c r="R859" s="57" t="str">
        <f t="shared" si="118"/>
        <v>A</v>
      </c>
      <c r="S859" s="145">
        <v>42941</v>
      </c>
      <c r="T859" s="56" t="s">
        <v>1192</v>
      </c>
      <c r="U859" s="57" t="str">
        <f t="shared" si="115"/>
        <v>A</v>
      </c>
      <c r="V859" s="145">
        <v>42940</v>
      </c>
      <c r="W859" s="48">
        <f t="shared" si="119"/>
        <v>4</v>
      </c>
      <c r="X859" s="48">
        <f t="shared" si="120"/>
        <v>4</v>
      </c>
      <c r="Y859" s="5">
        <f t="shared" si="121"/>
        <v>100</v>
      </c>
      <c r="Z859" s="60">
        <f t="shared" si="122"/>
        <v>5</v>
      </c>
      <c r="AB859" s="2"/>
    </row>
    <row r="860" spans="2:28" ht="24.95" customHeight="1">
      <c r="B860" s="48">
        <f>Personal_Development!B861</f>
        <v>0</v>
      </c>
      <c r="C860" s="48">
        <f>Personal_Development!C861</f>
        <v>0</v>
      </c>
      <c r="D860" s="14" t="str">
        <f>Personal_Development!D861</f>
        <v>T10118</v>
      </c>
      <c r="E860" s="11" t="str">
        <f>Personal_Development!E861</f>
        <v>NURUL FATIHA BINTI JAMAL</v>
      </c>
      <c r="F860" s="12" t="str">
        <f>Personal_Development!F861</f>
        <v>PRODUCTION NO.1 DEPARTMENT</v>
      </c>
      <c r="G860" s="12" t="str">
        <f>Personal_Development!G861</f>
        <v>ASSEMBLY PRODUCTION SECTION (APS)</v>
      </c>
      <c r="H860" s="40" t="str">
        <f>Personal_Development!H861</f>
        <v>OPERATOR 2</v>
      </c>
      <c r="I860" s="41" t="str">
        <f>Personal_Development!I861</f>
        <v>C4 PROD</v>
      </c>
      <c r="J860" s="78" t="str">
        <f>Personal_Development!J861</f>
        <v xml:space="preserve">C4 </v>
      </c>
      <c r="K860" s="56" t="s">
        <v>1192</v>
      </c>
      <c r="L860" s="57" t="str">
        <f t="shared" si="116"/>
        <v>A</v>
      </c>
      <c r="M860" s="145">
        <v>42941</v>
      </c>
      <c r="N860" s="56" t="s">
        <v>1192</v>
      </c>
      <c r="O860" s="57" t="str">
        <f t="shared" si="117"/>
        <v>A</v>
      </c>
      <c r="P860" s="145">
        <v>42941</v>
      </c>
      <c r="Q860" s="56" t="s">
        <v>1192</v>
      </c>
      <c r="R860" s="57" t="str">
        <f t="shared" si="118"/>
        <v>A</v>
      </c>
      <c r="S860" s="145">
        <v>42941</v>
      </c>
      <c r="T860" s="56" t="s">
        <v>1192</v>
      </c>
      <c r="U860" s="57" t="str">
        <f t="shared" si="115"/>
        <v>A</v>
      </c>
      <c r="V860" s="145">
        <v>42940</v>
      </c>
      <c r="W860" s="48">
        <f t="shared" si="119"/>
        <v>4</v>
      </c>
      <c r="X860" s="48">
        <f t="shared" si="120"/>
        <v>4</v>
      </c>
      <c r="Y860" s="5">
        <f t="shared" si="121"/>
        <v>100</v>
      </c>
      <c r="Z860" s="60">
        <f t="shared" si="122"/>
        <v>5</v>
      </c>
      <c r="AB860" s="2"/>
    </row>
    <row r="861" spans="2:28" ht="24.95" customHeight="1">
      <c r="B861" s="48" t="str">
        <f>Personal_Development!B862</f>
        <v>R</v>
      </c>
      <c r="C861" s="48">
        <f>Personal_Development!C862</f>
        <v>0</v>
      </c>
      <c r="D861" s="14" t="str">
        <f>Personal_Development!D862</f>
        <v>K03362</v>
      </c>
      <c r="E861" s="11" t="str">
        <f>Personal_Development!E862</f>
        <v>NORLINA BT BASIRON</v>
      </c>
      <c r="F861" s="12" t="str">
        <f>Personal_Development!F862</f>
        <v>PRODUCTION NO.2 DEPARTMENT</v>
      </c>
      <c r="G861" s="12" t="str">
        <f>Personal_Development!G862</f>
        <v>MOLDING PRODUCTION SECTION (MPS)</v>
      </c>
      <c r="H861" s="40" t="str">
        <f>Personal_Development!H862</f>
        <v>OPERATOR 2</v>
      </c>
      <c r="I861" s="41" t="str">
        <f>Personal_Development!I862</f>
        <v>C4 PROD</v>
      </c>
      <c r="J861" s="78" t="str">
        <f>Personal_Development!J862</f>
        <v xml:space="preserve">C4 </v>
      </c>
      <c r="K861" s="56" t="s">
        <v>1192</v>
      </c>
      <c r="L861" s="57" t="str">
        <f t="shared" si="116"/>
        <v>-</v>
      </c>
      <c r="M861" s="53"/>
      <c r="N861" s="56" t="s">
        <v>1192</v>
      </c>
      <c r="O861" s="57" t="str">
        <f t="shared" si="117"/>
        <v>-</v>
      </c>
      <c r="P861" s="102"/>
      <c r="Q861" s="56" t="s">
        <v>1192</v>
      </c>
      <c r="R861" s="57" t="str">
        <f t="shared" si="118"/>
        <v>-</v>
      </c>
      <c r="S861" s="102"/>
      <c r="T861" s="56" t="s">
        <v>1192</v>
      </c>
      <c r="U861" s="57" t="str">
        <f t="shared" si="115"/>
        <v>-</v>
      </c>
      <c r="V861" s="102"/>
      <c r="W861" s="48">
        <f t="shared" si="119"/>
        <v>4</v>
      </c>
      <c r="X861" s="48">
        <f t="shared" si="120"/>
        <v>0</v>
      </c>
      <c r="Y861" s="5">
        <f t="shared" si="121"/>
        <v>0</v>
      </c>
      <c r="Z861" s="60">
        <f t="shared" si="122"/>
        <v>1</v>
      </c>
      <c r="AB861" s="2"/>
    </row>
    <row r="862" spans="2:28" ht="24.95" customHeight="1">
      <c r="B862" s="48" t="str">
        <f>Personal_Development!B863</f>
        <v>R</v>
      </c>
      <c r="C862" s="48" t="str">
        <f>Personal_Development!C863</f>
        <v>K03363</v>
      </c>
      <c r="D862" s="14" t="str">
        <f>Personal_Development!D863</f>
        <v>C13926</v>
      </c>
      <c r="E862" s="11" t="str">
        <f>Personal_Development!E863</f>
        <v>NURUL NADHIRAH BINTI SHAFIE</v>
      </c>
      <c r="F862" s="12" t="str">
        <f>Personal_Development!F863</f>
        <v>PRODUCTION NO.2 DEPARTMENT</v>
      </c>
      <c r="G862" s="12" t="str">
        <f>Personal_Development!G863</f>
        <v>MOLDING PRODUCTION SECTION (MPS)</v>
      </c>
      <c r="H862" s="40" t="str">
        <f>Personal_Development!H863</f>
        <v>OPERATOR 2</v>
      </c>
      <c r="I862" s="41" t="str">
        <f>Personal_Development!I863</f>
        <v>C4 PROD</v>
      </c>
      <c r="J862" s="78" t="str">
        <f>Personal_Development!J863</f>
        <v xml:space="preserve">C4 </v>
      </c>
      <c r="K862" s="56" t="s">
        <v>1192</v>
      </c>
      <c r="L862" s="57" t="str">
        <f t="shared" si="116"/>
        <v>A</v>
      </c>
      <c r="M862" s="145">
        <v>42976</v>
      </c>
      <c r="N862" s="56" t="s">
        <v>1192</v>
      </c>
      <c r="O862" s="57" t="str">
        <f t="shared" si="117"/>
        <v>A</v>
      </c>
      <c r="P862" s="145">
        <v>42976</v>
      </c>
      <c r="Q862" s="56" t="s">
        <v>1192</v>
      </c>
      <c r="R862" s="57" t="str">
        <f t="shared" si="118"/>
        <v>A</v>
      </c>
      <c r="S862" s="145">
        <v>42976</v>
      </c>
      <c r="T862" s="56" t="s">
        <v>1192</v>
      </c>
      <c r="U862" s="57" t="str">
        <f t="shared" si="115"/>
        <v>A</v>
      </c>
      <c r="V862" s="145">
        <v>42975</v>
      </c>
      <c r="W862" s="48">
        <f t="shared" si="119"/>
        <v>4</v>
      </c>
      <c r="X862" s="48">
        <f t="shared" si="120"/>
        <v>4</v>
      </c>
      <c r="Y862" s="5">
        <f t="shared" si="121"/>
        <v>100</v>
      </c>
      <c r="Z862" s="60">
        <f t="shared" si="122"/>
        <v>5</v>
      </c>
      <c r="AB862" s="2"/>
    </row>
    <row r="863" spans="2:28" ht="24.95" customHeight="1">
      <c r="B863" s="48">
        <f>Personal_Development!B864</f>
        <v>0</v>
      </c>
      <c r="C863" s="48" t="str">
        <f>Personal_Development!C864</f>
        <v>K03364</v>
      </c>
      <c r="D863" s="14" t="str">
        <f>Personal_Development!D864</f>
        <v>C13928</v>
      </c>
      <c r="E863" s="11" t="str">
        <f>Personal_Development!E864</f>
        <v>ZULAIKHA BINTI MAZLAN</v>
      </c>
      <c r="F863" s="12" t="str">
        <f>Personal_Development!F864</f>
        <v>PRODUCTION NO.2 DEPARTMENT</v>
      </c>
      <c r="G863" s="12" t="str">
        <f>Personal_Development!G864</f>
        <v>MOLDING PRODUCTION SECTION (MPS)</v>
      </c>
      <c r="H863" s="40" t="str">
        <f>Personal_Development!H864</f>
        <v>OPERATOR 2</v>
      </c>
      <c r="I863" s="41" t="str">
        <f>Personal_Development!I864</f>
        <v>C4 PROD</v>
      </c>
      <c r="J863" s="78" t="str">
        <f>Personal_Development!J864</f>
        <v xml:space="preserve">C4 </v>
      </c>
      <c r="K863" s="56" t="s">
        <v>1192</v>
      </c>
      <c r="L863" s="57" t="str">
        <f t="shared" si="116"/>
        <v>A</v>
      </c>
      <c r="M863" s="145">
        <v>42976</v>
      </c>
      <c r="N863" s="56" t="s">
        <v>1192</v>
      </c>
      <c r="O863" s="57" t="str">
        <f t="shared" si="117"/>
        <v>A</v>
      </c>
      <c r="P863" s="145">
        <v>42976</v>
      </c>
      <c r="Q863" s="56" t="s">
        <v>1192</v>
      </c>
      <c r="R863" s="57" t="str">
        <f t="shared" si="118"/>
        <v>A</v>
      </c>
      <c r="S863" s="145">
        <v>42976</v>
      </c>
      <c r="T863" s="56" t="s">
        <v>1192</v>
      </c>
      <c r="U863" s="57" t="str">
        <f t="shared" si="115"/>
        <v>A</v>
      </c>
      <c r="V863" s="145">
        <v>42975</v>
      </c>
      <c r="W863" s="48">
        <f t="shared" si="119"/>
        <v>4</v>
      </c>
      <c r="X863" s="48">
        <f t="shared" si="120"/>
        <v>4</v>
      </c>
      <c r="Y863" s="5">
        <f t="shared" si="121"/>
        <v>100</v>
      </c>
      <c r="Z863" s="60">
        <f t="shared" si="122"/>
        <v>5</v>
      </c>
      <c r="AB863" s="2"/>
    </row>
    <row r="864" spans="2:28" ht="24.95" customHeight="1">
      <c r="B864" s="48" t="str">
        <f>Personal_Development!B865</f>
        <v>R</v>
      </c>
      <c r="C864" s="48" t="str">
        <f>Personal_Development!C865</f>
        <v>K03365</v>
      </c>
      <c r="D864" s="14" t="str">
        <f>Personal_Development!D865</f>
        <v>C13929</v>
      </c>
      <c r="E864" s="11" t="str">
        <f>Personal_Development!E865</f>
        <v>MUHAMAD HAIRUL HIYSAM BIN MAZLAN</v>
      </c>
      <c r="F864" s="12" t="str">
        <f>Personal_Development!F865</f>
        <v>FACTORY OPERATIONS DEPARTMENT</v>
      </c>
      <c r="G864" s="12" t="str">
        <f>Personal_Development!G865</f>
        <v>INVENTORY &amp; SYSYTEM CONTROL SECTION (IVS)</v>
      </c>
      <c r="H864" s="40" t="str">
        <f>Personal_Development!H865</f>
        <v>STOREHAND</v>
      </c>
      <c r="I864" s="41" t="str">
        <f>Personal_Development!I865</f>
        <v>C4 PROD</v>
      </c>
      <c r="J864" s="78" t="str">
        <f>Personal_Development!J865</f>
        <v xml:space="preserve">C4 </v>
      </c>
      <c r="K864" s="56" t="s">
        <v>1192</v>
      </c>
      <c r="L864" s="57" t="str">
        <f t="shared" si="116"/>
        <v>A</v>
      </c>
      <c r="M864" s="145">
        <v>42985</v>
      </c>
      <c r="N864" s="56" t="s">
        <v>1192</v>
      </c>
      <c r="O864" s="57" t="str">
        <f t="shared" si="117"/>
        <v>A</v>
      </c>
      <c r="P864" s="145">
        <v>42976</v>
      </c>
      <c r="Q864" s="56" t="s">
        <v>1192</v>
      </c>
      <c r="R864" s="57" t="str">
        <f t="shared" si="118"/>
        <v>A</v>
      </c>
      <c r="S864" s="145">
        <v>42976</v>
      </c>
      <c r="T864" s="56" t="s">
        <v>1192</v>
      </c>
      <c r="U864" s="57" t="str">
        <f t="shared" si="115"/>
        <v>A</v>
      </c>
      <c r="V864" s="145">
        <v>42975</v>
      </c>
      <c r="W864" s="48">
        <f t="shared" si="119"/>
        <v>4</v>
      </c>
      <c r="X864" s="48">
        <f t="shared" si="120"/>
        <v>4</v>
      </c>
      <c r="Y864" s="5">
        <f t="shared" si="121"/>
        <v>100</v>
      </c>
      <c r="Z864" s="60">
        <f t="shared" si="122"/>
        <v>5</v>
      </c>
      <c r="AB864" s="2"/>
    </row>
    <row r="865" spans="2:28" ht="24.95" customHeight="1">
      <c r="B865" s="48">
        <f>Personal_Development!B866</f>
        <v>0</v>
      </c>
      <c r="C865" s="48" t="str">
        <f>Personal_Development!C866</f>
        <v>K03366</v>
      </c>
      <c r="D865" s="14" t="str">
        <f>Personal_Development!D866</f>
        <v>C13930</v>
      </c>
      <c r="E865" s="11" t="str">
        <f>Personal_Development!E866</f>
        <v>MOHAMAD NAJIB BIN ZAKARIA</v>
      </c>
      <c r="F865" s="12" t="str">
        <f>Personal_Development!F866</f>
        <v>PRODUCTION NO.1 DEPARTMENT</v>
      </c>
      <c r="G865" s="12" t="str">
        <f>Personal_Development!G866</f>
        <v>ASSEMBLY PRODUCTION SECTION (APS)</v>
      </c>
      <c r="H865" s="40" t="str">
        <f>Personal_Development!H866</f>
        <v>OPERATOR 2</v>
      </c>
      <c r="I865" s="41" t="str">
        <f>Personal_Development!I866</f>
        <v>C4 PROD</v>
      </c>
      <c r="J865" s="78" t="str">
        <f>Personal_Development!J866</f>
        <v xml:space="preserve">C4 </v>
      </c>
      <c r="K865" s="56" t="s">
        <v>1192</v>
      </c>
      <c r="L865" s="57" t="str">
        <f t="shared" si="116"/>
        <v>A</v>
      </c>
      <c r="M865" s="145">
        <v>42976</v>
      </c>
      <c r="N865" s="56" t="s">
        <v>1192</v>
      </c>
      <c r="O865" s="57" t="str">
        <f t="shared" si="117"/>
        <v>A</v>
      </c>
      <c r="P865" s="145">
        <v>42976</v>
      </c>
      <c r="Q865" s="56" t="s">
        <v>1192</v>
      </c>
      <c r="R865" s="57" t="str">
        <f t="shared" si="118"/>
        <v>A</v>
      </c>
      <c r="S865" s="145">
        <v>42976</v>
      </c>
      <c r="T865" s="56" t="s">
        <v>1192</v>
      </c>
      <c r="U865" s="57" t="str">
        <f t="shared" si="115"/>
        <v>A</v>
      </c>
      <c r="V865" s="145">
        <v>42975</v>
      </c>
      <c r="W865" s="48">
        <f t="shared" si="119"/>
        <v>4</v>
      </c>
      <c r="X865" s="48">
        <f t="shared" si="120"/>
        <v>4</v>
      </c>
      <c r="Y865" s="5">
        <f t="shared" si="121"/>
        <v>100</v>
      </c>
      <c r="Z865" s="60">
        <f t="shared" si="122"/>
        <v>5</v>
      </c>
      <c r="AB865" s="2"/>
    </row>
    <row r="866" spans="2:28" ht="24.95" customHeight="1">
      <c r="B866" s="48">
        <f>Personal_Development!B867</f>
        <v>0</v>
      </c>
      <c r="C866" s="48" t="str">
        <f>Personal_Development!C867</f>
        <v>K03367</v>
      </c>
      <c r="D866" s="14" t="str">
        <f>Personal_Development!D867</f>
        <v>C13931</v>
      </c>
      <c r="E866" s="11" t="str">
        <f>Personal_Development!E867</f>
        <v>SITI NURUL ASIAH BINTI KASIM</v>
      </c>
      <c r="F866" s="12" t="str">
        <f>Personal_Development!F867</f>
        <v>PRODUCTION NO.1 DEPARTMENT</v>
      </c>
      <c r="G866" s="12" t="str">
        <f>Personal_Development!G867</f>
        <v>ASSEMBLY PRODUCTION SECTION (APS)</v>
      </c>
      <c r="H866" s="40" t="str">
        <f>Personal_Development!H867</f>
        <v>OPERATOR 2</v>
      </c>
      <c r="I866" s="41" t="str">
        <f>Personal_Development!I867</f>
        <v>C4 PROD</v>
      </c>
      <c r="J866" s="78" t="str">
        <f>Personal_Development!J867</f>
        <v xml:space="preserve">C4 </v>
      </c>
      <c r="K866" s="56" t="s">
        <v>1192</v>
      </c>
      <c r="L866" s="57" t="str">
        <f t="shared" si="116"/>
        <v>A</v>
      </c>
      <c r="M866" s="145">
        <v>42976</v>
      </c>
      <c r="N866" s="56" t="s">
        <v>1192</v>
      </c>
      <c r="O866" s="57" t="str">
        <f t="shared" si="117"/>
        <v>A</v>
      </c>
      <c r="P866" s="145">
        <v>42976</v>
      </c>
      <c r="Q866" s="56" t="s">
        <v>1192</v>
      </c>
      <c r="R866" s="57" t="str">
        <f t="shared" si="118"/>
        <v>A</v>
      </c>
      <c r="S866" s="145">
        <v>42976</v>
      </c>
      <c r="T866" s="56" t="s">
        <v>1192</v>
      </c>
      <c r="U866" s="57" t="str">
        <f t="shared" si="115"/>
        <v>A</v>
      </c>
      <c r="V866" s="145">
        <v>42975</v>
      </c>
      <c r="W866" s="48">
        <f t="shared" si="119"/>
        <v>4</v>
      </c>
      <c r="X866" s="48">
        <f t="shared" si="120"/>
        <v>4</v>
      </c>
      <c r="Y866" s="5">
        <f t="shared" si="121"/>
        <v>100</v>
      </c>
      <c r="Z866" s="60">
        <f t="shared" si="122"/>
        <v>5</v>
      </c>
      <c r="AB866" s="2"/>
    </row>
    <row r="867" spans="2:28" ht="24.95" customHeight="1">
      <c r="B867" s="48">
        <f>Personal_Development!B868</f>
        <v>0</v>
      </c>
      <c r="C867" s="48" t="str">
        <f>Personal_Development!C868</f>
        <v>K03368</v>
      </c>
      <c r="D867" s="14" t="str">
        <f>Personal_Development!D868</f>
        <v>C13932</v>
      </c>
      <c r="E867" s="11" t="str">
        <f>Personal_Development!E868</f>
        <v>MOHD ZULWALFAIZI BIN ZULKEPLI</v>
      </c>
      <c r="F867" s="12" t="str">
        <f>Personal_Development!F868</f>
        <v>PRODUCTION NO.1 DEPARTMENT</v>
      </c>
      <c r="G867" s="12" t="str">
        <f>Personal_Development!G868</f>
        <v>ASSEMBLY PRODUCTION SECTION (APS)</v>
      </c>
      <c r="H867" s="40" t="str">
        <f>Personal_Development!H868</f>
        <v>OPERATOR 2</v>
      </c>
      <c r="I867" s="41" t="str">
        <f>Personal_Development!I868</f>
        <v>C4 PROD</v>
      </c>
      <c r="J867" s="78" t="str">
        <f>Personal_Development!J868</f>
        <v xml:space="preserve">C4 </v>
      </c>
      <c r="K867" s="56" t="s">
        <v>1192</v>
      </c>
      <c r="L867" s="57" t="str">
        <f t="shared" si="116"/>
        <v>A</v>
      </c>
      <c r="M867" s="145">
        <v>42976</v>
      </c>
      <c r="N867" s="56" t="s">
        <v>1192</v>
      </c>
      <c r="O867" s="57" t="str">
        <f t="shared" si="117"/>
        <v>A</v>
      </c>
      <c r="P867" s="145">
        <v>42976</v>
      </c>
      <c r="Q867" s="56" t="s">
        <v>1192</v>
      </c>
      <c r="R867" s="57" t="str">
        <f t="shared" si="118"/>
        <v>A</v>
      </c>
      <c r="S867" s="145">
        <v>42976</v>
      </c>
      <c r="T867" s="56" t="s">
        <v>1192</v>
      </c>
      <c r="U867" s="57" t="str">
        <f t="shared" si="115"/>
        <v>A</v>
      </c>
      <c r="V867" s="145">
        <v>42975</v>
      </c>
      <c r="W867" s="48">
        <f t="shared" si="119"/>
        <v>4</v>
      </c>
      <c r="X867" s="48">
        <f t="shared" si="120"/>
        <v>4</v>
      </c>
      <c r="Y867" s="5">
        <f t="shared" si="121"/>
        <v>100</v>
      </c>
      <c r="Z867" s="60">
        <f t="shared" si="122"/>
        <v>5</v>
      </c>
      <c r="AB867" s="2"/>
    </row>
    <row r="868" spans="2:28" ht="24.95" customHeight="1">
      <c r="B868" s="48">
        <f>Personal_Development!B869</f>
        <v>0</v>
      </c>
      <c r="C868" s="48" t="str">
        <f>Personal_Development!C869</f>
        <v>K03369</v>
      </c>
      <c r="D868" s="14" t="str">
        <f>Personal_Development!D869</f>
        <v>C13933</v>
      </c>
      <c r="E868" s="11" t="str">
        <f>Personal_Development!E869</f>
        <v>NUUR HAFIS BIN SAID ALWI</v>
      </c>
      <c r="F868" s="12" t="str">
        <f>Personal_Development!F869</f>
        <v>PRODUCTION NO.1 DEPARTMENT</v>
      </c>
      <c r="G868" s="12" t="str">
        <f>Personal_Development!G869</f>
        <v>ASSEMBLY PRODUCTION SECTION (APS)</v>
      </c>
      <c r="H868" s="40" t="str">
        <f>Personal_Development!H869</f>
        <v>OPERATOR 2</v>
      </c>
      <c r="I868" s="41" t="str">
        <f>Personal_Development!I869</f>
        <v>C4 PROD</v>
      </c>
      <c r="J868" s="78" t="str">
        <f>Personal_Development!J869</f>
        <v xml:space="preserve">C4 </v>
      </c>
      <c r="K868" s="56" t="s">
        <v>1192</v>
      </c>
      <c r="L868" s="57" t="str">
        <f t="shared" si="116"/>
        <v>A</v>
      </c>
      <c r="M868" s="145">
        <v>43032</v>
      </c>
      <c r="N868" s="56" t="s">
        <v>1192</v>
      </c>
      <c r="O868" s="57" t="str">
        <f t="shared" si="117"/>
        <v>A</v>
      </c>
      <c r="P868" s="145">
        <v>43032</v>
      </c>
      <c r="Q868" s="56" t="s">
        <v>1192</v>
      </c>
      <c r="R868" s="57" t="str">
        <f t="shared" si="118"/>
        <v>A</v>
      </c>
      <c r="S868" s="145">
        <v>43032</v>
      </c>
      <c r="T868" s="56" t="s">
        <v>1192</v>
      </c>
      <c r="U868" s="57" t="str">
        <f t="shared" si="115"/>
        <v>A</v>
      </c>
      <c r="V868" s="102">
        <v>43003</v>
      </c>
      <c r="W868" s="48">
        <f t="shared" si="119"/>
        <v>4</v>
      </c>
      <c r="X868" s="48">
        <f t="shared" si="120"/>
        <v>4</v>
      </c>
      <c r="Y868" s="5">
        <f t="shared" si="121"/>
        <v>100</v>
      </c>
      <c r="Z868" s="60">
        <f t="shared" si="122"/>
        <v>5</v>
      </c>
      <c r="AB868" s="2"/>
    </row>
    <row r="869" spans="2:28" ht="24.95" customHeight="1">
      <c r="B869" s="48">
        <f>Personal_Development!B870</f>
        <v>0</v>
      </c>
      <c r="C869" s="48" t="str">
        <f>Personal_Development!C870</f>
        <v>K03370</v>
      </c>
      <c r="D869" s="14" t="str">
        <f>Personal_Development!D870</f>
        <v>C13934</v>
      </c>
      <c r="E869" s="11" t="str">
        <f>Personal_Development!E870</f>
        <v>NURUL SYAZANA BINTI ISMAIL</v>
      </c>
      <c r="F869" s="12" t="str">
        <f>Personal_Development!F870</f>
        <v>PRODUCTION NO.1 DEPARTMENT</v>
      </c>
      <c r="G869" s="12" t="str">
        <f>Personal_Development!G870</f>
        <v>ASSEMBLY PRODUCTION SECTION (APS)</v>
      </c>
      <c r="H869" s="40" t="str">
        <f>Personal_Development!H870</f>
        <v>OPERATOR 2</v>
      </c>
      <c r="I869" s="41" t="str">
        <f>Personal_Development!I870</f>
        <v>C4 PROD</v>
      </c>
      <c r="J869" s="78" t="str">
        <f>Personal_Development!J870</f>
        <v xml:space="preserve">C4 </v>
      </c>
      <c r="K869" s="56" t="s">
        <v>1192</v>
      </c>
      <c r="L869" s="57" t="str">
        <f t="shared" si="116"/>
        <v>A</v>
      </c>
      <c r="M869" s="145">
        <v>42976</v>
      </c>
      <c r="N869" s="56" t="s">
        <v>1192</v>
      </c>
      <c r="O869" s="57" t="str">
        <f t="shared" si="117"/>
        <v>A</v>
      </c>
      <c r="P869" s="145">
        <v>42976</v>
      </c>
      <c r="Q869" s="56" t="s">
        <v>1192</v>
      </c>
      <c r="R869" s="57" t="str">
        <f t="shared" si="118"/>
        <v>A</v>
      </c>
      <c r="S869" s="145">
        <v>42976</v>
      </c>
      <c r="T869" s="56" t="s">
        <v>1192</v>
      </c>
      <c r="U869" s="57" t="str">
        <f t="shared" si="115"/>
        <v>A</v>
      </c>
      <c r="V869" s="145">
        <v>42975</v>
      </c>
      <c r="W869" s="48">
        <f t="shared" si="119"/>
        <v>4</v>
      </c>
      <c r="X869" s="48">
        <f t="shared" si="120"/>
        <v>4</v>
      </c>
      <c r="Y869" s="5">
        <f t="shared" si="121"/>
        <v>100</v>
      </c>
      <c r="Z869" s="60">
        <f t="shared" si="122"/>
        <v>5</v>
      </c>
      <c r="AB869" s="2"/>
    </row>
    <row r="870" spans="2:28" ht="24.95" customHeight="1">
      <c r="B870" s="48">
        <f>Personal_Development!B871</f>
        <v>0</v>
      </c>
      <c r="C870" s="48" t="str">
        <f>Personal_Development!C871</f>
        <v>K03371</v>
      </c>
      <c r="D870" s="14" t="str">
        <f>Personal_Development!D871</f>
        <v>C13935</v>
      </c>
      <c r="E870" s="11" t="str">
        <f>Personal_Development!E871</f>
        <v>MOHAMMAD AZROL BIN NORSSHAM</v>
      </c>
      <c r="F870" s="12" t="str">
        <f>Personal_Development!F871</f>
        <v>PRODUCTION NO.1 DEPARTMENT</v>
      </c>
      <c r="G870" s="12" t="str">
        <f>Personal_Development!G871</f>
        <v>ASSEMBLY PRODUCTION SECTION (APS)</v>
      </c>
      <c r="H870" s="40" t="str">
        <f>Personal_Development!H871</f>
        <v>OPERATOR 2</v>
      </c>
      <c r="I870" s="41" t="str">
        <f>Personal_Development!I871</f>
        <v>C4 PROD</v>
      </c>
      <c r="J870" s="78" t="str">
        <f>Personal_Development!J871</f>
        <v xml:space="preserve">C4 </v>
      </c>
      <c r="K870" s="56" t="s">
        <v>1192</v>
      </c>
      <c r="L870" s="57" t="str">
        <f t="shared" si="116"/>
        <v>A</v>
      </c>
      <c r="M870" s="145">
        <v>42976</v>
      </c>
      <c r="N870" s="56" t="s">
        <v>1192</v>
      </c>
      <c r="O870" s="57" t="str">
        <f t="shared" si="117"/>
        <v>A</v>
      </c>
      <c r="P870" s="145">
        <v>42976</v>
      </c>
      <c r="Q870" s="56" t="s">
        <v>1192</v>
      </c>
      <c r="R870" s="57" t="str">
        <f t="shared" si="118"/>
        <v>A</v>
      </c>
      <c r="S870" s="145">
        <v>42976</v>
      </c>
      <c r="T870" s="56" t="s">
        <v>1192</v>
      </c>
      <c r="U870" s="57" t="str">
        <f t="shared" si="115"/>
        <v>A</v>
      </c>
      <c r="V870" s="145">
        <v>42975</v>
      </c>
      <c r="W870" s="48">
        <f t="shared" si="119"/>
        <v>4</v>
      </c>
      <c r="X870" s="48">
        <f t="shared" si="120"/>
        <v>4</v>
      </c>
      <c r="Y870" s="5">
        <f t="shared" si="121"/>
        <v>100</v>
      </c>
      <c r="Z870" s="60">
        <f t="shared" si="122"/>
        <v>5</v>
      </c>
      <c r="AB870" s="2"/>
    </row>
    <row r="871" spans="2:28" ht="24.95" customHeight="1">
      <c r="B871" s="48" t="str">
        <f>Personal_Development!B872</f>
        <v>R</v>
      </c>
      <c r="C871" s="48" t="str">
        <f>Personal_Development!C872</f>
        <v>K03372</v>
      </c>
      <c r="D871" s="14" t="str">
        <f>Personal_Development!D872</f>
        <v>C13936</v>
      </c>
      <c r="E871" s="11" t="str">
        <f>Personal_Development!E872</f>
        <v>MOHD ROZAIMI BIN MOHAMAD AZMI</v>
      </c>
      <c r="F871" s="12" t="str">
        <f>Personal_Development!F872</f>
        <v>PRODUCTION NO.1 DEPARTMENT</v>
      </c>
      <c r="G871" s="12" t="str">
        <f>Personal_Development!G872</f>
        <v>ASSEMBLY PRODUCTION SECTION (APS)</v>
      </c>
      <c r="H871" s="40" t="str">
        <f>Personal_Development!H872</f>
        <v>OPERATOR 2</v>
      </c>
      <c r="I871" s="41" t="str">
        <f>Personal_Development!I872</f>
        <v>C4 PROD</v>
      </c>
      <c r="J871" s="78" t="str">
        <f>Personal_Development!J872</f>
        <v xml:space="preserve">C4 </v>
      </c>
      <c r="K871" s="56" t="s">
        <v>1192</v>
      </c>
      <c r="L871" s="57" t="str">
        <f t="shared" si="116"/>
        <v>A</v>
      </c>
      <c r="M871" s="145">
        <v>42976</v>
      </c>
      <c r="N871" s="56" t="s">
        <v>1192</v>
      </c>
      <c r="O871" s="57" t="str">
        <f t="shared" si="117"/>
        <v>A</v>
      </c>
      <c r="P871" s="145">
        <v>42976</v>
      </c>
      <c r="Q871" s="56" t="s">
        <v>1192</v>
      </c>
      <c r="R871" s="57" t="str">
        <f t="shared" si="118"/>
        <v>A</v>
      </c>
      <c r="S871" s="145">
        <v>42976</v>
      </c>
      <c r="T871" s="56" t="s">
        <v>1192</v>
      </c>
      <c r="U871" s="57" t="str">
        <f t="shared" si="115"/>
        <v>A</v>
      </c>
      <c r="V871" s="145">
        <v>42975</v>
      </c>
      <c r="W871" s="48">
        <f t="shared" si="119"/>
        <v>4</v>
      </c>
      <c r="X871" s="48">
        <f t="shared" si="120"/>
        <v>4</v>
      </c>
      <c r="Y871" s="5">
        <f t="shared" si="121"/>
        <v>100</v>
      </c>
      <c r="Z871" s="60">
        <f t="shared" si="122"/>
        <v>5</v>
      </c>
      <c r="AB871" s="2"/>
    </row>
    <row r="872" spans="2:28" ht="24.95" customHeight="1">
      <c r="B872" s="48">
        <f>Personal_Development!B873</f>
        <v>0</v>
      </c>
      <c r="C872" s="48" t="str">
        <f>Personal_Development!C873</f>
        <v>K03373</v>
      </c>
      <c r="D872" s="14" t="str">
        <f>Personal_Development!D873</f>
        <v>C13937</v>
      </c>
      <c r="E872" s="11" t="str">
        <f>Personal_Development!E873</f>
        <v>FATIN NOR AMIRA BINTI ABDUL TALIP</v>
      </c>
      <c r="F872" s="12" t="str">
        <f>Personal_Development!F873</f>
        <v>PRODUCTION NO.1 DEPARTMENT</v>
      </c>
      <c r="G872" s="12" t="str">
        <f>Personal_Development!G873</f>
        <v>ASSEMBLY PRODUCTION SECTION (APS)</v>
      </c>
      <c r="H872" s="40" t="str">
        <f>Personal_Development!H873</f>
        <v>OPERATOR 2</v>
      </c>
      <c r="I872" s="41" t="str">
        <f>Personal_Development!I873</f>
        <v>C4 PROD</v>
      </c>
      <c r="J872" s="78" t="str">
        <f>Personal_Development!J873</f>
        <v xml:space="preserve">C4 </v>
      </c>
      <c r="K872" s="56" t="s">
        <v>1192</v>
      </c>
      <c r="L872" s="57" t="str">
        <f t="shared" si="116"/>
        <v>A</v>
      </c>
      <c r="M872" s="145">
        <v>42976</v>
      </c>
      <c r="N872" s="56" t="s">
        <v>1192</v>
      </c>
      <c r="O872" s="57" t="str">
        <f t="shared" si="117"/>
        <v>A</v>
      </c>
      <c r="P872" s="145">
        <v>42976</v>
      </c>
      <c r="Q872" s="56" t="s">
        <v>1192</v>
      </c>
      <c r="R872" s="57" t="str">
        <f t="shared" si="118"/>
        <v>A</v>
      </c>
      <c r="S872" s="145">
        <v>42976</v>
      </c>
      <c r="T872" s="56" t="s">
        <v>1192</v>
      </c>
      <c r="U872" s="57" t="str">
        <f t="shared" si="115"/>
        <v>A</v>
      </c>
      <c r="V872" s="145">
        <v>42975</v>
      </c>
      <c r="W872" s="48">
        <f t="shared" si="119"/>
        <v>4</v>
      </c>
      <c r="X872" s="48">
        <f t="shared" si="120"/>
        <v>4</v>
      </c>
      <c r="Y872" s="5">
        <f t="shared" si="121"/>
        <v>100</v>
      </c>
      <c r="Z872" s="60">
        <f t="shared" si="122"/>
        <v>5</v>
      </c>
      <c r="AB872" s="2"/>
    </row>
    <row r="873" spans="2:28" ht="24.95" customHeight="1">
      <c r="B873" s="48" t="str">
        <f>Personal_Development!B874</f>
        <v>R</v>
      </c>
      <c r="C873" s="48" t="str">
        <f>Personal_Development!C874</f>
        <v>K03374</v>
      </c>
      <c r="D873" s="14" t="str">
        <f>Personal_Development!D874</f>
        <v>C13939</v>
      </c>
      <c r="E873" s="11" t="str">
        <f>Personal_Development!E874</f>
        <v>MUSA KAZEEM BIN SHAIFUL AZHAR</v>
      </c>
      <c r="F873" s="12" t="str">
        <f>Personal_Development!F874</f>
        <v>PRODUCTION NO.1 DEPARTMENT</v>
      </c>
      <c r="G873" s="12" t="str">
        <f>Personal_Development!G874</f>
        <v>ASSEMBLY PRODUCTION SECTION (APS)</v>
      </c>
      <c r="H873" s="40" t="str">
        <f>Personal_Development!H874</f>
        <v>OPERATOR 2</v>
      </c>
      <c r="I873" s="41" t="str">
        <f>Personal_Development!I874</f>
        <v>C4 PROD</v>
      </c>
      <c r="J873" s="78" t="str">
        <f>Personal_Development!J874</f>
        <v xml:space="preserve">C4 </v>
      </c>
      <c r="K873" s="56" t="s">
        <v>1192</v>
      </c>
      <c r="L873" s="57" t="str">
        <f t="shared" si="116"/>
        <v>A</v>
      </c>
      <c r="M873" s="145">
        <v>42976</v>
      </c>
      <c r="N873" s="56" t="s">
        <v>1192</v>
      </c>
      <c r="O873" s="57" t="str">
        <f t="shared" si="117"/>
        <v>A</v>
      </c>
      <c r="P873" s="145">
        <v>42976</v>
      </c>
      <c r="Q873" s="56" t="s">
        <v>1192</v>
      </c>
      <c r="R873" s="57" t="str">
        <f t="shared" si="118"/>
        <v>A</v>
      </c>
      <c r="S873" s="145">
        <v>42976</v>
      </c>
      <c r="T873" s="56" t="s">
        <v>1192</v>
      </c>
      <c r="U873" s="57" t="str">
        <f t="shared" si="115"/>
        <v>A</v>
      </c>
      <c r="V873" s="145">
        <v>42975</v>
      </c>
      <c r="W873" s="48">
        <f t="shared" si="119"/>
        <v>4</v>
      </c>
      <c r="X873" s="48">
        <f t="shared" si="120"/>
        <v>4</v>
      </c>
      <c r="Y873" s="5">
        <f t="shared" si="121"/>
        <v>100</v>
      </c>
      <c r="Z873" s="60">
        <f t="shared" si="122"/>
        <v>5</v>
      </c>
      <c r="AB873" s="2"/>
    </row>
    <row r="874" spans="2:28" ht="24.95" customHeight="1">
      <c r="B874" s="48" t="str">
        <f>Personal_Development!B875</f>
        <v>R</v>
      </c>
      <c r="C874" s="48">
        <f>Personal_Development!C875</f>
        <v>0</v>
      </c>
      <c r="D874" s="14" t="str">
        <f>Personal_Development!D875</f>
        <v>K03375</v>
      </c>
      <c r="E874" s="11" t="str">
        <f>Personal_Development!E875</f>
        <v>UMA DEVI A/P YORIAH</v>
      </c>
      <c r="F874" s="12" t="str">
        <f>Personal_Development!F875</f>
        <v>PRODUCTION NO.1 DEPARTMENT</v>
      </c>
      <c r="G874" s="12" t="str">
        <f>Personal_Development!G875</f>
        <v>ASSEMBLY PRODUCTION SECTION (APS)</v>
      </c>
      <c r="H874" s="40" t="str">
        <f>Personal_Development!H875</f>
        <v>OPERATOR 2</v>
      </c>
      <c r="I874" s="41" t="str">
        <f>Personal_Development!I875</f>
        <v>C4 PROD</v>
      </c>
      <c r="J874" s="78" t="str">
        <f>Personal_Development!J875</f>
        <v xml:space="preserve">C4 </v>
      </c>
      <c r="K874" s="56" t="s">
        <v>1192</v>
      </c>
      <c r="L874" s="57" t="str">
        <f t="shared" si="116"/>
        <v>A</v>
      </c>
      <c r="M874" s="145">
        <v>42976</v>
      </c>
      <c r="N874" s="56" t="s">
        <v>1192</v>
      </c>
      <c r="O874" s="57" t="str">
        <f t="shared" si="117"/>
        <v>A</v>
      </c>
      <c r="P874" s="145">
        <v>42976</v>
      </c>
      <c r="Q874" s="56" t="s">
        <v>1192</v>
      </c>
      <c r="R874" s="57" t="str">
        <f t="shared" si="118"/>
        <v>A</v>
      </c>
      <c r="S874" s="145">
        <v>42976</v>
      </c>
      <c r="T874" s="56" t="s">
        <v>1192</v>
      </c>
      <c r="U874" s="57" t="str">
        <f t="shared" si="115"/>
        <v>A</v>
      </c>
      <c r="V874" s="145">
        <v>42975</v>
      </c>
      <c r="W874" s="48">
        <f t="shared" si="119"/>
        <v>4</v>
      </c>
      <c r="X874" s="48">
        <f t="shared" si="120"/>
        <v>4</v>
      </c>
      <c r="Y874" s="5">
        <f t="shared" si="121"/>
        <v>100</v>
      </c>
      <c r="Z874" s="60">
        <f t="shared" si="122"/>
        <v>5</v>
      </c>
      <c r="AB874" s="2"/>
    </row>
    <row r="875" spans="2:28" ht="24.95" customHeight="1">
      <c r="B875" s="48" t="str">
        <f>Personal_Development!B876</f>
        <v>R</v>
      </c>
      <c r="C875" s="48" t="str">
        <f>Personal_Development!C876</f>
        <v>K03376</v>
      </c>
      <c r="D875" s="14" t="str">
        <f>Personal_Development!D876</f>
        <v>C13940</v>
      </c>
      <c r="E875" s="11" t="str">
        <f>Personal_Development!E876</f>
        <v>SATHIYA SILAN A/L NAGALINGAM</v>
      </c>
      <c r="F875" s="12" t="str">
        <f>Personal_Development!F876</f>
        <v>PRODUCTION NO.1 DEPARTMENT</v>
      </c>
      <c r="G875" s="12" t="str">
        <f>Personal_Development!G876</f>
        <v>ASSEMBLY PRODUCTION SECTION (APS)</v>
      </c>
      <c r="H875" s="40" t="str">
        <f>Personal_Development!H876</f>
        <v>OPERATOR 2</v>
      </c>
      <c r="I875" s="41" t="str">
        <f>Personal_Development!I876</f>
        <v>C4 PROD</v>
      </c>
      <c r="J875" s="78" t="str">
        <f>Personal_Development!J876</f>
        <v xml:space="preserve">C4 </v>
      </c>
      <c r="K875" s="56" t="s">
        <v>1192</v>
      </c>
      <c r="L875" s="57" t="str">
        <f t="shared" si="116"/>
        <v>A</v>
      </c>
      <c r="M875" s="53">
        <v>43004</v>
      </c>
      <c r="N875" s="56" t="s">
        <v>1192</v>
      </c>
      <c r="O875" s="57" t="str">
        <f t="shared" si="117"/>
        <v>A</v>
      </c>
      <c r="P875" s="102">
        <v>43004</v>
      </c>
      <c r="Q875" s="56" t="s">
        <v>1192</v>
      </c>
      <c r="R875" s="57" t="str">
        <f t="shared" si="118"/>
        <v>A</v>
      </c>
      <c r="S875" s="102">
        <v>43004</v>
      </c>
      <c r="T875" s="56" t="s">
        <v>1192</v>
      </c>
      <c r="U875" s="57" t="str">
        <f t="shared" si="115"/>
        <v>A</v>
      </c>
      <c r="V875" s="145">
        <v>42975</v>
      </c>
      <c r="W875" s="48">
        <f t="shared" si="119"/>
        <v>4</v>
      </c>
      <c r="X875" s="48">
        <f t="shared" si="120"/>
        <v>4</v>
      </c>
      <c r="Y875" s="5">
        <f t="shared" si="121"/>
        <v>100</v>
      </c>
      <c r="Z875" s="60">
        <f t="shared" si="122"/>
        <v>5</v>
      </c>
      <c r="AB875" s="2"/>
    </row>
    <row r="876" spans="2:28" ht="24.95" customHeight="1">
      <c r="B876" s="48" t="str">
        <f>Personal_Development!B877</f>
        <v>R</v>
      </c>
      <c r="C876" s="48" t="str">
        <f>Personal_Development!C877</f>
        <v>K03377</v>
      </c>
      <c r="D876" s="14" t="str">
        <f>Personal_Development!D877</f>
        <v>C13970</v>
      </c>
      <c r="E876" s="11" t="str">
        <f>Personal_Development!E877</f>
        <v>PALANI A/L RATHNASAMY</v>
      </c>
      <c r="F876" s="12" t="str">
        <f>Personal_Development!F877</f>
        <v>PRODUCTION NO.1 DEPARTMENT</v>
      </c>
      <c r="G876" s="12" t="str">
        <f>Personal_Development!G877</f>
        <v>ASSEMBLY PRODUCTION SECTION (APS)</v>
      </c>
      <c r="H876" s="40" t="str">
        <f>Personal_Development!H877</f>
        <v>OPERATOR 2</v>
      </c>
      <c r="I876" s="41" t="str">
        <f>Personal_Development!I877</f>
        <v>C4 PROD</v>
      </c>
      <c r="J876" s="78" t="str">
        <f>Personal_Development!J877</f>
        <v xml:space="preserve">C4 </v>
      </c>
      <c r="K876" s="56" t="s">
        <v>1192</v>
      </c>
      <c r="L876" s="57" t="str">
        <f t="shared" si="116"/>
        <v>A</v>
      </c>
      <c r="M876" s="145">
        <v>42976</v>
      </c>
      <c r="N876" s="56" t="s">
        <v>1192</v>
      </c>
      <c r="O876" s="57" t="str">
        <f t="shared" si="117"/>
        <v>A</v>
      </c>
      <c r="P876" s="145">
        <v>42976</v>
      </c>
      <c r="Q876" s="56" t="s">
        <v>1192</v>
      </c>
      <c r="R876" s="57" t="str">
        <f t="shared" si="118"/>
        <v>A</v>
      </c>
      <c r="S876" s="145">
        <v>42976</v>
      </c>
      <c r="T876" s="56" t="s">
        <v>1192</v>
      </c>
      <c r="U876" s="57" t="str">
        <f t="shared" si="115"/>
        <v>A</v>
      </c>
      <c r="V876" s="145">
        <v>42975</v>
      </c>
      <c r="W876" s="48">
        <f t="shared" si="119"/>
        <v>4</v>
      </c>
      <c r="X876" s="48">
        <f t="shared" si="120"/>
        <v>4</v>
      </c>
      <c r="Y876" s="5">
        <f t="shared" si="121"/>
        <v>100</v>
      </c>
      <c r="Z876" s="60">
        <f t="shared" si="122"/>
        <v>5</v>
      </c>
      <c r="AB876" s="2"/>
    </row>
    <row r="877" spans="2:28" ht="24.95" customHeight="1">
      <c r="B877" s="48" t="str">
        <f>Personal_Development!B878</f>
        <v>R</v>
      </c>
      <c r="C877" s="48" t="str">
        <f>Personal_Development!C878</f>
        <v>K03378</v>
      </c>
      <c r="D877" s="14" t="str">
        <f>Personal_Development!D878</f>
        <v>C13941</v>
      </c>
      <c r="E877" s="11" t="str">
        <f>Personal_Development!E878</f>
        <v>THEVENDIRRAN A/L AYAWU</v>
      </c>
      <c r="F877" s="12" t="str">
        <f>Personal_Development!F878</f>
        <v>PRODUCTION NO.1 DEPARTMENT</v>
      </c>
      <c r="G877" s="12" t="str">
        <f>Personal_Development!G878</f>
        <v>ASSEMBLY PRODUCTION SECTION (APS)</v>
      </c>
      <c r="H877" s="40" t="str">
        <f>Personal_Development!H878</f>
        <v>OPERATOR 2</v>
      </c>
      <c r="I877" s="41" t="str">
        <f>Personal_Development!I878</f>
        <v>C4 PROD</v>
      </c>
      <c r="J877" s="78" t="str">
        <f>Personal_Development!J878</f>
        <v xml:space="preserve">C4 </v>
      </c>
      <c r="K877" s="56" t="s">
        <v>1192</v>
      </c>
      <c r="L877" s="57" t="str">
        <f t="shared" si="116"/>
        <v>A</v>
      </c>
      <c r="M877" s="145">
        <v>42976</v>
      </c>
      <c r="N877" s="56" t="s">
        <v>1192</v>
      </c>
      <c r="O877" s="57" t="str">
        <f t="shared" si="117"/>
        <v>A</v>
      </c>
      <c r="P877" s="145">
        <v>42976</v>
      </c>
      <c r="Q877" s="56" t="s">
        <v>1192</v>
      </c>
      <c r="R877" s="57" t="str">
        <f t="shared" si="118"/>
        <v>A</v>
      </c>
      <c r="S877" s="145">
        <v>42976</v>
      </c>
      <c r="T877" s="56" t="s">
        <v>1192</v>
      </c>
      <c r="U877" s="57" t="str">
        <f t="shared" si="115"/>
        <v>A</v>
      </c>
      <c r="V877" s="145">
        <v>42975</v>
      </c>
      <c r="W877" s="48">
        <f t="shared" si="119"/>
        <v>4</v>
      </c>
      <c r="X877" s="48">
        <f t="shared" si="120"/>
        <v>4</v>
      </c>
      <c r="Y877" s="5">
        <f t="shared" si="121"/>
        <v>100</v>
      </c>
      <c r="Z877" s="60">
        <f t="shared" si="122"/>
        <v>5</v>
      </c>
      <c r="AB877" s="2"/>
    </row>
    <row r="878" spans="2:28" ht="24.95" customHeight="1">
      <c r="B878" s="48">
        <f>Personal_Development!B879</f>
        <v>0</v>
      </c>
      <c r="C878" s="48" t="str">
        <f>Personal_Development!C879</f>
        <v>K03379</v>
      </c>
      <c r="D878" s="14" t="str">
        <f>Personal_Development!D879</f>
        <v>C13942</v>
      </c>
      <c r="E878" s="11" t="str">
        <f>Personal_Development!E879</f>
        <v>MUHAMMAD AZWAN BIN ROSLAN</v>
      </c>
      <c r="F878" s="12" t="str">
        <f>Personal_Development!F879</f>
        <v>PRODUCTION NO.1 DEPARTMENT</v>
      </c>
      <c r="G878" s="12" t="str">
        <f>Personal_Development!G879</f>
        <v>ASSEMBLY PRODUCTION SECTION (APS)</v>
      </c>
      <c r="H878" s="40" t="str">
        <f>Personal_Development!H879</f>
        <v>OPERATOR 2</v>
      </c>
      <c r="I878" s="41" t="str">
        <f>Personal_Development!I879</f>
        <v>C4 PROD</v>
      </c>
      <c r="J878" s="78" t="str">
        <f>Personal_Development!J879</f>
        <v xml:space="preserve">C4 </v>
      </c>
      <c r="K878" s="56" t="s">
        <v>1192</v>
      </c>
      <c r="L878" s="57" t="str">
        <f t="shared" si="116"/>
        <v>A</v>
      </c>
      <c r="M878" s="145">
        <v>42976</v>
      </c>
      <c r="N878" s="56" t="s">
        <v>1192</v>
      </c>
      <c r="O878" s="57" t="str">
        <f t="shared" si="117"/>
        <v>A</v>
      </c>
      <c r="P878" s="145">
        <v>42976</v>
      </c>
      <c r="Q878" s="56" t="s">
        <v>1192</v>
      </c>
      <c r="R878" s="57" t="str">
        <f t="shared" si="118"/>
        <v>A</v>
      </c>
      <c r="S878" s="145">
        <v>42976</v>
      </c>
      <c r="T878" s="56" t="s">
        <v>1192</v>
      </c>
      <c r="U878" s="57" t="str">
        <f t="shared" si="115"/>
        <v>A</v>
      </c>
      <c r="V878" s="145">
        <v>42975</v>
      </c>
      <c r="W878" s="48">
        <f t="shared" si="119"/>
        <v>4</v>
      </c>
      <c r="X878" s="48">
        <f t="shared" si="120"/>
        <v>4</v>
      </c>
      <c r="Y878" s="5">
        <f t="shared" si="121"/>
        <v>100</v>
      </c>
      <c r="Z878" s="60">
        <f t="shared" si="122"/>
        <v>5</v>
      </c>
      <c r="AB878" s="2"/>
    </row>
    <row r="879" spans="2:28" ht="24.95" customHeight="1">
      <c r="B879" s="48">
        <f>Personal_Development!B880</f>
        <v>0</v>
      </c>
      <c r="C879" s="48" t="str">
        <f>Personal_Development!C880</f>
        <v>K03380</v>
      </c>
      <c r="D879" s="14" t="str">
        <f>Personal_Development!D880</f>
        <v>C13943</v>
      </c>
      <c r="E879" s="11" t="str">
        <f>Personal_Development!E880</f>
        <v>MOHD SYAZWAN BIN SHAHADAN</v>
      </c>
      <c r="F879" s="12" t="str">
        <f>Personal_Development!F880</f>
        <v>PRODUCTION NO.1 DEPARTMENT</v>
      </c>
      <c r="G879" s="12" t="str">
        <f>Personal_Development!G880</f>
        <v>ASSEMBLY PRODUCTION SECTION (APS)</v>
      </c>
      <c r="H879" s="40" t="str">
        <f>Personal_Development!H880</f>
        <v>OPERATOR 2</v>
      </c>
      <c r="I879" s="41" t="str">
        <f>Personal_Development!I880</f>
        <v>C4 PROD</v>
      </c>
      <c r="J879" s="78" t="str">
        <f>Personal_Development!J880</f>
        <v xml:space="preserve">C4 </v>
      </c>
      <c r="K879" s="56" t="s">
        <v>1192</v>
      </c>
      <c r="L879" s="57" t="str">
        <f t="shared" si="116"/>
        <v>A</v>
      </c>
      <c r="M879" s="145">
        <v>42976</v>
      </c>
      <c r="N879" s="56" t="s">
        <v>1192</v>
      </c>
      <c r="O879" s="57" t="str">
        <f t="shared" si="117"/>
        <v>A</v>
      </c>
      <c r="P879" s="145">
        <v>42976</v>
      </c>
      <c r="Q879" s="56" t="s">
        <v>1192</v>
      </c>
      <c r="R879" s="57" t="str">
        <f t="shared" si="118"/>
        <v>A</v>
      </c>
      <c r="S879" s="145">
        <v>42976</v>
      </c>
      <c r="T879" s="56" t="s">
        <v>1192</v>
      </c>
      <c r="U879" s="57" t="str">
        <f t="shared" si="115"/>
        <v>A</v>
      </c>
      <c r="V879" s="145">
        <v>42975</v>
      </c>
      <c r="W879" s="48">
        <f t="shared" si="119"/>
        <v>4</v>
      </c>
      <c r="X879" s="48">
        <f t="shared" si="120"/>
        <v>4</v>
      </c>
      <c r="Y879" s="5">
        <f t="shared" si="121"/>
        <v>100</v>
      </c>
      <c r="Z879" s="60">
        <f t="shared" si="122"/>
        <v>5</v>
      </c>
      <c r="AB879" s="2"/>
    </row>
    <row r="880" spans="2:28" ht="24.95" customHeight="1">
      <c r="B880" s="48">
        <f>Personal_Development!B881</f>
        <v>0</v>
      </c>
      <c r="C880" s="48" t="str">
        <f>Personal_Development!C881</f>
        <v>K03381</v>
      </c>
      <c r="D880" s="14" t="str">
        <f>Personal_Development!D881</f>
        <v>C13944</v>
      </c>
      <c r="E880" s="11" t="str">
        <f>Personal_Development!E881</f>
        <v>MOHAMMAD  ZULKARNAIN BIN ZAKARIA</v>
      </c>
      <c r="F880" s="12" t="str">
        <f>Personal_Development!F881</f>
        <v>PRODUCTION NO.2 DEPARTMENT</v>
      </c>
      <c r="G880" s="12" t="str">
        <f>Personal_Development!G881</f>
        <v>MOLDING PRODUCTION SECTION (MPS)</v>
      </c>
      <c r="H880" s="40" t="str">
        <f>Personal_Development!H881</f>
        <v>OPERATOR 2</v>
      </c>
      <c r="I880" s="41" t="str">
        <f>Personal_Development!I881</f>
        <v>C4 PROD</v>
      </c>
      <c r="J880" s="78" t="str">
        <f>Personal_Development!J881</f>
        <v xml:space="preserve">C4 </v>
      </c>
      <c r="K880" s="56" t="s">
        <v>1192</v>
      </c>
      <c r="L880" s="57" t="str">
        <f t="shared" si="116"/>
        <v>A</v>
      </c>
      <c r="M880" s="145">
        <v>42976</v>
      </c>
      <c r="N880" s="56" t="s">
        <v>1192</v>
      </c>
      <c r="O880" s="57" t="str">
        <f t="shared" si="117"/>
        <v>A</v>
      </c>
      <c r="P880" s="145">
        <v>42976</v>
      </c>
      <c r="Q880" s="56" t="s">
        <v>1192</v>
      </c>
      <c r="R880" s="57" t="str">
        <f t="shared" si="118"/>
        <v>A</v>
      </c>
      <c r="S880" s="145">
        <v>42976</v>
      </c>
      <c r="T880" s="56" t="s">
        <v>1192</v>
      </c>
      <c r="U880" s="57" t="str">
        <f t="shared" si="115"/>
        <v>A</v>
      </c>
      <c r="V880" s="145">
        <v>42975</v>
      </c>
      <c r="W880" s="48">
        <f t="shared" si="119"/>
        <v>4</v>
      </c>
      <c r="X880" s="48">
        <f t="shared" si="120"/>
        <v>4</v>
      </c>
      <c r="Y880" s="5">
        <f t="shared" si="121"/>
        <v>100</v>
      </c>
      <c r="Z880" s="60">
        <f t="shared" si="122"/>
        <v>5</v>
      </c>
      <c r="AB880" s="2"/>
    </row>
    <row r="881" spans="2:28" ht="24.95" customHeight="1">
      <c r="B881" s="48" t="str">
        <f>Personal_Development!B882</f>
        <v>R</v>
      </c>
      <c r="C881" s="48">
        <f>Personal_Development!C882</f>
        <v>0</v>
      </c>
      <c r="D881" s="14" t="str">
        <f>Personal_Development!D882</f>
        <v>K03382</v>
      </c>
      <c r="E881" s="11" t="str">
        <f>Personal_Development!E882</f>
        <v>NUR SYAHIDA BINTI AMSIR</v>
      </c>
      <c r="F881" s="12" t="str">
        <f>Personal_Development!F882</f>
        <v>PRODUCTION NO.2 DEPARTMENT</v>
      </c>
      <c r="G881" s="12" t="str">
        <f>Personal_Development!G882</f>
        <v>MOLDING PRODUCTION SECTION (MPS)</v>
      </c>
      <c r="H881" s="40" t="str">
        <f>Personal_Development!H882</f>
        <v>OPERATOR 2</v>
      </c>
      <c r="I881" s="41" t="str">
        <f>Personal_Development!I882</f>
        <v>C4 PROD</v>
      </c>
      <c r="J881" s="78" t="str">
        <f>Personal_Development!J882</f>
        <v xml:space="preserve">C4 </v>
      </c>
      <c r="K881" s="56" t="s">
        <v>1192</v>
      </c>
      <c r="L881" s="57" t="str">
        <f t="shared" si="116"/>
        <v>-</v>
      </c>
      <c r="M881" s="53"/>
      <c r="N881" s="56" t="s">
        <v>1192</v>
      </c>
      <c r="O881" s="57" t="str">
        <f t="shared" si="117"/>
        <v>-</v>
      </c>
      <c r="P881" s="102"/>
      <c r="Q881" s="56" t="s">
        <v>1192</v>
      </c>
      <c r="R881" s="57" t="str">
        <f t="shared" si="118"/>
        <v>-</v>
      </c>
      <c r="S881" s="102"/>
      <c r="T881" s="56" t="s">
        <v>1192</v>
      </c>
      <c r="U881" s="57" t="str">
        <f t="shared" si="115"/>
        <v>-</v>
      </c>
      <c r="V881" s="102"/>
      <c r="W881" s="48">
        <f t="shared" si="119"/>
        <v>4</v>
      </c>
      <c r="X881" s="48">
        <f t="shared" si="120"/>
        <v>0</v>
      </c>
      <c r="Y881" s="5">
        <f t="shared" si="121"/>
        <v>0</v>
      </c>
      <c r="Z881" s="60">
        <f t="shared" si="122"/>
        <v>1</v>
      </c>
      <c r="AB881" s="2"/>
    </row>
    <row r="882" spans="2:28" ht="24.95" customHeight="1">
      <c r="B882" s="48" t="str">
        <f>Personal_Development!B883</f>
        <v>R</v>
      </c>
      <c r="C882" s="48">
        <f>Personal_Development!C883</f>
        <v>0</v>
      </c>
      <c r="D882" s="14" t="str">
        <f>Personal_Development!D883</f>
        <v>T10119</v>
      </c>
      <c r="E882" s="11" t="str">
        <f>Personal_Development!E883</f>
        <v>NUR FATIHAH BINTI AB HADI</v>
      </c>
      <c r="F882" s="12" t="str">
        <f>Personal_Development!F883</f>
        <v>PRODUCTION NO.2 DEPARTMENT</v>
      </c>
      <c r="G882" s="12" t="str">
        <f>Personal_Development!G883</f>
        <v>MOLDING PRODUCTION SECTION (MPS)</v>
      </c>
      <c r="H882" s="40" t="str">
        <f>Personal_Development!H883</f>
        <v>OPERATOR 2</v>
      </c>
      <c r="I882" s="41" t="str">
        <f>Personal_Development!I883</f>
        <v>C4 PROD</v>
      </c>
      <c r="J882" s="78" t="str">
        <f>Personal_Development!J883</f>
        <v xml:space="preserve">C4 </v>
      </c>
      <c r="K882" s="56" t="s">
        <v>1192</v>
      </c>
      <c r="L882" s="57" t="str">
        <f t="shared" si="116"/>
        <v>-</v>
      </c>
      <c r="M882" s="53"/>
      <c r="N882" s="56" t="s">
        <v>1192</v>
      </c>
      <c r="O882" s="57" t="str">
        <f t="shared" si="117"/>
        <v>-</v>
      </c>
      <c r="P882" s="102"/>
      <c r="Q882" s="56" t="s">
        <v>1192</v>
      </c>
      <c r="R882" s="57" t="str">
        <f t="shared" si="118"/>
        <v>-</v>
      </c>
      <c r="S882" s="102"/>
      <c r="T882" s="56" t="s">
        <v>1192</v>
      </c>
      <c r="U882" s="57" t="str">
        <f t="shared" si="115"/>
        <v>-</v>
      </c>
      <c r="V882" s="102"/>
      <c r="W882" s="48">
        <f t="shared" si="119"/>
        <v>4</v>
      </c>
      <c r="X882" s="48">
        <f t="shared" si="120"/>
        <v>0</v>
      </c>
      <c r="Y882" s="5">
        <f t="shared" si="121"/>
        <v>0</v>
      </c>
      <c r="Z882" s="60">
        <f t="shared" si="122"/>
        <v>1</v>
      </c>
      <c r="AB882" s="2"/>
    </row>
    <row r="883" spans="2:28" ht="24.95" customHeight="1">
      <c r="B883" s="48">
        <f>Personal_Development!B884</f>
        <v>0</v>
      </c>
      <c r="C883" s="48">
        <f>Personal_Development!C884</f>
        <v>0</v>
      </c>
      <c r="D883" s="14" t="str">
        <f>Personal_Development!D884</f>
        <v>T10120</v>
      </c>
      <c r="E883" s="11" t="str">
        <f>Personal_Development!E884</f>
        <v>MOHD AZRUL AMINURRASHID BIN ABDUL KARIM</v>
      </c>
      <c r="F883" s="12" t="str">
        <f>Personal_Development!F884</f>
        <v>FACTORY OPERATIONS DEPARTMENT</v>
      </c>
      <c r="G883" s="12" t="str">
        <f>Personal_Development!G884</f>
        <v>INVENTORY &amp; SYSYTEM CONTROL SECTION (IVS)</v>
      </c>
      <c r="H883" s="40" t="str">
        <f>Personal_Development!H884</f>
        <v>STOREHAND</v>
      </c>
      <c r="I883" s="41" t="str">
        <f>Personal_Development!I884</f>
        <v>C4 PROD</v>
      </c>
      <c r="J883" s="78" t="str">
        <f>Personal_Development!J884</f>
        <v xml:space="preserve">C4 </v>
      </c>
      <c r="K883" s="56" t="s">
        <v>1192</v>
      </c>
      <c r="L883" s="57" t="str">
        <f t="shared" si="116"/>
        <v>A</v>
      </c>
      <c r="M883" s="53">
        <v>43004</v>
      </c>
      <c r="N883" s="56" t="s">
        <v>1192</v>
      </c>
      <c r="O883" s="57" t="str">
        <f t="shared" si="117"/>
        <v>A</v>
      </c>
      <c r="P883" s="53">
        <v>43004</v>
      </c>
      <c r="Q883" s="56" t="s">
        <v>1192</v>
      </c>
      <c r="R883" s="57" t="str">
        <f t="shared" si="118"/>
        <v>A</v>
      </c>
      <c r="S883" s="53">
        <v>43004</v>
      </c>
      <c r="T883" s="56" t="s">
        <v>1192</v>
      </c>
      <c r="U883" s="57" t="str">
        <f t="shared" si="115"/>
        <v>A</v>
      </c>
      <c r="V883" s="102">
        <v>43003</v>
      </c>
      <c r="W883" s="48">
        <f t="shared" si="119"/>
        <v>4</v>
      </c>
      <c r="X883" s="48">
        <f t="shared" si="120"/>
        <v>4</v>
      </c>
      <c r="Y883" s="5">
        <f t="shared" si="121"/>
        <v>100</v>
      </c>
      <c r="Z883" s="60">
        <f t="shared" si="122"/>
        <v>5</v>
      </c>
      <c r="AB883" s="2"/>
    </row>
    <row r="884" spans="2:28" ht="24.95" customHeight="1">
      <c r="B884" s="48">
        <f>Personal_Development!B885</f>
        <v>0</v>
      </c>
      <c r="C884" s="48">
        <f>Personal_Development!C885</f>
        <v>0</v>
      </c>
      <c r="D884" s="14" t="str">
        <f>Personal_Development!D885</f>
        <v>T10121</v>
      </c>
      <c r="E884" s="11" t="str">
        <f>Personal_Development!E885</f>
        <v>MOHD SHAHIR FITRY BIN HUSAINI</v>
      </c>
      <c r="F884" s="12" t="str">
        <f>Personal_Development!F885</f>
        <v>PRODUCTION NO.1 DEPARTMENT</v>
      </c>
      <c r="G884" s="12" t="str">
        <f>Personal_Development!G885</f>
        <v>ASSEMBLY PRODUCTION SECTION (APS)</v>
      </c>
      <c r="H884" s="40" t="str">
        <f>Personal_Development!H885</f>
        <v>OPERATOR 2</v>
      </c>
      <c r="I884" s="41" t="str">
        <f>Personal_Development!I885</f>
        <v>C4 PROD</v>
      </c>
      <c r="J884" s="78" t="str">
        <f>Personal_Development!J885</f>
        <v xml:space="preserve">C4 </v>
      </c>
      <c r="K884" s="56" t="s">
        <v>1192</v>
      </c>
      <c r="L884" s="57" t="str">
        <f t="shared" si="116"/>
        <v>A</v>
      </c>
      <c r="M884" s="53">
        <v>43032</v>
      </c>
      <c r="N884" s="56" t="s">
        <v>1192</v>
      </c>
      <c r="O884" s="57" t="str">
        <f t="shared" si="117"/>
        <v>A</v>
      </c>
      <c r="P884" s="102">
        <v>43032</v>
      </c>
      <c r="Q884" s="56" t="s">
        <v>1192</v>
      </c>
      <c r="R884" s="57" t="str">
        <f t="shared" si="118"/>
        <v>A</v>
      </c>
      <c r="S884" s="102">
        <v>43032</v>
      </c>
      <c r="T884" s="56" t="s">
        <v>1192</v>
      </c>
      <c r="U884" s="57" t="str">
        <f t="shared" si="115"/>
        <v>A</v>
      </c>
      <c r="V884" s="145">
        <v>42975</v>
      </c>
      <c r="W884" s="48">
        <f t="shared" si="119"/>
        <v>4</v>
      </c>
      <c r="X884" s="48">
        <f t="shared" si="120"/>
        <v>4</v>
      </c>
      <c r="Y884" s="5">
        <f t="shared" si="121"/>
        <v>100</v>
      </c>
      <c r="Z884" s="60">
        <f t="shared" si="122"/>
        <v>5</v>
      </c>
      <c r="AB884" s="2"/>
    </row>
    <row r="885" spans="2:28" ht="24.95" customHeight="1">
      <c r="B885" s="48">
        <f>Personal_Development!B886</f>
        <v>0</v>
      </c>
      <c r="C885" s="48">
        <f>Personal_Development!C886</f>
        <v>0</v>
      </c>
      <c r="D885" s="14" t="str">
        <f>Personal_Development!D886</f>
        <v>T10122</v>
      </c>
      <c r="E885" s="11" t="str">
        <f>Personal_Development!E886</f>
        <v>MUHAMMAD SHAFIQ BIN JASME</v>
      </c>
      <c r="F885" s="12" t="str">
        <f>Personal_Development!F886</f>
        <v>PRODUCTION NO.1 DEPARTMENT</v>
      </c>
      <c r="G885" s="12" t="str">
        <f>Personal_Development!G886</f>
        <v>ASSEMBLY PRODUCTION SECTION (APS)</v>
      </c>
      <c r="H885" s="40" t="str">
        <f>Personal_Development!H886</f>
        <v>OPERATOR 2</v>
      </c>
      <c r="I885" s="41" t="str">
        <f>Personal_Development!I886</f>
        <v>C4 PROD</v>
      </c>
      <c r="J885" s="78" t="str">
        <f>Personal_Development!J886</f>
        <v xml:space="preserve">C4 </v>
      </c>
      <c r="K885" s="56" t="s">
        <v>1192</v>
      </c>
      <c r="L885" s="57" t="str">
        <f t="shared" si="116"/>
        <v>A</v>
      </c>
      <c r="M885" s="145">
        <v>42976</v>
      </c>
      <c r="N885" s="56" t="s">
        <v>1192</v>
      </c>
      <c r="O885" s="57" t="str">
        <f t="shared" si="117"/>
        <v>A</v>
      </c>
      <c r="P885" s="145">
        <v>42976</v>
      </c>
      <c r="Q885" s="56" t="s">
        <v>1192</v>
      </c>
      <c r="R885" s="57" t="str">
        <f t="shared" si="118"/>
        <v>A</v>
      </c>
      <c r="S885" s="145">
        <v>42976</v>
      </c>
      <c r="T885" s="56" t="s">
        <v>1192</v>
      </c>
      <c r="U885" s="57" t="str">
        <f t="shared" si="115"/>
        <v>A</v>
      </c>
      <c r="V885" s="145">
        <v>42975</v>
      </c>
      <c r="W885" s="48">
        <f t="shared" si="119"/>
        <v>4</v>
      </c>
      <c r="X885" s="48">
        <f t="shared" si="120"/>
        <v>4</v>
      </c>
      <c r="Y885" s="5">
        <f t="shared" si="121"/>
        <v>100</v>
      </c>
      <c r="Z885" s="60">
        <f t="shared" si="122"/>
        <v>5</v>
      </c>
      <c r="AB885" s="2"/>
    </row>
    <row r="886" spans="2:28" ht="24.95" customHeight="1">
      <c r="B886" s="48" t="str">
        <f>Personal_Development!B887</f>
        <v>R</v>
      </c>
      <c r="C886" s="48">
        <f>Personal_Development!C887</f>
        <v>0</v>
      </c>
      <c r="D886" s="14" t="str">
        <f>Personal_Development!D887</f>
        <v>T10123</v>
      </c>
      <c r="E886" s="11" t="str">
        <f>Personal_Development!E887</f>
        <v>ROKIAH BINTI JA'AFAR</v>
      </c>
      <c r="F886" s="12" t="str">
        <f>Personal_Development!F887</f>
        <v>PRODUCTION NO.1 DEPARTMENT</v>
      </c>
      <c r="G886" s="12" t="str">
        <f>Personal_Development!G887</f>
        <v>ASSEMBLY PRODUCTION SECTION (APS)</v>
      </c>
      <c r="H886" s="40" t="str">
        <f>Personal_Development!H887</f>
        <v>OPERATOR 2</v>
      </c>
      <c r="I886" s="41" t="str">
        <f>Personal_Development!I887</f>
        <v>C4 PROD</v>
      </c>
      <c r="J886" s="78" t="str">
        <f>Personal_Development!J887</f>
        <v xml:space="preserve">C4 </v>
      </c>
      <c r="K886" s="56" t="s">
        <v>1192</v>
      </c>
      <c r="L886" s="57" t="str">
        <f t="shared" si="116"/>
        <v>A</v>
      </c>
      <c r="M886" s="145">
        <v>42976</v>
      </c>
      <c r="N886" s="56" t="s">
        <v>1192</v>
      </c>
      <c r="O886" s="57" t="str">
        <f t="shared" si="117"/>
        <v>A</v>
      </c>
      <c r="P886" s="145">
        <v>42976</v>
      </c>
      <c r="Q886" s="56" t="s">
        <v>1192</v>
      </c>
      <c r="R886" s="57" t="str">
        <f t="shared" si="118"/>
        <v>A</v>
      </c>
      <c r="S886" s="145">
        <v>42976</v>
      </c>
      <c r="T886" s="56" t="s">
        <v>1192</v>
      </c>
      <c r="U886" s="57" t="str">
        <f t="shared" si="115"/>
        <v>A</v>
      </c>
      <c r="V886" s="145">
        <v>42975</v>
      </c>
      <c r="W886" s="48">
        <f t="shared" si="119"/>
        <v>4</v>
      </c>
      <c r="X886" s="48">
        <f t="shared" si="120"/>
        <v>4</v>
      </c>
      <c r="Y886" s="5">
        <f t="shared" si="121"/>
        <v>100</v>
      </c>
      <c r="Z886" s="60">
        <f t="shared" si="122"/>
        <v>5</v>
      </c>
      <c r="AB886" s="2"/>
    </row>
    <row r="887" spans="2:28" ht="24.95" customHeight="1">
      <c r="B887" s="48">
        <f>Personal_Development!B888</f>
        <v>0</v>
      </c>
      <c r="C887" s="48">
        <f>Personal_Development!C888</f>
        <v>0</v>
      </c>
      <c r="D887" s="14" t="str">
        <f>Personal_Development!D888</f>
        <v>T10124</v>
      </c>
      <c r="E887" s="11" t="str">
        <f>Personal_Development!E888</f>
        <v>MOHAMMAD AMMAR BIN MOHD AMIRUDIN</v>
      </c>
      <c r="F887" s="12" t="str">
        <f>Personal_Development!F888</f>
        <v>PRODUCTION NO.1 DEPARTMENT</v>
      </c>
      <c r="G887" s="12" t="str">
        <f>Personal_Development!G888</f>
        <v>ASSEMBLY PRODUCTION SECTION (APS)</v>
      </c>
      <c r="H887" s="40" t="str">
        <f>Personal_Development!H888</f>
        <v>OPERATOR 2</v>
      </c>
      <c r="I887" s="41" t="str">
        <f>Personal_Development!I888</f>
        <v>C4 PROD</v>
      </c>
      <c r="J887" s="78" t="str">
        <f>Personal_Development!J888</f>
        <v xml:space="preserve">C4 </v>
      </c>
      <c r="K887" s="56" t="s">
        <v>1192</v>
      </c>
      <c r="L887" s="57" t="str">
        <f t="shared" si="116"/>
        <v>A</v>
      </c>
      <c r="M887" s="145">
        <v>42976</v>
      </c>
      <c r="N887" s="56" t="s">
        <v>1192</v>
      </c>
      <c r="O887" s="57" t="str">
        <f t="shared" si="117"/>
        <v>A</v>
      </c>
      <c r="P887" s="145">
        <v>42976</v>
      </c>
      <c r="Q887" s="56" t="s">
        <v>1192</v>
      </c>
      <c r="R887" s="57" t="str">
        <f t="shared" si="118"/>
        <v>A</v>
      </c>
      <c r="S887" s="145">
        <v>42976</v>
      </c>
      <c r="T887" s="56" t="s">
        <v>1192</v>
      </c>
      <c r="U887" s="57" t="str">
        <f t="shared" si="115"/>
        <v>A</v>
      </c>
      <c r="V887" s="145">
        <v>42975</v>
      </c>
      <c r="W887" s="48">
        <f t="shared" si="119"/>
        <v>4</v>
      </c>
      <c r="X887" s="48">
        <f t="shared" si="120"/>
        <v>4</v>
      </c>
      <c r="Y887" s="5">
        <f t="shared" si="121"/>
        <v>100</v>
      </c>
      <c r="Z887" s="60">
        <f t="shared" si="122"/>
        <v>5</v>
      </c>
      <c r="AB887" s="2"/>
    </row>
    <row r="888" spans="2:28" ht="24.95" customHeight="1">
      <c r="B888" s="48">
        <f>Personal_Development!B889</f>
        <v>0</v>
      </c>
      <c r="C888" s="48">
        <f>Personal_Development!C889</f>
        <v>0</v>
      </c>
      <c r="D888" s="14" t="str">
        <f>Personal_Development!D889</f>
        <v>T10125</v>
      </c>
      <c r="E888" s="11" t="str">
        <f>Personal_Development!E889</f>
        <v>MUHAMAD HILMI BIN HAMED</v>
      </c>
      <c r="F888" s="12" t="str">
        <f>Personal_Development!F889</f>
        <v>PRODUCTION NO.1 DEPARTMENT</v>
      </c>
      <c r="G888" s="12" t="str">
        <f>Personal_Development!G889</f>
        <v>ASSEMBLY PRODUCTION SECTION (APS)</v>
      </c>
      <c r="H888" s="40" t="str">
        <f>Personal_Development!H889</f>
        <v>OPERATOR 2</v>
      </c>
      <c r="I888" s="41" t="str">
        <f>Personal_Development!I889</f>
        <v>C4 PROD</v>
      </c>
      <c r="J888" s="78" t="str">
        <f>Personal_Development!J889</f>
        <v xml:space="preserve">C4 </v>
      </c>
      <c r="K888" s="56" t="s">
        <v>1192</v>
      </c>
      <c r="L888" s="57" t="str">
        <f t="shared" si="116"/>
        <v>A</v>
      </c>
      <c r="M888" s="145">
        <v>42976</v>
      </c>
      <c r="N888" s="56" t="s">
        <v>1192</v>
      </c>
      <c r="O888" s="57" t="str">
        <f t="shared" si="117"/>
        <v>A</v>
      </c>
      <c r="P888" s="145">
        <v>42976</v>
      </c>
      <c r="Q888" s="56" t="s">
        <v>1192</v>
      </c>
      <c r="R888" s="57" t="str">
        <f t="shared" si="118"/>
        <v>A</v>
      </c>
      <c r="S888" s="145">
        <v>42976</v>
      </c>
      <c r="T888" s="56" t="s">
        <v>1192</v>
      </c>
      <c r="U888" s="57" t="str">
        <f t="shared" si="115"/>
        <v>A</v>
      </c>
      <c r="V888" s="145">
        <v>42975</v>
      </c>
      <c r="W888" s="48">
        <f t="shared" si="119"/>
        <v>4</v>
      </c>
      <c r="X888" s="48">
        <f t="shared" si="120"/>
        <v>4</v>
      </c>
      <c r="Y888" s="5">
        <f t="shared" si="121"/>
        <v>100</v>
      </c>
      <c r="Z888" s="60">
        <f t="shared" si="122"/>
        <v>5</v>
      </c>
      <c r="AB888" s="2"/>
    </row>
    <row r="889" spans="2:28" ht="24.95" customHeight="1">
      <c r="B889" s="48">
        <f>Personal_Development!B890</f>
        <v>0</v>
      </c>
      <c r="C889" s="48">
        <f>Personal_Development!C890</f>
        <v>0</v>
      </c>
      <c r="D889" s="14" t="str">
        <f>Personal_Development!D890</f>
        <v>T10126</v>
      </c>
      <c r="E889" s="11" t="str">
        <f>Personal_Development!E890</f>
        <v>MOHAMAD SHAZAN BIN MOHAMAD KHAIZAD</v>
      </c>
      <c r="F889" s="12" t="str">
        <f>Personal_Development!F890</f>
        <v>PRODUCTION NO.1 DEPARTMENT</v>
      </c>
      <c r="G889" s="12" t="str">
        <f>Personal_Development!G890</f>
        <v>ASSEMBLY PRODUCTION SECTION (APS)</v>
      </c>
      <c r="H889" s="40" t="str">
        <f>Personal_Development!H890</f>
        <v>OPERATOR 2</v>
      </c>
      <c r="I889" s="41" t="str">
        <f>Personal_Development!I890</f>
        <v>C4 PROD</v>
      </c>
      <c r="J889" s="78" t="str">
        <f>Personal_Development!J890</f>
        <v xml:space="preserve">C4 </v>
      </c>
      <c r="K889" s="56" t="s">
        <v>1192</v>
      </c>
      <c r="L889" s="57" t="str">
        <f t="shared" si="116"/>
        <v>A</v>
      </c>
      <c r="M889" s="145">
        <v>42976</v>
      </c>
      <c r="N889" s="56" t="s">
        <v>1192</v>
      </c>
      <c r="O889" s="57" t="str">
        <f t="shared" si="117"/>
        <v>A</v>
      </c>
      <c r="P889" s="145">
        <v>42976</v>
      </c>
      <c r="Q889" s="56" t="s">
        <v>1192</v>
      </c>
      <c r="R889" s="57" t="str">
        <f t="shared" si="118"/>
        <v>A</v>
      </c>
      <c r="S889" s="145">
        <v>42976</v>
      </c>
      <c r="T889" s="56" t="s">
        <v>1192</v>
      </c>
      <c r="U889" s="57" t="str">
        <f t="shared" si="115"/>
        <v>A</v>
      </c>
      <c r="V889" s="145">
        <v>42975</v>
      </c>
      <c r="W889" s="48">
        <f t="shared" si="119"/>
        <v>4</v>
      </c>
      <c r="X889" s="48">
        <f t="shared" si="120"/>
        <v>4</v>
      </c>
      <c r="Y889" s="5">
        <f t="shared" si="121"/>
        <v>100</v>
      </c>
      <c r="Z889" s="60">
        <f t="shared" si="122"/>
        <v>5</v>
      </c>
      <c r="AB889" s="2"/>
    </row>
    <row r="890" spans="2:28" ht="24.95" customHeight="1">
      <c r="B890" s="48">
        <f>Personal_Development!B891</f>
        <v>0</v>
      </c>
      <c r="C890" s="48">
        <f>Personal_Development!C891</f>
        <v>0</v>
      </c>
      <c r="D890" s="14" t="str">
        <f>Personal_Development!D891</f>
        <v>T10127</v>
      </c>
      <c r="E890" s="11" t="str">
        <f>Personal_Development!E891</f>
        <v>NOOR SYAHIRAH BINTI ARIFIN</v>
      </c>
      <c r="F890" s="12" t="str">
        <f>Personal_Development!F891</f>
        <v>PRODUCTION NO.2 DEPARTMENT</v>
      </c>
      <c r="G890" s="12" t="str">
        <f>Personal_Development!G891</f>
        <v>MOLDING PRODUCTION SECTION (MPS)</v>
      </c>
      <c r="H890" s="40" t="str">
        <f>Personal_Development!H891</f>
        <v>OPERATOR 2</v>
      </c>
      <c r="I890" s="41" t="str">
        <f>Personal_Development!I891</f>
        <v>C4 PROD</v>
      </c>
      <c r="J890" s="78" t="str">
        <f>Personal_Development!J891</f>
        <v xml:space="preserve">C4 </v>
      </c>
      <c r="K890" s="56" t="s">
        <v>1192</v>
      </c>
      <c r="L890" s="57" t="str">
        <f t="shared" si="116"/>
        <v>A</v>
      </c>
      <c r="M890" s="145">
        <v>42976</v>
      </c>
      <c r="N890" s="56" t="s">
        <v>1192</v>
      </c>
      <c r="O890" s="57" t="str">
        <f t="shared" si="117"/>
        <v>A</v>
      </c>
      <c r="P890" s="145">
        <v>42976</v>
      </c>
      <c r="Q890" s="56" t="s">
        <v>1192</v>
      </c>
      <c r="R890" s="57" t="str">
        <f t="shared" si="118"/>
        <v>A</v>
      </c>
      <c r="S890" s="145">
        <v>42976</v>
      </c>
      <c r="T890" s="56" t="s">
        <v>1192</v>
      </c>
      <c r="U890" s="57" t="str">
        <f t="shared" si="115"/>
        <v>A</v>
      </c>
      <c r="V890" s="145">
        <v>42975</v>
      </c>
      <c r="W890" s="48">
        <f t="shared" si="119"/>
        <v>4</v>
      </c>
      <c r="X890" s="48">
        <f t="shared" si="120"/>
        <v>4</v>
      </c>
      <c r="Y890" s="5">
        <f t="shared" si="121"/>
        <v>100</v>
      </c>
      <c r="Z890" s="60">
        <f t="shared" si="122"/>
        <v>5</v>
      </c>
      <c r="AB890" s="2"/>
    </row>
    <row r="891" spans="2:28" ht="24.95" customHeight="1">
      <c r="B891" s="48" t="str">
        <f>Personal_Development!B892</f>
        <v>R</v>
      </c>
      <c r="C891" s="48">
        <f>Personal_Development!C892</f>
        <v>0</v>
      </c>
      <c r="D891" s="14" t="str">
        <f>Personal_Development!D892</f>
        <v>T10128</v>
      </c>
      <c r="E891" s="11" t="str">
        <f>Personal_Development!E892</f>
        <v>IZZAT ASYRAF BIN MOHAMAD HUSSIN</v>
      </c>
      <c r="F891" s="12" t="str">
        <f>Personal_Development!F892</f>
        <v>PRODUCTION NO.2 DEPARTMENT</v>
      </c>
      <c r="G891" s="12" t="str">
        <f>Personal_Development!G892</f>
        <v>MOLDING PRODUCTION SECTION (MPS)</v>
      </c>
      <c r="H891" s="40" t="str">
        <f>Personal_Development!H892</f>
        <v>OPERATOR 2</v>
      </c>
      <c r="I891" s="41" t="str">
        <f>Personal_Development!I892</f>
        <v>C4 PROD</v>
      </c>
      <c r="J891" s="78" t="str">
        <f>Personal_Development!J892</f>
        <v xml:space="preserve">C4 </v>
      </c>
      <c r="K891" s="56" t="s">
        <v>1192</v>
      </c>
      <c r="L891" s="57" t="str">
        <f t="shared" si="116"/>
        <v>A</v>
      </c>
      <c r="M891" s="145">
        <v>42976</v>
      </c>
      <c r="N891" s="56" t="s">
        <v>1192</v>
      </c>
      <c r="O891" s="57" t="str">
        <f t="shared" si="117"/>
        <v>A</v>
      </c>
      <c r="P891" s="145">
        <v>42976</v>
      </c>
      <c r="Q891" s="56" t="s">
        <v>1192</v>
      </c>
      <c r="R891" s="57" t="str">
        <f t="shared" si="118"/>
        <v>A</v>
      </c>
      <c r="S891" s="145">
        <v>42976</v>
      </c>
      <c r="T891" s="56" t="s">
        <v>1192</v>
      </c>
      <c r="U891" s="57" t="str">
        <f t="shared" si="115"/>
        <v>A</v>
      </c>
      <c r="V891" s="145">
        <v>42975</v>
      </c>
      <c r="W891" s="48">
        <f t="shared" si="119"/>
        <v>4</v>
      </c>
      <c r="X891" s="48">
        <f t="shared" si="120"/>
        <v>4</v>
      </c>
      <c r="Y891" s="5">
        <f t="shared" si="121"/>
        <v>100</v>
      </c>
      <c r="Z891" s="60">
        <f t="shared" si="122"/>
        <v>5</v>
      </c>
      <c r="AB891" s="2"/>
    </row>
    <row r="892" spans="2:28" ht="24.95" customHeight="1">
      <c r="B892" s="48">
        <f>Personal_Development!B893</f>
        <v>0</v>
      </c>
      <c r="C892" s="48">
        <f>Personal_Development!C893</f>
        <v>0</v>
      </c>
      <c r="D892" s="14" t="str">
        <f>Personal_Development!D893</f>
        <v>T10129</v>
      </c>
      <c r="E892" s="11" t="str">
        <f>Personal_Development!E893</f>
        <v>NOOR SHAHIDAYU BINTI ZOLKAPLI</v>
      </c>
      <c r="F892" s="12" t="str">
        <f>Personal_Development!F893</f>
        <v>PRODUCTION NO.2 DEPARTMENT</v>
      </c>
      <c r="G892" s="12" t="str">
        <f>Personal_Development!G893</f>
        <v>MOLDING PRODUCTION SECTION (MPS)</v>
      </c>
      <c r="H892" s="40" t="str">
        <f>Personal_Development!H893</f>
        <v>OPERATOR 2</v>
      </c>
      <c r="I892" s="41" t="str">
        <f>Personal_Development!I893</f>
        <v>C4 PROD</v>
      </c>
      <c r="J892" s="78" t="str">
        <f>Personal_Development!J893</f>
        <v xml:space="preserve">C4 </v>
      </c>
      <c r="K892" s="56" t="s">
        <v>1192</v>
      </c>
      <c r="L892" s="57" t="str">
        <f t="shared" si="116"/>
        <v>A</v>
      </c>
      <c r="M892" s="145">
        <v>42976</v>
      </c>
      <c r="N892" s="56" t="s">
        <v>1192</v>
      </c>
      <c r="O892" s="57" t="str">
        <f t="shared" si="117"/>
        <v>A</v>
      </c>
      <c r="P892" s="145">
        <v>42976</v>
      </c>
      <c r="Q892" s="56" t="s">
        <v>1192</v>
      </c>
      <c r="R892" s="57" t="str">
        <f t="shared" si="118"/>
        <v>A</v>
      </c>
      <c r="S892" s="145">
        <v>42976</v>
      </c>
      <c r="T892" s="56" t="s">
        <v>1192</v>
      </c>
      <c r="U892" s="57" t="str">
        <f t="shared" si="115"/>
        <v>A</v>
      </c>
      <c r="V892" s="145">
        <v>42975</v>
      </c>
      <c r="W892" s="48">
        <f t="shared" si="119"/>
        <v>4</v>
      </c>
      <c r="X892" s="48">
        <f t="shared" si="120"/>
        <v>4</v>
      </c>
      <c r="Y892" s="5">
        <f t="shared" si="121"/>
        <v>100</v>
      </c>
      <c r="Z892" s="60">
        <f t="shared" si="122"/>
        <v>5</v>
      </c>
      <c r="AB892" s="2"/>
    </row>
    <row r="893" spans="2:28" ht="24.95" customHeight="1">
      <c r="B893" s="48">
        <f>Personal_Development!B894</f>
        <v>0</v>
      </c>
      <c r="C893" s="48">
        <f>Personal_Development!C894</f>
        <v>0</v>
      </c>
      <c r="D893" s="14" t="str">
        <f>Personal_Development!D894</f>
        <v>T10130</v>
      </c>
      <c r="E893" s="11" t="str">
        <f>Personal_Development!E894</f>
        <v>NURAZMAN BIN SUPARMA</v>
      </c>
      <c r="F893" s="12" t="str">
        <f>Personal_Development!F894</f>
        <v>PRODUCTION NO.2 DEPARTMENT</v>
      </c>
      <c r="G893" s="12" t="str">
        <f>Personal_Development!G894</f>
        <v>MOLDING PRODUCTION SECTION (MPS)</v>
      </c>
      <c r="H893" s="40" t="str">
        <f>Personal_Development!H894</f>
        <v>OPERATOR 2</v>
      </c>
      <c r="I893" s="41" t="str">
        <f>Personal_Development!I894</f>
        <v>C4 PROD</v>
      </c>
      <c r="J893" s="78" t="str">
        <f>Personal_Development!J894</f>
        <v xml:space="preserve">C4 </v>
      </c>
      <c r="K893" s="56" t="s">
        <v>1192</v>
      </c>
      <c r="L893" s="57" t="str">
        <f t="shared" si="116"/>
        <v>A</v>
      </c>
      <c r="M893" s="145">
        <v>42976</v>
      </c>
      <c r="N893" s="56" t="s">
        <v>1192</v>
      </c>
      <c r="O893" s="57" t="str">
        <f t="shared" si="117"/>
        <v>A</v>
      </c>
      <c r="P893" s="145">
        <v>42976</v>
      </c>
      <c r="Q893" s="56" t="s">
        <v>1192</v>
      </c>
      <c r="R893" s="57" t="str">
        <f t="shared" si="118"/>
        <v>A</v>
      </c>
      <c r="S893" s="145">
        <v>42976</v>
      </c>
      <c r="T893" s="56" t="s">
        <v>1192</v>
      </c>
      <c r="U893" s="57" t="str">
        <f t="shared" si="115"/>
        <v>A</v>
      </c>
      <c r="V893" s="145">
        <v>42975</v>
      </c>
      <c r="W893" s="48">
        <f t="shared" si="119"/>
        <v>4</v>
      </c>
      <c r="X893" s="48">
        <f t="shared" si="120"/>
        <v>4</v>
      </c>
      <c r="Y893" s="5">
        <f t="shared" si="121"/>
        <v>100</v>
      </c>
      <c r="Z893" s="60">
        <f t="shared" si="122"/>
        <v>5</v>
      </c>
      <c r="AB893" s="2"/>
    </row>
    <row r="894" spans="2:28" ht="24.95" customHeight="1">
      <c r="B894" s="48" t="str">
        <f>Personal_Development!B895</f>
        <v>R</v>
      </c>
      <c r="C894" s="48">
        <f>Personal_Development!C895</f>
        <v>0</v>
      </c>
      <c r="D894" s="14" t="str">
        <f>Personal_Development!D895</f>
        <v>T10131</v>
      </c>
      <c r="E894" s="11" t="str">
        <f>Personal_Development!E895</f>
        <v>MUHAMMED HASSAN BIN HUSSIN</v>
      </c>
      <c r="F894" s="12" t="str">
        <f>Personal_Development!F895</f>
        <v>PRODUCTION NO.2 DEPARTMENT</v>
      </c>
      <c r="G894" s="12" t="str">
        <f>Personal_Development!G895</f>
        <v>MOLDING PRODUCTION SECTION (MPS)</v>
      </c>
      <c r="H894" s="40" t="str">
        <f>Personal_Development!H895</f>
        <v>OPERATOR 2</v>
      </c>
      <c r="I894" s="41" t="str">
        <f>Personal_Development!I895</f>
        <v>C4 PROD</v>
      </c>
      <c r="J894" s="78" t="str">
        <f>Personal_Development!J895</f>
        <v xml:space="preserve">C4 </v>
      </c>
      <c r="K894" s="56" t="s">
        <v>1192</v>
      </c>
      <c r="L894" s="57" t="str">
        <f t="shared" si="116"/>
        <v>-</v>
      </c>
      <c r="M894" s="145"/>
      <c r="N894" s="56" t="s">
        <v>1192</v>
      </c>
      <c r="O894" s="57" t="str">
        <f t="shared" si="117"/>
        <v>-</v>
      </c>
      <c r="P894" s="145"/>
      <c r="Q894" s="56" t="s">
        <v>1192</v>
      </c>
      <c r="R894" s="57" t="str">
        <f t="shared" si="118"/>
        <v>-</v>
      </c>
      <c r="S894" s="145"/>
      <c r="T894" s="56" t="s">
        <v>1192</v>
      </c>
      <c r="U894" s="57" t="str">
        <f t="shared" si="115"/>
        <v>-</v>
      </c>
      <c r="V894" s="102"/>
      <c r="W894" s="48">
        <f t="shared" si="119"/>
        <v>4</v>
      </c>
      <c r="X894" s="48">
        <f t="shared" si="120"/>
        <v>0</v>
      </c>
      <c r="Y894" s="5">
        <f t="shared" si="121"/>
        <v>0</v>
      </c>
      <c r="Z894" s="60">
        <f t="shared" si="122"/>
        <v>1</v>
      </c>
      <c r="AB894" s="2"/>
    </row>
    <row r="895" spans="2:28" ht="24.95" customHeight="1">
      <c r="B895" s="48" t="str">
        <f>Personal_Development!B896</f>
        <v>R</v>
      </c>
      <c r="C895" s="48">
        <f>Personal_Development!C896</f>
        <v>0</v>
      </c>
      <c r="D895" s="14" t="str">
        <f>Personal_Development!D896</f>
        <v>T10132</v>
      </c>
      <c r="E895" s="11" t="str">
        <f>Personal_Development!E896</f>
        <v>NOR FARAH DIANA ABD RAZAK</v>
      </c>
      <c r="F895" s="12" t="str">
        <f>Personal_Development!F896</f>
        <v>GENERAL AFFAIRS DEPARTMENT</v>
      </c>
      <c r="G895" s="12" t="str">
        <f>Personal_Development!G896</f>
        <v>GENERAL AFFAIRS SECTION (GAS)</v>
      </c>
      <c r="H895" s="40" t="str">
        <f>Personal_Development!H896</f>
        <v>CLERK 1</v>
      </c>
      <c r="I895" s="41" t="str">
        <f>Personal_Development!I896</f>
        <v>C2 OFFICE</v>
      </c>
      <c r="J895" s="78" t="str">
        <f>Personal_Development!J896</f>
        <v xml:space="preserve">C2 </v>
      </c>
      <c r="K895" s="56" t="s">
        <v>1192</v>
      </c>
      <c r="L895" s="57" t="str">
        <f t="shared" si="116"/>
        <v>-</v>
      </c>
      <c r="M895" s="145"/>
      <c r="N895" s="56" t="s">
        <v>1192</v>
      </c>
      <c r="O895" s="57" t="str">
        <f t="shared" si="117"/>
        <v>-</v>
      </c>
      <c r="P895" s="145"/>
      <c r="Q895" s="56" t="s">
        <v>1192</v>
      </c>
      <c r="R895" s="57" t="str">
        <f t="shared" si="118"/>
        <v>-</v>
      </c>
      <c r="S895" s="145"/>
      <c r="T895" s="56" t="s">
        <v>1192</v>
      </c>
      <c r="U895" s="57" t="str">
        <f t="shared" si="115"/>
        <v>A</v>
      </c>
      <c r="V895" s="145">
        <v>42975</v>
      </c>
      <c r="W895" s="48">
        <f t="shared" si="119"/>
        <v>4</v>
      </c>
      <c r="X895" s="48">
        <f t="shared" si="120"/>
        <v>1</v>
      </c>
      <c r="Y895" s="5">
        <f t="shared" si="121"/>
        <v>25</v>
      </c>
      <c r="Z895" s="60">
        <f t="shared" si="122"/>
        <v>2</v>
      </c>
      <c r="AB895" s="2"/>
    </row>
    <row r="896" spans="2:28" ht="24.95" customHeight="1">
      <c r="B896" s="48">
        <f>Personal_Development!B897</f>
        <v>0</v>
      </c>
      <c r="C896" s="48">
        <f>Personal_Development!C897</f>
        <v>0</v>
      </c>
      <c r="D896" s="14" t="str">
        <f>Personal_Development!D897</f>
        <v>T10133</v>
      </c>
      <c r="E896" s="11" t="str">
        <f>Personal_Development!E897</f>
        <v>EANIELYANA BINTI ZAHARI</v>
      </c>
      <c r="F896" s="12" t="str">
        <f>Personal_Development!F897</f>
        <v>FACTORY OPERATIONS DEPARTMENT</v>
      </c>
      <c r="G896" s="12" t="str">
        <f>Personal_Development!G897</f>
        <v>FINANCE &amp; ACCOUNTING SECTION (FAS)</v>
      </c>
      <c r="H896" s="40" t="str">
        <f>Personal_Development!H897</f>
        <v>ASSISTANT</v>
      </c>
      <c r="I896" s="41" t="str">
        <f>Personal_Development!I897</f>
        <v>C1 OFFICE</v>
      </c>
      <c r="J896" s="78" t="str">
        <f>Personal_Development!J897</f>
        <v xml:space="preserve">C1 </v>
      </c>
      <c r="K896" s="56" t="s">
        <v>1192</v>
      </c>
      <c r="L896" s="57" t="str">
        <f t="shared" si="116"/>
        <v>A</v>
      </c>
      <c r="M896" s="145">
        <v>42976</v>
      </c>
      <c r="N896" s="56" t="s">
        <v>1192</v>
      </c>
      <c r="O896" s="57" t="str">
        <f t="shared" si="117"/>
        <v>A</v>
      </c>
      <c r="P896" s="145">
        <v>42976</v>
      </c>
      <c r="Q896" s="56" t="s">
        <v>1192</v>
      </c>
      <c r="R896" s="57" t="str">
        <f t="shared" si="118"/>
        <v>A</v>
      </c>
      <c r="S896" s="145">
        <v>42976</v>
      </c>
      <c r="T896" s="56" t="s">
        <v>1192</v>
      </c>
      <c r="U896" s="57" t="str">
        <f t="shared" si="115"/>
        <v>A</v>
      </c>
      <c r="V896" s="145">
        <v>42975</v>
      </c>
      <c r="W896" s="48">
        <f t="shared" si="119"/>
        <v>4</v>
      </c>
      <c r="X896" s="48">
        <f t="shared" si="120"/>
        <v>4</v>
      </c>
      <c r="Y896" s="5">
        <f t="shared" si="121"/>
        <v>100</v>
      </c>
      <c r="Z896" s="60">
        <f t="shared" si="122"/>
        <v>5</v>
      </c>
      <c r="AB896" s="2"/>
    </row>
    <row r="897" spans="2:28" ht="24.95" customHeight="1">
      <c r="B897" s="48" t="str">
        <f>Personal_Development!B898</f>
        <v>R</v>
      </c>
      <c r="C897" s="48">
        <f>Personal_Development!C898</f>
        <v>0</v>
      </c>
      <c r="D897" s="14" t="str">
        <f>Personal_Development!D898</f>
        <v>C13927</v>
      </c>
      <c r="E897" s="11" t="str">
        <f>Personal_Development!E898</f>
        <v>SUGANTHI A/P MUTHU KRISHNAN</v>
      </c>
      <c r="F897" s="12" t="str">
        <f>Personal_Development!F898</f>
        <v>PRODUCTION NO.1 DEPARTMENT</v>
      </c>
      <c r="G897" s="12" t="str">
        <f>Personal_Development!G898</f>
        <v>ASSEMBLY PRODUCTION SECTION (APS)</v>
      </c>
      <c r="H897" s="40" t="str">
        <f>Personal_Development!H898</f>
        <v>OPERATOR 2</v>
      </c>
      <c r="I897" s="41" t="str">
        <f>Personal_Development!I898</f>
        <v>C4 PROD</v>
      </c>
      <c r="J897" s="78" t="str">
        <f>Personal_Development!J898</f>
        <v xml:space="preserve">C4 </v>
      </c>
      <c r="K897" s="56" t="s">
        <v>1192</v>
      </c>
      <c r="L897" s="57" t="str">
        <f t="shared" si="116"/>
        <v>A</v>
      </c>
      <c r="M897" s="145">
        <v>42976</v>
      </c>
      <c r="N897" s="56" t="s">
        <v>1192</v>
      </c>
      <c r="O897" s="57" t="str">
        <f t="shared" si="117"/>
        <v>A</v>
      </c>
      <c r="P897" s="145">
        <v>42976</v>
      </c>
      <c r="Q897" s="56" t="s">
        <v>1192</v>
      </c>
      <c r="R897" s="57" t="str">
        <f t="shared" si="118"/>
        <v>A</v>
      </c>
      <c r="S897" s="145">
        <v>42976</v>
      </c>
      <c r="T897" s="56" t="s">
        <v>1192</v>
      </c>
      <c r="U897" s="57" t="str">
        <f t="shared" si="115"/>
        <v>A</v>
      </c>
      <c r="V897" s="145">
        <v>42975</v>
      </c>
      <c r="W897" s="48">
        <f t="shared" si="119"/>
        <v>4</v>
      </c>
      <c r="X897" s="48">
        <f t="shared" si="120"/>
        <v>4</v>
      </c>
      <c r="Y897" s="5">
        <f t="shared" si="121"/>
        <v>100</v>
      </c>
      <c r="Z897" s="60">
        <f t="shared" si="122"/>
        <v>5</v>
      </c>
      <c r="AB897" s="2"/>
    </row>
    <row r="898" spans="2:28" ht="24.95" customHeight="1">
      <c r="B898" s="48">
        <f>Personal_Development!B899</f>
        <v>0</v>
      </c>
      <c r="C898" s="48">
        <f>Personal_Development!C899</f>
        <v>0</v>
      </c>
      <c r="D898" s="14" t="str">
        <f>Personal_Development!D899</f>
        <v>E00194</v>
      </c>
      <c r="E898" s="11" t="str">
        <f>Personal_Development!E899</f>
        <v>NUR ATHIRAH BINTI MOHAMAD NOOR</v>
      </c>
      <c r="F898" s="12" t="str">
        <f>Personal_Development!F899</f>
        <v>QUALITY ASSURANCE DEPARTMENT</v>
      </c>
      <c r="G898" s="12" t="str">
        <f>Personal_Development!G899</f>
        <v>QUALITY ASSURANCE SECTION (QAS)</v>
      </c>
      <c r="H898" s="40" t="str">
        <f>Personal_Development!H899</f>
        <v>ASST. OFFICER</v>
      </c>
      <c r="I898" s="41" t="str">
        <f>Personal_Development!I899</f>
        <v>M7</v>
      </c>
      <c r="J898" s="78" t="str">
        <f>Personal_Development!J899</f>
        <v>M7</v>
      </c>
      <c r="K898" s="56" t="s">
        <v>1192</v>
      </c>
      <c r="L898" s="57" t="str">
        <f t="shared" si="116"/>
        <v>A</v>
      </c>
      <c r="M898" s="145">
        <v>42976</v>
      </c>
      <c r="N898" s="56" t="s">
        <v>1192</v>
      </c>
      <c r="O898" s="57" t="str">
        <f t="shared" si="117"/>
        <v>A</v>
      </c>
      <c r="P898" s="145">
        <v>42976</v>
      </c>
      <c r="Q898" s="56" t="s">
        <v>1192</v>
      </c>
      <c r="R898" s="57" t="str">
        <f t="shared" si="118"/>
        <v>A</v>
      </c>
      <c r="S898" s="145">
        <v>42976</v>
      </c>
      <c r="T898" s="56" t="s">
        <v>1192</v>
      </c>
      <c r="U898" s="57" t="str">
        <f t="shared" si="115"/>
        <v>A</v>
      </c>
      <c r="V898" s="145">
        <v>42975</v>
      </c>
      <c r="W898" s="48">
        <f t="shared" si="119"/>
        <v>4</v>
      </c>
      <c r="X898" s="48">
        <f t="shared" si="120"/>
        <v>4</v>
      </c>
      <c r="Y898" s="5">
        <f t="shared" si="121"/>
        <v>100</v>
      </c>
      <c r="Z898" s="60">
        <f t="shared" si="122"/>
        <v>5</v>
      </c>
      <c r="AB898" s="2"/>
    </row>
    <row r="899" spans="2:28" ht="24.95" customHeight="1">
      <c r="B899" s="48">
        <f>Personal_Development!B900</f>
        <v>0</v>
      </c>
      <c r="C899" s="48" t="str">
        <f>Personal_Development!C900</f>
        <v>K03383</v>
      </c>
      <c r="D899" s="14" t="str">
        <f>Personal_Development!D900</f>
        <v>C13945</v>
      </c>
      <c r="E899" s="11" t="str">
        <f>Personal_Development!E900</f>
        <v>MUHAMMAD SHAFIQ BIN SUHAIMI</v>
      </c>
      <c r="F899" s="12" t="str">
        <f>Personal_Development!F900</f>
        <v>PRODUCTION NO.1 DEPARTMENT</v>
      </c>
      <c r="G899" s="12" t="str">
        <f>Personal_Development!G900</f>
        <v>ASSEMBLY PRODUCTION SECTION (APS)</v>
      </c>
      <c r="H899" s="40" t="str">
        <f>Personal_Development!H900</f>
        <v>OPERATOR 2</v>
      </c>
      <c r="I899" s="41" t="str">
        <f>Personal_Development!I900</f>
        <v>C4 PROD</v>
      </c>
      <c r="J899" s="78" t="str">
        <f>Personal_Development!J900</f>
        <v xml:space="preserve">C4 </v>
      </c>
      <c r="K899" s="56" t="s">
        <v>1192</v>
      </c>
      <c r="L899" s="57" t="str">
        <f t="shared" si="116"/>
        <v>A</v>
      </c>
      <c r="M899" s="145">
        <v>42976</v>
      </c>
      <c r="N899" s="56" t="s">
        <v>1192</v>
      </c>
      <c r="O899" s="57" t="str">
        <f t="shared" si="117"/>
        <v>A</v>
      </c>
      <c r="P899" s="145">
        <v>42976</v>
      </c>
      <c r="Q899" s="56" t="s">
        <v>1192</v>
      </c>
      <c r="R899" s="57" t="str">
        <f t="shared" si="118"/>
        <v>A</v>
      </c>
      <c r="S899" s="145">
        <v>42976</v>
      </c>
      <c r="T899" s="56" t="s">
        <v>1192</v>
      </c>
      <c r="U899" s="57" t="str">
        <f t="shared" si="115"/>
        <v>A</v>
      </c>
      <c r="V899" s="145">
        <v>42975</v>
      </c>
      <c r="W899" s="48">
        <f t="shared" si="119"/>
        <v>4</v>
      </c>
      <c r="X899" s="48">
        <f t="shared" si="120"/>
        <v>4</v>
      </c>
      <c r="Y899" s="5">
        <f t="shared" si="121"/>
        <v>100</v>
      </c>
      <c r="Z899" s="60">
        <f t="shared" si="122"/>
        <v>5</v>
      </c>
      <c r="AB899" s="2"/>
    </row>
    <row r="900" spans="2:28" ht="24.95" customHeight="1">
      <c r="B900" s="48">
        <f>Personal_Development!B901</f>
        <v>0</v>
      </c>
      <c r="C900" s="48" t="str">
        <f>Personal_Development!C901</f>
        <v>K03384</v>
      </c>
      <c r="D900" s="14" t="str">
        <f>Personal_Development!D901</f>
        <v>C13972</v>
      </c>
      <c r="E900" s="11" t="str">
        <f>Personal_Development!E901</f>
        <v>RINNI UTAMY BINTI MUSTAFA</v>
      </c>
      <c r="F900" s="12" t="str">
        <f>Personal_Development!F901</f>
        <v>PRODUCTION NO.1 DEPARTMENT</v>
      </c>
      <c r="G900" s="12" t="str">
        <f>Personal_Development!G901</f>
        <v>ASSEMBLY PRODUCTION SECTION (APS)</v>
      </c>
      <c r="H900" s="40" t="str">
        <f>Personal_Development!H901</f>
        <v>OPERATOR 2</v>
      </c>
      <c r="I900" s="41" t="str">
        <f>Personal_Development!I901</f>
        <v>C4 PROD</v>
      </c>
      <c r="J900" s="78" t="str">
        <f>Personal_Development!J901</f>
        <v xml:space="preserve">C4 </v>
      </c>
      <c r="K900" s="56" t="s">
        <v>1192</v>
      </c>
      <c r="L900" s="57" t="str">
        <f t="shared" si="116"/>
        <v>A</v>
      </c>
      <c r="M900" s="145">
        <v>42976</v>
      </c>
      <c r="N900" s="56" t="s">
        <v>1192</v>
      </c>
      <c r="O900" s="57" t="str">
        <f t="shared" si="117"/>
        <v>A</v>
      </c>
      <c r="P900" s="145">
        <v>42976</v>
      </c>
      <c r="Q900" s="56" t="s">
        <v>1192</v>
      </c>
      <c r="R900" s="57" t="str">
        <f t="shared" si="118"/>
        <v>A</v>
      </c>
      <c r="S900" s="145">
        <v>42976</v>
      </c>
      <c r="T900" s="56" t="s">
        <v>1192</v>
      </c>
      <c r="U900" s="57" t="str">
        <f t="shared" si="115"/>
        <v>A</v>
      </c>
      <c r="V900" s="145">
        <v>42975</v>
      </c>
      <c r="W900" s="48">
        <f t="shared" si="119"/>
        <v>4</v>
      </c>
      <c r="X900" s="48">
        <f t="shared" si="120"/>
        <v>4</v>
      </c>
      <c r="Y900" s="5">
        <f t="shared" si="121"/>
        <v>100</v>
      </c>
      <c r="Z900" s="60">
        <f t="shared" si="122"/>
        <v>5</v>
      </c>
      <c r="AB900" s="2"/>
    </row>
    <row r="901" spans="2:28" ht="24.95" customHeight="1">
      <c r="B901" s="48">
        <f>Personal_Development!B902</f>
        <v>0</v>
      </c>
      <c r="C901" s="48" t="str">
        <f>Personal_Development!C902</f>
        <v>K03385</v>
      </c>
      <c r="D901" s="14" t="str">
        <f>Personal_Development!D902</f>
        <v>C13946</v>
      </c>
      <c r="E901" s="11" t="str">
        <f>Personal_Development!E902</f>
        <v>FARIZATUN BINTI ZAHARI</v>
      </c>
      <c r="F901" s="12" t="str">
        <f>Personal_Development!F902</f>
        <v>PRODUCTION NO.1 DEPARTMENT</v>
      </c>
      <c r="G901" s="12" t="str">
        <f>Personal_Development!G902</f>
        <v>ASSEMBLY PRODUCTION SECTION (APS)</v>
      </c>
      <c r="H901" s="40" t="str">
        <f>Personal_Development!H902</f>
        <v>OPERATOR 2</v>
      </c>
      <c r="I901" s="41" t="str">
        <f>Personal_Development!I902</f>
        <v>C4 PROD</v>
      </c>
      <c r="J901" s="78" t="str">
        <f>Personal_Development!J902</f>
        <v xml:space="preserve">C4 </v>
      </c>
      <c r="K901" s="56" t="s">
        <v>1192</v>
      </c>
      <c r="L901" s="57" t="str">
        <f t="shared" si="116"/>
        <v>A</v>
      </c>
      <c r="M901" s="145">
        <v>42976</v>
      </c>
      <c r="N901" s="56" t="s">
        <v>1192</v>
      </c>
      <c r="O901" s="57" t="str">
        <f t="shared" si="117"/>
        <v>A</v>
      </c>
      <c r="P901" s="145">
        <v>42976</v>
      </c>
      <c r="Q901" s="56" t="s">
        <v>1192</v>
      </c>
      <c r="R901" s="57" t="str">
        <f t="shared" si="118"/>
        <v>A</v>
      </c>
      <c r="S901" s="145">
        <v>42976</v>
      </c>
      <c r="T901" s="56" t="s">
        <v>1192</v>
      </c>
      <c r="U901" s="57" t="str">
        <f t="shared" ref="U901:U964" si="127">IF(AND(T901="Y",V901&lt;&gt;""),"A","-")</f>
        <v>A</v>
      </c>
      <c r="V901" s="145">
        <v>42975</v>
      </c>
      <c r="W901" s="48">
        <f t="shared" si="119"/>
        <v>4</v>
      </c>
      <c r="X901" s="48">
        <f t="shared" si="120"/>
        <v>4</v>
      </c>
      <c r="Y901" s="5">
        <f t="shared" si="121"/>
        <v>100</v>
      </c>
      <c r="Z901" s="60">
        <f t="shared" si="122"/>
        <v>5</v>
      </c>
      <c r="AB901" s="2"/>
    </row>
    <row r="902" spans="2:28" ht="24.95" customHeight="1">
      <c r="B902" s="48">
        <f>Personal_Development!B903</f>
        <v>0</v>
      </c>
      <c r="C902" s="48" t="str">
        <f>Personal_Development!C903</f>
        <v>K03386</v>
      </c>
      <c r="D902" s="14" t="str">
        <f>Personal_Development!D903</f>
        <v>C13949</v>
      </c>
      <c r="E902" s="11" t="str">
        <f>Personal_Development!E903</f>
        <v>AHMAD AZRAF BIN AHMAD RANIS</v>
      </c>
      <c r="F902" s="12" t="str">
        <f>Personal_Development!F903</f>
        <v>PRODUCTION NO.1 DEPARTMENT</v>
      </c>
      <c r="G902" s="12" t="str">
        <f>Personal_Development!G903</f>
        <v>ASSEMBLY PRODUCTION SECTION (APS)</v>
      </c>
      <c r="H902" s="40" t="str">
        <f>Personal_Development!H903</f>
        <v>OPERATOR 2</v>
      </c>
      <c r="I902" s="41" t="str">
        <f>Personal_Development!I903</f>
        <v>C4 PROD</v>
      </c>
      <c r="J902" s="78" t="str">
        <f>Personal_Development!J903</f>
        <v xml:space="preserve">C4 </v>
      </c>
      <c r="K902" s="56" t="s">
        <v>1192</v>
      </c>
      <c r="L902" s="57" t="str">
        <f t="shared" ref="L902:L965" si="128">IF(AND(K902="Y",M902&lt;&gt;""),"A","-")</f>
        <v>A</v>
      </c>
      <c r="M902" s="145">
        <v>42976</v>
      </c>
      <c r="N902" s="56" t="s">
        <v>1192</v>
      </c>
      <c r="O902" s="57" t="str">
        <f t="shared" ref="O902:O965" si="129">IF(AND(N902="Y",P902&lt;&gt;""),"A","-")</f>
        <v>A</v>
      </c>
      <c r="P902" s="145">
        <v>42976</v>
      </c>
      <c r="Q902" s="56" t="s">
        <v>1192</v>
      </c>
      <c r="R902" s="57" t="str">
        <f t="shared" ref="R902:R965" si="130">IF(AND(Q902="Y",S902&lt;&gt;""),"A","-")</f>
        <v>A</v>
      </c>
      <c r="S902" s="145">
        <v>42976</v>
      </c>
      <c r="T902" s="56" t="s">
        <v>1192</v>
      </c>
      <c r="U902" s="57" t="str">
        <f t="shared" si="127"/>
        <v>A</v>
      </c>
      <c r="V902" s="102">
        <v>42911</v>
      </c>
      <c r="W902" s="48">
        <f t="shared" ref="W902:W965" si="131">COUNTIF($K902:$V902,"Y")</f>
        <v>4</v>
      </c>
      <c r="X902" s="48">
        <f t="shared" ref="X902:X965" si="132">COUNTIF($K902:$V902,"A")</f>
        <v>4</v>
      </c>
      <c r="Y902" s="5">
        <f t="shared" ref="Y902:Y965" si="133">IFERROR($X902/$W902*100,0)</f>
        <v>100</v>
      </c>
      <c r="Z902" s="60">
        <f t="shared" ref="Z902:Z965" si="134">ROUND(IF($Y902&gt;=80,"5",IF($Y902&gt;=60,"4",IF($Y902&gt;=40,"3",IF($Y902&gt;=21,"2",IF($Y902&lt;=20,"1"))))),2)</f>
        <v>5</v>
      </c>
      <c r="AB902" s="2"/>
    </row>
    <row r="903" spans="2:28" ht="24.95" customHeight="1">
      <c r="B903" s="48">
        <f>Personal_Development!B904</f>
        <v>0</v>
      </c>
      <c r="C903" s="48" t="str">
        <f>Personal_Development!C904</f>
        <v>K03387</v>
      </c>
      <c r="D903" s="14" t="str">
        <f>Personal_Development!D904</f>
        <v>C13950</v>
      </c>
      <c r="E903" s="11" t="str">
        <f>Personal_Development!E904</f>
        <v>NADIA BINTI SHAHARUM</v>
      </c>
      <c r="F903" s="12" t="str">
        <f>Personal_Development!F904</f>
        <v>PRODUCTION NO.1 DEPARTMENT</v>
      </c>
      <c r="G903" s="12" t="str">
        <f>Personal_Development!G904</f>
        <v>ASSEMBLY PRODUCTION SECTION (APS)</v>
      </c>
      <c r="H903" s="40" t="str">
        <f>Personal_Development!H904</f>
        <v>OPERATOR 2</v>
      </c>
      <c r="I903" s="41" t="str">
        <f>Personal_Development!I904</f>
        <v>C4 PROD</v>
      </c>
      <c r="J903" s="78" t="str">
        <f>Personal_Development!J904</f>
        <v xml:space="preserve">C4 </v>
      </c>
      <c r="K903" s="56" t="s">
        <v>1192</v>
      </c>
      <c r="L903" s="57" t="str">
        <f t="shared" si="128"/>
        <v>A</v>
      </c>
      <c r="M903" s="145">
        <v>42976</v>
      </c>
      <c r="N903" s="56" t="s">
        <v>1192</v>
      </c>
      <c r="O903" s="57" t="str">
        <f t="shared" si="129"/>
        <v>A</v>
      </c>
      <c r="P903" s="145">
        <v>42976</v>
      </c>
      <c r="Q903" s="56" t="s">
        <v>1192</v>
      </c>
      <c r="R903" s="57" t="str">
        <f t="shared" si="130"/>
        <v>A</v>
      </c>
      <c r="S903" s="145">
        <v>42976</v>
      </c>
      <c r="T903" s="56" t="s">
        <v>1192</v>
      </c>
      <c r="U903" s="57" t="str">
        <f t="shared" si="127"/>
        <v>A</v>
      </c>
      <c r="V903" s="102">
        <v>43003</v>
      </c>
      <c r="W903" s="48">
        <f t="shared" si="131"/>
        <v>4</v>
      </c>
      <c r="X903" s="48">
        <f t="shared" si="132"/>
        <v>4</v>
      </c>
      <c r="Y903" s="5">
        <f t="shared" si="133"/>
        <v>100</v>
      </c>
      <c r="Z903" s="60">
        <f t="shared" si="134"/>
        <v>5</v>
      </c>
      <c r="AB903" s="2"/>
    </row>
    <row r="904" spans="2:28" ht="24.95" customHeight="1">
      <c r="B904" s="48">
        <f>Personal_Development!B905</f>
        <v>0</v>
      </c>
      <c r="C904" s="48" t="str">
        <f>Personal_Development!C905</f>
        <v>K03388</v>
      </c>
      <c r="D904" s="14" t="str">
        <f>Personal_Development!D905</f>
        <v>C13951</v>
      </c>
      <c r="E904" s="11" t="str">
        <f>Personal_Development!E905</f>
        <v>NOR HAXIMMAH BINTI ANUAR</v>
      </c>
      <c r="F904" s="12" t="str">
        <f>Personal_Development!F905</f>
        <v>PRODUCTION NO.1 DEPARTMENT</v>
      </c>
      <c r="G904" s="12" t="str">
        <f>Personal_Development!G905</f>
        <v>ASSEMBLY PRODUCTION SECTION (APS)</v>
      </c>
      <c r="H904" s="40" t="str">
        <f>Personal_Development!H905</f>
        <v>OPERATOR 2</v>
      </c>
      <c r="I904" s="41" t="str">
        <f>Personal_Development!I905</f>
        <v>C4 PROD</v>
      </c>
      <c r="J904" s="78" t="str">
        <f>Personal_Development!J905</f>
        <v xml:space="preserve">C4 </v>
      </c>
      <c r="K904" s="56" t="s">
        <v>1192</v>
      </c>
      <c r="L904" s="57" t="str">
        <f t="shared" si="128"/>
        <v>A</v>
      </c>
      <c r="M904" s="145">
        <v>42976</v>
      </c>
      <c r="N904" s="56" t="s">
        <v>1192</v>
      </c>
      <c r="O904" s="57" t="str">
        <f t="shared" si="129"/>
        <v>A</v>
      </c>
      <c r="P904" s="145">
        <v>42976</v>
      </c>
      <c r="Q904" s="56" t="s">
        <v>1192</v>
      </c>
      <c r="R904" s="57" t="str">
        <f t="shared" si="130"/>
        <v>A</v>
      </c>
      <c r="S904" s="145">
        <v>42976</v>
      </c>
      <c r="T904" s="56" t="s">
        <v>1192</v>
      </c>
      <c r="U904" s="57" t="str">
        <f t="shared" si="127"/>
        <v>A</v>
      </c>
      <c r="V904" s="145">
        <v>42975</v>
      </c>
      <c r="W904" s="48">
        <f t="shared" si="131"/>
        <v>4</v>
      </c>
      <c r="X904" s="48">
        <f t="shared" si="132"/>
        <v>4</v>
      </c>
      <c r="Y904" s="5">
        <f t="shared" si="133"/>
        <v>100</v>
      </c>
      <c r="Z904" s="60">
        <f t="shared" si="134"/>
        <v>5</v>
      </c>
      <c r="AB904" s="2"/>
    </row>
    <row r="905" spans="2:28" ht="24.95" customHeight="1">
      <c r="B905" s="48">
        <f>Personal_Development!B906</f>
        <v>0</v>
      </c>
      <c r="C905" s="48" t="str">
        <f>Personal_Development!C906</f>
        <v>K03389</v>
      </c>
      <c r="D905" s="14" t="str">
        <f>Personal_Development!D906</f>
        <v>C13952</v>
      </c>
      <c r="E905" s="11" t="str">
        <f>Personal_Development!E906</f>
        <v>MOHD FAIS BIN HASIM</v>
      </c>
      <c r="F905" s="12" t="str">
        <f>Personal_Development!F906</f>
        <v>PRODUCTION NO.1 DEPARTMENT</v>
      </c>
      <c r="G905" s="12" t="str">
        <f>Personal_Development!G906</f>
        <v>ASSEMBLY PRODUCTION SECTION (APS)</v>
      </c>
      <c r="H905" s="40" t="str">
        <f>Personal_Development!H906</f>
        <v>OPERATOR 2</v>
      </c>
      <c r="I905" s="41" t="str">
        <f>Personal_Development!I906</f>
        <v>C4 PROD</v>
      </c>
      <c r="J905" s="78" t="str">
        <f>Personal_Development!J906</f>
        <v xml:space="preserve">C4 </v>
      </c>
      <c r="K905" s="56" t="s">
        <v>1192</v>
      </c>
      <c r="L905" s="57" t="str">
        <f t="shared" si="128"/>
        <v>A</v>
      </c>
      <c r="M905" s="145">
        <v>42976</v>
      </c>
      <c r="N905" s="56" t="s">
        <v>1192</v>
      </c>
      <c r="O905" s="57" t="str">
        <f t="shared" si="129"/>
        <v>A</v>
      </c>
      <c r="P905" s="145">
        <v>42976</v>
      </c>
      <c r="Q905" s="56" t="s">
        <v>1192</v>
      </c>
      <c r="R905" s="57" t="str">
        <f t="shared" si="130"/>
        <v>A</v>
      </c>
      <c r="S905" s="145">
        <v>42976</v>
      </c>
      <c r="T905" s="56" t="s">
        <v>1192</v>
      </c>
      <c r="U905" s="57" t="str">
        <f t="shared" si="127"/>
        <v>A</v>
      </c>
      <c r="V905" s="145">
        <v>42975</v>
      </c>
      <c r="W905" s="48">
        <f t="shared" si="131"/>
        <v>4</v>
      </c>
      <c r="X905" s="48">
        <f t="shared" si="132"/>
        <v>4</v>
      </c>
      <c r="Y905" s="5">
        <f t="shared" si="133"/>
        <v>100</v>
      </c>
      <c r="Z905" s="60">
        <f t="shared" si="134"/>
        <v>5</v>
      </c>
      <c r="AB905" s="2"/>
    </row>
    <row r="906" spans="2:28" ht="24.95" customHeight="1">
      <c r="B906" s="48">
        <f>Personal_Development!B907</f>
        <v>0</v>
      </c>
      <c r="C906" s="48" t="str">
        <f>Personal_Development!C907</f>
        <v>K03390</v>
      </c>
      <c r="D906" s="14" t="str">
        <f>Personal_Development!D907</f>
        <v>C13953</v>
      </c>
      <c r="E906" s="11" t="str">
        <f>Personal_Development!E907</f>
        <v>RAFIDAH BINTI MOHD NOR</v>
      </c>
      <c r="F906" s="12" t="str">
        <f>Personal_Development!F907</f>
        <v>PRODUCTION NO.1 DEPARTMENT</v>
      </c>
      <c r="G906" s="12" t="str">
        <f>Personal_Development!G907</f>
        <v>ASSEMBLY PRODUCTION SECTION (APS)</v>
      </c>
      <c r="H906" s="40" t="str">
        <f>Personal_Development!H907</f>
        <v>OPERATOR 2</v>
      </c>
      <c r="I906" s="41" t="str">
        <f>Personal_Development!I907</f>
        <v>C4 PROD</v>
      </c>
      <c r="J906" s="78" t="str">
        <f>Personal_Development!J907</f>
        <v xml:space="preserve">C4 </v>
      </c>
      <c r="K906" s="56" t="s">
        <v>1192</v>
      </c>
      <c r="L906" s="57" t="str">
        <f t="shared" si="128"/>
        <v>A</v>
      </c>
      <c r="M906" s="145">
        <v>42976</v>
      </c>
      <c r="N906" s="56" t="s">
        <v>1192</v>
      </c>
      <c r="O906" s="57" t="str">
        <f t="shared" si="129"/>
        <v>A</v>
      </c>
      <c r="P906" s="145">
        <v>42976</v>
      </c>
      <c r="Q906" s="56" t="s">
        <v>1192</v>
      </c>
      <c r="R906" s="57" t="str">
        <f t="shared" si="130"/>
        <v>A</v>
      </c>
      <c r="S906" s="145">
        <v>42976</v>
      </c>
      <c r="T906" s="56" t="s">
        <v>1192</v>
      </c>
      <c r="U906" s="57" t="str">
        <f t="shared" si="127"/>
        <v>A</v>
      </c>
      <c r="V906" s="145">
        <v>42975</v>
      </c>
      <c r="W906" s="48">
        <f t="shared" si="131"/>
        <v>4</v>
      </c>
      <c r="X906" s="48">
        <f t="shared" si="132"/>
        <v>4</v>
      </c>
      <c r="Y906" s="5">
        <f t="shared" si="133"/>
        <v>100</v>
      </c>
      <c r="Z906" s="60">
        <f t="shared" si="134"/>
        <v>5</v>
      </c>
      <c r="AB906" s="2"/>
    </row>
    <row r="907" spans="2:28" ht="24.95" customHeight="1">
      <c r="B907" s="48">
        <f>Personal_Development!B908</f>
        <v>0</v>
      </c>
      <c r="C907" s="48" t="str">
        <f>Personal_Development!C908</f>
        <v>K03391</v>
      </c>
      <c r="D907" s="14" t="str">
        <f>Personal_Development!D908</f>
        <v>C13954</v>
      </c>
      <c r="E907" s="11" t="str">
        <f>Personal_Development!E908</f>
        <v>NORAINI BINTI MOHD YUSOFF</v>
      </c>
      <c r="F907" s="12" t="str">
        <f>Personal_Development!F908</f>
        <v>PRODUCTION NO.1 DEPARTMENT</v>
      </c>
      <c r="G907" s="12" t="str">
        <f>Personal_Development!G908</f>
        <v>ASSEMBLY PRODUCTION SECTION (APS)</v>
      </c>
      <c r="H907" s="40" t="str">
        <f>Personal_Development!H908</f>
        <v>OPERATOR 2</v>
      </c>
      <c r="I907" s="41" t="str">
        <f>Personal_Development!I908</f>
        <v>C4 PROD</v>
      </c>
      <c r="J907" s="78" t="str">
        <f>Personal_Development!J908</f>
        <v xml:space="preserve">C4 </v>
      </c>
      <c r="K907" s="56" t="s">
        <v>1192</v>
      </c>
      <c r="L907" s="57" t="str">
        <f t="shared" si="128"/>
        <v>A</v>
      </c>
      <c r="M907" s="145">
        <v>42976</v>
      </c>
      <c r="N907" s="56" t="s">
        <v>1192</v>
      </c>
      <c r="O907" s="57" t="str">
        <f t="shared" si="129"/>
        <v>A</v>
      </c>
      <c r="P907" s="145">
        <v>42976</v>
      </c>
      <c r="Q907" s="56" t="s">
        <v>1192</v>
      </c>
      <c r="R907" s="57" t="str">
        <f t="shared" si="130"/>
        <v>A</v>
      </c>
      <c r="S907" s="145">
        <v>42976</v>
      </c>
      <c r="T907" s="56" t="s">
        <v>1192</v>
      </c>
      <c r="U907" s="57" t="str">
        <f t="shared" si="127"/>
        <v>A</v>
      </c>
      <c r="V907" s="145">
        <v>42975</v>
      </c>
      <c r="W907" s="48">
        <f t="shared" si="131"/>
        <v>4</v>
      </c>
      <c r="X907" s="48">
        <f t="shared" si="132"/>
        <v>4</v>
      </c>
      <c r="Y907" s="5">
        <f t="shared" si="133"/>
        <v>100</v>
      </c>
      <c r="Z907" s="60">
        <f t="shared" si="134"/>
        <v>5</v>
      </c>
      <c r="AB907" s="2"/>
    </row>
    <row r="908" spans="2:28" ht="24.95" customHeight="1">
      <c r="B908" s="48" t="str">
        <f>Personal_Development!B909</f>
        <v>R</v>
      </c>
      <c r="C908" s="48">
        <f>Personal_Development!C909</f>
        <v>0</v>
      </c>
      <c r="D908" s="14" t="str">
        <f>Personal_Development!D909</f>
        <v>K03392</v>
      </c>
      <c r="E908" s="11" t="str">
        <f>Personal_Development!E909</f>
        <v>MUHAMMAD AMIN BIN NASIR</v>
      </c>
      <c r="F908" s="12" t="str">
        <f>Personal_Development!F909</f>
        <v>PRODUCTION NO.1 DEPARTMENT</v>
      </c>
      <c r="G908" s="12" t="str">
        <f>Personal_Development!G909</f>
        <v>ASSEMBLY PRODUCTION SECTION (APS)</v>
      </c>
      <c r="H908" s="40" t="str">
        <f>Personal_Development!H909</f>
        <v>OPERATOR 2</v>
      </c>
      <c r="I908" s="41" t="str">
        <f>Personal_Development!I909</f>
        <v>C4 PROD</v>
      </c>
      <c r="J908" s="78" t="str">
        <f>Personal_Development!J909</f>
        <v xml:space="preserve">C4 </v>
      </c>
      <c r="K908" s="56" t="s">
        <v>1192</v>
      </c>
      <c r="L908" s="57" t="str">
        <f t="shared" si="128"/>
        <v>A</v>
      </c>
      <c r="M908" s="145">
        <v>42976</v>
      </c>
      <c r="N908" s="56" t="s">
        <v>1192</v>
      </c>
      <c r="O908" s="57" t="str">
        <f t="shared" si="129"/>
        <v>A</v>
      </c>
      <c r="P908" s="145">
        <v>42976</v>
      </c>
      <c r="Q908" s="56" t="s">
        <v>1192</v>
      </c>
      <c r="R908" s="57" t="str">
        <f t="shared" si="130"/>
        <v>A</v>
      </c>
      <c r="S908" s="145">
        <v>42976</v>
      </c>
      <c r="T908" s="56" t="s">
        <v>1192</v>
      </c>
      <c r="U908" s="57" t="str">
        <f t="shared" si="127"/>
        <v>A</v>
      </c>
      <c r="V908" s="145">
        <v>42975</v>
      </c>
      <c r="W908" s="48">
        <f t="shared" si="131"/>
        <v>4</v>
      </c>
      <c r="X908" s="48">
        <f t="shared" si="132"/>
        <v>4</v>
      </c>
      <c r="Y908" s="5">
        <f t="shared" si="133"/>
        <v>100</v>
      </c>
      <c r="Z908" s="60">
        <f t="shared" si="134"/>
        <v>5</v>
      </c>
      <c r="AB908" s="2"/>
    </row>
    <row r="909" spans="2:28" ht="24.95" customHeight="1">
      <c r="B909" s="48" t="str">
        <f>Personal_Development!B910</f>
        <v>R</v>
      </c>
      <c r="C909" s="48">
        <f>Personal_Development!C910</f>
        <v>0</v>
      </c>
      <c r="D909" s="14" t="str">
        <f>Personal_Development!D910</f>
        <v>K03393</v>
      </c>
      <c r="E909" s="11" t="str">
        <f>Personal_Development!E910</f>
        <v>AHMAD KHAIRUL JAMAL BIN ZAIRAZI</v>
      </c>
      <c r="F909" s="12" t="str">
        <f>Personal_Development!F910</f>
        <v>PRODUCTION NO.1 DEPARTMENT</v>
      </c>
      <c r="G909" s="12" t="str">
        <f>Personal_Development!G910</f>
        <v>ASSEMBLY PRODUCTION SECTION (APS)</v>
      </c>
      <c r="H909" s="40" t="str">
        <f>Personal_Development!H910</f>
        <v>OPERATOR 2</v>
      </c>
      <c r="I909" s="41" t="str">
        <f>Personal_Development!I910</f>
        <v>C4 PROD</v>
      </c>
      <c r="J909" s="78" t="str">
        <f>Personal_Development!J910</f>
        <v xml:space="preserve">C4 </v>
      </c>
      <c r="K909" s="56" t="s">
        <v>1192</v>
      </c>
      <c r="L909" s="57" t="str">
        <f t="shared" si="128"/>
        <v>A</v>
      </c>
      <c r="M909" s="145">
        <v>42976</v>
      </c>
      <c r="N909" s="56" t="s">
        <v>1192</v>
      </c>
      <c r="O909" s="57" t="str">
        <f t="shared" si="129"/>
        <v>A</v>
      </c>
      <c r="P909" s="145">
        <v>42976</v>
      </c>
      <c r="Q909" s="56" t="s">
        <v>1192</v>
      </c>
      <c r="R909" s="57" t="str">
        <f t="shared" si="130"/>
        <v>A</v>
      </c>
      <c r="S909" s="145">
        <v>42976</v>
      </c>
      <c r="T909" s="56" t="s">
        <v>1192</v>
      </c>
      <c r="U909" s="57" t="str">
        <f t="shared" si="127"/>
        <v>A</v>
      </c>
      <c r="V909" s="145">
        <v>42975</v>
      </c>
      <c r="W909" s="48">
        <f t="shared" si="131"/>
        <v>4</v>
      </c>
      <c r="X909" s="48">
        <f t="shared" si="132"/>
        <v>4</v>
      </c>
      <c r="Y909" s="5">
        <f t="shared" si="133"/>
        <v>100</v>
      </c>
      <c r="Z909" s="60">
        <f t="shared" si="134"/>
        <v>5</v>
      </c>
      <c r="AB909" s="2"/>
    </row>
    <row r="910" spans="2:28" ht="24.95" customHeight="1">
      <c r="B910" s="48" t="str">
        <f>Personal_Development!B911</f>
        <v>R</v>
      </c>
      <c r="C910" s="48">
        <f>Personal_Development!C911</f>
        <v>0</v>
      </c>
      <c r="D910" s="14" t="str">
        <f>Personal_Development!D911</f>
        <v>K03394</v>
      </c>
      <c r="E910" s="11" t="str">
        <f>Personal_Development!E911</f>
        <v>MUHAMAD LOKMAN BIN AZMI</v>
      </c>
      <c r="F910" s="12" t="str">
        <f>Personal_Development!F911</f>
        <v>PRODUCTION NO.1 DEPARTMENT</v>
      </c>
      <c r="G910" s="12" t="str">
        <f>Personal_Development!G911</f>
        <v>ASSEMBLY PRODUCTION SECTION (APS)</v>
      </c>
      <c r="H910" s="40" t="str">
        <f>Personal_Development!H911</f>
        <v>OPERATOR 2</v>
      </c>
      <c r="I910" s="41" t="str">
        <f>Personal_Development!I911</f>
        <v>C4 PROD</v>
      </c>
      <c r="J910" s="78" t="str">
        <f>Personal_Development!J911</f>
        <v xml:space="preserve">C4 </v>
      </c>
      <c r="K910" s="56" t="s">
        <v>1192</v>
      </c>
      <c r="L910" s="57" t="str">
        <f t="shared" si="128"/>
        <v>A</v>
      </c>
      <c r="M910" s="145">
        <v>42976</v>
      </c>
      <c r="N910" s="56" t="s">
        <v>1192</v>
      </c>
      <c r="O910" s="57" t="str">
        <f t="shared" si="129"/>
        <v>A</v>
      </c>
      <c r="P910" s="145">
        <v>42976</v>
      </c>
      <c r="Q910" s="56" t="s">
        <v>1192</v>
      </c>
      <c r="R910" s="57" t="str">
        <f t="shared" si="130"/>
        <v>A</v>
      </c>
      <c r="S910" s="145">
        <v>42976</v>
      </c>
      <c r="T910" s="56" t="s">
        <v>1192</v>
      </c>
      <c r="U910" s="57" t="str">
        <f t="shared" si="127"/>
        <v>A</v>
      </c>
      <c r="V910" s="145">
        <v>42975</v>
      </c>
      <c r="W910" s="48">
        <f t="shared" si="131"/>
        <v>4</v>
      </c>
      <c r="X910" s="48">
        <f t="shared" si="132"/>
        <v>4</v>
      </c>
      <c r="Y910" s="5">
        <f t="shared" si="133"/>
        <v>100</v>
      </c>
      <c r="Z910" s="60">
        <f t="shared" si="134"/>
        <v>5</v>
      </c>
      <c r="AB910" s="2"/>
    </row>
    <row r="911" spans="2:28" ht="24.95" customHeight="1">
      <c r="B911" s="48" t="str">
        <f>Personal_Development!B912</f>
        <v>R</v>
      </c>
      <c r="C911" s="48">
        <f>Personal_Development!C912</f>
        <v>0</v>
      </c>
      <c r="D911" s="14" t="str">
        <f>Personal_Development!D912</f>
        <v>K03395</v>
      </c>
      <c r="E911" s="11" t="str">
        <f>Personal_Development!E912</f>
        <v>MUHAMMAD ASYRAF BIN SHAMSURI</v>
      </c>
      <c r="F911" s="12" t="str">
        <f>Personal_Development!F912</f>
        <v>PRODUCTION NO.1 DEPARTMENT</v>
      </c>
      <c r="G911" s="12" t="str">
        <f>Personal_Development!G912</f>
        <v>ASSEMBLY PRODUCTION SECTION (APS)</v>
      </c>
      <c r="H911" s="40" t="str">
        <f>Personal_Development!H912</f>
        <v>OPERATOR 2</v>
      </c>
      <c r="I911" s="41" t="str">
        <f>Personal_Development!I912</f>
        <v>C4 PROD</v>
      </c>
      <c r="J911" s="78" t="str">
        <f>Personal_Development!J912</f>
        <v xml:space="preserve">C4 </v>
      </c>
      <c r="K911" s="56" t="s">
        <v>1192</v>
      </c>
      <c r="L911" s="57" t="str">
        <f t="shared" si="128"/>
        <v>-</v>
      </c>
      <c r="M911" s="53"/>
      <c r="N911" s="56" t="s">
        <v>1192</v>
      </c>
      <c r="O911" s="57" t="str">
        <f t="shared" si="129"/>
        <v>-</v>
      </c>
      <c r="P911" s="102"/>
      <c r="Q911" s="56" t="s">
        <v>1192</v>
      </c>
      <c r="R911" s="57" t="str">
        <f t="shared" si="130"/>
        <v>-</v>
      </c>
      <c r="S911" s="102"/>
      <c r="T911" s="56" t="s">
        <v>1192</v>
      </c>
      <c r="U911" s="57" t="str">
        <f t="shared" si="127"/>
        <v>A</v>
      </c>
      <c r="V911" s="145">
        <v>42975</v>
      </c>
      <c r="W911" s="48">
        <f t="shared" si="131"/>
        <v>4</v>
      </c>
      <c r="X911" s="48">
        <f t="shared" si="132"/>
        <v>1</v>
      </c>
      <c r="Y911" s="5">
        <f t="shared" si="133"/>
        <v>25</v>
      </c>
      <c r="Z911" s="60">
        <f t="shared" si="134"/>
        <v>2</v>
      </c>
      <c r="AB911" s="2"/>
    </row>
    <row r="912" spans="2:28" ht="24.95" customHeight="1">
      <c r="B912" s="48">
        <f>Personal_Development!B913</f>
        <v>0</v>
      </c>
      <c r="C912" s="48" t="str">
        <f>Personal_Development!C913</f>
        <v>K03396</v>
      </c>
      <c r="D912" s="14" t="str">
        <f>Personal_Development!D913</f>
        <v>C13955</v>
      </c>
      <c r="E912" s="11" t="str">
        <f>Personal_Development!E913</f>
        <v>SITI NORLELA BINTI MOHAMAD SIMPOL</v>
      </c>
      <c r="F912" s="12" t="str">
        <f>Personal_Development!F913</f>
        <v>PRODUCTION NO.1 DEPARTMENT</v>
      </c>
      <c r="G912" s="12" t="str">
        <f>Personal_Development!G913</f>
        <v>ASSEMBLY PRODUCTION SECTION (APS)</v>
      </c>
      <c r="H912" s="40" t="str">
        <f>Personal_Development!H913</f>
        <v>OPERATOR 2</v>
      </c>
      <c r="I912" s="41" t="str">
        <f>Personal_Development!I913</f>
        <v>C4 PROD</v>
      </c>
      <c r="J912" s="78" t="str">
        <f>Personal_Development!J913</f>
        <v xml:space="preserve">C4 </v>
      </c>
      <c r="K912" s="56" t="s">
        <v>1192</v>
      </c>
      <c r="L912" s="57" t="str">
        <f t="shared" si="128"/>
        <v>A</v>
      </c>
      <c r="M912" s="145">
        <v>42976</v>
      </c>
      <c r="N912" s="56" t="s">
        <v>1192</v>
      </c>
      <c r="O912" s="57" t="str">
        <f t="shared" si="129"/>
        <v>A</v>
      </c>
      <c r="P912" s="145">
        <v>42976</v>
      </c>
      <c r="Q912" s="56" t="s">
        <v>1192</v>
      </c>
      <c r="R912" s="57" t="str">
        <f t="shared" si="130"/>
        <v>A</v>
      </c>
      <c r="S912" s="145">
        <v>42976</v>
      </c>
      <c r="T912" s="56" t="s">
        <v>1192</v>
      </c>
      <c r="U912" s="57" t="str">
        <f t="shared" si="127"/>
        <v>A</v>
      </c>
      <c r="V912" s="145">
        <v>42975</v>
      </c>
      <c r="W912" s="48">
        <f t="shared" si="131"/>
        <v>4</v>
      </c>
      <c r="X912" s="48">
        <f t="shared" si="132"/>
        <v>4</v>
      </c>
      <c r="Y912" s="5">
        <f t="shared" si="133"/>
        <v>100</v>
      </c>
      <c r="Z912" s="60">
        <f t="shared" si="134"/>
        <v>5</v>
      </c>
      <c r="AB912" s="2"/>
    </row>
    <row r="913" spans="2:28" ht="24.95" customHeight="1">
      <c r="B913" s="48">
        <f>Personal_Development!B914</f>
        <v>0</v>
      </c>
      <c r="C913" s="48" t="str">
        <f>Personal_Development!C914</f>
        <v>K03397</v>
      </c>
      <c r="D913" s="14" t="str">
        <f>Personal_Development!D914</f>
        <v>C13956</v>
      </c>
      <c r="E913" s="11" t="str">
        <f>Personal_Development!E914</f>
        <v>NUR AFIQKA BINTI RAZMAN</v>
      </c>
      <c r="F913" s="12" t="str">
        <f>Personal_Development!F914</f>
        <v>PRODUCTION NO.2 DEPARTMENT</v>
      </c>
      <c r="G913" s="12" t="str">
        <f>Personal_Development!G914</f>
        <v>MOLDING PRODUCTION SECTION (MPS)</v>
      </c>
      <c r="H913" s="40" t="str">
        <f>Personal_Development!H914</f>
        <v>OPERATOR 2</v>
      </c>
      <c r="I913" s="41" t="str">
        <f>Personal_Development!I914</f>
        <v>C4 PROD</v>
      </c>
      <c r="J913" s="78" t="str">
        <f>Personal_Development!J914</f>
        <v xml:space="preserve">C4 </v>
      </c>
      <c r="K913" s="56" t="s">
        <v>1192</v>
      </c>
      <c r="L913" s="57" t="str">
        <f t="shared" si="128"/>
        <v>A</v>
      </c>
      <c r="M913" s="145">
        <v>42976</v>
      </c>
      <c r="N913" s="56" t="s">
        <v>1192</v>
      </c>
      <c r="O913" s="57" t="str">
        <f t="shared" si="129"/>
        <v>A</v>
      </c>
      <c r="P913" s="145">
        <v>42976</v>
      </c>
      <c r="Q913" s="56" t="s">
        <v>1192</v>
      </c>
      <c r="R913" s="57" t="str">
        <f t="shared" si="130"/>
        <v>A</v>
      </c>
      <c r="S913" s="145">
        <v>42976</v>
      </c>
      <c r="T913" s="56" t="s">
        <v>1192</v>
      </c>
      <c r="U913" s="57" t="str">
        <f t="shared" si="127"/>
        <v>A</v>
      </c>
      <c r="V913" s="145">
        <v>42975</v>
      </c>
      <c r="W913" s="48">
        <f t="shared" si="131"/>
        <v>4</v>
      </c>
      <c r="X913" s="48">
        <f t="shared" si="132"/>
        <v>4</v>
      </c>
      <c r="Y913" s="5">
        <f t="shared" si="133"/>
        <v>100</v>
      </c>
      <c r="Z913" s="60">
        <f t="shared" si="134"/>
        <v>5</v>
      </c>
      <c r="AB913" s="2"/>
    </row>
    <row r="914" spans="2:28" ht="24.95" customHeight="1">
      <c r="B914" s="48">
        <f>Personal_Development!B915</f>
        <v>0</v>
      </c>
      <c r="C914" s="48">
        <f>Personal_Development!C915</f>
        <v>0</v>
      </c>
      <c r="D914" s="14" t="str">
        <f>Personal_Development!D915</f>
        <v>T10134</v>
      </c>
      <c r="E914" s="11" t="str">
        <f>Personal_Development!E915</f>
        <v>MUHAMMAD SHAHIDAN BIN JAMALUDIN</v>
      </c>
      <c r="F914" s="12" t="str">
        <f>Personal_Development!F915</f>
        <v>PRODUCTION NO.1 DEPARTMENT</v>
      </c>
      <c r="G914" s="12" t="str">
        <f>Personal_Development!G915</f>
        <v>ASSEMBLY PRODUCTION SECTION (APS)</v>
      </c>
      <c r="H914" s="40" t="str">
        <f>Personal_Development!H915</f>
        <v>OPERATOR 2</v>
      </c>
      <c r="I914" s="41" t="str">
        <f>Personal_Development!I915</f>
        <v>C4 PROD</v>
      </c>
      <c r="J914" s="78" t="str">
        <f>Personal_Development!J915</f>
        <v xml:space="preserve">C4 </v>
      </c>
      <c r="K914" s="56" t="s">
        <v>1192</v>
      </c>
      <c r="L914" s="57" t="str">
        <f t="shared" si="128"/>
        <v>A</v>
      </c>
      <c r="M914" s="145">
        <v>42976</v>
      </c>
      <c r="N914" s="56" t="s">
        <v>1192</v>
      </c>
      <c r="O914" s="57" t="str">
        <f t="shared" si="129"/>
        <v>A</v>
      </c>
      <c r="P914" s="145">
        <v>42976</v>
      </c>
      <c r="Q914" s="56" t="s">
        <v>1192</v>
      </c>
      <c r="R914" s="57" t="str">
        <f t="shared" si="130"/>
        <v>A</v>
      </c>
      <c r="S914" s="145">
        <v>42976</v>
      </c>
      <c r="T914" s="56" t="s">
        <v>1192</v>
      </c>
      <c r="U914" s="57" t="str">
        <f t="shared" si="127"/>
        <v>A</v>
      </c>
      <c r="V914" s="102">
        <v>43003</v>
      </c>
      <c r="W914" s="48">
        <f t="shared" si="131"/>
        <v>4</v>
      </c>
      <c r="X914" s="48">
        <f t="shared" si="132"/>
        <v>4</v>
      </c>
      <c r="Y914" s="5">
        <f t="shared" si="133"/>
        <v>100</v>
      </c>
      <c r="Z914" s="60">
        <f t="shared" si="134"/>
        <v>5</v>
      </c>
      <c r="AB914" s="2"/>
    </row>
    <row r="915" spans="2:28" ht="24.95" customHeight="1">
      <c r="B915" s="48">
        <f>Personal_Development!B916</f>
        <v>0</v>
      </c>
      <c r="C915" s="48">
        <f>Personal_Development!C916</f>
        <v>0</v>
      </c>
      <c r="D915" s="14" t="str">
        <f>Personal_Development!D916</f>
        <v>T10135</v>
      </c>
      <c r="E915" s="11" t="str">
        <f>Personal_Development!E916</f>
        <v>HAIKAL MUKRIZ BIN ABD KAMAL</v>
      </c>
      <c r="F915" s="12" t="str">
        <f>Personal_Development!F916</f>
        <v>PRODUCTION NO.1 DEPARTMENT</v>
      </c>
      <c r="G915" s="12" t="str">
        <f>Personal_Development!G916</f>
        <v>ASSEMBLY PRODUCTION SECTION (APS)</v>
      </c>
      <c r="H915" s="40" t="str">
        <f>Personal_Development!H916</f>
        <v>OPERATOR 2</v>
      </c>
      <c r="I915" s="41" t="str">
        <f>Personal_Development!I916</f>
        <v>C4 PROD</v>
      </c>
      <c r="J915" s="78" t="str">
        <f>Personal_Development!J916</f>
        <v xml:space="preserve">C4 </v>
      </c>
      <c r="K915" s="56" t="s">
        <v>1192</v>
      </c>
      <c r="L915" s="57" t="str">
        <f t="shared" si="128"/>
        <v>A</v>
      </c>
      <c r="M915" s="145">
        <v>42976</v>
      </c>
      <c r="N915" s="56" t="s">
        <v>1192</v>
      </c>
      <c r="O915" s="57" t="str">
        <f t="shared" si="129"/>
        <v>A</v>
      </c>
      <c r="P915" s="145">
        <v>42976</v>
      </c>
      <c r="Q915" s="56" t="s">
        <v>1192</v>
      </c>
      <c r="R915" s="57" t="str">
        <f t="shared" si="130"/>
        <v>A</v>
      </c>
      <c r="S915" s="145">
        <v>42976</v>
      </c>
      <c r="T915" s="56" t="s">
        <v>1192</v>
      </c>
      <c r="U915" s="57" t="str">
        <f t="shared" si="127"/>
        <v>A</v>
      </c>
      <c r="V915" s="145">
        <v>42975</v>
      </c>
      <c r="W915" s="48">
        <f t="shared" si="131"/>
        <v>4</v>
      </c>
      <c r="X915" s="48">
        <f t="shared" si="132"/>
        <v>4</v>
      </c>
      <c r="Y915" s="5">
        <f t="shared" si="133"/>
        <v>100</v>
      </c>
      <c r="Z915" s="60">
        <f t="shared" si="134"/>
        <v>5</v>
      </c>
      <c r="AB915" s="2"/>
    </row>
    <row r="916" spans="2:28" ht="24.95" customHeight="1">
      <c r="B916" s="48">
        <f>Personal_Development!B917</f>
        <v>0</v>
      </c>
      <c r="C916" s="48">
        <f>Personal_Development!C917</f>
        <v>0</v>
      </c>
      <c r="D916" s="14" t="str">
        <f>Personal_Development!D917</f>
        <v>T10136</v>
      </c>
      <c r="E916" s="11" t="str">
        <f>Personal_Development!E917</f>
        <v>NORSHAFIKA BINTI MD SOLIH</v>
      </c>
      <c r="F916" s="12" t="str">
        <f>Personal_Development!F917</f>
        <v>PRODUCTION NO.1 DEPARTMENT</v>
      </c>
      <c r="G916" s="12" t="str">
        <f>Personal_Development!G917</f>
        <v>ASSEMBLY PRODUCTION SECTION (APS)</v>
      </c>
      <c r="H916" s="40" t="str">
        <f>Personal_Development!H917</f>
        <v>OPERATOR 2</v>
      </c>
      <c r="I916" s="41" t="str">
        <f>Personal_Development!I917</f>
        <v>C4 PROD</v>
      </c>
      <c r="J916" s="78" t="str">
        <f>Personal_Development!J917</f>
        <v xml:space="preserve">C4 </v>
      </c>
      <c r="K916" s="56" t="s">
        <v>1192</v>
      </c>
      <c r="L916" s="57" t="str">
        <f t="shared" si="128"/>
        <v>A</v>
      </c>
      <c r="M916" s="145">
        <v>42976</v>
      </c>
      <c r="N916" s="56" t="s">
        <v>1192</v>
      </c>
      <c r="O916" s="57" t="str">
        <f t="shared" si="129"/>
        <v>A</v>
      </c>
      <c r="P916" s="145">
        <v>42976</v>
      </c>
      <c r="Q916" s="56" t="s">
        <v>1192</v>
      </c>
      <c r="R916" s="57" t="str">
        <f t="shared" si="130"/>
        <v>A</v>
      </c>
      <c r="S916" s="145">
        <v>42976</v>
      </c>
      <c r="T916" s="56" t="s">
        <v>1192</v>
      </c>
      <c r="U916" s="57" t="str">
        <f t="shared" si="127"/>
        <v>A</v>
      </c>
      <c r="V916" s="102">
        <v>43003</v>
      </c>
      <c r="W916" s="48">
        <f t="shared" si="131"/>
        <v>4</v>
      </c>
      <c r="X916" s="48">
        <f t="shared" si="132"/>
        <v>4</v>
      </c>
      <c r="Y916" s="5">
        <f t="shared" si="133"/>
        <v>100</v>
      </c>
      <c r="Z916" s="60">
        <f t="shared" si="134"/>
        <v>5</v>
      </c>
      <c r="AB916" s="2"/>
    </row>
    <row r="917" spans="2:28" ht="24.95" customHeight="1">
      <c r="B917" s="48">
        <f>Personal_Development!B918</f>
        <v>0</v>
      </c>
      <c r="C917" s="48">
        <f>Personal_Development!C918</f>
        <v>0</v>
      </c>
      <c r="D917" s="14" t="str">
        <f>Personal_Development!D918</f>
        <v>T10137</v>
      </c>
      <c r="E917" s="11" t="str">
        <f>Personal_Development!E918</f>
        <v>MUHAMMAD FARHAN MIQDAD BIN MOHAMAD</v>
      </c>
      <c r="F917" s="12" t="str">
        <f>Personal_Development!F918</f>
        <v>PRODUCTION NO.1 DEPARTMENT</v>
      </c>
      <c r="G917" s="12" t="str">
        <f>Personal_Development!G918</f>
        <v>ASSEMBLY PRODUCTION SECTION (APS)</v>
      </c>
      <c r="H917" s="40" t="str">
        <f>Personal_Development!H918</f>
        <v>OPERATOR 2</v>
      </c>
      <c r="I917" s="41" t="str">
        <f>Personal_Development!I918</f>
        <v>C4 PROD</v>
      </c>
      <c r="J917" s="78" t="str">
        <f>Personal_Development!J918</f>
        <v xml:space="preserve">C4 </v>
      </c>
      <c r="K917" s="56" t="s">
        <v>1192</v>
      </c>
      <c r="L917" s="57" t="str">
        <f t="shared" si="128"/>
        <v>A</v>
      </c>
      <c r="M917" s="145">
        <v>42976</v>
      </c>
      <c r="N917" s="56" t="s">
        <v>1192</v>
      </c>
      <c r="O917" s="57" t="str">
        <f t="shared" si="129"/>
        <v>A</v>
      </c>
      <c r="P917" s="145">
        <v>42976</v>
      </c>
      <c r="Q917" s="56" t="s">
        <v>1192</v>
      </c>
      <c r="R917" s="57" t="str">
        <f t="shared" si="130"/>
        <v>A</v>
      </c>
      <c r="S917" s="145">
        <v>42976</v>
      </c>
      <c r="T917" s="56" t="s">
        <v>1192</v>
      </c>
      <c r="U917" s="57" t="str">
        <f t="shared" si="127"/>
        <v>A</v>
      </c>
      <c r="V917" s="102">
        <v>43003</v>
      </c>
      <c r="W917" s="48">
        <f t="shared" si="131"/>
        <v>4</v>
      </c>
      <c r="X917" s="48">
        <f t="shared" si="132"/>
        <v>4</v>
      </c>
      <c r="Y917" s="5">
        <f t="shared" si="133"/>
        <v>100</v>
      </c>
      <c r="Z917" s="60">
        <f t="shared" si="134"/>
        <v>5</v>
      </c>
      <c r="AB917" s="2"/>
    </row>
    <row r="918" spans="2:28" ht="24.95" customHeight="1">
      <c r="B918" s="48">
        <f>Personal_Development!B919</f>
        <v>0</v>
      </c>
      <c r="C918" s="48">
        <f>Personal_Development!C919</f>
        <v>0</v>
      </c>
      <c r="D918" s="14" t="str">
        <f>Personal_Development!D919</f>
        <v>T10138</v>
      </c>
      <c r="E918" s="11" t="str">
        <f>Personal_Development!E919</f>
        <v>MUHAMMAD ASYRAF SYAHMI BIN ABDUL RAHMAN</v>
      </c>
      <c r="F918" s="12" t="str">
        <f>Personal_Development!F919</f>
        <v>QUALITY ASSURANCE DEPARTMENT</v>
      </c>
      <c r="G918" s="12" t="str">
        <f>Personal_Development!G919</f>
        <v>QUALITY PLANNING SECTION (QPS)</v>
      </c>
      <c r="H918" s="40" t="str">
        <f>Personal_Development!H919</f>
        <v>ASST. ENGINEER</v>
      </c>
      <c r="I918" s="41" t="str">
        <f>Personal_Development!I919</f>
        <v>M7</v>
      </c>
      <c r="J918" s="78" t="str">
        <f>Personal_Development!J919</f>
        <v>M7</v>
      </c>
      <c r="K918" s="56" t="s">
        <v>1192</v>
      </c>
      <c r="L918" s="57" t="str">
        <f t="shared" si="128"/>
        <v>A</v>
      </c>
      <c r="M918" s="145">
        <v>42976</v>
      </c>
      <c r="N918" s="56" t="s">
        <v>1192</v>
      </c>
      <c r="O918" s="57" t="str">
        <f t="shared" si="129"/>
        <v>A</v>
      </c>
      <c r="P918" s="145">
        <v>42976</v>
      </c>
      <c r="Q918" s="56" t="s">
        <v>1192</v>
      </c>
      <c r="R918" s="57" t="str">
        <f t="shared" si="130"/>
        <v>A</v>
      </c>
      <c r="S918" s="145">
        <v>42976</v>
      </c>
      <c r="T918" s="56" t="s">
        <v>1192</v>
      </c>
      <c r="U918" s="57" t="str">
        <f t="shared" si="127"/>
        <v>A</v>
      </c>
      <c r="V918" s="145">
        <v>43004</v>
      </c>
      <c r="W918" s="48">
        <f t="shared" si="131"/>
        <v>4</v>
      </c>
      <c r="X918" s="48">
        <f t="shared" si="132"/>
        <v>4</v>
      </c>
      <c r="Y918" s="5">
        <f t="shared" si="133"/>
        <v>100</v>
      </c>
      <c r="Z918" s="60">
        <f t="shared" si="134"/>
        <v>5</v>
      </c>
      <c r="AB918" s="2"/>
    </row>
    <row r="919" spans="2:28" ht="24.95" customHeight="1">
      <c r="B919" s="48">
        <f>Personal_Development!B920</f>
        <v>0</v>
      </c>
      <c r="C919" s="48">
        <f>Personal_Development!C920</f>
        <v>0</v>
      </c>
      <c r="D919" s="14" t="str">
        <f>Personal_Development!D920</f>
        <v>T10139</v>
      </c>
      <c r="E919" s="11" t="str">
        <f>Personal_Development!E920</f>
        <v>RATEH PURWASEH BINTI MUSTAFA</v>
      </c>
      <c r="F919" s="12" t="str">
        <f>Personal_Development!F920</f>
        <v>PRODUCTION NO.2 DEPARTMENT</v>
      </c>
      <c r="G919" s="12" t="str">
        <f>Personal_Development!G920</f>
        <v>MOLDING PRODUCTION SECTION (MPS)</v>
      </c>
      <c r="H919" s="40" t="str">
        <f>Personal_Development!H920</f>
        <v>OPERATOR 2</v>
      </c>
      <c r="I919" s="41" t="str">
        <f>Personal_Development!I920</f>
        <v>C4 PROD</v>
      </c>
      <c r="J919" s="78" t="str">
        <f>Personal_Development!J920</f>
        <v xml:space="preserve">C4 </v>
      </c>
      <c r="K919" s="56" t="s">
        <v>1192</v>
      </c>
      <c r="L919" s="57" t="str">
        <f t="shared" si="128"/>
        <v>A</v>
      </c>
      <c r="M919" s="145">
        <v>42976</v>
      </c>
      <c r="N919" s="56" t="s">
        <v>1192</v>
      </c>
      <c r="O919" s="57" t="str">
        <f t="shared" si="129"/>
        <v>A</v>
      </c>
      <c r="P919" s="145">
        <v>42976</v>
      </c>
      <c r="Q919" s="56" t="s">
        <v>1192</v>
      </c>
      <c r="R919" s="57" t="str">
        <f t="shared" si="130"/>
        <v>A</v>
      </c>
      <c r="S919" s="145">
        <v>42976</v>
      </c>
      <c r="T919" s="56" t="s">
        <v>1192</v>
      </c>
      <c r="U919" s="57" t="str">
        <f t="shared" si="127"/>
        <v>A</v>
      </c>
      <c r="V919" s="145">
        <v>42975</v>
      </c>
      <c r="W919" s="48">
        <f t="shared" si="131"/>
        <v>4</v>
      </c>
      <c r="X919" s="48">
        <f t="shared" si="132"/>
        <v>4</v>
      </c>
      <c r="Y919" s="5">
        <f t="shared" si="133"/>
        <v>100</v>
      </c>
      <c r="Z919" s="60">
        <f t="shared" si="134"/>
        <v>5</v>
      </c>
      <c r="AB919" s="2"/>
    </row>
    <row r="920" spans="2:28" ht="24.95" customHeight="1">
      <c r="B920" s="48">
        <f>Personal_Development!B921</f>
        <v>0</v>
      </c>
      <c r="C920" s="48">
        <f>Personal_Development!C921</f>
        <v>0</v>
      </c>
      <c r="D920" s="14" t="str">
        <f>Personal_Development!D921</f>
        <v>T10140</v>
      </c>
      <c r="E920" s="11" t="str">
        <f>Personal_Development!E921</f>
        <v>SYAIDATUL FARHANA BINTI MD DAUD</v>
      </c>
      <c r="F920" s="12" t="str">
        <f>Personal_Development!F921</f>
        <v>PRODUCTION NO.1 DEPARTMENT</v>
      </c>
      <c r="G920" s="12" t="str">
        <f>Personal_Development!G921</f>
        <v>ASSEMBLY PRODUCTION SECTION (APS)</v>
      </c>
      <c r="H920" s="40" t="str">
        <f>Personal_Development!H921</f>
        <v>OPERATOR 2</v>
      </c>
      <c r="I920" s="41" t="str">
        <f>Personal_Development!I921</f>
        <v>C4 PROD</v>
      </c>
      <c r="J920" s="78" t="str">
        <f>Personal_Development!J921</f>
        <v xml:space="preserve">C4 </v>
      </c>
      <c r="K920" s="56" t="s">
        <v>1192</v>
      </c>
      <c r="L920" s="57" t="str">
        <f t="shared" si="128"/>
        <v>A</v>
      </c>
      <c r="M920" s="145">
        <v>42976</v>
      </c>
      <c r="N920" s="56" t="s">
        <v>1192</v>
      </c>
      <c r="O920" s="57" t="str">
        <f t="shared" si="129"/>
        <v>A</v>
      </c>
      <c r="P920" s="145">
        <v>42976</v>
      </c>
      <c r="Q920" s="56" t="s">
        <v>1192</v>
      </c>
      <c r="R920" s="57" t="str">
        <f t="shared" si="130"/>
        <v>A</v>
      </c>
      <c r="S920" s="145">
        <v>42976</v>
      </c>
      <c r="T920" s="56" t="s">
        <v>1192</v>
      </c>
      <c r="U920" s="57" t="str">
        <f t="shared" si="127"/>
        <v>A</v>
      </c>
      <c r="V920" s="145">
        <v>42975</v>
      </c>
      <c r="W920" s="48">
        <f t="shared" si="131"/>
        <v>4</v>
      </c>
      <c r="X920" s="48">
        <f t="shared" si="132"/>
        <v>4</v>
      </c>
      <c r="Y920" s="5">
        <f t="shared" si="133"/>
        <v>100</v>
      </c>
      <c r="Z920" s="60">
        <f t="shared" si="134"/>
        <v>5</v>
      </c>
      <c r="AB920" s="2"/>
    </row>
    <row r="921" spans="2:28" ht="24.95" customHeight="1">
      <c r="B921" s="48">
        <f>Personal_Development!B922</f>
        <v>0</v>
      </c>
      <c r="C921" s="48">
        <f>Personal_Development!C922</f>
        <v>0</v>
      </c>
      <c r="D921" s="14" t="str">
        <f>Personal_Development!D922</f>
        <v>T10141</v>
      </c>
      <c r="E921" s="11" t="str">
        <f>Personal_Development!E922</f>
        <v>MOHAMAD SHAHZAN IQMAL BIN AHMAD KAMIL</v>
      </c>
      <c r="F921" s="12" t="str">
        <f>Personal_Development!F922</f>
        <v>PRODUCTION NO.1 DEPARTMENT</v>
      </c>
      <c r="G921" s="12" t="str">
        <f>Personal_Development!G922</f>
        <v>ASSEMBLY PRODUCTION SECTION (APS)</v>
      </c>
      <c r="H921" s="40" t="str">
        <f>Personal_Development!H922</f>
        <v>OPERATOR 2</v>
      </c>
      <c r="I921" s="41" t="str">
        <f>Personal_Development!I922</f>
        <v>C4 PROD</v>
      </c>
      <c r="J921" s="78" t="str">
        <f>Personal_Development!J922</f>
        <v xml:space="preserve">C4 </v>
      </c>
      <c r="K921" s="56" t="s">
        <v>1192</v>
      </c>
      <c r="L921" s="57" t="str">
        <f t="shared" si="128"/>
        <v>A</v>
      </c>
      <c r="M921" s="145">
        <v>42976</v>
      </c>
      <c r="N921" s="56" t="s">
        <v>1192</v>
      </c>
      <c r="O921" s="57" t="str">
        <f t="shared" si="129"/>
        <v>A</v>
      </c>
      <c r="P921" s="145">
        <v>42976</v>
      </c>
      <c r="Q921" s="56" t="s">
        <v>1192</v>
      </c>
      <c r="R921" s="57" t="str">
        <f t="shared" si="130"/>
        <v>A</v>
      </c>
      <c r="S921" s="145">
        <v>42976</v>
      </c>
      <c r="T921" s="56" t="s">
        <v>1192</v>
      </c>
      <c r="U921" s="57" t="str">
        <f t="shared" si="127"/>
        <v>A</v>
      </c>
      <c r="V921" s="145">
        <v>42975</v>
      </c>
      <c r="W921" s="48">
        <f t="shared" si="131"/>
        <v>4</v>
      </c>
      <c r="X921" s="48">
        <f t="shared" si="132"/>
        <v>4</v>
      </c>
      <c r="Y921" s="5">
        <f t="shared" si="133"/>
        <v>100</v>
      </c>
      <c r="Z921" s="60">
        <f t="shared" si="134"/>
        <v>5</v>
      </c>
      <c r="AB921" s="2"/>
    </row>
    <row r="922" spans="2:28" ht="24.95" customHeight="1">
      <c r="B922" s="48">
        <f>Personal_Development!B923</f>
        <v>0</v>
      </c>
      <c r="C922" s="48">
        <f>Personal_Development!C923</f>
        <v>0</v>
      </c>
      <c r="D922" s="14" t="str">
        <f>Personal_Development!D923</f>
        <v>T10142</v>
      </c>
      <c r="E922" s="11" t="str">
        <f>Personal_Development!E923</f>
        <v>NOR SHUHADA BINTI ISMAIL</v>
      </c>
      <c r="F922" s="12" t="str">
        <f>Personal_Development!F923</f>
        <v>PRODUCTION NO.1 DEPARTMENT</v>
      </c>
      <c r="G922" s="12" t="str">
        <f>Personal_Development!G923</f>
        <v>ASSEMBLY PRODUCTION SECTION (APS)</v>
      </c>
      <c r="H922" s="40" t="str">
        <f>Personal_Development!H923</f>
        <v>OPERATOR 2</v>
      </c>
      <c r="I922" s="41" t="str">
        <f>Personal_Development!I923</f>
        <v>C4 PROD</v>
      </c>
      <c r="J922" s="78" t="str">
        <f>Personal_Development!J923</f>
        <v xml:space="preserve">C4 </v>
      </c>
      <c r="K922" s="56" t="s">
        <v>1192</v>
      </c>
      <c r="L922" s="57" t="str">
        <f t="shared" si="128"/>
        <v>A</v>
      </c>
      <c r="M922" s="145">
        <v>42976</v>
      </c>
      <c r="N922" s="56" t="s">
        <v>1192</v>
      </c>
      <c r="O922" s="57" t="str">
        <f t="shared" si="129"/>
        <v>A</v>
      </c>
      <c r="P922" s="145">
        <v>42976</v>
      </c>
      <c r="Q922" s="56" t="s">
        <v>1192</v>
      </c>
      <c r="R922" s="57" t="str">
        <f t="shared" si="130"/>
        <v>A</v>
      </c>
      <c r="S922" s="145">
        <v>42976</v>
      </c>
      <c r="T922" s="56" t="s">
        <v>1192</v>
      </c>
      <c r="U922" s="57" t="str">
        <f t="shared" si="127"/>
        <v>A</v>
      </c>
      <c r="V922" s="145">
        <v>42975</v>
      </c>
      <c r="W922" s="48">
        <f t="shared" si="131"/>
        <v>4</v>
      </c>
      <c r="X922" s="48">
        <f t="shared" si="132"/>
        <v>4</v>
      </c>
      <c r="Y922" s="5">
        <f t="shared" si="133"/>
        <v>100</v>
      </c>
      <c r="Z922" s="60">
        <f t="shared" si="134"/>
        <v>5</v>
      </c>
      <c r="AB922" s="2"/>
    </row>
    <row r="923" spans="2:28" ht="24.95" customHeight="1">
      <c r="B923" s="48" t="str">
        <f>Personal_Development!B924</f>
        <v>R</v>
      </c>
      <c r="C923" s="48">
        <f>Personal_Development!C924</f>
        <v>0</v>
      </c>
      <c r="D923" s="14" t="str">
        <f>Personal_Development!D924</f>
        <v>T10143</v>
      </c>
      <c r="E923" s="11" t="str">
        <f>Personal_Development!E924</f>
        <v>KHADIJAH SABIRAH BINTI MOHD RADZIF</v>
      </c>
      <c r="F923" s="12" t="str">
        <f>Personal_Development!F924</f>
        <v>PRODUCTION NO.1 DEPARTMENT</v>
      </c>
      <c r="G923" s="12" t="str">
        <f>Personal_Development!G924</f>
        <v>ASSEMBLY PRODUCTION SECTION (APS)</v>
      </c>
      <c r="H923" s="40" t="str">
        <f>Personal_Development!H924</f>
        <v>OPERATOR 2</v>
      </c>
      <c r="I923" s="41" t="str">
        <f>Personal_Development!I924</f>
        <v>C4 PROD</v>
      </c>
      <c r="J923" s="78" t="str">
        <f>Personal_Development!J924</f>
        <v xml:space="preserve">C4 </v>
      </c>
      <c r="K923" s="56" t="s">
        <v>1192</v>
      </c>
      <c r="L923" s="57" t="str">
        <f t="shared" si="128"/>
        <v>A</v>
      </c>
      <c r="M923" s="145">
        <v>42976</v>
      </c>
      <c r="N923" s="56" t="s">
        <v>1192</v>
      </c>
      <c r="O923" s="57" t="str">
        <f t="shared" si="129"/>
        <v>A</v>
      </c>
      <c r="P923" s="145">
        <v>42976</v>
      </c>
      <c r="Q923" s="56" t="s">
        <v>1192</v>
      </c>
      <c r="R923" s="57" t="str">
        <f t="shared" si="130"/>
        <v>A</v>
      </c>
      <c r="S923" s="145">
        <v>42976</v>
      </c>
      <c r="T923" s="56" t="s">
        <v>1192</v>
      </c>
      <c r="U923" s="57" t="str">
        <f t="shared" si="127"/>
        <v>A</v>
      </c>
      <c r="V923" s="145">
        <v>42975</v>
      </c>
      <c r="W923" s="48">
        <f t="shared" si="131"/>
        <v>4</v>
      </c>
      <c r="X923" s="48">
        <f t="shared" si="132"/>
        <v>4</v>
      </c>
      <c r="Y923" s="5">
        <f t="shared" si="133"/>
        <v>100</v>
      </c>
      <c r="Z923" s="60">
        <f t="shared" si="134"/>
        <v>5</v>
      </c>
      <c r="AB923" s="2"/>
    </row>
    <row r="924" spans="2:28" ht="24.95" customHeight="1">
      <c r="B924" s="48" t="str">
        <f>Personal_Development!B925</f>
        <v>R</v>
      </c>
      <c r="C924" s="48">
        <f>Personal_Development!C925</f>
        <v>0</v>
      </c>
      <c r="D924" s="14" t="str">
        <f>Personal_Development!D925</f>
        <v>T10144</v>
      </c>
      <c r="E924" s="11" t="str">
        <f>Personal_Development!E925</f>
        <v>MOHD ARABI BIN ABU MANSOR @ ARIS</v>
      </c>
      <c r="F924" s="12" t="str">
        <f>Personal_Development!F925</f>
        <v>PRODUCTION NO.1 DEPARTMENT</v>
      </c>
      <c r="G924" s="12" t="str">
        <f>Personal_Development!G925</f>
        <v>ASSEMBLY PRODUCTION SECTION (APS)</v>
      </c>
      <c r="H924" s="40" t="str">
        <f>Personal_Development!H925</f>
        <v>OPERATOR 2</v>
      </c>
      <c r="I924" s="41" t="str">
        <f>Personal_Development!I925</f>
        <v>C4 PROD</v>
      </c>
      <c r="J924" s="78" t="str">
        <f>Personal_Development!J925</f>
        <v xml:space="preserve">C4 </v>
      </c>
      <c r="K924" s="56" t="s">
        <v>1192</v>
      </c>
      <c r="L924" s="57" t="str">
        <f t="shared" si="128"/>
        <v>A</v>
      </c>
      <c r="M924" s="145">
        <v>42976</v>
      </c>
      <c r="N924" s="56" t="s">
        <v>1192</v>
      </c>
      <c r="O924" s="57" t="str">
        <f t="shared" si="129"/>
        <v>A</v>
      </c>
      <c r="P924" s="145">
        <v>42976</v>
      </c>
      <c r="Q924" s="56" t="s">
        <v>1192</v>
      </c>
      <c r="R924" s="57" t="str">
        <f t="shared" si="130"/>
        <v>A</v>
      </c>
      <c r="S924" s="145">
        <v>42976</v>
      </c>
      <c r="T924" s="56" t="s">
        <v>1192</v>
      </c>
      <c r="U924" s="57" t="str">
        <f t="shared" si="127"/>
        <v>A</v>
      </c>
      <c r="V924" s="145">
        <v>42975</v>
      </c>
      <c r="W924" s="48">
        <f t="shared" si="131"/>
        <v>4</v>
      </c>
      <c r="X924" s="48">
        <f t="shared" si="132"/>
        <v>4</v>
      </c>
      <c r="Y924" s="5">
        <f t="shared" si="133"/>
        <v>100</v>
      </c>
      <c r="Z924" s="60">
        <f t="shared" si="134"/>
        <v>5</v>
      </c>
      <c r="AB924" s="2"/>
    </row>
    <row r="925" spans="2:28" ht="24.95" customHeight="1">
      <c r="B925" s="48" t="str">
        <f>Personal_Development!B926</f>
        <v>R</v>
      </c>
      <c r="C925" s="48">
        <f>Personal_Development!C926</f>
        <v>0</v>
      </c>
      <c r="D925" s="14" t="str">
        <f>Personal_Development!D926</f>
        <v>T10145</v>
      </c>
      <c r="E925" s="11" t="str">
        <f>Personal_Development!E926</f>
        <v>MUHAMMAD TARMIZI BIN TUMIN</v>
      </c>
      <c r="F925" s="12" t="str">
        <f>Personal_Development!F926</f>
        <v>PRODUCTION NO.1 DEPARTMENT</v>
      </c>
      <c r="G925" s="12" t="str">
        <f>Personal_Development!G926</f>
        <v>ASSEMBLY PRODUCTION SECTION (APS)</v>
      </c>
      <c r="H925" s="40" t="str">
        <f>Personal_Development!H926</f>
        <v>OPERATOR 2</v>
      </c>
      <c r="I925" s="41" t="str">
        <f>Personal_Development!I926</f>
        <v>C4 PROD</v>
      </c>
      <c r="J925" s="78" t="str">
        <f>Personal_Development!J926</f>
        <v xml:space="preserve">C4 </v>
      </c>
      <c r="K925" s="56" t="s">
        <v>1192</v>
      </c>
      <c r="L925" s="57" t="str">
        <f t="shared" si="128"/>
        <v>A</v>
      </c>
      <c r="M925" s="145">
        <v>42976</v>
      </c>
      <c r="N925" s="56" t="s">
        <v>1192</v>
      </c>
      <c r="O925" s="57" t="str">
        <f t="shared" si="129"/>
        <v>A</v>
      </c>
      <c r="P925" s="145">
        <v>42976</v>
      </c>
      <c r="Q925" s="56" t="s">
        <v>1192</v>
      </c>
      <c r="R925" s="57" t="str">
        <f t="shared" si="130"/>
        <v>A</v>
      </c>
      <c r="S925" s="145">
        <v>42976</v>
      </c>
      <c r="T925" s="56" t="s">
        <v>1192</v>
      </c>
      <c r="U925" s="57" t="str">
        <f t="shared" si="127"/>
        <v>A</v>
      </c>
      <c r="V925" s="145">
        <v>42975</v>
      </c>
      <c r="W925" s="48">
        <f t="shared" si="131"/>
        <v>4</v>
      </c>
      <c r="X925" s="48">
        <f t="shared" si="132"/>
        <v>4</v>
      </c>
      <c r="Y925" s="5">
        <f t="shared" si="133"/>
        <v>100</v>
      </c>
      <c r="Z925" s="60">
        <f t="shared" si="134"/>
        <v>5</v>
      </c>
      <c r="AB925" s="2"/>
    </row>
    <row r="926" spans="2:28" ht="24.95" customHeight="1">
      <c r="B926" s="48">
        <f>Personal_Development!B927</f>
        <v>0</v>
      </c>
      <c r="C926" s="48" t="str">
        <f>Personal_Development!C927</f>
        <v>T10146</v>
      </c>
      <c r="D926" s="14" t="str">
        <f>Personal_Development!D927</f>
        <v>C13977</v>
      </c>
      <c r="E926" s="11" t="str">
        <f>Personal_Development!E927</f>
        <v>MUHAMMAD LUQMAN HAKIM BIN ABDUL KHALID</v>
      </c>
      <c r="F926" s="12" t="str">
        <f>Personal_Development!F927</f>
        <v>PRODUCTION NO.1 DEPARTMENT</v>
      </c>
      <c r="G926" s="12" t="str">
        <f>Personal_Development!G927</f>
        <v>ASSEMBLY PRODUCTION SECTION (APS)</v>
      </c>
      <c r="H926" s="40" t="str">
        <f>Personal_Development!H927</f>
        <v>OPERATOR 2</v>
      </c>
      <c r="I926" s="41" t="str">
        <f>Personal_Development!I927</f>
        <v>C4 PROD</v>
      </c>
      <c r="J926" s="78" t="str">
        <f>Personal_Development!J927</f>
        <v xml:space="preserve">C4 </v>
      </c>
      <c r="K926" s="56" t="s">
        <v>1192</v>
      </c>
      <c r="L926" s="57" t="str">
        <f t="shared" si="128"/>
        <v>A</v>
      </c>
      <c r="M926" s="145">
        <v>42976</v>
      </c>
      <c r="N926" s="56" t="s">
        <v>1192</v>
      </c>
      <c r="O926" s="57" t="str">
        <f t="shared" si="129"/>
        <v>A</v>
      </c>
      <c r="P926" s="145">
        <v>42976</v>
      </c>
      <c r="Q926" s="56" t="s">
        <v>1192</v>
      </c>
      <c r="R926" s="57" t="str">
        <f t="shared" si="130"/>
        <v>A</v>
      </c>
      <c r="S926" s="145">
        <v>42976</v>
      </c>
      <c r="T926" s="56" t="s">
        <v>1192</v>
      </c>
      <c r="U926" s="57" t="str">
        <f t="shared" si="127"/>
        <v>A</v>
      </c>
      <c r="V926" s="145">
        <v>42975</v>
      </c>
      <c r="W926" s="48">
        <f t="shared" si="131"/>
        <v>4</v>
      </c>
      <c r="X926" s="48">
        <f t="shared" si="132"/>
        <v>4</v>
      </c>
      <c r="Y926" s="5">
        <f t="shared" si="133"/>
        <v>100</v>
      </c>
      <c r="Z926" s="60">
        <f t="shared" si="134"/>
        <v>5</v>
      </c>
      <c r="AB926" s="2"/>
    </row>
    <row r="927" spans="2:28" ht="24.95" customHeight="1">
      <c r="B927" s="48">
        <f>Personal_Development!B928</f>
        <v>0</v>
      </c>
      <c r="C927" s="48">
        <f>Personal_Development!C928</f>
        <v>0</v>
      </c>
      <c r="D927" s="14" t="str">
        <f>Personal_Development!D928</f>
        <v>E00195</v>
      </c>
      <c r="E927" s="11" t="str">
        <f>Personal_Development!E928</f>
        <v>MOHD NASHRIQ ASHRAF BIN AHMAD NIZAM</v>
      </c>
      <c r="F927" s="12" t="str">
        <f>Personal_Development!F928</f>
        <v>ENGINEERING AND R&amp;D DEPARTMENT</v>
      </c>
      <c r="G927" s="12" t="str">
        <f>Personal_Development!G928</f>
        <v>RD &amp; DESIGN SECTION (RDS)</v>
      </c>
      <c r="H927" s="40" t="str">
        <f>Personal_Development!H928</f>
        <v>ASST. ENGINEER</v>
      </c>
      <c r="I927" s="41" t="str">
        <f>Personal_Development!I928</f>
        <v>M7</v>
      </c>
      <c r="J927" s="78" t="str">
        <f>Personal_Development!J928</f>
        <v>M7</v>
      </c>
      <c r="K927" s="56" t="s">
        <v>1192</v>
      </c>
      <c r="L927" s="57" t="str">
        <f t="shared" si="128"/>
        <v>A</v>
      </c>
      <c r="M927" s="53">
        <v>43032</v>
      </c>
      <c r="N927" s="56" t="s">
        <v>1192</v>
      </c>
      <c r="O927" s="57" t="str">
        <f t="shared" si="129"/>
        <v>A</v>
      </c>
      <c r="P927" s="102">
        <v>43032</v>
      </c>
      <c r="Q927" s="56" t="s">
        <v>1192</v>
      </c>
      <c r="R927" s="57" t="str">
        <f t="shared" si="130"/>
        <v>A</v>
      </c>
      <c r="S927" s="102">
        <v>43032</v>
      </c>
      <c r="T927" s="56" t="s">
        <v>1192</v>
      </c>
      <c r="U927" s="57" t="str">
        <f t="shared" si="127"/>
        <v>A</v>
      </c>
      <c r="V927" s="102">
        <v>43003</v>
      </c>
      <c r="W927" s="48">
        <f t="shared" si="131"/>
        <v>4</v>
      </c>
      <c r="X927" s="48">
        <f t="shared" si="132"/>
        <v>4</v>
      </c>
      <c r="Y927" s="5">
        <f t="shared" si="133"/>
        <v>100</v>
      </c>
      <c r="Z927" s="60">
        <f t="shared" si="134"/>
        <v>5</v>
      </c>
      <c r="AB927" s="2"/>
    </row>
    <row r="928" spans="2:28" ht="24.95" customHeight="1">
      <c r="B928" s="48">
        <f>Personal_Development!B929</f>
        <v>0</v>
      </c>
      <c r="C928" s="48">
        <f>Personal_Development!C929</f>
        <v>0</v>
      </c>
      <c r="D928" s="14" t="str">
        <f>Personal_Development!D929</f>
        <v>E00196</v>
      </c>
      <c r="E928" s="11" t="str">
        <f>Personal_Development!E929</f>
        <v>AMIRUL ASYRAF BIN AZMI</v>
      </c>
      <c r="F928" s="12" t="str">
        <f>Personal_Development!F929</f>
        <v>ENGINEERING AND R&amp;D DEPARTMENT</v>
      </c>
      <c r="G928" s="12" t="str">
        <f>Personal_Development!G929</f>
        <v>RD &amp; DESIGN SECTION (RDS)</v>
      </c>
      <c r="H928" s="40" t="str">
        <f>Personal_Development!H929</f>
        <v>ASST. ENGINEER</v>
      </c>
      <c r="I928" s="41" t="str">
        <f>Personal_Development!I929</f>
        <v>M7</v>
      </c>
      <c r="J928" s="78" t="str">
        <f>Personal_Development!J929</f>
        <v>M7</v>
      </c>
      <c r="K928" s="56" t="s">
        <v>1192</v>
      </c>
      <c r="L928" s="57" t="str">
        <f t="shared" si="128"/>
        <v>A</v>
      </c>
      <c r="M928" s="53">
        <v>43004</v>
      </c>
      <c r="N928" s="56" t="s">
        <v>1192</v>
      </c>
      <c r="O928" s="57" t="str">
        <f t="shared" si="129"/>
        <v>A</v>
      </c>
      <c r="P928" s="102">
        <v>43004</v>
      </c>
      <c r="Q928" s="56" t="s">
        <v>1192</v>
      </c>
      <c r="R928" s="57" t="str">
        <f t="shared" si="130"/>
        <v>A</v>
      </c>
      <c r="S928" s="102">
        <v>43004</v>
      </c>
      <c r="T928" s="56" t="s">
        <v>1192</v>
      </c>
      <c r="U928" s="57" t="str">
        <f t="shared" si="127"/>
        <v>A</v>
      </c>
      <c r="V928" s="102">
        <v>43003</v>
      </c>
      <c r="W928" s="48">
        <f t="shared" si="131"/>
        <v>4</v>
      </c>
      <c r="X928" s="48">
        <f t="shared" si="132"/>
        <v>4</v>
      </c>
      <c r="Y928" s="5">
        <f t="shared" si="133"/>
        <v>100</v>
      </c>
      <c r="Z928" s="60">
        <f t="shared" si="134"/>
        <v>5</v>
      </c>
      <c r="AB928" s="2"/>
    </row>
    <row r="929" spans="2:28" ht="24.95" customHeight="1">
      <c r="B929" s="48" t="str">
        <f>Personal_Development!B930</f>
        <v>R</v>
      </c>
      <c r="C929" s="48">
        <f>Personal_Development!C930</f>
        <v>0</v>
      </c>
      <c r="D929" s="14" t="str">
        <f>Personal_Development!D930</f>
        <v>K03398</v>
      </c>
      <c r="E929" s="11" t="str">
        <f>Personal_Development!E930</f>
        <v>NURUL FATIHA BINTI MADZLAN</v>
      </c>
      <c r="F929" s="12" t="str">
        <f>Personal_Development!F930</f>
        <v>PRODUCTION NO.1 DEPARTMENT</v>
      </c>
      <c r="G929" s="12" t="str">
        <f>Personal_Development!G930</f>
        <v>ASSEMBLY PRODUCTION SECTION (APS)</v>
      </c>
      <c r="H929" s="40" t="str">
        <f>Personal_Development!H930</f>
        <v>OPERATOR 2</v>
      </c>
      <c r="I929" s="41" t="str">
        <f>Personal_Development!I930</f>
        <v>C4 PROD</v>
      </c>
      <c r="J929" s="78" t="str">
        <f>Personal_Development!J930</f>
        <v xml:space="preserve">C4 </v>
      </c>
      <c r="K929" s="56" t="s">
        <v>1192</v>
      </c>
      <c r="L929" s="57" t="str">
        <f t="shared" ref="L929" si="135">IF(AND(K929="Y",M929&lt;&gt;""),"A","-")</f>
        <v>A</v>
      </c>
      <c r="M929" s="53">
        <v>43004</v>
      </c>
      <c r="N929" s="56" t="s">
        <v>1192</v>
      </c>
      <c r="O929" s="57" t="str">
        <f t="shared" ref="O929" si="136">IF(AND(N929="Y",P929&lt;&gt;""),"A","-")</f>
        <v>A</v>
      </c>
      <c r="P929" s="102">
        <v>43004</v>
      </c>
      <c r="Q929" s="56" t="s">
        <v>1192</v>
      </c>
      <c r="R929" s="57" t="str">
        <f t="shared" ref="R929" si="137">IF(AND(Q929="Y",S929&lt;&gt;""),"A","-")</f>
        <v>A</v>
      </c>
      <c r="S929" s="102">
        <v>43004</v>
      </c>
      <c r="T929" s="56" t="s">
        <v>1192</v>
      </c>
      <c r="U929" s="57" t="str">
        <f t="shared" si="127"/>
        <v>A</v>
      </c>
      <c r="V929" s="102">
        <v>43003</v>
      </c>
      <c r="W929" s="48">
        <f t="shared" si="131"/>
        <v>4</v>
      </c>
      <c r="X929" s="48">
        <f t="shared" si="132"/>
        <v>4</v>
      </c>
      <c r="Y929" s="5">
        <f t="shared" si="133"/>
        <v>100</v>
      </c>
      <c r="Z929" s="60">
        <f t="shared" si="134"/>
        <v>5</v>
      </c>
      <c r="AB929" s="2"/>
    </row>
    <row r="930" spans="2:28" ht="24.95" customHeight="1">
      <c r="B930" s="48" t="str">
        <f>Personal_Development!B931</f>
        <v>R</v>
      </c>
      <c r="C930" s="48">
        <f>Personal_Development!C931</f>
        <v>0</v>
      </c>
      <c r="D930" s="14" t="str">
        <f>Personal_Development!D931</f>
        <v>K03399</v>
      </c>
      <c r="E930" s="11" t="str">
        <f>Personal_Development!E931</f>
        <v>BENNYSHA CHAREN A/P BENJAMIN</v>
      </c>
      <c r="F930" s="12" t="str">
        <f>Personal_Development!F931</f>
        <v>PRODUCTION NO.1 DEPARTMENT</v>
      </c>
      <c r="G930" s="12" t="str">
        <f>Personal_Development!G931</f>
        <v>ASSEMBLY PRODUCTION SECTION (APS)</v>
      </c>
      <c r="H930" s="40" t="str">
        <f>Personal_Development!H931</f>
        <v>OPERATOR 2</v>
      </c>
      <c r="I930" s="41" t="str">
        <f>Personal_Development!I931</f>
        <v>C4 PROD</v>
      </c>
      <c r="J930" s="78" t="str">
        <f>Personal_Development!J931</f>
        <v xml:space="preserve">C4 </v>
      </c>
      <c r="K930" s="56" t="s">
        <v>1192</v>
      </c>
      <c r="L930" s="57" t="str">
        <f t="shared" si="128"/>
        <v>A</v>
      </c>
      <c r="M930" s="53">
        <v>43004</v>
      </c>
      <c r="N930" s="56" t="s">
        <v>1192</v>
      </c>
      <c r="O930" s="57" t="str">
        <f t="shared" si="129"/>
        <v>A</v>
      </c>
      <c r="P930" s="102">
        <v>43004</v>
      </c>
      <c r="Q930" s="56" t="s">
        <v>1192</v>
      </c>
      <c r="R930" s="57" t="str">
        <f t="shared" si="130"/>
        <v>A</v>
      </c>
      <c r="S930" s="102">
        <v>43004</v>
      </c>
      <c r="T930" s="56" t="s">
        <v>1192</v>
      </c>
      <c r="U930" s="57" t="str">
        <f t="shared" si="127"/>
        <v>A</v>
      </c>
      <c r="V930" s="102">
        <v>43003</v>
      </c>
      <c r="W930" s="48">
        <f t="shared" si="131"/>
        <v>4</v>
      </c>
      <c r="X930" s="48">
        <f t="shared" si="132"/>
        <v>4</v>
      </c>
      <c r="Y930" s="5">
        <f t="shared" si="133"/>
        <v>100</v>
      </c>
      <c r="Z930" s="60">
        <f t="shared" si="134"/>
        <v>5</v>
      </c>
      <c r="AB930" s="2"/>
    </row>
    <row r="931" spans="2:28" ht="24.95" customHeight="1">
      <c r="B931" s="48" t="str">
        <f>Personal_Development!B932</f>
        <v>R</v>
      </c>
      <c r="C931" s="48" t="str">
        <f>Personal_Development!C932</f>
        <v>K03400</v>
      </c>
      <c r="D931" s="14" t="str">
        <f>Personal_Development!D932</f>
        <v>C13963</v>
      </c>
      <c r="E931" s="11" t="str">
        <f>Personal_Development!E932</f>
        <v>HALIJAH BINTI MOHD HAMDAN</v>
      </c>
      <c r="F931" s="12" t="str">
        <f>Personal_Development!F932</f>
        <v>PRODUCTION NO.1 DEPARTMENT</v>
      </c>
      <c r="G931" s="12" t="str">
        <f>Personal_Development!G932</f>
        <v>ASSEMBLY PRODUCTION SECTION (APS)</v>
      </c>
      <c r="H931" s="40" t="str">
        <f>Personal_Development!H932</f>
        <v>OPERATOR 2</v>
      </c>
      <c r="I931" s="41" t="str">
        <f>Personal_Development!I932</f>
        <v>C4 PROD</v>
      </c>
      <c r="J931" s="78" t="str">
        <f>Personal_Development!J932</f>
        <v xml:space="preserve">C4 </v>
      </c>
      <c r="K931" s="56" t="s">
        <v>1192</v>
      </c>
      <c r="L931" s="57" t="str">
        <f t="shared" si="128"/>
        <v>A</v>
      </c>
      <c r="M931" s="53">
        <v>43004</v>
      </c>
      <c r="N931" s="56" t="s">
        <v>1192</v>
      </c>
      <c r="O931" s="57" t="str">
        <f t="shared" si="129"/>
        <v>A</v>
      </c>
      <c r="P931" s="102">
        <v>43033</v>
      </c>
      <c r="Q931" s="56" t="s">
        <v>1192</v>
      </c>
      <c r="R931" s="57" t="str">
        <f t="shared" si="130"/>
        <v>A</v>
      </c>
      <c r="S931" s="102">
        <v>43004</v>
      </c>
      <c r="T931" s="56" t="s">
        <v>1192</v>
      </c>
      <c r="U931" s="57" t="str">
        <f t="shared" si="127"/>
        <v>A</v>
      </c>
      <c r="V931" s="102">
        <v>43033</v>
      </c>
      <c r="W931" s="48">
        <f t="shared" si="131"/>
        <v>4</v>
      </c>
      <c r="X931" s="48">
        <f t="shared" si="132"/>
        <v>4</v>
      </c>
      <c r="Y931" s="5">
        <f t="shared" si="133"/>
        <v>100</v>
      </c>
      <c r="Z931" s="60">
        <f t="shared" si="134"/>
        <v>5</v>
      </c>
      <c r="AB931" s="2"/>
    </row>
    <row r="932" spans="2:28" ht="24.95" customHeight="1">
      <c r="B932" s="48" t="str">
        <f>Personal_Development!B933</f>
        <v>R</v>
      </c>
      <c r="C932" s="48" t="str">
        <f>Personal_Development!C933</f>
        <v>K03401</v>
      </c>
      <c r="D932" s="14" t="str">
        <f>Personal_Development!D933</f>
        <v>C13964</v>
      </c>
      <c r="E932" s="11" t="str">
        <f>Personal_Development!E933</f>
        <v>MUHAMMAD NAZMI BIN RUSLI</v>
      </c>
      <c r="F932" s="12" t="str">
        <f>Personal_Development!F933</f>
        <v>PRODUCTION NO.1 DEPARTMENT</v>
      </c>
      <c r="G932" s="12" t="str">
        <f>Personal_Development!G933</f>
        <v>ASSEMBLY PRODUCTION SECTION (APS)</v>
      </c>
      <c r="H932" s="40" t="str">
        <f>Personal_Development!H933</f>
        <v>OPERATOR 2</v>
      </c>
      <c r="I932" s="41" t="str">
        <f>Personal_Development!I933</f>
        <v>C4 PROD</v>
      </c>
      <c r="J932" s="78" t="str">
        <f>Personal_Development!J933</f>
        <v xml:space="preserve">C4 </v>
      </c>
      <c r="K932" s="56" t="s">
        <v>1192</v>
      </c>
      <c r="L932" s="57" t="str">
        <f t="shared" si="128"/>
        <v>A</v>
      </c>
      <c r="M932" s="53">
        <v>43004</v>
      </c>
      <c r="N932" s="56" t="s">
        <v>1192</v>
      </c>
      <c r="O932" s="57" t="str">
        <f t="shared" si="129"/>
        <v>A</v>
      </c>
      <c r="P932" s="102">
        <v>43004</v>
      </c>
      <c r="Q932" s="56" t="s">
        <v>1192</v>
      </c>
      <c r="R932" s="57" t="str">
        <f t="shared" si="130"/>
        <v>A</v>
      </c>
      <c r="S932" s="102">
        <v>43004</v>
      </c>
      <c r="T932" s="56" t="s">
        <v>1192</v>
      </c>
      <c r="U932" s="57" t="str">
        <f t="shared" si="127"/>
        <v>A</v>
      </c>
      <c r="V932" s="102">
        <v>43003</v>
      </c>
      <c r="W932" s="48">
        <f t="shared" si="131"/>
        <v>4</v>
      </c>
      <c r="X932" s="48">
        <f t="shared" si="132"/>
        <v>4</v>
      </c>
      <c r="Y932" s="5">
        <f t="shared" si="133"/>
        <v>100</v>
      </c>
      <c r="Z932" s="60">
        <f t="shared" si="134"/>
        <v>5</v>
      </c>
      <c r="AB932" s="2"/>
    </row>
    <row r="933" spans="2:28" ht="24.95" customHeight="1">
      <c r="B933" s="48" t="str">
        <f>Personal_Development!B934</f>
        <v>R</v>
      </c>
      <c r="C933" s="48" t="str">
        <f>Personal_Development!C934</f>
        <v>K03402</v>
      </c>
      <c r="D933" s="14" t="str">
        <f>Personal_Development!D934</f>
        <v>C13965</v>
      </c>
      <c r="E933" s="11" t="str">
        <f>Personal_Development!E934</f>
        <v>MUHAMAD RAZIMAN BIN RAMLI</v>
      </c>
      <c r="F933" s="12" t="str">
        <f>Personal_Development!F934</f>
        <v>PRODUCTION NO.1 DEPARTMENT</v>
      </c>
      <c r="G933" s="12" t="str">
        <f>Personal_Development!G934</f>
        <v>ASSEMBLY PRODUCTION SECTION (APS)</v>
      </c>
      <c r="H933" s="40" t="str">
        <f>Personal_Development!H934</f>
        <v>OPERATOR 2</v>
      </c>
      <c r="I933" s="41" t="str">
        <f>Personal_Development!I934</f>
        <v>C4 PROD</v>
      </c>
      <c r="J933" s="78" t="str">
        <f>Personal_Development!J934</f>
        <v xml:space="preserve">C4 </v>
      </c>
      <c r="K933" s="56" t="s">
        <v>1192</v>
      </c>
      <c r="L933" s="57" t="str">
        <f t="shared" si="128"/>
        <v>A</v>
      </c>
      <c r="M933" s="53">
        <v>43004</v>
      </c>
      <c r="N933" s="56" t="s">
        <v>1192</v>
      </c>
      <c r="O933" s="57" t="str">
        <f t="shared" si="129"/>
        <v>A</v>
      </c>
      <c r="P933" s="102">
        <v>43004</v>
      </c>
      <c r="Q933" s="56" t="s">
        <v>1192</v>
      </c>
      <c r="R933" s="57" t="str">
        <f t="shared" si="130"/>
        <v>A</v>
      </c>
      <c r="S933" s="102">
        <v>43004</v>
      </c>
      <c r="T933" s="56" t="s">
        <v>1192</v>
      </c>
      <c r="U933" s="57" t="str">
        <f t="shared" si="127"/>
        <v>A</v>
      </c>
      <c r="V933" s="102">
        <v>43003</v>
      </c>
      <c r="W933" s="48">
        <f t="shared" si="131"/>
        <v>4</v>
      </c>
      <c r="X933" s="48">
        <f t="shared" si="132"/>
        <v>4</v>
      </c>
      <c r="Y933" s="5">
        <f t="shared" si="133"/>
        <v>100</v>
      </c>
      <c r="Z933" s="60">
        <f t="shared" si="134"/>
        <v>5</v>
      </c>
      <c r="AB933" s="2"/>
    </row>
    <row r="934" spans="2:28" ht="24.95" customHeight="1">
      <c r="B934" s="48" t="str">
        <f>Personal_Development!B935</f>
        <v>R</v>
      </c>
      <c r="C934" s="48">
        <f>Personal_Development!C935</f>
        <v>0</v>
      </c>
      <c r="D934" s="14" t="str">
        <f>Personal_Development!D935</f>
        <v>K03403</v>
      </c>
      <c r="E934" s="11" t="str">
        <f>Personal_Development!E935</f>
        <v>MOHAMAD FIRDAUS IKMAL BIN OTHMAN</v>
      </c>
      <c r="F934" s="12" t="str">
        <f>Personal_Development!F935</f>
        <v>PRODUCTION NO.1 DEPARTMENT</v>
      </c>
      <c r="G934" s="12" t="str">
        <f>Personal_Development!G935</f>
        <v>ASSEMBLY PRODUCTION SECTION (APS)</v>
      </c>
      <c r="H934" s="40" t="str">
        <f>Personal_Development!H935</f>
        <v>OPERATOR 2</v>
      </c>
      <c r="I934" s="41" t="str">
        <f>Personal_Development!I935</f>
        <v>C4 PROD</v>
      </c>
      <c r="J934" s="78" t="str">
        <f>Personal_Development!J935</f>
        <v xml:space="preserve">C4 </v>
      </c>
      <c r="K934" s="56" t="s">
        <v>1192</v>
      </c>
      <c r="L934" s="57" t="str">
        <f t="shared" si="128"/>
        <v>A</v>
      </c>
      <c r="M934" s="53">
        <v>43004</v>
      </c>
      <c r="N934" s="56" t="s">
        <v>1192</v>
      </c>
      <c r="O934" s="57" t="str">
        <f t="shared" si="129"/>
        <v>A</v>
      </c>
      <c r="P934" s="102">
        <v>43004</v>
      </c>
      <c r="Q934" s="56" t="s">
        <v>1192</v>
      </c>
      <c r="R934" s="57" t="str">
        <f t="shared" si="130"/>
        <v>A</v>
      </c>
      <c r="S934" s="102">
        <v>43004</v>
      </c>
      <c r="T934" s="56" t="s">
        <v>1192</v>
      </c>
      <c r="U934" s="57" t="str">
        <f t="shared" si="127"/>
        <v>A</v>
      </c>
      <c r="V934" s="102">
        <v>43003</v>
      </c>
      <c r="W934" s="48">
        <f t="shared" si="131"/>
        <v>4</v>
      </c>
      <c r="X934" s="48">
        <f t="shared" si="132"/>
        <v>4</v>
      </c>
      <c r="Y934" s="5">
        <f t="shared" si="133"/>
        <v>100</v>
      </c>
      <c r="Z934" s="60">
        <f t="shared" si="134"/>
        <v>5</v>
      </c>
      <c r="AB934" s="2"/>
    </row>
    <row r="935" spans="2:28" ht="24.95" customHeight="1">
      <c r="B935" s="48">
        <f>Personal_Development!B936</f>
        <v>0</v>
      </c>
      <c r="C935" s="48" t="str">
        <f>Personal_Development!C936</f>
        <v>K03404</v>
      </c>
      <c r="D935" s="14" t="str">
        <f>Personal_Development!D936</f>
        <v>C13966</v>
      </c>
      <c r="E935" s="11" t="str">
        <f>Personal_Development!E936</f>
        <v>ZULFAHMI BIN BATIAR</v>
      </c>
      <c r="F935" s="12" t="str">
        <f>Personal_Development!F936</f>
        <v>PRODUCTION NO.1 DEPARTMENT</v>
      </c>
      <c r="G935" s="12" t="str">
        <f>Personal_Development!G936</f>
        <v>ASSEMBLY PRODUCTION SECTION (APS)</v>
      </c>
      <c r="H935" s="40" t="str">
        <f>Personal_Development!H936</f>
        <v>OPERATOR 2</v>
      </c>
      <c r="I935" s="41" t="str">
        <f>Personal_Development!I936</f>
        <v>C4 PROD</v>
      </c>
      <c r="J935" s="78" t="str">
        <f>Personal_Development!J936</f>
        <v xml:space="preserve">C4 </v>
      </c>
      <c r="K935" s="56" t="s">
        <v>1192</v>
      </c>
      <c r="L935" s="57" t="str">
        <f t="shared" si="128"/>
        <v>A</v>
      </c>
      <c r="M935" s="53">
        <v>43004</v>
      </c>
      <c r="N935" s="56" t="s">
        <v>1192</v>
      </c>
      <c r="O935" s="57" t="str">
        <f t="shared" si="129"/>
        <v>A</v>
      </c>
      <c r="P935" s="102">
        <v>43004</v>
      </c>
      <c r="Q935" s="56" t="s">
        <v>1192</v>
      </c>
      <c r="R935" s="57" t="str">
        <f t="shared" si="130"/>
        <v>A</v>
      </c>
      <c r="S935" s="102">
        <v>43004</v>
      </c>
      <c r="T935" s="56" t="s">
        <v>1192</v>
      </c>
      <c r="U935" s="57" t="str">
        <f t="shared" si="127"/>
        <v>A</v>
      </c>
      <c r="V935" s="102">
        <v>43003</v>
      </c>
      <c r="W935" s="48">
        <f t="shared" si="131"/>
        <v>4</v>
      </c>
      <c r="X935" s="48">
        <f t="shared" si="132"/>
        <v>4</v>
      </c>
      <c r="Y935" s="5">
        <f t="shared" si="133"/>
        <v>100</v>
      </c>
      <c r="Z935" s="60">
        <f t="shared" si="134"/>
        <v>5</v>
      </c>
      <c r="AB935" s="2"/>
    </row>
    <row r="936" spans="2:28" ht="24.95" customHeight="1">
      <c r="B936" s="48" t="str">
        <f>Personal_Development!B937</f>
        <v>R</v>
      </c>
      <c r="C936" s="48" t="str">
        <f>Personal_Development!C937</f>
        <v>K03405</v>
      </c>
      <c r="D936" s="14" t="str">
        <f>Personal_Development!D937</f>
        <v>C13967</v>
      </c>
      <c r="E936" s="11" t="str">
        <f>Personal_Development!E937</f>
        <v>NURUL AIN BINTI ZAHARI</v>
      </c>
      <c r="F936" s="12" t="str">
        <f>Personal_Development!F937</f>
        <v>PRODUCTION NO.1 DEPARTMENT</v>
      </c>
      <c r="G936" s="12" t="str">
        <f>Personal_Development!G937</f>
        <v>ASSEMBLY PRODUCTION SECTION (APS)</v>
      </c>
      <c r="H936" s="40" t="str">
        <f>Personal_Development!H937</f>
        <v>OPERATOR 2</v>
      </c>
      <c r="I936" s="41" t="str">
        <f>Personal_Development!I937</f>
        <v>C4 PROD</v>
      </c>
      <c r="J936" s="78" t="str">
        <f>Personal_Development!J937</f>
        <v xml:space="preserve">C4 </v>
      </c>
      <c r="K936" s="56" t="s">
        <v>1192</v>
      </c>
      <c r="L936" s="57" t="str">
        <f t="shared" si="128"/>
        <v>A</v>
      </c>
      <c r="M936" s="53">
        <v>43004</v>
      </c>
      <c r="N936" s="56" t="s">
        <v>1192</v>
      </c>
      <c r="O936" s="57" t="str">
        <f t="shared" si="129"/>
        <v>A</v>
      </c>
      <c r="P936" s="102">
        <v>43004</v>
      </c>
      <c r="Q936" s="56" t="s">
        <v>1192</v>
      </c>
      <c r="R936" s="57" t="str">
        <f t="shared" si="130"/>
        <v>A</v>
      </c>
      <c r="S936" s="102">
        <v>43004</v>
      </c>
      <c r="T936" s="56" t="s">
        <v>1192</v>
      </c>
      <c r="U936" s="57" t="str">
        <f t="shared" si="127"/>
        <v>A</v>
      </c>
      <c r="V936" s="102">
        <v>43003</v>
      </c>
      <c r="W936" s="48">
        <f t="shared" si="131"/>
        <v>4</v>
      </c>
      <c r="X936" s="48">
        <f t="shared" si="132"/>
        <v>4</v>
      </c>
      <c r="Y936" s="5">
        <f t="shared" si="133"/>
        <v>100</v>
      </c>
      <c r="Z936" s="60">
        <f t="shared" si="134"/>
        <v>5</v>
      </c>
      <c r="AB936" s="2"/>
    </row>
    <row r="937" spans="2:28" ht="24.95" customHeight="1">
      <c r="B937" s="48">
        <f>Personal_Development!B938</f>
        <v>0</v>
      </c>
      <c r="C937" s="48" t="str">
        <f>Personal_Development!C938</f>
        <v>K03406</v>
      </c>
      <c r="D937" s="14" t="str">
        <f>Personal_Development!D938</f>
        <v>C13968</v>
      </c>
      <c r="E937" s="11" t="str">
        <f>Personal_Development!E938</f>
        <v>ZULISKANDAR BIN MOHD SHARIF</v>
      </c>
      <c r="F937" s="12" t="str">
        <f>Personal_Development!F938</f>
        <v>FACTORY OPERATIONS DEPARTMENT</v>
      </c>
      <c r="G937" s="12" t="str">
        <f>Personal_Development!G938</f>
        <v>INVENTORY &amp; SYSYTEM CONTROL SECTION (IVS)</v>
      </c>
      <c r="H937" s="40" t="str">
        <f>Personal_Development!H938</f>
        <v>STOREHAND</v>
      </c>
      <c r="I937" s="41" t="str">
        <f>Personal_Development!I938</f>
        <v>C4 PROD</v>
      </c>
      <c r="J937" s="78" t="str">
        <f>Personal_Development!J938</f>
        <v xml:space="preserve">C4 </v>
      </c>
      <c r="K937" s="56" t="s">
        <v>1192</v>
      </c>
      <c r="L937" s="57" t="str">
        <f t="shared" si="128"/>
        <v>A</v>
      </c>
      <c r="M937" s="53">
        <v>43004</v>
      </c>
      <c r="N937" s="56" t="s">
        <v>1192</v>
      </c>
      <c r="O937" s="57" t="str">
        <f t="shared" si="129"/>
        <v>A</v>
      </c>
      <c r="P937" s="102">
        <v>43004</v>
      </c>
      <c r="Q937" s="56" t="s">
        <v>1192</v>
      </c>
      <c r="R937" s="57" t="str">
        <f t="shared" si="130"/>
        <v>A</v>
      </c>
      <c r="S937" s="102">
        <v>43004</v>
      </c>
      <c r="T937" s="56" t="s">
        <v>1192</v>
      </c>
      <c r="U937" s="57" t="str">
        <f t="shared" si="127"/>
        <v>A</v>
      </c>
      <c r="V937" s="102">
        <v>43003</v>
      </c>
      <c r="W937" s="48">
        <f t="shared" si="131"/>
        <v>4</v>
      </c>
      <c r="X937" s="48">
        <f t="shared" si="132"/>
        <v>4</v>
      </c>
      <c r="Y937" s="5">
        <f t="shared" si="133"/>
        <v>100</v>
      </c>
      <c r="Z937" s="60">
        <f t="shared" si="134"/>
        <v>5</v>
      </c>
      <c r="AB937" s="2"/>
    </row>
    <row r="938" spans="2:28" ht="24.95" customHeight="1">
      <c r="B938" s="48">
        <f>Personal_Development!B939</f>
        <v>0</v>
      </c>
      <c r="C938" s="48" t="str">
        <f>Personal_Development!C939</f>
        <v>K03407</v>
      </c>
      <c r="D938" s="14" t="str">
        <f>Personal_Development!D939</f>
        <v>C13969</v>
      </c>
      <c r="E938" s="11" t="str">
        <f>Personal_Development!E939</f>
        <v>MOHAMAD FAHMY BIN CHE ROSE</v>
      </c>
      <c r="F938" s="12" t="str">
        <f>Personal_Development!F939</f>
        <v>PRODUCTION NO.2 DEPARTMENT</v>
      </c>
      <c r="G938" s="12" t="str">
        <f>Personal_Development!G939</f>
        <v>MOLDING PRODUCTION SECTION (MPS)</v>
      </c>
      <c r="H938" s="40" t="str">
        <f>Personal_Development!H939</f>
        <v>OPERATOR 2</v>
      </c>
      <c r="I938" s="41" t="str">
        <f>Personal_Development!I939</f>
        <v>C4 PROD</v>
      </c>
      <c r="J938" s="78" t="str">
        <f>Personal_Development!J939</f>
        <v xml:space="preserve">C4 </v>
      </c>
      <c r="K938" s="56" t="s">
        <v>1192</v>
      </c>
      <c r="L938" s="57" t="str">
        <f t="shared" si="128"/>
        <v>A</v>
      </c>
      <c r="M938" s="53">
        <v>43004</v>
      </c>
      <c r="N938" s="56" t="s">
        <v>1192</v>
      </c>
      <c r="O938" s="57" t="str">
        <f t="shared" si="129"/>
        <v>A</v>
      </c>
      <c r="P938" s="102">
        <v>43004</v>
      </c>
      <c r="Q938" s="56" t="s">
        <v>1192</v>
      </c>
      <c r="R938" s="57" t="str">
        <f t="shared" si="130"/>
        <v>A</v>
      </c>
      <c r="S938" s="102">
        <v>43004</v>
      </c>
      <c r="T938" s="56" t="s">
        <v>1192</v>
      </c>
      <c r="U938" s="57" t="str">
        <f t="shared" si="127"/>
        <v>A</v>
      </c>
      <c r="V938" s="102">
        <v>43003</v>
      </c>
      <c r="W938" s="48">
        <f t="shared" si="131"/>
        <v>4</v>
      </c>
      <c r="X938" s="48">
        <f t="shared" si="132"/>
        <v>4</v>
      </c>
      <c r="Y938" s="5">
        <f t="shared" si="133"/>
        <v>100</v>
      </c>
      <c r="Z938" s="60">
        <f t="shared" si="134"/>
        <v>5</v>
      </c>
      <c r="AB938" s="2"/>
    </row>
    <row r="939" spans="2:28" ht="24.95" customHeight="1">
      <c r="B939" s="48">
        <f>Personal_Development!B940</f>
        <v>0</v>
      </c>
      <c r="C939" s="48" t="str">
        <f>Personal_Development!C940</f>
        <v>K03408</v>
      </c>
      <c r="D939" s="14" t="str">
        <f>Personal_Development!D940</f>
        <v>C13973</v>
      </c>
      <c r="E939" s="11" t="str">
        <f>Personal_Development!E940</f>
        <v>SITI ZULAIKHA BINTI SHAHAR ARIFFIN</v>
      </c>
      <c r="F939" s="12" t="str">
        <f>Personal_Development!F940</f>
        <v>FACTORY OPERATIONS DEPARTMENT</v>
      </c>
      <c r="G939" s="12" t="str">
        <f>Personal_Development!G940</f>
        <v>INVENTORY &amp; SYSYTEM CONTROL SECTION (IVS)</v>
      </c>
      <c r="H939" s="40" t="str">
        <f>Personal_Development!H940</f>
        <v>STOREHAND</v>
      </c>
      <c r="I939" s="41" t="str">
        <f>Personal_Development!I940</f>
        <v>C4 PROD</v>
      </c>
      <c r="J939" s="78" t="str">
        <f>Personal_Development!J940</f>
        <v xml:space="preserve">C4 </v>
      </c>
      <c r="K939" s="56" t="s">
        <v>1192</v>
      </c>
      <c r="L939" s="57" t="str">
        <f t="shared" si="128"/>
        <v>A</v>
      </c>
      <c r="M939" s="53">
        <v>43004</v>
      </c>
      <c r="N939" s="56" t="s">
        <v>1192</v>
      </c>
      <c r="O939" s="57" t="str">
        <f t="shared" si="129"/>
        <v>A</v>
      </c>
      <c r="P939" s="102">
        <v>43004</v>
      </c>
      <c r="Q939" s="56" t="s">
        <v>1192</v>
      </c>
      <c r="R939" s="57" t="str">
        <f t="shared" si="130"/>
        <v>A</v>
      </c>
      <c r="S939" s="102">
        <v>43004</v>
      </c>
      <c r="T939" s="56" t="s">
        <v>1192</v>
      </c>
      <c r="U939" s="57" t="str">
        <f t="shared" si="127"/>
        <v>A</v>
      </c>
      <c r="V939" s="102">
        <v>43003</v>
      </c>
      <c r="W939" s="48">
        <f t="shared" si="131"/>
        <v>4</v>
      </c>
      <c r="X939" s="48">
        <f t="shared" si="132"/>
        <v>4</v>
      </c>
      <c r="Y939" s="5">
        <f t="shared" si="133"/>
        <v>100</v>
      </c>
      <c r="Z939" s="60">
        <f t="shared" si="134"/>
        <v>5</v>
      </c>
      <c r="AB939" s="2"/>
    </row>
    <row r="940" spans="2:28" ht="24.95" customHeight="1">
      <c r="B940" s="48" t="str">
        <f>Personal_Development!B941</f>
        <v>R</v>
      </c>
      <c r="C940" s="48">
        <f>Personal_Development!C941</f>
        <v>0</v>
      </c>
      <c r="D940" s="14" t="str">
        <f>Personal_Development!D941</f>
        <v>K03409</v>
      </c>
      <c r="E940" s="11" t="str">
        <f>Personal_Development!E941</f>
        <v>NAZMI ADLI BIN MAHFUDZ</v>
      </c>
      <c r="F940" s="12" t="str">
        <f>Personal_Development!F941</f>
        <v>PRODUCTION NO.2 DEPARTMENT</v>
      </c>
      <c r="G940" s="12" t="str">
        <f>Personal_Development!G941</f>
        <v>MOLDING PRODUCTION SECTION (MPS)</v>
      </c>
      <c r="H940" s="40" t="str">
        <f>Personal_Development!H941</f>
        <v>OPERATOR 2</v>
      </c>
      <c r="I940" s="41" t="str">
        <f>Personal_Development!I941</f>
        <v>C4 PROD</v>
      </c>
      <c r="J940" s="78" t="str">
        <f>Personal_Development!J941</f>
        <v xml:space="preserve">C4 </v>
      </c>
      <c r="K940" s="56" t="s">
        <v>1192</v>
      </c>
      <c r="L940" s="57" t="str">
        <f t="shared" si="128"/>
        <v>A</v>
      </c>
      <c r="M940" s="53">
        <v>43004</v>
      </c>
      <c r="N940" s="56" t="s">
        <v>1192</v>
      </c>
      <c r="O940" s="57" t="str">
        <f t="shared" si="129"/>
        <v>A</v>
      </c>
      <c r="P940" s="102">
        <v>43004</v>
      </c>
      <c r="Q940" s="56" t="s">
        <v>1192</v>
      </c>
      <c r="R940" s="57" t="str">
        <f t="shared" si="130"/>
        <v>A</v>
      </c>
      <c r="S940" s="102">
        <v>43004</v>
      </c>
      <c r="T940" s="56" t="s">
        <v>1192</v>
      </c>
      <c r="U940" s="57" t="str">
        <f t="shared" si="127"/>
        <v>A</v>
      </c>
      <c r="V940" s="102">
        <v>43003</v>
      </c>
      <c r="W940" s="48">
        <f t="shared" si="131"/>
        <v>4</v>
      </c>
      <c r="X940" s="48">
        <f t="shared" si="132"/>
        <v>4</v>
      </c>
      <c r="Y940" s="5">
        <f t="shared" si="133"/>
        <v>100</v>
      </c>
      <c r="Z940" s="60">
        <f t="shared" si="134"/>
        <v>5</v>
      </c>
      <c r="AB940" s="2"/>
    </row>
    <row r="941" spans="2:28" ht="24.95" customHeight="1">
      <c r="B941" s="48" t="str">
        <f>Personal_Development!B942</f>
        <v>R</v>
      </c>
      <c r="C941" s="48">
        <f>Personal_Development!C942</f>
        <v>0</v>
      </c>
      <c r="D941" s="14" t="str">
        <f>Personal_Development!D942</f>
        <v>K03410</v>
      </c>
      <c r="E941" s="11" t="str">
        <f>Personal_Development!E942</f>
        <v>NURFARAHAIN BINTI AHMAD</v>
      </c>
      <c r="F941" s="12" t="str">
        <f>Personal_Development!F942</f>
        <v>PRODUCTION NO.2 DEPARTMENT</v>
      </c>
      <c r="G941" s="12" t="str">
        <f>Personal_Development!G942</f>
        <v>MOLDING PRODUCTION SECTION (MPS)</v>
      </c>
      <c r="H941" s="40" t="str">
        <f>Personal_Development!H942</f>
        <v>OPERATOR 2</v>
      </c>
      <c r="I941" s="41" t="str">
        <f>Personal_Development!I942</f>
        <v>C4 PROD</v>
      </c>
      <c r="J941" s="78" t="str">
        <f>Personal_Development!J942</f>
        <v xml:space="preserve">C4 </v>
      </c>
      <c r="K941" s="56" t="s">
        <v>1192</v>
      </c>
      <c r="L941" s="57" t="str">
        <f t="shared" si="128"/>
        <v>A</v>
      </c>
      <c r="M941" s="53">
        <v>43004</v>
      </c>
      <c r="N941" s="56" t="s">
        <v>1192</v>
      </c>
      <c r="O941" s="57" t="str">
        <f t="shared" si="129"/>
        <v>A</v>
      </c>
      <c r="P941" s="102">
        <v>43004</v>
      </c>
      <c r="Q941" s="56" t="s">
        <v>1192</v>
      </c>
      <c r="R941" s="57" t="str">
        <f t="shared" si="130"/>
        <v>A</v>
      </c>
      <c r="S941" s="102">
        <v>43004</v>
      </c>
      <c r="T941" s="56" t="s">
        <v>1192</v>
      </c>
      <c r="U941" s="57" t="str">
        <f t="shared" si="127"/>
        <v>A</v>
      </c>
      <c r="V941" s="102">
        <v>43003</v>
      </c>
      <c r="W941" s="48">
        <f t="shared" si="131"/>
        <v>4</v>
      </c>
      <c r="X941" s="48">
        <f t="shared" si="132"/>
        <v>4</v>
      </c>
      <c r="Y941" s="5">
        <f t="shared" si="133"/>
        <v>100</v>
      </c>
      <c r="Z941" s="60">
        <f t="shared" si="134"/>
        <v>5</v>
      </c>
      <c r="AB941" s="2"/>
    </row>
    <row r="942" spans="2:28" ht="24.95" customHeight="1">
      <c r="B942" s="48" t="str">
        <f>Personal_Development!B943</f>
        <v>R</v>
      </c>
      <c r="C942" s="48">
        <f>Personal_Development!C943</f>
        <v>0</v>
      </c>
      <c r="D942" s="14" t="str">
        <f>Personal_Development!D943</f>
        <v>K03411</v>
      </c>
      <c r="E942" s="11" t="str">
        <f>Personal_Development!E943</f>
        <v>NORABAIYAH BINTI AHMAD</v>
      </c>
      <c r="F942" s="12" t="str">
        <f>Personal_Development!F943</f>
        <v>PRODUCTION NO.2 DEPARTMENT</v>
      </c>
      <c r="G942" s="12" t="str">
        <f>Personal_Development!G943</f>
        <v>MOLDING PRODUCTION SECTION (MPS)</v>
      </c>
      <c r="H942" s="40" t="str">
        <f>Personal_Development!H943</f>
        <v>OPERATOR 2</v>
      </c>
      <c r="I942" s="41" t="str">
        <f>Personal_Development!I943</f>
        <v>C4 PROD</v>
      </c>
      <c r="J942" s="78" t="str">
        <f>Personal_Development!J943</f>
        <v xml:space="preserve">C4 </v>
      </c>
      <c r="K942" s="56" t="s">
        <v>1192</v>
      </c>
      <c r="L942" s="57" t="str">
        <f t="shared" si="128"/>
        <v>A</v>
      </c>
      <c r="M942" s="53">
        <v>43004</v>
      </c>
      <c r="N942" s="56" t="s">
        <v>1192</v>
      </c>
      <c r="O942" s="57" t="str">
        <f t="shared" si="129"/>
        <v>A</v>
      </c>
      <c r="P942" s="102">
        <v>43004</v>
      </c>
      <c r="Q942" s="56" t="s">
        <v>1192</v>
      </c>
      <c r="R942" s="57" t="str">
        <f t="shared" si="130"/>
        <v>A</v>
      </c>
      <c r="S942" s="102">
        <v>43004</v>
      </c>
      <c r="T942" s="56" t="s">
        <v>1192</v>
      </c>
      <c r="U942" s="57" t="str">
        <f t="shared" si="127"/>
        <v>A</v>
      </c>
      <c r="V942" s="102">
        <v>43003</v>
      </c>
      <c r="W942" s="48">
        <f t="shared" si="131"/>
        <v>4</v>
      </c>
      <c r="X942" s="48">
        <f t="shared" si="132"/>
        <v>4</v>
      </c>
      <c r="Y942" s="5">
        <f t="shared" si="133"/>
        <v>100</v>
      </c>
      <c r="Z942" s="60">
        <f t="shared" si="134"/>
        <v>5</v>
      </c>
      <c r="AB942" s="2"/>
    </row>
    <row r="943" spans="2:28" ht="24.95" customHeight="1">
      <c r="B943" s="48">
        <f>Personal_Development!B944</f>
        <v>0</v>
      </c>
      <c r="C943" s="48" t="str">
        <f>Personal_Development!C944</f>
        <v>K03412</v>
      </c>
      <c r="D943" s="14" t="str">
        <f>Personal_Development!D944</f>
        <v>C13974</v>
      </c>
      <c r="E943" s="11" t="str">
        <f>Personal_Development!E944</f>
        <v>MUHAMAD HAFIS BIN ROSLAN</v>
      </c>
      <c r="F943" s="12" t="str">
        <f>Personal_Development!F944</f>
        <v>PRODUCTION NO.2 DEPARTMENT</v>
      </c>
      <c r="G943" s="12" t="str">
        <f>Personal_Development!G944</f>
        <v>MOLDING PRODUCTION SECTION (MPS)</v>
      </c>
      <c r="H943" s="40" t="str">
        <f>Personal_Development!H944</f>
        <v>OPERATOR 2</v>
      </c>
      <c r="I943" s="41" t="str">
        <f>Personal_Development!I944</f>
        <v>C4 PROD</v>
      </c>
      <c r="J943" s="78" t="str">
        <f>Personal_Development!J944</f>
        <v xml:space="preserve">C4 </v>
      </c>
      <c r="K943" s="56" t="s">
        <v>1192</v>
      </c>
      <c r="L943" s="57" t="str">
        <f t="shared" si="128"/>
        <v>A</v>
      </c>
      <c r="M943" s="53">
        <v>43004</v>
      </c>
      <c r="N943" s="56" t="s">
        <v>1192</v>
      </c>
      <c r="O943" s="57" t="str">
        <f t="shared" si="129"/>
        <v>A</v>
      </c>
      <c r="P943" s="102">
        <v>43004</v>
      </c>
      <c r="Q943" s="56" t="s">
        <v>1192</v>
      </c>
      <c r="R943" s="57" t="str">
        <f t="shared" si="130"/>
        <v>A</v>
      </c>
      <c r="S943" s="102">
        <v>43004</v>
      </c>
      <c r="T943" s="56" t="s">
        <v>1192</v>
      </c>
      <c r="U943" s="57" t="str">
        <f t="shared" si="127"/>
        <v>A</v>
      </c>
      <c r="V943" s="102">
        <v>43003</v>
      </c>
      <c r="W943" s="48">
        <f t="shared" si="131"/>
        <v>4</v>
      </c>
      <c r="X943" s="48">
        <f t="shared" si="132"/>
        <v>4</v>
      </c>
      <c r="Y943" s="5">
        <f t="shared" si="133"/>
        <v>100</v>
      </c>
      <c r="Z943" s="60">
        <f t="shared" si="134"/>
        <v>5</v>
      </c>
      <c r="AB943" s="2"/>
    </row>
    <row r="944" spans="2:28" ht="24.95" customHeight="1">
      <c r="B944" s="48">
        <f>Personal_Development!B945</f>
        <v>0</v>
      </c>
      <c r="C944" s="48">
        <f>Personal_Development!C945</f>
        <v>0</v>
      </c>
      <c r="D944" s="14" t="str">
        <f>Personal_Development!D945</f>
        <v>T10147</v>
      </c>
      <c r="E944" s="11" t="str">
        <f>Personal_Development!E945</f>
        <v>KAMARULZAMAN BIN ABU HASSAN</v>
      </c>
      <c r="F944" s="12" t="str">
        <f>Personal_Development!F945</f>
        <v>PRESIDENTIAL MANAGEMENT DEPARTMENT</v>
      </c>
      <c r="G944" s="12" t="str">
        <f>Personal_Development!G945</f>
        <v>HUMAN RESOURCE PLANNING SECTION (HPS)</v>
      </c>
      <c r="H944" s="40" t="str">
        <f>Personal_Development!H945</f>
        <v>SENIOR OFFICER</v>
      </c>
      <c r="I944" s="41" t="str">
        <f>Personal_Development!I945</f>
        <v>M5</v>
      </c>
      <c r="J944" s="78" t="str">
        <f>Personal_Development!J945</f>
        <v>M5</v>
      </c>
      <c r="K944" s="56" t="s">
        <v>1192</v>
      </c>
      <c r="L944" s="57" t="str">
        <f t="shared" si="128"/>
        <v>A</v>
      </c>
      <c r="M944" s="53">
        <v>43004</v>
      </c>
      <c r="N944" s="56" t="s">
        <v>1192</v>
      </c>
      <c r="O944" s="57" t="str">
        <f t="shared" si="129"/>
        <v>A</v>
      </c>
      <c r="P944" s="102">
        <v>43004</v>
      </c>
      <c r="Q944" s="56" t="s">
        <v>1192</v>
      </c>
      <c r="R944" s="57" t="str">
        <f t="shared" si="130"/>
        <v>A</v>
      </c>
      <c r="S944" s="102">
        <v>43004</v>
      </c>
      <c r="T944" s="56" t="s">
        <v>1192</v>
      </c>
      <c r="U944" s="57" t="str">
        <f t="shared" si="127"/>
        <v>A</v>
      </c>
      <c r="V944" s="102">
        <v>43003</v>
      </c>
      <c r="W944" s="48">
        <f t="shared" si="131"/>
        <v>4</v>
      </c>
      <c r="X944" s="48">
        <f t="shared" si="132"/>
        <v>4</v>
      </c>
      <c r="Y944" s="5">
        <f t="shared" si="133"/>
        <v>100</v>
      </c>
      <c r="Z944" s="60">
        <f t="shared" si="134"/>
        <v>5</v>
      </c>
      <c r="AB944" s="2"/>
    </row>
    <row r="945" spans="2:28" ht="24.95" customHeight="1">
      <c r="B945" s="48" t="str">
        <f>Personal_Development!B946</f>
        <v>R</v>
      </c>
      <c r="C945" s="48">
        <f>Personal_Development!C946</f>
        <v>0</v>
      </c>
      <c r="D945" s="14" t="str">
        <f>Personal_Development!D946</f>
        <v>T10148</v>
      </c>
      <c r="E945" s="11" t="str">
        <f>Personal_Development!E946</f>
        <v>NURUL MARFAZNI BINTI FAIZOR</v>
      </c>
      <c r="F945" s="12" t="str">
        <f>Personal_Development!F946</f>
        <v>PRODUCTION NO.2 DEPARTMENT</v>
      </c>
      <c r="G945" s="12" t="str">
        <f>Personal_Development!G946</f>
        <v>MOLDING PRODUCTION SECTION (MPS)</v>
      </c>
      <c r="H945" s="40" t="str">
        <f>Personal_Development!H946</f>
        <v>OPERATOR 2</v>
      </c>
      <c r="I945" s="41" t="str">
        <f>Personal_Development!I946</f>
        <v>C4 PROD</v>
      </c>
      <c r="J945" s="78" t="str">
        <f>Personal_Development!J946</f>
        <v xml:space="preserve">C4 </v>
      </c>
      <c r="K945" s="56" t="s">
        <v>1192</v>
      </c>
      <c r="L945" s="57" t="str">
        <f t="shared" si="128"/>
        <v>A</v>
      </c>
      <c r="M945" s="53">
        <v>43004</v>
      </c>
      <c r="N945" s="56" t="s">
        <v>1192</v>
      </c>
      <c r="O945" s="57" t="str">
        <f t="shared" si="129"/>
        <v>A</v>
      </c>
      <c r="P945" s="102">
        <v>43004</v>
      </c>
      <c r="Q945" s="56" t="s">
        <v>1192</v>
      </c>
      <c r="R945" s="57" t="str">
        <f t="shared" si="130"/>
        <v>A</v>
      </c>
      <c r="S945" s="102">
        <v>43004</v>
      </c>
      <c r="T945" s="56" t="s">
        <v>1192</v>
      </c>
      <c r="U945" s="57" t="str">
        <f t="shared" si="127"/>
        <v>A</v>
      </c>
      <c r="V945" s="102">
        <v>43003</v>
      </c>
      <c r="W945" s="48">
        <f t="shared" si="131"/>
        <v>4</v>
      </c>
      <c r="X945" s="48">
        <f t="shared" si="132"/>
        <v>4</v>
      </c>
      <c r="Y945" s="5">
        <f t="shared" si="133"/>
        <v>100</v>
      </c>
      <c r="Z945" s="60">
        <f t="shared" si="134"/>
        <v>5</v>
      </c>
      <c r="AB945" s="2"/>
    </row>
    <row r="946" spans="2:28" ht="24.95" customHeight="1">
      <c r="B946" s="48">
        <f>Personal_Development!B947</f>
        <v>0</v>
      </c>
      <c r="C946" s="48">
        <f>Personal_Development!C947</f>
        <v>0</v>
      </c>
      <c r="D946" s="14" t="str">
        <f>Personal_Development!D947</f>
        <v>T10149</v>
      </c>
      <c r="E946" s="11" t="str">
        <f>Personal_Development!E947</f>
        <v>MUHD SYAHMI BIN ZULFAKAR</v>
      </c>
      <c r="F946" s="12" t="str">
        <f>Personal_Development!F947</f>
        <v>ENGINEERING AND R&amp;D DEPARTMENT</v>
      </c>
      <c r="G946" s="12" t="str">
        <f>Personal_Development!G947</f>
        <v>RD &amp; DESIGN SECTION (RDS)</v>
      </c>
      <c r="H946" s="40" t="str">
        <f>Personal_Development!H947</f>
        <v>ASST. ENGINEER</v>
      </c>
      <c r="I946" s="41" t="str">
        <f>Personal_Development!I947</f>
        <v>M7</v>
      </c>
      <c r="J946" s="78" t="str">
        <f>Personal_Development!J947</f>
        <v>M7</v>
      </c>
      <c r="K946" s="56" t="s">
        <v>1192</v>
      </c>
      <c r="L946" s="57" t="str">
        <f t="shared" si="128"/>
        <v>A</v>
      </c>
      <c r="M946" s="53">
        <v>43004</v>
      </c>
      <c r="N946" s="56" t="s">
        <v>1192</v>
      </c>
      <c r="O946" s="57" t="str">
        <f t="shared" si="129"/>
        <v>A</v>
      </c>
      <c r="P946" s="53">
        <v>43004</v>
      </c>
      <c r="Q946" s="56" t="s">
        <v>1192</v>
      </c>
      <c r="R946" s="57" t="str">
        <f t="shared" si="130"/>
        <v>A</v>
      </c>
      <c r="S946" s="53">
        <v>43004</v>
      </c>
      <c r="T946" s="56" t="s">
        <v>1192</v>
      </c>
      <c r="U946" s="57" t="str">
        <f t="shared" si="127"/>
        <v>A</v>
      </c>
      <c r="V946" s="102">
        <v>43003</v>
      </c>
      <c r="W946" s="48">
        <f t="shared" si="131"/>
        <v>4</v>
      </c>
      <c r="X946" s="48">
        <f t="shared" si="132"/>
        <v>4</v>
      </c>
      <c r="Y946" s="5">
        <f t="shared" si="133"/>
        <v>100</v>
      </c>
      <c r="Z946" s="60">
        <f t="shared" si="134"/>
        <v>5</v>
      </c>
      <c r="AB946" s="2"/>
    </row>
    <row r="947" spans="2:28" ht="24.95" customHeight="1">
      <c r="B947" s="48" t="str">
        <f>Personal_Development!B948</f>
        <v>R</v>
      </c>
      <c r="C947" s="48">
        <f>Personal_Development!C948</f>
        <v>0</v>
      </c>
      <c r="D947" s="14" t="str">
        <f>Personal_Development!D948</f>
        <v>C13958</v>
      </c>
      <c r="E947" s="11" t="str">
        <f>Personal_Development!E948</f>
        <v>MOHD AZUWAN BIN MUSTAFA</v>
      </c>
      <c r="F947" s="12" t="str">
        <f>Personal_Development!F948</f>
        <v>QUALITY ASSURANCE DEPARTMENT</v>
      </c>
      <c r="G947" s="12" t="str">
        <f>Personal_Development!G948</f>
        <v>QUALITY PLANNING SECTION (QPS)</v>
      </c>
      <c r="H947" s="40" t="str">
        <f>Personal_Development!H948</f>
        <v>SUPERVISOR</v>
      </c>
      <c r="I947" s="41" t="str">
        <f>Personal_Development!I948</f>
        <v>C1 PROD</v>
      </c>
      <c r="J947" s="78" t="str">
        <f>Personal_Development!J948</f>
        <v xml:space="preserve">C1 </v>
      </c>
      <c r="K947" s="56" t="s">
        <v>1192</v>
      </c>
      <c r="L947" s="57" t="str">
        <f t="shared" si="128"/>
        <v>-</v>
      </c>
      <c r="M947" s="53"/>
      <c r="N947" s="56" t="s">
        <v>1192</v>
      </c>
      <c r="O947" s="57" t="str">
        <f t="shared" si="129"/>
        <v>-</v>
      </c>
      <c r="P947" s="102"/>
      <c r="Q947" s="56" t="s">
        <v>1192</v>
      </c>
      <c r="R947" s="57" t="str">
        <f t="shared" si="130"/>
        <v>-</v>
      </c>
      <c r="S947" s="102"/>
      <c r="T947" s="56" t="s">
        <v>1192</v>
      </c>
      <c r="U947" s="57" t="str">
        <f t="shared" si="127"/>
        <v>-</v>
      </c>
      <c r="V947" s="102"/>
      <c r="W947" s="48">
        <f t="shared" si="131"/>
        <v>4</v>
      </c>
      <c r="X947" s="48">
        <f t="shared" si="132"/>
        <v>0</v>
      </c>
      <c r="Y947" s="5">
        <f t="shared" si="133"/>
        <v>0</v>
      </c>
      <c r="Z947" s="60">
        <f t="shared" si="134"/>
        <v>1</v>
      </c>
      <c r="AB947" s="2"/>
    </row>
    <row r="948" spans="2:28" ht="24.95" customHeight="1">
      <c r="B948" s="48">
        <f>Personal_Development!B949</f>
        <v>0</v>
      </c>
      <c r="C948" s="48">
        <f>Personal_Development!C949</f>
        <v>0</v>
      </c>
      <c r="D948" s="14" t="str">
        <f>Personal_Development!D949</f>
        <v>C13960</v>
      </c>
      <c r="E948" s="11" t="str">
        <f>Personal_Development!E949</f>
        <v>ZAINAL ARIFIN BIN MOHD ALI</v>
      </c>
      <c r="F948" s="12" t="str">
        <f>Personal_Development!F949</f>
        <v>GENERAL AFFAIRS DEPARTMENT</v>
      </c>
      <c r="G948" s="12" t="str">
        <f>Personal_Development!G949</f>
        <v>GENERAL AFFAIRS SECTION (GAS)</v>
      </c>
      <c r="H948" s="40" t="str">
        <f>Personal_Development!H949</f>
        <v>TECHNICIAN</v>
      </c>
      <c r="I948" s="41" t="str">
        <f>Personal_Development!I949</f>
        <v>C2 PROD</v>
      </c>
      <c r="J948" s="78" t="str">
        <f>Personal_Development!J949</f>
        <v xml:space="preserve">C2 </v>
      </c>
      <c r="K948" s="56" t="s">
        <v>1192</v>
      </c>
      <c r="L948" s="57" t="str">
        <f t="shared" si="128"/>
        <v>A</v>
      </c>
      <c r="M948" s="53">
        <v>43032</v>
      </c>
      <c r="N948" s="56" t="s">
        <v>1192</v>
      </c>
      <c r="O948" s="57" t="str">
        <f t="shared" si="129"/>
        <v>A</v>
      </c>
      <c r="P948" s="102">
        <v>43032</v>
      </c>
      <c r="Q948" s="56" t="s">
        <v>1192</v>
      </c>
      <c r="R948" s="57" t="str">
        <f t="shared" si="130"/>
        <v>A</v>
      </c>
      <c r="S948" s="102">
        <v>43032</v>
      </c>
      <c r="T948" s="56" t="s">
        <v>1192</v>
      </c>
      <c r="U948" s="57" t="str">
        <f t="shared" si="127"/>
        <v>A</v>
      </c>
      <c r="V948" s="102">
        <v>43031</v>
      </c>
      <c r="W948" s="48">
        <f t="shared" si="131"/>
        <v>4</v>
      </c>
      <c r="X948" s="48">
        <f t="shared" si="132"/>
        <v>4</v>
      </c>
      <c r="Y948" s="5">
        <f t="shared" si="133"/>
        <v>100</v>
      </c>
      <c r="Z948" s="60">
        <f t="shared" si="134"/>
        <v>5</v>
      </c>
      <c r="AB948" s="2"/>
    </row>
    <row r="949" spans="2:28" ht="24.95" customHeight="1">
      <c r="B949" s="48">
        <f>Personal_Development!B950</f>
        <v>0</v>
      </c>
      <c r="C949" s="48">
        <f>Personal_Development!C950</f>
        <v>0</v>
      </c>
      <c r="D949" s="14" t="str">
        <f>Personal_Development!D950</f>
        <v>C13961</v>
      </c>
      <c r="E949" s="11" t="str">
        <f>Personal_Development!E950</f>
        <v>NUR MEERA ASHIKIN BINTI ABDULLAH</v>
      </c>
      <c r="F949" s="12" t="str">
        <f>Personal_Development!F950</f>
        <v>PRESIDENTIAL MANAGEMENT DEPARTMENT</v>
      </c>
      <c r="G949" s="12" t="str">
        <f>Personal_Development!G950</f>
        <v>HUMAN RESOURCE DEVELOPMENT SECTION (HDS)</v>
      </c>
      <c r="H949" s="40" t="str">
        <f>Personal_Development!H950</f>
        <v>CLERK 1</v>
      </c>
      <c r="I949" s="41" t="str">
        <f>Personal_Development!I950</f>
        <v>C2 OFFICE</v>
      </c>
      <c r="J949" s="78" t="str">
        <f>Personal_Development!J950</f>
        <v xml:space="preserve">C2 </v>
      </c>
      <c r="K949" s="56" t="s">
        <v>1192</v>
      </c>
      <c r="L949" s="57" t="str">
        <f t="shared" si="128"/>
        <v>A</v>
      </c>
      <c r="M949" s="53">
        <v>43032</v>
      </c>
      <c r="N949" s="56" t="s">
        <v>1192</v>
      </c>
      <c r="O949" s="57" t="str">
        <f t="shared" si="129"/>
        <v>A</v>
      </c>
      <c r="P949" s="102">
        <v>43032</v>
      </c>
      <c r="Q949" s="56" t="s">
        <v>1192</v>
      </c>
      <c r="R949" s="57" t="str">
        <f t="shared" si="130"/>
        <v>A</v>
      </c>
      <c r="S949" s="102">
        <v>43032</v>
      </c>
      <c r="T949" s="56" t="s">
        <v>1192</v>
      </c>
      <c r="U949" s="57" t="str">
        <f t="shared" si="127"/>
        <v>A</v>
      </c>
      <c r="V949" s="102">
        <v>43031</v>
      </c>
      <c r="W949" s="48">
        <f t="shared" si="131"/>
        <v>4</v>
      </c>
      <c r="X949" s="48">
        <f t="shared" si="132"/>
        <v>4</v>
      </c>
      <c r="Y949" s="5">
        <f t="shared" si="133"/>
        <v>100</v>
      </c>
      <c r="Z949" s="60">
        <f t="shared" si="134"/>
        <v>5</v>
      </c>
      <c r="AB949" s="2"/>
    </row>
    <row r="950" spans="2:28" ht="24.95" customHeight="1">
      <c r="B950" s="48">
        <f>Personal_Development!B951</f>
        <v>0</v>
      </c>
      <c r="C950" s="48">
        <f>Personal_Development!C951</f>
        <v>0</v>
      </c>
      <c r="D950" s="14" t="str">
        <f>Personal_Development!D951</f>
        <v>C13962</v>
      </c>
      <c r="E950" s="11" t="str">
        <f>Personal_Development!E951</f>
        <v>MOHD SHAFIQ BIN MAT SAPEINE</v>
      </c>
      <c r="F950" s="12" t="str">
        <f>Personal_Development!F951</f>
        <v>PRODUCTION NO.1 DEPARTMENT</v>
      </c>
      <c r="G950" s="12" t="str">
        <f>Personal_Development!G951</f>
        <v>ASSEMBLY ENGINEERING SECTION (AES)</v>
      </c>
      <c r="H950" s="40" t="str">
        <f>Personal_Development!H951</f>
        <v>PROD ASSISTANT</v>
      </c>
      <c r="I950" s="41" t="str">
        <f>Personal_Development!I951</f>
        <v>C1 PROD</v>
      </c>
      <c r="J950" s="78" t="str">
        <f>Personal_Development!J951</f>
        <v xml:space="preserve">C1 </v>
      </c>
      <c r="K950" s="56" t="s">
        <v>1192</v>
      </c>
      <c r="L950" s="57" t="str">
        <f t="shared" si="128"/>
        <v>A</v>
      </c>
      <c r="M950" s="53">
        <v>43032</v>
      </c>
      <c r="N950" s="56" t="s">
        <v>1192</v>
      </c>
      <c r="O950" s="57" t="str">
        <f t="shared" si="129"/>
        <v>A</v>
      </c>
      <c r="P950" s="102">
        <v>43032</v>
      </c>
      <c r="Q950" s="56" t="s">
        <v>1192</v>
      </c>
      <c r="R950" s="57" t="str">
        <f t="shared" si="130"/>
        <v>A</v>
      </c>
      <c r="S950" s="102">
        <v>43032</v>
      </c>
      <c r="T950" s="56" t="s">
        <v>1192</v>
      </c>
      <c r="U950" s="57" t="str">
        <f t="shared" si="127"/>
        <v>A</v>
      </c>
      <c r="V950" s="102">
        <v>43031</v>
      </c>
      <c r="W950" s="48">
        <f t="shared" si="131"/>
        <v>4</v>
      </c>
      <c r="X950" s="48">
        <f t="shared" si="132"/>
        <v>4</v>
      </c>
      <c r="Y950" s="5">
        <f t="shared" si="133"/>
        <v>100</v>
      </c>
      <c r="Z950" s="60">
        <f t="shared" si="134"/>
        <v>5</v>
      </c>
      <c r="AB950" s="2"/>
    </row>
    <row r="951" spans="2:28" ht="24.95" customHeight="1">
      <c r="B951" s="48" t="str">
        <f>Personal_Development!B952</f>
        <v>R</v>
      </c>
      <c r="C951" s="48" t="str">
        <f>Personal_Development!C952</f>
        <v>K03413</v>
      </c>
      <c r="D951" s="14" t="str">
        <f>Personal_Development!D952</f>
        <v>C13979</v>
      </c>
      <c r="E951" s="11" t="str">
        <f>Personal_Development!E952</f>
        <v>SITI NADIRAH BINTI NORDIN</v>
      </c>
      <c r="F951" s="12" t="str">
        <f>Personal_Development!F952</f>
        <v>PRODUCTION NO.1 DEPARTMENT</v>
      </c>
      <c r="G951" s="12" t="str">
        <f>Personal_Development!G952</f>
        <v>ASSEMBLY PRODUCTION SECTION (APS)</v>
      </c>
      <c r="H951" s="40" t="str">
        <f>Personal_Development!H952</f>
        <v>OPERATOR 2</v>
      </c>
      <c r="I951" s="41" t="str">
        <f>Personal_Development!I952</f>
        <v>C4 PROD</v>
      </c>
      <c r="J951" s="78" t="str">
        <f>Personal_Development!J952</f>
        <v xml:space="preserve">C4 </v>
      </c>
      <c r="K951" s="56" t="s">
        <v>1192</v>
      </c>
      <c r="L951" s="57" t="str">
        <f t="shared" si="128"/>
        <v>A</v>
      </c>
      <c r="M951" s="53">
        <v>43032</v>
      </c>
      <c r="N951" s="56" t="s">
        <v>1192</v>
      </c>
      <c r="O951" s="57" t="str">
        <f t="shared" si="129"/>
        <v>A</v>
      </c>
      <c r="P951" s="102">
        <v>43032</v>
      </c>
      <c r="Q951" s="56" t="s">
        <v>1192</v>
      </c>
      <c r="R951" s="57" t="str">
        <f t="shared" si="130"/>
        <v>A</v>
      </c>
      <c r="S951" s="102">
        <v>43032</v>
      </c>
      <c r="T951" s="56" t="s">
        <v>1192</v>
      </c>
      <c r="U951" s="57" t="str">
        <f t="shared" si="127"/>
        <v>A</v>
      </c>
      <c r="V951" s="102">
        <v>43031</v>
      </c>
      <c r="W951" s="48">
        <f t="shared" si="131"/>
        <v>4</v>
      </c>
      <c r="X951" s="48">
        <f t="shared" si="132"/>
        <v>4</v>
      </c>
      <c r="Y951" s="5">
        <f t="shared" si="133"/>
        <v>100</v>
      </c>
      <c r="Z951" s="60">
        <f t="shared" si="134"/>
        <v>5</v>
      </c>
      <c r="AB951" s="2"/>
    </row>
    <row r="952" spans="2:28" ht="24.95" customHeight="1">
      <c r="B952" s="48" t="str">
        <f>Personal_Development!B953</f>
        <v>R</v>
      </c>
      <c r="C952" s="48">
        <f>Personal_Development!C953</f>
        <v>0</v>
      </c>
      <c r="D952" s="14" t="str">
        <f>Personal_Development!D953</f>
        <v>K03414</v>
      </c>
      <c r="E952" s="11" t="str">
        <f>Personal_Development!E953</f>
        <v>LITA BINTI DERIKIM</v>
      </c>
      <c r="F952" s="12" t="str">
        <f>Personal_Development!F953</f>
        <v>PRODUCTION NO.1 DEPARTMENT</v>
      </c>
      <c r="G952" s="12" t="str">
        <f>Personal_Development!G953</f>
        <v>ASSEMBLY PRODUCTION SECTION (APS)</v>
      </c>
      <c r="H952" s="40" t="str">
        <f>Personal_Development!H953</f>
        <v>OPERATOR 2</v>
      </c>
      <c r="I952" s="41" t="str">
        <f>Personal_Development!I953</f>
        <v>C4 PROD</v>
      </c>
      <c r="J952" s="78" t="str">
        <f>Personal_Development!J953</f>
        <v xml:space="preserve">C4 </v>
      </c>
      <c r="K952" s="56" t="s">
        <v>1192</v>
      </c>
      <c r="L952" s="57" t="str">
        <f t="shared" si="128"/>
        <v>A</v>
      </c>
      <c r="M952" s="53">
        <v>43032</v>
      </c>
      <c r="N952" s="56" t="s">
        <v>1192</v>
      </c>
      <c r="O952" s="57" t="str">
        <f t="shared" si="129"/>
        <v>A</v>
      </c>
      <c r="P952" s="102">
        <v>43032</v>
      </c>
      <c r="Q952" s="56" t="s">
        <v>1192</v>
      </c>
      <c r="R952" s="57" t="str">
        <f t="shared" si="130"/>
        <v>A</v>
      </c>
      <c r="S952" s="102">
        <v>43032</v>
      </c>
      <c r="T952" s="56" t="s">
        <v>1192</v>
      </c>
      <c r="U952" s="57" t="str">
        <f t="shared" si="127"/>
        <v>A</v>
      </c>
      <c r="V952" s="102">
        <v>43031</v>
      </c>
      <c r="W952" s="48">
        <f t="shared" si="131"/>
        <v>4</v>
      </c>
      <c r="X952" s="48">
        <f t="shared" si="132"/>
        <v>4</v>
      </c>
      <c r="Y952" s="5">
        <f t="shared" si="133"/>
        <v>100</v>
      </c>
      <c r="Z952" s="60">
        <f t="shared" si="134"/>
        <v>5</v>
      </c>
      <c r="AB952" s="2"/>
    </row>
    <row r="953" spans="2:28" ht="24.95" customHeight="1">
      <c r="B953" s="48">
        <f>Personal_Development!B954</f>
        <v>0</v>
      </c>
      <c r="C953" s="48" t="str">
        <f>Personal_Development!C954</f>
        <v>K03415</v>
      </c>
      <c r="D953" s="14" t="str">
        <f>Personal_Development!D954</f>
        <v>C13980</v>
      </c>
      <c r="E953" s="11" t="str">
        <f>Personal_Development!E954</f>
        <v>NUR IZZATI BINTI MHD HARIS</v>
      </c>
      <c r="F953" s="12" t="str">
        <f>Personal_Development!F954</f>
        <v>PRODUCTION NO.1 DEPARTMENT</v>
      </c>
      <c r="G953" s="12" t="str">
        <f>Personal_Development!G954</f>
        <v>ASSEMBLY PRODUCTION SECTION (APS)</v>
      </c>
      <c r="H953" s="40" t="str">
        <f>Personal_Development!H954</f>
        <v>OPERATOR 2</v>
      </c>
      <c r="I953" s="41" t="str">
        <f>Personal_Development!I954</f>
        <v>C4 PROD</v>
      </c>
      <c r="J953" s="78" t="str">
        <f>Personal_Development!J954</f>
        <v xml:space="preserve">C4 </v>
      </c>
      <c r="K953" s="56" t="s">
        <v>1192</v>
      </c>
      <c r="L953" s="57" t="str">
        <f t="shared" si="128"/>
        <v>A</v>
      </c>
      <c r="M953" s="53">
        <v>43032</v>
      </c>
      <c r="N953" s="56" t="s">
        <v>1192</v>
      </c>
      <c r="O953" s="57" t="str">
        <f t="shared" si="129"/>
        <v>A</v>
      </c>
      <c r="P953" s="102">
        <v>43032</v>
      </c>
      <c r="Q953" s="56" t="s">
        <v>1192</v>
      </c>
      <c r="R953" s="57" t="str">
        <f t="shared" si="130"/>
        <v>A</v>
      </c>
      <c r="S953" s="102">
        <v>43032</v>
      </c>
      <c r="T953" s="56" t="s">
        <v>1192</v>
      </c>
      <c r="U953" s="57" t="str">
        <f t="shared" si="127"/>
        <v>A</v>
      </c>
      <c r="V953" s="102">
        <v>43031</v>
      </c>
      <c r="W953" s="48">
        <f t="shared" si="131"/>
        <v>4</v>
      </c>
      <c r="X953" s="48">
        <f t="shared" si="132"/>
        <v>4</v>
      </c>
      <c r="Y953" s="5">
        <f t="shared" si="133"/>
        <v>100</v>
      </c>
      <c r="Z953" s="60">
        <f t="shared" si="134"/>
        <v>5</v>
      </c>
      <c r="AB953" s="2"/>
    </row>
    <row r="954" spans="2:28" ht="24.95" customHeight="1">
      <c r="B954" s="48">
        <f>Personal_Development!B955</f>
        <v>0</v>
      </c>
      <c r="C954" s="48" t="str">
        <f>Personal_Development!C955</f>
        <v>K03416</v>
      </c>
      <c r="D954" s="14" t="str">
        <f>Personal_Development!D955</f>
        <v>C14007</v>
      </c>
      <c r="E954" s="11" t="str">
        <f>Personal_Development!E955</f>
        <v>NAZIERA FARHANA BINTI SARIP</v>
      </c>
      <c r="F954" s="12" t="str">
        <f>Personal_Development!F955</f>
        <v>PRODUCTION NO.1 DEPARTMENT</v>
      </c>
      <c r="G954" s="12" t="str">
        <f>Personal_Development!G955</f>
        <v>ASSEMBLY PRODUCTION SECTION (APS)</v>
      </c>
      <c r="H954" s="40" t="str">
        <f>Personal_Development!H955</f>
        <v>OPERATOR 2</v>
      </c>
      <c r="I954" s="41" t="str">
        <f>Personal_Development!I955</f>
        <v>C4 PROD</v>
      </c>
      <c r="J954" s="78" t="str">
        <f>Personal_Development!J955</f>
        <v xml:space="preserve">C4 </v>
      </c>
      <c r="K954" s="56" t="s">
        <v>1192</v>
      </c>
      <c r="L954" s="57" t="str">
        <f t="shared" si="128"/>
        <v>A</v>
      </c>
      <c r="M954" s="53">
        <v>43032</v>
      </c>
      <c r="N954" s="56" t="s">
        <v>1192</v>
      </c>
      <c r="O954" s="57" t="str">
        <f t="shared" si="129"/>
        <v>A</v>
      </c>
      <c r="P954" s="102">
        <v>43032</v>
      </c>
      <c r="Q954" s="56" t="s">
        <v>1192</v>
      </c>
      <c r="R954" s="57" t="str">
        <f t="shared" si="130"/>
        <v>A</v>
      </c>
      <c r="S954" s="102">
        <v>43032</v>
      </c>
      <c r="T954" s="56" t="s">
        <v>1192</v>
      </c>
      <c r="U954" s="57" t="str">
        <f t="shared" si="127"/>
        <v>A</v>
      </c>
      <c r="V954" s="102">
        <v>43031</v>
      </c>
      <c r="W954" s="48">
        <f t="shared" si="131"/>
        <v>4</v>
      </c>
      <c r="X954" s="48">
        <f t="shared" si="132"/>
        <v>4</v>
      </c>
      <c r="Y954" s="5">
        <f t="shared" si="133"/>
        <v>100</v>
      </c>
      <c r="Z954" s="60">
        <f t="shared" si="134"/>
        <v>5</v>
      </c>
      <c r="AB954" s="2"/>
    </row>
    <row r="955" spans="2:28" ht="24.95" customHeight="1">
      <c r="B955" s="48">
        <f>Personal_Development!B956</f>
        <v>0</v>
      </c>
      <c r="C955" s="48" t="str">
        <f>Personal_Development!C956</f>
        <v>K03417</v>
      </c>
      <c r="D955" s="14" t="str">
        <f>Personal_Development!D956</f>
        <v>C13981</v>
      </c>
      <c r="E955" s="11" t="str">
        <f>Personal_Development!E956</f>
        <v>MEGAT AIDIL MUNAWAR BIN MEGAT ZAMBERI</v>
      </c>
      <c r="F955" s="12" t="str">
        <f>Personal_Development!F956</f>
        <v>PRODUCTION NO.1 DEPARTMENT</v>
      </c>
      <c r="G955" s="12" t="str">
        <f>Personal_Development!G956</f>
        <v>ASSEMBLY PRODUCTION SECTION (APS)</v>
      </c>
      <c r="H955" s="40" t="str">
        <f>Personal_Development!H956</f>
        <v>OPERATOR 2</v>
      </c>
      <c r="I955" s="41" t="str">
        <f>Personal_Development!I956</f>
        <v>C4 PROD</v>
      </c>
      <c r="J955" s="78" t="str">
        <f>Personal_Development!J956</f>
        <v xml:space="preserve">C4 </v>
      </c>
      <c r="K955" s="56" t="s">
        <v>1192</v>
      </c>
      <c r="L955" s="57" t="str">
        <f t="shared" si="128"/>
        <v>A</v>
      </c>
      <c r="M955" s="53">
        <v>43032</v>
      </c>
      <c r="N955" s="56" t="s">
        <v>1192</v>
      </c>
      <c r="O955" s="57" t="str">
        <f t="shared" si="129"/>
        <v>A</v>
      </c>
      <c r="P955" s="102">
        <v>43032</v>
      </c>
      <c r="Q955" s="56" t="s">
        <v>1192</v>
      </c>
      <c r="R955" s="57" t="str">
        <f t="shared" si="130"/>
        <v>A</v>
      </c>
      <c r="S955" s="102">
        <v>43032</v>
      </c>
      <c r="T955" s="56" t="s">
        <v>1192</v>
      </c>
      <c r="U955" s="57" t="str">
        <f t="shared" si="127"/>
        <v>A</v>
      </c>
      <c r="V955" s="102">
        <v>43031</v>
      </c>
      <c r="W955" s="48">
        <f t="shared" si="131"/>
        <v>4</v>
      </c>
      <c r="X955" s="48">
        <f t="shared" si="132"/>
        <v>4</v>
      </c>
      <c r="Y955" s="5">
        <f t="shared" si="133"/>
        <v>100</v>
      </c>
      <c r="Z955" s="60">
        <f t="shared" si="134"/>
        <v>5</v>
      </c>
      <c r="AB955" s="2"/>
    </row>
    <row r="956" spans="2:28" ht="24.95" customHeight="1">
      <c r="B956" s="48">
        <f>Personal_Development!B957</f>
        <v>0</v>
      </c>
      <c r="C956" s="48" t="str">
        <f>Personal_Development!C957</f>
        <v>K03418</v>
      </c>
      <c r="D956" s="14" t="str">
        <f>Personal_Development!D957</f>
        <v>C13982</v>
      </c>
      <c r="E956" s="11" t="str">
        <f>Personal_Development!E957</f>
        <v>SITI 'ATIKA BINTI SHARIF</v>
      </c>
      <c r="F956" s="12" t="str">
        <f>Personal_Development!F957</f>
        <v>PRODUCTION NO.1 DEPARTMENT</v>
      </c>
      <c r="G956" s="12" t="str">
        <f>Personal_Development!G957</f>
        <v>ASSEMBLY PRODUCTION SECTION (APS)</v>
      </c>
      <c r="H956" s="40" t="str">
        <f>Personal_Development!H957</f>
        <v>OPERATOR 2</v>
      </c>
      <c r="I956" s="41" t="str">
        <f>Personal_Development!I957</f>
        <v>C4 PROD</v>
      </c>
      <c r="J956" s="78" t="str">
        <f>Personal_Development!J957</f>
        <v xml:space="preserve">C4 </v>
      </c>
      <c r="K956" s="56" t="s">
        <v>1192</v>
      </c>
      <c r="L956" s="57" t="str">
        <f t="shared" si="128"/>
        <v>A</v>
      </c>
      <c r="M956" s="53">
        <v>43032</v>
      </c>
      <c r="N956" s="56" t="s">
        <v>1192</v>
      </c>
      <c r="O956" s="57" t="str">
        <f t="shared" si="129"/>
        <v>A</v>
      </c>
      <c r="P956" s="102">
        <v>43032</v>
      </c>
      <c r="Q956" s="56" t="s">
        <v>1192</v>
      </c>
      <c r="R956" s="57" t="str">
        <f t="shared" si="130"/>
        <v>A</v>
      </c>
      <c r="S956" s="102">
        <v>43032</v>
      </c>
      <c r="T956" s="56" t="s">
        <v>1192</v>
      </c>
      <c r="U956" s="57" t="str">
        <f t="shared" si="127"/>
        <v>A</v>
      </c>
      <c r="V956" s="102">
        <v>43031</v>
      </c>
      <c r="W956" s="48">
        <f t="shared" si="131"/>
        <v>4</v>
      </c>
      <c r="X956" s="48">
        <f t="shared" si="132"/>
        <v>4</v>
      </c>
      <c r="Y956" s="5">
        <f t="shared" si="133"/>
        <v>100</v>
      </c>
      <c r="Z956" s="60">
        <f t="shared" si="134"/>
        <v>5</v>
      </c>
      <c r="AB956" s="2"/>
    </row>
    <row r="957" spans="2:28" ht="24.95" customHeight="1">
      <c r="B957" s="48">
        <f>Personal_Development!B958</f>
        <v>0</v>
      </c>
      <c r="C957" s="48" t="str">
        <f>Personal_Development!C958</f>
        <v>K03419</v>
      </c>
      <c r="D957" s="14" t="str">
        <f>Personal_Development!D958</f>
        <v>C13983</v>
      </c>
      <c r="E957" s="11" t="str">
        <f>Personal_Development!E958</f>
        <v>MUHAMAD ZAFIDI BIN ABU SAMAH</v>
      </c>
      <c r="F957" s="12" t="str">
        <f>Personal_Development!F958</f>
        <v>PRODUCTION NO.1 DEPARTMENT</v>
      </c>
      <c r="G957" s="12" t="str">
        <f>Personal_Development!G958</f>
        <v>ASSEMBLY PRODUCTION SECTION (APS)</v>
      </c>
      <c r="H957" s="40" t="str">
        <f>Personal_Development!H958</f>
        <v>OPERATOR 2</v>
      </c>
      <c r="I957" s="41" t="str">
        <f>Personal_Development!I958</f>
        <v>C4 PROD</v>
      </c>
      <c r="J957" s="78" t="str">
        <f>Personal_Development!J958</f>
        <v xml:space="preserve">C4 </v>
      </c>
      <c r="K957" s="56" t="s">
        <v>1192</v>
      </c>
      <c r="L957" s="57" t="str">
        <f t="shared" si="128"/>
        <v>A</v>
      </c>
      <c r="M957" s="53">
        <v>43032</v>
      </c>
      <c r="N957" s="56" t="s">
        <v>1192</v>
      </c>
      <c r="O957" s="57" t="str">
        <f t="shared" si="129"/>
        <v>A</v>
      </c>
      <c r="P957" s="102">
        <v>43032</v>
      </c>
      <c r="Q957" s="56" t="s">
        <v>1192</v>
      </c>
      <c r="R957" s="57" t="str">
        <f t="shared" si="130"/>
        <v>A</v>
      </c>
      <c r="S957" s="102">
        <v>43032</v>
      </c>
      <c r="T957" s="56" t="s">
        <v>1192</v>
      </c>
      <c r="U957" s="57" t="str">
        <f t="shared" si="127"/>
        <v>A</v>
      </c>
      <c r="V957" s="102">
        <v>43031</v>
      </c>
      <c r="W957" s="48">
        <f t="shared" si="131"/>
        <v>4</v>
      </c>
      <c r="X957" s="48">
        <f t="shared" si="132"/>
        <v>4</v>
      </c>
      <c r="Y957" s="5">
        <f t="shared" si="133"/>
        <v>100</v>
      </c>
      <c r="Z957" s="60">
        <f t="shared" si="134"/>
        <v>5</v>
      </c>
      <c r="AB957" s="2"/>
    </row>
    <row r="958" spans="2:28" ht="24.95" customHeight="1">
      <c r="B958" s="48" t="str">
        <f>Personal_Development!B959</f>
        <v>R</v>
      </c>
      <c r="C958" s="48">
        <f>Personal_Development!C959</f>
        <v>0</v>
      </c>
      <c r="D958" s="14" t="str">
        <f>Personal_Development!D959</f>
        <v>K03420</v>
      </c>
      <c r="E958" s="11" t="str">
        <f>Personal_Development!E959</f>
        <v>MOHAMMAD NORSYAFIQ BIN MOHD NORAN</v>
      </c>
      <c r="F958" s="12" t="str">
        <f>Personal_Development!F959</f>
        <v>PRODUCTION NO.1 DEPARTMENT</v>
      </c>
      <c r="G958" s="12" t="str">
        <f>Personal_Development!G959</f>
        <v>ASSEMBLY PRODUCTION SECTION (APS)</v>
      </c>
      <c r="H958" s="40" t="str">
        <f>Personal_Development!H959</f>
        <v>OPERATOR 2</v>
      </c>
      <c r="I958" s="41" t="str">
        <f>Personal_Development!I959</f>
        <v>C4 PROD</v>
      </c>
      <c r="J958" s="78" t="str">
        <f>Personal_Development!J959</f>
        <v xml:space="preserve">C4 </v>
      </c>
      <c r="K958" s="56" t="s">
        <v>1192</v>
      </c>
      <c r="L958" s="57" t="str">
        <f t="shared" si="128"/>
        <v>A</v>
      </c>
      <c r="M958" s="53">
        <v>43032</v>
      </c>
      <c r="N958" s="56" t="s">
        <v>1192</v>
      </c>
      <c r="O958" s="57" t="str">
        <f t="shared" si="129"/>
        <v>A</v>
      </c>
      <c r="P958" s="102">
        <v>43032</v>
      </c>
      <c r="Q958" s="56" t="s">
        <v>1192</v>
      </c>
      <c r="R958" s="57" t="str">
        <f t="shared" si="130"/>
        <v>A</v>
      </c>
      <c r="S958" s="102">
        <v>43032</v>
      </c>
      <c r="T958" s="56" t="s">
        <v>1192</v>
      </c>
      <c r="U958" s="57" t="str">
        <f t="shared" si="127"/>
        <v>A</v>
      </c>
      <c r="V958" s="102">
        <v>43031</v>
      </c>
      <c r="W958" s="48">
        <f t="shared" si="131"/>
        <v>4</v>
      </c>
      <c r="X958" s="48">
        <f t="shared" si="132"/>
        <v>4</v>
      </c>
      <c r="Y958" s="5">
        <f t="shared" si="133"/>
        <v>100</v>
      </c>
      <c r="Z958" s="60">
        <f t="shared" si="134"/>
        <v>5</v>
      </c>
      <c r="AB958" s="2"/>
    </row>
    <row r="959" spans="2:28" ht="24.95" customHeight="1">
      <c r="B959" s="48">
        <f>Personal_Development!B960</f>
        <v>0</v>
      </c>
      <c r="C959" s="48" t="str">
        <f>Personal_Development!C960</f>
        <v>K03421</v>
      </c>
      <c r="D959" s="14" t="str">
        <f>Personal_Development!D960</f>
        <v>C13984</v>
      </c>
      <c r="E959" s="11" t="str">
        <f>Personal_Development!E960</f>
        <v>NUR ASZURA BINTI NOR ZALAI</v>
      </c>
      <c r="F959" s="12" t="str">
        <f>Personal_Development!F960</f>
        <v>PRODUCTION NO.1 DEPARTMENT</v>
      </c>
      <c r="G959" s="12" t="str">
        <f>Personal_Development!G960</f>
        <v>ASSEMBLY PRODUCTION SECTION (APS)</v>
      </c>
      <c r="H959" s="40" t="str">
        <f>Personal_Development!H960</f>
        <v>OPERATOR 2</v>
      </c>
      <c r="I959" s="41" t="str">
        <f>Personal_Development!I960</f>
        <v>C4 PROD</v>
      </c>
      <c r="J959" s="78" t="str">
        <f>Personal_Development!J960</f>
        <v xml:space="preserve">C4 </v>
      </c>
      <c r="K959" s="56" t="s">
        <v>1192</v>
      </c>
      <c r="L959" s="57" t="str">
        <f t="shared" si="128"/>
        <v>A</v>
      </c>
      <c r="M959" s="53">
        <v>43032</v>
      </c>
      <c r="N959" s="56" t="s">
        <v>1192</v>
      </c>
      <c r="O959" s="57" t="str">
        <f t="shared" si="129"/>
        <v>A</v>
      </c>
      <c r="P959" s="102">
        <v>43032</v>
      </c>
      <c r="Q959" s="56" t="s">
        <v>1192</v>
      </c>
      <c r="R959" s="57" t="str">
        <f t="shared" si="130"/>
        <v>A</v>
      </c>
      <c r="S959" s="102">
        <v>43032</v>
      </c>
      <c r="T959" s="56" t="s">
        <v>1192</v>
      </c>
      <c r="U959" s="57" t="str">
        <f t="shared" si="127"/>
        <v>A</v>
      </c>
      <c r="V959" s="102">
        <v>43031</v>
      </c>
      <c r="W959" s="48">
        <f t="shared" si="131"/>
        <v>4</v>
      </c>
      <c r="X959" s="48">
        <f t="shared" si="132"/>
        <v>4</v>
      </c>
      <c r="Y959" s="5">
        <f t="shared" si="133"/>
        <v>100</v>
      </c>
      <c r="Z959" s="60">
        <f t="shared" si="134"/>
        <v>5</v>
      </c>
      <c r="AB959" s="2"/>
    </row>
    <row r="960" spans="2:28" ht="24.95" customHeight="1">
      <c r="B960" s="48">
        <f>Personal_Development!B961</f>
        <v>0</v>
      </c>
      <c r="C960" s="48" t="str">
        <f>Personal_Development!C961</f>
        <v>K03422</v>
      </c>
      <c r="D960" s="14" t="str">
        <f>Personal_Development!D961</f>
        <v>C13985</v>
      </c>
      <c r="E960" s="11" t="str">
        <f>Personal_Development!E961</f>
        <v>NORAINIDA BINTI MD YUSOF</v>
      </c>
      <c r="F960" s="12" t="str">
        <f>Personal_Development!F961</f>
        <v>PRODUCTION NO.1 DEPARTMENT</v>
      </c>
      <c r="G960" s="12" t="str">
        <f>Personal_Development!G961</f>
        <v>ASSEMBLY PRODUCTION SECTION (APS)</v>
      </c>
      <c r="H960" s="40" t="str">
        <f>Personal_Development!H961</f>
        <v>OPERATOR 2</v>
      </c>
      <c r="I960" s="41" t="str">
        <f>Personal_Development!I961</f>
        <v>C4 PROD</v>
      </c>
      <c r="J960" s="78" t="str">
        <f>Personal_Development!J961</f>
        <v xml:space="preserve">C4 </v>
      </c>
      <c r="K960" s="56" t="s">
        <v>1192</v>
      </c>
      <c r="L960" s="57" t="str">
        <f t="shared" si="128"/>
        <v>A</v>
      </c>
      <c r="M960" s="53">
        <v>43032</v>
      </c>
      <c r="N960" s="56" t="s">
        <v>1192</v>
      </c>
      <c r="O960" s="57" t="str">
        <f t="shared" si="129"/>
        <v>A</v>
      </c>
      <c r="P960" s="102">
        <v>43032</v>
      </c>
      <c r="Q960" s="56" t="s">
        <v>1192</v>
      </c>
      <c r="R960" s="57" t="str">
        <f t="shared" si="130"/>
        <v>A</v>
      </c>
      <c r="S960" s="102">
        <v>43032</v>
      </c>
      <c r="T960" s="56" t="s">
        <v>1192</v>
      </c>
      <c r="U960" s="57" t="str">
        <f t="shared" si="127"/>
        <v>A</v>
      </c>
      <c r="V960" s="102">
        <v>43031</v>
      </c>
      <c r="W960" s="48">
        <f t="shared" si="131"/>
        <v>4</v>
      </c>
      <c r="X960" s="48">
        <f t="shared" si="132"/>
        <v>4</v>
      </c>
      <c r="Y960" s="5">
        <f t="shared" si="133"/>
        <v>100</v>
      </c>
      <c r="Z960" s="60">
        <f t="shared" si="134"/>
        <v>5</v>
      </c>
      <c r="AB960" s="2"/>
    </row>
    <row r="961" spans="2:28" ht="24.95" customHeight="1">
      <c r="B961" s="48">
        <f>Personal_Development!B962</f>
        <v>0</v>
      </c>
      <c r="C961" s="48" t="str">
        <f>Personal_Development!C962</f>
        <v>K03423</v>
      </c>
      <c r="D961" s="14" t="str">
        <f>Personal_Development!D962</f>
        <v>C13986</v>
      </c>
      <c r="E961" s="11" t="str">
        <f>Personal_Development!E962</f>
        <v>MOHD RIZWAN BIN ADAM</v>
      </c>
      <c r="F961" s="12" t="str">
        <f>Personal_Development!F962</f>
        <v>PRODUCTION NO.1 DEPARTMENT</v>
      </c>
      <c r="G961" s="12" t="str">
        <f>Personal_Development!G962</f>
        <v>ASSEMBLY PRODUCTION SECTION (APS)</v>
      </c>
      <c r="H961" s="40" t="str">
        <f>Personal_Development!H962</f>
        <v>OPERATOR 2</v>
      </c>
      <c r="I961" s="41" t="str">
        <f>Personal_Development!I962</f>
        <v>C4 PROD</v>
      </c>
      <c r="J961" s="78" t="str">
        <f>Personal_Development!J962</f>
        <v xml:space="preserve">C4 </v>
      </c>
      <c r="K961" s="56" t="s">
        <v>1192</v>
      </c>
      <c r="L961" s="57" t="str">
        <f t="shared" si="128"/>
        <v>A</v>
      </c>
      <c r="M961" s="53">
        <v>43032</v>
      </c>
      <c r="N961" s="56" t="s">
        <v>1192</v>
      </c>
      <c r="O961" s="57" t="str">
        <f t="shared" si="129"/>
        <v>A</v>
      </c>
      <c r="P961" s="102">
        <v>43032</v>
      </c>
      <c r="Q961" s="56" t="s">
        <v>1192</v>
      </c>
      <c r="R961" s="57" t="str">
        <f t="shared" si="130"/>
        <v>A</v>
      </c>
      <c r="S961" s="102">
        <v>43032</v>
      </c>
      <c r="T961" s="56" t="s">
        <v>1192</v>
      </c>
      <c r="U961" s="57" t="str">
        <f t="shared" si="127"/>
        <v>A</v>
      </c>
      <c r="V961" s="102">
        <v>43031</v>
      </c>
      <c r="W961" s="48">
        <f t="shared" si="131"/>
        <v>4</v>
      </c>
      <c r="X961" s="48">
        <f t="shared" si="132"/>
        <v>4</v>
      </c>
      <c r="Y961" s="5">
        <f t="shared" si="133"/>
        <v>100</v>
      </c>
      <c r="Z961" s="60">
        <f t="shared" si="134"/>
        <v>5</v>
      </c>
      <c r="AB961" s="2"/>
    </row>
    <row r="962" spans="2:28" ht="24.95" customHeight="1">
      <c r="B962" s="48">
        <f>Personal_Development!B963</f>
        <v>0</v>
      </c>
      <c r="C962" s="48" t="str">
        <f>Personal_Development!C963</f>
        <v>K03424</v>
      </c>
      <c r="D962" s="14" t="str">
        <f>Personal_Development!D963</f>
        <v>C13987</v>
      </c>
      <c r="E962" s="11" t="str">
        <f>Personal_Development!E963</f>
        <v>TABAL BIN MINANG</v>
      </c>
      <c r="F962" s="12" t="str">
        <f>Personal_Development!F963</f>
        <v>PRODUCTION NO.1 DEPARTMENT</v>
      </c>
      <c r="G962" s="12" t="str">
        <f>Personal_Development!G963</f>
        <v>ASSEMBLY PRODUCTION SECTION (APS)</v>
      </c>
      <c r="H962" s="40" t="str">
        <f>Personal_Development!H963</f>
        <v>OPERATOR 2</v>
      </c>
      <c r="I962" s="41" t="str">
        <f>Personal_Development!I963</f>
        <v>C4 PROD</v>
      </c>
      <c r="J962" s="78" t="str">
        <f>Personal_Development!J963</f>
        <v xml:space="preserve">C4 </v>
      </c>
      <c r="K962" s="56" t="s">
        <v>1192</v>
      </c>
      <c r="L962" s="57" t="str">
        <f t="shared" si="128"/>
        <v>A</v>
      </c>
      <c r="M962" s="53">
        <v>43032</v>
      </c>
      <c r="N962" s="56" t="s">
        <v>1192</v>
      </c>
      <c r="O962" s="57" t="str">
        <f t="shared" si="129"/>
        <v>A</v>
      </c>
      <c r="P962" s="102">
        <v>43032</v>
      </c>
      <c r="Q962" s="56" t="s">
        <v>1192</v>
      </c>
      <c r="R962" s="57" t="str">
        <f t="shared" si="130"/>
        <v>A</v>
      </c>
      <c r="S962" s="102">
        <v>43032</v>
      </c>
      <c r="T962" s="56" t="s">
        <v>1192</v>
      </c>
      <c r="U962" s="57" t="str">
        <f t="shared" si="127"/>
        <v>A</v>
      </c>
      <c r="V962" s="102">
        <v>43031</v>
      </c>
      <c r="W962" s="48">
        <f t="shared" si="131"/>
        <v>4</v>
      </c>
      <c r="X962" s="48">
        <f t="shared" si="132"/>
        <v>4</v>
      </c>
      <c r="Y962" s="5">
        <f t="shared" si="133"/>
        <v>100</v>
      </c>
      <c r="Z962" s="60">
        <f t="shared" si="134"/>
        <v>5</v>
      </c>
      <c r="AB962" s="2"/>
    </row>
    <row r="963" spans="2:28" ht="24.95" customHeight="1">
      <c r="B963" s="48">
        <f>Personal_Development!B964</f>
        <v>0</v>
      </c>
      <c r="C963" s="48">
        <f>Personal_Development!C964</f>
        <v>0</v>
      </c>
      <c r="D963" s="14" t="str">
        <f>Personal_Development!D964</f>
        <v>K03425</v>
      </c>
      <c r="E963" s="11" t="str">
        <f>Personal_Development!E964</f>
        <v>MOHAMAD HISHAM ARDANI BIN SHAMDZURAIMI</v>
      </c>
      <c r="F963" s="12" t="str">
        <f>Personal_Development!F964</f>
        <v>PRODUCTION NO.1 DEPARTMENT</v>
      </c>
      <c r="G963" s="12" t="str">
        <f>Personal_Development!G964</f>
        <v>ASSEMBLY PRODUCTION SECTION (APS)</v>
      </c>
      <c r="H963" s="40" t="str">
        <f>Personal_Development!H964</f>
        <v>OPERATOR 2</v>
      </c>
      <c r="I963" s="41" t="str">
        <f>Personal_Development!I964</f>
        <v>C4 PROD</v>
      </c>
      <c r="J963" s="78" t="str">
        <f>Personal_Development!J964</f>
        <v xml:space="preserve">C4 </v>
      </c>
      <c r="K963" s="56" t="s">
        <v>1192</v>
      </c>
      <c r="L963" s="57" t="str">
        <f t="shared" si="128"/>
        <v>A</v>
      </c>
      <c r="M963" s="53">
        <v>43032</v>
      </c>
      <c r="N963" s="56" t="s">
        <v>1192</v>
      </c>
      <c r="O963" s="57" t="str">
        <f t="shared" si="129"/>
        <v>A</v>
      </c>
      <c r="P963" s="102">
        <v>43032</v>
      </c>
      <c r="Q963" s="56" t="s">
        <v>1192</v>
      </c>
      <c r="R963" s="57" t="str">
        <f t="shared" si="130"/>
        <v>A</v>
      </c>
      <c r="S963" s="102">
        <v>43032</v>
      </c>
      <c r="T963" s="56" t="s">
        <v>1192</v>
      </c>
      <c r="U963" s="57" t="str">
        <f t="shared" si="127"/>
        <v>A</v>
      </c>
      <c r="V963" s="102">
        <v>43031</v>
      </c>
      <c r="W963" s="48">
        <f t="shared" si="131"/>
        <v>4</v>
      </c>
      <c r="X963" s="48">
        <f t="shared" si="132"/>
        <v>4</v>
      </c>
      <c r="Y963" s="5">
        <f t="shared" si="133"/>
        <v>100</v>
      </c>
      <c r="Z963" s="60">
        <f t="shared" si="134"/>
        <v>5</v>
      </c>
      <c r="AB963" s="2"/>
    </row>
    <row r="964" spans="2:28" ht="24.95" customHeight="1">
      <c r="B964" s="48">
        <f>Personal_Development!B965</f>
        <v>0</v>
      </c>
      <c r="C964" s="48" t="str">
        <f>Personal_Development!C965</f>
        <v>K03426</v>
      </c>
      <c r="D964" s="14" t="str">
        <f>Personal_Development!D965</f>
        <v>C13988</v>
      </c>
      <c r="E964" s="11" t="str">
        <f>Personal_Development!E965</f>
        <v>NORFATINZAN BINTI OMMAR</v>
      </c>
      <c r="F964" s="12" t="str">
        <f>Personal_Development!F965</f>
        <v>PRODUCTION NO.1 DEPARTMENT</v>
      </c>
      <c r="G964" s="12" t="str">
        <f>Personal_Development!G965</f>
        <v>ASSEMBLY PRODUCTION SECTION (APS)</v>
      </c>
      <c r="H964" s="40" t="str">
        <f>Personal_Development!H965</f>
        <v>OPERATOR 2</v>
      </c>
      <c r="I964" s="41" t="str">
        <f>Personal_Development!I965</f>
        <v>C4 PROD</v>
      </c>
      <c r="J964" s="78" t="str">
        <f>Personal_Development!J965</f>
        <v xml:space="preserve">C4 </v>
      </c>
      <c r="K964" s="56" t="s">
        <v>1192</v>
      </c>
      <c r="L964" s="57" t="str">
        <f t="shared" si="128"/>
        <v>A</v>
      </c>
      <c r="M964" s="53">
        <v>43032</v>
      </c>
      <c r="N964" s="56" t="s">
        <v>1192</v>
      </c>
      <c r="O964" s="57" t="str">
        <f t="shared" si="129"/>
        <v>A</v>
      </c>
      <c r="P964" s="102">
        <v>43032</v>
      </c>
      <c r="Q964" s="56" t="s">
        <v>1192</v>
      </c>
      <c r="R964" s="57" t="str">
        <f t="shared" si="130"/>
        <v>A</v>
      </c>
      <c r="S964" s="102">
        <v>43032</v>
      </c>
      <c r="T964" s="56" t="s">
        <v>1192</v>
      </c>
      <c r="U964" s="57" t="str">
        <f t="shared" si="127"/>
        <v>A</v>
      </c>
      <c r="V964" s="102">
        <v>43031</v>
      </c>
      <c r="W964" s="48">
        <f t="shared" si="131"/>
        <v>4</v>
      </c>
      <c r="X964" s="48">
        <f t="shared" si="132"/>
        <v>4</v>
      </c>
      <c r="Y964" s="5">
        <f t="shared" si="133"/>
        <v>100</v>
      </c>
      <c r="Z964" s="60">
        <f t="shared" si="134"/>
        <v>5</v>
      </c>
      <c r="AB964" s="2"/>
    </row>
    <row r="965" spans="2:28" ht="24.95" customHeight="1">
      <c r="B965" s="48">
        <f>Personal_Development!B966</f>
        <v>0</v>
      </c>
      <c r="C965" s="48" t="str">
        <f>Personal_Development!C966</f>
        <v>K03427</v>
      </c>
      <c r="D965" s="14" t="str">
        <f>Personal_Development!D966</f>
        <v>C13989</v>
      </c>
      <c r="E965" s="11" t="str">
        <f>Personal_Development!E966</f>
        <v>SITI NURFARLINI ADILAH BINTI ROSLI</v>
      </c>
      <c r="F965" s="12" t="str">
        <f>Personal_Development!F966</f>
        <v>PRODUCTION NO.1 DEPARTMENT</v>
      </c>
      <c r="G965" s="12" t="str">
        <f>Personal_Development!G966</f>
        <v>ASSEMBLY PRODUCTION SECTION (APS)</v>
      </c>
      <c r="H965" s="40" t="str">
        <f>Personal_Development!H966</f>
        <v>OPERATOR 2</v>
      </c>
      <c r="I965" s="41" t="str">
        <f>Personal_Development!I966</f>
        <v>C4 PROD</v>
      </c>
      <c r="J965" s="78" t="str">
        <f>Personal_Development!J966</f>
        <v xml:space="preserve">C4 </v>
      </c>
      <c r="K965" s="56" t="s">
        <v>1192</v>
      </c>
      <c r="L965" s="57" t="str">
        <f t="shared" si="128"/>
        <v>A</v>
      </c>
      <c r="M965" s="53">
        <v>43032</v>
      </c>
      <c r="N965" s="56" t="s">
        <v>1192</v>
      </c>
      <c r="O965" s="57" t="str">
        <f t="shared" si="129"/>
        <v>A</v>
      </c>
      <c r="P965" s="102">
        <v>43032</v>
      </c>
      <c r="Q965" s="56" t="s">
        <v>1192</v>
      </c>
      <c r="R965" s="57" t="str">
        <f t="shared" si="130"/>
        <v>A</v>
      </c>
      <c r="S965" s="102">
        <v>43032</v>
      </c>
      <c r="T965" s="56" t="s">
        <v>1192</v>
      </c>
      <c r="U965" s="57" t="str">
        <f t="shared" ref="U965:U994" si="138">IF(AND(T965="Y",V965&lt;&gt;""),"A","-")</f>
        <v>A</v>
      </c>
      <c r="V965" s="102">
        <v>43031</v>
      </c>
      <c r="W965" s="48">
        <f t="shared" si="131"/>
        <v>4</v>
      </c>
      <c r="X965" s="48">
        <f t="shared" si="132"/>
        <v>4</v>
      </c>
      <c r="Y965" s="5">
        <f t="shared" si="133"/>
        <v>100</v>
      </c>
      <c r="Z965" s="60">
        <f t="shared" si="134"/>
        <v>5</v>
      </c>
      <c r="AB965" s="2"/>
    </row>
    <row r="966" spans="2:28" ht="24.95" customHeight="1">
      <c r="B966" s="48">
        <f>Personal_Development!B967</f>
        <v>0</v>
      </c>
      <c r="C966" s="48" t="str">
        <f>Personal_Development!C967</f>
        <v>K03428</v>
      </c>
      <c r="D966" s="14" t="str">
        <f>Personal_Development!D967</f>
        <v>C13990</v>
      </c>
      <c r="E966" s="11" t="str">
        <f>Personal_Development!E967</f>
        <v>MUHAMMAD HAMIZAN BIN MOHD NOR</v>
      </c>
      <c r="F966" s="12" t="str">
        <f>Personal_Development!F967</f>
        <v>PRODUCTION NO.2 DEPARTMENT</v>
      </c>
      <c r="G966" s="12" t="str">
        <f>Personal_Development!G967</f>
        <v>MOLDING PRODUCTION SECTION (MPS)</v>
      </c>
      <c r="H966" s="40" t="str">
        <f>Personal_Development!H967</f>
        <v>OPERATOR 2</v>
      </c>
      <c r="I966" s="41" t="str">
        <f>Personal_Development!I967</f>
        <v>C4 PROD</v>
      </c>
      <c r="J966" s="78" t="str">
        <f>Personal_Development!J967</f>
        <v xml:space="preserve">C4 </v>
      </c>
      <c r="K966" s="56" t="s">
        <v>1192</v>
      </c>
      <c r="L966" s="57" t="str">
        <f t="shared" ref="L966:L994" si="139">IF(AND(K966="Y",M966&lt;&gt;""),"A","-")</f>
        <v>A</v>
      </c>
      <c r="M966" s="53">
        <v>43032</v>
      </c>
      <c r="N966" s="56" t="s">
        <v>1192</v>
      </c>
      <c r="O966" s="57" t="str">
        <f t="shared" ref="O966:O994" si="140">IF(AND(N966="Y",P966&lt;&gt;""),"A","-")</f>
        <v>A</v>
      </c>
      <c r="P966" s="102">
        <v>43032</v>
      </c>
      <c r="Q966" s="56" t="s">
        <v>1192</v>
      </c>
      <c r="R966" s="57" t="str">
        <f t="shared" ref="R966:R994" si="141">IF(AND(Q966="Y",S966&lt;&gt;""),"A","-")</f>
        <v>A</v>
      </c>
      <c r="S966" s="102">
        <v>43032</v>
      </c>
      <c r="T966" s="56" t="s">
        <v>1192</v>
      </c>
      <c r="U966" s="57" t="str">
        <f t="shared" si="138"/>
        <v>A</v>
      </c>
      <c r="V966" s="102">
        <v>43031</v>
      </c>
      <c r="W966" s="48">
        <f t="shared" ref="W966:W1056" si="142">COUNTIF($K966:$V966,"Y")</f>
        <v>4</v>
      </c>
      <c r="X966" s="48">
        <f t="shared" ref="X966:X1056" si="143">COUNTIF($K966:$V966,"A")</f>
        <v>4</v>
      </c>
      <c r="Y966" s="5">
        <f t="shared" ref="Y966:Y1056" si="144">IFERROR($X966/$W966*100,0)</f>
        <v>100</v>
      </c>
      <c r="Z966" s="60">
        <f t="shared" ref="Z966:Z1056" si="145">ROUND(IF($Y966&gt;=80,"5",IF($Y966&gt;=60,"4",IF($Y966&gt;=40,"3",IF($Y966&gt;=21,"2",IF($Y966&lt;=20,"1"))))),2)</f>
        <v>5</v>
      </c>
      <c r="AB966" s="2"/>
    </row>
    <row r="967" spans="2:28" ht="24.95" customHeight="1">
      <c r="B967" s="48" t="str">
        <f>Personal_Development!B968</f>
        <v>R</v>
      </c>
      <c r="C967" s="48">
        <f>Personal_Development!C968</f>
        <v>0</v>
      </c>
      <c r="D967" s="14" t="str">
        <f>Personal_Development!D968</f>
        <v>K03429</v>
      </c>
      <c r="E967" s="11" t="str">
        <f>Personal_Development!E968</f>
        <v>NOR ATIKAH FATMA BINTI MOHD ROSDI</v>
      </c>
      <c r="F967" s="12" t="str">
        <f>Personal_Development!F968</f>
        <v>PRODUCTION NO.2 DEPARTMENT</v>
      </c>
      <c r="G967" s="12" t="str">
        <f>Personal_Development!G968</f>
        <v>MOLDING PRODUCTION SECTION (MPS)</v>
      </c>
      <c r="H967" s="40" t="str">
        <f>Personal_Development!H968</f>
        <v>OPERATOR 2</v>
      </c>
      <c r="I967" s="41" t="str">
        <f>Personal_Development!I968</f>
        <v>C4 PROD</v>
      </c>
      <c r="J967" s="78" t="str">
        <f>Personal_Development!J968</f>
        <v xml:space="preserve">C4 </v>
      </c>
      <c r="K967" s="56" t="s">
        <v>1192</v>
      </c>
      <c r="L967" s="57" t="str">
        <f t="shared" si="139"/>
        <v>A</v>
      </c>
      <c r="M967" s="53">
        <v>43032</v>
      </c>
      <c r="N967" s="56" t="s">
        <v>1192</v>
      </c>
      <c r="O967" s="57" t="str">
        <f t="shared" si="140"/>
        <v>A</v>
      </c>
      <c r="P967" s="102">
        <v>43032</v>
      </c>
      <c r="Q967" s="56" t="s">
        <v>1192</v>
      </c>
      <c r="R967" s="57" t="str">
        <f t="shared" si="141"/>
        <v>A</v>
      </c>
      <c r="S967" s="102">
        <v>43032</v>
      </c>
      <c r="T967" s="56" t="s">
        <v>1192</v>
      </c>
      <c r="U967" s="57" t="str">
        <f t="shared" si="138"/>
        <v>A</v>
      </c>
      <c r="V967" s="102">
        <v>43031</v>
      </c>
      <c r="W967" s="48">
        <f t="shared" si="142"/>
        <v>4</v>
      </c>
      <c r="X967" s="48">
        <f t="shared" si="143"/>
        <v>4</v>
      </c>
      <c r="Y967" s="5">
        <f t="shared" si="144"/>
        <v>100</v>
      </c>
      <c r="Z967" s="60">
        <f t="shared" si="145"/>
        <v>5</v>
      </c>
      <c r="AB967" s="2"/>
    </row>
    <row r="968" spans="2:28" ht="24.95" customHeight="1">
      <c r="B968" s="48" t="str">
        <f>Personal_Development!B969</f>
        <v>R</v>
      </c>
      <c r="C968" s="48">
        <f>Personal_Development!C969</f>
        <v>0</v>
      </c>
      <c r="D968" s="14" t="str">
        <f>Personal_Development!D969</f>
        <v>K03430</v>
      </c>
      <c r="E968" s="11" t="str">
        <f>Personal_Development!E969</f>
        <v>MUHAMMAD SYAHIR BIN MOHD NAFEI</v>
      </c>
      <c r="F968" s="12" t="str">
        <f>Personal_Development!F969</f>
        <v>PRODUCTION NO.2 DEPARTMENT</v>
      </c>
      <c r="G968" s="12" t="str">
        <f>Personal_Development!G969</f>
        <v>MOLDING PRODUCTION SECTION (MPS)</v>
      </c>
      <c r="H968" s="40" t="str">
        <f>Personal_Development!H969</f>
        <v>OPERATOR 2</v>
      </c>
      <c r="I968" s="41" t="str">
        <f>Personal_Development!I969</f>
        <v>C4 PROD</v>
      </c>
      <c r="J968" s="78" t="str">
        <f>Personal_Development!J969</f>
        <v xml:space="preserve">C4 </v>
      </c>
      <c r="K968" s="56" t="s">
        <v>1192</v>
      </c>
      <c r="L968" s="57" t="str">
        <f t="shared" si="139"/>
        <v>A</v>
      </c>
      <c r="M968" s="53">
        <v>43032</v>
      </c>
      <c r="N968" s="56" t="s">
        <v>1192</v>
      </c>
      <c r="O968" s="57" t="str">
        <f t="shared" si="140"/>
        <v>A</v>
      </c>
      <c r="P968" s="102">
        <v>43032</v>
      </c>
      <c r="Q968" s="56" t="s">
        <v>1192</v>
      </c>
      <c r="R968" s="57" t="str">
        <f t="shared" si="141"/>
        <v>A</v>
      </c>
      <c r="S968" s="102">
        <v>43032</v>
      </c>
      <c r="T968" s="56" t="s">
        <v>1192</v>
      </c>
      <c r="U968" s="57" t="str">
        <f t="shared" si="138"/>
        <v>A</v>
      </c>
      <c r="V968" s="102">
        <v>43031</v>
      </c>
      <c r="W968" s="48">
        <f t="shared" si="142"/>
        <v>4</v>
      </c>
      <c r="X968" s="48">
        <f t="shared" si="143"/>
        <v>4</v>
      </c>
      <c r="Y968" s="5">
        <f t="shared" si="144"/>
        <v>100</v>
      </c>
      <c r="Z968" s="60">
        <f t="shared" si="145"/>
        <v>5</v>
      </c>
      <c r="AB968" s="2"/>
    </row>
    <row r="969" spans="2:28" ht="24.95" customHeight="1">
      <c r="B969" s="48">
        <f>Personal_Development!B970</f>
        <v>0</v>
      </c>
      <c r="C969" s="48" t="str">
        <f>Personal_Development!C970</f>
        <v>K03431</v>
      </c>
      <c r="D969" s="14" t="str">
        <f>Personal_Development!D970</f>
        <v>C13991</v>
      </c>
      <c r="E969" s="11" t="str">
        <f>Personal_Development!E970</f>
        <v>MUHAMMAD AMIRRUDIN BIN RAHIM</v>
      </c>
      <c r="F969" s="12" t="str">
        <f>Personal_Development!F970</f>
        <v>PRODUCTION NO.2 DEPARTMENT</v>
      </c>
      <c r="G969" s="12" t="str">
        <f>Personal_Development!G970</f>
        <v>MOLDING PRODUCTION SECTION (MPS)</v>
      </c>
      <c r="H969" s="40" t="str">
        <f>Personal_Development!H970</f>
        <v>OPERATOR 2</v>
      </c>
      <c r="I969" s="41" t="str">
        <f>Personal_Development!I970</f>
        <v>C4 PROD</v>
      </c>
      <c r="J969" s="78" t="str">
        <f>Personal_Development!J970</f>
        <v xml:space="preserve">C4 </v>
      </c>
      <c r="K969" s="56" t="s">
        <v>1192</v>
      </c>
      <c r="L969" s="57" t="str">
        <f t="shared" si="139"/>
        <v>A</v>
      </c>
      <c r="M969" s="53">
        <v>43032</v>
      </c>
      <c r="N969" s="56" t="s">
        <v>1192</v>
      </c>
      <c r="O969" s="57" t="str">
        <f t="shared" si="140"/>
        <v>A</v>
      </c>
      <c r="P969" s="102">
        <v>43032</v>
      </c>
      <c r="Q969" s="56" t="s">
        <v>1192</v>
      </c>
      <c r="R969" s="57" t="str">
        <f t="shared" si="141"/>
        <v>A</v>
      </c>
      <c r="S969" s="102">
        <v>43032</v>
      </c>
      <c r="T969" s="56" t="s">
        <v>1192</v>
      </c>
      <c r="U969" s="57" t="str">
        <f t="shared" si="138"/>
        <v>A</v>
      </c>
      <c r="V969" s="102">
        <v>43031</v>
      </c>
      <c r="W969" s="48">
        <f t="shared" si="142"/>
        <v>4</v>
      </c>
      <c r="X969" s="48">
        <f t="shared" si="143"/>
        <v>4</v>
      </c>
      <c r="Y969" s="5">
        <f t="shared" si="144"/>
        <v>100</v>
      </c>
      <c r="Z969" s="60">
        <f t="shared" si="145"/>
        <v>5</v>
      </c>
      <c r="AB969" s="2"/>
    </row>
    <row r="970" spans="2:28" ht="24.95" customHeight="1">
      <c r="B970" s="48" t="str">
        <f>Personal_Development!B971</f>
        <v>R</v>
      </c>
      <c r="C970" s="48" t="str">
        <f>Personal_Development!C971</f>
        <v>K03432</v>
      </c>
      <c r="D970" s="14" t="str">
        <f>Personal_Development!D971</f>
        <v>C13992</v>
      </c>
      <c r="E970" s="11" t="str">
        <f>Personal_Development!E971</f>
        <v>NURUL AIDA BINTI ALI</v>
      </c>
      <c r="F970" s="12" t="str">
        <f>Personal_Development!F971</f>
        <v>PRODUCTION NO.2 DEPARTMENT</v>
      </c>
      <c r="G970" s="12" t="str">
        <f>Personal_Development!G971</f>
        <v>MOLDING PRODUCTION SECTION (MPS)</v>
      </c>
      <c r="H970" s="40" t="str">
        <f>Personal_Development!H971</f>
        <v>OPERATOR 2</v>
      </c>
      <c r="I970" s="41" t="str">
        <f>Personal_Development!I971</f>
        <v>C4 PROD</v>
      </c>
      <c r="J970" s="78" t="str">
        <f>Personal_Development!J971</f>
        <v xml:space="preserve">C4 </v>
      </c>
      <c r="K970" s="56" t="s">
        <v>1192</v>
      </c>
      <c r="L970" s="57" t="str">
        <f t="shared" si="139"/>
        <v>A</v>
      </c>
      <c r="M970" s="53">
        <v>43032</v>
      </c>
      <c r="N970" s="56" t="s">
        <v>1192</v>
      </c>
      <c r="O970" s="57" t="str">
        <f t="shared" si="140"/>
        <v>A</v>
      </c>
      <c r="P970" s="102">
        <v>43032</v>
      </c>
      <c r="Q970" s="56" t="s">
        <v>1192</v>
      </c>
      <c r="R970" s="57" t="str">
        <f t="shared" si="141"/>
        <v>A</v>
      </c>
      <c r="S970" s="102">
        <v>43032</v>
      </c>
      <c r="T970" s="56" t="s">
        <v>1192</v>
      </c>
      <c r="U970" s="57" t="str">
        <f t="shared" si="138"/>
        <v>A</v>
      </c>
      <c r="V970" s="102">
        <v>43031</v>
      </c>
      <c r="W970" s="48">
        <f t="shared" si="142"/>
        <v>4</v>
      </c>
      <c r="X970" s="48">
        <f t="shared" si="143"/>
        <v>4</v>
      </c>
      <c r="Y970" s="5">
        <f t="shared" si="144"/>
        <v>100</v>
      </c>
      <c r="Z970" s="60">
        <f t="shared" si="145"/>
        <v>5</v>
      </c>
      <c r="AB970" s="2"/>
    </row>
    <row r="971" spans="2:28" ht="24.95" customHeight="1">
      <c r="B971" s="48">
        <f>Personal_Development!B972</f>
        <v>0</v>
      </c>
      <c r="C971" s="48" t="str">
        <f>Personal_Development!C972</f>
        <v>T10150</v>
      </c>
      <c r="D971" s="14" t="str">
        <f>Personal_Development!D972</f>
        <v>E00198</v>
      </c>
      <c r="E971" s="11" t="str">
        <f>Personal_Development!E972</f>
        <v>ABDUL AZIZ BIN MOHD SAID</v>
      </c>
      <c r="F971" s="12" t="str">
        <f>Personal_Development!F972</f>
        <v>QUALITY ASSURANCE DEPARTMENT</v>
      </c>
      <c r="G971" s="12" t="str">
        <f>Personal_Development!G972</f>
        <v>QUALITY PLANNING SECTION (QPS)</v>
      </c>
      <c r="H971" s="40" t="str">
        <f>Personal_Development!H972</f>
        <v>ASST. MANAGER</v>
      </c>
      <c r="I971" s="41" t="str">
        <f>Personal_Development!I972</f>
        <v>M4</v>
      </c>
      <c r="J971" s="78" t="str">
        <f>Personal_Development!J972</f>
        <v>M4</v>
      </c>
      <c r="K971" s="56" t="s">
        <v>1192</v>
      </c>
      <c r="L971" s="57" t="str">
        <f t="shared" si="139"/>
        <v>A</v>
      </c>
      <c r="M971" s="53">
        <v>43032</v>
      </c>
      <c r="N971" s="56" t="s">
        <v>1192</v>
      </c>
      <c r="O971" s="57" t="str">
        <f t="shared" si="140"/>
        <v>A</v>
      </c>
      <c r="P971" s="102">
        <v>43032</v>
      </c>
      <c r="Q971" s="56" t="s">
        <v>1192</v>
      </c>
      <c r="R971" s="57" t="str">
        <f t="shared" si="141"/>
        <v>A</v>
      </c>
      <c r="S971" s="102">
        <v>43032</v>
      </c>
      <c r="T971" s="56" t="s">
        <v>1192</v>
      </c>
      <c r="U971" s="57" t="str">
        <f t="shared" si="138"/>
        <v>A</v>
      </c>
      <c r="V971" s="102">
        <v>43031</v>
      </c>
      <c r="W971" s="48">
        <f t="shared" si="142"/>
        <v>4</v>
      </c>
      <c r="X971" s="48">
        <f t="shared" si="143"/>
        <v>4</v>
      </c>
      <c r="Y971" s="5">
        <f t="shared" si="144"/>
        <v>100</v>
      </c>
      <c r="Z971" s="60">
        <f t="shared" si="145"/>
        <v>5</v>
      </c>
      <c r="AB971" s="2"/>
    </row>
    <row r="972" spans="2:28" ht="24.95" customHeight="1">
      <c r="B972" s="48" t="str">
        <f>Personal_Development!B973</f>
        <v>R</v>
      </c>
      <c r="C972" s="48">
        <f>Personal_Development!C973</f>
        <v>0</v>
      </c>
      <c r="D972" s="14" t="str">
        <f>Personal_Development!D973</f>
        <v>T10151</v>
      </c>
      <c r="E972" s="11" t="str">
        <f>Personal_Development!E973</f>
        <v>AINUL FAJRINA BINTI LEHA</v>
      </c>
      <c r="F972" s="12" t="str">
        <f>Personal_Development!F973</f>
        <v>FACTORY OPERATIONS DEPARTMENT</v>
      </c>
      <c r="G972" s="12" t="str">
        <f>Personal_Development!G973</f>
        <v>FINANCE &amp; ACCOUNTING SECTION (FAS)</v>
      </c>
      <c r="H972" s="40" t="str">
        <f>Personal_Development!H973</f>
        <v>ASSISTANT</v>
      </c>
      <c r="I972" s="41" t="str">
        <f>Personal_Development!I973</f>
        <v>C1 OFFICE</v>
      </c>
      <c r="J972" s="78" t="str">
        <f>Personal_Development!J973</f>
        <v xml:space="preserve">C1 </v>
      </c>
      <c r="K972" s="56" t="s">
        <v>1192</v>
      </c>
      <c r="L972" s="57" t="str">
        <f t="shared" si="139"/>
        <v>A</v>
      </c>
      <c r="M972" s="53">
        <v>43032</v>
      </c>
      <c r="N972" s="56" t="s">
        <v>1192</v>
      </c>
      <c r="O972" s="57" t="str">
        <f t="shared" si="140"/>
        <v>A</v>
      </c>
      <c r="P972" s="102">
        <v>43032</v>
      </c>
      <c r="Q972" s="56" t="s">
        <v>1192</v>
      </c>
      <c r="R972" s="57" t="str">
        <f t="shared" si="141"/>
        <v>A</v>
      </c>
      <c r="S972" s="102">
        <v>43032</v>
      </c>
      <c r="T972" s="56" t="s">
        <v>1192</v>
      </c>
      <c r="U972" s="57" t="str">
        <f t="shared" si="138"/>
        <v>A</v>
      </c>
      <c r="V972" s="102">
        <v>43031</v>
      </c>
      <c r="W972" s="48">
        <f t="shared" si="142"/>
        <v>4</v>
      </c>
      <c r="X972" s="48">
        <f t="shared" si="143"/>
        <v>4</v>
      </c>
      <c r="Y972" s="5">
        <f t="shared" si="144"/>
        <v>100</v>
      </c>
      <c r="Z972" s="60">
        <f t="shared" si="145"/>
        <v>5</v>
      </c>
      <c r="AB972" s="2"/>
    </row>
    <row r="973" spans="2:28" ht="24.95" customHeight="1">
      <c r="B973" s="48">
        <f>Personal_Development!B974</f>
        <v>0</v>
      </c>
      <c r="C973" s="48">
        <f>Personal_Development!C974</f>
        <v>0</v>
      </c>
      <c r="D973" s="14" t="str">
        <f>Personal_Development!D974</f>
        <v>T10152</v>
      </c>
      <c r="E973" s="11" t="str">
        <f>Personal_Development!E974</f>
        <v>NURASNIEDA BINTI ZAINAL</v>
      </c>
      <c r="F973" s="12" t="str">
        <f>Personal_Development!F974</f>
        <v>GENERAL AFFAIRS DEPARTMENT</v>
      </c>
      <c r="G973" s="12" t="str">
        <f>Personal_Development!G974</f>
        <v>GENERAL AFFAIRS SECTION (GAS)</v>
      </c>
      <c r="H973" s="40" t="str">
        <f>Personal_Development!H974</f>
        <v>CLERK 1</v>
      </c>
      <c r="I973" s="41" t="str">
        <f>Personal_Development!I974</f>
        <v>C2 OFFICE</v>
      </c>
      <c r="J973" s="78" t="str">
        <f>Personal_Development!J974</f>
        <v xml:space="preserve">C2 </v>
      </c>
      <c r="K973" s="56" t="s">
        <v>1192</v>
      </c>
      <c r="L973" s="57" t="str">
        <f t="shared" si="139"/>
        <v>A</v>
      </c>
      <c r="M973" s="53">
        <v>43032</v>
      </c>
      <c r="N973" s="56" t="s">
        <v>1192</v>
      </c>
      <c r="O973" s="57" t="str">
        <f t="shared" si="140"/>
        <v>A</v>
      </c>
      <c r="P973" s="102">
        <v>43032</v>
      </c>
      <c r="Q973" s="56" t="s">
        <v>1192</v>
      </c>
      <c r="R973" s="57" t="str">
        <f t="shared" si="141"/>
        <v>A</v>
      </c>
      <c r="S973" s="102">
        <v>43032</v>
      </c>
      <c r="T973" s="56" t="s">
        <v>1192</v>
      </c>
      <c r="U973" s="57" t="str">
        <f t="shared" si="138"/>
        <v>A</v>
      </c>
      <c r="V973" s="102">
        <v>43031</v>
      </c>
      <c r="W973" s="48">
        <f t="shared" si="142"/>
        <v>4</v>
      </c>
      <c r="X973" s="48">
        <f t="shared" si="143"/>
        <v>4</v>
      </c>
      <c r="Y973" s="5">
        <f t="shared" si="144"/>
        <v>100</v>
      </c>
      <c r="Z973" s="60">
        <f t="shared" si="145"/>
        <v>5</v>
      </c>
      <c r="AB973" s="2"/>
    </row>
    <row r="974" spans="2:28" ht="24.95" customHeight="1">
      <c r="B974" s="48">
        <f>Personal_Development!B975</f>
        <v>0</v>
      </c>
      <c r="C974" s="48">
        <f>Personal_Development!C975</f>
        <v>0</v>
      </c>
      <c r="D974" s="14" t="str">
        <f>Personal_Development!D975</f>
        <v>T10153</v>
      </c>
      <c r="E974" s="11" t="str">
        <f>Personal_Development!E975</f>
        <v>NUR ARISHA BINTI YUSLI</v>
      </c>
      <c r="F974" s="12" t="str">
        <f>Personal_Development!F975</f>
        <v>PRODUCTION NO.1 DEPARTMENT</v>
      </c>
      <c r="G974" s="12" t="str">
        <f>Personal_Development!G975</f>
        <v>ASSEMBLY PRODUCTION SECTION (APS)</v>
      </c>
      <c r="H974" s="40" t="str">
        <f>Personal_Development!H975</f>
        <v>OPERATOR 2</v>
      </c>
      <c r="I974" s="41" t="str">
        <f>Personal_Development!I975</f>
        <v>C4 PROD</v>
      </c>
      <c r="J974" s="78" t="str">
        <f>Personal_Development!J975</f>
        <v xml:space="preserve">C4 </v>
      </c>
      <c r="K974" s="56" t="s">
        <v>1192</v>
      </c>
      <c r="L974" s="57" t="str">
        <f t="shared" si="139"/>
        <v>A</v>
      </c>
      <c r="M974" s="53">
        <v>43032</v>
      </c>
      <c r="N974" s="56" t="s">
        <v>1192</v>
      </c>
      <c r="O974" s="57" t="str">
        <f t="shared" si="140"/>
        <v>A</v>
      </c>
      <c r="P974" s="102">
        <v>43032</v>
      </c>
      <c r="Q974" s="56" t="s">
        <v>1192</v>
      </c>
      <c r="R974" s="57" t="str">
        <f t="shared" si="141"/>
        <v>A</v>
      </c>
      <c r="S974" s="102">
        <v>43032</v>
      </c>
      <c r="T974" s="56" t="s">
        <v>1192</v>
      </c>
      <c r="U974" s="57" t="str">
        <f t="shared" si="138"/>
        <v>A</v>
      </c>
      <c r="V974" s="102">
        <v>43031</v>
      </c>
      <c r="W974" s="48">
        <f t="shared" si="142"/>
        <v>4</v>
      </c>
      <c r="X974" s="48">
        <f t="shared" si="143"/>
        <v>4</v>
      </c>
      <c r="Y974" s="5">
        <f t="shared" si="144"/>
        <v>100</v>
      </c>
      <c r="Z974" s="60">
        <f t="shared" si="145"/>
        <v>5</v>
      </c>
      <c r="AB974" s="2"/>
    </row>
    <row r="975" spans="2:28" ht="24.95" customHeight="1">
      <c r="B975" s="48" t="str">
        <f>Personal_Development!B976</f>
        <v>R</v>
      </c>
      <c r="C975" s="48">
        <f>Personal_Development!C976</f>
        <v>0</v>
      </c>
      <c r="D975" s="14" t="str">
        <f>Personal_Development!D976</f>
        <v>T10154</v>
      </c>
      <c r="E975" s="11" t="str">
        <f>Personal_Development!E976</f>
        <v>MUHAMMAD FARHAN BIN RUZLAN</v>
      </c>
      <c r="F975" s="12" t="str">
        <f>Personal_Development!F976</f>
        <v>PRODUCTION NO.1 DEPARTMENT</v>
      </c>
      <c r="G975" s="12" t="str">
        <f>Personal_Development!G976</f>
        <v>ASSEMBLY PRODUCTION SECTION (APS)</v>
      </c>
      <c r="H975" s="40" t="str">
        <f>Personal_Development!H976</f>
        <v>OPERATOR 2</v>
      </c>
      <c r="I975" s="41" t="str">
        <f>Personal_Development!I976</f>
        <v>C4 PROD</v>
      </c>
      <c r="J975" s="78" t="str">
        <f>Personal_Development!J976</f>
        <v xml:space="preserve">C4 </v>
      </c>
      <c r="K975" s="56" t="s">
        <v>1192</v>
      </c>
      <c r="L975" s="57" t="str">
        <f t="shared" si="139"/>
        <v>A</v>
      </c>
      <c r="M975" s="53">
        <v>43032</v>
      </c>
      <c r="N975" s="56" t="s">
        <v>1192</v>
      </c>
      <c r="O975" s="57" t="str">
        <f t="shared" si="140"/>
        <v>A</v>
      </c>
      <c r="P975" s="102">
        <v>43032</v>
      </c>
      <c r="Q975" s="56" t="s">
        <v>1192</v>
      </c>
      <c r="R975" s="57" t="str">
        <f t="shared" si="141"/>
        <v>A</v>
      </c>
      <c r="S975" s="102">
        <v>43032</v>
      </c>
      <c r="T975" s="56" t="s">
        <v>1192</v>
      </c>
      <c r="U975" s="57" t="str">
        <f t="shared" si="138"/>
        <v>A</v>
      </c>
      <c r="V975" s="102">
        <v>43031</v>
      </c>
      <c r="W975" s="48">
        <f t="shared" si="142"/>
        <v>4</v>
      </c>
      <c r="X975" s="48">
        <f t="shared" si="143"/>
        <v>4</v>
      </c>
      <c r="Y975" s="5">
        <f t="shared" si="144"/>
        <v>100</v>
      </c>
      <c r="Z975" s="60">
        <f t="shared" si="145"/>
        <v>5</v>
      </c>
      <c r="AB975" s="2"/>
    </row>
    <row r="976" spans="2:28" ht="24.95" customHeight="1">
      <c r="B976" s="48">
        <f>Personal_Development!B977</f>
        <v>0</v>
      </c>
      <c r="C976" s="48">
        <f>Personal_Development!C977</f>
        <v>0</v>
      </c>
      <c r="D976" s="14" t="str">
        <f>Personal_Development!D977</f>
        <v>T10155</v>
      </c>
      <c r="E976" s="11" t="str">
        <f>Personal_Development!E977</f>
        <v>NADIAH BINTI BAKAR</v>
      </c>
      <c r="F976" s="12" t="str">
        <f>Personal_Development!F977</f>
        <v>PRODUCTION NO.1 DEPARTMENT</v>
      </c>
      <c r="G976" s="12" t="str">
        <f>Personal_Development!G977</f>
        <v>ASSEMBLY PRODUCTION SECTION (APS)</v>
      </c>
      <c r="H976" s="40" t="str">
        <f>Personal_Development!H977</f>
        <v>OPERATOR 2</v>
      </c>
      <c r="I976" s="41" t="str">
        <f>Personal_Development!I977</f>
        <v>C4 PROD</v>
      </c>
      <c r="J976" s="78" t="str">
        <f>Personal_Development!J977</f>
        <v xml:space="preserve">C4 </v>
      </c>
      <c r="K976" s="56" t="s">
        <v>1192</v>
      </c>
      <c r="L976" s="57" t="str">
        <f t="shared" si="139"/>
        <v>A</v>
      </c>
      <c r="M976" s="53">
        <v>43032</v>
      </c>
      <c r="N976" s="56" t="s">
        <v>1192</v>
      </c>
      <c r="O976" s="57" t="str">
        <f t="shared" si="140"/>
        <v>A</v>
      </c>
      <c r="P976" s="102">
        <v>43032</v>
      </c>
      <c r="Q976" s="56" t="s">
        <v>1192</v>
      </c>
      <c r="R976" s="57" t="str">
        <f t="shared" si="141"/>
        <v>A</v>
      </c>
      <c r="S976" s="102">
        <v>43032</v>
      </c>
      <c r="T976" s="56" t="s">
        <v>1192</v>
      </c>
      <c r="U976" s="57" t="str">
        <f t="shared" si="138"/>
        <v>A</v>
      </c>
      <c r="V976" s="102">
        <v>43031</v>
      </c>
      <c r="W976" s="48">
        <f t="shared" si="142"/>
        <v>4</v>
      </c>
      <c r="X976" s="48">
        <f t="shared" si="143"/>
        <v>4</v>
      </c>
      <c r="Y976" s="5">
        <f t="shared" si="144"/>
        <v>100</v>
      </c>
      <c r="Z976" s="60">
        <f t="shared" si="145"/>
        <v>5</v>
      </c>
      <c r="AB976" s="2"/>
    </row>
    <row r="977" spans="2:28" ht="24.95" customHeight="1">
      <c r="B977" s="48">
        <f>Personal_Development!B978</f>
        <v>0</v>
      </c>
      <c r="C977" s="48">
        <f>Personal_Development!C978</f>
        <v>0</v>
      </c>
      <c r="D977" s="14" t="str">
        <f>Personal_Development!D978</f>
        <v>T10156</v>
      </c>
      <c r="E977" s="11" t="str">
        <f>Personal_Development!E978</f>
        <v>THEVAINTHARAN A/L SELVA KUMAR</v>
      </c>
      <c r="F977" s="12" t="str">
        <f>Personal_Development!F978</f>
        <v>PRODUCTION NO.1 DEPARTMENT</v>
      </c>
      <c r="G977" s="12" t="str">
        <f>Personal_Development!G978</f>
        <v>ASSEMBLY PRODUCTION SECTION (APS)</v>
      </c>
      <c r="H977" s="40" t="str">
        <f>Personal_Development!H978</f>
        <v>OPERATOR 2</v>
      </c>
      <c r="I977" s="41" t="str">
        <f>Personal_Development!I978</f>
        <v>C4 PROD</v>
      </c>
      <c r="J977" s="78" t="str">
        <f>Personal_Development!J978</f>
        <v xml:space="preserve">C4 </v>
      </c>
      <c r="K977" s="56" t="s">
        <v>1192</v>
      </c>
      <c r="L977" s="57" t="str">
        <f t="shared" si="139"/>
        <v>A</v>
      </c>
      <c r="M977" s="53">
        <v>43032</v>
      </c>
      <c r="N977" s="56" t="s">
        <v>1192</v>
      </c>
      <c r="O977" s="57" t="str">
        <f t="shared" si="140"/>
        <v>A</v>
      </c>
      <c r="P977" s="102">
        <v>43032</v>
      </c>
      <c r="Q977" s="56" t="s">
        <v>1192</v>
      </c>
      <c r="R977" s="57" t="str">
        <f t="shared" si="141"/>
        <v>A</v>
      </c>
      <c r="S977" s="102">
        <v>43032</v>
      </c>
      <c r="T977" s="56" t="s">
        <v>1192</v>
      </c>
      <c r="U977" s="57" t="str">
        <f t="shared" si="138"/>
        <v>A</v>
      </c>
      <c r="V977" s="102">
        <v>43031</v>
      </c>
      <c r="W977" s="48">
        <f t="shared" si="142"/>
        <v>4</v>
      </c>
      <c r="X977" s="48">
        <f t="shared" si="143"/>
        <v>4</v>
      </c>
      <c r="Y977" s="5">
        <f t="shared" si="144"/>
        <v>100</v>
      </c>
      <c r="Z977" s="60">
        <f t="shared" si="145"/>
        <v>5</v>
      </c>
      <c r="AB977" s="2"/>
    </row>
    <row r="978" spans="2:28" ht="24.95" customHeight="1">
      <c r="B978" s="48">
        <f>Personal_Development!B979</f>
        <v>0</v>
      </c>
      <c r="C978" s="48">
        <f>Personal_Development!C979</f>
        <v>0</v>
      </c>
      <c r="D978" s="14" t="str">
        <f>Personal_Development!D979</f>
        <v>T10157</v>
      </c>
      <c r="E978" s="11" t="str">
        <f>Personal_Development!E979</f>
        <v>NUR AMALINA BINTI MOHD SAMAN</v>
      </c>
      <c r="F978" s="12" t="str">
        <f>Personal_Development!F979</f>
        <v>PRODUCTION NO.1 DEPARTMENT</v>
      </c>
      <c r="G978" s="12" t="str">
        <f>Personal_Development!G979</f>
        <v>ASSEMBLY PRODUCTION SECTION (APS)</v>
      </c>
      <c r="H978" s="40" t="str">
        <f>Personal_Development!H979</f>
        <v>OPERATOR 2</v>
      </c>
      <c r="I978" s="41" t="str">
        <f>Personal_Development!I979</f>
        <v>C4 PROD</v>
      </c>
      <c r="J978" s="78" t="str">
        <f>Personal_Development!J979</f>
        <v xml:space="preserve">C4 </v>
      </c>
      <c r="K978" s="56" t="s">
        <v>1192</v>
      </c>
      <c r="L978" s="57" t="str">
        <f t="shared" si="139"/>
        <v>A</v>
      </c>
      <c r="M978" s="53">
        <v>43032</v>
      </c>
      <c r="N978" s="56" t="s">
        <v>1192</v>
      </c>
      <c r="O978" s="57" t="str">
        <f t="shared" si="140"/>
        <v>A</v>
      </c>
      <c r="P978" s="102">
        <v>43032</v>
      </c>
      <c r="Q978" s="56" t="s">
        <v>1192</v>
      </c>
      <c r="R978" s="57" t="str">
        <f t="shared" si="141"/>
        <v>A</v>
      </c>
      <c r="S978" s="102">
        <v>43032</v>
      </c>
      <c r="T978" s="56" t="s">
        <v>1192</v>
      </c>
      <c r="U978" s="57" t="str">
        <f t="shared" si="138"/>
        <v>A</v>
      </c>
      <c r="V978" s="102">
        <v>43031</v>
      </c>
      <c r="W978" s="48">
        <f t="shared" si="142"/>
        <v>4</v>
      </c>
      <c r="X978" s="48">
        <f t="shared" si="143"/>
        <v>4</v>
      </c>
      <c r="Y978" s="5">
        <f t="shared" si="144"/>
        <v>100</v>
      </c>
      <c r="Z978" s="60">
        <f t="shared" si="145"/>
        <v>5</v>
      </c>
      <c r="AB978" s="2"/>
    </row>
    <row r="979" spans="2:28" ht="24.95" customHeight="1">
      <c r="B979" s="48">
        <f>Personal_Development!B980</f>
        <v>0</v>
      </c>
      <c r="C979" s="48">
        <f>Personal_Development!C980</f>
        <v>0</v>
      </c>
      <c r="D979" s="14" t="str">
        <f>Personal_Development!D980</f>
        <v>T10158</v>
      </c>
      <c r="E979" s="11" t="str">
        <f>Personal_Development!E980</f>
        <v>ERNISULIANA BINTI SUGIYANTO</v>
      </c>
      <c r="F979" s="12" t="str">
        <f>Personal_Development!F980</f>
        <v>PRODUCTION NO.1 DEPARTMENT</v>
      </c>
      <c r="G979" s="12" t="str">
        <f>Personal_Development!G980</f>
        <v>ASSEMBLY PRODUCTION SECTION (APS)</v>
      </c>
      <c r="H979" s="40" t="str">
        <f>Personal_Development!H980</f>
        <v>OPERATOR 2</v>
      </c>
      <c r="I979" s="41" t="str">
        <f>Personal_Development!I980</f>
        <v>C4 PROD</v>
      </c>
      <c r="J979" s="78" t="str">
        <f>Personal_Development!J980</f>
        <v xml:space="preserve">C4 </v>
      </c>
      <c r="K979" s="56" t="s">
        <v>1192</v>
      </c>
      <c r="L979" s="57" t="str">
        <f t="shared" si="139"/>
        <v>A</v>
      </c>
      <c r="M979" s="53">
        <v>43032</v>
      </c>
      <c r="N979" s="56" t="s">
        <v>1192</v>
      </c>
      <c r="O979" s="57" t="str">
        <f t="shared" si="140"/>
        <v>A</v>
      </c>
      <c r="P979" s="102">
        <v>43032</v>
      </c>
      <c r="Q979" s="56" t="s">
        <v>1192</v>
      </c>
      <c r="R979" s="57" t="str">
        <f t="shared" si="141"/>
        <v>A</v>
      </c>
      <c r="S979" s="102">
        <v>43032</v>
      </c>
      <c r="T979" s="56" t="s">
        <v>1192</v>
      </c>
      <c r="U979" s="57" t="str">
        <f t="shared" si="138"/>
        <v>A</v>
      </c>
      <c r="V979" s="102">
        <v>43031</v>
      </c>
      <c r="W979" s="48">
        <f t="shared" si="142"/>
        <v>4</v>
      </c>
      <c r="X979" s="48">
        <f t="shared" si="143"/>
        <v>4</v>
      </c>
      <c r="Y979" s="5">
        <f t="shared" si="144"/>
        <v>100</v>
      </c>
      <c r="Z979" s="60">
        <f t="shared" si="145"/>
        <v>5</v>
      </c>
      <c r="AB979" s="2"/>
    </row>
    <row r="980" spans="2:28" ht="24.95" customHeight="1">
      <c r="B980" s="48">
        <f>Personal_Development!B981</f>
        <v>0</v>
      </c>
      <c r="C980" s="48">
        <f>Personal_Development!C981</f>
        <v>0</v>
      </c>
      <c r="D980" s="14" t="str">
        <f>Personal_Development!D981</f>
        <v>T10159</v>
      </c>
      <c r="E980" s="11" t="str">
        <f>Personal_Development!E981</f>
        <v>MUHAMAD ZACHREE DANIEL BIN JAILANI</v>
      </c>
      <c r="F980" s="12" t="str">
        <f>Personal_Development!F981</f>
        <v>PRODUCTION NO.2 DEPARTMENT</v>
      </c>
      <c r="G980" s="12" t="str">
        <f>Personal_Development!G981</f>
        <v>MOLDING PRODUCTION SECTION (MPS)</v>
      </c>
      <c r="H980" s="40" t="str">
        <f>Personal_Development!H981</f>
        <v>OPERATOR 2</v>
      </c>
      <c r="I980" s="41" t="str">
        <f>Personal_Development!I981</f>
        <v>C4 PROD</v>
      </c>
      <c r="J980" s="78" t="str">
        <f>Personal_Development!J981</f>
        <v xml:space="preserve">C4 </v>
      </c>
      <c r="K980" s="56" t="s">
        <v>1192</v>
      </c>
      <c r="L980" s="57" t="str">
        <f t="shared" si="139"/>
        <v>A</v>
      </c>
      <c r="M980" s="53">
        <v>43032</v>
      </c>
      <c r="N980" s="56" t="s">
        <v>1192</v>
      </c>
      <c r="O980" s="57" t="str">
        <f t="shared" si="140"/>
        <v>A</v>
      </c>
      <c r="P980" s="102">
        <v>43032</v>
      </c>
      <c r="Q980" s="56" t="s">
        <v>1192</v>
      </c>
      <c r="R980" s="57" t="str">
        <f t="shared" si="141"/>
        <v>A</v>
      </c>
      <c r="S980" s="102">
        <v>43032</v>
      </c>
      <c r="T980" s="56" t="s">
        <v>1192</v>
      </c>
      <c r="U980" s="57" t="str">
        <f t="shared" si="138"/>
        <v>A</v>
      </c>
      <c r="V980" s="102">
        <v>43031</v>
      </c>
      <c r="W980" s="48">
        <f t="shared" si="142"/>
        <v>4</v>
      </c>
      <c r="X980" s="48">
        <f t="shared" si="143"/>
        <v>4</v>
      </c>
      <c r="Y980" s="5">
        <f t="shared" si="144"/>
        <v>100</v>
      </c>
      <c r="Z980" s="60">
        <f t="shared" si="145"/>
        <v>5</v>
      </c>
      <c r="AB980" s="2"/>
    </row>
    <row r="981" spans="2:28" ht="24.95" customHeight="1">
      <c r="B981" s="48">
        <f>Personal_Development!B982</f>
        <v>0</v>
      </c>
      <c r="C981" s="48">
        <f>Personal_Development!C982</f>
        <v>0</v>
      </c>
      <c r="D981" s="14" t="str">
        <f>Personal_Development!D982</f>
        <v>T10160</v>
      </c>
      <c r="E981" s="11" t="str">
        <f>Personal_Development!E982</f>
        <v>MUHAMMAD RAHIMY MUBIN BIN ABDUL GHANI</v>
      </c>
      <c r="F981" s="12" t="str">
        <f>Personal_Development!F982</f>
        <v>PRODUCTION NO.2 DEPARTMENT</v>
      </c>
      <c r="G981" s="12" t="str">
        <f>Personal_Development!G982</f>
        <v>MOLDING PRODUCTION SECTION (MPS)</v>
      </c>
      <c r="H981" s="40" t="str">
        <f>Personal_Development!H982</f>
        <v>OPERATOR 2</v>
      </c>
      <c r="I981" s="41" t="str">
        <f>Personal_Development!I982</f>
        <v>C4 PROD</v>
      </c>
      <c r="J981" s="78" t="str">
        <f>Personal_Development!J982</f>
        <v xml:space="preserve">C4 </v>
      </c>
      <c r="K981" s="56" t="s">
        <v>1192</v>
      </c>
      <c r="L981" s="57" t="str">
        <f t="shared" si="139"/>
        <v>A</v>
      </c>
      <c r="M981" s="53">
        <v>43032</v>
      </c>
      <c r="N981" s="56" t="s">
        <v>1192</v>
      </c>
      <c r="O981" s="57" t="str">
        <f t="shared" si="140"/>
        <v>A</v>
      </c>
      <c r="P981" s="102">
        <v>43032</v>
      </c>
      <c r="Q981" s="56" t="s">
        <v>1192</v>
      </c>
      <c r="R981" s="57" t="str">
        <f t="shared" si="141"/>
        <v>A</v>
      </c>
      <c r="S981" s="102">
        <v>43032</v>
      </c>
      <c r="T981" s="56" t="s">
        <v>1192</v>
      </c>
      <c r="U981" s="57" t="str">
        <f t="shared" si="138"/>
        <v>A</v>
      </c>
      <c r="V981" s="102">
        <v>43031</v>
      </c>
      <c r="W981" s="48">
        <f t="shared" si="142"/>
        <v>4</v>
      </c>
      <c r="X981" s="48">
        <f t="shared" si="143"/>
        <v>4</v>
      </c>
      <c r="Y981" s="5">
        <f t="shared" si="144"/>
        <v>100</v>
      </c>
      <c r="Z981" s="60">
        <f t="shared" si="145"/>
        <v>5</v>
      </c>
      <c r="AB981" s="2"/>
    </row>
    <row r="982" spans="2:28" ht="24.95" customHeight="1">
      <c r="B982" s="48">
        <f>Personal_Development!B983</f>
        <v>0</v>
      </c>
      <c r="C982" s="48">
        <f>Personal_Development!C983</f>
        <v>0</v>
      </c>
      <c r="D982" s="14" t="str">
        <f>Personal_Development!D983</f>
        <v>T10161</v>
      </c>
      <c r="E982" s="11" t="str">
        <f>Personal_Development!E983</f>
        <v>HEZLY SYUKRY BIN ABD MUTALIB</v>
      </c>
      <c r="F982" s="12" t="str">
        <f>Personal_Development!F983</f>
        <v>PRODUCTION NO.2 DEPARTMENT</v>
      </c>
      <c r="G982" s="12" t="str">
        <f>Personal_Development!G983</f>
        <v>MOLDING PRODUCTION SECTION (MPS)</v>
      </c>
      <c r="H982" s="40" t="str">
        <f>Personal_Development!H983</f>
        <v>OPERATOR 2</v>
      </c>
      <c r="I982" s="41" t="str">
        <f>Personal_Development!I983</f>
        <v>C4 PROD</v>
      </c>
      <c r="J982" s="78" t="str">
        <f>Personal_Development!J983</f>
        <v xml:space="preserve">C4 </v>
      </c>
      <c r="K982" s="56" t="s">
        <v>1192</v>
      </c>
      <c r="L982" s="57" t="str">
        <f t="shared" si="139"/>
        <v>A</v>
      </c>
      <c r="M982" s="53">
        <v>43032</v>
      </c>
      <c r="N982" s="56" t="s">
        <v>1192</v>
      </c>
      <c r="O982" s="57" t="str">
        <f t="shared" si="140"/>
        <v>A</v>
      </c>
      <c r="P982" s="102">
        <v>43032</v>
      </c>
      <c r="Q982" s="56" t="s">
        <v>1192</v>
      </c>
      <c r="R982" s="57" t="str">
        <f t="shared" si="141"/>
        <v>A</v>
      </c>
      <c r="S982" s="102">
        <v>43032</v>
      </c>
      <c r="T982" s="56" t="s">
        <v>1192</v>
      </c>
      <c r="U982" s="57" t="str">
        <f t="shared" si="138"/>
        <v>A</v>
      </c>
      <c r="V982" s="102">
        <v>43031</v>
      </c>
      <c r="W982" s="48">
        <f t="shared" si="142"/>
        <v>4</v>
      </c>
      <c r="X982" s="48">
        <f t="shared" si="143"/>
        <v>4</v>
      </c>
      <c r="Y982" s="5">
        <f t="shared" si="144"/>
        <v>100</v>
      </c>
      <c r="Z982" s="60">
        <f t="shared" si="145"/>
        <v>5</v>
      </c>
      <c r="AB982" s="2"/>
    </row>
    <row r="983" spans="2:28" ht="24.95" customHeight="1">
      <c r="B983" s="48">
        <f>Personal_Development!B984</f>
        <v>0</v>
      </c>
      <c r="C983" s="48">
        <f>Personal_Development!C984</f>
        <v>0</v>
      </c>
      <c r="D983" s="14" t="str">
        <f>Personal_Development!D984</f>
        <v>T10162</v>
      </c>
      <c r="E983" s="11" t="str">
        <f>Personal_Development!E984</f>
        <v>ROZITA BINTI ABU HASSAN</v>
      </c>
      <c r="F983" s="12" t="str">
        <f>Personal_Development!F984</f>
        <v>PRODUCTION NO.2 DEPARTMENT</v>
      </c>
      <c r="G983" s="12" t="str">
        <f>Personal_Development!G984</f>
        <v>MOLDING PRODUCTION SECTION (MPS)</v>
      </c>
      <c r="H983" s="40" t="str">
        <f>Personal_Development!H984</f>
        <v>OPERATOR 2</v>
      </c>
      <c r="I983" s="41" t="str">
        <f>Personal_Development!I984</f>
        <v>C4 PROD</v>
      </c>
      <c r="J983" s="78" t="str">
        <f>Personal_Development!J984</f>
        <v xml:space="preserve">C4 </v>
      </c>
      <c r="K983" s="56" t="s">
        <v>1192</v>
      </c>
      <c r="L983" s="57" t="str">
        <f t="shared" si="139"/>
        <v>A</v>
      </c>
      <c r="M983" s="53">
        <v>43032</v>
      </c>
      <c r="N983" s="56" t="s">
        <v>1192</v>
      </c>
      <c r="O983" s="57" t="str">
        <f t="shared" si="140"/>
        <v>A</v>
      </c>
      <c r="P983" s="102">
        <v>43032</v>
      </c>
      <c r="Q983" s="56" t="s">
        <v>1192</v>
      </c>
      <c r="R983" s="57" t="str">
        <f t="shared" si="141"/>
        <v>A</v>
      </c>
      <c r="S983" s="102">
        <v>43032</v>
      </c>
      <c r="T983" s="56" t="s">
        <v>1192</v>
      </c>
      <c r="U983" s="57" t="str">
        <f t="shared" si="138"/>
        <v>A</v>
      </c>
      <c r="V983" s="102">
        <v>43031</v>
      </c>
      <c r="W983" s="48">
        <f t="shared" si="142"/>
        <v>4</v>
      </c>
      <c r="X983" s="48">
        <f t="shared" si="143"/>
        <v>4</v>
      </c>
      <c r="Y983" s="5">
        <f t="shared" si="144"/>
        <v>100</v>
      </c>
      <c r="Z983" s="60">
        <f t="shared" si="145"/>
        <v>5</v>
      </c>
      <c r="AB983" s="2"/>
    </row>
    <row r="984" spans="2:28" ht="24.95" customHeight="1">
      <c r="B984" s="48" t="str">
        <f>Personal_Development!B985</f>
        <v>R</v>
      </c>
      <c r="C984" s="48">
        <f>Personal_Development!C985</f>
        <v>0</v>
      </c>
      <c r="D984" s="14" t="str">
        <f>Personal_Development!D985</f>
        <v>T10163</v>
      </c>
      <c r="E984" s="11" t="str">
        <f>Personal_Development!E985</f>
        <v>MUHAMMAD HAZIQ BIN GAPAR</v>
      </c>
      <c r="F984" s="12" t="str">
        <f>Personal_Development!F985</f>
        <v>PRODUCTION NO.2 DEPARTMENT</v>
      </c>
      <c r="G984" s="12" t="str">
        <f>Personal_Development!G985</f>
        <v>MOLDING PRODUCTION SECTION (MPS)</v>
      </c>
      <c r="H984" s="40" t="str">
        <f>Personal_Development!H985</f>
        <v>OPERATOR 2</v>
      </c>
      <c r="I984" s="41" t="str">
        <f>Personal_Development!I985</f>
        <v>C4 PROD</v>
      </c>
      <c r="J984" s="78" t="str">
        <f>Personal_Development!J985</f>
        <v xml:space="preserve">C4 </v>
      </c>
      <c r="K984" s="56" t="s">
        <v>1192</v>
      </c>
      <c r="L984" s="57" t="str">
        <f t="shared" si="139"/>
        <v>A</v>
      </c>
      <c r="M984" s="53">
        <v>43032</v>
      </c>
      <c r="N984" s="56" t="s">
        <v>1192</v>
      </c>
      <c r="O984" s="57" t="str">
        <f t="shared" si="140"/>
        <v>A</v>
      </c>
      <c r="P984" s="102">
        <v>43032</v>
      </c>
      <c r="Q984" s="56" t="s">
        <v>1192</v>
      </c>
      <c r="R984" s="57" t="str">
        <f t="shared" si="141"/>
        <v>A</v>
      </c>
      <c r="S984" s="102">
        <v>43032</v>
      </c>
      <c r="T984" s="56" t="s">
        <v>1192</v>
      </c>
      <c r="U984" s="57" t="str">
        <f t="shared" si="138"/>
        <v>A</v>
      </c>
      <c r="V984" s="102">
        <v>43031</v>
      </c>
      <c r="W984" s="48">
        <f t="shared" si="142"/>
        <v>4</v>
      </c>
      <c r="X984" s="48">
        <f t="shared" si="143"/>
        <v>4</v>
      </c>
      <c r="Y984" s="5">
        <f t="shared" si="144"/>
        <v>100</v>
      </c>
      <c r="Z984" s="60">
        <f t="shared" si="145"/>
        <v>5</v>
      </c>
      <c r="AB984" s="2"/>
    </row>
    <row r="985" spans="2:28" ht="24.95" customHeight="1">
      <c r="B985" s="48">
        <f>Personal_Development!B986</f>
        <v>0</v>
      </c>
      <c r="C985" s="48" t="str">
        <f>Personal_Development!C986</f>
        <v>K03433</v>
      </c>
      <c r="D985" s="14" t="str">
        <f>Personal_Development!D986</f>
        <v>C13993</v>
      </c>
      <c r="E985" s="11" t="str">
        <f>Personal_Development!E986</f>
        <v>NUR SHAHMIRA BINTI ROSLAN</v>
      </c>
      <c r="F985" s="12" t="str">
        <f>Personal_Development!F986</f>
        <v>FACTORY OPERATIONS DEPARTMENT</v>
      </c>
      <c r="G985" s="12" t="str">
        <f>Personal_Development!G986</f>
        <v>INVENTORY &amp; SYSYTEM CONTROL SECTION (IVS)</v>
      </c>
      <c r="H985" s="40" t="str">
        <f>Personal_Development!H986</f>
        <v>OPERATOR 2</v>
      </c>
      <c r="I985" s="41" t="str">
        <f>Personal_Development!I986</f>
        <v>C4 PROD</v>
      </c>
      <c r="J985" s="78" t="str">
        <f>Personal_Development!J986</f>
        <v xml:space="preserve">C4 </v>
      </c>
      <c r="K985" s="56" t="s">
        <v>1192</v>
      </c>
      <c r="L985" s="57" t="str">
        <f t="shared" si="139"/>
        <v>A</v>
      </c>
      <c r="M985" s="53">
        <v>43067</v>
      </c>
      <c r="N985" s="56" t="s">
        <v>1192</v>
      </c>
      <c r="O985" s="57" t="str">
        <f t="shared" si="140"/>
        <v>A</v>
      </c>
      <c r="P985" s="53">
        <v>43067</v>
      </c>
      <c r="Q985" s="56" t="s">
        <v>1192</v>
      </c>
      <c r="R985" s="57" t="str">
        <f t="shared" si="141"/>
        <v>A</v>
      </c>
      <c r="S985" s="53">
        <v>43067</v>
      </c>
      <c r="T985" s="56" t="s">
        <v>1192</v>
      </c>
      <c r="U985" s="57" t="str">
        <f t="shared" si="138"/>
        <v>-</v>
      </c>
      <c r="V985" s="102"/>
      <c r="W985" s="48">
        <f t="shared" si="142"/>
        <v>4</v>
      </c>
      <c r="X985" s="48">
        <f t="shared" si="143"/>
        <v>3</v>
      </c>
      <c r="Y985" s="5">
        <f t="shared" si="144"/>
        <v>75</v>
      </c>
      <c r="Z985" s="60">
        <f t="shared" si="145"/>
        <v>4</v>
      </c>
      <c r="AB985" s="2"/>
    </row>
    <row r="986" spans="2:28" ht="24.95" customHeight="1">
      <c r="B986" s="48">
        <f>Personal_Development!B987</f>
        <v>0</v>
      </c>
      <c r="C986" s="48" t="str">
        <f>Personal_Development!C987</f>
        <v>K03434</v>
      </c>
      <c r="D986" s="14" t="str">
        <f>Personal_Development!D987</f>
        <v>C13994</v>
      </c>
      <c r="E986" s="11" t="str">
        <f>Personal_Development!E987</f>
        <v>SATHIA A/P GUNASEGARAN</v>
      </c>
      <c r="F986" s="12" t="str">
        <f>Personal_Development!F987</f>
        <v>PRODUCTION NO.1 DEPARTMENT</v>
      </c>
      <c r="G986" s="12" t="str">
        <f>Personal_Development!G987</f>
        <v>ASSEMBLY PRODUCTION SECTION (APS)</v>
      </c>
      <c r="H986" s="40" t="str">
        <f>Personal_Development!H987</f>
        <v>OPERATOR 2</v>
      </c>
      <c r="I986" s="41" t="str">
        <f>Personal_Development!I987</f>
        <v>C4 PROD</v>
      </c>
      <c r="J986" s="78" t="str">
        <f>Personal_Development!J987</f>
        <v xml:space="preserve">C4 </v>
      </c>
      <c r="K986" s="56" t="s">
        <v>1192</v>
      </c>
      <c r="L986" s="57" t="str">
        <f t="shared" si="139"/>
        <v>A</v>
      </c>
      <c r="M986" s="53">
        <v>43096</v>
      </c>
      <c r="N986" s="56" t="s">
        <v>1192</v>
      </c>
      <c r="O986" s="57" t="str">
        <f t="shared" si="140"/>
        <v>A</v>
      </c>
      <c r="P986" s="102">
        <v>43096</v>
      </c>
      <c r="Q986" s="56" t="s">
        <v>1192</v>
      </c>
      <c r="R986" s="57" t="str">
        <f t="shared" si="141"/>
        <v>A</v>
      </c>
      <c r="S986" s="102">
        <v>43096</v>
      </c>
      <c r="T986" s="56" t="s">
        <v>1192</v>
      </c>
      <c r="U986" s="57" t="str">
        <f t="shared" si="138"/>
        <v>A</v>
      </c>
      <c r="V986" s="102">
        <v>43095</v>
      </c>
      <c r="W986" s="48">
        <f t="shared" si="142"/>
        <v>4</v>
      </c>
      <c r="X986" s="48">
        <f t="shared" si="143"/>
        <v>4</v>
      </c>
      <c r="Y986" s="5">
        <f t="shared" si="144"/>
        <v>100</v>
      </c>
      <c r="Z986" s="60">
        <f t="shared" si="145"/>
        <v>5</v>
      </c>
      <c r="AB986" s="2"/>
    </row>
    <row r="987" spans="2:28" ht="24.95" customHeight="1">
      <c r="B987" s="48">
        <f>Personal_Development!B988</f>
        <v>0</v>
      </c>
      <c r="C987" s="48" t="str">
        <f>Personal_Development!C988</f>
        <v>K03435</v>
      </c>
      <c r="D987" s="14" t="str">
        <f>Personal_Development!D988</f>
        <v>C13995</v>
      </c>
      <c r="E987" s="11" t="str">
        <f>Personal_Development!E988</f>
        <v>SAIFUL RAZMAN BIN MAHARAM</v>
      </c>
      <c r="F987" s="12" t="str">
        <f>Personal_Development!F988</f>
        <v>PRODUCTION NO.2 DEPARTMENT</v>
      </c>
      <c r="G987" s="12" t="str">
        <f>Personal_Development!G988</f>
        <v>MOLDING PRODUCTION SECTION (MPS)</v>
      </c>
      <c r="H987" s="40" t="str">
        <f>Personal_Development!H988</f>
        <v>OPERATOR 2</v>
      </c>
      <c r="I987" s="41" t="str">
        <f>Personal_Development!I988</f>
        <v>C4 PROD</v>
      </c>
      <c r="J987" s="78" t="str">
        <f>Personal_Development!J988</f>
        <v xml:space="preserve">C4 </v>
      </c>
      <c r="K987" s="56" t="s">
        <v>1192</v>
      </c>
      <c r="L987" s="57" t="str">
        <f t="shared" si="139"/>
        <v>A</v>
      </c>
      <c r="M987" s="53">
        <v>43067</v>
      </c>
      <c r="N987" s="56" t="s">
        <v>1192</v>
      </c>
      <c r="O987" s="57" t="str">
        <f t="shared" si="140"/>
        <v>A</v>
      </c>
      <c r="P987" s="53">
        <v>43067</v>
      </c>
      <c r="Q987" s="56" t="s">
        <v>1192</v>
      </c>
      <c r="R987" s="57" t="str">
        <f t="shared" si="141"/>
        <v>A</v>
      </c>
      <c r="S987" s="53">
        <v>43067</v>
      </c>
      <c r="T987" s="56" t="s">
        <v>1192</v>
      </c>
      <c r="U987" s="57" t="str">
        <f t="shared" si="138"/>
        <v>A</v>
      </c>
      <c r="V987" s="102">
        <v>43095</v>
      </c>
      <c r="W987" s="48">
        <f t="shared" si="142"/>
        <v>4</v>
      </c>
      <c r="X987" s="48">
        <f t="shared" si="143"/>
        <v>4</v>
      </c>
      <c r="Y987" s="5">
        <f t="shared" si="144"/>
        <v>100</v>
      </c>
      <c r="Z987" s="60">
        <f t="shared" si="145"/>
        <v>5</v>
      </c>
      <c r="AB987" s="2"/>
    </row>
    <row r="988" spans="2:28" ht="24.95" customHeight="1">
      <c r="B988" s="48" t="str">
        <f>Personal_Development!B989</f>
        <v>R</v>
      </c>
      <c r="C988" s="48">
        <f>Personal_Development!C989</f>
        <v>0</v>
      </c>
      <c r="D988" s="14" t="str">
        <f>Personal_Development!D989</f>
        <v>K03436</v>
      </c>
      <c r="E988" s="11" t="str">
        <f>Personal_Development!E989</f>
        <v>SAIFUL RADZLAN BIN MAHARAM</v>
      </c>
      <c r="F988" s="12" t="str">
        <f>Personal_Development!F989</f>
        <v>PRODUCTION NO.2 DEPARTMENT</v>
      </c>
      <c r="G988" s="12" t="str">
        <f>Personal_Development!G989</f>
        <v>MOLDING PRODUCTION SECTION (MPS)</v>
      </c>
      <c r="H988" s="40" t="str">
        <f>Personal_Development!H989</f>
        <v>OPERATOR 2</v>
      </c>
      <c r="I988" s="41" t="str">
        <f>Personal_Development!I989</f>
        <v>C4 PROD</v>
      </c>
      <c r="J988" s="78" t="str">
        <f>Personal_Development!J989</f>
        <v xml:space="preserve">C4 </v>
      </c>
      <c r="K988" s="56" t="s">
        <v>1192</v>
      </c>
      <c r="L988" s="57" t="str">
        <f t="shared" si="139"/>
        <v>A</v>
      </c>
      <c r="M988" s="53">
        <v>43067</v>
      </c>
      <c r="N988" s="56" t="s">
        <v>1192</v>
      </c>
      <c r="O988" s="57" t="str">
        <f t="shared" si="140"/>
        <v>A</v>
      </c>
      <c r="P988" s="53">
        <v>43067</v>
      </c>
      <c r="Q988" s="56" t="s">
        <v>1192</v>
      </c>
      <c r="R988" s="57" t="str">
        <f t="shared" si="141"/>
        <v>A</v>
      </c>
      <c r="S988" s="53">
        <v>43067</v>
      </c>
      <c r="T988" s="56" t="s">
        <v>1192</v>
      </c>
      <c r="U988" s="57" t="str">
        <f t="shared" si="138"/>
        <v>-</v>
      </c>
      <c r="V988" s="102"/>
      <c r="W988" s="48">
        <f t="shared" si="142"/>
        <v>4</v>
      </c>
      <c r="X988" s="48">
        <f t="shared" si="143"/>
        <v>3</v>
      </c>
      <c r="Y988" s="5">
        <f t="shared" si="144"/>
        <v>75</v>
      </c>
      <c r="Z988" s="60">
        <f t="shared" si="145"/>
        <v>4</v>
      </c>
      <c r="AB988" s="2"/>
    </row>
    <row r="989" spans="2:28" ht="24.95" customHeight="1">
      <c r="B989" s="48" t="str">
        <f>Personal_Development!B990</f>
        <v>R</v>
      </c>
      <c r="C989" s="48">
        <f>Personal_Development!C990</f>
        <v>0</v>
      </c>
      <c r="D989" s="14" t="str">
        <f>Personal_Development!D990</f>
        <v>T10164</v>
      </c>
      <c r="E989" s="11" t="str">
        <f>Personal_Development!E990</f>
        <v>MOHAMAD FAIZ BIN JAMALUDIN</v>
      </c>
      <c r="F989" s="12" t="str">
        <f>Personal_Development!F990</f>
        <v>QUALITY ASSURANCE DEPARTMENT</v>
      </c>
      <c r="G989" s="12" t="str">
        <f>Personal_Development!G990</f>
        <v>QUALITY PLANNING SECTION (QPS)</v>
      </c>
      <c r="H989" s="40" t="str">
        <f>Personal_Development!I990</f>
        <v>C1 PROD</v>
      </c>
      <c r="I989" s="41" t="str">
        <f>Personal_Development!H990</f>
        <v>PROD ASSISTANT</v>
      </c>
      <c r="J989" s="78" t="str">
        <f>Personal_Development!J990</f>
        <v xml:space="preserve">C1 </v>
      </c>
      <c r="K989" s="56" t="s">
        <v>1192</v>
      </c>
      <c r="L989" s="57" t="str">
        <f t="shared" si="139"/>
        <v>-</v>
      </c>
      <c r="M989" s="53"/>
      <c r="N989" s="56" t="s">
        <v>1192</v>
      </c>
      <c r="O989" s="57" t="str">
        <f t="shared" si="140"/>
        <v>-</v>
      </c>
      <c r="P989" s="102"/>
      <c r="Q989" s="56" t="s">
        <v>1192</v>
      </c>
      <c r="R989" s="57" t="str">
        <f t="shared" si="141"/>
        <v>-</v>
      </c>
      <c r="S989" s="102"/>
      <c r="T989" s="56" t="s">
        <v>1192</v>
      </c>
      <c r="U989" s="57" t="str">
        <f t="shared" si="138"/>
        <v>-</v>
      </c>
      <c r="V989" s="102"/>
      <c r="W989" s="48">
        <f t="shared" si="142"/>
        <v>4</v>
      </c>
      <c r="X989" s="48">
        <f t="shared" si="143"/>
        <v>0</v>
      </c>
      <c r="Y989" s="5">
        <f t="shared" si="144"/>
        <v>0</v>
      </c>
      <c r="Z989" s="60">
        <f t="shared" si="145"/>
        <v>1</v>
      </c>
      <c r="AB989" s="2"/>
    </row>
    <row r="990" spans="2:28" ht="24.95" customHeight="1">
      <c r="B990" s="48">
        <f>Personal_Development!B991</f>
        <v>0</v>
      </c>
      <c r="C990" s="48">
        <f>Personal_Development!C991</f>
        <v>0</v>
      </c>
      <c r="D990" s="14" t="str">
        <f>Personal_Development!D991</f>
        <v>T10165</v>
      </c>
      <c r="E990" s="11" t="str">
        <f>Personal_Development!E991</f>
        <v>FAUSIA BINTI SIMSI</v>
      </c>
      <c r="F990" s="12" t="str">
        <f>Personal_Development!F991</f>
        <v>PRODUCTION NO.1 DEPARTMENT</v>
      </c>
      <c r="G990" s="12" t="str">
        <f>Personal_Development!G991</f>
        <v>ASSEMBLY PRODUCTION SECTION (APS)</v>
      </c>
      <c r="H990" s="40" t="str">
        <f>Personal_Development!H991</f>
        <v>OPERATOR 2</v>
      </c>
      <c r="I990" s="41" t="str">
        <f>Personal_Development!I991</f>
        <v>C4 PROD</v>
      </c>
      <c r="J990" s="78" t="str">
        <f>Personal_Development!J991</f>
        <v xml:space="preserve">C4 </v>
      </c>
      <c r="K990" s="56" t="s">
        <v>1192</v>
      </c>
      <c r="L990" s="57" t="str">
        <f t="shared" si="139"/>
        <v>A</v>
      </c>
      <c r="M990" s="53">
        <v>43067</v>
      </c>
      <c r="N990" s="56" t="s">
        <v>1192</v>
      </c>
      <c r="O990" s="57" t="str">
        <f t="shared" si="140"/>
        <v>A</v>
      </c>
      <c r="P990" s="53">
        <v>43067</v>
      </c>
      <c r="Q990" s="56" t="s">
        <v>1192</v>
      </c>
      <c r="R990" s="57" t="str">
        <f t="shared" si="141"/>
        <v>A</v>
      </c>
      <c r="S990" s="53">
        <v>43067</v>
      </c>
      <c r="T990" s="56" t="s">
        <v>1192</v>
      </c>
      <c r="U990" s="57" t="str">
        <f t="shared" si="138"/>
        <v>A</v>
      </c>
      <c r="V990" s="102">
        <v>43066</v>
      </c>
      <c r="W990" s="48">
        <f t="shared" si="142"/>
        <v>4</v>
      </c>
      <c r="X990" s="48">
        <f t="shared" si="143"/>
        <v>4</v>
      </c>
      <c r="Y990" s="5">
        <f t="shared" si="144"/>
        <v>100</v>
      </c>
      <c r="Z990" s="60">
        <f t="shared" si="145"/>
        <v>5</v>
      </c>
      <c r="AB990" s="2"/>
    </row>
    <row r="991" spans="2:28" ht="24.95" customHeight="1">
      <c r="B991" s="48" t="str">
        <f>Personal_Development!B992</f>
        <v>R</v>
      </c>
      <c r="C991" s="48">
        <f>Personal_Development!C992</f>
        <v>0</v>
      </c>
      <c r="D991" s="14" t="str">
        <f>Personal_Development!D992</f>
        <v>T10166</v>
      </c>
      <c r="E991" s="11" t="str">
        <f>Personal_Development!E992</f>
        <v>DELTON DASSARATAN A/L JESU</v>
      </c>
      <c r="F991" s="12" t="str">
        <f>Personal_Development!F992</f>
        <v>PRODUCTION NO.1 DEPARTMENT</v>
      </c>
      <c r="G991" s="12" t="str">
        <f>Personal_Development!G992</f>
        <v>ASSEMBLY PRODUCTION SECTION (APS)</v>
      </c>
      <c r="H991" s="40" t="str">
        <f>Personal_Development!H992</f>
        <v>OPERATOR 2</v>
      </c>
      <c r="I991" s="41" t="str">
        <f>Personal_Development!I992</f>
        <v>C4 PROD</v>
      </c>
      <c r="J991" s="78" t="str">
        <f>Personal_Development!J992</f>
        <v xml:space="preserve">C4 </v>
      </c>
      <c r="K991" s="56" t="s">
        <v>1192</v>
      </c>
      <c r="L991" s="57" t="str">
        <f t="shared" si="139"/>
        <v>-</v>
      </c>
      <c r="M991" s="53"/>
      <c r="N991" s="56" t="s">
        <v>1192</v>
      </c>
      <c r="O991" s="57" t="str">
        <f t="shared" si="140"/>
        <v>-</v>
      </c>
      <c r="P991" s="102"/>
      <c r="Q991" s="56" t="s">
        <v>1192</v>
      </c>
      <c r="R991" s="57" t="str">
        <f t="shared" si="141"/>
        <v>-</v>
      </c>
      <c r="S991" s="102"/>
      <c r="T991" s="56" t="s">
        <v>1192</v>
      </c>
      <c r="U991" s="57" t="str">
        <f t="shared" si="138"/>
        <v>-</v>
      </c>
      <c r="V991" s="102"/>
      <c r="W991" s="48">
        <f t="shared" si="142"/>
        <v>4</v>
      </c>
      <c r="X991" s="48">
        <f t="shared" si="143"/>
        <v>0</v>
      </c>
      <c r="Y991" s="5">
        <f t="shared" si="144"/>
        <v>0</v>
      </c>
      <c r="Z991" s="60">
        <f t="shared" si="145"/>
        <v>1</v>
      </c>
      <c r="AB991" s="2"/>
    </row>
    <row r="992" spans="2:28" ht="24.95" customHeight="1">
      <c r="B992" s="48">
        <f>Personal_Development!B993</f>
        <v>0</v>
      </c>
      <c r="C992" s="48">
        <f>Personal_Development!C993</f>
        <v>0</v>
      </c>
      <c r="D992" s="14" t="str">
        <f>Personal_Development!D993</f>
        <v>T10167</v>
      </c>
      <c r="E992" s="11" t="str">
        <f>Personal_Development!E993</f>
        <v>KALAISELVAN A/L VETTIVEL</v>
      </c>
      <c r="F992" s="12" t="str">
        <f>Personal_Development!F993</f>
        <v>PRODUCTION NO.1 DEPARTMENT</v>
      </c>
      <c r="G992" s="12" t="str">
        <f>Personal_Development!G993</f>
        <v>ASSEMBLY PRODUCTION SECTION (APS)</v>
      </c>
      <c r="H992" s="40" t="str">
        <f>Personal_Development!H993</f>
        <v>OPERATOR 2</v>
      </c>
      <c r="I992" s="41" t="str">
        <f>Personal_Development!I993</f>
        <v>C4 PROD</v>
      </c>
      <c r="J992" s="78" t="str">
        <f>Personal_Development!J993</f>
        <v xml:space="preserve">C4 </v>
      </c>
      <c r="K992" s="56" t="s">
        <v>1192</v>
      </c>
      <c r="L992" s="57" t="str">
        <f t="shared" si="139"/>
        <v>-</v>
      </c>
      <c r="M992" s="53"/>
      <c r="N992" s="56" t="s">
        <v>1192</v>
      </c>
      <c r="O992" s="57" t="str">
        <f t="shared" si="140"/>
        <v>-</v>
      </c>
      <c r="P992" s="102"/>
      <c r="Q992" s="56" t="s">
        <v>1192</v>
      </c>
      <c r="R992" s="57" t="str">
        <f t="shared" si="141"/>
        <v>-</v>
      </c>
      <c r="S992" s="102"/>
      <c r="T992" s="56" t="s">
        <v>1192</v>
      </c>
      <c r="U992" s="57" t="str">
        <f t="shared" si="138"/>
        <v>-</v>
      </c>
      <c r="V992" s="102"/>
      <c r="W992" s="48">
        <f t="shared" si="142"/>
        <v>4</v>
      </c>
      <c r="X992" s="48">
        <f t="shared" si="143"/>
        <v>0</v>
      </c>
      <c r="Y992" s="5">
        <f t="shared" si="144"/>
        <v>0</v>
      </c>
      <c r="Z992" s="60">
        <f t="shared" si="145"/>
        <v>1</v>
      </c>
      <c r="AB992" s="2"/>
    </row>
    <row r="993" spans="2:28" ht="24.95" customHeight="1">
      <c r="B993" s="48" t="str">
        <f>Personal_Development!B994</f>
        <v>R</v>
      </c>
      <c r="C993" s="48">
        <f>Personal_Development!C994</f>
        <v>0</v>
      </c>
      <c r="D993" s="14" t="str">
        <f>Personal_Development!D994</f>
        <v>T10168</v>
      </c>
      <c r="E993" s="11" t="str">
        <f>Personal_Development!E994</f>
        <v>JAMIL BIN ABDUL HALIM</v>
      </c>
      <c r="F993" s="12" t="str">
        <f>Personal_Development!F994</f>
        <v>PRODUCTION NO.2 DEPARTMENT</v>
      </c>
      <c r="G993" s="12" t="str">
        <f>Personal_Development!G994</f>
        <v>MOLDING PRODUCTION SECTION (MPS)</v>
      </c>
      <c r="H993" s="40" t="str">
        <f>Personal_Development!H994</f>
        <v>OPERATOR 2</v>
      </c>
      <c r="I993" s="41" t="str">
        <f>Personal_Development!I994</f>
        <v>C4 PROD</v>
      </c>
      <c r="J993" s="78" t="str">
        <f>Personal_Development!J994</f>
        <v xml:space="preserve">C4 </v>
      </c>
      <c r="K993" s="56" t="s">
        <v>1192</v>
      </c>
      <c r="L993" s="57" t="str">
        <f t="shared" si="139"/>
        <v>-</v>
      </c>
      <c r="M993" s="53"/>
      <c r="N993" s="56" t="s">
        <v>1192</v>
      </c>
      <c r="O993" s="57" t="str">
        <f t="shared" si="140"/>
        <v>-</v>
      </c>
      <c r="P993" s="102"/>
      <c r="Q993" s="56" t="s">
        <v>1192</v>
      </c>
      <c r="R993" s="57" t="str">
        <f t="shared" si="141"/>
        <v>-</v>
      </c>
      <c r="S993" s="102"/>
      <c r="T993" s="56" t="s">
        <v>1192</v>
      </c>
      <c r="U993" s="57" t="str">
        <f t="shared" si="138"/>
        <v>-</v>
      </c>
      <c r="V993" s="102"/>
      <c r="W993" s="48">
        <f t="shared" si="142"/>
        <v>4</v>
      </c>
      <c r="X993" s="48">
        <f t="shared" si="143"/>
        <v>0</v>
      </c>
      <c r="Y993" s="5">
        <f t="shared" si="144"/>
        <v>0</v>
      </c>
      <c r="Z993" s="60">
        <f t="shared" si="145"/>
        <v>1</v>
      </c>
      <c r="AB993" s="2"/>
    </row>
    <row r="994" spans="2:28" ht="24.95" customHeight="1">
      <c r="B994" s="48">
        <f>Personal_Development!B995</f>
        <v>0</v>
      </c>
      <c r="C994" s="48" t="str">
        <f>Personal_Development!C995</f>
        <v>K03437</v>
      </c>
      <c r="D994" s="14" t="str">
        <f>Personal_Development!D995</f>
        <v>C13997</v>
      </c>
      <c r="E994" s="11" t="str">
        <f>Personal_Development!E995</f>
        <v>NORSHAHIRAH ZAWANI BINTI NORHISHAM</v>
      </c>
      <c r="F994" s="12" t="str">
        <f>Personal_Development!F995</f>
        <v>PRODUCTION NO.1 DEPARTMENT</v>
      </c>
      <c r="G994" s="12" t="str">
        <f>Personal_Development!G995</f>
        <v>ASSEMBLY PRODUCTION SECTION (APS)</v>
      </c>
      <c r="H994" s="40" t="str">
        <f>Personal_Development!H995</f>
        <v>OPERATOR 2</v>
      </c>
      <c r="I994" s="41" t="str">
        <f>Personal_Development!I995</f>
        <v>C4 PROD</v>
      </c>
      <c r="J994" s="78" t="str">
        <f>Personal_Development!J995</f>
        <v xml:space="preserve">C4 </v>
      </c>
      <c r="K994" s="56" t="s">
        <v>1192</v>
      </c>
      <c r="L994" s="57" t="str">
        <f t="shared" si="139"/>
        <v>A</v>
      </c>
      <c r="M994" s="53">
        <v>43067</v>
      </c>
      <c r="N994" s="56" t="s">
        <v>1192</v>
      </c>
      <c r="O994" s="57" t="str">
        <f t="shared" si="140"/>
        <v>A</v>
      </c>
      <c r="P994" s="53">
        <v>43067</v>
      </c>
      <c r="Q994" s="56" t="s">
        <v>1192</v>
      </c>
      <c r="R994" s="57" t="str">
        <f t="shared" si="141"/>
        <v>A</v>
      </c>
      <c r="S994" s="53">
        <v>43067</v>
      </c>
      <c r="T994" s="56" t="s">
        <v>1192</v>
      </c>
      <c r="U994" s="57" t="str">
        <f t="shared" si="138"/>
        <v>A</v>
      </c>
      <c r="V994" s="102">
        <v>43066</v>
      </c>
      <c r="W994" s="48">
        <f t="shared" si="142"/>
        <v>4</v>
      </c>
      <c r="X994" s="48">
        <f t="shared" si="143"/>
        <v>4</v>
      </c>
      <c r="Y994" s="5">
        <f t="shared" si="144"/>
        <v>100</v>
      </c>
      <c r="Z994" s="60">
        <f t="shared" si="145"/>
        <v>5</v>
      </c>
      <c r="AB994" s="2"/>
    </row>
    <row r="995" spans="2:28" ht="24.95" customHeight="1">
      <c r="B995" s="48" t="str">
        <f>Personal_Development!B996</f>
        <v>R</v>
      </c>
      <c r="C995" s="48" t="str">
        <f>Personal_Development!C996</f>
        <v>K03438</v>
      </c>
      <c r="D995" s="14" t="str">
        <f>Personal_Development!D996</f>
        <v>C13998</v>
      </c>
      <c r="E995" s="11" t="str">
        <f>Personal_Development!E996</f>
        <v>LYANA BINTI ROSLI</v>
      </c>
      <c r="F995" s="12" t="str">
        <f>Personal_Development!F996</f>
        <v>PRODUCTION NO.1 DEPARTMENT</v>
      </c>
      <c r="G995" s="12" t="str">
        <f>Personal_Development!G996</f>
        <v>ASSEMBLY PRODUCTION SECTION (APS)</v>
      </c>
      <c r="H995" s="40" t="str">
        <f>Personal_Development!H996</f>
        <v>OPERATOR 2</v>
      </c>
      <c r="I995" s="41" t="str">
        <f>Personal_Development!I996</f>
        <v>C4 PROD</v>
      </c>
      <c r="J995" s="78" t="str">
        <f>Personal_Development!J996</f>
        <v xml:space="preserve">C4 </v>
      </c>
      <c r="K995" s="56" t="s">
        <v>1192</v>
      </c>
      <c r="L995" s="57" t="str">
        <f t="shared" ref="L995:L1019" si="146">IF(AND(K995="Y",M995&lt;&gt;""),"A","-")</f>
        <v>A</v>
      </c>
      <c r="M995" s="53">
        <v>43067</v>
      </c>
      <c r="N995" s="56" t="s">
        <v>1192</v>
      </c>
      <c r="O995" s="57" t="str">
        <f t="shared" ref="O995:O1019" si="147">IF(AND(N995="Y",P995&lt;&gt;""),"A","-")</f>
        <v>A</v>
      </c>
      <c r="P995" s="53">
        <v>43067</v>
      </c>
      <c r="Q995" s="56" t="s">
        <v>1192</v>
      </c>
      <c r="R995" s="57" t="str">
        <f t="shared" ref="R995:R1019" si="148">IF(AND(Q995="Y",S995&lt;&gt;""),"A","-")</f>
        <v>A</v>
      </c>
      <c r="S995" s="53">
        <v>43067</v>
      </c>
      <c r="T995" s="56" t="s">
        <v>1192</v>
      </c>
      <c r="U995" s="57" t="str">
        <f t="shared" ref="U995:U1019" si="149">IF(AND(T995="Y",V995&lt;&gt;""),"A","-")</f>
        <v>A</v>
      </c>
      <c r="V995" s="102">
        <v>43066</v>
      </c>
      <c r="W995" s="48">
        <f t="shared" si="142"/>
        <v>4</v>
      </c>
      <c r="X995" s="48">
        <f t="shared" si="143"/>
        <v>4</v>
      </c>
      <c r="Y995" s="5">
        <f t="shared" si="144"/>
        <v>100</v>
      </c>
      <c r="Z995" s="60">
        <f t="shared" si="145"/>
        <v>5</v>
      </c>
      <c r="AB995" s="2"/>
    </row>
    <row r="996" spans="2:28" ht="24.95" customHeight="1">
      <c r="B996" s="48" t="str">
        <f>Personal_Development!B997</f>
        <v>R</v>
      </c>
      <c r="C996" s="48">
        <f>Personal_Development!C997</f>
        <v>0</v>
      </c>
      <c r="D996" s="14" t="str">
        <f>Personal_Development!D997</f>
        <v>K03439</v>
      </c>
      <c r="E996" s="11" t="str">
        <f>Personal_Development!E997</f>
        <v>KALAISELVI A/P TANAIMALAI</v>
      </c>
      <c r="F996" s="12" t="str">
        <f>Personal_Development!F997</f>
        <v>PRODUCTION NO.1 DEPARTMENT</v>
      </c>
      <c r="G996" s="12" t="str">
        <f>Personal_Development!G997</f>
        <v>ASSEMBLY PRODUCTION SECTION (APS)</v>
      </c>
      <c r="H996" s="40" t="str">
        <f>Personal_Development!H997</f>
        <v>OPERATOR 2</v>
      </c>
      <c r="I996" s="41" t="str">
        <f>Personal_Development!I997</f>
        <v>C4 PROD</v>
      </c>
      <c r="J996" s="78" t="str">
        <f>Personal_Development!J997</f>
        <v xml:space="preserve">C4 </v>
      </c>
      <c r="K996" s="56" t="s">
        <v>1192</v>
      </c>
      <c r="L996" s="57" t="str">
        <f t="shared" si="146"/>
        <v>-</v>
      </c>
      <c r="M996" s="53"/>
      <c r="N996" s="56" t="s">
        <v>1192</v>
      </c>
      <c r="O996" s="57" t="str">
        <f t="shared" si="147"/>
        <v>-</v>
      </c>
      <c r="P996" s="102"/>
      <c r="Q996" s="56" t="s">
        <v>1192</v>
      </c>
      <c r="R996" s="57" t="str">
        <f t="shared" si="148"/>
        <v>-</v>
      </c>
      <c r="S996" s="102"/>
      <c r="T996" s="56" t="s">
        <v>1192</v>
      </c>
      <c r="U996" s="57" t="str">
        <f t="shared" si="149"/>
        <v>-</v>
      </c>
      <c r="V996" s="102"/>
      <c r="W996" s="48">
        <f t="shared" si="142"/>
        <v>4</v>
      </c>
      <c r="X996" s="48">
        <f t="shared" si="143"/>
        <v>0</v>
      </c>
      <c r="Y996" s="5">
        <f t="shared" si="144"/>
        <v>0</v>
      </c>
      <c r="Z996" s="60">
        <f t="shared" si="145"/>
        <v>1</v>
      </c>
      <c r="AB996" s="2"/>
    </row>
    <row r="997" spans="2:28" ht="24.95" customHeight="1">
      <c r="B997" s="48">
        <f>Personal_Development!B998</f>
        <v>0</v>
      </c>
      <c r="C997" s="48" t="str">
        <f>Personal_Development!C998</f>
        <v>K03440</v>
      </c>
      <c r="D997" s="14" t="str">
        <f>Personal_Development!D998</f>
        <v>C13999</v>
      </c>
      <c r="E997" s="11" t="str">
        <f>Personal_Development!E998</f>
        <v>NUR FAZILA BINTI ABD MAJID</v>
      </c>
      <c r="F997" s="12" t="str">
        <f>Personal_Development!F998</f>
        <v>PRODUCTION NO.1 DEPARTMENT</v>
      </c>
      <c r="G997" s="12" t="str">
        <f>Personal_Development!G998</f>
        <v>ASSEMBLY PRODUCTION SECTION (APS)</v>
      </c>
      <c r="H997" s="40" t="str">
        <f>Personal_Development!H998</f>
        <v>OPERATOR 2</v>
      </c>
      <c r="I997" s="41" t="str">
        <f>Personal_Development!I998</f>
        <v>C4 PROD</v>
      </c>
      <c r="J997" s="78" t="str">
        <f>Personal_Development!J998</f>
        <v xml:space="preserve">C4 </v>
      </c>
      <c r="K997" s="56" t="s">
        <v>1192</v>
      </c>
      <c r="L997" s="57" t="str">
        <f t="shared" si="146"/>
        <v>A</v>
      </c>
      <c r="M997" s="53">
        <v>43067</v>
      </c>
      <c r="N997" s="56" t="s">
        <v>1192</v>
      </c>
      <c r="O997" s="57" t="str">
        <f t="shared" si="147"/>
        <v>A</v>
      </c>
      <c r="P997" s="53">
        <v>43067</v>
      </c>
      <c r="Q997" s="56" t="s">
        <v>1192</v>
      </c>
      <c r="R997" s="57" t="str">
        <f t="shared" si="148"/>
        <v>A</v>
      </c>
      <c r="S997" s="53">
        <v>43067</v>
      </c>
      <c r="T997" s="56" t="s">
        <v>1192</v>
      </c>
      <c r="U997" s="57" t="str">
        <f t="shared" si="149"/>
        <v>A</v>
      </c>
      <c r="V997" s="102">
        <v>43066</v>
      </c>
      <c r="W997" s="48">
        <f t="shared" si="142"/>
        <v>4</v>
      </c>
      <c r="X997" s="48">
        <f t="shared" si="143"/>
        <v>4</v>
      </c>
      <c r="Y997" s="5">
        <f t="shared" si="144"/>
        <v>100</v>
      </c>
      <c r="Z997" s="60">
        <f t="shared" si="145"/>
        <v>5</v>
      </c>
      <c r="AB997" s="2"/>
    </row>
    <row r="998" spans="2:28" ht="24.95" customHeight="1">
      <c r="B998" s="48">
        <f>Personal_Development!B999</f>
        <v>0</v>
      </c>
      <c r="C998" s="48" t="str">
        <f>Personal_Development!C999</f>
        <v>K03441</v>
      </c>
      <c r="D998" s="14" t="str">
        <f>Personal_Development!D999</f>
        <v>C14000</v>
      </c>
      <c r="E998" s="11" t="str">
        <f>Personal_Development!E999</f>
        <v>NURUL HAYANI BINTI ABU HASSIM</v>
      </c>
      <c r="F998" s="12" t="str">
        <f>Personal_Development!F999</f>
        <v>PRODUCTION NO.1 DEPARTMENT</v>
      </c>
      <c r="G998" s="12" t="str">
        <f>Personal_Development!G999</f>
        <v>ASSEMBLY PRODUCTION SECTION (APS)</v>
      </c>
      <c r="H998" s="40" t="str">
        <f>Personal_Development!H999</f>
        <v>OPERATOR 2</v>
      </c>
      <c r="I998" s="41" t="str">
        <f>Personal_Development!I999</f>
        <v>C4 PROD</v>
      </c>
      <c r="J998" s="78" t="str">
        <f>Personal_Development!J999</f>
        <v xml:space="preserve">C4 </v>
      </c>
      <c r="K998" s="56" t="s">
        <v>1192</v>
      </c>
      <c r="L998" s="57" t="str">
        <f t="shared" si="146"/>
        <v>A</v>
      </c>
      <c r="M998" s="53">
        <v>43067</v>
      </c>
      <c r="N998" s="56" t="s">
        <v>1192</v>
      </c>
      <c r="O998" s="57" t="str">
        <f t="shared" si="147"/>
        <v>A</v>
      </c>
      <c r="P998" s="53">
        <v>43067</v>
      </c>
      <c r="Q998" s="56" t="s">
        <v>1192</v>
      </c>
      <c r="R998" s="57" t="str">
        <f t="shared" si="148"/>
        <v>A</v>
      </c>
      <c r="S998" s="53">
        <v>43067</v>
      </c>
      <c r="T998" s="56" t="s">
        <v>1192</v>
      </c>
      <c r="U998" s="57" t="str">
        <f t="shared" si="149"/>
        <v>A</v>
      </c>
      <c r="V998" s="102">
        <v>43066</v>
      </c>
      <c r="W998" s="48">
        <f t="shared" si="142"/>
        <v>4</v>
      </c>
      <c r="X998" s="48">
        <f t="shared" si="143"/>
        <v>4</v>
      </c>
      <c r="Y998" s="5">
        <f t="shared" si="144"/>
        <v>100</v>
      </c>
      <c r="Z998" s="60">
        <f t="shared" si="145"/>
        <v>5</v>
      </c>
      <c r="AB998" s="2"/>
    </row>
    <row r="999" spans="2:28" ht="24.95" customHeight="1">
      <c r="B999" s="48">
        <f>Personal_Development!B1000</f>
        <v>0</v>
      </c>
      <c r="C999" s="48" t="str">
        <f>Personal_Development!C1000</f>
        <v>K03443</v>
      </c>
      <c r="D999" s="14" t="str">
        <f>Personal_Development!D1000</f>
        <v>C14001</v>
      </c>
      <c r="E999" s="11" t="str">
        <f>Personal_Development!E1000</f>
        <v>AHMAD SYAZWAN BIN AMRAN</v>
      </c>
      <c r="F999" s="12" t="str">
        <f>Personal_Development!F1000</f>
        <v>FACTORY OPERATIONS DEPARTMENT</v>
      </c>
      <c r="G999" s="12" t="str">
        <f>Personal_Development!G1000</f>
        <v>INVENTORY &amp; SYSYTEM CONTROL SECTION (IVS)</v>
      </c>
      <c r="H999" s="40" t="str">
        <f>Personal_Development!H1000</f>
        <v>STOREHAND</v>
      </c>
      <c r="I999" s="41" t="str">
        <f>Personal_Development!I1000</f>
        <v>C4 PROD</v>
      </c>
      <c r="J999" s="78" t="str">
        <f>Personal_Development!J1000</f>
        <v xml:space="preserve">C4 </v>
      </c>
      <c r="K999" s="56" t="s">
        <v>1192</v>
      </c>
      <c r="L999" s="57" t="str">
        <f t="shared" si="146"/>
        <v>A</v>
      </c>
      <c r="M999" s="53">
        <v>43067</v>
      </c>
      <c r="N999" s="56" t="s">
        <v>1192</v>
      </c>
      <c r="O999" s="57" t="str">
        <f t="shared" si="147"/>
        <v>A</v>
      </c>
      <c r="P999" s="53">
        <v>43067</v>
      </c>
      <c r="Q999" s="56" t="s">
        <v>1192</v>
      </c>
      <c r="R999" s="57" t="str">
        <f t="shared" si="148"/>
        <v>A</v>
      </c>
      <c r="S999" s="53">
        <v>43067</v>
      </c>
      <c r="T999" s="56" t="s">
        <v>1192</v>
      </c>
      <c r="U999" s="57" t="str">
        <f t="shared" si="149"/>
        <v>-</v>
      </c>
      <c r="V999" s="102"/>
      <c r="W999" s="48">
        <f t="shared" si="142"/>
        <v>4</v>
      </c>
      <c r="X999" s="48">
        <f t="shared" si="143"/>
        <v>3</v>
      </c>
      <c r="Y999" s="5">
        <f t="shared" si="144"/>
        <v>75</v>
      </c>
      <c r="Z999" s="60">
        <f t="shared" si="145"/>
        <v>4</v>
      </c>
      <c r="AB999" s="2"/>
    </row>
    <row r="1000" spans="2:28" ht="24.95" customHeight="1">
      <c r="B1000" s="48">
        <f>Personal_Development!B1001</f>
        <v>0</v>
      </c>
      <c r="C1000" s="48" t="str">
        <f>Personal_Development!C1001</f>
        <v>K03446</v>
      </c>
      <c r="D1000" s="14" t="str">
        <f>Personal_Development!D1001</f>
        <v>C14002</v>
      </c>
      <c r="E1000" s="11" t="str">
        <f>Personal_Development!E1001</f>
        <v>NOR ANIRA BINTI NASARUDDIN</v>
      </c>
      <c r="F1000" s="12" t="str">
        <f>Personal_Development!F1001</f>
        <v>PRODUCTION NO.2 DEPARTMENT</v>
      </c>
      <c r="G1000" s="12" t="str">
        <f>Personal_Development!G1001</f>
        <v>MOLDING PRODUCTION SECTION (MPS)</v>
      </c>
      <c r="H1000" s="40" t="str">
        <f>Personal_Development!H1001</f>
        <v>OPERATOR 2</v>
      </c>
      <c r="I1000" s="41" t="str">
        <f>Personal_Development!I1001</f>
        <v>C4 PROD</v>
      </c>
      <c r="J1000" s="78" t="str">
        <f>Personal_Development!J1001</f>
        <v xml:space="preserve">C4 </v>
      </c>
      <c r="K1000" s="56" t="s">
        <v>1192</v>
      </c>
      <c r="L1000" s="57" t="str">
        <f t="shared" si="146"/>
        <v>A</v>
      </c>
      <c r="M1000" s="53">
        <v>43067</v>
      </c>
      <c r="N1000" s="56" t="s">
        <v>1192</v>
      </c>
      <c r="O1000" s="57" t="str">
        <f t="shared" si="147"/>
        <v>A</v>
      </c>
      <c r="P1000" s="53">
        <v>43067</v>
      </c>
      <c r="Q1000" s="56" t="s">
        <v>1192</v>
      </c>
      <c r="R1000" s="57" t="str">
        <f t="shared" si="148"/>
        <v>A</v>
      </c>
      <c r="S1000" s="53">
        <v>43067</v>
      </c>
      <c r="T1000" s="56" t="s">
        <v>1192</v>
      </c>
      <c r="U1000" s="57" t="str">
        <f t="shared" si="149"/>
        <v>A</v>
      </c>
      <c r="V1000" s="102">
        <v>43095</v>
      </c>
      <c r="W1000" s="48">
        <f t="shared" si="142"/>
        <v>4</v>
      </c>
      <c r="X1000" s="48">
        <f t="shared" si="143"/>
        <v>4</v>
      </c>
      <c r="Y1000" s="5">
        <f t="shared" si="144"/>
        <v>100</v>
      </c>
      <c r="Z1000" s="60">
        <f t="shared" si="145"/>
        <v>5</v>
      </c>
      <c r="AB1000" s="2"/>
    </row>
    <row r="1001" spans="2:28" ht="24.95" customHeight="1">
      <c r="B1001" s="48">
        <f>Personal_Development!B1002</f>
        <v>0</v>
      </c>
      <c r="C1001" s="48" t="str">
        <f>Personal_Development!C1002</f>
        <v>K03448</v>
      </c>
      <c r="D1001" s="14" t="str">
        <f>Personal_Development!D1002</f>
        <v>C14003</v>
      </c>
      <c r="E1001" s="11" t="str">
        <f>Personal_Development!E1002</f>
        <v>NOR HAFIZAH BINTI AB KALIL</v>
      </c>
      <c r="F1001" s="12" t="str">
        <f>Personal_Development!F1002</f>
        <v>PRODUCTION NO.2 DEPARTMENT</v>
      </c>
      <c r="G1001" s="12" t="str">
        <f>Personal_Development!G1002</f>
        <v>MOLDING PRODUCTION SECTION (MPS)</v>
      </c>
      <c r="H1001" s="40" t="str">
        <f>Personal_Development!H1002</f>
        <v>OPERATOR 2</v>
      </c>
      <c r="I1001" s="41" t="str">
        <f>Personal_Development!I1002</f>
        <v>C4 PROD</v>
      </c>
      <c r="J1001" s="78" t="str">
        <f>Personal_Development!J1002</f>
        <v xml:space="preserve">C4 </v>
      </c>
      <c r="K1001" s="56" t="s">
        <v>1192</v>
      </c>
      <c r="L1001" s="57" t="str">
        <f t="shared" si="146"/>
        <v>A</v>
      </c>
      <c r="M1001" s="53">
        <v>43067</v>
      </c>
      <c r="N1001" s="56" t="s">
        <v>1192</v>
      </c>
      <c r="O1001" s="57" t="str">
        <f t="shared" si="147"/>
        <v>A</v>
      </c>
      <c r="P1001" s="53">
        <v>43067</v>
      </c>
      <c r="Q1001" s="56" t="s">
        <v>1192</v>
      </c>
      <c r="R1001" s="57" t="str">
        <f t="shared" si="148"/>
        <v>A</v>
      </c>
      <c r="S1001" s="53">
        <v>43067</v>
      </c>
      <c r="T1001" s="56" t="s">
        <v>1192</v>
      </c>
      <c r="U1001" s="57" t="str">
        <f t="shared" si="149"/>
        <v>A</v>
      </c>
      <c r="V1001" s="102">
        <v>43095</v>
      </c>
      <c r="W1001" s="48">
        <f t="shared" si="142"/>
        <v>4</v>
      </c>
      <c r="X1001" s="48">
        <f t="shared" si="143"/>
        <v>4</v>
      </c>
      <c r="Y1001" s="5">
        <f t="shared" si="144"/>
        <v>100</v>
      </c>
      <c r="Z1001" s="60">
        <f t="shared" si="145"/>
        <v>5</v>
      </c>
      <c r="AB1001" s="2"/>
    </row>
    <row r="1002" spans="2:28" ht="24.95" customHeight="1">
      <c r="B1002" s="48">
        <f>Personal_Development!B1003</f>
        <v>0</v>
      </c>
      <c r="C1002" s="48" t="str">
        <f>Personal_Development!C1003</f>
        <v>K03449</v>
      </c>
      <c r="D1002" s="14" t="str">
        <f>Personal_Development!D1003</f>
        <v>C14004</v>
      </c>
      <c r="E1002" s="11" t="str">
        <f>Personal_Development!E1003</f>
        <v>MUHAMMAD HARRIS AKMAL BIN ZAINUDDIN</v>
      </c>
      <c r="F1002" s="12" t="str">
        <f>Personal_Development!F1003</f>
        <v>PRODUCTION NO.2 DEPARTMENT</v>
      </c>
      <c r="G1002" s="12" t="str">
        <f>Personal_Development!G1003</f>
        <v>MOLDING PRODUCTION SECTION (MPS)</v>
      </c>
      <c r="H1002" s="40" t="str">
        <f>Personal_Development!H1003</f>
        <v>OPERATOR 2</v>
      </c>
      <c r="I1002" s="41" t="str">
        <f>Personal_Development!I1003</f>
        <v>C4 PROD</v>
      </c>
      <c r="J1002" s="78" t="str">
        <f>Personal_Development!J1003</f>
        <v xml:space="preserve">C4 </v>
      </c>
      <c r="K1002" s="56" t="s">
        <v>1192</v>
      </c>
      <c r="L1002" s="57" t="str">
        <f t="shared" si="146"/>
        <v>A</v>
      </c>
      <c r="M1002" s="53">
        <v>43067</v>
      </c>
      <c r="N1002" s="56" t="s">
        <v>1192</v>
      </c>
      <c r="O1002" s="57" t="str">
        <f t="shared" si="147"/>
        <v>A</v>
      </c>
      <c r="P1002" s="53">
        <v>43067</v>
      </c>
      <c r="Q1002" s="56" t="s">
        <v>1192</v>
      </c>
      <c r="R1002" s="57" t="str">
        <f t="shared" si="148"/>
        <v>A</v>
      </c>
      <c r="S1002" s="53">
        <v>43067</v>
      </c>
      <c r="T1002" s="56" t="s">
        <v>1192</v>
      </c>
      <c r="U1002" s="57" t="str">
        <f t="shared" si="149"/>
        <v>A</v>
      </c>
      <c r="V1002" s="102">
        <v>43095</v>
      </c>
      <c r="W1002" s="48">
        <f t="shared" si="142"/>
        <v>4</v>
      </c>
      <c r="X1002" s="48">
        <f t="shared" si="143"/>
        <v>4</v>
      </c>
      <c r="Y1002" s="5">
        <f t="shared" si="144"/>
        <v>100</v>
      </c>
      <c r="Z1002" s="60">
        <f t="shared" si="145"/>
        <v>5</v>
      </c>
      <c r="AB1002" s="2"/>
    </row>
    <row r="1003" spans="2:28" ht="24.95" customHeight="1">
      <c r="B1003" s="48">
        <f>Personal_Development!B1004</f>
        <v>0</v>
      </c>
      <c r="C1003" s="48">
        <f>Personal_Development!C1004</f>
        <v>0</v>
      </c>
      <c r="D1003" s="14" t="str">
        <f>Personal_Development!D1004</f>
        <v>T10170</v>
      </c>
      <c r="E1003" s="11" t="str">
        <f>Personal_Development!E1004</f>
        <v>NUR SHAERA BINTI ZULKIFLI</v>
      </c>
      <c r="F1003" s="12" t="str">
        <f>Personal_Development!F1004</f>
        <v>PRODUCTION NO.1 DEPARTMENT</v>
      </c>
      <c r="G1003" s="12" t="str">
        <f>Personal_Development!G1004</f>
        <v>ASSEMBLY PRODUCTION SECTION (APS)</v>
      </c>
      <c r="H1003" s="40" t="str">
        <f>Personal_Development!H1004</f>
        <v>OPERATOR 2</v>
      </c>
      <c r="I1003" s="41" t="str">
        <f>Personal_Development!I1004</f>
        <v>C4 PROD</v>
      </c>
      <c r="J1003" s="78" t="str">
        <f>Personal_Development!J1004</f>
        <v xml:space="preserve">C4 </v>
      </c>
      <c r="K1003" s="56" t="s">
        <v>1192</v>
      </c>
      <c r="L1003" s="57" t="str">
        <f t="shared" si="146"/>
        <v>A</v>
      </c>
      <c r="M1003" s="53">
        <v>43067</v>
      </c>
      <c r="N1003" s="56" t="s">
        <v>1192</v>
      </c>
      <c r="O1003" s="57" t="str">
        <f t="shared" si="147"/>
        <v>A</v>
      </c>
      <c r="P1003" s="53">
        <v>43067</v>
      </c>
      <c r="Q1003" s="56" t="s">
        <v>1192</v>
      </c>
      <c r="R1003" s="57" t="str">
        <f t="shared" si="148"/>
        <v>A</v>
      </c>
      <c r="S1003" s="53">
        <v>43067</v>
      </c>
      <c r="T1003" s="56" t="s">
        <v>1192</v>
      </c>
      <c r="U1003" s="57" t="str">
        <f t="shared" si="149"/>
        <v>A</v>
      </c>
      <c r="V1003" s="102">
        <v>43066</v>
      </c>
      <c r="W1003" s="48">
        <f t="shared" si="142"/>
        <v>4</v>
      </c>
      <c r="X1003" s="48">
        <f t="shared" si="143"/>
        <v>4</v>
      </c>
      <c r="Y1003" s="5">
        <f t="shared" si="144"/>
        <v>100</v>
      </c>
      <c r="Z1003" s="60">
        <f t="shared" si="145"/>
        <v>5</v>
      </c>
      <c r="AB1003" s="2"/>
    </row>
    <row r="1004" spans="2:28" ht="24.95" customHeight="1">
      <c r="B1004" s="48">
        <f>Personal_Development!B1005</f>
        <v>0</v>
      </c>
      <c r="C1004" s="48">
        <f>Personal_Development!C1005</f>
        <v>0</v>
      </c>
      <c r="D1004" s="14" t="str">
        <f>Personal_Development!D1005</f>
        <v>T10171</v>
      </c>
      <c r="E1004" s="11" t="str">
        <f>Personal_Development!E1005</f>
        <v>NEK NURULAKMALIAH BINTI NEK ZAHIRUDDIN</v>
      </c>
      <c r="F1004" s="12" t="str">
        <f>Personal_Development!F1005</f>
        <v>QUALITY ASSURANCE DEPARTMENT</v>
      </c>
      <c r="G1004" s="12" t="str">
        <f>Personal_Development!G1005</f>
        <v>QUALITY PLANNING SECTION (QPS)</v>
      </c>
      <c r="H1004" s="40" t="str">
        <f>Personal_Development!H1005</f>
        <v>SUPERVISOR</v>
      </c>
      <c r="I1004" s="41" t="str">
        <f>Personal_Development!I1005</f>
        <v>C1 PROD</v>
      </c>
      <c r="J1004" s="78" t="str">
        <f>Personal_Development!J1005</f>
        <v xml:space="preserve">C1 </v>
      </c>
      <c r="K1004" s="56" t="s">
        <v>1192</v>
      </c>
      <c r="L1004" s="57" t="str">
        <f t="shared" si="146"/>
        <v>A</v>
      </c>
      <c r="M1004" s="53">
        <v>43067</v>
      </c>
      <c r="N1004" s="56" t="s">
        <v>1192</v>
      </c>
      <c r="O1004" s="57" t="str">
        <f t="shared" si="147"/>
        <v>A</v>
      </c>
      <c r="P1004" s="53">
        <v>43067</v>
      </c>
      <c r="Q1004" s="56" t="s">
        <v>1192</v>
      </c>
      <c r="R1004" s="57" t="str">
        <f t="shared" si="148"/>
        <v>A</v>
      </c>
      <c r="S1004" s="53">
        <v>43067</v>
      </c>
      <c r="T1004" s="56" t="s">
        <v>1192</v>
      </c>
      <c r="U1004" s="57" t="str">
        <f t="shared" si="149"/>
        <v>A</v>
      </c>
      <c r="V1004" s="102">
        <v>43066</v>
      </c>
      <c r="W1004" s="48">
        <f t="shared" si="142"/>
        <v>4</v>
      </c>
      <c r="X1004" s="48">
        <f t="shared" si="143"/>
        <v>4</v>
      </c>
      <c r="Y1004" s="5">
        <f t="shared" si="144"/>
        <v>100</v>
      </c>
      <c r="Z1004" s="60">
        <f t="shared" si="145"/>
        <v>5</v>
      </c>
      <c r="AB1004" s="2"/>
    </row>
    <row r="1005" spans="2:28" ht="24.95" customHeight="1">
      <c r="B1005" s="48">
        <f>Personal_Development!B1006</f>
        <v>0</v>
      </c>
      <c r="C1005" s="48">
        <f>Personal_Development!C1006</f>
        <v>0</v>
      </c>
      <c r="D1005" s="14" t="str">
        <f>Personal_Development!D1006</f>
        <v>T10172</v>
      </c>
      <c r="E1005" s="11" t="str">
        <f>Personal_Development!E1006</f>
        <v>SITI NOOR BINTI MAHAMAD HAMLI</v>
      </c>
      <c r="F1005" s="12" t="str">
        <f>Personal_Development!F1006</f>
        <v>QUALITY ASSURANCE DEPARTMENT</v>
      </c>
      <c r="G1005" s="12" t="str">
        <f>Personal_Development!G1006</f>
        <v>QUALITY ASSURANCE SECTION (QAS)</v>
      </c>
      <c r="H1005" s="40" t="str">
        <f>Personal_Development!H1006</f>
        <v>QA INSPECTOR</v>
      </c>
      <c r="I1005" s="41" t="str">
        <f>Personal_Development!I1006</f>
        <v>C3 PROD</v>
      </c>
      <c r="J1005" s="78" t="str">
        <f>Personal_Development!J1006</f>
        <v xml:space="preserve">C3 </v>
      </c>
      <c r="K1005" s="56" t="s">
        <v>1192</v>
      </c>
      <c r="L1005" s="57" t="str">
        <f t="shared" si="146"/>
        <v>A</v>
      </c>
      <c r="M1005" s="53">
        <v>43067</v>
      </c>
      <c r="N1005" s="56" t="s">
        <v>1192</v>
      </c>
      <c r="O1005" s="57" t="str">
        <f t="shared" si="147"/>
        <v>A</v>
      </c>
      <c r="P1005" s="53">
        <v>43067</v>
      </c>
      <c r="Q1005" s="56" t="s">
        <v>1192</v>
      </c>
      <c r="R1005" s="57" t="str">
        <f t="shared" si="148"/>
        <v>A</v>
      </c>
      <c r="S1005" s="53">
        <v>43067</v>
      </c>
      <c r="T1005" s="56" t="s">
        <v>1192</v>
      </c>
      <c r="U1005" s="57" t="str">
        <f t="shared" si="149"/>
        <v>A</v>
      </c>
      <c r="V1005" s="102">
        <v>43066</v>
      </c>
      <c r="W1005" s="48">
        <f t="shared" si="142"/>
        <v>4</v>
      </c>
      <c r="X1005" s="48">
        <f t="shared" si="143"/>
        <v>4</v>
      </c>
      <c r="Y1005" s="5">
        <f t="shared" si="144"/>
        <v>100</v>
      </c>
      <c r="Z1005" s="60">
        <f t="shared" si="145"/>
        <v>5</v>
      </c>
      <c r="AB1005" s="2"/>
    </row>
    <row r="1006" spans="2:28" ht="24.95" customHeight="1">
      <c r="B1006" s="48">
        <f>Personal_Development!B1007</f>
        <v>0</v>
      </c>
      <c r="C1006" s="48">
        <f>Personal_Development!C1007</f>
        <v>0</v>
      </c>
      <c r="D1006" s="14" t="str">
        <f>Personal_Development!D1007</f>
        <v>C13978</v>
      </c>
      <c r="E1006" s="11" t="str">
        <f>Personal_Development!E1007</f>
        <v>AHMAD SYAZWI BIN ZAMMANI</v>
      </c>
      <c r="F1006" s="12" t="str">
        <f>Personal_Development!F1007</f>
        <v>CSR PROMOTION OFFICE</v>
      </c>
      <c r="G1006" s="12">
        <f>Personal_Development!G1007</f>
        <v>0</v>
      </c>
      <c r="H1006" s="40" t="str">
        <f>Personal_Development!H1007</f>
        <v>ASSISTANT</v>
      </c>
      <c r="I1006" s="41" t="str">
        <f>Personal_Development!I1007</f>
        <v>C1 OFFICE</v>
      </c>
      <c r="J1006" s="78" t="str">
        <f>Personal_Development!J1007</f>
        <v xml:space="preserve">C1 </v>
      </c>
      <c r="K1006" s="56" t="s">
        <v>1192</v>
      </c>
      <c r="L1006" s="57" t="str">
        <f t="shared" si="146"/>
        <v>A</v>
      </c>
      <c r="M1006" s="53">
        <v>43096</v>
      </c>
      <c r="N1006" s="56" t="s">
        <v>1192</v>
      </c>
      <c r="O1006" s="57" t="str">
        <f t="shared" si="147"/>
        <v>A</v>
      </c>
      <c r="P1006" s="102">
        <v>43096</v>
      </c>
      <c r="Q1006" s="56" t="s">
        <v>1192</v>
      </c>
      <c r="R1006" s="57" t="str">
        <f t="shared" si="148"/>
        <v>A</v>
      </c>
      <c r="S1006" s="102">
        <v>43096</v>
      </c>
      <c r="T1006" s="56" t="s">
        <v>1192</v>
      </c>
      <c r="U1006" s="57" t="str">
        <f t="shared" si="149"/>
        <v>A</v>
      </c>
      <c r="V1006" s="102">
        <v>43095</v>
      </c>
      <c r="W1006" s="48">
        <f t="shared" si="142"/>
        <v>4</v>
      </c>
      <c r="X1006" s="48">
        <f t="shared" si="143"/>
        <v>4</v>
      </c>
      <c r="Y1006" s="5">
        <f t="shared" si="144"/>
        <v>100</v>
      </c>
      <c r="Z1006" s="60">
        <f t="shared" si="145"/>
        <v>5</v>
      </c>
      <c r="AB1006" s="2"/>
    </row>
    <row r="1007" spans="2:28" ht="24.95" customHeight="1">
      <c r="B1007" s="48">
        <f>Personal_Development!B1008</f>
        <v>0</v>
      </c>
      <c r="C1007" s="48">
        <f>Personal_Development!C1008</f>
        <v>0</v>
      </c>
      <c r="D1007" s="14" t="str">
        <f>Personal_Development!D1008</f>
        <v>T10174</v>
      </c>
      <c r="E1007" s="11" t="str">
        <f>Personal_Development!E1008</f>
        <v>MOHD YAZID BIN YUSOF</v>
      </c>
      <c r="F1007" s="12" t="str">
        <f>Personal_Development!F1008</f>
        <v>GENERAL AFFAIRS DEPARTMENT</v>
      </c>
      <c r="G1007" s="12" t="str">
        <f>Personal_Development!G1008</f>
        <v>SAFETY &amp; ENVIRONMENT SECTION (SES)</v>
      </c>
      <c r="H1007" s="40" t="str">
        <f>Personal_Development!H1008</f>
        <v>LINE LEADER</v>
      </c>
      <c r="I1007" s="41" t="str">
        <f>Personal_Development!I1008</f>
        <v>C2 PROD</v>
      </c>
      <c r="J1007" s="78" t="str">
        <f>Personal_Development!J1008</f>
        <v xml:space="preserve">C2 </v>
      </c>
      <c r="K1007" s="56" t="s">
        <v>1192</v>
      </c>
      <c r="L1007" s="57" t="str">
        <f t="shared" si="146"/>
        <v>A</v>
      </c>
      <c r="M1007" s="53">
        <v>43096</v>
      </c>
      <c r="N1007" s="56" t="s">
        <v>1192</v>
      </c>
      <c r="O1007" s="57" t="str">
        <f t="shared" si="147"/>
        <v>A</v>
      </c>
      <c r="P1007" s="53">
        <v>43096</v>
      </c>
      <c r="Q1007" s="56" t="s">
        <v>1192</v>
      </c>
      <c r="R1007" s="57" t="str">
        <f t="shared" si="148"/>
        <v>A</v>
      </c>
      <c r="S1007" s="53">
        <v>43096</v>
      </c>
      <c r="T1007" s="56" t="s">
        <v>1192</v>
      </c>
      <c r="U1007" s="57" t="str">
        <f t="shared" si="149"/>
        <v>A</v>
      </c>
      <c r="V1007" s="102">
        <v>43095</v>
      </c>
      <c r="W1007" s="48">
        <f t="shared" si="142"/>
        <v>4</v>
      </c>
      <c r="X1007" s="48">
        <f t="shared" si="143"/>
        <v>4</v>
      </c>
      <c r="Y1007" s="5">
        <f t="shared" si="144"/>
        <v>100</v>
      </c>
      <c r="Z1007" s="60">
        <f t="shared" si="145"/>
        <v>5</v>
      </c>
      <c r="AB1007" s="2"/>
    </row>
    <row r="1008" spans="2:28" ht="24.95" customHeight="1">
      <c r="B1008" s="48">
        <f>Personal_Development!B1009</f>
        <v>0</v>
      </c>
      <c r="C1008" s="48">
        <f>Personal_Development!C1009</f>
        <v>0</v>
      </c>
      <c r="D1008" s="14" t="str">
        <f>Personal_Development!D1009</f>
        <v>K03452</v>
      </c>
      <c r="E1008" s="11" t="str">
        <f>Personal_Development!E1009</f>
        <v>KAZIANA BINTI LOKMAN</v>
      </c>
      <c r="F1008" s="12" t="str">
        <f>Personal_Development!F1009</f>
        <v>PRODUCTION NO.1 DEPARTMENT</v>
      </c>
      <c r="G1008" s="12" t="str">
        <f>Personal_Development!G1009</f>
        <v>ASSEMBLY PRODUCTION SECTION (APS)</v>
      </c>
      <c r="H1008" s="40" t="str">
        <f>Personal_Development!H1009</f>
        <v>OPERATOR 2</v>
      </c>
      <c r="I1008" s="41" t="str">
        <f>Personal_Development!I1009</f>
        <v>C4 PROD</v>
      </c>
      <c r="J1008" s="78" t="str">
        <f>Personal_Development!J1009</f>
        <v xml:space="preserve">C4 </v>
      </c>
      <c r="K1008" s="56" t="s">
        <v>1192</v>
      </c>
      <c r="L1008" s="57" t="str">
        <f t="shared" si="146"/>
        <v>A</v>
      </c>
      <c r="M1008" s="53">
        <v>43067</v>
      </c>
      <c r="N1008" s="56" t="s">
        <v>1192</v>
      </c>
      <c r="O1008" s="57" t="str">
        <f t="shared" si="147"/>
        <v>A</v>
      </c>
      <c r="P1008" s="53">
        <v>43067</v>
      </c>
      <c r="Q1008" s="56" t="s">
        <v>1192</v>
      </c>
      <c r="R1008" s="57" t="str">
        <f t="shared" si="148"/>
        <v>A</v>
      </c>
      <c r="S1008" s="53">
        <v>43067</v>
      </c>
      <c r="T1008" s="56" t="s">
        <v>1192</v>
      </c>
      <c r="U1008" s="57" t="str">
        <f t="shared" si="149"/>
        <v>A</v>
      </c>
      <c r="V1008" s="102">
        <v>43066</v>
      </c>
      <c r="W1008" s="48">
        <f t="shared" si="142"/>
        <v>4</v>
      </c>
      <c r="X1008" s="48">
        <f t="shared" si="143"/>
        <v>4</v>
      </c>
      <c r="Y1008" s="5">
        <f t="shared" si="144"/>
        <v>100</v>
      </c>
      <c r="Z1008" s="60">
        <f t="shared" si="145"/>
        <v>5</v>
      </c>
      <c r="AB1008" s="2"/>
    </row>
    <row r="1009" spans="2:28" ht="24.95" customHeight="1">
      <c r="B1009" s="48" t="str">
        <f>Personal_Development!B1010</f>
        <v>R</v>
      </c>
      <c r="C1009" s="48">
        <f>Personal_Development!C1010</f>
        <v>0</v>
      </c>
      <c r="D1009" s="14" t="str">
        <f>Personal_Development!D1010</f>
        <v>K03453</v>
      </c>
      <c r="E1009" s="11" t="str">
        <f>Personal_Development!E1010</f>
        <v>BARATHAN A/L MOGAN</v>
      </c>
      <c r="F1009" s="12" t="str">
        <f>Personal_Development!F1010</f>
        <v>PRODUCTION NO.1 DEPARTMENT</v>
      </c>
      <c r="G1009" s="12" t="str">
        <f>Personal_Development!G1010</f>
        <v>ASSEMBLY PRODUCTION SECTION (APS)</v>
      </c>
      <c r="H1009" s="40" t="str">
        <f>Personal_Development!H1010</f>
        <v>OPERATOR 2</v>
      </c>
      <c r="I1009" s="41" t="str">
        <f>Personal_Development!I1010</f>
        <v>C4 PROD</v>
      </c>
      <c r="J1009" s="78" t="str">
        <f>Personal_Development!J1010</f>
        <v xml:space="preserve">C4 </v>
      </c>
      <c r="K1009" s="56" t="s">
        <v>1192</v>
      </c>
      <c r="L1009" s="57" t="str">
        <f t="shared" si="146"/>
        <v>A</v>
      </c>
      <c r="M1009" s="53">
        <v>43067</v>
      </c>
      <c r="N1009" s="56" t="s">
        <v>1192</v>
      </c>
      <c r="O1009" s="57" t="str">
        <f t="shared" si="147"/>
        <v>A</v>
      </c>
      <c r="P1009" s="53">
        <v>43067</v>
      </c>
      <c r="Q1009" s="56" t="s">
        <v>1192</v>
      </c>
      <c r="R1009" s="57" t="str">
        <f t="shared" si="148"/>
        <v>A</v>
      </c>
      <c r="S1009" s="53">
        <v>43067</v>
      </c>
      <c r="T1009" s="56" t="s">
        <v>1192</v>
      </c>
      <c r="U1009" s="57" t="str">
        <f t="shared" si="149"/>
        <v>A</v>
      </c>
      <c r="V1009" s="102">
        <v>43066</v>
      </c>
      <c r="W1009" s="48">
        <f t="shared" si="142"/>
        <v>4</v>
      </c>
      <c r="X1009" s="48">
        <f t="shared" si="143"/>
        <v>4</v>
      </c>
      <c r="Y1009" s="5">
        <f t="shared" si="144"/>
        <v>100</v>
      </c>
      <c r="Z1009" s="60">
        <f t="shared" si="145"/>
        <v>5</v>
      </c>
      <c r="AB1009" s="2"/>
    </row>
    <row r="1010" spans="2:28" ht="24.95" customHeight="1">
      <c r="B1010" s="48">
        <f>Personal_Development!B1011</f>
        <v>0</v>
      </c>
      <c r="C1010" s="48">
        <f>Personal_Development!C1011</f>
        <v>0</v>
      </c>
      <c r="D1010" s="14" t="str">
        <f>Personal_Development!D1011</f>
        <v>K03454</v>
      </c>
      <c r="E1010" s="11" t="str">
        <f>Personal_Development!E1011</f>
        <v>NUR FADHILLAH BT MOHAMAD AIRAT</v>
      </c>
      <c r="F1010" s="12" t="str">
        <f>Personal_Development!F1011</f>
        <v>PRODUCTION NO.1 DEPARTMENT</v>
      </c>
      <c r="G1010" s="12" t="str">
        <f>Personal_Development!G1011</f>
        <v>ASSEMBLY PRODUCTION SECTION (APS)</v>
      </c>
      <c r="H1010" s="40" t="str">
        <f>Personal_Development!H1011</f>
        <v>OPERATOR 2</v>
      </c>
      <c r="I1010" s="41" t="str">
        <f>Personal_Development!I1011</f>
        <v>C4 PROD</v>
      </c>
      <c r="J1010" s="78" t="str">
        <f>Personal_Development!J1011</f>
        <v xml:space="preserve">C4 </v>
      </c>
      <c r="K1010" s="56" t="s">
        <v>1192</v>
      </c>
      <c r="L1010" s="57" t="str">
        <f t="shared" si="146"/>
        <v>A</v>
      </c>
      <c r="M1010" s="53">
        <v>43067</v>
      </c>
      <c r="N1010" s="56" t="s">
        <v>1192</v>
      </c>
      <c r="O1010" s="57" t="str">
        <f t="shared" si="147"/>
        <v>A</v>
      </c>
      <c r="P1010" s="53">
        <v>43067</v>
      </c>
      <c r="Q1010" s="56" t="s">
        <v>1192</v>
      </c>
      <c r="R1010" s="57" t="str">
        <f t="shared" si="148"/>
        <v>A</v>
      </c>
      <c r="S1010" s="53">
        <v>43067</v>
      </c>
      <c r="T1010" s="56" t="s">
        <v>1192</v>
      </c>
      <c r="U1010" s="57" t="str">
        <f t="shared" si="149"/>
        <v>A</v>
      </c>
      <c r="V1010" s="102">
        <v>43066</v>
      </c>
      <c r="W1010" s="48">
        <f t="shared" si="142"/>
        <v>4</v>
      </c>
      <c r="X1010" s="48">
        <f t="shared" si="143"/>
        <v>4</v>
      </c>
      <c r="Y1010" s="5">
        <f t="shared" si="144"/>
        <v>100</v>
      </c>
      <c r="Z1010" s="60">
        <f t="shared" si="145"/>
        <v>5</v>
      </c>
      <c r="AB1010" s="2"/>
    </row>
    <row r="1011" spans="2:28" ht="24.95" customHeight="1">
      <c r="B1011" s="48">
        <f>Personal_Development!B1012</f>
        <v>0</v>
      </c>
      <c r="C1011" s="48">
        <f>Personal_Development!C1012</f>
        <v>0</v>
      </c>
      <c r="D1011" s="14" t="str">
        <f>Personal_Development!D1012</f>
        <v>K03455</v>
      </c>
      <c r="E1011" s="11" t="str">
        <f>Personal_Development!E1012</f>
        <v>NORHAIDA BT MOHAMMAD</v>
      </c>
      <c r="F1011" s="12" t="str">
        <f>Personal_Development!F1012</f>
        <v>PRODUCTION NO.1 DEPARTMENT</v>
      </c>
      <c r="G1011" s="12" t="str">
        <f>Personal_Development!G1012</f>
        <v>ASSEMBLY PRODUCTION SECTION (APS)</v>
      </c>
      <c r="H1011" s="40" t="str">
        <f>Personal_Development!H1012</f>
        <v>OPERATOR 2</v>
      </c>
      <c r="I1011" s="41" t="str">
        <f>Personal_Development!I1012</f>
        <v>C4 PROD</v>
      </c>
      <c r="J1011" s="78" t="str">
        <f>Personal_Development!J1012</f>
        <v xml:space="preserve">C4 </v>
      </c>
      <c r="K1011" s="56" t="s">
        <v>1192</v>
      </c>
      <c r="L1011" s="57" t="str">
        <f t="shared" si="146"/>
        <v>A</v>
      </c>
      <c r="M1011" s="53">
        <v>43067</v>
      </c>
      <c r="N1011" s="56" t="s">
        <v>1192</v>
      </c>
      <c r="O1011" s="57" t="str">
        <f t="shared" si="147"/>
        <v>A</v>
      </c>
      <c r="P1011" s="53">
        <v>43067</v>
      </c>
      <c r="Q1011" s="56" t="s">
        <v>1192</v>
      </c>
      <c r="R1011" s="57" t="str">
        <f t="shared" si="148"/>
        <v>A</v>
      </c>
      <c r="S1011" s="53">
        <v>43067</v>
      </c>
      <c r="T1011" s="56" t="s">
        <v>1192</v>
      </c>
      <c r="U1011" s="57" t="str">
        <f t="shared" si="149"/>
        <v>A</v>
      </c>
      <c r="V1011" s="102">
        <v>43066</v>
      </c>
      <c r="W1011" s="48">
        <f t="shared" si="142"/>
        <v>4</v>
      </c>
      <c r="X1011" s="48">
        <f t="shared" si="143"/>
        <v>4</v>
      </c>
      <c r="Y1011" s="5">
        <f t="shared" si="144"/>
        <v>100</v>
      </c>
      <c r="Z1011" s="60">
        <f t="shared" si="145"/>
        <v>5</v>
      </c>
      <c r="AB1011" s="2"/>
    </row>
    <row r="1012" spans="2:28" ht="24.95" customHeight="1">
      <c r="B1012" s="48">
        <f>Personal_Development!B1013</f>
        <v>0</v>
      </c>
      <c r="C1012" s="48">
        <f>Personal_Development!C1013</f>
        <v>0</v>
      </c>
      <c r="D1012" s="14" t="str">
        <f>Personal_Development!D1013</f>
        <v>K03456</v>
      </c>
      <c r="E1012" s="11" t="str">
        <f>Personal_Development!E1013</f>
        <v>SHAHRUL HISYAM BIN SHAMSOL</v>
      </c>
      <c r="F1012" s="12" t="str">
        <f>Personal_Development!F1013</f>
        <v>PRODUCTION NO.1 DEPARTMENT</v>
      </c>
      <c r="G1012" s="12" t="str">
        <f>Personal_Development!G1013</f>
        <v>ASSEMBLY PRODUCTION SECTION (APS)</v>
      </c>
      <c r="H1012" s="40" t="str">
        <f>Personal_Development!H1013</f>
        <v>OPERATOR 2</v>
      </c>
      <c r="I1012" s="41" t="str">
        <f>Personal_Development!I1013</f>
        <v>C4 PROD</v>
      </c>
      <c r="J1012" s="78" t="str">
        <f>Personal_Development!J1013</f>
        <v xml:space="preserve">C4 </v>
      </c>
      <c r="K1012" s="56" t="s">
        <v>1192</v>
      </c>
      <c r="L1012" s="57" t="str">
        <f t="shared" si="146"/>
        <v>A</v>
      </c>
      <c r="M1012" s="53">
        <v>43067</v>
      </c>
      <c r="N1012" s="56" t="s">
        <v>1192</v>
      </c>
      <c r="O1012" s="57" t="str">
        <f t="shared" si="147"/>
        <v>A</v>
      </c>
      <c r="P1012" s="53">
        <v>43067</v>
      </c>
      <c r="Q1012" s="56" t="s">
        <v>1192</v>
      </c>
      <c r="R1012" s="57" t="str">
        <f t="shared" si="148"/>
        <v>A</v>
      </c>
      <c r="S1012" s="53">
        <v>43067</v>
      </c>
      <c r="T1012" s="56" t="s">
        <v>1192</v>
      </c>
      <c r="U1012" s="57" t="str">
        <f t="shared" si="149"/>
        <v>A</v>
      </c>
      <c r="V1012" s="102">
        <v>43066</v>
      </c>
      <c r="W1012" s="48">
        <f t="shared" si="142"/>
        <v>4</v>
      </c>
      <c r="X1012" s="48">
        <f t="shared" si="143"/>
        <v>4</v>
      </c>
      <c r="Y1012" s="5">
        <f t="shared" si="144"/>
        <v>100</v>
      </c>
      <c r="Z1012" s="60">
        <f t="shared" si="145"/>
        <v>5</v>
      </c>
      <c r="AB1012" s="2"/>
    </row>
    <row r="1013" spans="2:28" ht="24.95" customHeight="1">
      <c r="B1013" s="48">
        <f>Personal_Development!B1014</f>
        <v>0</v>
      </c>
      <c r="C1013" s="48">
        <f>Personal_Development!C1014</f>
        <v>0</v>
      </c>
      <c r="D1013" s="14" t="str">
        <f>Personal_Development!D1014</f>
        <v>K03457</v>
      </c>
      <c r="E1013" s="11" t="str">
        <f>Personal_Development!E1014</f>
        <v>MOHAMMAD AZRUL BIN BADURHISHAM</v>
      </c>
      <c r="F1013" s="12" t="str">
        <f>Personal_Development!F1014</f>
        <v>PRODUCTION NO.1 DEPARTMENT</v>
      </c>
      <c r="G1013" s="12" t="str">
        <f>Personal_Development!G1014</f>
        <v>ASSEMBLY PRODUCTION SECTION (APS)</v>
      </c>
      <c r="H1013" s="40" t="str">
        <f>Personal_Development!H1014</f>
        <v>OPERATOR 2</v>
      </c>
      <c r="I1013" s="41" t="str">
        <f>Personal_Development!I1014</f>
        <v>C4 PROD</v>
      </c>
      <c r="J1013" s="78" t="str">
        <f>Personal_Development!J1014</f>
        <v xml:space="preserve">C4 </v>
      </c>
      <c r="K1013" s="56" t="s">
        <v>1192</v>
      </c>
      <c r="L1013" s="57" t="str">
        <f t="shared" si="146"/>
        <v>A</v>
      </c>
      <c r="M1013" s="53">
        <v>43067</v>
      </c>
      <c r="N1013" s="56" t="s">
        <v>1192</v>
      </c>
      <c r="O1013" s="57" t="str">
        <f t="shared" si="147"/>
        <v>A</v>
      </c>
      <c r="P1013" s="53">
        <v>43067</v>
      </c>
      <c r="Q1013" s="56" t="s">
        <v>1192</v>
      </c>
      <c r="R1013" s="57" t="str">
        <f t="shared" si="148"/>
        <v>A</v>
      </c>
      <c r="S1013" s="53">
        <v>43067</v>
      </c>
      <c r="T1013" s="56" t="s">
        <v>1192</v>
      </c>
      <c r="U1013" s="57" t="str">
        <f t="shared" si="149"/>
        <v>A</v>
      </c>
      <c r="V1013" s="102">
        <v>43066</v>
      </c>
      <c r="W1013" s="48">
        <f t="shared" si="142"/>
        <v>4</v>
      </c>
      <c r="X1013" s="48">
        <f t="shared" si="143"/>
        <v>4</v>
      </c>
      <c r="Y1013" s="5">
        <f t="shared" si="144"/>
        <v>100</v>
      </c>
      <c r="Z1013" s="60">
        <f t="shared" si="145"/>
        <v>5</v>
      </c>
      <c r="AB1013" s="2"/>
    </row>
    <row r="1014" spans="2:28" ht="24.95" customHeight="1">
      <c r="B1014" s="48">
        <f>Personal_Development!B1015</f>
        <v>0</v>
      </c>
      <c r="C1014" s="48">
        <f>Personal_Development!C1015</f>
        <v>0</v>
      </c>
      <c r="D1014" s="14" t="str">
        <f>Personal_Development!D1015</f>
        <v>K03458</v>
      </c>
      <c r="E1014" s="11" t="str">
        <f>Personal_Development!E1015</f>
        <v>SHAZRIMAN BIN ZULKIFLI</v>
      </c>
      <c r="F1014" s="12" t="str">
        <f>Personal_Development!F1015</f>
        <v>PRODUCTION NO.1 DEPARTMENT</v>
      </c>
      <c r="G1014" s="12" t="str">
        <f>Personal_Development!G1015</f>
        <v>ASSEMBLY PRODUCTION SECTION (APS)</v>
      </c>
      <c r="H1014" s="40" t="str">
        <f>Personal_Development!H1015</f>
        <v>OPERATOR 2</v>
      </c>
      <c r="I1014" s="41" t="str">
        <f>Personal_Development!I1015</f>
        <v>C4 PROD</v>
      </c>
      <c r="J1014" s="78" t="str">
        <f>Personal_Development!J1015</f>
        <v xml:space="preserve">C4 </v>
      </c>
      <c r="K1014" s="56" t="s">
        <v>1192</v>
      </c>
      <c r="L1014" s="57" t="str">
        <f t="shared" si="146"/>
        <v>A</v>
      </c>
      <c r="M1014" s="53">
        <v>43067</v>
      </c>
      <c r="N1014" s="56" t="s">
        <v>1192</v>
      </c>
      <c r="O1014" s="57" t="str">
        <f t="shared" si="147"/>
        <v>A</v>
      </c>
      <c r="P1014" s="53">
        <v>43067</v>
      </c>
      <c r="Q1014" s="56" t="s">
        <v>1192</v>
      </c>
      <c r="R1014" s="57" t="str">
        <f t="shared" si="148"/>
        <v>A</v>
      </c>
      <c r="S1014" s="53">
        <v>43067</v>
      </c>
      <c r="T1014" s="56" t="s">
        <v>1192</v>
      </c>
      <c r="U1014" s="57" t="str">
        <f t="shared" si="149"/>
        <v>A</v>
      </c>
      <c r="V1014" s="102">
        <v>43066</v>
      </c>
      <c r="W1014" s="48">
        <f t="shared" si="142"/>
        <v>4</v>
      </c>
      <c r="X1014" s="48">
        <f t="shared" si="143"/>
        <v>4</v>
      </c>
      <c r="Y1014" s="5">
        <f t="shared" si="144"/>
        <v>100</v>
      </c>
      <c r="Z1014" s="60">
        <f t="shared" si="145"/>
        <v>5</v>
      </c>
      <c r="AB1014" s="2"/>
    </row>
    <row r="1015" spans="2:28" ht="24.95" customHeight="1">
      <c r="B1015" s="48" t="str">
        <f>Personal_Development!B1016</f>
        <v>R</v>
      </c>
      <c r="C1015" s="48">
        <f>Personal_Development!C1016</f>
        <v>0</v>
      </c>
      <c r="D1015" s="14" t="str">
        <f>Personal_Development!D1016</f>
        <v>K03459</v>
      </c>
      <c r="E1015" s="11" t="str">
        <f>Personal_Development!E1016</f>
        <v>NORATIKHAINI BINTI MOHAMAD SALIN</v>
      </c>
      <c r="F1015" s="12" t="str">
        <f>Personal_Development!F1016</f>
        <v>PRODUCTION NO.1 DEPARTMENT</v>
      </c>
      <c r="G1015" s="12" t="str">
        <f>Personal_Development!G1016</f>
        <v>ASSEMBLY PRODUCTION SECTION (APS)</v>
      </c>
      <c r="H1015" s="40" t="str">
        <f>Personal_Development!H1016</f>
        <v>OPERATOR 2</v>
      </c>
      <c r="I1015" s="41" t="str">
        <f>Personal_Development!I1016</f>
        <v>C4 PROD</v>
      </c>
      <c r="J1015" s="78" t="str">
        <f>Personal_Development!J1016</f>
        <v xml:space="preserve">C4 </v>
      </c>
      <c r="K1015" s="56" t="s">
        <v>1192</v>
      </c>
      <c r="L1015" s="57" t="str">
        <f t="shared" si="146"/>
        <v>A</v>
      </c>
      <c r="M1015" s="53">
        <v>43067</v>
      </c>
      <c r="N1015" s="56" t="s">
        <v>1192</v>
      </c>
      <c r="O1015" s="57" t="str">
        <f t="shared" si="147"/>
        <v>A</v>
      </c>
      <c r="P1015" s="53">
        <v>43067</v>
      </c>
      <c r="Q1015" s="56" t="s">
        <v>1192</v>
      </c>
      <c r="R1015" s="57" t="str">
        <f t="shared" si="148"/>
        <v>A</v>
      </c>
      <c r="S1015" s="53">
        <v>43067</v>
      </c>
      <c r="T1015" s="56" t="s">
        <v>1192</v>
      </c>
      <c r="U1015" s="57" t="str">
        <f t="shared" si="149"/>
        <v>A</v>
      </c>
      <c r="V1015" s="102">
        <v>43066</v>
      </c>
      <c r="W1015" s="48">
        <f t="shared" si="142"/>
        <v>4</v>
      </c>
      <c r="X1015" s="48">
        <f t="shared" si="143"/>
        <v>4</v>
      </c>
      <c r="Y1015" s="5">
        <f t="shared" si="144"/>
        <v>100</v>
      </c>
      <c r="Z1015" s="60">
        <f t="shared" si="145"/>
        <v>5</v>
      </c>
      <c r="AB1015" s="2"/>
    </row>
    <row r="1016" spans="2:28" ht="24.95" customHeight="1">
      <c r="B1016" s="48" t="str">
        <f>Personal_Development!B1017</f>
        <v>R</v>
      </c>
      <c r="C1016" s="48">
        <f>Personal_Development!C1017</f>
        <v>0</v>
      </c>
      <c r="D1016" s="14" t="str">
        <f>Personal_Development!D1017</f>
        <v>K03460</v>
      </c>
      <c r="E1016" s="11" t="str">
        <f>Personal_Development!E1017</f>
        <v>MARLIAH BINTI ABD MUTALIB</v>
      </c>
      <c r="F1016" s="12" t="str">
        <f>Personal_Development!F1017</f>
        <v>PRODUCTION NO.2 DEPARTMENT</v>
      </c>
      <c r="G1016" s="12" t="str">
        <f>Personal_Development!G1017</f>
        <v>MOLDING PRODUCTION SECTION (MPS)</v>
      </c>
      <c r="H1016" s="40" t="str">
        <f>Personal_Development!H1017</f>
        <v>OPERATOR 2</v>
      </c>
      <c r="I1016" s="41" t="str">
        <f>Personal_Development!I1017</f>
        <v>C4 PROD</v>
      </c>
      <c r="J1016" s="78" t="str">
        <f>Personal_Development!J1017</f>
        <v xml:space="preserve">C4 </v>
      </c>
      <c r="K1016" s="56" t="s">
        <v>1192</v>
      </c>
      <c r="L1016" s="57" t="str">
        <f t="shared" si="146"/>
        <v>A</v>
      </c>
      <c r="M1016" s="53">
        <v>43067</v>
      </c>
      <c r="N1016" s="56" t="s">
        <v>1192</v>
      </c>
      <c r="O1016" s="57" t="str">
        <f t="shared" si="147"/>
        <v>A</v>
      </c>
      <c r="P1016" s="53">
        <v>43067</v>
      </c>
      <c r="Q1016" s="56" t="s">
        <v>1192</v>
      </c>
      <c r="R1016" s="57" t="str">
        <f t="shared" si="148"/>
        <v>A</v>
      </c>
      <c r="S1016" s="53">
        <v>43067</v>
      </c>
      <c r="T1016" s="56" t="s">
        <v>1192</v>
      </c>
      <c r="U1016" s="57" t="str">
        <f t="shared" si="149"/>
        <v>A</v>
      </c>
      <c r="V1016" s="102">
        <v>43066</v>
      </c>
      <c r="W1016" s="48">
        <f t="shared" si="142"/>
        <v>4</v>
      </c>
      <c r="X1016" s="48">
        <f t="shared" si="143"/>
        <v>4</v>
      </c>
      <c r="Y1016" s="5">
        <f t="shared" si="144"/>
        <v>100</v>
      </c>
      <c r="Z1016" s="60">
        <f t="shared" si="145"/>
        <v>5</v>
      </c>
      <c r="AB1016" s="2"/>
    </row>
    <row r="1017" spans="2:28" ht="24.95" customHeight="1">
      <c r="B1017" s="48">
        <f>Personal_Development!B1018</f>
        <v>0</v>
      </c>
      <c r="C1017" s="48">
        <f>Personal_Development!C1018</f>
        <v>0</v>
      </c>
      <c r="D1017" s="14" t="str">
        <f>Personal_Development!D1018</f>
        <v>K03461</v>
      </c>
      <c r="E1017" s="11" t="str">
        <f>Personal_Development!E1018</f>
        <v>MUHAMMAD TAUFIK BIN ARIFFIN</v>
      </c>
      <c r="F1017" s="12" t="str">
        <f>Personal_Development!F1018</f>
        <v>PRODUCTION NO.2 DEPARTMENT</v>
      </c>
      <c r="G1017" s="12" t="str">
        <f>Personal_Development!G1018</f>
        <v>MOLDING PRODUCTION SECTION (MPS)</v>
      </c>
      <c r="H1017" s="40" t="str">
        <f>Personal_Development!H1018</f>
        <v>OPERATOR 2</v>
      </c>
      <c r="I1017" s="41" t="str">
        <f>Personal_Development!I1018</f>
        <v>C4 PROD</v>
      </c>
      <c r="J1017" s="78" t="str">
        <f>Personal_Development!J1018</f>
        <v xml:space="preserve">C4 </v>
      </c>
      <c r="K1017" s="56" t="s">
        <v>1192</v>
      </c>
      <c r="L1017" s="57" t="str">
        <f t="shared" si="146"/>
        <v>A</v>
      </c>
      <c r="M1017" s="53">
        <v>43067</v>
      </c>
      <c r="N1017" s="56" t="s">
        <v>1192</v>
      </c>
      <c r="O1017" s="57" t="str">
        <f t="shared" si="147"/>
        <v>A</v>
      </c>
      <c r="P1017" s="53">
        <v>43067</v>
      </c>
      <c r="Q1017" s="56" t="s">
        <v>1192</v>
      </c>
      <c r="R1017" s="57" t="str">
        <f t="shared" si="148"/>
        <v>A</v>
      </c>
      <c r="S1017" s="53">
        <v>43067</v>
      </c>
      <c r="T1017" s="56" t="s">
        <v>1192</v>
      </c>
      <c r="U1017" s="57" t="str">
        <f t="shared" si="149"/>
        <v>A</v>
      </c>
      <c r="V1017" s="102">
        <v>43066</v>
      </c>
      <c r="W1017" s="48">
        <f t="shared" si="142"/>
        <v>4</v>
      </c>
      <c r="X1017" s="48">
        <f t="shared" si="143"/>
        <v>4</v>
      </c>
      <c r="Y1017" s="5">
        <f t="shared" si="144"/>
        <v>100</v>
      </c>
      <c r="Z1017" s="60">
        <f t="shared" si="145"/>
        <v>5</v>
      </c>
      <c r="AB1017" s="2"/>
    </row>
    <row r="1018" spans="2:28" ht="24.95" customHeight="1">
      <c r="B1018" s="48">
        <f>Personal_Development!B1019</f>
        <v>0</v>
      </c>
      <c r="C1018" s="48">
        <f>Personal_Development!C1019</f>
        <v>0</v>
      </c>
      <c r="D1018" s="14" t="str">
        <f>Personal_Development!D1019</f>
        <v>K03462</v>
      </c>
      <c r="E1018" s="11" t="str">
        <f>Personal_Development!E1019</f>
        <v>MUHAMMAD ALI BIN MOHD IDRIS</v>
      </c>
      <c r="F1018" s="12" t="str">
        <f>Personal_Development!F1019</f>
        <v>PRODUCTION NO.2 DEPARTMENT</v>
      </c>
      <c r="G1018" s="12" t="str">
        <f>Personal_Development!G1019</f>
        <v>MOLDING PRODUCTION SECTION (MPS)</v>
      </c>
      <c r="H1018" s="40" t="str">
        <f>Personal_Development!H1019</f>
        <v>OPERATOR 2</v>
      </c>
      <c r="I1018" s="41" t="str">
        <f>Personal_Development!I1019</f>
        <v>C4 PROD</v>
      </c>
      <c r="J1018" s="78" t="str">
        <f>Personal_Development!J1019</f>
        <v xml:space="preserve">C4 </v>
      </c>
      <c r="K1018" s="56" t="s">
        <v>1192</v>
      </c>
      <c r="L1018" s="57" t="str">
        <f t="shared" si="146"/>
        <v>A</v>
      </c>
      <c r="M1018" s="53">
        <v>43067</v>
      </c>
      <c r="N1018" s="56" t="s">
        <v>1192</v>
      </c>
      <c r="O1018" s="57" t="str">
        <f t="shared" si="147"/>
        <v>A</v>
      </c>
      <c r="P1018" s="53">
        <v>43067</v>
      </c>
      <c r="Q1018" s="56" t="s">
        <v>1192</v>
      </c>
      <c r="R1018" s="57" t="str">
        <f t="shared" si="148"/>
        <v>A</v>
      </c>
      <c r="S1018" s="53">
        <v>43067</v>
      </c>
      <c r="T1018" s="56" t="s">
        <v>1192</v>
      </c>
      <c r="U1018" s="57" t="str">
        <f t="shared" si="149"/>
        <v>A</v>
      </c>
      <c r="V1018" s="102">
        <v>43066</v>
      </c>
      <c r="W1018" s="48">
        <f t="shared" si="142"/>
        <v>4</v>
      </c>
      <c r="X1018" s="48">
        <f t="shared" si="143"/>
        <v>4</v>
      </c>
      <c r="Y1018" s="5">
        <f t="shared" si="144"/>
        <v>100</v>
      </c>
      <c r="Z1018" s="60">
        <f t="shared" si="145"/>
        <v>5</v>
      </c>
      <c r="AB1018" s="2"/>
    </row>
    <row r="1019" spans="2:28" ht="24.95" customHeight="1">
      <c r="B1019" s="48">
        <f>Personal_Development!B1020</f>
        <v>0</v>
      </c>
      <c r="C1019" s="48" t="str">
        <f>Personal_Development!C1020</f>
        <v>K03463</v>
      </c>
      <c r="D1019" s="14" t="str">
        <f>Personal_Development!D1020</f>
        <v>C14016</v>
      </c>
      <c r="E1019" s="11" t="str">
        <f>Personal_Development!E1020</f>
        <v>HASMAZIRA BINTI ABU ASAN</v>
      </c>
      <c r="F1019" s="12" t="str">
        <f>Personal_Development!F1020</f>
        <v>PRODUCTION NO.2 DEPARTMENT</v>
      </c>
      <c r="G1019" s="12" t="str">
        <f>Personal_Development!G1020</f>
        <v>MOLDING PRODUCTION SECTION (MPS)</v>
      </c>
      <c r="H1019" s="40" t="str">
        <f>Personal_Development!H1020</f>
        <v>OPERATOR 2</v>
      </c>
      <c r="I1019" s="41" t="str">
        <f>Personal_Development!I1020</f>
        <v>C4 PROD</v>
      </c>
      <c r="J1019" s="78" t="str">
        <f>Personal_Development!J1020</f>
        <v xml:space="preserve">C4 </v>
      </c>
      <c r="K1019" s="56" t="s">
        <v>1192</v>
      </c>
      <c r="L1019" s="57" t="str">
        <f t="shared" si="146"/>
        <v>A</v>
      </c>
      <c r="M1019" s="53">
        <v>43067</v>
      </c>
      <c r="N1019" s="56" t="s">
        <v>1192</v>
      </c>
      <c r="O1019" s="57" t="str">
        <f t="shared" si="147"/>
        <v>A</v>
      </c>
      <c r="P1019" s="53">
        <v>43067</v>
      </c>
      <c r="Q1019" s="56" t="s">
        <v>1192</v>
      </c>
      <c r="R1019" s="57" t="str">
        <f t="shared" si="148"/>
        <v>A</v>
      </c>
      <c r="S1019" s="53">
        <v>43067</v>
      </c>
      <c r="T1019" s="56" t="s">
        <v>1192</v>
      </c>
      <c r="U1019" s="57" t="str">
        <f t="shared" si="149"/>
        <v>A</v>
      </c>
      <c r="V1019" s="102">
        <v>43066</v>
      </c>
      <c r="W1019" s="48">
        <f t="shared" si="142"/>
        <v>4</v>
      </c>
      <c r="X1019" s="48">
        <f t="shared" si="143"/>
        <v>4</v>
      </c>
      <c r="Y1019" s="5">
        <f t="shared" si="144"/>
        <v>100</v>
      </c>
      <c r="Z1019" s="60">
        <f t="shared" si="145"/>
        <v>5</v>
      </c>
      <c r="AB1019" s="2"/>
    </row>
    <row r="1020" spans="2:28" ht="24.95" customHeight="1">
      <c r="B1020" s="48">
        <f>Personal_Development!B1021</f>
        <v>0</v>
      </c>
      <c r="C1020" s="48">
        <f>Personal_Development!C1021</f>
        <v>0</v>
      </c>
      <c r="D1020" s="14" t="str">
        <f>Personal_Development!D1021</f>
        <v>T10175</v>
      </c>
      <c r="E1020" s="11" t="str">
        <f>Personal_Development!E1021</f>
        <v>SYED MUHAMMAD FIKRI AIMAN BIN SYED MUHAMMAD KAMIL ARIFFIN</v>
      </c>
      <c r="F1020" s="12" t="str">
        <f>Personal_Development!F1021</f>
        <v>QUALITY ASSURANCE DEPARTMENT</v>
      </c>
      <c r="G1020" s="12" t="str">
        <f>Personal_Development!G1021</f>
        <v>QUALITY ASSURANCE SECTION (QAS)</v>
      </c>
      <c r="H1020" s="40" t="str">
        <f>Personal_Development!H1021</f>
        <v>QA INSPECTOR</v>
      </c>
      <c r="I1020" s="41" t="str">
        <f>Personal_Development!I1021</f>
        <v>C3 PROD</v>
      </c>
      <c r="J1020" s="78" t="str">
        <f>Personal_Development!J1021</f>
        <v xml:space="preserve">C3 </v>
      </c>
      <c r="K1020" s="56" t="s">
        <v>1192</v>
      </c>
      <c r="L1020" s="57" t="str">
        <f t="shared" ref="L1020:L1030" si="150">IF(AND(K1020="Y",M1020&lt;&gt;""),"A","-")</f>
        <v>A</v>
      </c>
      <c r="M1020" s="53">
        <v>43067</v>
      </c>
      <c r="N1020" s="56" t="s">
        <v>1192</v>
      </c>
      <c r="O1020" s="57" t="str">
        <f t="shared" ref="O1020:O1030" si="151">IF(AND(N1020="Y",P1020&lt;&gt;""),"A","-")</f>
        <v>A</v>
      </c>
      <c r="P1020" s="53">
        <v>43067</v>
      </c>
      <c r="Q1020" s="56" t="s">
        <v>1192</v>
      </c>
      <c r="R1020" s="57" t="str">
        <f t="shared" ref="R1020:R1030" si="152">IF(AND(Q1020="Y",S1020&lt;&gt;""),"A","-")</f>
        <v>A</v>
      </c>
      <c r="S1020" s="53">
        <v>43067</v>
      </c>
      <c r="T1020" s="56" t="s">
        <v>1192</v>
      </c>
      <c r="U1020" s="57" t="str">
        <f t="shared" ref="U1020:U1030" si="153">IF(AND(T1020="Y",V1020&lt;&gt;""),"A","-")</f>
        <v>A</v>
      </c>
      <c r="V1020" s="102">
        <v>43066</v>
      </c>
      <c r="W1020" s="48">
        <f t="shared" si="142"/>
        <v>4</v>
      </c>
      <c r="X1020" s="48">
        <f t="shared" si="143"/>
        <v>4</v>
      </c>
      <c r="Y1020" s="5">
        <f t="shared" si="144"/>
        <v>100</v>
      </c>
      <c r="Z1020" s="60">
        <f t="shared" si="145"/>
        <v>5</v>
      </c>
      <c r="AB1020" s="2"/>
    </row>
    <row r="1021" spans="2:28" ht="24.95" customHeight="1">
      <c r="B1021" s="48" t="str">
        <f>Personal_Development!B1022</f>
        <v>R</v>
      </c>
      <c r="C1021" s="48">
        <f>Personal_Development!C1022</f>
        <v>0</v>
      </c>
      <c r="D1021" s="14" t="str">
        <f>Personal_Development!D1022</f>
        <v>T10176</v>
      </c>
      <c r="E1021" s="11" t="str">
        <f>Personal_Development!E1022</f>
        <v>FARAH AIN BINTI ZAKARIA</v>
      </c>
      <c r="F1021" s="12" t="str">
        <f>Personal_Development!F1022</f>
        <v>PRODUCTION NO.2 DEPARTMENT</v>
      </c>
      <c r="G1021" s="12" t="str">
        <f>Personal_Development!G1022</f>
        <v>MOLDING PRODUCTION SECTION (MPS)</v>
      </c>
      <c r="H1021" s="40" t="str">
        <f>Personal_Development!H1022</f>
        <v>OPERATOR 2</v>
      </c>
      <c r="I1021" s="41" t="str">
        <f>Personal_Development!I1022</f>
        <v>C4 PROD</v>
      </c>
      <c r="J1021" s="78" t="str">
        <f>Personal_Development!J1022</f>
        <v xml:space="preserve">C4 </v>
      </c>
      <c r="K1021" s="56" t="s">
        <v>1192</v>
      </c>
      <c r="L1021" s="57" t="str">
        <f t="shared" si="150"/>
        <v>A</v>
      </c>
      <c r="M1021" s="53">
        <v>43067</v>
      </c>
      <c r="N1021" s="56" t="s">
        <v>1192</v>
      </c>
      <c r="O1021" s="57" t="str">
        <f t="shared" si="151"/>
        <v>A</v>
      </c>
      <c r="P1021" s="53">
        <v>43067</v>
      </c>
      <c r="Q1021" s="56" t="s">
        <v>1192</v>
      </c>
      <c r="R1021" s="57" t="str">
        <f t="shared" si="152"/>
        <v>A</v>
      </c>
      <c r="S1021" s="53">
        <v>43067</v>
      </c>
      <c r="T1021" s="56" t="s">
        <v>1192</v>
      </c>
      <c r="U1021" s="57" t="str">
        <f t="shared" si="153"/>
        <v>A</v>
      </c>
      <c r="V1021" s="102">
        <v>43066</v>
      </c>
      <c r="W1021" s="48">
        <f t="shared" si="142"/>
        <v>4</v>
      </c>
      <c r="X1021" s="48">
        <f t="shared" si="143"/>
        <v>4</v>
      </c>
      <c r="Y1021" s="5">
        <f t="shared" si="144"/>
        <v>100</v>
      </c>
      <c r="Z1021" s="60">
        <f t="shared" si="145"/>
        <v>5</v>
      </c>
      <c r="AB1021" s="2"/>
    </row>
    <row r="1022" spans="2:28" ht="24.95" customHeight="1">
      <c r="B1022" s="48" t="str">
        <f>Personal_Development!B1023</f>
        <v>R</v>
      </c>
      <c r="C1022" s="48">
        <f>Personal_Development!C1023</f>
        <v>0</v>
      </c>
      <c r="D1022" s="14" t="str">
        <f>Personal_Development!D1023</f>
        <v>T10177</v>
      </c>
      <c r="E1022" s="11" t="str">
        <f>Personal_Development!E1023</f>
        <v>MUHAMMAD FUZIR BIN KAMARUZZAMAN</v>
      </c>
      <c r="F1022" s="12" t="str">
        <f>Personal_Development!F1023</f>
        <v>PRODUCTION NO.1 DEPARTMENT</v>
      </c>
      <c r="G1022" s="12" t="str">
        <f>Personal_Development!G1023</f>
        <v>ASSEMBLY PRODUCTION SECTION (APS)</v>
      </c>
      <c r="H1022" s="40" t="str">
        <f>Personal_Development!H1023</f>
        <v>OPERATOR 2</v>
      </c>
      <c r="I1022" s="41" t="str">
        <f>Personal_Development!I1023</f>
        <v>C4 PROD</v>
      </c>
      <c r="J1022" s="78" t="str">
        <f>Personal_Development!J1023</f>
        <v xml:space="preserve">C4 </v>
      </c>
      <c r="K1022" s="56" t="s">
        <v>1192</v>
      </c>
      <c r="L1022" s="57" t="str">
        <f t="shared" si="150"/>
        <v>A</v>
      </c>
      <c r="M1022" s="53">
        <v>43067</v>
      </c>
      <c r="N1022" s="56" t="s">
        <v>1192</v>
      </c>
      <c r="O1022" s="57" t="str">
        <f t="shared" si="151"/>
        <v>A</v>
      </c>
      <c r="P1022" s="53">
        <v>43067</v>
      </c>
      <c r="Q1022" s="56" t="s">
        <v>1192</v>
      </c>
      <c r="R1022" s="57" t="str">
        <f t="shared" si="152"/>
        <v>A</v>
      </c>
      <c r="S1022" s="53">
        <v>43067</v>
      </c>
      <c r="T1022" s="56" t="s">
        <v>1192</v>
      </c>
      <c r="U1022" s="57" t="str">
        <f t="shared" si="153"/>
        <v>A</v>
      </c>
      <c r="V1022" s="102">
        <v>43066</v>
      </c>
      <c r="W1022" s="48">
        <f t="shared" si="142"/>
        <v>4</v>
      </c>
      <c r="X1022" s="48">
        <f t="shared" si="143"/>
        <v>4</v>
      </c>
      <c r="Y1022" s="5">
        <f t="shared" si="144"/>
        <v>100</v>
      </c>
      <c r="Z1022" s="60">
        <f t="shared" si="145"/>
        <v>5</v>
      </c>
      <c r="AB1022" s="2"/>
    </row>
    <row r="1023" spans="2:28" ht="24.95" customHeight="1">
      <c r="B1023" s="48">
        <f>Personal_Development!B1024</f>
        <v>0</v>
      </c>
      <c r="C1023" s="48" t="str">
        <f>Personal_Development!C1024</f>
        <v>K03464</v>
      </c>
      <c r="D1023" s="14" t="str">
        <f>Personal_Development!D1024</f>
        <v>C14017</v>
      </c>
      <c r="E1023" s="11" t="str">
        <f>Personal_Development!E1024</f>
        <v>NURFATINI BINTI ZAINUDIN</v>
      </c>
      <c r="F1023" s="12" t="str">
        <f>Personal_Development!F1024</f>
        <v>PRODUCTION NO.1 DEPARTMENT</v>
      </c>
      <c r="G1023" s="12" t="str">
        <f>Personal_Development!G1024</f>
        <v>ASSEMBLY PRODUCTION SECTION (APS)</v>
      </c>
      <c r="H1023" s="40" t="str">
        <f>Personal_Development!H1024</f>
        <v>OPERATOR 2</v>
      </c>
      <c r="I1023" s="41" t="str">
        <f>Personal_Development!I1024</f>
        <v>C4 PROD</v>
      </c>
      <c r="J1023" s="78" t="str">
        <f>Personal_Development!J1024</f>
        <v xml:space="preserve">C4 </v>
      </c>
      <c r="K1023" s="56" t="s">
        <v>1192</v>
      </c>
      <c r="L1023" s="57" t="str">
        <f t="shared" si="150"/>
        <v>A</v>
      </c>
      <c r="M1023" s="53">
        <v>43096</v>
      </c>
      <c r="N1023" s="56" t="s">
        <v>1192</v>
      </c>
      <c r="O1023" s="57" t="str">
        <f t="shared" si="151"/>
        <v>A</v>
      </c>
      <c r="P1023" s="102">
        <v>43096</v>
      </c>
      <c r="Q1023" s="56" t="s">
        <v>1192</v>
      </c>
      <c r="R1023" s="57" t="str">
        <f t="shared" si="152"/>
        <v>A</v>
      </c>
      <c r="S1023" s="102">
        <v>43096</v>
      </c>
      <c r="T1023" s="56" t="s">
        <v>1192</v>
      </c>
      <c r="U1023" s="57" t="str">
        <f t="shared" si="153"/>
        <v>A</v>
      </c>
      <c r="V1023" s="102">
        <v>43095</v>
      </c>
      <c r="W1023" s="48">
        <f t="shared" si="142"/>
        <v>4</v>
      </c>
      <c r="X1023" s="48">
        <f t="shared" si="143"/>
        <v>4</v>
      </c>
      <c r="Y1023" s="5">
        <f t="shared" si="144"/>
        <v>100</v>
      </c>
      <c r="Z1023" s="60">
        <f t="shared" si="145"/>
        <v>5</v>
      </c>
      <c r="AB1023" s="2"/>
    </row>
    <row r="1024" spans="2:28" ht="24.95" customHeight="1">
      <c r="B1024" s="48">
        <f>Personal_Development!B1025</f>
        <v>0</v>
      </c>
      <c r="C1024" s="48">
        <f>Personal_Development!C1025</f>
        <v>0</v>
      </c>
      <c r="D1024" s="14" t="str">
        <f>Personal_Development!D1025</f>
        <v>K03465</v>
      </c>
      <c r="E1024" s="11" t="str">
        <f>Personal_Development!E1025</f>
        <v>SYAMSURIA BT HARIS</v>
      </c>
      <c r="F1024" s="12" t="str">
        <f>Personal_Development!F1025</f>
        <v>PRODUCTION NO.1 DEPARTMENT</v>
      </c>
      <c r="G1024" s="12" t="str">
        <f>Personal_Development!G1025</f>
        <v>ASSEMBLY PRODUCTION SECTION (APS)</v>
      </c>
      <c r="H1024" s="40" t="str">
        <f>Personal_Development!H1025</f>
        <v>OPERATOR 2</v>
      </c>
      <c r="I1024" s="41" t="str">
        <f>Personal_Development!I1025</f>
        <v>C4 PROD</v>
      </c>
      <c r="J1024" s="78" t="str">
        <f>Personal_Development!J1025</f>
        <v xml:space="preserve">C4 </v>
      </c>
      <c r="K1024" s="56" t="s">
        <v>1192</v>
      </c>
      <c r="L1024" s="57" t="str">
        <f t="shared" si="150"/>
        <v>A</v>
      </c>
      <c r="M1024" s="53">
        <v>43067</v>
      </c>
      <c r="N1024" s="56" t="s">
        <v>1192</v>
      </c>
      <c r="O1024" s="57" t="str">
        <f t="shared" si="151"/>
        <v>A</v>
      </c>
      <c r="P1024" s="53">
        <v>43067</v>
      </c>
      <c r="Q1024" s="56" t="s">
        <v>1192</v>
      </c>
      <c r="R1024" s="57" t="str">
        <f t="shared" si="152"/>
        <v>A</v>
      </c>
      <c r="S1024" s="53">
        <v>43067</v>
      </c>
      <c r="T1024" s="56" t="s">
        <v>1192</v>
      </c>
      <c r="U1024" s="57" t="str">
        <f t="shared" si="153"/>
        <v>-</v>
      </c>
      <c r="V1024" s="102"/>
      <c r="W1024" s="48">
        <f t="shared" si="142"/>
        <v>4</v>
      </c>
      <c r="X1024" s="48">
        <f t="shared" si="143"/>
        <v>3</v>
      </c>
      <c r="Y1024" s="5">
        <f t="shared" si="144"/>
        <v>75</v>
      </c>
      <c r="Z1024" s="60">
        <f t="shared" si="145"/>
        <v>4</v>
      </c>
      <c r="AB1024" s="2"/>
    </row>
    <row r="1025" spans="2:28" ht="24.95" customHeight="1">
      <c r="B1025" s="48">
        <f>Personal_Development!B1026</f>
        <v>0</v>
      </c>
      <c r="C1025" s="48" t="str">
        <f>Personal_Development!C1026</f>
        <v>K03466</v>
      </c>
      <c r="D1025" s="14" t="str">
        <f>Personal_Development!D1026</f>
        <v>C14018</v>
      </c>
      <c r="E1025" s="11" t="str">
        <f>Personal_Development!E1026</f>
        <v>JESSICA ANAK SPEJIE</v>
      </c>
      <c r="F1025" s="12" t="str">
        <f>Personal_Development!F1026</f>
        <v>PRODUCTION NO.1 DEPARTMENT</v>
      </c>
      <c r="G1025" s="12" t="str">
        <f>Personal_Development!G1026</f>
        <v>ASSEMBLY PRODUCTION SECTION (APS)</v>
      </c>
      <c r="H1025" s="40" t="str">
        <f>Personal_Development!H1026</f>
        <v>OPERATOR 2</v>
      </c>
      <c r="I1025" s="41" t="str">
        <f>Personal_Development!I1026</f>
        <v>C4 PROD</v>
      </c>
      <c r="J1025" s="78" t="str">
        <f>Personal_Development!J1026</f>
        <v xml:space="preserve">C4 </v>
      </c>
      <c r="K1025" s="56" t="s">
        <v>1192</v>
      </c>
      <c r="L1025" s="57" t="str">
        <f t="shared" si="150"/>
        <v>A</v>
      </c>
      <c r="M1025" s="53">
        <v>43096</v>
      </c>
      <c r="N1025" s="56" t="s">
        <v>1192</v>
      </c>
      <c r="O1025" s="57" t="str">
        <f t="shared" si="151"/>
        <v>A</v>
      </c>
      <c r="P1025" s="53">
        <v>43096</v>
      </c>
      <c r="Q1025" s="56" t="s">
        <v>1192</v>
      </c>
      <c r="R1025" s="57" t="str">
        <f t="shared" si="152"/>
        <v>A</v>
      </c>
      <c r="S1025" s="53">
        <v>43096</v>
      </c>
      <c r="T1025" s="56" t="s">
        <v>1192</v>
      </c>
      <c r="U1025" s="57" t="str">
        <f t="shared" si="153"/>
        <v>A</v>
      </c>
      <c r="V1025" s="102">
        <v>43095</v>
      </c>
      <c r="W1025" s="48">
        <f t="shared" si="142"/>
        <v>4</v>
      </c>
      <c r="X1025" s="48">
        <f t="shared" si="143"/>
        <v>4</v>
      </c>
      <c r="Y1025" s="5">
        <f t="shared" si="144"/>
        <v>100</v>
      </c>
      <c r="Z1025" s="60">
        <f t="shared" si="145"/>
        <v>5</v>
      </c>
      <c r="AB1025" s="2"/>
    </row>
    <row r="1026" spans="2:28" ht="24.95" customHeight="1">
      <c r="B1026" s="48">
        <f>Personal_Development!B1027</f>
        <v>0</v>
      </c>
      <c r="C1026" s="48" t="str">
        <f>Personal_Development!C1027</f>
        <v>K03467</v>
      </c>
      <c r="D1026" s="14" t="str">
        <f>Personal_Development!D1027</f>
        <v>C14019</v>
      </c>
      <c r="E1026" s="11" t="str">
        <f>Personal_Development!E1027</f>
        <v>MOHD SHUKRI BIN JEMI ANUAR</v>
      </c>
      <c r="F1026" s="12" t="str">
        <f>Personal_Development!F1027</f>
        <v>PRODUCTION NO.1 DEPARTMENT</v>
      </c>
      <c r="G1026" s="12" t="str">
        <f>Personal_Development!G1027</f>
        <v>ASSEMBLY PRODUCTION SECTION (APS)</v>
      </c>
      <c r="H1026" s="40" t="str">
        <f>Personal_Development!H1027</f>
        <v>OPERATOR 2</v>
      </c>
      <c r="I1026" s="41" t="str">
        <f>Personal_Development!I1027</f>
        <v>C4 PROD</v>
      </c>
      <c r="J1026" s="78" t="str">
        <f>Personal_Development!J1027</f>
        <v xml:space="preserve">C4 </v>
      </c>
      <c r="K1026" s="56" t="s">
        <v>1192</v>
      </c>
      <c r="L1026" s="57" t="str">
        <f t="shared" si="150"/>
        <v>A</v>
      </c>
      <c r="M1026" s="53">
        <v>43096</v>
      </c>
      <c r="N1026" s="56" t="s">
        <v>1192</v>
      </c>
      <c r="O1026" s="57" t="str">
        <f t="shared" si="151"/>
        <v>A</v>
      </c>
      <c r="P1026" s="53">
        <v>43096</v>
      </c>
      <c r="Q1026" s="56" t="s">
        <v>1192</v>
      </c>
      <c r="R1026" s="57" t="str">
        <f t="shared" si="152"/>
        <v>A</v>
      </c>
      <c r="S1026" s="53">
        <v>43096</v>
      </c>
      <c r="T1026" s="56" t="s">
        <v>1192</v>
      </c>
      <c r="U1026" s="57" t="str">
        <f t="shared" si="153"/>
        <v>A</v>
      </c>
      <c r="V1026" s="102">
        <v>43095</v>
      </c>
      <c r="W1026" s="48">
        <f t="shared" si="142"/>
        <v>4</v>
      </c>
      <c r="X1026" s="48">
        <f t="shared" si="143"/>
        <v>4</v>
      </c>
      <c r="Y1026" s="5">
        <f t="shared" si="144"/>
        <v>100</v>
      </c>
      <c r="Z1026" s="60">
        <f t="shared" si="145"/>
        <v>5</v>
      </c>
      <c r="AB1026" s="2"/>
    </row>
    <row r="1027" spans="2:28" ht="24.95" customHeight="1">
      <c r="B1027" s="48">
        <f>Personal_Development!B1028</f>
        <v>0</v>
      </c>
      <c r="C1027" s="48" t="str">
        <f>Personal_Development!C1028</f>
        <v>K03468</v>
      </c>
      <c r="D1027" s="14" t="str">
        <f>Personal_Development!D1028</f>
        <v>C14020</v>
      </c>
      <c r="E1027" s="11" t="str">
        <f>Personal_Development!E1028</f>
        <v>MOHD FIKRI BIN SA'ADON</v>
      </c>
      <c r="F1027" s="12" t="str">
        <f>Personal_Development!F1028</f>
        <v>PRODUCTION NO.1 DEPARTMENT</v>
      </c>
      <c r="G1027" s="12" t="str">
        <f>Personal_Development!G1028</f>
        <v>ASSEMBLY PRODUCTION SECTION (APS)</v>
      </c>
      <c r="H1027" s="40" t="str">
        <f>Personal_Development!H1028</f>
        <v>OPERATOR 2</v>
      </c>
      <c r="I1027" s="41" t="str">
        <f>Personal_Development!I1028</f>
        <v>C4 PROD</v>
      </c>
      <c r="J1027" s="78" t="str">
        <f>Personal_Development!J1028</f>
        <v xml:space="preserve">C4 </v>
      </c>
      <c r="K1027" s="56" t="s">
        <v>1192</v>
      </c>
      <c r="L1027" s="57" t="str">
        <f t="shared" si="150"/>
        <v>A</v>
      </c>
      <c r="M1027" s="53">
        <v>43096</v>
      </c>
      <c r="N1027" s="56" t="s">
        <v>1192</v>
      </c>
      <c r="O1027" s="57" t="str">
        <f t="shared" si="151"/>
        <v>A</v>
      </c>
      <c r="P1027" s="53">
        <v>43096</v>
      </c>
      <c r="Q1027" s="56" t="s">
        <v>1192</v>
      </c>
      <c r="R1027" s="57" t="str">
        <f t="shared" si="152"/>
        <v>A</v>
      </c>
      <c r="S1027" s="53">
        <v>43096</v>
      </c>
      <c r="T1027" s="56" t="s">
        <v>1192</v>
      </c>
      <c r="U1027" s="57" t="str">
        <f t="shared" si="153"/>
        <v>A</v>
      </c>
      <c r="V1027" s="102">
        <v>43095</v>
      </c>
      <c r="W1027" s="48">
        <f t="shared" si="142"/>
        <v>4</v>
      </c>
      <c r="X1027" s="48">
        <f t="shared" si="143"/>
        <v>4</v>
      </c>
      <c r="Y1027" s="5">
        <f t="shared" si="144"/>
        <v>100</v>
      </c>
      <c r="Z1027" s="60">
        <f t="shared" si="145"/>
        <v>5</v>
      </c>
      <c r="AB1027" s="2"/>
    </row>
    <row r="1028" spans="2:28" ht="24.95" customHeight="1">
      <c r="B1028" s="48" t="str">
        <f>Personal_Development!B1029</f>
        <v>R</v>
      </c>
      <c r="C1028" s="48">
        <f>Personal_Development!C1029</f>
        <v>0</v>
      </c>
      <c r="D1028" s="14" t="str">
        <f>Personal_Development!D1029</f>
        <v>K03469</v>
      </c>
      <c r="E1028" s="11" t="str">
        <f>Personal_Development!E1029</f>
        <v>MOHAMAD ZULKALNAIN BIN ABD RAHMAN</v>
      </c>
      <c r="F1028" s="12" t="str">
        <f>Personal_Development!F1029</f>
        <v>PRODUCTION NO.1 DEPARTMENT</v>
      </c>
      <c r="G1028" s="12" t="str">
        <f>Personal_Development!G1029</f>
        <v>ASSEMBLY PRODUCTION SECTION (APS)</v>
      </c>
      <c r="H1028" s="40" t="str">
        <f>Personal_Development!H1029</f>
        <v>OPERATOR 2</v>
      </c>
      <c r="I1028" s="41" t="str">
        <f>Personal_Development!I1029</f>
        <v>C4 PROD</v>
      </c>
      <c r="J1028" s="78" t="str">
        <f>Personal_Development!J1029</f>
        <v xml:space="preserve">C4 </v>
      </c>
      <c r="K1028" s="56" t="s">
        <v>1192</v>
      </c>
      <c r="L1028" s="57" t="str">
        <f t="shared" si="150"/>
        <v>-</v>
      </c>
      <c r="M1028" s="53"/>
      <c r="N1028" s="56" t="s">
        <v>1192</v>
      </c>
      <c r="O1028" s="57" t="str">
        <f t="shared" si="151"/>
        <v>-</v>
      </c>
      <c r="P1028" s="102"/>
      <c r="Q1028" s="56" t="s">
        <v>1192</v>
      </c>
      <c r="R1028" s="57" t="str">
        <f t="shared" si="152"/>
        <v>-</v>
      </c>
      <c r="S1028" s="102"/>
      <c r="T1028" s="56" t="s">
        <v>1192</v>
      </c>
      <c r="U1028" s="57" t="str">
        <f t="shared" si="153"/>
        <v>-</v>
      </c>
      <c r="V1028" s="102"/>
      <c r="W1028" s="48">
        <f t="shared" si="142"/>
        <v>4</v>
      </c>
      <c r="X1028" s="48">
        <f t="shared" si="143"/>
        <v>0</v>
      </c>
      <c r="Y1028" s="5">
        <f t="shared" si="144"/>
        <v>0</v>
      </c>
      <c r="Z1028" s="60">
        <f t="shared" si="145"/>
        <v>1</v>
      </c>
      <c r="AB1028" s="2"/>
    </row>
    <row r="1029" spans="2:28" ht="24.95" customHeight="1">
      <c r="B1029" s="48" t="str">
        <f>Personal_Development!B1030</f>
        <v>R</v>
      </c>
      <c r="C1029" s="48">
        <f>Personal_Development!C1030</f>
        <v>0</v>
      </c>
      <c r="D1029" s="14" t="str">
        <f>Personal_Development!D1030</f>
        <v>K03470</v>
      </c>
      <c r="E1029" s="11" t="str">
        <f>Personal_Development!E1030</f>
        <v>MOHD AZHAR BIN OTHMAN</v>
      </c>
      <c r="F1029" s="12" t="str">
        <f>Personal_Development!F1030</f>
        <v>FACTORY OPERATIONS DEPARTMENT</v>
      </c>
      <c r="G1029" s="12" t="str">
        <f>Personal_Development!G1030</f>
        <v>INVENTORY &amp; SYSTEM CONTROL</v>
      </c>
      <c r="H1029" s="40" t="str">
        <f>Personal_Development!H1030</f>
        <v>STOREHAND</v>
      </c>
      <c r="I1029" s="41" t="str">
        <f>Personal_Development!I1030</f>
        <v>C4 PROD</v>
      </c>
      <c r="J1029" s="78" t="str">
        <f>Personal_Development!J1030</f>
        <v xml:space="preserve">C4 </v>
      </c>
      <c r="K1029" s="56" t="s">
        <v>1192</v>
      </c>
      <c r="L1029" s="57" t="str">
        <f t="shared" si="150"/>
        <v>-</v>
      </c>
      <c r="M1029" s="53"/>
      <c r="N1029" s="56" t="s">
        <v>1192</v>
      </c>
      <c r="O1029" s="57" t="str">
        <f t="shared" si="151"/>
        <v>-</v>
      </c>
      <c r="P1029" s="102"/>
      <c r="Q1029" s="56" t="s">
        <v>1192</v>
      </c>
      <c r="R1029" s="57" t="str">
        <f t="shared" si="152"/>
        <v>-</v>
      </c>
      <c r="S1029" s="102"/>
      <c r="T1029" s="56" t="s">
        <v>1192</v>
      </c>
      <c r="U1029" s="57" t="str">
        <f t="shared" si="153"/>
        <v>-</v>
      </c>
      <c r="V1029" s="102"/>
      <c r="W1029" s="48">
        <f t="shared" si="142"/>
        <v>4</v>
      </c>
      <c r="X1029" s="48">
        <f t="shared" si="143"/>
        <v>0</v>
      </c>
      <c r="Y1029" s="5">
        <f t="shared" si="144"/>
        <v>0</v>
      </c>
      <c r="Z1029" s="60">
        <f t="shared" si="145"/>
        <v>1</v>
      </c>
      <c r="AB1029" s="2"/>
    </row>
    <row r="1030" spans="2:28" ht="24.95" customHeight="1">
      <c r="B1030" s="48">
        <f>Personal_Development!B1031</f>
        <v>0</v>
      </c>
      <c r="C1030" s="48">
        <f>Personal_Development!C1031</f>
        <v>0</v>
      </c>
      <c r="D1030" s="14" t="str">
        <f>Personal_Development!D1031</f>
        <v>T10178</v>
      </c>
      <c r="E1030" s="11" t="str">
        <f>Personal_Development!E1031</f>
        <v>MOHAMAD NAZRIN BIN MOHAMMED YUNUS</v>
      </c>
      <c r="F1030" s="12" t="str">
        <f>Personal_Development!F1031</f>
        <v>PRODUCTION NO.1 DEPARTMENT</v>
      </c>
      <c r="G1030" s="12" t="str">
        <f>Personal_Development!G1031</f>
        <v>ASSEMBLY PRODUCTION SECTION (APS)</v>
      </c>
      <c r="H1030" s="40" t="str">
        <f>Personal_Development!H1031</f>
        <v>OPERATOR 2</v>
      </c>
      <c r="I1030" s="41" t="str">
        <f>Personal_Development!I1031</f>
        <v>C4 PROD</v>
      </c>
      <c r="J1030" s="78" t="str">
        <f>Personal_Development!J1031</f>
        <v xml:space="preserve">C4 </v>
      </c>
      <c r="K1030" s="56" t="s">
        <v>1192</v>
      </c>
      <c r="L1030" s="57" t="str">
        <f t="shared" si="150"/>
        <v>-</v>
      </c>
      <c r="M1030" s="53"/>
      <c r="N1030" s="56" t="s">
        <v>1192</v>
      </c>
      <c r="O1030" s="57" t="str">
        <f t="shared" si="151"/>
        <v>-</v>
      </c>
      <c r="P1030" s="102"/>
      <c r="Q1030" s="56" t="s">
        <v>1192</v>
      </c>
      <c r="R1030" s="57" t="str">
        <f t="shared" si="152"/>
        <v>-</v>
      </c>
      <c r="S1030" s="102"/>
      <c r="T1030" s="56" t="s">
        <v>1192</v>
      </c>
      <c r="U1030" s="57" t="str">
        <f t="shared" si="153"/>
        <v>-</v>
      </c>
      <c r="V1030" s="102"/>
      <c r="W1030" s="48">
        <f t="shared" si="142"/>
        <v>4</v>
      </c>
      <c r="X1030" s="48">
        <f t="shared" si="143"/>
        <v>0</v>
      </c>
      <c r="Y1030" s="5">
        <f t="shared" si="144"/>
        <v>0</v>
      </c>
      <c r="Z1030" s="60">
        <f t="shared" si="145"/>
        <v>1</v>
      </c>
      <c r="AB1030" s="2"/>
    </row>
    <row r="1031" spans="2:28" ht="24.95" customHeight="1">
      <c r="B1031" s="48">
        <f>Personal_Development!B1032</f>
        <v>0</v>
      </c>
      <c r="C1031" s="48">
        <f>Personal_Development!C1032</f>
        <v>0</v>
      </c>
      <c r="D1031" s="14" t="str">
        <f>Personal_Development!D1032</f>
        <v>K03471</v>
      </c>
      <c r="E1031" s="11" t="str">
        <f>Personal_Development!E1032</f>
        <v>RASHIDAH BINTI ABDUL RAHAMAN</v>
      </c>
      <c r="F1031" s="12" t="str">
        <f>Personal_Development!F1032</f>
        <v>PRODUCTION NO.1 DEPARTMENT</v>
      </c>
      <c r="G1031" s="12" t="str">
        <f>Personal_Development!G1032</f>
        <v>ASSEMBLY PRODUCTION SECTION (APS)</v>
      </c>
      <c r="H1031" s="40" t="str">
        <f>Personal_Development!H1032</f>
        <v>OPERATOR 2</v>
      </c>
      <c r="I1031" s="41" t="str">
        <f>Personal_Development!I1032</f>
        <v>C4 PROD</v>
      </c>
      <c r="J1031" s="78" t="str">
        <f>Personal_Development!J1032</f>
        <v xml:space="preserve">C4 </v>
      </c>
      <c r="K1031" s="56" t="s">
        <v>1192</v>
      </c>
      <c r="L1031" s="57" t="str">
        <f t="shared" ref="L1031" si="154">IF(AND(K1031="Y",M1031&lt;&gt;""),"A","-")</f>
        <v>-</v>
      </c>
      <c r="M1031" s="53"/>
      <c r="N1031" s="56" t="s">
        <v>1192</v>
      </c>
      <c r="O1031" s="57" t="str">
        <f t="shared" ref="O1031" si="155">IF(AND(N1031="Y",P1031&lt;&gt;""),"A","-")</f>
        <v>-</v>
      </c>
      <c r="P1031" s="102"/>
      <c r="Q1031" s="56" t="s">
        <v>1192</v>
      </c>
      <c r="R1031" s="57" t="str">
        <f t="shared" ref="R1031" si="156">IF(AND(Q1031="Y",S1031&lt;&gt;""),"A","-")</f>
        <v>-</v>
      </c>
      <c r="S1031" s="102"/>
      <c r="T1031" s="56" t="s">
        <v>1192</v>
      </c>
      <c r="U1031" s="57" t="str">
        <f t="shared" ref="U1031" si="157">IF(AND(T1031="Y",V1031&lt;&gt;""),"A","-")</f>
        <v>-</v>
      </c>
      <c r="V1031" s="102"/>
      <c r="W1031" s="48">
        <f t="shared" si="142"/>
        <v>4</v>
      </c>
      <c r="X1031" s="48">
        <f t="shared" si="143"/>
        <v>0</v>
      </c>
      <c r="Y1031" s="5">
        <f t="shared" si="144"/>
        <v>0</v>
      </c>
      <c r="Z1031" s="60">
        <f t="shared" si="145"/>
        <v>1</v>
      </c>
      <c r="AB1031" s="2"/>
    </row>
    <row r="1032" spans="2:28" ht="24.95" customHeight="1">
      <c r="B1032" s="48">
        <f>Personal_Development!B1033</f>
        <v>0</v>
      </c>
      <c r="C1032" s="48">
        <f>Personal_Development!C1033</f>
        <v>0</v>
      </c>
      <c r="D1032" s="14" t="str">
        <f>Personal_Development!D1033</f>
        <v>K03472</v>
      </c>
      <c r="E1032" s="11" t="str">
        <f>Personal_Development!E1033</f>
        <v>ERNIE MURNIRA BINTI MOHAMAD ZULKAFLI</v>
      </c>
      <c r="F1032" s="12" t="str">
        <f>Personal_Development!F1033</f>
        <v>PRODUCTION NO.1 DEPARTMENT</v>
      </c>
      <c r="G1032" s="12" t="str">
        <f>Personal_Development!G1033</f>
        <v>ASSEMBLY PRODUCTION SECTION (APS)</v>
      </c>
      <c r="H1032" s="40" t="str">
        <f>Personal_Development!H1033</f>
        <v>OPERATOR 2</v>
      </c>
      <c r="I1032" s="41" t="str">
        <f>Personal_Development!I1033</f>
        <v>C4 PROD</v>
      </c>
      <c r="J1032" s="78" t="str">
        <f>Personal_Development!J1033</f>
        <v xml:space="preserve">C4 </v>
      </c>
      <c r="K1032" s="56" t="s">
        <v>1192</v>
      </c>
      <c r="L1032" s="57" t="str">
        <f t="shared" ref="L1032:L1055" si="158">IF(AND(K1032="Y",M1032&lt;&gt;""),"A","-")</f>
        <v>A</v>
      </c>
      <c r="M1032" s="53">
        <v>43096</v>
      </c>
      <c r="N1032" s="56" t="s">
        <v>1192</v>
      </c>
      <c r="O1032" s="57" t="str">
        <f t="shared" ref="O1032:O1055" si="159">IF(AND(N1032="Y",P1032&lt;&gt;""),"A","-")</f>
        <v>A</v>
      </c>
      <c r="P1032" s="102">
        <v>43096</v>
      </c>
      <c r="Q1032" s="56" t="s">
        <v>1192</v>
      </c>
      <c r="R1032" s="57" t="str">
        <f t="shared" ref="R1032:R1055" si="160">IF(AND(Q1032="Y",S1032&lt;&gt;""),"A","-")</f>
        <v>A</v>
      </c>
      <c r="S1032" s="102">
        <v>43096</v>
      </c>
      <c r="T1032" s="56" t="s">
        <v>1192</v>
      </c>
      <c r="U1032" s="57" t="str">
        <f t="shared" ref="U1032:U1055" si="161">IF(AND(T1032="Y",V1032&lt;&gt;""),"A","-")</f>
        <v>A</v>
      </c>
      <c r="V1032" s="102">
        <v>43095</v>
      </c>
      <c r="W1032" s="48">
        <f t="shared" si="142"/>
        <v>4</v>
      </c>
      <c r="X1032" s="48">
        <f t="shared" si="143"/>
        <v>4</v>
      </c>
      <c r="Y1032" s="5">
        <f t="shared" si="144"/>
        <v>100</v>
      </c>
      <c r="Z1032" s="60">
        <f t="shared" si="145"/>
        <v>5</v>
      </c>
      <c r="AB1032" s="2"/>
    </row>
    <row r="1033" spans="2:28" ht="24.95" customHeight="1">
      <c r="B1033" s="48">
        <f>Personal_Development!B1034</f>
        <v>0</v>
      </c>
      <c r="C1033" s="48">
        <f>Personal_Development!C1034</f>
        <v>0</v>
      </c>
      <c r="D1033" s="14" t="str">
        <f>Personal_Development!D1034</f>
        <v>K03473</v>
      </c>
      <c r="E1033" s="11" t="str">
        <f>Personal_Development!E1034</f>
        <v>ELAVARASI A/P TANGARAJAH</v>
      </c>
      <c r="F1033" s="12" t="str">
        <f>Personal_Development!F1034</f>
        <v>PRODUCTION NO.1 DEPARTMENT</v>
      </c>
      <c r="G1033" s="12" t="str">
        <f>Personal_Development!G1034</f>
        <v>ASSEMBLY PRODUCTION SECTION (APS)</v>
      </c>
      <c r="H1033" s="40" t="str">
        <f>Personal_Development!H1034</f>
        <v>OPERATOR 2</v>
      </c>
      <c r="I1033" s="41" t="str">
        <f>Personal_Development!I1034</f>
        <v>C4 PROD</v>
      </c>
      <c r="J1033" s="78" t="str">
        <f>Personal_Development!J1034</f>
        <v xml:space="preserve">C4 </v>
      </c>
      <c r="K1033" s="56" t="s">
        <v>1192</v>
      </c>
      <c r="L1033" s="57" t="str">
        <f t="shared" si="158"/>
        <v>-</v>
      </c>
      <c r="M1033" s="53"/>
      <c r="N1033" s="56" t="s">
        <v>1192</v>
      </c>
      <c r="O1033" s="57" t="str">
        <f t="shared" si="159"/>
        <v>-</v>
      </c>
      <c r="P1033" s="102"/>
      <c r="Q1033" s="56" t="s">
        <v>1192</v>
      </c>
      <c r="R1033" s="57" t="str">
        <f t="shared" si="160"/>
        <v>-</v>
      </c>
      <c r="S1033" s="102"/>
      <c r="T1033" s="56" t="s">
        <v>1192</v>
      </c>
      <c r="U1033" s="57" t="str">
        <f t="shared" si="161"/>
        <v>A</v>
      </c>
      <c r="V1033" s="102">
        <v>43095</v>
      </c>
      <c r="W1033" s="48">
        <f t="shared" si="142"/>
        <v>4</v>
      </c>
      <c r="X1033" s="48">
        <f t="shared" si="143"/>
        <v>1</v>
      </c>
      <c r="Y1033" s="5">
        <f t="shared" si="144"/>
        <v>25</v>
      </c>
      <c r="Z1033" s="60">
        <f t="shared" si="145"/>
        <v>2</v>
      </c>
      <c r="AB1033" s="2"/>
    </row>
    <row r="1034" spans="2:28" ht="24.95" customHeight="1">
      <c r="B1034" s="48">
        <f>Personal_Development!B1035</f>
        <v>0</v>
      </c>
      <c r="C1034" s="48">
        <f>Personal_Development!C1035</f>
        <v>0</v>
      </c>
      <c r="D1034" s="14" t="str">
        <f>Personal_Development!D1035</f>
        <v>K03474</v>
      </c>
      <c r="E1034" s="11" t="str">
        <f>Personal_Development!E1035</f>
        <v>ATHIRAH BINTI IDRIS</v>
      </c>
      <c r="F1034" s="12" t="str">
        <f>Personal_Development!F1035</f>
        <v>PRODUCTION NO.1 DEPARTMENT</v>
      </c>
      <c r="G1034" s="12" t="str">
        <f>Personal_Development!G1035</f>
        <v>ASSEMBLY PRODUCTION SECTION (APS)</v>
      </c>
      <c r="H1034" s="40" t="str">
        <f>Personal_Development!H1035</f>
        <v>OPERATOR 2</v>
      </c>
      <c r="I1034" s="41" t="str">
        <f>Personal_Development!I1035</f>
        <v>C4 PROD</v>
      </c>
      <c r="J1034" s="78" t="str">
        <f>Personal_Development!J1035</f>
        <v xml:space="preserve">C4 </v>
      </c>
      <c r="K1034" s="56" t="s">
        <v>1192</v>
      </c>
      <c r="L1034" s="57" t="str">
        <f t="shared" si="158"/>
        <v>-</v>
      </c>
      <c r="M1034" s="53"/>
      <c r="N1034" s="56" t="s">
        <v>1192</v>
      </c>
      <c r="O1034" s="57" t="str">
        <f t="shared" si="159"/>
        <v>-</v>
      </c>
      <c r="P1034" s="102"/>
      <c r="Q1034" s="56" t="s">
        <v>1192</v>
      </c>
      <c r="R1034" s="57" t="str">
        <f t="shared" si="160"/>
        <v>-</v>
      </c>
      <c r="S1034" s="102"/>
      <c r="T1034" s="56" t="s">
        <v>1192</v>
      </c>
      <c r="U1034" s="57" t="str">
        <f t="shared" si="161"/>
        <v>-</v>
      </c>
      <c r="V1034" s="102"/>
      <c r="W1034" s="48">
        <f t="shared" si="142"/>
        <v>4</v>
      </c>
      <c r="X1034" s="48">
        <f t="shared" si="143"/>
        <v>0</v>
      </c>
      <c r="Y1034" s="5">
        <f t="shared" si="144"/>
        <v>0</v>
      </c>
      <c r="Z1034" s="60">
        <f t="shared" si="145"/>
        <v>1</v>
      </c>
      <c r="AB1034" s="2"/>
    </row>
    <row r="1035" spans="2:28" ht="24.95" customHeight="1">
      <c r="B1035" s="48" t="str">
        <f>Personal_Development!B1036</f>
        <v>R</v>
      </c>
      <c r="C1035" s="48">
        <f>Personal_Development!C1036</f>
        <v>0</v>
      </c>
      <c r="D1035" s="14" t="str">
        <f>Personal_Development!D1036</f>
        <v>K03475</v>
      </c>
      <c r="E1035" s="11" t="str">
        <f>Personal_Development!E1036</f>
        <v>MOHAN RAJ A/L MURUGIAH</v>
      </c>
      <c r="F1035" s="12" t="str">
        <f>Personal_Development!F1036</f>
        <v>PRODUCTION NO.1 DEPARTMENT</v>
      </c>
      <c r="G1035" s="12" t="str">
        <f>Personal_Development!G1036</f>
        <v>ASSEMBLY PRODUCTION SECTION (APS)</v>
      </c>
      <c r="H1035" s="40" t="str">
        <f>Personal_Development!H1036</f>
        <v>OPERATOR 2</v>
      </c>
      <c r="I1035" s="41" t="str">
        <f>Personal_Development!I1036</f>
        <v>C4 PROD</v>
      </c>
      <c r="J1035" s="78" t="str">
        <f>Personal_Development!J1036</f>
        <v xml:space="preserve">C4 </v>
      </c>
      <c r="K1035" s="56" t="s">
        <v>1192</v>
      </c>
      <c r="L1035" s="57" t="str">
        <f t="shared" si="158"/>
        <v>-</v>
      </c>
      <c r="M1035" s="53"/>
      <c r="N1035" s="56" t="s">
        <v>1192</v>
      </c>
      <c r="O1035" s="57" t="str">
        <f t="shared" si="159"/>
        <v>-</v>
      </c>
      <c r="P1035" s="102"/>
      <c r="Q1035" s="56" t="s">
        <v>1192</v>
      </c>
      <c r="R1035" s="57" t="str">
        <f t="shared" si="160"/>
        <v>-</v>
      </c>
      <c r="S1035" s="102"/>
      <c r="T1035" s="56" t="s">
        <v>1192</v>
      </c>
      <c r="U1035" s="57" t="str">
        <f t="shared" si="161"/>
        <v>-</v>
      </c>
      <c r="V1035" s="102"/>
      <c r="W1035" s="48">
        <f t="shared" si="142"/>
        <v>4</v>
      </c>
      <c r="X1035" s="48">
        <f t="shared" si="143"/>
        <v>0</v>
      </c>
      <c r="Y1035" s="5">
        <f t="shared" si="144"/>
        <v>0</v>
      </c>
      <c r="Z1035" s="60">
        <f t="shared" si="145"/>
        <v>1</v>
      </c>
      <c r="AB1035" s="2"/>
    </row>
    <row r="1036" spans="2:28" ht="24.95" customHeight="1">
      <c r="B1036" s="48" t="str">
        <f>Personal_Development!B1037</f>
        <v>R</v>
      </c>
      <c r="C1036" s="48">
        <f>Personal_Development!C1037</f>
        <v>0</v>
      </c>
      <c r="D1036" s="14" t="str">
        <f>Personal_Development!D1037</f>
        <v>K03476</v>
      </c>
      <c r="E1036" s="11" t="str">
        <f>Personal_Development!E1037</f>
        <v>POOVENDRAN A/L KRISHNAN</v>
      </c>
      <c r="F1036" s="12" t="str">
        <f>Personal_Development!F1037</f>
        <v>PRODUCTION NO.1 DEPARTMENT</v>
      </c>
      <c r="G1036" s="12" t="str">
        <f>Personal_Development!G1037</f>
        <v>ASSEMBLY PRODUCTION SECTION (APS)</v>
      </c>
      <c r="H1036" s="40" t="str">
        <f>Personal_Development!H1037</f>
        <v>OPERATOR 2</v>
      </c>
      <c r="I1036" s="41" t="str">
        <f>Personal_Development!I1037</f>
        <v>C4 PROD</v>
      </c>
      <c r="J1036" s="78" t="str">
        <f>Personal_Development!J1037</f>
        <v xml:space="preserve">C4 </v>
      </c>
      <c r="K1036" s="56" t="s">
        <v>1192</v>
      </c>
      <c r="L1036" s="57" t="str">
        <f t="shared" si="158"/>
        <v>-</v>
      </c>
      <c r="M1036" s="53"/>
      <c r="N1036" s="56" t="s">
        <v>1192</v>
      </c>
      <c r="O1036" s="57" t="str">
        <f t="shared" si="159"/>
        <v>-</v>
      </c>
      <c r="P1036" s="102"/>
      <c r="Q1036" s="56" t="s">
        <v>1192</v>
      </c>
      <c r="R1036" s="57" t="str">
        <f t="shared" si="160"/>
        <v>-</v>
      </c>
      <c r="S1036" s="102"/>
      <c r="T1036" s="56" t="s">
        <v>1192</v>
      </c>
      <c r="U1036" s="57" t="str">
        <f t="shared" si="161"/>
        <v>-</v>
      </c>
      <c r="V1036" s="102"/>
      <c r="W1036" s="48">
        <f t="shared" si="142"/>
        <v>4</v>
      </c>
      <c r="X1036" s="48">
        <f t="shared" si="143"/>
        <v>0</v>
      </c>
      <c r="Y1036" s="5">
        <f t="shared" si="144"/>
        <v>0</v>
      </c>
      <c r="Z1036" s="60">
        <f t="shared" si="145"/>
        <v>1</v>
      </c>
      <c r="AB1036" s="2"/>
    </row>
    <row r="1037" spans="2:28" ht="24.95" customHeight="1">
      <c r="B1037" s="48">
        <f>Personal_Development!B1038</f>
        <v>0</v>
      </c>
      <c r="C1037" s="48">
        <f>Personal_Development!C1038</f>
        <v>0</v>
      </c>
      <c r="D1037" s="14" t="str">
        <f>Personal_Development!D1038</f>
        <v>K03477</v>
      </c>
      <c r="E1037" s="11" t="str">
        <f>Personal_Development!E1038</f>
        <v>ROSHINI A/P MANICHELVAN</v>
      </c>
      <c r="F1037" s="12" t="str">
        <f>Personal_Development!F1038</f>
        <v>PRODUCTION NO.1 DEPARTMENT</v>
      </c>
      <c r="G1037" s="12" t="str">
        <f>Personal_Development!G1038</f>
        <v>ASSEMBLY PRODUCTION SECTION (APS)</v>
      </c>
      <c r="H1037" s="40" t="str">
        <f>Personal_Development!H1038</f>
        <v>OPERATOR 2</v>
      </c>
      <c r="I1037" s="41" t="str">
        <f>Personal_Development!I1038</f>
        <v>C4 PROD</v>
      </c>
      <c r="J1037" s="78" t="str">
        <f>Personal_Development!J1038</f>
        <v xml:space="preserve">C4 </v>
      </c>
      <c r="K1037" s="56" t="s">
        <v>1192</v>
      </c>
      <c r="L1037" s="57" t="str">
        <f t="shared" si="158"/>
        <v>-</v>
      </c>
      <c r="M1037" s="53"/>
      <c r="N1037" s="56" t="s">
        <v>1192</v>
      </c>
      <c r="O1037" s="57" t="str">
        <f t="shared" si="159"/>
        <v>-</v>
      </c>
      <c r="P1037" s="102"/>
      <c r="Q1037" s="56" t="s">
        <v>1192</v>
      </c>
      <c r="R1037" s="57" t="str">
        <f t="shared" si="160"/>
        <v>-</v>
      </c>
      <c r="S1037" s="102"/>
      <c r="T1037" s="56" t="s">
        <v>1192</v>
      </c>
      <c r="U1037" s="57" t="str">
        <f t="shared" si="161"/>
        <v>-</v>
      </c>
      <c r="V1037" s="102"/>
      <c r="W1037" s="48">
        <f t="shared" si="142"/>
        <v>4</v>
      </c>
      <c r="X1037" s="48">
        <f t="shared" si="143"/>
        <v>0</v>
      </c>
      <c r="Y1037" s="5">
        <f t="shared" si="144"/>
        <v>0</v>
      </c>
      <c r="Z1037" s="60">
        <f t="shared" si="145"/>
        <v>1</v>
      </c>
      <c r="AB1037" s="2"/>
    </row>
    <row r="1038" spans="2:28" ht="24.95" customHeight="1">
      <c r="B1038" s="48">
        <f>Personal_Development!B1039</f>
        <v>0</v>
      </c>
      <c r="C1038" s="48">
        <f>Personal_Development!C1039</f>
        <v>0</v>
      </c>
      <c r="D1038" s="14" t="str">
        <f>Personal_Development!D1039</f>
        <v>K03478</v>
      </c>
      <c r="E1038" s="11" t="str">
        <f>Personal_Development!E1039</f>
        <v>NORSAZLIMA ELDYLA BINTI FADILAN</v>
      </c>
      <c r="F1038" s="12" t="str">
        <f>Personal_Development!F1039</f>
        <v>PRODUCTION NO.1 DEPARTMENT</v>
      </c>
      <c r="G1038" s="12" t="str">
        <f>Personal_Development!G1039</f>
        <v>ASSEMBLY PRODUCTION SECTION (APS)</v>
      </c>
      <c r="H1038" s="40" t="str">
        <f>Personal_Development!H1039</f>
        <v>OPERATOR 2</v>
      </c>
      <c r="I1038" s="41" t="str">
        <f>Personal_Development!I1039</f>
        <v>C4 PROD</v>
      </c>
      <c r="J1038" s="78" t="str">
        <f>Personal_Development!J1039</f>
        <v xml:space="preserve">C4 </v>
      </c>
      <c r="K1038" s="56" t="s">
        <v>1192</v>
      </c>
      <c r="L1038" s="57" t="str">
        <f t="shared" si="158"/>
        <v>A</v>
      </c>
      <c r="M1038" s="53">
        <v>43096</v>
      </c>
      <c r="N1038" s="56" t="s">
        <v>1192</v>
      </c>
      <c r="O1038" s="57" t="str">
        <f t="shared" si="159"/>
        <v>A</v>
      </c>
      <c r="P1038" s="53">
        <v>43096</v>
      </c>
      <c r="Q1038" s="56" t="s">
        <v>1192</v>
      </c>
      <c r="R1038" s="57" t="str">
        <f t="shared" si="160"/>
        <v>A</v>
      </c>
      <c r="S1038" s="53">
        <v>43096</v>
      </c>
      <c r="T1038" s="56" t="s">
        <v>1192</v>
      </c>
      <c r="U1038" s="57" t="str">
        <f t="shared" si="161"/>
        <v>A</v>
      </c>
      <c r="V1038" s="102">
        <v>43095</v>
      </c>
      <c r="W1038" s="48">
        <f t="shared" si="142"/>
        <v>4</v>
      </c>
      <c r="X1038" s="48">
        <f t="shared" si="143"/>
        <v>4</v>
      </c>
      <c r="Y1038" s="5">
        <f t="shared" si="144"/>
        <v>100</v>
      </c>
      <c r="Z1038" s="60">
        <f t="shared" si="145"/>
        <v>5</v>
      </c>
      <c r="AB1038" s="2"/>
    </row>
    <row r="1039" spans="2:28" ht="24.95" customHeight="1">
      <c r="B1039" s="48">
        <f>Personal_Development!B1040</f>
        <v>0</v>
      </c>
      <c r="C1039" s="48">
        <f>Personal_Development!C1040</f>
        <v>0</v>
      </c>
      <c r="D1039" s="14" t="str">
        <f>Personal_Development!D1040</f>
        <v>K03479</v>
      </c>
      <c r="E1039" s="11" t="str">
        <f>Personal_Development!E1040</f>
        <v>NURUL FARZANA BINTI AZRI</v>
      </c>
      <c r="F1039" s="12" t="str">
        <f>Personal_Development!F1040</f>
        <v>PRODUCTION NO.1 DEPARTMENT</v>
      </c>
      <c r="G1039" s="12" t="str">
        <f>Personal_Development!G1040</f>
        <v>ASSEMBLY PRODUCTION SECTION (APS)</v>
      </c>
      <c r="H1039" s="40" t="str">
        <f>Personal_Development!H1040</f>
        <v>OPERATOR 2</v>
      </c>
      <c r="I1039" s="41" t="str">
        <f>Personal_Development!I1040</f>
        <v>C4 PROD</v>
      </c>
      <c r="J1039" s="78" t="str">
        <f>Personal_Development!J1040</f>
        <v xml:space="preserve">C4 </v>
      </c>
      <c r="K1039" s="56" t="s">
        <v>1192</v>
      </c>
      <c r="L1039" s="57" t="str">
        <f t="shared" si="158"/>
        <v>A</v>
      </c>
      <c r="M1039" s="53">
        <v>43096</v>
      </c>
      <c r="N1039" s="56" t="s">
        <v>1192</v>
      </c>
      <c r="O1039" s="57" t="str">
        <f t="shared" si="159"/>
        <v>A</v>
      </c>
      <c r="P1039" s="53">
        <v>43096</v>
      </c>
      <c r="Q1039" s="56" t="s">
        <v>1192</v>
      </c>
      <c r="R1039" s="57" t="str">
        <f t="shared" si="160"/>
        <v>A</v>
      </c>
      <c r="S1039" s="53">
        <v>43096</v>
      </c>
      <c r="T1039" s="56" t="s">
        <v>1192</v>
      </c>
      <c r="U1039" s="57" t="str">
        <f t="shared" si="161"/>
        <v>A</v>
      </c>
      <c r="V1039" s="102">
        <v>43095</v>
      </c>
      <c r="W1039" s="48">
        <f t="shared" si="142"/>
        <v>4</v>
      </c>
      <c r="X1039" s="48">
        <f t="shared" si="143"/>
        <v>4</v>
      </c>
      <c r="Y1039" s="5">
        <f t="shared" si="144"/>
        <v>100</v>
      </c>
      <c r="Z1039" s="60">
        <f t="shared" si="145"/>
        <v>5</v>
      </c>
      <c r="AB1039" s="2"/>
    </row>
    <row r="1040" spans="2:28" ht="24.95" customHeight="1">
      <c r="B1040" s="48">
        <f>Personal_Development!B1041</f>
        <v>0</v>
      </c>
      <c r="C1040" s="48">
        <f>Personal_Development!C1041</f>
        <v>0</v>
      </c>
      <c r="D1040" s="14" t="str">
        <f>Personal_Development!D1041</f>
        <v>K03480</v>
      </c>
      <c r="E1040" s="11" t="str">
        <f>Personal_Development!E1041</f>
        <v>AHMAD SYAZWAN BIN SAMSUL BAHARIN</v>
      </c>
      <c r="F1040" s="12" t="str">
        <f>Personal_Development!F1041</f>
        <v>PRODUCTION NO.1 DEPARTMENT</v>
      </c>
      <c r="G1040" s="12" t="str">
        <f>Personal_Development!G1041</f>
        <v>ASSEMBLY PRODUCTION SECTION (APS)</v>
      </c>
      <c r="H1040" s="40" t="str">
        <f>Personal_Development!H1041</f>
        <v>OPERATOR 2</v>
      </c>
      <c r="I1040" s="41" t="str">
        <f>Personal_Development!I1041</f>
        <v>C4 PROD</v>
      </c>
      <c r="J1040" s="78" t="str">
        <f>Personal_Development!J1041</f>
        <v xml:space="preserve">C4 </v>
      </c>
      <c r="K1040" s="56" t="s">
        <v>1192</v>
      </c>
      <c r="L1040" s="57" t="str">
        <f t="shared" si="158"/>
        <v>A</v>
      </c>
      <c r="M1040" s="53">
        <v>43096</v>
      </c>
      <c r="N1040" s="56" t="s">
        <v>1192</v>
      </c>
      <c r="O1040" s="57" t="str">
        <f t="shared" si="159"/>
        <v>A</v>
      </c>
      <c r="P1040" s="53">
        <v>43096</v>
      </c>
      <c r="Q1040" s="56" t="s">
        <v>1192</v>
      </c>
      <c r="R1040" s="57" t="str">
        <f t="shared" si="160"/>
        <v>A</v>
      </c>
      <c r="S1040" s="53">
        <v>43096</v>
      </c>
      <c r="T1040" s="56" t="s">
        <v>1192</v>
      </c>
      <c r="U1040" s="57" t="str">
        <f t="shared" si="161"/>
        <v>A</v>
      </c>
      <c r="V1040" s="102">
        <v>43095</v>
      </c>
      <c r="W1040" s="48">
        <f t="shared" si="142"/>
        <v>4</v>
      </c>
      <c r="X1040" s="48">
        <f t="shared" si="143"/>
        <v>4</v>
      </c>
      <c r="Y1040" s="5">
        <f t="shared" si="144"/>
        <v>100</v>
      </c>
      <c r="Z1040" s="60">
        <f t="shared" si="145"/>
        <v>5</v>
      </c>
      <c r="AB1040" s="2"/>
    </row>
    <row r="1041" spans="2:28" ht="24.95" customHeight="1">
      <c r="B1041" s="48">
        <f>Personal_Development!B1042</f>
        <v>0</v>
      </c>
      <c r="C1041" s="48">
        <f>Personal_Development!C1042</f>
        <v>0</v>
      </c>
      <c r="D1041" s="14" t="str">
        <f>Personal_Development!D1042</f>
        <v>K03481</v>
      </c>
      <c r="E1041" s="11" t="str">
        <f>Personal_Development!E1042</f>
        <v>NURUL ATYQAH BINTI ROSLAN</v>
      </c>
      <c r="F1041" s="12" t="str">
        <f>Personal_Development!F1042</f>
        <v>PRODUCTION NO.1 DEPARTMENT</v>
      </c>
      <c r="G1041" s="12" t="str">
        <f>Personal_Development!G1042</f>
        <v>ASSEMBLY PRODUCTION SECTION (APS)</v>
      </c>
      <c r="H1041" s="40" t="str">
        <f>Personal_Development!H1042</f>
        <v>OPERATOR 2</v>
      </c>
      <c r="I1041" s="41" t="str">
        <f>Personal_Development!I1042</f>
        <v>C4 PROD</v>
      </c>
      <c r="J1041" s="78" t="str">
        <f>Personal_Development!J1042</f>
        <v xml:space="preserve">C4 </v>
      </c>
      <c r="K1041" s="56" t="s">
        <v>1192</v>
      </c>
      <c r="L1041" s="57" t="str">
        <f t="shared" si="158"/>
        <v>A</v>
      </c>
      <c r="M1041" s="53">
        <v>43096</v>
      </c>
      <c r="N1041" s="56" t="s">
        <v>1192</v>
      </c>
      <c r="O1041" s="57" t="str">
        <f t="shared" si="159"/>
        <v>A</v>
      </c>
      <c r="P1041" s="53">
        <v>43096</v>
      </c>
      <c r="Q1041" s="56" t="s">
        <v>1192</v>
      </c>
      <c r="R1041" s="57" t="str">
        <f t="shared" si="160"/>
        <v>A</v>
      </c>
      <c r="S1041" s="53">
        <v>43096</v>
      </c>
      <c r="T1041" s="56" t="s">
        <v>1192</v>
      </c>
      <c r="U1041" s="57" t="str">
        <f t="shared" si="161"/>
        <v>A</v>
      </c>
      <c r="V1041" s="102">
        <v>43095</v>
      </c>
      <c r="W1041" s="48">
        <f t="shared" si="142"/>
        <v>4</v>
      </c>
      <c r="X1041" s="48">
        <f t="shared" si="143"/>
        <v>4</v>
      </c>
      <c r="Y1041" s="5">
        <f t="shared" si="144"/>
        <v>100</v>
      </c>
      <c r="Z1041" s="60">
        <f t="shared" si="145"/>
        <v>5</v>
      </c>
      <c r="AB1041" s="2"/>
    </row>
    <row r="1042" spans="2:28" ht="24.95" customHeight="1">
      <c r="B1042" s="48">
        <f>Personal_Development!B1043</f>
        <v>0</v>
      </c>
      <c r="C1042" s="48">
        <f>Personal_Development!C1043</f>
        <v>0</v>
      </c>
      <c r="D1042" s="14" t="str">
        <f>Personal_Development!D1043</f>
        <v>K03482</v>
      </c>
      <c r="E1042" s="11" t="str">
        <f>Personal_Development!E1043</f>
        <v>NORHANA BINTI MOHD DRUS</v>
      </c>
      <c r="F1042" s="12" t="str">
        <f>Personal_Development!F1043</f>
        <v>PRODUCTION NO.1 DEPARTMENT</v>
      </c>
      <c r="G1042" s="12" t="str">
        <f>Personal_Development!G1043</f>
        <v>ASSEMBLY PRODUCTION SECTION (APS)</v>
      </c>
      <c r="H1042" s="40" t="str">
        <f>Personal_Development!H1043</f>
        <v>OPERATOR 2</v>
      </c>
      <c r="I1042" s="41" t="str">
        <f>Personal_Development!I1043</f>
        <v>C4 PROD</v>
      </c>
      <c r="J1042" s="78" t="str">
        <f>Personal_Development!J1043</f>
        <v xml:space="preserve">C4 </v>
      </c>
      <c r="K1042" s="56" t="s">
        <v>1192</v>
      </c>
      <c r="L1042" s="57" t="str">
        <f t="shared" si="158"/>
        <v>A</v>
      </c>
      <c r="M1042" s="53">
        <v>43096</v>
      </c>
      <c r="N1042" s="56" t="s">
        <v>1192</v>
      </c>
      <c r="O1042" s="57" t="str">
        <f t="shared" si="159"/>
        <v>A</v>
      </c>
      <c r="P1042" s="53">
        <v>43096</v>
      </c>
      <c r="Q1042" s="56" t="s">
        <v>1192</v>
      </c>
      <c r="R1042" s="57" t="str">
        <f t="shared" si="160"/>
        <v>A</v>
      </c>
      <c r="S1042" s="53">
        <v>43096</v>
      </c>
      <c r="T1042" s="56" t="s">
        <v>1192</v>
      </c>
      <c r="U1042" s="57" t="str">
        <f t="shared" si="161"/>
        <v>A</v>
      </c>
      <c r="V1042" s="102">
        <v>43095</v>
      </c>
      <c r="W1042" s="48">
        <f t="shared" si="142"/>
        <v>4</v>
      </c>
      <c r="X1042" s="48">
        <f t="shared" si="143"/>
        <v>4</v>
      </c>
      <c r="Y1042" s="5">
        <f t="shared" si="144"/>
        <v>100</v>
      </c>
      <c r="Z1042" s="60">
        <f t="shared" si="145"/>
        <v>5</v>
      </c>
      <c r="AB1042" s="2"/>
    </row>
    <row r="1043" spans="2:28" ht="24.95" customHeight="1">
      <c r="B1043" s="48">
        <f>Personal_Development!B1044</f>
        <v>0</v>
      </c>
      <c r="C1043" s="48">
        <f>Personal_Development!C1044</f>
        <v>0</v>
      </c>
      <c r="D1043" s="14" t="str">
        <f>Personal_Development!D1044</f>
        <v>K03483</v>
      </c>
      <c r="E1043" s="11" t="str">
        <f>Personal_Development!E1044</f>
        <v>NUR SUHADA BINTI MOHAMED</v>
      </c>
      <c r="F1043" s="12" t="str">
        <f>Personal_Development!F1044</f>
        <v>PRODUCTION NO.1 DEPARTMENT</v>
      </c>
      <c r="G1043" s="12" t="str">
        <f>Personal_Development!G1044</f>
        <v>ASSEMBLY PRODUCTION SECTION (APS)</v>
      </c>
      <c r="H1043" s="40" t="str">
        <f>Personal_Development!H1044</f>
        <v>OPERATOR 2</v>
      </c>
      <c r="I1043" s="41" t="str">
        <f>Personal_Development!I1044</f>
        <v>C4 PROD</v>
      </c>
      <c r="J1043" s="78" t="str">
        <f>Personal_Development!J1044</f>
        <v xml:space="preserve">C4 </v>
      </c>
      <c r="K1043" s="56" t="s">
        <v>1192</v>
      </c>
      <c r="L1043" s="57" t="str">
        <f t="shared" si="158"/>
        <v>-</v>
      </c>
      <c r="M1043" s="53"/>
      <c r="N1043" s="56" t="s">
        <v>1192</v>
      </c>
      <c r="O1043" s="57" t="str">
        <f t="shared" si="159"/>
        <v>-</v>
      </c>
      <c r="P1043" s="102"/>
      <c r="Q1043" s="56" t="s">
        <v>1192</v>
      </c>
      <c r="R1043" s="57" t="str">
        <f t="shared" si="160"/>
        <v>-</v>
      </c>
      <c r="S1043" s="102"/>
      <c r="T1043" s="56" t="s">
        <v>1192</v>
      </c>
      <c r="U1043" s="57" t="str">
        <f t="shared" si="161"/>
        <v>-</v>
      </c>
      <c r="V1043" s="102"/>
      <c r="W1043" s="48">
        <f t="shared" si="142"/>
        <v>4</v>
      </c>
      <c r="X1043" s="48">
        <f t="shared" si="143"/>
        <v>0</v>
      </c>
      <c r="Y1043" s="5">
        <f t="shared" si="144"/>
        <v>0</v>
      </c>
      <c r="Z1043" s="60">
        <f t="shared" si="145"/>
        <v>1</v>
      </c>
      <c r="AB1043" s="2"/>
    </row>
    <row r="1044" spans="2:28" ht="24.95" customHeight="1">
      <c r="B1044" s="48">
        <f>Personal_Development!B1045</f>
        <v>0</v>
      </c>
      <c r="C1044" s="48">
        <f>Personal_Development!C1045</f>
        <v>0</v>
      </c>
      <c r="D1044" s="14" t="str">
        <f>Personal_Development!D1045</f>
        <v>K03484</v>
      </c>
      <c r="E1044" s="11" t="str">
        <f>Personal_Development!E1045</f>
        <v>NUR AINA SHAHIDAH BINTI HASHIM</v>
      </c>
      <c r="F1044" s="12" t="str">
        <f>Personal_Development!F1045</f>
        <v>PRODUCTION NO.1 DEPARTMENT</v>
      </c>
      <c r="G1044" s="12" t="str">
        <f>Personal_Development!G1045</f>
        <v>ASSEMBLY PRODUCTION SECTION (APS)</v>
      </c>
      <c r="H1044" s="40" t="str">
        <f>Personal_Development!H1045</f>
        <v>OPERATOR 2</v>
      </c>
      <c r="I1044" s="41" t="str">
        <f>Personal_Development!I1045</f>
        <v>C4 PROD</v>
      </c>
      <c r="J1044" s="78" t="str">
        <f>Personal_Development!J1045</f>
        <v xml:space="preserve">C4 </v>
      </c>
      <c r="K1044" s="56" t="s">
        <v>1192</v>
      </c>
      <c r="L1044" s="57" t="str">
        <f t="shared" si="158"/>
        <v>-</v>
      </c>
      <c r="M1044" s="53"/>
      <c r="N1044" s="56" t="s">
        <v>1192</v>
      </c>
      <c r="O1044" s="57" t="str">
        <f t="shared" si="159"/>
        <v>-</v>
      </c>
      <c r="P1044" s="102"/>
      <c r="Q1044" s="56" t="s">
        <v>1192</v>
      </c>
      <c r="R1044" s="57" t="str">
        <f t="shared" si="160"/>
        <v>-</v>
      </c>
      <c r="S1044" s="102"/>
      <c r="T1044" s="56" t="s">
        <v>1192</v>
      </c>
      <c r="U1044" s="57" t="str">
        <f t="shared" si="161"/>
        <v>-</v>
      </c>
      <c r="V1044" s="102"/>
      <c r="W1044" s="48">
        <f t="shared" si="142"/>
        <v>4</v>
      </c>
      <c r="X1044" s="48">
        <f t="shared" si="143"/>
        <v>0</v>
      </c>
      <c r="Y1044" s="5">
        <f t="shared" si="144"/>
        <v>0</v>
      </c>
      <c r="Z1044" s="60">
        <f t="shared" si="145"/>
        <v>1</v>
      </c>
      <c r="AB1044" s="2"/>
    </row>
    <row r="1045" spans="2:28" ht="24.95" customHeight="1">
      <c r="B1045" s="48">
        <f>Personal_Development!B1046</f>
        <v>0</v>
      </c>
      <c r="C1045" s="48">
        <f>Personal_Development!C1046</f>
        <v>0</v>
      </c>
      <c r="D1045" s="14" t="str">
        <f>Personal_Development!D1046</f>
        <v>K03485</v>
      </c>
      <c r="E1045" s="11" t="str">
        <f>Personal_Development!E1046</f>
        <v>SITI NUR AMIRAH BINTI MD ZAHID</v>
      </c>
      <c r="F1045" s="12" t="str">
        <f>Personal_Development!F1046</f>
        <v>PRODUCTION NO.1 DEPARTMENT</v>
      </c>
      <c r="G1045" s="12" t="str">
        <f>Personal_Development!G1046</f>
        <v>ASSEMBLY PRODUCTION SECTION (APS)</v>
      </c>
      <c r="H1045" s="40" t="str">
        <f>Personal_Development!H1046</f>
        <v>OPERATOR 2</v>
      </c>
      <c r="I1045" s="41" t="str">
        <f>Personal_Development!I1046</f>
        <v>C4 PROD</v>
      </c>
      <c r="J1045" s="78" t="str">
        <f>Personal_Development!J1046</f>
        <v xml:space="preserve">C4 </v>
      </c>
      <c r="K1045" s="56" t="s">
        <v>1192</v>
      </c>
      <c r="L1045" s="57" t="str">
        <f t="shared" si="158"/>
        <v>-</v>
      </c>
      <c r="M1045" s="53"/>
      <c r="N1045" s="56" t="s">
        <v>1192</v>
      </c>
      <c r="O1045" s="57" t="str">
        <f t="shared" si="159"/>
        <v>-</v>
      </c>
      <c r="P1045" s="102"/>
      <c r="Q1045" s="56" t="s">
        <v>1192</v>
      </c>
      <c r="R1045" s="57" t="str">
        <f t="shared" si="160"/>
        <v>-</v>
      </c>
      <c r="S1045" s="102"/>
      <c r="T1045" s="56" t="s">
        <v>1192</v>
      </c>
      <c r="U1045" s="57" t="str">
        <f t="shared" si="161"/>
        <v>-</v>
      </c>
      <c r="V1045" s="102"/>
      <c r="W1045" s="48">
        <f t="shared" si="142"/>
        <v>4</v>
      </c>
      <c r="X1045" s="48">
        <f t="shared" si="143"/>
        <v>0</v>
      </c>
      <c r="Y1045" s="5">
        <f t="shared" si="144"/>
        <v>0</v>
      </c>
      <c r="Z1045" s="60">
        <f t="shared" si="145"/>
        <v>1</v>
      </c>
      <c r="AB1045" s="2"/>
    </row>
    <row r="1046" spans="2:28" ht="24.95" customHeight="1">
      <c r="B1046" s="48">
        <f>Personal_Development!B1047</f>
        <v>0</v>
      </c>
      <c r="C1046" s="48">
        <f>Personal_Development!C1047</f>
        <v>0</v>
      </c>
      <c r="D1046" s="14" t="str">
        <f>Personal_Development!D1047</f>
        <v>K03486</v>
      </c>
      <c r="E1046" s="11" t="str">
        <f>Personal_Development!E1047</f>
        <v>MUHAMMAD SYUKRI BIN JAMIL</v>
      </c>
      <c r="F1046" s="12" t="str">
        <f>Personal_Development!F1047</f>
        <v>PRODUCTION NO.1 DEPARTMENT</v>
      </c>
      <c r="G1046" s="12" t="str">
        <f>Personal_Development!G1047</f>
        <v>ASSEMBLY PRODUCTION SECTION (APS)</v>
      </c>
      <c r="H1046" s="40" t="str">
        <f>Personal_Development!H1047</f>
        <v>OPERATOR 2</v>
      </c>
      <c r="I1046" s="41" t="str">
        <f>Personal_Development!I1047</f>
        <v>C4 PROD</v>
      </c>
      <c r="J1046" s="78" t="str">
        <f>Personal_Development!J1047</f>
        <v xml:space="preserve">C4 </v>
      </c>
      <c r="K1046" s="56" t="s">
        <v>1192</v>
      </c>
      <c r="L1046" s="57" t="str">
        <f t="shared" si="158"/>
        <v>-</v>
      </c>
      <c r="M1046" s="53"/>
      <c r="N1046" s="56" t="s">
        <v>1192</v>
      </c>
      <c r="O1046" s="57" t="str">
        <f t="shared" si="159"/>
        <v>-</v>
      </c>
      <c r="P1046" s="102"/>
      <c r="Q1046" s="56" t="s">
        <v>1192</v>
      </c>
      <c r="R1046" s="57" t="str">
        <f t="shared" si="160"/>
        <v>-</v>
      </c>
      <c r="S1046" s="102"/>
      <c r="T1046" s="56" t="s">
        <v>1192</v>
      </c>
      <c r="U1046" s="57" t="str">
        <f t="shared" si="161"/>
        <v>-</v>
      </c>
      <c r="V1046" s="102"/>
      <c r="W1046" s="48">
        <f t="shared" si="142"/>
        <v>4</v>
      </c>
      <c r="X1046" s="48">
        <f t="shared" si="143"/>
        <v>0</v>
      </c>
      <c r="Y1046" s="5">
        <f t="shared" si="144"/>
        <v>0</v>
      </c>
      <c r="Z1046" s="60">
        <f t="shared" si="145"/>
        <v>1</v>
      </c>
      <c r="AB1046" s="2"/>
    </row>
    <row r="1047" spans="2:28" ht="24.95" customHeight="1">
      <c r="B1047" s="48">
        <f>Personal_Development!B1048</f>
        <v>0</v>
      </c>
      <c r="C1047" s="48">
        <f>Personal_Development!C1048</f>
        <v>0</v>
      </c>
      <c r="D1047" s="14" t="str">
        <f>Personal_Development!D1048</f>
        <v>K03487</v>
      </c>
      <c r="E1047" s="11" t="str">
        <f>Personal_Development!E1048</f>
        <v>NASHRUDIN BIN ABU</v>
      </c>
      <c r="F1047" s="12" t="str">
        <f>Personal_Development!F1048</f>
        <v>PRODUCTION NO.1 DEPARTMENT</v>
      </c>
      <c r="G1047" s="12" t="str">
        <f>Personal_Development!G1048</f>
        <v>ASSEMBLY PRODUCTION SECTION (APS)</v>
      </c>
      <c r="H1047" s="40" t="str">
        <f>Personal_Development!H1048</f>
        <v>OPERATOR 2</v>
      </c>
      <c r="I1047" s="41" t="str">
        <f>Personal_Development!I1048</f>
        <v>C4 PROD</v>
      </c>
      <c r="J1047" s="78" t="str">
        <f>Personal_Development!J1048</f>
        <v xml:space="preserve">C4 </v>
      </c>
      <c r="K1047" s="56" t="s">
        <v>1192</v>
      </c>
      <c r="L1047" s="57" t="str">
        <f t="shared" si="158"/>
        <v>A</v>
      </c>
      <c r="M1047" s="53">
        <v>43096</v>
      </c>
      <c r="N1047" s="56" t="s">
        <v>1192</v>
      </c>
      <c r="O1047" s="57" t="str">
        <f t="shared" si="159"/>
        <v>A</v>
      </c>
      <c r="P1047" s="102">
        <v>43096</v>
      </c>
      <c r="Q1047" s="56" t="s">
        <v>1192</v>
      </c>
      <c r="R1047" s="57" t="str">
        <f t="shared" si="160"/>
        <v>A</v>
      </c>
      <c r="S1047" s="102">
        <v>43096</v>
      </c>
      <c r="T1047" s="56" t="s">
        <v>1192</v>
      </c>
      <c r="U1047" s="57" t="str">
        <f t="shared" si="161"/>
        <v>A</v>
      </c>
      <c r="V1047" s="102">
        <v>43095</v>
      </c>
      <c r="W1047" s="48">
        <f t="shared" si="142"/>
        <v>4</v>
      </c>
      <c r="X1047" s="48">
        <f t="shared" si="143"/>
        <v>4</v>
      </c>
      <c r="Y1047" s="5">
        <f t="shared" si="144"/>
        <v>100</v>
      </c>
      <c r="Z1047" s="60">
        <f t="shared" si="145"/>
        <v>5</v>
      </c>
      <c r="AB1047" s="2"/>
    </row>
    <row r="1048" spans="2:28" ht="24.95" customHeight="1">
      <c r="B1048" s="48">
        <f>Personal_Development!B1049</f>
        <v>0</v>
      </c>
      <c r="C1048" s="48">
        <f>Personal_Development!C1049</f>
        <v>0</v>
      </c>
      <c r="D1048" s="14" t="str">
        <f>Personal_Development!D1049</f>
        <v>K03488</v>
      </c>
      <c r="E1048" s="11" t="str">
        <f>Personal_Development!E1049</f>
        <v>NURUL SHAHIRAH BINTI ABD RAZAK</v>
      </c>
      <c r="F1048" s="12" t="str">
        <f>Personal_Development!F1049</f>
        <v>PRODUCTION NO.2 DEPARTMENT</v>
      </c>
      <c r="G1048" s="12" t="str">
        <f>Personal_Development!G1049</f>
        <v>MOLDING PRODUCTION SECTION (MPS)</v>
      </c>
      <c r="H1048" s="40" t="str">
        <f>Personal_Development!H1049</f>
        <v>OPERATOR 2</v>
      </c>
      <c r="I1048" s="41" t="str">
        <f>Personal_Development!I1049</f>
        <v>C4 PROD</v>
      </c>
      <c r="J1048" s="78" t="str">
        <f>Personal_Development!J1049</f>
        <v xml:space="preserve">C4 </v>
      </c>
      <c r="K1048" s="56" t="s">
        <v>1192</v>
      </c>
      <c r="L1048" s="57" t="str">
        <f t="shared" si="158"/>
        <v>-</v>
      </c>
      <c r="M1048" s="53"/>
      <c r="N1048" s="56" t="s">
        <v>1192</v>
      </c>
      <c r="O1048" s="57" t="str">
        <f t="shared" si="159"/>
        <v>-</v>
      </c>
      <c r="P1048" s="102"/>
      <c r="Q1048" s="56" t="s">
        <v>1192</v>
      </c>
      <c r="R1048" s="57" t="str">
        <f t="shared" si="160"/>
        <v>-</v>
      </c>
      <c r="S1048" s="102"/>
      <c r="T1048" s="56" t="s">
        <v>1192</v>
      </c>
      <c r="U1048" s="57" t="str">
        <f t="shared" si="161"/>
        <v>-</v>
      </c>
      <c r="V1048" s="102"/>
      <c r="W1048" s="48">
        <f t="shared" si="142"/>
        <v>4</v>
      </c>
      <c r="X1048" s="48">
        <f t="shared" si="143"/>
        <v>0</v>
      </c>
      <c r="Y1048" s="5">
        <f t="shared" si="144"/>
        <v>0</v>
      </c>
      <c r="Z1048" s="60">
        <f t="shared" si="145"/>
        <v>1</v>
      </c>
      <c r="AB1048" s="2"/>
    </row>
    <row r="1049" spans="2:28" ht="24.95" customHeight="1">
      <c r="B1049" s="48">
        <f>Personal_Development!B1050</f>
        <v>0</v>
      </c>
      <c r="C1049" s="48">
        <f>Personal_Development!C1050</f>
        <v>0</v>
      </c>
      <c r="D1049" s="14" t="str">
        <f>Personal_Development!D1050</f>
        <v>K03489</v>
      </c>
      <c r="E1049" s="11" t="str">
        <f>Personal_Development!E1050</f>
        <v>ARIFF LUQMAN BIN HAMIDIN</v>
      </c>
      <c r="F1049" s="12" t="str">
        <f>Personal_Development!F1050</f>
        <v>PRODUCTION NO.2 DEPARTMENT</v>
      </c>
      <c r="G1049" s="12" t="str">
        <f>Personal_Development!G1050</f>
        <v>MOLDING PRODUCTION SECTION (MPS)</v>
      </c>
      <c r="H1049" s="40" t="str">
        <f>Personal_Development!H1050</f>
        <v>OPERATOR 2</v>
      </c>
      <c r="I1049" s="41" t="str">
        <f>Personal_Development!I1050</f>
        <v>C4 PROD</v>
      </c>
      <c r="J1049" s="78" t="str">
        <f>Personal_Development!J1050</f>
        <v xml:space="preserve">C4 </v>
      </c>
      <c r="K1049" s="56" t="s">
        <v>1192</v>
      </c>
      <c r="L1049" s="57" t="str">
        <f t="shared" si="158"/>
        <v>A</v>
      </c>
      <c r="M1049" s="53">
        <v>43096</v>
      </c>
      <c r="N1049" s="56" t="s">
        <v>1192</v>
      </c>
      <c r="O1049" s="57" t="str">
        <f t="shared" si="159"/>
        <v>A</v>
      </c>
      <c r="P1049" s="53">
        <v>43096</v>
      </c>
      <c r="Q1049" s="56" t="s">
        <v>1192</v>
      </c>
      <c r="R1049" s="57" t="str">
        <f t="shared" si="160"/>
        <v>A</v>
      </c>
      <c r="S1049" s="53">
        <v>43096</v>
      </c>
      <c r="T1049" s="56" t="s">
        <v>1192</v>
      </c>
      <c r="U1049" s="57" t="str">
        <f t="shared" si="161"/>
        <v>A</v>
      </c>
      <c r="V1049" s="102">
        <v>43095</v>
      </c>
      <c r="W1049" s="48">
        <f t="shared" si="142"/>
        <v>4</v>
      </c>
      <c r="X1049" s="48">
        <f t="shared" si="143"/>
        <v>4</v>
      </c>
      <c r="Y1049" s="5">
        <f t="shared" si="144"/>
        <v>100</v>
      </c>
      <c r="Z1049" s="60">
        <f t="shared" si="145"/>
        <v>5</v>
      </c>
      <c r="AB1049" s="2"/>
    </row>
    <row r="1050" spans="2:28" ht="24.95" customHeight="1">
      <c r="B1050" s="48">
        <f>Personal_Development!B1051</f>
        <v>0</v>
      </c>
      <c r="C1050" s="48">
        <f>Personal_Development!C1051</f>
        <v>0</v>
      </c>
      <c r="D1050" s="14" t="str">
        <f>Personal_Development!D1051</f>
        <v>K03490</v>
      </c>
      <c r="E1050" s="11" t="str">
        <f>Personal_Development!E1051</f>
        <v>AINUL FAIRUZA BINTI ASRI</v>
      </c>
      <c r="F1050" s="12" t="str">
        <f>Personal_Development!F1051</f>
        <v>PRODUCTION NO.2 DEPARTMENT</v>
      </c>
      <c r="G1050" s="12" t="str">
        <f>Personal_Development!G1051</f>
        <v>MOLDING PRODUCTION SECTION (MPS)</v>
      </c>
      <c r="H1050" s="40" t="str">
        <f>Personal_Development!H1051</f>
        <v>OPERATOR 2</v>
      </c>
      <c r="I1050" s="41" t="str">
        <f>Personal_Development!I1051</f>
        <v>C4 PROD</v>
      </c>
      <c r="J1050" s="78" t="str">
        <f>Personal_Development!J1051</f>
        <v xml:space="preserve">C4 </v>
      </c>
      <c r="K1050" s="56" t="s">
        <v>1192</v>
      </c>
      <c r="L1050" s="57" t="str">
        <f t="shared" si="158"/>
        <v>A</v>
      </c>
      <c r="M1050" s="53">
        <v>43096</v>
      </c>
      <c r="N1050" s="56" t="s">
        <v>1192</v>
      </c>
      <c r="O1050" s="57" t="str">
        <f t="shared" si="159"/>
        <v>A</v>
      </c>
      <c r="P1050" s="53">
        <v>43096</v>
      </c>
      <c r="Q1050" s="56" t="s">
        <v>1192</v>
      </c>
      <c r="R1050" s="57" t="str">
        <f t="shared" si="160"/>
        <v>A</v>
      </c>
      <c r="S1050" s="53">
        <v>43096</v>
      </c>
      <c r="T1050" s="56" t="s">
        <v>1192</v>
      </c>
      <c r="U1050" s="57" t="str">
        <f t="shared" si="161"/>
        <v>A</v>
      </c>
      <c r="V1050" s="102">
        <v>43095</v>
      </c>
      <c r="W1050" s="48">
        <f t="shared" si="142"/>
        <v>4</v>
      </c>
      <c r="X1050" s="48">
        <f t="shared" si="143"/>
        <v>4</v>
      </c>
      <c r="Y1050" s="5">
        <f t="shared" si="144"/>
        <v>100</v>
      </c>
      <c r="Z1050" s="60">
        <f t="shared" si="145"/>
        <v>5</v>
      </c>
      <c r="AB1050" s="2"/>
    </row>
    <row r="1051" spans="2:28" ht="24.95" customHeight="1">
      <c r="B1051" s="48">
        <f>Personal_Development!B1052</f>
        <v>0</v>
      </c>
      <c r="C1051" s="48">
        <f>Personal_Development!C1052</f>
        <v>0</v>
      </c>
      <c r="D1051" s="14" t="str">
        <f>Personal_Development!D1052</f>
        <v>K03491</v>
      </c>
      <c r="E1051" s="11" t="str">
        <f>Personal_Development!E1052</f>
        <v>NURUL SAFIQAH BINTI ISAH</v>
      </c>
      <c r="F1051" s="12" t="str">
        <f>Personal_Development!F1052</f>
        <v>PRODUCTION NO.2 DEPARTMENT</v>
      </c>
      <c r="G1051" s="12" t="str">
        <f>Personal_Development!G1052</f>
        <v>MOLDING PRODUCTION SECTION (MPS)</v>
      </c>
      <c r="H1051" s="40" t="str">
        <f>Personal_Development!H1052</f>
        <v>OPERATOR 2</v>
      </c>
      <c r="I1051" s="41" t="str">
        <f>Personal_Development!I1052</f>
        <v>C4 PROD</v>
      </c>
      <c r="J1051" s="78" t="str">
        <f>Personal_Development!J1052</f>
        <v xml:space="preserve">C4 </v>
      </c>
      <c r="K1051" s="56" t="s">
        <v>1192</v>
      </c>
      <c r="L1051" s="57" t="str">
        <f t="shared" si="158"/>
        <v>A</v>
      </c>
      <c r="M1051" s="53">
        <v>43096</v>
      </c>
      <c r="N1051" s="56" t="s">
        <v>1192</v>
      </c>
      <c r="O1051" s="57" t="str">
        <f t="shared" si="159"/>
        <v>A</v>
      </c>
      <c r="P1051" s="53">
        <v>43096</v>
      </c>
      <c r="Q1051" s="56" t="s">
        <v>1192</v>
      </c>
      <c r="R1051" s="57" t="str">
        <f t="shared" si="160"/>
        <v>A</v>
      </c>
      <c r="S1051" s="53">
        <v>43096</v>
      </c>
      <c r="T1051" s="56" t="s">
        <v>1192</v>
      </c>
      <c r="U1051" s="57" t="str">
        <f t="shared" si="161"/>
        <v>A</v>
      </c>
      <c r="V1051" s="102">
        <v>43095</v>
      </c>
      <c r="W1051" s="48">
        <f t="shared" si="142"/>
        <v>4</v>
      </c>
      <c r="X1051" s="48">
        <f t="shared" si="143"/>
        <v>4</v>
      </c>
      <c r="Y1051" s="5">
        <f t="shared" si="144"/>
        <v>100</v>
      </c>
      <c r="Z1051" s="60">
        <f t="shared" si="145"/>
        <v>5</v>
      </c>
      <c r="AB1051" s="2"/>
    </row>
    <row r="1052" spans="2:28" ht="24.95" customHeight="1">
      <c r="B1052" s="48">
        <f>Personal_Development!B1053</f>
        <v>0</v>
      </c>
      <c r="C1052" s="48">
        <f>Personal_Development!C1053</f>
        <v>0</v>
      </c>
      <c r="D1052" s="14" t="str">
        <f>Personal_Development!D1053</f>
        <v>T10179</v>
      </c>
      <c r="E1052" s="11" t="str">
        <f>Personal_Development!E1053</f>
        <v>NURUL SYAFIQAH BINTI JAAFAR</v>
      </c>
      <c r="F1052" s="12" t="str">
        <f>Personal_Development!F1053</f>
        <v>PRODUCTION NO.2 DEPARTMENT</v>
      </c>
      <c r="G1052" s="12" t="str">
        <f>Personal_Development!G1053</f>
        <v>MOLDING PRODUCTION SECTION (MPS)</v>
      </c>
      <c r="H1052" s="40" t="str">
        <f>Personal_Development!H1053</f>
        <v>OPERATOR 2</v>
      </c>
      <c r="I1052" s="41" t="str">
        <f>Personal_Development!I1053</f>
        <v>C4 PROD</v>
      </c>
      <c r="J1052" s="78" t="str">
        <f>Personal_Development!J1053</f>
        <v xml:space="preserve">C4 </v>
      </c>
      <c r="K1052" s="56" t="s">
        <v>1192</v>
      </c>
      <c r="L1052" s="57" t="str">
        <f t="shared" si="158"/>
        <v>-</v>
      </c>
      <c r="M1052" s="53"/>
      <c r="N1052" s="56" t="s">
        <v>1192</v>
      </c>
      <c r="O1052" s="57" t="str">
        <f t="shared" si="159"/>
        <v>-</v>
      </c>
      <c r="P1052" s="102"/>
      <c r="Q1052" s="56" t="s">
        <v>1192</v>
      </c>
      <c r="R1052" s="57" t="str">
        <f t="shared" si="160"/>
        <v>-</v>
      </c>
      <c r="S1052" s="102"/>
      <c r="T1052" s="56" t="s">
        <v>1192</v>
      </c>
      <c r="U1052" s="57" t="str">
        <f t="shared" si="161"/>
        <v>-</v>
      </c>
      <c r="V1052" s="102"/>
      <c r="W1052" s="48">
        <f t="shared" si="142"/>
        <v>4</v>
      </c>
      <c r="X1052" s="48">
        <f t="shared" si="143"/>
        <v>0</v>
      </c>
      <c r="Y1052" s="5">
        <f t="shared" si="144"/>
        <v>0</v>
      </c>
      <c r="Z1052" s="60">
        <f t="shared" si="145"/>
        <v>1</v>
      </c>
      <c r="AB1052" s="2"/>
    </row>
    <row r="1053" spans="2:28" ht="24.95" customHeight="1">
      <c r="B1053" s="48">
        <f>Personal_Development!B1054</f>
        <v>0</v>
      </c>
      <c r="C1053" s="48">
        <f>Personal_Development!C1054</f>
        <v>0</v>
      </c>
      <c r="D1053" s="14" t="str">
        <f>Personal_Development!D1054</f>
        <v>T10180</v>
      </c>
      <c r="E1053" s="11" t="str">
        <f>Personal_Development!E1054</f>
        <v>AHMAD RIJAL BIN RUSLI</v>
      </c>
      <c r="F1053" s="12" t="str">
        <f>Personal_Development!F1054</f>
        <v>PRODUCTION NO.2 DEPARTMENT</v>
      </c>
      <c r="G1053" s="12" t="str">
        <f>Personal_Development!G1054</f>
        <v>MOLDING PRODUCTION SECTION (MPS)</v>
      </c>
      <c r="H1053" s="40" t="str">
        <f>Personal_Development!H1054</f>
        <v>OPERATOR 2</v>
      </c>
      <c r="I1053" s="41" t="str">
        <f>Personal_Development!I1054</f>
        <v>C4 PROD</v>
      </c>
      <c r="J1053" s="78" t="str">
        <f>Personal_Development!J1054</f>
        <v xml:space="preserve">C4 </v>
      </c>
      <c r="K1053" s="56" t="s">
        <v>1192</v>
      </c>
      <c r="L1053" s="57" t="str">
        <f t="shared" si="158"/>
        <v>-</v>
      </c>
      <c r="M1053" s="53"/>
      <c r="N1053" s="56" t="s">
        <v>1192</v>
      </c>
      <c r="O1053" s="57" t="str">
        <f t="shared" si="159"/>
        <v>-</v>
      </c>
      <c r="P1053" s="102"/>
      <c r="Q1053" s="56" t="s">
        <v>1192</v>
      </c>
      <c r="R1053" s="57" t="str">
        <f t="shared" si="160"/>
        <v>-</v>
      </c>
      <c r="S1053" s="102"/>
      <c r="T1053" s="56" t="s">
        <v>1192</v>
      </c>
      <c r="U1053" s="57" t="str">
        <f t="shared" si="161"/>
        <v>-</v>
      </c>
      <c r="V1053" s="102"/>
      <c r="W1053" s="48">
        <f t="shared" si="142"/>
        <v>4</v>
      </c>
      <c r="X1053" s="48">
        <f t="shared" si="143"/>
        <v>0</v>
      </c>
      <c r="Y1053" s="5">
        <f t="shared" si="144"/>
        <v>0</v>
      </c>
      <c r="Z1053" s="60">
        <f t="shared" si="145"/>
        <v>1</v>
      </c>
      <c r="AB1053" s="2"/>
    </row>
    <row r="1054" spans="2:28" ht="24.95" customHeight="1">
      <c r="B1054" s="48">
        <f>Personal_Development!B1055</f>
        <v>0</v>
      </c>
      <c r="C1054" s="48">
        <f>Personal_Development!C1055</f>
        <v>0</v>
      </c>
      <c r="D1054" s="14" t="str">
        <f>Personal_Development!D1055</f>
        <v>K03492</v>
      </c>
      <c r="E1054" s="11" t="str">
        <f>Personal_Development!E1055</f>
        <v>NUR HARIYANA BINTI HARIYANTO</v>
      </c>
      <c r="F1054" s="12" t="str">
        <f>Personal_Development!F1055</f>
        <v>PRODUCTION NO.2 DEPARTMENT</v>
      </c>
      <c r="G1054" s="12" t="str">
        <f>Personal_Development!G1055</f>
        <v>MOLDING PRODUCTION SECTION (MPS)</v>
      </c>
      <c r="H1054" s="40" t="str">
        <f>Personal_Development!H1055</f>
        <v>OPERATOR 2</v>
      </c>
      <c r="I1054" s="41" t="str">
        <f>Personal_Development!I1055</f>
        <v>C4 PROD</v>
      </c>
      <c r="J1054" s="78" t="str">
        <f>Personal_Development!J1055</f>
        <v xml:space="preserve">C4 </v>
      </c>
      <c r="K1054" s="56" t="s">
        <v>1192</v>
      </c>
      <c r="L1054" s="57" t="str">
        <f t="shared" si="158"/>
        <v>A</v>
      </c>
      <c r="M1054" s="53">
        <v>43096</v>
      </c>
      <c r="N1054" s="56" t="s">
        <v>1192</v>
      </c>
      <c r="O1054" s="57" t="str">
        <f t="shared" si="159"/>
        <v>A</v>
      </c>
      <c r="P1054" s="53">
        <v>43096</v>
      </c>
      <c r="Q1054" s="56" t="s">
        <v>1192</v>
      </c>
      <c r="R1054" s="57" t="str">
        <f t="shared" si="160"/>
        <v>A</v>
      </c>
      <c r="S1054" s="53">
        <v>43096</v>
      </c>
      <c r="T1054" s="56" t="s">
        <v>1192</v>
      </c>
      <c r="U1054" s="57" t="str">
        <f t="shared" si="161"/>
        <v>A</v>
      </c>
      <c r="V1054" s="102">
        <v>43095</v>
      </c>
      <c r="W1054" s="48">
        <f t="shared" si="142"/>
        <v>4</v>
      </c>
      <c r="X1054" s="48">
        <f t="shared" si="143"/>
        <v>4</v>
      </c>
      <c r="Y1054" s="5">
        <f t="shared" si="144"/>
        <v>100</v>
      </c>
      <c r="Z1054" s="60">
        <f t="shared" si="145"/>
        <v>5</v>
      </c>
      <c r="AB1054" s="2"/>
    </row>
    <row r="1055" spans="2:28" ht="24.95" customHeight="1">
      <c r="B1055" s="48">
        <f>Personal_Development!B1056</f>
        <v>0</v>
      </c>
      <c r="C1055" s="48">
        <f>Personal_Development!C1056</f>
        <v>0</v>
      </c>
      <c r="D1055" s="14" t="str">
        <f>Personal_Development!D1056</f>
        <v>K03493</v>
      </c>
      <c r="E1055" s="11" t="str">
        <f>Personal_Development!E1056</f>
        <v>NOOR AMIRA BINTI ABDULLAH</v>
      </c>
      <c r="F1055" s="12" t="str">
        <f>Personal_Development!F1056</f>
        <v>PRODUCTION NO.2 DEPARTMENT</v>
      </c>
      <c r="G1055" s="12" t="str">
        <f>Personal_Development!G1056</f>
        <v>MOLDING PRODUCTION SECTION (MPS)</v>
      </c>
      <c r="H1055" s="40" t="str">
        <f>Personal_Development!H1056</f>
        <v>OPERATOR 2</v>
      </c>
      <c r="I1055" s="41" t="str">
        <f>Personal_Development!I1056</f>
        <v>C4 PROD</v>
      </c>
      <c r="J1055" s="78" t="str">
        <f>Personal_Development!J1056</f>
        <v xml:space="preserve">C4 </v>
      </c>
      <c r="K1055" s="56" t="s">
        <v>1192</v>
      </c>
      <c r="L1055" s="57" t="str">
        <f t="shared" si="158"/>
        <v>A</v>
      </c>
      <c r="M1055" s="53">
        <v>43096</v>
      </c>
      <c r="N1055" s="56" t="s">
        <v>1192</v>
      </c>
      <c r="O1055" s="57" t="str">
        <f t="shared" si="159"/>
        <v>A</v>
      </c>
      <c r="P1055" s="53">
        <v>43096</v>
      </c>
      <c r="Q1055" s="56" t="s">
        <v>1192</v>
      </c>
      <c r="R1055" s="57" t="str">
        <f t="shared" si="160"/>
        <v>A</v>
      </c>
      <c r="S1055" s="53">
        <v>43096</v>
      </c>
      <c r="T1055" s="56" t="s">
        <v>1192</v>
      </c>
      <c r="U1055" s="57" t="str">
        <f t="shared" si="161"/>
        <v>A</v>
      </c>
      <c r="V1055" s="102">
        <v>43095</v>
      </c>
      <c r="W1055" s="48">
        <f t="shared" si="142"/>
        <v>4</v>
      </c>
      <c r="X1055" s="48">
        <f t="shared" si="143"/>
        <v>4</v>
      </c>
      <c r="Y1055" s="5">
        <f t="shared" si="144"/>
        <v>100</v>
      </c>
      <c r="Z1055" s="60">
        <f t="shared" si="145"/>
        <v>5</v>
      </c>
      <c r="AB1055" s="2"/>
    </row>
    <row r="1056" spans="2:28" ht="24.95" customHeight="1">
      <c r="B1056" s="48">
        <f>Personal_Development!B1057</f>
        <v>0</v>
      </c>
      <c r="C1056" s="48">
        <f>Personal_Development!C1057</f>
        <v>0</v>
      </c>
      <c r="D1056" s="14" t="str">
        <f>Personal_Development!D1057</f>
        <v>K03494</v>
      </c>
      <c r="E1056" s="11" t="str">
        <f>Personal_Development!E1057</f>
        <v>MUHAMMAD ASHRAFUL IZWAN BIN AHMAD JALIL</v>
      </c>
      <c r="F1056" s="12" t="str">
        <f>Personal_Development!F1057</f>
        <v>PRODUCTION NO.2 DEPARTMENT</v>
      </c>
      <c r="G1056" s="12" t="str">
        <f>Personal_Development!G1057</f>
        <v>MOLDING PRODUCTION SECTION (MPS)</v>
      </c>
      <c r="H1056" s="40" t="str">
        <f>Personal_Development!H1057</f>
        <v>OPERATOR 2</v>
      </c>
      <c r="I1056" s="41" t="str">
        <f>Personal_Development!I1057</f>
        <v>C4 PROD</v>
      </c>
      <c r="J1056" s="78" t="str">
        <f>Personal_Development!J1057</f>
        <v xml:space="preserve">C4 </v>
      </c>
      <c r="K1056" s="56" t="s">
        <v>1192</v>
      </c>
      <c r="L1056" s="57" t="str">
        <f t="shared" ref="L1056:L1119" si="162">IF(AND(K1056="Y",M1056&lt;&gt;""),"A","-")</f>
        <v>A</v>
      </c>
      <c r="M1056" s="53">
        <v>43096</v>
      </c>
      <c r="N1056" s="56" t="s">
        <v>1192</v>
      </c>
      <c r="O1056" s="57" t="str">
        <f t="shared" ref="O1056:O1119" si="163">IF(AND(N1056="Y",P1056&lt;&gt;""),"A","-")</f>
        <v>A</v>
      </c>
      <c r="P1056" s="53">
        <v>43096</v>
      </c>
      <c r="Q1056" s="56" t="s">
        <v>1192</v>
      </c>
      <c r="R1056" s="57" t="str">
        <f t="shared" ref="R1056:R1119" si="164">IF(AND(Q1056="Y",S1056&lt;&gt;""),"A","-")</f>
        <v>A</v>
      </c>
      <c r="S1056" s="53">
        <v>43096</v>
      </c>
      <c r="T1056" s="56" t="s">
        <v>1192</v>
      </c>
      <c r="U1056" s="57" t="str">
        <f t="shared" ref="U1056:U1119" si="165">IF(AND(T1056="Y",V1056&lt;&gt;""),"A","-")</f>
        <v>A</v>
      </c>
      <c r="V1056" s="102">
        <v>43095</v>
      </c>
      <c r="W1056" s="48">
        <f t="shared" si="142"/>
        <v>4</v>
      </c>
      <c r="X1056" s="48">
        <f t="shared" si="143"/>
        <v>4</v>
      </c>
      <c r="Y1056" s="5">
        <f t="shared" si="144"/>
        <v>100</v>
      </c>
      <c r="Z1056" s="60">
        <f t="shared" si="145"/>
        <v>5</v>
      </c>
      <c r="AB1056" s="2"/>
    </row>
    <row r="1057" spans="2:28" ht="24.95" customHeight="1">
      <c r="B1057" s="48">
        <f>Personal_Development!B1058</f>
        <v>0</v>
      </c>
      <c r="C1057" s="48">
        <f>Personal_Development!C1058</f>
        <v>0</v>
      </c>
      <c r="D1057" s="14" t="str">
        <f>Personal_Development!D1058</f>
        <v>T10181</v>
      </c>
      <c r="E1057" s="11" t="str">
        <f>Personal_Development!E1058</f>
        <v>WAN AZFAR DANIAL BIN WAN NOR AZIFFEE</v>
      </c>
      <c r="F1057" s="12" t="str">
        <f>Personal_Development!F1058</f>
        <v>PRODUCTION NO.2 DEPARTMENT</v>
      </c>
      <c r="G1057" s="12" t="str">
        <f>Personal_Development!G1058</f>
        <v>MOLDING PRODUCTION SECTION (MPS)</v>
      </c>
      <c r="H1057" s="40" t="str">
        <f>Personal_Development!H1058</f>
        <v>OPERATOR 2</v>
      </c>
      <c r="I1057" s="41" t="str">
        <f>Personal_Development!I1058</f>
        <v>C4 PROD</v>
      </c>
      <c r="J1057" s="78" t="str">
        <f>Personal_Development!J1058</f>
        <v xml:space="preserve">C4 </v>
      </c>
      <c r="K1057" s="56" t="s">
        <v>1192</v>
      </c>
      <c r="L1057" s="57" t="str">
        <f t="shared" si="162"/>
        <v>A</v>
      </c>
      <c r="M1057" s="53">
        <v>43096</v>
      </c>
      <c r="N1057" s="56" t="s">
        <v>1192</v>
      </c>
      <c r="O1057" s="57" t="str">
        <f t="shared" si="163"/>
        <v>A</v>
      </c>
      <c r="P1057" s="53">
        <v>43096</v>
      </c>
      <c r="Q1057" s="56" t="s">
        <v>1192</v>
      </c>
      <c r="R1057" s="57" t="str">
        <f t="shared" si="164"/>
        <v>A</v>
      </c>
      <c r="S1057" s="53">
        <v>43096</v>
      </c>
      <c r="T1057" s="56" t="s">
        <v>1192</v>
      </c>
      <c r="U1057" s="57" t="str">
        <f t="shared" si="165"/>
        <v>A</v>
      </c>
      <c r="V1057" s="102">
        <v>43095</v>
      </c>
      <c r="W1057" s="48">
        <f t="shared" ref="W1057:W1120" si="166">COUNTIF($K1057:$V1057,"Y")</f>
        <v>4</v>
      </c>
      <c r="X1057" s="48">
        <f t="shared" ref="X1057:X1120" si="167">COUNTIF($K1057:$V1057,"A")</f>
        <v>4</v>
      </c>
      <c r="Y1057" s="5">
        <f t="shared" ref="Y1057:Y1120" si="168">IFERROR($X1057/$W1057*100,0)</f>
        <v>100</v>
      </c>
      <c r="Z1057" s="60">
        <f t="shared" ref="Z1057:Z1120" si="169">ROUND(IF($Y1057&gt;=80,"5",IF($Y1057&gt;=60,"4",IF($Y1057&gt;=40,"3",IF($Y1057&gt;=21,"2",IF($Y1057&lt;=20,"1"))))),2)</f>
        <v>5</v>
      </c>
      <c r="AB1057" s="2"/>
    </row>
    <row r="1058" spans="2:28" ht="24.95" customHeight="1">
      <c r="B1058" s="48">
        <f>Personal_Development!B1059</f>
        <v>0</v>
      </c>
      <c r="C1058" s="48">
        <f>Personal_Development!C1059</f>
        <v>0</v>
      </c>
      <c r="D1058" s="14" t="str">
        <f>Personal_Development!D1059</f>
        <v>T10182</v>
      </c>
      <c r="E1058" s="11" t="str">
        <f>Personal_Development!E1059</f>
        <v>NOOR SYAZWANI BINTI SHAROL</v>
      </c>
      <c r="F1058" s="12" t="str">
        <f>Personal_Development!F1059</f>
        <v>FACTORY OPERATIONS DEPARTMENT</v>
      </c>
      <c r="G1058" s="12" t="str">
        <f>Personal_Development!G1059</f>
        <v>PRODUCTION PLANNING SECTION (PPS)</v>
      </c>
      <c r="H1058" s="40" t="str">
        <f>Personal_Development!H1059</f>
        <v>ASSISTANT</v>
      </c>
      <c r="I1058" s="41" t="str">
        <f>Personal_Development!I1059</f>
        <v>C1 OFFICE</v>
      </c>
      <c r="J1058" s="78" t="str">
        <f>Personal_Development!J1059</f>
        <v xml:space="preserve">C1 </v>
      </c>
      <c r="K1058" s="56" t="s">
        <v>1192</v>
      </c>
      <c r="L1058" s="57" t="str">
        <f t="shared" si="162"/>
        <v>A</v>
      </c>
      <c r="M1058" s="53">
        <v>43096</v>
      </c>
      <c r="N1058" s="56" t="s">
        <v>1192</v>
      </c>
      <c r="O1058" s="57" t="str">
        <f t="shared" si="163"/>
        <v>A</v>
      </c>
      <c r="P1058" s="53">
        <v>43096</v>
      </c>
      <c r="Q1058" s="56" t="s">
        <v>1192</v>
      </c>
      <c r="R1058" s="57" t="str">
        <f t="shared" si="164"/>
        <v>A</v>
      </c>
      <c r="S1058" s="53">
        <v>43096</v>
      </c>
      <c r="T1058" s="56" t="s">
        <v>1192</v>
      </c>
      <c r="U1058" s="57" t="str">
        <f t="shared" si="165"/>
        <v>A</v>
      </c>
      <c r="V1058" s="102">
        <v>43095</v>
      </c>
      <c r="W1058" s="48">
        <f t="shared" si="166"/>
        <v>4</v>
      </c>
      <c r="X1058" s="48">
        <f t="shared" si="167"/>
        <v>4</v>
      </c>
      <c r="Y1058" s="5">
        <f t="shared" si="168"/>
        <v>100</v>
      </c>
      <c r="Z1058" s="60">
        <f t="shared" si="169"/>
        <v>5</v>
      </c>
      <c r="AB1058" s="2"/>
    </row>
    <row r="1059" spans="2:28" ht="24.95" customHeight="1">
      <c r="B1059" s="48">
        <f>Personal_Development!B1060</f>
        <v>0</v>
      </c>
      <c r="C1059" s="48">
        <f>Personal_Development!C1060</f>
        <v>0</v>
      </c>
      <c r="D1059" s="14" t="str">
        <f>Personal_Development!D1060</f>
        <v>T10183</v>
      </c>
      <c r="E1059" s="11" t="str">
        <f>Personal_Development!E1060</f>
        <v>MUHAMMAD AKWA BIN ABDUL RAHIM</v>
      </c>
      <c r="F1059" s="12" t="str">
        <f>Personal_Development!F1060</f>
        <v>GENERAL AFFAIRS DEPARTMENT</v>
      </c>
      <c r="G1059" s="12" t="str">
        <f>Personal_Development!G1060</f>
        <v>GENERAL AFFAIRS SECTION (GAS)</v>
      </c>
      <c r="H1059" s="40" t="str">
        <f>Personal_Development!H1060</f>
        <v>ASST. OFFICER</v>
      </c>
      <c r="I1059" s="41" t="str">
        <f>Personal_Development!I1060</f>
        <v>M7</v>
      </c>
      <c r="J1059" s="78" t="str">
        <f>Personal_Development!J1060</f>
        <v>M7</v>
      </c>
      <c r="K1059" s="56" t="s">
        <v>1192</v>
      </c>
      <c r="L1059" s="57" t="str">
        <f t="shared" si="162"/>
        <v>A</v>
      </c>
      <c r="M1059" s="53">
        <v>43096</v>
      </c>
      <c r="N1059" s="56" t="s">
        <v>1192</v>
      </c>
      <c r="O1059" s="57" t="str">
        <f t="shared" si="163"/>
        <v>A</v>
      </c>
      <c r="P1059" s="102">
        <v>43096</v>
      </c>
      <c r="Q1059" s="56" t="s">
        <v>1192</v>
      </c>
      <c r="R1059" s="57" t="str">
        <f t="shared" si="164"/>
        <v>A</v>
      </c>
      <c r="S1059" s="102">
        <v>43096</v>
      </c>
      <c r="T1059" s="56" t="s">
        <v>1192</v>
      </c>
      <c r="U1059" s="57" t="str">
        <f t="shared" si="165"/>
        <v>A</v>
      </c>
      <c r="V1059" s="102">
        <v>43095</v>
      </c>
      <c r="W1059" s="48">
        <f t="shared" si="166"/>
        <v>4</v>
      </c>
      <c r="X1059" s="48">
        <f t="shared" si="167"/>
        <v>4</v>
      </c>
      <c r="Y1059" s="5">
        <f t="shared" si="168"/>
        <v>100</v>
      </c>
      <c r="Z1059" s="60">
        <f t="shared" si="169"/>
        <v>5</v>
      </c>
      <c r="AB1059" s="2"/>
    </row>
    <row r="1060" spans="2:28" ht="24.95" customHeight="1">
      <c r="B1060" s="48">
        <f>Personal_Development!B1061</f>
        <v>0</v>
      </c>
      <c r="C1060" s="48">
        <f>Personal_Development!C1061</f>
        <v>0</v>
      </c>
      <c r="D1060" s="14" t="str">
        <f>Personal_Development!D1061</f>
        <v>T10184</v>
      </c>
      <c r="E1060" s="11" t="str">
        <f>Personal_Development!E1061</f>
        <v>SHAHRIZAL BINI SHAMSUDDIN</v>
      </c>
      <c r="F1060" s="12" t="str">
        <f>Personal_Development!F1061</f>
        <v>GENERAL AFFAIRS DEPARTMENT</v>
      </c>
      <c r="G1060" s="12" t="str">
        <f>Personal_Development!G1061</f>
        <v>SAFETY &amp; ENVIRONMENT SECTION (SES)</v>
      </c>
      <c r="H1060" s="40" t="str">
        <f>Personal_Development!H1061</f>
        <v>SECURITY GUARD</v>
      </c>
      <c r="I1060" s="41" t="str">
        <f>Personal_Development!I1061</f>
        <v>C4 PROD</v>
      </c>
      <c r="J1060" s="78" t="str">
        <f>Personal_Development!J1061</f>
        <v xml:space="preserve">C4 </v>
      </c>
      <c r="K1060" s="56" t="s">
        <v>1192</v>
      </c>
      <c r="L1060" s="57" t="str">
        <f t="shared" si="162"/>
        <v>-</v>
      </c>
      <c r="M1060" s="53"/>
      <c r="N1060" s="56" t="s">
        <v>1192</v>
      </c>
      <c r="O1060" s="57" t="str">
        <f t="shared" si="163"/>
        <v>-</v>
      </c>
      <c r="P1060" s="102"/>
      <c r="Q1060" s="56" t="s">
        <v>1192</v>
      </c>
      <c r="R1060" s="57" t="str">
        <f t="shared" si="164"/>
        <v>-</v>
      </c>
      <c r="S1060" s="102"/>
      <c r="T1060" s="56" t="s">
        <v>1192</v>
      </c>
      <c r="U1060" s="57" t="str">
        <f t="shared" si="165"/>
        <v>-</v>
      </c>
      <c r="V1060" s="102"/>
      <c r="W1060" s="48">
        <f t="shared" si="166"/>
        <v>4</v>
      </c>
      <c r="X1060" s="48">
        <f t="shared" si="167"/>
        <v>0</v>
      </c>
      <c r="Y1060" s="5">
        <f t="shared" si="168"/>
        <v>0</v>
      </c>
      <c r="Z1060" s="60">
        <f t="shared" si="169"/>
        <v>1</v>
      </c>
      <c r="AB1060" s="2"/>
    </row>
    <row r="1061" spans="2:28" ht="24.95" customHeight="1">
      <c r="B1061" s="48">
        <f>Personal_Development!B1062</f>
        <v>0</v>
      </c>
      <c r="C1061" s="48">
        <f>Personal_Development!C1062</f>
        <v>0</v>
      </c>
      <c r="D1061" s="14" t="str">
        <f>Personal_Development!D1062</f>
        <v>K03495</v>
      </c>
      <c r="E1061" s="11" t="str">
        <f>Personal_Development!E1062</f>
        <v>AZILINA BINTI MAARAP</v>
      </c>
      <c r="F1061" s="12" t="str">
        <f>Personal_Development!F1062</f>
        <v>PRODUCTION NO.1 DEPARTMENT</v>
      </c>
      <c r="G1061" s="12" t="str">
        <f>Personal_Development!G1062</f>
        <v>ASSEMBLY PRODUCTION SECTION (APS)</v>
      </c>
      <c r="H1061" s="40" t="str">
        <f>Personal_Development!H1062</f>
        <v>OPERATOR 2</v>
      </c>
      <c r="I1061" s="41" t="str">
        <f>Personal_Development!I1062</f>
        <v>C4 PROD</v>
      </c>
      <c r="J1061" s="78" t="str">
        <f>Personal_Development!J1062</f>
        <v xml:space="preserve">C4 </v>
      </c>
      <c r="K1061" s="56" t="s">
        <v>1192</v>
      </c>
      <c r="L1061" s="57" t="str">
        <f t="shared" si="162"/>
        <v>-</v>
      </c>
      <c r="M1061" s="53"/>
      <c r="N1061" s="56" t="s">
        <v>1192</v>
      </c>
      <c r="O1061" s="57" t="str">
        <f t="shared" si="163"/>
        <v>-</v>
      </c>
      <c r="P1061" s="102"/>
      <c r="Q1061" s="56" t="s">
        <v>1192</v>
      </c>
      <c r="R1061" s="57" t="str">
        <f t="shared" si="164"/>
        <v>-</v>
      </c>
      <c r="S1061" s="102"/>
      <c r="T1061" s="56" t="s">
        <v>1192</v>
      </c>
      <c r="U1061" s="57" t="str">
        <f t="shared" si="165"/>
        <v>-</v>
      </c>
      <c r="V1061" s="102"/>
      <c r="W1061" s="48">
        <f t="shared" si="166"/>
        <v>4</v>
      </c>
      <c r="X1061" s="48">
        <f t="shared" si="167"/>
        <v>0</v>
      </c>
      <c r="Y1061" s="5">
        <f t="shared" si="168"/>
        <v>0</v>
      </c>
      <c r="Z1061" s="60">
        <f t="shared" si="169"/>
        <v>1</v>
      </c>
      <c r="AB1061" s="2"/>
    </row>
    <row r="1062" spans="2:28" ht="24.95" customHeight="1">
      <c r="B1062" s="48">
        <f>Personal_Development!B1063</f>
        <v>0</v>
      </c>
      <c r="C1062" s="48">
        <f>Personal_Development!C1063</f>
        <v>0</v>
      </c>
      <c r="D1062" s="14" t="str">
        <f>Personal_Development!D1063</f>
        <v>K03496</v>
      </c>
      <c r="E1062" s="11" t="str">
        <f>Personal_Development!E1063</f>
        <v>MOHAMAD HAFIZ BIN ABD RAZAK</v>
      </c>
      <c r="F1062" s="12" t="str">
        <f>Personal_Development!F1063</f>
        <v>PRODUCTION NO.1 DEPARTMENT</v>
      </c>
      <c r="G1062" s="12" t="str">
        <f>Personal_Development!G1063</f>
        <v>ASSEMBLY PRODUCTION SECTION (APS)</v>
      </c>
      <c r="H1062" s="40" t="str">
        <f>Personal_Development!H1063</f>
        <v>OPERATOR 2</v>
      </c>
      <c r="I1062" s="41" t="str">
        <f>Personal_Development!I1063</f>
        <v>C4 PROD</v>
      </c>
      <c r="J1062" s="78" t="str">
        <f>Personal_Development!J1063</f>
        <v xml:space="preserve">C4 </v>
      </c>
      <c r="K1062" s="56" t="s">
        <v>1192</v>
      </c>
      <c r="L1062" s="57" t="str">
        <f t="shared" si="162"/>
        <v>-</v>
      </c>
      <c r="M1062" s="53"/>
      <c r="N1062" s="56" t="s">
        <v>1192</v>
      </c>
      <c r="O1062" s="57" t="str">
        <f t="shared" si="163"/>
        <v>-</v>
      </c>
      <c r="P1062" s="102"/>
      <c r="Q1062" s="56" t="s">
        <v>1192</v>
      </c>
      <c r="R1062" s="57" t="str">
        <f t="shared" si="164"/>
        <v>-</v>
      </c>
      <c r="S1062" s="102"/>
      <c r="T1062" s="56" t="s">
        <v>1192</v>
      </c>
      <c r="U1062" s="57" t="str">
        <f t="shared" si="165"/>
        <v>-</v>
      </c>
      <c r="V1062" s="102"/>
      <c r="W1062" s="48">
        <f t="shared" si="166"/>
        <v>4</v>
      </c>
      <c r="X1062" s="48">
        <f t="shared" si="167"/>
        <v>0</v>
      </c>
      <c r="Y1062" s="5">
        <f t="shared" si="168"/>
        <v>0</v>
      </c>
      <c r="Z1062" s="60">
        <f t="shared" si="169"/>
        <v>1</v>
      </c>
      <c r="AB1062" s="2"/>
    </row>
    <row r="1063" spans="2:28" ht="24.95" customHeight="1">
      <c r="B1063" s="48">
        <f>Personal_Development!B1064</f>
        <v>0</v>
      </c>
      <c r="C1063" s="48">
        <f>Personal_Development!C1064</f>
        <v>0</v>
      </c>
      <c r="D1063" s="14" t="str">
        <f>Personal_Development!D1064</f>
        <v>K03497</v>
      </c>
      <c r="E1063" s="11" t="str">
        <f>Personal_Development!E1064</f>
        <v>NURSYAFIQAH BINTI MD SHOKOR</v>
      </c>
      <c r="F1063" s="12" t="str">
        <f>Personal_Development!F1064</f>
        <v>PRODUCTION NO.1 DEPARTMENT</v>
      </c>
      <c r="G1063" s="12" t="str">
        <f>Personal_Development!G1064</f>
        <v>ASSEMBLY PRODUCTION SECTION (APS)</v>
      </c>
      <c r="H1063" s="40" t="str">
        <f>Personal_Development!H1064</f>
        <v>OPERATOR 2</v>
      </c>
      <c r="I1063" s="41" t="str">
        <f>Personal_Development!I1064</f>
        <v>C4 PROD</v>
      </c>
      <c r="J1063" s="78" t="str">
        <f>Personal_Development!J1064</f>
        <v xml:space="preserve">C4 </v>
      </c>
      <c r="K1063" s="56" t="s">
        <v>1192</v>
      </c>
      <c r="L1063" s="57" t="str">
        <f t="shared" si="162"/>
        <v>-</v>
      </c>
      <c r="M1063" s="53"/>
      <c r="N1063" s="56" t="s">
        <v>1192</v>
      </c>
      <c r="O1063" s="57" t="str">
        <f t="shared" si="163"/>
        <v>-</v>
      </c>
      <c r="P1063" s="102"/>
      <c r="Q1063" s="56" t="s">
        <v>1192</v>
      </c>
      <c r="R1063" s="57" t="str">
        <f t="shared" si="164"/>
        <v>-</v>
      </c>
      <c r="S1063" s="102"/>
      <c r="T1063" s="56" t="s">
        <v>1192</v>
      </c>
      <c r="U1063" s="57" t="str">
        <f t="shared" si="165"/>
        <v>-</v>
      </c>
      <c r="V1063" s="102"/>
      <c r="W1063" s="48">
        <f t="shared" si="166"/>
        <v>4</v>
      </c>
      <c r="X1063" s="48">
        <f t="shared" si="167"/>
        <v>0</v>
      </c>
      <c r="Y1063" s="5">
        <f t="shared" si="168"/>
        <v>0</v>
      </c>
      <c r="Z1063" s="60">
        <f t="shared" si="169"/>
        <v>1</v>
      </c>
      <c r="AB1063" s="2"/>
    </row>
    <row r="1064" spans="2:28" ht="24.95" customHeight="1">
      <c r="B1064" s="48">
        <f>Personal_Development!B1065</f>
        <v>0</v>
      </c>
      <c r="C1064" s="48">
        <f>Personal_Development!C1065</f>
        <v>0</v>
      </c>
      <c r="D1064" s="14" t="str">
        <f>Personal_Development!D1065</f>
        <v>K03498</v>
      </c>
      <c r="E1064" s="11" t="str">
        <f>Personal_Development!E1065</f>
        <v>HASNIJAL BINTI MOKHTAR</v>
      </c>
      <c r="F1064" s="12" t="str">
        <f>Personal_Development!F1065</f>
        <v>PRODUCTION NO.1 DEPARTMENT</v>
      </c>
      <c r="G1064" s="12" t="str">
        <f>Personal_Development!G1065</f>
        <v>ASSEMBLY PRODUCTION SECTION (APS)</v>
      </c>
      <c r="H1064" s="40" t="str">
        <f>Personal_Development!H1065</f>
        <v>OPERATOR 2</v>
      </c>
      <c r="I1064" s="41" t="str">
        <f>Personal_Development!I1065</f>
        <v>C4 PROD</v>
      </c>
      <c r="J1064" s="78" t="str">
        <f>Personal_Development!J1065</f>
        <v xml:space="preserve">C4 </v>
      </c>
      <c r="K1064" s="56" t="s">
        <v>1192</v>
      </c>
      <c r="L1064" s="57" t="str">
        <f t="shared" si="162"/>
        <v>-</v>
      </c>
      <c r="M1064" s="53"/>
      <c r="N1064" s="56" t="s">
        <v>1192</v>
      </c>
      <c r="O1064" s="57" t="str">
        <f t="shared" si="163"/>
        <v>-</v>
      </c>
      <c r="P1064" s="102"/>
      <c r="Q1064" s="56" t="s">
        <v>1192</v>
      </c>
      <c r="R1064" s="57" t="str">
        <f t="shared" si="164"/>
        <v>-</v>
      </c>
      <c r="S1064" s="102"/>
      <c r="T1064" s="56" t="s">
        <v>1192</v>
      </c>
      <c r="U1064" s="57" t="str">
        <f t="shared" si="165"/>
        <v>-</v>
      </c>
      <c r="V1064" s="102"/>
      <c r="W1064" s="48">
        <f t="shared" si="166"/>
        <v>4</v>
      </c>
      <c r="X1064" s="48">
        <f t="shared" si="167"/>
        <v>0</v>
      </c>
      <c r="Y1064" s="5">
        <f t="shared" si="168"/>
        <v>0</v>
      </c>
      <c r="Z1064" s="60">
        <f t="shared" si="169"/>
        <v>1</v>
      </c>
      <c r="AB1064" s="2"/>
    </row>
    <row r="1065" spans="2:28" ht="24.95" customHeight="1">
      <c r="B1065" s="48">
        <f>Personal_Development!B1066</f>
        <v>0</v>
      </c>
      <c r="C1065" s="48">
        <f>Personal_Development!C1066</f>
        <v>0</v>
      </c>
      <c r="D1065" s="14" t="str">
        <f>Personal_Development!D1066</f>
        <v>K03499</v>
      </c>
      <c r="E1065" s="11" t="str">
        <f>Personal_Development!E1066</f>
        <v>KARTHIGA A/P RAGUNATHAN</v>
      </c>
      <c r="F1065" s="12" t="str">
        <f>Personal_Development!F1066</f>
        <v>PRODUCTION NO.1 DEPARTMENT</v>
      </c>
      <c r="G1065" s="12" t="str">
        <f>Personal_Development!G1066</f>
        <v>ASSEMBLY PRODUCTION SECTION (APS)</v>
      </c>
      <c r="H1065" s="40" t="str">
        <f>Personal_Development!H1066</f>
        <v>OPERATOR 2</v>
      </c>
      <c r="I1065" s="41" t="str">
        <f>Personal_Development!I1066</f>
        <v>C4 PROD</v>
      </c>
      <c r="J1065" s="78" t="str">
        <f>Personal_Development!J1066</f>
        <v xml:space="preserve">C4 </v>
      </c>
      <c r="K1065" s="56" t="s">
        <v>1192</v>
      </c>
      <c r="L1065" s="57" t="str">
        <f t="shared" si="162"/>
        <v>-</v>
      </c>
      <c r="M1065" s="53"/>
      <c r="N1065" s="56" t="s">
        <v>1192</v>
      </c>
      <c r="O1065" s="57" t="str">
        <f t="shared" si="163"/>
        <v>-</v>
      </c>
      <c r="P1065" s="102"/>
      <c r="Q1065" s="56" t="s">
        <v>1192</v>
      </c>
      <c r="R1065" s="57" t="str">
        <f t="shared" si="164"/>
        <v>-</v>
      </c>
      <c r="S1065" s="102"/>
      <c r="T1065" s="56" t="s">
        <v>1192</v>
      </c>
      <c r="U1065" s="57" t="str">
        <f t="shared" si="165"/>
        <v>-</v>
      </c>
      <c r="V1065" s="102"/>
      <c r="W1065" s="48">
        <f t="shared" si="166"/>
        <v>4</v>
      </c>
      <c r="X1065" s="48">
        <f t="shared" si="167"/>
        <v>0</v>
      </c>
      <c r="Y1065" s="5">
        <f t="shared" si="168"/>
        <v>0</v>
      </c>
      <c r="Z1065" s="60">
        <f t="shared" si="169"/>
        <v>1</v>
      </c>
      <c r="AB1065" s="2"/>
    </row>
    <row r="1066" spans="2:28" ht="24.95" customHeight="1">
      <c r="B1066" s="48">
        <f>Personal_Development!B1067</f>
        <v>0</v>
      </c>
      <c r="C1066" s="48">
        <f>Personal_Development!C1067</f>
        <v>0</v>
      </c>
      <c r="D1066" s="14" t="str">
        <f>Personal_Development!D1067</f>
        <v>K03500</v>
      </c>
      <c r="E1066" s="11" t="str">
        <f>Personal_Development!E1067</f>
        <v>SITI HAWA BINTI BAHARUM</v>
      </c>
      <c r="F1066" s="12" t="str">
        <f>Personal_Development!F1067</f>
        <v>PRODUCTION NO.1 DEPARTMENT</v>
      </c>
      <c r="G1066" s="12" t="str">
        <f>Personal_Development!G1067</f>
        <v>ASSEMBLY PRODUCTION SECTION (APS)</v>
      </c>
      <c r="H1066" s="40" t="str">
        <f>Personal_Development!H1067</f>
        <v>OPERATOR 2</v>
      </c>
      <c r="I1066" s="41" t="str">
        <f>Personal_Development!I1067</f>
        <v>C4 PROD</v>
      </c>
      <c r="J1066" s="78" t="str">
        <f>Personal_Development!J1067</f>
        <v xml:space="preserve">C4 </v>
      </c>
      <c r="K1066" s="56" t="s">
        <v>1192</v>
      </c>
      <c r="L1066" s="57" t="str">
        <f t="shared" si="162"/>
        <v>-</v>
      </c>
      <c r="M1066" s="53"/>
      <c r="N1066" s="56" t="s">
        <v>1192</v>
      </c>
      <c r="O1066" s="57" t="str">
        <f t="shared" si="163"/>
        <v>-</v>
      </c>
      <c r="P1066" s="102"/>
      <c r="Q1066" s="56" t="s">
        <v>1192</v>
      </c>
      <c r="R1066" s="57" t="str">
        <f t="shared" si="164"/>
        <v>-</v>
      </c>
      <c r="S1066" s="102"/>
      <c r="T1066" s="56" t="s">
        <v>1192</v>
      </c>
      <c r="U1066" s="57" t="str">
        <f t="shared" si="165"/>
        <v>-</v>
      </c>
      <c r="V1066" s="102"/>
      <c r="W1066" s="48">
        <f t="shared" si="166"/>
        <v>4</v>
      </c>
      <c r="X1066" s="48">
        <f t="shared" si="167"/>
        <v>0</v>
      </c>
      <c r="Y1066" s="5">
        <f t="shared" si="168"/>
        <v>0</v>
      </c>
      <c r="Z1066" s="60">
        <f t="shared" si="169"/>
        <v>1</v>
      </c>
      <c r="AB1066" s="2"/>
    </row>
    <row r="1067" spans="2:28" ht="24.95" customHeight="1">
      <c r="B1067" s="48">
        <f>Personal_Development!B1068</f>
        <v>0</v>
      </c>
      <c r="C1067" s="48">
        <f>Personal_Development!C1068</f>
        <v>0</v>
      </c>
      <c r="D1067" s="14" t="str">
        <f>Personal_Development!D1068</f>
        <v>K03501</v>
      </c>
      <c r="E1067" s="11" t="str">
        <f>Personal_Development!E1068</f>
        <v>MOHD HAIRUL ANUAR BIN MANAP</v>
      </c>
      <c r="F1067" s="12" t="str">
        <f>Personal_Development!F1068</f>
        <v>PRODUCTION NO.1 DEPARTMENT</v>
      </c>
      <c r="G1067" s="12" t="str">
        <f>Personal_Development!G1068</f>
        <v>ASSEMBLY PRODUCTION SECTION (APS)</v>
      </c>
      <c r="H1067" s="40" t="str">
        <f>Personal_Development!H1068</f>
        <v>OPERATOR 2</v>
      </c>
      <c r="I1067" s="41" t="str">
        <f>Personal_Development!I1068</f>
        <v>C4 PROD</v>
      </c>
      <c r="J1067" s="78" t="str">
        <f>Personal_Development!J1068</f>
        <v xml:space="preserve">C4 </v>
      </c>
      <c r="K1067" s="56" t="s">
        <v>1192</v>
      </c>
      <c r="L1067" s="57" t="str">
        <f t="shared" si="162"/>
        <v>-</v>
      </c>
      <c r="M1067" s="53"/>
      <c r="N1067" s="56" t="s">
        <v>1192</v>
      </c>
      <c r="O1067" s="57" t="str">
        <f t="shared" si="163"/>
        <v>-</v>
      </c>
      <c r="P1067" s="102"/>
      <c r="Q1067" s="56" t="s">
        <v>1192</v>
      </c>
      <c r="R1067" s="57" t="str">
        <f t="shared" si="164"/>
        <v>-</v>
      </c>
      <c r="S1067" s="102"/>
      <c r="T1067" s="56" t="s">
        <v>1192</v>
      </c>
      <c r="U1067" s="57" t="str">
        <f t="shared" si="165"/>
        <v>-</v>
      </c>
      <c r="V1067" s="102"/>
      <c r="W1067" s="48">
        <f t="shared" si="166"/>
        <v>4</v>
      </c>
      <c r="X1067" s="48">
        <f t="shared" si="167"/>
        <v>0</v>
      </c>
      <c r="Y1067" s="5">
        <f t="shared" si="168"/>
        <v>0</v>
      </c>
      <c r="Z1067" s="60">
        <f t="shared" si="169"/>
        <v>1</v>
      </c>
      <c r="AB1067" s="2"/>
    </row>
    <row r="1068" spans="2:28" ht="24.95" customHeight="1">
      <c r="B1068" s="48">
        <f>Personal_Development!B1069</f>
        <v>0</v>
      </c>
      <c r="C1068" s="48">
        <f>Personal_Development!C1069</f>
        <v>0</v>
      </c>
      <c r="D1068" s="14" t="str">
        <f>Personal_Development!D1069</f>
        <v>K03502</v>
      </c>
      <c r="E1068" s="11" t="str">
        <f>Personal_Development!E1069</f>
        <v>NOR AIN BINTI AZMAN</v>
      </c>
      <c r="F1068" s="12" t="str">
        <f>Personal_Development!F1069</f>
        <v>PRODUCTION NO.1 DEPARTMENT</v>
      </c>
      <c r="G1068" s="12" t="str">
        <f>Personal_Development!G1069</f>
        <v>ASSEMBLY PRODUCTION SECTION (APS)</v>
      </c>
      <c r="H1068" s="40" t="str">
        <f>Personal_Development!H1069</f>
        <v>OPERATOR 2</v>
      </c>
      <c r="I1068" s="41" t="str">
        <f>Personal_Development!I1069</f>
        <v>C4 PROD</v>
      </c>
      <c r="J1068" s="78" t="str">
        <f>Personal_Development!J1069</f>
        <v xml:space="preserve">C4 </v>
      </c>
      <c r="K1068" s="56" t="s">
        <v>1192</v>
      </c>
      <c r="L1068" s="57" t="str">
        <f t="shared" si="162"/>
        <v>-</v>
      </c>
      <c r="M1068" s="53"/>
      <c r="N1068" s="56" t="s">
        <v>1192</v>
      </c>
      <c r="O1068" s="57" t="str">
        <f t="shared" si="163"/>
        <v>-</v>
      </c>
      <c r="P1068" s="102"/>
      <c r="Q1068" s="56" t="s">
        <v>1192</v>
      </c>
      <c r="R1068" s="57" t="str">
        <f t="shared" si="164"/>
        <v>-</v>
      </c>
      <c r="S1068" s="102"/>
      <c r="T1068" s="56" t="s">
        <v>1192</v>
      </c>
      <c r="U1068" s="57" t="str">
        <f t="shared" si="165"/>
        <v>-</v>
      </c>
      <c r="V1068" s="102"/>
      <c r="W1068" s="48">
        <f t="shared" si="166"/>
        <v>4</v>
      </c>
      <c r="X1068" s="48">
        <f t="shared" si="167"/>
        <v>0</v>
      </c>
      <c r="Y1068" s="5">
        <f t="shared" si="168"/>
        <v>0</v>
      </c>
      <c r="Z1068" s="60">
        <f t="shared" si="169"/>
        <v>1</v>
      </c>
      <c r="AB1068" s="2"/>
    </row>
    <row r="1069" spans="2:28" ht="24.95" customHeight="1">
      <c r="B1069" s="48">
        <f>Personal_Development!B1070</f>
        <v>0</v>
      </c>
      <c r="C1069" s="48">
        <f>Personal_Development!C1070</f>
        <v>0</v>
      </c>
      <c r="D1069" s="14" t="str">
        <f>Personal_Development!D1070</f>
        <v>K03503</v>
      </c>
      <c r="E1069" s="11" t="str">
        <f>Personal_Development!E1070</f>
        <v>NORAMIRATUL SYAFIKA BINTI BADRUL</v>
      </c>
      <c r="F1069" s="12" t="str">
        <f>Personal_Development!F1070</f>
        <v>PRODUCTION NO.1 DEPARTMENT</v>
      </c>
      <c r="G1069" s="12" t="str">
        <f>Personal_Development!G1070</f>
        <v>ASSEMBLY PRODUCTION SECTION (APS)</v>
      </c>
      <c r="H1069" s="40" t="str">
        <f>Personal_Development!H1070</f>
        <v>OPERATOR 2</v>
      </c>
      <c r="I1069" s="41" t="str">
        <f>Personal_Development!I1070</f>
        <v>C4 PROD</v>
      </c>
      <c r="J1069" s="78" t="str">
        <f>Personal_Development!J1070</f>
        <v xml:space="preserve">C4 </v>
      </c>
      <c r="K1069" s="56" t="s">
        <v>1192</v>
      </c>
      <c r="L1069" s="57" t="str">
        <f t="shared" si="162"/>
        <v>-</v>
      </c>
      <c r="M1069" s="53"/>
      <c r="N1069" s="56" t="s">
        <v>1192</v>
      </c>
      <c r="O1069" s="57" t="str">
        <f t="shared" si="163"/>
        <v>-</v>
      </c>
      <c r="P1069" s="102"/>
      <c r="Q1069" s="56" t="s">
        <v>1192</v>
      </c>
      <c r="R1069" s="57" t="str">
        <f t="shared" si="164"/>
        <v>-</v>
      </c>
      <c r="S1069" s="102"/>
      <c r="T1069" s="56" t="s">
        <v>1192</v>
      </c>
      <c r="U1069" s="57" t="str">
        <f t="shared" si="165"/>
        <v>-</v>
      </c>
      <c r="V1069" s="102"/>
      <c r="W1069" s="48">
        <f t="shared" si="166"/>
        <v>4</v>
      </c>
      <c r="X1069" s="48">
        <f t="shared" si="167"/>
        <v>0</v>
      </c>
      <c r="Y1069" s="5">
        <f t="shared" si="168"/>
        <v>0</v>
      </c>
      <c r="Z1069" s="60">
        <f t="shared" si="169"/>
        <v>1</v>
      </c>
      <c r="AB1069" s="2"/>
    </row>
    <row r="1070" spans="2:28" ht="24.95" customHeight="1">
      <c r="B1070" s="48">
        <f>Personal_Development!B1071</f>
        <v>0</v>
      </c>
      <c r="C1070" s="48">
        <f>Personal_Development!C1071</f>
        <v>0</v>
      </c>
      <c r="D1070" s="14" t="str">
        <f>Personal_Development!D1071</f>
        <v>K03504</v>
      </c>
      <c r="E1070" s="11" t="str">
        <f>Personal_Development!E1071</f>
        <v>NURSHAHEDAH BINTI MOHD TELKA</v>
      </c>
      <c r="F1070" s="12" t="str">
        <f>Personal_Development!F1071</f>
        <v>PRODUCTION NO.1 DEPARTMENT</v>
      </c>
      <c r="G1070" s="12" t="str">
        <f>Personal_Development!G1071</f>
        <v>ASSEMBLY PRODUCTION SECTION (APS)</v>
      </c>
      <c r="H1070" s="40" t="str">
        <f>Personal_Development!H1071</f>
        <v>OPERATOR 2</v>
      </c>
      <c r="I1070" s="41" t="str">
        <f>Personal_Development!I1071</f>
        <v>C4 PROD</v>
      </c>
      <c r="J1070" s="78" t="str">
        <f>Personal_Development!J1071</f>
        <v xml:space="preserve">C4 </v>
      </c>
      <c r="K1070" s="56" t="s">
        <v>1192</v>
      </c>
      <c r="L1070" s="57" t="str">
        <f t="shared" si="162"/>
        <v>-</v>
      </c>
      <c r="M1070" s="53"/>
      <c r="N1070" s="56" t="s">
        <v>1192</v>
      </c>
      <c r="O1070" s="57" t="str">
        <f t="shared" si="163"/>
        <v>-</v>
      </c>
      <c r="P1070" s="102"/>
      <c r="Q1070" s="56" t="s">
        <v>1192</v>
      </c>
      <c r="R1070" s="57" t="str">
        <f t="shared" si="164"/>
        <v>-</v>
      </c>
      <c r="S1070" s="102"/>
      <c r="T1070" s="56" t="s">
        <v>1192</v>
      </c>
      <c r="U1070" s="57" t="str">
        <f t="shared" si="165"/>
        <v>-</v>
      </c>
      <c r="V1070" s="102"/>
      <c r="W1070" s="48">
        <f t="shared" si="166"/>
        <v>4</v>
      </c>
      <c r="X1070" s="48">
        <f t="shared" si="167"/>
        <v>0</v>
      </c>
      <c r="Y1070" s="5">
        <f t="shared" si="168"/>
        <v>0</v>
      </c>
      <c r="Z1070" s="60">
        <f t="shared" si="169"/>
        <v>1</v>
      </c>
      <c r="AB1070" s="2"/>
    </row>
    <row r="1071" spans="2:28" ht="24.95" customHeight="1">
      <c r="B1071" s="48">
        <f>Personal_Development!B1072</f>
        <v>0</v>
      </c>
      <c r="C1071" s="48">
        <f>Personal_Development!C1072</f>
        <v>0</v>
      </c>
      <c r="D1071" s="14" t="str">
        <f>Personal_Development!D1072</f>
        <v>K03505</v>
      </c>
      <c r="E1071" s="11" t="str">
        <f>Personal_Development!E1072</f>
        <v>MUHAMMAD AZFAR BIN ABD AZIZ</v>
      </c>
      <c r="F1071" s="12" t="str">
        <f>Personal_Development!F1072</f>
        <v>FACTORY OPERATIONS DEPARTMENT</v>
      </c>
      <c r="G1071" s="12" t="str">
        <f>Personal_Development!G1072</f>
        <v>INVENTORY &amp; SYSYTEM CONTROL SECTION (IVS)</v>
      </c>
      <c r="H1071" s="40" t="str">
        <f>Personal_Development!H1072</f>
        <v>OPERATOR 2</v>
      </c>
      <c r="I1071" s="41" t="str">
        <f>Personal_Development!I1072</f>
        <v>C4 PROD</v>
      </c>
      <c r="J1071" s="78" t="str">
        <f>Personal_Development!J1072</f>
        <v xml:space="preserve">C4 </v>
      </c>
      <c r="K1071" s="56" t="s">
        <v>1192</v>
      </c>
      <c r="L1071" s="57" t="str">
        <f t="shared" si="162"/>
        <v>-</v>
      </c>
      <c r="M1071" s="53"/>
      <c r="N1071" s="56" t="s">
        <v>1192</v>
      </c>
      <c r="O1071" s="57" t="str">
        <f t="shared" si="163"/>
        <v>-</v>
      </c>
      <c r="P1071" s="102"/>
      <c r="Q1071" s="56" t="s">
        <v>1192</v>
      </c>
      <c r="R1071" s="57" t="str">
        <f t="shared" si="164"/>
        <v>-</v>
      </c>
      <c r="S1071" s="102"/>
      <c r="T1071" s="56" t="s">
        <v>1192</v>
      </c>
      <c r="U1071" s="57" t="str">
        <f t="shared" si="165"/>
        <v>-</v>
      </c>
      <c r="V1071" s="102"/>
      <c r="W1071" s="48">
        <f t="shared" si="166"/>
        <v>4</v>
      </c>
      <c r="X1071" s="48">
        <f t="shared" si="167"/>
        <v>0</v>
      </c>
      <c r="Y1071" s="5">
        <f t="shared" si="168"/>
        <v>0</v>
      </c>
      <c r="Z1071" s="60">
        <f t="shared" si="169"/>
        <v>1</v>
      </c>
      <c r="AB1071" s="2"/>
    </row>
    <row r="1072" spans="2:28" ht="24.95" customHeight="1">
      <c r="B1072" s="48">
        <f>Personal_Development!B1073</f>
        <v>0</v>
      </c>
      <c r="C1072" s="48">
        <f>Personal_Development!C1073</f>
        <v>0</v>
      </c>
      <c r="D1072" s="14">
        <f>Personal_Development!D1073</f>
        <v>0</v>
      </c>
      <c r="E1072" s="11">
        <f>Personal_Development!E1073</f>
        <v>0</v>
      </c>
      <c r="F1072" s="12">
        <f>Personal_Development!F1073</f>
        <v>0</v>
      </c>
      <c r="G1072" s="12">
        <f>Personal_Development!G1073</f>
        <v>0</v>
      </c>
      <c r="H1072" s="40">
        <f>Personal_Development!H1073</f>
        <v>0</v>
      </c>
      <c r="I1072" s="41">
        <f>Personal_Development!I1073</f>
        <v>0</v>
      </c>
      <c r="J1072" s="78" t="str">
        <f>Personal_Development!J1073</f>
        <v/>
      </c>
      <c r="K1072" s="56" t="s">
        <v>1192</v>
      </c>
      <c r="L1072" s="57" t="str">
        <f t="shared" si="162"/>
        <v>-</v>
      </c>
      <c r="M1072" s="53"/>
      <c r="N1072" s="56" t="s">
        <v>1192</v>
      </c>
      <c r="O1072" s="57" t="str">
        <f t="shared" si="163"/>
        <v>-</v>
      </c>
      <c r="P1072" s="102"/>
      <c r="Q1072" s="56" t="s">
        <v>1192</v>
      </c>
      <c r="R1072" s="57" t="str">
        <f t="shared" si="164"/>
        <v>-</v>
      </c>
      <c r="S1072" s="102"/>
      <c r="T1072" s="56" t="s">
        <v>1192</v>
      </c>
      <c r="U1072" s="57" t="str">
        <f t="shared" si="165"/>
        <v>-</v>
      </c>
      <c r="V1072" s="102"/>
      <c r="W1072" s="48">
        <f t="shared" si="166"/>
        <v>4</v>
      </c>
      <c r="X1072" s="48">
        <f t="shared" si="167"/>
        <v>0</v>
      </c>
      <c r="Y1072" s="5">
        <f t="shared" si="168"/>
        <v>0</v>
      </c>
      <c r="Z1072" s="60">
        <f t="shared" si="169"/>
        <v>1</v>
      </c>
      <c r="AB1072" s="2"/>
    </row>
    <row r="1073" spans="2:28" ht="24.95" customHeight="1">
      <c r="B1073" s="48">
        <f>Personal_Development!B1074</f>
        <v>0</v>
      </c>
      <c r="C1073" s="48">
        <f>Personal_Development!C1074</f>
        <v>0</v>
      </c>
      <c r="D1073" s="14">
        <f>Personal_Development!D1074</f>
        <v>0</v>
      </c>
      <c r="E1073" s="11">
        <f>Personal_Development!E1074</f>
        <v>0</v>
      </c>
      <c r="F1073" s="12">
        <f>Personal_Development!F1074</f>
        <v>0</v>
      </c>
      <c r="G1073" s="12">
        <f>Personal_Development!G1074</f>
        <v>0</v>
      </c>
      <c r="H1073" s="40">
        <f>Personal_Development!H1074</f>
        <v>0</v>
      </c>
      <c r="I1073" s="41">
        <f>Personal_Development!I1074</f>
        <v>0</v>
      </c>
      <c r="J1073" s="78" t="str">
        <f>Personal_Development!J1074</f>
        <v/>
      </c>
      <c r="K1073" s="56" t="s">
        <v>1192</v>
      </c>
      <c r="L1073" s="57" t="str">
        <f t="shared" si="162"/>
        <v>-</v>
      </c>
      <c r="M1073" s="53"/>
      <c r="N1073" s="56" t="s">
        <v>1192</v>
      </c>
      <c r="O1073" s="57" t="str">
        <f t="shared" si="163"/>
        <v>-</v>
      </c>
      <c r="P1073" s="102"/>
      <c r="Q1073" s="56" t="s">
        <v>1192</v>
      </c>
      <c r="R1073" s="57" t="str">
        <f t="shared" si="164"/>
        <v>-</v>
      </c>
      <c r="S1073" s="102"/>
      <c r="T1073" s="56" t="s">
        <v>1192</v>
      </c>
      <c r="U1073" s="57" t="str">
        <f t="shared" si="165"/>
        <v>-</v>
      </c>
      <c r="V1073" s="102"/>
      <c r="W1073" s="48">
        <f t="shared" si="166"/>
        <v>4</v>
      </c>
      <c r="X1073" s="48">
        <f t="shared" si="167"/>
        <v>0</v>
      </c>
      <c r="Y1073" s="5">
        <f t="shared" si="168"/>
        <v>0</v>
      </c>
      <c r="Z1073" s="60">
        <f t="shared" si="169"/>
        <v>1</v>
      </c>
      <c r="AB1073" s="2"/>
    </row>
    <row r="1074" spans="2:28" ht="24.95" customHeight="1">
      <c r="B1074" s="48">
        <f>Personal_Development!B1075</f>
        <v>0</v>
      </c>
      <c r="C1074" s="48">
        <f>Personal_Development!C1075</f>
        <v>0</v>
      </c>
      <c r="D1074" s="14">
        <f>Personal_Development!D1075</f>
        <v>0</v>
      </c>
      <c r="E1074" s="11">
        <f>Personal_Development!E1075</f>
        <v>0</v>
      </c>
      <c r="F1074" s="12">
        <f>Personal_Development!F1075</f>
        <v>0</v>
      </c>
      <c r="G1074" s="12">
        <f>Personal_Development!G1075</f>
        <v>0</v>
      </c>
      <c r="H1074" s="40">
        <f>Personal_Development!H1075</f>
        <v>0</v>
      </c>
      <c r="I1074" s="41">
        <f>Personal_Development!I1075</f>
        <v>0</v>
      </c>
      <c r="J1074" s="78" t="str">
        <f>Personal_Development!J1075</f>
        <v/>
      </c>
      <c r="K1074" s="56" t="s">
        <v>1192</v>
      </c>
      <c r="L1074" s="57" t="str">
        <f t="shared" si="162"/>
        <v>-</v>
      </c>
      <c r="M1074" s="53"/>
      <c r="N1074" s="56" t="s">
        <v>1192</v>
      </c>
      <c r="O1074" s="57" t="str">
        <f t="shared" si="163"/>
        <v>-</v>
      </c>
      <c r="P1074" s="102"/>
      <c r="Q1074" s="56" t="s">
        <v>1192</v>
      </c>
      <c r="R1074" s="57" t="str">
        <f t="shared" si="164"/>
        <v>-</v>
      </c>
      <c r="S1074" s="102"/>
      <c r="T1074" s="56" t="s">
        <v>1192</v>
      </c>
      <c r="U1074" s="57" t="str">
        <f t="shared" si="165"/>
        <v>-</v>
      </c>
      <c r="V1074" s="102"/>
      <c r="W1074" s="48">
        <f t="shared" si="166"/>
        <v>4</v>
      </c>
      <c r="X1074" s="48">
        <f t="shared" si="167"/>
        <v>0</v>
      </c>
      <c r="Y1074" s="5">
        <f t="shared" si="168"/>
        <v>0</v>
      </c>
      <c r="Z1074" s="60">
        <f t="shared" si="169"/>
        <v>1</v>
      </c>
      <c r="AB1074" s="2"/>
    </row>
    <row r="1075" spans="2:28" ht="24.95" customHeight="1">
      <c r="B1075" s="48">
        <f>Personal_Development!B1076</f>
        <v>0</v>
      </c>
      <c r="C1075" s="48">
        <f>Personal_Development!C1076</f>
        <v>0</v>
      </c>
      <c r="D1075" s="14">
        <f>Personal_Development!D1076</f>
        <v>0</v>
      </c>
      <c r="E1075" s="11">
        <f>Personal_Development!E1076</f>
        <v>0</v>
      </c>
      <c r="F1075" s="12">
        <f>Personal_Development!F1076</f>
        <v>0</v>
      </c>
      <c r="G1075" s="12">
        <f>Personal_Development!G1076</f>
        <v>0</v>
      </c>
      <c r="H1075" s="40">
        <f>Personal_Development!H1076</f>
        <v>0</v>
      </c>
      <c r="I1075" s="41">
        <f>Personal_Development!I1076</f>
        <v>0</v>
      </c>
      <c r="J1075" s="78" t="str">
        <f>Personal_Development!J1076</f>
        <v/>
      </c>
      <c r="K1075" s="56" t="s">
        <v>1192</v>
      </c>
      <c r="L1075" s="57" t="str">
        <f t="shared" si="162"/>
        <v>-</v>
      </c>
      <c r="M1075" s="53"/>
      <c r="N1075" s="56" t="s">
        <v>1192</v>
      </c>
      <c r="O1075" s="57" t="str">
        <f t="shared" si="163"/>
        <v>-</v>
      </c>
      <c r="P1075" s="102"/>
      <c r="Q1075" s="56" t="s">
        <v>1192</v>
      </c>
      <c r="R1075" s="57" t="str">
        <f t="shared" si="164"/>
        <v>-</v>
      </c>
      <c r="S1075" s="102"/>
      <c r="T1075" s="56" t="s">
        <v>1192</v>
      </c>
      <c r="U1075" s="57" t="str">
        <f t="shared" si="165"/>
        <v>-</v>
      </c>
      <c r="V1075" s="102"/>
      <c r="W1075" s="48">
        <f t="shared" si="166"/>
        <v>4</v>
      </c>
      <c r="X1075" s="48">
        <f t="shared" si="167"/>
        <v>0</v>
      </c>
      <c r="Y1075" s="5">
        <f t="shared" si="168"/>
        <v>0</v>
      </c>
      <c r="Z1075" s="60">
        <f t="shared" si="169"/>
        <v>1</v>
      </c>
      <c r="AB1075" s="2"/>
    </row>
    <row r="1076" spans="2:28" ht="24.95" customHeight="1">
      <c r="B1076" s="48">
        <f>Personal_Development!B1077</f>
        <v>0</v>
      </c>
      <c r="C1076" s="48">
        <f>Personal_Development!C1077</f>
        <v>0</v>
      </c>
      <c r="D1076" s="14">
        <f>Personal_Development!D1077</f>
        <v>0</v>
      </c>
      <c r="E1076" s="11">
        <f>Personal_Development!E1077</f>
        <v>0</v>
      </c>
      <c r="F1076" s="12">
        <f>Personal_Development!F1077</f>
        <v>0</v>
      </c>
      <c r="G1076" s="12">
        <f>Personal_Development!G1077</f>
        <v>0</v>
      </c>
      <c r="H1076" s="40">
        <f>Personal_Development!H1077</f>
        <v>0</v>
      </c>
      <c r="I1076" s="41">
        <f>Personal_Development!I1077</f>
        <v>0</v>
      </c>
      <c r="J1076" s="78" t="str">
        <f>Personal_Development!J1077</f>
        <v/>
      </c>
      <c r="K1076" s="56" t="s">
        <v>1192</v>
      </c>
      <c r="L1076" s="57" t="str">
        <f t="shared" si="162"/>
        <v>-</v>
      </c>
      <c r="M1076" s="53"/>
      <c r="N1076" s="56" t="s">
        <v>1192</v>
      </c>
      <c r="O1076" s="57" t="str">
        <f t="shared" si="163"/>
        <v>-</v>
      </c>
      <c r="P1076" s="102"/>
      <c r="Q1076" s="56" t="s">
        <v>1192</v>
      </c>
      <c r="R1076" s="57" t="str">
        <f t="shared" si="164"/>
        <v>-</v>
      </c>
      <c r="S1076" s="102"/>
      <c r="T1076" s="56" t="s">
        <v>1192</v>
      </c>
      <c r="U1076" s="57" t="str">
        <f t="shared" si="165"/>
        <v>-</v>
      </c>
      <c r="V1076" s="102"/>
      <c r="W1076" s="48">
        <f t="shared" si="166"/>
        <v>4</v>
      </c>
      <c r="X1076" s="48">
        <f t="shared" si="167"/>
        <v>0</v>
      </c>
      <c r="Y1076" s="5">
        <f t="shared" si="168"/>
        <v>0</v>
      </c>
      <c r="Z1076" s="60">
        <f t="shared" si="169"/>
        <v>1</v>
      </c>
      <c r="AB1076" s="2"/>
    </row>
    <row r="1077" spans="2:28" ht="24.95" customHeight="1">
      <c r="B1077" s="48">
        <f>Personal_Development!B1078</f>
        <v>0</v>
      </c>
      <c r="C1077" s="48">
        <f>Personal_Development!C1078</f>
        <v>0</v>
      </c>
      <c r="D1077" s="14">
        <f>Personal_Development!D1078</f>
        <v>0</v>
      </c>
      <c r="E1077" s="11">
        <f>Personal_Development!E1078</f>
        <v>0</v>
      </c>
      <c r="F1077" s="12">
        <f>Personal_Development!F1078</f>
        <v>0</v>
      </c>
      <c r="G1077" s="12">
        <f>Personal_Development!G1078</f>
        <v>0</v>
      </c>
      <c r="H1077" s="40">
        <f>Personal_Development!H1078</f>
        <v>0</v>
      </c>
      <c r="I1077" s="41">
        <f>Personal_Development!I1078</f>
        <v>0</v>
      </c>
      <c r="J1077" s="78" t="str">
        <f>Personal_Development!J1078</f>
        <v/>
      </c>
      <c r="K1077" s="56" t="s">
        <v>1192</v>
      </c>
      <c r="L1077" s="57" t="str">
        <f t="shared" si="162"/>
        <v>-</v>
      </c>
      <c r="M1077" s="53"/>
      <c r="N1077" s="56" t="s">
        <v>1192</v>
      </c>
      <c r="O1077" s="57" t="str">
        <f t="shared" si="163"/>
        <v>-</v>
      </c>
      <c r="P1077" s="102"/>
      <c r="Q1077" s="56" t="s">
        <v>1192</v>
      </c>
      <c r="R1077" s="57" t="str">
        <f t="shared" si="164"/>
        <v>-</v>
      </c>
      <c r="S1077" s="102"/>
      <c r="T1077" s="56" t="s">
        <v>1192</v>
      </c>
      <c r="U1077" s="57" t="str">
        <f t="shared" si="165"/>
        <v>-</v>
      </c>
      <c r="V1077" s="102"/>
      <c r="W1077" s="48">
        <f t="shared" si="166"/>
        <v>4</v>
      </c>
      <c r="X1077" s="48">
        <f t="shared" si="167"/>
        <v>0</v>
      </c>
      <c r="Y1077" s="5">
        <f t="shared" si="168"/>
        <v>0</v>
      </c>
      <c r="Z1077" s="60">
        <f t="shared" si="169"/>
        <v>1</v>
      </c>
      <c r="AB1077" s="2"/>
    </row>
    <row r="1078" spans="2:28" ht="24.95" customHeight="1">
      <c r="B1078" s="48">
        <f>Personal_Development!B1079</f>
        <v>0</v>
      </c>
      <c r="C1078" s="48">
        <f>Personal_Development!C1079</f>
        <v>0</v>
      </c>
      <c r="D1078" s="14">
        <f>Personal_Development!D1079</f>
        <v>0</v>
      </c>
      <c r="E1078" s="11">
        <f>Personal_Development!E1079</f>
        <v>0</v>
      </c>
      <c r="F1078" s="12">
        <f>Personal_Development!F1079</f>
        <v>0</v>
      </c>
      <c r="G1078" s="12">
        <f>Personal_Development!G1079</f>
        <v>0</v>
      </c>
      <c r="H1078" s="40">
        <f>Personal_Development!H1079</f>
        <v>0</v>
      </c>
      <c r="I1078" s="41">
        <f>Personal_Development!I1079</f>
        <v>0</v>
      </c>
      <c r="J1078" s="78" t="str">
        <f>Personal_Development!J1079</f>
        <v/>
      </c>
      <c r="K1078" s="56" t="s">
        <v>1192</v>
      </c>
      <c r="L1078" s="57" t="str">
        <f t="shared" si="162"/>
        <v>-</v>
      </c>
      <c r="M1078" s="53"/>
      <c r="N1078" s="56" t="s">
        <v>1192</v>
      </c>
      <c r="O1078" s="57" t="str">
        <f t="shared" si="163"/>
        <v>-</v>
      </c>
      <c r="P1078" s="102"/>
      <c r="Q1078" s="56" t="s">
        <v>1192</v>
      </c>
      <c r="R1078" s="57" t="str">
        <f t="shared" si="164"/>
        <v>-</v>
      </c>
      <c r="S1078" s="102"/>
      <c r="T1078" s="56" t="s">
        <v>1192</v>
      </c>
      <c r="U1078" s="57" t="str">
        <f t="shared" si="165"/>
        <v>-</v>
      </c>
      <c r="V1078" s="102"/>
      <c r="W1078" s="48">
        <f t="shared" si="166"/>
        <v>4</v>
      </c>
      <c r="X1078" s="48">
        <f t="shared" si="167"/>
        <v>0</v>
      </c>
      <c r="Y1078" s="5">
        <f t="shared" si="168"/>
        <v>0</v>
      </c>
      <c r="Z1078" s="60">
        <f t="shared" si="169"/>
        <v>1</v>
      </c>
      <c r="AB1078" s="2"/>
    </row>
    <row r="1079" spans="2:28" ht="24.95" customHeight="1">
      <c r="B1079" s="48">
        <f>Personal_Development!B1080</f>
        <v>0</v>
      </c>
      <c r="C1079" s="48">
        <f>Personal_Development!C1080</f>
        <v>0</v>
      </c>
      <c r="D1079" s="14">
        <f>Personal_Development!D1080</f>
        <v>0</v>
      </c>
      <c r="E1079" s="11">
        <f>Personal_Development!E1080</f>
        <v>0</v>
      </c>
      <c r="F1079" s="12">
        <f>Personal_Development!F1080</f>
        <v>0</v>
      </c>
      <c r="G1079" s="12">
        <f>Personal_Development!G1080</f>
        <v>0</v>
      </c>
      <c r="H1079" s="40">
        <f>Personal_Development!H1080</f>
        <v>0</v>
      </c>
      <c r="I1079" s="41">
        <f>Personal_Development!I1080</f>
        <v>0</v>
      </c>
      <c r="J1079" s="78" t="str">
        <f>Personal_Development!J1080</f>
        <v/>
      </c>
      <c r="K1079" s="56" t="s">
        <v>1192</v>
      </c>
      <c r="L1079" s="57" t="str">
        <f t="shared" si="162"/>
        <v>-</v>
      </c>
      <c r="M1079" s="53"/>
      <c r="N1079" s="56" t="s">
        <v>1192</v>
      </c>
      <c r="O1079" s="57" t="str">
        <f t="shared" si="163"/>
        <v>-</v>
      </c>
      <c r="P1079" s="102"/>
      <c r="Q1079" s="56" t="s">
        <v>1192</v>
      </c>
      <c r="R1079" s="57" t="str">
        <f t="shared" si="164"/>
        <v>-</v>
      </c>
      <c r="S1079" s="102"/>
      <c r="T1079" s="56" t="s">
        <v>1192</v>
      </c>
      <c r="U1079" s="57" t="str">
        <f t="shared" si="165"/>
        <v>-</v>
      </c>
      <c r="V1079" s="102"/>
      <c r="W1079" s="48">
        <f t="shared" si="166"/>
        <v>4</v>
      </c>
      <c r="X1079" s="48">
        <f t="shared" si="167"/>
        <v>0</v>
      </c>
      <c r="Y1079" s="5">
        <f t="shared" si="168"/>
        <v>0</v>
      </c>
      <c r="Z1079" s="60">
        <f t="shared" si="169"/>
        <v>1</v>
      </c>
      <c r="AB1079" s="2"/>
    </row>
    <row r="1080" spans="2:28" ht="24.95" customHeight="1">
      <c r="B1080" s="48">
        <f>Personal_Development!B1081</f>
        <v>0</v>
      </c>
      <c r="C1080" s="48">
        <f>Personal_Development!C1081</f>
        <v>0</v>
      </c>
      <c r="D1080" s="14">
        <f>Personal_Development!D1081</f>
        <v>0</v>
      </c>
      <c r="E1080" s="11">
        <f>Personal_Development!E1081</f>
        <v>0</v>
      </c>
      <c r="F1080" s="12">
        <f>Personal_Development!F1081</f>
        <v>0</v>
      </c>
      <c r="G1080" s="12">
        <f>Personal_Development!G1081</f>
        <v>0</v>
      </c>
      <c r="H1080" s="40">
        <f>Personal_Development!H1081</f>
        <v>0</v>
      </c>
      <c r="I1080" s="41">
        <f>Personal_Development!I1081</f>
        <v>0</v>
      </c>
      <c r="J1080" s="78" t="str">
        <f>Personal_Development!J1081</f>
        <v/>
      </c>
      <c r="K1080" s="56" t="s">
        <v>1192</v>
      </c>
      <c r="L1080" s="57" t="str">
        <f t="shared" si="162"/>
        <v>-</v>
      </c>
      <c r="M1080" s="53"/>
      <c r="N1080" s="56" t="s">
        <v>1192</v>
      </c>
      <c r="O1080" s="57" t="str">
        <f t="shared" si="163"/>
        <v>-</v>
      </c>
      <c r="P1080" s="102"/>
      <c r="Q1080" s="56" t="s">
        <v>1192</v>
      </c>
      <c r="R1080" s="57" t="str">
        <f t="shared" si="164"/>
        <v>-</v>
      </c>
      <c r="S1080" s="102"/>
      <c r="T1080" s="56" t="s">
        <v>1192</v>
      </c>
      <c r="U1080" s="57" t="str">
        <f t="shared" si="165"/>
        <v>-</v>
      </c>
      <c r="V1080" s="102"/>
      <c r="W1080" s="48">
        <f t="shared" si="166"/>
        <v>4</v>
      </c>
      <c r="X1080" s="48">
        <f t="shared" si="167"/>
        <v>0</v>
      </c>
      <c r="Y1080" s="5">
        <f t="shared" si="168"/>
        <v>0</v>
      </c>
      <c r="Z1080" s="60">
        <f t="shared" si="169"/>
        <v>1</v>
      </c>
      <c r="AB1080" s="2"/>
    </row>
    <row r="1081" spans="2:28" ht="24.95" customHeight="1">
      <c r="B1081" s="48">
        <f>Personal_Development!B1082</f>
        <v>0</v>
      </c>
      <c r="C1081" s="48">
        <f>Personal_Development!C1082</f>
        <v>0</v>
      </c>
      <c r="D1081" s="14">
        <f>Personal_Development!D1082</f>
        <v>0</v>
      </c>
      <c r="E1081" s="11">
        <f>Personal_Development!E1082</f>
        <v>0</v>
      </c>
      <c r="F1081" s="12">
        <f>Personal_Development!F1082</f>
        <v>0</v>
      </c>
      <c r="G1081" s="12">
        <f>Personal_Development!G1082</f>
        <v>0</v>
      </c>
      <c r="H1081" s="40">
        <f>Personal_Development!H1082</f>
        <v>0</v>
      </c>
      <c r="I1081" s="41">
        <f>Personal_Development!I1082</f>
        <v>0</v>
      </c>
      <c r="J1081" s="78" t="str">
        <f>Personal_Development!J1082</f>
        <v/>
      </c>
      <c r="K1081" s="56" t="s">
        <v>1192</v>
      </c>
      <c r="L1081" s="57" t="str">
        <f t="shared" si="162"/>
        <v>-</v>
      </c>
      <c r="M1081" s="53"/>
      <c r="N1081" s="56" t="s">
        <v>1192</v>
      </c>
      <c r="O1081" s="57" t="str">
        <f t="shared" si="163"/>
        <v>-</v>
      </c>
      <c r="P1081" s="102"/>
      <c r="Q1081" s="56" t="s">
        <v>1192</v>
      </c>
      <c r="R1081" s="57" t="str">
        <f t="shared" si="164"/>
        <v>-</v>
      </c>
      <c r="S1081" s="102"/>
      <c r="T1081" s="56" t="s">
        <v>1192</v>
      </c>
      <c r="U1081" s="57" t="str">
        <f t="shared" si="165"/>
        <v>-</v>
      </c>
      <c r="V1081" s="102"/>
      <c r="W1081" s="48">
        <f t="shared" si="166"/>
        <v>4</v>
      </c>
      <c r="X1081" s="48">
        <f t="shared" si="167"/>
        <v>0</v>
      </c>
      <c r="Y1081" s="5">
        <f t="shared" si="168"/>
        <v>0</v>
      </c>
      <c r="Z1081" s="60">
        <f t="shared" si="169"/>
        <v>1</v>
      </c>
      <c r="AB1081" s="2"/>
    </row>
    <row r="1082" spans="2:28" ht="24.95" customHeight="1">
      <c r="B1082" s="48">
        <f>Personal_Development!B1083</f>
        <v>0</v>
      </c>
      <c r="C1082" s="48">
        <f>Personal_Development!C1083</f>
        <v>0</v>
      </c>
      <c r="D1082" s="14">
        <f>Personal_Development!D1083</f>
        <v>0</v>
      </c>
      <c r="E1082" s="11">
        <f>Personal_Development!E1083</f>
        <v>0</v>
      </c>
      <c r="F1082" s="12">
        <f>Personal_Development!F1083</f>
        <v>0</v>
      </c>
      <c r="G1082" s="12">
        <f>Personal_Development!G1083</f>
        <v>0</v>
      </c>
      <c r="H1082" s="40">
        <f>Personal_Development!H1083</f>
        <v>0</v>
      </c>
      <c r="I1082" s="41">
        <f>Personal_Development!I1083</f>
        <v>0</v>
      </c>
      <c r="J1082" s="78" t="str">
        <f>Personal_Development!J1083</f>
        <v/>
      </c>
      <c r="K1082" s="56" t="s">
        <v>1192</v>
      </c>
      <c r="L1082" s="57" t="str">
        <f t="shared" si="162"/>
        <v>-</v>
      </c>
      <c r="M1082" s="53"/>
      <c r="N1082" s="56" t="s">
        <v>1192</v>
      </c>
      <c r="O1082" s="57" t="str">
        <f t="shared" si="163"/>
        <v>-</v>
      </c>
      <c r="P1082" s="102"/>
      <c r="Q1082" s="56" t="s">
        <v>1192</v>
      </c>
      <c r="R1082" s="57" t="str">
        <f t="shared" si="164"/>
        <v>-</v>
      </c>
      <c r="S1082" s="102"/>
      <c r="T1082" s="56" t="s">
        <v>1192</v>
      </c>
      <c r="U1082" s="57" t="str">
        <f t="shared" si="165"/>
        <v>-</v>
      </c>
      <c r="V1082" s="102"/>
      <c r="W1082" s="48">
        <f t="shared" si="166"/>
        <v>4</v>
      </c>
      <c r="X1082" s="48">
        <f t="shared" si="167"/>
        <v>0</v>
      </c>
      <c r="Y1082" s="5">
        <f t="shared" si="168"/>
        <v>0</v>
      </c>
      <c r="Z1082" s="60">
        <f t="shared" si="169"/>
        <v>1</v>
      </c>
      <c r="AB1082" s="2"/>
    </row>
    <row r="1083" spans="2:28" ht="24.95" customHeight="1">
      <c r="B1083" s="48">
        <f>Personal_Development!B1084</f>
        <v>0</v>
      </c>
      <c r="C1083" s="48">
        <f>Personal_Development!C1084</f>
        <v>0</v>
      </c>
      <c r="D1083" s="14">
        <f>Personal_Development!D1084</f>
        <v>0</v>
      </c>
      <c r="E1083" s="11">
        <f>Personal_Development!E1084</f>
        <v>0</v>
      </c>
      <c r="F1083" s="12">
        <f>Personal_Development!F1084</f>
        <v>0</v>
      </c>
      <c r="G1083" s="12">
        <f>Personal_Development!G1084</f>
        <v>0</v>
      </c>
      <c r="H1083" s="40">
        <f>Personal_Development!H1084</f>
        <v>0</v>
      </c>
      <c r="I1083" s="41">
        <f>Personal_Development!I1084</f>
        <v>0</v>
      </c>
      <c r="J1083" s="78" t="str">
        <f>Personal_Development!J1084</f>
        <v/>
      </c>
      <c r="K1083" s="56" t="s">
        <v>1192</v>
      </c>
      <c r="L1083" s="57" t="str">
        <f t="shared" si="162"/>
        <v>-</v>
      </c>
      <c r="M1083" s="53"/>
      <c r="N1083" s="56" t="s">
        <v>1192</v>
      </c>
      <c r="O1083" s="57" t="str">
        <f t="shared" si="163"/>
        <v>-</v>
      </c>
      <c r="P1083" s="102"/>
      <c r="Q1083" s="56" t="s">
        <v>1192</v>
      </c>
      <c r="R1083" s="57" t="str">
        <f t="shared" si="164"/>
        <v>-</v>
      </c>
      <c r="S1083" s="102"/>
      <c r="T1083" s="56" t="s">
        <v>1192</v>
      </c>
      <c r="U1083" s="57" t="str">
        <f t="shared" si="165"/>
        <v>-</v>
      </c>
      <c r="V1083" s="102"/>
      <c r="W1083" s="48">
        <f t="shared" si="166"/>
        <v>4</v>
      </c>
      <c r="X1083" s="48">
        <f t="shared" si="167"/>
        <v>0</v>
      </c>
      <c r="Y1083" s="5">
        <f t="shared" si="168"/>
        <v>0</v>
      </c>
      <c r="Z1083" s="60">
        <f t="shared" si="169"/>
        <v>1</v>
      </c>
      <c r="AB1083" s="2"/>
    </row>
    <row r="1084" spans="2:28" ht="24.95" customHeight="1">
      <c r="B1084" s="48">
        <f>Personal_Development!B1085</f>
        <v>0</v>
      </c>
      <c r="C1084" s="48">
        <f>Personal_Development!C1085</f>
        <v>0</v>
      </c>
      <c r="D1084" s="14">
        <f>Personal_Development!D1085</f>
        <v>0</v>
      </c>
      <c r="E1084" s="11">
        <f>Personal_Development!E1085</f>
        <v>0</v>
      </c>
      <c r="F1084" s="12">
        <f>Personal_Development!F1085</f>
        <v>0</v>
      </c>
      <c r="G1084" s="12">
        <f>Personal_Development!G1085</f>
        <v>0</v>
      </c>
      <c r="H1084" s="40">
        <f>Personal_Development!H1085</f>
        <v>0</v>
      </c>
      <c r="I1084" s="41">
        <f>Personal_Development!I1085</f>
        <v>0</v>
      </c>
      <c r="J1084" s="78" t="str">
        <f>Personal_Development!J1085</f>
        <v/>
      </c>
      <c r="K1084" s="56" t="s">
        <v>1192</v>
      </c>
      <c r="L1084" s="57" t="str">
        <f t="shared" si="162"/>
        <v>-</v>
      </c>
      <c r="M1084" s="53"/>
      <c r="N1084" s="56" t="s">
        <v>1192</v>
      </c>
      <c r="O1084" s="57" t="str">
        <f t="shared" si="163"/>
        <v>-</v>
      </c>
      <c r="P1084" s="102"/>
      <c r="Q1084" s="56" t="s">
        <v>1192</v>
      </c>
      <c r="R1084" s="57" t="str">
        <f t="shared" si="164"/>
        <v>-</v>
      </c>
      <c r="S1084" s="102"/>
      <c r="T1084" s="56" t="s">
        <v>1192</v>
      </c>
      <c r="U1084" s="57" t="str">
        <f t="shared" si="165"/>
        <v>-</v>
      </c>
      <c r="V1084" s="102"/>
      <c r="W1084" s="48">
        <f t="shared" si="166"/>
        <v>4</v>
      </c>
      <c r="X1084" s="48">
        <f t="shared" si="167"/>
        <v>0</v>
      </c>
      <c r="Y1084" s="5">
        <f t="shared" si="168"/>
        <v>0</v>
      </c>
      <c r="Z1084" s="60">
        <f t="shared" si="169"/>
        <v>1</v>
      </c>
      <c r="AB1084" s="2"/>
    </row>
    <row r="1085" spans="2:28" ht="24.95" customHeight="1">
      <c r="B1085" s="48">
        <f>Personal_Development!B1086</f>
        <v>0</v>
      </c>
      <c r="C1085" s="48">
        <f>Personal_Development!C1086</f>
        <v>0</v>
      </c>
      <c r="D1085" s="14">
        <f>Personal_Development!D1086</f>
        <v>0</v>
      </c>
      <c r="E1085" s="11">
        <f>Personal_Development!E1086</f>
        <v>0</v>
      </c>
      <c r="F1085" s="12">
        <f>Personal_Development!F1086</f>
        <v>0</v>
      </c>
      <c r="G1085" s="12">
        <f>Personal_Development!G1086</f>
        <v>0</v>
      </c>
      <c r="H1085" s="40">
        <f>Personal_Development!H1086</f>
        <v>0</v>
      </c>
      <c r="I1085" s="41">
        <f>Personal_Development!I1086</f>
        <v>0</v>
      </c>
      <c r="J1085" s="78" t="str">
        <f>Personal_Development!J1086</f>
        <v/>
      </c>
      <c r="K1085" s="56" t="s">
        <v>1192</v>
      </c>
      <c r="L1085" s="57" t="str">
        <f t="shared" si="162"/>
        <v>-</v>
      </c>
      <c r="M1085" s="53"/>
      <c r="N1085" s="56" t="s">
        <v>1192</v>
      </c>
      <c r="O1085" s="57" t="str">
        <f t="shared" si="163"/>
        <v>-</v>
      </c>
      <c r="P1085" s="102"/>
      <c r="Q1085" s="56" t="s">
        <v>1192</v>
      </c>
      <c r="R1085" s="57" t="str">
        <f t="shared" si="164"/>
        <v>-</v>
      </c>
      <c r="S1085" s="102"/>
      <c r="T1085" s="56" t="s">
        <v>1192</v>
      </c>
      <c r="U1085" s="57" t="str">
        <f t="shared" si="165"/>
        <v>-</v>
      </c>
      <c r="V1085" s="102"/>
      <c r="W1085" s="48">
        <f t="shared" si="166"/>
        <v>4</v>
      </c>
      <c r="X1085" s="48">
        <f t="shared" si="167"/>
        <v>0</v>
      </c>
      <c r="Y1085" s="5">
        <f t="shared" si="168"/>
        <v>0</v>
      </c>
      <c r="Z1085" s="60">
        <f t="shared" si="169"/>
        <v>1</v>
      </c>
      <c r="AB1085" s="2"/>
    </row>
    <row r="1086" spans="2:28" ht="24.95" customHeight="1">
      <c r="B1086" s="48">
        <f>Personal_Development!B1087</f>
        <v>0</v>
      </c>
      <c r="C1086" s="48">
        <f>Personal_Development!C1087</f>
        <v>0</v>
      </c>
      <c r="D1086" s="14">
        <f>Personal_Development!D1087</f>
        <v>0</v>
      </c>
      <c r="E1086" s="11">
        <f>Personal_Development!E1087</f>
        <v>0</v>
      </c>
      <c r="F1086" s="12">
        <f>Personal_Development!F1087</f>
        <v>0</v>
      </c>
      <c r="G1086" s="12">
        <f>Personal_Development!G1087</f>
        <v>0</v>
      </c>
      <c r="H1086" s="40">
        <f>Personal_Development!H1087</f>
        <v>0</v>
      </c>
      <c r="I1086" s="41">
        <f>Personal_Development!I1087</f>
        <v>0</v>
      </c>
      <c r="J1086" s="78" t="str">
        <f>Personal_Development!J1087</f>
        <v/>
      </c>
      <c r="K1086" s="56" t="s">
        <v>1192</v>
      </c>
      <c r="L1086" s="57" t="str">
        <f t="shared" si="162"/>
        <v>-</v>
      </c>
      <c r="M1086" s="53"/>
      <c r="N1086" s="56" t="s">
        <v>1192</v>
      </c>
      <c r="O1086" s="57" t="str">
        <f t="shared" si="163"/>
        <v>-</v>
      </c>
      <c r="P1086" s="102"/>
      <c r="Q1086" s="56" t="s">
        <v>1192</v>
      </c>
      <c r="R1086" s="57" t="str">
        <f t="shared" si="164"/>
        <v>-</v>
      </c>
      <c r="S1086" s="102"/>
      <c r="T1086" s="56" t="s">
        <v>1192</v>
      </c>
      <c r="U1086" s="57" t="str">
        <f t="shared" si="165"/>
        <v>-</v>
      </c>
      <c r="V1086" s="102"/>
      <c r="W1086" s="48">
        <f t="shared" si="166"/>
        <v>4</v>
      </c>
      <c r="X1086" s="48">
        <f t="shared" si="167"/>
        <v>0</v>
      </c>
      <c r="Y1086" s="5">
        <f t="shared" si="168"/>
        <v>0</v>
      </c>
      <c r="Z1086" s="60">
        <f t="shared" si="169"/>
        <v>1</v>
      </c>
      <c r="AB1086" s="2"/>
    </row>
    <row r="1087" spans="2:28" ht="24.95" customHeight="1">
      <c r="B1087" s="48">
        <f>Personal_Development!B1088</f>
        <v>0</v>
      </c>
      <c r="C1087" s="48">
        <f>Personal_Development!C1088</f>
        <v>0</v>
      </c>
      <c r="D1087" s="14">
        <f>Personal_Development!D1088</f>
        <v>0</v>
      </c>
      <c r="E1087" s="11">
        <f>Personal_Development!E1088</f>
        <v>0</v>
      </c>
      <c r="F1087" s="12">
        <f>Personal_Development!F1088</f>
        <v>0</v>
      </c>
      <c r="G1087" s="12">
        <f>Personal_Development!G1088</f>
        <v>0</v>
      </c>
      <c r="H1087" s="40">
        <f>Personal_Development!H1088</f>
        <v>0</v>
      </c>
      <c r="I1087" s="41">
        <f>Personal_Development!I1088</f>
        <v>0</v>
      </c>
      <c r="J1087" s="78" t="str">
        <f>Personal_Development!J1088</f>
        <v/>
      </c>
      <c r="K1087" s="56" t="s">
        <v>1192</v>
      </c>
      <c r="L1087" s="57" t="str">
        <f t="shared" si="162"/>
        <v>-</v>
      </c>
      <c r="M1087" s="53"/>
      <c r="N1087" s="56" t="s">
        <v>1192</v>
      </c>
      <c r="O1087" s="57" t="str">
        <f t="shared" si="163"/>
        <v>-</v>
      </c>
      <c r="P1087" s="102"/>
      <c r="Q1087" s="56" t="s">
        <v>1192</v>
      </c>
      <c r="R1087" s="57" t="str">
        <f t="shared" si="164"/>
        <v>-</v>
      </c>
      <c r="S1087" s="102"/>
      <c r="T1087" s="56" t="s">
        <v>1192</v>
      </c>
      <c r="U1087" s="57" t="str">
        <f t="shared" si="165"/>
        <v>-</v>
      </c>
      <c r="V1087" s="102"/>
      <c r="W1087" s="48">
        <f t="shared" si="166"/>
        <v>4</v>
      </c>
      <c r="X1087" s="48">
        <f t="shared" si="167"/>
        <v>0</v>
      </c>
      <c r="Y1087" s="5">
        <f t="shared" si="168"/>
        <v>0</v>
      </c>
      <c r="Z1087" s="60">
        <f t="shared" si="169"/>
        <v>1</v>
      </c>
      <c r="AB1087" s="2"/>
    </row>
    <row r="1088" spans="2:28" ht="24.95" customHeight="1">
      <c r="B1088" s="48">
        <f>Personal_Development!B1089</f>
        <v>0</v>
      </c>
      <c r="C1088" s="48">
        <f>Personal_Development!C1089</f>
        <v>0</v>
      </c>
      <c r="D1088" s="14">
        <f>Personal_Development!D1089</f>
        <v>0</v>
      </c>
      <c r="E1088" s="11">
        <f>Personal_Development!E1089</f>
        <v>0</v>
      </c>
      <c r="F1088" s="12">
        <f>Personal_Development!F1089</f>
        <v>0</v>
      </c>
      <c r="G1088" s="12">
        <f>Personal_Development!G1089</f>
        <v>0</v>
      </c>
      <c r="H1088" s="40">
        <f>Personal_Development!H1089</f>
        <v>0</v>
      </c>
      <c r="I1088" s="41">
        <f>Personal_Development!I1089</f>
        <v>0</v>
      </c>
      <c r="J1088" s="78" t="str">
        <f>Personal_Development!J1089</f>
        <v/>
      </c>
      <c r="K1088" s="56" t="s">
        <v>1192</v>
      </c>
      <c r="L1088" s="57" t="str">
        <f t="shared" si="162"/>
        <v>-</v>
      </c>
      <c r="M1088" s="53"/>
      <c r="N1088" s="56" t="s">
        <v>1192</v>
      </c>
      <c r="O1088" s="57" t="str">
        <f t="shared" si="163"/>
        <v>-</v>
      </c>
      <c r="P1088" s="102"/>
      <c r="Q1088" s="56" t="s">
        <v>1192</v>
      </c>
      <c r="R1088" s="57" t="str">
        <f t="shared" si="164"/>
        <v>-</v>
      </c>
      <c r="S1088" s="102"/>
      <c r="T1088" s="56" t="s">
        <v>1192</v>
      </c>
      <c r="U1088" s="57" t="str">
        <f t="shared" si="165"/>
        <v>-</v>
      </c>
      <c r="V1088" s="102"/>
      <c r="W1088" s="48">
        <f t="shared" si="166"/>
        <v>4</v>
      </c>
      <c r="X1088" s="48">
        <f t="shared" si="167"/>
        <v>0</v>
      </c>
      <c r="Y1088" s="5">
        <f t="shared" si="168"/>
        <v>0</v>
      </c>
      <c r="Z1088" s="60">
        <f t="shared" si="169"/>
        <v>1</v>
      </c>
      <c r="AB1088" s="2"/>
    </row>
    <row r="1089" spans="2:28" ht="24.95" customHeight="1">
      <c r="B1089" s="48">
        <f>Personal_Development!B1090</f>
        <v>0</v>
      </c>
      <c r="C1089" s="48">
        <f>Personal_Development!C1090</f>
        <v>0</v>
      </c>
      <c r="D1089" s="14">
        <f>Personal_Development!D1090</f>
        <v>0</v>
      </c>
      <c r="E1089" s="11">
        <f>Personal_Development!E1090</f>
        <v>0</v>
      </c>
      <c r="F1089" s="12">
        <f>Personal_Development!F1090</f>
        <v>0</v>
      </c>
      <c r="G1089" s="12">
        <f>Personal_Development!G1090</f>
        <v>0</v>
      </c>
      <c r="H1089" s="40">
        <f>Personal_Development!H1090</f>
        <v>0</v>
      </c>
      <c r="I1089" s="41">
        <f>Personal_Development!I1090</f>
        <v>0</v>
      </c>
      <c r="J1089" s="78" t="str">
        <f>Personal_Development!J1090</f>
        <v/>
      </c>
      <c r="K1089" s="56" t="s">
        <v>1192</v>
      </c>
      <c r="L1089" s="57" t="str">
        <f t="shared" si="162"/>
        <v>-</v>
      </c>
      <c r="M1089" s="53"/>
      <c r="N1089" s="56" t="s">
        <v>1192</v>
      </c>
      <c r="O1089" s="57" t="str">
        <f t="shared" si="163"/>
        <v>-</v>
      </c>
      <c r="P1089" s="102"/>
      <c r="Q1089" s="56" t="s">
        <v>1192</v>
      </c>
      <c r="R1089" s="57" t="str">
        <f t="shared" si="164"/>
        <v>-</v>
      </c>
      <c r="S1089" s="102"/>
      <c r="T1089" s="56" t="s">
        <v>1192</v>
      </c>
      <c r="U1089" s="57" t="str">
        <f t="shared" si="165"/>
        <v>-</v>
      </c>
      <c r="V1089" s="102"/>
      <c r="W1089" s="48">
        <f t="shared" si="166"/>
        <v>4</v>
      </c>
      <c r="X1089" s="48">
        <f t="shared" si="167"/>
        <v>0</v>
      </c>
      <c r="Y1089" s="5">
        <f t="shared" si="168"/>
        <v>0</v>
      </c>
      <c r="Z1089" s="60">
        <f t="shared" si="169"/>
        <v>1</v>
      </c>
      <c r="AB1089" s="2"/>
    </row>
    <row r="1090" spans="2:28" ht="24.95" customHeight="1">
      <c r="B1090" s="48">
        <f>Personal_Development!B1091</f>
        <v>0</v>
      </c>
      <c r="C1090" s="48">
        <f>Personal_Development!C1091</f>
        <v>0</v>
      </c>
      <c r="D1090" s="14">
        <f>Personal_Development!D1091</f>
        <v>0</v>
      </c>
      <c r="E1090" s="11">
        <f>Personal_Development!E1091</f>
        <v>0</v>
      </c>
      <c r="F1090" s="12">
        <f>Personal_Development!F1091</f>
        <v>0</v>
      </c>
      <c r="G1090" s="12">
        <f>Personal_Development!G1091</f>
        <v>0</v>
      </c>
      <c r="H1090" s="40">
        <f>Personal_Development!H1091</f>
        <v>0</v>
      </c>
      <c r="I1090" s="41">
        <f>Personal_Development!I1091</f>
        <v>0</v>
      </c>
      <c r="J1090" s="78" t="str">
        <f>Personal_Development!J1091</f>
        <v/>
      </c>
      <c r="K1090" s="56" t="s">
        <v>1192</v>
      </c>
      <c r="L1090" s="57" t="str">
        <f t="shared" si="162"/>
        <v>-</v>
      </c>
      <c r="M1090" s="53"/>
      <c r="N1090" s="56" t="s">
        <v>1192</v>
      </c>
      <c r="O1090" s="57" t="str">
        <f t="shared" si="163"/>
        <v>-</v>
      </c>
      <c r="P1090" s="102"/>
      <c r="Q1090" s="56" t="s">
        <v>1192</v>
      </c>
      <c r="R1090" s="57" t="str">
        <f t="shared" si="164"/>
        <v>-</v>
      </c>
      <c r="S1090" s="102"/>
      <c r="T1090" s="56" t="s">
        <v>1192</v>
      </c>
      <c r="U1090" s="57" t="str">
        <f t="shared" si="165"/>
        <v>-</v>
      </c>
      <c r="V1090" s="102"/>
      <c r="W1090" s="48">
        <f t="shared" si="166"/>
        <v>4</v>
      </c>
      <c r="X1090" s="48">
        <f t="shared" si="167"/>
        <v>0</v>
      </c>
      <c r="Y1090" s="5">
        <f t="shared" si="168"/>
        <v>0</v>
      </c>
      <c r="Z1090" s="60">
        <f t="shared" si="169"/>
        <v>1</v>
      </c>
      <c r="AB1090" s="2"/>
    </row>
    <row r="1091" spans="2:28" ht="24.95" customHeight="1">
      <c r="B1091" s="48">
        <f>Personal_Development!B1092</f>
        <v>0</v>
      </c>
      <c r="C1091" s="48">
        <f>Personal_Development!C1092</f>
        <v>0</v>
      </c>
      <c r="D1091" s="14">
        <f>Personal_Development!D1092</f>
        <v>0</v>
      </c>
      <c r="E1091" s="11">
        <f>Personal_Development!E1092</f>
        <v>0</v>
      </c>
      <c r="F1091" s="12">
        <f>Personal_Development!F1092</f>
        <v>0</v>
      </c>
      <c r="G1091" s="12">
        <f>Personal_Development!G1092</f>
        <v>0</v>
      </c>
      <c r="H1091" s="40">
        <f>Personal_Development!H1092</f>
        <v>0</v>
      </c>
      <c r="I1091" s="41">
        <f>Personal_Development!I1092</f>
        <v>0</v>
      </c>
      <c r="J1091" s="78" t="str">
        <f>Personal_Development!J1092</f>
        <v/>
      </c>
      <c r="K1091" s="56" t="s">
        <v>1192</v>
      </c>
      <c r="L1091" s="57" t="str">
        <f t="shared" si="162"/>
        <v>-</v>
      </c>
      <c r="M1091" s="53"/>
      <c r="N1091" s="56" t="s">
        <v>1192</v>
      </c>
      <c r="O1091" s="57" t="str">
        <f t="shared" si="163"/>
        <v>-</v>
      </c>
      <c r="P1091" s="102"/>
      <c r="Q1091" s="56" t="s">
        <v>1192</v>
      </c>
      <c r="R1091" s="57" t="str">
        <f t="shared" si="164"/>
        <v>-</v>
      </c>
      <c r="S1091" s="102"/>
      <c r="T1091" s="56" t="s">
        <v>1192</v>
      </c>
      <c r="U1091" s="57" t="str">
        <f t="shared" si="165"/>
        <v>-</v>
      </c>
      <c r="V1091" s="102"/>
      <c r="W1091" s="48">
        <f t="shared" si="166"/>
        <v>4</v>
      </c>
      <c r="X1091" s="48">
        <f t="shared" si="167"/>
        <v>0</v>
      </c>
      <c r="Y1091" s="5">
        <f t="shared" si="168"/>
        <v>0</v>
      </c>
      <c r="Z1091" s="60">
        <f t="shared" si="169"/>
        <v>1</v>
      </c>
      <c r="AB1091" s="2"/>
    </row>
    <row r="1092" spans="2:28" ht="24.95" customHeight="1">
      <c r="B1092" s="48">
        <f>Personal_Development!B1093</f>
        <v>0</v>
      </c>
      <c r="C1092" s="48">
        <f>Personal_Development!C1093</f>
        <v>0</v>
      </c>
      <c r="D1092" s="14">
        <f>Personal_Development!D1093</f>
        <v>0</v>
      </c>
      <c r="E1092" s="11">
        <f>Personal_Development!E1093</f>
        <v>0</v>
      </c>
      <c r="F1092" s="12">
        <f>Personal_Development!F1093</f>
        <v>0</v>
      </c>
      <c r="G1092" s="12">
        <f>Personal_Development!G1093</f>
        <v>0</v>
      </c>
      <c r="H1092" s="40">
        <f>Personal_Development!H1093</f>
        <v>0</v>
      </c>
      <c r="I1092" s="41">
        <f>Personal_Development!I1093</f>
        <v>0</v>
      </c>
      <c r="J1092" s="78" t="str">
        <f>Personal_Development!J1093</f>
        <v/>
      </c>
      <c r="K1092" s="56" t="s">
        <v>1192</v>
      </c>
      <c r="L1092" s="57" t="str">
        <f t="shared" si="162"/>
        <v>-</v>
      </c>
      <c r="M1092" s="53"/>
      <c r="N1092" s="56" t="s">
        <v>1192</v>
      </c>
      <c r="O1092" s="57" t="str">
        <f t="shared" si="163"/>
        <v>-</v>
      </c>
      <c r="P1092" s="102"/>
      <c r="Q1092" s="56" t="s">
        <v>1192</v>
      </c>
      <c r="R1092" s="57" t="str">
        <f t="shared" si="164"/>
        <v>-</v>
      </c>
      <c r="S1092" s="102"/>
      <c r="T1092" s="56" t="s">
        <v>1192</v>
      </c>
      <c r="U1092" s="57" t="str">
        <f t="shared" si="165"/>
        <v>-</v>
      </c>
      <c r="V1092" s="102"/>
      <c r="W1092" s="48">
        <f t="shared" si="166"/>
        <v>4</v>
      </c>
      <c r="X1092" s="48">
        <f t="shared" si="167"/>
        <v>0</v>
      </c>
      <c r="Y1092" s="5">
        <f t="shared" si="168"/>
        <v>0</v>
      </c>
      <c r="Z1092" s="60">
        <f t="shared" si="169"/>
        <v>1</v>
      </c>
      <c r="AB1092" s="2"/>
    </row>
    <row r="1093" spans="2:28" ht="24.95" customHeight="1">
      <c r="B1093" s="48">
        <f>Personal_Development!B1094</f>
        <v>0</v>
      </c>
      <c r="C1093" s="48">
        <f>Personal_Development!C1094</f>
        <v>0</v>
      </c>
      <c r="D1093" s="14">
        <f>Personal_Development!D1094</f>
        <v>0</v>
      </c>
      <c r="E1093" s="11">
        <f>Personal_Development!E1094</f>
        <v>0</v>
      </c>
      <c r="F1093" s="12">
        <f>Personal_Development!F1094</f>
        <v>0</v>
      </c>
      <c r="G1093" s="12">
        <f>Personal_Development!G1094</f>
        <v>0</v>
      </c>
      <c r="H1093" s="40">
        <f>Personal_Development!H1094</f>
        <v>0</v>
      </c>
      <c r="I1093" s="41">
        <f>Personal_Development!I1094</f>
        <v>0</v>
      </c>
      <c r="J1093" s="78" t="str">
        <f>Personal_Development!J1094</f>
        <v/>
      </c>
      <c r="K1093" s="56" t="s">
        <v>1192</v>
      </c>
      <c r="L1093" s="57" t="str">
        <f t="shared" si="162"/>
        <v>-</v>
      </c>
      <c r="M1093" s="53"/>
      <c r="N1093" s="56" t="s">
        <v>1192</v>
      </c>
      <c r="O1093" s="57" t="str">
        <f t="shared" si="163"/>
        <v>-</v>
      </c>
      <c r="P1093" s="102"/>
      <c r="Q1093" s="56" t="s">
        <v>1192</v>
      </c>
      <c r="R1093" s="57" t="str">
        <f t="shared" si="164"/>
        <v>-</v>
      </c>
      <c r="S1093" s="102"/>
      <c r="T1093" s="56" t="s">
        <v>1192</v>
      </c>
      <c r="U1093" s="57" t="str">
        <f t="shared" si="165"/>
        <v>-</v>
      </c>
      <c r="V1093" s="102"/>
      <c r="W1093" s="48">
        <f t="shared" si="166"/>
        <v>4</v>
      </c>
      <c r="X1093" s="48">
        <f t="shared" si="167"/>
        <v>0</v>
      </c>
      <c r="Y1093" s="5">
        <f t="shared" si="168"/>
        <v>0</v>
      </c>
      <c r="Z1093" s="60">
        <f t="shared" si="169"/>
        <v>1</v>
      </c>
      <c r="AB1093" s="2"/>
    </row>
    <row r="1094" spans="2:28" ht="24.95" customHeight="1">
      <c r="B1094" s="48">
        <f>Personal_Development!B1095</f>
        <v>0</v>
      </c>
      <c r="C1094" s="48">
        <f>Personal_Development!C1095</f>
        <v>0</v>
      </c>
      <c r="D1094" s="14">
        <f>Personal_Development!D1095</f>
        <v>0</v>
      </c>
      <c r="E1094" s="11">
        <f>Personal_Development!E1095</f>
        <v>0</v>
      </c>
      <c r="F1094" s="12">
        <f>Personal_Development!F1095</f>
        <v>0</v>
      </c>
      <c r="G1094" s="12">
        <f>Personal_Development!G1095</f>
        <v>0</v>
      </c>
      <c r="H1094" s="40">
        <f>Personal_Development!H1095</f>
        <v>0</v>
      </c>
      <c r="I1094" s="41">
        <f>Personal_Development!I1095</f>
        <v>0</v>
      </c>
      <c r="J1094" s="78" t="str">
        <f>Personal_Development!J1095</f>
        <v/>
      </c>
      <c r="K1094" s="56" t="s">
        <v>1192</v>
      </c>
      <c r="L1094" s="57" t="str">
        <f t="shared" si="162"/>
        <v>-</v>
      </c>
      <c r="M1094" s="53"/>
      <c r="N1094" s="56" t="s">
        <v>1192</v>
      </c>
      <c r="O1094" s="57" t="str">
        <f t="shared" si="163"/>
        <v>-</v>
      </c>
      <c r="P1094" s="102"/>
      <c r="Q1094" s="56" t="s">
        <v>1192</v>
      </c>
      <c r="R1094" s="57" t="str">
        <f t="shared" si="164"/>
        <v>-</v>
      </c>
      <c r="S1094" s="102"/>
      <c r="T1094" s="56" t="s">
        <v>1192</v>
      </c>
      <c r="U1094" s="57" t="str">
        <f t="shared" si="165"/>
        <v>-</v>
      </c>
      <c r="V1094" s="102"/>
      <c r="W1094" s="48">
        <f t="shared" si="166"/>
        <v>4</v>
      </c>
      <c r="X1094" s="48">
        <f t="shared" si="167"/>
        <v>0</v>
      </c>
      <c r="Y1094" s="5">
        <f t="shared" si="168"/>
        <v>0</v>
      </c>
      <c r="Z1094" s="60">
        <f t="shared" si="169"/>
        <v>1</v>
      </c>
      <c r="AB1094" s="2"/>
    </row>
    <row r="1095" spans="2:28" ht="24.95" customHeight="1">
      <c r="B1095" s="48">
        <f>Personal_Development!B1096</f>
        <v>0</v>
      </c>
      <c r="C1095" s="48">
        <f>Personal_Development!C1096</f>
        <v>0</v>
      </c>
      <c r="D1095" s="14">
        <f>Personal_Development!D1096</f>
        <v>0</v>
      </c>
      <c r="E1095" s="11">
        <f>Personal_Development!E1096</f>
        <v>0</v>
      </c>
      <c r="F1095" s="12">
        <f>Personal_Development!F1096</f>
        <v>0</v>
      </c>
      <c r="G1095" s="12">
        <f>Personal_Development!G1096</f>
        <v>0</v>
      </c>
      <c r="H1095" s="40">
        <f>Personal_Development!H1096</f>
        <v>0</v>
      </c>
      <c r="I1095" s="41">
        <f>Personal_Development!I1096</f>
        <v>0</v>
      </c>
      <c r="J1095" s="78" t="str">
        <f>Personal_Development!J1096</f>
        <v/>
      </c>
      <c r="K1095" s="56" t="s">
        <v>1192</v>
      </c>
      <c r="L1095" s="57" t="str">
        <f t="shared" si="162"/>
        <v>-</v>
      </c>
      <c r="M1095" s="53"/>
      <c r="N1095" s="56" t="s">
        <v>1192</v>
      </c>
      <c r="O1095" s="57" t="str">
        <f t="shared" si="163"/>
        <v>-</v>
      </c>
      <c r="P1095" s="102"/>
      <c r="Q1095" s="56" t="s">
        <v>1192</v>
      </c>
      <c r="R1095" s="57" t="str">
        <f t="shared" si="164"/>
        <v>-</v>
      </c>
      <c r="S1095" s="102"/>
      <c r="T1095" s="56" t="s">
        <v>1192</v>
      </c>
      <c r="U1095" s="57" t="str">
        <f t="shared" si="165"/>
        <v>-</v>
      </c>
      <c r="V1095" s="102"/>
      <c r="W1095" s="48">
        <f t="shared" si="166"/>
        <v>4</v>
      </c>
      <c r="X1095" s="48">
        <f t="shared" si="167"/>
        <v>0</v>
      </c>
      <c r="Y1095" s="5">
        <f t="shared" si="168"/>
        <v>0</v>
      </c>
      <c r="Z1095" s="60">
        <f t="shared" si="169"/>
        <v>1</v>
      </c>
      <c r="AB1095" s="2"/>
    </row>
    <row r="1096" spans="2:28" ht="24.95" customHeight="1">
      <c r="B1096" s="48">
        <f>Personal_Development!B1097</f>
        <v>0</v>
      </c>
      <c r="C1096" s="48">
        <f>Personal_Development!C1097</f>
        <v>0</v>
      </c>
      <c r="D1096" s="14">
        <f>Personal_Development!D1097</f>
        <v>0</v>
      </c>
      <c r="E1096" s="11">
        <f>Personal_Development!E1097</f>
        <v>0</v>
      </c>
      <c r="F1096" s="12">
        <f>Personal_Development!F1097</f>
        <v>0</v>
      </c>
      <c r="G1096" s="12">
        <f>Personal_Development!G1097</f>
        <v>0</v>
      </c>
      <c r="H1096" s="40">
        <f>Personal_Development!H1097</f>
        <v>0</v>
      </c>
      <c r="I1096" s="41">
        <f>Personal_Development!I1097</f>
        <v>0</v>
      </c>
      <c r="J1096" s="78" t="str">
        <f>Personal_Development!J1097</f>
        <v/>
      </c>
      <c r="K1096" s="56" t="s">
        <v>1192</v>
      </c>
      <c r="L1096" s="57" t="str">
        <f t="shared" si="162"/>
        <v>-</v>
      </c>
      <c r="M1096" s="53"/>
      <c r="N1096" s="56" t="s">
        <v>1192</v>
      </c>
      <c r="O1096" s="57" t="str">
        <f t="shared" si="163"/>
        <v>-</v>
      </c>
      <c r="P1096" s="102"/>
      <c r="Q1096" s="56" t="s">
        <v>1192</v>
      </c>
      <c r="R1096" s="57" t="str">
        <f t="shared" si="164"/>
        <v>-</v>
      </c>
      <c r="S1096" s="102"/>
      <c r="T1096" s="56" t="s">
        <v>1192</v>
      </c>
      <c r="U1096" s="57" t="str">
        <f t="shared" si="165"/>
        <v>-</v>
      </c>
      <c r="V1096" s="102"/>
      <c r="W1096" s="48">
        <f t="shared" si="166"/>
        <v>4</v>
      </c>
      <c r="X1096" s="48">
        <f t="shared" si="167"/>
        <v>0</v>
      </c>
      <c r="Y1096" s="5">
        <f t="shared" si="168"/>
        <v>0</v>
      </c>
      <c r="Z1096" s="60">
        <f t="shared" si="169"/>
        <v>1</v>
      </c>
      <c r="AB1096" s="2"/>
    </row>
    <row r="1097" spans="2:28" ht="24.95" customHeight="1">
      <c r="B1097" s="48">
        <f>Personal_Development!B1098</f>
        <v>0</v>
      </c>
      <c r="C1097" s="48">
        <f>Personal_Development!C1098</f>
        <v>0</v>
      </c>
      <c r="D1097" s="14">
        <f>Personal_Development!D1098</f>
        <v>0</v>
      </c>
      <c r="E1097" s="11">
        <f>Personal_Development!E1098</f>
        <v>0</v>
      </c>
      <c r="F1097" s="12">
        <f>Personal_Development!F1098</f>
        <v>0</v>
      </c>
      <c r="G1097" s="12">
        <f>Personal_Development!G1098</f>
        <v>0</v>
      </c>
      <c r="H1097" s="40">
        <f>Personal_Development!H1098</f>
        <v>0</v>
      </c>
      <c r="I1097" s="41">
        <f>Personal_Development!I1098</f>
        <v>0</v>
      </c>
      <c r="J1097" s="78" t="str">
        <f>Personal_Development!J1098</f>
        <v/>
      </c>
      <c r="K1097" s="56" t="s">
        <v>1192</v>
      </c>
      <c r="L1097" s="57" t="str">
        <f t="shared" si="162"/>
        <v>-</v>
      </c>
      <c r="M1097" s="53"/>
      <c r="N1097" s="56" t="s">
        <v>1192</v>
      </c>
      <c r="O1097" s="57" t="str">
        <f t="shared" si="163"/>
        <v>-</v>
      </c>
      <c r="P1097" s="102"/>
      <c r="Q1097" s="56" t="s">
        <v>1192</v>
      </c>
      <c r="R1097" s="57" t="str">
        <f t="shared" si="164"/>
        <v>-</v>
      </c>
      <c r="S1097" s="102"/>
      <c r="T1097" s="56" t="s">
        <v>1192</v>
      </c>
      <c r="U1097" s="57" t="str">
        <f t="shared" si="165"/>
        <v>-</v>
      </c>
      <c r="V1097" s="102"/>
      <c r="W1097" s="48">
        <f t="shared" si="166"/>
        <v>4</v>
      </c>
      <c r="X1097" s="48">
        <f t="shared" si="167"/>
        <v>0</v>
      </c>
      <c r="Y1097" s="5">
        <f t="shared" si="168"/>
        <v>0</v>
      </c>
      <c r="Z1097" s="60">
        <f t="shared" si="169"/>
        <v>1</v>
      </c>
      <c r="AB1097" s="2"/>
    </row>
    <row r="1098" spans="2:28" ht="24.95" customHeight="1">
      <c r="B1098" s="48">
        <f>Personal_Development!B1099</f>
        <v>0</v>
      </c>
      <c r="C1098" s="48">
        <f>Personal_Development!C1099</f>
        <v>0</v>
      </c>
      <c r="D1098" s="14">
        <f>Personal_Development!D1099</f>
        <v>0</v>
      </c>
      <c r="E1098" s="11">
        <f>Personal_Development!E1099</f>
        <v>0</v>
      </c>
      <c r="F1098" s="12">
        <f>Personal_Development!F1099</f>
        <v>0</v>
      </c>
      <c r="G1098" s="12">
        <f>Personal_Development!G1099</f>
        <v>0</v>
      </c>
      <c r="H1098" s="40">
        <f>Personal_Development!H1099</f>
        <v>0</v>
      </c>
      <c r="I1098" s="41">
        <f>Personal_Development!I1099</f>
        <v>0</v>
      </c>
      <c r="J1098" s="78" t="str">
        <f>Personal_Development!J1099</f>
        <v/>
      </c>
      <c r="K1098" s="56" t="s">
        <v>1192</v>
      </c>
      <c r="L1098" s="57" t="str">
        <f t="shared" si="162"/>
        <v>-</v>
      </c>
      <c r="M1098" s="53"/>
      <c r="N1098" s="56" t="s">
        <v>1192</v>
      </c>
      <c r="O1098" s="57" t="str">
        <f t="shared" si="163"/>
        <v>-</v>
      </c>
      <c r="P1098" s="102"/>
      <c r="Q1098" s="56" t="s">
        <v>1192</v>
      </c>
      <c r="R1098" s="57" t="str">
        <f t="shared" si="164"/>
        <v>-</v>
      </c>
      <c r="S1098" s="102"/>
      <c r="T1098" s="56" t="s">
        <v>1192</v>
      </c>
      <c r="U1098" s="57" t="str">
        <f t="shared" si="165"/>
        <v>-</v>
      </c>
      <c r="V1098" s="102"/>
      <c r="W1098" s="48">
        <f t="shared" si="166"/>
        <v>4</v>
      </c>
      <c r="X1098" s="48">
        <f t="shared" si="167"/>
        <v>0</v>
      </c>
      <c r="Y1098" s="5">
        <f t="shared" si="168"/>
        <v>0</v>
      </c>
      <c r="Z1098" s="60">
        <f t="shared" si="169"/>
        <v>1</v>
      </c>
      <c r="AB1098" s="2"/>
    </row>
    <row r="1099" spans="2:28" ht="24.95" customHeight="1">
      <c r="B1099" s="48">
        <f>Personal_Development!B1100</f>
        <v>0</v>
      </c>
      <c r="C1099" s="48">
        <f>Personal_Development!C1100</f>
        <v>0</v>
      </c>
      <c r="D1099" s="14">
        <f>Personal_Development!D1100</f>
        <v>0</v>
      </c>
      <c r="E1099" s="11">
        <f>Personal_Development!E1100</f>
        <v>0</v>
      </c>
      <c r="F1099" s="12">
        <f>Personal_Development!F1100</f>
        <v>0</v>
      </c>
      <c r="G1099" s="12">
        <f>Personal_Development!G1100</f>
        <v>0</v>
      </c>
      <c r="H1099" s="40">
        <f>Personal_Development!H1100</f>
        <v>0</v>
      </c>
      <c r="I1099" s="41">
        <f>Personal_Development!I1100</f>
        <v>0</v>
      </c>
      <c r="J1099" s="78" t="str">
        <f>Personal_Development!J1100</f>
        <v/>
      </c>
      <c r="K1099" s="56" t="s">
        <v>1192</v>
      </c>
      <c r="L1099" s="57" t="str">
        <f t="shared" si="162"/>
        <v>-</v>
      </c>
      <c r="M1099" s="53"/>
      <c r="N1099" s="56" t="s">
        <v>1192</v>
      </c>
      <c r="O1099" s="57" t="str">
        <f t="shared" si="163"/>
        <v>-</v>
      </c>
      <c r="P1099" s="102"/>
      <c r="Q1099" s="56" t="s">
        <v>1192</v>
      </c>
      <c r="R1099" s="57" t="str">
        <f t="shared" si="164"/>
        <v>-</v>
      </c>
      <c r="S1099" s="102"/>
      <c r="T1099" s="56" t="s">
        <v>1192</v>
      </c>
      <c r="U1099" s="57" t="str">
        <f t="shared" si="165"/>
        <v>-</v>
      </c>
      <c r="V1099" s="102"/>
      <c r="W1099" s="48">
        <f t="shared" si="166"/>
        <v>4</v>
      </c>
      <c r="X1099" s="48">
        <f t="shared" si="167"/>
        <v>0</v>
      </c>
      <c r="Y1099" s="5">
        <f t="shared" si="168"/>
        <v>0</v>
      </c>
      <c r="Z1099" s="60">
        <f t="shared" si="169"/>
        <v>1</v>
      </c>
      <c r="AB1099" s="2"/>
    </row>
    <row r="1100" spans="2:28" ht="24.95" customHeight="1">
      <c r="B1100" s="48">
        <f>Personal_Development!B1101</f>
        <v>0</v>
      </c>
      <c r="C1100" s="48">
        <f>Personal_Development!C1101</f>
        <v>0</v>
      </c>
      <c r="D1100" s="14">
        <f>Personal_Development!D1101</f>
        <v>0</v>
      </c>
      <c r="E1100" s="11">
        <f>Personal_Development!E1101</f>
        <v>0</v>
      </c>
      <c r="F1100" s="12">
        <f>Personal_Development!F1101</f>
        <v>0</v>
      </c>
      <c r="G1100" s="12">
        <f>Personal_Development!G1101</f>
        <v>0</v>
      </c>
      <c r="H1100" s="40">
        <f>Personal_Development!H1101</f>
        <v>0</v>
      </c>
      <c r="I1100" s="41">
        <f>Personal_Development!I1101</f>
        <v>0</v>
      </c>
      <c r="J1100" s="78" t="str">
        <f>Personal_Development!J1101</f>
        <v/>
      </c>
      <c r="K1100" s="56" t="s">
        <v>1192</v>
      </c>
      <c r="L1100" s="57" t="str">
        <f t="shared" si="162"/>
        <v>-</v>
      </c>
      <c r="M1100" s="53"/>
      <c r="N1100" s="56" t="s">
        <v>1192</v>
      </c>
      <c r="O1100" s="57" t="str">
        <f t="shared" si="163"/>
        <v>-</v>
      </c>
      <c r="P1100" s="102"/>
      <c r="Q1100" s="56" t="s">
        <v>1192</v>
      </c>
      <c r="R1100" s="57" t="str">
        <f t="shared" si="164"/>
        <v>-</v>
      </c>
      <c r="S1100" s="102"/>
      <c r="T1100" s="56" t="s">
        <v>1192</v>
      </c>
      <c r="U1100" s="57" t="str">
        <f t="shared" si="165"/>
        <v>-</v>
      </c>
      <c r="V1100" s="102"/>
      <c r="W1100" s="48">
        <f t="shared" si="166"/>
        <v>4</v>
      </c>
      <c r="X1100" s="48">
        <f t="shared" si="167"/>
        <v>0</v>
      </c>
      <c r="Y1100" s="5">
        <f t="shared" si="168"/>
        <v>0</v>
      </c>
      <c r="Z1100" s="60">
        <f t="shared" si="169"/>
        <v>1</v>
      </c>
      <c r="AB1100" s="2"/>
    </row>
    <row r="1101" spans="2:28" ht="24.95" customHeight="1">
      <c r="B1101" s="48">
        <f>Personal_Development!B1102</f>
        <v>0</v>
      </c>
      <c r="C1101" s="48">
        <f>Personal_Development!C1102</f>
        <v>0</v>
      </c>
      <c r="D1101" s="14">
        <f>Personal_Development!D1102</f>
        <v>0</v>
      </c>
      <c r="E1101" s="11">
        <f>Personal_Development!E1102</f>
        <v>0</v>
      </c>
      <c r="F1101" s="12">
        <f>Personal_Development!F1102</f>
        <v>0</v>
      </c>
      <c r="G1101" s="12">
        <f>Personal_Development!G1102</f>
        <v>0</v>
      </c>
      <c r="H1101" s="40">
        <f>Personal_Development!H1102</f>
        <v>0</v>
      </c>
      <c r="I1101" s="41">
        <f>Personal_Development!I1102</f>
        <v>0</v>
      </c>
      <c r="J1101" s="78" t="str">
        <f>Personal_Development!J1102</f>
        <v/>
      </c>
      <c r="K1101" s="56" t="s">
        <v>1192</v>
      </c>
      <c r="L1101" s="57" t="str">
        <f t="shared" si="162"/>
        <v>-</v>
      </c>
      <c r="M1101" s="53"/>
      <c r="N1101" s="56" t="s">
        <v>1192</v>
      </c>
      <c r="O1101" s="57" t="str">
        <f t="shared" si="163"/>
        <v>-</v>
      </c>
      <c r="P1101" s="102"/>
      <c r="Q1101" s="56" t="s">
        <v>1192</v>
      </c>
      <c r="R1101" s="57" t="str">
        <f t="shared" si="164"/>
        <v>-</v>
      </c>
      <c r="S1101" s="102"/>
      <c r="T1101" s="56" t="s">
        <v>1192</v>
      </c>
      <c r="U1101" s="57" t="str">
        <f t="shared" si="165"/>
        <v>-</v>
      </c>
      <c r="V1101" s="102"/>
      <c r="W1101" s="48">
        <f t="shared" si="166"/>
        <v>4</v>
      </c>
      <c r="X1101" s="48">
        <f t="shared" si="167"/>
        <v>0</v>
      </c>
      <c r="Y1101" s="5">
        <f t="shared" si="168"/>
        <v>0</v>
      </c>
      <c r="Z1101" s="60">
        <f t="shared" si="169"/>
        <v>1</v>
      </c>
      <c r="AB1101" s="2"/>
    </row>
    <row r="1102" spans="2:28" ht="24.95" customHeight="1">
      <c r="B1102" s="48">
        <f>Personal_Development!B1103</f>
        <v>0</v>
      </c>
      <c r="C1102" s="48">
        <f>Personal_Development!C1103</f>
        <v>0</v>
      </c>
      <c r="D1102" s="14">
        <f>Personal_Development!D1103</f>
        <v>0</v>
      </c>
      <c r="E1102" s="11">
        <f>Personal_Development!E1103</f>
        <v>0</v>
      </c>
      <c r="F1102" s="12">
        <f>Personal_Development!F1103</f>
        <v>0</v>
      </c>
      <c r="G1102" s="12">
        <f>Personal_Development!G1103</f>
        <v>0</v>
      </c>
      <c r="H1102" s="40">
        <f>Personal_Development!H1103</f>
        <v>0</v>
      </c>
      <c r="I1102" s="41">
        <f>Personal_Development!I1103</f>
        <v>0</v>
      </c>
      <c r="J1102" s="78" t="str">
        <f>Personal_Development!J1103</f>
        <v/>
      </c>
      <c r="K1102" s="56" t="s">
        <v>1192</v>
      </c>
      <c r="L1102" s="57" t="str">
        <f t="shared" si="162"/>
        <v>-</v>
      </c>
      <c r="M1102" s="53"/>
      <c r="N1102" s="56" t="s">
        <v>1192</v>
      </c>
      <c r="O1102" s="57" t="str">
        <f t="shared" si="163"/>
        <v>-</v>
      </c>
      <c r="P1102" s="102"/>
      <c r="Q1102" s="56" t="s">
        <v>1192</v>
      </c>
      <c r="R1102" s="57" t="str">
        <f t="shared" si="164"/>
        <v>-</v>
      </c>
      <c r="S1102" s="102"/>
      <c r="T1102" s="56" t="s">
        <v>1192</v>
      </c>
      <c r="U1102" s="57" t="str">
        <f t="shared" si="165"/>
        <v>-</v>
      </c>
      <c r="V1102" s="102"/>
      <c r="W1102" s="48">
        <f t="shared" si="166"/>
        <v>4</v>
      </c>
      <c r="X1102" s="48">
        <f t="shared" si="167"/>
        <v>0</v>
      </c>
      <c r="Y1102" s="5">
        <f t="shared" si="168"/>
        <v>0</v>
      </c>
      <c r="Z1102" s="60">
        <f t="shared" si="169"/>
        <v>1</v>
      </c>
      <c r="AB1102" s="2"/>
    </row>
    <row r="1103" spans="2:28" ht="24.95" customHeight="1">
      <c r="B1103" s="48">
        <f>Personal_Development!B1104</f>
        <v>0</v>
      </c>
      <c r="C1103" s="48">
        <f>Personal_Development!C1104</f>
        <v>0</v>
      </c>
      <c r="D1103" s="14">
        <f>Personal_Development!D1104</f>
        <v>0</v>
      </c>
      <c r="E1103" s="11">
        <f>Personal_Development!E1104</f>
        <v>0</v>
      </c>
      <c r="F1103" s="12">
        <f>Personal_Development!F1104</f>
        <v>0</v>
      </c>
      <c r="G1103" s="12">
        <f>Personal_Development!G1104</f>
        <v>0</v>
      </c>
      <c r="H1103" s="40">
        <f>Personal_Development!H1104</f>
        <v>0</v>
      </c>
      <c r="I1103" s="41">
        <f>Personal_Development!I1104</f>
        <v>0</v>
      </c>
      <c r="J1103" s="78" t="str">
        <f>Personal_Development!J1104</f>
        <v/>
      </c>
      <c r="K1103" s="56" t="s">
        <v>1192</v>
      </c>
      <c r="L1103" s="57" t="str">
        <f t="shared" si="162"/>
        <v>-</v>
      </c>
      <c r="M1103" s="53"/>
      <c r="N1103" s="56" t="s">
        <v>1192</v>
      </c>
      <c r="O1103" s="57" t="str">
        <f t="shared" si="163"/>
        <v>-</v>
      </c>
      <c r="P1103" s="102"/>
      <c r="Q1103" s="56" t="s">
        <v>1192</v>
      </c>
      <c r="R1103" s="57" t="str">
        <f t="shared" si="164"/>
        <v>-</v>
      </c>
      <c r="S1103" s="102"/>
      <c r="T1103" s="56" t="s">
        <v>1192</v>
      </c>
      <c r="U1103" s="57" t="str">
        <f t="shared" si="165"/>
        <v>-</v>
      </c>
      <c r="V1103" s="102"/>
      <c r="W1103" s="48">
        <f t="shared" si="166"/>
        <v>4</v>
      </c>
      <c r="X1103" s="48">
        <f t="shared" si="167"/>
        <v>0</v>
      </c>
      <c r="Y1103" s="5">
        <f t="shared" si="168"/>
        <v>0</v>
      </c>
      <c r="Z1103" s="60">
        <f t="shared" si="169"/>
        <v>1</v>
      </c>
      <c r="AB1103" s="2"/>
    </row>
    <row r="1104" spans="2:28" ht="24.95" customHeight="1">
      <c r="B1104" s="48">
        <f>Personal_Development!B1105</f>
        <v>0</v>
      </c>
      <c r="C1104" s="48">
        <f>Personal_Development!C1105</f>
        <v>0</v>
      </c>
      <c r="D1104" s="14">
        <f>Personal_Development!D1105</f>
        <v>0</v>
      </c>
      <c r="E1104" s="11">
        <f>Personal_Development!E1105</f>
        <v>0</v>
      </c>
      <c r="F1104" s="12">
        <f>Personal_Development!F1105</f>
        <v>0</v>
      </c>
      <c r="G1104" s="12">
        <f>Personal_Development!G1105</f>
        <v>0</v>
      </c>
      <c r="H1104" s="40">
        <f>Personal_Development!H1105</f>
        <v>0</v>
      </c>
      <c r="I1104" s="41">
        <f>Personal_Development!I1105</f>
        <v>0</v>
      </c>
      <c r="J1104" s="78" t="str">
        <f>Personal_Development!J1105</f>
        <v/>
      </c>
      <c r="K1104" s="56" t="s">
        <v>1192</v>
      </c>
      <c r="L1104" s="57" t="str">
        <f t="shared" si="162"/>
        <v>-</v>
      </c>
      <c r="M1104" s="53"/>
      <c r="N1104" s="56" t="s">
        <v>1192</v>
      </c>
      <c r="O1104" s="57" t="str">
        <f t="shared" si="163"/>
        <v>-</v>
      </c>
      <c r="P1104" s="102"/>
      <c r="Q1104" s="56" t="s">
        <v>1192</v>
      </c>
      <c r="R1104" s="57" t="str">
        <f t="shared" si="164"/>
        <v>-</v>
      </c>
      <c r="S1104" s="102"/>
      <c r="T1104" s="56" t="s">
        <v>1192</v>
      </c>
      <c r="U1104" s="57" t="str">
        <f t="shared" si="165"/>
        <v>-</v>
      </c>
      <c r="V1104" s="102"/>
      <c r="W1104" s="48">
        <f t="shared" si="166"/>
        <v>4</v>
      </c>
      <c r="X1104" s="48">
        <f t="shared" si="167"/>
        <v>0</v>
      </c>
      <c r="Y1104" s="5">
        <f t="shared" si="168"/>
        <v>0</v>
      </c>
      <c r="Z1104" s="60">
        <f t="shared" si="169"/>
        <v>1</v>
      </c>
      <c r="AB1104" s="2"/>
    </row>
    <row r="1105" spans="2:28" ht="24.95" customHeight="1">
      <c r="B1105" s="48">
        <f>Personal_Development!B1106</f>
        <v>0</v>
      </c>
      <c r="C1105" s="48">
        <f>Personal_Development!C1106</f>
        <v>0</v>
      </c>
      <c r="D1105" s="14">
        <f>Personal_Development!D1106</f>
        <v>0</v>
      </c>
      <c r="E1105" s="11">
        <f>Personal_Development!E1106</f>
        <v>0</v>
      </c>
      <c r="F1105" s="12">
        <f>Personal_Development!F1106</f>
        <v>0</v>
      </c>
      <c r="G1105" s="12">
        <f>Personal_Development!G1106</f>
        <v>0</v>
      </c>
      <c r="H1105" s="40">
        <f>Personal_Development!H1106</f>
        <v>0</v>
      </c>
      <c r="I1105" s="41">
        <f>Personal_Development!I1106</f>
        <v>0</v>
      </c>
      <c r="J1105" s="78" t="str">
        <f>Personal_Development!J1106</f>
        <v/>
      </c>
      <c r="K1105" s="56" t="s">
        <v>1192</v>
      </c>
      <c r="L1105" s="57" t="str">
        <f t="shared" si="162"/>
        <v>-</v>
      </c>
      <c r="M1105" s="53"/>
      <c r="N1105" s="56" t="s">
        <v>1192</v>
      </c>
      <c r="O1105" s="57" t="str">
        <f t="shared" si="163"/>
        <v>-</v>
      </c>
      <c r="P1105" s="102"/>
      <c r="Q1105" s="56" t="s">
        <v>1192</v>
      </c>
      <c r="R1105" s="57" t="str">
        <f t="shared" si="164"/>
        <v>-</v>
      </c>
      <c r="S1105" s="102"/>
      <c r="T1105" s="56" t="s">
        <v>1192</v>
      </c>
      <c r="U1105" s="57" t="str">
        <f t="shared" si="165"/>
        <v>-</v>
      </c>
      <c r="V1105" s="102"/>
      <c r="W1105" s="48">
        <f t="shared" si="166"/>
        <v>4</v>
      </c>
      <c r="X1105" s="48">
        <f t="shared" si="167"/>
        <v>0</v>
      </c>
      <c r="Y1105" s="5">
        <f t="shared" si="168"/>
        <v>0</v>
      </c>
      <c r="Z1105" s="60">
        <f t="shared" si="169"/>
        <v>1</v>
      </c>
      <c r="AB1105" s="2"/>
    </row>
    <row r="1106" spans="2:28" ht="24.95" customHeight="1">
      <c r="B1106" s="48">
        <f>Personal_Development!B1107</f>
        <v>0</v>
      </c>
      <c r="C1106" s="48">
        <f>Personal_Development!C1107</f>
        <v>0</v>
      </c>
      <c r="D1106" s="14">
        <f>Personal_Development!D1107</f>
        <v>0</v>
      </c>
      <c r="E1106" s="11">
        <f>Personal_Development!E1107</f>
        <v>0</v>
      </c>
      <c r="F1106" s="12">
        <f>Personal_Development!F1107</f>
        <v>0</v>
      </c>
      <c r="G1106" s="12">
        <f>Personal_Development!G1107</f>
        <v>0</v>
      </c>
      <c r="H1106" s="40">
        <f>Personal_Development!H1107</f>
        <v>0</v>
      </c>
      <c r="I1106" s="41">
        <f>Personal_Development!I1107</f>
        <v>0</v>
      </c>
      <c r="J1106" s="78" t="str">
        <f>Personal_Development!J1107</f>
        <v/>
      </c>
      <c r="K1106" s="56" t="s">
        <v>1192</v>
      </c>
      <c r="L1106" s="57" t="str">
        <f t="shared" si="162"/>
        <v>-</v>
      </c>
      <c r="M1106" s="53"/>
      <c r="N1106" s="56" t="s">
        <v>1192</v>
      </c>
      <c r="O1106" s="57" t="str">
        <f t="shared" si="163"/>
        <v>-</v>
      </c>
      <c r="P1106" s="102"/>
      <c r="Q1106" s="56" t="s">
        <v>1192</v>
      </c>
      <c r="R1106" s="57" t="str">
        <f t="shared" si="164"/>
        <v>-</v>
      </c>
      <c r="S1106" s="102"/>
      <c r="T1106" s="56" t="s">
        <v>1192</v>
      </c>
      <c r="U1106" s="57" t="str">
        <f t="shared" si="165"/>
        <v>-</v>
      </c>
      <c r="V1106" s="102"/>
      <c r="W1106" s="48">
        <f t="shared" si="166"/>
        <v>4</v>
      </c>
      <c r="X1106" s="48">
        <f t="shared" si="167"/>
        <v>0</v>
      </c>
      <c r="Y1106" s="5">
        <f t="shared" si="168"/>
        <v>0</v>
      </c>
      <c r="Z1106" s="60">
        <f t="shared" si="169"/>
        <v>1</v>
      </c>
      <c r="AB1106" s="2"/>
    </row>
    <row r="1107" spans="2:28" ht="24.95" customHeight="1">
      <c r="B1107" s="48">
        <f>Personal_Development!B1108</f>
        <v>0</v>
      </c>
      <c r="C1107" s="48">
        <f>Personal_Development!C1108</f>
        <v>0</v>
      </c>
      <c r="D1107" s="14">
        <f>Personal_Development!D1108</f>
        <v>0</v>
      </c>
      <c r="E1107" s="11">
        <f>Personal_Development!E1108</f>
        <v>0</v>
      </c>
      <c r="F1107" s="12">
        <f>Personal_Development!F1108</f>
        <v>0</v>
      </c>
      <c r="G1107" s="12">
        <f>Personal_Development!G1108</f>
        <v>0</v>
      </c>
      <c r="H1107" s="40">
        <f>Personal_Development!H1108</f>
        <v>0</v>
      </c>
      <c r="I1107" s="41">
        <f>Personal_Development!I1108</f>
        <v>0</v>
      </c>
      <c r="J1107" s="78" t="str">
        <f>Personal_Development!J1108</f>
        <v/>
      </c>
      <c r="K1107" s="56" t="s">
        <v>1192</v>
      </c>
      <c r="L1107" s="57" t="str">
        <f t="shared" si="162"/>
        <v>-</v>
      </c>
      <c r="M1107" s="53"/>
      <c r="N1107" s="56" t="s">
        <v>1192</v>
      </c>
      <c r="O1107" s="57" t="str">
        <f t="shared" si="163"/>
        <v>-</v>
      </c>
      <c r="P1107" s="102"/>
      <c r="Q1107" s="56" t="s">
        <v>1192</v>
      </c>
      <c r="R1107" s="57" t="str">
        <f t="shared" si="164"/>
        <v>-</v>
      </c>
      <c r="S1107" s="102"/>
      <c r="T1107" s="56" t="s">
        <v>1192</v>
      </c>
      <c r="U1107" s="57" t="str">
        <f t="shared" si="165"/>
        <v>-</v>
      </c>
      <c r="V1107" s="102"/>
      <c r="W1107" s="48">
        <f t="shared" si="166"/>
        <v>4</v>
      </c>
      <c r="X1107" s="48">
        <f t="shared" si="167"/>
        <v>0</v>
      </c>
      <c r="Y1107" s="5">
        <f t="shared" si="168"/>
        <v>0</v>
      </c>
      <c r="Z1107" s="60">
        <f t="shared" si="169"/>
        <v>1</v>
      </c>
      <c r="AB1107" s="2"/>
    </row>
    <row r="1108" spans="2:28" ht="24.95" customHeight="1">
      <c r="B1108" s="48">
        <f>Personal_Development!B1109</f>
        <v>0</v>
      </c>
      <c r="C1108" s="48">
        <f>Personal_Development!C1109</f>
        <v>0</v>
      </c>
      <c r="D1108" s="14">
        <f>Personal_Development!D1109</f>
        <v>0</v>
      </c>
      <c r="E1108" s="11">
        <f>Personal_Development!E1109</f>
        <v>0</v>
      </c>
      <c r="F1108" s="12">
        <f>Personal_Development!F1109</f>
        <v>0</v>
      </c>
      <c r="G1108" s="12">
        <f>Personal_Development!G1109</f>
        <v>0</v>
      </c>
      <c r="H1108" s="40">
        <f>Personal_Development!H1109</f>
        <v>0</v>
      </c>
      <c r="I1108" s="41">
        <f>Personal_Development!I1109</f>
        <v>0</v>
      </c>
      <c r="J1108" s="78" t="str">
        <f>Personal_Development!J1109</f>
        <v/>
      </c>
      <c r="K1108" s="56" t="s">
        <v>1192</v>
      </c>
      <c r="L1108" s="57" t="str">
        <f t="shared" si="162"/>
        <v>-</v>
      </c>
      <c r="M1108" s="53"/>
      <c r="N1108" s="56" t="s">
        <v>1192</v>
      </c>
      <c r="O1108" s="57" t="str">
        <f t="shared" si="163"/>
        <v>-</v>
      </c>
      <c r="P1108" s="102"/>
      <c r="Q1108" s="56" t="s">
        <v>1192</v>
      </c>
      <c r="R1108" s="57" t="str">
        <f t="shared" si="164"/>
        <v>-</v>
      </c>
      <c r="S1108" s="102"/>
      <c r="T1108" s="56" t="s">
        <v>1192</v>
      </c>
      <c r="U1108" s="57" t="str">
        <f t="shared" si="165"/>
        <v>-</v>
      </c>
      <c r="V1108" s="102"/>
      <c r="W1108" s="48">
        <f t="shared" si="166"/>
        <v>4</v>
      </c>
      <c r="X1108" s="48">
        <f t="shared" si="167"/>
        <v>0</v>
      </c>
      <c r="Y1108" s="5">
        <f t="shared" si="168"/>
        <v>0</v>
      </c>
      <c r="Z1108" s="60">
        <f t="shared" si="169"/>
        <v>1</v>
      </c>
      <c r="AB1108" s="2"/>
    </row>
    <row r="1109" spans="2:28" ht="24.95" customHeight="1">
      <c r="B1109" s="48">
        <f>Personal_Development!B1110</f>
        <v>0</v>
      </c>
      <c r="C1109" s="48">
        <f>Personal_Development!C1110</f>
        <v>0</v>
      </c>
      <c r="D1109" s="14">
        <f>Personal_Development!D1110</f>
        <v>0</v>
      </c>
      <c r="E1109" s="11">
        <f>Personal_Development!E1110</f>
        <v>0</v>
      </c>
      <c r="F1109" s="12">
        <f>Personal_Development!F1110</f>
        <v>0</v>
      </c>
      <c r="G1109" s="12">
        <f>Personal_Development!G1110</f>
        <v>0</v>
      </c>
      <c r="H1109" s="40">
        <f>Personal_Development!H1110</f>
        <v>0</v>
      </c>
      <c r="I1109" s="41">
        <f>Personal_Development!I1110</f>
        <v>0</v>
      </c>
      <c r="J1109" s="78" t="str">
        <f>Personal_Development!J1110</f>
        <v/>
      </c>
      <c r="K1109" s="56" t="s">
        <v>1192</v>
      </c>
      <c r="L1109" s="57" t="str">
        <f t="shared" si="162"/>
        <v>-</v>
      </c>
      <c r="M1109" s="53"/>
      <c r="N1109" s="56" t="s">
        <v>1192</v>
      </c>
      <c r="O1109" s="57" t="str">
        <f t="shared" si="163"/>
        <v>-</v>
      </c>
      <c r="P1109" s="102"/>
      <c r="Q1109" s="56" t="s">
        <v>1192</v>
      </c>
      <c r="R1109" s="57" t="str">
        <f t="shared" si="164"/>
        <v>-</v>
      </c>
      <c r="S1109" s="102"/>
      <c r="T1109" s="56" t="s">
        <v>1192</v>
      </c>
      <c r="U1109" s="57" t="str">
        <f t="shared" si="165"/>
        <v>-</v>
      </c>
      <c r="V1109" s="102"/>
      <c r="W1109" s="48">
        <f t="shared" si="166"/>
        <v>4</v>
      </c>
      <c r="X1109" s="48">
        <f t="shared" si="167"/>
        <v>0</v>
      </c>
      <c r="Y1109" s="5">
        <f t="shared" si="168"/>
        <v>0</v>
      </c>
      <c r="Z1109" s="60">
        <f t="shared" si="169"/>
        <v>1</v>
      </c>
      <c r="AB1109" s="2"/>
    </row>
    <row r="1110" spans="2:28" ht="24.95" customHeight="1">
      <c r="B1110" s="48">
        <f>Personal_Development!B1111</f>
        <v>0</v>
      </c>
      <c r="C1110" s="48">
        <f>Personal_Development!C1111</f>
        <v>0</v>
      </c>
      <c r="D1110" s="14">
        <f>Personal_Development!D1111</f>
        <v>0</v>
      </c>
      <c r="E1110" s="11">
        <f>Personal_Development!E1111</f>
        <v>0</v>
      </c>
      <c r="F1110" s="12">
        <f>Personal_Development!F1111</f>
        <v>0</v>
      </c>
      <c r="G1110" s="12">
        <f>Personal_Development!G1111</f>
        <v>0</v>
      </c>
      <c r="H1110" s="40">
        <f>Personal_Development!H1111</f>
        <v>0</v>
      </c>
      <c r="I1110" s="41">
        <f>Personal_Development!I1111</f>
        <v>0</v>
      </c>
      <c r="J1110" s="78" t="str">
        <f>Personal_Development!J1111</f>
        <v/>
      </c>
      <c r="K1110" s="56" t="s">
        <v>1192</v>
      </c>
      <c r="L1110" s="57" t="str">
        <f t="shared" si="162"/>
        <v>-</v>
      </c>
      <c r="M1110" s="53"/>
      <c r="N1110" s="56" t="s">
        <v>1192</v>
      </c>
      <c r="O1110" s="57" t="str">
        <f t="shared" si="163"/>
        <v>-</v>
      </c>
      <c r="P1110" s="102"/>
      <c r="Q1110" s="56" t="s">
        <v>1192</v>
      </c>
      <c r="R1110" s="57" t="str">
        <f t="shared" si="164"/>
        <v>-</v>
      </c>
      <c r="S1110" s="102"/>
      <c r="T1110" s="56" t="s">
        <v>1192</v>
      </c>
      <c r="U1110" s="57" t="str">
        <f t="shared" si="165"/>
        <v>-</v>
      </c>
      <c r="V1110" s="102"/>
      <c r="W1110" s="48">
        <f t="shared" si="166"/>
        <v>4</v>
      </c>
      <c r="X1110" s="48">
        <f t="shared" si="167"/>
        <v>0</v>
      </c>
      <c r="Y1110" s="5">
        <f t="shared" si="168"/>
        <v>0</v>
      </c>
      <c r="Z1110" s="60">
        <f t="shared" si="169"/>
        <v>1</v>
      </c>
      <c r="AB1110" s="2"/>
    </row>
    <row r="1111" spans="2:28" ht="24.95" customHeight="1">
      <c r="B1111" s="48">
        <f>Personal_Development!B1112</f>
        <v>0</v>
      </c>
      <c r="C1111" s="48">
        <f>Personal_Development!C1112</f>
        <v>0</v>
      </c>
      <c r="D1111" s="14">
        <f>Personal_Development!D1112</f>
        <v>0</v>
      </c>
      <c r="E1111" s="11">
        <f>Personal_Development!E1112</f>
        <v>0</v>
      </c>
      <c r="F1111" s="12">
        <f>Personal_Development!F1112</f>
        <v>0</v>
      </c>
      <c r="G1111" s="12">
        <f>Personal_Development!G1112</f>
        <v>0</v>
      </c>
      <c r="H1111" s="40">
        <f>Personal_Development!H1112</f>
        <v>0</v>
      </c>
      <c r="I1111" s="41">
        <f>Personal_Development!I1112</f>
        <v>0</v>
      </c>
      <c r="J1111" s="78" t="str">
        <f>Personal_Development!J1112</f>
        <v/>
      </c>
      <c r="K1111" s="56" t="s">
        <v>1192</v>
      </c>
      <c r="L1111" s="57" t="str">
        <f t="shared" si="162"/>
        <v>-</v>
      </c>
      <c r="M1111" s="53"/>
      <c r="N1111" s="56" t="s">
        <v>1192</v>
      </c>
      <c r="O1111" s="57" t="str">
        <f t="shared" si="163"/>
        <v>-</v>
      </c>
      <c r="P1111" s="102"/>
      <c r="Q1111" s="56" t="s">
        <v>1192</v>
      </c>
      <c r="R1111" s="57" t="str">
        <f t="shared" si="164"/>
        <v>-</v>
      </c>
      <c r="S1111" s="102"/>
      <c r="T1111" s="56" t="s">
        <v>1192</v>
      </c>
      <c r="U1111" s="57" t="str">
        <f t="shared" si="165"/>
        <v>-</v>
      </c>
      <c r="V1111" s="102"/>
      <c r="W1111" s="48">
        <f t="shared" si="166"/>
        <v>4</v>
      </c>
      <c r="X1111" s="48">
        <f t="shared" si="167"/>
        <v>0</v>
      </c>
      <c r="Y1111" s="5">
        <f t="shared" si="168"/>
        <v>0</v>
      </c>
      <c r="Z1111" s="60">
        <f t="shared" si="169"/>
        <v>1</v>
      </c>
      <c r="AB1111" s="2"/>
    </row>
    <row r="1112" spans="2:28" ht="24.95" customHeight="1">
      <c r="B1112" s="48">
        <f>Personal_Development!B1113</f>
        <v>0</v>
      </c>
      <c r="C1112" s="48">
        <f>Personal_Development!C1113</f>
        <v>0</v>
      </c>
      <c r="D1112" s="14">
        <f>Personal_Development!D1113</f>
        <v>0</v>
      </c>
      <c r="E1112" s="11">
        <f>Personal_Development!E1113</f>
        <v>0</v>
      </c>
      <c r="F1112" s="12">
        <f>Personal_Development!F1113</f>
        <v>0</v>
      </c>
      <c r="G1112" s="12">
        <f>Personal_Development!G1113</f>
        <v>0</v>
      </c>
      <c r="H1112" s="40">
        <f>Personal_Development!H1113</f>
        <v>0</v>
      </c>
      <c r="I1112" s="41">
        <f>Personal_Development!I1113</f>
        <v>0</v>
      </c>
      <c r="J1112" s="78" t="str">
        <f>Personal_Development!J1113</f>
        <v/>
      </c>
      <c r="K1112" s="56" t="s">
        <v>1192</v>
      </c>
      <c r="L1112" s="57" t="str">
        <f t="shared" si="162"/>
        <v>-</v>
      </c>
      <c r="M1112" s="53"/>
      <c r="N1112" s="56" t="s">
        <v>1192</v>
      </c>
      <c r="O1112" s="57" t="str">
        <f t="shared" si="163"/>
        <v>-</v>
      </c>
      <c r="P1112" s="102"/>
      <c r="Q1112" s="56" t="s">
        <v>1192</v>
      </c>
      <c r="R1112" s="57" t="str">
        <f t="shared" si="164"/>
        <v>-</v>
      </c>
      <c r="S1112" s="102"/>
      <c r="T1112" s="56" t="s">
        <v>1192</v>
      </c>
      <c r="U1112" s="57" t="str">
        <f t="shared" si="165"/>
        <v>-</v>
      </c>
      <c r="V1112" s="102"/>
      <c r="W1112" s="48">
        <f t="shared" si="166"/>
        <v>4</v>
      </c>
      <c r="X1112" s="48">
        <f t="shared" si="167"/>
        <v>0</v>
      </c>
      <c r="Y1112" s="5">
        <f t="shared" si="168"/>
        <v>0</v>
      </c>
      <c r="Z1112" s="60">
        <f t="shared" si="169"/>
        <v>1</v>
      </c>
      <c r="AB1112" s="2"/>
    </row>
    <row r="1113" spans="2:28" ht="24.95" customHeight="1">
      <c r="B1113" s="48">
        <f>Personal_Development!B1114</f>
        <v>0</v>
      </c>
      <c r="C1113" s="48">
        <f>Personal_Development!C1114</f>
        <v>0</v>
      </c>
      <c r="D1113" s="14">
        <f>Personal_Development!D1114</f>
        <v>0</v>
      </c>
      <c r="E1113" s="11">
        <f>Personal_Development!E1114</f>
        <v>0</v>
      </c>
      <c r="F1113" s="12">
        <f>Personal_Development!F1114</f>
        <v>0</v>
      </c>
      <c r="G1113" s="12">
        <f>Personal_Development!G1114</f>
        <v>0</v>
      </c>
      <c r="H1113" s="40">
        <f>Personal_Development!H1114</f>
        <v>0</v>
      </c>
      <c r="I1113" s="41">
        <f>Personal_Development!I1114</f>
        <v>0</v>
      </c>
      <c r="J1113" s="78" t="str">
        <f>Personal_Development!J1114</f>
        <v/>
      </c>
      <c r="K1113" s="56" t="s">
        <v>1192</v>
      </c>
      <c r="L1113" s="57" t="str">
        <f t="shared" si="162"/>
        <v>-</v>
      </c>
      <c r="M1113" s="53"/>
      <c r="N1113" s="56" t="s">
        <v>1192</v>
      </c>
      <c r="O1113" s="57" t="str">
        <f t="shared" si="163"/>
        <v>-</v>
      </c>
      <c r="P1113" s="102"/>
      <c r="Q1113" s="56" t="s">
        <v>1192</v>
      </c>
      <c r="R1113" s="57" t="str">
        <f t="shared" si="164"/>
        <v>-</v>
      </c>
      <c r="S1113" s="102"/>
      <c r="T1113" s="56" t="s">
        <v>1192</v>
      </c>
      <c r="U1113" s="57" t="str">
        <f t="shared" si="165"/>
        <v>-</v>
      </c>
      <c r="V1113" s="102"/>
      <c r="W1113" s="48">
        <f t="shared" si="166"/>
        <v>4</v>
      </c>
      <c r="X1113" s="48">
        <f t="shared" si="167"/>
        <v>0</v>
      </c>
      <c r="Y1113" s="5">
        <f t="shared" si="168"/>
        <v>0</v>
      </c>
      <c r="Z1113" s="60">
        <f t="shared" si="169"/>
        <v>1</v>
      </c>
      <c r="AB1113" s="2"/>
    </row>
    <row r="1114" spans="2:28" ht="24.95" customHeight="1">
      <c r="B1114" s="48">
        <f>Personal_Development!B1115</f>
        <v>0</v>
      </c>
      <c r="C1114" s="48">
        <f>Personal_Development!C1115</f>
        <v>0</v>
      </c>
      <c r="D1114" s="14">
        <f>Personal_Development!D1115</f>
        <v>0</v>
      </c>
      <c r="E1114" s="11">
        <f>Personal_Development!E1115</f>
        <v>0</v>
      </c>
      <c r="F1114" s="12">
        <f>Personal_Development!F1115</f>
        <v>0</v>
      </c>
      <c r="G1114" s="12">
        <f>Personal_Development!G1115</f>
        <v>0</v>
      </c>
      <c r="H1114" s="40">
        <f>Personal_Development!H1115</f>
        <v>0</v>
      </c>
      <c r="I1114" s="41">
        <f>Personal_Development!I1115</f>
        <v>0</v>
      </c>
      <c r="J1114" s="78" t="str">
        <f>Personal_Development!J1115</f>
        <v/>
      </c>
      <c r="K1114" s="56" t="s">
        <v>1192</v>
      </c>
      <c r="L1114" s="57" t="str">
        <f t="shared" si="162"/>
        <v>-</v>
      </c>
      <c r="M1114" s="53"/>
      <c r="N1114" s="56" t="s">
        <v>1192</v>
      </c>
      <c r="O1114" s="57" t="str">
        <f t="shared" si="163"/>
        <v>-</v>
      </c>
      <c r="P1114" s="102"/>
      <c r="Q1114" s="56" t="s">
        <v>1192</v>
      </c>
      <c r="R1114" s="57" t="str">
        <f t="shared" si="164"/>
        <v>-</v>
      </c>
      <c r="S1114" s="102"/>
      <c r="T1114" s="56" t="s">
        <v>1192</v>
      </c>
      <c r="U1114" s="57" t="str">
        <f t="shared" si="165"/>
        <v>-</v>
      </c>
      <c r="V1114" s="102"/>
      <c r="W1114" s="48">
        <f t="shared" si="166"/>
        <v>4</v>
      </c>
      <c r="X1114" s="48">
        <f t="shared" si="167"/>
        <v>0</v>
      </c>
      <c r="Y1114" s="5">
        <f t="shared" si="168"/>
        <v>0</v>
      </c>
      <c r="Z1114" s="60">
        <f t="shared" si="169"/>
        <v>1</v>
      </c>
      <c r="AB1114" s="2"/>
    </row>
    <row r="1115" spans="2:28" ht="24.95" customHeight="1">
      <c r="B1115" s="48">
        <f>Personal_Development!B1116</f>
        <v>0</v>
      </c>
      <c r="C1115" s="48">
        <f>Personal_Development!C1116</f>
        <v>0</v>
      </c>
      <c r="D1115" s="14">
        <f>Personal_Development!D1116</f>
        <v>0</v>
      </c>
      <c r="E1115" s="11">
        <f>Personal_Development!E1116</f>
        <v>0</v>
      </c>
      <c r="F1115" s="12">
        <f>Personal_Development!F1116</f>
        <v>0</v>
      </c>
      <c r="G1115" s="12">
        <f>Personal_Development!G1116</f>
        <v>0</v>
      </c>
      <c r="H1115" s="40">
        <f>Personal_Development!H1116</f>
        <v>0</v>
      </c>
      <c r="I1115" s="41">
        <f>Personal_Development!I1116</f>
        <v>0</v>
      </c>
      <c r="J1115" s="78" t="str">
        <f>Personal_Development!J1116</f>
        <v/>
      </c>
      <c r="K1115" s="56" t="s">
        <v>1192</v>
      </c>
      <c r="L1115" s="57" t="str">
        <f t="shared" si="162"/>
        <v>-</v>
      </c>
      <c r="M1115" s="53"/>
      <c r="N1115" s="56" t="s">
        <v>1192</v>
      </c>
      <c r="O1115" s="57" t="str">
        <f t="shared" si="163"/>
        <v>-</v>
      </c>
      <c r="P1115" s="102"/>
      <c r="Q1115" s="56" t="s">
        <v>1192</v>
      </c>
      <c r="R1115" s="57" t="str">
        <f t="shared" si="164"/>
        <v>-</v>
      </c>
      <c r="S1115" s="102"/>
      <c r="T1115" s="56" t="s">
        <v>1192</v>
      </c>
      <c r="U1115" s="57" t="str">
        <f t="shared" si="165"/>
        <v>-</v>
      </c>
      <c r="V1115" s="102"/>
      <c r="W1115" s="48">
        <f t="shared" si="166"/>
        <v>4</v>
      </c>
      <c r="X1115" s="48">
        <f t="shared" si="167"/>
        <v>0</v>
      </c>
      <c r="Y1115" s="5">
        <f t="shared" si="168"/>
        <v>0</v>
      </c>
      <c r="Z1115" s="60">
        <f t="shared" si="169"/>
        <v>1</v>
      </c>
      <c r="AB1115" s="2"/>
    </row>
    <row r="1116" spans="2:28" ht="24.95" customHeight="1">
      <c r="B1116" s="48">
        <f>Personal_Development!B1117</f>
        <v>0</v>
      </c>
      <c r="C1116" s="48">
        <f>Personal_Development!C1117</f>
        <v>0</v>
      </c>
      <c r="D1116" s="14">
        <f>Personal_Development!D1117</f>
        <v>0</v>
      </c>
      <c r="E1116" s="11">
        <f>Personal_Development!E1117</f>
        <v>0</v>
      </c>
      <c r="F1116" s="12">
        <f>Personal_Development!F1117</f>
        <v>0</v>
      </c>
      <c r="G1116" s="12">
        <f>Personal_Development!G1117</f>
        <v>0</v>
      </c>
      <c r="H1116" s="40">
        <f>Personal_Development!H1117</f>
        <v>0</v>
      </c>
      <c r="I1116" s="41">
        <f>Personal_Development!I1117</f>
        <v>0</v>
      </c>
      <c r="J1116" s="78" t="str">
        <f>Personal_Development!J1117</f>
        <v/>
      </c>
      <c r="K1116" s="56" t="s">
        <v>1192</v>
      </c>
      <c r="L1116" s="57" t="str">
        <f t="shared" si="162"/>
        <v>-</v>
      </c>
      <c r="M1116" s="53"/>
      <c r="N1116" s="56" t="s">
        <v>1192</v>
      </c>
      <c r="O1116" s="57" t="str">
        <f t="shared" si="163"/>
        <v>-</v>
      </c>
      <c r="P1116" s="102"/>
      <c r="Q1116" s="56" t="s">
        <v>1192</v>
      </c>
      <c r="R1116" s="57" t="str">
        <f t="shared" si="164"/>
        <v>-</v>
      </c>
      <c r="S1116" s="102"/>
      <c r="T1116" s="56" t="s">
        <v>1192</v>
      </c>
      <c r="U1116" s="57" t="str">
        <f t="shared" si="165"/>
        <v>-</v>
      </c>
      <c r="V1116" s="102"/>
      <c r="W1116" s="48">
        <f t="shared" si="166"/>
        <v>4</v>
      </c>
      <c r="X1116" s="48">
        <f t="shared" si="167"/>
        <v>0</v>
      </c>
      <c r="Y1116" s="5">
        <f t="shared" si="168"/>
        <v>0</v>
      </c>
      <c r="Z1116" s="60">
        <f t="shared" si="169"/>
        <v>1</v>
      </c>
      <c r="AB1116" s="2"/>
    </row>
    <row r="1117" spans="2:28" ht="24.95" customHeight="1">
      <c r="B1117" s="48">
        <f>Personal_Development!B1118</f>
        <v>0</v>
      </c>
      <c r="C1117" s="48">
        <f>Personal_Development!C1118</f>
        <v>0</v>
      </c>
      <c r="D1117" s="14">
        <f>Personal_Development!D1118</f>
        <v>0</v>
      </c>
      <c r="E1117" s="11">
        <f>Personal_Development!E1118</f>
        <v>0</v>
      </c>
      <c r="F1117" s="12">
        <f>Personal_Development!F1118</f>
        <v>0</v>
      </c>
      <c r="G1117" s="12">
        <f>Personal_Development!G1118</f>
        <v>0</v>
      </c>
      <c r="H1117" s="40">
        <f>Personal_Development!H1118</f>
        <v>0</v>
      </c>
      <c r="I1117" s="41">
        <f>Personal_Development!I1118</f>
        <v>0</v>
      </c>
      <c r="J1117" s="78" t="str">
        <f>Personal_Development!J1118</f>
        <v/>
      </c>
      <c r="K1117" s="56" t="s">
        <v>1192</v>
      </c>
      <c r="L1117" s="57" t="str">
        <f t="shared" si="162"/>
        <v>-</v>
      </c>
      <c r="M1117" s="53"/>
      <c r="N1117" s="56" t="s">
        <v>1192</v>
      </c>
      <c r="O1117" s="57" t="str">
        <f t="shared" si="163"/>
        <v>-</v>
      </c>
      <c r="P1117" s="102"/>
      <c r="Q1117" s="56" t="s">
        <v>1192</v>
      </c>
      <c r="R1117" s="57" t="str">
        <f t="shared" si="164"/>
        <v>-</v>
      </c>
      <c r="S1117" s="102"/>
      <c r="T1117" s="56" t="s">
        <v>1192</v>
      </c>
      <c r="U1117" s="57" t="str">
        <f t="shared" si="165"/>
        <v>-</v>
      </c>
      <c r="V1117" s="102"/>
      <c r="W1117" s="48">
        <f t="shared" si="166"/>
        <v>4</v>
      </c>
      <c r="X1117" s="48">
        <f t="shared" si="167"/>
        <v>0</v>
      </c>
      <c r="Y1117" s="5">
        <f t="shared" si="168"/>
        <v>0</v>
      </c>
      <c r="Z1117" s="60">
        <f t="shared" si="169"/>
        <v>1</v>
      </c>
      <c r="AB1117" s="2"/>
    </row>
    <row r="1118" spans="2:28" ht="24.95" customHeight="1">
      <c r="B1118" s="48">
        <f>Personal_Development!B1119</f>
        <v>0</v>
      </c>
      <c r="C1118" s="48">
        <f>Personal_Development!C1119</f>
        <v>0</v>
      </c>
      <c r="D1118" s="14">
        <f>Personal_Development!D1119</f>
        <v>0</v>
      </c>
      <c r="E1118" s="11">
        <f>Personal_Development!E1119</f>
        <v>0</v>
      </c>
      <c r="F1118" s="12">
        <f>Personal_Development!F1119</f>
        <v>0</v>
      </c>
      <c r="G1118" s="12">
        <f>Personal_Development!G1119</f>
        <v>0</v>
      </c>
      <c r="H1118" s="40">
        <f>Personal_Development!H1119</f>
        <v>0</v>
      </c>
      <c r="I1118" s="41">
        <f>Personal_Development!I1119</f>
        <v>0</v>
      </c>
      <c r="J1118" s="78" t="str">
        <f>Personal_Development!J1119</f>
        <v/>
      </c>
      <c r="K1118" s="56" t="s">
        <v>1192</v>
      </c>
      <c r="L1118" s="57" t="str">
        <f t="shared" si="162"/>
        <v>-</v>
      </c>
      <c r="M1118" s="53"/>
      <c r="N1118" s="56" t="s">
        <v>1192</v>
      </c>
      <c r="O1118" s="57" t="str">
        <f t="shared" si="163"/>
        <v>-</v>
      </c>
      <c r="P1118" s="102"/>
      <c r="Q1118" s="56" t="s">
        <v>1192</v>
      </c>
      <c r="R1118" s="57" t="str">
        <f t="shared" si="164"/>
        <v>-</v>
      </c>
      <c r="S1118" s="102"/>
      <c r="T1118" s="56" t="s">
        <v>1192</v>
      </c>
      <c r="U1118" s="57" t="str">
        <f t="shared" si="165"/>
        <v>-</v>
      </c>
      <c r="V1118" s="102"/>
      <c r="W1118" s="48">
        <f t="shared" si="166"/>
        <v>4</v>
      </c>
      <c r="X1118" s="48">
        <f t="shared" si="167"/>
        <v>0</v>
      </c>
      <c r="Y1118" s="5">
        <f t="shared" si="168"/>
        <v>0</v>
      </c>
      <c r="Z1118" s="60">
        <f t="shared" si="169"/>
        <v>1</v>
      </c>
      <c r="AB1118" s="2"/>
    </row>
    <row r="1119" spans="2:28" ht="24.95" customHeight="1">
      <c r="B1119" s="48">
        <f>Personal_Development!B1120</f>
        <v>0</v>
      </c>
      <c r="C1119" s="48">
        <f>Personal_Development!C1120</f>
        <v>0</v>
      </c>
      <c r="D1119" s="14">
        <f>Personal_Development!D1120</f>
        <v>0</v>
      </c>
      <c r="E1119" s="11">
        <f>Personal_Development!E1120</f>
        <v>0</v>
      </c>
      <c r="F1119" s="12">
        <f>Personal_Development!F1120</f>
        <v>0</v>
      </c>
      <c r="G1119" s="12">
        <f>Personal_Development!G1120</f>
        <v>0</v>
      </c>
      <c r="H1119" s="40">
        <f>Personal_Development!H1120</f>
        <v>0</v>
      </c>
      <c r="I1119" s="41">
        <f>Personal_Development!I1120</f>
        <v>0</v>
      </c>
      <c r="J1119" s="78" t="str">
        <f>Personal_Development!J1120</f>
        <v/>
      </c>
      <c r="K1119" s="56" t="s">
        <v>1192</v>
      </c>
      <c r="L1119" s="57" t="str">
        <f t="shared" si="162"/>
        <v>-</v>
      </c>
      <c r="M1119" s="53"/>
      <c r="N1119" s="56" t="s">
        <v>1192</v>
      </c>
      <c r="O1119" s="57" t="str">
        <f t="shared" si="163"/>
        <v>-</v>
      </c>
      <c r="P1119" s="102"/>
      <c r="Q1119" s="56" t="s">
        <v>1192</v>
      </c>
      <c r="R1119" s="57" t="str">
        <f t="shared" si="164"/>
        <v>-</v>
      </c>
      <c r="S1119" s="102"/>
      <c r="T1119" s="56" t="s">
        <v>1192</v>
      </c>
      <c r="U1119" s="57" t="str">
        <f t="shared" si="165"/>
        <v>-</v>
      </c>
      <c r="V1119" s="102"/>
      <c r="W1119" s="48">
        <f t="shared" si="166"/>
        <v>4</v>
      </c>
      <c r="X1119" s="48">
        <f t="shared" si="167"/>
        <v>0</v>
      </c>
      <c r="Y1119" s="5">
        <f t="shared" si="168"/>
        <v>0</v>
      </c>
      <c r="Z1119" s="60">
        <f t="shared" si="169"/>
        <v>1</v>
      </c>
      <c r="AB1119" s="2"/>
    </row>
    <row r="1120" spans="2:28" ht="24.95" customHeight="1">
      <c r="B1120" s="48">
        <f>Personal_Development!B1121</f>
        <v>0</v>
      </c>
      <c r="C1120" s="48">
        <f>Personal_Development!C1121</f>
        <v>0</v>
      </c>
      <c r="D1120" s="14">
        <f>Personal_Development!D1121</f>
        <v>0</v>
      </c>
      <c r="E1120" s="11">
        <f>Personal_Development!E1121</f>
        <v>0</v>
      </c>
      <c r="F1120" s="12">
        <f>Personal_Development!F1121</f>
        <v>0</v>
      </c>
      <c r="G1120" s="12">
        <f>Personal_Development!G1121</f>
        <v>0</v>
      </c>
      <c r="H1120" s="40">
        <f>Personal_Development!H1121</f>
        <v>0</v>
      </c>
      <c r="I1120" s="41">
        <f>Personal_Development!I1121</f>
        <v>0</v>
      </c>
      <c r="J1120" s="78" t="str">
        <f>Personal_Development!J1121</f>
        <v/>
      </c>
      <c r="K1120" s="56" t="s">
        <v>1192</v>
      </c>
      <c r="L1120" s="57" t="str">
        <f t="shared" ref="L1120:L1179" si="170">IF(AND(K1120="Y",M1120&lt;&gt;""),"A","-")</f>
        <v>-</v>
      </c>
      <c r="M1120" s="53"/>
      <c r="N1120" s="56" t="s">
        <v>1192</v>
      </c>
      <c r="O1120" s="57" t="str">
        <f t="shared" ref="O1120:O1179" si="171">IF(AND(N1120="Y",P1120&lt;&gt;""),"A","-")</f>
        <v>-</v>
      </c>
      <c r="P1120" s="102"/>
      <c r="Q1120" s="56" t="s">
        <v>1192</v>
      </c>
      <c r="R1120" s="57" t="str">
        <f t="shared" ref="R1120:R1179" si="172">IF(AND(Q1120="Y",S1120&lt;&gt;""),"A","-")</f>
        <v>-</v>
      </c>
      <c r="S1120" s="102"/>
      <c r="T1120" s="56" t="s">
        <v>1192</v>
      </c>
      <c r="U1120" s="57" t="str">
        <f t="shared" ref="U1120:U1179" si="173">IF(AND(T1120="Y",V1120&lt;&gt;""),"A","-")</f>
        <v>-</v>
      </c>
      <c r="V1120" s="102"/>
      <c r="W1120" s="48">
        <f t="shared" si="166"/>
        <v>4</v>
      </c>
      <c r="X1120" s="48">
        <f t="shared" si="167"/>
        <v>0</v>
      </c>
      <c r="Y1120" s="5">
        <f t="shared" si="168"/>
        <v>0</v>
      </c>
      <c r="Z1120" s="60">
        <f t="shared" si="169"/>
        <v>1</v>
      </c>
      <c r="AB1120" s="2"/>
    </row>
    <row r="1121" spans="2:28" ht="24.95" customHeight="1">
      <c r="B1121" s="48">
        <f>Personal_Development!B1122</f>
        <v>0</v>
      </c>
      <c r="C1121" s="48">
        <f>Personal_Development!C1122</f>
        <v>0</v>
      </c>
      <c r="D1121" s="14">
        <f>Personal_Development!D1122</f>
        <v>0</v>
      </c>
      <c r="E1121" s="11">
        <f>Personal_Development!E1122</f>
        <v>0</v>
      </c>
      <c r="F1121" s="12">
        <f>Personal_Development!F1122</f>
        <v>0</v>
      </c>
      <c r="G1121" s="12">
        <f>Personal_Development!G1122</f>
        <v>0</v>
      </c>
      <c r="H1121" s="40">
        <f>Personal_Development!H1122</f>
        <v>0</v>
      </c>
      <c r="I1121" s="41">
        <f>Personal_Development!I1122</f>
        <v>0</v>
      </c>
      <c r="J1121" s="78" t="str">
        <f>Personal_Development!J1122</f>
        <v/>
      </c>
      <c r="K1121" s="56" t="s">
        <v>1192</v>
      </c>
      <c r="L1121" s="57" t="str">
        <f t="shared" si="170"/>
        <v>-</v>
      </c>
      <c r="M1121" s="53"/>
      <c r="N1121" s="56" t="s">
        <v>1192</v>
      </c>
      <c r="O1121" s="57" t="str">
        <f t="shared" si="171"/>
        <v>-</v>
      </c>
      <c r="P1121" s="102"/>
      <c r="Q1121" s="56" t="s">
        <v>1192</v>
      </c>
      <c r="R1121" s="57" t="str">
        <f t="shared" si="172"/>
        <v>-</v>
      </c>
      <c r="S1121" s="102"/>
      <c r="T1121" s="56" t="s">
        <v>1192</v>
      </c>
      <c r="U1121" s="57" t="str">
        <f t="shared" si="173"/>
        <v>-</v>
      </c>
      <c r="V1121" s="102"/>
      <c r="W1121" s="48">
        <f t="shared" ref="W1121:W1179" si="174">COUNTIF($K1121:$V1121,"Y")</f>
        <v>4</v>
      </c>
      <c r="X1121" s="48">
        <f t="shared" ref="X1121:X1179" si="175">COUNTIF($K1121:$V1121,"A")</f>
        <v>0</v>
      </c>
      <c r="Y1121" s="5">
        <f t="shared" ref="Y1121:Y1179" si="176">IFERROR($X1121/$W1121*100,0)</f>
        <v>0</v>
      </c>
      <c r="Z1121" s="60">
        <f t="shared" ref="Z1121:Z1179" si="177">ROUND(IF($Y1121&gt;=80,"5",IF($Y1121&gt;=60,"4",IF($Y1121&gt;=40,"3",IF($Y1121&gt;=21,"2",IF($Y1121&lt;=20,"1"))))),2)</f>
        <v>1</v>
      </c>
      <c r="AB1121" s="2"/>
    </row>
    <row r="1122" spans="2:28" ht="24.95" customHeight="1">
      <c r="B1122" s="48">
        <f>Personal_Development!B1123</f>
        <v>0</v>
      </c>
      <c r="C1122" s="48">
        <f>Personal_Development!C1123</f>
        <v>0</v>
      </c>
      <c r="D1122" s="14">
        <f>Personal_Development!D1123</f>
        <v>0</v>
      </c>
      <c r="E1122" s="11">
        <f>Personal_Development!E1123</f>
        <v>0</v>
      </c>
      <c r="F1122" s="12">
        <f>Personal_Development!F1123</f>
        <v>0</v>
      </c>
      <c r="G1122" s="12">
        <f>Personal_Development!G1123</f>
        <v>0</v>
      </c>
      <c r="H1122" s="40">
        <f>Personal_Development!H1123</f>
        <v>0</v>
      </c>
      <c r="I1122" s="41">
        <f>Personal_Development!I1123</f>
        <v>0</v>
      </c>
      <c r="J1122" s="78" t="str">
        <f>Personal_Development!J1123</f>
        <v/>
      </c>
      <c r="K1122" s="56" t="s">
        <v>1192</v>
      </c>
      <c r="L1122" s="57" t="str">
        <f t="shared" si="170"/>
        <v>-</v>
      </c>
      <c r="M1122" s="53"/>
      <c r="N1122" s="56" t="s">
        <v>1192</v>
      </c>
      <c r="O1122" s="57" t="str">
        <f t="shared" si="171"/>
        <v>-</v>
      </c>
      <c r="P1122" s="102"/>
      <c r="Q1122" s="56" t="s">
        <v>1192</v>
      </c>
      <c r="R1122" s="57" t="str">
        <f t="shared" si="172"/>
        <v>-</v>
      </c>
      <c r="S1122" s="102"/>
      <c r="T1122" s="56" t="s">
        <v>1192</v>
      </c>
      <c r="U1122" s="57" t="str">
        <f t="shared" si="173"/>
        <v>-</v>
      </c>
      <c r="V1122" s="102"/>
      <c r="W1122" s="48">
        <f t="shared" si="174"/>
        <v>4</v>
      </c>
      <c r="X1122" s="48">
        <f t="shared" si="175"/>
        <v>0</v>
      </c>
      <c r="Y1122" s="5">
        <f t="shared" si="176"/>
        <v>0</v>
      </c>
      <c r="Z1122" s="60">
        <f t="shared" si="177"/>
        <v>1</v>
      </c>
      <c r="AB1122" s="2"/>
    </row>
    <row r="1123" spans="2:28" ht="24.95" customHeight="1">
      <c r="B1123" s="48">
        <f>Personal_Development!B1124</f>
        <v>0</v>
      </c>
      <c r="C1123" s="48">
        <f>Personal_Development!C1124</f>
        <v>0</v>
      </c>
      <c r="D1123" s="14">
        <f>Personal_Development!D1124</f>
        <v>0</v>
      </c>
      <c r="E1123" s="11">
        <f>Personal_Development!E1124</f>
        <v>0</v>
      </c>
      <c r="F1123" s="12">
        <f>Personal_Development!F1124</f>
        <v>0</v>
      </c>
      <c r="G1123" s="12">
        <f>Personal_Development!G1124</f>
        <v>0</v>
      </c>
      <c r="H1123" s="40">
        <f>Personal_Development!H1124</f>
        <v>0</v>
      </c>
      <c r="I1123" s="41">
        <f>Personal_Development!I1124</f>
        <v>0</v>
      </c>
      <c r="J1123" s="78">
        <f>Personal_Development!J1124</f>
        <v>0</v>
      </c>
      <c r="K1123" s="56" t="s">
        <v>1192</v>
      </c>
      <c r="L1123" s="57" t="str">
        <f t="shared" si="170"/>
        <v>-</v>
      </c>
      <c r="M1123" s="53"/>
      <c r="N1123" s="56" t="s">
        <v>1192</v>
      </c>
      <c r="O1123" s="57" t="str">
        <f t="shared" si="171"/>
        <v>-</v>
      </c>
      <c r="P1123" s="102"/>
      <c r="Q1123" s="56" t="s">
        <v>1192</v>
      </c>
      <c r="R1123" s="57" t="str">
        <f t="shared" si="172"/>
        <v>-</v>
      </c>
      <c r="S1123" s="102"/>
      <c r="T1123" s="56" t="s">
        <v>1192</v>
      </c>
      <c r="U1123" s="57" t="str">
        <f t="shared" si="173"/>
        <v>-</v>
      </c>
      <c r="V1123" s="102"/>
      <c r="W1123" s="48">
        <f t="shared" si="174"/>
        <v>4</v>
      </c>
      <c r="X1123" s="48">
        <f t="shared" si="175"/>
        <v>0</v>
      </c>
      <c r="Y1123" s="5">
        <f t="shared" si="176"/>
        <v>0</v>
      </c>
      <c r="Z1123" s="60">
        <f t="shared" si="177"/>
        <v>1</v>
      </c>
      <c r="AB1123" s="2"/>
    </row>
    <row r="1124" spans="2:28" ht="24.95" customHeight="1">
      <c r="B1124" s="48">
        <f>Personal_Development!B1125</f>
        <v>0</v>
      </c>
      <c r="C1124" s="48">
        <f>Personal_Development!C1125</f>
        <v>0</v>
      </c>
      <c r="D1124" s="14">
        <f>Personal_Development!D1125</f>
        <v>0</v>
      </c>
      <c r="E1124" s="11">
        <f>Personal_Development!E1125</f>
        <v>0</v>
      </c>
      <c r="F1124" s="12">
        <f>Personal_Development!F1125</f>
        <v>0</v>
      </c>
      <c r="G1124" s="12">
        <f>Personal_Development!G1125</f>
        <v>0</v>
      </c>
      <c r="H1124" s="40">
        <f>Personal_Development!H1125</f>
        <v>0</v>
      </c>
      <c r="I1124" s="41">
        <f>Personal_Development!I1125</f>
        <v>0</v>
      </c>
      <c r="J1124" s="78">
        <f>Personal_Development!J1125</f>
        <v>0</v>
      </c>
      <c r="K1124" s="56" t="s">
        <v>1192</v>
      </c>
      <c r="L1124" s="57" t="str">
        <f t="shared" si="170"/>
        <v>-</v>
      </c>
      <c r="M1124" s="53"/>
      <c r="N1124" s="56" t="s">
        <v>1192</v>
      </c>
      <c r="O1124" s="57" t="str">
        <f t="shared" si="171"/>
        <v>-</v>
      </c>
      <c r="P1124" s="102"/>
      <c r="Q1124" s="56" t="s">
        <v>1192</v>
      </c>
      <c r="R1124" s="57" t="str">
        <f t="shared" si="172"/>
        <v>-</v>
      </c>
      <c r="S1124" s="102"/>
      <c r="T1124" s="56" t="s">
        <v>1192</v>
      </c>
      <c r="U1124" s="57" t="str">
        <f t="shared" si="173"/>
        <v>-</v>
      </c>
      <c r="V1124" s="102"/>
      <c r="W1124" s="48">
        <f t="shared" si="174"/>
        <v>4</v>
      </c>
      <c r="X1124" s="48">
        <f t="shared" si="175"/>
        <v>0</v>
      </c>
      <c r="Y1124" s="5">
        <f t="shared" si="176"/>
        <v>0</v>
      </c>
      <c r="Z1124" s="60">
        <f t="shared" si="177"/>
        <v>1</v>
      </c>
      <c r="AB1124" s="2"/>
    </row>
    <row r="1125" spans="2:28" ht="24.95" customHeight="1">
      <c r="B1125" s="48">
        <f>Personal_Development!B1126</f>
        <v>0</v>
      </c>
      <c r="C1125" s="48">
        <f>Personal_Development!C1126</f>
        <v>0</v>
      </c>
      <c r="D1125" s="14">
        <f>Personal_Development!D1126</f>
        <v>0</v>
      </c>
      <c r="E1125" s="11">
        <f>Personal_Development!E1126</f>
        <v>0</v>
      </c>
      <c r="F1125" s="12">
        <f>Personal_Development!F1126</f>
        <v>0</v>
      </c>
      <c r="G1125" s="12">
        <f>Personal_Development!G1126</f>
        <v>0</v>
      </c>
      <c r="H1125" s="40">
        <f>Personal_Development!H1126</f>
        <v>0</v>
      </c>
      <c r="I1125" s="41">
        <f>Personal_Development!I1126</f>
        <v>0</v>
      </c>
      <c r="J1125" s="78">
        <f>Personal_Development!J1126</f>
        <v>0</v>
      </c>
      <c r="K1125" s="56" t="s">
        <v>1192</v>
      </c>
      <c r="L1125" s="57" t="str">
        <f t="shared" si="170"/>
        <v>-</v>
      </c>
      <c r="M1125" s="53"/>
      <c r="N1125" s="56" t="s">
        <v>1192</v>
      </c>
      <c r="O1125" s="57" t="str">
        <f t="shared" si="171"/>
        <v>-</v>
      </c>
      <c r="P1125" s="102"/>
      <c r="Q1125" s="56" t="s">
        <v>1192</v>
      </c>
      <c r="R1125" s="57" t="str">
        <f t="shared" si="172"/>
        <v>-</v>
      </c>
      <c r="S1125" s="102"/>
      <c r="T1125" s="56" t="s">
        <v>1192</v>
      </c>
      <c r="U1125" s="57" t="str">
        <f t="shared" si="173"/>
        <v>-</v>
      </c>
      <c r="V1125" s="102"/>
      <c r="W1125" s="48">
        <f t="shared" si="174"/>
        <v>4</v>
      </c>
      <c r="X1125" s="48">
        <f t="shared" si="175"/>
        <v>0</v>
      </c>
      <c r="Y1125" s="5">
        <f t="shared" si="176"/>
        <v>0</v>
      </c>
      <c r="Z1125" s="60">
        <f t="shared" si="177"/>
        <v>1</v>
      </c>
      <c r="AB1125" s="2"/>
    </row>
    <row r="1126" spans="2:28" ht="24.95" customHeight="1">
      <c r="B1126" s="48">
        <f>Personal_Development!B1127</f>
        <v>0</v>
      </c>
      <c r="C1126" s="48">
        <f>Personal_Development!C1127</f>
        <v>0</v>
      </c>
      <c r="D1126" s="14">
        <f>Personal_Development!D1127</f>
        <v>0</v>
      </c>
      <c r="E1126" s="11">
        <f>Personal_Development!E1127</f>
        <v>0</v>
      </c>
      <c r="F1126" s="12">
        <f>Personal_Development!F1127</f>
        <v>0</v>
      </c>
      <c r="G1126" s="12">
        <f>Personal_Development!G1127</f>
        <v>0</v>
      </c>
      <c r="H1126" s="40">
        <f>Personal_Development!H1127</f>
        <v>0</v>
      </c>
      <c r="I1126" s="41">
        <f>Personal_Development!I1127</f>
        <v>0</v>
      </c>
      <c r="J1126" s="78">
        <f>Personal_Development!J1127</f>
        <v>0</v>
      </c>
      <c r="K1126" s="56" t="s">
        <v>1192</v>
      </c>
      <c r="L1126" s="57" t="str">
        <f t="shared" si="170"/>
        <v>-</v>
      </c>
      <c r="M1126" s="53"/>
      <c r="N1126" s="56" t="s">
        <v>1192</v>
      </c>
      <c r="O1126" s="57" t="str">
        <f t="shared" si="171"/>
        <v>-</v>
      </c>
      <c r="P1126" s="102"/>
      <c r="Q1126" s="56" t="s">
        <v>1192</v>
      </c>
      <c r="R1126" s="57" t="str">
        <f t="shared" si="172"/>
        <v>-</v>
      </c>
      <c r="S1126" s="102"/>
      <c r="T1126" s="56" t="s">
        <v>1192</v>
      </c>
      <c r="U1126" s="57" t="str">
        <f t="shared" si="173"/>
        <v>-</v>
      </c>
      <c r="V1126" s="102"/>
      <c r="W1126" s="48">
        <f t="shared" si="174"/>
        <v>4</v>
      </c>
      <c r="X1126" s="48">
        <f t="shared" si="175"/>
        <v>0</v>
      </c>
      <c r="Y1126" s="5">
        <f t="shared" si="176"/>
        <v>0</v>
      </c>
      <c r="Z1126" s="60">
        <f t="shared" si="177"/>
        <v>1</v>
      </c>
      <c r="AB1126" s="2"/>
    </row>
    <row r="1127" spans="2:28" ht="24.95" customHeight="1">
      <c r="B1127" s="48">
        <f>Personal_Development!B1128</f>
        <v>0</v>
      </c>
      <c r="C1127" s="48">
        <f>Personal_Development!C1128</f>
        <v>0</v>
      </c>
      <c r="D1127" s="14">
        <f>Personal_Development!D1128</f>
        <v>0</v>
      </c>
      <c r="E1127" s="11">
        <f>Personal_Development!E1128</f>
        <v>0</v>
      </c>
      <c r="F1127" s="12">
        <f>Personal_Development!F1128</f>
        <v>0</v>
      </c>
      <c r="G1127" s="12">
        <f>Personal_Development!G1128</f>
        <v>0</v>
      </c>
      <c r="H1127" s="40">
        <f>Personal_Development!H1128</f>
        <v>0</v>
      </c>
      <c r="I1127" s="41">
        <f>Personal_Development!I1128</f>
        <v>0</v>
      </c>
      <c r="J1127" s="78">
        <f>Personal_Development!J1128</f>
        <v>0</v>
      </c>
      <c r="K1127" s="56" t="s">
        <v>1192</v>
      </c>
      <c r="L1127" s="57" t="str">
        <f t="shared" si="170"/>
        <v>-</v>
      </c>
      <c r="M1127" s="53"/>
      <c r="N1127" s="56" t="s">
        <v>1192</v>
      </c>
      <c r="O1127" s="57" t="str">
        <f t="shared" si="171"/>
        <v>-</v>
      </c>
      <c r="P1127" s="102"/>
      <c r="Q1127" s="56" t="s">
        <v>1192</v>
      </c>
      <c r="R1127" s="57" t="str">
        <f t="shared" si="172"/>
        <v>-</v>
      </c>
      <c r="S1127" s="102"/>
      <c r="T1127" s="56" t="s">
        <v>1192</v>
      </c>
      <c r="U1127" s="57" t="str">
        <f t="shared" si="173"/>
        <v>-</v>
      </c>
      <c r="V1127" s="102"/>
      <c r="W1127" s="48">
        <f t="shared" si="174"/>
        <v>4</v>
      </c>
      <c r="X1127" s="48">
        <f t="shared" si="175"/>
        <v>0</v>
      </c>
      <c r="Y1127" s="5">
        <f t="shared" si="176"/>
        <v>0</v>
      </c>
      <c r="Z1127" s="60">
        <f t="shared" si="177"/>
        <v>1</v>
      </c>
      <c r="AB1127" s="2"/>
    </row>
    <row r="1128" spans="2:28" ht="24.95" customHeight="1">
      <c r="B1128" s="48">
        <f>Personal_Development!B1129</f>
        <v>0</v>
      </c>
      <c r="C1128" s="48">
        <f>Personal_Development!C1129</f>
        <v>0</v>
      </c>
      <c r="D1128" s="14">
        <f>Personal_Development!D1129</f>
        <v>0</v>
      </c>
      <c r="E1128" s="11">
        <f>Personal_Development!E1129</f>
        <v>0</v>
      </c>
      <c r="F1128" s="12">
        <f>Personal_Development!F1129</f>
        <v>0</v>
      </c>
      <c r="G1128" s="12">
        <f>Personal_Development!G1129</f>
        <v>0</v>
      </c>
      <c r="H1128" s="40">
        <f>Personal_Development!H1129</f>
        <v>0</v>
      </c>
      <c r="I1128" s="41">
        <f>Personal_Development!I1129</f>
        <v>0</v>
      </c>
      <c r="J1128" s="78">
        <f>Personal_Development!J1129</f>
        <v>0</v>
      </c>
      <c r="K1128" s="56" t="s">
        <v>1192</v>
      </c>
      <c r="L1128" s="57" t="str">
        <f t="shared" si="170"/>
        <v>-</v>
      </c>
      <c r="M1128" s="53"/>
      <c r="N1128" s="56" t="s">
        <v>1192</v>
      </c>
      <c r="O1128" s="57" t="str">
        <f t="shared" si="171"/>
        <v>-</v>
      </c>
      <c r="P1128" s="102"/>
      <c r="Q1128" s="56" t="s">
        <v>1192</v>
      </c>
      <c r="R1128" s="57" t="str">
        <f t="shared" si="172"/>
        <v>-</v>
      </c>
      <c r="S1128" s="102"/>
      <c r="T1128" s="56" t="s">
        <v>1192</v>
      </c>
      <c r="U1128" s="57" t="str">
        <f t="shared" si="173"/>
        <v>-</v>
      </c>
      <c r="V1128" s="102"/>
      <c r="W1128" s="48">
        <f t="shared" si="174"/>
        <v>4</v>
      </c>
      <c r="X1128" s="48">
        <f t="shared" si="175"/>
        <v>0</v>
      </c>
      <c r="Y1128" s="5">
        <f t="shared" si="176"/>
        <v>0</v>
      </c>
      <c r="Z1128" s="60">
        <f t="shared" si="177"/>
        <v>1</v>
      </c>
      <c r="AB1128" s="2"/>
    </row>
    <row r="1129" spans="2:28" ht="24.95" customHeight="1">
      <c r="B1129" s="48">
        <f>Personal_Development!B1130</f>
        <v>0</v>
      </c>
      <c r="C1129" s="48">
        <f>Personal_Development!C1130</f>
        <v>0</v>
      </c>
      <c r="D1129" s="14">
        <f>Personal_Development!D1130</f>
        <v>0</v>
      </c>
      <c r="E1129" s="11">
        <f>Personal_Development!E1130</f>
        <v>0</v>
      </c>
      <c r="F1129" s="12">
        <f>Personal_Development!F1130</f>
        <v>0</v>
      </c>
      <c r="G1129" s="12">
        <f>Personal_Development!G1130</f>
        <v>0</v>
      </c>
      <c r="H1129" s="40">
        <f>Personal_Development!H1130</f>
        <v>0</v>
      </c>
      <c r="I1129" s="41">
        <f>Personal_Development!I1130</f>
        <v>0</v>
      </c>
      <c r="J1129" s="78">
        <f>Personal_Development!J1130</f>
        <v>0</v>
      </c>
      <c r="K1129" s="56" t="s">
        <v>1192</v>
      </c>
      <c r="L1129" s="57" t="str">
        <f t="shared" si="170"/>
        <v>-</v>
      </c>
      <c r="M1129" s="53"/>
      <c r="N1129" s="56" t="s">
        <v>1192</v>
      </c>
      <c r="O1129" s="57" t="str">
        <f t="shared" si="171"/>
        <v>-</v>
      </c>
      <c r="P1129" s="102"/>
      <c r="Q1129" s="56" t="s">
        <v>1192</v>
      </c>
      <c r="R1129" s="57" t="str">
        <f t="shared" si="172"/>
        <v>-</v>
      </c>
      <c r="S1129" s="102"/>
      <c r="T1129" s="56" t="s">
        <v>1192</v>
      </c>
      <c r="U1129" s="57" t="str">
        <f t="shared" si="173"/>
        <v>-</v>
      </c>
      <c r="V1129" s="102"/>
      <c r="W1129" s="48">
        <f t="shared" si="174"/>
        <v>4</v>
      </c>
      <c r="X1129" s="48">
        <f t="shared" si="175"/>
        <v>0</v>
      </c>
      <c r="Y1129" s="5">
        <f t="shared" si="176"/>
        <v>0</v>
      </c>
      <c r="Z1129" s="60">
        <f t="shared" si="177"/>
        <v>1</v>
      </c>
      <c r="AB1129" s="2"/>
    </row>
    <row r="1130" spans="2:28" ht="24.95" customHeight="1">
      <c r="B1130" s="48">
        <f>Personal_Development!B1131</f>
        <v>0</v>
      </c>
      <c r="C1130" s="48">
        <f>Personal_Development!C1131</f>
        <v>0</v>
      </c>
      <c r="D1130" s="14">
        <f>Personal_Development!D1131</f>
        <v>0</v>
      </c>
      <c r="E1130" s="11">
        <f>Personal_Development!E1131</f>
        <v>0</v>
      </c>
      <c r="F1130" s="12">
        <f>Personal_Development!F1131</f>
        <v>0</v>
      </c>
      <c r="G1130" s="12">
        <f>Personal_Development!G1131</f>
        <v>0</v>
      </c>
      <c r="H1130" s="40">
        <f>Personal_Development!H1131</f>
        <v>0</v>
      </c>
      <c r="I1130" s="41">
        <f>Personal_Development!I1131</f>
        <v>0</v>
      </c>
      <c r="J1130" s="78">
        <f>Personal_Development!J1131</f>
        <v>0</v>
      </c>
      <c r="K1130" s="56" t="s">
        <v>1192</v>
      </c>
      <c r="L1130" s="57" t="str">
        <f t="shared" si="170"/>
        <v>-</v>
      </c>
      <c r="M1130" s="53"/>
      <c r="N1130" s="56" t="s">
        <v>1192</v>
      </c>
      <c r="O1130" s="57" t="str">
        <f t="shared" si="171"/>
        <v>-</v>
      </c>
      <c r="P1130" s="102"/>
      <c r="Q1130" s="56" t="s">
        <v>1192</v>
      </c>
      <c r="R1130" s="57" t="str">
        <f t="shared" si="172"/>
        <v>-</v>
      </c>
      <c r="S1130" s="102"/>
      <c r="T1130" s="56" t="s">
        <v>1192</v>
      </c>
      <c r="U1130" s="57" t="str">
        <f t="shared" si="173"/>
        <v>-</v>
      </c>
      <c r="V1130" s="102"/>
      <c r="W1130" s="48">
        <f t="shared" si="174"/>
        <v>4</v>
      </c>
      <c r="X1130" s="48">
        <f t="shared" si="175"/>
        <v>0</v>
      </c>
      <c r="Y1130" s="5">
        <f t="shared" si="176"/>
        <v>0</v>
      </c>
      <c r="Z1130" s="60">
        <f t="shared" si="177"/>
        <v>1</v>
      </c>
      <c r="AB1130" s="2"/>
    </row>
    <row r="1131" spans="2:28" ht="24.95" customHeight="1">
      <c r="B1131" s="48">
        <f>Personal_Development!B1132</f>
        <v>0</v>
      </c>
      <c r="C1131" s="48">
        <f>Personal_Development!C1132</f>
        <v>0</v>
      </c>
      <c r="D1131" s="14">
        <f>Personal_Development!D1132</f>
        <v>0</v>
      </c>
      <c r="E1131" s="11">
        <f>Personal_Development!E1132</f>
        <v>0</v>
      </c>
      <c r="F1131" s="12">
        <f>Personal_Development!F1132</f>
        <v>0</v>
      </c>
      <c r="G1131" s="12">
        <f>Personal_Development!G1132</f>
        <v>0</v>
      </c>
      <c r="H1131" s="40">
        <f>Personal_Development!H1132</f>
        <v>0</v>
      </c>
      <c r="I1131" s="41">
        <f>Personal_Development!I1132</f>
        <v>0</v>
      </c>
      <c r="J1131" s="78">
        <f>Personal_Development!J1132</f>
        <v>0</v>
      </c>
      <c r="K1131" s="56" t="s">
        <v>1192</v>
      </c>
      <c r="L1131" s="57" t="str">
        <f t="shared" si="170"/>
        <v>-</v>
      </c>
      <c r="M1131" s="53"/>
      <c r="N1131" s="56" t="s">
        <v>1192</v>
      </c>
      <c r="O1131" s="57" t="str">
        <f t="shared" si="171"/>
        <v>-</v>
      </c>
      <c r="P1131" s="102"/>
      <c r="Q1131" s="56" t="s">
        <v>1192</v>
      </c>
      <c r="R1131" s="57" t="str">
        <f t="shared" si="172"/>
        <v>-</v>
      </c>
      <c r="S1131" s="102"/>
      <c r="T1131" s="56" t="s">
        <v>1192</v>
      </c>
      <c r="U1131" s="57" t="str">
        <f t="shared" si="173"/>
        <v>-</v>
      </c>
      <c r="V1131" s="102"/>
      <c r="W1131" s="48">
        <f t="shared" si="174"/>
        <v>4</v>
      </c>
      <c r="X1131" s="48">
        <f t="shared" si="175"/>
        <v>0</v>
      </c>
      <c r="Y1131" s="5">
        <f t="shared" si="176"/>
        <v>0</v>
      </c>
      <c r="Z1131" s="60">
        <f t="shared" si="177"/>
        <v>1</v>
      </c>
      <c r="AB1131" s="2"/>
    </row>
    <row r="1132" spans="2:28" ht="24.95" customHeight="1">
      <c r="B1132" s="48">
        <f>Personal_Development!B1133</f>
        <v>0</v>
      </c>
      <c r="C1132" s="48">
        <f>Personal_Development!C1133</f>
        <v>0</v>
      </c>
      <c r="D1132" s="14">
        <f>Personal_Development!D1133</f>
        <v>0</v>
      </c>
      <c r="E1132" s="11">
        <f>Personal_Development!E1133</f>
        <v>0</v>
      </c>
      <c r="F1132" s="12">
        <f>Personal_Development!F1133</f>
        <v>0</v>
      </c>
      <c r="G1132" s="12">
        <f>Personal_Development!G1133</f>
        <v>0</v>
      </c>
      <c r="H1132" s="40">
        <f>Personal_Development!H1133</f>
        <v>0</v>
      </c>
      <c r="I1132" s="41">
        <f>Personal_Development!I1133</f>
        <v>0</v>
      </c>
      <c r="J1132" s="78">
        <f>Personal_Development!J1133</f>
        <v>0</v>
      </c>
      <c r="K1132" s="56" t="s">
        <v>1192</v>
      </c>
      <c r="L1132" s="57" t="str">
        <f t="shared" si="170"/>
        <v>-</v>
      </c>
      <c r="M1132" s="53"/>
      <c r="N1132" s="56" t="s">
        <v>1192</v>
      </c>
      <c r="O1132" s="57" t="str">
        <f t="shared" si="171"/>
        <v>-</v>
      </c>
      <c r="P1132" s="102"/>
      <c r="Q1132" s="56" t="s">
        <v>1192</v>
      </c>
      <c r="R1132" s="57" t="str">
        <f t="shared" si="172"/>
        <v>-</v>
      </c>
      <c r="S1132" s="102"/>
      <c r="T1132" s="56" t="s">
        <v>1192</v>
      </c>
      <c r="U1132" s="57" t="str">
        <f t="shared" si="173"/>
        <v>-</v>
      </c>
      <c r="V1132" s="102"/>
      <c r="W1132" s="48">
        <f t="shared" si="174"/>
        <v>4</v>
      </c>
      <c r="X1132" s="48">
        <f t="shared" si="175"/>
        <v>0</v>
      </c>
      <c r="Y1132" s="5">
        <f t="shared" si="176"/>
        <v>0</v>
      </c>
      <c r="Z1132" s="60">
        <f t="shared" si="177"/>
        <v>1</v>
      </c>
      <c r="AB1132" s="2"/>
    </row>
    <row r="1133" spans="2:28" ht="24.95" customHeight="1">
      <c r="B1133" s="48">
        <f>Personal_Development!B1134</f>
        <v>0</v>
      </c>
      <c r="C1133" s="48">
        <f>Personal_Development!C1134</f>
        <v>0</v>
      </c>
      <c r="D1133" s="14">
        <f>Personal_Development!D1134</f>
        <v>0</v>
      </c>
      <c r="E1133" s="11">
        <f>Personal_Development!E1134</f>
        <v>0</v>
      </c>
      <c r="F1133" s="12">
        <f>Personal_Development!F1134</f>
        <v>0</v>
      </c>
      <c r="G1133" s="12">
        <f>Personal_Development!G1134</f>
        <v>0</v>
      </c>
      <c r="H1133" s="40">
        <f>Personal_Development!H1134</f>
        <v>0</v>
      </c>
      <c r="I1133" s="41">
        <f>Personal_Development!I1134</f>
        <v>0</v>
      </c>
      <c r="J1133" s="78">
        <f>Personal_Development!J1134</f>
        <v>0</v>
      </c>
      <c r="K1133" s="56" t="s">
        <v>1192</v>
      </c>
      <c r="L1133" s="57" t="str">
        <f t="shared" si="170"/>
        <v>-</v>
      </c>
      <c r="M1133" s="53"/>
      <c r="N1133" s="56" t="s">
        <v>1192</v>
      </c>
      <c r="O1133" s="57" t="str">
        <f t="shared" si="171"/>
        <v>-</v>
      </c>
      <c r="P1133" s="102"/>
      <c r="Q1133" s="56" t="s">
        <v>1192</v>
      </c>
      <c r="R1133" s="57" t="str">
        <f t="shared" si="172"/>
        <v>-</v>
      </c>
      <c r="S1133" s="102"/>
      <c r="T1133" s="56" t="s">
        <v>1192</v>
      </c>
      <c r="U1133" s="57" t="str">
        <f t="shared" si="173"/>
        <v>-</v>
      </c>
      <c r="V1133" s="102"/>
      <c r="W1133" s="48">
        <f t="shared" si="174"/>
        <v>4</v>
      </c>
      <c r="X1133" s="48">
        <f t="shared" si="175"/>
        <v>0</v>
      </c>
      <c r="Y1133" s="5">
        <f t="shared" si="176"/>
        <v>0</v>
      </c>
      <c r="Z1133" s="60">
        <f t="shared" si="177"/>
        <v>1</v>
      </c>
      <c r="AB1133" s="2"/>
    </row>
    <row r="1134" spans="2:28" ht="24.95" customHeight="1">
      <c r="B1134" s="48">
        <f>Personal_Development!B1135</f>
        <v>0</v>
      </c>
      <c r="C1134" s="48">
        <f>Personal_Development!C1135</f>
        <v>0</v>
      </c>
      <c r="D1134" s="14">
        <f>Personal_Development!D1135</f>
        <v>0</v>
      </c>
      <c r="E1134" s="11">
        <f>Personal_Development!E1135</f>
        <v>0</v>
      </c>
      <c r="F1134" s="12">
        <f>Personal_Development!F1135</f>
        <v>0</v>
      </c>
      <c r="G1134" s="12">
        <f>Personal_Development!G1135</f>
        <v>0</v>
      </c>
      <c r="H1134" s="40">
        <f>Personal_Development!H1135</f>
        <v>0</v>
      </c>
      <c r="I1134" s="41">
        <f>Personal_Development!I1135</f>
        <v>0</v>
      </c>
      <c r="J1134" s="78">
        <f>Personal_Development!J1135</f>
        <v>0</v>
      </c>
      <c r="K1134" s="56" t="s">
        <v>1192</v>
      </c>
      <c r="L1134" s="57" t="str">
        <f t="shared" si="170"/>
        <v>-</v>
      </c>
      <c r="M1134" s="53"/>
      <c r="N1134" s="56" t="s">
        <v>1192</v>
      </c>
      <c r="O1134" s="57" t="str">
        <f t="shared" si="171"/>
        <v>-</v>
      </c>
      <c r="P1134" s="102"/>
      <c r="Q1134" s="56" t="s">
        <v>1192</v>
      </c>
      <c r="R1134" s="57" t="str">
        <f t="shared" si="172"/>
        <v>-</v>
      </c>
      <c r="S1134" s="102"/>
      <c r="T1134" s="56" t="s">
        <v>1192</v>
      </c>
      <c r="U1134" s="57" t="str">
        <f t="shared" si="173"/>
        <v>-</v>
      </c>
      <c r="V1134" s="102"/>
      <c r="W1134" s="48">
        <f t="shared" si="174"/>
        <v>4</v>
      </c>
      <c r="X1134" s="48">
        <f t="shared" si="175"/>
        <v>0</v>
      </c>
      <c r="Y1134" s="5">
        <f t="shared" si="176"/>
        <v>0</v>
      </c>
      <c r="Z1134" s="60">
        <f t="shared" si="177"/>
        <v>1</v>
      </c>
      <c r="AB1134" s="2"/>
    </row>
    <row r="1135" spans="2:28" ht="24.95" customHeight="1">
      <c r="B1135" s="48">
        <f>Personal_Development!B1136</f>
        <v>0</v>
      </c>
      <c r="C1135" s="48">
        <f>Personal_Development!C1136</f>
        <v>0</v>
      </c>
      <c r="D1135" s="14">
        <f>Personal_Development!D1136</f>
        <v>0</v>
      </c>
      <c r="E1135" s="11">
        <f>Personal_Development!E1136</f>
        <v>0</v>
      </c>
      <c r="F1135" s="12">
        <f>Personal_Development!F1136</f>
        <v>0</v>
      </c>
      <c r="G1135" s="12">
        <f>Personal_Development!G1136</f>
        <v>0</v>
      </c>
      <c r="H1135" s="40">
        <f>Personal_Development!H1136</f>
        <v>0</v>
      </c>
      <c r="I1135" s="41">
        <f>Personal_Development!I1136</f>
        <v>0</v>
      </c>
      <c r="J1135" s="78">
        <f>Personal_Development!J1136</f>
        <v>0</v>
      </c>
      <c r="K1135" s="56" t="s">
        <v>1192</v>
      </c>
      <c r="L1135" s="57" t="str">
        <f t="shared" si="170"/>
        <v>-</v>
      </c>
      <c r="M1135" s="53"/>
      <c r="N1135" s="56" t="s">
        <v>1192</v>
      </c>
      <c r="O1135" s="57" t="str">
        <f t="shared" si="171"/>
        <v>-</v>
      </c>
      <c r="P1135" s="102"/>
      <c r="Q1135" s="56" t="s">
        <v>1192</v>
      </c>
      <c r="R1135" s="57" t="str">
        <f t="shared" si="172"/>
        <v>-</v>
      </c>
      <c r="S1135" s="102"/>
      <c r="T1135" s="56" t="s">
        <v>1192</v>
      </c>
      <c r="U1135" s="57" t="str">
        <f t="shared" si="173"/>
        <v>-</v>
      </c>
      <c r="V1135" s="102"/>
      <c r="W1135" s="48">
        <f t="shared" si="174"/>
        <v>4</v>
      </c>
      <c r="X1135" s="48">
        <f t="shared" si="175"/>
        <v>0</v>
      </c>
      <c r="Y1135" s="5">
        <f t="shared" si="176"/>
        <v>0</v>
      </c>
      <c r="Z1135" s="60">
        <f t="shared" si="177"/>
        <v>1</v>
      </c>
      <c r="AB1135" s="2"/>
    </row>
    <row r="1136" spans="2:28" ht="24.95" customHeight="1">
      <c r="B1136" s="48">
        <f>Personal_Development!B1137</f>
        <v>0</v>
      </c>
      <c r="C1136" s="48">
        <f>Personal_Development!C1137</f>
        <v>0</v>
      </c>
      <c r="D1136" s="14">
        <f>Personal_Development!D1137</f>
        <v>0</v>
      </c>
      <c r="E1136" s="11">
        <f>Personal_Development!E1137</f>
        <v>0</v>
      </c>
      <c r="F1136" s="12">
        <f>Personal_Development!F1137</f>
        <v>0</v>
      </c>
      <c r="G1136" s="12">
        <f>Personal_Development!G1137</f>
        <v>0</v>
      </c>
      <c r="H1136" s="40">
        <f>Personal_Development!H1137</f>
        <v>0</v>
      </c>
      <c r="I1136" s="41">
        <f>Personal_Development!I1137</f>
        <v>0</v>
      </c>
      <c r="J1136" s="78">
        <f>Personal_Development!J1137</f>
        <v>0</v>
      </c>
      <c r="K1136" s="56" t="s">
        <v>1192</v>
      </c>
      <c r="L1136" s="57" t="str">
        <f t="shared" si="170"/>
        <v>-</v>
      </c>
      <c r="M1136" s="53"/>
      <c r="N1136" s="56" t="s">
        <v>1192</v>
      </c>
      <c r="O1136" s="57" t="str">
        <f t="shared" si="171"/>
        <v>-</v>
      </c>
      <c r="P1136" s="102"/>
      <c r="Q1136" s="56" t="s">
        <v>1192</v>
      </c>
      <c r="R1136" s="57" t="str">
        <f t="shared" si="172"/>
        <v>-</v>
      </c>
      <c r="S1136" s="102"/>
      <c r="T1136" s="56" t="s">
        <v>1192</v>
      </c>
      <c r="U1136" s="57" t="str">
        <f t="shared" si="173"/>
        <v>-</v>
      </c>
      <c r="V1136" s="102"/>
      <c r="W1136" s="48">
        <f t="shared" si="174"/>
        <v>4</v>
      </c>
      <c r="X1136" s="48">
        <f t="shared" si="175"/>
        <v>0</v>
      </c>
      <c r="Y1136" s="5">
        <f t="shared" si="176"/>
        <v>0</v>
      </c>
      <c r="Z1136" s="60">
        <f t="shared" si="177"/>
        <v>1</v>
      </c>
      <c r="AB1136" s="2"/>
    </row>
    <row r="1137" spans="2:28" ht="24.95" customHeight="1">
      <c r="B1137" s="48">
        <f>Personal_Development!B1138</f>
        <v>0</v>
      </c>
      <c r="C1137" s="48">
        <f>Personal_Development!C1138</f>
        <v>0</v>
      </c>
      <c r="D1137" s="14">
        <f>Personal_Development!D1138</f>
        <v>0</v>
      </c>
      <c r="E1137" s="11">
        <f>Personal_Development!E1138</f>
        <v>0</v>
      </c>
      <c r="F1137" s="12">
        <f>Personal_Development!F1138</f>
        <v>0</v>
      </c>
      <c r="G1137" s="12">
        <f>Personal_Development!G1138</f>
        <v>0</v>
      </c>
      <c r="H1137" s="40">
        <f>Personal_Development!H1138</f>
        <v>0</v>
      </c>
      <c r="I1137" s="41">
        <f>Personal_Development!I1138</f>
        <v>0</v>
      </c>
      <c r="J1137" s="78">
        <f>Personal_Development!J1138</f>
        <v>0</v>
      </c>
      <c r="K1137" s="56" t="s">
        <v>1192</v>
      </c>
      <c r="L1137" s="57" t="str">
        <f t="shared" si="170"/>
        <v>-</v>
      </c>
      <c r="M1137" s="53"/>
      <c r="N1137" s="56" t="s">
        <v>1192</v>
      </c>
      <c r="O1137" s="57" t="str">
        <f t="shared" si="171"/>
        <v>-</v>
      </c>
      <c r="P1137" s="102"/>
      <c r="Q1137" s="56" t="s">
        <v>1192</v>
      </c>
      <c r="R1137" s="57" t="str">
        <f t="shared" si="172"/>
        <v>-</v>
      </c>
      <c r="S1137" s="102"/>
      <c r="T1137" s="56" t="s">
        <v>1192</v>
      </c>
      <c r="U1137" s="57" t="str">
        <f t="shared" si="173"/>
        <v>-</v>
      </c>
      <c r="V1137" s="102"/>
      <c r="W1137" s="48">
        <f t="shared" si="174"/>
        <v>4</v>
      </c>
      <c r="X1137" s="48">
        <f t="shared" si="175"/>
        <v>0</v>
      </c>
      <c r="Y1137" s="5">
        <f t="shared" si="176"/>
        <v>0</v>
      </c>
      <c r="Z1137" s="60">
        <f t="shared" si="177"/>
        <v>1</v>
      </c>
      <c r="AB1137" s="2"/>
    </row>
    <row r="1138" spans="2:28" ht="24.95" customHeight="1">
      <c r="B1138" s="48">
        <f>Personal_Development!B1139</f>
        <v>0</v>
      </c>
      <c r="C1138" s="48">
        <f>Personal_Development!C1139</f>
        <v>0</v>
      </c>
      <c r="D1138" s="14">
        <f>Personal_Development!D1139</f>
        <v>0</v>
      </c>
      <c r="E1138" s="11">
        <f>Personal_Development!E1139</f>
        <v>0</v>
      </c>
      <c r="F1138" s="12">
        <f>Personal_Development!F1139</f>
        <v>0</v>
      </c>
      <c r="G1138" s="12">
        <f>Personal_Development!G1139</f>
        <v>0</v>
      </c>
      <c r="H1138" s="40">
        <f>Personal_Development!H1139</f>
        <v>0</v>
      </c>
      <c r="I1138" s="41">
        <f>Personal_Development!I1139</f>
        <v>0</v>
      </c>
      <c r="J1138" s="78">
        <f>Personal_Development!J1139</f>
        <v>0</v>
      </c>
      <c r="K1138" s="56" t="s">
        <v>1192</v>
      </c>
      <c r="L1138" s="57" t="str">
        <f t="shared" si="170"/>
        <v>-</v>
      </c>
      <c r="M1138" s="53"/>
      <c r="N1138" s="56" t="s">
        <v>1192</v>
      </c>
      <c r="O1138" s="57" t="str">
        <f t="shared" si="171"/>
        <v>-</v>
      </c>
      <c r="P1138" s="102"/>
      <c r="Q1138" s="56" t="s">
        <v>1192</v>
      </c>
      <c r="R1138" s="57" t="str">
        <f t="shared" si="172"/>
        <v>-</v>
      </c>
      <c r="S1138" s="102"/>
      <c r="T1138" s="56" t="s">
        <v>1192</v>
      </c>
      <c r="U1138" s="57" t="str">
        <f t="shared" si="173"/>
        <v>-</v>
      </c>
      <c r="V1138" s="102"/>
      <c r="W1138" s="48">
        <f t="shared" si="174"/>
        <v>4</v>
      </c>
      <c r="X1138" s="48">
        <f t="shared" si="175"/>
        <v>0</v>
      </c>
      <c r="Y1138" s="5">
        <f t="shared" si="176"/>
        <v>0</v>
      </c>
      <c r="Z1138" s="60">
        <f t="shared" si="177"/>
        <v>1</v>
      </c>
      <c r="AB1138" s="2"/>
    </row>
    <row r="1139" spans="2:28" ht="24.95" customHeight="1">
      <c r="B1139" s="48">
        <f>Personal_Development!B1140</f>
        <v>0</v>
      </c>
      <c r="C1139" s="48">
        <f>Personal_Development!C1140</f>
        <v>0</v>
      </c>
      <c r="D1139" s="14">
        <f>Personal_Development!D1140</f>
        <v>0</v>
      </c>
      <c r="E1139" s="11">
        <f>Personal_Development!E1140</f>
        <v>0</v>
      </c>
      <c r="F1139" s="12">
        <f>Personal_Development!F1140</f>
        <v>0</v>
      </c>
      <c r="G1139" s="12">
        <f>Personal_Development!G1140</f>
        <v>0</v>
      </c>
      <c r="H1139" s="40">
        <f>Personal_Development!H1140</f>
        <v>0</v>
      </c>
      <c r="I1139" s="41">
        <f>Personal_Development!I1140</f>
        <v>0</v>
      </c>
      <c r="J1139" s="78">
        <f>Personal_Development!J1140</f>
        <v>0</v>
      </c>
      <c r="K1139" s="56" t="s">
        <v>1192</v>
      </c>
      <c r="L1139" s="57" t="str">
        <f t="shared" si="170"/>
        <v>-</v>
      </c>
      <c r="M1139" s="53"/>
      <c r="N1139" s="56" t="s">
        <v>1192</v>
      </c>
      <c r="O1139" s="57" t="str">
        <f t="shared" si="171"/>
        <v>-</v>
      </c>
      <c r="P1139" s="102"/>
      <c r="Q1139" s="56" t="s">
        <v>1192</v>
      </c>
      <c r="R1139" s="57" t="str">
        <f t="shared" si="172"/>
        <v>-</v>
      </c>
      <c r="S1139" s="102"/>
      <c r="T1139" s="56" t="s">
        <v>1192</v>
      </c>
      <c r="U1139" s="57" t="str">
        <f t="shared" si="173"/>
        <v>-</v>
      </c>
      <c r="V1139" s="102"/>
      <c r="W1139" s="48">
        <f t="shared" si="174"/>
        <v>4</v>
      </c>
      <c r="X1139" s="48">
        <f t="shared" si="175"/>
        <v>0</v>
      </c>
      <c r="Y1139" s="5">
        <f t="shared" si="176"/>
        <v>0</v>
      </c>
      <c r="Z1139" s="60">
        <f t="shared" si="177"/>
        <v>1</v>
      </c>
      <c r="AB1139" s="2"/>
    </row>
    <row r="1140" spans="2:28" ht="24.95" customHeight="1">
      <c r="B1140" s="48">
        <f>Personal_Development!B1141</f>
        <v>0</v>
      </c>
      <c r="C1140" s="48">
        <f>Personal_Development!C1141</f>
        <v>0</v>
      </c>
      <c r="D1140" s="14">
        <f>Personal_Development!D1141</f>
        <v>0</v>
      </c>
      <c r="E1140" s="11">
        <f>Personal_Development!E1141</f>
        <v>0</v>
      </c>
      <c r="F1140" s="12">
        <f>Personal_Development!F1141</f>
        <v>0</v>
      </c>
      <c r="G1140" s="12">
        <f>Personal_Development!G1141</f>
        <v>0</v>
      </c>
      <c r="H1140" s="40">
        <f>Personal_Development!H1141</f>
        <v>0</v>
      </c>
      <c r="I1140" s="41">
        <f>Personal_Development!I1141</f>
        <v>0</v>
      </c>
      <c r="J1140" s="78">
        <f>Personal_Development!J1141</f>
        <v>0</v>
      </c>
      <c r="K1140" s="56" t="s">
        <v>1192</v>
      </c>
      <c r="L1140" s="57" t="str">
        <f t="shared" si="170"/>
        <v>-</v>
      </c>
      <c r="M1140" s="53"/>
      <c r="N1140" s="56" t="s">
        <v>1192</v>
      </c>
      <c r="O1140" s="57" t="str">
        <f t="shared" si="171"/>
        <v>-</v>
      </c>
      <c r="P1140" s="102"/>
      <c r="Q1140" s="56" t="s">
        <v>1192</v>
      </c>
      <c r="R1140" s="57" t="str">
        <f t="shared" si="172"/>
        <v>-</v>
      </c>
      <c r="S1140" s="102"/>
      <c r="T1140" s="56" t="s">
        <v>1192</v>
      </c>
      <c r="U1140" s="57" t="str">
        <f t="shared" si="173"/>
        <v>-</v>
      </c>
      <c r="V1140" s="102"/>
      <c r="W1140" s="48">
        <f t="shared" si="174"/>
        <v>4</v>
      </c>
      <c r="X1140" s="48">
        <f t="shared" si="175"/>
        <v>0</v>
      </c>
      <c r="Y1140" s="5">
        <f t="shared" si="176"/>
        <v>0</v>
      </c>
      <c r="Z1140" s="60">
        <f t="shared" si="177"/>
        <v>1</v>
      </c>
      <c r="AB1140" s="2"/>
    </row>
    <row r="1141" spans="2:28" ht="24.95" customHeight="1">
      <c r="B1141" s="48">
        <f>Personal_Development!B1142</f>
        <v>0</v>
      </c>
      <c r="C1141" s="48">
        <f>Personal_Development!C1142</f>
        <v>0</v>
      </c>
      <c r="D1141" s="14">
        <f>Personal_Development!D1142</f>
        <v>0</v>
      </c>
      <c r="E1141" s="11">
        <f>Personal_Development!E1142</f>
        <v>0</v>
      </c>
      <c r="F1141" s="12">
        <f>Personal_Development!F1142</f>
        <v>0</v>
      </c>
      <c r="G1141" s="12">
        <f>Personal_Development!G1142</f>
        <v>0</v>
      </c>
      <c r="H1141" s="40">
        <f>Personal_Development!H1142</f>
        <v>0</v>
      </c>
      <c r="I1141" s="41">
        <f>Personal_Development!I1142</f>
        <v>0</v>
      </c>
      <c r="J1141" s="78">
        <f>Personal_Development!J1142</f>
        <v>0</v>
      </c>
      <c r="K1141" s="56" t="s">
        <v>1192</v>
      </c>
      <c r="L1141" s="57" t="str">
        <f t="shared" si="170"/>
        <v>-</v>
      </c>
      <c r="M1141" s="53"/>
      <c r="N1141" s="56" t="s">
        <v>1192</v>
      </c>
      <c r="O1141" s="57" t="str">
        <f t="shared" si="171"/>
        <v>-</v>
      </c>
      <c r="P1141" s="102"/>
      <c r="Q1141" s="56" t="s">
        <v>1192</v>
      </c>
      <c r="R1141" s="57" t="str">
        <f t="shared" si="172"/>
        <v>-</v>
      </c>
      <c r="S1141" s="102"/>
      <c r="T1141" s="56" t="s">
        <v>1192</v>
      </c>
      <c r="U1141" s="57" t="str">
        <f t="shared" si="173"/>
        <v>-</v>
      </c>
      <c r="V1141" s="102"/>
      <c r="W1141" s="48">
        <f t="shared" si="174"/>
        <v>4</v>
      </c>
      <c r="X1141" s="48">
        <f t="shared" si="175"/>
        <v>0</v>
      </c>
      <c r="Y1141" s="5">
        <f t="shared" si="176"/>
        <v>0</v>
      </c>
      <c r="Z1141" s="60">
        <f t="shared" si="177"/>
        <v>1</v>
      </c>
      <c r="AB1141" s="2"/>
    </row>
    <row r="1142" spans="2:28" ht="24.95" customHeight="1">
      <c r="B1142" s="48">
        <f>Personal_Development!B1143</f>
        <v>0</v>
      </c>
      <c r="C1142" s="48">
        <f>Personal_Development!C1143</f>
        <v>0</v>
      </c>
      <c r="D1142" s="14">
        <f>Personal_Development!D1143</f>
        <v>0</v>
      </c>
      <c r="E1142" s="11">
        <f>Personal_Development!E1143</f>
        <v>0</v>
      </c>
      <c r="F1142" s="12">
        <f>Personal_Development!F1143</f>
        <v>0</v>
      </c>
      <c r="G1142" s="12">
        <f>Personal_Development!G1143</f>
        <v>0</v>
      </c>
      <c r="H1142" s="40">
        <f>Personal_Development!H1143</f>
        <v>0</v>
      </c>
      <c r="I1142" s="41">
        <f>Personal_Development!I1143</f>
        <v>0</v>
      </c>
      <c r="J1142" s="78">
        <f>Personal_Development!J1143</f>
        <v>0</v>
      </c>
      <c r="K1142" s="56" t="s">
        <v>1192</v>
      </c>
      <c r="L1142" s="57" t="str">
        <f t="shared" si="170"/>
        <v>-</v>
      </c>
      <c r="M1142" s="53"/>
      <c r="N1142" s="56" t="s">
        <v>1192</v>
      </c>
      <c r="O1142" s="57" t="str">
        <f t="shared" si="171"/>
        <v>-</v>
      </c>
      <c r="P1142" s="102"/>
      <c r="Q1142" s="56" t="s">
        <v>1192</v>
      </c>
      <c r="R1142" s="57" t="str">
        <f t="shared" si="172"/>
        <v>-</v>
      </c>
      <c r="S1142" s="102"/>
      <c r="T1142" s="56" t="s">
        <v>1192</v>
      </c>
      <c r="U1142" s="57" t="str">
        <f t="shared" si="173"/>
        <v>-</v>
      </c>
      <c r="V1142" s="102"/>
      <c r="W1142" s="48">
        <f t="shared" si="174"/>
        <v>4</v>
      </c>
      <c r="X1142" s="48">
        <f t="shared" si="175"/>
        <v>0</v>
      </c>
      <c r="Y1142" s="5">
        <f t="shared" si="176"/>
        <v>0</v>
      </c>
      <c r="Z1142" s="60">
        <f t="shared" si="177"/>
        <v>1</v>
      </c>
      <c r="AB1142" s="2"/>
    </row>
    <row r="1143" spans="2:28" ht="24.95" customHeight="1">
      <c r="B1143" s="48">
        <f>Personal_Development!B1144</f>
        <v>0</v>
      </c>
      <c r="C1143" s="48">
        <f>Personal_Development!C1144</f>
        <v>0</v>
      </c>
      <c r="D1143" s="14">
        <f>Personal_Development!D1144</f>
        <v>0</v>
      </c>
      <c r="E1143" s="11">
        <f>Personal_Development!E1144</f>
        <v>0</v>
      </c>
      <c r="F1143" s="12">
        <f>Personal_Development!F1144</f>
        <v>0</v>
      </c>
      <c r="G1143" s="12">
        <f>Personal_Development!G1144</f>
        <v>0</v>
      </c>
      <c r="H1143" s="40">
        <f>Personal_Development!H1144</f>
        <v>0</v>
      </c>
      <c r="I1143" s="41">
        <f>Personal_Development!I1144</f>
        <v>0</v>
      </c>
      <c r="J1143" s="78">
        <f>Personal_Development!J1144</f>
        <v>0</v>
      </c>
      <c r="K1143" s="56" t="s">
        <v>1192</v>
      </c>
      <c r="L1143" s="57" t="str">
        <f t="shared" si="170"/>
        <v>-</v>
      </c>
      <c r="M1143" s="53"/>
      <c r="N1143" s="56" t="s">
        <v>1192</v>
      </c>
      <c r="O1143" s="57" t="str">
        <f t="shared" si="171"/>
        <v>-</v>
      </c>
      <c r="P1143" s="102"/>
      <c r="Q1143" s="56" t="s">
        <v>1192</v>
      </c>
      <c r="R1143" s="57" t="str">
        <f t="shared" si="172"/>
        <v>-</v>
      </c>
      <c r="S1143" s="102"/>
      <c r="T1143" s="56" t="s">
        <v>1192</v>
      </c>
      <c r="U1143" s="57" t="str">
        <f t="shared" si="173"/>
        <v>-</v>
      </c>
      <c r="V1143" s="102"/>
      <c r="W1143" s="48">
        <f t="shared" si="174"/>
        <v>4</v>
      </c>
      <c r="X1143" s="48">
        <f t="shared" si="175"/>
        <v>0</v>
      </c>
      <c r="Y1143" s="5">
        <f t="shared" si="176"/>
        <v>0</v>
      </c>
      <c r="Z1143" s="60">
        <f t="shared" si="177"/>
        <v>1</v>
      </c>
      <c r="AB1143" s="2"/>
    </row>
    <row r="1144" spans="2:28" ht="24.95" customHeight="1">
      <c r="B1144" s="48">
        <f>Personal_Development!B1145</f>
        <v>0</v>
      </c>
      <c r="C1144" s="48">
        <f>Personal_Development!C1145</f>
        <v>0</v>
      </c>
      <c r="D1144" s="14">
        <f>Personal_Development!D1145</f>
        <v>0</v>
      </c>
      <c r="E1144" s="11">
        <f>Personal_Development!E1145</f>
        <v>0</v>
      </c>
      <c r="F1144" s="12">
        <f>Personal_Development!F1145</f>
        <v>0</v>
      </c>
      <c r="G1144" s="12">
        <f>Personal_Development!G1145</f>
        <v>0</v>
      </c>
      <c r="H1144" s="40">
        <f>Personal_Development!H1145</f>
        <v>0</v>
      </c>
      <c r="I1144" s="41">
        <f>Personal_Development!I1145</f>
        <v>0</v>
      </c>
      <c r="J1144" s="78">
        <f>Personal_Development!J1145</f>
        <v>0</v>
      </c>
      <c r="K1144" s="56" t="s">
        <v>1192</v>
      </c>
      <c r="L1144" s="57" t="str">
        <f t="shared" si="170"/>
        <v>-</v>
      </c>
      <c r="M1144" s="53"/>
      <c r="N1144" s="56" t="s">
        <v>1192</v>
      </c>
      <c r="O1144" s="57" t="str">
        <f t="shared" si="171"/>
        <v>-</v>
      </c>
      <c r="P1144" s="102"/>
      <c r="Q1144" s="56" t="s">
        <v>1192</v>
      </c>
      <c r="R1144" s="57" t="str">
        <f t="shared" si="172"/>
        <v>-</v>
      </c>
      <c r="S1144" s="102"/>
      <c r="T1144" s="56" t="s">
        <v>1192</v>
      </c>
      <c r="U1144" s="57" t="str">
        <f t="shared" si="173"/>
        <v>-</v>
      </c>
      <c r="V1144" s="102"/>
      <c r="W1144" s="48">
        <f t="shared" si="174"/>
        <v>4</v>
      </c>
      <c r="X1144" s="48">
        <f t="shared" si="175"/>
        <v>0</v>
      </c>
      <c r="Y1144" s="5">
        <f t="shared" si="176"/>
        <v>0</v>
      </c>
      <c r="Z1144" s="60">
        <f t="shared" si="177"/>
        <v>1</v>
      </c>
      <c r="AB1144" s="2"/>
    </row>
    <row r="1145" spans="2:28" ht="24.95" customHeight="1">
      <c r="B1145" s="48">
        <f>Personal_Development!B1146</f>
        <v>0</v>
      </c>
      <c r="C1145" s="48">
        <f>Personal_Development!C1146</f>
        <v>0</v>
      </c>
      <c r="D1145" s="14">
        <f>Personal_Development!D1146</f>
        <v>0</v>
      </c>
      <c r="E1145" s="11">
        <f>Personal_Development!E1146</f>
        <v>0</v>
      </c>
      <c r="F1145" s="12">
        <f>Personal_Development!F1146</f>
        <v>0</v>
      </c>
      <c r="G1145" s="12">
        <f>Personal_Development!G1146</f>
        <v>0</v>
      </c>
      <c r="H1145" s="40">
        <f>Personal_Development!H1146</f>
        <v>0</v>
      </c>
      <c r="I1145" s="41">
        <f>Personal_Development!I1146</f>
        <v>0</v>
      </c>
      <c r="J1145" s="78">
        <f>Personal_Development!J1146</f>
        <v>0</v>
      </c>
      <c r="K1145" s="56" t="s">
        <v>1192</v>
      </c>
      <c r="L1145" s="57" t="str">
        <f t="shared" si="170"/>
        <v>-</v>
      </c>
      <c r="M1145" s="53"/>
      <c r="N1145" s="56" t="s">
        <v>1192</v>
      </c>
      <c r="O1145" s="57" t="str">
        <f t="shared" si="171"/>
        <v>-</v>
      </c>
      <c r="P1145" s="102"/>
      <c r="Q1145" s="56" t="s">
        <v>1192</v>
      </c>
      <c r="R1145" s="57" t="str">
        <f t="shared" si="172"/>
        <v>-</v>
      </c>
      <c r="S1145" s="102"/>
      <c r="T1145" s="56" t="s">
        <v>1192</v>
      </c>
      <c r="U1145" s="57" t="str">
        <f t="shared" si="173"/>
        <v>-</v>
      </c>
      <c r="V1145" s="102"/>
      <c r="W1145" s="48">
        <f t="shared" si="174"/>
        <v>4</v>
      </c>
      <c r="X1145" s="48">
        <f t="shared" si="175"/>
        <v>0</v>
      </c>
      <c r="Y1145" s="5">
        <f t="shared" si="176"/>
        <v>0</v>
      </c>
      <c r="Z1145" s="60">
        <f t="shared" si="177"/>
        <v>1</v>
      </c>
      <c r="AB1145" s="2"/>
    </row>
    <row r="1146" spans="2:28" ht="24.95" customHeight="1">
      <c r="B1146" s="48">
        <f>Personal_Development!B1147</f>
        <v>0</v>
      </c>
      <c r="C1146" s="48">
        <f>Personal_Development!C1147</f>
        <v>0</v>
      </c>
      <c r="D1146" s="14">
        <f>Personal_Development!D1147</f>
        <v>0</v>
      </c>
      <c r="E1146" s="11">
        <f>Personal_Development!E1147</f>
        <v>0</v>
      </c>
      <c r="F1146" s="12">
        <f>Personal_Development!F1147</f>
        <v>0</v>
      </c>
      <c r="G1146" s="12">
        <f>Personal_Development!G1147</f>
        <v>0</v>
      </c>
      <c r="H1146" s="40">
        <f>Personal_Development!H1147</f>
        <v>0</v>
      </c>
      <c r="I1146" s="41">
        <f>Personal_Development!I1147</f>
        <v>0</v>
      </c>
      <c r="J1146" s="78">
        <f>Personal_Development!J1147</f>
        <v>0</v>
      </c>
      <c r="K1146" s="56" t="s">
        <v>1192</v>
      </c>
      <c r="L1146" s="57" t="str">
        <f t="shared" si="170"/>
        <v>-</v>
      </c>
      <c r="M1146" s="53"/>
      <c r="N1146" s="56" t="s">
        <v>1192</v>
      </c>
      <c r="O1146" s="57" t="str">
        <f t="shared" si="171"/>
        <v>-</v>
      </c>
      <c r="P1146" s="102"/>
      <c r="Q1146" s="56" t="s">
        <v>1192</v>
      </c>
      <c r="R1146" s="57" t="str">
        <f t="shared" si="172"/>
        <v>-</v>
      </c>
      <c r="S1146" s="102"/>
      <c r="T1146" s="56" t="s">
        <v>1192</v>
      </c>
      <c r="U1146" s="57" t="str">
        <f t="shared" si="173"/>
        <v>-</v>
      </c>
      <c r="V1146" s="102"/>
      <c r="W1146" s="48">
        <f t="shared" si="174"/>
        <v>4</v>
      </c>
      <c r="X1146" s="48">
        <f t="shared" si="175"/>
        <v>0</v>
      </c>
      <c r="Y1146" s="5">
        <f t="shared" si="176"/>
        <v>0</v>
      </c>
      <c r="Z1146" s="60">
        <f t="shared" si="177"/>
        <v>1</v>
      </c>
      <c r="AB1146" s="2"/>
    </row>
    <row r="1147" spans="2:28" ht="24.95" customHeight="1">
      <c r="B1147" s="48">
        <f>Personal_Development!B1148</f>
        <v>0</v>
      </c>
      <c r="C1147" s="48">
        <f>Personal_Development!C1148</f>
        <v>0</v>
      </c>
      <c r="D1147" s="14">
        <f>Personal_Development!D1148</f>
        <v>0</v>
      </c>
      <c r="E1147" s="11">
        <f>Personal_Development!E1148</f>
        <v>0</v>
      </c>
      <c r="F1147" s="12">
        <f>Personal_Development!F1148</f>
        <v>0</v>
      </c>
      <c r="G1147" s="12">
        <f>Personal_Development!G1148</f>
        <v>0</v>
      </c>
      <c r="H1147" s="40">
        <f>Personal_Development!H1148</f>
        <v>0</v>
      </c>
      <c r="I1147" s="41">
        <f>Personal_Development!I1148</f>
        <v>0</v>
      </c>
      <c r="J1147" s="78">
        <f>Personal_Development!J1148</f>
        <v>0</v>
      </c>
      <c r="K1147" s="56" t="s">
        <v>1192</v>
      </c>
      <c r="L1147" s="57" t="str">
        <f t="shared" si="170"/>
        <v>-</v>
      </c>
      <c r="M1147" s="53"/>
      <c r="N1147" s="56" t="s">
        <v>1192</v>
      </c>
      <c r="O1147" s="57" t="str">
        <f t="shared" si="171"/>
        <v>-</v>
      </c>
      <c r="P1147" s="102"/>
      <c r="Q1147" s="56" t="s">
        <v>1192</v>
      </c>
      <c r="R1147" s="57" t="str">
        <f t="shared" si="172"/>
        <v>-</v>
      </c>
      <c r="S1147" s="102"/>
      <c r="T1147" s="56" t="s">
        <v>1192</v>
      </c>
      <c r="U1147" s="57" t="str">
        <f t="shared" si="173"/>
        <v>-</v>
      </c>
      <c r="V1147" s="102"/>
      <c r="W1147" s="48">
        <f t="shared" si="174"/>
        <v>4</v>
      </c>
      <c r="X1147" s="48">
        <f t="shared" si="175"/>
        <v>0</v>
      </c>
      <c r="Y1147" s="5">
        <f t="shared" si="176"/>
        <v>0</v>
      </c>
      <c r="Z1147" s="60">
        <f t="shared" si="177"/>
        <v>1</v>
      </c>
      <c r="AB1147" s="2"/>
    </row>
    <row r="1148" spans="2:28" ht="24.95" customHeight="1">
      <c r="B1148" s="48">
        <f>Personal_Development!B1149</f>
        <v>0</v>
      </c>
      <c r="C1148" s="48">
        <f>Personal_Development!C1149</f>
        <v>0</v>
      </c>
      <c r="D1148" s="14">
        <f>Personal_Development!D1149</f>
        <v>0</v>
      </c>
      <c r="E1148" s="11">
        <f>Personal_Development!E1149</f>
        <v>0</v>
      </c>
      <c r="F1148" s="12">
        <f>Personal_Development!F1149</f>
        <v>0</v>
      </c>
      <c r="G1148" s="12">
        <f>Personal_Development!G1149</f>
        <v>0</v>
      </c>
      <c r="H1148" s="40">
        <f>Personal_Development!H1149</f>
        <v>0</v>
      </c>
      <c r="I1148" s="41">
        <f>Personal_Development!I1149</f>
        <v>0</v>
      </c>
      <c r="J1148" s="78">
        <f>Personal_Development!J1149</f>
        <v>0</v>
      </c>
      <c r="K1148" s="56" t="s">
        <v>1192</v>
      </c>
      <c r="L1148" s="57" t="str">
        <f t="shared" si="170"/>
        <v>-</v>
      </c>
      <c r="M1148" s="53"/>
      <c r="N1148" s="56" t="s">
        <v>1192</v>
      </c>
      <c r="O1148" s="57" t="str">
        <f t="shared" si="171"/>
        <v>-</v>
      </c>
      <c r="P1148" s="102"/>
      <c r="Q1148" s="56" t="s">
        <v>1192</v>
      </c>
      <c r="R1148" s="57" t="str">
        <f t="shared" si="172"/>
        <v>-</v>
      </c>
      <c r="S1148" s="102"/>
      <c r="T1148" s="56" t="s">
        <v>1192</v>
      </c>
      <c r="U1148" s="57" t="str">
        <f t="shared" si="173"/>
        <v>-</v>
      </c>
      <c r="V1148" s="102"/>
      <c r="W1148" s="48">
        <f t="shared" si="174"/>
        <v>4</v>
      </c>
      <c r="X1148" s="48">
        <f t="shared" si="175"/>
        <v>0</v>
      </c>
      <c r="Y1148" s="5">
        <f t="shared" si="176"/>
        <v>0</v>
      </c>
      <c r="Z1148" s="60">
        <f t="shared" si="177"/>
        <v>1</v>
      </c>
      <c r="AB1148" s="2"/>
    </row>
    <row r="1149" spans="2:28" ht="24.95" customHeight="1">
      <c r="B1149" s="48">
        <f>Personal_Development!B1150</f>
        <v>0</v>
      </c>
      <c r="C1149" s="48">
        <f>Personal_Development!C1150</f>
        <v>0</v>
      </c>
      <c r="D1149" s="14">
        <f>Personal_Development!D1150</f>
        <v>0</v>
      </c>
      <c r="E1149" s="11">
        <f>Personal_Development!E1150</f>
        <v>0</v>
      </c>
      <c r="F1149" s="12">
        <f>Personal_Development!F1150</f>
        <v>0</v>
      </c>
      <c r="G1149" s="12">
        <f>Personal_Development!G1150</f>
        <v>0</v>
      </c>
      <c r="H1149" s="40">
        <f>Personal_Development!H1150</f>
        <v>0</v>
      </c>
      <c r="I1149" s="41">
        <f>Personal_Development!I1150</f>
        <v>0</v>
      </c>
      <c r="J1149" s="78">
        <f>Personal_Development!J1150</f>
        <v>0</v>
      </c>
      <c r="K1149" s="56" t="s">
        <v>1192</v>
      </c>
      <c r="L1149" s="57" t="str">
        <f t="shared" si="170"/>
        <v>-</v>
      </c>
      <c r="M1149" s="53"/>
      <c r="N1149" s="56" t="s">
        <v>1192</v>
      </c>
      <c r="O1149" s="57" t="str">
        <f t="shared" si="171"/>
        <v>-</v>
      </c>
      <c r="P1149" s="102"/>
      <c r="Q1149" s="56" t="s">
        <v>1192</v>
      </c>
      <c r="R1149" s="57" t="str">
        <f t="shared" si="172"/>
        <v>-</v>
      </c>
      <c r="S1149" s="102"/>
      <c r="T1149" s="56" t="s">
        <v>1192</v>
      </c>
      <c r="U1149" s="57" t="str">
        <f t="shared" si="173"/>
        <v>-</v>
      </c>
      <c r="V1149" s="102"/>
      <c r="W1149" s="48">
        <f t="shared" si="174"/>
        <v>4</v>
      </c>
      <c r="X1149" s="48">
        <f t="shared" si="175"/>
        <v>0</v>
      </c>
      <c r="Y1149" s="5">
        <f t="shared" si="176"/>
        <v>0</v>
      </c>
      <c r="Z1149" s="60">
        <f t="shared" si="177"/>
        <v>1</v>
      </c>
      <c r="AB1149" s="2"/>
    </row>
    <row r="1150" spans="2:28" ht="24.95" customHeight="1">
      <c r="B1150" s="48">
        <f>Personal_Development!B1151</f>
        <v>0</v>
      </c>
      <c r="C1150" s="48">
        <f>Personal_Development!C1151</f>
        <v>0</v>
      </c>
      <c r="D1150" s="14">
        <f>Personal_Development!D1151</f>
        <v>0</v>
      </c>
      <c r="E1150" s="11">
        <f>Personal_Development!E1151</f>
        <v>0</v>
      </c>
      <c r="F1150" s="12">
        <f>Personal_Development!F1151</f>
        <v>0</v>
      </c>
      <c r="G1150" s="12">
        <f>Personal_Development!G1151</f>
        <v>0</v>
      </c>
      <c r="H1150" s="40">
        <f>Personal_Development!H1151</f>
        <v>0</v>
      </c>
      <c r="I1150" s="41">
        <f>Personal_Development!I1151</f>
        <v>0</v>
      </c>
      <c r="J1150" s="78">
        <f>Personal_Development!J1151</f>
        <v>0</v>
      </c>
      <c r="K1150" s="56" t="s">
        <v>1192</v>
      </c>
      <c r="L1150" s="57" t="str">
        <f t="shared" si="170"/>
        <v>-</v>
      </c>
      <c r="M1150" s="53"/>
      <c r="N1150" s="56" t="s">
        <v>1192</v>
      </c>
      <c r="O1150" s="57" t="str">
        <f t="shared" si="171"/>
        <v>-</v>
      </c>
      <c r="P1150" s="102"/>
      <c r="Q1150" s="56" t="s">
        <v>1192</v>
      </c>
      <c r="R1150" s="57" t="str">
        <f t="shared" si="172"/>
        <v>-</v>
      </c>
      <c r="S1150" s="102"/>
      <c r="T1150" s="56" t="s">
        <v>1192</v>
      </c>
      <c r="U1150" s="57" t="str">
        <f t="shared" si="173"/>
        <v>-</v>
      </c>
      <c r="V1150" s="102"/>
      <c r="W1150" s="48">
        <f t="shared" si="174"/>
        <v>4</v>
      </c>
      <c r="X1150" s="48">
        <f t="shared" si="175"/>
        <v>0</v>
      </c>
      <c r="Y1150" s="5">
        <f t="shared" si="176"/>
        <v>0</v>
      </c>
      <c r="Z1150" s="60">
        <f t="shared" si="177"/>
        <v>1</v>
      </c>
      <c r="AB1150" s="2"/>
    </row>
    <row r="1151" spans="2:28" ht="24.95" customHeight="1">
      <c r="B1151" s="48">
        <f>Personal_Development!B1152</f>
        <v>0</v>
      </c>
      <c r="C1151" s="48">
        <f>Personal_Development!C1152</f>
        <v>0</v>
      </c>
      <c r="D1151" s="14">
        <f>Personal_Development!D1152</f>
        <v>0</v>
      </c>
      <c r="E1151" s="11">
        <f>Personal_Development!E1152</f>
        <v>0</v>
      </c>
      <c r="F1151" s="12">
        <f>Personal_Development!F1152</f>
        <v>0</v>
      </c>
      <c r="G1151" s="12">
        <f>Personal_Development!G1152</f>
        <v>0</v>
      </c>
      <c r="H1151" s="40">
        <f>Personal_Development!H1152</f>
        <v>0</v>
      </c>
      <c r="I1151" s="41">
        <f>Personal_Development!I1152</f>
        <v>0</v>
      </c>
      <c r="J1151" s="78">
        <f>Personal_Development!J1152</f>
        <v>0</v>
      </c>
      <c r="K1151" s="56" t="s">
        <v>1192</v>
      </c>
      <c r="L1151" s="57" t="str">
        <f t="shared" si="170"/>
        <v>-</v>
      </c>
      <c r="M1151" s="53"/>
      <c r="N1151" s="56" t="s">
        <v>1192</v>
      </c>
      <c r="O1151" s="57" t="str">
        <f t="shared" si="171"/>
        <v>-</v>
      </c>
      <c r="P1151" s="102"/>
      <c r="Q1151" s="56" t="s">
        <v>1192</v>
      </c>
      <c r="R1151" s="57" t="str">
        <f t="shared" si="172"/>
        <v>-</v>
      </c>
      <c r="S1151" s="102"/>
      <c r="T1151" s="56" t="s">
        <v>1192</v>
      </c>
      <c r="U1151" s="57" t="str">
        <f t="shared" si="173"/>
        <v>-</v>
      </c>
      <c r="V1151" s="102"/>
      <c r="W1151" s="48">
        <f t="shared" si="174"/>
        <v>4</v>
      </c>
      <c r="X1151" s="48">
        <f t="shared" si="175"/>
        <v>0</v>
      </c>
      <c r="Y1151" s="5">
        <f t="shared" si="176"/>
        <v>0</v>
      </c>
      <c r="Z1151" s="60">
        <f t="shared" si="177"/>
        <v>1</v>
      </c>
      <c r="AB1151" s="2"/>
    </row>
    <row r="1152" spans="2:28" ht="24.95" customHeight="1">
      <c r="B1152" s="48">
        <f>Personal_Development!B1153</f>
        <v>0</v>
      </c>
      <c r="C1152" s="48">
        <f>Personal_Development!C1153</f>
        <v>0</v>
      </c>
      <c r="D1152" s="14">
        <f>Personal_Development!D1153</f>
        <v>0</v>
      </c>
      <c r="E1152" s="11">
        <f>Personal_Development!E1153</f>
        <v>0</v>
      </c>
      <c r="F1152" s="12">
        <f>Personal_Development!F1153</f>
        <v>0</v>
      </c>
      <c r="G1152" s="12">
        <f>Personal_Development!G1153</f>
        <v>0</v>
      </c>
      <c r="H1152" s="40">
        <f>Personal_Development!H1153</f>
        <v>0</v>
      </c>
      <c r="I1152" s="41">
        <f>Personal_Development!I1153</f>
        <v>0</v>
      </c>
      <c r="J1152" s="78">
        <f>Personal_Development!J1153</f>
        <v>0</v>
      </c>
      <c r="K1152" s="56" t="s">
        <v>1192</v>
      </c>
      <c r="L1152" s="57" t="str">
        <f t="shared" si="170"/>
        <v>-</v>
      </c>
      <c r="M1152" s="53"/>
      <c r="N1152" s="56" t="s">
        <v>1192</v>
      </c>
      <c r="O1152" s="57" t="str">
        <f t="shared" si="171"/>
        <v>-</v>
      </c>
      <c r="P1152" s="102"/>
      <c r="Q1152" s="56" t="s">
        <v>1192</v>
      </c>
      <c r="R1152" s="57" t="str">
        <f t="shared" si="172"/>
        <v>-</v>
      </c>
      <c r="S1152" s="102"/>
      <c r="T1152" s="56" t="s">
        <v>1192</v>
      </c>
      <c r="U1152" s="57" t="str">
        <f t="shared" si="173"/>
        <v>-</v>
      </c>
      <c r="V1152" s="102"/>
      <c r="W1152" s="48">
        <f t="shared" si="174"/>
        <v>4</v>
      </c>
      <c r="X1152" s="48">
        <f t="shared" si="175"/>
        <v>0</v>
      </c>
      <c r="Y1152" s="5">
        <f t="shared" si="176"/>
        <v>0</v>
      </c>
      <c r="Z1152" s="60">
        <f t="shared" si="177"/>
        <v>1</v>
      </c>
      <c r="AB1152" s="2"/>
    </row>
    <row r="1153" spans="2:28" ht="24.95" customHeight="1">
      <c r="B1153" s="48">
        <f>Personal_Development!B1154</f>
        <v>0</v>
      </c>
      <c r="C1153" s="48">
        <f>Personal_Development!C1154</f>
        <v>0</v>
      </c>
      <c r="D1153" s="14">
        <f>Personal_Development!D1154</f>
        <v>0</v>
      </c>
      <c r="E1153" s="11">
        <f>Personal_Development!E1154</f>
        <v>0</v>
      </c>
      <c r="F1153" s="12">
        <f>Personal_Development!F1154</f>
        <v>0</v>
      </c>
      <c r="G1153" s="12">
        <f>Personal_Development!G1154</f>
        <v>0</v>
      </c>
      <c r="H1153" s="40">
        <f>Personal_Development!H1154</f>
        <v>0</v>
      </c>
      <c r="I1153" s="41">
        <f>Personal_Development!I1154</f>
        <v>0</v>
      </c>
      <c r="J1153" s="78">
        <f>Personal_Development!J1154</f>
        <v>0</v>
      </c>
      <c r="K1153" s="56" t="s">
        <v>1192</v>
      </c>
      <c r="L1153" s="57" t="str">
        <f t="shared" si="170"/>
        <v>-</v>
      </c>
      <c r="M1153" s="53"/>
      <c r="N1153" s="56" t="s">
        <v>1192</v>
      </c>
      <c r="O1153" s="57" t="str">
        <f t="shared" si="171"/>
        <v>-</v>
      </c>
      <c r="P1153" s="102"/>
      <c r="Q1153" s="56" t="s">
        <v>1192</v>
      </c>
      <c r="R1153" s="57" t="str">
        <f t="shared" si="172"/>
        <v>-</v>
      </c>
      <c r="S1153" s="102"/>
      <c r="T1153" s="56" t="s">
        <v>1192</v>
      </c>
      <c r="U1153" s="57" t="str">
        <f t="shared" si="173"/>
        <v>-</v>
      </c>
      <c r="V1153" s="102"/>
      <c r="W1153" s="48">
        <f t="shared" si="174"/>
        <v>4</v>
      </c>
      <c r="X1153" s="48">
        <f t="shared" si="175"/>
        <v>0</v>
      </c>
      <c r="Y1153" s="5">
        <f t="shared" si="176"/>
        <v>0</v>
      </c>
      <c r="Z1153" s="60">
        <f t="shared" si="177"/>
        <v>1</v>
      </c>
      <c r="AB1153" s="2"/>
    </row>
    <row r="1154" spans="2:28" ht="24.95" customHeight="1">
      <c r="B1154" s="48">
        <f>Personal_Development!B1155</f>
        <v>0</v>
      </c>
      <c r="C1154" s="48">
        <f>Personal_Development!C1155</f>
        <v>0</v>
      </c>
      <c r="D1154" s="14">
        <f>Personal_Development!D1155</f>
        <v>0</v>
      </c>
      <c r="E1154" s="11">
        <f>Personal_Development!E1155</f>
        <v>0</v>
      </c>
      <c r="F1154" s="12">
        <f>Personal_Development!F1155</f>
        <v>0</v>
      </c>
      <c r="G1154" s="12">
        <f>Personal_Development!G1155</f>
        <v>0</v>
      </c>
      <c r="H1154" s="40">
        <f>Personal_Development!H1155</f>
        <v>0</v>
      </c>
      <c r="I1154" s="41">
        <f>Personal_Development!I1155</f>
        <v>0</v>
      </c>
      <c r="J1154" s="78">
        <f>Personal_Development!J1155</f>
        <v>0</v>
      </c>
      <c r="K1154" s="56" t="s">
        <v>1192</v>
      </c>
      <c r="L1154" s="57" t="str">
        <f t="shared" si="170"/>
        <v>-</v>
      </c>
      <c r="M1154" s="53"/>
      <c r="N1154" s="56" t="s">
        <v>1192</v>
      </c>
      <c r="O1154" s="57" t="str">
        <f t="shared" si="171"/>
        <v>-</v>
      </c>
      <c r="P1154" s="102"/>
      <c r="Q1154" s="56" t="s">
        <v>1192</v>
      </c>
      <c r="R1154" s="57" t="str">
        <f t="shared" si="172"/>
        <v>-</v>
      </c>
      <c r="S1154" s="102"/>
      <c r="T1154" s="56" t="s">
        <v>1192</v>
      </c>
      <c r="U1154" s="57" t="str">
        <f t="shared" si="173"/>
        <v>-</v>
      </c>
      <c r="V1154" s="102"/>
      <c r="W1154" s="48">
        <f t="shared" si="174"/>
        <v>4</v>
      </c>
      <c r="X1154" s="48">
        <f t="shared" si="175"/>
        <v>0</v>
      </c>
      <c r="Y1154" s="5">
        <f t="shared" si="176"/>
        <v>0</v>
      </c>
      <c r="Z1154" s="60">
        <f t="shared" si="177"/>
        <v>1</v>
      </c>
      <c r="AB1154" s="2"/>
    </row>
    <row r="1155" spans="2:28" ht="24.95" customHeight="1">
      <c r="B1155" s="48">
        <f>Personal_Development!B1156</f>
        <v>0</v>
      </c>
      <c r="C1155" s="48">
        <f>Personal_Development!C1156</f>
        <v>0</v>
      </c>
      <c r="D1155" s="14">
        <f>Personal_Development!D1156</f>
        <v>0</v>
      </c>
      <c r="E1155" s="11">
        <f>Personal_Development!E1156</f>
        <v>0</v>
      </c>
      <c r="F1155" s="12">
        <f>Personal_Development!F1156</f>
        <v>0</v>
      </c>
      <c r="G1155" s="12">
        <f>Personal_Development!G1156</f>
        <v>0</v>
      </c>
      <c r="H1155" s="40">
        <f>Personal_Development!H1156</f>
        <v>0</v>
      </c>
      <c r="I1155" s="41">
        <f>Personal_Development!I1156</f>
        <v>0</v>
      </c>
      <c r="J1155" s="78">
        <f>Personal_Development!J1156</f>
        <v>0</v>
      </c>
      <c r="K1155" s="56" t="s">
        <v>1192</v>
      </c>
      <c r="L1155" s="57" t="str">
        <f t="shared" si="170"/>
        <v>-</v>
      </c>
      <c r="M1155" s="53"/>
      <c r="N1155" s="56" t="s">
        <v>1192</v>
      </c>
      <c r="O1155" s="57" t="str">
        <f t="shared" si="171"/>
        <v>-</v>
      </c>
      <c r="P1155" s="102"/>
      <c r="Q1155" s="56" t="s">
        <v>1192</v>
      </c>
      <c r="R1155" s="57" t="str">
        <f t="shared" si="172"/>
        <v>-</v>
      </c>
      <c r="S1155" s="102"/>
      <c r="T1155" s="56" t="s">
        <v>1192</v>
      </c>
      <c r="U1155" s="57" t="str">
        <f t="shared" si="173"/>
        <v>-</v>
      </c>
      <c r="V1155" s="102"/>
      <c r="W1155" s="48">
        <f t="shared" si="174"/>
        <v>4</v>
      </c>
      <c r="X1155" s="48">
        <f t="shared" si="175"/>
        <v>0</v>
      </c>
      <c r="Y1155" s="5">
        <f t="shared" si="176"/>
        <v>0</v>
      </c>
      <c r="Z1155" s="60">
        <f t="shared" si="177"/>
        <v>1</v>
      </c>
      <c r="AB1155" s="2"/>
    </row>
    <row r="1156" spans="2:28" ht="24.95" customHeight="1">
      <c r="B1156" s="48">
        <f>Personal_Development!B1157</f>
        <v>0</v>
      </c>
      <c r="C1156" s="48">
        <f>Personal_Development!C1157</f>
        <v>0</v>
      </c>
      <c r="D1156" s="14">
        <f>Personal_Development!D1157</f>
        <v>0</v>
      </c>
      <c r="E1156" s="11">
        <f>Personal_Development!E1157</f>
        <v>0</v>
      </c>
      <c r="F1156" s="12">
        <f>Personal_Development!F1157</f>
        <v>0</v>
      </c>
      <c r="G1156" s="12">
        <f>Personal_Development!G1157</f>
        <v>0</v>
      </c>
      <c r="H1156" s="40">
        <f>Personal_Development!H1157</f>
        <v>0</v>
      </c>
      <c r="I1156" s="41">
        <f>Personal_Development!I1157</f>
        <v>0</v>
      </c>
      <c r="J1156" s="78">
        <f>Personal_Development!J1157</f>
        <v>0</v>
      </c>
      <c r="K1156" s="56" t="s">
        <v>1192</v>
      </c>
      <c r="L1156" s="57" t="str">
        <f t="shared" si="170"/>
        <v>-</v>
      </c>
      <c r="M1156" s="53"/>
      <c r="N1156" s="56" t="s">
        <v>1192</v>
      </c>
      <c r="O1156" s="57" t="str">
        <f t="shared" si="171"/>
        <v>-</v>
      </c>
      <c r="P1156" s="102"/>
      <c r="Q1156" s="56" t="s">
        <v>1192</v>
      </c>
      <c r="R1156" s="57" t="str">
        <f t="shared" si="172"/>
        <v>-</v>
      </c>
      <c r="S1156" s="102"/>
      <c r="T1156" s="56" t="s">
        <v>1192</v>
      </c>
      <c r="U1156" s="57" t="str">
        <f t="shared" si="173"/>
        <v>-</v>
      </c>
      <c r="V1156" s="102"/>
      <c r="W1156" s="48">
        <f t="shared" si="174"/>
        <v>4</v>
      </c>
      <c r="X1156" s="48">
        <f t="shared" si="175"/>
        <v>0</v>
      </c>
      <c r="Y1156" s="5">
        <f t="shared" si="176"/>
        <v>0</v>
      </c>
      <c r="Z1156" s="60">
        <f t="shared" si="177"/>
        <v>1</v>
      </c>
      <c r="AB1156" s="2"/>
    </row>
    <row r="1157" spans="2:28" ht="24.95" customHeight="1">
      <c r="B1157" s="48">
        <f>Personal_Development!B1158</f>
        <v>0</v>
      </c>
      <c r="C1157" s="48">
        <f>Personal_Development!C1158</f>
        <v>0</v>
      </c>
      <c r="D1157" s="14">
        <f>Personal_Development!D1158</f>
        <v>0</v>
      </c>
      <c r="E1157" s="11">
        <f>Personal_Development!E1158</f>
        <v>0</v>
      </c>
      <c r="F1157" s="12">
        <f>Personal_Development!F1158</f>
        <v>0</v>
      </c>
      <c r="G1157" s="12">
        <f>Personal_Development!G1158</f>
        <v>0</v>
      </c>
      <c r="H1157" s="40">
        <f>Personal_Development!H1158</f>
        <v>0</v>
      </c>
      <c r="I1157" s="41">
        <f>Personal_Development!I1158</f>
        <v>0</v>
      </c>
      <c r="J1157" s="78">
        <f>Personal_Development!J1158</f>
        <v>0</v>
      </c>
      <c r="K1157" s="56" t="s">
        <v>1192</v>
      </c>
      <c r="L1157" s="57" t="str">
        <f t="shared" si="170"/>
        <v>-</v>
      </c>
      <c r="M1157" s="53"/>
      <c r="N1157" s="56" t="s">
        <v>1192</v>
      </c>
      <c r="O1157" s="57" t="str">
        <f t="shared" si="171"/>
        <v>-</v>
      </c>
      <c r="P1157" s="102"/>
      <c r="Q1157" s="56" t="s">
        <v>1192</v>
      </c>
      <c r="R1157" s="57" t="str">
        <f t="shared" si="172"/>
        <v>-</v>
      </c>
      <c r="S1157" s="102"/>
      <c r="T1157" s="56" t="s">
        <v>1192</v>
      </c>
      <c r="U1157" s="57" t="str">
        <f t="shared" si="173"/>
        <v>-</v>
      </c>
      <c r="V1157" s="102"/>
      <c r="W1157" s="48">
        <f t="shared" si="174"/>
        <v>4</v>
      </c>
      <c r="X1157" s="48">
        <f t="shared" si="175"/>
        <v>0</v>
      </c>
      <c r="Y1157" s="5">
        <f t="shared" si="176"/>
        <v>0</v>
      </c>
      <c r="Z1157" s="60">
        <f t="shared" si="177"/>
        <v>1</v>
      </c>
      <c r="AB1157" s="2"/>
    </row>
    <row r="1158" spans="2:28" ht="24.95" customHeight="1">
      <c r="B1158" s="48">
        <f>Personal_Development!B1159</f>
        <v>0</v>
      </c>
      <c r="C1158" s="48">
        <f>Personal_Development!C1159</f>
        <v>0</v>
      </c>
      <c r="D1158" s="14">
        <f>Personal_Development!D1159</f>
        <v>0</v>
      </c>
      <c r="E1158" s="11">
        <f>Personal_Development!E1159</f>
        <v>0</v>
      </c>
      <c r="F1158" s="12">
        <f>Personal_Development!F1159</f>
        <v>0</v>
      </c>
      <c r="G1158" s="12">
        <f>Personal_Development!G1159</f>
        <v>0</v>
      </c>
      <c r="H1158" s="40">
        <f>Personal_Development!H1159</f>
        <v>0</v>
      </c>
      <c r="I1158" s="41">
        <f>Personal_Development!I1159</f>
        <v>0</v>
      </c>
      <c r="J1158" s="78">
        <f>Personal_Development!J1159</f>
        <v>0</v>
      </c>
      <c r="K1158" s="56" t="s">
        <v>1192</v>
      </c>
      <c r="L1158" s="57" t="str">
        <f t="shared" si="170"/>
        <v>-</v>
      </c>
      <c r="M1158" s="53"/>
      <c r="N1158" s="56" t="s">
        <v>1192</v>
      </c>
      <c r="O1158" s="57" t="str">
        <f t="shared" si="171"/>
        <v>-</v>
      </c>
      <c r="P1158" s="102"/>
      <c r="Q1158" s="56" t="s">
        <v>1192</v>
      </c>
      <c r="R1158" s="57" t="str">
        <f t="shared" si="172"/>
        <v>-</v>
      </c>
      <c r="S1158" s="102"/>
      <c r="T1158" s="56" t="s">
        <v>1192</v>
      </c>
      <c r="U1158" s="57" t="str">
        <f t="shared" si="173"/>
        <v>-</v>
      </c>
      <c r="V1158" s="102"/>
      <c r="W1158" s="48">
        <f t="shared" si="174"/>
        <v>4</v>
      </c>
      <c r="X1158" s="48">
        <f t="shared" si="175"/>
        <v>0</v>
      </c>
      <c r="Y1158" s="5">
        <f t="shared" si="176"/>
        <v>0</v>
      </c>
      <c r="Z1158" s="60">
        <f t="shared" si="177"/>
        <v>1</v>
      </c>
      <c r="AB1158" s="2"/>
    </row>
    <row r="1159" spans="2:28" ht="24.95" customHeight="1">
      <c r="B1159" s="48">
        <f>Personal_Development!B1160</f>
        <v>0</v>
      </c>
      <c r="C1159" s="48">
        <f>Personal_Development!C1160</f>
        <v>0</v>
      </c>
      <c r="D1159" s="14">
        <f>Personal_Development!D1160</f>
        <v>0</v>
      </c>
      <c r="E1159" s="11">
        <f>Personal_Development!E1160</f>
        <v>0</v>
      </c>
      <c r="F1159" s="12">
        <f>Personal_Development!F1160</f>
        <v>0</v>
      </c>
      <c r="G1159" s="12">
        <f>Personal_Development!G1160</f>
        <v>0</v>
      </c>
      <c r="H1159" s="40">
        <f>Personal_Development!H1160</f>
        <v>0</v>
      </c>
      <c r="I1159" s="41">
        <f>Personal_Development!I1160</f>
        <v>0</v>
      </c>
      <c r="J1159" s="78">
        <f>Personal_Development!J1160</f>
        <v>0</v>
      </c>
      <c r="K1159" s="56" t="s">
        <v>1192</v>
      </c>
      <c r="L1159" s="57" t="str">
        <f t="shared" si="170"/>
        <v>-</v>
      </c>
      <c r="M1159" s="53"/>
      <c r="N1159" s="56" t="s">
        <v>1192</v>
      </c>
      <c r="O1159" s="57" t="str">
        <f t="shared" si="171"/>
        <v>-</v>
      </c>
      <c r="P1159" s="102"/>
      <c r="Q1159" s="56" t="s">
        <v>1192</v>
      </c>
      <c r="R1159" s="57" t="str">
        <f t="shared" si="172"/>
        <v>-</v>
      </c>
      <c r="S1159" s="102"/>
      <c r="T1159" s="56" t="s">
        <v>1192</v>
      </c>
      <c r="U1159" s="57" t="str">
        <f t="shared" si="173"/>
        <v>-</v>
      </c>
      <c r="V1159" s="102"/>
      <c r="W1159" s="48">
        <f t="shared" si="174"/>
        <v>4</v>
      </c>
      <c r="X1159" s="48">
        <f t="shared" si="175"/>
        <v>0</v>
      </c>
      <c r="Y1159" s="5">
        <f t="shared" si="176"/>
        <v>0</v>
      </c>
      <c r="Z1159" s="60">
        <f t="shared" si="177"/>
        <v>1</v>
      </c>
      <c r="AB1159" s="2"/>
    </row>
    <row r="1160" spans="2:28" ht="24.95" customHeight="1">
      <c r="B1160" s="48">
        <f>Personal_Development!B1161</f>
        <v>0</v>
      </c>
      <c r="C1160" s="48">
        <f>Personal_Development!C1161</f>
        <v>0</v>
      </c>
      <c r="D1160" s="14">
        <f>Personal_Development!D1161</f>
        <v>0</v>
      </c>
      <c r="E1160" s="11">
        <f>Personal_Development!E1161</f>
        <v>0</v>
      </c>
      <c r="F1160" s="12">
        <f>Personal_Development!F1161</f>
        <v>0</v>
      </c>
      <c r="G1160" s="12">
        <f>Personal_Development!G1161</f>
        <v>0</v>
      </c>
      <c r="H1160" s="40">
        <f>Personal_Development!H1161</f>
        <v>0</v>
      </c>
      <c r="I1160" s="41">
        <f>Personal_Development!I1161</f>
        <v>0</v>
      </c>
      <c r="J1160" s="78">
        <f>Personal_Development!J1161</f>
        <v>0</v>
      </c>
      <c r="K1160" s="56" t="s">
        <v>1192</v>
      </c>
      <c r="L1160" s="57" t="str">
        <f t="shared" si="170"/>
        <v>-</v>
      </c>
      <c r="M1160" s="53"/>
      <c r="N1160" s="56" t="s">
        <v>1192</v>
      </c>
      <c r="O1160" s="57" t="str">
        <f t="shared" si="171"/>
        <v>-</v>
      </c>
      <c r="P1160" s="102"/>
      <c r="Q1160" s="56" t="s">
        <v>1192</v>
      </c>
      <c r="R1160" s="57" t="str">
        <f t="shared" si="172"/>
        <v>-</v>
      </c>
      <c r="S1160" s="102"/>
      <c r="T1160" s="56" t="s">
        <v>1192</v>
      </c>
      <c r="U1160" s="57" t="str">
        <f t="shared" si="173"/>
        <v>-</v>
      </c>
      <c r="V1160" s="102"/>
      <c r="W1160" s="48">
        <f t="shared" si="174"/>
        <v>4</v>
      </c>
      <c r="X1160" s="48">
        <f t="shared" si="175"/>
        <v>0</v>
      </c>
      <c r="Y1160" s="5">
        <f t="shared" si="176"/>
        <v>0</v>
      </c>
      <c r="Z1160" s="60">
        <f t="shared" si="177"/>
        <v>1</v>
      </c>
      <c r="AB1160" s="2"/>
    </row>
    <row r="1161" spans="2:28" ht="24.95" customHeight="1">
      <c r="B1161" s="48">
        <f>Personal_Development!B1162</f>
        <v>0</v>
      </c>
      <c r="C1161" s="48">
        <f>Personal_Development!C1162</f>
        <v>0</v>
      </c>
      <c r="D1161" s="14">
        <f>Personal_Development!D1162</f>
        <v>0</v>
      </c>
      <c r="E1161" s="11">
        <f>Personal_Development!E1162</f>
        <v>0</v>
      </c>
      <c r="F1161" s="12">
        <f>Personal_Development!F1162</f>
        <v>0</v>
      </c>
      <c r="G1161" s="12">
        <f>Personal_Development!G1162</f>
        <v>0</v>
      </c>
      <c r="H1161" s="40">
        <f>Personal_Development!H1162</f>
        <v>0</v>
      </c>
      <c r="I1161" s="41">
        <f>Personal_Development!I1162</f>
        <v>0</v>
      </c>
      <c r="J1161" s="78">
        <f>Personal_Development!J1162</f>
        <v>0</v>
      </c>
      <c r="K1161" s="56" t="s">
        <v>1192</v>
      </c>
      <c r="L1161" s="57" t="str">
        <f t="shared" si="170"/>
        <v>-</v>
      </c>
      <c r="M1161" s="53"/>
      <c r="N1161" s="56" t="s">
        <v>1192</v>
      </c>
      <c r="O1161" s="57" t="str">
        <f t="shared" si="171"/>
        <v>-</v>
      </c>
      <c r="P1161" s="102"/>
      <c r="Q1161" s="56" t="s">
        <v>1192</v>
      </c>
      <c r="R1161" s="57" t="str">
        <f t="shared" si="172"/>
        <v>-</v>
      </c>
      <c r="S1161" s="102"/>
      <c r="T1161" s="56" t="s">
        <v>1192</v>
      </c>
      <c r="U1161" s="57" t="str">
        <f t="shared" si="173"/>
        <v>-</v>
      </c>
      <c r="V1161" s="102"/>
      <c r="W1161" s="48">
        <f t="shared" si="174"/>
        <v>4</v>
      </c>
      <c r="X1161" s="48">
        <f t="shared" si="175"/>
        <v>0</v>
      </c>
      <c r="Y1161" s="5">
        <f t="shared" si="176"/>
        <v>0</v>
      </c>
      <c r="Z1161" s="60">
        <f t="shared" si="177"/>
        <v>1</v>
      </c>
      <c r="AB1161" s="2"/>
    </row>
    <row r="1162" spans="2:28" ht="24.95" customHeight="1">
      <c r="B1162" s="48">
        <f>Personal_Development!B1163</f>
        <v>0</v>
      </c>
      <c r="C1162" s="48">
        <f>Personal_Development!C1163</f>
        <v>0</v>
      </c>
      <c r="D1162" s="14">
        <f>Personal_Development!D1163</f>
        <v>0</v>
      </c>
      <c r="E1162" s="11">
        <f>Personal_Development!E1163</f>
        <v>0</v>
      </c>
      <c r="F1162" s="12">
        <f>Personal_Development!F1163</f>
        <v>0</v>
      </c>
      <c r="G1162" s="12">
        <f>Personal_Development!G1163</f>
        <v>0</v>
      </c>
      <c r="H1162" s="40">
        <f>Personal_Development!H1163</f>
        <v>0</v>
      </c>
      <c r="I1162" s="41">
        <f>Personal_Development!I1163</f>
        <v>0</v>
      </c>
      <c r="J1162" s="78">
        <f>Personal_Development!J1163</f>
        <v>0</v>
      </c>
      <c r="K1162" s="56" t="s">
        <v>1192</v>
      </c>
      <c r="L1162" s="57" t="str">
        <f t="shared" si="170"/>
        <v>-</v>
      </c>
      <c r="M1162" s="53"/>
      <c r="N1162" s="56" t="s">
        <v>1192</v>
      </c>
      <c r="O1162" s="57" t="str">
        <f t="shared" si="171"/>
        <v>-</v>
      </c>
      <c r="P1162" s="102"/>
      <c r="Q1162" s="56" t="s">
        <v>1192</v>
      </c>
      <c r="R1162" s="57" t="str">
        <f t="shared" si="172"/>
        <v>-</v>
      </c>
      <c r="S1162" s="102"/>
      <c r="T1162" s="56" t="s">
        <v>1192</v>
      </c>
      <c r="U1162" s="57" t="str">
        <f t="shared" si="173"/>
        <v>-</v>
      </c>
      <c r="V1162" s="102"/>
      <c r="W1162" s="48">
        <f t="shared" si="174"/>
        <v>4</v>
      </c>
      <c r="X1162" s="48">
        <f t="shared" si="175"/>
        <v>0</v>
      </c>
      <c r="Y1162" s="5">
        <f t="shared" si="176"/>
        <v>0</v>
      </c>
      <c r="Z1162" s="60">
        <f t="shared" si="177"/>
        <v>1</v>
      </c>
      <c r="AB1162" s="2"/>
    </row>
    <row r="1163" spans="2:28" ht="24.95" customHeight="1">
      <c r="B1163" s="48">
        <f>Personal_Development!B1164</f>
        <v>0</v>
      </c>
      <c r="C1163" s="48">
        <f>Personal_Development!C1164</f>
        <v>0</v>
      </c>
      <c r="D1163" s="14">
        <f>Personal_Development!D1164</f>
        <v>0</v>
      </c>
      <c r="E1163" s="11">
        <f>Personal_Development!E1164</f>
        <v>0</v>
      </c>
      <c r="F1163" s="12">
        <f>Personal_Development!F1164</f>
        <v>0</v>
      </c>
      <c r="G1163" s="12">
        <f>Personal_Development!G1164</f>
        <v>0</v>
      </c>
      <c r="H1163" s="40">
        <f>Personal_Development!H1164</f>
        <v>0</v>
      </c>
      <c r="I1163" s="41">
        <f>Personal_Development!I1164</f>
        <v>0</v>
      </c>
      <c r="J1163" s="78">
        <f>Personal_Development!J1164</f>
        <v>0</v>
      </c>
      <c r="K1163" s="56" t="s">
        <v>1192</v>
      </c>
      <c r="L1163" s="57" t="str">
        <f t="shared" si="170"/>
        <v>-</v>
      </c>
      <c r="M1163" s="53"/>
      <c r="N1163" s="56" t="s">
        <v>1192</v>
      </c>
      <c r="O1163" s="57" t="str">
        <f t="shared" si="171"/>
        <v>-</v>
      </c>
      <c r="P1163" s="102"/>
      <c r="Q1163" s="56" t="s">
        <v>1192</v>
      </c>
      <c r="R1163" s="57" t="str">
        <f t="shared" si="172"/>
        <v>-</v>
      </c>
      <c r="S1163" s="102"/>
      <c r="T1163" s="56" t="s">
        <v>1192</v>
      </c>
      <c r="U1163" s="57" t="str">
        <f t="shared" si="173"/>
        <v>-</v>
      </c>
      <c r="V1163" s="102"/>
      <c r="W1163" s="48">
        <f t="shared" si="174"/>
        <v>4</v>
      </c>
      <c r="X1163" s="48">
        <f t="shared" si="175"/>
        <v>0</v>
      </c>
      <c r="Y1163" s="5">
        <f t="shared" si="176"/>
        <v>0</v>
      </c>
      <c r="Z1163" s="60">
        <f t="shared" si="177"/>
        <v>1</v>
      </c>
      <c r="AB1163" s="2"/>
    </row>
    <row r="1164" spans="2:28" ht="24.95" customHeight="1">
      <c r="B1164" s="48">
        <f>Personal_Development!B1165</f>
        <v>0</v>
      </c>
      <c r="C1164" s="48">
        <f>Personal_Development!C1165</f>
        <v>0</v>
      </c>
      <c r="D1164" s="14">
        <f>Personal_Development!D1165</f>
        <v>0</v>
      </c>
      <c r="E1164" s="11">
        <f>Personal_Development!E1165</f>
        <v>0</v>
      </c>
      <c r="F1164" s="12">
        <f>Personal_Development!F1165</f>
        <v>0</v>
      </c>
      <c r="G1164" s="12">
        <f>Personal_Development!G1165</f>
        <v>0</v>
      </c>
      <c r="H1164" s="40">
        <f>Personal_Development!H1165</f>
        <v>0</v>
      </c>
      <c r="I1164" s="41">
        <f>Personal_Development!I1165</f>
        <v>0</v>
      </c>
      <c r="J1164" s="78">
        <f>Personal_Development!J1165</f>
        <v>0</v>
      </c>
      <c r="K1164" s="56" t="s">
        <v>1192</v>
      </c>
      <c r="L1164" s="57" t="str">
        <f t="shared" si="170"/>
        <v>-</v>
      </c>
      <c r="M1164" s="53"/>
      <c r="N1164" s="56" t="s">
        <v>1192</v>
      </c>
      <c r="O1164" s="57" t="str">
        <f t="shared" si="171"/>
        <v>-</v>
      </c>
      <c r="P1164" s="102"/>
      <c r="Q1164" s="56" t="s">
        <v>1192</v>
      </c>
      <c r="R1164" s="57" t="str">
        <f t="shared" si="172"/>
        <v>-</v>
      </c>
      <c r="S1164" s="102"/>
      <c r="T1164" s="56" t="s">
        <v>1192</v>
      </c>
      <c r="U1164" s="57" t="str">
        <f t="shared" si="173"/>
        <v>-</v>
      </c>
      <c r="V1164" s="102"/>
      <c r="W1164" s="48">
        <f t="shared" si="174"/>
        <v>4</v>
      </c>
      <c r="X1164" s="48">
        <f t="shared" si="175"/>
        <v>0</v>
      </c>
      <c r="Y1164" s="5">
        <f t="shared" si="176"/>
        <v>0</v>
      </c>
      <c r="Z1164" s="60">
        <f t="shared" si="177"/>
        <v>1</v>
      </c>
      <c r="AB1164" s="2"/>
    </row>
    <row r="1165" spans="2:28" ht="24.95" customHeight="1">
      <c r="B1165" s="48">
        <f>Personal_Development!B1166</f>
        <v>0</v>
      </c>
      <c r="C1165" s="48">
        <f>Personal_Development!C1166</f>
        <v>0</v>
      </c>
      <c r="D1165" s="14">
        <f>Personal_Development!D1166</f>
        <v>0</v>
      </c>
      <c r="E1165" s="11">
        <f>Personal_Development!E1166</f>
        <v>0</v>
      </c>
      <c r="F1165" s="12">
        <f>Personal_Development!F1166</f>
        <v>0</v>
      </c>
      <c r="G1165" s="12">
        <f>Personal_Development!G1166</f>
        <v>0</v>
      </c>
      <c r="H1165" s="40">
        <f>Personal_Development!H1166</f>
        <v>0</v>
      </c>
      <c r="I1165" s="41">
        <f>Personal_Development!I1166</f>
        <v>0</v>
      </c>
      <c r="J1165" s="78">
        <f>Personal_Development!J1166</f>
        <v>0</v>
      </c>
      <c r="K1165" s="56" t="s">
        <v>1192</v>
      </c>
      <c r="L1165" s="57" t="str">
        <f t="shared" si="170"/>
        <v>-</v>
      </c>
      <c r="M1165" s="53"/>
      <c r="N1165" s="56" t="s">
        <v>1192</v>
      </c>
      <c r="O1165" s="57" t="str">
        <f t="shared" si="171"/>
        <v>-</v>
      </c>
      <c r="P1165" s="102"/>
      <c r="Q1165" s="56" t="s">
        <v>1192</v>
      </c>
      <c r="R1165" s="57" t="str">
        <f t="shared" si="172"/>
        <v>-</v>
      </c>
      <c r="S1165" s="102"/>
      <c r="T1165" s="56" t="s">
        <v>1192</v>
      </c>
      <c r="U1165" s="57" t="str">
        <f t="shared" si="173"/>
        <v>-</v>
      </c>
      <c r="V1165" s="102"/>
      <c r="W1165" s="48">
        <f t="shared" si="174"/>
        <v>4</v>
      </c>
      <c r="X1165" s="48">
        <f t="shared" si="175"/>
        <v>0</v>
      </c>
      <c r="Y1165" s="5">
        <f t="shared" si="176"/>
        <v>0</v>
      </c>
      <c r="Z1165" s="60">
        <f t="shared" si="177"/>
        <v>1</v>
      </c>
      <c r="AB1165" s="2"/>
    </row>
    <row r="1166" spans="2:28" ht="24.95" customHeight="1">
      <c r="B1166" s="48">
        <f>Personal_Development!B1167</f>
        <v>0</v>
      </c>
      <c r="C1166" s="48">
        <f>Personal_Development!C1167</f>
        <v>0</v>
      </c>
      <c r="D1166" s="14">
        <f>Personal_Development!D1167</f>
        <v>0</v>
      </c>
      <c r="E1166" s="11">
        <f>Personal_Development!E1167</f>
        <v>0</v>
      </c>
      <c r="F1166" s="12">
        <f>Personal_Development!F1167</f>
        <v>0</v>
      </c>
      <c r="G1166" s="12">
        <f>Personal_Development!G1167</f>
        <v>0</v>
      </c>
      <c r="H1166" s="40">
        <f>Personal_Development!H1167</f>
        <v>0</v>
      </c>
      <c r="I1166" s="41">
        <f>Personal_Development!I1167</f>
        <v>0</v>
      </c>
      <c r="J1166" s="78">
        <f>Personal_Development!J1167</f>
        <v>0</v>
      </c>
      <c r="K1166" s="56" t="s">
        <v>1192</v>
      </c>
      <c r="L1166" s="57" t="str">
        <f t="shared" si="170"/>
        <v>-</v>
      </c>
      <c r="M1166" s="53"/>
      <c r="N1166" s="56" t="s">
        <v>1192</v>
      </c>
      <c r="O1166" s="57" t="str">
        <f t="shared" si="171"/>
        <v>-</v>
      </c>
      <c r="P1166" s="102"/>
      <c r="Q1166" s="56" t="s">
        <v>1192</v>
      </c>
      <c r="R1166" s="57" t="str">
        <f t="shared" si="172"/>
        <v>-</v>
      </c>
      <c r="S1166" s="102"/>
      <c r="T1166" s="56" t="s">
        <v>1192</v>
      </c>
      <c r="U1166" s="57" t="str">
        <f t="shared" si="173"/>
        <v>-</v>
      </c>
      <c r="V1166" s="102"/>
      <c r="W1166" s="48">
        <f t="shared" si="174"/>
        <v>4</v>
      </c>
      <c r="X1166" s="48">
        <f t="shared" si="175"/>
        <v>0</v>
      </c>
      <c r="Y1166" s="5">
        <f t="shared" si="176"/>
        <v>0</v>
      </c>
      <c r="Z1166" s="60">
        <f t="shared" si="177"/>
        <v>1</v>
      </c>
      <c r="AB1166" s="2"/>
    </row>
    <row r="1167" spans="2:28" ht="24.95" customHeight="1">
      <c r="B1167" s="48">
        <f>Personal_Development!B1168</f>
        <v>0</v>
      </c>
      <c r="C1167" s="48">
        <f>Personal_Development!C1168</f>
        <v>0</v>
      </c>
      <c r="D1167" s="14">
        <f>Personal_Development!D1168</f>
        <v>0</v>
      </c>
      <c r="E1167" s="11">
        <f>Personal_Development!E1168</f>
        <v>0</v>
      </c>
      <c r="F1167" s="12">
        <f>Personal_Development!F1168</f>
        <v>0</v>
      </c>
      <c r="G1167" s="12">
        <f>Personal_Development!G1168</f>
        <v>0</v>
      </c>
      <c r="H1167" s="40">
        <f>Personal_Development!H1168</f>
        <v>0</v>
      </c>
      <c r="I1167" s="41">
        <f>Personal_Development!I1168</f>
        <v>0</v>
      </c>
      <c r="J1167" s="78">
        <f>Personal_Development!J1168</f>
        <v>0</v>
      </c>
      <c r="K1167" s="56" t="s">
        <v>1192</v>
      </c>
      <c r="L1167" s="57" t="str">
        <f t="shared" si="170"/>
        <v>-</v>
      </c>
      <c r="M1167" s="53"/>
      <c r="N1167" s="56" t="s">
        <v>1192</v>
      </c>
      <c r="O1167" s="57" t="str">
        <f t="shared" si="171"/>
        <v>-</v>
      </c>
      <c r="P1167" s="102"/>
      <c r="Q1167" s="56" t="s">
        <v>1192</v>
      </c>
      <c r="R1167" s="57" t="str">
        <f t="shared" si="172"/>
        <v>-</v>
      </c>
      <c r="S1167" s="102"/>
      <c r="T1167" s="56" t="s">
        <v>1192</v>
      </c>
      <c r="U1167" s="57" t="str">
        <f t="shared" si="173"/>
        <v>-</v>
      </c>
      <c r="V1167" s="102"/>
      <c r="W1167" s="48">
        <f t="shared" si="174"/>
        <v>4</v>
      </c>
      <c r="X1167" s="48">
        <f t="shared" si="175"/>
        <v>0</v>
      </c>
      <c r="Y1167" s="5">
        <f t="shared" si="176"/>
        <v>0</v>
      </c>
      <c r="Z1167" s="60">
        <f t="shared" si="177"/>
        <v>1</v>
      </c>
      <c r="AB1167" s="2"/>
    </row>
    <row r="1168" spans="2:28" ht="24.95" customHeight="1">
      <c r="B1168" s="48">
        <f>Personal_Development!B1169</f>
        <v>0</v>
      </c>
      <c r="C1168" s="48">
        <f>Personal_Development!C1169</f>
        <v>0</v>
      </c>
      <c r="D1168" s="14">
        <f>Personal_Development!D1169</f>
        <v>0</v>
      </c>
      <c r="E1168" s="11">
        <f>Personal_Development!E1169</f>
        <v>0</v>
      </c>
      <c r="F1168" s="12">
        <f>Personal_Development!F1169</f>
        <v>0</v>
      </c>
      <c r="G1168" s="12">
        <f>Personal_Development!G1169</f>
        <v>0</v>
      </c>
      <c r="H1168" s="40">
        <f>Personal_Development!H1169</f>
        <v>0</v>
      </c>
      <c r="I1168" s="41">
        <f>Personal_Development!I1169</f>
        <v>0</v>
      </c>
      <c r="J1168" s="78">
        <f>Personal_Development!J1169</f>
        <v>0</v>
      </c>
      <c r="K1168" s="56" t="s">
        <v>1192</v>
      </c>
      <c r="L1168" s="57" t="str">
        <f t="shared" si="170"/>
        <v>-</v>
      </c>
      <c r="M1168" s="53"/>
      <c r="N1168" s="56" t="s">
        <v>1192</v>
      </c>
      <c r="O1168" s="57" t="str">
        <f t="shared" si="171"/>
        <v>-</v>
      </c>
      <c r="P1168" s="102"/>
      <c r="Q1168" s="56" t="s">
        <v>1192</v>
      </c>
      <c r="R1168" s="57" t="str">
        <f t="shared" si="172"/>
        <v>-</v>
      </c>
      <c r="S1168" s="102"/>
      <c r="T1168" s="56" t="s">
        <v>1192</v>
      </c>
      <c r="U1168" s="57" t="str">
        <f t="shared" si="173"/>
        <v>-</v>
      </c>
      <c r="V1168" s="102"/>
      <c r="W1168" s="48">
        <f t="shared" si="174"/>
        <v>4</v>
      </c>
      <c r="X1168" s="48">
        <f t="shared" si="175"/>
        <v>0</v>
      </c>
      <c r="Y1168" s="5">
        <f t="shared" si="176"/>
        <v>0</v>
      </c>
      <c r="Z1168" s="60">
        <f t="shared" si="177"/>
        <v>1</v>
      </c>
      <c r="AB1168" s="2"/>
    </row>
    <row r="1169" spans="2:28" ht="24.95" customHeight="1">
      <c r="B1169" s="48">
        <f>Personal_Development!B1170</f>
        <v>0</v>
      </c>
      <c r="C1169" s="48">
        <f>Personal_Development!C1170</f>
        <v>0</v>
      </c>
      <c r="D1169" s="14">
        <f>Personal_Development!D1170</f>
        <v>0</v>
      </c>
      <c r="E1169" s="11">
        <f>Personal_Development!E1170</f>
        <v>0</v>
      </c>
      <c r="F1169" s="12">
        <f>Personal_Development!F1170</f>
        <v>0</v>
      </c>
      <c r="G1169" s="12">
        <f>Personal_Development!G1170</f>
        <v>0</v>
      </c>
      <c r="H1169" s="40">
        <f>Personal_Development!H1170</f>
        <v>0</v>
      </c>
      <c r="I1169" s="41">
        <f>Personal_Development!I1170</f>
        <v>0</v>
      </c>
      <c r="J1169" s="78">
        <f>Personal_Development!J1170</f>
        <v>0</v>
      </c>
      <c r="K1169" s="56" t="s">
        <v>1192</v>
      </c>
      <c r="L1169" s="57" t="str">
        <f t="shared" si="170"/>
        <v>-</v>
      </c>
      <c r="M1169" s="53"/>
      <c r="N1169" s="56" t="s">
        <v>1192</v>
      </c>
      <c r="O1169" s="57" t="str">
        <f t="shared" si="171"/>
        <v>-</v>
      </c>
      <c r="P1169" s="102"/>
      <c r="Q1169" s="56" t="s">
        <v>1192</v>
      </c>
      <c r="R1169" s="57" t="str">
        <f t="shared" si="172"/>
        <v>-</v>
      </c>
      <c r="S1169" s="102"/>
      <c r="T1169" s="56" t="s">
        <v>1192</v>
      </c>
      <c r="U1169" s="57" t="str">
        <f t="shared" si="173"/>
        <v>-</v>
      </c>
      <c r="V1169" s="102"/>
      <c r="W1169" s="48">
        <f t="shared" si="174"/>
        <v>4</v>
      </c>
      <c r="X1169" s="48">
        <f t="shared" si="175"/>
        <v>0</v>
      </c>
      <c r="Y1169" s="5">
        <f t="shared" si="176"/>
        <v>0</v>
      </c>
      <c r="Z1169" s="60">
        <f t="shared" si="177"/>
        <v>1</v>
      </c>
      <c r="AB1169" s="2"/>
    </row>
    <row r="1170" spans="2:28" ht="24.95" customHeight="1">
      <c r="B1170" s="48">
        <f>Personal_Development!B1171</f>
        <v>0</v>
      </c>
      <c r="C1170" s="48">
        <f>Personal_Development!C1171</f>
        <v>0</v>
      </c>
      <c r="D1170" s="14">
        <f>Personal_Development!D1171</f>
        <v>0</v>
      </c>
      <c r="E1170" s="11">
        <f>Personal_Development!E1171</f>
        <v>0</v>
      </c>
      <c r="F1170" s="12">
        <f>Personal_Development!F1171</f>
        <v>0</v>
      </c>
      <c r="G1170" s="12">
        <f>Personal_Development!G1171</f>
        <v>0</v>
      </c>
      <c r="H1170" s="40">
        <f>Personal_Development!H1171</f>
        <v>0</v>
      </c>
      <c r="I1170" s="41">
        <f>Personal_Development!I1171</f>
        <v>0</v>
      </c>
      <c r="J1170" s="78">
        <f>Personal_Development!J1171</f>
        <v>0</v>
      </c>
      <c r="K1170" s="56" t="s">
        <v>1192</v>
      </c>
      <c r="L1170" s="57" t="str">
        <f t="shared" si="170"/>
        <v>-</v>
      </c>
      <c r="M1170" s="53"/>
      <c r="N1170" s="56" t="s">
        <v>1192</v>
      </c>
      <c r="O1170" s="57" t="str">
        <f t="shared" si="171"/>
        <v>-</v>
      </c>
      <c r="P1170" s="102"/>
      <c r="Q1170" s="56" t="s">
        <v>1192</v>
      </c>
      <c r="R1170" s="57" t="str">
        <f t="shared" si="172"/>
        <v>-</v>
      </c>
      <c r="S1170" s="102"/>
      <c r="T1170" s="56" t="s">
        <v>1192</v>
      </c>
      <c r="U1170" s="57" t="str">
        <f t="shared" si="173"/>
        <v>-</v>
      </c>
      <c r="V1170" s="102"/>
      <c r="W1170" s="48">
        <f t="shared" si="174"/>
        <v>4</v>
      </c>
      <c r="X1170" s="48">
        <f t="shared" si="175"/>
        <v>0</v>
      </c>
      <c r="Y1170" s="5">
        <f t="shared" si="176"/>
        <v>0</v>
      </c>
      <c r="Z1170" s="60">
        <f t="shared" si="177"/>
        <v>1</v>
      </c>
      <c r="AB1170" s="2"/>
    </row>
    <row r="1171" spans="2:28" ht="24.95" customHeight="1">
      <c r="B1171" s="48">
        <f>Personal_Development!B1172</f>
        <v>0</v>
      </c>
      <c r="C1171" s="48">
        <f>Personal_Development!C1172</f>
        <v>0</v>
      </c>
      <c r="D1171" s="14">
        <f>Personal_Development!D1172</f>
        <v>0</v>
      </c>
      <c r="E1171" s="11">
        <f>Personal_Development!E1172</f>
        <v>0</v>
      </c>
      <c r="F1171" s="12">
        <f>Personal_Development!F1172</f>
        <v>0</v>
      </c>
      <c r="G1171" s="12">
        <f>Personal_Development!G1172</f>
        <v>0</v>
      </c>
      <c r="H1171" s="40">
        <f>Personal_Development!H1172</f>
        <v>0</v>
      </c>
      <c r="I1171" s="41">
        <f>Personal_Development!I1172</f>
        <v>0</v>
      </c>
      <c r="J1171" s="78">
        <f>Personal_Development!J1172</f>
        <v>0</v>
      </c>
      <c r="K1171" s="56" t="s">
        <v>1192</v>
      </c>
      <c r="L1171" s="57" t="str">
        <f t="shared" si="170"/>
        <v>-</v>
      </c>
      <c r="M1171" s="53"/>
      <c r="N1171" s="56" t="s">
        <v>1192</v>
      </c>
      <c r="O1171" s="57" t="str">
        <f t="shared" si="171"/>
        <v>-</v>
      </c>
      <c r="P1171" s="102"/>
      <c r="Q1171" s="56" t="s">
        <v>1192</v>
      </c>
      <c r="R1171" s="57" t="str">
        <f t="shared" si="172"/>
        <v>-</v>
      </c>
      <c r="S1171" s="102"/>
      <c r="T1171" s="56" t="s">
        <v>1192</v>
      </c>
      <c r="U1171" s="57" t="str">
        <f t="shared" si="173"/>
        <v>-</v>
      </c>
      <c r="V1171" s="102"/>
      <c r="W1171" s="48">
        <f t="shared" si="174"/>
        <v>4</v>
      </c>
      <c r="X1171" s="48">
        <f t="shared" si="175"/>
        <v>0</v>
      </c>
      <c r="Y1171" s="5">
        <f t="shared" si="176"/>
        <v>0</v>
      </c>
      <c r="Z1171" s="60">
        <f t="shared" si="177"/>
        <v>1</v>
      </c>
      <c r="AB1171" s="2"/>
    </row>
    <row r="1172" spans="2:28" ht="24.95" customHeight="1">
      <c r="B1172" s="48">
        <f>Personal_Development!B1173</f>
        <v>0</v>
      </c>
      <c r="C1172" s="48">
        <f>Personal_Development!C1173</f>
        <v>0</v>
      </c>
      <c r="D1172" s="14">
        <f>Personal_Development!D1173</f>
        <v>0</v>
      </c>
      <c r="E1172" s="11">
        <f>Personal_Development!E1173</f>
        <v>0</v>
      </c>
      <c r="F1172" s="12">
        <f>Personal_Development!F1173</f>
        <v>0</v>
      </c>
      <c r="G1172" s="12">
        <f>Personal_Development!G1173</f>
        <v>0</v>
      </c>
      <c r="H1172" s="40">
        <f>Personal_Development!H1173</f>
        <v>0</v>
      </c>
      <c r="I1172" s="41">
        <f>Personal_Development!I1173</f>
        <v>0</v>
      </c>
      <c r="J1172" s="78">
        <f>Personal_Development!J1173</f>
        <v>0</v>
      </c>
      <c r="K1172" s="56" t="s">
        <v>1192</v>
      </c>
      <c r="L1172" s="57" t="str">
        <f t="shared" si="170"/>
        <v>-</v>
      </c>
      <c r="M1172" s="53"/>
      <c r="N1172" s="56" t="s">
        <v>1192</v>
      </c>
      <c r="O1172" s="57" t="str">
        <f t="shared" si="171"/>
        <v>-</v>
      </c>
      <c r="P1172" s="102"/>
      <c r="Q1172" s="56" t="s">
        <v>1192</v>
      </c>
      <c r="R1172" s="57" t="str">
        <f t="shared" si="172"/>
        <v>-</v>
      </c>
      <c r="S1172" s="102"/>
      <c r="T1172" s="56" t="s">
        <v>1192</v>
      </c>
      <c r="U1172" s="57" t="str">
        <f t="shared" si="173"/>
        <v>-</v>
      </c>
      <c r="V1172" s="102"/>
      <c r="W1172" s="48">
        <f t="shared" si="174"/>
        <v>4</v>
      </c>
      <c r="X1172" s="48">
        <f t="shared" si="175"/>
        <v>0</v>
      </c>
      <c r="Y1172" s="5">
        <f t="shared" si="176"/>
        <v>0</v>
      </c>
      <c r="Z1172" s="60">
        <f t="shared" si="177"/>
        <v>1</v>
      </c>
      <c r="AB1172" s="2"/>
    </row>
    <row r="1173" spans="2:28" ht="24.95" customHeight="1">
      <c r="B1173" s="48">
        <f>Personal_Development!B1174</f>
        <v>0</v>
      </c>
      <c r="C1173" s="48">
        <f>Personal_Development!C1174</f>
        <v>0</v>
      </c>
      <c r="D1173" s="14">
        <f>Personal_Development!D1174</f>
        <v>0</v>
      </c>
      <c r="E1173" s="11">
        <f>Personal_Development!E1174</f>
        <v>0</v>
      </c>
      <c r="F1173" s="12">
        <f>Personal_Development!F1174</f>
        <v>0</v>
      </c>
      <c r="G1173" s="12">
        <f>Personal_Development!G1174</f>
        <v>0</v>
      </c>
      <c r="H1173" s="40">
        <f>Personal_Development!H1174</f>
        <v>0</v>
      </c>
      <c r="I1173" s="41">
        <f>Personal_Development!I1174</f>
        <v>0</v>
      </c>
      <c r="J1173" s="78">
        <f>Personal_Development!J1174</f>
        <v>0</v>
      </c>
      <c r="K1173" s="56" t="s">
        <v>1192</v>
      </c>
      <c r="L1173" s="57" t="str">
        <f t="shared" si="170"/>
        <v>-</v>
      </c>
      <c r="M1173" s="53"/>
      <c r="N1173" s="56" t="s">
        <v>1192</v>
      </c>
      <c r="O1173" s="57" t="str">
        <f t="shared" si="171"/>
        <v>-</v>
      </c>
      <c r="P1173" s="102"/>
      <c r="Q1173" s="56" t="s">
        <v>1192</v>
      </c>
      <c r="R1173" s="57" t="str">
        <f t="shared" si="172"/>
        <v>-</v>
      </c>
      <c r="S1173" s="102"/>
      <c r="T1173" s="56" t="s">
        <v>1192</v>
      </c>
      <c r="U1173" s="57" t="str">
        <f t="shared" si="173"/>
        <v>-</v>
      </c>
      <c r="V1173" s="102"/>
      <c r="W1173" s="48">
        <f t="shared" si="174"/>
        <v>4</v>
      </c>
      <c r="X1173" s="48">
        <f t="shared" si="175"/>
        <v>0</v>
      </c>
      <c r="Y1173" s="5">
        <f t="shared" si="176"/>
        <v>0</v>
      </c>
      <c r="Z1173" s="60">
        <f t="shared" si="177"/>
        <v>1</v>
      </c>
      <c r="AB1173" s="2"/>
    </row>
    <row r="1174" spans="2:28" ht="24.95" customHeight="1">
      <c r="B1174" s="48">
        <f>Personal_Development!B1175</f>
        <v>0</v>
      </c>
      <c r="C1174" s="48">
        <f>Personal_Development!C1175</f>
        <v>0</v>
      </c>
      <c r="D1174" s="14">
        <f>Personal_Development!D1175</f>
        <v>0</v>
      </c>
      <c r="E1174" s="11">
        <f>Personal_Development!E1175</f>
        <v>0</v>
      </c>
      <c r="F1174" s="12">
        <f>Personal_Development!F1175</f>
        <v>0</v>
      </c>
      <c r="G1174" s="12">
        <f>Personal_Development!G1175</f>
        <v>0</v>
      </c>
      <c r="H1174" s="40">
        <f>Personal_Development!H1175</f>
        <v>0</v>
      </c>
      <c r="I1174" s="41">
        <f>Personal_Development!I1175</f>
        <v>0</v>
      </c>
      <c r="J1174" s="78">
        <f>Personal_Development!J1175</f>
        <v>0</v>
      </c>
      <c r="K1174" s="56" t="s">
        <v>1192</v>
      </c>
      <c r="L1174" s="57" t="str">
        <f t="shared" si="170"/>
        <v>-</v>
      </c>
      <c r="M1174" s="53"/>
      <c r="N1174" s="56" t="s">
        <v>1192</v>
      </c>
      <c r="O1174" s="57" t="str">
        <f t="shared" si="171"/>
        <v>-</v>
      </c>
      <c r="P1174" s="102"/>
      <c r="Q1174" s="56" t="s">
        <v>1192</v>
      </c>
      <c r="R1174" s="57" t="str">
        <f t="shared" si="172"/>
        <v>-</v>
      </c>
      <c r="S1174" s="102"/>
      <c r="T1174" s="56" t="s">
        <v>1192</v>
      </c>
      <c r="U1174" s="57" t="str">
        <f t="shared" si="173"/>
        <v>-</v>
      </c>
      <c r="V1174" s="102"/>
      <c r="W1174" s="48">
        <f t="shared" si="174"/>
        <v>4</v>
      </c>
      <c r="X1174" s="48">
        <f t="shared" si="175"/>
        <v>0</v>
      </c>
      <c r="Y1174" s="5">
        <f t="shared" si="176"/>
        <v>0</v>
      </c>
      <c r="Z1174" s="60">
        <f t="shared" si="177"/>
        <v>1</v>
      </c>
      <c r="AB1174" s="2"/>
    </row>
    <row r="1175" spans="2:28" ht="24.95" customHeight="1">
      <c r="B1175" s="48">
        <f>Personal_Development!B1176</f>
        <v>0</v>
      </c>
      <c r="C1175" s="48">
        <f>Personal_Development!C1176</f>
        <v>0</v>
      </c>
      <c r="D1175" s="14">
        <f>Personal_Development!D1176</f>
        <v>0</v>
      </c>
      <c r="E1175" s="11">
        <f>Personal_Development!E1176</f>
        <v>0</v>
      </c>
      <c r="F1175" s="12">
        <f>Personal_Development!F1176</f>
        <v>0</v>
      </c>
      <c r="G1175" s="12">
        <f>Personal_Development!G1176</f>
        <v>0</v>
      </c>
      <c r="H1175" s="40">
        <f>Personal_Development!H1176</f>
        <v>0</v>
      </c>
      <c r="I1175" s="41">
        <f>Personal_Development!I1176</f>
        <v>0</v>
      </c>
      <c r="J1175" s="78">
        <f>Personal_Development!J1176</f>
        <v>0</v>
      </c>
      <c r="K1175" s="56" t="s">
        <v>1192</v>
      </c>
      <c r="L1175" s="57" t="str">
        <f t="shared" si="170"/>
        <v>-</v>
      </c>
      <c r="M1175" s="53"/>
      <c r="N1175" s="56" t="s">
        <v>1192</v>
      </c>
      <c r="O1175" s="57" t="str">
        <f t="shared" si="171"/>
        <v>-</v>
      </c>
      <c r="P1175" s="102"/>
      <c r="Q1175" s="56" t="s">
        <v>1192</v>
      </c>
      <c r="R1175" s="57" t="str">
        <f t="shared" si="172"/>
        <v>-</v>
      </c>
      <c r="S1175" s="102"/>
      <c r="T1175" s="56" t="s">
        <v>1192</v>
      </c>
      <c r="U1175" s="57" t="str">
        <f t="shared" si="173"/>
        <v>-</v>
      </c>
      <c r="V1175" s="102"/>
      <c r="W1175" s="48">
        <f t="shared" si="174"/>
        <v>4</v>
      </c>
      <c r="X1175" s="48">
        <f t="shared" si="175"/>
        <v>0</v>
      </c>
      <c r="Y1175" s="5">
        <f t="shared" si="176"/>
        <v>0</v>
      </c>
      <c r="Z1175" s="60">
        <f t="shared" si="177"/>
        <v>1</v>
      </c>
      <c r="AB1175" s="2"/>
    </row>
    <row r="1176" spans="2:28" ht="24.95" customHeight="1">
      <c r="B1176" s="48">
        <f>Personal_Development!B1177</f>
        <v>0</v>
      </c>
      <c r="C1176" s="48">
        <f>Personal_Development!C1177</f>
        <v>0</v>
      </c>
      <c r="D1176" s="14">
        <f>Personal_Development!D1177</f>
        <v>0</v>
      </c>
      <c r="E1176" s="11">
        <f>Personal_Development!E1177</f>
        <v>0</v>
      </c>
      <c r="F1176" s="12">
        <f>Personal_Development!F1177</f>
        <v>0</v>
      </c>
      <c r="G1176" s="12">
        <f>Personal_Development!G1177</f>
        <v>0</v>
      </c>
      <c r="H1176" s="40">
        <f>Personal_Development!H1177</f>
        <v>0</v>
      </c>
      <c r="I1176" s="41">
        <f>Personal_Development!I1177</f>
        <v>0</v>
      </c>
      <c r="J1176" s="78">
        <f>Personal_Development!J1177</f>
        <v>0</v>
      </c>
      <c r="K1176" s="56" t="s">
        <v>1192</v>
      </c>
      <c r="L1176" s="57" t="str">
        <f t="shared" si="170"/>
        <v>-</v>
      </c>
      <c r="M1176" s="53"/>
      <c r="N1176" s="56" t="s">
        <v>1192</v>
      </c>
      <c r="O1176" s="57" t="str">
        <f t="shared" si="171"/>
        <v>-</v>
      </c>
      <c r="P1176" s="102"/>
      <c r="Q1176" s="56" t="s">
        <v>1192</v>
      </c>
      <c r="R1176" s="57" t="str">
        <f t="shared" si="172"/>
        <v>-</v>
      </c>
      <c r="S1176" s="102"/>
      <c r="T1176" s="56" t="s">
        <v>1192</v>
      </c>
      <c r="U1176" s="57" t="str">
        <f t="shared" si="173"/>
        <v>-</v>
      </c>
      <c r="V1176" s="102"/>
      <c r="W1176" s="48">
        <f t="shared" si="174"/>
        <v>4</v>
      </c>
      <c r="X1176" s="48">
        <f t="shared" si="175"/>
        <v>0</v>
      </c>
      <c r="Y1176" s="5">
        <f t="shared" si="176"/>
        <v>0</v>
      </c>
      <c r="Z1176" s="60">
        <f t="shared" si="177"/>
        <v>1</v>
      </c>
      <c r="AB1176" s="2"/>
    </row>
    <row r="1177" spans="2:28" ht="24.95" customHeight="1">
      <c r="B1177" s="48">
        <f>Personal_Development!B1178</f>
        <v>0</v>
      </c>
      <c r="C1177" s="48">
        <f>Personal_Development!C1178</f>
        <v>0</v>
      </c>
      <c r="D1177" s="14">
        <f>Personal_Development!D1178</f>
        <v>0</v>
      </c>
      <c r="E1177" s="11">
        <f>Personal_Development!E1178</f>
        <v>0</v>
      </c>
      <c r="F1177" s="12">
        <f>Personal_Development!F1178</f>
        <v>0</v>
      </c>
      <c r="G1177" s="12">
        <f>Personal_Development!G1178</f>
        <v>0</v>
      </c>
      <c r="H1177" s="40">
        <f>Personal_Development!H1178</f>
        <v>0</v>
      </c>
      <c r="I1177" s="41">
        <f>Personal_Development!I1178</f>
        <v>0</v>
      </c>
      <c r="J1177" s="78">
        <f>Personal_Development!J1178</f>
        <v>0</v>
      </c>
      <c r="K1177" s="56" t="s">
        <v>1192</v>
      </c>
      <c r="L1177" s="57" t="str">
        <f t="shared" si="170"/>
        <v>-</v>
      </c>
      <c r="M1177" s="53"/>
      <c r="N1177" s="56" t="s">
        <v>1192</v>
      </c>
      <c r="O1177" s="57" t="str">
        <f t="shared" si="171"/>
        <v>-</v>
      </c>
      <c r="P1177" s="102"/>
      <c r="Q1177" s="56" t="s">
        <v>1192</v>
      </c>
      <c r="R1177" s="57" t="str">
        <f t="shared" si="172"/>
        <v>-</v>
      </c>
      <c r="S1177" s="102"/>
      <c r="T1177" s="56" t="s">
        <v>1192</v>
      </c>
      <c r="U1177" s="57" t="str">
        <f t="shared" si="173"/>
        <v>-</v>
      </c>
      <c r="V1177" s="102"/>
      <c r="W1177" s="48">
        <f t="shared" si="174"/>
        <v>4</v>
      </c>
      <c r="X1177" s="48">
        <f t="shared" si="175"/>
        <v>0</v>
      </c>
      <c r="Y1177" s="5">
        <f t="shared" si="176"/>
        <v>0</v>
      </c>
      <c r="Z1177" s="60">
        <f t="shared" si="177"/>
        <v>1</v>
      </c>
      <c r="AB1177" s="2"/>
    </row>
    <row r="1178" spans="2:28" ht="24.95" customHeight="1">
      <c r="B1178" s="48">
        <f>Personal_Development!B1179</f>
        <v>0</v>
      </c>
      <c r="C1178" s="48">
        <f>Personal_Development!C1179</f>
        <v>0</v>
      </c>
      <c r="D1178" s="14">
        <f>Personal_Development!D1179</f>
        <v>0</v>
      </c>
      <c r="E1178" s="11">
        <f>Personal_Development!E1179</f>
        <v>0</v>
      </c>
      <c r="F1178" s="12">
        <f>Personal_Development!F1179</f>
        <v>0</v>
      </c>
      <c r="G1178" s="12">
        <f>Personal_Development!G1179</f>
        <v>0</v>
      </c>
      <c r="H1178" s="40">
        <f>Personal_Development!H1179</f>
        <v>0</v>
      </c>
      <c r="I1178" s="41">
        <f>Personal_Development!I1179</f>
        <v>0</v>
      </c>
      <c r="J1178" s="78">
        <f>Personal_Development!J1179</f>
        <v>0</v>
      </c>
      <c r="K1178" s="56" t="s">
        <v>1192</v>
      </c>
      <c r="L1178" s="57" t="str">
        <f t="shared" si="170"/>
        <v>-</v>
      </c>
      <c r="M1178" s="53"/>
      <c r="N1178" s="56" t="s">
        <v>1192</v>
      </c>
      <c r="O1178" s="57" t="str">
        <f t="shared" si="171"/>
        <v>-</v>
      </c>
      <c r="P1178" s="102"/>
      <c r="Q1178" s="56" t="s">
        <v>1192</v>
      </c>
      <c r="R1178" s="57" t="str">
        <f t="shared" si="172"/>
        <v>-</v>
      </c>
      <c r="S1178" s="102"/>
      <c r="T1178" s="56" t="s">
        <v>1192</v>
      </c>
      <c r="U1178" s="57" t="str">
        <f t="shared" si="173"/>
        <v>-</v>
      </c>
      <c r="V1178" s="102"/>
      <c r="W1178" s="48">
        <f t="shared" si="174"/>
        <v>4</v>
      </c>
      <c r="X1178" s="48">
        <f t="shared" si="175"/>
        <v>0</v>
      </c>
      <c r="Y1178" s="5">
        <f t="shared" si="176"/>
        <v>0</v>
      </c>
      <c r="Z1178" s="60">
        <f t="shared" si="177"/>
        <v>1</v>
      </c>
      <c r="AB1178" s="2"/>
    </row>
    <row r="1179" spans="2:28" ht="24.95" customHeight="1">
      <c r="B1179" s="48">
        <f>Personal_Development!B1180</f>
        <v>0</v>
      </c>
      <c r="C1179" s="48">
        <f>Personal_Development!C1180</f>
        <v>0</v>
      </c>
      <c r="D1179" s="14">
        <f>Personal_Development!D1180</f>
        <v>0</v>
      </c>
      <c r="E1179" s="11">
        <f>Personal_Development!E1180</f>
        <v>0</v>
      </c>
      <c r="F1179" s="12">
        <f>Personal_Development!F1180</f>
        <v>0</v>
      </c>
      <c r="G1179" s="12">
        <f>Personal_Development!G1180</f>
        <v>0</v>
      </c>
      <c r="H1179" s="40">
        <f>Personal_Development!H1180</f>
        <v>0</v>
      </c>
      <c r="I1179" s="41">
        <f>Personal_Development!I1180</f>
        <v>0</v>
      </c>
      <c r="J1179" s="78">
        <f>Personal_Development!J1180</f>
        <v>0</v>
      </c>
      <c r="K1179" s="56" t="s">
        <v>1192</v>
      </c>
      <c r="L1179" s="57" t="str">
        <f t="shared" si="170"/>
        <v>-</v>
      </c>
      <c r="M1179" s="53"/>
      <c r="N1179" s="56" t="s">
        <v>1192</v>
      </c>
      <c r="O1179" s="57" t="str">
        <f t="shared" si="171"/>
        <v>-</v>
      </c>
      <c r="P1179" s="102"/>
      <c r="Q1179" s="56" t="s">
        <v>1192</v>
      </c>
      <c r="R1179" s="57" t="str">
        <f t="shared" si="172"/>
        <v>-</v>
      </c>
      <c r="S1179" s="102"/>
      <c r="T1179" s="56" t="s">
        <v>1192</v>
      </c>
      <c r="U1179" s="57" t="str">
        <f t="shared" si="173"/>
        <v>-</v>
      </c>
      <c r="V1179" s="102"/>
      <c r="W1179" s="48">
        <f t="shared" si="174"/>
        <v>4</v>
      </c>
      <c r="X1179" s="48">
        <f t="shared" si="175"/>
        <v>0</v>
      </c>
      <c r="Y1179" s="5">
        <f t="shared" si="176"/>
        <v>0</v>
      </c>
      <c r="Z1179" s="60">
        <f t="shared" si="177"/>
        <v>1</v>
      </c>
      <c r="AB1179" s="2"/>
    </row>
    <row r="1180" spans="2:28" ht="24.95" customHeight="1">
      <c r="G1180" s="67"/>
      <c r="H1180" s="108"/>
      <c r="I1180" s="108"/>
      <c r="J1180" s="106"/>
      <c r="K1180" s="68"/>
      <c r="L1180" s="69"/>
      <c r="M1180" s="68"/>
      <c r="N1180" s="68"/>
      <c r="O1180" s="69"/>
      <c r="P1180" s="68"/>
      <c r="Q1180" s="68"/>
      <c r="R1180" s="69"/>
      <c r="S1180" s="68"/>
      <c r="T1180" s="68"/>
      <c r="U1180" s="69"/>
      <c r="V1180" s="68"/>
      <c r="W1180" s="70"/>
      <c r="X1180" s="70"/>
      <c r="Y1180" s="70"/>
      <c r="Z1180" s="70"/>
      <c r="AA1180" s="2"/>
    </row>
    <row r="1181" spans="2:28" ht="24.95" customHeight="1">
      <c r="G1181" s="67"/>
      <c r="H1181" s="108"/>
      <c r="I1181" s="108"/>
      <c r="J1181" s="106"/>
      <c r="K1181" s="68"/>
      <c r="L1181" s="69"/>
      <c r="M1181" s="72"/>
      <c r="N1181" s="68"/>
      <c r="O1181" s="69"/>
      <c r="P1181" s="72"/>
      <c r="Q1181" s="68"/>
      <c r="R1181" s="69"/>
      <c r="S1181" s="68"/>
      <c r="T1181" s="68"/>
      <c r="U1181" s="69"/>
      <c r="V1181" s="72"/>
      <c r="W1181" s="70"/>
      <c r="X1181" s="70"/>
      <c r="Y1181" s="70"/>
      <c r="Z1181" s="70"/>
      <c r="AA1181" s="2"/>
    </row>
    <row r="1182" spans="2:28" ht="24.95" customHeight="1">
      <c r="C1182"/>
      <c r="D1182"/>
      <c r="E1182"/>
      <c r="G1182" s="67"/>
      <c r="H1182" s="108"/>
      <c r="I1182" s="108"/>
      <c r="J1182" s="106"/>
      <c r="K1182" s="71"/>
      <c r="L1182" s="69"/>
      <c r="M1182" s="72"/>
      <c r="N1182" s="71"/>
      <c r="O1182" s="69"/>
      <c r="P1182" s="68"/>
      <c r="Q1182" s="71"/>
      <c r="R1182" s="69"/>
      <c r="S1182" s="72"/>
      <c r="T1182" s="71"/>
      <c r="U1182" s="69"/>
      <c r="V1182" s="68"/>
      <c r="W1182" s="70"/>
      <c r="X1182" s="70"/>
      <c r="Y1182" s="73"/>
      <c r="Z1182" s="73"/>
      <c r="AA1182" s="2"/>
    </row>
    <row r="1183" spans="2:28" ht="24.95" customHeight="1">
      <c r="C1183"/>
      <c r="D1183"/>
      <c r="E1183"/>
      <c r="G1183" s="67"/>
      <c r="H1183" s="108"/>
      <c r="I1183" s="108"/>
      <c r="J1183" s="106"/>
      <c r="K1183" s="68"/>
      <c r="L1183" s="69"/>
      <c r="M1183" s="72"/>
      <c r="N1183" s="68"/>
      <c r="O1183" s="69"/>
      <c r="P1183" s="68"/>
      <c r="Q1183" s="68"/>
      <c r="R1183" s="69"/>
      <c r="S1183" s="68"/>
      <c r="T1183" s="68"/>
      <c r="U1183" s="69"/>
      <c r="V1183" s="68"/>
      <c r="W1183" s="70"/>
      <c r="X1183" s="70"/>
      <c r="Y1183" s="70"/>
      <c r="Z1183" s="70"/>
      <c r="AA1183" s="2"/>
    </row>
    <row r="1184" spans="2:28" ht="24.95" customHeight="1">
      <c r="C1184"/>
      <c r="D1184"/>
      <c r="E1184"/>
      <c r="G1184" s="67"/>
      <c r="H1184" s="108"/>
      <c r="I1184" s="108"/>
      <c r="J1184" s="106"/>
      <c r="K1184" s="68"/>
      <c r="L1184" s="69"/>
      <c r="M1184" s="72"/>
      <c r="N1184" s="68"/>
      <c r="O1184" s="69"/>
      <c r="P1184" s="68"/>
      <c r="Q1184" s="68"/>
      <c r="R1184" s="69"/>
      <c r="S1184" s="68"/>
      <c r="T1184" s="68"/>
      <c r="U1184" s="69"/>
      <c r="V1184" s="68"/>
      <c r="W1184" s="70"/>
      <c r="X1184" s="70"/>
      <c r="Y1184" s="70"/>
      <c r="Z1184" s="70"/>
      <c r="AA1184" s="2"/>
    </row>
    <row r="1185" spans="3:27" ht="24.95" customHeight="1">
      <c r="C1185"/>
      <c r="D1185"/>
      <c r="E1185"/>
      <c r="G1185" s="67"/>
      <c r="H1185" s="108"/>
      <c r="I1185" s="108"/>
      <c r="J1185" s="106"/>
      <c r="K1185" s="68"/>
      <c r="L1185" s="69"/>
      <c r="M1185" s="68"/>
      <c r="N1185" s="68"/>
      <c r="O1185" s="69"/>
      <c r="P1185" s="68"/>
      <c r="Q1185" s="68"/>
      <c r="R1185" s="69"/>
      <c r="S1185" s="68"/>
      <c r="T1185" s="68"/>
      <c r="U1185" s="69"/>
      <c r="V1185" s="68"/>
      <c r="W1185" s="70"/>
      <c r="X1185" s="70"/>
      <c r="Y1185" s="70"/>
      <c r="Z1185" s="70"/>
      <c r="AA1185" s="2"/>
    </row>
    <row r="1186" spans="3:27" ht="24.95" customHeight="1">
      <c r="C1186"/>
      <c r="D1186"/>
      <c r="E1186"/>
      <c r="G1186" s="67"/>
      <c r="H1186" s="108"/>
      <c r="I1186" s="108"/>
      <c r="J1186" s="106"/>
      <c r="K1186" s="68"/>
      <c r="L1186" s="69"/>
      <c r="M1186" s="68"/>
      <c r="N1186" s="68"/>
      <c r="O1186" s="69"/>
      <c r="P1186" s="68"/>
      <c r="Q1186" s="68"/>
      <c r="R1186" s="69"/>
      <c r="S1186" s="68"/>
      <c r="T1186" s="68"/>
      <c r="U1186" s="69"/>
      <c r="V1186" s="68"/>
      <c r="W1186" s="70"/>
      <c r="X1186" s="70"/>
      <c r="Y1186" s="70"/>
      <c r="Z1186" s="70"/>
      <c r="AA1186" s="2"/>
    </row>
    <row r="1187" spans="3:27" ht="24.95" customHeight="1">
      <c r="C1187"/>
      <c r="D1187"/>
      <c r="E1187"/>
      <c r="G1187" s="67"/>
      <c r="H1187" s="108"/>
      <c r="I1187" s="108"/>
      <c r="J1187" s="106"/>
      <c r="K1187" s="68"/>
      <c r="L1187" s="69"/>
      <c r="M1187" s="68"/>
      <c r="N1187" s="68"/>
      <c r="O1187" s="69"/>
      <c r="P1187" s="68"/>
      <c r="Q1187" s="68"/>
      <c r="R1187" s="69"/>
      <c r="S1187" s="68"/>
      <c r="T1187" s="68"/>
      <c r="U1187" s="69"/>
      <c r="V1187" s="68"/>
      <c r="W1187" s="70"/>
      <c r="X1187" s="70"/>
      <c r="Y1187" s="70"/>
      <c r="Z1187" s="70"/>
      <c r="AA1187" s="2"/>
    </row>
  </sheetData>
  <sheetProtection algorithmName="SHA-512" hashValue="m/THKrnB1AbIryCEYzoiGkRd92iYXzmnfQbOp8uJaCo1MOZclTX4/tEuEV7ABfgG6f7ogrHW1V23MFv5gAlHwQ==" saltValue="h4LffrGmkbczppgZhTLu3w==" spinCount="100000" sheet="1" objects="1" scenarios="1" autoFilter="0"/>
  <autoFilter ref="B2:V1179"/>
  <mergeCells count="9">
    <mergeCell ref="AB2:AH2"/>
    <mergeCell ref="Y1:Y2"/>
    <mergeCell ref="K1:M1"/>
    <mergeCell ref="Q1:S1"/>
    <mergeCell ref="W1:W2"/>
    <mergeCell ref="X1:X2"/>
    <mergeCell ref="N1:P1"/>
    <mergeCell ref="T1:V1"/>
    <mergeCell ref="Z1:Z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00"/>
  </sheetPr>
  <dimension ref="A1:BT1234"/>
  <sheetViews>
    <sheetView zoomScaleNormal="100" workbookViewId="0">
      <pane xSplit="5" ySplit="2" topLeftCell="BQ1066" activePane="bottomRight" state="frozen"/>
      <selection activeCell="B749" sqref="B749:F749"/>
      <selection pane="topRight" activeCell="B749" sqref="B749:F749"/>
      <selection pane="bottomLeft" activeCell="B749" sqref="B749:F749"/>
      <selection pane="bottomRight" activeCell="BK1070" sqref="BK1070"/>
    </sheetView>
  </sheetViews>
  <sheetFormatPr defaultRowHeight="24.95" customHeight="1" outlineLevelCol="1"/>
  <cols>
    <col min="1" max="1" width="4.140625" customWidth="1"/>
    <col min="2" max="2" width="9" customWidth="1"/>
    <col min="3" max="3" width="11.28515625" style="66" customWidth="1"/>
    <col min="4" max="4" width="11.5703125" style="6" customWidth="1"/>
    <col min="5" max="5" width="46.7109375" style="7" customWidth="1"/>
    <col min="6" max="7" width="11" style="32" customWidth="1"/>
    <col min="8" max="9" width="10.7109375" style="43" hidden="1" customWidth="1" outlineLevel="1"/>
    <col min="10" max="10" width="12.28515625" style="44" hidden="1" customWidth="1" outlineLevel="1"/>
    <col min="11" max="20" width="5.7109375" style="1" hidden="1" customWidth="1" outlineLevel="1"/>
    <col min="21" max="21" width="5.7109375" style="66" hidden="1" customWidth="1" outlineLevel="1"/>
    <col min="22" max="33" width="5.7109375" style="1" hidden="1" customWidth="1" outlineLevel="1"/>
    <col min="34" max="34" width="5.7109375" style="66" hidden="1" customWidth="1" outlineLevel="1"/>
    <col min="35" max="46" width="5.7109375" style="1" hidden="1" customWidth="1" outlineLevel="1"/>
    <col min="47" max="47" width="5.7109375" style="66" hidden="1" customWidth="1" outlineLevel="1"/>
    <col min="48" max="48" width="5.7109375" style="1" hidden="1" customWidth="1" outlineLevel="1"/>
    <col min="49" max="49" width="6.85546875" style="1" hidden="1" customWidth="1" outlineLevel="1"/>
    <col min="50" max="50" width="11.28515625" style="30" hidden="1" customWidth="1" outlineLevel="1"/>
    <col min="51" max="51" width="8.42578125" style="1" hidden="1" customWidth="1" outlineLevel="1"/>
    <col min="52" max="52" width="8.85546875" style="1" hidden="1" customWidth="1" outlineLevel="1"/>
    <col min="53" max="53" width="9.28515625" style="1" hidden="1" customWidth="1" outlineLevel="1"/>
    <col min="54" max="54" width="6.5703125" style="66" hidden="1" customWidth="1" outlineLevel="1"/>
    <col min="55" max="55" width="7.42578125" style="66" hidden="1" customWidth="1" outlineLevel="1"/>
    <col min="56" max="57" width="7.7109375" style="66" hidden="1" customWidth="1" outlineLevel="1"/>
    <col min="58" max="58" width="7.85546875" style="66" hidden="1" customWidth="1" outlineLevel="1"/>
    <col min="59" max="65" width="6.5703125" style="66" hidden="1" customWidth="1" outlineLevel="1"/>
    <col min="66" max="66" width="8.7109375" style="1" hidden="1" customWidth="1" outlineLevel="1"/>
    <col min="67" max="67" width="21.7109375" style="30" hidden="1" customWidth="1" outlineLevel="1"/>
    <col min="68" max="68" width="10.7109375" style="30" hidden="1" customWidth="1" outlineLevel="1"/>
    <col min="69" max="69" width="22.7109375" customWidth="1" collapsed="1"/>
    <col min="70" max="70" width="8.85546875" customWidth="1"/>
    <col min="71" max="71" width="10.5703125" style="30" customWidth="1"/>
    <col min="72" max="86" width="8.85546875" customWidth="1"/>
  </cols>
  <sheetData>
    <row r="1" spans="2:72" ht="24.95" customHeight="1" thickBot="1">
      <c r="C1" s="120"/>
      <c r="D1" s="35" t="str">
        <f>Personal_Development!D2</f>
        <v>As 11/01/2018 NAMELIST</v>
      </c>
      <c r="K1" s="250" t="s">
        <v>1029</v>
      </c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0"/>
      <c r="X1" s="251" t="s">
        <v>1031</v>
      </c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2" t="s">
        <v>1033</v>
      </c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AV1" s="252"/>
      <c r="AW1" s="253"/>
      <c r="AX1" s="27"/>
      <c r="AY1" s="27"/>
      <c r="AZ1" s="27"/>
      <c r="BA1" s="27"/>
      <c r="BB1" s="254" t="s">
        <v>1038</v>
      </c>
      <c r="BC1" s="255"/>
      <c r="BD1" s="255"/>
      <c r="BE1" s="255"/>
      <c r="BF1" s="255"/>
      <c r="BG1" s="255"/>
      <c r="BH1" s="255"/>
      <c r="BI1" s="255"/>
      <c r="BJ1" s="255"/>
      <c r="BK1" s="255"/>
      <c r="BL1" s="255"/>
      <c r="BM1" s="255"/>
      <c r="BN1" s="256"/>
      <c r="BO1" s="27"/>
      <c r="BP1" s="27"/>
      <c r="BQ1" s="36" t="s">
        <v>1044</v>
      </c>
      <c r="BR1" s="34"/>
      <c r="BS1" s="27"/>
      <c r="BT1" s="17"/>
    </row>
    <row r="2" spans="2:72" s="2" customFormat="1" ht="28.5" customHeight="1">
      <c r="B2" s="18" t="s">
        <v>988</v>
      </c>
      <c r="C2" s="147" t="s">
        <v>1695</v>
      </c>
      <c r="D2" s="9" t="s">
        <v>534</v>
      </c>
      <c r="E2" s="9" t="s">
        <v>535</v>
      </c>
      <c r="F2" s="10" t="s">
        <v>1041</v>
      </c>
      <c r="G2" s="10" t="s">
        <v>536</v>
      </c>
      <c r="H2" s="45" t="s">
        <v>537</v>
      </c>
      <c r="I2" s="45" t="s">
        <v>551</v>
      </c>
      <c r="J2" s="46" t="s">
        <v>554</v>
      </c>
      <c r="K2" s="19" t="s">
        <v>1015</v>
      </c>
      <c r="L2" s="19" t="s">
        <v>1016</v>
      </c>
      <c r="M2" s="19" t="s">
        <v>1017</v>
      </c>
      <c r="N2" s="19" t="s">
        <v>1018</v>
      </c>
      <c r="O2" s="19" t="s">
        <v>1019</v>
      </c>
      <c r="P2" s="19" t="s">
        <v>1020</v>
      </c>
      <c r="Q2" s="19" t="s">
        <v>1021</v>
      </c>
      <c r="R2" s="19" t="s">
        <v>1022</v>
      </c>
      <c r="S2" s="19" t="s">
        <v>1023</v>
      </c>
      <c r="T2" s="19" t="s">
        <v>1024</v>
      </c>
      <c r="U2" s="19" t="s">
        <v>1025</v>
      </c>
      <c r="V2" s="19" t="s">
        <v>1026</v>
      </c>
      <c r="W2" s="19" t="s">
        <v>1030</v>
      </c>
      <c r="X2" s="23" t="s">
        <v>1015</v>
      </c>
      <c r="Y2" s="23" t="s">
        <v>1016</v>
      </c>
      <c r="Z2" s="23" t="s">
        <v>1017</v>
      </c>
      <c r="AA2" s="23" t="s">
        <v>1018</v>
      </c>
      <c r="AB2" s="23" t="s">
        <v>1019</v>
      </c>
      <c r="AC2" s="23" t="s">
        <v>1020</v>
      </c>
      <c r="AD2" s="23" t="s">
        <v>1021</v>
      </c>
      <c r="AE2" s="23" t="s">
        <v>1022</v>
      </c>
      <c r="AF2" s="23" t="s">
        <v>1023</v>
      </c>
      <c r="AG2" s="23" t="s">
        <v>1024</v>
      </c>
      <c r="AH2" s="23" t="s">
        <v>1025</v>
      </c>
      <c r="AI2" s="23" t="s">
        <v>1026</v>
      </c>
      <c r="AJ2" s="23" t="s">
        <v>1032</v>
      </c>
      <c r="AK2" s="21" t="s">
        <v>1015</v>
      </c>
      <c r="AL2" s="21" t="s">
        <v>1016</v>
      </c>
      <c r="AM2" s="21" t="s">
        <v>1017</v>
      </c>
      <c r="AN2" s="21" t="s">
        <v>1018</v>
      </c>
      <c r="AO2" s="21" t="s">
        <v>1019</v>
      </c>
      <c r="AP2" s="21" t="s">
        <v>1020</v>
      </c>
      <c r="AQ2" s="21" t="s">
        <v>1021</v>
      </c>
      <c r="AR2" s="21" t="s">
        <v>1022</v>
      </c>
      <c r="AS2" s="21" t="s">
        <v>1023</v>
      </c>
      <c r="AT2" s="21" t="s">
        <v>1024</v>
      </c>
      <c r="AU2" s="21" t="s">
        <v>1025</v>
      </c>
      <c r="AV2" s="21" t="s">
        <v>1026</v>
      </c>
      <c r="AW2" s="21" t="s">
        <v>1034</v>
      </c>
      <c r="AX2" s="25" t="s">
        <v>1039</v>
      </c>
      <c r="AY2" s="31" t="s">
        <v>1035</v>
      </c>
      <c r="AZ2" s="31" t="s">
        <v>1036</v>
      </c>
      <c r="BA2" s="128" t="s">
        <v>1037</v>
      </c>
      <c r="BB2" s="132" t="s">
        <v>1015</v>
      </c>
      <c r="BC2" s="133" t="s">
        <v>1016</v>
      </c>
      <c r="BD2" s="133" t="s">
        <v>1552</v>
      </c>
      <c r="BE2" s="133" t="s">
        <v>1018</v>
      </c>
      <c r="BF2" s="133" t="s">
        <v>1019</v>
      </c>
      <c r="BG2" s="133" t="s">
        <v>1020</v>
      </c>
      <c r="BH2" s="133" t="s">
        <v>1021</v>
      </c>
      <c r="BI2" s="133" t="s">
        <v>1022</v>
      </c>
      <c r="BJ2" s="133" t="s">
        <v>1023</v>
      </c>
      <c r="BK2" s="133" t="s">
        <v>1024</v>
      </c>
      <c r="BL2" s="133" t="s">
        <v>1025</v>
      </c>
      <c r="BM2" s="134" t="s">
        <v>1026</v>
      </c>
      <c r="BN2" s="134" t="s">
        <v>1553</v>
      </c>
      <c r="BO2" s="130" t="s">
        <v>1040</v>
      </c>
      <c r="BP2" s="64" t="s">
        <v>1051</v>
      </c>
      <c r="BQ2" s="37" t="s">
        <v>2761</v>
      </c>
      <c r="BS2" s="28"/>
      <c r="BT2"/>
    </row>
    <row r="3" spans="2:72" ht="24.95" customHeight="1">
      <c r="B3" s="4">
        <f>Personal_Development!B4</f>
        <v>0</v>
      </c>
      <c r="C3" s="48">
        <f>Personal_Development!C4</f>
        <v>0</v>
      </c>
      <c r="D3" s="14" t="str">
        <f>Personal_Development!D4</f>
        <v>C10007</v>
      </c>
      <c r="E3" s="11" t="str">
        <f>Personal_Development!E4</f>
        <v>ROZIAH BINTI ABDUL MANAP</v>
      </c>
      <c r="F3" s="12" t="str">
        <f>Personal_Development!F4</f>
        <v>PRODUCTION NO.1 DEPARTMENT</v>
      </c>
      <c r="G3" s="12" t="str">
        <f>Personal_Development!G4</f>
        <v>ASSEMBLY PRODUCTION SECTION (APS)</v>
      </c>
      <c r="H3" s="40" t="str">
        <f>Personal_Development!H4</f>
        <v>CLERK 1</v>
      </c>
      <c r="I3" s="41" t="str">
        <f>Personal_Development!I4</f>
        <v>C2 OFFICE</v>
      </c>
      <c r="J3" s="42" t="str">
        <f>Personal_Development!J4</f>
        <v xml:space="preserve">C2 </v>
      </c>
      <c r="K3" s="48"/>
      <c r="L3" s="48">
        <v>3</v>
      </c>
      <c r="M3" s="16"/>
      <c r="N3" s="16"/>
      <c r="O3" s="48"/>
      <c r="P3" s="48">
        <v>1</v>
      </c>
      <c r="Q3" s="48">
        <v>1</v>
      </c>
      <c r="R3" s="48"/>
      <c r="S3" s="48">
        <v>1.5</v>
      </c>
      <c r="T3" s="48">
        <v>1</v>
      </c>
      <c r="U3" s="48"/>
      <c r="V3" s="48"/>
      <c r="W3" s="20">
        <f>SUM(K3:V3)</f>
        <v>7.5</v>
      </c>
      <c r="X3" s="48"/>
      <c r="Y3" s="48"/>
      <c r="Z3" s="16"/>
      <c r="AA3" s="16"/>
      <c r="AB3" s="48"/>
      <c r="AC3" s="48"/>
      <c r="AD3" s="48"/>
      <c r="AE3" s="48"/>
      <c r="AF3" s="48"/>
      <c r="AG3" s="48"/>
      <c r="AH3" s="48"/>
      <c r="AI3" s="48"/>
      <c r="AJ3" s="24">
        <f>SUM(X3:AI3)</f>
        <v>0</v>
      </c>
      <c r="AK3" s="48"/>
      <c r="AL3" s="48"/>
      <c r="AM3" s="16"/>
      <c r="AN3" s="16">
        <v>3.25</v>
      </c>
      <c r="AO3" s="48">
        <v>2.5</v>
      </c>
      <c r="AP3" s="48">
        <v>0.25</v>
      </c>
      <c r="AQ3" s="48"/>
      <c r="AR3" s="48">
        <v>1</v>
      </c>
      <c r="AS3" s="48">
        <v>0.25</v>
      </c>
      <c r="AT3" s="48"/>
      <c r="AU3" s="48"/>
      <c r="AV3" s="48">
        <v>1</v>
      </c>
      <c r="AW3" s="26">
        <f>SUM(AK3:AV3)</f>
        <v>8.25</v>
      </c>
      <c r="AX3" s="16">
        <f>SUM(W3,AJ3,AW3)</f>
        <v>15.75</v>
      </c>
      <c r="AY3" s="4"/>
      <c r="AZ3" s="4"/>
      <c r="BA3" s="129"/>
      <c r="BB3" s="157"/>
      <c r="BC3" s="156"/>
      <c r="BD3" s="156"/>
      <c r="BE3" s="156">
        <v>0.25</v>
      </c>
      <c r="BF3" s="156"/>
      <c r="BG3" s="156">
        <v>0.25</v>
      </c>
      <c r="BH3" s="156"/>
      <c r="BI3" s="16"/>
      <c r="BJ3" s="16">
        <v>2</v>
      </c>
      <c r="BK3" s="16">
        <v>1.5</v>
      </c>
      <c r="BL3" s="16">
        <v>1</v>
      </c>
      <c r="BM3" s="135"/>
      <c r="BN3" s="135">
        <f>SUM(BB3:BM3)</f>
        <v>5</v>
      </c>
      <c r="BO3" s="131">
        <f t="shared" ref="BO3:BO66" si="0">SUM(AX3,AY3,AZ3,BA3,BN3)</f>
        <v>20.75</v>
      </c>
      <c r="BP3" s="65">
        <f>ROUND(IF($BO3&gt;=11,"1",IF($BO3&gt;=7,"2",IF($BO3&gt;=4,"3",IF($BO3&gt;0,"4",IF($BO3=0,"5"))))),2)</f>
        <v>1</v>
      </c>
      <c r="BS3" s="29"/>
      <c r="BT3" s="2"/>
    </row>
    <row r="4" spans="2:72" ht="24.95" customHeight="1">
      <c r="B4" s="48">
        <f>Personal_Development!B5</f>
        <v>0</v>
      </c>
      <c r="C4" s="48">
        <f>Personal_Development!C5</f>
        <v>0</v>
      </c>
      <c r="D4" s="14" t="str">
        <f>Personal_Development!D5</f>
        <v>C10043</v>
      </c>
      <c r="E4" s="11" t="str">
        <f>Personal_Development!E5</f>
        <v>NORISAH BINTI ADAM</v>
      </c>
      <c r="F4" s="12" t="str">
        <f>Personal_Development!F5</f>
        <v>ENGINEERING AND R&amp;D DEPARTMENT</v>
      </c>
      <c r="G4" s="12" t="str">
        <f>Personal_Development!G5</f>
        <v>RD &amp; DESIGN SECTION (RDS)</v>
      </c>
      <c r="H4" s="40" t="str">
        <f>Personal_Development!H5</f>
        <v>SUPERVISOR</v>
      </c>
      <c r="I4" s="41" t="str">
        <f>Personal_Development!I5</f>
        <v>C1 OFFICE</v>
      </c>
      <c r="J4" s="42" t="str">
        <f>Personal_Development!J5</f>
        <v xml:space="preserve">C1 </v>
      </c>
      <c r="K4" s="48"/>
      <c r="L4" s="48"/>
      <c r="M4" s="16"/>
      <c r="N4" s="16"/>
      <c r="O4" s="48"/>
      <c r="P4" s="48"/>
      <c r="Q4" s="48"/>
      <c r="R4" s="48"/>
      <c r="S4" s="48">
        <v>1</v>
      </c>
      <c r="T4" s="48">
        <v>2</v>
      </c>
      <c r="U4" s="48">
        <v>4.5</v>
      </c>
      <c r="V4" s="48">
        <v>1</v>
      </c>
      <c r="W4" s="20">
        <f t="shared" ref="W4:W67" si="1">SUM(K4:V4)</f>
        <v>8.5</v>
      </c>
      <c r="X4" s="48"/>
      <c r="Y4" s="48"/>
      <c r="Z4" s="16"/>
      <c r="AA4" s="16"/>
      <c r="AB4" s="48"/>
      <c r="AC4" s="48"/>
      <c r="AD4" s="48"/>
      <c r="AE4" s="48"/>
      <c r="AF4" s="48"/>
      <c r="AG4" s="48"/>
      <c r="AH4" s="48"/>
      <c r="AI4" s="48"/>
      <c r="AJ4" s="24">
        <f t="shared" ref="AJ4:AJ67" si="2">SUM(X4:AI4)</f>
        <v>0</v>
      </c>
      <c r="AK4" s="48">
        <v>1.25</v>
      </c>
      <c r="AL4" s="48"/>
      <c r="AM4" s="16"/>
      <c r="AN4" s="16"/>
      <c r="AO4" s="48">
        <v>1.5</v>
      </c>
      <c r="AP4" s="48">
        <v>2</v>
      </c>
      <c r="AQ4" s="48">
        <v>4.5</v>
      </c>
      <c r="AR4" s="48">
        <v>1.25</v>
      </c>
      <c r="AS4" s="48">
        <v>1.75</v>
      </c>
      <c r="AT4" s="48">
        <v>0.5</v>
      </c>
      <c r="AU4" s="48"/>
      <c r="AV4" s="48"/>
      <c r="AW4" s="26">
        <f t="shared" ref="AW4:AW67" si="3">SUM(AK4:AV4)</f>
        <v>12.75</v>
      </c>
      <c r="AX4" s="16">
        <f t="shared" ref="AX4:AX67" si="4">SUM(W4,AJ4,AW4)</f>
        <v>21.25</v>
      </c>
      <c r="AY4" s="48"/>
      <c r="AZ4" s="48"/>
      <c r="BA4" s="129"/>
      <c r="BB4" s="157">
        <v>1.25</v>
      </c>
      <c r="BC4" s="156">
        <v>1</v>
      </c>
      <c r="BD4" s="156">
        <v>0.25</v>
      </c>
      <c r="BE4" s="156">
        <v>0.5</v>
      </c>
      <c r="BF4" s="156">
        <v>2.25</v>
      </c>
      <c r="BG4" s="156">
        <v>1.25</v>
      </c>
      <c r="BH4" s="156">
        <v>0.75</v>
      </c>
      <c r="BI4" s="156">
        <v>1.5</v>
      </c>
      <c r="BJ4" s="16">
        <v>1.25</v>
      </c>
      <c r="BK4" s="16">
        <v>1</v>
      </c>
      <c r="BL4" s="16">
        <v>2</v>
      </c>
      <c r="BM4" s="135"/>
      <c r="BN4" s="135">
        <f t="shared" ref="BN4:BN67" si="5">SUM(BB4:BM4)</f>
        <v>13</v>
      </c>
      <c r="BO4" s="131">
        <f t="shared" si="0"/>
        <v>34.25</v>
      </c>
      <c r="BP4" s="65">
        <f t="shared" ref="BP4:BP67" si="6">ROUND(IF($BO4&gt;=11,"1",IF($BO4&gt;=7,"2",IF($BO4&gt;=4,"3",IF($BO4&gt;0,"4",IF($BO4=0,"5"))))),2)</f>
        <v>1</v>
      </c>
      <c r="BS4" s="29"/>
      <c r="BT4" s="2"/>
    </row>
    <row r="5" spans="2:72" ht="24.95" customHeight="1">
      <c r="B5" s="48">
        <f>Personal_Development!B6</f>
        <v>0</v>
      </c>
      <c r="C5" s="48">
        <f>Personal_Development!C6</f>
        <v>0</v>
      </c>
      <c r="D5" s="14" t="str">
        <f>Personal_Development!D6</f>
        <v>C10050</v>
      </c>
      <c r="E5" s="11" t="str">
        <f>Personal_Development!E6</f>
        <v>ZURAIMI BIN ZAINAL ABIDIN</v>
      </c>
      <c r="F5" s="12" t="str">
        <f>Personal_Development!F6</f>
        <v>GENERAL AFFAIRS DEPARTMENT</v>
      </c>
      <c r="G5" s="12" t="str">
        <f>Personal_Development!G6</f>
        <v>GENERAL AFFAIRS SECTION (GAS)</v>
      </c>
      <c r="H5" s="40" t="str">
        <f>Personal_Development!H6</f>
        <v>CLERK 1</v>
      </c>
      <c r="I5" s="41" t="str">
        <f>Personal_Development!I6</f>
        <v>C2 OFFICE</v>
      </c>
      <c r="J5" s="42" t="str">
        <f>Personal_Development!J6</f>
        <v xml:space="preserve">C2 </v>
      </c>
      <c r="K5" s="48">
        <v>1</v>
      </c>
      <c r="L5" s="48"/>
      <c r="M5" s="16">
        <v>1.5</v>
      </c>
      <c r="N5" s="16"/>
      <c r="O5" s="48"/>
      <c r="P5" s="48">
        <v>7</v>
      </c>
      <c r="Q5" s="48">
        <v>2</v>
      </c>
      <c r="R5" s="48">
        <v>5.5</v>
      </c>
      <c r="S5" s="48">
        <v>1</v>
      </c>
      <c r="T5" s="48"/>
      <c r="U5" s="48"/>
      <c r="V5" s="48">
        <v>1</v>
      </c>
      <c r="W5" s="20">
        <f t="shared" si="1"/>
        <v>19</v>
      </c>
      <c r="X5" s="48"/>
      <c r="Y5" s="48"/>
      <c r="Z5" s="16"/>
      <c r="AA5" s="16"/>
      <c r="AB5" s="48"/>
      <c r="AC5" s="48"/>
      <c r="AD5" s="48"/>
      <c r="AE5" s="48"/>
      <c r="AF5" s="48"/>
      <c r="AG5" s="48"/>
      <c r="AH5" s="48"/>
      <c r="AI5" s="48"/>
      <c r="AJ5" s="24">
        <f t="shared" si="2"/>
        <v>0</v>
      </c>
      <c r="AK5" s="48"/>
      <c r="AL5" s="48"/>
      <c r="AM5" s="16"/>
      <c r="AN5" s="16">
        <v>1</v>
      </c>
      <c r="AO5" s="48"/>
      <c r="AP5" s="48"/>
      <c r="AQ5" s="48"/>
      <c r="AR5" s="48"/>
      <c r="AS5" s="48"/>
      <c r="AT5" s="48"/>
      <c r="AU5" s="48"/>
      <c r="AV5" s="48"/>
      <c r="AW5" s="26">
        <f t="shared" si="3"/>
        <v>1</v>
      </c>
      <c r="AX5" s="16">
        <f t="shared" si="4"/>
        <v>20</v>
      </c>
      <c r="AY5" s="48"/>
      <c r="AZ5" s="48"/>
      <c r="BA5" s="129"/>
      <c r="BB5" s="157"/>
      <c r="BC5" s="156">
        <v>0.5</v>
      </c>
      <c r="BD5" s="156"/>
      <c r="BE5" s="156">
        <v>1</v>
      </c>
      <c r="BF5" s="156"/>
      <c r="BG5" s="156"/>
      <c r="BH5" s="156">
        <v>0.25</v>
      </c>
      <c r="BI5" s="156">
        <v>1</v>
      </c>
      <c r="BJ5" s="16">
        <v>0.5</v>
      </c>
      <c r="BK5" s="16"/>
      <c r="BL5" s="16"/>
      <c r="BM5" s="135"/>
      <c r="BN5" s="135">
        <f t="shared" si="5"/>
        <v>3.25</v>
      </c>
      <c r="BO5" s="131">
        <f t="shared" si="0"/>
        <v>23.25</v>
      </c>
      <c r="BP5" s="65">
        <f t="shared" si="6"/>
        <v>1</v>
      </c>
      <c r="BS5" s="29"/>
    </row>
    <row r="6" spans="2:72" ht="24.95" customHeight="1">
      <c r="B6" s="48">
        <f>Personal_Development!B7</f>
        <v>0</v>
      </c>
      <c r="C6" s="48">
        <f>Personal_Development!C7</f>
        <v>0</v>
      </c>
      <c r="D6" s="14" t="str">
        <f>Personal_Development!D7</f>
        <v>C10102</v>
      </c>
      <c r="E6" s="11" t="str">
        <f>Personal_Development!E7</f>
        <v>VIJAYAKUMARI A/P RAMAN</v>
      </c>
      <c r="F6" s="12" t="str">
        <f>Personal_Development!F7</f>
        <v>PRODUCTION NO.2 DEPARTMENT</v>
      </c>
      <c r="G6" s="12" t="str">
        <f>Personal_Development!G7</f>
        <v>MOLDING PRODUCTION SECTION (MPS)</v>
      </c>
      <c r="H6" s="40" t="str">
        <f>Personal_Development!H7</f>
        <v>SENIOR QC CHECKER</v>
      </c>
      <c r="I6" s="41" t="str">
        <f>Personal_Development!I7</f>
        <v>C2 PROD</v>
      </c>
      <c r="J6" s="42" t="str">
        <f>Personal_Development!J7</f>
        <v xml:space="preserve">C2 </v>
      </c>
      <c r="K6" s="48"/>
      <c r="L6" s="48"/>
      <c r="M6" s="16"/>
      <c r="N6" s="16">
        <v>1</v>
      </c>
      <c r="O6" s="48"/>
      <c r="P6" s="48">
        <v>1</v>
      </c>
      <c r="Q6" s="48"/>
      <c r="R6" s="48"/>
      <c r="S6" s="48"/>
      <c r="T6" s="48">
        <v>1</v>
      </c>
      <c r="U6" s="48"/>
      <c r="V6" s="48"/>
      <c r="W6" s="20">
        <f t="shared" si="1"/>
        <v>3</v>
      </c>
      <c r="X6" s="48"/>
      <c r="Y6" s="48">
        <v>1</v>
      </c>
      <c r="Z6" s="16"/>
      <c r="AA6" s="16"/>
      <c r="AB6" s="48"/>
      <c r="AC6" s="48"/>
      <c r="AD6" s="48"/>
      <c r="AE6" s="48"/>
      <c r="AF6" s="48"/>
      <c r="AG6" s="48"/>
      <c r="AH6" s="48"/>
      <c r="AI6" s="48"/>
      <c r="AJ6" s="24">
        <f t="shared" si="2"/>
        <v>1</v>
      </c>
      <c r="AK6" s="48"/>
      <c r="AL6" s="48"/>
      <c r="AM6" s="16"/>
      <c r="AN6" s="16"/>
      <c r="AO6" s="48"/>
      <c r="AP6" s="48"/>
      <c r="AQ6" s="48"/>
      <c r="AR6" s="48"/>
      <c r="AS6" s="48"/>
      <c r="AT6" s="48"/>
      <c r="AU6" s="48"/>
      <c r="AV6" s="48"/>
      <c r="AW6" s="26">
        <f t="shared" si="3"/>
        <v>0</v>
      </c>
      <c r="AX6" s="16">
        <f t="shared" si="4"/>
        <v>4</v>
      </c>
      <c r="AY6" s="48"/>
      <c r="AZ6" s="48"/>
      <c r="BA6" s="129"/>
      <c r="BB6" s="157"/>
      <c r="BC6" s="156"/>
      <c r="BD6" s="156">
        <v>1</v>
      </c>
      <c r="BE6" s="156">
        <v>1</v>
      </c>
      <c r="BF6" s="156"/>
      <c r="BG6" s="156"/>
      <c r="BH6" s="156"/>
      <c r="BI6" s="156">
        <v>1</v>
      </c>
      <c r="BJ6" s="16"/>
      <c r="BK6" s="16"/>
      <c r="BL6" s="16"/>
      <c r="BM6" s="135"/>
      <c r="BN6" s="135">
        <f t="shared" si="5"/>
        <v>3</v>
      </c>
      <c r="BO6" s="131">
        <f t="shared" si="0"/>
        <v>7</v>
      </c>
      <c r="BP6" s="65">
        <f t="shared" si="6"/>
        <v>2</v>
      </c>
      <c r="BS6" s="29"/>
    </row>
    <row r="7" spans="2:72" ht="24.95" customHeight="1">
      <c r="B7" s="48">
        <f>Personal_Development!B8</f>
        <v>0</v>
      </c>
      <c r="C7" s="48">
        <f>Personal_Development!C8</f>
        <v>0</v>
      </c>
      <c r="D7" s="14" t="str">
        <f>Personal_Development!D8</f>
        <v>C10105</v>
      </c>
      <c r="E7" s="11" t="str">
        <f>Personal_Development!E8</f>
        <v>MAIZON BINTI MUSA</v>
      </c>
      <c r="F7" s="12" t="str">
        <f>Personal_Development!F8</f>
        <v>PRODUCTION NO.2 DEPARTMENT</v>
      </c>
      <c r="G7" s="12" t="str">
        <f>Personal_Development!G8</f>
        <v>MOLDING PRODUCTION SECTION (MPS)</v>
      </c>
      <c r="H7" s="40" t="str">
        <f>Personal_Development!H8</f>
        <v xml:space="preserve">SKILLED QUALITY CHECKER 2 </v>
      </c>
      <c r="I7" s="41" t="str">
        <f>Personal_Development!I8</f>
        <v>F1</v>
      </c>
      <c r="J7" s="42" t="str">
        <f>Personal_Development!J8</f>
        <v>F1</v>
      </c>
      <c r="K7" s="48"/>
      <c r="L7" s="48"/>
      <c r="M7" s="16"/>
      <c r="N7" s="16"/>
      <c r="O7" s="48"/>
      <c r="P7" s="48"/>
      <c r="Q7" s="48">
        <v>1</v>
      </c>
      <c r="R7" s="48"/>
      <c r="S7" s="48"/>
      <c r="T7" s="48"/>
      <c r="U7" s="48"/>
      <c r="V7" s="48"/>
      <c r="W7" s="20">
        <f t="shared" si="1"/>
        <v>1</v>
      </c>
      <c r="X7" s="48"/>
      <c r="Y7" s="48"/>
      <c r="Z7" s="16"/>
      <c r="AA7" s="16"/>
      <c r="AB7" s="48"/>
      <c r="AC7" s="48"/>
      <c r="AD7" s="48"/>
      <c r="AE7" s="48"/>
      <c r="AF7" s="48"/>
      <c r="AG7" s="48"/>
      <c r="AH7" s="48"/>
      <c r="AI7" s="48"/>
      <c r="AJ7" s="24">
        <f t="shared" si="2"/>
        <v>0</v>
      </c>
      <c r="AK7" s="48"/>
      <c r="AL7" s="48"/>
      <c r="AM7" s="16"/>
      <c r="AN7" s="16"/>
      <c r="AO7" s="48"/>
      <c r="AP7" s="48"/>
      <c r="AQ7" s="48"/>
      <c r="AR7" s="48"/>
      <c r="AS7" s="48"/>
      <c r="AT7" s="48"/>
      <c r="AU7" s="48"/>
      <c r="AV7" s="48"/>
      <c r="AW7" s="26">
        <f t="shared" si="3"/>
        <v>0</v>
      </c>
      <c r="AX7" s="16">
        <f t="shared" si="4"/>
        <v>1</v>
      </c>
      <c r="AY7" s="48"/>
      <c r="AZ7" s="48"/>
      <c r="BA7" s="129"/>
      <c r="BB7" s="157"/>
      <c r="BC7" s="156"/>
      <c r="BD7" s="156"/>
      <c r="BE7" s="156">
        <v>0.5</v>
      </c>
      <c r="BF7" s="156"/>
      <c r="BG7" s="156"/>
      <c r="BH7" s="156">
        <v>1.25</v>
      </c>
      <c r="BI7" s="156">
        <v>1.5</v>
      </c>
      <c r="BJ7" s="16">
        <v>0.25</v>
      </c>
      <c r="BK7" s="16"/>
      <c r="BL7" s="16"/>
      <c r="BM7" s="135"/>
      <c r="BN7" s="135">
        <f t="shared" si="5"/>
        <v>3.5</v>
      </c>
      <c r="BO7" s="131">
        <f t="shared" si="0"/>
        <v>4.5</v>
      </c>
      <c r="BP7" s="65">
        <f t="shared" si="6"/>
        <v>3</v>
      </c>
      <c r="BS7" s="29"/>
    </row>
    <row r="8" spans="2:72" ht="24.95" customHeight="1">
      <c r="B8" s="48" t="str">
        <f>Personal_Development!B9</f>
        <v>R</v>
      </c>
      <c r="C8" s="48">
        <f>Personal_Development!C9</f>
        <v>0</v>
      </c>
      <c r="D8" s="14" t="str">
        <f>Personal_Development!D9</f>
        <v>C10114</v>
      </c>
      <c r="E8" s="11" t="str">
        <f>Personal_Development!E9</f>
        <v>ROSNAH BINTI RAMLI</v>
      </c>
      <c r="F8" s="12" t="str">
        <f>Personal_Development!F9</f>
        <v>PRODUCTION NO.2 DEPARTMENT</v>
      </c>
      <c r="G8" s="12" t="str">
        <f>Personal_Development!G9</f>
        <v>MOLDING PRODUCTION SECTION (MPS)</v>
      </c>
      <c r="H8" s="40" t="str">
        <f>Personal_Development!H9</f>
        <v>OPERATOR 1</v>
      </c>
      <c r="I8" s="41" t="str">
        <f>Personal_Development!I9</f>
        <v>C3 PROD</v>
      </c>
      <c r="J8" s="42" t="str">
        <f>Personal_Development!J9</f>
        <v xml:space="preserve">C3 </v>
      </c>
      <c r="K8" s="48"/>
      <c r="L8" s="48"/>
      <c r="M8" s="16"/>
      <c r="N8" s="16">
        <v>1</v>
      </c>
      <c r="O8" s="48"/>
      <c r="P8" s="48"/>
      <c r="Q8" s="48"/>
      <c r="R8" s="48"/>
      <c r="S8" s="48"/>
      <c r="T8" s="48">
        <v>1</v>
      </c>
      <c r="U8" s="48"/>
      <c r="V8" s="48"/>
      <c r="W8" s="20">
        <f t="shared" si="1"/>
        <v>2</v>
      </c>
      <c r="X8" s="48"/>
      <c r="Y8" s="48"/>
      <c r="Z8" s="16"/>
      <c r="AA8" s="16"/>
      <c r="AB8" s="48"/>
      <c r="AC8" s="48"/>
      <c r="AD8" s="48"/>
      <c r="AE8" s="48"/>
      <c r="AF8" s="48"/>
      <c r="AG8" s="48"/>
      <c r="AH8" s="48"/>
      <c r="AI8" s="48"/>
      <c r="AJ8" s="24">
        <f t="shared" si="2"/>
        <v>0</v>
      </c>
      <c r="AK8" s="48">
        <v>3</v>
      </c>
      <c r="AL8" s="48"/>
      <c r="AM8" s="16"/>
      <c r="AN8" s="16"/>
      <c r="AO8" s="48"/>
      <c r="AP8" s="48"/>
      <c r="AQ8" s="48"/>
      <c r="AR8" s="48"/>
      <c r="AS8" s="48"/>
      <c r="AT8" s="48"/>
      <c r="AU8" s="48"/>
      <c r="AV8" s="48"/>
      <c r="AW8" s="26">
        <f t="shared" si="3"/>
        <v>3</v>
      </c>
      <c r="AX8" s="16">
        <f t="shared" si="4"/>
        <v>5</v>
      </c>
      <c r="AY8" s="48"/>
      <c r="AZ8" s="48"/>
      <c r="BA8" s="129"/>
      <c r="BB8" s="157">
        <v>3</v>
      </c>
      <c r="BC8" s="156"/>
      <c r="BD8" s="156"/>
      <c r="BE8" s="156"/>
      <c r="BF8" s="156"/>
      <c r="BG8" s="156"/>
      <c r="BH8" s="156"/>
      <c r="BI8" s="156"/>
      <c r="BJ8" s="16">
        <v>2</v>
      </c>
      <c r="BK8" s="16"/>
      <c r="BL8" s="16">
        <v>2</v>
      </c>
      <c r="BM8" s="135"/>
      <c r="BN8" s="135">
        <f t="shared" si="5"/>
        <v>7</v>
      </c>
      <c r="BO8" s="131">
        <f t="shared" si="0"/>
        <v>12</v>
      </c>
      <c r="BP8" s="65">
        <f t="shared" si="6"/>
        <v>1</v>
      </c>
      <c r="BS8" s="29"/>
    </row>
    <row r="9" spans="2:72" ht="24.95" customHeight="1">
      <c r="B9" s="48">
        <f>Personal_Development!B10</f>
        <v>0</v>
      </c>
      <c r="C9" s="48">
        <f>Personal_Development!C10</f>
        <v>0</v>
      </c>
      <c r="D9" s="14" t="str">
        <f>Personal_Development!D10</f>
        <v>C10133</v>
      </c>
      <c r="E9" s="11" t="str">
        <f>Personal_Development!E10</f>
        <v>ROHANAWATI BINTI CHE ANI</v>
      </c>
      <c r="F9" s="12" t="str">
        <f>Personal_Development!F10</f>
        <v>CSR PROMOTION OFFICE</v>
      </c>
      <c r="G9" s="12">
        <f>Personal_Development!G10</f>
        <v>0</v>
      </c>
      <c r="H9" s="40" t="str">
        <f>Personal_Development!H10</f>
        <v>ASSISTANT</v>
      </c>
      <c r="I9" s="41" t="str">
        <f>Personal_Development!I10</f>
        <v>C1 OFFICE</v>
      </c>
      <c r="J9" s="42" t="str">
        <f>Personal_Development!J10</f>
        <v xml:space="preserve">C1 </v>
      </c>
      <c r="K9" s="48"/>
      <c r="L9" s="48"/>
      <c r="M9" s="16"/>
      <c r="N9" s="16"/>
      <c r="O9" s="48"/>
      <c r="P9" s="48"/>
      <c r="Q9" s="48"/>
      <c r="R9" s="48"/>
      <c r="S9" s="48"/>
      <c r="T9" s="48"/>
      <c r="U9" s="48"/>
      <c r="V9" s="48"/>
      <c r="W9" s="20">
        <f t="shared" si="1"/>
        <v>0</v>
      </c>
      <c r="X9" s="48"/>
      <c r="Y9" s="48"/>
      <c r="Z9" s="16"/>
      <c r="AA9" s="16"/>
      <c r="AB9" s="48"/>
      <c r="AC9" s="48"/>
      <c r="AD9" s="48"/>
      <c r="AE9" s="48"/>
      <c r="AF9" s="48"/>
      <c r="AG9" s="48"/>
      <c r="AH9" s="48"/>
      <c r="AI9" s="48"/>
      <c r="AJ9" s="24">
        <f t="shared" si="2"/>
        <v>0</v>
      </c>
      <c r="AK9" s="48"/>
      <c r="AL9" s="48"/>
      <c r="AM9" s="16">
        <v>1</v>
      </c>
      <c r="AN9" s="16"/>
      <c r="AO9" s="48"/>
      <c r="AP9" s="48"/>
      <c r="AQ9" s="48"/>
      <c r="AR9" s="48"/>
      <c r="AS9" s="48"/>
      <c r="AT9" s="48"/>
      <c r="AU9" s="48"/>
      <c r="AV9" s="48"/>
      <c r="AW9" s="26">
        <f t="shared" si="3"/>
        <v>1</v>
      </c>
      <c r="AX9" s="16">
        <f t="shared" si="4"/>
        <v>1</v>
      </c>
      <c r="AY9" s="48"/>
      <c r="AZ9" s="48"/>
      <c r="BA9" s="129"/>
      <c r="BB9" s="157"/>
      <c r="BC9" s="156">
        <v>0.5</v>
      </c>
      <c r="BD9" s="156"/>
      <c r="BE9" s="156">
        <v>2</v>
      </c>
      <c r="BF9" s="156">
        <v>0.25</v>
      </c>
      <c r="BG9" s="156"/>
      <c r="BH9" s="156"/>
      <c r="BI9" s="156"/>
      <c r="BJ9" s="16"/>
      <c r="BK9" s="16"/>
      <c r="BL9" s="16">
        <v>1</v>
      </c>
      <c r="BM9" s="135"/>
      <c r="BN9" s="135">
        <f t="shared" si="5"/>
        <v>3.75</v>
      </c>
      <c r="BO9" s="131">
        <f t="shared" si="0"/>
        <v>4.75</v>
      </c>
      <c r="BP9" s="65">
        <f t="shared" si="6"/>
        <v>3</v>
      </c>
      <c r="BS9" s="29"/>
    </row>
    <row r="10" spans="2:72" ht="24.95" customHeight="1">
      <c r="B10" s="48" t="str">
        <f>Personal_Development!B11</f>
        <v>R</v>
      </c>
      <c r="C10" s="48">
        <f>Personal_Development!C11</f>
        <v>0</v>
      </c>
      <c r="D10" s="14" t="str">
        <f>Personal_Development!D11</f>
        <v>C10179</v>
      </c>
      <c r="E10" s="11" t="str">
        <f>Personal_Development!E11</f>
        <v>ZARINA BT ZAINAL</v>
      </c>
      <c r="F10" s="12" t="str">
        <f>Personal_Development!F11</f>
        <v>PRODUCTION NO.1 DEPARTMENT</v>
      </c>
      <c r="G10" s="12" t="str">
        <f>Personal_Development!G11</f>
        <v>ASSEMBLY PRODUCTION SECTION (APS)</v>
      </c>
      <c r="H10" s="40" t="str">
        <f>Personal_Development!H11</f>
        <v>OPERATOR 1</v>
      </c>
      <c r="I10" s="41" t="str">
        <f>Personal_Development!I11</f>
        <v>C3 PROD</v>
      </c>
      <c r="J10" s="42" t="str">
        <f>Personal_Development!J11</f>
        <v xml:space="preserve">C3 </v>
      </c>
      <c r="K10" s="48">
        <v>12</v>
      </c>
      <c r="L10" s="48">
        <v>3</v>
      </c>
      <c r="M10" s="16">
        <v>3</v>
      </c>
      <c r="N10" s="16">
        <v>4</v>
      </c>
      <c r="O10" s="48"/>
      <c r="P10" s="48"/>
      <c r="Q10" s="48"/>
      <c r="R10" s="48"/>
      <c r="S10" s="48"/>
      <c r="T10" s="48"/>
      <c r="U10" s="48"/>
      <c r="V10" s="48"/>
      <c r="W10" s="20">
        <f t="shared" si="1"/>
        <v>22</v>
      </c>
      <c r="X10" s="48"/>
      <c r="Y10" s="48"/>
      <c r="Z10" s="16"/>
      <c r="AA10" s="16">
        <v>1</v>
      </c>
      <c r="AB10" s="48"/>
      <c r="AC10" s="48"/>
      <c r="AD10" s="48"/>
      <c r="AE10" s="48"/>
      <c r="AF10" s="48"/>
      <c r="AG10" s="48"/>
      <c r="AH10" s="48"/>
      <c r="AI10" s="48"/>
      <c r="AJ10" s="24">
        <f t="shared" si="2"/>
        <v>1</v>
      </c>
      <c r="AK10" s="48"/>
      <c r="AL10" s="48"/>
      <c r="AM10" s="16">
        <v>1</v>
      </c>
      <c r="AN10" s="16"/>
      <c r="AO10" s="48">
        <v>8</v>
      </c>
      <c r="AP10" s="48"/>
      <c r="AQ10" s="48"/>
      <c r="AR10" s="48"/>
      <c r="AS10" s="48"/>
      <c r="AT10" s="48"/>
      <c r="AU10" s="48"/>
      <c r="AV10" s="48"/>
      <c r="AW10" s="26">
        <f t="shared" si="3"/>
        <v>9</v>
      </c>
      <c r="AX10" s="16">
        <f t="shared" si="4"/>
        <v>32</v>
      </c>
      <c r="AY10" s="48"/>
      <c r="AZ10" s="48"/>
      <c r="BA10" s="129"/>
      <c r="BB10" s="157"/>
      <c r="BC10" s="156">
        <v>2</v>
      </c>
      <c r="BD10" s="156"/>
      <c r="BE10" s="156">
        <v>1</v>
      </c>
      <c r="BF10" s="156">
        <v>4</v>
      </c>
      <c r="BG10" s="156"/>
      <c r="BH10" s="156"/>
      <c r="BI10" s="156"/>
      <c r="BJ10" s="16"/>
      <c r="BK10" s="16"/>
      <c r="BL10" s="16"/>
      <c r="BM10" s="135"/>
      <c r="BN10" s="135">
        <f t="shared" si="5"/>
        <v>7</v>
      </c>
      <c r="BO10" s="131">
        <f t="shared" si="0"/>
        <v>39</v>
      </c>
      <c r="BP10" s="65">
        <f t="shared" si="6"/>
        <v>1</v>
      </c>
      <c r="BS10" s="29"/>
    </row>
    <row r="11" spans="2:72" ht="24.95" customHeight="1">
      <c r="B11" s="48">
        <f>Personal_Development!B12</f>
        <v>0</v>
      </c>
      <c r="C11" s="48">
        <f>Personal_Development!C12</f>
        <v>0</v>
      </c>
      <c r="D11" s="14" t="str">
        <f>Personal_Development!D12</f>
        <v>C10195</v>
      </c>
      <c r="E11" s="11" t="str">
        <f>Personal_Development!E12</f>
        <v>NORAINI BT MADIN</v>
      </c>
      <c r="F11" s="12" t="str">
        <f>Personal_Development!F12</f>
        <v>PRODUCTION NO.1 DEPARTMENT</v>
      </c>
      <c r="G11" s="12" t="str">
        <f>Personal_Development!G12</f>
        <v>ASSEMBLY PRODUCTION SECTION (APS)</v>
      </c>
      <c r="H11" s="40" t="str">
        <f>Personal_Development!H12</f>
        <v>LINE LEADER</v>
      </c>
      <c r="I11" s="41" t="str">
        <f>Personal_Development!I12</f>
        <v>C2 PROD</v>
      </c>
      <c r="J11" s="42" t="str">
        <f>Personal_Development!J12</f>
        <v xml:space="preserve">C2 </v>
      </c>
      <c r="K11" s="48"/>
      <c r="L11" s="48"/>
      <c r="M11" s="16"/>
      <c r="N11" s="16"/>
      <c r="O11" s="48"/>
      <c r="P11" s="48"/>
      <c r="Q11" s="48"/>
      <c r="R11" s="48"/>
      <c r="S11" s="48"/>
      <c r="T11" s="48"/>
      <c r="U11" s="48"/>
      <c r="V11" s="48"/>
      <c r="W11" s="20">
        <f t="shared" si="1"/>
        <v>0</v>
      </c>
      <c r="X11" s="48"/>
      <c r="Y11" s="48"/>
      <c r="Z11" s="16"/>
      <c r="AA11" s="16"/>
      <c r="AB11" s="48"/>
      <c r="AC11" s="48"/>
      <c r="AD11" s="48"/>
      <c r="AE11" s="48"/>
      <c r="AF11" s="48"/>
      <c r="AG11" s="48"/>
      <c r="AH11" s="48"/>
      <c r="AI11" s="48"/>
      <c r="AJ11" s="24">
        <f t="shared" si="2"/>
        <v>0</v>
      </c>
      <c r="AK11" s="48"/>
      <c r="AL11" s="48"/>
      <c r="AM11" s="16"/>
      <c r="AN11" s="16"/>
      <c r="AO11" s="48"/>
      <c r="AP11" s="48"/>
      <c r="AQ11" s="48"/>
      <c r="AR11" s="48"/>
      <c r="AS11" s="48"/>
      <c r="AT11" s="48"/>
      <c r="AU11" s="48"/>
      <c r="AV11" s="48"/>
      <c r="AW11" s="26">
        <f t="shared" si="3"/>
        <v>0</v>
      </c>
      <c r="AX11" s="16">
        <f t="shared" si="4"/>
        <v>0</v>
      </c>
      <c r="AY11" s="48"/>
      <c r="AZ11" s="48"/>
      <c r="BA11" s="129"/>
      <c r="BB11" s="157"/>
      <c r="BC11" s="156">
        <v>1</v>
      </c>
      <c r="BD11" s="156"/>
      <c r="BE11" s="156"/>
      <c r="BF11" s="156">
        <v>0.25</v>
      </c>
      <c r="BG11" s="156">
        <v>0.5</v>
      </c>
      <c r="BH11" s="156">
        <v>1</v>
      </c>
      <c r="BI11" s="156"/>
      <c r="BJ11" s="16">
        <v>0.25</v>
      </c>
      <c r="BK11" s="16">
        <v>0.5</v>
      </c>
      <c r="BL11" s="16">
        <v>0.25</v>
      </c>
      <c r="BM11" s="135"/>
      <c r="BN11" s="135">
        <f t="shared" si="5"/>
        <v>3.75</v>
      </c>
      <c r="BO11" s="131">
        <f t="shared" si="0"/>
        <v>3.75</v>
      </c>
      <c r="BP11" s="65">
        <f t="shared" si="6"/>
        <v>4</v>
      </c>
      <c r="BS11" s="29"/>
    </row>
    <row r="12" spans="2:72" ht="24.95" customHeight="1">
      <c r="B12" s="48">
        <f>Personal_Development!B13</f>
        <v>0</v>
      </c>
      <c r="C12" s="48">
        <f>Personal_Development!C13</f>
        <v>0</v>
      </c>
      <c r="D12" s="14" t="str">
        <f>Personal_Development!D13</f>
        <v>C10252</v>
      </c>
      <c r="E12" s="11" t="str">
        <f>Personal_Development!E13</f>
        <v>BANAT YAAKOB</v>
      </c>
      <c r="F12" s="12" t="str">
        <f>Personal_Development!F13</f>
        <v>PRODUCTION NO.2 DEPARTMENT</v>
      </c>
      <c r="G12" s="12" t="str">
        <f>Personal_Development!G13</f>
        <v>MOLDING PRODUCTION SECTION (MPS)</v>
      </c>
      <c r="H12" s="40" t="str">
        <f>Personal_Development!H13</f>
        <v>SENIOR QC CHECKER</v>
      </c>
      <c r="I12" s="41" t="str">
        <f>Personal_Development!I13</f>
        <v>C2 PROD</v>
      </c>
      <c r="J12" s="42" t="str">
        <f>Personal_Development!J13</f>
        <v xml:space="preserve">C2 </v>
      </c>
      <c r="K12" s="48"/>
      <c r="L12" s="48"/>
      <c r="M12" s="16"/>
      <c r="N12" s="16">
        <v>2</v>
      </c>
      <c r="O12" s="48"/>
      <c r="P12" s="48">
        <v>1</v>
      </c>
      <c r="Q12" s="48"/>
      <c r="R12" s="48"/>
      <c r="S12" s="48">
        <v>1</v>
      </c>
      <c r="T12" s="48">
        <v>2</v>
      </c>
      <c r="U12" s="48"/>
      <c r="V12" s="48"/>
      <c r="W12" s="20">
        <f t="shared" si="1"/>
        <v>6</v>
      </c>
      <c r="X12" s="48"/>
      <c r="Y12" s="48"/>
      <c r="Z12" s="16"/>
      <c r="AA12" s="16"/>
      <c r="AB12" s="48"/>
      <c r="AC12" s="48"/>
      <c r="AD12" s="48"/>
      <c r="AE12" s="48"/>
      <c r="AF12" s="48"/>
      <c r="AG12" s="48"/>
      <c r="AH12" s="48"/>
      <c r="AI12" s="48"/>
      <c r="AJ12" s="24">
        <f t="shared" si="2"/>
        <v>0</v>
      </c>
      <c r="AK12" s="48"/>
      <c r="AL12" s="48"/>
      <c r="AM12" s="16"/>
      <c r="AN12" s="16"/>
      <c r="AO12" s="48"/>
      <c r="AP12" s="48"/>
      <c r="AQ12" s="48"/>
      <c r="AR12" s="48"/>
      <c r="AS12" s="48"/>
      <c r="AT12" s="48"/>
      <c r="AU12" s="48"/>
      <c r="AV12" s="48"/>
      <c r="AW12" s="26">
        <f t="shared" si="3"/>
        <v>0</v>
      </c>
      <c r="AX12" s="16">
        <f t="shared" si="4"/>
        <v>6</v>
      </c>
      <c r="AY12" s="48"/>
      <c r="AZ12" s="48"/>
      <c r="BA12" s="129"/>
      <c r="BB12" s="157"/>
      <c r="BC12" s="156">
        <v>0.25</v>
      </c>
      <c r="BD12" s="156"/>
      <c r="BE12" s="156"/>
      <c r="BF12" s="156"/>
      <c r="BG12" s="156">
        <v>1</v>
      </c>
      <c r="BH12" s="156"/>
      <c r="BI12" s="156">
        <v>0.5</v>
      </c>
      <c r="BJ12" s="16"/>
      <c r="BK12" s="16">
        <v>1</v>
      </c>
      <c r="BL12" s="16">
        <v>3</v>
      </c>
      <c r="BM12" s="135"/>
      <c r="BN12" s="135">
        <f t="shared" si="5"/>
        <v>5.75</v>
      </c>
      <c r="BO12" s="131">
        <f t="shared" si="0"/>
        <v>11.75</v>
      </c>
      <c r="BP12" s="65">
        <f t="shared" si="6"/>
        <v>1</v>
      </c>
      <c r="BS12" s="29"/>
    </row>
    <row r="13" spans="2:72" ht="24.95" customHeight="1">
      <c r="B13" s="48">
        <f>Personal_Development!B14</f>
        <v>0</v>
      </c>
      <c r="C13" s="48">
        <f>Personal_Development!C14</f>
        <v>0</v>
      </c>
      <c r="D13" s="14" t="str">
        <f>Personal_Development!D14</f>
        <v>C10340</v>
      </c>
      <c r="E13" s="11" t="str">
        <f>Personal_Development!E14</f>
        <v>NORAZIZAH OTHMAN</v>
      </c>
      <c r="F13" s="12" t="str">
        <f>Personal_Development!F14</f>
        <v>PRODUCTION NO.1 DEPARTMENT</v>
      </c>
      <c r="G13" s="12" t="str">
        <f>Personal_Development!G14</f>
        <v>ASSEMBLY PRODUCTION SECTION (APS)</v>
      </c>
      <c r="H13" s="40" t="str">
        <f>Personal_Development!H14</f>
        <v>OPERATOR 1</v>
      </c>
      <c r="I13" s="41" t="str">
        <f>Personal_Development!I14</f>
        <v>C3 PROD</v>
      </c>
      <c r="J13" s="42" t="str">
        <f>Personal_Development!J14</f>
        <v xml:space="preserve">C3 </v>
      </c>
      <c r="K13" s="48"/>
      <c r="L13" s="48"/>
      <c r="M13" s="16"/>
      <c r="N13" s="16"/>
      <c r="O13" s="48"/>
      <c r="P13" s="48">
        <v>1</v>
      </c>
      <c r="Q13" s="48"/>
      <c r="R13" s="48"/>
      <c r="S13" s="48">
        <v>8</v>
      </c>
      <c r="T13" s="48"/>
      <c r="U13" s="48"/>
      <c r="V13" s="48"/>
      <c r="W13" s="20">
        <f t="shared" si="1"/>
        <v>9</v>
      </c>
      <c r="X13" s="48"/>
      <c r="Y13" s="48"/>
      <c r="Z13" s="16"/>
      <c r="AA13" s="16"/>
      <c r="AB13" s="48"/>
      <c r="AC13" s="48"/>
      <c r="AD13" s="48"/>
      <c r="AE13" s="48"/>
      <c r="AF13" s="48"/>
      <c r="AG13" s="48"/>
      <c r="AH13" s="48"/>
      <c r="AI13" s="48"/>
      <c r="AJ13" s="24">
        <f t="shared" si="2"/>
        <v>0</v>
      </c>
      <c r="AK13" s="48"/>
      <c r="AL13" s="48"/>
      <c r="AM13" s="16"/>
      <c r="AN13" s="16"/>
      <c r="AO13" s="48"/>
      <c r="AP13" s="48"/>
      <c r="AQ13" s="48"/>
      <c r="AR13" s="48"/>
      <c r="AS13" s="48"/>
      <c r="AT13" s="48"/>
      <c r="AU13" s="48"/>
      <c r="AV13" s="48"/>
      <c r="AW13" s="26">
        <f t="shared" si="3"/>
        <v>0</v>
      </c>
      <c r="AX13" s="16">
        <f t="shared" si="4"/>
        <v>9</v>
      </c>
      <c r="AY13" s="48"/>
      <c r="AZ13" s="48"/>
      <c r="BA13" s="129"/>
      <c r="BB13" s="157"/>
      <c r="BC13" s="156"/>
      <c r="BD13" s="156"/>
      <c r="BE13" s="156"/>
      <c r="BF13" s="156"/>
      <c r="BG13" s="156"/>
      <c r="BH13" s="156"/>
      <c r="BI13" s="156">
        <v>1</v>
      </c>
      <c r="BJ13" s="16">
        <v>3</v>
      </c>
      <c r="BK13" s="16"/>
      <c r="BL13" s="16"/>
      <c r="BM13" s="135"/>
      <c r="BN13" s="135">
        <f t="shared" si="5"/>
        <v>4</v>
      </c>
      <c r="BO13" s="131">
        <f t="shared" si="0"/>
        <v>13</v>
      </c>
      <c r="BP13" s="65">
        <f t="shared" si="6"/>
        <v>1</v>
      </c>
      <c r="BS13" s="29"/>
    </row>
    <row r="14" spans="2:72" ht="24.95" customHeight="1">
      <c r="B14" s="48">
        <f>Personal_Development!B15</f>
        <v>0</v>
      </c>
      <c r="C14" s="48">
        <f>Personal_Development!C15</f>
        <v>0</v>
      </c>
      <c r="D14" s="14" t="str">
        <f>Personal_Development!D15</f>
        <v>C10364</v>
      </c>
      <c r="E14" s="11" t="str">
        <f>Personal_Development!E15</f>
        <v>RAHMAT B. ABDUL RAHMAN</v>
      </c>
      <c r="F14" s="12" t="str">
        <f>Personal_Development!F15</f>
        <v>FACTORY OPERATIONS DEPARTMENT</v>
      </c>
      <c r="G14" s="12" t="str">
        <f>Personal_Development!G15</f>
        <v>INVENTORY &amp; SYSYTEM CONTROL SECTION (IVS)</v>
      </c>
      <c r="H14" s="40" t="str">
        <f>Personal_Development!H15</f>
        <v>SUPERVISOR</v>
      </c>
      <c r="I14" s="41" t="str">
        <f>Personal_Development!I15</f>
        <v>C1 PROD</v>
      </c>
      <c r="J14" s="42" t="str">
        <f>Personal_Development!J15</f>
        <v xml:space="preserve">C1 </v>
      </c>
      <c r="K14" s="48"/>
      <c r="L14" s="48"/>
      <c r="M14" s="16"/>
      <c r="N14" s="16">
        <v>1</v>
      </c>
      <c r="O14" s="48"/>
      <c r="P14" s="48"/>
      <c r="Q14" s="48"/>
      <c r="R14" s="48">
        <v>2</v>
      </c>
      <c r="S14" s="48">
        <v>0.5</v>
      </c>
      <c r="T14" s="48"/>
      <c r="U14" s="48">
        <v>1</v>
      </c>
      <c r="V14" s="48">
        <v>4.5</v>
      </c>
      <c r="W14" s="20">
        <f t="shared" si="1"/>
        <v>9</v>
      </c>
      <c r="X14" s="48"/>
      <c r="Y14" s="48"/>
      <c r="Z14" s="16"/>
      <c r="AA14" s="16"/>
      <c r="AB14" s="48"/>
      <c r="AC14" s="48"/>
      <c r="AD14" s="48"/>
      <c r="AE14" s="48"/>
      <c r="AF14" s="48"/>
      <c r="AG14" s="48"/>
      <c r="AH14" s="48"/>
      <c r="AI14" s="48"/>
      <c r="AJ14" s="24">
        <f t="shared" si="2"/>
        <v>0</v>
      </c>
      <c r="AK14" s="48"/>
      <c r="AL14" s="48"/>
      <c r="AM14" s="16"/>
      <c r="AN14" s="16"/>
      <c r="AO14" s="48"/>
      <c r="AP14" s="48"/>
      <c r="AQ14" s="48"/>
      <c r="AR14" s="48">
        <v>0.5</v>
      </c>
      <c r="AS14" s="48"/>
      <c r="AT14" s="48"/>
      <c r="AU14" s="48"/>
      <c r="AV14" s="48"/>
      <c r="AW14" s="26">
        <f t="shared" si="3"/>
        <v>0.5</v>
      </c>
      <c r="AX14" s="16">
        <f t="shared" si="4"/>
        <v>9.5</v>
      </c>
      <c r="AY14" s="48"/>
      <c r="AZ14" s="48"/>
      <c r="BA14" s="129"/>
      <c r="BB14" s="157"/>
      <c r="BC14" s="156"/>
      <c r="BD14" s="156">
        <v>0.5</v>
      </c>
      <c r="BE14" s="156"/>
      <c r="BF14" s="156"/>
      <c r="BG14" s="156"/>
      <c r="BH14" s="156"/>
      <c r="BI14" s="156">
        <v>0.5</v>
      </c>
      <c r="BJ14" s="16"/>
      <c r="BK14" s="16"/>
      <c r="BL14" s="16"/>
      <c r="BM14" s="135"/>
      <c r="BN14" s="135">
        <f t="shared" si="5"/>
        <v>1</v>
      </c>
      <c r="BO14" s="131">
        <f t="shared" si="0"/>
        <v>10.5</v>
      </c>
      <c r="BP14" s="65">
        <f t="shared" si="6"/>
        <v>2</v>
      </c>
      <c r="BS14" s="29"/>
    </row>
    <row r="15" spans="2:72" ht="24.95" customHeight="1">
      <c r="B15" s="48">
        <f>Personal_Development!B16</f>
        <v>0</v>
      </c>
      <c r="C15" s="48">
        <f>Personal_Development!C16</f>
        <v>0</v>
      </c>
      <c r="D15" s="14" t="str">
        <f>Personal_Development!D16</f>
        <v>C10380</v>
      </c>
      <c r="E15" s="11" t="str">
        <f>Personal_Development!E16</f>
        <v>NOR AZIZAH YAAKUB</v>
      </c>
      <c r="F15" s="12" t="str">
        <f>Personal_Development!F16</f>
        <v>PRODUCTION NO.1 DEPARTMENT</v>
      </c>
      <c r="G15" s="12" t="str">
        <f>Personal_Development!G16</f>
        <v>ASSEMBLY PRODUCTION SECTION (APS)</v>
      </c>
      <c r="H15" s="40" t="str">
        <f>Personal_Development!H16</f>
        <v>SUPERVISOR</v>
      </c>
      <c r="I15" s="41" t="str">
        <f>Personal_Development!I16</f>
        <v>C1 PROD</v>
      </c>
      <c r="J15" s="42" t="str">
        <f>Personal_Development!J16</f>
        <v xml:space="preserve">C1 </v>
      </c>
      <c r="K15" s="48"/>
      <c r="L15" s="48"/>
      <c r="M15" s="16"/>
      <c r="N15" s="16"/>
      <c r="O15" s="48"/>
      <c r="P15" s="48">
        <v>3</v>
      </c>
      <c r="Q15" s="48"/>
      <c r="R15" s="48"/>
      <c r="S15" s="48"/>
      <c r="T15" s="48"/>
      <c r="U15" s="48"/>
      <c r="V15" s="48"/>
      <c r="W15" s="20">
        <f t="shared" si="1"/>
        <v>3</v>
      </c>
      <c r="X15" s="48"/>
      <c r="Y15" s="48"/>
      <c r="Z15" s="16"/>
      <c r="AA15" s="16"/>
      <c r="AB15" s="48"/>
      <c r="AC15" s="48"/>
      <c r="AD15" s="48"/>
      <c r="AE15" s="48"/>
      <c r="AF15" s="48"/>
      <c r="AG15" s="48"/>
      <c r="AH15" s="48"/>
      <c r="AI15" s="48"/>
      <c r="AJ15" s="24">
        <f t="shared" si="2"/>
        <v>0</v>
      </c>
      <c r="AK15" s="48"/>
      <c r="AL15" s="48"/>
      <c r="AM15" s="16"/>
      <c r="AN15" s="16"/>
      <c r="AO15" s="48"/>
      <c r="AP15" s="48"/>
      <c r="AQ15" s="48"/>
      <c r="AR15" s="48"/>
      <c r="AS15" s="48"/>
      <c r="AT15" s="48"/>
      <c r="AU15" s="48"/>
      <c r="AV15" s="48"/>
      <c r="AW15" s="26">
        <f t="shared" si="3"/>
        <v>0</v>
      </c>
      <c r="AX15" s="16">
        <f t="shared" si="4"/>
        <v>3</v>
      </c>
      <c r="AY15" s="48"/>
      <c r="AZ15" s="48"/>
      <c r="BA15" s="129"/>
      <c r="BB15" s="157"/>
      <c r="BC15" s="156"/>
      <c r="BD15" s="156">
        <v>1</v>
      </c>
      <c r="BE15" s="156"/>
      <c r="BF15" s="156"/>
      <c r="BG15" s="156">
        <v>1</v>
      </c>
      <c r="BH15" s="156">
        <v>0.5</v>
      </c>
      <c r="BI15" s="156"/>
      <c r="BJ15" s="16"/>
      <c r="BK15" s="16"/>
      <c r="BL15" s="16"/>
      <c r="BM15" s="135"/>
      <c r="BN15" s="135">
        <f t="shared" si="5"/>
        <v>2.5</v>
      </c>
      <c r="BO15" s="131">
        <f t="shared" si="0"/>
        <v>5.5</v>
      </c>
      <c r="BP15" s="65">
        <f t="shared" si="6"/>
        <v>3</v>
      </c>
      <c r="BS15" s="29"/>
    </row>
    <row r="16" spans="2:72" ht="24.95" customHeight="1">
      <c r="B16" s="48">
        <f>Personal_Development!B17</f>
        <v>0</v>
      </c>
      <c r="C16" s="48">
        <f>Personal_Development!C17</f>
        <v>0</v>
      </c>
      <c r="D16" s="14" t="str">
        <f>Personal_Development!D17</f>
        <v>C10413</v>
      </c>
      <c r="E16" s="11" t="str">
        <f>Personal_Development!E17</f>
        <v>HIJRAH BT MONSI @ MON</v>
      </c>
      <c r="F16" s="12" t="str">
        <f>Personal_Development!F17</f>
        <v>FACTORY OPERATIONS DEPARTMENT</v>
      </c>
      <c r="G16" s="12" t="str">
        <f>Personal_Development!G17</f>
        <v>INVENTORY &amp; SYSYTEM CONTROL SECTION (IVS)</v>
      </c>
      <c r="H16" s="40" t="str">
        <f>Personal_Development!H17</f>
        <v>SENIOR STOREKEEPER</v>
      </c>
      <c r="I16" s="41" t="str">
        <f>Personal_Development!I17</f>
        <v>C2 PROD</v>
      </c>
      <c r="J16" s="42" t="str">
        <f>Personal_Development!J17</f>
        <v xml:space="preserve">C2 </v>
      </c>
      <c r="K16" s="48"/>
      <c r="L16" s="48"/>
      <c r="M16" s="16"/>
      <c r="N16" s="16"/>
      <c r="O16" s="48"/>
      <c r="P16" s="48"/>
      <c r="Q16" s="48"/>
      <c r="R16" s="48"/>
      <c r="S16" s="48"/>
      <c r="T16" s="48"/>
      <c r="U16" s="48"/>
      <c r="V16" s="48"/>
      <c r="W16" s="20">
        <f t="shared" si="1"/>
        <v>0</v>
      </c>
      <c r="X16" s="48"/>
      <c r="Y16" s="48"/>
      <c r="Z16" s="16"/>
      <c r="AA16" s="16"/>
      <c r="AB16" s="48"/>
      <c r="AC16" s="48"/>
      <c r="AD16" s="48"/>
      <c r="AE16" s="48"/>
      <c r="AF16" s="48"/>
      <c r="AG16" s="48"/>
      <c r="AH16" s="48"/>
      <c r="AI16" s="48"/>
      <c r="AJ16" s="24">
        <f t="shared" si="2"/>
        <v>0</v>
      </c>
      <c r="AK16" s="48"/>
      <c r="AL16" s="48"/>
      <c r="AM16" s="16"/>
      <c r="AN16" s="16"/>
      <c r="AO16" s="48"/>
      <c r="AP16" s="48"/>
      <c r="AQ16" s="48"/>
      <c r="AR16" s="48"/>
      <c r="AS16" s="48"/>
      <c r="AT16" s="48"/>
      <c r="AU16" s="48"/>
      <c r="AV16" s="48"/>
      <c r="AW16" s="26">
        <f t="shared" si="3"/>
        <v>0</v>
      </c>
      <c r="AX16" s="16">
        <f t="shared" si="4"/>
        <v>0</v>
      </c>
      <c r="AY16" s="48"/>
      <c r="AZ16" s="48"/>
      <c r="BA16" s="129"/>
      <c r="BB16" s="157"/>
      <c r="BC16" s="156"/>
      <c r="BD16" s="156"/>
      <c r="BE16" s="156"/>
      <c r="BF16" s="156"/>
      <c r="BG16" s="156">
        <v>0.5</v>
      </c>
      <c r="BH16" s="156"/>
      <c r="BI16" s="156"/>
      <c r="BJ16" s="16">
        <v>2</v>
      </c>
      <c r="BK16" s="16"/>
      <c r="BL16" s="16"/>
      <c r="BM16" s="135"/>
      <c r="BN16" s="135">
        <f t="shared" si="5"/>
        <v>2.5</v>
      </c>
      <c r="BO16" s="131">
        <f t="shared" si="0"/>
        <v>2.5</v>
      </c>
      <c r="BP16" s="65">
        <f t="shared" si="6"/>
        <v>4</v>
      </c>
      <c r="BS16" s="29"/>
    </row>
    <row r="17" spans="2:71" ht="24.95" customHeight="1">
      <c r="B17" s="48">
        <f>Personal_Development!B18</f>
        <v>0</v>
      </c>
      <c r="C17" s="48">
        <f>Personal_Development!C18</f>
        <v>0</v>
      </c>
      <c r="D17" s="14" t="str">
        <f>Personal_Development!D18</f>
        <v>C10495</v>
      </c>
      <c r="E17" s="11" t="str">
        <f>Personal_Development!E18</f>
        <v>KANDIMADY A/P SUBRAMANIAM</v>
      </c>
      <c r="F17" s="12" t="str">
        <f>Personal_Development!F18</f>
        <v>PRODUCTION NO.1 DEPARTMENT</v>
      </c>
      <c r="G17" s="12" t="str">
        <f>Personal_Development!G18</f>
        <v>ASSEMBLY PRODUCTION SECTION (APS)</v>
      </c>
      <c r="H17" s="40" t="str">
        <f>Personal_Development!H18</f>
        <v>OPERATOR 2</v>
      </c>
      <c r="I17" s="41" t="str">
        <f>Personal_Development!I18</f>
        <v>C4 PROD</v>
      </c>
      <c r="J17" s="42" t="str">
        <f>Personal_Development!J18</f>
        <v xml:space="preserve">C4 </v>
      </c>
      <c r="K17" s="48">
        <v>2</v>
      </c>
      <c r="L17" s="48">
        <v>1</v>
      </c>
      <c r="M17" s="16">
        <v>1</v>
      </c>
      <c r="N17" s="16"/>
      <c r="O17" s="48"/>
      <c r="P17" s="48">
        <v>2</v>
      </c>
      <c r="Q17" s="48">
        <v>2</v>
      </c>
      <c r="R17" s="48"/>
      <c r="S17" s="48">
        <v>4</v>
      </c>
      <c r="T17" s="48">
        <v>1</v>
      </c>
      <c r="U17" s="48">
        <v>3</v>
      </c>
      <c r="V17" s="48">
        <v>4</v>
      </c>
      <c r="W17" s="20">
        <f t="shared" si="1"/>
        <v>20</v>
      </c>
      <c r="X17" s="48"/>
      <c r="Y17" s="48"/>
      <c r="Z17" s="16"/>
      <c r="AA17" s="16"/>
      <c r="AB17" s="48"/>
      <c r="AC17" s="48"/>
      <c r="AD17" s="48"/>
      <c r="AE17" s="48"/>
      <c r="AF17" s="48"/>
      <c r="AG17" s="48"/>
      <c r="AH17" s="48"/>
      <c r="AI17" s="48"/>
      <c r="AJ17" s="24">
        <f t="shared" si="2"/>
        <v>0</v>
      </c>
      <c r="AK17" s="48"/>
      <c r="AL17" s="48"/>
      <c r="AM17" s="16">
        <v>3.5</v>
      </c>
      <c r="AN17" s="16">
        <v>1</v>
      </c>
      <c r="AO17" s="48">
        <v>1</v>
      </c>
      <c r="AP17" s="48">
        <v>1</v>
      </c>
      <c r="AQ17" s="48"/>
      <c r="AR17" s="48"/>
      <c r="AS17" s="48"/>
      <c r="AT17" s="48"/>
      <c r="AU17" s="48">
        <v>1</v>
      </c>
      <c r="AV17" s="48">
        <v>1</v>
      </c>
      <c r="AW17" s="26">
        <f t="shared" si="3"/>
        <v>8.5</v>
      </c>
      <c r="AX17" s="16">
        <f t="shared" si="4"/>
        <v>28.5</v>
      </c>
      <c r="AY17" s="48"/>
      <c r="AZ17" s="48"/>
      <c r="BA17" s="129"/>
      <c r="BB17" s="157"/>
      <c r="BC17" s="156">
        <v>1</v>
      </c>
      <c r="BD17" s="156"/>
      <c r="BE17" s="156"/>
      <c r="BF17" s="156">
        <v>1</v>
      </c>
      <c r="BG17" s="156"/>
      <c r="BH17" s="156"/>
      <c r="BI17" s="156"/>
      <c r="BJ17" s="16">
        <v>1</v>
      </c>
      <c r="BK17" s="16">
        <v>2</v>
      </c>
      <c r="BL17" s="16"/>
      <c r="BM17" s="135"/>
      <c r="BN17" s="135">
        <f t="shared" si="5"/>
        <v>5</v>
      </c>
      <c r="BO17" s="131">
        <f t="shared" si="0"/>
        <v>33.5</v>
      </c>
      <c r="BP17" s="65">
        <f t="shared" si="6"/>
        <v>1</v>
      </c>
      <c r="BS17" s="29"/>
    </row>
    <row r="18" spans="2:71" ht="24.95" customHeight="1">
      <c r="B18" s="48">
        <f>Personal_Development!B19</f>
        <v>0</v>
      </c>
      <c r="C18" s="48">
        <f>Personal_Development!C19</f>
        <v>0</v>
      </c>
      <c r="D18" s="14" t="str">
        <f>Personal_Development!D19</f>
        <v>C10518</v>
      </c>
      <c r="E18" s="11" t="str">
        <f>Personal_Development!E19</f>
        <v>MOHD ZULKURNAIN BIN ISMAIL</v>
      </c>
      <c r="F18" s="12" t="str">
        <f>Personal_Development!F19</f>
        <v>PRODUCTION NO.1 DEPARTMENT</v>
      </c>
      <c r="G18" s="12" t="str">
        <f>Personal_Development!G19</f>
        <v>ASSEMBLY PRODUCTION SECTION (APS)</v>
      </c>
      <c r="H18" s="40" t="str">
        <f>Personal_Development!H19</f>
        <v>OPERATOR 1</v>
      </c>
      <c r="I18" s="41" t="str">
        <f>Personal_Development!I19</f>
        <v>C3 PROD</v>
      </c>
      <c r="J18" s="42" t="str">
        <f>Personal_Development!J19</f>
        <v xml:space="preserve">C3 </v>
      </c>
      <c r="K18" s="48">
        <v>1</v>
      </c>
      <c r="L18" s="48"/>
      <c r="M18" s="16"/>
      <c r="N18" s="16">
        <v>1</v>
      </c>
      <c r="O18" s="48">
        <v>1</v>
      </c>
      <c r="P18" s="48">
        <v>1</v>
      </c>
      <c r="Q18" s="48">
        <v>1</v>
      </c>
      <c r="R18" s="48">
        <v>2</v>
      </c>
      <c r="S18" s="48"/>
      <c r="T18" s="48">
        <v>1</v>
      </c>
      <c r="U18" s="48">
        <v>1</v>
      </c>
      <c r="V18" s="48"/>
      <c r="W18" s="20">
        <f t="shared" si="1"/>
        <v>9</v>
      </c>
      <c r="X18" s="48">
        <v>1</v>
      </c>
      <c r="Y18" s="48"/>
      <c r="Z18" s="16"/>
      <c r="AA18" s="16"/>
      <c r="AB18" s="48"/>
      <c r="AC18" s="48"/>
      <c r="AD18" s="48"/>
      <c r="AE18" s="48"/>
      <c r="AF18" s="48"/>
      <c r="AG18" s="48"/>
      <c r="AH18" s="48"/>
      <c r="AI18" s="48"/>
      <c r="AJ18" s="24">
        <f t="shared" si="2"/>
        <v>1</v>
      </c>
      <c r="AK18" s="48"/>
      <c r="AL18" s="48"/>
      <c r="AM18" s="16">
        <v>1</v>
      </c>
      <c r="AN18" s="16"/>
      <c r="AO18" s="48"/>
      <c r="AP18" s="48"/>
      <c r="AQ18" s="48"/>
      <c r="AR18" s="48"/>
      <c r="AS18" s="48"/>
      <c r="AT18" s="48"/>
      <c r="AU18" s="48"/>
      <c r="AV18" s="48"/>
      <c r="AW18" s="26">
        <f t="shared" si="3"/>
        <v>1</v>
      </c>
      <c r="AX18" s="16">
        <f t="shared" si="4"/>
        <v>11</v>
      </c>
      <c r="AY18" s="48"/>
      <c r="AZ18" s="48"/>
      <c r="BA18" s="129"/>
      <c r="BB18" s="157"/>
      <c r="BC18" s="156"/>
      <c r="BD18" s="156">
        <v>1</v>
      </c>
      <c r="BE18" s="156"/>
      <c r="BF18" s="156"/>
      <c r="BG18" s="156"/>
      <c r="BH18" s="156"/>
      <c r="BI18" s="156">
        <v>1</v>
      </c>
      <c r="BJ18" s="16"/>
      <c r="BK18" s="16"/>
      <c r="BL18" s="16"/>
      <c r="BM18" s="135"/>
      <c r="BN18" s="135">
        <f t="shared" si="5"/>
        <v>2</v>
      </c>
      <c r="BO18" s="131">
        <f t="shared" si="0"/>
        <v>13</v>
      </c>
      <c r="BP18" s="65">
        <f t="shared" si="6"/>
        <v>1</v>
      </c>
      <c r="BS18" s="29"/>
    </row>
    <row r="19" spans="2:71" ht="24.95" customHeight="1">
      <c r="B19" s="48">
        <f>Personal_Development!B20</f>
        <v>0</v>
      </c>
      <c r="C19" s="48">
        <f>Personal_Development!C20</f>
        <v>0</v>
      </c>
      <c r="D19" s="14" t="str">
        <f>Personal_Development!D20</f>
        <v>C10519</v>
      </c>
      <c r="E19" s="11" t="str">
        <f>Personal_Development!E20</f>
        <v>KAMAROSZAMAN BIN ROSEH</v>
      </c>
      <c r="F19" s="12" t="str">
        <f>Personal_Development!F20</f>
        <v>PRODUCTION NO.2 DEPARTMENT</v>
      </c>
      <c r="G19" s="12" t="str">
        <f>Personal_Development!G20</f>
        <v>MOLDING PRODUCTION SECTION (MPS)</v>
      </c>
      <c r="H19" s="40" t="str">
        <f>Personal_Development!H20</f>
        <v>OPERATOR 1</v>
      </c>
      <c r="I19" s="41" t="str">
        <f>Personal_Development!I20</f>
        <v>C3 PROD</v>
      </c>
      <c r="J19" s="42" t="str">
        <f>Personal_Development!J20</f>
        <v xml:space="preserve">C3 </v>
      </c>
      <c r="K19" s="48"/>
      <c r="L19" s="48"/>
      <c r="M19" s="16"/>
      <c r="N19" s="16"/>
      <c r="O19" s="48"/>
      <c r="P19" s="48"/>
      <c r="Q19" s="48"/>
      <c r="R19" s="48"/>
      <c r="S19" s="48"/>
      <c r="T19" s="48"/>
      <c r="U19" s="48"/>
      <c r="V19" s="48"/>
      <c r="W19" s="20">
        <f t="shared" si="1"/>
        <v>0</v>
      </c>
      <c r="X19" s="48"/>
      <c r="Y19" s="48"/>
      <c r="Z19" s="16"/>
      <c r="AA19" s="16"/>
      <c r="AB19" s="48"/>
      <c r="AC19" s="48"/>
      <c r="AD19" s="48"/>
      <c r="AE19" s="48"/>
      <c r="AF19" s="48"/>
      <c r="AG19" s="48"/>
      <c r="AH19" s="48"/>
      <c r="AI19" s="48"/>
      <c r="AJ19" s="24">
        <f t="shared" si="2"/>
        <v>0</v>
      </c>
      <c r="AK19" s="48"/>
      <c r="AL19" s="48"/>
      <c r="AM19" s="16"/>
      <c r="AN19" s="16"/>
      <c r="AO19" s="48"/>
      <c r="AP19" s="48"/>
      <c r="AQ19" s="48"/>
      <c r="AR19" s="48"/>
      <c r="AS19" s="48"/>
      <c r="AT19" s="48"/>
      <c r="AU19" s="48"/>
      <c r="AV19" s="48"/>
      <c r="AW19" s="26">
        <f t="shared" si="3"/>
        <v>0</v>
      </c>
      <c r="AX19" s="16">
        <f t="shared" si="4"/>
        <v>0</v>
      </c>
      <c r="AY19" s="48"/>
      <c r="AZ19" s="48"/>
      <c r="BA19" s="129"/>
      <c r="BB19" s="157"/>
      <c r="BC19" s="156">
        <v>1.75</v>
      </c>
      <c r="BD19" s="156">
        <v>0.5</v>
      </c>
      <c r="BE19" s="156"/>
      <c r="BF19" s="156">
        <v>2</v>
      </c>
      <c r="BG19" s="156">
        <v>0.75</v>
      </c>
      <c r="BH19" s="156">
        <v>0.5</v>
      </c>
      <c r="BI19" s="156"/>
      <c r="BJ19" s="16">
        <v>0.5</v>
      </c>
      <c r="BK19" s="16">
        <v>1</v>
      </c>
      <c r="BL19" s="16"/>
      <c r="BM19" s="135"/>
      <c r="BN19" s="135">
        <f t="shared" si="5"/>
        <v>7</v>
      </c>
      <c r="BO19" s="131">
        <f t="shared" si="0"/>
        <v>7</v>
      </c>
      <c r="BP19" s="65">
        <f t="shared" si="6"/>
        <v>2</v>
      </c>
      <c r="BS19" s="29"/>
    </row>
    <row r="20" spans="2:71" ht="24.95" customHeight="1">
      <c r="B20" s="48">
        <f>Personal_Development!B21</f>
        <v>0</v>
      </c>
      <c r="C20" s="48">
        <f>Personal_Development!C21</f>
        <v>0</v>
      </c>
      <c r="D20" s="14" t="str">
        <f>Personal_Development!D21</f>
        <v>C10531</v>
      </c>
      <c r="E20" s="11" t="str">
        <f>Personal_Development!E21</f>
        <v>NOR AISYAH CHELLAMAH ABDULLAH</v>
      </c>
      <c r="F20" s="12" t="str">
        <f>Personal_Development!F21</f>
        <v>QUALITY ASSURANCE DEPARTMENT</v>
      </c>
      <c r="G20" s="12" t="str">
        <f>Personal_Development!G21</f>
        <v>QUALITY CONTROL SECTION (QCS)</v>
      </c>
      <c r="H20" s="40" t="str">
        <f>Personal_Development!H21</f>
        <v>SUPERVISOR</v>
      </c>
      <c r="I20" s="41" t="str">
        <f>Personal_Development!I21</f>
        <v>C1 PROD</v>
      </c>
      <c r="J20" s="42" t="str">
        <f>Personal_Development!J21</f>
        <v xml:space="preserve">C1 </v>
      </c>
      <c r="K20" s="48"/>
      <c r="L20" s="48"/>
      <c r="M20" s="16"/>
      <c r="N20" s="16"/>
      <c r="O20" s="48"/>
      <c r="P20" s="48"/>
      <c r="Q20" s="48"/>
      <c r="R20" s="48"/>
      <c r="S20" s="48"/>
      <c r="T20" s="48"/>
      <c r="U20" s="48"/>
      <c r="V20" s="48"/>
      <c r="W20" s="20">
        <f t="shared" si="1"/>
        <v>0</v>
      </c>
      <c r="X20" s="48"/>
      <c r="Y20" s="48"/>
      <c r="Z20" s="16"/>
      <c r="AA20" s="16"/>
      <c r="AB20" s="48"/>
      <c r="AC20" s="48"/>
      <c r="AD20" s="48"/>
      <c r="AE20" s="48"/>
      <c r="AF20" s="48"/>
      <c r="AG20" s="48"/>
      <c r="AH20" s="48"/>
      <c r="AI20" s="48"/>
      <c r="AJ20" s="24">
        <f t="shared" si="2"/>
        <v>0</v>
      </c>
      <c r="AK20" s="48"/>
      <c r="AL20" s="48"/>
      <c r="AM20" s="16"/>
      <c r="AN20" s="16"/>
      <c r="AO20" s="48"/>
      <c r="AP20" s="48"/>
      <c r="AQ20" s="48"/>
      <c r="AR20" s="48"/>
      <c r="AS20" s="48"/>
      <c r="AT20" s="48"/>
      <c r="AU20" s="48"/>
      <c r="AV20" s="48"/>
      <c r="AW20" s="26">
        <f t="shared" si="3"/>
        <v>0</v>
      </c>
      <c r="AX20" s="16">
        <f t="shared" si="4"/>
        <v>0</v>
      </c>
      <c r="AY20" s="48"/>
      <c r="AZ20" s="48"/>
      <c r="BA20" s="129"/>
      <c r="BB20" s="157"/>
      <c r="BC20" s="156"/>
      <c r="BD20" s="156"/>
      <c r="BE20" s="156"/>
      <c r="BF20" s="156"/>
      <c r="BG20" s="156"/>
      <c r="BH20" s="156"/>
      <c r="BI20" s="156"/>
      <c r="BJ20" s="16"/>
      <c r="BK20" s="16"/>
      <c r="BL20" s="16"/>
      <c r="BM20" s="135"/>
      <c r="BN20" s="135">
        <f t="shared" si="5"/>
        <v>0</v>
      </c>
      <c r="BO20" s="131">
        <f t="shared" si="0"/>
        <v>0</v>
      </c>
      <c r="BP20" s="65">
        <f t="shared" si="6"/>
        <v>5</v>
      </c>
      <c r="BS20" s="29"/>
    </row>
    <row r="21" spans="2:71" ht="24.95" customHeight="1">
      <c r="B21" s="48">
        <f>Personal_Development!B22</f>
        <v>0</v>
      </c>
      <c r="C21" s="48">
        <f>Personal_Development!C22</f>
        <v>0</v>
      </c>
      <c r="D21" s="14" t="str">
        <f>Personal_Development!D22</f>
        <v>C10547</v>
      </c>
      <c r="E21" s="11" t="str">
        <f>Personal_Development!E22</f>
        <v>NORMALIZA BT MOHD ZIN</v>
      </c>
      <c r="F21" s="12" t="str">
        <f>Personal_Development!F22</f>
        <v>PRODUCTION NO.2 DEPARTMENT</v>
      </c>
      <c r="G21" s="12" t="str">
        <f>Personal_Development!G22</f>
        <v>MOLDING PRODUCTION SECTION (MPS)</v>
      </c>
      <c r="H21" s="40" t="str">
        <f>Personal_Development!H22</f>
        <v>SUPERVISOR</v>
      </c>
      <c r="I21" s="41" t="str">
        <f>Personal_Development!I22</f>
        <v>C1 PROD</v>
      </c>
      <c r="J21" s="42" t="str">
        <f>Personal_Development!J22</f>
        <v xml:space="preserve">C1 </v>
      </c>
      <c r="K21" s="48">
        <v>1</v>
      </c>
      <c r="L21" s="48">
        <v>1.5</v>
      </c>
      <c r="M21" s="16"/>
      <c r="N21" s="16">
        <v>3.5</v>
      </c>
      <c r="O21" s="48"/>
      <c r="P21" s="48">
        <v>3</v>
      </c>
      <c r="Q21" s="48">
        <v>1</v>
      </c>
      <c r="R21" s="48"/>
      <c r="S21" s="48">
        <v>1</v>
      </c>
      <c r="T21" s="48"/>
      <c r="U21" s="48">
        <v>1</v>
      </c>
      <c r="V21" s="48"/>
      <c r="W21" s="20">
        <f t="shared" si="1"/>
        <v>12</v>
      </c>
      <c r="X21" s="48"/>
      <c r="Y21" s="48"/>
      <c r="Z21" s="16"/>
      <c r="AA21" s="16"/>
      <c r="AB21" s="48"/>
      <c r="AC21" s="48"/>
      <c r="AD21" s="48"/>
      <c r="AE21" s="48"/>
      <c r="AF21" s="48"/>
      <c r="AG21" s="48"/>
      <c r="AH21" s="48"/>
      <c r="AI21" s="48"/>
      <c r="AJ21" s="24">
        <f t="shared" si="2"/>
        <v>0</v>
      </c>
      <c r="AK21" s="48">
        <v>0.5</v>
      </c>
      <c r="AL21" s="48"/>
      <c r="AM21" s="16"/>
      <c r="AN21" s="16"/>
      <c r="AO21" s="48"/>
      <c r="AP21" s="48"/>
      <c r="AQ21" s="48"/>
      <c r="AR21" s="48"/>
      <c r="AS21" s="48"/>
      <c r="AT21" s="48"/>
      <c r="AU21" s="48"/>
      <c r="AV21" s="48"/>
      <c r="AW21" s="26">
        <f t="shared" si="3"/>
        <v>0.5</v>
      </c>
      <c r="AX21" s="16">
        <f t="shared" si="4"/>
        <v>12.5</v>
      </c>
      <c r="AY21" s="48"/>
      <c r="AZ21" s="48"/>
      <c r="BA21" s="129">
        <v>5</v>
      </c>
      <c r="BB21" s="157">
        <v>0.5</v>
      </c>
      <c r="BC21" s="156">
        <v>0.25</v>
      </c>
      <c r="BD21" s="156">
        <v>1.75</v>
      </c>
      <c r="BE21" s="156">
        <v>0.5</v>
      </c>
      <c r="BF21" s="156">
        <v>0.5</v>
      </c>
      <c r="BG21" s="156">
        <v>0.5</v>
      </c>
      <c r="BH21" s="156">
        <v>1</v>
      </c>
      <c r="BI21" s="156">
        <v>1.5</v>
      </c>
      <c r="BJ21" s="16">
        <v>1.5</v>
      </c>
      <c r="BK21" s="16"/>
      <c r="BL21" s="16">
        <v>2.5</v>
      </c>
      <c r="BM21" s="135"/>
      <c r="BN21" s="135">
        <f t="shared" si="5"/>
        <v>10.5</v>
      </c>
      <c r="BO21" s="131">
        <f t="shared" si="0"/>
        <v>28</v>
      </c>
      <c r="BP21" s="65">
        <f t="shared" si="6"/>
        <v>1</v>
      </c>
      <c r="BS21" s="29"/>
    </row>
    <row r="22" spans="2:71" ht="24.95" customHeight="1">
      <c r="B22" s="48">
        <f>Personal_Development!B23</f>
        <v>0</v>
      </c>
      <c r="C22" s="48">
        <f>Personal_Development!C23</f>
        <v>0</v>
      </c>
      <c r="D22" s="14" t="str">
        <f>Personal_Development!D23</f>
        <v>C10632</v>
      </c>
      <c r="E22" s="11" t="str">
        <f>Personal_Development!E23</f>
        <v>MOHD FAZLI BIN ABD KARIM</v>
      </c>
      <c r="F22" s="12" t="str">
        <f>Personal_Development!F23</f>
        <v>PRODUCTION NO.2 DEPARTMENT</v>
      </c>
      <c r="G22" s="12" t="str">
        <f>Personal_Development!G23</f>
        <v>MOLDING PRODUCTION SECTION (MPS)</v>
      </c>
      <c r="H22" s="40" t="str">
        <f>Personal_Development!H23</f>
        <v>SUPERVISOR</v>
      </c>
      <c r="I22" s="41" t="str">
        <f>Personal_Development!I23</f>
        <v>C1 PROD</v>
      </c>
      <c r="J22" s="42" t="str">
        <f>Personal_Development!J23</f>
        <v xml:space="preserve">C1 </v>
      </c>
      <c r="K22" s="48">
        <v>1</v>
      </c>
      <c r="L22" s="48"/>
      <c r="M22" s="16">
        <v>3</v>
      </c>
      <c r="N22" s="16">
        <v>1</v>
      </c>
      <c r="O22" s="48"/>
      <c r="P22" s="48"/>
      <c r="Q22" s="48">
        <v>2</v>
      </c>
      <c r="R22" s="48"/>
      <c r="S22" s="48"/>
      <c r="T22" s="48">
        <v>1</v>
      </c>
      <c r="U22" s="48"/>
      <c r="V22" s="48"/>
      <c r="W22" s="20">
        <f t="shared" si="1"/>
        <v>8</v>
      </c>
      <c r="X22" s="48"/>
      <c r="Y22" s="48"/>
      <c r="Z22" s="16"/>
      <c r="AA22" s="16"/>
      <c r="AB22" s="48"/>
      <c r="AC22" s="48"/>
      <c r="AD22" s="48"/>
      <c r="AE22" s="48"/>
      <c r="AF22" s="48"/>
      <c r="AG22" s="48"/>
      <c r="AH22" s="48"/>
      <c r="AI22" s="48"/>
      <c r="AJ22" s="24">
        <f t="shared" si="2"/>
        <v>0</v>
      </c>
      <c r="AK22" s="48">
        <v>0.25</v>
      </c>
      <c r="AL22" s="48"/>
      <c r="AM22" s="16"/>
      <c r="AN22" s="16"/>
      <c r="AO22" s="48"/>
      <c r="AP22" s="48"/>
      <c r="AQ22" s="48"/>
      <c r="AR22" s="48"/>
      <c r="AS22" s="48"/>
      <c r="AT22" s="48"/>
      <c r="AU22" s="48"/>
      <c r="AV22" s="48"/>
      <c r="AW22" s="26">
        <f t="shared" si="3"/>
        <v>0.25</v>
      </c>
      <c r="AX22" s="16">
        <f t="shared" si="4"/>
        <v>8.25</v>
      </c>
      <c r="AY22" s="48"/>
      <c r="AZ22" s="48"/>
      <c r="BA22" s="129"/>
      <c r="BB22" s="157">
        <v>0.25</v>
      </c>
      <c r="BC22" s="156"/>
      <c r="BD22" s="156"/>
      <c r="BE22" s="156">
        <v>0.5</v>
      </c>
      <c r="BF22" s="156"/>
      <c r="BG22" s="156">
        <v>1</v>
      </c>
      <c r="BH22" s="156">
        <v>0.75</v>
      </c>
      <c r="BI22" s="156">
        <v>1</v>
      </c>
      <c r="BJ22" s="16">
        <v>1</v>
      </c>
      <c r="BK22" s="16">
        <v>1.5</v>
      </c>
      <c r="BL22" s="16">
        <v>2.5</v>
      </c>
      <c r="BM22" s="135"/>
      <c r="BN22" s="135">
        <f t="shared" si="5"/>
        <v>8.5</v>
      </c>
      <c r="BO22" s="131">
        <f t="shared" si="0"/>
        <v>16.75</v>
      </c>
      <c r="BP22" s="65">
        <f t="shared" si="6"/>
        <v>1</v>
      </c>
      <c r="BS22" s="29"/>
    </row>
    <row r="23" spans="2:71" ht="24.95" customHeight="1">
      <c r="B23" s="48" t="str">
        <f>Personal_Development!B24</f>
        <v>R</v>
      </c>
      <c r="C23" s="48">
        <f>Personal_Development!C24</f>
        <v>0</v>
      </c>
      <c r="D23" s="14" t="str">
        <f>Personal_Development!D24</f>
        <v>C10669</v>
      </c>
      <c r="E23" s="11" t="str">
        <f>Personal_Development!E24</f>
        <v>PARAMESWARY A/P PERUMAL</v>
      </c>
      <c r="F23" s="12" t="str">
        <f>Personal_Development!F24</f>
        <v>PRODUCTION NO.1 DEPARTMENT</v>
      </c>
      <c r="G23" s="12" t="str">
        <f>Personal_Development!G24</f>
        <v>ASSEMBLY PRODUCTION SECTION (APS)</v>
      </c>
      <c r="H23" s="40" t="str">
        <f>Personal_Development!H24</f>
        <v>OPERATOR 1</v>
      </c>
      <c r="I23" s="41" t="str">
        <f>Personal_Development!I24</f>
        <v>C3 PROD</v>
      </c>
      <c r="J23" s="42" t="str">
        <f>Personal_Development!J24</f>
        <v xml:space="preserve">C3 </v>
      </c>
      <c r="K23" s="48"/>
      <c r="L23" s="48"/>
      <c r="M23" s="16"/>
      <c r="N23" s="16"/>
      <c r="O23" s="48"/>
      <c r="P23" s="48"/>
      <c r="Q23" s="48"/>
      <c r="R23" s="48"/>
      <c r="S23" s="48"/>
      <c r="T23" s="48"/>
      <c r="U23" s="48"/>
      <c r="V23" s="48"/>
      <c r="W23" s="20">
        <f t="shared" si="1"/>
        <v>0</v>
      </c>
      <c r="X23" s="48"/>
      <c r="Y23" s="48"/>
      <c r="Z23" s="16"/>
      <c r="AA23" s="16"/>
      <c r="AB23" s="48"/>
      <c r="AC23" s="48"/>
      <c r="AD23" s="48"/>
      <c r="AE23" s="48"/>
      <c r="AF23" s="48"/>
      <c r="AG23" s="48"/>
      <c r="AH23" s="48"/>
      <c r="AI23" s="48"/>
      <c r="AJ23" s="24">
        <f t="shared" si="2"/>
        <v>0</v>
      </c>
      <c r="AK23" s="48"/>
      <c r="AL23" s="48"/>
      <c r="AM23" s="16"/>
      <c r="AN23" s="16"/>
      <c r="AO23" s="48"/>
      <c r="AP23" s="48"/>
      <c r="AQ23" s="48"/>
      <c r="AR23" s="48"/>
      <c r="AS23" s="48"/>
      <c r="AT23" s="48"/>
      <c r="AU23" s="48"/>
      <c r="AV23" s="48"/>
      <c r="AW23" s="26">
        <f t="shared" si="3"/>
        <v>0</v>
      </c>
      <c r="AX23" s="16">
        <f t="shared" si="4"/>
        <v>0</v>
      </c>
      <c r="AY23" s="48"/>
      <c r="AZ23" s="48"/>
      <c r="BA23" s="129">
        <v>8</v>
      </c>
      <c r="BB23" s="157"/>
      <c r="BC23" s="156">
        <v>4</v>
      </c>
      <c r="BD23" s="156"/>
      <c r="BE23" s="156"/>
      <c r="BF23" s="156"/>
      <c r="BG23" s="156"/>
      <c r="BH23" s="156"/>
      <c r="BI23" s="156"/>
      <c r="BJ23" s="16"/>
      <c r="BK23" s="16"/>
      <c r="BL23" s="16"/>
      <c r="BM23" s="135"/>
      <c r="BN23" s="135">
        <f t="shared" si="5"/>
        <v>4</v>
      </c>
      <c r="BO23" s="131">
        <f t="shared" si="0"/>
        <v>12</v>
      </c>
      <c r="BP23" s="65">
        <f t="shared" si="6"/>
        <v>1</v>
      </c>
      <c r="BS23" s="29"/>
    </row>
    <row r="24" spans="2:71" ht="24.95" customHeight="1">
      <c r="B24" s="48">
        <f>Personal_Development!B25</f>
        <v>0</v>
      </c>
      <c r="C24" s="48">
        <f>Personal_Development!C25</f>
        <v>0</v>
      </c>
      <c r="D24" s="14" t="str">
        <f>Personal_Development!D25</f>
        <v>C10763</v>
      </c>
      <c r="E24" s="11" t="str">
        <f>Personal_Development!E25</f>
        <v>NORAINI BINTI ABU</v>
      </c>
      <c r="F24" s="12" t="str">
        <f>Personal_Development!F25</f>
        <v>FACTORY OPERATIONS DEPARTMENT</v>
      </c>
      <c r="G24" s="12" t="str">
        <f>Personal_Development!G25</f>
        <v>INVENTORY &amp; SYSYTEM CONTROL SECTION (IVS)</v>
      </c>
      <c r="H24" s="40" t="str">
        <f>Personal_Development!H25</f>
        <v>SUPERVISOR</v>
      </c>
      <c r="I24" s="41" t="str">
        <f>Personal_Development!I25</f>
        <v>C1 PROD</v>
      </c>
      <c r="J24" s="42" t="str">
        <f>Personal_Development!J25</f>
        <v xml:space="preserve">C1 </v>
      </c>
      <c r="K24" s="48"/>
      <c r="L24" s="48">
        <v>1</v>
      </c>
      <c r="M24" s="16"/>
      <c r="N24" s="16">
        <v>1</v>
      </c>
      <c r="O24" s="48"/>
      <c r="P24" s="48"/>
      <c r="Q24" s="48">
        <v>1</v>
      </c>
      <c r="R24" s="48"/>
      <c r="S24" s="48"/>
      <c r="T24" s="48"/>
      <c r="U24" s="48"/>
      <c r="V24" s="48"/>
      <c r="W24" s="20">
        <f t="shared" si="1"/>
        <v>3</v>
      </c>
      <c r="X24" s="48"/>
      <c r="Y24" s="48"/>
      <c r="Z24" s="16"/>
      <c r="AA24" s="16"/>
      <c r="AB24" s="48"/>
      <c r="AC24" s="48"/>
      <c r="AD24" s="48"/>
      <c r="AE24" s="48"/>
      <c r="AF24" s="48"/>
      <c r="AG24" s="48"/>
      <c r="AH24" s="48"/>
      <c r="AI24" s="48"/>
      <c r="AJ24" s="24">
        <f t="shared" si="2"/>
        <v>0</v>
      </c>
      <c r="AK24" s="48"/>
      <c r="AL24" s="48"/>
      <c r="AM24" s="16"/>
      <c r="AN24" s="16"/>
      <c r="AO24" s="48"/>
      <c r="AP24" s="48"/>
      <c r="AQ24" s="48"/>
      <c r="AR24" s="48">
        <v>0.5</v>
      </c>
      <c r="AS24" s="48"/>
      <c r="AT24" s="48"/>
      <c r="AU24" s="48"/>
      <c r="AV24" s="48"/>
      <c r="AW24" s="26">
        <f t="shared" si="3"/>
        <v>0.5</v>
      </c>
      <c r="AX24" s="16">
        <f t="shared" si="4"/>
        <v>3.5</v>
      </c>
      <c r="AY24" s="48"/>
      <c r="AZ24" s="48"/>
      <c r="BA24" s="129"/>
      <c r="BB24" s="157"/>
      <c r="BC24" s="156">
        <v>0.5</v>
      </c>
      <c r="BD24" s="156"/>
      <c r="BE24" s="156">
        <v>1.5</v>
      </c>
      <c r="BF24" s="156">
        <v>1.75</v>
      </c>
      <c r="BG24" s="156">
        <v>0.5</v>
      </c>
      <c r="BH24" s="156">
        <v>0.5</v>
      </c>
      <c r="BI24" s="156">
        <v>0.5</v>
      </c>
      <c r="BJ24" s="16"/>
      <c r="BK24" s="16">
        <v>0.5</v>
      </c>
      <c r="BL24" s="16"/>
      <c r="BM24" s="135"/>
      <c r="BN24" s="135">
        <f t="shared" si="5"/>
        <v>5.75</v>
      </c>
      <c r="BO24" s="131">
        <f t="shared" si="0"/>
        <v>9.25</v>
      </c>
      <c r="BP24" s="65">
        <f t="shared" si="6"/>
        <v>2</v>
      </c>
      <c r="BS24" s="29"/>
    </row>
    <row r="25" spans="2:71" ht="24.95" customHeight="1">
      <c r="B25" s="48">
        <f>Personal_Development!B26</f>
        <v>0</v>
      </c>
      <c r="C25" s="48">
        <f>Personal_Development!C26</f>
        <v>0</v>
      </c>
      <c r="D25" s="14" t="str">
        <f>Personal_Development!D26</f>
        <v>C10784</v>
      </c>
      <c r="E25" s="11" t="str">
        <f>Personal_Development!E26</f>
        <v>NORHAYATI BTE ISMAIL</v>
      </c>
      <c r="F25" s="12" t="str">
        <f>Personal_Development!F26</f>
        <v>FACTORY OPERATIONS DEPARTMENT</v>
      </c>
      <c r="G25" s="12" t="str">
        <f>Personal_Development!G26</f>
        <v>DIRECT MATERIAL PURCHASING SECTION (DMS)</v>
      </c>
      <c r="H25" s="40" t="str">
        <f>Personal_Development!H26</f>
        <v>ASSISTANT</v>
      </c>
      <c r="I25" s="41" t="str">
        <f>Personal_Development!I26</f>
        <v>C1 OFFICE</v>
      </c>
      <c r="J25" s="42" t="str">
        <f>Personal_Development!J26</f>
        <v xml:space="preserve">C1 </v>
      </c>
      <c r="K25" s="48"/>
      <c r="L25" s="48"/>
      <c r="M25" s="16"/>
      <c r="N25" s="16"/>
      <c r="O25" s="48"/>
      <c r="P25" s="48"/>
      <c r="Q25" s="48"/>
      <c r="R25" s="48"/>
      <c r="S25" s="48"/>
      <c r="T25" s="48"/>
      <c r="U25" s="48"/>
      <c r="V25" s="48"/>
      <c r="W25" s="20">
        <f t="shared" si="1"/>
        <v>0</v>
      </c>
      <c r="X25" s="48"/>
      <c r="Y25" s="48"/>
      <c r="Z25" s="16"/>
      <c r="AA25" s="16"/>
      <c r="AB25" s="48"/>
      <c r="AC25" s="48"/>
      <c r="AD25" s="48"/>
      <c r="AE25" s="48"/>
      <c r="AF25" s="48"/>
      <c r="AG25" s="48"/>
      <c r="AH25" s="48"/>
      <c r="AI25" s="48"/>
      <c r="AJ25" s="24">
        <f t="shared" si="2"/>
        <v>0</v>
      </c>
      <c r="AK25" s="48"/>
      <c r="AL25" s="48"/>
      <c r="AM25" s="16"/>
      <c r="AN25" s="16"/>
      <c r="AO25" s="48"/>
      <c r="AP25" s="48"/>
      <c r="AQ25" s="48"/>
      <c r="AR25" s="48"/>
      <c r="AS25" s="48"/>
      <c r="AT25" s="48"/>
      <c r="AU25" s="48"/>
      <c r="AV25" s="48"/>
      <c r="AW25" s="26">
        <f t="shared" si="3"/>
        <v>0</v>
      </c>
      <c r="AX25" s="16">
        <f t="shared" si="4"/>
        <v>0</v>
      </c>
      <c r="AY25" s="48"/>
      <c r="AZ25" s="48"/>
      <c r="BA25" s="129"/>
      <c r="BB25" s="157"/>
      <c r="BC25" s="156">
        <v>0.25</v>
      </c>
      <c r="BD25" s="156">
        <v>1.25</v>
      </c>
      <c r="BE25" s="156">
        <v>0.25</v>
      </c>
      <c r="BF25" s="156"/>
      <c r="BG25" s="156"/>
      <c r="BH25" s="156"/>
      <c r="BI25" s="156">
        <v>1</v>
      </c>
      <c r="BJ25" s="16"/>
      <c r="BK25" s="16">
        <v>1</v>
      </c>
      <c r="BL25" s="16">
        <v>1</v>
      </c>
      <c r="BM25" s="135"/>
      <c r="BN25" s="135">
        <f t="shared" si="5"/>
        <v>4.75</v>
      </c>
      <c r="BO25" s="131">
        <f t="shared" si="0"/>
        <v>4.75</v>
      </c>
      <c r="BP25" s="65">
        <f t="shared" si="6"/>
        <v>3</v>
      </c>
      <c r="BS25" s="29"/>
    </row>
    <row r="26" spans="2:71" ht="24.95" customHeight="1">
      <c r="B26" s="48">
        <f>Personal_Development!B27</f>
        <v>0</v>
      </c>
      <c r="C26" s="48">
        <f>Personal_Development!C27</f>
        <v>0</v>
      </c>
      <c r="D26" s="14" t="str">
        <f>Personal_Development!D27</f>
        <v>C10836</v>
      </c>
      <c r="E26" s="11" t="str">
        <f>Personal_Development!E27</f>
        <v>SURIA BINTI HASHIM</v>
      </c>
      <c r="F26" s="12" t="str">
        <f>Personal_Development!F27</f>
        <v>QUALITY ASSURANCE DEPARTMENT</v>
      </c>
      <c r="G26" s="12" t="str">
        <f>Personal_Development!G27</f>
        <v>QUALITY PLANNING SECTION (QPS)</v>
      </c>
      <c r="H26" s="40" t="str">
        <f>Personal_Development!H27</f>
        <v>SUPERVISOR</v>
      </c>
      <c r="I26" s="41" t="str">
        <f>Personal_Development!I27</f>
        <v>C1 PROD</v>
      </c>
      <c r="J26" s="42" t="str">
        <f>Personal_Development!J27</f>
        <v xml:space="preserve">C1 </v>
      </c>
      <c r="K26" s="48">
        <v>1</v>
      </c>
      <c r="L26" s="48"/>
      <c r="M26" s="16"/>
      <c r="N26" s="16">
        <v>1.5</v>
      </c>
      <c r="O26" s="48"/>
      <c r="P26" s="48">
        <v>1</v>
      </c>
      <c r="Q26" s="48"/>
      <c r="R26" s="48">
        <v>1</v>
      </c>
      <c r="S26" s="48"/>
      <c r="T26" s="48"/>
      <c r="U26" s="48"/>
      <c r="V26" s="48"/>
      <c r="W26" s="20">
        <f t="shared" si="1"/>
        <v>4.5</v>
      </c>
      <c r="X26" s="48"/>
      <c r="Y26" s="48"/>
      <c r="Z26" s="16"/>
      <c r="AA26" s="16"/>
      <c r="AB26" s="48"/>
      <c r="AC26" s="48"/>
      <c r="AD26" s="48"/>
      <c r="AE26" s="48"/>
      <c r="AF26" s="48"/>
      <c r="AG26" s="48"/>
      <c r="AH26" s="48"/>
      <c r="AI26" s="48"/>
      <c r="AJ26" s="24">
        <f t="shared" si="2"/>
        <v>0</v>
      </c>
      <c r="AK26" s="48"/>
      <c r="AL26" s="48"/>
      <c r="AM26" s="16"/>
      <c r="AN26" s="16"/>
      <c r="AO26" s="48"/>
      <c r="AP26" s="48"/>
      <c r="AQ26" s="48"/>
      <c r="AR26" s="48"/>
      <c r="AS26" s="48"/>
      <c r="AT26" s="48"/>
      <c r="AU26" s="48"/>
      <c r="AV26" s="48"/>
      <c r="AW26" s="26">
        <f t="shared" si="3"/>
        <v>0</v>
      </c>
      <c r="AX26" s="16">
        <f t="shared" si="4"/>
        <v>4.5</v>
      </c>
      <c r="AY26" s="48"/>
      <c r="AZ26" s="48"/>
      <c r="BA26" s="129"/>
      <c r="BB26" s="157"/>
      <c r="BC26" s="156"/>
      <c r="BD26" s="156"/>
      <c r="BE26" s="156"/>
      <c r="BF26" s="156"/>
      <c r="BG26" s="156"/>
      <c r="BH26" s="156">
        <v>0.5</v>
      </c>
      <c r="BI26" s="156">
        <v>1</v>
      </c>
      <c r="BJ26" s="16">
        <v>0.5</v>
      </c>
      <c r="BK26" s="16"/>
      <c r="BL26" s="16"/>
      <c r="BM26" s="135"/>
      <c r="BN26" s="135">
        <f t="shared" si="5"/>
        <v>2</v>
      </c>
      <c r="BO26" s="131">
        <f t="shared" si="0"/>
        <v>6.5</v>
      </c>
      <c r="BP26" s="65">
        <f t="shared" si="6"/>
        <v>3</v>
      </c>
      <c r="BS26" s="29"/>
    </row>
    <row r="27" spans="2:71" ht="24.95" customHeight="1">
      <c r="B27" s="48">
        <f>Personal_Development!B28</f>
        <v>0</v>
      </c>
      <c r="C27" s="48">
        <f>Personal_Development!C28</f>
        <v>0</v>
      </c>
      <c r="D27" s="14" t="str">
        <f>Personal_Development!D28</f>
        <v>C10881</v>
      </c>
      <c r="E27" s="11" t="str">
        <f>Personal_Development!E28</f>
        <v>MOHAMAD AMRAN BIN OSMAN</v>
      </c>
      <c r="F27" s="12" t="str">
        <f>Personal_Development!F28</f>
        <v>FACTORY OPERATIONS DEPARTMENT</v>
      </c>
      <c r="G27" s="12" t="str">
        <f>Personal_Development!G28</f>
        <v>INVENTORY &amp; SYSYTEM CONTROL SECTION (IVS)</v>
      </c>
      <c r="H27" s="40" t="str">
        <f>Personal_Development!H28</f>
        <v>SUPERVISOR</v>
      </c>
      <c r="I27" s="41" t="str">
        <f>Personal_Development!I28</f>
        <v>C1 PROD</v>
      </c>
      <c r="J27" s="42" t="str">
        <f>Personal_Development!J28</f>
        <v xml:space="preserve">C1 </v>
      </c>
      <c r="K27" s="48"/>
      <c r="L27" s="48"/>
      <c r="M27" s="16"/>
      <c r="N27" s="16"/>
      <c r="O27" s="48"/>
      <c r="P27" s="48"/>
      <c r="Q27" s="48"/>
      <c r="R27" s="48"/>
      <c r="S27" s="48"/>
      <c r="T27" s="48"/>
      <c r="U27" s="48"/>
      <c r="V27" s="48"/>
      <c r="W27" s="20">
        <f t="shared" si="1"/>
        <v>0</v>
      </c>
      <c r="X27" s="48"/>
      <c r="Y27" s="48"/>
      <c r="Z27" s="16"/>
      <c r="AA27" s="16"/>
      <c r="AB27" s="48"/>
      <c r="AC27" s="48"/>
      <c r="AD27" s="48"/>
      <c r="AE27" s="48"/>
      <c r="AF27" s="48"/>
      <c r="AG27" s="48"/>
      <c r="AH27" s="48"/>
      <c r="AI27" s="48"/>
      <c r="AJ27" s="24">
        <f t="shared" si="2"/>
        <v>0</v>
      </c>
      <c r="AK27" s="48"/>
      <c r="AL27" s="48"/>
      <c r="AM27" s="16"/>
      <c r="AN27" s="16"/>
      <c r="AO27" s="48"/>
      <c r="AP27" s="48"/>
      <c r="AQ27" s="48"/>
      <c r="AR27" s="48"/>
      <c r="AS27" s="48"/>
      <c r="AT27" s="48"/>
      <c r="AU27" s="48"/>
      <c r="AV27" s="48"/>
      <c r="AW27" s="26">
        <f t="shared" si="3"/>
        <v>0</v>
      </c>
      <c r="AX27" s="16">
        <f t="shared" si="4"/>
        <v>0</v>
      </c>
      <c r="AY27" s="48"/>
      <c r="AZ27" s="48"/>
      <c r="BA27" s="129"/>
      <c r="BB27" s="157"/>
      <c r="BC27" s="156"/>
      <c r="BD27" s="156"/>
      <c r="BE27" s="156">
        <v>1</v>
      </c>
      <c r="BF27" s="156"/>
      <c r="BG27" s="156"/>
      <c r="BH27" s="156"/>
      <c r="BI27" s="156"/>
      <c r="BJ27" s="16"/>
      <c r="BK27" s="16"/>
      <c r="BL27" s="16">
        <v>1</v>
      </c>
      <c r="BM27" s="135"/>
      <c r="BN27" s="135">
        <f t="shared" si="5"/>
        <v>2</v>
      </c>
      <c r="BO27" s="131">
        <f t="shared" si="0"/>
        <v>2</v>
      </c>
      <c r="BP27" s="65">
        <f t="shared" si="6"/>
        <v>4</v>
      </c>
      <c r="BS27" s="29"/>
    </row>
    <row r="28" spans="2:71" ht="24.95" customHeight="1">
      <c r="B28" s="48">
        <f>Personal_Development!B29</f>
        <v>0</v>
      </c>
      <c r="C28" s="48">
        <f>Personal_Development!C29</f>
        <v>0</v>
      </c>
      <c r="D28" s="14" t="str">
        <f>Personal_Development!D29</f>
        <v>C10899</v>
      </c>
      <c r="E28" s="11" t="str">
        <f>Personal_Development!E29</f>
        <v>VISHNU A/L KERISININ@KRISHNAN</v>
      </c>
      <c r="F28" s="12" t="str">
        <f>Personal_Development!F29</f>
        <v>QUALITY ASSURANCE DEPARTMENT</v>
      </c>
      <c r="G28" s="12" t="str">
        <f>Personal_Development!G29</f>
        <v>QUALITY ASSURANCE SECTION (QAS)</v>
      </c>
      <c r="H28" s="40" t="str">
        <f>Personal_Development!H29</f>
        <v>SUPERVISOR</v>
      </c>
      <c r="I28" s="41" t="str">
        <f>Personal_Development!I29</f>
        <v>C1 PROD</v>
      </c>
      <c r="J28" s="42" t="str">
        <f>Personal_Development!J29</f>
        <v xml:space="preserve">C1 </v>
      </c>
      <c r="K28" s="48">
        <v>2</v>
      </c>
      <c r="L28" s="48"/>
      <c r="M28" s="16"/>
      <c r="N28" s="16"/>
      <c r="O28" s="48"/>
      <c r="P28" s="48"/>
      <c r="Q28" s="48"/>
      <c r="R28" s="48"/>
      <c r="S28" s="48"/>
      <c r="T28" s="48"/>
      <c r="U28" s="48">
        <v>0.5</v>
      </c>
      <c r="V28" s="48"/>
      <c r="W28" s="20">
        <f t="shared" si="1"/>
        <v>2.5</v>
      </c>
      <c r="X28" s="48"/>
      <c r="Y28" s="48"/>
      <c r="Z28" s="16"/>
      <c r="AA28" s="16"/>
      <c r="AB28" s="48"/>
      <c r="AC28" s="48"/>
      <c r="AD28" s="48"/>
      <c r="AE28" s="48"/>
      <c r="AF28" s="48"/>
      <c r="AG28" s="48"/>
      <c r="AH28" s="48"/>
      <c r="AI28" s="48"/>
      <c r="AJ28" s="24">
        <f t="shared" si="2"/>
        <v>0</v>
      </c>
      <c r="AK28" s="48"/>
      <c r="AL28" s="48"/>
      <c r="AM28" s="16"/>
      <c r="AN28" s="16"/>
      <c r="AO28" s="48"/>
      <c r="AP28" s="48"/>
      <c r="AQ28" s="48"/>
      <c r="AR28" s="48"/>
      <c r="AS28" s="48"/>
      <c r="AT28" s="48"/>
      <c r="AU28" s="48"/>
      <c r="AV28" s="48"/>
      <c r="AW28" s="26">
        <f t="shared" si="3"/>
        <v>0</v>
      </c>
      <c r="AX28" s="16">
        <f t="shared" si="4"/>
        <v>2.5</v>
      </c>
      <c r="AY28" s="48"/>
      <c r="AZ28" s="48"/>
      <c r="BA28" s="129"/>
      <c r="BB28" s="157"/>
      <c r="BC28" s="156">
        <v>1.25</v>
      </c>
      <c r="BD28" s="156">
        <v>0.25</v>
      </c>
      <c r="BE28" s="156">
        <v>0.5</v>
      </c>
      <c r="BF28" s="156"/>
      <c r="BG28" s="156">
        <v>0.5</v>
      </c>
      <c r="BH28" s="156">
        <v>0.25</v>
      </c>
      <c r="BI28" s="156">
        <v>1.5</v>
      </c>
      <c r="BJ28" s="16">
        <v>1.25</v>
      </c>
      <c r="BK28" s="16"/>
      <c r="BL28" s="16">
        <v>1.25</v>
      </c>
      <c r="BM28" s="135"/>
      <c r="BN28" s="135">
        <f t="shared" si="5"/>
        <v>6.75</v>
      </c>
      <c r="BO28" s="131">
        <f t="shared" si="0"/>
        <v>9.25</v>
      </c>
      <c r="BP28" s="65">
        <f t="shared" si="6"/>
        <v>2</v>
      </c>
      <c r="BS28" s="29"/>
    </row>
    <row r="29" spans="2:71" ht="24.95" customHeight="1">
      <c r="B29" s="48">
        <f>Personal_Development!B30</f>
        <v>0</v>
      </c>
      <c r="C29" s="48">
        <f>Personal_Development!C30</f>
        <v>0</v>
      </c>
      <c r="D29" s="14" t="str">
        <f>Personal_Development!D30</f>
        <v>C10927</v>
      </c>
      <c r="E29" s="11" t="str">
        <f>Personal_Development!E30</f>
        <v>B. NAGAMMA A/P S. BALA</v>
      </c>
      <c r="F29" s="12" t="str">
        <f>Personal_Development!F30</f>
        <v>PRODUCTION NO.1 DEPARTMENT</v>
      </c>
      <c r="G29" s="12" t="str">
        <f>Personal_Development!G30</f>
        <v>ASSEMBLY PRODUCTION SECTION (APS)</v>
      </c>
      <c r="H29" s="40" t="str">
        <f>Personal_Development!H30</f>
        <v>SUPERVISOR</v>
      </c>
      <c r="I29" s="41" t="str">
        <f>Personal_Development!I30</f>
        <v>C1 PROD</v>
      </c>
      <c r="J29" s="42" t="str">
        <f>Personal_Development!J30</f>
        <v xml:space="preserve">C1 </v>
      </c>
      <c r="K29" s="48"/>
      <c r="L29" s="48">
        <v>1</v>
      </c>
      <c r="M29" s="16"/>
      <c r="N29" s="16"/>
      <c r="O29" s="48"/>
      <c r="P29" s="48"/>
      <c r="Q29" s="48"/>
      <c r="R29" s="48"/>
      <c r="S29" s="48"/>
      <c r="T29" s="48"/>
      <c r="U29" s="48"/>
      <c r="V29" s="48"/>
      <c r="W29" s="20">
        <f t="shared" si="1"/>
        <v>1</v>
      </c>
      <c r="X29" s="48"/>
      <c r="Y29" s="48"/>
      <c r="Z29" s="16"/>
      <c r="AA29" s="16"/>
      <c r="AB29" s="48"/>
      <c r="AC29" s="48"/>
      <c r="AD29" s="48"/>
      <c r="AE29" s="48"/>
      <c r="AF29" s="48"/>
      <c r="AG29" s="48"/>
      <c r="AH29" s="48"/>
      <c r="AI29" s="48"/>
      <c r="AJ29" s="24">
        <f t="shared" si="2"/>
        <v>0</v>
      </c>
      <c r="AK29" s="48"/>
      <c r="AL29" s="48"/>
      <c r="AM29" s="16"/>
      <c r="AN29" s="16"/>
      <c r="AO29" s="48"/>
      <c r="AP29" s="48"/>
      <c r="AQ29" s="48"/>
      <c r="AR29" s="48"/>
      <c r="AS29" s="48"/>
      <c r="AT29" s="48"/>
      <c r="AU29" s="48"/>
      <c r="AV29" s="48"/>
      <c r="AW29" s="26">
        <f t="shared" si="3"/>
        <v>0</v>
      </c>
      <c r="AX29" s="16">
        <f t="shared" si="4"/>
        <v>1</v>
      </c>
      <c r="AY29" s="48"/>
      <c r="AZ29" s="48">
        <f>31+1</f>
        <v>32</v>
      </c>
      <c r="BA29" s="129"/>
      <c r="BB29" s="157"/>
      <c r="BC29" s="156"/>
      <c r="BD29" s="156"/>
      <c r="BE29" s="156"/>
      <c r="BF29" s="156"/>
      <c r="BG29" s="156">
        <v>1</v>
      </c>
      <c r="BH29" s="156"/>
      <c r="BI29" s="156"/>
      <c r="BJ29" s="16"/>
      <c r="BK29" s="16"/>
      <c r="BL29" s="16">
        <v>0.25</v>
      </c>
      <c r="BM29" s="135"/>
      <c r="BN29" s="135">
        <f t="shared" si="5"/>
        <v>1.25</v>
      </c>
      <c r="BO29" s="131">
        <f t="shared" si="0"/>
        <v>34.25</v>
      </c>
      <c r="BP29" s="65">
        <f t="shared" si="6"/>
        <v>1</v>
      </c>
      <c r="BS29" s="29"/>
    </row>
    <row r="30" spans="2:71" ht="24.95" customHeight="1">
      <c r="B30" s="48">
        <f>Personal_Development!B31</f>
        <v>0</v>
      </c>
      <c r="C30" s="48">
        <f>Personal_Development!C31</f>
        <v>0</v>
      </c>
      <c r="D30" s="14" t="str">
        <f>Personal_Development!D31</f>
        <v>C10955</v>
      </c>
      <c r="E30" s="11" t="str">
        <f>Personal_Development!E31</f>
        <v>SARASWATHY A/P BATUMALAI</v>
      </c>
      <c r="F30" s="12" t="str">
        <f>Personal_Development!F31</f>
        <v>GENERAL AFFAIRS DEPARTMENT</v>
      </c>
      <c r="G30" s="12" t="str">
        <f>Personal_Development!G31</f>
        <v>FACILITY ENGINEERING SECTION (FES)</v>
      </c>
      <c r="H30" s="40" t="str">
        <f>Personal_Development!H31</f>
        <v>CLERK 1</v>
      </c>
      <c r="I30" s="41" t="str">
        <f>Personal_Development!I31</f>
        <v>C2 OFFICE</v>
      </c>
      <c r="J30" s="42" t="str">
        <f>Personal_Development!J31</f>
        <v xml:space="preserve">C2 </v>
      </c>
      <c r="K30" s="48"/>
      <c r="L30" s="48"/>
      <c r="M30" s="16"/>
      <c r="N30" s="16">
        <v>2</v>
      </c>
      <c r="O30" s="48"/>
      <c r="P30" s="48">
        <v>2</v>
      </c>
      <c r="Q30" s="48"/>
      <c r="R30" s="48"/>
      <c r="S30" s="48">
        <v>2</v>
      </c>
      <c r="T30" s="48"/>
      <c r="U30" s="48"/>
      <c r="V30" s="48">
        <v>2</v>
      </c>
      <c r="W30" s="20">
        <f t="shared" si="1"/>
        <v>8</v>
      </c>
      <c r="X30" s="48"/>
      <c r="Y30" s="48"/>
      <c r="Z30" s="16"/>
      <c r="AA30" s="16"/>
      <c r="AB30" s="48"/>
      <c r="AC30" s="48"/>
      <c r="AD30" s="48"/>
      <c r="AE30" s="48"/>
      <c r="AF30" s="48"/>
      <c r="AG30" s="48"/>
      <c r="AH30" s="48"/>
      <c r="AI30" s="48"/>
      <c r="AJ30" s="24">
        <f t="shared" si="2"/>
        <v>0</v>
      </c>
      <c r="AK30" s="48"/>
      <c r="AL30" s="48"/>
      <c r="AM30" s="16"/>
      <c r="AN30" s="16"/>
      <c r="AO30" s="48"/>
      <c r="AP30" s="48"/>
      <c r="AQ30" s="48"/>
      <c r="AR30" s="48"/>
      <c r="AS30" s="48"/>
      <c r="AT30" s="48"/>
      <c r="AU30" s="48"/>
      <c r="AV30" s="48"/>
      <c r="AW30" s="26">
        <f t="shared" si="3"/>
        <v>0</v>
      </c>
      <c r="AX30" s="16">
        <f t="shared" si="4"/>
        <v>8</v>
      </c>
      <c r="AY30" s="48"/>
      <c r="AZ30" s="48"/>
      <c r="BA30" s="129"/>
      <c r="BB30" s="157"/>
      <c r="BC30" s="156"/>
      <c r="BD30" s="156">
        <v>1.5</v>
      </c>
      <c r="BE30" s="156"/>
      <c r="BF30" s="156"/>
      <c r="BG30" s="156"/>
      <c r="BH30" s="156">
        <v>0.25</v>
      </c>
      <c r="BI30" s="156">
        <v>1.25</v>
      </c>
      <c r="BJ30" s="16"/>
      <c r="BK30" s="16">
        <v>2.75</v>
      </c>
      <c r="BL30" s="16">
        <v>1</v>
      </c>
      <c r="BM30" s="135"/>
      <c r="BN30" s="135">
        <f t="shared" si="5"/>
        <v>6.75</v>
      </c>
      <c r="BO30" s="131">
        <f t="shared" si="0"/>
        <v>14.75</v>
      </c>
      <c r="BP30" s="65">
        <f t="shared" si="6"/>
        <v>1</v>
      </c>
      <c r="BS30" s="29"/>
    </row>
    <row r="31" spans="2:71" ht="24.95" customHeight="1">
      <c r="B31" s="48">
        <f>Personal_Development!B32</f>
        <v>0</v>
      </c>
      <c r="C31" s="48">
        <f>Personal_Development!C32</f>
        <v>0</v>
      </c>
      <c r="D31" s="14" t="str">
        <f>Personal_Development!D32</f>
        <v>C10967</v>
      </c>
      <c r="E31" s="11" t="str">
        <f>Personal_Development!E32</f>
        <v>HAFEZEEM BIN ABU SARIM</v>
      </c>
      <c r="F31" s="12" t="str">
        <f>Personal_Development!F32</f>
        <v>FACTORY OPERATIONS DEPARTMENT</v>
      </c>
      <c r="G31" s="12" t="str">
        <f>Personal_Development!G32</f>
        <v>INVENTORY &amp; SYSYTEM CONTROL SECTION (IVS)</v>
      </c>
      <c r="H31" s="40" t="str">
        <f>Personal_Development!H32</f>
        <v>SUPERVISOR</v>
      </c>
      <c r="I31" s="41" t="str">
        <f>Personal_Development!I32</f>
        <v>C1 PROD</v>
      </c>
      <c r="J31" s="42" t="str">
        <f>Personal_Development!J32</f>
        <v xml:space="preserve">C1 </v>
      </c>
      <c r="K31" s="48"/>
      <c r="L31" s="48"/>
      <c r="M31" s="16"/>
      <c r="N31" s="16"/>
      <c r="O31" s="48"/>
      <c r="P31" s="48"/>
      <c r="Q31" s="48"/>
      <c r="R31" s="48"/>
      <c r="S31" s="48"/>
      <c r="T31" s="48"/>
      <c r="U31" s="48"/>
      <c r="V31" s="48"/>
      <c r="W31" s="20">
        <f t="shared" si="1"/>
        <v>0</v>
      </c>
      <c r="X31" s="48"/>
      <c r="Y31" s="48"/>
      <c r="Z31" s="16"/>
      <c r="AA31" s="16"/>
      <c r="AB31" s="48"/>
      <c r="AC31" s="48"/>
      <c r="AD31" s="48"/>
      <c r="AE31" s="48"/>
      <c r="AF31" s="48"/>
      <c r="AG31" s="48"/>
      <c r="AH31" s="48"/>
      <c r="AI31" s="48"/>
      <c r="AJ31" s="24">
        <f t="shared" si="2"/>
        <v>0</v>
      </c>
      <c r="AK31" s="48"/>
      <c r="AL31" s="48"/>
      <c r="AM31" s="16"/>
      <c r="AN31" s="16"/>
      <c r="AO31" s="48"/>
      <c r="AP31" s="48"/>
      <c r="AQ31" s="48"/>
      <c r="AR31" s="48"/>
      <c r="AS31" s="48"/>
      <c r="AT31" s="48"/>
      <c r="AU31" s="48"/>
      <c r="AV31" s="48"/>
      <c r="AW31" s="26">
        <f t="shared" si="3"/>
        <v>0</v>
      </c>
      <c r="AX31" s="16">
        <f t="shared" si="4"/>
        <v>0</v>
      </c>
      <c r="AY31" s="48"/>
      <c r="AZ31" s="48"/>
      <c r="BA31" s="129"/>
      <c r="BB31" s="157"/>
      <c r="BC31" s="156"/>
      <c r="BD31" s="156"/>
      <c r="BE31" s="156"/>
      <c r="BF31" s="156"/>
      <c r="BG31" s="156">
        <v>0.5</v>
      </c>
      <c r="BH31" s="156"/>
      <c r="BI31" s="156">
        <v>1</v>
      </c>
      <c r="BJ31" s="16"/>
      <c r="BK31" s="16"/>
      <c r="BL31" s="16"/>
      <c r="BM31" s="135"/>
      <c r="BN31" s="135">
        <f t="shared" si="5"/>
        <v>1.5</v>
      </c>
      <c r="BO31" s="131">
        <f t="shared" si="0"/>
        <v>1.5</v>
      </c>
      <c r="BP31" s="65">
        <f t="shared" si="6"/>
        <v>4</v>
      </c>
      <c r="BS31" s="29"/>
    </row>
    <row r="32" spans="2:71" ht="24.95" customHeight="1">
      <c r="B32" s="48">
        <f>Personal_Development!B33</f>
        <v>0</v>
      </c>
      <c r="C32" s="48">
        <f>Personal_Development!C33</f>
        <v>0</v>
      </c>
      <c r="D32" s="14" t="str">
        <f>Personal_Development!D33</f>
        <v>C10981</v>
      </c>
      <c r="E32" s="11" t="str">
        <f>Personal_Development!E33</f>
        <v>MOHD FAIZAL RAHMAT ASAITHAMBY</v>
      </c>
      <c r="F32" s="12" t="str">
        <f>Personal_Development!F33</f>
        <v>PRODUCTION NO.1 DEPARTMENT</v>
      </c>
      <c r="G32" s="12" t="str">
        <f>Personal_Development!G33</f>
        <v>ASSEMBLY PRODUCTION SECTION (APS)</v>
      </c>
      <c r="H32" s="40" t="str">
        <f>Personal_Development!H33</f>
        <v>SUPERVISOR</v>
      </c>
      <c r="I32" s="41" t="str">
        <f>Personal_Development!I33</f>
        <v>C1 PROD</v>
      </c>
      <c r="J32" s="42" t="str">
        <f>Personal_Development!J33</f>
        <v xml:space="preserve">C1 </v>
      </c>
      <c r="K32" s="48"/>
      <c r="L32" s="48"/>
      <c r="M32" s="16"/>
      <c r="N32" s="16"/>
      <c r="O32" s="48"/>
      <c r="P32" s="48"/>
      <c r="Q32" s="48"/>
      <c r="R32" s="48"/>
      <c r="S32" s="48"/>
      <c r="T32" s="48"/>
      <c r="U32" s="48"/>
      <c r="V32" s="48"/>
      <c r="W32" s="20">
        <f t="shared" si="1"/>
        <v>0</v>
      </c>
      <c r="X32" s="48"/>
      <c r="Y32" s="48"/>
      <c r="Z32" s="16"/>
      <c r="AA32" s="16"/>
      <c r="AB32" s="48"/>
      <c r="AC32" s="48"/>
      <c r="AD32" s="48"/>
      <c r="AE32" s="48"/>
      <c r="AF32" s="48"/>
      <c r="AG32" s="48"/>
      <c r="AH32" s="48"/>
      <c r="AI32" s="48"/>
      <c r="AJ32" s="24">
        <f t="shared" si="2"/>
        <v>0</v>
      </c>
      <c r="AK32" s="48"/>
      <c r="AL32" s="48"/>
      <c r="AM32" s="16"/>
      <c r="AN32" s="16"/>
      <c r="AO32" s="48"/>
      <c r="AP32" s="48"/>
      <c r="AQ32" s="48"/>
      <c r="AR32" s="48"/>
      <c r="AS32" s="48"/>
      <c r="AT32" s="48"/>
      <c r="AU32" s="48"/>
      <c r="AV32" s="48"/>
      <c r="AW32" s="26">
        <f t="shared" si="3"/>
        <v>0</v>
      </c>
      <c r="AX32" s="16">
        <f t="shared" si="4"/>
        <v>0</v>
      </c>
      <c r="AY32" s="48"/>
      <c r="AZ32" s="48"/>
      <c r="BA32" s="129"/>
      <c r="BB32" s="157"/>
      <c r="BC32" s="156"/>
      <c r="BD32" s="156"/>
      <c r="BE32" s="156"/>
      <c r="BF32" s="156"/>
      <c r="BG32" s="156"/>
      <c r="BH32" s="156"/>
      <c r="BI32" s="156"/>
      <c r="BJ32" s="16"/>
      <c r="BK32" s="16"/>
      <c r="BL32" s="16"/>
      <c r="BM32" s="135"/>
      <c r="BN32" s="135">
        <f t="shared" si="5"/>
        <v>0</v>
      </c>
      <c r="BO32" s="131">
        <f t="shared" si="0"/>
        <v>0</v>
      </c>
      <c r="BP32" s="65">
        <f t="shared" si="6"/>
        <v>5</v>
      </c>
      <c r="BS32" s="29"/>
    </row>
    <row r="33" spans="2:71" ht="24.95" customHeight="1">
      <c r="B33" s="48">
        <f>Personal_Development!B34</f>
        <v>0</v>
      </c>
      <c r="C33" s="48">
        <f>Personal_Development!C34</f>
        <v>0</v>
      </c>
      <c r="D33" s="14" t="str">
        <f>Personal_Development!D34</f>
        <v>C11012</v>
      </c>
      <c r="E33" s="11" t="str">
        <f>Personal_Development!E34</f>
        <v>MALATHY A/P KALIAPPAN</v>
      </c>
      <c r="F33" s="12" t="str">
        <f>Personal_Development!F34</f>
        <v>PRODUCTION NO.1 DEPARTMENT</v>
      </c>
      <c r="G33" s="12" t="str">
        <f>Personal_Development!G34</f>
        <v>ASSEMBLY PRODUCTION SECTION (APS)</v>
      </c>
      <c r="H33" s="40" t="str">
        <f>Personal_Development!H34</f>
        <v>SENIOR QC CHECKER</v>
      </c>
      <c r="I33" s="41" t="str">
        <f>Personal_Development!I34</f>
        <v>C2 PROD</v>
      </c>
      <c r="J33" s="42" t="str">
        <f>Personal_Development!J34</f>
        <v xml:space="preserve">C2 </v>
      </c>
      <c r="K33" s="48"/>
      <c r="L33" s="48"/>
      <c r="M33" s="16"/>
      <c r="N33" s="16"/>
      <c r="O33" s="48"/>
      <c r="P33" s="48"/>
      <c r="Q33" s="48"/>
      <c r="R33" s="48"/>
      <c r="S33" s="48"/>
      <c r="T33" s="48"/>
      <c r="U33" s="48"/>
      <c r="V33" s="48"/>
      <c r="W33" s="20">
        <f t="shared" si="1"/>
        <v>0</v>
      </c>
      <c r="X33" s="48"/>
      <c r="Y33" s="48"/>
      <c r="Z33" s="16"/>
      <c r="AA33" s="16"/>
      <c r="AB33" s="48"/>
      <c r="AC33" s="48"/>
      <c r="AD33" s="48"/>
      <c r="AE33" s="48"/>
      <c r="AF33" s="48"/>
      <c r="AG33" s="48"/>
      <c r="AH33" s="48"/>
      <c r="AI33" s="48"/>
      <c r="AJ33" s="24">
        <f t="shared" si="2"/>
        <v>0</v>
      </c>
      <c r="AK33" s="48"/>
      <c r="AL33" s="48"/>
      <c r="AM33" s="16"/>
      <c r="AN33" s="16"/>
      <c r="AO33" s="48"/>
      <c r="AP33" s="48"/>
      <c r="AQ33" s="48"/>
      <c r="AR33" s="48"/>
      <c r="AS33" s="48"/>
      <c r="AT33" s="48"/>
      <c r="AU33" s="48"/>
      <c r="AV33" s="48"/>
      <c r="AW33" s="26">
        <f t="shared" si="3"/>
        <v>0</v>
      </c>
      <c r="AX33" s="16">
        <f t="shared" si="4"/>
        <v>0</v>
      </c>
      <c r="AY33" s="48"/>
      <c r="AZ33" s="48"/>
      <c r="BA33" s="129"/>
      <c r="BB33" s="157"/>
      <c r="BC33" s="156">
        <v>0.25</v>
      </c>
      <c r="BD33" s="156"/>
      <c r="BE33" s="156"/>
      <c r="BF33" s="156"/>
      <c r="BG33" s="156">
        <v>2</v>
      </c>
      <c r="BH33" s="156"/>
      <c r="BI33" s="156"/>
      <c r="BJ33" s="16"/>
      <c r="BK33" s="16"/>
      <c r="BL33" s="16"/>
      <c r="BM33" s="135"/>
      <c r="BN33" s="135">
        <f t="shared" si="5"/>
        <v>2.25</v>
      </c>
      <c r="BO33" s="131">
        <f t="shared" si="0"/>
        <v>2.25</v>
      </c>
      <c r="BP33" s="65">
        <f t="shared" si="6"/>
        <v>4</v>
      </c>
      <c r="BS33" s="29"/>
    </row>
    <row r="34" spans="2:71" ht="24.95" customHeight="1">
      <c r="B34" s="48">
        <f>Personal_Development!B35</f>
        <v>0</v>
      </c>
      <c r="C34" s="48">
        <f>Personal_Development!C35</f>
        <v>0</v>
      </c>
      <c r="D34" s="14" t="str">
        <f>Personal_Development!D35</f>
        <v>C11038</v>
      </c>
      <c r="E34" s="11" t="str">
        <f>Personal_Development!E35</f>
        <v>MAHESWARY A/P GOVINDAN</v>
      </c>
      <c r="F34" s="12" t="str">
        <f>Personal_Development!F35</f>
        <v>PRODUCTION NO.2 DEPARTMENT</v>
      </c>
      <c r="G34" s="12" t="str">
        <f>Personal_Development!G35</f>
        <v>MOLDING PRODUCTION SECTION (MPS)</v>
      </c>
      <c r="H34" s="40" t="str">
        <f>Personal_Development!H35</f>
        <v>OPERATOR 1</v>
      </c>
      <c r="I34" s="41" t="str">
        <f>Personal_Development!I35</f>
        <v>C3 PROD</v>
      </c>
      <c r="J34" s="42" t="str">
        <f>Personal_Development!J35</f>
        <v xml:space="preserve">C3 </v>
      </c>
      <c r="K34" s="48"/>
      <c r="L34" s="48"/>
      <c r="M34" s="16"/>
      <c r="N34" s="16"/>
      <c r="O34" s="48">
        <v>1</v>
      </c>
      <c r="P34" s="48"/>
      <c r="Q34" s="48"/>
      <c r="R34" s="48"/>
      <c r="S34" s="48"/>
      <c r="T34" s="48"/>
      <c r="U34" s="48"/>
      <c r="V34" s="48"/>
      <c r="W34" s="20">
        <f t="shared" si="1"/>
        <v>1</v>
      </c>
      <c r="X34" s="48"/>
      <c r="Y34" s="48"/>
      <c r="Z34" s="16"/>
      <c r="AA34" s="16"/>
      <c r="AB34" s="48"/>
      <c r="AC34" s="48"/>
      <c r="AD34" s="48"/>
      <c r="AE34" s="48"/>
      <c r="AF34" s="48"/>
      <c r="AG34" s="48"/>
      <c r="AH34" s="48"/>
      <c r="AI34" s="48"/>
      <c r="AJ34" s="24">
        <f t="shared" si="2"/>
        <v>0</v>
      </c>
      <c r="AK34" s="48"/>
      <c r="AL34" s="48"/>
      <c r="AM34" s="16"/>
      <c r="AN34" s="16"/>
      <c r="AO34" s="48"/>
      <c r="AP34" s="48"/>
      <c r="AQ34" s="48"/>
      <c r="AR34" s="48"/>
      <c r="AS34" s="48"/>
      <c r="AT34" s="48"/>
      <c r="AU34" s="48"/>
      <c r="AV34" s="48"/>
      <c r="AW34" s="26">
        <f t="shared" si="3"/>
        <v>0</v>
      </c>
      <c r="AX34" s="16">
        <f t="shared" si="4"/>
        <v>1</v>
      </c>
      <c r="AY34" s="48"/>
      <c r="AZ34" s="48"/>
      <c r="BA34" s="129"/>
      <c r="BB34" s="157"/>
      <c r="BC34" s="156">
        <v>1</v>
      </c>
      <c r="BD34" s="156"/>
      <c r="BE34" s="156"/>
      <c r="BF34" s="156"/>
      <c r="BG34" s="156"/>
      <c r="BH34" s="156"/>
      <c r="BI34" s="156"/>
      <c r="BJ34" s="16"/>
      <c r="BK34" s="16"/>
      <c r="BL34" s="16"/>
      <c r="BM34" s="135"/>
      <c r="BN34" s="135">
        <f t="shared" si="5"/>
        <v>1</v>
      </c>
      <c r="BO34" s="131">
        <f t="shared" si="0"/>
        <v>2</v>
      </c>
      <c r="BP34" s="65">
        <f t="shared" si="6"/>
        <v>4</v>
      </c>
      <c r="BS34" s="29"/>
    </row>
    <row r="35" spans="2:71" ht="24.95" customHeight="1">
      <c r="B35" s="48" t="str">
        <f>Personal_Development!B36</f>
        <v>R</v>
      </c>
      <c r="C35" s="48">
        <f>Personal_Development!C36</f>
        <v>0</v>
      </c>
      <c r="D35" s="14" t="str">
        <f>Personal_Development!D36</f>
        <v>C11065</v>
      </c>
      <c r="E35" s="11" t="str">
        <f>Personal_Development!E36</f>
        <v>SARIMAH SAPIEI</v>
      </c>
      <c r="F35" s="12" t="str">
        <f>Personal_Development!F36</f>
        <v>PRODUCTION NO.1 DEPARTMENT</v>
      </c>
      <c r="G35" s="12" t="str">
        <f>Personal_Development!G36</f>
        <v>ASSEMBLY PRODUCTION SECTION (APS)</v>
      </c>
      <c r="H35" s="40" t="str">
        <f>Personal_Development!H36</f>
        <v>SENIOR QC CHECKER</v>
      </c>
      <c r="I35" s="41" t="str">
        <f>Personal_Development!I36</f>
        <v>C2 PROD</v>
      </c>
      <c r="J35" s="42" t="str">
        <f>Personal_Development!J36</f>
        <v xml:space="preserve">C2 </v>
      </c>
      <c r="K35" s="48"/>
      <c r="L35" s="48"/>
      <c r="M35" s="16"/>
      <c r="N35" s="16"/>
      <c r="O35" s="48"/>
      <c r="P35" s="48"/>
      <c r="Q35" s="48"/>
      <c r="R35" s="48"/>
      <c r="S35" s="48"/>
      <c r="T35" s="48"/>
      <c r="U35" s="48"/>
      <c r="V35" s="48"/>
      <c r="W35" s="20">
        <f t="shared" si="1"/>
        <v>0</v>
      </c>
      <c r="X35" s="48"/>
      <c r="Y35" s="48"/>
      <c r="Z35" s="16"/>
      <c r="AA35" s="16"/>
      <c r="AB35" s="48"/>
      <c r="AC35" s="48"/>
      <c r="AD35" s="48"/>
      <c r="AE35" s="48"/>
      <c r="AF35" s="48"/>
      <c r="AG35" s="48"/>
      <c r="AH35" s="48"/>
      <c r="AI35" s="48"/>
      <c r="AJ35" s="24">
        <f t="shared" si="2"/>
        <v>0</v>
      </c>
      <c r="AK35" s="48"/>
      <c r="AL35" s="48"/>
      <c r="AM35" s="16"/>
      <c r="AN35" s="16"/>
      <c r="AO35" s="48"/>
      <c r="AP35" s="48"/>
      <c r="AQ35" s="48"/>
      <c r="AR35" s="48"/>
      <c r="AS35" s="48"/>
      <c r="AT35" s="48"/>
      <c r="AU35" s="48"/>
      <c r="AV35" s="48"/>
      <c r="AW35" s="26">
        <f t="shared" si="3"/>
        <v>0</v>
      </c>
      <c r="AX35" s="16">
        <f t="shared" si="4"/>
        <v>0</v>
      </c>
      <c r="AY35" s="48"/>
      <c r="AZ35" s="48"/>
      <c r="BA35" s="129"/>
      <c r="BB35" s="157"/>
      <c r="BC35" s="156"/>
      <c r="BD35" s="156"/>
      <c r="BE35" s="156"/>
      <c r="BF35" s="156"/>
      <c r="BG35" s="156"/>
      <c r="BH35" s="156"/>
      <c r="BI35" s="156"/>
      <c r="BJ35" s="16"/>
      <c r="BK35" s="16"/>
      <c r="BL35" s="16"/>
      <c r="BM35" s="135"/>
      <c r="BN35" s="135">
        <f t="shared" si="5"/>
        <v>0</v>
      </c>
      <c r="BO35" s="131">
        <f t="shared" si="0"/>
        <v>0</v>
      </c>
      <c r="BP35" s="65">
        <f t="shared" si="6"/>
        <v>5</v>
      </c>
      <c r="BS35" s="29"/>
    </row>
    <row r="36" spans="2:71" ht="24.95" customHeight="1">
      <c r="B36" s="48">
        <f>Personal_Development!B37</f>
        <v>0</v>
      </c>
      <c r="C36" s="48">
        <f>Personal_Development!C37</f>
        <v>0</v>
      </c>
      <c r="D36" s="14" t="str">
        <f>Personal_Development!D37</f>
        <v>C11066</v>
      </c>
      <c r="E36" s="11" t="str">
        <f>Personal_Development!E37</f>
        <v>SITI NORLIZAWATI BINTI ALIAS</v>
      </c>
      <c r="F36" s="12" t="str">
        <f>Personal_Development!F37</f>
        <v>PRODUCTION NO.1 DEPARTMENT</v>
      </c>
      <c r="G36" s="12" t="str">
        <f>Personal_Development!G37</f>
        <v>ASSEMBLY PRODUCTION SECTION (APS)</v>
      </c>
      <c r="H36" s="40" t="str">
        <f>Personal_Development!H37</f>
        <v>SUPERVISOR</v>
      </c>
      <c r="I36" s="41" t="str">
        <f>Personal_Development!I37</f>
        <v>C1 PROD</v>
      </c>
      <c r="J36" s="42" t="str">
        <f>Personal_Development!J37</f>
        <v xml:space="preserve">C1 </v>
      </c>
      <c r="K36" s="48"/>
      <c r="L36" s="48"/>
      <c r="M36" s="16"/>
      <c r="N36" s="16">
        <v>1</v>
      </c>
      <c r="O36" s="48"/>
      <c r="P36" s="48"/>
      <c r="Q36" s="48">
        <v>1</v>
      </c>
      <c r="R36" s="48"/>
      <c r="S36" s="48"/>
      <c r="T36" s="48"/>
      <c r="U36" s="48"/>
      <c r="V36" s="48"/>
      <c r="W36" s="20">
        <f t="shared" si="1"/>
        <v>2</v>
      </c>
      <c r="X36" s="48"/>
      <c r="Y36" s="48"/>
      <c r="Z36" s="16"/>
      <c r="AA36" s="16"/>
      <c r="AB36" s="48"/>
      <c r="AC36" s="48"/>
      <c r="AD36" s="48"/>
      <c r="AE36" s="48"/>
      <c r="AF36" s="48"/>
      <c r="AG36" s="48"/>
      <c r="AH36" s="48"/>
      <c r="AI36" s="48"/>
      <c r="AJ36" s="24">
        <f t="shared" si="2"/>
        <v>0</v>
      </c>
      <c r="AK36" s="48"/>
      <c r="AL36" s="48"/>
      <c r="AM36" s="16"/>
      <c r="AN36" s="16"/>
      <c r="AO36" s="48"/>
      <c r="AP36" s="48"/>
      <c r="AQ36" s="48"/>
      <c r="AR36" s="48"/>
      <c r="AS36" s="48"/>
      <c r="AT36" s="48"/>
      <c r="AU36" s="48"/>
      <c r="AV36" s="48"/>
      <c r="AW36" s="26">
        <f t="shared" si="3"/>
        <v>0</v>
      </c>
      <c r="AX36" s="16">
        <f t="shared" si="4"/>
        <v>2</v>
      </c>
      <c r="AY36" s="48"/>
      <c r="AZ36" s="48"/>
      <c r="BA36" s="129"/>
      <c r="BB36" s="157"/>
      <c r="BC36" s="156"/>
      <c r="BD36" s="156">
        <v>0.5</v>
      </c>
      <c r="BE36" s="156"/>
      <c r="BF36" s="156"/>
      <c r="BG36" s="156"/>
      <c r="BH36" s="156">
        <v>1.75</v>
      </c>
      <c r="BI36" s="156">
        <v>0.5</v>
      </c>
      <c r="BJ36" s="16"/>
      <c r="BK36" s="16">
        <v>1</v>
      </c>
      <c r="BL36" s="16"/>
      <c r="BM36" s="135"/>
      <c r="BN36" s="135">
        <f t="shared" si="5"/>
        <v>3.75</v>
      </c>
      <c r="BO36" s="131">
        <f t="shared" si="0"/>
        <v>5.75</v>
      </c>
      <c r="BP36" s="65">
        <f t="shared" si="6"/>
        <v>3</v>
      </c>
      <c r="BS36" s="29"/>
    </row>
    <row r="37" spans="2:71" ht="24.95" customHeight="1">
      <c r="B37" s="48">
        <f>Personal_Development!B38</f>
        <v>0</v>
      </c>
      <c r="C37" s="48">
        <f>Personal_Development!C38</f>
        <v>0</v>
      </c>
      <c r="D37" s="14" t="str">
        <f>Personal_Development!D38</f>
        <v>C11079</v>
      </c>
      <c r="E37" s="11" t="str">
        <f>Personal_Development!E38</f>
        <v>HARYATI BINTI ABDUL MUKTI</v>
      </c>
      <c r="F37" s="12" t="str">
        <f>Personal_Development!F38</f>
        <v>GENERAL AFFAIRS DEPARTMENT</v>
      </c>
      <c r="G37" s="12" t="str">
        <f>Personal_Development!G38</f>
        <v>GENERAL AFFAIRS SECTION (GAS)</v>
      </c>
      <c r="H37" s="40" t="str">
        <f>Personal_Development!H38</f>
        <v>ASSISTANT</v>
      </c>
      <c r="I37" s="41" t="str">
        <f>Personal_Development!I38</f>
        <v>C1 OFFICE</v>
      </c>
      <c r="J37" s="42" t="str">
        <f>Personal_Development!J38</f>
        <v xml:space="preserve">C1 </v>
      </c>
      <c r="K37" s="48"/>
      <c r="L37" s="48"/>
      <c r="M37" s="16"/>
      <c r="N37" s="16"/>
      <c r="O37" s="48"/>
      <c r="P37" s="48"/>
      <c r="Q37" s="48"/>
      <c r="R37" s="48"/>
      <c r="S37" s="48"/>
      <c r="T37" s="48"/>
      <c r="U37" s="48"/>
      <c r="V37" s="48"/>
      <c r="W37" s="20">
        <f t="shared" si="1"/>
        <v>0</v>
      </c>
      <c r="X37" s="48"/>
      <c r="Y37" s="48"/>
      <c r="Z37" s="16"/>
      <c r="AA37" s="16"/>
      <c r="AB37" s="48"/>
      <c r="AC37" s="48"/>
      <c r="AD37" s="48"/>
      <c r="AE37" s="48"/>
      <c r="AF37" s="48"/>
      <c r="AG37" s="48"/>
      <c r="AH37" s="48"/>
      <c r="AI37" s="48"/>
      <c r="AJ37" s="24">
        <f t="shared" si="2"/>
        <v>0</v>
      </c>
      <c r="AK37" s="48"/>
      <c r="AL37" s="48"/>
      <c r="AM37" s="16"/>
      <c r="AN37" s="16"/>
      <c r="AO37" s="48"/>
      <c r="AP37" s="48"/>
      <c r="AQ37" s="48"/>
      <c r="AR37" s="48"/>
      <c r="AS37" s="48"/>
      <c r="AT37" s="48"/>
      <c r="AU37" s="48"/>
      <c r="AV37" s="48"/>
      <c r="AW37" s="26">
        <f t="shared" si="3"/>
        <v>0</v>
      </c>
      <c r="AX37" s="16">
        <f t="shared" si="4"/>
        <v>0</v>
      </c>
      <c r="AY37" s="48"/>
      <c r="AZ37" s="48"/>
      <c r="BA37" s="129"/>
      <c r="BB37" s="157"/>
      <c r="BC37" s="156"/>
      <c r="BD37" s="156">
        <v>0.75</v>
      </c>
      <c r="BE37" s="156"/>
      <c r="BF37" s="156">
        <v>1</v>
      </c>
      <c r="BG37" s="156"/>
      <c r="BH37" s="156"/>
      <c r="BI37" s="156"/>
      <c r="BJ37" s="16"/>
      <c r="BK37" s="16">
        <v>0.75</v>
      </c>
      <c r="BL37" s="16"/>
      <c r="BM37" s="135"/>
      <c r="BN37" s="135">
        <f t="shared" si="5"/>
        <v>2.5</v>
      </c>
      <c r="BO37" s="131">
        <f t="shared" si="0"/>
        <v>2.5</v>
      </c>
      <c r="BP37" s="65">
        <f t="shared" si="6"/>
        <v>4</v>
      </c>
      <c r="BS37" s="29"/>
    </row>
    <row r="38" spans="2:71" ht="24.95" customHeight="1">
      <c r="B38" s="48">
        <f>Personal_Development!B39</f>
        <v>0</v>
      </c>
      <c r="C38" s="48">
        <f>Personal_Development!C39</f>
        <v>0</v>
      </c>
      <c r="D38" s="14" t="str">
        <f>Personal_Development!D39</f>
        <v>C11101</v>
      </c>
      <c r="E38" s="11" t="str">
        <f>Personal_Development!E39</f>
        <v>SARITHA A/P THIAGARAJAN</v>
      </c>
      <c r="F38" s="12" t="str">
        <f>Personal_Development!F39</f>
        <v>FACTORY OPERATIONS DEPARTMENT</v>
      </c>
      <c r="G38" s="12" t="str">
        <f>Personal_Development!G39</f>
        <v>INVENTORY &amp; SYSYTEM CONTROL SECTION (IVS)</v>
      </c>
      <c r="H38" s="40" t="str">
        <f>Personal_Development!H39</f>
        <v>SENIOR STOREKEEPER</v>
      </c>
      <c r="I38" s="41" t="str">
        <f>Personal_Development!I39</f>
        <v>C2 PROD</v>
      </c>
      <c r="J38" s="42" t="str">
        <f>Personal_Development!J39</f>
        <v xml:space="preserve">C2 </v>
      </c>
      <c r="K38" s="48"/>
      <c r="L38" s="48"/>
      <c r="M38" s="16">
        <v>1</v>
      </c>
      <c r="N38" s="16">
        <v>2</v>
      </c>
      <c r="O38" s="48">
        <v>1</v>
      </c>
      <c r="P38" s="48">
        <v>6</v>
      </c>
      <c r="Q38" s="48"/>
      <c r="R38" s="48"/>
      <c r="S38" s="48"/>
      <c r="T38" s="48"/>
      <c r="U38" s="48">
        <v>1</v>
      </c>
      <c r="V38" s="48"/>
      <c r="W38" s="20">
        <f t="shared" si="1"/>
        <v>11</v>
      </c>
      <c r="X38" s="48"/>
      <c r="Y38" s="48"/>
      <c r="Z38" s="16"/>
      <c r="AA38" s="16"/>
      <c r="AB38" s="48"/>
      <c r="AC38" s="48">
        <v>2</v>
      </c>
      <c r="AD38" s="48"/>
      <c r="AE38" s="48"/>
      <c r="AF38" s="48"/>
      <c r="AG38" s="48"/>
      <c r="AH38" s="48"/>
      <c r="AI38" s="48"/>
      <c r="AJ38" s="24">
        <f t="shared" si="2"/>
        <v>2</v>
      </c>
      <c r="AK38" s="48">
        <v>21</v>
      </c>
      <c r="AL38" s="48">
        <v>12</v>
      </c>
      <c r="AM38" s="16"/>
      <c r="AN38" s="16">
        <v>1</v>
      </c>
      <c r="AO38" s="48"/>
      <c r="AP38" s="48">
        <v>0.5</v>
      </c>
      <c r="AQ38" s="48">
        <v>1</v>
      </c>
      <c r="AR38" s="48"/>
      <c r="AS38" s="48"/>
      <c r="AT38" s="48"/>
      <c r="AU38" s="48"/>
      <c r="AV38" s="48">
        <v>1</v>
      </c>
      <c r="AW38" s="26">
        <f t="shared" si="3"/>
        <v>36.5</v>
      </c>
      <c r="AX38" s="16">
        <f t="shared" si="4"/>
        <v>49.5</v>
      </c>
      <c r="AY38" s="48"/>
      <c r="AZ38" s="48">
        <f>18+11</f>
        <v>29</v>
      </c>
      <c r="BA38" s="129">
        <v>4</v>
      </c>
      <c r="BB38" s="157"/>
      <c r="BC38" s="156"/>
      <c r="BD38" s="156">
        <v>1</v>
      </c>
      <c r="BE38" s="156"/>
      <c r="BF38" s="156"/>
      <c r="BG38" s="156">
        <v>0.5</v>
      </c>
      <c r="BH38" s="156">
        <v>3</v>
      </c>
      <c r="BI38" s="156"/>
      <c r="BJ38" s="16"/>
      <c r="BK38" s="16"/>
      <c r="BL38" s="16"/>
      <c r="BM38" s="135"/>
      <c r="BN38" s="135">
        <f t="shared" si="5"/>
        <v>4.5</v>
      </c>
      <c r="BO38" s="131">
        <f t="shared" si="0"/>
        <v>87</v>
      </c>
      <c r="BP38" s="65">
        <f t="shared" si="6"/>
        <v>1</v>
      </c>
      <c r="BS38" s="29"/>
    </row>
    <row r="39" spans="2:71" ht="24.95" customHeight="1">
      <c r="B39" s="48">
        <f>Personal_Development!B40</f>
        <v>0</v>
      </c>
      <c r="C39" s="48">
        <f>Personal_Development!C40</f>
        <v>0</v>
      </c>
      <c r="D39" s="14" t="str">
        <f>Personal_Development!D40</f>
        <v>E00190</v>
      </c>
      <c r="E39" s="11" t="str">
        <f>Personal_Development!E40</f>
        <v>AMINAH BINTI NGADI</v>
      </c>
      <c r="F39" s="12" t="str">
        <f>Personal_Development!F40</f>
        <v>PRODUCTION NO.1 DEPARTMENT</v>
      </c>
      <c r="G39" s="12" t="str">
        <f>Personal_Development!G40</f>
        <v>ASSEMBLY PRODUCTION SECTION (APS)</v>
      </c>
      <c r="H39" s="40" t="str">
        <f>Personal_Development!H40</f>
        <v>SENIOR SUPERVISOR</v>
      </c>
      <c r="I39" s="41" t="str">
        <f>Personal_Development!I40</f>
        <v>M7</v>
      </c>
      <c r="J39" s="42" t="str">
        <f>Personal_Development!J40</f>
        <v>M7</v>
      </c>
      <c r="K39" s="48"/>
      <c r="L39" s="48">
        <v>1</v>
      </c>
      <c r="M39" s="16"/>
      <c r="N39" s="16"/>
      <c r="O39" s="48">
        <v>1</v>
      </c>
      <c r="P39" s="48"/>
      <c r="Q39" s="48"/>
      <c r="R39" s="48"/>
      <c r="S39" s="48"/>
      <c r="T39" s="48"/>
      <c r="U39" s="48"/>
      <c r="V39" s="48"/>
      <c r="W39" s="20">
        <f t="shared" si="1"/>
        <v>2</v>
      </c>
      <c r="X39" s="48"/>
      <c r="Y39" s="48"/>
      <c r="Z39" s="16"/>
      <c r="AA39" s="16"/>
      <c r="AB39" s="48"/>
      <c r="AC39" s="48"/>
      <c r="AD39" s="48"/>
      <c r="AE39" s="48"/>
      <c r="AF39" s="48"/>
      <c r="AG39" s="48"/>
      <c r="AH39" s="48"/>
      <c r="AI39" s="48"/>
      <c r="AJ39" s="24">
        <f t="shared" si="2"/>
        <v>0</v>
      </c>
      <c r="AK39" s="48"/>
      <c r="AL39" s="48"/>
      <c r="AM39" s="16"/>
      <c r="AN39" s="16"/>
      <c r="AO39" s="48"/>
      <c r="AP39" s="48">
        <v>0.5</v>
      </c>
      <c r="AQ39" s="48"/>
      <c r="AR39" s="48"/>
      <c r="AS39" s="48"/>
      <c r="AT39" s="48"/>
      <c r="AU39" s="48"/>
      <c r="AV39" s="48"/>
      <c r="AW39" s="26">
        <f t="shared" si="3"/>
        <v>0.5</v>
      </c>
      <c r="AX39" s="16">
        <f t="shared" si="4"/>
        <v>2.5</v>
      </c>
      <c r="AY39" s="48"/>
      <c r="AZ39" s="48"/>
      <c r="BA39" s="129"/>
      <c r="BB39" s="157"/>
      <c r="BC39" s="156"/>
      <c r="BD39" s="156"/>
      <c r="BE39" s="156"/>
      <c r="BF39" s="156"/>
      <c r="BG39" s="156">
        <v>0.5</v>
      </c>
      <c r="BH39" s="156">
        <v>1</v>
      </c>
      <c r="BI39" s="156">
        <v>0.5</v>
      </c>
      <c r="BJ39" s="16"/>
      <c r="BK39" s="16"/>
      <c r="BL39" s="16"/>
      <c r="BM39" s="135"/>
      <c r="BN39" s="135">
        <f t="shared" si="5"/>
        <v>2</v>
      </c>
      <c r="BO39" s="131">
        <f t="shared" si="0"/>
        <v>4.5</v>
      </c>
      <c r="BP39" s="65">
        <f t="shared" si="6"/>
        <v>3</v>
      </c>
      <c r="BS39" s="29"/>
    </row>
    <row r="40" spans="2:71" ht="24.95" customHeight="1">
      <c r="B40" s="48">
        <f>Personal_Development!B41</f>
        <v>0</v>
      </c>
      <c r="C40" s="48">
        <f>Personal_Development!C41</f>
        <v>0</v>
      </c>
      <c r="D40" s="14" t="str">
        <f>Personal_Development!D41</f>
        <v>C11123</v>
      </c>
      <c r="E40" s="11" t="str">
        <f>Personal_Development!E41</f>
        <v>NURUL MUHAIYAH BINTI ALI</v>
      </c>
      <c r="F40" s="12" t="str">
        <f>Personal_Development!F41</f>
        <v>PRODUCTION NO.1 DEPARTMENT</v>
      </c>
      <c r="G40" s="12" t="str">
        <f>Personal_Development!G41</f>
        <v>ASSEMBLY PRODUCTION SECTION (APS)</v>
      </c>
      <c r="H40" s="40" t="str">
        <f>Personal_Development!H41</f>
        <v>SENIOR QC CHECKER</v>
      </c>
      <c r="I40" s="41" t="str">
        <f>Personal_Development!I41</f>
        <v>C2 PROD</v>
      </c>
      <c r="J40" s="42" t="str">
        <f>Personal_Development!J41</f>
        <v xml:space="preserve">C2 </v>
      </c>
      <c r="K40" s="48"/>
      <c r="L40" s="48"/>
      <c r="M40" s="16"/>
      <c r="N40" s="16"/>
      <c r="O40" s="48">
        <v>1</v>
      </c>
      <c r="P40" s="48"/>
      <c r="Q40" s="48"/>
      <c r="R40" s="48">
        <v>1</v>
      </c>
      <c r="S40" s="48"/>
      <c r="T40" s="48"/>
      <c r="U40" s="48"/>
      <c r="V40" s="48"/>
      <c r="W40" s="20">
        <f t="shared" si="1"/>
        <v>2</v>
      </c>
      <c r="X40" s="48"/>
      <c r="Y40" s="48"/>
      <c r="Z40" s="16"/>
      <c r="AA40" s="16"/>
      <c r="AB40" s="48"/>
      <c r="AC40" s="48"/>
      <c r="AD40" s="48"/>
      <c r="AE40" s="48"/>
      <c r="AF40" s="48"/>
      <c r="AG40" s="48"/>
      <c r="AH40" s="48"/>
      <c r="AI40" s="48"/>
      <c r="AJ40" s="24">
        <f t="shared" si="2"/>
        <v>0</v>
      </c>
      <c r="AK40" s="48"/>
      <c r="AL40" s="48"/>
      <c r="AM40" s="16"/>
      <c r="AN40" s="16">
        <v>2</v>
      </c>
      <c r="AO40" s="48"/>
      <c r="AP40" s="48"/>
      <c r="AQ40" s="48"/>
      <c r="AR40" s="48"/>
      <c r="AS40" s="48"/>
      <c r="AT40" s="48"/>
      <c r="AU40" s="48"/>
      <c r="AV40" s="48"/>
      <c r="AW40" s="26">
        <f t="shared" si="3"/>
        <v>2</v>
      </c>
      <c r="AX40" s="16">
        <f t="shared" si="4"/>
        <v>4</v>
      </c>
      <c r="AY40" s="48"/>
      <c r="AZ40" s="48">
        <f>31+22</f>
        <v>53</v>
      </c>
      <c r="BA40" s="129"/>
      <c r="BB40" s="157"/>
      <c r="BC40" s="156">
        <v>1</v>
      </c>
      <c r="BD40" s="156"/>
      <c r="BE40" s="156">
        <v>1</v>
      </c>
      <c r="BF40" s="156"/>
      <c r="BG40" s="156"/>
      <c r="BH40" s="156"/>
      <c r="BI40" s="156">
        <v>1</v>
      </c>
      <c r="BJ40" s="16"/>
      <c r="BK40" s="16">
        <v>1</v>
      </c>
      <c r="BL40" s="16">
        <v>0.25</v>
      </c>
      <c r="BM40" s="135"/>
      <c r="BN40" s="135">
        <f t="shared" si="5"/>
        <v>4.25</v>
      </c>
      <c r="BO40" s="131">
        <f t="shared" si="0"/>
        <v>61.25</v>
      </c>
      <c r="BP40" s="65">
        <f t="shared" si="6"/>
        <v>1</v>
      </c>
      <c r="BS40" s="29"/>
    </row>
    <row r="41" spans="2:71" ht="24.95" customHeight="1">
      <c r="B41" s="48">
        <f>Personal_Development!B42</f>
        <v>0</v>
      </c>
      <c r="C41" s="48">
        <f>Personal_Development!C42</f>
        <v>0</v>
      </c>
      <c r="D41" s="14" t="str">
        <f>Personal_Development!D42</f>
        <v>C11159</v>
      </c>
      <c r="E41" s="11" t="str">
        <f>Personal_Development!E42</f>
        <v>ARUL RAJAH A/L JAYAPALAN</v>
      </c>
      <c r="F41" s="12" t="str">
        <f>Personal_Development!F42</f>
        <v>PRODUCTION NO.1 DEPARTMENT</v>
      </c>
      <c r="G41" s="12" t="str">
        <f>Personal_Development!G42</f>
        <v>ASSEMBLY PRODUCTION SECTION (APS)</v>
      </c>
      <c r="H41" s="40" t="str">
        <f>Personal_Development!H42</f>
        <v>OPERATOR 1</v>
      </c>
      <c r="I41" s="41" t="str">
        <f>Personal_Development!I42</f>
        <v>C3 PROD</v>
      </c>
      <c r="J41" s="42" t="str">
        <f>Personal_Development!J42</f>
        <v xml:space="preserve">C3 </v>
      </c>
      <c r="K41" s="48"/>
      <c r="L41" s="48"/>
      <c r="M41" s="16">
        <v>1</v>
      </c>
      <c r="N41" s="16"/>
      <c r="O41" s="48">
        <v>1</v>
      </c>
      <c r="P41" s="48"/>
      <c r="Q41" s="48"/>
      <c r="R41" s="48"/>
      <c r="S41" s="48">
        <v>1</v>
      </c>
      <c r="T41" s="48"/>
      <c r="U41" s="48"/>
      <c r="V41" s="48"/>
      <c r="W41" s="20">
        <f t="shared" si="1"/>
        <v>3</v>
      </c>
      <c r="X41" s="48"/>
      <c r="Y41" s="48"/>
      <c r="Z41" s="16"/>
      <c r="AA41" s="16">
        <v>0.5</v>
      </c>
      <c r="AB41" s="48"/>
      <c r="AC41" s="48"/>
      <c r="AD41" s="48"/>
      <c r="AE41" s="48"/>
      <c r="AF41" s="48"/>
      <c r="AG41" s="48"/>
      <c r="AH41" s="48"/>
      <c r="AI41" s="48"/>
      <c r="AJ41" s="24">
        <f t="shared" si="2"/>
        <v>0.5</v>
      </c>
      <c r="AK41" s="48"/>
      <c r="AL41" s="48"/>
      <c r="AM41" s="16"/>
      <c r="AN41" s="16"/>
      <c r="AO41" s="48">
        <v>1</v>
      </c>
      <c r="AP41" s="48"/>
      <c r="AQ41" s="48"/>
      <c r="AR41" s="48"/>
      <c r="AS41" s="48"/>
      <c r="AT41" s="48"/>
      <c r="AU41" s="48"/>
      <c r="AV41" s="48"/>
      <c r="AW41" s="26">
        <f t="shared" si="3"/>
        <v>1</v>
      </c>
      <c r="AX41" s="16">
        <f t="shared" si="4"/>
        <v>4.5</v>
      </c>
      <c r="AY41" s="48"/>
      <c r="AZ41" s="48"/>
      <c r="BA41" s="129"/>
      <c r="BB41" s="157"/>
      <c r="BC41" s="156"/>
      <c r="BD41" s="156"/>
      <c r="BE41" s="156"/>
      <c r="BF41" s="156"/>
      <c r="BG41" s="156"/>
      <c r="BH41" s="156"/>
      <c r="BI41" s="156"/>
      <c r="BJ41" s="16"/>
      <c r="BK41" s="16">
        <v>1</v>
      </c>
      <c r="BL41" s="16">
        <v>1</v>
      </c>
      <c r="BM41" s="135"/>
      <c r="BN41" s="135">
        <f t="shared" si="5"/>
        <v>2</v>
      </c>
      <c r="BO41" s="131">
        <f t="shared" si="0"/>
        <v>6.5</v>
      </c>
      <c r="BP41" s="65">
        <f t="shared" si="6"/>
        <v>3</v>
      </c>
      <c r="BS41" s="29"/>
    </row>
    <row r="42" spans="2:71" ht="24.95" customHeight="1">
      <c r="B42" s="48">
        <f>Personal_Development!B43</f>
        <v>0</v>
      </c>
      <c r="C42" s="48">
        <f>Personal_Development!C43</f>
        <v>0</v>
      </c>
      <c r="D42" s="14" t="str">
        <f>Personal_Development!D43</f>
        <v>C11166</v>
      </c>
      <c r="E42" s="11" t="str">
        <f>Personal_Development!E43</f>
        <v>MOHAMMAD NAWAWI BIN ABDUL RAHMAN</v>
      </c>
      <c r="F42" s="12" t="str">
        <f>Personal_Development!F43</f>
        <v>PRODUCTION NO.1 DEPARTMENT</v>
      </c>
      <c r="G42" s="12" t="str">
        <f>Personal_Development!G43</f>
        <v>ASSEMBLY PRODUCTION SECTION (APS)</v>
      </c>
      <c r="H42" s="40" t="str">
        <f>Personal_Development!H43</f>
        <v>LINE LEADER</v>
      </c>
      <c r="I42" s="41" t="str">
        <f>Personal_Development!I43</f>
        <v>C2 PROD</v>
      </c>
      <c r="J42" s="42" t="str">
        <f>Personal_Development!J43</f>
        <v xml:space="preserve">C2 </v>
      </c>
      <c r="K42" s="48"/>
      <c r="L42" s="48"/>
      <c r="M42" s="16"/>
      <c r="N42" s="16"/>
      <c r="O42" s="48"/>
      <c r="P42" s="48"/>
      <c r="Q42" s="48"/>
      <c r="R42" s="48"/>
      <c r="S42" s="48"/>
      <c r="T42" s="48"/>
      <c r="U42" s="48"/>
      <c r="V42" s="48"/>
      <c r="W42" s="20">
        <f t="shared" si="1"/>
        <v>0</v>
      </c>
      <c r="X42" s="48"/>
      <c r="Y42" s="48"/>
      <c r="Z42" s="16"/>
      <c r="AA42" s="16"/>
      <c r="AB42" s="48"/>
      <c r="AC42" s="48"/>
      <c r="AD42" s="48"/>
      <c r="AE42" s="48"/>
      <c r="AF42" s="48"/>
      <c r="AG42" s="48">
        <v>0.5</v>
      </c>
      <c r="AH42" s="48">
        <v>0.5</v>
      </c>
      <c r="AI42" s="48"/>
      <c r="AJ42" s="24">
        <f t="shared" si="2"/>
        <v>1</v>
      </c>
      <c r="AK42" s="48">
        <v>0.5</v>
      </c>
      <c r="AL42" s="48">
        <v>0.5</v>
      </c>
      <c r="AM42" s="16"/>
      <c r="AN42" s="16">
        <v>0.5</v>
      </c>
      <c r="AO42" s="48"/>
      <c r="AP42" s="48">
        <v>0.5</v>
      </c>
      <c r="AQ42" s="48"/>
      <c r="AR42" s="48"/>
      <c r="AS42" s="48">
        <v>0.5</v>
      </c>
      <c r="AT42" s="48">
        <v>0.5</v>
      </c>
      <c r="AU42" s="48">
        <v>1</v>
      </c>
      <c r="AV42" s="48">
        <v>0.5</v>
      </c>
      <c r="AW42" s="26">
        <f t="shared" si="3"/>
        <v>4.5</v>
      </c>
      <c r="AX42" s="16">
        <f t="shared" si="4"/>
        <v>5.5</v>
      </c>
      <c r="AY42" s="48"/>
      <c r="AZ42" s="48"/>
      <c r="BA42" s="129"/>
      <c r="BB42" s="157">
        <v>0.5</v>
      </c>
      <c r="BC42" s="156">
        <v>0.5</v>
      </c>
      <c r="BD42" s="156">
        <v>0.5</v>
      </c>
      <c r="BE42" s="156">
        <v>0.25</v>
      </c>
      <c r="BF42" s="156"/>
      <c r="BG42" s="156">
        <v>0.5</v>
      </c>
      <c r="BH42" s="156">
        <v>0.5</v>
      </c>
      <c r="BI42" s="156">
        <v>0.5</v>
      </c>
      <c r="BJ42" s="16">
        <v>0.5</v>
      </c>
      <c r="BK42" s="16"/>
      <c r="BL42" s="16">
        <v>1</v>
      </c>
      <c r="BM42" s="135"/>
      <c r="BN42" s="135">
        <f t="shared" si="5"/>
        <v>4.75</v>
      </c>
      <c r="BO42" s="131">
        <f t="shared" si="0"/>
        <v>10.25</v>
      </c>
      <c r="BP42" s="65">
        <f t="shared" si="6"/>
        <v>2</v>
      </c>
      <c r="BS42" s="29"/>
    </row>
    <row r="43" spans="2:71" ht="24.95" customHeight="1">
      <c r="B43" s="48">
        <f>Personal_Development!B44</f>
        <v>0</v>
      </c>
      <c r="C43" s="48">
        <f>Personal_Development!C44</f>
        <v>0</v>
      </c>
      <c r="D43" s="14" t="str">
        <f>Personal_Development!D44</f>
        <v>C11167</v>
      </c>
      <c r="E43" s="11" t="str">
        <f>Personal_Development!E44</f>
        <v>SULAIMAN BIN AHMAD</v>
      </c>
      <c r="F43" s="12" t="str">
        <f>Personal_Development!F44</f>
        <v>FACTORY OPERATIONS DEPARTMENT</v>
      </c>
      <c r="G43" s="12" t="str">
        <f>Personal_Development!G44</f>
        <v>INVENTORY &amp; SYSYTEM CONTROL SECTION (IVS)</v>
      </c>
      <c r="H43" s="40" t="str">
        <f>Personal_Development!H44</f>
        <v>SUPERVISOR</v>
      </c>
      <c r="I43" s="41" t="str">
        <f>Personal_Development!I44</f>
        <v>C1 PROD</v>
      </c>
      <c r="J43" s="42" t="str">
        <f>Personal_Development!J44</f>
        <v xml:space="preserve">C1 </v>
      </c>
      <c r="K43" s="48"/>
      <c r="L43" s="48"/>
      <c r="M43" s="16"/>
      <c r="N43" s="16"/>
      <c r="O43" s="48"/>
      <c r="P43" s="48"/>
      <c r="Q43" s="48"/>
      <c r="R43" s="48"/>
      <c r="S43" s="48"/>
      <c r="T43" s="48"/>
      <c r="U43" s="48"/>
      <c r="V43" s="48"/>
      <c r="W43" s="20">
        <f t="shared" si="1"/>
        <v>0</v>
      </c>
      <c r="X43" s="48"/>
      <c r="Y43" s="48"/>
      <c r="Z43" s="16"/>
      <c r="AA43" s="16"/>
      <c r="AB43" s="48"/>
      <c r="AC43" s="48"/>
      <c r="AD43" s="48"/>
      <c r="AE43" s="48"/>
      <c r="AF43" s="48"/>
      <c r="AG43" s="48"/>
      <c r="AH43" s="48"/>
      <c r="AI43" s="48"/>
      <c r="AJ43" s="24">
        <f t="shared" si="2"/>
        <v>0</v>
      </c>
      <c r="AK43" s="48"/>
      <c r="AL43" s="48"/>
      <c r="AM43" s="16"/>
      <c r="AN43" s="16"/>
      <c r="AO43" s="48"/>
      <c r="AP43" s="48"/>
      <c r="AQ43" s="48"/>
      <c r="AR43" s="48"/>
      <c r="AS43" s="48"/>
      <c r="AT43" s="48"/>
      <c r="AU43" s="48"/>
      <c r="AV43" s="48"/>
      <c r="AW43" s="26">
        <f t="shared" si="3"/>
        <v>0</v>
      </c>
      <c r="AX43" s="16">
        <f t="shared" si="4"/>
        <v>0</v>
      </c>
      <c r="AY43" s="48"/>
      <c r="AZ43" s="48"/>
      <c r="BA43" s="129"/>
      <c r="BB43" s="157"/>
      <c r="BC43" s="156"/>
      <c r="BD43" s="156"/>
      <c r="BE43" s="156"/>
      <c r="BF43" s="156">
        <v>1</v>
      </c>
      <c r="BG43" s="156">
        <v>0.25</v>
      </c>
      <c r="BH43" s="156"/>
      <c r="BI43" s="156">
        <v>1</v>
      </c>
      <c r="BJ43" s="16"/>
      <c r="BK43" s="16"/>
      <c r="BL43" s="16">
        <v>1</v>
      </c>
      <c r="BM43" s="135"/>
      <c r="BN43" s="135">
        <f t="shared" si="5"/>
        <v>3.25</v>
      </c>
      <c r="BO43" s="131">
        <f t="shared" si="0"/>
        <v>3.25</v>
      </c>
      <c r="BP43" s="65">
        <f t="shared" si="6"/>
        <v>4</v>
      </c>
      <c r="BS43" s="29"/>
    </row>
    <row r="44" spans="2:71" ht="24.95" customHeight="1">
      <c r="B44" s="48">
        <f>Personal_Development!B45</f>
        <v>0</v>
      </c>
      <c r="C44" s="48">
        <f>Personal_Development!C45</f>
        <v>0</v>
      </c>
      <c r="D44" s="14" t="str">
        <f>Personal_Development!D45</f>
        <v>C11187</v>
      </c>
      <c r="E44" s="11" t="str">
        <f>Personal_Development!E45</f>
        <v>AFFENDI BIN AHMAD</v>
      </c>
      <c r="F44" s="12" t="str">
        <f>Personal_Development!F45</f>
        <v>FACTORY OPERATIONS DEPARTMENT</v>
      </c>
      <c r="G44" s="12" t="str">
        <f>Personal_Development!G45</f>
        <v>INVENTORY &amp; SYSYTEM CONTROL SECTION (IVS)</v>
      </c>
      <c r="H44" s="40" t="str">
        <f>Personal_Development!H45</f>
        <v>ASSISTANT</v>
      </c>
      <c r="I44" s="41" t="str">
        <f>Personal_Development!I45</f>
        <v>C1 OFFICE</v>
      </c>
      <c r="J44" s="42" t="str">
        <f>Personal_Development!J45</f>
        <v xml:space="preserve">C1 </v>
      </c>
      <c r="K44" s="48"/>
      <c r="L44" s="48">
        <v>1</v>
      </c>
      <c r="M44" s="16"/>
      <c r="N44" s="16"/>
      <c r="O44" s="48"/>
      <c r="P44" s="48"/>
      <c r="Q44" s="48">
        <v>1</v>
      </c>
      <c r="R44" s="48"/>
      <c r="S44" s="48"/>
      <c r="T44" s="48">
        <v>1</v>
      </c>
      <c r="U44" s="48">
        <v>1</v>
      </c>
      <c r="V44" s="48">
        <v>1</v>
      </c>
      <c r="W44" s="20">
        <f t="shared" si="1"/>
        <v>5</v>
      </c>
      <c r="X44" s="48"/>
      <c r="Y44" s="48"/>
      <c r="Z44" s="16"/>
      <c r="AA44" s="16"/>
      <c r="AB44" s="48"/>
      <c r="AC44" s="48"/>
      <c r="AD44" s="48"/>
      <c r="AE44" s="48"/>
      <c r="AF44" s="48"/>
      <c r="AG44" s="48"/>
      <c r="AH44" s="48"/>
      <c r="AI44" s="48"/>
      <c r="AJ44" s="24">
        <f t="shared" si="2"/>
        <v>0</v>
      </c>
      <c r="AK44" s="48"/>
      <c r="AL44" s="48"/>
      <c r="AM44" s="16"/>
      <c r="AN44" s="16"/>
      <c r="AO44" s="48"/>
      <c r="AP44" s="48"/>
      <c r="AQ44" s="48"/>
      <c r="AR44" s="48"/>
      <c r="AS44" s="48"/>
      <c r="AT44" s="48"/>
      <c r="AU44" s="48"/>
      <c r="AV44" s="48"/>
      <c r="AW44" s="26">
        <f t="shared" si="3"/>
        <v>0</v>
      </c>
      <c r="AX44" s="16">
        <f t="shared" si="4"/>
        <v>5</v>
      </c>
      <c r="AY44" s="48"/>
      <c r="AZ44" s="48"/>
      <c r="BA44" s="129"/>
      <c r="BB44" s="157"/>
      <c r="BC44" s="156">
        <v>2</v>
      </c>
      <c r="BD44" s="156">
        <v>1</v>
      </c>
      <c r="BE44" s="156"/>
      <c r="BF44" s="156"/>
      <c r="BG44" s="156"/>
      <c r="BH44" s="156"/>
      <c r="BI44" s="156"/>
      <c r="BJ44" s="16"/>
      <c r="BK44" s="16">
        <v>0.25</v>
      </c>
      <c r="BL44" s="16">
        <v>0.5</v>
      </c>
      <c r="BM44" s="135"/>
      <c r="BN44" s="135">
        <f t="shared" si="5"/>
        <v>3.75</v>
      </c>
      <c r="BO44" s="131">
        <f t="shared" si="0"/>
        <v>8.75</v>
      </c>
      <c r="BP44" s="65">
        <f t="shared" si="6"/>
        <v>2</v>
      </c>
      <c r="BS44" s="29"/>
    </row>
    <row r="45" spans="2:71" ht="24.95" customHeight="1">
      <c r="B45" s="48">
        <f>Personal_Development!B46</f>
        <v>0</v>
      </c>
      <c r="C45" s="48">
        <f>Personal_Development!C46</f>
        <v>0</v>
      </c>
      <c r="D45" s="14" t="str">
        <f>Personal_Development!D46</f>
        <v>C11191</v>
      </c>
      <c r="E45" s="11" t="str">
        <f>Personal_Development!E46</f>
        <v>PARIDAH BINTI ROBINNOR</v>
      </c>
      <c r="F45" s="12" t="str">
        <f>Personal_Development!F46</f>
        <v>QUALITY ASSURANCE DEPARTMENT</v>
      </c>
      <c r="G45" s="12" t="str">
        <f>Personal_Development!G46</f>
        <v>QUALITY ASSURANCE SECTION (QAS)</v>
      </c>
      <c r="H45" s="40" t="str">
        <f>Personal_Development!H46</f>
        <v>SUPERVISOR</v>
      </c>
      <c r="I45" s="41" t="str">
        <f>Personal_Development!I46</f>
        <v>C1 PROD</v>
      </c>
      <c r="J45" s="42" t="str">
        <f>Personal_Development!J46</f>
        <v xml:space="preserve">C1 </v>
      </c>
      <c r="K45" s="48"/>
      <c r="L45" s="48"/>
      <c r="M45" s="16"/>
      <c r="N45" s="16"/>
      <c r="O45" s="48"/>
      <c r="P45" s="48"/>
      <c r="Q45" s="48"/>
      <c r="R45" s="48"/>
      <c r="S45" s="48"/>
      <c r="T45" s="48"/>
      <c r="U45" s="48"/>
      <c r="V45" s="48">
        <v>1</v>
      </c>
      <c r="W45" s="20">
        <f t="shared" si="1"/>
        <v>1</v>
      </c>
      <c r="X45" s="48"/>
      <c r="Y45" s="48"/>
      <c r="Z45" s="16"/>
      <c r="AA45" s="16"/>
      <c r="AB45" s="48"/>
      <c r="AC45" s="48"/>
      <c r="AD45" s="48"/>
      <c r="AE45" s="48"/>
      <c r="AF45" s="48"/>
      <c r="AG45" s="48"/>
      <c r="AH45" s="48"/>
      <c r="AI45" s="48"/>
      <c r="AJ45" s="24">
        <f t="shared" si="2"/>
        <v>0</v>
      </c>
      <c r="AK45" s="48">
        <v>1.5</v>
      </c>
      <c r="AL45" s="48"/>
      <c r="AM45" s="16"/>
      <c r="AN45" s="16"/>
      <c r="AO45" s="48"/>
      <c r="AP45" s="48"/>
      <c r="AQ45" s="48"/>
      <c r="AR45" s="48"/>
      <c r="AS45" s="48"/>
      <c r="AT45" s="48"/>
      <c r="AU45" s="48"/>
      <c r="AV45" s="48"/>
      <c r="AW45" s="26">
        <f t="shared" si="3"/>
        <v>1.5</v>
      </c>
      <c r="AX45" s="16">
        <f t="shared" si="4"/>
        <v>2.5</v>
      </c>
      <c r="AY45" s="48"/>
      <c r="AZ45" s="48"/>
      <c r="BA45" s="129"/>
      <c r="BB45" s="157">
        <v>1.5</v>
      </c>
      <c r="BC45" s="156">
        <v>2</v>
      </c>
      <c r="BD45" s="156">
        <v>0.25</v>
      </c>
      <c r="BE45" s="156">
        <v>1</v>
      </c>
      <c r="BF45" s="156"/>
      <c r="BG45" s="156">
        <v>1</v>
      </c>
      <c r="BH45" s="156">
        <v>2</v>
      </c>
      <c r="BI45" s="156">
        <v>1</v>
      </c>
      <c r="BJ45" s="16">
        <v>1</v>
      </c>
      <c r="BK45" s="16">
        <v>0.5</v>
      </c>
      <c r="BL45" s="16">
        <v>1</v>
      </c>
      <c r="BM45" s="135"/>
      <c r="BN45" s="135">
        <f t="shared" si="5"/>
        <v>11.25</v>
      </c>
      <c r="BO45" s="131">
        <f t="shared" si="0"/>
        <v>13.75</v>
      </c>
      <c r="BP45" s="65">
        <f t="shared" si="6"/>
        <v>1</v>
      </c>
      <c r="BS45" s="29"/>
    </row>
    <row r="46" spans="2:71" ht="24.95" customHeight="1">
      <c r="B46" s="48">
        <f>Personal_Development!B47</f>
        <v>0</v>
      </c>
      <c r="C46" s="48">
        <f>Personal_Development!C47</f>
        <v>0</v>
      </c>
      <c r="D46" s="14" t="str">
        <f>Personal_Development!D47</f>
        <v>C11227</v>
      </c>
      <c r="E46" s="11" t="str">
        <f>Personal_Development!E47</f>
        <v>LAILA BINTI M ABDUL MAJID</v>
      </c>
      <c r="F46" s="12" t="str">
        <f>Personal_Development!F47</f>
        <v>PRODUCTION NO.1 DEPARTMENT</v>
      </c>
      <c r="G46" s="12" t="str">
        <f>Personal_Development!G47</f>
        <v>ASSEMBLY PRODUCTION SECTION (APS)</v>
      </c>
      <c r="H46" s="40" t="str">
        <f>Personal_Development!H47</f>
        <v>LINE LEADER</v>
      </c>
      <c r="I46" s="41" t="str">
        <f>Personal_Development!I47</f>
        <v>C2 PROD</v>
      </c>
      <c r="J46" s="42" t="str">
        <f>Personal_Development!J47</f>
        <v xml:space="preserve">C2 </v>
      </c>
      <c r="K46" s="48"/>
      <c r="L46" s="48"/>
      <c r="M46" s="16"/>
      <c r="N46" s="16"/>
      <c r="O46" s="48"/>
      <c r="P46" s="48"/>
      <c r="Q46" s="48"/>
      <c r="R46" s="48"/>
      <c r="S46" s="48"/>
      <c r="T46" s="48"/>
      <c r="U46" s="48"/>
      <c r="V46" s="48"/>
      <c r="W46" s="20">
        <f t="shared" si="1"/>
        <v>0</v>
      </c>
      <c r="X46" s="48"/>
      <c r="Y46" s="48"/>
      <c r="Z46" s="16"/>
      <c r="AA46" s="16"/>
      <c r="AB46" s="48"/>
      <c r="AC46" s="48"/>
      <c r="AD46" s="48"/>
      <c r="AE46" s="48"/>
      <c r="AF46" s="48"/>
      <c r="AG46" s="48"/>
      <c r="AH46" s="48"/>
      <c r="AI46" s="48"/>
      <c r="AJ46" s="24">
        <f t="shared" si="2"/>
        <v>0</v>
      </c>
      <c r="AK46" s="48"/>
      <c r="AL46" s="48"/>
      <c r="AM46" s="16"/>
      <c r="AN46" s="16"/>
      <c r="AO46" s="48"/>
      <c r="AP46" s="48"/>
      <c r="AQ46" s="48"/>
      <c r="AR46" s="48"/>
      <c r="AS46" s="48"/>
      <c r="AT46" s="48"/>
      <c r="AU46" s="48"/>
      <c r="AV46" s="48"/>
      <c r="AW46" s="26">
        <f t="shared" si="3"/>
        <v>0</v>
      </c>
      <c r="AX46" s="16">
        <f t="shared" si="4"/>
        <v>0</v>
      </c>
      <c r="AY46" s="48"/>
      <c r="AZ46" s="48"/>
      <c r="BA46" s="129"/>
      <c r="BB46" s="157"/>
      <c r="BC46" s="156"/>
      <c r="BD46" s="156"/>
      <c r="BE46" s="156"/>
      <c r="BF46" s="156"/>
      <c r="BG46" s="156">
        <v>7</v>
      </c>
      <c r="BH46" s="156"/>
      <c r="BI46" s="156"/>
      <c r="BJ46" s="16"/>
      <c r="BK46" s="16"/>
      <c r="BL46" s="16">
        <v>1</v>
      </c>
      <c r="BM46" s="135"/>
      <c r="BN46" s="135">
        <f t="shared" si="5"/>
        <v>8</v>
      </c>
      <c r="BO46" s="131">
        <f t="shared" si="0"/>
        <v>8</v>
      </c>
      <c r="BP46" s="65">
        <f t="shared" si="6"/>
        <v>2</v>
      </c>
      <c r="BS46" s="29"/>
    </row>
    <row r="47" spans="2:71" ht="24.95" customHeight="1">
      <c r="B47" s="48">
        <f>Personal_Development!B48</f>
        <v>0</v>
      </c>
      <c r="C47" s="48">
        <f>Personal_Development!C48</f>
        <v>0</v>
      </c>
      <c r="D47" s="14" t="str">
        <f>Personal_Development!D48</f>
        <v>C11242</v>
      </c>
      <c r="E47" s="11" t="str">
        <f>Personal_Development!E48</f>
        <v>ZAINON BINTI ALIM</v>
      </c>
      <c r="F47" s="12" t="str">
        <f>Personal_Development!F48</f>
        <v>PRODUCTION NO.1 DEPARTMENT</v>
      </c>
      <c r="G47" s="12" t="str">
        <f>Personal_Development!G48</f>
        <v>ASSEMBLY PRODUCTION SECTION (APS)</v>
      </c>
      <c r="H47" s="40" t="str">
        <f>Personal_Development!H48</f>
        <v>LINE LEADER</v>
      </c>
      <c r="I47" s="41" t="str">
        <f>Personal_Development!I48</f>
        <v>C2 PROD</v>
      </c>
      <c r="J47" s="42" t="str">
        <f>Personal_Development!J48</f>
        <v xml:space="preserve">C2 </v>
      </c>
      <c r="K47" s="48"/>
      <c r="L47" s="48"/>
      <c r="M47" s="16"/>
      <c r="N47" s="16"/>
      <c r="O47" s="48"/>
      <c r="P47" s="48"/>
      <c r="Q47" s="48"/>
      <c r="R47" s="48"/>
      <c r="S47" s="48"/>
      <c r="T47" s="48"/>
      <c r="U47" s="48"/>
      <c r="V47" s="48"/>
      <c r="W47" s="20">
        <f t="shared" si="1"/>
        <v>0</v>
      </c>
      <c r="X47" s="48"/>
      <c r="Y47" s="48"/>
      <c r="Z47" s="16"/>
      <c r="AA47" s="16"/>
      <c r="AB47" s="48"/>
      <c r="AC47" s="48"/>
      <c r="AD47" s="48"/>
      <c r="AE47" s="48"/>
      <c r="AF47" s="48"/>
      <c r="AG47" s="48"/>
      <c r="AH47" s="48"/>
      <c r="AI47" s="48"/>
      <c r="AJ47" s="24">
        <f t="shared" si="2"/>
        <v>0</v>
      </c>
      <c r="AK47" s="48">
        <v>0.5</v>
      </c>
      <c r="AL47" s="48"/>
      <c r="AM47" s="16"/>
      <c r="AN47" s="16"/>
      <c r="AO47" s="48"/>
      <c r="AP47" s="48"/>
      <c r="AQ47" s="48"/>
      <c r="AR47" s="48"/>
      <c r="AS47" s="48"/>
      <c r="AT47" s="48"/>
      <c r="AU47" s="48"/>
      <c r="AV47" s="48"/>
      <c r="AW47" s="26">
        <f t="shared" si="3"/>
        <v>0.5</v>
      </c>
      <c r="AX47" s="16">
        <f t="shared" si="4"/>
        <v>0.5</v>
      </c>
      <c r="AY47" s="48"/>
      <c r="AZ47" s="48"/>
      <c r="BA47" s="129"/>
      <c r="BB47" s="157">
        <v>0.5</v>
      </c>
      <c r="BC47" s="156"/>
      <c r="BD47" s="156"/>
      <c r="BE47" s="156"/>
      <c r="BF47" s="156">
        <v>0.75</v>
      </c>
      <c r="BG47" s="156"/>
      <c r="BH47" s="156"/>
      <c r="BI47" s="156"/>
      <c r="BJ47" s="16"/>
      <c r="BK47" s="16"/>
      <c r="BL47" s="16"/>
      <c r="BM47" s="135"/>
      <c r="BN47" s="135">
        <f t="shared" si="5"/>
        <v>1.25</v>
      </c>
      <c r="BO47" s="131">
        <f t="shared" si="0"/>
        <v>1.75</v>
      </c>
      <c r="BP47" s="65">
        <f t="shared" si="6"/>
        <v>4</v>
      </c>
      <c r="BS47" s="29"/>
    </row>
    <row r="48" spans="2:71" ht="24.95" customHeight="1">
      <c r="B48" s="48">
        <f>Personal_Development!B49</f>
        <v>0</v>
      </c>
      <c r="C48" s="48">
        <f>Personal_Development!C49</f>
        <v>0</v>
      </c>
      <c r="D48" s="14" t="str">
        <f>Personal_Development!D49</f>
        <v>C11251</v>
      </c>
      <c r="E48" s="11" t="str">
        <f>Personal_Development!E49</f>
        <v>SUGANTHI A/P MUNIANDY</v>
      </c>
      <c r="F48" s="12" t="str">
        <f>Personal_Development!F49</f>
        <v>PRODUCTION NO.1 DEPARTMENT</v>
      </c>
      <c r="G48" s="12" t="str">
        <f>Personal_Development!G49</f>
        <v>ASSEMBLY PRODUCTION SECTION (APS)</v>
      </c>
      <c r="H48" s="40" t="str">
        <f>Personal_Development!H49</f>
        <v>OPERATOR 1</v>
      </c>
      <c r="I48" s="41" t="str">
        <f>Personal_Development!I49</f>
        <v>C3 PROD</v>
      </c>
      <c r="J48" s="42" t="str">
        <f>Personal_Development!J49</f>
        <v xml:space="preserve">C3 </v>
      </c>
      <c r="K48" s="48"/>
      <c r="L48" s="48"/>
      <c r="M48" s="16"/>
      <c r="N48" s="16"/>
      <c r="O48" s="48">
        <v>2</v>
      </c>
      <c r="P48" s="48"/>
      <c r="Q48" s="48"/>
      <c r="R48" s="48"/>
      <c r="S48" s="48">
        <v>1</v>
      </c>
      <c r="T48" s="48"/>
      <c r="U48" s="48"/>
      <c r="V48" s="48"/>
      <c r="W48" s="20">
        <f t="shared" si="1"/>
        <v>3</v>
      </c>
      <c r="X48" s="48"/>
      <c r="Y48" s="48"/>
      <c r="Z48" s="16"/>
      <c r="AA48" s="16"/>
      <c r="AB48" s="48"/>
      <c r="AC48" s="48"/>
      <c r="AD48" s="48"/>
      <c r="AE48" s="48"/>
      <c r="AF48" s="48"/>
      <c r="AG48" s="48"/>
      <c r="AH48" s="48"/>
      <c r="AI48" s="48"/>
      <c r="AJ48" s="24">
        <f t="shared" si="2"/>
        <v>0</v>
      </c>
      <c r="AK48" s="48"/>
      <c r="AL48" s="48"/>
      <c r="AM48" s="16"/>
      <c r="AN48" s="16"/>
      <c r="AO48" s="48"/>
      <c r="AP48" s="48"/>
      <c r="AQ48" s="48"/>
      <c r="AR48" s="48"/>
      <c r="AS48" s="48"/>
      <c r="AT48" s="48">
        <v>1</v>
      </c>
      <c r="AU48" s="48">
        <v>1</v>
      </c>
      <c r="AV48" s="48"/>
      <c r="AW48" s="26">
        <f t="shared" si="3"/>
        <v>2</v>
      </c>
      <c r="AX48" s="16">
        <f t="shared" si="4"/>
        <v>5</v>
      </c>
      <c r="AY48" s="48">
        <f>20+31+28+31+4</f>
        <v>114</v>
      </c>
      <c r="AZ48" s="48"/>
      <c r="BA48" s="129"/>
      <c r="BB48" s="157"/>
      <c r="BC48" s="156"/>
      <c r="BD48" s="156"/>
      <c r="BE48" s="156"/>
      <c r="BF48" s="156"/>
      <c r="BG48" s="156">
        <v>1</v>
      </c>
      <c r="BH48" s="156"/>
      <c r="BI48" s="156"/>
      <c r="BJ48" s="16">
        <v>3</v>
      </c>
      <c r="BK48" s="16">
        <v>2</v>
      </c>
      <c r="BL48" s="16"/>
      <c r="BM48" s="135"/>
      <c r="BN48" s="135">
        <f t="shared" si="5"/>
        <v>6</v>
      </c>
      <c r="BO48" s="131">
        <f t="shared" si="0"/>
        <v>125</v>
      </c>
      <c r="BP48" s="65">
        <f t="shared" si="6"/>
        <v>1</v>
      </c>
      <c r="BS48" s="29"/>
    </row>
    <row r="49" spans="2:71" ht="24.95" customHeight="1">
      <c r="B49" s="48">
        <f>Personal_Development!B50</f>
        <v>0</v>
      </c>
      <c r="C49" s="48">
        <f>Personal_Development!C50</f>
        <v>0</v>
      </c>
      <c r="D49" s="14" t="str">
        <f>Personal_Development!D50</f>
        <v>C11252</v>
      </c>
      <c r="E49" s="11" t="str">
        <f>Personal_Development!E50</f>
        <v>ABDUL SAMMAD BIN YAHAYA</v>
      </c>
      <c r="F49" s="12" t="str">
        <f>Personal_Development!F50</f>
        <v>PRODUCTION NO.1 DEPARTMENT</v>
      </c>
      <c r="G49" s="12" t="str">
        <f>Personal_Development!G50</f>
        <v>ASSEMBLY PRODUCTION SECTION (APS)</v>
      </c>
      <c r="H49" s="40" t="str">
        <f>Personal_Development!H50</f>
        <v>OPERATOR 1</v>
      </c>
      <c r="I49" s="41" t="str">
        <f>Personal_Development!I50</f>
        <v>C3 PROD</v>
      </c>
      <c r="J49" s="42" t="str">
        <f>Personal_Development!J50</f>
        <v xml:space="preserve">C3 </v>
      </c>
      <c r="K49" s="48"/>
      <c r="L49" s="48"/>
      <c r="M49" s="16"/>
      <c r="N49" s="16">
        <v>3</v>
      </c>
      <c r="O49" s="48">
        <v>1</v>
      </c>
      <c r="P49" s="48">
        <v>1</v>
      </c>
      <c r="Q49" s="48">
        <v>1</v>
      </c>
      <c r="R49" s="48">
        <v>1</v>
      </c>
      <c r="S49" s="48"/>
      <c r="T49" s="48"/>
      <c r="U49" s="48">
        <v>3</v>
      </c>
      <c r="V49" s="48">
        <v>1</v>
      </c>
      <c r="W49" s="20">
        <f t="shared" si="1"/>
        <v>11</v>
      </c>
      <c r="X49" s="48"/>
      <c r="Y49" s="48"/>
      <c r="Z49" s="16"/>
      <c r="AA49" s="16"/>
      <c r="AB49" s="48"/>
      <c r="AC49" s="48"/>
      <c r="AD49" s="48"/>
      <c r="AE49" s="48"/>
      <c r="AF49" s="48"/>
      <c r="AG49" s="48"/>
      <c r="AH49" s="48"/>
      <c r="AI49" s="48"/>
      <c r="AJ49" s="24">
        <f t="shared" si="2"/>
        <v>0</v>
      </c>
      <c r="AK49" s="48"/>
      <c r="AL49" s="48"/>
      <c r="AM49" s="16"/>
      <c r="AN49" s="16"/>
      <c r="AO49" s="48"/>
      <c r="AP49" s="48"/>
      <c r="AQ49" s="48"/>
      <c r="AR49" s="48"/>
      <c r="AS49" s="48"/>
      <c r="AT49" s="48"/>
      <c r="AU49" s="48"/>
      <c r="AV49" s="48"/>
      <c r="AW49" s="26">
        <f t="shared" si="3"/>
        <v>0</v>
      </c>
      <c r="AX49" s="16">
        <f t="shared" si="4"/>
        <v>11</v>
      </c>
      <c r="AY49" s="48"/>
      <c r="AZ49" s="48"/>
      <c r="BA49" s="129"/>
      <c r="BB49" s="157"/>
      <c r="BC49" s="156"/>
      <c r="BD49" s="156"/>
      <c r="BE49" s="156"/>
      <c r="BF49" s="156"/>
      <c r="BG49" s="156"/>
      <c r="BH49" s="156">
        <v>0.5</v>
      </c>
      <c r="BI49" s="156"/>
      <c r="BJ49" s="16"/>
      <c r="BK49" s="16"/>
      <c r="BL49" s="16"/>
      <c r="BM49" s="135"/>
      <c r="BN49" s="135">
        <f t="shared" si="5"/>
        <v>0.5</v>
      </c>
      <c r="BO49" s="131">
        <f t="shared" si="0"/>
        <v>11.5</v>
      </c>
      <c r="BP49" s="65">
        <f t="shared" si="6"/>
        <v>1</v>
      </c>
      <c r="BS49" s="29"/>
    </row>
    <row r="50" spans="2:71" ht="24.95" customHeight="1">
      <c r="B50" s="48">
        <f>Personal_Development!B51</f>
        <v>0</v>
      </c>
      <c r="C50" s="48">
        <f>Personal_Development!C51</f>
        <v>0</v>
      </c>
      <c r="D50" s="14" t="str">
        <f>Personal_Development!D51</f>
        <v>C11260</v>
      </c>
      <c r="E50" s="11" t="str">
        <f>Personal_Development!E51</f>
        <v>REGINA MARY A/P SOOSAY</v>
      </c>
      <c r="F50" s="12" t="str">
        <f>Personal_Development!F51</f>
        <v>PRODUCTION NO.2 DEPARTMENT</v>
      </c>
      <c r="G50" s="12" t="str">
        <f>Personal_Development!G51</f>
        <v>MOLDING PRODUCTION SECTION (MPS)</v>
      </c>
      <c r="H50" s="40" t="str">
        <f>Personal_Development!H51</f>
        <v>SUPERVISOR</v>
      </c>
      <c r="I50" s="41" t="str">
        <f>Personal_Development!I51</f>
        <v>C1 PROD</v>
      </c>
      <c r="J50" s="42" t="str">
        <f>Personal_Development!J51</f>
        <v xml:space="preserve">C1 </v>
      </c>
      <c r="K50" s="48"/>
      <c r="L50" s="48">
        <v>1</v>
      </c>
      <c r="M50" s="16">
        <v>2</v>
      </c>
      <c r="N50" s="16"/>
      <c r="O50" s="48">
        <v>1</v>
      </c>
      <c r="P50" s="48">
        <v>1</v>
      </c>
      <c r="Q50" s="48"/>
      <c r="R50" s="48"/>
      <c r="S50" s="48"/>
      <c r="T50" s="48"/>
      <c r="U50" s="48"/>
      <c r="V50" s="48"/>
      <c r="W50" s="20">
        <f t="shared" si="1"/>
        <v>5</v>
      </c>
      <c r="X50" s="48"/>
      <c r="Y50" s="48"/>
      <c r="Z50" s="16"/>
      <c r="AA50" s="16"/>
      <c r="AB50" s="48"/>
      <c r="AC50" s="48"/>
      <c r="AD50" s="48"/>
      <c r="AE50" s="48"/>
      <c r="AF50" s="48"/>
      <c r="AG50" s="48"/>
      <c r="AH50" s="48"/>
      <c r="AI50" s="48"/>
      <c r="AJ50" s="24">
        <f t="shared" si="2"/>
        <v>0</v>
      </c>
      <c r="AK50" s="48">
        <v>0.25</v>
      </c>
      <c r="AL50" s="48"/>
      <c r="AM50" s="16"/>
      <c r="AN50" s="16"/>
      <c r="AO50" s="48"/>
      <c r="AP50" s="48"/>
      <c r="AQ50" s="48"/>
      <c r="AR50" s="48">
        <v>20</v>
      </c>
      <c r="AS50" s="48"/>
      <c r="AT50" s="48"/>
      <c r="AU50" s="48"/>
      <c r="AV50" s="48"/>
      <c r="AW50" s="26">
        <f t="shared" si="3"/>
        <v>20.25</v>
      </c>
      <c r="AX50" s="16">
        <f t="shared" si="4"/>
        <v>25.25</v>
      </c>
      <c r="AY50" s="48"/>
      <c r="AZ50" s="48"/>
      <c r="BA50" s="129">
        <f>7+13+19+3</f>
        <v>42</v>
      </c>
      <c r="BB50" s="157">
        <v>0.25</v>
      </c>
      <c r="BC50" s="156"/>
      <c r="BD50" s="156">
        <v>2</v>
      </c>
      <c r="BE50" s="156"/>
      <c r="BF50" s="156">
        <v>1</v>
      </c>
      <c r="BG50" s="156">
        <v>0.75</v>
      </c>
      <c r="BH50" s="156"/>
      <c r="BI50" s="156"/>
      <c r="BJ50" s="16">
        <v>2.5</v>
      </c>
      <c r="BK50" s="16"/>
      <c r="BL50" s="16">
        <v>1</v>
      </c>
      <c r="BM50" s="135"/>
      <c r="BN50" s="135">
        <f t="shared" si="5"/>
        <v>7.5</v>
      </c>
      <c r="BO50" s="131">
        <f t="shared" si="0"/>
        <v>74.75</v>
      </c>
      <c r="BP50" s="65">
        <f t="shared" si="6"/>
        <v>1</v>
      </c>
      <c r="BS50" s="29"/>
    </row>
    <row r="51" spans="2:71" ht="24.95" customHeight="1">
      <c r="B51" s="48">
        <f>Personal_Development!B52</f>
        <v>0</v>
      </c>
      <c r="C51" s="48">
        <f>Personal_Development!C52</f>
        <v>0</v>
      </c>
      <c r="D51" s="14" t="str">
        <f>Personal_Development!D52</f>
        <v>C11261</v>
      </c>
      <c r="E51" s="11" t="str">
        <f>Personal_Development!E52</f>
        <v>SALMIAH BINTI AWANG</v>
      </c>
      <c r="F51" s="12" t="str">
        <f>Personal_Development!F52</f>
        <v>PRODUCTION NO.1 DEPARTMENT</v>
      </c>
      <c r="G51" s="12" t="str">
        <f>Personal_Development!G52</f>
        <v>ASSEMBLY PRODUCTION SECTION (APS)</v>
      </c>
      <c r="H51" s="40" t="str">
        <f>Personal_Development!H52</f>
        <v>LINE LEADER</v>
      </c>
      <c r="I51" s="41" t="str">
        <f>Personal_Development!I52</f>
        <v>C2 PROD</v>
      </c>
      <c r="J51" s="42" t="str">
        <f>Personal_Development!J52</f>
        <v xml:space="preserve">C2 </v>
      </c>
      <c r="K51" s="48"/>
      <c r="L51" s="48"/>
      <c r="M51" s="16"/>
      <c r="N51" s="16"/>
      <c r="O51" s="48"/>
      <c r="P51" s="48"/>
      <c r="Q51" s="48"/>
      <c r="R51" s="48">
        <v>12</v>
      </c>
      <c r="S51" s="48">
        <v>4</v>
      </c>
      <c r="T51" s="48">
        <v>4</v>
      </c>
      <c r="U51" s="48">
        <v>2</v>
      </c>
      <c r="V51" s="48"/>
      <c r="W51" s="20">
        <f t="shared" si="1"/>
        <v>22</v>
      </c>
      <c r="X51" s="48"/>
      <c r="Y51" s="48"/>
      <c r="Z51" s="16"/>
      <c r="AA51" s="16"/>
      <c r="AB51" s="48"/>
      <c r="AC51" s="48"/>
      <c r="AD51" s="48"/>
      <c r="AE51" s="48"/>
      <c r="AF51" s="48"/>
      <c r="AG51" s="48"/>
      <c r="AH51" s="48"/>
      <c r="AI51" s="48"/>
      <c r="AJ51" s="24">
        <f t="shared" si="2"/>
        <v>0</v>
      </c>
      <c r="AK51" s="48">
        <v>0.75</v>
      </c>
      <c r="AL51" s="48"/>
      <c r="AM51" s="16"/>
      <c r="AN51" s="16"/>
      <c r="AO51" s="48"/>
      <c r="AP51" s="48"/>
      <c r="AQ51" s="48"/>
      <c r="AR51" s="48"/>
      <c r="AS51" s="48">
        <v>16</v>
      </c>
      <c r="AT51" s="48">
        <v>7</v>
      </c>
      <c r="AU51" s="48">
        <v>1</v>
      </c>
      <c r="AV51" s="48"/>
      <c r="AW51" s="26">
        <f t="shared" si="3"/>
        <v>24.75</v>
      </c>
      <c r="AX51" s="16">
        <f t="shared" si="4"/>
        <v>46.75</v>
      </c>
      <c r="AY51" s="48"/>
      <c r="AZ51" s="48"/>
      <c r="BA51" s="129"/>
      <c r="BB51" s="157">
        <v>0.75</v>
      </c>
      <c r="BC51" s="156">
        <v>1</v>
      </c>
      <c r="BD51" s="156"/>
      <c r="BE51" s="156"/>
      <c r="BF51" s="156"/>
      <c r="BG51" s="156"/>
      <c r="BH51" s="156"/>
      <c r="BI51" s="156"/>
      <c r="BJ51" s="16"/>
      <c r="BK51" s="16"/>
      <c r="BL51" s="16">
        <v>1</v>
      </c>
      <c r="BM51" s="135"/>
      <c r="BN51" s="135">
        <f t="shared" si="5"/>
        <v>2.75</v>
      </c>
      <c r="BO51" s="131">
        <f t="shared" si="0"/>
        <v>49.5</v>
      </c>
      <c r="BP51" s="65">
        <f t="shared" si="6"/>
        <v>1</v>
      </c>
      <c r="BS51" s="29"/>
    </row>
    <row r="52" spans="2:71" ht="24.95" customHeight="1">
      <c r="B52" s="48">
        <f>Personal_Development!B53</f>
        <v>0</v>
      </c>
      <c r="C52" s="48">
        <f>Personal_Development!C53</f>
        <v>0</v>
      </c>
      <c r="D52" s="14" t="s">
        <v>1611</v>
      </c>
      <c r="E52" s="11" t="str">
        <f>Personal_Development!E53</f>
        <v>ROSNIZAH BINTI ADNAN</v>
      </c>
      <c r="F52" s="12" t="str">
        <f>Personal_Development!F53</f>
        <v>FACTORY OPERATIONS DEPARTMENT</v>
      </c>
      <c r="G52" s="12" t="str">
        <f>Personal_Development!G53</f>
        <v>PRODUCTION PLANNING SECTION (PPS)</v>
      </c>
      <c r="H52" s="40" t="str">
        <f>Personal_Development!H53</f>
        <v>ASSISTANT</v>
      </c>
      <c r="I52" s="41" t="str">
        <f>Personal_Development!I53</f>
        <v>C1 OFFICE</v>
      </c>
      <c r="J52" s="42" t="str">
        <f>Personal_Development!J53</f>
        <v xml:space="preserve">C1 </v>
      </c>
      <c r="K52" s="48">
        <v>1.5</v>
      </c>
      <c r="L52" s="48">
        <v>1</v>
      </c>
      <c r="M52" s="16"/>
      <c r="N52" s="16"/>
      <c r="O52" s="48"/>
      <c r="P52" s="48"/>
      <c r="Q52" s="48"/>
      <c r="R52" s="48"/>
      <c r="S52" s="48">
        <v>1</v>
      </c>
      <c r="T52" s="48"/>
      <c r="U52" s="48"/>
      <c r="V52" s="48"/>
      <c r="W52" s="20">
        <f t="shared" si="1"/>
        <v>3.5</v>
      </c>
      <c r="X52" s="48"/>
      <c r="Y52" s="48"/>
      <c r="Z52" s="16"/>
      <c r="AA52" s="16"/>
      <c r="AB52" s="48"/>
      <c r="AC52" s="48"/>
      <c r="AD52" s="48"/>
      <c r="AE52" s="48"/>
      <c r="AF52" s="48"/>
      <c r="AG52" s="48"/>
      <c r="AH52" s="48"/>
      <c r="AI52" s="48"/>
      <c r="AJ52" s="24">
        <f t="shared" si="2"/>
        <v>0</v>
      </c>
      <c r="AK52" s="48"/>
      <c r="AL52" s="48"/>
      <c r="AM52" s="16"/>
      <c r="AN52" s="16"/>
      <c r="AO52" s="48"/>
      <c r="AP52" s="48"/>
      <c r="AQ52" s="48"/>
      <c r="AR52" s="48"/>
      <c r="AS52" s="48"/>
      <c r="AT52" s="48">
        <v>2.25</v>
      </c>
      <c r="AU52" s="48">
        <v>0.25</v>
      </c>
      <c r="AV52" s="48"/>
      <c r="AW52" s="26">
        <f t="shared" si="3"/>
        <v>2.5</v>
      </c>
      <c r="AX52" s="16">
        <f t="shared" si="4"/>
        <v>6</v>
      </c>
      <c r="AY52" s="48"/>
      <c r="AZ52" s="48"/>
      <c r="BA52" s="129"/>
      <c r="BB52" s="157">
        <v>1</v>
      </c>
      <c r="BC52" s="156">
        <v>0.5</v>
      </c>
      <c r="BD52" s="156"/>
      <c r="BE52" s="168">
        <v>1</v>
      </c>
      <c r="BF52" s="156">
        <v>0.25</v>
      </c>
      <c r="BG52" s="156"/>
      <c r="BH52" s="156"/>
      <c r="BI52" s="156"/>
      <c r="BJ52" s="16">
        <v>0.5</v>
      </c>
      <c r="BK52" s="16">
        <v>2</v>
      </c>
      <c r="BL52" s="16"/>
      <c r="BM52" s="135"/>
      <c r="BN52" s="135">
        <f t="shared" si="5"/>
        <v>5.25</v>
      </c>
      <c r="BO52" s="131">
        <f t="shared" si="0"/>
        <v>11.25</v>
      </c>
      <c r="BP52" s="65">
        <f t="shared" si="6"/>
        <v>1</v>
      </c>
      <c r="BS52" s="29"/>
    </row>
    <row r="53" spans="2:71" ht="24.95" customHeight="1">
      <c r="B53" s="48">
        <f>Personal_Development!B54</f>
        <v>0</v>
      </c>
      <c r="C53" s="48">
        <f>Personal_Development!C54</f>
        <v>0</v>
      </c>
      <c r="D53" s="14" t="str">
        <f>Personal_Development!D54</f>
        <v>C11317</v>
      </c>
      <c r="E53" s="11" t="str">
        <f>Personal_Development!E54</f>
        <v>SEETHA A/P KANNIAH</v>
      </c>
      <c r="F53" s="12" t="str">
        <f>Personal_Development!F54</f>
        <v>PRODUCTION NO.1 DEPARTMENT</v>
      </c>
      <c r="G53" s="12" t="str">
        <f>Personal_Development!G54</f>
        <v>ASSEMBLY PRODUCTION SECTION (APS)</v>
      </c>
      <c r="H53" s="40" t="str">
        <f>Personal_Development!H54</f>
        <v>OPERATOR 1</v>
      </c>
      <c r="I53" s="41" t="str">
        <f>Personal_Development!I54</f>
        <v>C3 PROD</v>
      </c>
      <c r="J53" s="42" t="str">
        <f>Personal_Development!J54</f>
        <v xml:space="preserve">C3 </v>
      </c>
      <c r="K53" s="48"/>
      <c r="L53" s="48"/>
      <c r="M53" s="16"/>
      <c r="N53" s="16"/>
      <c r="O53" s="48"/>
      <c r="P53" s="48"/>
      <c r="Q53" s="48"/>
      <c r="R53" s="48"/>
      <c r="S53" s="48"/>
      <c r="T53" s="48"/>
      <c r="U53" s="48"/>
      <c r="V53" s="48"/>
      <c r="W53" s="20">
        <f t="shared" si="1"/>
        <v>0</v>
      </c>
      <c r="X53" s="48"/>
      <c r="Y53" s="48"/>
      <c r="Z53" s="16"/>
      <c r="AA53" s="16"/>
      <c r="AB53" s="48"/>
      <c r="AC53" s="48"/>
      <c r="AD53" s="48"/>
      <c r="AE53" s="48"/>
      <c r="AF53" s="48"/>
      <c r="AG53" s="48"/>
      <c r="AH53" s="48"/>
      <c r="AI53" s="48"/>
      <c r="AJ53" s="24">
        <f t="shared" si="2"/>
        <v>0</v>
      </c>
      <c r="AK53" s="48"/>
      <c r="AL53" s="48"/>
      <c r="AM53" s="16"/>
      <c r="AN53" s="16"/>
      <c r="AO53" s="48"/>
      <c r="AP53" s="48"/>
      <c r="AQ53" s="48"/>
      <c r="AR53" s="48"/>
      <c r="AS53" s="48"/>
      <c r="AT53" s="48"/>
      <c r="AU53" s="48"/>
      <c r="AV53" s="48">
        <v>0.5</v>
      </c>
      <c r="AW53" s="26">
        <f t="shared" si="3"/>
        <v>0.5</v>
      </c>
      <c r="AX53" s="16">
        <f t="shared" si="4"/>
        <v>0.5</v>
      </c>
      <c r="AY53" s="48"/>
      <c r="AZ53" s="48"/>
      <c r="BA53" s="129"/>
      <c r="BB53" s="157"/>
      <c r="BC53" s="156"/>
      <c r="BD53" s="156"/>
      <c r="BE53" s="156"/>
      <c r="BF53" s="156"/>
      <c r="BG53" s="156"/>
      <c r="BH53" s="156"/>
      <c r="BI53" s="156"/>
      <c r="BJ53" s="16">
        <v>1</v>
      </c>
      <c r="BK53" s="16"/>
      <c r="BL53" s="16"/>
      <c r="BM53" s="135"/>
      <c r="BN53" s="135">
        <f t="shared" si="5"/>
        <v>1</v>
      </c>
      <c r="BO53" s="131">
        <f t="shared" si="0"/>
        <v>1.5</v>
      </c>
      <c r="BP53" s="65">
        <f t="shared" si="6"/>
        <v>4</v>
      </c>
      <c r="BS53" s="29"/>
    </row>
    <row r="54" spans="2:71" ht="24.95" customHeight="1">
      <c r="B54" s="48">
        <f>Personal_Development!B55</f>
        <v>0</v>
      </c>
      <c r="C54" s="48">
        <f>Personal_Development!C55</f>
        <v>0</v>
      </c>
      <c r="D54" s="14" t="str">
        <f>Personal_Development!D55</f>
        <v>C11342</v>
      </c>
      <c r="E54" s="11" t="str">
        <f>Personal_Development!E55</f>
        <v>NOREFARILLAH BINTI MOHD AZME</v>
      </c>
      <c r="F54" s="12" t="str">
        <f>Personal_Development!F55</f>
        <v>PRODUCTION NO.1 DEPARTMENT</v>
      </c>
      <c r="G54" s="12" t="str">
        <f>Personal_Development!G55</f>
        <v>ASSEMBLY PRODUCTION SECTION (APS)</v>
      </c>
      <c r="H54" s="40" t="str">
        <f>Personal_Development!H55</f>
        <v>SENIOR QC CHECKER</v>
      </c>
      <c r="I54" s="41" t="str">
        <f>Personal_Development!I55</f>
        <v>C2 PROD</v>
      </c>
      <c r="J54" s="42" t="str">
        <f>Personal_Development!J55</f>
        <v xml:space="preserve">C2 </v>
      </c>
      <c r="K54" s="48">
        <v>1</v>
      </c>
      <c r="L54" s="48"/>
      <c r="M54" s="16"/>
      <c r="N54" s="16"/>
      <c r="O54" s="48"/>
      <c r="P54" s="48">
        <v>1</v>
      </c>
      <c r="Q54" s="48"/>
      <c r="R54" s="48"/>
      <c r="S54" s="48"/>
      <c r="T54" s="48"/>
      <c r="U54" s="48">
        <v>1</v>
      </c>
      <c r="V54" s="48"/>
      <c r="W54" s="20">
        <f t="shared" si="1"/>
        <v>3</v>
      </c>
      <c r="X54" s="48"/>
      <c r="Y54" s="48"/>
      <c r="Z54" s="16"/>
      <c r="AA54" s="16"/>
      <c r="AB54" s="48"/>
      <c r="AC54" s="48"/>
      <c r="AD54" s="48"/>
      <c r="AE54" s="48"/>
      <c r="AF54" s="48"/>
      <c r="AG54" s="48"/>
      <c r="AH54" s="48"/>
      <c r="AI54" s="48"/>
      <c r="AJ54" s="24">
        <f t="shared" si="2"/>
        <v>0</v>
      </c>
      <c r="AK54" s="48">
        <v>1</v>
      </c>
      <c r="AL54" s="48">
        <v>1</v>
      </c>
      <c r="AM54" s="16"/>
      <c r="AN54" s="16"/>
      <c r="AO54" s="48"/>
      <c r="AP54" s="48"/>
      <c r="AQ54" s="48"/>
      <c r="AR54" s="48">
        <v>3</v>
      </c>
      <c r="AS54" s="48"/>
      <c r="AT54" s="48"/>
      <c r="AU54" s="48"/>
      <c r="AV54" s="48"/>
      <c r="AW54" s="26">
        <f t="shared" si="3"/>
        <v>5</v>
      </c>
      <c r="AX54" s="16">
        <f t="shared" si="4"/>
        <v>8</v>
      </c>
      <c r="AY54" s="48"/>
      <c r="AZ54" s="48"/>
      <c r="BA54" s="129"/>
      <c r="BB54" s="157">
        <v>1</v>
      </c>
      <c r="BC54" s="156"/>
      <c r="BD54" s="156"/>
      <c r="BE54" s="156"/>
      <c r="BF54" s="156"/>
      <c r="BG54" s="156"/>
      <c r="BH54" s="156"/>
      <c r="BI54" s="156">
        <v>1</v>
      </c>
      <c r="BJ54" s="16">
        <v>0.5</v>
      </c>
      <c r="BK54" s="16"/>
      <c r="BL54" s="16">
        <v>1</v>
      </c>
      <c r="BM54" s="135"/>
      <c r="BN54" s="135">
        <f t="shared" si="5"/>
        <v>3.5</v>
      </c>
      <c r="BO54" s="131">
        <f t="shared" si="0"/>
        <v>11.5</v>
      </c>
      <c r="BP54" s="65">
        <f t="shared" si="6"/>
        <v>1</v>
      </c>
      <c r="BS54" s="29"/>
    </row>
    <row r="55" spans="2:71" ht="24.95" customHeight="1">
      <c r="B55" s="48">
        <f>Personal_Development!B56</f>
        <v>0</v>
      </c>
      <c r="C55" s="48">
        <f>Personal_Development!C56</f>
        <v>0</v>
      </c>
      <c r="D55" s="14" t="str">
        <f>Personal_Development!D56</f>
        <v>C11371</v>
      </c>
      <c r="E55" s="11" t="str">
        <f>Personal_Development!E56</f>
        <v>ABD RASID BIN ARBAING</v>
      </c>
      <c r="F55" s="12" t="str">
        <f>Personal_Development!F56</f>
        <v>GENERAL AFFAIRS DEPARTMENT</v>
      </c>
      <c r="G55" s="12" t="str">
        <f>Personal_Development!G56</f>
        <v>SAFETY &amp; ENVIRONMENT SECTION (SES)</v>
      </c>
      <c r="H55" s="40" t="str">
        <f>Personal_Development!H56</f>
        <v>SUPERVISOR</v>
      </c>
      <c r="I55" s="41" t="str">
        <f>Personal_Development!I56</f>
        <v>C1 PROD</v>
      </c>
      <c r="J55" s="42" t="str">
        <f>Personal_Development!J56</f>
        <v xml:space="preserve">C1 </v>
      </c>
      <c r="K55" s="48">
        <v>1</v>
      </c>
      <c r="L55" s="48"/>
      <c r="M55" s="16"/>
      <c r="N55" s="16"/>
      <c r="O55" s="48">
        <v>1</v>
      </c>
      <c r="P55" s="48"/>
      <c r="Q55" s="48"/>
      <c r="R55" s="48"/>
      <c r="S55" s="48"/>
      <c r="T55" s="48"/>
      <c r="U55" s="48"/>
      <c r="V55" s="48"/>
      <c r="W55" s="20">
        <f t="shared" si="1"/>
        <v>2</v>
      </c>
      <c r="X55" s="48"/>
      <c r="Y55" s="48"/>
      <c r="Z55" s="16"/>
      <c r="AA55" s="16"/>
      <c r="AB55" s="48"/>
      <c r="AC55" s="48"/>
      <c r="AD55" s="48"/>
      <c r="AE55" s="48"/>
      <c r="AF55" s="48"/>
      <c r="AG55" s="48"/>
      <c r="AH55" s="48"/>
      <c r="AI55" s="48"/>
      <c r="AJ55" s="24">
        <f t="shared" si="2"/>
        <v>0</v>
      </c>
      <c r="AK55" s="48"/>
      <c r="AL55" s="48"/>
      <c r="AM55" s="16"/>
      <c r="AN55" s="16"/>
      <c r="AO55" s="48"/>
      <c r="AP55" s="48"/>
      <c r="AQ55" s="48"/>
      <c r="AR55" s="48"/>
      <c r="AS55" s="48"/>
      <c r="AT55" s="48"/>
      <c r="AU55" s="48"/>
      <c r="AV55" s="48"/>
      <c r="AW55" s="26">
        <f t="shared" si="3"/>
        <v>0</v>
      </c>
      <c r="AX55" s="16">
        <f t="shared" si="4"/>
        <v>2</v>
      </c>
      <c r="AY55" s="48"/>
      <c r="AZ55" s="48"/>
      <c r="BA55" s="129"/>
      <c r="BB55" s="157"/>
      <c r="BC55" s="156"/>
      <c r="BD55" s="156"/>
      <c r="BE55" s="156">
        <v>1</v>
      </c>
      <c r="BF55" s="156"/>
      <c r="BG55" s="156">
        <v>1.5</v>
      </c>
      <c r="BH55" s="156"/>
      <c r="BI55" s="156"/>
      <c r="BJ55" s="16"/>
      <c r="BK55" s="16"/>
      <c r="BL55" s="16"/>
      <c r="BM55" s="135"/>
      <c r="BN55" s="135">
        <f t="shared" si="5"/>
        <v>2.5</v>
      </c>
      <c r="BO55" s="131">
        <f t="shared" si="0"/>
        <v>4.5</v>
      </c>
      <c r="BP55" s="65">
        <f t="shared" si="6"/>
        <v>3</v>
      </c>
      <c r="BS55" s="29"/>
    </row>
    <row r="56" spans="2:71" ht="24.95" customHeight="1">
      <c r="B56" s="48">
        <f>Personal_Development!B57</f>
        <v>0</v>
      </c>
      <c r="C56" s="48">
        <f>Personal_Development!C57</f>
        <v>0</v>
      </c>
      <c r="D56" s="14" t="str">
        <f>Personal_Development!D57</f>
        <v>C11399</v>
      </c>
      <c r="E56" s="11" t="str">
        <f>Personal_Development!E57</f>
        <v>SARASVATAY A/P ARIDAS</v>
      </c>
      <c r="F56" s="12" t="str">
        <f>Personal_Development!F57</f>
        <v>PRODUCTION NO.1 DEPARTMENT</v>
      </c>
      <c r="G56" s="12" t="str">
        <f>Personal_Development!G57</f>
        <v>ASSEMBLY PRODUCTION SECTION (APS)</v>
      </c>
      <c r="H56" s="40" t="str">
        <f>Personal_Development!H57</f>
        <v xml:space="preserve">SKILLED QUALITY CHECKER 2 </v>
      </c>
      <c r="I56" s="41" t="str">
        <f>Personal_Development!I57</f>
        <v>F1</v>
      </c>
      <c r="J56" s="42" t="str">
        <f>Personal_Development!J57</f>
        <v>F1</v>
      </c>
      <c r="K56" s="48"/>
      <c r="L56" s="48"/>
      <c r="M56" s="16"/>
      <c r="N56" s="16"/>
      <c r="O56" s="48"/>
      <c r="P56" s="48"/>
      <c r="Q56" s="48"/>
      <c r="R56" s="48"/>
      <c r="S56" s="48"/>
      <c r="T56" s="48"/>
      <c r="U56" s="48"/>
      <c r="V56" s="48"/>
      <c r="W56" s="20">
        <f t="shared" si="1"/>
        <v>0</v>
      </c>
      <c r="X56" s="48"/>
      <c r="Y56" s="48"/>
      <c r="Z56" s="16"/>
      <c r="AA56" s="16"/>
      <c r="AB56" s="48"/>
      <c r="AC56" s="48"/>
      <c r="AD56" s="48"/>
      <c r="AE56" s="48"/>
      <c r="AF56" s="48"/>
      <c r="AG56" s="48"/>
      <c r="AH56" s="48"/>
      <c r="AI56" s="48"/>
      <c r="AJ56" s="24">
        <f t="shared" si="2"/>
        <v>0</v>
      </c>
      <c r="AK56" s="48"/>
      <c r="AL56" s="48"/>
      <c r="AM56" s="16"/>
      <c r="AN56" s="16"/>
      <c r="AO56" s="48"/>
      <c r="AP56" s="48"/>
      <c r="AQ56" s="48"/>
      <c r="AR56" s="48"/>
      <c r="AS56" s="48"/>
      <c r="AT56" s="48"/>
      <c r="AU56" s="48"/>
      <c r="AV56" s="48"/>
      <c r="AW56" s="26">
        <f t="shared" si="3"/>
        <v>0</v>
      </c>
      <c r="AX56" s="16">
        <f t="shared" si="4"/>
        <v>0</v>
      </c>
      <c r="AY56" s="48"/>
      <c r="AZ56" s="48"/>
      <c r="BA56" s="129"/>
      <c r="BB56" s="157"/>
      <c r="BC56" s="156"/>
      <c r="BD56" s="156"/>
      <c r="BE56" s="156"/>
      <c r="BF56" s="156"/>
      <c r="BG56" s="156"/>
      <c r="BH56" s="156"/>
      <c r="BI56" s="156"/>
      <c r="BJ56" s="16"/>
      <c r="BK56" s="16"/>
      <c r="BL56" s="16"/>
      <c r="BM56" s="135"/>
      <c r="BN56" s="135">
        <f t="shared" si="5"/>
        <v>0</v>
      </c>
      <c r="BO56" s="131">
        <f t="shared" si="0"/>
        <v>0</v>
      </c>
      <c r="BP56" s="65">
        <f t="shared" si="6"/>
        <v>5</v>
      </c>
      <c r="BS56" s="29"/>
    </row>
    <row r="57" spans="2:71" ht="24.95" customHeight="1">
      <c r="B57" s="48">
        <f>Personal_Development!B58</f>
        <v>0</v>
      </c>
      <c r="C57" s="48">
        <f>Personal_Development!C58</f>
        <v>0</v>
      </c>
      <c r="D57" s="14" t="str">
        <f>Personal_Development!D58</f>
        <v>C11436</v>
      </c>
      <c r="E57" s="11" t="str">
        <f>Personal_Development!E58</f>
        <v>MALATHI A/P RAMO</v>
      </c>
      <c r="F57" s="12" t="str">
        <f>Personal_Development!F58</f>
        <v>PRODUCTION NO.1 DEPARTMENT</v>
      </c>
      <c r="G57" s="12" t="str">
        <f>Personal_Development!G58</f>
        <v>ASSEMBLY PRODUCTION SECTION (APS)</v>
      </c>
      <c r="H57" s="40" t="str">
        <f>Personal_Development!H58</f>
        <v>SENIOR QC CHECKER</v>
      </c>
      <c r="I57" s="41" t="str">
        <f>Personal_Development!I58</f>
        <v>C2 PROD</v>
      </c>
      <c r="J57" s="42" t="str">
        <f>Personal_Development!J58</f>
        <v xml:space="preserve">C2 </v>
      </c>
      <c r="K57" s="48"/>
      <c r="L57" s="48"/>
      <c r="M57" s="16"/>
      <c r="N57" s="16"/>
      <c r="O57" s="48"/>
      <c r="P57" s="48"/>
      <c r="Q57" s="48"/>
      <c r="R57" s="48"/>
      <c r="S57" s="48"/>
      <c r="T57" s="48"/>
      <c r="U57" s="48"/>
      <c r="V57" s="48">
        <v>1</v>
      </c>
      <c r="W57" s="20">
        <f t="shared" si="1"/>
        <v>1</v>
      </c>
      <c r="X57" s="48"/>
      <c r="Y57" s="48"/>
      <c r="Z57" s="16"/>
      <c r="AA57" s="16"/>
      <c r="AB57" s="48"/>
      <c r="AC57" s="48"/>
      <c r="AD57" s="48"/>
      <c r="AE57" s="48"/>
      <c r="AF57" s="48"/>
      <c r="AG57" s="48"/>
      <c r="AH57" s="48"/>
      <c r="AI57" s="48"/>
      <c r="AJ57" s="24">
        <f t="shared" si="2"/>
        <v>0</v>
      </c>
      <c r="AK57" s="48"/>
      <c r="AL57" s="48"/>
      <c r="AM57" s="16"/>
      <c r="AN57" s="16"/>
      <c r="AO57" s="48"/>
      <c r="AP57" s="48"/>
      <c r="AQ57" s="48"/>
      <c r="AR57" s="48"/>
      <c r="AS57" s="48"/>
      <c r="AT57" s="48"/>
      <c r="AU57" s="48"/>
      <c r="AV57" s="48"/>
      <c r="AW57" s="26">
        <f t="shared" si="3"/>
        <v>0</v>
      </c>
      <c r="AX57" s="16">
        <f t="shared" si="4"/>
        <v>1</v>
      </c>
      <c r="AY57" s="48"/>
      <c r="AZ57" s="48"/>
      <c r="BA57" s="129"/>
      <c r="BB57" s="157"/>
      <c r="BC57" s="156"/>
      <c r="BD57" s="156"/>
      <c r="BE57" s="156"/>
      <c r="BF57" s="156"/>
      <c r="BG57" s="156">
        <v>1</v>
      </c>
      <c r="BH57" s="156"/>
      <c r="BI57" s="156"/>
      <c r="BJ57" s="16"/>
      <c r="BK57" s="16"/>
      <c r="BL57" s="16"/>
      <c r="BM57" s="135"/>
      <c r="BN57" s="135">
        <f t="shared" si="5"/>
        <v>1</v>
      </c>
      <c r="BO57" s="131">
        <f t="shared" si="0"/>
        <v>2</v>
      </c>
      <c r="BP57" s="65">
        <f t="shared" si="6"/>
        <v>4</v>
      </c>
      <c r="BS57" s="29"/>
    </row>
    <row r="58" spans="2:71" ht="24.95" customHeight="1">
      <c r="B58" s="48">
        <f>Personal_Development!B59</f>
        <v>0</v>
      </c>
      <c r="C58" s="48">
        <f>Personal_Development!C59</f>
        <v>0</v>
      </c>
      <c r="D58" s="14" t="str">
        <f>Personal_Development!D59</f>
        <v>C11441</v>
      </c>
      <c r="E58" s="11" t="str">
        <f>Personal_Development!E59</f>
        <v>MOHD ZAMRY BIN ABD HALIM</v>
      </c>
      <c r="F58" s="12" t="str">
        <f>Personal_Development!F59</f>
        <v>PRODUCTION NO.1 DEPARTMENT</v>
      </c>
      <c r="G58" s="12" t="str">
        <f>Personal_Development!G59</f>
        <v>ASSEMBLY PRODUCTION SECTION (APS)</v>
      </c>
      <c r="H58" s="40" t="str">
        <f>Personal_Development!H59</f>
        <v>LINE LEADER</v>
      </c>
      <c r="I58" s="41" t="str">
        <f>Personal_Development!I59</f>
        <v>C2 PROD</v>
      </c>
      <c r="J58" s="42" t="str">
        <f>Personal_Development!J59</f>
        <v xml:space="preserve">C2 </v>
      </c>
      <c r="K58" s="48"/>
      <c r="L58" s="48"/>
      <c r="M58" s="16"/>
      <c r="N58" s="16"/>
      <c r="O58" s="48"/>
      <c r="P58" s="48"/>
      <c r="Q58" s="48"/>
      <c r="R58" s="48"/>
      <c r="S58" s="48"/>
      <c r="T58" s="48"/>
      <c r="U58" s="48"/>
      <c r="V58" s="48"/>
      <c r="W58" s="20">
        <f t="shared" si="1"/>
        <v>0</v>
      </c>
      <c r="X58" s="48"/>
      <c r="Y58" s="48"/>
      <c r="Z58" s="16"/>
      <c r="AA58" s="16"/>
      <c r="AB58" s="48"/>
      <c r="AC58" s="48"/>
      <c r="AD58" s="48"/>
      <c r="AE58" s="48"/>
      <c r="AF58" s="48"/>
      <c r="AG58" s="48"/>
      <c r="AH58" s="48"/>
      <c r="AI58" s="48"/>
      <c r="AJ58" s="24">
        <f t="shared" si="2"/>
        <v>0</v>
      </c>
      <c r="AK58" s="48"/>
      <c r="AL58" s="48"/>
      <c r="AM58" s="16"/>
      <c r="AN58" s="16"/>
      <c r="AO58" s="48"/>
      <c r="AP58" s="48"/>
      <c r="AQ58" s="48"/>
      <c r="AR58" s="48"/>
      <c r="AS58" s="48"/>
      <c r="AT58" s="48"/>
      <c r="AU58" s="48"/>
      <c r="AV58" s="48"/>
      <c r="AW58" s="26">
        <f t="shared" si="3"/>
        <v>0</v>
      </c>
      <c r="AX58" s="16">
        <f t="shared" si="4"/>
        <v>0</v>
      </c>
      <c r="AY58" s="48"/>
      <c r="AZ58" s="48"/>
      <c r="BA58" s="129"/>
      <c r="BB58" s="157"/>
      <c r="BC58" s="156"/>
      <c r="BD58" s="156"/>
      <c r="BE58" s="156"/>
      <c r="BF58" s="156"/>
      <c r="BG58" s="156"/>
      <c r="BH58" s="156">
        <v>0.5</v>
      </c>
      <c r="BI58" s="156"/>
      <c r="BJ58" s="16"/>
      <c r="BK58" s="16"/>
      <c r="BL58" s="16"/>
      <c r="BM58" s="135"/>
      <c r="BN58" s="135">
        <f t="shared" si="5"/>
        <v>0.5</v>
      </c>
      <c r="BO58" s="131">
        <f t="shared" si="0"/>
        <v>0.5</v>
      </c>
      <c r="BP58" s="65">
        <f t="shared" si="6"/>
        <v>4</v>
      </c>
      <c r="BS58" s="29"/>
    </row>
    <row r="59" spans="2:71" ht="24.95" customHeight="1">
      <c r="B59" s="48">
        <f>Personal_Development!B60</f>
        <v>0</v>
      </c>
      <c r="C59" s="48">
        <f>Personal_Development!C60</f>
        <v>0</v>
      </c>
      <c r="D59" s="14" t="str">
        <f>Personal_Development!D60</f>
        <v>C11467</v>
      </c>
      <c r="E59" s="11" t="str">
        <f>Personal_Development!E60</f>
        <v>MARINA BINTI KAMARUDDIN</v>
      </c>
      <c r="F59" s="12" t="str">
        <f>Personal_Development!F60</f>
        <v>PRODUCTION NO.1 DEPARTMENT</v>
      </c>
      <c r="G59" s="12" t="str">
        <f>Personal_Development!G60</f>
        <v>ASSEMBLY PRODUCTION SECTION (APS)</v>
      </c>
      <c r="H59" s="40" t="str">
        <f>Personal_Development!H60</f>
        <v>SENIOR QC CHECKER</v>
      </c>
      <c r="I59" s="41" t="str">
        <f>Personal_Development!I60</f>
        <v>C2 PROD</v>
      </c>
      <c r="J59" s="42" t="str">
        <f>Personal_Development!J60</f>
        <v xml:space="preserve">C2 </v>
      </c>
      <c r="K59" s="48"/>
      <c r="L59" s="48"/>
      <c r="M59" s="16"/>
      <c r="N59" s="16">
        <v>1</v>
      </c>
      <c r="O59" s="48"/>
      <c r="P59" s="48"/>
      <c r="Q59" s="48"/>
      <c r="R59" s="48"/>
      <c r="S59" s="48"/>
      <c r="T59" s="48"/>
      <c r="U59" s="48"/>
      <c r="V59" s="48">
        <v>1</v>
      </c>
      <c r="W59" s="20">
        <f t="shared" si="1"/>
        <v>2</v>
      </c>
      <c r="X59" s="48"/>
      <c r="Y59" s="48"/>
      <c r="Z59" s="16"/>
      <c r="AA59" s="16"/>
      <c r="AB59" s="48"/>
      <c r="AC59" s="48"/>
      <c r="AD59" s="48"/>
      <c r="AE59" s="48"/>
      <c r="AF59" s="48"/>
      <c r="AG59" s="48"/>
      <c r="AH59" s="48"/>
      <c r="AI59" s="48"/>
      <c r="AJ59" s="24">
        <f t="shared" si="2"/>
        <v>0</v>
      </c>
      <c r="AK59" s="48"/>
      <c r="AL59" s="48"/>
      <c r="AM59" s="16">
        <v>0.5</v>
      </c>
      <c r="AN59" s="16"/>
      <c r="AO59" s="48"/>
      <c r="AP59" s="48"/>
      <c r="AQ59" s="48"/>
      <c r="AR59" s="48"/>
      <c r="AS59" s="48"/>
      <c r="AT59" s="48"/>
      <c r="AU59" s="48"/>
      <c r="AV59" s="48"/>
      <c r="AW59" s="26">
        <f t="shared" si="3"/>
        <v>0.5</v>
      </c>
      <c r="AX59" s="16">
        <f t="shared" si="4"/>
        <v>2.5</v>
      </c>
      <c r="AY59" s="48"/>
      <c r="AZ59" s="48"/>
      <c r="BA59" s="129"/>
      <c r="BB59" s="157"/>
      <c r="BC59" s="156"/>
      <c r="BD59" s="156">
        <v>0.5</v>
      </c>
      <c r="BE59" s="156"/>
      <c r="BF59" s="156"/>
      <c r="BG59" s="156">
        <v>1</v>
      </c>
      <c r="BH59" s="156"/>
      <c r="BI59" s="156">
        <v>3</v>
      </c>
      <c r="BJ59" s="16"/>
      <c r="BK59" s="16">
        <v>1</v>
      </c>
      <c r="BL59" s="16"/>
      <c r="BM59" s="135"/>
      <c r="BN59" s="135">
        <f t="shared" si="5"/>
        <v>5.5</v>
      </c>
      <c r="BO59" s="131">
        <f t="shared" si="0"/>
        <v>8</v>
      </c>
      <c r="BP59" s="65">
        <f t="shared" si="6"/>
        <v>2</v>
      </c>
      <c r="BS59" s="29"/>
    </row>
    <row r="60" spans="2:71" ht="24.95" customHeight="1">
      <c r="B60" s="48">
        <f>Personal_Development!B61</f>
        <v>0</v>
      </c>
      <c r="C60" s="48">
        <f>Personal_Development!C61</f>
        <v>0</v>
      </c>
      <c r="D60" s="14" t="str">
        <f>Personal_Development!D61</f>
        <v>C11489</v>
      </c>
      <c r="E60" s="11" t="str">
        <f>Personal_Development!E61</f>
        <v>NORSHURIA HANUM BINTI MOHD SHUKOR</v>
      </c>
      <c r="F60" s="12" t="str">
        <f>Personal_Development!F61</f>
        <v>PRODUCTION NO.1 DEPARTMENT</v>
      </c>
      <c r="G60" s="12" t="str">
        <f>Personal_Development!G61</f>
        <v>ASSEMBLY PRODUCTION SECTION (APS)</v>
      </c>
      <c r="H60" s="40" t="str">
        <f>Personal_Development!H61</f>
        <v>OPERATOR 1</v>
      </c>
      <c r="I60" s="41" t="str">
        <f>Personal_Development!I61</f>
        <v>C3 PROD</v>
      </c>
      <c r="J60" s="42" t="str">
        <f>Personal_Development!J61</f>
        <v xml:space="preserve">C3 </v>
      </c>
      <c r="K60" s="48"/>
      <c r="L60" s="48"/>
      <c r="M60" s="16">
        <v>2</v>
      </c>
      <c r="N60" s="16"/>
      <c r="O60" s="48"/>
      <c r="P60" s="48"/>
      <c r="Q60" s="48"/>
      <c r="R60" s="48"/>
      <c r="S60" s="48"/>
      <c r="T60" s="48"/>
      <c r="U60" s="48"/>
      <c r="V60" s="48"/>
      <c r="W60" s="20">
        <f t="shared" si="1"/>
        <v>2</v>
      </c>
      <c r="X60" s="48"/>
      <c r="Y60" s="48"/>
      <c r="Z60" s="16"/>
      <c r="AA60" s="16"/>
      <c r="AB60" s="48"/>
      <c r="AC60" s="48"/>
      <c r="AD60" s="48"/>
      <c r="AE60" s="48"/>
      <c r="AF60" s="48"/>
      <c r="AG60" s="48"/>
      <c r="AH60" s="48"/>
      <c r="AI60" s="48"/>
      <c r="AJ60" s="24">
        <f t="shared" si="2"/>
        <v>0</v>
      </c>
      <c r="AK60" s="48">
        <v>1</v>
      </c>
      <c r="AL60" s="48"/>
      <c r="AM60" s="16">
        <v>3</v>
      </c>
      <c r="AN60" s="16">
        <v>10</v>
      </c>
      <c r="AO60" s="48"/>
      <c r="AP60" s="48"/>
      <c r="AQ60" s="48">
        <v>0.5</v>
      </c>
      <c r="AR60" s="48"/>
      <c r="AS60" s="48"/>
      <c r="AT60" s="48"/>
      <c r="AU60" s="48"/>
      <c r="AV60" s="48">
        <v>1</v>
      </c>
      <c r="AW60" s="26">
        <f t="shared" si="3"/>
        <v>15.5</v>
      </c>
      <c r="AX60" s="16">
        <f t="shared" si="4"/>
        <v>17.5</v>
      </c>
      <c r="AY60" s="48"/>
      <c r="AZ60" s="48">
        <v>30</v>
      </c>
      <c r="BA60" s="129"/>
      <c r="BB60" s="157">
        <v>1</v>
      </c>
      <c r="BC60" s="156"/>
      <c r="BD60" s="156"/>
      <c r="BE60" s="156"/>
      <c r="BF60" s="156"/>
      <c r="BG60" s="156">
        <v>1</v>
      </c>
      <c r="BH60" s="156"/>
      <c r="BI60" s="156"/>
      <c r="BJ60" s="16"/>
      <c r="BK60" s="16">
        <v>1</v>
      </c>
      <c r="BL60" s="16"/>
      <c r="BM60" s="135"/>
      <c r="BN60" s="135">
        <f t="shared" si="5"/>
        <v>3</v>
      </c>
      <c r="BO60" s="131">
        <f t="shared" si="0"/>
        <v>50.5</v>
      </c>
      <c r="BP60" s="65">
        <f t="shared" si="6"/>
        <v>1</v>
      </c>
      <c r="BS60" s="29"/>
    </row>
    <row r="61" spans="2:71" ht="24.95" customHeight="1">
      <c r="B61" s="48">
        <f>Personal_Development!B62</f>
        <v>0</v>
      </c>
      <c r="C61" s="48">
        <f>Personal_Development!C62</f>
        <v>0</v>
      </c>
      <c r="D61" s="14" t="str">
        <f>Personal_Development!D62</f>
        <v>C11517</v>
      </c>
      <c r="E61" s="11" t="str">
        <f>Personal_Development!E62</f>
        <v>NOR AZMA BINTI MUSTAFA</v>
      </c>
      <c r="F61" s="12" t="str">
        <f>Personal_Development!F62</f>
        <v>FACTORY OPERATIONS DEPARTMENT</v>
      </c>
      <c r="G61" s="12" t="str">
        <f>Personal_Development!G62</f>
        <v>INVENTORY &amp; SYSYTEM CONTROL SECTION (IVS)</v>
      </c>
      <c r="H61" s="40" t="str">
        <f>Personal_Development!H62</f>
        <v>SUPERVISOR</v>
      </c>
      <c r="I61" s="41" t="str">
        <f>Personal_Development!I62</f>
        <v>C1 PROD</v>
      </c>
      <c r="J61" s="42" t="str">
        <f>Personal_Development!J62</f>
        <v xml:space="preserve">C1 </v>
      </c>
      <c r="K61" s="48">
        <v>1</v>
      </c>
      <c r="L61" s="48"/>
      <c r="M61" s="16">
        <v>1</v>
      </c>
      <c r="N61" s="16"/>
      <c r="O61" s="48"/>
      <c r="P61" s="48"/>
      <c r="Q61" s="48"/>
      <c r="R61" s="48">
        <v>1</v>
      </c>
      <c r="S61" s="48">
        <v>1</v>
      </c>
      <c r="T61" s="48">
        <v>1</v>
      </c>
      <c r="U61" s="48">
        <v>1.5</v>
      </c>
      <c r="V61" s="48">
        <v>1</v>
      </c>
      <c r="W61" s="20">
        <f t="shared" si="1"/>
        <v>7.5</v>
      </c>
      <c r="X61" s="48"/>
      <c r="Y61" s="48"/>
      <c r="Z61" s="16"/>
      <c r="AA61" s="16"/>
      <c r="AB61" s="48"/>
      <c r="AC61" s="48"/>
      <c r="AD61" s="48"/>
      <c r="AE61" s="48"/>
      <c r="AF61" s="48"/>
      <c r="AG61" s="48"/>
      <c r="AH61" s="48"/>
      <c r="AI61" s="48"/>
      <c r="AJ61" s="24">
        <f t="shared" si="2"/>
        <v>0</v>
      </c>
      <c r="AK61" s="48">
        <v>1.25</v>
      </c>
      <c r="AL61" s="48"/>
      <c r="AM61" s="16">
        <v>1</v>
      </c>
      <c r="AN61" s="16"/>
      <c r="AO61" s="48"/>
      <c r="AP61" s="48">
        <v>1</v>
      </c>
      <c r="AQ61" s="48">
        <v>0.5</v>
      </c>
      <c r="AR61" s="48"/>
      <c r="AS61" s="48"/>
      <c r="AT61" s="48"/>
      <c r="AU61" s="48"/>
      <c r="AV61" s="48">
        <v>1</v>
      </c>
      <c r="AW61" s="26">
        <f t="shared" si="3"/>
        <v>4.75</v>
      </c>
      <c r="AX61" s="16">
        <f t="shared" si="4"/>
        <v>12.25</v>
      </c>
      <c r="AY61" s="48"/>
      <c r="AZ61" s="48"/>
      <c r="BA61" s="129"/>
      <c r="BB61" s="157">
        <v>1.25</v>
      </c>
      <c r="BC61" s="156">
        <v>0.75</v>
      </c>
      <c r="BD61" s="156">
        <v>1</v>
      </c>
      <c r="BE61" s="156">
        <v>0.5</v>
      </c>
      <c r="BF61" s="156">
        <v>0.5</v>
      </c>
      <c r="BG61" s="156"/>
      <c r="BH61" s="156">
        <v>1.75</v>
      </c>
      <c r="BI61" s="156"/>
      <c r="BJ61" s="16">
        <v>1.5</v>
      </c>
      <c r="BK61" s="16">
        <v>0.5</v>
      </c>
      <c r="BL61" s="16"/>
      <c r="BM61" s="135"/>
      <c r="BN61" s="135">
        <f t="shared" si="5"/>
        <v>7.75</v>
      </c>
      <c r="BO61" s="131">
        <f t="shared" si="0"/>
        <v>20</v>
      </c>
      <c r="BP61" s="65">
        <f t="shared" si="6"/>
        <v>1</v>
      </c>
      <c r="BS61" s="29"/>
    </row>
    <row r="62" spans="2:71" ht="24.95" customHeight="1">
      <c r="B62" s="48">
        <f>Personal_Development!B63</f>
        <v>0</v>
      </c>
      <c r="C62" s="48">
        <f>Personal_Development!C63</f>
        <v>0</v>
      </c>
      <c r="D62" s="14" t="str">
        <f>Personal_Development!D63</f>
        <v>C11526</v>
      </c>
      <c r="E62" s="11" t="str">
        <f>Personal_Development!E63</f>
        <v>NORFAZILAH @ JUINE BT ABDULLAH @ DAPAT</v>
      </c>
      <c r="F62" s="12" t="str">
        <f>Personal_Development!F63</f>
        <v>PRODUCTION NO.1 DEPARTMENT</v>
      </c>
      <c r="G62" s="12" t="str">
        <f>Personal_Development!G63</f>
        <v>ASSEMBLY PRODUCTION SECTION (APS)</v>
      </c>
      <c r="H62" s="40" t="str">
        <f>Personal_Development!H63</f>
        <v>SENIOR QC CHECKER</v>
      </c>
      <c r="I62" s="41" t="str">
        <f>Personal_Development!I63</f>
        <v>C2 PROD</v>
      </c>
      <c r="J62" s="42" t="str">
        <f>Personal_Development!J63</f>
        <v xml:space="preserve">C2 </v>
      </c>
      <c r="K62" s="48"/>
      <c r="L62" s="48"/>
      <c r="M62" s="16"/>
      <c r="N62" s="16"/>
      <c r="O62" s="48"/>
      <c r="P62" s="48"/>
      <c r="Q62" s="48"/>
      <c r="R62" s="48"/>
      <c r="S62" s="48"/>
      <c r="T62" s="48"/>
      <c r="U62" s="48"/>
      <c r="V62" s="48"/>
      <c r="W62" s="20">
        <f t="shared" si="1"/>
        <v>0</v>
      </c>
      <c r="X62" s="48"/>
      <c r="Y62" s="48"/>
      <c r="Z62" s="16"/>
      <c r="AA62" s="16"/>
      <c r="AB62" s="48"/>
      <c r="AC62" s="48"/>
      <c r="AD62" s="48"/>
      <c r="AE62" s="48"/>
      <c r="AF62" s="48"/>
      <c r="AG62" s="48"/>
      <c r="AH62" s="48"/>
      <c r="AI62" s="48"/>
      <c r="AJ62" s="24">
        <f t="shared" si="2"/>
        <v>0</v>
      </c>
      <c r="AK62" s="48"/>
      <c r="AL62" s="48"/>
      <c r="AM62" s="16"/>
      <c r="AN62" s="16"/>
      <c r="AO62" s="48"/>
      <c r="AP62" s="48"/>
      <c r="AQ62" s="48"/>
      <c r="AR62" s="48"/>
      <c r="AS62" s="48"/>
      <c r="AT62" s="48"/>
      <c r="AU62" s="48"/>
      <c r="AV62" s="48"/>
      <c r="AW62" s="26">
        <f t="shared" si="3"/>
        <v>0</v>
      </c>
      <c r="AX62" s="16">
        <f t="shared" si="4"/>
        <v>0</v>
      </c>
      <c r="AY62" s="48"/>
      <c r="AZ62" s="48"/>
      <c r="BA62" s="129"/>
      <c r="BB62" s="157"/>
      <c r="BC62" s="156"/>
      <c r="BD62" s="156"/>
      <c r="BE62" s="156"/>
      <c r="BF62" s="156"/>
      <c r="BG62" s="156"/>
      <c r="BH62" s="156">
        <v>0.5</v>
      </c>
      <c r="BI62" s="156"/>
      <c r="BJ62" s="16"/>
      <c r="BK62" s="16"/>
      <c r="BL62" s="16"/>
      <c r="BM62" s="135"/>
      <c r="BN62" s="135">
        <f t="shared" si="5"/>
        <v>0.5</v>
      </c>
      <c r="BO62" s="131">
        <f t="shared" si="0"/>
        <v>0.5</v>
      </c>
      <c r="BP62" s="65">
        <f t="shared" si="6"/>
        <v>4</v>
      </c>
      <c r="BS62" s="29"/>
    </row>
    <row r="63" spans="2:71" ht="24.95" customHeight="1">
      <c r="B63" s="48">
        <f>Personal_Development!B64</f>
        <v>0</v>
      </c>
      <c r="C63" s="48">
        <f>Personal_Development!C64</f>
        <v>0</v>
      </c>
      <c r="D63" s="14" t="str">
        <f>Personal_Development!D64</f>
        <v>C11536</v>
      </c>
      <c r="E63" s="11" t="str">
        <f>Personal_Development!E64</f>
        <v>ROSLIZA BINTI JOHARI</v>
      </c>
      <c r="F63" s="12" t="str">
        <f>Personal_Development!F64</f>
        <v>PRODUCTION NO.1 DEPARTMENT</v>
      </c>
      <c r="G63" s="12" t="str">
        <f>Personal_Development!G64</f>
        <v>ASSEMBLY PRODUCTION SECTION (APS)</v>
      </c>
      <c r="H63" s="40" t="str">
        <f>Personal_Development!H64</f>
        <v>SENIOR QC CHECKER</v>
      </c>
      <c r="I63" s="41" t="str">
        <f>Personal_Development!I64</f>
        <v>C2 PROD</v>
      </c>
      <c r="J63" s="42" t="str">
        <f>Personal_Development!J64</f>
        <v xml:space="preserve">C2 </v>
      </c>
      <c r="K63" s="48"/>
      <c r="L63" s="48"/>
      <c r="M63" s="16"/>
      <c r="N63" s="16"/>
      <c r="O63" s="48"/>
      <c r="P63" s="48"/>
      <c r="Q63" s="48"/>
      <c r="R63" s="48"/>
      <c r="S63" s="48"/>
      <c r="T63" s="48"/>
      <c r="U63" s="48"/>
      <c r="V63" s="48"/>
      <c r="W63" s="20">
        <f t="shared" si="1"/>
        <v>0</v>
      </c>
      <c r="X63" s="48"/>
      <c r="Y63" s="48"/>
      <c r="Z63" s="16"/>
      <c r="AA63" s="16"/>
      <c r="AB63" s="48"/>
      <c r="AC63" s="48"/>
      <c r="AD63" s="48"/>
      <c r="AE63" s="48"/>
      <c r="AF63" s="48"/>
      <c r="AG63" s="48"/>
      <c r="AH63" s="48"/>
      <c r="AI63" s="48"/>
      <c r="AJ63" s="24">
        <f t="shared" si="2"/>
        <v>0</v>
      </c>
      <c r="AK63" s="48"/>
      <c r="AL63" s="48"/>
      <c r="AM63" s="16"/>
      <c r="AN63" s="16"/>
      <c r="AO63" s="48"/>
      <c r="AP63" s="48">
        <v>8</v>
      </c>
      <c r="AQ63" s="48"/>
      <c r="AR63" s="48"/>
      <c r="AS63" s="48"/>
      <c r="AT63" s="48"/>
      <c r="AU63" s="48"/>
      <c r="AV63" s="48"/>
      <c r="AW63" s="26">
        <f t="shared" si="3"/>
        <v>8</v>
      </c>
      <c r="AX63" s="16">
        <f t="shared" si="4"/>
        <v>8</v>
      </c>
      <c r="AY63" s="48"/>
      <c r="AZ63" s="48"/>
      <c r="BA63" s="129">
        <f>28+25</f>
        <v>53</v>
      </c>
      <c r="BB63" s="157"/>
      <c r="BC63" s="156"/>
      <c r="BD63" s="156"/>
      <c r="BE63" s="156">
        <v>4</v>
      </c>
      <c r="BF63" s="156"/>
      <c r="BG63" s="156"/>
      <c r="BH63" s="156"/>
      <c r="BI63" s="156"/>
      <c r="BJ63" s="16"/>
      <c r="BK63" s="16"/>
      <c r="BL63" s="16"/>
      <c r="BM63" s="135"/>
      <c r="BN63" s="135">
        <f t="shared" si="5"/>
        <v>4</v>
      </c>
      <c r="BO63" s="131">
        <f t="shared" si="0"/>
        <v>65</v>
      </c>
      <c r="BP63" s="65">
        <f t="shared" si="6"/>
        <v>1</v>
      </c>
      <c r="BS63" s="29"/>
    </row>
    <row r="64" spans="2:71" ht="24.95" customHeight="1">
      <c r="B64" s="48">
        <f>Personal_Development!B65</f>
        <v>0</v>
      </c>
      <c r="C64" s="48">
        <f>Personal_Development!C65</f>
        <v>0</v>
      </c>
      <c r="D64" s="14" t="str">
        <f>Personal_Development!D65</f>
        <v>E00191</v>
      </c>
      <c r="E64" s="11" t="str">
        <f>Personal_Development!E65</f>
        <v>SHAHARI JAMIL BIN SAAD</v>
      </c>
      <c r="F64" s="12" t="str">
        <f>Personal_Development!F65</f>
        <v>PRODUCTION NO.1 DEPARTMENT</v>
      </c>
      <c r="G64" s="12" t="str">
        <f>Personal_Development!G65</f>
        <v>ASSEMBLY PRODUCTION SECTION (APS)</v>
      </c>
      <c r="H64" s="40" t="str">
        <f>Personal_Development!H65</f>
        <v>SKILLED OPERATOR</v>
      </c>
      <c r="I64" s="41" t="str">
        <f>Personal_Development!I65</f>
        <v>F7</v>
      </c>
      <c r="J64" s="42" t="str">
        <f>Personal_Development!J65</f>
        <v>F7</v>
      </c>
      <c r="K64" s="48"/>
      <c r="L64" s="48"/>
      <c r="M64" s="16"/>
      <c r="N64" s="16"/>
      <c r="O64" s="48"/>
      <c r="P64" s="48"/>
      <c r="Q64" s="48"/>
      <c r="R64" s="48"/>
      <c r="S64" s="48"/>
      <c r="T64" s="48"/>
      <c r="U64" s="48"/>
      <c r="V64" s="48"/>
      <c r="W64" s="20">
        <f t="shared" si="1"/>
        <v>0</v>
      </c>
      <c r="X64" s="48"/>
      <c r="Y64" s="48"/>
      <c r="Z64" s="16"/>
      <c r="AA64" s="16"/>
      <c r="AB64" s="48"/>
      <c r="AC64" s="48"/>
      <c r="AD64" s="48"/>
      <c r="AE64" s="48"/>
      <c r="AF64" s="48"/>
      <c r="AG64" s="48"/>
      <c r="AH64" s="48"/>
      <c r="AI64" s="48"/>
      <c r="AJ64" s="24">
        <f t="shared" si="2"/>
        <v>0</v>
      </c>
      <c r="AK64" s="48"/>
      <c r="AL64" s="48"/>
      <c r="AM64" s="16"/>
      <c r="AN64" s="16"/>
      <c r="AO64" s="48"/>
      <c r="AP64" s="48"/>
      <c r="AQ64" s="48"/>
      <c r="AR64" s="48"/>
      <c r="AS64" s="48"/>
      <c r="AT64" s="48"/>
      <c r="AU64" s="48"/>
      <c r="AV64" s="48"/>
      <c r="AW64" s="26">
        <f t="shared" si="3"/>
        <v>0</v>
      </c>
      <c r="AX64" s="16">
        <f t="shared" si="4"/>
        <v>0</v>
      </c>
      <c r="AY64" s="48"/>
      <c r="AZ64" s="48"/>
      <c r="BA64" s="129"/>
      <c r="BB64" s="157"/>
      <c r="BC64" s="156">
        <v>1</v>
      </c>
      <c r="BD64" s="156">
        <v>2.25</v>
      </c>
      <c r="BE64" s="156">
        <v>0.5</v>
      </c>
      <c r="BF64" s="156">
        <v>1.5</v>
      </c>
      <c r="BG64" s="156"/>
      <c r="BH64" s="156"/>
      <c r="BI64" s="156"/>
      <c r="BJ64" s="16"/>
      <c r="BK64" s="16"/>
      <c r="BL64" s="16"/>
      <c r="BM64" s="135"/>
      <c r="BN64" s="135">
        <f t="shared" si="5"/>
        <v>5.25</v>
      </c>
      <c r="BO64" s="131">
        <f t="shared" si="0"/>
        <v>5.25</v>
      </c>
      <c r="BP64" s="65">
        <f t="shared" si="6"/>
        <v>3</v>
      </c>
      <c r="BS64" s="29"/>
    </row>
    <row r="65" spans="2:71" ht="24.95" customHeight="1">
      <c r="B65" s="48">
        <f>Personal_Development!B66</f>
        <v>0</v>
      </c>
      <c r="C65" s="48">
        <f>Personal_Development!C66</f>
        <v>0</v>
      </c>
      <c r="D65" s="14" t="str">
        <f>Personal_Development!D66</f>
        <v>C11589</v>
      </c>
      <c r="E65" s="11" t="str">
        <f>Personal_Development!E66</f>
        <v>SYARIL AMRI ERREMY BIN SAWAL</v>
      </c>
      <c r="F65" s="12" t="str">
        <f>Personal_Development!F66</f>
        <v>QUALITY ASSURANCE DEPARTMENT</v>
      </c>
      <c r="G65" s="12" t="str">
        <f>Personal_Development!G66</f>
        <v>QUALITY ASSURANCE SECTION (QAS)</v>
      </c>
      <c r="H65" s="40" t="str">
        <f>Personal_Development!H66</f>
        <v>SUPERVISOR</v>
      </c>
      <c r="I65" s="41" t="str">
        <f>Personal_Development!I66</f>
        <v>C1 PROD</v>
      </c>
      <c r="J65" s="42" t="str">
        <f>Personal_Development!J66</f>
        <v xml:space="preserve">C1 </v>
      </c>
      <c r="K65" s="48"/>
      <c r="L65" s="48"/>
      <c r="M65" s="16">
        <v>0.5</v>
      </c>
      <c r="N65" s="16">
        <v>0.5</v>
      </c>
      <c r="O65" s="48"/>
      <c r="P65" s="48"/>
      <c r="Q65" s="48">
        <v>1</v>
      </c>
      <c r="R65" s="48">
        <v>1.5</v>
      </c>
      <c r="S65" s="48">
        <v>1</v>
      </c>
      <c r="T65" s="48"/>
      <c r="U65" s="48">
        <v>0.5</v>
      </c>
      <c r="V65" s="48">
        <v>1</v>
      </c>
      <c r="W65" s="20">
        <f t="shared" si="1"/>
        <v>6</v>
      </c>
      <c r="X65" s="48"/>
      <c r="Y65" s="48"/>
      <c r="Z65" s="16"/>
      <c r="AA65" s="16"/>
      <c r="AB65" s="48"/>
      <c r="AC65" s="48"/>
      <c r="AD65" s="48"/>
      <c r="AE65" s="48"/>
      <c r="AF65" s="48"/>
      <c r="AG65" s="48"/>
      <c r="AH65" s="48"/>
      <c r="AI65" s="48"/>
      <c r="AJ65" s="24">
        <f t="shared" si="2"/>
        <v>0</v>
      </c>
      <c r="AK65" s="48"/>
      <c r="AL65" s="48"/>
      <c r="AM65" s="16">
        <v>1</v>
      </c>
      <c r="AN65" s="16">
        <v>3</v>
      </c>
      <c r="AO65" s="48">
        <v>2.5</v>
      </c>
      <c r="AP65" s="48">
        <v>0.25</v>
      </c>
      <c r="AQ65" s="48">
        <v>1</v>
      </c>
      <c r="AR65" s="48"/>
      <c r="AS65" s="48">
        <v>1</v>
      </c>
      <c r="AT65" s="48">
        <v>0.5</v>
      </c>
      <c r="AU65" s="48">
        <v>1</v>
      </c>
      <c r="AV65" s="48"/>
      <c r="AW65" s="26">
        <f t="shared" si="3"/>
        <v>10.25</v>
      </c>
      <c r="AX65" s="16">
        <f t="shared" si="4"/>
        <v>16.25</v>
      </c>
      <c r="AY65" s="48"/>
      <c r="AZ65" s="48"/>
      <c r="BA65" s="129"/>
      <c r="BB65" s="157"/>
      <c r="BC65" s="156">
        <v>0.5</v>
      </c>
      <c r="BD65" s="156"/>
      <c r="BE65" s="156"/>
      <c r="BF65" s="156"/>
      <c r="BG65" s="156"/>
      <c r="BH65" s="156">
        <v>0.75</v>
      </c>
      <c r="BI65" s="156"/>
      <c r="BJ65" s="16"/>
      <c r="BK65" s="16">
        <v>1</v>
      </c>
      <c r="BL65" s="16">
        <v>1</v>
      </c>
      <c r="BM65" s="135"/>
      <c r="BN65" s="135">
        <f t="shared" si="5"/>
        <v>3.25</v>
      </c>
      <c r="BO65" s="131">
        <f t="shared" si="0"/>
        <v>19.5</v>
      </c>
      <c r="BP65" s="65">
        <f t="shared" si="6"/>
        <v>1</v>
      </c>
      <c r="BS65" s="29"/>
    </row>
    <row r="66" spans="2:71" ht="24.95" customHeight="1">
      <c r="B66" s="48">
        <f>Personal_Development!B67</f>
        <v>0</v>
      </c>
      <c r="C66" s="48">
        <f>Personal_Development!C67</f>
        <v>0</v>
      </c>
      <c r="D66" s="14" t="str">
        <f>Personal_Development!D67</f>
        <v>C11612</v>
      </c>
      <c r="E66" s="11" t="str">
        <f>Personal_Development!E67</f>
        <v>NURHAFIZAH BINTI MD SHAMSHUDIN</v>
      </c>
      <c r="F66" s="12" t="str">
        <f>Personal_Development!F67</f>
        <v>PRODUCTION NO.1 DEPARTMENT</v>
      </c>
      <c r="G66" s="12" t="str">
        <f>Personal_Development!G67</f>
        <v>ASSEMBLY PRODUCTION SECTION (APS)</v>
      </c>
      <c r="H66" s="40" t="str">
        <f>Personal_Development!H67</f>
        <v>SUPERVISOR</v>
      </c>
      <c r="I66" s="41" t="str">
        <f>Personal_Development!I67</f>
        <v>C1 PROD</v>
      </c>
      <c r="J66" s="42" t="str">
        <f>Personal_Development!J67</f>
        <v xml:space="preserve">C1 </v>
      </c>
      <c r="K66" s="48"/>
      <c r="L66" s="48"/>
      <c r="M66" s="16"/>
      <c r="N66" s="16">
        <v>2</v>
      </c>
      <c r="O66" s="48"/>
      <c r="P66" s="48"/>
      <c r="Q66" s="48"/>
      <c r="R66" s="48"/>
      <c r="S66" s="48"/>
      <c r="T66" s="48"/>
      <c r="U66" s="48">
        <v>7</v>
      </c>
      <c r="V66" s="48">
        <v>4</v>
      </c>
      <c r="W66" s="20">
        <f t="shared" si="1"/>
        <v>13</v>
      </c>
      <c r="X66" s="48"/>
      <c r="Y66" s="48"/>
      <c r="Z66" s="16"/>
      <c r="AA66" s="16"/>
      <c r="AB66" s="48"/>
      <c r="AC66" s="48"/>
      <c r="AD66" s="48"/>
      <c r="AE66" s="48"/>
      <c r="AF66" s="48"/>
      <c r="AG66" s="48"/>
      <c r="AH66" s="48"/>
      <c r="AI66" s="48"/>
      <c r="AJ66" s="24">
        <f t="shared" si="2"/>
        <v>0</v>
      </c>
      <c r="AK66" s="48"/>
      <c r="AL66" s="48"/>
      <c r="AM66" s="16"/>
      <c r="AN66" s="16"/>
      <c r="AO66" s="48"/>
      <c r="AP66" s="48"/>
      <c r="AQ66" s="48"/>
      <c r="AR66" s="48"/>
      <c r="AS66" s="48"/>
      <c r="AT66" s="48"/>
      <c r="AU66" s="48"/>
      <c r="AV66" s="48"/>
      <c r="AW66" s="26">
        <f t="shared" si="3"/>
        <v>0</v>
      </c>
      <c r="AX66" s="16">
        <f t="shared" si="4"/>
        <v>13</v>
      </c>
      <c r="AY66" s="48"/>
      <c r="AZ66" s="48"/>
      <c r="BA66" s="129"/>
      <c r="BB66" s="157"/>
      <c r="BC66" s="156"/>
      <c r="BD66" s="156"/>
      <c r="BE66" s="156"/>
      <c r="BF66" s="156">
        <v>1.25</v>
      </c>
      <c r="BG66" s="156"/>
      <c r="BH66" s="156"/>
      <c r="BI66" s="156"/>
      <c r="BJ66" s="16"/>
      <c r="BK66" s="16">
        <v>1</v>
      </c>
      <c r="BL66" s="16">
        <v>0.25</v>
      </c>
      <c r="BM66" s="135"/>
      <c r="BN66" s="135">
        <f t="shared" si="5"/>
        <v>2.5</v>
      </c>
      <c r="BO66" s="131">
        <f t="shared" si="0"/>
        <v>15.5</v>
      </c>
      <c r="BP66" s="65">
        <f t="shared" si="6"/>
        <v>1</v>
      </c>
      <c r="BS66" s="29"/>
    </row>
    <row r="67" spans="2:71" ht="24.95" customHeight="1">
      <c r="B67" s="48" t="str">
        <f>Personal_Development!B68</f>
        <v>R</v>
      </c>
      <c r="C67" s="48">
        <f>Personal_Development!C68</f>
        <v>0</v>
      </c>
      <c r="D67" s="14" t="str">
        <f>Personal_Development!D68</f>
        <v>C11636</v>
      </c>
      <c r="E67" s="11" t="str">
        <f>Personal_Development!E68</f>
        <v>AZLIA BINTI NORLY</v>
      </c>
      <c r="F67" s="12" t="str">
        <f>Personal_Development!F68</f>
        <v>PRODUCTION NO.1 DEPARTMENT</v>
      </c>
      <c r="G67" s="12" t="str">
        <f>Personal_Development!G68</f>
        <v>ASSEMBLY PRODUCTION SECTION (APS)</v>
      </c>
      <c r="H67" s="40" t="str">
        <f>Personal_Development!H68</f>
        <v>OPERATOR 2</v>
      </c>
      <c r="I67" s="41" t="str">
        <f>Personal_Development!I68</f>
        <v>C4 PROD</v>
      </c>
      <c r="J67" s="42" t="str">
        <f>Personal_Development!J68</f>
        <v xml:space="preserve">C4 </v>
      </c>
      <c r="K67" s="48"/>
      <c r="L67" s="48"/>
      <c r="M67" s="16"/>
      <c r="N67" s="16"/>
      <c r="O67" s="48"/>
      <c r="P67" s="48"/>
      <c r="Q67" s="48"/>
      <c r="R67" s="48"/>
      <c r="S67" s="48"/>
      <c r="T67" s="48"/>
      <c r="U67" s="48"/>
      <c r="V67" s="48"/>
      <c r="W67" s="20">
        <f t="shared" si="1"/>
        <v>0</v>
      </c>
      <c r="X67" s="48"/>
      <c r="Y67" s="48"/>
      <c r="Z67" s="16"/>
      <c r="AA67" s="16"/>
      <c r="AB67" s="48"/>
      <c r="AC67" s="48"/>
      <c r="AD67" s="48"/>
      <c r="AE67" s="48"/>
      <c r="AF67" s="48"/>
      <c r="AG67" s="48"/>
      <c r="AH67" s="48"/>
      <c r="AI67" s="48"/>
      <c r="AJ67" s="24">
        <f t="shared" si="2"/>
        <v>0</v>
      </c>
      <c r="AK67" s="48"/>
      <c r="AL67" s="48"/>
      <c r="AM67" s="16"/>
      <c r="AN67" s="16"/>
      <c r="AO67" s="48"/>
      <c r="AP67" s="48"/>
      <c r="AQ67" s="48"/>
      <c r="AR67" s="48"/>
      <c r="AS67" s="48"/>
      <c r="AT67" s="48"/>
      <c r="AU67" s="48"/>
      <c r="AV67" s="48"/>
      <c r="AW67" s="26">
        <f t="shared" si="3"/>
        <v>0</v>
      </c>
      <c r="AX67" s="16">
        <f t="shared" si="4"/>
        <v>0</v>
      </c>
      <c r="AY67" s="48">
        <f>18.5+9+9.5</f>
        <v>37</v>
      </c>
      <c r="AZ67" s="48"/>
      <c r="BA67" s="129"/>
      <c r="BB67" s="157"/>
      <c r="BC67" s="156"/>
      <c r="BD67" s="156"/>
      <c r="BE67" s="156"/>
      <c r="BF67" s="156"/>
      <c r="BG67" s="156"/>
      <c r="BH67" s="156"/>
      <c r="BI67" s="156"/>
      <c r="BJ67" s="16"/>
      <c r="BK67" s="16"/>
      <c r="BL67" s="16"/>
      <c r="BM67" s="135"/>
      <c r="BN67" s="135">
        <f t="shared" si="5"/>
        <v>0</v>
      </c>
      <c r="BO67" s="131">
        <f t="shared" ref="BO67:BO130" si="7">SUM(AX67,AY67,AZ67,BA67,BN67)</f>
        <v>37</v>
      </c>
      <c r="BP67" s="65">
        <f t="shared" si="6"/>
        <v>1</v>
      </c>
      <c r="BS67" s="29"/>
    </row>
    <row r="68" spans="2:71" ht="24.95" customHeight="1">
      <c r="B68" s="48">
        <f>Personal_Development!B69</f>
        <v>0</v>
      </c>
      <c r="C68" s="48">
        <f>Personal_Development!C69</f>
        <v>0</v>
      </c>
      <c r="D68" s="14" t="str">
        <f>Personal_Development!D69</f>
        <v>C11665</v>
      </c>
      <c r="E68" s="11" t="str">
        <f>Personal_Development!E69</f>
        <v>ZAIKIAH BINTI ZAINAL</v>
      </c>
      <c r="F68" s="12" t="str">
        <f>Personal_Development!F69</f>
        <v>FACTORY OPERATIONS DEPARTMENT</v>
      </c>
      <c r="G68" s="12" t="str">
        <f>Personal_Development!G69</f>
        <v>INVENTORY &amp; SYSYTEM CONTROL SECTION (IVS)</v>
      </c>
      <c r="H68" s="40" t="str">
        <f>Personal_Development!H69</f>
        <v>ASSISTANT</v>
      </c>
      <c r="I68" s="41" t="str">
        <f>Personal_Development!I69</f>
        <v>C1 OFFICE</v>
      </c>
      <c r="J68" s="42" t="str">
        <f>Personal_Development!J69</f>
        <v xml:space="preserve">C1 </v>
      </c>
      <c r="K68" s="48"/>
      <c r="L68" s="48"/>
      <c r="M68" s="16"/>
      <c r="N68" s="16"/>
      <c r="O68" s="48"/>
      <c r="P68" s="48"/>
      <c r="Q68" s="48"/>
      <c r="R68" s="48"/>
      <c r="S68" s="48"/>
      <c r="T68" s="48"/>
      <c r="U68" s="48">
        <v>1</v>
      </c>
      <c r="V68" s="48"/>
      <c r="W68" s="20">
        <f t="shared" ref="W68:W131" si="8">SUM(K68:V68)</f>
        <v>1</v>
      </c>
      <c r="X68" s="48"/>
      <c r="Y68" s="48"/>
      <c r="Z68" s="16"/>
      <c r="AA68" s="16"/>
      <c r="AB68" s="48"/>
      <c r="AC68" s="48"/>
      <c r="AD68" s="48"/>
      <c r="AE68" s="48"/>
      <c r="AF68" s="48"/>
      <c r="AG68" s="48"/>
      <c r="AH68" s="48"/>
      <c r="AI68" s="48"/>
      <c r="AJ68" s="24">
        <f t="shared" ref="AJ68:AJ131" si="9">SUM(X68:AI68)</f>
        <v>0</v>
      </c>
      <c r="AK68" s="48"/>
      <c r="AL68" s="48"/>
      <c r="AM68" s="16"/>
      <c r="AN68" s="16"/>
      <c r="AO68" s="48"/>
      <c r="AP68" s="48"/>
      <c r="AQ68" s="48"/>
      <c r="AR68" s="48"/>
      <c r="AS68" s="48"/>
      <c r="AT68" s="48"/>
      <c r="AU68" s="48"/>
      <c r="AV68" s="48"/>
      <c r="AW68" s="26">
        <f t="shared" ref="AW68:AW131" si="10">SUM(AK68:AV68)</f>
        <v>0</v>
      </c>
      <c r="AX68" s="16">
        <f t="shared" ref="AX68:AX131" si="11">SUM(W68,AJ68,AW68)</f>
        <v>1</v>
      </c>
      <c r="AY68" s="48"/>
      <c r="AZ68" s="48"/>
      <c r="BA68" s="129"/>
      <c r="BB68" s="157"/>
      <c r="BC68" s="156">
        <v>0.5</v>
      </c>
      <c r="BD68" s="156"/>
      <c r="BE68" s="156"/>
      <c r="BF68" s="156"/>
      <c r="BG68" s="156"/>
      <c r="BH68" s="156"/>
      <c r="BI68" s="156">
        <v>0.5</v>
      </c>
      <c r="BJ68" s="16">
        <v>0.75</v>
      </c>
      <c r="BK68" s="16">
        <v>0.5</v>
      </c>
      <c r="BL68" s="16">
        <v>0.5</v>
      </c>
      <c r="BM68" s="135"/>
      <c r="BN68" s="135">
        <f t="shared" ref="BN68:BN131" si="12">SUM(BB68:BM68)</f>
        <v>2.75</v>
      </c>
      <c r="BO68" s="131">
        <f t="shared" si="7"/>
        <v>3.75</v>
      </c>
      <c r="BP68" s="65">
        <f t="shared" ref="BP68:BP131" si="13">ROUND(IF($BO68&gt;=11,"1",IF($BO68&gt;=7,"2",IF($BO68&gt;=4,"3",IF($BO68&gt;0,"4",IF($BO68=0,"5"))))),2)</f>
        <v>4</v>
      </c>
      <c r="BS68" s="29"/>
    </row>
    <row r="69" spans="2:71" ht="24.95" customHeight="1">
      <c r="B69" s="48">
        <f>Personal_Development!B70</f>
        <v>0</v>
      </c>
      <c r="C69" s="48">
        <f>Personal_Development!C70</f>
        <v>0</v>
      </c>
      <c r="D69" s="14" t="str">
        <f>Personal_Development!D70</f>
        <v>C11680</v>
      </c>
      <c r="E69" s="11" t="str">
        <f>Personal_Development!E70</f>
        <v>SITI NORZILA BINTI CHE ALI</v>
      </c>
      <c r="F69" s="12" t="str">
        <f>Personal_Development!F70</f>
        <v>PRODUCTION NO.1 DEPARTMENT</v>
      </c>
      <c r="G69" s="12" t="str">
        <f>Personal_Development!G70</f>
        <v>ASSEMBLY PRODUCTION SECTION (APS)</v>
      </c>
      <c r="H69" s="40" t="str">
        <f>Personal_Development!H70</f>
        <v>SUPERVISOR</v>
      </c>
      <c r="I69" s="41" t="str">
        <f>Personal_Development!I70</f>
        <v>C1 PROD</v>
      </c>
      <c r="J69" s="42" t="str">
        <f>Personal_Development!J70</f>
        <v xml:space="preserve">C1 </v>
      </c>
      <c r="K69" s="48"/>
      <c r="L69" s="48">
        <v>1</v>
      </c>
      <c r="M69" s="16"/>
      <c r="N69" s="16"/>
      <c r="O69" s="48"/>
      <c r="P69" s="48"/>
      <c r="Q69" s="48">
        <v>0.5</v>
      </c>
      <c r="R69" s="48">
        <v>4</v>
      </c>
      <c r="S69" s="48">
        <v>1</v>
      </c>
      <c r="T69" s="48">
        <v>1</v>
      </c>
      <c r="U69" s="48">
        <v>1</v>
      </c>
      <c r="V69" s="48"/>
      <c r="W69" s="20">
        <f t="shared" si="8"/>
        <v>8.5</v>
      </c>
      <c r="X69" s="48"/>
      <c r="Y69" s="48"/>
      <c r="Z69" s="16"/>
      <c r="AA69" s="16"/>
      <c r="AB69" s="48"/>
      <c r="AC69" s="48"/>
      <c r="AD69" s="48"/>
      <c r="AE69" s="48"/>
      <c r="AF69" s="48"/>
      <c r="AG69" s="48"/>
      <c r="AH69" s="48"/>
      <c r="AI69" s="48"/>
      <c r="AJ69" s="24">
        <f t="shared" si="9"/>
        <v>0</v>
      </c>
      <c r="AK69" s="48"/>
      <c r="AL69" s="48"/>
      <c r="AM69" s="16"/>
      <c r="AN69" s="16"/>
      <c r="AO69" s="48"/>
      <c r="AP69" s="48"/>
      <c r="AQ69" s="48"/>
      <c r="AR69" s="48"/>
      <c r="AS69" s="48"/>
      <c r="AT69" s="48"/>
      <c r="AU69" s="48"/>
      <c r="AV69" s="48"/>
      <c r="AW69" s="26">
        <f t="shared" si="10"/>
        <v>0</v>
      </c>
      <c r="AX69" s="16">
        <f t="shared" si="11"/>
        <v>8.5</v>
      </c>
      <c r="AY69" s="48"/>
      <c r="AZ69" s="48"/>
      <c r="BA69" s="129"/>
      <c r="BB69" s="157"/>
      <c r="BC69" s="156"/>
      <c r="BD69" s="156"/>
      <c r="BE69" s="156"/>
      <c r="BF69" s="156"/>
      <c r="BG69" s="156"/>
      <c r="BH69" s="156">
        <v>0.25</v>
      </c>
      <c r="BI69" s="156"/>
      <c r="BJ69" s="16">
        <v>0.25</v>
      </c>
      <c r="BK69" s="16"/>
      <c r="BL69" s="16"/>
      <c r="BM69" s="135"/>
      <c r="BN69" s="135">
        <f t="shared" si="12"/>
        <v>0.5</v>
      </c>
      <c r="BO69" s="131">
        <f t="shared" si="7"/>
        <v>9</v>
      </c>
      <c r="BP69" s="65">
        <f t="shared" si="13"/>
        <v>2</v>
      </c>
      <c r="BS69" s="29"/>
    </row>
    <row r="70" spans="2:71" ht="24.95" customHeight="1">
      <c r="B70" s="48">
        <f>Personal_Development!B71</f>
        <v>0</v>
      </c>
      <c r="C70" s="48">
        <f>Personal_Development!C71</f>
        <v>0</v>
      </c>
      <c r="D70" s="14" t="str">
        <f>Personal_Development!D71</f>
        <v>C11744</v>
      </c>
      <c r="E70" s="11" t="str">
        <f>Personal_Development!E71</f>
        <v>THULASY AMMA A/P PANDIAN</v>
      </c>
      <c r="F70" s="12" t="str">
        <f>Personal_Development!F71</f>
        <v>PRODUCTION NO.1 DEPARTMENT</v>
      </c>
      <c r="G70" s="12" t="str">
        <f>Personal_Development!G71</f>
        <v>ASSEMBLY PRODUCTION SECTION (APS)</v>
      </c>
      <c r="H70" s="40" t="str">
        <f>Personal_Development!H71</f>
        <v>SENIOR QC CHECKER</v>
      </c>
      <c r="I70" s="41" t="str">
        <f>Personal_Development!I71</f>
        <v>C2 PROD</v>
      </c>
      <c r="J70" s="42" t="str">
        <f>Personal_Development!J71</f>
        <v xml:space="preserve">C2 </v>
      </c>
      <c r="K70" s="48">
        <v>1</v>
      </c>
      <c r="L70" s="48"/>
      <c r="M70" s="16"/>
      <c r="N70" s="16"/>
      <c r="O70" s="48"/>
      <c r="P70" s="48"/>
      <c r="Q70" s="48"/>
      <c r="R70" s="48"/>
      <c r="S70" s="48">
        <v>1</v>
      </c>
      <c r="T70" s="48"/>
      <c r="U70" s="48">
        <v>1</v>
      </c>
      <c r="V70" s="48"/>
      <c r="W70" s="20">
        <f t="shared" si="8"/>
        <v>3</v>
      </c>
      <c r="X70" s="48"/>
      <c r="Y70" s="48"/>
      <c r="Z70" s="16"/>
      <c r="AA70" s="16"/>
      <c r="AB70" s="48"/>
      <c r="AC70" s="48"/>
      <c r="AD70" s="48"/>
      <c r="AE70" s="48"/>
      <c r="AF70" s="48"/>
      <c r="AG70" s="48"/>
      <c r="AH70" s="48"/>
      <c r="AI70" s="48"/>
      <c r="AJ70" s="24">
        <f t="shared" si="9"/>
        <v>0</v>
      </c>
      <c r="AK70" s="48"/>
      <c r="AL70" s="48"/>
      <c r="AM70" s="16"/>
      <c r="AN70" s="16">
        <v>1</v>
      </c>
      <c r="AO70" s="48"/>
      <c r="AP70" s="48">
        <v>1</v>
      </c>
      <c r="AQ70" s="48"/>
      <c r="AR70" s="48"/>
      <c r="AS70" s="48"/>
      <c r="AT70" s="48"/>
      <c r="AU70" s="48"/>
      <c r="AV70" s="48"/>
      <c r="AW70" s="26">
        <f t="shared" si="10"/>
        <v>2</v>
      </c>
      <c r="AX70" s="16">
        <f t="shared" si="11"/>
        <v>5</v>
      </c>
      <c r="AY70" s="48"/>
      <c r="AZ70" s="48">
        <v>4</v>
      </c>
      <c r="BA70" s="129"/>
      <c r="BB70" s="157"/>
      <c r="BC70" s="156"/>
      <c r="BD70" s="156"/>
      <c r="BE70" s="156">
        <v>2</v>
      </c>
      <c r="BF70" s="156"/>
      <c r="BG70" s="156">
        <v>1</v>
      </c>
      <c r="BH70" s="156"/>
      <c r="BI70" s="156"/>
      <c r="BJ70" s="16"/>
      <c r="BK70" s="16"/>
      <c r="BL70" s="16">
        <v>1</v>
      </c>
      <c r="BM70" s="135"/>
      <c r="BN70" s="135">
        <f t="shared" si="12"/>
        <v>4</v>
      </c>
      <c r="BO70" s="131">
        <f t="shared" si="7"/>
        <v>13</v>
      </c>
      <c r="BP70" s="65">
        <f t="shared" si="13"/>
        <v>1</v>
      </c>
      <c r="BS70" s="29"/>
    </row>
    <row r="71" spans="2:71" ht="24.95" customHeight="1">
      <c r="B71" s="48">
        <f>Personal_Development!B72</f>
        <v>0</v>
      </c>
      <c r="C71" s="48">
        <f>Personal_Development!C72</f>
        <v>0</v>
      </c>
      <c r="D71" s="14" t="str">
        <f>Personal_Development!D72</f>
        <v>C11782</v>
      </c>
      <c r="E71" s="11" t="str">
        <f>Personal_Development!E72</f>
        <v>SHAIFUL BIN ABU BAKAR</v>
      </c>
      <c r="F71" s="12" t="str">
        <f>Personal_Development!F72</f>
        <v>FACTORY OPERATIONS DEPARTMENT</v>
      </c>
      <c r="G71" s="12" t="str">
        <f>Personal_Development!G72</f>
        <v>INVENTORY &amp; SYSYTEM CONTROL SECTION (IVS)</v>
      </c>
      <c r="H71" s="40" t="str">
        <f>Personal_Development!H72</f>
        <v>SENIOR STOREKEEPER</v>
      </c>
      <c r="I71" s="41" t="str">
        <f>Personal_Development!I72</f>
        <v>C2 PROD</v>
      </c>
      <c r="J71" s="42" t="str">
        <f>Personal_Development!J72</f>
        <v xml:space="preserve">C2 </v>
      </c>
      <c r="K71" s="48">
        <v>1</v>
      </c>
      <c r="L71" s="48"/>
      <c r="M71" s="16"/>
      <c r="N71" s="16"/>
      <c r="O71" s="48"/>
      <c r="P71" s="48"/>
      <c r="Q71" s="48">
        <v>1</v>
      </c>
      <c r="R71" s="48"/>
      <c r="S71" s="48"/>
      <c r="T71" s="48"/>
      <c r="U71" s="48"/>
      <c r="V71" s="48"/>
      <c r="W71" s="20">
        <f t="shared" si="8"/>
        <v>2</v>
      </c>
      <c r="X71" s="48"/>
      <c r="Y71" s="48"/>
      <c r="Z71" s="16"/>
      <c r="AA71" s="16"/>
      <c r="AB71" s="48"/>
      <c r="AC71" s="48"/>
      <c r="AD71" s="48"/>
      <c r="AE71" s="48"/>
      <c r="AF71" s="48"/>
      <c r="AG71" s="48"/>
      <c r="AH71" s="48"/>
      <c r="AI71" s="48"/>
      <c r="AJ71" s="24">
        <f t="shared" si="9"/>
        <v>0</v>
      </c>
      <c r="AK71" s="48"/>
      <c r="AL71" s="48"/>
      <c r="AM71" s="16"/>
      <c r="AN71" s="16"/>
      <c r="AO71" s="48">
        <v>0.5</v>
      </c>
      <c r="AP71" s="48"/>
      <c r="AQ71" s="48"/>
      <c r="AR71" s="48"/>
      <c r="AS71" s="48"/>
      <c r="AT71" s="48"/>
      <c r="AU71" s="48"/>
      <c r="AV71" s="48"/>
      <c r="AW71" s="26">
        <f t="shared" si="10"/>
        <v>0.5</v>
      </c>
      <c r="AX71" s="16">
        <f t="shared" si="11"/>
        <v>2.5</v>
      </c>
      <c r="AY71" s="48"/>
      <c r="AZ71" s="48"/>
      <c r="BA71" s="129"/>
      <c r="BB71" s="157"/>
      <c r="BC71" s="156">
        <v>0.5</v>
      </c>
      <c r="BD71" s="156"/>
      <c r="BE71" s="156"/>
      <c r="BF71" s="156"/>
      <c r="BG71" s="156"/>
      <c r="BH71" s="156"/>
      <c r="BI71" s="156"/>
      <c r="BJ71" s="16">
        <v>1</v>
      </c>
      <c r="BK71" s="16"/>
      <c r="BL71" s="16"/>
      <c r="BM71" s="135"/>
      <c r="BN71" s="135">
        <f t="shared" si="12"/>
        <v>1.5</v>
      </c>
      <c r="BO71" s="131">
        <f t="shared" si="7"/>
        <v>4</v>
      </c>
      <c r="BP71" s="65">
        <f t="shared" si="13"/>
        <v>3</v>
      </c>
      <c r="BS71" s="29"/>
    </row>
    <row r="72" spans="2:71" ht="24.95" customHeight="1">
      <c r="B72" s="48">
        <f>Personal_Development!B73</f>
        <v>0</v>
      </c>
      <c r="C72" s="48">
        <f>Personal_Development!C73</f>
        <v>0</v>
      </c>
      <c r="D72" s="14" t="str">
        <f>Personal_Development!D73</f>
        <v>C11802</v>
      </c>
      <c r="E72" s="11" t="str">
        <f>Personal_Development!E73</f>
        <v>PAIZUL BIN ABDUL LATIF</v>
      </c>
      <c r="F72" s="12" t="str">
        <f>Personal_Development!F73</f>
        <v>PRODUCTION NO.1 DEPARTMENT</v>
      </c>
      <c r="G72" s="12" t="str">
        <f>Personal_Development!G73</f>
        <v>ASSEMBLY PRODUCTION SECTION (APS)</v>
      </c>
      <c r="H72" s="40" t="str">
        <f>Personal_Development!H73</f>
        <v>SUPERVISOR</v>
      </c>
      <c r="I72" s="41" t="str">
        <f>Personal_Development!I73</f>
        <v>C1 PROD</v>
      </c>
      <c r="J72" s="42" t="str">
        <f>Personal_Development!J73</f>
        <v xml:space="preserve">C1 </v>
      </c>
      <c r="K72" s="48"/>
      <c r="L72" s="48"/>
      <c r="M72" s="16"/>
      <c r="N72" s="16"/>
      <c r="O72" s="48"/>
      <c r="P72" s="48"/>
      <c r="Q72" s="48"/>
      <c r="R72" s="48"/>
      <c r="S72" s="48"/>
      <c r="T72" s="48"/>
      <c r="U72" s="48"/>
      <c r="V72" s="48"/>
      <c r="W72" s="20">
        <f t="shared" si="8"/>
        <v>0</v>
      </c>
      <c r="X72" s="48"/>
      <c r="Y72" s="48"/>
      <c r="Z72" s="16"/>
      <c r="AA72" s="16"/>
      <c r="AB72" s="48"/>
      <c r="AC72" s="48"/>
      <c r="AD72" s="48"/>
      <c r="AE72" s="48"/>
      <c r="AF72" s="48"/>
      <c r="AG72" s="48"/>
      <c r="AH72" s="48"/>
      <c r="AI72" s="48"/>
      <c r="AJ72" s="24">
        <f t="shared" si="9"/>
        <v>0</v>
      </c>
      <c r="AK72" s="48"/>
      <c r="AL72" s="48"/>
      <c r="AM72" s="16"/>
      <c r="AN72" s="16"/>
      <c r="AO72" s="48"/>
      <c r="AP72" s="48"/>
      <c r="AQ72" s="48"/>
      <c r="AR72" s="48"/>
      <c r="AS72" s="48"/>
      <c r="AT72" s="48"/>
      <c r="AU72" s="48"/>
      <c r="AV72" s="48"/>
      <c r="AW72" s="26">
        <f t="shared" si="10"/>
        <v>0</v>
      </c>
      <c r="AX72" s="16">
        <f t="shared" si="11"/>
        <v>0</v>
      </c>
      <c r="AY72" s="48"/>
      <c r="AZ72" s="48"/>
      <c r="BA72" s="129"/>
      <c r="BB72" s="157"/>
      <c r="BC72" s="156">
        <v>0.5</v>
      </c>
      <c r="BD72" s="156"/>
      <c r="BE72" s="156"/>
      <c r="BF72" s="156"/>
      <c r="BG72" s="156"/>
      <c r="BH72" s="156">
        <v>0.25</v>
      </c>
      <c r="BI72" s="156"/>
      <c r="BJ72" s="16">
        <v>0.5</v>
      </c>
      <c r="BK72" s="16">
        <v>1.75</v>
      </c>
      <c r="BL72" s="16">
        <v>1</v>
      </c>
      <c r="BM72" s="135"/>
      <c r="BN72" s="135">
        <f t="shared" si="12"/>
        <v>4</v>
      </c>
      <c r="BO72" s="131">
        <f t="shared" si="7"/>
        <v>4</v>
      </c>
      <c r="BP72" s="65">
        <f t="shared" si="13"/>
        <v>3</v>
      </c>
      <c r="BS72" s="29"/>
    </row>
    <row r="73" spans="2:71" ht="24.95" customHeight="1">
      <c r="B73" s="48">
        <f>Personal_Development!B74</f>
        <v>0</v>
      </c>
      <c r="C73" s="48">
        <f>Personal_Development!C74</f>
        <v>0</v>
      </c>
      <c r="D73" s="14" t="str">
        <f>Personal_Development!D74</f>
        <v>C11813</v>
      </c>
      <c r="E73" s="11" t="str">
        <f>Personal_Development!E74</f>
        <v>SARIFAH HASLINDA BINTI KULAM HASSAN</v>
      </c>
      <c r="F73" s="12" t="str">
        <f>Personal_Development!F74</f>
        <v>PRODUCTION NO.1 DEPARTMENT</v>
      </c>
      <c r="G73" s="12" t="str">
        <f>Personal_Development!G74</f>
        <v>ASSEMBLY PRODUCTION SECTION (APS)</v>
      </c>
      <c r="H73" s="40" t="str">
        <f>Personal_Development!H74</f>
        <v>SENIOR QC CHECKER</v>
      </c>
      <c r="I73" s="41" t="str">
        <f>Personal_Development!I74</f>
        <v>C2 PROD</v>
      </c>
      <c r="J73" s="42" t="str">
        <f>Personal_Development!J74</f>
        <v xml:space="preserve">C2 </v>
      </c>
      <c r="K73" s="48"/>
      <c r="L73" s="48"/>
      <c r="M73" s="16"/>
      <c r="N73" s="16"/>
      <c r="O73" s="48"/>
      <c r="P73" s="48"/>
      <c r="Q73" s="48"/>
      <c r="R73" s="48">
        <v>1</v>
      </c>
      <c r="S73" s="48"/>
      <c r="T73" s="48">
        <v>1</v>
      </c>
      <c r="U73" s="48"/>
      <c r="V73" s="48"/>
      <c r="W73" s="20">
        <f t="shared" si="8"/>
        <v>2</v>
      </c>
      <c r="X73" s="48"/>
      <c r="Y73" s="48"/>
      <c r="Z73" s="16"/>
      <c r="AA73" s="16"/>
      <c r="AB73" s="48"/>
      <c r="AC73" s="48"/>
      <c r="AD73" s="48"/>
      <c r="AE73" s="48"/>
      <c r="AF73" s="48"/>
      <c r="AG73" s="48"/>
      <c r="AH73" s="48"/>
      <c r="AI73" s="48"/>
      <c r="AJ73" s="24">
        <f t="shared" si="9"/>
        <v>0</v>
      </c>
      <c r="AK73" s="48">
        <v>0.5</v>
      </c>
      <c r="AL73" s="48">
        <v>1</v>
      </c>
      <c r="AM73" s="16">
        <v>0.5</v>
      </c>
      <c r="AN73" s="16"/>
      <c r="AO73" s="48"/>
      <c r="AP73" s="48"/>
      <c r="AQ73" s="48"/>
      <c r="AR73" s="48">
        <v>4</v>
      </c>
      <c r="AS73" s="48"/>
      <c r="AT73" s="48"/>
      <c r="AU73" s="48"/>
      <c r="AV73" s="48">
        <v>1</v>
      </c>
      <c r="AW73" s="26">
        <f t="shared" si="10"/>
        <v>7</v>
      </c>
      <c r="AX73" s="16">
        <f t="shared" si="11"/>
        <v>9</v>
      </c>
      <c r="AY73" s="48"/>
      <c r="AZ73" s="48"/>
      <c r="BA73" s="129"/>
      <c r="BB73" s="157">
        <v>0.5</v>
      </c>
      <c r="BC73" s="156">
        <v>0.5</v>
      </c>
      <c r="BD73" s="156">
        <v>0.5</v>
      </c>
      <c r="BE73" s="156"/>
      <c r="BF73" s="156"/>
      <c r="BG73" s="156">
        <v>0.75</v>
      </c>
      <c r="BH73" s="156"/>
      <c r="BI73" s="156"/>
      <c r="BJ73" s="16"/>
      <c r="BK73" s="16">
        <v>1</v>
      </c>
      <c r="BL73" s="16">
        <v>1</v>
      </c>
      <c r="BM73" s="135"/>
      <c r="BN73" s="135">
        <f t="shared" si="12"/>
        <v>4.25</v>
      </c>
      <c r="BO73" s="131">
        <f t="shared" si="7"/>
        <v>13.25</v>
      </c>
      <c r="BP73" s="65">
        <f t="shared" si="13"/>
        <v>1</v>
      </c>
      <c r="BS73" s="29"/>
    </row>
    <row r="74" spans="2:71" ht="24.95" customHeight="1">
      <c r="B74" s="48">
        <f>Personal_Development!B75</f>
        <v>0</v>
      </c>
      <c r="C74" s="48">
        <f>Personal_Development!C75</f>
        <v>0</v>
      </c>
      <c r="D74" s="14" t="str">
        <f>Personal_Development!D75</f>
        <v>C11824</v>
      </c>
      <c r="E74" s="11" t="str">
        <f>Personal_Development!E75</f>
        <v>NOOR SUHAIDDA BINTI MAT NOH</v>
      </c>
      <c r="F74" s="12" t="str">
        <f>Personal_Development!F75</f>
        <v>PRODUCTION NO.1 DEPARTMENT</v>
      </c>
      <c r="G74" s="12" t="str">
        <f>Personal_Development!G75</f>
        <v>ASSEMBLY PRODUCTION SECTION (APS)</v>
      </c>
      <c r="H74" s="40" t="str">
        <f>Personal_Development!H75</f>
        <v>SENIOR QC CHECKER</v>
      </c>
      <c r="I74" s="41" t="str">
        <f>Personal_Development!I75</f>
        <v>C2 PROD</v>
      </c>
      <c r="J74" s="42" t="str">
        <f>Personal_Development!J75</f>
        <v xml:space="preserve">C2 </v>
      </c>
      <c r="K74" s="48"/>
      <c r="L74" s="48"/>
      <c r="M74" s="16"/>
      <c r="N74" s="16"/>
      <c r="O74" s="48"/>
      <c r="P74" s="48"/>
      <c r="Q74" s="48"/>
      <c r="R74" s="48"/>
      <c r="S74" s="48"/>
      <c r="T74" s="48"/>
      <c r="U74" s="48"/>
      <c r="V74" s="48"/>
      <c r="W74" s="20">
        <f t="shared" si="8"/>
        <v>0</v>
      </c>
      <c r="X74" s="48"/>
      <c r="Y74" s="48"/>
      <c r="Z74" s="16"/>
      <c r="AA74" s="16"/>
      <c r="AB74" s="48"/>
      <c r="AC74" s="48"/>
      <c r="AD74" s="48"/>
      <c r="AE74" s="48"/>
      <c r="AF74" s="48"/>
      <c r="AG74" s="48"/>
      <c r="AH74" s="48"/>
      <c r="AI74" s="48"/>
      <c r="AJ74" s="24">
        <f t="shared" si="9"/>
        <v>0</v>
      </c>
      <c r="AK74" s="48"/>
      <c r="AL74" s="48"/>
      <c r="AM74" s="16"/>
      <c r="AN74" s="16"/>
      <c r="AO74" s="48"/>
      <c r="AP74" s="48"/>
      <c r="AQ74" s="48"/>
      <c r="AR74" s="48"/>
      <c r="AS74" s="48">
        <v>0.5</v>
      </c>
      <c r="AT74" s="48"/>
      <c r="AU74" s="48"/>
      <c r="AV74" s="48"/>
      <c r="AW74" s="26">
        <f t="shared" si="10"/>
        <v>0.5</v>
      </c>
      <c r="AX74" s="16">
        <f t="shared" si="11"/>
        <v>0.5</v>
      </c>
      <c r="AY74" s="48"/>
      <c r="AZ74" s="48"/>
      <c r="BA74" s="129"/>
      <c r="BB74" s="157"/>
      <c r="BC74" s="156">
        <v>3.75</v>
      </c>
      <c r="BD74" s="156"/>
      <c r="BE74" s="156"/>
      <c r="BF74" s="156"/>
      <c r="BG74" s="156">
        <v>1</v>
      </c>
      <c r="BH74" s="156"/>
      <c r="BI74" s="156"/>
      <c r="BJ74" s="16">
        <v>0.5</v>
      </c>
      <c r="BK74" s="16">
        <v>1</v>
      </c>
      <c r="BL74" s="16"/>
      <c r="BM74" s="135"/>
      <c r="BN74" s="135">
        <f t="shared" si="12"/>
        <v>6.25</v>
      </c>
      <c r="BO74" s="131">
        <f t="shared" si="7"/>
        <v>6.75</v>
      </c>
      <c r="BP74" s="65">
        <f t="shared" si="13"/>
        <v>3</v>
      </c>
      <c r="BS74" s="29"/>
    </row>
    <row r="75" spans="2:71" ht="24.95" customHeight="1">
      <c r="B75" s="48">
        <f>Personal_Development!B76</f>
        <v>0</v>
      </c>
      <c r="C75" s="48">
        <f>Personal_Development!C76</f>
        <v>0</v>
      </c>
      <c r="D75" s="14" t="str">
        <f>Personal_Development!D76</f>
        <v>C11838</v>
      </c>
      <c r="E75" s="11" t="str">
        <f>Personal_Development!E76</f>
        <v>ASIAH BINTI SULAIMAN</v>
      </c>
      <c r="F75" s="12" t="str">
        <f>Personal_Development!F76</f>
        <v>PRODUCTION NO.1 DEPARTMENT</v>
      </c>
      <c r="G75" s="12" t="str">
        <f>Personal_Development!G76</f>
        <v>ASSEMBLY PRODUCTION SECTION (APS)</v>
      </c>
      <c r="H75" s="40" t="str">
        <f>Personal_Development!H76</f>
        <v>OPERATOR 1</v>
      </c>
      <c r="I75" s="41" t="str">
        <f>Personal_Development!I76</f>
        <v>C3 PROD</v>
      </c>
      <c r="J75" s="42" t="str">
        <f>Personal_Development!J76</f>
        <v xml:space="preserve">C3 </v>
      </c>
      <c r="K75" s="48"/>
      <c r="L75" s="48"/>
      <c r="M75" s="16"/>
      <c r="N75" s="16"/>
      <c r="O75" s="48"/>
      <c r="P75" s="48"/>
      <c r="Q75" s="48"/>
      <c r="R75" s="48"/>
      <c r="S75" s="48"/>
      <c r="T75" s="48"/>
      <c r="U75" s="48"/>
      <c r="V75" s="48"/>
      <c r="W75" s="20">
        <f t="shared" si="8"/>
        <v>0</v>
      </c>
      <c r="X75" s="48"/>
      <c r="Y75" s="48"/>
      <c r="Z75" s="16"/>
      <c r="AA75" s="16"/>
      <c r="AB75" s="48"/>
      <c r="AC75" s="48"/>
      <c r="AD75" s="48"/>
      <c r="AE75" s="48"/>
      <c r="AF75" s="48"/>
      <c r="AG75" s="48"/>
      <c r="AH75" s="48"/>
      <c r="AI75" s="48"/>
      <c r="AJ75" s="24">
        <f t="shared" si="9"/>
        <v>0</v>
      </c>
      <c r="AK75" s="48"/>
      <c r="AL75" s="48"/>
      <c r="AM75" s="16"/>
      <c r="AN75" s="16"/>
      <c r="AO75" s="48"/>
      <c r="AP75" s="48"/>
      <c r="AQ75" s="48"/>
      <c r="AR75" s="48"/>
      <c r="AS75" s="48"/>
      <c r="AT75" s="48"/>
      <c r="AU75" s="48"/>
      <c r="AV75" s="48"/>
      <c r="AW75" s="26">
        <f t="shared" si="10"/>
        <v>0</v>
      </c>
      <c r="AX75" s="16">
        <f t="shared" si="11"/>
        <v>0</v>
      </c>
      <c r="AY75" s="48"/>
      <c r="AZ75" s="48"/>
      <c r="BA75" s="129"/>
      <c r="BB75" s="157"/>
      <c r="BC75" s="156"/>
      <c r="BD75" s="156"/>
      <c r="BE75" s="156"/>
      <c r="BF75" s="156">
        <v>1</v>
      </c>
      <c r="BG75" s="156"/>
      <c r="BH75" s="156">
        <v>0.5</v>
      </c>
      <c r="BI75" s="156"/>
      <c r="BJ75" s="16"/>
      <c r="BK75" s="16"/>
      <c r="BL75" s="16"/>
      <c r="BM75" s="135"/>
      <c r="BN75" s="135">
        <f t="shared" si="12"/>
        <v>1.5</v>
      </c>
      <c r="BO75" s="131">
        <f t="shared" si="7"/>
        <v>1.5</v>
      </c>
      <c r="BP75" s="65">
        <f t="shared" si="13"/>
        <v>4</v>
      </c>
      <c r="BS75" s="29"/>
    </row>
    <row r="76" spans="2:71" ht="24.95" customHeight="1">
      <c r="B76" s="48">
        <f>Personal_Development!B77</f>
        <v>0</v>
      </c>
      <c r="C76" s="48">
        <f>Personal_Development!C77</f>
        <v>0</v>
      </c>
      <c r="D76" s="14" t="str">
        <f>Personal_Development!D77</f>
        <v>C11853</v>
      </c>
      <c r="E76" s="11" t="str">
        <f>Personal_Development!E77</f>
        <v>HASLINI BINTI HUSIN</v>
      </c>
      <c r="F76" s="12" t="str">
        <f>Personal_Development!F77</f>
        <v>FACTORY OPERATIONS DEPARTMENT</v>
      </c>
      <c r="G76" s="12" t="str">
        <f>Personal_Development!G77</f>
        <v>INVENTORY &amp; SYSYTEM CONTROL SECTION (IVS)</v>
      </c>
      <c r="H76" s="40" t="str">
        <f>Personal_Development!H77</f>
        <v>ASSISTANT</v>
      </c>
      <c r="I76" s="41" t="str">
        <f>Personal_Development!I77</f>
        <v>C1 OFFICE</v>
      </c>
      <c r="J76" s="42" t="str">
        <f>Personal_Development!J77</f>
        <v xml:space="preserve">C1 </v>
      </c>
      <c r="K76" s="48"/>
      <c r="L76" s="48"/>
      <c r="M76" s="16"/>
      <c r="N76" s="16"/>
      <c r="O76" s="48"/>
      <c r="P76" s="48"/>
      <c r="Q76" s="48"/>
      <c r="R76" s="48"/>
      <c r="S76" s="48"/>
      <c r="T76" s="48">
        <v>1.5</v>
      </c>
      <c r="U76" s="48">
        <v>9.5</v>
      </c>
      <c r="V76" s="48"/>
      <c r="W76" s="20">
        <f t="shared" si="8"/>
        <v>11</v>
      </c>
      <c r="X76" s="48"/>
      <c r="Y76" s="48"/>
      <c r="Z76" s="16"/>
      <c r="AA76" s="16"/>
      <c r="AB76" s="48"/>
      <c r="AC76" s="48"/>
      <c r="AD76" s="48"/>
      <c r="AE76" s="48"/>
      <c r="AF76" s="48"/>
      <c r="AG76" s="48"/>
      <c r="AH76" s="48"/>
      <c r="AI76" s="48"/>
      <c r="AJ76" s="24">
        <f t="shared" si="9"/>
        <v>0</v>
      </c>
      <c r="AK76" s="48">
        <v>0.5</v>
      </c>
      <c r="AL76" s="48"/>
      <c r="AM76" s="16"/>
      <c r="AN76" s="16"/>
      <c r="AO76" s="48"/>
      <c r="AP76" s="48"/>
      <c r="AQ76" s="48"/>
      <c r="AR76" s="48"/>
      <c r="AS76" s="48"/>
      <c r="AT76" s="48"/>
      <c r="AU76" s="48"/>
      <c r="AV76" s="48"/>
      <c r="AW76" s="26">
        <f t="shared" si="10"/>
        <v>0.5</v>
      </c>
      <c r="AX76" s="16">
        <f t="shared" si="11"/>
        <v>11.5</v>
      </c>
      <c r="AY76" s="48"/>
      <c r="AZ76" s="48"/>
      <c r="BA76" s="129"/>
      <c r="BB76" s="157">
        <v>0.5</v>
      </c>
      <c r="BC76" s="156"/>
      <c r="BD76" s="156"/>
      <c r="BE76" s="156"/>
      <c r="BF76" s="156">
        <v>0.5</v>
      </c>
      <c r="BG76" s="156"/>
      <c r="BH76" s="156"/>
      <c r="BI76" s="156"/>
      <c r="BJ76" s="16"/>
      <c r="BK76" s="16">
        <v>0.5</v>
      </c>
      <c r="BL76" s="16"/>
      <c r="BM76" s="135"/>
      <c r="BN76" s="135">
        <f t="shared" si="12"/>
        <v>1.5</v>
      </c>
      <c r="BO76" s="131">
        <f t="shared" si="7"/>
        <v>13</v>
      </c>
      <c r="BP76" s="65">
        <f t="shared" si="13"/>
        <v>1</v>
      </c>
      <c r="BS76" s="29"/>
    </row>
    <row r="77" spans="2:71" ht="24.95" customHeight="1">
      <c r="B77" s="48">
        <f>Personal_Development!B78</f>
        <v>0</v>
      </c>
      <c r="C77" s="48">
        <f>Personal_Development!C78</f>
        <v>0</v>
      </c>
      <c r="D77" s="14" t="str">
        <f>Personal_Development!D78</f>
        <v>C11862</v>
      </c>
      <c r="E77" s="11" t="str">
        <f>Personal_Development!E78</f>
        <v>VIRAMA A/P SEVAM</v>
      </c>
      <c r="F77" s="12" t="str">
        <f>Personal_Development!F78</f>
        <v>PRODUCTION NO.1 DEPARTMENT</v>
      </c>
      <c r="G77" s="12" t="str">
        <f>Personal_Development!G78</f>
        <v>ASSEMBLY PRODUCTION SECTION (APS)</v>
      </c>
      <c r="H77" s="40" t="str">
        <f>Personal_Development!H78</f>
        <v>SENIOR QC CHECKER</v>
      </c>
      <c r="I77" s="41" t="str">
        <f>Personal_Development!I78</f>
        <v>C2 PROD</v>
      </c>
      <c r="J77" s="42" t="str">
        <f>Personal_Development!J78</f>
        <v xml:space="preserve">C2 </v>
      </c>
      <c r="K77" s="48"/>
      <c r="L77" s="48"/>
      <c r="M77" s="16"/>
      <c r="N77" s="16"/>
      <c r="O77" s="48"/>
      <c r="P77" s="48"/>
      <c r="Q77" s="48"/>
      <c r="R77" s="48"/>
      <c r="S77" s="48"/>
      <c r="T77" s="48"/>
      <c r="U77" s="48"/>
      <c r="V77" s="48"/>
      <c r="W77" s="20">
        <f t="shared" si="8"/>
        <v>0</v>
      </c>
      <c r="X77" s="48"/>
      <c r="Y77" s="48"/>
      <c r="Z77" s="16"/>
      <c r="AA77" s="16"/>
      <c r="AB77" s="48"/>
      <c r="AC77" s="48"/>
      <c r="AD77" s="48"/>
      <c r="AE77" s="48"/>
      <c r="AF77" s="48"/>
      <c r="AG77" s="48"/>
      <c r="AH77" s="48"/>
      <c r="AI77" s="48"/>
      <c r="AJ77" s="24">
        <f t="shared" si="9"/>
        <v>0</v>
      </c>
      <c r="AK77" s="48"/>
      <c r="AL77" s="48"/>
      <c r="AM77" s="16"/>
      <c r="AN77" s="16"/>
      <c r="AO77" s="48"/>
      <c r="AP77" s="48"/>
      <c r="AQ77" s="48"/>
      <c r="AR77" s="48"/>
      <c r="AS77" s="48"/>
      <c r="AT77" s="48"/>
      <c r="AU77" s="48"/>
      <c r="AV77" s="48"/>
      <c r="AW77" s="26">
        <f t="shared" si="10"/>
        <v>0</v>
      </c>
      <c r="AX77" s="16">
        <f t="shared" si="11"/>
        <v>0</v>
      </c>
      <c r="AY77" s="48"/>
      <c r="AZ77" s="48"/>
      <c r="BA77" s="129"/>
      <c r="BB77" s="157"/>
      <c r="BC77" s="156"/>
      <c r="BD77" s="156"/>
      <c r="BE77" s="156"/>
      <c r="BF77" s="156"/>
      <c r="BG77" s="156"/>
      <c r="BH77" s="156">
        <v>0.5</v>
      </c>
      <c r="BI77" s="156"/>
      <c r="BJ77" s="16"/>
      <c r="BK77" s="16"/>
      <c r="BL77" s="16"/>
      <c r="BM77" s="135"/>
      <c r="BN77" s="135">
        <f t="shared" si="12"/>
        <v>0.5</v>
      </c>
      <c r="BO77" s="131">
        <f t="shared" si="7"/>
        <v>0.5</v>
      </c>
      <c r="BP77" s="65">
        <f t="shared" si="13"/>
        <v>4</v>
      </c>
      <c r="BS77" s="29"/>
    </row>
    <row r="78" spans="2:71" ht="24.95" customHeight="1">
      <c r="B78" s="48">
        <f>Personal_Development!B79</f>
        <v>0</v>
      </c>
      <c r="C78" s="48">
        <f>Personal_Development!C79</f>
        <v>0</v>
      </c>
      <c r="D78" s="14" t="str">
        <f>Personal_Development!D79</f>
        <v>C11863</v>
      </c>
      <c r="E78" s="11" t="str">
        <f>Personal_Development!E79</f>
        <v>ZURINA BINTI ABDUL KARIM</v>
      </c>
      <c r="F78" s="12" t="str">
        <f>Personal_Development!F79</f>
        <v>PRODUCTION NO.1 DEPARTMENT</v>
      </c>
      <c r="G78" s="12" t="str">
        <f>Personal_Development!G79</f>
        <v>ASSEMBLY PRODUCTION SECTION (APS)</v>
      </c>
      <c r="H78" s="40" t="str">
        <f>Personal_Development!H79</f>
        <v>SENIOR QC CHECKER</v>
      </c>
      <c r="I78" s="41" t="str">
        <f>Personal_Development!I79</f>
        <v>C2 PROD</v>
      </c>
      <c r="J78" s="42" t="str">
        <f>Personal_Development!J79</f>
        <v xml:space="preserve">C2 </v>
      </c>
      <c r="K78" s="48"/>
      <c r="L78" s="48"/>
      <c r="M78" s="16"/>
      <c r="N78" s="16"/>
      <c r="O78" s="48"/>
      <c r="P78" s="48"/>
      <c r="Q78" s="48"/>
      <c r="R78" s="48"/>
      <c r="S78" s="48"/>
      <c r="T78" s="48"/>
      <c r="U78" s="48"/>
      <c r="V78" s="48"/>
      <c r="W78" s="20">
        <f t="shared" si="8"/>
        <v>0</v>
      </c>
      <c r="X78" s="48"/>
      <c r="Y78" s="48"/>
      <c r="Z78" s="16"/>
      <c r="AA78" s="16"/>
      <c r="AB78" s="48"/>
      <c r="AC78" s="48"/>
      <c r="AD78" s="48"/>
      <c r="AE78" s="48"/>
      <c r="AF78" s="48"/>
      <c r="AG78" s="48"/>
      <c r="AH78" s="48"/>
      <c r="AI78" s="48"/>
      <c r="AJ78" s="24">
        <f t="shared" si="9"/>
        <v>0</v>
      </c>
      <c r="AK78" s="48"/>
      <c r="AL78" s="48"/>
      <c r="AM78" s="16"/>
      <c r="AN78" s="16"/>
      <c r="AO78" s="48"/>
      <c r="AP78" s="48"/>
      <c r="AQ78" s="48"/>
      <c r="AR78" s="48"/>
      <c r="AS78" s="48"/>
      <c r="AT78" s="48"/>
      <c r="AU78" s="48"/>
      <c r="AV78" s="48"/>
      <c r="AW78" s="26">
        <f t="shared" si="10"/>
        <v>0</v>
      </c>
      <c r="AX78" s="16">
        <f t="shared" si="11"/>
        <v>0</v>
      </c>
      <c r="AY78" s="48"/>
      <c r="AZ78" s="48"/>
      <c r="BA78" s="129"/>
      <c r="BB78" s="157"/>
      <c r="BC78" s="156"/>
      <c r="BD78" s="156"/>
      <c r="BE78" s="156"/>
      <c r="BF78" s="156"/>
      <c r="BG78" s="156"/>
      <c r="BH78" s="156"/>
      <c r="BI78" s="156"/>
      <c r="BJ78" s="16"/>
      <c r="BK78" s="16"/>
      <c r="BL78" s="16"/>
      <c r="BM78" s="135"/>
      <c r="BN78" s="135">
        <f t="shared" si="12"/>
        <v>0</v>
      </c>
      <c r="BO78" s="131">
        <f t="shared" si="7"/>
        <v>0</v>
      </c>
      <c r="BP78" s="65">
        <f t="shared" si="13"/>
        <v>5</v>
      </c>
      <c r="BS78" s="29"/>
    </row>
    <row r="79" spans="2:71" ht="24.95" customHeight="1">
      <c r="B79" s="48">
        <f>Personal_Development!B80</f>
        <v>0</v>
      </c>
      <c r="C79" s="48">
        <f>Personal_Development!C80</f>
        <v>0</v>
      </c>
      <c r="D79" s="14" t="str">
        <f>Personal_Development!D80</f>
        <v>C11871</v>
      </c>
      <c r="E79" s="11" t="str">
        <f>Personal_Development!E80</f>
        <v>JAAFAR SHAH BIN BAHARUDIN</v>
      </c>
      <c r="F79" s="12" t="str">
        <f>Personal_Development!F80</f>
        <v>PRODUCTION NO.2 DEPARTMENT</v>
      </c>
      <c r="G79" s="12" t="str">
        <f>Personal_Development!G80</f>
        <v>MOLDING PRODUCTION SECTION (MPS)</v>
      </c>
      <c r="H79" s="40" t="str">
        <f>Personal_Development!H80</f>
        <v>OPERATOR 1</v>
      </c>
      <c r="I79" s="41" t="str">
        <f>Personal_Development!I80</f>
        <v>C3 PROD</v>
      </c>
      <c r="J79" s="42" t="str">
        <f>Personal_Development!J80</f>
        <v xml:space="preserve">C3 </v>
      </c>
      <c r="K79" s="48"/>
      <c r="L79" s="48"/>
      <c r="M79" s="16">
        <v>1</v>
      </c>
      <c r="N79" s="16">
        <v>4</v>
      </c>
      <c r="O79" s="48"/>
      <c r="P79" s="48">
        <v>2</v>
      </c>
      <c r="Q79" s="48"/>
      <c r="R79" s="48">
        <v>6</v>
      </c>
      <c r="S79" s="48"/>
      <c r="T79" s="48">
        <v>1</v>
      </c>
      <c r="U79" s="48">
        <v>1</v>
      </c>
      <c r="V79" s="48">
        <v>1</v>
      </c>
      <c r="W79" s="20">
        <f t="shared" si="8"/>
        <v>16</v>
      </c>
      <c r="X79" s="48"/>
      <c r="Y79" s="48"/>
      <c r="Z79" s="16"/>
      <c r="AA79" s="16"/>
      <c r="AB79" s="48"/>
      <c r="AC79" s="48"/>
      <c r="AD79" s="48"/>
      <c r="AE79" s="48"/>
      <c r="AF79" s="48"/>
      <c r="AG79" s="48"/>
      <c r="AH79" s="48"/>
      <c r="AI79" s="48"/>
      <c r="AJ79" s="24">
        <f t="shared" si="9"/>
        <v>0</v>
      </c>
      <c r="AK79" s="48">
        <v>1</v>
      </c>
      <c r="AL79" s="48"/>
      <c r="AM79" s="16"/>
      <c r="AN79" s="16"/>
      <c r="AO79" s="48"/>
      <c r="AP79" s="48"/>
      <c r="AQ79" s="48">
        <v>0.25</v>
      </c>
      <c r="AR79" s="48"/>
      <c r="AS79" s="48"/>
      <c r="AT79" s="48"/>
      <c r="AU79" s="48"/>
      <c r="AV79" s="48"/>
      <c r="AW79" s="26">
        <f t="shared" si="10"/>
        <v>1.25</v>
      </c>
      <c r="AX79" s="16">
        <f t="shared" si="11"/>
        <v>17.25</v>
      </c>
      <c r="AY79" s="48"/>
      <c r="AZ79" s="48"/>
      <c r="BA79" s="129"/>
      <c r="BB79" s="157">
        <v>1</v>
      </c>
      <c r="BC79" s="156">
        <v>0.5</v>
      </c>
      <c r="BD79" s="156">
        <v>1</v>
      </c>
      <c r="BE79" s="156">
        <v>1</v>
      </c>
      <c r="BF79" s="156">
        <v>0.5</v>
      </c>
      <c r="BG79" s="156">
        <v>1</v>
      </c>
      <c r="BH79" s="156">
        <v>0.5</v>
      </c>
      <c r="BI79" s="156">
        <v>1</v>
      </c>
      <c r="BJ79" s="16">
        <v>0.75</v>
      </c>
      <c r="BK79" s="16">
        <v>1</v>
      </c>
      <c r="BL79" s="16">
        <v>2.5</v>
      </c>
      <c r="BM79" s="135"/>
      <c r="BN79" s="135">
        <f t="shared" si="12"/>
        <v>10.75</v>
      </c>
      <c r="BO79" s="131">
        <f t="shared" si="7"/>
        <v>28</v>
      </c>
      <c r="BP79" s="65">
        <f t="shared" si="13"/>
        <v>1</v>
      </c>
      <c r="BS79" s="29"/>
    </row>
    <row r="80" spans="2:71" ht="24.95" customHeight="1">
      <c r="B80" s="48">
        <f>Personal_Development!B81</f>
        <v>0</v>
      </c>
      <c r="C80" s="48">
        <f>Personal_Development!C81</f>
        <v>0</v>
      </c>
      <c r="D80" s="14" t="str">
        <f>Personal_Development!D81</f>
        <v>C11875</v>
      </c>
      <c r="E80" s="11" t="str">
        <f>Personal_Development!E81</f>
        <v>FATIMAH BINTI ABD WAHAB</v>
      </c>
      <c r="F80" s="12" t="str">
        <f>Personal_Development!F81</f>
        <v>PRODUCTION NO.1 DEPARTMENT</v>
      </c>
      <c r="G80" s="12" t="str">
        <f>Personal_Development!G81</f>
        <v>ASSEMBLY PRODUCTION SECTION (APS)</v>
      </c>
      <c r="H80" s="40" t="str">
        <f>Personal_Development!H81</f>
        <v>SENIOR QC CHECKER</v>
      </c>
      <c r="I80" s="41" t="str">
        <f>Personal_Development!I81</f>
        <v>C2 PROD</v>
      </c>
      <c r="J80" s="42" t="str">
        <f>Personal_Development!J81</f>
        <v xml:space="preserve">C2 </v>
      </c>
      <c r="K80" s="48"/>
      <c r="L80" s="48"/>
      <c r="M80" s="16">
        <v>2.5</v>
      </c>
      <c r="N80" s="16">
        <v>1</v>
      </c>
      <c r="O80" s="48"/>
      <c r="P80" s="48"/>
      <c r="Q80" s="48"/>
      <c r="R80" s="48"/>
      <c r="S80" s="48"/>
      <c r="T80" s="48"/>
      <c r="U80" s="48"/>
      <c r="V80" s="48">
        <v>0.5</v>
      </c>
      <c r="W80" s="20">
        <f t="shared" si="8"/>
        <v>4</v>
      </c>
      <c r="X80" s="48"/>
      <c r="Y80" s="48"/>
      <c r="Z80" s="16"/>
      <c r="AA80" s="16"/>
      <c r="AB80" s="48"/>
      <c r="AC80" s="48"/>
      <c r="AD80" s="48"/>
      <c r="AE80" s="48"/>
      <c r="AF80" s="48"/>
      <c r="AG80" s="48"/>
      <c r="AH80" s="48"/>
      <c r="AI80" s="48"/>
      <c r="AJ80" s="24">
        <f t="shared" si="9"/>
        <v>0</v>
      </c>
      <c r="AK80" s="48"/>
      <c r="AL80" s="48"/>
      <c r="AM80" s="16"/>
      <c r="AN80" s="16"/>
      <c r="AO80" s="48"/>
      <c r="AP80" s="48"/>
      <c r="AQ80" s="48"/>
      <c r="AR80" s="48"/>
      <c r="AS80" s="48"/>
      <c r="AT80" s="48"/>
      <c r="AU80" s="48"/>
      <c r="AV80" s="48"/>
      <c r="AW80" s="26">
        <f t="shared" si="10"/>
        <v>0</v>
      </c>
      <c r="AX80" s="16">
        <f t="shared" si="11"/>
        <v>4</v>
      </c>
      <c r="AY80" s="48"/>
      <c r="AZ80" s="48"/>
      <c r="BA80" s="129"/>
      <c r="BB80" s="157"/>
      <c r="BC80" s="156"/>
      <c r="BD80" s="156"/>
      <c r="BE80" s="156"/>
      <c r="BF80" s="156">
        <v>1</v>
      </c>
      <c r="BG80" s="156"/>
      <c r="BH80" s="156">
        <v>1</v>
      </c>
      <c r="BI80" s="156">
        <v>1</v>
      </c>
      <c r="BJ80" s="16"/>
      <c r="BK80" s="16"/>
      <c r="BL80" s="16"/>
      <c r="BM80" s="135"/>
      <c r="BN80" s="135">
        <f t="shared" si="12"/>
        <v>3</v>
      </c>
      <c r="BO80" s="131">
        <f t="shared" si="7"/>
        <v>7</v>
      </c>
      <c r="BP80" s="65">
        <f t="shared" si="13"/>
        <v>2</v>
      </c>
      <c r="BS80" s="29"/>
    </row>
    <row r="81" spans="2:71" ht="24.95" customHeight="1">
      <c r="B81" s="48">
        <f>Personal_Development!B82</f>
        <v>0</v>
      </c>
      <c r="C81" s="48">
        <f>Personal_Development!C82</f>
        <v>0</v>
      </c>
      <c r="D81" s="14" t="str">
        <f>Personal_Development!D82</f>
        <v>C11885</v>
      </c>
      <c r="E81" s="11" t="str">
        <f>Personal_Development!E82</f>
        <v>NURMAZURA BINTI MUHAMMAD NUR</v>
      </c>
      <c r="F81" s="12" t="str">
        <f>Personal_Development!F82</f>
        <v>PRODUCTION NO.1 DEPARTMENT</v>
      </c>
      <c r="G81" s="12" t="str">
        <f>Personal_Development!G82</f>
        <v>ASSEMBLY PRODUCTION SECTION (APS)</v>
      </c>
      <c r="H81" s="40" t="str">
        <f>Personal_Development!H82</f>
        <v>OPERATOR 1</v>
      </c>
      <c r="I81" s="41" t="str">
        <f>Personal_Development!I82</f>
        <v>C3 PROD</v>
      </c>
      <c r="J81" s="42" t="str">
        <f>Personal_Development!J82</f>
        <v xml:space="preserve">C3 </v>
      </c>
      <c r="K81" s="48"/>
      <c r="L81" s="48"/>
      <c r="M81" s="16"/>
      <c r="N81" s="16"/>
      <c r="O81" s="48"/>
      <c r="P81" s="48"/>
      <c r="Q81" s="48"/>
      <c r="R81" s="48"/>
      <c r="S81" s="48"/>
      <c r="T81" s="48"/>
      <c r="U81" s="48"/>
      <c r="V81" s="48"/>
      <c r="W81" s="20">
        <f t="shared" si="8"/>
        <v>0</v>
      </c>
      <c r="X81" s="48"/>
      <c r="Y81" s="48"/>
      <c r="Z81" s="16"/>
      <c r="AA81" s="16"/>
      <c r="AB81" s="48"/>
      <c r="AC81" s="48"/>
      <c r="AD81" s="48"/>
      <c r="AE81" s="48"/>
      <c r="AF81" s="48"/>
      <c r="AG81" s="48"/>
      <c r="AH81" s="48"/>
      <c r="AI81" s="48"/>
      <c r="AJ81" s="24">
        <f t="shared" si="9"/>
        <v>0</v>
      </c>
      <c r="AK81" s="48"/>
      <c r="AL81" s="48"/>
      <c r="AM81" s="16"/>
      <c r="AN81" s="16"/>
      <c r="AO81" s="48"/>
      <c r="AP81" s="48"/>
      <c r="AQ81" s="48"/>
      <c r="AR81" s="48"/>
      <c r="AS81" s="48"/>
      <c r="AT81" s="48"/>
      <c r="AU81" s="48"/>
      <c r="AV81" s="48"/>
      <c r="AW81" s="26">
        <f t="shared" si="10"/>
        <v>0</v>
      </c>
      <c r="AX81" s="16">
        <f t="shared" si="11"/>
        <v>0</v>
      </c>
      <c r="AY81" s="48"/>
      <c r="AZ81" s="48"/>
      <c r="BA81" s="129"/>
      <c r="BB81" s="157"/>
      <c r="BC81" s="156"/>
      <c r="BD81" s="156"/>
      <c r="BE81" s="156"/>
      <c r="BF81" s="156"/>
      <c r="BG81" s="156"/>
      <c r="BH81" s="156"/>
      <c r="BI81" s="156">
        <v>1</v>
      </c>
      <c r="BJ81" s="16"/>
      <c r="BK81" s="16"/>
      <c r="BL81" s="16"/>
      <c r="BM81" s="135"/>
      <c r="BN81" s="135">
        <f t="shared" si="12"/>
        <v>1</v>
      </c>
      <c r="BO81" s="131">
        <f t="shared" si="7"/>
        <v>1</v>
      </c>
      <c r="BP81" s="65">
        <f t="shared" si="13"/>
        <v>4</v>
      </c>
      <c r="BS81" s="29"/>
    </row>
    <row r="82" spans="2:71" ht="24.95" customHeight="1">
      <c r="B82" s="48">
        <f>Personal_Development!B83</f>
        <v>0</v>
      </c>
      <c r="C82" s="48">
        <f>Personal_Development!C83</f>
        <v>0</v>
      </c>
      <c r="D82" s="14" t="str">
        <f>Personal_Development!D83</f>
        <v>C11908</v>
      </c>
      <c r="E82" s="11" t="str">
        <f>Personal_Development!E83</f>
        <v>RAMELI BIN SULAIMAN</v>
      </c>
      <c r="F82" s="12" t="str">
        <f>Personal_Development!F83</f>
        <v>GENERAL AFFAIRS DEPARTMENT</v>
      </c>
      <c r="G82" s="12" t="str">
        <f>Personal_Development!G83</f>
        <v>SAFETY &amp; ENVIRONMENT SECTION (SES)</v>
      </c>
      <c r="H82" s="40" t="str">
        <f>Personal_Development!H83</f>
        <v>SUPERVISOR</v>
      </c>
      <c r="I82" s="41" t="str">
        <f>Personal_Development!I83</f>
        <v>C1 PROD</v>
      </c>
      <c r="J82" s="42" t="str">
        <f>Personal_Development!J83</f>
        <v xml:space="preserve">C1 </v>
      </c>
      <c r="K82" s="48"/>
      <c r="L82" s="48"/>
      <c r="M82" s="16"/>
      <c r="N82" s="16"/>
      <c r="O82" s="48"/>
      <c r="P82" s="48"/>
      <c r="Q82" s="48"/>
      <c r="R82" s="48"/>
      <c r="S82" s="48"/>
      <c r="T82" s="48"/>
      <c r="U82" s="48"/>
      <c r="V82" s="48"/>
      <c r="W82" s="20">
        <f t="shared" si="8"/>
        <v>0</v>
      </c>
      <c r="X82" s="48"/>
      <c r="Y82" s="48"/>
      <c r="Z82" s="16"/>
      <c r="AA82" s="16"/>
      <c r="AB82" s="48"/>
      <c r="AC82" s="48"/>
      <c r="AD82" s="48"/>
      <c r="AE82" s="48"/>
      <c r="AF82" s="48"/>
      <c r="AG82" s="48"/>
      <c r="AH82" s="48"/>
      <c r="AI82" s="48"/>
      <c r="AJ82" s="24">
        <f t="shared" si="9"/>
        <v>0</v>
      </c>
      <c r="AK82" s="48"/>
      <c r="AL82" s="48"/>
      <c r="AM82" s="16"/>
      <c r="AN82" s="16"/>
      <c r="AO82" s="48"/>
      <c r="AP82" s="48"/>
      <c r="AQ82" s="48"/>
      <c r="AR82" s="48"/>
      <c r="AS82" s="48"/>
      <c r="AT82" s="48"/>
      <c r="AU82" s="48"/>
      <c r="AV82" s="48"/>
      <c r="AW82" s="26">
        <f t="shared" si="10"/>
        <v>0</v>
      </c>
      <c r="AX82" s="16">
        <f t="shared" si="11"/>
        <v>0</v>
      </c>
      <c r="AY82" s="48"/>
      <c r="AZ82" s="48"/>
      <c r="BA82" s="129"/>
      <c r="BB82" s="157"/>
      <c r="BC82" s="156"/>
      <c r="BD82" s="156"/>
      <c r="BE82" s="156"/>
      <c r="BF82" s="156"/>
      <c r="BG82" s="156"/>
      <c r="BH82" s="156"/>
      <c r="BI82" s="156"/>
      <c r="BJ82" s="16"/>
      <c r="BK82" s="16"/>
      <c r="BL82" s="16"/>
      <c r="BM82" s="135"/>
      <c r="BN82" s="135">
        <f t="shared" si="12"/>
        <v>0</v>
      </c>
      <c r="BO82" s="131">
        <f t="shared" si="7"/>
        <v>0</v>
      </c>
      <c r="BP82" s="65">
        <f t="shared" si="13"/>
        <v>5</v>
      </c>
      <c r="BS82" s="29"/>
    </row>
    <row r="83" spans="2:71" ht="24.95" customHeight="1">
      <c r="B83" s="48">
        <f>Personal_Development!B84</f>
        <v>0</v>
      </c>
      <c r="C83" s="48">
        <f>Personal_Development!C84</f>
        <v>0</v>
      </c>
      <c r="D83" s="14" t="str">
        <f>Personal_Development!D84</f>
        <v>C11914</v>
      </c>
      <c r="E83" s="11" t="str">
        <f>Personal_Development!E84</f>
        <v>MOHD FAUZAN BIN SAIFUDDIN</v>
      </c>
      <c r="F83" s="12" t="str">
        <f>Personal_Development!F84</f>
        <v>FACTORY OPERATIONS DEPARTMENT</v>
      </c>
      <c r="G83" s="12" t="str">
        <f>Personal_Development!G84</f>
        <v>INVENTORY &amp; SYSYTEM CONTROL SECTION (IVS)</v>
      </c>
      <c r="H83" s="40" t="str">
        <f>Personal_Development!H84</f>
        <v>SUPERVISOR</v>
      </c>
      <c r="I83" s="41" t="str">
        <f>Personal_Development!I84</f>
        <v>C1 PROD</v>
      </c>
      <c r="J83" s="42" t="str">
        <f>Personal_Development!J84</f>
        <v xml:space="preserve">C1 </v>
      </c>
      <c r="K83" s="48">
        <v>1</v>
      </c>
      <c r="L83" s="48"/>
      <c r="M83" s="16"/>
      <c r="N83" s="16"/>
      <c r="O83" s="48"/>
      <c r="P83" s="48"/>
      <c r="Q83" s="48">
        <v>1</v>
      </c>
      <c r="R83" s="48"/>
      <c r="S83" s="48"/>
      <c r="T83" s="48">
        <v>1</v>
      </c>
      <c r="U83" s="48">
        <v>1</v>
      </c>
      <c r="V83" s="48"/>
      <c r="W83" s="20">
        <f t="shared" si="8"/>
        <v>4</v>
      </c>
      <c r="X83" s="48"/>
      <c r="Y83" s="48"/>
      <c r="Z83" s="16">
        <v>0.5</v>
      </c>
      <c r="AA83" s="16"/>
      <c r="AB83" s="48"/>
      <c r="AC83" s="48"/>
      <c r="AD83" s="48"/>
      <c r="AE83" s="48"/>
      <c r="AF83" s="48"/>
      <c r="AG83" s="48"/>
      <c r="AH83" s="48"/>
      <c r="AI83" s="48"/>
      <c r="AJ83" s="24">
        <f t="shared" si="9"/>
        <v>0.5</v>
      </c>
      <c r="AK83" s="48"/>
      <c r="AL83" s="48"/>
      <c r="AM83" s="16"/>
      <c r="AN83" s="16"/>
      <c r="AO83" s="48"/>
      <c r="AP83" s="48"/>
      <c r="AQ83" s="48">
        <v>1</v>
      </c>
      <c r="AR83" s="48"/>
      <c r="AS83" s="48"/>
      <c r="AT83" s="48"/>
      <c r="AU83" s="48"/>
      <c r="AV83" s="48"/>
      <c r="AW83" s="26">
        <f t="shared" si="10"/>
        <v>1</v>
      </c>
      <c r="AX83" s="16">
        <f t="shared" si="11"/>
        <v>5.5</v>
      </c>
      <c r="AY83" s="48"/>
      <c r="AZ83" s="48"/>
      <c r="BA83" s="129"/>
      <c r="BB83" s="157"/>
      <c r="BC83" s="156"/>
      <c r="BD83" s="156"/>
      <c r="BE83" s="156"/>
      <c r="BF83" s="156"/>
      <c r="BG83" s="156"/>
      <c r="BH83" s="156"/>
      <c r="BI83" s="156"/>
      <c r="BJ83" s="16">
        <v>1.25</v>
      </c>
      <c r="BK83" s="16"/>
      <c r="BL83" s="16">
        <v>0.75</v>
      </c>
      <c r="BM83" s="135"/>
      <c r="BN83" s="135">
        <f t="shared" si="12"/>
        <v>2</v>
      </c>
      <c r="BO83" s="131">
        <f t="shared" si="7"/>
        <v>7.5</v>
      </c>
      <c r="BP83" s="65">
        <f t="shared" si="13"/>
        <v>2</v>
      </c>
      <c r="BS83" s="29"/>
    </row>
    <row r="84" spans="2:71" ht="24.95" customHeight="1">
      <c r="B84" s="48">
        <f>Personal_Development!B85</f>
        <v>0</v>
      </c>
      <c r="C84" s="48">
        <f>Personal_Development!C85</f>
        <v>0</v>
      </c>
      <c r="D84" s="14" t="str">
        <f>Personal_Development!D85</f>
        <v>C11935</v>
      </c>
      <c r="E84" s="11" t="str">
        <f>Personal_Development!E85</f>
        <v>MOHD ANUAR BIN SULAIMAN</v>
      </c>
      <c r="F84" s="12" t="str">
        <f>Personal_Development!F85</f>
        <v>FACTORY OPERATIONS DEPARTMENT</v>
      </c>
      <c r="G84" s="12" t="str">
        <f>Personal_Development!G85</f>
        <v>INVENTORY &amp; SYSYTEM CONTROL SECTION (IVS)</v>
      </c>
      <c r="H84" s="40" t="str">
        <f>Personal_Development!H85</f>
        <v>SUPERVISOR</v>
      </c>
      <c r="I84" s="41" t="str">
        <f>Personal_Development!I85</f>
        <v>C1 PROD</v>
      </c>
      <c r="J84" s="42" t="str">
        <f>Personal_Development!J85</f>
        <v xml:space="preserve">C1 </v>
      </c>
      <c r="K84" s="48"/>
      <c r="L84" s="48"/>
      <c r="M84" s="16"/>
      <c r="N84" s="16"/>
      <c r="O84" s="48"/>
      <c r="P84" s="48"/>
      <c r="Q84" s="48">
        <v>1</v>
      </c>
      <c r="R84" s="48"/>
      <c r="S84" s="48"/>
      <c r="T84" s="48"/>
      <c r="U84" s="48"/>
      <c r="V84" s="48"/>
      <c r="W84" s="20">
        <f t="shared" si="8"/>
        <v>1</v>
      </c>
      <c r="X84" s="48"/>
      <c r="Y84" s="48"/>
      <c r="Z84" s="16"/>
      <c r="AA84" s="16"/>
      <c r="AB84" s="48"/>
      <c r="AC84" s="48"/>
      <c r="AD84" s="48"/>
      <c r="AE84" s="48"/>
      <c r="AF84" s="48"/>
      <c r="AG84" s="48"/>
      <c r="AH84" s="48"/>
      <c r="AI84" s="48"/>
      <c r="AJ84" s="24">
        <f t="shared" si="9"/>
        <v>0</v>
      </c>
      <c r="AK84" s="48">
        <v>0.5</v>
      </c>
      <c r="AL84" s="48"/>
      <c r="AM84" s="16"/>
      <c r="AN84" s="16"/>
      <c r="AO84" s="48"/>
      <c r="AP84" s="48">
        <v>1</v>
      </c>
      <c r="AQ84" s="48"/>
      <c r="AR84" s="48"/>
      <c r="AS84" s="48"/>
      <c r="AT84" s="48"/>
      <c r="AU84" s="48"/>
      <c r="AV84" s="48"/>
      <c r="AW84" s="26">
        <f t="shared" si="10"/>
        <v>1.5</v>
      </c>
      <c r="AX84" s="16">
        <f t="shared" si="11"/>
        <v>2.5</v>
      </c>
      <c r="AY84" s="48"/>
      <c r="AZ84" s="48"/>
      <c r="BA84" s="129"/>
      <c r="BB84" s="157">
        <v>0.5</v>
      </c>
      <c r="BC84" s="156">
        <v>0.5</v>
      </c>
      <c r="BD84" s="156"/>
      <c r="BE84" s="156"/>
      <c r="BF84" s="156"/>
      <c r="BG84" s="156">
        <v>0.75</v>
      </c>
      <c r="BH84" s="156"/>
      <c r="BI84" s="156"/>
      <c r="BJ84" s="16">
        <v>1</v>
      </c>
      <c r="BK84" s="16"/>
      <c r="BL84" s="16">
        <v>1</v>
      </c>
      <c r="BM84" s="135"/>
      <c r="BN84" s="135">
        <f t="shared" si="12"/>
        <v>3.75</v>
      </c>
      <c r="BO84" s="131">
        <f t="shared" si="7"/>
        <v>6.25</v>
      </c>
      <c r="BP84" s="65">
        <f t="shared" si="13"/>
        <v>3</v>
      </c>
      <c r="BS84" s="29"/>
    </row>
    <row r="85" spans="2:71" ht="24.95" customHeight="1">
      <c r="B85" s="48">
        <f>Personal_Development!B86</f>
        <v>0</v>
      </c>
      <c r="C85" s="48">
        <f>Personal_Development!C86</f>
        <v>0</v>
      </c>
      <c r="D85" s="14" t="str">
        <f>Personal_Development!D86</f>
        <v>C11939</v>
      </c>
      <c r="E85" s="11" t="str">
        <f>Personal_Development!E86</f>
        <v>UMI HANI BINTI ABU SAMAH</v>
      </c>
      <c r="F85" s="12" t="str">
        <f>Personal_Development!F86</f>
        <v>FACTORY OPERATIONS DEPARTMENT</v>
      </c>
      <c r="G85" s="12" t="str">
        <f>Personal_Development!G86</f>
        <v>INVENTORY &amp; SYSYTEM CONTROL SECTION (IVS)</v>
      </c>
      <c r="H85" s="40" t="str">
        <f>Personal_Development!H86</f>
        <v>SENIOR STOREKEEPER</v>
      </c>
      <c r="I85" s="41" t="str">
        <f>Personal_Development!I86</f>
        <v>C2 PROD</v>
      </c>
      <c r="J85" s="42" t="str">
        <f>Personal_Development!J86</f>
        <v xml:space="preserve">C2 </v>
      </c>
      <c r="K85" s="48"/>
      <c r="L85" s="48"/>
      <c r="M85" s="16"/>
      <c r="N85" s="16">
        <v>1</v>
      </c>
      <c r="O85" s="48"/>
      <c r="P85" s="48"/>
      <c r="Q85" s="48"/>
      <c r="R85" s="48"/>
      <c r="S85" s="48"/>
      <c r="T85" s="48"/>
      <c r="U85" s="48">
        <v>1</v>
      </c>
      <c r="V85" s="48"/>
      <c r="W85" s="20">
        <f t="shared" si="8"/>
        <v>2</v>
      </c>
      <c r="X85" s="48"/>
      <c r="Y85" s="48"/>
      <c r="Z85" s="16"/>
      <c r="AA85" s="16"/>
      <c r="AB85" s="48"/>
      <c r="AC85" s="48"/>
      <c r="AD85" s="48"/>
      <c r="AE85" s="48"/>
      <c r="AF85" s="48"/>
      <c r="AG85" s="48"/>
      <c r="AH85" s="48"/>
      <c r="AI85" s="48"/>
      <c r="AJ85" s="24">
        <f t="shared" si="9"/>
        <v>0</v>
      </c>
      <c r="AK85" s="48"/>
      <c r="AL85" s="48"/>
      <c r="AM85" s="16"/>
      <c r="AN85" s="16"/>
      <c r="AO85" s="48"/>
      <c r="AP85" s="48"/>
      <c r="AQ85" s="48"/>
      <c r="AR85" s="48"/>
      <c r="AS85" s="48"/>
      <c r="AT85" s="48"/>
      <c r="AU85" s="48"/>
      <c r="AV85" s="48"/>
      <c r="AW85" s="26">
        <f t="shared" si="10"/>
        <v>0</v>
      </c>
      <c r="AX85" s="16">
        <f t="shared" si="11"/>
        <v>2</v>
      </c>
      <c r="AY85" s="48"/>
      <c r="AZ85" s="48"/>
      <c r="BA85" s="129"/>
      <c r="BB85" s="157"/>
      <c r="BC85" s="156"/>
      <c r="BD85" s="156"/>
      <c r="BE85" s="156">
        <v>0.25</v>
      </c>
      <c r="BF85" s="156">
        <v>0.5</v>
      </c>
      <c r="BG85" s="156">
        <v>0.25</v>
      </c>
      <c r="BH85" s="156"/>
      <c r="BI85" s="156">
        <v>0.5</v>
      </c>
      <c r="BJ85" s="16"/>
      <c r="BK85" s="16"/>
      <c r="BL85" s="16"/>
      <c r="BM85" s="135"/>
      <c r="BN85" s="135">
        <f t="shared" si="12"/>
        <v>1.5</v>
      </c>
      <c r="BO85" s="131">
        <f t="shared" si="7"/>
        <v>3.5</v>
      </c>
      <c r="BP85" s="65">
        <f t="shared" si="13"/>
        <v>4</v>
      </c>
      <c r="BS85" s="29"/>
    </row>
    <row r="86" spans="2:71" ht="24.95" customHeight="1">
      <c r="B86" s="48">
        <f>Personal_Development!B87</f>
        <v>0</v>
      </c>
      <c r="C86" s="48">
        <f>Personal_Development!C87</f>
        <v>0</v>
      </c>
      <c r="D86" s="14" t="str">
        <f>Personal_Development!D87</f>
        <v>C11942</v>
      </c>
      <c r="E86" s="11" t="str">
        <f>Personal_Development!E87</f>
        <v>MUHAMADSAH BIN MOKHTAR</v>
      </c>
      <c r="F86" s="12" t="str">
        <f>Personal_Development!F87</f>
        <v>PRODUCTION NO.2 DEPARTMENT</v>
      </c>
      <c r="G86" s="12" t="str">
        <f>Personal_Development!G87</f>
        <v>MOLDING PRODUCTION SECTION (MPS)</v>
      </c>
      <c r="H86" s="40" t="str">
        <f>Personal_Development!H87</f>
        <v>SENIOR QC CHECKER</v>
      </c>
      <c r="I86" s="41" t="str">
        <f>Personal_Development!I87</f>
        <v>C2 PROD</v>
      </c>
      <c r="J86" s="42" t="str">
        <f>Personal_Development!J87</f>
        <v xml:space="preserve">C2 </v>
      </c>
      <c r="K86" s="48"/>
      <c r="L86" s="48">
        <v>1</v>
      </c>
      <c r="M86" s="16"/>
      <c r="N86" s="16"/>
      <c r="O86" s="48">
        <v>1</v>
      </c>
      <c r="P86" s="48">
        <v>2</v>
      </c>
      <c r="Q86" s="48">
        <v>4</v>
      </c>
      <c r="R86" s="48"/>
      <c r="S86" s="48">
        <v>2</v>
      </c>
      <c r="T86" s="48"/>
      <c r="U86" s="48"/>
      <c r="V86" s="48"/>
      <c r="W86" s="20">
        <f t="shared" si="8"/>
        <v>10</v>
      </c>
      <c r="X86" s="48"/>
      <c r="Y86" s="48"/>
      <c r="Z86" s="16"/>
      <c r="AA86" s="16"/>
      <c r="AB86" s="48"/>
      <c r="AC86" s="48"/>
      <c r="AD86" s="48"/>
      <c r="AE86" s="48"/>
      <c r="AF86" s="48"/>
      <c r="AG86" s="48"/>
      <c r="AH86" s="48"/>
      <c r="AI86" s="48"/>
      <c r="AJ86" s="24">
        <f t="shared" si="9"/>
        <v>0</v>
      </c>
      <c r="AK86" s="48"/>
      <c r="AL86" s="48">
        <v>0.25</v>
      </c>
      <c r="AM86" s="16"/>
      <c r="AN86" s="16"/>
      <c r="AO86" s="48"/>
      <c r="AP86" s="48"/>
      <c r="AQ86" s="48"/>
      <c r="AR86" s="48"/>
      <c r="AS86" s="48"/>
      <c r="AT86" s="48">
        <v>0.25</v>
      </c>
      <c r="AU86" s="48">
        <v>1</v>
      </c>
      <c r="AV86" s="48"/>
      <c r="AW86" s="26">
        <f t="shared" si="10"/>
        <v>1.5</v>
      </c>
      <c r="AX86" s="16">
        <f t="shared" si="11"/>
        <v>11.5</v>
      </c>
      <c r="AY86" s="48"/>
      <c r="AZ86" s="48"/>
      <c r="BA86" s="129"/>
      <c r="BB86" s="157"/>
      <c r="BC86" s="156">
        <v>1</v>
      </c>
      <c r="BD86" s="156">
        <v>1</v>
      </c>
      <c r="BE86" s="156"/>
      <c r="BF86" s="156"/>
      <c r="BG86" s="156"/>
      <c r="BH86" s="156">
        <v>1.5</v>
      </c>
      <c r="BI86" s="156"/>
      <c r="BJ86" s="16">
        <v>0.25</v>
      </c>
      <c r="BK86" s="16"/>
      <c r="BL86" s="16"/>
      <c r="BM86" s="135"/>
      <c r="BN86" s="135">
        <f t="shared" si="12"/>
        <v>3.75</v>
      </c>
      <c r="BO86" s="131">
        <f t="shared" si="7"/>
        <v>15.25</v>
      </c>
      <c r="BP86" s="65">
        <f t="shared" si="13"/>
        <v>1</v>
      </c>
      <c r="BS86" s="29"/>
    </row>
    <row r="87" spans="2:71" ht="24.95" customHeight="1">
      <c r="B87" s="48">
        <f>Personal_Development!B88</f>
        <v>0</v>
      </c>
      <c r="C87" s="48">
        <f>Personal_Development!C88</f>
        <v>0</v>
      </c>
      <c r="D87" s="14" t="str">
        <f>Personal_Development!D88</f>
        <v>C11944</v>
      </c>
      <c r="E87" s="11" t="str">
        <f>Personal_Development!E88</f>
        <v>SHAH FARID BIN ATAN</v>
      </c>
      <c r="F87" s="12" t="str">
        <f>Personal_Development!F88</f>
        <v>PRODUCTION NO.2 DEPARTMENT</v>
      </c>
      <c r="G87" s="12" t="str">
        <f>Personal_Development!G88</f>
        <v>MOLDING ENGINEERING SECTION (MES)</v>
      </c>
      <c r="H87" s="40" t="str">
        <f>Personal_Development!H88</f>
        <v>SENIOR TECHNICIAN</v>
      </c>
      <c r="I87" s="41" t="str">
        <f>Personal_Development!I88</f>
        <v>C1 PROD</v>
      </c>
      <c r="J87" s="42" t="str">
        <f>Personal_Development!J88</f>
        <v xml:space="preserve">C1 </v>
      </c>
      <c r="K87" s="48"/>
      <c r="L87" s="48"/>
      <c r="M87" s="16"/>
      <c r="N87" s="16"/>
      <c r="O87" s="48"/>
      <c r="P87" s="48"/>
      <c r="Q87" s="48"/>
      <c r="R87" s="48"/>
      <c r="S87" s="48"/>
      <c r="T87" s="48"/>
      <c r="U87" s="48"/>
      <c r="V87" s="48"/>
      <c r="W87" s="20">
        <f t="shared" si="8"/>
        <v>0</v>
      </c>
      <c r="X87" s="48"/>
      <c r="Y87" s="48"/>
      <c r="Z87" s="16"/>
      <c r="AA87" s="16"/>
      <c r="AB87" s="48"/>
      <c r="AC87" s="48"/>
      <c r="AD87" s="48"/>
      <c r="AE87" s="48"/>
      <c r="AF87" s="48"/>
      <c r="AG87" s="48"/>
      <c r="AH87" s="48"/>
      <c r="AI87" s="48"/>
      <c r="AJ87" s="24">
        <f t="shared" si="9"/>
        <v>0</v>
      </c>
      <c r="AK87" s="48">
        <v>1</v>
      </c>
      <c r="AL87" s="48"/>
      <c r="AM87" s="16"/>
      <c r="AN87" s="16"/>
      <c r="AO87" s="48"/>
      <c r="AP87" s="48"/>
      <c r="AQ87" s="48"/>
      <c r="AR87" s="48"/>
      <c r="AS87" s="48"/>
      <c r="AT87" s="48"/>
      <c r="AU87" s="48"/>
      <c r="AV87" s="48"/>
      <c r="AW87" s="26">
        <f t="shared" si="10"/>
        <v>1</v>
      </c>
      <c r="AX87" s="16">
        <f t="shared" si="11"/>
        <v>1</v>
      </c>
      <c r="AY87" s="48"/>
      <c r="AZ87" s="48"/>
      <c r="BA87" s="129"/>
      <c r="BB87" s="157">
        <v>1</v>
      </c>
      <c r="BC87" s="156"/>
      <c r="BD87" s="156"/>
      <c r="BE87" s="156">
        <v>1.25</v>
      </c>
      <c r="BF87" s="156">
        <v>0.5</v>
      </c>
      <c r="BG87" s="156"/>
      <c r="BH87" s="156"/>
      <c r="BI87" s="156">
        <v>0.25</v>
      </c>
      <c r="BJ87" s="16">
        <v>1.5</v>
      </c>
      <c r="BK87" s="16">
        <v>1</v>
      </c>
      <c r="BL87" s="16"/>
      <c r="BM87" s="135"/>
      <c r="BN87" s="135">
        <f t="shared" si="12"/>
        <v>5.5</v>
      </c>
      <c r="BO87" s="131">
        <f t="shared" si="7"/>
        <v>6.5</v>
      </c>
      <c r="BP87" s="65">
        <f t="shared" si="13"/>
        <v>3</v>
      </c>
      <c r="BS87" s="29"/>
    </row>
    <row r="88" spans="2:71" ht="24.95" customHeight="1">
      <c r="B88" s="48">
        <f>Personal_Development!B89</f>
        <v>0</v>
      </c>
      <c r="C88" s="48">
        <f>Personal_Development!C89</f>
        <v>0</v>
      </c>
      <c r="D88" s="14" t="str">
        <f>Personal_Development!D89</f>
        <v>C11993</v>
      </c>
      <c r="E88" s="11" t="str">
        <f>Personal_Development!E89</f>
        <v>RIZALMAN BIN MELALI</v>
      </c>
      <c r="F88" s="12" t="str">
        <f>Personal_Development!F89</f>
        <v>FACTORY OPERATIONS DEPARTMENT</v>
      </c>
      <c r="G88" s="12" t="str">
        <f>Personal_Development!G89</f>
        <v>INVENTORY &amp; SYSYTEM CONTROL SECTION (IVS)</v>
      </c>
      <c r="H88" s="40" t="str">
        <f>Personal_Development!H89</f>
        <v>STOREKEEPER</v>
      </c>
      <c r="I88" s="41" t="str">
        <f>Personal_Development!I89</f>
        <v>C3 PROD</v>
      </c>
      <c r="J88" s="42" t="str">
        <f>Personal_Development!J89</f>
        <v xml:space="preserve">C3 </v>
      </c>
      <c r="K88" s="48"/>
      <c r="L88" s="48">
        <v>3</v>
      </c>
      <c r="M88" s="16"/>
      <c r="N88" s="16">
        <v>1</v>
      </c>
      <c r="O88" s="48"/>
      <c r="P88" s="48">
        <v>3</v>
      </c>
      <c r="Q88" s="48">
        <v>2</v>
      </c>
      <c r="R88" s="48"/>
      <c r="S88" s="48"/>
      <c r="T88" s="48">
        <v>1</v>
      </c>
      <c r="U88" s="48">
        <v>3</v>
      </c>
      <c r="V88" s="48">
        <v>2</v>
      </c>
      <c r="W88" s="20">
        <f t="shared" si="8"/>
        <v>15</v>
      </c>
      <c r="X88" s="48"/>
      <c r="Y88" s="48"/>
      <c r="Z88" s="16"/>
      <c r="AA88" s="16"/>
      <c r="AB88" s="48"/>
      <c r="AC88" s="48"/>
      <c r="AD88" s="48"/>
      <c r="AE88" s="48"/>
      <c r="AF88" s="48"/>
      <c r="AG88" s="48"/>
      <c r="AH88" s="48">
        <v>1</v>
      </c>
      <c r="AI88" s="48"/>
      <c r="AJ88" s="24">
        <f t="shared" si="9"/>
        <v>1</v>
      </c>
      <c r="AK88" s="48">
        <v>3.5</v>
      </c>
      <c r="AL88" s="48"/>
      <c r="AM88" s="16"/>
      <c r="AN88" s="16"/>
      <c r="AO88" s="48">
        <v>0.5</v>
      </c>
      <c r="AP88" s="48"/>
      <c r="AQ88" s="48"/>
      <c r="AR88" s="48">
        <v>1</v>
      </c>
      <c r="AS88" s="48">
        <v>1</v>
      </c>
      <c r="AT88" s="48">
        <v>1</v>
      </c>
      <c r="AU88" s="48">
        <v>1</v>
      </c>
      <c r="AV88" s="48">
        <v>0.5</v>
      </c>
      <c r="AW88" s="26">
        <f t="shared" si="10"/>
        <v>8.5</v>
      </c>
      <c r="AX88" s="16">
        <f t="shared" si="11"/>
        <v>24.5</v>
      </c>
      <c r="AY88" s="48"/>
      <c r="AZ88" s="48"/>
      <c r="BA88" s="129"/>
      <c r="BB88" s="157"/>
      <c r="BC88" s="156">
        <v>0.5</v>
      </c>
      <c r="BD88" s="156"/>
      <c r="BE88" s="156">
        <v>0.75</v>
      </c>
      <c r="BF88" s="156">
        <v>0.5</v>
      </c>
      <c r="BG88" s="156"/>
      <c r="BH88" s="156">
        <v>2.25</v>
      </c>
      <c r="BI88" s="156"/>
      <c r="BJ88" s="16"/>
      <c r="BK88" s="16">
        <v>0.5</v>
      </c>
      <c r="BL88" s="16">
        <v>0.5</v>
      </c>
      <c r="BM88" s="135"/>
      <c r="BN88" s="135">
        <f t="shared" si="12"/>
        <v>5</v>
      </c>
      <c r="BO88" s="131">
        <f t="shared" si="7"/>
        <v>29.5</v>
      </c>
      <c r="BP88" s="65">
        <f t="shared" si="13"/>
        <v>1</v>
      </c>
      <c r="BS88" s="29"/>
    </row>
    <row r="89" spans="2:71" ht="24.95" customHeight="1">
      <c r="B89" s="48">
        <f>Personal_Development!B90</f>
        <v>0</v>
      </c>
      <c r="C89" s="48">
        <f>Personal_Development!C90</f>
        <v>0</v>
      </c>
      <c r="D89" s="14" t="str">
        <f>Personal_Development!D90</f>
        <v>C11996</v>
      </c>
      <c r="E89" s="11" t="str">
        <f>Personal_Development!E90</f>
        <v>NAJIP BIN ROSLI</v>
      </c>
      <c r="F89" s="12" t="str">
        <f>Personal_Development!F90</f>
        <v>FACTORY OPERATIONS DEPARTMENT</v>
      </c>
      <c r="G89" s="12" t="str">
        <f>Personal_Development!G90</f>
        <v>INVENTORY &amp; SYSYTEM CONTROL SECTION (IVS)</v>
      </c>
      <c r="H89" s="40" t="str">
        <f>Personal_Development!H90</f>
        <v>SENIOR STOREKEEPER</v>
      </c>
      <c r="I89" s="41" t="str">
        <f>Personal_Development!I90</f>
        <v>C2 PROD</v>
      </c>
      <c r="J89" s="42" t="str">
        <f>Personal_Development!J90</f>
        <v xml:space="preserve">C2 </v>
      </c>
      <c r="K89" s="48">
        <v>3</v>
      </c>
      <c r="L89" s="48"/>
      <c r="M89" s="16">
        <v>1</v>
      </c>
      <c r="N89" s="16">
        <v>0.5</v>
      </c>
      <c r="O89" s="48"/>
      <c r="P89" s="48"/>
      <c r="Q89" s="48">
        <v>1.5</v>
      </c>
      <c r="R89" s="48"/>
      <c r="S89" s="48">
        <v>1.5</v>
      </c>
      <c r="T89" s="48">
        <v>0.5</v>
      </c>
      <c r="U89" s="48">
        <v>1</v>
      </c>
      <c r="V89" s="48"/>
      <c r="W89" s="20">
        <f t="shared" si="8"/>
        <v>9</v>
      </c>
      <c r="X89" s="48"/>
      <c r="Y89" s="48"/>
      <c r="Z89" s="16"/>
      <c r="AA89" s="16"/>
      <c r="AB89" s="48"/>
      <c r="AC89" s="48"/>
      <c r="AD89" s="48"/>
      <c r="AE89" s="48"/>
      <c r="AF89" s="48"/>
      <c r="AG89" s="48"/>
      <c r="AH89" s="48"/>
      <c r="AI89" s="48"/>
      <c r="AJ89" s="24">
        <f t="shared" si="9"/>
        <v>0</v>
      </c>
      <c r="AK89" s="48"/>
      <c r="AL89" s="48"/>
      <c r="AM89" s="16"/>
      <c r="AN89" s="16"/>
      <c r="AO89" s="48">
        <v>2</v>
      </c>
      <c r="AP89" s="48"/>
      <c r="AQ89" s="48"/>
      <c r="AR89" s="48"/>
      <c r="AS89" s="48"/>
      <c r="AT89" s="48"/>
      <c r="AU89" s="48"/>
      <c r="AV89" s="48"/>
      <c r="AW89" s="26">
        <f t="shared" si="10"/>
        <v>2</v>
      </c>
      <c r="AX89" s="16">
        <f t="shared" si="11"/>
        <v>11</v>
      </c>
      <c r="AY89" s="48"/>
      <c r="AZ89" s="48"/>
      <c r="BA89" s="129"/>
      <c r="BB89" s="157">
        <v>0.5</v>
      </c>
      <c r="BC89" s="156">
        <v>0.5</v>
      </c>
      <c r="BD89" s="156">
        <v>0.5</v>
      </c>
      <c r="BE89" s="156">
        <v>1.25</v>
      </c>
      <c r="BF89" s="156">
        <v>1</v>
      </c>
      <c r="BG89" s="156"/>
      <c r="BH89" s="156"/>
      <c r="BI89" s="156">
        <v>0.25</v>
      </c>
      <c r="BJ89" s="16">
        <v>0.75</v>
      </c>
      <c r="BK89" s="16">
        <v>1.5</v>
      </c>
      <c r="BL89" s="16">
        <v>2.5</v>
      </c>
      <c r="BM89" s="135"/>
      <c r="BN89" s="135">
        <f t="shared" si="12"/>
        <v>8.75</v>
      </c>
      <c r="BO89" s="131">
        <f t="shared" si="7"/>
        <v>19.75</v>
      </c>
      <c r="BP89" s="65">
        <f t="shared" si="13"/>
        <v>1</v>
      </c>
      <c r="BS89" s="29"/>
    </row>
    <row r="90" spans="2:71" ht="24.95" customHeight="1">
      <c r="B90" s="48">
        <f>Personal_Development!B91</f>
        <v>0</v>
      </c>
      <c r="C90" s="48">
        <f>Personal_Development!C91</f>
        <v>0</v>
      </c>
      <c r="D90" s="14" t="str">
        <f>Personal_Development!D91</f>
        <v>C12009</v>
      </c>
      <c r="E90" s="11" t="str">
        <f>Personal_Development!E91</f>
        <v>KAMARUDDIN BIN KADIR</v>
      </c>
      <c r="F90" s="12" t="str">
        <f>Personal_Development!F91</f>
        <v>GENERAL AFFAIRS DEPARTMENT</v>
      </c>
      <c r="G90" s="12" t="str">
        <f>Personal_Development!G91</f>
        <v>SAFETY &amp; ENVIRONMENT SECTION (SES)</v>
      </c>
      <c r="H90" s="40" t="str">
        <f>Personal_Development!H91</f>
        <v>LINE LEADER</v>
      </c>
      <c r="I90" s="41" t="str">
        <f>Personal_Development!I91</f>
        <v>C2 PROD</v>
      </c>
      <c r="J90" s="42" t="str">
        <f>Personal_Development!J91</f>
        <v xml:space="preserve">C2 </v>
      </c>
      <c r="K90" s="48"/>
      <c r="L90" s="48"/>
      <c r="M90" s="16"/>
      <c r="N90" s="16"/>
      <c r="O90" s="48"/>
      <c r="P90" s="48"/>
      <c r="Q90" s="48"/>
      <c r="R90" s="48"/>
      <c r="S90" s="48"/>
      <c r="T90" s="48"/>
      <c r="U90" s="48"/>
      <c r="V90" s="48"/>
      <c r="W90" s="20">
        <f t="shared" si="8"/>
        <v>0</v>
      </c>
      <c r="X90" s="48"/>
      <c r="Y90" s="48"/>
      <c r="Z90" s="16"/>
      <c r="AA90" s="16"/>
      <c r="AB90" s="48"/>
      <c r="AC90" s="48"/>
      <c r="AD90" s="48"/>
      <c r="AE90" s="48"/>
      <c r="AF90" s="48"/>
      <c r="AG90" s="48"/>
      <c r="AH90" s="48"/>
      <c r="AI90" s="48"/>
      <c r="AJ90" s="24">
        <f t="shared" si="9"/>
        <v>0</v>
      </c>
      <c r="AK90" s="48"/>
      <c r="AL90" s="48"/>
      <c r="AM90" s="16"/>
      <c r="AN90" s="16"/>
      <c r="AO90" s="48"/>
      <c r="AP90" s="48"/>
      <c r="AQ90" s="48"/>
      <c r="AR90" s="48"/>
      <c r="AS90" s="48"/>
      <c r="AT90" s="48"/>
      <c r="AU90" s="48"/>
      <c r="AV90" s="48"/>
      <c r="AW90" s="26">
        <f t="shared" si="10"/>
        <v>0</v>
      </c>
      <c r="AX90" s="16">
        <f t="shared" si="11"/>
        <v>0</v>
      </c>
      <c r="AY90" s="48"/>
      <c r="AZ90" s="48"/>
      <c r="BA90" s="129"/>
      <c r="BB90" s="157"/>
      <c r="BC90" s="156"/>
      <c r="BD90" s="156"/>
      <c r="BE90" s="156"/>
      <c r="BF90" s="156"/>
      <c r="BG90" s="156"/>
      <c r="BH90" s="156">
        <v>1</v>
      </c>
      <c r="BI90" s="156"/>
      <c r="BJ90" s="16"/>
      <c r="BK90" s="16"/>
      <c r="BL90" s="16"/>
      <c r="BM90" s="135"/>
      <c r="BN90" s="135">
        <f t="shared" si="12"/>
        <v>1</v>
      </c>
      <c r="BO90" s="131">
        <f t="shared" si="7"/>
        <v>1</v>
      </c>
      <c r="BP90" s="65">
        <f t="shared" si="13"/>
        <v>4</v>
      </c>
      <c r="BS90" s="29"/>
    </row>
    <row r="91" spans="2:71" ht="24.95" customHeight="1">
      <c r="B91" s="48" t="str">
        <f>Personal_Development!B92</f>
        <v>R</v>
      </c>
      <c r="C91" s="48">
        <f>Personal_Development!C92</f>
        <v>0</v>
      </c>
      <c r="D91" s="14" t="str">
        <f>Personal_Development!D92</f>
        <v>C12011</v>
      </c>
      <c r="E91" s="11" t="str">
        <f>Personal_Development!E92</f>
        <v>MOHD AZLAN BIN ABDUL MANAP</v>
      </c>
      <c r="F91" s="12" t="str">
        <f>Personal_Development!F92</f>
        <v>PRODUCTION NO.2 DEPARTMENT</v>
      </c>
      <c r="G91" s="12" t="str">
        <f>Personal_Development!G92</f>
        <v>MOLDING PRODUCTION SECTION (MPS)</v>
      </c>
      <c r="H91" s="40" t="str">
        <f>Personal_Development!H92</f>
        <v>LINE LEADER</v>
      </c>
      <c r="I91" s="41" t="str">
        <f>Personal_Development!I92</f>
        <v>C2 PROD</v>
      </c>
      <c r="J91" s="42" t="str">
        <f>Personal_Development!J92</f>
        <v xml:space="preserve">C2 </v>
      </c>
      <c r="K91" s="48">
        <v>1</v>
      </c>
      <c r="L91" s="48"/>
      <c r="M91" s="16"/>
      <c r="N91" s="16">
        <v>3</v>
      </c>
      <c r="O91" s="48"/>
      <c r="P91" s="48"/>
      <c r="Q91" s="48"/>
      <c r="R91" s="48"/>
      <c r="S91" s="48"/>
      <c r="T91" s="48"/>
      <c r="U91" s="48"/>
      <c r="V91" s="48"/>
      <c r="W91" s="20">
        <f t="shared" si="8"/>
        <v>4</v>
      </c>
      <c r="X91" s="48"/>
      <c r="Y91" s="48"/>
      <c r="Z91" s="16"/>
      <c r="AA91" s="16"/>
      <c r="AB91" s="48"/>
      <c r="AC91" s="48"/>
      <c r="AD91" s="48"/>
      <c r="AE91" s="48"/>
      <c r="AF91" s="48"/>
      <c r="AG91" s="48"/>
      <c r="AH91" s="48"/>
      <c r="AI91" s="48"/>
      <c r="AJ91" s="24">
        <f t="shared" si="9"/>
        <v>0</v>
      </c>
      <c r="AK91" s="48"/>
      <c r="AL91" s="48"/>
      <c r="AM91" s="16"/>
      <c r="AN91" s="16"/>
      <c r="AO91" s="48"/>
      <c r="AP91" s="48"/>
      <c r="AQ91" s="48"/>
      <c r="AR91" s="48"/>
      <c r="AS91" s="48"/>
      <c r="AT91" s="48"/>
      <c r="AU91" s="48"/>
      <c r="AV91" s="48"/>
      <c r="AW91" s="26">
        <f t="shared" si="10"/>
        <v>0</v>
      </c>
      <c r="AX91" s="16">
        <f t="shared" si="11"/>
        <v>4</v>
      </c>
      <c r="AY91" s="48"/>
      <c r="AZ91" s="48"/>
      <c r="BA91" s="129"/>
      <c r="BB91" s="157"/>
      <c r="BC91" s="156"/>
      <c r="BD91" s="156"/>
      <c r="BE91" s="156"/>
      <c r="BF91" s="156"/>
      <c r="BG91" s="156"/>
      <c r="BH91" s="156"/>
      <c r="BI91" s="156"/>
      <c r="BJ91" s="16"/>
      <c r="BK91" s="16"/>
      <c r="BL91" s="16"/>
      <c r="BM91" s="135"/>
      <c r="BN91" s="135">
        <f t="shared" si="12"/>
        <v>0</v>
      </c>
      <c r="BO91" s="131">
        <f t="shared" si="7"/>
        <v>4</v>
      </c>
      <c r="BP91" s="65">
        <f t="shared" si="13"/>
        <v>3</v>
      </c>
      <c r="BS91" s="29"/>
    </row>
    <row r="92" spans="2:71" ht="24.95" customHeight="1">
      <c r="B92" s="48">
        <f>Personal_Development!B93</f>
        <v>0</v>
      </c>
      <c r="C92" s="48">
        <f>Personal_Development!C93</f>
        <v>0</v>
      </c>
      <c r="D92" s="14" t="str">
        <f>Personal_Development!D93</f>
        <v>C12028</v>
      </c>
      <c r="E92" s="11" t="str">
        <f>Personal_Development!E93</f>
        <v>AWANG DAIM BIN BUJANG</v>
      </c>
      <c r="F92" s="12" t="str">
        <f>Personal_Development!F93</f>
        <v>FACTORY OPERATIONS DEPARTMENT</v>
      </c>
      <c r="G92" s="12" t="str">
        <f>Personal_Development!G93</f>
        <v>INVENTORY &amp; SYSYTEM CONTROL SECTION (IVS)</v>
      </c>
      <c r="H92" s="40" t="str">
        <f>Personal_Development!H93</f>
        <v>SUPERVISOR</v>
      </c>
      <c r="I92" s="41" t="str">
        <f>Personal_Development!I93</f>
        <v>C1 PROD</v>
      </c>
      <c r="J92" s="42" t="str">
        <f>Personal_Development!J93</f>
        <v xml:space="preserve">C1 </v>
      </c>
      <c r="K92" s="48"/>
      <c r="L92" s="48"/>
      <c r="M92" s="16"/>
      <c r="N92" s="16">
        <v>1</v>
      </c>
      <c r="O92" s="48">
        <v>2</v>
      </c>
      <c r="P92" s="48"/>
      <c r="Q92" s="48"/>
      <c r="R92" s="48">
        <v>2</v>
      </c>
      <c r="S92" s="48"/>
      <c r="T92" s="48"/>
      <c r="U92" s="48">
        <v>1</v>
      </c>
      <c r="V92" s="48">
        <v>1</v>
      </c>
      <c r="W92" s="20">
        <f t="shared" si="8"/>
        <v>7</v>
      </c>
      <c r="X92" s="48"/>
      <c r="Y92" s="48"/>
      <c r="Z92" s="16"/>
      <c r="AA92" s="16"/>
      <c r="AB92" s="48"/>
      <c r="AC92" s="48"/>
      <c r="AD92" s="48"/>
      <c r="AE92" s="48"/>
      <c r="AF92" s="48"/>
      <c r="AG92" s="48"/>
      <c r="AH92" s="48"/>
      <c r="AI92" s="48"/>
      <c r="AJ92" s="24">
        <f t="shared" si="9"/>
        <v>0</v>
      </c>
      <c r="AK92" s="48"/>
      <c r="AL92" s="48"/>
      <c r="AM92" s="16"/>
      <c r="AN92" s="16"/>
      <c r="AO92" s="48"/>
      <c r="AP92" s="48"/>
      <c r="AQ92" s="48"/>
      <c r="AR92" s="48"/>
      <c r="AS92" s="48"/>
      <c r="AT92" s="48"/>
      <c r="AU92" s="48"/>
      <c r="AV92" s="48"/>
      <c r="AW92" s="26">
        <f t="shared" si="10"/>
        <v>0</v>
      </c>
      <c r="AX92" s="16">
        <f t="shared" si="11"/>
        <v>7</v>
      </c>
      <c r="AY92" s="48"/>
      <c r="AZ92" s="48"/>
      <c r="BA92" s="129"/>
      <c r="BB92" s="157"/>
      <c r="BC92" s="156"/>
      <c r="BD92" s="156"/>
      <c r="BE92" s="156">
        <v>0.25</v>
      </c>
      <c r="BF92" s="156"/>
      <c r="BG92" s="156">
        <v>0.25</v>
      </c>
      <c r="BH92" s="156"/>
      <c r="BI92" s="156"/>
      <c r="BJ92" s="16">
        <v>0.25</v>
      </c>
      <c r="BK92" s="16"/>
      <c r="BL92" s="16"/>
      <c r="BM92" s="135"/>
      <c r="BN92" s="135">
        <f t="shared" si="12"/>
        <v>0.75</v>
      </c>
      <c r="BO92" s="131">
        <f t="shared" si="7"/>
        <v>7.75</v>
      </c>
      <c r="BP92" s="65">
        <f t="shared" si="13"/>
        <v>2</v>
      </c>
      <c r="BS92" s="29"/>
    </row>
    <row r="93" spans="2:71" ht="24.95" customHeight="1">
      <c r="B93" s="48">
        <f>Personal_Development!B94</f>
        <v>0</v>
      </c>
      <c r="C93" s="48">
        <f>Personal_Development!C94</f>
        <v>0</v>
      </c>
      <c r="D93" s="14" t="str">
        <f>Personal_Development!D94</f>
        <v>C12030</v>
      </c>
      <c r="E93" s="11" t="str">
        <f>Personal_Development!E94</f>
        <v>ROSZILAH BINTI ADNAN</v>
      </c>
      <c r="F93" s="12" t="str">
        <f>Personal_Development!F94</f>
        <v>FACTORY OPERATIONS DEPARTMENT</v>
      </c>
      <c r="G93" s="12" t="str">
        <f>Personal_Development!G94</f>
        <v>INVENTORY &amp; SYSYTEM CONTROL SECTION (IVS)</v>
      </c>
      <c r="H93" s="40" t="str">
        <f>Personal_Development!H94</f>
        <v>CLERK 1</v>
      </c>
      <c r="I93" s="41" t="str">
        <f>Personal_Development!I94</f>
        <v>C2 OFFICE</v>
      </c>
      <c r="J93" s="42" t="str">
        <f>Personal_Development!J94</f>
        <v xml:space="preserve">C2 </v>
      </c>
      <c r="K93" s="48"/>
      <c r="L93" s="48"/>
      <c r="M93" s="16"/>
      <c r="N93" s="16">
        <v>1</v>
      </c>
      <c r="O93" s="48"/>
      <c r="P93" s="48">
        <v>1</v>
      </c>
      <c r="Q93" s="48">
        <v>0.5</v>
      </c>
      <c r="R93" s="48"/>
      <c r="S93" s="48">
        <v>2</v>
      </c>
      <c r="T93" s="48">
        <v>1</v>
      </c>
      <c r="U93" s="48"/>
      <c r="V93" s="48">
        <v>1</v>
      </c>
      <c r="W93" s="20">
        <f t="shared" si="8"/>
        <v>6.5</v>
      </c>
      <c r="X93" s="48"/>
      <c r="Y93" s="48"/>
      <c r="Z93" s="16"/>
      <c r="AA93" s="16"/>
      <c r="AB93" s="48"/>
      <c r="AC93" s="48"/>
      <c r="AD93" s="48"/>
      <c r="AE93" s="48"/>
      <c r="AF93" s="48"/>
      <c r="AG93" s="48"/>
      <c r="AH93" s="48"/>
      <c r="AI93" s="48"/>
      <c r="AJ93" s="24">
        <f t="shared" si="9"/>
        <v>0</v>
      </c>
      <c r="AK93" s="48">
        <v>0.5</v>
      </c>
      <c r="AL93" s="48"/>
      <c r="AM93" s="16"/>
      <c r="AN93" s="16"/>
      <c r="AO93" s="48"/>
      <c r="AP93" s="48"/>
      <c r="AQ93" s="48"/>
      <c r="AR93" s="48"/>
      <c r="AS93" s="48"/>
      <c r="AT93" s="48">
        <v>2</v>
      </c>
      <c r="AU93" s="48"/>
      <c r="AV93" s="48"/>
      <c r="AW93" s="26">
        <f t="shared" si="10"/>
        <v>2.5</v>
      </c>
      <c r="AX93" s="16">
        <f t="shared" si="11"/>
        <v>9</v>
      </c>
      <c r="AY93" s="48"/>
      <c r="AZ93" s="48"/>
      <c r="BA93" s="129"/>
      <c r="BB93" s="157">
        <v>0.5</v>
      </c>
      <c r="BC93" s="156">
        <v>0.75</v>
      </c>
      <c r="BD93" s="156"/>
      <c r="BE93" s="156">
        <v>0.5</v>
      </c>
      <c r="BF93" s="156">
        <v>1.5</v>
      </c>
      <c r="BG93" s="156"/>
      <c r="BH93" s="156">
        <v>2.5</v>
      </c>
      <c r="BI93" s="156">
        <v>0.5</v>
      </c>
      <c r="BJ93" s="16"/>
      <c r="BK93" s="16">
        <v>1.75</v>
      </c>
      <c r="BL93" s="16">
        <v>0.5</v>
      </c>
      <c r="BM93" s="135"/>
      <c r="BN93" s="135">
        <f t="shared" si="12"/>
        <v>8.5</v>
      </c>
      <c r="BO93" s="131">
        <f t="shared" si="7"/>
        <v>17.5</v>
      </c>
      <c r="BP93" s="65">
        <f t="shared" si="13"/>
        <v>1</v>
      </c>
      <c r="BS93" s="29"/>
    </row>
    <row r="94" spans="2:71" ht="24.95" customHeight="1">
      <c r="B94" s="48">
        <f>Personal_Development!B95</f>
        <v>0</v>
      </c>
      <c r="C94" s="48">
        <f>Personal_Development!C95</f>
        <v>0</v>
      </c>
      <c r="D94" s="14" t="str">
        <f>Personal_Development!D95</f>
        <v>C12055</v>
      </c>
      <c r="E94" s="11" t="str">
        <f>Personal_Development!E95</f>
        <v>CHEK PUN BINTI MOHD NOR</v>
      </c>
      <c r="F94" s="12" t="str">
        <f>Personal_Development!F95</f>
        <v>GENERAL AFFAIRS DEPARTMENT</v>
      </c>
      <c r="G94" s="12" t="str">
        <f>Personal_Development!G95</f>
        <v>GENERAL AFFAIRS SECTION (GAS)</v>
      </c>
      <c r="H94" s="40" t="str">
        <f>Personal_Development!H95</f>
        <v>SENIOR HOUSEKEEPER</v>
      </c>
      <c r="I94" s="41" t="str">
        <f>Personal_Development!I95</f>
        <v>C3 PROD</v>
      </c>
      <c r="J94" s="42" t="str">
        <f>Personal_Development!J95</f>
        <v xml:space="preserve">C3 </v>
      </c>
      <c r="K94" s="48"/>
      <c r="L94" s="48"/>
      <c r="M94" s="16"/>
      <c r="N94" s="16"/>
      <c r="O94" s="48"/>
      <c r="P94" s="48"/>
      <c r="Q94" s="48"/>
      <c r="R94" s="48"/>
      <c r="S94" s="48"/>
      <c r="T94" s="48"/>
      <c r="U94" s="48"/>
      <c r="V94" s="48"/>
      <c r="W94" s="20">
        <f t="shared" si="8"/>
        <v>0</v>
      </c>
      <c r="X94" s="48"/>
      <c r="Y94" s="48"/>
      <c r="Z94" s="16"/>
      <c r="AA94" s="16"/>
      <c r="AB94" s="48"/>
      <c r="AC94" s="48"/>
      <c r="AD94" s="48"/>
      <c r="AE94" s="48"/>
      <c r="AF94" s="48"/>
      <c r="AG94" s="48"/>
      <c r="AH94" s="48"/>
      <c r="AI94" s="48"/>
      <c r="AJ94" s="24">
        <f t="shared" si="9"/>
        <v>0</v>
      </c>
      <c r="AK94" s="48"/>
      <c r="AL94" s="48"/>
      <c r="AM94" s="16"/>
      <c r="AN94" s="16"/>
      <c r="AO94" s="48"/>
      <c r="AP94" s="48"/>
      <c r="AQ94" s="48"/>
      <c r="AR94" s="48"/>
      <c r="AS94" s="48"/>
      <c r="AT94" s="48"/>
      <c r="AU94" s="48"/>
      <c r="AV94" s="48"/>
      <c r="AW94" s="26">
        <f t="shared" si="10"/>
        <v>0</v>
      </c>
      <c r="AX94" s="16">
        <f t="shared" si="11"/>
        <v>0</v>
      </c>
      <c r="AY94" s="48"/>
      <c r="AZ94" s="48"/>
      <c r="BA94" s="129"/>
      <c r="BB94" s="157"/>
      <c r="BC94" s="156"/>
      <c r="BD94" s="156"/>
      <c r="BE94" s="156"/>
      <c r="BF94" s="156"/>
      <c r="BG94" s="156"/>
      <c r="BH94" s="156"/>
      <c r="BI94" s="156"/>
      <c r="BJ94" s="16"/>
      <c r="BK94" s="16"/>
      <c r="BL94" s="16"/>
      <c r="BM94" s="135"/>
      <c r="BN94" s="135">
        <f t="shared" si="12"/>
        <v>0</v>
      </c>
      <c r="BO94" s="131">
        <f t="shared" si="7"/>
        <v>0</v>
      </c>
      <c r="BP94" s="65">
        <f t="shared" si="13"/>
        <v>5</v>
      </c>
      <c r="BS94" s="29"/>
    </row>
    <row r="95" spans="2:71" ht="24.95" customHeight="1">
      <c r="B95" s="48">
        <f>Personal_Development!B96</f>
        <v>0</v>
      </c>
      <c r="C95" s="48">
        <f>Personal_Development!C96</f>
        <v>0</v>
      </c>
      <c r="D95" s="14" t="str">
        <f>Personal_Development!D96</f>
        <v>C12056</v>
      </c>
      <c r="E95" s="11" t="str">
        <f>Personal_Development!E96</f>
        <v>MOHD ZAWAWI BIN AHMAD</v>
      </c>
      <c r="F95" s="12" t="str">
        <f>Personal_Development!F96</f>
        <v>GENERAL AFFAIRS DEPARTMENT</v>
      </c>
      <c r="G95" s="12" t="str">
        <f>Personal_Development!G96</f>
        <v>SAFETY &amp; ENVIRONMENT SECTION (SES)</v>
      </c>
      <c r="H95" s="40" t="str">
        <f>Personal_Development!H96</f>
        <v>LINE LEADER</v>
      </c>
      <c r="I95" s="41" t="str">
        <f>Personal_Development!I96</f>
        <v>C2 PROD</v>
      </c>
      <c r="J95" s="42" t="str">
        <f>Personal_Development!J96</f>
        <v xml:space="preserve">C2 </v>
      </c>
      <c r="K95" s="48"/>
      <c r="L95" s="48"/>
      <c r="M95" s="16"/>
      <c r="N95" s="16"/>
      <c r="O95" s="48"/>
      <c r="P95" s="48"/>
      <c r="Q95" s="48"/>
      <c r="R95" s="48">
        <v>9</v>
      </c>
      <c r="S95" s="48">
        <v>2</v>
      </c>
      <c r="T95" s="48"/>
      <c r="U95" s="48"/>
      <c r="V95" s="48"/>
      <c r="W95" s="20">
        <f t="shared" si="8"/>
        <v>11</v>
      </c>
      <c r="X95" s="48"/>
      <c r="Y95" s="48"/>
      <c r="Z95" s="16"/>
      <c r="AA95" s="16"/>
      <c r="AB95" s="48"/>
      <c r="AC95" s="48"/>
      <c r="AD95" s="48"/>
      <c r="AE95" s="48"/>
      <c r="AF95" s="48"/>
      <c r="AG95" s="48"/>
      <c r="AH95" s="48"/>
      <c r="AI95" s="48"/>
      <c r="AJ95" s="24">
        <f t="shared" si="9"/>
        <v>0</v>
      </c>
      <c r="AK95" s="48">
        <v>1</v>
      </c>
      <c r="AL95" s="48"/>
      <c r="AM95" s="16"/>
      <c r="AN95" s="16"/>
      <c r="AO95" s="48"/>
      <c r="AP95" s="48"/>
      <c r="AQ95" s="48"/>
      <c r="AR95" s="48"/>
      <c r="AS95" s="48"/>
      <c r="AT95" s="48"/>
      <c r="AU95" s="48"/>
      <c r="AV95" s="48"/>
      <c r="AW95" s="26">
        <f t="shared" si="10"/>
        <v>1</v>
      </c>
      <c r="AX95" s="16">
        <f t="shared" si="11"/>
        <v>12</v>
      </c>
      <c r="AY95" s="48"/>
      <c r="AZ95" s="48"/>
      <c r="BA95" s="129"/>
      <c r="BB95" s="157">
        <v>1</v>
      </c>
      <c r="BC95" s="156"/>
      <c r="BD95" s="156"/>
      <c r="BE95" s="156"/>
      <c r="BF95" s="156">
        <v>0.25</v>
      </c>
      <c r="BG95" s="156"/>
      <c r="BH95" s="156"/>
      <c r="BI95" s="156"/>
      <c r="BJ95" s="16"/>
      <c r="BK95" s="16"/>
      <c r="BL95" s="16"/>
      <c r="BM95" s="135"/>
      <c r="BN95" s="135">
        <f t="shared" si="12"/>
        <v>1.25</v>
      </c>
      <c r="BO95" s="131">
        <f t="shared" si="7"/>
        <v>13.25</v>
      </c>
      <c r="BP95" s="65">
        <f t="shared" si="13"/>
        <v>1</v>
      </c>
      <c r="BS95" s="29"/>
    </row>
    <row r="96" spans="2:71" ht="24.95" customHeight="1">
      <c r="B96" s="48">
        <f>Personal_Development!B97</f>
        <v>0</v>
      </c>
      <c r="C96" s="48">
        <f>Personal_Development!C97</f>
        <v>0</v>
      </c>
      <c r="D96" s="14" t="str">
        <f>Personal_Development!D97</f>
        <v>C12057</v>
      </c>
      <c r="E96" s="11" t="str">
        <f>Personal_Development!E97</f>
        <v>ROSNAINI BINTI CHIK @ JUSOH</v>
      </c>
      <c r="F96" s="12" t="str">
        <f>Personal_Development!F97</f>
        <v>PRODUCTION NO.2 DEPARTMENT</v>
      </c>
      <c r="G96" s="12" t="str">
        <f>Personal_Development!G97</f>
        <v>MOLDING PRODUCTION SECTION (MPS)</v>
      </c>
      <c r="H96" s="40" t="str">
        <f>Personal_Development!H97</f>
        <v>SENIOR QC CHECKER</v>
      </c>
      <c r="I96" s="41" t="str">
        <f>Personal_Development!I97</f>
        <v>C2 PROD</v>
      </c>
      <c r="J96" s="42" t="str">
        <f>Personal_Development!J97</f>
        <v xml:space="preserve">C2 </v>
      </c>
      <c r="K96" s="48"/>
      <c r="L96" s="48"/>
      <c r="M96" s="16"/>
      <c r="N96" s="16">
        <v>1</v>
      </c>
      <c r="O96" s="48"/>
      <c r="P96" s="48"/>
      <c r="Q96" s="48"/>
      <c r="R96" s="48"/>
      <c r="S96" s="48"/>
      <c r="T96" s="48"/>
      <c r="U96" s="48"/>
      <c r="V96" s="48"/>
      <c r="W96" s="20">
        <f t="shared" si="8"/>
        <v>1</v>
      </c>
      <c r="X96" s="48"/>
      <c r="Y96" s="48"/>
      <c r="Z96" s="16"/>
      <c r="AA96" s="16"/>
      <c r="AB96" s="48"/>
      <c r="AC96" s="48"/>
      <c r="AD96" s="48"/>
      <c r="AE96" s="48"/>
      <c r="AF96" s="48"/>
      <c r="AG96" s="48"/>
      <c r="AH96" s="48"/>
      <c r="AI96" s="48"/>
      <c r="AJ96" s="24">
        <f t="shared" si="9"/>
        <v>0</v>
      </c>
      <c r="AK96" s="48"/>
      <c r="AL96" s="48"/>
      <c r="AM96" s="16"/>
      <c r="AN96" s="16"/>
      <c r="AO96" s="48"/>
      <c r="AP96" s="48"/>
      <c r="AQ96" s="48"/>
      <c r="AR96" s="48"/>
      <c r="AS96" s="48"/>
      <c r="AT96" s="48"/>
      <c r="AU96" s="48"/>
      <c r="AV96" s="48"/>
      <c r="AW96" s="26">
        <f t="shared" si="10"/>
        <v>0</v>
      </c>
      <c r="AX96" s="16">
        <f t="shared" si="11"/>
        <v>1</v>
      </c>
      <c r="AY96" s="48"/>
      <c r="AZ96" s="48"/>
      <c r="BA96" s="129"/>
      <c r="BB96" s="157"/>
      <c r="BC96" s="156"/>
      <c r="BD96" s="156"/>
      <c r="BE96" s="156"/>
      <c r="BF96" s="156">
        <v>1</v>
      </c>
      <c r="BG96" s="156"/>
      <c r="BH96" s="156"/>
      <c r="BI96" s="156"/>
      <c r="BJ96" s="16">
        <v>1</v>
      </c>
      <c r="BK96" s="16">
        <v>0.5</v>
      </c>
      <c r="BL96" s="16"/>
      <c r="BM96" s="135"/>
      <c r="BN96" s="135">
        <f t="shared" si="12"/>
        <v>2.5</v>
      </c>
      <c r="BO96" s="131">
        <f t="shared" si="7"/>
        <v>3.5</v>
      </c>
      <c r="BP96" s="65">
        <f t="shared" si="13"/>
        <v>4</v>
      </c>
      <c r="BS96" s="29"/>
    </row>
    <row r="97" spans="2:71" ht="24.95" customHeight="1">
      <c r="B97" s="48">
        <f>Personal_Development!B98</f>
        <v>0</v>
      </c>
      <c r="C97" s="48">
        <f>Personal_Development!C98</f>
        <v>0</v>
      </c>
      <c r="D97" s="14" t="str">
        <f>Personal_Development!D98</f>
        <v>C12074</v>
      </c>
      <c r="E97" s="11" t="str">
        <f>Personal_Development!E98</f>
        <v>NOR AZHAR BIN ABDUL TALIP</v>
      </c>
      <c r="F97" s="12" t="str">
        <f>Personal_Development!F98</f>
        <v>FACTORY OPERATIONS DEPARTMENT</v>
      </c>
      <c r="G97" s="12" t="str">
        <f>Personal_Development!G98</f>
        <v>INVENTORY &amp; SYSYTEM CONTROL SECTION (IVS)</v>
      </c>
      <c r="H97" s="40" t="str">
        <f>Personal_Development!H98</f>
        <v>SENIOR STOREKEEPER</v>
      </c>
      <c r="I97" s="41" t="str">
        <f>Personal_Development!I98</f>
        <v>C2 PROD</v>
      </c>
      <c r="J97" s="42" t="str">
        <f>Personal_Development!J98</f>
        <v xml:space="preserve">C2 </v>
      </c>
      <c r="K97" s="48"/>
      <c r="L97" s="48"/>
      <c r="M97" s="16"/>
      <c r="N97" s="16"/>
      <c r="O97" s="48"/>
      <c r="P97" s="48"/>
      <c r="Q97" s="48"/>
      <c r="R97" s="48"/>
      <c r="S97" s="48"/>
      <c r="T97" s="48"/>
      <c r="U97" s="48"/>
      <c r="V97" s="48"/>
      <c r="W97" s="20">
        <f t="shared" si="8"/>
        <v>0</v>
      </c>
      <c r="X97" s="48"/>
      <c r="Y97" s="48"/>
      <c r="Z97" s="16"/>
      <c r="AA97" s="16"/>
      <c r="AB97" s="48"/>
      <c r="AC97" s="48"/>
      <c r="AD97" s="48"/>
      <c r="AE97" s="48"/>
      <c r="AF97" s="48"/>
      <c r="AG97" s="48"/>
      <c r="AH97" s="48"/>
      <c r="AI97" s="48"/>
      <c r="AJ97" s="24">
        <f t="shared" si="9"/>
        <v>0</v>
      </c>
      <c r="AK97" s="48"/>
      <c r="AL97" s="48"/>
      <c r="AM97" s="16"/>
      <c r="AN97" s="16"/>
      <c r="AO97" s="48"/>
      <c r="AP97" s="48"/>
      <c r="AQ97" s="48"/>
      <c r="AR97" s="48"/>
      <c r="AS97" s="48"/>
      <c r="AT97" s="48"/>
      <c r="AU97" s="48"/>
      <c r="AV97" s="48"/>
      <c r="AW97" s="26">
        <f t="shared" si="10"/>
        <v>0</v>
      </c>
      <c r="AX97" s="16">
        <f t="shared" si="11"/>
        <v>0</v>
      </c>
      <c r="AY97" s="48"/>
      <c r="AZ97" s="48"/>
      <c r="BA97" s="129"/>
      <c r="BB97" s="157"/>
      <c r="BC97" s="156"/>
      <c r="BD97" s="156"/>
      <c r="BE97" s="156"/>
      <c r="BF97" s="156"/>
      <c r="BG97" s="156"/>
      <c r="BH97" s="156"/>
      <c r="BI97" s="156"/>
      <c r="BJ97" s="16"/>
      <c r="BK97" s="16"/>
      <c r="BL97" s="16"/>
      <c r="BM97" s="135"/>
      <c r="BN97" s="135">
        <f t="shared" si="12"/>
        <v>0</v>
      </c>
      <c r="BO97" s="131">
        <f t="shared" si="7"/>
        <v>0</v>
      </c>
      <c r="BP97" s="65">
        <f t="shared" si="13"/>
        <v>5</v>
      </c>
      <c r="BS97" s="29"/>
    </row>
    <row r="98" spans="2:71" ht="24.95" customHeight="1">
      <c r="B98" s="48" t="str">
        <f>Personal_Development!B99</f>
        <v>R</v>
      </c>
      <c r="C98" s="48">
        <f>Personal_Development!C99</f>
        <v>0</v>
      </c>
      <c r="D98" s="14" t="str">
        <f>Personal_Development!D99</f>
        <v>C12078</v>
      </c>
      <c r="E98" s="11" t="str">
        <f>Personal_Development!E99</f>
        <v>AZLIZAM BIN ARIFFIN</v>
      </c>
      <c r="F98" s="12" t="str">
        <f>Personal_Development!F99</f>
        <v>FACTORY OPERATIONS DEPARTMENT</v>
      </c>
      <c r="G98" s="12" t="str">
        <f>Personal_Development!G99</f>
        <v>INVENTORY &amp; SYSYTEM CONTROL SECTION (IVS)</v>
      </c>
      <c r="H98" s="40" t="str">
        <f>Personal_Development!H99</f>
        <v>SENIOR STOREKEEPER</v>
      </c>
      <c r="I98" s="41" t="str">
        <f>Personal_Development!I99</f>
        <v>C2 PROD</v>
      </c>
      <c r="J98" s="42" t="str">
        <f>Personal_Development!J99</f>
        <v xml:space="preserve">C2 </v>
      </c>
      <c r="K98" s="48"/>
      <c r="L98" s="48"/>
      <c r="M98" s="16"/>
      <c r="N98" s="16"/>
      <c r="O98" s="48"/>
      <c r="P98" s="48"/>
      <c r="Q98" s="48"/>
      <c r="R98" s="48"/>
      <c r="S98" s="48"/>
      <c r="T98" s="48"/>
      <c r="U98" s="48"/>
      <c r="V98" s="48"/>
      <c r="W98" s="20">
        <f t="shared" si="8"/>
        <v>0</v>
      </c>
      <c r="X98" s="48"/>
      <c r="Y98" s="48"/>
      <c r="Z98" s="16"/>
      <c r="AA98" s="16"/>
      <c r="AB98" s="48"/>
      <c r="AC98" s="48"/>
      <c r="AD98" s="48"/>
      <c r="AE98" s="48"/>
      <c r="AF98" s="48"/>
      <c r="AG98" s="48"/>
      <c r="AH98" s="48"/>
      <c r="AI98" s="48"/>
      <c r="AJ98" s="24">
        <f t="shared" si="9"/>
        <v>0</v>
      </c>
      <c r="AK98" s="48"/>
      <c r="AL98" s="48"/>
      <c r="AM98" s="16"/>
      <c r="AN98" s="16"/>
      <c r="AO98" s="48"/>
      <c r="AP98" s="48"/>
      <c r="AQ98" s="48"/>
      <c r="AR98" s="48"/>
      <c r="AS98" s="48"/>
      <c r="AT98" s="48"/>
      <c r="AU98" s="48"/>
      <c r="AV98" s="48"/>
      <c r="AW98" s="26">
        <f t="shared" si="10"/>
        <v>0</v>
      </c>
      <c r="AX98" s="16">
        <f t="shared" si="11"/>
        <v>0</v>
      </c>
      <c r="AY98" s="48"/>
      <c r="AZ98" s="48"/>
      <c r="BA98" s="129"/>
      <c r="BB98" s="157"/>
      <c r="BC98" s="156"/>
      <c r="BD98" s="156"/>
      <c r="BE98" s="156"/>
      <c r="BF98" s="156"/>
      <c r="BG98" s="156"/>
      <c r="BH98" s="156"/>
      <c r="BI98" s="156"/>
      <c r="BJ98" s="16"/>
      <c r="BK98" s="16"/>
      <c r="BL98" s="16"/>
      <c r="BM98" s="135"/>
      <c r="BN98" s="135">
        <f t="shared" si="12"/>
        <v>0</v>
      </c>
      <c r="BO98" s="131">
        <f t="shared" si="7"/>
        <v>0</v>
      </c>
      <c r="BP98" s="65">
        <f t="shared" si="13"/>
        <v>5</v>
      </c>
      <c r="BS98" s="29"/>
    </row>
    <row r="99" spans="2:71" ht="24.95" customHeight="1">
      <c r="B99" s="48">
        <f>Personal_Development!B100</f>
        <v>0</v>
      </c>
      <c r="C99" s="48">
        <f>Personal_Development!C100</f>
        <v>0</v>
      </c>
      <c r="D99" s="14" t="str">
        <f>Personal_Development!D100</f>
        <v>C12102</v>
      </c>
      <c r="E99" s="11" t="str">
        <f>Personal_Development!E100</f>
        <v>NATRAH BINTI MANSOR</v>
      </c>
      <c r="F99" s="12" t="str">
        <f>Personal_Development!F100</f>
        <v>QUALITY ASSURANCE DEPARTMENT</v>
      </c>
      <c r="G99" s="12" t="str">
        <f>Personal_Development!G100</f>
        <v>QUALITY CONTROL SECTION (QCS)</v>
      </c>
      <c r="H99" s="40" t="str">
        <f>Personal_Development!H100</f>
        <v>SENIOR STOREKEEPER</v>
      </c>
      <c r="I99" s="41" t="str">
        <f>Personal_Development!I100</f>
        <v>C2 PROD</v>
      </c>
      <c r="J99" s="42" t="str">
        <f>Personal_Development!J100</f>
        <v xml:space="preserve">C2 </v>
      </c>
      <c r="K99" s="48"/>
      <c r="L99" s="48"/>
      <c r="M99" s="16"/>
      <c r="N99" s="16">
        <v>1</v>
      </c>
      <c r="O99" s="48">
        <v>1</v>
      </c>
      <c r="P99" s="48"/>
      <c r="Q99" s="48"/>
      <c r="R99" s="48"/>
      <c r="S99" s="48"/>
      <c r="T99" s="48"/>
      <c r="U99" s="48"/>
      <c r="V99" s="48"/>
      <c r="W99" s="20">
        <f t="shared" si="8"/>
        <v>2</v>
      </c>
      <c r="X99" s="48">
        <v>1</v>
      </c>
      <c r="Y99" s="48"/>
      <c r="Z99" s="16"/>
      <c r="AA99" s="16"/>
      <c r="AB99" s="48"/>
      <c r="AC99" s="48"/>
      <c r="AD99" s="48"/>
      <c r="AE99" s="48"/>
      <c r="AF99" s="48"/>
      <c r="AG99" s="48"/>
      <c r="AH99" s="48"/>
      <c r="AI99" s="48"/>
      <c r="AJ99" s="24">
        <f t="shared" si="9"/>
        <v>1</v>
      </c>
      <c r="AK99" s="48">
        <v>3</v>
      </c>
      <c r="AL99" s="48">
        <v>0.75</v>
      </c>
      <c r="AM99" s="16"/>
      <c r="AN99" s="16"/>
      <c r="AO99" s="48"/>
      <c r="AP99" s="48"/>
      <c r="AQ99" s="48"/>
      <c r="AR99" s="48"/>
      <c r="AS99" s="48"/>
      <c r="AT99" s="48"/>
      <c r="AU99" s="48"/>
      <c r="AV99" s="48"/>
      <c r="AW99" s="26">
        <f t="shared" si="10"/>
        <v>3.75</v>
      </c>
      <c r="AX99" s="16">
        <f t="shared" si="11"/>
        <v>6.75</v>
      </c>
      <c r="AY99" s="48"/>
      <c r="AZ99" s="48"/>
      <c r="BA99" s="129"/>
      <c r="BB99" s="157"/>
      <c r="BC99" s="156"/>
      <c r="BD99" s="156"/>
      <c r="BE99" s="156"/>
      <c r="BF99" s="156"/>
      <c r="BG99" s="156"/>
      <c r="BH99" s="156"/>
      <c r="BI99" s="156">
        <v>0.5</v>
      </c>
      <c r="BJ99" s="16">
        <v>0.5</v>
      </c>
      <c r="BK99" s="16">
        <v>0.5</v>
      </c>
      <c r="BL99" s="16"/>
      <c r="BM99" s="135"/>
      <c r="BN99" s="135">
        <f t="shared" si="12"/>
        <v>1.5</v>
      </c>
      <c r="BO99" s="131">
        <f t="shared" si="7"/>
        <v>8.25</v>
      </c>
      <c r="BP99" s="65">
        <f t="shared" si="13"/>
        <v>2</v>
      </c>
      <c r="BS99" s="29"/>
    </row>
    <row r="100" spans="2:71" ht="24.95" customHeight="1">
      <c r="B100" s="48">
        <f>Personal_Development!B101</f>
        <v>0</v>
      </c>
      <c r="C100" s="48">
        <f>Personal_Development!C101</f>
        <v>0</v>
      </c>
      <c r="D100" s="14" t="str">
        <f>Personal_Development!D101</f>
        <v>C12113</v>
      </c>
      <c r="E100" s="11" t="str">
        <f>Personal_Development!E101</f>
        <v>CHEMBAGAVALLI A/P RAGAVAN</v>
      </c>
      <c r="F100" s="12" t="str">
        <f>Personal_Development!F101</f>
        <v>PRODUCTION NO.1 DEPARTMENT</v>
      </c>
      <c r="G100" s="12" t="str">
        <f>Personal_Development!G101</f>
        <v>ASSEMBLY PRODUCTION SECTION (APS)</v>
      </c>
      <c r="H100" s="40" t="str">
        <f>Personal_Development!H101</f>
        <v>LINE LEADER</v>
      </c>
      <c r="I100" s="41" t="str">
        <f>Personal_Development!I101</f>
        <v>C2 PROD</v>
      </c>
      <c r="J100" s="42" t="str">
        <f>Personal_Development!J101</f>
        <v xml:space="preserve">C2 </v>
      </c>
      <c r="K100" s="48"/>
      <c r="L100" s="48"/>
      <c r="M100" s="16"/>
      <c r="N100" s="16"/>
      <c r="O100" s="48"/>
      <c r="P100" s="48"/>
      <c r="Q100" s="48"/>
      <c r="R100" s="48"/>
      <c r="S100" s="48"/>
      <c r="T100" s="48"/>
      <c r="U100" s="48"/>
      <c r="V100" s="48"/>
      <c r="W100" s="20">
        <f t="shared" si="8"/>
        <v>0</v>
      </c>
      <c r="X100" s="48"/>
      <c r="Y100" s="48"/>
      <c r="Z100" s="16"/>
      <c r="AA100" s="16"/>
      <c r="AB100" s="48"/>
      <c r="AC100" s="48"/>
      <c r="AD100" s="48"/>
      <c r="AE100" s="48"/>
      <c r="AF100" s="48"/>
      <c r="AG100" s="48"/>
      <c r="AH100" s="48"/>
      <c r="AI100" s="48"/>
      <c r="AJ100" s="24">
        <f t="shared" si="9"/>
        <v>0</v>
      </c>
      <c r="AK100" s="48">
        <v>1</v>
      </c>
      <c r="AL100" s="48"/>
      <c r="AM100" s="16">
        <v>0.5</v>
      </c>
      <c r="AN100" s="16"/>
      <c r="AO100" s="48"/>
      <c r="AP100" s="48"/>
      <c r="AQ100" s="48"/>
      <c r="AR100" s="48"/>
      <c r="AS100" s="48"/>
      <c r="AT100" s="48"/>
      <c r="AU100" s="48"/>
      <c r="AV100" s="48"/>
      <c r="AW100" s="26">
        <f t="shared" si="10"/>
        <v>1.5</v>
      </c>
      <c r="AX100" s="16">
        <f t="shared" si="11"/>
        <v>1.5</v>
      </c>
      <c r="AY100" s="48"/>
      <c r="AZ100" s="48"/>
      <c r="BA100" s="129"/>
      <c r="BB100" s="157">
        <v>1</v>
      </c>
      <c r="BC100" s="156">
        <v>1</v>
      </c>
      <c r="BD100" s="156">
        <v>0.5</v>
      </c>
      <c r="BE100" s="156"/>
      <c r="BF100" s="156">
        <v>1</v>
      </c>
      <c r="BG100" s="156"/>
      <c r="BH100" s="156"/>
      <c r="BI100" s="156"/>
      <c r="BJ100" s="16"/>
      <c r="BK100" s="16">
        <v>1</v>
      </c>
      <c r="BL100" s="16"/>
      <c r="BM100" s="135"/>
      <c r="BN100" s="135">
        <f t="shared" si="12"/>
        <v>4.5</v>
      </c>
      <c r="BO100" s="131">
        <f t="shared" si="7"/>
        <v>6</v>
      </c>
      <c r="BP100" s="65">
        <f t="shared" si="13"/>
        <v>3</v>
      </c>
      <c r="BS100" s="29"/>
    </row>
    <row r="101" spans="2:71" ht="24.95" customHeight="1">
      <c r="B101" s="48">
        <f>Personal_Development!B102</f>
        <v>0</v>
      </c>
      <c r="C101" s="48">
        <f>Personal_Development!C102</f>
        <v>0</v>
      </c>
      <c r="D101" s="14" t="str">
        <f>Personal_Development!D102</f>
        <v>C12114</v>
      </c>
      <c r="E101" s="11" t="str">
        <f>Personal_Development!E102</f>
        <v>SANTHI A/P TANJONMALEH</v>
      </c>
      <c r="F101" s="12" t="str">
        <f>Personal_Development!F102</f>
        <v>FACTORY OPERATIONS DEPARTMENT</v>
      </c>
      <c r="G101" s="12" t="str">
        <f>Personal_Development!G102</f>
        <v>INVENTORY &amp; SYSYTEM CONTROL SECTION (IVS)</v>
      </c>
      <c r="H101" s="40" t="str">
        <f>Personal_Development!H102</f>
        <v>SENIOR STOREKEEPER</v>
      </c>
      <c r="I101" s="41" t="str">
        <f>Personal_Development!I102</f>
        <v>C2 PROD</v>
      </c>
      <c r="J101" s="42" t="str">
        <f>Personal_Development!J102</f>
        <v xml:space="preserve">C2 </v>
      </c>
      <c r="K101" s="48"/>
      <c r="L101" s="48">
        <v>0.5</v>
      </c>
      <c r="M101" s="16"/>
      <c r="N101" s="16"/>
      <c r="O101" s="48"/>
      <c r="P101" s="48"/>
      <c r="Q101" s="48"/>
      <c r="R101" s="48"/>
      <c r="S101" s="48"/>
      <c r="T101" s="48"/>
      <c r="U101" s="48"/>
      <c r="V101" s="48">
        <v>1</v>
      </c>
      <c r="W101" s="20">
        <f t="shared" si="8"/>
        <v>1.5</v>
      </c>
      <c r="X101" s="48"/>
      <c r="Y101" s="48"/>
      <c r="Z101" s="16"/>
      <c r="AA101" s="16"/>
      <c r="AB101" s="48"/>
      <c r="AC101" s="48"/>
      <c r="AD101" s="48"/>
      <c r="AE101" s="48"/>
      <c r="AF101" s="48"/>
      <c r="AG101" s="48"/>
      <c r="AH101" s="48"/>
      <c r="AI101" s="48"/>
      <c r="AJ101" s="24">
        <f t="shared" si="9"/>
        <v>0</v>
      </c>
      <c r="AK101" s="48"/>
      <c r="AL101" s="48"/>
      <c r="AM101" s="16"/>
      <c r="AN101" s="16"/>
      <c r="AO101" s="48"/>
      <c r="AP101" s="48"/>
      <c r="AQ101" s="48"/>
      <c r="AR101" s="48"/>
      <c r="AS101" s="48"/>
      <c r="AT101" s="48"/>
      <c r="AU101" s="48"/>
      <c r="AV101" s="48"/>
      <c r="AW101" s="26">
        <f t="shared" si="10"/>
        <v>0</v>
      </c>
      <c r="AX101" s="16">
        <f t="shared" si="11"/>
        <v>1.5</v>
      </c>
      <c r="AY101" s="48"/>
      <c r="AZ101" s="48"/>
      <c r="BA101" s="129"/>
      <c r="BB101" s="157"/>
      <c r="BC101" s="156"/>
      <c r="BD101" s="156">
        <v>0.5</v>
      </c>
      <c r="BE101" s="156"/>
      <c r="BF101" s="156"/>
      <c r="BG101" s="156">
        <v>1</v>
      </c>
      <c r="BH101" s="156"/>
      <c r="BI101" s="156"/>
      <c r="BJ101" s="16"/>
      <c r="BK101" s="16"/>
      <c r="BL101" s="16"/>
      <c r="BM101" s="135"/>
      <c r="BN101" s="135">
        <f t="shared" si="12"/>
        <v>1.5</v>
      </c>
      <c r="BO101" s="131">
        <f t="shared" si="7"/>
        <v>3</v>
      </c>
      <c r="BP101" s="65">
        <f t="shared" si="13"/>
        <v>4</v>
      </c>
      <c r="BS101" s="29"/>
    </row>
    <row r="102" spans="2:71" ht="24.95" customHeight="1">
      <c r="B102" s="48">
        <f>Personal_Development!B103</f>
        <v>0</v>
      </c>
      <c r="C102" s="48">
        <f>Personal_Development!C103</f>
        <v>0</v>
      </c>
      <c r="D102" s="14" t="str">
        <f>Personal_Development!D103</f>
        <v>C12121</v>
      </c>
      <c r="E102" s="11" t="str">
        <f>Personal_Development!E103</f>
        <v>SITI MAZNI BINTI MOHD</v>
      </c>
      <c r="F102" s="12" t="str">
        <f>Personal_Development!F103</f>
        <v>PRODUCTION NO.1 DEPARTMENT</v>
      </c>
      <c r="G102" s="12" t="str">
        <f>Personal_Development!G103</f>
        <v>ASSEMBLY PRODUCTION SECTION (APS)</v>
      </c>
      <c r="H102" s="40" t="str">
        <f>Personal_Development!H103</f>
        <v>SENIOR QC CHECKER</v>
      </c>
      <c r="I102" s="41" t="str">
        <f>Personal_Development!I103</f>
        <v>C2 PROD</v>
      </c>
      <c r="J102" s="42" t="str">
        <f>Personal_Development!J103</f>
        <v xml:space="preserve">C2 </v>
      </c>
      <c r="K102" s="48">
        <v>1</v>
      </c>
      <c r="L102" s="48"/>
      <c r="M102" s="16"/>
      <c r="N102" s="16"/>
      <c r="O102" s="48"/>
      <c r="P102" s="48"/>
      <c r="Q102" s="48"/>
      <c r="R102" s="48"/>
      <c r="S102" s="48"/>
      <c r="T102" s="48"/>
      <c r="U102" s="48"/>
      <c r="V102" s="48"/>
      <c r="W102" s="20">
        <f t="shared" si="8"/>
        <v>1</v>
      </c>
      <c r="X102" s="48"/>
      <c r="Y102" s="48"/>
      <c r="Z102" s="16"/>
      <c r="AA102" s="16"/>
      <c r="AB102" s="48"/>
      <c r="AC102" s="48"/>
      <c r="AD102" s="48"/>
      <c r="AE102" s="48"/>
      <c r="AF102" s="48"/>
      <c r="AG102" s="48"/>
      <c r="AH102" s="48"/>
      <c r="AI102" s="48"/>
      <c r="AJ102" s="24">
        <f t="shared" si="9"/>
        <v>0</v>
      </c>
      <c r="AK102" s="48"/>
      <c r="AL102" s="48"/>
      <c r="AM102" s="16"/>
      <c r="AN102" s="16"/>
      <c r="AO102" s="48"/>
      <c r="AP102" s="48"/>
      <c r="AQ102" s="48"/>
      <c r="AR102" s="48"/>
      <c r="AS102" s="48"/>
      <c r="AT102" s="48"/>
      <c r="AU102" s="48"/>
      <c r="AV102" s="48"/>
      <c r="AW102" s="26">
        <f t="shared" si="10"/>
        <v>0</v>
      </c>
      <c r="AX102" s="16">
        <f t="shared" si="11"/>
        <v>1</v>
      </c>
      <c r="AY102" s="48"/>
      <c r="AZ102" s="48"/>
      <c r="BA102" s="129"/>
      <c r="BB102" s="157"/>
      <c r="BC102" s="156"/>
      <c r="BD102" s="156"/>
      <c r="BE102" s="156"/>
      <c r="BF102" s="156">
        <v>1</v>
      </c>
      <c r="BG102" s="156">
        <v>1</v>
      </c>
      <c r="BH102" s="156">
        <v>1</v>
      </c>
      <c r="BI102" s="156"/>
      <c r="BJ102" s="16"/>
      <c r="BK102" s="16"/>
      <c r="BL102" s="16">
        <v>0.25</v>
      </c>
      <c r="BM102" s="135"/>
      <c r="BN102" s="135">
        <f t="shared" si="12"/>
        <v>3.25</v>
      </c>
      <c r="BO102" s="131">
        <f t="shared" si="7"/>
        <v>4.25</v>
      </c>
      <c r="BP102" s="65">
        <f t="shared" si="13"/>
        <v>3</v>
      </c>
      <c r="BS102" s="29"/>
    </row>
    <row r="103" spans="2:71" ht="24.95" customHeight="1">
      <c r="B103" s="48" t="str">
        <f>Personal_Development!B104</f>
        <v>R</v>
      </c>
      <c r="C103" s="48">
        <f>Personal_Development!C104</f>
        <v>0</v>
      </c>
      <c r="D103" s="14" t="str">
        <f>Personal_Development!D104</f>
        <v>C12125</v>
      </c>
      <c r="E103" s="11" t="str">
        <f>Personal_Development!E104</f>
        <v>FARIDAH BINTI MOHAMAD</v>
      </c>
      <c r="F103" s="12" t="str">
        <f>Personal_Development!F104</f>
        <v>QUALITY ASSURANCE DEPARTMENT</v>
      </c>
      <c r="G103" s="12" t="str">
        <f>Personal_Development!G104</f>
        <v>QUALITY CONTROL SECTION (QCS)</v>
      </c>
      <c r="H103" s="40" t="str">
        <f>Personal_Development!H104</f>
        <v>SENIOR STOREKEEPER</v>
      </c>
      <c r="I103" s="41" t="str">
        <f>Personal_Development!I104</f>
        <v>C2 PROD</v>
      </c>
      <c r="J103" s="42" t="str">
        <f>Personal_Development!J104</f>
        <v xml:space="preserve">C2 </v>
      </c>
      <c r="K103" s="48">
        <v>1</v>
      </c>
      <c r="L103" s="48"/>
      <c r="M103" s="16"/>
      <c r="N103" s="16"/>
      <c r="O103" s="48">
        <v>0.5</v>
      </c>
      <c r="P103" s="48"/>
      <c r="Q103" s="48"/>
      <c r="R103" s="48"/>
      <c r="S103" s="48"/>
      <c r="T103" s="48"/>
      <c r="U103" s="48"/>
      <c r="V103" s="48"/>
      <c r="W103" s="20">
        <f t="shared" si="8"/>
        <v>1.5</v>
      </c>
      <c r="X103" s="48"/>
      <c r="Y103" s="48"/>
      <c r="Z103" s="16"/>
      <c r="AA103" s="16"/>
      <c r="AB103" s="48"/>
      <c r="AC103" s="48"/>
      <c r="AD103" s="48"/>
      <c r="AE103" s="48"/>
      <c r="AF103" s="48"/>
      <c r="AG103" s="48"/>
      <c r="AH103" s="48"/>
      <c r="AI103" s="48"/>
      <c r="AJ103" s="24">
        <f t="shared" si="9"/>
        <v>0</v>
      </c>
      <c r="AK103" s="48"/>
      <c r="AL103" s="48">
        <v>1</v>
      </c>
      <c r="AM103" s="16"/>
      <c r="AN103" s="16">
        <v>1</v>
      </c>
      <c r="AO103" s="48"/>
      <c r="AP103" s="48">
        <v>1</v>
      </c>
      <c r="AQ103" s="48"/>
      <c r="AR103" s="48"/>
      <c r="AS103" s="48"/>
      <c r="AT103" s="48"/>
      <c r="AU103" s="48"/>
      <c r="AV103" s="48"/>
      <c r="AW103" s="26">
        <f t="shared" si="10"/>
        <v>3</v>
      </c>
      <c r="AX103" s="16">
        <f t="shared" si="11"/>
        <v>4.5</v>
      </c>
      <c r="AY103" s="48"/>
      <c r="AZ103" s="48"/>
      <c r="BA103" s="129"/>
      <c r="BB103" s="157"/>
      <c r="BC103" s="156"/>
      <c r="BD103" s="156"/>
      <c r="BE103" s="156"/>
      <c r="BF103" s="156"/>
      <c r="BG103" s="156">
        <v>1</v>
      </c>
      <c r="BH103" s="156"/>
      <c r="BI103" s="156"/>
      <c r="BJ103" s="16"/>
      <c r="BK103" s="16"/>
      <c r="BL103" s="16"/>
      <c r="BM103" s="135"/>
      <c r="BN103" s="135">
        <f t="shared" si="12"/>
        <v>1</v>
      </c>
      <c r="BO103" s="131">
        <f t="shared" si="7"/>
        <v>5.5</v>
      </c>
      <c r="BP103" s="65">
        <f t="shared" si="13"/>
        <v>3</v>
      </c>
      <c r="BS103" s="29"/>
    </row>
    <row r="104" spans="2:71" ht="24.95" customHeight="1">
      <c r="B104" s="48">
        <f>Personal_Development!B105</f>
        <v>0</v>
      </c>
      <c r="C104" s="48">
        <f>Personal_Development!C105</f>
        <v>0</v>
      </c>
      <c r="D104" s="14" t="str">
        <f>Personal_Development!D105</f>
        <v>C12137</v>
      </c>
      <c r="E104" s="11" t="str">
        <f>Personal_Development!E105</f>
        <v>NURUL SHAFIDA BINTI ARIFFIN</v>
      </c>
      <c r="F104" s="12" t="str">
        <f>Personal_Development!F105</f>
        <v>QUALITY ASSURANCE DEPARTMENT</v>
      </c>
      <c r="G104" s="12" t="str">
        <f>Personal_Development!G105</f>
        <v>QUALITY PLANNING SECTION (QPS)</v>
      </c>
      <c r="H104" s="40" t="str">
        <f>Personal_Development!H105</f>
        <v>SUPERVISOR</v>
      </c>
      <c r="I104" s="41" t="str">
        <f>Personal_Development!I105</f>
        <v>C1 PROD</v>
      </c>
      <c r="J104" s="42" t="str">
        <f>Personal_Development!J105</f>
        <v xml:space="preserve">C1 </v>
      </c>
      <c r="K104" s="48"/>
      <c r="L104" s="48"/>
      <c r="M104" s="16"/>
      <c r="N104" s="16"/>
      <c r="O104" s="48"/>
      <c r="P104" s="48"/>
      <c r="Q104" s="48"/>
      <c r="R104" s="48"/>
      <c r="S104" s="48"/>
      <c r="T104" s="48"/>
      <c r="U104" s="48"/>
      <c r="V104" s="48"/>
      <c r="W104" s="20">
        <f t="shared" si="8"/>
        <v>0</v>
      </c>
      <c r="X104" s="48"/>
      <c r="Y104" s="48"/>
      <c r="Z104" s="16"/>
      <c r="AA104" s="16"/>
      <c r="AB104" s="48"/>
      <c r="AC104" s="48"/>
      <c r="AD104" s="48"/>
      <c r="AE104" s="48"/>
      <c r="AF104" s="48"/>
      <c r="AG104" s="48"/>
      <c r="AH104" s="48"/>
      <c r="AI104" s="48"/>
      <c r="AJ104" s="24">
        <f t="shared" si="9"/>
        <v>0</v>
      </c>
      <c r="AK104" s="48"/>
      <c r="AL104" s="48"/>
      <c r="AM104" s="16"/>
      <c r="AN104" s="16"/>
      <c r="AO104" s="48"/>
      <c r="AP104" s="48"/>
      <c r="AQ104" s="48"/>
      <c r="AR104" s="48"/>
      <c r="AS104" s="48"/>
      <c r="AT104" s="48"/>
      <c r="AU104" s="48"/>
      <c r="AV104" s="48"/>
      <c r="AW104" s="26">
        <f t="shared" si="10"/>
        <v>0</v>
      </c>
      <c r="AX104" s="16">
        <f t="shared" si="11"/>
        <v>0</v>
      </c>
      <c r="AY104" s="48"/>
      <c r="AZ104" s="48"/>
      <c r="BA104" s="129"/>
      <c r="BB104" s="157"/>
      <c r="BC104" s="156"/>
      <c r="BD104" s="156"/>
      <c r="BE104" s="156"/>
      <c r="BF104" s="156"/>
      <c r="BG104" s="156"/>
      <c r="BH104" s="156">
        <v>0.75</v>
      </c>
      <c r="BI104" s="156"/>
      <c r="BJ104" s="16"/>
      <c r="BK104" s="16"/>
      <c r="BL104" s="16"/>
      <c r="BM104" s="135"/>
      <c r="BN104" s="135">
        <f t="shared" si="12"/>
        <v>0.75</v>
      </c>
      <c r="BO104" s="131">
        <f t="shared" si="7"/>
        <v>0.75</v>
      </c>
      <c r="BP104" s="65">
        <f t="shared" si="13"/>
        <v>4</v>
      </c>
      <c r="BS104" s="29"/>
    </row>
    <row r="105" spans="2:71" ht="24.95" customHeight="1">
      <c r="B105" s="48">
        <f>Personal_Development!B106</f>
        <v>0</v>
      </c>
      <c r="C105" s="48">
        <f>Personal_Development!C106</f>
        <v>0</v>
      </c>
      <c r="D105" s="14" t="str">
        <f>Personal_Development!D106</f>
        <v>E00173</v>
      </c>
      <c r="E105" s="11" t="str">
        <f>Personal_Development!E106</f>
        <v>KAMARUZITA BINTI ROSLAN</v>
      </c>
      <c r="F105" s="12" t="str">
        <f>Personal_Development!F106</f>
        <v>QUALITY ASSURANCE DEPARTMENT</v>
      </c>
      <c r="G105" s="12" t="str">
        <f>Personal_Development!G106</f>
        <v>QUALITY CONTROL SECTION (QCS)</v>
      </c>
      <c r="H105" s="40" t="str">
        <f>Personal_Development!H106</f>
        <v>ASST. OFFICER</v>
      </c>
      <c r="I105" s="41" t="str">
        <f>Personal_Development!I106</f>
        <v>M7</v>
      </c>
      <c r="J105" s="42" t="str">
        <f>Personal_Development!J106</f>
        <v>M7</v>
      </c>
      <c r="K105" s="48"/>
      <c r="L105" s="48"/>
      <c r="M105" s="16"/>
      <c r="N105" s="16"/>
      <c r="O105" s="48"/>
      <c r="P105" s="48"/>
      <c r="Q105" s="48"/>
      <c r="R105" s="48"/>
      <c r="S105" s="48"/>
      <c r="T105" s="48"/>
      <c r="U105" s="48"/>
      <c r="V105" s="48"/>
      <c r="W105" s="20">
        <f t="shared" si="8"/>
        <v>0</v>
      </c>
      <c r="X105" s="48"/>
      <c r="Y105" s="48"/>
      <c r="Z105" s="16"/>
      <c r="AA105" s="16"/>
      <c r="AB105" s="48"/>
      <c r="AC105" s="48"/>
      <c r="AD105" s="48"/>
      <c r="AE105" s="48"/>
      <c r="AF105" s="48"/>
      <c r="AG105" s="48"/>
      <c r="AH105" s="48"/>
      <c r="AI105" s="48"/>
      <c r="AJ105" s="24">
        <f t="shared" si="9"/>
        <v>0</v>
      </c>
      <c r="AK105" s="48"/>
      <c r="AL105" s="48"/>
      <c r="AM105" s="16"/>
      <c r="AN105" s="16"/>
      <c r="AO105" s="48"/>
      <c r="AP105" s="48"/>
      <c r="AQ105" s="48"/>
      <c r="AR105" s="48"/>
      <c r="AS105" s="48"/>
      <c r="AT105" s="48"/>
      <c r="AU105" s="48"/>
      <c r="AV105" s="48"/>
      <c r="AW105" s="26">
        <f t="shared" si="10"/>
        <v>0</v>
      </c>
      <c r="AX105" s="16">
        <f t="shared" si="11"/>
        <v>0</v>
      </c>
      <c r="AY105" s="48"/>
      <c r="AZ105" s="48"/>
      <c r="BA105" s="129"/>
      <c r="BB105" s="157"/>
      <c r="BC105" s="156"/>
      <c r="BD105" s="156"/>
      <c r="BE105" s="156"/>
      <c r="BF105" s="156"/>
      <c r="BG105" s="156"/>
      <c r="BH105" s="156"/>
      <c r="BI105" s="156"/>
      <c r="BJ105" s="16"/>
      <c r="BK105" s="16">
        <v>0.25</v>
      </c>
      <c r="BL105" s="16"/>
      <c r="BM105" s="135"/>
      <c r="BN105" s="135">
        <f t="shared" si="12"/>
        <v>0.25</v>
      </c>
      <c r="BO105" s="131">
        <f t="shared" si="7"/>
        <v>0.25</v>
      </c>
      <c r="BP105" s="65">
        <f t="shared" si="13"/>
        <v>4</v>
      </c>
      <c r="BS105" s="29"/>
    </row>
    <row r="106" spans="2:71" ht="24.95" customHeight="1">
      <c r="B106" s="48">
        <f>Personal_Development!B107</f>
        <v>0</v>
      </c>
      <c r="C106" s="48">
        <f>Personal_Development!C107</f>
        <v>0</v>
      </c>
      <c r="D106" s="14" t="str">
        <f>Personal_Development!D107</f>
        <v>C12145</v>
      </c>
      <c r="E106" s="11" t="str">
        <f>Personal_Development!E107</f>
        <v>AZIZAH BINTI AHMAD</v>
      </c>
      <c r="F106" s="12" t="str">
        <f>Personal_Development!F107</f>
        <v>PRODUCTION NO.1 DEPARTMENT</v>
      </c>
      <c r="G106" s="12" t="str">
        <f>Personal_Development!G107</f>
        <v>ASSEMBLY PRODUCTION SECTION (APS)</v>
      </c>
      <c r="H106" s="40" t="str">
        <f>Personal_Development!H107</f>
        <v>OPERATOR 1</v>
      </c>
      <c r="I106" s="41" t="str">
        <f>Personal_Development!I107</f>
        <v>C3 PROD</v>
      </c>
      <c r="J106" s="42" t="str">
        <f>Personal_Development!J107</f>
        <v xml:space="preserve">C3 </v>
      </c>
      <c r="K106" s="48">
        <v>1.5</v>
      </c>
      <c r="L106" s="48"/>
      <c r="M106" s="16">
        <v>1</v>
      </c>
      <c r="N106" s="16"/>
      <c r="O106" s="48">
        <v>4</v>
      </c>
      <c r="P106" s="48"/>
      <c r="Q106" s="48"/>
      <c r="R106" s="48"/>
      <c r="S106" s="48">
        <v>1</v>
      </c>
      <c r="T106" s="48"/>
      <c r="U106" s="48"/>
      <c r="V106" s="48"/>
      <c r="W106" s="20">
        <f t="shared" si="8"/>
        <v>7.5</v>
      </c>
      <c r="X106" s="48"/>
      <c r="Y106" s="48"/>
      <c r="Z106" s="16"/>
      <c r="AA106" s="16"/>
      <c r="AB106" s="48"/>
      <c r="AC106" s="48"/>
      <c r="AD106" s="48"/>
      <c r="AE106" s="48"/>
      <c r="AF106" s="48"/>
      <c r="AG106" s="48"/>
      <c r="AH106" s="48"/>
      <c r="AI106" s="48"/>
      <c r="AJ106" s="24">
        <f t="shared" si="9"/>
        <v>0</v>
      </c>
      <c r="AK106" s="48"/>
      <c r="AL106" s="48"/>
      <c r="AM106" s="16"/>
      <c r="AN106" s="16"/>
      <c r="AO106" s="48"/>
      <c r="AP106" s="48"/>
      <c r="AQ106" s="48"/>
      <c r="AR106" s="48"/>
      <c r="AS106" s="48"/>
      <c r="AT106" s="48"/>
      <c r="AU106" s="48"/>
      <c r="AV106" s="48"/>
      <c r="AW106" s="26">
        <f t="shared" si="10"/>
        <v>0</v>
      </c>
      <c r="AX106" s="16">
        <f t="shared" si="11"/>
        <v>7.5</v>
      </c>
      <c r="AY106" s="48"/>
      <c r="AZ106" s="48"/>
      <c r="BA106" s="129"/>
      <c r="BB106" s="157"/>
      <c r="BC106" s="156"/>
      <c r="BD106" s="156"/>
      <c r="BE106" s="156"/>
      <c r="BF106" s="156">
        <v>1</v>
      </c>
      <c r="BG106" s="156"/>
      <c r="BH106" s="156"/>
      <c r="BI106" s="156">
        <v>1</v>
      </c>
      <c r="BJ106" s="16"/>
      <c r="BK106" s="16"/>
      <c r="BL106" s="16"/>
      <c r="BM106" s="135"/>
      <c r="BN106" s="135">
        <f t="shared" si="12"/>
        <v>2</v>
      </c>
      <c r="BO106" s="131">
        <f t="shared" si="7"/>
        <v>9.5</v>
      </c>
      <c r="BP106" s="65">
        <f t="shared" si="13"/>
        <v>2</v>
      </c>
      <c r="BS106" s="29"/>
    </row>
    <row r="107" spans="2:71" ht="24.95" customHeight="1">
      <c r="B107" s="48">
        <f>Personal_Development!B108</f>
        <v>0</v>
      </c>
      <c r="C107" s="48">
        <f>Personal_Development!C108</f>
        <v>0</v>
      </c>
      <c r="D107" s="14" t="str">
        <f>Personal_Development!D108</f>
        <v>C12146</v>
      </c>
      <c r="E107" s="11" t="str">
        <f>Personal_Development!E108</f>
        <v>MOHD SYAWARUL BIN SULAIMAN</v>
      </c>
      <c r="F107" s="12" t="str">
        <f>Personal_Development!F108</f>
        <v>PRODUCTION NO.2 DEPARTMENT</v>
      </c>
      <c r="G107" s="12" t="str">
        <f>Personal_Development!G108</f>
        <v>MOLDING PRODUCTION SECTION (MPS)</v>
      </c>
      <c r="H107" s="40" t="str">
        <f>Personal_Development!H108</f>
        <v>SUPERVISOR</v>
      </c>
      <c r="I107" s="41" t="str">
        <f>Personal_Development!I108</f>
        <v>C1 PROD</v>
      </c>
      <c r="J107" s="42" t="str">
        <f>Personal_Development!J108</f>
        <v xml:space="preserve">C1 </v>
      </c>
      <c r="K107" s="48"/>
      <c r="L107" s="48">
        <v>1</v>
      </c>
      <c r="M107" s="16"/>
      <c r="N107" s="16">
        <v>2</v>
      </c>
      <c r="O107" s="48"/>
      <c r="P107" s="48">
        <v>2</v>
      </c>
      <c r="Q107" s="48"/>
      <c r="R107" s="48"/>
      <c r="S107" s="48"/>
      <c r="T107" s="48">
        <v>1</v>
      </c>
      <c r="U107" s="48"/>
      <c r="V107" s="48"/>
      <c r="W107" s="20">
        <f t="shared" si="8"/>
        <v>6</v>
      </c>
      <c r="X107" s="48"/>
      <c r="Y107" s="48"/>
      <c r="Z107" s="16"/>
      <c r="AA107" s="16"/>
      <c r="AB107" s="48"/>
      <c r="AC107" s="48"/>
      <c r="AD107" s="48"/>
      <c r="AE107" s="48"/>
      <c r="AF107" s="48"/>
      <c r="AG107" s="48"/>
      <c r="AH107" s="48"/>
      <c r="AI107" s="48"/>
      <c r="AJ107" s="24">
        <f t="shared" si="9"/>
        <v>0</v>
      </c>
      <c r="AK107" s="48">
        <v>1</v>
      </c>
      <c r="AL107" s="48"/>
      <c r="AM107" s="16"/>
      <c r="AN107" s="16"/>
      <c r="AO107" s="48"/>
      <c r="AP107" s="48"/>
      <c r="AQ107" s="48"/>
      <c r="AR107" s="48"/>
      <c r="AS107" s="48"/>
      <c r="AT107" s="48"/>
      <c r="AU107" s="48"/>
      <c r="AV107" s="48"/>
      <c r="AW107" s="26">
        <f t="shared" si="10"/>
        <v>1</v>
      </c>
      <c r="AX107" s="16">
        <f t="shared" si="11"/>
        <v>7</v>
      </c>
      <c r="AY107" s="48"/>
      <c r="AZ107" s="48"/>
      <c r="BA107" s="129"/>
      <c r="BB107" s="157">
        <v>1</v>
      </c>
      <c r="BC107" s="156">
        <v>1.5</v>
      </c>
      <c r="BD107" s="156">
        <v>0.5</v>
      </c>
      <c r="BE107" s="156"/>
      <c r="BF107" s="156"/>
      <c r="BG107" s="156">
        <v>0.5</v>
      </c>
      <c r="BH107" s="156">
        <v>1.5</v>
      </c>
      <c r="BI107" s="156"/>
      <c r="BJ107" s="16">
        <v>0.25</v>
      </c>
      <c r="BK107" s="16"/>
      <c r="BL107" s="16"/>
      <c r="BM107" s="135"/>
      <c r="BN107" s="135">
        <f t="shared" si="12"/>
        <v>5.25</v>
      </c>
      <c r="BO107" s="131">
        <f t="shared" si="7"/>
        <v>12.25</v>
      </c>
      <c r="BP107" s="65">
        <f t="shared" si="13"/>
        <v>1</v>
      </c>
      <c r="BS107" s="29"/>
    </row>
    <row r="108" spans="2:71" ht="24.95" customHeight="1">
      <c r="B108" s="48">
        <f>Personal_Development!B109</f>
        <v>0</v>
      </c>
      <c r="C108" s="48">
        <f>Personal_Development!C109</f>
        <v>0</v>
      </c>
      <c r="D108" s="14" t="str">
        <f>Personal_Development!D109</f>
        <v>C12178</v>
      </c>
      <c r="E108" s="11" t="str">
        <f>Personal_Development!E109</f>
        <v>MOHD ROSLAN BIN HAMIDIN</v>
      </c>
      <c r="F108" s="12" t="str">
        <f>Personal_Development!F109</f>
        <v>MD OFFICE</v>
      </c>
      <c r="G108" s="12" t="str">
        <f>Personal_Development!G109</f>
        <v>MD OFFICE</v>
      </c>
      <c r="H108" s="40" t="str">
        <f>Personal_Development!H109</f>
        <v>JAPANESE DRIVER 2</v>
      </c>
      <c r="I108" s="41" t="str">
        <f>Personal_Development!I109</f>
        <v>D2J - JAPANESE DRIVER 1</v>
      </c>
      <c r="J108" s="42" t="str">
        <f>Personal_Development!J109</f>
        <v>D2J</v>
      </c>
      <c r="K108" s="48"/>
      <c r="L108" s="48"/>
      <c r="M108" s="16"/>
      <c r="N108" s="16"/>
      <c r="O108" s="48"/>
      <c r="P108" s="48"/>
      <c r="Q108" s="48"/>
      <c r="R108" s="48"/>
      <c r="S108" s="48"/>
      <c r="T108" s="48"/>
      <c r="U108" s="48"/>
      <c r="V108" s="48"/>
      <c r="W108" s="20">
        <f t="shared" si="8"/>
        <v>0</v>
      </c>
      <c r="X108" s="48"/>
      <c r="Y108" s="48"/>
      <c r="Z108" s="16"/>
      <c r="AA108" s="16"/>
      <c r="AB108" s="48"/>
      <c r="AC108" s="48"/>
      <c r="AD108" s="48"/>
      <c r="AE108" s="48"/>
      <c r="AF108" s="48"/>
      <c r="AG108" s="48"/>
      <c r="AH108" s="48"/>
      <c r="AI108" s="48"/>
      <c r="AJ108" s="24">
        <f t="shared" si="9"/>
        <v>0</v>
      </c>
      <c r="AK108" s="48">
        <v>1</v>
      </c>
      <c r="AL108" s="48"/>
      <c r="AM108" s="16"/>
      <c r="AN108" s="16"/>
      <c r="AO108" s="48"/>
      <c r="AP108" s="48"/>
      <c r="AQ108" s="48"/>
      <c r="AR108" s="48"/>
      <c r="AS108" s="48"/>
      <c r="AT108" s="48"/>
      <c r="AU108" s="48"/>
      <c r="AV108" s="48"/>
      <c r="AW108" s="26">
        <f t="shared" si="10"/>
        <v>1</v>
      </c>
      <c r="AX108" s="16">
        <f t="shared" si="11"/>
        <v>1</v>
      </c>
      <c r="AY108" s="48"/>
      <c r="AZ108" s="48"/>
      <c r="BA108" s="129"/>
      <c r="BB108" s="157">
        <v>1</v>
      </c>
      <c r="BC108" s="156"/>
      <c r="BD108" s="156">
        <v>4</v>
      </c>
      <c r="BE108" s="156"/>
      <c r="BF108" s="156"/>
      <c r="BG108" s="156"/>
      <c r="BH108" s="156">
        <v>1</v>
      </c>
      <c r="BI108" s="156"/>
      <c r="BJ108" s="16">
        <v>3</v>
      </c>
      <c r="BK108" s="16">
        <v>0.75</v>
      </c>
      <c r="BL108" s="16">
        <v>1</v>
      </c>
      <c r="BM108" s="135"/>
      <c r="BN108" s="135">
        <f t="shared" si="12"/>
        <v>10.75</v>
      </c>
      <c r="BO108" s="131">
        <f t="shared" si="7"/>
        <v>11.75</v>
      </c>
      <c r="BP108" s="65">
        <f t="shared" si="13"/>
        <v>1</v>
      </c>
      <c r="BS108" s="29"/>
    </row>
    <row r="109" spans="2:71" ht="24.95" customHeight="1">
      <c r="B109" s="48">
        <f>Personal_Development!B110</f>
        <v>0</v>
      </c>
      <c r="C109" s="48">
        <f>Personal_Development!C110</f>
        <v>0</v>
      </c>
      <c r="D109" s="14" t="str">
        <f>Personal_Development!D110</f>
        <v>C12182</v>
      </c>
      <c r="E109" s="11" t="str">
        <f>Personal_Development!E110</f>
        <v>NOR SHAMSIAH BINTI MOHAMED</v>
      </c>
      <c r="F109" s="12" t="str">
        <f>Personal_Development!F110</f>
        <v>QUALITY ASSURANCE DEPARTMENT</v>
      </c>
      <c r="G109" s="12" t="str">
        <f>Personal_Development!G110</f>
        <v>QUALITY ASSURANCE SECTION (QAS)</v>
      </c>
      <c r="H109" s="40" t="str">
        <f>Personal_Development!H110</f>
        <v>SENIOR QA INSPECTOR</v>
      </c>
      <c r="I109" s="41" t="str">
        <f>Personal_Development!I110</f>
        <v>C2 PROD</v>
      </c>
      <c r="J109" s="42" t="str">
        <f>Personal_Development!J110</f>
        <v xml:space="preserve">C2 </v>
      </c>
      <c r="K109" s="48"/>
      <c r="L109" s="48"/>
      <c r="M109" s="16"/>
      <c r="N109" s="16"/>
      <c r="O109" s="48">
        <v>1</v>
      </c>
      <c r="P109" s="48">
        <v>1</v>
      </c>
      <c r="Q109" s="48"/>
      <c r="R109" s="48"/>
      <c r="S109" s="48">
        <v>1</v>
      </c>
      <c r="T109" s="48"/>
      <c r="U109" s="48">
        <v>1</v>
      </c>
      <c r="V109" s="48"/>
      <c r="W109" s="20">
        <f t="shared" si="8"/>
        <v>4</v>
      </c>
      <c r="X109" s="48"/>
      <c r="Y109" s="48"/>
      <c r="Z109" s="16"/>
      <c r="AA109" s="16"/>
      <c r="AB109" s="48"/>
      <c r="AC109" s="48"/>
      <c r="AD109" s="48"/>
      <c r="AE109" s="48"/>
      <c r="AF109" s="48"/>
      <c r="AG109" s="48"/>
      <c r="AH109" s="48"/>
      <c r="AI109" s="48"/>
      <c r="AJ109" s="24">
        <f t="shared" si="9"/>
        <v>0</v>
      </c>
      <c r="AK109" s="48"/>
      <c r="AL109" s="48"/>
      <c r="AM109" s="16"/>
      <c r="AN109" s="16"/>
      <c r="AO109" s="48"/>
      <c r="AP109" s="48"/>
      <c r="AQ109" s="48"/>
      <c r="AR109" s="48"/>
      <c r="AS109" s="48"/>
      <c r="AT109" s="48"/>
      <c r="AU109" s="48"/>
      <c r="AV109" s="48"/>
      <c r="AW109" s="26">
        <f t="shared" si="10"/>
        <v>0</v>
      </c>
      <c r="AX109" s="16">
        <f t="shared" si="11"/>
        <v>4</v>
      </c>
      <c r="AY109" s="48"/>
      <c r="AZ109" s="48"/>
      <c r="BA109" s="129"/>
      <c r="BB109" s="157"/>
      <c r="BC109" s="156"/>
      <c r="BD109" s="156"/>
      <c r="BE109" s="156"/>
      <c r="BF109" s="156"/>
      <c r="BG109" s="156">
        <v>0.5</v>
      </c>
      <c r="BH109" s="156"/>
      <c r="BI109" s="156"/>
      <c r="BJ109" s="16"/>
      <c r="BK109" s="16"/>
      <c r="BL109" s="16">
        <v>1.5</v>
      </c>
      <c r="BM109" s="135"/>
      <c r="BN109" s="135">
        <f t="shared" si="12"/>
        <v>2</v>
      </c>
      <c r="BO109" s="131">
        <f t="shared" si="7"/>
        <v>6</v>
      </c>
      <c r="BP109" s="65">
        <f t="shared" si="13"/>
        <v>3</v>
      </c>
      <c r="BS109" s="29"/>
    </row>
    <row r="110" spans="2:71" ht="24.95" customHeight="1">
      <c r="B110" s="48">
        <f>Personal_Development!B111</f>
        <v>0</v>
      </c>
      <c r="C110" s="48">
        <f>Personal_Development!C111</f>
        <v>0</v>
      </c>
      <c r="D110" s="14" t="str">
        <f>Personal_Development!D111</f>
        <v>C12183</v>
      </c>
      <c r="E110" s="11" t="str">
        <f>Personal_Development!E111</f>
        <v>SITI ZURAIDAH BINTI YAKARIA</v>
      </c>
      <c r="F110" s="12" t="str">
        <f>Personal_Development!F111</f>
        <v>QUALITY ASSURANCE DEPARTMENT</v>
      </c>
      <c r="G110" s="12" t="str">
        <f>Personal_Development!G111</f>
        <v>QUALITY ASSURANCE SECTION (QAS)</v>
      </c>
      <c r="H110" s="40" t="str">
        <f>Personal_Development!H111</f>
        <v>SUPERVISOR</v>
      </c>
      <c r="I110" s="41" t="str">
        <f>Personal_Development!I111</f>
        <v>C1 PROD</v>
      </c>
      <c r="J110" s="42" t="str">
        <f>Personal_Development!J111</f>
        <v xml:space="preserve">C1 </v>
      </c>
      <c r="K110" s="48"/>
      <c r="L110" s="48"/>
      <c r="M110" s="16"/>
      <c r="N110" s="16"/>
      <c r="O110" s="48"/>
      <c r="P110" s="48"/>
      <c r="Q110" s="48"/>
      <c r="R110" s="48">
        <v>1</v>
      </c>
      <c r="S110" s="48"/>
      <c r="T110" s="48"/>
      <c r="U110" s="48"/>
      <c r="V110" s="48"/>
      <c r="W110" s="20">
        <f t="shared" si="8"/>
        <v>1</v>
      </c>
      <c r="X110" s="48"/>
      <c r="Y110" s="48"/>
      <c r="Z110" s="16"/>
      <c r="AA110" s="16"/>
      <c r="AB110" s="48"/>
      <c r="AC110" s="48"/>
      <c r="AD110" s="48"/>
      <c r="AE110" s="48"/>
      <c r="AF110" s="48"/>
      <c r="AG110" s="48"/>
      <c r="AH110" s="48"/>
      <c r="AI110" s="48"/>
      <c r="AJ110" s="24">
        <f t="shared" si="9"/>
        <v>0</v>
      </c>
      <c r="AK110" s="48"/>
      <c r="AL110" s="48"/>
      <c r="AM110" s="16"/>
      <c r="AN110" s="16"/>
      <c r="AO110" s="48">
        <v>1</v>
      </c>
      <c r="AP110" s="48"/>
      <c r="AQ110" s="48"/>
      <c r="AR110" s="48"/>
      <c r="AS110" s="48"/>
      <c r="AT110" s="48"/>
      <c r="AU110" s="48"/>
      <c r="AV110" s="48"/>
      <c r="AW110" s="26">
        <f t="shared" si="10"/>
        <v>1</v>
      </c>
      <c r="AX110" s="16">
        <f t="shared" si="11"/>
        <v>2</v>
      </c>
      <c r="AY110" s="48"/>
      <c r="AZ110" s="48"/>
      <c r="BA110" s="129"/>
      <c r="BB110" s="157"/>
      <c r="BC110" s="156">
        <v>1</v>
      </c>
      <c r="BD110" s="156"/>
      <c r="BE110" s="156"/>
      <c r="BF110" s="156">
        <v>1</v>
      </c>
      <c r="BG110" s="156"/>
      <c r="BH110" s="156"/>
      <c r="BI110" s="156">
        <v>2</v>
      </c>
      <c r="BJ110" s="16">
        <v>3.25</v>
      </c>
      <c r="BK110" s="16">
        <v>0.25</v>
      </c>
      <c r="BL110" s="16">
        <v>1</v>
      </c>
      <c r="BM110" s="135"/>
      <c r="BN110" s="135">
        <f t="shared" si="12"/>
        <v>8.5</v>
      </c>
      <c r="BO110" s="131">
        <f t="shared" si="7"/>
        <v>10.5</v>
      </c>
      <c r="BP110" s="65">
        <f t="shared" si="13"/>
        <v>2</v>
      </c>
      <c r="BS110" s="29"/>
    </row>
    <row r="111" spans="2:71" ht="24.95" customHeight="1">
      <c r="B111" s="48">
        <f>Personal_Development!B112</f>
        <v>0</v>
      </c>
      <c r="C111" s="48">
        <f>Personal_Development!C112</f>
        <v>0</v>
      </c>
      <c r="D111" s="14" t="str">
        <f>Personal_Development!D112</f>
        <v>C12200</v>
      </c>
      <c r="E111" s="11" t="str">
        <f>Personal_Development!E112</f>
        <v>SITI NORLITAR BINTI WAN OTHMAN</v>
      </c>
      <c r="F111" s="12" t="str">
        <f>Personal_Development!F112</f>
        <v>PRODUCTION NO.1 DEPARTMENT</v>
      </c>
      <c r="G111" s="12" t="str">
        <f>Personal_Development!G112</f>
        <v>ASSEMBLY PRODUCTION SECTION (APS)</v>
      </c>
      <c r="H111" s="40" t="str">
        <f>Personal_Development!H112</f>
        <v>SENIOR QC CHECKER</v>
      </c>
      <c r="I111" s="41" t="str">
        <f>Personal_Development!I112</f>
        <v>C2 PROD</v>
      </c>
      <c r="J111" s="42" t="str">
        <f>Personal_Development!J112</f>
        <v xml:space="preserve">C2 </v>
      </c>
      <c r="K111" s="48"/>
      <c r="L111" s="48"/>
      <c r="M111" s="16"/>
      <c r="N111" s="16"/>
      <c r="O111" s="48"/>
      <c r="P111" s="48"/>
      <c r="Q111" s="48"/>
      <c r="R111" s="48"/>
      <c r="S111" s="48"/>
      <c r="T111" s="48"/>
      <c r="U111" s="48"/>
      <c r="V111" s="48"/>
      <c r="W111" s="20">
        <f t="shared" si="8"/>
        <v>0</v>
      </c>
      <c r="X111" s="48"/>
      <c r="Y111" s="48"/>
      <c r="Z111" s="16"/>
      <c r="AA111" s="16"/>
      <c r="AB111" s="48"/>
      <c r="AC111" s="48"/>
      <c r="AD111" s="48"/>
      <c r="AE111" s="48"/>
      <c r="AF111" s="48"/>
      <c r="AG111" s="48"/>
      <c r="AH111" s="48"/>
      <c r="AI111" s="48"/>
      <c r="AJ111" s="24">
        <f t="shared" si="9"/>
        <v>0</v>
      </c>
      <c r="AK111" s="48"/>
      <c r="AL111" s="48">
        <v>0.5</v>
      </c>
      <c r="AM111" s="16"/>
      <c r="AN111" s="16"/>
      <c r="AO111" s="48"/>
      <c r="AP111" s="48"/>
      <c r="AQ111" s="48"/>
      <c r="AR111" s="48"/>
      <c r="AS111" s="48"/>
      <c r="AT111" s="48"/>
      <c r="AU111" s="48"/>
      <c r="AV111" s="48"/>
      <c r="AW111" s="26">
        <f t="shared" si="10"/>
        <v>0.5</v>
      </c>
      <c r="AX111" s="16">
        <f t="shared" si="11"/>
        <v>0.5</v>
      </c>
      <c r="AY111" s="48"/>
      <c r="AZ111" s="48"/>
      <c r="BA111" s="129"/>
      <c r="BB111" s="157"/>
      <c r="BC111" s="156">
        <v>0.5</v>
      </c>
      <c r="BD111" s="156"/>
      <c r="BE111" s="156"/>
      <c r="BF111" s="156"/>
      <c r="BG111" s="156"/>
      <c r="BH111" s="156">
        <v>0.5</v>
      </c>
      <c r="BI111" s="156"/>
      <c r="BJ111" s="16"/>
      <c r="BK111" s="16"/>
      <c r="BL111" s="16"/>
      <c r="BM111" s="135"/>
      <c r="BN111" s="135">
        <f t="shared" si="12"/>
        <v>1</v>
      </c>
      <c r="BO111" s="131">
        <f t="shared" si="7"/>
        <v>1.5</v>
      </c>
      <c r="BP111" s="65">
        <f t="shared" si="13"/>
        <v>4</v>
      </c>
      <c r="BS111" s="29"/>
    </row>
    <row r="112" spans="2:71" ht="24.95" customHeight="1">
      <c r="B112" s="48">
        <f>Personal_Development!B113</f>
        <v>0</v>
      </c>
      <c r="C112" s="48">
        <f>Personal_Development!C113</f>
        <v>0</v>
      </c>
      <c r="D112" s="14" t="str">
        <f>Personal_Development!D113</f>
        <v>C12224</v>
      </c>
      <c r="E112" s="11" t="str">
        <f>Personal_Development!E113</f>
        <v>AZIS BIN YAACOB</v>
      </c>
      <c r="F112" s="12" t="str">
        <f>Personal_Development!F113</f>
        <v>GENERAL AFFAIRS DEPARTMENT</v>
      </c>
      <c r="G112" s="12" t="str">
        <f>Personal_Development!G113</f>
        <v>SAFETY &amp; ENVIRONMENT SECTION (SES)</v>
      </c>
      <c r="H112" s="40" t="str">
        <f>Personal_Development!H113</f>
        <v>LINE LEADER</v>
      </c>
      <c r="I112" s="41" t="str">
        <f>Personal_Development!I113</f>
        <v>C2 PROD</v>
      </c>
      <c r="J112" s="42" t="str">
        <f>Personal_Development!J113</f>
        <v xml:space="preserve">C2 </v>
      </c>
      <c r="K112" s="48"/>
      <c r="L112" s="48"/>
      <c r="M112" s="16"/>
      <c r="N112" s="16"/>
      <c r="O112" s="48"/>
      <c r="P112" s="48"/>
      <c r="Q112" s="48"/>
      <c r="R112" s="48"/>
      <c r="S112" s="48"/>
      <c r="T112" s="48"/>
      <c r="U112" s="48"/>
      <c r="V112" s="48"/>
      <c r="W112" s="20">
        <f t="shared" si="8"/>
        <v>0</v>
      </c>
      <c r="X112" s="48"/>
      <c r="Y112" s="48"/>
      <c r="Z112" s="16"/>
      <c r="AA112" s="16"/>
      <c r="AB112" s="48"/>
      <c r="AC112" s="48"/>
      <c r="AD112" s="48"/>
      <c r="AE112" s="48"/>
      <c r="AF112" s="48"/>
      <c r="AG112" s="48"/>
      <c r="AH112" s="48"/>
      <c r="AI112" s="48"/>
      <c r="AJ112" s="24">
        <f t="shared" si="9"/>
        <v>0</v>
      </c>
      <c r="AK112" s="48"/>
      <c r="AL112" s="48"/>
      <c r="AM112" s="16"/>
      <c r="AN112" s="16"/>
      <c r="AO112" s="48"/>
      <c r="AP112" s="48"/>
      <c r="AQ112" s="48"/>
      <c r="AR112" s="48"/>
      <c r="AS112" s="48"/>
      <c r="AT112" s="48"/>
      <c r="AU112" s="48"/>
      <c r="AV112" s="48"/>
      <c r="AW112" s="26">
        <f t="shared" si="10"/>
        <v>0</v>
      </c>
      <c r="AX112" s="16">
        <f t="shared" si="11"/>
        <v>0</v>
      </c>
      <c r="AY112" s="48"/>
      <c r="AZ112" s="48"/>
      <c r="BA112" s="129"/>
      <c r="BB112" s="157"/>
      <c r="BC112" s="156"/>
      <c r="BD112" s="156"/>
      <c r="BE112" s="156"/>
      <c r="BF112" s="156"/>
      <c r="BG112" s="156"/>
      <c r="BH112" s="156"/>
      <c r="BI112" s="156"/>
      <c r="BJ112" s="16"/>
      <c r="BK112" s="16"/>
      <c r="BL112" s="16">
        <v>1</v>
      </c>
      <c r="BM112" s="135"/>
      <c r="BN112" s="135">
        <f t="shared" si="12"/>
        <v>1</v>
      </c>
      <c r="BO112" s="131">
        <f t="shared" si="7"/>
        <v>1</v>
      </c>
      <c r="BP112" s="65">
        <f t="shared" si="13"/>
        <v>4</v>
      </c>
      <c r="BS112" s="29"/>
    </row>
    <row r="113" spans="2:71" ht="24.95" customHeight="1">
      <c r="B113" s="48">
        <f>Personal_Development!B114</f>
        <v>0</v>
      </c>
      <c r="C113" s="48">
        <f>Personal_Development!C114</f>
        <v>0</v>
      </c>
      <c r="D113" s="14" t="str">
        <f>Personal_Development!D114</f>
        <v>C12254</v>
      </c>
      <c r="E113" s="11" t="str">
        <f>Personal_Development!E114</f>
        <v>ZAITON BINTI BAHARI</v>
      </c>
      <c r="F113" s="12" t="str">
        <f>Personal_Development!F114</f>
        <v>PRODUCTION NO.1 DEPARTMENT</v>
      </c>
      <c r="G113" s="12" t="str">
        <f>Personal_Development!G114</f>
        <v>ASSEMBLY PRODUCTION SECTION (APS)</v>
      </c>
      <c r="H113" s="40" t="str">
        <f>Personal_Development!H114</f>
        <v>SENIOR QC CHECKER</v>
      </c>
      <c r="I113" s="41" t="str">
        <f>Personal_Development!I114</f>
        <v>C2 PROD</v>
      </c>
      <c r="J113" s="42" t="str">
        <f>Personal_Development!J114</f>
        <v xml:space="preserve">C2 </v>
      </c>
      <c r="K113" s="48"/>
      <c r="L113" s="48"/>
      <c r="M113" s="16"/>
      <c r="N113" s="16"/>
      <c r="O113" s="48"/>
      <c r="P113" s="48"/>
      <c r="Q113" s="48"/>
      <c r="R113" s="48"/>
      <c r="S113" s="48"/>
      <c r="T113" s="48"/>
      <c r="U113" s="48"/>
      <c r="V113" s="48"/>
      <c r="W113" s="20">
        <f t="shared" si="8"/>
        <v>0</v>
      </c>
      <c r="X113" s="48"/>
      <c r="Y113" s="48"/>
      <c r="Z113" s="16"/>
      <c r="AA113" s="16"/>
      <c r="AB113" s="48"/>
      <c r="AC113" s="48"/>
      <c r="AD113" s="48"/>
      <c r="AE113" s="48"/>
      <c r="AF113" s="48"/>
      <c r="AG113" s="48"/>
      <c r="AH113" s="48"/>
      <c r="AI113" s="48"/>
      <c r="AJ113" s="24">
        <f t="shared" si="9"/>
        <v>0</v>
      </c>
      <c r="AK113" s="48">
        <v>1</v>
      </c>
      <c r="AL113" s="48"/>
      <c r="AM113" s="16"/>
      <c r="AN113" s="16"/>
      <c r="AO113" s="48">
        <v>1</v>
      </c>
      <c r="AP113" s="48">
        <v>1</v>
      </c>
      <c r="AQ113" s="48"/>
      <c r="AR113" s="48"/>
      <c r="AS113" s="48"/>
      <c r="AT113" s="48"/>
      <c r="AU113" s="48">
        <v>3</v>
      </c>
      <c r="AV113" s="48"/>
      <c r="AW113" s="26">
        <f t="shared" si="10"/>
        <v>6</v>
      </c>
      <c r="AX113" s="16">
        <f t="shared" si="11"/>
        <v>6</v>
      </c>
      <c r="AY113" s="48"/>
      <c r="AZ113" s="48"/>
      <c r="BA113" s="129"/>
      <c r="BB113" s="157">
        <v>1</v>
      </c>
      <c r="BC113" s="156">
        <v>2</v>
      </c>
      <c r="BD113" s="156">
        <v>1</v>
      </c>
      <c r="BE113" s="156">
        <v>1</v>
      </c>
      <c r="BF113" s="156">
        <v>1</v>
      </c>
      <c r="BG113" s="156">
        <v>0.5</v>
      </c>
      <c r="BH113" s="156"/>
      <c r="BI113" s="156"/>
      <c r="BJ113" s="16">
        <v>1</v>
      </c>
      <c r="BK113" s="16"/>
      <c r="BL113" s="16"/>
      <c r="BM113" s="135"/>
      <c r="BN113" s="135">
        <f t="shared" si="12"/>
        <v>7.5</v>
      </c>
      <c r="BO113" s="131">
        <f t="shared" si="7"/>
        <v>13.5</v>
      </c>
      <c r="BP113" s="65">
        <f t="shared" si="13"/>
        <v>1</v>
      </c>
      <c r="BS113" s="29"/>
    </row>
    <row r="114" spans="2:71" ht="24.95" customHeight="1">
      <c r="B114" s="48">
        <f>Personal_Development!B115</f>
        <v>0</v>
      </c>
      <c r="C114" s="48">
        <f>Personal_Development!C115</f>
        <v>0</v>
      </c>
      <c r="D114" s="14" t="str">
        <f>Personal_Development!D115</f>
        <v>C12264</v>
      </c>
      <c r="E114" s="11" t="str">
        <f>Personal_Development!E115</f>
        <v>HANAFI BIN MD NOOR</v>
      </c>
      <c r="F114" s="12" t="str">
        <f>Personal_Development!F115</f>
        <v>GENERAL AFFAIRS DEPARTMENT</v>
      </c>
      <c r="G114" s="12" t="str">
        <f>Personal_Development!G115</f>
        <v>SAFETY &amp; ENVIRONMENT SECTION (SES)</v>
      </c>
      <c r="H114" s="40" t="str">
        <f>Personal_Development!H115</f>
        <v>ASST. LINE LEADER</v>
      </c>
      <c r="I114" s="41" t="str">
        <f>Personal_Development!I115</f>
        <v>C3 PROD</v>
      </c>
      <c r="J114" s="42" t="str">
        <f>Personal_Development!J115</f>
        <v xml:space="preserve">C3 </v>
      </c>
      <c r="K114" s="48"/>
      <c r="L114" s="48"/>
      <c r="M114" s="16"/>
      <c r="N114" s="16"/>
      <c r="O114" s="48"/>
      <c r="P114" s="48"/>
      <c r="Q114" s="48"/>
      <c r="R114" s="48"/>
      <c r="S114" s="48"/>
      <c r="T114" s="48"/>
      <c r="U114" s="48"/>
      <c r="V114" s="48"/>
      <c r="W114" s="20">
        <f t="shared" si="8"/>
        <v>0</v>
      </c>
      <c r="X114" s="48"/>
      <c r="Y114" s="48"/>
      <c r="Z114" s="16"/>
      <c r="AA114" s="16"/>
      <c r="AB114" s="48"/>
      <c r="AC114" s="48"/>
      <c r="AD114" s="48"/>
      <c r="AE114" s="48"/>
      <c r="AF114" s="48"/>
      <c r="AG114" s="48"/>
      <c r="AH114" s="48"/>
      <c r="AI114" s="48"/>
      <c r="AJ114" s="24">
        <f t="shared" si="9"/>
        <v>0</v>
      </c>
      <c r="AK114" s="48"/>
      <c r="AL114" s="48"/>
      <c r="AM114" s="16"/>
      <c r="AN114" s="16"/>
      <c r="AO114" s="48"/>
      <c r="AP114" s="48"/>
      <c r="AQ114" s="48"/>
      <c r="AR114" s="48"/>
      <c r="AS114" s="48"/>
      <c r="AT114" s="48"/>
      <c r="AU114" s="48"/>
      <c r="AV114" s="48"/>
      <c r="AW114" s="26">
        <f t="shared" si="10"/>
        <v>0</v>
      </c>
      <c r="AX114" s="16">
        <f t="shared" si="11"/>
        <v>0</v>
      </c>
      <c r="AY114" s="48"/>
      <c r="AZ114" s="48"/>
      <c r="BA114" s="129"/>
      <c r="BB114" s="157"/>
      <c r="BC114" s="156"/>
      <c r="BD114" s="156"/>
      <c r="BE114" s="156"/>
      <c r="BF114" s="156"/>
      <c r="BG114" s="156"/>
      <c r="BH114" s="156"/>
      <c r="BI114" s="156"/>
      <c r="BJ114" s="16">
        <v>2</v>
      </c>
      <c r="BK114" s="16"/>
      <c r="BL114" s="16"/>
      <c r="BM114" s="135"/>
      <c r="BN114" s="135">
        <f t="shared" si="12"/>
        <v>2</v>
      </c>
      <c r="BO114" s="131">
        <f t="shared" si="7"/>
        <v>2</v>
      </c>
      <c r="BP114" s="65">
        <f t="shared" si="13"/>
        <v>4</v>
      </c>
      <c r="BS114" s="29"/>
    </row>
    <row r="115" spans="2:71" ht="24.95" customHeight="1">
      <c r="B115" s="48">
        <f>Personal_Development!B116</f>
        <v>0</v>
      </c>
      <c r="C115" s="48">
        <f>Personal_Development!C116</f>
        <v>0</v>
      </c>
      <c r="D115" s="14" t="str">
        <f>Personal_Development!D116</f>
        <v>C12273</v>
      </c>
      <c r="E115" s="11" t="str">
        <f>Personal_Development!E116</f>
        <v>SITI SURIAH BINTI AMIR</v>
      </c>
      <c r="F115" s="12" t="str">
        <f>Personal_Development!F116</f>
        <v>FACTORY OPERATIONS DEPARTMENT</v>
      </c>
      <c r="G115" s="12" t="str">
        <f>Personal_Development!G116</f>
        <v>INVENTORY &amp; SYSYTEM CONTROL SECTION (IVS)</v>
      </c>
      <c r="H115" s="40" t="str">
        <f>Personal_Development!H116</f>
        <v>SUPERVISOR</v>
      </c>
      <c r="I115" s="41" t="str">
        <f>Personal_Development!I116</f>
        <v>C1 PROD</v>
      </c>
      <c r="J115" s="42" t="str">
        <f>Personal_Development!J116</f>
        <v xml:space="preserve">C1 </v>
      </c>
      <c r="K115" s="48"/>
      <c r="L115" s="48"/>
      <c r="M115" s="16"/>
      <c r="N115" s="16"/>
      <c r="O115" s="48"/>
      <c r="P115" s="48"/>
      <c r="Q115" s="48"/>
      <c r="R115" s="48"/>
      <c r="S115" s="48"/>
      <c r="T115" s="48"/>
      <c r="U115" s="48"/>
      <c r="V115" s="48"/>
      <c r="W115" s="20">
        <f t="shared" si="8"/>
        <v>0</v>
      </c>
      <c r="X115" s="48"/>
      <c r="Y115" s="48"/>
      <c r="Z115" s="16"/>
      <c r="AA115" s="16">
        <v>1</v>
      </c>
      <c r="AB115" s="48"/>
      <c r="AC115" s="48"/>
      <c r="AD115" s="48">
        <v>1</v>
      </c>
      <c r="AE115" s="48"/>
      <c r="AF115" s="48"/>
      <c r="AG115" s="48"/>
      <c r="AH115" s="48">
        <v>1</v>
      </c>
      <c r="AI115" s="48">
        <v>0.5</v>
      </c>
      <c r="AJ115" s="24">
        <f t="shared" si="9"/>
        <v>3.5</v>
      </c>
      <c r="AK115" s="48"/>
      <c r="AL115" s="48"/>
      <c r="AM115" s="16"/>
      <c r="AN115" s="16"/>
      <c r="AO115" s="48"/>
      <c r="AP115" s="48"/>
      <c r="AQ115" s="48"/>
      <c r="AR115" s="48"/>
      <c r="AS115" s="48"/>
      <c r="AT115" s="48"/>
      <c r="AU115" s="48">
        <v>0.5</v>
      </c>
      <c r="AV115" s="48"/>
      <c r="AW115" s="26">
        <f t="shared" si="10"/>
        <v>0.5</v>
      </c>
      <c r="AX115" s="16">
        <f t="shared" si="11"/>
        <v>4</v>
      </c>
      <c r="AY115" s="48"/>
      <c r="AZ115" s="48"/>
      <c r="BA115" s="129"/>
      <c r="BB115" s="157"/>
      <c r="BC115" s="156"/>
      <c r="BD115" s="156"/>
      <c r="BE115" s="156"/>
      <c r="BF115" s="156"/>
      <c r="BG115" s="156">
        <v>1</v>
      </c>
      <c r="BH115" s="156"/>
      <c r="BI115" s="156"/>
      <c r="BJ115" s="16"/>
      <c r="BK115" s="16">
        <v>0.75</v>
      </c>
      <c r="BL115" s="16">
        <v>0.5</v>
      </c>
      <c r="BM115" s="135"/>
      <c r="BN115" s="135">
        <f t="shared" si="12"/>
        <v>2.25</v>
      </c>
      <c r="BO115" s="131">
        <f t="shared" si="7"/>
        <v>6.25</v>
      </c>
      <c r="BP115" s="65">
        <f t="shared" si="13"/>
        <v>3</v>
      </c>
      <c r="BS115" s="29"/>
    </row>
    <row r="116" spans="2:71" ht="24.95" customHeight="1">
      <c r="B116" s="48">
        <f>Personal_Development!B117</f>
        <v>0</v>
      </c>
      <c r="C116" s="48">
        <f>Personal_Development!C117</f>
        <v>0</v>
      </c>
      <c r="D116" s="14" t="str">
        <f>Personal_Development!D117</f>
        <v>C12280</v>
      </c>
      <c r="E116" s="11" t="str">
        <f>Personal_Development!E117</f>
        <v>ARIFAN BIN SULAIMAN</v>
      </c>
      <c r="F116" s="12" t="str">
        <f>Personal_Development!F117</f>
        <v>GENERAL AFFAIRS DEPARTMENT</v>
      </c>
      <c r="G116" s="12" t="str">
        <f>Personal_Development!G117</f>
        <v>SAFETY &amp; ENVIRONMENT SECTION (SES)</v>
      </c>
      <c r="H116" s="40" t="str">
        <f>Personal_Development!H117</f>
        <v>ASST. LINE LEADER</v>
      </c>
      <c r="I116" s="41" t="str">
        <f>Personal_Development!I117</f>
        <v>C3 PROD</v>
      </c>
      <c r="J116" s="42" t="str">
        <f>Personal_Development!J117</f>
        <v xml:space="preserve">C3 </v>
      </c>
      <c r="K116" s="48"/>
      <c r="L116" s="48"/>
      <c r="M116" s="16"/>
      <c r="N116" s="16"/>
      <c r="O116" s="48"/>
      <c r="P116" s="48"/>
      <c r="Q116" s="48"/>
      <c r="R116" s="48"/>
      <c r="S116" s="48"/>
      <c r="T116" s="48"/>
      <c r="U116" s="48"/>
      <c r="V116" s="48"/>
      <c r="W116" s="20">
        <f t="shared" si="8"/>
        <v>0</v>
      </c>
      <c r="X116" s="48"/>
      <c r="Y116" s="48"/>
      <c r="Z116" s="16"/>
      <c r="AA116" s="16"/>
      <c r="AB116" s="48"/>
      <c r="AC116" s="48"/>
      <c r="AD116" s="48"/>
      <c r="AE116" s="48"/>
      <c r="AF116" s="48"/>
      <c r="AG116" s="48"/>
      <c r="AH116" s="48"/>
      <c r="AI116" s="48"/>
      <c r="AJ116" s="24">
        <f t="shared" si="9"/>
        <v>0</v>
      </c>
      <c r="AK116" s="48"/>
      <c r="AL116" s="48"/>
      <c r="AM116" s="16"/>
      <c r="AN116" s="16"/>
      <c r="AO116" s="48"/>
      <c r="AP116" s="48"/>
      <c r="AQ116" s="48"/>
      <c r="AR116" s="48"/>
      <c r="AS116" s="48"/>
      <c r="AT116" s="48"/>
      <c r="AU116" s="48"/>
      <c r="AV116" s="48"/>
      <c r="AW116" s="26">
        <f t="shared" si="10"/>
        <v>0</v>
      </c>
      <c r="AX116" s="16">
        <f t="shared" si="11"/>
        <v>0</v>
      </c>
      <c r="AY116" s="48"/>
      <c r="AZ116" s="48"/>
      <c r="BA116" s="129"/>
      <c r="BB116" s="157"/>
      <c r="BC116" s="156"/>
      <c r="BD116" s="156"/>
      <c r="BE116" s="156"/>
      <c r="BF116" s="156"/>
      <c r="BG116" s="156"/>
      <c r="BH116" s="156"/>
      <c r="BI116" s="156"/>
      <c r="BJ116" s="16"/>
      <c r="BK116" s="16"/>
      <c r="BL116" s="16"/>
      <c r="BM116" s="135"/>
      <c r="BN116" s="135">
        <f t="shared" si="12"/>
        <v>0</v>
      </c>
      <c r="BO116" s="131">
        <f t="shared" si="7"/>
        <v>0</v>
      </c>
      <c r="BP116" s="65">
        <f t="shared" si="13"/>
        <v>5</v>
      </c>
      <c r="BS116" s="29"/>
    </row>
    <row r="117" spans="2:71" ht="24.95" customHeight="1">
      <c r="B117" s="48">
        <f>Personal_Development!B118</f>
        <v>0</v>
      </c>
      <c r="C117" s="48">
        <f>Personal_Development!C118</f>
        <v>0</v>
      </c>
      <c r="D117" s="14" t="str">
        <f>Personal_Development!D118</f>
        <v>C12290</v>
      </c>
      <c r="E117" s="11" t="str">
        <f>Personal_Development!E118</f>
        <v>MOHAMAD SES BIN ISMAIL</v>
      </c>
      <c r="F117" s="12" t="str">
        <f>Personal_Development!F118</f>
        <v>PRODUCTION NO.1 DEPARTMENT</v>
      </c>
      <c r="G117" s="12" t="str">
        <f>Personal_Development!G118</f>
        <v>ASSEMBLY PRODUCTION SECTION (APS)</v>
      </c>
      <c r="H117" s="40" t="str">
        <f>Personal_Development!H118</f>
        <v>SUPERVISOR</v>
      </c>
      <c r="I117" s="41" t="str">
        <f>Personal_Development!I118</f>
        <v>C1 PROD</v>
      </c>
      <c r="J117" s="42" t="str">
        <f>Personal_Development!J118</f>
        <v xml:space="preserve">C1 </v>
      </c>
      <c r="K117" s="48"/>
      <c r="L117" s="48"/>
      <c r="M117" s="16"/>
      <c r="N117" s="16"/>
      <c r="O117" s="48"/>
      <c r="P117" s="48"/>
      <c r="Q117" s="48"/>
      <c r="R117" s="48"/>
      <c r="S117" s="48"/>
      <c r="T117" s="48"/>
      <c r="U117" s="48"/>
      <c r="V117" s="48"/>
      <c r="W117" s="20">
        <f t="shared" si="8"/>
        <v>0</v>
      </c>
      <c r="X117" s="48"/>
      <c r="Y117" s="48"/>
      <c r="Z117" s="16"/>
      <c r="AA117" s="16"/>
      <c r="AB117" s="48"/>
      <c r="AC117" s="48"/>
      <c r="AD117" s="48"/>
      <c r="AE117" s="48"/>
      <c r="AF117" s="48"/>
      <c r="AG117" s="48"/>
      <c r="AH117" s="48"/>
      <c r="AI117" s="48"/>
      <c r="AJ117" s="24">
        <f t="shared" si="9"/>
        <v>0</v>
      </c>
      <c r="AK117" s="48"/>
      <c r="AL117" s="48"/>
      <c r="AM117" s="16"/>
      <c r="AN117" s="16"/>
      <c r="AO117" s="48"/>
      <c r="AP117" s="48"/>
      <c r="AQ117" s="48"/>
      <c r="AR117" s="48"/>
      <c r="AS117" s="48"/>
      <c r="AT117" s="48"/>
      <c r="AU117" s="48"/>
      <c r="AV117" s="48"/>
      <c r="AW117" s="26">
        <f t="shared" si="10"/>
        <v>0</v>
      </c>
      <c r="AX117" s="16">
        <f t="shared" si="11"/>
        <v>0</v>
      </c>
      <c r="AY117" s="48"/>
      <c r="AZ117" s="48"/>
      <c r="BA117" s="129"/>
      <c r="BB117" s="157"/>
      <c r="BC117" s="156"/>
      <c r="BD117" s="156"/>
      <c r="BE117" s="156"/>
      <c r="BF117" s="156">
        <v>1</v>
      </c>
      <c r="BG117" s="156"/>
      <c r="BH117" s="156"/>
      <c r="BI117" s="156"/>
      <c r="BJ117" s="16"/>
      <c r="BK117" s="16">
        <v>0.25</v>
      </c>
      <c r="BL117" s="16"/>
      <c r="BM117" s="135"/>
      <c r="BN117" s="135">
        <f t="shared" si="12"/>
        <v>1.25</v>
      </c>
      <c r="BO117" s="131">
        <f t="shared" si="7"/>
        <v>1.25</v>
      </c>
      <c r="BP117" s="65">
        <f t="shared" si="13"/>
        <v>4</v>
      </c>
      <c r="BS117" s="29"/>
    </row>
    <row r="118" spans="2:71" ht="24.95" customHeight="1">
      <c r="B118" s="48" t="str">
        <f>Personal_Development!B119</f>
        <v>R</v>
      </c>
      <c r="C118" s="48">
        <f>Personal_Development!C119</f>
        <v>0</v>
      </c>
      <c r="D118" s="14" t="str">
        <f>Personal_Development!D119</f>
        <v>C12291</v>
      </c>
      <c r="E118" s="11" t="str">
        <f>Personal_Development!E119</f>
        <v>NORIDA BINTI RUSLI</v>
      </c>
      <c r="F118" s="12" t="str">
        <f>Personal_Development!F119</f>
        <v>PRODUCTION NO.1 DEPARTMENT</v>
      </c>
      <c r="G118" s="12" t="str">
        <f>Personal_Development!G119</f>
        <v>ASSEMBLY PRODUCTION SECTION (APS)</v>
      </c>
      <c r="H118" s="40" t="str">
        <f>Personal_Development!H119</f>
        <v>SENIOR QC CHECKER</v>
      </c>
      <c r="I118" s="41" t="str">
        <f>Personal_Development!I119</f>
        <v>C2 PROD</v>
      </c>
      <c r="J118" s="42" t="str">
        <f>Personal_Development!J119</f>
        <v xml:space="preserve">C2 </v>
      </c>
      <c r="K118" s="48"/>
      <c r="L118" s="48"/>
      <c r="M118" s="16"/>
      <c r="N118" s="16"/>
      <c r="O118" s="48"/>
      <c r="P118" s="48"/>
      <c r="Q118" s="48"/>
      <c r="R118" s="48"/>
      <c r="S118" s="48"/>
      <c r="T118" s="48"/>
      <c r="U118" s="48"/>
      <c r="V118" s="48"/>
      <c r="W118" s="20">
        <f t="shared" si="8"/>
        <v>0</v>
      </c>
      <c r="X118" s="48"/>
      <c r="Y118" s="48"/>
      <c r="Z118" s="16"/>
      <c r="AA118" s="16"/>
      <c r="AB118" s="48"/>
      <c r="AC118" s="48"/>
      <c r="AD118" s="48"/>
      <c r="AE118" s="48"/>
      <c r="AF118" s="48"/>
      <c r="AG118" s="48"/>
      <c r="AH118" s="48"/>
      <c r="AI118" s="48"/>
      <c r="AJ118" s="24">
        <f t="shared" si="9"/>
        <v>0</v>
      </c>
      <c r="AK118" s="48"/>
      <c r="AL118" s="48"/>
      <c r="AM118" s="16"/>
      <c r="AN118" s="16"/>
      <c r="AO118" s="48"/>
      <c r="AP118" s="48"/>
      <c r="AQ118" s="48"/>
      <c r="AR118" s="48"/>
      <c r="AS118" s="48"/>
      <c r="AT118" s="48"/>
      <c r="AU118" s="48"/>
      <c r="AV118" s="48"/>
      <c r="AW118" s="26">
        <f t="shared" si="10"/>
        <v>0</v>
      </c>
      <c r="AX118" s="16">
        <f t="shared" si="11"/>
        <v>0</v>
      </c>
      <c r="AY118" s="48"/>
      <c r="AZ118" s="48"/>
      <c r="BA118" s="129"/>
      <c r="BB118" s="157"/>
      <c r="BC118" s="156"/>
      <c r="BD118" s="156"/>
      <c r="BE118" s="156"/>
      <c r="BF118" s="156"/>
      <c r="BG118" s="156"/>
      <c r="BH118" s="156"/>
      <c r="BI118" s="156"/>
      <c r="BJ118" s="16"/>
      <c r="BK118" s="16"/>
      <c r="BL118" s="16"/>
      <c r="BM118" s="135"/>
      <c r="BN118" s="135">
        <f t="shared" si="12"/>
        <v>0</v>
      </c>
      <c r="BO118" s="131">
        <f t="shared" si="7"/>
        <v>0</v>
      </c>
      <c r="BP118" s="65">
        <f t="shared" si="13"/>
        <v>5</v>
      </c>
      <c r="BS118" s="29"/>
    </row>
    <row r="119" spans="2:71" ht="24.95" customHeight="1">
      <c r="B119" s="48">
        <f>Personal_Development!B120</f>
        <v>0</v>
      </c>
      <c r="C119" s="48">
        <f>Personal_Development!C120</f>
        <v>0</v>
      </c>
      <c r="D119" s="14" t="str">
        <f>Personal_Development!D120</f>
        <v>C12292</v>
      </c>
      <c r="E119" s="11" t="str">
        <f>Personal_Development!E120</f>
        <v>NORFADILA BINTI MOHD NOR</v>
      </c>
      <c r="F119" s="12" t="str">
        <f>Personal_Development!F120</f>
        <v>PRODUCTION NO.1 DEPARTMENT</v>
      </c>
      <c r="G119" s="12" t="str">
        <f>Personal_Development!G120</f>
        <v>ASSEMBLY PRODUCTION SECTION (APS)</v>
      </c>
      <c r="H119" s="40" t="str">
        <f>Personal_Development!H120</f>
        <v>OPERATOR 1</v>
      </c>
      <c r="I119" s="41" t="str">
        <f>Personal_Development!I120</f>
        <v>C3 PROD</v>
      </c>
      <c r="J119" s="42" t="str">
        <f>Personal_Development!J120</f>
        <v xml:space="preserve">C3 </v>
      </c>
      <c r="K119" s="48"/>
      <c r="L119" s="48"/>
      <c r="M119" s="16">
        <v>1</v>
      </c>
      <c r="N119" s="16"/>
      <c r="O119" s="48"/>
      <c r="P119" s="48">
        <v>1</v>
      </c>
      <c r="Q119" s="48"/>
      <c r="R119" s="48"/>
      <c r="S119" s="48"/>
      <c r="T119" s="48"/>
      <c r="U119" s="48">
        <v>1</v>
      </c>
      <c r="V119" s="48"/>
      <c r="W119" s="20">
        <f t="shared" si="8"/>
        <v>3</v>
      </c>
      <c r="X119" s="48"/>
      <c r="Y119" s="48"/>
      <c r="Z119" s="16"/>
      <c r="AA119" s="16"/>
      <c r="AB119" s="48"/>
      <c r="AC119" s="48"/>
      <c r="AD119" s="48"/>
      <c r="AE119" s="48"/>
      <c r="AF119" s="48"/>
      <c r="AG119" s="48"/>
      <c r="AH119" s="48"/>
      <c r="AI119" s="48"/>
      <c r="AJ119" s="24">
        <f t="shared" si="9"/>
        <v>0</v>
      </c>
      <c r="AK119" s="48">
        <v>1</v>
      </c>
      <c r="AL119" s="48"/>
      <c r="AM119" s="16"/>
      <c r="AN119" s="16"/>
      <c r="AO119" s="48"/>
      <c r="AP119" s="48"/>
      <c r="AQ119" s="48"/>
      <c r="AR119" s="48"/>
      <c r="AS119" s="48"/>
      <c r="AT119" s="48"/>
      <c r="AU119" s="48"/>
      <c r="AV119" s="48"/>
      <c r="AW119" s="26">
        <f t="shared" si="10"/>
        <v>1</v>
      </c>
      <c r="AX119" s="16">
        <f t="shared" si="11"/>
        <v>4</v>
      </c>
      <c r="AY119" s="48"/>
      <c r="AZ119" s="48"/>
      <c r="BA119" s="129"/>
      <c r="BB119" s="157">
        <v>1</v>
      </c>
      <c r="BC119" s="156"/>
      <c r="BD119" s="156"/>
      <c r="BE119" s="156"/>
      <c r="BF119" s="156">
        <v>1</v>
      </c>
      <c r="BG119" s="156"/>
      <c r="BH119" s="156"/>
      <c r="BI119" s="156"/>
      <c r="BJ119" s="16"/>
      <c r="BK119" s="16"/>
      <c r="BL119" s="16"/>
      <c r="BM119" s="135"/>
      <c r="BN119" s="135">
        <f t="shared" si="12"/>
        <v>2</v>
      </c>
      <c r="BO119" s="131">
        <f t="shared" si="7"/>
        <v>6</v>
      </c>
      <c r="BP119" s="65">
        <f t="shared" si="13"/>
        <v>3</v>
      </c>
      <c r="BS119" s="29"/>
    </row>
    <row r="120" spans="2:71" ht="24.95" customHeight="1">
      <c r="B120" s="48" t="str">
        <f>Personal_Development!B121</f>
        <v>R</v>
      </c>
      <c r="C120" s="48">
        <f>Personal_Development!C121</f>
        <v>0</v>
      </c>
      <c r="D120" s="14" t="str">
        <f>Personal_Development!D121</f>
        <v>C12302</v>
      </c>
      <c r="E120" s="11" t="str">
        <f>Personal_Development!E121</f>
        <v>SUMATHI A/P SUGUMARAN</v>
      </c>
      <c r="F120" s="12" t="str">
        <f>Personal_Development!F121</f>
        <v>PRODUCTION NO.1 DEPARTMENT</v>
      </c>
      <c r="G120" s="12" t="str">
        <f>Personal_Development!G121</f>
        <v>ASSEMBLY PRODUCTION SECTION (APS)</v>
      </c>
      <c r="H120" s="40" t="str">
        <f>Personal_Development!H121</f>
        <v>OPERATOR 1</v>
      </c>
      <c r="I120" s="41" t="str">
        <f>Personal_Development!I121</f>
        <v>C3 PROD</v>
      </c>
      <c r="J120" s="42" t="str">
        <f>Personal_Development!J121</f>
        <v xml:space="preserve">C3 </v>
      </c>
      <c r="K120" s="48"/>
      <c r="L120" s="48">
        <v>1</v>
      </c>
      <c r="M120" s="16"/>
      <c r="N120" s="16">
        <v>1</v>
      </c>
      <c r="O120" s="48"/>
      <c r="P120" s="48">
        <v>3</v>
      </c>
      <c r="Q120" s="48"/>
      <c r="R120" s="48"/>
      <c r="S120" s="48"/>
      <c r="T120" s="48"/>
      <c r="U120" s="48"/>
      <c r="V120" s="48"/>
      <c r="W120" s="20">
        <f t="shared" si="8"/>
        <v>5</v>
      </c>
      <c r="X120" s="48"/>
      <c r="Y120" s="48"/>
      <c r="Z120" s="16"/>
      <c r="AA120" s="16"/>
      <c r="AB120" s="48"/>
      <c r="AC120" s="48"/>
      <c r="AD120" s="48"/>
      <c r="AE120" s="48"/>
      <c r="AF120" s="48"/>
      <c r="AG120" s="48"/>
      <c r="AH120" s="48"/>
      <c r="AI120" s="48"/>
      <c r="AJ120" s="24">
        <f t="shared" si="9"/>
        <v>0</v>
      </c>
      <c r="AK120" s="48"/>
      <c r="AL120" s="48"/>
      <c r="AM120" s="16"/>
      <c r="AN120" s="16"/>
      <c r="AO120" s="48"/>
      <c r="AP120" s="48">
        <v>0.5</v>
      </c>
      <c r="AQ120" s="48"/>
      <c r="AR120" s="48"/>
      <c r="AS120" s="48"/>
      <c r="AT120" s="48"/>
      <c r="AU120" s="48"/>
      <c r="AV120" s="48"/>
      <c r="AW120" s="26">
        <f t="shared" si="10"/>
        <v>0.5</v>
      </c>
      <c r="AX120" s="16">
        <f t="shared" si="11"/>
        <v>5.5</v>
      </c>
      <c r="AY120" s="48"/>
      <c r="AZ120" s="48"/>
      <c r="BA120" s="129"/>
      <c r="BB120" s="157"/>
      <c r="BC120" s="156">
        <v>0.75</v>
      </c>
      <c r="BD120" s="156">
        <v>1</v>
      </c>
      <c r="BE120" s="156"/>
      <c r="BF120" s="156">
        <v>0.25</v>
      </c>
      <c r="BG120" s="156">
        <v>0.5</v>
      </c>
      <c r="BH120" s="156"/>
      <c r="BI120" s="156"/>
      <c r="BJ120" s="16"/>
      <c r="BK120" s="16"/>
      <c r="BL120" s="16"/>
      <c r="BM120" s="135"/>
      <c r="BN120" s="135">
        <f t="shared" si="12"/>
        <v>2.5</v>
      </c>
      <c r="BO120" s="131">
        <f t="shared" si="7"/>
        <v>8</v>
      </c>
      <c r="BP120" s="65">
        <f t="shared" si="13"/>
        <v>2</v>
      </c>
      <c r="BS120" s="29"/>
    </row>
    <row r="121" spans="2:71" ht="24.95" customHeight="1">
      <c r="B121" s="48">
        <f>Personal_Development!B122</f>
        <v>0</v>
      </c>
      <c r="C121" s="48">
        <f>Personal_Development!C122</f>
        <v>0</v>
      </c>
      <c r="D121" s="14" t="str">
        <f>Personal_Development!D122</f>
        <v>C12303</v>
      </c>
      <c r="E121" s="11" t="str">
        <f>Personal_Development!E122</f>
        <v>MASTURA BINTI MOHD</v>
      </c>
      <c r="F121" s="12" t="str">
        <f>Personal_Development!F122</f>
        <v>PRODUCTION NO.1 DEPARTMENT</v>
      </c>
      <c r="G121" s="12" t="str">
        <f>Personal_Development!G122</f>
        <v>ASSEMBLY PRODUCTION SECTION (APS)</v>
      </c>
      <c r="H121" s="40" t="str">
        <f>Personal_Development!H122</f>
        <v>SENIOR QC CHECKER</v>
      </c>
      <c r="I121" s="41" t="str">
        <f>Personal_Development!I122</f>
        <v>C2 PROD</v>
      </c>
      <c r="J121" s="42" t="str">
        <f>Personal_Development!J122</f>
        <v xml:space="preserve">C2 </v>
      </c>
      <c r="K121" s="48"/>
      <c r="L121" s="48"/>
      <c r="M121" s="16"/>
      <c r="N121" s="16"/>
      <c r="O121" s="48"/>
      <c r="P121" s="48"/>
      <c r="Q121" s="48"/>
      <c r="R121" s="48"/>
      <c r="S121" s="48"/>
      <c r="T121" s="48"/>
      <c r="U121" s="48"/>
      <c r="V121" s="48"/>
      <c r="W121" s="20">
        <f t="shared" si="8"/>
        <v>0</v>
      </c>
      <c r="X121" s="48"/>
      <c r="Y121" s="48"/>
      <c r="Z121" s="16"/>
      <c r="AA121" s="16"/>
      <c r="AB121" s="48"/>
      <c r="AC121" s="48"/>
      <c r="AD121" s="48"/>
      <c r="AE121" s="48"/>
      <c r="AF121" s="48"/>
      <c r="AG121" s="48"/>
      <c r="AH121" s="48"/>
      <c r="AI121" s="48"/>
      <c r="AJ121" s="24">
        <f t="shared" si="9"/>
        <v>0</v>
      </c>
      <c r="AK121" s="48"/>
      <c r="AL121" s="48"/>
      <c r="AM121" s="16"/>
      <c r="AN121" s="16"/>
      <c r="AO121" s="48"/>
      <c r="AP121" s="48"/>
      <c r="AQ121" s="48"/>
      <c r="AR121" s="48"/>
      <c r="AS121" s="48"/>
      <c r="AT121" s="48"/>
      <c r="AU121" s="48"/>
      <c r="AV121" s="48"/>
      <c r="AW121" s="26">
        <f t="shared" si="10"/>
        <v>0</v>
      </c>
      <c r="AX121" s="16">
        <f t="shared" si="11"/>
        <v>0</v>
      </c>
      <c r="AY121" s="48"/>
      <c r="AZ121" s="48"/>
      <c r="BA121" s="129"/>
      <c r="BB121" s="157"/>
      <c r="BC121" s="156"/>
      <c r="BD121" s="156"/>
      <c r="BE121" s="156"/>
      <c r="BF121" s="156"/>
      <c r="BG121" s="156"/>
      <c r="BH121" s="156"/>
      <c r="BI121" s="156"/>
      <c r="BJ121" s="16"/>
      <c r="BK121" s="16"/>
      <c r="BL121" s="16"/>
      <c r="BM121" s="135"/>
      <c r="BN121" s="135">
        <f t="shared" si="12"/>
        <v>0</v>
      </c>
      <c r="BO121" s="131">
        <f t="shared" si="7"/>
        <v>0</v>
      </c>
      <c r="BP121" s="65">
        <f t="shared" si="13"/>
        <v>5</v>
      </c>
      <c r="BS121" s="29"/>
    </row>
    <row r="122" spans="2:71" ht="24.95" customHeight="1">
      <c r="B122" s="48">
        <f>Personal_Development!B123</f>
        <v>0</v>
      </c>
      <c r="C122" s="48">
        <f>Personal_Development!C123</f>
        <v>0</v>
      </c>
      <c r="D122" s="14" t="str">
        <f>Personal_Development!D123</f>
        <v>C12307</v>
      </c>
      <c r="E122" s="11" t="str">
        <f>Personal_Development!E123</f>
        <v>NORAFIZAH BINTI AZAHAR</v>
      </c>
      <c r="F122" s="12" t="str">
        <f>Personal_Development!F123</f>
        <v>FACTORY OPERATIONS DEPARTMENT</v>
      </c>
      <c r="G122" s="12" t="str">
        <f>Personal_Development!G123</f>
        <v>INVENTORY &amp; SYSYTEM CONTROL SECTION (IVS)</v>
      </c>
      <c r="H122" s="40" t="str">
        <f>Personal_Development!H123</f>
        <v>SENIOR STOREHAND</v>
      </c>
      <c r="I122" s="41" t="str">
        <f>Personal_Development!I123</f>
        <v>C3 PROD</v>
      </c>
      <c r="J122" s="42" t="str">
        <f>Personal_Development!J123</f>
        <v xml:space="preserve">C3 </v>
      </c>
      <c r="K122" s="48"/>
      <c r="L122" s="48">
        <v>1</v>
      </c>
      <c r="M122" s="16">
        <v>1</v>
      </c>
      <c r="N122" s="16">
        <v>1</v>
      </c>
      <c r="O122" s="48"/>
      <c r="P122" s="48"/>
      <c r="Q122" s="48"/>
      <c r="R122" s="48"/>
      <c r="S122" s="48"/>
      <c r="T122" s="48"/>
      <c r="U122" s="48">
        <v>2</v>
      </c>
      <c r="V122" s="48">
        <v>2</v>
      </c>
      <c r="W122" s="20">
        <f t="shared" si="8"/>
        <v>7</v>
      </c>
      <c r="X122" s="48">
        <v>1</v>
      </c>
      <c r="Y122" s="48"/>
      <c r="Z122" s="16"/>
      <c r="AA122" s="16"/>
      <c r="AB122" s="48"/>
      <c r="AC122" s="48"/>
      <c r="AD122" s="48"/>
      <c r="AE122" s="48"/>
      <c r="AF122" s="48"/>
      <c r="AG122" s="48"/>
      <c r="AH122" s="48"/>
      <c r="AI122" s="48"/>
      <c r="AJ122" s="24">
        <f t="shared" si="9"/>
        <v>1</v>
      </c>
      <c r="AK122" s="48"/>
      <c r="AL122" s="48"/>
      <c r="AM122" s="16"/>
      <c r="AN122" s="16"/>
      <c r="AO122" s="48"/>
      <c r="AP122" s="48"/>
      <c r="AQ122" s="48"/>
      <c r="AR122" s="48"/>
      <c r="AS122" s="48"/>
      <c r="AT122" s="48"/>
      <c r="AU122" s="48"/>
      <c r="AV122" s="48"/>
      <c r="AW122" s="26">
        <f t="shared" si="10"/>
        <v>0</v>
      </c>
      <c r="AX122" s="16">
        <f t="shared" si="11"/>
        <v>8</v>
      </c>
      <c r="AY122" s="48"/>
      <c r="AZ122" s="48"/>
      <c r="BA122" s="129"/>
      <c r="BB122" s="157"/>
      <c r="BC122" s="156"/>
      <c r="BD122" s="156"/>
      <c r="BE122" s="156">
        <v>0.5</v>
      </c>
      <c r="BF122" s="156"/>
      <c r="BG122" s="156"/>
      <c r="BH122" s="156"/>
      <c r="BI122" s="156"/>
      <c r="BJ122" s="16"/>
      <c r="BK122" s="16"/>
      <c r="BL122" s="16"/>
      <c r="BM122" s="135"/>
      <c r="BN122" s="135">
        <f t="shared" si="12"/>
        <v>0.5</v>
      </c>
      <c r="BO122" s="131">
        <f t="shared" si="7"/>
        <v>8.5</v>
      </c>
      <c r="BP122" s="65">
        <f t="shared" si="13"/>
        <v>2</v>
      </c>
      <c r="BS122" s="29"/>
    </row>
    <row r="123" spans="2:71" ht="24.95" customHeight="1">
      <c r="B123" s="48">
        <f>Personal_Development!B124</f>
        <v>0</v>
      </c>
      <c r="C123" s="48">
        <f>Personal_Development!C124</f>
        <v>0</v>
      </c>
      <c r="D123" s="14" t="str">
        <f>Personal_Development!D124</f>
        <v>C12320</v>
      </c>
      <c r="E123" s="11" t="str">
        <f>Personal_Development!E124</f>
        <v>MAZLINA BINTI MAMAT</v>
      </c>
      <c r="F123" s="12" t="str">
        <f>Personal_Development!F124</f>
        <v>PRODUCTION NO.1 DEPARTMENT</v>
      </c>
      <c r="G123" s="12" t="str">
        <f>Personal_Development!G124</f>
        <v>ASSEMBLY PRODUCTION SECTION (APS)</v>
      </c>
      <c r="H123" s="40" t="str">
        <f>Personal_Development!H124</f>
        <v>SENIOR QC CHECKER</v>
      </c>
      <c r="I123" s="41" t="str">
        <f>Personal_Development!I124</f>
        <v>C2 PROD</v>
      </c>
      <c r="J123" s="42" t="str">
        <f>Personal_Development!J124</f>
        <v xml:space="preserve">C2 </v>
      </c>
      <c r="K123" s="48"/>
      <c r="L123" s="48"/>
      <c r="M123" s="16"/>
      <c r="N123" s="16"/>
      <c r="O123" s="48"/>
      <c r="P123" s="48"/>
      <c r="Q123" s="48"/>
      <c r="R123" s="48"/>
      <c r="S123" s="48"/>
      <c r="T123" s="48"/>
      <c r="U123" s="48"/>
      <c r="V123" s="48"/>
      <c r="W123" s="20">
        <f t="shared" si="8"/>
        <v>0</v>
      </c>
      <c r="X123" s="48"/>
      <c r="Y123" s="48"/>
      <c r="Z123" s="16"/>
      <c r="AA123" s="16"/>
      <c r="AB123" s="48"/>
      <c r="AC123" s="48"/>
      <c r="AD123" s="48"/>
      <c r="AE123" s="48"/>
      <c r="AF123" s="48"/>
      <c r="AG123" s="48"/>
      <c r="AH123" s="48"/>
      <c r="AI123" s="48"/>
      <c r="AJ123" s="24">
        <f t="shared" si="9"/>
        <v>0</v>
      </c>
      <c r="AK123" s="48"/>
      <c r="AL123" s="48"/>
      <c r="AM123" s="16"/>
      <c r="AN123" s="16"/>
      <c r="AO123" s="48">
        <v>3</v>
      </c>
      <c r="AP123" s="48"/>
      <c r="AQ123" s="48"/>
      <c r="AR123" s="48"/>
      <c r="AS123" s="48"/>
      <c r="AT123" s="48"/>
      <c r="AU123" s="48"/>
      <c r="AV123" s="48"/>
      <c r="AW123" s="26">
        <f t="shared" si="10"/>
        <v>3</v>
      </c>
      <c r="AX123" s="16">
        <f t="shared" si="11"/>
        <v>3</v>
      </c>
      <c r="AY123" s="48"/>
      <c r="AZ123" s="48"/>
      <c r="BA123" s="129"/>
      <c r="BB123" s="157"/>
      <c r="BC123" s="156"/>
      <c r="BD123" s="156"/>
      <c r="BE123" s="156">
        <v>0.25</v>
      </c>
      <c r="BF123" s="156"/>
      <c r="BG123" s="156">
        <v>2</v>
      </c>
      <c r="BH123" s="156"/>
      <c r="BI123" s="156"/>
      <c r="BJ123" s="16"/>
      <c r="BK123" s="16"/>
      <c r="BL123" s="16"/>
      <c r="BM123" s="135"/>
      <c r="BN123" s="135">
        <f t="shared" si="12"/>
        <v>2.25</v>
      </c>
      <c r="BO123" s="131">
        <f t="shared" si="7"/>
        <v>5.25</v>
      </c>
      <c r="BP123" s="65">
        <f t="shared" si="13"/>
        <v>3</v>
      </c>
      <c r="BS123" s="29"/>
    </row>
    <row r="124" spans="2:71" ht="24.95" customHeight="1">
      <c r="B124" s="48">
        <f>Personal_Development!B125</f>
        <v>0</v>
      </c>
      <c r="C124" s="48">
        <f>Personal_Development!C125</f>
        <v>0</v>
      </c>
      <c r="D124" s="14" t="str">
        <f>Personal_Development!D125</f>
        <v>C12338</v>
      </c>
      <c r="E124" s="11" t="str">
        <f>Personal_Development!E125</f>
        <v>AKMA ROHAIDA BINTI ABDULLAH</v>
      </c>
      <c r="F124" s="12" t="str">
        <f>Personal_Development!F125</f>
        <v>PRODUCTION NO.2 DEPARTMENT</v>
      </c>
      <c r="G124" s="12" t="str">
        <f>Personal_Development!G125</f>
        <v>MOLDING PRODUCTION SECTION (MPS)</v>
      </c>
      <c r="H124" s="40" t="str">
        <f>Personal_Development!H125</f>
        <v>OPERATOR 1</v>
      </c>
      <c r="I124" s="41" t="str">
        <f>Personal_Development!I125</f>
        <v>C3 PROD</v>
      </c>
      <c r="J124" s="42" t="str">
        <f>Personal_Development!J125</f>
        <v xml:space="preserve">C3 </v>
      </c>
      <c r="K124" s="48"/>
      <c r="L124" s="48"/>
      <c r="M124" s="16"/>
      <c r="N124" s="16"/>
      <c r="O124" s="48"/>
      <c r="P124" s="48"/>
      <c r="Q124" s="48"/>
      <c r="R124" s="48"/>
      <c r="S124" s="48"/>
      <c r="T124" s="48"/>
      <c r="U124" s="48"/>
      <c r="V124" s="48"/>
      <c r="W124" s="20">
        <f t="shared" si="8"/>
        <v>0</v>
      </c>
      <c r="X124" s="48"/>
      <c r="Y124" s="48"/>
      <c r="Z124" s="16"/>
      <c r="AA124" s="16"/>
      <c r="AB124" s="48"/>
      <c r="AC124" s="48"/>
      <c r="AD124" s="48"/>
      <c r="AE124" s="48"/>
      <c r="AF124" s="48"/>
      <c r="AG124" s="48"/>
      <c r="AH124" s="48"/>
      <c r="AI124" s="48"/>
      <c r="AJ124" s="24">
        <f t="shared" si="9"/>
        <v>0</v>
      </c>
      <c r="AK124" s="48"/>
      <c r="AL124" s="48"/>
      <c r="AM124" s="16"/>
      <c r="AN124" s="16"/>
      <c r="AO124" s="48"/>
      <c r="AP124" s="48"/>
      <c r="AQ124" s="48"/>
      <c r="AR124" s="48"/>
      <c r="AS124" s="48"/>
      <c r="AT124" s="48"/>
      <c r="AU124" s="48"/>
      <c r="AV124" s="48"/>
      <c r="AW124" s="26">
        <f t="shared" si="10"/>
        <v>0</v>
      </c>
      <c r="AX124" s="16">
        <f t="shared" si="11"/>
        <v>0</v>
      </c>
      <c r="AY124" s="48"/>
      <c r="AZ124" s="48"/>
      <c r="BA124" s="129"/>
      <c r="BB124" s="157"/>
      <c r="BC124" s="156"/>
      <c r="BD124" s="156"/>
      <c r="BE124" s="156"/>
      <c r="BF124" s="156"/>
      <c r="BG124" s="156"/>
      <c r="BH124" s="156">
        <v>1</v>
      </c>
      <c r="BI124" s="156"/>
      <c r="BJ124" s="16">
        <v>2</v>
      </c>
      <c r="BK124" s="16"/>
      <c r="BL124" s="16"/>
      <c r="BM124" s="135"/>
      <c r="BN124" s="135">
        <f t="shared" si="12"/>
        <v>3</v>
      </c>
      <c r="BO124" s="131">
        <f t="shared" si="7"/>
        <v>3</v>
      </c>
      <c r="BP124" s="65">
        <f t="shared" si="13"/>
        <v>4</v>
      </c>
      <c r="BS124" s="29"/>
    </row>
    <row r="125" spans="2:71" ht="24.95" customHeight="1">
      <c r="B125" s="48">
        <f>Personal_Development!B126</f>
        <v>0</v>
      </c>
      <c r="C125" s="48">
        <f>Personal_Development!C126</f>
        <v>0</v>
      </c>
      <c r="D125" s="14" t="str">
        <f>Personal_Development!D126</f>
        <v>C12349</v>
      </c>
      <c r="E125" s="11" t="str">
        <f>Personal_Development!E126</f>
        <v>ROSLIDA BINTI AB RAHIM</v>
      </c>
      <c r="F125" s="12" t="str">
        <f>Personal_Development!F126</f>
        <v>PRODUCTION NO.1 DEPARTMENT</v>
      </c>
      <c r="G125" s="12" t="str">
        <f>Personal_Development!G126</f>
        <v>ASSEMBLY PRODUCTION SECTION (APS)</v>
      </c>
      <c r="H125" s="40" t="str">
        <f>Personal_Development!H126</f>
        <v>ASSISTANT</v>
      </c>
      <c r="I125" s="41" t="str">
        <f>Personal_Development!I126</f>
        <v>C1 OFFICE</v>
      </c>
      <c r="J125" s="42" t="str">
        <f>Personal_Development!J126</f>
        <v xml:space="preserve">C1 </v>
      </c>
      <c r="K125" s="48"/>
      <c r="L125" s="48">
        <v>1</v>
      </c>
      <c r="M125" s="16">
        <v>1</v>
      </c>
      <c r="N125" s="16"/>
      <c r="O125" s="48">
        <v>1</v>
      </c>
      <c r="P125" s="48"/>
      <c r="Q125" s="48"/>
      <c r="R125" s="48"/>
      <c r="S125" s="48">
        <v>1.5</v>
      </c>
      <c r="T125" s="48">
        <v>1</v>
      </c>
      <c r="U125" s="48">
        <v>1</v>
      </c>
      <c r="V125" s="48"/>
      <c r="W125" s="20">
        <f t="shared" si="8"/>
        <v>6.5</v>
      </c>
      <c r="X125" s="48"/>
      <c r="Y125" s="48"/>
      <c r="Z125" s="16"/>
      <c r="AA125" s="16"/>
      <c r="AB125" s="48"/>
      <c r="AC125" s="48"/>
      <c r="AD125" s="48"/>
      <c r="AE125" s="48"/>
      <c r="AF125" s="48"/>
      <c r="AG125" s="48"/>
      <c r="AH125" s="48"/>
      <c r="AI125" s="48"/>
      <c r="AJ125" s="24">
        <f t="shared" si="9"/>
        <v>0</v>
      </c>
      <c r="AK125" s="48">
        <v>1</v>
      </c>
      <c r="AL125" s="48"/>
      <c r="AM125" s="16"/>
      <c r="AN125" s="16"/>
      <c r="AO125" s="48"/>
      <c r="AP125" s="48"/>
      <c r="AQ125" s="48"/>
      <c r="AR125" s="48"/>
      <c r="AS125" s="48">
        <v>0.25</v>
      </c>
      <c r="AT125" s="48"/>
      <c r="AU125" s="48"/>
      <c r="AV125" s="48"/>
      <c r="AW125" s="26">
        <f t="shared" si="10"/>
        <v>1.25</v>
      </c>
      <c r="AX125" s="16">
        <f t="shared" si="11"/>
        <v>7.75</v>
      </c>
      <c r="AY125" s="48"/>
      <c r="AZ125" s="48"/>
      <c r="BA125" s="129">
        <f>2+3</f>
        <v>5</v>
      </c>
      <c r="BB125" s="157">
        <v>1</v>
      </c>
      <c r="BC125" s="156"/>
      <c r="BD125" s="156"/>
      <c r="BE125" s="156">
        <v>1.25</v>
      </c>
      <c r="BF125" s="156"/>
      <c r="BG125" s="156">
        <v>1</v>
      </c>
      <c r="BH125" s="156"/>
      <c r="BI125" s="156"/>
      <c r="BJ125" s="16">
        <v>1</v>
      </c>
      <c r="BK125" s="16">
        <v>1</v>
      </c>
      <c r="BL125" s="16">
        <v>0.75</v>
      </c>
      <c r="BM125" s="135"/>
      <c r="BN125" s="135">
        <f t="shared" si="12"/>
        <v>6</v>
      </c>
      <c r="BO125" s="131">
        <f t="shared" si="7"/>
        <v>18.75</v>
      </c>
      <c r="BP125" s="65">
        <f t="shared" si="13"/>
        <v>1</v>
      </c>
      <c r="BS125" s="29"/>
    </row>
    <row r="126" spans="2:71" ht="24.95" customHeight="1">
      <c r="B126" s="48">
        <f>Personal_Development!B127</f>
        <v>0</v>
      </c>
      <c r="C126" s="48">
        <f>Personal_Development!C127</f>
        <v>0</v>
      </c>
      <c r="D126" s="14" t="str">
        <f>Personal_Development!D127</f>
        <v>C12361</v>
      </c>
      <c r="E126" s="11" t="str">
        <f>Personal_Development!E127</f>
        <v>RUZILA BINTI ABU BAKAR</v>
      </c>
      <c r="F126" s="12" t="str">
        <f>Personal_Development!F127</f>
        <v>PRODUCTION NO.1 DEPARTMENT</v>
      </c>
      <c r="G126" s="12" t="str">
        <f>Personal_Development!G127</f>
        <v>ASSEMBLY PRODUCTION SECTION (APS)</v>
      </c>
      <c r="H126" s="40" t="str">
        <f>Personal_Development!H127</f>
        <v>SENIOR QC CHECKER</v>
      </c>
      <c r="I126" s="41" t="str">
        <f>Personal_Development!I127</f>
        <v>C2 PROD</v>
      </c>
      <c r="J126" s="42" t="str">
        <f>Personal_Development!J127</f>
        <v xml:space="preserve">C2 </v>
      </c>
      <c r="K126" s="48"/>
      <c r="L126" s="48"/>
      <c r="M126" s="16"/>
      <c r="N126" s="16"/>
      <c r="O126" s="48"/>
      <c r="P126" s="48"/>
      <c r="Q126" s="48"/>
      <c r="R126" s="48"/>
      <c r="S126" s="48"/>
      <c r="T126" s="48"/>
      <c r="U126" s="48">
        <v>1</v>
      </c>
      <c r="V126" s="48">
        <v>1</v>
      </c>
      <c r="W126" s="20">
        <f t="shared" si="8"/>
        <v>2</v>
      </c>
      <c r="X126" s="48"/>
      <c r="Y126" s="48"/>
      <c r="Z126" s="16"/>
      <c r="AA126" s="16"/>
      <c r="AB126" s="48"/>
      <c r="AC126" s="48"/>
      <c r="AD126" s="48"/>
      <c r="AE126" s="48"/>
      <c r="AF126" s="48"/>
      <c r="AG126" s="48"/>
      <c r="AH126" s="48"/>
      <c r="AI126" s="48"/>
      <c r="AJ126" s="24">
        <f t="shared" si="9"/>
        <v>0</v>
      </c>
      <c r="AK126" s="48">
        <v>1</v>
      </c>
      <c r="AL126" s="48"/>
      <c r="AM126" s="16"/>
      <c r="AN126" s="16"/>
      <c r="AO126" s="48"/>
      <c r="AP126" s="48"/>
      <c r="AQ126" s="48"/>
      <c r="AR126" s="48"/>
      <c r="AS126" s="48"/>
      <c r="AT126" s="48"/>
      <c r="AU126" s="48"/>
      <c r="AV126" s="48"/>
      <c r="AW126" s="26">
        <f t="shared" si="10"/>
        <v>1</v>
      </c>
      <c r="AX126" s="16">
        <f t="shared" si="11"/>
        <v>3</v>
      </c>
      <c r="AY126" s="48"/>
      <c r="AZ126" s="48"/>
      <c r="BA126" s="129"/>
      <c r="BB126" s="157">
        <v>1</v>
      </c>
      <c r="BC126" s="156"/>
      <c r="BD126" s="156">
        <v>1</v>
      </c>
      <c r="BE126" s="156">
        <v>0.5</v>
      </c>
      <c r="BF126" s="156"/>
      <c r="BG126" s="156"/>
      <c r="BH126" s="156"/>
      <c r="BI126" s="156"/>
      <c r="BJ126" s="16"/>
      <c r="BK126" s="16">
        <v>1</v>
      </c>
      <c r="BL126" s="16"/>
      <c r="BM126" s="135"/>
      <c r="BN126" s="135">
        <f t="shared" si="12"/>
        <v>3.5</v>
      </c>
      <c r="BO126" s="131">
        <f t="shared" si="7"/>
        <v>6.5</v>
      </c>
      <c r="BP126" s="65">
        <f t="shared" si="13"/>
        <v>3</v>
      </c>
      <c r="BS126" s="29"/>
    </row>
    <row r="127" spans="2:71" ht="24.95" customHeight="1">
      <c r="B127" s="48">
        <f>Personal_Development!B128</f>
        <v>0</v>
      </c>
      <c r="C127" s="48">
        <f>Personal_Development!C128</f>
        <v>0</v>
      </c>
      <c r="D127" s="14" t="str">
        <f>Personal_Development!D128</f>
        <v>C12366</v>
      </c>
      <c r="E127" s="11" t="str">
        <f>Personal_Development!E128</f>
        <v>SITI MUNIRAH BINTI CHE YA</v>
      </c>
      <c r="F127" s="12" t="str">
        <f>Personal_Development!F128</f>
        <v>PRODUCTION NO.1 DEPARTMENT</v>
      </c>
      <c r="G127" s="12" t="str">
        <f>Personal_Development!G128</f>
        <v>ASSEMBLY PRODUCTION SECTION (APS)</v>
      </c>
      <c r="H127" s="40" t="str">
        <f>Personal_Development!H128</f>
        <v>SENIOR QC CHECKER</v>
      </c>
      <c r="I127" s="41" t="str">
        <f>Personal_Development!I128</f>
        <v>C2 PROD</v>
      </c>
      <c r="J127" s="42" t="str">
        <f>Personal_Development!J128</f>
        <v xml:space="preserve">C2 </v>
      </c>
      <c r="K127" s="48"/>
      <c r="L127" s="48"/>
      <c r="M127" s="16"/>
      <c r="N127" s="16"/>
      <c r="O127" s="48"/>
      <c r="P127" s="48"/>
      <c r="Q127" s="48"/>
      <c r="R127" s="48"/>
      <c r="S127" s="48"/>
      <c r="T127" s="48"/>
      <c r="U127" s="48"/>
      <c r="V127" s="48"/>
      <c r="W127" s="20">
        <f t="shared" si="8"/>
        <v>0</v>
      </c>
      <c r="X127" s="48"/>
      <c r="Y127" s="48"/>
      <c r="Z127" s="16"/>
      <c r="AA127" s="16"/>
      <c r="AB127" s="48"/>
      <c r="AC127" s="48"/>
      <c r="AD127" s="48"/>
      <c r="AE127" s="48"/>
      <c r="AF127" s="48"/>
      <c r="AG127" s="48"/>
      <c r="AH127" s="48"/>
      <c r="AI127" s="48"/>
      <c r="AJ127" s="24">
        <f t="shared" si="9"/>
        <v>0</v>
      </c>
      <c r="AK127" s="48"/>
      <c r="AL127" s="48"/>
      <c r="AM127" s="16"/>
      <c r="AN127" s="16"/>
      <c r="AO127" s="48"/>
      <c r="AP127" s="48"/>
      <c r="AQ127" s="48"/>
      <c r="AR127" s="48"/>
      <c r="AS127" s="48"/>
      <c r="AT127" s="48"/>
      <c r="AU127" s="48"/>
      <c r="AV127" s="48"/>
      <c r="AW127" s="26">
        <f t="shared" si="10"/>
        <v>0</v>
      </c>
      <c r="AX127" s="16">
        <f t="shared" si="11"/>
        <v>0</v>
      </c>
      <c r="AY127" s="48"/>
      <c r="AZ127" s="48"/>
      <c r="BA127" s="129"/>
      <c r="BB127" s="157"/>
      <c r="BC127" s="156"/>
      <c r="BD127" s="156"/>
      <c r="BE127" s="156"/>
      <c r="BF127" s="156"/>
      <c r="BG127" s="156">
        <v>1</v>
      </c>
      <c r="BH127" s="156"/>
      <c r="BI127" s="156"/>
      <c r="BJ127" s="16"/>
      <c r="BK127" s="16"/>
      <c r="BL127" s="16"/>
      <c r="BM127" s="135"/>
      <c r="BN127" s="135">
        <f t="shared" si="12"/>
        <v>1</v>
      </c>
      <c r="BO127" s="131">
        <f t="shared" si="7"/>
        <v>1</v>
      </c>
      <c r="BP127" s="65">
        <f t="shared" si="13"/>
        <v>4</v>
      </c>
      <c r="BS127" s="29"/>
    </row>
    <row r="128" spans="2:71" ht="24.95" customHeight="1">
      <c r="B128" s="48">
        <f>Personal_Development!B129</f>
        <v>0</v>
      </c>
      <c r="C128" s="48">
        <f>Personal_Development!C129</f>
        <v>0</v>
      </c>
      <c r="D128" s="14" t="str">
        <f>Personal_Development!D129</f>
        <v>C12378</v>
      </c>
      <c r="E128" s="11" t="str">
        <f>Personal_Development!E129</f>
        <v>RUDZANA BINTI ABU BAKAR</v>
      </c>
      <c r="F128" s="12" t="str">
        <f>Personal_Development!F129</f>
        <v>PRODUCTION NO.1 DEPARTMENT</v>
      </c>
      <c r="G128" s="12" t="str">
        <f>Personal_Development!G129</f>
        <v>ASSEMBLY PRODUCTION SECTION (APS)</v>
      </c>
      <c r="H128" s="40" t="str">
        <f>Personal_Development!H129</f>
        <v>OPERATOR 1</v>
      </c>
      <c r="I128" s="41" t="str">
        <f>Personal_Development!I129</f>
        <v>C3 PROD</v>
      </c>
      <c r="J128" s="42" t="str">
        <f>Personal_Development!J129</f>
        <v xml:space="preserve">C3 </v>
      </c>
      <c r="K128" s="48">
        <v>1</v>
      </c>
      <c r="L128" s="48"/>
      <c r="M128" s="16"/>
      <c r="N128" s="16"/>
      <c r="O128" s="48"/>
      <c r="P128" s="48">
        <v>1</v>
      </c>
      <c r="Q128" s="48"/>
      <c r="R128" s="48">
        <v>1</v>
      </c>
      <c r="S128" s="48"/>
      <c r="T128" s="48"/>
      <c r="U128" s="48">
        <v>1</v>
      </c>
      <c r="V128" s="48"/>
      <c r="W128" s="20">
        <f t="shared" si="8"/>
        <v>4</v>
      </c>
      <c r="X128" s="48"/>
      <c r="Y128" s="48"/>
      <c r="Z128" s="16"/>
      <c r="AA128" s="16"/>
      <c r="AB128" s="48"/>
      <c r="AC128" s="48"/>
      <c r="AD128" s="48"/>
      <c r="AE128" s="48"/>
      <c r="AF128" s="48"/>
      <c r="AG128" s="48"/>
      <c r="AH128" s="48"/>
      <c r="AI128" s="48"/>
      <c r="AJ128" s="24">
        <f t="shared" si="9"/>
        <v>0</v>
      </c>
      <c r="AK128" s="48"/>
      <c r="AL128" s="48"/>
      <c r="AM128" s="16"/>
      <c r="AN128" s="16"/>
      <c r="AO128" s="48"/>
      <c r="AP128" s="48"/>
      <c r="AQ128" s="48"/>
      <c r="AR128" s="48"/>
      <c r="AS128" s="48"/>
      <c r="AT128" s="48"/>
      <c r="AU128" s="48"/>
      <c r="AV128" s="48"/>
      <c r="AW128" s="26">
        <f t="shared" si="10"/>
        <v>0</v>
      </c>
      <c r="AX128" s="16">
        <f t="shared" si="11"/>
        <v>4</v>
      </c>
      <c r="AY128" s="48"/>
      <c r="AZ128" s="48"/>
      <c r="BA128" s="129"/>
      <c r="BB128" s="157"/>
      <c r="BC128" s="156"/>
      <c r="BD128" s="156"/>
      <c r="BE128" s="156"/>
      <c r="BF128" s="156">
        <v>1</v>
      </c>
      <c r="BG128" s="156"/>
      <c r="BH128" s="156"/>
      <c r="BI128" s="156"/>
      <c r="BJ128" s="16"/>
      <c r="BK128" s="16"/>
      <c r="BL128" s="16"/>
      <c r="BM128" s="135"/>
      <c r="BN128" s="135">
        <f t="shared" si="12"/>
        <v>1</v>
      </c>
      <c r="BO128" s="131">
        <f t="shared" si="7"/>
        <v>5</v>
      </c>
      <c r="BP128" s="65">
        <f t="shared" si="13"/>
        <v>3</v>
      </c>
      <c r="BS128" s="29"/>
    </row>
    <row r="129" spans="2:71" ht="24.95" customHeight="1">
      <c r="B129" s="48">
        <f>Personal_Development!B130</f>
        <v>0</v>
      </c>
      <c r="C129" s="48">
        <f>Personal_Development!C130</f>
        <v>0</v>
      </c>
      <c r="D129" s="14" t="str">
        <f>Personal_Development!D130</f>
        <v>C12382</v>
      </c>
      <c r="E129" s="11" t="str">
        <f>Personal_Development!E130</f>
        <v>NORAZLIN BINTI MOHD YUSOF</v>
      </c>
      <c r="F129" s="12" t="str">
        <f>Personal_Development!F130</f>
        <v>PRODUCTION NO.2 DEPARTMENT</v>
      </c>
      <c r="G129" s="12" t="str">
        <f>Personal_Development!G130</f>
        <v>MOLDING PRODUCTION SECTION (MPS)</v>
      </c>
      <c r="H129" s="40" t="str">
        <f>Personal_Development!H130</f>
        <v>SENIOR QC CHECKER</v>
      </c>
      <c r="I129" s="41" t="str">
        <f>Personal_Development!I130</f>
        <v>C2 PROD</v>
      </c>
      <c r="J129" s="42" t="str">
        <f>Personal_Development!J130</f>
        <v xml:space="preserve">C2 </v>
      </c>
      <c r="K129" s="48"/>
      <c r="L129" s="48"/>
      <c r="M129" s="16"/>
      <c r="N129" s="16"/>
      <c r="O129" s="48"/>
      <c r="P129" s="48"/>
      <c r="Q129" s="48">
        <v>0.5</v>
      </c>
      <c r="R129" s="48"/>
      <c r="S129" s="48"/>
      <c r="T129" s="48"/>
      <c r="U129" s="48"/>
      <c r="V129" s="48"/>
      <c r="W129" s="20">
        <f t="shared" si="8"/>
        <v>0.5</v>
      </c>
      <c r="X129" s="48"/>
      <c r="Y129" s="48"/>
      <c r="Z129" s="16"/>
      <c r="AA129" s="16"/>
      <c r="AB129" s="48"/>
      <c r="AC129" s="48"/>
      <c r="AD129" s="48"/>
      <c r="AE129" s="48"/>
      <c r="AF129" s="48"/>
      <c r="AG129" s="48"/>
      <c r="AH129" s="48"/>
      <c r="AI129" s="48"/>
      <c r="AJ129" s="24">
        <f t="shared" si="9"/>
        <v>0</v>
      </c>
      <c r="AK129" s="48"/>
      <c r="AL129" s="48"/>
      <c r="AM129" s="16"/>
      <c r="AN129" s="16"/>
      <c r="AO129" s="48"/>
      <c r="AP129" s="48"/>
      <c r="AQ129" s="48"/>
      <c r="AR129" s="48"/>
      <c r="AS129" s="48"/>
      <c r="AT129" s="48"/>
      <c r="AU129" s="48"/>
      <c r="AV129" s="48"/>
      <c r="AW129" s="26">
        <f t="shared" si="10"/>
        <v>0</v>
      </c>
      <c r="AX129" s="16">
        <f t="shared" si="11"/>
        <v>0.5</v>
      </c>
      <c r="AY129" s="48"/>
      <c r="AZ129" s="48"/>
      <c r="BA129" s="129"/>
      <c r="BB129" s="157"/>
      <c r="BC129" s="156"/>
      <c r="BD129" s="156"/>
      <c r="BE129" s="156">
        <v>1.25</v>
      </c>
      <c r="BF129" s="156"/>
      <c r="BG129" s="156"/>
      <c r="BH129" s="156">
        <v>1.25</v>
      </c>
      <c r="BI129" s="156">
        <v>1</v>
      </c>
      <c r="BJ129" s="16"/>
      <c r="BK129" s="16"/>
      <c r="BL129" s="16">
        <v>2</v>
      </c>
      <c r="BM129" s="135"/>
      <c r="BN129" s="135">
        <f t="shared" si="12"/>
        <v>5.5</v>
      </c>
      <c r="BO129" s="131">
        <f t="shared" si="7"/>
        <v>6</v>
      </c>
      <c r="BP129" s="65">
        <f t="shared" si="13"/>
        <v>3</v>
      </c>
      <c r="BS129" s="29"/>
    </row>
    <row r="130" spans="2:71" ht="24.95" customHeight="1">
      <c r="B130" s="48">
        <f>Personal_Development!B131</f>
        <v>0</v>
      </c>
      <c r="C130" s="48">
        <f>Personal_Development!C131</f>
        <v>0</v>
      </c>
      <c r="D130" s="14" t="str">
        <f>Personal_Development!D131</f>
        <v>C12400</v>
      </c>
      <c r="E130" s="11" t="str">
        <f>Personal_Development!E131</f>
        <v>NOR ZULIANA BINTI ISMAIL</v>
      </c>
      <c r="F130" s="12" t="str">
        <f>Personal_Development!F131</f>
        <v>PRODUCTION NO.1 DEPARTMENT</v>
      </c>
      <c r="G130" s="12" t="str">
        <f>Personal_Development!G131</f>
        <v>ASSEMBLY PRODUCTION SECTION (APS)</v>
      </c>
      <c r="H130" s="40" t="str">
        <f>Personal_Development!H131</f>
        <v>SENIOR QC CHECKER</v>
      </c>
      <c r="I130" s="41" t="str">
        <f>Personal_Development!I131</f>
        <v>C2 PROD</v>
      </c>
      <c r="J130" s="42" t="str">
        <f>Personal_Development!J131</f>
        <v xml:space="preserve">C2 </v>
      </c>
      <c r="K130" s="48"/>
      <c r="L130" s="48"/>
      <c r="M130" s="16"/>
      <c r="N130" s="16">
        <v>1</v>
      </c>
      <c r="O130" s="48"/>
      <c r="P130" s="48"/>
      <c r="Q130" s="48"/>
      <c r="R130" s="48">
        <v>1</v>
      </c>
      <c r="S130" s="48"/>
      <c r="T130" s="48"/>
      <c r="U130" s="48"/>
      <c r="V130" s="48">
        <v>1</v>
      </c>
      <c r="W130" s="20">
        <f t="shared" si="8"/>
        <v>3</v>
      </c>
      <c r="X130" s="48"/>
      <c r="Y130" s="48"/>
      <c r="Z130" s="16"/>
      <c r="AA130" s="16"/>
      <c r="AB130" s="48"/>
      <c r="AC130" s="48"/>
      <c r="AD130" s="48"/>
      <c r="AE130" s="48"/>
      <c r="AF130" s="48"/>
      <c r="AG130" s="48"/>
      <c r="AH130" s="48"/>
      <c r="AI130" s="48"/>
      <c r="AJ130" s="24">
        <f t="shared" si="9"/>
        <v>0</v>
      </c>
      <c r="AK130" s="48"/>
      <c r="AL130" s="48"/>
      <c r="AM130" s="16"/>
      <c r="AN130" s="16"/>
      <c r="AO130" s="48">
        <v>10</v>
      </c>
      <c r="AP130" s="48">
        <v>5</v>
      </c>
      <c r="AQ130" s="48"/>
      <c r="AR130" s="48"/>
      <c r="AS130" s="48">
        <v>1</v>
      </c>
      <c r="AT130" s="48"/>
      <c r="AU130" s="48"/>
      <c r="AV130" s="48"/>
      <c r="AW130" s="26">
        <f t="shared" si="10"/>
        <v>16</v>
      </c>
      <c r="AX130" s="16">
        <f t="shared" si="11"/>
        <v>19</v>
      </c>
      <c r="AY130" s="48"/>
      <c r="AZ130" s="48">
        <v>32</v>
      </c>
      <c r="BA130" s="129"/>
      <c r="BB130" s="157"/>
      <c r="BC130" s="156"/>
      <c r="BD130" s="156"/>
      <c r="BE130" s="156"/>
      <c r="BF130" s="156"/>
      <c r="BG130" s="156"/>
      <c r="BH130" s="156"/>
      <c r="BI130" s="156">
        <v>0.5</v>
      </c>
      <c r="BJ130" s="16"/>
      <c r="BK130" s="16"/>
      <c r="BL130" s="16"/>
      <c r="BM130" s="135"/>
      <c r="BN130" s="135">
        <f t="shared" si="12"/>
        <v>0.5</v>
      </c>
      <c r="BO130" s="131">
        <f t="shared" si="7"/>
        <v>51.5</v>
      </c>
      <c r="BP130" s="65">
        <f t="shared" si="13"/>
        <v>1</v>
      </c>
      <c r="BS130" s="29"/>
    </row>
    <row r="131" spans="2:71" ht="24.95" customHeight="1">
      <c r="B131" s="48">
        <f>Personal_Development!B132</f>
        <v>0</v>
      </c>
      <c r="C131" s="48">
        <f>Personal_Development!C132</f>
        <v>0</v>
      </c>
      <c r="D131" s="14" t="str">
        <f>Personal_Development!D132</f>
        <v>C12401</v>
      </c>
      <c r="E131" s="11" t="str">
        <f>Personal_Development!E132</f>
        <v>LOKMAN NURHAKIM BIN ARIFFIN</v>
      </c>
      <c r="F131" s="12" t="str">
        <f>Personal_Development!F132</f>
        <v>PRODUCTION NO.2 DEPARTMENT</v>
      </c>
      <c r="G131" s="12" t="str">
        <f>Personal_Development!G132</f>
        <v>MOLDING PRODUCTION SECTION (MPS)</v>
      </c>
      <c r="H131" s="40" t="str">
        <f>Personal_Development!H132</f>
        <v>LINE LEADER</v>
      </c>
      <c r="I131" s="41" t="str">
        <f>Personal_Development!I132</f>
        <v>C2 PROD</v>
      </c>
      <c r="J131" s="42" t="str">
        <f>Personal_Development!J132</f>
        <v xml:space="preserve">C2 </v>
      </c>
      <c r="K131" s="48"/>
      <c r="L131" s="48"/>
      <c r="M131" s="16"/>
      <c r="N131" s="16"/>
      <c r="O131" s="48"/>
      <c r="P131" s="48"/>
      <c r="Q131" s="48"/>
      <c r="R131" s="48"/>
      <c r="S131" s="48"/>
      <c r="T131" s="48"/>
      <c r="U131" s="48"/>
      <c r="V131" s="48"/>
      <c r="W131" s="20">
        <f t="shared" si="8"/>
        <v>0</v>
      </c>
      <c r="X131" s="48"/>
      <c r="Y131" s="48"/>
      <c r="Z131" s="16"/>
      <c r="AA131" s="16"/>
      <c r="AB131" s="48"/>
      <c r="AC131" s="48"/>
      <c r="AD131" s="48"/>
      <c r="AE131" s="48"/>
      <c r="AF131" s="48"/>
      <c r="AG131" s="48"/>
      <c r="AH131" s="48"/>
      <c r="AI131" s="48"/>
      <c r="AJ131" s="24">
        <f t="shared" si="9"/>
        <v>0</v>
      </c>
      <c r="AK131" s="48">
        <v>0.25</v>
      </c>
      <c r="AL131" s="48"/>
      <c r="AM131" s="16"/>
      <c r="AN131" s="16"/>
      <c r="AO131" s="48"/>
      <c r="AP131" s="48"/>
      <c r="AQ131" s="48"/>
      <c r="AR131" s="48"/>
      <c r="AS131" s="48"/>
      <c r="AT131" s="48"/>
      <c r="AU131" s="48"/>
      <c r="AV131" s="48"/>
      <c r="AW131" s="26">
        <f t="shared" si="10"/>
        <v>0.25</v>
      </c>
      <c r="AX131" s="16">
        <f t="shared" si="11"/>
        <v>0.25</v>
      </c>
      <c r="AY131" s="48"/>
      <c r="AZ131" s="48"/>
      <c r="BA131" s="129"/>
      <c r="BB131" s="157">
        <v>0.25</v>
      </c>
      <c r="BC131" s="156"/>
      <c r="BD131" s="156">
        <v>1</v>
      </c>
      <c r="BE131" s="156">
        <v>2.25</v>
      </c>
      <c r="BF131" s="156"/>
      <c r="BG131" s="156">
        <v>0.5</v>
      </c>
      <c r="BH131" s="156">
        <v>1</v>
      </c>
      <c r="BI131" s="156">
        <v>1</v>
      </c>
      <c r="BJ131" s="16">
        <v>0.5</v>
      </c>
      <c r="BK131" s="16"/>
      <c r="BL131" s="16">
        <v>0.5</v>
      </c>
      <c r="BM131" s="135"/>
      <c r="BN131" s="135">
        <f t="shared" si="12"/>
        <v>7</v>
      </c>
      <c r="BO131" s="131">
        <f t="shared" ref="BO131:BO194" si="14">SUM(AX131,AY131,AZ131,BA131,BN131)</f>
        <v>7.25</v>
      </c>
      <c r="BP131" s="65">
        <f t="shared" si="13"/>
        <v>2</v>
      </c>
      <c r="BS131" s="29"/>
    </row>
    <row r="132" spans="2:71" ht="24.95" customHeight="1">
      <c r="B132" s="48">
        <f>Personal_Development!B133</f>
        <v>0</v>
      </c>
      <c r="C132" s="48">
        <f>Personal_Development!C133</f>
        <v>0</v>
      </c>
      <c r="D132" s="14" t="str">
        <f>Personal_Development!D133</f>
        <v>C12407</v>
      </c>
      <c r="E132" s="11" t="str">
        <f>Personal_Development!E133</f>
        <v>SURIYANI BINTI HASSAN</v>
      </c>
      <c r="F132" s="12" t="str">
        <f>Personal_Development!F133</f>
        <v>PRODUCTION NO.1 DEPARTMENT</v>
      </c>
      <c r="G132" s="12" t="str">
        <f>Personal_Development!G133</f>
        <v>ASSEMBLY PRODUCTION SECTION (APS)</v>
      </c>
      <c r="H132" s="40" t="str">
        <f>Personal_Development!H133</f>
        <v>LINE LEADER</v>
      </c>
      <c r="I132" s="41" t="str">
        <f>Personal_Development!I133</f>
        <v>C2 PROD</v>
      </c>
      <c r="J132" s="42" t="str">
        <f>Personal_Development!J133</f>
        <v xml:space="preserve">C2 </v>
      </c>
      <c r="K132" s="48"/>
      <c r="L132" s="48"/>
      <c r="M132" s="16"/>
      <c r="N132" s="16">
        <v>1</v>
      </c>
      <c r="O132" s="48"/>
      <c r="P132" s="48"/>
      <c r="Q132" s="48"/>
      <c r="R132" s="48"/>
      <c r="S132" s="48"/>
      <c r="T132" s="48"/>
      <c r="U132" s="48"/>
      <c r="V132" s="48"/>
      <c r="W132" s="20">
        <f t="shared" ref="W132:W195" si="15">SUM(K132:V132)</f>
        <v>1</v>
      </c>
      <c r="X132" s="48"/>
      <c r="Y132" s="48"/>
      <c r="Z132" s="16"/>
      <c r="AA132" s="16"/>
      <c r="AB132" s="48"/>
      <c r="AC132" s="48"/>
      <c r="AD132" s="48"/>
      <c r="AE132" s="48"/>
      <c r="AF132" s="48"/>
      <c r="AG132" s="48"/>
      <c r="AH132" s="48"/>
      <c r="AI132" s="48"/>
      <c r="AJ132" s="24">
        <f t="shared" ref="AJ132:AJ195" si="16">SUM(X132:AI132)</f>
        <v>0</v>
      </c>
      <c r="AK132" s="48"/>
      <c r="AL132" s="48"/>
      <c r="AM132" s="16"/>
      <c r="AN132" s="16">
        <v>0.5</v>
      </c>
      <c r="AO132" s="48"/>
      <c r="AP132" s="48"/>
      <c r="AQ132" s="48"/>
      <c r="AR132" s="48"/>
      <c r="AS132" s="48"/>
      <c r="AT132" s="48"/>
      <c r="AU132" s="48"/>
      <c r="AV132" s="48"/>
      <c r="AW132" s="26">
        <f t="shared" ref="AW132:AW195" si="17">SUM(AK132:AV132)</f>
        <v>0.5</v>
      </c>
      <c r="AX132" s="16">
        <f t="shared" ref="AX132:AX195" si="18">SUM(W132,AJ132,AW132)</f>
        <v>1.5</v>
      </c>
      <c r="AY132" s="48"/>
      <c r="AZ132" s="48"/>
      <c r="BA132" s="129"/>
      <c r="BB132" s="157"/>
      <c r="BC132" s="156"/>
      <c r="BD132" s="156"/>
      <c r="BE132" s="156">
        <v>0.5</v>
      </c>
      <c r="BF132" s="156">
        <v>0.25</v>
      </c>
      <c r="BG132" s="156"/>
      <c r="BH132" s="156"/>
      <c r="BI132" s="156"/>
      <c r="BJ132" s="16"/>
      <c r="BK132" s="16"/>
      <c r="BL132" s="16"/>
      <c r="BM132" s="135"/>
      <c r="BN132" s="135">
        <f t="shared" ref="BN132:BN195" si="19">SUM(BB132:BM132)</f>
        <v>0.75</v>
      </c>
      <c r="BO132" s="131">
        <f t="shared" si="14"/>
        <v>2.25</v>
      </c>
      <c r="BP132" s="65">
        <f t="shared" ref="BP132:BP195" si="20">ROUND(IF($BO132&gt;=11,"1",IF($BO132&gt;=7,"2",IF($BO132&gt;=4,"3",IF($BO132&gt;0,"4",IF($BO132=0,"5"))))),2)</f>
        <v>4</v>
      </c>
      <c r="BS132" s="29"/>
    </row>
    <row r="133" spans="2:71" ht="24.95" customHeight="1">
      <c r="B133" s="48">
        <f>Personal_Development!B134</f>
        <v>0</v>
      </c>
      <c r="C133" s="48">
        <f>Personal_Development!C134</f>
        <v>0</v>
      </c>
      <c r="D133" s="14" t="str">
        <f>Personal_Development!D134</f>
        <v>C12408</v>
      </c>
      <c r="E133" s="11" t="str">
        <f>Personal_Development!E134</f>
        <v>NORAZILA BINTI ABU BAKAR</v>
      </c>
      <c r="F133" s="12" t="str">
        <f>Personal_Development!F134</f>
        <v>PRODUCTION NO.1 DEPARTMENT</v>
      </c>
      <c r="G133" s="12" t="str">
        <f>Personal_Development!G134</f>
        <v>ASSEMBLY PRODUCTION SECTION (APS)</v>
      </c>
      <c r="H133" s="40" t="str">
        <f>Personal_Development!H134</f>
        <v>LINE LEADER</v>
      </c>
      <c r="I133" s="41" t="str">
        <f>Personal_Development!I134</f>
        <v>C2 PROD</v>
      </c>
      <c r="J133" s="42" t="str">
        <f>Personal_Development!J134</f>
        <v xml:space="preserve">C2 </v>
      </c>
      <c r="K133" s="48"/>
      <c r="L133" s="48"/>
      <c r="M133" s="16"/>
      <c r="N133" s="16"/>
      <c r="O133" s="48"/>
      <c r="P133" s="48"/>
      <c r="Q133" s="48"/>
      <c r="R133" s="48"/>
      <c r="S133" s="48"/>
      <c r="T133" s="48"/>
      <c r="U133" s="48"/>
      <c r="V133" s="48"/>
      <c r="W133" s="20">
        <f t="shared" si="15"/>
        <v>0</v>
      </c>
      <c r="X133" s="48"/>
      <c r="Y133" s="48"/>
      <c r="Z133" s="16"/>
      <c r="AA133" s="16"/>
      <c r="AB133" s="48"/>
      <c r="AC133" s="48"/>
      <c r="AD133" s="48"/>
      <c r="AE133" s="48"/>
      <c r="AF133" s="48"/>
      <c r="AG133" s="48"/>
      <c r="AH133" s="48"/>
      <c r="AI133" s="48"/>
      <c r="AJ133" s="24">
        <f t="shared" si="16"/>
        <v>0</v>
      </c>
      <c r="AK133" s="48"/>
      <c r="AL133" s="48"/>
      <c r="AM133" s="16"/>
      <c r="AN133" s="16"/>
      <c r="AO133" s="48"/>
      <c r="AP133" s="48"/>
      <c r="AQ133" s="48"/>
      <c r="AR133" s="48"/>
      <c r="AS133" s="48"/>
      <c r="AT133" s="48"/>
      <c r="AU133" s="48"/>
      <c r="AV133" s="48"/>
      <c r="AW133" s="26">
        <f t="shared" si="17"/>
        <v>0</v>
      </c>
      <c r="AX133" s="16">
        <f t="shared" si="18"/>
        <v>0</v>
      </c>
      <c r="AY133" s="48"/>
      <c r="AZ133" s="48"/>
      <c r="BA133" s="129"/>
      <c r="BB133" s="157"/>
      <c r="BC133" s="156"/>
      <c r="BD133" s="156"/>
      <c r="BE133" s="156"/>
      <c r="BF133" s="156"/>
      <c r="BG133" s="156"/>
      <c r="BH133" s="156">
        <v>0.5</v>
      </c>
      <c r="BI133" s="156"/>
      <c r="BJ133" s="16"/>
      <c r="BK133" s="16"/>
      <c r="BL133" s="16"/>
      <c r="BM133" s="135"/>
      <c r="BN133" s="135">
        <f t="shared" si="19"/>
        <v>0.5</v>
      </c>
      <c r="BO133" s="131">
        <f t="shared" si="14"/>
        <v>0.5</v>
      </c>
      <c r="BP133" s="65">
        <f t="shared" si="20"/>
        <v>4</v>
      </c>
      <c r="BS133" s="29"/>
    </row>
    <row r="134" spans="2:71" ht="24.95" customHeight="1">
      <c r="B134" s="48" t="str">
        <f>Personal_Development!B135</f>
        <v>R</v>
      </c>
      <c r="C134" s="48">
        <f>Personal_Development!C135</f>
        <v>0</v>
      </c>
      <c r="D134" s="14" t="str">
        <f>Personal_Development!D135</f>
        <v>C12409</v>
      </c>
      <c r="E134" s="11" t="str">
        <f>Personal_Development!E135</f>
        <v>NOR ELYANA BINTI OSMAN</v>
      </c>
      <c r="F134" s="12" t="str">
        <f>Personal_Development!F135</f>
        <v>PRODUCTION NO.1 DEPARTMENT</v>
      </c>
      <c r="G134" s="12" t="str">
        <f>Personal_Development!G135</f>
        <v>ASSEMBLY PRODUCTION SECTION (APS)</v>
      </c>
      <c r="H134" s="40" t="str">
        <f>Personal_Development!H135</f>
        <v>SENIOR QC CHECKER</v>
      </c>
      <c r="I134" s="41" t="str">
        <f>Personal_Development!I135</f>
        <v>C2 PROD</v>
      </c>
      <c r="J134" s="42" t="str">
        <f>Personal_Development!J135</f>
        <v xml:space="preserve">C2 </v>
      </c>
      <c r="K134" s="48"/>
      <c r="L134" s="48"/>
      <c r="M134" s="16"/>
      <c r="N134" s="16"/>
      <c r="O134" s="48"/>
      <c r="P134" s="48"/>
      <c r="Q134" s="48"/>
      <c r="R134" s="48"/>
      <c r="S134" s="48"/>
      <c r="T134" s="48"/>
      <c r="U134" s="48"/>
      <c r="V134" s="48"/>
      <c r="W134" s="20">
        <f t="shared" si="15"/>
        <v>0</v>
      </c>
      <c r="X134" s="48"/>
      <c r="Y134" s="48"/>
      <c r="Z134" s="16"/>
      <c r="AA134" s="16"/>
      <c r="AB134" s="48"/>
      <c r="AC134" s="48"/>
      <c r="AD134" s="48"/>
      <c r="AE134" s="48"/>
      <c r="AF134" s="48"/>
      <c r="AG134" s="48"/>
      <c r="AH134" s="48"/>
      <c r="AI134" s="48"/>
      <c r="AJ134" s="24">
        <f t="shared" si="16"/>
        <v>0</v>
      </c>
      <c r="AK134" s="48"/>
      <c r="AL134" s="48"/>
      <c r="AM134" s="16"/>
      <c r="AN134" s="16"/>
      <c r="AO134" s="48"/>
      <c r="AP134" s="48"/>
      <c r="AQ134" s="48"/>
      <c r="AR134" s="48"/>
      <c r="AS134" s="48"/>
      <c r="AT134" s="48"/>
      <c r="AU134" s="48"/>
      <c r="AV134" s="48"/>
      <c r="AW134" s="26">
        <f t="shared" si="17"/>
        <v>0</v>
      </c>
      <c r="AX134" s="16">
        <f t="shared" si="18"/>
        <v>0</v>
      </c>
      <c r="AY134" s="48"/>
      <c r="AZ134" s="48"/>
      <c r="BA134" s="129"/>
      <c r="BB134" s="157"/>
      <c r="BC134" s="156"/>
      <c r="BD134" s="156"/>
      <c r="BE134" s="156"/>
      <c r="BF134" s="156"/>
      <c r="BG134" s="156"/>
      <c r="BH134" s="156"/>
      <c r="BI134" s="156"/>
      <c r="BJ134" s="16"/>
      <c r="BK134" s="16"/>
      <c r="BL134" s="16"/>
      <c r="BM134" s="135"/>
      <c r="BN134" s="135">
        <f t="shared" si="19"/>
        <v>0</v>
      </c>
      <c r="BO134" s="131">
        <f t="shared" si="14"/>
        <v>0</v>
      </c>
      <c r="BP134" s="65">
        <f t="shared" si="20"/>
        <v>5</v>
      </c>
      <c r="BS134" s="29"/>
    </row>
    <row r="135" spans="2:71" ht="24.95" customHeight="1">
      <c r="B135" s="48">
        <f>Personal_Development!B136</f>
        <v>0</v>
      </c>
      <c r="C135" s="48">
        <f>Personal_Development!C136</f>
        <v>0</v>
      </c>
      <c r="D135" s="14" t="str">
        <f>Personal_Development!D136</f>
        <v>C12412</v>
      </c>
      <c r="E135" s="11" t="str">
        <f>Personal_Development!E136</f>
        <v>SYAHZILA BINTI SHARIFF</v>
      </c>
      <c r="F135" s="12" t="str">
        <f>Personal_Development!F136</f>
        <v>PRODUCTION NO.1 DEPARTMENT</v>
      </c>
      <c r="G135" s="12" t="str">
        <f>Personal_Development!G136</f>
        <v>ASSEMBLY PRODUCTION SECTION (APS)</v>
      </c>
      <c r="H135" s="40" t="str">
        <f>Personal_Development!H136</f>
        <v>SENIOR QC CHECKER</v>
      </c>
      <c r="I135" s="41" t="str">
        <f>Personal_Development!I136</f>
        <v>C2 PROD</v>
      </c>
      <c r="J135" s="42" t="str">
        <f>Personal_Development!J136</f>
        <v xml:space="preserve">C2 </v>
      </c>
      <c r="K135" s="48"/>
      <c r="L135" s="48"/>
      <c r="M135" s="16"/>
      <c r="N135" s="16"/>
      <c r="O135" s="48">
        <v>1</v>
      </c>
      <c r="P135" s="48"/>
      <c r="Q135" s="48"/>
      <c r="R135" s="48"/>
      <c r="S135" s="48"/>
      <c r="T135" s="48"/>
      <c r="U135" s="48"/>
      <c r="V135" s="48"/>
      <c r="W135" s="20">
        <f t="shared" si="15"/>
        <v>1</v>
      </c>
      <c r="X135" s="48"/>
      <c r="Y135" s="48"/>
      <c r="Z135" s="16"/>
      <c r="AA135" s="16"/>
      <c r="AB135" s="48"/>
      <c r="AC135" s="48"/>
      <c r="AD135" s="48"/>
      <c r="AE135" s="48"/>
      <c r="AF135" s="48"/>
      <c r="AG135" s="48"/>
      <c r="AH135" s="48"/>
      <c r="AI135" s="48"/>
      <c r="AJ135" s="24">
        <f t="shared" si="16"/>
        <v>0</v>
      </c>
      <c r="AK135" s="48"/>
      <c r="AL135" s="48"/>
      <c r="AM135" s="16"/>
      <c r="AN135" s="16"/>
      <c r="AO135" s="48"/>
      <c r="AP135" s="48"/>
      <c r="AQ135" s="48"/>
      <c r="AR135" s="48"/>
      <c r="AS135" s="48"/>
      <c r="AT135" s="48"/>
      <c r="AU135" s="48"/>
      <c r="AV135" s="48"/>
      <c r="AW135" s="26">
        <f t="shared" si="17"/>
        <v>0</v>
      </c>
      <c r="AX135" s="16">
        <f t="shared" si="18"/>
        <v>1</v>
      </c>
      <c r="AY135" s="48"/>
      <c r="AZ135" s="48"/>
      <c r="BA135" s="129"/>
      <c r="BB135" s="157"/>
      <c r="BC135" s="156"/>
      <c r="BD135" s="156"/>
      <c r="BE135" s="156">
        <v>0.5</v>
      </c>
      <c r="BF135" s="156"/>
      <c r="BG135" s="156"/>
      <c r="BH135" s="156"/>
      <c r="BI135" s="156">
        <v>1</v>
      </c>
      <c r="BJ135" s="16"/>
      <c r="BK135" s="16"/>
      <c r="BL135" s="16"/>
      <c r="BM135" s="135"/>
      <c r="BN135" s="135">
        <f t="shared" si="19"/>
        <v>1.5</v>
      </c>
      <c r="BO135" s="131">
        <f t="shared" si="14"/>
        <v>2.5</v>
      </c>
      <c r="BP135" s="65">
        <f t="shared" si="20"/>
        <v>4</v>
      </c>
      <c r="BS135" s="29"/>
    </row>
    <row r="136" spans="2:71" ht="24.95" customHeight="1">
      <c r="B136" s="48">
        <f>Personal_Development!B137</f>
        <v>0</v>
      </c>
      <c r="C136" s="48">
        <f>Personal_Development!C137</f>
        <v>0</v>
      </c>
      <c r="D136" s="14" t="str">
        <f>Personal_Development!D137</f>
        <v>C12414</v>
      </c>
      <c r="E136" s="11" t="str">
        <f>Personal_Development!E137</f>
        <v>NORAFIZAH BINTI SALI</v>
      </c>
      <c r="F136" s="12" t="str">
        <f>Personal_Development!F137</f>
        <v>PRODUCTION NO.1 DEPARTMENT</v>
      </c>
      <c r="G136" s="12" t="str">
        <f>Personal_Development!G137</f>
        <v>ASSEMBLY PRODUCTION SECTION (APS)</v>
      </c>
      <c r="H136" s="40" t="str">
        <f>Personal_Development!H137</f>
        <v>SENIOR QC CHECKER</v>
      </c>
      <c r="I136" s="41" t="str">
        <f>Personal_Development!I137</f>
        <v>C2 PROD</v>
      </c>
      <c r="J136" s="42" t="str">
        <f>Personal_Development!J137</f>
        <v xml:space="preserve">C2 </v>
      </c>
      <c r="K136" s="48"/>
      <c r="L136" s="48"/>
      <c r="M136" s="16"/>
      <c r="N136" s="16"/>
      <c r="O136" s="48"/>
      <c r="P136" s="48"/>
      <c r="Q136" s="48"/>
      <c r="R136" s="48"/>
      <c r="S136" s="48"/>
      <c r="T136" s="48"/>
      <c r="U136" s="48"/>
      <c r="V136" s="48"/>
      <c r="W136" s="20">
        <f t="shared" si="15"/>
        <v>0</v>
      </c>
      <c r="X136" s="48"/>
      <c r="Y136" s="48"/>
      <c r="Z136" s="16"/>
      <c r="AA136" s="16"/>
      <c r="AB136" s="48"/>
      <c r="AC136" s="48"/>
      <c r="AD136" s="48"/>
      <c r="AE136" s="48"/>
      <c r="AF136" s="48"/>
      <c r="AG136" s="48"/>
      <c r="AH136" s="48"/>
      <c r="AI136" s="48"/>
      <c r="AJ136" s="24">
        <f t="shared" si="16"/>
        <v>0</v>
      </c>
      <c r="AK136" s="48"/>
      <c r="AL136" s="48"/>
      <c r="AM136" s="16"/>
      <c r="AN136" s="16"/>
      <c r="AO136" s="48"/>
      <c r="AP136" s="48"/>
      <c r="AQ136" s="48"/>
      <c r="AR136" s="48"/>
      <c r="AS136" s="48"/>
      <c r="AT136" s="48"/>
      <c r="AU136" s="48"/>
      <c r="AV136" s="48"/>
      <c r="AW136" s="26">
        <f t="shared" si="17"/>
        <v>0</v>
      </c>
      <c r="AX136" s="16">
        <f t="shared" si="18"/>
        <v>0</v>
      </c>
      <c r="AY136" s="48">
        <f>20+31+28+22</f>
        <v>101</v>
      </c>
      <c r="AZ136" s="48"/>
      <c r="BA136" s="129"/>
      <c r="BB136" s="157"/>
      <c r="BC136" s="156"/>
      <c r="BD136" s="156"/>
      <c r="BE136" s="156"/>
      <c r="BF136" s="156"/>
      <c r="BG136" s="156"/>
      <c r="BH136" s="156"/>
      <c r="BI136" s="156"/>
      <c r="BJ136" s="16"/>
      <c r="BK136" s="16"/>
      <c r="BL136" s="16"/>
      <c r="BM136" s="135"/>
      <c r="BN136" s="135">
        <f t="shared" si="19"/>
        <v>0</v>
      </c>
      <c r="BO136" s="131">
        <f t="shared" si="14"/>
        <v>101</v>
      </c>
      <c r="BP136" s="65">
        <f t="shared" si="20"/>
        <v>1</v>
      </c>
      <c r="BS136" s="29"/>
    </row>
    <row r="137" spans="2:71" ht="24.95" customHeight="1">
      <c r="B137" s="48">
        <f>Personal_Development!B138</f>
        <v>0</v>
      </c>
      <c r="C137" s="48">
        <f>Personal_Development!C138</f>
        <v>0</v>
      </c>
      <c r="D137" s="14" t="str">
        <f>Personal_Development!D138</f>
        <v>C12421</v>
      </c>
      <c r="E137" s="11" t="str">
        <f>Personal_Development!E138</f>
        <v>SULKIFLI BIN YAAKUB</v>
      </c>
      <c r="F137" s="12" t="str">
        <f>Personal_Development!F138</f>
        <v>PRODUCTION NO.2 DEPARTMENT</v>
      </c>
      <c r="G137" s="12" t="str">
        <f>Personal_Development!G138</f>
        <v>MOLDING PRODUCTION SECTION (MPS)</v>
      </c>
      <c r="H137" s="40" t="str">
        <f>Personal_Development!H138</f>
        <v>OPERATOR 1</v>
      </c>
      <c r="I137" s="41" t="str">
        <f>Personal_Development!I138</f>
        <v>C3 PROD</v>
      </c>
      <c r="J137" s="42" t="str">
        <f>Personal_Development!J138</f>
        <v xml:space="preserve">C3 </v>
      </c>
      <c r="K137" s="48"/>
      <c r="L137" s="48"/>
      <c r="M137" s="16">
        <v>1</v>
      </c>
      <c r="N137" s="16"/>
      <c r="O137" s="48"/>
      <c r="P137" s="48"/>
      <c r="Q137" s="48"/>
      <c r="R137" s="48"/>
      <c r="S137" s="48"/>
      <c r="T137" s="48">
        <v>1</v>
      </c>
      <c r="U137" s="48"/>
      <c r="V137" s="48"/>
      <c r="W137" s="20">
        <f t="shared" si="15"/>
        <v>2</v>
      </c>
      <c r="X137" s="48"/>
      <c r="Y137" s="48"/>
      <c r="Z137" s="16"/>
      <c r="AA137" s="16"/>
      <c r="AB137" s="48"/>
      <c r="AC137" s="48"/>
      <c r="AD137" s="48"/>
      <c r="AE137" s="48"/>
      <c r="AF137" s="48"/>
      <c r="AG137" s="48"/>
      <c r="AH137" s="48"/>
      <c r="AI137" s="48"/>
      <c r="AJ137" s="24">
        <f t="shared" si="16"/>
        <v>0</v>
      </c>
      <c r="AK137" s="48"/>
      <c r="AL137" s="48"/>
      <c r="AM137" s="16"/>
      <c r="AN137" s="16"/>
      <c r="AO137" s="48"/>
      <c r="AP137" s="48"/>
      <c r="AQ137" s="48"/>
      <c r="AR137" s="48"/>
      <c r="AS137" s="48"/>
      <c r="AT137" s="48"/>
      <c r="AU137" s="48"/>
      <c r="AV137" s="48"/>
      <c r="AW137" s="26">
        <f t="shared" si="17"/>
        <v>0</v>
      </c>
      <c r="AX137" s="16">
        <f t="shared" si="18"/>
        <v>2</v>
      </c>
      <c r="AY137" s="48"/>
      <c r="AZ137" s="48"/>
      <c r="BA137" s="129"/>
      <c r="BB137" s="157"/>
      <c r="BC137" s="156">
        <v>1.25</v>
      </c>
      <c r="BD137" s="156"/>
      <c r="BE137" s="156"/>
      <c r="BF137" s="156"/>
      <c r="BG137" s="156">
        <v>1.25</v>
      </c>
      <c r="BH137" s="156">
        <v>1</v>
      </c>
      <c r="BI137" s="156"/>
      <c r="BJ137" s="16">
        <v>1</v>
      </c>
      <c r="BK137" s="16"/>
      <c r="BL137" s="16">
        <v>1</v>
      </c>
      <c r="BM137" s="135"/>
      <c r="BN137" s="135">
        <f t="shared" si="19"/>
        <v>5.5</v>
      </c>
      <c r="BO137" s="131">
        <f t="shared" si="14"/>
        <v>7.5</v>
      </c>
      <c r="BP137" s="65">
        <f t="shared" si="20"/>
        <v>2</v>
      </c>
      <c r="BS137" s="29"/>
    </row>
    <row r="138" spans="2:71" ht="24.95" customHeight="1">
      <c r="B138" s="48">
        <f>Personal_Development!B139</f>
        <v>0</v>
      </c>
      <c r="C138" s="48">
        <f>Personal_Development!C139</f>
        <v>0</v>
      </c>
      <c r="D138" s="14" t="str">
        <f>Personal_Development!D139</f>
        <v>C12430</v>
      </c>
      <c r="E138" s="11" t="str">
        <f>Personal_Development!E139</f>
        <v>HERMAN BIN RASUL</v>
      </c>
      <c r="F138" s="12" t="str">
        <f>Personal_Development!F139</f>
        <v>PRODUCTION NO.1 DEPARTMENT</v>
      </c>
      <c r="G138" s="12" t="str">
        <f>Personal_Development!G139</f>
        <v>ASSEMBLY PRODUCTION SECTION (APS)</v>
      </c>
      <c r="H138" s="40" t="str">
        <f>Personal_Development!H139</f>
        <v>SENIOR QC CHECKER</v>
      </c>
      <c r="I138" s="41" t="str">
        <f>Personal_Development!I139</f>
        <v>C2 PROD</v>
      </c>
      <c r="J138" s="42" t="str">
        <f>Personal_Development!J139</f>
        <v xml:space="preserve">C2 </v>
      </c>
      <c r="K138" s="48"/>
      <c r="L138" s="48"/>
      <c r="M138" s="16"/>
      <c r="N138" s="16"/>
      <c r="O138" s="48"/>
      <c r="P138" s="48"/>
      <c r="Q138" s="48"/>
      <c r="R138" s="48"/>
      <c r="S138" s="48"/>
      <c r="T138" s="48"/>
      <c r="U138" s="48"/>
      <c r="V138" s="48"/>
      <c r="W138" s="20">
        <f t="shared" si="15"/>
        <v>0</v>
      </c>
      <c r="X138" s="48"/>
      <c r="Y138" s="48"/>
      <c r="Z138" s="16"/>
      <c r="AA138" s="16"/>
      <c r="AB138" s="48"/>
      <c r="AC138" s="48"/>
      <c r="AD138" s="48"/>
      <c r="AE138" s="48"/>
      <c r="AF138" s="48"/>
      <c r="AG138" s="48"/>
      <c r="AH138" s="48"/>
      <c r="AI138" s="48"/>
      <c r="AJ138" s="24">
        <f t="shared" si="16"/>
        <v>0</v>
      </c>
      <c r="AK138" s="48"/>
      <c r="AL138" s="48"/>
      <c r="AM138" s="16"/>
      <c r="AN138" s="16"/>
      <c r="AO138" s="48"/>
      <c r="AP138" s="48"/>
      <c r="AQ138" s="48"/>
      <c r="AR138" s="48"/>
      <c r="AS138" s="48"/>
      <c r="AT138" s="48"/>
      <c r="AU138" s="48"/>
      <c r="AV138" s="48"/>
      <c r="AW138" s="26">
        <f t="shared" si="17"/>
        <v>0</v>
      </c>
      <c r="AX138" s="16">
        <f t="shared" si="18"/>
        <v>0</v>
      </c>
      <c r="AY138" s="48"/>
      <c r="AZ138" s="48"/>
      <c r="BA138" s="129"/>
      <c r="BB138" s="157"/>
      <c r="BC138" s="156"/>
      <c r="BD138" s="156"/>
      <c r="BE138" s="156">
        <v>0.25</v>
      </c>
      <c r="BF138" s="156"/>
      <c r="BG138" s="156">
        <v>2</v>
      </c>
      <c r="BH138" s="156"/>
      <c r="BI138" s="156"/>
      <c r="BJ138" s="16"/>
      <c r="BK138" s="16"/>
      <c r="BL138" s="16"/>
      <c r="BM138" s="135"/>
      <c r="BN138" s="135">
        <f t="shared" si="19"/>
        <v>2.25</v>
      </c>
      <c r="BO138" s="131">
        <f t="shared" si="14"/>
        <v>2.25</v>
      </c>
      <c r="BP138" s="65">
        <f t="shared" si="20"/>
        <v>4</v>
      </c>
      <c r="BS138" s="29"/>
    </row>
    <row r="139" spans="2:71" ht="24.95" customHeight="1">
      <c r="B139" s="48">
        <f>Personal_Development!B140</f>
        <v>0</v>
      </c>
      <c r="C139" s="48">
        <f>Personal_Development!C140</f>
        <v>0</v>
      </c>
      <c r="D139" s="14" t="str">
        <f>Personal_Development!D140</f>
        <v>C12431</v>
      </c>
      <c r="E139" s="11" t="str">
        <f>Personal_Development!E140</f>
        <v>KANAGESWARI A/P MUNISAMY</v>
      </c>
      <c r="F139" s="12" t="str">
        <f>Personal_Development!F140</f>
        <v>PRODUCTION NO.1 DEPARTMENT</v>
      </c>
      <c r="G139" s="12" t="str">
        <f>Personal_Development!G140</f>
        <v>ASSEMBLY PRODUCTION SECTION (APS)</v>
      </c>
      <c r="H139" s="40" t="str">
        <f>Personal_Development!H140</f>
        <v>SENIOR QC CHECKER</v>
      </c>
      <c r="I139" s="41" t="str">
        <f>Personal_Development!I140</f>
        <v>C2 PROD</v>
      </c>
      <c r="J139" s="42" t="str">
        <f>Personal_Development!J140</f>
        <v xml:space="preserve">C2 </v>
      </c>
      <c r="K139" s="48">
        <v>3</v>
      </c>
      <c r="L139" s="48"/>
      <c r="M139" s="16"/>
      <c r="N139" s="16"/>
      <c r="O139" s="48">
        <v>2</v>
      </c>
      <c r="P139" s="48">
        <v>1</v>
      </c>
      <c r="Q139" s="48"/>
      <c r="R139" s="48"/>
      <c r="S139" s="48"/>
      <c r="T139" s="48">
        <v>2</v>
      </c>
      <c r="U139" s="48"/>
      <c r="V139" s="48">
        <v>2</v>
      </c>
      <c r="W139" s="20">
        <f t="shared" si="15"/>
        <v>10</v>
      </c>
      <c r="X139" s="48"/>
      <c r="Y139" s="48"/>
      <c r="Z139" s="16"/>
      <c r="AA139" s="16"/>
      <c r="AB139" s="48"/>
      <c r="AC139" s="48"/>
      <c r="AD139" s="48"/>
      <c r="AE139" s="48"/>
      <c r="AF139" s="48"/>
      <c r="AG139" s="48"/>
      <c r="AH139" s="48"/>
      <c r="AI139" s="48"/>
      <c r="AJ139" s="24">
        <f t="shared" si="16"/>
        <v>0</v>
      </c>
      <c r="AK139" s="48">
        <v>1</v>
      </c>
      <c r="AL139" s="48"/>
      <c r="AM139" s="16"/>
      <c r="AN139" s="16">
        <v>2</v>
      </c>
      <c r="AO139" s="48"/>
      <c r="AP139" s="48"/>
      <c r="AQ139" s="48"/>
      <c r="AR139" s="48"/>
      <c r="AS139" s="48"/>
      <c r="AT139" s="48"/>
      <c r="AU139" s="48"/>
      <c r="AV139" s="48"/>
      <c r="AW139" s="26">
        <f t="shared" si="17"/>
        <v>3</v>
      </c>
      <c r="AX139" s="16">
        <f t="shared" si="18"/>
        <v>13</v>
      </c>
      <c r="AY139" s="48"/>
      <c r="AZ139" s="48"/>
      <c r="BA139" s="129"/>
      <c r="BB139" s="157">
        <v>1</v>
      </c>
      <c r="BC139" s="156">
        <v>1</v>
      </c>
      <c r="BD139" s="156"/>
      <c r="BE139" s="156">
        <v>1</v>
      </c>
      <c r="BF139" s="156"/>
      <c r="BG139" s="156"/>
      <c r="BH139" s="156">
        <v>1</v>
      </c>
      <c r="BI139" s="156"/>
      <c r="BJ139" s="16"/>
      <c r="BK139" s="16"/>
      <c r="BL139" s="16">
        <v>3</v>
      </c>
      <c r="BM139" s="135"/>
      <c r="BN139" s="135">
        <f t="shared" si="19"/>
        <v>7</v>
      </c>
      <c r="BO139" s="131">
        <f t="shared" si="14"/>
        <v>20</v>
      </c>
      <c r="BP139" s="65">
        <f t="shared" si="20"/>
        <v>1</v>
      </c>
      <c r="BS139" s="29"/>
    </row>
    <row r="140" spans="2:71" ht="24.95" customHeight="1">
      <c r="B140" s="48">
        <f>Personal_Development!B141</f>
        <v>0</v>
      </c>
      <c r="C140" s="48">
        <f>Personal_Development!C141</f>
        <v>0</v>
      </c>
      <c r="D140" s="14" t="str">
        <f>Personal_Development!D141</f>
        <v>C12455</v>
      </c>
      <c r="E140" s="11" t="str">
        <f>Personal_Development!E141</f>
        <v>ROSLIZAN BIN ABDUL RAZAK</v>
      </c>
      <c r="F140" s="12" t="str">
        <f>Personal_Development!F141</f>
        <v>PRODUCTION NO.2 DEPARTMENT</v>
      </c>
      <c r="G140" s="12" t="str">
        <f>Personal_Development!G141</f>
        <v>MOLDING ENGINEERING SECTION (MES)</v>
      </c>
      <c r="H140" s="40" t="str">
        <f>Personal_Development!H141</f>
        <v>SENIOR TECHNICIAN</v>
      </c>
      <c r="I140" s="41" t="str">
        <f>Personal_Development!I141</f>
        <v>C1 PROD</v>
      </c>
      <c r="J140" s="42" t="str">
        <f>Personal_Development!J141</f>
        <v xml:space="preserve">C1 </v>
      </c>
      <c r="K140" s="48"/>
      <c r="L140" s="48"/>
      <c r="M140" s="16"/>
      <c r="N140" s="16">
        <v>2</v>
      </c>
      <c r="O140" s="48"/>
      <c r="P140" s="48"/>
      <c r="Q140" s="48"/>
      <c r="R140" s="48"/>
      <c r="S140" s="48"/>
      <c r="T140" s="48"/>
      <c r="U140" s="48"/>
      <c r="V140" s="48"/>
      <c r="W140" s="20">
        <f t="shared" si="15"/>
        <v>2</v>
      </c>
      <c r="X140" s="48"/>
      <c r="Y140" s="48"/>
      <c r="Z140" s="16"/>
      <c r="AA140" s="16"/>
      <c r="AB140" s="48"/>
      <c r="AC140" s="48"/>
      <c r="AD140" s="48"/>
      <c r="AE140" s="48"/>
      <c r="AF140" s="48"/>
      <c r="AG140" s="48"/>
      <c r="AH140" s="48"/>
      <c r="AI140" s="48"/>
      <c r="AJ140" s="24">
        <f t="shared" si="16"/>
        <v>0</v>
      </c>
      <c r="AK140" s="48"/>
      <c r="AL140" s="48"/>
      <c r="AM140" s="16"/>
      <c r="AN140" s="16"/>
      <c r="AO140" s="48"/>
      <c r="AP140" s="48"/>
      <c r="AQ140" s="48"/>
      <c r="AR140" s="48"/>
      <c r="AS140" s="48"/>
      <c r="AT140" s="48"/>
      <c r="AU140" s="48"/>
      <c r="AV140" s="48"/>
      <c r="AW140" s="26">
        <f t="shared" si="17"/>
        <v>0</v>
      </c>
      <c r="AX140" s="16">
        <f t="shared" si="18"/>
        <v>2</v>
      </c>
      <c r="AY140" s="48"/>
      <c r="AZ140" s="48"/>
      <c r="BA140" s="129"/>
      <c r="BB140" s="157"/>
      <c r="BC140" s="156">
        <v>0.25</v>
      </c>
      <c r="BD140" s="156">
        <v>0.75</v>
      </c>
      <c r="BE140" s="168">
        <v>0.25</v>
      </c>
      <c r="BF140" s="156">
        <v>0.5</v>
      </c>
      <c r="BG140" s="156">
        <v>0.5</v>
      </c>
      <c r="BH140" s="156">
        <v>1</v>
      </c>
      <c r="BI140" s="156">
        <v>0.5</v>
      </c>
      <c r="BJ140" s="16">
        <v>0.75</v>
      </c>
      <c r="BK140" s="16">
        <v>0.5</v>
      </c>
      <c r="BL140" s="16">
        <v>2</v>
      </c>
      <c r="BM140" s="135"/>
      <c r="BN140" s="135">
        <f t="shared" si="19"/>
        <v>7</v>
      </c>
      <c r="BO140" s="131">
        <f t="shared" si="14"/>
        <v>9</v>
      </c>
      <c r="BP140" s="65">
        <f t="shared" si="20"/>
        <v>2</v>
      </c>
      <c r="BS140" s="29"/>
    </row>
    <row r="141" spans="2:71" ht="24.95" customHeight="1">
      <c r="B141" s="48">
        <f>Personal_Development!B142</f>
        <v>0</v>
      </c>
      <c r="C141" s="48">
        <f>Personal_Development!C142</f>
        <v>0</v>
      </c>
      <c r="D141" s="14" t="str">
        <f>Personal_Development!D142</f>
        <v>C12458</v>
      </c>
      <c r="E141" s="11" t="str">
        <f>Personal_Development!E142</f>
        <v>NORSYAZWANI BINTI ZAIMI</v>
      </c>
      <c r="F141" s="12" t="str">
        <f>Personal_Development!F142</f>
        <v>PRODUCTION NO.1 DEPARTMENT</v>
      </c>
      <c r="G141" s="12" t="str">
        <f>Personal_Development!G142</f>
        <v>ASSEMBLY PRODUCTION SECTION (APS)</v>
      </c>
      <c r="H141" s="40" t="str">
        <f>Personal_Development!H142</f>
        <v>LINE LEADER</v>
      </c>
      <c r="I141" s="41" t="str">
        <f>Personal_Development!I142</f>
        <v>C2 PROD</v>
      </c>
      <c r="J141" s="42" t="str">
        <f>Personal_Development!J142</f>
        <v xml:space="preserve">C2 </v>
      </c>
      <c r="K141" s="48"/>
      <c r="L141" s="48"/>
      <c r="M141" s="16"/>
      <c r="N141" s="16"/>
      <c r="O141" s="48"/>
      <c r="P141" s="48">
        <v>3</v>
      </c>
      <c r="Q141" s="48">
        <v>1</v>
      </c>
      <c r="R141" s="48"/>
      <c r="S141" s="48"/>
      <c r="T141" s="48"/>
      <c r="U141" s="48">
        <v>1</v>
      </c>
      <c r="V141" s="48">
        <v>4</v>
      </c>
      <c r="W141" s="20">
        <f t="shared" si="15"/>
        <v>9</v>
      </c>
      <c r="X141" s="48"/>
      <c r="Y141" s="48"/>
      <c r="Z141" s="16"/>
      <c r="AA141" s="16"/>
      <c r="AB141" s="48"/>
      <c r="AC141" s="48"/>
      <c r="AD141" s="48"/>
      <c r="AE141" s="48"/>
      <c r="AF141" s="48"/>
      <c r="AG141" s="48"/>
      <c r="AH141" s="48"/>
      <c r="AI141" s="48"/>
      <c r="AJ141" s="24">
        <f t="shared" si="16"/>
        <v>0</v>
      </c>
      <c r="AK141" s="48">
        <v>1</v>
      </c>
      <c r="AL141" s="48"/>
      <c r="AM141" s="16"/>
      <c r="AN141" s="16"/>
      <c r="AO141" s="48"/>
      <c r="AP141" s="48"/>
      <c r="AQ141" s="48"/>
      <c r="AR141" s="48"/>
      <c r="AS141" s="48">
        <v>13</v>
      </c>
      <c r="AT141" s="48"/>
      <c r="AU141" s="48"/>
      <c r="AV141" s="48"/>
      <c r="AW141" s="26">
        <f t="shared" si="17"/>
        <v>14</v>
      </c>
      <c r="AX141" s="16">
        <f t="shared" si="18"/>
        <v>23</v>
      </c>
      <c r="AY141" s="48"/>
      <c r="AZ141" s="48">
        <f>12+30+18</f>
        <v>60</v>
      </c>
      <c r="BA141" s="129">
        <v>5</v>
      </c>
      <c r="BB141" s="157">
        <v>1</v>
      </c>
      <c r="BC141" s="156">
        <v>1</v>
      </c>
      <c r="BD141" s="156">
        <v>0.5</v>
      </c>
      <c r="BE141" s="156">
        <v>2.5</v>
      </c>
      <c r="BF141" s="156">
        <v>1</v>
      </c>
      <c r="BG141" s="156">
        <v>0.5</v>
      </c>
      <c r="BH141" s="156">
        <v>0.75</v>
      </c>
      <c r="BI141" s="156">
        <v>0.5</v>
      </c>
      <c r="BJ141" s="16"/>
      <c r="BK141" s="16"/>
      <c r="BL141" s="16">
        <v>1</v>
      </c>
      <c r="BM141" s="135"/>
      <c r="BN141" s="135">
        <f t="shared" si="19"/>
        <v>8.75</v>
      </c>
      <c r="BO141" s="131">
        <f t="shared" si="14"/>
        <v>96.75</v>
      </c>
      <c r="BP141" s="65">
        <f t="shared" si="20"/>
        <v>1</v>
      </c>
      <c r="BS141" s="29"/>
    </row>
    <row r="142" spans="2:71" ht="24.95" customHeight="1">
      <c r="B142" s="48">
        <f>Personal_Development!B143</f>
        <v>0</v>
      </c>
      <c r="C142" s="48">
        <f>Personal_Development!C143</f>
        <v>0</v>
      </c>
      <c r="D142" s="14" t="str">
        <f>Personal_Development!D143</f>
        <v>C12462</v>
      </c>
      <c r="E142" s="11" t="str">
        <f>Personal_Development!E143</f>
        <v>ZURAIDAH BINTI YUSOP</v>
      </c>
      <c r="F142" s="12" t="str">
        <f>Personal_Development!F143</f>
        <v>PRODUCTION NO.1 DEPARTMENT</v>
      </c>
      <c r="G142" s="12" t="str">
        <f>Personal_Development!G143</f>
        <v>ASSEMBLY PRODUCTION SECTION (APS)</v>
      </c>
      <c r="H142" s="40" t="str">
        <f>Personal_Development!H143</f>
        <v>SENIOR QC CHECKER</v>
      </c>
      <c r="I142" s="41" t="str">
        <f>Personal_Development!I143</f>
        <v>C2 PROD</v>
      </c>
      <c r="J142" s="42" t="str">
        <f>Personal_Development!J143</f>
        <v xml:space="preserve">C2 </v>
      </c>
      <c r="K142" s="48"/>
      <c r="L142" s="48"/>
      <c r="M142" s="16"/>
      <c r="N142" s="16"/>
      <c r="O142" s="48"/>
      <c r="P142" s="48"/>
      <c r="Q142" s="48"/>
      <c r="R142" s="48"/>
      <c r="S142" s="48"/>
      <c r="T142" s="48"/>
      <c r="U142" s="48"/>
      <c r="V142" s="48">
        <v>2</v>
      </c>
      <c r="W142" s="20">
        <f t="shared" si="15"/>
        <v>2</v>
      </c>
      <c r="X142" s="48"/>
      <c r="Y142" s="48"/>
      <c r="Z142" s="16"/>
      <c r="AA142" s="16"/>
      <c r="AB142" s="48"/>
      <c r="AC142" s="48"/>
      <c r="AD142" s="48"/>
      <c r="AE142" s="48"/>
      <c r="AF142" s="48"/>
      <c r="AG142" s="48"/>
      <c r="AH142" s="48"/>
      <c r="AI142" s="48"/>
      <c r="AJ142" s="24">
        <f t="shared" si="16"/>
        <v>0</v>
      </c>
      <c r="AK142" s="48"/>
      <c r="AL142" s="48"/>
      <c r="AM142" s="16"/>
      <c r="AN142" s="16"/>
      <c r="AO142" s="48"/>
      <c r="AP142" s="48"/>
      <c r="AQ142" s="48"/>
      <c r="AR142" s="48"/>
      <c r="AS142" s="48"/>
      <c r="AT142" s="48"/>
      <c r="AU142" s="48"/>
      <c r="AV142" s="48"/>
      <c r="AW142" s="26">
        <f t="shared" si="17"/>
        <v>0</v>
      </c>
      <c r="AX142" s="16">
        <f t="shared" si="18"/>
        <v>2</v>
      </c>
      <c r="AY142" s="48"/>
      <c r="AZ142" s="48"/>
      <c r="BA142" s="129"/>
      <c r="BB142" s="157"/>
      <c r="BC142" s="156"/>
      <c r="BD142" s="156"/>
      <c r="BE142" s="156">
        <v>6</v>
      </c>
      <c r="BF142" s="156"/>
      <c r="BG142" s="156"/>
      <c r="BH142" s="156"/>
      <c r="BI142" s="156"/>
      <c r="BJ142" s="16">
        <v>2</v>
      </c>
      <c r="BK142" s="16"/>
      <c r="BL142" s="16"/>
      <c r="BM142" s="135"/>
      <c r="BN142" s="135">
        <f t="shared" si="19"/>
        <v>8</v>
      </c>
      <c r="BO142" s="131">
        <f t="shared" si="14"/>
        <v>10</v>
      </c>
      <c r="BP142" s="65">
        <f t="shared" si="20"/>
        <v>2</v>
      </c>
      <c r="BS142" s="29"/>
    </row>
    <row r="143" spans="2:71" ht="24.95" customHeight="1">
      <c r="B143" s="48">
        <f>Personal_Development!B144</f>
        <v>0</v>
      </c>
      <c r="C143" s="48">
        <f>Personal_Development!C144</f>
        <v>0</v>
      </c>
      <c r="D143" s="14" t="str">
        <f>Personal_Development!D144</f>
        <v>C12483</v>
      </c>
      <c r="E143" s="11" t="str">
        <f>Personal_Development!E144</f>
        <v>ALINASHAZLIN BTE ALIAS</v>
      </c>
      <c r="F143" s="12" t="str">
        <f>Personal_Development!F144</f>
        <v>PRODUCTION NO.1 DEPARTMENT</v>
      </c>
      <c r="G143" s="12" t="str">
        <f>Personal_Development!G144</f>
        <v>ASSEMBLY PRODUCTION SECTION (APS)</v>
      </c>
      <c r="H143" s="40" t="str">
        <f>Personal_Development!H144</f>
        <v>SENIOR QC CHECKER</v>
      </c>
      <c r="I143" s="41" t="str">
        <f>Personal_Development!I144</f>
        <v>C2 PROD</v>
      </c>
      <c r="J143" s="42" t="str">
        <f>Personal_Development!J144</f>
        <v xml:space="preserve">C2 </v>
      </c>
      <c r="K143" s="48"/>
      <c r="L143" s="48"/>
      <c r="M143" s="16"/>
      <c r="N143" s="16"/>
      <c r="O143" s="48"/>
      <c r="P143" s="48"/>
      <c r="Q143" s="48"/>
      <c r="R143" s="48"/>
      <c r="S143" s="48"/>
      <c r="T143" s="48"/>
      <c r="U143" s="48"/>
      <c r="V143" s="48"/>
      <c r="W143" s="20">
        <f t="shared" si="15"/>
        <v>0</v>
      </c>
      <c r="X143" s="48"/>
      <c r="Y143" s="48"/>
      <c r="Z143" s="16"/>
      <c r="AA143" s="16"/>
      <c r="AB143" s="48"/>
      <c r="AC143" s="48"/>
      <c r="AD143" s="48"/>
      <c r="AE143" s="48"/>
      <c r="AF143" s="48"/>
      <c r="AG143" s="48"/>
      <c r="AH143" s="48"/>
      <c r="AI143" s="48"/>
      <c r="AJ143" s="24">
        <f t="shared" si="16"/>
        <v>0</v>
      </c>
      <c r="AK143" s="48"/>
      <c r="AL143" s="48"/>
      <c r="AM143" s="16"/>
      <c r="AN143" s="16"/>
      <c r="AO143" s="48"/>
      <c r="AP143" s="48"/>
      <c r="AQ143" s="48"/>
      <c r="AR143" s="48"/>
      <c r="AS143" s="48"/>
      <c r="AT143" s="48"/>
      <c r="AU143" s="48"/>
      <c r="AV143" s="48"/>
      <c r="AW143" s="26">
        <f t="shared" si="17"/>
        <v>0</v>
      </c>
      <c r="AX143" s="16">
        <f t="shared" si="18"/>
        <v>0</v>
      </c>
      <c r="AY143" s="48"/>
      <c r="AZ143" s="48"/>
      <c r="BA143" s="129"/>
      <c r="BB143" s="157"/>
      <c r="BC143" s="156"/>
      <c r="BD143" s="156"/>
      <c r="BE143" s="156"/>
      <c r="BF143" s="156"/>
      <c r="BG143" s="156"/>
      <c r="BH143" s="156"/>
      <c r="BI143" s="156">
        <v>1</v>
      </c>
      <c r="BJ143" s="16"/>
      <c r="BK143" s="16">
        <v>1</v>
      </c>
      <c r="BL143" s="16">
        <v>1</v>
      </c>
      <c r="BM143" s="135"/>
      <c r="BN143" s="135">
        <f t="shared" si="19"/>
        <v>3</v>
      </c>
      <c r="BO143" s="131">
        <f t="shared" si="14"/>
        <v>3</v>
      </c>
      <c r="BP143" s="65">
        <f t="shared" si="20"/>
        <v>4</v>
      </c>
      <c r="BS143" s="29"/>
    </row>
    <row r="144" spans="2:71" ht="24.95" customHeight="1">
      <c r="B144" s="48">
        <f>Personal_Development!B145</f>
        <v>0</v>
      </c>
      <c r="C144" s="48">
        <f>Personal_Development!C145</f>
        <v>0</v>
      </c>
      <c r="D144" s="14" t="str">
        <f>Personal_Development!D145</f>
        <v>C12491</v>
      </c>
      <c r="E144" s="11" t="str">
        <f>Personal_Development!E145</f>
        <v>RAHMAH BINTI MD YASIN</v>
      </c>
      <c r="F144" s="12" t="str">
        <f>Personal_Development!F145</f>
        <v>PRODUCTION NO.1 DEPARTMENT</v>
      </c>
      <c r="G144" s="12" t="str">
        <f>Personal_Development!G145</f>
        <v>ASSEMBLY PRODUCTION SECTION (APS)</v>
      </c>
      <c r="H144" s="40" t="str">
        <f>Personal_Development!H145</f>
        <v>SENIOR QC CHECKER</v>
      </c>
      <c r="I144" s="41" t="str">
        <f>Personal_Development!I145</f>
        <v>C2 PROD</v>
      </c>
      <c r="J144" s="42" t="str">
        <f>Personal_Development!J145</f>
        <v xml:space="preserve">C2 </v>
      </c>
      <c r="K144" s="48"/>
      <c r="L144" s="48"/>
      <c r="M144" s="16"/>
      <c r="N144" s="16"/>
      <c r="O144" s="48"/>
      <c r="P144" s="48"/>
      <c r="Q144" s="48"/>
      <c r="R144" s="48"/>
      <c r="S144" s="48"/>
      <c r="T144" s="48"/>
      <c r="U144" s="48"/>
      <c r="V144" s="48"/>
      <c r="W144" s="20">
        <f t="shared" si="15"/>
        <v>0</v>
      </c>
      <c r="X144" s="48"/>
      <c r="Y144" s="48"/>
      <c r="Z144" s="16"/>
      <c r="AA144" s="16"/>
      <c r="AB144" s="48"/>
      <c r="AC144" s="48"/>
      <c r="AD144" s="48"/>
      <c r="AE144" s="48"/>
      <c r="AF144" s="48"/>
      <c r="AG144" s="48"/>
      <c r="AH144" s="48"/>
      <c r="AI144" s="48"/>
      <c r="AJ144" s="24">
        <f t="shared" si="16"/>
        <v>0</v>
      </c>
      <c r="AK144" s="48"/>
      <c r="AL144" s="48"/>
      <c r="AM144" s="16"/>
      <c r="AN144" s="16"/>
      <c r="AO144" s="48"/>
      <c r="AP144" s="48"/>
      <c r="AQ144" s="48"/>
      <c r="AR144" s="48"/>
      <c r="AS144" s="48"/>
      <c r="AT144" s="48"/>
      <c r="AU144" s="48"/>
      <c r="AV144" s="48"/>
      <c r="AW144" s="26">
        <f t="shared" si="17"/>
        <v>0</v>
      </c>
      <c r="AX144" s="16">
        <f t="shared" si="18"/>
        <v>0</v>
      </c>
      <c r="AY144" s="48"/>
      <c r="AZ144" s="48"/>
      <c r="BA144" s="129"/>
      <c r="BB144" s="157"/>
      <c r="BC144" s="156"/>
      <c r="BD144" s="156"/>
      <c r="BE144" s="156"/>
      <c r="BF144" s="156">
        <v>1</v>
      </c>
      <c r="BG144" s="156"/>
      <c r="BH144" s="156"/>
      <c r="BI144" s="156"/>
      <c r="BJ144" s="16"/>
      <c r="BK144" s="16"/>
      <c r="BL144" s="16"/>
      <c r="BM144" s="135"/>
      <c r="BN144" s="135">
        <f t="shared" si="19"/>
        <v>1</v>
      </c>
      <c r="BO144" s="131">
        <f t="shared" si="14"/>
        <v>1</v>
      </c>
      <c r="BP144" s="65">
        <f t="shared" si="20"/>
        <v>4</v>
      </c>
      <c r="BS144" s="29"/>
    </row>
    <row r="145" spans="2:71" ht="24.95" customHeight="1">
      <c r="B145" s="48">
        <f>Personal_Development!B146</f>
        <v>0</v>
      </c>
      <c r="C145" s="48">
        <f>Personal_Development!C146</f>
        <v>0</v>
      </c>
      <c r="D145" s="14" t="str">
        <f>Personal_Development!D146</f>
        <v>C12492</v>
      </c>
      <c r="E145" s="11" t="str">
        <f>Personal_Development!E146</f>
        <v>NORAZIZAH BINTI ABDUL GHANI</v>
      </c>
      <c r="F145" s="12" t="str">
        <f>Personal_Development!F146</f>
        <v>PRODUCTION NO.1 DEPARTMENT</v>
      </c>
      <c r="G145" s="12" t="str">
        <f>Personal_Development!G146</f>
        <v>ASSEMBLY PRODUCTION SECTION (APS)</v>
      </c>
      <c r="H145" s="40" t="str">
        <f>Personal_Development!H146</f>
        <v>OPERATOR 1</v>
      </c>
      <c r="I145" s="41" t="str">
        <f>Personal_Development!I146</f>
        <v>C3 PROD</v>
      </c>
      <c r="J145" s="42" t="str">
        <f>Personal_Development!J146</f>
        <v xml:space="preserve">C3 </v>
      </c>
      <c r="K145" s="48"/>
      <c r="L145" s="48"/>
      <c r="M145" s="16"/>
      <c r="N145" s="16"/>
      <c r="O145" s="48"/>
      <c r="P145" s="48"/>
      <c r="Q145" s="48"/>
      <c r="R145" s="48"/>
      <c r="S145" s="48"/>
      <c r="T145" s="48"/>
      <c r="U145" s="48"/>
      <c r="V145" s="48"/>
      <c r="W145" s="20">
        <f t="shared" si="15"/>
        <v>0</v>
      </c>
      <c r="X145" s="48">
        <v>1</v>
      </c>
      <c r="Y145" s="48"/>
      <c r="Z145" s="16"/>
      <c r="AA145" s="16"/>
      <c r="AB145" s="48"/>
      <c r="AC145" s="48"/>
      <c r="AD145" s="48"/>
      <c r="AE145" s="48"/>
      <c r="AF145" s="48"/>
      <c r="AG145" s="48"/>
      <c r="AH145" s="48"/>
      <c r="AI145" s="48"/>
      <c r="AJ145" s="24">
        <f t="shared" si="16"/>
        <v>1</v>
      </c>
      <c r="AK145" s="48">
        <v>1</v>
      </c>
      <c r="AL145" s="48"/>
      <c r="AM145" s="16"/>
      <c r="AN145" s="16"/>
      <c r="AO145" s="48"/>
      <c r="AP145" s="48"/>
      <c r="AQ145" s="48"/>
      <c r="AR145" s="48"/>
      <c r="AS145" s="48"/>
      <c r="AT145" s="48"/>
      <c r="AU145" s="48"/>
      <c r="AV145" s="48"/>
      <c r="AW145" s="26">
        <f t="shared" si="17"/>
        <v>1</v>
      </c>
      <c r="AX145" s="16">
        <f t="shared" si="18"/>
        <v>2</v>
      </c>
      <c r="AY145" s="48"/>
      <c r="AZ145" s="48"/>
      <c r="BA145" s="129"/>
      <c r="BB145" s="157">
        <v>1</v>
      </c>
      <c r="BC145" s="156"/>
      <c r="BD145" s="156"/>
      <c r="BE145" s="156"/>
      <c r="BF145" s="156"/>
      <c r="BG145" s="156"/>
      <c r="BH145" s="156">
        <v>0.5</v>
      </c>
      <c r="BI145" s="156"/>
      <c r="BJ145" s="16">
        <v>2.25</v>
      </c>
      <c r="BK145" s="16"/>
      <c r="BL145" s="16"/>
      <c r="BM145" s="135"/>
      <c r="BN145" s="135">
        <f t="shared" si="19"/>
        <v>3.75</v>
      </c>
      <c r="BO145" s="131">
        <f t="shared" si="14"/>
        <v>5.75</v>
      </c>
      <c r="BP145" s="65">
        <f t="shared" si="20"/>
        <v>3</v>
      </c>
      <c r="BS145" s="29"/>
    </row>
    <row r="146" spans="2:71" ht="24.95" customHeight="1">
      <c r="B146" s="48" t="str">
        <f>Personal_Development!B147</f>
        <v>R</v>
      </c>
      <c r="C146" s="48">
        <f>Personal_Development!C147</f>
        <v>0</v>
      </c>
      <c r="D146" s="14" t="str">
        <f>Personal_Development!D147</f>
        <v>C12493</v>
      </c>
      <c r="E146" s="11" t="str">
        <f>Personal_Development!E147</f>
        <v>MASZURA BINTI MAHAMUD</v>
      </c>
      <c r="F146" s="12" t="str">
        <f>Personal_Development!F147</f>
        <v>PRODUCTION NO.1 DEPARTMENT</v>
      </c>
      <c r="G146" s="12" t="str">
        <f>Personal_Development!G147</f>
        <v>ASSEMBLY PRODUCTION SECTION (APS)</v>
      </c>
      <c r="H146" s="40" t="str">
        <f>Personal_Development!H147</f>
        <v>SENIOR QUALITY CHECKER</v>
      </c>
      <c r="I146" s="41" t="str">
        <f>Personal_Development!I147</f>
        <v>C2 PROD</v>
      </c>
      <c r="J146" s="42" t="str">
        <f>Personal_Development!J147</f>
        <v xml:space="preserve">C2 </v>
      </c>
      <c r="K146" s="48"/>
      <c r="L146" s="48"/>
      <c r="M146" s="16">
        <v>5</v>
      </c>
      <c r="N146" s="16"/>
      <c r="O146" s="48"/>
      <c r="P146" s="48"/>
      <c r="Q146" s="48"/>
      <c r="R146" s="48"/>
      <c r="S146" s="48"/>
      <c r="T146" s="48"/>
      <c r="U146" s="48"/>
      <c r="V146" s="48"/>
      <c r="W146" s="20">
        <f t="shared" si="15"/>
        <v>5</v>
      </c>
      <c r="X146" s="48"/>
      <c r="Y146" s="48"/>
      <c r="Z146" s="16"/>
      <c r="AA146" s="16"/>
      <c r="AB146" s="48"/>
      <c r="AC146" s="48"/>
      <c r="AD146" s="48"/>
      <c r="AE146" s="48"/>
      <c r="AF146" s="48"/>
      <c r="AG146" s="48"/>
      <c r="AH146" s="48"/>
      <c r="AI146" s="48"/>
      <c r="AJ146" s="24">
        <f t="shared" si="16"/>
        <v>0</v>
      </c>
      <c r="AK146" s="48"/>
      <c r="AL146" s="48"/>
      <c r="AM146" s="16"/>
      <c r="AN146" s="16"/>
      <c r="AO146" s="48"/>
      <c r="AP146" s="48"/>
      <c r="AQ146" s="48"/>
      <c r="AR146" s="48"/>
      <c r="AS146" s="48"/>
      <c r="AT146" s="48"/>
      <c r="AU146" s="48"/>
      <c r="AV146" s="48"/>
      <c r="AW146" s="26">
        <f t="shared" si="17"/>
        <v>0</v>
      </c>
      <c r="AX146" s="16">
        <f t="shared" si="18"/>
        <v>5</v>
      </c>
      <c r="AY146" s="48"/>
      <c r="AZ146" s="48"/>
      <c r="BA146" s="129">
        <f>16+27</f>
        <v>43</v>
      </c>
      <c r="BB146" s="157"/>
      <c r="BC146" s="156">
        <v>2</v>
      </c>
      <c r="BD146" s="156"/>
      <c r="BE146" s="156">
        <v>4</v>
      </c>
      <c r="BF146" s="156"/>
      <c r="BG146" s="156"/>
      <c r="BH146" s="156"/>
      <c r="BI146" s="156"/>
      <c r="BJ146" s="16"/>
      <c r="BK146" s="16"/>
      <c r="BL146" s="16"/>
      <c r="BM146" s="135"/>
      <c r="BN146" s="135">
        <f t="shared" si="19"/>
        <v>6</v>
      </c>
      <c r="BO146" s="131">
        <f t="shared" si="14"/>
        <v>54</v>
      </c>
      <c r="BP146" s="65">
        <f t="shared" si="20"/>
        <v>1</v>
      </c>
      <c r="BS146" s="29"/>
    </row>
    <row r="147" spans="2:71" ht="24.95" customHeight="1">
      <c r="B147" s="48">
        <f>Personal_Development!B148</f>
        <v>0</v>
      </c>
      <c r="C147" s="48">
        <f>Personal_Development!C148</f>
        <v>0</v>
      </c>
      <c r="D147" s="14" t="str">
        <f>Personal_Development!D148</f>
        <v>C12494</v>
      </c>
      <c r="E147" s="11" t="str">
        <f>Personal_Development!E148</f>
        <v>HAMIDAH BINTI DIN MUSTAFA KAMAL BASAH</v>
      </c>
      <c r="F147" s="12" t="str">
        <f>Personal_Development!F148</f>
        <v>PRODUCTION NO.1 DEPARTMENT</v>
      </c>
      <c r="G147" s="12" t="str">
        <f>Personal_Development!G148</f>
        <v>ASSEMBLY PRODUCTION SECTION (APS)</v>
      </c>
      <c r="H147" s="40" t="str">
        <f>Personal_Development!H148</f>
        <v>SKILLED QUALITY CHECKER 2</v>
      </c>
      <c r="I147" s="41" t="str">
        <f>Personal_Development!I148</f>
        <v>F1</v>
      </c>
      <c r="J147" s="42" t="str">
        <f>Personal_Development!J148</f>
        <v>F1</v>
      </c>
      <c r="K147" s="48"/>
      <c r="L147" s="48"/>
      <c r="M147" s="16"/>
      <c r="N147" s="16"/>
      <c r="O147" s="48"/>
      <c r="P147" s="48"/>
      <c r="Q147" s="48"/>
      <c r="R147" s="48"/>
      <c r="S147" s="48"/>
      <c r="T147" s="48"/>
      <c r="U147" s="48"/>
      <c r="V147" s="48"/>
      <c r="W147" s="20">
        <f t="shared" si="15"/>
        <v>0</v>
      </c>
      <c r="X147" s="48"/>
      <c r="Y147" s="48"/>
      <c r="Z147" s="16"/>
      <c r="AA147" s="16"/>
      <c r="AB147" s="48"/>
      <c r="AC147" s="48"/>
      <c r="AD147" s="48"/>
      <c r="AE147" s="48"/>
      <c r="AF147" s="48"/>
      <c r="AG147" s="48"/>
      <c r="AH147" s="48"/>
      <c r="AI147" s="48"/>
      <c r="AJ147" s="24">
        <f t="shared" si="16"/>
        <v>0</v>
      </c>
      <c r="AK147" s="48"/>
      <c r="AL147" s="48"/>
      <c r="AM147" s="16"/>
      <c r="AN147" s="16"/>
      <c r="AO147" s="48"/>
      <c r="AP147" s="48"/>
      <c r="AQ147" s="48"/>
      <c r="AR147" s="48"/>
      <c r="AS147" s="48"/>
      <c r="AT147" s="48"/>
      <c r="AU147" s="48"/>
      <c r="AV147" s="48"/>
      <c r="AW147" s="26">
        <f t="shared" si="17"/>
        <v>0</v>
      </c>
      <c r="AX147" s="16">
        <f t="shared" si="18"/>
        <v>0</v>
      </c>
      <c r="AY147" s="48"/>
      <c r="AZ147" s="48"/>
      <c r="BA147" s="129"/>
      <c r="BB147" s="157"/>
      <c r="BC147" s="156"/>
      <c r="BD147" s="156"/>
      <c r="BE147" s="156"/>
      <c r="BF147" s="156"/>
      <c r="BG147" s="156"/>
      <c r="BH147" s="156">
        <v>0.5</v>
      </c>
      <c r="BI147" s="156"/>
      <c r="BJ147" s="16"/>
      <c r="BK147" s="16"/>
      <c r="BL147" s="16"/>
      <c r="BM147" s="135"/>
      <c r="BN147" s="135">
        <f t="shared" si="19"/>
        <v>0.5</v>
      </c>
      <c r="BO147" s="131">
        <f t="shared" si="14"/>
        <v>0.5</v>
      </c>
      <c r="BP147" s="65">
        <f t="shared" si="20"/>
        <v>4</v>
      </c>
      <c r="BS147" s="29"/>
    </row>
    <row r="148" spans="2:71" ht="24.95" customHeight="1">
      <c r="B148" s="48">
        <f>Personal_Development!B149</f>
        <v>0</v>
      </c>
      <c r="C148" s="48">
        <f>Personal_Development!C149</f>
        <v>0</v>
      </c>
      <c r="D148" s="14" t="str">
        <f>Personal_Development!D149</f>
        <v>C12495</v>
      </c>
      <c r="E148" s="11" t="str">
        <f>Personal_Development!E149</f>
        <v>RAHMAWATI BINTI ARIFIN</v>
      </c>
      <c r="F148" s="12" t="str">
        <f>Personal_Development!F149</f>
        <v>PRODUCTION NO.1 DEPARTMENT</v>
      </c>
      <c r="G148" s="12" t="str">
        <f>Personal_Development!G149</f>
        <v>ASSEMBLY PRODUCTION SECTION (APS)</v>
      </c>
      <c r="H148" s="40" t="str">
        <f>Personal_Development!H149</f>
        <v>OPERATOR 1</v>
      </c>
      <c r="I148" s="41" t="str">
        <f>Personal_Development!I149</f>
        <v>C3 PROD</v>
      </c>
      <c r="J148" s="42" t="str">
        <f>Personal_Development!J149</f>
        <v xml:space="preserve">C3 </v>
      </c>
      <c r="K148" s="48"/>
      <c r="L148" s="48"/>
      <c r="M148" s="16"/>
      <c r="N148" s="16"/>
      <c r="O148" s="48"/>
      <c r="P148" s="48"/>
      <c r="Q148" s="48"/>
      <c r="R148" s="48"/>
      <c r="S148" s="48"/>
      <c r="T148" s="48"/>
      <c r="U148" s="48"/>
      <c r="V148" s="48"/>
      <c r="W148" s="20">
        <f t="shared" si="15"/>
        <v>0</v>
      </c>
      <c r="X148" s="48"/>
      <c r="Y148" s="48"/>
      <c r="Z148" s="16"/>
      <c r="AA148" s="16"/>
      <c r="AB148" s="48"/>
      <c r="AC148" s="48"/>
      <c r="AD148" s="48"/>
      <c r="AE148" s="48"/>
      <c r="AF148" s="48"/>
      <c r="AG148" s="48"/>
      <c r="AH148" s="48"/>
      <c r="AI148" s="48"/>
      <c r="AJ148" s="24">
        <f t="shared" si="16"/>
        <v>0</v>
      </c>
      <c r="AK148" s="48"/>
      <c r="AL148" s="48"/>
      <c r="AM148" s="16"/>
      <c r="AN148" s="16"/>
      <c r="AO148" s="48"/>
      <c r="AP148" s="48"/>
      <c r="AQ148" s="48"/>
      <c r="AR148" s="48"/>
      <c r="AS148" s="48"/>
      <c r="AT148" s="48"/>
      <c r="AU148" s="48"/>
      <c r="AV148" s="48"/>
      <c r="AW148" s="26">
        <f t="shared" si="17"/>
        <v>0</v>
      </c>
      <c r="AX148" s="16">
        <f t="shared" si="18"/>
        <v>0</v>
      </c>
      <c r="AY148" s="48"/>
      <c r="AZ148" s="48"/>
      <c r="BA148" s="129"/>
      <c r="BB148" s="157"/>
      <c r="BC148" s="156"/>
      <c r="BD148" s="156"/>
      <c r="BE148" s="156"/>
      <c r="BF148" s="156"/>
      <c r="BG148" s="156"/>
      <c r="BH148" s="156">
        <v>0.5</v>
      </c>
      <c r="BI148" s="156"/>
      <c r="BJ148" s="16"/>
      <c r="BK148" s="16"/>
      <c r="BL148" s="16"/>
      <c r="BM148" s="135"/>
      <c r="BN148" s="135">
        <f t="shared" si="19"/>
        <v>0.5</v>
      </c>
      <c r="BO148" s="131">
        <f t="shared" si="14"/>
        <v>0.5</v>
      </c>
      <c r="BP148" s="65">
        <f t="shared" si="20"/>
        <v>4</v>
      </c>
      <c r="BS148" s="29"/>
    </row>
    <row r="149" spans="2:71" ht="24.95" customHeight="1">
      <c r="B149" s="48">
        <f>Personal_Development!B150</f>
        <v>0</v>
      </c>
      <c r="C149" s="48">
        <f>Personal_Development!C150</f>
        <v>0</v>
      </c>
      <c r="D149" s="14" t="str">
        <f>Personal_Development!D150</f>
        <v>C12497</v>
      </c>
      <c r="E149" s="11" t="str">
        <f>Personal_Development!E150</f>
        <v>PUSPALATHA A/P RAMASAMY</v>
      </c>
      <c r="F149" s="12" t="str">
        <f>Personal_Development!F150</f>
        <v>PRODUCTION NO.1 DEPARTMENT</v>
      </c>
      <c r="G149" s="12" t="str">
        <f>Personal_Development!G150</f>
        <v>ASSEMBLY PRODUCTION SECTION (APS)</v>
      </c>
      <c r="H149" s="40" t="str">
        <f>Personal_Development!H150</f>
        <v>SENIOR QC CHECKER</v>
      </c>
      <c r="I149" s="41" t="str">
        <f>Personal_Development!I150</f>
        <v>C2 PROD</v>
      </c>
      <c r="J149" s="42" t="str">
        <f>Personal_Development!J150</f>
        <v xml:space="preserve">C2 </v>
      </c>
      <c r="K149" s="48"/>
      <c r="L149" s="48"/>
      <c r="M149" s="16"/>
      <c r="N149" s="16"/>
      <c r="O149" s="48"/>
      <c r="P149" s="48"/>
      <c r="Q149" s="48"/>
      <c r="R149" s="48"/>
      <c r="S149" s="48"/>
      <c r="T149" s="48"/>
      <c r="U149" s="48"/>
      <c r="V149" s="48"/>
      <c r="W149" s="20">
        <f t="shared" si="15"/>
        <v>0</v>
      </c>
      <c r="X149" s="48"/>
      <c r="Y149" s="48"/>
      <c r="Z149" s="16"/>
      <c r="AA149" s="16"/>
      <c r="AB149" s="48"/>
      <c r="AC149" s="48"/>
      <c r="AD149" s="48"/>
      <c r="AE149" s="48"/>
      <c r="AF149" s="48"/>
      <c r="AG149" s="48"/>
      <c r="AH149" s="48"/>
      <c r="AI149" s="48"/>
      <c r="AJ149" s="24">
        <f t="shared" si="16"/>
        <v>0</v>
      </c>
      <c r="AK149" s="48"/>
      <c r="AL149" s="48"/>
      <c r="AM149" s="16"/>
      <c r="AN149" s="16"/>
      <c r="AO149" s="48"/>
      <c r="AP149" s="48"/>
      <c r="AQ149" s="48"/>
      <c r="AR149" s="48"/>
      <c r="AS149" s="48"/>
      <c r="AT149" s="48"/>
      <c r="AU149" s="48"/>
      <c r="AV149" s="48"/>
      <c r="AW149" s="26">
        <f t="shared" si="17"/>
        <v>0</v>
      </c>
      <c r="AX149" s="16">
        <f t="shared" si="18"/>
        <v>0</v>
      </c>
      <c r="AY149" s="48"/>
      <c r="AZ149" s="48"/>
      <c r="BA149" s="129"/>
      <c r="BB149" s="157"/>
      <c r="BC149" s="156"/>
      <c r="BD149" s="156"/>
      <c r="BE149" s="156"/>
      <c r="BF149" s="156"/>
      <c r="BG149" s="156">
        <v>2</v>
      </c>
      <c r="BH149" s="156"/>
      <c r="BI149" s="156"/>
      <c r="BJ149" s="16"/>
      <c r="BK149" s="16"/>
      <c r="BL149" s="16">
        <v>2</v>
      </c>
      <c r="BM149" s="135"/>
      <c r="BN149" s="135">
        <f t="shared" si="19"/>
        <v>4</v>
      </c>
      <c r="BO149" s="131">
        <f t="shared" si="14"/>
        <v>4</v>
      </c>
      <c r="BP149" s="65">
        <f t="shared" si="20"/>
        <v>3</v>
      </c>
      <c r="BS149" s="29"/>
    </row>
    <row r="150" spans="2:71" ht="24.95" customHeight="1">
      <c r="B150" s="48">
        <f>Personal_Development!B151</f>
        <v>0</v>
      </c>
      <c r="C150" s="48">
        <f>Personal_Development!C151</f>
        <v>0</v>
      </c>
      <c r="D150" s="14" t="str">
        <f>Personal_Development!D151</f>
        <v>C12503</v>
      </c>
      <c r="E150" s="11" t="str">
        <f>Personal_Development!E151</f>
        <v>THANALETCHUMI A/P MUNIANDY</v>
      </c>
      <c r="F150" s="12" t="str">
        <f>Personal_Development!F151</f>
        <v>PRODUCTION NO.1 DEPARTMENT</v>
      </c>
      <c r="G150" s="12" t="str">
        <f>Personal_Development!G151</f>
        <v>ASSEMBLY PRODUCTION SECTION (APS)</v>
      </c>
      <c r="H150" s="40" t="str">
        <f>Personal_Development!H151</f>
        <v>SENIOR QC CHECKER</v>
      </c>
      <c r="I150" s="41" t="str">
        <f>Personal_Development!I151</f>
        <v>C2 PROD</v>
      </c>
      <c r="J150" s="42" t="str">
        <f>Personal_Development!J151</f>
        <v xml:space="preserve">C2 </v>
      </c>
      <c r="K150" s="48">
        <v>1</v>
      </c>
      <c r="L150" s="48"/>
      <c r="M150" s="16"/>
      <c r="N150" s="16"/>
      <c r="O150" s="48"/>
      <c r="P150" s="48"/>
      <c r="Q150" s="48"/>
      <c r="R150" s="48">
        <v>3</v>
      </c>
      <c r="S150" s="48"/>
      <c r="T150" s="48"/>
      <c r="U150" s="48"/>
      <c r="V150" s="48">
        <v>1</v>
      </c>
      <c r="W150" s="20">
        <f t="shared" si="15"/>
        <v>5</v>
      </c>
      <c r="X150" s="48"/>
      <c r="Y150" s="48"/>
      <c r="Z150" s="16"/>
      <c r="AA150" s="16"/>
      <c r="AB150" s="48"/>
      <c r="AC150" s="48"/>
      <c r="AD150" s="48"/>
      <c r="AE150" s="48"/>
      <c r="AF150" s="48"/>
      <c r="AG150" s="48"/>
      <c r="AH150" s="48"/>
      <c r="AI150" s="48"/>
      <c r="AJ150" s="24">
        <f t="shared" si="16"/>
        <v>0</v>
      </c>
      <c r="AK150" s="48">
        <v>1</v>
      </c>
      <c r="AL150" s="48"/>
      <c r="AM150" s="16"/>
      <c r="AN150" s="16"/>
      <c r="AO150" s="48"/>
      <c r="AP150" s="48"/>
      <c r="AQ150" s="48"/>
      <c r="AR150" s="48"/>
      <c r="AS150" s="48"/>
      <c r="AT150" s="48"/>
      <c r="AU150" s="48"/>
      <c r="AV150" s="48"/>
      <c r="AW150" s="26">
        <f t="shared" si="17"/>
        <v>1</v>
      </c>
      <c r="AX150" s="16">
        <f t="shared" si="18"/>
        <v>6</v>
      </c>
      <c r="AY150" s="48"/>
      <c r="AZ150" s="48"/>
      <c r="BA150" s="129"/>
      <c r="BB150" s="157">
        <v>1</v>
      </c>
      <c r="BC150" s="156"/>
      <c r="BD150" s="156"/>
      <c r="BE150" s="156"/>
      <c r="BF150" s="156"/>
      <c r="BG150" s="156"/>
      <c r="BH150" s="156"/>
      <c r="BI150" s="156">
        <v>1</v>
      </c>
      <c r="BJ150" s="16"/>
      <c r="BK150" s="16"/>
      <c r="BL150" s="16">
        <v>0.5</v>
      </c>
      <c r="BM150" s="135"/>
      <c r="BN150" s="135">
        <f t="shared" si="19"/>
        <v>2.5</v>
      </c>
      <c r="BO150" s="131">
        <f t="shared" si="14"/>
        <v>8.5</v>
      </c>
      <c r="BP150" s="65">
        <f t="shared" si="20"/>
        <v>2</v>
      </c>
      <c r="BS150" s="29"/>
    </row>
    <row r="151" spans="2:71" ht="24.95" customHeight="1">
      <c r="B151" s="48">
        <f>Personal_Development!B152</f>
        <v>0</v>
      </c>
      <c r="C151" s="48">
        <f>Personal_Development!C152</f>
        <v>0</v>
      </c>
      <c r="D151" s="14" t="str">
        <f>Personal_Development!D152</f>
        <v>C12508</v>
      </c>
      <c r="E151" s="11" t="str">
        <f>Personal_Development!E152</f>
        <v>RANI A/P SINNASAMY</v>
      </c>
      <c r="F151" s="12" t="str">
        <f>Personal_Development!F152</f>
        <v>PRODUCTION NO.1 DEPARTMENT</v>
      </c>
      <c r="G151" s="12" t="str">
        <f>Personal_Development!G152</f>
        <v>ASSEMBLY PRODUCTION SECTION (APS)</v>
      </c>
      <c r="H151" s="40" t="str">
        <f>Personal_Development!H152</f>
        <v>QC CHECKER</v>
      </c>
      <c r="I151" s="41" t="str">
        <f>Personal_Development!I152</f>
        <v>C3 PROD</v>
      </c>
      <c r="J151" s="42" t="str">
        <f>Personal_Development!J152</f>
        <v xml:space="preserve">C3 </v>
      </c>
      <c r="K151" s="48"/>
      <c r="L151" s="48">
        <v>1</v>
      </c>
      <c r="M151" s="16"/>
      <c r="N151" s="16"/>
      <c r="O151" s="48"/>
      <c r="P151" s="48">
        <v>1</v>
      </c>
      <c r="Q151" s="48"/>
      <c r="R151" s="48"/>
      <c r="S151" s="48"/>
      <c r="T151" s="48">
        <v>1</v>
      </c>
      <c r="U151" s="48"/>
      <c r="V151" s="48"/>
      <c r="W151" s="20">
        <f t="shared" si="15"/>
        <v>3</v>
      </c>
      <c r="X151" s="48"/>
      <c r="Y151" s="48"/>
      <c r="Z151" s="16"/>
      <c r="AA151" s="16"/>
      <c r="AB151" s="48"/>
      <c r="AC151" s="48"/>
      <c r="AD151" s="48"/>
      <c r="AE151" s="48"/>
      <c r="AF151" s="48"/>
      <c r="AG151" s="48"/>
      <c r="AH151" s="48"/>
      <c r="AI151" s="48"/>
      <c r="AJ151" s="24">
        <f t="shared" si="16"/>
        <v>0</v>
      </c>
      <c r="AK151" s="48"/>
      <c r="AL151" s="48"/>
      <c r="AM151" s="16"/>
      <c r="AN151" s="16"/>
      <c r="AO151" s="48"/>
      <c r="AP151" s="48"/>
      <c r="AQ151" s="48"/>
      <c r="AR151" s="48"/>
      <c r="AS151" s="48"/>
      <c r="AT151" s="48"/>
      <c r="AU151" s="48"/>
      <c r="AV151" s="48"/>
      <c r="AW151" s="26">
        <f t="shared" si="17"/>
        <v>0</v>
      </c>
      <c r="AX151" s="16">
        <f t="shared" si="18"/>
        <v>3</v>
      </c>
      <c r="AY151" s="48"/>
      <c r="AZ151" s="48"/>
      <c r="BA151" s="129">
        <f>7+2+15+30</f>
        <v>54</v>
      </c>
      <c r="BB151" s="157"/>
      <c r="BC151" s="156"/>
      <c r="BD151" s="156">
        <v>1</v>
      </c>
      <c r="BE151" s="156"/>
      <c r="BF151" s="156"/>
      <c r="BG151" s="156"/>
      <c r="BH151" s="156"/>
      <c r="BI151" s="156"/>
      <c r="BJ151" s="16">
        <v>1</v>
      </c>
      <c r="BK151" s="16"/>
      <c r="BL151" s="16"/>
      <c r="BM151" s="135"/>
      <c r="BN151" s="135">
        <f t="shared" si="19"/>
        <v>2</v>
      </c>
      <c r="BO151" s="131">
        <f t="shared" si="14"/>
        <v>59</v>
      </c>
      <c r="BP151" s="65">
        <f t="shared" si="20"/>
        <v>1</v>
      </c>
      <c r="BS151" s="29"/>
    </row>
    <row r="152" spans="2:71" ht="24.95" customHeight="1">
      <c r="B152" s="48">
        <f>Personal_Development!B153</f>
        <v>0</v>
      </c>
      <c r="C152" s="48">
        <f>Personal_Development!C153</f>
        <v>0</v>
      </c>
      <c r="D152" s="14" t="str">
        <f>Personal_Development!D153</f>
        <v>C12513</v>
      </c>
      <c r="E152" s="11" t="str">
        <f>Personal_Development!E153</f>
        <v>SITI RAWIYAH BINTI MADDAH</v>
      </c>
      <c r="F152" s="12" t="str">
        <f>Personal_Development!F153</f>
        <v>PRODUCTION NO.1 DEPARTMENT</v>
      </c>
      <c r="G152" s="12" t="str">
        <f>Personal_Development!G153</f>
        <v>ASSEMBLY PRODUCTION SECTION (APS)</v>
      </c>
      <c r="H152" s="40" t="str">
        <f>Personal_Development!H153</f>
        <v>SENIOR QC CHECKER</v>
      </c>
      <c r="I152" s="41" t="str">
        <f>Personal_Development!I153</f>
        <v>C2 PROD</v>
      </c>
      <c r="J152" s="42" t="str">
        <f>Personal_Development!J153</f>
        <v xml:space="preserve">C2 </v>
      </c>
      <c r="K152" s="48"/>
      <c r="L152" s="48">
        <v>1</v>
      </c>
      <c r="M152" s="16"/>
      <c r="N152" s="16"/>
      <c r="O152" s="48"/>
      <c r="P152" s="48"/>
      <c r="Q152" s="48"/>
      <c r="R152" s="48"/>
      <c r="S152" s="48"/>
      <c r="T152" s="48"/>
      <c r="U152" s="48"/>
      <c r="V152" s="48"/>
      <c r="W152" s="20">
        <f t="shared" si="15"/>
        <v>1</v>
      </c>
      <c r="X152" s="48"/>
      <c r="Y152" s="48"/>
      <c r="Z152" s="16"/>
      <c r="AA152" s="16"/>
      <c r="AB152" s="48"/>
      <c r="AC152" s="48"/>
      <c r="AD152" s="48"/>
      <c r="AE152" s="48"/>
      <c r="AF152" s="48"/>
      <c r="AG152" s="48"/>
      <c r="AH152" s="48"/>
      <c r="AI152" s="48"/>
      <c r="AJ152" s="24">
        <f t="shared" si="16"/>
        <v>0</v>
      </c>
      <c r="AK152" s="48"/>
      <c r="AL152" s="48"/>
      <c r="AM152" s="16"/>
      <c r="AN152" s="16"/>
      <c r="AO152" s="48"/>
      <c r="AP152" s="48">
        <v>1</v>
      </c>
      <c r="AQ152" s="48"/>
      <c r="AR152" s="48"/>
      <c r="AS152" s="48"/>
      <c r="AT152" s="48"/>
      <c r="AU152" s="48"/>
      <c r="AV152" s="48"/>
      <c r="AW152" s="26">
        <f t="shared" si="17"/>
        <v>1</v>
      </c>
      <c r="AX152" s="16">
        <f t="shared" si="18"/>
        <v>2</v>
      </c>
      <c r="AY152" s="48"/>
      <c r="AZ152" s="48"/>
      <c r="BA152" s="129"/>
      <c r="BB152" s="157"/>
      <c r="BC152" s="156">
        <v>1</v>
      </c>
      <c r="BD152" s="156">
        <v>1</v>
      </c>
      <c r="BE152" s="156"/>
      <c r="BF152" s="156">
        <v>1</v>
      </c>
      <c r="BG152" s="156"/>
      <c r="BH152" s="156"/>
      <c r="BI152" s="156">
        <v>1</v>
      </c>
      <c r="BJ152" s="16">
        <v>1</v>
      </c>
      <c r="BK152" s="16"/>
      <c r="BL152" s="16"/>
      <c r="BM152" s="135"/>
      <c r="BN152" s="135">
        <f t="shared" si="19"/>
        <v>5</v>
      </c>
      <c r="BO152" s="131">
        <f t="shared" si="14"/>
        <v>7</v>
      </c>
      <c r="BP152" s="65">
        <f t="shared" si="20"/>
        <v>2</v>
      </c>
      <c r="BS152" s="29"/>
    </row>
    <row r="153" spans="2:71" ht="24.95" customHeight="1">
      <c r="B153" s="48">
        <f>Personal_Development!B154</f>
        <v>0</v>
      </c>
      <c r="C153" s="48">
        <f>Personal_Development!C154</f>
        <v>0</v>
      </c>
      <c r="D153" s="14" t="str">
        <f>Personal_Development!D154</f>
        <v>C12514</v>
      </c>
      <c r="E153" s="11" t="str">
        <f>Personal_Development!E154</f>
        <v>ROSYAH BINTI RUPIYEE</v>
      </c>
      <c r="F153" s="12" t="str">
        <f>Personal_Development!F154</f>
        <v>PRODUCTION NO.1 DEPARTMENT</v>
      </c>
      <c r="G153" s="12" t="str">
        <f>Personal_Development!G154</f>
        <v>ASSEMBLY PRODUCTION SECTION (APS)</v>
      </c>
      <c r="H153" s="40" t="str">
        <f>Personal_Development!H154</f>
        <v>SENIOR QC CHECKER</v>
      </c>
      <c r="I153" s="41" t="str">
        <f>Personal_Development!I154</f>
        <v>C2 PROD</v>
      </c>
      <c r="J153" s="42" t="str">
        <f>Personal_Development!J154</f>
        <v xml:space="preserve">C2 </v>
      </c>
      <c r="K153" s="48">
        <v>1</v>
      </c>
      <c r="L153" s="48"/>
      <c r="M153" s="16"/>
      <c r="N153" s="16"/>
      <c r="O153" s="48">
        <v>1.5</v>
      </c>
      <c r="P153" s="48">
        <v>1</v>
      </c>
      <c r="Q153" s="48">
        <v>2</v>
      </c>
      <c r="R153" s="48"/>
      <c r="S153" s="48">
        <v>1.5</v>
      </c>
      <c r="T153" s="48"/>
      <c r="U153" s="48"/>
      <c r="V153" s="48">
        <v>1</v>
      </c>
      <c r="W153" s="20">
        <f t="shared" si="15"/>
        <v>8</v>
      </c>
      <c r="X153" s="48"/>
      <c r="Y153" s="48"/>
      <c r="Z153" s="16"/>
      <c r="AA153" s="16"/>
      <c r="AB153" s="48"/>
      <c r="AC153" s="48"/>
      <c r="AD153" s="48"/>
      <c r="AE153" s="48"/>
      <c r="AF153" s="48"/>
      <c r="AG153" s="48"/>
      <c r="AH153" s="48"/>
      <c r="AI153" s="48"/>
      <c r="AJ153" s="24">
        <f t="shared" si="16"/>
        <v>0</v>
      </c>
      <c r="AK153" s="48"/>
      <c r="AL153" s="48"/>
      <c r="AM153" s="16"/>
      <c r="AN153" s="16"/>
      <c r="AO153" s="48"/>
      <c r="AP153" s="48"/>
      <c r="AQ153" s="48">
        <v>0.25</v>
      </c>
      <c r="AR153" s="48"/>
      <c r="AS153" s="48">
        <v>1</v>
      </c>
      <c r="AT153" s="48">
        <v>1</v>
      </c>
      <c r="AU153" s="48"/>
      <c r="AV153" s="48"/>
      <c r="AW153" s="26">
        <f t="shared" si="17"/>
        <v>2.25</v>
      </c>
      <c r="AX153" s="16">
        <f t="shared" si="18"/>
        <v>10.25</v>
      </c>
      <c r="AY153" s="48"/>
      <c r="AZ153" s="48"/>
      <c r="BA153" s="129"/>
      <c r="BB153" s="157"/>
      <c r="BC153" s="156"/>
      <c r="BD153" s="156"/>
      <c r="BE153" s="156">
        <v>0.25</v>
      </c>
      <c r="BF153" s="156">
        <v>1</v>
      </c>
      <c r="BG153" s="156"/>
      <c r="BH153" s="156">
        <v>4</v>
      </c>
      <c r="BI153" s="156">
        <v>1</v>
      </c>
      <c r="BJ153" s="16"/>
      <c r="BK153" s="16"/>
      <c r="BL153" s="16"/>
      <c r="BM153" s="135"/>
      <c r="BN153" s="135">
        <f t="shared" si="19"/>
        <v>6.25</v>
      </c>
      <c r="BO153" s="131">
        <f t="shared" si="14"/>
        <v>16.5</v>
      </c>
      <c r="BP153" s="65">
        <f t="shared" si="20"/>
        <v>1</v>
      </c>
      <c r="BS153" s="29"/>
    </row>
    <row r="154" spans="2:71" ht="24.95" customHeight="1">
      <c r="B154" s="48">
        <f>Personal_Development!B155</f>
        <v>0</v>
      </c>
      <c r="C154" s="48">
        <f>Personal_Development!C155</f>
        <v>0</v>
      </c>
      <c r="D154" s="14" t="str">
        <f>Personal_Development!D155</f>
        <v>C12518</v>
      </c>
      <c r="E154" s="11" t="str">
        <f>Personal_Development!E155</f>
        <v>SAMSIDAR BT SHARIF</v>
      </c>
      <c r="F154" s="12" t="str">
        <f>Personal_Development!F155</f>
        <v>PRODUCTION NO.1 DEPARTMENT</v>
      </c>
      <c r="G154" s="12" t="str">
        <f>Personal_Development!G155</f>
        <v>ASSEMBLY PRODUCTION SECTION (APS)</v>
      </c>
      <c r="H154" s="40" t="str">
        <f>Personal_Development!H155</f>
        <v>OPERATOR 1</v>
      </c>
      <c r="I154" s="41" t="str">
        <f>Personal_Development!I155</f>
        <v>C3 PROD</v>
      </c>
      <c r="J154" s="42" t="str">
        <f>Personal_Development!J155</f>
        <v xml:space="preserve">C3 </v>
      </c>
      <c r="K154" s="48"/>
      <c r="L154" s="48"/>
      <c r="M154" s="16"/>
      <c r="N154" s="16"/>
      <c r="O154" s="48"/>
      <c r="P154" s="48"/>
      <c r="Q154" s="48"/>
      <c r="R154" s="48"/>
      <c r="S154" s="48"/>
      <c r="T154" s="48"/>
      <c r="U154" s="48"/>
      <c r="V154" s="48"/>
      <c r="W154" s="20">
        <f t="shared" si="15"/>
        <v>0</v>
      </c>
      <c r="X154" s="48"/>
      <c r="Y154" s="48"/>
      <c r="Z154" s="16"/>
      <c r="AA154" s="16"/>
      <c r="AB154" s="48"/>
      <c r="AC154" s="48"/>
      <c r="AD154" s="48"/>
      <c r="AE154" s="48"/>
      <c r="AF154" s="48"/>
      <c r="AG154" s="48"/>
      <c r="AH154" s="48"/>
      <c r="AI154" s="48"/>
      <c r="AJ154" s="24">
        <f t="shared" si="16"/>
        <v>0</v>
      </c>
      <c r="AK154" s="48"/>
      <c r="AL154" s="48"/>
      <c r="AM154" s="16"/>
      <c r="AN154" s="16"/>
      <c r="AO154" s="48"/>
      <c r="AP154" s="48"/>
      <c r="AQ154" s="48"/>
      <c r="AR154" s="48"/>
      <c r="AS154" s="48"/>
      <c r="AT154" s="48"/>
      <c r="AU154" s="48"/>
      <c r="AV154" s="48"/>
      <c r="AW154" s="26">
        <f t="shared" si="17"/>
        <v>0</v>
      </c>
      <c r="AX154" s="16">
        <f t="shared" si="18"/>
        <v>0</v>
      </c>
      <c r="AY154" s="48"/>
      <c r="AZ154" s="48"/>
      <c r="BA154" s="129"/>
      <c r="BB154" s="157"/>
      <c r="BC154" s="156"/>
      <c r="BD154" s="156"/>
      <c r="BE154" s="156"/>
      <c r="BF154" s="156">
        <v>1</v>
      </c>
      <c r="BG154" s="156"/>
      <c r="BH154" s="156"/>
      <c r="BI154" s="156">
        <v>1</v>
      </c>
      <c r="BJ154" s="16"/>
      <c r="BK154" s="16"/>
      <c r="BL154" s="16"/>
      <c r="BM154" s="135"/>
      <c r="BN154" s="135">
        <f t="shared" si="19"/>
        <v>2</v>
      </c>
      <c r="BO154" s="131">
        <f t="shared" si="14"/>
        <v>2</v>
      </c>
      <c r="BP154" s="65">
        <f t="shared" si="20"/>
        <v>4</v>
      </c>
      <c r="BS154" s="29"/>
    </row>
    <row r="155" spans="2:71" ht="24.95" customHeight="1">
      <c r="B155" s="48">
        <f>Personal_Development!B156</f>
        <v>0</v>
      </c>
      <c r="C155" s="48">
        <f>Personal_Development!C156</f>
        <v>0</v>
      </c>
      <c r="D155" s="14" t="str">
        <f>Personal_Development!D156</f>
        <v>C12523</v>
      </c>
      <c r="E155" s="11" t="str">
        <f>Personal_Development!E156</f>
        <v>NIRMALA DEVI A/P K S NARAYANAN</v>
      </c>
      <c r="F155" s="12" t="str">
        <f>Personal_Development!F156</f>
        <v>PRODUCTION NO.1 DEPARTMENT</v>
      </c>
      <c r="G155" s="12" t="str">
        <f>Personal_Development!G156</f>
        <v>ASSEMBLY PRODUCTION SECTION (APS)</v>
      </c>
      <c r="H155" s="40" t="str">
        <f>Personal_Development!H156</f>
        <v>OPERATOR 1</v>
      </c>
      <c r="I155" s="41" t="str">
        <f>Personal_Development!I156</f>
        <v>C3 PROD</v>
      </c>
      <c r="J155" s="42" t="str">
        <f>Personal_Development!J156</f>
        <v xml:space="preserve">C3 </v>
      </c>
      <c r="K155" s="48">
        <v>1</v>
      </c>
      <c r="L155" s="48">
        <v>4</v>
      </c>
      <c r="M155" s="16"/>
      <c r="N155" s="16"/>
      <c r="O155" s="48">
        <v>1</v>
      </c>
      <c r="P155" s="48"/>
      <c r="Q155" s="48"/>
      <c r="R155" s="48">
        <v>4</v>
      </c>
      <c r="S155" s="48"/>
      <c r="T155" s="48"/>
      <c r="U155" s="48">
        <v>1</v>
      </c>
      <c r="V155" s="48">
        <v>2</v>
      </c>
      <c r="W155" s="20">
        <f t="shared" si="15"/>
        <v>13</v>
      </c>
      <c r="X155" s="48"/>
      <c r="Y155" s="48"/>
      <c r="Z155" s="16"/>
      <c r="AA155" s="16"/>
      <c r="AB155" s="48"/>
      <c r="AC155" s="48"/>
      <c r="AD155" s="48"/>
      <c r="AE155" s="48"/>
      <c r="AF155" s="48"/>
      <c r="AG155" s="48"/>
      <c r="AH155" s="48"/>
      <c r="AI155" s="48"/>
      <c r="AJ155" s="24">
        <f t="shared" si="16"/>
        <v>0</v>
      </c>
      <c r="AK155" s="48"/>
      <c r="AL155" s="48"/>
      <c r="AM155" s="16"/>
      <c r="AN155" s="16"/>
      <c r="AO155" s="48"/>
      <c r="AP155" s="48"/>
      <c r="AQ155" s="48"/>
      <c r="AR155" s="48"/>
      <c r="AS155" s="48"/>
      <c r="AT155" s="48"/>
      <c r="AU155" s="48"/>
      <c r="AV155" s="48"/>
      <c r="AW155" s="26">
        <f t="shared" si="17"/>
        <v>0</v>
      </c>
      <c r="AX155" s="16">
        <f t="shared" si="18"/>
        <v>13</v>
      </c>
      <c r="AY155" s="48"/>
      <c r="AZ155" s="48"/>
      <c r="BA155" s="129"/>
      <c r="BB155" s="157"/>
      <c r="BC155" s="156"/>
      <c r="BD155" s="156"/>
      <c r="BE155" s="156"/>
      <c r="BF155" s="156"/>
      <c r="BG155" s="156"/>
      <c r="BH155" s="156"/>
      <c r="BI155" s="156"/>
      <c r="BJ155" s="16"/>
      <c r="BK155" s="16">
        <v>0.5</v>
      </c>
      <c r="BL155" s="16"/>
      <c r="BM155" s="135"/>
      <c r="BN155" s="135">
        <f t="shared" si="19"/>
        <v>0.5</v>
      </c>
      <c r="BO155" s="131">
        <f t="shared" si="14"/>
        <v>13.5</v>
      </c>
      <c r="BP155" s="65">
        <f t="shared" si="20"/>
        <v>1</v>
      </c>
      <c r="BS155" s="29"/>
    </row>
    <row r="156" spans="2:71" ht="24.95" customHeight="1">
      <c r="B156" s="48">
        <f>Personal_Development!B157</f>
        <v>0</v>
      </c>
      <c r="C156" s="48">
        <f>Personal_Development!C157</f>
        <v>0</v>
      </c>
      <c r="D156" s="14" t="str">
        <f>Personal_Development!D157</f>
        <v>C12524</v>
      </c>
      <c r="E156" s="11" t="str">
        <f>Personal_Development!E157</f>
        <v>KHALIZAH BINTI YEOP KAMARUDDIN</v>
      </c>
      <c r="F156" s="12" t="str">
        <f>Personal_Development!F157</f>
        <v>PRODUCTION NO.1 DEPARTMENT</v>
      </c>
      <c r="G156" s="12" t="str">
        <f>Personal_Development!G157</f>
        <v>ASSEMBLY PRODUCTION SECTION (APS)</v>
      </c>
      <c r="H156" s="40" t="str">
        <f>Personal_Development!H157</f>
        <v>SENIOR QC CHECKER</v>
      </c>
      <c r="I156" s="41" t="str">
        <f>Personal_Development!I157</f>
        <v>C2 PROD</v>
      </c>
      <c r="J156" s="42" t="str">
        <f>Personal_Development!J157</f>
        <v xml:space="preserve">C2 </v>
      </c>
      <c r="K156" s="48"/>
      <c r="L156" s="48"/>
      <c r="M156" s="16"/>
      <c r="N156" s="16"/>
      <c r="O156" s="48"/>
      <c r="P156" s="48"/>
      <c r="Q156" s="48"/>
      <c r="R156" s="48"/>
      <c r="S156" s="48"/>
      <c r="T156" s="48"/>
      <c r="U156" s="48"/>
      <c r="V156" s="48"/>
      <c r="W156" s="20">
        <f t="shared" si="15"/>
        <v>0</v>
      </c>
      <c r="X156" s="48"/>
      <c r="Y156" s="48"/>
      <c r="Z156" s="16"/>
      <c r="AA156" s="16"/>
      <c r="AB156" s="48"/>
      <c r="AC156" s="48"/>
      <c r="AD156" s="48"/>
      <c r="AE156" s="48"/>
      <c r="AF156" s="48"/>
      <c r="AG156" s="48"/>
      <c r="AH156" s="48"/>
      <c r="AI156" s="48"/>
      <c r="AJ156" s="24">
        <f t="shared" si="16"/>
        <v>0</v>
      </c>
      <c r="AK156" s="48"/>
      <c r="AL156" s="48"/>
      <c r="AM156" s="16"/>
      <c r="AN156" s="16"/>
      <c r="AO156" s="48"/>
      <c r="AP156" s="48"/>
      <c r="AQ156" s="48"/>
      <c r="AR156" s="48"/>
      <c r="AS156" s="48"/>
      <c r="AT156" s="48"/>
      <c r="AU156" s="48"/>
      <c r="AV156" s="48"/>
      <c r="AW156" s="26">
        <f t="shared" si="17"/>
        <v>0</v>
      </c>
      <c r="AX156" s="16">
        <f t="shared" si="18"/>
        <v>0</v>
      </c>
      <c r="AY156" s="48"/>
      <c r="AZ156" s="48"/>
      <c r="BA156" s="129"/>
      <c r="BB156" s="157"/>
      <c r="BC156" s="156"/>
      <c r="BD156" s="156">
        <v>0.5</v>
      </c>
      <c r="BE156" s="156"/>
      <c r="BF156" s="156"/>
      <c r="BG156" s="156"/>
      <c r="BH156" s="156"/>
      <c r="BI156" s="156"/>
      <c r="BJ156" s="16"/>
      <c r="BK156" s="16"/>
      <c r="BL156" s="16"/>
      <c r="BM156" s="135"/>
      <c r="BN156" s="135">
        <f t="shared" si="19"/>
        <v>0.5</v>
      </c>
      <c r="BO156" s="131">
        <f t="shared" si="14"/>
        <v>0.5</v>
      </c>
      <c r="BP156" s="65">
        <f t="shared" si="20"/>
        <v>4</v>
      </c>
      <c r="BS156" s="29"/>
    </row>
    <row r="157" spans="2:71" ht="24.95" customHeight="1">
      <c r="B157" s="48">
        <f>Personal_Development!B158</f>
        <v>0</v>
      </c>
      <c r="C157" s="48">
        <f>Personal_Development!C158</f>
        <v>0</v>
      </c>
      <c r="D157" s="14" t="str">
        <f>Personal_Development!D158</f>
        <v>C12532</v>
      </c>
      <c r="E157" s="11" t="str">
        <f>Personal_Development!E158</f>
        <v>NORAZIZAH BINTI AZIZ</v>
      </c>
      <c r="F157" s="12" t="str">
        <f>Personal_Development!F158</f>
        <v>PRODUCTION NO.1 DEPARTMENT</v>
      </c>
      <c r="G157" s="12" t="str">
        <f>Personal_Development!G158</f>
        <v>ASSEMBLY PRODUCTION SECTION (APS)</v>
      </c>
      <c r="H157" s="40" t="str">
        <f>Personal_Development!H158</f>
        <v>SENIOR QC CHECKER</v>
      </c>
      <c r="I157" s="41" t="str">
        <f>Personal_Development!I158</f>
        <v>C2 PROD</v>
      </c>
      <c r="J157" s="42" t="str">
        <f>Personal_Development!J158</f>
        <v xml:space="preserve">C2 </v>
      </c>
      <c r="K157" s="48"/>
      <c r="L157" s="48"/>
      <c r="M157" s="16"/>
      <c r="N157" s="16"/>
      <c r="O157" s="48"/>
      <c r="P157" s="48"/>
      <c r="Q157" s="48"/>
      <c r="R157" s="48"/>
      <c r="S157" s="48"/>
      <c r="T157" s="48"/>
      <c r="U157" s="48"/>
      <c r="V157" s="48"/>
      <c r="W157" s="20">
        <f t="shared" si="15"/>
        <v>0</v>
      </c>
      <c r="X157" s="48"/>
      <c r="Y157" s="48"/>
      <c r="Z157" s="16"/>
      <c r="AA157" s="16"/>
      <c r="AB157" s="48"/>
      <c r="AC157" s="48"/>
      <c r="AD157" s="48"/>
      <c r="AE157" s="48"/>
      <c r="AF157" s="48"/>
      <c r="AG157" s="48"/>
      <c r="AH157" s="48"/>
      <c r="AI157" s="48"/>
      <c r="AJ157" s="24">
        <f t="shared" si="16"/>
        <v>0</v>
      </c>
      <c r="AK157" s="48"/>
      <c r="AL157" s="48"/>
      <c r="AM157" s="16"/>
      <c r="AN157" s="16"/>
      <c r="AO157" s="48"/>
      <c r="AP157" s="48"/>
      <c r="AQ157" s="48"/>
      <c r="AR157" s="48"/>
      <c r="AS157" s="48"/>
      <c r="AT157" s="48"/>
      <c r="AU157" s="48"/>
      <c r="AV157" s="48"/>
      <c r="AW157" s="26">
        <f t="shared" si="17"/>
        <v>0</v>
      </c>
      <c r="AX157" s="16">
        <f t="shared" si="18"/>
        <v>0</v>
      </c>
      <c r="AY157" s="48"/>
      <c r="AZ157" s="48"/>
      <c r="BA157" s="129"/>
      <c r="BB157" s="157"/>
      <c r="BC157" s="156"/>
      <c r="BD157" s="156"/>
      <c r="BE157" s="156"/>
      <c r="BF157" s="156"/>
      <c r="BG157" s="156"/>
      <c r="BH157" s="156">
        <v>0.5</v>
      </c>
      <c r="BI157" s="156"/>
      <c r="BJ157" s="16"/>
      <c r="BK157" s="16"/>
      <c r="BL157" s="16"/>
      <c r="BM157" s="135"/>
      <c r="BN157" s="135">
        <f t="shared" si="19"/>
        <v>0.5</v>
      </c>
      <c r="BO157" s="131">
        <f t="shared" si="14"/>
        <v>0.5</v>
      </c>
      <c r="BP157" s="65">
        <f t="shared" si="20"/>
        <v>4</v>
      </c>
      <c r="BS157" s="29"/>
    </row>
    <row r="158" spans="2:71" ht="24.95" customHeight="1">
      <c r="B158" s="48">
        <f>Personal_Development!B159</f>
        <v>0</v>
      </c>
      <c r="C158" s="48">
        <f>Personal_Development!C159</f>
        <v>0</v>
      </c>
      <c r="D158" s="14" t="str">
        <f>Personal_Development!D159</f>
        <v>C12534</v>
      </c>
      <c r="E158" s="11" t="str">
        <f>Personal_Development!E159</f>
        <v>MADAVI A/P KORAN</v>
      </c>
      <c r="F158" s="12" t="str">
        <f>Personal_Development!F159</f>
        <v>PRODUCTION NO.1 DEPARTMENT</v>
      </c>
      <c r="G158" s="12" t="str">
        <f>Personal_Development!G159</f>
        <v>ASSEMBLY PRODUCTION SECTION (APS)</v>
      </c>
      <c r="H158" s="40" t="str">
        <f>Personal_Development!H159</f>
        <v>OPERATOR 1</v>
      </c>
      <c r="I158" s="41" t="str">
        <f>Personal_Development!I159</f>
        <v>C3 PROD</v>
      </c>
      <c r="J158" s="42" t="str">
        <f>Personal_Development!J159</f>
        <v xml:space="preserve">C3 </v>
      </c>
      <c r="K158" s="48"/>
      <c r="L158" s="48"/>
      <c r="M158" s="16"/>
      <c r="N158" s="16"/>
      <c r="O158" s="48"/>
      <c r="P158" s="48"/>
      <c r="Q158" s="48"/>
      <c r="R158" s="48"/>
      <c r="S158" s="48"/>
      <c r="T158" s="48"/>
      <c r="U158" s="48"/>
      <c r="V158" s="48"/>
      <c r="W158" s="20">
        <f t="shared" si="15"/>
        <v>0</v>
      </c>
      <c r="X158" s="48"/>
      <c r="Y158" s="48"/>
      <c r="Z158" s="16"/>
      <c r="AA158" s="16"/>
      <c r="AB158" s="48"/>
      <c r="AC158" s="48"/>
      <c r="AD158" s="48"/>
      <c r="AE158" s="48"/>
      <c r="AF158" s="48"/>
      <c r="AG158" s="48"/>
      <c r="AH158" s="48"/>
      <c r="AI158" s="48"/>
      <c r="AJ158" s="24">
        <f t="shared" si="16"/>
        <v>0</v>
      </c>
      <c r="AK158" s="48"/>
      <c r="AL158" s="48"/>
      <c r="AM158" s="16"/>
      <c r="AN158" s="16"/>
      <c r="AO158" s="48"/>
      <c r="AP158" s="48"/>
      <c r="AQ158" s="48"/>
      <c r="AR158" s="48"/>
      <c r="AS158" s="48"/>
      <c r="AT158" s="48"/>
      <c r="AU158" s="48"/>
      <c r="AV158" s="48"/>
      <c r="AW158" s="26">
        <f t="shared" si="17"/>
        <v>0</v>
      </c>
      <c r="AX158" s="16">
        <f t="shared" si="18"/>
        <v>0</v>
      </c>
      <c r="AY158" s="48"/>
      <c r="AZ158" s="48"/>
      <c r="BA158" s="129"/>
      <c r="BB158" s="157"/>
      <c r="BC158" s="156"/>
      <c r="BD158" s="156"/>
      <c r="BE158" s="156"/>
      <c r="BF158" s="156"/>
      <c r="BG158" s="156"/>
      <c r="BH158" s="156"/>
      <c r="BI158" s="156"/>
      <c r="BJ158" s="16"/>
      <c r="BK158" s="16">
        <v>1</v>
      </c>
      <c r="BL158" s="16">
        <v>1</v>
      </c>
      <c r="BM158" s="135"/>
      <c r="BN158" s="135">
        <f t="shared" si="19"/>
        <v>2</v>
      </c>
      <c r="BO158" s="131">
        <f t="shared" si="14"/>
        <v>2</v>
      </c>
      <c r="BP158" s="65">
        <f t="shared" si="20"/>
        <v>4</v>
      </c>
      <c r="BS158" s="29"/>
    </row>
    <row r="159" spans="2:71" ht="24.95" customHeight="1">
      <c r="B159" s="48">
        <f>Personal_Development!B160</f>
        <v>0</v>
      </c>
      <c r="C159" s="48">
        <f>Personal_Development!C160</f>
        <v>0</v>
      </c>
      <c r="D159" s="14" t="str">
        <f>Personal_Development!D160</f>
        <v>C12538</v>
      </c>
      <c r="E159" s="11" t="str">
        <f>Personal_Development!E160</f>
        <v>SITI HAWA BINTI MORAD</v>
      </c>
      <c r="F159" s="12" t="str">
        <f>Personal_Development!F160</f>
        <v>PRODUCTION NO.1 DEPARTMENT</v>
      </c>
      <c r="G159" s="12" t="str">
        <f>Personal_Development!G160</f>
        <v>ASSEMBLY PRODUCTION SECTION (APS)</v>
      </c>
      <c r="H159" s="40" t="str">
        <f>Personal_Development!H160</f>
        <v>OPERATOR 1</v>
      </c>
      <c r="I159" s="41" t="str">
        <f>Personal_Development!I160</f>
        <v>C3 PROD</v>
      </c>
      <c r="J159" s="42" t="str">
        <f>Personal_Development!J160</f>
        <v xml:space="preserve">C3 </v>
      </c>
      <c r="K159" s="48"/>
      <c r="L159" s="48">
        <v>1</v>
      </c>
      <c r="M159" s="16"/>
      <c r="N159" s="16">
        <v>2</v>
      </c>
      <c r="O159" s="48">
        <v>2</v>
      </c>
      <c r="P159" s="48">
        <v>1</v>
      </c>
      <c r="Q159" s="48"/>
      <c r="R159" s="48"/>
      <c r="S159" s="48"/>
      <c r="T159" s="48">
        <v>1</v>
      </c>
      <c r="U159" s="48">
        <v>1</v>
      </c>
      <c r="V159" s="48"/>
      <c r="W159" s="20">
        <f t="shared" si="15"/>
        <v>8</v>
      </c>
      <c r="X159" s="48"/>
      <c r="Y159" s="48"/>
      <c r="Z159" s="16"/>
      <c r="AA159" s="16">
        <v>1</v>
      </c>
      <c r="AB159" s="48"/>
      <c r="AC159" s="48"/>
      <c r="AD159" s="48"/>
      <c r="AE159" s="48"/>
      <c r="AF159" s="48"/>
      <c r="AG159" s="48"/>
      <c r="AH159" s="48"/>
      <c r="AI159" s="48"/>
      <c r="AJ159" s="24">
        <f t="shared" si="16"/>
        <v>1</v>
      </c>
      <c r="AK159" s="48">
        <v>1</v>
      </c>
      <c r="AL159" s="48"/>
      <c r="AM159" s="16">
        <v>1</v>
      </c>
      <c r="AN159" s="16"/>
      <c r="AO159" s="48"/>
      <c r="AP159" s="48"/>
      <c r="AQ159" s="48"/>
      <c r="AR159" s="48"/>
      <c r="AS159" s="48"/>
      <c r="AT159" s="48"/>
      <c r="AU159" s="48">
        <v>1</v>
      </c>
      <c r="AV159" s="48">
        <v>2</v>
      </c>
      <c r="AW159" s="26">
        <f t="shared" si="17"/>
        <v>5</v>
      </c>
      <c r="AX159" s="16">
        <f t="shared" si="18"/>
        <v>14</v>
      </c>
      <c r="AY159" s="48"/>
      <c r="AZ159" s="48"/>
      <c r="BA159" s="129"/>
      <c r="BB159" s="157"/>
      <c r="BC159" s="156">
        <v>1</v>
      </c>
      <c r="BD159" s="156"/>
      <c r="BE159" s="156">
        <v>1</v>
      </c>
      <c r="BF159" s="156">
        <v>1</v>
      </c>
      <c r="BG159" s="156">
        <v>1</v>
      </c>
      <c r="BH159" s="156">
        <v>0.5</v>
      </c>
      <c r="BI159" s="156">
        <v>1</v>
      </c>
      <c r="BJ159" s="16"/>
      <c r="BK159" s="16"/>
      <c r="BL159" s="16"/>
      <c r="BM159" s="135"/>
      <c r="BN159" s="135">
        <f t="shared" si="19"/>
        <v>5.5</v>
      </c>
      <c r="BO159" s="131">
        <f t="shared" si="14"/>
        <v>19.5</v>
      </c>
      <c r="BP159" s="65">
        <f t="shared" si="20"/>
        <v>1</v>
      </c>
      <c r="BS159" s="29"/>
    </row>
    <row r="160" spans="2:71" ht="24.95" customHeight="1">
      <c r="B160" s="48">
        <f>Personal_Development!B161</f>
        <v>0</v>
      </c>
      <c r="C160" s="48">
        <f>Personal_Development!C161</f>
        <v>0</v>
      </c>
      <c r="D160" s="14" t="str">
        <f>Personal_Development!D161</f>
        <v>C12541</v>
      </c>
      <c r="E160" s="11" t="str">
        <f>Personal_Development!E161</f>
        <v>ROSMAWATI BINTI IBRAHIM</v>
      </c>
      <c r="F160" s="12" t="str">
        <f>Personal_Development!F161</f>
        <v>PRODUCTION NO.1 DEPARTMENT</v>
      </c>
      <c r="G160" s="12" t="str">
        <f>Personal_Development!G161</f>
        <v>ASSEMBLY PRODUCTION SECTION (APS)</v>
      </c>
      <c r="H160" s="40" t="str">
        <f>Personal_Development!H161</f>
        <v>SENIOR QC CHECKER</v>
      </c>
      <c r="I160" s="41" t="str">
        <f>Personal_Development!I161</f>
        <v>C2 PROD</v>
      </c>
      <c r="J160" s="42" t="str">
        <f>Personal_Development!J161</f>
        <v xml:space="preserve">C2 </v>
      </c>
      <c r="K160" s="48"/>
      <c r="L160" s="48"/>
      <c r="M160" s="16"/>
      <c r="N160" s="16"/>
      <c r="O160" s="48"/>
      <c r="P160" s="48"/>
      <c r="Q160" s="48"/>
      <c r="R160" s="48"/>
      <c r="S160" s="48"/>
      <c r="T160" s="48"/>
      <c r="U160" s="48"/>
      <c r="V160" s="48"/>
      <c r="W160" s="20">
        <f t="shared" si="15"/>
        <v>0</v>
      </c>
      <c r="X160" s="48"/>
      <c r="Y160" s="48"/>
      <c r="Z160" s="16"/>
      <c r="AA160" s="16"/>
      <c r="AB160" s="48"/>
      <c r="AC160" s="48"/>
      <c r="AD160" s="48"/>
      <c r="AE160" s="48"/>
      <c r="AF160" s="48"/>
      <c r="AG160" s="48"/>
      <c r="AH160" s="48"/>
      <c r="AI160" s="48"/>
      <c r="AJ160" s="24">
        <f t="shared" si="16"/>
        <v>0</v>
      </c>
      <c r="AK160" s="48"/>
      <c r="AL160" s="48"/>
      <c r="AM160" s="16"/>
      <c r="AN160" s="16"/>
      <c r="AO160" s="48"/>
      <c r="AP160" s="48"/>
      <c r="AQ160" s="48"/>
      <c r="AR160" s="48"/>
      <c r="AS160" s="48"/>
      <c r="AT160" s="48"/>
      <c r="AU160" s="48"/>
      <c r="AV160" s="48"/>
      <c r="AW160" s="26">
        <f t="shared" si="17"/>
        <v>0</v>
      </c>
      <c r="AX160" s="16">
        <f t="shared" si="18"/>
        <v>0</v>
      </c>
      <c r="AY160" s="48"/>
      <c r="AZ160" s="48"/>
      <c r="BA160" s="129"/>
      <c r="BB160" s="157"/>
      <c r="BC160" s="156">
        <v>1</v>
      </c>
      <c r="BD160" s="156"/>
      <c r="BE160" s="156"/>
      <c r="BF160" s="156"/>
      <c r="BG160" s="156"/>
      <c r="BH160" s="156">
        <v>0.5</v>
      </c>
      <c r="BI160" s="156"/>
      <c r="BJ160" s="16"/>
      <c r="BK160" s="16"/>
      <c r="BL160" s="16"/>
      <c r="BM160" s="135"/>
      <c r="BN160" s="135">
        <f t="shared" si="19"/>
        <v>1.5</v>
      </c>
      <c r="BO160" s="131">
        <f t="shared" si="14"/>
        <v>1.5</v>
      </c>
      <c r="BP160" s="65">
        <f t="shared" si="20"/>
        <v>4</v>
      </c>
      <c r="BS160" s="29"/>
    </row>
    <row r="161" spans="2:71" ht="24.95" customHeight="1">
      <c r="B161" s="48">
        <f>Personal_Development!B162</f>
        <v>0</v>
      </c>
      <c r="C161" s="48">
        <f>Personal_Development!C162</f>
        <v>0</v>
      </c>
      <c r="D161" s="14" t="str">
        <f>Personal_Development!D162</f>
        <v>C12542</v>
      </c>
      <c r="E161" s="11" t="str">
        <f>Personal_Development!E162</f>
        <v>JUNAIDAH BT SAHAR</v>
      </c>
      <c r="F161" s="12" t="str">
        <f>Personal_Development!F162</f>
        <v>PRODUCTION NO.1 DEPARTMENT</v>
      </c>
      <c r="G161" s="12" t="str">
        <f>Personal_Development!G162</f>
        <v>ASSEMBLY PRODUCTION SECTION (APS)</v>
      </c>
      <c r="H161" s="40" t="str">
        <f>Personal_Development!H162</f>
        <v>LINE LEADER</v>
      </c>
      <c r="I161" s="41" t="str">
        <f>Personal_Development!I162</f>
        <v>C2 PROD</v>
      </c>
      <c r="J161" s="42" t="str">
        <f>Personal_Development!J162</f>
        <v xml:space="preserve">C2 </v>
      </c>
      <c r="K161" s="48"/>
      <c r="L161" s="48"/>
      <c r="M161" s="16"/>
      <c r="N161" s="16"/>
      <c r="O161" s="48"/>
      <c r="P161" s="48"/>
      <c r="Q161" s="48"/>
      <c r="R161" s="48"/>
      <c r="S161" s="48"/>
      <c r="T161" s="48"/>
      <c r="U161" s="48"/>
      <c r="V161" s="48"/>
      <c r="W161" s="20">
        <f t="shared" si="15"/>
        <v>0</v>
      </c>
      <c r="X161" s="48"/>
      <c r="Y161" s="48"/>
      <c r="Z161" s="16"/>
      <c r="AA161" s="16"/>
      <c r="AB161" s="48"/>
      <c r="AC161" s="48"/>
      <c r="AD161" s="48"/>
      <c r="AE161" s="48"/>
      <c r="AF161" s="48"/>
      <c r="AG161" s="48"/>
      <c r="AH161" s="48"/>
      <c r="AI161" s="48"/>
      <c r="AJ161" s="24">
        <f t="shared" si="16"/>
        <v>0</v>
      </c>
      <c r="AK161" s="48"/>
      <c r="AL161" s="48"/>
      <c r="AM161" s="16"/>
      <c r="AN161" s="16"/>
      <c r="AO161" s="48"/>
      <c r="AP161" s="48"/>
      <c r="AQ161" s="48"/>
      <c r="AR161" s="48"/>
      <c r="AS161" s="48"/>
      <c r="AT161" s="48"/>
      <c r="AU161" s="48"/>
      <c r="AV161" s="48"/>
      <c r="AW161" s="26">
        <f t="shared" si="17"/>
        <v>0</v>
      </c>
      <c r="AX161" s="16">
        <f t="shared" si="18"/>
        <v>0</v>
      </c>
      <c r="AY161" s="48"/>
      <c r="AZ161" s="48"/>
      <c r="BA161" s="129"/>
      <c r="BB161" s="157"/>
      <c r="BC161" s="156"/>
      <c r="BD161" s="156"/>
      <c r="BE161" s="156"/>
      <c r="BF161" s="156"/>
      <c r="BG161" s="156"/>
      <c r="BH161" s="156"/>
      <c r="BI161" s="156"/>
      <c r="BJ161" s="16"/>
      <c r="BK161" s="16"/>
      <c r="BL161" s="16"/>
      <c r="BM161" s="135"/>
      <c r="BN161" s="135">
        <f t="shared" si="19"/>
        <v>0</v>
      </c>
      <c r="BO161" s="131">
        <f t="shared" si="14"/>
        <v>0</v>
      </c>
      <c r="BP161" s="65">
        <f t="shared" si="20"/>
        <v>5</v>
      </c>
      <c r="BS161" s="29"/>
    </row>
    <row r="162" spans="2:71" ht="24.95" customHeight="1">
      <c r="B162" s="48">
        <f>Personal_Development!B163</f>
        <v>0</v>
      </c>
      <c r="C162" s="48">
        <f>Personal_Development!C163</f>
        <v>0</v>
      </c>
      <c r="D162" s="14" t="str">
        <f>Personal_Development!D163</f>
        <v>C12546</v>
      </c>
      <c r="E162" s="11" t="str">
        <f>Personal_Development!E163</f>
        <v>NOR HASLIZAWATI BINTI NORDIN AHAMAD</v>
      </c>
      <c r="F162" s="12" t="str">
        <f>Personal_Development!F163</f>
        <v>PRODUCTION NO.1 DEPARTMENT</v>
      </c>
      <c r="G162" s="12" t="str">
        <f>Personal_Development!G163</f>
        <v>ASSEMBLY PRODUCTION SECTION (APS)</v>
      </c>
      <c r="H162" s="40" t="str">
        <f>Personal_Development!H163</f>
        <v>QC CHECKER</v>
      </c>
      <c r="I162" s="41" t="str">
        <f>Personal_Development!I163</f>
        <v>C3 PROD</v>
      </c>
      <c r="J162" s="42" t="str">
        <f>Personal_Development!J163</f>
        <v xml:space="preserve">C3 </v>
      </c>
      <c r="K162" s="48"/>
      <c r="L162" s="48"/>
      <c r="M162" s="16"/>
      <c r="N162" s="16"/>
      <c r="O162" s="48"/>
      <c r="P162" s="48"/>
      <c r="Q162" s="48"/>
      <c r="R162" s="48"/>
      <c r="S162" s="48"/>
      <c r="T162" s="48"/>
      <c r="U162" s="48"/>
      <c r="V162" s="48"/>
      <c r="W162" s="20">
        <f t="shared" si="15"/>
        <v>0</v>
      </c>
      <c r="X162" s="48"/>
      <c r="Y162" s="48"/>
      <c r="Z162" s="16"/>
      <c r="AA162" s="16"/>
      <c r="AB162" s="48"/>
      <c r="AC162" s="48"/>
      <c r="AD162" s="48"/>
      <c r="AE162" s="48"/>
      <c r="AF162" s="48"/>
      <c r="AG162" s="48"/>
      <c r="AH162" s="48"/>
      <c r="AI162" s="48"/>
      <c r="AJ162" s="24">
        <f t="shared" si="16"/>
        <v>0</v>
      </c>
      <c r="AK162" s="48"/>
      <c r="AL162" s="48"/>
      <c r="AM162" s="16"/>
      <c r="AN162" s="16"/>
      <c r="AO162" s="48"/>
      <c r="AP162" s="48"/>
      <c r="AQ162" s="48"/>
      <c r="AR162" s="48"/>
      <c r="AS162" s="48"/>
      <c r="AT162" s="48"/>
      <c r="AU162" s="48"/>
      <c r="AV162" s="48"/>
      <c r="AW162" s="26">
        <f t="shared" si="17"/>
        <v>0</v>
      </c>
      <c r="AX162" s="16">
        <f t="shared" si="18"/>
        <v>0</v>
      </c>
      <c r="AY162" s="48"/>
      <c r="AZ162" s="48"/>
      <c r="BA162" s="129"/>
      <c r="BB162" s="157"/>
      <c r="BC162" s="156"/>
      <c r="BD162" s="156"/>
      <c r="BE162" s="156"/>
      <c r="BF162" s="156">
        <v>6</v>
      </c>
      <c r="BG162" s="156"/>
      <c r="BH162" s="156"/>
      <c r="BI162" s="156"/>
      <c r="BJ162" s="16"/>
      <c r="BK162" s="16"/>
      <c r="BL162" s="16"/>
      <c r="BM162" s="135"/>
      <c r="BN162" s="135">
        <f t="shared" si="19"/>
        <v>6</v>
      </c>
      <c r="BO162" s="131">
        <f t="shared" si="14"/>
        <v>6</v>
      </c>
      <c r="BP162" s="65">
        <f t="shared" si="20"/>
        <v>3</v>
      </c>
      <c r="BS162" s="29"/>
    </row>
    <row r="163" spans="2:71" ht="24.95" customHeight="1">
      <c r="B163" s="48">
        <f>Personal_Development!B164</f>
        <v>0</v>
      </c>
      <c r="C163" s="48">
        <f>Personal_Development!C164</f>
        <v>0</v>
      </c>
      <c r="D163" s="14" t="str">
        <f>Personal_Development!D164</f>
        <v>C12548</v>
      </c>
      <c r="E163" s="11" t="str">
        <f>Personal_Development!E164</f>
        <v>NUR LAILA BINTI SALIM</v>
      </c>
      <c r="F163" s="12" t="str">
        <f>Personal_Development!F164</f>
        <v>PRODUCTION NO.1 DEPARTMENT</v>
      </c>
      <c r="G163" s="12" t="str">
        <f>Personal_Development!G164</f>
        <v>ASSEMBLY PRODUCTION SECTION (APS)</v>
      </c>
      <c r="H163" s="40" t="str">
        <f>Personal_Development!H164</f>
        <v>QC CHECKER</v>
      </c>
      <c r="I163" s="41" t="str">
        <f>Personal_Development!I164</f>
        <v>C3 PROD</v>
      </c>
      <c r="J163" s="42" t="str">
        <f>Personal_Development!J164</f>
        <v xml:space="preserve">C3 </v>
      </c>
      <c r="K163" s="48"/>
      <c r="L163" s="48">
        <v>3</v>
      </c>
      <c r="M163" s="16"/>
      <c r="N163" s="16"/>
      <c r="O163" s="48"/>
      <c r="P163" s="48"/>
      <c r="Q163" s="48">
        <v>1</v>
      </c>
      <c r="R163" s="48"/>
      <c r="S163" s="48"/>
      <c r="T163" s="48">
        <v>1</v>
      </c>
      <c r="U163" s="48"/>
      <c r="V163" s="48"/>
      <c r="W163" s="20">
        <f t="shared" si="15"/>
        <v>5</v>
      </c>
      <c r="X163" s="48"/>
      <c r="Y163" s="48"/>
      <c r="Z163" s="16"/>
      <c r="AA163" s="16"/>
      <c r="AB163" s="48"/>
      <c r="AC163" s="48"/>
      <c r="AD163" s="48"/>
      <c r="AE163" s="48"/>
      <c r="AF163" s="48"/>
      <c r="AG163" s="48">
        <v>6</v>
      </c>
      <c r="AH163" s="48">
        <v>1</v>
      </c>
      <c r="AI163" s="48"/>
      <c r="AJ163" s="24">
        <f t="shared" si="16"/>
        <v>7</v>
      </c>
      <c r="AK163" s="48"/>
      <c r="AL163" s="48"/>
      <c r="AM163" s="16">
        <v>2</v>
      </c>
      <c r="AN163" s="16">
        <v>2</v>
      </c>
      <c r="AO163" s="48"/>
      <c r="AP163" s="48"/>
      <c r="AQ163" s="48"/>
      <c r="AR163" s="48"/>
      <c r="AS163" s="48"/>
      <c r="AT163" s="48">
        <v>5</v>
      </c>
      <c r="AU163" s="48"/>
      <c r="AV163" s="48"/>
      <c r="AW163" s="26">
        <f t="shared" si="17"/>
        <v>9</v>
      </c>
      <c r="AX163" s="16">
        <f t="shared" si="18"/>
        <v>21</v>
      </c>
      <c r="AY163" s="48"/>
      <c r="AZ163" s="48">
        <f>30+30</f>
        <v>60</v>
      </c>
      <c r="BA163" s="129">
        <v>14</v>
      </c>
      <c r="BB163" s="157"/>
      <c r="BC163" s="156"/>
      <c r="BD163" s="156">
        <v>1</v>
      </c>
      <c r="BE163" s="156"/>
      <c r="BF163" s="156"/>
      <c r="BG163" s="156">
        <v>1</v>
      </c>
      <c r="BH163" s="156"/>
      <c r="BI163" s="156">
        <v>1</v>
      </c>
      <c r="BJ163" s="16"/>
      <c r="BK163" s="16"/>
      <c r="BL163" s="16"/>
      <c r="BM163" s="135"/>
      <c r="BN163" s="135">
        <f t="shared" si="19"/>
        <v>3</v>
      </c>
      <c r="BO163" s="131">
        <f t="shared" si="14"/>
        <v>98</v>
      </c>
      <c r="BP163" s="65">
        <f t="shared" si="20"/>
        <v>1</v>
      </c>
      <c r="BS163" s="29"/>
    </row>
    <row r="164" spans="2:71" ht="24.95" customHeight="1">
      <c r="B164" s="48">
        <f>Personal_Development!B165</f>
        <v>0</v>
      </c>
      <c r="C164" s="48">
        <f>Personal_Development!C165</f>
        <v>0</v>
      </c>
      <c r="D164" s="14" t="str">
        <f>Personal_Development!D165</f>
        <v>C12553</v>
      </c>
      <c r="E164" s="11" t="str">
        <f>Personal_Development!E165</f>
        <v>JAMILAH BINTI MD CHAN</v>
      </c>
      <c r="F164" s="12" t="str">
        <f>Personal_Development!F165</f>
        <v>PRODUCTION NO.2 DEPARTMENT</v>
      </c>
      <c r="G164" s="12" t="str">
        <f>Personal_Development!G165</f>
        <v>MOLDING PRODUCTION SECTION (MPS)</v>
      </c>
      <c r="H164" s="40" t="str">
        <f>Personal_Development!H165</f>
        <v xml:space="preserve">SKILLED QUALITY CHECKER 2 </v>
      </c>
      <c r="I164" s="41" t="str">
        <f>Personal_Development!I165</f>
        <v>F1</v>
      </c>
      <c r="J164" s="42" t="str">
        <f>Personal_Development!J165</f>
        <v>F1</v>
      </c>
      <c r="K164" s="48">
        <v>1</v>
      </c>
      <c r="L164" s="48"/>
      <c r="M164" s="16"/>
      <c r="N164" s="16"/>
      <c r="O164" s="48"/>
      <c r="P164" s="48"/>
      <c r="Q164" s="48"/>
      <c r="R164" s="48"/>
      <c r="S164" s="48"/>
      <c r="T164" s="48"/>
      <c r="U164" s="48"/>
      <c r="V164" s="48">
        <v>1</v>
      </c>
      <c r="W164" s="20">
        <f t="shared" si="15"/>
        <v>2</v>
      </c>
      <c r="X164" s="48"/>
      <c r="Y164" s="48"/>
      <c r="Z164" s="16"/>
      <c r="AA164" s="16"/>
      <c r="AB164" s="48"/>
      <c r="AC164" s="48"/>
      <c r="AD164" s="48"/>
      <c r="AE164" s="48"/>
      <c r="AF164" s="48"/>
      <c r="AG164" s="48"/>
      <c r="AH164" s="48"/>
      <c r="AI164" s="48"/>
      <c r="AJ164" s="24">
        <f t="shared" si="16"/>
        <v>0</v>
      </c>
      <c r="AK164" s="48"/>
      <c r="AL164" s="48"/>
      <c r="AM164" s="16"/>
      <c r="AN164" s="16"/>
      <c r="AO164" s="48"/>
      <c r="AP164" s="48"/>
      <c r="AQ164" s="48"/>
      <c r="AR164" s="48"/>
      <c r="AS164" s="48"/>
      <c r="AT164" s="48"/>
      <c r="AU164" s="48"/>
      <c r="AV164" s="48"/>
      <c r="AW164" s="26">
        <f t="shared" si="17"/>
        <v>0</v>
      </c>
      <c r="AX164" s="16">
        <f t="shared" si="18"/>
        <v>2</v>
      </c>
      <c r="AY164" s="48"/>
      <c r="AZ164" s="48"/>
      <c r="BA164" s="129"/>
      <c r="BB164" s="157"/>
      <c r="BC164" s="156">
        <v>0.5</v>
      </c>
      <c r="BD164" s="156"/>
      <c r="BE164" s="156"/>
      <c r="BF164" s="156"/>
      <c r="BG164" s="156">
        <v>0.25</v>
      </c>
      <c r="BH164" s="156"/>
      <c r="BI164" s="156"/>
      <c r="BJ164" s="16">
        <v>0.25</v>
      </c>
      <c r="BK164" s="16"/>
      <c r="BL164" s="16"/>
      <c r="BM164" s="135"/>
      <c r="BN164" s="135">
        <f t="shared" si="19"/>
        <v>1</v>
      </c>
      <c r="BO164" s="131">
        <f t="shared" si="14"/>
        <v>3</v>
      </c>
      <c r="BP164" s="65">
        <f t="shared" si="20"/>
        <v>4</v>
      </c>
      <c r="BS164" s="29"/>
    </row>
    <row r="165" spans="2:71" ht="24.95" customHeight="1">
      <c r="B165" s="48">
        <f>Personal_Development!B166</f>
        <v>0</v>
      </c>
      <c r="C165" s="48">
        <f>Personal_Development!C166</f>
        <v>0</v>
      </c>
      <c r="D165" s="14" t="str">
        <f>Personal_Development!D166</f>
        <v>C12554</v>
      </c>
      <c r="E165" s="11" t="str">
        <f>Personal_Development!E166</f>
        <v>NORMALA BINTI MANAN</v>
      </c>
      <c r="F165" s="12" t="str">
        <f>Personal_Development!F166</f>
        <v>PRODUCTION NO.2 DEPARTMENT</v>
      </c>
      <c r="G165" s="12" t="str">
        <f>Personal_Development!G166</f>
        <v>MOLDING PRODUCTION SECTION (MPS)</v>
      </c>
      <c r="H165" s="40" t="str">
        <f>Personal_Development!H166</f>
        <v>SENIOR QC CHECKER</v>
      </c>
      <c r="I165" s="41" t="str">
        <f>Personal_Development!I166</f>
        <v>C2 PROD</v>
      </c>
      <c r="J165" s="42" t="str">
        <f>Personal_Development!J166</f>
        <v xml:space="preserve">C2 </v>
      </c>
      <c r="K165" s="48"/>
      <c r="L165" s="48"/>
      <c r="M165" s="16"/>
      <c r="N165" s="16"/>
      <c r="O165" s="48"/>
      <c r="P165" s="48"/>
      <c r="Q165" s="48"/>
      <c r="R165" s="48"/>
      <c r="S165" s="48">
        <v>1</v>
      </c>
      <c r="T165" s="48"/>
      <c r="U165" s="48"/>
      <c r="V165" s="48"/>
      <c r="W165" s="20">
        <f t="shared" si="15"/>
        <v>1</v>
      </c>
      <c r="X165" s="48"/>
      <c r="Y165" s="48"/>
      <c r="Z165" s="16"/>
      <c r="AA165" s="16"/>
      <c r="AB165" s="48"/>
      <c r="AC165" s="48"/>
      <c r="AD165" s="48"/>
      <c r="AE165" s="48"/>
      <c r="AF165" s="48"/>
      <c r="AG165" s="48"/>
      <c r="AH165" s="48"/>
      <c r="AI165" s="48"/>
      <c r="AJ165" s="24">
        <f t="shared" si="16"/>
        <v>0</v>
      </c>
      <c r="AK165" s="48">
        <v>1</v>
      </c>
      <c r="AL165" s="48">
        <v>0.5</v>
      </c>
      <c r="AM165" s="16">
        <v>3</v>
      </c>
      <c r="AN165" s="16">
        <v>1</v>
      </c>
      <c r="AO165" s="48"/>
      <c r="AP165" s="48"/>
      <c r="AQ165" s="48"/>
      <c r="AR165" s="48"/>
      <c r="AS165" s="48"/>
      <c r="AT165" s="48"/>
      <c r="AU165" s="48"/>
      <c r="AV165" s="48"/>
      <c r="AW165" s="26">
        <f t="shared" si="17"/>
        <v>5.5</v>
      </c>
      <c r="AX165" s="16">
        <f t="shared" si="18"/>
        <v>6.5</v>
      </c>
      <c r="AY165" s="48"/>
      <c r="AZ165" s="48"/>
      <c r="BA165" s="129"/>
      <c r="BB165" s="157">
        <v>1</v>
      </c>
      <c r="BC165" s="156">
        <v>1</v>
      </c>
      <c r="BD165" s="156"/>
      <c r="BE165" s="156"/>
      <c r="BF165" s="156"/>
      <c r="BG165" s="156"/>
      <c r="BH165" s="156">
        <v>1</v>
      </c>
      <c r="BI165" s="156">
        <v>0.5</v>
      </c>
      <c r="BJ165" s="16"/>
      <c r="BK165" s="16">
        <v>1</v>
      </c>
      <c r="BL165" s="16"/>
      <c r="BM165" s="135"/>
      <c r="BN165" s="135">
        <f t="shared" si="19"/>
        <v>4.5</v>
      </c>
      <c r="BO165" s="131">
        <f t="shared" si="14"/>
        <v>11</v>
      </c>
      <c r="BP165" s="65">
        <f t="shared" si="20"/>
        <v>1</v>
      </c>
      <c r="BS165" s="29"/>
    </row>
    <row r="166" spans="2:71" ht="24.95" customHeight="1">
      <c r="B166" s="48">
        <f>Personal_Development!B167</f>
        <v>0</v>
      </c>
      <c r="C166" s="48">
        <f>Personal_Development!C167</f>
        <v>0</v>
      </c>
      <c r="D166" s="14" t="str">
        <f>Personal_Development!D167</f>
        <v>C12556</v>
      </c>
      <c r="E166" s="11" t="str">
        <f>Personal_Development!E167</f>
        <v>PATHMA A/P PERAMAN</v>
      </c>
      <c r="F166" s="12" t="str">
        <f>Personal_Development!F167</f>
        <v>PRODUCTION NO.2 DEPARTMENT</v>
      </c>
      <c r="G166" s="12" t="str">
        <f>Personal_Development!G167</f>
        <v>MOLDING PRODUCTION SECTION (MPS)</v>
      </c>
      <c r="H166" s="40" t="str">
        <f>Personal_Development!H167</f>
        <v>OPERATOR 1</v>
      </c>
      <c r="I166" s="41" t="str">
        <f>Personal_Development!I167</f>
        <v>C3 PROD</v>
      </c>
      <c r="J166" s="42" t="str">
        <f>Personal_Development!J167</f>
        <v xml:space="preserve">C3 </v>
      </c>
      <c r="K166" s="48"/>
      <c r="L166" s="48">
        <v>2</v>
      </c>
      <c r="M166" s="16">
        <v>2</v>
      </c>
      <c r="N166" s="16"/>
      <c r="O166" s="48">
        <v>1</v>
      </c>
      <c r="P166" s="48"/>
      <c r="Q166" s="48"/>
      <c r="R166" s="48">
        <v>1</v>
      </c>
      <c r="S166" s="48">
        <v>4</v>
      </c>
      <c r="T166" s="48">
        <v>1</v>
      </c>
      <c r="U166" s="48"/>
      <c r="V166" s="48">
        <v>1</v>
      </c>
      <c r="W166" s="20">
        <f t="shared" si="15"/>
        <v>12</v>
      </c>
      <c r="X166" s="48"/>
      <c r="Y166" s="48"/>
      <c r="Z166" s="16"/>
      <c r="AA166" s="16"/>
      <c r="AB166" s="48"/>
      <c r="AC166" s="48"/>
      <c r="AD166" s="48"/>
      <c r="AE166" s="48"/>
      <c r="AF166" s="48"/>
      <c r="AG166" s="48"/>
      <c r="AH166" s="48"/>
      <c r="AI166" s="48"/>
      <c r="AJ166" s="24">
        <f t="shared" si="16"/>
        <v>0</v>
      </c>
      <c r="AK166" s="48">
        <v>9</v>
      </c>
      <c r="AL166" s="48"/>
      <c r="AM166" s="16">
        <v>2</v>
      </c>
      <c r="AN166" s="16"/>
      <c r="AO166" s="48"/>
      <c r="AP166" s="48"/>
      <c r="AQ166" s="48"/>
      <c r="AR166" s="48"/>
      <c r="AS166" s="48">
        <v>1</v>
      </c>
      <c r="AT166" s="48">
        <v>1</v>
      </c>
      <c r="AU166" s="48">
        <v>5</v>
      </c>
      <c r="AV166" s="48">
        <v>5</v>
      </c>
      <c r="AW166" s="26">
        <f t="shared" si="17"/>
        <v>23</v>
      </c>
      <c r="AX166" s="16">
        <f t="shared" si="18"/>
        <v>35</v>
      </c>
      <c r="AY166" s="48"/>
      <c r="AZ166" s="48"/>
      <c r="BA166" s="129">
        <v>4</v>
      </c>
      <c r="BB166" s="157">
        <v>1</v>
      </c>
      <c r="BC166" s="156">
        <v>0.5</v>
      </c>
      <c r="BD166" s="156">
        <v>3</v>
      </c>
      <c r="BE166" s="156">
        <v>0.25</v>
      </c>
      <c r="BF166" s="156">
        <v>1</v>
      </c>
      <c r="BG166" s="156">
        <v>1</v>
      </c>
      <c r="BH166" s="156"/>
      <c r="BI166" s="156">
        <v>1</v>
      </c>
      <c r="BJ166" s="16"/>
      <c r="BK166" s="16"/>
      <c r="BL166" s="16"/>
      <c r="BM166" s="135"/>
      <c r="BN166" s="135">
        <f t="shared" si="19"/>
        <v>7.75</v>
      </c>
      <c r="BO166" s="131">
        <f t="shared" si="14"/>
        <v>46.75</v>
      </c>
      <c r="BP166" s="65">
        <f t="shared" si="20"/>
        <v>1</v>
      </c>
      <c r="BS166" s="29"/>
    </row>
    <row r="167" spans="2:71" ht="24.95" customHeight="1">
      <c r="B167" s="48">
        <f>Personal_Development!B168</f>
        <v>0</v>
      </c>
      <c r="C167" s="48">
        <f>Personal_Development!C168</f>
        <v>0</v>
      </c>
      <c r="D167" s="14" t="str">
        <f>Personal_Development!D168</f>
        <v>C12557</v>
      </c>
      <c r="E167" s="11" t="str">
        <f>Personal_Development!E168</f>
        <v>MOHD NIZAM BIN BAHARIN</v>
      </c>
      <c r="F167" s="12" t="str">
        <f>Personal_Development!F168</f>
        <v>PRODUCTION NO.2 DEPARTMENT</v>
      </c>
      <c r="G167" s="12" t="str">
        <f>Personal_Development!G168</f>
        <v>MOLDING PRODUCTION SECTION (MPS)</v>
      </c>
      <c r="H167" s="40" t="str">
        <f>Personal_Development!H168</f>
        <v>SENIOR QC CHECKER</v>
      </c>
      <c r="I167" s="41" t="str">
        <f>Personal_Development!I168</f>
        <v>C2 PROD</v>
      </c>
      <c r="J167" s="42" t="str">
        <f>Personal_Development!J168</f>
        <v xml:space="preserve">C2 </v>
      </c>
      <c r="K167" s="48"/>
      <c r="L167" s="48"/>
      <c r="M167" s="16"/>
      <c r="N167" s="16"/>
      <c r="O167" s="48"/>
      <c r="P167" s="48"/>
      <c r="Q167" s="48"/>
      <c r="R167" s="48"/>
      <c r="S167" s="48"/>
      <c r="T167" s="48"/>
      <c r="U167" s="48"/>
      <c r="V167" s="48"/>
      <c r="W167" s="20">
        <f t="shared" si="15"/>
        <v>0</v>
      </c>
      <c r="X167" s="48"/>
      <c r="Y167" s="48"/>
      <c r="Z167" s="16"/>
      <c r="AA167" s="16"/>
      <c r="AB167" s="48"/>
      <c r="AC167" s="48"/>
      <c r="AD167" s="48"/>
      <c r="AE167" s="48"/>
      <c r="AF167" s="48"/>
      <c r="AG167" s="48"/>
      <c r="AH167" s="48"/>
      <c r="AI167" s="48"/>
      <c r="AJ167" s="24">
        <f t="shared" si="16"/>
        <v>0</v>
      </c>
      <c r="AK167" s="48"/>
      <c r="AL167" s="48"/>
      <c r="AM167" s="16"/>
      <c r="AN167" s="16"/>
      <c r="AO167" s="48"/>
      <c r="AP167" s="48"/>
      <c r="AQ167" s="48"/>
      <c r="AR167" s="48"/>
      <c r="AS167" s="48"/>
      <c r="AT167" s="48"/>
      <c r="AU167" s="48"/>
      <c r="AV167" s="48"/>
      <c r="AW167" s="26">
        <f t="shared" si="17"/>
        <v>0</v>
      </c>
      <c r="AX167" s="16">
        <f t="shared" si="18"/>
        <v>0</v>
      </c>
      <c r="AY167" s="48"/>
      <c r="AZ167" s="48"/>
      <c r="BA167" s="129"/>
      <c r="BB167" s="157"/>
      <c r="BC167" s="156"/>
      <c r="BD167" s="156"/>
      <c r="BE167" s="156"/>
      <c r="BF167" s="156"/>
      <c r="BG167" s="156"/>
      <c r="BH167" s="156"/>
      <c r="BI167" s="156"/>
      <c r="BJ167" s="16"/>
      <c r="BK167" s="16"/>
      <c r="BL167" s="16"/>
      <c r="BM167" s="135"/>
      <c r="BN167" s="135">
        <f t="shared" si="19"/>
        <v>0</v>
      </c>
      <c r="BO167" s="131">
        <f t="shared" si="14"/>
        <v>0</v>
      </c>
      <c r="BP167" s="65">
        <f t="shared" si="20"/>
        <v>5</v>
      </c>
      <c r="BS167" s="29"/>
    </row>
    <row r="168" spans="2:71" ht="24.95" customHeight="1">
      <c r="B168" s="48">
        <f>Personal_Development!B169</f>
        <v>0</v>
      </c>
      <c r="C168" s="48">
        <f>Personal_Development!C169</f>
        <v>0</v>
      </c>
      <c r="D168" s="14" t="str">
        <f>Personal_Development!D169</f>
        <v>C12561</v>
      </c>
      <c r="E168" s="11" t="str">
        <f>Personal_Development!E169</f>
        <v>PUVANESWARI A/P TANJONMALEH</v>
      </c>
      <c r="F168" s="12" t="str">
        <f>Personal_Development!F169</f>
        <v>PRODUCTION NO.1 DEPARTMENT</v>
      </c>
      <c r="G168" s="12" t="str">
        <f>Personal_Development!G169</f>
        <v>ASSEMBLY PRODUCTION SECTION (APS)</v>
      </c>
      <c r="H168" s="40" t="str">
        <f>Personal_Development!H169</f>
        <v>SENIOR QC CHECKER</v>
      </c>
      <c r="I168" s="41" t="str">
        <f>Personal_Development!I169</f>
        <v>C2 PROD</v>
      </c>
      <c r="J168" s="42" t="str">
        <f>Personal_Development!J169</f>
        <v xml:space="preserve">C2 </v>
      </c>
      <c r="K168" s="48">
        <v>1</v>
      </c>
      <c r="L168" s="48"/>
      <c r="M168" s="16"/>
      <c r="N168" s="16"/>
      <c r="O168" s="48"/>
      <c r="P168" s="48"/>
      <c r="Q168" s="48"/>
      <c r="R168" s="48"/>
      <c r="S168" s="48"/>
      <c r="T168" s="48"/>
      <c r="U168" s="48"/>
      <c r="V168" s="48"/>
      <c r="W168" s="20">
        <f t="shared" si="15"/>
        <v>1</v>
      </c>
      <c r="X168" s="48"/>
      <c r="Y168" s="48"/>
      <c r="Z168" s="16"/>
      <c r="AA168" s="16"/>
      <c r="AB168" s="48"/>
      <c r="AC168" s="48"/>
      <c r="AD168" s="48"/>
      <c r="AE168" s="48"/>
      <c r="AF168" s="48"/>
      <c r="AG168" s="48"/>
      <c r="AH168" s="48"/>
      <c r="AI168" s="48"/>
      <c r="AJ168" s="24">
        <f t="shared" si="16"/>
        <v>0</v>
      </c>
      <c r="AK168" s="48">
        <v>1</v>
      </c>
      <c r="AL168" s="48"/>
      <c r="AM168" s="16"/>
      <c r="AN168" s="16"/>
      <c r="AO168" s="48"/>
      <c r="AP168" s="48"/>
      <c r="AQ168" s="48"/>
      <c r="AR168" s="48"/>
      <c r="AS168" s="48"/>
      <c r="AT168" s="48"/>
      <c r="AU168" s="48"/>
      <c r="AV168" s="48"/>
      <c r="AW168" s="26">
        <f t="shared" si="17"/>
        <v>1</v>
      </c>
      <c r="AX168" s="16">
        <f t="shared" si="18"/>
        <v>2</v>
      </c>
      <c r="AY168" s="48"/>
      <c r="AZ168" s="48"/>
      <c r="BA168" s="129"/>
      <c r="BB168" s="157">
        <v>1</v>
      </c>
      <c r="BC168" s="156"/>
      <c r="BD168" s="156"/>
      <c r="BE168" s="156"/>
      <c r="BF168" s="156"/>
      <c r="BG168" s="156">
        <v>1</v>
      </c>
      <c r="BH168" s="156">
        <v>1</v>
      </c>
      <c r="BI168" s="156"/>
      <c r="BJ168" s="16"/>
      <c r="BK168" s="16"/>
      <c r="BL168" s="16"/>
      <c r="BM168" s="135"/>
      <c r="BN168" s="135">
        <f t="shared" si="19"/>
        <v>3</v>
      </c>
      <c r="BO168" s="131">
        <f t="shared" si="14"/>
        <v>5</v>
      </c>
      <c r="BP168" s="65">
        <f t="shared" si="20"/>
        <v>3</v>
      </c>
      <c r="BS168" s="29"/>
    </row>
    <row r="169" spans="2:71" ht="24.95" customHeight="1">
      <c r="B169" s="48">
        <f>Personal_Development!B170</f>
        <v>0</v>
      </c>
      <c r="C169" s="48">
        <f>Personal_Development!C170</f>
        <v>0</v>
      </c>
      <c r="D169" s="14" t="str">
        <f>Personal_Development!D170</f>
        <v>C12565</v>
      </c>
      <c r="E169" s="11" t="str">
        <f>Personal_Development!E170</f>
        <v>PARIMALA DEVI A/P RAMASAMY</v>
      </c>
      <c r="F169" s="12" t="str">
        <f>Personal_Development!F170</f>
        <v>PRODUCTION NO.1 DEPARTMENT</v>
      </c>
      <c r="G169" s="12" t="str">
        <f>Personal_Development!G170</f>
        <v>ASSEMBLY PRODUCTION SECTION (APS)</v>
      </c>
      <c r="H169" s="40" t="str">
        <f>Personal_Development!H170</f>
        <v>SENIOR QC CHECKER</v>
      </c>
      <c r="I169" s="41" t="str">
        <f>Personal_Development!I170</f>
        <v>C2 PROD</v>
      </c>
      <c r="J169" s="42" t="str">
        <f>Personal_Development!J170</f>
        <v xml:space="preserve">C2 </v>
      </c>
      <c r="K169" s="48">
        <v>1</v>
      </c>
      <c r="L169" s="48"/>
      <c r="M169" s="16"/>
      <c r="N169" s="16"/>
      <c r="O169" s="48">
        <v>1</v>
      </c>
      <c r="P169" s="48">
        <v>3</v>
      </c>
      <c r="Q169" s="48"/>
      <c r="R169" s="48"/>
      <c r="S169" s="48"/>
      <c r="T169" s="48"/>
      <c r="U169" s="48"/>
      <c r="V169" s="48"/>
      <c r="W169" s="20">
        <f t="shared" si="15"/>
        <v>5</v>
      </c>
      <c r="X169" s="48"/>
      <c r="Y169" s="48"/>
      <c r="Z169" s="16"/>
      <c r="AA169" s="16"/>
      <c r="AB169" s="48"/>
      <c r="AC169" s="48">
        <v>1</v>
      </c>
      <c r="AD169" s="48"/>
      <c r="AE169" s="48"/>
      <c r="AF169" s="48"/>
      <c r="AG169" s="48"/>
      <c r="AH169" s="48"/>
      <c r="AI169" s="48"/>
      <c r="AJ169" s="24">
        <f t="shared" si="16"/>
        <v>1</v>
      </c>
      <c r="AK169" s="48"/>
      <c r="AL169" s="48">
        <v>0.5</v>
      </c>
      <c r="AM169" s="16"/>
      <c r="AN169" s="16"/>
      <c r="AO169" s="48"/>
      <c r="AP169" s="48"/>
      <c r="AQ169" s="48"/>
      <c r="AR169" s="48"/>
      <c r="AS169" s="48"/>
      <c r="AT169" s="48"/>
      <c r="AU169" s="48"/>
      <c r="AV169" s="48"/>
      <c r="AW169" s="26">
        <f t="shared" si="17"/>
        <v>0.5</v>
      </c>
      <c r="AX169" s="16">
        <f t="shared" si="18"/>
        <v>6.5</v>
      </c>
      <c r="AY169" s="48"/>
      <c r="AZ169" s="48"/>
      <c r="BA169" s="129"/>
      <c r="BB169" s="157"/>
      <c r="BC169" s="156">
        <v>0.5</v>
      </c>
      <c r="BD169" s="156"/>
      <c r="BE169" s="156"/>
      <c r="BF169" s="156">
        <v>1</v>
      </c>
      <c r="BG169" s="156"/>
      <c r="BH169" s="156"/>
      <c r="BI169" s="156"/>
      <c r="BJ169" s="16"/>
      <c r="BK169" s="16"/>
      <c r="BL169" s="16"/>
      <c r="BM169" s="135"/>
      <c r="BN169" s="135">
        <f t="shared" si="19"/>
        <v>1.5</v>
      </c>
      <c r="BO169" s="131">
        <f t="shared" si="14"/>
        <v>8</v>
      </c>
      <c r="BP169" s="65">
        <f t="shared" si="20"/>
        <v>2</v>
      </c>
      <c r="BS169" s="29"/>
    </row>
    <row r="170" spans="2:71" ht="24.95" customHeight="1">
      <c r="B170" s="48">
        <f>Personal_Development!B171</f>
        <v>0</v>
      </c>
      <c r="C170" s="48">
        <f>Personal_Development!C171</f>
        <v>0</v>
      </c>
      <c r="D170" s="14" t="str">
        <f>Personal_Development!D171</f>
        <v>C12569</v>
      </c>
      <c r="E170" s="11" t="str">
        <f>Personal_Development!E171</f>
        <v>TAMIL SELVI A/P MURUGAYA</v>
      </c>
      <c r="F170" s="12" t="str">
        <f>Personal_Development!F171</f>
        <v>PRODUCTION NO.1 DEPARTMENT</v>
      </c>
      <c r="G170" s="12" t="str">
        <f>Personal_Development!G171</f>
        <v>ASSEMBLY PRODUCTION SECTION (APS)</v>
      </c>
      <c r="H170" s="40" t="str">
        <f>Personal_Development!H171</f>
        <v>OPERATOR 1</v>
      </c>
      <c r="I170" s="41" t="str">
        <f>Personal_Development!I171</f>
        <v>C3 PROD</v>
      </c>
      <c r="J170" s="42" t="str">
        <f>Personal_Development!J171</f>
        <v xml:space="preserve">C3 </v>
      </c>
      <c r="K170" s="48"/>
      <c r="L170" s="48">
        <v>1</v>
      </c>
      <c r="M170" s="16"/>
      <c r="N170" s="16"/>
      <c r="O170" s="48"/>
      <c r="P170" s="48"/>
      <c r="Q170" s="48"/>
      <c r="R170" s="48"/>
      <c r="S170" s="48"/>
      <c r="T170" s="48"/>
      <c r="U170" s="48"/>
      <c r="V170" s="48"/>
      <c r="W170" s="20">
        <f t="shared" si="15"/>
        <v>1</v>
      </c>
      <c r="X170" s="48"/>
      <c r="Y170" s="48"/>
      <c r="Z170" s="16"/>
      <c r="AA170" s="16"/>
      <c r="AB170" s="48"/>
      <c r="AC170" s="48"/>
      <c r="AD170" s="48"/>
      <c r="AE170" s="48"/>
      <c r="AF170" s="48"/>
      <c r="AG170" s="48"/>
      <c r="AH170" s="48"/>
      <c r="AI170" s="48"/>
      <c r="AJ170" s="24">
        <f t="shared" si="16"/>
        <v>0</v>
      </c>
      <c r="AK170" s="48"/>
      <c r="AL170" s="48"/>
      <c r="AM170" s="16"/>
      <c r="AN170" s="16"/>
      <c r="AO170" s="48"/>
      <c r="AP170" s="48">
        <v>0.5</v>
      </c>
      <c r="AQ170" s="48"/>
      <c r="AR170" s="48"/>
      <c r="AS170" s="48"/>
      <c r="AT170" s="48"/>
      <c r="AU170" s="48"/>
      <c r="AV170" s="48"/>
      <c r="AW170" s="26">
        <f t="shared" si="17"/>
        <v>0.5</v>
      </c>
      <c r="AX170" s="16">
        <f t="shared" si="18"/>
        <v>1.5</v>
      </c>
      <c r="AY170" s="48"/>
      <c r="AZ170" s="48"/>
      <c r="BA170" s="129"/>
      <c r="BB170" s="157"/>
      <c r="BC170" s="156"/>
      <c r="BD170" s="156"/>
      <c r="BE170" s="156"/>
      <c r="BF170" s="156"/>
      <c r="BG170" s="156">
        <v>0.5</v>
      </c>
      <c r="BH170" s="156">
        <v>0.5</v>
      </c>
      <c r="BI170" s="156"/>
      <c r="BJ170" s="16"/>
      <c r="BK170" s="16"/>
      <c r="BL170" s="16"/>
      <c r="BM170" s="135"/>
      <c r="BN170" s="135">
        <f t="shared" si="19"/>
        <v>1</v>
      </c>
      <c r="BO170" s="131">
        <f t="shared" si="14"/>
        <v>2.5</v>
      </c>
      <c r="BP170" s="65">
        <f t="shared" si="20"/>
        <v>4</v>
      </c>
      <c r="BS170" s="29"/>
    </row>
    <row r="171" spans="2:71" ht="24.95" customHeight="1">
      <c r="B171" s="48">
        <f>Personal_Development!B172</f>
        <v>0</v>
      </c>
      <c r="C171" s="48">
        <f>Personal_Development!C172</f>
        <v>0</v>
      </c>
      <c r="D171" s="14" t="str">
        <f>Personal_Development!D172</f>
        <v>C12578</v>
      </c>
      <c r="E171" s="11" t="str">
        <f>Personal_Development!E172</f>
        <v>ASFAR LILA BINTI JAAFAR</v>
      </c>
      <c r="F171" s="12" t="str">
        <f>Personal_Development!F172</f>
        <v>PRODUCTION NO.1 DEPARTMENT</v>
      </c>
      <c r="G171" s="12" t="str">
        <f>Personal_Development!G172</f>
        <v>ASSEMBLY PRODUCTION SECTION (APS)</v>
      </c>
      <c r="H171" s="40" t="str">
        <f>Personal_Development!H172</f>
        <v>SENIOR QC CHECKER</v>
      </c>
      <c r="I171" s="41" t="str">
        <f>Personal_Development!I172</f>
        <v>C2 PROD</v>
      </c>
      <c r="J171" s="42" t="str">
        <f>Personal_Development!J172</f>
        <v xml:space="preserve">C2 </v>
      </c>
      <c r="K171" s="48"/>
      <c r="L171" s="48"/>
      <c r="M171" s="16"/>
      <c r="N171" s="16"/>
      <c r="O171" s="48"/>
      <c r="P171" s="48">
        <v>5</v>
      </c>
      <c r="Q171" s="48"/>
      <c r="R171" s="48"/>
      <c r="S171" s="48"/>
      <c r="T171" s="48"/>
      <c r="U171" s="48"/>
      <c r="V171" s="48"/>
      <c r="W171" s="20">
        <f t="shared" si="15"/>
        <v>5</v>
      </c>
      <c r="X171" s="48"/>
      <c r="Y171" s="48"/>
      <c r="Z171" s="16"/>
      <c r="AA171" s="16"/>
      <c r="AB171" s="48"/>
      <c r="AC171" s="48"/>
      <c r="AD171" s="48"/>
      <c r="AE171" s="48"/>
      <c r="AF171" s="48"/>
      <c r="AG171" s="48"/>
      <c r="AH171" s="48"/>
      <c r="AI171" s="48"/>
      <c r="AJ171" s="24">
        <f t="shared" si="16"/>
        <v>0</v>
      </c>
      <c r="AK171" s="48"/>
      <c r="AL171" s="48"/>
      <c r="AM171" s="16"/>
      <c r="AN171" s="16"/>
      <c r="AO171" s="48"/>
      <c r="AP171" s="48">
        <v>12</v>
      </c>
      <c r="AQ171" s="48">
        <v>19</v>
      </c>
      <c r="AR171" s="48">
        <v>15</v>
      </c>
      <c r="AS171" s="48"/>
      <c r="AT171" s="48"/>
      <c r="AU171" s="48"/>
      <c r="AV171" s="48"/>
      <c r="AW171" s="26">
        <f t="shared" si="17"/>
        <v>46</v>
      </c>
      <c r="AX171" s="16">
        <f t="shared" si="18"/>
        <v>51</v>
      </c>
      <c r="AY171" s="48"/>
      <c r="AZ171" s="48"/>
      <c r="BA171" s="129"/>
      <c r="BB171" s="157"/>
      <c r="BC171" s="156"/>
      <c r="BD171" s="156"/>
      <c r="BE171" s="156"/>
      <c r="BF171" s="156">
        <v>1</v>
      </c>
      <c r="BG171" s="156">
        <v>3</v>
      </c>
      <c r="BH171" s="156"/>
      <c r="BI171" s="156">
        <v>1</v>
      </c>
      <c r="BJ171" s="16"/>
      <c r="BK171" s="16"/>
      <c r="BL171" s="16"/>
      <c r="BM171" s="135"/>
      <c r="BN171" s="135">
        <f t="shared" si="19"/>
        <v>5</v>
      </c>
      <c r="BO171" s="131">
        <f t="shared" si="14"/>
        <v>56</v>
      </c>
      <c r="BP171" s="65">
        <f t="shared" si="20"/>
        <v>1</v>
      </c>
      <c r="BS171" s="29"/>
    </row>
    <row r="172" spans="2:71" ht="24.95" customHeight="1">
      <c r="B172" s="48">
        <f>Personal_Development!B173</f>
        <v>0</v>
      </c>
      <c r="C172" s="48">
        <f>Personal_Development!C173</f>
        <v>0</v>
      </c>
      <c r="D172" s="14" t="str">
        <f>Personal_Development!D173</f>
        <v>C12582</v>
      </c>
      <c r="E172" s="11" t="str">
        <f>Personal_Development!E173</f>
        <v>SALMIAH BT ABU SARIM</v>
      </c>
      <c r="F172" s="12" t="str">
        <f>Personal_Development!F173</f>
        <v>PRODUCTION NO.1 DEPARTMENT</v>
      </c>
      <c r="G172" s="12" t="str">
        <f>Personal_Development!G173</f>
        <v>ASSEMBLY PRODUCTION SECTION (APS)</v>
      </c>
      <c r="H172" s="40" t="str">
        <f>Personal_Development!H173</f>
        <v>SENIOR QC CHECKER</v>
      </c>
      <c r="I172" s="41" t="str">
        <f>Personal_Development!I173</f>
        <v>C2 PROD</v>
      </c>
      <c r="J172" s="42" t="str">
        <f>Personal_Development!J173</f>
        <v xml:space="preserve">C2 </v>
      </c>
      <c r="K172" s="48"/>
      <c r="L172" s="48"/>
      <c r="M172" s="16"/>
      <c r="N172" s="16"/>
      <c r="O172" s="48"/>
      <c r="P172" s="48"/>
      <c r="Q172" s="48"/>
      <c r="R172" s="48">
        <v>1</v>
      </c>
      <c r="S172" s="48"/>
      <c r="T172" s="48"/>
      <c r="U172" s="48"/>
      <c r="V172" s="48"/>
      <c r="W172" s="20">
        <f t="shared" si="15"/>
        <v>1</v>
      </c>
      <c r="X172" s="48"/>
      <c r="Y172" s="48"/>
      <c r="Z172" s="16"/>
      <c r="AA172" s="16"/>
      <c r="AB172" s="48"/>
      <c r="AC172" s="48"/>
      <c r="AD172" s="48"/>
      <c r="AE172" s="48"/>
      <c r="AF172" s="48"/>
      <c r="AG172" s="48"/>
      <c r="AH172" s="48"/>
      <c r="AI172" s="48"/>
      <c r="AJ172" s="24">
        <f t="shared" si="16"/>
        <v>0</v>
      </c>
      <c r="AK172" s="48"/>
      <c r="AL172" s="48"/>
      <c r="AM172" s="16"/>
      <c r="AN172" s="16"/>
      <c r="AO172" s="48"/>
      <c r="AP172" s="48"/>
      <c r="AQ172" s="48"/>
      <c r="AR172" s="48"/>
      <c r="AS172" s="48"/>
      <c r="AT172" s="48"/>
      <c r="AU172" s="48"/>
      <c r="AV172" s="48"/>
      <c r="AW172" s="26">
        <f t="shared" si="17"/>
        <v>0</v>
      </c>
      <c r="AX172" s="16">
        <f t="shared" si="18"/>
        <v>1</v>
      </c>
      <c r="AY172" s="48"/>
      <c r="AZ172" s="48"/>
      <c r="BA172" s="129"/>
      <c r="BB172" s="157"/>
      <c r="BC172" s="156"/>
      <c r="BD172" s="156"/>
      <c r="BE172" s="156"/>
      <c r="BF172" s="156">
        <v>1</v>
      </c>
      <c r="BG172" s="156"/>
      <c r="BH172" s="156"/>
      <c r="BI172" s="156"/>
      <c r="BJ172" s="16"/>
      <c r="BK172" s="16"/>
      <c r="BL172" s="16"/>
      <c r="BM172" s="135"/>
      <c r="BN172" s="135">
        <f t="shared" si="19"/>
        <v>1</v>
      </c>
      <c r="BO172" s="131">
        <f t="shared" si="14"/>
        <v>2</v>
      </c>
      <c r="BP172" s="65">
        <f t="shared" si="20"/>
        <v>4</v>
      </c>
      <c r="BS172" s="29"/>
    </row>
    <row r="173" spans="2:71" ht="24.95" customHeight="1">
      <c r="B173" s="48" t="str">
        <f>Personal_Development!B174</f>
        <v>R</v>
      </c>
      <c r="C173" s="48">
        <f>Personal_Development!C174</f>
        <v>0</v>
      </c>
      <c r="D173" s="14" t="str">
        <f>Personal_Development!D174</f>
        <v>C12587</v>
      </c>
      <c r="E173" s="11" t="str">
        <f>Personal_Development!E174</f>
        <v>SITI SA'ADIAH BINTI MOHAMMED YUSOP</v>
      </c>
      <c r="F173" s="12" t="str">
        <f>Personal_Development!F174</f>
        <v>PRODUCTION NO.1 DEPARTMENT</v>
      </c>
      <c r="G173" s="12" t="str">
        <f>Personal_Development!G174</f>
        <v>ASSEMBLY PRODUCTION SECTION (APS)</v>
      </c>
      <c r="H173" s="40" t="str">
        <f>Personal_Development!H174</f>
        <v>SENIOR QUALITY CHECKER</v>
      </c>
      <c r="I173" s="41" t="str">
        <f>Personal_Development!I174</f>
        <v>C2 PROD</v>
      </c>
      <c r="J173" s="42" t="str">
        <f>Personal_Development!J174</f>
        <v xml:space="preserve">C2 </v>
      </c>
      <c r="K173" s="48"/>
      <c r="L173" s="48"/>
      <c r="M173" s="16"/>
      <c r="N173" s="16"/>
      <c r="O173" s="48"/>
      <c r="P173" s="48"/>
      <c r="Q173" s="48"/>
      <c r="R173" s="48"/>
      <c r="S173" s="48"/>
      <c r="T173" s="48"/>
      <c r="U173" s="48"/>
      <c r="V173" s="48"/>
      <c r="W173" s="20">
        <f t="shared" si="15"/>
        <v>0</v>
      </c>
      <c r="X173" s="48"/>
      <c r="Y173" s="48"/>
      <c r="Z173" s="16"/>
      <c r="AA173" s="16"/>
      <c r="AB173" s="48"/>
      <c r="AC173" s="48"/>
      <c r="AD173" s="48"/>
      <c r="AE173" s="48"/>
      <c r="AF173" s="48"/>
      <c r="AG173" s="48"/>
      <c r="AH173" s="48"/>
      <c r="AI173" s="48"/>
      <c r="AJ173" s="24">
        <f t="shared" si="16"/>
        <v>0</v>
      </c>
      <c r="AK173" s="48"/>
      <c r="AL173" s="48"/>
      <c r="AM173" s="16"/>
      <c r="AN173" s="16"/>
      <c r="AO173" s="48"/>
      <c r="AP173" s="48"/>
      <c r="AQ173" s="48"/>
      <c r="AR173" s="48"/>
      <c r="AS173" s="48"/>
      <c r="AT173" s="48"/>
      <c r="AU173" s="48"/>
      <c r="AV173" s="48"/>
      <c r="AW173" s="26">
        <f t="shared" si="17"/>
        <v>0</v>
      </c>
      <c r="AX173" s="16">
        <f t="shared" si="18"/>
        <v>0</v>
      </c>
      <c r="AY173" s="48"/>
      <c r="AZ173" s="48"/>
      <c r="BA173" s="129"/>
      <c r="BB173" s="157"/>
      <c r="BC173" s="156"/>
      <c r="BD173" s="156"/>
      <c r="BE173" s="156"/>
      <c r="BF173" s="156"/>
      <c r="BG173" s="156"/>
      <c r="BH173" s="156">
        <v>1</v>
      </c>
      <c r="BI173" s="156"/>
      <c r="BJ173" s="16"/>
      <c r="BK173" s="16"/>
      <c r="BL173" s="16"/>
      <c r="BM173" s="135"/>
      <c r="BN173" s="135">
        <f t="shared" si="19"/>
        <v>1</v>
      </c>
      <c r="BO173" s="131">
        <f t="shared" si="14"/>
        <v>1</v>
      </c>
      <c r="BP173" s="65">
        <f t="shared" si="20"/>
        <v>4</v>
      </c>
      <c r="BS173" s="29"/>
    </row>
    <row r="174" spans="2:71" ht="24.95" customHeight="1">
      <c r="B174" s="48">
        <f>Personal_Development!B175</f>
        <v>0</v>
      </c>
      <c r="C174" s="48">
        <f>Personal_Development!C175</f>
        <v>0</v>
      </c>
      <c r="D174" s="14" t="str">
        <f>Personal_Development!D175</f>
        <v>C12597</v>
      </c>
      <c r="E174" s="11" t="str">
        <f>Personal_Development!E175</f>
        <v>INDRA PUTRA BIN DARMAN</v>
      </c>
      <c r="F174" s="12" t="str">
        <f>Personal_Development!F175</f>
        <v>FACTORY OPERATIONS DEPARTMENT</v>
      </c>
      <c r="G174" s="12" t="str">
        <f>Personal_Development!G175</f>
        <v>INVENTORY &amp; SYSYTEM CONTROL SECTION (IVS)</v>
      </c>
      <c r="H174" s="40" t="str">
        <f>Personal_Development!H175</f>
        <v>STOREKEEPER</v>
      </c>
      <c r="I174" s="41" t="str">
        <f>Personal_Development!I175</f>
        <v>C3 PROD</v>
      </c>
      <c r="J174" s="42" t="str">
        <f>Personal_Development!J175</f>
        <v xml:space="preserve">C3 </v>
      </c>
      <c r="K174" s="48"/>
      <c r="L174" s="48"/>
      <c r="M174" s="16"/>
      <c r="N174" s="16"/>
      <c r="O174" s="48"/>
      <c r="P174" s="48"/>
      <c r="Q174" s="48"/>
      <c r="R174" s="48"/>
      <c r="S174" s="48">
        <v>2</v>
      </c>
      <c r="T174" s="48"/>
      <c r="U174" s="48"/>
      <c r="V174" s="48"/>
      <c r="W174" s="20">
        <f t="shared" si="15"/>
        <v>2</v>
      </c>
      <c r="X174" s="48"/>
      <c r="Y174" s="48"/>
      <c r="Z174" s="16"/>
      <c r="AA174" s="16"/>
      <c r="AB174" s="48"/>
      <c r="AC174" s="48"/>
      <c r="AD174" s="48"/>
      <c r="AE174" s="48"/>
      <c r="AF174" s="48"/>
      <c r="AG174" s="48"/>
      <c r="AH174" s="48"/>
      <c r="AI174" s="48"/>
      <c r="AJ174" s="24">
        <f t="shared" si="16"/>
        <v>0</v>
      </c>
      <c r="AK174" s="48">
        <v>1.25</v>
      </c>
      <c r="AL174" s="48"/>
      <c r="AM174" s="16"/>
      <c r="AN174" s="16"/>
      <c r="AO174" s="48"/>
      <c r="AP174" s="48"/>
      <c r="AQ174" s="48"/>
      <c r="AR174" s="48"/>
      <c r="AS174" s="48"/>
      <c r="AT174" s="48"/>
      <c r="AU174" s="48"/>
      <c r="AV174" s="48"/>
      <c r="AW174" s="26">
        <f t="shared" si="17"/>
        <v>1.25</v>
      </c>
      <c r="AX174" s="16">
        <f t="shared" si="18"/>
        <v>3.25</v>
      </c>
      <c r="AY174" s="48"/>
      <c r="AZ174" s="48"/>
      <c r="BA174" s="129"/>
      <c r="BB174" s="157">
        <v>1.25</v>
      </c>
      <c r="BC174" s="156">
        <v>0.5</v>
      </c>
      <c r="BD174" s="156"/>
      <c r="BE174" s="156"/>
      <c r="BF174" s="156">
        <v>1</v>
      </c>
      <c r="BG174" s="156">
        <v>0.5</v>
      </c>
      <c r="BH174" s="156"/>
      <c r="BI174" s="156">
        <v>0.5</v>
      </c>
      <c r="BJ174" s="16">
        <v>0.5</v>
      </c>
      <c r="BK174" s="16"/>
      <c r="BL174" s="16"/>
      <c r="BM174" s="135"/>
      <c r="BN174" s="135">
        <f t="shared" si="19"/>
        <v>4.25</v>
      </c>
      <c r="BO174" s="131">
        <f t="shared" si="14"/>
        <v>7.5</v>
      </c>
      <c r="BP174" s="65">
        <f t="shared" si="20"/>
        <v>2</v>
      </c>
      <c r="BS174" s="29"/>
    </row>
    <row r="175" spans="2:71" ht="24.95" customHeight="1">
      <c r="B175" s="48">
        <f>Personal_Development!B176</f>
        <v>0</v>
      </c>
      <c r="C175" s="48">
        <f>Personal_Development!C176</f>
        <v>0</v>
      </c>
      <c r="D175" s="14" t="str">
        <f>Personal_Development!D176</f>
        <v>C12606</v>
      </c>
      <c r="E175" s="11" t="str">
        <f>Personal_Development!E176</f>
        <v>GUNASUNDAHRI A/P GIVARATNAM</v>
      </c>
      <c r="F175" s="12" t="str">
        <f>Personal_Development!F176</f>
        <v>PRODUCTION NO.1 DEPARTMENT</v>
      </c>
      <c r="G175" s="12" t="str">
        <f>Personal_Development!G176</f>
        <v>ASSEMBLY PRODUCTION SECTION (APS)</v>
      </c>
      <c r="H175" s="40" t="str">
        <f>Personal_Development!H176</f>
        <v>OPERATOR 1</v>
      </c>
      <c r="I175" s="41" t="str">
        <f>Personal_Development!I176</f>
        <v>C3 PROD</v>
      </c>
      <c r="J175" s="42" t="str">
        <f>Personal_Development!J176</f>
        <v xml:space="preserve">C3 </v>
      </c>
      <c r="K175" s="48">
        <v>2</v>
      </c>
      <c r="L175" s="48"/>
      <c r="M175" s="16">
        <v>1</v>
      </c>
      <c r="N175" s="16"/>
      <c r="O175" s="48"/>
      <c r="P175" s="48">
        <v>1</v>
      </c>
      <c r="Q175" s="48"/>
      <c r="R175" s="48">
        <v>2</v>
      </c>
      <c r="S175" s="48"/>
      <c r="T175" s="48"/>
      <c r="U175" s="48"/>
      <c r="V175" s="48"/>
      <c r="W175" s="20">
        <f t="shared" si="15"/>
        <v>6</v>
      </c>
      <c r="X175" s="48"/>
      <c r="Y175" s="48"/>
      <c r="Z175" s="16"/>
      <c r="AA175" s="16"/>
      <c r="AB175" s="48"/>
      <c r="AC175" s="48"/>
      <c r="AD175" s="48"/>
      <c r="AE175" s="48"/>
      <c r="AF175" s="48"/>
      <c r="AG175" s="48"/>
      <c r="AH175" s="48"/>
      <c r="AI175" s="48"/>
      <c r="AJ175" s="24">
        <f t="shared" si="16"/>
        <v>0</v>
      </c>
      <c r="AK175" s="48"/>
      <c r="AL175" s="48"/>
      <c r="AM175" s="16"/>
      <c r="AN175" s="16"/>
      <c r="AO175" s="48"/>
      <c r="AP175" s="48"/>
      <c r="AQ175" s="48"/>
      <c r="AR175" s="48"/>
      <c r="AS175" s="48"/>
      <c r="AT175" s="48"/>
      <c r="AU175" s="48"/>
      <c r="AV175" s="48"/>
      <c r="AW175" s="26">
        <f t="shared" si="17"/>
        <v>0</v>
      </c>
      <c r="AX175" s="16">
        <f t="shared" si="18"/>
        <v>6</v>
      </c>
      <c r="AY175" s="48"/>
      <c r="AZ175" s="48"/>
      <c r="BA175" s="129"/>
      <c r="BB175" s="157"/>
      <c r="BC175" s="156"/>
      <c r="BD175" s="156"/>
      <c r="BE175" s="156"/>
      <c r="BF175" s="156">
        <v>1</v>
      </c>
      <c r="BG175" s="156"/>
      <c r="BH175" s="156"/>
      <c r="BI175" s="156"/>
      <c r="BJ175" s="16"/>
      <c r="BK175" s="16"/>
      <c r="BL175" s="16"/>
      <c r="BM175" s="135"/>
      <c r="BN175" s="135">
        <f t="shared" si="19"/>
        <v>1</v>
      </c>
      <c r="BO175" s="131">
        <f t="shared" si="14"/>
        <v>7</v>
      </c>
      <c r="BP175" s="65">
        <f t="shared" si="20"/>
        <v>2</v>
      </c>
      <c r="BS175" s="29"/>
    </row>
    <row r="176" spans="2:71" ht="24.95" customHeight="1">
      <c r="B176" s="48">
        <f>Personal_Development!B177</f>
        <v>0</v>
      </c>
      <c r="C176" s="48">
        <f>Personal_Development!C177</f>
        <v>0</v>
      </c>
      <c r="D176" s="14" t="str">
        <f>Personal_Development!D177</f>
        <v>C12609</v>
      </c>
      <c r="E176" s="11" t="str">
        <f>Personal_Development!E177</f>
        <v>ZAMRI BIN AFANDY</v>
      </c>
      <c r="F176" s="12" t="str">
        <f>Personal_Development!F177</f>
        <v>PRODUCTION NO.2 DEPARTMENT</v>
      </c>
      <c r="G176" s="12" t="str">
        <f>Personal_Development!G177</f>
        <v>MOLDING PRODUCTION SECTION (MPS)</v>
      </c>
      <c r="H176" s="40" t="str">
        <f>Personal_Development!H177</f>
        <v>SUPERVISOR</v>
      </c>
      <c r="I176" s="41" t="str">
        <f>Personal_Development!I177</f>
        <v>C1 PROD</v>
      </c>
      <c r="J176" s="42" t="str">
        <f>Personal_Development!J177</f>
        <v xml:space="preserve">C1 </v>
      </c>
      <c r="K176" s="48"/>
      <c r="L176" s="48"/>
      <c r="M176" s="16"/>
      <c r="N176" s="16"/>
      <c r="O176" s="48"/>
      <c r="P176" s="48">
        <v>1</v>
      </c>
      <c r="Q176" s="48">
        <v>1</v>
      </c>
      <c r="R176" s="48"/>
      <c r="S176" s="48"/>
      <c r="T176" s="48"/>
      <c r="U176" s="48"/>
      <c r="V176" s="48"/>
      <c r="W176" s="20">
        <f t="shared" si="15"/>
        <v>2</v>
      </c>
      <c r="X176" s="48"/>
      <c r="Y176" s="48"/>
      <c r="Z176" s="16"/>
      <c r="AA176" s="16"/>
      <c r="AB176" s="48"/>
      <c r="AC176" s="48"/>
      <c r="AD176" s="48"/>
      <c r="AE176" s="48"/>
      <c r="AF176" s="48"/>
      <c r="AG176" s="48"/>
      <c r="AH176" s="48"/>
      <c r="AI176" s="48"/>
      <c r="AJ176" s="24">
        <f t="shared" si="16"/>
        <v>0</v>
      </c>
      <c r="AK176" s="48"/>
      <c r="AL176" s="48"/>
      <c r="AM176" s="16"/>
      <c r="AN176" s="16"/>
      <c r="AO176" s="48"/>
      <c r="AP176" s="48"/>
      <c r="AQ176" s="48"/>
      <c r="AR176" s="48"/>
      <c r="AS176" s="48"/>
      <c r="AT176" s="48"/>
      <c r="AU176" s="48"/>
      <c r="AV176" s="48"/>
      <c r="AW176" s="26">
        <f t="shared" si="17"/>
        <v>0</v>
      </c>
      <c r="AX176" s="16">
        <f t="shared" si="18"/>
        <v>2</v>
      </c>
      <c r="AY176" s="48"/>
      <c r="AZ176" s="48"/>
      <c r="BA176" s="129"/>
      <c r="BB176" s="157"/>
      <c r="BC176" s="156"/>
      <c r="BD176" s="156">
        <v>0.25</v>
      </c>
      <c r="BE176" s="156"/>
      <c r="BF176" s="156"/>
      <c r="BG176" s="156">
        <v>0.5</v>
      </c>
      <c r="BH176" s="156">
        <v>0.25</v>
      </c>
      <c r="BI176" s="156">
        <v>1</v>
      </c>
      <c r="BJ176" s="16"/>
      <c r="BK176" s="16">
        <v>0.75</v>
      </c>
      <c r="BL176" s="16">
        <v>0.5</v>
      </c>
      <c r="BM176" s="135"/>
      <c r="BN176" s="135">
        <f t="shared" si="19"/>
        <v>3.25</v>
      </c>
      <c r="BO176" s="131">
        <f t="shared" si="14"/>
        <v>5.25</v>
      </c>
      <c r="BP176" s="65">
        <f t="shared" si="20"/>
        <v>3</v>
      </c>
      <c r="BS176" s="29"/>
    </row>
    <row r="177" spans="2:71" ht="24.95" customHeight="1">
      <c r="B177" s="48">
        <f>Personal_Development!B178</f>
        <v>0</v>
      </c>
      <c r="C177" s="48">
        <f>Personal_Development!C178</f>
        <v>0</v>
      </c>
      <c r="D177" s="14" t="str">
        <f>Personal_Development!D178</f>
        <v>C12618</v>
      </c>
      <c r="E177" s="11" t="str">
        <f>Personal_Development!E178</f>
        <v>AZNINURWANI BINTI AZEMI</v>
      </c>
      <c r="F177" s="12" t="str">
        <f>Personal_Development!F178</f>
        <v>PRODUCTION NO.2 DEPARTMENT</v>
      </c>
      <c r="G177" s="12" t="str">
        <f>Personal_Development!G178</f>
        <v>MOLDING PRODUCTION SECTION (MPS)</v>
      </c>
      <c r="H177" s="40" t="str">
        <f>Personal_Development!H178</f>
        <v>SENIOR QC CHECKER</v>
      </c>
      <c r="I177" s="41" t="str">
        <f>Personal_Development!I178</f>
        <v>C2 PROD</v>
      </c>
      <c r="J177" s="42" t="str">
        <f>Personal_Development!J178</f>
        <v xml:space="preserve">C2 </v>
      </c>
      <c r="K177" s="48"/>
      <c r="L177" s="48"/>
      <c r="M177" s="16">
        <v>1</v>
      </c>
      <c r="N177" s="16">
        <v>3</v>
      </c>
      <c r="O177" s="48"/>
      <c r="P177" s="48">
        <v>7</v>
      </c>
      <c r="Q177" s="48"/>
      <c r="R177" s="48"/>
      <c r="S177" s="48">
        <v>1</v>
      </c>
      <c r="T177" s="48"/>
      <c r="U177" s="48"/>
      <c r="V177" s="48"/>
      <c r="W177" s="20">
        <f t="shared" si="15"/>
        <v>12</v>
      </c>
      <c r="X177" s="48"/>
      <c r="Y177" s="48"/>
      <c r="Z177" s="16"/>
      <c r="AA177" s="16"/>
      <c r="AB177" s="48"/>
      <c r="AC177" s="48"/>
      <c r="AD177" s="48"/>
      <c r="AE177" s="48"/>
      <c r="AF177" s="48"/>
      <c r="AG177" s="48"/>
      <c r="AH177" s="48"/>
      <c r="AI177" s="48"/>
      <c r="AJ177" s="24">
        <f t="shared" si="16"/>
        <v>0</v>
      </c>
      <c r="AK177" s="48"/>
      <c r="AL177" s="48"/>
      <c r="AM177" s="16"/>
      <c r="AN177" s="16"/>
      <c r="AO177" s="48"/>
      <c r="AP177" s="48"/>
      <c r="AQ177" s="48"/>
      <c r="AR177" s="48"/>
      <c r="AS177" s="48"/>
      <c r="AT177" s="48"/>
      <c r="AU177" s="48"/>
      <c r="AV177" s="48"/>
      <c r="AW177" s="26">
        <f t="shared" si="17"/>
        <v>0</v>
      </c>
      <c r="AX177" s="16">
        <f t="shared" si="18"/>
        <v>12</v>
      </c>
      <c r="AY177" s="48"/>
      <c r="AZ177" s="48">
        <v>32</v>
      </c>
      <c r="BA177" s="129">
        <v>3</v>
      </c>
      <c r="BB177" s="157"/>
      <c r="BC177" s="156"/>
      <c r="BD177" s="156">
        <v>2</v>
      </c>
      <c r="BE177" s="156"/>
      <c r="BF177" s="156">
        <v>1</v>
      </c>
      <c r="BG177" s="156">
        <v>5</v>
      </c>
      <c r="BH177" s="156"/>
      <c r="BI177" s="156">
        <v>1</v>
      </c>
      <c r="BJ177" s="16">
        <v>3</v>
      </c>
      <c r="BK177" s="16">
        <v>1</v>
      </c>
      <c r="BL177" s="16">
        <v>1.5</v>
      </c>
      <c r="BM177" s="135"/>
      <c r="BN177" s="135">
        <f t="shared" si="19"/>
        <v>14.5</v>
      </c>
      <c r="BO177" s="131">
        <f t="shared" si="14"/>
        <v>61.5</v>
      </c>
      <c r="BP177" s="65">
        <f t="shared" si="20"/>
        <v>1</v>
      </c>
      <c r="BS177" s="29"/>
    </row>
    <row r="178" spans="2:71" ht="24.95" customHeight="1">
      <c r="B178" s="48">
        <f>Personal_Development!B179</f>
        <v>0</v>
      </c>
      <c r="C178" s="48">
        <f>Personal_Development!C179</f>
        <v>0</v>
      </c>
      <c r="D178" s="14" t="str">
        <f>Personal_Development!D179</f>
        <v>C12620</v>
      </c>
      <c r="E178" s="11" t="str">
        <f>Personal_Development!E179</f>
        <v>ZURAIDAH BINTI SHAFFII</v>
      </c>
      <c r="F178" s="12" t="str">
        <f>Personal_Development!F179</f>
        <v>PRODUCTION NO.1 DEPARTMENT</v>
      </c>
      <c r="G178" s="12" t="str">
        <f>Personal_Development!G179</f>
        <v>ASSEMBLY PRODUCTION SECTION (APS)</v>
      </c>
      <c r="H178" s="40" t="str">
        <f>Personal_Development!H179</f>
        <v>SENIOR QC CHECKER</v>
      </c>
      <c r="I178" s="41" t="str">
        <f>Personal_Development!I179</f>
        <v>C2 PROD</v>
      </c>
      <c r="J178" s="42" t="str">
        <f>Personal_Development!J179</f>
        <v xml:space="preserve">C2 </v>
      </c>
      <c r="K178" s="48"/>
      <c r="L178" s="48">
        <v>1</v>
      </c>
      <c r="M178" s="16"/>
      <c r="N178" s="16"/>
      <c r="O178" s="48"/>
      <c r="P178" s="48"/>
      <c r="Q178" s="48"/>
      <c r="R178" s="48"/>
      <c r="S178" s="48"/>
      <c r="T178" s="48"/>
      <c r="U178" s="48"/>
      <c r="V178" s="48">
        <v>1</v>
      </c>
      <c r="W178" s="20">
        <f t="shared" si="15"/>
        <v>2</v>
      </c>
      <c r="X178" s="48"/>
      <c r="Y178" s="48"/>
      <c r="Z178" s="16"/>
      <c r="AA178" s="16"/>
      <c r="AB178" s="48"/>
      <c r="AC178" s="48"/>
      <c r="AD178" s="48"/>
      <c r="AE178" s="48"/>
      <c r="AF178" s="48"/>
      <c r="AG178" s="48"/>
      <c r="AH178" s="48"/>
      <c r="AI178" s="48"/>
      <c r="AJ178" s="24">
        <f t="shared" si="16"/>
        <v>0</v>
      </c>
      <c r="AK178" s="48"/>
      <c r="AL178" s="48"/>
      <c r="AM178" s="16"/>
      <c r="AN178" s="16"/>
      <c r="AO178" s="48"/>
      <c r="AP178" s="48"/>
      <c r="AQ178" s="48"/>
      <c r="AR178" s="48"/>
      <c r="AS178" s="48"/>
      <c r="AT178" s="48"/>
      <c r="AU178" s="48"/>
      <c r="AV178" s="48"/>
      <c r="AW178" s="26">
        <f t="shared" si="17"/>
        <v>0</v>
      </c>
      <c r="AX178" s="16">
        <f t="shared" si="18"/>
        <v>2</v>
      </c>
      <c r="AY178" s="48"/>
      <c r="AZ178" s="48"/>
      <c r="BA178" s="129"/>
      <c r="BB178" s="157"/>
      <c r="BC178" s="156">
        <v>3</v>
      </c>
      <c r="BD178" s="156"/>
      <c r="BE178" s="156"/>
      <c r="BF178" s="156"/>
      <c r="BG178" s="156">
        <v>1</v>
      </c>
      <c r="BH178" s="156">
        <v>2</v>
      </c>
      <c r="BI178" s="156"/>
      <c r="BJ178" s="16"/>
      <c r="BK178" s="16"/>
      <c r="BL178" s="16"/>
      <c r="BM178" s="135"/>
      <c r="BN178" s="135">
        <f t="shared" si="19"/>
        <v>6</v>
      </c>
      <c r="BO178" s="131">
        <f t="shared" si="14"/>
        <v>8</v>
      </c>
      <c r="BP178" s="65">
        <f t="shared" si="20"/>
        <v>2</v>
      </c>
      <c r="BS178" s="29"/>
    </row>
    <row r="179" spans="2:71" ht="24.95" customHeight="1">
      <c r="B179" s="48">
        <f>Personal_Development!B180</f>
        <v>0</v>
      </c>
      <c r="C179" s="48">
        <f>Personal_Development!C180</f>
        <v>0</v>
      </c>
      <c r="D179" s="14" t="str">
        <f>Personal_Development!D180</f>
        <v>C12633</v>
      </c>
      <c r="E179" s="11" t="str">
        <f>Personal_Development!E180</f>
        <v>JUNAIDAH BINTI SULAIMAN</v>
      </c>
      <c r="F179" s="12" t="str">
        <f>Personal_Development!F180</f>
        <v>PRODUCTION NO.2 DEPARTMENT</v>
      </c>
      <c r="G179" s="12" t="str">
        <f>Personal_Development!G180</f>
        <v>MOLDING PRODUCTION SECTION (MPS)</v>
      </c>
      <c r="H179" s="40" t="str">
        <f>Personal_Development!H180</f>
        <v>SENIOR QC CHECKER</v>
      </c>
      <c r="I179" s="41" t="str">
        <f>Personal_Development!I180</f>
        <v>C2 PROD</v>
      </c>
      <c r="J179" s="42" t="str">
        <f>Personal_Development!J180</f>
        <v xml:space="preserve">C2 </v>
      </c>
      <c r="K179" s="48">
        <v>1</v>
      </c>
      <c r="L179" s="48"/>
      <c r="M179" s="16"/>
      <c r="N179" s="16">
        <v>1</v>
      </c>
      <c r="O179" s="48">
        <v>1</v>
      </c>
      <c r="P179" s="48"/>
      <c r="Q179" s="48"/>
      <c r="R179" s="48"/>
      <c r="S179" s="48"/>
      <c r="T179" s="48"/>
      <c r="U179" s="48"/>
      <c r="V179" s="48"/>
      <c r="W179" s="20">
        <f t="shared" si="15"/>
        <v>3</v>
      </c>
      <c r="X179" s="48"/>
      <c r="Y179" s="48"/>
      <c r="Z179" s="16"/>
      <c r="AA179" s="16"/>
      <c r="AB179" s="48"/>
      <c r="AC179" s="48"/>
      <c r="AD179" s="48"/>
      <c r="AE179" s="48"/>
      <c r="AF179" s="48"/>
      <c r="AG179" s="48"/>
      <c r="AH179" s="48"/>
      <c r="AI179" s="48"/>
      <c r="AJ179" s="24">
        <f t="shared" si="16"/>
        <v>0</v>
      </c>
      <c r="AK179" s="48"/>
      <c r="AL179" s="48"/>
      <c r="AM179" s="16"/>
      <c r="AN179" s="16"/>
      <c r="AO179" s="48"/>
      <c r="AP179" s="48"/>
      <c r="AQ179" s="48"/>
      <c r="AR179" s="48"/>
      <c r="AS179" s="48"/>
      <c r="AT179" s="48"/>
      <c r="AU179" s="48"/>
      <c r="AV179" s="48"/>
      <c r="AW179" s="26">
        <f t="shared" si="17"/>
        <v>0</v>
      </c>
      <c r="AX179" s="16">
        <f t="shared" si="18"/>
        <v>3</v>
      </c>
      <c r="AY179" s="48"/>
      <c r="AZ179" s="48"/>
      <c r="BA179" s="129"/>
      <c r="BB179" s="157"/>
      <c r="BC179" s="156">
        <v>1</v>
      </c>
      <c r="BD179" s="156"/>
      <c r="BE179" s="156"/>
      <c r="BF179" s="156">
        <v>2</v>
      </c>
      <c r="BG179" s="156"/>
      <c r="BH179" s="156"/>
      <c r="BI179" s="156">
        <v>0.5</v>
      </c>
      <c r="BJ179" s="16"/>
      <c r="BK179" s="16"/>
      <c r="BL179" s="16">
        <v>0.75</v>
      </c>
      <c r="BM179" s="135"/>
      <c r="BN179" s="135">
        <f t="shared" si="19"/>
        <v>4.25</v>
      </c>
      <c r="BO179" s="131">
        <f t="shared" si="14"/>
        <v>7.25</v>
      </c>
      <c r="BP179" s="65">
        <f t="shared" si="20"/>
        <v>2</v>
      </c>
      <c r="BS179" s="29"/>
    </row>
    <row r="180" spans="2:71" ht="24.95" customHeight="1">
      <c r="B180" s="48">
        <f>Personal_Development!B181</f>
        <v>0</v>
      </c>
      <c r="C180" s="48">
        <f>Personal_Development!C181</f>
        <v>0</v>
      </c>
      <c r="D180" s="14" t="str">
        <f>Personal_Development!D181</f>
        <v>C12657</v>
      </c>
      <c r="E180" s="11" t="str">
        <f>Personal_Development!E181</f>
        <v>ANITA BINTI KAMALUDIN</v>
      </c>
      <c r="F180" s="12" t="str">
        <f>Personal_Development!F181</f>
        <v>PRODUCTION NO.1 DEPARTMENT</v>
      </c>
      <c r="G180" s="12" t="str">
        <f>Personal_Development!G181</f>
        <v>ASSEMBLY PRODUCTION SECTION (APS)</v>
      </c>
      <c r="H180" s="40" t="str">
        <f>Personal_Development!H181</f>
        <v>SENIOR QC CHECKER</v>
      </c>
      <c r="I180" s="41" t="str">
        <f>Personal_Development!I181</f>
        <v>C2 PROD</v>
      </c>
      <c r="J180" s="42" t="str">
        <f>Personal_Development!J181</f>
        <v xml:space="preserve">C2 </v>
      </c>
      <c r="K180" s="48">
        <v>2</v>
      </c>
      <c r="L180" s="48"/>
      <c r="M180" s="16"/>
      <c r="N180" s="16"/>
      <c r="O180" s="48"/>
      <c r="P180" s="48"/>
      <c r="Q180" s="48"/>
      <c r="R180" s="48"/>
      <c r="S180" s="48"/>
      <c r="T180" s="48"/>
      <c r="U180" s="48"/>
      <c r="V180" s="48"/>
      <c r="W180" s="20">
        <f t="shared" si="15"/>
        <v>2</v>
      </c>
      <c r="X180" s="48"/>
      <c r="Y180" s="48"/>
      <c r="Z180" s="16"/>
      <c r="AA180" s="16"/>
      <c r="AB180" s="48"/>
      <c r="AC180" s="48"/>
      <c r="AD180" s="48"/>
      <c r="AE180" s="48"/>
      <c r="AF180" s="48"/>
      <c r="AG180" s="48"/>
      <c r="AH180" s="48"/>
      <c r="AI180" s="48"/>
      <c r="AJ180" s="24">
        <f t="shared" si="16"/>
        <v>0</v>
      </c>
      <c r="AK180" s="48"/>
      <c r="AL180" s="48"/>
      <c r="AM180" s="16"/>
      <c r="AN180" s="16"/>
      <c r="AO180" s="48"/>
      <c r="AP180" s="48"/>
      <c r="AQ180" s="48"/>
      <c r="AR180" s="48"/>
      <c r="AS180" s="48"/>
      <c r="AT180" s="48"/>
      <c r="AU180" s="48"/>
      <c r="AV180" s="48"/>
      <c r="AW180" s="26">
        <f t="shared" si="17"/>
        <v>0</v>
      </c>
      <c r="AX180" s="16">
        <f t="shared" si="18"/>
        <v>2</v>
      </c>
      <c r="AY180" s="48"/>
      <c r="AZ180" s="48"/>
      <c r="BA180" s="129">
        <f>6+2</f>
        <v>8</v>
      </c>
      <c r="BB180" s="157"/>
      <c r="BC180" s="156">
        <v>2.75</v>
      </c>
      <c r="BD180" s="156"/>
      <c r="BE180" s="156"/>
      <c r="BF180" s="156"/>
      <c r="BG180" s="156"/>
      <c r="BH180" s="156"/>
      <c r="BI180" s="156"/>
      <c r="BJ180" s="16"/>
      <c r="BK180" s="16">
        <v>0.5</v>
      </c>
      <c r="BL180" s="16"/>
      <c r="BM180" s="135"/>
      <c r="BN180" s="135">
        <f t="shared" si="19"/>
        <v>3.25</v>
      </c>
      <c r="BO180" s="131">
        <f t="shared" si="14"/>
        <v>13.25</v>
      </c>
      <c r="BP180" s="65">
        <f t="shared" si="20"/>
        <v>1</v>
      </c>
      <c r="BS180" s="29"/>
    </row>
    <row r="181" spans="2:71" ht="24.95" customHeight="1">
      <c r="B181" s="48">
        <f>Personal_Development!B182</f>
        <v>0</v>
      </c>
      <c r="C181" s="48">
        <f>Personal_Development!C182</f>
        <v>0</v>
      </c>
      <c r="D181" s="14" t="str">
        <f>Personal_Development!D182</f>
        <v>C12681</v>
      </c>
      <c r="E181" s="11" t="str">
        <f>Personal_Development!E182</f>
        <v>SITI NOOR ATIRAH BTE ZAINAL ABIDIN</v>
      </c>
      <c r="F181" s="12" t="str">
        <f>Personal_Development!F182</f>
        <v>QUALITY ASSURANCE DEPARTMENT</v>
      </c>
      <c r="G181" s="12" t="str">
        <f>Personal_Development!G182</f>
        <v>QUALITY ASSURANCE SECTION (QAS)</v>
      </c>
      <c r="H181" s="40" t="str">
        <f>Personal_Development!H182</f>
        <v>SENIOR QA INSPECTOR</v>
      </c>
      <c r="I181" s="41" t="str">
        <f>Personal_Development!I182</f>
        <v>C2 PROD</v>
      </c>
      <c r="J181" s="42" t="str">
        <f>Personal_Development!J182</f>
        <v xml:space="preserve">C2 </v>
      </c>
      <c r="K181" s="48"/>
      <c r="L181" s="48"/>
      <c r="M181" s="16"/>
      <c r="N181" s="16"/>
      <c r="O181" s="48"/>
      <c r="P181" s="48"/>
      <c r="Q181" s="48"/>
      <c r="R181" s="48"/>
      <c r="S181" s="48"/>
      <c r="T181" s="48"/>
      <c r="U181" s="48"/>
      <c r="V181" s="48"/>
      <c r="W181" s="20">
        <f t="shared" si="15"/>
        <v>0</v>
      </c>
      <c r="X181" s="48"/>
      <c r="Y181" s="48"/>
      <c r="Z181" s="16"/>
      <c r="AA181" s="16"/>
      <c r="AB181" s="48"/>
      <c r="AC181" s="48"/>
      <c r="AD181" s="48"/>
      <c r="AE181" s="48"/>
      <c r="AF181" s="48"/>
      <c r="AG181" s="48"/>
      <c r="AH181" s="48"/>
      <c r="AI181" s="48"/>
      <c r="AJ181" s="24">
        <f t="shared" si="16"/>
        <v>0</v>
      </c>
      <c r="AK181" s="48"/>
      <c r="AL181" s="48"/>
      <c r="AM181" s="16"/>
      <c r="AN181" s="16"/>
      <c r="AO181" s="48"/>
      <c r="AP181" s="48"/>
      <c r="AQ181" s="48"/>
      <c r="AR181" s="48"/>
      <c r="AS181" s="48"/>
      <c r="AT181" s="48"/>
      <c r="AU181" s="48"/>
      <c r="AV181" s="48"/>
      <c r="AW181" s="26">
        <f t="shared" si="17"/>
        <v>0</v>
      </c>
      <c r="AX181" s="16">
        <f t="shared" si="18"/>
        <v>0</v>
      </c>
      <c r="AY181" s="48"/>
      <c r="AZ181" s="48"/>
      <c r="BA181" s="129"/>
      <c r="BB181" s="157"/>
      <c r="BC181" s="156">
        <v>1</v>
      </c>
      <c r="BD181" s="156"/>
      <c r="BE181" s="156"/>
      <c r="BF181" s="156"/>
      <c r="BG181" s="156">
        <v>1</v>
      </c>
      <c r="BH181" s="156"/>
      <c r="BI181" s="156"/>
      <c r="BJ181" s="16"/>
      <c r="BK181" s="16"/>
      <c r="BL181" s="16"/>
      <c r="BM181" s="135"/>
      <c r="BN181" s="135">
        <f t="shared" si="19"/>
        <v>2</v>
      </c>
      <c r="BO181" s="131">
        <f t="shared" si="14"/>
        <v>2</v>
      </c>
      <c r="BP181" s="65">
        <f t="shared" si="20"/>
        <v>4</v>
      </c>
      <c r="BS181" s="29"/>
    </row>
    <row r="182" spans="2:71" ht="24.95" customHeight="1">
      <c r="B182" s="48">
        <f>Personal_Development!B183</f>
        <v>0</v>
      </c>
      <c r="C182" s="48">
        <f>Personal_Development!C183</f>
        <v>0</v>
      </c>
      <c r="D182" s="14" t="str">
        <f>Personal_Development!D183</f>
        <v>C12688</v>
      </c>
      <c r="E182" s="11" t="str">
        <f>Personal_Development!E183</f>
        <v>NORGAYAH BINTI ABDUL GHANI</v>
      </c>
      <c r="F182" s="12" t="str">
        <f>Personal_Development!F183</f>
        <v>PRODUCTION NO.2 DEPARTMENT</v>
      </c>
      <c r="G182" s="12" t="str">
        <f>Personal_Development!G183</f>
        <v>MOLDING PRODUCTION SECTION (MPS)</v>
      </c>
      <c r="H182" s="40" t="str">
        <f>Personal_Development!H183</f>
        <v>OPERATOR 1</v>
      </c>
      <c r="I182" s="41" t="str">
        <f>Personal_Development!I183</f>
        <v>C3 PROD</v>
      </c>
      <c r="J182" s="42" t="str">
        <f>Personal_Development!J183</f>
        <v xml:space="preserve">C3 </v>
      </c>
      <c r="K182" s="48"/>
      <c r="L182" s="48"/>
      <c r="M182" s="16">
        <v>1</v>
      </c>
      <c r="N182" s="16"/>
      <c r="O182" s="48">
        <v>1</v>
      </c>
      <c r="P182" s="48"/>
      <c r="Q182" s="48"/>
      <c r="R182" s="48"/>
      <c r="S182" s="48">
        <v>1</v>
      </c>
      <c r="T182" s="48"/>
      <c r="U182" s="48">
        <v>1</v>
      </c>
      <c r="V182" s="48"/>
      <c r="W182" s="20">
        <f t="shared" si="15"/>
        <v>4</v>
      </c>
      <c r="X182" s="48"/>
      <c r="Y182" s="48"/>
      <c r="Z182" s="16"/>
      <c r="AA182" s="16"/>
      <c r="AB182" s="48"/>
      <c r="AC182" s="48"/>
      <c r="AD182" s="48"/>
      <c r="AE182" s="48"/>
      <c r="AF182" s="48"/>
      <c r="AG182" s="48"/>
      <c r="AH182" s="48"/>
      <c r="AI182" s="48"/>
      <c r="AJ182" s="24">
        <f t="shared" si="16"/>
        <v>0</v>
      </c>
      <c r="AK182" s="48">
        <v>1</v>
      </c>
      <c r="AL182" s="48"/>
      <c r="AM182" s="16"/>
      <c r="AN182" s="16"/>
      <c r="AO182" s="48"/>
      <c r="AP182" s="48"/>
      <c r="AQ182" s="48"/>
      <c r="AR182" s="48"/>
      <c r="AS182" s="48"/>
      <c r="AT182" s="48"/>
      <c r="AU182" s="48"/>
      <c r="AV182" s="48"/>
      <c r="AW182" s="26">
        <f t="shared" si="17"/>
        <v>1</v>
      </c>
      <c r="AX182" s="16">
        <f t="shared" si="18"/>
        <v>5</v>
      </c>
      <c r="AY182" s="48"/>
      <c r="AZ182" s="48"/>
      <c r="BA182" s="129"/>
      <c r="BB182" s="157">
        <v>1</v>
      </c>
      <c r="BC182" s="156"/>
      <c r="BD182" s="156">
        <v>1</v>
      </c>
      <c r="BE182" s="156">
        <v>0.5</v>
      </c>
      <c r="BF182" s="156"/>
      <c r="BG182" s="156"/>
      <c r="BH182" s="156"/>
      <c r="BI182" s="156">
        <v>1.75</v>
      </c>
      <c r="BJ182" s="16"/>
      <c r="BK182" s="16"/>
      <c r="BL182" s="16">
        <v>1</v>
      </c>
      <c r="BM182" s="135"/>
      <c r="BN182" s="135">
        <f t="shared" si="19"/>
        <v>5.25</v>
      </c>
      <c r="BO182" s="131">
        <f t="shared" si="14"/>
        <v>10.25</v>
      </c>
      <c r="BP182" s="65">
        <f t="shared" si="20"/>
        <v>2</v>
      </c>
      <c r="BS182" s="29"/>
    </row>
    <row r="183" spans="2:71" ht="24.95" customHeight="1">
      <c r="B183" s="48">
        <f>Personal_Development!B184</f>
        <v>0</v>
      </c>
      <c r="C183" s="48">
        <f>Personal_Development!C184</f>
        <v>0</v>
      </c>
      <c r="D183" s="14" t="str">
        <f>Personal_Development!D184</f>
        <v>C12691</v>
      </c>
      <c r="E183" s="11" t="str">
        <f>Personal_Development!E184</f>
        <v>MOHD RIDZUAN BIN ZULKIFLI</v>
      </c>
      <c r="F183" s="12" t="str">
        <f>Personal_Development!F184</f>
        <v>FACTORY OPERATIONS DEPARTMENT</v>
      </c>
      <c r="G183" s="12" t="str">
        <f>Personal_Development!G184</f>
        <v>INVENTORY &amp; SYSYTEM CONTROL SECTION (IVS)</v>
      </c>
      <c r="H183" s="40" t="str">
        <f>Personal_Development!H184</f>
        <v>SENIOR STOREHAND</v>
      </c>
      <c r="I183" s="41" t="str">
        <f>Personal_Development!I184</f>
        <v>C3 PROD</v>
      </c>
      <c r="J183" s="42" t="str">
        <f>Personal_Development!J184</f>
        <v xml:space="preserve">C3 </v>
      </c>
      <c r="K183" s="48"/>
      <c r="L183" s="48"/>
      <c r="M183" s="16"/>
      <c r="N183" s="16"/>
      <c r="O183" s="48"/>
      <c r="P183" s="48"/>
      <c r="Q183" s="48"/>
      <c r="R183" s="48"/>
      <c r="S183" s="48"/>
      <c r="T183" s="48">
        <v>0.5</v>
      </c>
      <c r="U183" s="48"/>
      <c r="V183" s="48">
        <v>2</v>
      </c>
      <c r="W183" s="20">
        <f t="shared" si="15"/>
        <v>2.5</v>
      </c>
      <c r="X183" s="48"/>
      <c r="Y183" s="48"/>
      <c r="Z183" s="16"/>
      <c r="AA183" s="16"/>
      <c r="AB183" s="48"/>
      <c r="AC183" s="48"/>
      <c r="AD183" s="48"/>
      <c r="AE183" s="48"/>
      <c r="AF183" s="48"/>
      <c r="AG183" s="48"/>
      <c r="AH183" s="48"/>
      <c r="AI183" s="48"/>
      <c r="AJ183" s="24">
        <f t="shared" si="16"/>
        <v>0</v>
      </c>
      <c r="AK183" s="48">
        <v>0.5</v>
      </c>
      <c r="AL183" s="48"/>
      <c r="AM183" s="16"/>
      <c r="AN183" s="16"/>
      <c r="AO183" s="48"/>
      <c r="AP183" s="48"/>
      <c r="AQ183" s="48"/>
      <c r="AR183" s="48">
        <v>0.5</v>
      </c>
      <c r="AS183" s="48"/>
      <c r="AT183" s="48"/>
      <c r="AU183" s="48"/>
      <c r="AV183" s="48"/>
      <c r="AW183" s="26">
        <f t="shared" si="17"/>
        <v>1</v>
      </c>
      <c r="AX183" s="16">
        <f t="shared" si="18"/>
        <v>3.5</v>
      </c>
      <c r="AY183" s="48"/>
      <c r="AZ183" s="48"/>
      <c r="BA183" s="129"/>
      <c r="BB183" s="157">
        <v>0.75</v>
      </c>
      <c r="BC183" s="156"/>
      <c r="BD183" s="156"/>
      <c r="BE183" s="156">
        <v>1</v>
      </c>
      <c r="BF183" s="156"/>
      <c r="BG183" s="156"/>
      <c r="BH183" s="156">
        <v>3.5</v>
      </c>
      <c r="BI183" s="156">
        <v>0.5</v>
      </c>
      <c r="BJ183" s="16"/>
      <c r="BK183" s="16">
        <v>0.5</v>
      </c>
      <c r="BL183" s="16"/>
      <c r="BM183" s="135"/>
      <c r="BN183" s="135">
        <f t="shared" si="19"/>
        <v>6.25</v>
      </c>
      <c r="BO183" s="131">
        <f t="shared" si="14"/>
        <v>9.75</v>
      </c>
      <c r="BP183" s="65">
        <f t="shared" si="20"/>
        <v>2</v>
      </c>
      <c r="BS183" s="29"/>
    </row>
    <row r="184" spans="2:71" ht="24.95" customHeight="1">
      <c r="B184" s="48">
        <f>Personal_Development!B185</f>
        <v>0</v>
      </c>
      <c r="C184" s="48">
        <f>Personal_Development!C185</f>
        <v>0</v>
      </c>
      <c r="D184" s="14" t="str">
        <f>Personal_Development!D185</f>
        <v>C12697</v>
      </c>
      <c r="E184" s="11" t="str">
        <f>Personal_Development!E185</f>
        <v>RAGINA A/P PERANGIS</v>
      </c>
      <c r="F184" s="12" t="str">
        <f>Personal_Development!F185</f>
        <v>PRODUCTION NO.1 DEPARTMENT</v>
      </c>
      <c r="G184" s="12" t="str">
        <f>Personal_Development!G185</f>
        <v>ASSEMBLY PRODUCTION SECTION (APS)</v>
      </c>
      <c r="H184" s="40" t="str">
        <f>Personal_Development!H185</f>
        <v>SENIOR QC CHECKER</v>
      </c>
      <c r="I184" s="41" t="str">
        <f>Personal_Development!I185</f>
        <v>C2 PROD</v>
      </c>
      <c r="J184" s="42" t="str">
        <f>Personal_Development!J185</f>
        <v xml:space="preserve">C2 </v>
      </c>
      <c r="K184" s="48"/>
      <c r="L184" s="48"/>
      <c r="M184" s="16"/>
      <c r="N184" s="16"/>
      <c r="O184" s="48">
        <v>4</v>
      </c>
      <c r="P184" s="48"/>
      <c r="Q184" s="48"/>
      <c r="R184" s="48"/>
      <c r="S184" s="48"/>
      <c r="T184" s="48"/>
      <c r="U184" s="48"/>
      <c r="V184" s="48"/>
      <c r="W184" s="20">
        <f t="shared" si="15"/>
        <v>4</v>
      </c>
      <c r="X184" s="48"/>
      <c r="Y184" s="48"/>
      <c r="Z184" s="16"/>
      <c r="AA184" s="16"/>
      <c r="AB184" s="48"/>
      <c r="AC184" s="48"/>
      <c r="AD184" s="48"/>
      <c r="AE184" s="48"/>
      <c r="AF184" s="48"/>
      <c r="AG184" s="48"/>
      <c r="AH184" s="48"/>
      <c r="AI184" s="48"/>
      <c r="AJ184" s="24">
        <f t="shared" si="16"/>
        <v>0</v>
      </c>
      <c r="AK184" s="48"/>
      <c r="AL184" s="48"/>
      <c r="AM184" s="16"/>
      <c r="AN184" s="16"/>
      <c r="AO184" s="48"/>
      <c r="AP184" s="48"/>
      <c r="AQ184" s="48"/>
      <c r="AR184" s="48"/>
      <c r="AS184" s="48"/>
      <c r="AT184" s="48"/>
      <c r="AU184" s="48"/>
      <c r="AV184" s="48"/>
      <c r="AW184" s="26">
        <f t="shared" si="17"/>
        <v>0</v>
      </c>
      <c r="AX184" s="16">
        <f t="shared" si="18"/>
        <v>4</v>
      </c>
      <c r="AY184" s="48"/>
      <c r="AZ184" s="48"/>
      <c r="BA184" s="129"/>
      <c r="BB184" s="157"/>
      <c r="BC184" s="156"/>
      <c r="BD184" s="156"/>
      <c r="BE184" s="156"/>
      <c r="BF184" s="156"/>
      <c r="BG184" s="156"/>
      <c r="BH184" s="156"/>
      <c r="BI184" s="156"/>
      <c r="BJ184" s="16"/>
      <c r="BK184" s="16"/>
      <c r="BL184" s="16"/>
      <c r="BM184" s="135"/>
      <c r="BN184" s="135">
        <f t="shared" si="19"/>
        <v>0</v>
      </c>
      <c r="BO184" s="131">
        <f t="shared" si="14"/>
        <v>4</v>
      </c>
      <c r="BP184" s="65">
        <f t="shared" si="20"/>
        <v>3</v>
      </c>
      <c r="BS184" s="29"/>
    </row>
    <row r="185" spans="2:71" ht="24.95" customHeight="1">
      <c r="B185" s="48">
        <f>Personal_Development!B186</f>
        <v>0</v>
      </c>
      <c r="C185" s="48">
        <f>Personal_Development!C186</f>
        <v>0</v>
      </c>
      <c r="D185" s="14" t="str">
        <f>Personal_Development!D186</f>
        <v>C12699</v>
      </c>
      <c r="E185" s="11" t="str">
        <f>Personal_Development!E186</f>
        <v>AFFARIZA BINTI MUSA</v>
      </c>
      <c r="F185" s="12" t="str">
        <f>Personal_Development!F186</f>
        <v>QUALITY ASSURANCE DEPARTMENT</v>
      </c>
      <c r="G185" s="12" t="str">
        <f>Personal_Development!G186</f>
        <v>QUALITY PLANNING SECTION (QPS)</v>
      </c>
      <c r="H185" s="40" t="str">
        <f>Personal_Development!H186</f>
        <v>SENIOR QP INSPECTOR</v>
      </c>
      <c r="I185" s="41" t="str">
        <f>Personal_Development!I186</f>
        <v>C2 PROD</v>
      </c>
      <c r="J185" s="42" t="str">
        <f>Personal_Development!J186</f>
        <v xml:space="preserve">C2 </v>
      </c>
      <c r="K185" s="48"/>
      <c r="L185" s="48">
        <v>1</v>
      </c>
      <c r="M185" s="16"/>
      <c r="N185" s="16"/>
      <c r="O185" s="48"/>
      <c r="P185" s="48"/>
      <c r="Q185" s="48"/>
      <c r="R185" s="48"/>
      <c r="S185" s="48"/>
      <c r="T185" s="48"/>
      <c r="U185" s="48"/>
      <c r="V185" s="48"/>
      <c r="W185" s="20">
        <f t="shared" si="15"/>
        <v>1</v>
      </c>
      <c r="X185" s="48"/>
      <c r="Y185" s="48"/>
      <c r="Z185" s="16"/>
      <c r="AA185" s="16"/>
      <c r="AB185" s="48"/>
      <c r="AC185" s="48"/>
      <c r="AD185" s="48"/>
      <c r="AE185" s="48"/>
      <c r="AF185" s="48"/>
      <c r="AG185" s="48"/>
      <c r="AH185" s="48"/>
      <c r="AI185" s="48"/>
      <c r="AJ185" s="24">
        <f t="shared" si="16"/>
        <v>0</v>
      </c>
      <c r="AK185" s="48">
        <v>1</v>
      </c>
      <c r="AL185" s="48"/>
      <c r="AM185" s="16"/>
      <c r="AN185" s="16"/>
      <c r="AO185" s="48"/>
      <c r="AP185" s="48"/>
      <c r="AQ185" s="48"/>
      <c r="AR185" s="48"/>
      <c r="AS185" s="48"/>
      <c r="AT185" s="48"/>
      <c r="AU185" s="48"/>
      <c r="AV185" s="48"/>
      <c r="AW185" s="26">
        <f t="shared" si="17"/>
        <v>1</v>
      </c>
      <c r="AX185" s="16">
        <f t="shared" si="18"/>
        <v>2</v>
      </c>
      <c r="AY185" s="48"/>
      <c r="AZ185" s="48"/>
      <c r="BA185" s="129"/>
      <c r="BB185" s="157">
        <v>1</v>
      </c>
      <c r="BC185" s="156"/>
      <c r="BD185" s="156">
        <v>1</v>
      </c>
      <c r="BE185" s="156"/>
      <c r="BF185" s="156"/>
      <c r="BG185" s="156"/>
      <c r="BH185" s="156">
        <v>2</v>
      </c>
      <c r="BI185" s="156"/>
      <c r="BJ185" s="16">
        <v>3</v>
      </c>
      <c r="BK185" s="16">
        <v>1</v>
      </c>
      <c r="BL185" s="16"/>
      <c r="BM185" s="135"/>
      <c r="BN185" s="135">
        <f t="shared" si="19"/>
        <v>8</v>
      </c>
      <c r="BO185" s="131">
        <f t="shared" si="14"/>
        <v>10</v>
      </c>
      <c r="BP185" s="65">
        <f t="shared" si="20"/>
        <v>2</v>
      </c>
      <c r="BS185" s="29"/>
    </row>
    <row r="186" spans="2:71" ht="24.95" customHeight="1">
      <c r="B186" s="48">
        <f>Personal_Development!B187</f>
        <v>0</v>
      </c>
      <c r="C186" s="48">
        <f>Personal_Development!C187</f>
        <v>0</v>
      </c>
      <c r="D186" s="14" t="str">
        <f>Personal_Development!D187</f>
        <v>C12700</v>
      </c>
      <c r="E186" s="11" t="str">
        <f>Personal_Development!E187</f>
        <v>RUSNORIMA BT ABD RAHMAN</v>
      </c>
      <c r="F186" s="12" t="str">
        <f>Personal_Development!F187</f>
        <v>PRODUCTION NO.2 DEPARTMENT</v>
      </c>
      <c r="G186" s="12" t="str">
        <f>Personal_Development!G187</f>
        <v>MOLDING PRODUCTION SECTION (MPS)</v>
      </c>
      <c r="H186" s="40" t="str">
        <f>Personal_Development!H187</f>
        <v>CLERK 1</v>
      </c>
      <c r="I186" s="41" t="str">
        <f>Personal_Development!I187</f>
        <v>C2 OFFICE</v>
      </c>
      <c r="J186" s="42" t="str">
        <f>Personal_Development!J187</f>
        <v xml:space="preserve">C2 </v>
      </c>
      <c r="K186" s="48">
        <v>2</v>
      </c>
      <c r="L186" s="48"/>
      <c r="M186" s="16"/>
      <c r="N186" s="16"/>
      <c r="O186" s="48">
        <v>1</v>
      </c>
      <c r="P186" s="48"/>
      <c r="Q186" s="48"/>
      <c r="R186" s="48"/>
      <c r="S186" s="48"/>
      <c r="T186" s="48"/>
      <c r="U186" s="48"/>
      <c r="V186" s="48"/>
      <c r="W186" s="20">
        <f t="shared" si="15"/>
        <v>3</v>
      </c>
      <c r="X186" s="48"/>
      <c r="Y186" s="48"/>
      <c r="Z186" s="16"/>
      <c r="AA186" s="16"/>
      <c r="AB186" s="48"/>
      <c r="AC186" s="48"/>
      <c r="AD186" s="48"/>
      <c r="AE186" s="48"/>
      <c r="AF186" s="48"/>
      <c r="AG186" s="48"/>
      <c r="AH186" s="48"/>
      <c r="AI186" s="48"/>
      <c r="AJ186" s="24">
        <f t="shared" si="16"/>
        <v>0</v>
      </c>
      <c r="AK186" s="48"/>
      <c r="AL186" s="48"/>
      <c r="AM186" s="16"/>
      <c r="AN186" s="16"/>
      <c r="AO186" s="48"/>
      <c r="AP186" s="48"/>
      <c r="AQ186" s="48"/>
      <c r="AR186" s="48"/>
      <c r="AS186" s="48"/>
      <c r="AT186" s="48"/>
      <c r="AU186" s="48"/>
      <c r="AV186" s="48"/>
      <c r="AW186" s="26">
        <f t="shared" si="17"/>
        <v>0</v>
      </c>
      <c r="AX186" s="16">
        <f t="shared" si="18"/>
        <v>3</v>
      </c>
      <c r="AY186" s="48"/>
      <c r="AZ186" s="48"/>
      <c r="BA186" s="129">
        <v>4</v>
      </c>
      <c r="BB186" s="157">
        <v>0.5</v>
      </c>
      <c r="BC186" s="156">
        <v>1.25</v>
      </c>
      <c r="BD186" s="156">
        <v>1.5</v>
      </c>
      <c r="BE186" s="156">
        <v>0.75</v>
      </c>
      <c r="BF186" s="156">
        <v>2</v>
      </c>
      <c r="BG186" s="156">
        <v>1</v>
      </c>
      <c r="BH186" s="156"/>
      <c r="BI186" s="156">
        <v>1.25</v>
      </c>
      <c r="BJ186" s="16"/>
      <c r="BK186" s="16">
        <v>1</v>
      </c>
      <c r="BL186" s="16">
        <v>0.5</v>
      </c>
      <c r="BM186" s="135"/>
      <c r="BN186" s="135">
        <f t="shared" si="19"/>
        <v>9.75</v>
      </c>
      <c r="BO186" s="131">
        <f t="shared" si="14"/>
        <v>16.75</v>
      </c>
      <c r="BP186" s="65">
        <f t="shared" si="20"/>
        <v>1</v>
      </c>
      <c r="BS186" s="29"/>
    </row>
    <row r="187" spans="2:71" ht="24.95" customHeight="1">
      <c r="B187" s="48">
        <f>Personal_Development!B188</f>
        <v>0</v>
      </c>
      <c r="C187" s="48">
        <f>Personal_Development!C188</f>
        <v>0</v>
      </c>
      <c r="D187" s="14" t="str">
        <f>Personal_Development!D188</f>
        <v>C12703</v>
      </c>
      <c r="E187" s="11" t="str">
        <f>Personal_Development!E188</f>
        <v>SAKINAH BINTI ABDUL SHUKOR</v>
      </c>
      <c r="F187" s="12" t="str">
        <f>Personal_Development!F188</f>
        <v>PRODUCTION NO.1 DEPARTMENT</v>
      </c>
      <c r="G187" s="12" t="str">
        <f>Personal_Development!G188</f>
        <v>ASSEMBLY PRODUCTION SECTION (APS)</v>
      </c>
      <c r="H187" s="40" t="str">
        <f>Personal_Development!H188</f>
        <v>SENIOR QC CHECKER</v>
      </c>
      <c r="I187" s="41" t="str">
        <f>Personal_Development!I188</f>
        <v>C2 PROD</v>
      </c>
      <c r="J187" s="42" t="str">
        <f>Personal_Development!J188</f>
        <v xml:space="preserve">C2 </v>
      </c>
      <c r="K187" s="48"/>
      <c r="L187" s="48"/>
      <c r="M187" s="16"/>
      <c r="N187" s="16"/>
      <c r="O187" s="48"/>
      <c r="P187" s="48"/>
      <c r="Q187" s="48"/>
      <c r="R187" s="48"/>
      <c r="S187" s="48"/>
      <c r="T187" s="48"/>
      <c r="U187" s="48"/>
      <c r="V187" s="48"/>
      <c r="W187" s="20">
        <f t="shared" si="15"/>
        <v>0</v>
      </c>
      <c r="X187" s="48"/>
      <c r="Y187" s="48"/>
      <c r="Z187" s="16"/>
      <c r="AA187" s="16"/>
      <c r="AB187" s="48"/>
      <c r="AC187" s="48"/>
      <c r="AD187" s="48"/>
      <c r="AE187" s="48"/>
      <c r="AF187" s="48"/>
      <c r="AG187" s="48"/>
      <c r="AH187" s="48"/>
      <c r="AI187" s="48"/>
      <c r="AJ187" s="24">
        <f t="shared" si="16"/>
        <v>0</v>
      </c>
      <c r="AK187" s="48"/>
      <c r="AL187" s="48"/>
      <c r="AM187" s="16"/>
      <c r="AN187" s="16"/>
      <c r="AO187" s="48"/>
      <c r="AP187" s="48"/>
      <c r="AQ187" s="48"/>
      <c r="AR187" s="48"/>
      <c r="AS187" s="48"/>
      <c r="AT187" s="48"/>
      <c r="AU187" s="48"/>
      <c r="AV187" s="48"/>
      <c r="AW187" s="26">
        <f t="shared" si="17"/>
        <v>0</v>
      </c>
      <c r="AX187" s="16">
        <f t="shared" si="18"/>
        <v>0</v>
      </c>
      <c r="AY187" s="48"/>
      <c r="AZ187" s="48"/>
      <c r="BA187" s="129"/>
      <c r="BB187" s="157"/>
      <c r="BC187" s="156"/>
      <c r="BD187" s="156"/>
      <c r="BE187" s="156"/>
      <c r="BF187" s="156"/>
      <c r="BG187" s="156"/>
      <c r="BH187" s="156">
        <v>0.5</v>
      </c>
      <c r="BI187" s="156"/>
      <c r="BJ187" s="16">
        <v>1</v>
      </c>
      <c r="BK187" s="16"/>
      <c r="BL187" s="16"/>
      <c r="BM187" s="135"/>
      <c r="BN187" s="135">
        <f t="shared" si="19"/>
        <v>1.5</v>
      </c>
      <c r="BO187" s="131">
        <f t="shared" si="14"/>
        <v>1.5</v>
      </c>
      <c r="BP187" s="65">
        <f t="shared" si="20"/>
        <v>4</v>
      </c>
      <c r="BS187" s="29"/>
    </row>
    <row r="188" spans="2:71" ht="24.95" customHeight="1">
      <c r="B188" s="48">
        <f>Personal_Development!B189</f>
        <v>0</v>
      </c>
      <c r="C188" s="48">
        <f>Personal_Development!C189</f>
        <v>0</v>
      </c>
      <c r="D188" s="14" t="str">
        <f>Personal_Development!D189</f>
        <v>C12704</v>
      </c>
      <c r="E188" s="11" t="str">
        <f>Personal_Development!E189</f>
        <v>SELVI A/P P.GOVINDAN</v>
      </c>
      <c r="F188" s="12" t="str">
        <f>Personal_Development!F189</f>
        <v>PRODUCTION NO.1 DEPARTMENT</v>
      </c>
      <c r="G188" s="12" t="str">
        <f>Personal_Development!G189</f>
        <v>ASSEMBLY PRODUCTION SECTION (APS)</v>
      </c>
      <c r="H188" s="40" t="str">
        <f>Personal_Development!H189</f>
        <v>OPERATOR 1</v>
      </c>
      <c r="I188" s="41" t="str">
        <f>Personal_Development!I189</f>
        <v>C3 PROD</v>
      </c>
      <c r="J188" s="42" t="str">
        <f>Personal_Development!J189</f>
        <v xml:space="preserve">C3 </v>
      </c>
      <c r="K188" s="48"/>
      <c r="L188" s="48">
        <v>1</v>
      </c>
      <c r="M188" s="16"/>
      <c r="N188" s="16"/>
      <c r="O188" s="48"/>
      <c r="P188" s="48"/>
      <c r="Q188" s="48"/>
      <c r="R188" s="48"/>
      <c r="S188" s="48"/>
      <c r="T188" s="48"/>
      <c r="U188" s="48"/>
      <c r="V188" s="48">
        <v>1</v>
      </c>
      <c r="W188" s="20">
        <f t="shared" si="15"/>
        <v>2</v>
      </c>
      <c r="X188" s="48"/>
      <c r="Y188" s="48"/>
      <c r="Z188" s="16"/>
      <c r="AA188" s="16"/>
      <c r="AB188" s="48"/>
      <c r="AC188" s="48"/>
      <c r="AD188" s="48"/>
      <c r="AE188" s="48"/>
      <c r="AF188" s="48"/>
      <c r="AG188" s="48"/>
      <c r="AH188" s="48"/>
      <c r="AI188" s="48"/>
      <c r="AJ188" s="24">
        <f t="shared" si="16"/>
        <v>0</v>
      </c>
      <c r="AK188" s="48"/>
      <c r="AL188" s="48"/>
      <c r="AM188" s="16"/>
      <c r="AN188" s="16"/>
      <c r="AO188" s="48"/>
      <c r="AP188" s="48"/>
      <c r="AQ188" s="48"/>
      <c r="AR188" s="48"/>
      <c r="AS188" s="48"/>
      <c r="AT188" s="48"/>
      <c r="AU188" s="48">
        <v>1</v>
      </c>
      <c r="AV188" s="48"/>
      <c r="AW188" s="26">
        <f t="shared" si="17"/>
        <v>1</v>
      </c>
      <c r="AX188" s="16">
        <f t="shared" si="18"/>
        <v>3</v>
      </c>
      <c r="AY188" s="48"/>
      <c r="AZ188" s="48"/>
      <c r="BA188" s="129"/>
      <c r="BB188" s="157"/>
      <c r="BC188" s="156"/>
      <c r="BD188" s="156"/>
      <c r="BE188" s="156"/>
      <c r="BF188" s="156"/>
      <c r="BG188" s="156">
        <v>1</v>
      </c>
      <c r="BH188" s="156"/>
      <c r="BI188" s="156"/>
      <c r="BJ188" s="16"/>
      <c r="BK188" s="16"/>
      <c r="BL188" s="16"/>
      <c r="BM188" s="135"/>
      <c r="BN188" s="135">
        <f t="shared" si="19"/>
        <v>1</v>
      </c>
      <c r="BO188" s="131">
        <f t="shared" si="14"/>
        <v>4</v>
      </c>
      <c r="BP188" s="65">
        <f t="shared" si="20"/>
        <v>3</v>
      </c>
      <c r="BS188" s="29"/>
    </row>
    <row r="189" spans="2:71" ht="24.95" customHeight="1">
      <c r="B189" s="48">
        <f>Personal_Development!B190</f>
        <v>0</v>
      </c>
      <c r="C189" s="48">
        <f>Personal_Development!C190</f>
        <v>0</v>
      </c>
      <c r="D189" s="14" t="str">
        <f>Personal_Development!D190</f>
        <v>C12710</v>
      </c>
      <c r="E189" s="11" t="str">
        <f>Personal_Development!E190</f>
        <v>MAWATI BINTI NAWI</v>
      </c>
      <c r="F189" s="12" t="str">
        <f>Personal_Development!F190</f>
        <v>PRODUCTION NO.2 DEPARTMENT</v>
      </c>
      <c r="G189" s="12" t="str">
        <f>Personal_Development!G190</f>
        <v>MOLDING PRODUCTION SECTION (MPS)</v>
      </c>
      <c r="H189" s="40" t="str">
        <f>Personal_Development!H190</f>
        <v>OPERATOR 1</v>
      </c>
      <c r="I189" s="41" t="str">
        <f>Personal_Development!I190</f>
        <v>C3 PROD</v>
      </c>
      <c r="J189" s="42" t="str">
        <f>Personal_Development!J190</f>
        <v xml:space="preserve">C3 </v>
      </c>
      <c r="K189" s="48"/>
      <c r="L189" s="48"/>
      <c r="M189" s="16"/>
      <c r="N189" s="16"/>
      <c r="O189" s="48"/>
      <c r="P189" s="48"/>
      <c r="Q189" s="48"/>
      <c r="R189" s="48"/>
      <c r="S189" s="48"/>
      <c r="T189" s="48"/>
      <c r="U189" s="48"/>
      <c r="V189" s="48"/>
      <c r="W189" s="20">
        <f t="shared" si="15"/>
        <v>0</v>
      </c>
      <c r="X189" s="48"/>
      <c r="Y189" s="48"/>
      <c r="Z189" s="16"/>
      <c r="AA189" s="16"/>
      <c r="AB189" s="48"/>
      <c r="AC189" s="48"/>
      <c r="AD189" s="48"/>
      <c r="AE189" s="48"/>
      <c r="AF189" s="48"/>
      <c r="AG189" s="48"/>
      <c r="AH189" s="48"/>
      <c r="AI189" s="48"/>
      <c r="AJ189" s="24">
        <f t="shared" si="16"/>
        <v>0</v>
      </c>
      <c r="AK189" s="48"/>
      <c r="AL189" s="48"/>
      <c r="AM189" s="16"/>
      <c r="AN189" s="16"/>
      <c r="AO189" s="48"/>
      <c r="AP189" s="48"/>
      <c r="AQ189" s="48"/>
      <c r="AR189" s="48"/>
      <c r="AS189" s="48"/>
      <c r="AT189" s="48"/>
      <c r="AU189" s="48"/>
      <c r="AV189" s="48"/>
      <c r="AW189" s="26">
        <f t="shared" si="17"/>
        <v>0</v>
      </c>
      <c r="AX189" s="16">
        <f t="shared" si="18"/>
        <v>0</v>
      </c>
      <c r="AY189" s="48"/>
      <c r="AZ189" s="48"/>
      <c r="BA189" s="129"/>
      <c r="BB189" s="157"/>
      <c r="BC189" s="156"/>
      <c r="BD189" s="156"/>
      <c r="BE189" s="156"/>
      <c r="BF189" s="156"/>
      <c r="BG189" s="156"/>
      <c r="BH189" s="156"/>
      <c r="BI189" s="156"/>
      <c r="BJ189" s="16"/>
      <c r="BK189" s="16"/>
      <c r="BL189" s="16"/>
      <c r="BM189" s="135"/>
      <c r="BN189" s="135">
        <f t="shared" si="19"/>
        <v>0</v>
      </c>
      <c r="BO189" s="131">
        <f t="shared" si="14"/>
        <v>0</v>
      </c>
      <c r="BP189" s="65">
        <f t="shared" si="20"/>
        <v>5</v>
      </c>
      <c r="BS189" s="29"/>
    </row>
    <row r="190" spans="2:71" ht="24.95" customHeight="1">
      <c r="B190" s="48">
        <f>Personal_Development!B191</f>
        <v>0</v>
      </c>
      <c r="C190" s="48">
        <f>Personal_Development!C191</f>
        <v>0</v>
      </c>
      <c r="D190" s="14" t="str">
        <f>Personal_Development!D191</f>
        <v>C12713</v>
      </c>
      <c r="E190" s="11" t="str">
        <f>Personal_Development!E191</f>
        <v>NORSHAIRINA BINTI IDRIS</v>
      </c>
      <c r="F190" s="12" t="str">
        <f>Personal_Development!F191</f>
        <v>PRODUCTION NO.1 DEPARTMENT</v>
      </c>
      <c r="G190" s="12" t="str">
        <f>Personal_Development!G191</f>
        <v>ASSEMBLY PRODUCTION SECTION (APS)</v>
      </c>
      <c r="H190" s="40" t="str">
        <f>Personal_Development!H191</f>
        <v>SENIOR QC CHECKER</v>
      </c>
      <c r="I190" s="41" t="str">
        <f>Personal_Development!I191</f>
        <v>C2 PROD</v>
      </c>
      <c r="J190" s="42" t="str">
        <f>Personal_Development!J191</f>
        <v xml:space="preserve">C2 </v>
      </c>
      <c r="K190" s="48"/>
      <c r="L190" s="48"/>
      <c r="M190" s="16"/>
      <c r="N190" s="16">
        <v>7</v>
      </c>
      <c r="O190" s="48">
        <v>2</v>
      </c>
      <c r="P190" s="48"/>
      <c r="Q190" s="48"/>
      <c r="R190" s="48"/>
      <c r="S190" s="48"/>
      <c r="T190" s="48"/>
      <c r="U190" s="48"/>
      <c r="V190" s="48">
        <v>1</v>
      </c>
      <c r="W190" s="20">
        <f t="shared" si="15"/>
        <v>10</v>
      </c>
      <c r="X190" s="48"/>
      <c r="Y190" s="48"/>
      <c r="Z190" s="16"/>
      <c r="AA190" s="16"/>
      <c r="AB190" s="48"/>
      <c r="AC190" s="48"/>
      <c r="AD190" s="48"/>
      <c r="AE190" s="48"/>
      <c r="AF190" s="48"/>
      <c r="AG190" s="48"/>
      <c r="AH190" s="48"/>
      <c r="AI190" s="48"/>
      <c r="AJ190" s="24">
        <f t="shared" si="16"/>
        <v>0</v>
      </c>
      <c r="AK190" s="48"/>
      <c r="AL190" s="48"/>
      <c r="AM190" s="16"/>
      <c r="AN190" s="16"/>
      <c r="AO190" s="48"/>
      <c r="AP190" s="48"/>
      <c r="AQ190" s="48"/>
      <c r="AR190" s="48"/>
      <c r="AS190" s="48"/>
      <c r="AT190" s="48"/>
      <c r="AU190" s="48"/>
      <c r="AV190" s="48"/>
      <c r="AW190" s="26">
        <f t="shared" si="17"/>
        <v>0</v>
      </c>
      <c r="AX190" s="16">
        <f t="shared" si="18"/>
        <v>10</v>
      </c>
      <c r="AY190" s="48"/>
      <c r="AZ190" s="48"/>
      <c r="BA190" s="129">
        <f>11+10</f>
        <v>21</v>
      </c>
      <c r="BB190" s="157"/>
      <c r="BC190" s="156"/>
      <c r="BD190" s="156"/>
      <c r="BE190" s="156"/>
      <c r="BF190" s="156"/>
      <c r="BG190" s="156"/>
      <c r="BH190" s="156"/>
      <c r="BI190" s="156"/>
      <c r="BJ190" s="16"/>
      <c r="BK190" s="16"/>
      <c r="BL190" s="16"/>
      <c r="BM190" s="135"/>
      <c r="BN190" s="135">
        <f t="shared" si="19"/>
        <v>0</v>
      </c>
      <c r="BO190" s="131">
        <f t="shared" si="14"/>
        <v>31</v>
      </c>
      <c r="BP190" s="65">
        <f t="shared" si="20"/>
        <v>1</v>
      </c>
      <c r="BS190" s="29"/>
    </row>
    <row r="191" spans="2:71" ht="24.95" customHeight="1">
      <c r="B191" s="48">
        <f>Personal_Development!B192</f>
        <v>0</v>
      </c>
      <c r="C191" s="48">
        <f>Personal_Development!C192</f>
        <v>0</v>
      </c>
      <c r="D191" s="14" t="str">
        <f>Personal_Development!D192</f>
        <v>C12715</v>
      </c>
      <c r="E191" s="11" t="str">
        <f>Personal_Development!E192</f>
        <v>ROZAIMIE BIN RAMLI</v>
      </c>
      <c r="F191" s="12" t="str">
        <f>Personal_Development!F192</f>
        <v>PRODUCTION NO.1 DEPARTMENT</v>
      </c>
      <c r="G191" s="12" t="str">
        <f>Personal_Development!G192</f>
        <v>ASSEMBLY PRODUCTION SECTION (APS)</v>
      </c>
      <c r="H191" s="40" t="str">
        <f>Personal_Development!H192</f>
        <v>OPERATOR 2</v>
      </c>
      <c r="I191" s="41" t="str">
        <f>Personal_Development!I192</f>
        <v>C4 PROD</v>
      </c>
      <c r="J191" s="42" t="str">
        <f>Personal_Development!J192</f>
        <v xml:space="preserve">C4 </v>
      </c>
      <c r="K191" s="48"/>
      <c r="L191" s="48">
        <v>1</v>
      </c>
      <c r="M191" s="16"/>
      <c r="N191" s="16"/>
      <c r="O191" s="48"/>
      <c r="P191" s="48"/>
      <c r="Q191" s="48"/>
      <c r="R191" s="48"/>
      <c r="S191" s="48"/>
      <c r="T191" s="48"/>
      <c r="U191" s="48"/>
      <c r="V191" s="48"/>
      <c r="W191" s="20">
        <f t="shared" si="15"/>
        <v>1</v>
      </c>
      <c r="X191" s="48"/>
      <c r="Y191" s="48"/>
      <c r="Z191" s="16"/>
      <c r="AA191" s="16"/>
      <c r="AB191" s="48"/>
      <c r="AC191" s="48"/>
      <c r="AD191" s="48"/>
      <c r="AE191" s="48"/>
      <c r="AF191" s="48"/>
      <c r="AG191" s="48"/>
      <c r="AH191" s="48"/>
      <c r="AI191" s="48"/>
      <c r="AJ191" s="24">
        <f t="shared" si="16"/>
        <v>0</v>
      </c>
      <c r="AK191" s="48"/>
      <c r="AL191" s="48"/>
      <c r="AM191" s="16"/>
      <c r="AN191" s="16"/>
      <c r="AO191" s="48"/>
      <c r="AP191" s="48"/>
      <c r="AQ191" s="48"/>
      <c r="AR191" s="48"/>
      <c r="AS191" s="48"/>
      <c r="AT191" s="48"/>
      <c r="AU191" s="48"/>
      <c r="AV191" s="48"/>
      <c r="AW191" s="26">
        <f t="shared" si="17"/>
        <v>0</v>
      </c>
      <c r="AX191" s="16">
        <f t="shared" si="18"/>
        <v>1</v>
      </c>
      <c r="AY191" s="48"/>
      <c r="AZ191" s="48"/>
      <c r="BA191" s="129"/>
      <c r="BB191" s="157"/>
      <c r="BC191" s="156"/>
      <c r="BD191" s="156">
        <v>1</v>
      </c>
      <c r="BE191" s="156"/>
      <c r="BF191" s="156"/>
      <c r="BG191" s="156"/>
      <c r="BH191" s="156"/>
      <c r="BI191" s="156"/>
      <c r="BJ191" s="16"/>
      <c r="BK191" s="16"/>
      <c r="BL191" s="16"/>
      <c r="BM191" s="135"/>
      <c r="BN191" s="135">
        <f t="shared" si="19"/>
        <v>1</v>
      </c>
      <c r="BO191" s="131">
        <f t="shared" si="14"/>
        <v>2</v>
      </c>
      <c r="BP191" s="65">
        <f t="shared" si="20"/>
        <v>4</v>
      </c>
      <c r="BS191" s="29"/>
    </row>
    <row r="192" spans="2:71" ht="24.95" customHeight="1">
      <c r="B192" s="48">
        <f>Personal_Development!B193</f>
        <v>0</v>
      </c>
      <c r="C192" s="48">
        <f>Personal_Development!C193</f>
        <v>0</v>
      </c>
      <c r="D192" s="14" t="str">
        <f>Personal_Development!D193</f>
        <v>C12722</v>
      </c>
      <c r="E192" s="11" t="str">
        <f>Personal_Development!E193</f>
        <v>MUHAMMAD ROSMAN BIN MANSOR</v>
      </c>
      <c r="F192" s="12" t="str">
        <f>Personal_Development!F193</f>
        <v>PRODUCTION NO.2 DEPARTMENT</v>
      </c>
      <c r="G192" s="12" t="str">
        <f>Personal_Development!G193</f>
        <v>MOLDING PRODUCTION SECTION (MPS)</v>
      </c>
      <c r="H192" s="40" t="str">
        <f>Personal_Development!H193</f>
        <v>LINE LEADER</v>
      </c>
      <c r="I192" s="41" t="str">
        <f>Personal_Development!I193</f>
        <v>C2 PROD</v>
      </c>
      <c r="J192" s="42" t="str">
        <f>Personal_Development!J193</f>
        <v xml:space="preserve">C2 </v>
      </c>
      <c r="K192" s="48"/>
      <c r="L192" s="48"/>
      <c r="M192" s="16"/>
      <c r="N192" s="16"/>
      <c r="O192" s="48"/>
      <c r="P192" s="48"/>
      <c r="Q192" s="48">
        <v>1</v>
      </c>
      <c r="R192" s="48"/>
      <c r="S192" s="48"/>
      <c r="T192" s="48"/>
      <c r="U192" s="48"/>
      <c r="V192" s="48"/>
      <c r="W192" s="20">
        <f t="shared" si="15"/>
        <v>1</v>
      </c>
      <c r="X192" s="48"/>
      <c r="Y192" s="48"/>
      <c r="Z192" s="16"/>
      <c r="AA192" s="16"/>
      <c r="AB192" s="48"/>
      <c r="AC192" s="48"/>
      <c r="AD192" s="48"/>
      <c r="AE192" s="48"/>
      <c r="AF192" s="48"/>
      <c r="AG192" s="48"/>
      <c r="AH192" s="48"/>
      <c r="AI192" s="48"/>
      <c r="AJ192" s="24">
        <f t="shared" si="16"/>
        <v>0</v>
      </c>
      <c r="AK192" s="48"/>
      <c r="AL192" s="48"/>
      <c r="AM192" s="16"/>
      <c r="AN192" s="16"/>
      <c r="AO192" s="48"/>
      <c r="AP192" s="48"/>
      <c r="AQ192" s="48"/>
      <c r="AR192" s="48"/>
      <c r="AS192" s="48"/>
      <c r="AT192" s="48"/>
      <c r="AU192" s="48"/>
      <c r="AV192" s="48"/>
      <c r="AW192" s="26">
        <f t="shared" si="17"/>
        <v>0</v>
      </c>
      <c r="AX192" s="16">
        <f t="shared" si="18"/>
        <v>1</v>
      </c>
      <c r="AY192" s="48"/>
      <c r="AZ192" s="48"/>
      <c r="BA192" s="129"/>
      <c r="BB192" s="157"/>
      <c r="BC192" s="156"/>
      <c r="BD192" s="156"/>
      <c r="BE192" s="156">
        <v>1.5</v>
      </c>
      <c r="BF192" s="156"/>
      <c r="BG192" s="156">
        <v>1.25</v>
      </c>
      <c r="BH192" s="156"/>
      <c r="BI192" s="156"/>
      <c r="BJ192" s="16"/>
      <c r="BK192" s="16">
        <v>0.5</v>
      </c>
      <c r="BL192" s="16">
        <v>1</v>
      </c>
      <c r="BM192" s="135"/>
      <c r="BN192" s="135">
        <f t="shared" si="19"/>
        <v>4.25</v>
      </c>
      <c r="BO192" s="131">
        <f t="shared" si="14"/>
        <v>5.25</v>
      </c>
      <c r="BP192" s="65">
        <f t="shared" si="20"/>
        <v>3</v>
      </c>
      <c r="BS192" s="29"/>
    </row>
    <row r="193" spans="1:71" ht="24.95" customHeight="1">
      <c r="B193" s="48">
        <f>Personal_Development!B194</f>
        <v>0</v>
      </c>
      <c r="C193" s="48">
        <f>Personal_Development!C194</f>
        <v>0</v>
      </c>
      <c r="D193" s="14" t="str">
        <f>Personal_Development!D194</f>
        <v>E00187</v>
      </c>
      <c r="E193" s="11" t="str">
        <f>Personal_Development!E194</f>
        <v>NORASMAH BINTI MOHD POAD</v>
      </c>
      <c r="F193" s="12" t="str">
        <f>Personal_Development!F194</f>
        <v>FACTORY OPERATIONS DEPARTMENT</v>
      </c>
      <c r="G193" s="12" t="str">
        <f>Personal_Development!G194</f>
        <v>DIRECT MATERIAL PURCHASING SECTION (DMS)</v>
      </c>
      <c r="H193" s="40" t="str">
        <f>Personal_Development!H194</f>
        <v>ASSISTANT OFFICER</v>
      </c>
      <c r="I193" s="41" t="str">
        <f>Personal_Development!I194</f>
        <v>M7</v>
      </c>
      <c r="J193" s="42" t="str">
        <f>Personal_Development!J194</f>
        <v>M7</v>
      </c>
      <c r="K193" s="48"/>
      <c r="L193" s="48"/>
      <c r="M193" s="16"/>
      <c r="N193" s="16"/>
      <c r="O193" s="48"/>
      <c r="P193" s="48"/>
      <c r="Q193" s="48"/>
      <c r="R193" s="48"/>
      <c r="S193" s="48"/>
      <c r="T193" s="48"/>
      <c r="U193" s="48"/>
      <c r="V193" s="48"/>
      <c r="W193" s="20">
        <f t="shared" si="15"/>
        <v>0</v>
      </c>
      <c r="X193" s="48"/>
      <c r="Y193" s="48"/>
      <c r="Z193" s="16"/>
      <c r="AA193" s="16"/>
      <c r="AB193" s="48"/>
      <c r="AC193" s="48"/>
      <c r="AD193" s="48"/>
      <c r="AE193" s="48"/>
      <c r="AF193" s="48"/>
      <c r="AG193" s="48"/>
      <c r="AH193" s="48"/>
      <c r="AI193" s="48"/>
      <c r="AJ193" s="24">
        <f t="shared" si="16"/>
        <v>0</v>
      </c>
      <c r="AK193" s="48">
        <v>1</v>
      </c>
      <c r="AL193" s="48"/>
      <c r="AM193" s="16"/>
      <c r="AN193" s="16"/>
      <c r="AO193" s="48"/>
      <c r="AP193" s="48"/>
      <c r="AQ193" s="48"/>
      <c r="AR193" s="48"/>
      <c r="AS193" s="48"/>
      <c r="AT193" s="48"/>
      <c r="AU193" s="48"/>
      <c r="AV193" s="48"/>
      <c r="AW193" s="26">
        <f t="shared" si="17"/>
        <v>1</v>
      </c>
      <c r="AX193" s="16">
        <f t="shared" si="18"/>
        <v>1</v>
      </c>
      <c r="AY193" s="48"/>
      <c r="AZ193" s="48"/>
      <c r="BA193" s="129"/>
      <c r="BB193" s="157">
        <v>1</v>
      </c>
      <c r="BC193" s="156">
        <v>0.5</v>
      </c>
      <c r="BD193" s="156"/>
      <c r="BE193" s="156">
        <v>0.25</v>
      </c>
      <c r="BF193" s="156"/>
      <c r="BG193" s="156"/>
      <c r="BH193" s="156"/>
      <c r="BI193" s="156"/>
      <c r="BJ193" s="16"/>
      <c r="BK193" s="16">
        <v>0.5</v>
      </c>
      <c r="BL193" s="16"/>
      <c r="BM193" s="135"/>
      <c r="BN193" s="135">
        <f t="shared" si="19"/>
        <v>2.25</v>
      </c>
      <c r="BO193" s="131">
        <f t="shared" si="14"/>
        <v>3.25</v>
      </c>
      <c r="BP193" s="65">
        <f t="shared" si="20"/>
        <v>4</v>
      </c>
      <c r="BS193" s="29"/>
    </row>
    <row r="194" spans="1:71" ht="24.95" customHeight="1">
      <c r="B194" s="48">
        <f>Personal_Development!B195</f>
        <v>0</v>
      </c>
      <c r="C194" s="48">
        <f>Personal_Development!C195</f>
        <v>0</v>
      </c>
      <c r="D194" s="14" t="str">
        <f>Personal_Development!D195</f>
        <v>C12730</v>
      </c>
      <c r="E194" s="11" t="str">
        <f>Personal_Development!E195</f>
        <v>NOR ATIRAH BINTI ISMAIL</v>
      </c>
      <c r="F194" s="12" t="str">
        <f>Personal_Development!F195</f>
        <v>PRODUCTION NO.2 DEPARTMENT</v>
      </c>
      <c r="G194" s="12" t="str">
        <f>Personal_Development!G195</f>
        <v>MOLDING PRODUCTION SECTION (MPS)</v>
      </c>
      <c r="H194" s="40" t="str">
        <f>Personal_Development!H195</f>
        <v>OPERATOR 1</v>
      </c>
      <c r="I194" s="41" t="str">
        <f>Personal_Development!I195</f>
        <v>C3 PROD</v>
      </c>
      <c r="J194" s="42" t="str">
        <f>Personal_Development!J195</f>
        <v xml:space="preserve">C3 </v>
      </c>
      <c r="K194" s="48">
        <v>1</v>
      </c>
      <c r="L194" s="48"/>
      <c r="M194" s="16"/>
      <c r="N194" s="16"/>
      <c r="O194" s="48"/>
      <c r="P194" s="48">
        <v>1</v>
      </c>
      <c r="Q194" s="48">
        <v>1</v>
      </c>
      <c r="R194" s="48">
        <v>4</v>
      </c>
      <c r="S194" s="48">
        <v>3</v>
      </c>
      <c r="T194" s="48">
        <v>2</v>
      </c>
      <c r="U194" s="48">
        <v>2</v>
      </c>
      <c r="V194" s="48">
        <v>5</v>
      </c>
      <c r="W194" s="20">
        <f t="shared" si="15"/>
        <v>19</v>
      </c>
      <c r="X194" s="48"/>
      <c r="Y194" s="48"/>
      <c r="Z194" s="16"/>
      <c r="AA194" s="16"/>
      <c r="AB194" s="48"/>
      <c r="AC194" s="48"/>
      <c r="AD194" s="48"/>
      <c r="AE194" s="48"/>
      <c r="AF194" s="48"/>
      <c r="AG194" s="48"/>
      <c r="AH194" s="48"/>
      <c r="AI194" s="48"/>
      <c r="AJ194" s="24">
        <f t="shared" si="16"/>
        <v>0</v>
      </c>
      <c r="AK194" s="48"/>
      <c r="AL194" s="48"/>
      <c r="AM194" s="16"/>
      <c r="AN194" s="16"/>
      <c r="AO194" s="48"/>
      <c r="AP194" s="48"/>
      <c r="AQ194" s="48">
        <v>12</v>
      </c>
      <c r="AR194" s="48"/>
      <c r="AS194" s="48">
        <v>3</v>
      </c>
      <c r="AT194" s="48"/>
      <c r="AU194" s="48"/>
      <c r="AV194" s="48"/>
      <c r="AW194" s="26">
        <f t="shared" si="17"/>
        <v>15</v>
      </c>
      <c r="AX194" s="16">
        <f t="shared" si="18"/>
        <v>34</v>
      </c>
      <c r="AY194" s="48"/>
      <c r="AZ194" s="48"/>
      <c r="BA194" s="129"/>
      <c r="BB194" s="157"/>
      <c r="BC194" s="156"/>
      <c r="BD194" s="156">
        <v>4.25</v>
      </c>
      <c r="BE194" s="156"/>
      <c r="BF194" s="156"/>
      <c r="BG194" s="156"/>
      <c r="BH194" s="156">
        <v>4</v>
      </c>
      <c r="BI194" s="156">
        <v>2</v>
      </c>
      <c r="BJ194" s="16"/>
      <c r="BK194" s="16"/>
      <c r="BL194" s="16"/>
      <c r="BM194" s="135"/>
      <c r="BN194" s="135">
        <f t="shared" si="19"/>
        <v>10.25</v>
      </c>
      <c r="BO194" s="131">
        <f t="shared" si="14"/>
        <v>44.25</v>
      </c>
      <c r="BP194" s="65">
        <f t="shared" si="20"/>
        <v>1</v>
      </c>
      <c r="BS194" s="29"/>
    </row>
    <row r="195" spans="1:71" ht="24.95" customHeight="1">
      <c r="B195" s="48">
        <f>Personal_Development!B196</f>
        <v>0</v>
      </c>
      <c r="C195" s="48">
        <f>Personal_Development!C196</f>
        <v>0</v>
      </c>
      <c r="D195" s="14" t="str">
        <f>Personal_Development!D196</f>
        <v>C12740</v>
      </c>
      <c r="E195" s="11" t="str">
        <f>Personal_Development!E196</f>
        <v>GANGATHEAVEE A/P MARIMUTHU</v>
      </c>
      <c r="F195" s="12" t="str">
        <f>Personal_Development!F196</f>
        <v>PRODUCTION NO.2 DEPARTMENT</v>
      </c>
      <c r="G195" s="12" t="str">
        <f>Personal_Development!G196</f>
        <v>MOLDING PRODUCTION SECTION (MPS)</v>
      </c>
      <c r="H195" s="40" t="str">
        <f>Personal_Development!H196</f>
        <v>SENIOR QC CHECKER</v>
      </c>
      <c r="I195" s="41" t="str">
        <f>Personal_Development!I196</f>
        <v>C2 PROD</v>
      </c>
      <c r="J195" s="42" t="str">
        <f>Personal_Development!J196</f>
        <v xml:space="preserve">C2 </v>
      </c>
      <c r="K195" s="48"/>
      <c r="L195" s="48">
        <v>1</v>
      </c>
      <c r="M195" s="16"/>
      <c r="N195" s="16"/>
      <c r="O195" s="48"/>
      <c r="P195" s="48"/>
      <c r="Q195" s="48"/>
      <c r="R195" s="48"/>
      <c r="S195" s="48">
        <v>1</v>
      </c>
      <c r="T195" s="48"/>
      <c r="U195" s="48"/>
      <c r="V195" s="48"/>
      <c r="W195" s="20">
        <f t="shared" si="15"/>
        <v>2</v>
      </c>
      <c r="X195" s="48"/>
      <c r="Y195" s="48"/>
      <c r="Z195" s="16"/>
      <c r="AA195" s="16"/>
      <c r="AB195" s="48"/>
      <c r="AC195" s="48"/>
      <c r="AD195" s="48"/>
      <c r="AE195" s="48"/>
      <c r="AF195" s="48"/>
      <c r="AG195" s="48"/>
      <c r="AH195" s="48"/>
      <c r="AI195" s="48"/>
      <c r="AJ195" s="24">
        <f t="shared" si="16"/>
        <v>0</v>
      </c>
      <c r="AK195" s="48"/>
      <c r="AL195" s="48"/>
      <c r="AM195" s="16"/>
      <c r="AN195" s="16"/>
      <c r="AO195" s="48"/>
      <c r="AP195" s="48"/>
      <c r="AQ195" s="48"/>
      <c r="AR195" s="48"/>
      <c r="AS195" s="48"/>
      <c r="AT195" s="48"/>
      <c r="AU195" s="48"/>
      <c r="AV195" s="48"/>
      <c r="AW195" s="26">
        <f t="shared" si="17"/>
        <v>0</v>
      </c>
      <c r="AX195" s="16">
        <f t="shared" si="18"/>
        <v>2</v>
      </c>
      <c r="AY195" s="48"/>
      <c r="AZ195" s="48"/>
      <c r="BA195" s="129"/>
      <c r="BB195" s="157"/>
      <c r="BC195" s="156">
        <v>1.25</v>
      </c>
      <c r="BD195" s="156"/>
      <c r="BE195" s="156">
        <v>1.25</v>
      </c>
      <c r="BF195" s="156">
        <v>1.5</v>
      </c>
      <c r="BG195" s="156"/>
      <c r="BH195" s="156"/>
      <c r="BI195" s="156"/>
      <c r="BJ195" s="16"/>
      <c r="BK195" s="16"/>
      <c r="BL195" s="16"/>
      <c r="BM195" s="135"/>
      <c r="BN195" s="135">
        <f t="shared" si="19"/>
        <v>4</v>
      </c>
      <c r="BO195" s="131">
        <f t="shared" ref="BO195:BO258" si="21">SUM(AX195,AY195,AZ195,BA195,BN195)</f>
        <v>6</v>
      </c>
      <c r="BP195" s="65">
        <f t="shared" si="20"/>
        <v>3</v>
      </c>
      <c r="BS195" s="29"/>
    </row>
    <row r="196" spans="1:71" ht="24.95" customHeight="1">
      <c r="B196" s="48">
        <f>Personal_Development!B197</f>
        <v>0</v>
      </c>
      <c r="C196" s="48">
        <f>Personal_Development!C197</f>
        <v>0</v>
      </c>
      <c r="D196" s="14" t="str">
        <f>Personal_Development!D197</f>
        <v>C12746</v>
      </c>
      <c r="E196" s="11" t="str">
        <f>Personal_Development!E197</f>
        <v>MUHAMAD NAZRUL BIN NAZAR</v>
      </c>
      <c r="F196" s="12" t="str">
        <f>Personal_Development!F197</f>
        <v>PRODUCTION NO.2 DEPARTMENT</v>
      </c>
      <c r="G196" s="12" t="str">
        <f>Personal_Development!G197</f>
        <v>MOLDING PRODUCTION SECTION (MPS)</v>
      </c>
      <c r="H196" s="40" t="str">
        <f>Personal_Development!H197</f>
        <v>TECHNICIAN</v>
      </c>
      <c r="I196" s="41" t="str">
        <f>Personal_Development!I197</f>
        <v>C2 PROD</v>
      </c>
      <c r="J196" s="42" t="str">
        <f>Personal_Development!J197</f>
        <v xml:space="preserve">C2 </v>
      </c>
      <c r="K196" s="48"/>
      <c r="L196" s="48"/>
      <c r="M196" s="16">
        <v>1</v>
      </c>
      <c r="N196" s="16"/>
      <c r="O196" s="48"/>
      <c r="P196" s="48">
        <v>1</v>
      </c>
      <c r="Q196" s="48"/>
      <c r="R196" s="48"/>
      <c r="S196" s="48"/>
      <c r="T196" s="48"/>
      <c r="U196" s="48"/>
      <c r="V196" s="48"/>
      <c r="W196" s="20">
        <f t="shared" ref="W196:W259" si="22">SUM(K196:V196)</f>
        <v>2</v>
      </c>
      <c r="X196" s="48"/>
      <c r="Y196" s="48"/>
      <c r="Z196" s="16"/>
      <c r="AA196" s="16"/>
      <c r="AB196" s="48"/>
      <c r="AC196" s="48"/>
      <c r="AD196" s="48"/>
      <c r="AE196" s="48"/>
      <c r="AF196" s="48"/>
      <c r="AG196" s="48"/>
      <c r="AH196" s="48"/>
      <c r="AI196" s="48"/>
      <c r="AJ196" s="24">
        <f t="shared" ref="AJ196:AJ259" si="23">SUM(X196:AI196)</f>
        <v>0</v>
      </c>
      <c r="AK196" s="48">
        <v>1.5</v>
      </c>
      <c r="AL196" s="48"/>
      <c r="AM196" s="16"/>
      <c r="AN196" s="16"/>
      <c r="AO196" s="48"/>
      <c r="AP196" s="48"/>
      <c r="AQ196" s="48"/>
      <c r="AR196" s="48"/>
      <c r="AS196" s="48"/>
      <c r="AT196" s="48">
        <v>0.25</v>
      </c>
      <c r="AU196" s="48"/>
      <c r="AV196" s="48"/>
      <c r="AW196" s="26">
        <f t="shared" ref="AW196:AW259" si="24">SUM(AK196:AV196)</f>
        <v>1.75</v>
      </c>
      <c r="AX196" s="16">
        <f t="shared" ref="AX196:AX259" si="25">SUM(W196,AJ196,AW196)</f>
        <v>3.75</v>
      </c>
      <c r="AY196" s="48"/>
      <c r="AZ196" s="48"/>
      <c r="BA196" s="129"/>
      <c r="BB196" s="157">
        <v>1.5</v>
      </c>
      <c r="BC196" s="156">
        <v>0.25</v>
      </c>
      <c r="BD196" s="156">
        <v>2</v>
      </c>
      <c r="BE196" s="156">
        <v>2.75</v>
      </c>
      <c r="BF196" s="156"/>
      <c r="BG196" s="156">
        <v>1.5</v>
      </c>
      <c r="BH196" s="156">
        <v>1.25</v>
      </c>
      <c r="BI196" s="156">
        <v>0.5</v>
      </c>
      <c r="BJ196" s="16"/>
      <c r="BK196" s="16">
        <v>1.25</v>
      </c>
      <c r="BL196" s="16">
        <v>3</v>
      </c>
      <c r="BM196" s="135"/>
      <c r="BN196" s="135">
        <f t="shared" ref="BN196:BN259" si="26">SUM(BB196:BM196)</f>
        <v>14</v>
      </c>
      <c r="BO196" s="131">
        <f t="shared" si="21"/>
        <v>17.75</v>
      </c>
      <c r="BP196" s="65">
        <f t="shared" ref="BP196:BP259" si="27">ROUND(IF($BO196&gt;=11,"1",IF($BO196&gt;=7,"2",IF($BO196&gt;=4,"3",IF($BO196&gt;0,"4",IF($BO196=0,"5"))))),2)</f>
        <v>1</v>
      </c>
      <c r="BS196" s="29"/>
    </row>
    <row r="197" spans="1:71" ht="24.95" customHeight="1">
      <c r="A197" t="s">
        <v>552</v>
      </c>
      <c r="B197" s="48">
        <f>Personal_Development!B198</f>
        <v>0</v>
      </c>
      <c r="C197" s="48">
        <f>Personal_Development!C198</f>
        <v>0</v>
      </c>
      <c r="D197" s="14" t="str">
        <f>Personal_Development!D198</f>
        <v>C12760</v>
      </c>
      <c r="E197" s="11" t="str">
        <f>Personal_Development!E198</f>
        <v>NURFADILA BINTI ZULKAPLI</v>
      </c>
      <c r="F197" s="12" t="str">
        <f>Personal_Development!F198</f>
        <v>PRODUCTION NO.2 DEPARTMENT</v>
      </c>
      <c r="G197" s="12" t="str">
        <f>Personal_Development!G198</f>
        <v>MOLDING PRODUCTION SECTION (MPS)</v>
      </c>
      <c r="H197" s="40" t="str">
        <f>Personal_Development!H198</f>
        <v>OPERATOR 1</v>
      </c>
      <c r="I197" s="41" t="str">
        <f>Personal_Development!I198</f>
        <v>C3 PROD</v>
      </c>
      <c r="J197" s="42" t="str">
        <f>Personal_Development!J198</f>
        <v xml:space="preserve">C3 </v>
      </c>
      <c r="K197" s="48">
        <v>1</v>
      </c>
      <c r="L197" s="48">
        <v>1</v>
      </c>
      <c r="M197" s="16">
        <v>2</v>
      </c>
      <c r="N197" s="16"/>
      <c r="O197" s="48">
        <v>3</v>
      </c>
      <c r="P197" s="48">
        <v>1</v>
      </c>
      <c r="Q197" s="48"/>
      <c r="R197" s="48"/>
      <c r="S197" s="48">
        <v>1</v>
      </c>
      <c r="T197" s="48"/>
      <c r="U197" s="48">
        <v>1</v>
      </c>
      <c r="V197" s="48"/>
      <c r="W197" s="20">
        <f t="shared" si="22"/>
        <v>10</v>
      </c>
      <c r="X197" s="48"/>
      <c r="Y197" s="48"/>
      <c r="Z197" s="16"/>
      <c r="AA197" s="16"/>
      <c r="AB197" s="48"/>
      <c r="AC197" s="48"/>
      <c r="AD197" s="48"/>
      <c r="AE197" s="48"/>
      <c r="AF197" s="48"/>
      <c r="AG197" s="48"/>
      <c r="AH197" s="48"/>
      <c r="AI197" s="48"/>
      <c r="AJ197" s="24">
        <f t="shared" si="23"/>
        <v>0</v>
      </c>
      <c r="AK197" s="48">
        <v>3.75</v>
      </c>
      <c r="AL197" s="48"/>
      <c r="AM197" s="16"/>
      <c r="AN197" s="16"/>
      <c r="AO197" s="48"/>
      <c r="AP197" s="48"/>
      <c r="AQ197" s="48">
        <v>14</v>
      </c>
      <c r="AR197" s="48">
        <v>21</v>
      </c>
      <c r="AS197" s="48"/>
      <c r="AT197" s="48"/>
      <c r="AU197" s="48">
        <v>1</v>
      </c>
      <c r="AV197" s="48"/>
      <c r="AW197" s="26">
        <f t="shared" si="24"/>
        <v>39.75</v>
      </c>
      <c r="AX197" s="16">
        <f t="shared" si="25"/>
        <v>49.75</v>
      </c>
      <c r="AY197" s="48"/>
      <c r="AZ197" s="48">
        <f>28+30+2</f>
        <v>60</v>
      </c>
      <c r="BA197" s="129"/>
      <c r="BB197" s="157">
        <v>3.75</v>
      </c>
      <c r="BC197" s="156">
        <v>1</v>
      </c>
      <c r="BD197" s="156">
        <v>0.5</v>
      </c>
      <c r="BE197" s="156">
        <v>0.5</v>
      </c>
      <c r="BF197" s="156"/>
      <c r="BG197" s="156">
        <v>0.5</v>
      </c>
      <c r="BH197" s="156"/>
      <c r="BI197" s="156"/>
      <c r="BJ197" s="16">
        <v>2</v>
      </c>
      <c r="BK197" s="16"/>
      <c r="BL197" s="16"/>
      <c r="BM197" s="135"/>
      <c r="BN197" s="135">
        <f t="shared" si="26"/>
        <v>8.25</v>
      </c>
      <c r="BO197" s="131">
        <f t="shared" si="21"/>
        <v>118</v>
      </c>
      <c r="BP197" s="65">
        <f t="shared" si="27"/>
        <v>1</v>
      </c>
      <c r="BS197" s="29"/>
    </row>
    <row r="198" spans="1:71" ht="24.95" customHeight="1">
      <c r="B198" s="48">
        <f>Personal_Development!B199</f>
        <v>0</v>
      </c>
      <c r="C198" s="48">
        <f>Personal_Development!C199</f>
        <v>0</v>
      </c>
      <c r="D198" s="14" t="str">
        <f>Personal_Development!D199</f>
        <v>C12761</v>
      </c>
      <c r="E198" s="11" t="str">
        <f>Personal_Development!E199</f>
        <v>NUR AIN BINTI MATSAH</v>
      </c>
      <c r="F198" s="12" t="str">
        <f>Personal_Development!F199</f>
        <v>PRODUCTION NO.2 DEPARTMENT</v>
      </c>
      <c r="G198" s="12" t="str">
        <f>Personal_Development!G199</f>
        <v>MOLDING PRODUCTION SECTION (MPS)</v>
      </c>
      <c r="H198" s="40" t="str">
        <f>Personal_Development!H199</f>
        <v>SENIOR QC CHECKER</v>
      </c>
      <c r="I198" s="41" t="str">
        <f>Personal_Development!I199</f>
        <v>C2 PROD</v>
      </c>
      <c r="J198" s="42" t="str">
        <f>Personal_Development!J199</f>
        <v xml:space="preserve">C2 </v>
      </c>
      <c r="K198" s="48">
        <v>1</v>
      </c>
      <c r="L198" s="48"/>
      <c r="M198" s="16"/>
      <c r="N198" s="16">
        <v>3</v>
      </c>
      <c r="O198" s="48"/>
      <c r="P198" s="48"/>
      <c r="Q198" s="48"/>
      <c r="R198" s="48"/>
      <c r="S198" s="48"/>
      <c r="T198" s="48"/>
      <c r="U198" s="48">
        <v>2</v>
      </c>
      <c r="V198" s="48">
        <v>1</v>
      </c>
      <c r="W198" s="20">
        <f t="shared" si="22"/>
        <v>7</v>
      </c>
      <c r="X198" s="48"/>
      <c r="Y198" s="48"/>
      <c r="Z198" s="16"/>
      <c r="AA198" s="16"/>
      <c r="AB198" s="48"/>
      <c r="AC198" s="48"/>
      <c r="AD198" s="48"/>
      <c r="AE198" s="48"/>
      <c r="AF198" s="48"/>
      <c r="AG198" s="48"/>
      <c r="AH198" s="48"/>
      <c r="AI198" s="48"/>
      <c r="AJ198" s="24">
        <f t="shared" si="23"/>
        <v>0</v>
      </c>
      <c r="AK198" s="48"/>
      <c r="AL198" s="48"/>
      <c r="AM198" s="16"/>
      <c r="AN198" s="16"/>
      <c r="AO198" s="48"/>
      <c r="AP198" s="48">
        <v>10</v>
      </c>
      <c r="AQ198" s="48">
        <v>2</v>
      </c>
      <c r="AR198" s="48"/>
      <c r="AS198" s="48"/>
      <c r="AT198" s="48"/>
      <c r="AU198" s="48"/>
      <c r="AV198" s="48">
        <v>1</v>
      </c>
      <c r="AW198" s="26">
        <f t="shared" si="24"/>
        <v>13</v>
      </c>
      <c r="AX198" s="16">
        <f t="shared" si="25"/>
        <v>20</v>
      </c>
      <c r="AY198" s="48"/>
      <c r="AZ198" s="48">
        <v>30</v>
      </c>
      <c r="BA198" s="129"/>
      <c r="BB198" s="157"/>
      <c r="BC198" s="156"/>
      <c r="BD198" s="156"/>
      <c r="BE198" s="156">
        <v>0.25</v>
      </c>
      <c r="BF198" s="156">
        <v>0.25</v>
      </c>
      <c r="BG198" s="156"/>
      <c r="BH198" s="156"/>
      <c r="BI198" s="156"/>
      <c r="BJ198" s="16">
        <v>0.5</v>
      </c>
      <c r="BK198" s="16"/>
      <c r="BL198" s="16">
        <v>1</v>
      </c>
      <c r="BM198" s="135"/>
      <c r="BN198" s="135">
        <f t="shared" si="26"/>
        <v>2</v>
      </c>
      <c r="BO198" s="131">
        <f t="shared" si="21"/>
        <v>52</v>
      </c>
      <c r="BP198" s="65">
        <f t="shared" si="27"/>
        <v>1</v>
      </c>
      <c r="BS198" s="29"/>
    </row>
    <row r="199" spans="1:71" ht="24.95" customHeight="1">
      <c r="B199" s="48">
        <f>Personal_Development!B200</f>
        <v>0</v>
      </c>
      <c r="C199" s="48">
        <f>Personal_Development!C200</f>
        <v>0</v>
      </c>
      <c r="D199" s="14" t="str">
        <f>Personal_Development!D200</f>
        <v>C12762</v>
      </c>
      <c r="E199" s="11" t="str">
        <f>Personal_Development!E200</f>
        <v>ABDUL RASHID BIN ABDUL RAHIM</v>
      </c>
      <c r="F199" s="12" t="str">
        <f>Personal_Development!F200</f>
        <v>PRODUCTION NO.1 DEPARTMENT</v>
      </c>
      <c r="G199" s="12" t="str">
        <f>Personal_Development!G200</f>
        <v>ASSEMBLY ENGINEERING SECTION (AES)</v>
      </c>
      <c r="H199" s="40" t="str">
        <f>Personal_Development!H200</f>
        <v>SENIOR STOREHAND</v>
      </c>
      <c r="I199" s="41" t="str">
        <f>Personal_Development!I200</f>
        <v>C3 PROD</v>
      </c>
      <c r="J199" s="42" t="str">
        <f>Personal_Development!J200</f>
        <v xml:space="preserve">C3 </v>
      </c>
      <c r="K199" s="48"/>
      <c r="L199" s="48"/>
      <c r="M199" s="16"/>
      <c r="N199" s="16">
        <v>1</v>
      </c>
      <c r="O199" s="48"/>
      <c r="P199" s="48"/>
      <c r="Q199" s="48">
        <v>1</v>
      </c>
      <c r="R199" s="48"/>
      <c r="S199" s="48"/>
      <c r="T199" s="48"/>
      <c r="U199" s="48">
        <v>2</v>
      </c>
      <c r="V199" s="48"/>
      <c r="W199" s="20">
        <f t="shared" si="22"/>
        <v>4</v>
      </c>
      <c r="X199" s="48"/>
      <c r="Y199" s="48"/>
      <c r="Z199" s="16"/>
      <c r="AA199" s="16"/>
      <c r="AB199" s="48"/>
      <c r="AC199" s="48"/>
      <c r="AD199" s="48">
        <v>1</v>
      </c>
      <c r="AE199" s="48"/>
      <c r="AF199" s="48"/>
      <c r="AG199" s="48"/>
      <c r="AH199" s="48"/>
      <c r="AI199" s="48"/>
      <c r="AJ199" s="24">
        <f t="shared" si="23"/>
        <v>1</v>
      </c>
      <c r="AK199" s="48">
        <v>0.5</v>
      </c>
      <c r="AL199" s="48"/>
      <c r="AM199" s="16"/>
      <c r="AN199" s="16"/>
      <c r="AO199" s="48"/>
      <c r="AP199" s="48"/>
      <c r="AQ199" s="48"/>
      <c r="AR199" s="48"/>
      <c r="AS199" s="48"/>
      <c r="AT199" s="48"/>
      <c r="AU199" s="48"/>
      <c r="AV199" s="48"/>
      <c r="AW199" s="26">
        <f t="shared" si="24"/>
        <v>0.5</v>
      </c>
      <c r="AX199" s="16">
        <f t="shared" si="25"/>
        <v>5.5</v>
      </c>
      <c r="AY199" s="48"/>
      <c r="AZ199" s="48"/>
      <c r="BA199" s="129"/>
      <c r="BB199" s="157">
        <v>0.5</v>
      </c>
      <c r="BC199" s="156"/>
      <c r="BD199" s="156"/>
      <c r="BE199" s="156"/>
      <c r="BF199" s="156"/>
      <c r="BG199" s="156"/>
      <c r="BH199" s="156"/>
      <c r="BI199" s="156">
        <v>0.25</v>
      </c>
      <c r="BJ199" s="16"/>
      <c r="BK199" s="16"/>
      <c r="BL199" s="16"/>
      <c r="BM199" s="135"/>
      <c r="BN199" s="135">
        <f t="shared" si="26"/>
        <v>0.75</v>
      </c>
      <c r="BO199" s="131">
        <f t="shared" si="21"/>
        <v>6.25</v>
      </c>
      <c r="BP199" s="65">
        <f t="shared" si="27"/>
        <v>3</v>
      </c>
      <c r="BS199" s="29"/>
    </row>
    <row r="200" spans="1:71" ht="24.95" customHeight="1">
      <c r="B200" s="48">
        <f>Personal_Development!B201</f>
        <v>0</v>
      </c>
      <c r="C200" s="48">
        <f>Personal_Development!C201</f>
        <v>0</v>
      </c>
      <c r="D200" s="14" t="str">
        <f>Personal_Development!D201</f>
        <v>C12765</v>
      </c>
      <c r="E200" s="11" t="str">
        <f>Personal_Development!E201</f>
        <v>ASLINA BINTI YAHAYA</v>
      </c>
      <c r="F200" s="12" t="str">
        <f>Personal_Development!F201</f>
        <v>PRODUCTION NO.2 DEPARTMENT</v>
      </c>
      <c r="G200" s="12" t="str">
        <f>Personal_Development!G201</f>
        <v>MOLDING PRODUCTION SECTION (MPS)</v>
      </c>
      <c r="H200" s="40" t="str">
        <f>Personal_Development!H201</f>
        <v>SENIOR QC CHECKER</v>
      </c>
      <c r="I200" s="41" t="str">
        <f>Personal_Development!I201</f>
        <v>C2 PROD</v>
      </c>
      <c r="J200" s="42" t="str">
        <f>Personal_Development!J201</f>
        <v xml:space="preserve">C2 </v>
      </c>
      <c r="K200" s="48"/>
      <c r="L200" s="48"/>
      <c r="M200" s="16"/>
      <c r="N200" s="16">
        <v>1</v>
      </c>
      <c r="O200" s="48"/>
      <c r="P200" s="48"/>
      <c r="Q200" s="48"/>
      <c r="R200" s="48"/>
      <c r="S200" s="48"/>
      <c r="T200" s="48"/>
      <c r="U200" s="48"/>
      <c r="V200" s="48"/>
      <c r="W200" s="20">
        <f t="shared" si="22"/>
        <v>1</v>
      </c>
      <c r="X200" s="48"/>
      <c r="Y200" s="48"/>
      <c r="Z200" s="16"/>
      <c r="AA200" s="16"/>
      <c r="AB200" s="48"/>
      <c r="AC200" s="48"/>
      <c r="AD200" s="48"/>
      <c r="AE200" s="48"/>
      <c r="AF200" s="48"/>
      <c r="AG200" s="48"/>
      <c r="AH200" s="48"/>
      <c r="AI200" s="48"/>
      <c r="AJ200" s="24">
        <f t="shared" si="23"/>
        <v>0</v>
      </c>
      <c r="AK200" s="48"/>
      <c r="AL200" s="48"/>
      <c r="AM200" s="16"/>
      <c r="AN200" s="16"/>
      <c r="AO200" s="48"/>
      <c r="AP200" s="48"/>
      <c r="AQ200" s="48"/>
      <c r="AR200" s="48"/>
      <c r="AS200" s="48"/>
      <c r="AT200" s="48"/>
      <c r="AU200" s="48"/>
      <c r="AV200" s="48"/>
      <c r="AW200" s="26">
        <f t="shared" si="24"/>
        <v>0</v>
      </c>
      <c r="AX200" s="16">
        <f t="shared" si="25"/>
        <v>1</v>
      </c>
      <c r="AY200" s="48"/>
      <c r="AZ200" s="48"/>
      <c r="BA200" s="129"/>
      <c r="BB200" s="157"/>
      <c r="BC200" s="156"/>
      <c r="BD200" s="156"/>
      <c r="BE200" s="156"/>
      <c r="BF200" s="156"/>
      <c r="BG200" s="156"/>
      <c r="BH200" s="156"/>
      <c r="BI200" s="156"/>
      <c r="BJ200" s="16"/>
      <c r="BK200" s="16"/>
      <c r="BL200" s="16"/>
      <c r="BM200" s="135"/>
      <c r="BN200" s="135">
        <f t="shared" si="26"/>
        <v>0</v>
      </c>
      <c r="BO200" s="131">
        <f t="shared" si="21"/>
        <v>1</v>
      </c>
      <c r="BP200" s="65">
        <f t="shared" si="27"/>
        <v>4</v>
      </c>
      <c r="BS200" s="29"/>
    </row>
    <row r="201" spans="1:71" ht="24.95" customHeight="1">
      <c r="B201" s="48">
        <f>Personal_Development!B202</f>
        <v>0</v>
      </c>
      <c r="C201" s="48">
        <f>Personal_Development!C202</f>
        <v>0</v>
      </c>
      <c r="D201" s="14" t="str">
        <f>Personal_Development!D202</f>
        <v>C12766</v>
      </c>
      <c r="E201" s="11" t="str">
        <f>Personal_Development!E202</f>
        <v>BAHARUDIN BIN MANSOR</v>
      </c>
      <c r="F201" s="12" t="str">
        <f>Personal_Development!F202</f>
        <v>PRODUCTION NO.1 DEPARTMENT</v>
      </c>
      <c r="G201" s="12" t="str">
        <f>Personal_Development!G202</f>
        <v>ASSEMBLY PRODUCTION SECTION (APS)</v>
      </c>
      <c r="H201" s="40" t="str">
        <f>Personal_Development!H202</f>
        <v>SENIOR QC CHECKER</v>
      </c>
      <c r="I201" s="41" t="str">
        <f>Personal_Development!I202</f>
        <v>C2 PROD</v>
      </c>
      <c r="J201" s="42" t="str">
        <f>Personal_Development!J202</f>
        <v xml:space="preserve">C2 </v>
      </c>
      <c r="K201" s="48"/>
      <c r="L201" s="48"/>
      <c r="M201" s="16"/>
      <c r="N201" s="16"/>
      <c r="O201" s="48"/>
      <c r="P201" s="48"/>
      <c r="Q201" s="48"/>
      <c r="R201" s="48">
        <v>0.5</v>
      </c>
      <c r="S201" s="48"/>
      <c r="T201" s="48"/>
      <c r="U201" s="48"/>
      <c r="V201" s="48"/>
      <c r="W201" s="20">
        <f t="shared" si="22"/>
        <v>0.5</v>
      </c>
      <c r="X201" s="48"/>
      <c r="Y201" s="48"/>
      <c r="Z201" s="16"/>
      <c r="AA201" s="16"/>
      <c r="AB201" s="48"/>
      <c r="AC201" s="48"/>
      <c r="AD201" s="48"/>
      <c r="AE201" s="48"/>
      <c r="AF201" s="48"/>
      <c r="AG201" s="48"/>
      <c r="AH201" s="48"/>
      <c r="AI201" s="48"/>
      <c r="AJ201" s="24">
        <f t="shared" si="23"/>
        <v>0</v>
      </c>
      <c r="AK201" s="48"/>
      <c r="AL201" s="48"/>
      <c r="AM201" s="16"/>
      <c r="AN201" s="16"/>
      <c r="AO201" s="48"/>
      <c r="AP201" s="48"/>
      <c r="AQ201" s="48"/>
      <c r="AR201" s="48"/>
      <c r="AS201" s="48"/>
      <c r="AT201" s="48"/>
      <c r="AU201" s="48"/>
      <c r="AV201" s="48"/>
      <c r="AW201" s="26">
        <f t="shared" si="24"/>
        <v>0</v>
      </c>
      <c r="AX201" s="16">
        <f t="shared" si="25"/>
        <v>0.5</v>
      </c>
      <c r="AY201" s="48"/>
      <c r="AZ201" s="48"/>
      <c r="BA201" s="129">
        <v>13</v>
      </c>
      <c r="BB201" s="157"/>
      <c r="BC201" s="156"/>
      <c r="BD201" s="156"/>
      <c r="BE201" s="156"/>
      <c r="BF201" s="156"/>
      <c r="BG201" s="156"/>
      <c r="BH201" s="156">
        <v>0.5</v>
      </c>
      <c r="BI201" s="156">
        <v>0.25</v>
      </c>
      <c r="BJ201" s="16"/>
      <c r="BK201" s="16"/>
      <c r="BL201" s="16"/>
      <c r="BM201" s="135"/>
      <c r="BN201" s="135">
        <f t="shared" si="26"/>
        <v>0.75</v>
      </c>
      <c r="BO201" s="131">
        <f t="shared" si="21"/>
        <v>14.25</v>
      </c>
      <c r="BP201" s="65">
        <f t="shared" si="27"/>
        <v>1</v>
      </c>
      <c r="BS201" s="29"/>
    </row>
    <row r="202" spans="1:71" ht="24.95" customHeight="1">
      <c r="B202" s="48">
        <f>Personal_Development!B203</f>
        <v>0</v>
      </c>
      <c r="C202" s="48">
        <f>Personal_Development!C203</f>
        <v>0</v>
      </c>
      <c r="D202" s="14" t="str">
        <f>Personal_Development!D203</f>
        <v>C12776</v>
      </c>
      <c r="E202" s="11" t="str">
        <f>Personal_Development!E203</f>
        <v>ADIB BUKHARY BIN ARSHAD</v>
      </c>
      <c r="F202" s="12" t="str">
        <f>Personal_Development!F203</f>
        <v>PRODUCTION NO.2 DEPARTMENT</v>
      </c>
      <c r="G202" s="12" t="str">
        <f>Personal_Development!G203</f>
        <v>MOLDING PRODUCTION SECTION (MPS)</v>
      </c>
      <c r="H202" s="40" t="str">
        <f>Personal_Development!H203</f>
        <v>LINE LEADER</v>
      </c>
      <c r="I202" s="41" t="str">
        <f>Personal_Development!I203</f>
        <v>C2 PROD</v>
      </c>
      <c r="J202" s="42" t="str">
        <f>Personal_Development!J203</f>
        <v xml:space="preserve">C2 </v>
      </c>
      <c r="K202" s="48"/>
      <c r="L202" s="48">
        <v>2</v>
      </c>
      <c r="M202" s="16"/>
      <c r="N202" s="16"/>
      <c r="O202" s="48">
        <v>2</v>
      </c>
      <c r="P202" s="48"/>
      <c r="Q202" s="48"/>
      <c r="R202" s="48">
        <v>2</v>
      </c>
      <c r="S202" s="48"/>
      <c r="T202" s="48">
        <v>1</v>
      </c>
      <c r="U202" s="48"/>
      <c r="V202" s="48"/>
      <c r="W202" s="20">
        <f t="shared" si="22"/>
        <v>7</v>
      </c>
      <c r="X202" s="48"/>
      <c r="Y202" s="48"/>
      <c r="Z202" s="16"/>
      <c r="AA202" s="16"/>
      <c r="AB202" s="48"/>
      <c r="AC202" s="48"/>
      <c r="AD202" s="48"/>
      <c r="AE202" s="48"/>
      <c r="AF202" s="48"/>
      <c r="AG202" s="48"/>
      <c r="AH202" s="48"/>
      <c r="AI202" s="48"/>
      <c r="AJ202" s="24">
        <f t="shared" si="23"/>
        <v>0</v>
      </c>
      <c r="AK202" s="48"/>
      <c r="AL202" s="48"/>
      <c r="AM202" s="16"/>
      <c r="AN202" s="16"/>
      <c r="AO202" s="48">
        <v>0.25</v>
      </c>
      <c r="AP202" s="48"/>
      <c r="AQ202" s="48"/>
      <c r="AR202" s="48"/>
      <c r="AS202" s="48"/>
      <c r="AT202" s="48">
        <v>1.25</v>
      </c>
      <c r="AU202" s="48"/>
      <c r="AV202" s="48">
        <v>0.25</v>
      </c>
      <c r="AW202" s="26">
        <f t="shared" si="24"/>
        <v>1.75</v>
      </c>
      <c r="AX202" s="16">
        <f t="shared" si="25"/>
        <v>8.75</v>
      </c>
      <c r="AY202" s="48"/>
      <c r="AZ202" s="48"/>
      <c r="BA202" s="129"/>
      <c r="BB202" s="157"/>
      <c r="BC202" s="156">
        <v>1</v>
      </c>
      <c r="BD202" s="156"/>
      <c r="BE202" s="156">
        <v>1.5</v>
      </c>
      <c r="BF202" s="156"/>
      <c r="BG202" s="156">
        <v>0.5</v>
      </c>
      <c r="BH202" s="156">
        <v>0.25</v>
      </c>
      <c r="BI202" s="156">
        <v>0.25</v>
      </c>
      <c r="BJ202" s="16"/>
      <c r="BK202" s="16">
        <v>1</v>
      </c>
      <c r="BL202" s="16"/>
      <c r="BM202" s="135"/>
      <c r="BN202" s="135">
        <f t="shared" si="26"/>
        <v>4.5</v>
      </c>
      <c r="BO202" s="131">
        <f t="shared" si="21"/>
        <v>13.25</v>
      </c>
      <c r="BP202" s="65">
        <f t="shared" si="27"/>
        <v>1</v>
      </c>
      <c r="BS202" s="29"/>
    </row>
    <row r="203" spans="1:71" ht="24.95" customHeight="1">
      <c r="B203" s="48">
        <f>Personal_Development!B204</f>
        <v>0</v>
      </c>
      <c r="C203" s="48">
        <f>Personal_Development!C204</f>
        <v>0</v>
      </c>
      <c r="D203" s="14" t="str">
        <f>Personal_Development!D204</f>
        <v>C12777</v>
      </c>
      <c r="E203" s="11" t="str">
        <f>Personal_Development!E204</f>
        <v>NURUL ZAFIRA BINTI ARIFIN</v>
      </c>
      <c r="F203" s="12" t="str">
        <f>Personal_Development!F204</f>
        <v>PRODUCTION NO.2 DEPARTMENT</v>
      </c>
      <c r="G203" s="12" t="str">
        <f>Personal_Development!G204</f>
        <v>MOLDING PRODUCTION SECTION (MPS)</v>
      </c>
      <c r="H203" s="40" t="str">
        <f>Personal_Development!H204</f>
        <v>SENIOR QC CHECKER</v>
      </c>
      <c r="I203" s="41" t="str">
        <f>Personal_Development!I204</f>
        <v>C2 PROD</v>
      </c>
      <c r="J203" s="42" t="str">
        <f>Personal_Development!J204</f>
        <v xml:space="preserve">C2 </v>
      </c>
      <c r="K203" s="48"/>
      <c r="L203" s="48"/>
      <c r="M203" s="16"/>
      <c r="N203" s="16"/>
      <c r="O203" s="48"/>
      <c r="P203" s="48"/>
      <c r="Q203" s="48">
        <v>2</v>
      </c>
      <c r="R203" s="48"/>
      <c r="S203" s="48"/>
      <c r="T203" s="48"/>
      <c r="U203" s="48">
        <v>1</v>
      </c>
      <c r="V203" s="48"/>
      <c r="W203" s="20">
        <f t="shared" si="22"/>
        <v>3</v>
      </c>
      <c r="X203" s="48"/>
      <c r="Y203" s="48"/>
      <c r="Z203" s="16"/>
      <c r="AA203" s="16"/>
      <c r="AB203" s="48"/>
      <c r="AC203" s="48"/>
      <c r="AD203" s="48"/>
      <c r="AE203" s="48"/>
      <c r="AF203" s="48"/>
      <c r="AG203" s="48"/>
      <c r="AH203" s="48"/>
      <c r="AI203" s="48"/>
      <c r="AJ203" s="24">
        <f t="shared" si="23"/>
        <v>0</v>
      </c>
      <c r="AK203" s="48"/>
      <c r="AL203" s="48"/>
      <c r="AM203" s="16"/>
      <c r="AN203" s="16"/>
      <c r="AO203" s="48"/>
      <c r="AP203" s="48"/>
      <c r="AQ203" s="48"/>
      <c r="AR203" s="48"/>
      <c r="AS203" s="48"/>
      <c r="AT203" s="48"/>
      <c r="AU203" s="48"/>
      <c r="AV203" s="48"/>
      <c r="AW203" s="26">
        <f t="shared" si="24"/>
        <v>0</v>
      </c>
      <c r="AX203" s="16">
        <f t="shared" si="25"/>
        <v>3</v>
      </c>
      <c r="AY203" s="48"/>
      <c r="AZ203" s="48"/>
      <c r="BA203" s="129"/>
      <c r="BB203" s="157"/>
      <c r="BC203" s="156"/>
      <c r="BD203" s="156">
        <v>0.5</v>
      </c>
      <c r="BE203" s="156"/>
      <c r="BF203" s="156"/>
      <c r="BG203" s="156">
        <v>1</v>
      </c>
      <c r="BH203" s="156">
        <v>1</v>
      </c>
      <c r="BI203" s="156"/>
      <c r="BJ203" s="16"/>
      <c r="BK203" s="16"/>
      <c r="BL203" s="16"/>
      <c r="BM203" s="135"/>
      <c r="BN203" s="135">
        <f t="shared" si="26"/>
        <v>2.5</v>
      </c>
      <c r="BO203" s="131">
        <f t="shared" si="21"/>
        <v>5.5</v>
      </c>
      <c r="BP203" s="65">
        <f t="shared" si="27"/>
        <v>3</v>
      </c>
      <c r="BS203" s="29"/>
    </row>
    <row r="204" spans="1:71" ht="24.95" customHeight="1">
      <c r="B204" s="48">
        <f>Personal_Development!B205</f>
        <v>0</v>
      </c>
      <c r="C204" s="48">
        <f>Personal_Development!C205</f>
        <v>0</v>
      </c>
      <c r="D204" s="14" t="str">
        <f>Personal_Development!D205</f>
        <v>C12780</v>
      </c>
      <c r="E204" s="11" t="str">
        <f>Personal_Development!E205</f>
        <v>RANIE A/P KATHAVARAYAN</v>
      </c>
      <c r="F204" s="12" t="str">
        <f>Personal_Development!F205</f>
        <v>PRODUCTION NO.1 DEPARTMENT</v>
      </c>
      <c r="G204" s="12" t="str">
        <f>Personal_Development!G205</f>
        <v>ASSEMBLY PRODUCTION SECTION (APS)</v>
      </c>
      <c r="H204" s="40" t="str">
        <f>Personal_Development!H205</f>
        <v>OPERATOR 1</v>
      </c>
      <c r="I204" s="41" t="str">
        <f>Personal_Development!I205</f>
        <v>C3 PROD</v>
      </c>
      <c r="J204" s="42" t="str">
        <f>Personal_Development!J205</f>
        <v xml:space="preserve">C3 </v>
      </c>
      <c r="K204" s="48">
        <v>1</v>
      </c>
      <c r="L204" s="48"/>
      <c r="M204" s="16">
        <v>0.5</v>
      </c>
      <c r="N204" s="16"/>
      <c r="O204" s="48">
        <v>2</v>
      </c>
      <c r="P204" s="48">
        <v>1</v>
      </c>
      <c r="Q204" s="48"/>
      <c r="R204" s="48">
        <v>1</v>
      </c>
      <c r="S204" s="48"/>
      <c r="T204" s="48">
        <v>1</v>
      </c>
      <c r="U204" s="48">
        <v>1</v>
      </c>
      <c r="V204" s="48"/>
      <c r="W204" s="20">
        <f t="shared" si="22"/>
        <v>7.5</v>
      </c>
      <c r="X204" s="48"/>
      <c r="Y204" s="48"/>
      <c r="Z204" s="16"/>
      <c r="AA204" s="16"/>
      <c r="AB204" s="48"/>
      <c r="AC204" s="48"/>
      <c r="AD204" s="48"/>
      <c r="AE204" s="48"/>
      <c r="AF204" s="48"/>
      <c r="AG204" s="48"/>
      <c r="AH204" s="48"/>
      <c r="AI204" s="48"/>
      <c r="AJ204" s="24">
        <f t="shared" si="23"/>
        <v>0</v>
      </c>
      <c r="AK204" s="48"/>
      <c r="AL204" s="48"/>
      <c r="AM204" s="16"/>
      <c r="AN204" s="16"/>
      <c r="AO204" s="48"/>
      <c r="AP204" s="48"/>
      <c r="AQ204" s="48"/>
      <c r="AR204" s="48"/>
      <c r="AS204" s="48"/>
      <c r="AT204" s="48"/>
      <c r="AU204" s="48"/>
      <c r="AV204" s="48">
        <v>0.5</v>
      </c>
      <c r="AW204" s="26">
        <f t="shared" si="24"/>
        <v>0.5</v>
      </c>
      <c r="AX204" s="16">
        <f t="shared" si="25"/>
        <v>8</v>
      </c>
      <c r="AY204" s="48"/>
      <c r="AZ204" s="48"/>
      <c r="BA204" s="129"/>
      <c r="BB204" s="157"/>
      <c r="BC204" s="156"/>
      <c r="BD204" s="156"/>
      <c r="BE204" s="156"/>
      <c r="BF204" s="156"/>
      <c r="BG204" s="156"/>
      <c r="BH204" s="156"/>
      <c r="BI204" s="156"/>
      <c r="BJ204" s="16">
        <v>1</v>
      </c>
      <c r="BK204" s="16"/>
      <c r="BL204" s="16"/>
      <c r="BM204" s="135"/>
      <c r="BN204" s="135">
        <f t="shared" si="26"/>
        <v>1</v>
      </c>
      <c r="BO204" s="131">
        <f t="shared" si="21"/>
        <v>9</v>
      </c>
      <c r="BP204" s="65">
        <f t="shared" si="27"/>
        <v>2</v>
      </c>
      <c r="BS204" s="29"/>
    </row>
    <row r="205" spans="1:71" ht="24.95" customHeight="1">
      <c r="B205" s="48">
        <f>Personal_Development!B206</f>
        <v>0</v>
      </c>
      <c r="C205" s="48">
        <f>Personal_Development!C206</f>
        <v>0</v>
      </c>
      <c r="D205" s="14" t="str">
        <f>Personal_Development!D206</f>
        <v>C12786</v>
      </c>
      <c r="E205" s="11" t="str">
        <f>Personal_Development!E206</f>
        <v>ASHIMAH BINTI MOHAMMED NOR</v>
      </c>
      <c r="F205" s="12" t="str">
        <f>Personal_Development!F206</f>
        <v>QUALITY ASSURANCE DEPARTMENT</v>
      </c>
      <c r="G205" s="12" t="str">
        <f>Personal_Development!G206</f>
        <v>QUALITY ASSURANCE SECTION (QAS)</v>
      </c>
      <c r="H205" s="40" t="str">
        <f>Personal_Development!H206</f>
        <v>SENIOR QA INSPECTOR</v>
      </c>
      <c r="I205" s="41" t="str">
        <f>Personal_Development!I206</f>
        <v>C2 PROD</v>
      </c>
      <c r="J205" s="42" t="str">
        <f>Personal_Development!J206</f>
        <v xml:space="preserve">C2 </v>
      </c>
      <c r="K205" s="48"/>
      <c r="L205" s="48"/>
      <c r="M205" s="16"/>
      <c r="N205" s="16"/>
      <c r="O205" s="48"/>
      <c r="P205" s="48"/>
      <c r="Q205" s="48"/>
      <c r="R205" s="48"/>
      <c r="S205" s="48"/>
      <c r="T205" s="48"/>
      <c r="U205" s="48"/>
      <c r="V205" s="48"/>
      <c r="W205" s="20">
        <f t="shared" si="22"/>
        <v>0</v>
      </c>
      <c r="X205" s="48"/>
      <c r="Y205" s="48"/>
      <c r="Z205" s="16"/>
      <c r="AA205" s="16"/>
      <c r="AB205" s="48"/>
      <c r="AC205" s="48"/>
      <c r="AD205" s="48"/>
      <c r="AE205" s="48"/>
      <c r="AF205" s="48"/>
      <c r="AG205" s="48"/>
      <c r="AH205" s="48"/>
      <c r="AI205" s="48"/>
      <c r="AJ205" s="24">
        <f t="shared" si="23"/>
        <v>0</v>
      </c>
      <c r="AK205" s="48"/>
      <c r="AL205" s="48"/>
      <c r="AM205" s="16"/>
      <c r="AN205" s="16"/>
      <c r="AO205" s="48"/>
      <c r="AP205" s="48"/>
      <c r="AQ205" s="48"/>
      <c r="AR205" s="48"/>
      <c r="AS205" s="48"/>
      <c r="AT205" s="48"/>
      <c r="AU205" s="48"/>
      <c r="AV205" s="48"/>
      <c r="AW205" s="26">
        <f t="shared" si="24"/>
        <v>0</v>
      </c>
      <c r="AX205" s="16">
        <f t="shared" si="25"/>
        <v>0</v>
      </c>
      <c r="AY205" s="48"/>
      <c r="AZ205" s="48"/>
      <c r="BA205" s="129"/>
      <c r="BB205" s="157"/>
      <c r="BC205" s="156">
        <v>0.5</v>
      </c>
      <c r="BD205" s="156">
        <v>0.25</v>
      </c>
      <c r="BE205" s="156">
        <v>0.75</v>
      </c>
      <c r="BF205" s="156">
        <v>0.25</v>
      </c>
      <c r="BG205" s="156"/>
      <c r="BH205" s="156">
        <v>1</v>
      </c>
      <c r="BI205" s="156">
        <v>0.25</v>
      </c>
      <c r="BJ205" s="16">
        <v>0.5</v>
      </c>
      <c r="BK205" s="16"/>
      <c r="BL205" s="16">
        <v>0.75</v>
      </c>
      <c r="BM205" s="135"/>
      <c r="BN205" s="135">
        <f t="shared" si="26"/>
        <v>4.25</v>
      </c>
      <c r="BO205" s="131">
        <f t="shared" si="21"/>
        <v>4.25</v>
      </c>
      <c r="BP205" s="65">
        <f t="shared" si="27"/>
        <v>3</v>
      </c>
      <c r="BS205" s="29"/>
    </row>
    <row r="206" spans="1:71" ht="24.95" customHeight="1">
      <c r="B206" s="48">
        <f>Personal_Development!B207</f>
        <v>0</v>
      </c>
      <c r="C206" s="48">
        <f>Personal_Development!C207</f>
        <v>0</v>
      </c>
      <c r="D206" s="14" t="str">
        <f>Personal_Development!D207</f>
        <v>C12788</v>
      </c>
      <c r="E206" s="11" t="str">
        <f>Personal_Development!E207</f>
        <v>AZLIZAWATI BINTI ANUAR</v>
      </c>
      <c r="F206" s="12" t="str">
        <f>Personal_Development!F207</f>
        <v>PRODUCTION NO.2 DEPARTMENT</v>
      </c>
      <c r="G206" s="12" t="str">
        <f>Personal_Development!G207</f>
        <v>MOLDING PRODUCTION SECTION (MPS)</v>
      </c>
      <c r="H206" s="40" t="str">
        <f>Personal_Development!H207</f>
        <v xml:space="preserve">SKILLED QUALITY CHECKER 2 </v>
      </c>
      <c r="I206" s="41" t="str">
        <f>Personal_Development!I207</f>
        <v>F1</v>
      </c>
      <c r="J206" s="42" t="str">
        <f>Personal_Development!J207</f>
        <v>F1</v>
      </c>
      <c r="K206" s="48"/>
      <c r="L206" s="48"/>
      <c r="M206" s="16">
        <v>2</v>
      </c>
      <c r="N206" s="16"/>
      <c r="O206" s="48">
        <v>1</v>
      </c>
      <c r="P206" s="48">
        <v>3</v>
      </c>
      <c r="Q206" s="48"/>
      <c r="R206" s="48"/>
      <c r="S206" s="48">
        <v>1</v>
      </c>
      <c r="T206" s="48">
        <v>2</v>
      </c>
      <c r="U206" s="48">
        <v>1</v>
      </c>
      <c r="V206" s="48">
        <v>3</v>
      </c>
      <c r="W206" s="20">
        <f t="shared" si="22"/>
        <v>13</v>
      </c>
      <c r="X206" s="48"/>
      <c r="Y206" s="48"/>
      <c r="Z206" s="16"/>
      <c r="AA206" s="16"/>
      <c r="AB206" s="48"/>
      <c r="AC206" s="48"/>
      <c r="AD206" s="48"/>
      <c r="AE206" s="48"/>
      <c r="AF206" s="48"/>
      <c r="AG206" s="48"/>
      <c r="AH206" s="48"/>
      <c r="AI206" s="48"/>
      <c r="AJ206" s="24">
        <f t="shared" si="23"/>
        <v>0</v>
      </c>
      <c r="AK206" s="48">
        <v>0.25</v>
      </c>
      <c r="AL206" s="48"/>
      <c r="AM206" s="16"/>
      <c r="AN206" s="16"/>
      <c r="AO206" s="48"/>
      <c r="AP206" s="48"/>
      <c r="AQ206" s="48"/>
      <c r="AR206" s="48">
        <v>2</v>
      </c>
      <c r="AS206" s="48">
        <v>0.25</v>
      </c>
      <c r="AT206" s="48"/>
      <c r="AU206" s="48"/>
      <c r="AV206" s="48"/>
      <c r="AW206" s="26">
        <f t="shared" si="24"/>
        <v>2.5</v>
      </c>
      <c r="AX206" s="16">
        <f t="shared" si="25"/>
        <v>15.5</v>
      </c>
      <c r="AY206" s="48"/>
      <c r="AZ206" s="48"/>
      <c r="BA206" s="129"/>
      <c r="BB206" s="157">
        <v>0.25</v>
      </c>
      <c r="BC206" s="156">
        <v>0.5</v>
      </c>
      <c r="BD206" s="156">
        <v>0.5</v>
      </c>
      <c r="BE206" s="156"/>
      <c r="BF206" s="156">
        <v>0.5</v>
      </c>
      <c r="BG206" s="156">
        <v>0.5</v>
      </c>
      <c r="BH206" s="156">
        <v>3.75</v>
      </c>
      <c r="BI206" s="156">
        <v>2.5</v>
      </c>
      <c r="BJ206" s="16"/>
      <c r="BK206" s="16">
        <v>1</v>
      </c>
      <c r="BL206" s="16">
        <v>0.5</v>
      </c>
      <c r="BM206" s="135"/>
      <c r="BN206" s="135">
        <f t="shared" si="26"/>
        <v>10</v>
      </c>
      <c r="BO206" s="131">
        <f t="shared" si="21"/>
        <v>25.5</v>
      </c>
      <c r="BP206" s="65">
        <f t="shared" si="27"/>
        <v>1</v>
      </c>
      <c r="BS206" s="29"/>
    </row>
    <row r="207" spans="1:71" ht="24.95" customHeight="1">
      <c r="B207" s="48">
        <f>Personal_Development!B208</f>
        <v>0</v>
      </c>
      <c r="C207" s="48">
        <f>Personal_Development!C208</f>
        <v>0</v>
      </c>
      <c r="D207" s="14" t="str">
        <f>Personal_Development!D208</f>
        <v>C12793</v>
      </c>
      <c r="E207" s="11" t="str">
        <f>Personal_Development!E208</f>
        <v>NIZALAZLINDA BINTI ZAINUDDIN</v>
      </c>
      <c r="F207" s="12" t="str">
        <f>Personal_Development!F208</f>
        <v>PRODUCTION NO.1 DEPARTMENT</v>
      </c>
      <c r="G207" s="12" t="str">
        <f>Personal_Development!G208</f>
        <v>ASSEMBLY PRODUCTION SECTION (APS)</v>
      </c>
      <c r="H207" s="40" t="str">
        <f>Personal_Development!H208</f>
        <v>OPERATOR 1</v>
      </c>
      <c r="I207" s="41" t="str">
        <f>Personal_Development!I208</f>
        <v>C3 PROD</v>
      </c>
      <c r="J207" s="42" t="str">
        <f>Personal_Development!J208</f>
        <v xml:space="preserve">C3 </v>
      </c>
      <c r="K207" s="48"/>
      <c r="L207" s="48"/>
      <c r="M207" s="16"/>
      <c r="N207" s="16"/>
      <c r="O207" s="48">
        <v>1</v>
      </c>
      <c r="P207" s="48"/>
      <c r="Q207" s="48"/>
      <c r="R207" s="48">
        <v>1</v>
      </c>
      <c r="S207" s="48"/>
      <c r="T207" s="48"/>
      <c r="U207" s="48"/>
      <c r="V207" s="48"/>
      <c r="W207" s="20">
        <f t="shared" si="22"/>
        <v>2</v>
      </c>
      <c r="X207" s="48"/>
      <c r="Y207" s="48"/>
      <c r="Z207" s="16"/>
      <c r="AA207" s="16"/>
      <c r="AB207" s="48"/>
      <c r="AC207" s="48"/>
      <c r="AD207" s="48"/>
      <c r="AE207" s="48"/>
      <c r="AF207" s="48"/>
      <c r="AG207" s="48"/>
      <c r="AH207" s="48"/>
      <c r="AI207" s="48"/>
      <c r="AJ207" s="24">
        <f t="shared" si="23"/>
        <v>0</v>
      </c>
      <c r="AK207" s="48"/>
      <c r="AL207" s="48"/>
      <c r="AM207" s="16"/>
      <c r="AN207" s="16"/>
      <c r="AO207" s="48"/>
      <c r="AP207" s="48"/>
      <c r="AQ207" s="48"/>
      <c r="AR207" s="48"/>
      <c r="AS207" s="48"/>
      <c r="AT207" s="48">
        <v>2</v>
      </c>
      <c r="AU207" s="48"/>
      <c r="AV207" s="48"/>
      <c r="AW207" s="26">
        <f t="shared" si="24"/>
        <v>2</v>
      </c>
      <c r="AX207" s="16">
        <f t="shared" si="25"/>
        <v>4</v>
      </c>
      <c r="AY207" s="48"/>
      <c r="AZ207" s="48"/>
      <c r="BA207" s="129"/>
      <c r="BB207" s="157"/>
      <c r="BC207" s="156"/>
      <c r="BD207" s="156"/>
      <c r="BE207" s="156"/>
      <c r="BF207" s="156">
        <v>1</v>
      </c>
      <c r="BG207" s="156"/>
      <c r="BH207" s="156"/>
      <c r="BI207" s="156">
        <v>3</v>
      </c>
      <c r="BJ207" s="16">
        <v>1</v>
      </c>
      <c r="BK207" s="16"/>
      <c r="BL207" s="16"/>
      <c r="BM207" s="135"/>
      <c r="BN207" s="135">
        <f t="shared" si="26"/>
        <v>5</v>
      </c>
      <c r="BO207" s="131">
        <f t="shared" si="21"/>
        <v>9</v>
      </c>
      <c r="BP207" s="65">
        <f t="shared" si="27"/>
        <v>2</v>
      </c>
      <c r="BS207" s="29"/>
    </row>
    <row r="208" spans="1:71" ht="24.95" customHeight="1">
      <c r="B208" s="48">
        <f>Personal_Development!B209</f>
        <v>0</v>
      </c>
      <c r="C208" s="48">
        <f>Personal_Development!C209</f>
        <v>0</v>
      </c>
      <c r="D208" s="14" t="str">
        <f>Personal_Development!D209</f>
        <v>C12794</v>
      </c>
      <c r="E208" s="11" t="str">
        <f>Personal_Development!E209</f>
        <v>SYAHRUL NIZAM BIN MUSA</v>
      </c>
      <c r="F208" s="12" t="str">
        <f>Personal_Development!F209</f>
        <v>FACTORY OPERATIONS DEPARTMENT</v>
      </c>
      <c r="G208" s="12" t="str">
        <f>Personal_Development!G209</f>
        <v>INVENTORY &amp; SYSYTEM CONTROL SECTION (IVS)</v>
      </c>
      <c r="H208" s="40" t="str">
        <f>Personal_Development!H209</f>
        <v>SENIOR STOREHAND</v>
      </c>
      <c r="I208" s="41" t="str">
        <f>Personal_Development!I209</f>
        <v>C3 PROD</v>
      </c>
      <c r="J208" s="42" t="str">
        <f>Personal_Development!J209</f>
        <v xml:space="preserve">C3 </v>
      </c>
      <c r="K208" s="48"/>
      <c r="L208" s="48">
        <v>1</v>
      </c>
      <c r="M208" s="16"/>
      <c r="N208" s="16"/>
      <c r="O208" s="48"/>
      <c r="P208" s="48"/>
      <c r="Q208" s="48"/>
      <c r="R208" s="48"/>
      <c r="S208" s="48"/>
      <c r="T208" s="48"/>
      <c r="U208" s="48"/>
      <c r="V208" s="48"/>
      <c r="W208" s="20">
        <f t="shared" si="22"/>
        <v>1</v>
      </c>
      <c r="X208" s="48"/>
      <c r="Y208" s="48"/>
      <c r="Z208" s="16"/>
      <c r="AA208" s="16"/>
      <c r="AB208" s="48"/>
      <c r="AC208" s="48"/>
      <c r="AD208" s="48"/>
      <c r="AE208" s="48"/>
      <c r="AF208" s="48"/>
      <c r="AG208" s="48"/>
      <c r="AH208" s="48"/>
      <c r="AI208" s="48"/>
      <c r="AJ208" s="24">
        <f t="shared" si="23"/>
        <v>0</v>
      </c>
      <c r="AK208" s="48"/>
      <c r="AL208" s="48"/>
      <c r="AM208" s="16"/>
      <c r="AN208" s="16"/>
      <c r="AO208" s="48"/>
      <c r="AP208" s="48"/>
      <c r="AQ208" s="48"/>
      <c r="AR208" s="48"/>
      <c r="AS208" s="48"/>
      <c r="AT208" s="48"/>
      <c r="AU208" s="48"/>
      <c r="AV208" s="48"/>
      <c r="AW208" s="26">
        <f t="shared" si="24"/>
        <v>0</v>
      </c>
      <c r="AX208" s="16">
        <f t="shared" si="25"/>
        <v>1</v>
      </c>
      <c r="AY208" s="48"/>
      <c r="AZ208" s="48"/>
      <c r="BA208" s="129"/>
      <c r="BB208" s="157"/>
      <c r="BC208" s="156"/>
      <c r="BD208" s="156"/>
      <c r="BE208" s="156">
        <v>0.5</v>
      </c>
      <c r="BF208" s="156"/>
      <c r="BG208" s="156"/>
      <c r="BH208" s="156"/>
      <c r="BI208" s="156">
        <v>1</v>
      </c>
      <c r="BJ208" s="16">
        <v>1</v>
      </c>
      <c r="BK208" s="16"/>
      <c r="BL208" s="16"/>
      <c r="BM208" s="135"/>
      <c r="BN208" s="135">
        <f t="shared" si="26"/>
        <v>2.5</v>
      </c>
      <c r="BO208" s="131">
        <f t="shared" si="21"/>
        <v>3.5</v>
      </c>
      <c r="BP208" s="65">
        <f t="shared" si="27"/>
        <v>4</v>
      </c>
      <c r="BS208" s="29"/>
    </row>
    <row r="209" spans="2:71" ht="24.95" customHeight="1">
      <c r="B209" s="48">
        <f>Personal_Development!B210</f>
        <v>0</v>
      </c>
      <c r="C209" s="48">
        <f>Personal_Development!C210</f>
        <v>0</v>
      </c>
      <c r="D209" s="14" t="str">
        <f>Personal_Development!D210</f>
        <v>C12802</v>
      </c>
      <c r="E209" s="11" t="str">
        <f>Personal_Development!E210</f>
        <v>SHANTHE A/P SEVAM</v>
      </c>
      <c r="F209" s="12" t="str">
        <f>Personal_Development!F210</f>
        <v>PRODUCTION NO.2 DEPARTMENT</v>
      </c>
      <c r="G209" s="12" t="str">
        <f>Personal_Development!G210</f>
        <v>MOLDING PRODUCTION SECTION (MPS)</v>
      </c>
      <c r="H209" s="40" t="str">
        <f>Personal_Development!H210</f>
        <v>QC CHECKER</v>
      </c>
      <c r="I209" s="41" t="str">
        <f>Personal_Development!I210</f>
        <v>C3 PROD</v>
      </c>
      <c r="J209" s="42" t="str">
        <f>Personal_Development!J210</f>
        <v xml:space="preserve">C3 </v>
      </c>
      <c r="K209" s="48"/>
      <c r="L209" s="48"/>
      <c r="M209" s="16"/>
      <c r="N209" s="16"/>
      <c r="O209" s="48"/>
      <c r="P209" s="48"/>
      <c r="Q209" s="48"/>
      <c r="R209" s="48"/>
      <c r="S209" s="48"/>
      <c r="T209" s="48"/>
      <c r="U209" s="48"/>
      <c r="V209" s="48"/>
      <c r="W209" s="20">
        <f t="shared" si="22"/>
        <v>0</v>
      </c>
      <c r="X209" s="48"/>
      <c r="Y209" s="48"/>
      <c r="Z209" s="16"/>
      <c r="AA209" s="16"/>
      <c r="AB209" s="48"/>
      <c r="AC209" s="48"/>
      <c r="AD209" s="48"/>
      <c r="AE209" s="48"/>
      <c r="AF209" s="48"/>
      <c r="AG209" s="48"/>
      <c r="AH209" s="48"/>
      <c r="AI209" s="48"/>
      <c r="AJ209" s="24">
        <f t="shared" si="23"/>
        <v>0</v>
      </c>
      <c r="AK209" s="48"/>
      <c r="AL209" s="48"/>
      <c r="AM209" s="16"/>
      <c r="AN209" s="16"/>
      <c r="AO209" s="48"/>
      <c r="AP209" s="48"/>
      <c r="AQ209" s="48"/>
      <c r="AR209" s="48"/>
      <c r="AS209" s="48"/>
      <c r="AT209" s="48"/>
      <c r="AU209" s="48"/>
      <c r="AV209" s="48"/>
      <c r="AW209" s="26">
        <f t="shared" si="24"/>
        <v>0</v>
      </c>
      <c r="AX209" s="16">
        <f t="shared" si="25"/>
        <v>0</v>
      </c>
      <c r="AY209" s="48"/>
      <c r="AZ209" s="48"/>
      <c r="BA209" s="129"/>
      <c r="BB209" s="157"/>
      <c r="BC209" s="156"/>
      <c r="BD209" s="156"/>
      <c r="BE209" s="156"/>
      <c r="BF209" s="156"/>
      <c r="BG209" s="156">
        <v>0.5</v>
      </c>
      <c r="BH209" s="156"/>
      <c r="BI209" s="156"/>
      <c r="BJ209" s="16"/>
      <c r="BK209" s="16"/>
      <c r="BL209" s="16">
        <v>1</v>
      </c>
      <c r="BM209" s="135"/>
      <c r="BN209" s="135">
        <f t="shared" si="26"/>
        <v>1.5</v>
      </c>
      <c r="BO209" s="131">
        <f t="shared" si="21"/>
        <v>1.5</v>
      </c>
      <c r="BP209" s="65">
        <f t="shared" si="27"/>
        <v>4</v>
      </c>
      <c r="BS209" s="29"/>
    </row>
    <row r="210" spans="2:71" ht="24.95" customHeight="1">
      <c r="B210" s="48">
        <f>Personal_Development!B211</f>
        <v>0</v>
      </c>
      <c r="C210" s="48">
        <f>Personal_Development!C211</f>
        <v>0</v>
      </c>
      <c r="D210" s="14" t="str">
        <f>Personal_Development!D211</f>
        <v>C12813</v>
      </c>
      <c r="E210" s="11" t="str">
        <f>Personal_Development!E211</f>
        <v>ZURAINE BINTI ZULKAPLI</v>
      </c>
      <c r="F210" s="12" t="str">
        <f>Personal_Development!F211</f>
        <v>PRODUCTION NO.1 DEPARTMENT</v>
      </c>
      <c r="G210" s="12" t="str">
        <f>Personal_Development!G211</f>
        <v>ASSEMBLY PRODUCTION SECTION (APS)</v>
      </c>
      <c r="H210" s="40" t="str">
        <f>Personal_Development!H211</f>
        <v>QC CHECKER</v>
      </c>
      <c r="I210" s="41" t="str">
        <f>Personal_Development!I211</f>
        <v>C3 PROD</v>
      </c>
      <c r="J210" s="42" t="str">
        <f>Personal_Development!J211</f>
        <v xml:space="preserve">C3 </v>
      </c>
      <c r="K210" s="48"/>
      <c r="L210" s="48">
        <v>1.5</v>
      </c>
      <c r="M210" s="16">
        <v>2</v>
      </c>
      <c r="N210" s="16">
        <v>1</v>
      </c>
      <c r="O210" s="48"/>
      <c r="P210" s="48"/>
      <c r="Q210" s="48">
        <v>3</v>
      </c>
      <c r="R210" s="48"/>
      <c r="S210" s="48"/>
      <c r="T210" s="48"/>
      <c r="U210" s="48"/>
      <c r="V210" s="48">
        <v>2</v>
      </c>
      <c r="W210" s="20">
        <f t="shared" si="22"/>
        <v>9.5</v>
      </c>
      <c r="X210" s="48"/>
      <c r="Y210" s="48"/>
      <c r="Z210" s="16"/>
      <c r="AA210" s="16"/>
      <c r="AB210" s="48"/>
      <c r="AC210" s="48"/>
      <c r="AD210" s="48"/>
      <c r="AE210" s="48"/>
      <c r="AF210" s="48"/>
      <c r="AG210" s="48"/>
      <c r="AH210" s="48"/>
      <c r="AI210" s="48"/>
      <c r="AJ210" s="24">
        <f t="shared" si="23"/>
        <v>0</v>
      </c>
      <c r="AK210" s="48"/>
      <c r="AL210" s="48">
        <v>2</v>
      </c>
      <c r="AM210" s="16">
        <v>9</v>
      </c>
      <c r="AN210" s="16">
        <v>0.5</v>
      </c>
      <c r="AO210" s="48"/>
      <c r="AP210" s="48"/>
      <c r="AQ210" s="48"/>
      <c r="AR210" s="48"/>
      <c r="AS210" s="48"/>
      <c r="AT210" s="48"/>
      <c r="AU210" s="48"/>
      <c r="AV210" s="48"/>
      <c r="AW210" s="26">
        <f t="shared" si="24"/>
        <v>11.5</v>
      </c>
      <c r="AX210" s="16">
        <f t="shared" si="25"/>
        <v>21</v>
      </c>
      <c r="AY210" s="48"/>
      <c r="AZ210" s="48">
        <f>27+31</f>
        <v>58</v>
      </c>
      <c r="BA210" s="129"/>
      <c r="BB210" s="157"/>
      <c r="BC210" s="156"/>
      <c r="BD210" s="156"/>
      <c r="BE210" s="156"/>
      <c r="BF210" s="156">
        <v>1</v>
      </c>
      <c r="BG210" s="156"/>
      <c r="BH210" s="156">
        <v>2</v>
      </c>
      <c r="BI210" s="156">
        <v>0.5</v>
      </c>
      <c r="BJ210" s="16"/>
      <c r="BK210" s="16"/>
      <c r="BL210" s="16"/>
      <c r="BM210" s="135"/>
      <c r="BN210" s="135">
        <f t="shared" si="26"/>
        <v>3.5</v>
      </c>
      <c r="BO210" s="131">
        <f t="shared" si="21"/>
        <v>82.5</v>
      </c>
      <c r="BP210" s="65">
        <f t="shared" si="27"/>
        <v>1</v>
      </c>
      <c r="BS210" s="29"/>
    </row>
    <row r="211" spans="2:71" ht="24.95" customHeight="1">
      <c r="B211" s="48" t="str">
        <f>Personal_Development!B212</f>
        <v>R</v>
      </c>
      <c r="C211" s="48">
        <f>Personal_Development!C212</f>
        <v>0</v>
      </c>
      <c r="D211" s="14" t="str">
        <f>Personal_Development!D212</f>
        <v>C12817</v>
      </c>
      <c r="E211" s="11" t="str">
        <f>Personal_Development!E212</f>
        <v>FEELICIA AK LAKUN</v>
      </c>
      <c r="F211" s="12" t="str">
        <f>Personal_Development!F212</f>
        <v>FACTORY OPERATIONS DEPARTMENT</v>
      </c>
      <c r="G211" s="12" t="str">
        <f>Personal_Development!G212</f>
        <v>INVENTORY &amp; SYSYTEM CONTROL SECTION (IVS)</v>
      </c>
      <c r="H211" s="40" t="str">
        <f>Personal_Development!H212</f>
        <v>SENIOR STOREHAND</v>
      </c>
      <c r="I211" s="41" t="str">
        <f>Personal_Development!I212</f>
        <v>C3 PROD</v>
      </c>
      <c r="J211" s="42" t="str">
        <f>Personal_Development!J212</f>
        <v xml:space="preserve">C3 </v>
      </c>
      <c r="K211" s="48">
        <v>1</v>
      </c>
      <c r="L211" s="48">
        <v>3</v>
      </c>
      <c r="M211" s="16">
        <v>1</v>
      </c>
      <c r="N211" s="16"/>
      <c r="O211" s="48"/>
      <c r="P211" s="48"/>
      <c r="Q211" s="48"/>
      <c r="R211" s="48"/>
      <c r="S211" s="48"/>
      <c r="T211" s="48"/>
      <c r="U211" s="48"/>
      <c r="V211" s="48"/>
      <c r="W211" s="20">
        <f t="shared" si="22"/>
        <v>5</v>
      </c>
      <c r="X211" s="48"/>
      <c r="Y211" s="48"/>
      <c r="Z211" s="16"/>
      <c r="AA211" s="16"/>
      <c r="AB211" s="48"/>
      <c r="AC211" s="48"/>
      <c r="AD211" s="48"/>
      <c r="AE211" s="48"/>
      <c r="AF211" s="48"/>
      <c r="AG211" s="48"/>
      <c r="AH211" s="48"/>
      <c r="AI211" s="48"/>
      <c r="AJ211" s="24">
        <f t="shared" si="23"/>
        <v>0</v>
      </c>
      <c r="AK211" s="48">
        <v>1</v>
      </c>
      <c r="AL211" s="48"/>
      <c r="AM211" s="16"/>
      <c r="AN211" s="16"/>
      <c r="AO211" s="48"/>
      <c r="AP211" s="48"/>
      <c r="AQ211" s="48"/>
      <c r="AR211" s="48"/>
      <c r="AS211" s="48"/>
      <c r="AT211" s="48"/>
      <c r="AU211" s="48"/>
      <c r="AV211" s="48"/>
      <c r="AW211" s="26">
        <f t="shared" si="24"/>
        <v>1</v>
      </c>
      <c r="AX211" s="16">
        <f t="shared" si="25"/>
        <v>6</v>
      </c>
      <c r="AY211" s="48"/>
      <c r="AZ211" s="48"/>
      <c r="BA211" s="129"/>
      <c r="BB211" s="157">
        <v>1</v>
      </c>
      <c r="BC211" s="156"/>
      <c r="BD211" s="156">
        <v>0.25</v>
      </c>
      <c r="BE211" s="156"/>
      <c r="BF211" s="156"/>
      <c r="BG211" s="156"/>
      <c r="BH211" s="156"/>
      <c r="BI211" s="156"/>
      <c r="BJ211" s="16"/>
      <c r="BK211" s="16"/>
      <c r="BL211" s="16"/>
      <c r="BM211" s="135"/>
      <c r="BN211" s="135">
        <f t="shared" si="26"/>
        <v>1.25</v>
      </c>
      <c r="BO211" s="131">
        <f t="shared" si="21"/>
        <v>7.25</v>
      </c>
      <c r="BP211" s="65">
        <f t="shared" si="27"/>
        <v>2</v>
      </c>
      <c r="BS211" s="29"/>
    </row>
    <row r="212" spans="2:71" ht="24.95" customHeight="1">
      <c r="B212" s="48">
        <f>Personal_Development!B213</f>
        <v>0</v>
      </c>
      <c r="C212" s="48">
        <f>Personal_Development!C213</f>
        <v>0</v>
      </c>
      <c r="D212" s="14" t="str">
        <f>Personal_Development!D213</f>
        <v>C12823</v>
      </c>
      <c r="E212" s="11" t="str">
        <f>Personal_Development!E213</f>
        <v>NOR-M BINTI LASSIM</v>
      </c>
      <c r="F212" s="12" t="str">
        <f>Personal_Development!F213</f>
        <v>PRODUCTION NO.2 DEPARTMENT</v>
      </c>
      <c r="G212" s="12" t="str">
        <f>Personal_Development!G213</f>
        <v>MOLDING PRODUCTION SECTION (MPS)</v>
      </c>
      <c r="H212" s="40" t="str">
        <f>Personal_Development!H213</f>
        <v>OPERATOR 1</v>
      </c>
      <c r="I212" s="41" t="str">
        <f>Personal_Development!I213</f>
        <v>C3 PROD</v>
      </c>
      <c r="J212" s="42" t="str">
        <f>Personal_Development!J213</f>
        <v xml:space="preserve">C3 </v>
      </c>
      <c r="K212" s="48">
        <v>1</v>
      </c>
      <c r="L212" s="48">
        <v>1</v>
      </c>
      <c r="M212" s="16">
        <v>2</v>
      </c>
      <c r="N212" s="16"/>
      <c r="O212" s="48"/>
      <c r="P212" s="48"/>
      <c r="Q212" s="48"/>
      <c r="R212" s="48"/>
      <c r="S212" s="48">
        <v>1</v>
      </c>
      <c r="T212" s="48"/>
      <c r="U212" s="48">
        <v>1</v>
      </c>
      <c r="V212" s="48">
        <v>1</v>
      </c>
      <c r="W212" s="20">
        <f t="shared" si="22"/>
        <v>7</v>
      </c>
      <c r="X212" s="48"/>
      <c r="Y212" s="48"/>
      <c r="Z212" s="16"/>
      <c r="AA212" s="16"/>
      <c r="AB212" s="48"/>
      <c r="AC212" s="48"/>
      <c r="AD212" s="48"/>
      <c r="AE212" s="48"/>
      <c r="AF212" s="48"/>
      <c r="AG212" s="48"/>
      <c r="AH212" s="48"/>
      <c r="AI212" s="48"/>
      <c r="AJ212" s="24">
        <f t="shared" si="23"/>
        <v>0</v>
      </c>
      <c r="AK212" s="48"/>
      <c r="AL212" s="48"/>
      <c r="AM212" s="16"/>
      <c r="AN212" s="16"/>
      <c r="AO212" s="48"/>
      <c r="AP212" s="48"/>
      <c r="AQ212" s="48"/>
      <c r="AR212" s="48"/>
      <c r="AS212" s="48"/>
      <c r="AT212" s="48"/>
      <c r="AU212" s="48"/>
      <c r="AV212" s="48"/>
      <c r="AW212" s="26">
        <f t="shared" si="24"/>
        <v>0</v>
      </c>
      <c r="AX212" s="16">
        <f t="shared" si="25"/>
        <v>7</v>
      </c>
      <c r="AY212" s="48"/>
      <c r="AZ212" s="48"/>
      <c r="BA212" s="129"/>
      <c r="BB212" s="157"/>
      <c r="BC212" s="156"/>
      <c r="BD212" s="156"/>
      <c r="BE212" s="156"/>
      <c r="BF212" s="156"/>
      <c r="BG212" s="156">
        <v>1</v>
      </c>
      <c r="BH212" s="156"/>
      <c r="BI212" s="156"/>
      <c r="BJ212" s="16">
        <v>3</v>
      </c>
      <c r="BK212" s="16"/>
      <c r="BL212" s="16"/>
      <c r="BM212" s="135"/>
      <c r="BN212" s="135">
        <f t="shared" si="26"/>
        <v>4</v>
      </c>
      <c r="BO212" s="131">
        <f t="shared" si="21"/>
        <v>11</v>
      </c>
      <c r="BP212" s="65">
        <f t="shared" si="27"/>
        <v>1</v>
      </c>
      <c r="BS212" s="29"/>
    </row>
    <row r="213" spans="2:71" ht="24.95" customHeight="1">
      <c r="B213" s="48">
        <f>Personal_Development!B214</f>
        <v>0</v>
      </c>
      <c r="C213" s="48">
        <f>Personal_Development!C214</f>
        <v>0</v>
      </c>
      <c r="D213" s="14" t="str">
        <f>Personal_Development!D214</f>
        <v>C12828</v>
      </c>
      <c r="E213" s="11" t="str">
        <f>Personal_Development!E214</f>
        <v>MUHAMMAD FARHAN BIN AJIJAN</v>
      </c>
      <c r="F213" s="12" t="str">
        <f>Personal_Development!F214</f>
        <v>PRODUCTION NO.1 DEPARTMENT</v>
      </c>
      <c r="G213" s="12" t="str">
        <f>Personal_Development!G214</f>
        <v>ASSEMBLY PRODUCTION SECTION (APS)</v>
      </c>
      <c r="H213" s="40" t="str">
        <f>Personal_Development!H214</f>
        <v>SENIOR QC CHECKER</v>
      </c>
      <c r="I213" s="41" t="str">
        <f>Personal_Development!I214</f>
        <v>C2 PROD</v>
      </c>
      <c r="J213" s="42" t="str">
        <f>Personal_Development!J214</f>
        <v xml:space="preserve">C2 </v>
      </c>
      <c r="K213" s="48"/>
      <c r="L213" s="48"/>
      <c r="M213" s="16"/>
      <c r="N213" s="16"/>
      <c r="O213" s="48"/>
      <c r="P213" s="48"/>
      <c r="Q213" s="48"/>
      <c r="R213" s="48"/>
      <c r="S213" s="48"/>
      <c r="T213" s="48"/>
      <c r="U213" s="48"/>
      <c r="V213" s="48"/>
      <c r="W213" s="20">
        <f t="shared" si="22"/>
        <v>0</v>
      </c>
      <c r="X213" s="48"/>
      <c r="Y213" s="48"/>
      <c r="Z213" s="16"/>
      <c r="AA213" s="16"/>
      <c r="AB213" s="48"/>
      <c r="AC213" s="48"/>
      <c r="AD213" s="48"/>
      <c r="AE213" s="48"/>
      <c r="AF213" s="48"/>
      <c r="AG213" s="48"/>
      <c r="AH213" s="48"/>
      <c r="AI213" s="48"/>
      <c r="AJ213" s="24">
        <f t="shared" si="23"/>
        <v>0</v>
      </c>
      <c r="AK213" s="48"/>
      <c r="AL213" s="48"/>
      <c r="AM213" s="16"/>
      <c r="AN213" s="16"/>
      <c r="AO213" s="48"/>
      <c r="AP213" s="48"/>
      <c r="AQ213" s="48"/>
      <c r="AR213" s="48"/>
      <c r="AS213" s="48"/>
      <c r="AT213" s="48"/>
      <c r="AU213" s="48"/>
      <c r="AV213" s="48"/>
      <c r="AW213" s="26">
        <f t="shared" si="24"/>
        <v>0</v>
      </c>
      <c r="AX213" s="16">
        <f t="shared" si="25"/>
        <v>0</v>
      </c>
      <c r="AY213" s="48"/>
      <c r="AZ213" s="48"/>
      <c r="BA213" s="129"/>
      <c r="BB213" s="157"/>
      <c r="BC213" s="156"/>
      <c r="BD213" s="156"/>
      <c r="BE213" s="156"/>
      <c r="BF213" s="156"/>
      <c r="BG213" s="156"/>
      <c r="BH213" s="156">
        <v>0.5</v>
      </c>
      <c r="BI213" s="156"/>
      <c r="BJ213" s="16"/>
      <c r="BK213" s="16"/>
      <c r="BL213" s="16"/>
      <c r="BM213" s="135"/>
      <c r="BN213" s="135">
        <f t="shared" si="26"/>
        <v>0.5</v>
      </c>
      <c r="BO213" s="131">
        <f t="shared" si="21"/>
        <v>0.5</v>
      </c>
      <c r="BP213" s="65">
        <f t="shared" si="27"/>
        <v>4</v>
      </c>
      <c r="BS213" s="29"/>
    </row>
    <row r="214" spans="2:71" ht="24.95" customHeight="1">
      <c r="B214" s="48">
        <f>Personal_Development!B215</f>
        <v>0</v>
      </c>
      <c r="C214" s="48">
        <f>Personal_Development!C215</f>
        <v>0</v>
      </c>
      <c r="D214" s="14" t="str">
        <f>Personal_Development!D215</f>
        <v>C12849</v>
      </c>
      <c r="E214" s="11" t="str">
        <f>Personal_Development!E215</f>
        <v>KAVITHA A/P VELASAMY</v>
      </c>
      <c r="F214" s="12" t="str">
        <f>Personal_Development!F215</f>
        <v>PRODUCTION NO.1 DEPARTMENT</v>
      </c>
      <c r="G214" s="12" t="str">
        <f>Personal_Development!G215</f>
        <v>ASSEMBLY PRODUCTION SECTION (APS)</v>
      </c>
      <c r="H214" s="40" t="str">
        <f>Personal_Development!H215</f>
        <v>OPERATOR 1</v>
      </c>
      <c r="I214" s="41" t="str">
        <f>Personal_Development!I215</f>
        <v>C3 PROD</v>
      </c>
      <c r="J214" s="42" t="str">
        <f>Personal_Development!J215</f>
        <v xml:space="preserve">C3 </v>
      </c>
      <c r="K214" s="48"/>
      <c r="L214" s="48"/>
      <c r="M214" s="16"/>
      <c r="N214" s="16"/>
      <c r="O214" s="48"/>
      <c r="P214" s="48">
        <v>1</v>
      </c>
      <c r="Q214" s="48"/>
      <c r="R214" s="48"/>
      <c r="S214" s="48"/>
      <c r="T214" s="48"/>
      <c r="U214" s="48">
        <v>1</v>
      </c>
      <c r="V214" s="48">
        <v>1</v>
      </c>
      <c r="W214" s="20">
        <f t="shared" si="22"/>
        <v>3</v>
      </c>
      <c r="X214" s="48"/>
      <c r="Y214" s="48"/>
      <c r="Z214" s="16"/>
      <c r="AA214" s="16"/>
      <c r="AB214" s="48"/>
      <c r="AC214" s="48"/>
      <c r="AD214" s="48"/>
      <c r="AE214" s="48"/>
      <c r="AF214" s="48"/>
      <c r="AG214" s="48"/>
      <c r="AH214" s="48"/>
      <c r="AI214" s="48"/>
      <c r="AJ214" s="24">
        <f t="shared" si="23"/>
        <v>0</v>
      </c>
      <c r="AK214" s="48"/>
      <c r="AL214" s="48"/>
      <c r="AM214" s="16"/>
      <c r="AN214" s="16"/>
      <c r="AO214" s="48"/>
      <c r="AP214" s="48"/>
      <c r="AQ214" s="48"/>
      <c r="AR214" s="48"/>
      <c r="AS214" s="48"/>
      <c r="AT214" s="48"/>
      <c r="AU214" s="48"/>
      <c r="AV214" s="48"/>
      <c r="AW214" s="26">
        <f t="shared" si="24"/>
        <v>0</v>
      </c>
      <c r="AX214" s="16">
        <f t="shared" si="25"/>
        <v>3</v>
      </c>
      <c r="AY214" s="48"/>
      <c r="AZ214" s="48"/>
      <c r="BA214" s="129"/>
      <c r="BB214" s="157"/>
      <c r="BC214" s="156"/>
      <c r="BD214" s="156"/>
      <c r="BE214" s="156"/>
      <c r="BF214" s="156"/>
      <c r="BG214" s="156"/>
      <c r="BH214" s="156"/>
      <c r="BI214" s="156"/>
      <c r="BJ214" s="16"/>
      <c r="BK214" s="16"/>
      <c r="BL214" s="16"/>
      <c r="BM214" s="135"/>
      <c r="BN214" s="135">
        <f t="shared" si="26"/>
        <v>0</v>
      </c>
      <c r="BO214" s="131">
        <f t="shared" si="21"/>
        <v>3</v>
      </c>
      <c r="BP214" s="65">
        <f t="shared" si="27"/>
        <v>4</v>
      </c>
      <c r="BS214" s="29"/>
    </row>
    <row r="215" spans="2:71" ht="24.95" customHeight="1">
      <c r="B215" s="48">
        <f>Personal_Development!B216</f>
        <v>0</v>
      </c>
      <c r="C215" s="48">
        <f>Personal_Development!C216</f>
        <v>0</v>
      </c>
      <c r="D215" s="14" t="str">
        <f>Personal_Development!D216</f>
        <v>C12852</v>
      </c>
      <c r="E215" s="11" t="str">
        <f>Personal_Development!E216</f>
        <v>ZULKIFLI BIN ABD LATIF</v>
      </c>
      <c r="F215" s="12" t="str">
        <f>Personal_Development!F216</f>
        <v>PRODUCTION NO.1 DEPARTMENT</v>
      </c>
      <c r="G215" s="12" t="str">
        <f>Personal_Development!G216</f>
        <v>ASSEMBLY ENGINEERING SECTION (AES)</v>
      </c>
      <c r="H215" s="40" t="str">
        <f>Personal_Development!H216</f>
        <v>LINE LEADER</v>
      </c>
      <c r="I215" s="41" t="str">
        <f>Personal_Development!I216</f>
        <v>C2 PROD</v>
      </c>
      <c r="J215" s="42" t="str">
        <f>Personal_Development!J216</f>
        <v xml:space="preserve">C2 </v>
      </c>
      <c r="K215" s="48"/>
      <c r="L215" s="48"/>
      <c r="M215" s="16"/>
      <c r="N215" s="16"/>
      <c r="O215" s="48"/>
      <c r="P215" s="48"/>
      <c r="Q215" s="48"/>
      <c r="R215" s="48"/>
      <c r="S215" s="48"/>
      <c r="T215" s="48"/>
      <c r="U215" s="48"/>
      <c r="V215" s="48"/>
      <c r="W215" s="20">
        <f t="shared" si="22"/>
        <v>0</v>
      </c>
      <c r="X215" s="48"/>
      <c r="Y215" s="48"/>
      <c r="Z215" s="16"/>
      <c r="AA215" s="16"/>
      <c r="AB215" s="48"/>
      <c r="AC215" s="48"/>
      <c r="AD215" s="48"/>
      <c r="AE215" s="48"/>
      <c r="AF215" s="48"/>
      <c r="AG215" s="48"/>
      <c r="AH215" s="48"/>
      <c r="AI215" s="48"/>
      <c r="AJ215" s="24">
        <f t="shared" si="23"/>
        <v>0</v>
      </c>
      <c r="AK215" s="48"/>
      <c r="AL215" s="48"/>
      <c r="AM215" s="16"/>
      <c r="AN215" s="16"/>
      <c r="AO215" s="48"/>
      <c r="AP215" s="48"/>
      <c r="AQ215" s="48"/>
      <c r="AR215" s="48"/>
      <c r="AS215" s="48"/>
      <c r="AT215" s="48"/>
      <c r="AU215" s="48"/>
      <c r="AV215" s="48"/>
      <c r="AW215" s="26">
        <f t="shared" si="24"/>
        <v>0</v>
      </c>
      <c r="AX215" s="16">
        <f t="shared" si="25"/>
        <v>0</v>
      </c>
      <c r="AY215" s="48"/>
      <c r="AZ215" s="48"/>
      <c r="BA215" s="129"/>
      <c r="BB215" s="157"/>
      <c r="BC215" s="156">
        <v>2.75</v>
      </c>
      <c r="BD215" s="156">
        <v>0.5</v>
      </c>
      <c r="BE215" s="156">
        <v>0.25</v>
      </c>
      <c r="BF215" s="156"/>
      <c r="BG215" s="156">
        <v>0.5</v>
      </c>
      <c r="BH215" s="156">
        <v>0.25</v>
      </c>
      <c r="BI215" s="156">
        <v>1</v>
      </c>
      <c r="BJ215" s="16"/>
      <c r="BK215" s="16"/>
      <c r="BL215" s="16"/>
      <c r="BM215" s="135"/>
      <c r="BN215" s="135">
        <f t="shared" si="26"/>
        <v>5.25</v>
      </c>
      <c r="BO215" s="131">
        <f t="shared" si="21"/>
        <v>5.25</v>
      </c>
      <c r="BP215" s="65">
        <f t="shared" si="27"/>
        <v>3</v>
      </c>
      <c r="BS215" s="29"/>
    </row>
    <row r="216" spans="2:71" ht="24.95" customHeight="1">
      <c r="B216" s="48">
        <f>Personal_Development!B217</f>
        <v>0</v>
      </c>
      <c r="C216" s="48">
        <f>Personal_Development!C217</f>
        <v>0</v>
      </c>
      <c r="D216" s="14" t="str">
        <f>Personal_Development!D217</f>
        <v>C12861</v>
      </c>
      <c r="E216" s="11" t="str">
        <f>Personal_Development!E217</f>
        <v>MOHD ADIB BIN MOHD AINI</v>
      </c>
      <c r="F216" s="12" t="str">
        <f>Personal_Development!F217</f>
        <v>QUALITY ASSURANCE DEPARTMENT</v>
      </c>
      <c r="G216" s="12" t="str">
        <f>Personal_Development!G217</f>
        <v>QUALITY ASSURANCE SECTION (QAS)</v>
      </c>
      <c r="H216" s="40" t="str">
        <f>Personal_Development!H217</f>
        <v>SENIOR QA INSPECTOR</v>
      </c>
      <c r="I216" s="41" t="str">
        <f>Personal_Development!I217</f>
        <v>C2 PROD</v>
      </c>
      <c r="J216" s="42" t="str">
        <f>Personal_Development!J217</f>
        <v xml:space="preserve">C2 </v>
      </c>
      <c r="K216" s="48"/>
      <c r="L216" s="48">
        <v>1</v>
      </c>
      <c r="M216" s="16">
        <v>1</v>
      </c>
      <c r="N216" s="16">
        <v>2</v>
      </c>
      <c r="O216" s="48"/>
      <c r="P216" s="48">
        <v>1</v>
      </c>
      <c r="Q216" s="48">
        <v>1</v>
      </c>
      <c r="R216" s="48"/>
      <c r="S216" s="48">
        <v>1</v>
      </c>
      <c r="T216" s="48"/>
      <c r="U216" s="48">
        <v>2</v>
      </c>
      <c r="V216" s="48"/>
      <c r="W216" s="20">
        <f t="shared" si="22"/>
        <v>9</v>
      </c>
      <c r="X216" s="48"/>
      <c r="Y216" s="48"/>
      <c r="Z216" s="16"/>
      <c r="AA216" s="16"/>
      <c r="AB216" s="48"/>
      <c r="AC216" s="48"/>
      <c r="AD216" s="48"/>
      <c r="AE216" s="48"/>
      <c r="AF216" s="48"/>
      <c r="AG216" s="48"/>
      <c r="AH216" s="48"/>
      <c r="AI216" s="48"/>
      <c r="AJ216" s="24">
        <f t="shared" si="23"/>
        <v>0</v>
      </c>
      <c r="AK216" s="48"/>
      <c r="AL216" s="48"/>
      <c r="AM216" s="16"/>
      <c r="AN216" s="16"/>
      <c r="AO216" s="48"/>
      <c r="AP216" s="48"/>
      <c r="AQ216" s="48">
        <v>1</v>
      </c>
      <c r="AR216" s="48"/>
      <c r="AS216" s="48"/>
      <c r="AT216" s="48"/>
      <c r="AU216" s="48"/>
      <c r="AV216" s="48">
        <v>2.75</v>
      </c>
      <c r="AW216" s="26">
        <f t="shared" si="24"/>
        <v>3.75</v>
      </c>
      <c r="AX216" s="16">
        <f t="shared" si="25"/>
        <v>12.75</v>
      </c>
      <c r="AY216" s="48"/>
      <c r="AZ216" s="48"/>
      <c r="BA216" s="129"/>
      <c r="BB216" s="157"/>
      <c r="BC216" s="156"/>
      <c r="BD216" s="156">
        <v>1</v>
      </c>
      <c r="BE216" s="156"/>
      <c r="BF216" s="156"/>
      <c r="BG216" s="156">
        <v>2</v>
      </c>
      <c r="BH216" s="156">
        <v>1.25</v>
      </c>
      <c r="BI216" s="156"/>
      <c r="BJ216" s="16">
        <v>1</v>
      </c>
      <c r="BK216" s="16"/>
      <c r="BL216" s="16">
        <v>1.25</v>
      </c>
      <c r="BM216" s="135"/>
      <c r="BN216" s="135">
        <f t="shared" si="26"/>
        <v>6.5</v>
      </c>
      <c r="BO216" s="131">
        <f t="shared" si="21"/>
        <v>19.25</v>
      </c>
      <c r="BP216" s="65">
        <f t="shared" si="27"/>
        <v>1</v>
      </c>
      <c r="BS216" s="29"/>
    </row>
    <row r="217" spans="2:71" ht="24.95" customHeight="1">
      <c r="B217" s="48">
        <f>Personal_Development!B218</f>
        <v>0</v>
      </c>
      <c r="C217" s="48">
        <f>Personal_Development!C218</f>
        <v>0</v>
      </c>
      <c r="D217" s="14" t="str">
        <f>Personal_Development!D218</f>
        <v>C12869</v>
      </c>
      <c r="E217" s="11" t="str">
        <f>Personal_Development!E218</f>
        <v>GOKILEVANI A/P KRISHNAN</v>
      </c>
      <c r="F217" s="12" t="str">
        <f>Personal_Development!F218</f>
        <v>PRODUCTION NO.1 DEPARTMENT</v>
      </c>
      <c r="G217" s="12" t="str">
        <f>Personal_Development!G218</f>
        <v>ASSEMBLY PRODUCTION SECTION (APS)</v>
      </c>
      <c r="H217" s="40" t="str">
        <f>Personal_Development!H218</f>
        <v>SENIOR QC CHECKER</v>
      </c>
      <c r="I217" s="41" t="str">
        <f>Personal_Development!I218</f>
        <v>C2 PROD</v>
      </c>
      <c r="J217" s="42" t="str">
        <f>Personal_Development!J218</f>
        <v xml:space="preserve">C2 </v>
      </c>
      <c r="K217" s="48"/>
      <c r="L217" s="48">
        <v>1</v>
      </c>
      <c r="M217" s="16"/>
      <c r="N217" s="16"/>
      <c r="O217" s="48">
        <v>1</v>
      </c>
      <c r="P217" s="48"/>
      <c r="Q217" s="48">
        <v>3</v>
      </c>
      <c r="R217" s="48"/>
      <c r="S217" s="48"/>
      <c r="T217" s="48"/>
      <c r="U217" s="48"/>
      <c r="V217" s="48"/>
      <c r="W217" s="20">
        <f t="shared" si="22"/>
        <v>5</v>
      </c>
      <c r="X217" s="48"/>
      <c r="Y217" s="48"/>
      <c r="Z217" s="16"/>
      <c r="AA217" s="16"/>
      <c r="AB217" s="48"/>
      <c r="AC217" s="48"/>
      <c r="AD217" s="48"/>
      <c r="AE217" s="48"/>
      <c r="AF217" s="48"/>
      <c r="AG217" s="48"/>
      <c r="AH217" s="48"/>
      <c r="AI217" s="48"/>
      <c r="AJ217" s="24">
        <f t="shared" si="23"/>
        <v>0</v>
      </c>
      <c r="AK217" s="48"/>
      <c r="AL217" s="48">
        <v>2</v>
      </c>
      <c r="AM217" s="16"/>
      <c r="AN217" s="16"/>
      <c r="AO217" s="48"/>
      <c r="AP217" s="48"/>
      <c r="AQ217" s="48"/>
      <c r="AR217" s="48"/>
      <c r="AS217" s="48"/>
      <c r="AT217" s="48"/>
      <c r="AU217" s="48"/>
      <c r="AV217" s="48">
        <v>0.5</v>
      </c>
      <c r="AW217" s="26">
        <f t="shared" si="24"/>
        <v>2.5</v>
      </c>
      <c r="AX217" s="16">
        <f t="shared" si="25"/>
        <v>7.5</v>
      </c>
      <c r="AY217" s="48"/>
      <c r="AZ217" s="48"/>
      <c r="BA217" s="129"/>
      <c r="BB217" s="157"/>
      <c r="BC217" s="156">
        <v>1</v>
      </c>
      <c r="BD217" s="156"/>
      <c r="BE217" s="156"/>
      <c r="BF217" s="156">
        <v>1</v>
      </c>
      <c r="BG217" s="156"/>
      <c r="BH217" s="156"/>
      <c r="BI217" s="156">
        <v>1</v>
      </c>
      <c r="BJ217" s="16"/>
      <c r="BK217" s="16"/>
      <c r="BL217" s="16"/>
      <c r="BM217" s="135"/>
      <c r="BN217" s="135">
        <f t="shared" si="26"/>
        <v>3</v>
      </c>
      <c r="BO217" s="131">
        <f t="shared" si="21"/>
        <v>10.5</v>
      </c>
      <c r="BP217" s="65">
        <f t="shared" si="27"/>
        <v>2</v>
      </c>
      <c r="BS217" s="29"/>
    </row>
    <row r="218" spans="2:71" ht="24.95" customHeight="1">
      <c r="B218" s="48">
        <f>Personal_Development!B219</f>
        <v>0</v>
      </c>
      <c r="C218" s="48">
        <f>Personal_Development!C219</f>
        <v>0</v>
      </c>
      <c r="D218" s="14" t="str">
        <f>Personal_Development!D219</f>
        <v>C12870</v>
      </c>
      <c r="E218" s="11" t="str">
        <f>Personal_Development!E219</f>
        <v>AIDA MAZURA BINTI MOLI</v>
      </c>
      <c r="F218" s="12" t="str">
        <f>Personal_Development!F219</f>
        <v>PRODUCTION NO.2 DEPARTMENT</v>
      </c>
      <c r="G218" s="12" t="str">
        <f>Personal_Development!G219</f>
        <v>MOLDING PRODUCTION SECTION (MPS)</v>
      </c>
      <c r="H218" s="40" t="str">
        <f>Personal_Development!H219</f>
        <v>OPERATOR 1</v>
      </c>
      <c r="I218" s="41" t="str">
        <f>Personal_Development!I219</f>
        <v>C3 PROD</v>
      </c>
      <c r="J218" s="42" t="str">
        <f>Personal_Development!J219</f>
        <v xml:space="preserve">C3 </v>
      </c>
      <c r="K218" s="48"/>
      <c r="L218" s="48"/>
      <c r="M218" s="16"/>
      <c r="N218" s="16"/>
      <c r="O218" s="48"/>
      <c r="P218" s="48"/>
      <c r="Q218" s="48">
        <v>1</v>
      </c>
      <c r="R218" s="48"/>
      <c r="S218" s="48">
        <v>1</v>
      </c>
      <c r="T218" s="48"/>
      <c r="U218" s="48"/>
      <c r="V218" s="48"/>
      <c r="W218" s="20">
        <f t="shared" si="22"/>
        <v>2</v>
      </c>
      <c r="X218" s="48"/>
      <c r="Y218" s="48"/>
      <c r="Z218" s="16"/>
      <c r="AA218" s="16"/>
      <c r="AB218" s="48"/>
      <c r="AC218" s="48"/>
      <c r="AD218" s="48"/>
      <c r="AE218" s="48"/>
      <c r="AF218" s="48"/>
      <c r="AG218" s="48"/>
      <c r="AH218" s="48"/>
      <c r="AI218" s="48"/>
      <c r="AJ218" s="24">
        <f t="shared" si="23"/>
        <v>0</v>
      </c>
      <c r="AK218" s="48"/>
      <c r="AL218" s="48"/>
      <c r="AM218" s="16"/>
      <c r="AN218" s="16"/>
      <c r="AO218" s="48"/>
      <c r="AP218" s="48"/>
      <c r="AQ218" s="48"/>
      <c r="AR218" s="48"/>
      <c r="AS218" s="48"/>
      <c r="AT218" s="48"/>
      <c r="AU218" s="48"/>
      <c r="AV218" s="48"/>
      <c r="AW218" s="26">
        <f t="shared" si="24"/>
        <v>0</v>
      </c>
      <c r="AX218" s="16">
        <f t="shared" si="25"/>
        <v>2</v>
      </c>
      <c r="AY218" s="48"/>
      <c r="AZ218" s="48"/>
      <c r="BA218" s="129"/>
      <c r="BB218" s="157"/>
      <c r="BC218" s="156">
        <v>1</v>
      </c>
      <c r="BD218" s="156"/>
      <c r="BE218" s="156">
        <v>1</v>
      </c>
      <c r="BF218" s="156"/>
      <c r="BG218" s="156">
        <v>0.5</v>
      </c>
      <c r="BH218" s="156"/>
      <c r="BI218" s="156"/>
      <c r="BJ218" s="16">
        <v>2</v>
      </c>
      <c r="BK218" s="16"/>
      <c r="BL218" s="16">
        <v>1</v>
      </c>
      <c r="BM218" s="135"/>
      <c r="BN218" s="135">
        <f t="shared" si="26"/>
        <v>5.5</v>
      </c>
      <c r="BO218" s="131">
        <f t="shared" si="21"/>
        <v>7.5</v>
      </c>
      <c r="BP218" s="65">
        <f t="shared" si="27"/>
        <v>2</v>
      </c>
      <c r="BS218" s="29"/>
    </row>
    <row r="219" spans="2:71" ht="24.95" customHeight="1">
      <c r="B219" s="48">
        <f>Personal_Development!B220</f>
        <v>0</v>
      </c>
      <c r="C219" s="48">
        <f>Personal_Development!C220</f>
        <v>0</v>
      </c>
      <c r="D219" s="14" t="str">
        <f>Personal_Development!D220</f>
        <v>C12873</v>
      </c>
      <c r="E219" s="11" t="str">
        <f>Personal_Development!E220</f>
        <v>KHAIRUL ANUAR BIN KAMARULZAMAN</v>
      </c>
      <c r="F219" s="12" t="str">
        <f>Personal_Development!F220</f>
        <v>PRODUCTION NO.2 DEPARTMENT</v>
      </c>
      <c r="G219" s="12" t="str">
        <f>Personal_Development!G220</f>
        <v>MOLDING PRODUCTION SECTION (MPS)</v>
      </c>
      <c r="H219" s="40" t="str">
        <f>Personal_Development!H220</f>
        <v>OPERATOR 1</v>
      </c>
      <c r="I219" s="41" t="str">
        <f>Personal_Development!I220</f>
        <v>C3 PROD</v>
      </c>
      <c r="J219" s="42" t="str">
        <f>Personal_Development!J220</f>
        <v xml:space="preserve">C3 </v>
      </c>
      <c r="K219" s="48"/>
      <c r="L219" s="48"/>
      <c r="M219" s="16"/>
      <c r="N219" s="16"/>
      <c r="O219" s="48">
        <v>1</v>
      </c>
      <c r="P219" s="48">
        <v>1</v>
      </c>
      <c r="Q219" s="48"/>
      <c r="R219" s="48"/>
      <c r="S219" s="48">
        <v>1</v>
      </c>
      <c r="T219" s="48"/>
      <c r="U219" s="48"/>
      <c r="V219" s="48"/>
      <c r="W219" s="20">
        <f t="shared" si="22"/>
        <v>3</v>
      </c>
      <c r="X219" s="48"/>
      <c r="Y219" s="48"/>
      <c r="Z219" s="16"/>
      <c r="AA219" s="16"/>
      <c r="AB219" s="48"/>
      <c r="AC219" s="48"/>
      <c r="AD219" s="48"/>
      <c r="AE219" s="48"/>
      <c r="AF219" s="48"/>
      <c r="AG219" s="48"/>
      <c r="AH219" s="48"/>
      <c r="AI219" s="48"/>
      <c r="AJ219" s="24">
        <f t="shared" si="23"/>
        <v>0</v>
      </c>
      <c r="AK219" s="48"/>
      <c r="AL219" s="48"/>
      <c r="AM219" s="16"/>
      <c r="AN219" s="16"/>
      <c r="AO219" s="48"/>
      <c r="AP219" s="48"/>
      <c r="AQ219" s="48"/>
      <c r="AR219" s="48"/>
      <c r="AS219" s="48"/>
      <c r="AT219" s="48"/>
      <c r="AU219" s="48"/>
      <c r="AV219" s="48"/>
      <c r="AW219" s="26">
        <f t="shared" si="24"/>
        <v>0</v>
      </c>
      <c r="AX219" s="16">
        <f t="shared" si="25"/>
        <v>3</v>
      </c>
      <c r="AY219" s="48"/>
      <c r="AZ219" s="48"/>
      <c r="BA219" s="129"/>
      <c r="BB219" s="157"/>
      <c r="BC219" s="156">
        <v>1.5</v>
      </c>
      <c r="BD219" s="156">
        <v>0.5</v>
      </c>
      <c r="BE219" s="156">
        <v>1</v>
      </c>
      <c r="BF219" s="156">
        <v>0.5</v>
      </c>
      <c r="BG219" s="156"/>
      <c r="BH219" s="156"/>
      <c r="BI219" s="156"/>
      <c r="BJ219" s="16"/>
      <c r="BK219" s="16"/>
      <c r="BL219" s="16"/>
      <c r="BM219" s="135"/>
      <c r="BN219" s="135">
        <f t="shared" si="26"/>
        <v>3.5</v>
      </c>
      <c r="BO219" s="131">
        <f t="shared" si="21"/>
        <v>6.5</v>
      </c>
      <c r="BP219" s="65">
        <f t="shared" si="27"/>
        <v>3</v>
      </c>
      <c r="BS219" s="29"/>
    </row>
    <row r="220" spans="2:71" ht="24.95" customHeight="1">
      <c r="B220" s="48">
        <f>Personal_Development!B221</f>
        <v>0</v>
      </c>
      <c r="C220" s="48">
        <f>Personal_Development!C221</f>
        <v>0</v>
      </c>
      <c r="D220" s="14" t="str">
        <f>Personal_Development!D221</f>
        <v>C12874</v>
      </c>
      <c r="E220" s="11" t="str">
        <f>Personal_Development!E221</f>
        <v>SUGHASINI A/P VEERASAMY</v>
      </c>
      <c r="F220" s="12" t="str">
        <f>Personal_Development!F221</f>
        <v>PRODUCTION NO.1 DEPARTMENT</v>
      </c>
      <c r="G220" s="12" t="str">
        <f>Personal_Development!G221</f>
        <v>ASSEMBLY PRODUCTION SECTION (APS)</v>
      </c>
      <c r="H220" s="40" t="str">
        <f>Personal_Development!H221</f>
        <v>OPERATOR 1</v>
      </c>
      <c r="I220" s="41" t="str">
        <f>Personal_Development!I221</f>
        <v>C3 PROD</v>
      </c>
      <c r="J220" s="42" t="str">
        <f>Personal_Development!J221</f>
        <v xml:space="preserve">C3 </v>
      </c>
      <c r="K220" s="48"/>
      <c r="L220" s="48">
        <v>5</v>
      </c>
      <c r="M220" s="16"/>
      <c r="N220" s="16"/>
      <c r="O220" s="48"/>
      <c r="P220" s="48"/>
      <c r="Q220" s="48"/>
      <c r="R220" s="48"/>
      <c r="S220" s="48">
        <v>1</v>
      </c>
      <c r="T220" s="48"/>
      <c r="U220" s="48"/>
      <c r="V220" s="48"/>
      <c r="W220" s="20">
        <f t="shared" si="22"/>
        <v>6</v>
      </c>
      <c r="X220" s="48"/>
      <c r="Y220" s="48"/>
      <c r="Z220" s="16"/>
      <c r="AA220" s="16"/>
      <c r="AB220" s="48"/>
      <c r="AC220" s="48"/>
      <c r="AD220" s="48"/>
      <c r="AE220" s="48"/>
      <c r="AF220" s="48"/>
      <c r="AG220" s="48"/>
      <c r="AH220" s="48"/>
      <c r="AI220" s="48"/>
      <c r="AJ220" s="24">
        <f t="shared" si="23"/>
        <v>0</v>
      </c>
      <c r="AK220" s="48"/>
      <c r="AL220" s="48">
        <v>1</v>
      </c>
      <c r="AM220" s="16"/>
      <c r="AN220" s="16"/>
      <c r="AO220" s="48"/>
      <c r="AP220" s="48">
        <v>12</v>
      </c>
      <c r="AQ220" s="48">
        <v>18.5</v>
      </c>
      <c r="AR220" s="48">
        <v>2</v>
      </c>
      <c r="AS220" s="48"/>
      <c r="AT220" s="48"/>
      <c r="AU220" s="48"/>
      <c r="AV220" s="48"/>
      <c r="AW220" s="26">
        <f t="shared" si="24"/>
        <v>33.5</v>
      </c>
      <c r="AX220" s="16">
        <f t="shared" si="25"/>
        <v>39.5</v>
      </c>
      <c r="AY220" s="48"/>
      <c r="AZ220" s="48"/>
      <c r="BA220" s="129"/>
      <c r="BB220" s="157"/>
      <c r="BC220" s="156"/>
      <c r="BD220" s="156"/>
      <c r="BE220" s="156"/>
      <c r="BF220" s="156"/>
      <c r="BG220" s="156"/>
      <c r="BH220" s="156"/>
      <c r="BI220" s="156">
        <v>2</v>
      </c>
      <c r="BJ220" s="16"/>
      <c r="BK220" s="16"/>
      <c r="BL220" s="16"/>
      <c r="BM220" s="135"/>
      <c r="BN220" s="135">
        <f t="shared" si="26"/>
        <v>2</v>
      </c>
      <c r="BO220" s="131">
        <f t="shared" si="21"/>
        <v>41.5</v>
      </c>
      <c r="BP220" s="65">
        <f t="shared" si="27"/>
        <v>1</v>
      </c>
      <c r="BS220" s="29"/>
    </row>
    <row r="221" spans="2:71" ht="24.95" customHeight="1">
      <c r="B221" s="48">
        <f>Personal_Development!B222</f>
        <v>0</v>
      </c>
      <c r="C221" s="48">
        <f>Personal_Development!C222</f>
        <v>0</v>
      </c>
      <c r="D221" s="14" t="str">
        <f>Personal_Development!D222</f>
        <v>C12878</v>
      </c>
      <c r="E221" s="11" t="str">
        <f>Personal_Development!E222</f>
        <v>SALINA BINTI ZAILAN</v>
      </c>
      <c r="F221" s="12" t="str">
        <f>Personal_Development!F222</f>
        <v>FACTORY OPERATIONS DEPARTMENT</v>
      </c>
      <c r="G221" s="12" t="str">
        <f>Personal_Development!G222</f>
        <v>INVENTORY &amp; SYSYTEM CONTROL SECTION (IVS)</v>
      </c>
      <c r="H221" s="40" t="str">
        <f>Personal_Development!H222</f>
        <v>ASSISTANT</v>
      </c>
      <c r="I221" s="41" t="str">
        <f>Personal_Development!I222</f>
        <v>C1 OFFICE</v>
      </c>
      <c r="J221" s="42" t="str">
        <f>Personal_Development!J222</f>
        <v xml:space="preserve">C1 </v>
      </c>
      <c r="K221" s="48"/>
      <c r="L221" s="48"/>
      <c r="M221" s="16">
        <v>0.5</v>
      </c>
      <c r="N221" s="16"/>
      <c r="O221" s="48"/>
      <c r="P221" s="48"/>
      <c r="Q221" s="48"/>
      <c r="R221" s="48"/>
      <c r="S221" s="48"/>
      <c r="T221" s="48">
        <v>1</v>
      </c>
      <c r="U221" s="48"/>
      <c r="V221" s="48">
        <v>2</v>
      </c>
      <c r="W221" s="20">
        <f t="shared" si="22"/>
        <v>3.5</v>
      </c>
      <c r="X221" s="48"/>
      <c r="Y221" s="48"/>
      <c r="Z221" s="16"/>
      <c r="AA221" s="16"/>
      <c r="AB221" s="48"/>
      <c r="AC221" s="48"/>
      <c r="AD221" s="48"/>
      <c r="AE221" s="48"/>
      <c r="AF221" s="48"/>
      <c r="AG221" s="48"/>
      <c r="AH221" s="48"/>
      <c r="AI221" s="48"/>
      <c r="AJ221" s="24">
        <f t="shared" si="23"/>
        <v>0</v>
      </c>
      <c r="AK221" s="48"/>
      <c r="AL221" s="48"/>
      <c r="AM221" s="16"/>
      <c r="AN221" s="16"/>
      <c r="AO221" s="48"/>
      <c r="AP221" s="48"/>
      <c r="AQ221" s="48"/>
      <c r="AR221" s="48"/>
      <c r="AS221" s="48"/>
      <c r="AT221" s="48"/>
      <c r="AU221" s="48"/>
      <c r="AV221" s="48"/>
      <c r="AW221" s="26">
        <f t="shared" si="24"/>
        <v>0</v>
      </c>
      <c r="AX221" s="16">
        <f t="shared" si="25"/>
        <v>3.5</v>
      </c>
      <c r="AY221" s="48"/>
      <c r="AZ221" s="48"/>
      <c r="BA221" s="129"/>
      <c r="BB221" s="157"/>
      <c r="BC221" s="156">
        <v>0.5</v>
      </c>
      <c r="BD221" s="156"/>
      <c r="BE221" s="156"/>
      <c r="BF221" s="156">
        <v>0.25</v>
      </c>
      <c r="BG221" s="156"/>
      <c r="BH221" s="156">
        <v>1</v>
      </c>
      <c r="BI221" s="156"/>
      <c r="BJ221" s="16">
        <v>0.5</v>
      </c>
      <c r="BK221" s="16"/>
      <c r="BL221" s="16"/>
      <c r="BM221" s="135"/>
      <c r="BN221" s="135">
        <f t="shared" si="26"/>
        <v>2.25</v>
      </c>
      <c r="BO221" s="131">
        <f t="shared" si="21"/>
        <v>5.75</v>
      </c>
      <c r="BP221" s="65">
        <f t="shared" si="27"/>
        <v>3</v>
      </c>
      <c r="BS221" s="29"/>
    </row>
    <row r="222" spans="2:71" ht="24.95" customHeight="1">
      <c r="B222" s="48">
        <f>Personal_Development!B223</f>
        <v>0</v>
      </c>
      <c r="C222" s="48">
        <f>Personal_Development!C223</f>
        <v>0</v>
      </c>
      <c r="D222" s="14" t="str">
        <f>Personal_Development!D223</f>
        <v>C12879</v>
      </c>
      <c r="E222" s="11" t="str">
        <f>Personal_Development!E223</f>
        <v>NOR HASNIZA BINTI ABD RAHMAN</v>
      </c>
      <c r="F222" s="12" t="str">
        <f>Personal_Development!F223</f>
        <v>PRODUCTION NO.1 DEPARTMENT</v>
      </c>
      <c r="G222" s="12" t="str">
        <f>Personal_Development!G223</f>
        <v>ASSEMBLY PRODUCTION SECTION (APS)</v>
      </c>
      <c r="H222" s="40" t="str">
        <f>Personal_Development!H223</f>
        <v>OPERATOR 1</v>
      </c>
      <c r="I222" s="41" t="str">
        <f>Personal_Development!I223</f>
        <v>C3 PROD</v>
      </c>
      <c r="J222" s="42" t="str">
        <f>Personal_Development!J223</f>
        <v xml:space="preserve">C3 </v>
      </c>
      <c r="K222" s="48"/>
      <c r="L222" s="48"/>
      <c r="M222" s="16"/>
      <c r="N222" s="16"/>
      <c r="O222" s="48"/>
      <c r="P222" s="48">
        <v>1</v>
      </c>
      <c r="Q222" s="48"/>
      <c r="R222" s="48"/>
      <c r="S222" s="48"/>
      <c r="T222" s="48"/>
      <c r="U222" s="48"/>
      <c r="V222" s="48"/>
      <c r="W222" s="20">
        <f t="shared" si="22"/>
        <v>1</v>
      </c>
      <c r="X222" s="48"/>
      <c r="Y222" s="48"/>
      <c r="Z222" s="16"/>
      <c r="AA222" s="16"/>
      <c r="AB222" s="48"/>
      <c r="AC222" s="48"/>
      <c r="AD222" s="48"/>
      <c r="AE222" s="48"/>
      <c r="AF222" s="48"/>
      <c r="AG222" s="48"/>
      <c r="AH222" s="48"/>
      <c r="AI222" s="48"/>
      <c r="AJ222" s="24">
        <f t="shared" si="23"/>
        <v>0</v>
      </c>
      <c r="AK222" s="48">
        <v>1</v>
      </c>
      <c r="AL222" s="48"/>
      <c r="AM222" s="16"/>
      <c r="AN222" s="16"/>
      <c r="AO222" s="48"/>
      <c r="AP222" s="48"/>
      <c r="AQ222" s="48"/>
      <c r="AR222" s="48"/>
      <c r="AS222" s="48"/>
      <c r="AT222" s="48"/>
      <c r="AU222" s="48"/>
      <c r="AV222" s="48"/>
      <c r="AW222" s="26">
        <f t="shared" si="24"/>
        <v>1</v>
      </c>
      <c r="AX222" s="16">
        <f t="shared" si="25"/>
        <v>2</v>
      </c>
      <c r="AY222" s="48"/>
      <c r="AZ222" s="48"/>
      <c r="BA222" s="129"/>
      <c r="BB222" s="157">
        <v>1</v>
      </c>
      <c r="BC222" s="156">
        <v>1</v>
      </c>
      <c r="BD222" s="156"/>
      <c r="BE222" s="156"/>
      <c r="BF222" s="156"/>
      <c r="BG222" s="156">
        <v>0.25</v>
      </c>
      <c r="BH222" s="156"/>
      <c r="BI222" s="156"/>
      <c r="BJ222" s="16"/>
      <c r="BK222" s="16"/>
      <c r="BL222" s="16"/>
      <c r="BM222" s="135"/>
      <c r="BN222" s="135">
        <f t="shared" si="26"/>
        <v>2.25</v>
      </c>
      <c r="BO222" s="131">
        <f t="shared" si="21"/>
        <v>4.25</v>
      </c>
      <c r="BP222" s="65">
        <f t="shared" si="27"/>
        <v>3</v>
      </c>
      <c r="BS222" s="29"/>
    </row>
    <row r="223" spans="2:71" ht="24.95" customHeight="1">
      <c r="B223" s="48">
        <f>Personal_Development!B224</f>
        <v>0</v>
      </c>
      <c r="C223" s="48">
        <f>Personal_Development!C224</f>
        <v>0</v>
      </c>
      <c r="D223" s="14" t="str">
        <f>Personal_Development!D224</f>
        <v>C12880</v>
      </c>
      <c r="E223" s="11" t="str">
        <f>Personal_Development!E224</f>
        <v>AMY NAZARIAH BINTI IDRIS</v>
      </c>
      <c r="F223" s="12" t="str">
        <f>Personal_Development!F224</f>
        <v>PRODUCTION NO.2 DEPARTMENT</v>
      </c>
      <c r="G223" s="12" t="str">
        <f>Personal_Development!G224</f>
        <v>MOLDING PRODUCTION SECTION (MPS)</v>
      </c>
      <c r="H223" s="40" t="str">
        <f>Personal_Development!H224</f>
        <v>SENIOR QC CHECKER</v>
      </c>
      <c r="I223" s="41" t="str">
        <f>Personal_Development!I224</f>
        <v>C2 PROD</v>
      </c>
      <c r="J223" s="42" t="str">
        <f>Personal_Development!J224</f>
        <v xml:space="preserve">C2 </v>
      </c>
      <c r="K223" s="48"/>
      <c r="L223" s="48"/>
      <c r="M223" s="16"/>
      <c r="N223" s="16"/>
      <c r="O223" s="48">
        <v>1</v>
      </c>
      <c r="P223" s="48"/>
      <c r="Q223" s="48"/>
      <c r="R223" s="48"/>
      <c r="S223" s="48"/>
      <c r="T223" s="48">
        <v>2</v>
      </c>
      <c r="U223" s="48"/>
      <c r="V223" s="48"/>
      <c r="W223" s="20">
        <f t="shared" si="22"/>
        <v>3</v>
      </c>
      <c r="X223" s="48"/>
      <c r="Y223" s="48"/>
      <c r="Z223" s="16"/>
      <c r="AA223" s="16"/>
      <c r="AB223" s="48"/>
      <c r="AC223" s="48"/>
      <c r="AD223" s="48"/>
      <c r="AE223" s="48"/>
      <c r="AF223" s="48"/>
      <c r="AG223" s="48"/>
      <c r="AH223" s="48"/>
      <c r="AI223" s="48"/>
      <c r="AJ223" s="24">
        <f t="shared" si="23"/>
        <v>0</v>
      </c>
      <c r="AK223" s="48"/>
      <c r="AL223" s="48"/>
      <c r="AM223" s="16"/>
      <c r="AN223" s="16"/>
      <c r="AO223" s="48"/>
      <c r="AP223" s="48"/>
      <c r="AQ223" s="48"/>
      <c r="AR223" s="48"/>
      <c r="AS223" s="48"/>
      <c r="AT223" s="48"/>
      <c r="AU223" s="48"/>
      <c r="AV223" s="48"/>
      <c r="AW223" s="26">
        <f t="shared" si="24"/>
        <v>0</v>
      </c>
      <c r="AX223" s="16">
        <f t="shared" si="25"/>
        <v>3</v>
      </c>
      <c r="AY223" s="48"/>
      <c r="AZ223" s="48"/>
      <c r="BA223" s="129"/>
      <c r="BB223" s="157"/>
      <c r="BC223" s="156">
        <v>1</v>
      </c>
      <c r="BD223" s="156">
        <v>1</v>
      </c>
      <c r="BE223" s="156"/>
      <c r="BF223" s="156">
        <v>1</v>
      </c>
      <c r="BG223" s="156"/>
      <c r="BH223" s="156"/>
      <c r="BI223" s="156"/>
      <c r="BJ223" s="16"/>
      <c r="BK223" s="16"/>
      <c r="BL223" s="16">
        <v>1.5</v>
      </c>
      <c r="BM223" s="135"/>
      <c r="BN223" s="135">
        <f t="shared" si="26"/>
        <v>4.5</v>
      </c>
      <c r="BO223" s="131">
        <f t="shared" si="21"/>
        <v>7.5</v>
      </c>
      <c r="BP223" s="65">
        <f t="shared" si="27"/>
        <v>2</v>
      </c>
      <c r="BS223" s="29"/>
    </row>
    <row r="224" spans="2:71" ht="24.95" customHeight="1">
      <c r="B224" s="48">
        <f>Personal_Development!B225</f>
        <v>0</v>
      </c>
      <c r="C224" s="48">
        <f>Personal_Development!C225</f>
        <v>0</v>
      </c>
      <c r="D224" s="14" t="str">
        <f>Personal_Development!D225</f>
        <v>C12882</v>
      </c>
      <c r="E224" s="11" t="str">
        <f>Personal_Development!E225</f>
        <v>MOHD YUSRAM BIN MOHD YUSOFF</v>
      </c>
      <c r="F224" s="12" t="str">
        <f>Personal_Development!F225</f>
        <v>PRODUCTION NO.1 DEPARTMENT</v>
      </c>
      <c r="G224" s="12" t="str">
        <f>Personal_Development!G225</f>
        <v>ASSEMBLY ENGINEERING SECTION (AES)</v>
      </c>
      <c r="H224" s="40" t="str">
        <f>Personal_Development!H225</f>
        <v>SENIOR TECHNICIAN</v>
      </c>
      <c r="I224" s="41" t="str">
        <f>Personal_Development!I225</f>
        <v>C1 PROD</v>
      </c>
      <c r="J224" s="42" t="str">
        <f>Personal_Development!J225</f>
        <v xml:space="preserve">C1 </v>
      </c>
      <c r="K224" s="48"/>
      <c r="L224" s="48"/>
      <c r="M224" s="16"/>
      <c r="N224" s="16"/>
      <c r="O224" s="48"/>
      <c r="P224" s="48"/>
      <c r="Q224" s="48"/>
      <c r="R224" s="48"/>
      <c r="S224" s="48"/>
      <c r="T224" s="48"/>
      <c r="U224" s="48"/>
      <c r="V224" s="48"/>
      <c r="W224" s="20">
        <f t="shared" si="22"/>
        <v>0</v>
      </c>
      <c r="X224" s="48"/>
      <c r="Y224" s="48"/>
      <c r="Z224" s="16"/>
      <c r="AA224" s="16"/>
      <c r="AB224" s="48"/>
      <c r="AC224" s="48"/>
      <c r="AD224" s="48"/>
      <c r="AE224" s="48"/>
      <c r="AF224" s="48"/>
      <c r="AG224" s="48"/>
      <c r="AH224" s="48"/>
      <c r="AI224" s="48"/>
      <c r="AJ224" s="24">
        <f t="shared" si="23"/>
        <v>0</v>
      </c>
      <c r="AK224" s="48"/>
      <c r="AL224" s="48"/>
      <c r="AM224" s="16"/>
      <c r="AN224" s="16"/>
      <c r="AO224" s="48"/>
      <c r="AP224" s="48"/>
      <c r="AQ224" s="48"/>
      <c r="AR224" s="48"/>
      <c r="AS224" s="48"/>
      <c r="AT224" s="48"/>
      <c r="AU224" s="48"/>
      <c r="AV224" s="48"/>
      <c r="AW224" s="26">
        <f t="shared" si="24"/>
        <v>0</v>
      </c>
      <c r="AX224" s="16">
        <f t="shared" si="25"/>
        <v>0</v>
      </c>
      <c r="AY224" s="48"/>
      <c r="AZ224" s="48"/>
      <c r="BA224" s="129"/>
      <c r="BB224" s="157"/>
      <c r="BC224" s="156"/>
      <c r="BD224" s="156"/>
      <c r="BE224" s="156">
        <v>0.25</v>
      </c>
      <c r="BF224" s="156"/>
      <c r="BG224" s="156"/>
      <c r="BH224" s="156"/>
      <c r="BI224" s="156">
        <v>0.75</v>
      </c>
      <c r="BJ224" s="16">
        <v>0.5</v>
      </c>
      <c r="BK224" s="16">
        <v>1</v>
      </c>
      <c r="BL224" s="16">
        <v>1</v>
      </c>
      <c r="BM224" s="135"/>
      <c r="BN224" s="135">
        <f t="shared" si="26"/>
        <v>3.5</v>
      </c>
      <c r="BO224" s="131">
        <f t="shared" si="21"/>
        <v>3.5</v>
      </c>
      <c r="BP224" s="65">
        <f t="shared" si="27"/>
        <v>4</v>
      </c>
      <c r="BS224" s="29"/>
    </row>
    <row r="225" spans="2:71" ht="24.95" customHeight="1">
      <c r="B225" s="48">
        <f>Personal_Development!B226</f>
        <v>0</v>
      </c>
      <c r="C225" s="48">
        <f>Personal_Development!C226</f>
        <v>0</v>
      </c>
      <c r="D225" s="14" t="str">
        <f>Personal_Development!D226</f>
        <v>C12885</v>
      </c>
      <c r="E225" s="11" t="str">
        <f>Personal_Development!E226</f>
        <v>MOHD SAIFUL NIZAM BIN AZIZUL</v>
      </c>
      <c r="F225" s="12" t="str">
        <f>Personal_Development!F226</f>
        <v>QUALITY ASSURANCE DEPARTMENT</v>
      </c>
      <c r="G225" s="12" t="str">
        <f>Personal_Development!G226</f>
        <v>QUALITY ASSURANCE SECTION (QAS)</v>
      </c>
      <c r="H225" s="40" t="str">
        <f>Personal_Development!H226</f>
        <v>SENIOR QA INSPECTOR</v>
      </c>
      <c r="I225" s="41" t="str">
        <f>Personal_Development!I226</f>
        <v>C2 PROD</v>
      </c>
      <c r="J225" s="42" t="str">
        <f>Personal_Development!J226</f>
        <v xml:space="preserve">C2 </v>
      </c>
      <c r="K225" s="48"/>
      <c r="L225" s="48"/>
      <c r="M225" s="16">
        <v>1</v>
      </c>
      <c r="N225" s="16"/>
      <c r="O225" s="48"/>
      <c r="P225" s="48">
        <v>1</v>
      </c>
      <c r="Q225" s="48">
        <v>1</v>
      </c>
      <c r="R225" s="48"/>
      <c r="S225" s="48"/>
      <c r="T225" s="48"/>
      <c r="U225" s="48"/>
      <c r="V225" s="48"/>
      <c r="W225" s="20">
        <f t="shared" si="22"/>
        <v>3</v>
      </c>
      <c r="X225" s="48"/>
      <c r="Y225" s="48"/>
      <c r="Z225" s="16"/>
      <c r="AA225" s="16"/>
      <c r="AB225" s="48"/>
      <c r="AC225" s="48"/>
      <c r="AD225" s="48"/>
      <c r="AE225" s="48"/>
      <c r="AF225" s="48"/>
      <c r="AG225" s="48"/>
      <c r="AH225" s="48"/>
      <c r="AI225" s="48"/>
      <c r="AJ225" s="24">
        <f t="shared" si="23"/>
        <v>0</v>
      </c>
      <c r="AK225" s="48">
        <v>1.75</v>
      </c>
      <c r="AL225" s="48"/>
      <c r="AM225" s="16"/>
      <c r="AN225" s="16"/>
      <c r="AO225" s="48"/>
      <c r="AP225" s="48"/>
      <c r="AQ225" s="48"/>
      <c r="AR225" s="48"/>
      <c r="AS225" s="48">
        <v>1</v>
      </c>
      <c r="AT225" s="48"/>
      <c r="AU225" s="48"/>
      <c r="AV225" s="48"/>
      <c r="AW225" s="26">
        <f t="shared" si="24"/>
        <v>2.75</v>
      </c>
      <c r="AX225" s="16">
        <f t="shared" si="25"/>
        <v>5.75</v>
      </c>
      <c r="AY225" s="48"/>
      <c r="AZ225" s="48"/>
      <c r="BA225" s="129"/>
      <c r="BB225" s="157">
        <v>1.75</v>
      </c>
      <c r="BC225" s="156"/>
      <c r="BD225" s="156">
        <v>1</v>
      </c>
      <c r="BE225" s="156">
        <v>0.5</v>
      </c>
      <c r="BF225" s="156"/>
      <c r="BG225" s="156">
        <v>1</v>
      </c>
      <c r="BH225" s="156">
        <v>1</v>
      </c>
      <c r="BI225" s="156">
        <v>2</v>
      </c>
      <c r="BJ225" s="16"/>
      <c r="BK225" s="16"/>
      <c r="BL225" s="16">
        <v>1</v>
      </c>
      <c r="BM225" s="135"/>
      <c r="BN225" s="135">
        <f t="shared" si="26"/>
        <v>8.25</v>
      </c>
      <c r="BO225" s="131">
        <f t="shared" si="21"/>
        <v>14</v>
      </c>
      <c r="BP225" s="65">
        <f t="shared" si="27"/>
        <v>1</v>
      </c>
      <c r="BS225" s="29"/>
    </row>
    <row r="226" spans="2:71" ht="24.95" customHeight="1">
      <c r="B226" s="48">
        <f>Personal_Development!B227</f>
        <v>0</v>
      </c>
      <c r="C226" s="48">
        <f>Personal_Development!C227</f>
        <v>0</v>
      </c>
      <c r="D226" s="14" t="str">
        <f>Personal_Development!D227</f>
        <v>C12888</v>
      </c>
      <c r="E226" s="11" t="str">
        <f>Personal_Development!E227</f>
        <v>NORAZUWIN BINTI JAAFAR</v>
      </c>
      <c r="F226" s="12" t="str">
        <f>Personal_Development!F227</f>
        <v>PRODUCTION NO.1 DEPARTMENT</v>
      </c>
      <c r="G226" s="12" t="str">
        <f>Personal_Development!G227</f>
        <v>ASSEMBLY PRODUCTION SECTION (APS)</v>
      </c>
      <c r="H226" s="40" t="str">
        <f>Personal_Development!H227</f>
        <v>OPERATOR 1</v>
      </c>
      <c r="I226" s="41" t="str">
        <f>Personal_Development!I227</f>
        <v>C3 PROD</v>
      </c>
      <c r="J226" s="42" t="str">
        <f>Personal_Development!J227</f>
        <v xml:space="preserve">C3 </v>
      </c>
      <c r="K226" s="48"/>
      <c r="L226" s="48"/>
      <c r="M226" s="16"/>
      <c r="N226" s="16"/>
      <c r="O226" s="48"/>
      <c r="P226" s="48"/>
      <c r="Q226" s="48"/>
      <c r="R226" s="48"/>
      <c r="S226" s="48"/>
      <c r="T226" s="48"/>
      <c r="U226" s="48"/>
      <c r="V226" s="48"/>
      <c r="W226" s="20">
        <f t="shared" si="22"/>
        <v>0</v>
      </c>
      <c r="X226" s="48"/>
      <c r="Y226" s="48"/>
      <c r="Z226" s="16"/>
      <c r="AA226" s="16"/>
      <c r="AB226" s="48"/>
      <c r="AC226" s="48"/>
      <c r="AD226" s="48"/>
      <c r="AE226" s="48"/>
      <c r="AF226" s="48"/>
      <c r="AG226" s="48"/>
      <c r="AH226" s="48"/>
      <c r="AI226" s="48"/>
      <c r="AJ226" s="24">
        <f t="shared" si="23"/>
        <v>0</v>
      </c>
      <c r="AK226" s="48"/>
      <c r="AL226" s="48"/>
      <c r="AM226" s="16"/>
      <c r="AN226" s="16"/>
      <c r="AO226" s="48"/>
      <c r="AP226" s="48"/>
      <c r="AQ226" s="48"/>
      <c r="AR226" s="48"/>
      <c r="AS226" s="48"/>
      <c r="AT226" s="48"/>
      <c r="AU226" s="48"/>
      <c r="AV226" s="48"/>
      <c r="AW226" s="26">
        <f t="shared" si="24"/>
        <v>0</v>
      </c>
      <c r="AX226" s="16">
        <f t="shared" si="25"/>
        <v>0</v>
      </c>
      <c r="AY226" s="48"/>
      <c r="AZ226" s="48"/>
      <c r="BA226" s="129"/>
      <c r="BB226" s="157"/>
      <c r="BC226" s="156"/>
      <c r="BD226" s="156"/>
      <c r="BE226" s="156"/>
      <c r="BF226" s="156"/>
      <c r="BG226" s="156"/>
      <c r="BH226" s="156">
        <v>0.5</v>
      </c>
      <c r="BI226" s="156"/>
      <c r="BJ226" s="16"/>
      <c r="BK226" s="16"/>
      <c r="BL226" s="16"/>
      <c r="BM226" s="135"/>
      <c r="BN226" s="135">
        <f t="shared" si="26"/>
        <v>0.5</v>
      </c>
      <c r="BO226" s="131">
        <f t="shared" si="21"/>
        <v>0.5</v>
      </c>
      <c r="BP226" s="65">
        <f t="shared" si="27"/>
        <v>4</v>
      </c>
      <c r="BS226" s="29"/>
    </row>
    <row r="227" spans="2:71" ht="24.95" customHeight="1">
      <c r="B227" s="48">
        <f>Personal_Development!B228</f>
        <v>0</v>
      </c>
      <c r="C227" s="48">
        <f>Personal_Development!C228</f>
        <v>0</v>
      </c>
      <c r="D227" s="14" t="str">
        <f>Personal_Development!D228</f>
        <v>C12889</v>
      </c>
      <c r="E227" s="11" t="str">
        <f>Personal_Development!E228</f>
        <v>ANITA A/P M NARANASAMY</v>
      </c>
      <c r="F227" s="12" t="str">
        <f>Personal_Development!F228</f>
        <v>PRODUCTION NO.1 DEPARTMENT</v>
      </c>
      <c r="G227" s="12" t="str">
        <f>Personal_Development!G228</f>
        <v>ASSEMBLY PRODUCTION SECTION (APS)</v>
      </c>
      <c r="H227" s="40" t="str">
        <f>Personal_Development!H228</f>
        <v>QC CHECKER</v>
      </c>
      <c r="I227" s="41" t="str">
        <f>Personal_Development!I228</f>
        <v>C3 PROD</v>
      </c>
      <c r="J227" s="42" t="str">
        <f>Personal_Development!J228</f>
        <v xml:space="preserve">C3 </v>
      </c>
      <c r="K227" s="48"/>
      <c r="L227" s="48"/>
      <c r="M227" s="16"/>
      <c r="N227" s="16"/>
      <c r="O227" s="48"/>
      <c r="P227" s="48"/>
      <c r="Q227" s="48">
        <v>1</v>
      </c>
      <c r="R227" s="48"/>
      <c r="S227" s="48"/>
      <c r="T227" s="48"/>
      <c r="U227" s="48"/>
      <c r="V227" s="48"/>
      <c r="W227" s="20">
        <f t="shared" si="22"/>
        <v>1</v>
      </c>
      <c r="X227" s="48"/>
      <c r="Y227" s="48"/>
      <c r="Z227" s="16"/>
      <c r="AA227" s="16">
        <v>0.5</v>
      </c>
      <c r="AB227" s="48"/>
      <c r="AC227" s="48"/>
      <c r="AD227" s="48"/>
      <c r="AE227" s="48"/>
      <c r="AF227" s="48"/>
      <c r="AG227" s="48"/>
      <c r="AH227" s="48"/>
      <c r="AI227" s="48"/>
      <c r="AJ227" s="24">
        <f t="shared" si="23"/>
        <v>0.5</v>
      </c>
      <c r="AK227" s="48"/>
      <c r="AL227" s="48"/>
      <c r="AM227" s="16"/>
      <c r="AN227" s="16"/>
      <c r="AO227" s="48"/>
      <c r="AP227" s="48"/>
      <c r="AQ227" s="48"/>
      <c r="AR227" s="48"/>
      <c r="AS227" s="48"/>
      <c r="AT227" s="48"/>
      <c r="AU227" s="48">
        <v>8</v>
      </c>
      <c r="AV227" s="48">
        <v>11</v>
      </c>
      <c r="AW227" s="26">
        <f t="shared" si="24"/>
        <v>19</v>
      </c>
      <c r="AX227" s="16">
        <f t="shared" si="25"/>
        <v>20.5</v>
      </c>
      <c r="AY227" s="48"/>
      <c r="AZ227" s="48"/>
      <c r="BA227" s="129">
        <f>29+30</f>
        <v>59</v>
      </c>
      <c r="BB227" s="157"/>
      <c r="BC227" s="156"/>
      <c r="BD227" s="156"/>
      <c r="BE227" s="156"/>
      <c r="BF227" s="156"/>
      <c r="BG227" s="156"/>
      <c r="BH227" s="156"/>
      <c r="BI227" s="156"/>
      <c r="BJ227" s="16">
        <v>1</v>
      </c>
      <c r="BK227" s="16"/>
      <c r="BL227" s="16">
        <v>14</v>
      </c>
      <c r="BM227" s="135"/>
      <c r="BN227" s="135">
        <f t="shared" si="26"/>
        <v>15</v>
      </c>
      <c r="BO227" s="131">
        <f t="shared" si="21"/>
        <v>94.5</v>
      </c>
      <c r="BP227" s="65">
        <f t="shared" si="27"/>
        <v>1</v>
      </c>
      <c r="BS227" s="29"/>
    </row>
    <row r="228" spans="2:71" ht="24.95" customHeight="1">
      <c r="B228" s="48">
        <f>Personal_Development!B229</f>
        <v>0</v>
      </c>
      <c r="C228" s="48">
        <f>Personal_Development!C229</f>
        <v>0</v>
      </c>
      <c r="D228" s="14" t="str">
        <f>Personal_Development!D229</f>
        <v>C12895</v>
      </c>
      <c r="E228" s="11" t="str">
        <f>Personal_Development!E229</f>
        <v>SYAHIRAH BINTI SAAHARI</v>
      </c>
      <c r="F228" s="12" t="str">
        <f>Personal_Development!F229</f>
        <v>PRODUCTION NO.2 DEPARTMENT</v>
      </c>
      <c r="G228" s="12" t="str">
        <f>Personal_Development!G229</f>
        <v>MOLDING PRODUCTION SECTION (MPS)</v>
      </c>
      <c r="H228" s="40" t="str">
        <f>Personal_Development!H229</f>
        <v>OPERATOR 1</v>
      </c>
      <c r="I228" s="41" t="str">
        <f>Personal_Development!I229</f>
        <v>C3 PROD</v>
      </c>
      <c r="J228" s="42" t="str">
        <f>Personal_Development!J229</f>
        <v xml:space="preserve">C3 </v>
      </c>
      <c r="K228" s="48">
        <v>1</v>
      </c>
      <c r="L228" s="48"/>
      <c r="M228" s="16">
        <v>1</v>
      </c>
      <c r="N228" s="16"/>
      <c r="O228" s="48"/>
      <c r="P228" s="48">
        <v>2</v>
      </c>
      <c r="Q228" s="48"/>
      <c r="R228" s="48">
        <v>3</v>
      </c>
      <c r="S228" s="48"/>
      <c r="T228" s="48"/>
      <c r="U228" s="48"/>
      <c r="V228" s="48"/>
      <c r="W228" s="20">
        <f t="shared" si="22"/>
        <v>7</v>
      </c>
      <c r="X228" s="48"/>
      <c r="Y228" s="48"/>
      <c r="Z228" s="16"/>
      <c r="AA228" s="16"/>
      <c r="AB228" s="48"/>
      <c r="AC228" s="48"/>
      <c r="AD228" s="48"/>
      <c r="AE228" s="48"/>
      <c r="AF228" s="48"/>
      <c r="AG228" s="48"/>
      <c r="AH228" s="48"/>
      <c r="AI228" s="48"/>
      <c r="AJ228" s="24">
        <f t="shared" si="23"/>
        <v>0</v>
      </c>
      <c r="AK228" s="48">
        <v>0.5</v>
      </c>
      <c r="AL228" s="48">
        <v>1</v>
      </c>
      <c r="AM228" s="16"/>
      <c r="AN228" s="16">
        <v>1.25</v>
      </c>
      <c r="AO228" s="48"/>
      <c r="AP228" s="48"/>
      <c r="AQ228" s="48"/>
      <c r="AR228" s="48"/>
      <c r="AS228" s="48"/>
      <c r="AT228" s="48"/>
      <c r="AU228" s="48"/>
      <c r="AV228" s="48"/>
      <c r="AW228" s="26">
        <f t="shared" si="24"/>
        <v>2.75</v>
      </c>
      <c r="AX228" s="16">
        <f t="shared" si="25"/>
        <v>9.75</v>
      </c>
      <c r="AY228" s="48"/>
      <c r="AZ228" s="48"/>
      <c r="BA228" s="129"/>
      <c r="BB228" s="157">
        <v>0.5</v>
      </c>
      <c r="BC228" s="156">
        <v>2</v>
      </c>
      <c r="BD228" s="156"/>
      <c r="BE228" s="156">
        <v>1.25</v>
      </c>
      <c r="BF228" s="156">
        <v>0.25</v>
      </c>
      <c r="BG228" s="156">
        <v>1</v>
      </c>
      <c r="BH228" s="156"/>
      <c r="BI228" s="156">
        <v>2.5</v>
      </c>
      <c r="BJ228" s="16">
        <v>0.5</v>
      </c>
      <c r="BK228" s="16">
        <v>2</v>
      </c>
      <c r="BL228" s="16"/>
      <c r="BM228" s="135"/>
      <c r="BN228" s="135">
        <f t="shared" si="26"/>
        <v>10</v>
      </c>
      <c r="BO228" s="131">
        <f t="shared" si="21"/>
        <v>19.75</v>
      </c>
      <c r="BP228" s="65">
        <f t="shared" si="27"/>
        <v>1</v>
      </c>
      <c r="BS228" s="29"/>
    </row>
    <row r="229" spans="2:71" ht="24.95" customHeight="1">
      <c r="B229" s="48">
        <f>Personal_Development!B230</f>
        <v>0</v>
      </c>
      <c r="C229" s="48">
        <f>Personal_Development!C230</f>
        <v>0</v>
      </c>
      <c r="D229" s="14" t="str">
        <f>Personal_Development!D230</f>
        <v>C12896</v>
      </c>
      <c r="E229" s="11" t="str">
        <f>Personal_Development!E230</f>
        <v>SHAM AZROL BIN ABDULLAH</v>
      </c>
      <c r="F229" s="12" t="str">
        <f>Personal_Development!F230</f>
        <v>PRODUCTION NO.2 DEPARTMENT</v>
      </c>
      <c r="G229" s="12" t="str">
        <f>Personal_Development!G230</f>
        <v>MOLDING PRODUCTION SECTION (MPS)</v>
      </c>
      <c r="H229" s="40" t="str">
        <f>Personal_Development!H230</f>
        <v>LINE LEADER</v>
      </c>
      <c r="I229" s="41" t="str">
        <f>Personal_Development!I230</f>
        <v>C2 PROD</v>
      </c>
      <c r="J229" s="42" t="str">
        <f>Personal_Development!J230</f>
        <v xml:space="preserve">C2 </v>
      </c>
      <c r="K229" s="48">
        <v>1</v>
      </c>
      <c r="L229" s="48"/>
      <c r="M229" s="16">
        <v>3</v>
      </c>
      <c r="N229" s="16"/>
      <c r="O229" s="48"/>
      <c r="P229" s="48">
        <v>1</v>
      </c>
      <c r="Q229" s="48"/>
      <c r="R229" s="48">
        <v>1</v>
      </c>
      <c r="S229" s="48"/>
      <c r="T229" s="48"/>
      <c r="U229" s="48"/>
      <c r="V229" s="48"/>
      <c r="W229" s="20">
        <f t="shared" si="22"/>
        <v>6</v>
      </c>
      <c r="X229" s="48"/>
      <c r="Y229" s="48"/>
      <c r="Z229" s="16"/>
      <c r="AA229" s="16"/>
      <c r="AB229" s="48"/>
      <c r="AC229" s="48"/>
      <c r="AD229" s="48"/>
      <c r="AE229" s="48"/>
      <c r="AF229" s="48"/>
      <c r="AG229" s="48"/>
      <c r="AH229" s="48"/>
      <c r="AI229" s="48"/>
      <c r="AJ229" s="24">
        <f t="shared" si="23"/>
        <v>0</v>
      </c>
      <c r="AK229" s="48"/>
      <c r="AL229" s="48"/>
      <c r="AM229" s="16"/>
      <c r="AN229" s="16"/>
      <c r="AO229" s="48"/>
      <c r="AP229" s="48"/>
      <c r="AQ229" s="48"/>
      <c r="AR229" s="48"/>
      <c r="AS229" s="48"/>
      <c r="AT229" s="48"/>
      <c r="AU229" s="48"/>
      <c r="AV229" s="48"/>
      <c r="AW229" s="26">
        <f t="shared" si="24"/>
        <v>0</v>
      </c>
      <c r="AX229" s="16">
        <f t="shared" si="25"/>
        <v>6</v>
      </c>
      <c r="AY229" s="48"/>
      <c r="AZ229" s="48"/>
      <c r="BA229" s="129">
        <v>6</v>
      </c>
      <c r="BB229" s="157"/>
      <c r="BC229" s="156">
        <v>0.5</v>
      </c>
      <c r="BD229" s="156">
        <v>2</v>
      </c>
      <c r="BE229" s="156">
        <v>1</v>
      </c>
      <c r="BF229" s="156"/>
      <c r="BG229" s="156">
        <v>0.5</v>
      </c>
      <c r="BH229" s="156"/>
      <c r="BI229" s="156">
        <v>1</v>
      </c>
      <c r="BJ229" s="16"/>
      <c r="BK229" s="16"/>
      <c r="BL229" s="16"/>
      <c r="BM229" s="135"/>
      <c r="BN229" s="135">
        <f t="shared" si="26"/>
        <v>5</v>
      </c>
      <c r="BO229" s="131">
        <f t="shared" si="21"/>
        <v>17</v>
      </c>
      <c r="BP229" s="65">
        <f t="shared" si="27"/>
        <v>1</v>
      </c>
      <c r="BS229" s="29"/>
    </row>
    <row r="230" spans="2:71" ht="24.95" customHeight="1">
      <c r="B230" s="48">
        <f>Personal_Development!B231</f>
        <v>0</v>
      </c>
      <c r="C230" s="48">
        <f>Personal_Development!C231</f>
        <v>0</v>
      </c>
      <c r="D230" s="14" t="str">
        <f>Personal_Development!D231</f>
        <v>C12900</v>
      </c>
      <c r="E230" s="11" t="str">
        <f>Personal_Development!E231</f>
        <v>MUHAMMAD HAFRIZ BIN JAMRUS</v>
      </c>
      <c r="F230" s="12" t="str">
        <f>Personal_Development!F231</f>
        <v>QUALITY ASSURANCE DEPARTMENT</v>
      </c>
      <c r="G230" s="12" t="str">
        <f>Personal_Development!G231</f>
        <v>QUALITY CONTROL SECTION (QCS)</v>
      </c>
      <c r="H230" s="40" t="str">
        <f>Personal_Development!H231</f>
        <v>QA INSPECTOR</v>
      </c>
      <c r="I230" s="41" t="str">
        <f>Personal_Development!I231</f>
        <v>C3 PROD</v>
      </c>
      <c r="J230" s="42" t="str">
        <f>Personal_Development!J231</f>
        <v xml:space="preserve">C3 </v>
      </c>
      <c r="K230" s="48"/>
      <c r="L230" s="48"/>
      <c r="M230" s="16">
        <v>1</v>
      </c>
      <c r="N230" s="16"/>
      <c r="O230" s="48">
        <v>2</v>
      </c>
      <c r="P230" s="48"/>
      <c r="Q230" s="48">
        <v>1</v>
      </c>
      <c r="R230" s="48"/>
      <c r="S230" s="48">
        <v>1</v>
      </c>
      <c r="T230" s="48">
        <v>1</v>
      </c>
      <c r="U230" s="48"/>
      <c r="V230" s="48">
        <v>3</v>
      </c>
      <c r="W230" s="20">
        <f t="shared" si="22"/>
        <v>9</v>
      </c>
      <c r="X230" s="48"/>
      <c r="Y230" s="48"/>
      <c r="Z230" s="16"/>
      <c r="AA230" s="16">
        <v>0.5</v>
      </c>
      <c r="AB230" s="48"/>
      <c r="AC230" s="48"/>
      <c r="AD230" s="48"/>
      <c r="AE230" s="48"/>
      <c r="AF230" s="48"/>
      <c r="AG230" s="48"/>
      <c r="AH230" s="48"/>
      <c r="AI230" s="48"/>
      <c r="AJ230" s="24">
        <f t="shared" si="23"/>
        <v>0.5</v>
      </c>
      <c r="AK230" s="48">
        <v>1</v>
      </c>
      <c r="AL230" s="48"/>
      <c r="AM230" s="16"/>
      <c r="AN230" s="16">
        <v>0.5</v>
      </c>
      <c r="AO230" s="48"/>
      <c r="AP230" s="48"/>
      <c r="AQ230" s="48"/>
      <c r="AR230" s="48"/>
      <c r="AS230" s="48"/>
      <c r="AT230" s="48"/>
      <c r="AU230" s="48"/>
      <c r="AV230" s="48"/>
      <c r="AW230" s="26">
        <f t="shared" si="24"/>
        <v>1.5</v>
      </c>
      <c r="AX230" s="16">
        <f t="shared" si="25"/>
        <v>11</v>
      </c>
      <c r="AY230" s="48"/>
      <c r="AZ230" s="48"/>
      <c r="BA230" s="129">
        <v>5</v>
      </c>
      <c r="BB230" s="157"/>
      <c r="BC230" s="156">
        <v>0.5</v>
      </c>
      <c r="BD230" s="156"/>
      <c r="BE230" s="156"/>
      <c r="BF230" s="156"/>
      <c r="BG230" s="156"/>
      <c r="BH230" s="156"/>
      <c r="BI230" s="156">
        <v>3</v>
      </c>
      <c r="BJ230" s="16">
        <v>1</v>
      </c>
      <c r="BK230" s="16">
        <v>2</v>
      </c>
      <c r="BL230" s="16">
        <v>1.25</v>
      </c>
      <c r="BM230" s="135"/>
      <c r="BN230" s="135">
        <f t="shared" si="26"/>
        <v>7.75</v>
      </c>
      <c r="BO230" s="131">
        <f t="shared" si="21"/>
        <v>23.75</v>
      </c>
      <c r="BP230" s="65">
        <f t="shared" si="27"/>
        <v>1</v>
      </c>
      <c r="BS230" s="29"/>
    </row>
    <row r="231" spans="2:71" ht="24.95" customHeight="1">
      <c r="B231" s="48">
        <f>Personal_Development!B232</f>
        <v>0</v>
      </c>
      <c r="C231" s="48">
        <f>Personal_Development!C232</f>
        <v>0</v>
      </c>
      <c r="D231" s="14" t="str">
        <f>Personal_Development!D232</f>
        <v>C12906</v>
      </c>
      <c r="E231" s="11" t="str">
        <f>Personal_Development!E232</f>
        <v>MOHD NOOR IKHSAN BIN RAZAK</v>
      </c>
      <c r="F231" s="12" t="str">
        <f>Personal_Development!F232</f>
        <v>FACTORY OPERATIONS DEPARTMENT</v>
      </c>
      <c r="G231" s="12" t="str">
        <f>Personal_Development!G232</f>
        <v>INVENTORY &amp; SYSYTEM CONTROL SECTION (IVS)</v>
      </c>
      <c r="H231" s="40" t="str">
        <f>Personal_Development!H232</f>
        <v>SENIOR STOREHAND</v>
      </c>
      <c r="I231" s="41" t="str">
        <f>Personal_Development!I232</f>
        <v>C3 PROD</v>
      </c>
      <c r="J231" s="42" t="str">
        <f>Personal_Development!J232</f>
        <v xml:space="preserve">C3 </v>
      </c>
      <c r="K231" s="48"/>
      <c r="L231" s="48">
        <v>1</v>
      </c>
      <c r="M231" s="16"/>
      <c r="N231" s="16">
        <v>2</v>
      </c>
      <c r="O231" s="48"/>
      <c r="P231" s="48">
        <v>1</v>
      </c>
      <c r="Q231" s="48">
        <v>3</v>
      </c>
      <c r="R231" s="48"/>
      <c r="S231" s="48">
        <v>2</v>
      </c>
      <c r="T231" s="48"/>
      <c r="U231" s="48"/>
      <c r="V231" s="48"/>
      <c r="W231" s="20">
        <f t="shared" si="22"/>
        <v>9</v>
      </c>
      <c r="X231" s="48"/>
      <c r="Y231" s="48"/>
      <c r="Z231" s="16"/>
      <c r="AA231" s="16"/>
      <c r="AB231" s="48"/>
      <c r="AC231" s="48"/>
      <c r="AD231" s="48"/>
      <c r="AE231" s="48"/>
      <c r="AF231" s="48"/>
      <c r="AG231" s="48"/>
      <c r="AH231" s="48"/>
      <c r="AI231" s="48"/>
      <c r="AJ231" s="24">
        <f t="shared" si="23"/>
        <v>0</v>
      </c>
      <c r="AK231" s="48"/>
      <c r="AL231" s="48"/>
      <c r="AM231" s="16">
        <v>0.5</v>
      </c>
      <c r="AN231" s="16"/>
      <c r="AO231" s="48"/>
      <c r="AP231" s="48">
        <v>1</v>
      </c>
      <c r="AQ231" s="48"/>
      <c r="AR231" s="48"/>
      <c r="AS231" s="48"/>
      <c r="AT231" s="48"/>
      <c r="AU231" s="48"/>
      <c r="AV231" s="48"/>
      <c r="AW231" s="26">
        <f t="shared" si="24"/>
        <v>1.5</v>
      </c>
      <c r="AX231" s="16">
        <f t="shared" si="25"/>
        <v>10.5</v>
      </c>
      <c r="AY231" s="48"/>
      <c r="AZ231" s="48"/>
      <c r="BA231" s="129"/>
      <c r="BB231" s="157">
        <v>0.75</v>
      </c>
      <c r="BC231" s="156">
        <v>0.75</v>
      </c>
      <c r="BD231" s="156">
        <v>0.5</v>
      </c>
      <c r="BE231" s="156">
        <v>0.25</v>
      </c>
      <c r="BF231" s="156">
        <v>2.5</v>
      </c>
      <c r="BG231" s="156">
        <v>1</v>
      </c>
      <c r="BH231" s="156"/>
      <c r="BI231" s="156">
        <v>1.75</v>
      </c>
      <c r="BJ231" s="16">
        <v>1</v>
      </c>
      <c r="BK231" s="16">
        <v>0.5</v>
      </c>
      <c r="BL231" s="16">
        <v>1</v>
      </c>
      <c r="BM231" s="135"/>
      <c r="BN231" s="135">
        <f t="shared" si="26"/>
        <v>10</v>
      </c>
      <c r="BO231" s="131">
        <f t="shared" si="21"/>
        <v>20.5</v>
      </c>
      <c r="BP231" s="65">
        <f t="shared" si="27"/>
        <v>1</v>
      </c>
      <c r="BS231" s="29"/>
    </row>
    <row r="232" spans="2:71" ht="24.95" customHeight="1">
      <c r="B232" s="48">
        <f>Personal_Development!B233</f>
        <v>0</v>
      </c>
      <c r="C232" s="48">
        <f>Personal_Development!C233</f>
        <v>0</v>
      </c>
      <c r="D232" s="14" t="str">
        <f>Personal_Development!D233</f>
        <v>C12912</v>
      </c>
      <c r="E232" s="11" t="str">
        <f>Personal_Development!E233</f>
        <v>SYARIFAH HABILA BINTI SAYED HUSIN</v>
      </c>
      <c r="F232" s="12" t="str">
        <f>Personal_Development!F233</f>
        <v>QUALITY ASSURANCE DEPARTMENT</v>
      </c>
      <c r="G232" s="12" t="str">
        <f>Personal_Development!G233</f>
        <v>QUALITY ASSURANCE SECTION (QAS)</v>
      </c>
      <c r="H232" s="40" t="str">
        <f>Personal_Development!H233</f>
        <v>SENIOR QA INSPECTOR</v>
      </c>
      <c r="I232" s="41" t="str">
        <f>Personal_Development!I233</f>
        <v>C2 PROD</v>
      </c>
      <c r="J232" s="42" t="str">
        <f>Personal_Development!J233</f>
        <v xml:space="preserve">C2 </v>
      </c>
      <c r="K232" s="48"/>
      <c r="L232" s="48"/>
      <c r="M232" s="16"/>
      <c r="N232" s="16">
        <v>2</v>
      </c>
      <c r="O232" s="48"/>
      <c r="P232" s="48">
        <v>2</v>
      </c>
      <c r="Q232" s="48"/>
      <c r="R232" s="48"/>
      <c r="S232" s="48"/>
      <c r="T232" s="48"/>
      <c r="U232" s="48"/>
      <c r="V232" s="48"/>
      <c r="W232" s="20">
        <f t="shared" si="22"/>
        <v>4</v>
      </c>
      <c r="X232" s="48"/>
      <c r="Y232" s="48"/>
      <c r="Z232" s="16"/>
      <c r="AA232" s="16"/>
      <c r="AB232" s="48"/>
      <c r="AC232" s="48"/>
      <c r="AD232" s="48"/>
      <c r="AE232" s="48"/>
      <c r="AF232" s="48"/>
      <c r="AG232" s="48"/>
      <c r="AH232" s="48"/>
      <c r="AI232" s="48"/>
      <c r="AJ232" s="24">
        <f t="shared" si="23"/>
        <v>0</v>
      </c>
      <c r="AK232" s="48">
        <v>1</v>
      </c>
      <c r="AL232" s="48"/>
      <c r="AM232" s="16"/>
      <c r="AN232" s="16"/>
      <c r="AO232" s="48"/>
      <c r="AP232" s="48">
        <v>1.25</v>
      </c>
      <c r="AQ232" s="48"/>
      <c r="AR232" s="48">
        <v>1</v>
      </c>
      <c r="AS232" s="48">
        <v>1</v>
      </c>
      <c r="AT232" s="48"/>
      <c r="AU232" s="48">
        <v>1</v>
      </c>
      <c r="AV232" s="48"/>
      <c r="AW232" s="26">
        <f t="shared" si="24"/>
        <v>5.25</v>
      </c>
      <c r="AX232" s="16">
        <f t="shared" si="25"/>
        <v>9.25</v>
      </c>
      <c r="AY232" s="48"/>
      <c r="AZ232" s="48"/>
      <c r="BA232" s="129">
        <v>10</v>
      </c>
      <c r="BB232" s="157">
        <v>1</v>
      </c>
      <c r="BC232" s="156">
        <v>1.75</v>
      </c>
      <c r="BD232" s="156">
        <v>1</v>
      </c>
      <c r="BE232" s="156">
        <v>1.5</v>
      </c>
      <c r="BF232" s="156"/>
      <c r="BG232" s="156">
        <v>1</v>
      </c>
      <c r="BH232" s="156">
        <v>0.25</v>
      </c>
      <c r="BI232" s="156"/>
      <c r="BJ232" s="16"/>
      <c r="BK232" s="16"/>
      <c r="BL232" s="16"/>
      <c r="BM232" s="135"/>
      <c r="BN232" s="135">
        <f t="shared" si="26"/>
        <v>6.5</v>
      </c>
      <c r="BO232" s="131">
        <f t="shared" si="21"/>
        <v>25.75</v>
      </c>
      <c r="BP232" s="65">
        <f t="shared" si="27"/>
        <v>1</v>
      </c>
      <c r="BS232" s="29"/>
    </row>
    <row r="233" spans="2:71" ht="24.95" customHeight="1">
      <c r="B233" s="48" t="str">
        <f>Personal_Development!B234</f>
        <v>R</v>
      </c>
      <c r="C233" s="48">
        <f>Personal_Development!C234</f>
        <v>0</v>
      </c>
      <c r="D233" s="14" t="str">
        <f>Personal_Development!D234</f>
        <v>C12915</v>
      </c>
      <c r="E233" s="11" t="str">
        <f>Personal_Development!E234</f>
        <v>KHAIRUL MUTTAKIN BIN SARMAN</v>
      </c>
      <c r="F233" s="12" t="str">
        <f>Personal_Development!F234</f>
        <v>QUALITY ASSURANCE DEPARTMENT</v>
      </c>
      <c r="G233" s="12" t="str">
        <f>Personal_Development!G234</f>
        <v>QUALITY PLANNING SECTION (QPS)</v>
      </c>
      <c r="H233" s="40" t="str">
        <f>Personal_Development!H234</f>
        <v>SUPERVISOR</v>
      </c>
      <c r="I233" s="41" t="str">
        <f>Personal_Development!I234</f>
        <v>C1 PROD</v>
      </c>
      <c r="J233" s="42" t="str">
        <f>Personal_Development!J234</f>
        <v xml:space="preserve">C1 </v>
      </c>
      <c r="K233" s="48"/>
      <c r="L233" s="48"/>
      <c r="M233" s="16"/>
      <c r="N233" s="16"/>
      <c r="O233" s="48">
        <v>1</v>
      </c>
      <c r="P233" s="48"/>
      <c r="Q233" s="48"/>
      <c r="R233" s="48">
        <v>1</v>
      </c>
      <c r="S233" s="48">
        <v>1</v>
      </c>
      <c r="T233" s="48"/>
      <c r="U233" s="48">
        <v>1</v>
      </c>
      <c r="V233" s="48"/>
      <c r="W233" s="20">
        <f t="shared" si="22"/>
        <v>4</v>
      </c>
      <c r="X233" s="48"/>
      <c r="Y233" s="48"/>
      <c r="Z233" s="16"/>
      <c r="AA233" s="16"/>
      <c r="AB233" s="48"/>
      <c r="AC233" s="48"/>
      <c r="AD233" s="48"/>
      <c r="AE233" s="48"/>
      <c r="AF233" s="48"/>
      <c r="AG233" s="48"/>
      <c r="AH233" s="48"/>
      <c r="AI233" s="48"/>
      <c r="AJ233" s="24">
        <f t="shared" si="23"/>
        <v>0</v>
      </c>
      <c r="AK233" s="48">
        <v>0.75</v>
      </c>
      <c r="AL233" s="48"/>
      <c r="AM233" s="16"/>
      <c r="AN233" s="16"/>
      <c r="AO233" s="48"/>
      <c r="AP233" s="48"/>
      <c r="AQ233" s="48"/>
      <c r="AR233" s="48"/>
      <c r="AS233" s="48"/>
      <c r="AT233" s="48"/>
      <c r="AU233" s="48"/>
      <c r="AV233" s="48"/>
      <c r="AW233" s="26">
        <f t="shared" si="24"/>
        <v>0.75</v>
      </c>
      <c r="AX233" s="16">
        <f t="shared" si="25"/>
        <v>4.75</v>
      </c>
      <c r="AY233" s="48"/>
      <c r="AZ233" s="48"/>
      <c r="BA233" s="129"/>
      <c r="BB233" s="157">
        <v>0.75</v>
      </c>
      <c r="BC233" s="156">
        <v>1.75</v>
      </c>
      <c r="BD233" s="156"/>
      <c r="BE233" s="156">
        <v>0.5</v>
      </c>
      <c r="BF233" s="156"/>
      <c r="BG233" s="156">
        <v>0.5</v>
      </c>
      <c r="BH233" s="156">
        <v>0.5</v>
      </c>
      <c r="BI233" s="156"/>
      <c r="BJ233" s="16"/>
      <c r="BK233" s="16"/>
      <c r="BL233" s="16"/>
      <c r="BM233" s="135"/>
      <c r="BN233" s="135">
        <f t="shared" si="26"/>
        <v>4</v>
      </c>
      <c r="BO233" s="131">
        <f t="shared" si="21"/>
        <v>8.75</v>
      </c>
      <c r="BP233" s="65">
        <f t="shared" si="27"/>
        <v>2</v>
      </c>
      <c r="BS233" s="29"/>
    </row>
    <row r="234" spans="2:71" ht="24.95" customHeight="1">
      <c r="B234" s="48" t="str">
        <f>Personal_Development!B235</f>
        <v>R</v>
      </c>
      <c r="C234" s="48">
        <f>Personal_Development!C235</f>
        <v>0</v>
      </c>
      <c r="D234" s="14" t="str">
        <f>Personal_Development!D235</f>
        <v>E00179</v>
      </c>
      <c r="E234" s="11" t="str">
        <f>Personal_Development!E235</f>
        <v>AMIRA BINTI MOHD ZULKIFLY</v>
      </c>
      <c r="F234" s="12" t="str">
        <f>Personal_Development!F235</f>
        <v>FACTORY OPERATIONS DEPARTMENT</v>
      </c>
      <c r="G234" s="12" t="str">
        <f>Personal_Development!G235</f>
        <v>PRODUCTION PLANNING SECTION (PPS)</v>
      </c>
      <c r="H234" s="40" t="str">
        <f>Personal_Development!H235</f>
        <v>ASSISTANT</v>
      </c>
      <c r="I234" s="41" t="str">
        <f>Personal_Development!I235</f>
        <v>C1 OFFICE</v>
      </c>
      <c r="J234" s="42" t="str">
        <f>Personal_Development!J235</f>
        <v xml:space="preserve">C1 </v>
      </c>
      <c r="K234" s="48"/>
      <c r="L234" s="48"/>
      <c r="M234" s="16"/>
      <c r="N234" s="16"/>
      <c r="O234" s="48"/>
      <c r="P234" s="48"/>
      <c r="Q234" s="48"/>
      <c r="R234" s="48"/>
      <c r="S234" s="48"/>
      <c r="T234" s="48"/>
      <c r="U234" s="48"/>
      <c r="V234" s="48"/>
      <c r="W234" s="20">
        <f t="shared" si="22"/>
        <v>0</v>
      </c>
      <c r="X234" s="48"/>
      <c r="Y234" s="48"/>
      <c r="Z234" s="16"/>
      <c r="AA234" s="16"/>
      <c r="AB234" s="48"/>
      <c r="AC234" s="48"/>
      <c r="AD234" s="48"/>
      <c r="AE234" s="48"/>
      <c r="AF234" s="48"/>
      <c r="AG234" s="48"/>
      <c r="AH234" s="48"/>
      <c r="AI234" s="48"/>
      <c r="AJ234" s="24">
        <f t="shared" si="23"/>
        <v>0</v>
      </c>
      <c r="AK234" s="48"/>
      <c r="AL234" s="48"/>
      <c r="AM234" s="16"/>
      <c r="AN234" s="16"/>
      <c r="AO234" s="48"/>
      <c r="AP234" s="48"/>
      <c r="AQ234" s="48"/>
      <c r="AR234" s="48"/>
      <c r="AS234" s="48"/>
      <c r="AT234" s="48"/>
      <c r="AU234" s="48"/>
      <c r="AV234" s="48"/>
      <c r="AW234" s="26">
        <f t="shared" si="24"/>
        <v>0</v>
      </c>
      <c r="AX234" s="16">
        <f t="shared" si="25"/>
        <v>0</v>
      </c>
      <c r="AY234" s="48"/>
      <c r="AZ234" s="48"/>
      <c r="BA234" s="129"/>
      <c r="BB234" s="157"/>
      <c r="BC234" s="156"/>
      <c r="BD234" s="156">
        <v>0.5</v>
      </c>
      <c r="BE234" s="156">
        <v>0.25</v>
      </c>
      <c r="BF234" s="156">
        <v>1</v>
      </c>
      <c r="BG234" s="156">
        <v>1.5</v>
      </c>
      <c r="BH234" s="156"/>
      <c r="BI234" s="156">
        <v>2.25</v>
      </c>
      <c r="BJ234" s="16"/>
      <c r="BK234" s="16">
        <v>1</v>
      </c>
      <c r="BL234" s="16"/>
      <c r="BM234" s="135"/>
      <c r="BN234" s="135">
        <f t="shared" si="26"/>
        <v>6.5</v>
      </c>
      <c r="BO234" s="131">
        <f t="shared" si="21"/>
        <v>6.5</v>
      </c>
      <c r="BP234" s="65">
        <f t="shared" si="27"/>
        <v>3</v>
      </c>
      <c r="BS234" s="29"/>
    </row>
    <row r="235" spans="2:71" ht="24.95" customHeight="1">
      <c r="B235" s="48">
        <f>Personal_Development!B236</f>
        <v>0</v>
      </c>
      <c r="C235" s="48">
        <f>Personal_Development!C236</f>
        <v>0</v>
      </c>
      <c r="D235" s="14" t="str">
        <f>Personal_Development!D236</f>
        <v>E00188</v>
      </c>
      <c r="E235" s="11" t="str">
        <f>Personal_Development!E236</f>
        <v>JASNIDAR BINTI MARJOHAN</v>
      </c>
      <c r="F235" s="12" t="str">
        <f>Personal_Development!F236</f>
        <v>GENERAL AFFAIRS DEPARTMENT</v>
      </c>
      <c r="G235" s="12" t="str">
        <f>Personal_Development!G236</f>
        <v>GENERAL AFFAIRS SECTION (GAS)</v>
      </c>
      <c r="H235" s="40" t="str">
        <f>Personal_Development!H236</f>
        <v>ASSISTANT OFFICER</v>
      </c>
      <c r="I235" s="41" t="str">
        <f>Personal_Development!I236</f>
        <v>M7</v>
      </c>
      <c r="J235" s="42" t="str">
        <f>Personal_Development!J236</f>
        <v>M7</v>
      </c>
      <c r="K235" s="48"/>
      <c r="L235" s="48"/>
      <c r="M235" s="16"/>
      <c r="N235" s="16"/>
      <c r="O235" s="48"/>
      <c r="P235" s="48"/>
      <c r="Q235" s="48"/>
      <c r="R235" s="48"/>
      <c r="S235" s="48"/>
      <c r="T235" s="48"/>
      <c r="U235" s="48"/>
      <c r="V235" s="48"/>
      <c r="W235" s="20">
        <f t="shared" si="22"/>
        <v>0</v>
      </c>
      <c r="X235" s="48"/>
      <c r="Y235" s="48"/>
      <c r="Z235" s="16"/>
      <c r="AA235" s="16"/>
      <c r="AB235" s="48"/>
      <c r="AC235" s="48"/>
      <c r="AD235" s="48"/>
      <c r="AE235" s="48"/>
      <c r="AF235" s="48"/>
      <c r="AG235" s="48"/>
      <c r="AH235" s="48"/>
      <c r="AI235" s="48"/>
      <c r="AJ235" s="24">
        <f t="shared" si="23"/>
        <v>0</v>
      </c>
      <c r="AK235" s="48"/>
      <c r="AL235" s="48"/>
      <c r="AM235" s="16"/>
      <c r="AN235" s="16"/>
      <c r="AO235" s="48"/>
      <c r="AP235" s="48"/>
      <c r="AQ235" s="48"/>
      <c r="AR235" s="48"/>
      <c r="AS235" s="48"/>
      <c r="AT235" s="48"/>
      <c r="AU235" s="48"/>
      <c r="AV235" s="48"/>
      <c r="AW235" s="26">
        <f t="shared" si="24"/>
        <v>0</v>
      </c>
      <c r="AX235" s="16">
        <f t="shared" si="25"/>
        <v>0</v>
      </c>
      <c r="AY235" s="48"/>
      <c r="AZ235" s="48"/>
      <c r="BA235" s="129"/>
      <c r="BB235" s="157"/>
      <c r="BC235" s="156">
        <v>1</v>
      </c>
      <c r="BD235" s="156"/>
      <c r="BE235" s="156">
        <v>0.25</v>
      </c>
      <c r="BF235" s="156">
        <v>1.25</v>
      </c>
      <c r="BG235" s="156">
        <v>0.5</v>
      </c>
      <c r="BH235" s="156"/>
      <c r="BI235" s="156"/>
      <c r="BJ235" s="16"/>
      <c r="BK235" s="16">
        <v>0.5</v>
      </c>
      <c r="BL235" s="16">
        <v>1</v>
      </c>
      <c r="BM235" s="135"/>
      <c r="BN235" s="135">
        <f t="shared" si="26"/>
        <v>4.5</v>
      </c>
      <c r="BO235" s="131">
        <f t="shared" si="21"/>
        <v>4.5</v>
      </c>
      <c r="BP235" s="65">
        <f t="shared" si="27"/>
        <v>3</v>
      </c>
      <c r="BS235" s="29"/>
    </row>
    <row r="236" spans="2:71" ht="24.95" customHeight="1">
      <c r="B236" s="48">
        <f>Personal_Development!B237</f>
        <v>0</v>
      </c>
      <c r="C236" s="48">
        <f>Personal_Development!C237</f>
        <v>0</v>
      </c>
      <c r="D236" s="14" t="str">
        <f>Personal_Development!D237</f>
        <v>C12949</v>
      </c>
      <c r="E236" s="11" t="str">
        <f>Personal_Development!E237</f>
        <v>MOHAMAD HILMI ZAKWAN BIN MOHAMED SHOOD</v>
      </c>
      <c r="F236" s="12" t="str">
        <f>Personal_Development!F237</f>
        <v>PRODUCTION NO.1 DEPARTMENT</v>
      </c>
      <c r="G236" s="12" t="str">
        <f>Personal_Development!G237</f>
        <v>ASSEMBLY ENGINEERING SECTION (AES)</v>
      </c>
      <c r="H236" s="40" t="str">
        <f>Personal_Development!H237</f>
        <v>TECHNICIAN C3</v>
      </c>
      <c r="I236" s="41" t="str">
        <f>Personal_Development!I237</f>
        <v>C3 PROD</v>
      </c>
      <c r="J236" s="42" t="str">
        <f>Personal_Development!J237</f>
        <v xml:space="preserve">C3 </v>
      </c>
      <c r="K236" s="48"/>
      <c r="L236" s="48"/>
      <c r="M236" s="16"/>
      <c r="N236" s="16"/>
      <c r="O236" s="48"/>
      <c r="P236" s="48">
        <v>1</v>
      </c>
      <c r="Q236" s="48">
        <v>1</v>
      </c>
      <c r="R236" s="48"/>
      <c r="S236" s="48"/>
      <c r="T236" s="48"/>
      <c r="U236" s="48"/>
      <c r="V236" s="48">
        <v>1</v>
      </c>
      <c r="W236" s="20">
        <f t="shared" si="22"/>
        <v>3</v>
      </c>
      <c r="X236" s="48"/>
      <c r="Y236" s="48">
        <v>2</v>
      </c>
      <c r="Z236" s="16"/>
      <c r="AA236" s="16"/>
      <c r="AB236" s="48"/>
      <c r="AC236" s="48"/>
      <c r="AD236" s="48">
        <v>1</v>
      </c>
      <c r="AE236" s="48">
        <v>1</v>
      </c>
      <c r="AF236" s="48"/>
      <c r="AG236" s="48"/>
      <c r="AH236" s="48"/>
      <c r="AI236" s="48"/>
      <c r="AJ236" s="24">
        <f t="shared" si="23"/>
        <v>4</v>
      </c>
      <c r="AK236" s="48"/>
      <c r="AL236" s="48"/>
      <c r="AM236" s="16">
        <v>1</v>
      </c>
      <c r="AN236" s="16">
        <v>2</v>
      </c>
      <c r="AO236" s="48"/>
      <c r="AP236" s="48"/>
      <c r="AQ236" s="48"/>
      <c r="AR236" s="48"/>
      <c r="AS236" s="48"/>
      <c r="AT236" s="48"/>
      <c r="AU236" s="48"/>
      <c r="AV236" s="48"/>
      <c r="AW236" s="26">
        <f t="shared" si="24"/>
        <v>3</v>
      </c>
      <c r="AX236" s="16">
        <f t="shared" si="25"/>
        <v>10</v>
      </c>
      <c r="AY236" s="48"/>
      <c r="AZ236" s="48"/>
      <c r="BA236" s="129"/>
      <c r="BB236" s="157"/>
      <c r="BC236" s="156"/>
      <c r="BD236" s="156"/>
      <c r="BE236" s="156"/>
      <c r="BF236" s="156"/>
      <c r="BG236" s="156"/>
      <c r="BH236" s="156"/>
      <c r="BI236" s="156"/>
      <c r="BJ236" s="16"/>
      <c r="BK236" s="16"/>
      <c r="BL236" s="16"/>
      <c r="BM236" s="135"/>
      <c r="BN236" s="135">
        <f t="shared" si="26"/>
        <v>0</v>
      </c>
      <c r="BO236" s="131">
        <f t="shared" si="21"/>
        <v>10</v>
      </c>
      <c r="BP236" s="65">
        <f t="shared" si="27"/>
        <v>2</v>
      </c>
      <c r="BS236" s="29"/>
    </row>
    <row r="237" spans="2:71" ht="24.95" customHeight="1">
      <c r="B237" s="48">
        <f>Personal_Development!B238</f>
        <v>0</v>
      </c>
      <c r="C237" s="48">
        <f>Personal_Development!C238</f>
        <v>0</v>
      </c>
      <c r="D237" s="14" t="str">
        <f>Personal_Development!D238</f>
        <v>C12954</v>
      </c>
      <c r="E237" s="11" t="str">
        <f>Personal_Development!E238</f>
        <v>NIK MOHD RAMSAL BIN NIK MAT SALLEH</v>
      </c>
      <c r="F237" s="12" t="str">
        <f>Personal_Development!F238</f>
        <v>PRODUCTION NO.1 DEPARTMENT</v>
      </c>
      <c r="G237" s="12" t="str">
        <f>Personal_Development!G238</f>
        <v>ASSEMBLY PRODUCTION SECTION (APS)</v>
      </c>
      <c r="H237" s="40" t="str">
        <f>Personal_Development!H238</f>
        <v>QC CHECKER</v>
      </c>
      <c r="I237" s="41" t="str">
        <f>Personal_Development!I238</f>
        <v>C3 PROD</v>
      </c>
      <c r="J237" s="42" t="str">
        <f>Personal_Development!J238</f>
        <v xml:space="preserve">C3 </v>
      </c>
      <c r="K237" s="48"/>
      <c r="L237" s="48"/>
      <c r="M237" s="16"/>
      <c r="N237" s="16"/>
      <c r="O237" s="48"/>
      <c r="P237" s="48"/>
      <c r="Q237" s="48">
        <v>1</v>
      </c>
      <c r="R237" s="48"/>
      <c r="S237" s="48"/>
      <c r="T237" s="48"/>
      <c r="U237" s="48">
        <v>1</v>
      </c>
      <c r="V237" s="48"/>
      <c r="W237" s="20">
        <f t="shared" si="22"/>
        <v>2</v>
      </c>
      <c r="X237" s="48"/>
      <c r="Y237" s="48"/>
      <c r="Z237" s="16"/>
      <c r="AA237" s="16"/>
      <c r="AB237" s="48"/>
      <c r="AC237" s="48"/>
      <c r="AD237" s="48"/>
      <c r="AE237" s="48"/>
      <c r="AF237" s="48"/>
      <c r="AG237" s="48"/>
      <c r="AH237" s="48"/>
      <c r="AI237" s="48"/>
      <c r="AJ237" s="24">
        <f t="shared" si="23"/>
        <v>0</v>
      </c>
      <c r="AK237" s="48"/>
      <c r="AL237" s="48"/>
      <c r="AM237" s="16"/>
      <c r="AN237" s="16"/>
      <c r="AO237" s="48"/>
      <c r="AP237" s="48"/>
      <c r="AQ237" s="48">
        <v>1</v>
      </c>
      <c r="AR237" s="48"/>
      <c r="AS237" s="48"/>
      <c r="AT237" s="48"/>
      <c r="AU237" s="48"/>
      <c r="AV237" s="48"/>
      <c r="AW237" s="26">
        <f t="shared" si="24"/>
        <v>1</v>
      </c>
      <c r="AX237" s="16">
        <f t="shared" si="25"/>
        <v>3</v>
      </c>
      <c r="AY237" s="48"/>
      <c r="AZ237" s="48"/>
      <c r="BA237" s="129"/>
      <c r="BB237" s="157"/>
      <c r="BC237" s="156"/>
      <c r="BD237" s="156">
        <v>2</v>
      </c>
      <c r="BE237" s="156"/>
      <c r="BF237" s="156"/>
      <c r="BG237" s="156"/>
      <c r="BH237" s="156">
        <v>2</v>
      </c>
      <c r="BI237" s="156">
        <v>0.5</v>
      </c>
      <c r="BJ237" s="16"/>
      <c r="BK237" s="16"/>
      <c r="BL237" s="16"/>
      <c r="BM237" s="135"/>
      <c r="BN237" s="135">
        <f t="shared" si="26"/>
        <v>4.5</v>
      </c>
      <c r="BO237" s="131">
        <f t="shared" si="21"/>
        <v>7.5</v>
      </c>
      <c r="BP237" s="65">
        <f t="shared" si="27"/>
        <v>2</v>
      </c>
      <c r="BS237" s="29"/>
    </row>
    <row r="238" spans="2:71" ht="24.95" customHeight="1">
      <c r="B238" s="48">
        <f>Personal_Development!B239</f>
        <v>0</v>
      </c>
      <c r="C238" s="48">
        <f>Personal_Development!C239</f>
        <v>0</v>
      </c>
      <c r="D238" s="14" t="str">
        <f>Personal_Development!D239</f>
        <v>C12956</v>
      </c>
      <c r="E238" s="11" t="str">
        <f>Personal_Development!E239</f>
        <v>SITI NORZIAH BINTI HASIM</v>
      </c>
      <c r="F238" s="12" t="str">
        <f>Personal_Development!F239</f>
        <v>PRODUCTION NO.1 DEPARTMENT</v>
      </c>
      <c r="G238" s="12" t="str">
        <f>Personal_Development!G239</f>
        <v>ASSEMBLY PRODUCTION SECTION (APS)</v>
      </c>
      <c r="H238" s="40" t="str">
        <f>Personal_Development!H239</f>
        <v>OPERATOR 1</v>
      </c>
      <c r="I238" s="41" t="str">
        <f>Personal_Development!I239</f>
        <v>C3 PROD</v>
      </c>
      <c r="J238" s="42" t="str">
        <f>Personal_Development!J239</f>
        <v xml:space="preserve">C3 </v>
      </c>
      <c r="K238" s="48"/>
      <c r="L238" s="48"/>
      <c r="M238" s="16">
        <v>1</v>
      </c>
      <c r="N238" s="16">
        <v>1</v>
      </c>
      <c r="O238" s="48"/>
      <c r="P238" s="48"/>
      <c r="Q238" s="48">
        <v>2</v>
      </c>
      <c r="R238" s="48"/>
      <c r="S238" s="48"/>
      <c r="T238" s="48"/>
      <c r="U238" s="48"/>
      <c r="V238" s="48"/>
      <c r="W238" s="20">
        <f t="shared" si="22"/>
        <v>4</v>
      </c>
      <c r="X238" s="48"/>
      <c r="Y238" s="48"/>
      <c r="Z238" s="16"/>
      <c r="AA238" s="16"/>
      <c r="AB238" s="48"/>
      <c r="AC238" s="48"/>
      <c r="AD238" s="48"/>
      <c r="AE238" s="48"/>
      <c r="AF238" s="48"/>
      <c r="AG238" s="48"/>
      <c r="AH238" s="48"/>
      <c r="AI238" s="48"/>
      <c r="AJ238" s="24">
        <f t="shared" si="23"/>
        <v>0</v>
      </c>
      <c r="AK238" s="48">
        <v>2</v>
      </c>
      <c r="AL238" s="48"/>
      <c r="AM238" s="16">
        <v>1</v>
      </c>
      <c r="AN238" s="16">
        <v>20</v>
      </c>
      <c r="AO238" s="48"/>
      <c r="AP238" s="48"/>
      <c r="AQ238" s="48"/>
      <c r="AR238" s="48"/>
      <c r="AS238" s="48"/>
      <c r="AT238" s="48"/>
      <c r="AU238" s="48"/>
      <c r="AV238" s="48"/>
      <c r="AW238" s="26">
        <f t="shared" si="24"/>
        <v>23</v>
      </c>
      <c r="AX238" s="16">
        <f t="shared" si="25"/>
        <v>27</v>
      </c>
      <c r="AY238" s="48"/>
      <c r="AZ238" s="48">
        <v>30</v>
      </c>
      <c r="BA238" s="129"/>
      <c r="BB238" s="157">
        <v>2</v>
      </c>
      <c r="BC238" s="156"/>
      <c r="BD238" s="156"/>
      <c r="BE238" s="156"/>
      <c r="BF238" s="156"/>
      <c r="BG238" s="156"/>
      <c r="BH238" s="156"/>
      <c r="BI238" s="156"/>
      <c r="BJ238" s="16"/>
      <c r="BK238" s="16"/>
      <c r="BL238" s="16"/>
      <c r="BM238" s="135"/>
      <c r="BN238" s="135">
        <f t="shared" si="26"/>
        <v>2</v>
      </c>
      <c r="BO238" s="131">
        <f t="shared" si="21"/>
        <v>59</v>
      </c>
      <c r="BP238" s="65">
        <f t="shared" si="27"/>
        <v>1</v>
      </c>
      <c r="BS238" s="29"/>
    </row>
    <row r="239" spans="2:71" ht="24.95" customHeight="1">
      <c r="B239" s="48">
        <f>Personal_Development!B240</f>
        <v>0</v>
      </c>
      <c r="C239" s="48">
        <f>Personal_Development!C240</f>
        <v>0</v>
      </c>
      <c r="D239" s="14" t="str">
        <f>Personal_Development!D240</f>
        <v>C12964</v>
      </c>
      <c r="E239" s="11" t="str">
        <f>Personal_Development!E240</f>
        <v>ZALINA BINTI MOHD SAPIAN</v>
      </c>
      <c r="F239" s="12" t="str">
        <f>Personal_Development!F240</f>
        <v>PRODUCTION NO.1 DEPARTMENT</v>
      </c>
      <c r="G239" s="12" t="str">
        <f>Personal_Development!G240</f>
        <v>ASSEMBLY PRODUCTION SECTION (APS)</v>
      </c>
      <c r="H239" s="40" t="str">
        <f>Personal_Development!H240</f>
        <v>OPERATOR 1</v>
      </c>
      <c r="I239" s="41" t="str">
        <f>Personal_Development!I240</f>
        <v>C3 PROD</v>
      </c>
      <c r="J239" s="42" t="str">
        <f>Personal_Development!J240</f>
        <v xml:space="preserve">C3 </v>
      </c>
      <c r="K239" s="48"/>
      <c r="L239" s="48"/>
      <c r="M239" s="16"/>
      <c r="N239" s="16"/>
      <c r="O239" s="48">
        <v>1</v>
      </c>
      <c r="P239" s="48"/>
      <c r="Q239" s="48"/>
      <c r="R239" s="48"/>
      <c r="S239" s="48"/>
      <c r="T239" s="48"/>
      <c r="U239" s="48"/>
      <c r="V239" s="48"/>
      <c r="W239" s="20">
        <f t="shared" si="22"/>
        <v>1</v>
      </c>
      <c r="X239" s="48"/>
      <c r="Y239" s="48"/>
      <c r="Z239" s="16"/>
      <c r="AA239" s="16">
        <v>1.5</v>
      </c>
      <c r="AB239" s="48"/>
      <c r="AC239" s="48"/>
      <c r="AD239" s="48"/>
      <c r="AE239" s="48"/>
      <c r="AF239" s="48"/>
      <c r="AG239" s="48"/>
      <c r="AH239" s="48"/>
      <c r="AI239" s="48"/>
      <c r="AJ239" s="24">
        <f t="shared" si="23"/>
        <v>1.5</v>
      </c>
      <c r="AK239" s="48">
        <v>5</v>
      </c>
      <c r="AL239" s="48"/>
      <c r="AM239" s="16"/>
      <c r="AN239" s="16"/>
      <c r="AO239" s="48"/>
      <c r="AP239" s="48">
        <v>1</v>
      </c>
      <c r="AQ239" s="48"/>
      <c r="AR239" s="48"/>
      <c r="AS239" s="48"/>
      <c r="AT239" s="48"/>
      <c r="AU239" s="48"/>
      <c r="AV239" s="48"/>
      <c r="AW239" s="26">
        <f t="shared" si="24"/>
        <v>6</v>
      </c>
      <c r="AX239" s="16">
        <f t="shared" si="25"/>
        <v>8.5</v>
      </c>
      <c r="AY239" s="48"/>
      <c r="AZ239" s="48"/>
      <c r="BA239" s="129"/>
      <c r="BB239" s="157"/>
      <c r="BC239" s="156"/>
      <c r="BD239" s="156"/>
      <c r="BE239" s="156"/>
      <c r="BF239" s="156"/>
      <c r="BG239" s="156"/>
      <c r="BH239" s="156"/>
      <c r="BI239" s="156"/>
      <c r="BJ239" s="16"/>
      <c r="BK239" s="16"/>
      <c r="BL239" s="16"/>
      <c r="BM239" s="135"/>
      <c r="BN239" s="135">
        <f t="shared" si="26"/>
        <v>0</v>
      </c>
      <c r="BO239" s="131">
        <f t="shared" si="21"/>
        <v>8.5</v>
      </c>
      <c r="BP239" s="65">
        <f t="shared" si="27"/>
        <v>2</v>
      </c>
      <c r="BS239" s="29"/>
    </row>
    <row r="240" spans="2:71" ht="24.95" customHeight="1">
      <c r="B240" s="48">
        <f>Personal_Development!B241</f>
        <v>0</v>
      </c>
      <c r="C240" s="48">
        <f>Personal_Development!C241</f>
        <v>0</v>
      </c>
      <c r="D240" s="14" t="str">
        <f>Personal_Development!D241</f>
        <v>C12966</v>
      </c>
      <c r="E240" s="11" t="str">
        <f>Personal_Development!E241</f>
        <v>CHE HALIMAH BINTI CHE SOH</v>
      </c>
      <c r="F240" s="12" t="str">
        <f>Personal_Development!F241</f>
        <v>QUALITY ASSURANCE DEPARTMENT</v>
      </c>
      <c r="G240" s="12" t="str">
        <f>Personal_Development!G241</f>
        <v>QUALITY CONTROL SECTION (QCS)</v>
      </c>
      <c r="H240" s="40" t="str">
        <f>Personal_Development!H241</f>
        <v>SUPERVISOR</v>
      </c>
      <c r="I240" s="41" t="str">
        <f>Personal_Development!I241</f>
        <v>C1 PROD</v>
      </c>
      <c r="J240" s="42" t="str">
        <f>Personal_Development!J241</f>
        <v xml:space="preserve">C1 </v>
      </c>
      <c r="K240" s="48"/>
      <c r="L240" s="48"/>
      <c r="M240" s="16"/>
      <c r="N240" s="16"/>
      <c r="O240" s="48"/>
      <c r="P240" s="48"/>
      <c r="Q240" s="48"/>
      <c r="R240" s="48"/>
      <c r="S240" s="48">
        <v>0.5</v>
      </c>
      <c r="T240" s="48"/>
      <c r="U240" s="48"/>
      <c r="V240" s="48">
        <v>1</v>
      </c>
      <c r="W240" s="20">
        <f t="shared" si="22"/>
        <v>1.5</v>
      </c>
      <c r="X240" s="48"/>
      <c r="Y240" s="48"/>
      <c r="Z240" s="16"/>
      <c r="AA240" s="16"/>
      <c r="AB240" s="48"/>
      <c r="AC240" s="48"/>
      <c r="AD240" s="48"/>
      <c r="AE240" s="48"/>
      <c r="AF240" s="48"/>
      <c r="AG240" s="48"/>
      <c r="AH240" s="48"/>
      <c r="AI240" s="48"/>
      <c r="AJ240" s="24">
        <f t="shared" si="23"/>
        <v>0</v>
      </c>
      <c r="AK240" s="48"/>
      <c r="AL240" s="48"/>
      <c r="AM240" s="16">
        <v>0.5</v>
      </c>
      <c r="AN240" s="16"/>
      <c r="AO240" s="48"/>
      <c r="AP240" s="48"/>
      <c r="AQ240" s="48"/>
      <c r="AR240" s="48"/>
      <c r="AS240" s="48"/>
      <c r="AT240" s="48"/>
      <c r="AU240" s="48"/>
      <c r="AV240" s="48"/>
      <c r="AW240" s="26">
        <f t="shared" si="24"/>
        <v>0.5</v>
      </c>
      <c r="AX240" s="16">
        <f t="shared" si="25"/>
        <v>2</v>
      </c>
      <c r="AY240" s="48"/>
      <c r="AZ240" s="48"/>
      <c r="BA240" s="129"/>
      <c r="BB240" s="157"/>
      <c r="BC240" s="156"/>
      <c r="BD240" s="156">
        <v>0.5</v>
      </c>
      <c r="BE240" s="156"/>
      <c r="BF240" s="156"/>
      <c r="BG240" s="156"/>
      <c r="BH240" s="156">
        <v>1</v>
      </c>
      <c r="BI240" s="156">
        <v>2.5</v>
      </c>
      <c r="BJ240" s="16"/>
      <c r="BK240" s="16"/>
      <c r="BL240" s="16">
        <v>0.25</v>
      </c>
      <c r="BM240" s="135"/>
      <c r="BN240" s="135">
        <f t="shared" si="26"/>
        <v>4.25</v>
      </c>
      <c r="BO240" s="131">
        <f t="shared" si="21"/>
        <v>6.25</v>
      </c>
      <c r="BP240" s="65">
        <f t="shared" si="27"/>
        <v>3</v>
      </c>
      <c r="BS240" s="29"/>
    </row>
    <row r="241" spans="2:71" ht="24.95" customHeight="1">
      <c r="B241" s="48" t="str">
        <f>Personal_Development!B242</f>
        <v>R</v>
      </c>
      <c r="C241" s="48">
        <f>Personal_Development!C242</f>
        <v>0</v>
      </c>
      <c r="D241" s="14" t="str">
        <f>Personal_Development!D242</f>
        <v>C12969</v>
      </c>
      <c r="E241" s="11" t="str">
        <f>Personal_Development!E242</f>
        <v>ROSHAFIZA BINTI ABDUL RAZAK</v>
      </c>
      <c r="F241" s="12" t="str">
        <f>Personal_Development!F242</f>
        <v>PRODUCTION NO.1 DEPARTMENT</v>
      </c>
      <c r="G241" s="12" t="str">
        <f>Personal_Development!G242</f>
        <v>ASSEMBLY ENGINEERING SECTION (AES)</v>
      </c>
      <c r="H241" s="40" t="str">
        <f>Personal_Development!H242</f>
        <v>CLERK 1</v>
      </c>
      <c r="I241" s="41" t="str">
        <f>Personal_Development!I242</f>
        <v>C2 OFFICE</v>
      </c>
      <c r="J241" s="42" t="str">
        <f>Personal_Development!J242</f>
        <v xml:space="preserve">C2 </v>
      </c>
      <c r="K241" s="48"/>
      <c r="L241" s="48"/>
      <c r="M241" s="16"/>
      <c r="N241" s="16">
        <v>4</v>
      </c>
      <c r="O241" s="48"/>
      <c r="P241" s="48"/>
      <c r="Q241" s="48"/>
      <c r="R241" s="48"/>
      <c r="S241" s="48"/>
      <c r="T241" s="48"/>
      <c r="U241" s="48"/>
      <c r="V241" s="48"/>
      <c r="W241" s="20">
        <f t="shared" si="22"/>
        <v>4</v>
      </c>
      <c r="X241" s="48"/>
      <c r="Y241" s="48"/>
      <c r="Z241" s="16"/>
      <c r="AA241" s="16"/>
      <c r="AB241" s="48"/>
      <c r="AC241" s="48"/>
      <c r="AD241" s="48"/>
      <c r="AE241" s="48"/>
      <c r="AF241" s="48"/>
      <c r="AG241" s="48"/>
      <c r="AH241" s="48"/>
      <c r="AI241" s="48"/>
      <c r="AJ241" s="24">
        <f t="shared" si="23"/>
        <v>0</v>
      </c>
      <c r="AK241" s="48"/>
      <c r="AL241" s="48"/>
      <c r="AM241" s="16"/>
      <c r="AN241" s="16"/>
      <c r="AO241" s="48"/>
      <c r="AP241" s="48"/>
      <c r="AQ241" s="48"/>
      <c r="AR241" s="48"/>
      <c r="AS241" s="48"/>
      <c r="AT241" s="48"/>
      <c r="AU241" s="48"/>
      <c r="AV241" s="48"/>
      <c r="AW241" s="26">
        <f t="shared" si="24"/>
        <v>0</v>
      </c>
      <c r="AX241" s="16">
        <f t="shared" si="25"/>
        <v>4</v>
      </c>
      <c r="AY241" s="48"/>
      <c r="AZ241" s="48">
        <v>28</v>
      </c>
      <c r="BA241" s="129"/>
      <c r="BB241" s="157"/>
      <c r="BC241" s="156"/>
      <c r="BD241" s="156"/>
      <c r="BE241" s="156">
        <v>1</v>
      </c>
      <c r="BF241" s="156"/>
      <c r="BG241" s="156"/>
      <c r="BH241" s="156"/>
      <c r="BI241" s="156"/>
      <c r="BJ241" s="16"/>
      <c r="BK241" s="16"/>
      <c r="BL241" s="16"/>
      <c r="BM241" s="135"/>
      <c r="BN241" s="135">
        <f t="shared" si="26"/>
        <v>1</v>
      </c>
      <c r="BO241" s="131">
        <f t="shared" si="21"/>
        <v>33</v>
      </c>
      <c r="BP241" s="65">
        <f t="shared" si="27"/>
        <v>1</v>
      </c>
      <c r="BS241" s="29"/>
    </row>
    <row r="242" spans="2:71" ht="24.95" customHeight="1">
      <c r="B242" s="48">
        <f>Personal_Development!B243</f>
        <v>0</v>
      </c>
      <c r="C242" s="48">
        <f>Personal_Development!C243</f>
        <v>0</v>
      </c>
      <c r="D242" s="14" t="str">
        <f>Personal_Development!D243</f>
        <v>C12970</v>
      </c>
      <c r="E242" s="11" t="str">
        <f>Personal_Development!E243</f>
        <v>ZALITA BINTI ABDUL GHANI @ MING</v>
      </c>
      <c r="F242" s="12" t="str">
        <f>Personal_Development!F243</f>
        <v>FACTORY OPERATIONS DEPARTMENT</v>
      </c>
      <c r="G242" s="12" t="str">
        <f>Personal_Development!G243</f>
        <v>INVENTORY &amp; SYSYTEM CONTROL SECTION (IVS)</v>
      </c>
      <c r="H242" s="40" t="str">
        <f>Personal_Development!H243</f>
        <v>STOREHAND</v>
      </c>
      <c r="I242" s="41" t="str">
        <f>Personal_Development!I243</f>
        <v>C4 PROD</v>
      </c>
      <c r="J242" s="42" t="str">
        <f>Personal_Development!J243</f>
        <v xml:space="preserve">C4 </v>
      </c>
      <c r="K242" s="48"/>
      <c r="L242" s="48"/>
      <c r="M242" s="16"/>
      <c r="N242" s="16"/>
      <c r="O242" s="48"/>
      <c r="P242" s="48"/>
      <c r="Q242" s="48"/>
      <c r="R242" s="48"/>
      <c r="S242" s="48"/>
      <c r="T242" s="48"/>
      <c r="U242" s="48"/>
      <c r="V242" s="48"/>
      <c r="W242" s="20">
        <f t="shared" si="22"/>
        <v>0</v>
      </c>
      <c r="X242" s="48"/>
      <c r="Y242" s="48"/>
      <c r="Z242" s="16"/>
      <c r="AA242" s="16"/>
      <c r="AB242" s="48"/>
      <c r="AC242" s="48"/>
      <c r="AD242" s="48"/>
      <c r="AE242" s="48"/>
      <c r="AF242" s="48"/>
      <c r="AG242" s="48"/>
      <c r="AH242" s="48"/>
      <c r="AI242" s="48"/>
      <c r="AJ242" s="24">
        <f t="shared" si="23"/>
        <v>0</v>
      </c>
      <c r="AK242" s="48"/>
      <c r="AL242" s="48"/>
      <c r="AM242" s="16"/>
      <c r="AN242" s="16"/>
      <c r="AO242" s="48"/>
      <c r="AP242" s="48"/>
      <c r="AQ242" s="48"/>
      <c r="AR242" s="48"/>
      <c r="AS242" s="48"/>
      <c r="AT242" s="48"/>
      <c r="AU242" s="48"/>
      <c r="AV242" s="48"/>
      <c r="AW242" s="26">
        <f t="shared" si="24"/>
        <v>0</v>
      </c>
      <c r="AX242" s="16">
        <f t="shared" si="25"/>
        <v>0</v>
      </c>
      <c r="AY242" s="48"/>
      <c r="AZ242" s="48"/>
      <c r="BA242" s="129"/>
      <c r="BB242" s="157"/>
      <c r="BC242" s="156"/>
      <c r="BD242" s="156"/>
      <c r="BE242" s="156"/>
      <c r="BF242" s="156"/>
      <c r="BG242" s="156"/>
      <c r="BH242" s="156"/>
      <c r="BI242" s="156"/>
      <c r="BJ242" s="16"/>
      <c r="BK242" s="16"/>
      <c r="BL242" s="16"/>
      <c r="BM242" s="135"/>
      <c r="BN242" s="135">
        <f t="shared" si="26"/>
        <v>0</v>
      </c>
      <c r="BO242" s="131">
        <f t="shared" si="21"/>
        <v>0</v>
      </c>
      <c r="BP242" s="65">
        <f t="shared" si="27"/>
        <v>5</v>
      </c>
      <c r="BS242" s="29"/>
    </row>
    <row r="243" spans="2:71" ht="24.95" customHeight="1">
      <c r="B243" s="48">
        <f>Personal_Development!B244</f>
        <v>0</v>
      </c>
      <c r="C243" s="48">
        <f>Personal_Development!C244</f>
        <v>0</v>
      </c>
      <c r="D243" s="14" t="str">
        <f>Personal_Development!D244</f>
        <v>C12971</v>
      </c>
      <c r="E243" s="11" t="str">
        <f>Personal_Development!E244</f>
        <v>ZALINAH BINTI ABDUL MURAD NEHRU</v>
      </c>
      <c r="F243" s="12" t="str">
        <f>Personal_Development!F244</f>
        <v>PRODUCTION NO.1 DEPARTMENT</v>
      </c>
      <c r="G243" s="12" t="str">
        <f>Personal_Development!G244</f>
        <v>ASSEMBLY PRODUCTION SECTION (APS)</v>
      </c>
      <c r="H243" s="40" t="str">
        <f>Personal_Development!H244</f>
        <v>OPERATOR 2</v>
      </c>
      <c r="I243" s="41" t="str">
        <f>Personal_Development!I244</f>
        <v>C4 PROD</v>
      </c>
      <c r="J243" s="42" t="str">
        <f>Personal_Development!J244</f>
        <v xml:space="preserve">C4 </v>
      </c>
      <c r="K243" s="48"/>
      <c r="L243" s="48"/>
      <c r="M243" s="16"/>
      <c r="N243" s="16"/>
      <c r="O243" s="48"/>
      <c r="P243" s="48"/>
      <c r="Q243" s="48">
        <v>2</v>
      </c>
      <c r="R243" s="48">
        <v>2</v>
      </c>
      <c r="S243" s="48"/>
      <c r="T243" s="48">
        <v>1</v>
      </c>
      <c r="U243" s="48">
        <v>2</v>
      </c>
      <c r="V243" s="48"/>
      <c r="W243" s="20">
        <f t="shared" si="22"/>
        <v>7</v>
      </c>
      <c r="X243" s="48"/>
      <c r="Y243" s="48"/>
      <c r="Z243" s="16"/>
      <c r="AA243" s="16"/>
      <c r="AB243" s="48"/>
      <c r="AC243" s="48"/>
      <c r="AD243" s="48"/>
      <c r="AE243" s="48"/>
      <c r="AF243" s="48"/>
      <c r="AG243" s="48"/>
      <c r="AH243" s="48"/>
      <c r="AI243" s="48"/>
      <c r="AJ243" s="24">
        <f t="shared" si="23"/>
        <v>0</v>
      </c>
      <c r="AK243" s="48"/>
      <c r="AL243" s="48"/>
      <c r="AM243" s="16"/>
      <c r="AN243" s="16"/>
      <c r="AO243" s="48"/>
      <c r="AP243" s="48"/>
      <c r="AQ243" s="48"/>
      <c r="AR243" s="48">
        <v>1</v>
      </c>
      <c r="AS243" s="48"/>
      <c r="AT243" s="48"/>
      <c r="AU243" s="48"/>
      <c r="AV243" s="48"/>
      <c r="AW243" s="26">
        <f t="shared" si="24"/>
        <v>1</v>
      </c>
      <c r="AX243" s="16">
        <f t="shared" si="25"/>
        <v>8</v>
      </c>
      <c r="AY243" s="48"/>
      <c r="AZ243" s="48"/>
      <c r="BA243" s="129"/>
      <c r="BB243" s="157"/>
      <c r="BC243" s="156"/>
      <c r="BD243" s="156"/>
      <c r="BE243" s="156"/>
      <c r="BF243" s="156"/>
      <c r="BG243" s="156"/>
      <c r="BH243" s="156"/>
      <c r="BI243" s="156"/>
      <c r="BJ243" s="16"/>
      <c r="BK243" s="16"/>
      <c r="BL243" s="16"/>
      <c r="BM243" s="135"/>
      <c r="BN243" s="135">
        <f t="shared" si="26"/>
        <v>0</v>
      </c>
      <c r="BO243" s="131">
        <f t="shared" si="21"/>
        <v>8</v>
      </c>
      <c r="BP243" s="65">
        <f t="shared" si="27"/>
        <v>2</v>
      </c>
      <c r="BS243" s="29"/>
    </row>
    <row r="244" spans="2:71" ht="24.95" customHeight="1">
      <c r="B244" s="48">
        <f>Personal_Development!B245</f>
        <v>0</v>
      </c>
      <c r="C244" s="48">
        <f>Personal_Development!C245</f>
        <v>0</v>
      </c>
      <c r="D244" s="14" t="str">
        <f>Personal_Development!D245</f>
        <v>C12974</v>
      </c>
      <c r="E244" s="11" t="str">
        <f>Personal_Development!E245</f>
        <v>MUHAMMAD ASYRAF BIN NOR AZRIN</v>
      </c>
      <c r="F244" s="12" t="str">
        <f>Personal_Development!F245</f>
        <v>ENGINEERING AND R&amp;D DEPARTMENT</v>
      </c>
      <c r="G244" s="12" t="str">
        <f>Personal_Development!G245</f>
        <v>PURCHASING DEVELOPMENT (PDS)</v>
      </c>
      <c r="H244" s="40" t="str">
        <f>Personal_Development!H245</f>
        <v>ASSISTANT</v>
      </c>
      <c r="I244" s="41" t="str">
        <f>Personal_Development!I245</f>
        <v>C1 OFFICE</v>
      </c>
      <c r="J244" s="42" t="str">
        <f>Personal_Development!J245</f>
        <v xml:space="preserve">C1 </v>
      </c>
      <c r="K244" s="48"/>
      <c r="L244" s="48"/>
      <c r="M244" s="16"/>
      <c r="N244" s="16">
        <v>2</v>
      </c>
      <c r="O244" s="48"/>
      <c r="P244" s="48"/>
      <c r="Q244" s="48"/>
      <c r="R244" s="48"/>
      <c r="S244" s="48"/>
      <c r="T244" s="48"/>
      <c r="U244" s="48"/>
      <c r="V244" s="48">
        <v>1</v>
      </c>
      <c r="W244" s="20">
        <f t="shared" si="22"/>
        <v>3</v>
      </c>
      <c r="X244" s="48"/>
      <c r="Y244" s="48"/>
      <c r="Z244" s="16"/>
      <c r="AA244" s="16"/>
      <c r="AB244" s="48"/>
      <c r="AC244" s="48"/>
      <c r="AD244" s="48"/>
      <c r="AE244" s="48"/>
      <c r="AF244" s="48"/>
      <c r="AG244" s="48"/>
      <c r="AH244" s="48"/>
      <c r="AI244" s="48"/>
      <c r="AJ244" s="24">
        <f t="shared" si="23"/>
        <v>0</v>
      </c>
      <c r="AK244" s="48"/>
      <c r="AL244" s="48"/>
      <c r="AM244" s="16"/>
      <c r="AN244" s="16"/>
      <c r="AO244" s="48"/>
      <c r="AP244" s="48"/>
      <c r="AQ244" s="48"/>
      <c r="AR244" s="48"/>
      <c r="AS244" s="48"/>
      <c r="AT244" s="48">
        <v>1</v>
      </c>
      <c r="AU244" s="48"/>
      <c r="AV244" s="48">
        <v>1</v>
      </c>
      <c r="AW244" s="26">
        <f t="shared" si="24"/>
        <v>2</v>
      </c>
      <c r="AX244" s="16">
        <f t="shared" si="25"/>
        <v>5</v>
      </c>
      <c r="AY244" s="48"/>
      <c r="AZ244" s="48"/>
      <c r="BA244" s="129"/>
      <c r="BB244" s="157"/>
      <c r="BC244" s="156">
        <v>0.75</v>
      </c>
      <c r="BD244" s="156">
        <v>1</v>
      </c>
      <c r="BE244" s="156">
        <v>0.25</v>
      </c>
      <c r="BF244" s="156">
        <v>1</v>
      </c>
      <c r="BG244" s="156">
        <v>0.75</v>
      </c>
      <c r="BH244" s="156"/>
      <c r="BI244" s="156">
        <v>1</v>
      </c>
      <c r="BJ244" s="16"/>
      <c r="BK244" s="16">
        <v>3</v>
      </c>
      <c r="BL244" s="16">
        <v>0.25</v>
      </c>
      <c r="BM244" s="135"/>
      <c r="BN244" s="135">
        <f t="shared" si="26"/>
        <v>8</v>
      </c>
      <c r="BO244" s="131">
        <f t="shared" si="21"/>
        <v>13</v>
      </c>
      <c r="BP244" s="65">
        <f t="shared" si="27"/>
        <v>1</v>
      </c>
      <c r="BS244" s="29"/>
    </row>
    <row r="245" spans="2:71" ht="24.95" customHeight="1">
      <c r="B245" s="48">
        <f>Personal_Development!B246</f>
        <v>0</v>
      </c>
      <c r="C245" s="48">
        <f>Personal_Development!C246</f>
        <v>0</v>
      </c>
      <c r="D245" s="14" t="str">
        <f>Personal_Development!D246</f>
        <v>C12976</v>
      </c>
      <c r="E245" s="11" t="str">
        <f>Personal_Development!E246</f>
        <v>SALLEHUDDIN BIN MD ALI</v>
      </c>
      <c r="F245" s="12" t="str">
        <f>Personal_Development!F246</f>
        <v>GENERAL AFFAIRS DEPARTMENT</v>
      </c>
      <c r="G245" s="12" t="str">
        <f>Personal_Development!G246</f>
        <v>SAFETY &amp; ENVIRONMENT SECTION (SES)</v>
      </c>
      <c r="H245" s="40" t="str">
        <f>Personal_Development!H246</f>
        <v>SECURITY GUARD</v>
      </c>
      <c r="I245" s="41" t="str">
        <f>Personal_Development!I246</f>
        <v>C4 PROD</v>
      </c>
      <c r="J245" s="42" t="str">
        <f>Personal_Development!J246</f>
        <v xml:space="preserve">C4 </v>
      </c>
      <c r="K245" s="48"/>
      <c r="L245" s="48"/>
      <c r="M245" s="16">
        <v>1</v>
      </c>
      <c r="N245" s="16"/>
      <c r="O245" s="48"/>
      <c r="P245" s="48"/>
      <c r="Q245" s="48"/>
      <c r="R245" s="48"/>
      <c r="S245" s="48"/>
      <c r="T245" s="48"/>
      <c r="U245" s="48"/>
      <c r="V245" s="48"/>
      <c r="W245" s="20">
        <f t="shared" si="22"/>
        <v>1</v>
      </c>
      <c r="X245" s="48"/>
      <c r="Y245" s="48"/>
      <c r="Z245" s="16"/>
      <c r="AA245" s="16"/>
      <c r="AB245" s="48"/>
      <c r="AC245" s="48"/>
      <c r="AD245" s="48"/>
      <c r="AE245" s="48"/>
      <c r="AF245" s="48"/>
      <c r="AG245" s="48"/>
      <c r="AH245" s="48"/>
      <c r="AI245" s="48"/>
      <c r="AJ245" s="24">
        <f t="shared" si="23"/>
        <v>0</v>
      </c>
      <c r="AK245" s="48"/>
      <c r="AL245" s="48"/>
      <c r="AM245" s="16"/>
      <c r="AN245" s="16"/>
      <c r="AO245" s="48"/>
      <c r="AP245" s="48"/>
      <c r="AQ245" s="48"/>
      <c r="AR245" s="48"/>
      <c r="AS245" s="48"/>
      <c r="AT245" s="48"/>
      <c r="AU245" s="48"/>
      <c r="AV245" s="48"/>
      <c r="AW245" s="26">
        <f t="shared" si="24"/>
        <v>0</v>
      </c>
      <c r="AX245" s="16">
        <f t="shared" si="25"/>
        <v>1</v>
      </c>
      <c r="AY245" s="48"/>
      <c r="AZ245" s="48"/>
      <c r="BA245" s="129">
        <v>22</v>
      </c>
      <c r="BB245" s="157"/>
      <c r="BC245" s="156">
        <v>1</v>
      </c>
      <c r="BD245" s="156"/>
      <c r="BE245" s="156"/>
      <c r="BF245" s="156"/>
      <c r="BG245" s="156"/>
      <c r="BH245" s="156"/>
      <c r="BI245" s="156"/>
      <c r="BJ245" s="16"/>
      <c r="BK245" s="16"/>
      <c r="BL245" s="16"/>
      <c r="BM245" s="135"/>
      <c r="BN245" s="135">
        <f t="shared" si="26"/>
        <v>1</v>
      </c>
      <c r="BO245" s="131">
        <f t="shared" si="21"/>
        <v>24</v>
      </c>
      <c r="BP245" s="65">
        <f t="shared" si="27"/>
        <v>1</v>
      </c>
      <c r="BS245" s="29"/>
    </row>
    <row r="246" spans="2:71" ht="24.95" customHeight="1">
      <c r="B246" s="48">
        <f>Personal_Development!B247</f>
        <v>0</v>
      </c>
      <c r="C246" s="48">
        <f>Personal_Development!C247</f>
        <v>0</v>
      </c>
      <c r="D246" s="14" t="str">
        <f>Personal_Development!D247</f>
        <v>C12977</v>
      </c>
      <c r="E246" s="11" t="str">
        <f>Personal_Development!E247</f>
        <v>JOHARI BIN ABDULLAH SANI</v>
      </c>
      <c r="F246" s="12" t="str">
        <f>Personal_Development!F247</f>
        <v>FACTORY OPERATIONS DEPARTMENT</v>
      </c>
      <c r="G246" s="12" t="str">
        <f>Personal_Development!G247</f>
        <v>INVENTORY &amp; SYSYTEM CONTROL SECTION (IVS)</v>
      </c>
      <c r="H246" s="40" t="str">
        <f>Personal_Development!H247</f>
        <v>STOREHAND</v>
      </c>
      <c r="I246" s="41" t="str">
        <f>Personal_Development!I247</f>
        <v>C4 PROD</v>
      </c>
      <c r="J246" s="42" t="str">
        <f>Personal_Development!J247</f>
        <v xml:space="preserve">C4 </v>
      </c>
      <c r="K246" s="48">
        <v>1</v>
      </c>
      <c r="L246" s="48">
        <v>1</v>
      </c>
      <c r="M246" s="16">
        <v>1</v>
      </c>
      <c r="N246" s="16">
        <v>2</v>
      </c>
      <c r="O246" s="48"/>
      <c r="P246" s="48">
        <v>1</v>
      </c>
      <c r="Q246" s="48"/>
      <c r="R246" s="48">
        <v>2</v>
      </c>
      <c r="S246" s="48">
        <v>1</v>
      </c>
      <c r="T246" s="48"/>
      <c r="U246" s="48">
        <v>1</v>
      </c>
      <c r="V246" s="48">
        <v>1</v>
      </c>
      <c r="W246" s="20">
        <f t="shared" si="22"/>
        <v>11</v>
      </c>
      <c r="X246" s="48"/>
      <c r="Y246" s="48"/>
      <c r="Z246" s="16"/>
      <c r="AA246" s="16"/>
      <c r="AB246" s="48"/>
      <c r="AC246" s="48"/>
      <c r="AD246" s="48"/>
      <c r="AE246" s="48"/>
      <c r="AF246" s="48"/>
      <c r="AG246" s="48"/>
      <c r="AH246" s="48"/>
      <c r="AI246" s="48">
        <v>2</v>
      </c>
      <c r="AJ246" s="24">
        <f t="shared" si="23"/>
        <v>2</v>
      </c>
      <c r="AK246" s="48"/>
      <c r="AL246" s="48"/>
      <c r="AM246" s="16"/>
      <c r="AN246" s="16"/>
      <c r="AO246" s="48">
        <v>0.5</v>
      </c>
      <c r="AP246" s="48"/>
      <c r="AQ246" s="48"/>
      <c r="AR246" s="48"/>
      <c r="AS246" s="48"/>
      <c r="AT246" s="48"/>
      <c r="AU246" s="48">
        <v>0.5</v>
      </c>
      <c r="AV246" s="48">
        <v>0.5</v>
      </c>
      <c r="AW246" s="26">
        <f t="shared" si="24"/>
        <v>1.5</v>
      </c>
      <c r="AX246" s="16">
        <f t="shared" si="25"/>
        <v>14.5</v>
      </c>
      <c r="AY246" s="48"/>
      <c r="AZ246" s="48"/>
      <c r="BA246" s="129"/>
      <c r="BB246" s="157"/>
      <c r="BC246" s="156"/>
      <c r="BD246" s="156"/>
      <c r="BE246" s="156"/>
      <c r="BF246" s="156">
        <v>0.5</v>
      </c>
      <c r="BG246" s="156"/>
      <c r="BH246" s="156"/>
      <c r="BI246" s="156"/>
      <c r="BJ246" s="16"/>
      <c r="BK246" s="16">
        <v>1.5</v>
      </c>
      <c r="BL246" s="16">
        <v>0.5</v>
      </c>
      <c r="BM246" s="135"/>
      <c r="BN246" s="135">
        <f t="shared" si="26"/>
        <v>2.5</v>
      </c>
      <c r="BO246" s="131">
        <f t="shared" si="21"/>
        <v>17</v>
      </c>
      <c r="BP246" s="65">
        <f t="shared" si="27"/>
        <v>1</v>
      </c>
      <c r="BS246" s="29"/>
    </row>
    <row r="247" spans="2:71" ht="24.95" customHeight="1">
      <c r="B247" s="48">
        <f>Personal_Development!B248</f>
        <v>0</v>
      </c>
      <c r="C247" s="48">
        <f>Personal_Development!C248</f>
        <v>0</v>
      </c>
      <c r="D247" s="14" t="str">
        <f>Personal_Development!D248</f>
        <v>C12978</v>
      </c>
      <c r="E247" s="11" t="str">
        <f>Personal_Development!E248</f>
        <v>NOR ZALILA BINTI YUNUS</v>
      </c>
      <c r="F247" s="12" t="str">
        <f>Personal_Development!F248</f>
        <v>PRODUCTION NO.2 DEPARTMENT</v>
      </c>
      <c r="G247" s="12" t="str">
        <f>Personal_Development!G248</f>
        <v>MOLDING PRODUCTION SECTION (MPS)</v>
      </c>
      <c r="H247" s="40" t="str">
        <f>Personal_Development!H248</f>
        <v>QC CHECKER</v>
      </c>
      <c r="I247" s="41" t="str">
        <f>Personal_Development!I248</f>
        <v>C3 PROD</v>
      </c>
      <c r="J247" s="42" t="str">
        <f>Personal_Development!J248</f>
        <v xml:space="preserve">C3 </v>
      </c>
      <c r="K247" s="48"/>
      <c r="L247" s="48"/>
      <c r="M247" s="16"/>
      <c r="N247" s="16">
        <v>1</v>
      </c>
      <c r="O247" s="48"/>
      <c r="P247" s="48">
        <v>1</v>
      </c>
      <c r="Q247" s="48"/>
      <c r="R247" s="48"/>
      <c r="S247" s="48"/>
      <c r="T247" s="48"/>
      <c r="U247" s="48"/>
      <c r="V247" s="48">
        <v>1</v>
      </c>
      <c r="W247" s="20">
        <f t="shared" si="22"/>
        <v>3</v>
      </c>
      <c r="X247" s="48"/>
      <c r="Y247" s="48"/>
      <c r="Z247" s="16"/>
      <c r="AA247" s="16"/>
      <c r="AB247" s="48"/>
      <c r="AC247" s="48"/>
      <c r="AD247" s="48"/>
      <c r="AE247" s="48"/>
      <c r="AF247" s="48"/>
      <c r="AG247" s="48"/>
      <c r="AH247" s="48"/>
      <c r="AI247" s="48"/>
      <c r="AJ247" s="24">
        <f t="shared" si="23"/>
        <v>0</v>
      </c>
      <c r="AK247" s="48"/>
      <c r="AL247" s="48"/>
      <c r="AM247" s="16"/>
      <c r="AN247" s="16"/>
      <c r="AO247" s="48"/>
      <c r="AP247" s="48">
        <v>0.25</v>
      </c>
      <c r="AQ247" s="48"/>
      <c r="AR247" s="48"/>
      <c r="AS247" s="48"/>
      <c r="AT247" s="48"/>
      <c r="AU247" s="48"/>
      <c r="AV247" s="48"/>
      <c r="AW247" s="26">
        <f t="shared" si="24"/>
        <v>0.25</v>
      </c>
      <c r="AX247" s="16">
        <f t="shared" si="25"/>
        <v>3.25</v>
      </c>
      <c r="AY247" s="48"/>
      <c r="AZ247" s="48"/>
      <c r="BA247" s="129"/>
      <c r="BB247" s="157"/>
      <c r="BC247" s="156">
        <v>1</v>
      </c>
      <c r="BD247" s="156"/>
      <c r="BE247" s="156"/>
      <c r="BF247" s="156"/>
      <c r="BG247" s="156">
        <v>0.25</v>
      </c>
      <c r="BH247" s="156"/>
      <c r="BI247" s="156">
        <v>1.5</v>
      </c>
      <c r="BJ247" s="16">
        <v>0.25</v>
      </c>
      <c r="BK247" s="16">
        <v>0.5</v>
      </c>
      <c r="BL247" s="16"/>
      <c r="BM247" s="135"/>
      <c r="BN247" s="135">
        <f t="shared" si="26"/>
        <v>3.5</v>
      </c>
      <c r="BO247" s="131">
        <f t="shared" si="21"/>
        <v>6.75</v>
      </c>
      <c r="BP247" s="65">
        <f t="shared" si="27"/>
        <v>3</v>
      </c>
      <c r="BS247" s="29"/>
    </row>
    <row r="248" spans="2:71" ht="24.95" customHeight="1">
      <c r="B248" s="48">
        <f>Personal_Development!B249</f>
        <v>0</v>
      </c>
      <c r="C248" s="48">
        <f>Personal_Development!C249</f>
        <v>0</v>
      </c>
      <c r="D248" s="14" t="str">
        <f>Personal_Development!D249</f>
        <v>C12983</v>
      </c>
      <c r="E248" s="11" t="str">
        <f>Personal_Development!E249</f>
        <v>WAN NOR KHAIRIL ANUAR BIN WAN ADNAN</v>
      </c>
      <c r="F248" s="12" t="str">
        <f>Personal_Development!F249</f>
        <v>QUALITY ASSURANCE DEPARTMENT</v>
      </c>
      <c r="G248" s="12" t="str">
        <f>Personal_Development!G249</f>
        <v>QUALITY ASSURANCE SECTION (QAS)</v>
      </c>
      <c r="H248" s="40" t="str">
        <f>Personal_Development!H249</f>
        <v>SUPERVISOR</v>
      </c>
      <c r="I248" s="41" t="str">
        <f>Personal_Development!I249</f>
        <v>C1 PROD</v>
      </c>
      <c r="J248" s="42" t="str">
        <f>Personal_Development!J249</f>
        <v xml:space="preserve">C1 </v>
      </c>
      <c r="K248" s="48"/>
      <c r="L248" s="48"/>
      <c r="M248" s="16"/>
      <c r="N248" s="16"/>
      <c r="O248" s="48"/>
      <c r="P248" s="48"/>
      <c r="Q248" s="48">
        <v>7</v>
      </c>
      <c r="R248" s="48">
        <v>3</v>
      </c>
      <c r="S248" s="48">
        <v>1</v>
      </c>
      <c r="T248" s="48"/>
      <c r="U248" s="48"/>
      <c r="V248" s="48"/>
      <c r="W248" s="20">
        <f t="shared" si="22"/>
        <v>11</v>
      </c>
      <c r="X248" s="48"/>
      <c r="Y248" s="48"/>
      <c r="Z248" s="16"/>
      <c r="AA248" s="16"/>
      <c r="AB248" s="48"/>
      <c r="AC248" s="48"/>
      <c r="AD248" s="48"/>
      <c r="AE248" s="48"/>
      <c r="AF248" s="48"/>
      <c r="AG248" s="48"/>
      <c r="AH248" s="48"/>
      <c r="AI248" s="48"/>
      <c r="AJ248" s="24">
        <f t="shared" si="23"/>
        <v>0</v>
      </c>
      <c r="AK248" s="48">
        <v>0.5</v>
      </c>
      <c r="AL248" s="48"/>
      <c r="AM248" s="16"/>
      <c r="AN248" s="16"/>
      <c r="AO248" s="48"/>
      <c r="AP248" s="48"/>
      <c r="AQ248" s="48"/>
      <c r="AR248" s="48"/>
      <c r="AS248" s="48"/>
      <c r="AT248" s="48"/>
      <c r="AU248" s="48"/>
      <c r="AV248" s="48"/>
      <c r="AW248" s="26">
        <f t="shared" si="24"/>
        <v>0.5</v>
      </c>
      <c r="AX248" s="16">
        <f t="shared" si="25"/>
        <v>11.5</v>
      </c>
      <c r="AY248" s="48"/>
      <c r="AZ248" s="48"/>
      <c r="BA248" s="129"/>
      <c r="BB248" s="157"/>
      <c r="BC248" s="156"/>
      <c r="BD248" s="156">
        <v>1.25</v>
      </c>
      <c r="BE248" s="156">
        <v>1.5</v>
      </c>
      <c r="BF248" s="156">
        <v>0.25</v>
      </c>
      <c r="BG248" s="156">
        <v>1</v>
      </c>
      <c r="BH248" s="156">
        <v>0.5</v>
      </c>
      <c r="BI248" s="156"/>
      <c r="BJ248" s="16"/>
      <c r="BK248" s="16"/>
      <c r="BL248" s="16"/>
      <c r="BM248" s="135"/>
      <c r="BN248" s="135">
        <f t="shared" si="26"/>
        <v>4.5</v>
      </c>
      <c r="BO248" s="131">
        <f t="shared" si="21"/>
        <v>16</v>
      </c>
      <c r="BP248" s="65">
        <f t="shared" si="27"/>
        <v>1</v>
      </c>
      <c r="BS248" s="29"/>
    </row>
    <row r="249" spans="2:71" ht="24.95" customHeight="1">
      <c r="B249" s="48">
        <f>Personal_Development!B250</f>
        <v>0</v>
      </c>
      <c r="C249" s="48">
        <f>Personal_Development!C250</f>
        <v>0</v>
      </c>
      <c r="D249" s="14" t="str">
        <f>Personal_Development!D250</f>
        <v>C12985</v>
      </c>
      <c r="E249" s="11" t="str">
        <f>Personal_Development!E250</f>
        <v>AHMAD FARID BIN ZAMANI</v>
      </c>
      <c r="F249" s="12" t="str">
        <f>Personal_Development!F250</f>
        <v>FACTORY OPERATIONS DEPARTMENT</v>
      </c>
      <c r="G249" s="12" t="str">
        <f>Personal_Development!G250</f>
        <v>INVENTORY &amp; SYSYTEM CONTROL SECTION (IVS)</v>
      </c>
      <c r="H249" s="40" t="str">
        <f>Personal_Development!H250</f>
        <v>STOREHAND</v>
      </c>
      <c r="I249" s="41" t="str">
        <f>Personal_Development!I250</f>
        <v>C4 PROD</v>
      </c>
      <c r="J249" s="42" t="str">
        <f>Personal_Development!J250</f>
        <v xml:space="preserve">C4 </v>
      </c>
      <c r="K249" s="48">
        <v>1</v>
      </c>
      <c r="L249" s="48"/>
      <c r="M249" s="16"/>
      <c r="N249" s="16">
        <v>1</v>
      </c>
      <c r="O249" s="48"/>
      <c r="P249" s="48">
        <v>1</v>
      </c>
      <c r="Q249" s="48"/>
      <c r="R249" s="48"/>
      <c r="S249" s="48">
        <v>1</v>
      </c>
      <c r="T249" s="48"/>
      <c r="U249" s="48"/>
      <c r="V249" s="48"/>
      <c r="W249" s="20">
        <f t="shared" si="22"/>
        <v>4</v>
      </c>
      <c r="X249" s="48"/>
      <c r="Y249" s="48"/>
      <c r="Z249" s="16"/>
      <c r="AA249" s="16">
        <v>1</v>
      </c>
      <c r="AB249" s="48"/>
      <c r="AC249" s="48">
        <v>1</v>
      </c>
      <c r="AD249" s="48">
        <v>0.5</v>
      </c>
      <c r="AE249" s="48"/>
      <c r="AF249" s="48">
        <v>1</v>
      </c>
      <c r="AG249" s="48"/>
      <c r="AH249" s="48"/>
      <c r="AI249" s="48"/>
      <c r="AJ249" s="24">
        <f t="shared" si="23"/>
        <v>3.5</v>
      </c>
      <c r="AK249" s="48"/>
      <c r="AL249" s="48">
        <v>0.25</v>
      </c>
      <c r="AM249" s="16"/>
      <c r="AN249" s="16">
        <v>1</v>
      </c>
      <c r="AO249" s="48">
        <v>1</v>
      </c>
      <c r="AP249" s="48"/>
      <c r="AQ249" s="48">
        <v>1.5</v>
      </c>
      <c r="AR249" s="48">
        <v>1.5</v>
      </c>
      <c r="AS249" s="48"/>
      <c r="AT249" s="48"/>
      <c r="AU249" s="48">
        <v>1.5</v>
      </c>
      <c r="AV249" s="48">
        <v>0.25</v>
      </c>
      <c r="AW249" s="26">
        <f t="shared" si="24"/>
        <v>7</v>
      </c>
      <c r="AX249" s="16">
        <f t="shared" si="25"/>
        <v>14.5</v>
      </c>
      <c r="AY249" s="48"/>
      <c r="AZ249" s="48"/>
      <c r="BA249" s="129"/>
      <c r="BB249" s="157"/>
      <c r="BC249" s="156">
        <v>0.75</v>
      </c>
      <c r="BD249" s="156"/>
      <c r="BE249" s="156">
        <v>0.25</v>
      </c>
      <c r="BF249" s="156">
        <v>1</v>
      </c>
      <c r="BG249" s="156">
        <v>0.25</v>
      </c>
      <c r="BH249" s="156">
        <v>1</v>
      </c>
      <c r="BI249" s="156"/>
      <c r="BJ249" s="16">
        <v>0.5</v>
      </c>
      <c r="BK249" s="16">
        <v>0.25</v>
      </c>
      <c r="BL249" s="16">
        <v>0.5</v>
      </c>
      <c r="BM249" s="135"/>
      <c r="BN249" s="135">
        <f t="shared" si="26"/>
        <v>4.5</v>
      </c>
      <c r="BO249" s="131">
        <f t="shared" si="21"/>
        <v>19</v>
      </c>
      <c r="BP249" s="65">
        <f t="shared" si="27"/>
        <v>1</v>
      </c>
      <c r="BS249" s="29"/>
    </row>
    <row r="250" spans="2:71" ht="24.95" customHeight="1">
      <c r="B250" s="48">
        <f>Personal_Development!B251</f>
        <v>0</v>
      </c>
      <c r="C250" s="48">
        <f>Personal_Development!C251</f>
        <v>0</v>
      </c>
      <c r="D250" s="14" t="str">
        <f>Personal_Development!D251</f>
        <v>C12986</v>
      </c>
      <c r="E250" s="11" t="str">
        <f>Personal_Development!E251</f>
        <v>MOHD AINI BIN SHAARI</v>
      </c>
      <c r="F250" s="12" t="str">
        <f>Personal_Development!F251</f>
        <v>GENERAL AFFAIRS DEPARTMENT</v>
      </c>
      <c r="G250" s="12" t="str">
        <f>Personal_Development!G251</f>
        <v>SAFETY &amp; ENVIRONMENT SECTION (SES)</v>
      </c>
      <c r="H250" s="40" t="str">
        <f>Personal_Development!H251</f>
        <v>SECURITY GUARD</v>
      </c>
      <c r="I250" s="41" t="str">
        <f>Personal_Development!I251</f>
        <v>C4 PROD</v>
      </c>
      <c r="J250" s="42" t="str">
        <f>Personal_Development!J251</f>
        <v xml:space="preserve">C4 </v>
      </c>
      <c r="K250" s="48"/>
      <c r="L250" s="48"/>
      <c r="M250" s="16"/>
      <c r="N250" s="16"/>
      <c r="O250" s="48"/>
      <c r="P250" s="48"/>
      <c r="Q250" s="48"/>
      <c r="R250" s="48">
        <v>1</v>
      </c>
      <c r="S250" s="48"/>
      <c r="T250" s="48"/>
      <c r="U250" s="48"/>
      <c r="V250" s="48"/>
      <c r="W250" s="20">
        <f t="shared" si="22"/>
        <v>1</v>
      </c>
      <c r="X250" s="48"/>
      <c r="Y250" s="48"/>
      <c r="Z250" s="16"/>
      <c r="AA250" s="16"/>
      <c r="AB250" s="48"/>
      <c r="AC250" s="48"/>
      <c r="AD250" s="48"/>
      <c r="AE250" s="48"/>
      <c r="AF250" s="48"/>
      <c r="AG250" s="48"/>
      <c r="AH250" s="48"/>
      <c r="AI250" s="48"/>
      <c r="AJ250" s="24">
        <f t="shared" si="23"/>
        <v>0</v>
      </c>
      <c r="AK250" s="48"/>
      <c r="AL250" s="48"/>
      <c r="AM250" s="16"/>
      <c r="AN250" s="16"/>
      <c r="AO250" s="48"/>
      <c r="AP250" s="48"/>
      <c r="AQ250" s="48"/>
      <c r="AR250" s="48"/>
      <c r="AS250" s="48"/>
      <c r="AT250" s="48"/>
      <c r="AU250" s="48"/>
      <c r="AV250" s="48"/>
      <c r="AW250" s="26">
        <f t="shared" si="24"/>
        <v>0</v>
      </c>
      <c r="AX250" s="16">
        <f t="shared" si="25"/>
        <v>1</v>
      </c>
      <c r="AY250" s="48"/>
      <c r="AZ250" s="48"/>
      <c r="BA250" s="129"/>
      <c r="BB250" s="157"/>
      <c r="BC250" s="156"/>
      <c r="BD250" s="156"/>
      <c r="BE250" s="156"/>
      <c r="BF250" s="156"/>
      <c r="BG250" s="156">
        <v>2</v>
      </c>
      <c r="BH250" s="156"/>
      <c r="BI250" s="156">
        <v>1</v>
      </c>
      <c r="BJ250" s="16"/>
      <c r="BK250" s="16"/>
      <c r="BL250" s="16"/>
      <c r="BM250" s="135"/>
      <c r="BN250" s="135">
        <f t="shared" si="26"/>
        <v>3</v>
      </c>
      <c r="BO250" s="131">
        <f t="shared" si="21"/>
        <v>4</v>
      </c>
      <c r="BP250" s="65">
        <f t="shared" si="27"/>
        <v>3</v>
      </c>
      <c r="BS250" s="29"/>
    </row>
    <row r="251" spans="2:71" ht="24.95" customHeight="1">
      <c r="B251" s="48">
        <f>Personal_Development!B252</f>
        <v>0</v>
      </c>
      <c r="C251" s="48">
        <f>Personal_Development!C252</f>
        <v>0</v>
      </c>
      <c r="D251" s="14" t="str">
        <f>Personal_Development!D252</f>
        <v>C12989</v>
      </c>
      <c r="E251" s="11" t="str">
        <f>Personal_Development!E252</f>
        <v>KAMALA A/P RENGANATHAN</v>
      </c>
      <c r="F251" s="12" t="str">
        <f>Personal_Development!F252</f>
        <v>PRODUCTION NO.1 DEPARTMENT</v>
      </c>
      <c r="G251" s="12" t="str">
        <f>Personal_Development!G252</f>
        <v>ASSEMBLY PRODUCTION SECTION (APS)</v>
      </c>
      <c r="H251" s="40" t="str">
        <f>Personal_Development!H252</f>
        <v>OPERATOR 1</v>
      </c>
      <c r="I251" s="41" t="str">
        <f>Personal_Development!I252</f>
        <v>C3 PROD</v>
      </c>
      <c r="J251" s="42" t="str">
        <f>Personal_Development!J252</f>
        <v xml:space="preserve">C3 </v>
      </c>
      <c r="K251" s="48"/>
      <c r="L251" s="48"/>
      <c r="M251" s="16"/>
      <c r="N251" s="16"/>
      <c r="O251" s="48"/>
      <c r="P251" s="48"/>
      <c r="Q251" s="48"/>
      <c r="R251" s="48"/>
      <c r="S251" s="48"/>
      <c r="T251" s="48"/>
      <c r="U251" s="48"/>
      <c r="V251" s="48"/>
      <c r="W251" s="20">
        <f t="shared" si="22"/>
        <v>0</v>
      </c>
      <c r="X251" s="48"/>
      <c r="Y251" s="48"/>
      <c r="Z251" s="16"/>
      <c r="AA251" s="16"/>
      <c r="AB251" s="48"/>
      <c r="AC251" s="48"/>
      <c r="AD251" s="48"/>
      <c r="AE251" s="48"/>
      <c r="AF251" s="48"/>
      <c r="AG251" s="48"/>
      <c r="AH251" s="48"/>
      <c r="AI251" s="48"/>
      <c r="AJ251" s="24">
        <f t="shared" si="23"/>
        <v>0</v>
      </c>
      <c r="AK251" s="48"/>
      <c r="AL251" s="48"/>
      <c r="AM251" s="16"/>
      <c r="AN251" s="16"/>
      <c r="AO251" s="48"/>
      <c r="AP251" s="48"/>
      <c r="AQ251" s="48"/>
      <c r="AR251" s="48"/>
      <c r="AS251" s="48"/>
      <c r="AT251" s="48"/>
      <c r="AU251" s="48"/>
      <c r="AV251" s="48"/>
      <c r="AW251" s="26">
        <f t="shared" si="24"/>
        <v>0</v>
      </c>
      <c r="AX251" s="16">
        <f t="shared" si="25"/>
        <v>0</v>
      </c>
      <c r="AY251" s="48"/>
      <c r="AZ251" s="48"/>
      <c r="BA251" s="129"/>
      <c r="BB251" s="157"/>
      <c r="BC251" s="156"/>
      <c r="BD251" s="156"/>
      <c r="BE251" s="156"/>
      <c r="BF251" s="156"/>
      <c r="BG251" s="156"/>
      <c r="BH251" s="156">
        <v>0.5</v>
      </c>
      <c r="BI251" s="156"/>
      <c r="BJ251" s="16"/>
      <c r="BK251" s="16"/>
      <c r="BL251" s="16"/>
      <c r="BM251" s="135"/>
      <c r="BN251" s="135">
        <f t="shared" si="26"/>
        <v>0.5</v>
      </c>
      <c r="BO251" s="131">
        <f t="shared" si="21"/>
        <v>0.5</v>
      </c>
      <c r="BP251" s="65">
        <f t="shared" si="27"/>
        <v>4</v>
      </c>
      <c r="BS251" s="29"/>
    </row>
    <row r="252" spans="2:71" ht="24.95" customHeight="1">
      <c r="B252" s="48">
        <f>Personal_Development!B253</f>
        <v>0</v>
      </c>
      <c r="C252" s="48">
        <f>Personal_Development!C253</f>
        <v>0</v>
      </c>
      <c r="D252" s="14" t="str">
        <f>Personal_Development!D253</f>
        <v>C12997</v>
      </c>
      <c r="E252" s="11" t="str">
        <f>Personal_Development!E253</f>
        <v>MOHD ZAHARI BIN BAHARI</v>
      </c>
      <c r="F252" s="12" t="str">
        <f>Personal_Development!F253</f>
        <v>PRODUCTION NO.2 DEPARTMENT</v>
      </c>
      <c r="G252" s="12" t="str">
        <f>Personal_Development!G253</f>
        <v>MOLDING PRODUCTION SECTION (MPS)</v>
      </c>
      <c r="H252" s="40" t="str">
        <f>Personal_Development!H253</f>
        <v>SENIOR STOREHAND</v>
      </c>
      <c r="I252" s="41" t="str">
        <f>Personal_Development!I253</f>
        <v>C3 PROD</v>
      </c>
      <c r="J252" s="42" t="str">
        <f>Personal_Development!J253</f>
        <v xml:space="preserve">C3 </v>
      </c>
      <c r="K252" s="48"/>
      <c r="L252" s="48"/>
      <c r="M252" s="16"/>
      <c r="N252" s="16"/>
      <c r="O252" s="48"/>
      <c r="P252" s="48"/>
      <c r="Q252" s="48"/>
      <c r="R252" s="48"/>
      <c r="S252" s="48"/>
      <c r="T252" s="48"/>
      <c r="U252" s="48"/>
      <c r="V252" s="48">
        <v>3</v>
      </c>
      <c r="W252" s="20">
        <f t="shared" si="22"/>
        <v>3</v>
      </c>
      <c r="X252" s="48"/>
      <c r="Y252" s="48"/>
      <c r="Z252" s="16"/>
      <c r="AA252" s="16"/>
      <c r="AB252" s="48"/>
      <c r="AC252" s="48"/>
      <c r="AD252" s="48"/>
      <c r="AE252" s="48"/>
      <c r="AF252" s="48"/>
      <c r="AG252" s="48"/>
      <c r="AH252" s="48"/>
      <c r="AI252" s="48"/>
      <c r="AJ252" s="24">
        <f t="shared" si="23"/>
        <v>0</v>
      </c>
      <c r="AK252" s="48"/>
      <c r="AL252" s="48"/>
      <c r="AM252" s="16"/>
      <c r="AN252" s="16"/>
      <c r="AO252" s="48"/>
      <c r="AP252" s="48"/>
      <c r="AQ252" s="48"/>
      <c r="AR252" s="48"/>
      <c r="AS252" s="48"/>
      <c r="AT252" s="48"/>
      <c r="AU252" s="48"/>
      <c r="AV252" s="48"/>
      <c r="AW252" s="26">
        <f t="shared" si="24"/>
        <v>0</v>
      </c>
      <c r="AX252" s="16">
        <f t="shared" si="25"/>
        <v>3</v>
      </c>
      <c r="AY252" s="48"/>
      <c r="AZ252" s="48"/>
      <c r="BA252" s="129"/>
      <c r="BB252" s="157"/>
      <c r="BC252" s="156"/>
      <c r="BD252" s="156"/>
      <c r="BE252" s="156"/>
      <c r="BF252" s="156"/>
      <c r="BG252" s="156"/>
      <c r="BH252" s="156"/>
      <c r="BI252" s="156"/>
      <c r="BJ252" s="16">
        <v>0.5</v>
      </c>
      <c r="BK252" s="16">
        <v>2</v>
      </c>
      <c r="BL252" s="16">
        <v>0.5</v>
      </c>
      <c r="BM252" s="135"/>
      <c r="BN252" s="135">
        <f t="shared" si="26"/>
        <v>3</v>
      </c>
      <c r="BO252" s="131">
        <f t="shared" si="21"/>
        <v>6</v>
      </c>
      <c r="BP252" s="65">
        <f t="shared" si="27"/>
        <v>3</v>
      </c>
      <c r="BS252" s="29"/>
    </row>
    <row r="253" spans="2:71" ht="24.95" customHeight="1">
      <c r="B253" s="48">
        <f>Personal_Development!B254</f>
        <v>0</v>
      </c>
      <c r="C253" s="48">
        <f>Personal_Development!C254</f>
        <v>0</v>
      </c>
      <c r="D253" s="14" t="str">
        <f>Personal_Development!D254</f>
        <v>C12998</v>
      </c>
      <c r="E253" s="11" t="str">
        <f>Personal_Development!E254</f>
        <v>MUHAMAD RUDY BIN SHAMSURI</v>
      </c>
      <c r="F253" s="12" t="str">
        <f>Personal_Development!F254</f>
        <v>QUALITY ASSURANCE DEPARTMENT</v>
      </c>
      <c r="G253" s="12" t="str">
        <f>Personal_Development!G254</f>
        <v>QUALITY ASSURANCE SECTION (QAS)</v>
      </c>
      <c r="H253" s="40" t="str">
        <f>Personal_Development!H254</f>
        <v>SUPERVISOR</v>
      </c>
      <c r="I253" s="41" t="str">
        <f>Personal_Development!I254</f>
        <v>C1 PROD</v>
      </c>
      <c r="J253" s="42" t="str">
        <f>Personal_Development!J254</f>
        <v xml:space="preserve">C1 </v>
      </c>
      <c r="K253" s="48"/>
      <c r="L253" s="48"/>
      <c r="M253" s="16">
        <v>5</v>
      </c>
      <c r="N253" s="16"/>
      <c r="O253" s="48">
        <v>1</v>
      </c>
      <c r="P253" s="48"/>
      <c r="Q253" s="48">
        <v>1</v>
      </c>
      <c r="R253" s="48">
        <v>1</v>
      </c>
      <c r="S253" s="48">
        <v>1</v>
      </c>
      <c r="T253" s="48">
        <v>2</v>
      </c>
      <c r="U253" s="48">
        <v>3</v>
      </c>
      <c r="V253" s="48">
        <v>3</v>
      </c>
      <c r="W253" s="20">
        <f t="shared" si="22"/>
        <v>17</v>
      </c>
      <c r="X253" s="48"/>
      <c r="Y253" s="48"/>
      <c r="Z253" s="16"/>
      <c r="AA253" s="16"/>
      <c r="AB253" s="48"/>
      <c r="AC253" s="48"/>
      <c r="AD253" s="48"/>
      <c r="AE253" s="48"/>
      <c r="AF253" s="48"/>
      <c r="AG253" s="48"/>
      <c r="AH253" s="48"/>
      <c r="AI253" s="48"/>
      <c r="AJ253" s="24">
        <f t="shared" si="23"/>
        <v>0</v>
      </c>
      <c r="AK253" s="48">
        <v>0.75</v>
      </c>
      <c r="AL253" s="48"/>
      <c r="AM253" s="16"/>
      <c r="AN253" s="16"/>
      <c r="AO253" s="48"/>
      <c r="AP253" s="48">
        <v>1</v>
      </c>
      <c r="AQ253" s="48">
        <v>1</v>
      </c>
      <c r="AR253" s="48">
        <v>5</v>
      </c>
      <c r="AS253" s="48">
        <v>2</v>
      </c>
      <c r="AT253" s="48">
        <v>1</v>
      </c>
      <c r="AU253" s="48"/>
      <c r="AV253" s="48">
        <v>0.75</v>
      </c>
      <c r="AW253" s="26">
        <f t="shared" si="24"/>
        <v>11.5</v>
      </c>
      <c r="AX253" s="16">
        <f t="shared" si="25"/>
        <v>28.5</v>
      </c>
      <c r="AY253" s="48"/>
      <c r="AZ253" s="48"/>
      <c r="BA253" s="129"/>
      <c r="BB253" s="157">
        <v>0.75</v>
      </c>
      <c r="BC253" s="156">
        <v>0.25</v>
      </c>
      <c r="BD253" s="156"/>
      <c r="BE253" s="156"/>
      <c r="BF253" s="156">
        <v>0.25</v>
      </c>
      <c r="BG253" s="156">
        <v>1</v>
      </c>
      <c r="BH253" s="156">
        <v>0.5</v>
      </c>
      <c r="BI253" s="156"/>
      <c r="BJ253" s="16"/>
      <c r="BK253" s="16">
        <v>1.75</v>
      </c>
      <c r="BL253" s="16">
        <v>0.5</v>
      </c>
      <c r="BM253" s="135"/>
      <c r="BN253" s="135">
        <f t="shared" si="26"/>
        <v>5</v>
      </c>
      <c r="BO253" s="131">
        <f t="shared" si="21"/>
        <v>33.5</v>
      </c>
      <c r="BP253" s="65">
        <f t="shared" si="27"/>
        <v>1</v>
      </c>
      <c r="BS253" s="29"/>
    </row>
    <row r="254" spans="2:71" ht="24.95" customHeight="1">
      <c r="B254" s="48">
        <f>Personal_Development!B255</f>
        <v>0</v>
      </c>
      <c r="C254" s="48">
        <f>Personal_Development!C255</f>
        <v>0</v>
      </c>
      <c r="D254" s="14" t="str">
        <f>Personal_Development!D255</f>
        <v>C13002</v>
      </c>
      <c r="E254" s="11" t="str">
        <f>Personal_Development!E255</f>
        <v>ZURAIDAH BINTI ABDUL KARIM</v>
      </c>
      <c r="F254" s="12" t="str">
        <f>Personal_Development!F255</f>
        <v>PRODUCTION NO.1 DEPARTMENT</v>
      </c>
      <c r="G254" s="12" t="str">
        <f>Personal_Development!G255</f>
        <v>ASSEMBLY PRODUCTION SECTION (APS)</v>
      </c>
      <c r="H254" s="40" t="str">
        <f>Personal_Development!H255</f>
        <v>LINE LEADER</v>
      </c>
      <c r="I254" s="41" t="str">
        <f>Personal_Development!I255</f>
        <v>C2 PROD</v>
      </c>
      <c r="J254" s="42" t="str">
        <f>Personal_Development!J255</f>
        <v xml:space="preserve">C2 </v>
      </c>
      <c r="K254" s="48"/>
      <c r="L254" s="48"/>
      <c r="M254" s="16"/>
      <c r="N254" s="16"/>
      <c r="O254" s="48"/>
      <c r="P254" s="48"/>
      <c r="Q254" s="48"/>
      <c r="R254" s="48"/>
      <c r="S254" s="48">
        <v>1</v>
      </c>
      <c r="T254" s="48"/>
      <c r="U254" s="48"/>
      <c r="V254" s="48"/>
      <c r="W254" s="20">
        <f t="shared" si="22"/>
        <v>1</v>
      </c>
      <c r="X254" s="48"/>
      <c r="Y254" s="48"/>
      <c r="Z254" s="16"/>
      <c r="AA254" s="16"/>
      <c r="AB254" s="48"/>
      <c r="AC254" s="48"/>
      <c r="AD254" s="48"/>
      <c r="AE254" s="48"/>
      <c r="AF254" s="48"/>
      <c r="AG254" s="48"/>
      <c r="AH254" s="48"/>
      <c r="AI254" s="48"/>
      <c r="AJ254" s="24">
        <f t="shared" si="23"/>
        <v>0</v>
      </c>
      <c r="AK254" s="48"/>
      <c r="AL254" s="48"/>
      <c r="AM254" s="16"/>
      <c r="AN254" s="16"/>
      <c r="AO254" s="48"/>
      <c r="AP254" s="48"/>
      <c r="AQ254" s="48"/>
      <c r="AR254" s="48">
        <v>1.75</v>
      </c>
      <c r="AS254" s="48"/>
      <c r="AT254" s="48"/>
      <c r="AU254" s="48"/>
      <c r="AV254" s="48"/>
      <c r="AW254" s="26">
        <f t="shared" si="24"/>
        <v>1.75</v>
      </c>
      <c r="AX254" s="16">
        <f t="shared" si="25"/>
        <v>2.75</v>
      </c>
      <c r="AY254" s="48"/>
      <c r="AZ254" s="48"/>
      <c r="BA254" s="129"/>
      <c r="BB254" s="157"/>
      <c r="BC254" s="156"/>
      <c r="BD254" s="156">
        <v>1</v>
      </c>
      <c r="BE254" s="156"/>
      <c r="BF254" s="156">
        <v>0.25</v>
      </c>
      <c r="BG254" s="156"/>
      <c r="BH254" s="156"/>
      <c r="BI254" s="156">
        <v>1</v>
      </c>
      <c r="BJ254" s="16"/>
      <c r="BK254" s="16"/>
      <c r="BL254" s="16"/>
      <c r="BM254" s="135"/>
      <c r="BN254" s="135">
        <f t="shared" si="26"/>
        <v>2.25</v>
      </c>
      <c r="BO254" s="131">
        <f t="shared" si="21"/>
        <v>5</v>
      </c>
      <c r="BP254" s="65">
        <f t="shared" si="27"/>
        <v>3</v>
      </c>
      <c r="BS254" s="29"/>
    </row>
    <row r="255" spans="2:71" ht="24.95" customHeight="1">
      <c r="B255" s="48">
        <f>Personal_Development!B256</f>
        <v>0</v>
      </c>
      <c r="C255" s="48">
        <f>Personal_Development!C256</f>
        <v>0</v>
      </c>
      <c r="D255" s="14" t="str">
        <f>Personal_Development!D256</f>
        <v>C13003</v>
      </c>
      <c r="E255" s="11" t="str">
        <f>Personal_Development!E256</f>
        <v>ZARINA BINTI ISA</v>
      </c>
      <c r="F255" s="12" t="str">
        <f>Personal_Development!F256</f>
        <v>FACTORY OPERATIONS DEPARTMENT</v>
      </c>
      <c r="G255" s="12" t="str">
        <f>Personal_Development!G256</f>
        <v>INVENTORY &amp; SYSYTEM CONTROL SECTION (IVS)</v>
      </c>
      <c r="H255" s="40" t="str">
        <f>Personal_Development!H256</f>
        <v>CLERK 1</v>
      </c>
      <c r="I255" s="41" t="str">
        <f>Personal_Development!I256</f>
        <v>C2 OFFICE</v>
      </c>
      <c r="J255" s="42" t="str">
        <f>Personal_Development!J256</f>
        <v xml:space="preserve">C2 </v>
      </c>
      <c r="K255" s="48"/>
      <c r="L255" s="48"/>
      <c r="M255" s="16"/>
      <c r="N255" s="16"/>
      <c r="O255" s="48"/>
      <c r="P255" s="48">
        <v>1</v>
      </c>
      <c r="Q255" s="48">
        <v>0.5</v>
      </c>
      <c r="R255" s="48"/>
      <c r="S255" s="48">
        <v>1</v>
      </c>
      <c r="T255" s="48"/>
      <c r="U255" s="48"/>
      <c r="V255" s="48">
        <v>0.5</v>
      </c>
      <c r="W255" s="20">
        <f t="shared" si="22"/>
        <v>3</v>
      </c>
      <c r="X255" s="48"/>
      <c r="Y255" s="48"/>
      <c r="Z255" s="16"/>
      <c r="AA255" s="16"/>
      <c r="AB255" s="48"/>
      <c r="AC255" s="48"/>
      <c r="AD255" s="48"/>
      <c r="AE255" s="48"/>
      <c r="AF255" s="48"/>
      <c r="AG255" s="48"/>
      <c r="AH255" s="48"/>
      <c r="AI255" s="48"/>
      <c r="AJ255" s="24">
        <f t="shared" si="23"/>
        <v>0</v>
      </c>
      <c r="AK255" s="48"/>
      <c r="AL255" s="48"/>
      <c r="AM255" s="16"/>
      <c r="AN255" s="16">
        <v>0.5</v>
      </c>
      <c r="AO255" s="48"/>
      <c r="AP255" s="48"/>
      <c r="AQ255" s="48"/>
      <c r="AR255" s="48"/>
      <c r="AS255" s="48"/>
      <c r="AT255" s="48"/>
      <c r="AU255" s="48"/>
      <c r="AV255" s="48"/>
      <c r="AW255" s="26">
        <f t="shared" si="24"/>
        <v>0.5</v>
      </c>
      <c r="AX255" s="16">
        <f t="shared" si="25"/>
        <v>3.5</v>
      </c>
      <c r="AY255" s="48"/>
      <c r="AZ255" s="48">
        <f>17+31</f>
        <v>48</v>
      </c>
      <c r="BA255" s="129"/>
      <c r="BB255" s="157"/>
      <c r="BC255" s="156"/>
      <c r="BD255" s="156"/>
      <c r="BE255" s="156">
        <v>0.5</v>
      </c>
      <c r="BF255" s="156"/>
      <c r="BG255" s="156"/>
      <c r="BH255" s="156">
        <v>0.5</v>
      </c>
      <c r="BI255" s="156"/>
      <c r="BJ255" s="16">
        <v>0.25</v>
      </c>
      <c r="BK255" s="16"/>
      <c r="BL255" s="16"/>
      <c r="BM255" s="135"/>
      <c r="BN255" s="135">
        <f t="shared" si="26"/>
        <v>1.25</v>
      </c>
      <c r="BO255" s="131">
        <f t="shared" si="21"/>
        <v>52.75</v>
      </c>
      <c r="BP255" s="65">
        <f t="shared" si="27"/>
        <v>1</v>
      </c>
      <c r="BS255" s="29"/>
    </row>
    <row r="256" spans="2:71" ht="24.95" customHeight="1">
      <c r="B256" s="48">
        <f>Personal_Development!B257</f>
        <v>0</v>
      </c>
      <c r="C256" s="48">
        <f>Personal_Development!C257</f>
        <v>0</v>
      </c>
      <c r="D256" s="14" t="str">
        <f>Personal_Development!D257</f>
        <v>C13015</v>
      </c>
      <c r="E256" s="11" t="str">
        <f>Personal_Development!E257</f>
        <v>SHAZLINDA BINTI ZAINAL ABIDIN</v>
      </c>
      <c r="F256" s="12" t="str">
        <f>Personal_Development!F257</f>
        <v>PRODUCTION NO.1 DEPARTMENT</v>
      </c>
      <c r="G256" s="12" t="str">
        <f>Personal_Development!G257</f>
        <v>ASSEMBLY PRODUCTION SECTION (APS)</v>
      </c>
      <c r="H256" s="40" t="str">
        <f>Personal_Development!H257</f>
        <v>OPERATOR 1</v>
      </c>
      <c r="I256" s="41" t="str">
        <f>Personal_Development!I257</f>
        <v>C3 PROD</v>
      </c>
      <c r="J256" s="42" t="str">
        <f>Personal_Development!J257</f>
        <v xml:space="preserve">C3 </v>
      </c>
      <c r="K256" s="48"/>
      <c r="L256" s="48"/>
      <c r="M256" s="16"/>
      <c r="N256" s="16"/>
      <c r="O256" s="48"/>
      <c r="P256" s="48">
        <v>1</v>
      </c>
      <c r="Q256" s="48"/>
      <c r="R256" s="48"/>
      <c r="S256" s="48"/>
      <c r="T256" s="48"/>
      <c r="U256" s="48"/>
      <c r="V256" s="48"/>
      <c r="W256" s="20">
        <f t="shared" si="22"/>
        <v>1</v>
      </c>
      <c r="X256" s="48"/>
      <c r="Y256" s="48"/>
      <c r="Z256" s="16"/>
      <c r="AA256" s="16"/>
      <c r="AB256" s="48"/>
      <c r="AC256" s="48"/>
      <c r="AD256" s="48"/>
      <c r="AE256" s="48"/>
      <c r="AF256" s="48"/>
      <c r="AG256" s="48"/>
      <c r="AH256" s="48"/>
      <c r="AI256" s="48"/>
      <c r="AJ256" s="24">
        <f t="shared" si="23"/>
        <v>0</v>
      </c>
      <c r="AK256" s="48"/>
      <c r="AL256" s="48"/>
      <c r="AM256" s="16"/>
      <c r="AN256" s="16"/>
      <c r="AO256" s="48"/>
      <c r="AP256" s="48"/>
      <c r="AQ256" s="48"/>
      <c r="AR256" s="48"/>
      <c r="AS256" s="48"/>
      <c r="AT256" s="48"/>
      <c r="AU256" s="48"/>
      <c r="AV256" s="48"/>
      <c r="AW256" s="26">
        <f t="shared" si="24"/>
        <v>0</v>
      </c>
      <c r="AX256" s="16">
        <f t="shared" si="25"/>
        <v>1</v>
      </c>
      <c r="AY256" s="48"/>
      <c r="AZ256" s="48"/>
      <c r="BA256" s="129"/>
      <c r="BB256" s="157"/>
      <c r="BC256" s="156"/>
      <c r="BD256" s="156"/>
      <c r="BE256" s="156"/>
      <c r="BF256" s="156"/>
      <c r="BG256" s="156"/>
      <c r="BH256" s="156"/>
      <c r="BI256" s="156"/>
      <c r="BJ256" s="16"/>
      <c r="BK256" s="16"/>
      <c r="BL256" s="16"/>
      <c r="BM256" s="135"/>
      <c r="BN256" s="135">
        <f t="shared" si="26"/>
        <v>0</v>
      </c>
      <c r="BO256" s="131">
        <f t="shared" si="21"/>
        <v>1</v>
      </c>
      <c r="BP256" s="65">
        <f t="shared" si="27"/>
        <v>4</v>
      </c>
      <c r="BS256" s="29"/>
    </row>
    <row r="257" spans="2:71" ht="24.95" customHeight="1">
      <c r="B257" s="48">
        <f>Personal_Development!B258</f>
        <v>0</v>
      </c>
      <c r="C257" s="48">
        <f>Personal_Development!C258</f>
        <v>0</v>
      </c>
      <c r="D257" s="14" t="str">
        <f>Personal_Development!D258</f>
        <v>C13018</v>
      </c>
      <c r="E257" s="11" t="str">
        <f>Personal_Development!E258</f>
        <v>MOHD FARHAN BIN OSMAN</v>
      </c>
      <c r="F257" s="12" t="str">
        <f>Personal_Development!F258</f>
        <v>PRODUCTION NO.1 DEPARTMENT</v>
      </c>
      <c r="G257" s="12" t="str">
        <f>Personal_Development!G258</f>
        <v>ASSEMBLY PRODUCTION SECTION (APS)</v>
      </c>
      <c r="H257" s="40" t="str">
        <f>Personal_Development!H258</f>
        <v>OPERATOR 2</v>
      </c>
      <c r="I257" s="41" t="str">
        <f>Personal_Development!I258</f>
        <v>C4 PROD</v>
      </c>
      <c r="J257" s="42" t="str">
        <f>Personal_Development!J258</f>
        <v xml:space="preserve">C4 </v>
      </c>
      <c r="K257" s="48"/>
      <c r="L257" s="48"/>
      <c r="M257" s="16"/>
      <c r="N257" s="16"/>
      <c r="O257" s="48"/>
      <c r="P257" s="48"/>
      <c r="Q257" s="48"/>
      <c r="R257" s="48"/>
      <c r="S257" s="48"/>
      <c r="T257" s="48"/>
      <c r="U257" s="48"/>
      <c r="V257" s="48"/>
      <c r="W257" s="20">
        <f t="shared" si="22"/>
        <v>0</v>
      </c>
      <c r="X257" s="48"/>
      <c r="Y257" s="48"/>
      <c r="Z257" s="16"/>
      <c r="AA257" s="16"/>
      <c r="AB257" s="48"/>
      <c r="AC257" s="48"/>
      <c r="AD257" s="48"/>
      <c r="AE257" s="48"/>
      <c r="AF257" s="48"/>
      <c r="AG257" s="48"/>
      <c r="AH257" s="48"/>
      <c r="AI257" s="48">
        <v>1</v>
      </c>
      <c r="AJ257" s="24">
        <f t="shared" si="23"/>
        <v>1</v>
      </c>
      <c r="AK257" s="48"/>
      <c r="AL257" s="48"/>
      <c r="AM257" s="16"/>
      <c r="AN257" s="16">
        <v>3</v>
      </c>
      <c r="AO257" s="48"/>
      <c r="AP257" s="48"/>
      <c r="AQ257" s="48"/>
      <c r="AR257" s="48"/>
      <c r="AS257" s="48"/>
      <c r="AT257" s="48"/>
      <c r="AU257" s="48"/>
      <c r="AV257" s="48"/>
      <c r="AW257" s="26">
        <f t="shared" si="24"/>
        <v>3</v>
      </c>
      <c r="AX257" s="16">
        <f t="shared" si="25"/>
        <v>4</v>
      </c>
      <c r="AY257" s="48"/>
      <c r="AZ257" s="48"/>
      <c r="BA257" s="129"/>
      <c r="BB257" s="157"/>
      <c r="BC257" s="156"/>
      <c r="BD257" s="156"/>
      <c r="BE257" s="156"/>
      <c r="BF257" s="156"/>
      <c r="BG257" s="156"/>
      <c r="BH257" s="156"/>
      <c r="BI257" s="156"/>
      <c r="BJ257" s="16"/>
      <c r="BK257" s="16"/>
      <c r="BL257" s="16"/>
      <c r="BM257" s="135"/>
      <c r="BN257" s="135">
        <f t="shared" si="26"/>
        <v>0</v>
      </c>
      <c r="BO257" s="131">
        <f t="shared" si="21"/>
        <v>4</v>
      </c>
      <c r="BP257" s="65">
        <f t="shared" si="27"/>
        <v>3</v>
      </c>
      <c r="BS257" s="29"/>
    </row>
    <row r="258" spans="2:71" ht="24.95" customHeight="1">
      <c r="B258" s="48">
        <f>Personal_Development!B259</f>
        <v>0</v>
      </c>
      <c r="C258" s="48">
        <f>Personal_Development!C259</f>
        <v>0</v>
      </c>
      <c r="D258" s="14" t="str">
        <f>Personal_Development!D259</f>
        <v>C13020</v>
      </c>
      <c r="E258" s="11" t="str">
        <f>Personal_Development!E259</f>
        <v>NORIZAN BINTI ARIFIN</v>
      </c>
      <c r="F258" s="12" t="str">
        <f>Personal_Development!F259</f>
        <v>PRODUCTION NO.1 DEPARTMENT</v>
      </c>
      <c r="G258" s="12" t="str">
        <f>Personal_Development!G259</f>
        <v>ASSEMBLY PRODUCTION SECTION (APS)</v>
      </c>
      <c r="H258" s="40" t="str">
        <f>Personal_Development!H259</f>
        <v>OPERATOR 2</v>
      </c>
      <c r="I258" s="41" t="str">
        <f>Personal_Development!I259</f>
        <v>C4 PROD</v>
      </c>
      <c r="J258" s="42" t="str">
        <f>Personal_Development!J259</f>
        <v xml:space="preserve">C4 </v>
      </c>
      <c r="K258" s="48"/>
      <c r="L258" s="48"/>
      <c r="M258" s="16"/>
      <c r="N258" s="16"/>
      <c r="O258" s="48"/>
      <c r="P258" s="48"/>
      <c r="Q258" s="48"/>
      <c r="R258" s="48"/>
      <c r="S258" s="48"/>
      <c r="T258" s="48"/>
      <c r="U258" s="48"/>
      <c r="V258" s="48"/>
      <c r="W258" s="20">
        <f t="shared" si="22"/>
        <v>0</v>
      </c>
      <c r="X258" s="48"/>
      <c r="Y258" s="48"/>
      <c r="Z258" s="16"/>
      <c r="AA258" s="16"/>
      <c r="AB258" s="48"/>
      <c r="AC258" s="48"/>
      <c r="AD258" s="48"/>
      <c r="AE258" s="48"/>
      <c r="AF258" s="48"/>
      <c r="AG258" s="48"/>
      <c r="AH258" s="48"/>
      <c r="AI258" s="48"/>
      <c r="AJ258" s="24">
        <f t="shared" si="23"/>
        <v>0</v>
      </c>
      <c r="AK258" s="48">
        <v>2</v>
      </c>
      <c r="AL258" s="48"/>
      <c r="AM258" s="16">
        <v>2</v>
      </c>
      <c r="AN258" s="16"/>
      <c r="AO258" s="48">
        <v>1.25</v>
      </c>
      <c r="AP258" s="48">
        <v>5.5</v>
      </c>
      <c r="AQ258" s="48"/>
      <c r="AR258" s="48"/>
      <c r="AS258" s="48">
        <v>1</v>
      </c>
      <c r="AT258" s="48"/>
      <c r="AU258" s="48"/>
      <c r="AV258" s="48"/>
      <c r="AW258" s="26">
        <f t="shared" si="24"/>
        <v>11.75</v>
      </c>
      <c r="AX258" s="16">
        <f t="shared" si="25"/>
        <v>11.75</v>
      </c>
      <c r="AY258" s="48"/>
      <c r="AZ258" s="48"/>
      <c r="BA258" s="129"/>
      <c r="BB258" s="157"/>
      <c r="BC258" s="156"/>
      <c r="BD258" s="156">
        <v>1.75</v>
      </c>
      <c r="BE258" s="156"/>
      <c r="BF258" s="156">
        <v>1</v>
      </c>
      <c r="BG258" s="156">
        <v>2.5</v>
      </c>
      <c r="BH258" s="156">
        <v>1</v>
      </c>
      <c r="BI258" s="156">
        <v>0.25</v>
      </c>
      <c r="BJ258" s="16"/>
      <c r="BK258" s="16"/>
      <c r="BL258" s="16"/>
      <c r="BM258" s="135"/>
      <c r="BN258" s="135">
        <f t="shared" si="26"/>
        <v>6.5</v>
      </c>
      <c r="BO258" s="131">
        <f t="shared" si="21"/>
        <v>18.25</v>
      </c>
      <c r="BP258" s="65">
        <f t="shared" si="27"/>
        <v>1</v>
      </c>
      <c r="BS258" s="29"/>
    </row>
    <row r="259" spans="2:71" ht="24.95" customHeight="1">
      <c r="B259" s="48">
        <f>Personal_Development!B260</f>
        <v>0</v>
      </c>
      <c r="C259" s="48">
        <f>Personal_Development!C260</f>
        <v>0</v>
      </c>
      <c r="D259" s="14" t="str">
        <f>Personal_Development!D260</f>
        <v>C13033</v>
      </c>
      <c r="E259" s="11" t="str">
        <f>Personal_Development!E260</f>
        <v>INTAN NOORAIN BINTI KAMARUL ZAMAN</v>
      </c>
      <c r="F259" s="12" t="str">
        <f>Personal_Development!F260</f>
        <v>PRODUCTION NO.1 DEPARTMENT</v>
      </c>
      <c r="G259" s="12" t="str">
        <f>Personal_Development!G260</f>
        <v>ASSEMBLY PRODUCTION SECTION (APS)</v>
      </c>
      <c r="H259" s="40" t="str">
        <f>Personal_Development!H260</f>
        <v>ASSISTANT</v>
      </c>
      <c r="I259" s="41" t="str">
        <f>Personal_Development!I260</f>
        <v>C1 OFFICE</v>
      </c>
      <c r="J259" s="42" t="str">
        <f>Personal_Development!J260</f>
        <v xml:space="preserve">C1 </v>
      </c>
      <c r="K259" s="48">
        <v>0.5</v>
      </c>
      <c r="L259" s="48">
        <v>4</v>
      </c>
      <c r="M259" s="16"/>
      <c r="N259" s="16">
        <v>0.5</v>
      </c>
      <c r="O259" s="48"/>
      <c r="P259" s="48"/>
      <c r="Q259" s="48"/>
      <c r="R259" s="48">
        <v>1</v>
      </c>
      <c r="S259" s="48">
        <v>1.5</v>
      </c>
      <c r="T259" s="48"/>
      <c r="U259" s="48">
        <v>3</v>
      </c>
      <c r="V259" s="48">
        <v>2</v>
      </c>
      <c r="W259" s="20">
        <f t="shared" si="22"/>
        <v>12.5</v>
      </c>
      <c r="X259" s="48"/>
      <c r="Y259" s="48"/>
      <c r="Z259" s="16"/>
      <c r="AA259" s="16"/>
      <c r="AB259" s="48"/>
      <c r="AC259" s="48"/>
      <c r="AD259" s="48"/>
      <c r="AE259" s="48"/>
      <c r="AF259" s="48"/>
      <c r="AG259" s="48"/>
      <c r="AH259" s="48"/>
      <c r="AI259" s="48"/>
      <c r="AJ259" s="24">
        <f t="shared" si="23"/>
        <v>0</v>
      </c>
      <c r="AK259" s="48">
        <v>1</v>
      </c>
      <c r="AL259" s="48"/>
      <c r="AM259" s="16">
        <v>2</v>
      </c>
      <c r="AN259" s="16"/>
      <c r="AO259" s="48">
        <v>4</v>
      </c>
      <c r="AP259" s="48">
        <v>1</v>
      </c>
      <c r="AQ259" s="48"/>
      <c r="AR259" s="48">
        <v>1.5</v>
      </c>
      <c r="AS259" s="48">
        <v>3.75</v>
      </c>
      <c r="AT259" s="48">
        <v>6</v>
      </c>
      <c r="AU259" s="48">
        <v>1.5</v>
      </c>
      <c r="AV259" s="48">
        <v>0.25</v>
      </c>
      <c r="AW259" s="26">
        <f t="shared" si="24"/>
        <v>21</v>
      </c>
      <c r="AX259" s="16">
        <f t="shared" si="25"/>
        <v>33.5</v>
      </c>
      <c r="AY259" s="48"/>
      <c r="AZ259" s="48"/>
      <c r="BA259" s="129"/>
      <c r="BB259" s="157"/>
      <c r="BC259" s="156"/>
      <c r="BD259" s="156">
        <v>1</v>
      </c>
      <c r="BE259" s="156">
        <v>1.25</v>
      </c>
      <c r="BF259" s="156">
        <v>1</v>
      </c>
      <c r="BG259" s="156"/>
      <c r="BH259" s="156"/>
      <c r="BI259" s="156">
        <v>1.25</v>
      </c>
      <c r="BJ259" s="16">
        <v>1.25</v>
      </c>
      <c r="BK259" s="16">
        <v>1</v>
      </c>
      <c r="BL259" s="16"/>
      <c r="BM259" s="135"/>
      <c r="BN259" s="135">
        <f t="shared" si="26"/>
        <v>6.75</v>
      </c>
      <c r="BO259" s="131">
        <f t="shared" ref="BO259:BO322" si="28">SUM(AX259,AY259,AZ259,BA259,BN259)</f>
        <v>40.25</v>
      </c>
      <c r="BP259" s="65">
        <f t="shared" si="27"/>
        <v>1</v>
      </c>
      <c r="BS259" s="29"/>
    </row>
    <row r="260" spans="2:71" ht="24.95" customHeight="1">
      <c r="B260" s="48">
        <f>Personal_Development!B261</f>
        <v>0</v>
      </c>
      <c r="C260" s="48">
        <f>Personal_Development!C261</f>
        <v>0</v>
      </c>
      <c r="D260" s="14" t="str">
        <f>Personal_Development!D261</f>
        <v>C13037</v>
      </c>
      <c r="E260" s="11" t="str">
        <f>Personal_Development!E261</f>
        <v>NORASIKIN BINTI HASHIM</v>
      </c>
      <c r="F260" s="12" t="str">
        <f>Personal_Development!F261</f>
        <v>PRODUCTION NO.1 DEPARTMENT</v>
      </c>
      <c r="G260" s="12" t="str">
        <f>Personal_Development!G261</f>
        <v>ASSEMBLY PRODUCTION SECTION (APS)</v>
      </c>
      <c r="H260" s="40" t="str">
        <f>Personal_Development!H261</f>
        <v>OPERATOR 2</v>
      </c>
      <c r="I260" s="41" t="str">
        <f>Personal_Development!I261</f>
        <v>C4 PROD</v>
      </c>
      <c r="J260" s="42" t="str">
        <f>Personal_Development!J261</f>
        <v xml:space="preserve">C4 </v>
      </c>
      <c r="K260" s="48">
        <v>1</v>
      </c>
      <c r="L260" s="48"/>
      <c r="M260" s="16"/>
      <c r="N260" s="16">
        <v>1</v>
      </c>
      <c r="O260" s="48"/>
      <c r="P260" s="48"/>
      <c r="Q260" s="48">
        <v>1</v>
      </c>
      <c r="R260" s="48"/>
      <c r="S260" s="48">
        <v>1</v>
      </c>
      <c r="T260" s="48">
        <v>1</v>
      </c>
      <c r="U260" s="48"/>
      <c r="V260" s="48"/>
      <c r="W260" s="20">
        <f t="shared" ref="W260:W323" si="29">SUM(K260:V260)</f>
        <v>5</v>
      </c>
      <c r="X260" s="48"/>
      <c r="Y260" s="48">
        <v>1</v>
      </c>
      <c r="Z260" s="16"/>
      <c r="AA260" s="16"/>
      <c r="AB260" s="48">
        <v>0.5</v>
      </c>
      <c r="AC260" s="48"/>
      <c r="AD260" s="48"/>
      <c r="AE260" s="48"/>
      <c r="AF260" s="48"/>
      <c r="AG260" s="48"/>
      <c r="AH260" s="48"/>
      <c r="AI260" s="48"/>
      <c r="AJ260" s="24">
        <f t="shared" ref="AJ260:AJ323" si="30">SUM(X260:AI260)</f>
        <v>1.5</v>
      </c>
      <c r="AK260" s="48"/>
      <c r="AL260" s="48">
        <v>1</v>
      </c>
      <c r="AM260" s="16">
        <v>4</v>
      </c>
      <c r="AN260" s="16">
        <v>1</v>
      </c>
      <c r="AO260" s="48"/>
      <c r="AP260" s="48">
        <v>1</v>
      </c>
      <c r="AQ260" s="48">
        <v>1</v>
      </c>
      <c r="AR260" s="48"/>
      <c r="AS260" s="48"/>
      <c r="AT260" s="48">
        <v>1</v>
      </c>
      <c r="AU260" s="48">
        <v>1</v>
      </c>
      <c r="AV260" s="48"/>
      <c r="AW260" s="26">
        <f t="shared" ref="AW260:AW323" si="31">SUM(AK260:AV260)</f>
        <v>10</v>
      </c>
      <c r="AX260" s="16">
        <f t="shared" ref="AX260:AX323" si="32">SUM(W260,AJ260,AW260)</f>
        <v>16.5</v>
      </c>
      <c r="AY260" s="48"/>
      <c r="AZ260" s="48"/>
      <c r="BA260" s="129"/>
      <c r="BB260" s="157"/>
      <c r="BC260" s="156">
        <v>0.25</v>
      </c>
      <c r="BD260" s="156">
        <v>2</v>
      </c>
      <c r="BE260" s="156">
        <v>0.5</v>
      </c>
      <c r="BF260" s="156"/>
      <c r="BG260" s="156"/>
      <c r="BH260" s="156">
        <v>3</v>
      </c>
      <c r="BI260" s="156"/>
      <c r="BJ260" s="16">
        <v>0.5</v>
      </c>
      <c r="BK260" s="16"/>
      <c r="BL260" s="16">
        <v>2</v>
      </c>
      <c r="BM260" s="135"/>
      <c r="BN260" s="135">
        <f t="shared" ref="BN260:BN323" si="33">SUM(BB260:BM260)</f>
        <v>8.25</v>
      </c>
      <c r="BO260" s="131">
        <f t="shared" si="28"/>
        <v>24.75</v>
      </c>
      <c r="BP260" s="65">
        <f t="shared" ref="BP260:BP323" si="34">ROUND(IF($BO260&gt;=11,"1",IF($BO260&gt;=7,"2",IF($BO260&gt;=4,"3",IF($BO260&gt;0,"4",IF($BO260=0,"5"))))),2)</f>
        <v>1</v>
      </c>
      <c r="BS260" s="29"/>
    </row>
    <row r="261" spans="2:71" ht="24.95" customHeight="1">
      <c r="B261" s="48">
        <f>Personal_Development!B262</f>
        <v>0</v>
      </c>
      <c r="C261" s="48">
        <f>Personal_Development!C262</f>
        <v>0</v>
      </c>
      <c r="D261" s="14" t="str">
        <f>Personal_Development!D262</f>
        <v>C13040</v>
      </c>
      <c r="E261" s="11" t="str">
        <f>Personal_Development!E262</f>
        <v>NURHANIM BINTI ZAHARI</v>
      </c>
      <c r="F261" s="12" t="str">
        <f>Personal_Development!F262</f>
        <v>FACTORY OPERATIONS DEPARTMENT</v>
      </c>
      <c r="G261" s="12" t="str">
        <f>Personal_Development!G262</f>
        <v>INVENTORY &amp; SYSYTEM CONTROL SECTION (IVS)</v>
      </c>
      <c r="H261" s="40" t="str">
        <f>Personal_Development!H262</f>
        <v>ASSISTANT</v>
      </c>
      <c r="I261" s="41" t="str">
        <f>Personal_Development!I262</f>
        <v>C1 OFFICE</v>
      </c>
      <c r="J261" s="42" t="str">
        <f>Personal_Development!J262</f>
        <v xml:space="preserve">C1 </v>
      </c>
      <c r="K261" s="48"/>
      <c r="L261" s="48"/>
      <c r="M261" s="16">
        <v>0.5</v>
      </c>
      <c r="N261" s="16">
        <v>2</v>
      </c>
      <c r="O261" s="48">
        <v>2</v>
      </c>
      <c r="P261" s="48"/>
      <c r="Q261" s="48"/>
      <c r="R261" s="48"/>
      <c r="S261" s="48">
        <v>2</v>
      </c>
      <c r="T261" s="48"/>
      <c r="U261" s="48"/>
      <c r="V261" s="48"/>
      <c r="W261" s="20">
        <f t="shared" si="29"/>
        <v>6.5</v>
      </c>
      <c r="X261" s="48"/>
      <c r="Y261" s="48"/>
      <c r="Z261" s="16"/>
      <c r="AA261" s="16"/>
      <c r="AB261" s="48"/>
      <c r="AC261" s="48"/>
      <c r="AD261" s="48"/>
      <c r="AE261" s="48"/>
      <c r="AF261" s="48"/>
      <c r="AG261" s="48"/>
      <c r="AH261" s="48"/>
      <c r="AI261" s="48"/>
      <c r="AJ261" s="24">
        <f t="shared" si="30"/>
        <v>0</v>
      </c>
      <c r="AK261" s="48"/>
      <c r="AL261" s="48"/>
      <c r="AM261" s="16"/>
      <c r="AN261" s="16"/>
      <c r="AO261" s="48"/>
      <c r="AP261" s="48"/>
      <c r="AQ261" s="48"/>
      <c r="AR261" s="48"/>
      <c r="AS261" s="48"/>
      <c r="AT261" s="48"/>
      <c r="AU261" s="48"/>
      <c r="AV261" s="48">
        <v>0.5</v>
      </c>
      <c r="AW261" s="26">
        <f t="shared" si="31"/>
        <v>0.5</v>
      </c>
      <c r="AX261" s="16">
        <f t="shared" si="32"/>
        <v>7</v>
      </c>
      <c r="AY261" s="48"/>
      <c r="AZ261" s="48"/>
      <c r="BA261" s="129"/>
      <c r="BB261" s="157"/>
      <c r="BC261" s="156"/>
      <c r="BD261" s="156">
        <v>0.25</v>
      </c>
      <c r="BE261" s="156"/>
      <c r="BF261" s="156"/>
      <c r="BG261" s="156">
        <v>0.75</v>
      </c>
      <c r="BH261" s="156"/>
      <c r="BI261" s="156">
        <v>0.25</v>
      </c>
      <c r="BJ261" s="16">
        <v>0.5</v>
      </c>
      <c r="BK261" s="16">
        <v>0.75</v>
      </c>
      <c r="BL261" s="16">
        <v>1.5</v>
      </c>
      <c r="BM261" s="135"/>
      <c r="BN261" s="135">
        <f t="shared" si="33"/>
        <v>4</v>
      </c>
      <c r="BO261" s="131">
        <f t="shared" si="28"/>
        <v>11</v>
      </c>
      <c r="BP261" s="65">
        <f t="shared" si="34"/>
        <v>1</v>
      </c>
      <c r="BS261" s="29"/>
    </row>
    <row r="262" spans="2:71" ht="24.95" customHeight="1">
      <c r="B262" s="48">
        <f>Personal_Development!B263</f>
        <v>0</v>
      </c>
      <c r="C262" s="48">
        <f>Personal_Development!C263</f>
        <v>0</v>
      </c>
      <c r="D262" s="14" t="str">
        <f>Personal_Development!D263</f>
        <v>C13050</v>
      </c>
      <c r="E262" s="11" t="str">
        <f>Personal_Development!E263</f>
        <v>NORADILA BINTI KAMIS</v>
      </c>
      <c r="F262" s="12" t="str">
        <f>Personal_Development!F263</f>
        <v>PRODUCTION NO.2 DEPARTMENT</v>
      </c>
      <c r="G262" s="12" t="str">
        <f>Personal_Development!G263</f>
        <v>MOLDING PRODUCTION SECTION (MPS)</v>
      </c>
      <c r="H262" s="40" t="str">
        <f>Personal_Development!H263</f>
        <v>SENIOR QC CHECKER</v>
      </c>
      <c r="I262" s="41" t="str">
        <f>Personal_Development!I263</f>
        <v>C2 PROD</v>
      </c>
      <c r="J262" s="42" t="str">
        <f>Personal_Development!J263</f>
        <v xml:space="preserve">C2 </v>
      </c>
      <c r="K262" s="48"/>
      <c r="L262" s="48"/>
      <c r="M262" s="16"/>
      <c r="N262" s="16"/>
      <c r="O262" s="48"/>
      <c r="P262" s="48"/>
      <c r="Q262" s="48"/>
      <c r="R262" s="48"/>
      <c r="S262" s="48"/>
      <c r="T262" s="48"/>
      <c r="U262" s="48"/>
      <c r="V262" s="48"/>
      <c r="W262" s="20">
        <f t="shared" si="29"/>
        <v>0</v>
      </c>
      <c r="X262" s="48"/>
      <c r="Y262" s="48"/>
      <c r="Z262" s="16"/>
      <c r="AA262" s="16"/>
      <c r="AB262" s="48"/>
      <c r="AC262" s="48"/>
      <c r="AD262" s="48"/>
      <c r="AE262" s="48"/>
      <c r="AF262" s="48"/>
      <c r="AG262" s="48"/>
      <c r="AH262" s="48"/>
      <c r="AI262" s="48"/>
      <c r="AJ262" s="24">
        <f t="shared" si="30"/>
        <v>0</v>
      </c>
      <c r="AK262" s="48"/>
      <c r="AL262" s="48"/>
      <c r="AM262" s="16"/>
      <c r="AN262" s="16"/>
      <c r="AO262" s="48"/>
      <c r="AP262" s="48"/>
      <c r="AQ262" s="48"/>
      <c r="AR262" s="48"/>
      <c r="AS262" s="48"/>
      <c r="AT262" s="48"/>
      <c r="AU262" s="48"/>
      <c r="AV262" s="48"/>
      <c r="AW262" s="26">
        <f t="shared" si="31"/>
        <v>0</v>
      </c>
      <c r="AX262" s="16">
        <f t="shared" si="32"/>
        <v>0</v>
      </c>
      <c r="AY262" s="48"/>
      <c r="AZ262" s="48"/>
      <c r="BA262" s="129"/>
      <c r="BB262" s="157"/>
      <c r="BC262" s="156"/>
      <c r="BD262" s="156"/>
      <c r="BE262" s="156"/>
      <c r="BF262" s="156"/>
      <c r="BG262" s="156"/>
      <c r="BH262" s="156"/>
      <c r="BI262" s="156"/>
      <c r="BJ262" s="16"/>
      <c r="BK262" s="16"/>
      <c r="BL262" s="16">
        <v>0.75</v>
      </c>
      <c r="BM262" s="135"/>
      <c r="BN262" s="135">
        <f t="shared" si="33"/>
        <v>0.75</v>
      </c>
      <c r="BO262" s="131">
        <f t="shared" si="28"/>
        <v>0.75</v>
      </c>
      <c r="BP262" s="65">
        <f t="shared" si="34"/>
        <v>4</v>
      </c>
      <c r="BS262" s="29"/>
    </row>
    <row r="263" spans="2:71" ht="24.95" customHeight="1">
      <c r="B263" s="48">
        <f>Personal_Development!B264</f>
        <v>0</v>
      </c>
      <c r="C263" s="48">
        <f>Personal_Development!C264</f>
        <v>0</v>
      </c>
      <c r="D263" s="14" t="str">
        <f>Personal_Development!D264</f>
        <v>C13063</v>
      </c>
      <c r="E263" s="11" t="str">
        <f>Personal_Development!E264</f>
        <v>FAHMI SUFRE BIN ZULKARNAIN</v>
      </c>
      <c r="F263" s="12" t="str">
        <f>Personal_Development!F264</f>
        <v>QUALITY ASSURANCE DEPARTMENT</v>
      </c>
      <c r="G263" s="12" t="str">
        <f>Personal_Development!G264</f>
        <v>CUSTOMER SUPPORT SECTION (CSS)</v>
      </c>
      <c r="H263" s="40" t="str">
        <f>Personal_Development!H264</f>
        <v>SENIOR QA INSPECTOR</v>
      </c>
      <c r="I263" s="41" t="str">
        <f>Personal_Development!I264</f>
        <v>C2 PROD</v>
      </c>
      <c r="J263" s="42" t="str">
        <f>Personal_Development!J264</f>
        <v xml:space="preserve">C2 </v>
      </c>
      <c r="K263" s="48"/>
      <c r="L263" s="48"/>
      <c r="M263" s="16"/>
      <c r="N263" s="16"/>
      <c r="O263" s="48"/>
      <c r="P263" s="48"/>
      <c r="Q263" s="48"/>
      <c r="R263" s="48"/>
      <c r="S263" s="48"/>
      <c r="T263" s="48"/>
      <c r="U263" s="48"/>
      <c r="V263" s="48"/>
      <c r="W263" s="20">
        <f t="shared" si="29"/>
        <v>0</v>
      </c>
      <c r="X263" s="48"/>
      <c r="Y263" s="48"/>
      <c r="Z263" s="16"/>
      <c r="AA263" s="16"/>
      <c r="AB263" s="48"/>
      <c r="AC263" s="48"/>
      <c r="AD263" s="48"/>
      <c r="AE263" s="48"/>
      <c r="AF263" s="48"/>
      <c r="AG263" s="48"/>
      <c r="AH263" s="48"/>
      <c r="AI263" s="48"/>
      <c r="AJ263" s="24">
        <f t="shared" si="30"/>
        <v>0</v>
      </c>
      <c r="AK263" s="48">
        <v>3.25</v>
      </c>
      <c r="AL263" s="48">
        <v>2</v>
      </c>
      <c r="AM263" s="16">
        <v>0.5</v>
      </c>
      <c r="AN263" s="16">
        <v>1.25</v>
      </c>
      <c r="AO263" s="48">
        <v>0.5</v>
      </c>
      <c r="AP263" s="48"/>
      <c r="AQ263" s="48">
        <v>2</v>
      </c>
      <c r="AR263" s="48">
        <v>1.5</v>
      </c>
      <c r="AS263" s="48">
        <v>0.25</v>
      </c>
      <c r="AT263" s="48">
        <v>1</v>
      </c>
      <c r="AU263" s="48">
        <v>0.75</v>
      </c>
      <c r="AV263" s="48">
        <v>0.5</v>
      </c>
      <c r="AW263" s="26">
        <f t="shared" si="31"/>
        <v>13.5</v>
      </c>
      <c r="AX263" s="16">
        <f t="shared" si="32"/>
        <v>13.5</v>
      </c>
      <c r="AY263" s="48"/>
      <c r="AZ263" s="48"/>
      <c r="BA263" s="129"/>
      <c r="BB263" s="157"/>
      <c r="BC263" s="156">
        <v>0.25</v>
      </c>
      <c r="BD263" s="156">
        <v>0.25</v>
      </c>
      <c r="BE263" s="156">
        <v>1</v>
      </c>
      <c r="BF263" s="156">
        <v>1</v>
      </c>
      <c r="BG263" s="156"/>
      <c r="BH263" s="156"/>
      <c r="BI263" s="156">
        <v>1.75</v>
      </c>
      <c r="BJ263" s="16">
        <v>0.25</v>
      </c>
      <c r="BK263" s="16"/>
      <c r="BL263" s="16">
        <v>1</v>
      </c>
      <c r="BM263" s="135"/>
      <c r="BN263" s="135">
        <f t="shared" si="33"/>
        <v>5.5</v>
      </c>
      <c r="BO263" s="131">
        <f t="shared" si="28"/>
        <v>19</v>
      </c>
      <c r="BP263" s="65">
        <f t="shared" si="34"/>
        <v>1</v>
      </c>
      <c r="BS263" s="29"/>
    </row>
    <row r="264" spans="2:71" ht="24.95" customHeight="1">
      <c r="B264" s="48">
        <f>Personal_Development!B265</f>
        <v>0</v>
      </c>
      <c r="C264" s="48">
        <f>Personal_Development!C265</f>
        <v>0</v>
      </c>
      <c r="D264" s="14" t="str">
        <f>Personal_Development!D265</f>
        <v>C13078</v>
      </c>
      <c r="E264" s="11" t="str">
        <f>Personal_Development!E265</f>
        <v>TENGKU NUR SYAHIRAH BINTI TENGKU REZA</v>
      </c>
      <c r="F264" s="12" t="str">
        <f>Personal_Development!F265</f>
        <v>PRODUCTION NO.1 DEPARTMENT</v>
      </c>
      <c r="G264" s="12" t="str">
        <f>Personal_Development!G265</f>
        <v>ASSEMBLY PRODUCTION SECTION (APS)</v>
      </c>
      <c r="H264" s="40" t="str">
        <f>Personal_Development!H265</f>
        <v>OPERATOR 2</v>
      </c>
      <c r="I264" s="41" t="str">
        <f>Personal_Development!I265</f>
        <v>C4 PROD</v>
      </c>
      <c r="J264" s="42" t="str">
        <f>Personal_Development!J265</f>
        <v xml:space="preserve">C4 </v>
      </c>
      <c r="K264" s="48"/>
      <c r="L264" s="48"/>
      <c r="M264" s="16">
        <v>1</v>
      </c>
      <c r="N264" s="16"/>
      <c r="O264" s="48"/>
      <c r="P264" s="48">
        <v>1</v>
      </c>
      <c r="Q264" s="48"/>
      <c r="R264" s="48">
        <v>1</v>
      </c>
      <c r="S264" s="48"/>
      <c r="T264" s="48"/>
      <c r="U264" s="48">
        <v>1</v>
      </c>
      <c r="V264" s="48">
        <v>2</v>
      </c>
      <c r="W264" s="20">
        <f t="shared" si="29"/>
        <v>6</v>
      </c>
      <c r="X264" s="48"/>
      <c r="Y264" s="48"/>
      <c r="Z264" s="16"/>
      <c r="AA264" s="16"/>
      <c r="AB264" s="48"/>
      <c r="AC264" s="48"/>
      <c r="AD264" s="48"/>
      <c r="AE264" s="48"/>
      <c r="AF264" s="48"/>
      <c r="AG264" s="48"/>
      <c r="AH264" s="48"/>
      <c r="AI264" s="48"/>
      <c r="AJ264" s="24">
        <f t="shared" si="30"/>
        <v>0</v>
      </c>
      <c r="AK264" s="48">
        <v>1.5</v>
      </c>
      <c r="AL264" s="48"/>
      <c r="AM264" s="16"/>
      <c r="AN264" s="16"/>
      <c r="AO264" s="48"/>
      <c r="AP264" s="48"/>
      <c r="AQ264" s="48">
        <v>1</v>
      </c>
      <c r="AR264" s="48"/>
      <c r="AS264" s="48"/>
      <c r="AT264" s="48"/>
      <c r="AU264" s="48"/>
      <c r="AV264" s="48"/>
      <c r="AW264" s="26">
        <f t="shared" si="31"/>
        <v>2.5</v>
      </c>
      <c r="AX264" s="16">
        <f t="shared" si="32"/>
        <v>8.5</v>
      </c>
      <c r="AY264" s="48"/>
      <c r="AZ264" s="48"/>
      <c r="BA264" s="129"/>
      <c r="BB264" s="157">
        <v>1.5</v>
      </c>
      <c r="BC264" s="156">
        <v>0.5</v>
      </c>
      <c r="BD264" s="156"/>
      <c r="BE264" s="156"/>
      <c r="BF264" s="156">
        <v>1</v>
      </c>
      <c r="BG264" s="156"/>
      <c r="BH264" s="156">
        <v>1.5</v>
      </c>
      <c r="BI264" s="156">
        <v>1.25</v>
      </c>
      <c r="BJ264" s="16"/>
      <c r="BK264" s="16">
        <v>0.25</v>
      </c>
      <c r="BL264" s="16"/>
      <c r="BM264" s="135"/>
      <c r="BN264" s="135">
        <f t="shared" si="33"/>
        <v>6</v>
      </c>
      <c r="BO264" s="131">
        <f t="shared" si="28"/>
        <v>14.5</v>
      </c>
      <c r="BP264" s="65">
        <f t="shared" si="34"/>
        <v>1</v>
      </c>
      <c r="BS264" s="29"/>
    </row>
    <row r="265" spans="2:71" ht="24.95" customHeight="1">
      <c r="B265" s="48">
        <f>Personal_Development!B266</f>
        <v>0</v>
      </c>
      <c r="C265" s="48">
        <f>Personal_Development!C266</f>
        <v>0</v>
      </c>
      <c r="D265" s="14" t="str">
        <f>Personal_Development!D266</f>
        <v>C13084</v>
      </c>
      <c r="E265" s="11" t="str">
        <f>Personal_Development!E266</f>
        <v>SYAKIRAH BINTI SHAFFIEI</v>
      </c>
      <c r="F265" s="12" t="str">
        <f>Personal_Development!F266</f>
        <v>PRODUCTION NO.1 DEPARTMENT</v>
      </c>
      <c r="G265" s="12" t="str">
        <f>Personal_Development!G266</f>
        <v>ASSEMBLY PRODUCTION SECTION (APS)</v>
      </c>
      <c r="H265" s="40" t="str">
        <f>Personal_Development!H266</f>
        <v>OPERATOR 1</v>
      </c>
      <c r="I265" s="41" t="str">
        <f>Personal_Development!I266</f>
        <v>C3 PROD</v>
      </c>
      <c r="J265" s="42" t="str">
        <f>Personal_Development!J266</f>
        <v xml:space="preserve">C3 </v>
      </c>
      <c r="K265" s="48">
        <v>1</v>
      </c>
      <c r="L265" s="48"/>
      <c r="M265" s="16"/>
      <c r="N265" s="16"/>
      <c r="O265" s="48"/>
      <c r="P265" s="48"/>
      <c r="Q265" s="48"/>
      <c r="R265" s="48"/>
      <c r="S265" s="48"/>
      <c r="T265" s="48"/>
      <c r="U265" s="48"/>
      <c r="V265" s="48"/>
      <c r="W265" s="20">
        <f t="shared" si="29"/>
        <v>1</v>
      </c>
      <c r="X265" s="48"/>
      <c r="Y265" s="48"/>
      <c r="Z265" s="16"/>
      <c r="AA265" s="16"/>
      <c r="AB265" s="48"/>
      <c r="AC265" s="48"/>
      <c r="AD265" s="48"/>
      <c r="AE265" s="48"/>
      <c r="AF265" s="48"/>
      <c r="AG265" s="48"/>
      <c r="AH265" s="48"/>
      <c r="AI265" s="48"/>
      <c r="AJ265" s="24">
        <f t="shared" si="30"/>
        <v>0</v>
      </c>
      <c r="AK265" s="48"/>
      <c r="AL265" s="48"/>
      <c r="AM265" s="16"/>
      <c r="AN265" s="16">
        <v>0.5</v>
      </c>
      <c r="AO265" s="48"/>
      <c r="AP265" s="48"/>
      <c r="AQ265" s="48"/>
      <c r="AR265" s="48"/>
      <c r="AS265" s="48"/>
      <c r="AT265" s="48"/>
      <c r="AU265" s="48"/>
      <c r="AV265" s="48">
        <v>1</v>
      </c>
      <c r="AW265" s="26">
        <f t="shared" si="31"/>
        <v>1.5</v>
      </c>
      <c r="AX265" s="16">
        <f t="shared" si="32"/>
        <v>2.5</v>
      </c>
      <c r="AY265" s="48"/>
      <c r="AZ265" s="48"/>
      <c r="BA265" s="129"/>
      <c r="BB265" s="157"/>
      <c r="BC265" s="156">
        <v>1</v>
      </c>
      <c r="BD265" s="156"/>
      <c r="BE265" s="156"/>
      <c r="BF265" s="156">
        <v>1</v>
      </c>
      <c r="BG265" s="156"/>
      <c r="BH265" s="156"/>
      <c r="BI265" s="156"/>
      <c r="BJ265" s="16"/>
      <c r="BK265" s="16"/>
      <c r="BL265" s="16"/>
      <c r="BM265" s="135"/>
      <c r="BN265" s="135">
        <f t="shared" si="33"/>
        <v>2</v>
      </c>
      <c r="BO265" s="131">
        <f t="shared" si="28"/>
        <v>4.5</v>
      </c>
      <c r="BP265" s="65">
        <f t="shared" si="34"/>
        <v>3</v>
      </c>
      <c r="BS265" s="29"/>
    </row>
    <row r="266" spans="2:71" ht="24.95" customHeight="1">
      <c r="B266" s="48">
        <f>Personal_Development!B267</f>
        <v>0</v>
      </c>
      <c r="C266" s="48">
        <f>Personal_Development!C267</f>
        <v>0</v>
      </c>
      <c r="D266" s="14" t="str">
        <f>Personal_Development!D267</f>
        <v>C13086</v>
      </c>
      <c r="E266" s="11" t="str">
        <f>Personal_Development!E267</f>
        <v>MUHAMAD SOFIEAN BIN SHARIF</v>
      </c>
      <c r="F266" s="12" t="str">
        <f>Personal_Development!F267</f>
        <v>PRODUCTION NO.1 DEPARTMENT</v>
      </c>
      <c r="G266" s="12" t="str">
        <f>Personal_Development!G267</f>
        <v>ASSEMBLY PRODUCTION SECTION (APS)</v>
      </c>
      <c r="H266" s="40" t="str">
        <f>Personal_Development!H267</f>
        <v>OPERATOR 1</v>
      </c>
      <c r="I266" s="41" t="str">
        <f>Personal_Development!I267</f>
        <v>C3 PROD</v>
      </c>
      <c r="J266" s="42" t="str">
        <f>Personal_Development!J267</f>
        <v xml:space="preserve">C3 </v>
      </c>
      <c r="K266" s="48"/>
      <c r="L266" s="48"/>
      <c r="M266" s="16"/>
      <c r="N266" s="16"/>
      <c r="O266" s="48"/>
      <c r="P266" s="48"/>
      <c r="Q266" s="48"/>
      <c r="R266" s="48"/>
      <c r="S266" s="48"/>
      <c r="T266" s="48"/>
      <c r="U266" s="48"/>
      <c r="V266" s="48"/>
      <c r="W266" s="20">
        <f t="shared" si="29"/>
        <v>0</v>
      </c>
      <c r="X266" s="48"/>
      <c r="Y266" s="48"/>
      <c r="Z266" s="16"/>
      <c r="AA266" s="16"/>
      <c r="AB266" s="48"/>
      <c r="AC266" s="48"/>
      <c r="AD266" s="48"/>
      <c r="AE266" s="48"/>
      <c r="AF266" s="48"/>
      <c r="AG266" s="48"/>
      <c r="AH266" s="48"/>
      <c r="AI266" s="48"/>
      <c r="AJ266" s="24">
        <f t="shared" si="30"/>
        <v>0</v>
      </c>
      <c r="AK266" s="48"/>
      <c r="AL266" s="48"/>
      <c r="AM266" s="16"/>
      <c r="AN266" s="16"/>
      <c r="AO266" s="48"/>
      <c r="AP266" s="48"/>
      <c r="AQ266" s="48"/>
      <c r="AR266" s="48"/>
      <c r="AS266" s="48"/>
      <c r="AT266" s="48"/>
      <c r="AU266" s="48"/>
      <c r="AV266" s="48"/>
      <c r="AW266" s="26">
        <f t="shared" si="31"/>
        <v>0</v>
      </c>
      <c r="AX266" s="16">
        <f t="shared" si="32"/>
        <v>0</v>
      </c>
      <c r="AY266" s="48"/>
      <c r="AZ266" s="48"/>
      <c r="BA266" s="129"/>
      <c r="BB266" s="157"/>
      <c r="BC266" s="156"/>
      <c r="BD266" s="156"/>
      <c r="BE266" s="156"/>
      <c r="BF266" s="156"/>
      <c r="BG266" s="156"/>
      <c r="BH266" s="156"/>
      <c r="BI266" s="156"/>
      <c r="BJ266" s="16"/>
      <c r="BK266" s="16"/>
      <c r="BL266" s="16"/>
      <c r="BM266" s="135"/>
      <c r="BN266" s="135">
        <f t="shared" si="33"/>
        <v>0</v>
      </c>
      <c r="BO266" s="131">
        <f t="shared" si="28"/>
        <v>0</v>
      </c>
      <c r="BP266" s="65">
        <f t="shared" si="34"/>
        <v>5</v>
      </c>
      <c r="BS266" s="29"/>
    </row>
    <row r="267" spans="2:71" ht="24.95" customHeight="1">
      <c r="B267" s="48">
        <f>Personal_Development!B268</f>
        <v>0</v>
      </c>
      <c r="C267" s="48">
        <f>Personal_Development!C268</f>
        <v>0</v>
      </c>
      <c r="D267" s="14" t="str">
        <f>Personal_Development!D268</f>
        <v>C13089</v>
      </c>
      <c r="E267" s="11" t="str">
        <f>Personal_Development!E268</f>
        <v>SITI NORAINI BINTI MAHMOOD</v>
      </c>
      <c r="F267" s="12" t="str">
        <f>Personal_Development!F268</f>
        <v>PRODUCTION NO.1 DEPARTMENT</v>
      </c>
      <c r="G267" s="12" t="str">
        <f>Personal_Development!G268</f>
        <v>ASSEMBLY PRODUCTION SECTION (APS)</v>
      </c>
      <c r="H267" s="40" t="str">
        <f>Personal_Development!H268</f>
        <v>OPERATOR 1</v>
      </c>
      <c r="I267" s="41" t="str">
        <f>Personal_Development!I268</f>
        <v>C3 PROD</v>
      </c>
      <c r="J267" s="42" t="str">
        <f>Personal_Development!J268</f>
        <v xml:space="preserve">C3 </v>
      </c>
      <c r="K267" s="48"/>
      <c r="L267" s="48">
        <v>1</v>
      </c>
      <c r="M267" s="16"/>
      <c r="N267" s="16"/>
      <c r="O267" s="48"/>
      <c r="P267" s="48"/>
      <c r="Q267" s="48"/>
      <c r="R267" s="48"/>
      <c r="S267" s="48">
        <v>1</v>
      </c>
      <c r="T267" s="48">
        <v>1</v>
      </c>
      <c r="U267" s="48"/>
      <c r="V267" s="48"/>
      <c r="W267" s="20">
        <f t="shared" si="29"/>
        <v>3</v>
      </c>
      <c r="X267" s="48"/>
      <c r="Y267" s="48"/>
      <c r="Z267" s="16"/>
      <c r="AA267" s="16"/>
      <c r="AB267" s="48"/>
      <c r="AC267" s="48"/>
      <c r="AD267" s="48"/>
      <c r="AE267" s="48"/>
      <c r="AF267" s="48"/>
      <c r="AG267" s="48"/>
      <c r="AH267" s="48"/>
      <c r="AI267" s="48"/>
      <c r="AJ267" s="24">
        <f t="shared" si="30"/>
        <v>0</v>
      </c>
      <c r="AK267" s="48"/>
      <c r="AL267" s="48"/>
      <c r="AM267" s="16"/>
      <c r="AN267" s="16"/>
      <c r="AO267" s="48"/>
      <c r="AP267" s="48"/>
      <c r="AQ267" s="48"/>
      <c r="AR267" s="48"/>
      <c r="AS267" s="48"/>
      <c r="AT267" s="48"/>
      <c r="AU267" s="48">
        <v>0.5</v>
      </c>
      <c r="AV267" s="48"/>
      <c r="AW267" s="26">
        <f t="shared" si="31"/>
        <v>0.5</v>
      </c>
      <c r="AX267" s="16">
        <f t="shared" si="32"/>
        <v>3.5</v>
      </c>
      <c r="AY267" s="48"/>
      <c r="AZ267" s="48"/>
      <c r="BA267" s="129"/>
      <c r="BB267" s="157"/>
      <c r="BC267" s="156"/>
      <c r="BD267" s="156"/>
      <c r="BE267" s="156"/>
      <c r="BF267" s="156"/>
      <c r="BG267" s="156"/>
      <c r="BH267" s="156">
        <v>1</v>
      </c>
      <c r="BI267" s="156"/>
      <c r="BJ267" s="16"/>
      <c r="BK267" s="16">
        <v>1</v>
      </c>
      <c r="BL267" s="16">
        <v>0.5</v>
      </c>
      <c r="BM267" s="135"/>
      <c r="BN267" s="135">
        <f t="shared" si="33"/>
        <v>2.5</v>
      </c>
      <c r="BO267" s="131">
        <f t="shared" si="28"/>
        <v>6</v>
      </c>
      <c r="BP267" s="65">
        <f t="shared" si="34"/>
        <v>3</v>
      </c>
      <c r="BS267" s="29"/>
    </row>
    <row r="268" spans="2:71" ht="24.95" customHeight="1">
      <c r="B268" s="48" t="str">
        <f>Personal_Development!B269</f>
        <v>R</v>
      </c>
      <c r="C268" s="48">
        <f>Personal_Development!C269</f>
        <v>0</v>
      </c>
      <c r="D268" s="14" t="str">
        <f>Personal_Development!D269</f>
        <v>C13094</v>
      </c>
      <c r="E268" s="11" t="str">
        <f>Personal_Development!E269</f>
        <v>ZULIYANA BINTI MAT ZAH</v>
      </c>
      <c r="F268" s="12" t="str">
        <f>Personal_Development!F269</f>
        <v>PRODUCTION NO.1 DEPARTMENT</v>
      </c>
      <c r="G268" s="12" t="str">
        <f>Personal_Development!G269</f>
        <v>ASSEMBLY PRODUCTION SECTION (APS)</v>
      </c>
      <c r="H268" s="40" t="str">
        <f>Personal_Development!H269</f>
        <v>OPERATOR 2</v>
      </c>
      <c r="I268" s="41" t="str">
        <f>Personal_Development!I269</f>
        <v>C4 PROD</v>
      </c>
      <c r="J268" s="42" t="str">
        <f>Personal_Development!J269</f>
        <v xml:space="preserve">C4 </v>
      </c>
      <c r="K268" s="48"/>
      <c r="L268" s="48"/>
      <c r="M268" s="16"/>
      <c r="N268" s="16"/>
      <c r="O268" s="48"/>
      <c r="P268" s="48"/>
      <c r="Q268" s="48"/>
      <c r="R268" s="48"/>
      <c r="S268" s="48"/>
      <c r="T268" s="48"/>
      <c r="U268" s="48"/>
      <c r="V268" s="48"/>
      <c r="W268" s="20">
        <f t="shared" si="29"/>
        <v>0</v>
      </c>
      <c r="X268" s="48"/>
      <c r="Y268" s="48"/>
      <c r="Z268" s="16"/>
      <c r="AA268" s="16"/>
      <c r="AB268" s="48"/>
      <c r="AC268" s="48"/>
      <c r="AD268" s="48"/>
      <c r="AE268" s="48"/>
      <c r="AF268" s="48"/>
      <c r="AG268" s="48"/>
      <c r="AH268" s="48"/>
      <c r="AI268" s="48"/>
      <c r="AJ268" s="24">
        <f t="shared" si="30"/>
        <v>0</v>
      </c>
      <c r="AK268" s="48">
        <v>3.5</v>
      </c>
      <c r="AL268" s="48">
        <v>6.75</v>
      </c>
      <c r="AM268" s="16">
        <v>2</v>
      </c>
      <c r="AN268" s="16"/>
      <c r="AO268" s="48"/>
      <c r="AP268" s="48"/>
      <c r="AQ268" s="48"/>
      <c r="AR268" s="48"/>
      <c r="AS268" s="48"/>
      <c r="AT268" s="48"/>
      <c r="AU268" s="48"/>
      <c r="AV268" s="48"/>
      <c r="AW268" s="26">
        <f t="shared" si="31"/>
        <v>12.25</v>
      </c>
      <c r="AX268" s="16">
        <f t="shared" si="32"/>
        <v>12.25</v>
      </c>
      <c r="AY268" s="48"/>
      <c r="AZ268" s="48"/>
      <c r="BA268" s="129"/>
      <c r="BB268" s="157"/>
      <c r="BC268" s="156"/>
      <c r="BD268" s="156">
        <v>1</v>
      </c>
      <c r="BE268" s="156"/>
      <c r="BF268" s="156"/>
      <c r="BG268" s="156"/>
      <c r="BH268" s="156"/>
      <c r="BI268" s="156"/>
      <c r="BJ268" s="16"/>
      <c r="BK268" s="16"/>
      <c r="BL268" s="16"/>
      <c r="BM268" s="135"/>
      <c r="BN268" s="135">
        <f t="shared" si="33"/>
        <v>1</v>
      </c>
      <c r="BO268" s="131">
        <f t="shared" si="28"/>
        <v>13.25</v>
      </c>
      <c r="BP268" s="65">
        <f t="shared" si="34"/>
        <v>1</v>
      </c>
      <c r="BS268" s="29"/>
    </row>
    <row r="269" spans="2:71" ht="24.95" customHeight="1">
      <c r="B269" s="48">
        <f>Personal_Development!B270</f>
        <v>0</v>
      </c>
      <c r="C269" s="48">
        <f>Personal_Development!C270</f>
        <v>0</v>
      </c>
      <c r="D269" s="14" t="str">
        <f>Personal_Development!D270</f>
        <v>C13099</v>
      </c>
      <c r="E269" s="11" t="str">
        <f>Personal_Development!E270</f>
        <v>MARIAH BINTI ABU KASIM</v>
      </c>
      <c r="F269" s="12" t="str">
        <f>Personal_Development!F270</f>
        <v>PRODUCTION NO.1 DEPARTMENT</v>
      </c>
      <c r="G269" s="12" t="str">
        <f>Personal_Development!G270</f>
        <v>ASSEMBLY PRODUCTION SECTION (APS)</v>
      </c>
      <c r="H269" s="40" t="str">
        <f>Personal_Development!H270</f>
        <v>OPERATOR 1</v>
      </c>
      <c r="I269" s="41" t="str">
        <f>Personal_Development!I270</f>
        <v>C3 PROD</v>
      </c>
      <c r="J269" s="42" t="str">
        <f>Personal_Development!J270</f>
        <v xml:space="preserve">C3 </v>
      </c>
      <c r="K269" s="48"/>
      <c r="L269" s="48"/>
      <c r="M269" s="16"/>
      <c r="N269" s="16"/>
      <c r="O269" s="48"/>
      <c r="P269" s="48"/>
      <c r="Q269" s="48"/>
      <c r="R269" s="48"/>
      <c r="S269" s="48"/>
      <c r="T269" s="48">
        <v>1</v>
      </c>
      <c r="U269" s="48"/>
      <c r="V269" s="48"/>
      <c r="W269" s="20">
        <f t="shared" si="29"/>
        <v>1</v>
      </c>
      <c r="X269" s="48"/>
      <c r="Y269" s="48"/>
      <c r="Z269" s="16"/>
      <c r="AA269" s="16"/>
      <c r="AB269" s="48"/>
      <c r="AC269" s="48"/>
      <c r="AD269" s="48"/>
      <c r="AE269" s="48"/>
      <c r="AF269" s="48"/>
      <c r="AG269" s="48"/>
      <c r="AH269" s="48"/>
      <c r="AI269" s="48"/>
      <c r="AJ269" s="24">
        <f t="shared" si="30"/>
        <v>0</v>
      </c>
      <c r="AK269" s="48"/>
      <c r="AL269" s="48"/>
      <c r="AM269" s="16"/>
      <c r="AN269" s="16"/>
      <c r="AO269" s="48"/>
      <c r="AP269" s="48"/>
      <c r="AQ269" s="48"/>
      <c r="AR269" s="48"/>
      <c r="AS269" s="48"/>
      <c r="AT269" s="48"/>
      <c r="AU269" s="48"/>
      <c r="AV269" s="48"/>
      <c r="AW269" s="26">
        <f t="shared" si="31"/>
        <v>0</v>
      </c>
      <c r="AX269" s="16">
        <f t="shared" si="32"/>
        <v>1</v>
      </c>
      <c r="AY269" s="48"/>
      <c r="AZ269" s="48"/>
      <c r="BA269" s="129"/>
      <c r="BB269" s="157"/>
      <c r="BC269" s="156"/>
      <c r="BD269" s="156"/>
      <c r="BE269" s="156"/>
      <c r="BF269" s="156">
        <v>1</v>
      </c>
      <c r="BG269" s="156"/>
      <c r="BH269" s="156"/>
      <c r="BI269" s="156"/>
      <c r="BJ269" s="16"/>
      <c r="BK269" s="16"/>
      <c r="BL269" s="16"/>
      <c r="BM269" s="135"/>
      <c r="BN269" s="135">
        <f t="shared" si="33"/>
        <v>1</v>
      </c>
      <c r="BO269" s="131">
        <f t="shared" si="28"/>
        <v>2</v>
      </c>
      <c r="BP269" s="65">
        <f t="shared" si="34"/>
        <v>4</v>
      </c>
      <c r="BS269" s="29"/>
    </row>
    <row r="270" spans="2:71" ht="24.95" customHeight="1">
      <c r="B270" s="48">
        <f>Personal_Development!B271</f>
        <v>0</v>
      </c>
      <c r="C270" s="48">
        <f>Personal_Development!C271</f>
        <v>0</v>
      </c>
      <c r="D270" s="14" t="str">
        <f>Personal_Development!D271</f>
        <v>C13102</v>
      </c>
      <c r="E270" s="11" t="str">
        <f>Personal_Development!E271</f>
        <v>NORSINAR BINTI OTHMAN</v>
      </c>
      <c r="F270" s="12" t="str">
        <f>Personal_Development!F271</f>
        <v>PRODUCTION NO.1 DEPARTMENT</v>
      </c>
      <c r="G270" s="12" t="str">
        <f>Personal_Development!G271</f>
        <v>ASSEMBLY PRODUCTION SECTION (APS)</v>
      </c>
      <c r="H270" s="40" t="str">
        <f>Personal_Development!H271</f>
        <v>OPERATOR 2</v>
      </c>
      <c r="I270" s="41" t="str">
        <f>Personal_Development!I271</f>
        <v>C4 PROD</v>
      </c>
      <c r="J270" s="42" t="str">
        <f>Personal_Development!J271</f>
        <v xml:space="preserve">C4 </v>
      </c>
      <c r="K270" s="48">
        <v>1.5</v>
      </c>
      <c r="L270" s="48">
        <v>1</v>
      </c>
      <c r="M270" s="16">
        <v>2</v>
      </c>
      <c r="N270" s="16"/>
      <c r="O270" s="48"/>
      <c r="P270" s="48">
        <v>1</v>
      </c>
      <c r="Q270" s="48">
        <v>1</v>
      </c>
      <c r="R270" s="48"/>
      <c r="S270" s="48"/>
      <c r="T270" s="48">
        <v>1</v>
      </c>
      <c r="U270" s="48">
        <v>1</v>
      </c>
      <c r="V270" s="48">
        <v>1</v>
      </c>
      <c r="W270" s="20">
        <f t="shared" si="29"/>
        <v>9.5</v>
      </c>
      <c r="X270" s="48"/>
      <c r="Y270" s="48"/>
      <c r="Z270" s="16"/>
      <c r="AA270" s="16"/>
      <c r="AB270" s="48"/>
      <c r="AC270" s="48">
        <v>0.5</v>
      </c>
      <c r="AD270" s="48"/>
      <c r="AE270" s="48"/>
      <c r="AF270" s="48"/>
      <c r="AG270" s="48"/>
      <c r="AH270" s="48"/>
      <c r="AI270" s="48"/>
      <c r="AJ270" s="24">
        <f t="shared" si="30"/>
        <v>0.5</v>
      </c>
      <c r="AK270" s="48"/>
      <c r="AL270" s="48"/>
      <c r="AM270" s="16">
        <v>1</v>
      </c>
      <c r="AN270" s="16">
        <v>1</v>
      </c>
      <c r="AO270" s="48">
        <v>1</v>
      </c>
      <c r="AP270" s="48"/>
      <c r="AQ270" s="48">
        <v>1.5</v>
      </c>
      <c r="AR270" s="48">
        <v>3</v>
      </c>
      <c r="AS270" s="48"/>
      <c r="AT270" s="48"/>
      <c r="AU270" s="48"/>
      <c r="AV270" s="48">
        <v>1</v>
      </c>
      <c r="AW270" s="26">
        <f t="shared" si="31"/>
        <v>8.5</v>
      </c>
      <c r="AX270" s="16">
        <f t="shared" si="32"/>
        <v>18.5</v>
      </c>
      <c r="AY270" s="48"/>
      <c r="AZ270" s="48"/>
      <c r="BA270" s="129">
        <v>5</v>
      </c>
      <c r="BB270" s="157"/>
      <c r="BC270" s="156">
        <v>1.25</v>
      </c>
      <c r="BD270" s="156"/>
      <c r="BE270" s="156"/>
      <c r="BF270" s="156"/>
      <c r="BG270" s="156"/>
      <c r="BH270" s="156"/>
      <c r="BI270" s="156"/>
      <c r="BJ270" s="16"/>
      <c r="BK270" s="16">
        <v>1</v>
      </c>
      <c r="BL270" s="16">
        <v>0.25</v>
      </c>
      <c r="BM270" s="135"/>
      <c r="BN270" s="135">
        <f t="shared" si="33"/>
        <v>2.5</v>
      </c>
      <c r="BO270" s="131">
        <f t="shared" si="28"/>
        <v>26</v>
      </c>
      <c r="BP270" s="65">
        <f t="shared" si="34"/>
        <v>1</v>
      </c>
      <c r="BS270" s="29"/>
    </row>
    <row r="271" spans="2:71" ht="24.95" customHeight="1">
      <c r="B271" s="48">
        <f>Personal_Development!B272</f>
        <v>0</v>
      </c>
      <c r="C271" s="48">
        <f>Personal_Development!C272</f>
        <v>0</v>
      </c>
      <c r="D271" s="14" t="str">
        <f>Personal_Development!D272</f>
        <v>C13105</v>
      </c>
      <c r="E271" s="11" t="str">
        <f>Personal_Development!E272</f>
        <v>ZAILINA BINTI BAKRI</v>
      </c>
      <c r="F271" s="12" t="str">
        <f>Personal_Development!F272</f>
        <v>PRODUCTION NO.1 DEPARTMENT</v>
      </c>
      <c r="G271" s="12" t="str">
        <f>Personal_Development!G272</f>
        <v>ASSEMBLY PRODUCTION SECTION (APS)</v>
      </c>
      <c r="H271" s="40" t="str">
        <f>Personal_Development!H272</f>
        <v>OPERATOR 2</v>
      </c>
      <c r="I271" s="41" t="str">
        <f>Personal_Development!I272</f>
        <v>C4 PROD</v>
      </c>
      <c r="J271" s="42" t="str">
        <f>Personal_Development!J272</f>
        <v xml:space="preserve">C4 </v>
      </c>
      <c r="K271" s="48"/>
      <c r="L271" s="48"/>
      <c r="M271" s="16"/>
      <c r="N271" s="16">
        <v>1</v>
      </c>
      <c r="O271" s="48"/>
      <c r="P271" s="48"/>
      <c r="Q271" s="48"/>
      <c r="R271" s="48"/>
      <c r="S271" s="48"/>
      <c r="T271" s="48"/>
      <c r="U271" s="48"/>
      <c r="V271" s="48"/>
      <c r="W271" s="20">
        <f t="shared" si="29"/>
        <v>1</v>
      </c>
      <c r="X271" s="48"/>
      <c r="Y271" s="48"/>
      <c r="Z271" s="16"/>
      <c r="AA271" s="16"/>
      <c r="AB271" s="48"/>
      <c r="AC271" s="48"/>
      <c r="AD271" s="48"/>
      <c r="AE271" s="48"/>
      <c r="AF271" s="48"/>
      <c r="AG271" s="48"/>
      <c r="AH271" s="48"/>
      <c r="AI271" s="48"/>
      <c r="AJ271" s="24">
        <f t="shared" si="30"/>
        <v>0</v>
      </c>
      <c r="AK271" s="48"/>
      <c r="AL271" s="48"/>
      <c r="AM271" s="16"/>
      <c r="AN271" s="16"/>
      <c r="AO271" s="48"/>
      <c r="AP271" s="48">
        <v>1</v>
      </c>
      <c r="AQ271" s="48">
        <v>1</v>
      </c>
      <c r="AR271" s="48"/>
      <c r="AS271" s="48"/>
      <c r="AT271" s="48"/>
      <c r="AU271" s="48"/>
      <c r="AV271" s="48"/>
      <c r="AW271" s="26">
        <f t="shared" si="31"/>
        <v>2</v>
      </c>
      <c r="AX271" s="16">
        <f t="shared" si="32"/>
        <v>3</v>
      </c>
      <c r="AY271" s="48"/>
      <c r="AZ271" s="48"/>
      <c r="BA271" s="129"/>
      <c r="BB271" s="157"/>
      <c r="BC271" s="156">
        <v>0.5</v>
      </c>
      <c r="BD271" s="156"/>
      <c r="BE271" s="156"/>
      <c r="BF271" s="156"/>
      <c r="BG271" s="156">
        <v>0.5</v>
      </c>
      <c r="BH271" s="156"/>
      <c r="BI271" s="156"/>
      <c r="BJ271" s="16"/>
      <c r="BK271" s="16"/>
      <c r="BL271" s="16"/>
      <c r="BM271" s="135"/>
      <c r="BN271" s="135">
        <f t="shared" si="33"/>
        <v>1</v>
      </c>
      <c r="BO271" s="131">
        <f t="shared" si="28"/>
        <v>4</v>
      </c>
      <c r="BP271" s="65">
        <f t="shared" si="34"/>
        <v>3</v>
      </c>
      <c r="BS271" s="29"/>
    </row>
    <row r="272" spans="2:71" ht="24.95" customHeight="1">
      <c r="B272" s="48">
        <f>Personal_Development!B273</f>
        <v>0</v>
      </c>
      <c r="C272" s="48">
        <f>Personal_Development!C273</f>
        <v>0</v>
      </c>
      <c r="D272" s="14" t="str">
        <f>Personal_Development!D273</f>
        <v>C13106</v>
      </c>
      <c r="E272" s="11" t="str">
        <f>Personal_Development!E273</f>
        <v>YUSRIZA BINTI YUB</v>
      </c>
      <c r="F272" s="12" t="str">
        <f>Personal_Development!F273</f>
        <v>PRODUCTION NO.1 DEPARTMENT</v>
      </c>
      <c r="G272" s="12" t="str">
        <f>Personal_Development!G273</f>
        <v>ASSEMBLY PRODUCTION SECTION (APS)</v>
      </c>
      <c r="H272" s="40" t="str">
        <f>Personal_Development!H273</f>
        <v>OPERATOR 2</v>
      </c>
      <c r="I272" s="41" t="str">
        <f>Personal_Development!I273</f>
        <v>C4 PROD</v>
      </c>
      <c r="J272" s="42" t="str">
        <f>Personal_Development!J273</f>
        <v xml:space="preserve">C4 </v>
      </c>
      <c r="K272" s="48"/>
      <c r="L272" s="48"/>
      <c r="M272" s="16"/>
      <c r="N272" s="16"/>
      <c r="O272" s="48"/>
      <c r="P272" s="48"/>
      <c r="Q272" s="48">
        <v>1</v>
      </c>
      <c r="R272" s="48"/>
      <c r="S272" s="48"/>
      <c r="T272" s="48"/>
      <c r="U272" s="48"/>
      <c r="V272" s="48"/>
      <c r="W272" s="20">
        <f t="shared" si="29"/>
        <v>1</v>
      </c>
      <c r="X272" s="48"/>
      <c r="Y272" s="48"/>
      <c r="Z272" s="16"/>
      <c r="AA272" s="16"/>
      <c r="AB272" s="48"/>
      <c r="AC272" s="48"/>
      <c r="AD272" s="48"/>
      <c r="AE272" s="48"/>
      <c r="AF272" s="48"/>
      <c r="AG272" s="48"/>
      <c r="AH272" s="48"/>
      <c r="AI272" s="48"/>
      <c r="AJ272" s="24">
        <f t="shared" si="30"/>
        <v>0</v>
      </c>
      <c r="AK272" s="48">
        <v>0.5</v>
      </c>
      <c r="AL272" s="48">
        <v>2</v>
      </c>
      <c r="AM272" s="16"/>
      <c r="AN272" s="16">
        <v>1</v>
      </c>
      <c r="AO272" s="48">
        <v>1.5</v>
      </c>
      <c r="AP272" s="48">
        <v>1</v>
      </c>
      <c r="AQ272" s="48"/>
      <c r="AR272" s="48"/>
      <c r="AS272" s="48"/>
      <c r="AT272" s="48"/>
      <c r="AU272" s="48"/>
      <c r="AV272" s="48"/>
      <c r="AW272" s="26">
        <f t="shared" si="31"/>
        <v>6</v>
      </c>
      <c r="AX272" s="16">
        <f t="shared" si="32"/>
        <v>7</v>
      </c>
      <c r="AY272" s="48"/>
      <c r="AZ272" s="48"/>
      <c r="BA272" s="129"/>
      <c r="BB272" s="157">
        <v>0.5</v>
      </c>
      <c r="BC272" s="156"/>
      <c r="BD272" s="156"/>
      <c r="BE272" s="156">
        <v>1</v>
      </c>
      <c r="BF272" s="156">
        <v>0.5</v>
      </c>
      <c r="BG272" s="156"/>
      <c r="BH272" s="156"/>
      <c r="BI272" s="156">
        <v>1</v>
      </c>
      <c r="BJ272" s="16"/>
      <c r="BK272" s="16"/>
      <c r="BL272" s="16">
        <v>1</v>
      </c>
      <c r="BM272" s="135"/>
      <c r="BN272" s="135">
        <f t="shared" si="33"/>
        <v>4</v>
      </c>
      <c r="BO272" s="131">
        <f t="shared" si="28"/>
        <v>11</v>
      </c>
      <c r="BP272" s="65">
        <f t="shared" si="34"/>
        <v>1</v>
      </c>
      <c r="BS272" s="29"/>
    </row>
    <row r="273" spans="2:71" ht="24.95" customHeight="1">
      <c r="B273" s="48">
        <f>Personal_Development!B274</f>
        <v>0</v>
      </c>
      <c r="C273" s="48">
        <f>Personal_Development!C274</f>
        <v>0</v>
      </c>
      <c r="D273" s="14" t="str">
        <f>Personal_Development!D274</f>
        <v>E00189</v>
      </c>
      <c r="E273" s="11" t="str">
        <f>Personal_Development!E274</f>
        <v>MOHD SHAUQI BIN MOHD AKHIR</v>
      </c>
      <c r="F273" s="12" t="str">
        <f>Personal_Development!F274</f>
        <v>QUALITY ASSURANCE DEPARTMENT</v>
      </c>
      <c r="G273" s="12" t="str">
        <f>Personal_Development!G274</f>
        <v>QUALITY PLANNING SECTION (QPS)</v>
      </c>
      <c r="H273" s="40" t="str">
        <f>Personal_Development!H274</f>
        <v>ASSISTANT ENGINEER</v>
      </c>
      <c r="I273" s="41" t="str">
        <f>Personal_Development!I274</f>
        <v>M7</v>
      </c>
      <c r="J273" s="42" t="str">
        <f>Personal_Development!J274</f>
        <v>M7</v>
      </c>
      <c r="K273" s="48">
        <v>1</v>
      </c>
      <c r="L273" s="48"/>
      <c r="M273" s="16"/>
      <c r="N273" s="16"/>
      <c r="O273" s="48"/>
      <c r="P273" s="48"/>
      <c r="Q273" s="48"/>
      <c r="R273" s="48"/>
      <c r="S273" s="48"/>
      <c r="T273" s="48"/>
      <c r="U273" s="48"/>
      <c r="V273" s="48">
        <v>1</v>
      </c>
      <c r="W273" s="20">
        <f t="shared" si="29"/>
        <v>2</v>
      </c>
      <c r="X273" s="48"/>
      <c r="Y273" s="48"/>
      <c r="Z273" s="16"/>
      <c r="AA273" s="16"/>
      <c r="AB273" s="48"/>
      <c r="AC273" s="48"/>
      <c r="AD273" s="48"/>
      <c r="AE273" s="48"/>
      <c r="AF273" s="48"/>
      <c r="AG273" s="48"/>
      <c r="AH273" s="48"/>
      <c r="AI273" s="48"/>
      <c r="AJ273" s="24">
        <f t="shared" si="30"/>
        <v>0</v>
      </c>
      <c r="AK273" s="48"/>
      <c r="AL273" s="48"/>
      <c r="AM273" s="16"/>
      <c r="AN273" s="16"/>
      <c r="AO273" s="48"/>
      <c r="AP273" s="48"/>
      <c r="AQ273" s="48"/>
      <c r="AR273" s="48"/>
      <c r="AS273" s="48"/>
      <c r="AT273" s="48"/>
      <c r="AU273" s="48"/>
      <c r="AV273" s="48"/>
      <c r="AW273" s="26">
        <f t="shared" si="31"/>
        <v>0</v>
      </c>
      <c r="AX273" s="16">
        <f t="shared" si="32"/>
        <v>2</v>
      </c>
      <c r="AY273" s="48"/>
      <c r="AZ273" s="48"/>
      <c r="BA273" s="129"/>
      <c r="BB273" s="157"/>
      <c r="BC273" s="156">
        <v>1</v>
      </c>
      <c r="BD273" s="156">
        <v>0.75</v>
      </c>
      <c r="BE273" s="156">
        <v>1</v>
      </c>
      <c r="BF273" s="156">
        <v>1</v>
      </c>
      <c r="BG273" s="156"/>
      <c r="BH273" s="156">
        <v>0.25</v>
      </c>
      <c r="BI273" s="156"/>
      <c r="BJ273" s="16">
        <v>0.25</v>
      </c>
      <c r="BK273" s="16">
        <v>0.25</v>
      </c>
      <c r="BL273" s="16"/>
      <c r="BM273" s="135"/>
      <c r="BN273" s="135">
        <f t="shared" si="33"/>
        <v>4.5</v>
      </c>
      <c r="BO273" s="131">
        <f t="shared" si="28"/>
        <v>6.5</v>
      </c>
      <c r="BP273" s="65">
        <f t="shared" si="34"/>
        <v>3</v>
      </c>
      <c r="BS273" s="29"/>
    </row>
    <row r="274" spans="2:71" ht="24.95" customHeight="1">
      <c r="B274" s="48">
        <f>Personal_Development!B275</f>
        <v>0</v>
      </c>
      <c r="C274" s="48">
        <f>Personal_Development!C275</f>
        <v>0</v>
      </c>
      <c r="D274" s="14" t="str">
        <f>Personal_Development!D275</f>
        <v>C13119</v>
      </c>
      <c r="E274" s="11" t="str">
        <f>Personal_Development!E275</f>
        <v>HARIRI BIN ABDUL RAZAK</v>
      </c>
      <c r="F274" s="12" t="str">
        <f>Personal_Development!F275</f>
        <v>PRODUCTION NO.1 DEPARTMENT</v>
      </c>
      <c r="G274" s="12" t="str">
        <f>Personal_Development!G275</f>
        <v>ASSEMBLY PRODUCTION SECTION (APS)</v>
      </c>
      <c r="H274" s="40" t="str">
        <f>Personal_Development!H275</f>
        <v>TECHNICIAN</v>
      </c>
      <c r="I274" s="41" t="str">
        <f>Personal_Development!I275</f>
        <v>C2 PROD</v>
      </c>
      <c r="J274" s="42" t="str">
        <f>Personal_Development!J275</f>
        <v xml:space="preserve">C2 </v>
      </c>
      <c r="K274" s="48"/>
      <c r="L274" s="48"/>
      <c r="M274" s="16"/>
      <c r="N274" s="16">
        <v>3</v>
      </c>
      <c r="O274" s="48"/>
      <c r="P274" s="48">
        <v>2</v>
      </c>
      <c r="Q274" s="48"/>
      <c r="R274" s="48">
        <v>1</v>
      </c>
      <c r="S274" s="48">
        <v>1</v>
      </c>
      <c r="T274" s="48"/>
      <c r="U274" s="48"/>
      <c r="V274" s="48">
        <v>0.5</v>
      </c>
      <c r="W274" s="20">
        <f t="shared" si="29"/>
        <v>7.5</v>
      </c>
      <c r="X274" s="48"/>
      <c r="Y274" s="48"/>
      <c r="Z274" s="16"/>
      <c r="AA274" s="16"/>
      <c r="AB274" s="48"/>
      <c r="AC274" s="48"/>
      <c r="AD274" s="48"/>
      <c r="AE274" s="48"/>
      <c r="AF274" s="48"/>
      <c r="AG274" s="48"/>
      <c r="AH274" s="48"/>
      <c r="AI274" s="48"/>
      <c r="AJ274" s="24">
        <f t="shared" si="30"/>
        <v>0</v>
      </c>
      <c r="AK274" s="48"/>
      <c r="AL274" s="48">
        <v>0.5</v>
      </c>
      <c r="AM274" s="16"/>
      <c r="AN274" s="16"/>
      <c r="AO274" s="48"/>
      <c r="AP274" s="48"/>
      <c r="AQ274" s="48"/>
      <c r="AR274" s="48"/>
      <c r="AS274" s="48"/>
      <c r="AT274" s="48"/>
      <c r="AU274" s="48"/>
      <c r="AV274" s="48"/>
      <c r="AW274" s="26">
        <f t="shared" si="31"/>
        <v>0.5</v>
      </c>
      <c r="AX274" s="16">
        <f t="shared" si="32"/>
        <v>8</v>
      </c>
      <c r="AY274" s="48"/>
      <c r="AZ274" s="48"/>
      <c r="BA274" s="129"/>
      <c r="BB274" s="157"/>
      <c r="BC274" s="156">
        <v>0.75</v>
      </c>
      <c r="BD274" s="156"/>
      <c r="BE274" s="156"/>
      <c r="BF274" s="156"/>
      <c r="BG274" s="156"/>
      <c r="BH274" s="156">
        <v>1</v>
      </c>
      <c r="BI274" s="156"/>
      <c r="BJ274" s="16">
        <v>1</v>
      </c>
      <c r="BK274" s="16"/>
      <c r="BL274" s="16">
        <v>1</v>
      </c>
      <c r="BM274" s="135"/>
      <c r="BN274" s="135">
        <f t="shared" si="33"/>
        <v>3.75</v>
      </c>
      <c r="BO274" s="131">
        <f t="shared" si="28"/>
        <v>11.75</v>
      </c>
      <c r="BP274" s="65">
        <f t="shared" si="34"/>
        <v>1</v>
      </c>
      <c r="BS274" s="29"/>
    </row>
    <row r="275" spans="2:71" ht="24.95" customHeight="1">
      <c r="B275" s="48">
        <f>Personal_Development!B276</f>
        <v>0</v>
      </c>
      <c r="C275" s="48">
        <f>Personal_Development!C276</f>
        <v>0</v>
      </c>
      <c r="D275" s="14" t="str">
        <f>Personal_Development!D276</f>
        <v>C13127</v>
      </c>
      <c r="E275" s="11" t="str">
        <f>Personal_Development!E276</f>
        <v>FARAHWATI BINTI MOHD SALEH</v>
      </c>
      <c r="F275" s="12" t="str">
        <f>Personal_Development!F276</f>
        <v>PRODUCTION NO.1 DEPARTMENT</v>
      </c>
      <c r="G275" s="12" t="str">
        <f>Personal_Development!G276</f>
        <v>ASSEMBLY PRODUCTION SECTION (APS)</v>
      </c>
      <c r="H275" s="40" t="str">
        <f>Personal_Development!H276</f>
        <v>OPERATOR 2</v>
      </c>
      <c r="I275" s="41" t="str">
        <f>Personal_Development!I276</f>
        <v>C4 PROD</v>
      </c>
      <c r="J275" s="42" t="str">
        <f>Personal_Development!J276</f>
        <v xml:space="preserve">C4 </v>
      </c>
      <c r="K275" s="48"/>
      <c r="L275" s="48"/>
      <c r="M275" s="16">
        <v>1</v>
      </c>
      <c r="N275" s="16"/>
      <c r="O275" s="48"/>
      <c r="P275" s="48"/>
      <c r="Q275" s="48">
        <v>1</v>
      </c>
      <c r="R275" s="48">
        <v>2</v>
      </c>
      <c r="S275" s="48"/>
      <c r="T275" s="48">
        <v>1</v>
      </c>
      <c r="U275" s="48"/>
      <c r="V275" s="48"/>
      <c r="W275" s="20">
        <f t="shared" si="29"/>
        <v>5</v>
      </c>
      <c r="X275" s="48"/>
      <c r="Y275" s="48"/>
      <c r="Z275" s="16"/>
      <c r="AA275" s="16"/>
      <c r="AB275" s="48"/>
      <c r="AC275" s="48"/>
      <c r="AD275" s="48"/>
      <c r="AE275" s="48"/>
      <c r="AF275" s="48"/>
      <c r="AG275" s="48"/>
      <c r="AH275" s="48"/>
      <c r="AI275" s="48"/>
      <c r="AJ275" s="24">
        <f t="shared" si="30"/>
        <v>0</v>
      </c>
      <c r="AK275" s="48"/>
      <c r="AL275" s="48"/>
      <c r="AM275" s="16"/>
      <c r="AN275" s="16">
        <v>0.5</v>
      </c>
      <c r="AO275" s="48">
        <v>2.25</v>
      </c>
      <c r="AP275" s="48"/>
      <c r="AQ275" s="48"/>
      <c r="AR275" s="48"/>
      <c r="AS275" s="48">
        <v>1</v>
      </c>
      <c r="AT275" s="48"/>
      <c r="AU275" s="48"/>
      <c r="AV275" s="48"/>
      <c r="AW275" s="26">
        <f t="shared" si="31"/>
        <v>3.75</v>
      </c>
      <c r="AX275" s="16">
        <f t="shared" si="32"/>
        <v>8.75</v>
      </c>
      <c r="AY275" s="48"/>
      <c r="AZ275" s="48"/>
      <c r="BA275" s="129"/>
      <c r="BB275" s="157"/>
      <c r="BC275" s="156"/>
      <c r="BD275" s="156">
        <v>0.25</v>
      </c>
      <c r="BE275" s="156">
        <v>0.5</v>
      </c>
      <c r="BF275" s="156">
        <v>0.25</v>
      </c>
      <c r="BG275" s="156"/>
      <c r="BH275" s="156">
        <v>1</v>
      </c>
      <c r="BI275" s="156">
        <v>1</v>
      </c>
      <c r="BJ275" s="16"/>
      <c r="BK275" s="16"/>
      <c r="BL275" s="16"/>
      <c r="BM275" s="135"/>
      <c r="BN275" s="135">
        <f t="shared" si="33"/>
        <v>3</v>
      </c>
      <c r="BO275" s="131">
        <f t="shared" si="28"/>
        <v>11.75</v>
      </c>
      <c r="BP275" s="65">
        <f t="shared" si="34"/>
        <v>1</v>
      </c>
      <c r="BS275" s="29"/>
    </row>
    <row r="276" spans="2:71" ht="24.95" customHeight="1">
      <c r="B276" s="48">
        <f>Personal_Development!B277</f>
        <v>0</v>
      </c>
      <c r="C276" s="48">
        <f>Personal_Development!C277</f>
        <v>0</v>
      </c>
      <c r="D276" s="14" t="str">
        <f>Personal_Development!D277</f>
        <v>C13136</v>
      </c>
      <c r="E276" s="11" t="str">
        <f>Personal_Development!E277</f>
        <v>MOHAMAD FALIK BIN ABU BAKAR</v>
      </c>
      <c r="F276" s="12" t="str">
        <f>Personal_Development!F277</f>
        <v>PRODUCTION NO.1 DEPARTMENT</v>
      </c>
      <c r="G276" s="12" t="str">
        <f>Personal_Development!G277</f>
        <v>ASSEMBLY PRODUCTION SECTION (APS)</v>
      </c>
      <c r="H276" s="40" t="str">
        <f>Personal_Development!H277</f>
        <v>OPERATOR 1</v>
      </c>
      <c r="I276" s="41" t="str">
        <f>Personal_Development!I277</f>
        <v>C3 PROD</v>
      </c>
      <c r="J276" s="42" t="str">
        <f>Personal_Development!J277</f>
        <v xml:space="preserve">C3 </v>
      </c>
      <c r="K276" s="48"/>
      <c r="L276" s="48"/>
      <c r="M276" s="16">
        <v>1</v>
      </c>
      <c r="N276" s="16">
        <v>1</v>
      </c>
      <c r="O276" s="48"/>
      <c r="P276" s="48"/>
      <c r="Q276" s="48"/>
      <c r="R276" s="48"/>
      <c r="S276" s="48"/>
      <c r="T276" s="48"/>
      <c r="U276" s="48"/>
      <c r="V276" s="48"/>
      <c r="W276" s="20">
        <f t="shared" si="29"/>
        <v>2</v>
      </c>
      <c r="X276" s="48"/>
      <c r="Y276" s="48"/>
      <c r="Z276" s="16"/>
      <c r="AA276" s="16"/>
      <c r="AB276" s="48"/>
      <c r="AC276" s="48"/>
      <c r="AD276" s="48"/>
      <c r="AE276" s="48"/>
      <c r="AF276" s="48"/>
      <c r="AG276" s="48"/>
      <c r="AH276" s="48"/>
      <c r="AI276" s="48"/>
      <c r="AJ276" s="24">
        <f t="shared" si="30"/>
        <v>0</v>
      </c>
      <c r="AK276" s="48"/>
      <c r="AL276" s="48">
        <v>0.5</v>
      </c>
      <c r="AM276" s="16"/>
      <c r="AN276" s="16"/>
      <c r="AO276" s="48"/>
      <c r="AP276" s="48">
        <v>0.5</v>
      </c>
      <c r="AQ276" s="48"/>
      <c r="AR276" s="48"/>
      <c r="AS276" s="48"/>
      <c r="AT276" s="48"/>
      <c r="AU276" s="48"/>
      <c r="AV276" s="48"/>
      <c r="AW276" s="26">
        <f t="shared" si="31"/>
        <v>1</v>
      </c>
      <c r="AX276" s="16">
        <f t="shared" si="32"/>
        <v>3</v>
      </c>
      <c r="AY276" s="48"/>
      <c r="AZ276" s="48"/>
      <c r="BA276" s="129"/>
      <c r="BB276" s="157"/>
      <c r="BC276" s="156">
        <v>0.5</v>
      </c>
      <c r="BD276" s="156"/>
      <c r="BE276" s="156"/>
      <c r="BF276" s="156"/>
      <c r="BG276" s="156">
        <v>0.5</v>
      </c>
      <c r="BH276" s="156"/>
      <c r="BI276" s="156"/>
      <c r="BJ276" s="16">
        <v>1</v>
      </c>
      <c r="BK276" s="16"/>
      <c r="BL276" s="16"/>
      <c r="BM276" s="135"/>
      <c r="BN276" s="135">
        <f t="shared" si="33"/>
        <v>2</v>
      </c>
      <c r="BO276" s="131">
        <f t="shared" si="28"/>
        <v>5</v>
      </c>
      <c r="BP276" s="65">
        <f t="shared" si="34"/>
        <v>3</v>
      </c>
      <c r="BS276" s="29"/>
    </row>
    <row r="277" spans="2:71" ht="24.95" customHeight="1">
      <c r="B277" s="48">
        <f>Personal_Development!B278</f>
        <v>0</v>
      </c>
      <c r="C277" s="48">
        <f>Personal_Development!C278</f>
        <v>0</v>
      </c>
      <c r="D277" s="14" t="str">
        <f>Personal_Development!D278</f>
        <v>C13141</v>
      </c>
      <c r="E277" s="11" t="str">
        <f>Personal_Development!E278</f>
        <v>SHAHEERA BINTI MOHD KAWAL</v>
      </c>
      <c r="F277" s="12" t="str">
        <f>Personal_Development!F278</f>
        <v>PRODUCTION NO.1 DEPARTMENT</v>
      </c>
      <c r="G277" s="12" t="str">
        <f>Personal_Development!G278</f>
        <v>ASSEMBLY PRODUCTION SECTION (APS)</v>
      </c>
      <c r="H277" s="40" t="str">
        <f>Personal_Development!H278</f>
        <v>OPERATOR 2</v>
      </c>
      <c r="I277" s="41" t="str">
        <f>Personal_Development!I278</f>
        <v>C4 PROD</v>
      </c>
      <c r="J277" s="42" t="str">
        <f>Personal_Development!J278</f>
        <v xml:space="preserve">C4 </v>
      </c>
      <c r="K277" s="48"/>
      <c r="L277" s="48">
        <v>0.5</v>
      </c>
      <c r="M277" s="16">
        <v>5</v>
      </c>
      <c r="N277" s="16"/>
      <c r="O277" s="48"/>
      <c r="P277" s="48"/>
      <c r="Q277" s="48"/>
      <c r="R277" s="48"/>
      <c r="S277" s="48"/>
      <c r="T277" s="48"/>
      <c r="U277" s="48"/>
      <c r="V277" s="48"/>
      <c r="W277" s="20">
        <f t="shared" si="29"/>
        <v>5.5</v>
      </c>
      <c r="X277" s="48"/>
      <c r="Y277" s="48"/>
      <c r="Z277" s="16"/>
      <c r="AA277" s="16"/>
      <c r="AB277" s="48"/>
      <c r="AC277" s="48"/>
      <c r="AD277" s="48"/>
      <c r="AE277" s="48"/>
      <c r="AF277" s="48"/>
      <c r="AG277" s="48"/>
      <c r="AH277" s="48"/>
      <c r="AI277" s="48"/>
      <c r="AJ277" s="24">
        <f t="shared" si="30"/>
        <v>0</v>
      </c>
      <c r="AK277" s="48"/>
      <c r="AL277" s="48"/>
      <c r="AM277" s="16"/>
      <c r="AN277" s="16"/>
      <c r="AO277" s="48"/>
      <c r="AP277" s="48"/>
      <c r="AQ277" s="48"/>
      <c r="AR277" s="48"/>
      <c r="AS277" s="48"/>
      <c r="AT277" s="48"/>
      <c r="AU277" s="48"/>
      <c r="AV277" s="48"/>
      <c r="AW277" s="26">
        <f t="shared" si="31"/>
        <v>0</v>
      </c>
      <c r="AX277" s="16">
        <f t="shared" si="32"/>
        <v>5.5</v>
      </c>
      <c r="AY277" s="48"/>
      <c r="AZ277" s="48"/>
      <c r="BA277" s="129"/>
      <c r="BB277" s="157"/>
      <c r="BC277" s="156"/>
      <c r="BD277" s="156"/>
      <c r="BE277" s="156"/>
      <c r="BF277" s="156"/>
      <c r="BG277" s="156"/>
      <c r="BH277" s="156"/>
      <c r="BI277" s="156"/>
      <c r="BJ277" s="16"/>
      <c r="BK277" s="16"/>
      <c r="BL277" s="16"/>
      <c r="BM277" s="135"/>
      <c r="BN277" s="135">
        <f t="shared" si="33"/>
        <v>0</v>
      </c>
      <c r="BO277" s="131">
        <f t="shared" si="28"/>
        <v>5.5</v>
      </c>
      <c r="BP277" s="65">
        <f t="shared" si="34"/>
        <v>3</v>
      </c>
      <c r="BS277" s="29"/>
    </row>
    <row r="278" spans="2:71" ht="24.95" customHeight="1">
      <c r="B278" s="48">
        <f>Personal_Development!B279</f>
        <v>0</v>
      </c>
      <c r="C278" s="48">
        <f>Personal_Development!C279</f>
        <v>0</v>
      </c>
      <c r="D278" s="14" t="str">
        <f>Personal_Development!D279</f>
        <v>C13150</v>
      </c>
      <c r="E278" s="11" t="str">
        <f>Personal_Development!E279</f>
        <v>RAFIDAH BINTI ABDUL SHAKOR</v>
      </c>
      <c r="F278" s="12" t="str">
        <f>Personal_Development!F279</f>
        <v>PRODUCTION NO.1 DEPARTMENT</v>
      </c>
      <c r="G278" s="12" t="str">
        <f>Personal_Development!G279</f>
        <v>ASSEMBLY PRODUCTION SECTION (APS)</v>
      </c>
      <c r="H278" s="40" t="str">
        <f>Personal_Development!H279</f>
        <v>OPERATOR 2</v>
      </c>
      <c r="I278" s="41" t="str">
        <f>Personal_Development!I279</f>
        <v>C4 PROD</v>
      </c>
      <c r="J278" s="42" t="str">
        <f>Personal_Development!J279</f>
        <v xml:space="preserve">C4 </v>
      </c>
      <c r="K278" s="48">
        <v>1</v>
      </c>
      <c r="L278" s="48"/>
      <c r="M278" s="16">
        <v>1</v>
      </c>
      <c r="N278" s="16"/>
      <c r="O278" s="48"/>
      <c r="P278" s="48">
        <v>2</v>
      </c>
      <c r="Q278" s="48">
        <v>1</v>
      </c>
      <c r="R278" s="48"/>
      <c r="S278" s="48"/>
      <c r="T278" s="48"/>
      <c r="U278" s="48"/>
      <c r="V278" s="48"/>
      <c r="W278" s="20">
        <f t="shared" si="29"/>
        <v>5</v>
      </c>
      <c r="X278" s="48"/>
      <c r="Y278" s="48"/>
      <c r="Z278" s="16"/>
      <c r="AA278" s="16"/>
      <c r="AB278" s="48"/>
      <c r="AC278" s="48"/>
      <c r="AD278" s="48"/>
      <c r="AE278" s="48"/>
      <c r="AF278" s="48"/>
      <c r="AG278" s="48"/>
      <c r="AH278" s="48"/>
      <c r="AI278" s="48"/>
      <c r="AJ278" s="24">
        <f t="shared" si="30"/>
        <v>0</v>
      </c>
      <c r="AK278" s="48">
        <v>4</v>
      </c>
      <c r="AL278" s="48"/>
      <c r="AM278" s="16"/>
      <c r="AN278" s="16"/>
      <c r="AO278" s="48"/>
      <c r="AP278" s="48"/>
      <c r="AQ278" s="48"/>
      <c r="AR278" s="48">
        <v>10</v>
      </c>
      <c r="AS278" s="48"/>
      <c r="AT278" s="48"/>
      <c r="AU278" s="48"/>
      <c r="AV278" s="48"/>
      <c r="AW278" s="26">
        <f t="shared" si="31"/>
        <v>14</v>
      </c>
      <c r="AX278" s="16">
        <f t="shared" si="32"/>
        <v>19</v>
      </c>
      <c r="AY278" s="48"/>
      <c r="AZ278" s="48"/>
      <c r="BA278" s="129"/>
      <c r="BB278" s="157"/>
      <c r="BC278" s="156"/>
      <c r="BD278" s="156"/>
      <c r="BE278" s="156"/>
      <c r="BF278" s="156"/>
      <c r="BG278" s="156"/>
      <c r="BH278" s="156">
        <v>1</v>
      </c>
      <c r="BI278" s="156"/>
      <c r="BJ278" s="16"/>
      <c r="BK278" s="16"/>
      <c r="BL278" s="16"/>
      <c r="BM278" s="135"/>
      <c r="BN278" s="135">
        <f t="shared" si="33"/>
        <v>1</v>
      </c>
      <c r="BO278" s="131">
        <f t="shared" si="28"/>
        <v>20</v>
      </c>
      <c r="BP278" s="65">
        <f t="shared" si="34"/>
        <v>1</v>
      </c>
      <c r="BS278" s="29"/>
    </row>
    <row r="279" spans="2:71" ht="24.95" customHeight="1">
      <c r="B279" s="48" t="str">
        <f>Personal_Development!B280</f>
        <v>R</v>
      </c>
      <c r="C279" s="48">
        <f>Personal_Development!C280</f>
        <v>0</v>
      </c>
      <c r="D279" s="14" t="str">
        <f>Personal_Development!D280</f>
        <v>E00174</v>
      </c>
      <c r="E279" s="11" t="str">
        <f>Personal_Development!E280</f>
        <v>AZRI IZZUDDIN BIN MOHD JANTAN</v>
      </c>
      <c r="F279" s="12" t="str">
        <f>Personal_Development!F280</f>
        <v>PRODUCTION NO.1 DEPARTMENT</v>
      </c>
      <c r="G279" s="12" t="str">
        <f>Personal_Development!G280</f>
        <v>ASSEMBLY ENGINEERING SECTION (AES)</v>
      </c>
      <c r="H279" s="40" t="str">
        <f>Personal_Development!H280</f>
        <v>ASST. OFFICER</v>
      </c>
      <c r="I279" s="41" t="str">
        <f>Personal_Development!I280</f>
        <v>M7</v>
      </c>
      <c r="J279" s="42" t="str">
        <f>Personal_Development!J280</f>
        <v>M7</v>
      </c>
      <c r="K279" s="48"/>
      <c r="L279" s="48"/>
      <c r="M279" s="16"/>
      <c r="N279" s="16"/>
      <c r="O279" s="48"/>
      <c r="P279" s="48">
        <v>1</v>
      </c>
      <c r="Q279" s="48">
        <v>4</v>
      </c>
      <c r="R279" s="48"/>
      <c r="S279" s="48"/>
      <c r="T279" s="48"/>
      <c r="U279" s="48"/>
      <c r="V279" s="48"/>
      <c r="W279" s="20">
        <f t="shared" si="29"/>
        <v>5</v>
      </c>
      <c r="X279" s="48"/>
      <c r="Y279" s="48"/>
      <c r="Z279" s="16"/>
      <c r="AA279" s="16"/>
      <c r="AB279" s="48">
        <v>0.5</v>
      </c>
      <c r="AC279" s="48">
        <v>0.25</v>
      </c>
      <c r="AD279" s="48">
        <v>1</v>
      </c>
      <c r="AE279" s="48"/>
      <c r="AF279" s="48"/>
      <c r="AG279" s="48"/>
      <c r="AH279" s="48"/>
      <c r="AI279" s="48"/>
      <c r="AJ279" s="24">
        <f t="shared" si="30"/>
        <v>1.75</v>
      </c>
      <c r="AK279" s="48"/>
      <c r="AL279" s="48">
        <v>1</v>
      </c>
      <c r="AM279" s="16"/>
      <c r="AN279" s="16"/>
      <c r="AO279" s="48"/>
      <c r="AP279" s="48">
        <v>1</v>
      </c>
      <c r="AQ279" s="48">
        <v>2</v>
      </c>
      <c r="AR279" s="48"/>
      <c r="AS279" s="48"/>
      <c r="AT279" s="48"/>
      <c r="AU279" s="48"/>
      <c r="AV279" s="48"/>
      <c r="AW279" s="26">
        <f t="shared" si="31"/>
        <v>4</v>
      </c>
      <c r="AX279" s="16">
        <f t="shared" si="32"/>
        <v>10.75</v>
      </c>
      <c r="AY279" s="48"/>
      <c r="AZ279" s="48"/>
      <c r="BA279" s="129"/>
      <c r="BB279" s="157"/>
      <c r="BC279" s="156">
        <v>1.5</v>
      </c>
      <c r="BD279" s="156"/>
      <c r="BE279" s="156"/>
      <c r="BF279" s="156">
        <v>1</v>
      </c>
      <c r="BG279" s="156">
        <v>1</v>
      </c>
      <c r="BH279" s="156"/>
      <c r="BI279" s="156"/>
      <c r="BJ279" s="16"/>
      <c r="BK279" s="16"/>
      <c r="BL279" s="16"/>
      <c r="BM279" s="135"/>
      <c r="BN279" s="135">
        <f t="shared" si="33"/>
        <v>3.5</v>
      </c>
      <c r="BO279" s="131">
        <f t="shared" si="28"/>
        <v>14.25</v>
      </c>
      <c r="BP279" s="65">
        <f t="shared" si="34"/>
        <v>1</v>
      </c>
      <c r="BS279" s="29"/>
    </row>
    <row r="280" spans="2:71" ht="24.95" customHeight="1">
      <c r="B280" s="48">
        <f>Personal_Development!B281</f>
        <v>0</v>
      </c>
      <c r="C280" s="48">
        <f>Personal_Development!C281</f>
        <v>0</v>
      </c>
      <c r="D280" s="14" t="str">
        <f>Personal_Development!D281</f>
        <v>C13159</v>
      </c>
      <c r="E280" s="11" t="str">
        <f>Personal_Development!E281</f>
        <v>SHARIFAH MUDIRAH BINTI ABDUL HADI</v>
      </c>
      <c r="F280" s="12" t="str">
        <f>Personal_Development!F281</f>
        <v>FACTORY OPERATIONS DEPARTMENT</v>
      </c>
      <c r="G280" s="12" t="str">
        <f>Personal_Development!G281</f>
        <v>PRODUCTION PLANNING SECTION (PPS)</v>
      </c>
      <c r="H280" s="40" t="str">
        <f>Personal_Development!H281</f>
        <v>ASSISTANT</v>
      </c>
      <c r="I280" s="41" t="str">
        <f>Personal_Development!I281</f>
        <v>C1 OFFICE</v>
      </c>
      <c r="J280" s="42" t="str">
        <f>Personal_Development!J281</f>
        <v xml:space="preserve">C1 </v>
      </c>
      <c r="K280" s="48"/>
      <c r="L280" s="48"/>
      <c r="M280" s="16"/>
      <c r="N280" s="16"/>
      <c r="O280" s="48"/>
      <c r="P280" s="48">
        <v>1</v>
      </c>
      <c r="Q280" s="48"/>
      <c r="R280" s="48">
        <v>1</v>
      </c>
      <c r="S280" s="48">
        <v>1</v>
      </c>
      <c r="T280" s="48"/>
      <c r="U280" s="48"/>
      <c r="V280" s="48"/>
      <c r="W280" s="20">
        <f t="shared" si="29"/>
        <v>3</v>
      </c>
      <c r="X280" s="48"/>
      <c r="Y280" s="48"/>
      <c r="Z280" s="16"/>
      <c r="AA280" s="16"/>
      <c r="AB280" s="48"/>
      <c r="AC280" s="48"/>
      <c r="AD280" s="48"/>
      <c r="AE280" s="48"/>
      <c r="AF280" s="48"/>
      <c r="AG280" s="48"/>
      <c r="AH280" s="48"/>
      <c r="AI280" s="48"/>
      <c r="AJ280" s="24">
        <f t="shared" si="30"/>
        <v>0</v>
      </c>
      <c r="AK280" s="48"/>
      <c r="AL280" s="48"/>
      <c r="AM280" s="16"/>
      <c r="AN280" s="16"/>
      <c r="AO280" s="48"/>
      <c r="AP280" s="48"/>
      <c r="AQ280" s="48">
        <v>0.25</v>
      </c>
      <c r="AR280" s="48"/>
      <c r="AS280" s="48">
        <v>1.75</v>
      </c>
      <c r="AT280" s="48">
        <v>1.5</v>
      </c>
      <c r="AU280" s="48"/>
      <c r="AV280" s="48">
        <v>0.5</v>
      </c>
      <c r="AW280" s="26">
        <f t="shared" si="31"/>
        <v>4</v>
      </c>
      <c r="AX280" s="16">
        <f t="shared" si="32"/>
        <v>7</v>
      </c>
      <c r="AY280" s="48"/>
      <c r="AZ280" s="48">
        <f>20+8</f>
        <v>28</v>
      </c>
      <c r="BA280" s="129"/>
      <c r="BB280" s="157"/>
      <c r="BC280" s="156">
        <v>0.25</v>
      </c>
      <c r="BD280" s="156">
        <v>0.5</v>
      </c>
      <c r="BE280" s="156">
        <v>1.25</v>
      </c>
      <c r="BF280" s="156">
        <v>0.25</v>
      </c>
      <c r="BG280" s="156">
        <v>1</v>
      </c>
      <c r="BH280" s="156">
        <v>0.25</v>
      </c>
      <c r="BI280" s="156"/>
      <c r="BJ280" s="16">
        <v>0.5</v>
      </c>
      <c r="BK280" s="16">
        <v>1.25</v>
      </c>
      <c r="BL280" s="16"/>
      <c r="BM280" s="135"/>
      <c r="BN280" s="135">
        <f t="shared" si="33"/>
        <v>5.25</v>
      </c>
      <c r="BO280" s="131">
        <f t="shared" si="28"/>
        <v>40.25</v>
      </c>
      <c r="BP280" s="65">
        <f t="shared" si="34"/>
        <v>1</v>
      </c>
      <c r="BS280" s="29"/>
    </row>
    <row r="281" spans="2:71" ht="24.95" customHeight="1">
      <c r="B281" s="48">
        <f>Personal_Development!B282</f>
        <v>0</v>
      </c>
      <c r="C281" s="48">
        <f>Personal_Development!C282</f>
        <v>0</v>
      </c>
      <c r="D281" s="14" t="str">
        <f>Personal_Development!D282</f>
        <v>C13169</v>
      </c>
      <c r="E281" s="11" t="str">
        <f>Personal_Development!E282</f>
        <v>HASRUL ISWANDI BIN RUSLAN</v>
      </c>
      <c r="F281" s="12" t="str">
        <f>Personal_Development!F282</f>
        <v>ENGINEERING AND R&amp;D DEPARTMENT</v>
      </c>
      <c r="G281" s="12" t="str">
        <f>Personal_Development!G282</f>
        <v>RD &amp; DESIGN SECTION (RDS)</v>
      </c>
      <c r="H281" s="40" t="str">
        <f>Personal_Development!H282</f>
        <v>ASSISTANT</v>
      </c>
      <c r="I281" s="41" t="str">
        <f>Personal_Development!I282</f>
        <v>C1 OFFICE</v>
      </c>
      <c r="J281" s="42" t="str">
        <f>Personal_Development!J282</f>
        <v xml:space="preserve">C1 </v>
      </c>
      <c r="K281" s="48"/>
      <c r="L281" s="48"/>
      <c r="M281" s="16"/>
      <c r="N281" s="16"/>
      <c r="O281" s="48"/>
      <c r="P281" s="48"/>
      <c r="Q281" s="48"/>
      <c r="R281" s="48"/>
      <c r="S281" s="48">
        <v>6</v>
      </c>
      <c r="T281" s="48"/>
      <c r="U281" s="48"/>
      <c r="V281" s="48"/>
      <c r="W281" s="20">
        <f t="shared" si="29"/>
        <v>6</v>
      </c>
      <c r="X281" s="48"/>
      <c r="Y281" s="48"/>
      <c r="Z281" s="16"/>
      <c r="AA281" s="16"/>
      <c r="AB281" s="48"/>
      <c r="AC281" s="48"/>
      <c r="AD281" s="48"/>
      <c r="AE281" s="48"/>
      <c r="AF281" s="48"/>
      <c r="AG281" s="48"/>
      <c r="AH281" s="48"/>
      <c r="AI281" s="48"/>
      <c r="AJ281" s="24">
        <f t="shared" si="30"/>
        <v>0</v>
      </c>
      <c r="AK281" s="48">
        <v>0.5</v>
      </c>
      <c r="AL281" s="48"/>
      <c r="AM281" s="16"/>
      <c r="AN281" s="16"/>
      <c r="AO281" s="48"/>
      <c r="AP281" s="48"/>
      <c r="AQ281" s="48"/>
      <c r="AR281" s="48"/>
      <c r="AS281" s="48"/>
      <c r="AT281" s="48"/>
      <c r="AU281" s="48"/>
      <c r="AV281" s="48"/>
      <c r="AW281" s="26">
        <f t="shared" si="31"/>
        <v>0.5</v>
      </c>
      <c r="AX281" s="16">
        <f t="shared" si="32"/>
        <v>6.5</v>
      </c>
      <c r="AY281" s="48"/>
      <c r="AZ281" s="48"/>
      <c r="BA281" s="129"/>
      <c r="BB281" s="157">
        <v>0.5</v>
      </c>
      <c r="BC281" s="156">
        <v>0.5</v>
      </c>
      <c r="BD281" s="156">
        <v>1</v>
      </c>
      <c r="BE281" s="156">
        <v>0.5</v>
      </c>
      <c r="BF281" s="156">
        <v>1.25</v>
      </c>
      <c r="BG281" s="156">
        <v>2.5</v>
      </c>
      <c r="BH281" s="156">
        <v>2.75</v>
      </c>
      <c r="BI281" s="156">
        <v>2.5</v>
      </c>
      <c r="BJ281" s="16"/>
      <c r="BK281" s="16"/>
      <c r="BL281" s="16"/>
      <c r="BM281" s="135"/>
      <c r="BN281" s="135">
        <f t="shared" si="33"/>
        <v>11.5</v>
      </c>
      <c r="BO281" s="131">
        <f t="shared" si="28"/>
        <v>18</v>
      </c>
      <c r="BP281" s="65">
        <f t="shared" si="34"/>
        <v>1</v>
      </c>
      <c r="BS281" s="29"/>
    </row>
    <row r="282" spans="2:71" ht="24.95" customHeight="1">
      <c r="B282" s="48" t="str">
        <f>Personal_Development!B283</f>
        <v>R</v>
      </c>
      <c r="C282" s="48">
        <f>Personal_Development!C283</f>
        <v>0</v>
      </c>
      <c r="D282" s="14" t="str">
        <f>Personal_Development!D283</f>
        <v>C13170</v>
      </c>
      <c r="E282" s="11" t="str">
        <f>Personal_Development!E283</f>
        <v>MOHD AZRUL BIN AHMAD</v>
      </c>
      <c r="F282" s="12" t="str">
        <f>Personal_Development!F283</f>
        <v>GENERAL AFFAIRS DEPARTMENT</v>
      </c>
      <c r="G282" s="12" t="str">
        <f>Personal_Development!G283</f>
        <v>GENERAL AFFAIRS SECTION (GAS)</v>
      </c>
      <c r="H282" s="40" t="str">
        <f>Personal_Development!H283</f>
        <v>TECHNICIAN</v>
      </c>
      <c r="I282" s="41" t="str">
        <f>Personal_Development!I283</f>
        <v>C2 PROD</v>
      </c>
      <c r="J282" s="42" t="str">
        <f>Personal_Development!J283</f>
        <v xml:space="preserve">C2 </v>
      </c>
      <c r="K282" s="48"/>
      <c r="L282" s="48"/>
      <c r="M282" s="16"/>
      <c r="N282" s="16"/>
      <c r="O282" s="48">
        <v>2</v>
      </c>
      <c r="P282" s="48"/>
      <c r="Q282" s="48"/>
      <c r="R282" s="48"/>
      <c r="S282" s="48"/>
      <c r="T282" s="48"/>
      <c r="U282" s="48"/>
      <c r="V282" s="48"/>
      <c r="W282" s="20">
        <f t="shared" si="29"/>
        <v>2</v>
      </c>
      <c r="X282" s="48"/>
      <c r="Y282" s="48"/>
      <c r="Z282" s="16"/>
      <c r="AA282" s="16"/>
      <c r="AB282" s="48"/>
      <c r="AC282" s="48"/>
      <c r="AD282" s="48"/>
      <c r="AE282" s="48"/>
      <c r="AF282" s="48">
        <v>0.5</v>
      </c>
      <c r="AG282" s="48"/>
      <c r="AH282" s="48"/>
      <c r="AI282" s="48"/>
      <c r="AJ282" s="24">
        <f t="shared" si="30"/>
        <v>0.5</v>
      </c>
      <c r="AK282" s="48"/>
      <c r="AL282" s="48"/>
      <c r="AM282" s="16"/>
      <c r="AN282" s="16"/>
      <c r="AO282" s="48"/>
      <c r="AP282" s="48"/>
      <c r="AQ282" s="48"/>
      <c r="AR282" s="48"/>
      <c r="AS282" s="48"/>
      <c r="AT282" s="48"/>
      <c r="AU282" s="48"/>
      <c r="AV282" s="48"/>
      <c r="AW282" s="26">
        <f t="shared" si="31"/>
        <v>0</v>
      </c>
      <c r="AX282" s="16">
        <f t="shared" si="32"/>
        <v>2.5</v>
      </c>
      <c r="AY282" s="48"/>
      <c r="AZ282" s="48"/>
      <c r="BA282" s="129"/>
      <c r="BB282" s="157"/>
      <c r="BC282" s="156"/>
      <c r="BD282" s="156">
        <v>0.5</v>
      </c>
      <c r="BE282" s="156">
        <v>1.5</v>
      </c>
      <c r="BF282" s="156">
        <v>1</v>
      </c>
      <c r="BG282" s="156"/>
      <c r="BH282" s="156">
        <v>0.5</v>
      </c>
      <c r="BI282" s="156">
        <v>0.75</v>
      </c>
      <c r="BJ282" s="16"/>
      <c r="BK282" s="16"/>
      <c r="BL282" s="16"/>
      <c r="BM282" s="135"/>
      <c r="BN282" s="135">
        <f t="shared" si="33"/>
        <v>4.25</v>
      </c>
      <c r="BO282" s="131">
        <f t="shared" si="28"/>
        <v>6.75</v>
      </c>
      <c r="BP282" s="65">
        <f t="shared" si="34"/>
        <v>3</v>
      </c>
      <c r="BS282" s="29"/>
    </row>
    <row r="283" spans="2:71" ht="24.95" customHeight="1">
      <c r="B283" s="48">
        <f>Personal_Development!B284</f>
        <v>0</v>
      </c>
      <c r="C283" s="48">
        <f>Personal_Development!C284</f>
        <v>0</v>
      </c>
      <c r="D283" s="14" t="str">
        <f>Personal_Development!D284</f>
        <v>C13183</v>
      </c>
      <c r="E283" s="11" t="str">
        <f>Personal_Development!E284</f>
        <v>MOHD FERDAUS BIN MUHAMMAD SHAH</v>
      </c>
      <c r="F283" s="12" t="str">
        <f>Personal_Development!F284</f>
        <v>PRODUCTION NO.2 DEPARTMENT</v>
      </c>
      <c r="G283" s="12" t="str">
        <f>Personal_Development!G284</f>
        <v>MOLDING PRODUCTION SECTION (MPS)</v>
      </c>
      <c r="H283" s="40" t="str">
        <f>Personal_Development!H284</f>
        <v>OPERATOR 1</v>
      </c>
      <c r="I283" s="41" t="str">
        <f>Personal_Development!I284</f>
        <v>C3 PROD</v>
      </c>
      <c r="J283" s="42" t="str">
        <f>Personal_Development!J284</f>
        <v xml:space="preserve">C3 </v>
      </c>
      <c r="K283" s="48"/>
      <c r="L283" s="48">
        <v>1</v>
      </c>
      <c r="M283" s="16"/>
      <c r="N283" s="16"/>
      <c r="O283" s="48"/>
      <c r="P283" s="48"/>
      <c r="Q283" s="48"/>
      <c r="R283" s="48">
        <v>1</v>
      </c>
      <c r="S283" s="48">
        <v>1</v>
      </c>
      <c r="T283" s="48"/>
      <c r="U283" s="48"/>
      <c r="V283" s="48"/>
      <c r="W283" s="20">
        <f t="shared" si="29"/>
        <v>3</v>
      </c>
      <c r="X283" s="48"/>
      <c r="Y283" s="48"/>
      <c r="Z283" s="16"/>
      <c r="AA283" s="16"/>
      <c r="AB283" s="48"/>
      <c r="AC283" s="48"/>
      <c r="AD283" s="48"/>
      <c r="AE283" s="48"/>
      <c r="AF283" s="48"/>
      <c r="AG283" s="48"/>
      <c r="AH283" s="48"/>
      <c r="AI283" s="48"/>
      <c r="AJ283" s="24">
        <f t="shared" si="30"/>
        <v>0</v>
      </c>
      <c r="AK283" s="48"/>
      <c r="AL283" s="48"/>
      <c r="AM283" s="16"/>
      <c r="AN283" s="16">
        <v>3.25</v>
      </c>
      <c r="AO283" s="48"/>
      <c r="AP283" s="48"/>
      <c r="AQ283" s="48"/>
      <c r="AR283" s="48"/>
      <c r="AS283" s="48"/>
      <c r="AT283" s="48"/>
      <c r="AU283" s="48"/>
      <c r="AV283" s="48"/>
      <c r="AW283" s="26">
        <f t="shared" si="31"/>
        <v>3.25</v>
      </c>
      <c r="AX283" s="16">
        <f t="shared" si="32"/>
        <v>6.25</v>
      </c>
      <c r="AY283" s="48"/>
      <c r="AZ283" s="48"/>
      <c r="BA283" s="129"/>
      <c r="BB283" s="157"/>
      <c r="BC283" s="156"/>
      <c r="BD283" s="156"/>
      <c r="BE283" s="156">
        <v>0.5</v>
      </c>
      <c r="BF283" s="156">
        <v>1</v>
      </c>
      <c r="BG283" s="156">
        <v>1</v>
      </c>
      <c r="BH283" s="156">
        <v>1</v>
      </c>
      <c r="BI283" s="156"/>
      <c r="BJ283" s="16"/>
      <c r="BK283" s="16"/>
      <c r="BL283" s="16"/>
      <c r="BM283" s="135"/>
      <c r="BN283" s="135">
        <f t="shared" si="33"/>
        <v>3.5</v>
      </c>
      <c r="BO283" s="131">
        <f t="shared" si="28"/>
        <v>9.75</v>
      </c>
      <c r="BP283" s="65">
        <f t="shared" si="34"/>
        <v>2</v>
      </c>
      <c r="BS283" s="29"/>
    </row>
    <row r="284" spans="2:71" ht="24.95" customHeight="1">
      <c r="B284" s="48" t="str">
        <f>Personal_Development!B285</f>
        <v>R</v>
      </c>
      <c r="C284" s="48">
        <f>Personal_Development!C285</f>
        <v>0</v>
      </c>
      <c r="D284" s="14" t="str">
        <f>Personal_Development!D285</f>
        <v>C13185</v>
      </c>
      <c r="E284" s="11" t="str">
        <f>Personal_Development!E285</f>
        <v>MOHAMAD HAFIZ BIN A AZMI</v>
      </c>
      <c r="F284" s="12" t="str">
        <f>Personal_Development!F285</f>
        <v>QUALITY ASSURANCE DEPARTMENT</v>
      </c>
      <c r="G284" s="12" t="str">
        <f>Personal_Development!G285</f>
        <v>QUALITY ASSURANCE SECTION (QAS)</v>
      </c>
      <c r="H284" s="40" t="str">
        <f>Personal_Development!H285</f>
        <v>QA INSPECTOR</v>
      </c>
      <c r="I284" s="41" t="str">
        <f>Personal_Development!I285</f>
        <v>C3 PROD</v>
      </c>
      <c r="J284" s="42" t="str">
        <f>Personal_Development!J285</f>
        <v xml:space="preserve">C3 </v>
      </c>
      <c r="K284" s="48"/>
      <c r="L284" s="48"/>
      <c r="M284" s="16"/>
      <c r="N284" s="16"/>
      <c r="O284" s="48"/>
      <c r="P284" s="48"/>
      <c r="Q284" s="48"/>
      <c r="R284" s="48"/>
      <c r="S284" s="48"/>
      <c r="T284" s="48"/>
      <c r="U284" s="48"/>
      <c r="V284" s="48"/>
      <c r="W284" s="20">
        <f t="shared" si="29"/>
        <v>0</v>
      </c>
      <c r="X284" s="48">
        <v>2</v>
      </c>
      <c r="Y284" s="48"/>
      <c r="Z284" s="16"/>
      <c r="AA284" s="16"/>
      <c r="AB284" s="48"/>
      <c r="AC284" s="48"/>
      <c r="AD284" s="48"/>
      <c r="AE284" s="48"/>
      <c r="AF284" s="48"/>
      <c r="AG284" s="48"/>
      <c r="AH284" s="48"/>
      <c r="AI284" s="48"/>
      <c r="AJ284" s="24">
        <f t="shared" si="30"/>
        <v>2</v>
      </c>
      <c r="AK284" s="48">
        <v>1</v>
      </c>
      <c r="AL284" s="48"/>
      <c r="AM284" s="16"/>
      <c r="AN284" s="16"/>
      <c r="AO284" s="48"/>
      <c r="AP284" s="48"/>
      <c r="AQ284" s="48"/>
      <c r="AR284" s="48"/>
      <c r="AS284" s="48"/>
      <c r="AT284" s="48"/>
      <c r="AU284" s="48"/>
      <c r="AV284" s="48"/>
      <c r="AW284" s="26">
        <f t="shared" si="31"/>
        <v>1</v>
      </c>
      <c r="AX284" s="16">
        <f t="shared" si="32"/>
        <v>3</v>
      </c>
      <c r="AY284" s="48"/>
      <c r="AZ284" s="48"/>
      <c r="BA284" s="129"/>
      <c r="BB284" s="157">
        <v>1</v>
      </c>
      <c r="BC284" s="156"/>
      <c r="BD284" s="156"/>
      <c r="BE284" s="156"/>
      <c r="BF284" s="156"/>
      <c r="BG284" s="156"/>
      <c r="BH284" s="156"/>
      <c r="BI284" s="156"/>
      <c r="BJ284" s="16"/>
      <c r="BK284" s="16"/>
      <c r="BL284" s="16"/>
      <c r="BM284" s="135"/>
      <c r="BN284" s="135">
        <f t="shared" si="33"/>
        <v>1</v>
      </c>
      <c r="BO284" s="131">
        <f t="shared" si="28"/>
        <v>4</v>
      </c>
      <c r="BP284" s="65">
        <f t="shared" si="34"/>
        <v>3</v>
      </c>
      <c r="BS284" s="29"/>
    </row>
    <row r="285" spans="2:71" ht="24.95" customHeight="1">
      <c r="B285" s="48">
        <f>Personal_Development!B286</f>
        <v>0</v>
      </c>
      <c r="C285" s="48">
        <f>Personal_Development!C286</f>
        <v>0</v>
      </c>
      <c r="D285" s="14" t="str">
        <f>Personal_Development!D286</f>
        <v>C13191</v>
      </c>
      <c r="E285" s="11" t="str">
        <f>Personal_Development!E286</f>
        <v>MOHD FADILI BIN AB JALIL</v>
      </c>
      <c r="F285" s="12" t="str">
        <f>Personal_Development!F286</f>
        <v>PRODUCTION NO.1 DEPARTMENT</v>
      </c>
      <c r="G285" s="12" t="str">
        <f>Personal_Development!G286</f>
        <v>ASSEMBLY PRODUCTION SECTION (APS)</v>
      </c>
      <c r="H285" s="40" t="str">
        <f>Personal_Development!H286</f>
        <v>OPERATOR 2</v>
      </c>
      <c r="I285" s="41" t="str">
        <f>Personal_Development!I286</f>
        <v>C4 PROD</v>
      </c>
      <c r="J285" s="42" t="str">
        <f>Personal_Development!J286</f>
        <v xml:space="preserve">C4 </v>
      </c>
      <c r="K285" s="48"/>
      <c r="L285" s="48"/>
      <c r="M285" s="16"/>
      <c r="N285" s="16"/>
      <c r="O285" s="48"/>
      <c r="P285" s="48">
        <v>1</v>
      </c>
      <c r="Q285" s="48"/>
      <c r="R285" s="48"/>
      <c r="S285" s="48">
        <v>1</v>
      </c>
      <c r="T285" s="48"/>
      <c r="U285" s="48"/>
      <c r="V285" s="48"/>
      <c r="W285" s="20">
        <f t="shared" si="29"/>
        <v>2</v>
      </c>
      <c r="X285" s="48"/>
      <c r="Y285" s="48"/>
      <c r="Z285" s="16"/>
      <c r="AA285" s="16"/>
      <c r="AB285" s="48"/>
      <c r="AC285" s="48"/>
      <c r="AD285" s="48"/>
      <c r="AE285" s="48"/>
      <c r="AF285" s="48"/>
      <c r="AG285" s="48"/>
      <c r="AH285" s="48"/>
      <c r="AI285" s="48"/>
      <c r="AJ285" s="24">
        <f t="shared" si="30"/>
        <v>0</v>
      </c>
      <c r="AK285" s="48"/>
      <c r="AL285" s="48"/>
      <c r="AM285" s="16"/>
      <c r="AN285" s="16">
        <v>1.5</v>
      </c>
      <c r="AO285" s="48">
        <v>1</v>
      </c>
      <c r="AP285" s="48">
        <v>1</v>
      </c>
      <c r="AQ285" s="48"/>
      <c r="AR285" s="48"/>
      <c r="AS285" s="48"/>
      <c r="AT285" s="48">
        <v>1</v>
      </c>
      <c r="AU285" s="48"/>
      <c r="AV285" s="48"/>
      <c r="AW285" s="26">
        <f t="shared" si="31"/>
        <v>4.5</v>
      </c>
      <c r="AX285" s="16">
        <f t="shared" si="32"/>
        <v>6.5</v>
      </c>
      <c r="AY285" s="48"/>
      <c r="AZ285" s="48"/>
      <c r="BA285" s="129"/>
      <c r="BB285" s="157"/>
      <c r="BC285" s="156"/>
      <c r="BD285" s="156"/>
      <c r="BE285" s="156"/>
      <c r="BF285" s="156"/>
      <c r="BG285" s="156"/>
      <c r="BH285" s="156">
        <v>0.5</v>
      </c>
      <c r="BI285" s="156"/>
      <c r="BJ285" s="16"/>
      <c r="BK285" s="16"/>
      <c r="BL285" s="16"/>
      <c r="BM285" s="135"/>
      <c r="BN285" s="135">
        <f t="shared" si="33"/>
        <v>0.5</v>
      </c>
      <c r="BO285" s="131">
        <f t="shared" si="28"/>
        <v>7</v>
      </c>
      <c r="BP285" s="65">
        <f t="shared" si="34"/>
        <v>2</v>
      </c>
      <c r="BS285" s="29"/>
    </row>
    <row r="286" spans="2:71" ht="24.95" customHeight="1">
      <c r="B286" s="48">
        <f>Personal_Development!B287</f>
        <v>0</v>
      </c>
      <c r="C286" s="48">
        <f>Personal_Development!C287</f>
        <v>0</v>
      </c>
      <c r="D286" s="14" t="str">
        <f>Personal_Development!D287</f>
        <v>C13197</v>
      </c>
      <c r="E286" s="11" t="str">
        <f>Personal_Development!E287</f>
        <v>KRISHNAN A/L SONAMUTHU</v>
      </c>
      <c r="F286" s="12" t="str">
        <f>Personal_Development!F287</f>
        <v>PRODUCTION NO.1 DEPARTMENT</v>
      </c>
      <c r="G286" s="12" t="str">
        <f>Personal_Development!G287</f>
        <v>ASSEMBLY PRODUCTION SECTION (APS)</v>
      </c>
      <c r="H286" s="40" t="str">
        <f>Personal_Development!H287</f>
        <v>OPERATOR 2</v>
      </c>
      <c r="I286" s="41" t="str">
        <f>Personal_Development!I287</f>
        <v>C4 PROD</v>
      </c>
      <c r="J286" s="42" t="str">
        <f>Personal_Development!J287</f>
        <v xml:space="preserve">C4 </v>
      </c>
      <c r="K286" s="48"/>
      <c r="L286" s="48"/>
      <c r="M286" s="16">
        <v>1</v>
      </c>
      <c r="N286" s="16">
        <v>1</v>
      </c>
      <c r="O286" s="48">
        <v>1</v>
      </c>
      <c r="P286" s="48"/>
      <c r="Q286" s="48">
        <v>1</v>
      </c>
      <c r="R286" s="48"/>
      <c r="S286" s="48"/>
      <c r="T286" s="48"/>
      <c r="U286" s="48"/>
      <c r="V286" s="48"/>
      <c r="W286" s="20">
        <f t="shared" si="29"/>
        <v>4</v>
      </c>
      <c r="X286" s="48"/>
      <c r="Y286" s="48"/>
      <c r="Z286" s="16"/>
      <c r="AA286" s="16"/>
      <c r="AB286" s="48"/>
      <c r="AC286" s="48"/>
      <c r="AD286" s="48"/>
      <c r="AE286" s="48"/>
      <c r="AF286" s="48">
        <v>2</v>
      </c>
      <c r="AG286" s="48"/>
      <c r="AH286" s="48"/>
      <c r="AI286" s="48"/>
      <c r="AJ286" s="24">
        <f t="shared" si="30"/>
        <v>2</v>
      </c>
      <c r="AK286" s="48"/>
      <c r="AL286" s="48">
        <v>3</v>
      </c>
      <c r="AM286" s="16"/>
      <c r="AN286" s="16">
        <v>1</v>
      </c>
      <c r="AO286" s="48"/>
      <c r="AP286" s="48"/>
      <c r="AQ286" s="48"/>
      <c r="AR286" s="48"/>
      <c r="AS286" s="48"/>
      <c r="AT286" s="48"/>
      <c r="AU286" s="48"/>
      <c r="AV286" s="48"/>
      <c r="AW286" s="26">
        <f t="shared" si="31"/>
        <v>4</v>
      </c>
      <c r="AX286" s="16">
        <f t="shared" si="32"/>
        <v>10</v>
      </c>
      <c r="AY286" s="48"/>
      <c r="AZ286" s="48"/>
      <c r="BA286" s="129"/>
      <c r="BB286" s="157"/>
      <c r="BC286" s="156">
        <v>1</v>
      </c>
      <c r="BD286" s="156"/>
      <c r="BE286" s="156">
        <v>1</v>
      </c>
      <c r="BF286" s="156"/>
      <c r="BG286" s="156"/>
      <c r="BH286" s="156"/>
      <c r="BI286" s="156"/>
      <c r="BJ286" s="16"/>
      <c r="BK286" s="16"/>
      <c r="BL286" s="16"/>
      <c r="BM286" s="135"/>
      <c r="BN286" s="135">
        <f t="shared" si="33"/>
        <v>2</v>
      </c>
      <c r="BO286" s="131">
        <f t="shared" si="28"/>
        <v>12</v>
      </c>
      <c r="BP286" s="65">
        <f t="shared" si="34"/>
        <v>1</v>
      </c>
      <c r="BS286" s="29"/>
    </row>
    <row r="287" spans="2:71" ht="24.95" customHeight="1">
      <c r="B287" s="48">
        <f>Personal_Development!B288</f>
        <v>0</v>
      </c>
      <c r="C287" s="48">
        <f>Personal_Development!C288</f>
        <v>0</v>
      </c>
      <c r="D287" s="14" t="str">
        <f>Personal_Development!D288</f>
        <v>C13200</v>
      </c>
      <c r="E287" s="11" t="str">
        <f>Personal_Development!E288</f>
        <v>JULITA BINTI HAMZAH</v>
      </c>
      <c r="F287" s="12" t="str">
        <f>Personal_Development!F288</f>
        <v>FACTORY OPERATIONS DEPARTMENT</v>
      </c>
      <c r="G287" s="12" t="str">
        <f>Personal_Development!G288</f>
        <v>INVENTORY &amp; SYSYTEM CONTROL SECTION (IVS)</v>
      </c>
      <c r="H287" s="40" t="str">
        <f>Personal_Development!H288</f>
        <v>SENIOR STOREHAND</v>
      </c>
      <c r="I287" s="41" t="str">
        <f>Personal_Development!I288</f>
        <v>C3 PROD</v>
      </c>
      <c r="J287" s="42" t="str">
        <f>Personal_Development!J288</f>
        <v xml:space="preserve">C3 </v>
      </c>
      <c r="K287" s="48">
        <v>3</v>
      </c>
      <c r="L287" s="48"/>
      <c r="M287" s="16"/>
      <c r="N287" s="16">
        <v>0.5</v>
      </c>
      <c r="O287" s="48">
        <v>0.5</v>
      </c>
      <c r="P287" s="48"/>
      <c r="Q287" s="48">
        <v>1</v>
      </c>
      <c r="R287" s="48"/>
      <c r="S287" s="48"/>
      <c r="T287" s="48">
        <v>1</v>
      </c>
      <c r="U287" s="48"/>
      <c r="V287" s="48">
        <v>1</v>
      </c>
      <c r="W287" s="20">
        <f t="shared" si="29"/>
        <v>7</v>
      </c>
      <c r="X287" s="48"/>
      <c r="Y287" s="48"/>
      <c r="Z287" s="16"/>
      <c r="AA287" s="16"/>
      <c r="AB287" s="48"/>
      <c r="AC287" s="48"/>
      <c r="AD287" s="48"/>
      <c r="AE287" s="48"/>
      <c r="AF287" s="48"/>
      <c r="AG287" s="48"/>
      <c r="AH287" s="48"/>
      <c r="AI287" s="48"/>
      <c r="AJ287" s="24">
        <f t="shared" si="30"/>
        <v>0</v>
      </c>
      <c r="AK287" s="48"/>
      <c r="AL287" s="48"/>
      <c r="AM287" s="16">
        <v>1</v>
      </c>
      <c r="AN287" s="16"/>
      <c r="AO287" s="48"/>
      <c r="AP287" s="48">
        <v>1.5</v>
      </c>
      <c r="AQ287" s="48"/>
      <c r="AR287" s="48"/>
      <c r="AS287" s="48"/>
      <c r="AT287" s="48"/>
      <c r="AU287" s="48"/>
      <c r="AV287" s="48">
        <v>0.5</v>
      </c>
      <c r="AW287" s="26">
        <f t="shared" si="31"/>
        <v>3</v>
      </c>
      <c r="AX287" s="16">
        <f t="shared" si="32"/>
        <v>10</v>
      </c>
      <c r="AY287" s="48"/>
      <c r="AZ287" s="48"/>
      <c r="BA287" s="129"/>
      <c r="BB287" s="157">
        <v>0.5</v>
      </c>
      <c r="BC287" s="156">
        <v>1.25</v>
      </c>
      <c r="BD287" s="156">
        <v>1</v>
      </c>
      <c r="BE287" s="156">
        <v>0.5</v>
      </c>
      <c r="BF287" s="156"/>
      <c r="BG287" s="156">
        <v>0.5</v>
      </c>
      <c r="BH287" s="156"/>
      <c r="BI287" s="156">
        <v>1.5</v>
      </c>
      <c r="BJ287" s="16">
        <v>0.5</v>
      </c>
      <c r="BK287" s="16"/>
      <c r="BL287" s="16">
        <v>0.25</v>
      </c>
      <c r="BM287" s="135"/>
      <c r="BN287" s="135">
        <f t="shared" si="33"/>
        <v>6</v>
      </c>
      <c r="BO287" s="131">
        <f t="shared" si="28"/>
        <v>16</v>
      </c>
      <c r="BP287" s="65">
        <f t="shared" si="34"/>
        <v>1</v>
      </c>
      <c r="BS287" s="29"/>
    </row>
    <row r="288" spans="2:71" ht="24.95" customHeight="1">
      <c r="B288" s="48">
        <f>Personal_Development!B289</f>
        <v>0</v>
      </c>
      <c r="C288" s="48">
        <f>Personal_Development!C289</f>
        <v>0</v>
      </c>
      <c r="D288" s="14" t="str">
        <f>Personal_Development!D289</f>
        <v>C13201</v>
      </c>
      <c r="E288" s="11" t="str">
        <f>Personal_Development!E289</f>
        <v>KHAIRUL AZWAN BIN MOHD</v>
      </c>
      <c r="F288" s="12" t="str">
        <f>Personal_Development!F289</f>
        <v>FACTORY OPERATIONS DEPARTMENT</v>
      </c>
      <c r="G288" s="12" t="str">
        <f>Personal_Development!G289</f>
        <v>INVENTORY &amp; SYSYTEM CONTROL SECTION (IVS)</v>
      </c>
      <c r="H288" s="40" t="str">
        <f>Personal_Development!H289</f>
        <v>SENIOR STOREHAND</v>
      </c>
      <c r="I288" s="41" t="str">
        <f>Personal_Development!I289</f>
        <v>C3 PROD</v>
      </c>
      <c r="J288" s="42" t="str">
        <f>Personal_Development!J289</f>
        <v xml:space="preserve">C3 </v>
      </c>
      <c r="K288" s="48"/>
      <c r="L288" s="48">
        <v>3</v>
      </c>
      <c r="M288" s="16"/>
      <c r="N288" s="16"/>
      <c r="O288" s="48"/>
      <c r="P288" s="48"/>
      <c r="Q288" s="48"/>
      <c r="R288" s="48"/>
      <c r="S288" s="48"/>
      <c r="T288" s="48"/>
      <c r="U288" s="48"/>
      <c r="V288" s="48"/>
      <c r="W288" s="20">
        <f t="shared" si="29"/>
        <v>3</v>
      </c>
      <c r="X288" s="48"/>
      <c r="Y288" s="48"/>
      <c r="Z288" s="16"/>
      <c r="AA288" s="16"/>
      <c r="AB288" s="48"/>
      <c r="AC288" s="48"/>
      <c r="AD288" s="48"/>
      <c r="AE288" s="48"/>
      <c r="AF288" s="48"/>
      <c r="AG288" s="48"/>
      <c r="AH288" s="48"/>
      <c r="AI288" s="48"/>
      <c r="AJ288" s="24">
        <f t="shared" si="30"/>
        <v>0</v>
      </c>
      <c r="AK288" s="48"/>
      <c r="AL288" s="48"/>
      <c r="AM288" s="16"/>
      <c r="AN288" s="16"/>
      <c r="AO288" s="48"/>
      <c r="AP288" s="48"/>
      <c r="AQ288" s="48"/>
      <c r="AR288" s="48"/>
      <c r="AS288" s="48"/>
      <c r="AT288" s="48"/>
      <c r="AU288" s="48"/>
      <c r="AV288" s="48"/>
      <c r="AW288" s="26">
        <f t="shared" si="31"/>
        <v>0</v>
      </c>
      <c r="AX288" s="16">
        <f t="shared" si="32"/>
        <v>3</v>
      </c>
      <c r="AY288" s="48"/>
      <c r="AZ288" s="48"/>
      <c r="BA288" s="129"/>
      <c r="BB288" s="157"/>
      <c r="BC288" s="156"/>
      <c r="BD288" s="156"/>
      <c r="BE288" s="156"/>
      <c r="BF288" s="156"/>
      <c r="BG288" s="156"/>
      <c r="BH288" s="156"/>
      <c r="BI288" s="156"/>
      <c r="BJ288" s="16">
        <v>1</v>
      </c>
      <c r="BK288" s="16">
        <v>0.5</v>
      </c>
      <c r="BL288" s="16"/>
      <c r="BM288" s="135"/>
      <c r="BN288" s="135">
        <f t="shared" si="33"/>
        <v>1.5</v>
      </c>
      <c r="BO288" s="131">
        <f t="shared" si="28"/>
        <v>4.5</v>
      </c>
      <c r="BP288" s="65">
        <f t="shared" si="34"/>
        <v>3</v>
      </c>
      <c r="BS288" s="29"/>
    </row>
    <row r="289" spans="2:71" ht="24.95" customHeight="1">
      <c r="B289" s="48">
        <f>Personal_Development!B290</f>
        <v>0</v>
      </c>
      <c r="C289" s="48">
        <f>Personal_Development!C290</f>
        <v>0</v>
      </c>
      <c r="D289" s="14" t="str">
        <f>Personal_Development!D290</f>
        <v>C13202</v>
      </c>
      <c r="E289" s="11" t="str">
        <f>Personal_Development!E290</f>
        <v>MUHAMMAD KHAIRUL NIZAM BIN ALI</v>
      </c>
      <c r="F289" s="12" t="str">
        <f>Personal_Development!F290</f>
        <v>FACTORY OPERATIONS DEPARTMENT</v>
      </c>
      <c r="G289" s="12" t="str">
        <f>Personal_Development!G290</f>
        <v>INVENTORY &amp; SYSYTEM CONTROL SECTION (IVS)</v>
      </c>
      <c r="H289" s="40" t="str">
        <f>Personal_Development!H290</f>
        <v>STOREHAND</v>
      </c>
      <c r="I289" s="41" t="str">
        <f>Personal_Development!I290</f>
        <v>C4 PROD</v>
      </c>
      <c r="J289" s="42" t="str">
        <f>Personal_Development!J290</f>
        <v xml:space="preserve">C4 </v>
      </c>
      <c r="K289" s="48"/>
      <c r="L289" s="48"/>
      <c r="M289" s="16"/>
      <c r="N289" s="16"/>
      <c r="O289" s="48">
        <v>1</v>
      </c>
      <c r="P289" s="48"/>
      <c r="Q289" s="48"/>
      <c r="R289" s="48"/>
      <c r="S289" s="48">
        <v>0.5</v>
      </c>
      <c r="T289" s="48"/>
      <c r="U289" s="48"/>
      <c r="V289" s="48"/>
      <c r="W289" s="20">
        <f t="shared" si="29"/>
        <v>1.5</v>
      </c>
      <c r="X289" s="48">
        <v>1</v>
      </c>
      <c r="Y289" s="48">
        <v>0.5</v>
      </c>
      <c r="Z289" s="16">
        <v>0.5</v>
      </c>
      <c r="AA289" s="16">
        <v>2</v>
      </c>
      <c r="AB289" s="48"/>
      <c r="AC289" s="48"/>
      <c r="AD289" s="48">
        <v>0.5</v>
      </c>
      <c r="AE289" s="48"/>
      <c r="AF289" s="48"/>
      <c r="AG289" s="48">
        <v>1</v>
      </c>
      <c r="AH289" s="48">
        <v>1</v>
      </c>
      <c r="AI289" s="48">
        <v>1</v>
      </c>
      <c r="AJ289" s="24">
        <f t="shared" si="30"/>
        <v>7.5</v>
      </c>
      <c r="AK289" s="48"/>
      <c r="AL289" s="48"/>
      <c r="AM289" s="16"/>
      <c r="AN289" s="16"/>
      <c r="AO289" s="48"/>
      <c r="AP289" s="48"/>
      <c r="AQ289" s="48"/>
      <c r="AR289" s="48"/>
      <c r="AS289" s="48">
        <v>0.5</v>
      </c>
      <c r="AT289" s="48"/>
      <c r="AU289" s="48"/>
      <c r="AV289" s="48"/>
      <c r="AW289" s="26">
        <f t="shared" si="31"/>
        <v>0.5</v>
      </c>
      <c r="AX289" s="16">
        <f t="shared" si="32"/>
        <v>9.5</v>
      </c>
      <c r="AY289" s="48"/>
      <c r="AZ289" s="48"/>
      <c r="BA289" s="129"/>
      <c r="BB289" s="157"/>
      <c r="BC289" s="156"/>
      <c r="BD289" s="156">
        <v>0.5</v>
      </c>
      <c r="BE289" s="156"/>
      <c r="BF289" s="156">
        <v>0.5</v>
      </c>
      <c r="BG289" s="156">
        <v>0.25</v>
      </c>
      <c r="BH289" s="156">
        <v>1</v>
      </c>
      <c r="BI289" s="156">
        <v>1</v>
      </c>
      <c r="BJ289" s="16">
        <v>0.5</v>
      </c>
      <c r="BK289" s="16">
        <v>0.5</v>
      </c>
      <c r="BL289" s="16"/>
      <c r="BM289" s="135"/>
      <c r="BN289" s="135">
        <f t="shared" si="33"/>
        <v>4.25</v>
      </c>
      <c r="BO289" s="131">
        <f t="shared" si="28"/>
        <v>13.75</v>
      </c>
      <c r="BP289" s="65">
        <f t="shared" si="34"/>
        <v>1</v>
      </c>
      <c r="BS289" s="29"/>
    </row>
    <row r="290" spans="2:71" ht="24.95" customHeight="1">
      <c r="B290" s="48" t="str">
        <f>Personal_Development!B291</f>
        <v>R</v>
      </c>
      <c r="C290" s="48">
        <f>Personal_Development!C291</f>
        <v>0</v>
      </c>
      <c r="D290" s="14" t="str">
        <f>Personal_Development!D291</f>
        <v>C13203</v>
      </c>
      <c r="E290" s="11" t="str">
        <f>Personal_Development!E291</f>
        <v>MOHD ABADI BIN ABDUL RAZAK</v>
      </c>
      <c r="F290" s="12" t="str">
        <f>Personal_Development!F291</f>
        <v>FACTORY OPERATIONS DEPARTMENT</v>
      </c>
      <c r="G290" s="12" t="str">
        <f>Personal_Development!G291</f>
        <v>INVENTORY &amp; SYSYTEM CONTROL SECTION (IVS)</v>
      </c>
      <c r="H290" s="40" t="str">
        <f>Personal_Development!H291</f>
        <v>STOREHAND</v>
      </c>
      <c r="I290" s="41" t="str">
        <f>Personal_Development!I291</f>
        <v>C4 PROD</v>
      </c>
      <c r="J290" s="42" t="str">
        <f>Personal_Development!J291</f>
        <v xml:space="preserve">C4 </v>
      </c>
      <c r="K290" s="48"/>
      <c r="L290" s="48"/>
      <c r="M290" s="16"/>
      <c r="N290" s="16"/>
      <c r="O290" s="48"/>
      <c r="P290" s="48"/>
      <c r="Q290" s="48"/>
      <c r="R290" s="48"/>
      <c r="S290" s="48"/>
      <c r="T290" s="48"/>
      <c r="U290" s="48"/>
      <c r="V290" s="48"/>
      <c r="W290" s="20">
        <f t="shared" si="29"/>
        <v>0</v>
      </c>
      <c r="X290" s="48"/>
      <c r="Y290" s="48"/>
      <c r="Z290" s="16"/>
      <c r="AA290" s="16"/>
      <c r="AB290" s="48"/>
      <c r="AC290" s="48"/>
      <c r="AD290" s="48"/>
      <c r="AE290" s="48"/>
      <c r="AF290" s="48"/>
      <c r="AG290" s="48"/>
      <c r="AH290" s="48"/>
      <c r="AI290" s="48"/>
      <c r="AJ290" s="24">
        <f t="shared" si="30"/>
        <v>0</v>
      </c>
      <c r="AK290" s="48"/>
      <c r="AL290" s="48"/>
      <c r="AM290" s="16"/>
      <c r="AN290" s="16"/>
      <c r="AO290" s="48"/>
      <c r="AP290" s="48"/>
      <c r="AQ290" s="48"/>
      <c r="AR290" s="48"/>
      <c r="AS290" s="48"/>
      <c r="AT290" s="48"/>
      <c r="AU290" s="48"/>
      <c r="AV290" s="48"/>
      <c r="AW290" s="26">
        <f t="shared" si="31"/>
        <v>0</v>
      </c>
      <c r="AX290" s="16">
        <f t="shared" si="32"/>
        <v>0</v>
      </c>
      <c r="AY290" s="48"/>
      <c r="AZ290" s="48"/>
      <c r="BA290" s="129"/>
      <c r="BB290" s="157"/>
      <c r="BC290" s="156"/>
      <c r="BD290" s="156"/>
      <c r="BE290" s="156"/>
      <c r="BF290" s="156"/>
      <c r="BG290" s="156"/>
      <c r="BH290" s="156"/>
      <c r="BI290" s="156"/>
      <c r="BJ290" s="16"/>
      <c r="BK290" s="16"/>
      <c r="BL290" s="16"/>
      <c r="BM290" s="135"/>
      <c r="BN290" s="135">
        <f t="shared" si="33"/>
        <v>0</v>
      </c>
      <c r="BO290" s="131">
        <f t="shared" si="28"/>
        <v>0</v>
      </c>
      <c r="BP290" s="65">
        <f t="shared" si="34"/>
        <v>5</v>
      </c>
      <c r="BS290" s="29"/>
    </row>
    <row r="291" spans="2:71" ht="24.95" customHeight="1">
      <c r="B291" s="48">
        <f>Personal_Development!B292</f>
        <v>0</v>
      </c>
      <c r="C291" s="48">
        <f>Personal_Development!C292</f>
        <v>0</v>
      </c>
      <c r="D291" s="14" t="str">
        <f>Personal_Development!D292</f>
        <v>C13204</v>
      </c>
      <c r="E291" s="11" t="str">
        <f>Personal_Development!E292</f>
        <v>MOHAMAD SHAZRIQ SHUHIR BIN JUWAHER</v>
      </c>
      <c r="F291" s="12" t="str">
        <f>Personal_Development!F292</f>
        <v>PRODUCTION NO.2 DEPARTMENT</v>
      </c>
      <c r="G291" s="12" t="str">
        <f>Personal_Development!G292</f>
        <v>MOLDING PRODUCTION SECTION (MPS)</v>
      </c>
      <c r="H291" s="40" t="str">
        <f>Personal_Development!H292</f>
        <v>STOREHAND</v>
      </c>
      <c r="I291" s="41" t="str">
        <f>Personal_Development!I292</f>
        <v>C4 PROD</v>
      </c>
      <c r="J291" s="42" t="str">
        <f>Personal_Development!J292</f>
        <v xml:space="preserve">C4 </v>
      </c>
      <c r="K291" s="48"/>
      <c r="L291" s="48"/>
      <c r="M291" s="16">
        <v>1</v>
      </c>
      <c r="N291" s="16"/>
      <c r="O291" s="48">
        <v>2.5</v>
      </c>
      <c r="P291" s="48"/>
      <c r="Q291" s="48">
        <v>1</v>
      </c>
      <c r="R291" s="48">
        <v>2</v>
      </c>
      <c r="S291" s="48">
        <v>1</v>
      </c>
      <c r="T291" s="48"/>
      <c r="U291" s="48">
        <v>2</v>
      </c>
      <c r="V291" s="48"/>
      <c r="W291" s="20">
        <f t="shared" si="29"/>
        <v>9.5</v>
      </c>
      <c r="X291" s="48"/>
      <c r="Y291" s="48"/>
      <c r="Z291" s="16"/>
      <c r="AA291" s="16"/>
      <c r="AB291" s="48"/>
      <c r="AC291" s="48"/>
      <c r="AD291" s="48"/>
      <c r="AE291" s="48"/>
      <c r="AF291" s="48"/>
      <c r="AG291" s="48"/>
      <c r="AH291" s="48"/>
      <c r="AI291" s="48"/>
      <c r="AJ291" s="24">
        <f t="shared" si="30"/>
        <v>0</v>
      </c>
      <c r="AK291" s="48">
        <v>0.5</v>
      </c>
      <c r="AL291" s="48"/>
      <c r="AM291" s="16"/>
      <c r="AN291" s="16"/>
      <c r="AO291" s="48">
        <v>1</v>
      </c>
      <c r="AP291" s="48">
        <v>1</v>
      </c>
      <c r="AQ291" s="48"/>
      <c r="AR291" s="48"/>
      <c r="AS291" s="48">
        <v>1</v>
      </c>
      <c r="AT291" s="48">
        <v>1</v>
      </c>
      <c r="AU291" s="48">
        <v>1</v>
      </c>
      <c r="AV291" s="48">
        <v>1</v>
      </c>
      <c r="AW291" s="26">
        <f t="shared" si="31"/>
        <v>6.5</v>
      </c>
      <c r="AX291" s="16">
        <f t="shared" si="32"/>
        <v>16</v>
      </c>
      <c r="AY291" s="48"/>
      <c r="AZ291" s="48"/>
      <c r="BA291" s="129"/>
      <c r="BB291" s="157"/>
      <c r="BC291" s="156"/>
      <c r="BD291" s="156">
        <v>0.5</v>
      </c>
      <c r="BE291" s="156"/>
      <c r="BF291" s="156">
        <v>1</v>
      </c>
      <c r="BG291" s="156">
        <v>1</v>
      </c>
      <c r="BH291" s="156">
        <v>1</v>
      </c>
      <c r="BI291" s="156">
        <v>0.25</v>
      </c>
      <c r="BJ291" s="16">
        <v>0.25</v>
      </c>
      <c r="BK291" s="16"/>
      <c r="BL291" s="16">
        <v>2</v>
      </c>
      <c r="BM291" s="135"/>
      <c r="BN291" s="135">
        <f t="shared" si="33"/>
        <v>6</v>
      </c>
      <c r="BO291" s="131">
        <f t="shared" si="28"/>
        <v>22</v>
      </c>
      <c r="BP291" s="65">
        <f t="shared" si="34"/>
        <v>1</v>
      </c>
      <c r="BS291" s="29"/>
    </row>
    <row r="292" spans="2:71" ht="24.95" customHeight="1">
      <c r="B292" s="48">
        <f>Personal_Development!B293</f>
        <v>0</v>
      </c>
      <c r="C292" s="48">
        <f>Personal_Development!C293</f>
        <v>0</v>
      </c>
      <c r="D292" s="14" t="str">
        <f>Personal_Development!D293</f>
        <v>C13208</v>
      </c>
      <c r="E292" s="11" t="str">
        <f>Personal_Development!E293</f>
        <v>MOHD AINUDDIN BIN WAHID</v>
      </c>
      <c r="F292" s="12" t="str">
        <f>Personal_Development!F293</f>
        <v>FACTORY OPERATIONS DEPARTMENT</v>
      </c>
      <c r="G292" s="12" t="str">
        <f>Personal_Development!G293</f>
        <v>INVENTORY &amp; SYSYTEM CONTROL SECTION (IVS)</v>
      </c>
      <c r="H292" s="40" t="str">
        <f>Personal_Development!H293</f>
        <v>SENIOR STOREHAND</v>
      </c>
      <c r="I292" s="41" t="str">
        <f>Personal_Development!I293</f>
        <v>C3 PROD</v>
      </c>
      <c r="J292" s="42" t="str">
        <f>Personal_Development!J293</f>
        <v xml:space="preserve">C3 </v>
      </c>
      <c r="K292" s="48"/>
      <c r="L292" s="48"/>
      <c r="M292" s="16"/>
      <c r="N292" s="16">
        <v>1</v>
      </c>
      <c r="O292" s="48"/>
      <c r="P292" s="48">
        <v>2</v>
      </c>
      <c r="Q292" s="48">
        <v>1</v>
      </c>
      <c r="R292" s="48"/>
      <c r="S292" s="48"/>
      <c r="T292" s="48">
        <v>1</v>
      </c>
      <c r="U292" s="48">
        <v>1</v>
      </c>
      <c r="V292" s="48"/>
      <c r="W292" s="20">
        <f t="shared" si="29"/>
        <v>6</v>
      </c>
      <c r="X292" s="48"/>
      <c r="Y292" s="48"/>
      <c r="Z292" s="16"/>
      <c r="AA292" s="16"/>
      <c r="AB292" s="48"/>
      <c r="AC292" s="48"/>
      <c r="AD292" s="48"/>
      <c r="AE292" s="48"/>
      <c r="AF292" s="48"/>
      <c r="AG292" s="48"/>
      <c r="AH292" s="48">
        <v>1</v>
      </c>
      <c r="AI292" s="48">
        <v>1</v>
      </c>
      <c r="AJ292" s="24">
        <f t="shared" si="30"/>
        <v>2</v>
      </c>
      <c r="AK292" s="48"/>
      <c r="AL292" s="48"/>
      <c r="AM292" s="16"/>
      <c r="AN292" s="16"/>
      <c r="AO292" s="48"/>
      <c r="AP292" s="48"/>
      <c r="AQ292" s="48"/>
      <c r="AR292" s="48"/>
      <c r="AS292" s="48"/>
      <c r="AT292" s="48"/>
      <c r="AU292" s="48"/>
      <c r="AV292" s="48"/>
      <c r="AW292" s="26">
        <f t="shared" si="31"/>
        <v>0</v>
      </c>
      <c r="AX292" s="16">
        <f t="shared" si="32"/>
        <v>8</v>
      </c>
      <c r="AY292" s="48"/>
      <c r="AZ292" s="48"/>
      <c r="BA292" s="129"/>
      <c r="BB292" s="157"/>
      <c r="BC292" s="156"/>
      <c r="BD292" s="156">
        <v>0.5</v>
      </c>
      <c r="BE292" s="156"/>
      <c r="BF292" s="156"/>
      <c r="BG292" s="156"/>
      <c r="BH292" s="156"/>
      <c r="BI292" s="156"/>
      <c r="BJ292" s="16"/>
      <c r="BK292" s="16"/>
      <c r="BL292" s="16">
        <v>2</v>
      </c>
      <c r="BM292" s="135"/>
      <c r="BN292" s="135">
        <f t="shared" si="33"/>
        <v>2.5</v>
      </c>
      <c r="BO292" s="131">
        <f t="shared" si="28"/>
        <v>10.5</v>
      </c>
      <c r="BP292" s="65">
        <f t="shared" si="34"/>
        <v>2</v>
      </c>
      <c r="BS292" s="29"/>
    </row>
    <row r="293" spans="2:71" ht="24.95" customHeight="1">
      <c r="B293" s="48">
        <f>Personal_Development!B294</f>
        <v>0</v>
      </c>
      <c r="C293" s="48">
        <f>Personal_Development!C294</f>
        <v>0</v>
      </c>
      <c r="D293" s="14" t="str">
        <f>Personal_Development!D294</f>
        <v>C13209</v>
      </c>
      <c r="E293" s="11" t="str">
        <f>Personal_Development!E294</f>
        <v>ASMUNI BIN ALIAS</v>
      </c>
      <c r="F293" s="12" t="str">
        <f>Personal_Development!F294</f>
        <v>FACTORY OPERATIONS DEPARTMENT</v>
      </c>
      <c r="G293" s="12" t="str">
        <f>Personal_Development!G294</f>
        <v>INVENTORY &amp; SYSYTEM CONTROL SECTION (IVS)</v>
      </c>
      <c r="H293" s="40" t="str">
        <f>Personal_Development!H294</f>
        <v>SENIOR STOREKEEPER</v>
      </c>
      <c r="I293" s="41" t="str">
        <f>Personal_Development!I294</f>
        <v>C2 PROD</v>
      </c>
      <c r="J293" s="42" t="str">
        <f>Personal_Development!J294</f>
        <v xml:space="preserve">C2 </v>
      </c>
      <c r="K293" s="48"/>
      <c r="L293" s="48"/>
      <c r="M293" s="16">
        <v>1</v>
      </c>
      <c r="N293" s="16"/>
      <c r="O293" s="48"/>
      <c r="P293" s="48"/>
      <c r="Q293" s="48"/>
      <c r="R293" s="48"/>
      <c r="S293" s="48"/>
      <c r="T293" s="48"/>
      <c r="U293" s="48"/>
      <c r="V293" s="48">
        <v>1</v>
      </c>
      <c r="W293" s="20">
        <f t="shared" si="29"/>
        <v>2</v>
      </c>
      <c r="X293" s="48"/>
      <c r="Y293" s="48"/>
      <c r="Z293" s="16"/>
      <c r="AA293" s="16"/>
      <c r="AB293" s="48"/>
      <c r="AC293" s="48"/>
      <c r="AD293" s="48"/>
      <c r="AE293" s="48"/>
      <c r="AF293" s="48"/>
      <c r="AG293" s="48"/>
      <c r="AH293" s="48"/>
      <c r="AI293" s="48"/>
      <c r="AJ293" s="24">
        <f t="shared" si="30"/>
        <v>0</v>
      </c>
      <c r="AK293" s="48"/>
      <c r="AL293" s="48"/>
      <c r="AM293" s="16">
        <v>0.5</v>
      </c>
      <c r="AN293" s="16"/>
      <c r="AO293" s="48"/>
      <c r="AP293" s="48"/>
      <c r="AQ293" s="48"/>
      <c r="AR293" s="48"/>
      <c r="AS293" s="48"/>
      <c r="AT293" s="48"/>
      <c r="AU293" s="48"/>
      <c r="AV293" s="48"/>
      <c r="AW293" s="26">
        <f t="shared" si="31"/>
        <v>0.5</v>
      </c>
      <c r="AX293" s="16">
        <f t="shared" si="32"/>
        <v>2.5</v>
      </c>
      <c r="AY293" s="48"/>
      <c r="AZ293" s="48"/>
      <c r="BA293" s="129"/>
      <c r="BB293" s="157"/>
      <c r="BC293" s="156"/>
      <c r="BD293" s="156">
        <v>0.5</v>
      </c>
      <c r="BE293" s="156"/>
      <c r="BF293" s="156"/>
      <c r="BG293" s="156"/>
      <c r="BH293" s="156">
        <v>1</v>
      </c>
      <c r="BI293" s="156"/>
      <c r="BJ293" s="16"/>
      <c r="BK293" s="16"/>
      <c r="BL293" s="16"/>
      <c r="BM293" s="135"/>
      <c r="BN293" s="135">
        <f t="shared" si="33"/>
        <v>1.5</v>
      </c>
      <c r="BO293" s="131">
        <f t="shared" si="28"/>
        <v>4</v>
      </c>
      <c r="BP293" s="65">
        <f t="shared" si="34"/>
        <v>3</v>
      </c>
      <c r="BS293" s="29"/>
    </row>
    <row r="294" spans="2:71" ht="24.95" customHeight="1">
      <c r="B294" s="48">
        <f>Personal_Development!B295</f>
        <v>0</v>
      </c>
      <c r="C294" s="48">
        <f>Personal_Development!C295</f>
        <v>0</v>
      </c>
      <c r="D294" s="14" t="str">
        <f>Personal_Development!D295</f>
        <v>C13210</v>
      </c>
      <c r="E294" s="11" t="str">
        <f>Personal_Development!E295</f>
        <v>NOR IDARAHAYU BINTI SELAMAT</v>
      </c>
      <c r="F294" s="12" t="str">
        <f>Personal_Development!F295</f>
        <v>PRODUCTION NO.2 DEPARTMENT</v>
      </c>
      <c r="G294" s="12" t="str">
        <f>Personal_Development!G295</f>
        <v>MOLDING PRODUCTION SECTION (MPS)</v>
      </c>
      <c r="H294" s="40" t="str">
        <f>Personal_Development!H295</f>
        <v>OPERATOR 1</v>
      </c>
      <c r="I294" s="41" t="str">
        <f>Personal_Development!I295</f>
        <v>C3 PROD</v>
      </c>
      <c r="J294" s="42" t="str">
        <f>Personal_Development!J295</f>
        <v xml:space="preserve">C3 </v>
      </c>
      <c r="K294" s="48"/>
      <c r="L294" s="48"/>
      <c r="M294" s="16">
        <v>2</v>
      </c>
      <c r="N294" s="16"/>
      <c r="O294" s="48"/>
      <c r="P294" s="48">
        <v>1</v>
      </c>
      <c r="Q294" s="48">
        <v>1</v>
      </c>
      <c r="R294" s="48"/>
      <c r="S294" s="48">
        <v>1</v>
      </c>
      <c r="T294" s="48"/>
      <c r="U294" s="48"/>
      <c r="V294" s="48"/>
      <c r="W294" s="20">
        <f t="shared" si="29"/>
        <v>5</v>
      </c>
      <c r="X294" s="48"/>
      <c r="Y294" s="48"/>
      <c r="Z294" s="16"/>
      <c r="AA294" s="16"/>
      <c r="AB294" s="48"/>
      <c r="AC294" s="48"/>
      <c r="AD294" s="48"/>
      <c r="AE294" s="48"/>
      <c r="AF294" s="48"/>
      <c r="AG294" s="48"/>
      <c r="AH294" s="48"/>
      <c r="AI294" s="48"/>
      <c r="AJ294" s="24">
        <f t="shared" si="30"/>
        <v>0</v>
      </c>
      <c r="AK294" s="48"/>
      <c r="AL294" s="48"/>
      <c r="AM294" s="16"/>
      <c r="AN294" s="16"/>
      <c r="AO294" s="48"/>
      <c r="AP294" s="48"/>
      <c r="AQ294" s="48"/>
      <c r="AR294" s="48"/>
      <c r="AS294" s="48"/>
      <c r="AT294" s="48">
        <v>1</v>
      </c>
      <c r="AU294" s="48"/>
      <c r="AV294" s="48"/>
      <c r="AW294" s="26">
        <f t="shared" si="31"/>
        <v>1</v>
      </c>
      <c r="AX294" s="16">
        <f t="shared" si="32"/>
        <v>6</v>
      </c>
      <c r="AY294" s="48"/>
      <c r="AZ294" s="48"/>
      <c r="BA294" s="129"/>
      <c r="BB294" s="157"/>
      <c r="BC294" s="156"/>
      <c r="BD294" s="156"/>
      <c r="BE294" s="156">
        <v>0.5</v>
      </c>
      <c r="BF294" s="156"/>
      <c r="BG294" s="156"/>
      <c r="BH294" s="156"/>
      <c r="BI294" s="156"/>
      <c r="BJ294" s="16"/>
      <c r="BK294" s="16"/>
      <c r="BL294" s="16">
        <v>1</v>
      </c>
      <c r="BM294" s="135"/>
      <c r="BN294" s="135">
        <f t="shared" si="33"/>
        <v>1.5</v>
      </c>
      <c r="BO294" s="131">
        <f t="shared" si="28"/>
        <v>7.5</v>
      </c>
      <c r="BP294" s="65">
        <f t="shared" si="34"/>
        <v>2</v>
      </c>
      <c r="BS294" s="29"/>
    </row>
    <row r="295" spans="2:71" ht="24.95" customHeight="1">
      <c r="B295" s="48">
        <f>Personal_Development!B296</f>
        <v>0</v>
      </c>
      <c r="C295" s="48">
        <f>Personal_Development!C296</f>
        <v>0</v>
      </c>
      <c r="D295" s="14" t="str">
        <f>Personal_Development!D296</f>
        <v>C13211</v>
      </c>
      <c r="E295" s="11" t="str">
        <f>Personal_Development!E296</f>
        <v>ROSLEE BIN BUANG</v>
      </c>
      <c r="F295" s="12" t="str">
        <f>Personal_Development!F296</f>
        <v>PRODUCTION NO.2 DEPARTMENT</v>
      </c>
      <c r="G295" s="12" t="str">
        <f>Personal_Development!G296</f>
        <v>MOLDING PRODUCTION SECTION (MPS)</v>
      </c>
      <c r="H295" s="40" t="str">
        <f>Personal_Development!H296</f>
        <v>ASST. LINE LEADER</v>
      </c>
      <c r="I295" s="41" t="str">
        <f>Personal_Development!I296</f>
        <v>C3 PROD</v>
      </c>
      <c r="J295" s="42" t="str">
        <f>Personal_Development!J296</f>
        <v xml:space="preserve">C3 </v>
      </c>
      <c r="K295" s="48"/>
      <c r="L295" s="48">
        <v>1</v>
      </c>
      <c r="M295" s="16"/>
      <c r="N295" s="16"/>
      <c r="O295" s="48"/>
      <c r="P295" s="48"/>
      <c r="Q295" s="48"/>
      <c r="R295" s="48"/>
      <c r="S295" s="48"/>
      <c r="T295" s="48"/>
      <c r="U295" s="48"/>
      <c r="V295" s="48"/>
      <c r="W295" s="20">
        <f t="shared" si="29"/>
        <v>1</v>
      </c>
      <c r="X295" s="48"/>
      <c r="Y295" s="48"/>
      <c r="Z295" s="16"/>
      <c r="AA295" s="16"/>
      <c r="AB295" s="48"/>
      <c r="AC295" s="48"/>
      <c r="AD295" s="48"/>
      <c r="AE295" s="48"/>
      <c r="AF295" s="48"/>
      <c r="AG295" s="48"/>
      <c r="AH295" s="48"/>
      <c r="AI295" s="48"/>
      <c r="AJ295" s="24">
        <f t="shared" si="30"/>
        <v>0</v>
      </c>
      <c r="AK295" s="48"/>
      <c r="AL295" s="48"/>
      <c r="AM295" s="16"/>
      <c r="AN295" s="16"/>
      <c r="AO295" s="48"/>
      <c r="AP295" s="48"/>
      <c r="AQ295" s="48"/>
      <c r="AR295" s="48"/>
      <c r="AS295" s="48"/>
      <c r="AT295" s="48"/>
      <c r="AU295" s="48"/>
      <c r="AV295" s="48"/>
      <c r="AW295" s="26">
        <f t="shared" si="31"/>
        <v>0</v>
      </c>
      <c r="AX295" s="16">
        <f t="shared" si="32"/>
        <v>1</v>
      </c>
      <c r="AY295" s="48"/>
      <c r="AZ295" s="48"/>
      <c r="BA295" s="129"/>
      <c r="BB295" s="157"/>
      <c r="BC295" s="156">
        <v>1</v>
      </c>
      <c r="BD295" s="156"/>
      <c r="BE295" s="156">
        <v>1</v>
      </c>
      <c r="BF295" s="156"/>
      <c r="BG295" s="156">
        <v>0.5</v>
      </c>
      <c r="BH295" s="156"/>
      <c r="BI295" s="156"/>
      <c r="BJ295" s="16"/>
      <c r="BK295" s="16">
        <v>0.25</v>
      </c>
      <c r="BL295" s="16"/>
      <c r="BM295" s="135"/>
      <c r="BN295" s="135">
        <f t="shared" si="33"/>
        <v>2.75</v>
      </c>
      <c r="BO295" s="131">
        <f t="shared" si="28"/>
        <v>3.75</v>
      </c>
      <c r="BP295" s="65">
        <f t="shared" si="34"/>
        <v>4</v>
      </c>
      <c r="BS295" s="29"/>
    </row>
    <row r="296" spans="2:71" ht="24.95" customHeight="1">
      <c r="B296" s="48">
        <f>Personal_Development!B297</f>
        <v>0</v>
      </c>
      <c r="C296" s="48">
        <f>Personal_Development!C297</f>
        <v>0</v>
      </c>
      <c r="D296" s="14" t="str">
        <f>Personal_Development!D297</f>
        <v>C13217</v>
      </c>
      <c r="E296" s="11" t="str">
        <f>Personal_Development!E297</f>
        <v>SHAIRIFUL AZMAN BIN ABDUL RAHIM</v>
      </c>
      <c r="F296" s="12" t="str">
        <f>Personal_Development!F297</f>
        <v>MD OFFICE</v>
      </c>
      <c r="G296" s="12" t="str">
        <f>Personal_Development!G297</f>
        <v>MD OFFICE</v>
      </c>
      <c r="H296" s="40" t="str">
        <f>Personal_Development!H297</f>
        <v>JAPANESE DRIVER</v>
      </c>
      <c r="I296" s="41" t="str">
        <f>Personal_Development!I297</f>
        <v>D3J JAPANESE DRIVER</v>
      </c>
      <c r="J296" s="42" t="str">
        <f>Personal_Development!J297</f>
        <v>D3J</v>
      </c>
      <c r="K296" s="48"/>
      <c r="L296" s="48"/>
      <c r="M296" s="16"/>
      <c r="N296" s="16"/>
      <c r="O296" s="48">
        <v>1</v>
      </c>
      <c r="P296" s="48"/>
      <c r="Q296" s="48"/>
      <c r="R296" s="48"/>
      <c r="S296" s="48"/>
      <c r="T296" s="48"/>
      <c r="U296" s="48"/>
      <c r="V296" s="48"/>
      <c r="W296" s="20">
        <f t="shared" si="29"/>
        <v>1</v>
      </c>
      <c r="X296" s="48"/>
      <c r="Y296" s="48"/>
      <c r="Z296" s="16"/>
      <c r="AA296" s="16"/>
      <c r="AB296" s="48"/>
      <c r="AC296" s="48"/>
      <c r="AD296" s="48"/>
      <c r="AE296" s="48"/>
      <c r="AF296" s="48"/>
      <c r="AG296" s="48"/>
      <c r="AH296" s="48"/>
      <c r="AI296" s="48"/>
      <c r="AJ296" s="24">
        <f t="shared" si="30"/>
        <v>0</v>
      </c>
      <c r="AK296" s="48"/>
      <c r="AL296" s="48"/>
      <c r="AM296" s="16"/>
      <c r="AN296" s="16"/>
      <c r="AO296" s="48"/>
      <c r="AP296" s="48"/>
      <c r="AQ296" s="48"/>
      <c r="AR296" s="48"/>
      <c r="AS296" s="48"/>
      <c r="AT296" s="48"/>
      <c r="AU296" s="48"/>
      <c r="AV296" s="48"/>
      <c r="AW296" s="26">
        <f t="shared" si="31"/>
        <v>0</v>
      </c>
      <c r="AX296" s="16">
        <f t="shared" si="32"/>
        <v>1</v>
      </c>
      <c r="AY296" s="48"/>
      <c r="AZ296" s="48"/>
      <c r="BA296" s="129"/>
      <c r="BB296" s="157"/>
      <c r="BC296" s="156">
        <v>1.5</v>
      </c>
      <c r="BD296" s="156"/>
      <c r="BE296" s="156">
        <v>1.5</v>
      </c>
      <c r="BF296" s="156">
        <v>1.5</v>
      </c>
      <c r="BG296" s="156"/>
      <c r="BH296" s="156">
        <v>1</v>
      </c>
      <c r="BI296" s="156">
        <v>1</v>
      </c>
      <c r="BJ296" s="16">
        <v>0.5</v>
      </c>
      <c r="BK296" s="16"/>
      <c r="BL296" s="16">
        <v>0.5</v>
      </c>
      <c r="BM296" s="135"/>
      <c r="BN296" s="135">
        <f t="shared" si="33"/>
        <v>7.5</v>
      </c>
      <c r="BO296" s="131">
        <f t="shared" si="28"/>
        <v>8.5</v>
      </c>
      <c r="BP296" s="65">
        <f t="shared" si="34"/>
        <v>2</v>
      </c>
      <c r="BS296" s="29"/>
    </row>
    <row r="297" spans="2:71" ht="24.95" customHeight="1">
      <c r="B297" s="48">
        <f>Personal_Development!B298</f>
        <v>0</v>
      </c>
      <c r="C297" s="48">
        <f>Personal_Development!C298</f>
        <v>0</v>
      </c>
      <c r="D297" s="14" t="str">
        <f>Personal_Development!D298</f>
        <v>C13218</v>
      </c>
      <c r="E297" s="11" t="str">
        <f>Personal_Development!E298</f>
        <v>MOHD.NIFAIL BIN ALWI</v>
      </c>
      <c r="F297" s="12" t="str">
        <f>Personal_Development!F298</f>
        <v>QUALITY ASSURANCE DEPARTMENT</v>
      </c>
      <c r="G297" s="12" t="str">
        <f>Personal_Development!G298</f>
        <v>QUALITY ASSURANCE SECTION (QAS)</v>
      </c>
      <c r="H297" s="40" t="str">
        <f>Personal_Development!H298</f>
        <v>SUPERVISOR</v>
      </c>
      <c r="I297" s="41" t="str">
        <f>Personal_Development!I298</f>
        <v>C1 PROD</v>
      </c>
      <c r="J297" s="42" t="str">
        <f>Personal_Development!J298</f>
        <v xml:space="preserve">C1 </v>
      </c>
      <c r="K297" s="48"/>
      <c r="L297" s="48"/>
      <c r="M297" s="16"/>
      <c r="N297" s="16"/>
      <c r="O297" s="48"/>
      <c r="P297" s="48"/>
      <c r="Q297" s="48"/>
      <c r="R297" s="48"/>
      <c r="S297" s="48"/>
      <c r="T297" s="48"/>
      <c r="U297" s="48"/>
      <c r="V297" s="48"/>
      <c r="W297" s="20">
        <f t="shared" si="29"/>
        <v>0</v>
      </c>
      <c r="X297" s="48"/>
      <c r="Y297" s="48"/>
      <c r="Z297" s="16"/>
      <c r="AA297" s="16"/>
      <c r="AB297" s="48"/>
      <c r="AC297" s="48"/>
      <c r="AD297" s="48"/>
      <c r="AE297" s="48"/>
      <c r="AF297" s="48"/>
      <c r="AG297" s="48"/>
      <c r="AH297" s="48"/>
      <c r="AI297" s="48"/>
      <c r="AJ297" s="24">
        <f t="shared" si="30"/>
        <v>0</v>
      </c>
      <c r="AK297" s="48"/>
      <c r="AL297" s="48"/>
      <c r="AM297" s="16"/>
      <c r="AN297" s="16"/>
      <c r="AO297" s="48"/>
      <c r="AP297" s="48"/>
      <c r="AQ297" s="48"/>
      <c r="AR297" s="48">
        <v>0.5</v>
      </c>
      <c r="AS297" s="48"/>
      <c r="AT297" s="48"/>
      <c r="AU297" s="48">
        <v>0.25</v>
      </c>
      <c r="AV297" s="48">
        <v>0.25</v>
      </c>
      <c r="AW297" s="26">
        <f t="shared" si="31"/>
        <v>1</v>
      </c>
      <c r="AX297" s="16">
        <f t="shared" si="32"/>
        <v>1</v>
      </c>
      <c r="AY297" s="48"/>
      <c r="AZ297" s="48"/>
      <c r="BA297" s="129"/>
      <c r="BB297" s="157"/>
      <c r="BC297" s="156">
        <v>0.25</v>
      </c>
      <c r="BD297" s="156"/>
      <c r="BE297" s="156">
        <v>0.5</v>
      </c>
      <c r="BF297" s="156"/>
      <c r="BG297" s="156"/>
      <c r="BH297" s="156"/>
      <c r="BI297" s="156"/>
      <c r="BJ297" s="16"/>
      <c r="BK297" s="220">
        <v>0.75</v>
      </c>
      <c r="BL297" s="16">
        <v>0.25</v>
      </c>
      <c r="BM297" s="135"/>
      <c r="BN297" s="135">
        <f t="shared" si="33"/>
        <v>1.75</v>
      </c>
      <c r="BO297" s="131">
        <f t="shared" si="28"/>
        <v>2.75</v>
      </c>
      <c r="BP297" s="65">
        <f t="shared" si="34"/>
        <v>4</v>
      </c>
      <c r="BS297" s="29"/>
    </row>
    <row r="298" spans="2:71" ht="24.95" customHeight="1">
      <c r="B298" s="48" t="str">
        <f>Personal_Development!B299</f>
        <v>R</v>
      </c>
      <c r="C298" s="48">
        <f>Personal_Development!C299</f>
        <v>0</v>
      </c>
      <c r="D298" s="14" t="str">
        <f>Personal_Development!D299</f>
        <v>C13223</v>
      </c>
      <c r="E298" s="11" t="str">
        <f>Personal_Development!E299</f>
        <v>NOR ASYIKIN BINTI SAPARI</v>
      </c>
      <c r="F298" s="12" t="str">
        <f>Personal_Development!F299</f>
        <v>PRODUCTION NO.1 DEPARTMENT</v>
      </c>
      <c r="G298" s="12" t="str">
        <f>Personal_Development!G299</f>
        <v>ASSEMBLY PRODUCTION SECTION (APS)</v>
      </c>
      <c r="H298" s="40" t="str">
        <f>Personal_Development!H299</f>
        <v>OPERATOR 2</v>
      </c>
      <c r="I298" s="41" t="str">
        <f>Personal_Development!I299</f>
        <v>C4 PROD</v>
      </c>
      <c r="J298" s="42" t="str">
        <f>Personal_Development!J299</f>
        <v xml:space="preserve">C4 </v>
      </c>
      <c r="K298" s="48"/>
      <c r="L298" s="48"/>
      <c r="M298" s="16"/>
      <c r="N298" s="16"/>
      <c r="O298" s="48"/>
      <c r="P298" s="48"/>
      <c r="Q298" s="48"/>
      <c r="R298" s="48"/>
      <c r="S298" s="48"/>
      <c r="T298" s="48"/>
      <c r="U298" s="48"/>
      <c r="V298" s="48"/>
      <c r="W298" s="20">
        <f t="shared" si="29"/>
        <v>0</v>
      </c>
      <c r="X298" s="48"/>
      <c r="Y298" s="48"/>
      <c r="Z298" s="16"/>
      <c r="AA298" s="16"/>
      <c r="AB298" s="48"/>
      <c r="AC298" s="48"/>
      <c r="AD298" s="48"/>
      <c r="AE298" s="48"/>
      <c r="AF298" s="48"/>
      <c r="AG298" s="48"/>
      <c r="AH298" s="48"/>
      <c r="AI298" s="48"/>
      <c r="AJ298" s="24">
        <f t="shared" si="30"/>
        <v>0</v>
      </c>
      <c r="AK298" s="48"/>
      <c r="AL298" s="48"/>
      <c r="AM298" s="16"/>
      <c r="AN298" s="16"/>
      <c r="AO298" s="48"/>
      <c r="AP298" s="48"/>
      <c r="AQ298" s="48"/>
      <c r="AR298" s="48"/>
      <c r="AS298" s="48"/>
      <c r="AT298" s="48"/>
      <c r="AU298" s="48"/>
      <c r="AV298" s="48"/>
      <c r="AW298" s="26">
        <f t="shared" si="31"/>
        <v>0</v>
      </c>
      <c r="AX298" s="16">
        <f t="shared" si="32"/>
        <v>0</v>
      </c>
      <c r="AY298" s="48"/>
      <c r="AZ298" s="48"/>
      <c r="BA298" s="129"/>
      <c r="BB298" s="157"/>
      <c r="BC298" s="156"/>
      <c r="BD298" s="156"/>
      <c r="BE298" s="156"/>
      <c r="BF298" s="156"/>
      <c r="BG298" s="156"/>
      <c r="BH298" s="156"/>
      <c r="BI298" s="156"/>
      <c r="BJ298" s="16"/>
      <c r="BK298" s="16"/>
      <c r="BL298" s="16"/>
      <c r="BM298" s="135"/>
      <c r="BN298" s="135">
        <f t="shared" si="33"/>
        <v>0</v>
      </c>
      <c r="BO298" s="131">
        <f t="shared" si="28"/>
        <v>0</v>
      </c>
      <c r="BP298" s="65">
        <f t="shared" si="34"/>
        <v>5</v>
      </c>
      <c r="BS298" s="29"/>
    </row>
    <row r="299" spans="2:71" ht="24.95" customHeight="1">
      <c r="B299" s="48">
        <f>Personal_Development!B300</f>
        <v>0</v>
      </c>
      <c r="C299" s="48">
        <f>Personal_Development!C300</f>
        <v>0</v>
      </c>
      <c r="D299" s="14" t="str">
        <f>Personal_Development!D300</f>
        <v>C13224</v>
      </c>
      <c r="E299" s="11" t="str">
        <f>Personal_Development!E300</f>
        <v>MOHAMAD ZAHID BIN ADAM</v>
      </c>
      <c r="F299" s="12" t="str">
        <f>Personal_Development!F300</f>
        <v>FACTORY OPERATIONS DEPARTMENT</v>
      </c>
      <c r="G299" s="12" t="str">
        <f>Personal_Development!G300</f>
        <v>INVENTORY &amp; SYSYTEM CONTROL SECTION (IVS)</v>
      </c>
      <c r="H299" s="40" t="str">
        <f>Personal_Development!H300</f>
        <v>SENIOR STOREHAND</v>
      </c>
      <c r="I299" s="41" t="str">
        <f>Personal_Development!I300</f>
        <v>C3 PROD</v>
      </c>
      <c r="J299" s="42" t="str">
        <f>Personal_Development!J300</f>
        <v xml:space="preserve">C3 </v>
      </c>
      <c r="K299" s="48"/>
      <c r="L299" s="48"/>
      <c r="M299" s="16"/>
      <c r="N299" s="16"/>
      <c r="O299" s="48"/>
      <c r="P299" s="48"/>
      <c r="Q299" s="48"/>
      <c r="R299" s="48"/>
      <c r="S299" s="48"/>
      <c r="T299" s="48"/>
      <c r="U299" s="48"/>
      <c r="V299" s="48"/>
      <c r="W299" s="20">
        <f t="shared" si="29"/>
        <v>0</v>
      </c>
      <c r="X299" s="48"/>
      <c r="Y299" s="48"/>
      <c r="Z299" s="16"/>
      <c r="AA299" s="16"/>
      <c r="AB299" s="48"/>
      <c r="AC299" s="48"/>
      <c r="AD299" s="48"/>
      <c r="AE299" s="48"/>
      <c r="AF299" s="48"/>
      <c r="AG299" s="48"/>
      <c r="AH299" s="48"/>
      <c r="AI299" s="48"/>
      <c r="AJ299" s="24">
        <f t="shared" si="30"/>
        <v>0</v>
      </c>
      <c r="AK299" s="48"/>
      <c r="AL299" s="48"/>
      <c r="AM299" s="16"/>
      <c r="AN299" s="16"/>
      <c r="AO299" s="48"/>
      <c r="AP299" s="48"/>
      <c r="AQ299" s="48"/>
      <c r="AR299" s="48"/>
      <c r="AS299" s="48"/>
      <c r="AT299" s="48"/>
      <c r="AU299" s="48"/>
      <c r="AV299" s="48"/>
      <c r="AW299" s="26">
        <f t="shared" si="31"/>
        <v>0</v>
      </c>
      <c r="AX299" s="16">
        <f t="shared" si="32"/>
        <v>0</v>
      </c>
      <c r="AY299" s="48"/>
      <c r="AZ299" s="48"/>
      <c r="BA299" s="129"/>
      <c r="BB299" s="157"/>
      <c r="BC299" s="156"/>
      <c r="BD299" s="156"/>
      <c r="BE299" s="156">
        <v>1</v>
      </c>
      <c r="BF299" s="156"/>
      <c r="BG299" s="156"/>
      <c r="BH299" s="156"/>
      <c r="BI299" s="156"/>
      <c r="BJ299" s="16"/>
      <c r="BK299" s="16"/>
      <c r="BL299" s="16"/>
      <c r="BM299" s="135"/>
      <c r="BN299" s="135">
        <f t="shared" si="33"/>
        <v>1</v>
      </c>
      <c r="BO299" s="131">
        <f t="shared" si="28"/>
        <v>1</v>
      </c>
      <c r="BP299" s="65">
        <f t="shared" si="34"/>
        <v>4</v>
      </c>
      <c r="BS299" s="29"/>
    </row>
    <row r="300" spans="2:71" ht="24.95" customHeight="1">
      <c r="B300" s="48" t="str">
        <f>Personal_Development!B301</f>
        <v>R</v>
      </c>
      <c r="C300" s="48">
        <f>Personal_Development!C301</f>
        <v>0</v>
      </c>
      <c r="D300" s="14" t="str">
        <f>Personal_Development!D301</f>
        <v>C13226</v>
      </c>
      <c r="E300" s="11" t="str">
        <f>Personal_Development!E301</f>
        <v>MOHD RADZI BIN MOHD DRUS</v>
      </c>
      <c r="F300" s="12" t="str">
        <f>Personal_Development!F301</f>
        <v>PRODUCTION NO.2 DEPARTMENT</v>
      </c>
      <c r="G300" s="12" t="str">
        <f>Personal_Development!G301</f>
        <v>MOLDING PRODUCTION SECTION (MPS)</v>
      </c>
      <c r="H300" s="40" t="str">
        <f>Personal_Development!H301</f>
        <v>SENIOR STOREHAND</v>
      </c>
      <c r="I300" s="41" t="str">
        <f>Personal_Development!I301</f>
        <v>C3 PROD</v>
      </c>
      <c r="J300" s="42" t="str">
        <f>Personal_Development!J301</f>
        <v xml:space="preserve">C3 </v>
      </c>
      <c r="K300" s="48"/>
      <c r="L300" s="48"/>
      <c r="M300" s="16"/>
      <c r="N300" s="16"/>
      <c r="O300" s="48"/>
      <c r="P300" s="48"/>
      <c r="Q300" s="48"/>
      <c r="R300" s="48"/>
      <c r="S300" s="48"/>
      <c r="T300" s="48"/>
      <c r="U300" s="48"/>
      <c r="V300" s="48"/>
      <c r="W300" s="20">
        <f t="shared" si="29"/>
        <v>0</v>
      </c>
      <c r="X300" s="48"/>
      <c r="Y300" s="48"/>
      <c r="Z300" s="16"/>
      <c r="AA300" s="16"/>
      <c r="AB300" s="48"/>
      <c r="AC300" s="48"/>
      <c r="AD300" s="48"/>
      <c r="AE300" s="48"/>
      <c r="AF300" s="48"/>
      <c r="AG300" s="48"/>
      <c r="AH300" s="48"/>
      <c r="AI300" s="48"/>
      <c r="AJ300" s="24">
        <f t="shared" si="30"/>
        <v>0</v>
      </c>
      <c r="AK300" s="48">
        <v>1</v>
      </c>
      <c r="AL300" s="48"/>
      <c r="AM300" s="16"/>
      <c r="AN300" s="16"/>
      <c r="AO300" s="48"/>
      <c r="AP300" s="48"/>
      <c r="AQ300" s="48"/>
      <c r="AR300" s="48"/>
      <c r="AS300" s="48"/>
      <c r="AT300" s="48"/>
      <c r="AU300" s="48"/>
      <c r="AV300" s="48"/>
      <c r="AW300" s="26">
        <f t="shared" si="31"/>
        <v>1</v>
      </c>
      <c r="AX300" s="16">
        <f t="shared" si="32"/>
        <v>1</v>
      </c>
      <c r="AY300" s="48"/>
      <c r="AZ300" s="48"/>
      <c r="BA300" s="129"/>
      <c r="BB300" s="157">
        <v>0.25</v>
      </c>
      <c r="BC300" s="156"/>
      <c r="BD300" s="156"/>
      <c r="BE300" s="156"/>
      <c r="BF300" s="156"/>
      <c r="BG300" s="156"/>
      <c r="BH300" s="156"/>
      <c r="BI300" s="156"/>
      <c r="BJ300" s="16"/>
      <c r="BK300" s="16"/>
      <c r="BL300" s="16"/>
      <c r="BM300" s="135"/>
      <c r="BN300" s="135">
        <f t="shared" si="33"/>
        <v>0.25</v>
      </c>
      <c r="BO300" s="131">
        <f t="shared" si="28"/>
        <v>1.25</v>
      </c>
      <c r="BP300" s="65">
        <f t="shared" si="34"/>
        <v>4</v>
      </c>
      <c r="BS300" s="29"/>
    </row>
    <row r="301" spans="2:71" ht="24.95" customHeight="1">
      <c r="B301" s="48">
        <f>Personal_Development!B302</f>
        <v>0</v>
      </c>
      <c r="C301" s="48">
        <f>Personal_Development!C302</f>
        <v>0</v>
      </c>
      <c r="D301" s="14" t="str">
        <f>Personal_Development!D302</f>
        <v>C13240</v>
      </c>
      <c r="E301" s="11" t="str">
        <f>Personal_Development!E302</f>
        <v>HUSNA ATHIRAH BINTI MAZLAN</v>
      </c>
      <c r="F301" s="12" t="str">
        <f>Personal_Development!F302</f>
        <v>QUALITY ASSURANCE DEPARTMENT</v>
      </c>
      <c r="G301" s="12" t="str">
        <f>Personal_Development!G302</f>
        <v>QUALITY ASSURANCE SECTION (QAS)</v>
      </c>
      <c r="H301" s="40" t="str">
        <f>Personal_Development!H302</f>
        <v>SENIOR QC CHECKER</v>
      </c>
      <c r="I301" s="41" t="str">
        <f>Personal_Development!I302</f>
        <v>C2 PROD</v>
      </c>
      <c r="J301" s="42" t="str">
        <f>Personal_Development!J302</f>
        <v xml:space="preserve">C2 </v>
      </c>
      <c r="K301" s="48"/>
      <c r="L301" s="48"/>
      <c r="M301" s="16"/>
      <c r="N301" s="16"/>
      <c r="O301" s="48"/>
      <c r="P301" s="48"/>
      <c r="Q301" s="48"/>
      <c r="R301" s="48">
        <v>0.5</v>
      </c>
      <c r="S301" s="48"/>
      <c r="T301" s="48">
        <v>1</v>
      </c>
      <c r="U301" s="48"/>
      <c r="V301" s="48"/>
      <c r="W301" s="20">
        <f t="shared" si="29"/>
        <v>1.5</v>
      </c>
      <c r="X301" s="48"/>
      <c r="Y301" s="48"/>
      <c r="Z301" s="16"/>
      <c r="AA301" s="16"/>
      <c r="AB301" s="48"/>
      <c r="AC301" s="48"/>
      <c r="AD301" s="48"/>
      <c r="AE301" s="48"/>
      <c r="AF301" s="48"/>
      <c r="AG301" s="48"/>
      <c r="AH301" s="48"/>
      <c r="AI301" s="48"/>
      <c r="AJ301" s="24">
        <f t="shared" si="30"/>
        <v>0</v>
      </c>
      <c r="AK301" s="48"/>
      <c r="AL301" s="48"/>
      <c r="AM301" s="16"/>
      <c r="AN301" s="16">
        <v>1</v>
      </c>
      <c r="AO301" s="48"/>
      <c r="AP301" s="48">
        <v>0.5</v>
      </c>
      <c r="AQ301" s="48"/>
      <c r="AR301" s="48"/>
      <c r="AS301" s="48"/>
      <c r="AT301" s="48"/>
      <c r="AU301" s="48"/>
      <c r="AV301" s="48"/>
      <c r="AW301" s="26">
        <f t="shared" si="31"/>
        <v>1.5</v>
      </c>
      <c r="AX301" s="16">
        <f t="shared" si="32"/>
        <v>3</v>
      </c>
      <c r="AY301" s="48"/>
      <c r="AZ301" s="48"/>
      <c r="BA301" s="129"/>
      <c r="BB301" s="157"/>
      <c r="BC301" s="156"/>
      <c r="BD301" s="156"/>
      <c r="BE301" s="156"/>
      <c r="BF301" s="156"/>
      <c r="BG301" s="156">
        <v>0.5</v>
      </c>
      <c r="BH301" s="156"/>
      <c r="BI301" s="156">
        <v>1</v>
      </c>
      <c r="BJ301" s="16">
        <v>2.5</v>
      </c>
      <c r="BK301" s="16"/>
      <c r="BL301" s="16"/>
      <c r="BM301" s="135"/>
      <c r="BN301" s="135">
        <f t="shared" si="33"/>
        <v>4</v>
      </c>
      <c r="BO301" s="131">
        <f t="shared" si="28"/>
        <v>7</v>
      </c>
      <c r="BP301" s="65">
        <f t="shared" si="34"/>
        <v>2</v>
      </c>
      <c r="BS301" s="29"/>
    </row>
    <row r="302" spans="2:71" ht="24.95" customHeight="1">
      <c r="B302" s="48">
        <f>Personal_Development!B303</f>
        <v>0</v>
      </c>
      <c r="C302" s="48">
        <f>Personal_Development!C303</f>
        <v>0</v>
      </c>
      <c r="D302" s="14" t="str">
        <f>Personal_Development!D303</f>
        <v>C13241</v>
      </c>
      <c r="E302" s="11" t="str">
        <f>Personal_Development!E303</f>
        <v>ROSSHAFIAH BTE MOHD ALI HANAFIAH</v>
      </c>
      <c r="F302" s="12" t="str">
        <f>Personal_Development!F303</f>
        <v>FACTORY OPERATIONS DEPARTMENT</v>
      </c>
      <c r="G302" s="12" t="str">
        <f>Personal_Development!G303</f>
        <v>FINANCE &amp; ACCOUNTING SECTION (FAS)</v>
      </c>
      <c r="H302" s="40" t="str">
        <f>Personal_Development!H303</f>
        <v>ASSISTANT</v>
      </c>
      <c r="I302" s="41" t="str">
        <f>Personal_Development!I303</f>
        <v>C1 OFFICE</v>
      </c>
      <c r="J302" s="42" t="str">
        <f>Personal_Development!J303</f>
        <v xml:space="preserve">C1 </v>
      </c>
      <c r="K302" s="48"/>
      <c r="L302" s="48"/>
      <c r="M302" s="16"/>
      <c r="N302" s="16"/>
      <c r="O302" s="48"/>
      <c r="P302" s="48"/>
      <c r="Q302" s="48"/>
      <c r="R302" s="48"/>
      <c r="S302" s="48"/>
      <c r="T302" s="48"/>
      <c r="U302" s="48"/>
      <c r="V302" s="48"/>
      <c r="W302" s="20">
        <f t="shared" si="29"/>
        <v>0</v>
      </c>
      <c r="X302" s="48"/>
      <c r="Y302" s="48"/>
      <c r="Z302" s="16"/>
      <c r="AA302" s="16"/>
      <c r="AB302" s="48"/>
      <c r="AC302" s="48"/>
      <c r="AD302" s="48"/>
      <c r="AE302" s="48"/>
      <c r="AF302" s="48"/>
      <c r="AG302" s="48"/>
      <c r="AH302" s="48"/>
      <c r="AI302" s="48"/>
      <c r="AJ302" s="24">
        <f t="shared" si="30"/>
        <v>0</v>
      </c>
      <c r="AK302" s="48"/>
      <c r="AL302" s="48"/>
      <c r="AM302" s="16"/>
      <c r="AN302" s="16"/>
      <c r="AO302" s="48"/>
      <c r="AP302" s="48"/>
      <c r="AQ302" s="48"/>
      <c r="AR302" s="48"/>
      <c r="AS302" s="48"/>
      <c r="AT302" s="48"/>
      <c r="AU302" s="48"/>
      <c r="AV302" s="48"/>
      <c r="AW302" s="26">
        <f t="shared" si="31"/>
        <v>0</v>
      </c>
      <c r="AX302" s="16">
        <f t="shared" si="32"/>
        <v>0</v>
      </c>
      <c r="AY302" s="48"/>
      <c r="AZ302" s="48"/>
      <c r="BA302" s="129"/>
      <c r="BB302" s="157"/>
      <c r="BC302" s="156"/>
      <c r="BD302" s="156"/>
      <c r="BE302" s="156">
        <v>0.5</v>
      </c>
      <c r="BF302" s="156"/>
      <c r="BG302" s="156">
        <v>1</v>
      </c>
      <c r="BH302" s="156"/>
      <c r="BI302" s="156"/>
      <c r="BJ302" s="16"/>
      <c r="BK302" s="16"/>
      <c r="BL302" s="16">
        <v>1</v>
      </c>
      <c r="BM302" s="135"/>
      <c r="BN302" s="135">
        <f t="shared" si="33"/>
        <v>2.5</v>
      </c>
      <c r="BO302" s="131">
        <f t="shared" si="28"/>
        <v>2.5</v>
      </c>
      <c r="BP302" s="65">
        <f t="shared" si="34"/>
        <v>4</v>
      </c>
      <c r="BS302" s="29"/>
    </row>
    <row r="303" spans="2:71" ht="24.95" customHeight="1">
      <c r="B303" s="48">
        <f>Personal_Development!B304</f>
        <v>0</v>
      </c>
      <c r="C303" s="48">
        <f>Personal_Development!C304</f>
        <v>0</v>
      </c>
      <c r="D303" s="14" t="str">
        <f>Personal_Development!D304</f>
        <v>C13243</v>
      </c>
      <c r="E303" s="11" t="str">
        <f>Personal_Development!E304</f>
        <v>MOHAMAD FIRDAUS BIN ABDUL RAFAR</v>
      </c>
      <c r="F303" s="12" t="str">
        <f>Personal_Development!F304</f>
        <v>PRODUCTION NO.2 DEPARTMENT</v>
      </c>
      <c r="G303" s="12" t="str">
        <f>Personal_Development!G304</f>
        <v>MOLDING PRODUCTION SECTION (MPS)</v>
      </c>
      <c r="H303" s="40" t="str">
        <f>Personal_Development!H304</f>
        <v>ASST. LINE LEADER</v>
      </c>
      <c r="I303" s="41" t="str">
        <f>Personal_Development!I304</f>
        <v>C3 PROD</v>
      </c>
      <c r="J303" s="42" t="str">
        <f>Personal_Development!J304</f>
        <v xml:space="preserve">C3 </v>
      </c>
      <c r="K303" s="48"/>
      <c r="L303" s="48"/>
      <c r="M303" s="16"/>
      <c r="N303" s="16">
        <v>1</v>
      </c>
      <c r="O303" s="48">
        <v>0.5</v>
      </c>
      <c r="P303" s="48"/>
      <c r="Q303" s="48"/>
      <c r="R303" s="48">
        <v>1</v>
      </c>
      <c r="S303" s="48"/>
      <c r="T303" s="48"/>
      <c r="U303" s="48">
        <v>1</v>
      </c>
      <c r="V303" s="48"/>
      <c r="W303" s="20">
        <f t="shared" si="29"/>
        <v>3.5</v>
      </c>
      <c r="X303" s="48"/>
      <c r="Y303" s="48"/>
      <c r="Z303" s="16"/>
      <c r="AA303" s="16"/>
      <c r="AB303" s="48"/>
      <c r="AC303" s="48"/>
      <c r="AD303" s="48"/>
      <c r="AE303" s="48"/>
      <c r="AF303" s="48"/>
      <c r="AG303" s="48"/>
      <c r="AH303" s="48"/>
      <c r="AI303" s="48"/>
      <c r="AJ303" s="24">
        <f t="shared" si="30"/>
        <v>0</v>
      </c>
      <c r="AK303" s="48">
        <v>0.75</v>
      </c>
      <c r="AL303" s="48"/>
      <c r="AM303" s="16"/>
      <c r="AN303" s="16"/>
      <c r="AO303" s="48"/>
      <c r="AP303" s="48"/>
      <c r="AQ303" s="48"/>
      <c r="AR303" s="48"/>
      <c r="AS303" s="48"/>
      <c r="AT303" s="48"/>
      <c r="AU303" s="48"/>
      <c r="AV303" s="48"/>
      <c r="AW303" s="26">
        <f t="shared" si="31"/>
        <v>0.75</v>
      </c>
      <c r="AX303" s="16">
        <f t="shared" si="32"/>
        <v>4.25</v>
      </c>
      <c r="AY303" s="48"/>
      <c r="AZ303" s="48"/>
      <c r="BA303" s="129"/>
      <c r="BB303" s="157">
        <v>0.75</v>
      </c>
      <c r="BC303" s="156"/>
      <c r="BD303" s="156">
        <v>1</v>
      </c>
      <c r="BE303" s="156"/>
      <c r="BF303" s="156"/>
      <c r="BG303" s="156">
        <v>1.75</v>
      </c>
      <c r="BH303" s="156">
        <v>0.25</v>
      </c>
      <c r="BI303" s="156">
        <v>2.25</v>
      </c>
      <c r="BJ303" s="16">
        <v>1.5</v>
      </c>
      <c r="BK303" s="16">
        <v>0.25</v>
      </c>
      <c r="BL303" s="16">
        <v>0.25</v>
      </c>
      <c r="BM303" s="135"/>
      <c r="BN303" s="135">
        <f t="shared" si="33"/>
        <v>8</v>
      </c>
      <c r="BO303" s="131">
        <f t="shared" si="28"/>
        <v>12.25</v>
      </c>
      <c r="BP303" s="65">
        <f t="shared" si="34"/>
        <v>1</v>
      </c>
      <c r="BS303" s="29"/>
    </row>
    <row r="304" spans="2:71" ht="24.95" customHeight="1">
      <c r="B304" s="48">
        <f>Personal_Development!B305</f>
        <v>0</v>
      </c>
      <c r="C304" s="48">
        <f>Personal_Development!C305</f>
        <v>0</v>
      </c>
      <c r="D304" s="14" t="str">
        <f>Personal_Development!D305</f>
        <v>C13244</v>
      </c>
      <c r="E304" s="11" t="str">
        <f>Personal_Development!E305</f>
        <v>MOHD AZMEER AZIRUL BIN MOHD ARIF</v>
      </c>
      <c r="F304" s="12" t="str">
        <f>Personal_Development!F305</f>
        <v>PRODUCTION NO.2 DEPARTMENT</v>
      </c>
      <c r="G304" s="12" t="str">
        <f>Personal_Development!G305</f>
        <v>MOLDING PRODUCTION SECTION (MPS)</v>
      </c>
      <c r="H304" s="40" t="str">
        <f>Personal_Development!H305</f>
        <v>SENIOR STOREHAND</v>
      </c>
      <c r="I304" s="41" t="str">
        <f>Personal_Development!I305</f>
        <v>C3 PROD</v>
      </c>
      <c r="J304" s="42" t="str">
        <f>Personal_Development!J305</f>
        <v xml:space="preserve">C3 </v>
      </c>
      <c r="K304" s="48"/>
      <c r="L304" s="48"/>
      <c r="M304" s="16">
        <v>1</v>
      </c>
      <c r="N304" s="16"/>
      <c r="O304" s="48"/>
      <c r="P304" s="48"/>
      <c r="Q304" s="48">
        <v>2</v>
      </c>
      <c r="R304" s="48"/>
      <c r="S304" s="48"/>
      <c r="T304" s="48">
        <v>1</v>
      </c>
      <c r="U304" s="48"/>
      <c r="V304" s="48"/>
      <c r="W304" s="20">
        <f t="shared" si="29"/>
        <v>4</v>
      </c>
      <c r="X304" s="48"/>
      <c r="Y304" s="48"/>
      <c r="Z304" s="16"/>
      <c r="AA304" s="16"/>
      <c r="AB304" s="48"/>
      <c r="AC304" s="48"/>
      <c r="AD304" s="48"/>
      <c r="AE304" s="48"/>
      <c r="AF304" s="48"/>
      <c r="AG304" s="48"/>
      <c r="AH304" s="48"/>
      <c r="AI304" s="48"/>
      <c r="AJ304" s="24">
        <f t="shared" si="30"/>
        <v>0</v>
      </c>
      <c r="AK304" s="48">
        <v>0.5</v>
      </c>
      <c r="AL304" s="48"/>
      <c r="AM304" s="16"/>
      <c r="AN304" s="16"/>
      <c r="AO304" s="48"/>
      <c r="AP304" s="48"/>
      <c r="AQ304" s="48"/>
      <c r="AR304" s="48"/>
      <c r="AS304" s="48"/>
      <c r="AT304" s="48"/>
      <c r="AU304" s="48"/>
      <c r="AV304" s="48"/>
      <c r="AW304" s="26">
        <f t="shared" si="31"/>
        <v>0.5</v>
      </c>
      <c r="AX304" s="16">
        <f t="shared" si="32"/>
        <v>4.5</v>
      </c>
      <c r="AY304" s="48"/>
      <c r="AZ304" s="48"/>
      <c r="BA304" s="129"/>
      <c r="BB304" s="157">
        <v>0.5</v>
      </c>
      <c r="BC304" s="156"/>
      <c r="BD304" s="156">
        <v>0.5</v>
      </c>
      <c r="BE304" s="156"/>
      <c r="BF304" s="156"/>
      <c r="BG304" s="156"/>
      <c r="BH304" s="156"/>
      <c r="BI304" s="156"/>
      <c r="BJ304" s="16">
        <v>1</v>
      </c>
      <c r="BK304" s="16"/>
      <c r="BL304" s="16"/>
      <c r="BM304" s="135"/>
      <c r="BN304" s="135">
        <f t="shared" si="33"/>
        <v>2</v>
      </c>
      <c r="BO304" s="131">
        <f t="shared" si="28"/>
        <v>6.5</v>
      </c>
      <c r="BP304" s="65">
        <f t="shared" si="34"/>
        <v>3</v>
      </c>
      <c r="BS304" s="29"/>
    </row>
    <row r="305" spans="2:71" ht="24.95" customHeight="1">
      <c r="B305" s="48">
        <f>Personal_Development!B306</f>
        <v>0</v>
      </c>
      <c r="C305" s="48">
        <f>Personal_Development!C306</f>
        <v>0</v>
      </c>
      <c r="D305" s="14" t="str">
        <f>Personal_Development!D306</f>
        <v>C13245</v>
      </c>
      <c r="E305" s="11" t="str">
        <f>Personal_Development!E306</f>
        <v>MOHD AMEER AMIRUL BIN MOHD ARIF</v>
      </c>
      <c r="F305" s="12" t="str">
        <f>Personal_Development!F306</f>
        <v>PRODUCTION NO.2 DEPARTMENT</v>
      </c>
      <c r="G305" s="12" t="str">
        <f>Personal_Development!G306</f>
        <v>MOLDING PRODUCTION SECTION (MPS)</v>
      </c>
      <c r="H305" s="40" t="str">
        <f>Personal_Development!H306</f>
        <v>TECHNICIAN C3</v>
      </c>
      <c r="I305" s="41" t="str">
        <f>Personal_Development!I306</f>
        <v>C3 PROD</v>
      </c>
      <c r="J305" s="42" t="str">
        <f>Personal_Development!J306</f>
        <v xml:space="preserve">C3 </v>
      </c>
      <c r="K305" s="48"/>
      <c r="L305" s="48"/>
      <c r="M305" s="16"/>
      <c r="N305" s="16"/>
      <c r="O305" s="48"/>
      <c r="P305" s="48"/>
      <c r="Q305" s="48"/>
      <c r="R305" s="48"/>
      <c r="S305" s="48"/>
      <c r="T305" s="48"/>
      <c r="U305" s="48"/>
      <c r="V305" s="48">
        <v>1</v>
      </c>
      <c r="W305" s="20">
        <f t="shared" si="29"/>
        <v>1</v>
      </c>
      <c r="X305" s="48"/>
      <c r="Y305" s="48"/>
      <c r="Z305" s="16"/>
      <c r="AA305" s="16"/>
      <c r="AB305" s="48"/>
      <c r="AC305" s="48"/>
      <c r="AD305" s="48"/>
      <c r="AE305" s="48"/>
      <c r="AF305" s="48"/>
      <c r="AG305" s="48"/>
      <c r="AH305" s="48"/>
      <c r="AI305" s="48"/>
      <c r="AJ305" s="24">
        <f t="shared" si="30"/>
        <v>0</v>
      </c>
      <c r="AK305" s="48">
        <v>1</v>
      </c>
      <c r="AL305" s="48"/>
      <c r="AM305" s="16"/>
      <c r="AN305" s="16"/>
      <c r="AO305" s="48"/>
      <c r="AP305" s="48"/>
      <c r="AQ305" s="48"/>
      <c r="AR305" s="48"/>
      <c r="AS305" s="48"/>
      <c r="AT305" s="48"/>
      <c r="AU305" s="48"/>
      <c r="AV305" s="48"/>
      <c r="AW305" s="26">
        <f t="shared" si="31"/>
        <v>1</v>
      </c>
      <c r="AX305" s="16">
        <f t="shared" si="32"/>
        <v>2</v>
      </c>
      <c r="AY305" s="48"/>
      <c r="AZ305" s="48"/>
      <c r="BA305" s="129"/>
      <c r="BB305" s="157">
        <v>1</v>
      </c>
      <c r="BC305" s="156"/>
      <c r="BD305" s="156"/>
      <c r="BE305" s="156"/>
      <c r="BF305" s="156">
        <v>0.5</v>
      </c>
      <c r="BG305" s="156">
        <v>0.75</v>
      </c>
      <c r="BH305" s="156"/>
      <c r="BI305" s="156"/>
      <c r="BJ305" s="16">
        <v>0.25</v>
      </c>
      <c r="BK305" s="16"/>
      <c r="BL305" s="16"/>
      <c r="BM305" s="135"/>
      <c r="BN305" s="135">
        <f t="shared" si="33"/>
        <v>2.5</v>
      </c>
      <c r="BO305" s="131">
        <f t="shared" si="28"/>
        <v>4.5</v>
      </c>
      <c r="BP305" s="65">
        <f t="shared" si="34"/>
        <v>3</v>
      </c>
      <c r="BS305" s="29"/>
    </row>
    <row r="306" spans="2:71" ht="24.95" customHeight="1">
      <c r="B306" s="48">
        <f>Personal_Development!B307</f>
        <v>0</v>
      </c>
      <c r="C306" s="48">
        <f>Personal_Development!C307</f>
        <v>0</v>
      </c>
      <c r="D306" s="14" t="str">
        <f>Personal_Development!D307</f>
        <v>C13250</v>
      </c>
      <c r="E306" s="11" t="str">
        <f>Personal_Development!E307</f>
        <v>NOR NATIQAH BINTI MOHAMAD</v>
      </c>
      <c r="F306" s="12" t="str">
        <f>Personal_Development!F307</f>
        <v>FACTORY OPERATIONS DEPARTMENT</v>
      </c>
      <c r="G306" s="12" t="str">
        <f>Personal_Development!G307</f>
        <v>PRODUCTION PLANNING SECTION (PPS)</v>
      </c>
      <c r="H306" s="40" t="str">
        <f>Personal_Development!H307</f>
        <v>CLERK 1</v>
      </c>
      <c r="I306" s="41" t="str">
        <f>Personal_Development!I307</f>
        <v>C2 OFFICE</v>
      </c>
      <c r="J306" s="42" t="str">
        <f>Personal_Development!J307</f>
        <v xml:space="preserve">C2 </v>
      </c>
      <c r="K306" s="48"/>
      <c r="L306" s="48">
        <v>1</v>
      </c>
      <c r="M306" s="16"/>
      <c r="N306" s="16"/>
      <c r="O306" s="48"/>
      <c r="P306" s="48">
        <v>1</v>
      </c>
      <c r="Q306" s="48"/>
      <c r="R306" s="48">
        <v>1</v>
      </c>
      <c r="S306" s="48"/>
      <c r="T306" s="48"/>
      <c r="U306" s="48">
        <v>1.5</v>
      </c>
      <c r="V306" s="48">
        <v>1</v>
      </c>
      <c r="W306" s="20">
        <f t="shared" si="29"/>
        <v>5.5</v>
      </c>
      <c r="X306" s="48"/>
      <c r="Y306" s="48"/>
      <c r="Z306" s="16"/>
      <c r="AA306" s="16"/>
      <c r="AB306" s="48"/>
      <c r="AC306" s="48">
        <v>1</v>
      </c>
      <c r="AD306" s="48"/>
      <c r="AE306" s="48"/>
      <c r="AF306" s="48"/>
      <c r="AG306" s="48"/>
      <c r="AH306" s="48"/>
      <c r="AI306" s="48"/>
      <c r="AJ306" s="24">
        <f t="shared" si="30"/>
        <v>1</v>
      </c>
      <c r="AK306" s="48"/>
      <c r="AL306" s="48"/>
      <c r="AM306" s="16"/>
      <c r="AN306" s="16"/>
      <c r="AO306" s="48"/>
      <c r="AP306" s="48"/>
      <c r="AQ306" s="48"/>
      <c r="AR306" s="48"/>
      <c r="AS306" s="48"/>
      <c r="AT306" s="48"/>
      <c r="AU306" s="48"/>
      <c r="AV306" s="48"/>
      <c r="AW306" s="26">
        <f t="shared" si="31"/>
        <v>0</v>
      </c>
      <c r="AX306" s="16">
        <f t="shared" si="32"/>
        <v>6.5</v>
      </c>
      <c r="AY306" s="48"/>
      <c r="AZ306" s="48"/>
      <c r="BA306" s="129">
        <f>7+2</f>
        <v>9</v>
      </c>
      <c r="BB306" s="157">
        <v>1</v>
      </c>
      <c r="BC306" s="156"/>
      <c r="BD306" s="156">
        <v>0.5</v>
      </c>
      <c r="BE306" s="156">
        <v>2.5</v>
      </c>
      <c r="BF306" s="156">
        <v>1</v>
      </c>
      <c r="BG306" s="156">
        <v>0.25</v>
      </c>
      <c r="BH306" s="156"/>
      <c r="BI306" s="156"/>
      <c r="BJ306" s="16">
        <v>1</v>
      </c>
      <c r="BK306" s="16">
        <v>1.5</v>
      </c>
      <c r="BL306" s="16">
        <v>0.75</v>
      </c>
      <c r="BM306" s="135"/>
      <c r="BN306" s="135">
        <f t="shared" si="33"/>
        <v>8.5</v>
      </c>
      <c r="BO306" s="131">
        <f t="shared" si="28"/>
        <v>24</v>
      </c>
      <c r="BP306" s="65">
        <f t="shared" si="34"/>
        <v>1</v>
      </c>
      <c r="BS306" s="29"/>
    </row>
    <row r="307" spans="2:71" ht="24.95" customHeight="1">
      <c r="B307" s="48">
        <f>Personal_Development!B308</f>
        <v>0</v>
      </c>
      <c r="C307" s="48">
        <f>Personal_Development!C308</f>
        <v>0</v>
      </c>
      <c r="D307" s="14" t="str">
        <f>Personal_Development!D308</f>
        <v>C13252</v>
      </c>
      <c r="E307" s="11" t="str">
        <f>Personal_Development!E308</f>
        <v>ERNIE SURAYA BINTI SUBARI</v>
      </c>
      <c r="F307" s="12" t="str">
        <f>Personal_Development!F308</f>
        <v>PRODUCTION NO.2 DEPARTMENT</v>
      </c>
      <c r="G307" s="12" t="str">
        <f>Personal_Development!G308</f>
        <v>MOLDING PRODUCTION SECTION (MPS)</v>
      </c>
      <c r="H307" s="40" t="str">
        <f>Personal_Development!H308</f>
        <v>QC CHECKER</v>
      </c>
      <c r="I307" s="41" t="str">
        <f>Personal_Development!I308</f>
        <v>C3 PROD</v>
      </c>
      <c r="J307" s="42" t="str">
        <f>Personal_Development!J308</f>
        <v xml:space="preserve">C3 </v>
      </c>
      <c r="K307" s="48"/>
      <c r="L307" s="48">
        <v>1</v>
      </c>
      <c r="M307" s="16"/>
      <c r="N307" s="16">
        <v>4</v>
      </c>
      <c r="O307" s="48"/>
      <c r="P307" s="48">
        <v>1</v>
      </c>
      <c r="Q307" s="48">
        <v>2</v>
      </c>
      <c r="R307" s="48">
        <v>1</v>
      </c>
      <c r="S307" s="48"/>
      <c r="T307" s="48">
        <v>1</v>
      </c>
      <c r="U307" s="48">
        <v>3</v>
      </c>
      <c r="V307" s="48">
        <v>1</v>
      </c>
      <c r="W307" s="20">
        <f t="shared" si="29"/>
        <v>14</v>
      </c>
      <c r="X307" s="48"/>
      <c r="Y307" s="48"/>
      <c r="Z307" s="16"/>
      <c r="AA307" s="16"/>
      <c r="AB307" s="48"/>
      <c r="AC307" s="48"/>
      <c r="AD307" s="48"/>
      <c r="AE307" s="48"/>
      <c r="AF307" s="48"/>
      <c r="AG307" s="48"/>
      <c r="AH307" s="48"/>
      <c r="AI307" s="48"/>
      <c r="AJ307" s="24">
        <f t="shared" si="30"/>
        <v>0</v>
      </c>
      <c r="AK307" s="48"/>
      <c r="AL307" s="48"/>
      <c r="AM307" s="16"/>
      <c r="AN307" s="16"/>
      <c r="AO307" s="48"/>
      <c r="AP307" s="48"/>
      <c r="AQ307" s="48">
        <v>13</v>
      </c>
      <c r="AR307" s="48">
        <v>14</v>
      </c>
      <c r="AS307" s="48">
        <v>13</v>
      </c>
      <c r="AT307" s="48"/>
      <c r="AU307" s="48"/>
      <c r="AV307" s="48">
        <v>9</v>
      </c>
      <c r="AW307" s="26">
        <f t="shared" si="31"/>
        <v>49</v>
      </c>
      <c r="AX307" s="16">
        <f t="shared" si="32"/>
        <v>63</v>
      </c>
      <c r="AY307" s="48"/>
      <c r="AZ307" s="48"/>
      <c r="BA307" s="129">
        <v>6</v>
      </c>
      <c r="BB307" s="157"/>
      <c r="BC307" s="156"/>
      <c r="BD307" s="156"/>
      <c r="BE307" s="156">
        <v>1</v>
      </c>
      <c r="BF307" s="156"/>
      <c r="BG307" s="156">
        <v>1</v>
      </c>
      <c r="BH307" s="156">
        <v>1.5</v>
      </c>
      <c r="BI307" s="156"/>
      <c r="BJ307" s="16"/>
      <c r="BK307" s="16"/>
      <c r="BL307" s="16"/>
      <c r="BM307" s="135"/>
      <c r="BN307" s="135">
        <f t="shared" si="33"/>
        <v>3.5</v>
      </c>
      <c r="BO307" s="131">
        <f t="shared" si="28"/>
        <v>72.5</v>
      </c>
      <c r="BP307" s="65">
        <f t="shared" si="34"/>
        <v>1</v>
      </c>
      <c r="BS307" s="29"/>
    </row>
    <row r="308" spans="2:71" ht="24.95" customHeight="1">
      <c r="B308" s="48">
        <f>Personal_Development!B309</f>
        <v>0</v>
      </c>
      <c r="C308" s="48">
        <f>Personal_Development!C309</f>
        <v>0</v>
      </c>
      <c r="D308" s="14" t="str">
        <f>Personal_Development!D309</f>
        <v>C13254</v>
      </c>
      <c r="E308" s="11" t="str">
        <f>Personal_Development!E309</f>
        <v>MUHAMMAD FARIQ BIN MOHD NAZARUDIN</v>
      </c>
      <c r="F308" s="12" t="str">
        <f>Personal_Development!F309</f>
        <v>FACTORY OPERATIONS DEPARTMENT</v>
      </c>
      <c r="G308" s="12" t="str">
        <f>Personal_Development!G309</f>
        <v>INVENTORY &amp; SYSYTEM CONTROL SECTION (IVS)</v>
      </c>
      <c r="H308" s="40" t="str">
        <f>Personal_Development!H309</f>
        <v>SENIOR STOREHAND</v>
      </c>
      <c r="I308" s="41" t="str">
        <f>Personal_Development!I309</f>
        <v>C3 PROD</v>
      </c>
      <c r="J308" s="42" t="str">
        <f>Personal_Development!J309</f>
        <v xml:space="preserve">C3 </v>
      </c>
      <c r="K308" s="48"/>
      <c r="L308" s="48"/>
      <c r="M308" s="16"/>
      <c r="N308" s="16"/>
      <c r="O308" s="48"/>
      <c r="P308" s="48"/>
      <c r="Q308" s="48"/>
      <c r="R308" s="48"/>
      <c r="S308" s="48"/>
      <c r="T308" s="48"/>
      <c r="U308" s="48"/>
      <c r="V308" s="48"/>
      <c r="W308" s="20">
        <f t="shared" si="29"/>
        <v>0</v>
      </c>
      <c r="X308" s="48"/>
      <c r="Y308" s="48"/>
      <c r="Z308" s="16"/>
      <c r="AA308" s="16"/>
      <c r="AB308" s="48"/>
      <c r="AC308" s="48"/>
      <c r="AD308" s="48">
        <v>1</v>
      </c>
      <c r="AE308" s="48"/>
      <c r="AF308" s="48"/>
      <c r="AG308" s="48"/>
      <c r="AH308" s="48"/>
      <c r="AI308" s="48"/>
      <c r="AJ308" s="24">
        <f t="shared" si="30"/>
        <v>1</v>
      </c>
      <c r="AK308" s="48"/>
      <c r="AL308" s="48"/>
      <c r="AM308" s="16"/>
      <c r="AN308" s="16">
        <v>0.5</v>
      </c>
      <c r="AO308" s="48"/>
      <c r="AP308" s="48"/>
      <c r="AQ308" s="48"/>
      <c r="AR308" s="48"/>
      <c r="AS308" s="48"/>
      <c r="AT308" s="48"/>
      <c r="AU308" s="48"/>
      <c r="AV308" s="48"/>
      <c r="AW308" s="26">
        <f t="shared" si="31"/>
        <v>0.5</v>
      </c>
      <c r="AX308" s="16">
        <f t="shared" si="32"/>
        <v>1.5</v>
      </c>
      <c r="AY308" s="48"/>
      <c r="AZ308" s="48"/>
      <c r="BA308" s="129"/>
      <c r="BB308" s="157"/>
      <c r="BC308" s="156">
        <v>0.25</v>
      </c>
      <c r="BD308" s="156">
        <v>0.5</v>
      </c>
      <c r="BE308" s="156">
        <v>0.5</v>
      </c>
      <c r="BF308" s="156"/>
      <c r="BG308" s="156">
        <v>1</v>
      </c>
      <c r="BH308" s="156"/>
      <c r="BI308" s="156"/>
      <c r="BJ308" s="16">
        <v>1.25</v>
      </c>
      <c r="BK308" s="16">
        <v>0.5</v>
      </c>
      <c r="BL308" s="16">
        <v>1</v>
      </c>
      <c r="BM308" s="135"/>
      <c r="BN308" s="135">
        <f t="shared" si="33"/>
        <v>5</v>
      </c>
      <c r="BO308" s="131">
        <f t="shared" si="28"/>
        <v>6.5</v>
      </c>
      <c r="BP308" s="65">
        <f t="shared" si="34"/>
        <v>3</v>
      </c>
      <c r="BS308" s="29"/>
    </row>
    <row r="309" spans="2:71" ht="24.95" customHeight="1">
      <c r="B309" s="48">
        <f>Personal_Development!B310</f>
        <v>0</v>
      </c>
      <c r="C309" s="48">
        <f>Personal_Development!C310</f>
        <v>0</v>
      </c>
      <c r="D309" s="14" t="str">
        <f>Personal_Development!D310</f>
        <v>C13260</v>
      </c>
      <c r="E309" s="11" t="str">
        <f>Personal_Development!E310</f>
        <v>NOR ERRINA BINTI KASMUNI</v>
      </c>
      <c r="F309" s="12" t="str">
        <f>Personal_Development!F310</f>
        <v>PRODUCTION NO.1 DEPARTMENT</v>
      </c>
      <c r="G309" s="12" t="str">
        <f>Personal_Development!G310</f>
        <v>ASSEMBLY PRODUCTION SECTION (APS)</v>
      </c>
      <c r="H309" s="40" t="str">
        <f>Personal_Development!H310</f>
        <v>OPERATOR 2</v>
      </c>
      <c r="I309" s="41" t="str">
        <f>Personal_Development!I310</f>
        <v>C4 PROD</v>
      </c>
      <c r="J309" s="42" t="str">
        <f>Personal_Development!J310</f>
        <v xml:space="preserve">C4 </v>
      </c>
      <c r="K309" s="48"/>
      <c r="L309" s="48"/>
      <c r="M309" s="16"/>
      <c r="N309" s="16"/>
      <c r="O309" s="48"/>
      <c r="P309" s="48">
        <v>0.5</v>
      </c>
      <c r="Q309" s="48"/>
      <c r="R309" s="48"/>
      <c r="S309" s="48"/>
      <c r="T309" s="48"/>
      <c r="U309" s="48"/>
      <c r="V309" s="48"/>
      <c r="W309" s="20">
        <f t="shared" si="29"/>
        <v>0.5</v>
      </c>
      <c r="X309" s="48"/>
      <c r="Y309" s="48"/>
      <c r="Z309" s="16"/>
      <c r="AA309" s="16"/>
      <c r="AB309" s="48"/>
      <c r="AC309" s="48"/>
      <c r="AD309" s="48"/>
      <c r="AE309" s="48"/>
      <c r="AF309" s="48"/>
      <c r="AG309" s="48"/>
      <c r="AH309" s="48"/>
      <c r="AI309" s="48"/>
      <c r="AJ309" s="24">
        <f t="shared" si="30"/>
        <v>0</v>
      </c>
      <c r="AK309" s="48"/>
      <c r="AL309" s="48"/>
      <c r="AM309" s="16"/>
      <c r="AN309" s="16">
        <v>1</v>
      </c>
      <c r="AO309" s="48"/>
      <c r="AP309" s="48"/>
      <c r="AQ309" s="48"/>
      <c r="AR309" s="48"/>
      <c r="AS309" s="48">
        <v>0.5</v>
      </c>
      <c r="AT309" s="48"/>
      <c r="AU309" s="48"/>
      <c r="AV309" s="48">
        <v>0.25</v>
      </c>
      <c r="AW309" s="26">
        <f t="shared" si="31"/>
        <v>1.75</v>
      </c>
      <c r="AX309" s="16">
        <f t="shared" si="32"/>
        <v>2.25</v>
      </c>
      <c r="AY309" s="48"/>
      <c r="AZ309" s="48"/>
      <c r="BA309" s="129"/>
      <c r="BB309" s="157"/>
      <c r="BC309" s="156"/>
      <c r="BD309" s="156"/>
      <c r="BE309" s="156"/>
      <c r="BF309" s="156"/>
      <c r="BG309" s="156"/>
      <c r="BH309" s="156">
        <v>1</v>
      </c>
      <c r="BI309" s="156"/>
      <c r="BJ309" s="16"/>
      <c r="BK309" s="16"/>
      <c r="BL309" s="16"/>
      <c r="BM309" s="135"/>
      <c r="BN309" s="135">
        <f t="shared" si="33"/>
        <v>1</v>
      </c>
      <c r="BO309" s="131">
        <f t="shared" si="28"/>
        <v>3.25</v>
      </c>
      <c r="BP309" s="65">
        <f t="shared" si="34"/>
        <v>4</v>
      </c>
      <c r="BS309" s="29"/>
    </row>
    <row r="310" spans="2:71" ht="24.95" customHeight="1">
      <c r="B310" s="48">
        <f>Personal_Development!B311</f>
        <v>0</v>
      </c>
      <c r="C310" s="48">
        <f>Personal_Development!C311</f>
        <v>0</v>
      </c>
      <c r="D310" s="14" t="str">
        <f>Personal_Development!D311</f>
        <v>C13261</v>
      </c>
      <c r="E310" s="11" t="str">
        <f>Personal_Development!E311</f>
        <v>NOR HASLIZA BINTI PON</v>
      </c>
      <c r="F310" s="12" t="str">
        <f>Personal_Development!F311</f>
        <v>PRODUCTION NO.1 DEPARTMENT</v>
      </c>
      <c r="G310" s="12" t="str">
        <f>Personal_Development!G311</f>
        <v>ASSEMBLY PRODUCTION SECTION (APS)</v>
      </c>
      <c r="H310" s="40" t="str">
        <f>Personal_Development!H311</f>
        <v>OPERATOR 2</v>
      </c>
      <c r="I310" s="41" t="str">
        <f>Personal_Development!I311</f>
        <v>C4 PROD</v>
      </c>
      <c r="J310" s="42" t="str">
        <f>Personal_Development!J311</f>
        <v xml:space="preserve">C4 </v>
      </c>
      <c r="K310" s="48"/>
      <c r="L310" s="48"/>
      <c r="M310" s="16">
        <v>1</v>
      </c>
      <c r="N310" s="16"/>
      <c r="O310" s="48">
        <v>2</v>
      </c>
      <c r="P310" s="48"/>
      <c r="Q310" s="48"/>
      <c r="R310" s="48"/>
      <c r="S310" s="48"/>
      <c r="T310" s="48"/>
      <c r="U310" s="48"/>
      <c r="V310" s="48"/>
      <c r="W310" s="20">
        <f t="shared" si="29"/>
        <v>3</v>
      </c>
      <c r="X310" s="48"/>
      <c r="Y310" s="48"/>
      <c r="Z310" s="16"/>
      <c r="AA310" s="16"/>
      <c r="AB310" s="48"/>
      <c r="AC310" s="48"/>
      <c r="AD310" s="48"/>
      <c r="AE310" s="48"/>
      <c r="AF310" s="48"/>
      <c r="AG310" s="48"/>
      <c r="AH310" s="48"/>
      <c r="AI310" s="48"/>
      <c r="AJ310" s="24">
        <f t="shared" si="30"/>
        <v>0</v>
      </c>
      <c r="AK310" s="48"/>
      <c r="AL310" s="48"/>
      <c r="AM310" s="16"/>
      <c r="AN310" s="16"/>
      <c r="AO310" s="48"/>
      <c r="AP310" s="48"/>
      <c r="AQ310" s="48"/>
      <c r="AR310" s="48"/>
      <c r="AS310" s="48"/>
      <c r="AT310" s="48"/>
      <c r="AU310" s="48"/>
      <c r="AV310" s="48"/>
      <c r="AW310" s="26">
        <f t="shared" si="31"/>
        <v>0</v>
      </c>
      <c r="AX310" s="16">
        <f t="shared" si="32"/>
        <v>3</v>
      </c>
      <c r="AY310" s="48"/>
      <c r="AZ310" s="48"/>
      <c r="BA310" s="129"/>
      <c r="BB310" s="157"/>
      <c r="BC310" s="156">
        <v>1</v>
      </c>
      <c r="BD310" s="156"/>
      <c r="BE310" s="156"/>
      <c r="BF310" s="156"/>
      <c r="BG310" s="156">
        <v>1</v>
      </c>
      <c r="BH310" s="156"/>
      <c r="BI310" s="156"/>
      <c r="BJ310" s="16"/>
      <c r="BK310" s="16">
        <v>2</v>
      </c>
      <c r="BL310" s="16"/>
      <c r="BM310" s="135"/>
      <c r="BN310" s="135">
        <f t="shared" si="33"/>
        <v>4</v>
      </c>
      <c r="BO310" s="131">
        <f t="shared" si="28"/>
        <v>7</v>
      </c>
      <c r="BP310" s="65">
        <f t="shared" si="34"/>
        <v>2</v>
      </c>
      <c r="BS310" s="29"/>
    </row>
    <row r="311" spans="2:71" ht="24.95" customHeight="1">
      <c r="B311" s="48">
        <f>Personal_Development!B312</f>
        <v>0</v>
      </c>
      <c r="C311" s="48">
        <f>Personal_Development!C312</f>
        <v>0</v>
      </c>
      <c r="D311" s="14" t="str">
        <f>Personal_Development!D312</f>
        <v>C13262</v>
      </c>
      <c r="E311" s="11" t="str">
        <f>Personal_Development!E312</f>
        <v>RAZILA BINTI HASSAN</v>
      </c>
      <c r="F311" s="12" t="str">
        <f>Personal_Development!F312</f>
        <v>PRODUCTION NO.1 DEPARTMENT</v>
      </c>
      <c r="G311" s="12" t="str">
        <f>Personal_Development!G312</f>
        <v>ASSEMBLY PRODUCTION SECTION (APS)</v>
      </c>
      <c r="H311" s="40" t="str">
        <f>Personal_Development!H312</f>
        <v>OPERATOR 2</v>
      </c>
      <c r="I311" s="41" t="str">
        <f>Personal_Development!I312</f>
        <v>C4 PROD</v>
      </c>
      <c r="J311" s="42" t="str">
        <f>Personal_Development!J312</f>
        <v xml:space="preserve">C4 </v>
      </c>
      <c r="K311" s="48"/>
      <c r="L311" s="48"/>
      <c r="M311" s="16"/>
      <c r="N311" s="16">
        <v>1.5</v>
      </c>
      <c r="O311" s="48"/>
      <c r="P311" s="48"/>
      <c r="Q311" s="48">
        <v>0.5</v>
      </c>
      <c r="R311" s="48"/>
      <c r="S311" s="48"/>
      <c r="T311" s="48"/>
      <c r="U311" s="48"/>
      <c r="V311" s="48"/>
      <c r="W311" s="20">
        <f t="shared" si="29"/>
        <v>2</v>
      </c>
      <c r="X311" s="48"/>
      <c r="Y311" s="48"/>
      <c r="Z311" s="16"/>
      <c r="AA311" s="16"/>
      <c r="AB311" s="48"/>
      <c r="AC311" s="48"/>
      <c r="AD311" s="48"/>
      <c r="AE311" s="48"/>
      <c r="AF311" s="48"/>
      <c r="AG311" s="48"/>
      <c r="AH311" s="48"/>
      <c r="AI311" s="48"/>
      <c r="AJ311" s="24">
        <f t="shared" si="30"/>
        <v>0</v>
      </c>
      <c r="AK311" s="48">
        <v>1</v>
      </c>
      <c r="AL311" s="48"/>
      <c r="AM311" s="16"/>
      <c r="AN311" s="16"/>
      <c r="AO311" s="48"/>
      <c r="AP311" s="48"/>
      <c r="AQ311" s="48"/>
      <c r="AR311" s="48"/>
      <c r="AS311" s="48"/>
      <c r="AT311" s="48"/>
      <c r="AU311" s="48"/>
      <c r="AV311" s="48"/>
      <c r="AW311" s="26">
        <f t="shared" si="31"/>
        <v>1</v>
      </c>
      <c r="AX311" s="16">
        <f t="shared" si="32"/>
        <v>3</v>
      </c>
      <c r="AY311" s="48"/>
      <c r="AZ311" s="48"/>
      <c r="BA311" s="129">
        <v>4</v>
      </c>
      <c r="BB311" s="157">
        <v>1</v>
      </c>
      <c r="BC311" s="156"/>
      <c r="BD311" s="156"/>
      <c r="BE311" s="156"/>
      <c r="BF311" s="156"/>
      <c r="BG311" s="156"/>
      <c r="BH311" s="156"/>
      <c r="BI311" s="156"/>
      <c r="BJ311" s="16">
        <v>0.5</v>
      </c>
      <c r="BK311" s="16"/>
      <c r="BL311" s="16">
        <v>2.5</v>
      </c>
      <c r="BM311" s="135"/>
      <c r="BN311" s="135">
        <f t="shared" si="33"/>
        <v>4</v>
      </c>
      <c r="BO311" s="131">
        <f t="shared" si="28"/>
        <v>11</v>
      </c>
      <c r="BP311" s="65">
        <f t="shared" si="34"/>
        <v>1</v>
      </c>
      <c r="BS311" s="29"/>
    </row>
    <row r="312" spans="2:71" ht="24.95" customHeight="1">
      <c r="B312" s="48">
        <f>Personal_Development!B313</f>
        <v>0</v>
      </c>
      <c r="C312" s="48">
        <f>Personal_Development!C313</f>
        <v>0</v>
      </c>
      <c r="D312" s="14" t="str">
        <f>Personal_Development!D313</f>
        <v>C13264</v>
      </c>
      <c r="E312" s="11" t="str">
        <f>Personal_Development!E313</f>
        <v>RUKUMANI A/P MASAPU</v>
      </c>
      <c r="F312" s="12" t="str">
        <f>Personal_Development!F313</f>
        <v>PRODUCTION NO.1 DEPARTMENT</v>
      </c>
      <c r="G312" s="12" t="str">
        <f>Personal_Development!G313</f>
        <v>ASSEMBLY PRODUCTION SECTION (APS)</v>
      </c>
      <c r="H312" s="40" t="str">
        <f>Personal_Development!H313</f>
        <v>OPERATOR 2</v>
      </c>
      <c r="I312" s="41" t="str">
        <f>Personal_Development!I313</f>
        <v>C4 PROD</v>
      </c>
      <c r="J312" s="42" t="str">
        <f>Personal_Development!J313</f>
        <v xml:space="preserve">C4 </v>
      </c>
      <c r="K312" s="48"/>
      <c r="L312" s="48"/>
      <c r="M312" s="16">
        <v>1</v>
      </c>
      <c r="N312" s="16"/>
      <c r="O312" s="48"/>
      <c r="P312" s="48">
        <v>1</v>
      </c>
      <c r="Q312" s="48"/>
      <c r="R312" s="48"/>
      <c r="S312" s="48">
        <v>1</v>
      </c>
      <c r="T312" s="48"/>
      <c r="U312" s="48">
        <v>1</v>
      </c>
      <c r="V312" s="48"/>
      <c r="W312" s="20">
        <f t="shared" si="29"/>
        <v>4</v>
      </c>
      <c r="X312" s="48"/>
      <c r="Y312" s="48"/>
      <c r="Z312" s="16"/>
      <c r="AA312" s="16"/>
      <c r="AB312" s="48"/>
      <c r="AC312" s="48"/>
      <c r="AD312" s="48"/>
      <c r="AE312" s="48"/>
      <c r="AF312" s="48"/>
      <c r="AG312" s="48"/>
      <c r="AH312" s="48"/>
      <c r="AI312" s="48"/>
      <c r="AJ312" s="24">
        <f t="shared" si="30"/>
        <v>0</v>
      </c>
      <c r="AK312" s="48"/>
      <c r="AL312" s="48"/>
      <c r="AM312" s="16"/>
      <c r="AN312" s="16"/>
      <c r="AO312" s="48">
        <v>0.5</v>
      </c>
      <c r="AP312" s="48"/>
      <c r="AQ312" s="48"/>
      <c r="AR312" s="48"/>
      <c r="AS312" s="48"/>
      <c r="AT312" s="48"/>
      <c r="AU312" s="48"/>
      <c r="AV312" s="48"/>
      <c r="AW312" s="26">
        <f t="shared" si="31"/>
        <v>0.5</v>
      </c>
      <c r="AX312" s="16">
        <f t="shared" si="32"/>
        <v>4.5</v>
      </c>
      <c r="AY312" s="48"/>
      <c r="AZ312" s="48"/>
      <c r="BA312" s="129"/>
      <c r="BB312" s="157"/>
      <c r="BC312" s="156"/>
      <c r="BD312" s="156"/>
      <c r="BE312" s="156"/>
      <c r="BF312" s="156"/>
      <c r="BG312" s="156"/>
      <c r="BH312" s="156"/>
      <c r="BI312" s="156"/>
      <c r="BJ312" s="16">
        <v>1</v>
      </c>
      <c r="BK312" s="16"/>
      <c r="BL312" s="16"/>
      <c r="BM312" s="135"/>
      <c r="BN312" s="135">
        <f t="shared" si="33"/>
        <v>1</v>
      </c>
      <c r="BO312" s="131">
        <f t="shared" si="28"/>
        <v>5.5</v>
      </c>
      <c r="BP312" s="65">
        <f t="shared" si="34"/>
        <v>3</v>
      </c>
      <c r="BS312" s="29"/>
    </row>
    <row r="313" spans="2:71" ht="24.95" customHeight="1">
      <c r="B313" s="48">
        <f>Personal_Development!B314</f>
        <v>0</v>
      </c>
      <c r="C313" s="48">
        <f>Personal_Development!C314</f>
        <v>0</v>
      </c>
      <c r="D313" s="14" t="str">
        <f>Personal_Development!D314</f>
        <v>C13275</v>
      </c>
      <c r="E313" s="11" t="str">
        <f>Personal_Development!E314</f>
        <v>NORAIN BINTI KAMIS</v>
      </c>
      <c r="F313" s="12" t="str">
        <f>Personal_Development!F314</f>
        <v>PRODUCTION NO.2 DEPARTMENT</v>
      </c>
      <c r="G313" s="12" t="str">
        <f>Personal_Development!G314</f>
        <v>MOLDING PRODUCTION SECTION (MPS)</v>
      </c>
      <c r="H313" s="40" t="str">
        <f>Personal_Development!H314</f>
        <v>OPERATOR 2</v>
      </c>
      <c r="I313" s="41" t="str">
        <f>Personal_Development!I314</f>
        <v>C4 PROD</v>
      </c>
      <c r="J313" s="42" t="str">
        <f>Personal_Development!J314</f>
        <v xml:space="preserve">C4 </v>
      </c>
      <c r="K313" s="48"/>
      <c r="L313" s="48"/>
      <c r="M313" s="16"/>
      <c r="N313" s="16"/>
      <c r="O313" s="48"/>
      <c r="P313" s="48"/>
      <c r="Q313" s="48">
        <v>1</v>
      </c>
      <c r="R313" s="48">
        <v>3</v>
      </c>
      <c r="S313" s="48"/>
      <c r="T313" s="48"/>
      <c r="U313" s="48"/>
      <c r="V313" s="48"/>
      <c r="W313" s="20">
        <f t="shared" si="29"/>
        <v>4</v>
      </c>
      <c r="X313" s="48"/>
      <c r="Y313" s="48"/>
      <c r="Z313" s="16"/>
      <c r="AA313" s="16"/>
      <c r="AB313" s="48"/>
      <c r="AC313" s="48"/>
      <c r="AD313" s="48"/>
      <c r="AE313" s="48"/>
      <c r="AF313" s="48"/>
      <c r="AG313" s="48"/>
      <c r="AH313" s="48"/>
      <c r="AI313" s="48"/>
      <c r="AJ313" s="24">
        <f t="shared" si="30"/>
        <v>0</v>
      </c>
      <c r="AK313" s="48">
        <v>1</v>
      </c>
      <c r="AL313" s="48"/>
      <c r="AM313" s="16"/>
      <c r="AN313" s="16">
        <v>1</v>
      </c>
      <c r="AO313" s="48">
        <v>0.5</v>
      </c>
      <c r="AP313" s="48"/>
      <c r="AQ313" s="48"/>
      <c r="AR313" s="48"/>
      <c r="AS313" s="48"/>
      <c r="AT313" s="48"/>
      <c r="AU313" s="48"/>
      <c r="AV313" s="48"/>
      <c r="AW313" s="26">
        <f t="shared" si="31"/>
        <v>2.5</v>
      </c>
      <c r="AX313" s="16">
        <f t="shared" si="32"/>
        <v>6.5</v>
      </c>
      <c r="AY313" s="48"/>
      <c r="AZ313" s="48"/>
      <c r="BA313" s="129"/>
      <c r="BB313" s="157">
        <v>1</v>
      </c>
      <c r="BC313" s="156"/>
      <c r="BD313" s="156"/>
      <c r="BE313" s="156">
        <v>1</v>
      </c>
      <c r="BF313" s="156"/>
      <c r="BG313" s="156">
        <v>1</v>
      </c>
      <c r="BH313" s="156"/>
      <c r="BI313" s="156"/>
      <c r="BJ313" s="16">
        <v>2</v>
      </c>
      <c r="BK313" s="16"/>
      <c r="BL313" s="16"/>
      <c r="BM313" s="135"/>
      <c r="BN313" s="135">
        <f t="shared" si="33"/>
        <v>5</v>
      </c>
      <c r="BO313" s="131">
        <f t="shared" si="28"/>
        <v>11.5</v>
      </c>
      <c r="BP313" s="65">
        <f t="shared" si="34"/>
        <v>1</v>
      </c>
      <c r="BS313" s="29"/>
    </row>
    <row r="314" spans="2:71" ht="24.95" customHeight="1">
      <c r="B314" s="48">
        <f>Personal_Development!B315</f>
        <v>0</v>
      </c>
      <c r="C314" s="48">
        <f>Personal_Development!C315</f>
        <v>0</v>
      </c>
      <c r="D314" s="14" t="str">
        <f>Personal_Development!D315</f>
        <v>C13281</v>
      </c>
      <c r="E314" s="11" t="str">
        <f>Personal_Development!E315</f>
        <v>ABDUL AZHIM BIN ABDUL RAHIM</v>
      </c>
      <c r="F314" s="12" t="str">
        <f>Personal_Development!F315</f>
        <v>PRODUCTION NO.1 DEPARTMENT</v>
      </c>
      <c r="G314" s="12" t="str">
        <f>Personal_Development!G315</f>
        <v>ASSEMBLY PRODUCTION SECTION (APS)</v>
      </c>
      <c r="H314" s="40" t="str">
        <f>Personal_Development!H315</f>
        <v>OPERATOR 2</v>
      </c>
      <c r="I314" s="41" t="str">
        <f>Personal_Development!I315</f>
        <v>C4 PROD</v>
      </c>
      <c r="J314" s="42" t="str">
        <f>Personal_Development!J315</f>
        <v xml:space="preserve">C4 </v>
      </c>
      <c r="K314" s="48"/>
      <c r="L314" s="48"/>
      <c r="M314" s="16"/>
      <c r="N314" s="16"/>
      <c r="O314" s="48"/>
      <c r="P314" s="48"/>
      <c r="Q314" s="48"/>
      <c r="R314" s="48"/>
      <c r="S314" s="48"/>
      <c r="T314" s="48"/>
      <c r="U314" s="48"/>
      <c r="V314" s="48"/>
      <c r="W314" s="20">
        <f t="shared" si="29"/>
        <v>0</v>
      </c>
      <c r="X314" s="48"/>
      <c r="Y314" s="48"/>
      <c r="Z314" s="16"/>
      <c r="AA314" s="16"/>
      <c r="AB314" s="48"/>
      <c r="AC314" s="48"/>
      <c r="AD314" s="48"/>
      <c r="AE314" s="48"/>
      <c r="AF314" s="48"/>
      <c r="AG314" s="48"/>
      <c r="AH314" s="48"/>
      <c r="AI314" s="48"/>
      <c r="AJ314" s="24">
        <f t="shared" si="30"/>
        <v>0</v>
      </c>
      <c r="AK314" s="48"/>
      <c r="AL314" s="48"/>
      <c r="AM314" s="16"/>
      <c r="AN314" s="16"/>
      <c r="AO314" s="48"/>
      <c r="AP314" s="48"/>
      <c r="AQ314" s="48"/>
      <c r="AR314" s="48"/>
      <c r="AS314" s="48"/>
      <c r="AT314" s="48"/>
      <c r="AU314" s="48"/>
      <c r="AV314" s="48"/>
      <c r="AW314" s="26">
        <f t="shared" si="31"/>
        <v>0</v>
      </c>
      <c r="AX314" s="16">
        <f t="shared" si="32"/>
        <v>0</v>
      </c>
      <c r="AY314" s="48"/>
      <c r="AZ314" s="48"/>
      <c r="BA314" s="129"/>
      <c r="BB314" s="157"/>
      <c r="BC314" s="156"/>
      <c r="BD314" s="156"/>
      <c r="BE314" s="156"/>
      <c r="BF314" s="156"/>
      <c r="BG314" s="156"/>
      <c r="BH314" s="156">
        <v>0.5</v>
      </c>
      <c r="BI314" s="156"/>
      <c r="BJ314" s="16"/>
      <c r="BK314" s="16"/>
      <c r="BL314" s="16"/>
      <c r="BM314" s="135"/>
      <c r="BN314" s="135">
        <f t="shared" si="33"/>
        <v>0.5</v>
      </c>
      <c r="BO314" s="131">
        <f t="shared" si="28"/>
        <v>0.5</v>
      </c>
      <c r="BP314" s="65">
        <f t="shared" si="34"/>
        <v>4</v>
      </c>
      <c r="BS314" s="29"/>
    </row>
    <row r="315" spans="2:71" ht="24.95" customHeight="1">
      <c r="B315" s="48">
        <f>Personal_Development!B316</f>
        <v>0</v>
      </c>
      <c r="C315" s="48">
        <f>Personal_Development!C316</f>
        <v>0</v>
      </c>
      <c r="D315" s="14" t="str">
        <f>Personal_Development!D316</f>
        <v>C13286</v>
      </c>
      <c r="E315" s="11" t="str">
        <f>Personal_Development!E316</f>
        <v>NURUL 'AMIRAH BINTI MOHD NOR</v>
      </c>
      <c r="F315" s="12" t="str">
        <f>Personal_Development!F316</f>
        <v>PRODUCTION NO.1 DEPARTMENT</v>
      </c>
      <c r="G315" s="12" t="str">
        <f>Personal_Development!G316</f>
        <v>ASSEMBLY PRODUCTION SECTION (APS)</v>
      </c>
      <c r="H315" s="40" t="str">
        <f>Personal_Development!H316</f>
        <v>OPERATOR 2</v>
      </c>
      <c r="I315" s="41" t="str">
        <f>Personal_Development!I316</f>
        <v>C4 PROD</v>
      </c>
      <c r="J315" s="42" t="str">
        <f>Personal_Development!J316</f>
        <v xml:space="preserve">C4 </v>
      </c>
      <c r="K315" s="48"/>
      <c r="L315" s="48"/>
      <c r="M315" s="16"/>
      <c r="N315" s="16"/>
      <c r="O315" s="48"/>
      <c r="P315" s="48"/>
      <c r="Q315" s="48"/>
      <c r="R315" s="48"/>
      <c r="S315" s="48"/>
      <c r="T315" s="48"/>
      <c r="U315" s="48">
        <v>2</v>
      </c>
      <c r="V315" s="48">
        <v>3</v>
      </c>
      <c r="W315" s="20">
        <f t="shared" si="29"/>
        <v>5</v>
      </c>
      <c r="X315" s="48"/>
      <c r="Y315" s="48"/>
      <c r="Z315" s="16"/>
      <c r="AA315" s="16"/>
      <c r="AB315" s="48"/>
      <c r="AC315" s="48"/>
      <c r="AD315" s="48"/>
      <c r="AE315" s="48"/>
      <c r="AF315" s="48"/>
      <c r="AG315" s="48"/>
      <c r="AH315" s="48"/>
      <c r="AI315" s="48"/>
      <c r="AJ315" s="24">
        <f t="shared" si="30"/>
        <v>0</v>
      </c>
      <c r="AK315" s="48"/>
      <c r="AL315" s="48"/>
      <c r="AM315" s="16"/>
      <c r="AN315" s="16"/>
      <c r="AO315" s="48"/>
      <c r="AP315" s="48"/>
      <c r="AQ315" s="48"/>
      <c r="AR315" s="48"/>
      <c r="AS315" s="48"/>
      <c r="AT315" s="48"/>
      <c r="AU315" s="48"/>
      <c r="AV315" s="48"/>
      <c r="AW315" s="26">
        <f t="shared" si="31"/>
        <v>0</v>
      </c>
      <c r="AX315" s="16">
        <f t="shared" si="32"/>
        <v>5</v>
      </c>
      <c r="AY315" s="48"/>
      <c r="AZ315" s="48"/>
      <c r="BA315" s="129">
        <v>7</v>
      </c>
      <c r="BB315" s="157"/>
      <c r="BC315" s="156"/>
      <c r="BD315" s="156"/>
      <c r="BE315" s="156"/>
      <c r="BF315" s="156"/>
      <c r="BG315" s="156"/>
      <c r="BH315" s="156"/>
      <c r="BI315" s="156"/>
      <c r="BJ315" s="16">
        <v>3.75</v>
      </c>
      <c r="BK315" s="16"/>
      <c r="BL315" s="16">
        <v>2</v>
      </c>
      <c r="BM315" s="135"/>
      <c r="BN315" s="135">
        <f t="shared" si="33"/>
        <v>5.75</v>
      </c>
      <c r="BO315" s="131">
        <f t="shared" si="28"/>
        <v>17.75</v>
      </c>
      <c r="BP315" s="65">
        <f t="shared" si="34"/>
        <v>1</v>
      </c>
      <c r="BS315" s="29"/>
    </row>
    <row r="316" spans="2:71" ht="24.95" customHeight="1">
      <c r="B316" s="48">
        <f>Personal_Development!B317</f>
        <v>0</v>
      </c>
      <c r="C316" s="48">
        <f>Personal_Development!C317</f>
        <v>0</v>
      </c>
      <c r="D316" s="14" t="str">
        <f>Personal_Development!D317</f>
        <v>C13290</v>
      </c>
      <c r="E316" s="11" t="str">
        <f>Personal_Development!E317</f>
        <v>MOHD SAFWAN BIN MOHD NOR</v>
      </c>
      <c r="F316" s="12" t="str">
        <f>Personal_Development!F317</f>
        <v>PRODUCTION NO.1 DEPARTMENT</v>
      </c>
      <c r="G316" s="12" t="str">
        <f>Personal_Development!G317</f>
        <v>ASSEMBLY PRODUCTION SECTION (APS)</v>
      </c>
      <c r="H316" s="40" t="str">
        <f>Personal_Development!H317</f>
        <v>OPERATOR 2</v>
      </c>
      <c r="I316" s="41" t="str">
        <f>Personal_Development!I317</f>
        <v>C4 PROD</v>
      </c>
      <c r="J316" s="42" t="str">
        <f>Personal_Development!J317</f>
        <v xml:space="preserve">C4 </v>
      </c>
      <c r="K316" s="48"/>
      <c r="L316" s="48"/>
      <c r="M316" s="16">
        <v>1</v>
      </c>
      <c r="N316" s="16"/>
      <c r="O316" s="48"/>
      <c r="P316" s="48"/>
      <c r="Q316" s="48"/>
      <c r="R316" s="48"/>
      <c r="S316" s="48"/>
      <c r="T316" s="48"/>
      <c r="U316" s="48"/>
      <c r="V316" s="48"/>
      <c r="W316" s="20">
        <f t="shared" si="29"/>
        <v>1</v>
      </c>
      <c r="X316" s="48"/>
      <c r="Y316" s="48"/>
      <c r="Z316" s="16"/>
      <c r="AA316" s="16"/>
      <c r="AB316" s="48"/>
      <c r="AC316" s="48"/>
      <c r="AD316" s="48"/>
      <c r="AE316" s="48"/>
      <c r="AF316" s="48"/>
      <c r="AG316" s="48"/>
      <c r="AH316" s="48"/>
      <c r="AI316" s="48"/>
      <c r="AJ316" s="24">
        <f t="shared" si="30"/>
        <v>0</v>
      </c>
      <c r="AK316" s="48"/>
      <c r="AL316" s="48"/>
      <c r="AM316" s="16"/>
      <c r="AN316" s="16"/>
      <c r="AO316" s="48"/>
      <c r="AP316" s="48"/>
      <c r="AQ316" s="48"/>
      <c r="AR316" s="48"/>
      <c r="AS316" s="48"/>
      <c r="AT316" s="48"/>
      <c r="AU316" s="48"/>
      <c r="AV316" s="48"/>
      <c r="AW316" s="26">
        <f t="shared" si="31"/>
        <v>0</v>
      </c>
      <c r="AX316" s="16">
        <f t="shared" si="32"/>
        <v>1</v>
      </c>
      <c r="AY316" s="48"/>
      <c r="AZ316" s="48"/>
      <c r="BA316" s="129"/>
      <c r="BB316" s="157"/>
      <c r="BC316" s="156"/>
      <c r="BD316" s="156"/>
      <c r="BE316" s="156"/>
      <c r="BF316" s="156"/>
      <c r="BG316" s="156"/>
      <c r="BH316" s="156"/>
      <c r="BI316" s="156"/>
      <c r="BJ316" s="16"/>
      <c r="BK316" s="16"/>
      <c r="BL316" s="16"/>
      <c r="BM316" s="135"/>
      <c r="BN316" s="135">
        <f t="shared" si="33"/>
        <v>0</v>
      </c>
      <c r="BO316" s="131">
        <f t="shared" si="28"/>
        <v>1</v>
      </c>
      <c r="BP316" s="65">
        <f t="shared" si="34"/>
        <v>4</v>
      </c>
      <c r="BS316" s="29"/>
    </row>
    <row r="317" spans="2:71" ht="24.95" customHeight="1">
      <c r="B317" s="48">
        <f>Personal_Development!B318</f>
        <v>0</v>
      </c>
      <c r="C317" s="48">
        <f>Personal_Development!C318</f>
        <v>0</v>
      </c>
      <c r="D317" s="14" t="str">
        <f>Personal_Development!D318</f>
        <v>C13294</v>
      </c>
      <c r="E317" s="11" t="str">
        <f>Personal_Development!E318</f>
        <v>VIDHYA A/P RASIAH</v>
      </c>
      <c r="F317" s="12" t="str">
        <f>Personal_Development!F318</f>
        <v>PRODUCTION NO.1 DEPARTMENT</v>
      </c>
      <c r="G317" s="12" t="str">
        <f>Personal_Development!G318</f>
        <v>ASSEMBLY PRODUCTION SECTION (APS)</v>
      </c>
      <c r="H317" s="40" t="str">
        <f>Personal_Development!H318</f>
        <v>OPERATOR 2</v>
      </c>
      <c r="I317" s="41" t="str">
        <f>Personal_Development!I318</f>
        <v>C4 PROD</v>
      </c>
      <c r="J317" s="42" t="str">
        <f>Personal_Development!J318</f>
        <v xml:space="preserve">C4 </v>
      </c>
      <c r="K317" s="48"/>
      <c r="L317" s="48"/>
      <c r="M317" s="16"/>
      <c r="N317" s="16"/>
      <c r="O317" s="48"/>
      <c r="P317" s="48"/>
      <c r="Q317" s="48"/>
      <c r="R317" s="48"/>
      <c r="S317" s="48">
        <v>1</v>
      </c>
      <c r="T317" s="48"/>
      <c r="U317" s="48"/>
      <c r="V317" s="48"/>
      <c r="W317" s="20">
        <f t="shared" si="29"/>
        <v>1</v>
      </c>
      <c r="X317" s="48"/>
      <c r="Y317" s="48"/>
      <c r="Z317" s="16"/>
      <c r="AA317" s="16"/>
      <c r="AB317" s="48"/>
      <c r="AC317" s="48"/>
      <c r="AD317" s="48"/>
      <c r="AE317" s="48"/>
      <c r="AF317" s="48"/>
      <c r="AG317" s="48"/>
      <c r="AH317" s="48"/>
      <c r="AI317" s="48"/>
      <c r="AJ317" s="24">
        <f t="shared" si="30"/>
        <v>0</v>
      </c>
      <c r="AK317" s="48"/>
      <c r="AL317" s="48"/>
      <c r="AM317" s="16"/>
      <c r="AN317" s="16"/>
      <c r="AO317" s="48"/>
      <c r="AP317" s="48"/>
      <c r="AQ317" s="48"/>
      <c r="AR317" s="48"/>
      <c r="AS317" s="48"/>
      <c r="AT317" s="48"/>
      <c r="AU317" s="48"/>
      <c r="AV317" s="48"/>
      <c r="AW317" s="26">
        <f t="shared" si="31"/>
        <v>0</v>
      </c>
      <c r="AX317" s="16">
        <f t="shared" si="32"/>
        <v>1</v>
      </c>
      <c r="AY317" s="48"/>
      <c r="AZ317" s="48"/>
      <c r="BA317" s="129"/>
      <c r="BB317" s="157"/>
      <c r="BC317" s="156"/>
      <c r="BD317" s="156"/>
      <c r="BE317" s="156"/>
      <c r="BF317" s="156"/>
      <c r="BG317" s="156"/>
      <c r="BH317" s="156"/>
      <c r="BI317" s="156">
        <v>1</v>
      </c>
      <c r="BJ317" s="16"/>
      <c r="BK317" s="16"/>
      <c r="BL317" s="16"/>
      <c r="BM317" s="135"/>
      <c r="BN317" s="135">
        <f t="shared" si="33"/>
        <v>1</v>
      </c>
      <c r="BO317" s="131">
        <f t="shared" si="28"/>
        <v>2</v>
      </c>
      <c r="BP317" s="65">
        <f t="shared" si="34"/>
        <v>4</v>
      </c>
      <c r="BS317" s="29"/>
    </row>
    <row r="318" spans="2:71" ht="24.95" customHeight="1">
      <c r="B318" s="48">
        <f>Personal_Development!B319</f>
        <v>0</v>
      </c>
      <c r="C318" s="48">
        <f>Personal_Development!C319</f>
        <v>0</v>
      </c>
      <c r="D318" s="14" t="str">
        <f>Personal_Development!D319</f>
        <v>C13297</v>
      </c>
      <c r="E318" s="11" t="str">
        <f>Personal_Development!E319</f>
        <v>SATHIYAVANI A/P SUBRAMANIAM</v>
      </c>
      <c r="F318" s="12" t="str">
        <f>Personal_Development!F319</f>
        <v>PRODUCTION NO.1 DEPARTMENT</v>
      </c>
      <c r="G318" s="12" t="str">
        <f>Personal_Development!G319</f>
        <v>ASSEMBLY PRODUCTION SECTION (APS)</v>
      </c>
      <c r="H318" s="40" t="str">
        <f>Personal_Development!H319</f>
        <v>OPERATOR 2</v>
      </c>
      <c r="I318" s="41" t="str">
        <f>Personal_Development!I319</f>
        <v>C4 PROD</v>
      </c>
      <c r="J318" s="42" t="str">
        <f>Personal_Development!J319</f>
        <v xml:space="preserve">C4 </v>
      </c>
      <c r="K318" s="48"/>
      <c r="L318" s="48"/>
      <c r="M318" s="16"/>
      <c r="N318" s="16"/>
      <c r="O318" s="48"/>
      <c r="P318" s="48"/>
      <c r="Q318" s="48"/>
      <c r="R318" s="48"/>
      <c r="S318" s="48"/>
      <c r="T318" s="48"/>
      <c r="U318" s="48"/>
      <c r="V318" s="48"/>
      <c r="W318" s="20">
        <f t="shared" si="29"/>
        <v>0</v>
      </c>
      <c r="X318" s="48"/>
      <c r="Y318" s="48"/>
      <c r="Z318" s="16"/>
      <c r="AA318" s="16"/>
      <c r="AB318" s="48"/>
      <c r="AC318" s="48"/>
      <c r="AD318" s="48"/>
      <c r="AE318" s="48"/>
      <c r="AF318" s="48"/>
      <c r="AG318" s="48"/>
      <c r="AH318" s="48"/>
      <c r="AI318" s="48"/>
      <c r="AJ318" s="24">
        <f t="shared" si="30"/>
        <v>0</v>
      </c>
      <c r="AK318" s="48"/>
      <c r="AL318" s="48"/>
      <c r="AM318" s="16"/>
      <c r="AN318" s="16"/>
      <c r="AO318" s="48"/>
      <c r="AP318" s="48"/>
      <c r="AQ318" s="48"/>
      <c r="AR318" s="48"/>
      <c r="AS318" s="48"/>
      <c r="AT318" s="48"/>
      <c r="AU318" s="48"/>
      <c r="AV318" s="48"/>
      <c r="AW318" s="26">
        <f t="shared" si="31"/>
        <v>0</v>
      </c>
      <c r="AX318" s="16">
        <f t="shared" si="32"/>
        <v>0</v>
      </c>
      <c r="AY318" s="48"/>
      <c r="AZ318" s="48"/>
      <c r="BA318" s="129"/>
      <c r="BB318" s="157"/>
      <c r="BC318" s="156"/>
      <c r="BD318" s="156"/>
      <c r="BE318" s="156"/>
      <c r="BF318" s="156"/>
      <c r="BG318" s="156"/>
      <c r="BH318" s="156"/>
      <c r="BI318" s="156"/>
      <c r="BJ318" s="16"/>
      <c r="BK318" s="16"/>
      <c r="BL318" s="16"/>
      <c r="BM318" s="135"/>
      <c r="BN318" s="135">
        <f t="shared" si="33"/>
        <v>0</v>
      </c>
      <c r="BO318" s="131">
        <f t="shared" si="28"/>
        <v>0</v>
      </c>
      <c r="BP318" s="65">
        <f t="shared" si="34"/>
        <v>5</v>
      </c>
      <c r="BS318" s="29"/>
    </row>
    <row r="319" spans="2:71" ht="24.95" customHeight="1">
      <c r="B319" s="48">
        <f>Personal_Development!B320</f>
        <v>0</v>
      </c>
      <c r="C319" s="48">
        <f>Personal_Development!C320</f>
        <v>0</v>
      </c>
      <c r="D319" s="14" t="str">
        <f>Personal_Development!D320</f>
        <v>C13300</v>
      </c>
      <c r="E319" s="11" t="str">
        <f>Personal_Development!E320</f>
        <v>KHAIRIL HAMIZI BIN IDRIS</v>
      </c>
      <c r="F319" s="12" t="str">
        <f>Personal_Development!F320</f>
        <v>FACTORY OPERATIONS DEPARTMENT</v>
      </c>
      <c r="G319" s="12" t="str">
        <f>Personal_Development!G320</f>
        <v>INVENTORY &amp; SYSYTEM CONTROL SECTION (IVS)</v>
      </c>
      <c r="H319" s="40" t="str">
        <f>Personal_Development!H320</f>
        <v>STOREHAND</v>
      </c>
      <c r="I319" s="41" t="str">
        <f>Personal_Development!I320</f>
        <v>C4 PROD</v>
      </c>
      <c r="J319" s="42" t="str">
        <f>Personal_Development!J320</f>
        <v xml:space="preserve">C4 </v>
      </c>
      <c r="K319" s="48"/>
      <c r="L319" s="48"/>
      <c r="M319" s="16"/>
      <c r="N319" s="16">
        <v>1</v>
      </c>
      <c r="O319" s="48"/>
      <c r="P319" s="48">
        <v>1.5</v>
      </c>
      <c r="Q319" s="48"/>
      <c r="R319" s="48">
        <v>1</v>
      </c>
      <c r="S319" s="48"/>
      <c r="T319" s="48"/>
      <c r="U319" s="48">
        <v>1</v>
      </c>
      <c r="V319" s="48">
        <v>2.5</v>
      </c>
      <c r="W319" s="20">
        <f t="shared" si="29"/>
        <v>7</v>
      </c>
      <c r="X319" s="48"/>
      <c r="Y319" s="48"/>
      <c r="Z319" s="16"/>
      <c r="AA319" s="16"/>
      <c r="AB319" s="48"/>
      <c r="AC319" s="48"/>
      <c r="AD319" s="48"/>
      <c r="AE319" s="48"/>
      <c r="AF319" s="48"/>
      <c r="AG319" s="48"/>
      <c r="AH319" s="48"/>
      <c r="AI319" s="48"/>
      <c r="AJ319" s="24">
        <f t="shared" si="30"/>
        <v>0</v>
      </c>
      <c r="AK319" s="48"/>
      <c r="AL319" s="48"/>
      <c r="AM319" s="16"/>
      <c r="AN319" s="16"/>
      <c r="AO319" s="48"/>
      <c r="AP319" s="48"/>
      <c r="AQ319" s="48"/>
      <c r="AR319" s="48"/>
      <c r="AS319" s="48"/>
      <c r="AT319" s="48"/>
      <c r="AU319" s="48"/>
      <c r="AV319" s="48"/>
      <c r="AW319" s="26">
        <f t="shared" si="31"/>
        <v>0</v>
      </c>
      <c r="AX319" s="16">
        <f t="shared" si="32"/>
        <v>7</v>
      </c>
      <c r="AY319" s="48"/>
      <c r="AZ319" s="48"/>
      <c r="BA319" s="129"/>
      <c r="BB319" s="157"/>
      <c r="BC319" s="156"/>
      <c r="BD319" s="156"/>
      <c r="BE319" s="156"/>
      <c r="BF319" s="156"/>
      <c r="BG319" s="156">
        <v>0.5</v>
      </c>
      <c r="BH319" s="156"/>
      <c r="BI319" s="156"/>
      <c r="BJ319" s="16">
        <v>0.5</v>
      </c>
      <c r="BK319" s="16"/>
      <c r="BL319" s="16"/>
      <c r="BM319" s="135"/>
      <c r="BN319" s="135">
        <f t="shared" si="33"/>
        <v>1</v>
      </c>
      <c r="BO319" s="131">
        <f t="shared" si="28"/>
        <v>8</v>
      </c>
      <c r="BP319" s="65">
        <f t="shared" si="34"/>
        <v>2</v>
      </c>
      <c r="BS319" s="29"/>
    </row>
    <row r="320" spans="2:71" ht="24.95" customHeight="1">
      <c r="B320" s="48">
        <f>Personal_Development!B321</f>
        <v>0</v>
      </c>
      <c r="C320" s="48">
        <f>Personal_Development!C321</f>
        <v>0</v>
      </c>
      <c r="D320" s="14" t="str">
        <f>Personal_Development!D321</f>
        <v>C13301</v>
      </c>
      <c r="E320" s="11" t="str">
        <f>Personal_Development!E321</f>
        <v>SUSANDI BIN SHAMSUDDIN</v>
      </c>
      <c r="F320" s="12" t="str">
        <f>Personal_Development!F321</f>
        <v>FACTORY OPERATIONS DEPARTMENT</v>
      </c>
      <c r="G320" s="12" t="str">
        <f>Personal_Development!G321</f>
        <v>INVENTORY &amp; SYSYTEM CONTROL SECTION (IVS)</v>
      </c>
      <c r="H320" s="40" t="str">
        <f>Personal_Development!H321</f>
        <v>STOREHAND</v>
      </c>
      <c r="I320" s="41" t="str">
        <f>Personal_Development!I321</f>
        <v>C4 PROD</v>
      </c>
      <c r="J320" s="42" t="str">
        <f>Personal_Development!J321</f>
        <v xml:space="preserve">C4 </v>
      </c>
      <c r="K320" s="48">
        <v>1</v>
      </c>
      <c r="L320" s="48"/>
      <c r="M320" s="16"/>
      <c r="N320" s="16"/>
      <c r="O320" s="48"/>
      <c r="P320" s="48"/>
      <c r="Q320" s="48"/>
      <c r="R320" s="48">
        <v>2</v>
      </c>
      <c r="S320" s="48"/>
      <c r="T320" s="48"/>
      <c r="U320" s="48"/>
      <c r="V320" s="48"/>
      <c r="W320" s="20">
        <f t="shared" si="29"/>
        <v>3</v>
      </c>
      <c r="X320" s="48"/>
      <c r="Y320" s="48"/>
      <c r="Z320" s="16"/>
      <c r="AA320" s="16"/>
      <c r="AB320" s="48"/>
      <c r="AC320" s="48"/>
      <c r="AD320" s="48"/>
      <c r="AE320" s="48"/>
      <c r="AF320" s="48"/>
      <c r="AG320" s="48"/>
      <c r="AH320" s="48"/>
      <c r="AI320" s="48"/>
      <c r="AJ320" s="24">
        <f t="shared" si="30"/>
        <v>0</v>
      </c>
      <c r="AK320" s="48">
        <v>0.5</v>
      </c>
      <c r="AL320" s="48"/>
      <c r="AM320" s="16"/>
      <c r="AN320" s="16"/>
      <c r="AO320" s="48"/>
      <c r="AP320" s="48"/>
      <c r="AQ320" s="48"/>
      <c r="AR320" s="48"/>
      <c r="AS320" s="48"/>
      <c r="AT320" s="48"/>
      <c r="AU320" s="48"/>
      <c r="AV320" s="48"/>
      <c r="AW320" s="26">
        <f t="shared" si="31"/>
        <v>0.5</v>
      </c>
      <c r="AX320" s="16">
        <f t="shared" si="32"/>
        <v>3.5</v>
      </c>
      <c r="AY320" s="48"/>
      <c r="AZ320" s="48"/>
      <c r="BA320" s="129"/>
      <c r="BB320" s="157"/>
      <c r="BC320" s="156"/>
      <c r="BD320" s="156">
        <v>0.25</v>
      </c>
      <c r="BE320" s="156"/>
      <c r="BF320" s="156"/>
      <c r="BG320" s="156"/>
      <c r="BH320" s="156"/>
      <c r="BI320" s="156"/>
      <c r="BJ320" s="16"/>
      <c r="BK320" s="16"/>
      <c r="BL320" s="16"/>
      <c r="BM320" s="135"/>
      <c r="BN320" s="135">
        <f t="shared" si="33"/>
        <v>0.25</v>
      </c>
      <c r="BO320" s="131">
        <f t="shared" si="28"/>
        <v>3.75</v>
      </c>
      <c r="BP320" s="65">
        <f t="shared" si="34"/>
        <v>4</v>
      </c>
      <c r="BS320" s="29"/>
    </row>
    <row r="321" spans="2:71" ht="24.95" customHeight="1">
      <c r="B321" s="48" t="str">
        <f>Personal_Development!B322</f>
        <v>R</v>
      </c>
      <c r="C321" s="48">
        <f>Personal_Development!C322</f>
        <v>0</v>
      </c>
      <c r="D321" s="14" t="str">
        <f>Personal_Development!D322</f>
        <v>C13311</v>
      </c>
      <c r="E321" s="11" t="str">
        <f>Personal_Development!E322</f>
        <v>HAZLIPAH BINTI HASHAN @ HASHIM</v>
      </c>
      <c r="F321" s="12" t="str">
        <f>Personal_Development!F322</f>
        <v>PRODUCTION NO.1 DEPARTMENT</v>
      </c>
      <c r="G321" s="12" t="str">
        <f>Personal_Development!G322</f>
        <v>ASSEMBLY PRODUCTION SECTION (APS)</v>
      </c>
      <c r="H321" s="40" t="str">
        <f>Personal_Development!H322</f>
        <v>OPERATOR 2</v>
      </c>
      <c r="I321" s="41" t="str">
        <f>Personal_Development!I322</f>
        <v>C4 PROD</v>
      </c>
      <c r="J321" s="42" t="str">
        <f>Personal_Development!J322</f>
        <v xml:space="preserve">C4 </v>
      </c>
      <c r="K321" s="48"/>
      <c r="L321" s="48">
        <v>1</v>
      </c>
      <c r="M321" s="16">
        <v>1</v>
      </c>
      <c r="N321" s="16"/>
      <c r="O321" s="48"/>
      <c r="P321" s="48"/>
      <c r="Q321" s="48"/>
      <c r="R321" s="48"/>
      <c r="S321" s="48"/>
      <c r="T321" s="48"/>
      <c r="U321" s="48"/>
      <c r="V321" s="48"/>
      <c r="W321" s="20">
        <f t="shared" si="29"/>
        <v>2</v>
      </c>
      <c r="X321" s="48"/>
      <c r="Y321" s="48"/>
      <c r="Z321" s="16"/>
      <c r="AA321" s="16"/>
      <c r="AB321" s="48"/>
      <c r="AC321" s="48"/>
      <c r="AD321" s="48"/>
      <c r="AE321" s="48"/>
      <c r="AF321" s="48"/>
      <c r="AG321" s="48"/>
      <c r="AH321" s="48"/>
      <c r="AI321" s="48"/>
      <c r="AJ321" s="24">
        <f t="shared" si="30"/>
        <v>0</v>
      </c>
      <c r="AK321" s="48"/>
      <c r="AL321" s="48">
        <v>0.5</v>
      </c>
      <c r="AM321" s="16"/>
      <c r="AN321" s="16"/>
      <c r="AO321" s="48"/>
      <c r="AP321" s="48"/>
      <c r="AQ321" s="48"/>
      <c r="AR321" s="48"/>
      <c r="AS321" s="48"/>
      <c r="AT321" s="48"/>
      <c r="AU321" s="48"/>
      <c r="AV321" s="48"/>
      <c r="AW321" s="26">
        <f t="shared" si="31"/>
        <v>0.5</v>
      </c>
      <c r="AX321" s="16">
        <f t="shared" si="32"/>
        <v>2.5</v>
      </c>
      <c r="AY321" s="48"/>
      <c r="AZ321" s="48"/>
      <c r="BA321" s="129"/>
      <c r="BB321" s="157"/>
      <c r="BC321" s="156">
        <v>1.5</v>
      </c>
      <c r="BD321" s="156"/>
      <c r="BE321" s="156"/>
      <c r="BF321" s="156"/>
      <c r="BG321" s="156"/>
      <c r="BH321" s="156"/>
      <c r="BI321" s="156"/>
      <c r="BJ321" s="16"/>
      <c r="BK321" s="16"/>
      <c r="BL321" s="16"/>
      <c r="BM321" s="135"/>
      <c r="BN321" s="135">
        <f t="shared" si="33"/>
        <v>1.5</v>
      </c>
      <c r="BO321" s="131">
        <f t="shared" si="28"/>
        <v>4</v>
      </c>
      <c r="BP321" s="65">
        <f t="shared" si="34"/>
        <v>3</v>
      </c>
      <c r="BS321" s="29"/>
    </row>
    <row r="322" spans="2:71" ht="24.95" customHeight="1">
      <c r="B322" s="48">
        <f>Personal_Development!B323</f>
        <v>0</v>
      </c>
      <c r="C322" s="48">
        <f>Personal_Development!C323</f>
        <v>0</v>
      </c>
      <c r="D322" s="14" t="str">
        <f>Personal_Development!D323</f>
        <v>C13317</v>
      </c>
      <c r="E322" s="11" t="str">
        <f>Personal_Development!E323</f>
        <v>KHADIJAH BINTI ZAINAL</v>
      </c>
      <c r="F322" s="12" t="str">
        <f>Personal_Development!F323</f>
        <v>PRODUCTION NO.1 DEPARTMENT</v>
      </c>
      <c r="G322" s="12" t="str">
        <f>Personal_Development!G323</f>
        <v>ASSEMBLY PRODUCTION SECTION (APS)</v>
      </c>
      <c r="H322" s="40" t="str">
        <f>Personal_Development!H323</f>
        <v>OPERATOR 2</v>
      </c>
      <c r="I322" s="41" t="str">
        <f>Personal_Development!I323</f>
        <v>C4 PROD</v>
      </c>
      <c r="J322" s="42" t="str">
        <f>Personal_Development!J323</f>
        <v xml:space="preserve">C4 </v>
      </c>
      <c r="K322" s="48">
        <v>1</v>
      </c>
      <c r="L322" s="48"/>
      <c r="M322" s="16">
        <v>1</v>
      </c>
      <c r="N322" s="16"/>
      <c r="O322" s="48"/>
      <c r="P322" s="48">
        <v>1</v>
      </c>
      <c r="Q322" s="48"/>
      <c r="R322" s="48"/>
      <c r="S322" s="48"/>
      <c r="T322" s="48"/>
      <c r="U322" s="48">
        <v>1</v>
      </c>
      <c r="V322" s="48"/>
      <c r="W322" s="20">
        <f t="shared" si="29"/>
        <v>4</v>
      </c>
      <c r="X322" s="48"/>
      <c r="Y322" s="48"/>
      <c r="Z322" s="16"/>
      <c r="AA322" s="16"/>
      <c r="AB322" s="48"/>
      <c r="AC322" s="48"/>
      <c r="AD322" s="48"/>
      <c r="AE322" s="48"/>
      <c r="AF322" s="48"/>
      <c r="AG322" s="48"/>
      <c r="AH322" s="48"/>
      <c r="AI322" s="48"/>
      <c r="AJ322" s="24">
        <f t="shared" si="30"/>
        <v>0</v>
      </c>
      <c r="AK322" s="48"/>
      <c r="AL322" s="48"/>
      <c r="AM322" s="16"/>
      <c r="AN322" s="16"/>
      <c r="AO322" s="48"/>
      <c r="AP322" s="48"/>
      <c r="AQ322" s="48"/>
      <c r="AR322" s="48"/>
      <c r="AS322" s="48"/>
      <c r="AT322" s="48"/>
      <c r="AU322" s="48"/>
      <c r="AV322" s="48"/>
      <c r="AW322" s="26">
        <f t="shared" si="31"/>
        <v>0</v>
      </c>
      <c r="AX322" s="16">
        <f t="shared" si="32"/>
        <v>4</v>
      </c>
      <c r="AY322" s="48"/>
      <c r="AZ322" s="48"/>
      <c r="BA322" s="129"/>
      <c r="BB322" s="157"/>
      <c r="BC322" s="156"/>
      <c r="BD322" s="156"/>
      <c r="BE322" s="156"/>
      <c r="BF322" s="156">
        <v>1</v>
      </c>
      <c r="BG322" s="156"/>
      <c r="BH322" s="156"/>
      <c r="BI322" s="156"/>
      <c r="BJ322" s="16"/>
      <c r="BK322" s="16"/>
      <c r="BL322" s="16"/>
      <c r="BM322" s="135"/>
      <c r="BN322" s="135">
        <f t="shared" si="33"/>
        <v>1</v>
      </c>
      <c r="BO322" s="131">
        <f t="shared" si="28"/>
        <v>5</v>
      </c>
      <c r="BP322" s="65">
        <f t="shared" si="34"/>
        <v>3</v>
      </c>
      <c r="BS322" s="29"/>
    </row>
    <row r="323" spans="2:71" ht="24.95" customHeight="1">
      <c r="B323" s="48">
        <f>Personal_Development!B324</f>
        <v>0</v>
      </c>
      <c r="C323" s="48">
        <f>Personal_Development!C324</f>
        <v>0</v>
      </c>
      <c r="D323" s="14" t="str">
        <f>Personal_Development!D324</f>
        <v>C13318</v>
      </c>
      <c r="E323" s="11" t="str">
        <f>Personal_Development!E324</f>
        <v>MOHAMAD NORZAINI BIN MOHD ZAKI</v>
      </c>
      <c r="F323" s="12" t="str">
        <f>Personal_Development!F324</f>
        <v>PRODUCTION NO.1 DEPARTMENT</v>
      </c>
      <c r="G323" s="12" t="str">
        <f>Personal_Development!G324</f>
        <v>ASSEMBLY PRODUCTION SECTION (APS)</v>
      </c>
      <c r="H323" s="40" t="str">
        <f>Personal_Development!H324</f>
        <v>OPERATOR 2</v>
      </c>
      <c r="I323" s="41" t="str">
        <f>Personal_Development!I324</f>
        <v>C4 PROD</v>
      </c>
      <c r="J323" s="42" t="str">
        <f>Personal_Development!J324</f>
        <v xml:space="preserve">C4 </v>
      </c>
      <c r="K323" s="48"/>
      <c r="L323" s="48"/>
      <c r="M323" s="16"/>
      <c r="N323" s="16"/>
      <c r="O323" s="48">
        <v>1</v>
      </c>
      <c r="P323" s="48"/>
      <c r="Q323" s="48">
        <v>1</v>
      </c>
      <c r="R323" s="48"/>
      <c r="S323" s="48"/>
      <c r="T323" s="48"/>
      <c r="U323" s="48"/>
      <c r="V323" s="48"/>
      <c r="W323" s="20">
        <f t="shared" si="29"/>
        <v>2</v>
      </c>
      <c r="X323" s="48"/>
      <c r="Y323" s="48"/>
      <c r="Z323" s="16"/>
      <c r="AA323" s="16"/>
      <c r="AB323" s="48"/>
      <c r="AC323" s="48"/>
      <c r="AD323" s="48"/>
      <c r="AE323" s="48"/>
      <c r="AF323" s="48"/>
      <c r="AG323" s="48"/>
      <c r="AH323" s="48"/>
      <c r="AI323" s="48"/>
      <c r="AJ323" s="24">
        <f t="shared" si="30"/>
        <v>0</v>
      </c>
      <c r="AK323" s="48"/>
      <c r="AL323" s="48"/>
      <c r="AM323" s="16"/>
      <c r="AN323" s="16"/>
      <c r="AO323" s="48"/>
      <c r="AP323" s="48"/>
      <c r="AQ323" s="48"/>
      <c r="AR323" s="48"/>
      <c r="AS323" s="48"/>
      <c r="AT323" s="48"/>
      <c r="AU323" s="48"/>
      <c r="AV323" s="48"/>
      <c r="AW323" s="26">
        <f t="shared" si="31"/>
        <v>0</v>
      </c>
      <c r="AX323" s="16">
        <f t="shared" si="32"/>
        <v>2</v>
      </c>
      <c r="AY323" s="48"/>
      <c r="AZ323" s="48"/>
      <c r="BA323" s="129"/>
      <c r="BB323" s="157"/>
      <c r="BC323" s="156"/>
      <c r="BD323" s="156"/>
      <c r="BE323" s="156"/>
      <c r="BF323" s="156"/>
      <c r="BG323" s="156"/>
      <c r="BH323" s="156"/>
      <c r="BI323" s="156"/>
      <c r="BJ323" s="16">
        <v>1.5</v>
      </c>
      <c r="BK323" s="16"/>
      <c r="BL323" s="16"/>
      <c r="BM323" s="135"/>
      <c r="BN323" s="135">
        <f t="shared" si="33"/>
        <v>1.5</v>
      </c>
      <c r="BO323" s="131">
        <f t="shared" ref="BO323:BO387" si="35">SUM(AX323,AY323,AZ323,BA323,BN323)</f>
        <v>3.5</v>
      </c>
      <c r="BP323" s="65">
        <f t="shared" si="34"/>
        <v>4</v>
      </c>
      <c r="BS323" s="29"/>
    </row>
    <row r="324" spans="2:71" ht="24.95" customHeight="1">
      <c r="B324" s="48">
        <f>Personal_Development!B325</f>
        <v>0</v>
      </c>
      <c r="C324" s="48">
        <f>Personal_Development!C325</f>
        <v>0</v>
      </c>
      <c r="D324" s="14" t="str">
        <f>Personal_Development!D325</f>
        <v>C13320</v>
      </c>
      <c r="E324" s="11" t="str">
        <f>Personal_Development!E325</f>
        <v>CHE MUHAMMAD RAZALIZEEAMI BIN RAZALI</v>
      </c>
      <c r="F324" s="12" t="str">
        <f>Personal_Development!F325</f>
        <v>PRODUCTION NO.1 DEPARTMENT</v>
      </c>
      <c r="G324" s="12" t="str">
        <f>Personal_Development!G325</f>
        <v>ASSEMBLY ENGINEERING SECTION (AES)</v>
      </c>
      <c r="H324" s="40" t="str">
        <f>Personal_Development!H325</f>
        <v>OPERATOR 1</v>
      </c>
      <c r="I324" s="41" t="str">
        <f>Personal_Development!I325</f>
        <v>C3 PROD</v>
      </c>
      <c r="J324" s="42" t="str">
        <f>Personal_Development!J325</f>
        <v xml:space="preserve">C3 </v>
      </c>
      <c r="K324" s="48"/>
      <c r="L324" s="48"/>
      <c r="M324" s="16"/>
      <c r="N324" s="16"/>
      <c r="O324" s="48"/>
      <c r="P324" s="48"/>
      <c r="Q324" s="48"/>
      <c r="R324" s="48"/>
      <c r="S324" s="48"/>
      <c r="T324" s="48"/>
      <c r="U324" s="48"/>
      <c r="V324" s="48"/>
      <c r="W324" s="20">
        <f t="shared" ref="W324:W388" si="36">SUM(K324:V324)</f>
        <v>0</v>
      </c>
      <c r="X324" s="48"/>
      <c r="Y324" s="48"/>
      <c r="Z324" s="16"/>
      <c r="AA324" s="16"/>
      <c r="AB324" s="48"/>
      <c r="AC324" s="48"/>
      <c r="AD324" s="48"/>
      <c r="AE324" s="48"/>
      <c r="AF324" s="48"/>
      <c r="AG324" s="48"/>
      <c r="AH324" s="48"/>
      <c r="AI324" s="48"/>
      <c r="AJ324" s="24">
        <f t="shared" ref="AJ324:AJ388" si="37">SUM(X324:AI324)</f>
        <v>0</v>
      </c>
      <c r="AK324" s="48"/>
      <c r="AL324" s="48"/>
      <c r="AM324" s="16"/>
      <c r="AN324" s="16"/>
      <c r="AO324" s="48"/>
      <c r="AP324" s="48"/>
      <c r="AQ324" s="48"/>
      <c r="AR324" s="48"/>
      <c r="AS324" s="48"/>
      <c r="AT324" s="48"/>
      <c r="AU324" s="48"/>
      <c r="AV324" s="48"/>
      <c r="AW324" s="26">
        <f t="shared" ref="AW324:AW388" si="38">SUM(AK324:AV324)</f>
        <v>0</v>
      </c>
      <c r="AX324" s="16">
        <f t="shared" ref="AX324:AX388" si="39">SUM(W324,AJ324,AW324)</f>
        <v>0</v>
      </c>
      <c r="AY324" s="48"/>
      <c r="AZ324" s="48"/>
      <c r="BA324" s="129"/>
      <c r="BB324" s="157"/>
      <c r="BC324" s="156">
        <v>1</v>
      </c>
      <c r="BD324" s="156"/>
      <c r="BE324" s="156"/>
      <c r="BF324" s="156"/>
      <c r="BG324" s="156"/>
      <c r="BH324" s="156"/>
      <c r="BI324" s="156">
        <v>1</v>
      </c>
      <c r="BJ324" s="16">
        <v>0.5</v>
      </c>
      <c r="BK324" s="16"/>
      <c r="BL324" s="16"/>
      <c r="BM324" s="135"/>
      <c r="BN324" s="135">
        <f t="shared" ref="BN324:BN387" si="40">SUM(BB324:BM324)</f>
        <v>2.5</v>
      </c>
      <c r="BO324" s="131">
        <f t="shared" si="35"/>
        <v>2.5</v>
      </c>
      <c r="BP324" s="65">
        <f t="shared" ref="BP324:BP387" si="41">ROUND(IF($BO324&gt;=11,"1",IF($BO324&gt;=7,"2",IF($BO324&gt;=4,"3",IF($BO324&gt;0,"4",IF($BO324=0,"5"))))),2)</f>
        <v>4</v>
      </c>
      <c r="BS324" s="29"/>
    </row>
    <row r="325" spans="2:71" ht="24.95" customHeight="1">
      <c r="B325" s="48">
        <f>Personal_Development!B326</f>
        <v>0</v>
      </c>
      <c r="C325" s="48">
        <f>Personal_Development!C326</f>
        <v>0</v>
      </c>
      <c r="D325" s="14" t="str">
        <f>Personal_Development!D326</f>
        <v>C13328</v>
      </c>
      <c r="E325" s="11" t="str">
        <f>Personal_Development!E326</f>
        <v>NORA HARLIZA BINTI RAMLI</v>
      </c>
      <c r="F325" s="12" t="str">
        <f>Personal_Development!F326</f>
        <v>FACTORY OPERATIONS DEPARTMENT</v>
      </c>
      <c r="G325" s="12" t="str">
        <f>Personal_Development!G326</f>
        <v>INVENTORY &amp; SYSYTEM CONTROL SECTION (IVS)</v>
      </c>
      <c r="H325" s="40" t="str">
        <f>Personal_Development!H326</f>
        <v>QUALITY CHECKER</v>
      </c>
      <c r="I325" s="41" t="str">
        <f>Personal_Development!I326</f>
        <v>C3 PROD</v>
      </c>
      <c r="J325" s="42" t="str">
        <f>Personal_Development!J326</f>
        <v xml:space="preserve">C3 </v>
      </c>
      <c r="K325" s="48"/>
      <c r="L325" s="48"/>
      <c r="M325" s="16"/>
      <c r="N325" s="16">
        <v>1</v>
      </c>
      <c r="O325" s="48"/>
      <c r="P325" s="48"/>
      <c r="Q325" s="48"/>
      <c r="R325" s="48"/>
      <c r="S325" s="48"/>
      <c r="T325" s="48"/>
      <c r="U325" s="48"/>
      <c r="V325" s="48"/>
      <c r="W325" s="20">
        <f t="shared" si="36"/>
        <v>1</v>
      </c>
      <c r="X325" s="48"/>
      <c r="Y325" s="48"/>
      <c r="Z325" s="16"/>
      <c r="AA325" s="16"/>
      <c r="AB325" s="48"/>
      <c r="AC325" s="48"/>
      <c r="AD325" s="48"/>
      <c r="AE325" s="48"/>
      <c r="AF325" s="48"/>
      <c r="AG325" s="48"/>
      <c r="AH325" s="48"/>
      <c r="AI325" s="48"/>
      <c r="AJ325" s="24">
        <f t="shared" si="37"/>
        <v>0</v>
      </c>
      <c r="AK325" s="48"/>
      <c r="AL325" s="48"/>
      <c r="AM325" s="16"/>
      <c r="AN325" s="16"/>
      <c r="AO325" s="48"/>
      <c r="AP325" s="48"/>
      <c r="AQ325" s="48"/>
      <c r="AR325" s="48"/>
      <c r="AS325" s="48"/>
      <c r="AT325" s="48"/>
      <c r="AU325" s="48"/>
      <c r="AV325" s="48"/>
      <c r="AW325" s="26">
        <f t="shared" si="38"/>
        <v>0</v>
      </c>
      <c r="AX325" s="16">
        <f t="shared" si="39"/>
        <v>1</v>
      </c>
      <c r="AY325" s="48"/>
      <c r="AZ325" s="48"/>
      <c r="BA325" s="129"/>
      <c r="BB325" s="157"/>
      <c r="BC325" s="156"/>
      <c r="BD325" s="156"/>
      <c r="BE325" s="156"/>
      <c r="BF325" s="156"/>
      <c r="BG325" s="156"/>
      <c r="BH325" s="156">
        <v>1</v>
      </c>
      <c r="BI325" s="156"/>
      <c r="BJ325" s="16"/>
      <c r="BK325" s="16"/>
      <c r="BL325" s="16"/>
      <c r="BM325" s="135"/>
      <c r="BN325" s="135">
        <f t="shared" si="40"/>
        <v>1</v>
      </c>
      <c r="BO325" s="131">
        <f t="shared" si="35"/>
        <v>2</v>
      </c>
      <c r="BP325" s="65">
        <f t="shared" si="41"/>
        <v>4</v>
      </c>
      <c r="BS325" s="29"/>
    </row>
    <row r="326" spans="2:71" ht="24.95" customHeight="1">
      <c r="B326" s="48">
        <f>Personal_Development!B327</f>
        <v>0</v>
      </c>
      <c r="C326" s="48">
        <f>Personal_Development!C327</f>
        <v>0</v>
      </c>
      <c r="D326" s="14" t="str">
        <f>Personal_Development!D327</f>
        <v>C13329</v>
      </c>
      <c r="E326" s="11" t="str">
        <f>Personal_Development!E327</f>
        <v>KHAIRUL ANUAR BIN SHARIE</v>
      </c>
      <c r="F326" s="12" t="str">
        <f>Personal_Development!F327</f>
        <v>FACTORY OPERATIONS DEPARTMENT</v>
      </c>
      <c r="G326" s="12" t="str">
        <f>Personal_Development!G327</f>
        <v>INVENTORY &amp; SYSYTEM CONTROL SECTION (IVS)</v>
      </c>
      <c r="H326" s="40" t="str">
        <f>Personal_Development!H327</f>
        <v>STOREHAND</v>
      </c>
      <c r="I326" s="41" t="str">
        <f>Personal_Development!I327</f>
        <v>C4 PROD</v>
      </c>
      <c r="J326" s="42" t="str">
        <f>Personal_Development!J327</f>
        <v xml:space="preserve">C4 </v>
      </c>
      <c r="K326" s="48"/>
      <c r="L326" s="48"/>
      <c r="M326" s="16"/>
      <c r="N326" s="16"/>
      <c r="O326" s="48"/>
      <c r="P326" s="48"/>
      <c r="Q326" s="48"/>
      <c r="R326" s="48"/>
      <c r="S326" s="48"/>
      <c r="T326" s="48"/>
      <c r="U326" s="48"/>
      <c r="V326" s="48"/>
      <c r="W326" s="20">
        <f t="shared" si="36"/>
        <v>0</v>
      </c>
      <c r="X326" s="48"/>
      <c r="Y326" s="48"/>
      <c r="Z326" s="16"/>
      <c r="AA326" s="16"/>
      <c r="AB326" s="48"/>
      <c r="AC326" s="48"/>
      <c r="AD326" s="48"/>
      <c r="AE326" s="48"/>
      <c r="AF326" s="48"/>
      <c r="AG326" s="48"/>
      <c r="AH326" s="48"/>
      <c r="AI326" s="48"/>
      <c r="AJ326" s="24">
        <f t="shared" si="37"/>
        <v>0</v>
      </c>
      <c r="AK326" s="48"/>
      <c r="AL326" s="48"/>
      <c r="AM326" s="16"/>
      <c r="AN326" s="16"/>
      <c r="AO326" s="48"/>
      <c r="AP326" s="48"/>
      <c r="AQ326" s="48"/>
      <c r="AR326" s="48"/>
      <c r="AS326" s="48"/>
      <c r="AT326" s="48"/>
      <c r="AU326" s="48"/>
      <c r="AV326" s="48"/>
      <c r="AW326" s="26">
        <f t="shared" si="38"/>
        <v>0</v>
      </c>
      <c r="AX326" s="16">
        <f t="shared" si="39"/>
        <v>0</v>
      </c>
      <c r="AY326" s="48"/>
      <c r="AZ326" s="48"/>
      <c r="BA326" s="129"/>
      <c r="BB326" s="157"/>
      <c r="BC326" s="156"/>
      <c r="BD326" s="156"/>
      <c r="BE326" s="156"/>
      <c r="BF326" s="156"/>
      <c r="BG326" s="156">
        <v>0.25</v>
      </c>
      <c r="BH326" s="156"/>
      <c r="BI326" s="156"/>
      <c r="BJ326" s="16"/>
      <c r="BK326" s="16"/>
      <c r="BL326" s="16"/>
      <c r="BM326" s="135"/>
      <c r="BN326" s="135">
        <f t="shared" si="40"/>
        <v>0.25</v>
      </c>
      <c r="BO326" s="131">
        <f t="shared" si="35"/>
        <v>0.25</v>
      </c>
      <c r="BP326" s="65">
        <f t="shared" si="41"/>
        <v>4</v>
      </c>
      <c r="BS326" s="29"/>
    </row>
    <row r="327" spans="2:71" ht="24.95" customHeight="1">
      <c r="B327" s="48">
        <f>Personal_Development!B328</f>
        <v>0</v>
      </c>
      <c r="C327" s="48">
        <f>Personal_Development!C328</f>
        <v>0</v>
      </c>
      <c r="D327" s="14" t="str">
        <f>Personal_Development!D328</f>
        <v>C13330</v>
      </c>
      <c r="E327" s="11" t="str">
        <f>Personal_Development!E328</f>
        <v>MOHD ASRAF BIN AB SHUKOR</v>
      </c>
      <c r="F327" s="12" t="str">
        <f>Personal_Development!F328</f>
        <v>FACTORY OPERATIONS DEPARTMENT</v>
      </c>
      <c r="G327" s="12" t="str">
        <f>Personal_Development!G328</f>
        <v>INVENTORY &amp; SYSYTEM CONTROL SECTION (IVS)</v>
      </c>
      <c r="H327" s="40" t="str">
        <f>Personal_Development!H328</f>
        <v>SENIOR STOREHAND</v>
      </c>
      <c r="I327" s="41" t="str">
        <f>Personal_Development!I328</f>
        <v>C3 PROD</v>
      </c>
      <c r="J327" s="42" t="str">
        <f>Personal_Development!J328</f>
        <v xml:space="preserve">C3 </v>
      </c>
      <c r="K327" s="48"/>
      <c r="L327" s="48"/>
      <c r="M327" s="16"/>
      <c r="N327" s="16"/>
      <c r="O327" s="48"/>
      <c r="P327" s="48"/>
      <c r="Q327" s="48"/>
      <c r="R327" s="48"/>
      <c r="S327" s="48"/>
      <c r="T327" s="48"/>
      <c r="U327" s="48"/>
      <c r="V327" s="48">
        <v>1</v>
      </c>
      <c r="W327" s="20">
        <f t="shared" si="36"/>
        <v>1</v>
      </c>
      <c r="X327" s="48"/>
      <c r="Y327" s="48"/>
      <c r="Z327" s="16"/>
      <c r="AA327" s="16"/>
      <c r="AB327" s="48"/>
      <c r="AC327" s="48"/>
      <c r="AD327" s="48"/>
      <c r="AE327" s="48"/>
      <c r="AF327" s="48"/>
      <c r="AG327" s="48"/>
      <c r="AH327" s="48"/>
      <c r="AI327" s="48"/>
      <c r="AJ327" s="24">
        <f t="shared" si="37"/>
        <v>0</v>
      </c>
      <c r="AK327" s="48"/>
      <c r="AL327" s="48"/>
      <c r="AM327" s="16"/>
      <c r="AN327" s="16"/>
      <c r="AO327" s="48"/>
      <c r="AP327" s="48"/>
      <c r="AQ327" s="48"/>
      <c r="AR327" s="48"/>
      <c r="AS327" s="48"/>
      <c r="AT327" s="48"/>
      <c r="AU327" s="48"/>
      <c r="AV327" s="48"/>
      <c r="AW327" s="26">
        <f t="shared" si="38"/>
        <v>0</v>
      </c>
      <c r="AX327" s="16">
        <f t="shared" si="39"/>
        <v>1</v>
      </c>
      <c r="AY327" s="48"/>
      <c r="AZ327" s="48"/>
      <c r="BA327" s="129"/>
      <c r="BB327" s="157"/>
      <c r="BC327" s="156"/>
      <c r="BD327" s="156"/>
      <c r="BE327" s="156"/>
      <c r="BF327" s="156"/>
      <c r="BG327" s="156"/>
      <c r="BH327" s="156">
        <v>0.5</v>
      </c>
      <c r="BI327" s="156"/>
      <c r="BJ327" s="16"/>
      <c r="BK327" s="16"/>
      <c r="BL327" s="16"/>
      <c r="BM327" s="135"/>
      <c r="BN327" s="135">
        <f t="shared" si="40"/>
        <v>0.5</v>
      </c>
      <c r="BO327" s="131">
        <f t="shared" si="35"/>
        <v>1.5</v>
      </c>
      <c r="BP327" s="65">
        <f t="shared" si="41"/>
        <v>4</v>
      </c>
      <c r="BS327" s="29"/>
    </row>
    <row r="328" spans="2:71" ht="24.95" customHeight="1">
      <c r="B328" s="48" t="str">
        <f>Personal_Development!B329</f>
        <v>R</v>
      </c>
      <c r="C328" s="48">
        <f>Personal_Development!C329</f>
        <v>0</v>
      </c>
      <c r="D328" s="14" t="str">
        <f>Personal_Development!D329</f>
        <v>C13331</v>
      </c>
      <c r="E328" s="11" t="str">
        <f>Personal_Development!E329</f>
        <v>MOHD RAZI BIN DAUD</v>
      </c>
      <c r="F328" s="12" t="str">
        <f>Personal_Development!F329</f>
        <v>FACTORY OPERATIONS DEPARTMENT</v>
      </c>
      <c r="G328" s="12" t="str">
        <f>Personal_Development!G329</f>
        <v>INVENTORY &amp; SYSYTEM CONTROL SECTION (IVS)</v>
      </c>
      <c r="H328" s="40" t="str">
        <f>Personal_Development!H329</f>
        <v>STOREHAND</v>
      </c>
      <c r="I328" s="41" t="str">
        <f>Personal_Development!I329</f>
        <v>C4 PROD</v>
      </c>
      <c r="J328" s="42" t="str">
        <f>Personal_Development!J329</f>
        <v xml:space="preserve">C4 </v>
      </c>
      <c r="K328" s="48"/>
      <c r="L328" s="48">
        <v>1</v>
      </c>
      <c r="M328" s="16"/>
      <c r="N328" s="16"/>
      <c r="O328" s="48"/>
      <c r="P328" s="48"/>
      <c r="Q328" s="48"/>
      <c r="R328" s="48"/>
      <c r="S328" s="48"/>
      <c r="T328" s="48"/>
      <c r="U328" s="48"/>
      <c r="V328" s="48"/>
      <c r="W328" s="20">
        <f t="shared" si="36"/>
        <v>1</v>
      </c>
      <c r="X328" s="48"/>
      <c r="Y328" s="48"/>
      <c r="Z328" s="16"/>
      <c r="AA328" s="16"/>
      <c r="AB328" s="48"/>
      <c r="AC328" s="48"/>
      <c r="AD328" s="48"/>
      <c r="AE328" s="48"/>
      <c r="AF328" s="48"/>
      <c r="AG328" s="48"/>
      <c r="AH328" s="48"/>
      <c r="AI328" s="48"/>
      <c r="AJ328" s="24">
        <f t="shared" si="37"/>
        <v>0</v>
      </c>
      <c r="AK328" s="48">
        <v>1</v>
      </c>
      <c r="AL328" s="48"/>
      <c r="AM328" s="16"/>
      <c r="AN328" s="16"/>
      <c r="AO328" s="48"/>
      <c r="AP328" s="48"/>
      <c r="AQ328" s="48"/>
      <c r="AR328" s="48"/>
      <c r="AS328" s="48"/>
      <c r="AT328" s="48"/>
      <c r="AU328" s="48"/>
      <c r="AV328" s="48"/>
      <c r="AW328" s="26">
        <f t="shared" si="38"/>
        <v>1</v>
      </c>
      <c r="AX328" s="16">
        <f t="shared" si="39"/>
        <v>2</v>
      </c>
      <c r="AY328" s="48"/>
      <c r="AZ328" s="48"/>
      <c r="BA328" s="129"/>
      <c r="BB328" s="157">
        <v>1</v>
      </c>
      <c r="BC328" s="156">
        <v>1</v>
      </c>
      <c r="BD328" s="156"/>
      <c r="BE328" s="156"/>
      <c r="BF328" s="156"/>
      <c r="BG328" s="156"/>
      <c r="BH328" s="156"/>
      <c r="BI328" s="156"/>
      <c r="BJ328" s="16"/>
      <c r="BK328" s="16"/>
      <c r="BL328" s="16"/>
      <c r="BM328" s="135"/>
      <c r="BN328" s="135">
        <f t="shared" si="40"/>
        <v>2</v>
      </c>
      <c r="BO328" s="131">
        <f t="shared" si="35"/>
        <v>4</v>
      </c>
      <c r="BP328" s="65">
        <f t="shared" si="41"/>
        <v>3</v>
      </c>
      <c r="BS328" s="29"/>
    </row>
    <row r="329" spans="2:71" ht="24.95" customHeight="1">
      <c r="B329" s="48">
        <f>Personal_Development!B330</f>
        <v>0</v>
      </c>
      <c r="C329" s="48">
        <f>Personal_Development!C330</f>
        <v>0</v>
      </c>
      <c r="D329" s="14" t="str">
        <f>Personal_Development!D330</f>
        <v>C13333</v>
      </c>
      <c r="E329" s="11" t="str">
        <f>Personal_Development!E330</f>
        <v>ARUNA A/P RASIAH</v>
      </c>
      <c r="F329" s="12" t="str">
        <f>Personal_Development!F330</f>
        <v>PRODUCTION NO.1 DEPARTMENT</v>
      </c>
      <c r="G329" s="12" t="str">
        <f>Personal_Development!G330</f>
        <v>ASSEMBLY PRODUCTION SECTION (APS)</v>
      </c>
      <c r="H329" s="40" t="str">
        <f>Personal_Development!H330</f>
        <v>OPERATOR 2</v>
      </c>
      <c r="I329" s="41" t="str">
        <f>Personal_Development!I330</f>
        <v>C4 PROD</v>
      </c>
      <c r="J329" s="42" t="str">
        <f>Personal_Development!J330</f>
        <v xml:space="preserve">C4 </v>
      </c>
      <c r="K329" s="48"/>
      <c r="L329" s="48"/>
      <c r="M329" s="16"/>
      <c r="N329" s="16"/>
      <c r="O329" s="48"/>
      <c r="P329" s="48"/>
      <c r="Q329" s="48"/>
      <c r="R329" s="48"/>
      <c r="S329" s="48">
        <v>4</v>
      </c>
      <c r="T329" s="48"/>
      <c r="U329" s="48"/>
      <c r="V329" s="48">
        <v>1</v>
      </c>
      <c r="W329" s="20">
        <f t="shared" si="36"/>
        <v>5</v>
      </c>
      <c r="X329" s="48"/>
      <c r="Y329" s="48"/>
      <c r="Z329" s="16"/>
      <c r="AA329" s="16"/>
      <c r="AB329" s="48"/>
      <c r="AC329" s="48"/>
      <c r="AD329" s="48"/>
      <c r="AE329" s="48"/>
      <c r="AF329" s="48"/>
      <c r="AG329" s="48"/>
      <c r="AH329" s="48"/>
      <c r="AI329" s="48"/>
      <c r="AJ329" s="24">
        <f t="shared" si="37"/>
        <v>0</v>
      </c>
      <c r="AK329" s="48"/>
      <c r="AL329" s="48"/>
      <c r="AM329" s="16"/>
      <c r="AN329" s="16"/>
      <c r="AO329" s="48"/>
      <c r="AP329" s="48"/>
      <c r="AQ329" s="48"/>
      <c r="AR329" s="48"/>
      <c r="AS329" s="48"/>
      <c r="AT329" s="48"/>
      <c r="AU329" s="48"/>
      <c r="AV329" s="48"/>
      <c r="AW329" s="26">
        <f t="shared" si="38"/>
        <v>0</v>
      </c>
      <c r="AX329" s="16">
        <f t="shared" si="39"/>
        <v>5</v>
      </c>
      <c r="AY329" s="48"/>
      <c r="AZ329" s="48"/>
      <c r="BA329" s="129"/>
      <c r="BB329" s="157"/>
      <c r="BC329" s="156"/>
      <c r="BD329" s="156"/>
      <c r="BE329" s="156"/>
      <c r="BF329" s="156">
        <v>0.5</v>
      </c>
      <c r="BG329" s="156"/>
      <c r="BH329" s="156">
        <v>0.5</v>
      </c>
      <c r="BI329" s="156"/>
      <c r="BJ329" s="16"/>
      <c r="BK329" s="16"/>
      <c r="BL329" s="16"/>
      <c r="BM329" s="135"/>
      <c r="BN329" s="135">
        <f t="shared" si="40"/>
        <v>1</v>
      </c>
      <c r="BO329" s="131">
        <f t="shared" si="35"/>
        <v>6</v>
      </c>
      <c r="BP329" s="65">
        <f t="shared" si="41"/>
        <v>3</v>
      </c>
      <c r="BS329" s="29"/>
    </row>
    <row r="330" spans="2:71" ht="24.95" customHeight="1">
      <c r="B330" s="48">
        <f>Personal_Development!B331</f>
        <v>0</v>
      </c>
      <c r="C330" s="48">
        <f>Personal_Development!C331</f>
        <v>0</v>
      </c>
      <c r="D330" s="14" t="str">
        <f>Personal_Development!D331</f>
        <v>C13335</v>
      </c>
      <c r="E330" s="11" t="str">
        <f>Personal_Development!E331</f>
        <v>SALINA BINTI SIDIK</v>
      </c>
      <c r="F330" s="12" t="str">
        <f>Personal_Development!F331</f>
        <v>PRODUCTION NO.2 DEPARTMENT</v>
      </c>
      <c r="G330" s="12" t="str">
        <f>Personal_Development!G331</f>
        <v>MOLDING PRODUCTION SECTION (MPS)</v>
      </c>
      <c r="H330" s="40" t="str">
        <f>Personal_Development!H331</f>
        <v>OPERATOR 2</v>
      </c>
      <c r="I330" s="41" t="str">
        <f>Personal_Development!I331</f>
        <v>C4 PROD</v>
      </c>
      <c r="J330" s="42" t="str">
        <f>Personal_Development!J331</f>
        <v xml:space="preserve">C4 </v>
      </c>
      <c r="K330" s="48">
        <v>1</v>
      </c>
      <c r="L330" s="48">
        <v>1</v>
      </c>
      <c r="M330" s="16"/>
      <c r="N330" s="16"/>
      <c r="O330" s="48">
        <v>1</v>
      </c>
      <c r="P330" s="48"/>
      <c r="Q330" s="48"/>
      <c r="R330" s="48">
        <v>3</v>
      </c>
      <c r="S330" s="48"/>
      <c r="T330" s="48"/>
      <c r="U330" s="48">
        <v>1</v>
      </c>
      <c r="V330" s="48">
        <v>1</v>
      </c>
      <c r="W330" s="20">
        <f t="shared" si="36"/>
        <v>8</v>
      </c>
      <c r="X330" s="48"/>
      <c r="Y330" s="48"/>
      <c r="Z330" s="16"/>
      <c r="AA330" s="16"/>
      <c r="AB330" s="48"/>
      <c r="AC330" s="48"/>
      <c r="AD330" s="48"/>
      <c r="AE330" s="48"/>
      <c r="AF330" s="48"/>
      <c r="AG330" s="48"/>
      <c r="AH330" s="48"/>
      <c r="AI330" s="48"/>
      <c r="AJ330" s="24">
        <f t="shared" si="37"/>
        <v>0</v>
      </c>
      <c r="AK330" s="48"/>
      <c r="AL330" s="48"/>
      <c r="AM330" s="16"/>
      <c r="AN330" s="16"/>
      <c r="AO330" s="48"/>
      <c r="AP330" s="48"/>
      <c r="AQ330" s="48"/>
      <c r="AR330" s="48"/>
      <c r="AS330" s="48"/>
      <c r="AT330" s="48"/>
      <c r="AU330" s="48"/>
      <c r="AV330" s="48"/>
      <c r="AW330" s="26">
        <f t="shared" si="38"/>
        <v>0</v>
      </c>
      <c r="AX330" s="16">
        <f t="shared" si="39"/>
        <v>8</v>
      </c>
      <c r="AY330" s="48"/>
      <c r="AZ330" s="48"/>
      <c r="BA330" s="129"/>
      <c r="BB330" s="157"/>
      <c r="BC330" s="156"/>
      <c r="BD330" s="156">
        <v>0.25</v>
      </c>
      <c r="BE330" s="156">
        <v>1</v>
      </c>
      <c r="BF330" s="156"/>
      <c r="BG330" s="156"/>
      <c r="BH330" s="156">
        <v>5</v>
      </c>
      <c r="BI330" s="156"/>
      <c r="BJ330" s="16"/>
      <c r="BK330" s="16"/>
      <c r="BL330" s="16"/>
      <c r="BM330" s="135"/>
      <c r="BN330" s="135">
        <f t="shared" si="40"/>
        <v>6.25</v>
      </c>
      <c r="BO330" s="131">
        <f t="shared" si="35"/>
        <v>14.25</v>
      </c>
      <c r="BP330" s="65">
        <f t="shared" si="41"/>
        <v>1</v>
      </c>
      <c r="BS330" s="29"/>
    </row>
    <row r="331" spans="2:71" ht="24.95" customHeight="1">
      <c r="B331" s="48">
        <f>Personal_Development!B332</f>
        <v>0</v>
      </c>
      <c r="C331" s="48">
        <f>Personal_Development!C332</f>
        <v>0</v>
      </c>
      <c r="D331" s="14" t="str">
        <f>Personal_Development!D332</f>
        <v>C13344</v>
      </c>
      <c r="E331" s="11" t="str">
        <f>Personal_Development!E332</f>
        <v>MUHAMAD IDZWAN BIN ZULKIFLE</v>
      </c>
      <c r="F331" s="12" t="str">
        <f>Personal_Development!F332</f>
        <v>PRODUCTION NO.1 DEPARTMENT</v>
      </c>
      <c r="G331" s="12" t="str">
        <f>Personal_Development!G332</f>
        <v>ASSEMBLY ENGINEERING SECTION (AES)</v>
      </c>
      <c r="H331" s="40" t="str">
        <f>Personal_Development!H332</f>
        <v>SENIOR TECHNICIAN</v>
      </c>
      <c r="I331" s="41" t="str">
        <f>Personal_Development!I332</f>
        <v>C1 PROD</v>
      </c>
      <c r="J331" s="42" t="str">
        <f>Personal_Development!J332</f>
        <v xml:space="preserve">C1 </v>
      </c>
      <c r="K331" s="48"/>
      <c r="L331" s="48"/>
      <c r="M331" s="16"/>
      <c r="N331" s="16">
        <v>1</v>
      </c>
      <c r="O331" s="48"/>
      <c r="P331" s="48"/>
      <c r="Q331" s="48"/>
      <c r="R331" s="48"/>
      <c r="S331" s="48"/>
      <c r="T331" s="48"/>
      <c r="U331" s="48"/>
      <c r="V331" s="48"/>
      <c r="W331" s="20">
        <f t="shared" si="36"/>
        <v>1</v>
      </c>
      <c r="X331" s="48"/>
      <c r="Y331" s="48"/>
      <c r="Z331" s="16"/>
      <c r="AA331" s="16"/>
      <c r="AB331" s="48">
        <v>0.5</v>
      </c>
      <c r="AC331" s="48"/>
      <c r="AD331" s="48"/>
      <c r="AE331" s="48"/>
      <c r="AF331" s="48"/>
      <c r="AG331" s="48"/>
      <c r="AH331" s="48"/>
      <c r="AI331" s="48"/>
      <c r="AJ331" s="24">
        <f t="shared" si="37"/>
        <v>0.5</v>
      </c>
      <c r="AK331" s="48"/>
      <c r="AL331" s="48"/>
      <c r="AM331" s="16"/>
      <c r="AN331" s="16"/>
      <c r="AO331" s="48"/>
      <c r="AP331" s="48"/>
      <c r="AQ331" s="48"/>
      <c r="AR331" s="48"/>
      <c r="AS331" s="48">
        <v>0.25</v>
      </c>
      <c r="AT331" s="48"/>
      <c r="AU331" s="48"/>
      <c r="AV331" s="48"/>
      <c r="AW331" s="26">
        <f t="shared" si="38"/>
        <v>0.25</v>
      </c>
      <c r="AX331" s="16">
        <f t="shared" si="39"/>
        <v>1.75</v>
      </c>
      <c r="AY331" s="48"/>
      <c r="AZ331" s="48"/>
      <c r="BA331" s="129"/>
      <c r="BB331" s="157"/>
      <c r="BC331" s="156">
        <v>1</v>
      </c>
      <c r="BD331" s="156"/>
      <c r="BE331" s="156">
        <v>2</v>
      </c>
      <c r="BF331" s="156"/>
      <c r="BG331" s="156"/>
      <c r="BH331" s="156"/>
      <c r="BI331" s="156"/>
      <c r="BJ331" s="16"/>
      <c r="BK331" s="16">
        <v>2.25</v>
      </c>
      <c r="BL331" s="16"/>
      <c r="BM331" s="135"/>
      <c r="BN331" s="135">
        <f t="shared" si="40"/>
        <v>5.25</v>
      </c>
      <c r="BO331" s="131">
        <f t="shared" si="35"/>
        <v>7</v>
      </c>
      <c r="BP331" s="65">
        <f t="shared" si="41"/>
        <v>2</v>
      </c>
      <c r="BS331" s="29"/>
    </row>
    <row r="332" spans="2:71" ht="24.95" customHeight="1">
      <c r="B332" s="48">
        <f>Personal_Development!B333</f>
        <v>0</v>
      </c>
      <c r="C332" s="48">
        <f>Personal_Development!C333</f>
        <v>0</v>
      </c>
      <c r="D332" s="14" t="str">
        <f>Personal_Development!D333</f>
        <v>C13347</v>
      </c>
      <c r="E332" s="11" t="str">
        <f>Personal_Development!E333</f>
        <v>MOHD FADLY BIN SULAIMAN</v>
      </c>
      <c r="F332" s="12" t="str">
        <f>Personal_Development!F333</f>
        <v>QUALITY ASSURANCE DEPARTMENT</v>
      </c>
      <c r="G332" s="12" t="str">
        <f>Personal_Development!G333</f>
        <v>QUALITY CONTROL SECTION (QCS)</v>
      </c>
      <c r="H332" s="40" t="str">
        <f>Personal_Development!H333</f>
        <v>SENIOR QA INSPECTOR</v>
      </c>
      <c r="I332" s="41" t="str">
        <f>Personal_Development!I333</f>
        <v>C2 PROD</v>
      </c>
      <c r="J332" s="42" t="str">
        <f>Personal_Development!J333</f>
        <v xml:space="preserve">C2 </v>
      </c>
      <c r="K332" s="48"/>
      <c r="L332" s="48"/>
      <c r="M332" s="16"/>
      <c r="N332" s="16"/>
      <c r="O332" s="48"/>
      <c r="P332" s="48"/>
      <c r="Q332" s="48"/>
      <c r="R332" s="48"/>
      <c r="S332" s="48"/>
      <c r="T332" s="48"/>
      <c r="U332" s="48"/>
      <c r="V332" s="48"/>
      <c r="W332" s="20">
        <f t="shared" si="36"/>
        <v>0</v>
      </c>
      <c r="X332" s="48"/>
      <c r="Y332" s="48"/>
      <c r="Z332" s="16"/>
      <c r="AA332" s="16"/>
      <c r="AB332" s="48"/>
      <c r="AC332" s="48"/>
      <c r="AD332" s="48"/>
      <c r="AE332" s="48"/>
      <c r="AF332" s="48"/>
      <c r="AG332" s="48"/>
      <c r="AH332" s="48"/>
      <c r="AI332" s="48"/>
      <c r="AJ332" s="24">
        <f t="shared" si="37"/>
        <v>0</v>
      </c>
      <c r="AK332" s="48"/>
      <c r="AL332" s="48"/>
      <c r="AM332" s="16"/>
      <c r="AN332" s="16"/>
      <c r="AO332" s="48"/>
      <c r="AP332" s="48"/>
      <c r="AQ332" s="48"/>
      <c r="AR332" s="48"/>
      <c r="AS332" s="48"/>
      <c r="AT332" s="48"/>
      <c r="AU332" s="48"/>
      <c r="AV332" s="48"/>
      <c r="AW332" s="26">
        <f t="shared" si="38"/>
        <v>0</v>
      </c>
      <c r="AX332" s="16">
        <f t="shared" si="39"/>
        <v>0</v>
      </c>
      <c r="AY332" s="48"/>
      <c r="AZ332" s="48"/>
      <c r="BA332" s="129"/>
      <c r="BB332" s="157"/>
      <c r="BC332" s="156"/>
      <c r="BD332" s="156"/>
      <c r="BE332" s="156"/>
      <c r="BF332" s="156"/>
      <c r="BG332" s="156">
        <v>0.75</v>
      </c>
      <c r="BH332" s="156"/>
      <c r="BI332" s="156"/>
      <c r="BJ332" s="16"/>
      <c r="BK332" s="16"/>
      <c r="BL332" s="16"/>
      <c r="BM332" s="135"/>
      <c r="BN332" s="135">
        <f t="shared" si="40"/>
        <v>0.75</v>
      </c>
      <c r="BO332" s="131">
        <f t="shared" si="35"/>
        <v>0.75</v>
      </c>
      <c r="BP332" s="65">
        <f t="shared" si="41"/>
        <v>4</v>
      </c>
      <c r="BS332" s="29"/>
    </row>
    <row r="333" spans="2:71" ht="24.95" customHeight="1">
      <c r="B333" s="48" t="str">
        <f>Personal_Development!B334</f>
        <v>R</v>
      </c>
      <c r="C333" s="48">
        <f>Personal_Development!C334</f>
        <v>0</v>
      </c>
      <c r="D333" s="14" t="str">
        <f>Personal_Development!D334</f>
        <v>C13355</v>
      </c>
      <c r="E333" s="11" t="str">
        <f>Personal_Development!E334</f>
        <v>JUNAIDAH BINTI ABDUL AZIZ</v>
      </c>
      <c r="F333" s="12" t="str">
        <f>Personal_Development!F334</f>
        <v>PRODUCTION NO.1 DEPARTMENT</v>
      </c>
      <c r="G333" s="12" t="str">
        <f>Personal_Development!G334</f>
        <v>ASSEMBLY PRODUCTION SECTION (APS)</v>
      </c>
      <c r="H333" s="40" t="str">
        <f>Personal_Development!H334</f>
        <v>OPERATOR 2</v>
      </c>
      <c r="I333" s="41" t="str">
        <f>Personal_Development!I334</f>
        <v>C4 PROD</v>
      </c>
      <c r="J333" s="42" t="str">
        <f>Personal_Development!J334</f>
        <v xml:space="preserve">C4 </v>
      </c>
      <c r="K333" s="48"/>
      <c r="L333" s="48"/>
      <c r="M333" s="16"/>
      <c r="N333" s="16"/>
      <c r="O333" s="48"/>
      <c r="P333" s="48"/>
      <c r="Q333" s="48"/>
      <c r="R333" s="48"/>
      <c r="S333" s="48"/>
      <c r="T333" s="48"/>
      <c r="U333" s="48"/>
      <c r="V333" s="48"/>
      <c r="W333" s="20">
        <f t="shared" si="36"/>
        <v>0</v>
      </c>
      <c r="X333" s="48"/>
      <c r="Y333" s="48"/>
      <c r="Z333" s="16"/>
      <c r="AA333" s="16"/>
      <c r="AB333" s="48"/>
      <c r="AC333" s="48"/>
      <c r="AD333" s="48"/>
      <c r="AE333" s="48"/>
      <c r="AF333" s="48"/>
      <c r="AG333" s="48"/>
      <c r="AH333" s="48"/>
      <c r="AI333" s="48"/>
      <c r="AJ333" s="24">
        <f t="shared" si="37"/>
        <v>0</v>
      </c>
      <c r="AK333" s="48"/>
      <c r="AL333" s="48"/>
      <c r="AM333" s="16"/>
      <c r="AN333" s="16"/>
      <c r="AO333" s="48"/>
      <c r="AP333" s="48"/>
      <c r="AQ333" s="48"/>
      <c r="AR333" s="48"/>
      <c r="AS333" s="48"/>
      <c r="AT333" s="48"/>
      <c r="AU333" s="48"/>
      <c r="AV333" s="48"/>
      <c r="AW333" s="26">
        <f t="shared" si="38"/>
        <v>0</v>
      </c>
      <c r="AX333" s="16">
        <f t="shared" si="39"/>
        <v>0</v>
      </c>
      <c r="AY333" s="48"/>
      <c r="AZ333" s="48"/>
      <c r="BA333" s="129"/>
      <c r="BB333" s="157"/>
      <c r="BC333" s="156"/>
      <c r="BD333" s="156"/>
      <c r="BE333" s="156"/>
      <c r="BF333" s="156"/>
      <c r="BG333" s="156"/>
      <c r="BH333" s="156"/>
      <c r="BI333" s="156"/>
      <c r="BJ333" s="16"/>
      <c r="BK333" s="16"/>
      <c r="BL333" s="16"/>
      <c r="BM333" s="135"/>
      <c r="BN333" s="135">
        <f t="shared" si="40"/>
        <v>0</v>
      </c>
      <c r="BO333" s="131">
        <f t="shared" si="35"/>
        <v>0</v>
      </c>
      <c r="BP333" s="65">
        <f t="shared" si="41"/>
        <v>5</v>
      </c>
      <c r="BS333" s="29"/>
    </row>
    <row r="334" spans="2:71" ht="24.95" customHeight="1">
      <c r="B334" s="48">
        <f>Personal_Development!B335</f>
        <v>0</v>
      </c>
      <c r="C334" s="48">
        <f>Personal_Development!C335</f>
        <v>0</v>
      </c>
      <c r="D334" s="14" t="str">
        <f>Personal_Development!D335</f>
        <v>C13362</v>
      </c>
      <c r="E334" s="11" t="str">
        <f>Personal_Development!E335</f>
        <v>JAYASHREE A/P KRISHNAN</v>
      </c>
      <c r="F334" s="12" t="str">
        <f>Personal_Development!F335</f>
        <v>PRODUCTION NO.1 DEPARTMENT</v>
      </c>
      <c r="G334" s="12" t="str">
        <f>Personal_Development!G335</f>
        <v>ASSEMBLY PRODUCTION SECTION (APS)</v>
      </c>
      <c r="H334" s="40" t="str">
        <f>Personal_Development!H335</f>
        <v>OPERATOR 2</v>
      </c>
      <c r="I334" s="41" t="str">
        <f>Personal_Development!I335</f>
        <v>C4 PROD</v>
      </c>
      <c r="J334" s="42" t="str">
        <f>Personal_Development!J335</f>
        <v xml:space="preserve">C4 </v>
      </c>
      <c r="K334" s="48">
        <v>1</v>
      </c>
      <c r="L334" s="48"/>
      <c r="M334" s="16"/>
      <c r="N334" s="16"/>
      <c r="O334" s="48"/>
      <c r="P334" s="48"/>
      <c r="Q334" s="48"/>
      <c r="R334" s="48"/>
      <c r="S334" s="48">
        <v>1</v>
      </c>
      <c r="T334" s="48"/>
      <c r="U334" s="48"/>
      <c r="V334" s="48"/>
      <c r="W334" s="20">
        <f t="shared" si="36"/>
        <v>2</v>
      </c>
      <c r="X334" s="48"/>
      <c r="Y334" s="48"/>
      <c r="Z334" s="16"/>
      <c r="AA334" s="16"/>
      <c r="AB334" s="48"/>
      <c r="AC334" s="48"/>
      <c r="AD334" s="48"/>
      <c r="AE334" s="48"/>
      <c r="AF334" s="48"/>
      <c r="AG334" s="48"/>
      <c r="AH334" s="48"/>
      <c r="AI334" s="48"/>
      <c r="AJ334" s="24">
        <f t="shared" si="37"/>
        <v>0</v>
      </c>
      <c r="AK334" s="48"/>
      <c r="AL334" s="48"/>
      <c r="AM334" s="16"/>
      <c r="AN334" s="16"/>
      <c r="AO334" s="48"/>
      <c r="AP334" s="48"/>
      <c r="AQ334" s="48"/>
      <c r="AR334" s="48"/>
      <c r="AS334" s="48"/>
      <c r="AT334" s="48">
        <v>0.5</v>
      </c>
      <c r="AU334" s="48"/>
      <c r="AV334" s="48"/>
      <c r="AW334" s="26">
        <f t="shared" si="38"/>
        <v>0.5</v>
      </c>
      <c r="AX334" s="16">
        <f t="shared" si="39"/>
        <v>2.5</v>
      </c>
      <c r="AY334" s="48"/>
      <c r="AZ334" s="48"/>
      <c r="BA334" s="129"/>
      <c r="BB334" s="157"/>
      <c r="BC334" s="156"/>
      <c r="BD334" s="156"/>
      <c r="BE334" s="156"/>
      <c r="BF334" s="156"/>
      <c r="BG334" s="156"/>
      <c r="BH334" s="156"/>
      <c r="BI334" s="156"/>
      <c r="BJ334" s="16"/>
      <c r="BK334" s="16"/>
      <c r="BL334" s="16"/>
      <c r="BM334" s="135"/>
      <c r="BN334" s="135">
        <f t="shared" si="40"/>
        <v>0</v>
      </c>
      <c r="BO334" s="131">
        <f t="shared" si="35"/>
        <v>2.5</v>
      </c>
      <c r="BP334" s="65">
        <f t="shared" si="41"/>
        <v>4</v>
      </c>
      <c r="BS334" s="29"/>
    </row>
    <row r="335" spans="2:71" ht="24.95" customHeight="1">
      <c r="B335" s="48">
        <f>Personal_Development!B336</f>
        <v>0</v>
      </c>
      <c r="C335" s="48">
        <f>Personal_Development!C336</f>
        <v>0</v>
      </c>
      <c r="D335" s="14" t="str">
        <f>Personal_Development!D336</f>
        <v>C13365</v>
      </c>
      <c r="E335" s="11" t="str">
        <f>Personal_Development!E336</f>
        <v>FARADILA BINTI AHMAD NORIMAN</v>
      </c>
      <c r="F335" s="12" t="str">
        <f>Personal_Development!F336</f>
        <v>PRODUCTION NO.1 DEPARTMENT</v>
      </c>
      <c r="G335" s="12" t="str">
        <f>Personal_Development!G336</f>
        <v>ASSEMBLY PRODUCTION SECTION (APS)</v>
      </c>
      <c r="H335" s="40" t="str">
        <f>Personal_Development!H336</f>
        <v>OPERATOR 2</v>
      </c>
      <c r="I335" s="41" t="str">
        <f>Personal_Development!I336</f>
        <v>C4 PROD</v>
      </c>
      <c r="J335" s="42" t="str">
        <f>Personal_Development!J336</f>
        <v xml:space="preserve">C4 </v>
      </c>
      <c r="K335" s="48"/>
      <c r="L335" s="48"/>
      <c r="M335" s="16"/>
      <c r="N335" s="16"/>
      <c r="O335" s="48"/>
      <c r="P335" s="48"/>
      <c r="Q335" s="48"/>
      <c r="R335" s="48"/>
      <c r="S335" s="48"/>
      <c r="T335" s="48"/>
      <c r="U335" s="48"/>
      <c r="V335" s="48"/>
      <c r="W335" s="20">
        <f t="shared" si="36"/>
        <v>0</v>
      </c>
      <c r="X335" s="48"/>
      <c r="Y335" s="48"/>
      <c r="Z335" s="16"/>
      <c r="AA335" s="16"/>
      <c r="AB335" s="48"/>
      <c r="AC335" s="48"/>
      <c r="AD335" s="48"/>
      <c r="AE335" s="48"/>
      <c r="AF335" s="48"/>
      <c r="AG335" s="48"/>
      <c r="AH335" s="48"/>
      <c r="AI335" s="48"/>
      <c r="AJ335" s="24">
        <f t="shared" si="37"/>
        <v>0</v>
      </c>
      <c r="AK335" s="48"/>
      <c r="AL335" s="48"/>
      <c r="AM335" s="16"/>
      <c r="AN335" s="16"/>
      <c r="AO335" s="48"/>
      <c r="AP335" s="48"/>
      <c r="AQ335" s="48"/>
      <c r="AR335" s="48"/>
      <c r="AS335" s="48"/>
      <c r="AT335" s="48"/>
      <c r="AU335" s="48"/>
      <c r="AV335" s="48"/>
      <c r="AW335" s="26">
        <f t="shared" si="38"/>
        <v>0</v>
      </c>
      <c r="AX335" s="16">
        <f t="shared" si="39"/>
        <v>0</v>
      </c>
      <c r="AY335" s="48"/>
      <c r="AZ335" s="48"/>
      <c r="BA335" s="129"/>
      <c r="BB335" s="157"/>
      <c r="BC335" s="156"/>
      <c r="BD335" s="156"/>
      <c r="BE335" s="156"/>
      <c r="BF335" s="156"/>
      <c r="BG335" s="156"/>
      <c r="BH335" s="156"/>
      <c r="BI335" s="156"/>
      <c r="BJ335" s="16"/>
      <c r="BK335" s="16"/>
      <c r="BL335" s="16"/>
      <c r="BM335" s="135"/>
      <c r="BN335" s="135">
        <f t="shared" si="40"/>
        <v>0</v>
      </c>
      <c r="BO335" s="131">
        <f t="shared" si="35"/>
        <v>0</v>
      </c>
      <c r="BP335" s="65">
        <f t="shared" si="41"/>
        <v>5</v>
      </c>
      <c r="BS335" s="29"/>
    </row>
    <row r="336" spans="2:71" ht="24.95" customHeight="1">
      <c r="B336" s="48">
        <f>Personal_Development!B337</f>
        <v>0</v>
      </c>
      <c r="C336" s="48">
        <f>Personal_Development!C337</f>
        <v>0</v>
      </c>
      <c r="D336" s="14" t="str">
        <f>Personal_Development!D337</f>
        <v>C13366</v>
      </c>
      <c r="E336" s="11" t="str">
        <f>Personal_Development!E337</f>
        <v>MOHAMAD AIZAT HAFIZ BIN ROSLI</v>
      </c>
      <c r="F336" s="12" t="str">
        <f>Personal_Development!F337</f>
        <v>PRODUCTION NO.1 DEPARTMENT</v>
      </c>
      <c r="G336" s="12" t="str">
        <f>Personal_Development!G337</f>
        <v>ASSEMBLY PRODUCTION SECTION (APS)</v>
      </c>
      <c r="H336" s="40" t="str">
        <f>Personal_Development!H337</f>
        <v>OPERATOR 2</v>
      </c>
      <c r="I336" s="41" t="str">
        <f>Personal_Development!I337</f>
        <v>C4 PROD</v>
      </c>
      <c r="J336" s="42" t="str">
        <f>Personal_Development!J337</f>
        <v xml:space="preserve">C4 </v>
      </c>
      <c r="K336" s="48">
        <v>2</v>
      </c>
      <c r="L336" s="48"/>
      <c r="M336" s="16">
        <v>1</v>
      </c>
      <c r="N336" s="16">
        <v>8</v>
      </c>
      <c r="O336" s="48"/>
      <c r="P336" s="48">
        <v>0.5</v>
      </c>
      <c r="Q336" s="48"/>
      <c r="R336" s="48"/>
      <c r="S336" s="48">
        <v>1</v>
      </c>
      <c r="T336" s="48"/>
      <c r="U336" s="48"/>
      <c r="V336" s="48"/>
      <c r="W336" s="20">
        <f t="shared" si="36"/>
        <v>12.5</v>
      </c>
      <c r="X336" s="48"/>
      <c r="Y336" s="48"/>
      <c r="Z336" s="16"/>
      <c r="AA336" s="16"/>
      <c r="AB336" s="48"/>
      <c r="AC336" s="48"/>
      <c r="AD336" s="48"/>
      <c r="AE336" s="48"/>
      <c r="AF336" s="48"/>
      <c r="AG336" s="48"/>
      <c r="AH336" s="48"/>
      <c r="AI336" s="48"/>
      <c r="AJ336" s="24">
        <f t="shared" si="37"/>
        <v>0</v>
      </c>
      <c r="AK336" s="48"/>
      <c r="AL336" s="48"/>
      <c r="AM336" s="16"/>
      <c r="AN336" s="16">
        <v>1</v>
      </c>
      <c r="AO336" s="48"/>
      <c r="AP336" s="48"/>
      <c r="AQ336" s="48"/>
      <c r="AR336" s="48"/>
      <c r="AS336" s="48"/>
      <c r="AT336" s="48"/>
      <c r="AU336" s="48"/>
      <c r="AV336" s="48"/>
      <c r="AW336" s="26">
        <f t="shared" si="38"/>
        <v>1</v>
      </c>
      <c r="AX336" s="16">
        <f t="shared" si="39"/>
        <v>13.5</v>
      </c>
      <c r="AY336" s="48"/>
      <c r="AZ336" s="48"/>
      <c r="BA336" s="129">
        <v>2</v>
      </c>
      <c r="BB336" s="157"/>
      <c r="BC336" s="156"/>
      <c r="BD336" s="156"/>
      <c r="BE336" s="156"/>
      <c r="BF336" s="156"/>
      <c r="BG336" s="156">
        <v>0.25</v>
      </c>
      <c r="BH336" s="156"/>
      <c r="BI336" s="156"/>
      <c r="BJ336" s="16">
        <v>0.5</v>
      </c>
      <c r="BK336" s="16"/>
      <c r="BL336" s="16"/>
      <c r="BM336" s="135"/>
      <c r="BN336" s="135">
        <f t="shared" si="40"/>
        <v>0.75</v>
      </c>
      <c r="BO336" s="131">
        <f t="shared" si="35"/>
        <v>16.25</v>
      </c>
      <c r="BP336" s="65">
        <f t="shared" si="41"/>
        <v>1</v>
      </c>
      <c r="BS336" s="29"/>
    </row>
    <row r="337" spans="2:71" ht="24.95" customHeight="1">
      <c r="B337" s="48">
        <f>Personal_Development!B338</f>
        <v>0</v>
      </c>
      <c r="C337" s="48">
        <f>Personal_Development!C338</f>
        <v>0</v>
      </c>
      <c r="D337" s="14" t="str">
        <f>Personal_Development!D338</f>
        <v>C13367</v>
      </c>
      <c r="E337" s="11" t="str">
        <f>Personal_Development!E338</f>
        <v>KUZULHILMI BIN KUMARUDIN</v>
      </c>
      <c r="F337" s="12" t="str">
        <f>Personal_Development!F338</f>
        <v>PRODUCTION NO.1 DEPARTMENT</v>
      </c>
      <c r="G337" s="12" t="str">
        <f>Personal_Development!G338</f>
        <v>ASSEMBLY PRODUCTION SECTION (APS)</v>
      </c>
      <c r="H337" s="40" t="str">
        <f>Personal_Development!H338</f>
        <v>OPERATOR 2</v>
      </c>
      <c r="I337" s="41" t="str">
        <f>Personal_Development!I338</f>
        <v>C4 PROD</v>
      </c>
      <c r="J337" s="42" t="str">
        <f>Personal_Development!J338</f>
        <v xml:space="preserve">C4 </v>
      </c>
      <c r="K337" s="48"/>
      <c r="L337" s="48"/>
      <c r="M337" s="16"/>
      <c r="N337" s="16">
        <v>3</v>
      </c>
      <c r="O337" s="48"/>
      <c r="P337" s="48"/>
      <c r="Q337" s="48">
        <v>1</v>
      </c>
      <c r="R337" s="48"/>
      <c r="S337" s="48">
        <v>2</v>
      </c>
      <c r="T337" s="48">
        <v>1</v>
      </c>
      <c r="U337" s="48"/>
      <c r="V337" s="48"/>
      <c r="W337" s="20">
        <f t="shared" si="36"/>
        <v>7</v>
      </c>
      <c r="X337" s="48"/>
      <c r="Y337" s="48"/>
      <c r="Z337" s="16"/>
      <c r="AA337" s="16"/>
      <c r="AB337" s="48"/>
      <c r="AC337" s="48"/>
      <c r="AD337" s="48"/>
      <c r="AE337" s="48"/>
      <c r="AF337" s="48"/>
      <c r="AG337" s="48"/>
      <c r="AH337" s="48"/>
      <c r="AI337" s="48"/>
      <c r="AJ337" s="24">
        <f t="shared" si="37"/>
        <v>0</v>
      </c>
      <c r="AK337" s="48"/>
      <c r="AL337" s="48"/>
      <c r="AM337" s="16"/>
      <c r="AN337" s="16"/>
      <c r="AO337" s="48"/>
      <c r="AP337" s="48"/>
      <c r="AQ337" s="48"/>
      <c r="AR337" s="48"/>
      <c r="AS337" s="48"/>
      <c r="AT337" s="48">
        <v>2</v>
      </c>
      <c r="AU337" s="48"/>
      <c r="AV337" s="48"/>
      <c r="AW337" s="26">
        <f t="shared" si="38"/>
        <v>2</v>
      </c>
      <c r="AX337" s="16">
        <f t="shared" si="39"/>
        <v>9</v>
      </c>
      <c r="AY337" s="48"/>
      <c r="AZ337" s="48"/>
      <c r="BA337" s="129">
        <v>9</v>
      </c>
      <c r="BB337" s="157"/>
      <c r="BC337" s="156"/>
      <c r="BD337" s="156"/>
      <c r="BE337" s="156"/>
      <c r="BF337" s="156">
        <v>1</v>
      </c>
      <c r="BG337" s="156"/>
      <c r="BH337" s="156"/>
      <c r="BI337" s="156"/>
      <c r="BJ337" s="16"/>
      <c r="BK337" s="16"/>
      <c r="BL337" s="16"/>
      <c r="BM337" s="135"/>
      <c r="BN337" s="135">
        <f t="shared" si="40"/>
        <v>1</v>
      </c>
      <c r="BO337" s="131">
        <f t="shared" si="35"/>
        <v>19</v>
      </c>
      <c r="BP337" s="65">
        <f t="shared" si="41"/>
        <v>1</v>
      </c>
      <c r="BS337" s="29"/>
    </row>
    <row r="338" spans="2:71" ht="24.95" customHeight="1">
      <c r="B338" s="48" t="str">
        <f>Personal_Development!B339</f>
        <v>R</v>
      </c>
      <c r="C338" s="48">
        <f>Personal_Development!C339</f>
        <v>0</v>
      </c>
      <c r="D338" s="14" t="str">
        <f>Personal_Development!D339</f>
        <v>C13372</v>
      </c>
      <c r="E338" s="11" t="str">
        <f>Personal_Development!E339</f>
        <v>NURUL SYAHIDAH BINTI AMRAN</v>
      </c>
      <c r="F338" s="12" t="str">
        <f>Personal_Development!F339</f>
        <v>QUALITY ASSURANCE DEPARTMENT</v>
      </c>
      <c r="G338" s="12" t="str">
        <f>Personal_Development!G339</f>
        <v>QUALITY PLANNING SECTION (QPS)</v>
      </c>
      <c r="H338" s="40" t="str">
        <f>Personal_Development!H339</f>
        <v>QP INSPECTOR</v>
      </c>
      <c r="I338" s="41" t="str">
        <f>Personal_Development!I339</f>
        <v>C3 PROD</v>
      </c>
      <c r="J338" s="42" t="str">
        <f>Personal_Development!J339</f>
        <v xml:space="preserve">C3 </v>
      </c>
      <c r="K338" s="48"/>
      <c r="L338" s="48"/>
      <c r="M338" s="16"/>
      <c r="N338" s="16"/>
      <c r="O338" s="48"/>
      <c r="P338" s="48"/>
      <c r="Q338" s="48">
        <v>2</v>
      </c>
      <c r="R338" s="48"/>
      <c r="S338" s="48"/>
      <c r="T338" s="48"/>
      <c r="U338" s="48"/>
      <c r="V338" s="48"/>
      <c r="W338" s="20">
        <f t="shared" si="36"/>
        <v>2</v>
      </c>
      <c r="X338" s="48"/>
      <c r="Y338" s="48"/>
      <c r="Z338" s="16"/>
      <c r="AA338" s="16"/>
      <c r="AB338" s="48"/>
      <c r="AC338" s="48"/>
      <c r="AD338" s="48"/>
      <c r="AE338" s="48"/>
      <c r="AF338" s="48"/>
      <c r="AG338" s="48"/>
      <c r="AH338" s="48"/>
      <c r="AI338" s="48"/>
      <c r="AJ338" s="24">
        <f t="shared" si="37"/>
        <v>0</v>
      </c>
      <c r="AK338" s="48">
        <v>0.25</v>
      </c>
      <c r="AL338" s="48"/>
      <c r="AM338" s="16"/>
      <c r="AN338" s="16"/>
      <c r="AO338" s="48"/>
      <c r="AP338" s="48"/>
      <c r="AQ338" s="48"/>
      <c r="AR338" s="48"/>
      <c r="AS338" s="48"/>
      <c r="AT338" s="48"/>
      <c r="AU338" s="48"/>
      <c r="AV338" s="48"/>
      <c r="AW338" s="26">
        <f t="shared" si="38"/>
        <v>0.25</v>
      </c>
      <c r="AX338" s="16">
        <f t="shared" si="39"/>
        <v>2.25</v>
      </c>
      <c r="AY338" s="48"/>
      <c r="AZ338" s="48"/>
      <c r="BA338" s="129"/>
      <c r="BB338" s="157">
        <v>0.25</v>
      </c>
      <c r="BC338" s="156"/>
      <c r="BD338" s="156">
        <v>0.5</v>
      </c>
      <c r="BE338" s="156">
        <v>1</v>
      </c>
      <c r="BF338" s="156"/>
      <c r="BG338" s="156">
        <v>1</v>
      </c>
      <c r="BH338" s="156">
        <v>0.5</v>
      </c>
      <c r="BI338" s="156"/>
      <c r="BJ338" s="16"/>
      <c r="BK338" s="16"/>
      <c r="BL338" s="16"/>
      <c r="BM338" s="135"/>
      <c r="BN338" s="135">
        <f t="shared" si="40"/>
        <v>3.25</v>
      </c>
      <c r="BO338" s="131">
        <f t="shared" si="35"/>
        <v>5.5</v>
      </c>
      <c r="BP338" s="65">
        <f t="shared" si="41"/>
        <v>3</v>
      </c>
      <c r="BS338" s="29"/>
    </row>
    <row r="339" spans="2:71" ht="24.95" customHeight="1">
      <c r="B339" s="48">
        <f>Personal_Development!B340</f>
        <v>0</v>
      </c>
      <c r="C339" s="48">
        <f>Personal_Development!C340</f>
        <v>0</v>
      </c>
      <c r="D339" s="14" t="str">
        <f>Personal_Development!D340</f>
        <v>C13374</v>
      </c>
      <c r="E339" s="11" t="str">
        <f>Personal_Development!E340</f>
        <v>ZULKEFLY BIN MD.ZIHAN</v>
      </c>
      <c r="F339" s="12" t="str">
        <f>Personal_Development!F340</f>
        <v>PRODUCTION NO.2 DEPARTMENT</v>
      </c>
      <c r="G339" s="12" t="str">
        <f>Personal_Development!G340</f>
        <v>MOLDING PRODUCTION SECTION (MPS)</v>
      </c>
      <c r="H339" s="40" t="str">
        <f>Personal_Development!H340</f>
        <v>ASST. LINE LEADER</v>
      </c>
      <c r="I339" s="41" t="str">
        <f>Personal_Development!I340</f>
        <v>C3 PROD</v>
      </c>
      <c r="J339" s="42" t="str">
        <f>Personal_Development!J340</f>
        <v xml:space="preserve">C3 </v>
      </c>
      <c r="K339" s="48"/>
      <c r="L339" s="48"/>
      <c r="M339" s="16"/>
      <c r="N339" s="16"/>
      <c r="O339" s="48">
        <v>2</v>
      </c>
      <c r="P339" s="48"/>
      <c r="Q339" s="48"/>
      <c r="R339" s="48"/>
      <c r="S339" s="48"/>
      <c r="T339" s="48"/>
      <c r="U339" s="48"/>
      <c r="V339" s="48"/>
      <c r="W339" s="20">
        <f t="shared" si="36"/>
        <v>2</v>
      </c>
      <c r="X339" s="48"/>
      <c r="Y339" s="48"/>
      <c r="Z339" s="16"/>
      <c r="AA339" s="16"/>
      <c r="AB339" s="48"/>
      <c r="AC339" s="48"/>
      <c r="AD339" s="48"/>
      <c r="AE339" s="48"/>
      <c r="AF339" s="48"/>
      <c r="AG339" s="48"/>
      <c r="AH339" s="48"/>
      <c r="AI339" s="48"/>
      <c r="AJ339" s="24">
        <f t="shared" si="37"/>
        <v>0</v>
      </c>
      <c r="AK339" s="48"/>
      <c r="AL339" s="48"/>
      <c r="AM339" s="16"/>
      <c r="AN339" s="16"/>
      <c r="AO339" s="48"/>
      <c r="AP339" s="48"/>
      <c r="AQ339" s="48"/>
      <c r="AR339" s="48"/>
      <c r="AS339" s="48"/>
      <c r="AT339" s="48"/>
      <c r="AU339" s="48"/>
      <c r="AV339" s="48"/>
      <c r="AW339" s="26">
        <f t="shared" si="38"/>
        <v>0</v>
      </c>
      <c r="AX339" s="16">
        <f t="shared" si="39"/>
        <v>2</v>
      </c>
      <c r="AY339" s="48"/>
      <c r="AZ339" s="48"/>
      <c r="BA339" s="129"/>
      <c r="BB339" s="157"/>
      <c r="BC339" s="156"/>
      <c r="BD339" s="156"/>
      <c r="BE339" s="156"/>
      <c r="BF339" s="156">
        <v>0.5</v>
      </c>
      <c r="BG339" s="156">
        <v>0.25</v>
      </c>
      <c r="BH339" s="156"/>
      <c r="BI339" s="156"/>
      <c r="BJ339" s="16"/>
      <c r="BK339" s="16"/>
      <c r="BL339" s="16"/>
      <c r="BM339" s="135"/>
      <c r="BN339" s="135">
        <f t="shared" si="40"/>
        <v>0.75</v>
      </c>
      <c r="BO339" s="131">
        <f t="shared" si="35"/>
        <v>2.75</v>
      </c>
      <c r="BP339" s="65">
        <f t="shared" si="41"/>
        <v>4</v>
      </c>
      <c r="BS339" s="29"/>
    </row>
    <row r="340" spans="2:71" ht="24.95" customHeight="1">
      <c r="B340" s="48">
        <f>Personal_Development!B341</f>
        <v>0</v>
      </c>
      <c r="C340" s="48">
        <f>Personal_Development!C341</f>
        <v>0</v>
      </c>
      <c r="D340" s="14" t="str">
        <f>Personal_Development!D341</f>
        <v>C13375</v>
      </c>
      <c r="E340" s="11" t="str">
        <f>Personal_Development!E341</f>
        <v>JUSMINA BINTI SUBOH</v>
      </c>
      <c r="F340" s="12" t="str">
        <f>Personal_Development!F341</f>
        <v>PRODUCTION NO.2 DEPARTMENT</v>
      </c>
      <c r="G340" s="12" t="str">
        <f>Personal_Development!G341</f>
        <v>MOLDING PRODUCTION SECTION (MPS)</v>
      </c>
      <c r="H340" s="40" t="str">
        <f>Personal_Development!H341</f>
        <v>OPERATOR 2</v>
      </c>
      <c r="I340" s="41" t="str">
        <f>Personal_Development!I341</f>
        <v>C4 PROD</v>
      </c>
      <c r="J340" s="42" t="str">
        <f>Personal_Development!J341</f>
        <v xml:space="preserve">C4 </v>
      </c>
      <c r="K340" s="48">
        <v>1</v>
      </c>
      <c r="L340" s="48"/>
      <c r="M340" s="16"/>
      <c r="N340" s="16"/>
      <c r="O340" s="48"/>
      <c r="P340" s="48"/>
      <c r="Q340" s="48"/>
      <c r="R340" s="48"/>
      <c r="S340" s="48">
        <v>1</v>
      </c>
      <c r="T340" s="48"/>
      <c r="U340" s="48"/>
      <c r="V340" s="48"/>
      <c r="W340" s="20">
        <f t="shared" si="36"/>
        <v>2</v>
      </c>
      <c r="X340" s="48"/>
      <c r="Y340" s="48"/>
      <c r="Z340" s="16"/>
      <c r="AA340" s="16"/>
      <c r="AB340" s="48"/>
      <c r="AC340" s="48"/>
      <c r="AD340" s="48"/>
      <c r="AE340" s="48"/>
      <c r="AF340" s="48"/>
      <c r="AG340" s="48"/>
      <c r="AH340" s="48"/>
      <c r="AI340" s="48"/>
      <c r="AJ340" s="24">
        <f t="shared" si="37"/>
        <v>0</v>
      </c>
      <c r="AK340" s="48">
        <v>0.75</v>
      </c>
      <c r="AL340" s="48"/>
      <c r="AM340" s="16"/>
      <c r="AN340" s="16"/>
      <c r="AO340" s="48"/>
      <c r="AP340" s="48"/>
      <c r="AQ340" s="48"/>
      <c r="AR340" s="48"/>
      <c r="AS340" s="48"/>
      <c r="AT340" s="48"/>
      <c r="AU340" s="48"/>
      <c r="AV340" s="48"/>
      <c r="AW340" s="26">
        <f t="shared" si="38"/>
        <v>0.75</v>
      </c>
      <c r="AX340" s="16">
        <f t="shared" si="39"/>
        <v>2.75</v>
      </c>
      <c r="AY340" s="48"/>
      <c r="AZ340" s="48"/>
      <c r="BA340" s="129"/>
      <c r="BB340" s="157">
        <v>0.75</v>
      </c>
      <c r="BC340" s="156"/>
      <c r="BD340" s="156"/>
      <c r="BE340" s="156"/>
      <c r="BF340" s="156"/>
      <c r="BG340" s="156">
        <v>0.75</v>
      </c>
      <c r="BH340" s="156"/>
      <c r="BI340" s="156"/>
      <c r="BJ340" s="16"/>
      <c r="BK340" s="16"/>
      <c r="BL340" s="16"/>
      <c r="BM340" s="135"/>
      <c r="BN340" s="135">
        <f t="shared" si="40"/>
        <v>1.5</v>
      </c>
      <c r="BO340" s="131">
        <f t="shared" si="35"/>
        <v>4.25</v>
      </c>
      <c r="BP340" s="65">
        <f t="shared" si="41"/>
        <v>3</v>
      </c>
      <c r="BS340" s="29"/>
    </row>
    <row r="341" spans="2:71" ht="24.95" customHeight="1">
      <c r="B341" s="48">
        <f>Personal_Development!B342</f>
        <v>0</v>
      </c>
      <c r="C341" s="48">
        <f>Personal_Development!C342</f>
        <v>0</v>
      </c>
      <c r="D341" s="14" t="str">
        <f>Personal_Development!D342</f>
        <v>C13385</v>
      </c>
      <c r="E341" s="11" t="str">
        <f>Personal_Development!E342</f>
        <v>MOHD FIRDAUZ BIN OSMAN</v>
      </c>
      <c r="F341" s="12" t="str">
        <f>Personal_Development!F342</f>
        <v>PRODUCTION NO.1 DEPARTMENT</v>
      </c>
      <c r="G341" s="12" t="str">
        <f>Personal_Development!G342</f>
        <v>ASSEMBLY PRODUCTION SECTION (APS)</v>
      </c>
      <c r="H341" s="40" t="str">
        <f>Personal_Development!H342</f>
        <v>OPERATOR 2</v>
      </c>
      <c r="I341" s="41" t="str">
        <f>Personal_Development!I342</f>
        <v>C4 PROD</v>
      </c>
      <c r="J341" s="42" t="str">
        <f>Personal_Development!J342</f>
        <v xml:space="preserve">C4 </v>
      </c>
      <c r="K341" s="48"/>
      <c r="L341" s="48"/>
      <c r="M341" s="16">
        <v>1</v>
      </c>
      <c r="N341" s="16"/>
      <c r="O341" s="48">
        <v>1</v>
      </c>
      <c r="P341" s="48"/>
      <c r="Q341" s="48"/>
      <c r="R341" s="48"/>
      <c r="S341" s="48">
        <v>1</v>
      </c>
      <c r="T341" s="48">
        <v>1</v>
      </c>
      <c r="U341" s="48"/>
      <c r="V341" s="48"/>
      <c r="W341" s="20">
        <f t="shared" si="36"/>
        <v>4</v>
      </c>
      <c r="X341" s="48"/>
      <c r="Y341" s="48"/>
      <c r="Z341" s="16"/>
      <c r="AA341" s="16"/>
      <c r="AB341" s="48"/>
      <c r="AC341" s="48"/>
      <c r="AD341" s="48"/>
      <c r="AE341" s="48"/>
      <c r="AF341" s="48"/>
      <c r="AG341" s="48"/>
      <c r="AH341" s="48"/>
      <c r="AI341" s="48"/>
      <c r="AJ341" s="24">
        <f t="shared" si="37"/>
        <v>0</v>
      </c>
      <c r="AK341" s="48">
        <v>1</v>
      </c>
      <c r="AL341" s="48"/>
      <c r="AM341" s="16"/>
      <c r="AN341" s="16"/>
      <c r="AO341" s="48"/>
      <c r="AP341" s="48"/>
      <c r="AQ341" s="48"/>
      <c r="AR341" s="48"/>
      <c r="AS341" s="48"/>
      <c r="AT341" s="48"/>
      <c r="AU341" s="48"/>
      <c r="AV341" s="48"/>
      <c r="AW341" s="26">
        <f t="shared" si="38"/>
        <v>1</v>
      </c>
      <c r="AX341" s="16">
        <f t="shared" si="39"/>
        <v>5</v>
      </c>
      <c r="AY341" s="48"/>
      <c r="AZ341" s="48"/>
      <c r="BA341" s="129"/>
      <c r="BB341" s="157">
        <v>1</v>
      </c>
      <c r="BC341" s="156"/>
      <c r="BD341" s="156"/>
      <c r="BE341" s="156"/>
      <c r="BF341" s="156"/>
      <c r="BG341" s="156"/>
      <c r="BH341" s="156"/>
      <c r="BI341" s="156">
        <v>1</v>
      </c>
      <c r="BJ341" s="16"/>
      <c r="BK341" s="16">
        <v>1</v>
      </c>
      <c r="BL341" s="16"/>
      <c r="BM341" s="135"/>
      <c r="BN341" s="135">
        <f t="shared" si="40"/>
        <v>3</v>
      </c>
      <c r="BO341" s="131">
        <f t="shared" si="35"/>
        <v>8</v>
      </c>
      <c r="BP341" s="65">
        <f t="shared" si="41"/>
        <v>2</v>
      </c>
      <c r="BS341" s="29"/>
    </row>
    <row r="342" spans="2:71" ht="24.95" customHeight="1">
      <c r="B342" s="48" t="str">
        <f>Personal_Development!B343</f>
        <v>R</v>
      </c>
      <c r="C342" s="48">
        <f>Personal_Development!C343</f>
        <v>0</v>
      </c>
      <c r="D342" s="14" t="str">
        <f>Personal_Development!D343</f>
        <v>C13393</v>
      </c>
      <c r="E342" s="11" t="str">
        <f>Personal_Development!E343</f>
        <v>SITI HAWA BINTI BASHIK</v>
      </c>
      <c r="F342" s="12" t="str">
        <f>Personal_Development!F343</f>
        <v>PRODUCTION NO.1 DEPARTMENT</v>
      </c>
      <c r="G342" s="12" t="str">
        <f>Personal_Development!G343</f>
        <v>ASSEMBLY PRODUCTION SECTION (APS)</v>
      </c>
      <c r="H342" s="40" t="str">
        <f>Personal_Development!H343</f>
        <v>OPERATOR 2</v>
      </c>
      <c r="I342" s="41" t="str">
        <f>Personal_Development!I343</f>
        <v>C4 PROD</v>
      </c>
      <c r="J342" s="42" t="str">
        <f>Personal_Development!J343</f>
        <v xml:space="preserve">C4 </v>
      </c>
      <c r="K342" s="48"/>
      <c r="L342" s="48"/>
      <c r="M342" s="16"/>
      <c r="N342" s="16">
        <v>1</v>
      </c>
      <c r="O342" s="48">
        <v>1</v>
      </c>
      <c r="P342" s="48"/>
      <c r="Q342" s="48">
        <v>1</v>
      </c>
      <c r="R342" s="48"/>
      <c r="S342" s="48"/>
      <c r="T342" s="48"/>
      <c r="U342" s="48"/>
      <c r="V342" s="48"/>
      <c r="W342" s="20">
        <f t="shared" si="36"/>
        <v>3</v>
      </c>
      <c r="X342" s="48"/>
      <c r="Y342" s="48"/>
      <c r="Z342" s="16"/>
      <c r="AA342" s="16"/>
      <c r="AB342" s="48"/>
      <c r="AC342" s="48"/>
      <c r="AD342" s="48"/>
      <c r="AE342" s="48">
        <v>2</v>
      </c>
      <c r="AF342" s="48"/>
      <c r="AG342" s="48"/>
      <c r="AH342" s="48"/>
      <c r="AI342" s="48"/>
      <c r="AJ342" s="24">
        <f t="shared" si="37"/>
        <v>2</v>
      </c>
      <c r="AK342" s="48"/>
      <c r="AL342" s="48"/>
      <c r="AM342" s="16"/>
      <c r="AN342" s="16"/>
      <c r="AO342" s="48"/>
      <c r="AP342" s="48"/>
      <c r="AQ342" s="48"/>
      <c r="AR342" s="48"/>
      <c r="AS342" s="48"/>
      <c r="AT342" s="48"/>
      <c r="AU342" s="48"/>
      <c r="AV342" s="48"/>
      <c r="AW342" s="26">
        <f t="shared" si="38"/>
        <v>0</v>
      </c>
      <c r="AX342" s="16">
        <f t="shared" si="39"/>
        <v>5</v>
      </c>
      <c r="AY342" s="48"/>
      <c r="AZ342" s="48"/>
      <c r="BA342" s="129"/>
      <c r="BB342" s="157"/>
      <c r="BC342" s="156"/>
      <c r="BD342" s="156"/>
      <c r="BE342" s="156"/>
      <c r="BF342" s="156"/>
      <c r="BG342" s="156"/>
      <c r="BH342" s="156"/>
      <c r="BI342" s="156"/>
      <c r="BJ342" s="16"/>
      <c r="BK342" s="16"/>
      <c r="BL342" s="16"/>
      <c r="BM342" s="135"/>
      <c r="BN342" s="135">
        <f t="shared" si="40"/>
        <v>0</v>
      </c>
      <c r="BO342" s="131">
        <f t="shared" si="35"/>
        <v>5</v>
      </c>
      <c r="BP342" s="65">
        <f t="shared" si="41"/>
        <v>3</v>
      </c>
      <c r="BS342" s="29"/>
    </row>
    <row r="343" spans="2:71" ht="24.95" customHeight="1">
      <c r="B343" s="48">
        <f>Personal_Development!B344</f>
        <v>0</v>
      </c>
      <c r="C343" s="48">
        <f>Personal_Development!C344</f>
        <v>0</v>
      </c>
      <c r="D343" s="14" t="str">
        <f>Personal_Development!D344</f>
        <v>C13400</v>
      </c>
      <c r="E343" s="11" t="str">
        <f>Personal_Development!E344</f>
        <v>SITI NABILAH BINTI ABDUL AZIZ</v>
      </c>
      <c r="F343" s="12" t="str">
        <f>Personal_Development!F344</f>
        <v>PRODUCTION NO.1 DEPARTMENT</v>
      </c>
      <c r="G343" s="12" t="str">
        <f>Personal_Development!G344</f>
        <v>ASSEMBLY PRODUCTION SECTION (APS)</v>
      </c>
      <c r="H343" s="40" t="str">
        <f>Personal_Development!H344</f>
        <v>OPERATOR 2</v>
      </c>
      <c r="I343" s="41" t="str">
        <f>Personal_Development!I344</f>
        <v>C4 PROD</v>
      </c>
      <c r="J343" s="42" t="str">
        <f>Personal_Development!J344</f>
        <v xml:space="preserve">C4 </v>
      </c>
      <c r="K343" s="48"/>
      <c r="L343" s="48"/>
      <c r="M343" s="16"/>
      <c r="N343" s="16"/>
      <c r="O343" s="48"/>
      <c r="P343" s="48"/>
      <c r="Q343" s="48"/>
      <c r="R343" s="48"/>
      <c r="S343" s="48"/>
      <c r="T343" s="48"/>
      <c r="U343" s="48"/>
      <c r="V343" s="48"/>
      <c r="W343" s="20">
        <f t="shared" si="36"/>
        <v>0</v>
      </c>
      <c r="X343" s="48"/>
      <c r="Y343" s="48"/>
      <c r="Z343" s="16"/>
      <c r="AA343" s="16"/>
      <c r="AB343" s="48"/>
      <c r="AC343" s="48"/>
      <c r="AD343" s="48"/>
      <c r="AE343" s="48"/>
      <c r="AF343" s="48"/>
      <c r="AG343" s="48"/>
      <c r="AH343" s="48"/>
      <c r="AI343" s="48"/>
      <c r="AJ343" s="24">
        <f t="shared" si="37"/>
        <v>0</v>
      </c>
      <c r="AK343" s="48"/>
      <c r="AL343" s="48"/>
      <c r="AM343" s="16"/>
      <c r="AN343" s="16"/>
      <c r="AO343" s="48">
        <v>0.5</v>
      </c>
      <c r="AP343" s="48"/>
      <c r="AQ343" s="48"/>
      <c r="AR343" s="48"/>
      <c r="AS343" s="48"/>
      <c r="AT343" s="48"/>
      <c r="AU343" s="48"/>
      <c r="AV343" s="48"/>
      <c r="AW343" s="26">
        <f t="shared" si="38"/>
        <v>0.5</v>
      </c>
      <c r="AX343" s="16">
        <f t="shared" si="39"/>
        <v>0.5</v>
      </c>
      <c r="AY343" s="48"/>
      <c r="AZ343" s="48"/>
      <c r="BA343" s="129"/>
      <c r="BB343" s="157"/>
      <c r="BC343" s="156"/>
      <c r="BD343" s="156"/>
      <c r="BE343" s="156"/>
      <c r="BF343" s="156"/>
      <c r="BG343" s="156"/>
      <c r="BH343" s="156"/>
      <c r="BI343" s="156"/>
      <c r="BJ343" s="16"/>
      <c r="BK343" s="16"/>
      <c r="BL343" s="16"/>
      <c r="BM343" s="135"/>
      <c r="BN343" s="135">
        <f t="shared" si="40"/>
        <v>0</v>
      </c>
      <c r="BO343" s="131">
        <f t="shared" si="35"/>
        <v>0.5</v>
      </c>
      <c r="BP343" s="65">
        <f t="shared" si="41"/>
        <v>4</v>
      </c>
      <c r="BS343" s="29"/>
    </row>
    <row r="344" spans="2:71" ht="24.95" customHeight="1">
      <c r="B344" s="48">
        <f>Personal_Development!B345</f>
        <v>0</v>
      </c>
      <c r="C344" s="48">
        <f>Personal_Development!C345</f>
        <v>0</v>
      </c>
      <c r="D344" s="14" t="str">
        <f>Personal_Development!D345</f>
        <v>C13403</v>
      </c>
      <c r="E344" s="11" t="str">
        <f>Personal_Development!E345</f>
        <v>KAVITHA A/P THEVATHAS</v>
      </c>
      <c r="F344" s="12" t="str">
        <f>Personal_Development!F345</f>
        <v>PRODUCTION NO.1 DEPARTMENT</v>
      </c>
      <c r="G344" s="12" t="str">
        <f>Personal_Development!G345</f>
        <v>ASSEMBLY PRODUCTION SECTION (APS)</v>
      </c>
      <c r="H344" s="40" t="str">
        <f>Personal_Development!H345</f>
        <v>OPERATOR 2</v>
      </c>
      <c r="I344" s="41" t="str">
        <f>Personal_Development!I345</f>
        <v>C4 PROD</v>
      </c>
      <c r="J344" s="42" t="str">
        <f>Personal_Development!J345</f>
        <v xml:space="preserve">C4 </v>
      </c>
      <c r="K344" s="48"/>
      <c r="L344" s="48"/>
      <c r="M344" s="16"/>
      <c r="N344" s="16">
        <v>1</v>
      </c>
      <c r="O344" s="48">
        <v>1</v>
      </c>
      <c r="P344" s="48">
        <v>3</v>
      </c>
      <c r="Q344" s="48">
        <v>2</v>
      </c>
      <c r="R344" s="48">
        <v>2</v>
      </c>
      <c r="S344" s="48"/>
      <c r="T344" s="48"/>
      <c r="U344" s="48">
        <v>1</v>
      </c>
      <c r="V344" s="48">
        <v>2</v>
      </c>
      <c r="W344" s="20">
        <f t="shared" si="36"/>
        <v>12</v>
      </c>
      <c r="X344" s="48"/>
      <c r="Y344" s="48"/>
      <c r="Z344" s="16"/>
      <c r="AA344" s="16"/>
      <c r="AB344" s="48"/>
      <c r="AC344" s="48"/>
      <c r="AD344" s="48"/>
      <c r="AE344" s="48"/>
      <c r="AF344" s="48"/>
      <c r="AG344" s="48"/>
      <c r="AH344" s="48"/>
      <c r="AI344" s="48"/>
      <c r="AJ344" s="24">
        <f t="shared" si="37"/>
        <v>0</v>
      </c>
      <c r="AK344" s="48">
        <v>0.5</v>
      </c>
      <c r="AL344" s="48">
        <v>2</v>
      </c>
      <c r="AM344" s="16"/>
      <c r="AN344" s="16">
        <v>1</v>
      </c>
      <c r="AO344" s="48"/>
      <c r="AP344" s="48"/>
      <c r="AQ344" s="48"/>
      <c r="AR344" s="48">
        <v>1</v>
      </c>
      <c r="AS344" s="48"/>
      <c r="AT344" s="48"/>
      <c r="AU344" s="48"/>
      <c r="AV344" s="48"/>
      <c r="AW344" s="26">
        <f t="shared" si="38"/>
        <v>4.5</v>
      </c>
      <c r="AX344" s="16">
        <f t="shared" si="39"/>
        <v>16.5</v>
      </c>
      <c r="AY344" s="48"/>
      <c r="AZ344" s="48"/>
      <c r="BA344" s="129"/>
      <c r="BB344" s="157">
        <v>0.5</v>
      </c>
      <c r="BC344" s="156"/>
      <c r="BD344" s="156"/>
      <c r="BE344" s="156"/>
      <c r="BF344" s="156"/>
      <c r="BG344" s="156"/>
      <c r="BH344" s="156">
        <v>0.5</v>
      </c>
      <c r="BI344" s="156"/>
      <c r="BJ344" s="16"/>
      <c r="BK344" s="16"/>
      <c r="BL344" s="16"/>
      <c r="BM344" s="135"/>
      <c r="BN344" s="135">
        <f t="shared" si="40"/>
        <v>1</v>
      </c>
      <c r="BO344" s="131">
        <f t="shared" si="35"/>
        <v>17.5</v>
      </c>
      <c r="BP344" s="65">
        <f t="shared" si="41"/>
        <v>1</v>
      </c>
      <c r="BS344" s="29"/>
    </row>
    <row r="345" spans="2:71" ht="24.95" customHeight="1">
      <c r="B345" s="48">
        <f>Personal_Development!B346</f>
        <v>0</v>
      </c>
      <c r="C345" s="48">
        <f>Personal_Development!C346</f>
        <v>0</v>
      </c>
      <c r="D345" s="14" t="str">
        <f>Personal_Development!D346</f>
        <v>C13404</v>
      </c>
      <c r="E345" s="11" t="str">
        <f>Personal_Development!E346</f>
        <v>MOHD ALIFF IQMAL BIN MOHD ROZI</v>
      </c>
      <c r="F345" s="12" t="str">
        <f>Personal_Development!F346</f>
        <v>PRODUCTION NO.1 DEPARTMENT</v>
      </c>
      <c r="G345" s="12" t="str">
        <f>Personal_Development!G346</f>
        <v>ASSEMBLY PRODUCTION SECTION (APS)</v>
      </c>
      <c r="H345" s="40" t="str">
        <f>Personal_Development!H346</f>
        <v>OPERATOR 2</v>
      </c>
      <c r="I345" s="41" t="str">
        <f>Personal_Development!I346</f>
        <v>C4 PROD</v>
      </c>
      <c r="J345" s="42" t="str">
        <f>Personal_Development!J346</f>
        <v xml:space="preserve">C4 </v>
      </c>
      <c r="K345" s="48"/>
      <c r="L345" s="48">
        <v>1</v>
      </c>
      <c r="M345" s="16"/>
      <c r="N345" s="16"/>
      <c r="O345" s="48"/>
      <c r="P345" s="48"/>
      <c r="Q345" s="48">
        <v>1</v>
      </c>
      <c r="R345" s="48">
        <v>2</v>
      </c>
      <c r="S345" s="48">
        <v>1</v>
      </c>
      <c r="T345" s="48"/>
      <c r="U345" s="48">
        <v>2</v>
      </c>
      <c r="V345" s="48"/>
      <c r="W345" s="20">
        <f t="shared" si="36"/>
        <v>7</v>
      </c>
      <c r="X345" s="48"/>
      <c r="Y345" s="48"/>
      <c r="Z345" s="16"/>
      <c r="AA345" s="16"/>
      <c r="AB345" s="48"/>
      <c r="AC345" s="48"/>
      <c r="AD345" s="48"/>
      <c r="AE345" s="48"/>
      <c r="AF345" s="48"/>
      <c r="AG345" s="48"/>
      <c r="AH345" s="48"/>
      <c r="AI345" s="48"/>
      <c r="AJ345" s="24">
        <f t="shared" si="37"/>
        <v>0</v>
      </c>
      <c r="AK345" s="48"/>
      <c r="AL345" s="48"/>
      <c r="AM345" s="16">
        <v>0.5</v>
      </c>
      <c r="AN345" s="16"/>
      <c r="AO345" s="48">
        <v>2</v>
      </c>
      <c r="AP345" s="48"/>
      <c r="AQ345" s="48"/>
      <c r="AR345" s="48"/>
      <c r="AS345" s="48">
        <v>0.25</v>
      </c>
      <c r="AT345" s="48"/>
      <c r="AU345" s="48">
        <v>1</v>
      </c>
      <c r="AV345" s="48"/>
      <c r="AW345" s="26">
        <f t="shared" si="38"/>
        <v>3.75</v>
      </c>
      <c r="AX345" s="16">
        <f t="shared" si="39"/>
        <v>10.75</v>
      </c>
      <c r="AY345" s="48"/>
      <c r="AZ345" s="48"/>
      <c r="BA345" s="129">
        <v>20</v>
      </c>
      <c r="BB345" s="157"/>
      <c r="BC345" s="156">
        <v>1</v>
      </c>
      <c r="BD345" s="156">
        <v>0.5</v>
      </c>
      <c r="BE345" s="156"/>
      <c r="BF345" s="156"/>
      <c r="BG345" s="156"/>
      <c r="BH345" s="156">
        <v>1</v>
      </c>
      <c r="BI345" s="156"/>
      <c r="BJ345" s="16">
        <v>1</v>
      </c>
      <c r="BK345" s="16"/>
      <c r="BL345" s="16">
        <v>0.5</v>
      </c>
      <c r="BM345" s="135"/>
      <c r="BN345" s="135">
        <f t="shared" si="40"/>
        <v>4</v>
      </c>
      <c r="BO345" s="131">
        <f t="shared" si="35"/>
        <v>34.75</v>
      </c>
      <c r="BP345" s="65">
        <f t="shared" si="41"/>
        <v>1</v>
      </c>
      <c r="BS345" s="29"/>
    </row>
    <row r="346" spans="2:71" ht="24.95" customHeight="1">
      <c r="B346" s="48">
        <f>Personal_Development!B347</f>
        <v>0</v>
      </c>
      <c r="C346" s="48">
        <f>Personal_Development!C347</f>
        <v>0</v>
      </c>
      <c r="D346" s="14" t="str">
        <f>Personal_Development!D347</f>
        <v>C13410</v>
      </c>
      <c r="E346" s="11" t="str">
        <f>Personal_Development!E347</f>
        <v>SHAH RIZAL BIN ZAINAL</v>
      </c>
      <c r="F346" s="12" t="str">
        <f>Personal_Development!F347</f>
        <v>PRODUCTION NO.2 DEPARTMENT</v>
      </c>
      <c r="G346" s="12" t="str">
        <f>Personal_Development!G347</f>
        <v>MOLDING PRODUCTION SECTION (MPS)</v>
      </c>
      <c r="H346" s="40" t="str">
        <f>Personal_Development!H347</f>
        <v>OPERATOR 2</v>
      </c>
      <c r="I346" s="41" t="str">
        <f>Personal_Development!I347</f>
        <v>C4 PROD</v>
      </c>
      <c r="J346" s="42" t="str">
        <f>Personal_Development!J347</f>
        <v xml:space="preserve">C4 </v>
      </c>
      <c r="K346" s="48"/>
      <c r="L346" s="48"/>
      <c r="M346" s="16">
        <v>1</v>
      </c>
      <c r="N346" s="16"/>
      <c r="O346" s="48">
        <v>0.5</v>
      </c>
      <c r="P346" s="48">
        <v>5</v>
      </c>
      <c r="Q346" s="48">
        <v>1</v>
      </c>
      <c r="R346" s="48">
        <v>1</v>
      </c>
      <c r="S346" s="48">
        <v>2</v>
      </c>
      <c r="T346" s="48">
        <v>4</v>
      </c>
      <c r="U346" s="48"/>
      <c r="V346" s="48"/>
      <c r="W346" s="20">
        <f t="shared" si="36"/>
        <v>14.5</v>
      </c>
      <c r="X346" s="48"/>
      <c r="Y346" s="48"/>
      <c r="Z346" s="16"/>
      <c r="AA346" s="16"/>
      <c r="AB346" s="48"/>
      <c r="AC346" s="48"/>
      <c r="AD346" s="48"/>
      <c r="AE346" s="48"/>
      <c r="AF346" s="48"/>
      <c r="AG346" s="48"/>
      <c r="AH346" s="48"/>
      <c r="AI346" s="48"/>
      <c r="AJ346" s="24">
        <f t="shared" si="37"/>
        <v>0</v>
      </c>
      <c r="AK346" s="48"/>
      <c r="AL346" s="48"/>
      <c r="AM346" s="16"/>
      <c r="AN346" s="16"/>
      <c r="AO346" s="48"/>
      <c r="AP346" s="48"/>
      <c r="AQ346" s="48">
        <v>0.25</v>
      </c>
      <c r="AR346" s="48">
        <v>0.25</v>
      </c>
      <c r="AS346" s="48">
        <v>0.25</v>
      </c>
      <c r="AT346" s="48"/>
      <c r="AU346" s="48">
        <v>0.5</v>
      </c>
      <c r="AV346" s="48"/>
      <c r="AW346" s="26">
        <f t="shared" si="38"/>
        <v>1.25</v>
      </c>
      <c r="AX346" s="16">
        <f t="shared" si="39"/>
        <v>15.75</v>
      </c>
      <c r="AY346" s="48"/>
      <c r="AZ346" s="48"/>
      <c r="BA346" s="129"/>
      <c r="BB346" s="157"/>
      <c r="BC346" s="156">
        <v>1</v>
      </c>
      <c r="BD346" s="156">
        <v>0.75</v>
      </c>
      <c r="BE346" s="156"/>
      <c r="BF346" s="156">
        <v>0.25</v>
      </c>
      <c r="BG346" s="156"/>
      <c r="BH346" s="156"/>
      <c r="BI346" s="156"/>
      <c r="BJ346" s="16">
        <v>0.75</v>
      </c>
      <c r="BK346" s="16"/>
      <c r="BL346" s="16">
        <v>0.25</v>
      </c>
      <c r="BM346" s="135"/>
      <c r="BN346" s="135">
        <f t="shared" si="40"/>
        <v>3</v>
      </c>
      <c r="BO346" s="131">
        <f t="shared" si="35"/>
        <v>18.75</v>
      </c>
      <c r="BP346" s="65">
        <f t="shared" si="41"/>
        <v>1</v>
      </c>
      <c r="BS346" s="29"/>
    </row>
    <row r="347" spans="2:71" ht="24.95" customHeight="1">
      <c r="B347" s="48">
        <f>Personal_Development!B348</f>
        <v>0</v>
      </c>
      <c r="C347" s="48">
        <f>Personal_Development!C348</f>
        <v>0</v>
      </c>
      <c r="D347" s="14" t="str">
        <f>Personal_Development!D348</f>
        <v>C13411</v>
      </c>
      <c r="E347" s="11" t="str">
        <f>Personal_Development!E348</f>
        <v>MOHAMAD HAIRULLIZAM SHAH BIN MANSOR</v>
      </c>
      <c r="F347" s="12" t="str">
        <f>Personal_Development!F348</f>
        <v>PRODUCTION NO.2 DEPARTMENT</v>
      </c>
      <c r="G347" s="12" t="str">
        <f>Personal_Development!G348</f>
        <v>MOLDING PRODUCTION SECTION (MPS)</v>
      </c>
      <c r="H347" s="40" t="str">
        <f>Personal_Development!H348</f>
        <v>OPERATOR 2</v>
      </c>
      <c r="I347" s="41" t="str">
        <f>Personal_Development!I348</f>
        <v>C4 PROD</v>
      </c>
      <c r="J347" s="42" t="str">
        <f>Personal_Development!J348</f>
        <v xml:space="preserve">C4 </v>
      </c>
      <c r="K347" s="48">
        <v>1</v>
      </c>
      <c r="L347" s="48"/>
      <c r="M347" s="16">
        <v>2</v>
      </c>
      <c r="N347" s="16"/>
      <c r="O347" s="48">
        <v>1</v>
      </c>
      <c r="P347" s="48"/>
      <c r="Q347" s="48"/>
      <c r="R347" s="48"/>
      <c r="S347" s="48">
        <v>2</v>
      </c>
      <c r="T347" s="48">
        <v>1</v>
      </c>
      <c r="U347" s="48">
        <v>1</v>
      </c>
      <c r="V347" s="48"/>
      <c r="W347" s="20">
        <f t="shared" si="36"/>
        <v>8</v>
      </c>
      <c r="X347" s="48"/>
      <c r="Y347" s="48"/>
      <c r="Z347" s="16"/>
      <c r="AA347" s="16"/>
      <c r="AB347" s="48"/>
      <c r="AC347" s="48"/>
      <c r="AD347" s="48"/>
      <c r="AE347" s="48"/>
      <c r="AF347" s="48"/>
      <c r="AG347" s="48"/>
      <c r="AH347" s="48"/>
      <c r="AI347" s="48"/>
      <c r="AJ347" s="24">
        <f t="shared" si="37"/>
        <v>0</v>
      </c>
      <c r="AK347" s="48"/>
      <c r="AL347" s="48"/>
      <c r="AM347" s="16"/>
      <c r="AN347" s="16">
        <v>1</v>
      </c>
      <c r="AO347" s="48"/>
      <c r="AP347" s="48"/>
      <c r="AQ347" s="48">
        <v>0.25</v>
      </c>
      <c r="AR347" s="48">
        <v>0.25</v>
      </c>
      <c r="AS347" s="48"/>
      <c r="AT347" s="48"/>
      <c r="AU347" s="48">
        <v>0.25</v>
      </c>
      <c r="AV347" s="48"/>
      <c r="AW347" s="26">
        <f t="shared" si="38"/>
        <v>1.75</v>
      </c>
      <c r="AX347" s="16">
        <f t="shared" si="39"/>
        <v>9.75</v>
      </c>
      <c r="AY347" s="48"/>
      <c r="AZ347" s="48"/>
      <c r="BA347" s="129"/>
      <c r="BB347" s="157"/>
      <c r="BC347" s="156">
        <v>1</v>
      </c>
      <c r="BD347" s="156"/>
      <c r="BE347" s="156">
        <v>0.75</v>
      </c>
      <c r="BF347" s="156"/>
      <c r="BG347" s="156">
        <v>1.25</v>
      </c>
      <c r="BH347" s="156"/>
      <c r="BI347" s="156"/>
      <c r="BJ347" s="16"/>
      <c r="BK347" s="16"/>
      <c r="BL347" s="16"/>
      <c r="BM347" s="135"/>
      <c r="BN347" s="135">
        <f t="shared" si="40"/>
        <v>3</v>
      </c>
      <c r="BO347" s="131">
        <f t="shared" si="35"/>
        <v>12.75</v>
      </c>
      <c r="BP347" s="65">
        <f t="shared" si="41"/>
        <v>1</v>
      </c>
      <c r="BS347" s="29"/>
    </row>
    <row r="348" spans="2:71" ht="24.95" customHeight="1">
      <c r="B348" s="48">
        <f>Personal_Development!B349</f>
        <v>0</v>
      </c>
      <c r="C348" s="48">
        <f>Personal_Development!C349</f>
        <v>0</v>
      </c>
      <c r="D348" s="14" t="str">
        <f>Personal_Development!D349</f>
        <v>C13414</v>
      </c>
      <c r="E348" s="11" t="str">
        <f>Personal_Development!E349</f>
        <v>MUHAMMAD AMIRUDDIN BIN MOHD YUSOF</v>
      </c>
      <c r="F348" s="12" t="str">
        <f>Personal_Development!F349</f>
        <v>PRODUCTION NO.2 DEPARTMENT</v>
      </c>
      <c r="G348" s="12" t="str">
        <f>Personal_Development!G349</f>
        <v>MOLDING PRODUCTION SECTION (MPS)</v>
      </c>
      <c r="H348" s="40" t="str">
        <f>Personal_Development!H349</f>
        <v>ASST. LINE LEADER</v>
      </c>
      <c r="I348" s="41" t="str">
        <f>Personal_Development!I349</f>
        <v>C3 PROD</v>
      </c>
      <c r="J348" s="42" t="str">
        <f>Personal_Development!J349</f>
        <v xml:space="preserve">C3 </v>
      </c>
      <c r="K348" s="48">
        <v>1</v>
      </c>
      <c r="L348" s="48"/>
      <c r="M348" s="16"/>
      <c r="N348" s="16">
        <v>1</v>
      </c>
      <c r="O348" s="48"/>
      <c r="P348" s="48"/>
      <c r="Q348" s="48"/>
      <c r="R348" s="48"/>
      <c r="S348" s="48"/>
      <c r="T348" s="48"/>
      <c r="U348" s="48"/>
      <c r="V348" s="48">
        <v>1</v>
      </c>
      <c r="W348" s="20">
        <f t="shared" si="36"/>
        <v>3</v>
      </c>
      <c r="X348" s="48"/>
      <c r="Y348" s="48"/>
      <c r="Z348" s="16"/>
      <c r="AA348" s="16"/>
      <c r="AB348" s="48"/>
      <c r="AC348" s="48"/>
      <c r="AD348" s="48"/>
      <c r="AE348" s="48"/>
      <c r="AF348" s="48"/>
      <c r="AG348" s="48"/>
      <c r="AH348" s="48"/>
      <c r="AI348" s="48"/>
      <c r="AJ348" s="24">
        <f t="shared" si="37"/>
        <v>0</v>
      </c>
      <c r="AK348" s="48"/>
      <c r="AL348" s="48"/>
      <c r="AM348" s="16"/>
      <c r="AN348" s="16"/>
      <c r="AO348" s="48"/>
      <c r="AP348" s="48"/>
      <c r="AQ348" s="48"/>
      <c r="AR348" s="48"/>
      <c r="AS348" s="48"/>
      <c r="AT348" s="48"/>
      <c r="AU348" s="48"/>
      <c r="AV348" s="48"/>
      <c r="AW348" s="26">
        <f t="shared" si="38"/>
        <v>0</v>
      </c>
      <c r="AX348" s="16">
        <f t="shared" si="39"/>
        <v>3</v>
      </c>
      <c r="AY348" s="48"/>
      <c r="AZ348" s="48"/>
      <c r="BA348" s="129"/>
      <c r="BB348" s="157"/>
      <c r="BC348" s="156"/>
      <c r="BD348" s="156"/>
      <c r="BE348" s="156">
        <v>0.5</v>
      </c>
      <c r="BF348" s="156"/>
      <c r="BG348" s="156"/>
      <c r="BH348" s="156"/>
      <c r="BI348" s="156">
        <v>0.5</v>
      </c>
      <c r="BJ348" s="16">
        <v>0.25</v>
      </c>
      <c r="BK348" s="16"/>
      <c r="BL348" s="16"/>
      <c r="BM348" s="135"/>
      <c r="BN348" s="135">
        <f t="shared" si="40"/>
        <v>1.25</v>
      </c>
      <c r="BO348" s="131">
        <f t="shared" si="35"/>
        <v>4.25</v>
      </c>
      <c r="BP348" s="65">
        <f t="shared" si="41"/>
        <v>3</v>
      </c>
      <c r="BS348" s="29"/>
    </row>
    <row r="349" spans="2:71" ht="24.95" customHeight="1">
      <c r="B349" s="48">
        <f>Personal_Development!B350</f>
        <v>0</v>
      </c>
      <c r="C349" s="48">
        <f>Personal_Development!C350</f>
        <v>0</v>
      </c>
      <c r="D349" s="14" t="str">
        <f>Personal_Development!D350</f>
        <v>C13415</v>
      </c>
      <c r="E349" s="11" t="str">
        <f>Personal_Development!E350</f>
        <v>MUHAMMAD FARID BIN KHALID</v>
      </c>
      <c r="F349" s="12" t="str">
        <f>Personal_Development!F350</f>
        <v>PRODUCTION NO.2 DEPARTMENT</v>
      </c>
      <c r="G349" s="12" t="str">
        <f>Personal_Development!G350</f>
        <v>MOLDING PRODUCTION SECTION (MPS)</v>
      </c>
      <c r="H349" s="40" t="str">
        <f>Personal_Development!H350</f>
        <v>TECHNICIAN</v>
      </c>
      <c r="I349" s="41" t="str">
        <f>Personal_Development!I350</f>
        <v>C2 PROD</v>
      </c>
      <c r="J349" s="42" t="str">
        <f>Personal_Development!J350</f>
        <v xml:space="preserve">C2 </v>
      </c>
      <c r="K349" s="48"/>
      <c r="L349" s="48"/>
      <c r="M349" s="16">
        <v>2</v>
      </c>
      <c r="N349" s="16"/>
      <c r="O349" s="48"/>
      <c r="P349" s="48"/>
      <c r="Q349" s="48"/>
      <c r="R349" s="48">
        <v>1</v>
      </c>
      <c r="S349" s="48">
        <v>1</v>
      </c>
      <c r="T349" s="48">
        <v>1</v>
      </c>
      <c r="U349" s="48"/>
      <c r="V349" s="48">
        <v>1</v>
      </c>
      <c r="W349" s="20">
        <f t="shared" si="36"/>
        <v>6</v>
      </c>
      <c r="X349" s="48"/>
      <c r="Y349" s="48"/>
      <c r="Z349" s="16"/>
      <c r="AA349" s="16"/>
      <c r="AB349" s="48"/>
      <c r="AC349" s="48"/>
      <c r="AD349" s="48"/>
      <c r="AE349" s="48"/>
      <c r="AF349" s="48"/>
      <c r="AG349" s="48"/>
      <c r="AH349" s="48"/>
      <c r="AI349" s="48"/>
      <c r="AJ349" s="24">
        <f t="shared" si="37"/>
        <v>0</v>
      </c>
      <c r="AK349" s="48"/>
      <c r="AL349" s="48"/>
      <c r="AM349" s="16"/>
      <c r="AN349" s="16"/>
      <c r="AO349" s="48"/>
      <c r="AP349" s="48"/>
      <c r="AQ349" s="48"/>
      <c r="AR349" s="48"/>
      <c r="AS349" s="48"/>
      <c r="AT349" s="48"/>
      <c r="AU349" s="48"/>
      <c r="AV349" s="48">
        <v>0.25</v>
      </c>
      <c r="AW349" s="26">
        <f t="shared" si="38"/>
        <v>0.25</v>
      </c>
      <c r="AX349" s="16">
        <f t="shared" si="39"/>
        <v>6.25</v>
      </c>
      <c r="AY349" s="48"/>
      <c r="AZ349" s="48"/>
      <c r="BA349" s="129"/>
      <c r="BB349" s="157"/>
      <c r="BC349" s="156"/>
      <c r="BD349" s="156"/>
      <c r="BE349" s="156">
        <v>0.5</v>
      </c>
      <c r="BF349" s="156"/>
      <c r="BG349" s="156"/>
      <c r="BH349" s="156">
        <v>3</v>
      </c>
      <c r="BI349" s="156">
        <v>1</v>
      </c>
      <c r="BJ349" s="16"/>
      <c r="BK349" s="16">
        <v>1</v>
      </c>
      <c r="BL349" s="16"/>
      <c r="BM349" s="135"/>
      <c r="BN349" s="135">
        <f t="shared" si="40"/>
        <v>5.5</v>
      </c>
      <c r="BO349" s="131">
        <f t="shared" si="35"/>
        <v>11.75</v>
      </c>
      <c r="BP349" s="65">
        <f t="shared" si="41"/>
        <v>1</v>
      </c>
      <c r="BS349" s="29"/>
    </row>
    <row r="350" spans="2:71" ht="24.95" customHeight="1">
      <c r="B350" s="48">
        <f>Personal_Development!B351</f>
        <v>0</v>
      </c>
      <c r="C350" s="48">
        <f>Personal_Development!C351</f>
        <v>0</v>
      </c>
      <c r="D350" s="14" t="str">
        <f>Personal_Development!D351</f>
        <v>C13417</v>
      </c>
      <c r="E350" s="11" t="str">
        <f>Personal_Development!E351</f>
        <v>SHIRIN BINTI MOHAMAD</v>
      </c>
      <c r="F350" s="12" t="str">
        <f>Personal_Development!F351</f>
        <v>PRODUCTION NO.1 DEPARTMENT</v>
      </c>
      <c r="G350" s="12" t="str">
        <f>Personal_Development!G351</f>
        <v>ASSEMBLY PRODUCTION SECTION (APS)</v>
      </c>
      <c r="H350" s="40" t="str">
        <f>Personal_Development!H351</f>
        <v>OPERATOR 2</v>
      </c>
      <c r="I350" s="41" t="str">
        <f>Personal_Development!I351</f>
        <v>C4 PROD</v>
      </c>
      <c r="J350" s="42" t="str">
        <f>Personal_Development!J351</f>
        <v xml:space="preserve">C4 </v>
      </c>
      <c r="K350" s="48"/>
      <c r="L350" s="48"/>
      <c r="M350" s="16"/>
      <c r="N350" s="16"/>
      <c r="O350" s="48"/>
      <c r="P350" s="48"/>
      <c r="Q350" s="48"/>
      <c r="R350" s="48"/>
      <c r="S350" s="48"/>
      <c r="T350" s="48">
        <v>1</v>
      </c>
      <c r="U350" s="48"/>
      <c r="V350" s="48">
        <v>1</v>
      </c>
      <c r="W350" s="20">
        <f t="shared" si="36"/>
        <v>2</v>
      </c>
      <c r="X350" s="48"/>
      <c r="Y350" s="48"/>
      <c r="Z350" s="16"/>
      <c r="AA350" s="16"/>
      <c r="AB350" s="48"/>
      <c r="AC350" s="48"/>
      <c r="AD350" s="48"/>
      <c r="AE350" s="48"/>
      <c r="AF350" s="48"/>
      <c r="AG350" s="48"/>
      <c r="AH350" s="48"/>
      <c r="AI350" s="48"/>
      <c r="AJ350" s="24">
        <f t="shared" si="37"/>
        <v>0</v>
      </c>
      <c r="AK350" s="48"/>
      <c r="AL350" s="48"/>
      <c r="AM350" s="16"/>
      <c r="AN350" s="16"/>
      <c r="AO350" s="48"/>
      <c r="AP350" s="48"/>
      <c r="AQ350" s="48"/>
      <c r="AR350" s="48"/>
      <c r="AS350" s="48"/>
      <c r="AT350" s="48"/>
      <c r="AU350" s="48"/>
      <c r="AV350" s="48"/>
      <c r="AW350" s="26">
        <f t="shared" si="38"/>
        <v>0</v>
      </c>
      <c r="AX350" s="16">
        <f t="shared" si="39"/>
        <v>2</v>
      </c>
      <c r="AY350" s="48"/>
      <c r="AZ350" s="48"/>
      <c r="BA350" s="129"/>
      <c r="BB350" s="157"/>
      <c r="BC350" s="156">
        <v>0.5</v>
      </c>
      <c r="BD350" s="156">
        <v>0.75</v>
      </c>
      <c r="BE350" s="156"/>
      <c r="BF350" s="156"/>
      <c r="BG350" s="156">
        <v>1</v>
      </c>
      <c r="BH350" s="156"/>
      <c r="BI350" s="156">
        <v>3</v>
      </c>
      <c r="BJ350" s="16"/>
      <c r="BK350" s="16"/>
      <c r="BL350" s="16"/>
      <c r="BM350" s="135"/>
      <c r="BN350" s="135">
        <f t="shared" si="40"/>
        <v>5.25</v>
      </c>
      <c r="BO350" s="131">
        <f t="shared" si="35"/>
        <v>7.25</v>
      </c>
      <c r="BP350" s="65">
        <f t="shared" si="41"/>
        <v>2</v>
      </c>
      <c r="BS350" s="29"/>
    </row>
    <row r="351" spans="2:71" ht="24.95" customHeight="1">
      <c r="B351" s="48" t="str">
        <f>Personal_Development!B352</f>
        <v>R</v>
      </c>
      <c r="C351" s="48">
        <f>Personal_Development!C352</f>
        <v>0</v>
      </c>
      <c r="D351" s="14" t="str">
        <f>Personal_Development!D352</f>
        <v>C13425</v>
      </c>
      <c r="E351" s="11" t="str">
        <f>Personal_Development!E352</f>
        <v>ZUL HELMI BIN KAMALUDIN</v>
      </c>
      <c r="F351" s="12" t="str">
        <f>Personal_Development!F352</f>
        <v>FACTORY OPERATIONS DEPARTMENT</v>
      </c>
      <c r="G351" s="12" t="str">
        <f>Personal_Development!G352</f>
        <v>INVENTORY &amp; SYSYTEM CONTROL SECTION (IVS)</v>
      </c>
      <c r="H351" s="40" t="str">
        <f>Personal_Development!H352</f>
        <v>STOREHAND</v>
      </c>
      <c r="I351" s="41" t="str">
        <f>Personal_Development!I352</f>
        <v>C4 PROD</v>
      </c>
      <c r="J351" s="42" t="str">
        <f>Personal_Development!J352</f>
        <v xml:space="preserve">C4 </v>
      </c>
      <c r="K351" s="48"/>
      <c r="L351" s="48"/>
      <c r="M351" s="16">
        <v>1</v>
      </c>
      <c r="N351" s="16"/>
      <c r="O351" s="48">
        <v>1</v>
      </c>
      <c r="P351" s="48">
        <v>2</v>
      </c>
      <c r="Q351" s="48">
        <v>1</v>
      </c>
      <c r="R351" s="48"/>
      <c r="S351" s="48"/>
      <c r="T351" s="48"/>
      <c r="U351" s="48"/>
      <c r="V351" s="48"/>
      <c r="W351" s="20">
        <f t="shared" si="36"/>
        <v>5</v>
      </c>
      <c r="X351" s="48"/>
      <c r="Y351" s="48">
        <v>1</v>
      </c>
      <c r="Z351" s="16"/>
      <c r="AA351" s="16">
        <v>1</v>
      </c>
      <c r="AB351" s="48">
        <v>2</v>
      </c>
      <c r="AC351" s="48">
        <v>2</v>
      </c>
      <c r="AD351" s="48">
        <v>1</v>
      </c>
      <c r="AE351" s="48"/>
      <c r="AF351" s="48">
        <v>7.5</v>
      </c>
      <c r="AG351" s="48"/>
      <c r="AH351" s="48"/>
      <c r="AI351" s="48"/>
      <c r="AJ351" s="24">
        <f t="shared" si="37"/>
        <v>14.5</v>
      </c>
      <c r="AK351" s="48"/>
      <c r="AL351" s="48"/>
      <c r="AM351" s="16"/>
      <c r="AN351" s="16"/>
      <c r="AO351" s="48"/>
      <c r="AP351" s="48">
        <v>0.5</v>
      </c>
      <c r="AQ351" s="48"/>
      <c r="AR351" s="48">
        <v>0.25</v>
      </c>
      <c r="AS351" s="48"/>
      <c r="AT351" s="48"/>
      <c r="AU351" s="48"/>
      <c r="AV351" s="48"/>
      <c r="AW351" s="26">
        <f t="shared" si="38"/>
        <v>0.75</v>
      </c>
      <c r="AX351" s="16">
        <f t="shared" si="39"/>
        <v>20.25</v>
      </c>
      <c r="AY351" s="48"/>
      <c r="AZ351" s="48"/>
      <c r="BA351" s="129"/>
      <c r="BB351" s="157"/>
      <c r="BC351" s="156">
        <v>0.25</v>
      </c>
      <c r="BD351" s="156"/>
      <c r="BE351" s="156">
        <v>0.25</v>
      </c>
      <c r="BF351" s="156"/>
      <c r="BG351" s="156">
        <v>0.5</v>
      </c>
      <c r="BH351" s="156"/>
      <c r="BI351" s="156">
        <v>2</v>
      </c>
      <c r="BJ351" s="16"/>
      <c r="BK351" s="16"/>
      <c r="BL351" s="16"/>
      <c r="BM351" s="135"/>
      <c r="BN351" s="135">
        <f t="shared" si="40"/>
        <v>3</v>
      </c>
      <c r="BO351" s="131">
        <f t="shared" si="35"/>
        <v>23.25</v>
      </c>
      <c r="BP351" s="65">
        <f t="shared" si="41"/>
        <v>1</v>
      </c>
      <c r="BS351" s="29"/>
    </row>
    <row r="352" spans="2:71" ht="24.95" customHeight="1">
      <c r="B352" s="48">
        <f>Personal_Development!B353</f>
        <v>0</v>
      </c>
      <c r="C352" s="48">
        <f>Personal_Development!C353</f>
        <v>0</v>
      </c>
      <c r="D352" s="14" t="str">
        <f>Personal_Development!D353</f>
        <v>C13429</v>
      </c>
      <c r="E352" s="11" t="str">
        <f>Personal_Development!E353</f>
        <v>MOHAMAD FARID BIN MUSTAPHA</v>
      </c>
      <c r="F352" s="12" t="str">
        <f>Personal_Development!F353</f>
        <v>FACTORY OPERATIONS DEPARTMENT</v>
      </c>
      <c r="G352" s="12" t="str">
        <f>Personal_Development!G353</f>
        <v>INVENTORY &amp; SYSYTEM CONTROL SECTION (IVS)</v>
      </c>
      <c r="H352" s="40" t="str">
        <f>Personal_Development!H353</f>
        <v>OPERATOR 2</v>
      </c>
      <c r="I352" s="41" t="str">
        <f>Personal_Development!I353</f>
        <v>C4 PROD</v>
      </c>
      <c r="J352" s="42" t="str">
        <f>Personal_Development!J353</f>
        <v xml:space="preserve">C4 </v>
      </c>
      <c r="K352" s="48">
        <v>1.5</v>
      </c>
      <c r="L352" s="48">
        <v>2</v>
      </c>
      <c r="M352" s="16">
        <v>1</v>
      </c>
      <c r="N352" s="16">
        <v>2</v>
      </c>
      <c r="O352" s="48"/>
      <c r="P352" s="48">
        <v>2</v>
      </c>
      <c r="Q352" s="48">
        <v>0.5</v>
      </c>
      <c r="R352" s="48">
        <v>3</v>
      </c>
      <c r="S352" s="48"/>
      <c r="T352" s="48">
        <v>0.5</v>
      </c>
      <c r="U352" s="48"/>
      <c r="V352" s="48"/>
      <c r="W352" s="20">
        <f t="shared" si="36"/>
        <v>12.5</v>
      </c>
      <c r="X352" s="48"/>
      <c r="Y352" s="48"/>
      <c r="Z352" s="16">
        <v>0.5</v>
      </c>
      <c r="AA352" s="16">
        <v>2</v>
      </c>
      <c r="AB352" s="48">
        <v>1</v>
      </c>
      <c r="AC352" s="48"/>
      <c r="AD352" s="48">
        <v>0.5</v>
      </c>
      <c r="AE352" s="48">
        <v>0.5</v>
      </c>
      <c r="AF352" s="48">
        <v>3</v>
      </c>
      <c r="AG352" s="48">
        <v>1</v>
      </c>
      <c r="AH352" s="48"/>
      <c r="AI352" s="48"/>
      <c r="AJ352" s="24">
        <f t="shared" si="37"/>
        <v>8.5</v>
      </c>
      <c r="AK352" s="48"/>
      <c r="AL352" s="48"/>
      <c r="AM352" s="16"/>
      <c r="AN352" s="16"/>
      <c r="AO352" s="48"/>
      <c r="AP352" s="48"/>
      <c r="AQ352" s="48"/>
      <c r="AR352" s="48"/>
      <c r="AS352" s="48"/>
      <c r="AT352" s="48"/>
      <c r="AU352" s="48"/>
      <c r="AV352" s="48"/>
      <c r="AW352" s="26">
        <f t="shared" si="38"/>
        <v>0</v>
      </c>
      <c r="AX352" s="16">
        <f t="shared" si="39"/>
        <v>21</v>
      </c>
      <c r="AY352" s="48"/>
      <c r="AZ352" s="48"/>
      <c r="BA352" s="129"/>
      <c r="BB352" s="157"/>
      <c r="BC352" s="156"/>
      <c r="BD352" s="156">
        <v>0.25</v>
      </c>
      <c r="BE352" s="156">
        <v>1.75</v>
      </c>
      <c r="BF352" s="156">
        <v>1</v>
      </c>
      <c r="BG352" s="156"/>
      <c r="BH352" s="156"/>
      <c r="BI352" s="156">
        <v>0.25</v>
      </c>
      <c r="BJ352" s="16"/>
      <c r="BK352" s="16"/>
      <c r="BL352" s="16">
        <v>2</v>
      </c>
      <c r="BM352" s="135"/>
      <c r="BN352" s="135">
        <f t="shared" si="40"/>
        <v>5.25</v>
      </c>
      <c r="BO352" s="131">
        <f t="shared" si="35"/>
        <v>26.25</v>
      </c>
      <c r="BP352" s="65">
        <f t="shared" si="41"/>
        <v>1</v>
      </c>
      <c r="BS352" s="29"/>
    </row>
    <row r="353" spans="2:71" ht="24.95" customHeight="1">
      <c r="B353" s="48" t="str">
        <f>Personal_Development!B354</f>
        <v>R</v>
      </c>
      <c r="C353" s="48">
        <f>Personal_Development!C354</f>
        <v>0</v>
      </c>
      <c r="D353" s="14" t="str">
        <f>Personal_Development!D354</f>
        <v>C13432</v>
      </c>
      <c r="E353" s="11" t="str">
        <f>Personal_Development!E354</f>
        <v>MOHAMAD BIN ISMAIL</v>
      </c>
      <c r="F353" s="12" t="str">
        <f>Personal_Development!F354</f>
        <v>ENGINEERING AND R&amp;D DEPARTMENT</v>
      </c>
      <c r="G353" s="12" t="str">
        <f>Personal_Development!G354</f>
        <v>RD &amp; DESIGN SECTION (RDS)</v>
      </c>
      <c r="H353" s="40" t="str">
        <f>Personal_Development!H354</f>
        <v>ASSISTANT</v>
      </c>
      <c r="I353" s="41" t="str">
        <f>Personal_Development!I354</f>
        <v>C1 OFFICE</v>
      </c>
      <c r="J353" s="42" t="str">
        <f>Personal_Development!J354</f>
        <v xml:space="preserve">C1 </v>
      </c>
      <c r="K353" s="48"/>
      <c r="L353" s="48"/>
      <c r="M353" s="16"/>
      <c r="N353" s="16"/>
      <c r="O353" s="48"/>
      <c r="P353" s="48"/>
      <c r="Q353" s="48"/>
      <c r="R353" s="48"/>
      <c r="S353" s="48">
        <v>2</v>
      </c>
      <c r="T353" s="48"/>
      <c r="U353" s="48"/>
      <c r="V353" s="48"/>
      <c r="W353" s="20">
        <f t="shared" si="36"/>
        <v>2</v>
      </c>
      <c r="X353" s="48"/>
      <c r="Y353" s="48"/>
      <c r="Z353" s="16"/>
      <c r="AA353" s="16"/>
      <c r="AB353" s="48"/>
      <c r="AC353" s="48"/>
      <c r="AD353" s="48"/>
      <c r="AE353" s="48"/>
      <c r="AF353" s="48"/>
      <c r="AG353" s="48"/>
      <c r="AH353" s="48"/>
      <c r="AI353" s="48"/>
      <c r="AJ353" s="24">
        <f t="shared" si="37"/>
        <v>0</v>
      </c>
      <c r="AK353" s="48">
        <v>1</v>
      </c>
      <c r="AL353" s="48">
        <v>1</v>
      </c>
      <c r="AM353" s="16"/>
      <c r="AN353" s="16">
        <v>2</v>
      </c>
      <c r="AO353" s="48"/>
      <c r="AP353" s="48"/>
      <c r="AQ353" s="48">
        <v>1</v>
      </c>
      <c r="AR353" s="48">
        <v>2.25</v>
      </c>
      <c r="AS353" s="48">
        <v>1.75</v>
      </c>
      <c r="AT353" s="48"/>
      <c r="AU353" s="48"/>
      <c r="AV353" s="48"/>
      <c r="AW353" s="26">
        <f t="shared" si="38"/>
        <v>9</v>
      </c>
      <c r="AX353" s="16">
        <f t="shared" si="39"/>
        <v>11</v>
      </c>
      <c r="AY353" s="48"/>
      <c r="AZ353" s="48"/>
      <c r="BA353" s="129"/>
      <c r="BB353" s="157">
        <v>1</v>
      </c>
      <c r="BC353" s="156">
        <v>1</v>
      </c>
      <c r="BD353" s="156">
        <v>1</v>
      </c>
      <c r="BE353" s="156">
        <v>1</v>
      </c>
      <c r="BF353" s="156">
        <v>1.25</v>
      </c>
      <c r="BG353" s="156">
        <v>1.25</v>
      </c>
      <c r="BH353" s="156">
        <v>0.25</v>
      </c>
      <c r="BI353" s="156">
        <v>1.5</v>
      </c>
      <c r="BJ353" s="16">
        <v>1.25</v>
      </c>
      <c r="BK353" s="16"/>
      <c r="BL353" s="16"/>
      <c r="BM353" s="135"/>
      <c r="BN353" s="135">
        <f t="shared" si="40"/>
        <v>9.5</v>
      </c>
      <c r="BO353" s="131">
        <f t="shared" si="35"/>
        <v>20.5</v>
      </c>
      <c r="BP353" s="65">
        <f t="shared" si="41"/>
        <v>1</v>
      </c>
      <c r="BS353" s="29"/>
    </row>
    <row r="354" spans="2:71" ht="24.95" customHeight="1">
      <c r="B354" s="48">
        <f>Personal_Development!B355</f>
        <v>0</v>
      </c>
      <c r="C354" s="48">
        <f>Personal_Development!C355</f>
        <v>0</v>
      </c>
      <c r="D354" s="14" t="str">
        <f>Personal_Development!D355</f>
        <v>C13433</v>
      </c>
      <c r="E354" s="11" t="str">
        <f>Personal_Development!E355</f>
        <v>NEO SIEW LING</v>
      </c>
      <c r="F354" s="12" t="str">
        <f>Personal_Development!F355</f>
        <v>PRODUCTION NO.1 DEPARTMENT</v>
      </c>
      <c r="G354" s="12" t="str">
        <f>Personal_Development!G355</f>
        <v>ASSEMBLY PRODUCTION SECTION (APS)</v>
      </c>
      <c r="H354" s="40" t="str">
        <f>Personal_Development!H355</f>
        <v>OPERATOR 2</v>
      </c>
      <c r="I354" s="41" t="str">
        <f>Personal_Development!I355</f>
        <v>C4 PROD</v>
      </c>
      <c r="J354" s="42" t="str">
        <f>Personal_Development!J355</f>
        <v xml:space="preserve">C4 </v>
      </c>
      <c r="K354" s="48"/>
      <c r="L354" s="48">
        <v>1</v>
      </c>
      <c r="M354" s="16"/>
      <c r="N354" s="16"/>
      <c r="O354" s="48"/>
      <c r="P354" s="48"/>
      <c r="Q354" s="48"/>
      <c r="R354" s="48"/>
      <c r="S354" s="48"/>
      <c r="T354" s="48"/>
      <c r="U354" s="48"/>
      <c r="V354" s="48"/>
      <c r="W354" s="20">
        <f t="shared" si="36"/>
        <v>1</v>
      </c>
      <c r="X354" s="48"/>
      <c r="Y354" s="48"/>
      <c r="Z354" s="16"/>
      <c r="AA354" s="16"/>
      <c r="AB354" s="48"/>
      <c r="AC354" s="48"/>
      <c r="AD354" s="48"/>
      <c r="AE354" s="48"/>
      <c r="AF354" s="48"/>
      <c r="AG354" s="48"/>
      <c r="AH354" s="48"/>
      <c r="AI354" s="48"/>
      <c r="AJ354" s="24">
        <f t="shared" si="37"/>
        <v>0</v>
      </c>
      <c r="AK354" s="48">
        <v>1</v>
      </c>
      <c r="AL354" s="48"/>
      <c r="AM354" s="16"/>
      <c r="AN354" s="16"/>
      <c r="AO354" s="48"/>
      <c r="AP354" s="48"/>
      <c r="AQ354" s="48"/>
      <c r="AR354" s="48"/>
      <c r="AS354" s="48"/>
      <c r="AT354" s="48"/>
      <c r="AU354" s="48"/>
      <c r="AV354" s="48"/>
      <c r="AW354" s="26">
        <f t="shared" si="38"/>
        <v>1</v>
      </c>
      <c r="AX354" s="16">
        <f t="shared" si="39"/>
        <v>2</v>
      </c>
      <c r="AY354" s="48"/>
      <c r="AZ354" s="48"/>
      <c r="BA354" s="129"/>
      <c r="BB354" s="157">
        <v>1</v>
      </c>
      <c r="BC354" s="156"/>
      <c r="BD354" s="156"/>
      <c r="BE354" s="156"/>
      <c r="BF354" s="156"/>
      <c r="BG354" s="156">
        <v>1</v>
      </c>
      <c r="BH354" s="156"/>
      <c r="BI354" s="156">
        <v>2</v>
      </c>
      <c r="BJ354" s="16"/>
      <c r="BK354" s="16"/>
      <c r="BL354" s="16"/>
      <c r="BM354" s="135"/>
      <c r="BN354" s="135">
        <f t="shared" si="40"/>
        <v>4</v>
      </c>
      <c r="BO354" s="131">
        <f t="shared" si="35"/>
        <v>6</v>
      </c>
      <c r="BP354" s="65">
        <f t="shared" si="41"/>
        <v>3</v>
      </c>
      <c r="BS354" s="29"/>
    </row>
    <row r="355" spans="2:71" ht="24.95" customHeight="1">
      <c r="B355" s="48">
        <f>Personal_Development!B356</f>
        <v>0</v>
      </c>
      <c r="C355" s="48">
        <f>Personal_Development!C356</f>
        <v>0</v>
      </c>
      <c r="D355" s="14" t="str">
        <f>Personal_Development!D356</f>
        <v>C13437</v>
      </c>
      <c r="E355" s="11" t="str">
        <f>Personal_Development!E356</f>
        <v>NORIZAN BINTI ABD RAHMAN</v>
      </c>
      <c r="F355" s="12" t="str">
        <f>Personal_Development!F356</f>
        <v>PRODUCTION NO.1 DEPARTMENT</v>
      </c>
      <c r="G355" s="12" t="str">
        <f>Personal_Development!G356</f>
        <v>ASSEMBLY PRODUCTION SECTION (APS)</v>
      </c>
      <c r="H355" s="40" t="str">
        <f>Personal_Development!H356</f>
        <v>OPERATOR 2</v>
      </c>
      <c r="I355" s="41" t="str">
        <f>Personal_Development!I356</f>
        <v>C4 PROD</v>
      </c>
      <c r="J355" s="42" t="str">
        <f>Personal_Development!J356</f>
        <v xml:space="preserve">C4 </v>
      </c>
      <c r="K355" s="48"/>
      <c r="L355" s="48">
        <v>1</v>
      </c>
      <c r="M355" s="16"/>
      <c r="N355" s="16"/>
      <c r="O355" s="48"/>
      <c r="P355" s="48">
        <v>1</v>
      </c>
      <c r="Q355" s="48"/>
      <c r="R355" s="48"/>
      <c r="S355" s="48"/>
      <c r="T355" s="48"/>
      <c r="U355" s="48"/>
      <c r="V355" s="48"/>
      <c r="W355" s="20">
        <f t="shared" si="36"/>
        <v>2</v>
      </c>
      <c r="X355" s="48"/>
      <c r="Y355" s="48"/>
      <c r="Z355" s="16"/>
      <c r="AA355" s="16"/>
      <c r="AB355" s="48"/>
      <c r="AC355" s="48"/>
      <c r="AD355" s="48"/>
      <c r="AE355" s="48"/>
      <c r="AF355" s="48"/>
      <c r="AG355" s="48"/>
      <c r="AH355" s="48"/>
      <c r="AI355" s="48"/>
      <c r="AJ355" s="24">
        <f t="shared" si="37"/>
        <v>0</v>
      </c>
      <c r="AK355" s="48"/>
      <c r="AL355" s="48">
        <v>1</v>
      </c>
      <c r="AM355" s="16"/>
      <c r="AN355" s="16"/>
      <c r="AO355" s="48"/>
      <c r="AP355" s="48"/>
      <c r="AQ355" s="48"/>
      <c r="AR355" s="48"/>
      <c r="AS355" s="48"/>
      <c r="AT355" s="48"/>
      <c r="AU355" s="48"/>
      <c r="AV355" s="48"/>
      <c r="AW355" s="26">
        <f t="shared" si="38"/>
        <v>1</v>
      </c>
      <c r="AX355" s="16">
        <f t="shared" si="39"/>
        <v>3</v>
      </c>
      <c r="AY355" s="48"/>
      <c r="AZ355" s="48"/>
      <c r="BA355" s="129"/>
      <c r="BB355" s="157"/>
      <c r="BC355" s="156"/>
      <c r="BD355" s="156"/>
      <c r="BE355" s="156">
        <v>1</v>
      </c>
      <c r="BF355" s="156"/>
      <c r="BG355" s="156"/>
      <c r="BH355" s="156"/>
      <c r="BI355" s="156"/>
      <c r="BJ355" s="16"/>
      <c r="BK355" s="16"/>
      <c r="BL355" s="16"/>
      <c r="BM355" s="135"/>
      <c r="BN355" s="135">
        <f t="shared" si="40"/>
        <v>1</v>
      </c>
      <c r="BO355" s="131">
        <f t="shared" si="35"/>
        <v>4</v>
      </c>
      <c r="BP355" s="65">
        <f t="shared" si="41"/>
        <v>3</v>
      </c>
      <c r="BS355" s="29"/>
    </row>
    <row r="356" spans="2:71" ht="24.95" customHeight="1">
      <c r="B356" s="48">
        <f>Personal_Development!B357</f>
        <v>0</v>
      </c>
      <c r="C356" s="48">
        <f>Personal_Development!C357</f>
        <v>0</v>
      </c>
      <c r="D356" s="14" t="str">
        <f>Personal_Development!D357</f>
        <v>C13441</v>
      </c>
      <c r="E356" s="11" t="str">
        <f>Personal_Development!E357</f>
        <v>MOHD SYAFUL BIN CHE MAT</v>
      </c>
      <c r="F356" s="12" t="str">
        <f>Personal_Development!F357</f>
        <v>PRODUCTION NO.1 DEPARTMENT</v>
      </c>
      <c r="G356" s="12" t="str">
        <f>Personal_Development!G357</f>
        <v>ASSEMBLY PRODUCTION SECTION (APS)</v>
      </c>
      <c r="H356" s="40" t="str">
        <f>Personal_Development!H357</f>
        <v>OPERATOR 2</v>
      </c>
      <c r="I356" s="41" t="str">
        <f>Personal_Development!I357</f>
        <v>C4 PROD</v>
      </c>
      <c r="J356" s="42" t="str">
        <f>Personal_Development!J357</f>
        <v xml:space="preserve">C4 </v>
      </c>
      <c r="K356" s="48"/>
      <c r="L356" s="48"/>
      <c r="M356" s="16"/>
      <c r="N356" s="16"/>
      <c r="O356" s="48">
        <v>1</v>
      </c>
      <c r="P356" s="48"/>
      <c r="Q356" s="48"/>
      <c r="R356" s="48"/>
      <c r="S356" s="48"/>
      <c r="T356" s="48"/>
      <c r="U356" s="48"/>
      <c r="V356" s="48"/>
      <c r="W356" s="20">
        <f t="shared" si="36"/>
        <v>1</v>
      </c>
      <c r="X356" s="48"/>
      <c r="Y356" s="48"/>
      <c r="Z356" s="16"/>
      <c r="AA356" s="16"/>
      <c r="AB356" s="48"/>
      <c r="AC356" s="48"/>
      <c r="AD356" s="48"/>
      <c r="AE356" s="48"/>
      <c r="AF356" s="48"/>
      <c r="AG356" s="48"/>
      <c r="AH356" s="48"/>
      <c r="AI356" s="48"/>
      <c r="AJ356" s="24">
        <f t="shared" si="37"/>
        <v>0</v>
      </c>
      <c r="AK356" s="48">
        <v>0.5</v>
      </c>
      <c r="AL356" s="48"/>
      <c r="AM356" s="16"/>
      <c r="AN356" s="16"/>
      <c r="AO356" s="48"/>
      <c r="AP356" s="48"/>
      <c r="AQ356" s="48">
        <v>1</v>
      </c>
      <c r="AR356" s="48"/>
      <c r="AS356" s="48"/>
      <c r="AT356" s="48"/>
      <c r="AU356" s="48"/>
      <c r="AV356" s="48"/>
      <c r="AW356" s="26">
        <f t="shared" si="38"/>
        <v>1.5</v>
      </c>
      <c r="AX356" s="16">
        <f t="shared" si="39"/>
        <v>2.5</v>
      </c>
      <c r="AY356" s="48"/>
      <c r="AZ356" s="48"/>
      <c r="BA356" s="129"/>
      <c r="BB356" s="157">
        <v>0.5</v>
      </c>
      <c r="BC356" s="156"/>
      <c r="BD356" s="156"/>
      <c r="BE356" s="156"/>
      <c r="BF356" s="156">
        <v>1</v>
      </c>
      <c r="BG356" s="156"/>
      <c r="BH356" s="156"/>
      <c r="BI356" s="156"/>
      <c r="BJ356" s="16"/>
      <c r="BK356" s="16"/>
      <c r="BL356" s="16"/>
      <c r="BM356" s="135"/>
      <c r="BN356" s="135">
        <f t="shared" si="40"/>
        <v>1.5</v>
      </c>
      <c r="BO356" s="131">
        <f t="shared" si="35"/>
        <v>4</v>
      </c>
      <c r="BP356" s="65">
        <f t="shared" si="41"/>
        <v>3</v>
      </c>
      <c r="BS356" s="29"/>
    </row>
    <row r="357" spans="2:71" ht="24.95" customHeight="1">
      <c r="B357" s="48" t="str">
        <f>Personal_Development!B358</f>
        <v>R</v>
      </c>
      <c r="C357" s="48">
        <f>Personal_Development!C358</f>
        <v>0</v>
      </c>
      <c r="D357" s="14" t="str">
        <f>Personal_Development!D358</f>
        <v>C13442</v>
      </c>
      <c r="E357" s="11" t="str">
        <f>Personal_Development!E358</f>
        <v>ROESLINDA BINTI RAMLAN ROES</v>
      </c>
      <c r="F357" s="12" t="str">
        <f>Personal_Development!F358</f>
        <v>PRODUCTION NO.1 DEPARTMENT</v>
      </c>
      <c r="G357" s="12" t="str">
        <f>Personal_Development!G358</f>
        <v>ASSEMBLY PRODUCTION SECTION (APS)</v>
      </c>
      <c r="H357" s="40" t="str">
        <f>Personal_Development!H358</f>
        <v>OPERATOR 2</v>
      </c>
      <c r="I357" s="41" t="str">
        <f>Personal_Development!I358</f>
        <v>C4 PROD</v>
      </c>
      <c r="J357" s="42" t="str">
        <f>Personal_Development!J358</f>
        <v xml:space="preserve">C4 </v>
      </c>
      <c r="K357" s="48"/>
      <c r="L357" s="48"/>
      <c r="M357" s="16"/>
      <c r="N357" s="16"/>
      <c r="O357" s="48"/>
      <c r="P357" s="48"/>
      <c r="Q357" s="48"/>
      <c r="R357" s="48"/>
      <c r="S357" s="48"/>
      <c r="T357" s="48"/>
      <c r="U357" s="48"/>
      <c r="V357" s="48"/>
      <c r="W357" s="20">
        <f t="shared" si="36"/>
        <v>0</v>
      </c>
      <c r="X357" s="48"/>
      <c r="Y357" s="48"/>
      <c r="Z357" s="16"/>
      <c r="AA357" s="16"/>
      <c r="AB357" s="48"/>
      <c r="AC357" s="48"/>
      <c r="AD357" s="48"/>
      <c r="AE357" s="48"/>
      <c r="AF357" s="48"/>
      <c r="AG357" s="48"/>
      <c r="AH357" s="48"/>
      <c r="AI357" s="48"/>
      <c r="AJ357" s="24">
        <f t="shared" si="37"/>
        <v>0</v>
      </c>
      <c r="AK357" s="48"/>
      <c r="AL357" s="48">
        <v>0.5</v>
      </c>
      <c r="AM357" s="16"/>
      <c r="AN357" s="16"/>
      <c r="AO357" s="48"/>
      <c r="AP357" s="48"/>
      <c r="AQ357" s="48"/>
      <c r="AR357" s="48"/>
      <c r="AS357" s="48"/>
      <c r="AT357" s="48"/>
      <c r="AU357" s="48"/>
      <c r="AV357" s="48"/>
      <c r="AW357" s="26">
        <f t="shared" si="38"/>
        <v>0.5</v>
      </c>
      <c r="AX357" s="16">
        <f t="shared" si="39"/>
        <v>0.5</v>
      </c>
      <c r="AY357" s="48"/>
      <c r="AZ357" s="48"/>
      <c r="BA357" s="129"/>
      <c r="BB357" s="157"/>
      <c r="BC357" s="156">
        <v>0.5</v>
      </c>
      <c r="BD357" s="156"/>
      <c r="BE357" s="156"/>
      <c r="BF357" s="156"/>
      <c r="BG357" s="156"/>
      <c r="BH357" s="156"/>
      <c r="BI357" s="156"/>
      <c r="BJ357" s="16"/>
      <c r="BK357" s="16"/>
      <c r="BL357" s="16"/>
      <c r="BM357" s="135"/>
      <c r="BN357" s="135">
        <f t="shared" si="40"/>
        <v>0.5</v>
      </c>
      <c r="BO357" s="131">
        <f t="shared" si="35"/>
        <v>1</v>
      </c>
      <c r="BP357" s="65">
        <f t="shared" si="41"/>
        <v>4</v>
      </c>
      <c r="BS357" s="29"/>
    </row>
    <row r="358" spans="2:71" ht="24.95" customHeight="1">
      <c r="B358" s="48">
        <f>Personal_Development!B359</f>
        <v>0</v>
      </c>
      <c r="C358" s="48">
        <f>Personal_Development!C359</f>
        <v>0</v>
      </c>
      <c r="D358" s="14" t="str">
        <f>Personal_Development!D359</f>
        <v>C13444</v>
      </c>
      <c r="E358" s="11" t="str">
        <f>Personal_Development!E359</f>
        <v>HAFIEZ BIN ABD RAHMAN</v>
      </c>
      <c r="F358" s="12" t="str">
        <f>Personal_Development!F359</f>
        <v>PRODUCTION NO.1 DEPARTMENT</v>
      </c>
      <c r="G358" s="12" t="str">
        <f>Personal_Development!G359</f>
        <v>ASSEMBLY PRODUCTION SECTION (APS)</v>
      </c>
      <c r="H358" s="40" t="str">
        <f>Personal_Development!H359</f>
        <v>OPERATOR 2</v>
      </c>
      <c r="I358" s="41" t="str">
        <f>Personal_Development!I359</f>
        <v>C4 PROD</v>
      </c>
      <c r="J358" s="42" t="str">
        <f>Personal_Development!J359</f>
        <v xml:space="preserve">C4 </v>
      </c>
      <c r="K358" s="48"/>
      <c r="L358" s="48"/>
      <c r="M358" s="16"/>
      <c r="N358" s="16"/>
      <c r="O358" s="48"/>
      <c r="P358" s="48"/>
      <c r="Q358" s="48"/>
      <c r="R358" s="48"/>
      <c r="S358" s="48"/>
      <c r="T358" s="48"/>
      <c r="U358" s="48"/>
      <c r="V358" s="48">
        <v>1</v>
      </c>
      <c r="W358" s="20">
        <f t="shared" si="36"/>
        <v>1</v>
      </c>
      <c r="X358" s="48"/>
      <c r="Y358" s="48"/>
      <c r="Z358" s="16"/>
      <c r="AA358" s="16"/>
      <c r="AB358" s="48"/>
      <c r="AC358" s="48"/>
      <c r="AD358" s="48"/>
      <c r="AE358" s="48"/>
      <c r="AF358" s="48"/>
      <c r="AG358" s="48"/>
      <c r="AH358" s="48"/>
      <c r="AI358" s="48">
        <v>1</v>
      </c>
      <c r="AJ358" s="24">
        <f t="shared" si="37"/>
        <v>1</v>
      </c>
      <c r="AK358" s="48"/>
      <c r="AL358" s="48"/>
      <c r="AM358" s="16">
        <v>0.5</v>
      </c>
      <c r="AN358" s="16"/>
      <c r="AO358" s="48"/>
      <c r="AP358" s="48"/>
      <c r="AQ358" s="48"/>
      <c r="AR358" s="48">
        <v>1</v>
      </c>
      <c r="AS358" s="48"/>
      <c r="AT358" s="48"/>
      <c r="AU358" s="48"/>
      <c r="AV358" s="48"/>
      <c r="AW358" s="26">
        <f t="shared" si="38"/>
        <v>1.5</v>
      </c>
      <c r="AX358" s="16">
        <f t="shared" si="39"/>
        <v>3.5</v>
      </c>
      <c r="AY358" s="48"/>
      <c r="AZ358" s="48"/>
      <c r="BA358" s="129"/>
      <c r="BB358" s="157"/>
      <c r="BC358" s="156"/>
      <c r="BD358" s="156">
        <v>0.5</v>
      </c>
      <c r="BE358" s="156"/>
      <c r="BF358" s="156"/>
      <c r="BG358" s="156">
        <v>1</v>
      </c>
      <c r="BH358" s="156"/>
      <c r="BI358" s="156"/>
      <c r="BJ358" s="16"/>
      <c r="BK358" s="16"/>
      <c r="BL358" s="16"/>
      <c r="BM358" s="135"/>
      <c r="BN358" s="135">
        <f t="shared" si="40"/>
        <v>1.5</v>
      </c>
      <c r="BO358" s="131">
        <f t="shared" si="35"/>
        <v>5</v>
      </c>
      <c r="BP358" s="65">
        <f t="shared" si="41"/>
        <v>3</v>
      </c>
      <c r="BS358" s="29"/>
    </row>
    <row r="359" spans="2:71" ht="24.95" customHeight="1">
      <c r="B359" s="48">
        <f>Personal_Development!B360</f>
        <v>0</v>
      </c>
      <c r="C359" s="48">
        <f>Personal_Development!C360</f>
        <v>0</v>
      </c>
      <c r="D359" s="14" t="str">
        <f>Personal_Development!D360</f>
        <v>C13446</v>
      </c>
      <c r="E359" s="11" t="str">
        <f>Personal_Development!E360</f>
        <v>NOR FADILAH BINTI IBRAHIM</v>
      </c>
      <c r="F359" s="12" t="str">
        <f>Personal_Development!F360</f>
        <v>FACTORY OPERATIONS DEPARTMENT</v>
      </c>
      <c r="G359" s="12" t="str">
        <f>Personal_Development!G360</f>
        <v>FINANCE &amp; ACCOUNTING SECTION (FAS)</v>
      </c>
      <c r="H359" s="40" t="str">
        <f>Personal_Development!H360</f>
        <v>ASSISTANT</v>
      </c>
      <c r="I359" s="41" t="str">
        <f>Personal_Development!I360</f>
        <v>C1 OFFICE</v>
      </c>
      <c r="J359" s="42" t="str">
        <f>Personal_Development!J360</f>
        <v xml:space="preserve">C1 </v>
      </c>
      <c r="K359" s="48"/>
      <c r="L359" s="48"/>
      <c r="M359" s="16"/>
      <c r="N359" s="16"/>
      <c r="O359" s="48">
        <v>1</v>
      </c>
      <c r="P359" s="48"/>
      <c r="Q359" s="48"/>
      <c r="R359" s="48"/>
      <c r="S359" s="48"/>
      <c r="T359" s="48">
        <v>0.5</v>
      </c>
      <c r="U359" s="48"/>
      <c r="V359" s="48"/>
      <c r="W359" s="20">
        <f t="shared" si="36"/>
        <v>1.5</v>
      </c>
      <c r="X359" s="48"/>
      <c r="Y359" s="48"/>
      <c r="Z359" s="16"/>
      <c r="AA359" s="16"/>
      <c r="AB359" s="48"/>
      <c r="AC359" s="48"/>
      <c r="AD359" s="48"/>
      <c r="AE359" s="48"/>
      <c r="AF359" s="48"/>
      <c r="AG359" s="48"/>
      <c r="AH359" s="48"/>
      <c r="AI359" s="48"/>
      <c r="AJ359" s="24">
        <f t="shared" si="37"/>
        <v>0</v>
      </c>
      <c r="AK359" s="48"/>
      <c r="AL359" s="48"/>
      <c r="AM359" s="16"/>
      <c r="AN359" s="16"/>
      <c r="AO359" s="48"/>
      <c r="AP359" s="48"/>
      <c r="AQ359" s="48"/>
      <c r="AR359" s="48"/>
      <c r="AS359" s="48"/>
      <c r="AT359" s="48"/>
      <c r="AU359" s="48"/>
      <c r="AV359" s="48"/>
      <c r="AW359" s="26">
        <f t="shared" si="38"/>
        <v>0</v>
      </c>
      <c r="AX359" s="16">
        <f t="shared" si="39"/>
        <v>1.5</v>
      </c>
      <c r="AY359" s="48"/>
      <c r="AZ359" s="48"/>
      <c r="BA359" s="129"/>
      <c r="BB359" s="157"/>
      <c r="BC359" s="156"/>
      <c r="BD359" s="156">
        <v>1.75</v>
      </c>
      <c r="BE359" s="156"/>
      <c r="BF359" s="156">
        <v>1</v>
      </c>
      <c r="BG359" s="156">
        <v>1</v>
      </c>
      <c r="BH359" s="156"/>
      <c r="BI359" s="156">
        <v>0.25</v>
      </c>
      <c r="BJ359" s="16">
        <v>1</v>
      </c>
      <c r="BK359" s="16">
        <v>0.25</v>
      </c>
      <c r="BL359" s="16">
        <v>0.25</v>
      </c>
      <c r="BM359" s="135"/>
      <c r="BN359" s="135">
        <f t="shared" si="40"/>
        <v>5.5</v>
      </c>
      <c r="BO359" s="131">
        <f t="shared" si="35"/>
        <v>7</v>
      </c>
      <c r="BP359" s="65">
        <f t="shared" si="41"/>
        <v>2</v>
      </c>
      <c r="BS359" s="29"/>
    </row>
    <row r="360" spans="2:71" ht="24.95" customHeight="1">
      <c r="B360" s="48">
        <f>Personal_Development!B361</f>
        <v>0</v>
      </c>
      <c r="C360" s="48">
        <f>Personal_Development!C361</f>
        <v>0</v>
      </c>
      <c r="D360" s="14" t="str">
        <f>Personal_Development!D361</f>
        <v>C13447</v>
      </c>
      <c r="E360" s="11" t="str">
        <f>Personal_Development!E361</f>
        <v>IZREYNA NORSYAZLIEN BINTI ABDUL RASHID</v>
      </c>
      <c r="F360" s="12" t="str">
        <f>Personal_Development!F361</f>
        <v>PRODUCTION NO.2 DEPARTMENT</v>
      </c>
      <c r="G360" s="12" t="str">
        <f>Personal_Development!G361</f>
        <v>MOLDING PRODUCTION SECTION (MPS)</v>
      </c>
      <c r="H360" s="40" t="str">
        <f>Personal_Development!H361</f>
        <v>SENIOR TECHNICIAN</v>
      </c>
      <c r="I360" s="41" t="str">
        <f>Personal_Development!I361</f>
        <v>C1 PROD</v>
      </c>
      <c r="J360" s="42" t="str">
        <f>Personal_Development!J361</f>
        <v xml:space="preserve">C1 </v>
      </c>
      <c r="K360" s="48"/>
      <c r="L360" s="48"/>
      <c r="M360" s="16"/>
      <c r="N360" s="16">
        <v>1</v>
      </c>
      <c r="O360" s="48"/>
      <c r="P360" s="48">
        <v>1</v>
      </c>
      <c r="Q360" s="48"/>
      <c r="R360" s="48"/>
      <c r="S360" s="48"/>
      <c r="T360" s="48"/>
      <c r="U360" s="48"/>
      <c r="V360" s="48"/>
      <c r="W360" s="20">
        <f t="shared" si="36"/>
        <v>2</v>
      </c>
      <c r="X360" s="48"/>
      <c r="Y360" s="48"/>
      <c r="Z360" s="16"/>
      <c r="AA360" s="16"/>
      <c r="AB360" s="48"/>
      <c r="AC360" s="48"/>
      <c r="AD360" s="48"/>
      <c r="AE360" s="48"/>
      <c r="AF360" s="48"/>
      <c r="AG360" s="48"/>
      <c r="AH360" s="48"/>
      <c r="AI360" s="48"/>
      <c r="AJ360" s="24">
        <f t="shared" si="37"/>
        <v>0</v>
      </c>
      <c r="AK360" s="48">
        <v>0.25</v>
      </c>
      <c r="AL360" s="48"/>
      <c r="AM360" s="16"/>
      <c r="AN360" s="16"/>
      <c r="AO360" s="48"/>
      <c r="AP360" s="48"/>
      <c r="AQ360" s="48"/>
      <c r="AR360" s="48"/>
      <c r="AS360" s="48"/>
      <c r="AT360" s="48"/>
      <c r="AU360" s="48"/>
      <c r="AV360" s="48">
        <v>0.75</v>
      </c>
      <c r="AW360" s="26">
        <f t="shared" si="38"/>
        <v>1</v>
      </c>
      <c r="AX360" s="16">
        <f t="shared" si="39"/>
        <v>3</v>
      </c>
      <c r="AY360" s="48"/>
      <c r="AZ360" s="48"/>
      <c r="BA360" s="129">
        <v>5</v>
      </c>
      <c r="BB360" s="157">
        <v>0.25</v>
      </c>
      <c r="BC360" s="156"/>
      <c r="BD360" s="156">
        <v>1.5</v>
      </c>
      <c r="BE360" s="156"/>
      <c r="BF360" s="156"/>
      <c r="BG360" s="156"/>
      <c r="BH360" s="156">
        <v>2</v>
      </c>
      <c r="BI360" s="156"/>
      <c r="BJ360" s="16">
        <v>0.25</v>
      </c>
      <c r="BK360" s="16"/>
      <c r="BL360" s="16"/>
      <c r="BM360" s="135"/>
      <c r="BN360" s="135">
        <f t="shared" si="40"/>
        <v>4</v>
      </c>
      <c r="BO360" s="131">
        <f t="shared" si="35"/>
        <v>12</v>
      </c>
      <c r="BP360" s="65">
        <f t="shared" si="41"/>
        <v>1</v>
      </c>
      <c r="BS360" s="29"/>
    </row>
    <row r="361" spans="2:71" ht="24.95" customHeight="1">
      <c r="B361" s="48">
        <f>Personal_Development!B362</f>
        <v>0</v>
      </c>
      <c r="C361" s="48">
        <f>Personal_Development!C362</f>
        <v>0</v>
      </c>
      <c r="D361" s="14" t="str">
        <f>Personal_Development!D362</f>
        <v>C13451</v>
      </c>
      <c r="E361" s="11" t="str">
        <f>Personal_Development!E362</f>
        <v>NUR SHAMIRA BINTI MAT JANI</v>
      </c>
      <c r="F361" s="12" t="str">
        <f>Personal_Development!F362</f>
        <v>PRODUCTION NO.1 DEPARTMENT</v>
      </c>
      <c r="G361" s="12" t="str">
        <f>Personal_Development!G362</f>
        <v>ASSEMBLY PRODUCTION SECTION (APS)</v>
      </c>
      <c r="H361" s="40" t="str">
        <f>Personal_Development!H362</f>
        <v>OPERATOR 2</v>
      </c>
      <c r="I361" s="41" t="str">
        <f>Personal_Development!I362</f>
        <v>C4 PROD</v>
      </c>
      <c r="J361" s="42" t="str">
        <f>Personal_Development!J362</f>
        <v xml:space="preserve">C4 </v>
      </c>
      <c r="K361" s="48">
        <v>1</v>
      </c>
      <c r="L361" s="48"/>
      <c r="M361" s="16"/>
      <c r="N361" s="16"/>
      <c r="O361" s="48"/>
      <c r="P361" s="48"/>
      <c r="Q361" s="48"/>
      <c r="R361" s="48"/>
      <c r="S361" s="48"/>
      <c r="T361" s="48"/>
      <c r="U361" s="48"/>
      <c r="V361" s="48"/>
      <c r="W361" s="20">
        <f t="shared" si="36"/>
        <v>1</v>
      </c>
      <c r="X361" s="48"/>
      <c r="Y361" s="48"/>
      <c r="Z361" s="16"/>
      <c r="AA361" s="16"/>
      <c r="AB361" s="48"/>
      <c r="AC361" s="48"/>
      <c r="AD361" s="48"/>
      <c r="AE361" s="48"/>
      <c r="AF361" s="48"/>
      <c r="AG361" s="48"/>
      <c r="AH361" s="48"/>
      <c r="AI361" s="48"/>
      <c r="AJ361" s="24">
        <f t="shared" si="37"/>
        <v>0</v>
      </c>
      <c r="AK361" s="48"/>
      <c r="AL361" s="48"/>
      <c r="AM361" s="16"/>
      <c r="AN361" s="16"/>
      <c r="AO361" s="48"/>
      <c r="AP361" s="48"/>
      <c r="AQ361" s="48"/>
      <c r="AR361" s="48"/>
      <c r="AS361" s="48"/>
      <c r="AT361" s="48"/>
      <c r="AU361" s="48"/>
      <c r="AV361" s="48"/>
      <c r="AW361" s="26">
        <f t="shared" si="38"/>
        <v>0</v>
      </c>
      <c r="AX361" s="16">
        <f t="shared" si="39"/>
        <v>1</v>
      </c>
      <c r="AY361" s="48"/>
      <c r="AZ361" s="48"/>
      <c r="BA361" s="129"/>
      <c r="BB361" s="157"/>
      <c r="BC361" s="156">
        <v>1</v>
      </c>
      <c r="BD361" s="156"/>
      <c r="BE361" s="156"/>
      <c r="BF361" s="156"/>
      <c r="BG361" s="156"/>
      <c r="BH361" s="156"/>
      <c r="BI361" s="156"/>
      <c r="BJ361" s="16"/>
      <c r="BK361" s="16"/>
      <c r="BL361" s="16"/>
      <c r="BM361" s="135"/>
      <c r="BN361" s="135">
        <f t="shared" si="40"/>
        <v>1</v>
      </c>
      <c r="BO361" s="131">
        <f t="shared" si="35"/>
        <v>2</v>
      </c>
      <c r="BP361" s="65">
        <f t="shared" si="41"/>
        <v>4</v>
      </c>
      <c r="BS361" s="29"/>
    </row>
    <row r="362" spans="2:71" ht="24.95" customHeight="1">
      <c r="B362" s="48">
        <f>Personal_Development!B363</f>
        <v>0</v>
      </c>
      <c r="C362" s="48">
        <f>Personal_Development!C363</f>
        <v>0</v>
      </c>
      <c r="D362" s="14" t="str">
        <f>Personal_Development!D363</f>
        <v>C13456</v>
      </c>
      <c r="E362" s="11" t="str">
        <f>Personal_Development!E363</f>
        <v>MUHAMMAD TAUFIQ BIN RAHMAT HIDAYAT</v>
      </c>
      <c r="F362" s="12" t="str">
        <f>Personal_Development!F363</f>
        <v>PRODUCTION NO.1 DEPARTMENT</v>
      </c>
      <c r="G362" s="12" t="str">
        <f>Personal_Development!G363</f>
        <v>ASSEMBLY PRODUCTION SECTION (APS)</v>
      </c>
      <c r="H362" s="40" t="str">
        <f>Personal_Development!H363</f>
        <v>OPERATOR 2</v>
      </c>
      <c r="I362" s="41" t="str">
        <f>Personal_Development!I363</f>
        <v>C4 PROD</v>
      </c>
      <c r="J362" s="42" t="str">
        <f>Personal_Development!J363</f>
        <v xml:space="preserve">C4 </v>
      </c>
      <c r="K362" s="48"/>
      <c r="L362" s="48"/>
      <c r="M362" s="16"/>
      <c r="N362" s="16"/>
      <c r="O362" s="48"/>
      <c r="P362" s="48"/>
      <c r="Q362" s="48"/>
      <c r="R362" s="48"/>
      <c r="S362" s="48"/>
      <c r="T362" s="48"/>
      <c r="U362" s="48"/>
      <c r="V362" s="48"/>
      <c r="W362" s="20">
        <f t="shared" si="36"/>
        <v>0</v>
      </c>
      <c r="X362" s="48"/>
      <c r="Y362" s="48"/>
      <c r="Z362" s="16"/>
      <c r="AA362" s="16"/>
      <c r="AB362" s="48"/>
      <c r="AC362" s="48"/>
      <c r="AD362" s="48"/>
      <c r="AE362" s="48"/>
      <c r="AF362" s="48"/>
      <c r="AG362" s="48"/>
      <c r="AH362" s="48"/>
      <c r="AI362" s="48"/>
      <c r="AJ362" s="24">
        <f t="shared" si="37"/>
        <v>0</v>
      </c>
      <c r="AK362" s="48"/>
      <c r="AL362" s="48"/>
      <c r="AM362" s="16"/>
      <c r="AN362" s="16"/>
      <c r="AO362" s="48"/>
      <c r="AP362" s="48"/>
      <c r="AQ362" s="48"/>
      <c r="AR362" s="48"/>
      <c r="AS362" s="48"/>
      <c r="AT362" s="48"/>
      <c r="AU362" s="48">
        <v>1</v>
      </c>
      <c r="AV362" s="48"/>
      <c r="AW362" s="26">
        <f t="shared" si="38"/>
        <v>1</v>
      </c>
      <c r="AX362" s="16">
        <f t="shared" si="39"/>
        <v>1</v>
      </c>
      <c r="AY362" s="48"/>
      <c r="AZ362" s="48"/>
      <c r="BA362" s="129"/>
      <c r="BB362" s="157"/>
      <c r="BC362" s="156"/>
      <c r="BD362" s="156"/>
      <c r="BE362" s="156">
        <v>0.25</v>
      </c>
      <c r="BF362" s="156"/>
      <c r="BG362" s="156"/>
      <c r="BH362" s="156"/>
      <c r="BI362" s="156"/>
      <c r="BJ362" s="16">
        <v>1</v>
      </c>
      <c r="BK362" s="16"/>
      <c r="BL362" s="16">
        <v>1</v>
      </c>
      <c r="BM362" s="135"/>
      <c r="BN362" s="135">
        <f t="shared" si="40"/>
        <v>2.25</v>
      </c>
      <c r="BO362" s="131">
        <f t="shared" si="35"/>
        <v>3.25</v>
      </c>
      <c r="BP362" s="65">
        <f t="shared" si="41"/>
        <v>4</v>
      </c>
      <c r="BS362" s="29"/>
    </row>
    <row r="363" spans="2:71" ht="24.95" customHeight="1">
      <c r="B363" s="48">
        <f>Personal_Development!B364</f>
        <v>0</v>
      </c>
      <c r="C363" s="48">
        <f>Personal_Development!C364</f>
        <v>0</v>
      </c>
      <c r="D363" s="14" t="str">
        <f>Personal_Development!D364</f>
        <v>C13459</v>
      </c>
      <c r="E363" s="11" t="str">
        <f>Personal_Development!E364</f>
        <v>KOKULAVANI A/P CHINNAPA</v>
      </c>
      <c r="F363" s="12" t="str">
        <f>Personal_Development!F364</f>
        <v>PRODUCTION NO.1 DEPARTMENT</v>
      </c>
      <c r="G363" s="12" t="str">
        <f>Personal_Development!G364</f>
        <v>ASSEMBLY PRODUCTION SECTION (APS)</v>
      </c>
      <c r="H363" s="40" t="str">
        <f>Personal_Development!H364</f>
        <v>OPERATOR 2</v>
      </c>
      <c r="I363" s="41" t="str">
        <f>Personal_Development!I364</f>
        <v>C4 PROD</v>
      </c>
      <c r="J363" s="42" t="str">
        <f>Personal_Development!J364</f>
        <v xml:space="preserve">C4 </v>
      </c>
      <c r="K363" s="48">
        <v>1</v>
      </c>
      <c r="L363" s="48"/>
      <c r="M363" s="16"/>
      <c r="N363" s="16"/>
      <c r="O363" s="48">
        <v>1</v>
      </c>
      <c r="P363" s="48"/>
      <c r="Q363" s="48"/>
      <c r="R363" s="48"/>
      <c r="S363" s="48">
        <v>1</v>
      </c>
      <c r="T363" s="48"/>
      <c r="U363" s="48">
        <v>1</v>
      </c>
      <c r="V363" s="48"/>
      <c r="W363" s="20">
        <f t="shared" si="36"/>
        <v>4</v>
      </c>
      <c r="X363" s="48"/>
      <c r="Y363" s="48"/>
      <c r="Z363" s="16"/>
      <c r="AA363" s="16"/>
      <c r="AB363" s="48"/>
      <c r="AC363" s="48"/>
      <c r="AD363" s="48"/>
      <c r="AE363" s="48"/>
      <c r="AF363" s="48"/>
      <c r="AG363" s="48"/>
      <c r="AH363" s="48"/>
      <c r="AI363" s="48"/>
      <c r="AJ363" s="24">
        <f t="shared" si="37"/>
        <v>0</v>
      </c>
      <c r="AK363" s="48"/>
      <c r="AL363" s="48">
        <v>0.5</v>
      </c>
      <c r="AM363" s="16"/>
      <c r="AN363" s="16">
        <v>1</v>
      </c>
      <c r="AO363" s="48"/>
      <c r="AP363" s="48"/>
      <c r="AQ363" s="48">
        <v>1</v>
      </c>
      <c r="AR363" s="48"/>
      <c r="AS363" s="48"/>
      <c r="AT363" s="48"/>
      <c r="AU363" s="48"/>
      <c r="AV363" s="48"/>
      <c r="AW363" s="26">
        <f t="shared" si="38"/>
        <v>2.5</v>
      </c>
      <c r="AX363" s="16">
        <f t="shared" si="39"/>
        <v>6.5</v>
      </c>
      <c r="AY363" s="48"/>
      <c r="AZ363" s="48"/>
      <c r="BA363" s="129"/>
      <c r="BB363" s="157"/>
      <c r="BC363" s="156">
        <v>0.5</v>
      </c>
      <c r="BD363" s="156">
        <v>1</v>
      </c>
      <c r="BE363" s="156">
        <v>1</v>
      </c>
      <c r="BF363" s="156"/>
      <c r="BG363" s="156"/>
      <c r="BH363" s="156"/>
      <c r="BI363" s="156">
        <v>1</v>
      </c>
      <c r="BJ363" s="16"/>
      <c r="BK363" s="16">
        <v>1</v>
      </c>
      <c r="BL363" s="16"/>
      <c r="BM363" s="135"/>
      <c r="BN363" s="135">
        <f t="shared" si="40"/>
        <v>4.5</v>
      </c>
      <c r="BO363" s="131">
        <f t="shared" si="35"/>
        <v>11</v>
      </c>
      <c r="BP363" s="65">
        <f t="shared" si="41"/>
        <v>1</v>
      </c>
      <c r="BS363" s="29"/>
    </row>
    <row r="364" spans="2:71" ht="24.95" customHeight="1">
      <c r="B364" s="48">
        <f>Personal_Development!B365</f>
        <v>0</v>
      </c>
      <c r="C364" s="48">
        <f>Personal_Development!C365</f>
        <v>0</v>
      </c>
      <c r="D364" s="14" t="str">
        <f>Personal_Development!D365</f>
        <v>C13460</v>
      </c>
      <c r="E364" s="11" t="str">
        <f>Personal_Development!E365</f>
        <v>MUHAMMAD AMIRUL BIN ABU HASSAN</v>
      </c>
      <c r="F364" s="12" t="str">
        <f>Personal_Development!F365</f>
        <v>PRODUCTION NO.1 DEPARTMENT</v>
      </c>
      <c r="G364" s="12" t="str">
        <f>Personal_Development!G365</f>
        <v>ASSEMBLY PRODUCTION SECTION (APS)</v>
      </c>
      <c r="H364" s="40" t="str">
        <f>Personal_Development!H365</f>
        <v>OPERATOR 2</v>
      </c>
      <c r="I364" s="41" t="str">
        <f>Personal_Development!I365</f>
        <v>C4 PROD</v>
      </c>
      <c r="J364" s="42" t="str">
        <f>Personal_Development!J365</f>
        <v xml:space="preserve">C4 </v>
      </c>
      <c r="K364" s="48"/>
      <c r="L364" s="48"/>
      <c r="M364" s="16"/>
      <c r="N364" s="16"/>
      <c r="O364" s="48">
        <v>1</v>
      </c>
      <c r="P364" s="48"/>
      <c r="Q364" s="48">
        <v>1</v>
      </c>
      <c r="R364" s="48"/>
      <c r="S364" s="48"/>
      <c r="T364" s="48"/>
      <c r="U364" s="48"/>
      <c r="V364" s="48">
        <v>2</v>
      </c>
      <c r="W364" s="20">
        <f t="shared" si="36"/>
        <v>4</v>
      </c>
      <c r="X364" s="48"/>
      <c r="Y364" s="48"/>
      <c r="Z364" s="16"/>
      <c r="AA364" s="16"/>
      <c r="AB364" s="48"/>
      <c r="AC364" s="48"/>
      <c r="AD364" s="48"/>
      <c r="AE364" s="48"/>
      <c r="AF364" s="48"/>
      <c r="AG364" s="48"/>
      <c r="AH364" s="48"/>
      <c r="AI364" s="48"/>
      <c r="AJ364" s="24">
        <f t="shared" si="37"/>
        <v>0</v>
      </c>
      <c r="AK364" s="48"/>
      <c r="AL364" s="48"/>
      <c r="AM364" s="16"/>
      <c r="AN364" s="16"/>
      <c r="AO364" s="48"/>
      <c r="AP364" s="48"/>
      <c r="AQ364" s="48"/>
      <c r="AR364" s="48"/>
      <c r="AS364" s="48"/>
      <c r="AT364" s="48"/>
      <c r="AU364" s="48"/>
      <c r="AV364" s="48"/>
      <c r="AW364" s="26">
        <f t="shared" si="38"/>
        <v>0</v>
      </c>
      <c r="AX364" s="16">
        <f t="shared" si="39"/>
        <v>4</v>
      </c>
      <c r="AY364" s="48"/>
      <c r="AZ364" s="48"/>
      <c r="BA364" s="129">
        <v>3</v>
      </c>
      <c r="BB364" s="157"/>
      <c r="BC364" s="156"/>
      <c r="BD364" s="156"/>
      <c r="BE364" s="156">
        <v>1</v>
      </c>
      <c r="BF364" s="156">
        <v>1</v>
      </c>
      <c r="BG364" s="156"/>
      <c r="BH364" s="156"/>
      <c r="BI364" s="156">
        <v>1</v>
      </c>
      <c r="BJ364" s="16"/>
      <c r="BK364" s="16">
        <v>1</v>
      </c>
      <c r="BL364" s="16"/>
      <c r="BM364" s="135"/>
      <c r="BN364" s="135">
        <f t="shared" si="40"/>
        <v>4</v>
      </c>
      <c r="BO364" s="131">
        <f t="shared" si="35"/>
        <v>11</v>
      </c>
      <c r="BP364" s="65">
        <f t="shared" si="41"/>
        <v>1</v>
      </c>
      <c r="BS364" s="29"/>
    </row>
    <row r="365" spans="2:71" ht="24.95" customHeight="1">
      <c r="B365" s="48">
        <f>Personal_Development!B366</f>
        <v>0</v>
      </c>
      <c r="C365" s="48">
        <f>Personal_Development!C366</f>
        <v>0</v>
      </c>
      <c r="D365" s="14" t="str">
        <f>Personal_Development!D366</f>
        <v>C13463</v>
      </c>
      <c r="E365" s="11" t="str">
        <f>Personal_Development!E366</f>
        <v>SHAHARUDIN BIN ABD RAHIM</v>
      </c>
      <c r="F365" s="12" t="str">
        <f>Personal_Development!F366</f>
        <v>FACTORY OPERATIONS DEPARTMENT</v>
      </c>
      <c r="G365" s="12" t="str">
        <f>Personal_Development!G366</f>
        <v>INVENTORY &amp; SYSYTEM CONTROL SECTION (IVS)</v>
      </c>
      <c r="H365" s="40" t="str">
        <f>Personal_Development!H366</f>
        <v>STOREHAND</v>
      </c>
      <c r="I365" s="41" t="str">
        <f>Personal_Development!I366</f>
        <v>C4 PROD</v>
      </c>
      <c r="J365" s="42" t="str">
        <f>Personal_Development!J366</f>
        <v xml:space="preserve">C4 </v>
      </c>
      <c r="K365" s="48">
        <v>1</v>
      </c>
      <c r="L365" s="48"/>
      <c r="M365" s="16">
        <v>1</v>
      </c>
      <c r="N365" s="16">
        <v>1</v>
      </c>
      <c r="O365" s="48">
        <v>1</v>
      </c>
      <c r="P365" s="48">
        <v>0.5</v>
      </c>
      <c r="Q365" s="48">
        <v>1</v>
      </c>
      <c r="R365" s="48"/>
      <c r="S365" s="48"/>
      <c r="T365" s="48"/>
      <c r="U365" s="48">
        <v>2</v>
      </c>
      <c r="V365" s="48"/>
      <c r="W365" s="20">
        <f t="shared" si="36"/>
        <v>7.5</v>
      </c>
      <c r="X365" s="48"/>
      <c r="Y365" s="48"/>
      <c r="Z365" s="16"/>
      <c r="AA365" s="16"/>
      <c r="AB365" s="48"/>
      <c r="AC365" s="48"/>
      <c r="AD365" s="48"/>
      <c r="AE365" s="48"/>
      <c r="AF365" s="48"/>
      <c r="AG365" s="48"/>
      <c r="AH365" s="48"/>
      <c r="AI365" s="48"/>
      <c r="AJ365" s="24">
        <f t="shared" si="37"/>
        <v>0</v>
      </c>
      <c r="AK365" s="48"/>
      <c r="AL365" s="48"/>
      <c r="AM365" s="16"/>
      <c r="AN365" s="16">
        <v>0.5</v>
      </c>
      <c r="AO365" s="48"/>
      <c r="AP365" s="48">
        <v>2.25</v>
      </c>
      <c r="AQ365" s="48">
        <v>0.5</v>
      </c>
      <c r="AR365" s="48"/>
      <c r="AS365" s="48"/>
      <c r="AT365" s="48"/>
      <c r="AU365" s="48"/>
      <c r="AV365" s="48"/>
      <c r="AW365" s="26">
        <f t="shared" si="38"/>
        <v>3.25</v>
      </c>
      <c r="AX365" s="16">
        <f t="shared" si="39"/>
        <v>10.75</v>
      </c>
      <c r="AY365" s="48"/>
      <c r="AZ365" s="48"/>
      <c r="BA365" s="129"/>
      <c r="BB365" s="157"/>
      <c r="BC365" s="156"/>
      <c r="BD365" s="156">
        <v>0.5</v>
      </c>
      <c r="BE365" s="156"/>
      <c r="BF365" s="156"/>
      <c r="BG365" s="156">
        <v>0.25</v>
      </c>
      <c r="BH365" s="156">
        <v>0.5</v>
      </c>
      <c r="BI365" s="156"/>
      <c r="BJ365" s="16">
        <v>1.5</v>
      </c>
      <c r="BK365" s="16"/>
      <c r="BL365" s="16"/>
      <c r="BM365" s="135"/>
      <c r="BN365" s="135">
        <f t="shared" si="40"/>
        <v>2.75</v>
      </c>
      <c r="BO365" s="131">
        <f t="shared" si="35"/>
        <v>13.5</v>
      </c>
      <c r="BP365" s="65">
        <f t="shared" si="41"/>
        <v>1</v>
      </c>
      <c r="BS365" s="29"/>
    </row>
    <row r="366" spans="2:71" ht="24.95" customHeight="1">
      <c r="B366" s="48">
        <f>Personal_Development!B367</f>
        <v>0</v>
      </c>
      <c r="C366" s="48">
        <f>Personal_Development!C367</f>
        <v>0</v>
      </c>
      <c r="D366" s="14" t="str">
        <f>Personal_Development!D367</f>
        <v>C13464</v>
      </c>
      <c r="E366" s="11" t="str">
        <f>Personal_Development!E367</f>
        <v>MUHAMMAD AL AMIN BIN MOHAMAD ARIF</v>
      </c>
      <c r="F366" s="12" t="str">
        <f>Personal_Development!F367</f>
        <v>FACTORY OPERATIONS DEPARTMENT</v>
      </c>
      <c r="G366" s="12" t="str">
        <f>Personal_Development!G367</f>
        <v>INVENTORY &amp; SYSYTEM CONTROL SECTION (IVS)</v>
      </c>
      <c r="H366" s="40" t="str">
        <f>Personal_Development!H367</f>
        <v>STOREHAND</v>
      </c>
      <c r="I366" s="41" t="str">
        <f>Personal_Development!I367</f>
        <v>C4 PROD</v>
      </c>
      <c r="J366" s="42" t="str">
        <f>Personal_Development!J367</f>
        <v xml:space="preserve">C4 </v>
      </c>
      <c r="K366" s="48"/>
      <c r="L366" s="48"/>
      <c r="M366" s="16"/>
      <c r="N366" s="16">
        <v>2</v>
      </c>
      <c r="O366" s="48"/>
      <c r="P366" s="48"/>
      <c r="Q366" s="48"/>
      <c r="R366" s="48"/>
      <c r="S366" s="48">
        <v>1</v>
      </c>
      <c r="T366" s="48"/>
      <c r="U366" s="48"/>
      <c r="V366" s="48">
        <v>1</v>
      </c>
      <c r="W366" s="20">
        <f t="shared" si="36"/>
        <v>4</v>
      </c>
      <c r="X366" s="48"/>
      <c r="Y366" s="48"/>
      <c r="Z366" s="16"/>
      <c r="AA366" s="16"/>
      <c r="AB366" s="48"/>
      <c r="AC366" s="48"/>
      <c r="AD366" s="48"/>
      <c r="AE366" s="48"/>
      <c r="AF366" s="48"/>
      <c r="AG366" s="48"/>
      <c r="AH366" s="48"/>
      <c r="AI366" s="48"/>
      <c r="AJ366" s="24">
        <f t="shared" si="37"/>
        <v>0</v>
      </c>
      <c r="AK366" s="48"/>
      <c r="AL366" s="48"/>
      <c r="AM366" s="16"/>
      <c r="AN366" s="16"/>
      <c r="AO366" s="48"/>
      <c r="AP366" s="48"/>
      <c r="AQ366" s="48"/>
      <c r="AR366" s="48"/>
      <c r="AS366" s="48"/>
      <c r="AT366" s="48"/>
      <c r="AU366" s="48"/>
      <c r="AV366" s="48"/>
      <c r="AW366" s="26">
        <f t="shared" si="38"/>
        <v>0</v>
      </c>
      <c r="AX366" s="16">
        <f t="shared" si="39"/>
        <v>4</v>
      </c>
      <c r="AY366" s="48"/>
      <c r="AZ366" s="48"/>
      <c r="BA366" s="129"/>
      <c r="BB366" s="157"/>
      <c r="BC366" s="156"/>
      <c r="BD366" s="156"/>
      <c r="BE366" s="156">
        <v>0.5</v>
      </c>
      <c r="BF366" s="156">
        <v>1</v>
      </c>
      <c r="BG366" s="156"/>
      <c r="BH366" s="156"/>
      <c r="BI366" s="156"/>
      <c r="BJ366" s="16">
        <v>2</v>
      </c>
      <c r="BK366" s="16">
        <v>0.5</v>
      </c>
      <c r="BL366" s="16"/>
      <c r="BM366" s="135"/>
      <c r="BN366" s="135">
        <f t="shared" si="40"/>
        <v>4</v>
      </c>
      <c r="BO366" s="131">
        <f t="shared" si="35"/>
        <v>8</v>
      </c>
      <c r="BP366" s="65">
        <f t="shared" si="41"/>
        <v>2</v>
      </c>
      <c r="BS366" s="29"/>
    </row>
    <row r="367" spans="2:71" ht="24.95" customHeight="1">
      <c r="B367" s="48">
        <f>Personal_Development!B368</f>
        <v>0</v>
      </c>
      <c r="C367" s="48">
        <f>Personal_Development!C368</f>
        <v>0</v>
      </c>
      <c r="D367" s="14" t="str">
        <f>Personal_Development!D368</f>
        <v>C13467</v>
      </c>
      <c r="E367" s="11" t="str">
        <f>Personal_Development!E368</f>
        <v>NORAZAH BINTI ZAINAL</v>
      </c>
      <c r="F367" s="12" t="str">
        <f>Personal_Development!F368</f>
        <v>FACTORY OPERATIONS DEPARTMENT</v>
      </c>
      <c r="G367" s="12" t="str">
        <f>Personal_Development!G368</f>
        <v>INVENTORY &amp; SYSYTEM CONTROL SECTION (IVS)</v>
      </c>
      <c r="H367" s="40" t="str">
        <f>Personal_Development!H368</f>
        <v>STOREHAND</v>
      </c>
      <c r="I367" s="41" t="str">
        <f>Personal_Development!I368</f>
        <v>C4 PROD</v>
      </c>
      <c r="J367" s="42" t="str">
        <f>Personal_Development!J368</f>
        <v xml:space="preserve">C4 </v>
      </c>
      <c r="K367" s="48"/>
      <c r="L367" s="48"/>
      <c r="M367" s="16">
        <v>1</v>
      </c>
      <c r="N367" s="16"/>
      <c r="O367" s="48"/>
      <c r="P367" s="48"/>
      <c r="Q367" s="48"/>
      <c r="R367" s="48">
        <v>1</v>
      </c>
      <c r="S367" s="48"/>
      <c r="T367" s="48">
        <v>1</v>
      </c>
      <c r="U367" s="48">
        <v>2</v>
      </c>
      <c r="V367" s="48"/>
      <c r="W367" s="20">
        <f t="shared" si="36"/>
        <v>5</v>
      </c>
      <c r="X367" s="48">
        <v>1</v>
      </c>
      <c r="Y367" s="48"/>
      <c r="Z367" s="16"/>
      <c r="AA367" s="16">
        <v>1</v>
      </c>
      <c r="AB367" s="48"/>
      <c r="AC367" s="48"/>
      <c r="AD367" s="48">
        <v>1</v>
      </c>
      <c r="AE367" s="48">
        <v>0.5</v>
      </c>
      <c r="AF367" s="48"/>
      <c r="AG367" s="48"/>
      <c r="AH367" s="48"/>
      <c r="AI367" s="48"/>
      <c r="AJ367" s="24">
        <f t="shared" si="37"/>
        <v>3.5</v>
      </c>
      <c r="AK367" s="48"/>
      <c r="AL367" s="48"/>
      <c r="AM367" s="16">
        <v>1.5</v>
      </c>
      <c r="AN367" s="16">
        <v>0.75</v>
      </c>
      <c r="AO367" s="48"/>
      <c r="AP367" s="48"/>
      <c r="AQ367" s="48">
        <v>1</v>
      </c>
      <c r="AR367" s="48">
        <v>0.25</v>
      </c>
      <c r="AS367" s="48">
        <v>2</v>
      </c>
      <c r="AT367" s="48">
        <v>0.5</v>
      </c>
      <c r="AU367" s="48">
        <v>1.5</v>
      </c>
      <c r="AV367" s="48">
        <v>0.25</v>
      </c>
      <c r="AW367" s="26">
        <f t="shared" si="38"/>
        <v>7.75</v>
      </c>
      <c r="AX367" s="16">
        <f t="shared" si="39"/>
        <v>16.25</v>
      </c>
      <c r="AY367" s="48"/>
      <c r="AZ367" s="48"/>
      <c r="BA367" s="129"/>
      <c r="BB367" s="157"/>
      <c r="BC367" s="156">
        <v>0.5</v>
      </c>
      <c r="BD367" s="156">
        <v>0.75</v>
      </c>
      <c r="BE367" s="156">
        <v>0.25</v>
      </c>
      <c r="BF367" s="156">
        <v>0.75</v>
      </c>
      <c r="BG367" s="156">
        <v>0.5</v>
      </c>
      <c r="BH367" s="156"/>
      <c r="BI367" s="156"/>
      <c r="BJ367" s="16"/>
      <c r="BK367" s="16"/>
      <c r="BL367" s="16">
        <v>0.25</v>
      </c>
      <c r="BM367" s="135"/>
      <c r="BN367" s="135">
        <f t="shared" si="40"/>
        <v>3</v>
      </c>
      <c r="BO367" s="131">
        <f t="shared" si="35"/>
        <v>19.25</v>
      </c>
      <c r="BP367" s="65">
        <f t="shared" si="41"/>
        <v>1</v>
      </c>
      <c r="BS367" s="29"/>
    </row>
    <row r="368" spans="2:71" ht="24.95" customHeight="1">
      <c r="B368" s="48">
        <f>Personal_Development!B369</f>
        <v>0</v>
      </c>
      <c r="C368" s="48">
        <f>Personal_Development!C369</f>
        <v>0</v>
      </c>
      <c r="D368" s="14" t="str">
        <f>Personal_Development!D369</f>
        <v>C13468</v>
      </c>
      <c r="E368" s="11" t="str">
        <f>Personal_Development!E369</f>
        <v>AHAMAD SHAHLAN BIN ROSLI</v>
      </c>
      <c r="F368" s="12" t="str">
        <f>Personal_Development!F369</f>
        <v>PRODUCTION NO.1 DEPARTMENT</v>
      </c>
      <c r="G368" s="12" t="str">
        <f>Personal_Development!G369</f>
        <v>ASSEMBLY PRODUCTION SECTION (APS)</v>
      </c>
      <c r="H368" s="40" t="str">
        <f>Personal_Development!H369</f>
        <v>OPERATOR 2</v>
      </c>
      <c r="I368" s="41" t="str">
        <f>Personal_Development!I369</f>
        <v>C4 PROD</v>
      </c>
      <c r="J368" s="42" t="str">
        <f>Personal_Development!J369</f>
        <v xml:space="preserve">C4 </v>
      </c>
      <c r="K368" s="48"/>
      <c r="L368" s="48"/>
      <c r="M368" s="16"/>
      <c r="N368" s="16"/>
      <c r="O368" s="48"/>
      <c r="P368" s="48">
        <v>1</v>
      </c>
      <c r="Q368" s="48"/>
      <c r="R368" s="48">
        <v>1</v>
      </c>
      <c r="S368" s="48"/>
      <c r="T368" s="48"/>
      <c r="U368" s="48">
        <v>1</v>
      </c>
      <c r="V368" s="48">
        <v>1</v>
      </c>
      <c r="W368" s="20">
        <f t="shared" si="36"/>
        <v>4</v>
      </c>
      <c r="X368" s="48"/>
      <c r="Y368" s="48"/>
      <c r="Z368" s="16"/>
      <c r="AA368" s="16"/>
      <c r="AB368" s="48"/>
      <c r="AC368" s="48"/>
      <c r="AD368" s="48"/>
      <c r="AE368" s="48"/>
      <c r="AF368" s="48"/>
      <c r="AG368" s="48"/>
      <c r="AH368" s="48"/>
      <c r="AI368" s="48"/>
      <c r="AJ368" s="24">
        <f t="shared" si="37"/>
        <v>0</v>
      </c>
      <c r="AK368" s="48"/>
      <c r="AL368" s="48"/>
      <c r="AM368" s="16"/>
      <c r="AN368" s="16"/>
      <c r="AO368" s="48"/>
      <c r="AP368" s="48"/>
      <c r="AQ368" s="48"/>
      <c r="AR368" s="48"/>
      <c r="AS368" s="48"/>
      <c r="AT368" s="48"/>
      <c r="AU368" s="48"/>
      <c r="AV368" s="48"/>
      <c r="AW368" s="26">
        <f t="shared" si="38"/>
        <v>0</v>
      </c>
      <c r="AX368" s="16">
        <f t="shared" si="39"/>
        <v>4</v>
      </c>
      <c r="AY368" s="48"/>
      <c r="AZ368" s="48"/>
      <c r="BA368" s="129"/>
      <c r="BB368" s="157"/>
      <c r="BC368" s="156"/>
      <c r="BD368" s="156"/>
      <c r="BE368" s="156"/>
      <c r="BF368" s="156">
        <v>0.25</v>
      </c>
      <c r="BG368" s="156"/>
      <c r="BH368" s="156"/>
      <c r="BI368" s="156"/>
      <c r="BJ368" s="16"/>
      <c r="BK368" s="16"/>
      <c r="BL368" s="16">
        <v>0.25</v>
      </c>
      <c r="BM368" s="135"/>
      <c r="BN368" s="135">
        <f t="shared" si="40"/>
        <v>0.5</v>
      </c>
      <c r="BO368" s="131">
        <f t="shared" si="35"/>
        <v>4.5</v>
      </c>
      <c r="BP368" s="65">
        <f t="shared" si="41"/>
        <v>3</v>
      </c>
      <c r="BS368" s="29"/>
    </row>
    <row r="369" spans="2:71" ht="24.95" customHeight="1">
      <c r="B369" s="48">
        <f>Personal_Development!B370</f>
        <v>0</v>
      </c>
      <c r="C369" s="48">
        <f>Personal_Development!C370</f>
        <v>0</v>
      </c>
      <c r="D369" s="14" t="str">
        <f>Personal_Development!D370</f>
        <v>C13473</v>
      </c>
      <c r="E369" s="11" t="str">
        <f>Personal_Development!E370</f>
        <v>NURARINA QURRATUAINI BINTI AB AZIZ</v>
      </c>
      <c r="F369" s="12" t="str">
        <f>Personal_Development!F370</f>
        <v>PRODUCTION NO.2 DEPARTMENT</v>
      </c>
      <c r="G369" s="12" t="str">
        <f>Personal_Development!G370</f>
        <v>MOLDING PRODUCTION SECTION (MPS)</v>
      </c>
      <c r="H369" s="40" t="str">
        <f>Personal_Development!H370</f>
        <v>OPERATOR 1</v>
      </c>
      <c r="I369" s="41" t="str">
        <f>Personal_Development!I370</f>
        <v>C3 PROD</v>
      </c>
      <c r="J369" s="42" t="str">
        <f>Personal_Development!J370</f>
        <v xml:space="preserve">C3 </v>
      </c>
      <c r="K369" s="48"/>
      <c r="L369" s="48">
        <v>1</v>
      </c>
      <c r="M369" s="16"/>
      <c r="N369" s="16"/>
      <c r="O369" s="48"/>
      <c r="P369" s="48"/>
      <c r="Q369" s="48"/>
      <c r="R369" s="48">
        <v>1</v>
      </c>
      <c r="S369" s="48"/>
      <c r="T369" s="48"/>
      <c r="U369" s="48"/>
      <c r="V369" s="48"/>
      <c r="W369" s="20">
        <f t="shared" si="36"/>
        <v>2</v>
      </c>
      <c r="X369" s="48"/>
      <c r="Y369" s="48"/>
      <c r="Z369" s="16"/>
      <c r="AA369" s="16"/>
      <c r="AB369" s="48"/>
      <c r="AC369" s="48"/>
      <c r="AD369" s="48"/>
      <c r="AE369" s="48"/>
      <c r="AF369" s="48"/>
      <c r="AG369" s="48"/>
      <c r="AH369" s="48"/>
      <c r="AI369" s="48">
        <v>1</v>
      </c>
      <c r="AJ369" s="24">
        <f t="shared" si="37"/>
        <v>1</v>
      </c>
      <c r="AK369" s="48"/>
      <c r="AL369" s="48"/>
      <c r="AM369" s="16"/>
      <c r="AN369" s="16"/>
      <c r="AO369" s="48"/>
      <c r="AP369" s="48"/>
      <c r="AQ369" s="48"/>
      <c r="AR369" s="48">
        <v>1</v>
      </c>
      <c r="AS369" s="48">
        <v>1</v>
      </c>
      <c r="AT369" s="48"/>
      <c r="AU369" s="48"/>
      <c r="AV369" s="48"/>
      <c r="AW369" s="26">
        <f t="shared" si="38"/>
        <v>2</v>
      </c>
      <c r="AX369" s="16">
        <f t="shared" si="39"/>
        <v>5</v>
      </c>
      <c r="AY369" s="48"/>
      <c r="AZ369" s="48"/>
      <c r="BA369" s="129"/>
      <c r="BB369" s="157"/>
      <c r="BC369" s="156"/>
      <c r="BD369" s="156"/>
      <c r="BE369" s="156"/>
      <c r="BF369" s="156"/>
      <c r="BG369" s="156"/>
      <c r="BH369" s="156"/>
      <c r="BI369" s="156"/>
      <c r="BJ369" s="16"/>
      <c r="BK369" s="16"/>
      <c r="BL369" s="16"/>
      <c r="BM369" s="135"/>
      <c r="BN369" s="135">
        <f t="shared" si="40"/>
        <v>0</v>
      </c>
      <c r="BO369" s="131">
        <f t="shared" si="35"/>
        <v>5</v>
      </c>
      <c r="BP369" s="65">
        <f t="shared" si="41"/>
        <v>3</v>
      </c>
      <c r="BS369" s="29"/>
    </row>
    <row r="370" spans="2:71" ht="24.95" customHeight="1">
      <c r="B370" s="48">
        <f>Personal_Development!B371</f>
        <v>0</v>
      </c>
      <c r="C370" s="48">
        <f>Personal_Development!C371</f>
        <v>0</v>
      </c>
      <c r="D370" s="14" t="str">
        <f>Personal_Development!D371</f>
        <v>C13475</v>
      </c>
      <c r="E370" s="11" t="str">
        <f>Personal_Development!E371</f>
        <v>AHMAD FAIZ BIN MOHD NOR</v>
      </c>
      <c r="F370" s="12" t="str">
        <f>Personal_Development!F371</f>
        <v>PRODUCTION NO.2 DEPARTMENT</v>
      </c>
      <c r="G370" s="12" t="str">
        <f>Personal_Development!G371</f>
        <v>MOLDING PRODUCTION SECTION (MPS)</v>
      </c>
      <c r="H370" s="40" t="str">
        <f>Personal_Development!H371</f>
        <v>TECHNICIAN</v>
      </c>
      <c r="I370" s="41" t="str">
        <f>Personal_Development!I371</f>
        <v>C2 PROD</v>
      </c>
      <c r="J370" s="42" t="str">
        <f>Personal_Development!J371</f>
        <v xml:space="preserve">C2 </v>
      </c>
      <c r="K370" s="48"/>
      <c r="L370" s="48"/>
      <c r="M370" s="16"/>
      <c r="N370" s="16"/>
      <c r="O370" s="48">
        <v>1</v>
      </c>
      <c r="P370" s="48"/>
      <c r="Q370" s="48"/>
      <c r="R370" s="48"/>
      <c r="S370" s="48"/>
      <c r="T370" s="48">
        <v>2</v>
      </c>
      <c r="U370" s="48"/>
      <c r="V370" s="48">
        <v>1</v>
      </c>
      <c r="W370" s="20">
        <f t="shared" si="36"/>
        <v>4</v>
      </c>
      <c r="X370" s="48"/>
      <c r="Y370" s="48"/>
      <c r="Z370" s="16"/>
      <c r="AA370" s="16"/>
      <c r="AB370" s="48"/>
      <c r="AC370" s="48"/>
      <c r="AD370" s="48"/>
      <c r="AE370" s="48"/>
      <c r="AF370" s="48"/>
      <c r="AG370" s="48"/>
      <c r="AH370" s="48"/>
      <c r="AI370" s="48"/>
      <c r="AJ370" s="24">
        <f t="shared" si="37"/>
        <v>0</v>
      </c>
      <c r="AK370" s="48"/>
      <c r="AL370" s="48"/>
      <c r="AM370" s="16"/>
      <c r="AN370" s="16"/>
      <c r="AO370" s="48"/>
      <c r="AP370" s="48"/>
      <c r="AQ370" s="48"/>
      <c r="AR370" s="48"/>
      <c r="AS370" s="48"/>
      <c r="AT370" s="48"/>
      <c r="AU370" s="48"/>
      <c r="AV370" s="48"/>
      <c r="AW370" s="26">
        <f t="shared" si="38"/>
        <v>0</v>
      </c>
      <c r="AX370" s="16">
        <f t="shared" si="39"/>
        <v>4</v>
      </c>
      <c r="AY370" s="48"/>
      <c r="AZ370" s="48"/>
      <c r="BA370" s="129"/>
      <c r="BB370" s="157"/>
      <c r="BC370" s="156"/>
      <c r="BD370" s="156">
        <v>0.75</v>
      </c>
      <c r="BE370" s="156">
        <v>1</v>
      </c>
      <c r="BF370" s="156">
        <v>1</v>
      </c>
      <c r="BG370" s="156"/>
      <c r="BH370" s="156"/>
      <c r="BI370" s="156">
        <v>0.5</v>
      </c>
      <c r="BJ370" s="16">
        <v>1.25</v>
      </c>
      <c r="BK370" s="16"/>
      <c r="BL370" s="16"/>
      <c r="BM370" s="135"/>
      <c r="BN370" s="135">
        <f t="shared" si="40"/>
        <v>4.5</v>
      </c>
      <c r="BO370" s="131">
        <f t="shared" si="35"/>
        <v>8.5</v>
      </c>
      <c r="BP370" s="65">
        <f t="shared" si="41"/>
        <v>2</v>
      </c>
      <c r="BS370" s="29"/>
    </row>
    <row r="371" spans="2:71" ht="24.95" customHeight="1">
      <c r="B371" s="48">
        <f>Personal_Development!B372</f>
        <v>0</v>
      </c>
      <c r="C371" s="48">
        <f>Personal_Development!C372</f>
        <v>0</v>
      </c>
      <c r="D371" s="14" t="str">
        <f>Personal_Development!D372</f>
        <v>C13477</v>
      </c>
      <c r="E371" s="11" t="str">
        <f>Personal_Development!E372</f>
        <v>NURSUHAIDA BINTI ZAILAN</v>
      </c>
      <c r="F371" s="12" t="str">
        <f>Personal_Development!F372</f>
        <v>FACTORY OPERATIONS DEPARTMENT</v>
      </c>
      <c r="G371" s="12" t="str">
        <f>Personal_Development!G372</f>
        <v>INVENTORY &amp; SYSYTEM CONTROL SECTION (IVS)</v>
      </c>
      <c r="H371" s="40" t="str">
        <f>Personal_Development!H372</f>
        <v>STOREHAND</v>
      </c>
      <c r="I371" s="41" t="str">
        <f>Personal_Development!I372</f>
        <v>C4 PROD</v>
      </c>
      <c r="J371" s="42" t="str">
        <f>Personal_Development!J372</f>
        <v xml:space="preserve">C4 </v>
      </c>
      <c r="K371" s="48"/>
      <c r="L371" s="48"/>
      <c r="M371" s="16"/>
      <c r="N371" s="16">
        <v>1</v>
      </c>
      <c r="O371" s="48">
        <v>1</v>
      </c>
      <c r="P371" s="48"/>
      <c r="Q371" s="48">
        <v>0.5</v>
      </c>
      <c r="R371" s="48"/>
      <c r="S371" s="48">
        <v>1</v>
      </c>
      <c r="T371" s="48"/>
      <c r="U371" s="48">
        <v>1</v>
      </c>
      <c r="V371" s="48"/>
      <c r="W371" s="20">
        <f t="shared" si="36"/>
        <v>4.5</v>
      </c>
      <c r="X371" s="48"/>
      <c r="Y371" s="48"/>
      <c r="Z371" s="16"/>
      <c r="AA371" s="16"/>
      <c r="AB371" s="48"/>
      <c r="AC371" s="48"/>
      <c r="AD371" s="48"/>
      <c r="AE371" s="48"/>
      <c r="AF371" s="48"/>
      <c r="AG371" s="48"/>
      <c r="AH371" s="48"/>
      <c r="AI371" s="48"/>
      <c r="AJ371" s="24">
        <f t="shared" si="37"/>
        <v>0</v>
      </c>
      <c r="AK371" s="48"/>
      <c r="AL371" s="48"/>
      <c r="AM371" s="16"/>
      <c r="AN371" s="16"/>
      <c r="AO371" s="48"/>
      <c r="AP371" s="48"/>
      <c r="AQ371" s="48"/>
      <c r="AR371" s="48"/>
      <c r="AS371" s="48"/>
      <c r="AT371" s="48"/>
      <c r="AU371" s="48"/>
      <c r="AV371" s="48"/>
      <c r="AW371" s="26">
        <f t="shared" si="38"/>
        <v>0</v>
      </c>
      <c r="AX371" s="16">
        <f t="shared" si="39"/>
        <v>4.5</v>
      </c>
      <c r="AY371" s="48"/>
      <c r="AZ371" s="48"/>
      <c r="BA371" s="129"/>
      <c r="BB371" s="157"/>
      <c r="BC371" s="156"/>
      <c r="BD371" s="156"/>
      <c r="BE371" s="156"/>
      <c r="BF371" s="156">
        <v>0.5</v>
      </c>
      <c r="BG371" s="156"/>
      <c r="BH371" s="156"/>
      <c r="BI371" s="156"/>
      <c r="BJ371" s="16"/>
      <c r="BK371" s="16"/>
      <c r="BL371" s="16"/>
      <c r="BM371" s="135"/>
      <c r="BN371" s="135">
        <f t="shared" si="40"/>
        <v>0.5</v>
      </c>
      <c r="BO371" s="131">
        <f t="shared" si="35"/>
        <v>5</v>
      </c>
      <c r="BP371" s="65">
        <f t="shared" si="41"/>
        <v>3</v>
      </c>
      <c r="BS371" s="29"/>
    </row>
    <row r="372" spans="2:71" ht="24.95" customHeight="1">
      <c r="B372" s="48">
        <f>Personal_Development!B373</f>
        <v>0</v>
      </c>
      <c r="C372" s="48">
        <f>Personal_Development!C373</f>
        <v>0</v>
      </c>
      <c r="D372" s="14" t="str">
        <f>Personal_Development!D373</f>
        <v>C13479</v>
      </c>
      <c r="E372" s="11" t="str">
        <f>Personal_Development!E373</f>
        <v>MUHAMMAD QAYYUM DANIAL BIN AHMAD PUZI</v>
      </c>
      <c r="F372" s="12" t="str">
        <f>Personal_Development!F373</f>
        <v>PRODUCTION NO.1 DEPARTMENT</v>
      </c>
      <c r="G372" s="12" t="str">
        <f>Personal_Development!G373</f>
        <v>ASSEMBLY PRODUCTION SECTION (APS)</v>
      </c>
      <c r="H372" s="40" t="str">
        <f>Personal_Development!H373</f>
        <v>OPERATOR 2</v>
      </c>
      <c r="I372" s="41" t="str">
        <f>Personal_Development!I373</f>
        <v>C4 PROD</v>
      </c>
      <c r="J372" s="42" t="str">
        <f>Personal_Development!J373</f>
        <v xml:space="preserve">C4 </v>
      </c>
      <c r="K372" s="48">
        <v>1</v>
      </c>
      <c r="L372" s="48">
        <v>2</v>
      </c>
      <c r="M372" s="16"/>
      <c r="N372" s="16">
        <v>4</v>
      </c>
      <c r="O372" s="48">
        <v>1</v>
      </c>
      <c r="P372" s="48"/>
      <c r="Q372" s="48"/>
      <c r="R372" s="48"/>
      <c r="S372" s="48"/>
      <c r="T372" s="48"/>
      <c r="U372" s="48"/>
      <c r="V372" s="48"/>
      <c r="W372" s="20">
        <f t="shared" si="36"/>
        <v>8</v>
      </c>
      <c r="X372" s="48">
        <v>0.5</v>
      </c>
      <c r="Y372" s="48">
        <v>1</v>
      </c>
      <c r="Z372" s="16"/>
      <c r="AA372" s="16"/>
      <c r="AB372" s="48">
        <v>2.5</v>
      </c>
      <c r="AC372" s="48">
        <v>0.5</v>
      </c>
      <c r="AD372" s="48"/>
      <c r="AE372" s="48"/>
      <c r="AF372" s="48"/>
      <c r="AG372" s="48">
        <v>2</v>
      </c>
      <c r="AH372" s="48"/>
      <c r="AI372" s="48">
        <v>1</v>
      </c>
      <c r="AJ372" s="24">
        <f t="shared" si="37"/>
        <v>7.5</v>
      </c>
      <c r="AK372" s="48"/>
      <c r="AL372" s="48"/>
      <c r="AM372" s="16"/>
      <c r="AN372" s="16"/>
      <c r="AO372" s="48"/>
      <c r="AP372" s="48"/>
      <c r="AQ372" s="48"/>
      <c r="AR372" s="48">
        <v>21</v>
      </c>
      <c r="AS372" s="48">
        <v>13</v>
      </c>
      <c r="AT372" s="48">
        <v>2</v>
      </c>
      <c r="AU372" s="48">
        <v>2</v>
      </c>
      <c r="AV372" s="48">
        <v>1</v>
      </c>
      <c r="AW372" s="26">
        <f t="shared" si="38"/>
        <v>39</v>
      </c>
      <c r="AX372" s="16">
        <f t="shared" si="39"/>
        <v>54.5</v>
      </c>
      <c r="AY372" s="48"/>
      <c r="AZ372" s="48"/>
      <c r="BA372" s="129">
        <f>21+18</f>
        <v>39</v>
      </c>
      <c r="BB372" s="157"/>
      <c r="BC372" s="156"/>
      <c r="BD372" s="156"/>
      <c r="BE372" s="156">
        <v>0.75</v>
      </c>
      <c r="BF372" s="156">
        <v>0.75</v>
      </c>
      <c r="BG372" s="156"/>
      <c r="BH372" s="156">
        <v>1</v>
      </c>
      <c r="BI372" s="156"/>
      <c r="BJ372" s="16"/>
      <c r="BK372" s="16"/>
      <c r="BL372" s="16">
        <v>0.5</v>
      </c>
      <c r="BM372" s="135"/>
      <c r="BN372" s="135">
        <f t="shared" si="40"/>
        <v>3</v>
      </c>
      <c r="BO372" s="131">
        <f t="shared" si="35"/>
        <v>96.5</v>
      </c>
      <c r="BP372" s="65">
        <f t="shared" si="41"/>
        <v>1</v>
      </c>
      <c r="BS372" s="29"/>
    </row>
    <row r="373" spans="2:71" ht="24.95" customHeight="1">
      <c r="B373" s="48" t="str">
        <f>Personal_Development!B374</f>
        <v>R</v>
      </c>
      <c r="C373" s="48">
        <f>Personal_Development!C374</f>
        <v>0</v>
      </c>
      <c r="D373" s="14" t="str">
        <f>Personal_Development!D374</f>
        <v>C13481</v>
      </c>
      <c r="E373" s="11" t="str">
        <f>Personal_Development!E374</f>
        <v>SITI NAIDAH BINTI BIDIN</v>
      </c>
      <c r="F373" s="12" t="str">
        <f>Personal_Development!F374</f>
        <v>PRODUCTION NO.1 DEPARTMENT</v>
      </c>
      <c r="G373" s="12" t="str">
        <f>Personal_Development!G374</f>
        <v>ASSEMBLY PRODUCTION SECTION (APS)</v>
      </c>
      <c r="H373" s="40" t="str">
        <f>Personal_Development!H374</f>
        <v>OPERATOR 2</v>
      </c>
      <c r="I373" s="41" t="str">
        <f>Personal_Development!I374</f>
        <v>C4 PROD</v>
      </c>
      <c r="J373" s="42" t="str">
        <f>Personal_Development!J374</f>
        <v xml:space="preserve">C4 </v>
      </c>
      <c r="K373" s="48"/>
      <c r="L373" s="48"/>
      <c r="M373" s="16"/>
      <c r="N373" s="16"/>
      <c r="O373" s="48"/>
      <c r="P373" s="48"/>
      <c r="Q373" s="48"/>
      <c r="R373" s="48"/>
      <c r="S373" s="48"/>
      <c r="T373" s="48"/>
      <c r="U373" s="48"/>
      <c r="V373" s="48"/>
      <c r="W373" s="20">
        <f t="shared" si="36"/>
        <v>0</v>
      </c>
      <c r="X373" s="48"/>
      <c r="Y373" s="48"/>
      <c r="Z373" s="16"/>
      <c r="AA373" s="16"/>
      <c r="AB373" s="48"/>
      <c r="AC373" s="48"/>
      <c r="AD373" s="48"/>
      <c r="AE373" s="48"/>
      <c r="AF373" s="48"/>
      <c r="AG373" s="48"/>
      <c r="AH373" s="48"/>
      <c r="AI373" s="48"/>
      <c r="AJ373" s="24">
        <f t="shared" si="37"/>
        <v>0</v>
      </c>
      <c r="AK373" s="48">
        <v>1</v>
      </c>
      <c r="AL373" s="48"/>
      <c r="AM373" s="16">
        <v>1</v>
      </c>
      <c r="AN373" s="16">
        <v>6</v>
      </c>
      <c r="AO373" s="48">
        <v>3.5</v>
      </c>
      <c r="AP373" s="48"/>
      <c r="AQ373" s="48"/>
      <c r="AR373" s="48"/>
      <c r="AS373" s="48"/>
      <c r="AT373" s="48"/>
      <c r="AU373" s="48"/>
      <c r="AV373" s="48"/>
      <c r="AW373" s="26">
        <f t="shared" si="38"/>
        <v>11.5</v>
      </c>
      <c r="AX373" s="16">
        <f t="shared" si="39"/>
        <v>11.5</v>
      </c>
      <c r="AY373" s="48"/>
      <c r="AZ373" s="48"/>
      <c r="BA373" s="129"/>
      <c r="BB373" s="157"/>
      <c r="BC373" s="156"/>
      <c r="BD373" s="156">
        <v>1</v>
      </c>
      <c r="BE373" s="156"/>
      <c r="BF373" s="156"/>
      <c r="BG373" s="156"/>
      <c r="BH373" s="156"/>
      <c r="BI373" s="156"/>
      <c r="BJ373" s="16"/>
      <c r="BK373" s="16"/>
      <c r="BL373" s="16"/>
      <c r="BM373" s="135"/>
      <c r="BN373" s="135">
        <f t="shared" si="40"/>
        <v>1</v>
      </c>
      <c r="BO373" s="131">
        <f t="shared" si="35"/>
        <v>12.5</v>
      </c>
      <c r="BP373" s="65">
        <f t="shared" si="41"/>
        <v>1</v>
      </c>
      <c r="BS373" s="29"/>
    </row>
    <row r="374" spans="2:71" ht="24.95" customHeight="1">
      <c r="B374" s="48">
        <f>Personal_Development!B375</f>
        <v>0</v>
      </c>
      <c r="C374" s="48">
        <f>Personal_Development!C375</f>
        <v>0</v>
      </c>
      <c r="D374" s="14" t="str">
        <f>Personal_Development!D375</f>
        <v>C13483</v>
      </c>
      <c r="E374" s="11" t="str">
        <f>Personal_Development!E375</f>
        <v>NORHANISAH BINTI KARIM</v>
      </c>
      <c r="F374" s="12" t="str">
        <f>Personal_Development!F375</f>
        <v>PRODUCTION NO.1 DEPARTMENT</v>
      </c>
      <c r="G374" s="12" t="str">
        <f>Personal_Development!G375</f>
        <v>ASSEMBLY PRODUCTION SECTION (APS)</v>
      </c>
      <c r="H374" s="40" t="str">
        <f>Personal_Development!H375</f>
        <v>OPERATOR 2</v>
      </c>
      <c r="I374" s="41" t="str">
        <f>Personal_Development!I375</f>
        <v>C4 PROD</v>
      </c>
      <c r="J374" s="42" t="str">
        <f>Personal_Development!J375</f>
        <v xml:space="preserve">C4 </v>
      </c>
      <c r="K374" s="48"/>
      <c r="L374" s="48"/>
      <c r="M374" s="16"/>
      <c r="N374" s="16"/>
      <c r="O374" s="48"/>
      <c r="P374" s="48"/>
      <c r="Q374" s="48"/>
      <c r="R374" s="48"/>
      <c r="S374" s="48"/>
      <c r="T374" s="48"/>
      <c r="U374" s="48"/>
      <c r="V374" s="48"/>
      <c r="W374" s="20">
        <f t="shared" si="36"/>
        <v>0</v>
      </c>
      <c r="X374" s="48"/>
      <c r="Y374" s="48"/>
      <c r="Z374" s="16"/>
      <c r="AA374" s="16"/>
      <c r="AB374" s="48"/>
      <c r="AC374" s="48"/>
      <c r="AD374" s="48"/>
      <c r="AE374" s="48"/>
      <c r="AF374" s="48"/>
      <c r="AG374" s="48"/>
      <c r="AH374" s="48"/>
      <c r="AI374" s="48"/>
      <c r="AJ374" s="24">
        <f t="shared" si="37"/>
        <v>0</v>
      </c>
      <c r="AK374" s="48">
        <v>0.5</v>
      </c>
      <c r="AL374" s="48"/>
      <c r="AM374" s="16"/>
      <c r="AN374" s="16"/>
      <c r="AO374" s="48"/>
      <c r="AP374" s="48"/>
      <c r="AQ374" s="48"/>
      <c r="AR374" s="48"/>
      <c r="AS374" s="48"/>
      <c r="AT374" s="48"/>
      <c r="AU374" s="48"/>
      <c r="AV374" s="48"/>
      <c r="AW374" s="26">
        <f t="shared" si="38"/>
        <v>0.5</v>
      </c>
      <c r="AX374" s="16">
        <f t="shared" si="39"/>
        <v>0.5</v>
      </c>
      <c r="AY374" s="48"/>
      <c r="AZ374" s="48"/>
      <c r="BA374" s="129"/>
      <c r="BB374" s="157">
        <v>0.5</v>
      </c>
      <c r="BC374" s="156"/>
      <c r="BD374" s="156"/>
      <c r="BE374" s="156"/>
      <c r="BF374" s="156"/>
      <c r="BG374" s="156"/>
      <c r="BH374" s="156">
        <v>0.5</v>
      </c>
      <c r="BI374" s="156"/>
      <c r="BJ374" s="16"/>
      <c r="BK374" s="16"/>
      <c r="BL374" s="16"/>
      <c r="BM374" s="135"/>
      <c r="BN374" s="135">
        <f t="shared" si="40"/>
        <v>1</v>
      </c>
      <c r="BO374" s="131">
        <f t="shared" si="35"/>
        <v>1.5</v>
      </c>
      <c r="BP374" s="65">
        <f t="shared" si="41"/>
        <v>4</v>
      </c>
      <c r="BS374" s="29"/>
    </row>
    <row r="375" spans="2:71" ht="24.95" customHeight="1">
      <c r="B375" s="48">
        <f>Personal_Development!B376</f>
        <v>0</v>
      </c>
      <c r="C375" s="48">
        <f>Personal_Development!C376</f>
        <v>0</v>
      </c>
      <c r="D375" s="14" t="str">
        <f>Personal_Development!D376</f>
        <v>C13485</v>
      </c>
      <c r="E375" s="11" t="str">
        <f>Personal_Development!E376</f>
        <v>MOHAMAD SHAMSUL NIZAM BIN MOHD DIMYTY</v>
      </c>
      <c r="F375" s="12" t="str">
        <f>Personal_Development!F376</f>
        <v>FACTORY OPERATIONS DEPARTMENT</v>
      </c>
      <c r="G375" s="12" t="str">
        <f>Personal_Development!G376</f>
        <v>INVENTORY &amp; SYSYTEM CONTROL SECTION (IVS)</v>
      </c>
      <c r="H375" s="40" t="str">
        <f>Personal_Development!H376</f>
        <v>STOREHAND</v>
      </c>
      <c r="I375" s="41" t="str">
        <f>Personal_Development!I376</f>
        <v>C4 PROD</v>
      </c>
      <c r="J375" s="42" t="str">
        <f>Personal_Development!J376</f>
        <v xml:space="preserve">C4 </v>
      </c>
      <c r="K375" s="48"/>
      <c r="L375" s="48"/>
      <c r="M375" s="16"/>
      <c r="N375" s="16"/>
      <c r="O375" s="48"/>
      <c r="P375" s="48"/>
      <c r="Q375" s="48">
        <v>0.5</v>
      </c>
      <c r="R375" s="48"/>
      <c r="S375" s="48"/>
      <c r="T375" s="48"/>
      <c r="U375" s="48">
        <v>1</v>
      </c>
      <c r="V375" s="48"/>
      <c r="W375" s="20">
        <f t="shared" si="36"/>
        <v>1.5</v>
      </c>
      <c r="X375" s="48"/>
      <c r="Y375" s="48"/>
      <c r="Z375" s="16"/>
      <c r="AA375" s="16"/>
      <c r="AB375" s="48"/>
      <c r="AC375" s="48"/>
      <c r="AD375" s="48"/>
      <c r="AE375" s="48"/>
      <c r="AF375" s="48"/>
      <c r="AG375" s="48"/>
      <c r="AH375" s="48"/>
      <c r="AI375" s="48"/>
      <c r="AJ375" s="24">
        <f t="shared" si="37"/>
        <v>0</v>
      </c>
      <c r="AK375" s="48"/>
      <c r="AL375" s="48"/>
      <c r="AM375" s="16"/>
      <c r="AN375" s="16"/>
      <c r="AO375" s="48"/>
      <c r="AP375" s="48"/>
      <c r="AQ375" s="48"/>
      <c r="AR375" s="48"/>
      <c r="AS375" s="48"/>
      <c r="AT375" s="48"/>
      <c r="AU375" s="48"/>
      <c r="AV375" s="48"/>
      <c r="AW375" s="26">
        <f t="shared" si="38"/>
        <v>0</v>
      </c>
      <c r="AX375" s="16">
        <f t="shared" si="39"/>
        <v>1.5</v>
      </c>
      <c r="AY375" s="48"/>
      <c r="AZ375" s="48"/>
      <c r="BA375" s="129"/>
      <c r="BB375" s="157"/>
      <c r="BC375" s="156"/>
      <c r="BD375" s="156"/>
      <c r="BE375" s="156"/>
      <c r="BF375" s="156"/>
      <c r="BG375" s="156"/>
      <c r="BH375" s="156"/>
      <c r="BI375" s="156"/>
      <c r="BJ375" s="16"/>
      <c r="BK375" s="16"/>
      <c r="BL375" s="16"/>
      <c r="BM375" s="135"/>
      <c r="BN375" s="135">
        <f t="shared" si="40"/>
        <v>0</v>
      </c>
      <c r="BO375" s="131">
        <f t="shared" si="35"/>
        <v>1.5</v>
      </c>
      <c r="BP375" s="65">
        <f t="shared" si="41"/>
        <v>4</v>
      </c>
      <c r="BS375" s="29"/>
    </row>
    <row r="376" spans="2:71" ht="24.95" customHeight="1">
      <c r="B376" s="48">
        <f>Personal_Development!B377</f>
        <v>0</v>
      </c>
      <c r="C376" s="48">
        <f>Personal_Development!C377</f>
        <v>0</v>
      </c>
      <c r="D376" s="14" t="str">
        <f>Personal_Development!D377</f>
        <v>C13486</v>
      </c>
      <c r="E376" s="11" t="str">
        <f>Personal_Development!E377</f>
        <v>MUHAMAD NOOR HAKEEM BIN ABDULLAH</v>
      </c>
      <c r="F376" s="12" t="str">
        <f>Personal_Development!F377</f>
        <v>QUALITY ASSURANCE DEPARTMENT</v>
      </c>
      <c r="G376" s="12" t="str">
        <f>Personal_Development!G377</f>
        <v>QUALITY CONTROL SECTION (QCS)</v>
      </c>
      <c r="H376" s="40" t="str">
        <f>Personal_Development!H377</f>
        <v>QC CHECKER</v>
      </c>
      <c r="I376" s="41" t="str">
        <f>Personal_Development!I377</f>
        <v>C3 PROD</v>
      </c>
      <c r="J376" s="42" t="str">
        <f>Personal_Development!J377</f>
        <v xml:space="preserve">C3 </v>
      </c>
      <c r="K376" s="48"/>
      <c r="L376" s="48"/>
      <c r="M376" s="16"/>
      <c r="N376" s="16"/>
      <c r="O376" s="48"/>
      <c r="P376" s="48"/>
      <c r="Q376" s="48"/>
      <c r="R376" s="48"/>
      <c r="S376" s="48"/>
      <c r="T376" s="48"/>
      <c r="U376" s="48"/>
      <c r="V376" s="48"/>
      <c r="W376" s="20">
        <f t="shared" si="36"/>
        <v>0</v>
      </c>
      <c r="X376" s="48"/>
      <c r="Y376" s="48"/>
      <c r="Z376" s="16"/>
      <c r="AA376" s="16"/>
      <c r="AB376" s="48"/>
      <c r="AC376" s="48"/>
      <c r="AD376" s="48"/>
      <c r="AE376" s="48"/>
      <c r="AF376" s="48"/>
      <c r="AG376" s="48"/>
      <c r="AH376" s="48"/>
      <c r="AI376" s="48"/>
      <c r="AJ376" s="24">
        <f t="shared" si="37"/>
        <v>0</v>
      </c>
      <c r="AK376" s="48"/>
      <c r="AL376" s="48"/>
      <c r="AM376" s="16">
        <v>0.5</v>
      </c>
      <c r="AN376" s="16"/>
      <c r="AO376" s="48"/>
      <c r="AP376" s="48"/>
      <c r="AQ376" s="48"/>
      <c r="AR376" s="48"/>
      <c r="AS376" s="48"/>
      <c r="AT376" s="48"/>
      <c r="AU376" s="48"/>
      <c r="AV376" s="48"/>
      <c r="AW376" s="26">
        <f t="shared" si="38"/>
        <v>0.5</v>
      </c>
      <c r="AX376" s="16">
        <f t="shared" si="39"/>
        <v>0.5</v>
      </c>
      <c r="AY376" s="48"/>
      <c r="AZ376" s="48"/>
      <c r="BA376" s="129"/>
      <c r="BB376" s="157"/>
      <c r="BC376" s="156"/>
      <c r="BD376" s="156"/>
      <c r="BE376" s="156"/>
      <c r="BF376" s="156"/>
      <c r="BG376" s="156"/>
      <c r="BH376" s="156"/>
      <c r="BI376" s="156"/>
      <c r="BJ376" s="16"/>
      <c r="BK376" s="16"/>
      <c r="BL376" s="16">
        <v>1</v>
      </c>
      <c r="BM376" s="135"/>
      <c r="BN376" s="135">
        <f t="shared" si="40"/>
        <v>1</v>
      </c>
      <c r="BO376" s="131">
        <f t="shared" si="35"/>
        <v>1.5</v>
      </c>
      <c r="BP376" s="65">
        <f t="shared" si="41"/>
        <v>4</v>
      </c>
      <c r="BS376" s="29"/>
    </row>
    <row r="377" spans="2:71" ht="24.95" customHeight="1">
      <c r="B377" s="48">
        <f>Personal_Development!B378</f>
        <v>0</v>
      </c>
      <c r="C377" s="48">
        <f>Personal_Development!C378</f>
        <v>0</v>
      </c>
      <c r="D377" s="14" t="str">
        <f>Personal_Development!D378</f>
        <v>C13487</v>
      </c>
      <c r="E377" s="11" t="str">
        <f>Personal_Development!E378</f>
        <v>NAISHAQ BIN AB RAHMAN</v>
      </c>
      <c r="F377" s="12" t="str">
        <f>Personal_Development!F378</f>
        <v>FACTORY OPERATIONS DEPARTMENT</v>
      </c>
      <c r="G377" s="12" t="str">
        <f>Personal_Development!G378</f>
        <v>INVENTORY &amp; SYSYTEM CONTROL SECTION (IVS)</v>
      </c>
      <c r="H377" s="40" t="str">
        <f>Personal_Development!H378</f>
        <v>STOREHAND</v>
      </c>
      <c r="I377" s="41" t="str">
        <f>Personal_Development!I378</f>
        <v>C4 PROD</v>
      </c>
      <c r="J377" s="42" t="str">
        <f>Personal_Development!J378</f>
        <v xml:space="preserve">C4 </v>
      </c>
      <c r="K377" s="48">
        <v>2</v>
      </c>
      <c r="L377" s="48"/>
      <c r="M377" s="16"/>
      <c r="N377" s="16">
        <v>1</v>
      </c>
      <c r="O377" s="48">
        <v>1</v>
      </c>
      <c r="P377" s="48">
        <v>3.5</v>
      </c>
      <c r="Q377" s="48"/>
      <c r="R377" s="48">
        <v>1</v>
      </c>
      <c r="S377" s="48"/>
      <c r="T377" s="48"/>
      <c r="U377" s="48"/>
      <c r="V377" s="48">
        <v>1</v>
      </c>
      <c r="W377" s="20">
        <f t="shared" ref="W377" si="42">SUM(K377:V377)</f>
        <v>9.5</v>
      </c>
      <c r="X377" s="48"/>
      <c r="Y377" s="48"/>
      <c r="Z377" s="16"/>
      <c r="AA377" s="16"/>
      <c r="AB377" s="48"/>
      <c r="AC377" s="48">
        <v>1</v>
      </c>
      <c r="AD377" s="48"/>
      <c r="AE377" s="48"/>
      <c r="AF377" s="48">
        <v>1</v>
      </c>
      <c r="AG377" s="48">
        <v>2</v>
      </c>
      <c r="AH377" s="48">
        <v>1</v>
      </c>
      <c r="AI377" s="48"/>
      <c r="AJ377" s="24">
        <f t="shared" ref="AJ377" si="43">SUM(X377:AI377)</f>
        <v>5</v>
      </c>
      <c r="AK377" s="48">
        <v>0.5</v>
      </c>
      <c r="AL377" s="48">
        <v>0.5</v>
      </c>
      <c r="AM377" s="16">
        <v>1</v>
      </c>
      <c r="AN377" s="16">
        <v>1</v>
      </c>
      <c r="AO377" s="48">
        <v>0.5</v>
      </c>
      <c r="AP377" s="48">
        <v>1</v>
      </c>
      <c r="AQ377" s="48"/>
      <c r="AR377" s="48"/>
      <c r="AS377" s="48"/>
      <c r="AT377" s="48"/>
      <c r="AU377" s="48">
        <v>0.5</v>
      </c>
      <c r="AV377" s="48"/>
      <c r="AW377" s="26">
        <f t="shared" ref="AW377" si="44">SUM(AK377:AV377)</f>
        <v>5</v>
      </c>
      <c r="AX377" s="16">
        <f t="shared" ref="AX377" si="45">SUM(W377,AJ377,AW377)</f>
        <v>19.5</v>
      </c>
      <c r="AY377" s="48"/>
      <c r="AZ377" s="48"/>
      <c r="BA377" s="129"/>
      <c r="BB377" s="157">
        <v>0.5</v>
      </c>
      <c r="BC377" s="156">
        <v>1</v>
      </c>
      <c r="BD377" s="156"/>
      <c r="BE377" s="156"/>
      <c r="BF377" s="156">
        <v>0.5</v>
      </c>
      <c r="BG377" s="156"/>
      <c r="BH377" s="156">
        <v>0.5</v>
      </c>
      <c r="BI377" s="156"/>
      <c r="BJ377" s="16">
        <v>1</v>
      </c>
      <c r="BK377" s="16"/>
      <c r="BL377" s="16">
        <v>0.5</v>
      </c>
      <c r="BM377" s="135"/>
      <c r="BN377" s="135">
        <f t="shared" si="40"/>
        <v>4</v>
      </c>
      <c r="BO377" s="131">
        <f t="shared" ref="BO377" si="46">SUM(AX377,AY377,AZ377,BA377,BN377)</f>
        <v>23.5</v>
      </c>
      <c r="BP377" s="65">
        <f t="shared" si="41"/>
        <v>1</v>
      </c>
      <c r="BS377" s="29"/>
    </row>
    <row r="378" spans="2:71" ht="24.95" customHeight="1">
      <c r="B378" s="48">
        <f>Personal_Development!B379</f>
        <v>0</v>
      </c>
      <c r="C378" s="48">
        <f>Personal_Development!C379</f>
        <v>0</v>
      </c>
      <c r="D378" s="14" t="str">
        <f>Personal_Development!D379</f>
        <v>C13493</v>
      </c>
      <c r="E378" s="11" t="str">
        <f>Personal_Development!E379</f>
        <v>PATMAPRIYA A/P PERUMAL</v>
      </c>
      <c r="F378" s="12" t="str">
        <f>Personal_Development!F379</f>
        <v>PRODUCTION NO.1 DEPARTMENT</v>
      </c>
      <c r="G378" s="12" t="str">
        <f>Personal_Development!G379</f>
        <v>ASSEMBLY PRODUCTION SECTION (APS)</v>
      </c>
      <c r="H378" s="40" t="str">
        <f>Personal_Development!H379</f>
        <v>OPERATOR 2</v>
      </c>
      <c r="I378" s="41" t="str">
        <f>Personal_Development!I379</f>
        <v>C4 PROD</v>
      </c>
      <c r="J378" s="42" t="str">
        <f>Personal_Development!J379</f>
        <v xml:space="preserve">C4 </v>
      </c>
      <c r="K378" s="48"/>
      <c r="L378" s="48"/>
      <c r="M378" s="16"/>
      <c r="N378" s="16"/>
      <c r="O378" s="48"/>
      <c r="P378" s="48"/>
      <c r="Q378" s="48"/>
      <c r="R378" s="48"/>
      <c r="S378" s="48">
        <v>1</v>
      </c>
      <c r="T378" s="48">
        <v>1</v>
      </c>
      <c r="U378" s="48">
        <v>7</v>
      </c>
      <c r="V378" s="48">
        <v>5</v>
      </c>
      <c r="W378" s="20">
        <f t="shared" si="36"/>
        <v>14</v>
      </c>
      <c r="X378" s="48"/>
      <c r="Y378" s="48"/>
      <c r="Z378" s="16"/>
      <c r="AA378" s="16"/>
      <c r="AB378" s="48"/>
      <c r="AC378" s="48"/>
      <c r="AD378" s="48"/>
      <c r="AE378" s="48"/>
      <c r="AF378" s="48"/>
      <c r="AG378" s="48"/>
      <c r="AH378" s="48"/>
      <c r="AI378" s="48"/>
      <c r="AJ378" s="24">
        <f t="shared" si="37"/>
        <v>0</v>
      </c>
      <c r="AK378" s="48"/>
      <c r="AL378" s="48"/>
      <c r="AM378" s="16"/>
      <c r="AN378" s="16"/>
      <c r="AO378" s="48"/>
      <c r="AP378" s="48"/>
      <c r="AQ378" s="48"/>
      <c r="AR378" s="48"/>
      <c r="AS378" s="48"/>
      <c r="AT378" s="48"/>
      <c r="AU378" s="48">
        <v>3</v>
      </c>
      <c r="AV378" s="48"/>
      <c r="AW378" s="26">
        <f t="shared" si="38"/>
        <v>3</v>
      </c>
      <c r="AX378" s="16">
        <f t="shared" si="39"/>
        <v>17</v>
      </c>
      <c r="AY378" s="48"/>
      <c r="AZ378" s="48"/>
      <c r="BA378" s="129">
        <v>2</v>
      </c>
      <c r="BB378" s="157"/>
      <c r="BC378" s="156"/>
      <c r="BD378" s="156"/>
      <c r="BE378" s="156"/>
      <c r="BF378" s="156"/>
      <c r="BG378" s="156"/>
      <c r="BH378" s="156"/>
      <c r="BI378" s="156"/>
      <c r="BJ378" s="16">
        <v>2</v>
      </c>
      <c r="BK378" s="16"/>
      <c r="BL378" s="16"/>
      <c r="BM378" s="135"/>
      <c r="BN378" s="135">
        <f t="shared" si="40"/>
        <v>2</v>
      </c>
      <c r="BO378" s="131">
        <f t="shared" si="35"/>
        <v>21</v>
      </c>
      <c r="BP378" s="65">
        <f t="shared" si="41"/>
        <v>1</v>
      </c>
      <c r="BS378" s="29"/>
    </row>
    <row r="379" spans="2:71" ht="24.95" customHeight="1">
      <c r="B379" s="48" t="str">
        <f>Personal_Development!B380</f>
        <v>R</v>
      </c>
      <c r="C379" s="48">
        <f>Personal_Development!C380</f>
        <v>0</v>
      </c>
      <c r="D379" s="14" t="str">
        <f>Personal_Development!D380</f>
        <v>C13494</v>
      </c>
      <c r="E379" s="11" t="str">
        <f>Personal_Development!E380</f>
        <v>SITI RAHAYU BINTI AHMAD</v>
      </c>
      <c r="F379" s="12" t="str">
        <f>Personal_Development!F380</f>
        <v>PRODUCTION NO.2 DEPARTMENT</v>
      </c>
      <c r="G379" s="12" t="str">
        <f>Personal_Development!G380</f>
        <v>MOLDING PRODUCTION SECTION (MPS)</v>
      </c>
      <c r="H379" s="40" t="str">
        <f>Personal_Development!H380</f>
        <v>OPERATOR 2</v>
      </c>
      <c r="I379" s="41" t="str">
        <f>Personal_Development!I380</f>
        <v>C4 PROD</v>
      </c>
      <c r="J379" s="42" t="str">
        <f>Personal_Development!J380</f>
        <v xml:space="preserve">C4 </v>
      </c>
      <c r="K379" s="48"/>
      <c r="L379" s="48"/>
      <c r="M379" s="16"/>
      <c r="N379" s="16"/>
      <c r="O379" s="48">
        <v>1</v>
      </c>
      <c r="P379" s="48"/>
      <c r="Q379" s="48"/>
      <c r="R379" s="48">
        <v>1</v>
      </c>
      <c r="S379" s="48">
        <v>1</v>
      </c>
      <c r="T379" s="48"/>
      <c r="U379" s="48">
        <v>2</v>
      </c>
      <c r="V379" s="48"/>
      <c r="W379" s="20">
        <f t="shared" si="36"/>
        <v>5</v>
      </c>
      <c r="X379" s="48"/>
      <c r="Y379" s="48"/>
      <c r="Z379" s="16"/>
      <c r="AA379" s="16"/>
      <c r="AB379" s="48"/>
      <c r="AC379" s="48"/>
      <c r="AD379" s="48"/>
      <c r="AE379" s="48"/>
      <c r="AF379" s="48"/>
      <c r="AG379" s="48"/>
      <c r="AH379" s="48"/>
      <c r="AI379" s="48"/>
      <c r="AJ379" s="24">
        <f t="shared" si="37"/>
        <v>0</v>
      </c>
      <c r="AK379" s="48"/>
      <c r="AL379" s="48"/>
      <c r="AM379" s="16"/>
      <c r="AN379" s="16">
        <v>0.25</v>
      </c>
      <c r="AO379" s="48"/>
      <c r="AP379" s="48"/>
      <c r="AQ379" s="48"/>
      <c r="AR379" s="48"/>
      <c r="AS379" s="48"/>
      <c r="AT379" s="48">
        <v>0.5</v>
      </c>
      <c r="AU379" s="48"/>
      <c r="AV379" s="48"/>
      <c r="AW379" s="26">
        <f t="shared" si="38"/>
        <v>0.75</v>
      </c>
      <c r="AX379" s="16">
        <f t="shared" si="39"/>
        <v>5.75</v>
      </c>
      <c r="AY379" s="48"/>
      <c r="AZ379" s="48"/>
      <c r="BA379" s="129"/>
      <c r="BB379" s="157"/>
      <c r="BC379" s="156">
        <v>1</v>
      </c>
      <c r="BD379" s="156"/>
      <c r="BE379" s="156"/>
      <c r="BF379" s="156">
        <v>1</v>
      </c>
      <c r="BG379" s="156">
        <v>2</v>
      </c>
      <c r="BH379" s="156">
        <v>1</v>
      </c>
      <c r="BI379" s="156"/>
      <c r="BJ379" s="16">
        <v>1</v>
      </c>
      <c r="BK379" s="16"/>
      <c r="BL379" s="16"/>
      <c r="BM379" s="135"/>
      <c r="BN379" s="135">
        <f t="shared" si="40"/>
        <v>6</v>
      </c>
      <c r="BO379" s="131">
        <f t="shared" si="35"/>
        <v>11.75</v>
      </c>
      <c r="BP379" s="65">
        <f t="shared" si="41"/>
        <v>1</v>
      </c>
      <c r="BS379" s="29"/>
    </row>
    <row r="380" spans="2:71" ht="24.95" customHeight="1">
      <c r="B380" s="48">
        <f>Personal_Development!B381</f>
        <v>0</v>
      </c>
      <c r="C380" s="48">
        <f>Personal_Development!C381</f>
        <v>0</v>
      </c>
      <c r="D380" s="14" t="str">
        <f>Personal_Development!D381</f>
        <v>C13500</v>
      </c>
      <c r="E380" s="11" t="str">
        <f>Personal_Development!E381</f>
        <v>MUHAMAD ALI BIN ILIAS</v>
      </c>
      <c r="F380" s="12" t="str">
        <f>Personal_Development!F381</f>
        <v>PRODUCTION NO.2 DEPARTMENT</v>
      </c>
      <c r="G380" s="12" t="str">
        <f>Personal_Development!G381</f>
        <v>MOLDING PRODUCTION SECTION (MPS)</v>
      </c>
      <c r="H380" s="40" t="str">
        <f>Personal_Development!H381</f>
        <v>SENIOR STOREHAND</v>
      </c>
      <c r="I380" s="41" t="str">
        <f>Personal_Development!I381</f>
        <v>C3 PROD</v>
      </c>
      <c r="J380" s="42" t="str">
        <f>Personal_Development!J381</f>
        <v xml:space="preserve">C3 </v>
      </c>
      <c r="K380" s="48"/>
      <c r="L380" s="48">
        <v>1</v>
      </c>
      <c r="M380" s="16"/>
      <c r="N380" s="16">
        <v>1</v>
      </c>
      <c r="O380" s="48"/>
      <c r="P380" s="48"/>
      <c r="Q380" s="48">
        <v>1</v>
      </c>
      <c r="R380" s="48">
        <v>1</v>
      </c>
      <c r="S380" s="48">
        <v>1</v>
      </c>
      <c r="T380" s="48">
        <v>1</v>
      </c>
      <c r="U380" s="48">
        <v>2</v>
      </c>
      <c r="V380" s="48"/>
      <c r="W380" s="20">
        <f t="shared" si="36"/>
        <v>8</v>
      </c>
      <c r="X380" s="48"/>
      <c r="Y380" s="48"/>
      <c r="Z380" s="16"/>
      <c r="AA380" s="16"/>
      <c r="AB380" s="48"/>
      <c r="AC380" s="48"/>
      <c r="AD380" s="48"/>
      <c r="AE380" s="48"/>
      <c r="AF380" s="48"/>
      <c r="AG380" s="48"/>
      <c r="AH380" s="48"/>
      <c r="AI380" s="48"/>
      <c r="AJ380" s="24">
        <f t="shared" si="37"/>
        <v>0</v>
      </c>
      <c r="AK380" s="48"/>
      <c r="AL380" s="48"/>
      <c r="AM380" s="16">
        <v>1</v>
      </c>
      <c r="AN380" s="16"/>
      <c r="AO380" s="48"/>
      <c r="AP380" s="48"/>
      <c r="AQ380" s="48">
        <v>0.25</v>
      </c>
      <c r="AR380" s="48">
        <v>1</v>
      </c>
      <c r="AS380" s="48"/>
      <c r="AT380" s="48"/>
      <c r="AU380" s="48"/>
      <c r="AV380" s="48">
        <v>3</v>
      </c>
      <c r="AW380" s="26">
        <f t="shared" si="38"/>
        <v>5.25</v>
      </c>
      <c r="AX380" s="16">
        <f t="shared" si="39"/>
        <v>13.25</v>
      </c>
      <c r="AY380" s="48"/>
      <c r="AZ380" s="48"/>
      <c r="BA380" s="129"/>
      <c r="BB380" s="157"/>
      <c r="BC380" s="156">
        <v>1</v>
      </c>
      <c r="BD380" s="156">
        <v>0.25</v>
      </c>
      <c r="BE380" s="156">
        <v>0.25</v>
      </c>
      <c r="BF380" s="156">
        <v>1.5</v>
      </c>
      <c r="BG380" s="156">
        <v>1</v>
      </c>
      <c r="BH380" s="156">
        <v>1</v>
      </c>
      <c r="BI380" s="156">
        <v>1</v>
      </c>
      <c r="BJ380" s="16">
        <v>1</v>
      </c>
      <c r="BK380" s="16"/>
      <c r="BL380" s="16">
        <v>0.5</v>
      </c>
      <c r="BM380" s="135"/>
      <c r="BN380" s="135">
        <f t="shared" si="40"/>
        <v>7.5</v>
      </c>
      <c r="BO380" s="131">
        <f t="shared" si="35"/>
        <v>20.75</v>
      </c>
      <c r="BP380" s="65">
        <f t="shared" si="41"/>
        <v>1</v>
      </c>
      <c r="BS380" s="29"/>
    </row>
    <row r="381" spans="2:71" ht="24.95" customHeight="1">
      <c r="B381" s="48">
        <f>Personal_Development!B382</f>
        <v>0</v>
      </c>
      <c r="C381" s="48">
        <f>Personal_Development!C382</f>
        <v>0</v>
      </c>
      <c r="D381" s="14" t="str">
        <f>Personal_Development!D382</f>
        <v>C13501</v>
      </c>
      <c r="E381" s="11" t="str">
        <f>Personal_Development!E382</f>
        <v>MOHD SHAHRUL BIN NORDIN</v>
      </c>
      <c r="F381" s="12" t="str">
        <f>Personal_Development!F382</f>
        <v>PRODUCTION NO.2 DEPARTMENT</v>
      </c>
      <c r="G381" s="12" t="str">
        <f>Personal_Development!G382</f>
        <v>MOLDING PRODUCTION SECTION (MPS)</v>
      </c>
      <c r="H381" s="40" t="str">
        <f>Personal_Development!H382</f>
        <v>TECHNICIAN C3</v>
      </c>
      <c r="I381" s="41" t="str">
        <f>Personal_Development!I382</f>
        <v>C3 PROD</v>
      </c>
      <c r="J381" s="42" t="str">
        <f>Personal_Development!J382</f>
        <v xml:space="preserve">C3 </v>
      </c>
      <c r="K381" s="48"/>
      <c r="L381" s="48"/>
      <c r="M381" s="16"/>
      <c r="N381" s="16"/>
      <c r="O381" s="48"/>
      <c r="P381" s="48">
        <v>1</v>
      </c>
      <c r="Q381" s="48"/>
      <c r="R381" s="48">
        <v>3</v>
      </c>
      <c r="S381" s="48"/>
      <c r="T381" s="48"/>
      <c r="U381" s="48">
        <v>1</v>
      </c>
      <c r="V381" s="48"/>
      <c r="W381" s="20">
        <f t="shared" si="36"/>
        <v>5</v>
      </c>
      <c r="X381" s="48"/>
      <c r="Y381" s="48"/>
      <c r="Z381" s="16"/>
      <c r="AA381" s="16"/>
      <c r="AB381" s="48"/>
      <c r="AC381" s="48"/>
      <c r="AD381" s="48"/>
      <c r="AE381" s="48"/>
      <c r="AF381" s="48"/>
      <c r="AG381" s="48"/>
      <c r="AH381" s="48"/>
      <c r="AI381" s="48"/>
      <c r="AJ381" s="24">
        <f t="shared" si="37"/>
        <v>0</v>
      </c>
      <c r="AK381" s="48"/>
      <c r="AL381" s="48"/>
      <c r="AM381" s="16"/>
      <c r="AN381" s="16">
        <v>1.5</v>
      </c>
      <c r="AO381" s="48"/>
      <c r="AP381" s="48"/>
      <c r="AQ381" s="48"/>
      <c r="AR381" s="48"/>
      <c r="AS381" s="48"/>
      <c r="AT381" s="48"/>
      <c r="AU381" s="48"/>
      <c r="AV381" s="48"/>
      <c r="AW381" s="26">
        <f t="shared" si="38"/>
        <v>1.5</v>
      </c>
      <c r="AX381" s="16">
        <f t="shared" si="39"/>
        <v>6.5</v>
      </c>
      <c r="AY381" s="48"/>
      <c r="AZ381" s="48"/>
      <c r="BA381" s="129"/>
      <c r="BB381" s="157"/>
      <c r="BC381" s="156"/>
      <c r="BD381" s="156">
        <v>0.25</v>
      </c>
      <c r="BE381" s="156"/>
      <c r="BF381" s="156"/>
      <c r="BG381" s="156"/>
      <c r="BH381" s="156">
        <v>0.25</v>
      </c>
      <c r="BI381" s="156"/>
      <c r="BJ381" s="16">
        <v>0.25</v>
      </c>
      <c r="BK381" s="16"/>
      <c r="BL381" s="16"/>
      <c r="BM381" s="135"/>
      <c r="BN381" s="135">
        <f t="shared" si="40"/>
        <v>0.75</v>
      </c>
      <c r="BO381" s="131">
        <f t="shared" si="35"/>
        <v>7.25</v>
      </c>
      <c r="BP381" s="65">
        <f t="shared" si="41"/>
        <v>2</v>
      </c>
      <c r="BS381" s="29"/>
    </row>
    <row r="382" spans="2:71" ht="24.95" customHeight="1">
      <c r="B382" s="48" t="str">
        <f>Personal_Development!B383</f>
        <v>R</v>
      </c>
      <c r="C382" s="48">
        <f>Personal_Development!C383</f>
        <v>0</v>
      </c>
      <c r="D382" s="14" t="str">
        <f>Personal_Development!D383</f>
        <v>C13503</v>
      </c>
      <c r="E382" s="11" t="str">
        <f>Personal_Development!E383</f>
        <v>ZEILA BINTI GABRIL</v>
      </c>
      <c r="F382" s="12" t="str">
        <f>Personal_Development!F383</f>
        <v>PRODUCTION NO.2 DEPARTMENT</v>
      </c>
      <c r="G382" s="12" t="str">
        <f>Personal_Development!G383</f>
        <v>MOLDING PRODUCTION SECTION (MPS)</v>
      </c>
      <c r="H382" s="40" t="str">
        <f>Personal_Development!H383</f>
        <v>QUALITY CHECKER</v>
      </c>
      <c r="I382" s="41" t="str">
        <f>Personal_Development!I383</f>
        <v>C3 PROD</v>
      </c>
      <c r="J382" s="42" t="str">
        <f>Personal_Development!J383</f>
        <v xml:space="preserve">C3 </v>
      </c>
      <c r="K382" s="48"/>
      <c r="L382" s="48"/>
      <c r="M382" s="16"/>
      <c r="N382" s="16">
        <v>2</v>
      </c>
      <c r="O382" s="48"/>
      <c r="P382" s="48"/>
      <c r="Q382" s="48"/>
      <c r="R382" s="48"/>
      <c r="S382" s="48"/>
      <c r="T382" s="48"/>
      <c r="U382" s="48"/>
      <c r="V382" s="48"/>
      <c r="W382" s="20">
        <f t="shared" si="36"/>
        <v>2</v>
      </c>
      <c r="X382" s="48"/>
      <c r="Y382" s="48"/>
      <c r="Z382" s="16"/>
      <c r="AA382" s="16"/>
      <c r="AB382" s="48"/>
      <c r="AC382" s="48"/>
      <c r="AD382" s="48"/>
      <c r="AE382" s="48"/>
      <c r="AF382" s="48"/>
      <c r="AG382" s="48"/>
      <c r="AH382" s="48"/>
      <c r="AI382" s="48"/>
      <c r="AJ382" s="24">
        <f t="shared" si="37"/>
        <v>0</v>
      </c>
      <c r="AK382" s="48">
        <v>0.5</v>
      </c>
      <c r="AL382" s="48"/>
      <c r="AM382" s="16"/>
      <c r="AN382" s="16"/>
      <c r="AO382" s="48"/>
      <c r="AP382" s="48"/>
      <c r="AQ382" s="48"/>
      <c r="AR382" s="48"/>
      <c r="AS382" s="48"/>
      <c r="AT382" s="48"/>
      <c r="AU382" s="48"/>
      <c r="AV382" s="48"/>
      <c r="AW382" s="26">
        <f t="shared" si="38"/>
        <v>0.5</v>
      </c>
      <c r="AX382" s="16">
        <f t="shared" si="39"/>
        <v>2.5</v>
      </c>
      <c r="AY382" s="48"/>
      <c r="AZ382" s="48"/>
      <c r="BA382" s="129"/>
      <c r="BB382" s="157">
        <v>0.5</v>
      </c>
      <c r="BC382" s="156"/>
      <c r="BD382" s="156"/>
      <c r="BE382" s="156"/>
      <c r="BF382" s="156"/>
      <c r="BG382" s="156"/>
      <c r="BH382" s="156">
        <v>1</v>
      </c>
      <c r="BI382" s="156"/>
      <c r="BJ382" s="16">
        <v>3</v>
      </c>
      <c r="BK382" s="16"/>
      <c r="BL382" s="16"/>
      <c r="BM382" s="135"/>
      <c r="BN382" s="135">
        <f t="shared" si="40"/>
        <v>4.5</v>
      </c>
      <c r="BO382" s="131">
        <f t="shared" si="35"/>
        <v>7</v>
      </c>
      <c r="BP382" s="65">
        <f t="shared" si="41"/>
        <v>2</v>
      </c>
      <c r="BS382" s="29"/>
    </row>
    <row r="383" spans="2:71" ht="24.95" customHeight="1">
      <c r="B383" s="48">
        <f>Personal_Development!B384</f>
        <v>0</v>
      </c>
      <c r="C383" s="48">
        <f>Personal_Development!C384</f>
        <v>0</v>
      </c>
      <c r="D383" s="14" t="str">
        <f>Personal_Development!D384</f>
        <v>C13504</v>
      </c>
      <c r="E383" s="11" t="str">
        <f>Personal_Development!E384</f>
        <v>NOR AZIA BINTI YAACOB</v>
      </c>
      <c r="F383" s="12" t="str">
        <f>Personal_Development!F384</f>
        <v>PRODUCTION NO.2 DEPARTMENT</v>
      </c>
      <c r="G383" s="12" t="str">
        <f>Personal_Development!G384</f>
        <v>MOLDING PRODUCTION SECTION (MPS)</v>
      </c>
      <c r="H383" s="40" t="str">
        <f>Personal_Development!H384</f>
        <v>QC CHECKER</v>
      </c>
      <c r="I383" s="41" t="str">
        <f>Personal_Development!I384</f>
        <v>C3 PROD</v>
      </c>
      <c r="J383" s="42" t="str">
        <f>Personal_Development!J384</f>
        <v xml:space="preserve">C3 </v>
      </c>
      <c r="K383" s="48"/>
      <c r="L383" s="48"/>
      <c r="M383" s="16"/>
      <c r="N383" s="16">
        <v>2</v>
      </c>
      <c r="O383" s="48"/>
      <c r="P383" s="48"/>
      <c r="Q383" s="48"/>
      <c r="R383" s="48"/>
      <c r="S383" s="48">
        <v>3</v>
      </c>
      <c r="T383" s="48"/>
      <c r="U383" s="48">
        <v>1</v>
      </c>
      <c r="V383" s="48"/>
      <c r="W383" s="20">
        <f t="shared" si="36"/>
        <v>6</v>
      </c>
      <c r="X383" s="48"/>
      <c r="Y383" s="48"/>
      <c r="Z383" s="16">
        <v>1</v>
      </c>
      <c r="AA383" s="16"/>
      <c r="AB383" s="48"/>
      <c r="AC383" s="48"/>
      <c r="AD383" s="48"/>
      <c r="AE383" s="48"/>
      <c r="AF383" s="48"/>
      <c r="AG383" s="48"/>
      <c r="AH383" s="48"/>
      <c r="AI383" s="48"/>
      <c r="AJ383" s="24">
        <f t="shared" si="37"/>
        <v>1</v>
      </c>
      <c r="AK383" s="48"/>
      <c r="AL383" s="48"/>
      <c r="AM383" s="16"/>
      <c r="AN383" s="16"/>
      <c r="AO383" s="48"/>
      <c r="AP383" s="48"/>
      <c r="AQ383" s="48">
        <v>2</v>
      </c>
      <c r="AR383" s="48"/>
      <c r="AS383" s="48"/>
      <c r="AT383" s="48"/>
      <c r="AU383" s="48"/>
      <c r="AV383" s="48"/>
      <c r="AW383" s="26">
        <f t="shared" si="38"/>
        <v>2</v>
      </c>
      <c r="AX383" s="16">
        <f t="shared" si="39"/>
        <v>9</v>
      </c>
      <c r="AY383" s="48"/>
      <c r="AZ383" s="48"/>
      <c r="BA383" s="129"/>
      <c r="BB383" s="157"/>
      <c r="BC383" s="156"/>
      <c r="BD383" s="156"/>
      <c r="BE383" s="156">
        <v>1</v>
      </c>
      <c r="BF383" s="156"/>
      <c r="BG383" s="156"/>
      <c r="BH383" s="156"/>
      <c r="BI383" s="156"/>
      <c r="BJ383" s="16"/>
      <c r="BK383" s="16"/>
      <c r="BL383" s="16"/>
      <c r="BM383" s="135"/>
      <c r="BN383" s="135">
        <f t="shared" si="40"/>
        <v>1</v>
      </c>
      <c r="BO383" s="131">
        <f t="shared" si="35"/>
        <v>10</v>
      </c>
      <c r="BP383" s="65">
        <f t="shared" si="41"/>
        <v>2</v>
      </c>
      <c r="BS383" s="29"/>
    </row>
    <row r="384" spans="2:71" ht="24.95" customHeight="1">
      <c r="B384" s="48">
        <f>Personal_Development!B385</f>
        <v>0</v>
      </c>
      <c r="C384" s="48">
        <f>Personal_Development!C385</f>
        <v>0</v>
      </c>
      <c r="D384" s="14" t="str">
        <f>Personal_Development!D385</f>
        <v>C13505</v>
      </c>
      <c r="E384" s="11" t="str">
        <f>Personal_Development!E385</f>
        <v>MUHAMMAD IDHAM BIN ANUAR</v>
      </c>
      <c r="F384" s="12" t="str">
        <f>Personal_Development!F385</f>
        <v>PRODUCTION NO.2 DEPARTMENT</v>
      </c>
      <c r="G384" s="12" t="str">
        <f>Personal_Development!G385</f>
        <v>MOLDING PRODUCTION SECTION (MPS)</v>
      </c>
      <c r="H384" s="40" t="str">
        <f>Personal_Development!H385</f>
        <v>ASST. LINE LEADER</v>
      </c>
      <c r="I384" s="41" t="str">
        <f>Personal_Development!I385</f>
        <v>C3 PROD</v>
      </c>
      <c r="J384" s="42" t="str">
        <f>Personal_Development!J385</f>
        <v xml:space="preserve">C3 </v>
      </c>
      <c r="K384" s="48"/>
      <c r="L384" s="48"/>
      <c r="M384" s="16"/>
      <c r="N384" s="16"/>
      <c r="O384" s="48"/>
      <c r="P384" s="48">
        <v>1</v>
      </c>
      <c r="Q384" s="48">
        <v>1</v>
      </c>
      <c r="R384" s="48">
        <v>1</v>
      </c>
      <c r="S384" s="48"/>
      <c r="T384" s="48">
        <v>2</v>
      </c>
      <c r="U384" s="48">
        <v>1</v>
      </c>
      <c r="V384" s="48">
        <v>2</v>
      </c>
      <c r="W384" s="20">
        <f t="shared" si="36"/>
        <v>8</v>
      </c>
      <c r="X384" s="48"/>
      <c r="Y384" s="48"/>
      <c r="Z384" s="16"/>
      <c r="AA384" s="16"/>
      <c r="AB384" s="48"/>
      <c r="AC384" s="48"/>
      <c r="AD384" s="48"/>
      <c r="AE384" s="48"/>
      <c r="AF384" s="48"/>
      <c r="AG384" s="48"/>
      <c r="AH384" s="48"/>
      <c r="AI384" s="48"/>
      <c r="AJ384" s="24">
        <f t="shared" si="37"/>
        <v>0</v>
      </c>
      <c r="AK384" s="48"/>
      <c r="AL384" s="48"/>
      <c r="AM384" s="16"/>
      <c r="AN384" s="16"/>
      <c r="AO384" s="48"/>
      <c r="AP384" s="48"/>
      <c r="AQ384" s="48">
        <v>0.75</v>
      </c>
      <c r="AR384" s="48">
        <v>1</v>
      </c>
      <c r="AS384" s="48">
        <v>1</v>
      </c>
      <c r="AT384" s="48"/>
      <c r="AU384" s="48">
        <v>3</v>
      </c>
      <c r="AV384" s="48">
        <v>1</v>
      </c>
      <c r="AW384" s="26">
        <f t="shared" si="38"/>
        <v>6.75</v>
      </c>
      <c r="AX384" s="16">
        <f t="shared" si="39"/>
        <v>14.75</v>
      </c>
      <c r="AY384" s="48"/>
      <c r="AZ384" s="48"/>
      <c r="BA384" s="129"/>
      <c r="BB384" s="157"/>
      <c r="BC384" s="156"/>
      <c r="BD384" s="156">
        <v>0.25</v>
      </c>
      <c r="BE384" s="156">
        <v>1.25</v>
      </c>
      <c r="BF384" s="156">
        <v>1</v>
      </c>
      <c r="BG384" s="156"/>
      <c r="BH384" s="156">
        <v>2.25</v>
      </c>
      <c r="BI384" s="156">
        <v>1</v>
      </c>
      <c r="BJ384" s="16">
        <v>0.5</v>
      </c>
      <c r="BK384" s="16"/>
      <c r="BL384" s="16">
        <v>1</v>
      </c>
      <c r="BM384" s="135"/>
      <c r="BN384" s="135">
        <f t="shared" si="40"/>
        <v>7.25</v>
      </c>
      <c r="BO384" s="131">
        <f t="shared" si="35"/>
        <v>22</v>
      </c>
      <c r="BP384" s="65">
        <f t="shared" si="41"/>
        <v>1</v>
      </c>
      <c r="BS384" s="29"/>
    </row>
    <row r="385" spans="2:71" ht="24.95" customHeight="1">
      <c r="B385" s="48">
        <f>Personal_Development!B386</f>
        <v>0</v>
      </c>
      <c r="C385" s="48">
        <f>Personal_Development!C386</f>
        <v>0</v>
      </c>
      <c r="D385" s="14" t="str">
        <f>Personal_Development!D386</f>
        <v>C13506</v>
      </c>
      <c r="E385" s="11" t="str">
        <f>Personal_Development!E386</f>
        <v>MOHD SALIHIN BIN MANSOR</v>
      </c>
      <c r="F385" s="12" t="str">
        <f>Personal_Development!F386</f>
        <v>MD OFFICE</v>
      </c>
      <c r="G385" s="12" t="str">
        <f>Personal_Development!G386</f>
        <v>MD OFFICE</v>
      </c>
      <c r="H385" s="40" t="str">
        <f>Personal_Development!H386</f>
        <v>NORMAL DRIVER</v>
      </c>
      <c r="I385" s="41" t="str">
        <f>Personal_Development!I386</f>
        <v>D3 NORMAL DRIVER</v>
      </c>
      <c r="J385" s="42" t="str">
        <f>Personal_Development!J386</f>
        <v xml:space="preserve">D3 </v>
      </c>
      <c r="K385" s="48"/>
      <c r="L385" s="48">
        <v>1</v>
      </c>
      <c r="M385" s="16"/>
      <c r="N385" s="16"/>
      <c r="O385" s="48"/>
      <c r="P385" s="48">
        <v>2</v>
      </c>
      <c r="Q385" s="48"/>
      <c r="R385" s="48"/>
      <c r="S385" s="48"/>
      <c r="T385" s="48"/>
      <c r="U385" s="48"/>
      <c r="V385" s="48"/>
      <c r="W385" s="20">
        <f t="shared" si="36"/>
        <v>3</v>
      </c>
      <c r="X385" s="48"/>
      <c r="Y385" s="48"/>
      <c r="Z385" s="16"/>
      <c r="AA385" s="16"/>
      <c r="AB385" s="48"/>
      <c r="AC385" s="48"/>
      <c r="AD385" s="48"/>
      <c r="AE385" s="48"/>
      <c r="AF385" s="48"/>
      <c r="AG385" s="48"/>
      <c r="AH385" s="48"/>
      <c r="AI385" s="48"/>
      <c r="AJ385" s="24">
        <f t="shared" si="37"/>
        <v>0</v>
      </c>
      <c r="AK385" s="48"/>
      <c r="AL385" s="48"/>
      <c r="AM385" s="16"/>
      <c r="AN385" s="16"/>
      <c r="AO385" s="48"/>
      <c r="AP385" s="48"/>
      <c r="AQ385" s="48"/>
      <c r="AR385" s="48"/>
      <c r="AS385" s="48"/>
      <c r="AT385" s="48"/>
      <c r="AU385" s="48"/>
      <c r="AV385" s="48"/>
      <c r="AW385" s="26">
        <f t="shared" si="38"/>
        <v>0</v>
      </c>
      <c r="AX385" s="16">
        <f t="shared" si="39"/>
        <v>3</v>
      </c>
      <c r="AY385" s="48"/>
      <c r="AZ385" s="48"/>
      <c r="BA385" s="129"/>
      <c r="BB385" s="157"/>
      <c r="BC385" s="156"/>
      <c r="BD385" s="156">
        <v>1</v>
      </c>
      <c r="BE385" s="156">
        <v>2</v>
      </c>
      <c r="BF385" s="156"/>
      <c r="BG385" s="156">
        <v>1</v>
      </c>
      <c r="BH385" s="156">
        <v>1</v>
      </c>
      <c r="BI385" s="156">
        <v>0.5</v>
      </c>
      <c r="BJ385" s="16">
        <v>1</v>
      </c>
      <c r="BK385" s="16"/>
      <c r="BL385" s="16">
        <v>4</v>
      </c>
      <c r="BM385" s="135"/>
      <c r="BN385" s="135">
        <f t="shared" si="40"/>
        <v>10.5</v>
      </c>
      <c r="BO385" s="131">
        <f t="shared" si="35"/>
        <v>13.5</v>
      </c>
      <c r="BP385" s="65">
        <f t="shared" si="41"/>
        <v>1</v>
      </c>
      <c r="BS385" s="29"/>
    </row>
    <row r="386" spans="2:71" ht="24.95" customHeight="1">
      <c r="B386" s="48">
        <f>Personal_Development!B387</f>
        <v>0</v>
      </c>
      <c r="C386" s="48">
        <f>Personal_Development!C387</f>
        <v>0</v>
      </c>
      <c r="D386" s="14" t="str">
        <f>Personal_Development!D387</f>
        <v>C13508</v>
      </c>
      <c r="E386" s="11" t="str">
        <f>Personal_Development!E387</f>
        <v>NOOR ADILAH BINTI AMIR</v>
      </c>
      <c r="F386" s="12" t="str">
        <f>Personal_Development!F387</f>
        <v>FACTORY OPERATIONS DEPARTMENT</v>
      </c>
      <c r="G386" s="12" t="str">
        <f>Personal_Development!G387</f>
        <v>INVENTORY &amp; SYSYTEM CONTROL SECTION (IVS)</v>
      </c>
      <c r="H386" s="40" t="str">
        <f>Personal_Development!H387</f>
        <v>SENIOR STOREHAND</v>
      </c>
      <c r="I386" s="41" t="str">
        <f>Personal_Development!I387</f>
        <v>C3 PROD</v>
      </c>
      <c r="J386" s="42" t="str">
        <f>Personal_Development!J387</f>
        <v xml:space="preserve">C3 </v>
      </c>
      <c r="K386" s="48"/>
      <c r="L386" s="48"/>
      <c r="M386" s="16"/>
      <c r="N386" s="16">
        <v>1</v>
      </c>
      <c r="O386" s="48"/>
      <c r="P386" s="48"/>
      <c r="Q386" s="48">
        <v>1</v>
      </c>
      <c r="R386" s="48"/>
      <c r="S386" s="48"/>
      <c r="T386" s="48"/>
      <c r="U386" s="48"/>
      <c r="V386" s="48"/>
      <c r="W386" s="20">
        <f t="shared" si="36"/>
        <v>2</v>
      </c>
      <c r="X386" s="48"/>
      <c r="Y386" s="48"/>
      <c r="Z386" s="16"/>
      <c r="AA386" s="16"/>
      <c r="AB386" s="48"/>
      <c r="AC386" s="48"/>
      <c r="AD386" s="48"/>
      <c r="AE386" s="48"/>
      <c r="AF386" s="48"/>
      <c r="AG386" s="48"/>
      <c r="AH386" s="48"/>
      <c r="AI386" s="48"/>
      <c r="AJ386" s="24">
        <f t="shared" si="37"/>
        <v>0</v>
      </c>
      <c r="AK386" s="48"/>
      <c r="AL386" s="48"/>
      <c r="AM386" s="16"/>
      <c r="AN386" s="16"/>
      <c r="AO386" s="48"/>
      <c r="AP386" s="48"/>
      <c r="AQ386" s="48"/>
      <c r="AR386" s="48">
        <v>0.5</v>
      </c>
      <c r="AS386" s="48">
        <v>0.25</v>
      </c>
      <c r="AT386" s="48"/>
      <c r="AU386" s="48">
        <v>0.25</v>
      </c>
      <c r="AV386" s="48"/>
      <c r="AW386" s="26">
        <f t="shared" si="38"/>
        <v>1</v>
      </c>
      <c r="AX386" s="16">
        <f t="shared" si="39"/>
        <v>3</v>
      </c>
      <c r="AY386" s="48"/>
      <c r="AZ386" s="48"/>
      <c r="BA386" s="129"/>
      <c r="BB386" s="157"/>
      <c r="BC386" s="156"/>
      <c r="BD386" s="156"/>
      <c r="BE386" s="156"/>
      <c r="BF386" s="156"/>
      <c r="BG386" s="156"/>
      <c r="BH386" s="156"/>
      <c r="BI386" s="156">
        <v>0.5</v>
      </c>
      <c r="BJ386" s="16"/>
      <c r="BK386" s="16">
        <v>0.75</v>
      </c>
      <c r="BL386" s="16"/>
      <c r="BM386" s="135"/>
      <c r="BN386" s="135">
        <f t="shared" si="40"/>
        <v>1.25</v>
      </c>
      <c r="BO386" s="131">
        <f t="shared" si="35"/>
        <v>4.25</v>
      </c>
      <c r="BP386" s="65">
        <f t="shared" si="41"/>
        <v>3</v>
      </c>
      <c r="BS386" s="29"/>
    </row>
    <row r="387" spans="2:71" ht="24.95" customHeight="1">
      <c r="B387" s="48">
        <f>Personal_Development!B388</f>
        <v>0</v>
      </c>
      <c r="C387" s="48">
        <f>Personal_Development!C388</f>
        <v>0</v>
      </c>
      <c r="D387" s="14" t="str">
        <f>Personal_Development!D388</f>
        <v>C13510</v>
      </c>
      <c r="E387" s="11" t="str">
        <f>Personal_Development!E388</f>
        <v>MOHD SYAFIQ ASYRAF BIN ROSLAN</v>
      </c>
      <c r="F387" s="12" t="str">
        <f>Personal_Development!F388</f>
        <v>PRODUCTION NO.1 DEPARTMENT</v>
      </c>
      <c r="G387" s="12" t="str">
        <f>Personal_Development!G388</f>
        <v>ASSEMBLY PRODUCTION SECTION (APS)</v>
      </c>
      <c r="H387" s="40" t="str">
        <f>Personal_Development!H388</f>
        <v>TECHNICIAN C3</v>
      </c>
      <c r="I387" s="41" t="str">
        <f>Personal_Development!I388</f>
        <v>C3 PROD</v>
      </c>
      <c r="J387" s="42" t="str">
        <f>Personal_Development!J388</f>
        <v xml:space="preserve">C3 </v>
      </c>
      <c r="K387" s="48"/>
      <c r="L387" s="48"/>
      <c r="M387" s="16"/>
      <c r="N387" s="16"/>
      <c r="O387" s="48"/>
      <c r="P387" s="48"/>
      <c r="Q387" s="48">
        <v>0.5</v>
      </c>
      <c r="R387" s="48"/>
      <c r="S387" s="48"/>
      <c r="T387" s="48"/>
      <c r="U387" s="48"/>
      <c r="V387" s="48"/>
      <c r="W387" s="20">
        <f t="shared" si="36"/>
        <v>0.5</v>
      </c>
      <c r="X387" s="48"/>
      <c r="Y387" s="48"/>
      <c r="Z387" s="16"/>
      <c r="AA387" s="16"/>
      <c r="AB387" s="48"/>
      <c r="AC387" s="48"/>
      <c r="AD387" s="48"/>
      <c r="AE387" s="48"/>
      <c r="AF387" s="48"/>
      <c r="AG387" s="48"/>
      <c r="AH387" s="48"/>
      <c r="AI387" s="48"/>
      <c r="AJ387" s="24">
        <f t="shared" si="37"/>
        <v>0</v>
      </c>
      <c r="AK387" s="48"/>
      <c r="AL387" s="48"/>
      <c r="AM387" s="16"/>
      <c r="AN387" s="16"/>
      <c r="AO387" s="48"/>
      <c r="AP387" s="48"/>
      <c r="AQ387" s="48"/>
      <c r="AR387" s="48"/>
      <c r="AS387" s="48"/>
      <c r="AT387" s="48"/>
      <c r="AU387" s="48"/>
      <c r="AV387" s="48"/>
      <c r="AW387" s="26">
        <f t="shared" si="38"/>
        <v>0</v>
      </c>
      <c r="AX387" s="16">
        <f t="shared" si="39"/>
        <v>0.5</v>
      </c>
      <c r="AY387" s="48"/>
      <c r="AZ387" s="48"/>
      <c r="BA387" s="129"/>
      <c r="BB387" s="157"/>
      <c r="BC387" s="156"/>
      <c r="BD387" s="156">
        <v>0.25</v>
      </c>
      <c r="BE387" s="156"/>
      <c r="BF387" s="156">
        <v>0.5</v>
      </c>
      <c r="BG387" s="156">
        <v>0.25</v>
      </c>
      <c r="BH387" s="156"/>
      <c r="BI387" s="156"/>
      <c r="BJ387" s="16"/>
      <c r="BK387" s="16"/>
      <c r="BL387" s="16">
        <v>0.5</v>
      </c>
      <c r="BM387" s="135"/>
      <c r="BN387" s="135">
        <f t="shared" si="40"/>
        <v>1.5</v>
      </c>
      <c r="BO387" s="131">
        <f t="shared" si="35"/>
        <v>2</v>
      </c>
      <c r="BP387" s="65">
        <f t="shared" si="41"/>
        <v>4</v>
      </c>
      <c r="BS387" s="29"/>
    </row>
    <row r="388" spans="2:71" ht="24.95" customHeight="1">
      <c r="B388" s="48">
        <f>Personal_Development!B389</f>
        <v>0</v>
      </c>
      <c r="C388" s="48">
        <f>Personal_Development!C389</f>
        <v>0</v>
      </c>
      <c r="D388" s="14" t="str">
        <f>Personal_Development!D389</f>
        <v>C13511</v>
      </c>
      <c r="E388" s="11" t="str">
        <f>Personal_Development!E389</f>
        <v>NURRIZZATI EZANI BINTI MOHD ZAMRI</v>
      </c>
      <c r="F388" s="12" t="str">
        <f>Personal_Development!F389</f>
        <v>ENGINEERING AND R&amp;D DEPARTMENT</v>
      </c>
      <c r="G388" s="12" t="str">
        <f>Personal_Development!G389</f>
        <v>RD &amp; DESIGN SECTION (RDS)</v>
      </c>
      <c r="H388" s="40" t="str">
        <f>Personal_Development!H389</f>
        <v>ASSISTANT</v>
      </c>
      <c r="I388" s="41" t="str">
        <f>Personal_Development!I389</f>
        <v>C1 OFFICE</v>
      </c>
      <c r="J388" s="42" t="str">
        <f>Personal_Development!J389</f>
        <v xml:space="preserve">C1 </v>
      </c>
      <c r="K388" s="48">
        <v>1</v>
      </c>
      <c r="L388" s="48">
        <v>1</v>
      </c>
      <c r="M388" s="16">
        <v>2</v>
      </c>
      <c r="N388" s="16">
        <v>1</v>
      </c>
      <c r="O388" s="48"/>
      <c r="P388" s="48"/>
      <c r="Q388" s="48"/>
      <c r="R388" s="48">
        <v>1</v>
      </c>
      <c r="S388" s="48">
        <v>1</v>
      </c>
      <c r="T388" s="48">
        <v>1</v>
      </c>
      <c r="U388" s="48"/>
      <c r="V388" s="48">
        <v>2</v>
      </c>
      <c r="W388" s="20">
        <f t="shared" si="36"/>
        <v>10</v>
      </c>
      <c r="X388" s="48"/>
      <c r="Y388" s="48"/>
      <c r="Z388" s="16"/>
      <c r="AA388" s="16"/>
      <c r="AB388" s="48"/>
      <c r="AC388" s="48"/>
      <c r="AD388" s="48"/>
      <c r="AE388" s="48"/>
      <c r="AF388" s="48"/>
      <c r="AG388" s="48"/>
      <c r="AH388" s="48"/>
      <c r="AI388" s="48"/>
      <c r="AJ388" s="24">
        <f t="shared" si="37"/>
        <v>0</v>
      </c>
      <c r="AK388" s="48"/>
      <c r="AL388" s="48"/>
      <c r="AM388" s="16"/>
      <c r="AN388" s="16"/>
      <c r="AO388" s="48">
        <v>0.5</v>
      </c>
      <c r="AP388" s="48"/>
      <c r="AQ388" s="48">
        <v>0.25</v>
      </c>
      <c r="AR388" s="48">
        <v>0.75</v>
      </c>
      <c r="AS388" s="48">
        <v>0.25</v>
      </c>
      <c r="AT388" s="48">
        <v>0.25</v>
      </c>
      <c r="AU388" s="48">
        <v>2.25</v>
      </c>
      <c r="AV388" s="48"/>
      <c r="AW388" s="26">
        <f t="shared" si="38"/>
        <v>4.25</v>
      </c>
      <c r="AX388" s="16">
        <f t="shared" si="39"/>
        <v>14.25</v>
      </c>
      <c r="AY388" s="48"/>
      <c r="AZ388" s="48"/>
      <c r="BA388" s="129"/>
      <c r="BB388" s="157"/>
      <c r="BC388" s="156">
        <v>1</v>
      </c>
      <c r="BD388" s="156">
        <v>0.5</v>
      </c>
      <c r="BE388" s="156">
        <v>0.25</v>
      </c>
      <c r="BF388" s="156">
        <v>0.75</v>
      </c>
      <c r="BG388" s="156">
        <v>0.5</v>
      </c>
      <c r="BH388" s="156">
        <v>0.5</v>
      </c>
      <c r="BI388" s="156">
        <v>1</v>
      </c>
      <c r="BJ388" s="16">
        <v>1.25</v>
      </c>
      <c r="BK388" s="16">
        <v>1.25</v>
      </c>
      <c r="BL388" s="16">
        <v>1</v>
      </c>
      <c r="BM388" s="135"/>
      <c r="BN388" s="135">
        <f t="shared" ref="BN388:BN451" si="47">SUM(BB388:BM388)</f>
        <v>8</v>
      </c>
      <c r="BO388" s="131">
        <f t="shared" ref="BO388:BO451" si="48">SUM(AX388,AY388,AZ388,BA388,BN388)</f>
        <v>22.25</v>
      </c>
      <c r="BP388" s="65">
        <f t="shared" ref="BP388:BP451" si="49">ROUND(IF($BO388&gt;=11,"1",IF($BO388&gt;=7,"2",IF($BO388&gt;=4,"3",IF($BO388&gt;0,"4",IF($BO388=0,"5"))))),2)</f>
        <v>1</v>
      </c>
      <c r="BS388" s="29"/>
    </row>
    <row r="389" spans="2:71" ht="24.95" customHeight="1">
      <c r="B389" s="48">
        <f>Personal_Development!B390</f>
        <v>0</v>
      </c>
      <c r="C389" s="48">
        <f>Personal_Development!C390</f>
        <v>0</v>
      </c>
      <c r="D389" s="14" t="str">
        <f>Personal_Development!D390</f>
        <v>C13512</v>
      </c>
      <c r="E389" s="11" t="str">
        <f>Personal_Development!E390</f>
        <v>AZLINA BINTI RAMLIY</v>
      </c>
      <c r="F389" s="12" t="str">
        <f>Personal_Development!F390</f>
        <v>PRODUCTION NO.1 DEPARTMENT</v>
      </c>
      <c r="G389" s="12" t="str">
        <f>Personal_Development!G390</f>
        <v>ASSEMBLY PRODUCTION SECTION (APS)</v>
      </c>
      <c r="H389" s="40" t="str">
        <f>Personal_Development!H390</f>
        <v>OPERATOR 2</v>
      </c>
      <c r="I389" s="41" t="str">
        <f>Personal_Development!I390</f>
        <v>C4 PROD</v>
      </c>
      <c r="J389" s="42" t="str">
        <f>Personal_Development!J390</f>
        <v xml:space="preserve">C4 </v>
      </c>
      <c r="K389" s="48"/>
      <c r="L389" s="48"/>
      <c r="M389" s="16"/>
      <c r="N389" s="16">
        <v>1</v>
      </c>
      <c r="O389" s="48"/>
      <c r="P389" s="48"/>
      <c r="Q389" s="48"/>
      <c r="R389" s="48"/>
      <c r="S389" s="48">
        <v>0.5</v>
      </c>
      <c r="T389" s="48"/>
      <c r="U389" s="48"/>
      <c r="V389" s="48">
        <v>1</v>
      </c>
      <c r="W389" s="20">
        <f t="shared" ref="W389:W452" si="50">SUM(K389:V389)</f>
        <v>2.5</v>
      </c>
      <c r="X389" s="48"/>
      <c r="Y389" s="48"/>
      <c r="Z389" s="16"/>
      <c r="AA389" s="16"/>
      <c r="AB389" s="48"/>
      <c r="AC389" s="48"/>
      <c r="AD389" s="48"/>
      <c r="AE389" s="48"/>
      <c r="AF389" s="48"/>
      <c r="AG389" s="48"/>
      <c r="AH389" s="48"/>
      <c r="AI389" s="48"/>
      <c r="AJ389" s="24">
        <f t="shared" ref="AJ389:AJ452" si="51">SUM(X389:AI389)</f>
        <v>0</v>
      </c>
      <c r="AK389" s="48"/>
      <c r="AL389" s="48"/>
      <c r="AM389" s="16"/>
      <c r="AN389" s="16"/>
      <c r="AO389" s="48"/>
      <c r="AP389" s="48"/>
      <c r="AQ389" s="48"/>
      <c r="AR389" s="48"/>
      <c r="AS389" s="48"/>
      <c r="AT389" s="48"/>
      <c r="AU389" s="48"/>
      <c r="AV389" s="48"/>
      <c r="AW389" s="26">
        <f t="shared" ref="AW389:AW452" si="52">SUM(AK389:AV389)</f>
        <v>0</v>
      </c>
      <c r="AX389" s="16">
        <f t="shared" ref="AX389:AX452" si="53">SUM(W389,AJ389,AW389)</f>
        <v>2.5</v>
      </c>
      <c r="AY389" s="48"/>
      <c r="AZ389" s="48"/>
      <c r="BA389" s="129"/>
      <c r="BB389" s="157"/>
      <c r="BC389" s="156"/>
      <c r="BD389" s="156"/>
      <c r="BE389" s="156"/>
      <c r="BF389" s="156">
        <v>1</v>
      </c>
      <c r="BG389" s="156"/>
      <c r="BH389" s="156"/>
      <c r="BI389" s="156"/>
      <c r="BJ389" s="16"/>
      <c r="BK389" s="16"/>
      <c r="BL389" s="16"/>
      <c r="BM389" s="135"/>
      <c r="BN389" s="135">
        <f t="shared" si="47"/>
        <v>1</v>
      </c>
      <c r="BO389" s="131">
        <f t="shared" si="48"/>
        <v>3.5</v>
      </c>
      <c r="BP389" s="65">
        <f t="shared" si="49"/>
        <v>4</v>
      </c>
      <c r="BS389" s="29"/>
    </row>
    <row r="390" spans="2:71" ht="24.95" customHeight="1">
      <c r="B390" s="48">
        <f>Personal_Development!B391</f>
        <v>0</v>
      </c>
      <c r="C390" s="48">
        <f>Personal_Development!C391</f>
        <v>0</v>
      </c>
      <c r="D390" s="14" t="str">
        <f>Personal_Development!D391</f>
        <v>C13514</v>
      </c>
      <c r="E390" s="11" t="str">
        <f>Personal_Development!E391</f>
        <v>MOHD HILMI BIN MUSTAPA</v>
      </c>
      <c r="F390" s="12" t="str">
        <f>Personal_Development!F391</f>
        <v>QUALITY ASSURANCE DEPARTMENT</v>
      </c>
      <c r="G390" s="12" t="str">
        <f>Personal_Development!G391</f>
        <v>QUALITY ASSURANCE SECTION (QAS)</v>
      </c>
      <c r="H390" s="40" t="str">
        <f>Personal_Development!H391</f>
        <v>SENIOR QA INSPECTOR</v>
      </c>
      <c r="I390" s="41" t="str">
        <f>Personal_Development!I391</f>
        <v>C2 PROD</v>
      </c>
      <c r="J390" s="42" t="str">
        <f>Personal_Development!J391</f>
        <v xml:space="preserve">C2 </v>
      </c>
      <c r="K390" s="48"/>
      <c r="L390" s="48"/>
      <c r="M390" s="16">
        <v>2</v>
      </c>
      <c r="N390" s="16"/>
      <c r="O390" s="48"/>
      <c r="P390" s="48"/>
      <c r="Q390" s="48"/>
      <c r="R390" s="48"/>
      <c r="S390" s="48"/>
      <c r="T390" s="48">
        <v>1</v>
      </c>
      <c r="U390" s="48"/>
      <c r="V390" s="48"/>
      <c r="W390" s="20">
        <f t="shared" si="50"/>
        <v>3</v>
      </c>
      <c r="X390" s="48"/>
      <c r="Y390" s="48"/>
      <c r="Z390" s="16"/>
      <c r="AA390" s="16"/>
      <c r="AB390" s="48"/>
      <c r="AC390" s="48"/>
      <c r="AD390" s="48"/>
      <c r="AE390" s="48"/>
      <c r="AF390" s="48"/>
      <c r="AG390" s="48"/>
      <c r="AH390" s="48"/>
      <c r="AI390" s="48"/>
      <c r="AJ390" s="24">
        <f t="shared" si="51"/>
        <v>0</v>
      </c>
      <c r="AK390" s="48"/>
      <c r="AL390" s="48"/>
      <c r="AM390" s="16"/>
      <c r="AN390" s="16"/>
      <c r="AO390" s="48"/>
      <c r="AP390" s="48"/>
      <c r="AQ390" s="48"/>
      <c r="AR390" s="48"/>
      <c r="AS390" s="48"/>
      <c r="AT390" s="48"/>
      <c r="AU390" s="48"/>
      <c r="AV390" s="48"/>
      <c r="AW390" s="26">
        <f t="shared" si="52"/>
        <v>0</v>
      </c>
      <c r="AX390" s="16">
        <f t="shared" si="53"/>
        <v>3</v>
      </c>
      <c r="AY390" s="48"/>
      <c r="AZ390" s="48"/>
      <c r="BA390" s="129"/>
      <c r="BB390" s="157"/>
      <c r="BC390" s="156">
        <v>1</v>
      </c>
      <c r="BD390" s="156"/>
      <c r="BE390" s="156"/>
      <c r="BF390" s="156">
        <v>2</v>
      </c>
      <c r="BG390" s="156"/>
      <c r="BH390" s="156"/>
      <c r="BI390" s="156">
        <v>1</v>
      </c>
      <c r="BJ390" s="16">
        <v>0.5</v>
      </c>
      <c r="BK390" s="16"/>
      <c r="BL390" s="16">
        <v>1</v>
      </c>
      <c r="BM390" s="135"/>
      <c r="BN390" s="135">
        <f t="shared" si="47"/>
        <v>5.5</v>
      </c>
      <c r="BO390" s="131">
        <f t="shared" si="48"/>
        <v>8.5</v>
      </c>
      <c r="BP390" s="65">
        <f t="shared" si="49"/>
        <v>2</v>
      </c>
      <c r="BS390" s="29"/>
    </row>
    <row r="391" spans="2:71" ht="24.95" customHeight="1">
      <c r="B391" s="48" t="str">
        <f>Personal_Development!B392</f>
        <v>R</v>
      </c>
      <c r="C391" s="48">
        <f>Personal_Development!C392</f>
        <v>0</v>
      </c>
      <c r="D391" s="14" t="str">
        <f>Personal_Development!D392</f>
        <v>C13525</v>
      </c>
      <c r="E391" s="11" t="str">
        <f>Personal_Development!E392</f>
        <v>MOHD NASRUL HADI BIN MOHD NASIKIN</v>
      </c>
      <c r="F391" s="12" t="str">
        <f>Personal_Development!F392</f>
        <v>PRODUCTION NO.2 DEPARTMENT</v>
      </c>
      <c r="G391" s="12" t="str">
        <f>Personal_Development!G392</f>
        <v>MOLDING PRODUCTION SECTION (MPS)</v>
      </c>
      <c r="H391" s="40" t="str">
        <f>Personal_Development!H392</f>
        <v>ASSISTANT LINE LEADER</v>
      </c>
      <c r="I391" s="41" t="str">
        <f>Personal_Development!I392</f>
        <v>C3 PROD</v>
      </c>
      <c r="J391" s="42" t="str">
        <f>Personal_Development!J392</f>
        <v xml:space="preserve">C3 </v>
      </c>
      <c r="K391" s="48"/>
      <c r="L391" s="48"/>
      <c r="M391" s="16">
        <v>1</v>
      </c>
      <c r="N391" s="16"/>
      <c r="O391" s="48"/>
      <c r="P391" s="48"/>
      <c r="Q391" s="48"/>
      <c r="R391" s="48"/>
      <c r="S391" s="48"/>
      <c r="T391" s="48">
        <v>1</v>
      </c>
      <c r="U391" s="48"/>
      <c r="V391" s="48"/>
      <c r="W391" s="20">
        <f t="shared" si="50"/>
        <v>2</v>
      </c>
      <c r="X391" s="48"/>
      <c r="Y391" s="48"/>
      <c r="Z391" s="16"/>
      <c r="AA391" s="16"/>
      <c r="AB391" s="48"/>
      <c r="AC391" s="48"/>
      <c r="AD391" s="48"/>
      <c r="AE391" s="48"/>
      <c r="AF391" s="48"/>
      <c r="AG391" s="48"/>
      <c r="AH391" s="48"/>
      <c r="AI391" s="48"/>
      <c r="AJ391" s="24">
        <f t="shared" si="51"/>
        <v>0</v>
      </c>
      <c r="AK391" s="48"/>
      <c r="AL391" s="48"/>
      <c r="AM391" s="16"/>
      <c r="AN391" s="16"/>
      <c r="AO391" s="48"/>
      <c r="AP391" s="48"/>
      <c r="AQ391" s="48"/>
      <c r="AR391" s="48"/>
      <c r="AS391" s="48"/>
      <c r="AT391" s="48">
        <v>0.5</v>
      </c>
      <c r="AU391" s="48">
        <v>1</v>
      </c>
      <c r="AV391" s="48"/>
      <c r="AW391" s="26">
        <f t="shared" si="52"/>
        <v>1.5</v>
      </c>
      <c r="AX391" s="16">
        <f t="shared" si="53"/>
        <v>3.5</v>
      </c>
      <c r="AY391" s="48"/>
      <c r="AZ391" s="48"/>
      <c r="BA391" s="129"/>
      <c r="BB391" s="157"/>
      <c r="BC391" s="156">
        <v>1</v>
      </c>
      <c r="BD391" s="156">
        <v>0.5</v>
      </c>
      <c r="BE391" s="156"/>
      <c r="BF391" s="156"/>
      <c r="BG391" s="156">
        <v>0.5</v>
      </c>
      <c r="BH391" s="156"/>
      <c r="BI391" s="156">
        <v>0.25</v>
      </c>
      <c r="BJ391" s="16">
        <v>1</v>
      </c>
      <c r="BK391" s="16">
        <v>1</v>
      </c>
      <c r="BL391" s="16"/>
      <c r="BM391" s="135"/>
      <c r="BN391" s="135">
        <f t="shared" si="47"/>
        <v>4.25</v>
      </c>
      <c r="BO391" s="131">
        <f t="shared" si="48"/>
        <v>7.75</v>
      </c>
      <c r="BP391" s="65">
        <f t="shared" si="49"/>
        <v>2</v>
      </c>
      <c r="BS391" s="29"/>
    </row>
    <row r="392" spans="2:71" ht="24.95" customHeight="1">
      <c r="B392" s="48">
        <f>Personal_Development!B393</f>
        <v>0</v>
      </c>
      <c r="C392" s="48">
        <f>Personal_Development!C393</f>
        <v>0</v>
      </c>
      <c r="D392" s="14" t="str">
        <f>Personal_Development!D393</f>
        <v>C13526</v>
      </c>
      <c r="E392" s="11" t="str">
        <f>Personal_Development!E393</f>
        <v>HALIMAH BINTI ABD HAMID</v>
      </c>
      <c r="F392" s="12" t="str">
        <f>Personal_Development!F393</f>
        <v>PRODUCTION NO.2 DEPARTMENT</v>
      </c>
      <c r="G392" s="12" t="str">
        <f>Personal_Development!G393</f>
        <v>MOLDING PRODUCTION SECTION (MPS)</v>
      </c>
      <c r="H392" s="40" t="str">
        <f>Personal_Development!H393</f>
        <v>OPERATOR 2</v>
      </c>
      <c r="I392" s="41" t="str">
        <f>Personal_Development!I393</f>
        <v>C4 PROD</v>
      </c>
      <c r="J392" s="42" t="str">
        <f>Personal_Development!J393</f>
        <v xml:space="preserve">C4 </v>
      </c>
      <c r="K392" s="48"/>
      <c r="L392" s="48"/>
      <c r="M392" s="16">
        <v>1</v>
      </c>
      <c r="N392" s="16"/>
      <c r="O392" s="48"/>
      <c r="P392" s="48"/>
      <c r="Q392" s="48"/>
      <c r="R392" s="48"/>
      <c r="S392" s="48"/>
      <c r="T392" s="48"/>
      <c r="U392" s="48"/>
      <c r="V392" s="48"/>
      <c r="W392" s="20">
        <f t="shared" si="50"/>
        <v>1</v>
      </c>
      <c r="X392" s="48"/>
      <c r="Y392" s="48"/>
      <c r="Z392" s="16"/>
      <c r="AA392" s="16"/>
      <c r="AB392" s="48"/>
      <c r="AC392" s="48"/>
      <c r="AD392" s="48"/>
      <c r="AE392" s="48"/>
      <c r="AF392" s="48"/>
      <c r="AG392" s="48"/>
      <c r="AH392" s="48"/>
      <c r="AI392" s="48"/>
      <c r="AJ392" s="24">
        <f t="shared" si="51"/>
        <v>0</v>
      </c>
      <c r="AK392" s="48"/>
      <c r="AL392" s="48">
        <v>0.25</v>
      </c>
      <c r="AM392" s="16"/>
      <c r="AN392" s="16"/>
      <c r="AO392" s="48"/>
      <c r="AP392" s="48"/>
      <c r="AQ392" s="48"/>
      <c r="AR392" s="48"/>
      <c r="AS392" s="48"/>
      <c r="AT392" s="48"/>
      <c r="AU392" s="48"/>
      <c r="AV392" s="48"/>
      <c r="AW392" s="26">
        <f t="shared" si="52"/>
        <v>0.25</v>
      </c>
      <c r="AX392" s="16">
        <f t="shared" si="53"/>
        <v>1.25</v>
      </c>
      <c r="AY392" s="48"/>
      <c r="AZ392" s="48"/>
      <c r="BA392" s="129"/>
      <c r="BB392" s="157"/>
      <c r="BC392" s="156"/>
      <c r="BD392" s="156"/>
      <c r="BE392" s="156">
        <v>1</v>
      </c>
      <c r="BF392" s="156"/>
      <c r="BG392" s="156">
        <v>1</v>
      </c>
      <c r="BH392" s="156">
        <v>1</v>
      </c>
      <c r="BI392" s="156"/>
      <c r="BJ392" s="16"/>
      <c r="BK392" s="16"/>
      <c r="BL392" s="16"/>
      <c r="BM392" s="135"/>
      <c r="BN392" s="135">
        <f t="shared" si="47"/>
        <v>3</v>
      </c>
      <c r="BO392" s="131">
        <f t="shared" si="48"/>
        <v>4.25</v>
      </c>
      <c r="BP392" s="65">
        <f t="shared" si="49"/>
        <v>3</v>
      </c>
      <c r="BS392" s="29"/>
    </row>
    <row r="393" spans="2:71" ht="24.95" customHeight="1">
      <c r="B393" s="48">
        <f>Personal_Development!B394</f>
        <v>0</v>
      </c>
      <c r="C393" s="48">
        <f>Personal_Development!C394</f>
        <v>0</v>
      </c>
      <c r="D393" s="14" t="str">
        <f>Personal_Development!D394</f>
        <v>C13527</v>
      </c>
      <c r="E393" s="11" t="str">
        <f>Personal_Development!E394</f>
        <v>MOHD SHAFID ASRAF BIN MOHD ZIN</v>
      </c>
      <c r="F393" s="12" t="str">
        <f>Personal_Development!F394</f>
        <v>PRODUCTION NO.2 DEPARTMENT</v>
      </c>
      <c r="G393" s="12" t="str">
        <f>Personal_Development!G394</f>
        <v>MOLDING PRODUCTION SECTION (MPS)</v>
      </c>
      <c r="H393" s="40" t="str">
        <f>Personal_Development!H394</f>
        <v>OPERATOR 2</v>
      </c>
      <c r="I393" s="41" t="str">
        <f>Personal_Development!I394</f>
        <v>C4 PROD</v>
      </c>
      <c r="J393" s="42" t="str">
        <f>Personal_Development!J394</f>
        <v xml:space="preserve">C4 </v>
      </c>
      <c r="K393" s="48">
        <v>1</v>
      </c>
      <c r="L393" s="48"/>
      <c r="M393" s="16"/>
      <c r="N393" s="16"/>
      <c r="O393" s="48">
        <v>1</v>
      </c>
      <c r="P393" s="48"/>
      <c r="Q393" s="48"/>
      <c r="R393" s="48"/>
      <c r="S393" s="48">
        <v>2</v>
      </c>
      <c r="T393" s="48"/>
      <c r="U393" s="48">
        <v>4</v>
      </c>
      <c r="V393" s="48"/>
      <c r="W393" s="20">
        <f t="shared" si="50"/>
        <v>8</v>
      </c>
      <c r="X393" s="48"/>
      <c r="Y393" s="48"/>
      <c r="Z393" s="16"/>
      <c r="AA393" s="16"/>
      <c r="AB393" s="48"/>
      <c r="AC393" s="48"/>
      <c r="AD393" s="48"/>
      <c r="AE393" s="48"/>
      <c r="AF393" s="48"/>
      <c r="AG393" s="48"/>
      <c r="AH393" s="48"/>
      <c r="AI393" s="48"/>
      <c r="AJ393" s="24">
        <f t="shared" si="51"/>
        <v>0</v>
      </c>
      <c r="AK393" s="48">
        <v>1</v>
      </c>
      <c r="AL393" s="48"/>
      <c r="AM393" s="16"/>
      <c r="AN393" s="16"/>
      <c r="AO393" s="48">
        <v>1</v>
      </c>
      <c r="AP393" s="48"/>
      <c r="AQ393" s="48">
        <v>0.5</v>
      </c>
      <c r="AR393" s="48"/>
      <c r="AS393" s="48">
        <v>1</v>
      </c>
      <c r="AT393" s="48"/>
      <c r="AU393" s="48"/>
      <c r="AV393" s="48"/>
      <c r="AW393" s="26">
        <f t="shared" si="52"/>
        <v>3.5</v>
      </c>
      <c r="AX393" s="16">
        <f t="shared" si="53"/>
        <v>11.5</v>
      </c>
      <c r="AY393" s="48"/>
      <c r="AZ393" s="48"/>
      <c r="BA393" s="129"/>
      <c r="BB393" s="157">
        <v>1</v>
      </c>
      <c r="BC393" s="156">
        <v>0.5</v>
      </c>
      <c r="BD393" s="156"/>
      <c r="BE393" s="156">
        <v>1.5</v>
      </c>
      <c r="BF393" s="156"/>
      <c r="BG393" s="156">
        <v>1</v>
      </c>
      <c r="BH393" s="156">
        <v>1</v>
      </c>
      <c r="BI393" s="156">
        <v>0.25</v>
      </c>
      <c r="BJ393" s="16">
        <v>1</v>
      </c>
      <c r="BK393" s="16">
        <v>0.5</v>
      </c>
      <c r="BL393" s="16"/>
      <c r="BM393" s="135"/>
      <c r="BN393" s="135">
        <f t="shared" si="47"/>
        <v>6.75</v>
      </c>
      <c r="BO393" s="131">
        <f t="shared" si="48"/>
        <v>18.25</v>
      </c>
      <c r="BP393" s="65">
        <f t="shared" si="49"/>
        <v>1</v>
      </c>
      <c r="BS393" s="29"/>
    </row>
    <row r="394" spans="2:71" ht="24.95" customHeight="1">
      <c r="B394" s="48">
        <f>Personal_Development!B395</f>
        <v>0</v>
      </c>
      <c r="C394" s="48">
        <f>Personal_Development!C395</f>
        <v>0</v>
      </c>
      <c r="D394" s="14" t="str">
        <f>Personal_Development!D395</f>
        <v>C13531</v>
      </c>
      <c r="E394" s="11" t="str">
        <f>Personal_Development!E395</f>
        <v>ROSE AZALIZA BINTI AZIZ</v>
      </c>
      <c r="F394" s="12" t="str">
        <f>Personal_Development!F395</f>
        <v>ENGINEERING AND R&amp;D DEPARTMENT</v>
      </c>
      <c r="G394" s="12" t="str">
        <f>Personal_Development!G395</f>
        <v>PURCHASING DEVELOPMENT (PDS)</v>
      </c>
      <c r="H394" s="40" t="str">
        <f>Personal_Development!H395</f>
        <v>ASSISTANT</v>
      </c>
      <c r="I394" s="41" t="str">
        <f>Personal_Development!I395</f>
        <v>C1 OFFICE</v>
      </c>
      <c r="J394" s="42" t="str">
        <f>Personal_Development!J395</f>
        <v xml:space="preserve">C1 </v>
      </c>
      <c r="K394" s="48"/>
      <c r="L394" s="48"/>
      <c r="M394" s="16"/>
      <c r="N394" s="16">
        <v>1</v>
      </c>
      <c r="O394" s="48"/>
      <c r="P394" s="48">
        <v>2</v>
      </c>
      <c r="Q394" s="48"/>
      <c r="R394" s="48"/>
      <c r="S394" s="48"/>
      <c r="T394" s="48">
        <v>1</v>
      </c>
      <c r="U394" s="48">
        <v>1</v>
      </c>
      <c r="V394" s="48"/>
      <c r="W394" s="20">
        <f t="shared" si="50"/>
        <v>5</v>
      </c>
      <c r="X394" s="48"/>
      <c r="Y394" s="48"/>
      <c r="Z394" s="16"/>
      <c r="AA394" s="16"/>
      <c r="AB394" s="48"/>
      <c r="AC394" s="48"/>
      <c r="AD394" s="48"/>
      <c r="AE394" s="48"/>
      <c r="AF394" s="48"/>
      <c r="AG394" s="48"/>
      <c r="AH394" s="48"/>
      <c r="AI394" s="48"/>
      <c r="AJ394" s="24">
        <f t="shared" si="51"/>
        <v>0</v>
      </c>
      <c r="AK394" s="48">
        <v>1</v>
      </c>
      <c r="AL394" s="48"/>
      <c r="AM394" s="16">
        <v>2.25</v>
      </c>
      <c r="AN394" s="16"/>
      <c r="AO394" s="48"/>
      <c r="AP394" s="48"/>
      <c r="AQ394" s="48">
        <v>0.25</v>
      </c>
      <c r="AR394" s="48">
        <v>1</v>
      </c>
      <c r="AS394" s="48"/>
      <c r="AT394" s="48"/>
      <c r="AU394" s="48"/>
      <c r="AV394" s="48"/>
      <c r="AW394" s="26">
        <f t="shared" si="52"/>
        <v>4.5</v>
      </c>
      <c r="AX394" s="16">
        <f t="shared" si="53"/>
        <v>9.5</v>
      </c>
      <c r="AY394" s="48"/>
      <c r="AZ394" s="48"/>
      <c r="BA394" s="129"/>
      <c r="BB394" s="157"/>
      <c r="BC394" s="156">
        <v>1</v>
      </c>
      <c r="BD394" s="156"/>
      <c r="BE394" s="156"/>
      <c r="BF394" s="156">
        <v>1.25</v>
      </c>
      <c r="BG394" s="156"/>
      <c r="BH394" s="156">
        <v>0.25</v>
      </c>
      <c r="BI394" s="156"/>
      <c r="BJ394" s="16">
        <v>2</v>
      </c>
      <c r="BK394" s="16">
        <v>0.5</v>
      </c>
      <c r="BL394" s="16">
        <v>0.25</v>
      </c>
      <c r="BM394" s="135"/>
      <c r="BN394" s="135">
        <f t="shared" si="47"/>
        <v>5.25</v>
      </c>
      <c r="BO394" s="131">
        <f t="shared" si="48"/>
        <v>14.75</v>
      </c>
      <c r="BP394" s="65">
        <f t="shared" si="49"/>
        <v>1</v>
      </c>
      <c r="BS394" s="29"/>
    </row>
    <row r="395" spans="2:71" ht="24.95" customHeight="1">
      <c r="B395" s="48">
        <f>Personal_Development!B396</f>
        <v>0</v>
      </c>
      <c r="C395" s="48">
        <f>Personal_Development!C396</f>
        <v>0</v>
      </c>
      <c r="D395" s="14" t="str">
        <f>Personal_Development!D396</f>
        <v>C13532</v>
      </c>
      <c r="E395" s="11" t="str">
        <f>Personal_Development!E396</f>
        <v>AFFIQ AKMAL BIN MUHAMAD</v>
      </c>
      <c r="F395" s="12" t="str">
        <f>Personal_Development!F396</f>
        <v>PRODUCTION NO.2 DEPARTMENT</v>
      </c>
      <c r="G395" s="12" t="str">
        <f>Personal_Development!G396</f>
        <v>MOLDING PRODUCTION SECTION (MPS)</v>
      </c>
      <c r="H395" s="40" t="str">
        <f>Personal_Development!H396</f>
        <v>OPERATOR 2</v>
      </c>
      <c r="I395" s="41" t="str">
        <f>Personal_Development!I396</f>
        <v>C4 PROD</v>
      </c>
      <c r="J395" s="42" t="str">
        <f>Personal_Development!J396</f>
        <v xml:space="preserve">C4 </v>
      </c>
      <c r="K395" s="48"/>
      <c r="L395" s="48"/>
      <c r="M395" s="16"/>
      <c r="N395" s="16"/>
      <c r="O395" s="48"/>
      <c r="P395" s="48"/>
      <c r="Q395" s="48"/>
      <c r="R395" s="48"/>
      <c r="S395" s="48"/>
      <c r="T395" s="48"/>
      <c r="U395" s="48"/>
      <c r="V395" s="48"/>
      <c r="W395" s="20">
        <f t="shared" si="50"/>
        <v>0</v>
      </c>
      <c r="X395" s="48"/>
      <c r="Y395" s="48"/>
      <c r="Z395" s="16"/>
      <c r="AA395" s="16"/>
      <c r="AB395" s="48"/>
      <c r="AC395" s="48"/>
      <c r="AD395" s="48"/>
      <c r="AE395" s="48"/>
      <c r="AF395" s="48"/>
      <c r="AG395" s="48"/>
      <c r="AH395" s="48"/>
      <c r="AI395" s="48"/>
      <c r="AJ395" s="24">
        <f t="shared" si="51"/>
        <v>0</v>
      </c>
      <c r="AK395" s="48"/>
      <c r="AL395" s="48"/>
      <c r="AM395" s="16"/>
      <c r="AN395" s="16"/>
      <c r="AO395" s="48"/>
      <c r="AP395" s="48"/>
      <c r="AQ395" s="48"/>
      <c r="AR395" s="48"/>
      <c r="AS395" s="48"/>
      <c r="AT395" s="48"/>
      <c r="AU395" s="48"/>
      <c r="AV395" s="48"/>
      <c r="AW395" s="26">
        <f t="shared" si="52"/>
        <v>0</v>
      </c>
      <c r="AX395" s="16">
        <f t="shared" si="53"/>
        <v>0</v>
      </c>
      <c r="AY395" s="48"/>
      <c r="AZ395" s="48"/>
      <c r="BA395" s="129"/>
      <c r="BB395" s="157"/>
      <c r="BC395" s="156"/>
      <c r="BD395" s="156">
        <v>1</v>
      </c>
      <c r="BE395" s="156"/>
      <c r="BF395" s="156"/>
      <c r="BG395" s="156"/>
      <c r="BH395" s="156"/>
      <c r="BI395" s="156"/>
      <c r="BJ395" s="16"/>
      <c r="BK395" s="16"/>
      <c r="BL395" s="16"/>
      <c r="BM395" s="135"/>
      <c r="BN395" s="135">
        <f t="shared" si="47"/>
        <v>1</v>
      </c>
      <c r="BO395" s="131">
        <f t="shared" si="48"/>
        <v>1</v>
      </c>
      <c r="BP395" s="65">
        <f t="shared" si="49"/>
        <v>4</v>
      </c>
      <c r="BS395" s="29"/>
    </row>
    <row r="396" spans="2:71" ht="24.95" customHeight="1">
      <c r="B396" s="48">
        <f>Personal_Development!B397</f>
        <v>0</v>
      </c>
      <c r="C396" s="48">
        <f>Personal_Development!C397</f>
        <v>0</v>
      </c>
      <c r="D396" s="14" t="str">
        <f>Personal_Development!D397</f>
        <v>C13536</v>
      </c>
      <c r="E396" s="11" t="str">
        <f>Personal_Development!E397</f>
        <v>MOHD FARHAN BIN MOHAMAD</v>
      </c>
      <c r="F396" s="12" t="str">
        <f>Personal_Development!F397</f>
        <v>PRODUCTION NO.1 DEPARTMENT</v>
      </c>
      <c r="G396" s="12" t="str">
        <f>Personal_Development!G397</f>
        <v>ASSEMBLY PRODUCTION SECTION (APS)</v>
      </c>
      <c r="H396" s="40" t="str">
        <f>Personal_Development!H397</f>
        <v>OPERATOR 2</v>
      </c>
      <c r="I396" s="41" t="str">
        <f>Personal_Development!I397</f>
        <v>C4 PROD</v>
      </c>
      <c r="J396" s="42" t="str">
        <f>Personal_Development!J397</f>
        <v xml:space="preserve">C4 </v>
      </c>
      <c r="K396" s="48"/>
      <c r="L396" s="48"/>
      <c r="M396" s="16">
        <v>1</v>
      </c>
      <c r="N396" s="16"/>
      <c r="O396" s="48"/>
      <c r="P396" s="48">
        <v>1</v>
      </c>
      <c r="Q396" s="48"/>
      <c r="R396" s="48"/>
      <c r="S396" s="48"/>
      <c r="T396" s="48">
        <v>6</v>
      </c>
      <c r="U396" s="48"/>
      <c r="V396" s="48"/>
      <c r="W396" s="20">
        <f t="shared" si="50"/>
        <v>8</v>
      </c>
      <c r="X396" s="48"/>
      <c r="Y396" s="48"/>
      <c r="Z396" s="16"/>
      <c r="AA396" s="16"/>
      <c r="AB396" s="48"/>
      <c r="AC396" s="48"/>
      <c r="AD396" s="48"/>
      <c r="AE396" s="48"/>
      <c r="AF396" s="48"/>
      <c r="AG396" s="48"/>
      <c r="AH396" s="48"/>
      <c r="AI396" s="48"/>
      <c r="AJ396" s="24">
        <f t="shared" si="51"/>
        <v>0</v>
      </c>
      <c r="AK396" s="48"/>
      <c r="AL396" s="48"/>
      <c r="AM396" s="16"/>
      <c r="AN396" s="16"/>
      <c r="AO396" s="48">
        <v>1</v>
      </c>
      <c r="AP396" s="48"/>
      <c r="AQ396" s="48"/>
      <c r="AR396" s="48"/>
      <c r="AS396" s="48"/>
      <c r="AT396" s="48"/>
      <c r="AU396" s="48"/>
      <c r="AV396" s="48"/>
      <c r="AW396" s="26">
        <f t="shared" si="52"/>
        <v>1</v>
      </c>
      <c r="AX396" s="16">
        <f t="shared" si="53"/>
        <v>9</v>
      </c>
      <c r="AY396" s="48"/>
      <c r="AZ396" s="48"/>
      <c r="BA396" s="129"/>
      <c r="BB396" s="157"/>
      <c r="BC396" s="156"/>
      <c r="BD396" s="156"/>
      <c r="BE396" s="156"/>
      <c r="BF396" s="156"/>
      <c r="BG396" s="156">
        <v>0.25</v>
      </c>
      <c r="BH396" s="156"/>
      <c r="BI396" s="156"/>
      <c r="BJ396" s="16"/>
      <c r="BK396" s="16"/>
      <c r="BL396" s="16"/>
      <c r="BM396" s="135"/>
      <c r="BN396" s="135">
        <f t="shared" si="47"/>
        <v>0.25</v>
      </c>
      <c r="BO396" s="131">
        <f t="shared" si="48"/>
        <v>9.25</v>
      </c>
      <c r="BP396" s="65">
        <f t="shared" si="49"/>
        <v>2</v>
      </c>
      <c r="BS396" s="29"/>
    </row>
    <row r="397" spans="2:71" ht="24.95" customHeight="1">
      <c r="B397" s="48">
        <f>Personal_Development!B398</f>
        <v>0</v>
      </c>
      <c r="C397" s="48">
        <f>Personal_Development!C398</f>
        <v>0</v>
      </c>
      <c r="D397" s="14" t="str">
        <f>Personal_Development!D398</f>
        <v>C13538</v>
      </c>
      <c r="E397" s="11" t="str">
        <f>Personal_Development!E398</f>
        <v>SAIFUL SAFUAN BIN SARIFUDDIN</v>
      </c>
      <c r="F397" s="12" t="str">
        <f>Personal_Development!F398</f>
        <v>PRODUCTION NO.1 DEPARTMENT</v>
      </c>
      <c r="G397" s="12" t="str">
        <f>Personal_Development!G398</f>
        <v>ASSEMBLY PRODUCTION SECTION (APS)</v>
      </c>
      <c r="H397" s="40" t="str">
        <f>Personal_Development!H398</f>
        <v>OPERATOR 2</v>
      </c>
      <c r="I397" s="41" t="str">
        <f>Personal_Development!I398</f>
        <v>C4 PROD</v>
      </c>
      <c r="J397" s="42" t="str">
        <f>Personal_Development!J398</f>
        <v xml:space="preserve">C4 </v>
      </c>
      <c r="K397" s="48">
        <v>9</v>
      </c>
      <c r="L397" s="48">
        <v>1</v>
      </c>
      <c r="M397" s="16">
        <v>1</v>
      </c>
      <c r="N397" s="16"/>
      <c r="O397" s="48">
        <v>1</v>
      </c>
      <c r="P397" s="48">
        <v>1</v>
      </c>
      <c r="Q397" s="48">
        <v>1</v>
      </c>
      <c r="R397" s="48">
        <v>1</v>
      </c>
      <c r="S397" s="48">
        <v>1</v>
      </c>
      <c r="T397" s="48"/>
      <c r="U397" s="48">
        <v>2</v>
      </c>
      <c r="V397" s="48"/>
      <c r="W397" s="20">
        <f t="shared" si="50"/>
        <v>18</v>
      </c>
      <c r="X397" s="48"/>
      <c r="Y397" s="48"/>
      <c r="Z397" s="16"/>
      <c r="AA397" s="16"/>
      <c r="AB397" s="48"/>
      <c r="AC397" s="48"/>
      <c r="AD397" s="48"/>
      <c r="AE397" s="48"/>
      <c r="AF397" s="48">
        <v>1</v>
      </c>
      <c r="AG397" s="48"/>
      <c r="AH397" s="48"/>
      <c r="AI397" s="48"/>
      <c r="AJ397" s="24">
        <f t="shared" si="51"/>
        <v>1</v>
      </c>
      <c r="AK397" s="48">
        <v>1</v>
      </c>
      <c r="AL397" s="48"/>
      <c r="AM397" s="16"/>
      <c r="AN397" s="16"/>
      <c r="AO397" s="48"/>
      <c r="AP397" s="48"/>
      <c r="AQ397" s="48"/>
      <c r="AR397" s="48"/>
      <c r="AS397" s="48"/>
      <c r="AT397" s="48"/>
      <c r="AU397" s="48"/>
      <c r="AV397" s="48"/>
      <c r="AW397" s="26">
        <f t="shared" si="52"/>
        <v>1</v>
      </c>
      <c r="AX397" s="16">
        <f t="shared" si="53"/>
        <v>20</v>
      </c>
      <c r="AY397" s="48"/>
      <c r="AZ397" s="48"/>
      <c r="BA397" s="129"/>
      <c r="BB397" s="157"/>
      <c r="BC397" s="156"/>
      <c r="BD397" s="156"/>
      <c r="BE397" s="156"/>
      <c r="BF397" s="156"/>
      <c r="BG397" s="156"/>
      <c r="BH397" s="156"/>
      <c r="BI397" s="156"/>
      <c r="BJ397" s="16"/>
      <c r="BK397" s="16"/>
      <c r="BL397" s="16"/>
      <c r="BM397" s="135"/>
      <c r="BN397" s="135">
        <f t="shared" si="47"/>
        <v>0</v>
      </c>
      <c r="BO397" s="131">
        <f t="shared" si="48"/>
        <v>20</v>
      </c>
      <c r="BP397" s="65">
        <f t="shared" si="49"/>
        <v>1</v>
      </c>
      <c r="BS397" s="29"/>
    </row>
    <row r="398" spans="2:71" ht="24.95" customHeight="1">
      <c r="B398" s="48">
        <f>Personal_Development!B399</f>
        <v>0</v>
      </c>
      <c r="C398" s="48">
        <f>Personal_Development!C399</f>
        <v>0</v>
      </c>
      <c r="D398" s="14" t="str">
        <f>Personal_Development!D399</f>
        <v>C13539</v>
      </c>
      <c r="E398" s="11" t="str">
        <f>Personal_Development!E399</f>
        <v>MUHAMMAD SHAHRIZAL BIN AZNI</v>
      </c>
      <c r="F398" s="12" t="str">
        <f>Personal_Development!F399</f>
        <v>PRODUCTION NO.1 DEPARTMENT</v>
      </c>
      <c r="G398" s="12" t="str">
        <f>Personal_Development!G399</f>
        <v>ASSEMBLY PRODUCTION SECTION (APS)</v>
      </c>
      <c r="H398" s="40" t="str">
        <f>Personal_Development!H399</f>
        <v>OPERATOR 2</v>
      </c>
      <c r="I398" s="41" t="str">
        <f>Personal_Development!I399</f>
        <v>C4 PROD</v>
      </c>
      <c r="J398" s="42" t="str">
        <f>Personal_Development!J399</f>
        <v xml:space="preserve">C4 </v>
      </c>
      <c r="K398" s="48"/>
      <c r="L398" s="48"/>
      <c r="M398" s="16"/>
      <c r="N398" s="16"/>
      <c r="O398" s="48"/>
      <c r="P398" s="48"/>
      <c r="Q398" s="48"/>
      <c r="R398" s="48"/>
      <c r="S398" s="48"/>
      <c r="T398" s="48"/>
      <c r="U398" s="48"/>
      <c r="V398" s="48"/>
      <c r="W398" s="20">
        <f t="shared" si="50"/>
        <v>0</v>
      </c>
      <c r="X398" s="48"/>
      <c r="Y398" s="48"/>
      <c r="Z398" s="16"/>
      <c r="AA398" s="16"/>
      <c r="AB398" s="48"/>
      <c r="AC398" s="48"/>
      <c r="AD398" s="48"/>
      <c r="AE398" s="48"/>
      <c r="AF398" s="48"/>
      <c r="AG398" s="48"/>
      <c r="AH398" s="48"/>
      <c r="AI398" s="48"/>
      <c r="AJ398" s="24">
        <f t="shared" si="51"/>
        <v>0</v>
      </c>
      <c r="AK398" s="48"/>
      <c r="AL398" s="48">
        <v>0.5</v>
      </c>
      <c r="AM398" s="16"/>
      <c r="AN398" s="16"/>
      <c r="AO398" s="48"/>
      <c r="AP398" s="48"/>
      <c r="AQ398" s="48"/>
      <c r="AR398" s="48">
        <v>1</v>
      </c>
      <c r="AS398" s="48"/>
      <c r="AT398" s="48"/>
      <c r="AU398" s="48"/>
      <c r="AV398" s="48"/>
      <c r="AW398" s="26">
        <f t="shared" si="52"/>
        <v>1.5</v>
      </c>
      <c r="AX398" s="16">
        <f t="shared" si="53"/>
        <v>1.5</v>
      </c>
      <c r="AY398" s="48"/>
      <c r="AZ398" s="48"/>
      <c r="BA398" s="129"/>
      <c r="BB398" s="157"/>
      <c r="BC398" s="156">
        <v>0.5</v>
      </c>
      <c r="BD398" s="156"/>
      <c r="BE398" s="156"/>
      <c r="BF398" s="156"/>
      <c r="BG398" s="156">
        <v>2</v>
      </c>
      <c r="BH398" s="156"/>
      <c r="BI398" s="156"/>
      <c r="BJ398" s="16"/>
      <c r="BK398" s="16"/>
      <c r="BL398" s="16"/>
      <c r="BM398" s="135"/>
      <c r="BN398" s="135">
        <f t="shared" si="47"/>
        <v>2.5</v>
      </c>
      <c r="BO398" s="131">
        <f t="shared" si="48"/>
        <v>4</v>
      </c>
      <c r="BP398" s="65">
        <f t="shared" si="49"/>
        <v>3</v>
      </c>
      <c r="BS398" s="29"/>
    </row>
    <row r="399" spans="2:71" ht="24.95" customHeight="1">
      <c r="B399" s="48">
        <f>Personal_Development!B400</f>
        <v>0</v>
      </c>
      <c r="C399" s="48">
        <f>Personal_Development!C400</f>
        <v>0</v>
      </c>
      <c r="D399" s="14" t="str">
        <f>Personal_Development!D400</f>
        <v>C13544</v>
      </c>
      <c r="E399" s="11" t="str">
        <f>Personal_Development!E400</f>
        <v>NUR SHAKILA BINTI ROSLI</v>
      </c>
      <c r="F399" s="12" t="str">
        <f>Personal_Development!F400</f>
        <v>PRODUCTION NO.1 DEPARTMENT</v>
      </c>
      <c r="G399" s="12" t="str">
        <f>Personal_Development!G400</f>
        <v>ASSEMBLY PRODUCTION SECTION (APS)</v>
      </c>
      <c r="H399" s="40" t="str">
        <f>Personal_Development!H400</f>
        <v>OPERATOR 2</v>
      </c>
      <c r="I399" s="41" t="str">
        <f>Personal_Development!I400</f>
        <v>C4 PROD</v>
      </c>
      <c r="J399" s="42" t="str">
        <f>Personal_Development!J400</f>
        <v xml:space="preserve">C4 </v>
      </c>
      <c r="K399" s="48"/>
      <c r="L399" s="48"/>
      <c r="M399" s="16"/>
      <c r="N399" s="16"/>
      <c r="O399" s="48"/>
      <c r="P399" s="48"/>
      <c r="Q399" s="48"/>
      <c r="R399" s="48"/>
      <c r="S399" s="48"/>
      <c r="T399" s="48"/>
      <c r="U399" s="48"/>
      <c r="V399" s="48"/>
      <c r="W399" s="20">
        <f t="shared" si="50"/>
        <v>0</v>
      </c>
      <c r="X399" s="48"/>
      <c r="Y399" s="48"/>
      <c r="Z399" s="16"/>
      <c r="AA399" s="16"/>
      <c r="AB399" s="48"/>
      <c r="AC399" s="48"/>
      <c r="AD399" s="48"/>
      <c r="AE399" s="48"/>
      <c r="AF399" s="48"/>
      <c r="AG399" s="48"/>
      <c r="AH399" s="48"/>
      <c r="AI399" s="48"/>
      <c r="AJ399" s="24">
        <f t="shared" si="51"/>
        <v>0</v>
      </c>
      <c r="AK399" s="48"/>
      <c r="AL399" s="48"/>
      <c r="AM399" s="16"/>
      <c r="AN399" s="16"/>
      <c r="AO399" s="48"/>
      <c r="AP399" s="48"/>
      <c r="AQ399" s="48"/>
      <c r="AR399" s="48"/>
      <c r="AS399" s="48"/>
      <c r="AT399" s="48"/>
      <c r="AU399" s="48"/>
      <c r="AV399" s="48"/>
      <c r="AW399" s="26">
        <f t="shared" si="52"/>
        <v>0</v>
      </c>
      <c r="AX399" s="16">
        <f t="shared" si="53"/>
        <v>0</v>
      </c>
      <c r="AY399" s="48"/>
      <c r="AZ399" s="48"/>
      <c r="BA399" s="129"/>
      <c r="BB399" s="157"/>
      <c r="BC399" s="156"/>
      <c r="BD399" s="156"/>
      <c r="BE399" s="156"/>
      <c r="BF399" s="156"/>
      <c r="BG399" s="156"/>
      <c r="BH399" s="156"/>
      <c r="BI399" s="156"/>
      <c r="BJ399" s="16"/>
      <c r="BK399" s="16"/>
      <c r="BL399" s="16"/>
      <c r="BM399" s="135"/>
      <c r="BN399" s="135">
        <f t="shared" si="47"/>
        <v>0</v>
      </c>
      <c r="BO399" s="131">
        <f t="shared" si="48"/>
        <v>0</v>
      </c>
      <c r="BP399" s="65">
        <f t="shared" si="49"/>
        <v>5</v>
      </c>
      <c r="BS399" s="29"/>
    </row>
    <row r="400" spans="2:71" ht="24.95" customHeight="1">
      <c r="B400" s="48">
        <f>Personal_Development!B401</f>
        <v>0</v>
      </c>
      <c r="C400" s="48">
        <f>Personal_Development!C401</f>
        <v>0</v>
      </c>
      <c r="D400" s="14" t="str">
        <f>Personal_Development!D401</f>
        <v>C13546</v>
      </c>
      <c r="E400" s="11" t="str">
        <f>Personal_Development!E401</f>
        <v>NOORDIANA BINTI ABDUL AZIZ</v>
      </c>
      <c r="F400" s="12" t="str">
        <f>Personal_Development!F401</f>
        <v>QUALITY ASSURANCE DEPARTMENT</v>
      </c>
      <c r="G400" s="12" t="str">
        <f>Personal_Development!G401</f>
        <v>QUALITY CONTROL SECTION (QCS)</v>
      </c>
      <c r="H400" s="40" t="str">
        <f>Personal_Development!H401</f>
        <v>QC CHECKER</v>
      </c>
      <c r="I400" s="41" t="str">
        <f>Personal_Development!I401</f>
        <v>C3 PROD</v>
      </c>
      <c r="J400" s="42" t="str">
        <f>Personal_Development!J401</f>
        <v xml:space="preserve">C3 </v>
      </c>
      <c r="K400" s="48"/>
      <c r="L400" s="48"/>
      <c r="M400" s="16"/>
      <c r="N400" s="16">
        <v>0.5</v>
      </c>
      <c r="O400" s="48"/>
      <c r="P400" s="48"/>
      <c r="Q400" s="48">
        <v>2</v>
      </c>
      <c r="R400" s="48"/>
      <c r="S400" s="48"/>
      <c r="T400" s="48"/>
      <c r="U400" s="48"/>
      <c r="V400" s="48"/>
      <c r="W400" s="20">
        <f t="shared" si="50"/>
        <v>2.5</v>
      </c>
      <c r="X400" s="48"/>
      <c r="Y400" s="48"/>
      <c r="Z400" s="16"/>
      <c r="AA400" s="16"/>
      <c r="AB400" s="48"/>
      <c r="AC400" s="48"/>
      <c r="AD400" s="48"/>
      <c r="AE400" s="48"/>
      <c r="AF400" s="48"/>
      <c r="AG400" s="48"/>
      <c r="AH400" s="48"/>
      <c r="AI400" s="48"/>
      <c r="AJ400" s="24">
        <f t="shared" si="51"/>
        <v>0</v>
      </c>
      <c r="AK400" s="48"/>
      <c r="AL400" s="48"/>
      <c r="AM400" s="16"/>
      <c r="AN400" s="16"/>
      <c r="AO400" s="48"/>
      <c r="AP400" s="48"/>
      <c r="AQ400" s="48"/>
      <c r="AR400" s="48"/>
      <c r="AS400" s="48"/>
      <c r="AT400" s="48"/>
      <c r="AU400" s="48"/>
      <c r="AV400" s="48"/>
      <c r="AW400" s="26">
        <f t="shared" si="52"/>
        <v>0</v>
      </c>
      <c r="AX400" s="16">
        <f t="shared" si="53"/>
        <v>2.5</v>
      </c>
      <c r="AY400" s="48"/>
      <c r="AZ400" s="48"/>
      <c r="BA400" s="129"/>
      <c r="BB400" s="157"/>
      <c r="BC400" s="156"/>
      <c r="BD400" s="156"/>
      <c r="BE400" s="156"/>
      <c r="BF400" s="156"/>
      <c r="BG400" s="156"/>
      <c r="BH400" s="156">
        <v>1</v>
      </c>
      <c r="BI400" s="156"/>
      <c r="BJ400" s="16">
        <v>1</v>
      </c>
      <c r="BK400" s="16"/>
      <c r="BL400" s="16"/>
      <c r="BM400" s="135"/>
      <c r="BN400" s="135">
        <f t="shared" si="47"/>
        <v>2</v>
      </c>
      <c r="BO400" s="131">
        <f t="shared" si="48"/>
        <v>4.5</v>
      </c>
      <c r="BP400" s="65">
        <f t="shared" si="49"/>
        <v>3</v>
      </c>
      <c r="BS400" s="29"/>
    </row>
    <row r="401" spans="2:71" ht="24.95" customHeight="1">
      <c r="B401" s="48">
        <f>Personal_Development!B402</f>
        <v>0</v>
      </c>
      <c r="C401" s="48">
        <f>Personal_Development!C402</f>
        <v>0</v>
      </c>
      <c r="D401" s="14" t="str">
        <f>Personal_Development!D402</f>
        <v>C13549</v>
      </c>
      <c r="E401" s="11" t="str">
        <f>Personal_Development!E402</f>
        <v>NURAFIQAH BINTI ZAHARI</v>
      </c>
      <c r="F401" s="12" t="str">
        <f>Personal_Development!F402</f>
        <v>QUALITY ASSURANCE DEPARTMENT</v>
      </c>
      <c r="G401" s="12" t="str">
        <f>Personal_Development!G402</f>
        <v>QUALITY CONTROL SECTION (QCS)</v>
      </c>
      <c r="H401" s="40" t="str">
        <f>Personal_Development!H402</f>
        <v>QC CHECKER</v>
      </c>
      <c r="I401" s="41" t="str">
        <f>Personal_Development!I402</f>
        <v>C3 PROD</v>
      </c>
      <c r="J401" s="42" t="str">
        <f>Personal_Development!J402</f>
        <v xml:space="preserve">C3 </v>
      </c>
      <c r="K401" s="48"/>
      <c r="L401" s="48"/>
      <c r="M401" s="16"/>
      <c r="N401" s="16"/>
      <c r="O401" s="48">
        <v>0.5</v>
      </c>
      <c r="P401" s="48"/>
      <c r="Q401" s="48"/>
      <c r="R401" s="48"/>
      <c r="S401" s="48"/>
      <c r="T401" s="48"/>
      <c r="U401" s="48"/>
      <c r="V401" s="48">
        <v>1</v>
      </c>
      <c r="W401" s="20">
        <f t="shared" si="50"/>
        <v>1.5</v>
      </c>
      <c r="X401" s="48"/>
      <c r="Y401" s="48"/>
      <c r="Z401" s="16"/>
      <c r="AA401" s="16"/>
      <c r="AB401" s="48"/>
      <c r="AC401" s="48"/>
      <c r="AD401" s="48"/>
      <c r="AE401" s="48"/>
      <c r="AF401" s="48"/>
      <c r="AG401" s="48"/>
      <c r="AH401" s="48"/>
      <c r="AI401" s="48"/>
      <c r="AJ401" s="24">
        <f t="shared" si="51"/>
        <v>0</v>
      </c>
      <c r="AK401" s="48"/>
      <c r="AL401" s="48"/>
      <c r="AM401" s="16"/>
      <c r="AN401" s="16"/>
      <c r="AO401" s="48"/>
      <c r="AP401" s="48"/>
      <c r="AQ401" s="48"/>
      <c r="AR401" s="48"/>
      <c r="AS401" s="48"/>
      <c r="AT401" s="48"/>
      <c r="AU401" s="48"/>
      <c r="AV401" s="48"/>
      <c r="AW401" s="26">
        <f t="shared" si="52"/>
        <v>0</v>
      </c>
      <c r="AX401" s="16">
        <f t="shared" si="53"/>
        <v>1.5</v>
      </c>
      <c r="AY401" s="48"/>
      <c r="AZ401" s="48"/>
      <c r="BA401" s="129"/>
      <c r="BB401" s="157"/>
      <c r="BC401" s="156"/>
      <c r="BD401" s="156"/>
      <c r="BE401" s="156"/>
      <c r="BF401" s="156"/>
      <c r="BG401" s="156"/>
      <c r="BH401" s="156"/>
      <c r="BI401" s="156"/>
      <c r="BJ401" s="16"/>
      <c r="BK401" s="16"/>
      <c r="BL401" s="16"/>
      <c r="BM401" s="135"/>
      <c r="BN401" s="135">
        <f t="shared" si="47"/>
        <v>0</v>
      </c>
      <c r="BO401" s="131">
        <f t="shared" si="48"/>
        <v>1.5</v>
      </c>
      <c r="BP401" s="65">
        <f t="shared" si="49"/>
        <v>4</v>
      </c>
      <c r="BS401" s="29"/>
    </row>
    <row r="402" spans="2:71" ht="24.95" customHeight="1">
      <c r="B402" s="48">
        <f>Personal_Development!B403</f>
        <v>0</v>
      </c>
      <c r="C402" s="48">
        <f>Personal_Development!C403</f>
        <v>0</v>
      </c>
      <c r="D402" s="14" t="str">
        <f>Personal_Development!D403</f>
        <v>C13553</v>
      </c>
      <c r="E402" s="11" t="str">
        <f>Personal_Development!E403</f>
        <v>MOHD SHAHRUL FAHMIE BIN SOHIZAR</v>
      </c>
      <c r="F402" s="12" t="str">
        <f>Personal_Development!F403</f>
        <v>PRODUCTION NO.1 DEPARTMENT</v>
      </c>
      <c r="G402" s="12" t="str">
        <f>Personal_Development!G403</f>
        <v>ASSEMBLY PRODUCTION SECTION (APS)</v>
      </c>
      <c r="H402" s="40" t="str">
        <f>Personal_Development!H403</f>
        <v>OPERATOR 2</v>
      </c>
      <c r="I402" s="41" t="str">
        <f>Personal_Development!I403</f>
        <v>C4 PROD</v>
      </c>
      <c r="J402" s="42" t="str">
        <f>Personal_Development!J403</f>
        <v xml:space="preserve">C4 </v>
      </c>
      <c r="K402" s="48"/>
      <c r="L402" s="48">
        <v>1</v>
      </c>
      <c r="M402" s="16"/>
      <c r="N402" s="16"/>
      <c r="O402" s="48">
        <v>1</v>
      </c>
      <c r="P402" s="48"/>
      <c r="Q402" s="48">
        <v>1</v>
      </c>
      <c r="R402" s="48">
        <v>1</v>
      </c>
      <c r="S402" s="48">
        <v>1</v>
      </c>
      <c r="T402" s="48">
        <v>1</v>
      </c>
      <c r="U402" s="48">
        <v>1</v>
      </c>
      <c r="V402" s="48"/>
      <c r="W402" s="20">
        <f t="shared" si="50"/>
        <v>7</v>
      </c>
      <c r="X402" s="48"/>
      <c r="Y402" s="48"/>
      <c r="Z402" s="16"/>
      <c r="AA402" s="16"/>
      <c r="AB402" s="48"/>
      <c r="AC402" s="48"/>
      <c r="AD402" s="48"/>
      <c r="AE402" s="48"/>
      <c r="AF402" s="48"/>
      <c r="AG402" s="48"/>
      <c r="AH402" s="48"/>
      <c r="AI402" s="48"/>
      <c r="AJ402" s="24">
        <f t="shared" si="51"/>
        <v>0</v>
      </c>
      <c r="AK402" s="48"/>
      <c r="AL402" s="48">
        <v>1</v>
      </c>
      <c r="AM402" s="16"/>
      <c r="AN402" s="16"/>
      <c r="AO402" s="48"/>
      <c r="AP402" s="48"/>
      <c r="AQ402" s="48"/>
      <c r="AR402" s="48"/>
      <c r="AS402" s="48"/>
      <c r="AT402" s="48"/>
      <c r="AU402" s="48"/>
      <c r="AV402" s="48">
        <v>1</v>
      </c>
      <c r="AW402" s="26">
        <f t="shared" si="52"/>
        <v>2</v>
      </c>
      <c r="AX402" s="16">
        <f t="shared" si="53"/>
        <v>9</v>
      </c>
      <c r="AY402" s="48"/>
      <c r="AZ402" s="48"/>
      <c r="BA402" s="129"/>
      <c r="BB402" s="157"/>
      <c r="BC402" s="156"/>
      <c r="BD402" s="156"/>
      <c r="BE402" s="156">
        <v>1</v>
      </c>
      <c r="BF402" s="156">
        <v>2</v>
      </c>
      <c r="BG402" s="156"/>
      <c r="BH402" s="156"/>
      <c r="BI402" s="156"/>
      <c r="BJ402" s="16"/>
      <c r="BK402" s="16"/>
      <c r="BL402" s="16"/>
      <c r="BM402" s="135"/>
      <c r="BN402" s="135">
        <f t="shared" si="47"/>
        <v>3</v>
      </c>
      <c r="BO402" s="131">
        <f t="shared" si="48"/>
        <v>12</v>
      </c>
      <c r="BP402" s="65">
        <f t="shared" si="49"/>
        <v>1</v>
      </c>
      <c r="BS402" s="29"/>
    </row>
    <row r="403" spans="2:71" ht="24.95" customHeight="1">
      <c r="B403" s="48" t="str">
        <f>Personal_Development!B404</f>
        <v>R</v>
      </c>
      <c r="C403" s="48">
        <f>Personal_Development!C404</f>
        <v>0</v>
      </c>
      <c r="D403" s="14" t="str">
        <f>Personal_Development!D404</f>
        <v>C13562</v>
      </c>
      <c r="E403" s="11" t="str">
        <f>Personal_Development!E404</f>
        <v>ARIF ZAQWAN BIN AMZAH</v>
      </c>
      <c r="F403" s="12" t="str">
        <f>Personal_Development!F404</f>
        <v>QUALITY ASSURANCE DEPARTMENT</v>
      </c>
      <c r="G403" s="12" t="str">
        <f>Personal_Development!G404</f>
        <v>QUALITY ASSURANCE SECTION (QAS)</v>
      </c>
      <c r="H403" s="40" t="str">
        <f>Personal_Development!H404</f>
        <v>QA INSPECTOR</v>
      </c>
      <c r="I403" s="41" t="str">
        <f>Personal_Development!I404</f>
        <v>C3 PROD</v>
      </c>
      <c r="J403" s="42" t="str">
        <f>Personal_Development!J404</f>
        <v xml:space="preserve">C3 </v>
      </c>
      <c r="K403" s="48"/>
      <c r="L403" s="48"/>
      <c r="M403" s="16">
        <v>1</v>
      </c>
      <c r="N403" s="16"/>
      <c r="O403" s="48"/>
      <c r="P403" s="48"/>
      <c r="Q403" s="48"/>
      <c r="R403" s="48"/>
      <c r="S403" s="48"/>
      <c r="T403" s="48"/>
      <c r="U403" s="48"/>
      <c r="V403" s="48"/>
      <c r="W403" s="20">
        <f t="shared" si="50"/>
        <v>1</v>
      </c>
      <c r="X403" s="48"/>
      <c r="Y403" s="48"/>
      <c r="Z403" s="16"/>
      <c r="AA403" s="16"/>
      <c r="AB403" s="48"/>
      <c r="AC403" s="48"/>
      <c r="AD403" s="48"/>
      <c r="AE403" s="48"/>
      <c r="AF403" s="48"/>
      <c r="AG403" s="48"/>
      <c r="AH403" s="48"/>
      <c r="AI403" s="48"/>
      <c r="AJ403" s="24">
        <f t="shared" si="51"/>
        <v>0</v>
      </c>
      <c r="AK403" s="48"/>
      <c r="AL403" s="48"/>
      <c r="AM403" s="16"/>
      <c r="AN403" s="16"/>
      <c r="AO403" s="48"/>
      <c r="AP403" s="48"/>
      <c r="AQ403" s="48"/>
      <c r="AR403" s="48"/>
      <c r="AS403" s="48"/>
      <c r="AT403" s="48"/>
      <c r="AU403" s="48"/>
      <c r="AV403" s="48"/>
      <c r="AW403" s="26">
        <f t="shared" si="52"/>
        <v>0</v>
      </c>
      <c r="AX403" s="16">
        <f t="shared" si="53"/>
        <v>1</v>
      </c>
      <c r="AY403" s="48"/>
      <c r="AZ403" s="48"/>
      <c r="BA403" s="129"/>
      <c r="BB403" s="157"/>
      <c r="BC403" s="156">
        <v>0.5</v>
      </c>
      <c r="BD403" s="156">
        <v>1.5</v>
      </c>
      <c r="BE403" s="156"/>
      <c r="BF403" s="156"/>
      <c r="BG403" s="156"/>
      <c r="BH403" s="156"/>
      <c r="BI403" s="156"/>
      <c r="BJ403" s="16"/>
      <c r="BK403" s="16"/>
      <c r="BL403" s="16"/>
      <c r="BM403" s="135"/>
      <c r="BN403" s="135">
        <f t="shared" si="47"/>
        <v>2</v>
      </c>
      <c r="BO403" s="131">
        <f t="shared" si="48"/>
        <v>3</v>
      </c>
      <c r="BP403" s="65">
        <f t="shared" si="49"/>
        <v>4</v>
      </c>
      <c r="BS403" s="29"/>
    </row>
    <row r="404" spans="2:71" ht="24.95" customHeight="1">
      <c r="B404" s="48" t="str">
        <f>Personal_Development!B405</f>
        <v>R</v>
      </c>
      <c r="C404" s="48">
        <f>Personal_Development!C405</f>
        <v>0</v>
      </c>
      <c r="D404" s="14" t="str">
        <f>Personal_Development!D405</f>
        <v>C13564</v>
      </c>
      <c r="E404" s="11" t="str">
        <f>Personal_Development!E405</f>
        <v>SITI FATIMAH BINTI MA'AROF</v>
      </c>
      <c r="F404" s="12" t="str">
        <f>Personal_Development!F405</f>
        <v>PRODUCTION NO.2 DEPARTMENT</v>
      </c>
      <c r="G404" s="12" t="str">
        <f>Personal_Development!G405</f>
        <v>MOLDING PRODUCTION SECTION (MPS)</v>
      </c>
      <c r="H404" s="40" t="str">
        <f>Personal_Development!H405</f>
        <v>OPERATOR 2</v>
      </c>
      <c r="I404" s="41" t="str">
        <f>Personal_Development!I405</f>
        <v>C4 PROD</v>
      </c>
      <c r="J404" s="42" t="str">
        <f>Personal_Development!J405</f>
        <v xml:space="preserve">C4 </v>
      </c>
      <c r="K404" s="48"/>
      <c r="L404" s="48">
        <v>1</v>
      </c>
      <c r="M404" s="16"/>
      <c r="N404" s="16"/>
      <c r="O404" s="48">
        <v>1</v>
      </c>
      <c r="P404" s="48">
        <v>5</v>
      </c>
      <c r="Q404" s="48"/>
      <c r="R404" s="48"/>
      <c r="S404" s="48"/>
      <c r="T404" s="48"/>
      <c r="U404" s="48"/>
      <c r="V404" s="48"/>
      <c r="W404" s="20">
        <f t="shared" si="50"/>
        <v>7</v>
      </c>
      <c r="X404" s="48"/>
      <c r="Y404" s="48"/>
      <c r="Z404" s="16"/>
      <c r="AA404" s="16"/>
      <c r="AB404" s="48"/>
      <c r="AC404" s="48"/>
      <c r="AD404" s="48"/>
      <c r="AE404" s="48"/>
      <c r="AF404" s="48"/>
      <c r="AG404" s="48"/>
      <c r="AH404" s="48"/>
      <c r="AI404" s="48"/>
      <c r="AJ404" s="24">
        <f t="shared" si="51"/>
        <v>0</v>
      </c>
      <c r="AK404" s="48"/>
      <c r="AL404" s="48"/>
      <c r="AM404" s="16"/>
      <c r="AN404" s="16"/>
      <c r="AO404" s="48"/>
      <c r="AP404" s="48">
        <v>1</v>
      </c>
      <c r="AQ404" s="48">
        <v>5</v>
      </c>
      <c r="AR404" s="48"/>
      <c r="AS404" s="48"/>
      <c r="AT404" s="48"/>
      <c r="AU404" s="48"/>
      <c r="AV404" s="48"/>
      <c r="AW404" s="26">
        <f t="shared" si="52"/>
        <v>6</v>
      </c>
      <c r="AX404" s="16">
        <f t="shared" si="53"/>
        <v>13</v>
      </c>
      <c r="AY404" s="48"/>
      <c r="AZ404" s="48"/>
      <c r="BA404" s="129"/>
      <c r="BB404" s="157"/>
      <c r="BC404" s="156"/>
      <c r="BD404" s="156"/>
      <c r="BE404" s="156"/>
      <c r="BF404" s="156"/>
      <c r="BG404" s="156">
        <v>1.5</v>
      </c>
      <c r="BH404" s="156"/>
      <c r="BI404" s="156"/>
      <c r="BJ404" s="16"/>
      <c r="BK404" s="16"/>
      <c r="BL404" s="16"/>
      <c r="BM404" s="135"/>
      <c r="BN404" s="135">
        <f t="shared" si="47"/>
        <v>1.5</v>
      </c>
      <c r="BO404" s="131">
        <f t="shared" si="48"/>
        <v>14.5</v>
      </c>
      <c r="BP404" s="65">
        <f t="shared" si="49"/>
        <v>1</v>
      </c>
      <c r="BS404" s="29"/>
    </row>
    <row r="405" spans="2:71" ht="24.95" customHeight="1">
      <c r="B405" s="48" t="str">
        <f>Personal_Development!B406</f>
        <v>R</v>
      </c>
      <c r="C405" s="48">
        <f>Personal_Development!C406</f>
        <v>0</v>
      </c>
      <c r="D405" s="14" t="str">
        <f>Personal_Development!D406</f>
        <v>C13565</v>
      </c>
      <c r="E405" s="11" t="str">
        <f>Personal_Development!E406</f>
        <v>RUSNAH BINTI ZAINUDDIN</v>
      </c>
      <c r="F405" s="12" t="str">
        <f>Personal_Development!F406</f>
        <v>PRODUCTION NO.2 DEPARTMENT</v>
      </c>
      <c r="G405" s="12" t="str">
        <f>Personal_Development!G406</f>
        <v>MOLDING PRODUCTION SECTION (MPS)</v>
      </c>
      <c r="H405" s="40" t="str">
        <f>Personal_Development!H406</f>
        <v>OPERATOR 2</v>
      </c>
      <c r="I405" s="41" t="str">
        <f>Personal_Development!I406</f>
        <v>C4 PROD</v>
      </c>
      <c r="J405" s="42" t="str">
        <f>Personal_Development!J406</f>
        <v xml:space="preserve">C4 </v>
      </c>
      <c r="K405" s="48"/>
      <c r="L405" s="48"/>
      <c r="M405" s="16">
        <v>3</v>
      </c>
      <c r="N405" s="16">
        <v>1</v>
      </c>
      <c r="O405" s="48"/>
      <c r="P405" s="48"/>
      <c r="Q405" s="48">
        <v>0.5</v>
      </c>
      <c r="R405" s="48"/>
      <c r="S405" s="48"/>
      <c r="T405" s="48"/>
      <c r="U405" s="48"/>
      <c r="V405" s="48"/>
      <c r="W405" s="20">
        <f t="shared" si="50"/>
        <v>4.5</v>
      </c>
      <c r="X405" s="48"/>
      <c r="Y405" s="48"/>
      <c r="Z405" s="16"/>
      <c r="AA405" s="16"/>
      <c r="AB405" s="48"/>
      <c r="AC405" s="48"/>
      <c r="AD405" s="48"/>
      <c r="AE405" s="48">
        <v>1</v>
      </c>
      <c r="AF405" s="48"/>
      <c r="AG405" s="48"/>
      <c r="AH405" s="48"/>
      <c r="AI405" s="48"/>
      <c r="AJ405" s="24">
        <f t="shared" si="51"/>
        <v>1</v>
      </c>
      <c r="AK405" s="48"/>
      <c r="AL405" s="48"/>
      <c r="AM405" s="16"/>
      <c r="AN405" s="16"/>
      <c r="AO405" s="48"/>
      <c r="AP405" s="48"/>
      <c r="AQ405" s="48"/>
      <c r="AR405" s="48"/>
      <c r="AS405" s="48"/>
      <c r="AT405" s="48"/>
      <c r="AU405" s="48"/>
      <c r="AV405" s="48"/>
      <c r="AW405" s="26">
        <f t="shared" si="52"/>
        <v>0</v>
      </c>
      <c r="AX405" s="16">
        <f t="shared" si="53"/>
        <v>5.5</v>
      </c>
      <c r="AY405" s="48"/>
      <c r="AZ405" s="48"/>
      <c r="BA405" s="129">
        <v>6</v>
      </c>
      <c r="BB405" s="157"/>
      <c r="BC405" s="156"/>
      <c r="BD405" s="156"/>
      <c r="BE405" s="156"/>
      <c r="BF405" s="156">
        <v>0.5</v>
      </c>
      <c r="BG405" s="156"/>
      <c r="BH405" s="156"/>
      <c r="BI405" s="156"/>
      <c r="BJ405" s="16"/>
      <c r="BK405" s="16"/>
      <c r="BL405" s="16"/>
      <c r="BM405" s="135"/>
      <c r="BN405" s="135">
        <f t="shared" si="47"/>
        <v>0.5</v>
      </c>
      <c r="BO405" s="131">
        <f t="shared" si="48"/>
        <v>12</v>
      </c>
      <c r="BP405" s="65">
        <f t="shared" si="49"/>
        <v>1</v>
      </c>
      <c r="BS405" s="29"/>
    </row>
    <row r="406" spans="2:71" ht="24.95" customHeight="1">
      <c r="B406" s="48" t="str">
        <f>Personal_Development!B407</f>
        <v>R</v>
      </c>
      <c r="C406" s="48">
        <f>Personal_Development!C407</f>
        <v>0</v>
      </c>
      <c r="D406" s="14" t="str">
        <f>Personal_Development!D407</f>
        <v>C13566</v>
      </c>
      <c r="E406" s="11" t="str">
        <f>Personal_Development!E407</f>
        <v>AHMAD IQBAL BIN ABD LATIF</v>
      </c>
      <c r="F406" s="12" t="str">
        <f>Personal_Development!F407</f>
        <v>PRODUCTION NO.2 DEPARTMENT</v>
      </c>
      <c r="G406" s="12" t="str">
        <f>Personal_Development!G407</f>
        <v>MOLDING PRODUCTION SECTION (MPS)</v>
      </c>
      <c r="H406" s="40" t="str">
        <f>Personal_Development!H407</f>
        <v>ASSISTANT LINE LEADER</v>
      </c>
      <c r="I406" s="41" t="str">
        <f>Personal_Development!I407</f>
        <v>C3 PROD</v>
      </c>
      <c r="J406" s="42" t="str">
        <f>Personal_Development!J407</f>
        <v xml:space="preserve">C3 </v>
      </c>
      <c r="K406" s="48">
        <v>1</v>
      </c>
      <c r="L406" s="48"/>
      <c r="M406" s="16">
        <v>2</v>
      </c>
      <c r="N406" s="16">
        <v>1</v>
      </c>
      <c r="O406" s="48"/>
      <c r="P406" s="48"/>
      <c r="Q406" s="48"/>
      <c r="R406" s="48">
        <v>1</v>
      </c>
      <c r="S406" s="48">
        <v>1</v>
      </c>
      <c r="T406" s="48"/>
      <c r="U406" s="48"/>
      <c r="V406" s="48"/>
      <c r="W406" s="20">
        <f t="shared" si="50"/>
        <v>6</v>
      </c>
      <c r="X406" s="48"/>
      <c r="Y406" s="48"/>
      <c r="Z406" s="16"/>
      <c r="AA406" s="16"/>
      <c r="AB406" s="48"/>
      <c r="AC406" s="48"/>
      <c r="AD406" s="48"/>
      <c r="AE406" s="48"/>
      <c r="AF406" s="48"/>
      <c r="AG406" s="48"/>
      <c r="AH406" s="48"/>
      <c r="AI406" s="48"/>
      <c r="AJ406" s="24">
        <f t="shared" si="51"/>
        <v>0</v>
      </c>
      <c r="AK406" s="48"/>
      <c r="AL406" s="48"/>
      <c r="AM406" s="16"/>
      <c r="AN406" s="16"/>
      <c r="AO406" s="48"/>
      <c r="AP406" s="48"/>
      <c r="AQ406" s="48"/>
      <c r="AR406" s="48">
        <v>0.25</v>
      </c>
      <c r="AS406" s="48"/>
      <c r="AT406" s="48"/>
      <c r="AU406" s="48"/>
      <c r="AV406" s="48"/>
      <c r="AW406" s="26">
        <f t="shared" si="52"/>
        <v>0.25</v>
      </c>
      <c r="AX406" s="16">
        <f t="shared" si="53"/>
        <v>6.25</v>
      </c>
      <c r="AY406" s="48"/>
      <c r="AZ406" s="48"/>
      <c r="BA406" s="129"/>
      <c r="BB406" s="157"/>
      <c r="BC406" s="156"/>
      <c r="BD406" s="156">
        <v>0.5</v>
      </c>
      <c r="BE406" s="156">
        <v>0.5</v>
      </c>
      <c r="BF406" s="156">
        <v>1</v>
      </c>
      <c r="BG406" s="156">
        <v>1</v>
      </c>
      <c r="BH406" s="156">
        <v>0.25</v>
      </c>
      <c r="BI406" s="156">
        <v>1.5</v>
      </c>
      <c r="BJ406" s="16">
        <v>1</v>
      </c>
      <c r="BK406" s="16"/>
      <c r="BL406" s="16"/>
      <c r="BM406" s="135"/>
      <c r="BN406" s="135">
        <f t="shared" si="47"/>
        <v>5.75</v>
      </c>
      <c r="BO406" s="131">
        <f t="shared" si="48"/>
        <v>12</v>
      </c>
      <c r="BP406" s="65">
        <f t="shared" si="49"/>
        <v>1</v>
      </c>
      <c r="BS406" s="29"/>
    </row>
    <row r="407" spans="2:71" ht="24.95" customHeight="1">
      <c r="B407" s="48">
        <f>Personal_Development!B408</f>
        <v>0</v>
      </c>
      <c r="C407" s="48">
        <f>Personal_Development!C408</f>
        <v>0</v>
      </c>
      <c r="D407" s="14" t="str">
        <f>Personal_Development!D408</f>
        <v>C13573</v>
      </c>
      <c r="E407" s="11" t="str">
        <f>Personal_Development!E408</f>
        <v>DIWA KENCANA BIN MOHD YUSOFF</v>
      </c>
      <c r="F407" s="12" t="str">
        <f>Personal_Development!F408</f>
        <v>FACTORY OPERATIONS DEPARTMENT</v>
      </c>
      <c r="G407" s="12" t="str">
        <f>Personal_Development!G408</f>
        <v>INVENTORY &amp; SYSYTEM CONTROL SECTION (IVS)</v>
      </c>
      <c r="H407" s="40" t="str">
        <f>Personal_Development!H408</f>
        <v>SENIOR STOREHAND</v>
      </c>
      <c r="I407" s="41" t="str">
        <f>Personal_Development!I408</f>
        <v>C3 PROD</v>
      </c>
      <c r="J407" s="42" t="str">
        <f>Personal_Development!J408</f>
        <v xml:space="preserve">C3 </v>
      </c>
      <c r="K407" s="48"/>
      <c r="L407" s="48"/>
      <c r="M407" s="16"/>
      <c r="N407" s="16"/>
      <c r="O407" s="48"/>
      <c r="P407" s="48"/>
      <c r="Q407" s="48"/>
      <c r="R407" s="48"/>
      <c r="S407" s="48"/>
      <c r="T407" s="48"/>
      <c r="U407" s="48"/>
      <c r="V407" s="48"/>
      <c r="W407" s="20">
        <f t="shared" si="50"/>
        <v>0</v>
      </c>
      <c r="X407" s="48"/>
      <c r="Y407" s="48"/>
      <c r="Z407" s="16"/>
      <c r="AA407" s="16"/>
      <c r="AB407" s="48"/>
      <c r="AC407" s="48"/>
      <c r="AD407" s="48"/>
      <c r="AE407" s="48"/>
      <c r="AF407" s="48"/>
      <c r="AG407" s="48"/>
      <c r="AH407" s="48"/>
      <c r="AI407" s="48"/>
      <c r="AJ407" s="24">
        <f t="shared" si="51"/>
        <v>0</v>
      </c>
      <c r="AK407" s="48"/>
      <c r="AL407" s="48"/>
      <c r="AM407" s="16"/>
      <c r="AN407" s="16"/>
      <c r="AO407" s="48"/>
      <c r="AP407" s="48"/>
      <c r="AQ407" s="48"/>
      <c r="AR407" s="48"/>
      <c r="AS407" s="48"/>
      <c r="AT407" s="48"/>
      <c r="AU407" s="48"/>
      <c r="AV407" s="48"/>
      <c r="AW407" s="26">
        <f t="shared" si="52"/>
        <v>0</v>
      </c>
      <c r="AX407" s="16">
        <f t="shared" si="53"/>
        <v>0</v>
      </c>
      <c r="AY407" s="48"/>
      <c r="AZ407" s="48"/>
      <c r="BA407" s="129"/>
      <c r="BB407" s="157"/>
      <c r="BC407" s="156">
        <v>0.25</v>
      </c>
      <c r="BD407" s="156"/>
      <c r="BE407" s="156"/>
      <c r="BF407" s="156"/>
      <c r="BG407" s="156"/>
      <c r="BH407" s="156"/>
      <c r="BI407" s="156"/>
      <c r="BJ407" s="16"/>
      <c r="BK407" s="16"/>
      <c r="BL407" s="16"/>
      <c r="BM407" s="135"/>
      <c r="BN407" s="135">
        <f t="shared" si="47"/>
        <v>0.25</v>
      </c>
      <c r="BO407" s="131">
        <f t="shared" si="48"/>
        <v>0.25</v>
      </c>
      <c r="BP407" s="65">
        <f t="shared" si="49"/>
        <v>4</v>
      </c>
      <c r="BS407" s="29"/>
    </row>
    <row r="408" spans="2:71" ht="24.95" customHeight="1">
      <c r="B408" s="48">
        <f>Personal_Development!B409</f>
        <v>0</v>
      </c>
      <c r="C408" s="48">
        <f>Personal_Development!C409</f>
        <v>0</v>
      </c>
      <c r="D408" s="14" t="str">
        <f>Personal_Development!D409</f>
        <v>C13576</v>
      </c>
      <c r="E408" s="11" t="str">
        <f>Personal_Development!E409</f>
        <v>MOHAMAD FITRI BIN MOHD ARIFF</v>
      </c>
      <c r="F408" s="12" t="str">
        <f>Personal_Development!F409</f>
        <v>PRODUCTION NO.1 DEPARTMENT</v>
      </c>
      <c r="G408" s="12" t="str">
        <f>Personal_Development!G409</f>
        <v>ASSEMBLY PRODUCTION SECTION (APS)</v>
      </c>
      <c r="H408" s="40" t="str">
        <f>Personal_Development!H409</f>
        <v>OPERATOR 2</v>
      </c>
      <c r="I408" s="41" t="str">
        <f>Personal_Development!I409</f>
        <v>C4 PROD</v>
      </c>
      <c r="J408" s="42" t="str">
        <f>Personal_Development!J409</f>
        <v xml:space="preserve">C4 </v>
      </c>
      <c r="K408" s="48"/>
      <c r="L408" s="48"/>
      <c r="M408" s="16"/>
      <c r="N408" s="16">
        <v>1</v>
      </c>
      <c r="O408" s="48"/>
      <c r="P408" s="48"/>
      <c r="Q408" s="48"/>
      <c r="R408" s="48"/>
      <c r="S408" s="48"/>
      <c r="T408" s="48"/>
      <c r="U408" s="48"/>
      <c r="V408" s="48"/>
      <c r="W408" s="20">
        <f t="shared" si="50"/>
        <v>1</v>
      </c>
      <c r="X408" s="48"/>
      <c r="Y408" s="48"/>
      <c r="Z408" s="16"/>
      <c r="AA408" s="16"/>
      <c r="AB408" s="48"/>
      <c r="AC408" s="48"/>
      <c r="AD408" s="48"/>
      <c r="AE408" s="48"/>
      <c r="AF408" s="48"/>
      <c r="AG408" s="48"/>
      <c r="AH408" s="48"/>
      <c r="AI408" s="48"/>
      <c r="AJ408" s="24">
        <f t="shared" si="51"/>
        <v>0</v>
      </c>
      <c r="AK408" s="48"/>
      <c r="AL408" s="48"/>
      <c r="AM408" s="16"/>
      <c r="AN408" s="16"/>
      <c r="AO408" s="48"/>
      <c r="AP408" s="48">
        <v>1</v>
      </c>
      <c r="AQ408" s="48"/>
      <c r="AR408" s="48"/>
      <c r="AS408" s="48"/>
      <c r="AT408" s="48"/>
      <c r="AU408" s="48"/>
      <c r="AV408" s="48"/>
      <c r="AW408" s="26">
        <f t="shared" si="52"/>
        <v>1</v>
      </c>
      <c r="AX408" s="16">
        <f t="shared" si="53"/>
        <v>2</v>
      </c>
      <c r="AY408" s="48"/>
      <c r="AZ408" s="48"/>
      <c r="BA408" s="129"/>
      <c r="BB408" s="157"/>
      <c r="BC408" s="156">
        <v>0.5</v>
      </c>
      <c r="BD408" s="156"/>
      <c r="BE408" s="156"/>
      <c r="BF408" s="156">
        <v>1</v>
      </c>
      <c r="BG408" s="156">
        <v>0.5</v>
      </c>
      <c r="BH408" s="156"/>
      <c r="BI408" s="156"/>
      <c r="BJ408" s="16"/>
      <c r="BK408" s="16"/>
      <c r="BL408" s="16"/>
      <c r="BM408" s="135"/>
      <c r="BN408" s="135">
        <f t="shared" si="47"/>
        <v>2</v>
      </c>
      <c r="BO408" s="131">
        <f t="shared" si="48"/>
        <v>4</v>
      </c>
      <c r="BP408" s="65">
        <f t="shared" si="49"/>
        <v>3</v>
      </c>
      <c r="BS408" s="29"/>
    </row>
    <row r="409" spans="2:71" ht="24.95" customHeight="1">
      <c r="B409" s="48">
        <f>Personal_Development!B410</f>
        <v>0</v>
      </c>
      <c r="C409" s="48">
        <f>Personal_Development!C410</f>
        <v>0</v>
      </c>
      <c r="D409" s="14" t="str">
        <f>Personal_Development!D410</f>
        <v>C13580</v>
      </c>
      <c r="E409" s="11" t="str">
        <f>Personal_Development!E410</f>
        <v>MUHAMMAD NUR FAHMI BIN BADRUL HISHAM</v>
      </c>
      <c r="F409" s="12" t="str">
        <f>Personal_Development!F410</f>
        <v>PRODUCTION NO.2 DEPARTMENT</v>
      </c>
      <c r="G409" s="12" t="str">
        <f>Personal_Development!G410</f>
        <v>MOLDING PRODUCTION SECTION (MPS)</v>
      </c>
      <c r="H409" s="40" t="str">
        <f>Personal_Development!H410</f>
        <v>OPERATOR 2</v>
      </c>
      <c r="I409" s="41" t="str">
        <f>Personal_Development!I410</f>
        <v>C4 PROD</v>
      </c>
      <c r="J409" s="42" t="str">
        <f>Personal_Development!J410</f>
        <v xml:space="preserve">C4 </v>
      </c>
      <c r="K409" s="48"/>
      <c r="L409" s="48"/>
      <c r="M409" s="16">
        <v>1</v>
      </c>
      <c r="N409" s="16"/>
      <c r="O409" s="48">
        <v>2</v>
      </c>
      <c r="P409" s="48"/>
      <c r="Q409" s="48"/>
      <c r="R409" s="48">
        <v>1</v>
      </c>
      <c r="S409" s="48"/>
      <c r="T409" s="48"/>
      <c r="U409" s="48">
        <v>1</v>
      </c>
      <c r="V409" s="48"/>
      <c r="W409" s="20">
        <f t="shared" si="50"/>
        <v>5</v>
      </c>
      <c r="X409" s="48"/>
      <c r="Y409" s="48"/>
      <c r="Z409" s="16"/>
      <c r="AA409" s="16"/>
      <c r="AB409" s="48"/>
      <c r="AC409" s="48"/>
      <c r="AD409" s="48"/>
      <c r="AE409" s="48"/>
      <c r="AF409" s="48"/>
      <c r="AG409" s="48"/>
      <c r="AH409" s="48"/>
      <c r="AI409" s="48"/>
      <c r="AJ409" s="24">
        <f t="shared" si="51"/>
        <v>0</v>
      </c>
      <c r="AK409" s="48">
        <v>1</v>
      </c>
      <c r="AL409" s="48"/>
      <c r="AM409" s="16"/>
      <c r="AN409" s="16"/>
      <c r="AO409" s="48"/>
      <c r="AP409" s="48"/>
      <c r="AQ409" s="48"/>
      <c r="AR409" s="48"/>
      <c r="AS409" s="48">
        <v>0.5</v>
      </c>
      <c r="AT409" s="48"/>
      <c r="AU409" s="48"/>
      <c r="AV409" s="48"/>
      <c r="AW409" s="26">
        <f t="shared" si="52"/>
        <v>1.5</v>
      </c>
      <c r="AX409" s="16">
        <f t="shared" si="53"/>
        <v>6.5</v>
      </c>
      <c r="AY409" s="48"/>
      <c r="AZ409" s="48"/>
      <c r="BA409" s="129"/>
      <c r="BB409" s="157"/>
      <c r="BC409" s="156"/>
      <c r="BD409" s="156"/>
      <c r="BE409" s="156">
        <v>0.25</v>
      </c>
      <c r="BF409" s="156"/>
      <c r="BG409" s="156"/>
      <c r="BH409" s="156">
        <v>0.25</v>
      </c>
      <c r="BI409" s="156"/>
      <c r="BJ409" s="16"/>
      <c r="BK409" s="16">
        <v>1</v>
      </c>
      <c r="BL409" s="16"/>
      <c r="BM409" s="135"/>
      <c r="BN409" s="135">
        <f t="shared" si="47"/>
        <v>1.5</v>
      </c>
      <c r="BO409" s="131">
        <f t="shared" si="48"/>
        <v>8</v>
      </c>
      <c r="BP409" s="65">
        <f t="shared" si="49"/>
        <v>2</v>
      </c>
      <c r="BS409" s="29"/>
    </row>
    <row r="410" spans="2:71" ht="24.95" customHeight="1">
      <c r="B410" s="48">
        <f>Personal_Development!B411</f>
        <v>0</v>
      </c>
      <c r="C410" s="48">
        <f>Personal_Development!C411</f>
        <v>0</v>
      </c>
      <c r="D410" s="14" t="str">
        <f>Personal_Development!D411</f>
        <v>C13583</v>
      </c>
      <c r="E410" s="11" t="str">
        <f>Personal_Development!E411</f>
        <v>MUHAMMAD ABSYAR NAJMIE BIN AZUWIL</v>
      </c>
      <c r="F410" s="12" t="str">
        <f>Personal_Development!F411</f>
        <v>PRODUCTION NO.1 DEPARTMENT</v>
      </c>
      <c r="G410" s="12" t="str">
        <f>Personal_Development!G411</f>
        <v>ASSEMBLY PRODUCTION SECTION (APS)</v>
      </c>
      <c r="H410" s="40" t="str">
        <f>Personal_Development!H411</f>
        <v>OPERATOR 2</v>
      </c>
      <c r="I410" s="41" t="str">
        <f>Personal_Development!I411</f>
        <v>C4 PROD</v>
      </c>
      <c r="J410" s="42" t="str">
        <f>Personal_Development!J411</f>
        <v xml:space="preserve">C4 </v>
      </c>
      <c r="K410" s="48"/>
      <c r="L410" s="48"/>
      <c r="M410" s="16"/>
      <c r="N410" s="16"/>
      <c r="O410" s="48"/>
      <c r="P410" s="48"/>
      <c r="Q410" s="48"/>
      <c r="R410" s="48">
        <v>1</v>
      </c>
      <c r="S410" s="48"/>
      <c r="T410" s="48"/>
      <c r="U410" s="48"/>
      <c r="V410" s="48"/>
      <c r="W410" s="20">
        <f t="shared" si="50"/>
        <v>1</v>
      </c>
      <c r="X410" s="48"/>
      <c r="Y410" s="48"/>
      <c r="Z410" s="16"/>
      <c r="AA410" s="16"/>
      <c r="AB410" s="48"/>
      <c r="AC410" s="48"/>
      <c r="AD410" s="48"/>
      <c r="AE410" s="48"/>
      <c r="AF410" s="48"/>
      <c r="AG410" s="48"/>
      <c r="AH410" s="48"/>
      <c r="AI410" s="48"/>
      <c r="AJ410" s="24">
        <f t="shared" si="51"/>
        <v>0</v>
      </c>
      <c r="AK410" s="48"/>
      <c r="AL410" s="48"/>
      <c r="AM410" s="16"/>
      <c r="AN410" s="16"/>
      <c r="AO410" s="48"/>
      <c r="AP410" s="48"/>
      <c r="AQ410" s="48"/>
      <c r="AR410" s="48"/>
      <c r="AS410" s="48"/>
      <c r="AT410" s="48">
        <v>0.25</v>
      </c>
      <c r="AU410" s="48"/>
      <c r="AV410" s="48"/>
      <c r="AW410" s="26">
        <f t="shared" si="52"/>
        <v>0.25</v>
      </c>
      <c r="AX410" s="16">
        <f t="shared" si="53"/>
        <v>1.25</v>
      </c>
      <c r="AY410" s="48"/>
      <c r="AZ410" s="48"/>
      <c r="BA410" s="129"/>
      <c r="BB410" s="157"/>
      <c r="BC410" s="156"/>
      <c r="BD410" s="156"/>
      <c r="BE410" s="156"/>
      <c r="BF410" s="156"/>
      <c r="BG410" s="156"/>
      <c r="BH410" s="156"/>
      <c r="BI410" s="156"/>
      <c r="BJ410" s="16"/>
      <c r="BK410" s="16"/>
      <c r="BL410" s="16"/>
      <c r="BM410" s="135"/>
      <c r="BN410" s="135">
        <f t="shared" si="47"/>
        <v>0</v>
      </c>
      <c r="BO410" s="131">
        <f t="shared" si="48"/>
        <v>1.25</v>
      </c>
      <c r="BP410" s="65">
        <f t="shared" si="49"/>
        <v>4</v>
      </c>
      <c r="BS410" s="29"/>
    </row>
    <row r="411" spans="2:71" ht="24.95" customHeight="1">
      <c r="B411" s="48">
        <f>Personal_Development!B412</f>
        <v>0</v>
      </c>
      <c r="C411" s="48">
        <f>Personal_Development!C412</f>
        <v>0</v>
      </c>
      <c r="D411" s="14" t="str">
        <f>Personal_Development!D412</f>
        <v>C13591</v>
      </c>
      <c r="E411" s="11" t="str">
        <f>Personal_Development!E412</f>
        <v>NORDIANNA SHAFIKA BINTI MASARAJO</v>
      </c>
      <c r="F411" s="12" t="str">
        <f>Personal_Development!F412</f>
        <v>PRODUCTION NO.1 DEPARTMENT</v>
      </c>
      <c r="G411" s="12" t="str">
        <f>Personal_Development!G412</f>
        <v>ASSEMBLY PRODUCTION SECTION (APS)</v>
      </c>
      <c r="H411" s="40" t="str">
        <f>Personal_Development!H412</f>
        <v>OPERATOR 2</v>
      </c>
      <c r="I411" s="41" t="str">
        <f>Personal_Development!I412</f>
        <v>C4 PROD</v>
      </c>
      <c r="J411" s="42" t="str">
        <f>Personal_Development!J412</f>
        <v xml:space="preserve">C4 </v>
      </c>
      <c r="K411" s="48"/>
      <c r="L411" s="48"/>
      <c r="M411" s="16"/>
      <c r="N411" s="16"/>
      <c r="O411" s="48"/>
      <c r="P411" s="48"/>
      <c r="Q411" s="48"/>
      <c r="R411" s="48"/>
      <c r="S411" s="48"/>
      <c r="T411" s="48"/>
      <c r="U411" s="48"/>
      <c r="V411" s="48"/>
      <c r="W411" s="20">
        <f t="shared" si="50"/>
        <v>0</v>
      </c>
      <c r="X411" s="48"/>
      <c r="Y411" s="48"/>
      <c r="Z411" s="16"/>
      <c r="AA411" s="16"/>
      <c r="AB411" s="48"/>
      <c r="AC411" s="48"/>
      <c r="AD411" s="48"/>
      <c r="AE411" s="48"/>
      <c r="AF411" s="48"/>
      <c r="AG411" s="48"/>
      <c r="AH411" s="48"/>
      <c r="AI411" s="48"/>
      <c r="AJ411" s="24">
        <f t="shared" si="51"/>
        <v>0</v>
      </c>
      <c r="AK411" s="48"/>
      <c r="AL411" s="48"/>
      <c r="AM411" s="16"/>
      <c r="AN411" s="16"/>
      <c r="AO411" s="48"/>
      <c r="AP411" s="48"/>
      <c r="AQ411" s="48"/>
      <c r="AR411" s="48"/>
      <c r="AS411" s="48"/>
      <c r="AT411" s="48"/>
      <c r="AU411" s="48"/>
      <c r="AV411" s="48"/>
      <c r="AW411" s="26">
        <f t="shared" si="52"/>
        <v>0</v>
      </c>
      <c r="AX411" s="16">
        <f t="shared" si="53"/>
        <v>0</v>
      </c>
      <c r="AY411" s="48"/>
      <c r="AZ411" s="48"/>
      <c r="BA411" s="129"/>
      <c r="BB411" s="157"/>
      <c r="BC411" s="156">
        <v>1</v>
      </c>
      <c r="BD411" s="156"/>
      <c r="BE411" s="156"/>
      <c r="BF411" s="156"/>
      <c r="BG411" s="156"/>
      <c r="BH411" s="156">
        <v>0.5</v>
      </c>
      <c r="BI411" s="156"/>
      <c r="BJ411" s="16"/>
      <c r="BK411" s="16"/>
      <c r="BL411" s="16"/>
      <c r="BM411" s="135"/>
      <c r="BN411" s="135">
        <f t="shared" si="47"/>
        <v>1.5</v>
      </c>
      <c r="BO411" s="131">
        <f t="shared" si="48"/>
        <v>1.5</v>
      </c>
      <c r="BP411" s="65">
        <f t="shared" si="49"/>
        <v>4</v>
      </c>
      <c r="BS411" s="29"/>
    </row>
    <row r="412" spans="2:71" ht="24.95" customHeight="1">
      <c r="B412" s="48" t="str">
        <f>Personal_Development!B413</f>
        <v>R</v>
      </c>
      <c r="C412" s="48">
        <f>Personal_Development!C413</f>
        <v>0</v>
      </c>
      <c r="D412" s="14" t="str">
        <f>Personal_Development!D413</f>
        <v>C13592</v>
      </c>
      <c r="E412" s="11" t="str">
        <f>Personal_Development!E413</f>
        <v>ANITA BINTI FARUK PANIRCHELVAM</v>
      </c>
      <c r="F412" s="12" t="str">
        <f>Personal_Development!F413</f>
        <v>PRODUCTION NO.1 DEPARTMENT</v>
      </c>
      <c r="G412" s="12" t="str">
        <f>Personal_Development!G413</f>
        <v>ASSEMBLY PRODUCTION SECTION (APS)</v>
      </c>
      <c r="H412" s="40" t="str">
        <f>Personal_Development!H413</f>
        <v>OPERATOR 2</v>
      </c>
      <c r="I412" s="41" t="str">
        <f>Personal_Development!I413</f>
        <v>C4 PROD</v>
      </c>
      <c r="J412" s="42" t="str">
        <f>Personal_Development!J413</f>
        <v xml:space="preserve">C4 </v>
      </c>
      <c r="K412" s="48"/>
      <c r="L412" s="48"/>
      <c r="M412" s="16"/>
      <c r="N412" s="16"/>
      <c r="O412" s="48"/>
      <c r="P412" s="48"/>
      <c r="Q412" s="48"/>
      <c r="R412" s="48"/>
      <c r="S412" s="48"/>
      <c r="T412" s="48"/>
      <c r="U412" s="48"/>
      <c r="V412" s="48"/>
      <c r="W412" s="20">
        <f t="shared" si="50"/>
        <v>0</v>
      </c>
      <c r="X412" s="48"/>
      <c r="Y412" s="48"/>
      <c r="Z412" s="16"/>
      <c r="AA412" s="16"/>
      <c r="AB412" s="48"/>
      <c r="AC412" s="48"/>
      <c r="AD412" s="48"/>
      <c r="AE412" s="48"/>
      <c r="AF412" s="48"/>
      <c r="AG412" s="48"/>
      <c r="AH412" s="48"/>
      <c r="AI412" s="48"/>
      <c r="AJ412" s="24">
        <f t="shared" si="51"/>
        <v>0</v>
      </c>
      <c r="AK412" s="48"/>
      <c r="AL412" s="48"/>
      <c r="AM412" s="16"/>
      <c r="AN412" s="16"/>
      <c r="AO412" s="48"/>
      <c r="AP412" s="48"/>
      <c r="AQ412" s="48"/>
      <c r="AR412" s="48"/>
      <c r="AS412" s="48"/>
      <c r="AT412" s="48"/>
      <c r="AU412" s="48"/>
      <c r="AV412" s="48"/>
      <c r="AW412" s="26">
        <f t="shared" si="52"/>
        <v>0</v>
      </c>
      <c r="AX412" s="16">
        <f t="shared" si="53"/>
        <v>0</v>
      </c>
      <c r="AY412" s="48"/>
      <c r="AZ412" s="48"/>
      <c r="BA412" s="129"/>
      <c r="BB412" s="157"/>
      <c r="BC412" s="156"/>
      <c r="BD412" s="156"/>
      <c r="BE412" s="156"/>
      <c r="BF412" s="156"/>
      <c r="BG412" s="156"/>
      <c r="BH412" s="156"/>
      <c r="BI412" s="156"/>
      <c r="BJ412" s="16"/>
      <c r="BK412" s="16"/>
      <c r="BL412" s="16"/>
      <c r="BM412" s="135"/>
      <c r="BN412" s="135">
        <f t="shared" si="47"/>
        <v>0</v>
      </c>
      <c r="BO412" s="131">
        <f t="shared" si="48"/>
        <v>0</v>
      </c>
      <c r="BP412" s="65">
        <f t="shared" si="49"/>
        <v>5</v>
      </c>
      <c r="BS412" s="29"/>
    </row>
    <row r="413" spans="2:71" ht="24.95" customHeight="1">
      <c r="B413" s="48">
        <f>Personal_Development!B414</f>
        <v>0</v>
      </c>
      <c r="C413" s="48">
        <f>Personal_Development!C414</f>
        <v>0</v>
      </c>
      <c r="D413" s="14" t="str">
        <f>Personal_Development!D414</f>
        <v>C13593</v>
      </c>
      <c r="E413" s="11" t="str">
        <f>Personal_Development!E414</f>
        <v>MAZUIN BINTI HAMZAH</v>
      </c>
      <c r="F413" s="12" t="str">
        <f>Personal_Development!F414</f>
        <v>PRODUCTION NO.1 DEPARTMENT</v>
      </c>
      <c r="G413" s="12" t="str">
        <f>Personal_Development!G414</f>
        <v>ASSEMBLY PRODUCTION SECTION (APS)</v>
      </c>
      <c r="H413" s="40" t="str">
        <f>Personal_Development!H414</f>
        <v>OPERATOR 2</v>
      </c>
      <c r="I413" s="41" t="str">
        <f>Personal_Development!I414</f>
        <v>C4 PROD</v>
      </c>
      <c r="J413" s="42" t="str">
        <f>Personal_Development!J414</f>
        <v xml:space="preserve">C4 </v>
      </c>
      <c r="K413" s="48"/>
      <c r="L413" s="48"/>
      <c r="M413" s="16"/>
      <c r="N413" s="16">
        <v>0.5</v>
      </c>
      <c r="O413" s="48">
        <v>3</v>
      </c>
      <c r="P413" s="48">
        <v>1</v>
      </c>
      <c r="Q413" s="48">
        <v>2</v>
      </c>
      <c r="R413" s="48">
        <v>1</v>
      </c>
      <c r="S413" s="48">
        <v>1</v>
      </c>
      <c r="T413" s="48">
        <v>2</v>
      </c>
      <c r="U413" s="48"/>
      <c r="V413" s="48"/>
      <c r="W413" s="20">
        <f t="shared" si="50"/>
        <v>10.5</v>
      </c>
      <c r="X413" s="48"/>
      <c r="Y413" s="48"/>
      <c r="Z413" s="16"/>
      <c r="AA413" s="16"/>
      <c r="AB413" s="48"/>
      <c r="AC413" s="48"/>
      <c r="AD413" s="48"/>
      <c r="AE413" s="48"/>
      <c r="AF413" s="48"/>
      <c r="AG413" s="48"/>
      <c r="AH413" s="48"/>
      <c r="AI413" s="48"/>
      <c r="AJ413" s="24">
        <f t="shared" si="51"/>
        <v>0</v>
      </c>
      <c r="AK413" s="48"/>
      <c r="AL413" s="48">
        <v>3.5</v>
      </c>
      <c r="AM413" s="16"/>
      <c r="AN413" s="16"/>
      <c r="AO413" s="48">
        <v>10</v>
      </c>
      <c r="AP413" s="48">
        <v>7</v>
      </c>
      <c r="AQ413" s="48">
        <v>4</v>
      </c>
      <c r="AR413" s="48">
        <v>3.75</v>
      </c>
      <c r="AS413" s="48"/>
      <c r="AT413" s="48"/>
      <c r="AU413" s="48"/>
      <c r="AV413" s="48"/>
      <c r="AW413" s="26">
        <f t="shared" si="52"/>
        <v>28.25</v>
      </c>
      <c r="AX413" s="16">
        <f t="shared" si="53"/>
        <v>38.75</v>
      </c>
      <c r="AY413" s="48"/>
      <c r="AZ413" s="48"/>
      <c r="BA413" s="129"/>
      <c r="BB413" s="157"/>
      <c r="BC413" s="156">
        <v>0.75</v>
      </c>
      <c r="BD413" s="156"/>
      <c r="BE413" s="156"/>
      <c r="BF413" s="156"/>
      <c r="BG413" s="156"/>
      <c r="BH413" s="156"/>
      <c r="BI413" s="156"/>
      <c r="BJ413" s="16"/>
      <c r="BK413" s="16"/>
      <c r="BL413" s="16"/>
      <c r="BM413" s="135"/>
      <c r="BN413" s="135">
        <f t="shared" si="47"/>
        <v>0.75</v>
      </c>
      <c r="BO413" s="131">
        <f t="shared" si="48"/>
        <v>39.5</v>
      </c>
      <c r="BP413" s="65">
        <f t="shared" si="49"/>
        <v>1</v>
      </c>
      <c r="BS413" s="29"/>
    </row>
    <row r="414" spans="2:71" ht="24.95" customHeight="1">
      <c r="B414" s="48" t="str">
        <f>Personal_Development!B415</f>
        <v>R</v>
      </c>
      <c r="C414" s="48">
        <f>Personal_Development!C415</f>
        <v>0</v>
      </c>
      <c r="D414" s="14" t="str">
        <f>Personal_Development!D415</f>
        <v>C13594</v>
      </c>
      <c r="E414" s="11" t="str">
        <f>Personal_Development!E415</f>
        <v>MUHAMAD DJAZLAN BIN NOR HAKIM</v>
      </c>
      <c r="F414" s="12" t="str">
        <f>Personal_Development!F415</f>
        <v>QUALITY ASSURANCE DEPARTMENT</v>
      </c>
      <c r="G414" s="12" t="str">
        <f>Personal_Development!G415</f>
        <v>QUALITY ASSURANCE SECTION (QAS)</v>
      </c>
      <c r="H414" s="40" t="str">
        <f>Personal_Development!H415</f>
        <v>SENIOR QA INSPECTOR</v>
      </c>
      <c r="I414" s="41" t="str">
        <f>Personal_Development!I415</f>
        <v>C2 PROD</v>
      </c>
      <c r="J414" s="42" t="str">
        <f>Personal_Development!J415</f>
        <v xml:space="preserve">C2 </v>
      </c>
      <c r="K414" s="48"/>
      <c r="L414" s="48"/>
      <c r="M414" s="16"/>
      <c r="N414" s="16"/>
      <c r="O414" s="48"/>
      <c r="P414" s="48"/>
      <c r="Q414" s="48"/>
      <c r="R414" s="48"/>
      <c r="S414" s="48"/>
      <c r="T414" s="48"/>
      <c r="U414" s="48"/>
      <c r="V414" s="48"/>
      <c r="W414" s="20">
        <f t="shared" si="50"/>
        <v>0</v>
      </c>
      <c r="X414" s="48"/>
      <c r="Y414" s="48"/>
      <c r="Z414" s="16"/>
      <c r="AA414" s="16"/>
      <c r="AB414" s="48"/>
      <c r="AC414" s="48"/>
      <c r="AD414" s="48"/>
      <c r="AE414" s="48"/>
      <c r="AF414" s="48"/>
      <c r="AG414" s="48"/>
      <c r="AH414" s="48"/>
      <c r="AI414" s="48"/>
      <c r="AJ414" s="24">
        <f t="shared" si="51"/>
        <v>0</v>
      </c>
      <c r="AK414" s="48"/>
      <c r="AL414" s="48"/>
      <c r="AM414" s="16">
        <v>1</v>
      </c>
      <c r="AN414" s="16">
        <v>1</v>
      </c>
      <c r="AO414" s="48"/>
      <c r="AP414" s="48"/>
      <c r="AQ414" s="48"/>
      <c r="AR414" s="48"/>
      <c r="AS414" s="48"/>
      <c r="AT414" s="48"/>
      <c r="AU414" s="48"/>
      <c r="AV414" s="48"/>
      <c r="AW414" s="26">
        <f t="shared" si="52"/>
        <v>2</v>
      </c>
      <c r="AX414" s="16">
        <f t="shared" si="53"/>
        <v>2</v>
      </c>
      <c r="AY414" s="48"/>
      <c r="AZ414" s="48"/>
      <c r="BA414" s="129"/>
      <c r="BB414" s="157"/>
      <c r="BC414" s="156">
        <v>1</v>
      </c>
      <c r="BD414" s="156"/>
      <c r="BE414" s="156"/>
      <c r="BF414" s="156"/>
      <c r="BG414" s="156"/>
      <c r="BH414" s="156"/>
      <c r="BI414" s="156"/>
      <c r="BJ414" s="16"/>
      <c r="BK414" s="16"/>
      <c r="BL414" s="16"/>
      <c r="BM414" s="135"/>
      <c r="BN414" s="135">
        <f t="shared" si="47"/>
        <v>1</v>
      </c>
      <c r="BO414" s="131">
        <f t="shared" si="48"/>
        <v>3</v>
      </c>
      <c r="BP414" s="65">
        <f t="shared" si="49"/>
        <v>4</v>
      </c>
      <c r="BS414" s="29"/>
    </row>
    <row r="415" spans="2:71" ht="24.95" customHeight="1">
      <c r="B415" s="48">
        <f>Personal_Development!B416</f>
        <v>0</v>
      </c>
      <c r="C415" s="48">
        <f>Personal_Development!C416</f>
        <v>0</v>
      </c>
      <c r="D415" s="14" t="str">
        <f>Personal_Development!D416</f>
        <v>C13596</v>
      </c>
      <c r="E415" s="11" t="str">
        <f>Personal_Development!E416</f>
        <v>MUHAMMAD AMIR BIN IBRAHIM</v>
      </c>
      <c r="F415" s="12" t="str">
        <f>Personal_Development!F416</f>
        <v>PRODUCTION NO.1 DEPARTMENT</v>
      </c>
      <c r="G415" s="12" t="str">
        <f>Personal_Development!G416</f>
        <v>ASSEMBLY PRODUCTION SECTION (APS)</v>
      </c>
      <c r="H415" s="40" t="str">
        <f>Personal_Development!H416</f>
        <v>OPERATOR 2</v>
      </c>
      <c r="I415" s="41" t="str">
        <f>Personal_Development!I416</f>
        <v>C4 PROD</v>
      </c>
      <c r="J415" s="42" t="str">
        <f>Personal_Development!J416</f>
        <v xml:space="preserve">C4 </v>
      </c>
      <c r="K415" s="48"/>
      <c r="L415" s="48"/>
      <c r="M415" s="16">
        <v>1</v>
      </c>
      <c r="N415" s="16"/>
      <c r="O415" s="48"/>
      <c r="P415" s="48"/>
      <c r="Q415" s="48"/>
      <c r="R415" s="48">
        <v>1</v>
      </c>
      <c r="S415" s="48"/>
      <c r="T415" s="48"/>
      <c r="U415" s="48"/>
      <c r="V415" s="48">
        <v>1</v>
      </c>
      <c r="W415" s="20">
        <f t="shared" si="50"/>
        <v>3</v>
      </c>
      <c r="X415" s="48"/>
      <c r="Y415" s="48"/>
      <c r="Z415" s="16"/>
      <c r="AA415" s="16"/>
      <c r="AB415" s="48"/>
      <c r="AC415" s="48">
        <v>1</v>
      </c>
      <c r="AD415" s="48"/>
      <c r="AE415" s="48"/>
      <c r="AF415" s="48"/>
      <c r="AG415" s="48"/>
      <c r="AH415" s="48"/>
      <c r="AI415" s="48"/>
      <c r="AJ415" s="24">
        <f t="shared" si="51"/>
        <v>1</v>
      </c>
      <c r="AK415" s="48"/>
      <c r="AL415" s="48"/>
      <c r="AM415" s="16"/>
      <c r="AN415" s="16"/>
      <c r="AO415" s="48"/>
      <c r="AP415" s="48"/>
      <c r="AQ415" s="48"/>
      <c r="AR415" s="48"/>
      <c r="AS415" s="48"/>
      <c r="AT415" s="48"/>
      <c r="AU415" s="48"/>
      <c r="AV415" s="48"/>
      <c r="AW415" s="26">
        <f t="shared" si="52"/>
        <v>0</v>
      </c>
      <c r="AX415" s="16">
        <f t="shared" si="53"/>
        <v>4</v>
      </c>
      <c r="AY415" s="48"/>
      <c r="AZ415" s="48"/>
      <c r="BA415" s="129"/>
      <c r="BB415" s="157"/>
      <c r="BC415" s="156"/>
      <c r="BD415" s="156"/>
      <c r="BE415" s="156"/>
      <c r="BF415" s="156">
        <v>0.25</v>
      </c>
      <c r="BG415" s="156"/>
      <c r="BH415" s="156"/>
      <c r="BI415" s="156"/>
      <c r="BJ415" s="16"/>
      <c r="BK415" s="16"/>
      <c r="BL415" s="16"/>
      <c r="BM415" s="135"/>
      <c r="BN415" s="135">
        <f t="shared" si="47"/>
        <v>0.25</v>
      </c>
      <c r="BO415" s="131">
        <f t="shared" si="48"/>
        <v>4.25</v>
      </c>
      <c r="BP415" s="65">
        <f t="shared" si="49"/>
        <v>3</v>
      </c>
      <c r="BS415" s="29"/>
    </row>
    <row r="416" spans="2:71" ht="24.95" customHeight="1">
      <c r="B416" s="48" t="str">
        <f>Personal_Development!B417</f>
        <v>R</v>
      </c>
      <c r="C416" s="48">
        <f>Personal_Development!C417</f>
        <v>0</v>
      </c>
      <c r="D416" s="14" t="str">
        <f>Personal_Development!D417</f>
        <v>C13597</v>
      </c>
      <c r="E416" s="11" t="str">
        <f>Personal_Development!E417</f>
        <v>NOORSUZIEWANA BINTI ABD LAJIS</v>
      </c>
      <c r="F416" s="12" t="str">
        <f>Personal_Development!F417</f>
        <v>PRODUCTION NO.2 DEPARTMENT</v>
      </c>
      <c r="G416" s="12" t="str">
        <f>Personal_Development!G417</f>
        <v>MOLDING PRODUCTION SECTION (MPS)</v>
      </c>
      <c r="H416" s="40" t="str">
        <f>Personal_Development!H417</f>
        <v>OPERATOR 2</v>
      </c>
      <c r="I416" s="41" t="str">
        <f>Personal_Development!I417</f>
        <v>C4 PROD</v>
      </c>
      <c r="J416" s="42" t="str">
        <f>Personal_Development!J417</f>
        <v xml:space="preserve">C4 </v>
      </c>
      <c r="K416" s="48"/>
      <c r="L416" s="48">
        <v>1</v>
      </c>
      <c r="M416" s="16"/>
      <c r="N416" s="16"/>
      <c r="O416" s="48"/>
      <c r="P416" s="48"/>
      <c r="Q416" s="48"/>
      <c r="R416" s="48"/>
      <c r="S416" s="48"/>
      <c r="T416" s="48"/>
      <c r="U416" s="48"/>
      <c r="V416" s="48"/>
      <c r="W416" s="20">
        <f t="shared" si="50"/>
        <v>1</v>
      </c>
      <c r="X416" s="48"/>
      <c r="Y416" s="48"/>
      <c r="Z416" s="16"/>
      <c r="AA416" s="16"/>
      <c r="AB416" s="48"/>
      <c r="AC416" s="48"/>
      <c r="AD416" s="48"/>
      <c r="AE416" s="48"/>
      <c r="AF416" s="48"/>
      <c r="AG416" s="48"/>
      <c r="AH416" s="48"/>
      <c r="AI416" s="48"/>
      <c r="AJ416" s="24">
        <f t="shared" si="51"/>
        <v>0</v>
      </c>
      <c r="AK416" s="48"/>
      <c r="AL416" s="48">
        <v>0.5</v>
      </c>
      <c r="AM416" s="16">
        <v>0.75</v>
      </c>
      <c r="AN416" s="16"/>
      <c r="AO416" s="48"/>
      <c r="AP416" s="48"/>
      <c r="AQ416" s="48"/>
      <c r="AR416" s="48"/>
      <c r="AS416" s="48"/>
      <c r="AT416" s="48"/>
      <c r="AU416" s="48"/>
      <c r="AV416" s="48"/>
      <c r="AW416" s="26">
        <f t="shared" si="52"/>
        <v>1.25</v>
      </c>
      <c r="AX416" s="16">
        <f t="shared" si="53"/>
        <v>2.25</v>
      </c>
      <c r="AY416" s="48"/>
      <c r="AZ416" s="48">
        <f>20+9</f>
        <v>29</v>
      </c>
      <c r="BA416" s="129"/>
      <c r="BB416" s="157"/>
      <c r="BC416" s="156"/>
      <c r="BD416" s="156">
        <v>1.5</v>
      </c>
      <c r="BE416" s="156"/>
      <c r="BF416" s="156"/>
      <c r="BG416" s="156"/>
      <c r="BH416" s="156"/>
      <c r="BI416" s="156"/>
      <c r="BJ416" s="16"/>
      <c r="BK416" s="16"/>
      <c r="BL416" s="16"/>
      <c r="BM416" s="135"/>
      <c r="BN416" s="135">
        <f t="shared" si="47"/>
        <v>1.5</v>
      </c>
      <c r="BO416" s="131">
        <f t="shared" si="48"/>
        <v>32.75</v>
      </c>
      <c r="BP416" s="65">
        <f t="shared" si="49"/>
        <v>1</v>
      </c>
      <c r="BS416" s="29"/>
    </row>
    <row r="417" spans="2:71" ht="24.95" customHeight="1">
      <c r="B417" s="48" t="str">
        <f>Personal_Development!B418</f>
        <v>R</v>
      </c>
      <c r="C417" s="48">
        <f>Personal_Development!C418</f>
        <v>0</v>
      </c>
      <c r="D417" s="14" t="str">
        <f>Personal_Development!D418</f>
        <v>C13599</v>
      </c>
      <c r="E417" s="11" t="str">
        <f>Personal_Development!E418</f>
        <v>NORHANALIZA BINTI MOHD SIDEK</v>
      </c>
      <c r="F417" s="12" t="str">
        <f>Personal_Development!F418</f>
        <v>PRESIDENTIAL MANAGEMENT DEPARTMENT</v>
      </c>
      <c r="G417" s="12" t="str">
        <f>Personal_Development!G418</f>
        <v>HUMAN RESOURCE PLANNING SECTION (HPS)</v>
      </c>
      <c r="H417" s="40" t="str">
        <f>Personal_Development!H418</f>
        <v>ASSISTANT</v>
      </c>
      <c r="I417" s="41" t="str">
        <f>Personal_Development!I418</f>
        <v>C1 OFFICE</v>
      </c>
      <c r="J417" s="42" t="str">
        <f>Personal_Development!J418</f>
        <v xml:space="preserve">C1 </v>
      </c>
      <c r="K417" s="48">
        <v>1</v>
      </c>
      <c r="L417" s="48"/>
      <c r="M417" s="16"/>
      <c r="N417" s="16"/>
      <c r="O417" s="48"/>
      <c r="P417" s="48"/>
      <c r="Q417" s="48"/>
      <c r="R417" s="48"/>
      <c r="S417" s="48"/>
      <c r="T417" s="48"/>
      <c r="U417" s="48"/>
      <c r="V417" s="48"/>
      <c r="W417" s="20">
        <f t="shared" si="50"/>
        <v>1</v>
      </c>
      <c r="X417" s="48"/>
      <c r="Y417" s="48"/>
      <c r="Z417" s="16"/>
      <c r="AA417" s="16"/>
      <c r="AB417" s="48"/>
      <c r="AC417" s="48"/>
      <c r="AD417" s="48"/>
      <c r="AE417" s="48"/>
      <c r="AF417" s="48"/>
      <c r="AG417" s="48"/>
      <c r="AH417" s="48"/>
      <c r="AI417" s="48"/>
      <c r="AJ417" s="24">
        <f t="shared" si="51"/>
        <v>0</v>
      </c>
      <c r="AK417" s="48"/>
      <c r="AL417" s="48"/>
      <c r="AM417" s="16"/>
      <c r="AN417" s="16"/>
      <c r="AO417" s="48"/>
      <c r="AP417" s="48"/>
      <c r="AQ417" s="48"/>
      <c r="AR417" s="48"/>
      <c r="AS417" s="48"/>
      <c r="AT417" s="48"/>
      <c r="AU417" s="48"/>
      <c r="AV417" s="48"/>
      <c r="AW417" s="26">
        <f t="shared" si="52"/>
        <v>0</v>
      </c>
      <c r="AX417" s="16">
        <f t="shared" si="53"/>
        <v>1</v>
      </c>
      <c r="AY417" s="48"/>
      <c r="AZ417" s="48"/>
      <c r="BA417" s="129"/>
      <c r="BB417" s="157"/>
      <c r="BC417" s="156"/>
      <c r="BD417" s="156"/>
      <c r="BE417" s="156"/>
      <c r="BF417" s="156"/>
      <c r="BG417" s="156"/>
      <c r="BH417" s="156"/>
      <c r="BI417" s="156"/>
      <c r="BJ417" s="16"/>
      <c r="BK417" s="16"/>
      <c r="BL417" s="16"/>
      <c r="BM417" s="135"/>
      <c r="BN417" s="135">
        <f t="shared" si="47"/>
        <v>0</v>
      </c>
      <c r="BO417" s="131">
        <f t="shared" si="48"/>
        <v>1</v>
      </c>
      <c r="BP417" s="65">
        <f t="shared" si="49"/>
        <v>4</v>
      </c>
      <c r="BS417" s="29"/>
    </row>
    <row r="418" spans="2:71" ht="24.95" customHeight="1">
      <c r="B418" s="48" t="str">
        <f>Personal_Development!B419</f>
        <v>R</v>
      </c>
      <c r="C418" s="48">
        <f>Personal_Development!C419</f>
        <v>0</v>
      </c>
      <c r="D418" s="14" t="str">
        <f>Personal_Development!D419</f>
        <v>C13603</v>
      </c>
      <c r="E418" s="11" t="str">
        <f>Personal_Development!E419</f>
        <v>NUR FILZAH BINTI AHMAD</v>
      </c>
      <c r="F418" s="12" t="str">
        <f>Personal_Development!F419</f>
        <v>PRODUCTION NO.1 DEPARTMENT</v>
      </c>
      <c r="G418" s="12" t="str">
        <f>Personal_Development!G419</f>
        <v>ASSEMBLY PRODUCTION SECTION (APS)</v>
      </c>
      <c r="H418" s="40" t="str">
        <f>Personal_Development!H419</f>
        <v>OPERATOR 2</v>
      </c>
      <c r="I418" s="41" t="str">
        <f>Personal_Development!I419</f>
        <v>C4 PROD</v>
      </c>
      <c r="J418" s="42" t="str">
        <f>Personal_Development!J419</f>
        <v xml:space="preserve">C4 </v>
      </c>
      <c r="K418" s="48"/>
      <c r="L418" s="48">
        <v>1</v>
      </c>
      <c r="M418" s="16">
        <v>1</v>
      </c>
      <c r="N418" s="16">
        <v>1</v>
      </c>
      <c r="O418" s="48"/>
      <c r="P418" s="48"/>
      <c r="Q418" s="48"/>
      <c r="R418" s="48"/>
      <c r="S418" s="48"/>
      <c r="T418" s="48"/>
      <c r="U418" s="48"/>
      <c r="V418" s="48"/>
      <c r="W418" s="20">
        <f t="shared" si="50"/>
        <v>3</v>
      </c>
      <c r="X418" s="48">
        <v>1</v>
      </c>
      <c r="Y418" s="48"/>
      <c r="Z418" s="16"/>
      <c r="AA418" s="16"/>
      <c r="AB418" s="48"/>
      <c r="AC418" s="48"/>
      <c r="AD418" s="48"/>
      <c r="AE418" s="48"/>
      <c r="AF418" s="48"/>
      <c r="AG418" s="48"/>
      <c r="AH418" s="48"/>
      <c r="AI418" s="48"/>
      <c r="AJ418" s="24">
        <f t="shared" si="51"/>
        <v>1</v>
      </c>
      <c r="AK418" s="48">
        <v>1</v>
      </c>
      <c r="AL418" s="48"/>
      <c r="AM418" s="16"/>
      <c r="AN418" s="16">
        <v>14</v>
      </c>
      <c r="AO418" s="48">
        <v>2</v>
      </c>
      <c r="AP418" s="48"/>
      <c r="AQ418" s="48"/>
      <c r="AR418" s="48"/>
      <c r="AS418" s="48"/>
      <c r="AT418" s="48"/>
      <c r="AU418" s="48"/>
      <c r="AV418" s="48"/>
      <c r="AW418" s="26">
        <f t="shared" si="52"/>
        <v>17</v>
      </c>
      <c r="AX418" s="16">
        <f t="shared" si="53"/>
        <v>21</v>
      </c>
      <c r="AY418" s="48"/>
      <c r="AZ418" s="48">
        <f>25+6</f>
        <v>31</v>
      </c>
      <c r="BA418" s="129"/>
      <c r="BB418" s="157">
        <v>1</v>
      </c>
      <c r="BC418" s="156"/>
      <c r="BD418" s="156"/>
      <c r="BE418" s="156"/>
      <c r="BF418" s="156"/>
      <c r="BG418" s="156"/>
      <c r="BH418" s="156"/>
      <c r="BI418" s="156"/>
      <c r="BJ418" s="16"/>
      <c r="BK418" s="16"/>
      <c r="BL418" s="16"/>
      <c r="BM418" s="135"/>
      <c r="BN418" s="135">
        <f t="shared" si="47"/>
        <v>1</v>
      </c>
      <c r="BO418" s="131">
        <f t="shared" si="48"/>
        <v>53</v>
      </c>
      <c r="BP418" s="65">
        <f t="shared" si="49"/>
        <v>1</v>
      </c>
      <c r="BS418" s="29"/>
    </row>
    <row r="419" spans="2:71" ht="24.95" customHeight="1">
      <c r="B419" s="48" t="str">
        <f>Personal_Development!B420</f>
        <v>R</v>
      </c>
      <c r="C419" s="48">
        <f>Personal_Development!C420</f>
        <v>0</v>
      </c>
      <c r="D419" s="14" t="str">
        <f>Personal_Development!D420</f>
        <v>C13604</v>
      </c>
      <c r="E419" s="11" t="str">
        <f>Personal_Development!E420</f>
        <v>AZLINA BINTI RAMLAN</v>
      </c>
      <c r="F419" s="12" t="str">
        <f>Personal_Development!F420</f>
        <v>PRODUCTION NO.2 DEPARTMENT</v>
      </c>
      <c r="G419" s="12" t="str">
        <f>Personal_Development!G420</f>
        <v>MOLDING PRODUCTION SECTION (MPS)</v>
      </c>
      <c r="H419" s="40" t="str">
        <f>Personal_Development!H420</f>
        <v>OPERATOR 2</v>
      </c>
      <c r="I419" s="41" t="str">
        <f>Personal_Development!I420</f>
        <v>C4 PROD</v>
      </c>
      <c r="J419" s="42" t="str">
        <f>Personal_Development!J420</f>
        <v xml:space="preserve">C4 </v>
      </c>
      <c r="K419" s="48">
        <v>1</v>
      </c>
      <c r="L419" s="48"/>
      <c r="M419" s="16"/>
      <c r="N419" s="16"/>
      <c r="O419" s="48"/>
      <c r="P419" s="48"/>
      <c r="Q419" s="48"/>
      <c r="R419" s="48"/>
      <c r="S419" s="48"/>
      <c r="T419" s="48"/>
      <c r="U419" s="48"/>
      <c r="V419" s="48"/>
      <c r="W419" s="20">
        <f t="shared" si="50"/>
        <v>1</v>
      </c>
      <c r="X419" s="48"/>
      <c r="Y419" s="48"/>
      <c r="Z419" s="16"/>
      <c r="AA419" s="16"/>
      <c r="AB419" s="48"/>
      <c r="AC419" s="48"/>
      <c r="AD419" s="48"/>
      <c r="AE419" s="48"/>
      <c r="AF419" s="48"/>
      <c r="AG419" s="48"/>
      <c r="AH419" s="48"/>
      <c r="AI419" s="48"/>
      <c r="AJ419" s="24">
        <f t="shared" si="51"/>
        <v>0</v>
      </c>
      <c r="AK419" s="48">
        <v>5.75</v>
      </c>
      <c r="AL419" s="48">
        <v>4</v>
      </c>
      <c r="AM419" s="16"/>
      <c r="AN419" s="16"/>
      <c r="AO419" s="48"/>
      <c r="AP419" s="48"/>
      <c r="AQ419" s="48"/>
      <c r="AR419" s="48"/>
      <c r="AS419" s="48"/>
      <c r="AT419" s="48"/>
      <c r="AU419" s="48"/>
      <c r="AV419" s="48"/>
      <c r="AW419" s="26">
        <f t="shared" si="52"/>
        <v>9.75</v>
      </c>
      <c r="AX419" s="16">
        <f t="shared" si="53"/>
        <v>10.75</v>
      </c>
      <c r="AY419" s="48"/>
      <c r="AZ419" s="48">
        <v>21</v>
      </c>
      <c r="BA419" s="129"/>
      <c r="BB419" s="157"/>
      <c r="BC419" s="156"/>
      <c r="BD419" s="156"/>
      <c r="BE419" s="156"/>
      <c r="BF419" s="156"/>
      <c r="BG419" s="156"/>
      <c r="BH419" s="156"/>
      <c r="BI419" s="156"/>
      <c r="BJ419" s="16"/>
      <c r="BK419" s="16"/>
      <c r="BL419" s="16"/>
      <c r="BM419" s="135"/>
      <c r="BN419" s="135">
        <f t="shared" si="47"/>
        <v>0</v>
      </c>
      <c r="BO419" s="131">
        <f t="shared" si="48"/>
        <v>31.75</v>
      </c>
      <c r="BP419" s="65">
        <f t="shared" si="49"/>
        <v>1</v>
      </c>
      <c r="BS419" s="29"/>
    </row>
    <row r="420" spans="2:71" ht="24.95" customHeight="1">
      <c r="B420" s="48" t="str">
        <f>Personal_Development!B421</f>
        <v>R</v>
      </c>
      <c r="C420" s="48">
        <f>Personal_Development!C421</f>
        <v>0</v>
      </c>
      <c r="D420" s="14" t="str">
        <f>Personal_Development!D421</f>
        <v>C13605</v>
      </c>
      <c r="E420" s="11" t="str">
        <f>Personal_Development!E421</f>
        <v>NORHAFAWATI BINTI MOHD RAZI</v>
      </c>
      <c r="F420" s="12" t="str">
        <f>Personal_Development!F421</f>
        <v>PRODUCTION NO.2 DEPARTMENT</v>
      </c>
      <c r="G420" s="12" t="str">
        <f>Personal_Development!G421</f>
        <v>MOLDING PRODUCTION SECTION (MPS)</v>
      </c>
      <c r="H420" s="40" t="str">
        <f>Personal_Development!H421</f>
        <v>OPERATOR 2</v>
      </c>
      <c r="I420" s="41" t="str">
        <f>Personal_Development!I421</f>
        <v>C4 PROD</v>
      </c>
      <c r="J420" s="42" t="str">
        <f>Personal_Development!J421</f>
        <v xml:space="preserve">C4 </v>
      </c>
      <c r="K420" s="48">
        <v>1</v>
      </c>
      <c r="L420" s="48">
        <v>1</v>
      </c>
      <c r="M420" s="16">
        <v>1</v>
      </c>
      <c r="N420" s="16"/>
      <c r="O420" s="48"/>
      <c r="P420" s="48"/>
      <c r="Q420" s="48"/>
      <c r="R420" s="48">
        <v>1</v>
      </c>
      <c r="S420" s="48"/>
      <c r="T420" s="48">
        <v>1</v>
      </c>
      <c r="U420" s="48"/>
      <c r="V420" s="48"/>
      <c r="W420" s="20">
        <f t="shared" si="50"/>
        <v>5</v>
      </c>
      <c r="X420" s="48"/>
      <c r="Y420" s="48"/>
      <c r="Z420" s="16"/>
      <c r="AA420" s="16"/>
      <c r="AB420" s="48"/>
      <c r="AC420" s="48"/>
      <c r="AD420" s="48"/>
      <c r="AE420" s="48"/>
      <c r="AF420" s="48"/>
      <c r="AG420" s="48"/>
      <c r="AH420" s="48"/>
      <c r="AI420" s="48"/>
      <c r="AJ420" s="24">
        <f t="shared" si="51"/>
        <v>0</v>
      </c>
      <c r="AK420" s="48">
        <v>1</v>
      </c>
      <c r="AL420" s="48"/>
      <c r="AM420" s="16"/>
      <c r="AN420" s="16"/>
      <c r="AO420" s="48"/>
      <c r="AP420" s="48"/>
      <c r="AQ420" s="48"/>
      <c r="AR420" s="48"/>
      <c r="AS420" s="48"/>
      <c r="AT420" s="48">
        <v>7</v>
      </c>
      <c r="AU420" s="48">
        <v>2</v>
      </c>
      <c r="AV420" s="48"/>
      <c r="AW420" s="26">
        <f t="shared" si="52"/>
        <v>10</v>
      </c>
      <c r="AX420" s="16">
        <f t="shared" si="53"/>
        <v>15</v>
      </c>
      <c r="AY420" s="48"/>
      <c r="AZ420" s="48"/>
      <c r="BA420" s="129"/>
      <c r="BB420" s="157">
        <v>1</v>
      </c>
      <c r="BC420" s="156">
        <v>1</v>
      </c>
      <c r="BD420" s="156"/>
      <c r="BE420" s="156"/>
      <c r="BF420" s="156">
        <v>2</v>
      </c>
      <c r="BG420" s="156">
        <v>0.25</v>
      </c>
      <c r="BH420" s="156">
        <v>0.5</v>
      </c>
      <c r="BI420" s="156"/>
      <c r="BJ420" s="16"/>
      <c r="BK420" s="16">
        <v>3.75</v>
      </c>
      <c r="BL420" s="16"/>
      <c r="BM420" s="135"/>
      <c r="BN420" s="135">
        <f t="shared" si="47"/>
        <v>8.5</v>
      </c>
      <c r="BO420" s="131">
        <f t="shared" si="48"/>
        <v>23.5</v>
      </c>
      <c r="BP420" s="65">
        <f t="shared" si="49"/>
        <v>1</v>
      </c>
      <c r="BS420" s="29"/>
    </row>
    <row r="421" spans="2:71" ht="24.95" customHeight="1">
      <c r="B421" s="48" t="str">
        <f>Personal_Development!B422</f>
        <v>R</v>
      </c>
      <c r="C421" s="48">
        <f>Personal_Development!C422</f>
        <v>0</v>
      </c>
      <c r="D421" s="14" t="str">
        <f>Personal_Development!D422</f>
        <v>C13608</v>
      </c>
      <c r="E421" s="11" t="str">
        <f>Personal_Development!E422</f>
        <v>MOHAMED NOORFARIHAN BIN MOHAMED ZAIN</v>
      </c>
      <c r="F421" s="12" t="str">
        <f>Personal_Development!F422</f>
        <v>PRODUCTION NO.2 DEPARTMENT</v>
      </c>
      <c r="G421" s="12" t="str">
        <f>Personal_Development!G422</f>
        <v>MOLDING PRODUCTION SECTION (MPS)</v>
      </c>
      <c r="H421" s="40" t="str">
        <f>Personal_Development!H422</f>
        <v>OPERATOR 2</v>
      </c>
      <c r="I421" s="41" t="str">
        <f>Personal_Development!I422</f>
        <v>C4 PROD</v>
      </c>
      <c r="J421" s="42" t="str">
        <f>Personal_Development!J422</f>
        <v xml:space="preserve">C4 </v>
      </c>
      <c r="K421" s="48"/>
      <c r="L421" s="48"/>
      <c r="M421" s="16"/>
      <c r="N421" s="16"/>
      <c r="O421" s="48"/>
      <c r="P421" s="48"/>
      <c r="Q421" s="48"/>
      <c r="R421" s="48"/>
      <c r="S421" s="48"/>
      <c r="T421" s="48"/>
      <c r="U421" s="48"/>
      <c r="V421" s="48"/>
      <c r="W421" s="20">
        <f t="shared" si="50"/>
        <v>0</v>
      </c>
      <c r="X421" s="48"/>
      <c r="Y421" s="48"/>
      <c r="Z421" s="16"/>
      <c r="AA421" s="16"/>
      <c r="AB421" s="48"/>
      <c r="AC421" s="48"/>
      <c r="AD421" s="48"/>
      <c r="AE421" s="48"/>
      <c r="AF421" s="48"/>
      <c r="AG421" s="48"/>
      <c r="AH421" s="48"/>
      <c r="AI421" s="48"/>
      <c r="AJ421" s="24">
        <f t="shared" si="51"/>
        <v>0</v>
      </c>
      <c r="AK421" s="48"/>
      <c r="AL421" s="48"/>
      <c r="AM421" s="16"/>
      <c r="AN421" s="16"/>
      <c r="AO421" s="48"/>
      <c r="AP421" s="48"/>
      <c r="AQ421" s="48"/>
      <c r="AR421" s="48"/>
      <c r="AS421" s="48"/>
      <c r="AT421" s="48"/>
      <c r="AU421" s="48"/>
      <c r="AV421" s="48"/>
      <c r="AW421" s="26">
        <f t="shared" si="52"/>
        <v>0</v>
      </c>
      <c r="AX421" s="16">
        <f t="shared" si="53"/>
        <v>0</v>
      </c>
      <c r="AY421" s="48"/>
      <c r="AZ421" s="48"/>
      <c r="BA421" s="129"/>
      <c r="BB421" s="157"/>
      <c r="BC421" s="156"/>
      <c r="BD421" s="156"/>
      <c r="BE421" s="156"/>
      <c r="BF421" s="156"/>
      <c r="BG421" s="156"/>
      <c r="BH421" s="156"/>
      <c r="BI421" s="156"/>
      <c r="BJ421" s="16"/>
      <c r="BK421" s="16"/>
      <c r="BL421" s="16"/>
      <c r="BM421" s="135"/>
      <c r="BN421" s="135">
        <f t="shared" si="47"/>
        <v>0</v>
      </c>
      <c r="BO421" s="131">
        <f t="shared" si="48"/>
        <v>0</v>
      </c>
      <c r="BP421" s="65">
        <f t="shared" si="49"/>
        <v>5</v>
      </c>
      <c r="BS421" s="29"/>
    </row>
    <row r="422" spans="2:71" ht="24.95" customHeight="1">
      <c r="B422" s="48">
        <f>Personal_Development!B423</f>
        <v>0</v>
      </c>
      <c r="C422" s="48">
        <f>Personal_Development!C423</f>
        <v>0</v>
      </c>
      <c r="D422" s="14" t="str">
        <f>Personal_Development!D423</f>
        <v>C13610</v>
      </c>
      <c r="E422" s="11" t="str">
        <f>Personal_Development!E423</f>
        <v>NUR NAZLIE SHAH BIN NAZRAN</v>
      </c>
      <c r="F422" s="12" t="str">
        <f>Personal_Development!F423</f>
        <v>PRODUCTION NO.2 DEPARTMENT</v>
      </c>
      <c r="G422" s="12" t="str">
        <f>Personal_Development!G423</f>
        <v>MOLDING PRODUCTION SECTION (MPS)</v>
      </c>
      <c r="H422" s="40" t="str">
        <f>Personal_Development!H423</f>
        <v>ASST. LINE LEADER</v>
      </c>
      <c r="I422" s="41" t="str">
        <f>Personal_Development!I423</f>
        <v>C3 PROD</v>
      </c>
      <c r="J422" s="42" t="str">
        <f>Personal_Development!J423</f>
        <v xml:space="preserve">C3 </v>
      </c>
      <c r="K422" s="48"/>
      <c r="L422" s="48"/>
      <c r="M422" s="16"/>
      <c r="N422" s="16"/>
      <c r="O422" s="48"/>
      <c r="P422" s="48"/>
      <c r="Q422" s="48"/>
      <c r="R422" s="48">
        <v>2</v>
      </c>
      <c r="S422" s="48"/>
      <c r="T422" s="48">
        <v>1</v>
      </c>
      <c r="U422" s="48">
        <v>1</v>
      </c>
      <c r="V422" s="48">
        <v>1</v>
      </c>
      <c r="W422" s="20">
        <f t="shared" si="50"/>
        <v>5</v>
      </c>
      <c r="X422" s="48"/>
      <c r="Y422" s="48"/>
      <c r="Z422" s="16"/>
      <c r="AA422" s="16"/>
      <c r="AB422" s="48"/>
      <c r="AC422" s="48"/>
      <c r="AD422" s="48"/>
      <c r="AE422" s="48"/>
      <c r="AF422" s="48"/>
      <c r="AG422" s="48"/>
      <c r="AH422" s="48"/>
      <c r="AI422" s="48"/>
      <c r="AJ422" s="24">
        <f t="shared" si="51"/>
        <v>0</v>
      </c>
      <c r="AK422" s="48"/>
      <c r="AL422" s="48"/>
      <c r="AM422" s="16"/>
      <c r="AN422" s="16"/>
      <c r="AO422" s="48">
        <v>0.25</v>
      </c>
      <c r="AP422" s="48"/>
      <c r="AQ422" s="48"/>
      <c r="AR422" s="48"/>
      <c r="AS422" s="48"/>
      <c r="AT422" s="48"/>
      <c r="AU422" s="48">
        <v>0.5</v>
      </c>
      <c r="AV422" s="48">
        <v>0.25</v>
      </c>
      <c r="AW422" s="26">
        <f t="shared" si="52"/>
        <v>1</v>
      </c>
      <c r="AX422" s="16">
        <f t="shared" si="53"/>
        <v>6</v>
      </c>
      <c r="AY422" s="48"/>
      <c r="AZ422" s="48"/>
      <c r="BA422" s="129"/>
      <c r="BB422" s="157"/>
      <c r="BC422" s="156">
        <v>1</v>
      </c>
      <c r="BD422" s="156"/>
      <c r="BE422" s="156">
        <v>1.5</v>
      </c>
      <c r="BF422" s="156"/>
      <c r="BG422" s="156">
        <v>0.25</v>
      </c>
      <c r="BH422" s="156"/>
      <c r="BI422" s="156"/>
      <c r="BJ422" s="16">
        <v>0.25</v>
      </c>
      <c r="BK422" s="16">
        <v>2</v>
      </c>
      <c r="BL422" s="16">
        <v>1</v>
      </c>
      <c r="BM422" s="135"/>
      <c r="BN422" s="135">
        <f t="shared" si="47"/>
        <v>6</v>
      </c>
      <c r="BO422" s="131">
        <f t="shared" si="48"/>
        <v>12</v>
      </c>
      <c r="BP422" s="65">
        <f t="shared" si="49"/>
        <v>1</v>
      </c>
      <c r="BS422" s="29"/>
    </row>
    <row r="423" spans="2:71" ht="24.95" customHeight="1">
      <c r="B423" s="48">
        <f>Personal_Development!B424</f>
        <v>0</v>
      </c>
      <c r="C423" s="48">
        <f>Personal_Development!C424</f>
        <v>0</v>
      </c>
      <c r="D423" s="14" t="str">
        <f>Personal_Development!D424</f>
        <v>C13612</v>
      </c>
      <c r="E423" s="11" t="str">
        <f>Personal_Development!E424</f>
        <v>MUHAMMAD ADIB BIN RASHIDI</v>
      </c>
      <c r="F423" s="12" t="str">
        <f>Personal_Development!F424</f>
        <v>PRODUCTION NO.2 DEPARTMENT</v>
      </c>
      <c r="G423" s="12" t="str">
        <f>Personal_Development!G424</f>
        <v>MOLDING PRODUCTION SECTION (MPS)</v>
      </c>
      <c r="H423" s="40" t="str">
        <f>Personal_Development!H424</f>
        <v>ASST. LINE LEADER</v>
      </c>
      <c r="I423" s="41" t="str">
        <f>Personal_Development!I424</f>
        <v>C3 PROD</v>
      </c>
      <c r="J423" s="42" t="str">
        <f>Personal_Development!J424</f>
        <v xml:space="preserve">C3 </v>
      </c>
      <c r="K423" s="48"/>
      <c r="L423" s="48"/>
      <c r="M423" s="16"/>
      <c r="N423" s="16"/>
      <c r="O423" s="48">
        <v>1</v>
      </c>
      <c r="P423" s="48"/>
      <c r="Q423" s="48"/>
      <c r="R423" s="48"/>
      <c r="S423" s="48"/>
      <c r="T423" s="48">
        <v>2</v>
      </c>
      <c r="U423" s="48"/>
      <c r="V423" s="48"/>
      <c r="W423" s="20">
        <f t="shared" si="50"/>
        <v>3</v>
      </c>
      <c r="X423" s="48"/>
      <c r="Y423" s="48"/>
      <c r="Z423" s="16"/>
      <c r="AA423" s="16"/>
      <c r="AB423" s="48"/>
      <c r="AC423" s="48"/>
      <c r="AD423" s="48"/>
      <c r="AE423" s="48"/>
      <c r="AF423" s="48"/>
      <c r="AG423" s="48"/>
      <c r="AH423" s="48"/>
      <c r="AI423" s="48"/>
      <c r="AJ423" s="24">
        <f t="shared" si="51"/>
        <v>0</v>
      </c>
      <c r="AK423" s="48"/>
      <c r="AL423" s="48"/>
      <c r="AM423" s="16"/>
      <c r="AN423" s="16"/>
      <c r="AO423" s="48"/>
      <c r="AP423" s="48"/>
      <c r="AQ423" s="48"/>
      <c r="AR423" s="48"/>
      <c r="AS423" s="48">
        <v>0.25</v>
      </c>
      <c r="AT423" s="48"/>
      <c r="AU423" s="48"/>
      <c r="AV423" s="48"/>
      <c r="AW423" s="26">
        <f t="shared" si="52"/>
        <v>0.25</v>
      </c>
      <c r="AX423" s="16">
        <f t="shared" si="53"/>
        <v>3.25</v>
      </c>
      <c r="AY423" s="48"/>
      <c r="AZ423" s="48"/>
      <c r="BA423" s="129"/>
      <c r="BB423" s="157"/>
      <c r="BC423" s="156"/>
      <c r="BD423" s="156"/>
      <c r="BE423" s="156"/>
      <c r="BF423" s="156"/>
      <c r="BG423" s="156">
        <v>0.25</v>
      </c>
      <c r="BH423" s="156"/>
      <c r="BI423" s="156"/>
      <c r="BJ423" s="16"/>
      <c r="BK423" s="16">
        <v>0.5</v>
      </c>
      <c r="BL423" s="16"/>
      <c r="BM423" s="135"/>
      <c r="BN423" s="135">
        <f t="shared" si="47"/>
        <v>0.75</v>
      </c>
      <c r="BO423" s="131">
        <f t="shared" si="48"/>
        <v>4</v>
      </c>
      <c r="BP423" s="65">
        <f t="shared" si="49"/>
        <v>3</v>
      </c>
      <c r="BS423" s="29"/>
    </row>
    <row r="424" spans="2:71" ht="24.95" customHeight="1">
      <c r="B424" s="48">
        <f>Personal_Development!B425</f>
        <v>0</v>
      </c>
      <c r="C424" s="48">
        <f>Personal_Development!C425</f>
        <v>0</v>
      </c>
      <c r="D424" s="14" t="str">
        <f>Personal_Development!D425</f>
        <v>C13614</v>
      </c>
      <c r="E424" s="11" t="str">
        <f>Personal_Development!E425</f>
        <v>AIZATUL AKMA BINTI MOHD ZULKIFLY</v>
      </c>
      <c r="F424" s="12" t="str">
        <f>Personal_Development!F425</f>
        <v>PRODUCTION NO.2 DEPARTMENT</v>
      </c>
      <c r="G424" s="12" t="str">
        <f>Personal_Development!G425</f>
        <v>MOLDING PRODUCTION SECTION (MPS)</v>
      </c>
      <c r="H424" s="40" t="str">
        <f>Personal_Development!H425</f>
        <v>OPERATOR 2</v>
      </c>
      <c r="I424" s="41" t="str">
        <f>Personal_Development!I425</f>
        <v>C4 PROD</v>
      </c>
      <c r="J424" s="42" t="str">
        <f>Personal_Development!J425</f>
        <v xml:space="preserve">C4 </v>
      </c>
      <c r="K424" s="48"/>
      <c r="L424" s="48"/>
      <c r="M424" s="16"/>
      <c r="N424" s="16"/>
      <c r="O424" s="48"/>
      <c r="P424" s="48"/>
      <c r="Q424" s="48">
        <v>1</v>
      </c>
      <c r="R424" s="48">
        <v>1</v>
      </c>
      <c r="S424" s="48"/>
      <c r="T424" s="48"/>
      <c r="U424" s="48">
        <v>1</v>
      </c>
      <c r="V424" s="48">
        <v>1</v>
      </c>
      <c r="W424" s="20">
        <f t="shared" si="50"/>
        <v>4</v>
      </c>
      <c r="X424" s="48"/>
      <c r="Y424" s="48"/>
      <c r="Z424" s="16"/>
      <c r="AA424" s="16"/>
      <c r="AB424" s="48"/>
      <c r="AC424" s="48"/>
      <c r="AD424" s="48"/>
      <c r="AE424" s="48"/>
      <c r="AF424" s="48"/>
      <c r="AG424" s="48"/>
      <c r="AH424" s="48"/>
      <c r="AI424" s="48"/>
      <c r="AJ424" s="24">
        <f t="shared" si="51"/>
        <v>0</v>
      </c>
      <c r="AK424" s="48"/>
      <c r="AL424" s="48"/>
      <c r="AM424" s="16"/>
      <c r="AN424" s="16"/>
      <c r="AO424" s="48"/>
      <c r="AP424" s="48"/>
      <c r="AQ424" s="48"/>
      <c r="AR424" s="48"/>
      <c r="AS424" s="48"/>
      <c r="AT424" s="48">
        <v>3</v>
      </c>
      <c r="AU424" s="48"/>
      <c r="AV424" s="48"/>
      <c r="AW424" s="26">
        <f t="shared" si="52"/>
        <v>3</v>
      </c>
      <c r="AX424" s="16">
        <f t="shared" si="53"/>
        <v>7</v>
      </c>
      <c r="AY424" s="48"/>
      <c r="AZ424" s="48"/>
      <c r="BA424" s="129"/>
      <c r="BB424" s="157"/>
      <c r="BC424" s="156"/>
      <c r="BD424" s="156">
        <v>1</v>
      </c>
      <c r="BE424" s="156"/>
      <c r="BF424" s="156"/>
      <c r="BG424" s="156">
        <v>0.5</v>
      </c>
      <c r="BH424" s="156"/>
      <c r="BI424" s="156"/>
      <c r="BJ424" s="16"/>
      <c r="BK424" s="16">
        <v>3</v>
      </c>
      <c r="BL424" s="16"/>
      <c r="BM424" s="135"/>
      <c r="BN424" s="135">
        <f t="shared" si="47"/>
        <v>4.5</v>
      </c>
      <c r="BO424" s="131">
        <f t="shared" si="48"/>
        <v>11.5</v>
      </c>
      <c r="BP424" s="65">
        <f t="shared" si="49"/>
        <v>1</v>
      </c>
      <c r="BS424" s="29"/>
    </row>
    <row r="425" spans="2:71" ht="24.95" customHeight="1">
      <c r="B425" s="48">
        <f>Personal_Development!B426</f>
        <v>0</v>
      </c>
      <c r="C425" s="48">
        <f>Personal_Development!C426</f>
        <v>0</v>
      </c>
      <c r="D425" s="14" t="str">
        <f>Personal_Development!D426</f>
        <v>C13616</v>
      </c>
      <c r="E425" s="11" t="str">
        <f>Personal_Development!E426</f>
        <v>NORAMALINA BINTI MD MALIN DEWA</v>
      </c>
      <c r="F425" s="12" t="str">
        <f>Personal_Development!F426</f>
        <v>PRODUCTION NO.1 DEPARTMENT</v>
      </c>
      <c r="G425" s="12" t="str">
        <f>Personal_Development!G426</f>
        <v>ASSEMBLY PRODUCTION SECTION (APS)</v>
      </c>
      <c r="H425" s="40" t="str">
        <f>Personal_Development!H426</f>
        <v>OPERATOR 2</v>
      </c>
      <c r="I425" s="41" t="str">
        <f>Personal_Development!I426</f>
        <v>C4 PROD</v>
      </c>
      <c r="J425" s="42" t="str">
        <f>Personal_Development!J426</f>
        <v xml:space="preserve">C4 </v>
      </c>
      <c r="K425" s="48">
        <v>1</v>
      </c>
      <c r="L425" s="48"/>
      <c r="M425" s="16"/>
      <c r="N425" s="16"/>
      <c r="O425" s="48">
        <v>1</v>
      </c>
      <c r="P425" s="48"/>
      <c r="Q425" s="48"/>
      <c r="R425" s="48">
        <v>1</v>
      </c>
      <c r="S425" s="48"/>
      <c r="T425" s="48"/>
      <c r="U425" s="48"/>
      <c r="V425" s="48">
        <v>1</v>
      </c>
      <c r="W425" s="20">
        <f t="shared" si="50"/>
        <v>4</v>
      </c>
      <c r="X425" s="48"/>
      <c r="Y425" s="48"/>
      <c r="Z425" s="16"/>
      <c r="AA425" s="16"/>
      <c r="AB425" s="48"/>
      <c r="AC425" s="48"/>
      <c r="AD425" s="48"/>
      <c r="AE425" s="48"/>
      <c r="AF425" s="48"/>
      <c r="AG425" s="48"/>
      <c r="AH425" s="48"/>
      <c r="AI425" s="48"/>
      <c r="AJ425" s="24">
        <f t="shared" si="51"/>
        <v>0</v>
      </c>
      <c r="AK425" s="48"/>
      <c r="AL425" s="48"/>
      <c r="AM425" s="16"/>
      <c r="AN425" s="16"/>
      <c r="AO425" s="48"/>
      <c r="AP425" s="48"/>
      <c r="AQ425" s="48"/>
      <c r="AR425" s="48"/>
      <c r="AS425" s="48"/>
      <c r="AT425" s="48"/>
      <c r="AU425" s="48"/>
      <c r="AV425" s="48"/>
      <c r="AW425" s="26">
        <f t="shared" si="52"/>
        <v>0</v>
      </c>
      <c r="AX425" s="16">
        <f t="shared" si="53"/>
        <v>4</v>
      </c>
      <c r="AY425" s="48"/>
      <c r="AZ425" s="48"/>
      <c r="BA425" s="129"/>
      <c r="BB425" s="157"/>
      <c r="BC425" s="156"/>
      <c r="BD425" s="156"/>
      <c r="BE425" s="156"/>
      <c r="BF425" s="156"/>
      <c r="BG425" s="156"/>
      <c r="BH425" s="156"/>
      <c r="BI425" s="156">
        <v>3</v>
      </c>
      <c r="BJ425" s="16"/>
      <c r="BK425" s="16"/>
      <c r="BL425" s="16"/>
      <c r="BM425" s="135"/>
      <c r="BN425" s="135">
        <f t="shared" si="47"/>
        <v>3</v>
      </c>
      <c r="BO425" s="131">
        <f t="shared" si="48"/>
        <v>7</v>
      </c>
      <c r="BP425" s="65">
        <f t="shared" si="49"/>
        <v>2</v>
      </c>
      <c r="BS425" s="29"/>
    </row>
    <row r="426" spans="2:71" ht="24.95" customHeight="1">
      <c r="B426" s="48">
        <f>Personal_Development!B427</f>
        <v>0</v>
      </c>
      <c r="C426" s="48">
        <f>Personal_Development!C427</f>
        <v>0</v>
      </c>
      <c r="D426" s="14" t="str">
        <f>Personal_Development!D427</f>
        <v>C13617</v>
      </c>
      <c r="E426" s="11" t="str">
        <f>Personal_Development!E427</f>
        <v>PARVIN KAUR A/P RANJIT SINGH</v>
      </c>
      <c r="F426" s="12" t="str">
        <f>Personal_Development!F427</f>
        <v>PRODUCTION NO.1 DEPARTMENT</v>
      </c>
      <c r="G426" s="12" t="str">
        <f>Personal_Development!G427</f>
        <v>ASSEMBLY PRODUCTION SECTION (APS)</v>
      </c>
      <c r="H426" s="40" t="str">
        <f>Personal_Development!H427</f>
        <v>OPERATOR 2</v>
      </c>
      <c r="I426" s="41" t="str">
        <f>Personal_Development!I427</f>
        <v>C4 PROD</v>
      </c>
      <c r="J426" s="42" t="str">
        <f>Personal_Development!J427</f>
        <v xml:space="preserve">C4 </v>
      </c>
      <c r="K426" s="48"/>
      <c r="L426" s="48">
        <v>1</v>
      </c>
      <c r="M426" s="16">
        <v>5</v>
      </c>
      <c r="N426" s="16">
        <v>3</v>
      </c>
      <c r="O426" s="48">
        <v>2</v>
      </c>
      <c r="P426" s="48">
        <v>1</v>
      </c>
      <c r="Q426" s="48">
        <v>3</v>
      </c>
      <c r="R426" s="48">
        <v>3</v>
      </c>
      <c r="S426" s="48"/>
      <c r="T426" s="48"/>
      <c r="U426" s="48"/>
      <c r="V426" s="48"/>
      <c r="W426" s="20">
        <f t="shared" si="50"/>
        <v>18</v>
      </c>
      <c r="X426" s="48"/>
      <c r="Y426" s="48"/>
      <c r="Z426" s="16"/>
      <c r="AA426" s="16"/>
      <c r="AB426" s="48"/>
      <c r="AC426" s="48">
        <v>2</v>
      </c>
      <c r="AD426" s="48"/>
      <c r="AE426" s="48"/>
      <c r="AF426" s="48"/>
      <c r="AG426" s="48"/>
      <c r="AH426" s="48"/>
      <c r="AI426" s="48"/>
      <c r="AJ426" s="24">
        <f t="shared" si="51"/>
        <v>2</v>
      </c>
      <c r="AK426" s="48"/>
      <c r="AL426" s="48">
        <v>3.75</v>
      </c>
      <c r="AM426" s="16"/>
      <c r="AN426" s="16">
        <v>1</v>
      </c>
      <c r="AO426" s="48"/>
      <c r="AP426" s="48">
        <v>4</v>
      </c>
      <c r="AQ426" s="48"/>
      <c r="AR426" s="48">
        <v>3</v>
      </c>
      <c r="AS426" s="48"/>
      <c r="AT426" s="48">
        <v>2</v>
      </c>
      <c r="AU426" s="48">
        <v>1</v>
      </c>
      <c r="AV426" s="48"/>
      <c r="AW426" s="26">
        <f t="shared" si="52"/>
        <v>14.75</v>
      </c>
      <c r="AX426" s="16">
        <f t="shared" si="53"/>
        <v>34.75</v>
      </c>
      <c r="AY426" s="48"/>
      <c r="AZ426" s="48"/>
      <c r="BA426" s="129"/>
      <c r="BB426" s="157"/>
      <c r="BC426" s="156"/>
      <c r="BD426" s="156"/>
      <c r="BE426" s="156">
        <v>1</v>
      </c>
      <c r="BF426" s="156"/>
      <c r="BG426" s="156"/>
      <c r="BH426" s="156"/>
      <c r="BI426" s="156">
        <v>1</v>
      </c>
      <c r="BJ426" s="16">
        <v>0.5</v>
      </c>
      <c r="BK426" s="16"/>
      <c r="BL426" s="16">
        <v>1</v>
      </c>
      <c r="BM426" s="135"/>
      <c r="BN426" s="135">
        <f t="shared" si="47"/>
        <v>3.5</v>
      </c>
      <c r="BO426" s="131">
        <f t="shared" si="48"/>
        <v>38.25</v>
      </c>
      <c r="BP426" s="65">
        <f t="shared" si="49"/>
        <v>1</v>
      </c>
      <c r="BS426" s="29"/>
    </row>
    <row r="427" spans="2:71" ht="24.95" customHeight="1">
      <c r="B427" s="48">
        <f>Personal_Development!B428</f>
        <v>0</v>
      </c>
      <c r="C427" s="48">
        <f>Personal_Development!C428</f>
        <v>0</v>
      </c>
      <c r="D427" s="14" t="str">
        <f>Personal_Development!D428</f>
        <v>C13619</v>
      </c>
      <c r="E427" s="11" t="str">
        <f>Personal_Development!E428</f>
        <v>MUHAMMAD AZRAF BIN ABU BAKAR</v>
      </c>
      <c r="F427" s="12" t="str">
        <f>Personal_Development!F428</f>
        <v>PRODUCTION NO.1 DEPARTMENT</v>
      </c>
      <c r="G427" s="12" t="str">
        <f>Personal_Development!G428</f>
        <v>ASSEMBLY PRODUCTION SECTION (APS)</v>
      </c>
      <c r="H427" s="40" t="str">
        <f>Personal_Development!H428</f>
        <v>OPERATOR 2</v>
      </c>
      <c r="I427" s="41" t="str">
        <f>Personal_Development!I428</f>
        <v>C4 PROD</v>
      </c>
      <c r="J427" s="42" t="str">
        <f>Personal_Development!J428</f>
        <v xml:space="preserve">C4 </v>
      </c>
      <c r="K427" s="48"/>
      <c r="L427" s="48"/>
      <c r="M427" s="16">
        <v>2</v>
      </c>
      <c r="N427" s="16"/>
      <c r="O427" s="48">
        <v>1</v>
      </c>
      <c r="P427" s="48">
        <v>1</v>
      </c>
      <c r="Q427" s="48"/>
      <c r="R427" s="48">
        <v>1</v>
      </c>
      <c r="S427" s="48"/>
      <c r="T427" s="48">
        <v>1</v>
      </c>
      <c r="U427" s="48">
        <v>1</v>
      </c>
      <c r="V427" s="48"/>
      <c r="W427" s="20">
        <f t="shared" si="50"/>
        <v>7</v>
      </c>
      <c r="X427" s="48"/>
      <c r="Y427" s="48"/>
      <c r="Z427" s="16"/>
      <c r="AA427" s="16"/>
      <c r="AB427" s="48"/>
      <c r="AC427" s="48"/>
      <c r="AD427" s="48"/>
      <c r="AE427" s="48"/>
      <c r="AF427" s="48"/>
      <c r="AG427" s="48"/>
      <c r="AH427" s="48"/>
      <c r="AI427" s="48"/>
      <c r="AJ427" s="24">
        <f t="shared" si="51"/>
        <v>0</v>
      </c>
      <c r="AK427" s="48">
        <v>0.75</v>
      </c>
      <c r="AL427" s="48"/>
      <c r="AM427" s="16"/>
      <c r="AN427" s="16"/>
      <c r="AO427" s="48">
        <v>1</v>
      </c>
      <c r="AP427" s="48"/>
      <c r="AQ427" s="48"/>
      <c r="AR427" s="48"/>
      <c r="AS427" s="48"/>
      <c r="AT427" s="48"/>
      <c r="AU427" s="48"/>
      <c r="AV427" s="48"/>
      <c r="AW427" s="26">
        <f t="shared" si="52"/>
        <v>1.75</v>
      </c>
      <c r="AX427" s="16">
        <f t="shared" si="53"/>
        <v>8.75</v>
      </c>
      <c r="AY427" s="48"/>
      <c r="AZ427" s="48"/>
      <c r="BA427" s="129"/>
      <c r="BB427" s="157">
        <v>0.75</v>
      </c>
      <c r="BC427" s="156">
        <v>0.5</v>
      </c>
      <c r="BD427" s="156">
        <v>1</v>
      </c>
      <c r="BE427" s="156">
        <v>1</v>
      </c>
      <c r="BF427" s="156"/>
      <c r="BG427" s="156"/>
      <c r="BH427" s="156"/>
      <c r="BI427" s="156">
        <v>1</v>
      </c>
      <c r="BJ427" s="16"/>
      <c r="BK427" s="16"/>
      <c r="BL427" s="16"/>
      <c r="BM427" s="135"/>
      <c r="BN427" s="135">
        <f t="shared" si="47"/>
        <v>4.25</v>
      </c>
      <c r="BO427" s="131">
        <f t="shared" si="48"/>
        <v>13</v>
      </c>
      <c r="BP427" s="65">
        <f t="shared" si="49"/>
        <v>1</v>
      </c>
      <c r="BS427" s="29"/>
    </row>
    <row r="428" spans="2:71" ht="24.95" customHeight="1">
      <c r="B428" s="48">
        <f>Personal_Development!B429</f>
        <v>0</v>
      </c>
      <c r="C428" s="48">
        <f>Personal_Development!C429</f>
        <v>0</v>
      </c>
      <c r="D428" s="14" t="str">
        <f>Personal_Development!D429</f>
        <v>C13620</v>
      </c>
      <c r="E428" s="11" t="str">
        <f>Personal_Development!E429</f>
        <v>FATIN I'DURRAH BINTI BAHARUDDIN</v>
      </c>
      <c r="F428" s="12" t="str">
        <f>Personal_Development!F429</f>
        <v>PRODUCTION NO.1 DEPARTMENT</v>
      </c>
      <c r="G428" s="12" t="str">
        <f>Personal_Development!G429</f>
        <v>ASSEMBLY PRODUCTION SECTION (APS)</v>
      </c>
      <c r="H428" s="40" t="str">
        <f>Personal_Development!H429</f>
        <v>OPERATOR 2</v>
      </c>
      <c r="I428" s="41" t="str">
        <f>Personal_Development!I429</f>
        <v>C4 PROD</v>
      </c>
      <c r="J428" s="42" t="str">
        <f>Personal_Development!J429</f>
        <v xml:space="preserve">C4 </v>
      </c>
      <c r="K428" s="48"/>
      <c r="L428" s="48"/>
      <c r="M428" s="16"/>
      <c r="N428" s="16"/>
      <c r="O428" s="48">
        <v>2</v>
      </c>
      <c r="P428" s="48"/>
      <c r="Q428" s="48"/>
      <c r="R428" s="48"/>
      <c r="S428" s="48"/>
      <c r="T428" s="48">
        <v>1</v>
      </c>
      <c r="U428" s="48"/>
      <c r="V428" s="48">
        <v>2</v>
      </c>
      <c r="W428" s="20">
        <f t="shared" si="50"/>
        <v>5</v>
      </c>
      <c r="X428" s="48"/>
      <c r="Y428" s="48"/>
      <c r="Z428" s="16"/>
      <c r="AA428" s="16"/>
      <c r="AB428" s="48"/>
      <c r="AC428" s="48"/>
      <c r="AD428" s="48"/>
      <c r="AE428" s="48"/>
      <c r="AF428" s="48"/>
      <c r="AG428" s="48"/>
      <c r="AH428" s="48"/>
      <c r="AI428" s="48"/>
      <c r="AJ428" s="24">
        <f t="shared" si="51"/>
        <v>0</v>
      </c>
      <c r="AK428" s="48">
        <v>1</v>
      </c>
      <c r="AL428" s="48"/>
      <c r="AM428" s="16"/>
      <c r="AN428" s="16">
        <v>1</v>
      </c>
      <c r="AO428" s="48"/>
      <c r="AP428" s="48"/>
      <c r="AQ428" s="48"/>
      <c r="AR428" s="48"/>
      <c r="AS428" s="48">
        <v>3.5</v>
      </c>
      <c r="AT428" s="48">
        <v>3</v>
      </c>
      <c r="AU428" s="48"/>
      <c r="AV428" s="48"/>
      <c r="AW428" s="26">
        <f t="shared" si="52"/>
        <v>8.5</v>
      </c>
      <c r="AX428" s="16">
        <f t="shared" si="53"/>
        <v>13.5</v>
      </c>
      <c r="AY428" s="48"/>
      <c r="AZ428" s="48">
        <f>3+28</f>
        <v>31</v>
      </c>
      <c r="BA428" s="129"/>
      <c r="BB428" s="157">
        <v>1</v>
      </c>
      <c r="BC428" s="156"/>
      <c r="BD428" s="156"/>
      <c r="BE428" s="156">
        <v>1</v>
      </c>
      <c r="BF428" s="156"/>
      <c r="BG428" s="156"/>
      <c r="BH428" s="156"/>
      <c r="BI428" s="156"/>
      <c r="BJ428" s="16">
        <v>0.5</v>
      </c>
      <c r="BK428" s="16"/>
      <c r="BL428" s="16"/>
      <c r="BM428" s="135"/>
      <c r="BN428" s="135">
        <f t="shared" si="47"/>
        <v>2.5</v>
      </c>
      <c r="BO428" s="131">
        <f t="shared" si="48"/>
        <v>47</v>
      </c>
      <c r="BP428" s="65">
        <f t="shared" si="49"/>
        <v>1</v>
      </c>
      <c r="BS428" s="29"/>
    </row>
    <row r="429" spans="2:71" ht="24.95" customHeight="1">
      <c r="B429" s="48">
        <f>Personal_Development!B430</f>
        <v>0</v>
      </c>
      <c r="C429" s="48">
        <f>Personal_Development!C430</f>
        <v>0</v>
      </c>
      <c r="D429" s="14" t="str">
        <f>Personal_Development!D430</f>
        <v>C13622</v>
      </c>
      <c r="E429" s="11" t="str">
        <f>Personal_Development!E430</f>
        <v>WAN NOOR AZURA BINTI WAN MD NOOR</v>
      </c>
      <c r="F429" s="12" t="str">
        <f>Personal_Development!F430</f>
        <v>PRODUCTION NO.1 DEPARTMENT</v>
      </c>
      <c r="G429" s="12" t="str">
        <f>Personal_Development!G430</f>
        <v>ASSEMBLY PRODUCTION SECTION (APS)</v>
      </c>
      <c r="H429" s="40" t="str">
        <f>Personal_Development!H430</f>
        <v>OPERATOR 2</v>
      </c>
      <c r="I429" s="41" t="str">
        <f>Personal_Development!I430</f>
        <v>C4 PROD</v>
      </c>
      <c r="J429" s="42" t="str">
        <f>Personal_Development!J430</f>
        <v xml:space="preserve">C4 </v>
      </c>
      <c r="K429" s="48"/>
      <c r="L429" s="48"/>
      <c r="M429" s="16"/>
      <c r="N429" s="16"/>
      <c r="O429" s="48"/>
      <c r="P429" s="48"/>
      <c r="Q429" s="48"/>
      <c r="R429" s="48"/>
      <c r="S429" s="48"/>
      <c r="T429" s="48"/>
      <c r="U429" s="48"/>
      <c r="V429" s="48"/>
      <c r="W429" s="20">
        <f t="shared" si="50"/>
        <v>0</v>
      </c>
      <c r="X429" s="48"/>
      <c r="Y429" s="48"/>
      <c r="Z429" s="16"/>
      <c r="AA429" s="16"/>
      <c r="AB429" s="48"/>
      <c r="AC429" s="48"/>
      <c r="AD429" s="48"/>
      <c r="AE429" s="48"/>
      <c r="AF429" s="48"/>
      <c r="AG429" s="48"/>
      <c r="AH429" s="48"/>
      <c r="AI429" s="48"/>
      <c r="AJ429" s="24">
        <f t="shared" si="51"/>
        <v>0</v>
      </c>
      <c r="AK429" s="48">
        <v>1</v>
      </c>
      <c r="AL429" s="48"/>
      <c r="AM429" s="16"/>
      <c r="AN429" s="16"/>
      <c r="AO429" s="48"/>
      <c r="AP429" s="48"/>
      <c r="AQ429" s="48"/>
      <c r="AR429" s="48"/>
      <c r="AS429" s="48"/>
      <c r="AT429" s="48"/>
      <c r="AU429" s="48"/>
      <c r="AV429" s="48"/>
      <c r="AW429" s="26">
        <f t="shared" si="52"/>
        <v>1</v>
      </c>
      <c r="AX429" s="16">
        <f t="shared" si="53"/>
        <v>1</v>
      </c>
      <c r="AY429" s="48"/>
      <c r="AZ429" s="48"/>
      <c r="BA429" s="129"/>
      <c r="BB429" s="157">
        <v>1</v>
      </c>
      <c r="BC429" s="156"/>
      <c r="BD429" s="156"/>
      <c r="BE429" s="156"/>
      <c r="BF429" s="156">
        <v>1</v>
      </c>
      <c r="BG429" s="156"/>
      <c r="BH429" s="156"/>
      <c r="BI429" s="156">
        <v>1</v>
      </c>
      <c r="BJ429" s="16"/>
      <c r="BK429" s="16"/>
      <c r="BL429" s="16"/>
      <c r="BM429" s="135"/>
      <c r="BN429" s="135">
        <f t="shared" si="47"/>
        <v>3</v>
      </c>
      <c r="BO429" s="131">
        <f t="shared" si="48"/>
        <v>4</v>
      </c>
      <c r="BP429" s="65">
        <f t="shared" si="49"/>
        <v>3</v>
      </c>
      <c r="BS429" s="29"/>
    </row>
    <row r="430" spans="2:71" ht="24.95" customHeight="1">
      <c r="B430" s="48">
        <f>Personal_Development!B431</f>
        <v>0</v>
      </c>
      <c r="C430" s="48">
        <f>Personal_Development!C431</f>
        <v>0</v>
      </c>
      <c r="D430" s="14" t="str">
        <f>Personal_Development!D431</f>
        <v>C13626</v>
      </c>
      <c r="E430" s="11" t="str">
        <f>Personal_Development!E431</f>
        <v>NOOR HIDAYU BINTI MOHAMAD AZMI</v>
      </c>
      <c r="F430" s="12" t="str">
        <f>Personal_Development!F431</f>
        <v>PRODUCTION NO.1 DEPARTMENT</v>
      </c>
      <c r="G430" s="12" t="str">
        <f>Personal_Development!G431</f>
        <v>ASSEMBLY PRODUCTION SECTION (APS)</v>
      </c>
      <c r="H430" s="40" t="str">
        <f>Personal_Development!H431</f>
        <v>OPERATOR 2</v>
      </c>
      <c r="I430" s="41" t="str">
        <f>Personal_Development!I431</f>
        <v>C4 PROD</v>
      </c>
      <c r="J430" s="42" t="str">
        <f>Personal_Development!J431</f>
        <v xml:space="preserve">C4 </v>
      </c>
      <c r="K430" s="48"/>
      <c r="L430" s="48"/>
      <c r="M430" s="16"/>
      <c r="N430" s="16"/>
      <c r="O430" s="48"/>
      <c r="P430" s="48"/>
      <c r="Q430" s="48"/>
      <c r="R430" s="48"/>
      <c r="S430" s="48"/>
      <c r="T430" s="48"/>
      <c r="U430" s="48"/>
      <c r="V430" s="48">
        <v>1</v>
      </c>
      <c r="W430" s="20">
        <f t="shared" si="50"/>
        <v>1</v>
      </c>
      <c r="X430" s="48"/>
      <c r="Y430" s="48"/>
      <c r="Z430" s="16"/>
      <c r="AA430" s="16"/>
      <c r="AB430" s="48"/>
      <c r="AC430" s="48"/>
      <c r="AD430" s="48"/>
      <c r="AE430" s="48"/>
      <c r="AF430" s="48"/>
      <c r="AG430" s="48"/>
      <c r="AH430" s="48"/>
      <c r="AI430" s="48"/>
      <c r="AJ430" s="24">
        <f t="shared" si="51"/>
        <v>0</v>
      </c>
      <c r="AK430" s="48"/>
      <c r="AL430" s="48"/>
      <c r="AM430" s="16"/>
      <c r="AN430" s="16"/>
      <c r="AO430" s="48"/>
      <c r="AP430" s="48"/>
      <c r="AQ430" s="48"/>
      <c r="AR430" s="48"/>
      <c r="AS430" s="48"/>
      <c r="AT430" s="48"/>
      <c r="AU430" s="48"/>
      <c r="AV430" s="48"/>
      <c r="AW430" s="26">
        <f t="shared" si="52"/>
        <v>0</v>
      </c>
      <c r="AX430" s="16">
        <f t="shared" si="53"/>
        <v>1</v>
      </c>
      <c r="AY430" s="48"/>
      <c r="AZ430" s="48"/>
      <c r="BA430" s="129"/>
      <c r="BB430" s="157"/>
      <c r="BC430" s="156"/>
      <c r="BD430" s="156"/>
      <c r="BE430" s="156"/>
      <c r="BF430" s="156">
        <v>1</v>
      </c>
      <c r="BG430" s="156"/>
      <c r="BH430" s="156"/>
      <c r="BI430" s="156"/>
      <c r="BJ430" s="16"/>
      <c r="BK430" s="16"/>
      <c r="BL430" s="16"/>
      <c r="BM430" s="135"/>
      <c r="BN430" s="135">
        <f t="shared" si="47"/>
        <v>1</v>
      </c>
      <c r="BO430" s="131">
        <f t="shared" si="48"/>
        <v>2</v>
      </c>
      <c r="BP430" s="65">
        <f t="shared" si="49"/>
        <v>4</v>
      </c>
      <c r="BS430" s="29"/>
    </row>
    <row r="431" spans="2:71" ht="24.95" customHeight="1">
      <c r="B431" s="48">
        <f>Personal_Development!B432</f>
        <v>0</v>
      </c>
      <c r="C431" s="48">
        <f>Personal_Development!C432</f>
        <v>0</v>
      </c>
      <c r="D431" s="14" t="str">
        <f>Personal_Development!D432</f>
        <v>C13627</v>
      </c>
      <c r="E431" s="11" t="str">
        <f>Personal_Development!E432</f>
        <v>NOR NATRAH BINTI RAZIMAN</v>
      </c>
      <c r="F431" s="12" t="str">
        <f>Personal_Development!F432</f>
        <v>PRODUCTION NO.1 DEPARTMENT</v>
      </c>
      <c r="G431" s="12" t="str">
        <f>Personal_Development!G432</f>
        <v>ASSEMBLY PRODUCTION SECTION (APS)</v>
      </c>
      <c r="H431" s="40" t="str">
        <f>Personal_Development!H432</f>
        <v>OPERATOR 2</v>
      </c>
      <c r="I431" s="41" t="str">
        <f>Personal_Development!I432</f>
        <v>C4 PROD</v>
      </c>
      <c r="J431" s="42" t="str">
        <f>Personal_Development!J432</f>
        <v xml:space="preserve">C4 </v>
      </c>
      <c r="K431" s="48"/>
      <c r="L431" s="48"/>
      <c r="M431" s="16"/>
      <c r="N431" s="16"/>
      <c r="O431" s="48">
        <v>1</v>
      </c>
      <c r="P431" s="48"/>
      <c r="Q431" s="48"/>
      <c r="R431" s="48"/>
      <c r="S431" s="48"/>
      <c r="T431" s="48"/>
      <c r="U431" s="48"/>
      <c r="V431" s="48"/>
      <c r="W431" s="20">
        <f t="shared" si="50"/>
        <v>1</v>
      </c>
      <c r="X431" s="48"/>
      <c r="Y431" s="48"/>
      <c r="Z431" s="16"/>
      <c r="AA431" s="16"/>
      <c r="AB431" s="48"/>
      <c r="AC431" s="48"/>
      <c r="AD431" s="48"/>
      <c r="AE431" s="48"/>
      <c r="AF431" s="48"/>
      <c r="AG431" s="48"/>
      <c r="AH431" s="48"/>
      <c r="AI431" s="48"/>
      <c r="AJ431" s="24">
        <f t="shared" si="51"/>
        <v>0</v>
      </c>
      <c r="AK431" s="48"/>
      <c r="AL431" s="48"/>
      <c r="AM431" s="16"/>
      <c r="AN431" s="16"/>
      <c r="AO431" s="48">
        <v>1</v>
      </c>
      <c r="AP431" s="48"/>
      <c r="AQ431" s="48"/>
      <c r="AR431" s="48"/>
      <c r="AS431" s="48"/>
      <c r="AT431" s="48"/>
      <c r="AU431" s="48"/>
      <c r="AV431" s="48"/>
      <c r="AW431" s="26">
        <f t="shared" si="52"/>
        <v>1</v>
      </c>
      <c r="AX431" s="16">
        <f t="shared" si="53"/>
        <v>2</v>
      </c>
      <c r="AY431" s="48"/>
      <c r="AZ431" s="48"/>
      <c r="BA431" s="129"/>
      <c r="BB431" s="157"/>
      <c r="BC431" s="156"/>
      <c r="BD431" s="156"/>
      <c r="BE431" s="156"/>
      <c r="BF431" s="156"/>
      <c r="BG431" s="156"/>
      <c r="BH431" s="156"/>
      <c r="BI431" s="156"/>
      <c r="BJ431" s="16"/>
      <c r="BK431" s="16"/>
      <c r="BL431" s="16"/>
      <c r="BM431" s="135"/>
      <c r="BN431" s="135">
        <f t="shared" si="47"/>
        <v>0</v>
      </c>
      <c r="BO431" s="131">
        <f t="shared" si="48"/>
        <v>2</v>
      </c>
      <c r="BP431" s="65">
        <f t="shared" si="49"/>
        <v>4</v>
      </c>
      <c r="BS431" s="29"/>
    </row>
    <row r="432" spans="2:71" ht="24.95" customHeight="1">
      <c r="B432" s="48">
        <f>Personal_Development!B433</f>
        <v>0</v>
      </c>
      <c r="C432" s="48">
        <f>Personal_Development!C433</f>
        <v>0</v>
      </c>
      <c r="D432" s="14" t="str">
        <f>Personal_Development!D433</f>
        <v>C13629</v>
      </c>
      <c r="E432" s="11" t="str">
        <f>Personal_Development!E433</f>
        <v>NOR ATIKAH BINTI MAZLAN</v>
      </c>
      <c r="F432" s="12" t="str">
        <f>Personal_Development!F433</f>
        <v>PRODUCTION NO.2 DEPARTMENT</v>
      </c>
      <c r="G432" s="12" t="str">
        <f>Personal_Development!G433</f>
        <v>MOLDING PRODUCTION SECTION (MPS)</v>
      </c>
      <c r="H432" s="40" t="str">
        <f>Personal_Development!H433</f>
        <v>OPERATOR 2</v>
      </c>
      <c r="I432" s="41" t="str">
        <f>Personal_Development!I433</f>
        <v>C4 PROD</v>
      </c>
      <c r="J432" s="42" t="str">
        <f>Personal_Development!J433</f>
        <v xml:space="preserve">C4 </v>
      </c>
      <c r="K432" s="48"/>
      <c r="L432" s="48">
        <v>1</v>
      </c>
      <c r="M432" s="16"/>
      <c r="N432" s="16">
        <v>2</v>
      </c>
      <c r="O432" s="48">
        <v>1</v>
      </c>
      <c r="P432" s="48"/>
      <c r="Q432" s="48"/>
      <c r="R432" s="48"/>
      <c r="S432" s="48"/>
      <c r="T432" s="48">
        <v>1</v>
      </c>
      <c r="U432" s="48"/>
      <c r="V432" s="48"/>
      <c r="W432" s="20">
        <f t="shared" si="50"/>
        <v>5</v>
      </c>
      <c r="X432" s="48"/>
      <c r="Y432" s="48"/>
      <c r="Z432" s="16"/>
      <c r="AA432" s="16"/>
      <c r="AB432" s="48"/>
      <c r="AC432" s="48"/>
      <c r="AD432" s="48"/>
      <c r="AE432" s="48"/>
      <c r="AF432" s="48"/>
      <c r="AG432" s="48"/>
      <c r="AH432" s="48"/>
      <c r="AI432" s="48"/>
      <c r="AJ432" s="24">
        <f t="shared" si="51"/>
        <v>0</v>
      </c>
      <c r="AK432" s="48"/>
      <c r="AL432" s="48"/>
      <c r="AM432" s="16"/>
      <c r="AN432" s="16"/>
      <c r="AO432" s="48"/>
      <c r="AP432" s="48"/>
      <c r="AQ432" s="48"/>
      <c r="AR432" s="48"/>
      <c r="AS432" s="48"/>
      <c r="AT432" s="48"/>
      <c r="AU432" s="48"/>
      <c r="AV432" s="48"/>
      <c r="AW432" s="26">
        <f t="shared" si="52"/>
        <v>0</v>
      </c>
      <c r="AX432" s="16">
        <f t="shared" si="53"/>
        <v>5</v>
      </c>
      <c r="AY432" s="48"/>
      <c r="AZ432" s="48"/>
      <c r="BA432" s="129"/>
      <c r="BB432" s="157"/>
      <c r="BC432" s="156"/>
      <c r="BD432" s="156">
        <v>1</v>
      </c>
      <c r="BE432" s="156"/>
      <c r="BF432" s="156"/>
      <c r="BG432" s="156">
        <v>0.25</v>
      </c>
      <c r="BH432" s="156"/>
      <c r="BI432" s="156"/>
      <c r="BJ432" s="16">
        <v>1</v>
      </c>
      <c r="BK432" s="16"/>
      <c r="BL432" s="16"/>
      <c r="BM432" s="135"/>
      <c r="BN432" s="135">
        <f t="shared" si="47"/>
        <v>2.25</v>
      </c>
      <c r="BO432" s="131">
        <f t="shared" si="48"/>
        <v>7.25</v>
      </c>
      <c r="BP432" s="65">
        <f t="shared" si="49"/>
        <v>2</v>
      </c>
      <c r="BS432" s="29"/>
    </row>
    <row r="433" spans="2:71" ht="24.95" customHeight="1">
      <c r="B433" s="48">
        <f>Personal_Development!B434</f>
        <v>0</v>
      </c>
      <c r="C433" s="48">
        <f>Personal_Development!C434</f>
        <v>0</v>
      </c>
      <c r="D433" s="14" t="str">
        <f>Personal_Development!D434</f>
        <v>C13630</v>
      </c>
      <c r="E433" s="11" t="str">
        <f>Personal_Development!E434</f>
        <v>NURAZMI BIN ZAKARIA</v>
      </c>
      <c r="F433" s="12" t="str">
        <f>Personal_Development!F434</f>
        <v>PRODUCTION NO.1 DEPARTMENT</v>
      </c>
      <c r="G433" s="12" t="str">
        <f>Personal_Development!G434</f>
        <v>ASSEMBLY PRODUCTION SECTION (APS)</v>
      </c>
      <c r="H433" s="40" t="str">
        <f>Personal_Development!H434</f>
        <v>OPERATOR 2</v>
      </c>
      <c r="I433" s="41" t="str">
        <f>Personal_Development!I434</f>
        <v>C4 PROD</v>
      </c>
      <c r="J433" s="42" t="str">
        <f>Personal_Development!J434</f>
        <v xml:space="preserve">C4 </v>
      </c>
      <c r="K433" s="48"/>
      <c r="L433" s="48">
        <v>1</v>
      </c>
      <c r="M433" s="16"/>
      <c r="N433" s="16"/>
      <c r="O433" s="48"/>
      <c r="P433" s="48"/>
      <c r="Q433" s="48"/>
      <c r="R433" s="48"/>
      <c r="S433" s="48">
        <v>1</v>
      </c>
      <c r="T433" s="48"/>
      <c r="U433" s="48"/>
      <c r="V433" s="48">
        <v>1</v>
      </c>
      <c r="W433" s="20">
        <f t="shared" si="50"/>
        <v>3</v>
      </c>
      <c r="X433" s="48"/>
      <c r="Y433" s="48"/>
      <c r="Z433" s="16"/>
      <c r="AA433" s="16"/>
      <c r="AB433" s="48"/>
      <c r="AC433" s="48"/>
      <c r="AD433" s="48"/>
      <c r="AE433" s="48"/>
      <c r="AF433" s="48"/>
      <c r="AG433" s="48"/>
      <c r="AH433" s="48"/>
      <c r="AI433" s="48"/>
      <c r="AJ433" s="24">
        <f t="shared" si="51"/>
        <v>0</v>
      </c>
      <c r="AK433" s="48"/>
      <c r="AL433" s="48"/>
      <c r="AM433" s="16"/>
      <c r="AN433" s="16"/>
      <c r="AO433" s="48"/>
      <c r="AP433" s="48"/>
      <c r="AQ433" s="48"/>
      <c r="AR433" s="48"/>
      <c r="AS433" s="48"/>
      <c r="AT433" s="48"/>
      <c r="AU433" s="48"/>
      <c r="AV433" s="48"/>
      <c r="AW433" s="26">
        <f t="shared" si="52"/>
        <v>0</v>
      </c>
      <c r="AX433" s="16">
        <f t="shared" si="53"/>
        <v>3</v>
      </c>
      <c r="AY433" s="48"/>
      <c r="AZ433" s="48"/>
      <c r="BA433" s="129"/>
      <c r="BB433" s="157"/>
      <c r="BC433" s="156"/>
      <c r="BD433" s="156"/>
      <c r="BE433" s="156"/>
      <c r="BF433" s="156"/>
      <c r="BG433" s="156"/>
      <c r="BH433" s="156"/>
      <c r="BI433" s="156"/>
      <c r="BJ433" s="16"/>
      <c r="BK433" s="16"/>
      <c r="BL433" s="16"/>
      <c r="BM433" s="135"/>
      <c r="BN433" s="135">
        <f t="shared" si="47"/>
        <v>0</v>
      </c>
      <c r="BO433" s="131">
        <f t="shared" si="48"/>
        <v>3</v>
      </c>
      <c r="BP433" s="65">
        <f t="shared" si="49"/>
        <v>4</v>
      </c>
      <c r="BS433" s="29"/>
    </row>
    <row r="434" spans="2:71" ht="24.95" customHeight="1">
      <c r="B434" s="48" t="str">
        <f>Personal_Development!B435</f>
        <v>R</v>
      </c>
      <c r="C434" s="48">
        <f>Personal_Development!C435</f>
        <v>0</v>
      </c>
      <c r="D434" s="14" t="str">
        <f>Personal_Development!D435</f>
        <v>C13631</v>
      </c>
      <c r="E434" s="11" t="str">
        <f>Personal_Development!E435</f>
        <v>MOHAMAD HAZIM BIN MAHADZIR</v>
      </c>
      <c r="F434" s="12" t="str">
        <f>Personal_Development!F435</f>
        <v>PRODUCTION NO.1 DEPARTMENT</v>
      </c>
      <c r="G434" s="12" t="str">
        <f>Personal_Development!G435</f>
        <v>ASSEMBLY PRODUCTION SECTION (APS)</v>
      </c>
      <c r="H434" s="40" t="str">
        <f>Personal_Development!H435</f>
        <v>OPERATOR 2</v>
      </c>
      <c r="I434" s="41" t="str">
        <f>Personal_Development!I435</f>
        <v>C4 PROD</v>
      </c>
      <c r="J434" s="42" t="str">
        <f>Personal_Development!J435</f>
        <v xml:space="preserve">C4 </v>
      </c>
      <c r="K434" s="48"/>
      <c r="L434" s="48"/>
      <c r="M434" s="16"/>
      <c r="N434" s="16"/>
      <c r="O434" s="48"/>
      <c r="P434" s="48"/>
      <c r="Q434" s="48"/>
      <c r="R434" s="48"/>
      <c r="S434" s="48"/>
      <c r="T434" s="48"/>
      <c r="U434" s="48"/>
      <c r="V434" s="48"/>
      <c r="W434" s="20">
        <f t="shared" si="50"/>
        <v>0</v>
      </c>
      <c r="X434" s="48"/>
      <c r="Y434" s="48"/>
      <c r="Z434" s="16"/>
      <c r="AA434" s="16"/>
      <c r="AB434" s="48"/>
      <c r="AC434" s="48"/>
      <c r="AD434" s="48"/>
      <c r="AE434" s="48"/>
      <c r="AF434" s="48"/>
      <c r="AG434" s="48"/>
      <c r="AH434" s="48"/>
      <c r="AI434" s="48"/>
      <c r="AJ434" s="24">
        <f t="shared" si="51"/>
        <v>0</v>
      </c>
      <c r="AK434" s="48">
        <v>9</v>
      </c>
      <c r="AL434" s="48"/>
      <c r="AM434" s="16"/>
      <c r="AN434" s="16"/>
      <c r="AO434" s="48"/>
      <c r="AP434" s="48"/>
      <c r="AQ434" s="48"/>
      <c r="AR434" s="48"/>
      <c r="AS434" s="48"/>
      <c r="AT434" s="48"/>
      <c r="AU434" s="48"/>
      <c r="AV434" s="48"/>
      <c r="AW434" s="26">
        <f t="shared" si="52"/>
        <v>9</v>
      </c>
      <c r="AX434" s="16">
        <f t="shared" si="53"/>
        <v>9</v>
      </c>
      <c r="AY434" s="48"/>
      <c r="AZ434" s="48"/>
      <c r="BA434" s="129"/>
      <c r="BB434" s="157">
        <v>9</v>
      </c>
      <c r="BC434" s="156"/>
      <c r="BD434" s="156"/>
      <c r="BE434" s="156"/>
      <c r="BF434" s="156"/>
      <c r="BG434" s="156"/>
      <c r="BH434" s="156"/>
      <c r="BI434" s="156"/>
      <c r="BJ434" s="16"/>
      <c r="BK434" s="16"/>
      <c r="BL434" s="16"/>
      <c r="BM434" s="135"/>
      <c r="BN434" s="135">
        <f t="shared" si="47"/>
        <v>9</v>
      </c>
      <c r="BO434" s="131">
        <f t="shared" si="48"/>
        <v>18</v>
      </c>
      <c r="BP434" s="65">
        <f t="shared" si="49"/>
        <v>1</v>
      </c>
      <c r="BS434" s="29"/>
    </row>
    <row r="435" spans="2:71" ht="24.95" customHeight="1">
      <c r="B435" s="48">
        <f>Personal_Development!B436</f>
        <v>0</v>
      </c>
      <c r="C435" s="48">
        <f>Personal_Development!C436</f>
        <v>0</v>
      </c>
      <c r="D435" s="14" t="str">
        <f>Personal_Development!D436</f>
        <v>C13632</v>
      </c>
      <c r="E435" s="11" t="str">
        <f>Personal_Development!E436</f>
        <v>AZREEN IZZATY BINTI MOHD ARIFFIN</v>
      </c>
      <c r="F435" s="12" t="str">
        <f>Personal_Development!F436</f>
        <v>FACTORY OPERATIONS DEPARTMENT</v>
      </c>
      <c r="G435" s="12" t="str">
        <f>Personal_Development!G436</f>
        <v>FINANCE &amp; ACCOUNTING SECTION (FAS)</v>
      </c>
      <c r="H435" s="40" t="str">
        <f>Personal_Development!H436</f>
        <v>ASSISTANT</v>
      </c>
      <c r="I435" s="41" t="str">
        <f>Personal_Development!I436</f>
        <v>C1 OFFICE</v>
      </c>
      <c r="J435" s="42" t="str">
        <f>Personal_Development!J436</f>
        <v xml:space="preserve">C1 </v>
      </c>
      <c r="K435" s="48"/>
      <c r="L435" s="48"/>
      <c r="M435" s="16"/>
      <c r="N435" s="16"/>
      <c r="O435" s="48"/>
      <c r="P435" s="48"/>
      <c r="Q435" s="48"/>
      <c r="R435" s="48"/>
      <c r="S435" s="48"/>
      <c r="T435" s="48"/>
      <c r="U435" s="48"/>
      <c r="V435" s="48"/>
      <c r="W435" s="20">
        <f t="shared" si="50"/>
        <v>0</v>
      </c>
      <c r="X435" s="48"/>
      <c r="Y435" s="48"/>
      <c r="Z435" s="16"/>
      <c r="AA435" s="16"/>
      <c r="AB435" s="48"/>
      <c r="AC435" s="48"/>
      <c r="AD435" s="48"/>
      <c r="AE435" s="48"/>
      <c r="AF435" s="48"/>
      <c r="AG435" s="48"/>
      <c r="AH435" s="48"/>
      <c r="AI435" s="48"/>
      <c r="AJ435" s="24">
        <f t="shared" si="51"/>
        <v>0</v>
      </c>
      <c r="AK435" s="48"/>
      <c r="AL435" s="48"/>
      <c r="AM435" s="16"/>
      <c r="AN435" s="16"/>
      <c r="AO435" s="48"/>
      <c r="AP435" s="48">
        <v>1.75</v>
      </c>
      <c r="AQ435" s="48"/>
      <c r="AR435" s="48">
        <v>3.25</v>
      </c>
      <c r="AS435" s="48">
        <v>3.25</v>
      </c>
      <c r="AT435" s="48">
        <v>1.25</v>
      </c>
      <c r="AU435" s="48">
        <v>2</v>
      </c>
      <c r="AV435" s="48">
        <v>1.75</v>
      </c>
      <c r="AW435" s="26">
        <f t="shared" si="52"/>
        <v>13.25</v>
      </c>
      <c r="AX435" s="16">
        <f t="shared" si="53"/>
        <v>13.25</v>
      </c>
      <c r="AY435" s="48"/>
      <c r="AZ435" s="48"/>
      <c r="BA435" s="129"/>
      <c r="BB435" s="157"/>
      <c r="BC435" s="156">
        <v>1</v>
      </c>
      <c r="BD435" s="156"/>
      <c r="BE435" s="156">
        <v>1.75</v>
      </c>
      <c r="BF435" s="156"/>
      <c r="BG435" s="156">
        <v>1.5</v>
      </c>
      <c r="BH435" s="156">
        <v>1</v>
      </c>
      <c r="BI435" s="156">
        <v>0.75</v>
      </c>
      <c r="BJ435" s="16"/>
      <c r="BK435" s="16">
        <v>0.75</v>
      </c>
      <c r="BL435" s="16"/>
      <c r="BM435" s="135"/>
      <c r="BN435" s="135">
        <f t="shared" si="47"/>
        <v>6.75</v>
      </c>
      <c r="BO435" s="131">
        <f t="shared" si="48"/>
        <v>20</v>
      </c>
      <c r="BP435" s="65">
        <f t="shared" si="49"/>
        <v>1</v>
      </c>
      <c r="BS435" s="29"/>
    </row>
    <row r="436" spans="2:71" ht="24.95" customHeight="1">
      <c r="B436" s="48">
        <f>Personal_Development!B437</f>
        <v>0</v>
      </c>
      <c r="C436" s="48">
        <f>Personal_Development!C437</f>
        <v>0</v>
      </c>
      <c r="D436" s="14" t="str">
        <f>Personal_Development!D437</f>
        <v>C13633</v>
      </c>
      <c r="E436" s="11" t="str">
        <f>Personal_Development!E437</f>
        <v>MUHAMAD FAZRIL AZRI BIN BORHAN</v>
      </c>
      <c r="F436" s="12" t="str">
        <f>Personal_Development!F437</f>
        <v>FACTORY OPERATIONS DEPARTMENT</v>
      </c>
      <c r="G436" s="12" t="str">
        <f>Personal_Development!G437</f>
        <v>FINANCE &amp; ACCOUNTING SECTION (FAS)</v>
      </c>
      <c r="H436" s="40" t="str">
        <f>Personal_Development!H437</f>
        <v>ASSISTANT</v>
      </c>
      <c r="I436" s="41" t="str">
        <f>Personal_Development!I437</f>
        <v>C1 OFFICE</v>
      </c>
      <c r="J436" s="42" t="str">
        <f>Personal_Development!J437</f>
        <v xml:space="preserve">C1 </v>
      </c>
      <c r="K436" s="48"/>
      <c r="L436" s="48"/>
      <c r="M436" s="16"/>
      <c r="N436" s="16"/>
      <c r="O436" s="48"/>
      <c r="P436" s="48"/>
      <c r="Q436" s="48"/>
      <c r="R436" s="48">
        <v>1</v>
      </c>
      <c r="S436" s="48">
        <v>0.5</v>
      </c>
      <c r="T436" s="48"/>
      <c r="U436" s="48"/>
      <c r="V436" s="48"/>
      <c r="W436" s="20">
        <f t="shared" si="50"/>
        <v>1.5</v>
      </c>
      <c r="X436" s="48"/>
      <c r="Y436" s="48"/>
      <c r="Z436" s="16"/>
      <c r="AA436" s="16"/>
      <c r="AB436" s="48"/>
      <c r="AC436" s="48"/>
      <c r="AD436" s="48"/>
      <c r="AE436" s="48"/>
      <c r="AF436" s="48"/>
      <c r="AG436" s="48"/>
      <c r="AH436" s="48"/>
      <c r="AI436" s="48"/>
      <c r="AJ436" s="24">
        <f t="shared" si="51"/>
        <v>0</v>
      </c>
      <c r="AK436" s="48"/>
      <c r="AL436" s="48"/>
      <c r="AM436" s="16"/>
      <c r="AN436" s="16"/>
      <c r="AO436" s="48"/>
      <c r="AP436" s="48"/>
      <c r="AQ436" s="48"/>
      <c r="AR436" s="48"/>
      <c r="AS436" s="48"/>
      <c r="AT436" s="48"/>
      <c r="AU436" s="48"/>
      <c r="AV436" s="48">
        <v>0.75</v>
      </c>
      <c r="AW436" s="26">
        <f t="shared" si="52"/>
        <v>0.75</v>
      </c>
      <c r="AX436" s="16">
        <f t="shared" si="53"/>
        <v>2.25</v>
      </c>
      <c r="AY436" s="48"/>
      <c r="AZ436" s="48"/>
      <c r="BA436" s="129"/>
      <c r="BB436" s="157"/>
      <c r="BC436" s="156"/>
      <c r="BD436" s="156"/>
      <c r="BE436" s="156"/>
      <c r="BF436" s="156">
        <v>1</v>
      </c>
      <c r="BG436" s="156"/>
      <c r="BH436" s="156">
        <v>0.5</v>
      </c>
      <c r="BI436" s="156"/>
      <c r="BJ436" s="16">
        <v>0.5</v>
      </c>
      <c r="BK436" s="16"/>
      <c r="BL436" s="16"/>
      <c r="BM436" s="135"/>
      <c r="BN436" s="135">
        <f t="shared" si="47"/>
        <v>2</v>
      </c>
      <c r="BO436" s="131">
        <f t="shared" si="48"/>
        <v>4.25</v>
      </c>
      <c r="BP436" s="65">
        <f t="shared" si="49"/>
        <v>3</v>
      </c>
      <c r="BS436" s="29"/>
    </row>
    <row r="437" spans="2:71" ht="24.95" customHeight="1">
      <c r="B437" s="48">
        <f>Personal_Development!B438</f>
        <v>0</v>
      </c>
      <c r="C437" s="48">
        <f>Personal_Development!C438</f>
        <v>0</v>
      </c>
      <c r="D437" s="14" t="str">
        <f>Personal_Development!D438</f>
        <v>C13636</v>
      </c>
      <c r="E437" s="11" t="str">
        <f>Personal_Development!E438</f>
        <v>MOHAMAD NUR FIRDAUS BIN TUNKU SYED MUZZAFFAR</v>
      </c>
      <c r="F437" s="12" t="str">
        <f>Personal_Development!F438</f>
        <v>PRODUCTION NO.2 DEPARTMENT</v>
      </c>
      <c r="G437" s="12" t="str">
        <f>Personal_Development!G438</f>
        <v>MOLDING PRODUCTION SECTION (MPS)</v>
      </c>
      <c r="H437" s="40" t="str">
        <f>Personal_Development!H438</f>
        <v>OPERATOR 2</v>
      </c>
      <c r="I437" s="41" t="str">
        <f>Personal_Development!I438</f>
        <v>C4 PROD</v>
      </c>
      <c r="J437" s="42" t="str">
        <f>Personal_Development!J438</f>
        <v xml:space="preserve">C4 </v>
      </c>
      <c r="K437" s="48"/>
      <c r="L437" s="48"/>
      <c r="M437" s="16">
        <v>1</v>
      </c>
      <c r="N437" s="16">
        <v>1</v>
      </c>
      <c r="O437" s="48"/>
      <c r="P437" s="48"/>
      <c r="Q437" s="48"/>
      <c r="R437" s="48">
        <v>1</v>
      </c>
      <c r="S437" s="48"/>
      <c r="T437" s="48"/>
      <c r="U437" s="48">
        <v>1</v>
      </c>
      <c r="V437" s="48"/>
      <c r="W437" s="20">
        <f t="shared" si="50"/>
        <v>4</v>
      </c>
      <c r="X437" s="48"/>
      <c r="Y437" s="48"/>
      <c r="Z437" s="16"/>
      <c r="AA437" s="16"/>
      <c r="AB437" s="48"/>
      <c r="AC437" s="48"/>
      <c r="AD437" s="48"/>
      <c r="AE437" s="48"/>
      <c r="AF437" s="48"/>
      <c r="AG437" s="48"/>
      <c r="AH437" s="48"/>
      <c r="AI437" s="48"/>
      <c r="AJ437" s="24">
        <f t="shared" si="51"/>
        <v>0</v>
      </c>
      <c r="AK437" s="48"/>
      <c r="AL437" s="48"/>
      <c r="AM437" s="16"/>
      <c r="AN437" s="16">
        <v>0.25</v>
      </c>
      <c r="AO437" s="48"/>
      <c r="AP437" s="48"/>
      <c r="AQ437" s="48"/>
      <c r="AR437" s="48"/>
      <c r="AS437" s="48"/>
      <c r="AT437" s="48"/>
      <c r="AU437" s="48"/>
      <c r="AV437" s="48"/>
      <c r="AW437" s="26">
        <f t="shared" si="52"/>
        <v>0.25</v>
      </c>
      <c r="AX437" s="16">
        <f t="shared" si="53"/>
        <v>4.25</v>
      </c>
      <c r="AY437" s="48"/>
      <c r="AZ437" s="48"/>
      <c r="BA437" s="129"/>
      <c r="BB437" s="157"/>
      <c r="BC437" s="156"/>
      <c r="BD437" s="156"/>
      <c r="BE437" s="156"/>
      <c r="BF437" s="156"/>
      <c r="BG437" s="156">
        <v>0.5</v>
      </c>
      <c r="BH437" s="156"/>
      <c r="BI437" s="156">
        <v>2</v>
      </c>
      <c r="BJ437" s="16"/>
      <c r="BK437" s="16"/>
      <c r="BL437" s="16"/>
      <c r="BM437" s="135"/>
      <c r="BN437" s="135">
        <f t="shared" si="47"/>
        <v>2.5</v>
      </c>
      <c r="BO437" s="131">
        <f t="shared" si="48"/>
        <v>6.75</v>
      </c>
      <c r="BP437" s="65">
        <f t="shared" si="49"/>
        <v>3</v>
      </c>
      <c r="BS437" s="29"/>
    </row>
    <row r="438" spans="2:71" ht="24.95" customHeight="1">
      <c r="B438" s="48">
        <f>Personal_Development!B439</f>
        <v>0</v>
      </c>
      <c r="C438" s="48">
        <f>Personal_Development!C439</f>
        <v>0</v>
      </c>
      <c r="D438" s="14" t="str">
        <f>Personal_Development!D439</f>
        <v>C13637</v>
      </c>
      <c r="E438" s="11" t="str">
        <f>Personal_Development!E439</f>
        <v>AHMAD FAKRI BIN ISHAK</v>
      </c>
      <c r="F438" s="12" t="str">
        <f>Personal_Development!F439</f>
        <v>PRODUCTION NO.2 DEPARTMENT</v>
      </c>
      <c r="G438" s="12" t="str">
        <f>Personal_Development!G439</f>
        <v>MOLDING PRODUCTION SECTION (MPS)</v>
      </c>
      <c r="H438" s="40" t="str">
        <f>Personal_Development!H439</f>
        <v>ASST. LINE LEADER</v>
      </c>
      <c r="I438" s="41" t="str">
        <f>Personal_Development!I439</f>
        <v>C3 PROD</v>
      </c>
      <c r="J438" s="42" t="str">
        <f>Personal_Development!J439</f>
        <v xml:space="preserve">C3 </v>
      </c>
      <c r="K438" s="48"/>
      <c r="L438" s="48">
        <v>1</v>
      </c>
      <c r="M438" s="16">
        <v>1</v>
      </c>
      <c r="N438" s="16">
        <v>1</v>
      </c>
      <c r="O438" s="48"/>
      <c r="P438" s="48"/>
      <c r="Q438" s="48">
        <v>2</v>
      </c>
      <c r="R438" s="48">
        <v>1</v>
      </c>
      <c r="S438" s="48"/>
      <c r="T438" s="48"/>
      <c r="U438" s="48"/>
      <c r="V438" s="48"/>
      <c r="W438" s="20">
        <f t="shared" si="50"/>
        <v>6</v>
      </c>
      <c r="X438" s="48"/>
      <c r="Y438" s="48"/>
      <c r="Z438" s="16"/>
      <c r="AA438" s="16"/>
      <c r="AB438" s="48"/>
      <c r="AC438" s="48"/>
      <c r="AD438" s="48"/>
      <c r="AE438" s="48"/>
      <c r="AF438" s="48"/>
      <c r="AG438" s="48"/>
      <c r="AH438" s="48"/>
      <c r="AI438" s="48"/>
      <c r="AJ438" s="24">
        <f t="shared" si="51"/>
        <v>0</v>
      </c>
      <c r="AK438" s="48">
        <v>0.5</v>
      </c>
      <c r="AL438" s="48"/>
      <c r="AM438" s="16"/>
      <c r="AN438" s="16"/>
      <c r="AO438" s="48"/>
      <c r="AP438" s="48"/>
      <c r="AQ438" s="48"/>
      <c r="AR438" s="48"/>
      <c r="AS438" s="48"/>
      <c r="AT438" s="48"/>
      <c r="AU438" s="48"/>
      <c r="AV438" s="48"/>
      <c r="AW438" s="26">
        <f t="shared" si="52"/>
        <v>0.5</v>
      </c>
      <c r="AX438" s="16">
        <f t="shared" si="53"/>
        <v>6.5</v>
      </c>
      <c r="AY438" s="48"/>
      <c r="AZ438" s="48"/>
      <c r="BA438" s="129"/>
      <c r="BB438" s="157">
        <v>0.5</v>
      </c>
      <c r="BC438" s="156">
        <v>1</v>
      </c>
      <c r="BD438" s="156"/>
      <c r="BE438" s="156"/>
      <c r="BF438" s="156">
        <v>0.5</v>
      </c>
      <c r="BG438" s="156"/>
      <c r="BH438" s="156"/>
      <c r="BI438" s="156">
        <v>1</v>
      </c>
      <c r="BJ438" s="16"/>
      <c r="BK438" s="16"/>
      <c r="BL438" s="16"/>
      <c r="BM438" s="135"/>
      <c r="BN438" s="135">
        <f t="shared" si="47"/>
        <v>3</v>
      </c>
      <c r="BO438" s="131">
        <f t="shared" si="48"/>
        <v>9.5</v>
      </c>
      <c r="BP438" s="65">
        <f t="shared" si="49"/>
        <v>2</v>
      </c>
      <c r="BS438" s="29"/>
    </row>
    <row r="439" spans="2:71" ht="24.95" customHeight="1">
      <c r="B439" s="48">
        <f>Personal_Development!B440</f>
        <v>0</v>
      </c>
      <c r="C439" s="48">
        <f>Personal_Development!C440</f>
        <v>0</v>
      </c>
      <c r="D439" s="14" t="str">
        <f>Personal_Development!D440</f>
        <v>C13639</v>
      </c>
      <c r="E439" s="11" t="str">
        <f>Personal_Development!E440</f>
        <v>NOR FADILAH BINTI IMAN ROHANI</v>
      </c>
      <c r="F439" s="12" t="str">
        <f>Personal_Development!F440</f>
        <v>PRODUCTION NO.2 DEPARTMENT</v>
      </c>
      <c r="G439" s="12" t="str">
        <f>Personal_Development!G440</f>
        <v>MOLDING PRODUCTION SECTION (MPS)</v>
      </c>
      <c r="H439" s="40" t="str">
        <f>Personal_Development!H440</f>
        <v>OPERATOR 2</v>
      </c>
      <c r="I439" s="41" t="str">
        <f>Personal_Development!I440</f>
        <v>C4 PROD</v>
      </c>
      <c r="J439" s="42" t="str">
        <f>Personal_Development!J440</f>
        <v xml:space="preserve">C4 </v>
      </c>
      <c r="K439" s="48"/>
      <c r="L439" s="48">
        <v>2</v>
      </c>
      <c r="M439" s="16"/>
      <c r="N439" s="16"/>
      <c r="O439" s="48"/>
      <c r="P439" s="48"/>
      <c r="Q439" s="48"/>
      <c r="R439" s="48"/>
      <c r="S439" s="48"/>
      <c r="T439" s="48"/>
      <c r="U439" s="48"/>
      <c r="V439" s="48">
        <v>1</v>
      </c>
      <c r="W439" s="20">
        <f t="shared" si="50"/>
        <v>3</v>
      </c>
      <c r="X439" s="48"/>
      <c r="Y439" s="48"/>
      <c r="Z439" s="16"/>
      <c r="AA439" s="16"/>
      <c r="AB439" s="48"/>
      <c r="AC439" s="48"/>
      <c r="AD439" s="48"/>
      <c r="AE439" s="48"/>
      <c r="AF439" s="48"/>
      <c r="AG439" s="48"/>
      <c r="AH439" s="48"/>
      <c r="AI439" s="48"/>
      <c r="AJ439" s="24">
        <f t="shared" si="51"/>
        <v>0</v>
      </c>
      <c r="AK439" s="48">
        <v>1</v>
      </c>
      <c r="AL439" s="48"/>
      <c r="AM439" s="16"/>
      <c r="AN439" s="16"/>
      <c r="AO439" s="48"/>
      <c r="AP439" s="48"/>
      <c r="AQ439" s="48"/>
      <c r="AR439" s="48"/>
      <c r="AS439" s="48"/>
      <c r="AT439" s="48"/>
      <c r="AU439" s="48"/>
      <c r="AV439" s="48"/>
      <c r="AW439" s="26">
        <f t="shared" si="52"/>
        <v>1</v>
      </c>
      <c r="AX439" s="16">
        <f t="shared" si="53"/>
        <v>4</v>
      </c>
      <c r="AY439" s="48"/>
      <c r="AZ439" s="48"/>
      <c r="BA439" s="129"/>
      <c r="BB439" s="157">
        <v>1</v>
      </c>
      <c r="BC439" s="156"/>
      <c r="BD439" s="156"/>
      <c r="BE439" s="156"/>
      <c r="BF439" s="156"/>
      <c r="BG439" s="156"/>
      <c r="BH439" s="156"/>
      <c r="BI439" s="156"/>
      <c r="BJ439" s="16"/>
      <c r="BK439" s="16">
        <v>1</v>
      </c>
      <c r="BL439" s="16"/>
      <c r="BM439" s="135"/>
      <c r="BN439" s="135">
        <f t="shared" si="47"/>
        <v>2</v>
      </c>
      <c r="BO439" s="131">
        <f t="shared" si="48"/>
        <v>6</v>
      </c>
      <c r="BP439" s="65">
        <f t="shared" si="49"/>
        <v>3</v>
      </c>
      <c r="BS439" s="29"/>
    </row>
    <row r="440" spans="2:71" ht="24.95" customHeight="1">
      <c r="B440" s="48" t="str">
        <f>Personal_Development!B441</f>
        <v>R</v>
      </c>
      <c r="C440" s="48">
        <f>Personal_Development!C441</f>
        <v>0</v>
      </c>
      <c r="D440" s="14" t="str">
        <f>Personal_Development!D441</f>
        <v>C13640</v>
      </c>
      <c r="E440" s="11" t="str">
        <f>Personal_Development!E441</f>
        <v>NUR ASHIKIN BINTI ZAKARIA</v>
      </c>
      <c r="F440" s="12" t="str">
        <f>Personal_Development!F441</f>
        <v>PRODUCTION NO.2 DEPARTMENT</v>
      </c>
      <c r="G440" s="12" t="str">
        <f>Personal_Development!G441</f>
        <v>MOLDING PRODUCTION SECTION (MPS)</v>
      </c>
      <c r="H440" s="40" t="str">
        <f>Personal_Development!H441</f>
        <v>OPERATOR 2</v>
      </c>
      <c r="I440" s="41" t="str">
        <f>Personal_Development!I441</f>
        <v>C4 PROD</v>
      </c>
      <c r="J440" s="42" t="str">
        <f>Personal_Development!J441</f>
        <v xml:space="preserve">C4 </v>
      </c>
      <c r="K440" s="48"/>
      <c r="L440" s="48"/>
      <c r="M440" s="16">
        <v>2</v>
      </c>
      <c r="N440" s="16"/>
      <c r="O440" s="48"/>
      <c r="P440" s="48"/>
      <c r="Q440" s="48"/>
      <c r="R440" s="48"/>
      <c r="S440" s="48"/>
      <c r="T440" s="48"/>
      <c r="U440" s="48"/>
      <c r="V440" s="48"/>
      <c r="W440" s="20">
        <f t="shared" si="50"/>
        <v>2</v>
      </c>
      <c r="X440" s="48"/>
      <c r="Y440" s="48"/>
      <c r="Z440" s="16"/>
      <c r="AA440" s="16">
        <v>2</v>
      </c>
      <c r="AB440" s="48"/>
      <c r="AC440" s="48"/>
      <c r="AD440" s="48"/>
      <c r="AE440" s="48"/>
      <c r="AF440" s="48"/>
      <c r="AG440" s="48"/>
      <c r="AH440" s="48"/>
      <c r="AI440" s="48"/>
      <c r="AJ440" s="24">
        <f t="shared" si="51"/>
        <v>2</v>
      </c>
      <c r="AK440" s="48">
        <v>0.5</v>
      </c>
      <c r="AL440" s="48"/>
      <c r="AM440" s="16">
        <v>0.25</v>
      </c>
      <c r="AN440" s="16">
        <v>1</v>
      </c>
      <c r="AO440" s="48"/>
      <c r="AP440" s="48"/>
      <c r="AQ440" s="48"/>
      <c r="AR440" s="48"/>
      <c r="AS440" s="48"/>
      <c r="AT440" s="48"/>
      <c r="AU440" s="48"/>
      <c r="AV440" s="48"/>
      <c r="AW440" s="26">
        <f t="shared" si="52"/>
        <v>1.75</v>
      </c>
      <c r="AX440" s="16">
        <f t="shared" si="53"/>
        <v>5.75</v>
      </c>
      <c r="AY440" s="48"/>
      <c r="AZ440" s="48"/>
      <c r="BA440" s="129"/>
      <c r="BB440" s="157"/>
      <c r="BC440" s="156"/>
      <c r="BD440" s="156"/>
      <c r="BE440" s="156"/>
      <c r="BF440" s="156"/>
      <c r="BG440" s="156"/>
      <c r="BH440" s="156"/>
      <c r="BI440" s="156"/>
      <c r="BJ440" s="16"/>
      <c r="BK440" s="16"/>
      <c r="BL440" s="16"/>
      <c r="BM440" s="135"/>
      <c r="BN440" s="135">
        <f t="shared" si="47"/>
        <v>0</v>
      </c>
      <c r="BO440" s="131">
        <f t="shared" si="48"/>
        <v>5.75</v>
      </c>
      <c r="BP440" s="65">
        <f t="shared" si="49"/>
        <v>3</v>
      </c>
      <c r="BS440" s="29"/>
    </row>
    <row r="441" spans="2:71" ht="24.95" customHeight="1">
      <c r="B441" s="48">
        <f>Personal_Development!B442</f>
        <v>0</v>
      </c>
      <c r="C441" s="48">
        <f>Personal_Development!C442</f>
        <v>0</v>
      </c>
      <c r="D441" s="14" t="str">
        <f>Personal_Development!D442</f>
        <v>C13641</v>
      </c>
      <c r="E441" s="11" t="str">
        <f>Personal_Development!E442</f>
        <v>AHMAD SYUKRI BIN AZMAN</v>
      </c>
      <c r="F441" s="12" t="str">
        <f>Personal_Development!F442</f>
        <v>GENERAL AFFAIRS DEPARTMENT</v>
      </c>
      <c r="G441" s="12" t="str">
        <f>Personal_Development!G442</f>
        <v>FACILITY ENGINEERING SECTION (FES)</v>
      </c>
      <c r="H441" s="40" t="str">
        <f>Personal_Development!H442</f>
        <v>SENIOR TECHNICIAN</v>
      </c>
      <c r="I441" s="41" t="str">
        <f>Personal_Development!I442</f>
        <v>C1 PROD</v>
      </c>
      <c r="J441" s="42" t="str">
        <f>Personal_Development!J442</f>
        <v xml:space="preserve">C1 </v>
      </c>
      <c r="K441" s="48"/>
      <c r="L441" s="48"/>
      <c r="M441" s="16"/>
      <c r="N441" s="16"/>
      <c r="O441" s="48"/>
      <c r="P441" s="48"/>
      <c r="Q441" s="48"/>
      <c r="R441" s="48"/>
      <c r="S441" s="48"/>
      <c r="T441" s="48"/>
      <c r="U441" s="48"/>
      <c r="V441" s="48"/>
      <c r="W441" s="20">
        <f t="shared" si="50"/>
        <v>0</v>
      </c>
      <c r="X441" s="48"/>
      <c r="Y441" s="48"/>
      <c r="Z441" s="16"/>
      <c r="AA441" s="16"/>
      <c r="AB441" s="48"/>
      <c r="AC441" s="48"/>
      <c r="AD441" s="48"/>
      <c r="AE441" s="48"/>
      <c r="AF441" s="48"/>
      <c r="AG441" s="48"/>
      <c r="AH441" s="48"/>
      <c r="AI441" s="48"/>
      <c r="AJ441" s="24">
        <f t="shared" si="51"/>
        <v>0</v>
      </c>
      <c r="AK441" s="48">
        <v>2.5</v>
      </c>
      <c r="AL441" s="48">
        <v>1.75</v>
      </c>
      <c r="AM441" s="16">
        <v>0.25</v>
      </c>
      <c r="AN441" s="16">
        <v>1</v>
      </c>
      <c r="AO441" s="48">
        <v>2</v>
      </c>
      <c r="AP441" s="48"/>
      <c r="AQ441" s="48"/>
      <c r="AR441" s="48">
        <v>1.75</v>
      </c>
      <c r="AS441" s="48"/>
      <c r="AT441" s="48">
        <v>0.5</v>
      </c>
      <c r="AU441" s="48">
        <v>1</v>
      </c>
      <c r="AV441" s="48">
        <v>1.25</v>
      </c>
      <c r="AW441" s="26">
        <f t="shared" si="52"/>
        <v>12</v>
      </c>
      <c r="AX441" s="16">
        <f t="shared" si="53"/>
        <v>12</v>
      </c>
      <c r="AY441" s="48"/>
      <c r="AZ441" s="48"/>
      <c r="BA441" s="129"/>
      <c r="BB441" s="157">
        <v>1</v>
      </c>
      <c r="BC441" s="156">
        <v>1</v>
      </c>
      <c r="BD441" s="156">
        <v>0.5</v>
      </c>
      <c r="BE441" s="156">
        <v>1.25</v>
      </c>
      <c r="BF441" s="156">
        <v>0.5</v>
      </c>
      <c r="BG441" s="156">
        <v>1</v>
      </c>
      <c r="BH441" s="156">
        <v>0.5</v>
      </c>
      <c r="BI441" s="156">
        <v>1.25</v>
      </c>
      <c r="BJ441" s="16"/>
      <c r="BK441" s="16">
        <v>0.5</v>
      </c>
      <c r="BL441" s="16">
        <v>1</v>
      </c>
      <c r="BM441" s="135"/>
      <c r="BN441" s="135">
        <f t="shared" si="47"/>
        <v>8.5</v>
      </c>
      <c r="BO441" s="131">
        <f t="shared" si="48"/>
        <v>20.5</v>
      </c>
      <c r="BP441" s="65">
        <f t="shared" si="49"/>
        <v>1</v>
      </c>
      <c r="BS441" s="29"/>
    </row>
    <row r="442" spans="2:71" ht="24.95" customHeight="1">
      <c r="B442" s="48">
        <f>Personal_Development!B443</f>
        <v>0</v>
      </c>
      <c r="C442" s="48">
        <f>Personal_Development!C443</f>
        <v>0</v>
      </c>
      <c r="D442" s="14" t="str">
        <f>Personal_Development!D443</f>
        <v>C13642</v>
      </c>
      <c r="E442" s="11" t="str">
        <f>Personal_Development!E443</f>
        <v>MASWEITA BINTI MOHAMED SHAH</v>
      </c>
      <c r="F442" s="12" t="str">
        <f>Personal_Development!F443</f>
        <v>QUALITY ASSURANCE DEPARTMENT</v>
      </c>
      <c r="G442" s="12" t="str">
        <f>Personal_Development!G443</f>
        <v>QUALITY PLANNING SECTION (QPS)</v>
      </c>
      <c r="H442" s="40" t="str">
        <f>Personal_Development!H443</f>
        <v>CLERK 1</v>
      </c>
      <c r="I442" s="41" t="str">
        <f>Personal_Development!I443</f>
        <v>C2 OFFICE</v>
      </c>
      <c r="J442" s="42" t="str">
        <f>Personal_Development!J443</f>
        <v xml:space="preserve">C2 </v>
      </c>
      <c r="K442" s="48"/>
      <c r="L442" s="48"/>
      <c r="M442" s="16"/>
      <c r="N442" s="16">
        <v>2</v>
      </c>
      <c r="O442" s="48">
        <v>1</v>
      </c>
      <c r="P442" s="48"/>
      <c r="Q442" s="48">
        <v>1</v>
      </c>
      <c r="R442" s="48">
        <v>1</v>
      </c>
      <c r="S442" s="48">
        <v>2</v>
      </c>
      <c r="T442" s="48"/>
      <c r="U442" s="48">
        <v>1</v>
      </c>
      <c r="V442" s="48">
        <v>1</v>
      </c>
      <c r="W442" s="20">
        <f t="shared" si="50"/>
        <v>9</v>
      </c>
      <c r="X442" s="48"/>
      <c r="Y442" s="48"/>
      <c r="Z442" s="16"/>
      <c r="AA442" s="16"/>
      <c r="AB442" s="48"/>
      <c r="AC442" s="48"/>
      <c r="AD442" s="48"/>
      <c r="AE442" s="48"/>
      <c r="AF442" s="48"/>
      <c r="AG442" s="48"/>
      <c r="AH442" s="48"/>
      <c r="AI442" s="48"/>
      <c r="AJ442" s="24">
        <f t="shared" si="51"/>
        <v>0</v>
      </c>
      <c r="AK442" s="48"/>
      <c r="AL442" s="48"/>
      <c r="AM442" s="16"/>
      <c r="AN442" s="16"/>
      <c r="AO442" s="48"/>
      <c r="AP442" s="48"/>
      <c r="AQ442" s="48"/>
      <c r="AR442" s="48"/>
      <c r="AS442" s="48"/>
      <c r="AT442" s="48"/>
      <c r="AU442" s="48">
        <v>5.5</v>
      </c>
      <c r="AV442" s="48"/>
      <c r="AW442" s="26">
        <f t="shared" si="52"/>
        <v>5.5</v>
      </c>
      <c r="AX442" s="16">
        <f t="shared" si="53"/>
        <v>14.5</v>
      </c>
      <c r="AY442" s="48"/>
      <c r="AZ442" s="48"/>
      <c r="BA442" s="129"/>
      <c r="BB442" s="157"/>
      <c r="BC442" s="156"/>
      <c r="BD442" s="156"/>
      <c r="BE442" s="156">
        <v>0.5</v>
      </c>
      <c r="BF442" s="156"/>
      <c r="BG442" s="156"/>
      <c r="BH442" s="156"/>
      <c r="BI442" s="156"/>
      <c r="BJ442" s="16"/>
      <c r="BK442" s="16">
        <v>1</v>
      </c>
      <c r="BL442" s="16"/>
      <c r="BM442" s="135"/>
      <c r="BN442" s="135">
        <f t="shared" si="47"/>
        <v>1.5</v>
      </c>
      <c r="BO442" s="131">
        <f t="shared" si="48"/>
        <v>16</v>
      </c>
      <c r="BP442" s="65">
        <f t="shared" si="49"/>
        <v>1</v>
      </c>
      <c r="BS442" s="29"/>
    </row>
    <row r="443" spans="2:71" ht="24.95" customHeight="1">
      <c r="B443" s="48">
        <f>Personal_Development!B444</f>
        <v>0</v>
      </c>
      <c r="C443" s="48">
        <f>Personal_Development!C444</f>
        <v>0</v>
      </c>
      <c r="D443" s="14" t="str">
        <f>Personal_Development!D444</f>
        <v>E00002</v>
      </c>
      <c r="E443" s="11" t="str">
        <f>Personal_Development!E444</f>
        <v>AZMAN BIN ZAKARIA</v>
      </c>
      <c r="F443" s="12" t="str">
        <f>Personal_Development!F444</f>
        <v>PRESIDENTIAL MANAGEMENT DEPARTMENT</v>
      </c>
      <c r="G443" s="12">
        <f>Personal_Development!G444</f>
        <v>0</v>
      </c>
      <c r="H443" s="40" t="str">
        <f>Personal_Development!H444</f>
        <v>GENERAL MANAGER</v>
      </c>
      <c r="I443" s="41" t="str">
        <f>Personal_Development!I444</f>
        <v>M1</v>
      </c>
      <c r="J443" s="42" t="str">
        <f>Personal_Development!J444</f>
        <v>M1</v>
      </c>
      <c r="K443" s="48"/>
      <c r="L443" s="48"/>
      <c r="M443" s="16"/>
      <c r="N443" s="16"/>
      <c r="O443" s="48"/>
      <c r="P443" s="48"/>
      <c r="Q443" s="48"/>
      <c r="R443" s="48"/>
      <c r="S443" s="48"/>
      <c r="T443" s="48"/>
      <c r="U443" s="48"/>
      <c r="V443" s="48"/>
      <c r="W443" s="20">
        <f t="shared" si="50"/>
        <v>0</v>
      </c>
      <c r="X443" s="48"/>
      <c r="Y443" s="48"/>
      <c r="Z443" s="16"/>
      <c r="AA443" s="16"/>
      <c r="AB443" s="48"/>
      <c r="AC443" s="48"/>
      <c r="AD443" s="48"/>
      <c r="AE443" s="48"/>
      <c r="AF443" s="48"/>
      <c r="AG443" s="48"/>
      <c r="AH443" s="48"/>
      <c r="AI443" s="48"/>
      <c r="AJ443" s="24">
        <f t="shared" si="51"/>
        <v>0</v>
      </c>
      <c r="AK443" s="48"/>
      <c r="AL443" s="48"/>
      <c r="AM443" s="16"/>
      <c r="AN443" s="16"/>
      <c r="AO443" s="48"/>
      <c r="AP443" s="48"/>
      <c r="AQ443" s="48"/>
      <c r="AR443" s="48"/>
      <c r="AS443" s="48"/>
      <c r="AT443" s="48"/>
      <c r="AU443" s="48"/>
      <c r="AV443" s="48"/>
      <c r="AW443" s="26">
        <f t="shared" si="52"/>
        <v>0</v>
      </c>
      <c r="AX443" s="16">
        <f t="shared" si="53"/>
        <v>0</v>
      </c>
      <c r="AY443" s="48"/>
      <c r="AZ443" s="48"/>
      <c r="BA443" s="129"/>
      <c r="BB443" s="157"/>
      <c r="BC443" s="156"/>
      <c r="BD443" s="156"/>
      <c r="BE443" s="156"/>
      <c r="BF443" s="156"/>
      <c r="BG443" s="156"/>
      <c r="BH443" s="156"/>
      <c r="BI443" s="156">
        <v>0.5</v>
      </c>
      <c r="BJ443" s="16">
        <v>1</v>
      </c>
      <c r="BK443" s="16">
        <v>1</v>
      </c>
      <c r="BL443" s="16">
        <v>1</v>
      </c>
      <c r="BM443" s="135"/>
      <c r="BN443" s="135">
        <f t="shared" si="47"/>
        <v>3.5</v>
      </c>
      <c r="BO443" s="131">
        <f t="shared" si="48"/>
        <v>3.5</v>
      </c>
      <c r="BP443" s="65">
        <f t="shared" si="49"/>
        <v>4</v>
      </c>
      <c r="BS443" s="29"/>
    </row>
    <row r="444" spans="2:71" ht="24.95" customHeight="1">
      <c r="B444" s="48">
        <f>Personal_Development!B445</f>
        <v>0</v>
      </c>
      <c r="C444" s="48">
        <f>Personal_Development!C445</f>
        <v>0</v>
      </c>
      <c r="D444" s="14" t="str">
        <f>Personal_Development!D445</f>
        <v>E00008</v>
      </c>
      <c r="E444" s="11" t="str">
        <f>Personal_Development!E445</f>
        <v>NORMILA BINTI MOHD NOOR</v>
      </c>
      <c r="F444" s="12" t="str">
        <f>Personal_Development!F445</f>
        <v>ENGINEERING AND R&amp;D DEPARTMENT</v>
      </c>
      <c r="G444" s="12" t="str">
        <f>Personal_Development!G445</f>
        <v>RD &amp; DESIGN SECTION (RDS)</v>
      </c>
      <c r="H444" s="40" t="str">
        <f>Personal_Development!H445</f>
        <v>OFFICER</v>
      </c>
      <c r="I444" s="41" t="str">
        <f>Personal_Development!I445</f>
        <v>M6</v>
      </c>
      <c r="J444" s="42" t="str">
        <f>Personal_Development!J445</f>
        <v>M6</v>
      </c>
      <c r="K444" s="48"/>
      <c r="L444" s="48"/>
      <c r="M444" s="16"/>
      <c r="N444" s="16"/>
      <c r="O444" s="48"/>
      <c r="P444" s="48"/>
      <c r="Q444" s="48"/>
      <c r="R444" s="48"/>
      <c r="S444" s="48"/>
      <c r="T444" s="48"/>
      <c r="U444" s="48"/>
      <c r="V444" s="48"/>
      <c r="W444" s="20">
        <f t="shared" si="50"/>
        <v>0</v>
      </c>
      <c r="X444" s="48"/>
      <c r="Y444" s="48"/>
      <c r="Z444" s="16"/>
      <c r="AA444" s="16"/>
      <c r="AB444" s="48"/>
      <c r="AC444" s="48"/>
      <c r="AD444" s="48"/>
      <c r="AE444" s="48"/>
      <c r="AF444" s="48"/>
      <c r="AG444" s="48"/>
      <c r="AH444" s="48"/>
      <c r="AI444" s="48"/>
      <c r="AJ444" s="24">
        <f t="shared" si="51"/>
        <v>0</v>
      </c>
      <c r="AK444" s="48">
        <v>0.5</v>
      </c>
      <c r="AL444" s="48"/>
      <c r="AM444" s="16"/>
      <c r="AN444" s="16"/>
      <c r="AO444" s="48"/>
      <c r="AP444" s="48"/>
      <c r="AQ444" s="48"/>
      <c r="AR444" s="48"/>
      <c r="AS444" s="48"/>
      <c r="AT444" s="48"/>
      <c r="AU444" s="48"/>
      <c r="AV444" s="48"/>
      <c r="AW444" s="26">
        <f t="shared" si="52"/>
        <v>0.5</v>
      </c>
      <c r="AX444" s="16">
        <f t="shared" si="53"/>
        <v>0.5</v>
      </c>
      <c r="AY444" s="48"/>
      <c r="AZ444" s="48"/>
      <c r="BA444" s="129"/>
      <c r="BB444" s="157">
        <v>0.5</v>
      </c>
      <c r="BC444" s="156"/>
      <c r="BD444" s="156">
        <v>1.5</v>
      </c>
      <c r="BE444" s="156">
        <v>0.5</v>
      </c>
      <c r="BF444" s="156"/>
      <c r="BG444" s="156">
        <v>3.5</v>
      </c>
      <c r="BH444" s="156">
        <v>0.5</v>
      </c>
      <c r="BI444" s="156"/>
      <c r="BJ444" s="16"/>
      <c r="BK444" s="16">
        <v>1</v>
      </c>
      <c r="BL444" s="16">
        <v>0.75</v>
      </c>
      <c r="BM444" s="135"/>
      <c r="BN444" s="135">
        <f t="shared" si="47"/>
        <v>8.25</v>
      </c>
      <c r="BO444" s="131">
        <f t="shared" si="48"/>
        <v>8.75</v>
      </c>
      <c r="BP444" s="65">
        <f t="shared" si="49"/>
        <v>2</v>
      </c>
      <c r="BS444" s="29"/>
    </row>
    <row r="445" spans="2:71" ht="24.95" customHeight="1">
      <c r="B445" s="48">
        <f>Personal_Development!B446</f>
        <v>0</v>
      </c>
      <c r="C445" s="48">
        <f>Personal_Development!C446</f>
        <v>0</v>
      </c>
      <c r="D445" s="14" t="str">
        <f>Personal_Development!D446</f>
        <v>E00013</v>
      </c>
      <c r="E445" s="11" t="str">
        <f>Personal_Development!E446</f>
        <v>MOHD. SHAFIRUDDIN BIN ISMAIL</v>
      </c>
      <c r="F445" s="12" t="str">
        <f>Personal_Development!F446</f>
        <v>PRODUCTION NO.1 DEPARTMENT</v>
      </c>
      <c r="G445" s="12" t="str">
        <f>Personal_Development!G446</f>
        <v>ASSEMBLY PRODUCTION SECTION (APS)</v>
      </c>
      <c r="H445" s="40" t="str">
        <f>Personal_Development!H446</f>
        <v>SENIOR ENGINEER</v>
      </c>
      <c r="I445" s="41" t="str">
        <f>Personal_Development!I446</f>
        <v>M5</v>
      </c>
      <c r="J445" s="42" t="str">
        <f>Personal_Development!J446</f>
        <v>M5</v>
      </c>
      <c r="K445" s="48"/>
      <c r="L445" s="48"/>
      <c r="M445" s="16"/>
      <c r="N445" s="16"/>
      <c r="O445" s="48"/>
      <c r="P445" s="48"/>
      <c r="Q445" s="48"/>
      <c r="R445" s="48"/>
      <c r="S445" s="48"/>
      <c r="T445" s="48"/>
      <c r="U445" s="48"/>
      <c r="V445" s="48"/>
      <c r="W445" s="20">
        <f t="shared" si="50"/>
        <v>0</v>
      </c>
      <c r="X445" s="48"/>
      <c r="Y445" s="48"/>
      <c r="Z445" s="16"/>
      <c r="AA445" s="16"/>
      <c r="AB445" s="48"/>
      <c r="AC445" s="48"/>
      <c r="AD445" s="48"/>
      <c r="AE445" s="48"/>
      <c r="AF445" s="48"/>
      <c r="AG445" s="48"/>
      <c r="AH445" s="48"/>
      <c r="AI445" s="48"/>
      <c r="AJ445" s="24">
        <f t="shared" si="51"/>
        <v>0</v>
      </c>
      <c r="AK445" s="48"/>
      <c r="AL445" s="48"/>
      <c r="AM445" s="16"/>
      <c r="AN445" s="16"/>
      <c r="AO445" s="48"/>
      <c r="AP445" s="48"/>
      <c r="AQ445" s="48"/>
      <c r="AR445" s="48"/>
      <c r="AS445" s="48"/>
      <c r="AT445" s="48"/>
      <c r="AU445" s="48"/>
      <c r="AV445" s="48"/>
      <c r="AW445" s="26">
        <f t="shared" si="52"/>
        <v>0</v>
      </c>
      <c r="AX445" s="16">
        <f t="shared" si="53"/>
        <v>0</v>
      </c>
      <c r="AY445" s="48"/>
      <c r="AZ445" s="48"/>
      <c r="BA445" s="129">
        <v>7</v>
      </c>
      <c r="BB445" s="157"/>
      <c r="BC445" s="156"/>
      <c r="BD445" s="156">
        <v>0.5</v>
      </c>
      <c r="BE445" s="156"/>
      <c r="BF445" s="156"/>
      <c r="BG445" s="156"/>
      <c r="BH445" s="156"/>
      <c r="BI445" s="156">
        <v>0.75</v>
      </c>
      <c r="BJ445" s="16">
        <v>1</v>
      </c>
      <c r="BK445" s="16"/>
      <c r="BL445" s="16"/>
      <c r="BM445" s="135"/>
      <c r="BN445" s="135">
        <f t="shared" si="47"/>
        <v>2.25</v>
      </c>
      <c r="BO445" s="131">
        <f t="shared" si="48"/>
        <v>9.25</v>
      </c>
      <c r="BP445" s="65">
        <f t="shared" si="49"/>
        <v>2</v>
      </c>
      <c r="BS445" s="29"/>
    </row>
    <row r="446" spans="2:71" ht="24.95" customHeight="1">
      <c r="B446" s="48">
        <f>Personal_Development!B447</f>
        <v>0</v>
      </c>
      <c r="C446" s="48">
        <f>Personal_Development!C447</f>
        <v>0</v>
      </c>
      <c r="D446" s="14" t="str">
        <f>Personal_Development!D447</f>
        <v>E00017</v>
      </c>
      <c r="E446" s="11" t="str">
        <f>Personal_Development!E447</f>
        <v>LIM CHAI MING</v>
      </c>
      <c r="F446" s="12" t="str">
        <f>Personal_Development!F447</f>
        <v>GENERAL AFFAIRS DEPARTMENT</v>
      </c>
      <c r="G446" s="12">
        <f>Personal_Development!G447</f>
        <v>0</v>
      </c>
      <c r="H446" s="40" t="str">
        <f>Personal_Development!H447</f>
        <v>GENERAL MANAGER</v>
      </c>
      <c r="I446" s="41" t="str">
        <f>Personal_Development!I447</f>
        <v>M1</v>
      </c>
      <c r="J446" s="42" t="str">
        <f>Personal_Development!J447</f>
        <v>M1</v>
      </c>
      <c r="K446" s="48"/>
      <c r="L446" s="48"/>
      <c r="M446" s="16"/>
      <c r="N446" s="16"/>
      <c r="O446" s="48"/>
      <c r="P446" s="48"/>
      <c r="Q446" s="48"/>
      <c r="R446" s="48"/>
      <c r="S446" s="48"/>
      <c r="T446" s="48"/>
      <c r="U446" s="48"/>
      <c r="V446" s="48"/>
      <c r="W446" s="20">
        <f t="shared" si="50"/>
        <v>0</v>
      </c>
      <c r="X446" s="48"/>
      <c r="Y446" s="48"/>
      <c r="Z446" s="16"/>
      <c r="AA446" s="16"/>
      <c r="AB446" s="48"/>
      <c r="AC446" s="48"/>
      <c r="AD446" s="48"/>
      <c r="AE446" s="48"/>
      <c r="AF446" s="48"/>
      <c r="AG446" s="48"/>
      <c r="AH446" s="48"/>
      <c r="AI446" s="48"/>
      <c r="AJ446" s="24">
        <f t="shared" si="51"/>
        <v>0</v>
      </c>
      <c r="AK446" s="48"/>
      <c r="AL446" s="48"/>
      <c r="AM446" s="16"/>
      <c r="AN446" s="16"/>
      <c r="AO446" s="48"/>
      <c r="AP446" s="48"/>
      <c r="AQ446" s="48"/>
      <c r="AR446" s="48"/>
      <c r="AS446" s="48"/>
      <c r="AT446" s="48"/>
      <c r="AU446" s="48"/>
      <c r="AV446" s="48"/>
      <c r="AW446" s="26">
        <f t="shared" si="52"/>
        <v>0</v>
      </c>
      <c r="AX446" s="16">
        <f t="shared" si="53"/>
        <v>0</v>
      </c>
      <c r="AY446" s="48"/>
      <c r="AZ446" s="48"/>
      <c r="BA446" s="129"/>
      <c r="BB446" s="157"/>
      <c r="BC446" s="156"/>
      <c r="BD446" s="156"/>
      <c r="BE446" s="156">
        <v>1</v>
      </c>
      <c r="BF446" s="156"/>
      <c r="BG446" s="156"/>
      <c r="BH446" s="156"/>
      <c r="BI446" s="156">
        <v>0.5</v>
      </c>
      <c r="BJ446" s="16"/>
      <c r="BK446" s="16"/>
      <c r="BL446" s="16"/>
      <c r="BM446" s="135"/>
      <c r="BN446" s="135">
        <f t="shared" si="47"/>
        <v>1.5</v>
      </c>
      <c r="BO446" s="131">
        <f t="shared" si="48"/>
        <v>1.5</v>
      </c>
      <c r="BP446" s="65">
        <f t="shared" si="49"/>
        <v>4</v>
      </c>
      <c r="BS446" s="29"/>
    </row>
    <row r="447" spans="2:71" ht="24.95" customHeight="1">
      <c r="B447" s="48">
        <f>Personal_Development!B448</f>
        <v>0</v>
      </c>
      <c r="C447" s="48">
        <f>Personal_Development!C448</f>
        <v>0</v>
      </c>
      <c r="D447" s="14" t="str">
        <f>Personal_Development!D448</f>
        <v>E00019</v>
      </c>
      <c r="E447" s="11" t="str">
        <f>Personal_Development!E448</f>
        <v>YEE YOKE MOI</v>
      </c>
      <c r="F447" s="12" t="str">
        <f>Personal_Development!F448</f>
        <v>FACTORY OPERATIONS DEPARTMENT</v>
      </c>
      <c r="G447" s="12">
        <f>Personal_Development!G448</f>
        <v>0</v>
      </c>
      <c r="H447" s="40" t="str">
        <f>Personal_Development!H448</f>
        <v>MANAGER</v>
      </c>
      <c r="I447" s="41" t="str">
        <f>Personal_Development!I448</f>
        <v>M3</v>
      </c>
      <c r="J447" s="42" t="str">
        <f>Personal_Development!J448</f>
        <v>M3</v>
      </c>
      <c r="K447" s="48"/>
      <c r="L447" s="48"/>
      <c r="M447" s="16"/>
      <c r="N447" s="16"/>
      <c r="O447" s="48"/>
      <c r="P447" s="48"/>
      <c r="Q447" s="48"/>
      <c r="R447" s="48"/>
      <c r="S447" s="48"/>
      <c r="T447" s="48"/>
      <c r="U447" s="48"/>
      <c r="V447" s="48"/>
      <c r="W447" s="20">
        <f t="shared" si="50"/>
        <v>0</v>
      </c>
      <c r="X447" s="48"/>
      <c r="Y447" s="48"/>
      <c r="Z447" s="16"/>
      <c r="AA447" s="16"/>
      <c r="AB447" s="48"/>
      <c r="AC447" s="48"/>
      <c r="AD447" s="48"/>
      <c r="AE447" s="48"/>
      <c r="AF447" s="48"/>
      <c r="AG447" s="48"/>
      <c r="AH447" s="48"/>
      <c r="AI447" s="48"/>
      <c r="AJ447" s="24">
        <f t="shared" si="51"/>
        <v>0</v>
      </c>
      <c r="AK447" s="48"/>
      <c r="AL447" s="48"/>
      <c r="AM447" s="16"/>
      <c r="AN447" s="16"/>
      <c r="AO447" s="48"/>
      <c r="AP447" s="48"/>
      <c r="AQ447" s="48"/>
      <c r="AR447" s="48"/>
      <c r="AS447" s="48"/>
      <c r="AT447" s="48"/>
      <c r="AU447" s="48"/>
      <c r="AV447" s="48"/>
      <c r="AW447" s="26">
        <f t="shared" si="52"/>
        <v>0</v>
      </c>
      <c r="AX447" s="16">
        <f t="shared" si="53"/>
        <v>0</v>
      </c>
      <c r="AY447" s="48"/>
      <c r="AZ447" s="48"/>
      <c r="BA447" s="129"/>
      <c r="BB447" s="157"/>
      <c r="BC447" s="156"/>
      <c r="BD447" s="156"/>
      <c r="BE447" s="156"/>
      <c r="BF447" s="156"/>
      <c r="BG447" s="156">
        <v>1</v>
      </c>
      <c r="BH447" s="156"/>
      <c r="BI447" s="156"/>
      <c r="BJ447" s="16">
        <v>0.25</v>
      </c>
      <c r="BK447" s="16">
        <v>0.75</v>
      </c>
      <c r="BL447" s="16"/>
      <c r="BM447" s="135"/>
      <c r="BN447" s="135">
        <f t="shared" si="47"/>
        <v>2</v>
      </c>
      <c r="BO447" s="131">
        <f t="shared" si="48"/>
        <v>2</v>
      </c>
      <c r="BP447" s="65">
        <f t="shared" si="49"/>
        <v>4</v>
      </c>
      <c r="BS447" s="29"/>
    </row>
    <row r="448" spans="2:71" ht="24.95" customHeight="1">
      <c r="B448" s="48">
        <f>Personal_Development!B449</f>
        <v>0</v>
      </c>
      <c r="C448" s="48">
        <f>Personal_Development!C449</f>
        <v>0</v>
      </c>
      <c r="D448" s="14" t="str">
        <f>Personal_Development!D449</f>
        <v>E00020</v>
      </c>
      <c r="E448" s="11" t="str">
        <f>Personal_Development!E449</f>
        <v>LIM LEE CHIN</v>
      </c>
      <c r="F448" s="12" t="str">
        <f>Personal_Development!F449</f>
        <v>FACTORY OPERATIONS DEPARTMENT</v>
      </c>
      <c r="G448" s="12">
        <f>Personal_Development!G449</f>
        <v>0</v>
      </c>
      <c r="H448" s="40" t="str">
        <f>Personal_Development!H449</f>
        <v>MANAGER</v>
      </c>
      <c r="I448" s="41" t="str">
        <f>Personal_Development!I449</f>
        <v>M3</v>
      </c>
      <c r="J448" s="42" t="str">
        <f>Personal_Development!J449</f>
        <v>M3</v>
      </c>
      <c r="K448" s="48"/>
      <c r="L448" s="48"/>
      <c r="M448" s="16"/>
      <c r="N448" s="16"/>
      <c r="O448" s="48"/>
      <c r="P448" s="48"/>
      <c r="Q448" s="48"/>
      <c r="R448" s="48"/>
      <c r="S448" s="48"/>
      <c r="T448" s="48"/>
      <c r="U448" s="48"/>
      <c r="V448" s="48"/>
      <c r="W448" s="20">
        <f t="shared" si="50"/>
        <v>0</v>
      </c>
      <c r="X448" s="48"/>
      <c r="Y448" s="48"/>
      <c r="Z448" s="16"/>
      <c r="AA448" s="16"/>
      <c r="AB448" s="48"/>
      <c r="AC448" s="48"/>
      <c r="AD448" s="48"/>
      <c r="AE448" s="48"/>
      <c r="AF448" s="48"/>
      <c r="AG448" s="48"/>
      <c r="AH448" s="48"/>
      <c r="AI448" s="48"/>
      <c r="AJ448" s="24">
        <f t="shared" si="51"/>
        <v>0</v>
      </c>
      <c r="AK448" s="48"/>
      <c r="AL448" s="48"/>
      <c r="AM448" s="16"/>
      <c r="AN448" s="16"/>
      <c r="AO448" s="48"/>
      <c r="AP448" s="48"/>
      <c r="AQ448" s="48"/>
      <c r="AR448" s="48"/>
      <c r="AS448" s="48"/>
      <c r="AT448" s="48"/>
      <c r="AU448" s="48"/>
      <c r="AV448" s="48"/>
      <c r="AW448" s="26">
        <f t="shared" si="52"/>
        <v>0</v>
      </c>
      <c r="AX448" s="16">
        <f t="shared" si="53"/>
        <v>0</v>
      </c>
      <c r="AY448" s="48"/>
      <c r="AZ448" s="48"/>
      <c r="BA448" s="129"/>
      <c r="BB448" s="157"/>
      <c r="BC448" s="156">
        <v>0.75</v>
      </c>
      <c r="BD448" s="156">
        <v>0.25</v>
      </c>
      <c r="BE448" s="156">
        <v>0.5</v>
      </c>
      <c r="BF448" s="156">
        <v>0.25</v>
      </c>
      <c r="BG448" s="156">
        <v>0.25</v>
      </c>
      <c r="BH448" s="156"/>
      <c r="BI448" s="156">
        <v>0.25</v>
      </c>
      <c r="BJ448" s="16">
        <v>0.25</v>
      </c>
      <c r="BK448" s="16"/>
      <c r="BL448" s="16">
        <v>0.5</v>
      </c>
      <c r="BM448" s="135"/>
      <c r="BN448" s="135">
        <f t="shared" si="47"/>
        <v>3</v>
      </c>
      <c r="BO448" s="131">
        <f t="shared" si="48"/>
        <v>3</v>
      </c>
      <c r="BP448" s="65">
        <f t="shared" si="49"/>
        <v>4</v>
      </c>
      <c r="BS448" s="29"/>
    </row>
    <row r="449" spans="2:71" ht="24.95" customHeight="1">
      <c r="B449" s="48">
        <f>Personal_Development!B450</f>
        <v>0</v>
      </c>
      <c r="C449" s="48">
        <f>Personal_Development!C450</f>
        <v>0</v>
      </c>
      <c r="D449" s="14" t="str">
        <f>Personal_Development!D450</f>
        <v>E00022</v>
      </c>
      <c r="E449" s="11" t="str">
        <f>Personal_Development!E450</f>
        <v>AZRINDA BT ZAKARIA</v>
      </c>
      <c r="F449" s="12" t="str">
        <f>Personal_Development!F450</f>
        <v>GENERAL AFFAIRS DEPARTMENT</v>
      </c>
      <c r="G449" s="12" t="str">
        <f>Personal_Development!G450</f>
        <v>GENERAL AFFAIRS SECTION (GAS)</v>
      </c>
      <c r="H449" s="40" t="str">
        <f>Personal_Development!H450</f>
        <v>MANAGER</v>
      </c>
      <c r="I449" s="41" t="str">
        <f>Personal_Development!I450</f>
        <v>M3</v>
      </c>
      <c r="J449" s="42" t="str">
        <f>Personal_Development!J450</f>
        <v>M3</v>
      </c>
      <c r="K449" s="48"/>
      <c r="L449" s="48"/>
      <c r="M449" s="16"/>
      <c r="N449" s="16"/>
      <c r="O449" s="48"/>
      <c r="P449" s="48"/>
      <c r="Q449" s="48"/>
      <c r="R449" s="48"/>
      <c r="S449" s="48"/>
      <c r="T449" s="48"/>
      <c r="U449" s="48"/>
      <c r="V449" s="48"/>
      <c r="W449" s="20">
        <f t="shared" si="50"/>
        <v>0</v>
      </c>
      <c r="X449" s="48"/>
      <c r="Y449" s="48"/>
      <c r="Z449" s="16"/>
      <c r="AA449" s="16"/>
      <c r="AB449" s="48"/>
      <c r="AC449" s="48"/>
      <c r="AD449" s="48"/>
      <c r="AE449" s="48"/>
      <c r="AF449" s="48"/>
      <c r="AG449" s="48"/>
      <c r="AH449" s="48"/>
      <c r="AI449" s="48"/>
      <c r="AJ449" s="24">
        <f t="shared" si="51"/>
        <v>0</v>
      </c>
      <c r="AK449" s="48">
        <v>1</v>
      </c>
      <c r="AL449" s="48"/>
      <c r="AM449" s="16"/>
      <c r="AN449" s="16"/>
      <c r="AO449" s="48"/>
      <c r="AP449" s="48"/>
      <c r="AQ449" s="48"/>
      <c r="AR449" s="48"/>
      <c r="AS449" s="48"/>
      <c r="AT449" s="48"/>
      <c r="AU449" s="48"/>
      <c r="AV449" s="48"/>
      <c r="AW449" s="26">
        <f t="shared" si="52"/>
        <v>1</v>
      </c>
      <c r="AX449" s="16">
        <f t="shared" si="53"/>
        <v>1</v>
      </c>
      <c r="AY449" s="48"/>
      <c r="AZ449" s="48"/>
      <c r="BA449" s="129"/>
      <c r="BB449" s="157">
        <v>1</v>
      </c>
      <c r="BC449" s="156"/>
      <c r="BD449" s="156"/>
      <c r="BE449" s="156"/>
      <c r="BF449" s="156"/>
      <c r="BG449" s="156"/>
      <c r="BH449" s="156"/>
      <c r="BI449" s="156"/>
      <c r="BJ449" s="16">
        <v>0.5</v>
      </c>
      <c r="BK449" s="16"/>
      <c r="BL449" s="16"/>
      <c r="BM449" s="135"/>
      <c r="BN449" s="135">
        <f t="shared" si="47"/>
        <v>1.5</v>
      </c>
      <c r="BO449" s="131">
        <f t="shared" si="48"/>
        <v>2.5</v>
      </c>
      <c r="BP449" s="65">
        <f t="shared" si="49"/>
        <v>4</v>
      </c>
      <c r="BS449" s="29"/>
    </row>
    <row r="450" spans="2:71" ht="24.95" customHeight="1">
      <c r="B450" s="48">
        <f>Personal_Development!B451</f>
        <v>0</v>
      </c>
      <c r="C450" s="48">
        <f>Personal_Development!C451</f>
        <v>0</v>
      </c>
      <c r="D450" s="14" t="str">
        <f>Personal_Development!D451</f>
        <v>E00025</v>
      </c>
      <c r="E450" s="11" t="str">
        <f>Personal_Development!E451</f>
        <v>SITI AMINAH BINTI TAN</v>
      </c>
      <c r="F450" s="12" t="str">
        <f>Personal_Development!F451</f>
        <v>CSR PROMOTION OFFICE</v>
      </c>
      <c r="G450" s="12">
        <f>Personal_Development!G451</f>
        <v>0</v>
      </c>
      <c r="H450" s="40" t="str">
        <f>Personal_Development!H451</f>
        <v>GENERAL MANAGER</v>
      </c>
      <c r="I450" s="41" t="str">
        <f>Personal_Development!I451</f>
        <v>M1</v>
      </c>
      <c r="J450" s="42" t="str">
        <f>Personal_Development!J451</f>
        <v>M1</v>
      </c>
      <c r="K450" s="48"/>
      <c r="L450" s="48"/>
      <c r="M450" s="16"/>
      <c r="N450" s="16"/>
      <c r="O450" s="48"/>
      <c r="P450" s="48"/>
      <c r="Q450" s="48"/>
      <c r="R450" s="48"/>
      <c r="S450" s="48"/>
      <c r="T450" s="48"/>
      <c r="U450" s="48"/>
      <c r="V450" s="48"/>
      <c r="W450" s="20">
        <f t="shared" si="50"/>
        <v>0</v>
      </c>
      <c r="X450" s="48"/>
      <c r="Y450" s="48"/>
      <c r="Z450" s="16"/>
      <c r="AA450" s="16"/>
      <c r="AB450" s="48"/>
      <c r="AC450" s="48"/>
      <c r="AD450" s="48"/>
      <c r="AE450" s="48"/>
      <c r="AF450" s="48"/>
      <c r="AG450" s="48"/>
      <c r="AH450" s="48"/>
      <c r="AI450" s="48"/>
      <c r="AJ450" s="24">
        <f t="shared" si="51"/>
        <v>0</v>
      </c>
      <c r="AK450" s="48"/>
      <c r="AL450" s="48"/>
      <c r="AM450" s="16"/>
      <c r="AN450" s="16"/>
      <c r="AO450" s="48"/>
      <c r="AP450" s="48"/>
      <c r="AQ450" s="48"/>
      <c r="AR450" s="48"/>
      <c r="AS450" s="48"/>
      <c r="AT450" s="48"/>
      <c r="AU450" s="48"/>
      <c r="AV450" s="48"/>
      <c r="AW450" s="26">
        <f t="shared" si="52"/>
        <v>0</v>
      </c>
      <c r="AX450" s="16">
        <f t="shared" si="53"/>
        <v>0</v>
      </c>
      <c r="AY450" s="48"/>
      <c r="AZ450" s="48"/>
      <c r="BA450" s="129"/>
      <c r="BB450" s="157"/>
      <c r="BC450" s="156">
        <v>0.5</v>
      </c>
      <c r="BD450" s="156"/>
      <c r="BE450" s="156"/>
      <c r="BF450" s="156"/>
      <c r="BG450" s="156">
        <v>1.25</v>
      </c>
      <c r="BH450" s="156">
        <v>0.5</v>
      </c>
      <c r="BI450" s="156"/>
      <c r="BJ450" s="16"/>
      <c r="BK450" s="16">
        <v>0.25</v>
      </c>
      <c r="BL450" s="16">
        <v>1</v>
      </c>
      <c r="BM450" s="135"/>
      <c r="BN450" s="135">
        <f t="shared" si="47"/>
        <v>3.5</v>
      </c>
      <c r="BO450" s="131">
        <f t="shared" si="48"/>
        <v>3.5</v>
      </c>
      <c r="BP450" s="65">
        <f t="shared" si="49"/>
        <v>4</v>
      </c>
      <c r="BS450" s="29"/>
    </row>
    <row r="451" spans="2:71" ht="24.95" customHeight="1">
      <c r="B451" s="48">
        <f>Personal_Development!B452</f>
        <v>0</v>
      </c>
      <c r="C451" s="48">
        <f>Personal_Development!C452</f>
        <v>0</v>
      </c>
      <c r="D451" s="14" t="str">
        <f>Personal_Development!D452</f>
        <v>E00027</v>
      </c>
      <c r="E451" s="11" t="str">
        <f>Personal_Development!E452</f>
        <v>SASIKALA A/P PARAMANATHAN</v>
      </c>
      <c r="F451" s="12" t="str">
        <f>Personal_Development!F452</f>
        <v>PRODUCTION NO.1 DEPARTMENT</v>
      </c>
      <c r="G451" s="12" t="str">
        <f>Personal_Development!G452</f>
        <v>ASSEMBLY PRODUCTION SECTION (APS)</v>
      </c>
      <c r="H451" s="40" t="str">
        <f>Personal_Development!H452</f>
        <v>SENIOR OFFICER</v>
      </c>
      <c r="I451" s="41" t="str">
        <f>Personal_Development!I452</f>
        <v>M5</v>
      </c>
      <c r="J451" s="42" t="str">
        <f>Personal_Development!J452</f>
        <v>M5</v>
      </c>
      <c r="K451" s="48">
        <v>2</v>
      </c>
      <c r="L451" s="48"/>
      <c r="M451" s="16"/>
      <c r="N451" s="16">
        <v>2</v>
      </c>
      <c r="O451" s="48"/>
      <c r="P451" s="48"/>
      <c r="Q451" s="48"/>
      <c r="R451" s="48"/>
      <c r="S451" s="48">
        <v>1.5</v>
      </c>
      <c r="T451" s="48"/>
      <c r="U451" s="48"/>
      <c r="V451" s="48">
        <v>1</v>
      </c>
      <c r="W451" s="20">
        <f t="shared" si="50"/>
        <v>6.5</v>
      </c>
      <c r="X451" s="48"/>
      <c r="Y451" s="48"/>
      <c r="Z451" s="16"/>
      <c r="AA451" s="16"/>
      <c r="AB451" s="48"/>
      <c r="AC451" s="48"/>
      <c r="AD451" s="48"/>
      <c r="AE451" s="48"/>
      <c r="AF451" s="48"/>
      <c r="AG451" s="48"/>
      <c r="AH451" s="48"/>
      <c r="AI451" s="48"/>
      <c r="AJ451" s="24">
        <f t="shared" si="51"/>
        <v>0</v>
      </c>
      <c r="AK451" s="48"/>
      <c r="AL451" s="48"/>
      <c r="AM451" s="16"/>
      <c r="AN451" s="16"/>
      <c r="AO451" s="48"/>
      <c r="AP451" s="48"/>
      <c r="AQ451" s="48"/>
      <c r="AR451" s="48"/>
      <c r="AS451" s="48"/>
      <c r="AT451" s="48"/>
      <c r="AU451" s="48"/>
      <c r="AV451" s="48"/>
      <c r="AW451" s="26">
        <f t="shared" si="52"/>
        <v>0</v>
      </c>
      <c r="AX451" s="16">
        <f t="shared" si="53"/>
        <v>6.5</v>
      </c>
      <c r="AY451" s="48"/>
      <c r="AZ451" s="48"/>
      <c r="BA451" s="129"/>
      <c r="BB451" s="157"/>
      <c r="BC451" s="156">
        <v>1</v>
      </c>
      <c r="BD451" s="156"/>
      <c r="BE451" s="156"/>
      <c r="BF451" s="156">
        <v>2</v>
      </c>
      <c r="BG451" s="156">
        <v>0.5</v>
      </c>
      <c r="BH451" s="156"/>
      <c r="BI451" s="156">
        <v>0.5</v>
      </c>
      <c r="BJ451" s="16">
        <v>1.25</v>
      </c>
      <c r="BK451" s="16">
        <v>0.5</v>
      </c>
      <c r="BL451" s="16">
        <v>1</v>
      </c>
      <c r="BM451" s="135"/>
      <c r="BN451" s="135">
        <f t="shared" si="47"/>
        <v>6.75</v>
      </c>
      <c r="BO451" s="131">
        <f t="shared" si="48"/>
        <v>13.25</v>
      </c>
      <c r="BP451" s="65">
        <f t="shared" si="49"/>
        <v>1</v>
      </c>
      <c r="BS451" s="29"/>
    </row>
    <row r="452" spans="2:71" ht="24.95" customHeight="1">
      <c r="B452" s="48">
        <f>Personal_Development!B453</f>
        <v>0</v>
      </c>
      <c r="C452" s="48">
        <f>Personal_Development!C453</f>
        <v>0</v>
      </c>
      <c r="D452" s="14" t="str">
        <f>Personal_Development!D453</f>
        <v>E00028</v>
      </c>
      <c r="E452" s="11" t="str">
        <f>Personal_Development!E453</f>
        <v>SENG SOO MEI</v>
      </c>
      <c r="F452" s="12" t="str">
        <f>Personal_Development!F453</f>
        <v>FACTORY OPERATIONS DEPARTMENT</v>
      </c>
      <c r="G452" s="12" t="str">
        <f>Personal_Development!G453</f>
        <v>FINANCE &amp; ACCOUNTING SECTION (FAS)</v>
      </c>
      <c r="H452" s="40" t="str">
        <f>Personal_Development!H453</f>
        <v>SENIOR OFFICER</v>
      </c>
      <c r="I452" s="41" t="str">
        <f>Personal_Development!I453</f>
        <v>M5</v>
      </c>
      <c r="J452" s="42" t="str">
        <f>Personal_Development!J453</f>
        <v>M5</v>
      </c>
      <c r="K452" s="48"/>
      <c r="L452" s="48">
        <v>1</v>
      </c>
      <c r="M452" s="16"/>
      <c r="N452" s="16">
        <v>1</v>
      </c>
      <c r="O452" s="48">
        <v>1</v>
      </c>
      <c r="P452" s="48"/>
      <c r="Q452" s="48"/>
      <c r="R452" s="48"/>
      <c r="S452" s="48"/>
      <c r="T452" s="48"/>
      <c r="U452" s="48">
        <v>4</v>
      </c>
      <c r="V452" s="48"/>
      <c r="W452" s="20">
        <f t="shared" si="50"/>
        <v>7</v>
      </c>
      <c r="X452" s="48"/>
      <c r="Y452" s="48"/>
      <c r="Z452" s="16"/>
      <c r="AA452" s="16"/>
      <c r="AB452" s="48"/>
      <c r="AC452" s="48"/>
      <c r="AD452" s="48"/>
      <c r="AE452" s="48"/>
      <c r="AF452" s="48"/>
      <c r="AG452" s="48"/>
      <c r="AH452" s="48"/>
      <c r="AI452" s="48"/>
      <c r="AJ452" s="24">
        <f t="shared" si="51"/>
        <v>0</v>
      </c>
      <c r="AK452" s="48"/>
      <c r="AL452" s="48"/>
      <c r="AM452" s="16"/>
      <c r="AN452" s="16"/>
      <c r="AO452" s="48"/>
      <c r="AP452" s="48"/>
      <c r="AQ452" s="48"/>
      <c r="AR452" s="48"/>
      <c r="AS452" s="48"/>
      <c r="AT452" s="48"/>
      <c r="AU452" s="48"/>
      <c r="AV452" s="48"/>
      <c r="AW452" s="26">
        <f t="shared" si="52"/>
        <v>0</v>
      </c>
      <c r="AX452" s="16">
        <f t="shared" si="53"/>
        <v>7</v>
      </c>
      <c r="AY452" s="48"/>
      <c r="AZ452" s="48"/>
      <c r="BA452" s="129">
        <v>9</v>
      </c>
      <c r="BB452" s="157"/>
      <c r="BC452" s="156">
        <v>0.75</v>
      </c>
      <c r="BD452" s="156"/>
      <c r="BE452" s="156"/>
      <c r="BF452" s="156"/>
      <c r="BG452" s="156">
        <v>0.5</v>
      </c>
      <c r="BH452" s="156">
        <v>0.25</v>
      </c>
      <c r="BI452" s="156">
        <v>0.75</v>
      </c>
      <c r="BJ452" s="16">
        <v>0.25</v>
      </c>
      <c r="BK452" s="16">
        <v>0.25</v>
      </c>
      <c r="BL452" s="16">
        <v>1</v>
      </c>
      <c r="BM452" s="135"/>
      <c r="BN452" s="135">
        <f t="shared" ref="BN452:BN515" si="54">SUM(BB452:BM452)</f>
        <v>3.75</v>
      </c>
      <c r="BO452" s="131">
        <f t="shared" ref="BO452:BO515" si="55">SUM(AX452,AY452,AZ452,BA452,BN452)</f>
        <v>19.75</v>
      </c>
      <c r="BP452" s="65">
        <f t="shared" ref="BP452:BP515" si="56">ROUND(IF($BO452&gt;=11,"1",IF($BO452&gt;=7,"2",IF($BO452&gt;=4,"3",IF($BO452&gt;0,"4",IF($BO452=0,"5"))))),2)</f>
        <v>1</v>
      </c>
      <c r="BS452" s="29"/>
    </row>
    <row r="453" spans="2:71" ht="24.95" customHeight="1">
      <c r="B453" s="48">
        <f>Personal_Development!B454</f>
        <v>0</v>
      </c>
      <c r="C453" s="48">
        <f>Personal_Development!C454</f>
        <v>0</v>
      </c>
      <c r="D453" s="14" t="str">
        <f>Personal_Development!D454</f>
        <v>E00031</v>
      </c>
      <c r="E453" s="11" t="str">
        <f>Personal_Development!E454</f>
        <v>SELVAKUMAR A/L SHANMUGAM</v>
      </c>
      <c r="F453" s="12" t="str">
        <f>Personal_Development!F454</f>
        <v>ENGINEERING AND R&amp;D DEPARTMENT</v>
      </c>
      <c r="G453" s="12" t="str">
        <f>Personal_Development!G454</f>
        <v>RD &amp; DESIGN SECTION (RDS)</v>
      </c>
      <c r="H453" s="40" t="str">
        <f>Personal_Development!H454</f>
        <v>SENIOR ENGINEER</v>
      </c>
      <c r="I453" s="41" t="str">
        <f>Personal_Development!I454</f>
        <v>M5</v>
      </c>
      <c r="J453" s="42" t="str">
        <f>Personal_Development!J454</f>
        <v>M5</v>
      </c>
      <c r="K453" s="48"/>
      <c r="L453" s="48">
        <v>2</v>
      </c>
      <c r="M453" s="16">
        <v>1</v>
      </c>
      <c r="N453" s="16">
        <v>2</v>
      </c>
      <c r="O453" s="48"/>
      <c r="P453" s="48">
        <v>1</v>
      </c>
      <c r="Q453" s="48">
        <v>1</v>
      </c>
      <c r="R453" s="48"/>
      <c r="S453" s="48">
        <v>2</v>
      </c>
      <c r="T453" s="48"/>
      <c r="U453" s="48">
        <v>1</v>
      </c>
      <c r="V453" s="48">
        <v>1</v>
      </c>
      <c r="W453" s="20">
        <f t="shared" ref="W453:W516" si="57">SUM(K453:V453)</f>
        <v>11</v>
      </c>
      <c r="X453" s="48"/>
      <c r="Y453" s="48"/>
      <c r="Z453" s="16"/>
      <c r="AA453" s="16"/>
      <c r="AB453" s="48"/>
      <c r="AC453" s="48"/>
      <c r="AD453" s="48"/>
      <c r="AE453" s="48"/>
      <c r="AF453" s="48"/>
      <c r="AG453" s="48"/>
      <c r="AH453" s="48"/>
      <c r="AI453" s="48"/>
      <c r="AJ453" s="24">
        <f t="shared" ref="AJ453:AJ516" si="58">SUM(X453:AI453)</f>
        <v>0</v>
      </c>
      <c r="AK453" s="48">
        <v>0.75</v>
      </c>
      <c r="AL453" s="48"/>
      <c r="AM453" s="16"/>
      <c r="AN453" s="16"/>
      <c r="AO453" s="48">
        <v>1.25</v>
      </c>
      <c r="AP453" s="48"/>
      <c r="AQ453" s="48">
        <v>1</v>
      </c>
      <c r="AR453" s="48">
        <v>0.5</v>
      </c>
      <c r="AS453" s="48"/>
      <c r="AT453" s="48">
        <v>1.25</v>
      </c>
      <c r="AU453" s="48">
        <v>2.25</v>
      </c>
      <c r="AV453" s="48"/>
      <c r="AW453" s="26">
        <f t="shared" ref="AW453:AW516" si="59">SUM(AK453:AV453)</f>
        <v>7</v>
      </c>
      <c r="AX453" s="16">
        <f t="shared" ref="AX453:AX516" si="60">SUM(W453,AJ453,AW453)</f>
        <v>18</v>
      </c>
      <c r="AY453" s="48"/>
      <c r="AZ453" s="48"/>
      <c r="BA453" s="129"/>
      <c r="BB453" s="157">
        <v>1</v>
      </c>
      <c r="BC453" s="156"/>
      <c r="BD453" s="156">
        <v>0.75</v>
      </c>
      <c r="BE453" s="156">
        <v>4</v>
      </c>
      <c r="BF453" s="156">
        <v>1.25</v>
      </c>
      <c r="BG453" s="156">
        <v>1.5</v>
      </c>
      <c r="BH453" s="156">
        <v>1.25</v>
      </c>
      <c r="BI453" s="156">
        <v>1.25</v>
      </c>
      <c r="BJ453" s="16">
        <v>1.75</v>
      </c>
      <c r="BK453" s="16">
        <v>2.5</v>
      </c>
      <c r="BL453" s="16">
        <v>1.75</v>
      </c>
      <c r="BM453" s="135"/>
      <c r="BN453" s="135">
        <f t="shared" si="54"/>
        <v>17</v>
      </c>
      <c r="BO453" s="131">
        <f t="shared" si="55"/>
        <v>35</v>
      </c>
      <c r="BP453" s="65">
        <f t="shared" si="56"/>
        <v>1</v>
      </c>
      <c r="BS453" s="29"/>
    </row>
    <row r="454" spans="2:71" ht="24.95" customHeight="1">
      <c r="B454" s="48">
        <f>Personal_Development!B455</f>
        <v>0</v>
      </c>
      <c r="C454" s="48">
        <f>Personal_Development!C455</f>
        <v>0</v>
      </c>
      <c r="D454" s="14" t="str">
        <f>Personal_Development!D455</f>
        <v>E00032</v>
      </c>
      <c r="E454" s="11" t="str">
        <f>Personal_Development!E455</f>
        <v>MOHD JAMAL MUSA</v>
      </c>
      <c r="F454" s="12" t="str">
        <f>Personal_Development!F455</f>
        <v>PRODUCTION NO.2 DEPARTMENT</v>
      </c>
      <c r="G454" s="12">
        <f>Personal_Development!G455</f>
        <v>0</v>
      </c>
      <c r="H454" s="40" t="str">
        <f>Personal_Development!H455</f>
        <v>MANAGER</v>
      </c>
      <c r="I454" s="41" t="str">
        <f>Personal_Development!I455</f>
        <v>M3</v>
      </c>
      <c r="J454" s="42" t="str">
        <f>Personal_Development!J455</f>
        <v>M3</v>
      </c>
      <c r="K454" s="48"/>
      <c r="L454" s="48"/>
      <c r="M454" s="16"/>
      <c r="N454" s="16"/>
      <c r="O454" s="48"/>
      <c r="P454" s="48"/>
      <c r="Q454" s="48"/>
      <c r="R454" s="48"/>
      <c r="S454" s="48"/>
      <c r="T454" s="48"/>
      <c r="U454" s="48"/>
      <c r="V454" s="48"/>
      <c r="W454" s="20">
        <f t="shared" si="57"/>
        <v>0</v>
      </c>
      <c r="X454" s="48"/>
      <c r="Y454" s="48"/>
      <c r="Z454" s="16"/>
      <c r="AA454" s="16"/>
      <c r="AB454" s="48"/>
      <c r="AC454" s="48"/>
      <c r="AD454" s="48"/>
      <c r="AE454" s="48"/>
      <c r="AF454" s="48"/>
      <c r="AG454" s="48"/>
      <c r="AH454" s="48"/>
      <c r="AI454" s="48"/>
      <c r="AJ454" s="24">
        <f t="shared" si="58"/>
        <v>0</v>
      </c>
      <c r="AK454" s="48"/>
      <c r="AL454" s="48"/>
      <c r="AM454" s="16"/>
      <c r="AN454" s="16"/>
      <c r="AO454" s="48"/>
      <c r="AP454" s="48"/>
      <c r="AQ454" s="48"/>
      <c r="AR454" s="48"/>
      <c r="AS454" s="48"/>
      <c r="AT454" s="48"/>
      <c r="AU454" s="48"/>
      <c r="AV454" s="48"/>
      <c r="AW454" s="26">
        <f t="shared" si="59"/>
        <v>0</v>
      </c>
      <c r="AX454" s="16">
        <f t="shared" si="60"/>
        <v>0</v>
      </c>
      <c r="AY454" s="48"/>
      <c r="AZ454" s="48"/>
      <c r="BA454" s="129">
        <v>6</v>
      </c>
      <c r="BB454" s="157"/>
      <c r="BC454" s="156"/>
      <c r="BD454" s="156">
        <v>0.5</v>
      </c>
      <c r="BE454" s="156">
        <v>0.5</v>
      </c>
      <c r="BF454" s="156">
        <v>1.75</v>
      </c>
      <c r="BG454" s="156">
        <v>1.5</v>
      </c>
      <c r="BH454" s="156">
        <v>1.75</v>
      </c>
      <c r="BI454" s="156">
        <v>1</v>
      </c>
      <c r="BJ454" s="16">
        <v>0.5</v>
      </c>
      <c r="BK454" s="16"/>
      <c r="BL454" s="16">
        <v>0.75</v>
      </c>
      <c r="BM454" s="135"/>
      <c r="BN454" s="135">
        <f t="shared" si="54"/>
        <v>8.25</v>
      </c>
      <c r="BO454" s="131">
        <f t="shared" si="55"/>
        <v>14.25</v>
      </c>
      <c r="BP454" s="65">
        <f t="shared" si="56"/>
        <v>1</v>
      </c>
      <c r="BS454" s="29"/>
    </row>
    <row r="455" spans="2:71" ht="24.95" customHeight="1">
      <c r="B455" s="48">
        <f>Personal_Development!B456</f>
        <v>0</v>
      </c>
      <c r="C455" s="48">
        <f>Personal_Development!C456</f>
        <v>0</v>
      </c>
      <c r="D455" s="14" t="str">
        <f>Personal_Development!D456</f>
        <v>E00034</v>
      </c>
      <c r="E455" s="11" t="str">
        <f>Personal_Development!E456</f>
        <v>SHIEKH MAT RAHIM BIN SHIEKH SALEH</v>
      </c>
      <c r="F455" s="12" t="str">
        <f>Personal_Development!F456</f>
        <v>QUALITY ASSURANCE DEPARTMENT</v>
      </c>
      <c r="G455" s="12" t="str">
        <f>Personal_Development!G456</f>
        <v>QUALITY ASSURANCE SECTION (QAS)</v>
      </c>
      <c r="H455" s="40" t="str">
        <f>Personal_Development!H456</f>
        <v>MANAGER</v>
      </c>
      <c r="I455" s="41" t="str">
        <f>Personal_Development!I456</f>
        <v>M3</v>
      </c>
      <c r="J455" s="42" t="str">
        <f>Personal_Development!J456</f>
        <v>M3</v>
      </c>
      <c r="K455" s="48"/>
      <c r="L455" s="48"/>
      <c r="M455" s="16"/>
      <c r="N455" s="16"/>
      <c r="O455" s="48"/>
      <c r="P455" s="48"/>
      <c r="Q455" s="48"/>
      <c r="R455" s="48"/>
      <c r="S455" s="48"/>
      <c r="T455" s="48"/>
      <c r="U455" s="48"/>
      <c r="V455" s="48"/>
      <c r="W455" s="20">
        <f t="shared" si="57"/>
        <v>0</v>
      </c>
      <c r="X455" s="48"/>
      <c r="Y455" s="48"/>
      <c r="Z455" s="16"/>
      <c r="AA455" s="16"/>
      <c r="AB455" s="48"/>
      <c r="AC455" s="48"/>
      <c r="AD455" s="48"/>
      <c r="AE455" s="48"/>
      <c r="AF455" s="48"/>
      <c r="AG455" s="48"/>
      <c r="AH455" s="48"/>
      <c r="AI455" s="48"/>
      <c r="AJ455" s="24">
        <f t="shared" si="58"/>
        <v>0</v>
      </c>
      <c r="AK455" s="48">
        <v>1.5</v>
      </c>
      <c r="AL455" s="48"/>
      <c r="AM455" s="16"/>
      <c r="AN455" s="16"/>
      <c r="AO455" s="48"/>
      <c r="AP455" s="48"/>
      <c r="AQ455" s="48"/>
      <c r="AR455" s="48"/>
      <c r="AS455" s="48"/>
      <c r="AT455" s="48"/>
      <c r="AU455" s="48"/>
      <c r="AV455" s="48"/>
      <c r="AW455" s="26">
        <f t="shared" si="59"/>
        <v>1.5</v>
      </c>
      <c r="AX455" s="16">
        <f t="shared" si="60"/>
        <v>1.5</v>
      </c>
      <c r="AY455" s="48"/>
      <c r="AZ455" s="48"/>
      <c r="BA455" s="129">
        <v>7</v>
      </c>
      <c r="BB455" s="157">
        <v>1.5</v>
      </c>
      <c r="BC455" s="156">
        <v>0.75</v>
      </c>
      <c r="BD455" s="156">
        <v>2</v>
      </c>
      <c r="BE455" s="156">
        <v>1</v>
      </c>
      <c r="BF455" s="156"/>
      <c r="BG455" s="156"/>
      <c r="BH455" s="156">
        <v>0.5</v>
      </c>
      <c r="BI455" s="156">
        <v>1.25</v>
      </c>
      <c r="BJ455" s="16">
        <v>0.25</v>
      </c>
      <c r="BK455" s="16"/>
      <c r="BL455" s="16"/>
      <c r="BM455" s="135"/>
      <c r="BN455" s="135">
        <f t="shared" si="54"/>
        <v>7.25</v>
      </c>
      <c r="BO455" s="131">
        <f t="shared" si="55"/>
        <v>15.75</v>
      </c>
      <c r="BP455" s="65">
        <f t="shared" si="56"/>
        <v>1</v>
      </c>
      <c r="BS455" s="29"/>
    </row>
    <row r="456" spans="2:71" ht="24.95" customHeight="1">
      <c r="B456" s="48">
        <f>Personal_Development!B457</f>
        <v>0</v>
      </c>
      <c r="C456" s="48">
        <f>Personal_Development!C457</f>
        <v>0</v>
      </c>
      <c r="D456" s="14" t="str">
        <f>Personal_Development!D457</f>
        <v>E00035</v>
      </c>
      <c r="E456" s="11" t="str">
        <f>Personal_Development!E457</f>
        <v>NOR AZITA BT ABDUL RAHMAN</v>
      </c>
      <c r="F456" s="12" t="str">
        <f>Personal_Development!F457</f>
        <v>FACTORY OPERATIONS DEPARTMENT</v>
      </c>
      <c r="G456" s="12" t="str">
        <f>Personal_Development!G457</f>
        <v>INVENTORY &amp; SYSYTEM CONTROL SECTION (IVS)</v>
      </c>
      <c r="H456" s="40" t="str">
        <f>Personal_Development!H457</f>
        <v>SENIOR OFFICER</v>
      </c>
      <c r="I456" s="41" t="str">
        <f>Personal_Development!I457</f>
        <v>M5</v>
      </c>
      <c r="J456" s="42" t="str">
        <f>Personal_Development!J457</f>
        <v>M5</v>
      </c>
      <c r="K456" s="48"/>
      <c r="L456" s="48">
        <v>1</v>
      </c>
      <c r="M456" s="16"/>
      <c r="N456" s="16"/>
      <c r="O456" s="48"/>
      <c r="P456" s="48"/>
      <c r="Q456" s="48"/>
      <c r="R456" s="48"/>
      <c r="S456" s="48"/>
      <c r="T456" s="48"/>
      <c r="U456" s="48"/>
      <c r="V456" s="48"/>
      <c r="W456" s="20">
        <f t="shared" si="57"/>
        <v>1</v>
      </c>
      <c r="X456" s="48"/>
      <c r="Y456" s="48"/>
      <c r="Z456" s="16"/>
      <c r="AA456" s="16"/>
      <c r="AB456" s="48"/>
      <c r="AC456" s="48"/>
      <c r="AD456" s="48"/>
      <c r="AE456" s="48"/>
      <c r="AF456" s="48"/>
      <c r="AG456" s="48"/>
      <c r="AH456" s="48"/>
      <c r="AI456" s="48"/>
      <c r="AJ456" s="24">
        <f t="shared" si="58"/>
        <v>0</v>
      </c>
      <c r="AK456" s="48">
        <v>0.5</v>
      </c>
      <c r="AL456" s="48"/>
      <c r="AM456" s="16"/>
      <c r="AN456" s="16"/>
      <c r="AO456" s="48"/>
      <c r="AP456" s="48"/>
      <c r="AQ456" s="48"/>
      <c r="AR456" s="48"/>
      <c r="AS456" s="48"/>
      <c r="AT456" s="48">
        <v>0.5</v>
      </c>
      <c r="AU456" s="48"/>
      <c r="AV456" s="48"/>
      <c r="AW456" s="26">
        <f t="shared" si="59"/>
        <v>1</v>
      </c>
      <c r="AX456" s="16">
        <f t="shared" si="60"/>
        <v>2</v>
      </c>
      <c r="AY456" s="48"/>
      <c r="AZ456" s="48"/>
      <c r="BA456" s="129"/>
      <c r="BB456" s="157">
        <v>0.5</v>
      </c>
      <c r="BC456" s="156">
        <v>1.75</v>
      </c>
      <c r="BD456" s="156"/>
      <c r="BE456" s="156">
        <v>0.5</v>
      </c>
      <c r="BF456" s="156">
        <v>3</v>
      </c>
      <c r="BG456" s="156">
        <v>0.5</v>
      </c>
      <c r="BH456" s="156">
        <v>1.25</v>
      </c>
      <c r="BI456" s="156">
        <v>0.25</v>
      </c>
      <c r="BJ456" s="16">
        <v>1</v>
      </c>
      <c r="BK456" s="16">
        <v>0.5</v>
      </c>
      <c r="BL456" s="16">
        <v>1.75</v>
      </c>
      <c r="BM456" s="135"/>
      <c r="BN456" s="135">
        <f t="shared" si="54"/>
        <v>11</v>
      </c>
      <c r="BO456" s="131">
        <f t="shared" si="55"/>
        <v>13</v>
      </c>
      <c r="BP456" s="65">
        <f t="shared" si="56"/>
        <v>1</v>
      </c>
      <c r="BS456" s="29"/>
    </row>
    <row r="457" spans="2:71" ht="24.95" customHeight="1">
      <c r="B457" s="48">
        <f>Personal_Development!B458</f>
        <v>0</v>
      </c>
      <c r="C457" s="48">
        <f>Personal_Development!C458</f>
        <v>0</v>
      </c>
      <c r="D457" s="14" t="str">
        <f>Personal_Development!D458</f>
        <v>E00036</v>
      </c>
      <c r="E457" s="11" t="str">
        <f>Personal_Development!E458</f>
        <v>VIJAYAKUMARI A/P S POOPALARAJAH</v>
      </c>
      <c r="F457" s="12" t="str">
        <f>Personal_Development!F458</f>
        <v>GENERAL AFFAIRS DEPARTMENT</v>
      </c>
      <c r="G457" s="12" t="str">
        <f>Personal_Development!G458</f>
        <v>GENERAL AFFAIRS SECTION (GAS)</v>
      </c>
      <c r="H457" s="40" t="str">
        <f>Personal_Development!H458</f>
        <v>ASST. OFFICER</v>
      </c>
      <c r="I457" s="41" t="str">
        <f>Personal_Development!I458</f>
        <v>M7</v>
      </c>
      <c r="J457" s="42" t="str">
        <f>Personal_Development!J458</f>
        <v>M7</v>
      </c>
      <c r="K457" s="48">
        <v>2</v>
      </c>
      <c r="L457" s="48"/>
      <c r="M457" s="16"/>
      <c r="N457" s="16"/>
      <c r="O457" s="48"/>
      <c r="P457" s="48"/>
      <c r="Q457" s="48">
        <v>1</v>
      </c>
      <c r="R457" s="48"/>
      <c r="S457" s="48"/>
      <c r="T457" s="48"/>
      <c r="U457" s="48"/>
      <c r="V457" s="48"/>
      <c r="W457" s="20">
        <f t="shared" si="57"/>
        <v>3</v>
      </c>
      <c r="X457" s="48"/>
      <c r="Y457" s="48"/>
      <c r="Z457" s="16"/>
      <c r="AA457" s="16"/>
      <c r="AB457" s="48"/>
      <c r="AC457" s="48"/>
      <c r="AD457" s="48"/>
      <c r="AE457" s="48"/>
      <c r="AF457" s="48"/>
      <c r="AG457" s="48"/>
      <c r="AH457" s="48"/>
      <c r="AI457" s="48"/>
      <c r="AJ457" s="24">
        <f t="shared" si="58"/>
        <v>0</v>
      </c>
      <c r="AK457" s="48"/>
      <c r="AL457" s="48"/>
      <c r="AM457" s="16"/>
      <c r="AN457" s="16"/>
      <c r="AO457" s="48"/>
      <c r="AP457" s="48"/>
      <c r="AQ457" s="48"/>
      <c r="AR457" s="48"/>
      <c r="AS457" s="48"/>
      <c r="AT457" s="48"/>
      <c r="AU457" s="48"/>
      <c r="AV457" s="48"/>
      <c r="AW457" s="26">
        <f t="shared" si="59"/>
        <v>0</v>
      </c>
      <c r="AX457" s="16">
        <f t="shared" si="60"/>
        <v>3</v>
      </c>
      <c r="AY457" s="48"/>
      <c r="AZ457" s="48"/>
      <c r="BA457" s="129"/>
      <c r="BB457" s="157">
        <v>0.25</v>
      </c>
      <c r="BC457" s="156"/>
      <c r="BD457" s="156">
        <v>1.25</v>
      </c>
      <c r="BE457" s="156">
        <v>1.25</v>
      </c>
      <c r="BF457" s="156">
        <v>2.25</v>
      </c>
      <c r="BG457" s="156">
        <v>0.25</v>
      </c>
      <c r="BH457" s="156">
        <v>1</v>
      </c>
      <c r="BI457" s="156"/>
      <c r="BJ457" s="16"/>
      <c r="BK457" s="16">
        <v>1.5</v>
      </c>
      <c r="BL457" s="16"/>
      <c r="BM457" s="135"/>
      <c r="BN457" s="135">
        <f t="shared" si="54"/>
        <v>7.75</v>
      </c>
      <c r="BO457" s="131">
        <f t="shared" si="55"/>
        <v>10.75</v>
      </c>
      <c r="BP457" s="65">
        <f t="shared" si="56"/>
        <v>2</v>
      </c>
      <c r="BS457" s="29"/>
    </row>
    <row r="458" spans="2:71" ht="24.95" customHeight="1">
      <c r="B458" s="48">
        <f>Personal_Development!B459</f>
        <v>0</v>
      </c>
      <c r="C458" s="48">
        <f>Personal_Development!C459</f>
        <v>0</v>
      </c>
      <c r="D458" s="14" t="str">
        <f>Personal_Development!D459</f>
        <v>E00038</v>
      </c>
      <c r="E458" s="11" t="str">
        <f>Personal_Development!E459</f>
        <v>ABD HADI B MOHD YUNUS</v>
      </c>
      <c r="F458" s="12" t="str">
        <f>Personal_Development!F459</f>
        <v>GENERAL AFFAIRS DEPARTMENT</v>
      </c>
      <c r="G458" s="12" t="str">
        <f>Personal_Development!G459</f>
        <v>GENERAL AFFAIRS SECTION (GAS)</v>
      </c>
      <c r="H458" s="40" t="str">
        <f>Personal_Development!H459</f>
        <v>SENIOR OFFICER</v>
      </c>
      <c r="I458" s="41" t="str">
        <f>Personal_Development!I459</f>
        <v>M5</v>
      </c>
      <c r="J458" s="42" t="str">
        <f>Personal_Development!J459</f>
        <v>M5</v>
      </c>
      <c r="K458" s="48"/>
      <c r="L458" s="48"/>
      <c r="M458" s="16"/>
      <c r="N458" s="16"/>
      <c r="O458" s="48"/>
      <c r="P458" s="48"/>
      <c r="Q458" s="48"/>
      <c r="R458" s="48"/>
      <c r="S458" s="48"/>
      <c r="T458" s="48"/>
      <c r="U458" s="48"/>
      <c r="V458" s="48"/>
      <c r="W458" s="20">
        <f t="shared" si="57"/>
        <v>0</v>
      </c>
      <c r="X458" s="48"/>
      <c r="Y458" s="48"/>
      <c r="Z458" s="16"/>
      <c r="AA458" s="16"/>
      <c r="AB458" s="48"/>
      <c r="AC458" s="48"/>
      <c r="AD458" s="48"/>
      <c r="AE458" s="48"/>
      <c r="AF458" s="48"/>
      <c r="AG458" s="48"/>
      <c r="AH458" s="48"/>
      <c r="AI458" s="48"/>
      <c r="AJ458" s="24">
        <f t="shared" si="58"/>
        <v>0</v>
      </c>
      <c r="AK458" s="48"/>
      <c r="AL458" s="48"/>
      <c r="AM458" s="16"/>
      <c r="AN458" s="16"/>
      <c r="AO458" s="48"/>
      <c r="AP458" s="48"/>
      <c r="AQ458" s="48"/>
      <c r="AR458" s="48"/>
      <c r="AS458" s="48"/>
      <c r="AT458" s="48"/>
      <c r="AU458" s="48"/>
      <c r="AV458" s="48"/>
      <c r="AW458" s="26">
        <f t="shared" si="59"/>
        <v>0</v>
      </c>
      <c r="AX458" s="16">
        <f t="shared" si="60"/>
        <v>0</v>
      </c>
      <c r="AY458" s="48"/>
      <c r="AZ458" s="48"/>
      <c r="BA458" s="129">
        <v>7</v>
      </c>
      <c r="BB458" s="157">
        <v>1.5</v>
      </c>
      <c r="BC458" s="156">
        <v>1</v>
      </c>
      <c r="BD458" s="156"/>
      <c r="BE458" s="156">
        <v>1</v>
      </c>
      <c r="BF458" s="156"/>
      <c r="BG458" s="156">
        <v>1</v>
      </c>
      <c r="BH458" s="156"/>
      <c r="BI458" s="156">
        <v>1.25</v>
      </c>
      <c r="BJ458" s="16"/>
      <c r="BK458" s="16">
        <v>0.25</v>
      </c>
      <c r="BL458" s="16"/>
      <c r="BM458" s="135"/>
      <c r="BN458" s="135">
        <f t="shared" si="54"/>
        <v>6</v>
      </c>
      <c r="BO458" s="131">
        <f t="shared" si="55"/>
        <v>13</v>
      </c>
      <c r="BP458" s="65">
        <f t="shared" si="56"/>
        <v>1</v>
      </c>
      <c r="BS458" s="29"/>
    </row>
    <row r="459" spans="2:71" ht="24.95" customHeight="1">
      <c r="B459" s="48">
        <f>Personal_Development!B460</f>
        <v>0</v>
      </c>
      <c r="C459" s="48">
        <f>Personal_Development!C460</f>
        <v>0</v>
      </c>
      <c r="D459" s="14" t="str">
        <f>Personal_Development!D460</f>
        <v>E00041</v>
      </c>
      <c r="E459" s="11" t="str">
        <f>Personal_Development!E460</f>
        <v>NAZLI BIN PARKAN</v>
      </c>
      <c r="F459" s="12" t="str">
        <f>Personal_Development!F460</f>
        <v>PRODUCTION NO.1 DEPARTMENT</v>
      </c>
      <c r="G459" s="12" t="str">
        <f>Personal_Development!G460</f>
        <v>ASSEMBLY PRODUCTION SECTION (APS)</v>
      </c>
      <c r="H459" s="40" t="str">
        <f>Personal_Development!H460</f>
        <v>ASST. MANAGER</v>
      </c>
      <c r="I459" s="41" t="str">
        <f>Personal_Development!I460</f>
        <v>M4</v>
      </c>
      <c r="J459" s="42" t="str">
        <f>Personal_Development!J460</f>
        <v>M4</v>
      </c>
      <c r="K459" s="48"/>
      <c r="L459" s="48"/>
      <c r="M459" s="16"/>
      <c r="N459" s="16"/>
      <c r="O459" s="48"/>
      <c r="P459" s="48"/>
      <c r="Q459" s="48"/>
      <c r="R459" s="48"/>
      <c r="S459" s="48"/>
      <c r="T459" s="48"/>
      <c r="U459" s="48"/>
      <c r="V459" s="48"/>
      <c r="W459" s="20">
        <f t="shared" si="57"/>
        <v>0</v>
      </c>
      <c r="X459" s="48"/>
      <c r="Y459" s="48"/>
      <c r="Z459" s="16"/>
      <c r="AA459" s="16"/>
      <c r="AB459" s="48"/>
      <c r="AC459" s="48"/>
      <c r="AD459" s="48"/>
      <c r="AE459" s="48"/>
      <c r="AF459" s="48"/>
      <c r="AG459" s="48"/>
      <c r="AH459" s="48"/>
      <c r="AI459" s="48"/>
      <c r="AJ459" s="24">
        <f t="shared" si="58"/>
        <v>0</v>
      </c>
      <c r="AK459" s="48">
        <v>0.5</v>
      </c>
      <c r="AL459" s="48"/>
      <c r="AM459" s="16"/>
      <c r="AN459" s="16"/>
      <c r="AO459" s="48"/>
      <c r="AP459" s="48"/>
      <c r="AQ459" s="48"/>
      <c r="AR459" s="48"/>
      <c r="AS459" s="48"/>
      <c r="AT459" s="48"/>
      <c r="AU459" s="48"/>
      <c r="AV459" s="48"/>
      <c r="AW459" s="26">
        <f t="shared" si="59"/>
        <v>0.5</v>
      </c>
      <c r="AX459" s="16">
        <f t="shared" si="60"/>
        <v>0.5</v>
      </c>
      <c r="AY459" s="48"/>
      <c r="AZ459" s="48"/>
      <c r="BA459" s="129"/>
      <c r="BB459" s="157">
        <v>0.5</v>
      </c>
      <c r="BC459" s="156">
        <v>0.25</v>
      </c>
      <c r="BD459" s="156"/>
      <c r="BE459" s="156"/>
      <c r="BF459" s="156">
        <v>0.25</v>
      </c>
      <c r="BG459" s="156">
        <v>1</v>
      </c>
      <c r="BH459" s="156">
        <v>0.75</v>
      </c>
      <c r="BI459" s="156">
        <v>1.5</v>
      </c>
      <c r="BJ459" s="16">
        <v>0.75</v>
      </c>
      <c r="BK459" s="16">
        <v>0.5</v>
      </c>
      <c r="BL459" s="16">
        <v>0.75</v>
      </c>
      <c r="BM459" s="135"/>
      <c r="BN459" s="135">
        <f t="shared" si="54"/>
        <v>6.25</v>
      </c>
      <c r="BO459" s="131">
        <f t="shared" si="55"/>
        <v>6.75</v>
      </c>
      <c r="BP459" s="65">
        <f t="shared" si="56"/>
        <v>3</v>
      </c>
      <c r="BS459" s="29"/>
    </row>
    <row r="460" spans="2:71" ht="24.95" customHeight="1">
      <c r="B460" s="48">
        <f>Personal_Development!B461</f>
        <v>0</v>
      </c>
      <c r="C460" s="48">
        <f>Personal_Development!C461</f>
        <v>0</v>
      </c>
      <c r="D460" s="14" t="str">
        <f>Personal_Development!D461</f>
        <v>E00042</v>
      </c>
      <c r="E460" s="11" t="str">
        <f>Personal_Development!E461</f>
        <v>MOHAMMAD FAREQ BIN ABDUL GHANI</v>
      </c>
      <c r="F460" s="12" t="str">
        <f>Personal_Development!F461</f>
        <v>PRESIDENTIAL MANAGEMENT DEPARTMENT</v>
      </c>
      <c r="G460" s="12" t="str">
        <f>Personal_Development!G461</f>
        <v>HUMAN RESOURCE PLANNING SECTION (HPS)</v>
      </c>
      <c r="H460" s="40" t="str">
        <f>Personal_Development!H461</f>
        <v>MANAGER</v>
      </c>
      <c r="I460" s="41" t="str">
        <f>Personal_Development!I461</f>
        <v>M3</v>
      </c>
      <c r="J460" s="42" t="str">
        <f>Personal_Development!J461</f>
        <v>M3</v>
      </c>
      <c r="K460" s="48"/>
      <c r="L460" s="48"/>
      <c r="M460" s="16"/>
      <c r="N460" s="16">
        <v>1</v>
      </c>
      <c r="O460" s="48"/>
      <c r="P460" s="48"/>
      <c r="Q460" s="48"/>
      <c r="R460" s="48"/>
      <c r="S460" s="48"/>
      <c r="T460" s="48"/>
      <c r="U460" s="48"/>
      <c r="V460" s="48">
        <v>1</v>
      </c>
      <c r="W460" s="20">
        <f t="shared" si="57"/>
        <v>2</v>
      </c>
      <c r="X460" s="48"/>
      <c r="Y460" s="48"/>
      <c r="Z460" s="16"/>
      <c r="AA460" s="16"/>
      <c r="AB460" s="48"/>
      <c r="AC460" s="48"/>
      <c r="AD460" s="48"/>
      <c r="AE460" s="48"/>
      <c r="AF460" s="48"/>
      <c r="AG460" s="48"/>
      <c r="AH460" s="48"/>
      <c r="AI460" s="48"/>
      <c r="AJ460" s="24">
        <f t="shared" si="58"/>
        <v>0</v>
      </c>
      <c r="AK460" s="48"/>
      <c r="AL460" s="48"/>
      <c r="AM460" s="16"/>
      <c r="AN460" s="16"/>
      <c r="AO460" s="48"/>
      <c r="AP460" s="48"/>
      <c r="AQ460" s="48"/>
      <c r="AR460" s="48"/>
      <c r="AS460" s="48"/>
      <c r="AT460" s="48"/>
      <c r="AU460" s="48"/>
      <c r="AV460" s="48"/>
      <c r="AW460" s="26">
        <f t="shared" si="59"/>
        <v>0</v>
      </c>
      <c r="AX460" s="16">
        <f t="shared" si="60"/>
        <v>2</v>
      </c>
      <c r="AY460" s="48"/>
      <c r="AZ460" s="48"/>
      <c r="BA460" s="129"/>
      <c r="BB460" s="157">
        <v>0.5</v>
      </c>
      <c r="BC460" s="156"/>
      <c r="BD460" s="156">
        <v>0.5</v>
      </c>
      <c r="BE460" s="156"/>
      <c r="BF460" s="156">
        <v>0.5</v>
      </c>
      <c r="BG460" s="156"/>
      <c r="BH460" s="156">
        <v>3</v>
      </c>
      <c r="BI460" s="156">
        <v>1.25</v>
      </c>
      <c r="BJ460" s="16">
        <v>0.5</v>
      </c>
      <c r="BK460" s="16"/>
      <c r="BL460" s="16">
        <v>1</v>
      </c>
      <c r="BM460" s="135"/>
      <c r="BN460" s="135">
        <f t="shared" si="54"/>
        <v>7.25</v>
      </c>
      <c r="BO460" s="131">
        <f t="shared" si="55"/>
        <v>9.25</v>
      </c>
      <c r="BP460" s="65">
        <f t="shared" si="56"/>
        <v>2</v>
      </c>
      <c r="BS460" s="29"/>
    </row>
    <row r="461" spans="2:71" ht="24.95" customHeight="1">
      <c r="B461" s="48">
        <f>Personal_Development!B462</f>
        <v>0</v>
      </c>
      <c r="C461" s="48">
        <f>Personal_Development!C462</f>
        <v>0</v>
      </c>
      <c r="D461" s="14" t="str">
        <f>Personal_Development!D462</f>
        <v>E00043</v>
      </c>
      <c r="E461" s="11" t="str">
        <f>Personal_Development!E462</f>
        <v>ROSSILA BINTI MANSUR</v>
      </c>
      <c r="F461" s="12" t="str">
        <f>Personal_Development!F462</f>
        <v>MD OFFICE</v>
      </c>
      <c r="G461" s="12" t="str">
        <f>Personal_Development!G462</f>
        <v>MD OFFICE</v>
      </c>
      <c r="H461" s="40" t="str">
        <f>Personal_Development!H462</f>
        <v>SECRETARY_M5</v>
      </c>
      <c r="I461" s="41" t="str">
        <f>Personal_Development!I462</f>
        <v>M5</v>
      </c>
      <c r="J461" s="42" t="str">
        <f>Personal_Development!J462</f>
        <v>M5</v>
      </c>
      <c r="K461" s="48"/>
      <c r="L461" s="48"/>
      <c r="M461" s="16"/>
      <c r="N461" s="16"/>
      <c r="O461" s="48"/>
      <c r="P461" s="48">
        <v>1</v>
      </c>
      <c r="Q461" s="48"/>
      <c r="R461" s="48">
        <v>1</v>
      </c>
      <c r="S461" s="48"/>
      <c r="T461" s="48"/>
      <c r="U461" s="48">
        <v>1</v>
      </c>
      <c r="V461" s="48"/>
      <c r="W461" s="20">
        <f t="shared" si="57"/>
        <v>3</v>
      </c>
      <c r="X461" s="48"/>
      <c r="Y461" s="48"/>
      <c r="Z461" s="16"/>
      <c r="AA461" s="16"/>
      <c r="AB461" s="48"/>
      <c r="AC461" s="48"/>
      <c r="AD461" s="48"/>
      <c r="AE461" s="48"/>
      <c r="AF461" s="48"/>
      <c r="AG461" s="48"/>
      <c r="AH461" s="48"/>
      <c r="AI461" s="48"/>
      <c r="AJ461" s="24">
        <f t="shared" si="58"/>
        <v>0</v>
      </c>
      <c r="AK461" s="48"/>
      <c r="AL461" s="48"/>
      <c r="AM461" s="16"/>
      <c r="AN461" s="16"/>
      <c r="AO461" s="48"/>
      <c r="AP461" s="48"/>
      <c r="AQ461" s="48"/>
      <c r="AR461" s="48"/>
      <c r="AS461" s="48"/>
      <c r="AT461" s="48"/>
      <c r="AU461" s="48"/>
      <c r="AV461" s="48"/>
      <c r="AW461" s="26">
        <f t="shared" si="59"/>
        <v>0</v>
      </c>
      <c r="AX461" s="16">
        <f t="shared" si="60"/>
        <v>3</v>
      </c>
      <c r="AY461" s="48"/>
      <c r="AZ461" s="48"/>
      <c r="BA461" s="129"/>
      <c r="BB461" s="157"/>
      <c r="BC461" s="156">
        <v>0.75</v>
      </c>
      <c r="BD461" s="156"/>
      <c r="BE461" s="156"/>
      <c r="BF461" s="156">
        <v>0.25</v>
      </c>
      <c r="BG461" s="156"/>
      <c r="BH461" s="156"/>
      <c r="BI461" s="156">
        <v>0.25</v>
      </c>
      <c r="BJ461" s="16">
        <v>0.5</v>
      </c>
      <c r="BK461" s="16">
        <v>0.75</v>
      </c>
      <c r="BL461" s="16">
        <v>1.25</v>
      </c>
      <c r="BM461" s="135"/>
      <c r="BN461" s="135">
        <f t="shared" si="54"/>
        <v>3.75</v>
      </c>
      <c r="BO461" s="131">
        <f t="shared" si="55"/>
        <v>6.75</v>
      </c>
      <c r="BP461" s="65">
        <f t="shared" si="56"/>
        <v>3</v>
      </c>
      <c r="BS461" s="29"/>
    </row>
    <row r="462" spans="2:71" ht="24.95" customHeight="1">
      <c r="B462" s="48">
        <f>Personal_Development!B463</f>
        <v>0</v>
      </c>
      <c r="C462" s="48">
        <f>Personal_Development!C463</f>
        <v>0</v>
      </c>
      <c r="D462" s="14" t="str">
        <f>Personal_Development!D463</f>
        <v>E00044</v>
      </c>
      <c r="E462" s="11" t="str">
        <f>Personal_Development!E463</f>
        <v>NORAZMAN BIN DOLAH</v>
      </c>
      <c r="F462" s="12" t="str">
        <f>Personal_Development!F463</f>
        <v>GENERAL AFFAIRS DEPARTMENT</v>
      </c>
      <c r="G462" s="12" t="str">
        <f>Personal_Development!G463</f>
        <v>SAFETY &amp; ENVIRONMENT SECTION (SES)</v>
      </c>
      <c r="H462" s="40" t="str">
        <f>Personal_Development!H463</f>
        <v>ASST. MANAGER</v>
      </c>
      <c r="I462" s="41" t="str">
        <f>Personal_Development!I463</f>
        <v>M4</v>
      </c>
      <c r="J462" s="42" t="str">
        <f>Personal_Development!J463</f>
        <v>M4</v>
      </c>
      <c r="K462" s="48"/>
      <c r="L462" s="48"/>
      <c r="M462" s="16"/>
      <c r="N462" s="16"/>
      <c r="O462" s="48"/>
      <c r="P462" s="48"/>
      <c r="Q462" s="48"/>
      <c r="R462" s="48"/>
      <c r="S462" s="48"/>
      <c r="T462" s="48"/>
      <c r="U462" s="48"/>
      <c r="V462" s="48"/>
      <c r="W462" s="20">
        <f t="shared" si="57"/>
        <v>0</v>
      </c>
      <c r="X462" s="48"/>
      <c r="Y462" s="48"/>
      <c r="Z462" s="16"/>
      <c r="AA462" s="16"/>
      <c r="AB462" s="48"/>
      <c r="AC462" s="48"/>
      <c r="AD462" s="48"/>
      <c r="AE462" s="48"/>
      <c r="AF462" s="48"/>
      <c r="AG462" s="48"/>
      <c r="AH462" s="48"/>
      <c r="AI462" s="48"/>
      <c r="AJ462" s="24">
        <f t="shared" si="58"/>
        <v>0</v>
      </c>
      <c r="AK462" s="48">
        <v>0.25</v>
      </c>
      <c r="AL462" s="48"/>
      <c r="AM462" s="16"/>
      <c r="AN462" s="16"/>
      <c r="AO462" s="48"/>
      <c r="AP462" s="48"/>
      <c r="AQ462" s="48"/>
      <c r="AR462" s="48"/>
      <c r="AS462" s="48"/>
      <c r="AT462" s="48"/>
      <c r="AU462" s="48"/>
      <c r="AV462" s="48"/>
      <c r="AW462" s="26">
        <f t="shared" si="59"/>
        <v>0.25</v>
      </c>
      <c r="AX462" s="16">
        <f t="shared" si="60"/>
        <v>0.25</v>
      </c>
      <c r="AY462" s="48"/>
      <c r="AZ462" s="48"/>
      <c r="BA462" s="129"/>
      <c r="BB462" s="157">
        <v>0.25</v>
      </c>
      <c r="BC462" s="156"/>
      <c r="BD462" s="156">
        <v>0.25</v>
      </c>
      <c r="BE462" s="156">
        <v>1</v>
      </c>
      <c r="BF462" s="156">
        <v>0.25</v>
      </c>
      <c r="BG462" s="156"/>
      <c r="BH462" s="156">
        <v>2</v>
      </c>
      <c r="BI462" s="156">
        <v>1.75</v>
      </c>
      <c r="BJ462" s="16">
        <v>1.25</v>
      </c>
      <c r="BK462" s="16">
        <v>1.75</v>
      </c>
      <c r="BL462" s="16">
        <v>1.5</v>
      </c>
      <c r="BM462" s="135"/>
      <c r="BN462" s="135">
        <f t="shared" si="54"/>
        <v>10</v>
      </c>
      <c r="BO462" s="131">
        <f t="shared" si="55"/>
        <v>10.25</v>
      </c>
      <c r="BP462" s="65">
        <f t="shared" si="56"/>
        <v>2</v>
      </c>
      <c r="BS462" s="29"/>
    </row>
    <row r="463" spans="2:71" ht="24.95" customHeight="1">
      <c r="B463" s="48">
        <f>Personal_Development!B464</f>
        <v>0</v>
      </c>
      <c r="C463" s="48">
        <f>Personal_Development!C464</f>
        <v>0</v>
      </c>
      <c r="D463" s="14" t="str">
        <f>Personal_Development!D464</f>
        <v>E00052</v>
      </c>
      <c r="E463" s="11" t="str">
        <f>Personal_Development!E464</f>
        <v>NORHAYATI BINTI AB HAMID</v>
      </c>
      <c r="F463" s="12" t="str">
        <f>Personal_Development!F464</f>
        <v>GENERAL AFFAIRS DEPARTMENT</v>
      </c>
      <c r="G463" s="12" t="str">
        <f>Personal_Development!G464</f>
        <v>GENERAL AFFAIRS SECTION (GAS)</v>
      </c>
      <c r="H463" s="40" t="str">
        <f>Personal_Development!H464</f>
        <v>SENIOR OFFICER</v>
      </c>
      <c r="I463" s="41" t="str">
        <f>Personal_Development!I464</f>
        <v>M5</v>
      </c>
      <c r="J463" s="42" t="str">
        <f>Personal_Development!J464</f>
        <v>M5</v>
      </c>
      <c r="K463" s="48"/>
      <c r="L463" s="48"/>
      <c r="M463" s="16"/>
      <c r="N463" s="16"/>
      <c r="O463" s="48"/>
      <c r="P463" s="48"/>
      <c r="Q463" s="48"/>
      <c r="R463" s="48"/>
      <c r="S463" s="48"/>
      <c r="T463" s="48"/>
      <c r="U463" s="48"/>
      <c r="V463" s="48"/>
      <c r="W463" s="20">
        <f t="shared" si="57"/>
        <v>0</v>
      </c>
      <c r="X463" s="48"/>
      <c r="Y463" s="48"/>
      <c r="Z463" s="16"/>
      <c r="AA463" s="16"/>
      <c r="AB463" s="48"/>
      <c r="AC463" s="48"/>
      <c r="AD463" s="48"/>
      <c r="AE463" s="48"/>
      <c r="AF463" s="48"/>
      <c r="AG463" s="48"/>
      <c r="AH463" s="48"/>
      <c r="AI463" s="48"/>
      <c r="AJ463" s="24">
        <f t="shared" si="58"/>
        <v>0</v>
      </c>
      <c r="AK463" s="48"/>
      <c r="AL463" s="48"/>
      <c r="AM463" s="16"/>
      <c r="AN463" s="16"/>
      <c r="AO463" s="48"/>
      <c r="AP463" s="48"/>
      <c r="AQ463" s="48"/>
      <c r="AR463" s="48"/>
      <c r="AS463" s="48"/>
      <c r="AT463" s="48"/>
      <c r="AU463" s="48"/>
      <c r="AV463" s="48"/>
      <c r="AW463" s="26">
        <f t="shared" si="59"/>
        <v>0</v>
      </c>
      <c r="AX463" s="16">
        <f t="shared" si="60"/>
        <v>0</v>
      </c>
      <c r="AY463" s="48"/>
      <c r="AZ463" s="48"/>
      <c r="BA463" s="129">
        <v>9</v>
      </c>
      <c r="BB463" s="157"/>
      <c r="BC463" s="156"/>
      <c r="BD463" s="156"/>
      <c r="BE463" s="156"/>
      <c r="BF463" s="156"/>
      <c r="BG463" s="156"/>
      <c r="BH463" s="156"/>
      <c r="BI463" s="156"/>
      <c r="BJ463" s="16"/>
      <c r="BK463" s="16"/>
      <c r="BL463" s="16"/>
      <c r="BM463" s="135"/>
      <c r="BN463" s="135">
        <f t="shared" si="54"/>
        <v>0</v>
      </c>
      <c r="BO463" s="131">
        <f t="shared" si="55"/>
        <v>9</v>
      </c>
      <c r="BP463" s="65">
        <f t="shared" si="56"/>
        <v>2</v>
      </c>
      <c r="BS463" s="29"/>
    </row>
    <row r="464" spans="2:71" ht="24.95" customHeight="1">
      <c r="B464" s="48">
        <f>Personal_Development!B465</f>
        <v>0</v>
      </c>
      <c r="C464" s="48">
        <f>Personal_Development!C465</f>
        <v>0</v>
      </c>
      <c r="D464" s="14" t="str">
        <f>Personal_Development!D465</f>
        <v>E00055</v>
      </c>
      <c r="E464" s="11" t="str">
        <f>Personal_Development!E465</f>
        <v>MOHD NIZAM BIN HASAN</v>
      </c>
      <c r="F464" s="12" t="str">
        <f>Personal_Development!F465</f>
        <v>QUALITY ASSURANCE DEPARTMENT</v>
      </c>
      <c r="G464" s="12" t="str">
        <f>Personal_Development!G465</f>
        <v>QUALITY PLANNING SECTION (QPS)</v>
      </c>
      <c r="H464" s="40" t="str">
        <f>Personal_Development!H465</f>
        <v>ASST. MANAGER</v>
      </c>
      <c r="I464" s="41" t="str">
        <f>Personal_Development!I465</f>
        <v>M4</v>
      </c>
      <c r="J464" s="42" t="str">
        <f>Personal_Development!J465</f>
        <v>M4</v>
      </c>
      <c r="K464" s="48">
        <v>1</v>
      </c>
      <c r="L464" s="48">
        <v>1</v>
      </c>
      <c r="M464" s="16"/>
      <c r="N464" s="16"/>
      <c r="O464" s="48">
        <v>1</v>
      </c>
      <c r="P464" s="48"/>
      <c r="Q464" s="48">
        <v>1</v>
      </c>
      <c r="R464" s="48"/>
      <c r="S464" s="48"/>
      <c r="T464" s="48">
        <v>1</v>
      </c>
      <c r="U464" s="48">
        <v>2</v>
      </c>
      <c r="V464" s="48">
        <v>1</v>
      </c>
      <c r="W464" s="20">
        <f t="shared" si="57"/>
        <v>8</v>
      </c>
      <c r="X464" s="48"/>
      <c r="Y464" s="48"/>
      <c r="Z464" s="16"/>
      <c r="AA464" s="16"/>
      <c r="AB464" s="48"/>
      <c r="AC464" s="48"/>
      <c r="AD464" s="48"/>
      <c r="AE464" s="48"/>
      <c r="AF464" s="48"/>
      <c r="AG464" s="48"/>
      <c r="AH464" s="48"/>
      <c r="AI464" s="48"/>
      <c r="AJ464" s="24">
        <f t="shared" si="58"/>
        <v>0</v>
      </c>
      <c r="AK464" s="48">
        <v>0.5</v>
      </c>
      <c r="AL464" s="48"/>
      <c r="AM464" s="16"/>
      <c r="AN464" s="16"/>
      <c r="AO464" s="48"/>
      <c r="AP464" s="48"/>
      <c r="AQ464" s="48"/>
      <c r="AR464" s="48"/>
      <c r="AS464" s="48"/>
      <c r="AT464" s="48"/>
      <c r="AU464" s="48"/>
      <c r="AV464" s="48"/>
      <c r="AW464" s="26">
        <f t="shared" si="59"/>
        <v>0.5</v>
      </c>
      <c r="AX464" s="16">
        <f t="shared" si="60"/>
        <v>8.5</v>
      </c>
      <c r="AY464" s="48"/>
      <c r="AZ464" s="48"/>
      <c r="BA464" s="129"/>
      <c r="BB464" s="157">
        <v>0.5</v>
      </c>
      <c r="BC464" s="156">
        <v>1</v>
      </c>
      <c r="BD464" s="156">
        <v>0.25</v>
      </c>
      <c r="BE464" s="156">
        <v>1.25</v>
      </c>
      <c r="BF464" s="156">
        <v>2</v>
      </c>
      <c r="BG464" s="156">
        <v>1.25</v>
      </c>
      <c r="BH464" s="156">
        <v>1.5</v>
      </c>
      <c r="BI464" s="156">
        <v>0.5</v>
      </c>
      <c r="BJ464" s="16">
        <v>0.5</v>
      </c>
      <c r="BK464" s="16">
        <v>1.75</v>
      </c>
      <c r="BL464" s="16">
        <v>2</v>
      </c>
      <c r="BM464" s="135"/>
      <c r="BN464" s="135">
        <f t="shared" si="54"/>
        <v>12.5</v>
      </c>
      <c r="BO464" s="131">
        <f t="shared" si="55"/>
        <v>21</v>
      </c>
      <c r="BP464" s="65">
        <f t="shared" si="56"/>
        <v>1</v>
      </c>
      <c r="BS464" s="29"/>
    </row>
    <row r="465" spans="2:71" ht="24.95" customHeight="1">
      <c r="B465" s="48">
        <f>Personal_Development!B466</f>
        <v>0</v>
      </c>
      <c r="C465" s="48">
        <f>Personal_Development!C466</f>
        <v>0</v>
      </c>
      <c r="D465" s="14" t="str">
        <f>Personal_Development!D466</f>
        <v>E00058</v>
      </c>
      <c r="E465" s="11" t="str">
        <f>Personal_Development!E466</f>
        <v>ZAINAL BIN RAHMAT</v>
      </c>
      <c r="F465" s="12" t="str">
        <f>Personal_Development!F466</f>
        <v>ENGINEERING AND R&amp;D DEPARTMENT</v>
      </c>
      <c r="G465" s="12" t="str">
        <f>Personal_Development!G466</f>
        <v>PURCHASING DEVELOPMENT (PDS)</v>
      </c>
      <c r="H465" s="40" t="str">
        <f>Personal_Development!H466</f>
        <v>ASST. MANAGER</v>
      </c>
      <c r="I465" s="41" t="str">
        <f>Personal_Development!I466</f>
        <v>M4</v>
      </c>
      <c r="J465" s="42" t="str">
        <f>Personal_Development!J466</f>
        <v>M4</v>
      </c>
      <c r="K465" s="48"/>
      <c r="L465" s="48"/>
      <c r="M465" s="16"/>
      <c r="N465" s="16"/>
      <c r="O465" s="48"/>
      <c r="P465" s="48"/>
      <c r="Q465" s="48"/>
      <c r="R465" s="48"/>
      <c r="S465" s="48"/>
      <c r="T465" s="48"/>
      <c r="U465" s="48"/>
      <c r="V465" s="48"/>
      <c r="W465" s="20">
        <f t="shared" si="57"/>
        <v>0</v>
      </c>
      <c r="X465" s="48"/>
      <c r="Y465" s="48"/>
      <c r="Z465" s="16"/>
      <c r="AA465" s="16"/>
      <c r="AB465" s="48"/>
      <c r="AC465" s="48"/>
      <c r="AD465" s="48"/>
      <c r="AE465" s="48"/>
      <c r="AF465" s="48"/>
      <c r="AG465" s="48"/>
      <c r="AH465" s="48"/>
      <c r="AI465" s="48"/>
      <c r="AJ465" s="24">
        <f t="shared" si="58"/>
        <v>0</v>
      </c>
      <c r="AK465" s="48"/>
      <c r="AL465" s="48"/>
      <c r="AM465" s="16"/>
      <c r="AN465" s="16"/>
      <c r="AO465" s="48"/>
      <c r="AP465" s="48"/>
      <c r="AQ465" s="48"/>
      <c r="AR465" s="48"/>
      <c r="AS465" s="48"/>
      <c r="AT465" s="48"/>
      <c r="AU465" s="48"/>
      <c r="AV465" s="48"/>
      <c r="AW465" s="26">
        <f t="shared" si="59"/>
        <v>0</v>
      </c>
      <c r="AX465" s="16">
        <f t="shared" si="60"/>
        <v>0</v>
      </c>
      <c r="AY465" s="48"/>
      <c r="AZ465" s="48"/>
      <c r="BA465" s="129"/>
      <c r="BB465" s="157"/>
      <c r="BC465" s="156">
        <v>1.75</v>
      </c>
      <c r="BD465" s="156">
        <v>1.5</v>
      </c>
      <c r="BE465" s="156">
        <v>2</v>
      </c>
      <c r="BF465" s="156">
        <v>2.25</v>
      </c>
      <c r="BG465" s="156">
        <v>3</v>
      </c>
      <c r="BH465" s="156">
        <v>1.25</v>
      </c>
      <c r="BI465" s="156">
        <v>2</v>
      </c>
      <c r="BJ465" s="16"/>
      <c r="BK465" s="16">
        <v>0.25</v>
      </c>
      <c r="BL465" s="16">
        <v>0.25</v>
      </c>
      <c r="BM465" s="135"/>
      <c r="BN465" s="135">
        <f t="shared" si="54"/>
        <v>14.25</v>
      </c>
      <c r="BO465" s="131">
        <f t="shared" si="55"/>
        <v>14.25</v>
      </c>
      <c r="BP465" s="65">
        <f t="shared" si="56"/>
        <v>1</v>
      </c>
      <c r="BS465" s="29"/>
    </row>
    <row r="466" spans="2:71" ht="24.95" customHeight="1">
      <c r="B466" s="48">
        <f>Personal_Development!B467</f>
        <v>0</v>
      </c>
      <c r="C466" s="48">
        <f>Personal_Development!C467</f>
        <v>0</v>
      </c>
      <c r="D466" s="14" t="str">
        <f>Personal_Development!D467</f>
        <v>E00059</v>
      </c>
      <c r="E466" s="11" t="str">
        <f>Personal_Development!E467</f>
        <v>SHAHARUDIN BIN SHARIF</v>
      </c>
      <c r="F466" s="12" t="str">
        <f>Personal_Development!F467</f>
        <v>FACTORY OPERATIONS DEPARTMENT</v>
      </c>
      <c r="G466" s="12" t="str">
        <f>Personal_Development!G467</f>
        <v>INVENTORY &amp; SYSYTEM CONTROL SECTION (IVS)</v>
      </c>
      <c r="H466" s="40" t="str">
        <f>Personal_Development!H467</f>
        <v>OFFICER</v>
      </c>
      <c r="I466" s="41" t="str">
        <f>Personal_Development!I467</f>
        <v>M6</v>
      </c>
      <c r="J466" s="42" t="str">
        <f>Personal_Development!J467</f>
        <v>M6</v>
      </c>
      <c r="K466" s="48"/>
      <c r="L466" s="48"/>
      <c r="M466" s="16"/>
      <c r="N466" s="16"/>
      <c r="O466" s="48"/>
      <c r="P466" s="48"/>
      <c r="Q466" s="48">
        <v>2</v>
      </c>
      <c r="R466" s="48"/>
      <c r="S466" s="48"/>
      <c r="T466" s="48"/>
      <c r="U466" s="48"/>
      <c r="V466" s="48"/>
      <c r="W466" s="20">
        <f t="shared" si="57"/>
        <v>2</v>
      </c>
      <c r="X466" s="48"/>
      <c r="Y466" s="48"/>
      <c r="Z466" s="16"/>
      <c r="AA466" s="16"/>
      <c r="AB466" s="48"/>
      <c r="AC466" s="48"/>
      <c r="AD466" s="48"/>
      <c r="AE466" s="48"/>
      <c r="AF466" s="48"/>
      <c r="AG466" s="48"/>
      <c r="AH466" s="48"/>
      <c r="AI466" s="48"/>
      <c r="AJ466" s="24">
        <f t="shared" si="58"/>
        <v>0</v>
      </c>
      <c r="AK466" s="48">
        <v>0.5</v>
      </c>
      <c r="AL466" s="48"/>
      <c r="AM466" s="16"/>
      <c r="AN466" s="16"/>
      <c r="AO466" s="48"/>
      <c r="AP466" s="48"/>
      <c r="AQ466" s="48"/>
      <c r="AR466" s="48"/>
      <c r="AS466" s="48"/>
      <c r="AT466" s="48"/>
      <c r="AU466" s="48"/>
      <c r="AV466" s="48"/>
      <c r="AW466" s="26">
        <f t="shared" si="59"/>
        <v>0.5</v>
      </c>
      <c r="AX466" s="16">
        <f t="shared" si="60"/>
        <v>2.5</v>
      </c>
      <c r="AY466" s="48"/>
      <c r="AZ466" s="48"/>
      <c r="BA466" s="129"/>
      <c r="BB466" s="157">
        <v>0.5</v>
      </c>
      <c r="BC466" s="156">
        <v>0.5</v>
      </c>
      <c r="BD466" s="156"/>
      <c r="BE466" s="156"/>
      <c r="BF466" s="156"/>
      <c r="BG466" s="156">
        <v>1.5</v>
      </c>
      <c r="BH466" s="156"/>
      <c r="BI466" s="156">
        <v>0.5</v>
      </c>
      <c r="BJ466" s="16">
        <v>1</v>
      </c>
      <c r="BK466" s="16">
        <v>0.75</v>
      </c>
      <c r="BL466" s="16">
        <v>0.25</v>
      </c>
      <c r="BM466" s="135"/>
      <c r="BN466" s="135">
        <f t="shared" si="54"/>
        <v>5</v>
      </c>
      <c r="BO466" s="131">
        <f t="shared" si="55"/>
        <v>7.5</v>
      </c>
      <c r="BP466" s="65">
        <f t="shared" si="56"/>
        <v>2</v>
      </c>
      <c r="BS466" s="29"/>
    </row>
    <row r="467" spans="2:71" ht="24.95" customHeight="1">
      <c r="B467" s="48">
        <f>Personal_Development!B468</f>
        <v>0</v>
      </c>
      <c r="C467" s="48">
        <f>Personal_Development!C468</f>
        <v>0</v>
      </c>
      <c r="D467" s="14" t="str">
        <f>Personal_Development!D468</f>
        <v>E00060</v>
      </c>
      <c r="E467" s="11" t="str">
        <f>Personal_Development!E468</f>
        <v>AHMAD ZAMRI BIN JUSOH</v>
      </c>
      <c r="F467" s="12" t="str">
        <f>Personal_Development!F468</f>
        <v>PRODUCTION NO.1 DEPARTMENT</v>
      </c>
      <c r="G467" s="12" t="str">
        <f>Personal_Development!G468</f>
        <v>ASSEMBLY PRODUCTION SECTION (APS)</v>
      </c>
      <c r="H467" s="40" t="str">
        <f>Personal_Development!H468</f>
        <v>OFFICER</v>
      </c>
      <c r="I467" s="41" t="str">
        <f>Personal_Development!I468</f>
        <v>M6</v>
      </c>
      <c r="J467" s="42" t="str">
        <f>Personal_Development!J468</f>
        <v>M6</v>
      </c>
      <c r="K467" s="48"/>
      <c r="L467" s="48"/>
      <c r="M467" s="16"/>
      <c r="N467" s="16"/>
      <c r="O467" s="48"/>
      <c r="P467" s="48"/>
      <c r="Q467" s="48"/>
      <c r="R467" s="48"/>
      <c r="S467" s="48"/>
      <c r="T467" s="48"/>
      <c r="U467" s="48"/>
      <c r="V467" s="48"/>
      <c r="W467" s="20">
        <f t="shared" si="57"/>
        <v>0</v>
      </c>
      <c r="X467" s="48"/>
      <c r="Y467" s="48"/>
      <c r="Z467" s="16"/>
      <c r="AA467" s="16"/>
      <c r="AB467" s="48"/>
      <c r="AC467" s="48"/>
      <c r="AD467" s="48"/>
      <c r="AE467" s="48"/>
      <c r="AF467" s="48"/>
      <c r="AG467" s="48"/>
      <c r="AH467" s="48"/>
      <c r="AI467" s="48"/>
      <c r="AJ467" s="24">
        <f t="shared" si="58"/>
        <v>0</v>
      </c>
      <c r="AK467" s="48"/>
      <c r="AL467" s="48"/>
      <c r="AM467" s="16"/>
      <c r="AN467" s="16"/>
      <c r="AO467" s="48"/>
      <c r="AP467" s="48"/>
      <c r="AQ467" s="48"/>
      <c r="AR467" s="48"/>
      <c r="AS467" s="48"/>
      <c r="AT467" s="48"/>
      <c r="AU467" s="48"/>
      <c r="AV467" s="48"/>
      <c r="AW467" s="26">
        <f t="shared" si="59"/>
        <v>0</v>
      </c>
      <c r="AX467" s="16">
        <f t="shared" si="60"/>
        <v>0</v>
      </c>
      <c r="AY467" s="48"/>
      <c r="AZ467" s="48"/>
      <c r="BA467" s="129"/>
      <c r="BB467" s="157"/>
      <c r="BC467" s="156"/>
      <c r="BD467" s="156"/>
      <c r="BE467" s="156"/>
      <c r="BF467" s="156"/>
      <c r="BG467" s="156"/>
      <c r="BH467" s="156"/>
      <c r="BI467" s="156"/>
      <c r="BJ467" s="16"/>
      <c r="BK467" s="16"/>
      <c r="BL467" s="16"/>
      <c r="BM467" s="135"/>
      <c r="BN467" s="135">
        <f t="shared" si="54"/>
        <v>0</v>
      </c>
      <c r="BO467" s="131">
        <f t="shared" si="55"/>
        <v>0</v>
      </c>
      <c r="BP467" s="65">
        <f t="shared" si="56"/>
        <v>5</v>
      </c>
      <c r="BS467" s="29"/>
    </row>
    <row r="468" spans="2:71" ht="24.95" customHeight="1">
      <c r="B468" s="48">
        <f>Personal_Development!B469</f>
        <v>0</v>
      </c>
      <c r="C468" s="48">
        <f>Personal_Development!C469</f>
        <v>0</v>
      </c>
      <c r="D468" s="14" t="str">
        <f>Personal_Development!D469</f>
        <v>E00061</v>
      </c>
      <c r="E468" s="11" t="str">
        <f>Personal_Development!E469</f>
        <v>MOHD SHAHRIL BIN MOHD MOKHTAR</v>
      </c>
      <c r="F468" s="12" t="str">
        <f>Personal_Development!F469</f>
        <v>GENERAL AFFAIRS DEPARTMENT</v>
      </c>
      <c r="G468" s="12" t="str">
        <f>Personal_Development!G469</f>
        <v>SAFETY &amp; ENVIRONMENT SECTION (SES)</v>
      </c>
      <c r="H468" s="40" t="str">
        <f>Personal_Development!H469</f>
        <v>OFFICER</v>
      </c>
      <c r="I468" s="41" t="str">
        <f>Personal_Development!I469</f>
        <v>M6</v>
      </c>
      <c r="J468" s="42" t="str">
        <f>Personal_Development!J469</f>
        <v>M6</v>
      </c>
      <c r="K468" s="48"/>
      <c r="L468" s="48">
        <v>1</v>
      </c>
      <c r="M468" s="16">
        <v>1</v>
      </c>
      <c r="N468" s="16">
        <v>4.5</v>
      </c>
      <c r="O468" s="48"/>
      <c r="P468" s="48"/>
      <c r="Q468" s="48"/>
      <c r="R468" s="48">
        <v>1.5</v>
      </c>
      <c r="S468" s="48"/>
      <c r="T468" s="48">
        <v>6.5</v>
      </c>
      <c r="U468" s="48"/>
      <c r="V468" s="48">
        <v>7.5</v>
      </c>
      <c r="W468" s="20">
        <f t="shared" si="57"/>
        <v>22</v>
      </c>
      <c r="X468" s="48"/>
      <c r="Y468" s="48"/>
      <c r="Z468" s="16"/>
      <c r="AA468" s="16"/>
      <c r="AB468" s="48"/>
      <c r="AC468" s="48"/>
      <c r="AD468" s="48"/>
      <c r="AE468" s="48"/>
      <c r="AF468" s="48"/>
      <c r="AG468" s="48"/>
      <c r="AH468" s="48"/>
      <c r="AI468" s="48"/>
      <c r="AJ468" s="24">
        <f t="shared" si="58"/>
        <v>0</v>
      </c>
      <c r="AK468" s="48"/>
      <c r="AL468" s="48"/>
      <c r="AM468" s="16"/>
      <c r="AN468" s="16"/>
      <c r="AO468" s="48"/>
      <c r="AP468" s="48"/>
      <c r="AQ468" s="48"/>
      <c r="AR468" s="48"/>
      <c r="AS468" s="48"/>
      <c r="AT468" s="48"/>
      <c r="AU468" s="48"/>
      <c r="AV468" s="48">
        <v>2.5</v>
      </c>
      <c r="AW468" s="26">
        <f t="shared" si="59"/>
        <v>2.5</v>
      </c>
      <c r="AX468" s="16">
        <f t="shared" si="60"/>
        <v>24.5</v>
      </c>
      <c r="AY468" s="48"/>
      <c r="AZ468" s="48"/>
      <c r="BA468" s="129"/>
      <c r="BB468" s="157">
        <v>0.25</v>
      </c>
      <c r="BC468" s="156">
        <v>1</v>
      </c>
      <c r="BD468" s="156"/>
      <c r="BE468" s="156"/>
      <c r="BF468" s="156"/>
      <c r="BG468" s="156">
        <v>2.5</v>
      </c>
      <c r="BH468" s="156">
        <v>1.25</v>
      </c>
      <c r="BI468" s="156">
        <v>1</v>
      </c>
      <c r="BJ468" s="16">
        <v>0.5</v>
      </c>
      <c r="BK468" s="16"/>
      <c r="BL468" s="16">
        <v>0.5</v>
      </c>
      <c r="BM468" s="135"/>
      <c r="BN468" s="135">
        <f t="shared" si="54"/>
        <v>7</v>
      </c>
      <c r="BO468" s="131">
        <f t="shared" si="55"/>
        <v>31.5</v>
      </c>
      <c r="BP468" s="65">
        <f t="shared" si="56"/>
        <v>1</v>
      </c>
      <c r="BS468" s="29"/>
    </row>
    <row r="469" spans="2:71" ht="24.95" customHeight="1">
      <c r="B469" s="48">
        <f>Personal_Development!B470</f>
        <v>0</v>
      </c>
      <c r="C469" s="48">
        <f>Personal_Development!C470</f>
        <v>0</v>
      </c>
      <c r="D469" s="14" t="str">
        <f>Personal_Development!D470</f>
        <v>E00063</v>
      </c>
      <c r="E469" s="11" t="str">
        <f>Personal_Development!E470</f>
        <v>NOR EFENDY BIN HARUN</v>
      </c>
      <c r="F469" s="12" t="str">
        <f>Personal_Development!F470</f>
        <v>ENGINEERING AND R&amp;D DEPARTMENT</v>
      </c>
      <c r="G469" s="12">
        <f>Personal_Development!G470</f>
        <v>0</v>
      </c>
      <c r="H469" s="40" t="str">
        <f>Personal_Development!H470</f>
        <v>ASST. MANAGER</v>
      </c>
      <c r="I469" s="41" t="str">
        <f>Personal_Development!I470</f>
        <v>M4</v>
      </c>
      <c r="J469" s="42" t="str">
        <f>Personal_Development!J470</f>
        <v>M4</v>
      </c>
      <c r="K469" s="48"/>
      <c r="L469" s="48"/>
      <c r="M469" s="16"/>
      <c r="N469" s="16">
        <v>1</v>
      </c>
      <c r="O469" s="48"/>
      <c r="P469" s="48">
        <v>1</v>
      </c>
      <c r="Q469" s="48"/>
      <c r="R469" s="48"/>
      <c r="S469" s="48"/>
      <c r="T469" s="48">
        <v>1</v>
      </c>
      <c r="U469" s="48">
        <v>2</v>
      </c>
      <c r="V469" s="48"/>
      <c r="W469" s="20">
        <f t="shared" si="57"/>
        <v>5</v>
      </c>
      <c r="X469" s="48"/>
      <c r="Y469" s="48"/>
      <c r="Z469" s="16"/>
      <c r="AA469" s="16"/>
      <c r="AB469" s="48"/>
      <c r="AC469" s="48"/>
      <c r="AD469" s="48"/>
      <c r="AE469" s="48"/>
      <c r="AF469" s="48"/>
      <c r="AG469" s="48"/>
      <c r="AH469" s="48"/>
      <c r="AI469" s="48"/>
      <c r="AJ469" s="24">
        <f t="shared" si="58"/>
        <v>0</v>
      </c>
      <c r="AK469" s="48">
        <v>0.75</v>
      </c>
      <c r="AL469" s="48"/>
      <c r="AM469" s="16"/>
      <c r="AN469" s="16"/>
      <c r="AO469" s="48"/>
      <c r="AP469" s="48"/>
      <c r="AQ469" s="48"/>
      <c r="AR469" s="48"/>
      <c r="AS469" s="48"/>
      <c r="AT469" s="48"/>
      <c r="AU469" s="48"/>
      <c r="AV469" s="48"/>
      <c r="AW469" s="26">
        <f t="shared" si="59"/>
        <v>0.75</v>
      </c>
      <c r="AX469" s="16">
        <f t="shared" si="60"/>
        <v>5.75</v>
      </c>
      <c r="AY469" s="48"/>
      <c r="AZ469" s="48"/>
      <c r="BA469" s="129"/>
      <c r="BB469" s="157">
        <v>0.75</v>
      </c>
      <c r="BC469" s="156">
        <v>0.75</v>
      </c>
      <c r="BD469" s="156">
        <v>1.75</v>
      </c>
      <c r="BE469" s="156">
        <v>2.5</v>
      </c>
      <c r="BF469" s="156">
        <v>1.25</v>
      </c>
      <c r="BG469" s="156">
        <v>4</v>
      </c>
      <c r="BH469" s="156">
        <v>0.75</v>
      </c>
      <c r="BI469" s="156">
        <v>1</v>
      </c>
      <c r="BJ469" s="16">
        <v>4.25</v>
      </c>
      <c r="BK469" s="16">
        <v>1.25</v>
      </c>
      <c r="BL469" s="16">
        <v>4</v>
      </c>
      <c r="BM469" s="135"/>
      <c r="BN469" s="135">
        <f t="shared" si="54"/>
        <v>22.25</v>
      </c>
      <c r="BO469" s="131">
        <f t="shared" si="55"/>
        <v>28</v>
      </c>
      <c r="BP469" s="65">
        <f t="shared" si="56"/>
        <v>1</v>
      </c>
      <c r="BS469" s="29"/>
    </row>
    <row r="470" spans="2:71" ht="24.95" customHeight="1">
      <c r="B470" s="48">
        <f>Personal_Development!B471</f>
        <v>0</v>
      </c>
      <c r="C470" s="48">
        <f>Personal_Development!C471</f>
        <v>0</v>
      </c>
      <c r="D470" s="14" t="str">
        <f>Personal_Development!D471</f>
        <v>E00067</v>
      </c>
      <c r="E470" s="11" t="str">
        <f>Personal_Development!E471</f>
        <v>KU SIAU LING</v>
      </c>
      <c r="F470" s="12" t="str">
        <f>Personal_Development!F471</f>
        <v>FACTORY OPERATIONS DEPARTMENT</v>
      </c>
      <c r="G470" s="12" t="str">
        <f>Personal_Development!G471</f>
        <v>FINANCE &amp; ACCOUNTING SECTION (FAS)</v>
      </c>
      <c r="H470" s="40" t="str">
        <f>Personal_Development!H471</f>
        <v>SENIOR OFFICER</v>
      </c>
      <c r="I470" s="41" t="str">
        <f>Personal_Development!I471</f>
        <v>M5</v>
      </c>
      <c r="J470" s="42" t="str">
        <f>Personal_Development!J471</f>
        <v>M5</v>
      </c>
      <c r="K470" s="48">
        <v>1</v>
      </c>
      <c r="L470" s="48">
        <v>1</v>
      </c>
      <c r="M470" s="16"/>
      <c r="N470" s="16">
        <v>1</v>
      </c>
      <c r="O470" s="48">
        <v>1</v>
      </c>
      <c r="P470" s="48">
        <v>1</v>
      </c>
      <c r="Q470" s="48"/>
      <c r="R470" s="48"/>
      <c r="S470" s="48"/>
      <c r="T470" s="48">
        <v>1</v>
      </c>
      <c r="U470" s="48">
        <v>1</v>
      </c>
      <c r="V470" s="48"/>
      <c r="W470" s="20">
        <f t="shared" si="57"/>
        <v>7</v>
      </c>
      <c r="X470" s="48"/>
      <c r="Y470" s="48"/>
      <c r="Z470" s="16"/>
      <c r="AA470" s="16"/>
      <c r="AB470" s="48"/>
      <c r="AC470" s="48"/>
      <c r="AD470" s="48"/>
      <c r="AE470" s="48"/>
      <c r="AF470" s="48"/>
      <c r="AG470" s="48"/>
      <c r="AH470" s="48"/>
      <c r="AI470" s="48"/>
      <c r="AJ470" s="24">
        <f t="shared" si="58"/>
        <v>0</v>
      </c>
      <c r="AK470" s="48"/>
      <c r="AL470" s="48"/>
      <c r="AM470" s="16"/>
      <c r="AN470" s="16"/>
      <c r="AO470" s="48"/>
      <c r="AP470" s="48"/>
      <c r="AQ470" s="48"/>
      <c r="AR470" s="48"/>
      <c r="AS470" s="48"/>
      <c r="AT470" s="48"/>
      <c r="AU470" s="48"/>
      <c r="AV470" s="48"/>
      <c r="AW470" s="26">
        <f t="shared" si="59"/>
        <v>0</v>
      </c>
      <c r="AX470" s="16">
        <f t="shared" si="60"/>
        <v>7</v>
      </c>
      <c r="AY470" s="48"/>
      <c r="AZ470" s="48"/>
      <c r="BA470" s="129"/>
      <c r="BB470" s="157"/>
      <c r="BC470" s="156">
        <v>0.75</v>
      </c>
      <c r="BD470" s="156"/>
      <c r="BE470" s="156"/>
      <c r="BF470" s="156"/>
      <c r="BG470" s="156">
        <v>1</v>
      </c>
      <c r="BH470" s="156"/>
      <c r="BI470" s="156"/>
      <c r="BJ470" s="16">
        <v>0.5</v>
      </c>
      <c r="BK470" s="16"/>
      <c r="BL470" s="16">
        <v>0.5</v>
      </c>
      <c r="BM470" s="135"/>
      <c r="BN470" s="135">
        <f t="shared" si="54"/>
        <v>2.75</v>
      </c>
      <c r="BO470" s="131">
        <f t="shared" si="55"/>
        <v>9.75</v>
      </c>
      <c r="BP470" s="65">
        <f t="shared" si="56"/>
        <v>2</v>
      </c>
      <c r="BS470" s="29"/>
    </row>
    <row r="471" spans="2:71" ht="24.95" customHeight="1">
      <c r="B471" s="48">
        <f>Personal_Development!B472</f>
        <v>0</v>
      </c>
      <c r="C471" s="48">
        <f>Personal_Development!C472</f>
        <v>0</v>
      </c>
      <c r="D471" s="14" t="str">
        <f>Personal_Development!D472</f>
        <v>E00069</v>
      </c>
      <c r="E471" s="11" t="str">
        <f>Personal_Development!E472</f>
        <v>KHALID BIN JOHAR</v>
      </c>
      <c r="F471" s="12" t="str">
        <f>Personal_Development!F472</f>
        <v>PRODUCTION NO.1 DEPARTMENT</v>
      </c>
      <c r="G471" s="12" t="str">
        <f>Personal_Development!G472</f>
        <v>ASSEMBLY ENGINEERING SECTION (AES)</v>
      </c>
      <c r="H471" s="40" t="str">
        <f>Personal_Development!H472</f>
        <v>ENGINEER</v>
      </c>
      <c r="I471" s="41" t="str">
        <f>Personal_Development!I472</f>
        <v>M6</v>
      </c>
      <c r="J471" s="42" t="str">
        <f>Personal_Development!J472</f>
        <v>M6</v>
      </c>
      <c r="K471" s="48"/>
      <c r="L471" s="48">
        <v>1</v>
      </c>
      <c r="M471" s="16"/>
      <c r="N471" s="16"/>
      <c r="O471" s="48"/>
      <c r="P471" s="48"/>
      <c r="Q471" s="48"/>
      <c r="R471" s="48"/>
      <c r="S471" s="48"/>
      <c r="T471" s="48"/>
      <c r="U471" s="48"/>
      <c r="V471" s="48"/>
      <c r="W471" s="20">
        <f t="shared" si="57"/>
        <v>1</v>
      </c>
      <c r="X471" s="48"/>
      <c r="Y471" s="48"/>
      <c r="Z471" s="16"/>
      <c r="AA471" s="16"/>
      <c r="AB471" s="48"/>
      <c r="AC471" s="48"/>
      <c r="AD471" s="48"/>
      <c r="AE471" s="48"/>
      <c r="AF471" s="48"/>
      <c r="AG471" s="48"/>
      <c r="AH471" s="48"/>
      <c r="AI471" s="48"/>
      <c r="AJ471" s="24">
        <f t="shared" si="58"/>
        <v>0</v>
      </c>
      <c r="AK471" s="48"/>
      <c r="AL471" s="48"/>
      <c r="AM471" s="16"/>
      <c r="AN471" s="16"/>
      <c r="AO471" s="48"/>
      <c r="AP471" s="48"/>
      <c r="AQ471" s="48"/>
      <c r="AR471" s="48"/>
      <c r="AS471" s="48"/>
      <c r="AT471" s="48"/>
      <c r="AU471" s="48"/>
      <c r="AV471" s="48"/>
      <c r="AW471" s="26">
        <f t="shared" si="59"/>
        <v>0</v>
      </c>
      <c r="AX471" s="16">
        <f t="shared" si="60"/>
        <v>1</v>
      </c>
      <c r="AY471" s="48"/>
      <c r="AZ471" s="48"/>
      <c r="BA471" s="129"/>
      <c r="BB471" s="157"/>
      <c r="BC471" s="156"/>
      <c r="BD471" s="156"/>
      <c r="BE471" s="156"/>
      <c r="BF471" s="156"/>
      <c r="BG471" s="156"/>
      <c r="BH471" s="156"/>
      <c r="BI471" s="156"/>
      <c r="BJ471" s="16"/>
      <c r="BK471" s="16">
        <v>0.25</v>
      </c>
      <c r="BL471" s="16"/>
      <c r="BM471" s="135"/>
      <c r="BN471" s="135">
        <f t="shared" si="54"/>
        <v>0.25</v>
      </c>
      <c r="BO471" s="131">
        <f t="shared" si="55"/>
        <v>1.25</v>
      </c>
      <c r="BP471" s="65">
        <f t="shared" si="56"/>
        <v>4</v>
      </c>
      <c r="BS471" s="29"/>
    </row>
    <row r="472" spans="2:71" ht="24.95" customHeight="1">
      <c r="B472" s="48">
        <f>Personal_Development!B473</f>
        <v>0</v>
      </c>
      <c r="C472" s="48">
        <f>Personal_Development!C473</f>
        <v>0</v>
      </c>
      <c r="D472" s="14" t="str">
        <f>Personal_Development!D473</f>
        <v>E00070</v>
      </c>
      <c r="E472" s="11" t="str">
        <f>Personal_Development!E473</f>
        <v>SHARINA BINTI MOHD.ALI</v>
      </c>
      <c r="F472" s="12" t="str">
        <f>Personal_Development!F473</f>
        <v>QUALITY ASSURANCE DEPARTMENT</v>
      </c>
      <c r="G472" s="12" t="str">
        <f>Personal_Development!G473</f>
        <v>QUALITY ASSURANCE SECTION (QAS)</v>
      </c>
      <c r="H472" s="40" t="str">
        <f>Personal_Development!H473</f>
        <v>SENIOR ENGINEER</v>
      </c>
      <c r="I472" s="41" t="str">
        <f>Personal_Development!I473</f>
        <v>M5</v>
      </c>
      <c r="J472" s="42" t="str">
        <f>Personal_Development!J473</f>
        <v>M5</v>
      </c>
      <c r="K472" s="48"/>
      <c r="L472" s="48"/>
      <c r="M472" s="16"/>
      <c r="N472" s="16"/>
      <c r="O472" s="48"/>
      <c r="P472" s="48"/>
      <c r="Q472" s="48">
        <v>1</v>
      </c>
      <c r="R472" s="48"/>
      <c r="S472" s="48"/>
      <c r="T472" s="48"/>
      <c r="U472" s="48"/>
      <c r="V472" s="48"/>
      <c r="W472" s="20">
        <f t="shared" si="57"/>
        <v>1</v>
      </c>
      <c r="X472" s="48"/>
      <c r="Y472" s="48"/>
      <c r="Z472" s="16"/>
      <c r="AA472" s="16"/>
      <c r="AB472" s="48"/>
      <c r="AC472" s="48"/>
      <c r="AD472" s="48"/>
      <c r="AE472" s="48"/>
      <c r="AF472" s="48"/>
      <c r="AG472" s="48"/>
      <c r="AH472" s="48"/>
      <c r="AI472" s="48"/>
      <c r="AJ472" s="24">
        <f t="shared" si="58"/>
        <v>0</v>
      </c>
      <c r="AK472" s="48"/>
      <c r="AL472" s="48"/>
      <c r="AM472" s="16"/>
      <c r="AN472" s="16"/>
      <c r="AO472" s="48"/>
      <c r="AP472" s="48"/>
      <c r="AQ472" s="48"/>
      <c r="AR472" s="48"/>
      <c r="AS472" s="48"/>
      <c r="AT472" s="48"/>
      <c r="AU472" s="48"/>
      <c r="AV472" s="48"/>
      <c r="AW472" s="26">
        <f t="shared" si="59"/>
        <v>0</v>
      </c>
      <c r="AX472" s="16">
        <f t="shared" si="60"/>
        <v>1</v>
      </c>
      <c r="AY472" s="48"/>
      <c r="AZ472" s="48"/>
      <c r="BA472" s="129"/>
      <c r="BB472" s="157"/>
      <c r="BC472" s="156">
        <v>1.5</v>
      </c>
      <c r="BD472" s="156">
        <v>0.75</v>
      </c>
      <c r="BE472" s="156"/>
      <c r="BF472" s="156">
        <v>1</v>
      </c>
      <c r="BG472" s="156">
        <v>0.25</v>
      </c>
      <c r="BH472" s="156"/>
      <c r="BI472" s="156">
        <v>0.75</v>
      </c>
      <c r="BJ472" s="16">
        <v>1</v>
      </c>
      <c r="BK472" s="16">
        <v>1.25</v>
      </c>
      <c r="BL472" s="16"/>
      <c r="BM472" s="135"/>
      <c r="BN472" s="135">
        <f t="shared" si="54"/>
        <v>6.5</v>
      </c>
      <c r="BO472" s="131">
        <f t="shared" si="55"/>
        <v>7.5</v>
      </c>
      <c r="BP472" s="65">
        <f t="shared" si="56"/>
        <v>2</v>
      </c>
      <c r="BS472" s="29"/>
    </row>
    <row r="473" spans="2:71" ht="24.95" customHeight="1">
      <c r="B473" s="48">
        <f>Personal_Development!B474</f>
        <v>0</v>
      </c>
      <c r="C473" s="48">
        <f>Personal_Development!C474</f>
        <v>0</v>
      </c>
      <c r="D473" s="14" t="str">
        <f>Personal_Development!D474</f>
        <v>E00073</v>
      </c>
      <c r="E473" s="11" t="str">
        <f>Personal_Development!E474</f>
        <v>NORLAILA BINTI DAUD</v>
      </c>
      <c r="F473" s="12" t="str">
        <f>Personal_Development!F474</f>
        <v>FACTORY OPERATIONS DEPARTMENT</v>
      </c>
      <c r="G473" s="12" t="str">
        <f>Personal_Development!G474</f>
        <v>DIRECT MATERIAL PURCHASING SECTION (DMS)</v>
      </c>
      <c r="H473" s="40" t="str">
        <f>Personal_Development!H474</f>
        <v>ASST. OFFICER</v>
      </c>
      <c r="I473" s="41" t="str">
        <f>Personal_Development!I474</f>
        <v>M7</v>
      </c>
      <c r="J473" s="42" t="str">
        <f>Personal_Development!J474</f>
        <v>M7</v>
      </c>
      <c r="K473" s="48"/>
      <c r="L473" s="48"/>
      <c r="M473" s="16"/>
      <c r="N473" s="16"/>
      <c r="O473" s="48"/>
      <c r="P473" s="48"/>
      <c r="Q473" s="48"/>
      <c r="R473" s="48"/>
      <c r="S473" s="48"/>
      <c r="T473" s="48"/>
      <c r="U473" s="48"/>
      <c r="V473" s="48"/>
      <c r="W473" s="20">
        <f t="shared" si="57"/>
        <v>0</v>
      </c>
      <c r="X473" s="48"/>
      <c r="Y473" s="48"/>
      <c r="Z473" s="16"/>
      <c r="AA473" s="16"/>
      <c r="AB473" s="48"/>
      <c r="AC473" s="48"/>
      <c r="AD473" s="48"/>
      <c r="AE473" s="48"/>
      <c r="AF473" s="48"/>
      <c r="AG473" s="48"/>
      <c r="AH473" s="48"/>
      <c r="AI473" s="48"/>
      <c r="AJ473" s="24">
        <f t="shared" si="58"/>
        <v>0</v>
      </c>
      <c r="AK473" s="48">
        <v>0.25</v>
      </c>
      <c r="AL473" s="48"/>
      <c r="AM473" s="16"/>
      <c r="AN473" s="16"/>
      <c r="AO473" s="48"/>
      <c r="AP473" s="48"/>
      <c r="AQ473" s="48"/>
      <c r="AR473" s="48"/>
      <c r="AS473" s="48"/>
      <c r="AT473" s="48"/>
      <c r="AU473" s="48"/>
      <c r="AV473" s="48"/>
      <c r="AW473" s="26">
        <f t="shared" si="59"/>
        <v>0.25</v>
      </c>
      <c r="AX473" s="16">
        <f t="shared" si="60"/>
        <v>0.25</v>
      </c>
      <c r="AY473" s="48"/>
      <c r="AZ473" s="48"/>
      <c r="BA473" s="129"/>
      <c r="BB473" s="157">
        <v>0.25</v>
      </c>
      <c r="BC473" s="156">
        <v>1</v>
      </c>
      <c r="BD473" s="156">
        <v>0.25</v>
      </c>
      <c r="BE473" s="156">
        <v>2</v>
      </c>
      <c r="BF473" s="156">
        <v>0.75</v>
      </c>
      <c r="BG473" s="156">
        <v>0.75</v>
      </c>
      <c r="BH473" s="156">
        <v>1.25</v>
      </c>
      <c r="BI473" s="156"/>
      <c r="BJ473" s="16">
        <v>1</v>
      </c>
      <c r="BK473" s="16"/>
      <c r="BL473" s="16">
        <v>0.25</v>
      </c>
      <c r="BM473" s="135"/>
      <c r="BN473" s="135">
        <f t="shared" si="54"/>
        <v>7.5</v>
      </c>
      <c r="BO473" s="131">
        <f t="shared" si="55"/>
        <v>7.75</v>
      </c>
      <c r="BP473" s="65">
        <f t="shared" si="56"/>
        <v>2</v>
      </c>
      <c r="BS473" s="29"/>
    </row>
    <row r="474" spans="2:71" ht="24.95" customHeight="1">
      <c r="B474" s="48">
        <f>Personal_Development!B475</f>
        <v>0</v>
      </c>
      <c r="C474" s="48">
        <f>Personal_Development!C475</f>
        <v>0</v>
      </c>
      <c r="D474" s="14" t="str">
        <f>Personal_Development!D475</f>
        <v>E00074</v>
      </c>
      <c r="E474" s="11" t="str">
        <f>Personal_Development!E475</f>
        <v>WONG YEN TIN</v>
      </c>
      <c r="F474" s="12" t="str">
        <f>Personal_Development!F475</f>
        <v>FACTORY OPERATIONS DEPARTMENT</v>
      </c>
      <c r="G474" s="12" t="str">
        <f>Personal_Development!G475</f>
        <v>PRODUCTION PLANNING SECTION (PPS)</v>
      </c>
      <c r="H474" s="40" t="str">
        <f>Personal_Development!H475</f>
        <v>SENIOR OFFICER</v>
      </c>
      <c r="I474" s="41" t="str">
        <f>Personal_Development!I475</f>
        <v>M5</v>
      </c>
      <c r="J474" s="42" t="str">
        <f>Personal_Development!J475</f>
        <v>M5</v>
      </c>
      <c r="K474" s="48">
        <v>2</v>
      </c>
      <c r="L474" s="48">
        <v>2</v>
      </c>
      <c r="M474" s="16">
        <v>1</v>
      </c>
      <c r="N474" s="16">
        <v>1</v>
      </c>
      <c r="O474" s="48">
        <v>1</v>
      </c>
      <c r="P474" s="48"/>
      <c r="Q474" s="48"/>
      <c r="R474" s="48"/>
      <c r="S474" s="48"/>
      <c r="T474" s="48"/>
      <c r="U474" s="48"/>
      <c r="V474" s="48">
        <v>1</v>
      </c>
      <c r="W474" s="20">
        <f t="shared" si="57"/>
        <v>8</v>
      </c>
      <c r="X474" s="48"/>
      <c r="Y474" s="48"/>
      <c r="Z474" s="16"/>
      <c r="AA474" s="16"/>
      <c r="AB474" s="48"/>
      <c r="AC474" s="48"/>
      <c r="AD474" s="48"/>
      <c r="AE474" s="48"/>
      <c r="AF474" s="48"/>
      <c r="AG474" s="48"/>
      <c r="AH474" s="48"/>
      <c r="AI474" s="48"/>
      <c r="AJ474" s="24">
        <f t="shared" si="58"/>
        <v>0</v>
      </c>
      <c r="AK474" s="48"/>
      <c r="AL474" s="48"/>
      <c r="AM474" s="16"/>
      <c r="AN474" s="16"/>
      <c r="AO474" s="48"/>
      <c r="AP474" s="48"/>
      <c r="AQ474" s="48"/>
      <c r="AR474" s="48"/>
      <c r="AS474" s="48"/>
      <c r="AT474" s="48"/>
      <c r="AU474" s="48"/>
      <c r="AV474" s="48"/>
      <c r="AW474" s="26">
        <f t="shared" si="59"/>
        <v>0</v>
      </c>
      <c r="AX474" s="16">
        <f t="shared" si="60"/>
        <v>8</v>
      </c>
      <c r="AY474" s="48"/>
      <c r="AZ474" s="48"/>
      <c r="BA474" s="129"/>
      <c r="BB474" s="157"/>
      <c r="BC474" s="156"/>
      <c r="BD474" s="156">
        <v>1</v>
      </c>
      <c r="BE474" s="156"/>
      <c r="BF474" s="156">
        <v>0.5</v>
      </c>
      <c r="BG474" s="156"/>
      <c r="BH474" s="156"/>
      <c r="BI474" s="156"/>
      <c r="BJ474" s="16">
        <v>2.75</v>
      </c>
      <c r="BK474" s="16"/>
      <c r="BL474" s="16"/>
      <c r="BM474" s="135"/>
      <c r="BN474" s="135">
        <f t="shared" si="54"/>
        <v>4.25</v>
      </c>
      <c r="BO474" s="131">
        <f t="shared" si="55"/>
        <v>12.25</v>
      </c>
      <c r="BP474" s="65">
        <f t="shared" si="56"/>
        <v>1</v>
      </c>
      <c r="BS474" s="29"/>
    </row>
    <row r="475" spans="2:71" ht="24.95" customHeight="1">
      <c r="B475" s="48">
        <f>Personal_Development!B476</f>
        <v>0</v>
      </c>
      <c r="C475" s="48">
        <f>Personal_Development!C476</f>
        <v>0</v>
      </c>
      <c r="D475" s="14" t="str">
        <f>Personal_Development!D476</f>
        <v>E00077</v>
      </c>
      <c r="E475" s="11" t="str">
        <f>Personal_Development!E476</f>
        <v>ZAITON BT. ZAKARIA</v>
      </c>
      <c r="F475" s="12" t="str">
        <f>Personal_Development!F476</f>
        <v>FACTORY OPERATIONS DEPARTMENT</v>
      </c>
      <c r="G475" s="12" t="str">
        <f>Personal_Development!G476</f>
        <v>FINANCE &amp; ACCOUNTING SECTION (FAS)</v>
      </c>
      <c r="H475" s="40" t="str">
        <f>Personal_Development!H476</f>
        <v>ASST. OFFICER</v>
      </c>
      <c r="I475" s="41" t="str">
        <f>Personal_Development!I476</f>
        <v>M7</v>
      </c>
      <c r="J475" s="42" t="str">
        <f>Personal_Development!J476</f>
        <v>M7</v>
      </c>
      <c r="K475" s="48"/>
      <c r="L475" s="48"/>
      <c r="M475" s="16"/>
      <c r="N475" s="16"/>
      <c r="O475" s="48"/>
      <c r="P475" s="48">
        <v>1</v>
      </c>
      <c r="Q475" s="48"/>
      <c r="R475" s="48"/>
      <c r="S475" s="48"/>
      <c r="T475" s="48"/>
      <c r="U475" s="48"/>
      <c r="V475" s="48"/>
      <c r="W475" s="20">
        <f t="shared" si="57"/>
        <v>1</v>
      </c>
      <c r="X475" s="48"/>
      <c r="Y475" s="48"/>
      <c r="Z475" s="16"/>
      <c r="AA475" s="16"/>
      <c r="AB475" s="48"/>
      <c r="AC475" s="48"/>
      <c r="AD475" s="48"/>
      <c r="AE475" s="48"/>
      <c r="AF475" s="48"/>
      <c r="AG475" s="48"/>
      <c r="AH475" s="48"/>
      <c r="AI475" s="48"/>
      <c r="AJ475" s="24">
        <f t="shared" si="58"/>
        <v>0</v>
      </c>
      <c r="AK475" s="48"/>
      <c r="AL475" s="48"/>
      <c r="AM475" s="16"/>
      <c r="AN475" s="16"/>
      <c r="AO475" s="48"/>
      <c r="AP475" s="48"/>
      <c r="AQ475" s="48"/>
      <c r="AR475" s="48"/>
      <c r="AS475" s="48"/>
      <c r="AT475" s="48"/>
      <c r="AU475" s="48"/>
      <c r="AV475" s="48"/>
      <c r="AW475" s="26">
        <f t="shared" si="59"/>
        <v>0</v>
      </c>
      <c r="AX475" s="16">
        <f t="shared" si="60"/>
        <v>1</v>
      </c>
      <c r="AY475" s="48"/>
      <c r="AZ475" s="48"/>
      <c r="BA475" s="129"/>
      <c r="BB475" s="157">
        <v>1</v>
      </c>
      <c r="BC475" s="156"/>
      <c r="BD475" s="156"/>
      <c r="BE475" s="156">
        <v>0.5</v>
      </c>
      <c r="BF475" s="156"/>
      <c r="BG475" s="156"/>
      <c r="BH475" s="156"/>
      <c r="BI475" s="156">
        <v>1.75</v>
      </c>
      <c r="BJ475" s="16">
        <v>1</v>
      </c>
      <c r="BK475" s="16"/>
      <c r="BL475" s="16">
        <v>1</v>
      </c>
      <c r="BM475" s="135"/>
      <c r="BN475" s="135">
        <f t="shared" si="54"/>
        <v>5.25</v>
      </c>
      <c r="BO475" s="131">
        <f t="shared" si="55"/>
        <v>6.25</v>
      </c>
      <c r="BP475" s="65">
        <f t="shared" si="56"/>
        <v>3</v>
      </c>
      <c r="BS475" s="29"/>
    </row>
    <row r="476" spans="2:71" ht="24.95" customHeight="1">
      <c r="B476" s="48">
        <f>Personal_Development!B477</f>
        <v>0</v>
      </c>
      <c r="C476" s="48">
        <f>Personal_Development!C477</f>
        <v>0</v>
      </c>
      <c r="D476" s="14" t="str">
        <f>Personal_Development!D477</f>
        <v>E00078</v>
      </c>
      <c r="E476" s="11" t="str">
        <f>Personal_Development!E477</f>
        <v>AZIZAH  BT ABD KHARIM</v>
      </c>
      <c r="F476" s="12" t="str">
        <f>Personal_Development!F477</f>
        <v>FACTORY OPERATIONS DEPARTMENT</v>
      </c>
      <c r="G476" s="12" t="str">
        <f>Personal_Development!G477</f>
        <v>DIRECT MATERIAL PURCHASING SECTION (DMS)</v>
      </c>
      <c r="H476" s="40" t="str">
        <f>Personal_Development!H477</f>
        <v>OFFICER</v>
      </c>
      <c r="I476" s="41" t="str">
        <f>Personal_Development!I477</f>
        <v>M6</v>
      </c>
      <c r="J476" s="42" t="str">
        <f>Personal_Development!J477</f>
        <v>M6</v>
      </c>
      <c r="K476" s="48"/>
      <c r="L476" s="48"/>
      <c r="M476" s="16"/>
      <c r="N476" s="16"/>
      <c r="O476" s="48"/>
      <c r="P476" s="48">
        <v>1</v>
      </c>
      <c r="Q476" s="48"/>
      <c r="R476" s="48"/>
      <c r="S476" s="48"/>
      <c r="T476" s="48"/>
      <c r="U476" s="48"/>
      <c r="V476" s="48"/>
      <c r="W476" s="20">
        <f t="shared" si="57"/>
        <v>1</v>
      </c>
      <c r="X476" s="48"/>
      <c r="Y476" s="48"/>
      <c r="Z476" s="16"/>
      <c r="AA476" s="16"/>
      <c r="AB476" s="48"/>
      <c r="AC476" s="48"/>
      <c r="AD476" s="48"/>
      <c r="AE476" s="48"/>
      <c r="AF476" s="48"/>
      <c r="AG476" s="48"/>
      <c r="AH476" s="48"/>
      <c r="AI476" s="48"/>
      <c r="AJ476" s="24">
        <f t="shared" si="58"/>
        <v>0</v>
      </c>
      <c r="AK476" s="48">
        <v>0.5</v>
      </c>
      <c r="AL476" s="48"/>
      <c r="AM476" s="16"/>
      <c r="AN476" s="16"/>
      <c r="AO476" s="48"/>
      <c r="AP476" s="48"/>
      <c r="AQ476" s="48"/>
      <c r="AR476" s="48"/>
      <c r="AS476" s="48"/>
      <c r="AT476" s="48"/>
      <c r="AU476" s="48"/>
      <c r="AV476" s="48"/>
      <c r="AW476" s="26">
        <f t="shared" si="59"/>
        <v>0.5</v>
      </c>
      <c r="AX476" s="16">
        <f t="shared" si="60"/>
        <v>1.5</v>
      </c>
      <c r="AY476" s="48"/>
      <c r="AZ476" s="48"/>
      <c r="BA476" s="129">
        <v>6</v>
      </c>
      <c r="BB476" s="157">
        <v>0.5</v>
      </c>
      <c r="BC476" s="156">
        <v>0.75</v>
      </c>
      <c r="BD476" s="156">
        <v>1.75</v>
      </c>
      <c r="BE476" s="156">
        <v>1</v>
      </c>
      <c r="BF476" s="156">
        <v>0.75</v>
      </c>
      <c r="BG476" s="156">
        <v>0.25</v>
      </c>
      <c r="BH476" s="156">
        <v>0.25</v>
      </c>
      <c r="BI476" s="156">
        <v>1.5</v>
      </c>
      <c r="BJ476" s="16">
        <v>1</v>
      </c>
      <c r="BK476" s="16">
        <v>0.25</v>
      </c>
      <c r="BL476" s="16">
        <v>1</v>
      </c>
      <c r="BM476" s="135"/>
      <c r="BN476" s="135">
        <f t="shared" si="54"/>
        <v>9</v>
      </c>
      <c r="BO476" s="131">
        <f t="shared" si="55"/>
        <v>16.5</v>
      </c>
      <c r="BP476" s="65">
        <f t="shared" si="56"/>
        <v>1</v>
      </c>
      <c r="BS476" s="29"/>
    </row>
    <row r="477" spans="2:71" ht="24.95" customHeight="1">
      <c r="B477" s="48">
        <f>Personal_Development!B478</f>
        <v>0</v>
      </c>
      <c r="C477" s="48">
        <f>Personal_Development!C478</f>
        <v>0</v>
      </c>
      <c r="D477" s="14" t="str">
        <f>Personal_Development!D478</f>
        <v>E00079</v>
      </c>
      <c r="E477" s="11" t="str">
        <f>Personal_Development!E478</f>
        <v>AZLEENA BINTI ZAKARIAH</v>
      </c>
      <c r="F477" s="12" t="str">
        <f>Personal_Development!F478</f>
        <v>PRODUCTION NO.1 DEPARTMENT</v>
      </c>
      <c r="G477" s="12" t="str">
        <f>Personal_Development!G478</f>
        <v>ASSEMBLY PRODUCTION SECTION (APS)</v>
      </c>
      <c r="H477" s="40" t="str">
        <f>Personal_Development!H478</f>
        <v>OFFICER</v>
      </c>
      <c r="I477" s="41" t="str">
        <f>Personal_Development!I478</f>
        <v>M6</v>
      </c>
      <c r="J477" s="42" t="str">
        <f>Personal_Development!J478</f>
        <v>M6</v>
      </c>
      <c r="K477" s="48"/>
      <c r="L477" s="48"/>
      <c r="M477" s="16"/>
      <c r="N477" s="16"/>
      <c r="O477" s="48"/>
      <c r="P477" s="48"/>
      <c r="Q477" s="48"/>
      <c r="R477" s="48"/>
      <c r="S477" s="48"/>
      <c r="T477" s="48"/>
      <c r="U477" s="48"/>
      <c r="V477" s="48"/>
      <c r="W477" s="20">
        <f t="shared" si="57"/>
        <v>0</v>
      </c>
      <c r="X477" s="48"/>
      <c r="Y477" s="48"/>
      <c r="Z477" s="16"/>
      <c r="AA477" s="16"/>
      <c r="AB477" s="48"/>
      <c r="AC477" s="48"/>
      <c r="AD477" s="48"/>
      <c r="AE477" s="48"/>
      <c r="AF477" s="48"/>
      <c r="AG477" s="48"/>
      <c r="AH477" s="48"/>
      <c r="AI477" s="48"/>
      <c r="AJ477" s="24">
        <f t="shared" si="58"/>
        <v>0</v>
      </c>
      <c r="AK477" s="48"/>
      <c r="AL477" s="48"/>
      <c r="AM477" s="16"/>
      <c r="AN477" s="16"/>
      <c r="AO477" s="48"/>
      <c r="AP477" s="48"/>
      <c r="AQ477" s="48"/>
      <c r="AR477" s="48"/>
      <c r="AS477" s="48"/>
      <c r="AT477" s="48"/>
      <c r="AU477" s="48"/>
      <c r="AV477" s="48"/>
      <c r="AW477" s="26">
        <f t="shared" si="59"/>
        <v>0</v>
      </c>
      <c r="AX477" s="16">
        <f t="shared" si="60"/>
        <v>0</v>
      </c>
      <c r="AY477" s="48"/>
      <c r="AZ477" s="48"/>
      <c r="BA477" s="129"/>
      <c r="BB477" s="157"/>
      <c r="BC477" s="156"/>
      <c r="BD477" s="156"/>
      <c r="BE477" s="156"/>
      <c r="BF477" s="156"/>
      <c r="BG477" s="156">
        <v>0.25</v>
      </c>
      <c r="BH477" s="156"/>
      <c r="BI477" s="156"/>
      <c r="BJ477" s="16"/>
      <c r="BK477" s="16"/>
      <c r="BL477" s="16"/>
      <c r="BM477" s="135"/>
      <c r="BN477" s="135">
        <f t="shared" si="54"/>
        <v>0.25</v>
      </c>
      <c r="BO477" s="131">
        <f t="shared" si="55"/>
        <v>0.25</v>
      </c>
      <c r="BP477" s="65">
        <f t="shared" si="56"/>
        <v>4</v>
      </c>
      <c r="BS477" s="29"/>
    </row>
    <row r="478" spans="2:71" ht="24.95" customHeight="1">
      <c r="B478" s="48">
        <f>Personal_Development!B479</f>
        <v>0</v>
      </c>
      <c r="C478" s="48">
        <f>Personal_Development!C479</f>
        <v>0</v>
      </c>
      <c r="D478" s="14" t="str">
        <f>Personal_Development!D479</f>
        <v>E00080</v>
      </c>
      <c r="E478" s="11" t="str">
        <f>Personal_Development!E479</f>
        <v>GOH MEI CHIN</v>
      </c>
      <c r="F478" s="12" t="str">
        <f>Personal_Development!F479</f>
        <v>PRESIDENTIAL MANAGEMENT DEPARTMENT</v>
      </c>
      <c r="G478" s="12" t="str">
        <f>Personal_Development!G479</f>
        <v>HUMAN RESOURCE PLANNING SECTION (HPS)</v>
      </c>
      <c r="H478" s="40" t="str">
        <f>Personal_Development!H479</f>
        <v>OFFICER</v>
      </c>
      <c r="I478" s="41" t="str">
        <f>Personal_Development!I479</f>
        <v>M6</v>
      </c>
      <c r="J478" s="42" t="str">
        <f>Personal_Development!J479</f>
        <v>M6</v>
      </c>
      <c r="K478" s="48"/>
      <c r="L478" s="48"/>
      <c r="M478" s="16"/>
      <c r="N478" s="16"/>
      <c r="O478" s="48"/>
      <c r="P478" s="48"/>
      <c r="Q478" s="48"/>
      <c r="R478" s="48"/>
      <c r="S478" s="48"/>
      <c r="T478" s="48"/>
      <c r="U478" s="48"/>
      <c r="V478" s="48"/>
      <c r="W478" s="20">
        <f t="shared" si="57"/>
        <v>0</v>
      </c>
      <c r="X478" s="48"/>
      <c r="Y478" s="48"/>
      <c r="Z478" s="16"/>
      <c r="AA478" s="16"/>
      <c r="AB478" s="48"/>
      <c r="AC478" s="48"/>
      <c r="AD478" s="48"/>
      <c r="AE478" s="48"/>
      <c r="AF478" s="48"/>
      <c r="AG478" s="48"/>
      <c r="AH478" s="48"/>
      <c r="AI478" s="48"/>
      <c r="AJ478" s="24">
        <f t="shared" si="58"/>
        <v>0</v>
      </c>
      <c r="AK478" s="48"/>
      <c r="AL478" s="48"/>
      <c r="AM478" s="16"/>
      <c r="AN478" s="16"/>
      <c r="AO478" s="48"/>
      <c r="AP478" s="48"/>
      <c r="AQ478" s="48"/>
      <c r="AR478" s="48"/>
      <c r="AS478" s="48"/>
      <c r="AT478" s="48"/>
      <c r="AU478" s="48"/>
      <c r="AV478" s="48"/>
      <c r="AW478" s="26">
        <f t="shared" si="59"/>
        <v>0</v>
      </c>
      <c r="AX478" s="16">
        <f t="shared" si="60"/>
        <v>0</v>
      </c>
      <c r="AY478" s="48"/>
      <c r="AZ478" s="48"/>
      <c r="BA478" s="129"/>
      <c r="BB478" s="157"/>
      <c r="BC478" s="156">
        <v>2</v>
      </c>
      <c r="BD478" s="156"/>
      <c r="BE478" s="156"/>
      <c r="BF478" s="156"/>
      <c r="BG478" s="156"/>
      <c r="BH478" s="156"/>
      <c r="BI478" s="156"/>
      <c r="BJ478" s="16">
        <v>1</v>
      </c>
      <c r="BK478" s="16"/>
      <c r="BL478" s="16"/>
      <c r="BM478" s="135"/>
      <c r="BN478" s="135">
        <f t="shared" si="54"/>
        <v>3</v>
      </c>
      <c r="BO478" s="131">
        <f t="shared" si="55"/>
        <v>3</v>
      </c>
      <c r="BP478" s="65">
        <f t="shared" si="56"/>
        <v>4</v>
      </c>
      <c r="BS478" s="29"/>
    </row>
    <row r="479" spans="2:71" ht="24.95" customHeight="1">
      <c r="B479" s="48">
        <f>Personal_Development!B480</f>
        <v>0</v>
      </c>
      <c r="C479" s="48">
        <f>Personal_Development!C480</f>
        <v>0</v>
      </c>
      <c r="D479" s="14" t="str">
        <f>Personal_Development!D480</f>
        <v>E00082</v>
      </c>
      <c r="E479" s="11" t="str">
        <f>Personal_Development!E480</f>
        <v>AHMAD RIZAL B. RAMLI</v>
      </c>
      <c r="F479" s="12" t="str">
        <f>Personal_Development!F480</f>
        <v>ENGINEERING AND R&amp;D DEPARTMENT</v>
      </c>
      <c r="G479" s="12" t="str">
        <f>Personal_Development!G480</f>
        <v>RD &amp; DESIGN SECTION (RDS)</v>
      </c>
      <c r="H479" s="40" t="str">
        <f>Personal_Development!H480</f>
        <v>ENGINEER</v>
      </c>
      <c r="I479" s="41" t="str">
        <f>Personal_Development!I480</f>
        <v>M6</v>
      </c>
      <c r="J479" s="42" t="str">
        <f>Personal_Development!J480</f>
        <v>M6</v>
      </c>
      <c r="K479" s="48"/>
      <c r="L479" s="48">
        <v>3</v>
      </c>
      <c r="M479" s="16"/>
      <c r="N479" s="16"/>
      <c r="O479" s="48"/>
      <c r="P479" s="48"/>
      <c r="Q479" s="48"/>
      <c r="R479" s="48"/>
      <c r="S479" s="48">
        <v>2</v>
      </c>
      <c r="T479" s="48"/>
      <c r="U479" s="48"/>
      <c r="V479" s="48"/>
      <c r="W479" s="20">
        <f t="shared" si="57"/>
        <v>5</v>
      </c>
      <c r="X479" s="48"/>
      <c r="Y479" s="48"/>
      <c r="Z479" s="16"/>
      <c r="AA479" s="16"/>
      <c r="AB479" s="48"/>
      <c r="AC479" s="48"/>
      <c r="AD479" s="48"/>
      <c r="AE479" s="48"/>
      <c r="AF479" s="48"/>
      <c r="AG479" s="48"/>
      <c r="AH479" s="48"/>
      <c r="AI479" s="48"/>
      <c r="AJ479" s="24">
        <f t="shared" si="58"/>
        <v>0</v>
      </c>
      <c r="AK479" s="48">
        <v>2.5</v>
      </c>
      <c r="AL479" s="48"/>
      <c r="AM479" s="16"/>
      <c r="AN479" s="16"/>
      <c r="AO479" s="48"/>
      <c r="AP479" s="48"/>
      <c r="AQ479" s="48"/>
      <c r="AR479" s="48"/>
      <c r="AS479" s="48"/>
      <c r="AT479" s="48"/>
      <c r="AU479" s="48"/>
      <c r="AV479" s="48"/>
      <c r="AW479" s="26">
        <f t="shared" si="59"/>
        <v>2.5</v>
      </c>
      <c r="AX479" s="16">
        <f t="shared" si="60"/>
        <v>7.5</v>
      </c>
      <c r="AY479" s="48"/>
      <c r="AZ479" s="48"/>
      <c r="BA479" s="129"/>
      <c r="BB479" s="157">
        <v>2.5</v>
      </c>
      <c r="BC479" s="156"/>
      <c r="BD479" s="156">
        <v>0.25</v>
      </c>
      <c r="BE479" s="156">
        <v>1.25</v>
      </c>
      <c r="BF479" s="156">
        <v>0.5</v>
      </c>
      <c r="BG479" s="156">
        <v>1.25</v>
      </c>
      <c r="BH479" s="156"/>
      <c r="BI479" s="156">
        <v>2</v>
      </c>
      <c r="BJ479" s="16"/>
      <c r="BK479" s="16"/>
      <c r="BL479" s="16">
        <v>0.75</v>
      </c>
      <c r="BM479" s="135"/>
      <c r="BN479" s="135">
        <f t="shared" si="54"/>
        <v>8.5</v>
      </c>
      <c r="BO479" s="131">
        <f t="shared" si="55"/>
        <v>16</v>
      </c>
      <c r="BP479" s="65">
        <f t="shared" si="56"/>
        <v>1</v>
      </c>
      <c r="BS479" s="29"/>
    </row>
    <row r="480" spans="2:71" ht="24.95" customHeight="1">
      <c r="B480" s="48">
        <f>Personal_Development!B481</f>
        <v>0</v>
      </c>
      <c r="C480" s="48">
        <f>Personal_Development!C481</f>
        <v>0</v>
      </c>
      <c r="D480" s="14" t="str">
        <f>Personal_Development!D481</f>
        <v>E00087</v>
      </c>
      <c r="E480" s="11" t="str">
        <f>Personal_Development!E481</f>
        <v>MOHAMMAD IZZAT BIN IBRAHIM</v>
      </c>
      <c r="F480" s="12" t="str">
        <f>Personal_Development!F481</f>
        <v>PRODUCTION NO.2 DEPARTMENT</v>
      </c>
      <c r="G480" s="12" t="str">
        <f>Personal_Development!G481</f>
        <v>MOLDING ENGINEERING SECTION (MES)</v>
      </c>
      <c r="H480" s="40" t="str">
        <f>Personal_Development!H481</f>
        <v>ENGINEER</v>
      </c>
      <c r="I480" s="41" t="str">
        <f>Personal_Development!I481</f>
        <v>M6</v>
      </c>
      <c r="J480" s="42" t="str">
        <f>Personal_Development!J481</f>
        <v>M6</v>
      </c>
      <c r="K480" s="48">
        <v>1</v>
      </c>
      <c r="L480" s="48"/>
      <c r="M480" s="16"/>
      <c r="N480" s="16"/>
      <c r="O480" s="48"/>
      <c r="P480" s="48"/>
      <c r="Q480" s="48"/>
      <c r="R480" s="48"/>
      <c r="S480" s="48"/>
      <c r="T480" s="48"/>
      <c r="U480" s="48"/>
      <c r="V480" s="48"/>
      <c r="W480" s="20">
        <f t="shared" si="57"/>
        <v>1</v>
      </c>
      <c r="X480" s="48"/>
      <c r="Y480" s="48"/>
      <c r="Z480" s="16"/>
      <c r="AA480" s="16"/>
      <c r="AB480" s="48"/>
      <c r="AC480" s="48"/>
      <c r="AD480" s="48"/>
      <c r="AE480" s="48"/>
      <c r="AF480" s="48"/>
      <c r="AG480" s="48"/>
      <c r="AH480" s="48"/>
      <c r="AI480" s="48"/>
      <c r="AJ480" s="24">
        <f t="shared" si="58"/>
        <v>0</v>
      </c>
      <c r="AK480" s="48">
        <v>3</v>
      </c>
      <c r="AL480" s="48"/>
      <c r="AM480" s="16"/>
      <c r="AN480" s="16"/>
      <c r="AO480" s="48"/>
      <c r="AP480" s="48"/>
      <c r="AQ480" s="48"/>
      <c r="AR480" s="48"/>
      <c r="AS480" s="48"/>
      <c r="AT480" s="48"/>
      <c r="AU480" s="48"/>
      <c r="AV480" s="48"/>
      <c r="AW480" s="26">
        <f t="shared" si="59"/>
        <v>3</v>
      </c>
      <c r="AX480" s="16">
        <f t="shared" si="60"/>
        <v>4</v>
      </c>
      <c r="AY480" s="48"/>
      <c r="AZ480" s="48"/>
      <c r="BA480" s="129"/>
      <c r="BB480" s="157">
        <v>3</v>
      </c>
      <c r="BC480" s="156">
        <v>0.5</v>
      </c>
      <c r="BD480" s="156">
        <v>2.75</v>
      </c>
      <c r="BE480" s="156">
        <v>1.25</v>
      </c>
      <c r="BF480" s="156">
        <v>1.75</v>
      </c>
      <c r="BG480" s="156">
        <v>1</v>
      </c>
      <c r="BH480" s="156"/>
      <c r="BI480" s="156">
        <v>1</v>
      </c>
      <c r="BJ480" s="16">
        <v>2</v>
      </c>
      <c r="BK480" s="16"/>
      <c r="BL480" s="16"/>
      <c r="BM480" s="135"/>
      <c r="BN480" s="135">
        <f t="shared" si="54"/>
        <v>13.25</v>
      </c>
      <c r="BO480" s="131">
        <f t="shared" si="55"/>
        <v>17.25</v>
      </c>
      <c r="BP480" s="65">
        <f t="shared" si="56"/>
        <v>1</v>
      </c>
      <c r="BS480" s="29"/>
    </row>
    <row r="481" spans="2:71" ht="24.95" customHeight="1">
      <c r="B481" s="48">
        <f>Personal_Development!B482</f>
        <v>0</v>
      </c>
      <c r="C481" s="48">
        <f>Personal_Development!C482</f>
        <v>0</v>
      </c>
      <c r="D481" s="14" t="str">
        <f>Personal_Development!D482</f>
        <v>E00089</v>
      </c>
      <c r="E481" s="11" t="str">
        <f>Personal_Development!E482</f>
        <v>MD SAMSUDIN BIN SULAIMAN</v>
      </c>
      <c r="F481" s="12" t="str">
        <f>Personal_Development!F482</f>
        <v>PRODUCTION NO.1 DEPARTMENT</v>
      </c>
      <c r="G481" s="12" t="str">
        <f>Personal_Development!G482</f>
        <v>ASSEMBLY PRODUCTION SECTION (APS)</v>
      </c>
      <c r="H481" s="40" t="str">
        <f>Personal_Development!H482</f>
        <v>SENIOR SUPERVISOR</v>
      </c>
      <c r="I481" s="41" t="str">
        <f>Personal_Development!I482</f>
        <v>M7</v>
      </c>
      <c r="J481" s="42" t="str">
        <f>Personal_Development!J482</f>
        <v>M7</v>
      </c>
      <c r="K481" s="48"/>
      <c r="L481" s="48"/>
      <c r="M481" s="16"/>
      <c r="N481" s="16"/>
      <c r="O481" s="48"/>
      <c r="P481" s="48"/>
      <c r="Q481" s="48"/>
      <c r="R481" s="48"/>
      <c r="S481" s="48"/>
      <c r="T481" s="48"/>
      <c r="U481" s="48"/>
      <c r="V481" s="48"/>
      <c r="W481" s="20">
        <f t="shared" si="57"/>
        <v>0</v>
      </c>
      <c r="X481" s="48"/>
      <c r="Y481" s="48"/>
      <c r="Z481" s="16"/>
      <c r="AA481" s="16"/>
      <c r="AB481" s="48"/>
      <c r="AC481" s="48"/>
      <c r="AD481" s="48"/>
      <c r="AE481" s="48"/>
      <c r="AF481" s="48"/>
      <c r="AG481" s="48"/>
      <c r="AH481" s="48"/>
      <c r="AI481" s="48"/>
      <c r="AJ481" s="24">
        <f t="shared" si="58"/>
        <v>0</v>
      </c>
      <c r="AK481" s="48"/>
      <c r="AL481" s="48"/>
      <c r="AM481" s="16"/>
      <c r="AN481" s="16"/>
      <c r="AO481" s="48"/>
      <c r="AP481" s="48"/>
      <c r="AQ481" s="48"/>
      <c r="AR481" s="48"/>
      <c r="AS481" s="48"/>
      <c r="AT481" s="48"/>
      <c r="AU481" s="48"/>
      <c r="AV481" s="48"/>
      <c r="AW481" s="26">
        <f t="shared" si="59"/>
        <v>0</v>
      </c>
      <c r="AX481" s="16">
        <f t="shared" si="60"/>
        <v>0</v>
      </c>
      <c r="AY481" s="48"/>
      <c r="AZ481" s="48"/>
      <c r="BA481" s="129"/>
      <c r="BB481" s="157"/>
      <c r="BC481" s="156"/>
      <c r="BD481" s="156"/>
      <c r="BE481" s="156"/>
      <c r="BF481" s="156"/>
      <c r="BG481" s="156"/>
      <c r="BH481" s="156"/>
      <c r="BI481" s="156"/>
      <c r="BJ481" s="16"/>
      <c r="BK481" s="16"/>
      <c r="BL481" s="16"/>
      <c r="BM481" s="135"/>
      <c r="BN481" s="135">
        <f t="shared" si="54"/>
        <v>0</v>
      </c>
      <c r="BO481" s="131">
        <f t="shared" si="55"/>
        <v>0</v>
      </c>
      <c r="BP481" s="65">
        <f t="shared" si="56"/>
        <v>5</v>
      </c>
      <c r="BS481" s="29"/>
    </row>
    <row r="482" spans="2:71" ht="24.95" customHeight="1">
      <c r="B482" s="48">
        <f>Personal_Development!B483</f>
        <v>0</v>
      </c>
      <c r="C482" s="48">
        <f>Personal_Development!C483</f>
        <v>0</v>
      </c>
      <c r="D482" s="14" t="str">
        <f>Personal_Development!D483</f>
        <v>E00091</v>
      </c>
      <c r="E482" s="11" t="str">
        <f>Personal_Development!E483</f>
        <v>ZAILILAH BTE UJANG</v>
      </c>
      <c r="F482" s="12" t="str">
        <f>Personal_Development!F483</f>
        <v>QUALITY ASSURANCE DEPARTMENT</v>
      </c>
      <c r="G482" s="12" t="str">
        <f>Personal_Development!G483</f>
        <v>QUALITY ASSURANCE SECTION (QAS)</v>
      </c>
      <c r="H482" s="40" t="str">
        <f>Personal_Development!H483</f>
        <v>ENGINEER</v>
      </c>
      <c r="I482" s="41" t="str">
        <f>Personal_Development!I483</f>
        <v>M6</v>
      </c>
      <c r="J482" s="42" t="str">
        <f>Personal_Development!J483</f>
        <v>M6</v>
      </c>
      <c r="K482" s="48"/>
      <c r="L482" s="48"/>
      <c r="M482" s="16"/>
      <c r="N482" s="16"/>
      <c r="O482" s="48"/>
      <c r="P482" s="48"/>
      <c r="Q482" s="48"/>
      <c r="R482" s="48"/>
      <c r="S482" s="48"/>
      <c r="T482" s="48"/>
      <c r="U482" s="48"/>
      <c r="V482" s="48"/>
      <c r="W482" s="20">
        <f t="shared" si="57"/>
        <v>0</v>
      </c>
      <c r="X482" s="48"/>
      <c r="Y482" s="48"/>
      <c r="Z482" s="16"/>
      <c r="AA482" s="16"/>
      <c r="AB482" s="48"/>
      <c r="AC482" s="48"/>
      <c r="AD482" s="48"/>
      <c r="AE482" s="48"/>
      <c r="AF482" s="48"/>
      <c r="AG482" s="48"/>
      <c r="AH482" s="48"/>
      <c r="AI482" s="48"/>
      <c r="AJ482" s="24">
        <f t="shared" si="58"/>
        <v>0</v>
      </c>
      <c r="AK482" s="48"/>
      <c r="AL482" s="48"/>
      <c r="AM482" s="16"/>
      <c r="AN482" s="16"/>
      <c r="AO482" s="48"/>
      <c r="AP482" s="48"/>
      <c r="AQ482" s="48"/>
      <c r="AR482" s="48"/>
      <c r="AS482" s="48"/>
      <c r="AT482" s="48"/>
      <c r="AU482" s="48"/>
      <c r="AV482" s="48"/>
      <c r="AW482" s="26">
        <f t="shared" si="59"/>
        <v>0</v>
      </c>
      <c r="AX482" s="16">
        <f t="shared" si="60"/>
        <v>0</v>
      </c>
      <c r="AY482" s="48"/>
      <c r="AZ482" s="48"/>
      <c r="BA482" s="129"/>
      <c r="BB482" s="157"/>
      <c r="BC482" s="156"/>
      <c r="BD482" s="156"/>
      <c r="BE482" s="156"/>
      <c r="BF482" s="156">
        <v>1</v>
      </c>
      <c r="BG482" s="156">
        <v>1</v>
      </c>
      <c r="BH482" s="156">
        <v>0.25</v>
      </c>
      <c r="BI482" s="156">
        <v>1</v>
      </c>
      <c r="BJ482" s="16">
        <v>0.5</v>
      </c>
      <c r="BK482" s="16"/>
      <c r="BL482" s="16"/>
      <c r="BM482" s="135"/>
      <c r="BN482" s="135">
        <f t="shared" si="54"/>
        <v>3.75</v>
      </c>
      <c r="BO482" s="131">
        <f t="shared" si="55"/>
        <v>3.75</v>
      </c>
      <c r="BP482" s="65">
        <f t="shared" si="56"/>
        <v>4</v>
      </c>
      <c r="BS482" s="29"/>
    </row>
    <row r="483" spans="2:71" ht="24.95" customHeight="1">
      <c r="B483" s="48">
        <f>Personal_Development!B484</f>
        <v>0</v>
      </c>
      <c r="C483" s="48">
        <f>Personal_Development!C484</f>
        <v>0</v>
      </c>
      <c r="D483" s="14" t="str">
        <f>Personal_Development!D484</f>
        <v>E00092</v>
      </c>
      <c r="E483" s="11" t="str">
        <f>Personal_Development!E484</f>
        <v>MOHD SHAH RIZAL BIN MUHAMMAD</v>
      </c>
      <c r="F483" s="12" t="str">
        <f>Personal_Development!F484</f>
        <v>PRODUCTION NO.1 DEPARTMENT</v>
      </c>
      <c r="G483" s="12" t="str">
        <f>Personal_Development!G484</f>
        <v>ASSEMBLY PRODUCTION SECTION (APS)</v>
      </c>
      <c r="H483" s="40" t="str">
        <f>Personal_Development!H484</f>
        <v>SENIOR SUPERVISOR</v>
      </c>
      <c r="I483" s="41" t="str">
        <f>Personal_Development!I484</f>
        <v>M7</v>
      </c>
      <c r="J483" s="42" t="str">
        <f>Personal_Development!J484</f>
        <v>M7</v>
      </c>
      <c r="K483" s="48"/>
      <c r="L483" s="48"/>
      <c r="M483" s="16"/>
      <c r="N483" s="16"/>
      <c r="O483" s="48"/>
      <c r="P483" s="48"/>
      <c r="Q483" s="48"/>
      <c r="R483" s="48"/>
      <c r="S483" s="48"/>
      <c r="T483" s="48"/>
      <c r="U483" s="48"/>
      <c r="V483" s="48"/>
      <c r="W483" s="20">
        <f t="shared" si="57"/>
        <v>0</v>
      </c>
      <c r="X483" s="48"/>
      <c r="Y483" s="48"/>
      <c r="Z483" s="16"/>
      <c r="AA483" s="16"/>
      <c r="AB483" s="48"/>
      <c r="AC483" s="48"/>
      <c r="AD483" s="48"/>
      <c r="AE483" s="48"/>
      <c r="AF483" s="48"/>
      <c r="AG483" s="48"/>
      <c r="AH483" s="48"/>
      <c r="AI483" s="48"/>
      <c r="AJ483" s="24">
        <f t="shared" si="58"/>
        <v>0</v>
      </c>
      <c r="AK483" s="48"/>
      <c r="AL483" s="48"/>
      <c r="AM483" s="16"/>
      <c r="AN483" s="16"/>
      <c r="AO483" s="48"/>
      <c r="AP483" s="48"/>
      <c r="AQ483" s="48"/>
      <c r="AR483" s="48"/>
      <c r="AS483" s="48"/>
      <c r="AT483" s="48"/>
      <c r="AU483" s="48"/>
      <c r="AV483" s="48"/>
      <c r="AW483" s="26">
        <f t="shared" si="59"/>
        <v>0</v>
      </c>
      <c r="AX483" s="16">
        <f t="shared" si="60"/>
        <v>0</v>
      </c>
      <c r="AY483" s="48"/>
      <c r="AZ483" s="48"/>
      <c r="BA483" s="129"/>
      <c r="BB483" s="157"/>
      <c r="BC483" s="156"/>
      <c r="BD483" s="156"/>
      <c r="BE483" s="156"/>
      <c r="BF483" s="156">
        <v>0.25</v>
      </c>
      <c r="BG483" s="156"/>
      <c r="BH483" s="156"/>
      <c r="BI483" s="156"/>
      <c r="BJ483" s="16"/>
      <c r="BK483" s="16"/>
      <c r="BL483" s="16"/>
      <c r="BM483" s="135"/>
      <c r="BN483" s="135">
        <f t="shared" si="54"/>
        <v>0.25</v>
      </c>
      <c r="BO483" s="131">
        <f t="shared" si="55"/>
        <v>0.25</v>
      </c>
      <c r="BP483" s="65">
        <f t="shared" si="56"/>
        <v>4</v>
      </c>
      <c r="BS483" s="29"/>
    </row>
    <row r="484" spans="2:71" ht="24.95" customHeight="1">
      <c r="B484" s="48">
        <f>Personal_Development!B485</f>
        <v>0</v>
      </c>
      <c r="C484" s="48">
        <f>Personal_Development!C485</f>
        <v>0</v>
      </c>
      <c r="D484" s="14" t="str">
        <f>Personal_Development!D485</f>
        <v>E00093</v>
      </c>
      <c r="E484" s="11" t="str">
        <f>Personal_Development!E485</f>
        <v>NORLAILA BINTI ABDUL RAHMAN</v>
      </c>
      <c r="F484" s="12" t="str">
        <f>Personal_Development!F485</f>
        <v>PRODUCTION NO.1 DEPARTMENT</v>
      </c>
      <c r="G484" s="12" t="str">
        <f>Personal_Development!G485</f>
        <v>ASSEMBLY PRODUCTION SECTION (APS)</v>
      </c>
      <c r="H484" s="40" t="str">
        <f>Personal_Development!H485</f>
        <v>SENIOR SUPERVISOR</v>
      </c>
      <c r="I484" s="41" t="str">
        <f>Personal_Development!I485</f>
        <v>M7</v>
      </c>
      <c r="J484" s="42" t="str">
        <f>Personal_Development!J485</f>
        <v>M7</v>
      </c>
      <c r="K484" s="48"/>
      <c r="L484" s="48"/>
      <c r="M484" s="16"/>
      <c r="N484" s="16"/>
      <c r="O484" s="48"/>
      <c r="P484" s="48"/>
      <c r="Q484" s="48"/>
      <c r="R484" s="48"/>
      <c r="S484" s="48"/>
      <c r="T484" s="48"/>
      <c r="U484" s="48"/>
      <c r="V484" s="48"/>
      <c r="W484" s="20">
        <f t="shared" si="57"/>
        <v>0</v>
      </c>
      <c r="X484" s="48"/>
      <c r="Y484" s="48"/>
      <c r="Z484" s="16"/>
      <c r="AA484" s="16"/>
      <c r="AB484" s="48"/>
      <c r="AC484" s="48"/>
      <c r="AD484" s="48"/>
      <c r="AE484" s="48"/>
      <c r="AF484" s="48"/>
      <c r="AG484" s="48"/>
      <c r="AH484" s="48"/>
      <c r="AI484" s="48"/>
      <c r="AJ484" s="24">
        <f t="shared" si="58"/>
        <v>0</v>
      </c>
      <c r="AK484" s="48"/>
      <c r="AL484" s="48"/>
      <c r="AM484" s="16"/>
      <c r="AN484" s="16"/>
      <c r="AO484" s="48"/>
      <c r="AP484" s="48"/>
      <c r="AQ484" s="48"/>
      <c r="AR484" s="48"/>
      <c r="AS484" s="48"/>
      <c r="AT484" s="48"/>
      <c r="AU484" s="48"/>
      <c r="AV484" s="48"/>
      <c r="AW484" s="26">
        <f t="shared" si="59"/>
        <v>0</v>
      </c>
      <c r="AX484" s="16">
        <f t="shared" si="60"/>
        <v>0</v>
      </c>
      <c r="AY484" s="48"/>
      <c r="AZ484" s="48"/>
      <c r="BA484" s="129"/>
      <c r="BB484" s="157"/>
      <c r="BC484" s="156"/>
      <c r="BD484" s="156"/>
      <c r="BE484" s="156"/>
      <c r="BF484" s="156">
        <v>1</v>
      </c>
      <c r="BG484" s="156">
        <v>0.5</v>
      </c>
      <c r="BH484" s="156">
        <v>0.5</v>
      </c>
      <c r="BI484" s="156"/>
      <c r="BJ484" s="16"/>
      <c r="BK484" s="16"/>
      <c r="BL484" s="16"/>
      <c r="BM484" s="135"/>
      <c r="BN484" s="135">
        <f t="shared" si="54"/>
        <v>2</v>
      </c>
      <c r="BO484" s="131">
        <f t="shared" si="55"/>
        <v>2</v>
      </c>
      <c r="BP484" s="65">
        <f t="shared" si="56"/>
        <v>4</v>
      </c>
      <c r="BS484" s="29"/>
    </row>
    <row r="485" spans="2:71" ht="24.95" customHeight="1">
      <c r="B485" s="48">
        <f>Personal_Development!B486</f>
        <v>0</v>
      </c>
      <c r="C485" s="48">
        <f>Personal_Development!C486</f>
        <v>0</v>
      </c>
      <c r="D485" s="14" t="str">
        <f>Personal_Development!D486</f>
        <v>E00097</v>
      </c>
      <c r="E485" s="11" t="str">
        <f>Personal_Development!E486</f>
        <v>NURUL 'AIN BINTI ABDUL WAHAB</v>
      </c>
      <c r="F485" s="12" t="str">
        <f>Personal_Development!F486</f>
        <v>QUALITY ASSURANCE DEPARTMENT</v>
      </c>
      <c r="G485" s="12" t="str">
        <f>Personal_Development!G486</f>
        <v>QUALITY PLANNING SECTION (QPS)</v>
      </c>
      <c r="H485" s="40" t="str">
        <f>Personal_Development!H486</f>
        <v>ENGINEER</v>
      </c>
      <c r="I485" s="41" t="str">
        <f>Personal_Development!I486</f>
        <v>M6</v>
      </c>
      <c r="J485" s="42" t="str">
        <f>Personal_Development!J486</f>
        <v>M6</v>
      </c>
      <c r="K485" s="48"/>
      <c r="L485" s="48">
        <v>1</v>
      </c>
      <c r="M485" s="16"/>
      <c r="N485" s="16">
        <v>1</v>
      </c>
      <c r="O485" s="48"/>
      <c r="P485" s="48"/>
      <c r="Q485" s="48"/>
      <c r="R485" s="48"/>
      <c r="S485" s="48"/>
      <c r="T485" s="48"/>
      <c r="U485" s="48"/>
      <c r="V485" s="48"/>
      <c r="W485" s="20">
        <f t="shared" si="57"/>
        <v>2</v>
      </c>
      <c r="X485" s="48"/>
      <c r="Y485" s="48"/>
      <c r="Z485" s="16"/>
      <c r="AA485" s="16"/>
      <c r="AB485" s="48"/>
      <c r="AC485" s="48"/>
      <c r="AD485" s="48"/>
      <c r="AE485" s="48"/>
      <c r="AF485" s="48"/>
      <c r="AG485" s="48"/>
      <c r="AH485" s="48"/>
      <c r="AI485" s="48"/>
      <c r="AJ485" s="24">
        <f t="shared" si="58"/>
        <v>0</v>
      </c>
      <c r="AK485" s="48">
        <v>0.5</v>
      </c>
      <c r="AL485" s="48"/>
      <c r="AM485" s="16"/>
      <c r="AN485" s="16"/>
      <c r="AO485" s="48"/>
      <c r="AP485" s="48"/>
      <c r="AQ485" s="48"/>
      <c r="AR485" s="48"/>
      <c r="AS485" s="48"/>
      <c r="AT485" s="48"/>
      <c r="AU485" s="48"/>
      <c r="AV485" s="48"/>
      <c r="AW485" s="26">
        <f t="shared" si="59"/>
        <v>0.5</v>
      </c>
      <c r="AX485" s="16">
        <f t="shared" si="60"/>
        <v>2.5</v>
      </c>
      <c r="AY485" s="48"/>
      <c r="AZ485" s="48"/>
      <c r="BA485" s="129"/>
      <c r="BB485" s="157">
        <v>0.5</v>
      </c>
      <c r="BC485" s="156"/>
      <c r="BD485" s="156"/>
      <c r="BE485" s="156"/>
      <c r="BF485" s="156">
        <v>0.25</v>
      </c>
      <c r="BG485" s="156"/>
      <c r="BH485" s="156">
        <v>1.25</v>
      </c>
      <c r="BI485" s="156">
        <v>0.25</v>
      </c>
      <c r="BJ485" s="16"/>
      <c r="BK485" s="16">
        <v>1</v>
      </c>
      <c r="BL485" s="16">
        <v>0.25</v>
      </c>
      <c r="BM485" s="135"/>
      <c r="BN485" s="135">
        <f t="shared" si="54"/>
        <v>3.5</v>
      </c>
      <c r="BO485" s="131">
        <f t="shared" si="55"/>
        <v>6</v>
      </c>
      <c r="BP485" s="65">
        <f t="shared" si="56"/>
        <v>3</v>
      </c>
      <c r="BS485" s="29"/>
    </row>
    <row r="486" spans="2:71" ht="24.95" customHeight="1">
      <c r="B486" s="48">
        <f>Personal_Development!B487</f>
        <v>0</v>
      </c>
      <c r="C486" s="48">
        <f>Personal_Development!C487</f>
        <v>0</v>
      </c>
      <c r="D486" s="14" t="str">
        <f>Personal_Development!D487</f>
        <v>E00098</v>
      </c>
      <c r="E486" s="11" t="str">
        <f>Personal_Development!E487</f>
        <v>RUSZAM IZAM BIN RAMLI</v>
      </c>
      <c r="F486" s="12" t="str">
        <f>Personal_Development!F487</f>
        <v>PRODUCTION NO.1 DEPARTMENT</v>
      </c>
      <c r="G486" s="12" t="str">
        <f>Personal_Development!G487</f>
        <v>ASSEMBLY PRODUCTION SECTION (APS)</v>
      </c>
      <c r="H486" s="40" t="str">
        <f>Personal_Development!H487</f>
        <v>OFFICER</v>
      </c>
      <c r="I486" s="41" t="str">
        <f>Personal_Development!I487</f>
        <v>M6</v>
      </c>
      <c r="J486" s="42" t="str">
        <f>Personal_Development!J487</f>
        <v>M6</v>
      </c>
      <c r="K486" s="48"/>
      <c r="L486" s="48">
        <v>1</v>
      </c>
      <c r="M486" s="16"/>
      <c r="N486" s="16">
        <v>1</v>
      </c>
      <c r="O486" s="48"/>
      <c r="P486" s="48"/>
      <c r="Q486" s="48"/>
      <c r="R486" s="48">
        <v>1</v>
      </c>
      <c r="S486" s="48"/>
      <c r="T486" s="48">
        <v>1</v>
      </c>
      <c r="U486" s="48">
        <v>1</v>
      </c>
      <c r="V486" s="48"/>
      <c r="W486" s="20">
        <f t="shared" si="57"/>
        <v>5</v>
      </c>
      <c r="X486" s="48"/>
      <c r="Y486" s="48"/>
      <c r="Z486" s="16"/>
      <c r="AA486" s="16"/>
      <c r="AB486" s="48"/>
      <c r="AC486" s="48"/>
      <c r="AD486" s="48"/>
      <c r="AE486" s="48"/>
      <c r="AF486" s="48"/>
      <c r="AG486" s="48"/>
      <c r="AH486" s="48"/>
      <c r="AI486" s="48"/>
      <c r="AJ486" s="24">
        <f t="shared" si="58"/>
        <v>0</v>
      </c>
      <c r="AK486" s="48">
        <v>0.5</v>
      </c>
      <c r="AL486" s="48"/>
      <c r="AM486" s="16"/>
      <c r="AN486" s="16"/>
      <c r="AO486" s="48"/>
      <c r="AP486" s="48">
        <v>0.5</v>
      </c>
      <c r="AQ486" s="48"/>
      <c r="AR486" s="48"/>
      <c r="AS486" s="48"/>
      <c r="AT486" s="48"/>
      <c r="AU486" s="48">
        <v>0.5</v>
      </c>
      <c r="AV486" s="48">
        <v>1</v>
      </c>
      <c r="AW486" s="26">
        <f t="shared" si="59"/>
        <v>2.5</v>
      </c>
      <c r="AX486" s="16">
        <f t="shared" si="60"/>
        <v>7.5</v>
      </c>
      <c r="AY486" s="48"/>
      <c r="AZ486" s="48"/>
      <c r="BA486" s="129"/>
      <c r="BB486" s="157">
        <v>0.5</v>
      </c>
      <c r="BC486" s="156"/>
      <c r="BD486" s="156"/>
      <c r="BE486" s="156">
        <v>0.25</v>
      </c>
      <c r="BF486" s="156">
        <v>0.5</v>
      </c>
      <c r="BG486" s="156"/>
      <c r="BH486" s="156">
        <v>0.5</v>
      </c>
      <c r="BI486" s="156">
        <v>1</v>
      </c>
      <c r="BJ486" s="16"/>
      <c r="BK486" s="16">
        <v>0.75</v>
      </c>
      <c r="BL486" s="16"/>
      <c r="BM486" s="135"/>
      <c r="BN486" s="135">
        <f t="shared" si="54"/>
        <v>3.5</v>
      </c>
      <c r="BO486" s="131">
        <f t="shared" si="55"/>
        <v>11</v>
      </c>
      <c r="BP486" s="65">
        <f t="shared" si="56"/>
        <v>1</v>
      </c>
      <c r="BS486" s="29"/>
    </row>
    <row r="487" spans="2:71" ht="24.95" customHeight="1">
      <c r="B487" s="48">
        <f>Personal_Development!B488</f>
        <v>0</v>
      </c>
      <c r="C487" s="48">
        <f>Personal_Development!C488</f>
        <v>0</v>
      </c>
      <c r="D487" s="14" t="str">
        <f>Personal_Development!D488</f>
        <v>E00102</v>
      </c>
      <c r="E487" s="11" t="str">
        <f>Personal_Development!E488</f>
        <v>WAN MOHAMAD NORIZWAN BIN WAN HUSAIN</v>
      </c>
      <c r="F487" s="12" t="str">
        <f>Personal_Development!F488</f>
        <v>PRODUCTION NO.1 DEPARTMENT</v>
      </c>
      <c r="G487" s="12" t="str">
        <f>Personal_Development!G488</f>
        <v>ASSEMBLY ENGINEERING SECTION (AES)</v>
      </c>
      <c r="H487" s="40" t="str">
        <f>Personal_Development!H488</f>
        <v>ENGINEER</v>
      </c>
      <c r="I487" s="41" t="str">
        <f>Personal_Development!I488</f>
        <v>M6</v>
      </c>
      <c r="J487" s="42" t="str">
        <f>Personal_Development!J488</f>
        <v>M6</v>
      </c>
      <c r="K487" s="48"/>
      <c r="L487" s="48"/>
      <c r="M487" s="16">
        <v>1</v>
      </c>
      <c r="N487" s="16">
        <v>1</v>
      </c>
      <c r="O487" s="48"/>
      <c r="P487" s="48"/>
      <c r="Q487" s="48">
        <v>1</v>
      </c>
      <c r="R487" s="48"/>
      <c r="S487" s="48"/>
      <c r="T487" s="48"/>
      <c r="U487" s="48"/>
      <c r="V487" s="48"/>
      <c r="W487" s="20">
        <f t="shared" si="57"/>
        <v>3</v>
      </c>
      <c r="X487" s="48"/>
      <c r="Y487" s="48"/>
      <c r="Z487" s="16"/>
      <c r="AA487" s="16"/>
      <c r="AB487" s="48"/>
      <c r="AC487" s="48"/>
      <c r="AD487" s="48"/>
      <c r="AE487" s="48"/>
      <c r="AF487" s="48"/>
      <c r="AG487" s="48"/>
      <c r="AH487" s="48"/>
      <c r="AI487" s="48"/>
      <c r="AJ487" s="24">
        <f t="shared" si="58"/>
        <v>0</v>
      </c>
      <c r="AK487" s="48"/>
      <c r="AL487" s="48"/>
      <c r="AM487" s="16"/>
      <c r="AN487" s="16">
        <v>0.5</v>
      </c>
      <c r="AO487" s="48">
        <v>0.25</v>
      </c>
      <c r="AP487" s="48">
        <v>0.25</v>
      </c>
      <c r="AQ487" s="48"/>
      <c r="AR487" s="48"/>
      <c r="AS487" s="48">
        <v>0.25</v>
      </c>
      <c r="AT487" s="48"/>
      <c r="AU487" s="48"/>
      <c r="AV487" s="48"/>
      <c r="AW487" s="26">
        <f t="shared" si="59"/>
        <v>1.25</v>
      </c>
      <c r="AX487" s="16">
        <f t="shared" si="60"/>
        <v>4.25</v>
      </c>
      <c r="AY487" s="48"/>
      <c r="AZ487" s="48"/>
      <c r="BA487" s="129"/>
      <c r="BB487" s="157"/>
      <c r="BC487" s="156"/>
      <c r="BD487" s="156">
        <v>0.25</v>
      </c>
      <c r="BE487" s="156">
        <v>0.25</v>
      </c>
      <c r="BF487" s="156">
        <v>0.75</v>
      </c>
      <c r="BG487" s="156">
        <v>1</v>
      </c>
      <c r="BH487" s="156"/>
      <c r="BI487" s="156">
        <v>1</v>
      </c>
      <c r="BJ487" s="16">
        <v>1</v>
      </c>
      <c r="BK487" s="16">
        <v>0.25</v>
      </c>
      <c r="BL487" s="16"/>
      <c r="BM487" s="135"/>
      <c r="BN487" s="135">
        <f t="shared" si="54"/>
        <v>4.5</v>
      </c>
      <c r="BO487" s="131">
        <f t="shared" si="55"/>
        <v>8.75</v>
      </c>
      <c r="BP487" s="65">
        <f t="shared" si="56"/>
        <v>2</v>
      </c>
      <c r="BS487" s="29"/>
    </row>
    <row r="488" spans="2:71" ht="24.95" customHeight="1">
      <c r="B488" s="48" t="str">
        <f>Personal_Development!B489</f>
        <v>R</v>
      </c>
      <c r="C488" s="48">
        <f>Personal_Development!C489</f>
        <v>0</v>
      </c>
      <c r="D488" s="14" t="str">
        <f>Personal_Development!D489</f>
        <v>E00105</v>
      </c>
      <c r="E488" s="11" t="str">
        <f>Personal_Development!E489</f>
        <v>ZUL FADZLI BIN ZAINUL ABIDIN</v>
      </c>
      <c r="F488" s="12" t="str">
        <f>Personal_Development!F489</f>
        <v>QUALITY ASSURANCE DEPARTMENT</v>
      </c>
      <c r="G488" s="12" t="str">
        <f>Personal_Development!G489</f>
        <v>QUALITY ASSURANCE SECTION (QAS)</v>
      </c>
      <c r="H488" s="40" t="str">
        <f>Personal_Development!H489</f>
        <v>ASST. ENGINEER</v>
      </c>
      <c r="I488" s="41" t="str">
        <f>Personal_Development!I489</f>
        <v>M7</v>
      </c>
      <c r="J488" s="42" t="str">
        <f>Personal_Development!J489</f>
        <v>M7</v>
      </c>
      <c r="K488" s="48"/>
      <c r="L488" s="48">
        <v>0.5</v>
      </c>
      <c r="M488" s="16"/>
      <c r="N488" s="16"/>
      <c r="O488" s="48"/>
      <c r="P488" s="48"/>
      <c r="Q488" s="48"/>
      <c r="R488" s="48"/>
      <c r="S488" s="48"/>
      <c r="T488" s="48"/>
      <c r="U488" s="48"/>
      <c r="V488" s="48"/>
      <c r="W488" s="20">
        <f t="shared" si="57"/>
        <v>0.5</v>
      </c>
      <c r="X488" s="48"/>
      <c r="Y488" s="48"/>
      <c r="Z488" s="16"/>
      <c r="AA488" s="16"/>
      <c r="AB488" s="48"/>
      <c r="AC488" s="48"/>
      <c r="AD488" s="48"/>
      <c r="AE488" s="48"/>
      <c r="AF488" s="48"/>
      <c r="AG488" s="48"/>
      <c r="AH488" s="48"/>
      <c r="AI488" s="48"/>
      <c r="AJ488" s="24">
        <f t="shared" si="58"/>
        <v>0</v>
      </c>
      <c r="AK488" s="48"/>
      <c r="AL488" s="48"/>
      <c r="AM488" s="16">
        <v>1</v>
      </c>
      <c r="AN488" s="16"/>
      <c r="AO488" s="48"/>
      <c r="AP488" s="48"/>
      <c r="AQ488" s="48"/>
      <c r="AR488" s="48"/>
      <c r="AS488" s="48"/>
      <c r="AT488" s="48"/>
      <c r="AU488" s="48"/>
      <c r="AV488" s="48"/>
      <c r="AW488" s="26">
        <f t="shared" si="59"/>
        <v>1</v>
      </c>
      <c r="AX488" s="16">
        <f t="shared" si="60"/>
        <v>1.5</v>
      </c>
      <c r="AY488" s="48"/>
      <c r="AZ488" s="48"/>
      <c r="BA488" s="129"/>
      <c r="BB488" s="157"/>
      <c r="BC488" s="156"/>
      <c r="BD488" s="156"/>
      <c r="BE488" s="156"/>
      <c r="BF488" s="156"/>
      <c r="BG488" s="156"/>
      <c r="BH488" s="156"/>
      <c r="BI488" s="156"/>
      <c r="BJ488" s="16"/>
      <c r="BK488" s="16"/>
      <c r="BL488" s="16"/>
      <c r="BM488" s="135"/>
      <c r="BN488" s="135">
        <f t="shared" si="54"/>
        <v>0</v>
      </c>
      <c r="BO488" s="131">
        <f t="shared" si="55"/>
        <v>1.5</v>
      </c>
      <c r="BP488" s="65">
        <f t="shared" si="56"/>
        <v>4</v>
      </c>
      <c r="BS488" s="29"/>
    </row>
    <row r="489" spans="2:71" ht="24.95" customHeight="1">
      <c r="B489" s="48">
        <f>Personal_Development!B490</f>
        <v>0</v>
      </c>
      <c r="C489" s="48">
        <f>Personal_Development!C490</f>
        <v>0</v>
      </c>
      <c r="D489" s="14" t="str">
        <f>Personal_Development!D490</f>
        <v>E00106</v>
      </c>
      <c r="E489" s="11" t="str">
        <f>Personal_Development!E490</f>
        <v>MARK LEE ENG CHAI</v>
      </c>
      <c r="F489" s="12" t="str">
        <f>Personal_Development!F490</f>
        <v>FACTORY OPERATIONS DEPARTMENT</v>
      </c>
      <c r="G489" s="12" t="str">
        <f>Personal_Development!G490</f>
        <v>FINANCE &amp; ACCOUNTING SECTION (FAS)</v>
      </c>
      <c r="H489" s="40" t="str">
        <f>Personal_Development!H490</f>
        <v>OFFICER</v>
      </c>
      <c r="I489" s="41" t="str">
        <f>Personal_Development!I490</f>
        <v>M6</v>
      </c>
      <c r="J489" s="42" t="str">
        <f>Personal_Development!J490</f>
        <v>M6</v>
      </c>
      <c r="K489" s="48"/>
      <c r="L489" s="48"/>
      <c r="M489" s="16"/>
      <c r="N489" s="16"/>
      <c r="O489" s="48"/>
      <c r="P489" s="48"/>
      <c r="Q489" s="48"/>
      <c r="R489" s="48"/>
      <c r="S489" s="48"/>
      <c r="T489" s="48"/>
      <c r="U489" s="48"/>
      <c r="V489" s="48"/>
      <c r="W489" s="20">
        <f t="shared" si="57"/>
        <v>0</v>
      </c>
      <c r="X489" s="48"/>
      <c r="Y489" s="48"/>
      <c r="Z489" s="16"/>
      <c r="AA489" s="16"/>
      <c r="AB489" s="48"/>
      <c r="AC489" s="48"/>
      <c r="AD489" s="48"/>
      <c r="AE489" s="48"/>
      <c r="AF489" s="48"/>
      <c r="AG489" s="48"/>
      <c r="AH489" s="48"/>
      <c r="AI489" s="48"/>
      <c r="AJ489" s="24">
        <f t="shared" si="58"/>
        <v>0</v>
      </c>
      <c r="AK489" s="48">
        <v>3.5</v>
      </c>
      <c r="AL489" s="48"/>
      <c r="AM489" s="16"/>
      <c r="AN489" s="16"/>
      <c r="AO489" s="48"/>
      <c r="AP489" s="48"/>
      <c r="AQ489" s="48"/>
      <c r="AR489" s="48"/>
      <c r="AS489" s="48"/>
      <c r="AT489" s="48"/>
      <c r="AU489" s="48"/>
      <c r="AV489" s="48"/>
      <c r="AW489" s="26">
        <f t="shared" si="59"/>
        <v>3.5</v>
      </c>
      <c r="AX489" s="16">
        <f t="shared" si="60"/>
        <v>3.5</v>
      </c>
      <c r="AY489" s="48"/>
      <c r="AZ489" s="48"/>
      <c r="BA489" s="129"/>
      <c r="BB489" s="157">
        <v>3.5</v>
      </c>
      <c r="BC489" s="156">
        <v>0.5</v>
      </c>
      <c r="BD489" s="156"/>
      <c r="BE489" s="156"/>
      <c r="BF489" s="156">
        <v>0.5</v>
      </c>
      <c r="BG489" s="156">
        <v>0.75</v>
      </c>
      <c r="BH489" s="156">
        <v>0.75</v>
      </c>
      <c r="BI489" s="156"/>
      <c r="BJ489" s="16">
        <v>1.25</v>
      </c>
      <c r="BK489" s="16">
        <v>1</v>
      </c>
      <c r="BL489" s="16"/>
      <c r="BM489" s="135"/>
      <c r="BN489" s="135">
        <f t="shared" si="54"/>
        <v>8.25</v>
      </c>
      <c r="BO489" s="131">
        <f t="shared" si="55"/>
        <v>11.75</v>
      </c>
      <c r="BP489" s="65">
        <f t="shared" si="56"/>
        <v>1</v>
      </c>
      <c r="BS489" s="29"/>
    </row>
    <row r="490" spans="2:71" ht="24.95" customHeight="1">
      <c r="B490" s="48" t="str">
        <f>Personal_Development!B491</f>
        <v>R</v>
      </c>
      <c r="C490" s="48">
        <f>Personal_Development!C491</f>
        <v>0</v>
      </c>
      <c r="D490" s="14" t="str">
        <f>Personal_Development!D491</f>
        <v>E00107</v>
      </c>
      <c r="E490" s="11" t="str">
        <f>Personal_Development!E491</f>
        <v>MOHD HAIKAL BIN MUSTAFAR</v>
      </c>
      <c r="F490" s="12" t="str">
        <f>Personal_Development!F491</f>
        <v>QUALITY ASSURANCE DEPARTMENT</v>
      </c>
      <c r="G490" s="12" t="str">
        <f>Personal_Development!G491</f>
        <v>QUALITY PLANNING SECTION (QPS)</v>
      </c>
      <c r="H490" s="40" t="str">
        <f>Personal_Development!H491</f>
        <v>ASST. ENGINEER</v>
      </c>
      <c r="I490" s="41" t="str">
        <f>Personal_Development!I491</f>
        <v>M7</v>
      </c>
      <c r="J490" s="42" t="str">
        <f>Personal_Development!J491</f>
        <v>M7</v>
      </c>
      <c r="K490" s="48">
        <v>1</v>
      </c>
      <c r="L490" s="48"/>
      <c r="M490" s="16"/>
      <c r="N490" s="16"/>
      <c r="O490" s="48"/>
      <c r="P490" s="48"/>
      <c r="Q490" s="48"/>
      <c r="R490" s="48"/>
      <c r="S490" s="48"/>
      <c r="T490" s="48"/>
      <c r="U490" s="48"/>
      <c r="V490" s="48"/>
      <c r="W490" s="20">
        <f t="shared" si="57"/>
        <v>1</v>
      </c>
      <c r="X490" s="48"/>
      <c r="Y490" s="48"/>
      <c r="Z490" s="16"/>
      <c r="AA490" s="16"/>
      <c r="AB490" s="48"/>
      <c r="AC490" s="48"/>
      <c r="AD490" s="48"/>
      <c r="AE490" s="48"/>
      <c r="AF490" s="48"/>
      <c r="AG490" s="48"/>
      <c r="AH490" s="48"/>
      <c r="AI490" s="48"/>
      <c r="AJ490" s="24">
        <f t="shared" si="58"/>
        <v>0</v>
      </c>
      <c r="AK490" s="48">
        <v>0.25</v>
      </c>
      <c r="AL490" s="48"/>
      <c r="AM490" s="16"/>
      <c r="AN490" s="16"/>
      <c r="AO490" s="48"/>
      <c r="AP490" s="48"/>
      <c r="AQ490" s="48"/>
      <c r="AR490" s="48"/>
      <c r="AS490" s="48"/>
      <c r="AT490" s="48"/>
      <c r="AU490" s="48"/>
      <c r="AV490" s="48"/>
      <c r="AW490" s="26">
        <f t="shared" si="59"/>
        <v>0.25</v>
      </c>
      <c r="AX490" s="16">
        <f t="shared" si="60"/>
        <v>1.25</v>
      </c>
      <c r="AY490" s="48"/>
      <c r="AZ490" s="48"/>
      <c r="BA490" s="129"/>
      <c r="BB490" s="157"/>
      <c r="BC490" s="156"/>
      <c r="BD490" s="156"/>
      <c r="BE490" s="156"/>
      <c r="BF490" s="156"/>
      <c r="BG490" s="156"/>
      <c r="BH490" s="156"/>
      <c r="BI490" s="156"/>
      <c r="BJ490" s="16"/>
      <c r="BK490" s="16"/>
      <c r="BL490" s="16"/>
      <c r="BM490" s="135"/>
      <c r="BN490" s="135">
        <f t="shared" si="54"/>
        <v>0</v>
      </c>
      <c r="BO490" s="131">
        <f t="shared" si="55"/>
        <v>1.25</v>
      </c>
      <c r="BP490" s="65">
        <f t="shared" si="56"/>
        <v>4</v>
      </c>
      <c r="BS490" s="29"/>
    </row>
    <row r="491" spans="2:71" ht="24.95" customHeight="1">
      <c r="B491" s="48">
        <f>Personal_Development!B492</f>
        <v>0</v>
      </c>
      <c r="C491" s="48">
        <f>Personal_Development!C492</f>
        <v>0</v>
      </c>
      <c r="D491" s="14" t="str">
        <f>Personal_Development!D492</f>
        <v>E00108</v>
      </c>
      <c r="E491" s="11" t="str">
        <f>Personal_Development!E492</f>
        <v>AZHAR BIN MOHD ANUAR</v>
      </c>
      <c r="F491" s="12" t="str">
        <f>Personal_Development!F492</f>
        <v>PRODUCTION NO.2 DEPARTMENT</v>
      </c>
      <c r="G491" s="12" t="str">
        <f>Personal_Development!G492</f>
        <v>MOLDING ENGINEERING SECTION (MES)</v>
      </c>
      <c r="H491" s="40" t="str">
        <f>Personal_Development!H492</f>
        <v>ENGINEER</v>
      </c>
      <c r="I491" s="41" t="str">
        <f>Personal_Development!I492</f>
        <v>M6</v>
      </c>
      <c r="J491" s="42" t="str">
        <f>Personal_Development!J492</f>
        <v>M6</v>
      </c>
      <c r="K491" s="48"/>
      <c r="L491" s="48"/>
      <c r="M491" s="16">
        <v>2</v>
      </c>
      <c r="N491" s="16">
        <v>3</v>
      </c>
      <c r="O491" s="48"/>
      <c r="P491" s="48"/>
      <c r="Q491" s="48"/>
      <c r="R491" s="48"/>
      <c r="S491" s="48"/>
      <c r="T491" s="48"/>
      <c r="U491" s="48"/>
      <c r="V491" s="48"/>
      <c r="W491" s="20">
        <f t="shared" si="57"/>
        <v>5</v>
      </c>
      <c r="X491" s="48"/>
      <c r="Y491" s="48"/>
      <c r="Z491" s="16"/>
      <c r="AA491" s="16"/>
      <c r="AB491" s="48"/>
      <c r="AC491" s="48"/>
      <c r="AD491" s="48"/>
      <c r="AE491" s="48"/>
      <c r="AF491" s="48"/>
      <c r="AG491" s="48"/>
      <c r="AH491" s="48"/>
      <c r="AI491" s="48"/>
      <c r="AJ491" s="24">
        <f t="shared" si="58"/>
        <v>0</v>
      </c>
      <c r="AK491" s="48">
        <v>0.25</v>
      </c>
      <c r="AL491" s="48"/>
      <c r="AM491" s="16"/>
      <c r="AN491" s="16"/>
      <c r="AO491" s="48"/>
      <c r="AP491" s="48"/>
      <c r="AQ491" s="48"/>
      <c r="AR491" s="48"/>
      <c r="AS491" s="48"/>
      <c r="AT491" s="48"/>
      <c r="AU491" s="48"/>
      <c r="AV491" s="48"/>
      <c r="AW491" s="26">
        <f t="shared" si="59"/>
        <v>0.25</v>
      </c>
      <c r="AX491" s="16">
        <f t="shared" si="60"/>
        <v>5.25</v>
      </c>
      <c r="AY491" s="48"/>
      <c r="AZ491" s="48"/>
      <c r="BA491" s="129"/>
      <c r="BB491" s="157">
        <v>0.25</v>
      </c>
      <c r="BC491" s="156">
        <v>0.25</v>
      </c>
      <c r="BD491" s="156">
        <v>1</v>
      </c>
      <c r="BE491" s="156"/>
      <c r="BF491" s="156"/>
      <c r="BG491" s="156"/>
      <c r="BH491" s="156">
        <v>0.5</v>
      </c>
      <c r="BI491" s="156"/>
      <c r="BJ491" s="16"/>
      <c r="BK491" s="16">
        <v>0.5</v>
      </c>
      <c r="BL491" s="16">
        <v>1.75</v>
      </c>
      <c r="BM491" s="135"/>
      <c r="BN491" s="135">
        <f t="shared" si="54"/>
        <v>4.25</v>
      </c>
      <c r="BO491" s="131">
        <f t="shared" si="55"/>
        <v>9.5</v>
      </c>
      <c r="BP491" s="65">
        <f t="shared" si="56"/>
        <v>2</v>
      </c>
      <c r="BS491" s="29"/>
    </row>
    <row r="492" spans="2:71" ht="24.95" customHeight="1">
      <c r="B492" s="48">
        <f>Personal_Development!B493</f>
        <v>0</v>
      </c>
      <c r="C492" s="48">
        <f>Personal_Development!C493</f>
        <v>0</v>
      </c>
      <c r="D492" s="14" t="str">
        <f>Personal_Development!D493</f>
        <v>E00109</v>
      </c>
      <c r="E492" s="11" t="str">
        <f>Personal_Development!E493</f>
        <v>KAMARIAH BT. ISMAIL</v>
      </c>
      <c r="F492" s="12" t="str">
        <f>Personal_Development!F493</f>
        <v>PRODUCTION NO.2 DEPARTMENT</v>
      </c>
      <c r="G492" s="12" t="str">
        <f>Personal_Development!G493</f>
        <v>MOLDING PRODUCTION SECTION (MPS)</v>
      </c>
      <c r="H492" s="40" t="str">
        <f>Personal_Development!H493</f>
        <v>SENIOR SUPERVISOR</v>
      </c>
      <c r="I492" s="41" t="str">
        <f>Personal_Development!I493</f>
        <v>M7</v>
      </c>
      <c r="J492" s="42" t="str">
        <f>Personal_Development!J493</f>
        <v>M7</v>
      </c>
      <c r="K492" s="48"/>
      <c r="L492" s="48"/>
      <c r="M492" s="16">
        <v>2</v>
      </c>
      <c r="N492" s="16">
        <v>1</v>
      </c>
      <c r="O492" s="48"/>
      <c r="P492" s="48"/>
      <c r="Q492" s="48"/>
      <c r="R492" s="48"/>
      <c r="S492" s="48"/>
      <c r="T492" s="48"/>
      <c r="U492" s="48"/>
      <c r="V492" s="48"/>
      <c r="W492" s="20">
        <f t="shared" si="57"/>
        <v>3</v>
      </c>
      <c r="X492" s="48"/>
      <c r="Y492" s="48"/>
      <c r="Z492" s="16"/>
      <c r="AA492" s="16"/>
      <c r="AB492" s="48"/>
      <c r="AC492" s="48"/>
      <c r="AD492" s="48"/>
      <c r="AE492" s="48"/>
      <c r="AF492" s="48"/>
      <c r="AG492" s="48"/>
      <c r="AH492" s="48"/>
      <c r="AI492" s="48"/>
      <c r="AJ492" s="24">
        <f t="shared" si="58"/>
        <v>0</v>
      </c>
      <c r="AK492" s="48">
        <v>0.25</v>
      </c>
      <c r="AL492" s="48"/>
      <c r="AM492" s="16"/>
      <c r="AN492" s="16"/>
      <c r="AO492" s="48"/>
      <c r="AP492" s="48"/>
      <c r="AQ492" s="48"/>
      <c r="AR492" s="48"/>
      <c r="AS492" s="48"/>
      <c r="AT492" s="48"/>
      <c r="AU492" s="48"/>
      <c r="AV492" s="48"/>
      <c r="AW492" s="26">
        <f t="shared" si="59"/>
        <v>0.25</v>
      </c>
      <c r="AX492" s="16">
        <f t="shared" si="60"/>
        <v>3.25</v>
      </c>
      <c r="AY492" s="48"/>
      <c r="AZ492" s="48"/>
      <c r="BA492" s="129">
        <f>4+1</f>
        <v>5</v>
      </c>
      <c r="BB492" s="157">
        <v>0.25</v>
      </c>
      <c r="BC492" s="156">
        <v>1</v>
      </c>
      <c r="BD492" s="156">
        <v>0.5</v>
      </c>
      <c r="BE492" s="156">
        <v>1</v>
      </c>
      <c r="BF492" s="156"/>
      <c r="BG492" s="156">
        <v>2.75</v>
      </c>
      <c r="BH492" s="156">
        <v>0.25</v>
      </c>
      <c r="BI492" s="156">
        <v>0.25</v>
      </c>
      <c r="BJ492" s="16">
        <v>0.75</v>
      </c>
      <c r="BK492" s="16">
        <v>0.5</v>
      </c>
      <c r="BL492" s="16"/>
      <c r="BM492" s="135"/>
      <c r="BN492" s="135">
        <f t="shared" si="54"/>
        <v>7.25</v>
      </c>
      <c r="BO492" s="131">
        <f t="shared" si="55"/>
        <v>15.5</v>
      </c>
      <c r="BP492" s="65">
        <f t="shared" si="56"/>
        <v>1</v>
      </c>
      <c r="BS492" s="29"/>
    </row>
    <row r="493" spans="2:71" ht="24.95" customHeight="1">
      <c r="B493" s="48">
        <f>Personal_Development!B494</f>
        <v>0</v>
      </c>
      <c r="C493" s="48">
        <f>Personal_Development!C494</f>
        <v>0</v>
      </c>
      <c r="D493" s="14" t="str">
        <f>Personal_Development!D494</f>
        <v>E00111</v>
      </c>
      <c r="E493" s="11" t="str">
        <f>Personal_Development!E494</f>
        <v>MOHD ZAKIE BIN TAIB</v>
      </c>
      <c r="F493" s="12" t="str">
        <f>Personal_Development!F494</f>
        <v>PRODUCTION NO.1 DEPARTMENT</v>
      </c>
      <c r="G493" s="12" t="str">
        <f>Personal_Development!G494</f>
        <v>ASSEMBLY ENGINEERING SECTION (AES)</v>
      </c>
      <c r="H493" s="40" t="str">
        <f>Personal_Development!H494</f>
        <v>ENGINEER</v>
      </c>
      <c r="I493" s="41" t="str">
        <f>Personal_Development!I494</f>
        <v>M6</v>
      </c>
      <c r="J493" s="42" t="str">
        <f>Personal_Development!J494</f>
        <v>M6</v>
      </c>
      <c r="K493" s="48"/>
      <c r="L493" s="48"/>
      <c r="M493" s="16"/>
      <c r="N493" s="16">
        <v>1</v>
      </c>
      <c r="O493" s="48"/>
      <c r="P493" s="48"/>
      <c r="Q493" s="48"/>
      <c r="R493" s="48"/>
      <c r="S493" s="48">
        <v>1</v>
      </c>
      <c r="T493" s="48"/>
      <c r="U493" s="48">
        <v>1</v>
      </c>
      <c r="V493" s="48"/>
      <c r="W493" s="20">
        <f t="shared" si="57"/>
        <v>3</v>
      </c>
      <c r="X493" s="48"/>
      <c r="Y493" s="48"/>
      <c r="Z493" s="16"/>
      <c r="AA493" s="16"/>
      <c r="AB493" s="48"/>
      <c r="AC493" s="48"/>
      <c r="AD493" s="48"/>
      <c r="AE493" s="48"/>
      <c r="AF493" s="48"/>
      <c r="AG493" s="48"/>
      <c r="AH493" s="48"/>
      <c r="AI493" s="48"/>
      <c r="AJ493" s="24">
        <f t="shared" si="58"/>
        <v>0</v>
      </c>
      <c r="AK493" s="48"/>
      <c r="AL493" s="48"/>
      <c r="AM493" s="16"/>
      <c r="AN493" s="16"/>
      <c r="AO493" s="48"/>
      <c r="AP493" s="48"/>
      <c r="AQ493" s="48"/>
      <c r="AR493" s="48"/>
      <c r="AS493" s="48"/>
      <c r="AT493" s="48"/>
      <c r="AU493" s="48"/>
      <c r="AV493" s="48"/>
      <c r="AW493" s="26">
        <f t="shared" si="59"/>
        <v>0</v>
      </c>
      <c r="AX493" s="16">
        <f t="shared" si="60"/>
        <v>3</v>
      </c>
      <c r="AY493" s="48"/>
      <c r="AZ493" s="48"/>
      <c r="BA493" s="129"/>
      <c r="BB493" s="157"/>
      <c r="BC493" s="156">
        <v>0.75</v>
      </c>
      <c r="BD493" s="156"/>
      <c r="BE493" s="156">
        <v>1.25</v>
      </c>
      <c r="BF493" s="156">
        <v>1</v>
      </c>
      <c r="BG493" s="156">
        <v>0.75</v>
      </c>
      <c r="BH493" s="156"/>
      <c r="BI493" s="156"/>
      <c r="BJ493" s="16"/>
      <c r="BK493" s="16"/>
      <c r="BL493" s="16">
        <v>2</v>
      </c>
      <c r="BM493" s="135"/>
      <c r="BN493" s="135">
        <f t="shared" si="54"/>
        <v>5.75</v>
      </c>
      <c r="BO493" s="131">
        <f t="shared" si="55"/>
        <v>8.75</v>
      </c>
      <c r="BP493" s="65">
        <f t="shared" si="56"/>
        <v>2</v>
      </c>
      <c r="BS493" s="29"/>
    </row>
    <row r="494" spans="2:71" ht="24.95" customHeight="1">
      <c r="B494" s="48">
        <f>Personal_Development!B495</f>
        <v>0</v>
      </c>
      <c r="C494" s="48">
        <f>Personal_Development!C495</f>
        <v>0</v>
      </c>
      <c r="D494" s="14" t="str">
        <f>Personal_Development!D495</f>
        <v>E00112</v>
      </c>
      <c r="E494" s="11" t="str">
        <f>Personal_Development!E495</f>
        <v>YUSRI BIN IBRAHIM</v>
      </c>
      <c r="F494" s="12" t="str">
        <f>Personal_Development!F495</f>
        <v>PRODUCTION NO.1 DEPARTMENT</v>
      </c>
      <c r="G494" s="12" t="str">
        <f>Personal_Development!G495</f>
        <v>ASSEMBLY PRODUCTION SECTION (APS)</v>
      </c>
      <c r="H494" s="40" t="str">
        <f>Personal_Development!H495</f>
        <v>SENIOR SUPERVISOR</v>
      </c>
      <c r="I494" s="41" t="str">
        <f>Personal_Development!I495</f>
        <v>M7</v>
      </c>
      <c r="J494" s="42" t="str">
        <f>Personal_Development!J495</f>
        <v>M7</v>
      </c>
      <c r="K494" s="48"/>
      <c r="L494" s="48"/>
      <c r="M494" s="16"/>
      <c r="N494" s="16"/>
      <c r="O494" s="48"/>
      <c r="P494" s="48"/>
      <c r="Q494" s="48"/>
      <c r="R494" s="48"/>
      <c r="S494" s="48"/>
      <c r="T494" s="48"/>
      <c r="U494" s="48"/>
      <c r="V494" s="48"/>
      <c r="W494" s="20">
        <f t="shared" si="57"/>
        <v>0</v>
      </c>
      <c r="X494" s="48"/>
      <c r="Y494" s="48"/>
      <c r="Z494" s="16"/>
      <c r="AA494" s="16"/>
      <c r="AB494" s="48"/>
      <c r="AC494" s="48"/>
      <c r="AD494" s="48"/>
      <c r="AE494" s="48"/>
      <c r="AF494" s="48"/>
      <c r="AG494" s="48"/>
      <c r="AH494" s="48"/>
      <c r="AI494" s="48"/>
      <c r="AJ494" s="24">
        <f t="shared" si="58"/>
        <v>0</v>
      </c>
      <c r="AK494" s="48"/>
      <c r="AL494" s="48"/>
      <c r="AM494" s="16"/>
      <c r="AN494" s="16"/>
      <c r="AO494" s="48"/>
      <c r="AP494" s="48"/>
      <c r="AQ494" s="48"/>
      <c r="AR494" s="48"/>
      <c r="AS494" s="48"/>
      <c r="AT494" s="48"/>
      <c r="AU494" s="48"/>
      <c r="AV494" s="48"/>
      <c r="AW494" s="26">
        <f t="shared" si="59"/>
        <v>0</v>
      </c>
      <c r="AX494" s="16">
        <f t="shared" si="60"/>
        <v>0</v>
      </c>
      <c r="AY494" s="48"/>
      <c r="AZ494" s="48"/>
      <c r="BA494" s="129"/>
      <c r="BB494" s="157"/>
      <c r="BC494" s="156"/>
      <c r="BD494" s="156"/>
      <c r="BE494" s="156"/>
      <c r="BF494" s="156"/>
      <c r="BG494" s="156"/>
      <c r="BH494" s="156"/>
      <c r="BI494" s="156">
        <v>0.5</v>
      </c>
      <c r="BJ494" s="16"/>
      <c r="BK494" s="16"/>
      <c r="BL494" s="16"/>
      <c r="BM494" s="135"/>
      <c r="BN494" s="135">
        <f t="shared" si="54"/>
        <v>0.5</v>
      </c>
      <c r="BO494" s="131">
        <f t="shared" si="55"/>
        <v>0.5</v>
      </c>
      <c r="BP494" s="65">
        <f t="shared" si="56"/>
        <v>4</v>
      </c>
      <c r="BS494" s="29"/>
    </row>
    <row r="495" spans="2:71" ht="24.95" customHeight="1">
      <c r="B495" s="48">
        <f>Personal_Development!B496</f>
        <v>0</v>
      </c>
      <c r="C495" s="48">
        <f>Personal_Development!C496</f>
        <v>0</v>
      </c>
      <c r="D495" s="14" t="str">
        <f>Personal_Development!D496</f>
        <v>E00113</v>
      </c>
      <c r="E495" s="11" t="str">
        <f>Personal_Development!E496</f>
        <v>NASROL HIZAM BIN ISMAIL</v>
      </c>
      <c r="F495" s="12" t="str">
        <f>Personal_Development!F496</f>
        <v>FACTORY OPERATIONS DEPARTMENT</v>
      </c>
      <c r="G495" s="12" t="str">
        <f>Personal_Development!G496</f>
        <v>INVENTORY &amp; SYSYTEM CONTROL SECTION (IVS)</v>
      </c>
      <c r="H495" s="40" t="str">
        <f>Personal_Development!H496</f>
        <v>SENIOR SUPERVISOR</v>
      </c>
      <c r="I495" s="41" t="str">
        <f>Personal_Development!I496</f>
        <v>M7</v>
      </c>
      <c r="J495" s="42" t="str">
        <f>Personal_Development!J496</f>
        <v>M7</v>
      </c>
      <c r="K495" s="48"/>
      <c r="L495" s="48"/>
      <c r="M495" s="16"/>
      <c r="N495" s="16"/>
      <c r="O495" s="48"/>
      <c r="P495" s="48"/>
      <c r="Q495" s="48"/>
      <c r="R495" s="48"/>
      <c r="S495" s="48"/>
      <c r="T495" s="48">
        <v>0.5</v>
      </c>
      <c r="U495" s="48"/>
      <c r="V495" s="48"/>
      <c r="W495" s="20">
        <f t="shared" si="57"/>
        <v>0.5</v>
      </c>
      <c r="X495" s="48"/>
      <c r="Y495" s="48"/>
      <c r="Z495" s="16"/>
      <c r="AA495" s="16"/>
      <c r="AB495" s="48"/>
      <c r="AC495" s="48"/>
      <c r="AD495" s="48"/>
      <c r="AE495" s="48"/>
      <c r="AF495" s="48"/>
      <c r="AG495" s="48"/>
      <c r="AH495" s="48"/>
      <c r="AI495" s="48"/>
      <c r="AJ495" s="24">
        <f t="shared" si="58"/>
        <v>0</v>
      </c>
      <c r="AK495" s="48"/>
      <c r="AL495" s="48"/>
      <c r="AM495" s="16"/>
      <c r="AN495" s="16"/>
      <c r="AO495" s="48"/>
      <c r="AP495" s="48"/>
      <c r="AQ495" s="48"/>
      <c r="AR495" s="48"/>
      <c r="AS495" s="48"/>
      <c r="AT495" s="48"/>
      <c r="AU495" s="48"/>
      <c r="AV495" s="48"/>
      <c r="AW495" s="26">
        <f t="shared" si="59"/>
        <v>0</v>
      </c>
      <c r="AX495" s="16">
        <f t="shared" si="60"/>
        <v>0.5</v>
      </c>
      <c r="AY495" s="48"/>
      <c r="AZ495" s="48"/>
      <c r="BA495" s="129"/>
      <c r="BB495" s="157"/>
      <c r="BC495" s="156">
        <v>1.25</v>
      </c>
      <c r="BD495" s="156"/>
      <c r="BE495" s="156">
        <v>0.75</v>
      </c>
      <c r="BF495" s="156"/>
      <c r="BG495" s="156"/>
      <c r="BH495" s="156">
        <v>0.75</v>
      </c>
      <c r="BI495" s="156"/>
      <c r="BJ495" s="16">
        <v>0.5</v>
      </c>
      <c r="BK495" s="16"/>
      <c r="BL495" s="16"/>
      <c r="BM495" s="135"/>
      <c r="BN495" s="135">
        <f t="shared" si="54"/>
        <v>3.25</v>
      </c>
      <c r="BO495" s="131">
        <f t="shared" si="55"/>
        <v>3.75</v>
      </c>
      <c r="BP495" s="65">
        <f t="shared" si="56"/>
        <v>4</v>
      </c>
      <c r="BS495" s="29"/>
    </row>
    <row r="496" spans="2:71" ht="24.95" customHeight="1">
      <c r="B496" s="48">
        <f>Personal_Development!B497</f>
        <v>0</v>
      </c>
      <c r="C496" s="48">
        <f>Personal_Development!C497</f>
        <v>0</v>
      </c>
      <c r="D496" s="14" t="str">
        <f>Personal_Development!D497</f>
        <v>E00115</v>
      </c>
      <c r="E496" s="11" t="str">
        <f>Personal_Development!E497</f>
        <v>AZEMI BIN HANAPIAH</v>
      </c>
      <c r="F496" s="12" t="str">
        <f>Personal_Development!F497</f>
        <v>GENERAL AFFAIRS DEPARTMENT</v>
      </c>
      <c r="G496" s="12" t="str">
        <f>Personal_Development!G497</f>
        <v>SAFETY &amp; ENVIRONMENT SECTION (SES)</v>
      </c>
      <c r="H496" s="40" t="str">
        <f>Personal_Development!H497</f>
        <v>OFFICER</v>
      </c>
      <c r="I496" s="41" t="str">
        <f>Personal_Development!I497</f>
        <v>M6</v>
      </c>
      <c r="J496" s="42" t="str">
        <f>Personal_Development!J497</f>
        <v>M6</v>
      </c>
      <c r="K496" s="48">
        <v>1</v>
      </c>
      <c r="L496" s="48"/>
      <c r="M496" s="16"/>
      <c r="N496" s="16"/>
      <c r="O496" s="48"/>
      <c r="P496" s="48"/>
      <c r="Q496" s="48"/>
      <c r="R496" s="48"/>
      <c r="S496" s="48">
        <v>3</v>
      </c>
      <c r="T496" s="48"/>
      <c r="U496" s="48"/>
      <c r="V496" s="48"/>
      <c r="W496" s="20">
        <f t="shared" si="57"/>
        <v>4</v>
      </c>
      <c r="X496" s="48"/>
      <c r="Y496" s="48"/>
      <c r="Z496" s="16"/>
      <c r="AA496" s="16"/>
      <c r="AB496" s="48"/>
      <c r="AC496" s="48"/>
      <c r="AD496" s="48"/>
      <c r="AE496" s="48"/>
      <c r="AF496" s="48"/>
      <c r="AG496" s="48"/>
      <c r="AH496" s="48"/>
      <c r="AI496" s="48"/>
      <c r="AJ496" s="24">
        <f t="shared" si="58"/>
        <v>0</v>
      </c>
      <c r="AK496" s="48"/>
      <c r="AL496" s="48"/>
      <c r="AM496" s="16"/>
      <c r="AN496" s="16"/>
      <c r="AO496" s="48"/>
      <c r="AP496" s="48"/>
      <c r="AQ496" s="48"/>
      <c r="AR496" s="48"/>
      <c r="AS496" s="48"/>
      <c r="AT496" s="48"/>
      <c r="AU496" s="48"/>
      <c r="AV496" s="48"/>
      <c r="AW496" s="26">
        <f t="shared" si="59"/>
        <v>0</v>
      </c>
      <c r="AX496" s="16">
        <f t="shared" si="60"/>
        <v>4</v>
      </c>
      <c r="AY496" s="48"/>
      <c r="AZ496" s="48"/>
      <c r="BA496" s="129"/>
      <c r="BB496" s="157"/>
      <c r="BC496" s="156">
        <v>0.5</v>
      </c>
      <c r="BD496" s="156"/>
      <c r="BE496" s="156"/>
      <c r="BF496" s="156"/>
      <c r="BG496" s="156"/>
      <c r="BH496" s="156"/>
      <c r="BI496" s="156">
        <v>0.25</v>
      </c>
      <c r="BJ496" s="16">
        <v>1.75</v>
      </c>
      <c r="BK496" s="16"/>
      <c r="BL496" s="16">
        <v>2.5</v>
      </c>
      <c r="BM496" s="135"/>
      <c r="BN496" s="135">
        <f t="shared" si="54"/>
        <v>5</v>
      </c>
      <c r="BO496" s="131">
        <f t="shared" si="55"/>
        <v>9</v>
      </c>
      <c r="BP496" s="65">
        <f t="shared" si="56"/>
        <v>2</v>
      </c>
      <c r="BS496" s="29"/>
    </row>
    <row r="497" spans="2:71" ht="24.95" customHeight="1">
      <c r="B497" s="48">
        <f>Personal_Development!B498</f>
        <v>0</v>
      </c>
      <c r="C497" s="48">
        <f>Personal_Development!C498</f>
        <v>0</v>
      </c>
      <c r="D497" s="14" t="str">
        <f>Personal_Development!D498</f>
        <v>E00123</v>
      </c>
      <c r="E497" s="11" t="str">
        <f>Personal_Development!E498</f>
        <v>MUHAMMAD SYAZWAN BIN KAMAL BATCHA</v>
      </c>
      <c r="F497" s="12" t="str">
        <f>Personal_Development!F498</f>
        <v>PRODUCTION NO.1 DEPARTMENT</v>
      </c>
      <c r="G497" s="12" t="str">
        <f>Personal_Development!G498</f>
        <v>ASSEMBLY ENGINEERING SECTION (AES)</v>
      </c>
      <c r="H497" s="40" t="str">
        <f>Personal_Development!H498</f>
        <v>ASST. ENGINEER</v>
      </c>
      <c r="I497" s="41" t="str">
        <f>Personal_Development!I498</f>
        <v>M7</v>
      </c>
      <c r="J497" s="42" t="str">
        <f>Personal_Development!J498</f>
        <v>M7</v>
      </c>
      <c r="K497" s="48"/>
      <c r="L497" s="48"/>
      <c r="M497" s="16"/>
      <c r="N497" s="16"/>
      <c r="O497" s="48">
        <v>1</v>
      </c>
      <c r="P497" s="48"/>
      <c r="Q497" s="48"/>
      <c r="R497" s="48"/>
      <c r="S497" s="48"/>
      <c r="T497" s="48"/>
      <c r="U497" s="48"/>
      <c r="V497" s="48">
        <v>1</v>
      </c>
      <c r="W497" s="20">
        <f t="shared" si="57"/>
        <v>2</v>
      </c>
      <c r="X497" s="48"/>
      <c r="Y497" s="48"/>
      <c r="Z497" s="16"/>
      <c r="AA497" s="16"/>
      <c r="AB497" s="48"/>
      <c r="AC497" s="48"/>
      <c r="AD497" s="48"/>
      <c r="AE497" s="48"/>
      <c r="AF497" s="48"/>
      <c r="AG497" s="48"/>
      <c r="AH497" s="48"/>
      <c r="AI497" s="48"/>
      <c r="AJ497" s="24">
        <f t="shared" si="58"/>
        <v>0</v>
      </c>
      <c r="AK497" s="48"/>
      <c r="AL497" s="48"/>
      <c r="AM497" s="16"/>
      <c r="AN497" s="16"/>
      <c r="AO497" s="48"/>
      <c r="AP497" s="48"/>
      <c r="AQ497" s="48"/>
      <c r="AR497" s="48"/>
      <c r="AS497" s="48"/>
      <c r="AT497" s="48"/>
      <c r="AU497" s="48"/>
      <c r="AV497" s="48"/>
      <c r="AW497" s="26">
        <f t="shared" si="59"/>
        <v>0</v>
      </c>
      <c r="AX497" s="16">
        <f t="shared" si="60"/>
        <v>2</v>
      </c>
      <c r="AY497" s="48"/>
      <c r="AZ497" s="48"/>
      <c r="BA497" s="129"/>
      <c r="BB497" s="157"/>
      <c r="BC497" s="156"/>
      <c r="BD497" s="156"/>
      <c r="BE497" s="156"/>
      <c r="BF497" s="156"/>
      <c r="BG497" s="156"/>
      <c r="BH497" s="156"/>
      <c r="BI497" s="156"/>
      <c r="BJ497" s="16">
        <v>0.25</v>
      </c>
      <c r="BK497" s="16"/>
      <c r="BL497" s="16"/>
      <c r="BM497" s="135"/>
      <c r="BN497" s="135">
        <f t="shared" si="54"/>
        <v>0.25</v>
      </c>
      <c r="BO497" s="131">
        <f t="shared" si="55"/>
        <v>2.25</v>
      </c>
      <c r="BP497" s="65">
        <f t="shared" si="56"/>
        <v>4</v>
      </c>
      <c r="BS497" s="29"/>
    </row>
    <row r="498" spans="2:71" ht="24.95" customHeight="1">
      <c r="B498" s="48">
        <f>Personal_Development!B499</f>
        <v>0</v>
      </c>
      <c r="C498" s="48">
        <f>Personal_Development!C499</f>
        <v>0</v>
      </c>
      <c r="D498" s="14" t="str">
        <f>Personal_Development!D499</f>
        <v>E00124</v>
      </c>
      <c r="E498" s="11" t="str">
        <f>Personal_Development!E499</f>
        <v>SABAR BIN ABD RAZAK</v>
      </c>
      <c r="F498" s="12" t="str">
        <f>Personal_Development!F499</f>
        <v>ENGINEERING AND R&amp;D DEPARTMENT</v>
      </c>
      <c r="G498" s="12" t="str">
        <f>Personal_Development!G499</f>
        <v>RD &amp; DESIGN SECTION (RDS)</v>
      </c>
      <c r="H498" s="40" t="str">
        <f>Personal_Development!H499</f>
        <v>SENIOR ENGINEER</v>
      </c>
      <c r="I498" s="41" t="str">
        <f>Personal_Development!I499</f>
        <v>M5</v>
      </c>
      <c r="J498" s="42" t="str">
        <f>Personal_Development!J499</f>
        <v>M5</v>
      </c>
      <c r="K498" s="48"/>
      <c r="L498" s="48"/>
      <c r="M498" s="16"/>
      <c r="N498" s="16"/>
      <c r="O498" s="48">
        <v>1</v>
      </c>
      <c r="P498" s="48"/>
      <c r="Q498" s="48">
        <v>1</v>
      </c>
      <c r="R498" s="48">
        <v>4</v>
      </c>
      <c r="S498" s="48"/>
      <c r="T498" s="48"/>
      <c r="U498" s="48"/>
      <c r="V498" s="48"/>
      <c r="W498" s="20">
        <f t="shared" si="57"/>
        <v>6</v>
      </c>
      <c r="X498" s="48"/>
      <c r="Y498" s="48"/>
      <c r="Z498" s="16"/>
      <c r="AA498" s="16"/>
      <c r="AB498" s="48"/>
      <c r="AC498" s="48"/>
      <c r="AD498" s="48"/>
      <c r="AE498" s="48"/>
      <c r="AF498" s="48"/>
      <c r="AG498" s="48"/>
      <c r="AH498" s="48"/>
      <c r="AI498" s="48"/>
      <c r="AJ498" s="24">
        <f t="shared" si="58"/>
        <v>0</v>
      </c>
      <c r="AK498" s="48">
        <v>0.5</v>
      </c>
      <c r="AL498" s="48"/>
      <c r="AM498" s="16"/>
      <c r="AN498" s="16"/>
      <c r="AO498" s="48"/>
      <c r="AP498" s="48"/>
      <c r="AQ498" s="48"/>
      <c r="AR498" s="48"/>
      <c r="AS498" s="48"/>
      <c r="AT498" s="48"/>
      <c r="AU498" s="48"/>
      <c r="AV498" s="48"/>
      <c r="AW498" s="26">
        <f t="shared" si="59"/>
        <v>0.5</v>
      </c>
      <c r="AX498" s="16">
        <f t="shared" si="60"/>
        <v>6.5</v>
      </c>
      <c r="AY498" s="48"/>
      <c r="AZ498" s="48"/>
      <c r="BA498" s="129"/>
      <c r="BB498" s="157">
        <v>1.25</v>
      </c>
      <c r="BC498" s="156"/>
      <c r="BD498" s="156">
        <v>0.25</v>
      </c>
      <c r="BE498" s="156"/>
      <c r="BF498" s="156">
        <v>0.25</v>
      </c>
      <c r="BG498" s="156"/>
      <c r="BH498" s="156">
        <v>1</v>
      </c>
      <c r="BI498" s="156">
        <v>0.5</v>
      </c>
      <c r="BJ498" s="16">
        <v>0.25</v>
      </c>
      <c r="BK498" s="16">
        <v>0.75</v>
      </c>
      <c r="BL498" s="16">
        <v>1.25</v>
      </c>
      <c r="BM498" s="135"/>
      <c r="BN498" s="135">
        <f t="shared" si="54"/>
        <v>5.5</v>
      </c>
      <c r="BO498" s="131">
        <f t="shared" si="55"/>
        <v>12</v>
      </c>
      <c r="BP498" s="65">
        <f t="shared" si="56"/>
        <v>1</v>
      </c>
      <c r="BS498" s="29"/>
    </row>
    <row r="499" spans="2:71" ht="24.95" customHeight="1">
      <c r="B499" s="48">
        <f>Personal_Development!B500</f>
        <v>0</v>
      </c>
      <c r="C499" s="48">
        <f>Personal_Development!C500</f>
        <v>0</v>
      </c>
      <c r="D499" s="14" t="str">
        <f>Personal_Development!D500</f>
        <v>E00125</v>
      </c>
      <c r="E499" s="11" t="str">
        <f>Personal_Development!E500</f>
        <v>NOOR SYAHADAH BINTI TUKIMIN</v>
      </c>
      <c r="F499" s="12" t="str">
        <f>Personal_Development!F500</f>
        <v>QUALITY ASSURANCE DEPARTMENT</v>
      </c>
      <c r="G499" s="12" t="str">
        <f>Personal_Development!G500</f>
        <v>CUSTOMER SUPPORT SECTION (CSS)</v>
      </c>
      <c r="H499" s="40" t="str">
        <f>Personal_Development!H500</f>
        <v>ENGINEER</v>
      </c>
      <c r="I499" s="41" t="str">
        <f>Personal_Development!I500</f>
        <v>M6</v>
      </c>
      <c r="J499" s="42" t="str">
        <f>Personal_Development!J500</f>
        <v>M6</v>
      </c>
      <c r="K499" s="48"/>
      <c r="L499" s="48"/>
      <c r="M499" s="16">
        <v>3</v>
      </c>
      <c r="N499" s="16">
        <v>1</v>
      </c>
      <c r="O499" s="48">
        <v>1</v>
      </c>
      <c r="P499" s="48"/>
      <c r="Q499" s="48">
        <v>1</v>
      </c>
      <c r="R499" s="48">
        <v>1</v>
      </c>
      <c r="S499" s="48">
        <v>1</v>
      </c>
      <c r="T499" s="48">
        <v>3</v>
      </c>
      <c r="U499" s="48"/>
      <c r="V499" s="48"/>
      <c r="W499" s="20">
        <f t="shared" si="57"/>
        <v>11</v>
      </c>
      <c r="X499" s="48"/>
      <c r="Y499" s="48"/>
      <c r="Z499" s="16"/>
      <c r="AA499" s="16"/>
      <c r="AB499" s="48"/>
      <c r="AC499" s="48"/>
      <c r="AD499" s="48"/>
      <c r="AE499" s="48"/>
      <c r="AF499" s="48"/>
      <c r="AG499" s="48"/>
      <c r="AH499" s="48"/>
      <c r="AI499" s="48"/>
      <c r="AJ499" s="24">
        <f t="shared" si="58"/>
        <v>0</v>
      </c>
      <c r="AK499" s="48">
        <v>2</v>
      </c>
      <c r="AL499" s="48">
        <v>3.25</v>
      </c>
      <c r="AM499" s="16">
        <v>6</v>
      </c>
      <c r="AN499" s="16">
        <v>1.25</v>
      </c>
      <c r="AO499" s="48">
        <v>3</v>
      </c>
      <c r="AP499" s="48">
        <v>17</v>
      </c>
      <c r="AQ499" s="48">
        <v>3</v>
      </c>
      <c r="AR499" s="48"/>
      <c r="AS499" s="48">
        <v>4.75</v>
      </c>
      <c r="AT499" s="48">
        <v>1.5</v>
      </c>
      <c r="AU499" s="48">
        <v>8</v>
      </c>
      <c r="AV499" s="48">
        <v>10</v>
      </c>
      <c r="AW499" s="26">
        <f t="shared" si="59"/>
        <v>59.75</v>
      </c>
      <c r="AX499" s="16">
        <f t="shared" si="60"/>
        <v>70.75</v>
      </c>
      <c r="AY499" s="48"/>
      <c r="AZ499" s="48">
        <v>5</v>
      </c>
      <c r="BA499" s="129"/>
      <c r="BB499" s="157"/>
      <c r="BC499" s="156"/>
      <c r="BD499" s="156"/>
      <c r="BE499" s="156">
        <v>2.5</v>
      </c>
      <c r="BF499" s="156">
        <v>1.5</v>
      </c>
      <c r="BG499" s="156"/>
      <c r="BH499" s="156">
        <v>0.5</v>
      </c>
      <c r="BI499" s="156">
        <v>0.5</v>
      </c>
      <c r="BJ499" s="16">
        <v>1</v>
      </c>
      <c r="BK499" s="16"/>
      <c r="BL499" s="16">
        <v>0.25</v>
      </c>
      <c r="BM499" s="135"/>
      <c r="BN499" s="135">
        <f t="shared" si="54"/>
        <v>6.25</v>
      </c>
      <c r="BO499" s="131">
        <f t="shared" si="55"/>
        <v>82</v>
      </c>
      <c r="BP499" s="65">
        <f t="shared" si="56"/>
        <v>1</v>
      </c>
      <c r="BS499" s="29"/>
    </row>
    <row r="500" spans="2:71" ht="24.95" customHeight="1">
      <c r="B500" s="48">
        <f>Personal_Development!B501</f>
        <v>0</v>
      </c>
      <c r="C500" s="48">
        <f>Personal_Development!C501</f>
        <v>0</v>
      </c>
      <c r="D500" s="14" t="str">
        <f>Personal_Development!D501</f>
        <v>E00126</v>
      </c>
      <c r="E500" s="11" t="str">
        <f>Personal_Development!E501</f>
        <v>NOORFAZIDATUL FARIHA BINTI MUSTAFFA</v>
      </c>
      <c r="F500" s="12" t="str">
        <f>Personal_Development!F501</f>
        <v>ENGINEERING AND R&amp;D DEPARTMENT</v>
      </c>
      <c r="G500" s="12" t="str">
        <f>Personal_Development!G501</f>
        <v>PURCHASING DEVELOPMENT (PDS)</v>
      </c>
      <c r="H500" s="40" t="str">
        <f>Personal_Development!H501</f>
        <v>ASST. OFFICER</v>
      </c>
      <c r="I500" s="41" t="str">
        <f>Personal_Development!I501</f>
        <v>M7</v>
      </c>
      <c r="J500" s="42" t="str">
        <f>Personal_Development!J501</f>
        <v>M7</v>
      </c>
      <c r="K500" s="48"/>
      <c r="L500" s="48"/>
      <c r="M500" s="16"/>
      <c r="N500" s="16"/>
      <c r="O500" s="48">
        <v>1</v>
      </c>
      <c r="P500" s="48">
        <v>2</v>
      </c>
      <c r="Q500" s="48">
        <v>1</v>
      </c>
      <c r="R500" s="48">
        <v>1</v>
      </c>
      <c r="S500" s="48"/>
      <c r="T500" s="48"/>
      <c r="U500" s="48"/>
      <c r="V500" s="48"/>
      <c r="W500" s="20">
        <f t="shared" si="57"/>
        <v>5</v>
      </c>
      <c r="X500" s="48"/>
      <c r="Y500" s="48"/>
      <c r="Z500" s="16"/>
      <c r="AA500" s="16"/>
      <c r="AB500" s="48"/>
      <c r="AC500" s="48"/>
      <c r="AD500" s="48"/>
      <c r="AE500" s="48"/>
      <c r="AF500" s="48"/>
      <c r="AG500" s="48"/>
      <c r="AH500" s="48"/>
      <c r="AI500" s="48"/>
      <c r="AJ500" s="24">
        <f t="shared" si="58"/>
        <v>0</v>
      </c>
      <c r="AK500" s="48">
        <v>0.5</v>
      </c>
      <c r="AL500" s="48"/>
      <c r="AM500" s="16"/>
      <c r="AN500" s="16"/>
      <c r="AO500" s="48"/>
      <c r="AP500" s="48"/>
      <c r="AQ500" s="48"/>
      <c r="AR500" s="48"/>
      <c r="AS500" s="48">
        <v>1</v>
      </c>
      <c r="AT500" s="48"/>
      <c r="AU500" s="48"/>
      <c r="AV500" s="48"/>
      <c r="AW500" s="26">
        <f t="shared" si="59"/>
        <v>1.5</v>
      </c>
      <c r="AX500" s="16">
        <f t="shared" si="60"/>
        <v>6.5</v>
      </c>
      <c r="AY500" s="48"/>
      <c r="AZ500" s="48">
        <f>20+30+10</f>
        <v>60</v>
      </c>
      <c r="BA500" s="129"/>
      <c r="BB500" s="157">
        <v>0.5</v>
      </c>
      <c r="BC500" s="156"/>
      <c r="BD500" s="156">
        <v>0.5</v>
      </c>
      <c r="BE500" s="156"/>
      <c r="BF500" s="156"/>
      <c r="BG500" s="156">
        <v>0.25</v>
      </c>
      <c r="BH500" s="156">
        <v>0.5</v>
      </c>
      <c r="BI500" s="156">
        <v>1</v>
      </c>
      <c r="BJ500" s="16"/>
      <c r="BK500" s="16"/>
      <c r="BL500" s="16"/>
      <c r="BM500" s="135"/>
      <c r="BN500" s="135">
        <f t="shared" si="54"/>
        <v>2.75</v>
      </c>
      <c r="BO500" s="131">
        <f t="shared" si="55"/>
        <v>69.25</v>
      </c>
      <c r="BP500" s="65">
        <f t="shared" si="56"/>
        <v>1</v>
      </c>
      <c r="BS500" s="29"/>
    </row>
    <row r="501" spans="2:71" ht="24.95" customHeight="1">
      <c r="B501" s="48">
        <f>Personal_Development!B502</f>
        <v>0</v>
      </c>
      <c r="C501" s="48">
        <f>Personal_Development!C502</f>
        <v>0</v>
      </c>
      <c r="D501" s="14" t="str">
        <f>Personal_Development!D502</f>
        <v>E00127</v>
      </c>
      <c r="E501" s="11" t="str">
        <f>Personal_Development!E502</f>
        <v>MOHD SHAFRIZAL MOHD ALI</v>
      </c>
      <c r="F501" s="12" t="str">
        <f>Personal_Development!F502</f>
        <v>PRODUCTION NO.2 DEPARTMENT</v>
      </c>
      <c r="G501" s="12" t="str">
        <f>Personal_Development!G502</f>
        <v>MOLDING PRODUCTION SECTION (MPS)</v>
      </c>
      <c r="H501" s="40" t="str">
        <f>Personal_Development!H502</f>
        <v>SENIOR SUPERVISOR</v>
      </c>
      <c r="I501" s="41" t="str">
        <f>Personal_Development!I502</f>
        <v>M7</v>
      </c>
      <c r="J501" s="42" t="str">
        <f>Personal_Development!J502</f>
        <v>M7</v>
      </c>
      <c r="K501" s="48"/>
      <c r="L501" s="48"/>
      <c r="M501" s="16"/>
      <c r="N501" s="16"/>
      <c r="O501" s="48"/>
      <c r="P501" s="48"/>
      <c r="Q501" s="48"/>
      <c r="R501" s="48"/>
      <c r="S501" s="48"/>
      <c r="T501" s="48"/>
      <c r="U501" s="48"/>
      <c r="V501" s="48"/>
      <c r="W501" s="20">
        <f t="shared" si="57"/>
        <v>0</v>
      </c>
      <c r="X501" s="48"/>
      <c r="Y501" s="48"/>
      <c r="Z501" s="16"/>
      <c r="AA501" s="16"/>
      <c r="AB501" s="48"/>
      <c r="AC501" s="48"/>
      <c r="AD501" s="48"/>
      <c r="AE501" s="48"/>
      <c r="AF501" s="48"/>
      <c r="AG501" s="48"/>
      <c r="AH501" s="48"/>
      <c r="AI501" s="48"/>
      <c r="AJ501" s="24">
        <f t="shared" si="58"/>
        <v>0</v>
      </c>
      <c r="AK501" s="48">
        <v>1.25</v>
      </c>
      <c r="AL501" s="48"/>
      <c r="AM501" s="16"/>
      <c r="AN501" s="16"/>
      <c r="AO501" s="48"/>
      <c r="AP501" s="48"/>
      <c r="AQ501" s="48"/>
      <c r="AR501" s="48"/>
      <c r="AS501" s="48"/>
      <c r="AT501" s="48"/>
      <c r="AU501" s="48"/>
      <c r="AV501" s="48"/>
      <c r="AW501" s="26">
        <f t="shared" si="59"/>
        <v>1.25</v>
      </c>
      <c r="AX501" s="16">
        <f t="shared" si="60"/>
        <v>1.25</v>
      </c>
      <c r="AY501" s="48"/>
      <c r="AZ501" s="48"/>
      <c r="BA501" s="129"/>
      <c r="BB501" s="157">
        <v>1.25</v>
      </c>
      <c r="BC501" s="156">
        <v>0.75</v>
      </c>
      <c r="BD501" s="156">
        <v>1.75</v>
      </c>
      <c r="BE501" s="156">
        <v>1</v>
      </c>
      <c r="BF501" s="156"/>
      <c r="BG501" s="156">
        <v>0.5</v>
      </c>
      <c r="BH501" s="156">
        <v>0.75</v>
      </c>
      <c r="BI501" s="156">
        <v>0.5</v>
      </c>
      <c r="BJ501" s="16">
        <v>0.75</v>
      </c>
      <c r="BK501" s="16"/>
      <c r="BL501" s="16">
        <v>0.25</v>
      </c>
      <c r="BM501" s="135"/>
      <c r="BN501" s="135">
        <f t="shared" si="54"/>
        <v>7.5</v>
      </c>
      <c r="BO501" s="131">
        <f t="shared" si="55"/>
        <v>8.75</v>
      </c>
      <c r="BP501" s="65">
        <f t="shared" si="56"/>
        <v>2</v>
      </c>
      <c r="BS501" s="29"/>
    </row>
    <row r="502" spans="2:71" ht="24.95" customHeight="1">
      <c r="B502" s="48">
        <f>Personal_Development!B503</f>
        <v>0</v>
      </c>
      <c r="C502" s="48">
        <f>Personal_Development!C503</f>
        <v>0</v>
      </c>
      <c r="D502" s="14" t="str">
        <f>Personal_Development!D503</f>
        <v>E00129</v>
      </c>
      <c r="E502" s="11" t="str">
        <f>Personal_Development!E503</f>
        <v>RAZALIA BINTI MOHD ZIN</v>
      </c>
      <c r="F502" s="12" t="str">
        <f>Personal_Development!F503</f>
        <v>FACTORY OPERATIONS DEPARTMENT</v>
      </c>
      <c r="G502" s="12" t="str">
        <f>Personal_Development!G503</f>
        <v>FINANCE &amp; ACCOUNTING SECTION (FAS)</v>
      </c>
      <c r="H502" s="40" t="str">
        <f>Personal_Development!H503</f>
        <v>ASST. OFFICER</v>
      </c>
      <c r="I502" s="41" t="str">
        <f>Personal_Development!I503</f>
        <v>M7</v>
      </c>
      <c r="J502" s="42" t="str">
        <f>Personal_Development!J503</f>
        <v>M7</v>
      </c>
      <c r="K502" s="48"/>
      <c r="L502" s="48">
        <v>1</v>
      </c>
      <c r="M502" s="16"/>
      <c r="N502" s="16">
        <v>1</v>
      </c>
      <c r="O502" s="48"/>
      <c r="P502" s="48">
        <v>1</v>
      </c>
      <c r="Q502" s="48">
        <v>1</v>
      </c>
      <c r="R502" s="48">
        <v>1</v>
      </c>
      <c r="S502" s="48"/>
      <c r="T502" s="48"/>
      <c r="U502" s="48"/>
      <c r="V502" s="48"/>
      <c r="W502" s="20">
        <f t="shared" si="57"/>
        <v>5</v>
      </c>
      <c r="X502" s="48"/>
      <c r="Y502" s="48"/>
      <c r="Z502" s="16"/>
      <c r="AA502" s="16"/>
      <c r="AB502" s="48"/>
      <c r="AC502" s="48"/>
      <c r="AD502" s="48"/>
      <c r="AE502" s="48"/>
      <c r="AF502" s="48"/>
      <c r="AG502" s="48"/>
      <c r="AH502" s="48"/>
      <c r="AI502" s="48"/>
      <c r="AJ502" s="24">
        <f t="shared" si="58"/>
        <v>0</v>
      </c>
      <c r="AK502" s="48"/>
      <c r="AL502" s="48"/>
      <c r="AM502" s="16"/>
      <c r="AN502" s="16"/>
      <c r="AO502" s="48"/>
      <c r="AP502" s="48"/>
      <c r="AQ502" s="48"/>
      <c r="AR502" s="48"/>
      <c r="AS502" s="48"/>
      <c r="AT502" s="48"/>
      <c r="AU502" s="48"/>
      <c r="AV502" s="48"/>
      <c r="AW502" s="26">
        <f t="shared" si="59"/>
        <v>0</v>
      </c>
      <c r="AX502" s="16">
        <f t="shared" si="60"/>
        <v>5</v>
      </c>
      <c r="AY502" s="48"/>
      <c r="AZ502" s="48"/>
      <c r="BA502" s="129"/>
      <c r="BB502" s="157">
        <v>0.25</v>
      </c>
      <c r="BC502" s="156">
        <v>1.25</v>
      </c>
      <c r="BD502" s="156">
        <v>1.5</v>
      </c>
      <c r="BE502" s="156"/>
      <c r="BF502" s="156">
        <v>0.25</v>
      </c>
      <c r="BG502" s="156">
        <v>1.75</v>
      </c>
      <c r="BH502" s="156">
        <v>1</v>
      </c>
      <c r="BI502" s="156">
        <v>1.25</v>
      </c>
      <c r="BJ502" s="16">
        <v>1</v>
      </c>
      <c r="BK502" s="16">
        <v>2</v>
      </c>
      <c r="BL502" s="16">
        <v>1.25</v>
      </c>
      <c r="BM502" s="135"/>
      <c r="BN502" s="135">
        <f t="shared" si="54"/>
        <v>11.5</v>
      </c>
      <c r="BO502" s="131">
        <f t="shared" si="55"/>
        <v>16.5</v>
      </c>
      <c r="BP502" s="65">
        <f t="shared" si="56"/>
        <v>1</v>
      </c>
      <c r="BS502" s="29"/>
    </row>
    <row r="503" spans="2:71" ht="24.95" customHeight="1">
      <c r="B503" s="48">
        <f>Personal_Development!B504</f>
        <v>0</v>
      </c>
      <c r="C503" s="48">
        <f>Personal_Development!C504</f>
        <v>0</v>
      </c>
      <c r="D503" s="14" t="str">
        <f>Personal_Development!D504</f>
        <v>E00131</v>
      </c>
      <c r="E503" s="11" t="str">
        <f>Personal_Development!E504</f>
        <v>LOW SIN YEE</v>
      </c>
      <c r="F503" s="12" t="str">
        <f>Personal_Development!F504</f>
        <v>FACTORY OPERATIONS DEPARTMENT</v>
      </c>
      <c r="G503" s="12" t="str">
        <f>Personal_Development!G504</f>
        <v>FINANCE &amp; ACCOUNTING SECTION (FAS)</v>
      </c>
      <c r="H503" s="40" t="str">
        <f>Personal_Development!H504</f>
        <v>OFFICER</v>
      </c>
      <c r="I503" s="41" t="str">
        <f>Personal_Development!I504</f>
        <v>M6</v>
      </c>
      <c r="J503" s="42" t="str">
        <f>Personal_Development!J504</f>
        <v>M6</v>
      </c>
      <c r="K503" s="48"/>
      <c r="L503" s="48"/>
      <c r="M503" s="16"/>
      <c r="N503" s="16"/>
      <c r="O503" s="48"/>
      <c r="P503" s="48">
        <v>2</v>
      </c>
      <c r="Q503" s="48"/>
      <c r="R503" s="48">
        <v>1</v>
      </c>
      <c r="S503" s="48">
        <v>0.5</v>
      </c>
      <c r="T503" s="48">
        <v>0.5</v>
      </c>
      <c r="U503" s="48"/>
      <c r="V503" s="48"/>
      <c r="W503" s="20">
        <f t="shared" si="57"/>
        <v>4</v>
      </c>
      <c r="X503" s="48"/>
      <c r="Y503" s="48"/>
      <c r="Z503" s="16"/>
      <c r="AA503" s="16"/>
      <c r="AB503" s="48"/>
      <c r="AC503" s="48"/>
      <c r="AD503" s="48"/>
      <c r="AE503" s="48"/>
      <c r="AF503" s="48"/>
      <c r="AG503" s="48"/>
      <c r="AH503" s="48"/>
      <c r="AI503" s="48"/>
      <c r="AJ503" s="24">
        <f t="shared" si="58"/>
        <v>0</v>
      </c>
      <c r="AK503" s="48"/>
      <c r="AL503" s="48"/>
      <c r="AM503" s="16"/>
      <c r="AN503" s="16"/>
      <c r="AO503" s="48"/>
      <c r="AP503" s="48"/>
      <c r="AQ503" s="48"/>
      <c r="AR503" s="48"/>
      <c r="AS503" s="48"/>
      <c r="AT503" s="48"/>
      <c r="AU503" s="48"/>
      <c r="AV503" s="48"/>
      <c r="AW503" s="26">
        <f t="shared" si="59"/>
        <v>0</v>
      </c>
      <c r="AX503" s="16">
        <f t="shared" si="60"/>
        <v>4</v>
      </c>
      <c r="AY503" s="48"/>
      <c r="AZ503" s="48"/>
      <c r="BA503" s="129"/>
      <c r="BB503" s="157">
        <v>0.5</v>
      </c>
      <c r="BC503" s="156">
        <v>2.75</v>
      </c>
      <c r="BD503" s="156">
        <v>0.25</v>
      </c>
      <c r="BE503" s="156">
        <v>2</v>
      </c>
      <c r="BF503" s="156">
        <v>0.5</v>
      </c>
      <c r="BG503" s="156">
        <v>3</v>
      </c>
      <c r="BH503" s="156"/>
      <c r="BI503" s="156">
        <v>1.5</v>
      </c>
      <c r="BJ503" s="16">
        <v>1</v>
      </c>
      <c r="BK503" s="16">
        <v>1.25</v>
      </c>
      <c r="BL503" s="16">
        <v>1.75</v>
      </c>
      <c r="BM503" s="135"/>
      <c r="BN503" s="135">
        <f t="shared" si="54"/>
        <v>14.5</v>
      </c>
      <c r="BO503" s="131">
        <f t="shared" si="55"/>
        <v>18.5</v>
      </c>
      <c r="BP503" s="65">
        <f t="shared" si="56"/>
        <v>1</v>
      </c>
      <c r="BS503" s="29"/>
    </row>
    <row r="504" spans="2:71" ht="24.95" customHeight="1">
      <c r="B504" s="48">
        <f>Personal_Development!B505</f>
        <v>0</v>
      </c>
      <c r="C504" s="48">
        <f>Personal_Development!C505</f>
        <v>0</v>
      </c>
      <c r="D504" s="14" t="str">
        <f>Personal_Development!D505</f>
        <v>E00132</v>
      </c>
      <c r="E504" s="11" t="str">
        <f>Personal_Development!E505</f>
        <v>JULIANA BT YUSUF</v>
      </c>
      <c r="F504" s="12" t="str">
        <f>Personal_Development!F505</f>
        <v>ENGINEERING AND R&amp;D DEPARTMENT</v>
      </c>
      <c r="G504" s="12" t="str">
        <f>Personal_Development!G505</f>
        <v>PURCHASING DEVELOPMENT (PDS)</v>
      </c>
      <c r="H504" s="40" t="str">
        <f>Personal_Development!H505</f>
        <v>ASST. OFFICER</v>
      </c>
      <c r="I504" s="41" t="str">
        <f>Personal_Development!I505</f>
        <v>M7</v>
      </c>
      <c r="J504" s="42" t="str">
        <f>Personal_Development!J505</f>
        <v>M7</v>
      </c>
      <c r="K504" s="48"/>
      <c r="L504" s="48"/>
      <c r="M504" s="16"/>
      <c r="N504" s="16"/>
      <c r="O504" s="48"/>
      <c r="P504" s="48"/>
      <c r="Q504" s="48">
        <v>1</v>
      </c>
      <c r="R504" s="48"/>
      <c r="S504" s="48">
        <v>1</v>
      </c>
      <c r="T504" s="48"/>
      <c r="U504" s="48">
        <v>2</v>
      </c>
      <c r="V504" s="48"/>
      <c r="W504" s="20">
        <f t="shared" si="57"/>
        <v>4</v>
      </c>
      <c r="X504" s="48"/>
      <c r="Y504" s="48"/>
      <c r="Z504" s="16"/>
      <c r="AA504" s="16"/>
      <c r="AB504" s="48"/>
      <c r="AC504" s="48"/>
      <c r="AD504" s="48"/>
      <c r="AE504" s="48"/>
      <c r="AF504" s="48"/>
      <c r="AG504" s="48"/>
      <c r="AH504" s="48"/>
      <c r="AI504" s="48"/>
      <c r="AJ504" s="24">
        <f t="shared" si="58"/>
        <v>0</v>
      </c>
      <c r="AK504" s="48">
        <v>5.5</v>
      </c>
      <c r="AL504" s="48">
        <v>1</v>
      </c>
      <c r="AM504" s="16">
        <v>3.25</v>
      </c>
      <c r="AN504" s="16"/>
      <c r="AO504" s="48"/>
      <c r="AP504" s="48">
        <v>2</v>
      </c>
      <c r="AQ504" s="48"/>
      <c r="AR504" s="48">
        <v>2</v>
      </c>
      <c r="AS504" s="48"/>
      <c r="AT504" s="48"/>
      <c r="AU504" s="48">
        <v>1</v>
      </c>
      <c r="AV504" s="48"/>
      <c r="AW504" s="26">
        <f t="shared" si="59"/>
        <v>14.75</v>
      </c>
      <c r="AX504" s="16">
        <f t="shared" si="60"/>
        <v>18.75</v>
      </c>
      <c r="AY504" s="48"/>
      <c r="AZ504" s="48"/>
      <c r="BA504" s="129"/>
      <c r="BB504" s="157">
        <v>5.5</v>
      </c>
      <c r="BC504" s="156">
        <v>2.75</v>
      </c>
      <c r="BD504" s="156"/>
      <c r="BE504" s="156">
        <v>1.25</v>
      </c>
      <c r="BF504" s="156"/>
      <c r="BG504" s="156"/>
      <c r="BH504" s="156">
        <v>0.25</v>
      </c>
      <c r="BI504" s="156">
        <v>3</v>
      </c>
      <c r="BJ504" s="16">
        <v>1.25</v>
      </c>
      <c r="BK504" s="156">
        <v>1.25</v>
      </c>
      <c r="BL504" s="16">
        <v>2</v>
      </c>
      <c r="BM504" s="135"/>
      <c r="BN504" s="135">
        <f t="shared" si="54"/>
        <v>17.25</v>
      </c>
      <c r="BO504" s="131">
        <f t="shared" si="55"/>
        <v>36</v>
      </c>
      <c r="BP504" s="65">
        <f t="shared" si="56"/>
        <v>1</v>
      </c>
      <c r="BS504" s="29"/>
    </row>
    <row r="505" spans="2:71" ht="24.95" customHeight="1">
      <c r="B505" s="48">
        <f>Personal_Development!B506</f>
        <v>0</v>
      </c>
      <c r="C505" s="48">
        <f>Personal_Development!C506</f>
        <v>0</v>
      </c>
      <c r="D505" s="14" t="str">
        <f>Personal_Development!D506</f>
        <v>E00133</v>
      </c>
      <c r="E505" s="11" t="str">
        <f>Personal_Development!E506</f>
        <v>MOHD ZAKI BIN JAAFAR</v>
      </c>
      <c r="F505" s="12" t="str">
        <f>Personal_Development!F506</f>
        <v>ENGINEERING AND R&amp;D DEPARTMENT</v>
      </c>
      <c r="G505" s="12" t="str">
        <f>Personal_Development!G506</f>
        <v>RD &amp; DESIGN SECTION (RDS)</v>
      </c>
      <c r="H505" s="40" t="str">
        <f>Personal_Development!H506</f>
        <v>ASST. ENGINEER</v>
      </c>
      <c r="I505" s="41" t="str">
        <f>Personal_Development!I506</f>
        <v>M7</v>
      </c>
      <c r="J505" s="42" t="str">
        <f>Personal_Development!J506</f>
        <v>M7</v>
      </c>
      <c r="K505" s="48"/>
      <c r="L505" s="48">
        <v>1</v>
      </c>
      <c r="M505" s="16"/>
      <c r="N505" s="16"/>
      <c r="O505" s="48"/>
      <c r="P505" s="48"/>
      <c r="Q505" s="48">
        <v>1</v>
      </c>
      <c r="R505" s="48"/>
      <c r="S505" s="48"/>
      <c r="T505" s="48"/>
      <c r="U505" s="48"/>
      <c r="V505" s="48">
        <v>1</v>
      </c>
      <c r="W505" s="20">
        <f t="shared" si="57"/>
        <v>3</v>
      </c>
      <c r="X505" s="48"/>
      <c r="Y505" s="48"/>
      <c r="Z505" s="16"/>
      <c r="AA505" s="16"/>
      <c r="AB505" s="48"/>
      <c r="AC505" s="48"/>
      <c r="AD505" s="48"/>
      <c r="AE505" s="48"/>
      <c r="AF505" s="48"/>
      <c r="AG505" s="48"/>
      <c r="AH505" s="48"/>
      <c r="AI505" s="48"/>
      <c r="AJ505" s="24">
        <f t="shared" si="58"/>
        <v>0</v>
      </c>
      <c r="AK505" s="48">
        <v>0.75</v>
      </c>
      <c r="AL505" s="48"/>
      <c r="AM505" s="16"/>
      <c r="AN505" s="16"/>
      <c r="AO505" s="48"/>
      <c r="AP505" s="48"/>
      <c r="AQ505" s="48"/>
      <c r="AR505" s="48"/>
      <c r="AS505" s="48"/>
      <c r="AT505" s="48"/>
      <c r="AU505" s="48"/>
      <c r="AV505" s="48"/>
      <c r="AW505" s="26">
        <f t="shared" si="59"/>
        <v>0.75</v>
      </c>
      <c r="AX505" s="16">
        <f t="shared" si="60"/>
        <v>3.75</v>
      </c>
      <c r="AY505" s="48"/>
      <c r="AZ505" s="48"/>
      <c r="BA505" s="129"/>
      <c r="BB505" s="157">
        <v>0.75</v>
      </c>
      <c r="BC505" s="156">
        <v>0.5</v>
      </c>
      <c r="BD505" s="156">
        <v>1.25</v>
      </c>
      <c r="BE505" s="156">
        <v>1</v>
      </c>
      <c r="BF505" s="156">
        <v>1.5</v>
      </c>
      <c r="BG505" s="156">
        <v>0.25</v>
      </c>
      <c r="BH505" s="156">
        <v>0.25</v>
      </c>
      <c r="BI505" s="156">
        <v>0.25</v>
      </c>
      <c r="BJ505" s="16"/>
      <c r="BK505" s="16"/>
      <c r="BL505" s="16">
        <v>1.25</v>
      </c>
      <c r="BM505" s="135"/>
      <c r="BN505" s="135">
        <f t="shared" si="54"/>
        <v>7</v>
      </c>
      <c r="BO505" s="131">
        <f t="shared" si="55"/>
        <v>10.75</v>
      </c>
      <c r="BP505" s="65">
        <f t="shared" si="56"/>
        <v>2</v>
      </c>
      <c r="BS505" s="29"/>
    </row>
    <row r="506" spans="2:71" ht="24.95" customHeight="1">
      <c r="B506" s="48">
        <f>Personal_Development!B507</f>
        <v>0</v>
      </c>
      <c r="C506" s="48">
        <f>Personal_Development!C507</f>
        <v>0</v>
      </c>
      <c r="D506" s="14" t="str">
        <f>Personal_Development!D507</f>
        <v>E00135</v>
      </c>
      <c r="E506" s="11" t="str">
        <f>Personal_Development!E507</f>
        <v>NURUL ATHIRAH BINTI MANSOR</v>
      </c>
      <c r="F506" s="12" t="str">
        <f>Personal_Development!F507</f>
        <v>PRODUCTION NO.1 DEPARTMENT</v>
      </c>
      <c r="G506" s="12" t="str">
        <f>Personal_Development!G507</f>
        <v>ASSEMBLY ENGINEERING SECTION (AES)</v>
      </c>
      <c r="H506" s="40" t="str">
        <f>Personal_Development!H507</f>
        <v>ENGINEER</v>
      </c>
      <c r="I506" s="41" t="str">
        <f>Personal_Development!I507</f>
        <v>M6</v>
      </c>
      <c r="J506" s="42" t="str">
        <f>Personal_Development!J507</f>
        <v>M6</v>
      </c>
      <c r="K506" s="48"/>
      <c r="L506" s="48">
        <v>1</v>
      </c>
      <c r="M506" s="16"/>
      <c r="N506" s="16"/>
      <c r="O506" s="48"/>
      <c r="P506" s="48"/>
      <c r="Q506" s="48"/>
      <c r="R506" s="48"/>
      <c r="S506" s="48"/>
      <c r="T506" s="48">
        <v>1</v>
      </c>
      <c r="U506" s="48"/>
      <c r="V506" s="48"/>
      <c r="W506" s="20">
        <f t="shared" si="57"/>
        <v>2</v>
      </c>
      <c r="X506" s="48"/>
      <c r="Y506" s="48"/>
      <c r="Z506" s="16"/>
      <c r="AA506" s="16"/>
      <c r="AB506" s="48"/>
      <c r="AC506" s="48"/>
      <c r="AD506" s="48"/>
      <c r="AE506" s="48"/>
      <c r="AF506" s="48"/>
      <c r="AG506" s="48"/>
      <c r="AH506" s="48"/>
      <c r="AI506" s="48"/>
      <c r="AJ506" s="24">
        <f t="shared" si="58"/>
        <v>0</v>
      </c>
      <c r="AK506" s="48"/>
      <c r="AL506" s="48"/>
      <c r="AM506" s="16"/>
      <c r="AN506" s="16"/>
      <c r="AO506" s="48"/>
      <c r="AP506" s="48"/>
      <c r="AQ506" s="48"/>
      <c r="AR506" s="48"/>
      <c r="AS506" s="48"/>
      <c r="AT506" s="48"/>
      <c r="AU506" s="48"/>
      <c r="AV506" s="48"/>
      <c r="AW506" s="26">
        <f t="shared" si="59"/>
        <v>0</v>
      </c>
      <c r="AX506" s="16">
        <f t="shared" si="60"/>
        <v>2</v>
      </c>
      <c r="AY506" s="48"/>
      <c r="AZ506" s="48"/>
      <c r="BA506" s="129"/>
      <c r="BB506" s="157"/>
      <c r="BC506" s="156">
        <v>1</v>
      </c>
      <c r="BD506" s="156"/>
      <c r="BE506" s="156"/>
      <c r="BF506" s="156"/>
      <c r="BG506" s="156"/>
      <c r="BH506" s="156">
        <v>1</v>
      </c>
      <c r="BI506" s="156"/>
      <c r="BJ506" s="16"/>
      <c r="BK506" s="16"/>
      <c r="BL506" s="16"/>
      <c r="BM506" s="135"/>
      <c r="BN506" s="135">
        <f t="shared" si="54"/>
        <v>2</v>
      </c>
      <c r="BO506" s="131">
        <f t="shared" si="55"/>
        <v>4</v>
      </c>
      <c r="BP506" s="65">
        <f t="shared" si="56"/>
        <v>3</v>
      </c>
      <c r="BS506" s="29"/>
    </row>
    <row r="507" spans="2:71" ht="24.95" customHeight="1">
      <c r="B507" s="48" t="str">
        <f>Personal_Development!B508</f>
        <v>R</v>
      </c>
      <c r="C507" s="48">
        <f>Personal_Development!C508</f>
        <v>0</v>
      </c>
      <c r="D507" s="14" t="str">
        <f>Personal_Development!D508</f>
        <v>E00136</v>
      </c>
      <c r="E507" s="11" t="str">
        <f>Personal_Development!E508</f>
        <v>MOHD AMIRUL ASRAFF BIN MOHD GHAUTH</v>
      </c>
      <c r="F507" s="12" t="str">
        <f>Personal_Development!F508</f>
        <v>GENERAL AFFAIRS DEPARTMENT</v>
      </c>
      <c r="G507" s="12" t="str">
        <f>Personal_Development!G508</f>
        <v>GENERAL AFFAIRS SECTION (GAS)</v>
      </c>
      <c r="H507" s="40" t="str">
        <f>Personal_Development!H508</f>
        <v>ASST. OFFICER</v>
      </c>
      <c r="I507" s="41" t="str">
        <f>Personal_Development!I508</f>
        <v>M7</v>
      </c>
      <c r="J507" s="42" t="str">
        <f>Personal_Development!J508</f>
        <v>M7</v>
      </c>
      <c r="K507" s="48"/>
      <c r="L507" s="48">
        <v>1</v>
      </c>
      <c r="M507" s="16"/>
      <c r="N507" s="16">
        <v>1</v>
      </c>
      <c r="O507" s="48"/>
      <c r="P507" s="48">
        <v>1</v>
      </c>
      <c r="Q507" s="48"/>
      <c r="R507" s="48"/>
      <c r="S507" s="48">
        <v>2</v>
      </c>
      <c r="T507" s="48"/>
      <c r="U507" s="48">
        <v>3</v>
      </c>
      <c r="V507" s="48"/>
      <c r="W507" s="20">
        <f t="shared" si="57"/>
        <v>8</v>
      </c>
      <c r="X507" s="48"/>
      <c r="Y507" s="48"/>
      <c r="Z507" s="16"/>
      <c r="AA507" s="16"/>
      <c r="AB507" s="48"/>
      <c r="AC507" s="48"/>
      <c r="AD507" s="48"/>
      <c r="AE507" s="48"/>
      <c r="AF507" s="48"/>
      <c r="AG507" s="48">
        <v>1.5</v>
      </c>
      <c r="AH507" s="48">
        <v>0.5</v>
      </c>
      <c r="AI507" s="48">
        <v>0.5</v>
      </c>
      <c r="AJ507" s="24">
        <f t="shared" si="58"/>
        <v>2.5</v>
      </c>
      <c r="AK507" s="48"/>
      <c r="AL507" s="48">
        <v>1</v>
      </c>
      <c r="AM507" s="16"/>
      <c r="AN507" s="16"/>
      <c r="AO507" s="48"/>
      <c r="AP507" s="48"/>
      <c r="AQ507" s="48"/>
      <c r="AR507" s="48"/>
      <c r="AS507" s="48">
        <v>1</v>
      </c>
      <c r="AT507" s="48"/>
      <c r="AU507" s="48">
        <v>1</v>
      </c>
      <c r="AV507" s="48">
        <v>1</v>
      </c>
      <c r="AW507" s="26">
        <f t="shared" si="59"/>
        <v>4</v>
      </c>
      <c r="AX507" s="16">
        <f t="shared" si="60"/>
        <v>14.5</v>
      </c>
      <c r="AY507" s="48"/>
      <c r="AZ507" s="48"/>
      <c r="BA507" s="129"/>
      <c r="BB507" s="157"/>
      <c r="BC507" s="156"/>
      <c r="BD507" s="156"/>
      <c r="BE507" s="156">
        <v>1</v>
      </c>
      <c r="BF507" s="156"/>
      <c r="BG507" s="156">
        <v>0.5</v>
      </c>
      <c r="BH507" s="156">
        <v>1</v>
      </c>
      <c r="BI507" s="156"/>
      <c r="BJ507" s="16"/>
      <c r="BK507" s="16">
        <v>0.25</v>
      </c>
      <c r="BL507" s="16"/>
      <c r="BM507" s="135"/>
      <c r="BN507" s="135">
        <f t="shared" si="54"/>
        <v>2.75</v>
      </c>
      <c r="BO507" s="131">
        <f t="shared" si="55"/>
        <v>17.25</v>
      </c>
      <c r="BP507" s="65">
        <f t="shared" si="56"/>
        <v>1</v>
      </c>
      <c r="BS507" s="29"/>
    </row>
    <row r="508" spans="2:71" ht="24.95" customHeight="1">
      <c r="B508" s="48">
        <f>Personal_Development!B509</f>
        <v>0</v>
      </c>
      <c r="C508" s="48">
        <f>Personal_Development!C509</f>
        <v>0</v>
      </c>
      <c r="D508" s="14" t="str">
        <f>Personal_Development!D509</f>
        <v>E00137</v>
      </c>
      <c r="E508" s="11" t="str">
        <f>Personal_Development!E509</f>
        <v>MUHAMMAD HAZWAN BIN HAMZAH SHUKOR</v>
      </c>
      <c r="F508" s="12" t="str">
        <f>Personal_Development!F509</f>
        <v>PRODUCTION NO.1 DEPARTMENT</v>
      </c>
      <c r="G508" s="12" t="str">
        <f>Personal_Development!G509</f>
        <v>ASSEMBLY ENGINEERING SECTION (AES)</v>
      </c>
      <c r="H508" s="40" t="str">
        <f>Personal_Development!H509</f>
        <v>SENIOR ENGINEER</v>
      </c>
      <c r="I508" s="41" t="str">
        <f>Personal_Development!I509</f>
        <v>M5</v>
      </c>
      <c r="J508" s="42" t="str">
        <f>Personal_Development!J509</f>
        <v>M5</v>
      </c>
      <c r="K508" s="48"/>
      <c r="L508" s="48"/>
      <c r="M508" s="16"/>
      <c r="N508" s="16"/>
      <c r="O508" s="48"/>
      <c r="P508" s="48">
        <v>1</v>
      </c>
      <c r="Q508" s="48"/>
      <c r="R508" s="48"/>
      <c r="S508" s="48"/>
      <c r="T508" s="48"/>
      <c r="U508" s="48"/>
      <c r="V508" s="48"/>
      <c r="W508" s="20">
        <f t="shared" si="57"/>
        <v>1</v>
      </c>
      <c r="X508" s="48"/>
      <c r="Y508" s="48"/>
      <c r="Z508" s="16"/>
      <c r="AA508" s="16"/>
      <c r="AB508" s="48"/>
      <c r="AC508" s="48"/>
      <c r="AD508" s="48"/>
      <c r="AE508" s="48"/>
      <c r="AF508" s="48"/>
      <c r="AG508" s="48"/>
      <c r="AH508" s="48"/>
      <c r="AI508" s="48"/>
      <c r="AJ508" s="24">
        <f t="shared" si="58"/>
        <v>0</v>
      </c>
      <c r="AK508" s="48">
        <v>0.75</v>
      </c>
      <c r="AL508" s="48"/>
      <c r="AM508" s="16"/>
      <c r="AN508" s="16"/>
      <c r="AO508" s="48"/>
      <c r="AP508" s="48"/>
      <c r="AQ508" s="48"/>
      <c r="AR508" s="48"/>
      <c r="AS508" s="48"/>
      <c r="AT508" s="48"/>
      <c r="AU508" s="48"/>
      <c r="AV508" s="48"/>
      <c r="AW508" s="26">
        <f t="shared" si="59"/>
        <v>0.75</v>
      </c>
      <c r="AX508" s="16">
        <f t="shared" si="60"/>
        <v>1.75</v>
      </c>
      <c r="AY508" s="48"/>
      <c r="AZ508" s="48"/>
      <c r="BA508" s="129"/>
      <c r="BB508" s="157">
        <v>0.75</v>
      </c>
      <c r="BC508" s="156"/>
      <c r="BD508" s="156">
        <v>0.75</v>
      </c>
      <c r="BE508" s="156">
        <v>2.25</v>
      </c>
      <c r="BF508" s="156">
        <v>1.75</v>
      </c>
      <c r="BG508" s="156">
        <v>0.5</v>
      </c>
      <c r="BH508" s="156"/>
      <c r="BI508" s="156">
        <v>1</v>
      </c>
      <c r="BJ508" s="16"/>
      <c r="BK508" s="16"/>
      <c r="BL508" s="16">
        <v>1</v>
      </c>
      <c r="BM508" s="135"/>
      <c r="BN508" s="135">
        <f t="shared" si="54"/>
        <v>8</v>
      </c>
      <c r="BO508" s="131">
        <f t="shared" si="55"/>
        <v>9.75</v>
      </c>
      <c r="BP508" s="65">
        <f t="shared" si="56"/>
        <v>2</v>
      </c>
      <c r="BS508" s="29"/>
    </row>
    <row r="509" spans="2:71" ht="24.95" customHeight="1">
      <c r="B509" s="48">
        <f>Personal_Development!B510</f>
        <v>0</v>
      </c>
      <c r="C509" s="48">
        <f>Personal_Development!C510</f>
        <v>0</v>
      </c>
      <c r="D509" s="14" t="str">
        <f>Personal_Development!D510</f>
        <v>E00139</v>
      </c>
      <c r="E509" s="11" t="str">
        <f>Personal_Development!E510</f>
        <v>ROSHAMIZAM BIN RUSLI</v>
      </c>
      <c r="F509" s="12" t="str">
        <f>Personal_Development!F510</f>
        <v>GENERAL AFFAIRS DEPARTMENT</v>
      </c>
      <c r="G509" s="12" t="str">
        <f>Personal_Development!G510</f>
        <v>FACILITY ENGINEERING SECTION (FES)</v>
      </c>
      <c r="H509" s="40" t="str">
        <f>Personal_Development!H510</f>
        <v>SENIOR ENGINEER</v>
      </c>
      <c r="I509" s="41" t="str">
        <f>Personal_Development!I510</f>
        <v>M5</v>
      </c>
      <c r="J509" s="42" t="str">
        <f>Personal_Development!J510</f>
        <v>M5</v>
      </c>
      <c r="K509" s="48"/>
      <c r="L509" s="48"/>
      <c r="M509" s="16"/>
      <c r="N509" s="16"/>
      <c r="O509" s="48"/>
      <c r="P509" s="48"/>
      <c r="Q509" s="48"/>
      <c r="R509" s="48"/>
      <c r="S509" s="48"/>
      <c r="T509" s="48"/>
      <c r="U509" s="48"/>
      <c r="V509" s="48"/>
      <c r="W509" s="20">
        <f t="shared" si="57"/>
        <v>0</v>
      </c>
      <c r="X509" s="48"/>
      <c r="Y509" s="48"/>
      <c r="Z509" s="16"/>
      <c r="AA509" s="16"/>
      <c r="AB509" s="48"/>
      <c r="AC509" s="48"/>
      <c r="AD509" s="48"/>
      <c r="AE509" s="48"/>
      <c r="AF509" s="48"/>
      <c r="AG509" s="48"/>
      <c r="AH509" s="48"/>
      <c r="AI509" s="48"/>
      <c r="AJ509" s="24">
        <f t="shared" si="58"/>
        <v>0</v>
      </c>
      <c r="AK509" s="48"/>
      <c r="AL509" s="48"/>
      <c r="AM509" s="16"/>
      <c r="AN509" s="16"/>
      <c r="AO509" s="48"/>
      <c r="AP509" s="48"/>
      <c r="AQ509" s="48"/>
      <c r="AR509" s="48"/>
      <c r="AS509" s="48"/>
      <c r="AT509" s="48"/>
      <c r="AU509" s="48"/>
      <c r="AV509" s="48"/>
      <c r="AW509" s="26">
        <f t="shared" si="59"/>
        <v>0</v>
      </c>
      <c r="AX509" s="16">
        <f t="shared" si="60"/>
        <v>0</v>
      </c>
      <c r="AY509" s="48"/>
      <c r="AZ509" s="48"/>
      <c r="BA509" s="129"/>
      <c r="BB509" s="157"/>
      <c r="BC509" s="156">
        <v>1.25</v>
      </c>
      <c r="BD509" s="156">
        <v>0.75</v>
      </c>
      <c r="BE509" s="156">
        <v>0.5</v>
      </c>
      <c r="BF509" s="156">
        <v>1.5</v>
      </c>
      <c r="BG509" s="156"/>
      <c r="BH509" s="156">
        <v>0.75</v>
      </c>
      <c r="BI509" s="156">
        <v>0.25</v>
      </c>
      <c r="BJ509" s="16">
        <v>0.5</v>
      </c>
      <c r="BK509" s="16">
        <v>1</v>
      </c>
      <c r="BL509" s="16">
        <v>0.5</v>
      </c>
      <c r="BM509" s="135"/>
      <c r="BN509" s="135">
        <f t="shared" si="54"/>
        <v>7</v>
      </c>
      <c r="BO509" s="131">
        <f t="shared" si="55"/>
        <v>7</v>
      </c>
      <c r="BP509" s="65">
        <f t="shared" si="56"/>
        <v>2</v>
      </c>
      <c r="BS509" s="29"/>
    </row>
    <row r="510" spans="2:71" ht="24.95" customHeight="1">
      <c r="B510" s="48">
        <f>Personal_Development!B511</f>
        <v>0</v>
      </c>
      <c r="C510" s="48">
        <f>Personal_Development!C511</f>
        <v>0</v>
      </c>
      <c r="D510" s="14" t="str">
        <f>Personal_Development!D511</f>
        <v>E00140</v>
      </c>
      <c r="E510" s="11" t="str">
        <f>Personal_Development!E511</f>
        <v>MUHAMMAD ATIF JAUHARI BIN IDRIS</v>
      </c>
      <c r="F510" s="12" t="str">
        <f>Personal_Development!F511</f>
        <v>ENGINEERING AND R&amp;D DEPARTMENT</v>
      </c>
      <c r="G510" s="12" t="str">
        <f>Personal_Development!G511</f>
        <v>RD &amp; DESIGN SECTION (RDS)</v>
      </c>
      <c r="H510" s="40" t="str">
        <f>Personal_Development!H511</f>
        <v>ASST. ENGINEER</v>
      </c>
      <c r="I510" s="41" t="str">
        <f>Personal_Development!I511</f>
        <v>M7</v>
      </c>
      <c r="J510" s="42" t="str">
        <f>Personal_Development!J511</f>
        <v>M7</v>
      </c>
      <c r="K510" s="48">
        <v>1</v>
      </c>
      <c r="L510" s="48"/>
      <c r="M510" s="16"/>
      <c r="N510" s="16">
        <v>2</v>
      </c>
      <c r="O510" s="48"/>
      <c r="P510" s="48"/>
      <c r="Q510" s="48">
        <v>1</v>
      </c>
      <c r="R510" s="48">
        <v>1</v>
      </c>
      <c r="S510" s="48">
        <v>1</v>
      </c>
      <c r="T510" s="48">
        <v>1</v>
      </c>
      <c r="U510" s="48">
        <v>5</v>
      </c>
      <c r="V510" s="48"/>
      <c r="W510" s="20">
        <f t="shared" si="57"/>
        <v>12</v>
      </c>
      <c r="X510" s="48"/>
      <c r="Y510" s="48"/>
      <c r="Z510" s="16"/>
      <c r="AA510" s="16"/>
      <c r="AB510" s="48"/>
      <c r="AC510" s="48"/>
      <c r="AD510" s="48"/>
      <c r="AE510" s="48"/>
      <c r="AF510" s="48"/>
      <c r="AG510" s="48"/>
      <c r="AH510" s="48"/>
      <c r="AI510" s="48"/>
      <c r="AJ510" s="24">
        <f t="shared" si="58"/>
        <v>0</v>
      </c>
      <c r="AK510" s="48">
        <v>0.5</v>
      </c>
      <c r="AL510" s="48"/>
      <c r="AM510" s="16"/>
      <c r="AN510" s="16"/>
      <c r="AO510" s="48"/>
      <c r="AP510" s="48"/>
      <c r="AQ510" s="48"/>
      <c r="AR510" s="48"/>
      <c r="AS510" s="48"/>
      <c r="AT510" s="48"/>
      <c r="AU510" s="48"/>
      <c r="AV510" s="48"/>
      <c r="AW510" s="26">
        <f t="shared" si="59"/>
        <v>0.5</v>
      </c>
      <c r="AX510" s="16">
        <f t="shared" si="60"/>
        <v>12.5</v>
      </c>
      <c r="AY510" s="48"/>
      <c r="AZ510" s="48"/>
      <c r="BA510" s="129"/>
      <c r="BB510" s="157">
        <v>0.5</v>
      </c>
      <c r="BC510" s="156">
        <v>1.5</v>
      </c>
      <c r="BD510" s="156">
        <v>1</v>
      </c>
      <c r="BE510" s="156">
        <v>0.25</v>
      </c>
      <c r="BF510" s="156">
        <v>0.25</v>
      </c>
      <c r="BG510" s="156">
        <v>2.75</v>
      </c>
      <c r="BH510" s="156">
        <v>0.25</v>
      </c>
      <c r="BI510" s="156">
        <v>0.75</v>
      </c>
      <c r="BJ510" s="16">
        <v>4.75</v>
      </c>
      <c r="BK510" s="16">
        <v>0.75</v>
      </c>
      <c r="BL510" s="16">
        <v>1.75</v>
      </c>
      <c r="BM510" s="135"/>
      <c r="BN510" s="135">
        <f t="shared" si="54"/>
        <v>14.5</v>
      </c>
      <c r="BO510" s="131">
        <f t="shared" si="55"/>
        <v>27</v>
      </c>
      <c r="BP510" s="65">
        <f t="shared" si="56"/>
        <v>1</v>
      </c>
      <c r="BS510" s="29"/>
    </row>
    <row r="511" spans="2:71" ht="24.95" customHeight="1">
      <c r="B511" s="48">
        <f>Personal_Development!B512</f>
        <v>0</v>
      </c>
      <c r="C511" s="48">
        <f>Personal_Development!C512</f>
        <v>0</v>
      </c>
      <c r="D511" s="14" t="str">
        <f>Personal_Development!D512</f>
        <v>E00142</v>
      </c>
      <c r="E511" s="11" t="str">
        <f>Personal_Development!E512</f>
        <v>SAIFUL FARIZ BIN NO'OMAN</v>
      </c>
      <c r="F511" s="12" t="str">
        <f>Personal_Development!F512</f>
        <v>FACTORY OPERATIONS DEPARTMENT</v>
      </c>
      <c r="G511" s="12" t="str">
        <f>Personal_Development!G512</f>
        <v>INVENTORY &amp; SYSYTEM CONTROL SECTION (IVS)</v>
      </c>
      <c r="H511" s="40" t="str">
        <f>Personal_Development!H512</f>
        <v>SENIOR SUPERVISOR</v>
      </c>
      <c r="I511" s="41" t="str">
        <f>Personal_Development!I512</f>
        <v>M7</v>
      </c>
      <c r="J511" s="42" t="str">
        <f>Personal_Development!J512</f>
        <v>M7</v>
      </c>
      <c r="K511" s="48"/>
      <c r="L511" s="48"/>
      <c r="M511" s="16">
        <v>0.5</v>
      </c>
      <c r="N511" s="16"/>
      <c r="O511" s="48"/>
      <c r="P511" s="48"/>
      <c r="Q511" s="48">
        <v>0.5</v>
      </c>
      <c r="R511" s="48">
        <v>2</v>
      </c>
      <c r="S511" s="48"/>
      <c r="T511" s="48"/>
      <c r="U511" s="48"/>
      <c r="V511" s="48"/>
      <c r="W511" s="20">
        <f t="shared" si="57"/>
        <v>3</v>
      </c>
      <c r="X511" s="48"/>
      <c r="Y511" s="48"/>
      <c r="Z511" s="16"/>
      <c r="AA511" s="16"/>
      <c r="AB511" s="48"/>
      <c r="AC511" s="48"/>
      <c r="AD511" s="48"/>
      <c r="AE511" s="48"/>
      <c r="AF511" s="48"/>
      <c r="AG511" s="48"/>
      <c r="AH511" s="48"/>
      <c r="AI511" s="48"/>
      <c r="AJ511" s="24">
        <f t="shared" si="58"/>
        <v>0</v>
      </c>
      <c r="AK511" s="48"/>
      <c r="AL511" s="48"/>
      <c r="AM511" s="16"/>
      <c r="AN511" s="16"/>
      <c r="AO511" s="48"/>
      <c r="AP511" s="48"/>
      <c r="AQ511" s="48"/>
      <c r="AR511" s="48"/>
      <c r="AS511" s="48"/>
      <c r="AT511" s="48"/>
      <c r="AU511" s="48"/>
      <c r="AV511" s="48"/>
      <c r="AW511" s="26">
        <f t="shared" si="59"/>
        <v>0</v>
      </c>
      <c r="AX511" s="16">
        <f t="shared" si="60"/>
        <v>3</v>
      </c>
      <c r="AY511" s="48"/>
      <c r="AZ511" s="48"/>
      <c r="BA511" s="129"/>
      <c r="BB511" s="157"/>
      <c r="BC511" s="156">
        <v>0.25</v>
      </c>
      <c r="BD511" s="156"/>
      <c r="BE511" s="156">
        <v>0.5</v>
      </c>
      <c r="BF511" s="156"/>
      <c r="BG511" s="156"/>
      <c r="BH511" s="156"/>
      <c r="BI511" s="156"/>
      <c r="BJ511" s="16"/>
      <c r="BK511" s="16"/>
      <c r="BL511" s="16">
        <v>0.5</v>
      </c>
      <c r="BM511" s="135"/>
      <c r="BN511" s="135">
        <f t="shared" si="54"/>
        <v>1.25</v>
      </c>
      <c r="BO511" s="131">
        <f t="shared" si="55"/>
        <v>4.25</v>
      </c>
      <c r="BP511" s="65">
        <f t="shared" si="56"/>
        <v>3</v>
      </c>
      <c r="BS511" s="29"/>
    </row>
    <row r="512" spans="2:71" ht="24.95" customHeight="1">
      <c r="B512" s="48">
        <f>Personal_Development!B513</f>
        <v>0</v>
      </c>
      <c r="C512" s="48">
        <f>Personal_Development!C513</f>
        <v>0</v>
      </c>
      <c r="D512" s="14" t="str">
        <f>Personal_Development!D513</f>
        <v>E00143</v>
      </c>
      <c r="E512" s="11" t="str">
        <f>Personal_Development!E513</f>
        <v>NORASHID BIN MOHD DIN</v>
      </c>
      <c r="F512" s="12" t="str">
        <f>Personal_Development!F513</f>
        <v>FACTORY OPERATIONS DEPARTMENT</v>
      </c>
      <c r="G512" s="12" t="str">
        <f>Personal_Development!G513</f>
        <v>INVENTORY &amp; SYSYTEM CONTROL SECTION (IVS)</v>
      </c>
      <c r="H512" s="40" t="str">
        <f>Personal_Development!H513</f>
        <v>SENIOR SUPERVISOR</v>
      </c>
      <c r="I512" s="41" t="str">
        <f>Personal_Development!I513</f>
        <v>M7</v>
      </c>
      <c r="J512" s="42" t="str">
        <f>Personal_Development!J513</f>
        <v>M7</v>
      </c>
      <c r="K512" s="48"/>
      <c r="L512" s="48"/>
      <c r="M512" s="16"/>
      <c r="N512" s="16"/>
      <c r="O512" s="48"/>
      <c r="P512" s="48"/>
      <c r="Q512" s="48"/>
      <c r="R512" s="48"/>
      <c r="S512" s="48">
        <v>0.5</v>
      </c>
      <c r="T512" s="48"/>
      <c r="U512" s="48"/>
      <c r="V512" s="48"/>
      <c r="W512" s="20">
        <f t="shared" si="57"/>
        <v>0.5</v>
      </c>
      <c r="X512" s="48"/>
      <c r="Y512" s="48"/>
      <c r="Z512" s="16"/>
      <c r="AA512" s="16"/>
      <c r="AB512" s="48"/>
      <c r="AC512" s="48"/>
      <c r="AD512" s="48"/>
      <c r="AE512" s="48"/>
      <c r="AF512" s="48"/>
      <c r="AG512" s="48"/>
      <c r="AH512" s="48"/>
      <c r="AI512" s="48"/>
      <c r="AJ512" s="24">
        <f t="shared" si="58"/>
        <v>0</v>
      </c>
      <c r="AK512" s="48"/>
      <c r="AL512" s="48"/>
      <c r="AM512" s="16"/>
      <c r="AN512" s="16"/>
      <c r="AO512" s="48"/>
      <c r="AP512" s="48"/>
      <c r="AQ512" s="48"/>
      <c r="AR512" s="48"/>
      <c r="AS512" s="48"/>
      <c r="AT512" s="48"/>
      <c r="AU512" s="48"/>
      <c r="AV512" s="48"/>
      <c r="AW512" s="26">
        <f t="shared" si="59"/>
        <v>0</v>
      </c>
      <c r="AX512" s="16">
        <f t="shared" si="60"/>
        <v>0.5</v>
      </c>
      <c r="AY512" s="48"/>
      <c r="AZ512" s="48"/>
      <c r="BA512" s="129"/>
      <c r="BB512" s="157"/>
      <c r="BC512" s="156">
        <v>1</v>
      </c>
      <c r="BD512" s="156"/>
      <c r="BE512" s="156">
        <v>0.25</v>
      </c>
      <c r="BF512" s="156"/>
      <c r="BG512" s="156"/>
      <c r="BH512" s="156"/>
      <c r="BI512" s="156"/>
      <c r="BJ512" s="16"/>
      <c r="BK512" s="16"/>
      <c r="BL512" s="16">
        <v>1</v>
      </c>
      <c r="BM512" s="135"/>
      <c r="BN512" s="135">
        <f t="shared" si="54"/>
        <v>2.25</v>
      </c>
      <c r="BO512" s="131">
        <f t="shared" si="55"/>
        <v>2.75</v>
      </c>
      <c r="BP512" s="65">
        <f t="shared" si="56"/>
        <v>4</v>
      </c>
      <c r="BS512" s="29"/>
    </row>
    <row r="513" spans="2:71" ht="24.95" customHeight="1">
      <c r="B513" s="48">
        <f>Personal_Development!B514</f>
        <v>0</v>
      </c>
      <c r="C513" s="48">
        <f>Personal_Development!C514</f>
        <v>0</v>
      </c>
      <c r="D513" s="14" t="str">
        <f>Personal_Development!D514</f>
        <v>E00144</v>
      </c>
      <c r="E513" s="11" t="str">
        <f>Personal_Development!E514</f>
        <v>DANNY YUHUP</v>
      </c>
      <c r="F513" s="12" t="str">
        <f>Personal_Development!F514</f>
        <v>GENERAL AFFAIRS DEPARTMENT</v>
      </c>
      <c r="G513" s="12" t="str">
        <f>Personal_Development!G514</f>
        <v>FACILITY ENGINEERING SECTION (FES)</v>
      </c>
      <c r="H513" s="40" t="str">
        <f>Personal_Development!H514</f>
        <v>ASST. ENGINEER</v>
      </c>
      <c r="I513" s="41" t="str">
        <f>Personal_Development!I514</f>
        <v>M7</v>
      </c>
      <c r="J513" s="42" t="str">
        <f>Personal_Development!J514</f>
        <v>M7</v>
      </c>
      <c r="K513" s="48"/>
      <c r="L513" s="48"/>
      <c r="M513" s="16"/>
      <c r="N513" s="16"/>
      <c r="O513" s="48"/>
      <c r="P513" s="48"/>
      <c r="Q513" s="48"/>
      <c r="R513" s="48"/>
      <c r="S513" s="48"/>
      <c r="T513" s="48">
        <v>1</v>
      </c>
      <c r="U513" s="48">
        <v>1</v>
      </c>
      <c r="V513" s="48"/>
      <c r="W513" s="20">
        <f t="shared" si="57"/>
        <v>2</v>
      </c>
      <c r="X513" s="48"/>
      <c r="Y513" s="48"/>
      <c r="Z513" s="16"/>
      <c r="AA513" s="16"/>
      <c r="AB513" s="48"/>
      <c r="AC513" s="48"/>
      <c r="AD513" s="48"/>
      <c r="AE513" s="48"/>
      <c r="AF513" s="48"/>
      <c r="AG513" s="48"/>
      <c r="AH513" s="48"/>
      <c r="AI513" s="48"/>
      <c r="AJ513" s="24">
        <f t="shared" si="58"/>
        <v>0</v>
      </c>
      <c r="AK513" s="48"/>
      <c r="AL513" s="48"/>
      <c r="AM513" s="16"/>
      <c r="AN513" s="16"/>
      <c r="AO513" s="48"/>
      <c r="AP513" s="48"/>
      <c r="AQ513" s="48"/>
      <c r="AR513" s="48"/>
      <c r="AS513" s="48"/>
      <c r="AT513" s="48"/>
      <c r="AU513" s="48"/>
      <c r="AV513" s="48"/>
      <c r="AW513" s="26">
        <f t="shared" si="59"/>
        <v>0</v>
      </c>
      <c r="AX513" s="16">
        <f t="shared" si="60"/>
        <v>2</v>
      </c>
      <c r="AY513" s="48"/>
      <c r="AZ513" s="48"/>
      <c r="BA513" s="129">
        <f>16+2</f>
        <v>18</v>
      </c>
      <c r="BB513" s="157"/>
      <c r="BC513" s="156"/>
      <c r="BD513" s="156"/>
      <c r="BE513" s="156"/>
      <c r="BF513" s="156"/>
      <c r="BG513" s="156"/>
      <c r="BH513" s="156"/>
      <c r="BI513" s="156"/>
      <c r="BJ513" s="16"/>
      <c r="BK513" s="16"/>
      <c r="BL513" s="16"/>
      <c r="BM513" s="135"/>
      <c r="BN513" s="135">
        <f t="shared" si="54"/>
        <v>0</v>
      </c>
      <c r="BO513" s="131">
        <f t="shared" si="55"/>
        <v>20</v>
      </c>
      <c r="BP513" s="65">
        <f t="shared" si="56"/>
        <v>1</v>
      </c>
      <c r="BS513" s="29"/>
    </row>
    <row r="514" spans="2:71" ht="24.95" customHeight="1">
      <c r="B514" s="48">
        <f>Personal_Development!B515</f>
        <v>0</v>
      </c>
      <c r="C514" s="48">
        <f>Personal_Development!C515</f>
        <v>0</v>
      </c>
      <c r="D514" s="14" t="str">
        <f>Personal_Development!D515</f>
        <v>E00145</v>
      </c>
      <c r="E514" s="11" t="str">
        <f>Personal_Development!E515</f>
        <v>SARIMAH BINTI YAHAYA</v>
      </c>
      <c r="F514" s="12" t="str">
        <f>Personal_Development!F515</f>
        <v>PRODUCTION NO.1 DEPARTMENT</v>
      </c>
      <c r="G514" s="12" t="str">
        <f>Personal_Development!G515</f>
        <v>ASSEMBLY PRODUCTION SECTION (APS)</v>
      </c>
      <c r="H514" s="40" t="str">
        <f>Personal_Development!H515</f>
        <v>SENIOR SUPERVISOR</v>
      </c>
      <c r="I514" s="41" t="str">
        <f>Personal_Development!I515</f>
        <v>M7</v>
      </c>
      <c r="J514" s="42" t="str">
        <f>Personal_Development!J515</f>
        <v>M7</v>
      </c>
      <c r="K514" s="48"/>
      <c r="L514" s="48"/>
      <c r="M514" s="16"/>
      <c r="N514" s="16"/>
      <c r="O514" s="48"/>
      <c r="P514" s="48"/>
      <c r="Q514" s="48"/>
      <c r="R514" s="48"/>
      <c r="S514" s="48"/>
      <c r="T514" s="48"/>
      <c r="U514" s="48"/>
      <c r="V514" s="48"/>
      <c r="W514" s="20">
        <f t="shared" si="57"/>
        <v>0</v>
      </c>
      <c r="X514" s="48"/>
      <c r="Y514" s="48"/>
      <c r="Z514" s="16"/>
      <c r="AA514" s="16"/>
      <c r="AB514" s="48"/>
      <c r="AC514" s="48"/>
      <c r="AD514" s="48"/>
      <c r="AE514" s="48"/>
      <c r="AF514" s="48"/>
      <c r="AG514" s="48"/>
      <c r="AH514" s="48"/>
      <c r="AI514" s="48"/>
      <c r="AJ514" s="24">
        <f t="shared" si="58"/>
        <v>0</v>
      </c>
      <c r="AK514" s="48"/>
      <c r="AL514" s="48"/>
      <c r="AM514" s="16"/>
      <c r="AN514" s="16"/>
      <c r="AO514" s="48"/>
      <c r="AP514" s="48"/>
      <c r="AQ514" s="48"/>
      <c r="AR514" s="48"/>
      <c r="AS514" s="48"/>
      <c r="AT514" s="48"/>
      <c r="AU514" s="48"/>
      <c r="AV514" s="48"/>
      <c r="AW514" s="26">
        <f t="shared" si="59"/>
        <v>0</v>
      </c>
      <c r="AX514" s="16">
        <f t="shared" si="60"/>
        <v>0</v>
      </c>
      <c r="AY514" s="48"/>
      <c r="AZ514" s="48"/>
      <c r="BA514" s="129"/>
      <c r="BB514" s="157"/>
      <c r="BC514" s="156"/>
      <c r="BD514" s="156"/>
      <c r="BE514" s="156"/>
      <c r="BF514" s="156"/>
      <c r="BG514" s="156"/>
      <c r="BH514" s="156"/>
      <c r="BI514" s="156">
        <v>3</v>
      </c>
      <c r="BJ514" s="16"/>
      <c r="BK514" s="16"/>
      <c r="BL514" s="16">
        <v>1</v>
      </c>
      <c r="BM514" s="135"/>
      <c r="BN514" s="135">
        <f t="shared" si="54"/>
        <v>4</v>
      </c>
      <c r="BO514" s="131">
        <f t="shared" si="55"/>
        <v>4</v>
      </c>
      <c r="BP514" s="65">
        <f t="shared" si="56"/>
        <v>3</v>
      </c>
      <c r="BS514" s="29"/>
    </row>
    <row r="515" spans="2:71" ht="24.95" customHeight="1">
      <c r="B515" s="48">
        <f>Personal_Development!B516</f>
        <v>0</v>
      </c>
      <c r="C515" s="48">
        <f>Personal_Development!C516</f>
        <v>0</v>
      </c>
      <c r="D515" s="14" t="str">
        <f>Personal_Development!D516</f>
        <v>E00146</v>
      </c>
      <c r="E515" s="11" t="str">
        <f>Personal_Development!E516</f>
        <v>NORHASHIMAH BINTI HASHIM</v>
      </c>
      <c r="F515" s="12" t="str">
        <f>Personal_Development!F516</f>
        <v>PRODUCTION NO.1 DEPARTMENT</v>
      </c>
      <c r="G515" s="12" t="str">
        <f>Personal_Development!G516</f>
        <v>ASSEMBLY PRODUCTION SECTION (APS)</v>
      </c>
      <c r="H515" s="40" t="str">
        <f>Personal_Development!H516</f>
        <v>SENIOR SUPERVISOR</v>
      </c>
      <c r="I515" s="41" t="str">
        <f>Personal_Development!I516</f>
        <v>M7</v>
      </c>
      <c r="J515" s="42" t="str">
        <f>Personal_Development!J516</f>
        <v>M7</v>
      </c>
      <c r="K515" s="48"/>
      <c r="L515" s="48"/>
      <c r="M515" s="16"/>
      <c r="N515" s="16"/>
      <c r="O515" s="48"/>
      <c r="P515" s="48"/>
      <c r="Q515" s="48"/>
      <c r="R515" s="48"/>
      <c r="S515" s="48"/>
      <c r="T515" s="48">
        <v>3</v>
      </c>
      <c r="U515" s="48"/>
      <c r="V515" s="48"/>
      <c r="W515" s="20">
        <f t="shared" si="57"/>
        <v>3</v>
      </c>
      <c r="X515" s="48"/>
      <c r="Y515" s="48"/>
      <c r="Z515" s="16"/>
      <c r="AA515" s="16"/>
      <c r="AB515" s="48"/>
      <c r="AC515" s="48"/>
      <c r="AD515" s="48"/>
      <c r="AE515" s="48"/>
      <c r="AF515" s="48"/>
      <c r="AG515" s="48"/>
      <c r="AH515" s="48"/>
      <c r="AI515" s="48"/>
      <c r="AJ515" s="24">
        <f t="shared" si="58"/>
        <v>0</v>
      </c>
      <c r="AK515" s="48">
        <v>1.5</v>
      </c>
      <c r="AL515" s="48"/>
      <c r="AM515" s="16"/>
      <c r="AN515" s="16"/>
      <c r="AO515" s="48"/>
      <c r="AP515" s="48"/>
      <c r="AQ515" s="48"/>
      <c r="AR515" s="48"/>
      <c r="AS515" s="48"/>
      <c r="AT515" s="48"/>
      <c r="AU515" s="48"/>
      <c r="AV515" s="48"/>
      <c r="AW515" s="26">
        <f t="shared" si="59"/>
        <v>1.5</v>
      </c>
      <c r="AX515" s="16">
        <f t="shared" si="60"/>
        <v>4.5</v>
      </c>
      <c r="AY515" s="48"/>
      <c r="AZ515" s="48"/>
      <c r="BA515" s="129"/>
      <c r="BB515" s="157">
        <v>1.5</v>
      </c>
      <c r="BC515" s="156"/>
      <c r="BD515" s="156">
        <v>0.25</v>
      </c>
      <c r="BE515" s="156"/>
      <c r="BF515" s="156"/>
      <c r="BG515" s="156"/>
      <c r="BH515" s="156"/>
      <c r="BI515" s="156"/>
      <c r="BJ515" s="16">
        <v>1</v>
      </c>
      <c r="BK515" s="16"/>
      <c r="BL515" s="16"/>
      <c r="BM515" s="135"/>
      <c r="BN515" s="135">
        <f t="shared" si="54"/>
        <v>2.75</v>
      </c>
      <c r="BO515" s="131">
        <f t="shared" si="55"/>
        <v>7.25</v>
      </c>
      <c r="BP515" s="65">
        <f t="shared" si="56"/>
        <v>2</v>
      </c>
      <c r="BS515" s="29"/>
    </row>
    <row r="516" spans="2:71" ht="24.95" customHeight="1">
      <c r="B516" s="48">
        <f>Personal_Development!B517</f>
        <v>0</v>
      </c>
      <c r="C516" s="48">
        <f>Personal_Development!C517</f>
        <v>0</v>
      </c>
      <c r="D516" s="14" t="str">
        <f>Personal_Development!D517</f>
        <v>E00147</v>
      </c>
      <c r="E516" s="11" t="str">
        <f>Personal_Development!E517</f>
        <v>NUR ELIANA BINTI MAT ZAIN</v>
      </c>
      <c r="F516" s="12" t="str">
        <f>Personal_Development!F517</f>
        <v>PRODUCTION NO.1 DEPARTMENT</v>
      </c>
      <c r="G516" s="12" t="str">
        <f>Personal_Development!G517</f>
        <v>ASSEMBLY PRODUCTION SECTION (APS)</v>
      </c>
      <c r="H516" s="40" t="str">
        <f>Personal_Development!H517</f>
        <v>SENIOR SUPERVISOR</v>
      </c>
      <c r="I516" s="41" t="str">
        <f>Personal_Development!I517</f>
        <v>M7</v>
      </c>
      <c r="J516" s="42" t="str">
        <f>Personal_Development!J517</f>
        <v>M7</v>
      </c>
      <c r="K516" s="48"/>
      <c r="L516" s="48"/>
      <c r="M516" s="16">
        <v>3</v>
      </c>
      <c r="N516" s="16"/>
      <c r="O516" s="48">
        <v>2</v>
      </c>
      <c r="P516" s="48">
        <v>1</v>
      </c>
      <c r="Q516" s="48"/>
      <c r="R516" s="48"/>
      <c r="S516" s="48"/>
      <c r="T516" s="48">
        <v>1</v>
      </c>
      <c r="U516" s="48"/>
      <c r="V516" s="48"/>
      <c r="W516" s="20">
        <f t="shared" si="57"/>
        <v>7</v>
      </c>
      <c r="X516" s="48"/>
      <c r="Y516" s="48"/>
      <c r="Z516" s="16"/>
      <c r="AA516" s="16"/>
      <c r="AB516" s="48"/>
      <c r="AC516" s="48"/>
      <c r="AD516" s="48"/>
      <c r="AE516" s="48"/>
      <c r="AF516" s="48"/>
      <c r="AG516" s="48"/>
      <c r="AH516" s="48"/>
      <c r="AI516" s="48"/>
      <c r="AJ516" s="24">
        <f t="shared" si="58"/>
        <v>0</v>
      </c>
      <c r="AK516" s="48">
        <v>1</v>
      </c>
      <c r="AL516" s="48"/>
      <c r="AM516" s="16"/>
      <c r="AN516" s="16"/>
      <c r="AO516" s="48"/>
      <c r="AP516" s="48"/>
      <c r="AQ516" s="48"/>
      <c r="AR516" s="48"/>
      <c r="AS516" s="48"/>
      <c r="AT516" s="48"/>
      <c r="AU516" s="48"/>
      <c r="AV516" s="48"/>
      <c r="AW516" s="26">
        <f t="shared" si="59"/>
        <v>1</v>
      </c>
      <c r="AX516" s="16">
        <f t="shared" si="60"/>
        <v>8</v>
      </c>
      <c r="AY516" s="48"/>
      <c r="AZ516" s="48">
        <f>31+24</f>
        <v>55</v>
      </c>
      <c r="BA516" s="129"/>
      <c r="BB516" s="157">
        <v>1</v>
      </c>
      <c r="BC516" s="156"/>
      <c r="BD516" s="156">
        <v>1.5</v>
      </c>
      <c r="BE516" s="156">
        <v>0.25</v>
      </c>
      <c r="BF516" s="156">
        <v>0.25</v>
      </c>
      <c r="BG516" s="156">
        <v>1</v>
      </c>
      <c r="BH516" s="156">
        <v>1</v>
      </c>
      <c r="BI516" s="156">
        <v>1</v>
      </c>
      <c r="BJ516" s="16">
        <v>0.5</v>
      </c>
      <c r="BK516" s="16">
        <v>2</v>
      </c>
      <c r="BL516" s="16"/>
      <c r="BM516" s="135"/>
      <c r="BN516" s="135">
        <f t="shared" ref="BN516:BN579" si="61">SUM(BB516:BM516)</f>
        <v>8.5</v>
      </c>
      <c r="BO516" s="131">
        <f t="shared" ref="BO516:BO579" si="62">SUM(AX516,AY516,AZ516,BA516,BN516)</f>
        <v>71.5</v>
      </c>
      <c r="BP516" s="65">
        <f t="shared" ref="BP516:BP579" si="63">ROUND(IF($BO516&gt;=11,"1",IF($BO516&gt;=7,"2",IF($BO516&gt;=4,"3",IF($BO516&gt;0,"4",IF($BO516=0,"5"))))),2)</f>
        <v>1</v>
      </c>
      <c r="BS516" s="29"/>
    </row>
    <row r="517" spans="2:71" ht="24.95" customHeight="1">
      <c r="B517" s="48">
        <f>Personal_Development!B518</f>
        <v>0</v>
      </c>
      <c r="C517" s="48">
        <f>Personal_Development!C518</f>
        <v>0</v>
      </c>
      <c r="D517" s="14" t="str">
        <f>Personal_Development!D518</f>
        <v>E00148</v>
      </c>
      <c r="E517" s="11" t="str">
        <f>Personal_Development!E518</f>
        <v>MOHD REDZUAN BIN BABA</v>
      </c>
      <c r="F517" s="12" t="str">
        <f>Personal_Development!F518</f>
        <v>PRODUCTION NO.1 DEPARTMENT</v>
      </c>
      <c r="G517" s="12" t="str">
        <f>Personal_Development!G518</f>
        <v>ASSEMBLY ENGINEERING SECTION (AES)</v>
      </c>
      <c r="H517" s="40" t="str">
        <f>Personal_Development!H518</f>
        <v>ASST. ENGINEER</v>
      </c>
      <c r="I517" s="41" t="str">
        <f>Personal_Development!I518</f>
        <v>M7</v>
      </c>
      <c r="J517" s="42" t="str">
        <f>Personal_Development!J518</f>
        <v>M7</v>
      </c>
      <c r="K517" s="48"/>
      <c r="L517" s="48"/>
      <c r="M517" s="16"/>
      <c r="N517" s="16"/>
      <c r="O517" s="48"/>
      <c r="P517" s="48"/>
      <c r="Q517" s="48"/>
      <c r="R517" s="48"/>
      <c r="S517" s="48"/>
      <c r="T517" s="48"/>
      <c r="U517" s="48"/>
      <c r="V517" s="48"/>
      <c r="W517" s="20">
        <f t="shared" ref="W517:W580" si="64">SUM(K517:V517)</f>
        <v>0</v>
      </c>
      <c r="X517" s="48"/>
      <c r="Y517" s="48"/>
      <c r="Z517" s="16"/>
      <c r="AA517" s="16"/>
      <c r="AB517" s="48"/>
      <c r="AC517" s="48"/>
      <c r="AD517" s="48"/>
      <c r="AE517" s="48"/>
      <c r="AF517" s="48"/>
      <c r="AG517" s="48"/>
      <c r="AH517" s="48"/>
      <c r="AI517" s="48"/>
      <c r="AJ517" s="24">
        <f t="shared" ref="AJ517:AJ580" si="65">SUM(X517:AI517)</f>
        <v>0</v>
      </c>
      <c r="AK517" s="48"/>
      <c r="AL517" s="48"/>
      <c r="AM517" s="16"/>
      <c r="AN517" s="16">
        <v>1</v>
      </c>
      <c r="AO517" s="48"/>
      <c r="AP517" s="48"/>
      <c r="AQ517" s="48"/>
      <c r="AR517" s="48"/>
      <c r="AS517" s="48"/>
      <c r="AT517" s="48"/>
      <c r="AU517" s="48"/>
      <c r="AV517" s="48"/>
      <c r="AW517" s="26">
        <f t="shared" ref="AW517:AW580" si="66">SUM(AK517:AV517)</f>
        <v>1</v>
      </c>
      <c r="AX517" s="16">
        <f t="shared" ref="AX517:AX580" si="67">SUM(W517,AJ517,AW517)</f>
        <v>1</v>
      </c>
      <c r="AY517" s="48"/>
      <c r="AZ517" s="48"/>
      <c r="BA517" s="129"/>
      <c r="BB517" s="157"/>
      <c r="BC517" s="156"/>
      <c r="BD517" s="156"/>
      <c r="BE517" s="156"/>
      <c r="BF517" s="156">
        <v>0.25</v>
      </c>
      <c r="BG517" s="156"/>
      <c r="BH517" s="156"/>
      <c r="BI517" s="156">
        <v>0.5</v>
      </c>
      <c r="BJ517" s="16"/>
      <c r="BK517" s="16"/>
      <c r="BL517" s="16">
        <v>1.5</v>
      </c>
      <c r="BM517" s="135"/>
      <c r="BN517" s="135">
        <f t="shared" si="61"/>
        <v>2.25</v>
      </c>
      <c r="BO517" s="131">
        <f t="shared" si="62"/>
        <v>3.25</v>
      </c>
      <c r="BP517" s="65">
        <f t="shared" si="63"/>
        <v>4</v>
      </c>
      <c r="BS517" s="29"/>
    </row>
    <row r="518" spans="2:71" ht="24.95" customHeight="1">
      <c r="B518" s="48">
        <f>Personal_Development!B519</f>
        <v>0</v>
      </c>
      <c r="C518" s="48">
        <f>Personal_Development!C519</f>
        <v>0</v>
      </c>
      <c r="D518" s="14" t="str">
        <f>Personal_Development!D519</f>
        <v>E00149</v>
      </c>
      <c r="E518" s="11" t="str">
        <f>Personal_Development!E519</f>
        <v>SHARIL NIZAM BIN MD ZIN</v>
      </c>
      <c r="F518" s="12" t="str">
        <f>Personal_Development!F519</f>
        <v>PRODUCTION NO.2 DEPARTMENT</v>
      </c>
      <c r="G518" s="12" t="str">
        <f>Personal_Development!G519</f>
        <v>MOLDING ENGINEERING SECTION (MES)</v>
      </c>
      <c r="H518" s="40" t="str">
        <f>Personal_Development!H519</f>
        <v>ASST. ENGINEER</v>
      </c>
      <c r="I518" s="41" t="str">
        <f>Personal_Development!I519</f>
        <v>M7</v>
      </c>
      <c r="J518" s="42" t="str">
        <f>Personal_Development!J519</f>
        <v>M7</v>
      </c>
      <c r="K518" s="48"/>
      <c r="L518" s="48"/>
      <c r="M518" s="16"/>
      <c r="N518" s="16"/>
      <c r="O518" s="48">
        <v>1</v>
      </c>
      <c r="P518" s="48">
        <v>1</v>
      </c>
      <c r="Q518" s="48"/>
      <c r="R518" s="48">
        <v>2</v>
      </c>
      <c r="S518" s="48"/>
      <c r="T518" s="48"/>
      <c r="U518" s="48"/>
      <c r="V518" s="48"/>
      <c r="W518" s="20">
        <f t="shared" si="64"/>
        <v>4</v>
      </c>
      <c r="X518" s="48"/>
      <c r="Y518" s="48"/>
      <c r="Z518" s="16"/>
      <c r="AA518" s="16"/>
      <c r="AB518" s="48"/>
      <c r="AC518" s="48"/>
      <c r="AD518" s="48"/>
      <c r="AE518" s="48"/>
      <c r="AF518" s="48"/>
      <c r="AG518" s="48"/>
      <c r="AH518" s="48"/>
      <c r="AI518" s="48"/>
      <c r="AJ518" s="24">
        <f t="shared" si="65"/>
        <v>0</v>
      </c>
      <c r="AK518" s="48">
        <v>0.5</v>
      </c>
      <c r="AL518" s="48"/>
      <c r="AM518" s="16"/>
      <c r="AN518" s="16"/>
      <c r="AO518" s="48"/>
      <c r="AP518" s="48"/>
      <c r="AQ518" s="48"/>
      <c r="AR518" s="48"/>
      <c r="AS518" s="48"/>
      <c r="AT518" s="48"/>
      <c r="AU518" s="48"/>
      <c r="AV518" s="48"/>
      <c r="AW518" s="26">
        <f t="shared" si="66"/>
        <v>0.5</v>
      </c>
      <c r="AX518" s="16">
        <f t="shared" si="67"/>
        <v>4.5</v>
      </c>
      <c r="AY518" s="48"/>
      <c r="AZ518" s="48"/>
      <c r="BA518" s="129"/>
      <c r="BB518" s="157">
        <v>0.5</v>
      </c>
      <c r="BC518" s="156">
        <v>1</v>
      </c>
      <c r="BD518" s="156">
        <v>0.75</v>
      </c>
      <c r="BE518" s="156">
        <v>2</v>
      </c>
      <c r="BF518" s="156"/>
      <c r="BG518" s="156">
        <v>0.25</v>
      </c>
      <c r="BH518" s="156">
        <v>0.5</v>
      </c>
      <c r="BI518" s="156"/>
      <c r="BJ518" s="16">
        <v>1</v>
      </c>
      <c r="BK518" s="16">
        <v>0.25</v>
      </c>
      <c r="BL518" s="16">
        <v>0.75</v>
      </c>
      <c r="BM518" s="135"/>
      <c r="BN518" s="135">
        <f t="shared" si="61"/>
        <v>7</v>
      </c>
      <c r="BO518" s="131">
        <f t="shared" si="62"/>
        <v>11.5</v>
      </c>
      <c r="BP518" s="65">
        <f t="shared" si="63"/>
        <v>1</v>
      </c>
      <c r="BS518" s="29"/>
    </row>
    <row r="519" spans="2:71" ht="24.95" customHeight="1">
      <c r="B519" s="48">
        <f>Personal_Development!B520</f>
        <v>0</v>
      </c>
      <c r="C519" s="48">
        <f>Personal_Development!C520</f>
        <v>0</v>
      </c>
      <c r="D519" s="14" t="str">
        <f>Personal_Development!D520</f>
        <v>E00150</v>
      </c>
      <c r="E519" s="11" t="str">
        <f>Personal_Development!E520</f>
        <v>AHMAD YUSRI BIN MOHAMAD</v>
      </c>
      <c r="F519" s="12" t="str">
        <f>Personal_Development!F520</f>
        <v>PRESIDENTIAL MANAGEMENT DEPARTMENT</v>
      </c>
      <c r="G519" s="12" t="str">
        <f>Personal_Development!G520</f>
        <v>STRATEGIC MANAGEMENT SECTION (SMS)</v>
      </c>
      <c r="H519" s="40" t="str">
        <f>Personal_Development!H520</f>
        <v>MANAGER</v>
      </c>
      <c r="I519" s="41" t="str">
        <f>Personal_Development!I520</f>
        <v>M3</v>
      </c>
      <c r="J519" s="42" t="str">
        <f>Personal_Development!J520</f>
        <v>M3</v>
      </c>
      <c r="K519" s="48"/>
      <c r="L519" s="48"/>
      <c r="M519" s="16"/>
      <c r="N519" s="16"/>
      <c r="O519" s="48"/>
      <c r="P519" s="48"/>
      <c r="Q519" s="48"/>
      <c r="R519" s="48"/>
      <c r="S519" s="48"/>
      <c r="T519" s="48"/>
      <c r="U519" s="48"/>
      <c r="V519" s="48"/>
      <c r="W519" s="20">
        <f t="shared" si="64"/>
        <v>0</v>
      </c>
      <c r="X519" s="48"/>
      <c r="Y519" s="48"/>
      <c r="Z519" s="16"/>
      <c r="AA519" s="16"/>
      <c r="AB519" s="48"/>
      <c r="AC519" s="48"/>
      <c r="AD519" s="48"/>
      <c r="AE519" s="48"/>
      <c r="AF519" s="48"/>
      <c r="AG519" s="48"/>
      <c r="AH519" s="48"/>
      <c r="AI519" s="48"/>
      <c r="AJ519" s="24">
        <f t="shared" si="65"/>
        <v>0</v>
      </c>
      <c r="AK519" s="48"/>
      <c r="AL519" s="48"/>
      <c r="AM519" s="16"/>
      <c r="AN519" s="16"/>
      <c r="AO519" s="48"/>
      <c r="AP519" s="48"/>
      <c r="AQ519" s="48"/>
      <c r="AR519" s="48"/>
      <c r="AS519" s="48"/>
      <c r="AT519" s="48"/>
      <c r="AU519" s="48"/>
      <c r="AV519" s="48"/>
      <c r="AW519" s="26">
        <f t="shared" si="66"/>
        <v>0</v>
      </c>
      <c r="AX519" s="16">
        <f t="shared" si="67"/>
        <v>0</v>
      </c>
      <c r="AY519" s="48"/>
      <c r="AZ519" s="48"/>
      <c r="BA519" s="129"/>
      <c r="BB519" s="157"/>
      <c r="BC519" s="156"/>
      <c r="BD519" s="156"/>
      <c r="BE519" s="156"/>
      <c r="BF519" s="156"/>
      <c r="BG519" s="156">
        <v>0.25</v>
      </c>
      <c r="BH519" s="156"/>
      <c r="BI519" s="156"/>
      <c r="BJ519" s="16"/>
      <c r="BK519" s="16">
        <v>0.25</v>
      </c>
      <c r="BL519" s="16"/>
      <c r="BM519" s="135"/>
      <c r="BN519" s="135">
        <f t="shared" si="61"/>
        <v>0.5</v>
      </c>
      <c r="BO519" s="131">
        <f t="shared" si="62"/>
        <v>0.5</v>
      </c>
      <c r="BP519" s="65">
        <f t="shared" si="63"/>
        <v>4</v>
      </c>
      <c r="BS519" s="29"/>
    </row>
    <row r="520" spans="2:71" ht="24.95" customHeight="1">
      <c r="B520" s="48">
        <f>Personal_Development!B521</f>
        <v>0</v>
      </c>
      <c r="C520" s="48">
        <f>Personal_Development!C521</f>
        <v>0</v>
      </c>
      <c r="D520" s="14" t="str">
        <f>Personal_Development!D521</f>
        <v>E00151</v>
      </c>
      <c r="E520" s="11" t="str">
        <f>Personal_Development!E521</f>
        <v>AHMAD DINI BIN MOHD DAUD</v>
      </c>
      <c r="F520" s="12" t="str">
        <f>Personal_Development!F521</f>
        <v>PRODUCTION NO.1 DEPARTMENT</v>
      </c>
      <c r="G520" s="12" t="str">
        <f>Personal_Development!G521</f>
        <v>ASSEMBLY ENGINEERING SECTION (AES)</v>
      </c>
      <c r="H520" s="40" t="str">
        <f>Personal_Development!H521</f>
        <v>ASST. ENGINEER</v>
      </c>
      <c r="I520" s="41" t="str">
        <f>Personal_Development!I521</f>
        <v>M7</v>
      </c>
      <c r="J520" s="42" t="str">
        <f>Personal_Development!J521</f>
        <v>M7</v>
      </c>
      <c r="K520" s="48"/>
      <c r="L520" s="48">
        <v>1</v>
      </c>
      <c r="M520" s="16">
        <v>1</v>
      </c>
      <c r="N520" s="16"/>
      <c r="O520" s="48"/>
      <c r="P520" s="48"/>
      <c r="Q520" s="48"/>
      <c r="R520" s="48"/>
      <c r="S520" s="48"/>
      <c r="T520" s="48"/>
      <c r="U520" s="48"/>
      <c r="V520" s="48"/>
      <c r="W520" s="20">
        <f t="shared" si="64"/>
        <v>2</v>
      </c>
      <c r="X520" s="48"/>
      <c r="Y520" s="48"/>
      <c r="Z520" s="16"/>
      <c r="AA520" s="16"/>
      <c r="AB520" s="48"/>
      <c r="AC520" s="48"/>
      <c r="AD520" s="48"/>
      <c r="AE520" s="48"/>
      <c r="AF520" s="48"/>
      <c r="AG520" s="48"/>
      <c r="AH520" s="48"/>
      <c r="AI520" s="48"/>
      <c r="AJ520" s="24">
        <f t="shared" si="65"/>
        <v>0</v>
      </c>
      <c r="AK520" s="48"/>
      <c r="AL520" s="48"/>
      <c r="AM520" s="16"/>
      <c r="AN520" s="16"/>
      <c r="AO520" s="48"/>
      <c r="AP520" s="48"/>
      <c r="AQ520" s="48"/>
      <c r="AR520" s="48"/>
      <c r="AS520" s="48"/>
      <c r="AT520" s="48"/>
      <c r="AU520" s="48"/>
      <c r="AV520" s="48"/>
      <c r="AW520" s="26">
        <f t="shared" si="66"/>
        <v>0</v>
      </c>
      <c r="AX520" s="16">
        <f t="shared" si="67"/>
        <v>2</v>
      </c>
      <c r="AY520" s="48"/>
      <c r="AZ520" s="48"/>
      <c r="BA520" s="129"/>
      <c r="BB520" s="157"/>
      <c r="BC520" s="156">
        <v>0.25</v>
      </c>
      <c r="BD520" s="156"/>
      <c r="BE520" s="156"/>
      <c r="BF520" s="156"/>
      <c r="BG520" s="156"/>
      <c r="BH520" s="156"/>
      <c r="BI520" s="156"/>
      <c r="BJ520" s="221"/>
      <c r="BK520" s="16">
        <v>0.25</v>
      </c>
      <c r="BL520" s="16"/>
      <c r="BM520" s="135"/>
      <c r="BN520" s="135">
        <f t="shared" si="61"/>
        <v>0.5</v>
      </c>
      <c r="BO520" s="131">
        <f t="shared" si="62"/>
        <v>2.5</v>
      </c>
      <c r="BP520" s="65">
        <f t="shared" si="63"/>
        <v>4</v>
      </c>
      <c r="BS520" s="29"/>
    </row>
    <row r="521" spans="2:71" ht="24.95" customHeight="1">
      <c r="B521" s="48">
        <f>Personal_Development!B522</f>
        <v>0</v>
      </c>
      <c r="C521" s="48">
        <f>Personal_Development!C522</f>
        <v>0</v>
      </c>
      <c r="D521" s="14" t="str">
        <f>Personal_Development!D522</f>
        <v>E00152</v>
      </c>
      <c r="E521" s="11" t="str">
        <f>Personal_Development!E522</f>
        <v>MUHAMMAD FAHMI BIN NAZRI</v>
      </c>
      <c r="F521" s="12" t="str">
        <f>Personal_Development!F522</f>
        <v>PRODUCTION NO.2 DEPARTMENT</v>
      </c>
      <c r="G521" s="12" t="str">
        <f>Personal_Development!G522</f>
        <v>MOLDING ENGINEERING SECTION (MES)</v>
      </c>
      <c r="H521" s="40" t="str">
        <f>Personal_Development!H522</f>
        <v>ASST. ENGINEER</v>
      </c>
      <c r="I521" s="41" t="str">
        <f>Personal_Development!I522</f>
        <v>M7</v>
      </c>
      <c r="J521" s="42" t="str">
        <f>Personal_Development!J522</f>
        <v>M7</v>
      </c>
      <c r="K521" s="48"/>
      <c r="L521" s="48"/>
      <c r="M521" s="16"/>
      <c r="N521" s="16"/>
      <c r="O521" s="48"/>
      <c r="P521" s="48"/>
      <c r="Q521" s="48"/>
      <c r="R521" s="48"/>
      <c r="S521" s="48"/>
      <c r="T521" s="48"/>
      <c r="U521" s="48"/>
      <c r="V521" s="48"/>
      <c r="W521" s="20">
        <f t="shared" si="64"/>
        <v>0</v>
      </c>
      <c r="X521" s="48"/>
      <c r="Y521" s="48"/>
      <c r="Z521" s="16"/>
      <c r="AA521" s="16"/>
      <c r="AB521" s="48"/>
      <c r="AC521" s="48"/>
      <c r="AD521" s="48"/>
      <c r="AE521" s="48"/>
      <c r="AF521" s="48"/>
      <c r="AG521" s="48"/>
      <c r="AH521" s="48"/>
      <c r="AI521" s="48"/>
      <c r="AJ521" s="24">
        <f t="shared" si="65"/>
        <v>0</v>
      </c>
      <c r="AK521" s="48"/>
      <c r="AL521" s="48"/>
      <c r="AM521" s="16"/>
      <c r="AN521" s="16"/>
      <c r="AO521" s="48"/>
      <c r="AP521" s="48"/>
      <c r="AQ521" s="48"/>
      <c r="AR521" s="48"/>
      <c r="AS521" s="48"/>
      <c r="AT521" s="48"/>
      <c r="AU521" s="48"/>
      <c r="AV521" s="48"/>
      <c r="AW521" s="26">
        <f t="shared" si="66"/>
        <v>0</v>
      </c>
      <c r="AX521" s="16">
        <f t="shared" si="67"/>
        <v>0</v>
      </c>
      <c r="AY521" s="48"/>
      <c r="AZ521" s="48"/>
      <c r="BA521" s="129"/>
      <c r="BB521" s="157"/>
      <c r="BC521" s="156"/>
      <c r="BD521" s="156"/>
      <c r="BE521" s="156">
        <v>0.75</v>
      </c>
      <c r="BF521" s="156">
        <v>0.5</v>
      </c>
      <c r="BG521" s="156">
        <v>1.5</v>
      </c>
      <c r="BH521" s="156"/>
      <c r="BI521" s="156">
        <v>0.5</v>
      </c>
      <c r="BJ521" s="16">
        <v>0.5</v>
      </c>
      <c r="BK521" s="16"/>
      <c r="BL521" s="16"/>
      <c r="BM521" s="135"/>
      <c r="BN521" s="135">
        <f t="shared" si="61"/>
        <v>3.75</v>
      </c>
      <c r="BO521" s="131">
        <f t="shared" si="62"/>
        <v>3.75</v>
      </c>
      <c r="BP521" s="65">
        <f t="shared" si="63"/>
        <v>4</v>
      </c>
      <c r="BS521" s="29"/>
    </row>
    <row r="522" spans="2:71" ht="24.95" customHeight="1">
      <c r="B522" s="48">
        <f>Personal_Development!B523</f>
        <v>0</v>
      </c>
      <c r="C522" s="48">
        <f>Personal_Development!C523</f>
        <v>0</v>
      </c>
      <c r="D522" s="14" t="str">
        <f>Personal_Development!D523</f>
        <v>E00153</v>
      </c>
      <c r="E522" s="11" t="str">
        <f>Personal_Development!E523</f>
        <v>NUR SYUHADA BINTI MAT ISA</v>
      </c>
      <c r="F522" s="12" t="str">
        <f>Personal_Development!F523</f>
        <v>PRODUCTION NO.2 DEPARTMENT</v>
      </c>
      <c r="G522" s="12" t="str">
        <f>Personal_Development!G523</f>
        <v>MOLDING PRODUCTION SECTION (MPS)</v>
      </c>
      <c r="H522" s="40" t="str">
        <f>Personal_Development!H523</f>
        <v>ASST. ENGINEER</v>
      </c>
      <c r="I522" s="41" t="str">
        <f>Personal_Development!I523</f>
        <v>M7</v>
      </c>
      <c r="J522" s="42" t="str">
        <f>Personal_Development!J523</f>
        <v>M7</v>
      </c>
      <c r="K522" s="48">
        <v>2</v>
      </c>
      <c r="L522" s="48">
        <v>1</v>
      </c>
      <c r="M522" s="16">
        <v>3</v>
      </c>
      <c r="N522" s="16">
        <v>2</v>
      </c>
      <c r="O522" s="48"/>
      <c r="P522" s="48"/>
      <c r="Q522" s="48"/>
      <c r="R522" s="48"/>
      <c r="S522" s="48">
        <v>1</v>
      </c>
      <c r="T522" s="48">
        <v>1.5</v>
      </c>
      <c r="U522" s="48">
        <v>2</v>
      </c>
      <c r="V522" s="48">
        <v>1</v>
      </c>
      <c r="W522" s="20">
        <f t="shared" si="64"/>
        <v>13.5</v>
      </c>
      <c r="X522" s="48"/>
      <c r="Y522" s="48"/>
      <c r="Z522" s="16"/>
      <c r="AA522" s="16"/>
      <c r="AB522" s="48"/>
      <c r="AC522" s="48"/>
      <c r="AD522" s="48"/>
      <c r="AE522" s="48"/>
      <c r="AF522" s="48"/>
      <c r="AG522" s="48"/>
      <c r="AH522" s="48"/>
      <c r="AI522" s="48"/>
      <c r="AJ522" s="24">
        <f t="shared" si="65"/>
        <v>0</v>
      </c>
      <c r="AK522" s="48">
        <v>9</v>
      </c>
      <c r="AL522" s="48">
        <v>16</v>
      </c>
      <c r="AM522" s="16">
        <v>2.75</v>
      </c>
      <c r="AN522" s="16">
        <v>11.5</v>
      </c>
      <c r="AO522" s="48">
        <v>19</v>
      </c>
      <c r="AP522" s="48">
        <v>9</v>
      </c>
      <c r="AQ522" s="48"/>
      <c r="AR522" s="48"/>
      <c r="AS522" s="48"/>
      <c r="AT522" s="48"/>
      <c r="AU522" s="48"/>
      <c r="AV522" s="48"/>
      <c r="AW522" s="26">
        <f t="shared" si="66"/>
        <v>67.25</v>
      </c>
      <c r="AX522" s="16">
        <f t="shared" si="67"/>
        <v>80.75</v>
      </c>
      <c r="AY522" s="48"/>
      <c r="AZ522" s="48">
        <v>32</v>
      </c>
      <c r="BA522" s="129">
        <f>1+4</f>
        <v>5</v>
      </c>
      <c r="BB522" s="157"/>
      <c r="BC522" s="156"/>
      <c r="BD522" s="156">
        <v>0.5</v>
      </c>
      <c r="BE522" s="156">
        <v>0.25</v>
      </c>
      <c r="BF522" s="156"/>
      <c r="BG522" s="156"/>
      <c r="BH522" s="156"/>
      <c r="BI522" s="156">
        <v>0.5</v>
      </c>
      <c r="BJ522" s="16">
        <v>1.5</v>
      </c>
      <c r="BK522" s="16">
        <v>0.25</v>
      </c>
      <c r="BL522" s="16">
        <v>0.25</v>
      </c>
      <c r="BM522" s="135"/>
      <c r="BN522" s="135">
        <f t="shared" si="61"/>
        <v>3.25</v>
      </c>
      <c r="BO522" s="131">
        <f t="shared" si="62"/>
        <v>121</v>
      </c>
      <c r="BP522" s="65">
        <f t="shared" si="63"/>
        <v>1</v>
      </c>
      <c r="BS522" s="29"/>
    </row>
    <row r="523" spans="2:71" ht="24.95" customHeight="1">
      <c r="B523" s="48">
        <f>Personal_Development!B524</f>
        <v>0</v>
      </c>
      <c r="C523" s="48">
        <f>Personal_Development!C524</f>
        <v>0</v>
      </c>
      <c r="D523" s="14" t="str">
        <f>Personal_Development!D524</f>
        <v>E00154</v>
      </c>
      <c r="E523" s="11" t="str">
        <f>Personal_Development!E524</f>
        <v>ADNAN BIN MADIN</v>
      </c>
      <c r="F523" s="12" t="str">
        <f>Personal_Development!F524</f>
        <v>PRODUCTION NO.1 DEPARTMENT</v>
      </c>
      <c r="G523" s="12" t="str">
        <f>Personal_Development!G524</f>
        <v>ASSEMBLY ENGINEERING SECTION (AES)</v>
      </c>
      <c r="H523" s="40" t="str">
        <f>Personal_Development!H524</f>
        <v>ASST. ENGINEER</v>
      </c>
      <c r="I523" s="41" t="str">
        <f>Personal_Development!I524</f>
        <v>M7</v>
      </c>
      <c r="J523" s="42" t="str">
        <f>Personal_Development!J524</f>
        <v>M7</v>
      </c>
      <c r="K523" s="48"/>
      <c r="L523" s="48"/>
      <c r="M523" s="16"/>
      <c r="N523" s="16"/>
      <c r="O523" s="48"/>
      <c r="P523" s="48">
        <v>1</v>
      </c>
      <c r="Q523" s="48"/>
      <c r="R523" s="48">
        <v>1</v>
      </c>
      <c r="S523" s="48"/>
      <c r="T523" s="48">
        <v>1</v>
      </c>
      <c r="U523" s="48"/>
      <c r="V523" s="48"/>
      <c r="W523" s="20">
        <f t="shared" si="64"/>
        <v>3</v>
      </c>
      <c r="X523" s="48"/>
      <c r="Y523" s="48"/>
      <c r="Z523" s="16"/>
      <c r="AA523" s="16"/>
      <c r="AB523" s="48"/>
      <c r="AC523" s="48"/>
      <c r="AD523" s="48"/>
      <c r="AE523" s="48"/>
      <c r="AF523" s="48"/>
      <c r="AG523" s="48"/>
      <c r="AH523" s="48"/>
      <c r="AI523" s="48"/>
      <c r="AJ523" s="24">
        <f t="shared" si="65"/>
        <v>0</v>
      </c>
      <c r="AK523" s="48">
        <v>1</v>
      </c>
      <c r="AL523" s="48"/>
      <c r="AM523" s="16"/>
      <c r="AN523" s="16"/>
      <c r="AO523" s="48"/>
      <c r="AP523" s="48"/>
      <c r="AQ523" s="48"/>
      <c r="AR523" s="48"/>
      <c r="AS523" s="48"/>
      <c r="AT523" s="48"/>
      <c r="AU523" s="48"/>
      <c r="AV523" s="48"/>
      <c r="AW523" s="26">
        <f t="shared" si="66"/>
        <v>1</v>
      </c>
      <c r="AX523" s="16">
        <f t="shared" si="67"/>
        <v>4</v>
      </c>
      <c r="AY523" s="48"/>
      <c r="AZ523" s="48"/>
      <c r="BA523" s="129"/>
      <c r="BB523" s="157">
        <v>1</v>
      </c>
      <c r="BC523" s="156">
        <v>0.25</v>
      </c>
      <c r="BD523" s="156">
        <v>0.25</v>
      </c>
      <c r="BE523" s="156">
        <v>1</v>
      </c>
      <c r="BF523" s="156">
        <v>0.25</v>
      </c>
      <c r="BG523" s="156"/>
      <c r="BH523" s="156">
        <v>0.75</v>
      </c>
      <c r="BI523" s="156">
        <v>1</v>
      </c>
      <c r="BJ523" s="16"/>
      <c r="BK523" s="16">
        <v>1</v>
      </c>
      <c r="BL523" s="16">
        <v>0.75</v>
      </c>
      <c r="BM523" s="135"/>
      <c r="BN523" s="135">
        <f t="shared" si="61"/>
        <v>6.25</v>
      </c>
      <c r="BO523" s="131">
        <f t="shared" si="62"/>
        <v>10.25</v>
      </c>
      <c r="BP523" s="65">
        <f t="shared" si="63"/>
        <v>2</v>
      </c>
      <c r="BS523" s="29"/>
    </row>
    <row r="524" spans="2:71" ht="24.95" customHeight="1">
      <c r="B524" s="48">
        <f>Personal_Development!B525</f>
        <v>0</v>
      </c>
      <c r="C524" s="48">
        <f>Personal_Development!C525</f>
        <v>0</v>
      </c>
      <c r="D524" s="14" t="str">
        <f>Personal_Development!D525</f>
        <v>E00155</v>
      </c>
      <c r="E524" s="11" t="str">
        <f>Personal_Development!E525</f>
        <v>NURUL HIDAYU BINTI RUSLAN</v>
      </c>
      <c r="F524" s="12" t="str">
        <f>Personal_Development!F525</f>
        <v>ENGINEERING AND R&amp;D DEPARTMENT</v>
      </c>
      <c r="G524" s="12" t="str">
        <f>Personal_Development!G525</f>
        <v>RD &amp; DESIGN SECTION (RDS)</v>
      </c>
      <c r="H524" s="40" t="str">
        <f>Personal_Development!H525</f>
        <v>ASST. ENGINEER</v>
      </c>
      <c r="I524" s="41" t="str">
        <f>Personal_Development!I525</f>
        <v>M7</v>
      </c>
      <c r="J524" s="42" t="str">
        <f>Personal_Development!J525</f>
        <v>M7</v>
      </c>
      <c r="K524" s="48"/>
      <c r="L524" s="48">
        <v>11</v>
      </c>
      <c r="M524" s="16">
        <v>4</v>
      </c>
      <c r="N524" s="16"/>
      <c r="O524" s="48"/>
      <c r="P524" s="48"/>
      <c r="Q524" s="48"/>
      <c r="R524" s="48"/>
      <c r="S524" s="48"/>
      <c r="T524" s="48"/>
      <c r="U524" s="48"/>
      <c r="V524" s="48"/>
      <c r="W524" s="20">
        <f t="shared" si="64"/>
        <v>15</v>
      </c>
      <c r="X524" s="48"/>
      <c r="Y524" s="48"/>
      <c r="Z524" s="16"/>
      <c r="AA524" s="16"/>
      <c r="AB524" s="48"/>
      <c r="AC524" s="48"/>
      <c r="AD524" s="48"/>
      <c r="AE524" s="48"/>
      <c r="AF524" s="48"/>
      <c r="AG524" s="48"/>
      <c r="AH524" s="48"/>
      <c r="AI524" s="48"/>
      <c r="AJ524" s="24">
        <f t="shared" si="65"/>
        <v>0</v>
      </c>
      <c r="AK524" s="48"/>
      <c r="AL524" s="48"/>
      <c r="AM524" s="16"/>
      <c r="AN524" s="16"/>
      <c r="AO524" s="48"/>
      <c r="AP524" s="48"/>
      <c r="AQ524" s="48"/>
      <c r="AR524" s="48"/>
      <c r="AS524" s="48"/>
      <c r="AT524" s="48"/>
      <c r="AU524" s="48"/>
      <c r="AV524" s="48"/>
      <c r="AW524" s="26">
        <f t="shared" si="66"/>
        <v>0</v>
      </c>
      <c r="AX524" s="16">
        <f t="shared" si="67"/>
        <v>15</v>
      </c>
      <c r="AY524" s="48"/>
      <c r="AZ524" s="48"/>
      <c r="BA524" s="129">
        <v>1</v>
      </c>
      <c r="BB524" s="157"/>
      <c r="BC524" s="156">
        <v>0.25</v>
      </c>
      <c r="BD524" s="156">
        <v>0.5</v>
      </c>
      <c r="BE524" s="156"/>
      <c r="BF524" s="156">
        <v>1.25</v>
      </c>
      <c r="BG524" s="156">
        <v>0.25</v>
      </c>
      <c r="BH524" s="156">
        <v>0.25</v>
      </c>
      <c r="BI524" s="156">
        <v>1.75</v>
      </c>
      <c r="BJ524" s="16">
        <v>1</v>
      </c>
      <c r="BK524" s="16">
        <v>0.25</v>
      </c>
      <c r="BL524" s="16">
        <v>1.75</v>
      </c>
      <c r="BM524" s="135"/>
      <c r="BN524" s="135">
        <f t="shared" si="61"/>
        <v>7.25</v>
      </c>
      <c r="BO524" s="131">
        <f t="shared" si="62"/>
        <v>23.25</v>
      </c>
      <c r="BP524" s="65">
        <f t="shared" si="63"/>
        <v>1</v>
      </c>
      <c r="BS524" s="29"/>
    </row>
    <row r="525" spans="2:71" ht="24.95" customHeight="1">
      <c r="B525" s="48">
        <f>Personal_Development!B526</f>
        <v>0</v>
      </c>
      <c r="C525" s="48">
        <f>Personal_Development!C526</f>
        <v>0</v>
      </c>
      <c r="D525" s="14" t="str">
        <f>Personal_Development!D526</f>
        <v>E00157</v>
      </c>
      <c r="E525" s="11" t="str">
        <f>Personal_Development!E526</f>
        <v>P SANDRAN A/L PATCHA MUTHO</v>
      </c>
      <c r="F525" s="12" t="str">
        <f>Personal_Development!F526</f>
        <v>GENERAL AFFAIRS DEPARTMENT</v>
      </c>
      <c r="G525" s="12" t="str">
        <f>Personal_Development!G526</f>
        <v>FACILITY ENGINEERING SECTION (FES)</v>
      </c>
      <c r="H525" s="40" t="str">
        <f>Personal_Development!H526</f>
        <v>CHARGEMAN_M5</v>
      </c>
      <c r="I525" s="41" t="str">
        <f>Personal_Development!I526</f>
        <v>M5</v>
      </c>
      <c r="J525" s="42" t="str">
        <f>Personal_Development!J526</f>
        <v>M5</v>
      </c>
      <c r="K525" s="48"/>
      <c r="L525" s="48"/>
      <c r="M525" s="16">
        <v>1</v>
      </c>
      <c r="N525" s="16">
        <v>1.5</v>
      </c>
      <c r="O525" s="48">
        <v>1</v>
      </c>
      <c r="P525" s="48"/>
      <c r="Q525" s="48"/>
      <c r="R525" s="48"/>
      <c r="S525" s="48">
        <v>3</v>
      </c>
      <c r="T525" s="48">
        <v>1</v>
      </c>
      <c r="U525" s="48"/>
      <c r="V525" s="48">
        <v>1</v>
      </c>
      <c r="W525" s="20">
        <f t="shared" si="64"/>
        <v>8.5</v>
      </c>
      <c r="X525" s="48"/>
      <c r="Y525" s="48"/>
      <c r="Z525" s="16"/>
      <c r="AA525" s="16"/>
      <c r="AB525" s="48"/>
      <c r="AC525" s="48"/>
      <c r="AD525" s="48"/>
      <c r="AE525" s="48"/>
      <c r="AF525" s="48"/>
      <c r="AG525" s="48"/>
      <c r="AH525" s="48"/>
      <c r="AI525" s="48"/>
      <c r="AJ525" s="24">
        <f t="shared" si="65"/>
        <v>0</v>
      </c>
      <c r="AK525" s="48"/>
      <c r="AL525" s="48"/>
      <c r="AM525" s="16"/>
      <c r="AN525" s="16"/>
      <c r="AO525" s="48"/>
      <c r="AP525" s="48"/>
      <c r="AQ525" s="48"/>
      <c r="AR525" s="48"/>
      <c r="AS525" s="48"/>
      <c r="AT525" s="48"/>
      <c r="AU525" s="48"/>
      <c r="AV525" s="48"/>
      <c r="AW525" s="26">
        <f t="shared" si="66"/>
        <v>0</v>
      </c>
      <c r="AX525" s="16">
        <f t="shared" si="67"/>
        <v>8.5</v>
      </c>
      <c r="AY525" s="48"/>
      <c r="AZ525" s="48"/>
      <c r="BA525" s="129">
        <f>5+5</f>
        <v>10</v>
      </c>
      <c r="BB525" s="157">
        <v>1</v>
      </c>
      <c r="BC525" s="156">
        <v>0.25</v>
      </c>
      <c r="BD525" s="156"/>
      <c r="BE525" s="156">
        <v>0.75</v>
      </c>
      <c r="BF525" s="156"/>
      <c r="BG525" s="156">
        <v>2.25</v>
      </c>
      <c r="BH525" s="156"/>
      <c r="BI525" s="156">
        <v>1</v>
      </c>
      <c r="BJ525" s="16">
        <v>0.25</v>
      </c>
      <c r="BK525" s="16"/>
      <c r="BL525" s="16">
        <v>4.25</v>
      </c>
      <c r="BM525" s="135"/>
      <c r="BN525" s="135">
        <f t="shared" si="61"/>
        <v>9.75</v>
      </c>
      <c r="BO525" s="131">
        <f t="shared" si="62"/>
        <v>28.25</v>
      </c>
      <c r="BP525" s="65">
        <f t="shared" si="63"/>
        <v>1</v>
      </c>
      <c r="BS525" s="29"/>
    </row>
    <row r="526" spans="2:71" ht="24.95" customHeight="1">
      <c r="B526" s="48">
        <f>Personal_Development!B527</f>
        <v>0</v>
      </c>
      <c r="C526" s="48">
        <f>Personal_Development!C527</f>
        <v>0</v>
      </c>
      <c r="D526" s="14" t="str">
        <f>Personal_Development!D527</f>
        <v>E00159</v>
      </c>
      <c r="E526" s="11" t="str">
        <f>Personal_Development!E527</f>
        <v>NURAZFA ILYANA BINTI ABDUL AZIZ</v>
      </c>
      <c r="F526" s="12" t="str">
        <f>Personal_Development!F527</f>
        <v>GENERAL AFFAIRS DEPARTMENT</v>
      </c>
      <c r="G526" s="12" t="str">
        <f>Personal_Development!G527</f>
        <v>SAFETY &amp; ENVIRONMENT SECTION (SES)</v>
      </c>
      <c r="H526" s="40" t="str">
        <f>Personal_Development!H527</f>
        <v>ASST. OFFICER</v>
      </c>
      <c r="I526" s="41" t="str">
        <f>Personal_Development!I527</f>
        <v>M7</v>
      </c>
      <c r="J526" s="42" t="str">
        <f>Personal_Development!J527</f>
        <v>M7</v>
      </c>
      <c r="K526" s="48"/>
      <c r="L526" s="48"/>
      <c r="M526" s="16"/>
      <c r="N526" s="16"/>
      <c r="O526" s="48"/>
      <c r="P526" s="48"/>
      <c r="Q526" s="48"/>
      <c r="R526" s="48"/>
      <c r="S526" s="48">
        <v>1</v>
      </c>
      <c r="T526" s="48"/>
      <c r="U526" s="48"/>
      <c r="V526" s="48"/>
      <c r="W526" s="20">
        <f t="shared" si="64"/>
        <v>1</v>
      </c>
      <c r="X526" s="48"/>
      <c r="Y526" s="48"/>
      <c r="Z526" s="16"/>
      <c r="AA526" s="16"/>
      <c r="AB526" s="48"/>
      <c r="AC526" s="48"/>
      <c r="AD526" s="48"/>
      <c r="AE526" s="48"/>
      <c r="AF526" s="48"/>
      <c r="AG526" s="48"/>
      <c r="AH526" s="48"/>
      <c r="AI526" s="48"/>
      <c r="AJ526" s="24">
        <f t="shared" si="65"/>
        <v>0</v>
      </c>
      <c r="AK526" s="48"/>
      <c r="AL526" s="48"/>
      <c r="AM526" s="16"/>
      <c r="AN526" s="16"/>
      <c r="AO526" s="48"/>
      <c r="AP526" s="48"/>
      <c r="AQ526" s="48"/>
      <c r="AR526" s="48"/>
      <c r="AS526" s="48"/>
      <c r="AT526" s="48"/>
      <c r="AU526" s="48"/>
      <c r="AV526" s="48"/>
      <c r="AW526" s="26">
        <f t="shared" si="66"/>
        <v>0</v>
      </c>
      <c r="AX526" s="16">
        <f t="shared" si="67"/>
        <v>1</v>
      </c>
      <c r="AY526" s="48"/>
      <c r="AZ526" s="48"/>
      <c r="BA526" s="129"/>
      <c r="BB526" s="157"/>
      <c r="BC526" s="156">
        <v>1</v>
      </c>
      <c r="BD526" s="156">
        <v>0.25</v>
      </c>
      <c r="BE526" s="156">
        <v>0.25</v>
      </c>
      <c r="BF526" s="156"/>
      <c r="BG526" s="156"/>
      <c r="BH526" s="156"/>
      <c r="BI526" s="156"/>
      <c r="BJ526" s="16">
        <v>0.5</v>
      </c>
      <c r="BK526" s="16">
        <v>0.5</v>
      </c>
      <c r="BL526" s="16">
        <v>0.5</v>
      </c>
      <c r="BM526" s="135"/>
      <c r="BN526" s="135">
        <f t="shared" si="61"/>
        <v>3</v>
      </c>
      <c r="BO526" s="131">
        <f t="shared" si="62"/>
        <v>4</v>
      </c>
      <c r="BP526" s="65">
        <f t="shared" si="63"/>
        <v>3</v>
      </c>
      <c r="BS526" s="29"/>
    </row>
    <row r="527" spans="2:71" ht="24.95" customHeight="1">
      <c r="B527" s="48">
        <f>Personal_Development!B528</f>
        <v>0</v>
      </c>
      <c r="C527" s="48">
        <f>Personal_Development!C528</f>
        <v>0</v>
      </c>
      <c r="D527" s="14" t="str">
        <f>Personal_Development!D528</f>
        <v>E00160</v>
      </c>
      <c r="E527" s="11" t="str">
        <f>Personal_Development!E528</f>
        <v>MOHD SHARIL REZA BIN MOHD SHARTHAH</v>
      </c>
      <c r="F527" s="12" t="str">
        <f>Personal_Development!F528</f>
        <v>ENGINEERING AND R&amp;D DEPARTMENT</v>
      </c>
      <c r="G527" s="12" t="str">
        <f>Personal_Development!G528</f>
        <v>RD &amp; DESIGN SECTION (RDS)</v>
      </c>
      <c r="H527" s="40" t="str">
        <f>Personal_Development!H528</f>
        <v>ASST. ENGINEER</v>
      </c>
      <c r="I527" s="41" t="str">
        <f>Personal_Development!I528</f>
        <v>M7</v>
      </c>
      <c r="J527" s="42" t="str">
        <f>Personal_Development!J528</f>
        <v>M7</v>
      </c>
      <c r="K527" s="48"/>
      <c r="L527" s="48"/>
      <c r="M527" s="16"/>
      <c r="N527" s="16"/>
      <c r="O527" s="48"/>
      <c r="P527" s="48">
        <v>2</v>
      </c>
      <c r="Q527" s="48"/>
      <c r="R527" s="48"/>
      <c r="S527" s="48">
        <v>2</v>
      </c>
      <c r="T527" s="48">
        <v>1</v>
      </c>
      <c r="U527" s="48"/>
      <c r="V527" s="48">
        <v>2</v>
      </c>
      <c r="W527" s="20">
        <f t="shared" si="64"/>
        <v>7</v>
      </c>
      <c r="X527" s="48"/>
      <c r="Y527" s="48"/>
      <c r="Z527" s="16"/>
      <c r="AA527" s="16"/>
      <c r="AB527" s="48"/>
      <c r="AC527" s="48"/>
      <c r="AD527" s="48"/>
      <c r="AE527" s="48"/>
      <c r="AF527" s="48"/>
      <c r="AG527" s="48"/>
      <c r="AH527" s="48"/>
      <c r="AI527" s="48"/>
      <c r="AJ527" s="24">
        <f t="shared" si="65"/>
        <v>0</v>
      </c>
      <c r="AK527" s="48"/>
      <c r="AL527" s="48"/>
      <c r="AM527" s="16">
        <v>1</v>
      </c>
      <c r="AN527" s="16">
        <v>1</v>
      </c>
      <c r="AO527" s="48">
        <v>1</v>
      </c>
      <c r="AP527" s="48">
        <v>1.25</v>
      </c>
      <c r="AQ527" s="48">
        <v>1</v>
      </c>
      <c r="AR527" s="48">
        <v>0.5</v>
      </c>
      <c r="AS527" s="48">
        <v>2.5</v>
      </c>
      <c r="AT527" s="48">
        <v>0.5</v>
      </c>
      <c r="AU527" s="48"/>
      <c r="AV527" s="48">
        <v>1</v>
      </c>
      <c r="AW527" s="26">
        <f t="shared" si="66"/>
        <v>9.75</v>
      </c>
      <c r="AX527" s="16">
        <f t="shared" si="67"/>
        <v>16.75</v>
      </c>
      <c r="AY527" s="48"/>
      <c r="AZ527" s="48"/>
      <c r="BA527" s="129"/>
      <c r="BB527" s="157"/>
      <c r="BC527" s="156">
        <v>2</v>
      </c>
      <c r="BD527" s="156"/>
      <c r="BE527" s="156">
        <v>2</v>
      </c>
      <c r="BF527" s="156">
        <v>0.25</v>
      </c>
      <c r="BG527" s="156"/>
      <c r="BH527" s="156">
        <v>0.25</v>
      </c>
      <c r="BI527" s="156">
        <v>0.5</v>
      </c>
      <c r="BJ527" s="16">
        <v>0.5</v>
      </c>
      <c r="BK527" s="16"/>
      <c r="BL527" s="16">
        <v>0.25</v>
      </c>
      <c r="BM527" s="135"/>
      <c r="BN527" s="135">
        <f t="shared" si="61"/>
        <v>5.75</v>
      </c>
      <c r="BO527" s="131">
        <f t="shared" si="62"/>
        <v>22.5</v>
      </c>
      <c r="BP527" s="65">
        <f t="shared" si="63"/>
        <v>1</v>
      </c>
      <c r="BS527" s="29"/>
    </row>
    <row r="528" spans="2:71" ht="24.95" customHeight="1">
      <c r="B528" s="48">
        <f>Personal_Development!B529</f>
        <v>0</v>
      </c>
      <c r="C528" s="48">
        <f>Personal_Development!C529</f>
        <v>0</v>
      </c>
      <c r="D528" s="14" t="str">
        <f>Personal_Development!D529</f>
        <v>C13643</v>
      </c>
      <c r="E528" s="11" t="str">
        <f>Personal_Development!E529</f>
        <v>MUHAMMAD HAFIZ BIN ZAINUDIN</v>
      </c>
      <c r="F528" s="12" t="str">
        <f>Personal_Development!F529</f>
        <v>PRODUCTION NO.2 DEPARTMENT</v>
      </c>
      <c r="G528" s="12" t="str">
        <f>Personal_Development!G529</f>
        <v>MOLDING PRODUCTION SECTION (MPS)</v>
      </c>
      <c r="H528" s="40" t="str">
        <f>Personal_Development!H529</f>
        <v>OPERATOR 1</v>
      </c>
      <c r="I528" s="41" t="str">
        <f>Personal_Development!I529</f>
        <v>C3 PROD</v>
      </c>
      <c r="J528" s="42" t="str">
        <f>Personal_Development!J529</f>
        <v xml:space="preserve">C3 </v>
      </c>
      <c r="K528" s="48"/>
      <c r="L528" s="48"/>
      <c r="M528" s="16">
        <v>1</v>
      </c>
      <c r="N528" s="16"/>
      <c r="O528" s="48"/>
      <c r="P528" s="48">
        <v>3</v>
      </c>
      <c r="Q528" s="48">
        <v>1</v>
      </c>
      <c r="R528" s="48">
        <v>1</v>
      </c>
      <c r="S528" s="48"/>
      <c r="T528" s="48">
        <v>1</v>
      </c>
      <c r="U528" s="48"/>
      <c r="V528" s="48"/>
      <c r="W528" s="20">
        <f t="shared" si="64"/>
        <v>7</v>
      </c>
      <c r="X528" s="48"/>
      <c r="Y528" s="48"/>
      <c r="Z528" s="16"/>
      <c r="AA528" s="16"/>
      <c r="AB528" s="48"/>
      <c r="AC528" s="48"/>
      <c r="AD528" s="48"/>
      <c r="AE528" s="48"/>
      <c r="AF528" s="48"/>
      <c r="AG528" s="48"/>
      <c r="AH528" s="48"/>
      <c r="AI528" s="48"/>
      <c r="AJ528" s="24">
        <f t="shared" si="65"/>
        <v>0</v>
      </c>
      <c r="AK528" s="48"/>
      <c r="AL528" s="48"/>
      <c r="AM528" s="16"/>
      <c r="AN528" s="16"/>
      <c r="AO528" s="48"/>
      <c r="AP528" s="48"/>
      <c r="AQ528" s="48"/>
      <c r="AR528" s="48"/>
      <c r="AS528" s="48"/>
      <c r="AT528" s="48"/>
      <c r="AU528" s="48">
        <v>1</v>
      </c>
      <c r="AV528" s="48">
        <v>0.5</v>
      </c>
      <c r="AW528" s="26">
        <f t="shared" si="66"/>
        <v>1.5</v>
      </c>
      <c r="AX528" s="16">
        <f t="shared" si="67"/>
        <v>8.5</v>
      </c>
      <c r="AY528" s="48"/>
      <c r="AZ528" s="48"/>
      <c r="BA528" s="129"/>
      <c r="BB528" s="157"/>
      <c r="BC528" s="156">
        <v>1.5</v>
      </c>
      <c r="BD528" s="156"/>
      <c r="BE528" s="156">
        <v>0.25</v>
      </c>
      <c r="BF528" s="156">
        <v>1</v>
      </c>
      <c r="BG528" s="156"/>
      <c r="BH528" s="156">
        <v>2</v>
      </c>
      <c r="BI528" s="156"/>
      <c r="BJ528" s="16"/>
      <c r="BK528" s="16"/>
      <c r="BL528" s="16"/>
      <c r="BM528" s="135"/>
      <c r="BN528" s="135">
        <f t="shared" si="61"/>
        <v>4.75</v>
      </c>
      <c r="BO528" s="131">
        <f t="shared" si="62"/>
        <v>13.25</v>
      </c>
      <c r="BP528" s="65">
        <f t="shared" si="63"/>
        <v>1</v>
      </c>
      <c r="BS528" s="29"/>
    </row>
    <row r="529" spans="2:71" ht="24.95" customHeight="1">
      <c r="B529" s="48">
        <f>Personal_Development!B530</f>
        <v>0</v>
      </c>
      <c r="C529" s="48">
        <f>Personal_Development!C530</f>
        <v>0</v>
      </c>
      <c r="D529" s="14" t="str">
        <f>Personal_Development!D530</f>
        <v>C13644</v>
      </c>
      <c r="E529" s="11" t="str">
        <f>Personal_Development!E530</f>
        <v>MUHAMMAD ALHAM BIN MUHAMMAD YUSOF</v>
      </c>
      <c r="F529" s="12" t="str">
        <f>Personal_Development!F530</f>
        <v>PRODUCTION NO.2 DEPARTMENT</v>
      </c>
      <c r="G529" s="12" t="str">
        <f>Personal_Development!G530</f>
        <v>MOLDING PRODUCTION SECTION (MPS)</v>
      </c>
      <c r="H529" s="40" t="str">
        <f>Personal_Development!H530</f>
        <v>OPERATOR 2</v>
      </c>
      <c r="I529" s="41" t="str">
        <f>Personal_Development!I530</f>
        <v>C4 PROD</v>
      </c>
      <c r="J529" s="42" t="str">
        <f>Personal_Development!J530</f>
        <v xml:space="preserve">C4 </v>
      </c>
      <c r="K529" s="48"/>
      <c r="L529" s="48"/>
      <c r="M529" s="16">
        <v>2</v>
      </c>
      <c r="N529" s="16"/>
      <c r="O529" s="48"/>
      <c r="P529" s="48"/>
      <c r="Q529" s="48"/>
      <c r="R529" s="48">
        <v>1</v>
      </c>
      <c r="S529" s="48">
        <v>1</v>
      </c>
      <c r="T529" s="48"/>
      <c r="U529" s="48">
        <v>1</v>
      </c>
      <c r="V529" s="48">
        <v>1</v>
      </c>
      <c r="W529" s="20">
        <f t="shared" si="64"/>
        <v>6</v>
      </c>
      <c r="X529" s="48"/>
      <c r="Y529" s="48"/>
      <c r="Z529" s="16"/>
      <c r="AA529" s="16"/>
      <c r="AB529" s="48"/>
      <c r="AC529" s="48"/>
      <c r="AD529" s="48"/>
      <c r="AE529" s="48"/>
      <c r="AF529" s="48"/>
      <c r="AG529" s="48"/>
      <c r="AH529" s="48"/>
      <c r="AI529" s="48"/>
      <c r="AJ529" s="24">
        <f t="shared" si="65"/>
        <v>0</v>
      </c>
      <c r="AK529" s="48"/>
      <c r="AL529" s="48"/>
      <c r="AM529" s="16"/>
      <c r="AN529" s="16"/>
      <c r="AO529" s="48"/>
      <c r="AP529" s="48"/>
      <c r="AQ529" s="48"/>
      <c r="AR529" s="48"/>
      <c r="AS529" s="48">
        <v>0.5</v>
      </c>
      <c r="AT529" s="48"/>
      <c r="AU529" s="48"/>
      <c r="AV529" s="48">
        <v>0.25</v>
      </c>
      <c r="AW529" s="26">
        <f t="shared" si="66"/>
        <v>0.75</v>
      </c>
      <c r="AX529" s="16">
        <f t="shared" si="67"/>
        <v>6.75</v>
      </c>
      <c r="AY529" s="48"/>
      <c r="AZ529" s="48"/>
      <c r="BA529" s="129"/>
      <c r="BB529" s="157"/>
      <c r="BC529" s="156"/>
      <c r="BD529" s="156"/>
      <c r="BE529" s="156"/>
      <c r="BF529" s="156"/>
      <c r="BG529" s="156"/>
      <c r="BH529" s="156"/>
      <c r="BI529" s="156">
        <v>1</v>
      </c>
      <c r="BJ529" s="16"/>
      <c r="BK529" s="16">
        <v>1</v>
      </c>
      <c r="BL529" s="16"/>
      <c r="BM529" s="135"/>
      <c r="BN529" s="135">
        <f t="shared" si="61"/>
        <v>2</v>
      </c>
      <c r="BO529" s="131">
        <f t="shared" si="62"/>
        <v>8.75</v>
      </c>
      <c r="BP529" s="65">
        <f t="shared" si="63"/>
        <v>2</v>
      </c>
      <c r="BS529" s="29"/>
    </row>
    <row r="530" spans="2:71" ht="24.95" customHeight="1">
      <c r="B530" s="48" t="str">
        <f>Personal_Development!B531</f>
        <v>R</v>
      </c>
      <c r="C530" s="48">
        <f>Personal_Development!C531</f>
        <v>0</v>
      </c>
      <c r="D530" s="14" t="str">
        <f>Personal_Development!D531</f>
        <v>C13645</v>
      </c>
      <c r="E530" s="11" t="str">
        <f>Personal_Development!E531</f>
        <v>KHAIRUL NIZAM BIN ABU SAMAH</v>
      </c>
      <c r="F530" s="12" t="str">
        <f>Personal_Development!F531</f>
        <v>PRODUCTION NO.2 DEPARTMENT</v>
      </c>
      <c r="G530" s="12" t="str">
        <f>Personal_Development!G531</f>
        <v>MOLDING PRODUCTION SECTION (MPS)</v>
      </c>
      <c r="H530" s="40" t="str">
        <f>Personal_Development!H531</f>
        <v>OPERATOR 2</v>
      </c>
      <c r="I530" s="41" t="str">
        <f>Personal_Development!I531</f>
        <v>C4 PROD</v>
      </c>
      <c r="J530" s="42" t="str">
        <f>Personal_Development!J531</f>
        <v xml:space="preserve">C4 </v>
      </c>
      <c r="K530" s="48">
        <v>2</v>
      </c>
      <c r="L530" s="48"/>
      <c r="M530" s="16"/>
      <c r="N530" s="16"/>
      <c r="O530" s="48"/>
      <c r="P530" s="48"/>
      <c r="Q530" s="48"/>
      <c r="R530" s="48"/>
      <c r="S530" s="48"/>
      <c r="T530" s="48"/>
      <c r="U530" s="48"/>
      <c r="V530" s="48"/>
      <c r="W530" s="20">
        <f t="shared" si="64"/>
        <v>2</v>
      </c>
      <c r="X530" s="48"/>
      <c r="Y530" s="48"/>
      <c r="Z530" s="16"/>
      <c r="AA530" s="16"/>
      <c r="AB530" s="48"/>
      <c r="AC530" s="48"/>
      <c r="AD530" s="48"/>
      <c r="AE530" s="48"/>
      <c r="AF530" s="48"/>
      <c r="AG530" s="48"/>
      <c r="AH530" s="48"/>
      <c r="AI530" s="48"/>
      <c r="AJ530" s="24">
        <f t="shared" si="65"/>
        <v>0</v>
      </c>
      <c r="AK530" s="48">
        <v>0.5</v>
      </c>
      <c r="AL530" s="48">
        <v>1.5</v>
      </c>
      <c r="AM530" s="16">
        <v>0.5</v>
      </c>
      <c r="AN530" s="16"/>
      <c r="AO530" s="48"/>
      <c r="AP530" s="48"/>
      <c r="AQ530" s="48"/>
      <c r="AR530" s="48"/>
      <c r="AS530" s="48"/>
      <c r="AT530" s="48"/>
      <c r="AU530" s="48"/>
      <c r="AV530" s="48"/>
      <c r="AW530" s="26">
        <f t="shared" si="66"/>
        <v>2.5</v>
      </c>
      <c r="AX530" s="16">
        <f t="shared" si="67"/>
        <v>4.5</v>
      </c>
      <c r="AY530" s="48"/>
      <c r="AZ530" s="48"/>
      <c r="BA530" s="129"/>
      <c r="BB530" s="157"/>
      <c r="BC530" s="156"/>
      <c r="BD530" s="156">
        <v>1</v>
      </c>
      <c r="BE530" s="156"/>
      <c r="BF530" s="156"/>
      <c r="BG530" s="156"/>
      <c r="BH530" s="156"/>
      <c r="BI530" s="156"/>
      <c r="BJ530" s="16"/>
      <c r="BK530" s="16"/>
      <c r="BL530" s="16"/>
      <c r="BM530" s="135"/>
      <c r="BN530" s="135">
        <f t="shared" si="61"/>
        <v>1</v>
      </c>
      <c r="BO530" s="131">
        <f t="shared" si="62"/>
        <v>5.5</v>
      </c>
      <c r="BP530" s="65">
        <f t="shared" si="63"/>
        <v>3</v>
      </c>
      <c r="BS530" s="29"/>
    </row>
    <row r="531" spans="2:71" ht="24.95" customHeight="1">
      <c r="B531" s="48">
        <f>Personal_Development!B532</f>
        <v>0</v>
      </c>
      <c r="C531" s="48">
        <f>Personal_Development!C532</f>
        <v>0</v>
      </c>
      <c r="D531" s="14" t="str">
        <f>Personal_Development!D532</f>
        <v>C13646</v>
      </c>
      <c r="E531" s="11" t="str">
        <f>Personal_Development!E532</f>
        <v>LILY AMYRA BINTI SUHAIMY</v>
      </c>
      <c r="F531" s="12" t="str">
        <f>Personal_Development!F532</f>
        <v>PRODUCTION NO.2 DEPARTMENT</v>
      </c>
      <c r="G531" s="12" t="str">
        <f>Personal_Development!G532</f>
        <v>MOLDING PRODUCTION SECTION (MPS)</v>
      </c>
      <c r="H531" s="40" t="str">
        <f>Personal_Development!H532</f>
        <v>OPERATOR 2</v>
      </c>
      <c r="I531" s="41" t="str">
        <f>Personal_Development!I532</f>
        <v>C4 PROD</v>
      </c>
      <c r="J531" s="42" t="str">
        <f>Personal_Development!J532</f>
        <v xml:space="preserve">C4 </v>
      </c>
      <c r="K531" s="48"/>
      <c r="L531" s="48">
        <v>1</v>
      </c>
      <c r="M531" s="16">
        <v>3</v>
      </c>
      <c r="N531" s="16">
        <v>1</v>
      </c>
      <c r="O531" s="48">
        <v>1</v>
      </c>
      <c r="P531" s="48">
        <v>1</v>
      </c>
      <c r="Q531" s="48">
        <v>1</v>
      </c>
      <c r="R531" s="48"/>
      <c r="S531" s="48">
        <v>3</v>
      </c>
      <c r="T531" s="48">
        <v>1</v>
      </c>
      <c r="U531" s="48">
        <v>1</v>
      </c>
      <c r="V531" s="48">
        <v>1</v>
      </c>
      <c r="W531" s="20">
        <f t="shared" si="64"/>
        <v>14</v>
      </c>
      <c r="X531" s="48"/>
      <c r="Y531" s="48"/>
      <c r="Z531" s="16"/>
      <c r="AA531" s="16"/>
      <c r="AB531" s="48"/>
      <c r="AC531" s="48"/>
      <c r="AD531" s="48"/>
      <c r="AE531" s="48"/>
      <c r="AF531" s="48"/>
      <c r="AG531" s="48"/>
      <c r="AH531" s="48"/>
      <c r="AI531" s="48"/>
      <c r="AJ531" s="24">
        <f t="shared" si="65"/>
        <v>0</v>
      </c>
      <c r="AK531" s="48"/>
      <c r="AL531" s="48"/>
      <c r="AM531" s="16"/>
      <c r="AN531" s="16"/>
      <c r="AO531" s="48"/>
      <c r="AP531" s="48"/>
      <c r="AQ531" s="48"/>
      <c r="AR531" s="48"/>
      <c r="AS531" s="48">
        <v>3.25</v>
      </c>
      <c r="AT531" s="48"/>
      <c r="AU531" s="48">
        <v>0.25</v>
      </c>
      <c r="AV531" s="48">
        <v>1</v>
      </c>
      <c r="AW531" s="26">
        <f t="shared" si="66"/>
        <v>4.5</v>
      </c>
      <c r="AX531" s="16">
        <f t="shared" si="67"/>
        <v>18.5</v>
      </c>
      <c r="AY531" s="48"/>
      <c r="AZ531" s="48"/>
      <c r="BA531" s="129"/>
      <c r="BB531" s="157"/>
      <c r="BC531" s="156"/>
      <c r="BD531" s="156">
        <v>1</v>
      </c>
      <c r="BE531" s="156"/>
      <c r="BF531" s="156">
        <v>1.5</v>
      </c>
      <c r="BG531" s="156">
        <v>1</v>
      </c>
      <c r="BH531" s="156"/>
      <c r="BI531" s="156"/>
      <c r="BJ531" s="16"/>
      <c r="BK531" s="16"/>
      <c r="BL531" s="16">
        <v>1</v>
      </c>
      <c r="BM531" s="135"/>
      <c r="BN531" s="135">
        <f t="shared" si="61"/>
        <v>4.5</v>
      </c>
      <c r="BO531" s="131">
        <f t="shared" si="62"/>
        <v>23</v>
      </c>
      <c r="BP531" s="65">
        <f t="shared" si="63"/>
        <v>1</v>
      </c>
      <c r="BS531" s="29"/>
    </row>
    <row r="532" spans="2:71" ht="24.95" customHeight="1">
      <c r="B532" s="48">
        <f>Personal_Development!B533</f>
        <v>0</v>
      </c>
      <c r="C532" s="48">
        <f>Personal_Development!C533</f>
        <v>0</v>
      </c>
      <c r="D532" s="14" t="str">
        <f>Personal_Development!D533</f>
        <v>C13650</v>
      </c>
      <c r="E532" s="11" t="str">
        <f>Personal_Development!E533</f>
        <v>NORLIANA BINTI MD ISA</v>
      </c>
      <c r="F532" s="12" t="str">
        <f>Personal_Development!F533</f>
        <v>PRODUCTION NO.1 DEPARTMENT</v>
      </c>
      <c r="G532" s="12" t="str">
        <f>Personal_Development!G533</f>
        <v>ASSEMBLY PRODUCTION SECTION (APS)</v>
      </c>
      <c r="H532" s="40" t="str">
        <f>Personal_Development!H533</f>
        <v>OPERATOR 2</v>
      </c>
      <c r="I532" s="41" t="str">
        <f>Personal_Development!I533</f>
        <v>C4 PROD</v>
      </c>
      <c r="J532" s="42" t="str">
        <f>Personal_Development!J533</f>
        <v xml:space="preserve">C4 </v>
      </c>
      <c r="K532" s="48"/>
      <c r="L532" s="48"/>
      <c r="M532" s="16"/>
      <c r="N532" s="16">
        <v>1</v>
      </c>
      <c r="O532" s="48"/>
      <c r="P532" s="48">
        <v>1</v>
      </c>
      <c r="Q532" s="48"/>
      <c r="R532" s="48"/>
      <c r="S532" s="48">
        <v>1</v>
      </c>
      <c r="T532" s="48"/>
      <c r="U532" s="48">
        <v>1</v>
      </c>
      <c r="V532" s="48"/>
      <c r="W532" s="20">
        <f t="shared" si="64"/>
        <v>4</v>
      </c>
      <c r="X532" s="48"/>
      <c r="Y532" s="48"/>
      <c r="Z532" s="16"/>
      <c r="AA532" s="16"/>
      <c r="AB532" s="48"/>
      <c r="AC532" s="48"/>
      <c r="AD532" s="48"/>
      <c r="AE532" s="48"/>
      <c r="AF532" s="48"/>
      <c r="AG532" s="48"/>
      <c r="AH532" s="48"/>
      <c r="AI532" s="48"/>
      <c r="AJ532" s="24">
        <f t="shared" si="65"/>
        <v>0</v>
      </c>
      <c r="AK532" s="48">
        <v>0.5</v>
      </c>
      <c r="AL532" s="48">
        <v>1.5</v>
      </c>
      <c r="AM532" s="16"/>
      <c r="AN532" s="16"/>
      <c r="AO532" s="48"/>
      <c r="AP532" s="48"/>
      <c r="AQ532" s="48"/>
      <c r="AR532" s="48"/>
      <c r="AS532" s="48"/>
      <c r="AT532" s="48"/>
      <c r="AU532" s="48"/>
      <c r="AV532" s="48"/>
      <c r="AW532" s="26">
        <f t="shared" si="66"/>
        <v>2</v>
      </c>
      <c r="AX532" s="16">
        <f t="shared" si="67"/>
        <v>6</v>
      </c>
      <c r="AY532" s="48"/>
      <c r="AZ532" s="48"/>
      <c r="BA532" s="129"/>
      <c r="BB532" s="157"/>
      <c r="BC532" s="156">
        <v>0.5</v>
      </c>
      <c r="BD532" s="156">
        <v>0.25</v>
      </c>
      <c r="BE532" s="156"/>
      <c r="BF532" s="156"/>
      <c r="BG532" s="156"/>
      <c r="BH532" s="156"/>
      <c r="BI532" s="156"/>
      <c r="BJ532" s="16">
        <v>2.25</v>
      </c>
      <c r="BK532" s="16"/>
      <c r="BL532" s="16"/>
      <c r="BM532" s="135"/>
      <c r="BN532" s="135">
        <f t="shared" si="61"/>
        <v>3</v>
      </c>
      <c r="BO532" s="131">
        <f t="shared" si="62"/>
        <v>9</v>
      </c>
      <c r="BP532" s="65">
        <f t="shared" si="63"/>
        <v>2</v>
      </c>
      <c r="BS532" s="29"/>
    </row>
    <row r="533" spans="2:71" ht="24.95" customHeight="1">
      <c r="B533" s="48">
        <f>Personal_Development!B534</f>
        <v>0</v>
      </c>
      <c r="C533" s="48">
        <f>Personal_Development!C534</f>
        <v>0</v>
      </c>
      <c r="D533" s="14" t="str">
        <f>Personal_Development!D534</f>
        <v>C13652</v>
      </c>
      <c r="E533" s="11" t="str">
        <f>Personal_Development!E534</f>
        <v>NOOR ROSSHI ZAHIDAH BINTI ROSLAN</v>
      </c>
      <c r="F533" s="12" t="str">
        <f>Personal_Development!F534</f>
        <v>PRODUCTION NO.1 DEPARTMENT</v>
      </c>
      <c r="G533" s="12" t="str">
        <f>Personal_Development!G534</f>
        <v>ASSEMBLY PRODUCTION SECTION (APS)</v>
      </c>
      <c r="H533" s="40" t="str">
        <f>Personal_Development!H534</f>
        <v>OPERATOR 2</v>
      </c>
      <c r="I533" s="41" t="str">
        <f>Personal_Development!I534</f>
        <v>C4 PROD</v>
      </c>
      <c r="J533" s="42" t="str">
        <f>Personal_Development!J534</f>
        <v xml:space="preserve">C4 </v>
      </c>
      <c r="K533" s="48"/>
      <c r="L533" s="48">
        <v>1</v>
      </c>
      <c r="M533" s="16"/>
      <c r="N533" s="16"/>
      <c r="O533" s="48"/>
      <c r="P533" s="48"/>
      <c r="Q533" s="48">
        <v>2</v>
      </c>
      <c r="R533" s="48"/>
      <c r="S533" s="48"/>
      <c r="T533" s="48"/>
      <c r="U533" s="48"/>
      <c r="V533" s="48"/>
      <c r="W533" s="20">
        <f t="shared" si="64"/>
        <v>3</v>
      </c>
      <c r="X533" s="48"/>
      <c r="Y533" s="48"/>
      <c r="Z533" s="16"/>
      <c r="AA533" s="16"/>
      <c r="AB533" s="48"/>
      <c r="AC533" s="48"/>
      <c r="AD533" s="48"/>
      <c r="AE533" s="48"/>
      <c r="AF533" s="48"/>
      <c r="AG533" s="48"/>
      <c r="AH533" s="48"/>
      <c r="AI533" s="48"/>
      <c r="AJ533" s="24">
        <f t="shared" si="65"/>
        <v>0</v>
      </c>
      <c r="AK533" s="48"/>
      <c r="AL533" s="48"/>
      <c r="AM533" s="16"/>
      <c r="AN533" s="16"/>
      <c r="AO533" s="48"/>
      <c r="AP533" s="48"/>
      <c r="AQ533" s="48"/>
      <c r="AR533" s="48"/>
      <c r="AS533" s="48"/>
      <c r="AT533" s="48"/>
      <c r="AU533" s="48"/>
      <c r="AV533" s="48"/>
      <c r="AW533" s="26">
        <f t="shared" si="66"/>
        <v>0</v>
      </c>
      <c r="AX533" s="16">
        <f t="shared" si="67"/>
        <v>3</v>
      </c>
      <c r="AY533" s="48"/>
      <c r="AZ533" s="48"/>
      <c r="BA533" s="129"/>
      <c r="BB533" s="157"/>
      <c r="BC533" s="156"/>
      <c r="BD533" s="156">
        <v>1.5</v>
      </c>
      <c r="BE533" s="156">
        <v>0.25</v>
      </c>
      <c r="BF533" s="156"/>
      <c r="BG533" s="156"/>
      <c r="BH533" s="156"/>
      <c r="BI533" s="156">
        <v>1.5</v>
      </c>
      <c r="BJ533" s="16"/>
      <c r="BK533" s="16"/>
      <c r="BL533" s="16"/>
      <c r="BM533" s="135"/>
      <c r="BN533" s="135">
        <f t="shared" si="61"/>
        <v>3.25</v>
      </c>
      <c r="BO533" s="131">
        <f t="shared" si="62"/>
        <v>6.25</v>
      </c>
      <c r="BP533" s="65">
        <f t="shared" si="63"/>
        <v>3</v>
      </c>
      <c r="BS533" s="29"/>
    </row>
    <row r="534" spans="2:71" ht="24.95" customHeight="1">
      <c r="B534" s="48" t="str">
        <f>Personal_Development!B535</f>
        <v>R</v>
      </c>
      <c r="C534" s="48">
        <f>Personal_Development!C535</f>
        <v>0</v>
      </c>
      <c r="D534" s="14" t="str">
        <f>Personal_Development!D535</f>
        <v>C13656</v>
      </c>
      <c r="E534" s="11" t="str">
        <f>Personal_Development!E535</f>
        <v>PAVITHRA A/P PERMAL</v>
      </c>
      <c r="F534" s="12" t="str">
        <f>Personal_Development!F535</f>
        <v>PRODUCTION NO.1 DEPARTMENT</v>
      </c>
      <c r="G534" s="12" t="str">
        <f>Personal_Development!G535</f>
        <v>ASSEMBLY PRODUCTION SECTION (APS)</v>
      </c>
      <c r="H534" s="40" t="str">
        <f>Personal_Development!H535</f>
        <v>OPERATOR 2</v>
      </c>
      <c r="I534" s="41" t="str">
        <f>Personal_Development!I535</f>
        <v>C4 PROD</v>
      </c>
      <c r="J534" s="42" t="str">
        <f>Personal_Development!J535</f>
        <v xml:space="preserve">C4 </v>
      </c>
      <c r="K534" s="48"/>
      <c r="L534" s="48"/>
      <c r="M534" s="16"/>
      <c r="N534" s="16"/>
      <c r="O534" s="48"/>
      <c r="P534" s="48"/>
      <c r="Q534" s="48"/>
      <c r="R534" s="48"/>
      <c r="S534" s="48"/>
      <c r="T534" s="48"/>
      <c r="U534" s="48"/>
      <c r="V534" s="48"/>
      <c r="W534" s="20">
        <f t="shared" si="64"/>
        <v>0</v>
      </c>
      <c r="X534" s="48"/>
      <c r="Y534" s="48"/>
      <c r="Z534" s="16"/>
      <c r="AA534" s="16"/>
      <c r="AB534" s="48"/>
      <c r="AC534" s="48"/>
      <c r="AD534" s="48"/>
      <c r="AE534" s="48"/>
      <c r="AF534" s="48"/>
      <c r="AG534" s="48"/>
      <c r="AH534" s="48"/>
      <c r="AI534" s="48"/>
      <c r="AJ534" s="24">
        <f t="shared" si="65"/>
        <v>0</v>
      </c>
      <c r="AK534" s="48"/>
      <c r="AL534" s="48"/>
      <c r="AM534" s="16"/>
      <c r="AN534" s="16"/>
      <c r="AO534" s="48"/>
      <c r="AP534" s="48"/>
      <c r="AQ534" s="48"/>
      <c r="AR534" s="48"/>
      <c r="AS534" s="48"/>
      <c r="AT534" s="48"/>
      <c r="AU534" s="48"/>
      <c r="AV534" s="48"/>
      <c r="AW534" s="26">
        <f t="shared" si="66"/>
        <v>0</v>
      </c>
      <c r="AX534" s="16">
        <f t="shared" si="67"/>
        <v>0</v>
      </c>
      <c r="AY534" s="48"/>
      <c r="AZ534" s="48"/>
      <c r="BA534" s="129"/>
      <c r="BB534" s="157"/>
      <c r="BC534" s="156"/>
      <c r="BD534" s="156"/>
      <c r="BE534" s="156"/>
      <c r="BF534" s="156"/>
      <c r="BG534" s="156"/>
      <c r="BH534" s="156"/>
      <c r="BI534" s="156">
        <v>1</v>
      </c>
      <c r="BJ534" s="16"/>
      <c r="BK534" s="16"/>
      <c r="BL534" s="16"/>
      <c r="BM534" s="135"/>
      <c r="BN534" s="135">
        <f t="shared" si="61"/>
        <v>1</v>
      </c>
      <c r="BO534" s="131">
        <f t="shared" si="62"/>
        <v>1</v>
      </c>
      <c r="BP534" s="65">
        <f t="shared" si="63"/>
        <v>4</v>
      </c>
      <c r="BS534" s="29"/>
    </row>
    <row r="535" spans="2:71" ht="24.95" customHeight="1">
      <c r="B535" s="48">
        <f>Personal_Development!B536</f>
        <v>0</v>
      </c>
      <c r="C535" s="48">
        <f>Personal_Development!C536</f>
        <v>0</v>
      </c>
      <c r="D535" s="14" t="str">
        <f>Personal_Development!D536</f>
        <v>C13657</v>
      </c>
      <c r="E535" s="11" t="str">
        <f>Personal_Development!E536</f>
        <v>JUMAAT BIN SIKLI</v>
      </c>
      <c r="F535" s="12" t="str">
        <f>Personal_Development!F536</f>
        <v>PRODUCTION NO.1 DEPARTMENT</v>
      </c>
      <c r="G535" s="12" t="str">
        <f>Personal_Development!G536</f>
        <v>ASSEMBLY PRODUCTION SECTION (APS)</v>
      </c>
      <c r="H535" s="40" t="str">
        <f>Personal_Development!H536</f>
        <v>OPERATOR 2</v>
      </c>
      <c r="I535" s="41" t="str">
        <f>Personal_Development!I536</f>
        <v>C4 PROD</v>
      </c>
      <c r="J535" s="42" t="str">
        <f>Personal_Development!J536</f>
        <v xml:space="preserve">C4 </v>
      </c>
      <c r="K535" s="48">
        <v>0.5</v>
      </c>
      <c r="L535" s="48">
        <v>1.5</v>
      </c>
      <c r="M535" s="16"/>
      <c r="N535" s="16"/>
      <c r="O535" s="48"/>
      <c r="P535" s="48">
        <v>1</v>
      </c>
      <c r="Q535" s="48"/>
      <c r="R535" s="48">
        <v>1</v>
      </c>
      <c r="S535" s="48">
        <v>1</v>
      </c>
      <c r="T535" s="48"/>
      <c r="U535" s="48">
        <v>1</v>
      </c>
      <c r="V535" s="48">
        <v>2</v>
      </c>
      <c r="W535" s="20">
        <f t="shared" si="64"/>
        <v>8</v>
      </c>
      <c r="X535" s="48"/>
      <c r="Y535" s="48"/>
      <c r="Z535" s="16"/>
      <c r="AA535" s="16"/>
      <c r="AB535" s="48"/>
      <c r="AC535" s="48"/>
      <c r="AD535" s="48"/>
      <c r="AE535" s="48"/>
      <c r="AF535" s="48"/>
      <c r="AG535" s="48"/>
      <c r="AH535" s="48"/>
      <c r="AI535" s="48"/>
      <c r="AJ535" s="24">
        <f t="shared" si="65"/>
        <v>0</v>
      </c>
      <c r="AK535" s="48"/>
      <c r="AL535" s="48"/>
      <c r="AM535" s="16"/>
      <c r="AN535" s="16"/>
      <c r="AO535" s="48"/>
      <c r="AP535" s="48"/>
      <c r="AQ535" s="48">
        <v>0.5</v>
      </c>
      <c r="AR535" s="48"/>
      <c r="AS535" s="48">
        <v>0.5</v>
      </c>
      <c r="AT535" s="48"/>
      <c r="AU535" s="48"/>
      <c r="AV535" s="48"/>
      <c r="AW535" s="26">
        <f t="shared" si="66"/>
        <v>1</v>
      </c>
      <c r="AX535" s="16">
        <f t="shared" si="67"/>
        <v>9</v>
      </c>
      <c r="AY535" s="48"/>
      <c r="AZ535" s="48"/>
      <c r="BA535" s="129"/>
      <c r="BB535" s="157"/>
      <c r="BC535" s="156"/>
      <c r="BD535" s="156">
        <v>0.25</v>
      </c>
      <c r="BE535" s="156"/>
      <c r="BF535" s="156"/>
      <c r="BG535" s="156"/>
      <c r="BH535" s="156"/>
      <c r="BI535" s="156"/>
      <c r="BJ535" s="16"/>
      <c r="BK535" s="16"/>
      <c r="BL535" s="16">
        <v>2</v>
      </c>
      <c r="BM535" s="135"/>
      <c r="BN535" s="135">
        <f t="shared" si="61"/>
        <v>2.25</v>
      </c>
      <c r="BO535" s="131">
        <f t="shared" si="62"/>
        <v>11.25</v>
      </c>
      <c r="BP535" s="65">
        <f t="shared" si="63"/>
        <v>1</v>
      </c>
      <c r="BS535" s="29"/>
    </row>
    <row r="536" spans="2:71" ht="24.95" customHeight="1">
      <c r="B536" s="48">
        <f>Personal_Development!B537</f>
        <v>0</v>
      </c>
      <c r="C536" s="48">
        <f>Personal_Development!C537</f>
        <v>0</v>
      </c>
      <c r="D536" s="14" t="str">
        <f>Personal_Development!D537</f>
        <v>C13660</v>
      </c>
      <c r="E536" s="11" t="str">
        <f>Personal_Development!E537</f>
        <v>MUHAMMAD HAIQAL NORFAIZ BIN HAM NI</v>
      </c>
      <c r="F536" s="12" t="str">
        <f>Personal_Development!F537</f>
        <v>PRODUCTION NO.1 DEPARTMENT</v>
      </c>
      <c r="G536" s="12" t="str">
        <f>Personal_Development!G537</f>
        <v>ASSEMBLY PRODUCTION SECTION (APS)</v>
      </c>
      <c r="H536" s="40" t="str">
        <f>Personal_Development!H537</f>
        <v>OPERATOR 2</v>
      </c>
      <c r="I536" s="41" t="str">
        <f>Personal_Development!I537</f>
        <v>C4 PROD</v>
      </c>
      <c r="J536" s="42" t="str">
        <f>Personal_Development!J537</f>
        <v xml:space="preserve">C4 </v>
      </c>
      <c r="K536" s="48"/>
      <c r="L536" s="48"/>
      <c r="M536" s="16"/>
      <c r="N536" s="16"/>
      <c r="O536" s="48"/>
      <c r="P536" s="48"/>
      <c r="Q536" s="48"/>
      <c r="R536" s="48"/>
      <c r="S536" s="48"/>
      <c r="T536" s="48">
        <v>2</v>
      </c>
      <c r="U536" s="48"/>
      <c r="V536" s="48"/>
      <c r="W536" s="20">
        <f t="shared" si="64"/>
        <v>2</v>
      </c>
      <c r="X536" s="48"/>
      <c r="Y536" s="48"/>
      <c r="Z536" s="16"/>
      <c r="AA536" s="16"/>
      <c r="AB536" s="48"/>
      <c r="AC536" s="48"/>
      <c r="AD536" s="48"/>
      <c r="AE536" s="48"/>
      <c r="AF536" s="48"/>
      <c r="AG536" s="48"/>
      <c r="AH536" s="48"/>
      <c r="AI536" s="48"/>
      <c r="AJ536" s="24">
        <f t="shared" si="65"/>
        <v>0</v>
      </c>
      <c r="AK536" s="48"/>
      <c r="AL536" s="48"/>
      <c r="AM536" s="16"/>
      <c r="AN536" s="16"/>
      <c r="AO536" s="48"/>
      <c r="AP536" s="48"/>
      <c r="AQ536" s="48"/>
      <c r="AR536" s="48"/>
      <c r="AS536" s="48"/>
      <c r="AT536" s="48"/>
      <c r="AU536" s="48"/>
      <c r="AV536" s="48"/>
      <c r="AW536" s="26">
        <f t="shared" si="66"/>
        <v>0</v>
      </c>
      <c r="AX536" s="16">
        <f t="shared" si="67"/>
        <v>2</v>
      </c>
      <c r="AY536" s="48"/>
      <c r="AZ536" s="48"/>
      <c r="BA536" s="129"/>
      <c r="BB536" s="157"/>
      <c r="BC536" s="156"/>
      <c r="BD536" s="156"/>
      <c r="BE536" s="156"/>
      <c r="BF536" s="156"/>
      <c r="BG536" s="156"/>
      <c r="BH536" s="156"/>
      <c r="BI536" s="156"/>
      <c r="BJ536" s="16"/>
      <c r="BK536" s="16">
        <v>0.25</v>
      </c>
      <c r="BL536" s="16"/>
      <c r="BM536" s="135"/>
      <c r="BN536" s="135">
        <f t="shared" si="61"/>
        <v>0.25</v>
      </c>
      <c r="BO536" s="131">
        <f t="shared" si="62"/>
        <v>2.25</v>
      </c>
      <c r="BP536" s="65">
        <f t="shared" si="63"/>
        <v>4</v>
      </c>
      <c r="BS536" s="29"/>
    </row>
    <row r="537" spans="2:71" ht="24.95" customHeight="1">
      <c r="B537" s="48" t="str">
        <f>Personal_Development!B538</f>
        <v>R</v>
      </c>
      <c r="C537" s="48">
        <f>Personal_Development!C538</f>
        <v>0</v>
      </c>
      <c r="D537" s="14" t="str">
        <f>Personal_Development!D538</f>
        <v>C13662</v>
      </c>
      <c r="E537" s="11" t="str">
        <f>Personal_Development!E538</f>
        <v>MUHAMMAD NUR IMRAN BIN NORIZAM</v>
      </c>
      <c r="F537" s="12" t="str">
        <f>Personal_Development!F538</f>
        <v>PRODUCTION NO.1 DEPARTMENT</v>
      </c>
      <c r="G537" s="12" t="str">
        <f>Personal_Development!G538</f>
        <v>ASSEMBLY PRODUCTION SECTION (APS)</v>
      </c>
      <c r="H537" s="40" t="str">
        <f>Personal_Development!H538</f>
        <v>OPERATOR 2</v>
      </c>
      <c r="I537" s="41" t="str">
        <f>Personal_Development!I538</f>
        <v>C4 PROD</v>
      </c>
      <c r="J537" s="42" t="str">
        <f>Personal_Development!J538</f>
        <v xml:space="preserve">C4 </v>
      </c>
      <c r="K537" s="48"/>
      <c r="L537" s="48"/>
      <c r="M537" s="16"/>
      <c r="N537" s="16"/>
      <c r="O537" s="48">
        <v>1</v>
      </c>
      <c r="P537" s="48"/>
      <c r="Q537" s="48"/>
      <c r="R537" s="48"/>
      <c r="S537" s="48"/>
      <c r="T537" s="48"/>
      <c r="U537" s="48"/>
      <c r="V537" s="48"/>
      <c r="W537" s="20">
        <f t="shared" si="64"/>
        <v>1</v>
      </c>
      <c r="X537" s="48"/>
      <c r="Y537" s="48"/>
      <c r="Z537" s="16">
        <v>0.5</v>
      </c>
      <c r="AA537" s="16"/>
      <c r="AB537" s="48"/>
      <c r="AC537" s="48"/>
      <c r="AD537" s="48"/>
      <c r="AE537" s="48"/>
      <c r="AF537" s="48"/>
      <c r="AG537" s="48"/>
      <c r="AH537" s="48"/>
      <c r="AI537" s="48"/>
      <c r="AJ537" s="24">
        <f t="shared" si="65"/>
        <v>0.5</v>
      </c>
      <c r="AK537" s="48">
        <v>0.5</v>
      </c>
      <c r="AL537" s="48">
        <v>0.5</v>
      </c>
      <c r="AM537" s="16">
        <v>0.5</v>
      </c>
      <c r="AN537" s="16"/>
      <c r="AO537" s="48">
        <v>1</v>
      </c>
      <c r="AP537" s="48"/>
      <c r="AQ537" s="48"/>
      <c r="AR537" s="48"/>
      <c r="AS537" s="48"/>
      <c r="AT537" s="48"/>
      <c r="AU537" s="48"/>
      <c r="AV537" s="48"/>
      <c r="AW537" s="26">
        <f t="shared" si="66"/>
        <v>2.5</v>
      </c>
      <c r="AX537" s="16">
        <f t="shared" si="67"/>
        <v>4</v>
      </c>
      <c r="AY537" s="48"/>
      <c r="AZ537" s="48"/>
      <c r="BA537" s="129"/>
      <c r="BB537" s="157">
        <v>0.5</v>
      </c>
      <c r="BC537" s="156"/>
      <c r="BD537" s="156"/>
      <c r="BE537" s="156"/>
      <c r="BF537" s="156"/>
      <c r="BG537" s="156"/>
      <c r="BH537" s="156"/>
      <c r="BI537" s="156"/>
      <c r="BJ537" s="16"/>
      <c r="BK537" s="16"/>
      <c r="BL537" s="16"/>
      <c r="BM537" s="135"/>
      <c r="BN537" s="135">
        <f t="shared" si="61"/>
        <v>0.5</v>
      </c>
      <c r="BO537" s="131">
        <f t="shared" si="62"/>
        <v>4.5</v>
      </c>
      <c r="BP537" s="65">
        <f t="shared" si="63"/>
        <v>3</v>
      </c>
      <c r="BS537" s="29"/>
    </row>
    <row r="538" spans="2:71" ht="24.95" customHeight="1">
      <c r="B538" s="48" t="str">
        <f>Personal_Development!B539</f>
        <v>R</v>
      </c>
      <c r="C538" s="48">
        <f>Personal_Development!C539</f>
        <v>0</v>
      </c>
      <c r="D538" s="14" t="str">
        <f>Personal_Development!D539</f>
        <v>C13663</v>
      </c>
      <c r="E538" s="11" t="str">
        <f>Personal_Development!E539</f>
        <v>NUR'AIN BINTI NORMAN</v>
      </c>
      <c r="F538" s="12" t="str">
        <f>Personal_Development!F539</f>
        <v>PRODUCTION NO.1 DEPARTMENT</v>
      </c>
      <c r="G538" s="12" t="str">
        <f>Personal_Development!G539</f>
        <v>ASSEMBLY PRODUCTION SECTION (APS)</v>
      </c>
      <c r="H538" s="40" t="str">
        <f>Personal_Development!H539</f>
        <v>OPERATOR 2</v>
      </c>
      <c r="I538" s="41" t="str">
        <f>Personal_Development!I539</f>
        <v>C4 PROD</v>
      </c>
      <c r="J538" s="42" t="str">
        <f>Personal_Development!J539</f>
        <v xml:space="preserve">C4 </v>
      </c>
      <c r="K538" s="48">
        <v>1</v>
      </c>
      <c r="L538" s="48">
        <v>6</v>
      </c>
      <c r="M538" s="16"/>
      <c r="N538" s="16"/>
      <c r="O538" s="48"/>
      <c r="P538" s="48"/>
      <c r="Q538" s="48"/>
      <c r="R538" s="48"/>
      <c r="S538" s="48"/>
      <c r="T538" s="48"/>
      <c r="U538" s="48"/>
      <c r="V538" s="48"/>
      <c r="W538" s="20">
        <f t="shared" si="64"/>
        <v>7</v>
      </c>
      <c r="X538" s="48"/>
      <c r="Y538" s="48"/>
      <c r="Z538" s="16"/>
      <c r="AA538" s="16"/>
      <c r="AB538" s="48"/>
      <c r="AC538" s="48"/>
      <c r="AD538" s="48"/>
      <c r="AE538" s="48"/>
      <c r="AF538" s="48"/>
      <c r="AG538" s="48"/>
      <c r="AH538" s="48"/>
      <c r="AI538" s="48"/>
      <c r="AJ538" s="24">
        <f t="shared" si="65"/>
        <v>0</v>
      </c>
      <c r="AK538" s="48"/>
      <c r="AL538" s="48">
        <v>10.5</v>
      </c>
      <c r="AM538" s="16">
        <v>19</v>
      </c>
      <c r="AN538" s="16"/>
      <c r="AO538" s="48"/>
      <c r="AP538" s="48"/>
      <c r="AQ538" s="48"/>
      <c r="AR538" s="48"/>
      <c r="AS538" s="48"/>
      <c r="AT538" s="48"/>
      <c r="AU538" s="48"/>
      <c r="AV538" s="48"/>
      <c r="AW538" s="26">
        <f t="shared" si="66"/>
        <v>29.5</v>
      </c>
      <c r="AX538" s="16">
        <f t="shared" si="67"/>
        <v>36.5</v>
      </c>
      <c r="AY538" s="48"/>
      <c r="AZ538" s="48"/>
      <c r="BA538" s="129">
        <v>3</v>
      </c>
      <c r="BB538" s="157"/>
      <c r="BC538" s="156"/>
      <c r="BD538" s="156"/>
      <c r="BE538" s="156"/>
      <c r="BF538" s="156"/>
      <c r="BG538" s="156"/>
      <c r="BH538" s="156"/>
      <c r="BI538" s="156"/>
      <c r="BJ538" s="16"/>
      <c r="BK538" s="16"/>
      <c r="BL538" s="16"/>
      <c r="BM538" s="135"/>
      <c r="BN538" s="135">
        <f t="shared" si="61"/>
        <v>0</v>
      </c>
      <c r="BO538" s="131">
        <f t="shared" si="62"/>
        <v>39.5</v>
      </c>
      <c r="BP538" s="65">
        <f t="shared" si="63"/>
        <v>1</v>
      </c>
      <c r="BS538" s="29"/>
    </row>
    <row r="539" spans="2:71" ht="24.95" customHeight="1">
      <c r="B539" s="48" t="str">
        <f>Personal_Development!B540</f>
        <v>R</v>
      </c>
      <c r="C539" s="48">
        <f>Personal_Development!C540</f>
        <v>0</v>
      </c>
      <c r="D539" s="14" t="str">
        <f>Personal_Development!D540</f>
        <v>C13664</v>
      </c>
      <c r="E539" s="11" t="str">
        <f>Personal_Development!E540</f>
        <v>MUHAMMAD NOR AFIQ BIN ROSLAN</v>
      </c>
      <c r="F539" s="12" t="str">
        <f>Personal_Development!F540</f>
        <v>PRODUCTION NO.1 DEPARTMENT</v>
      </c>
      <c r="G539" s="12" t="str">
        <f>Personal_Development!G540</f>
        <v>ASSEMBLY PRODUCTION SECTION (APS)</v>
      </c>
      <c r="H539" s="40" t="str">
        <f>Personal_Development!H540</f>
        <v>OPERATOR 2</v>
      </c>
      <c r="I539" s="41" t="str">
        <f>Personal_Development!I540</f>
        <v>C4 PROD</v>
      </c>
      <c r="J539" s="42" t="str">
        <f>Personal_Development!J540</f>
        <v xml:space="preserve">C4 </v>
      </c>
      <c r="K539" s="48"/>
      <c r="L539" s="48"/>
      <c r="M539" s="16"/>
      <c r="N539" s="16"/>
      <c r="O539" s="48"/>
      <c r="P539" s="48"/>
      <c r="Q539" s="48"/>
      <c r="R539" s="48"/>
      <c r="S539" s="48"/>
      <c r="T539" s="48"/>
      <c r="U539" s="48"/>
      <c r="V539" s="48"/>
      <c r="W539" s="20">
        <f t="shared" si="64"/>
        <v>0</v>
      </c>
      <c r="X539" s="48"/>
      <c r="Y539" s="48"/>
      <c r="Z539" s="16"/>
      <c r="AA539" s="16"/>
      <c r="AB539" s="48"/>
      <c r="AC539" s="48"/>
      <c r="AD539" s="48"/>
      <c r="AE539" s="48"/>
      <c r="AF539" s="48"/>
      <c r="AG539" s="48"/>
      <c r="AH539" s="48"/>
      <c r="AI539" s="48"/>
      <c r="AJ539" s="24">
        <f t="shared" si="65"/>
        <v>0</v>
      </c>
      <c r="AK539" s="48"/>
      <c r="AL539" s="48"/>
      <c r="AM539" s="16"/>
      <c r="AN539" s="16"/>
      <c r="AO539" s="48"/>
      <c r="AP539" s="48"/>
      <c r="AQ539" s="48"/>
      <c r="AR539" s="48"/>
      <c r="AS539" s="48"/>
      <c r="AT539" s="48"/>
      <c r="AU539" s="48"/>
      <c r="AV539" s="48"/>
      <c r="AW539" s="26">
        <f t="shared" si="66"/>
        <v>0</v>
      </c>
      <c r="AX539" s="16">
        <f t="shared" si="67"/>
        <v>0</v>
      </c>
      <c r="AY539" s="48"/>
      <c r="AZ539" s="48"/>
      <c r="BA539" s="129"/>
      <c r="BB539" s="157"/>
      <c r="BC539" s="156"/>
      <c r="BD539" s="156"/>
      <c r="BE539" s="156"/>
      <c r="BF539" s="156"/>
      <c r="BG539" s="156"/>
      <c r="BH539" s="156"/>
      <c r="BI539" s="156"/>
      <c r="BJ539" s="16"/>
      <c r="BK539" s="16"/>
      <c r="BL539" s="16"/>
      <c r="BM539" s="135"/>
      <c r="BN539" s="135">
        <f t="shared" si="61"/>
        <v>0</v>
      </c>
      <c r="BO539" s="131">
        <f t="shared" si="62"/>
        <v>0</v>
      </c>
      <c r="BP539" s="65">
        <f t="shared" si="63"/>
        <v>5</v>
      </c>
      <c r="BS539" s="29"/>
    </row>
    <row r="540" spans="2:71" ht="24.95" customHeight="1">
      <c r="B540" s="48">
        <f>Personal_Development!B541</f>
        <v>0</v>
      </c>
      <c r="C540" s="48">
        <f>Personal_Development!C541</f>
        <v>0</v>
      </c>
      <c r="D540" s="14" t="str">
        <f>Personal_Development!D541</f>
        <v>C13665</v>
      </c>
      <c r="E540" s="11" t="str">
        <f>Personal_Development!E541</f>
        <v>ABANG HAZRUL AZWAN BIN ABANG ZAKARIA</v>
      </c>
      <c r="F540" s="12" t="str">
        <f>Personal_Development!F541</f>
        <v>PRODUCTION NO.2 DEPARTMENT</v>
      </c>
      <c r="G540" s="12" t="str">
        <f>Personal_Development!G541</f>
        <v>MOLDING ENGINEERING SECTION (MES)</v>
      </c>
      <c r="H540" s="40" t="str">
        <f>Personal_Development!H541</f>
        <v>ASST. LINE LEADER</v>
      </c>
      <c r="I540" s="41" t="str">
        <f>Personal_Development!I541</f>
        <v>C3 PROD</v>
      </c>
      <c r="J540" s="42" t="str">
        <f>Personal_Development!J541</f>
        <v xml:space="preserve">C3 </v>
      </c>
      <c r="K540" s="48"/>
      <c r="L540" s="48">
        <v>1</v>
      </c>
      <c r="M540" s="16"/>
      <c r="N540" s="16"/>
      <c r="O540" s="48">
        <v>1</v>
      </c>
      <c r="P540" s="48"/>
      <c r="Q540" s="48"/>
      <c r="R540" s="48"/>
      <c r="S540" s="48">
        <v>1</v>
      </c>
      <c r="T540" s="48"/>
      <c r="U540" s="48"/>
      <c r="V540" s="48">
        <v>1</v>
      </c>
      <c r="W540" s="20">
        <f t="shared" si="64"/>
        <v>4</v>
      </c>
      <c r="X540" s="48"/>
      <c r="Y540" s="48"/>
      <c r="Z540" s="16"/>
      <c r="AA540" s="16"/>
      <c r="AB540" s="48"/>
      <c r="AC540" s="48"/>
      <c r="AD540" s="48"/>
      <c r="AE540" s="48"/>
      <c r="AF540" s="48"/>
      <c r="AG540" s="48"/>
      <c r="AH540" s="48"/>
      <c r="AI540" s="48"/>
      <c r="AJ540" s="24">
        <f t="shared" si="65"/>
        <v>0</v>
      </c>
      <c r="AK540" s="48"/>
      <c r="AL540" s="48"/>
      <c r="AM540" s="16"/>
      <c r="AN540" s="16"/>
      <c r="AO540" s="48"/>
      <c r="AP540" s="48"/>
      <c r="AQ540" s="48"/>
      <c r="AR540" s="48"/>
      <c r="AS540" s="48"/>
      <c r="AT540" s="48"/>
      <c r="AU540" s="48"/>
      <c r="AV540" s="48"/>
      <c r="AW540" s="26">
        <f t="shared" si="66"/>
        <v>0</v>
      </c>
      <c r="AX540" s="16">
        <f t="shared" si="67"/>
        <v>4</v>
      </c>
      <c r="AY540" s="48"/>
      <c r="AZ540" s="48"/>
      <c r="BA540" s="129"/>
      <c r="BB540" s="157"/>
      <c r="BC540" s="156"/>
      <c r="BD540" s="156"/>
      <c r="BE540" s="156"/>
      <c r="BF540" s="156"/>
      <c r="BG540" s="156">
        <v>0.5</v>
      </c>
      <c r="BH540" s="156"/>
      <c r="BI540" s="156">
        <v>0.5</v>
      </c>
      <c r="BJ540" s="16"/>
      <c r="BK540" s="16"/>
      <c r="BL540" s="16">
        <v>0.5</v>
      </c>
      <c r="BM540" s="135"/>
      <c r="BN540" s="135">
        <f t="shared" si="61"/>
        <v>1.5</v>
      </c>
      <c r="BO540" s="131">
        <f t="shared" si="62"/>
        <v>5.5</v>
      </c>
      <c r="BP540" s="65">
        <f t="shared" si="63"/>
        <v>3</v>
      </c>
      <c r="BS540" s="29"/>
    </row>
    <row r="541" spans="2:71" ht="24.95" customHeight="1">
      <c r="B541" s="48">
        <f>Personal_Development!B542</f>
        <v>0</v>
      </c>
      <c r="C541" s="48">
        <f>Personal_Development!C542</f>
        <v>0</v>
      </c>
      <c r="D541" s="14" t="str">
        <f>Personal_Development!D542</f>
        <v>C13666</v>
      </c>
      <c r="E541" s="11" t="str">
        <f>Personal_Development!E542</f>
        <v>ABANG MOHD SHAFIZ ADHA BIN ABANG ZAKARIA</v>
      </c>
      <c r="F541" s="12" t="str">
        <f>Personal_Development!F542</f>
        <v>PRODUCTION NO.2 DEPARTMENT</v>
      </c>
      <c r="G541" s="12" t="str">
        <f>Personal_Development!G542</f>
        <v>MOLDING PRODUCTION SECTION (MPS)</v>
      </c>
      <c r="H541" s="40" t="str">
        <f>Personal_Development!H542</f>
        <v>OPERATOR 2</v>
      </c>
      <c r="I541" s="41" t="str">
        <f>Personal_Development!I542</f>
        <v>C4 PROD</v>
      </c>
      <c r="J541" s="42" t="str">
        <f>Personal_Development!J542</f>
        <v xml:space="preserve">C4 </v>
      </c>
      <c r="K541" s="48"/>
      <c r="L541" s="48">
        <v>1</v>
      </c>
      <c r="M541" s="16"/>
      <c r="N541" s="16"/>
      <c r="O541" s="48">
        <v>1</v>
      </c>
      <c r="P541" s="48"/>
      <c r="Q541" s="48"/>
      <c r="R541" s="48">
        <v>0.5</v>
      </c>
      <c r="S541" s="48"/>
      <c r="T541" s="48"/>
      <c r="U541" s="48"/>
      <c r="V541" s="48">
        <v>1</v>
      </c>
      <c r="W541" s="20">
        <f t="shared" si="64"/>
        <v>3.5</v>
      </c>
      <c r="X541" s="48"/>
      <c r="Y541" s="48"/>
      <c r="Z541" s="16"/>
      <c r="AA541" s="16"/>
      <c r="AB541" s="48"/>
      <c r="AC541" s="48"/>
      <c r="AD541" s="48"/>
      <c r="AE541" s="48"/>
      <c r="AF541" s="48"/>
      <c r="AG541" s="48"/>
      <c r="AH541" s="48"/>
      <c r="AI541" s="48"/>
      <c r="AJ541" s="24">
        <f t="shared" si="65"/>
        <v>0</v>
      </c>
      <c r="AK541" s="48"/>
      <c r="AL541" s="48"/>
      <c r="AM541" s="16"/>
      <c r="AN541" s="16">
        <v>1</v>
      </c>
      <c r="AO541" s="48"/>
      <c r="AP541" s="48"/>
      <c r="AQ541" s="48">
        <v>0.25</v>
      </c>
      <c r="AR541" s="48"/>
      <c r="AS541" s="48"/>
      <c r="AT541" s="48"/>
      <c r="AU541" s="48"/>
      <c r="AV541" s="48"/>
      <c r="AW541" s="26">
        <f t="shared" si="66"/>
        <v>1.25</v>
      </c>
      <c r="AX541" s="16">
        <f t="shared" si="67"/>
        <v>4.75</v>
      </c>
      <c r="AY541" s="48"/>
      <c r="AZ541" s="48"/>
      <c r="BA541" s="129"/>
      <c r="BB541" s="157"/>
      <c r="BC541" s="156">
        <v>1</v>
      </c>
      <c r="BD541" s="156"/>
      <c r="BE541" s="156"/>
      <c r="BF541" s="156">
        <v>1</v>
      </c>
      <c r="BG541" s="156">
        <v>0.75</v>
      </c>
      <c r="BH541" s="156"/>
      <c r="BI541" s="156">
        <v>0.5</v>
      </c>
      <c r="BJ541" s="16"/>
      <c r="BK541" s="16"/>
      <c r="BL541" s="16">
        <v>0.5</v>
      </c>
      <c r="BM541" s="135"/>
      <c r="BN541" s="135">
        <f t="shared" si="61"/>
        <v>3.75</v>
      </c>
      <c r="BO541" s="131">
        <f t="shared" si="62"/>
        <v>8.5</v>
      </c>
      <c r="BP541" s="65">
        <f t="shared" si="63"/>
        <v>2</v>
      </c>
      <c r="BS541" s="29"/>
    </row>
    <row r="542" spans="2:71" ht="24.95" customHeight="1">
      <c r="B542" s="48" t="str">
        <f>Personal_Development!B543</f>
        <v>R</v>
      </c>
      <c r="C542" s="48">
        <f>Personal_Development!C543</f>
        <v>0</v>
      </c>
      <c r="D542" s="14" t="str">
        <f>Personal_Development!D543</f>
        <v>T10033</v>
      </c>
      <c r="E542" s="11" t="str">
        <f>Personal_Development!E543</f>
        <v>JOLE BINTI HUSAIN</v>
      </c>
      <c r="F542" s="12" t="str">
        <f>Personal_Development!F543</f>
        <v>GENERAL AFFAIRS DEPARTMENT</v>
      </c>
      <c r="G542" s="12" t="str">
        <f>Personal_Development!G543</f>
        <v>GENERAL AFFAIRS SECTION (GAS)</v>
      </c>
      <c r="H542" s="40" t="str">
        <f>Personal_Development!H543</f>
        <v>HOUSEKEEPER</v>
      </c>
      <c r="I542" s="41" t="str">
        <f>Personal_Development!I543</f>
        <v>C4 PROD</v>
      </c>
      <c r="J542" s="42" t="str">
        <f>Personal_Development!J543</f>
        <v xml:space="preserve">C4 </v>
      </c>
      <c r="K542" s="48"/>
      <c r="L542" s="48"/>
      <c r="M542" s="16"/>
      <c r="N542" s="16"/>
      <c r="O542" s="48"/>
      <c r="P542" s="48"/>
      <c r="Q542" s="48"/>
      <c r="R542" s="48"/>
      <c r="S542" s="48"/>
      <c r="T542" s="48"/>
      <c r="U542" s="48"/>
      <c r="V542" s="48"/>
      <c r="W542" s="20">
        <f t="shared" si="64"/>
        <v>0</v>
      </c>
      <c r="X542" s="48"/>
      <c r="Y542" s="48"/>
      <c r="Z542" s="16"/>
      <c r="AA542" s="16"/>
      <c r="AB542" s="48"/>
      <c r="AC542" s="48"/>
      <c r="AD542" s="48"/>
      <c r="AE542" s="48"/>
      <c r="AF542" s="48"/>
      <c r="AG542" s="48"/>
      <c r="AH542" s="48"/>
      <c r="AI542" s="48"/>
      <c r="AJ542" s="24">
        <f t="shared" si="65"/>
        <v>0</v>
      </c>
      <c r="AK542" s="48"/>
      <c r="AL542" s="48"/>
      <c r="AM542" s="16"/>
      <c r="AN542" s="16"/>
      <c r="AO542" s="48"/>
      <c r="AP542" s="48"/>
      <c r="AQ542" s="48"/>
      <c r="AR542" s="48"/>
      <c r="AS542" s="48"/>
      <c r="AT542" s="48"/>
      <c r="AU542" s="48"/>
      <c r="AV542" s="48"/>
      <c r="AW542" s="26">
        <f t="shared" si="66"/>
        <v>0</v>
      </c>
      <c r="AX542" s="16">
        <f t="shared" si="67"/>
        <v>0</v>
      </c>
      <c r="AY542" s="48"/>
      <c r="AZ542" s="48"/>
      <c r="BA542" s="129"/>
      <c r="BB542" s="157"/>
      <c r="BC542" s="156"/>
      <c r="BD542" s="156"/>
      <c r="BE542" s="156"/>
      <c r="BF542" s="156"/>
      <c r="BG542" s="156"/>
      <c r="BH542" s="156"/>
      <c r="BI542" s="156"/>
      <c r="BJ542" s="16"/>
      <c r="BK542" s="16"/>
      <c r="BL542" s="16"/>
      <c r="BM542" s="135"/>
      <c r="BN542" s="135">
        <f t="shared" si="61"/>
        <v>0</v>
      </c>
      <c r="BO542" s="131">
        <f t="shared" si="62"/>
        <v>0</v>
      </c>
      <c r="BP542" s="65">
        <f t="shared" si="63"/>
        <v>5</v>
      </c>
      <c r="BS542" s="29"/>
    </row>
    <row r="543" spans="2:71" ht="24.95" customHeight="1">
      <c r="B543" s="48" t="str">
        <f>Personal_Development!B544</f>
        <v>R</v>
      </c>
      <c r="C543" s="48">
        <f>Personal_Development!C544</f>
        <v>0</v>
      </c>
      <c r="D543" s="14" t="str">
        <f>Personal_Development!D544</f>
        <v>C13762</v>
      </c>
      <c r="E543" s="11" t="str">
        <f>Personal_Development!E544</f>
        <v>RUHAIDA BINTI MOHD ZAWAWI</v>
      </c>
      <c r="F543" s="12" t="str">
        <f>Personal_Development!F544</f>
        <v>GENERAL AFFAIRS DEPARTMENT</v>
      </c>
      <c r="G543" s="12" t="str">
        <f>Personal_Development!G544</f>
        <v>GENERAL AFFAIRS SECTION (GAS)</v>
      </c>
      <c r="H543" s="40" t="str">
        <f>Personal_Development!H544</f>
        <v>RECEPTIONIST</v>
      </c>
      <c r="I543" s="41" t="str">
        <f>Personal_Development!I544</f>
        <v>C3 OFFICE</v>
      </c>
      <c r="J543" s="42" t="str">
        <f>Personal_Development!J544</f>
        <v xml:space="preserve">C3 </v>
      </c>
      <c r="K543" s="48"/>
      <c r="L543" s="48"/>
      <c r="M543" s="16"/>
      <c r="N543" s="16"/>
      <c r="O543" s="48"/>
      <c r="P543" s="48"/>
      <c r="Q543" s="48"/>
      <c r="R543" s="48"/>
      <c r="S543" s="48"/>
      <c r="T543" s="48"/>
      <c r="U543" s="48"/>
      <c r="V543" s="48"/>
      <c r="W543" s="20">
        <f t="shared" si="64"/>
        <v>0</v>
      </c>
      <c r="X543" s="48"/>
      <c r="Y543" s="48"/>
      <c r="Z543" s="16"/>
      <c r="AA543" s="16"/>
      <c r="AB543" s="48"/>
      <c r="AC543" s="48"/>
      <c r="AD543" s="48"/>
      <c r="AE543" s="48"/>
      <c r="AF543" s="48"/>
      <c r="AG543" s="48"/>
      <c r="AH543" s="48"/>
      <c r="AI543" s="48"/>
      <c r="AJ543" s="24">
        <f t="shared" si="65"/>
        <v>0</v>
      </c>
      <c r="AK543" s="48">
        <v>0.25</v>
      </c>
      <c r="AL543" s="48"/>
      <c r="AM543" s="16"/>
      <c r="AN543" s="16"/>
      <c r="AO543" s="48"/>
      <c r="AP543" s="48"/>
      <c r="AQ543" s="48"/>
      <c r="AR543" s="48"/>
      <c r="AS543" s="48"/>
      <c r="AT543" s="48"/>
      <c r="AU543" s="48"/>
      <c r="AV543" s="48"/>
      <c r="AW543" s="26">
        <f t="shared" si="66"/>
        <v>0.25</v>
      </c>
      <c r="AX543" s="16">
        <f t="shared" si="67"/>
        <v>0.25</v>
      </c>
      <c r="AY543" s="48"/>
      <c r="AZ543" s="48"/>
      <c r="BA543" s="129"/>
      <c r="BB543" s="157">
        <v>0.25</v>
      </c>
      <c r="BC543" s="156"/>
      <c r="BD543" s="156"/>
      <c r="BE543" s="156"/>
      <c r="BF543" s="156"/>
      <c r="BG543" s="156">
        <v>0.5</v>
      </c>
      <c r="BH543" s="156">
        <v>0.25</v>
      </c>
      <c r="BI543" s="156"/>
      <c r="BJ543" s="16"/>
      <c r="BK543" s="16"/>
      <c r="BL543" s="16"/>
      <c r="BM543" s="135"/>
      <c r="BN543" s="135">
        <f t="shared" si="61"/>
        <v>1</v>
      </c>
      <c r="BO543" s="131">
        <f t="shared" si="62"/>
        <v>1.25</v>
      </c>
      <c r="BP543" s="65">
        <f t="shared" si="63"/>
        <v>4</v>
      </c>
      <c r="BS543" s="29"/>
    </row>
    <row r="544" spans="2:71" ht="24.95" customHeight="1">
      <c r="B544" s="48">
        <f>Personal_Development!B545</f>
        <v>0</v>
      </c>
      <c r="C544" s="48">
        <f>Personal_Development!C545</f>
        <v>0</v>
      </c>
      <c r="D544" s="14" t="str">
        <f>Personal_Development!D545</f>
        <v>C13670</v>
      </c>
      <c r="E544" s="11" t="str">
        <f>Personal_Development!E545</f>
        <v>RAZALI BIN YOSWAR</v>
      </c>
      <c r="F544" s="12" t="str">
        <f>Personal_Development!F545</f>
        <v>PRODUCTION NO.2 DEPARTMENT</v>
      </c>
      <c r="G544" s="12" t="str">
        <f>Personal_Development!G545</f>
        <v>MOLDING PRODUCTION SECTION (MPS)</v>
      </c>
      <c r="H544" s="40" t="str">
        <f>Personal_Development!H545</f>
        <v>OPERATOR 2</v>
      </c>
      <c r="I544" s="41" t="str">
        <f>Personal_Development!I545</f>
        <v>C4 PROD</v>
      </c>
      <c r="J544" s="42" t="str">
        <f>Personal_Development!J545</f>
        <v xml:space="preserve">C4 </v>
      </c>
      <c r="K544" s="48"/>
      <c r="L544" s="48">
        <v>2</v>
      </c>
      <c r="M544" s="16"/>
      <c r="N544" s="16"/>
      <c r="O544" s="48"/>
      <c r="P544" s="48"/>
      <c r="Q544" s="48"/>
      <c r="R544" s="48"/>
      <c r="S544" s="48"/>
      <c r="T544" s="48"/>
      <c r="U544" s="48"/>
      <c r="V544" s="48"/>
      <c r="W544" s="20">
        <f t="shared" si="64"/>
        <v>2</v>
      </c>
      <c r="X544" s="48"/>
      <c r="Y544" s="48"/>
      <c r="Z544" s="16"/>
      <c r="AA544" s="16"/>
      <c r="AB544" s="48"/>
      <c r="AC544" s="48"/>
      <c r="AD544" s="48"/>
      <c r="AE544" s="48"/>
      <c r="AF544" s="48"/>
      <c r="AG544" s="48"/>
      <c r="AH544" s="48"/>
      <c r="AI544" s="48"/>
      <c r="AJ544" s="24">
        <f t="shared" si="65"/>
        <v>0</v>
      </c>
      <c r="AK544" s="48"/>
      <c r="AL544" s="48"/>
      <c r="AM544" s="16"/>
      <c r="AN544" s="16"/>
      <c r="AO544" s="48"/>
      <c r="AP544" s="48"/>
      <c r="AQ544" s="48"/>
      <c r="AR544" s="48"/>
      <c r="AS544" s="48"/>
      <c r="AT544" s="48"/>
      <c r="AU544" s="48"/>
      <c r="AV544" s="48"/>
      <c r="AW544" s="26">
        <f t="shared" si="66"/>
        <v>0</v>
      </c>
      <c r="AX544" s="16">
        <f t="shared" si="67"/>
        <v>2</v>
      </c>
      <c r="AY544" s="48"/>
      <c r="AZ544" s="48"/>
      <c r="BA544" s="129"/>
      <c r="BB544" s="157"/>
      <c r="BC544" s="156">
        <v>0.5</v>
      </c>
      <c r="BD544" s="156"/>
      <c r="BE544" s="156">
        <v>1</v>
      </c>
      <c r="BF544" s="156"/>
      <c r="BG544" s="156"/>
      <c r="BH544" s="156"/>
      <c r="BI544" s="156">
        <v>0.5</v>
      </c>
      <c r="BJ544" s="16"/>
      <c r="BK544" s="16"/>
      <c r="BL544" s="16"/>
      <c r="BM544" s="135"/>
      <c r="BN544" s="135">
        <f t="shared" si="61"/>
        <v>2</v>
      </c>
      <c r="BO544" s="131">
        <f t="shared" si="62"/>
        <v>4</v>
      </c>
      <c r="BP544" s="65">
        <f t="shared" si="63"/>
        <v>3</v>
      </c>
      <c r="BS544" s="29"/>
    </row>
    <row r="545" spans="2:71" ht="24.95" customHeight="1">
      <c r="B545" s="48">
        <f>Personal_Development!B546</f>
        <v>0</v>
      </c>
      <c r="C545" s="48">
        <f>Personal_Development!C546</f>
        <v>0</v>
      </c>
      <c r="D545" s="14" t="str">
        <f>Personal_Development!D546</f>
        <v>C13672</v>
      </c>
      <c r="E545" s="11" t="str">
        <f>Personal_Development!E546</f>
        <v>MUHAMMAD FAIZ NUR BIN BAHARUDIN</v>
      </c>
      <c r="F545" s="12" t="str">
        <f>Personal_Development!F546</f>
        <v>PRODUCTION NO.2 DEPARTMENT</v>
      </c>
      <c r="G545" s="12" t="str">
        <f>Personal_Development!G546</f>
        <v>MOLDING PRODUCTION SECTION (MPS)</v>
      </c>
      <c r="H545" s="40" t="str">
        <f>Personal_Development!H546</f>
        <v>OPERATOR 2</v>
      </c>
      <c r="I545" s="41" t="str">
        <f>Personal_Development!I546</f>
        <v>C4 PROD</v>
      </c>
      <c r="J545" s="42" t="str">
        <f>Personal_Development!J546</f>
        <v xml:space="preserve">C4 </v>
      </c>
      <c r="K545" s="48"/>
      <c r="L545" s="48"/>
      <c r="M545" s="16">
        <v>1.5</v>
      </c>
      <c r="N545" s="16"/>
      <c r="O545" s="48">
        <v>1</v>
      </c>
      <c r="P545" s="48"/>
      <c r="Q545" s="48"/>
      <c r="R545" s="48"/>
      <c r="S545" s="48"/>
      <c r="T545" s="48"/>
      <c r="U545" s="48">
        <v>1</v>
      </c>
      <c r="V545" s="48">
        <v>10</v>
      </c>
      <c r="W545" s="20">
        <f t="shared" si="64"/>
        <v>13.5</v>
      </c>
      <c r="X545" s="48"/>
      <c r="Y545" s="48"/>
      <c r="Z545" s="16"/>
      <c r="AA545" s="16"/>
      <c r="AB545" s="48"/>
      <c r="AC545" s="48"/>
      <c r="AD545" s="48"/>
      <c r="AE545" s="48"/>
      <c r="AF545" s="48"/>
      <c r="AG545" s="48"/>
      <c r="AH545" s="48"/>
      <c r="AI545" s="48"/>
      <c r="AJ545" s="24">
        <f t="shared" si="65"/>
        <v>0</v>
      </c>
      <c r="AK545" s="48"/>
      <c r="AL545" s="48"/>
      <c r="AM545" s="16"/>
      <c r="AN545" s="16"/>
      <c r="AO545" s="48"/>
      <c r="AP545" s="48"/>
      <c r="AQ545" s="48"/>
      <c r="AR545" s="48"/>
      <c r="AS545" s="48"/>
      <c r="AT545" s="48"/>
      <c r="AU545" s="48"/>
      <c r="AV545" s="48">
        <v>5</v>
      </c>
      <c r="AW545" s="26">
        <f t="shared" si="66"/>
        <v>5</v>
      </c>
      <c r="AX545" s="16">
        <f t="shared" si="67"/>
        <v>18.5</v>
      </c>
      <c r="AY545" s="48"/>
      <c r="AZ545" s="48"/>
      <c r="BA545" s="129"/>
      <c r="BB545" s="157"/>
      <c r="BC545" s="156"/>
      <c r="BD545" s="156"/>
      <c r="BE545" s="156"/>
      <c r="BF545" s="156"/>
      <c r="BG545" s="156">
        <v>0.25</v>
      </c>
      <c r="BH545" s="156">
        <v>0.25</v>
      </c>
      <c r="BI545" s="156"/>
      <c r="BJ545" s="16"/>
      <c r="BK545" s="16"/>
      <c r="BL545" s="16"/>
      <c r="BM545" s="135"/>
      <c r="BN545" s="135">
        <f t="shared" si="61"/>
        <v>0.5</v>
      </c>
      <c r="BO545" s="131">
        <f t="shared" si="62"/>
        <v>19</v>
      </c>
      <c r="BP545" s="65">
        <f t="shared" si="63"/>
        <v>1</v>
      </c>
      <c r="BS545" s="29"/>
    </row>
    <row r="546" spans="2:71" ht="24.95" customHeight="1">
      <c r="B546" s="48">
        <f>Personal_Development!B547</f>
        <v>0</v>
      </c>
      <c r="C546" s="48">
        <f>Personal_Development!C547</f>
        <v>0</v>
      </c>
      <c r="D546" s="14" t="str">
        <f>Personal_Development!D547</f>
        <v>C13674</v>
      </c>
      <c r="E546" s="11" t="str">
        <f>Personal_Development!E547</f>
        <v>ANASHARIZAL BINTI ABDULLAH</v>
      </c>
      <c r="F546" s="12" t="str">
        <f>Personal_Development!F547</f>
        <v>PRODUCTION NO.2 DEPARTMENT</v>
      </c>
      <c r="G546" s="12" t="str">
        <f>Personal_Development!G547</f>
        <v>MOLDING PRODUCTION SECTION (MPS)</v>
      </c>
      <c r="H546" s="40" t="str">
        <f>Personal_Development!H547</f>
        <v>OPERATOR 2</v>
      </c>
      <c r="I546" s="41" t="str">
        <f>Personal_Development!I547</f>
        <v>C4 PROD</v>
      </c>
      <c r="J546" s="42" t="str">
        <f>Personal_Development!J547</f>
        <v xml:space="preserve">C4 </v>
      </c>
      <c r="K546" s="48"/>
      <c r="L546" s="48"/>
      <c r="M546" s="16">
        <v>1</v>
      </c>
      <c r="N546" s="16"/>
      <c r="O546" s="48"/>
      <c r="P546" s="48">
        <v>1</v>
      </c>
      <c r="Q546" s="48"/>
      <c r="R546" s="48"/>
      <c r="S546" s="48">
        <v>1</v>
      </c>
      <c r="T546" s="48"/>
      <c r="U546" s="48"/>
      <c r="V546" s="48">
        <v>1</v>
      </c>
      <c r="W546" s="20">
        <f t="shared" si="64"/>
        <v>4</v>
      </c>
      <c r="X546" s="48"/>
      <c r="Y546" s="48"/>
      <c r="Z546" s="16"/>
      <c r="AA546" s="16"/>
      <c r="AB546" s="48"/>
      <c r="AC546" s="48"/>
      <c r="AD546" s="48"/>
      <c r="AE546" s="48"/>
      <c r="AF546" s="48"/>
      <c r="AG546" s="48"/>
      <c r="AH546" s="48"/>
      <c r="AI546" s="48"/>
      <c r="AJ546" s="24">
        <f t="shared" si="65"/>
        <v>0</v>
      </c>
      <c r="AK546" s="48"/>
      <c r="AL546" s="48"/>
      <c r="AM546" s="16"/>
      <c r="AN546" s="16"/>
      <c r="AO546" s="48"/>
      <c r="AP546" s="48"/>
      <c r="AQ546" s="48"/>
      <c r="AR546" s="48"/>
      <c r="AS546" s="48"/>
      <c r="AT546" s="48"/>
      <c r="AU546" s="48"/>
      <c r="AV546" s="48"/>
      <c r="AW546" s="26">
        <f t="shared" si="66"/>
        <v>0</v>
      </c>
      <c r="AX546" s="16">
        <f t="shared" si="67"/>
        <v>4</v>
      </c>
      <c r="AY546" s="48"/>
      <c r="AZ546" s="48"/>
      <c r="BA546" s="129"/>
      <c r="BB546" s="157"/>
      <c r="BC546" s="156"/>
      <c r="BD546" s="156">
        <v>0.5</v>
      </c>
      <c r="BE546" s="156">
        <v>0.5</v>
      </c>
      <c r="BF546" s="156"/>
      <c r="BG546" s="156"/>
      <c r="BH546" s="156">
        <v>1</v>
      </c>
      <c r="BI546" s="156"/>
      <c r="BJ546" s="16"/>
      <c r="BK546" s="16"/>
      <c r="BL546" s="16"/>
      <c r="BM546" s="135"/>
      <c r="BN546" s="135">
        <f t="shared" si="61"/>
        <v>2</v>
      </c>
      <c r="BO546" s="131">
        <f t="shared" si="62"/>
        <v>6</v>
      </c>
      <c r="BP546" s="65">
        <f t="shared" si="63"/>
        <v>3</v>
      </c>
      <c r="BS546" s="29"/>
    </row>
    <row r="547" spans="2:71" ht="24.95" customHeight="1">
      <c r="B547" s="48">
        <f>Personal_Development!B548</f>
        <v>0</v>
      </c>
      <c r="C547" s="48">
        <f>Personal_Development!C548</f>
        <v>0</v>
      </c>
      <c r="D547" s="14" t="str">
        <f>Personal_Development!D548</f>
        <v>C13675</v>
      </c>
      <c r="E547" s="11" t="str">
        <f>Personal_Development!E548</f>
        <v>ABDUL QAIYYUM BIN HAMDAN</v>
      </c>
      <c r="F547" s="12" t="str">
        <f>Personal_Development!F548</f>
        <v>PRODUCTION NO.2 DEPARTMENT</v>
      </c>
      <c r="G547" s="12" t="str">
        <f>Personal_Development!G548</f>
        <v>MOLDING PRODUCTION SECTION (MPS)</v>
      </c>
      <c r="H547" s="40" t="str">
        <f>Personal_Development!H548</f>
        <v>OPERATOR 2</v>
      </c>
      <c r="I547" s="41" t="str">
        <f>Personal_Development!I548</f>
        <v>C4 PROD</v>
      </c>
      <c r="J547" s="42" t="str">
        <f>Personal_Development!J548</f>
        <v xml:space="preserve">C4 </v>
      </c>
      <c r="K547" s="48"/>
      <c r="L547" s="48">
        <v>1</v>
      </c>
      <c r="M547" s="16">
        <v>2</v>
      </c>
      <c r="N547" s="16"/>
      <c r="O547" s="48"/>
      <c r="P547" s="48"/>
      <c r="Q547" s="48"/>
      <c r="R547" s="48"/>
      <c r="S547" s="48"/>
      <c r="T547" s="48"/>
      <c r="U547" s="48"/>
      <c r="V547" s="48">
        <v>2</v>
      </c>
      <c r="W547" s="20">
        <f t="shared" si="64"/>
        <v>5</v>
      </c>
      <c r="X547" s="48"/>
      <c r="Y547" s="48"/>
      <c r="Z547" s="16"/>
      <c r="AA547" s="16"/>
      <c r="AB547" s="48"/>
      <c r="AC547" s="48"/>
      <c r="AD547" s="48"/>
      <c r="AE547" s="48"/>
      <c r="AF547" s="48"/>
      <c r="AG547" s="48"/>
      <c r="AH547" s="48"/>
      <c r="AI547" s="48"/>
      <c r="AJ547" s="24">
        <f t="shared" si="65"/>
        <v>0</v>
      </c>
      <c r="AK547" s="48"/>
      <c r="AL547" s="48"/>
      <c r="AM547" s="16"/>
      <c r="AN547" s="16"/>
      <c r="AO547" s="48"/>
      <c r="AP547" s="48">
        <v>0.25</v>
      </c>
      <c r="AQ547" s="48"/>
      <c r="AR547" s="48"/>
      <c r="AS547" s="48"/>
      <c r="AT547" s="48"/>
      <c r="AU547" s="48"/>
      <c r="AV547" s="48"/>
      <c r="AW547" s="26">
        <f t="shared" si="66"/>
        <v>0.25</v>
      </c>
      <c r="AX547" s="16">
        <f t="shared" si="67"/>
        <v>5.25</v>
      </c>
      <c r="AY547" s="48"/>
      <c r="AZ547" s="48"/>
      <c r="BA547" s="129"/>
      <c r="BB547" s="157"/>
      <c r="BC547" s="156"/>
      <c r="BD547" s="156"/>
      <c r="BE547" s="156">
        <v>1</v>
      </c>
      <c r="BF547" s="156">
        <v>0.75</v>
      </c>
      <c r="BG547" s="156">
        <v>2</v>
      </c>
      <c r="BH547" s="156"/>
      <c r="BI547" s="156"/>
      <c r="BJ547" s="16"/>
      <c r="BK547" s="16"/>
      <c r="BL547" s="16"/>
      <c r="BM547" s="135"/>
      <c r="BN547" s="135">
        <f t="shared" si="61"/>
        <v>3.75</v>
      </c>
      <c r="BO547" s="131">
        <f t="shared" si="62"/>
        <v>9</v>
      </c>
      <c r="BP547" s="65">
        <f t="shared" si="63"/>
        <v>2</v>
      </c>
      <c r="BS547" s="29"/>
    </row>
    <row r="548" spans="2:71" ht="24.95" customHeight="1">
      <c r="B548" s="48">
        <f>Personal_Development!B549</f>
        <v>0</v>
      </c>
      <c r="C548" s="48">
        <f>Personal_Development!C549</f>
        <v>0</v>
      </c>
      <c r="D548" s="14" t="str">
        <f>Personal_Development!D549</f>
        <v>E00161</v>
      </c>
      <c r="E548" s="11" t="str">
        <f>Personal_Development!E549</f>
        <v>MOHAMAD FARHAN BIN MUSA</v>
      </c>
      <c r="F548" s="12" t="str">
        <f>Personal_Development!F549</f>
        <v>ENGINEERING AND R&amp;D DEPARTMENT</v>
      </c>
      <c r="G548" s="12" t="str">
        <f>Personal_Development!G549</f>
        <v>PURCHASING DEVELOPMENT (PDS)</v>
      </c>
      <c r="H548" s="40" t="str">
        <f>Personal_Development!H549</f>
        <v>ASST. OFFICER</v>
      </c>
      <c r="I548" s="41" t="str">
        <f>Personal_Development!I549</f>
        <v>M7</v>
      </c>
      <c r="J548" s="42" t="str">
        <f>Personal_Development!J549</f>
        <v>M7</v>
      </c>
      <c r="K548" s="48"/>
      <c r="L548" s="48"/>
      <c r="M548" s="16"/>
      <c r="N548" s="16">
        <v>3</v>
      </c>
      <c r="O548" s="48"/>
      <c r="P548" s="48"/>
      <c r="Q548" s="48"/>
      <c r="R548" s="48"/>
      <c r="S548" s="48"/>
      <c r="T548" s="48"/>
      <c r="U548" s="48"/>
      <c r="V548" s="48"/>
      <c r="W548" s="20">
        <f t="shared" si="64"/>
        <v>3</v>
      </c>
      <c r="X548" s="48"/>
      <c r="Y548" s="48"/>
      <c r="Z548" s="16"/>
      <c r="AA548" s="16"/>
      <c r="AB548" s="48"/>
      <c r="AC548" s="48"/>
      <c r="AD548" s="48"/>
      <c r="AE548" s="48"/>
      <c r="AF548" s="48"/>
      <c r="AG548" s="48"/>
      <c r="AH548" s="48"/>
      <c r="AI548" s="48"/>
      <c r="AJ548" s="24">
        <f t="shared" si="65"/>
        <v>0</v>
      </c>
      <c r="AK548" s="48"/>
      <c r="AL548" s="48"/>
      <c r="AM548" s="16"/>
      <c r="AN548" s="16"/>
      <c r="AO548" s="48"/>
      <c r="AP548" s="48"/>
      <c r="AQ548" s="48"/>
      <c r="AR548" s="48"/>
      <c r="AS548" s="48"/>
      <c r="AT548" s="48"/>
      <c r="AU548" s="48"/>
      <c r="AV548" s="48"/>
      <c r="AW548" s="26">
        <f t="shared" si="66"/>
        <v>0</v>
      </c>
      <c r="AX548" s="16">
        <f t="shared" si="67"/>
        <v>3</v>
      </c>
      <c r="AY548" s="48"/>
      <c r="AZ548" s="48"/>
      <c r="BA548" s="129">
        <v>5</v>
      </c>
      <c r="BB548" s="157"/>
      <c r="BC548" s="156">
        <v>0.25</v>
      </c>
      <c r="BD548" s="156">
        <v>0.25</v>
      </c>
      <c r="BE548" s="156">
        <v>1.5</v>
      </c>
      <c r="BF548" s="156">
        <v>0.25</v>
      </c>
      <c r="BG548" s="156">
        <v>0.25</v>
      </c>
      <c r="BH548" s="156">
        <v>1.25</v>
      </c>
      <c r="BI548" s="156">
        <v>2</v>
      </c>
      <c r="BJ548" s="16">
        <v>1</v>
      </c>
      <c r="BK548" s="16">
        <v>0.75</v>
      </c>
      <c r="BL548" s="16">
        <v>1</v>
      </c>
      <c r="BM548" s="135"/>
      <c r="BN548" s="135">
        <f t="shared" si="61"/>
        <v>8.5</v>
      </c>
      <c r="BO548" s="131">
        <f t="shared" si="62"/>
        <v>16.5</v>
      </c>
      <c r="BP548" s="65">
        <f t="shared" si="63"/>
        <v>1</v>
      </c>
      <c r="BS548" s="29"/>
    </row>
    <row r="549" spans="2:71" ht="24.95" customHeight="1">
      <c r="B549" s="48">
        <f>Personal_Development!B550</f>
        <v>0</v>
      </c>
      <c r="C549" s="48">
        <f>Personal_Development!C550</f>
        <v>0</v>
      </c>
      <c r="D549" s="14" t="str">
        <f>Personal_Development!D550</f>
        <v>E00162</v>
      </c>
      <c r="E549" s="11" t="str">
        <f>Personal_Development!E550</f>
        <v>NUR HIDAYAH BINTI ZULKEFLI</v>
      </c>
      <c r="F549" s="12" t="str">
        <f>Personal_Development!F550</f>
        <v>PRESIDENTIAL MANAGEMENT DEPARTMENT</v>
      </c>
      <c r="G549" s="12" t="str">
        <f>Personal_Development!G550</f>
        <v>STRATEGIC MANAGEMENT SECTION (SMS)</v>
      </c>
      <c r="H549" s="40" t="str">
        <f>Personal_Development!H550</f>
        <v>ASST. OFFICER</v>
      </c>
      <c r="I549" s="41" t="str">
        <f>Personal_Development!I550</f>
        <v>M7</v>
      </c>
      <c r="J549" s="42" t="str">
        <f>Personal_Development!J550</f>
        <v>M7</v>
      </c>
      <c r="K549" s="48"/>
      <c r="L549" s="48"/>
      <c r="M549" s="16"/>
      <c r="N549" s="16"/>
      <c r="O549" s="48"/>
      <c r="P549" s="48"/>
      <c r="Q549" s="48"/>
      <c r="R549" s="48"/>
      <c r="S549" s="48"/>
      <c r="T549" s="48"/>
      <c r="U549" s="48"/>
      <c r="V549" s="48"/>
      <c r="W549" s="20">
        <f t="shared" si="64"/>
        <v>0</v>
      </c>
      <c r="X549" s="48"/>
      <c r="Y549" s="48"/>
      <c r="Z549" s="16"/>
      <c r="AA549" s="16"/>
      <c r="AB549" s="48"/>
      <c r="AC549" s="48"/>
      <c r="AD549" s="48"/>
      <c r="AE549" s="48"/>
      <c r="AF549" s="48"/>
      <c r="AG549" s="48"/>
      <c r="AH549" s="48"/>
      <c r="AI549" s="48"/>
      <c r="AJ549" s="24">
        <f t="shared" si="65"/>
        <v>0</v>
      </c>
      <c r="AK549" s="48"/>
      <c r="AL549" s="48"/>
      <c r="AM549" s="16"/>
      <c r="AN549" s="16"/>
      <c r="AO549" s="48"/>
      <c r="AP549" s="48"/>
      <c r="AQ549" s="48"/>
      <c r="AR549" s="48"/>
      <c r="AS549" s="48"/>
      <c r="AT549" s="48"/>
      <c r="AU549" s="48"/>
      <c r="AV549" s="48"/>
      <c r="AW549" s="26">
        <f t="shared" si="66"/>
        <v>0</v>
      </c>
      <c r="AX549" s="16">
        <f t="shared" si="67"/>
        <v>0</v>
      </c>
      <c r="AY549" s="48"/>
      <c r="AZ549" s="48"/>
      <c r="BA549" s="129"/>
      <c r="BB549" s="157"/>
      <c r="BC549" s="156"/>
      <c r="BD549" s="156"/>
      <c r="BE549" s="156"/>
      <c r="BF549" s="156"/>
      <c r="BG549" s="156"/>
      <c r="BH549" s="156">
        <v>0.5</v>
      </c>
      <c r="BI549" s="156"/>
      <c r="BJ549" s="16">
        <v>0.25</v>
      </c>
      <c r="BK549" s="16"/>
      <c r="BL549" s="16">
        <v>0.5</v>
      </c>
      <c r="BM549" s="135"/>
      <c r="BN549" s="135">
        <f t="shared" si="61"/>
        <v>1.25</v>
      </c>
      <c r="BO549" s="131">
        <f t="shared" si="62"/>
        <v>1.25</v>
      </c>
      <c r="BP549" s="65">
        <f t="shared" si="63"/>
        <v>4</v>
      </c>
      <c r="BS549" s="29"/>
    </row>
    <row r="550" spans="2:71" ht="24.95" customHeight="1">
      <c r="B550" s="48" t="str">
        <f>Personal_Development!B551</f>
        <v>R</v>
      </c>
      <c r="C550" s="48">
        <f>Personal_Development!C551</f>
        <v>0</v>
      </c>
      <c r="D550" s="14" t="str">
        <f>Personal_Development!D551</f>
        <v>C13667</v>
      </c>
      <c r="E550" s="11" t="str">
        <f>Personal_Development!E551</f>
        <v>MOHD SAFRIN BIN MAZLAN</v>
      </c>
      <c r="F550" s="12" t="str">
        <f>Personal_Development!F551</f>
        <v>ENGINEERING AND R&amp;D DEPARTMENT</v>
      </c>
      <c r="G550" s="12" t="str">
        <f>Personal_Development!G551</f>
        <v>RD &amp; DESIGN SECTION (RDS)</v>
      </c>
      <c r="H550" s="40" t="str">
        <f>Personal_Development!H551</f>
        <v>ASSISTANT</v>
      </c>
      <c r="I550" s="41" t="str">
        <f>Personal_Development!I551</f>
        <v>C1 OFFICE</v>
      </c>
      <c r="J550" s="42" t="str">
        <f>Personal_Development!J551</f>
        <v xml:space="preserve">C1 </v>
      </c>
      <c r="K550" s="48"/>
      <c r="L550" s="48"/>
      <c r="M550" s="16"/>
      <c r="N550" s="16"/>
      <c r="O550" s="48"/>
      <c r="P550" s="48"/>
      <c r="Q550" s="48"/>
      <c r="R550" s="48"/>
      <c r="S550" s="48"/>
      <c r="T550" s="48"/>
      <c r="U550" s="48"/>
      <c r="V550" s="48"/>
      <c r="W550" s="20">
        <f t="shared" si="64"/>
        <v>0</v>
      </c>
      <c r="X550" s="48"/>
      <c r="Y550" s="48"/>
      <c r="Z550" s="16"/>
      <c r="AA550" s="16"/>
      <c r="AB550" s="48"/>
      <c r="AC550" s="48"/>
      <c r="AD550" s="48"/>
      <c r="AE550" s="48"/>
      <c r="AF550" s="48"/>
      <c r="AG550" s="48"/>
      <c r="AH550" s="48"/>
      <c r="AI550" s="48"/>
      <c r="AJ550" s="24">
        <f t="shared" si="65"/>
        <v>0</v>
      </c>
      <c r="AK550" s="48"/>
      <c r="AL550" s="48"/>
      <c r="AM550" s="16"/>
      <c r="AN550" s="16"/>
      <c r="AO550" s="48"/>
      <c r="AP550" s="48"/>
      <c r="AQ550" s="48"/>
      <c r="AR550" s="48"/>
      <c r="AS550" s="48"/>
      <c r="AT550" s="48"/>
      <c r="AU550" s="48"/>
      <c r="AV550" s="48"/>
      <c r="AW550" s="26">
        <f t="shared" si="66"/>
        <v>0</v>
      </c>
      <c r="AX550" s="16">
        <f t="shared" si="67"/>
        <v>0</v>
      </c>
      <c r="AY550" s="48"/>
      <c r="AZ550" s="48"/>
      <c r="BA550" s="129"/>
      <c r="BB550" s="157"/>
      <c r="BC550" s="156">
        <v>1</v>
      </c>
      <c r="BD550" s="156"/>
      <c r="BE550" s="156"/>
      <c r="BF550" s="156">
        <v>1</v>
      </c>
      <c r="BG550" s="156">
        <v>0.75</v>
      </c>
      <c r="BH550" s="156">
        <v>0.5</v>
      </c>
      <c r="BI550" s="156">
        <v>0.25</v>
      </c>
      <c r="BJ550" s="16"/>
      <c r="BK550" s="16"/>
      <c r="BL550" s="16"/>
      <c r="BM550" s="135"/>
      <c r="BN550" s="135">
        <f t="shared" si="61"/>
        <v>3.5</v>
      </c>
      <c r="BO550" s="131">
        <f t="shared" si="62"/>
        <v>3.5</v>
      </c>
      <c r="BP550" s="65">
        <f t="shared" si="63"/>
        <v>4</v>
      </c>
      <c r="BS550" s="29"/>
    </row>
    <row r="551" spans="2:71" ht="24.95" customHeight="1">
      <c r="B551" s="48" t="str">
        <f>Personal_Development!B552</f>
        <v>R</v>
      </c>
      <c r="C551" s="48">
        <f>Personal_Development!C552</f>
        <v>0</v>
      </c>
      <c r="D551" s="14" t="str">
        <f>Personal_Development!D552</f>
        <v>C13676</v>
      </c>
      <c r="E551" s="11" t="str">
        <f>Personal_Development!E552</f>
        <v>AZLINA BINTI MOHD ZULKIFLY</v>
      </c>
      <c r="F551" s="12" t="str">
        <f>Personal_Development!F552</f>
        <v>PRESIDENTIAL MANAGEMENT DEPARTMENT</v>
      </c>
      <c r="G551" s="12" t="str">
        <f>Personal_Development!G552</f>
        <v>HUMAN RESOURCE DEVELOPMENT SECTION (HDS)</v>
      </c>
      <c r="H551" s="40" t="str">
        <f>Personal_Development!H552</f>
        <v>CLERK 1</v>
      </c>
      <c r="I551" s="41" t="str">
        <f>Personal_Development!I552</f>
        <v>C2 OFFICE</v>
      </c>
      <c r="J551" s="42" t="str">
        <f>Personal_Development!J552</f>
        <v xml:space="preserve">C2 </v>
      </c>
      <c r="K551" s="48"/>
      <c r="L551" s="48"/>
      <c r="M551" s="16"/>
      <c r="N551" s="16"/>
      <c r="O551" s="48"/>
      <c r="P551" s="48"/>
      <c r="Q551" s="48"/>
      <c r="R551" s="48"/>
      <c r="S551" s="48"/>
      <c r="T551" s="48"/>
      <c r="U551" s="48"/>
      <c r="V551" s="48"/>
      <c r="W551" s="20">
        <f t="shared" si="64"/>
        <v>0</v>
      </c>
      <c r="X551" s="48"/>
      <c r="Y551" s="48"/>
      <c r="Z551" s="16"/>
      <c r="AA551" s="16"/>
      <c r="AB551" s="48"/>
      <c r="AC551" s="48"/>
      <c r="AD551" s="48"/>
      <c r="AE551" s="48"/>
      <c r="AF551" s="48"/>
      <c r="AG551" s="48"/>
      <c r="AH551" s="48"/>
      <c r="AI551" s="48"/>
      <c r="AJ551" s="24">
        <f t="shared" si="65"/>
        <v>0</v>
      </c>
      <c r="AK551" s="48"/>
      <c r="AL551" s="48"/>
      <c r="AM551" s="16"/>
      <c r="AN551" s="16"/>
      <c r="AO551" s="48"/>
      <c r="AP551" s="48"/>
      <c r="AQ551" s="48"/>
      <c r="AR551" s="48"/>
      <c r="AS551" s="48"/>
      <c r="AT551" s="48"/>
      <c r="AU551" s="48"/>
      <c r="AV551" s="48"/>
      <c r="AW551" s="26">
        <f t="shared" si="66"/>
        <v>0</v>
      </c>
      <c r="AX551" s="16">
        <f t="shared" si="67"/>
        <v>0</v>
      </c>
      <c r="AY551" s="48"/>
      <c r="AZ551" s="48"/>
      <c r="BA551" s="129"/>
      <c r="BB551" s="157"/>
      <c r="BC551" s="156"/>
      <c r="BD551" s="156"/>
      <c r="BE551" s="156"/>
      <c r="BF551" s="156"/>
      <c r="BG551" s="156"/>
      <c r="BH551" s="156">
        <v>0.25</v>
      </c>
      <c r="BI551" s="156">
        <v>0.5</v>
      </c>
      <c r="BJ551" s="16"/>
      <c r="BK551" s="16"/>
      <c r="BL551" s="16"/>
      <c r="BM551" s="135"/>
      <c r="BN551" s="135">
        <f t="shared" si="61"/>
        <v>0.75</v>
      </c>
      <c r="BO551" s="131">
        <f t="shared" si="62"/>
        <v>0.75</v>
      </c>
      <c r="BP551" s="65">
        <f t="shared" si="63"/>
        <v>4</v>
      </c>
      <c r="BS551" s="29"/>
    </row>
    <row r="552" spans="2:71" ht="24.95" customHeight="1">
      <c r="B552" s="48">
        <f>Personal_Development!B553</f>
        <v>0</v>
      </c>
      <c r="C552" s="48">
        <f>Personal_Development!C553</f>
        <v>0</v>
      </c>
      <c r="D552" s="14" t="str">
        <f>Personal_Development!D553</f>
        <v>C13678</v>
      </c>
      <c r="E552" s="11" t="str">
        <f>Personal_Development!E553</f>
        <v>MUHAMMAD SYAHMI BIN SOFIAN</v>
      </c>
      <c r="F552" s="12" t="str">
        <f>Personal_Development!F553</f>
        <v>PRODUCTION NO.2 DEPARTMENT</v>
      </c>
      <c r="G552" s="12" t="str">
        <f>Personal_Development!G553</f>
        <v>MOLDING PRODUCTION SECTION (MPS)</v>
      </c>
      <c r="H552" s="40" t="str">
        <f>Personal_Development!H553</f>
        <v>OPERATOR 2</v>
      </c>
      <c r="I552" s="41" t="str">
        <f>Personal_Development!I553</f>
        <v>C4 PROD</v>
      </c>
      <c r="J552" s="42" t="str">
        <f>Personal_Development!J553</f>
        <v xml:space="preserve">C4 </v>
      </c>
      <c r="K552" s="48"/>
      <c r="L552" s="48"/>
      <c r="M552" s="16"/>
      <c r="N552" s="16">
        <v>1</v>
      </c>
      <c r="O552" s="48">
        <v>1</v>
      </c>
      <c r="P552" s="48"/>
      <c r="Q552" s="48">
        <v>2</v>
      </c>
      <c r="R552" s="48"/>
      <c r="S552" s="48">
        <v>1</v>
      </c>
      <c r="T552" s="48">
        <v>1</v>
      </c>
      <c r="U552" s="48"/>
      <c r="V552" s="48"/>
      <c r="W552" s="20">
        <f t="shared" si="64"/>
        <v>6</v>
      </c>
      <c r="X552" s="48"/>
      <c r="Y552" s="48"/>
      <c r="Z552" s="16"/>
      <c r="AA552" s="16"/>
      <c r="AB552" s="48"/>
      <c r="AC552" s="48"/>
      <c r="AD552" s="48"/>
      <c r="AE552" s="48"/>
      <c r="AF552" s="48"/>
      <c r="AG552" s="48"/>
      <c r="AH552" s="48"/>
      <c r="AI552" s="48"/>
      <c r="AJ552" s="24">
        <f t="shared" si="65"/>
        <v>0</v>
      </c>
      <c r="AK552" s="48"/>
      <c r="AL552" s="48"/>
      <c r="AM552" s="16"/>
      <c r="AN552" s="16"/>
      <c r="AO552" s="48"/>
      <c r="AP552" s="48"/>
      <c r="AQ552" s="48"/>
      <c r="AR552" s="48"/>
      <c r="AS552" s="48"/>
      <c r="AT552" s="48"/>
      <c r="AU552" s="48"/>
      <c r="AV552" s="48"/>
      <c r="AW552" s="26">
        <f t="shared" si="66"/>
        <v>0</v>
      </c>
      <c r="AX552" s="16">
        <f t="shared" si="67"/>
        <v>6</v>
      </c>
      <c r="AY552" s="48"/>
      <c r="AZ552" s="48"/>
      <c r="BA552" s="129"/>
      <c r="BB552" s="157"/>
      <c r="BC552" s="156"/>
      <c r="BD552" s="156"/>
      <c r="BE552" s="156"/>
      <c r="BF552" s="156">
        <v>0.5</v>
      </c>
      <c r="BG552" s="156"/>
      <c r="BH552" s="156">
        <v>0.5</v>
      </c>
      <c r="BI552" s="156">
        <v>0.5</v>
      </c>
      <c r="BJ552" s="16"/>
      <c r="BK552" s="16"/>
      <c r="BL552" s="16">
        <v>1</v>
      </c>
      <c r="BM552" s="135"/>
      <c r="BN552" s="135">
        <f t="shared" si="61"/>
        <v>2.5</v>
      </c>
      <c r="BO552" s="131">
        <f t="shared" si="62"/>
        <v>8.5</v>
      </c>
      <c r="BP552" s="65">
        <f t="shared" si="63"/>
        <v>2</v>
      </c>
      <c r="BS552" s="29"/>
    </row>
    <row r="553" spans="2:71" ht="24.95" customHeight="1">
      <c r="B553" s="48">
        <f>Personal_Development!B554</f>
        <v>0</v>
      </c>
      <c r="C553" s="48">
        <f>Personal_Development!C554</f>
        <v>0</v>
      </c>
      <c r="D553" s="14" t="str">
        <f>Personal_Development!D554</f>
        <v>C13680</v>
      </c>
      <c r="E553" s="11" t="str">
        <f>Personal_Development!E554</f>
        <v>SALBIAH BINTI RAHMAT</v>
      </c>
      <c r="F553" s="12" t="str">
        <f>Personal_Development!F554</f>
        <v>PRODUCTION NO.2 DEPARTMENT</v>
      </c>
      <c r="G553" s="12" t="str">
        <f>Personal_Development!G554</f>
        <v>MOLDING PRODUCTION SECTION (MPS)</v>
      </c>
      <c r="H553" s="40" t="str">
        <f>Personal_Development!H554</f>
        <v>OPERATOR 2</v>
      </c>
      <c r="I553" s="41" t="str">
        <f>Personal_Development!I554</f>
        <v>C4 PROD</v>
      </c>
      <c r="J553" s="42" t="str">
        <f>Personal_Development!J554</f>
        <v xml:space="preserve">C4 </v>
      </c>
      <c r="K553" s="48"/>
      <c r="L553" s="48">
        <v>1</v>
      </c>
      <c r="M553" s="16"/>
      <c r="N553" s="16"/>
      <c r="O553" s="48"/>
      <c r="P553" s="48"/>
      <c r="Q553" s="48"/>
      <c r="R553" s="48">
        <v>1</v>
      </c>
      <c r="S553" s="48">
        <v>1</v>
      </c>
      <c r="T553" s="48"/>
      <c r="U553" s="48"/>
      <c r="V553" s="48"/>
      <c r="W553" s="20">
        <f t="shared" si="64"/>
        <v>3</v>
      </c>
      <c r="X553" s="48"/>
      <c r="Y553" s="48"/>
      <c r="Z553" s="16"/>
      <c r="AA553" s="16"/>
      <c r="AB553" s="48"/>
      <c r="AC553" s="48"/>
      <c r="AD553" s="48"/>
      <c r="AE553" s="48"/>
      <c r="AF553" s="48"/>
      <c r="AG553" s="48"/>
      <c r="AH553" s="48"/>
      <c r="AI553" s="48"/>
      <c r="AJ553" s="24">
        <f t="shared" si="65"/>
        <v>0</v>
      </c>
      <c r="AK553" s="48"/>
      <c r="AL553" s="48"/>
      <c r="AM553" s="16">
        <v>5</v>
      </c>
      <c r="AN553" s="16"/>
      <c r="AO553" s="48"/>
      <c r="AP553" s="48"/>
      <c r="AQ553" s="48"/>
      <c r="AR553" s="48">
        <v>1</v>
      </c>
      <c r="AS553" s="48">
        <v>1</v>
      </c>
      <c r="AT553" s="48"/>
      <c r="AU553" s="48">
        <v>2</v>
      </c>
      <c r="AV553" s="48">
        <v>1</v>
      </c>
      <c r="AW553" s="26">
        <f t="shared" si="66"/>
        <v>10</v>
      </c>
      <c r="AX553" s="16">
        <f t="shared" si="67"/>
        <v>13</v>
      </c>
      <c r="AY553" s="48"/>
      <c r="AZ553" s="48"/>
      <c r="BA553" s="129"/>
      <c r="BB553" s="157"/>
      <c r="BC553" s="156"/>
      <c r="BD553" s="156">
        <v>0.75</v>
      </c>
      <c r="BE553" s="156">
        <v>1</v>
      </c>
      <c r="BF553" s="156"/>
      <c r="BG553" s="156"/>
      <c r="BH553" s="156"/>
      <c r="BI553" s="156">
        <v>1</v>
      </c>
      <c r="BJ553" s="16"/>
      <c r="BK553" s="16"/>
      <c r="BL553" s="16">
        <v>1</v>
      </c>
      <c r="BM553" s="135"/>
      <c r="BN553" s="135">
        <f t="shared" si="61"/>
        <v>3.75</v>
      </c>
      <c r="BO553" s="131">
        <f t="shared" si="62"/>
        <v>16.75</v>
      </c>
      <c r="BP553" s="65">
        <f t="shared" si="63"/>
        <v>1</v>
      </c>
      <c r="BS553" s="29"/>
    </row>
    <row r="554" spans="2:71" ht="24.95" customHeight="1">
      <c r="B554" s="48">
        <f>Personal_Development!B555</f>
        <v>0</v>
      </c>
      <c r="C554" s="48">
        <f>Personal_Development!C555</f>
        <v>0</v>
      </c>
      <c r="D554" s="14" t="str">
        <f>Personal_Development!D555</f>
        <v>C13681</v>
      </c>
      <c r="E554" s="11" t="str">
        <f>Personal_Development!E555</f>
        <v>FAZIYAH BINTI DAHLAN</v>
      </c>
      <c r="F554" s="12" t="str">
        <f>Personal_Development!F555</f>
        <v>PRODUCTION NO.2 DEPARTMENT</v>
      </c>
      <c r="G554" s="12" t="str">
        <f>Personal_Development!G555</f>
        <v>MOLDING PRODUCTION SECTION (MPS)</v>
      </c>
      <c r="H554" s="40" t="str">
        <f>Personal_Development!H555</f>
        <v>OPERATOR 2</v>
      </c>
      <c r="I554" s="41" t="str">
        <f>Personal_Development!I555</f>
        <v>C4 PROD</v>
      </c>
      <c r="J554" s="42" t="str">
        <f>Personal_Development!J555</f>
        <v xml:space="preserve">C4 </v>
      </c>
      <c r="K554" s="48"/>
      <c r="L554" s="48"/>
      <c r="M554" s="16">
        <v>1</v>
      </c>
      <c r="N554" s="16"/>
      <c r="O554" s="48"/>
      <c r="P554" s="48">
        <v>1</v>
      </c>
      <c r="Q554" s="48"/>
      <c r="R554" s="48"/>
      <c r="S554" s="48"/>
      <c r="T554" s="48"/>
      <c r="U554" s="48"/>
      <c r="V554" s="48"/>
      <c r="W554" s="20">
        <f t="shared" si="64"/>
        <v>2</v>
      </c>
      <c r="X554" s="48"/>
      <c r="Y554" s="48"/>
      <c r="Z554" s="16"/>
      <c r="AA554" s="16"/>
      <c r="AB554" s="48"/>
      <c r="AC554" s="48"/>
      <c r="AD554" s="48"/>
      <c r="AE554" s="48"/>
      <c r="AF554" s="48"/>
      <c r="AG554" s="48"/>
      <c r="AH554" s="48"/>
      <c r="AI554" s="48"/>
      <c r="AJ554" s="24">
        <f t="shared" si="65"/>
        <v>0</v>
      </c>
      <c r="AK554" s="48"/>
      <c r="AL554" s="48"/>
      <c r="AM554" s="16"/>
      <c r="AN554" s="16"/>
      <c r="AO554" s="48"/>
      <c r="AP554" s="48"/>
      <c r="AQ554" s="48"/>
      <c r="AR554" s="48"/>
      <c r="AS554" s="48"/>
      <c r="AT554" s="48"/>
      <c r="AU554" s="48"/>
      <c r="AV554" s="48"/>
      <c r="AW554" s="26">
        <f t="shared" si="66"/>
        <v>0</v>
      </c>
      <c r="AX554" s="16">
        <f t="shared" si="67"/>
        <v>2</v>
      </c>
      <c r="AY554" s="48"/>
      <c r="AZ554" s="48"/>
      <c r="BA554" s="129"/>
      <c r="BB554" s="157"/>
      <c r="BC554" s="156"/>
      <c r="BD554" s="156">
        <v>1</v>
      </c>
      <c r="BE554" s="156"/>
      <c r="BF554" s="156"/>
      <c r="BG554" s="156"/>
      <c r="BH554" s="156"/>
      <c r="BI554" s="156"/>
      <c r="BJ554" s="16"/>
      <c r="BK554" s="16"/>
      <c r="BL554" s="16"/>
      <c r="BM554" s="135"/>
      <c r="BN554" s="135">
        <f t="shared" si="61"/>
        <v>1</v>
      </c>
      <c r="BO554" s="131">
        <f t="shared" si="62"/>
        <v>3</v>
      </c>
      <c r="BP554" s="65">
        <f t="shared" si="63"/>
        <v>4</v>
      </c>
      <c r="BS554" s="29"/>
    </row>
    <row r="555" spans="2:71" ht="24.95" customHeight="1">
      <c r="B555" s="48">
        <f>Personal_Development!B556</f>
        <v>0</v>
      </c>
      <c r="C555" s="48">
        <f>Personal_Development!C556</f>
        <v>0</v>
      </c>
      <c r="D555" s="14" t="str">
        <f>Personal_Development!D556</f>
        <v>C13677</v>
      </c>
      <c r="E555" s="11" t="str">
        <f>Personal_Development!E556</f>
        <v>NURUL HIDAYAH BINTI ZABIDIN</v>
      </c>
      <c r="F555" s="12" t="str">
        <f>Personal_Development!F556</f>
        <v>FACTORY OPERATIONS DEPARTMENT</v>
      </c>
      <c r="G555" s="12" t="str">
        <f>Personal_Development!G556</f>
        <v>DIRECT MATERIAL PURCHASING SECTION (DMS)</v>
      </c>
      <c r="H555" s="40" t="str">
        <f>Personal_Development!H556</f>
        <v>ASSISTANT</v>
      </c>
      <c r="I555" s="41" t="str">
        <f>Personal_Development!I556</f>
        <v>C1 OFFICE</v>
      </c>
      <c r="J555" s="42" t="str">
        <f>Personal_Development!J556</f>
        <v xml:space="preserve">C1 </v>
      </c>
      <c r="K555" s="48"/>
      <c r="L555" s="48">
        <v>1</v>
      </c>
      <c r="M555" s="16">
        <v>1</v>
      </c>
      <c r="N555" s="16">
        <v>2</v>
      </c>
      <c r="O555" s="48">
        <v>1</v>
      </c>
      <c r="P555" s="48">
        <v>1</v>
      </c>
      <c r="Q555" s="48">
        <v>1</v>
      </c>
      <c r="R555" s="48"/>
      <c r="S555" s="48">
        <v>1</v>
      </c>
      <c r="T555" s="48">
        <v>1</v>
      </c>
      <c r="U555" s="48">
        <v>2</v>
      </c>
      <c r="V555" s="48">
        <v>1</v>
      </c>
      <c r="W555" s="20">
        <f t="shared" si="64"/>
        <v>12</v>
      </c>
      <c r="X555" s="48"/>
      <c r="Y555" s="48"/>
      <c r="Z555" s="16"/>
      <c r="AA555" s="16"/>
      <c r="AB555" s="48"/>
      <c r="AC555" s="48"/>
      <c r="AD555" s="48"/>
      <c r="AE555" s="48"/>
      <c r="AF555" s="48"/>
      <c r="AG555" s="48"/>
      <c r="AH555" s="48"/>
      <c r="AI555" s="48"/>
      <c r="AJ555" s="24">
        <f t="shared" si="65"/>
        <v>0</v>
      </c>
      <c r="AK555" s="48">
        <v>1</v>
      </c>
      <c r="AL555" s="48"/>
      <c r="AM555" s="16"/>
      <c r="AN555" s="16"/>
      <c r="AO555" s="48"/>
      <c r="AP555" s="48"/>
      <c r="AQ555" s="48"/>
      <c r="AR555" s="48"/>
      <c r="AS555" s="48"/>
      <c r="AT555" s="48"/>
      <c r="AU555" s="48"/>
      <c r="AV555" s="48">
        <v>3</v>
      </c>
      <c r="AW555" s="26">
        <f t="shared" si="66"/>
        <v>4</v>
      </c>
      <c r="AX555" s="16">
        <f t="shared" si="67"/>
        <v>16</v>
      </c>
      <c r="AY555" s="48"/>
      <c r="AZ555" s="48"/>
      <c r="BA555" s="129"/>
      <c r="BB555" s="157">
        <v>1</v>
      </c>
      <c r="BC555" s="156">
        <v>0.25</v>
      </c>
      <c r="BD555" s="156"/>
      <c r="BE555" s="156">
        <v>0.75</v>
      </c>
      <c r="BF555" s="156"/>
      <c r="BG555" s="156">
        <v>0.25</v>
      </c>
      <c r="BH555" s="156">
        <v>1.5</v>
      </c>
      <c r="BI555" s="156">
        <v>0.25</v>
      </c>
      <c r="BJ555" s="16">
        <v>0.25</v>
      </c>
      <c r="BK555" s="16">
        <v>1</v>
      </c>
      <c r="BL555" s="16"/>
      <c r="BM555" s="135"/>
      <c r="BN555" s="135">
        <f t="shared" si="61"/>
        <v>5.25</v>
      </c>
      <c r="BO555" s="131">
        <f t="shared" si="62"/>
        <v>21.25</v>
      </c>
      <c r="BP555" s="65">
        <f t="shared" si="63"/>
        <v>1</v>
      </c>
      <c r="BS555" s="29"/>
    </row>
    <row r="556" spans="2:71" ht="24.95" customHeight="1">
      <c r="B556" s="48">
        <f>Personal_Development!B557</f>
        <v>0</v>
      </c>
      <c r="C556" s="48">
        <f>Personal_Development!C557</f>
        <v>0</v>
      </c>
      <c r="D556" s="14" t="s">
        <v>1612</v>
      </c>
      <c r="E556" s="11" t="str">
        <f>Personal_Development!E557</f>
        <v>NORHUDA BINTI RAZALI</v>
      </c>
      <c r="F556" s="12" t="str">
        <f>Personal_Development!F557</f>
        <v>FACTORY OPERATIONS DEPARTMENT</v>
      </c>
      <c r="G556" s="12" t="str">
        <f>Personal_Development!G557</f>
        <v>FINANCE &amp; ACCOUNTING SECTION (FAS)</v>
      </c>
      <c r="H556" s="40" t="str">
        <f>Personal_Development!H557</f>
        <v>ASSISTANT</v>
      </c>
      <c r="I556" s="41" t="str">
        <f>Personal_Development!I557</f>
        <v>C1 OFFICE</v>
      </c>
      <c r="J556" s="42" t="str">
        <f>Personal_Development!J557</f>
        <v xml:space="preserve">C1 </v>
      </c>
      <c r="K556" s="48"/>
      <c r="L556" s="48"/>
      <c r="M556" s="16"/>
      <c r="N556" s="16">
        <v>1</v>
      </c>
      <c r="O556" s="48"/>
      <c r="P556" s="48"/>
      <c r="Q556" s="48"/>
      <c r="R556" s="48"/>
      <c r="S556" s="48"/>
      <c r="T556" s="48"/>
      <c r="U556" s="48"/>
      <c r="V556" s="48"/>
      <c r="W556" s="20">
        <f t="shared" si="64"/>
        <v>1</v>
      </c>
      <c r="X556" s="48"/>
      <c r="Y556" s="48"/>
      <c r="Z556" s="16"/>
      <c r="AA556" s="16"/>
      <c r="AB556" s="48"/>
      <c r="AC556" s="48"/>
      <c r="AD556" s="48"/>
      <c r="AE556" s="48"/>
      <c r="AF556" s="48"/>
      <c r="AG556" s="48"/>
      <c r="AH556" s="48"/>
      <c r="AI556" s="48"/>
      <c r="AJ556" s="24">
        <f t="shared" si="65"/>
        <v>0</v>
      </c>
      <c r="AK556" s="48">
        <v>2.5</v>
      </c>
      <c r="AL556" s="48"/>
      <c r="AM556" s="16"/>
      <c r="AN556" s="16">
        <v>3</v>
      </c>
      <c r="AO556" s="48">
        <v>2.25</v>
      </c>
      <c r="AP556" s="48">
        <v>3</v>
      </c>
      <c r="AQ556" s="48"/>
      <c r="AR556" s="48">
        <v>2</v>
      </c>
      <c r="AS556" s="48">
        <v>1</v>
      </c>
      <c r="AT556" s="48">
        <v>5</v>
      </c>
      <c r="AU556" s="48"/>
      <c r="AV556" s="48">
        <v>1</v>
      </c>
      <c r="AW556" s="165">
        <f t="shared" si="66"/>
        <v>19.75</v>
      </c>
      <c r="AX556" s="16">
        <f t="shared" si="67"/>
        <v>20.75</v>
      </c>
      <c r="AY556" s="48"/>
      <c r="AZ556" s="48">
        <f>31+29</f>
        <v>60</v>
      </c>
      <c r="BA556" s="129"/>
      <c r="BB556" s="157"/>
      <c r="BC556" s="156">
        <v>0.25</v>
      </c>
      <c r="BD556" s="156"/>
      <c r="BE556" s="156"/>
      <c r="BF556" s="156">
        <v>1</v>
      </c>
      <c r="BG556" s="156">
        <v>0.5</v>
      </c>
      <c r="BH556" s="156"/>
      <c r="BI556" s="156"/>
      <c r="BJ556" s="16"/>
      <c r="BK556" s="16">
        <v>0.5</v>
      </c>
      <c r="BL556" s="16"/>
      <c r="BM556" s="135"/>
      <c r="BN556" s="135">
        <f t="shared" si="61"/>
        <v>2.25</v>
      </c>
      <c r="BO556" s="131">
        <f t="shared" si="62"/>
        <v>83</v>
      </c>
      <c r="BP556" s="65">
        <f t="shared" si="63"/>
        <v>1</v>
      </c>
      <c r="BS556" s="29"/>
    </row>
    <row r="557" spans="2:71" ht="24.95" customHeight="1">
      <c r="B557" s="48">
        <f>Personal_Development!B558</f>
        <v>0</v>
      </c>
      <c r="C557" s="48">
        <f>Personal_Development!C558</f>
        <v>0</v>
      </c>
      <c r="D557" s="14" t="str">
        <f>Personal_Development!D558</f>
        <v>C13682</v>
      </c>
      <c r="E557" s="11" t="str">
        <f>Personal_Development!E558</f>
        <v>MUHAMMAD AZIQ AIZAD BIN SHAMSUDDIN</v>
      </c>
      <c r="F557" s="12" t="str">
        <f>Personal_Development!F558</f>
        <v>PRODUCTION NO.2 DEPARTMENT</v>
      </c>
      <c r="G557" s="12" t="str">
        <f>Personal_Development!G558</f>
        <v>MOLDING PRODUCTION SECTION (MPS)</v>
      </c>
      <c r="H557" s="40" t="str">
        <f>Personal_Development!H558</f>
        <v>OPERATOR 2</v>
      </c>
      <c r="I557" s="41" t="str">
        <f>Personal_Development!I558</f>
        <v>C4 PROD</v>
      </c>
      <c r="J557" s="42" t="str">
        <f>Personal_Development!J558</f>
        <v xml:space="preserve">C4 </v>
      </c>
      <c r="K557" s="48"/>
      <c r="L557" s="48"/>
      <c r="M557" s="16"/>
      <c r="N557" s="16"/>
      <c r="O557" s="48"/>
      <c r="P557" s="48"/>
      <c r="Q557" s="48"/>
      <c r="R557" s="48"/>
      <c r="S557" s="48"/>
      <c r="T557" s="48"/>
      <c r="U557" s="48"/>
      <c r="V557" s="48">
        <v>1</v>
      </c>
      <c r="W557" s="20">
        <f t="shared" si="64"/>
        <v>1</v>
      </c>
      <c r="X557" s="48"/>
      <c r="Y557" s="48"/>
      <c r="Z557" s="16"/>
      <c r="AA557" s="16"/>
      <c r="AB557" s="48"/>
      <c r="AC557" s="48"/>
      <c r="AD557" s="48"/>
      <c r="AE557" s="48"/>
      <c r="AF557" s="48"/>
      <c r="AG557" s="48"/>
      <c r="AH557" s="48"/>
      <c r="AI557" s="48"/>
      <c r="AJ557" s="24">
        <f t="shared" si="65"/>
        <v>0</v>
      </c>
      <c r="AK557" s="48"/>
      <c r="AL557" s="48"/>
      <c r="AM557" s="16"/>
      <c r="AN557" s="16"/>
      <c r="AO557" s="48"/>
      <c r="AP557" s="48"/>
      <c r="AQ557" s="48"/>
      <c r="AR557" s="48"/>
      <c r="AS557" s="48"/>
      <c r="AT557" s="48"/>
      <c r="AU557" s="48"/>
      <c r="AV557" s="48"/>
      <c r="AW557" s="26">
        <f t="shared" si="66"/>
        <v>0</v>
      </c>
      <c r="AX557" s="16">
        <f t="shared" si="67"/>
        <v>1</v>
      </c>
      <c r="AY557" s="48"/>
      <c r="AZ557" s="48"/>
      <c r="BA557" s="129"/>
      <c r="BB557" s="157"/>
      <c r="BC557" s="156">
        <v>1</v>
      </c>
      <c r="BD557" s="156"/>
      <c r="BE557" s="156"/>
      <c r="BF557" s="156"/>
      <c r="BG557" s="156">
        <v>0.5</v>
      </c>
      <c r="BH557" s="156"/>
      <c r="BI557" s="156"/>
      <c r="BJ557" s="16">
        <v>0.25</v>
      </c>
      <c r="BK557" s="16"/>
      <c r="BL557" s="16">
        <v>1</v>
      </c>
      <c r="BM557" s="135"/>
      <c r="BN557" s="135">
        <f t="shared" si="61"/>
        <v>2.75</v>
      </c>
      <c r="BO557" s="131">
        <f t="shared" si="62"/>
        <v>3.75</v>
      </c>
      <c r="BP557" s="65">
        <f t="shared" si="63"/>
        <v>4</v>
      </c>
      <c r="BS557" s="29"/>
    </row>
    <row r="558" spans="2:71" ht="24.95" customHeight="1">
      <c r="B558" s="48">
        <f>Personal_Development!B559</f>
        <v>0</v>
      </c>
      <c r="C558" s="48">
        <f>Personal_Development!C559</f>
        <v>0</v>
      </c>
      <c r="D558" s="14" t="str">
        <f>Personal_Development!D559</f>
        <v>E00163</v>
      </c>
      <c r="E558" s="11" t="str">
        <f>Personal_Development!E559</f>
        <v>NURUL SUHADA BINTI MOHAMAD</v>
      </c>
      <c r="F558" s="12" t="str">
        <f>Personal_Development!F559</f>
        <v>QUALITY ASSURANCE DEPARTMENT</v>
      </c>
      <c r="G558" s="12" t="str">
        <f>Personal_Development!G559</f>
        <v>QUALITY ASSURANCE SECTION (QAS)</v>
      </c>
      <c r="H558" s="40" t="str">
        <f>Personal_Development!H559</f>
        <v>ENGINEER</v>
      </c>
      <c r="I558" s="41" t="str">
        <f>Personal_Development!I559</f>
        <v>M6</v>
      </c>
      <c r="J558" s="42" t="str">
        <f>Personal_Development!J559</f>
        <v>M6</v>
      </c>
      <c r="K558" s="48"/>
      <c r="L558" s="48">
        <v>2</v>
      </c>
      <c r="M558" s="16"/>
      <c r="N558" s="16"/>
      <c r="O558" s="48"/>
      <c r="P558" s="48">
        <v>1</v>
      </c>
      <c r="Q558" s="48"/>
      <c r="R558" s="48"/>
      <c r="S558" s="48"/>
      <c r="T558" s="48">
        <v>1</v>
      </c>
      <c r="U558" s="48"/>
      <c r="V558" s="48"/>
      <c r="W558" s="20">
        <f t="shared" si="64"/>
        <v>4</v>
      </c>
      <c r="X558" s="48"/>
      <c r="Y558" s="48"/>
      <c r="Z558" s="16"/>
      <c r="AA558" s="16"/>
      <c r="AB558" s="48"/>
      <c r="AC558" s="48"/>
      <c r="AD558" s="48"/>
      <c r="AE558" s="48"/>
      <c r="AF558" s="48"/>
      <c r="AG558" s="48"/>
      <c r="AH558" s="48"/>
      <c r="AI558" s="48"/>
      <c r="AJ558" s="24">
        <f t="shared" si="65"/>
        <v>0</v>
      </c>
      <c r="AK558" s="48">
        <v>1</v>
      </c>
      <c r="AL558" s="48"/>
      <c r="AM558" s="16"/>
      <c r="AN558" s="16"/>
      <c r="AO558" s="48"/>
      <c r="AP558" s="48">
        <v>2</v>
      </c>
      <c r="AQ558" s="48">
        <v>5</v>
      </c>
      <c r="AR558" s="48"/>
      <c r="AS558" s="48"/>
      <c r="AT558" s="48"/>
      <c r="AU558" s="48"/>
      <c r="AV558" s="48"/>
      <c r="AW558" s="26">
        <f t="shared" si="66"/>
        <v>8</v>
      </c>
      <c r="AX558" s="16">
        <f t="shared" si="67"/>
        <v>12</v>
      </c>
      <c r="AY558" s="48"/>
      <c r="AZ558" s="48">
        <f>23+6</f>
        <v>29</v>
      </c>
      <c r="BA558" s="129"/>
      <c r="BB558" s="157">
        <v>1</v>
      </c>
      <c r="BC558" s="156">
        <v>1</v>
      </c>
      <c r="BD558" s="156"/>
      <c r="BE558" s="156">
        <v>0.5</v>
      </c>
      <c r="BF558" s="156"/>
      <c r="BG558" s="156">
        <v>1</v>
      </c>
      <c r="BH558" s="156"/>
      <c r="BI558" s="156"/>
      <c r="BJ558" s="16">
        <v>0.5</v>
      </c>
      <c r="BK558" s="16">
        <v>0.25</v>
      </c>
      <c r="BL558" s="16"/>
      <c r="BM558" s="135"/>
      <c r="BN558" s="135">
        <f t="shared" si="61"/>
        <v>4.25</v>
      </c>
      <c r="BO558" s="131">
        <f t="shared" si="62"/>
        <v>45.25</v>
      </c>
      <c r="BP558" s="65">
        <f t="shared" si="63"/>
        <v>1</v>
      </c>
      <c r="BS558" s="29"/>
    </row>
    <row r="559" spans="2:71" ht="24.95" customHeight="1">
      <c r="B559" s="48" t="str">
        <f>Personal_Development!B560</f>
        <v>R</v>
      </c>
      <c r="C559" s="48">
        <f>Personal_Development!C560</f>
        <v>0</v>
      </c>
      <c r="D559" s="14" t="str">
        <f>Personal_Development!D560</f>
        <v>C13683</v>
      </c>
      <c r="E559" s="11" t="str">
        <f>Personal_Development!E560</f>
        <v>NUR AINI SARAH BINTI NYADAMAN</v>
      </c>
      <c r="F559" s="12" t="str">
        <f>Personal_Development!F560</f>
        <v>PRODUCTION NO.2 DEPARTMENT</v>
      </c>
      <c r="G559" s="12" t="str">
        <f>Personal_Development!G560</f>
        <v>MOLDING PRODUCTION SECTION (MPS</v>
      </c>
      <c r="H559" s="40" t="str">
        <f>Personal_Development!H560</f>
        <v>OPERATOR 2</v>
      </c>
      <c r="I559" s="41" t="str">
        <f>Personal_Development!I560</f>
        <v>C4 PROD</v>
      </c>
      <c r="J559" s="42" t="str">
        <f>Personal_Development!J560</f>
        <v xml:space="preserve">C4 </v>
      </c>
      <c r="K559" s="48"/>
      <c r="L559" s="48"/>
      <c r="M559" s="16"/>
      <c r="N559" s="16"/>
      <c r="O559" s="48">
        <v>1</v>
      </c>
      <c r="P559" s="48"/>
      <c r="Q559" s="48"/>
      <c r="R559" s="48"/>
      <c r="S559" s="48"/>
      <c r="T559" s="48"/>
      <c r="U559" s="48"/>
      <c r="V559" s="48"/>
      <c r="W559" s="20">
        <f t="shared" si="64"/>
        <v>1</v>
      </c>
      <c r="X559" s="48"/>
      <c r="Y559" s="48"/>
      <c r="Z559" s="16"/>
      <c r="AA559" s="16"/>
      <c r="AB559" s="48"/>
      <c r="AC559" s="48"/>
      <c r="AD559" s="48"/>
      <c r="AE559" s="48"/>
      <c r="AF559" s="48"/>
      <c r="AG559" s="48"/>
      <c r="AH559" s="48"/>
      <c r="AI559" s="48"/>
      <c r="AJ559" s="24">
        <f t="shared" si="65"/>
        <v>0</v>
      </c>
      <c r="AK559" s="48"/>
      <c r="AL559" s="48"/>
      <c r="AM559" s="16"/>
      <c r="AN559" s="16"/>
      <c r="AO559" s="48"/>
      <c r="AP559" s="48"/>
      <c r="AQ559" s="48"/>
      <c r="AR559" s="48"/>
      <c r="AS559" s="48"/>
      <c r="AT559" s="48"/>
      <c r="AU559" s="48"/>
      <c r="AV559" s="48"/>
      <c r="AW559" s="26">
        <f t="shared" si="66"/>
        <v>0</v>
      </c>
      <c r="AX559" s="16">
        <f t="shared" si="67"/>
        <v>1</v>
      </c>
      <c r="AY559" s="48"/>
      <c r="AZ559" s="48"/>
      <c r="BA559" s="129"/>
      <c r="BB559" s="157"/>
      <c r="BC559" s="156"/>
      <c r="BD559" s="156"/>
      <c r="BE559" s="156"/>
      <c r="BF559" s="156"/>
      <c r="BG559" s="156"/>
      <c r="BH559" s="156"/>
      <c r="BI559" s="156"/>
      <c r="BJ559" s="16"/>
      <c r="BK559" s="16"/>
      <c r="BL559" s="16"/>
      <c r="BM559" s="135"/>
      <c r="BN559" s="135">
        <f t="shared" si="61"/>
        <v>0</v>
      </c>
      <c r="BO559" s="131">
        <f t="shared" si="62"/>
        <v>1</v>
      </c>
      <c r="BP559" s="65">
        <f t="shared" si="63"/>
        <v>4</v>
      </c>
      <c r="BS559" s="29"/>
    </row>
    <row r="560" spans="2:71" ht="24.95" customHeight="1">
      <c r="B560" s="48" t="str">
        <f>Personal_Development!B561</f>
        <v>R</v>
      </c>
      <c r="C560" s="48">
        <f>Personal_Development!C561</f>
        <v>0</v>
      </c>
      <c r="D560" s="14" t="str">
        <f>Personal_Development!D561</f>
        <v>E00164</v>
      </c>
      <c r="E560" s="11" t="str">
        <f>Personal_Development!E561</f>
        <v>AHMAD HALIFI BIN AHMAD HAMIZAN</v>
      </c>
      <c r="F560" s="12" t="str">
        <f>Personal_Development!F561</f>
        <v>QUALITY ASSURANCE DEPARTMENT</v>
      </c>
      <c r="G560" s="12" t="str">
        <f>Personal_Development!G561</f>
        <v>QUALITY PLANNING SECTION (QPS)</v>
      </c>
      <c r="H560" s="40" t="str">
        <f>Personal_Development!H561</f>
        <v>ENGINEER</v>
      </c>
      <c r="I560" s="41" t="str">
        <f>Personal_Development!I561</f>
        <v>M6</v>
      </c>
      <c r="J560" s="42" t="str">
        <f>Personal_Development!J561</f>
        <v>M6</v>
      </c>
      <c r="K560" s="48"/>
      <c r="L560" s="48"/>
      <c r="M560" s="16"/>
      <c r="N560" s="16"/>
      <c r="O560" s="48"/>
      <c r="P560" s="48"/>
      <c r="Q560" s="48"/>
      <c r="R560" s="48"/>
      <c r="S560" s="48"/>
      <c r="T560" s="48"/>
      <c r="U560" s="48"/>
      <c r="V560" s="48"/>
      <c r="W560" s="20">
        <f t="shared" si="64"/>
        <v>0</v>
      </c>
      <c r="X560" s="48"/>
      <c r="Y560" s="48">
        <v>1</v>
      </c>
      <c r="Z560" s="16"/>
      <c r="AA560" s="16"/>
      <c r="AB560" s="48"/>
      <c r="AC560" s="48"/>
      <c r="AD560" s="48"/>
      <c r="AE560" s="48"/>
      <c r="AF560" s="48"/>
      <c r="AG560" s="48"/>
      <c r="AH560" s="48"/>
      <c r="AI560" s="48"/>
      <c r="AJ560" s="24">
        <f t="shared" si="65"/>
        <v>1</v>
      </c>
      <c r="AK560" s="48">
        <v>0.25</v>
      </c>
      <c r="AL560" s="48">
        <v>1</v>
      </c>
      <c r="AM560" s="16"/>
      <c r="AN560" s="16"/>
      <c r="AO560" s="48"/>
      <c r="AP560" s="48"/>
      <c r="AQ560" s="48"/>
      <c r="AR560" s="48"/>
      <c r="AS560" s="48"/>
      <c r="AT560" s="48"/>
      <c r="AU560" s="48"/>
      <c r="AV560" s="48"/>
      <c r="AW560" s="26">
        <f t="shared" si="66"/>
        <v>1.25</v>
      </c>
      <c r="AX560" s="16">
        <f t="shared" si="67"/>
        <v>2.25</v>
      </c>
      <c r="AY560" s="48"/>
      <c r="AZ560" s="48"/>
      <c r="BA560" s="129"/>
      <c r="BB560" s="157">
        <v>0.25</v>
      </c>
      <c r="BC560" s="156"/>
      <c r="BD560" s="156"/>
      <c r="BE560" s="156"/>
      <c r="BF560" s="156"/>
      <c r="BG560" s="156"/>
      <c r="BH560" s="156"/>
      <c r="BI560" s="156"/>
      <c r="BJ560" s="16"/>
      <c r="BK560" s="16"/>
      <c r="BL560" s="16"/>
      <c r="BM560" s="135"/>
      <c r="BN560" s="135">
        <f t="shared" si="61"/>
        <v>0.25</v>
      </c>
      <c r="BO560" s="131">
        <f t="shared" si="62"/>
        <v>2.5</v>
      </c>
      <c r="BP560" s="65">
        <f t="shared" si="63"/>
        <v>4</v>
      </c>
      <c r="BS560" s="29"/>
    </row>
    <row r="561" spans="2:71" ht="24.95" customHeight="1">
      <c r="B561" s="48">
        <f>Personal_Development!B562</f>
        <v>0</v>
      </c>
      <c r="C561" s="48">
        <f>Personal_Development!C562</f>
        <v>0</v>
      </c>
      <c r="D561" s="14" t="str">
        <f>Personal_Development!D562</f>
        <v>C13685</v>
      </c>
      <c r="E561" s="11" t="str">
        <f>Personal_Development!E562</f>
        <v>NAZIERAH BINTI ADNAN</v>
      </c>
      <c r="F561" s="12" t="str">
        <f>Personal_Development!F562</f>
        <v>PRODUCTION NO.2 DEPARTMENT</v>
      </c>
      <c r="G561" s="12" t="str">
        <f>Personal_Development!G562</f>
        <v>MOLDING PRODUCTION SECTION (MPS)</v>
      </c>
      <c r="H561" s="40" t="str">
        <f>Personal_Development!H562</f>
        <v>OPERATOR 2</v>
      </c>
      <c r="I561" s="41" t="str">
        <f>Personal_Development!I562</f>
        <v>C4 PROD</v>
      </c>
      <c r="J561" s="42" t="str">
        <f>Personal_Development!J562</f>
        <v xml:space="preserve">C4 </v>
      </c>
      <c r="K561" s="48"/>
      <c r="L561" s="48"/>
      <c r="M561" s="16">
        <v>1</v>
      </c>
      <c r="N561" s="16"/>
      <c r="O561" s="48">
        <v>1</v>
      </c>
      <c r="P561" s="48">
        <v>1</v>
      </c>
      <c r="Q561" s="48"/>
      <c r="R561" s="48"/>
      <c r="S561" s="48"/>
      <c r="T561" s="48"/>
      <c r="U561" s="48"/>
      <c r="V561" s="48"/>
      <c r="W561" s="20">
        <f t="shared" si="64"/>
        <v>3</v>
      </c>
      <c r="X561" s="48"/>
      <c r="Y561" s="48"/>
      <c r="Z561" s="16"/>
      <c r="AA561" s="16"/>
      <c r="AB561" s="48"/>
      <c r="AC561" s="48"/>
      <c r="AD561" s="48"/>
      <c r="AE561" s="48"/>
      <c r="AF561" s="48"/>
      <c r="AG561" s="48"/>
      <c r="AH561" s="48"/>
      <c r="AI561" s="48"/>
      <c r="AJ561" s="24">
        <f t="shared" si="65"/>
        <v>0</v>
      </c>
      <c r="AK561" s="48"/>
      <c r="AL561" s="48"/>
      <c r="AM561" s="16"/>
      <c r="AN561" s="16"/>
      <c r="AO561" s="48"/>
      <c r="AP561" s="48"/>
      <c r="AQ561" s="48"/>
      <c r="AR561" s="48"/>
      <c r="AS561" s="48"/>
      <c r="AT561" s="48"/>
      <c r="AU561" s="48"/>
      <c r="AV561" s="48"/>
      <c r="AW561" s="26">
        <f t="shared" si="66"/>
        <v>0</v>
      </c>
      <c r="AX561" s="16">
        <f t="shared" si="67"/>
        <v>3</v>
      </c>
      <c r="AY561" s="48"/>
      <c r="AZ561" s="48"/>
      <c r="BA561" s="129"/>
      <c r="BB561" s="157"/>
      <c r="BC561" s="156"/>
      <c r="BD561" s="156"/>
      <c r="BE561" s="156">
        <v>0.5</v>
      </c>
      <c r="BF561" s="156"/>
      <c r="BG561" s="156"/>
      <c r="BH561" s="156"/>
      <c r="BI561" s="156">
        <v>1</v>
      </c>
      <c r="BJ561" s="16">
        <v>0.5</v>
      </c>
      <c r="BK561" s="16">
        <v>0.5</v>
      </c>
      <c r="BL561" s="16"/>
      <c r="BM561" s="135"/>
      <c r="BN561" s="135">
        <f t="shared" si="61"/>
        <v>2.5</v>
      </c>
      <c r="BO561" s="131">
        <f t="shared" si="62"/>
        <v>5.5</v>
      </c>
      <c r="BP561" s="65">
        <f t="shared" si="63"/>
        <v>3</v>
      </c>
      <c r="BS561" s="29"/>
    </row>
    <row r="562" spans="2:71" ht="24.95" customHeight="1">
      <c r="B562" s="48" t="str">
        <f>Personal_Development!B563</f>
        <v>R</v>
      </c>
      <c r="C562" s="48">
        <f>Personal_Development!C563</f>
        <v>0</v>
      </c>
      <c r="D562" s="14" t="str">
        <f>Personal_Development!D563</f>
        <v>C13712</v>
      </c>
      <c r="E562" s="11" t="str">
        <f>Personal_Development!E563</f>
        <v>THILAGA A/P S VIJAYA</v>
      </c>
      <c r="F562" s="12" t="str">
        <f>Personal_Development!F563</f>
        <v>PRODUCTION NO.2 DEPARTMENT</v>
      </c>
      <c r="G562" s="12" t="str">
        <f>Personal_Development!G563</f>
        <v>MOLDING PRODUCTION SECTION (MPS)</v>
      </c>
      <c r="H562" s="40" t="str">
        <f>Personal_Development!H563</f>
        <v>OPERATOR 2</v>
      </c>
      <c r="I562" s="41" t="str">
        <f>Personal_Development!I563</f>
        <v>C4 PROD</v>
      </c>
      <c r="J562" s="42" t="str">
        <f>Personal_Development!J563</f>
        <v xml:space="preserve">C4 </v>
      </c>
      <c r="K562" s="48"/>
      <c r="L562" s="48"/>
      <c r="M562" s="16"/>
      <c r="N562" s="16"/>
      <c r="O562" s="48"/>
      <c r="P562" s="48"/>
      <c r="Q562" s="48"/>
      <c r="R562" s="48"/>
      <c r="S562" s="48"/>
      <c r="T562" s="48"/>
      <c r="U562" s="48"/>
      <c r="V562" s="48"/>
      <c r="W562" s="20">
        <f t="shared" si="64"/>
        <v>0</v>
      </c>
      <c r="X562" s="48"/>
      <c r="Y562" s="48"/>
      <c r="Z562" s="16"/>
      <c r="AA562" s="16"/>
      <c r="AB562" s="48"/>
      <c r="AC562" s="48"/>
      <c r="AD562" s="48"/>
      <c r="AE562" s="48"/>
      <c r="AF562" s="48"/>
      <c r="AG562" s="48"/>
      <c r="AH562" s="48"/>
      <c r="AI562" s="48"/>
      <c r="AJ562" s="24">
        <f t="shared" si="65"/>
        <v>0</v>
      </c>
      <c r="AK562" s="48"/>
      <c r="AL562" s="48"/>
      <c r="AM562" s="16"/>
      <c r="AN562" s="16"/>
      <c r="AO562" s="48"/>
      <c r="AP562" s="48"/>
      <c r="AQ562" s="48"/>
      <c r="AR562" s="48"/>
      <c r="AS562" s="48"/>
      <c r="AT562" s="48"/>
      <c r="AU562" s="48"/>
      <c r="AV562" s="48"/>
      <c r="AW562" s="26">
        <f t="shared" si="66"/>
        <v>0</v>
      </c>
      <c r="AX562" s="16">
        <f t="shared" si="67"/>
        <v>0</v>
      </c>
      <c r="AY562" s="48"/>
      <c r="AZ562" s="48"/>
      <c r="BA562" s="129"/>
      <c r="BB562" s="157"/>
      <c r="BC562" s="156"/>
      <c r="BD562" s="156"/>
      <c r="BE562" s="156"/>
      <c r="BF562" s="156"/>
      <c r="BG562" s="156"/>
      <c r="BH562" s="156"/>
      <c r="BI562" s="156"/>
      <c r="BJ562" s="16"/>
      <c r="BK562" s="16"/>
      <c r="BL562" s="16"/>
      <c r="BM562" s="135"/>
      <c r="BN562" s="135">
        <f t="shared" si="61"/>
        <v>0</v>
      </c>
      <c r="BO562" s="131">
        <f t="shared" si="62"/>
        <v>0</v>
      </c>
      <c r="BP562" s="65">
        <f t="shared" si="63"/>
        <v>5</v>
      </c>
      <c r="BS562" s="29"/>
    </row>
    <row r="563" spans="2:71" ht="24.95" customHeight="1">
      <c r="B563" s="48">
        <f>Personal_Development!B564</f>
        <v>0</v>
      </c>
      <c r="C563" s="48">
        <f>Personal_Development!C564</f>
        <v>0</v>
      </c>
      <c r="D563" s="14" t="str">
        <f>Personal_Development!D564</f>
        <v>C13714</v>
      </c>
      <c r="E563" s="11" t="str">
        <f>Personal_Development!E564</f>
        <v>LINDA JOY A/P JAYA RAJU</v>
      </c>
      <c r="F563" s="12" t="str">
        <f>Personal_Development!F564</f>
        <v>PRODUCTION NO.2 DEPARTMENT</v>
      </c>
      <c r="G563" s="12" t="str">
        <f>Personal_Development!G564</f>
        <v>MOLDING PRODUCTION SECTION (MPS)</v>
      </c>
      <c r="H563" s="40" t="str">
        <f>Personal_Development!H564</f>
        <v>OPERATOR 2</v>
      </c>
      <c r="I563" s="41" t="str">
        <f>Personal_Development!I564</f>
        <v>C4 PROD</v>
      </c>
      <c r="J563" s="42" t="str">
        <f>Personal_Development!J564</f>
        <v xml:space="preserve">C4 </v>
      </c>
      <c r="K563" s="48">
        <v>1</v>
      </c>
      <c r="L563" s="48"/>
      <c r="M563" s="16"/>
      <c r="N563" s="16">
        <v>3</v>
      </c>
      <c r="O563" s="48">
        <v>1</v>
      </c>
      <c r="P563" s="48">
        <v>1</v>
      </c>
      <c r="Q563" s="48">
        <v>1</v>
      </c>
      <c r="R563" s="48">
        <v>1</v>
      </c>
      <c r="S563" s="48">
        <v>2</v>
      </c>
      <c r="T563" s="48"/>
      <c r="U563" s="48">
        <v>1</v>
      </c>
      <c r="V563" s="48">
        <v>1</v>
      </c>
      <c r="W563" s="20">
        <f t="shared" si="64"/>
        <v>12</v>
      </c>
      <c r="X563" s="48"/>
      <c r="Y563" s="48"/>
      <c r="Z563" s="16"/>
      <c r="AA563" s="16"/>
      <c r="AB563" s="48"/>
      <c r="AC563" s="48"/>
      <c r="AD563" s="48"/>
      <c r="AE563" s="48"/>
      <c r="AF563" s="48"/>
      <c r="AG563" s="48"/>
      <c r="AH563" s="48"/>
      <c r="AI563" s="48"/>
      <c r="AJ563" s="24">
        <f t="shared" si="65"/>
        <v>0</v>
      </c>
      <c r="AK563" s="48"/>
      <c r="AL563" s="48"/>
      <c r="AM563" s="16"/>
      <c r="AN563" s="16"/>
      <c r="AO563" s="48"/>
      <c r="AP563" s="48"/>
      <c r="AQ563" s="48"/>
      <c r="AR563" s="48"/>
      <c r="AS563" s="48"/>
      <c r="AT563" s="48"/>
      <c r="AU563" s="48"/>
      <c r="AV563" s="48"/>
      <c r="AW563" s="26">
        <f t="shared" si="66"/>
        <v>0</v>
      </c>
      <c r="AX563" s="16">
        <f t="shared" si="67"/>
        <v>12</v>
      </c>
      <c r="AY563" s="48"/>
      <c r="AZ563" s="48"/>
      <c r="BA563" s="129"/>
      <c r="BB563" s="157"/>
      <c r="BC563" s="156"/>
      <c r="BD563" s="156"/>
      <c r="BE563" s="156"/>
      <c r="BF563" s="156"/>
      <c r="BG563" s="156"/>
      <c r="BH563" s="156"/>
      <c r="BI563" s="156">
        <v>1.5</v>
      </c>
      <c r="BJ563" s="16">
        <v>1</v>
      </c>
      <c r="BK563" s="16">
        <v>1</v>
      </c>
      <c r="BL563" s="16">
        <v>0.25</v>
      </c>
      <c r="BM563" s="135"/>
      <c r="BN563" s="135">
        <f t="shared" si="61"/>
        <v>3.75</v>
      </c>
      <c r="BO563" s="131">
        <f t="shared" si="62"/>
        <v>15.75</v>
      </c>
      <c r="BP563" s="65">
        <f t="shared" si="63"/>
        <v>1</v>
      </c>
      <c r="BS563" s="29"/>
    </row>
    <row r="564" spans="2:71" ht="24.95" customHeight="1">
      <c r="B564" s="48">
        <f>Personal_Development!B565</f>
        <v>0</v>
      </c>
      <c r="C564" s="48">
        <f>Personal_Development!C565</f>
        <v>0</v>
      </c>
      <c r="D564" s="14" t="str">
        <f>Personal_Development!D565</f>
        <v>C13700</v>
      </c>
      <c r="E564" s="11" t="str">
        <f>Personal_Development!E565</f>
        <v>NORAIMAH BINTI SAWI</v>
      </c>
      <c r="F564" s="12" t="str">
        <f>Personal_Development!F565</f>
        <v>PRODUCTION NO.2 DEPARTMENT</v>
      </c>
      <c r="G564" s="12" t="str">
        <f>Personal_Development!G565</f>
        <v>MOLDING PRODUCTION SECTION (MPS)</v>
      </c>
      <c r="H564" s="40" t="str">
        <f>Personal_Development!H565</f>
        <v>OPERATOR 2</v>
      </c>
      <c r="I564" s="41" t="str">
        <f>Personal_Development!I565</f>
        <v>C4 PROD</v>
      </c>
      <c r="J564" s="42" t="str">
        <f>Personal_Development!J565</f>
        <v xml:space="preserve">C4 </v>
      </c>
      <c r="K564" s="48"/>
      <c r="L564" s="48"/>
      <c r="M564" s="16"/>
      <c r="N564" s="16"/>
      <c r="O564" s="48"/>
      <c r="P564" s="48"/>
      <c r="Q564" s="48"/>
      <c r="R564" s="48"/>
      <c r="S564" s="48"/>
      <c r="T564" s="48"/>
      <c r="U564" s="48"/>
      <c r="V564" s="48"/>
      <c r="W564" s="20">
        <f t="shared" si="64"/>
        <v>0</v>
      </c>
      <c r="X564" s="48"/>
      <c r="Y564" s="48"/>
      <c r="Z564" s="16"/>
      <c r="AA564" s="16"/>
      <c r="AB564" s="48"/>
      <c r="AC564" s="48"/>
      <c r="AD564" s="48"/>
      <c r="AE564" s="48"/>
      <c r="AF564" s="48"/>
      <c r="AG564" s="48"/>
      <c r="AH564" s="48"/>
      <c r="AI564" s="48"/>
      <c r="AJ564" s="24">
        <f t="shared" si="65"/>
        <v>0</v>
      </c>
      <c r="AK564" s="48"/>
      <c r="AL564" s="48"/>
      <c r="AM564" s="16"/>
      <c r="AN564" s="16"/>
      <c r="AO564" s="48"/>
      <c r="AP564" s="48"/>
      <c r="AQ564" s="48"/>
      <c r="AR564" s="48"/>
      <c r="AS564" s="48"/>
      <c r="AT564" s="48"/>
      <c r="AU564" s="48"/>
      <c r="AV564" s="48"/>
      <c r="AW564" s="26">
        <f t="shared" si="66"/>
        <v>0</v>
      </c>
      <c r="AX564" s="16">
        <f t="shared" si="67"/>
        <v>0</v>
      </c>
      <c r="AY564" s="48"/>
      <c r="AZ564" s="48"/>
      <c r="BA564" s="129"/>
      <c r="BB564" s="157"/>
      <c r="BC564" s="156"/>
      <c r="BD564" s="156"/>
      <c r="BE564" s="156"/>
      <c r="BF564" s="156"/>
      <c r="BG564" s="156"/>
      <c r="BH564" s="156"/>
      <c r="BI564" s="156"/>
      <c r="BJ564" s="16"/>
      <c r="BK564" s="16"/>
      <c r="BL564" s="16"/>
      <c r="BM564" s="135"/>
      <c r="BN564" s="135">
        <f t="shared" si="61"/>
        <v>0</v>
      </c>
      <c r="BO564" s="131">
        <f t="shared" si="62"/>
        <v>0</v>
      </c>
      <c r="BP564" s="65">
        <f t="shared" si="63"/>
        <v>5</v>
      </c>
      <c r="BS564" s="29"/>
    </row>
    <row r="565" spans="2:71" ht="24.95" customHeight="1">
      <c r="B565" s="48">
        <f>Personal_Development!B566</f>
        <v>0</v>
      </c>
      <c r="C565" s="48">
        <f>Personal_Development!C566</f>
        <v>0</v>
      </c>
      <c r="D565" s="14" t="str">
        <f>Personal_Development!D566</f>
        <v>C13701</v>
      </c>
      <c r="E565" s="11" t="str">
        <f>Personal_Development!E566</f>
        <v>HASLIZA BINTI HARUN</v>
      </c>
      <c r="F565" s="12" t="str">
        <f>Personal_Development!F566</f>
        <v>PRODUCTION NO.2 DEPARTMENT</v>
      </c>
      <c r="G565" s="12" t="str">
        <f>Personal_Development!G566</f>
        <v>MOLDING PRODUCTION SECTION (MPS)</v>
      </c>
      <c r="H565" s="40" t="str">
        <f>Personal_Development!H566</f>
        <v>OPERATOR 2</v>
      </c>
      <c r="I565" s="41" t="str">
        <f>Personal_Development!I566</f>
        <v>C4 PROD</v>
      </c>
      <c r="J565" s="42" t="str">
        <f>Personal_Development!J566</f>
        <v xml:space="preserve">C4 </v>
      </c>
      <c r="K565" s="48"/>
      <c r="L565" s="48">
        <v>3</v>
      </c>
      <c r="M565" s="16">
        <v>2</v>
      </c>
      <c r="N565" s="16">
        <v>2</v>
      </c>
      <c r="O565" s="48"/>
      <c r="P565" s="48"/>
      <c r="Q565" s="48"/>
      <c r="R565" s="48"/>
      <c r="S565" s="48"/>
      <c r="T565" s="48"/>
      <c r="U565" s="48"/>
      <c r="V565" s="48">
        <v>1</v>
      </c>
      <c r="W565" s="20">
        <f t="shared" si="64"/>
        <v>8</v>
      </c>
      <c r="X565" s="48"/>
      <c r="Y565" s="48"/>
      <c r="Z565" s="16"/>
      <c r="AA565" s="16"/>
      <c r="AB565" s="48"/>
      <c r="AC565" s="48">
        <v>1</v>
      </c>
      <c r="AD565" s="48"/>
      <c r="AE565" s="48"/>
      <c r="AF565" s="48"/>
      <c r="AG565" s="48"/>
      <c r="AH565" s="48"/>
      <c r="AI565" s="48"/>
      <c r="AJ565" s="24">
        <f t="shared" si="65"/>
        <v>1</v>
      </c>
      <c r="AK565" s="48">
        <v>1</v>
      </c>
      <c r="AL565" s="48">
        <v>1</v>
      </c>
      <c r="AM565" s="16">
        <v>1</v>
      </c>
      <c r="AN565" s="16">
        <v>1</v>
      </c>
      <c r="AO565" s="48"/>
      <c r="AP565" s="48"/>
      <c r="AQ565" s="48">
        <v>0.25</v>
      </c>
      <c r="AR565" s="48"/>
      <c r="AS565" s="48"/>
      <c r="AT565" s="48">
        <v>1</v>
      </c>
      <c r="AU565" s="48"/>
      <c r="AV565" s="48"/>
      <c r="AW565" s="26">
        <f t="shared" si="66"/>
        <v>5.25</v>
      </c>
      <c r="AX565" s="16">
        <f t="shared" si="67"/>
        <v>14.25</v>
      </c>
      <c r="AY565" s="48"/>
      <c r="AZ565" s="48"/>
      <c r="BA565" s="129"/>
      <c r="BB565" s="157">
        <v>1</v>
      </c>
      <c r="BC565" s="156"/>
      <c r="BD565" s="156">
        <v>0.5</v>
      </c>
      <c r="BE565" s="156">
        <v>1</v>
      </c>
      <c r="BF565" s="156">
        <v>0.75</v>
      </c>
      <c r="BG565" s="156">
        <v>1.5</v>
      </c>
      <c r="BH565" s="156"/>
      <c r="BI565" s="156"/>
      <c r="BJ565" s="16">
        <v>0.5</v>
      </c>
      <c r="BK565" s="16"/>
      <c r="BL565" s="16"/>
      <c r="BM565" s="135"/>
      <c r="BN565" s="135">
        <f t="shared" si="61"/>
        <v>5.25</v>
      </c>
      <c r="BO565" s="131">
        <f t="shared" si="62"/>
        <v>19.5</v>
      </c>
      <c r="BP565" s="65">
        <f t="shared" si="63"/>
        <v>1</v>
      </c>
      <c r="BS565" s="29"/>
    </row>
    <row r="566" spans="2:71" ht="24.95" customHeight="1">
      <c r="B566" s="48">
        <f>Personal_Development!B567</f>
        <v>0</v>
      </c>
      <c r="C566" s="48">
        <f>Personal_Development!C567</f>
        <v>0</v>
      </c>
      <c r="D566" s="14" t="str">
        <f>Personal_Development!D567</f>
        <v>C13702</v>
      </c>
      <c r="E566" s="11" t="str">
        <f>Personal_Development!E567</f>
        <v>AMIRUL FIRDAUS BIN BUJANG</v>
      </c>
      <c r="F566" s="12" t="str">
        <f>Personal_Development!F567</f>
        <v>PRODUCTION NO.2 DEPARTMENT</v>
      </c>
      <c r="G566" s="12" t="str">
        <f>Personal_Development!G567</f>
        <v>MOLDING PRODUCTION SECTION (MPS)</v>
      </c>
      <c r="H566" s="40" t="str">
        <f>Personal_Development!H567</f>
        <v>OPERATOR 2</v>
      </c>
      <c r="I566" s="41" t="str">
        <f>Personal_Development!I567</f>
        <v>C4 PROD</v>
      </c>
      <c r="J566" s="42" t="str">
        <f>Personal_Development!J567</f>
        <v xml:space="preserve">C4 </v>
      </c>
      <c r="K566" s="48"/>
      <c r="L566" s="48">
        <v>1</v>
      </c>
      <c r="M566" s="16"/>
      <c r="N566" s="16"/>
      <c r="O566" s="48">
        <v>1</v>
      </c>
      <c r="P566" s="48"/>
      <c r="Q566" s="48"/>
      <c r="R566" s="48">
        <v>2</v>
      </c>
      <c r="S566" s="48"/>
      <c r="T566" s="48"/>
      <c r="U566" s="48">
        <v>2</v>
      </c>
      <c r="V566" s="48"/>
      <c r="W566" s="20">
        <f t="shared" si="64"/>
        <v>6</v>
      </c>
      <c r="X566" s="48"/>
      <c r="Y566" s="48"/>
      <c r="Z566" s="16"/>
      <c r="AA566" s="16"/>
      <c r="AB566" s="48"/>
      <c r="AC566" s="48"/>
      <c r="AD566" s="48"/>
      <c r="AE566" s="48"/>
      <c r="AF566" s="48"/>
      <c r="AG566" s="48"/>
      <c r="AH566" s="48"/>
      <c r="AI566" s="48"/>
      <c r="AJ566" s="24">
        <f t="shared" si="65"/>
        <v>0</v>
      </c>
      <c r="AK566" s="48">
        <v>0.5</v>
      </c>
      <c r="AL566" s="48"/>
      <c r="AM566" s="16"/>
      <c r="AN566" s="16"/>
      <c r="AO566" s="48"/>
      <c r="AP566" s="48"/>
      <c r="AQ566" s="48"/>
      <c r="AR566" s="48"/>
      <c r="AS566" s="48"/>
      <c r="AT566" s="48"/>
      <c r="AU566" s="48"/>
      <c r="AV566" s="48"/>
      <c r="AW566" s="26">
        <f t="shared" si="66"/>
        <v>0.5</v>
      </c>
      <c r="AX566" s="16">
        <f t="shared" si="67"/>
        <v>6.5</v>
      </c>
      <c r="AY566" s="48"/>
      <c r="AZ566" s="48"/>
      <c r="BA566" s="129"/>
      <c r="BB566" s="157">
        <v>0.5</v>
      </c>
      <c r="BC566" s="156"/>
      <c r="BD566" s="156">
        <v>1</v>
      </c>
      <c r="BE566" s="156">
        <v>1</v>
      </c>
      <c r="BF566" s="156"/>
      <c r="BG566" s="156">
        <v>0.25</v>
      </c>
      <c r="BH566" s="156"/>
      <c r="BI566" s="156"/>
      <c r="BJ566" s="16">
        <v>0.25</v>
      </c>
      <c r="BK566" s="16">
        <v>2</v>
      </c>
      <c r="BL566" s="16">
        <v>0.5</v>
      </c>
      <c r="BM566" s="135"/>
      <c r="BN566" s="135">
        <f t="shared" si="61"/>
        <v>5.5</v>
      </c>
      <c r="BO566" s="131">
        <f t="shared" si="62"/>
        <v>12</v>
      </c>
      <c r="BP566" s="65">
        <f t="shared" si="63"/>
        <v>1</v>
      </c>
      <c r="BS566" s="29"/>
    </row>
    <row r="567" spans="2:71" ht="24.95" customHeight="1">
      <c r="B567" s="48">
        <f>Personal_Development!B568</f>
        <v>0</v>
      </c>
      <c r="C567" s="48">
        <f>Personal_Development!C568</f>
        <v>0</v>
      </c>
      <c r="D567" s="14" t="str">
        <f>Personal_Development!D568</f>
        <v>C13703</v>
      </c>
      <c r="E567" s="11" t="str">
        <f>Personal_Development!E568</f>
        <v>MAZURA BINTI ABDULLAH SANI</v>
      </c>
      <c r="F567" s="12" t="str">
        <f>Personal_Development!F568</f>
        <v>PRODUCTION NO.2 DEPARTMENT</v>
      </c>
      <c r="G567" s="12" t="str">
        <f>Personal_Development!G568</f>
        <v>MOLDING PRODUCTION SECTION (MPS)</v>
      </c>
      <c r="H567" s="40" t="str">
        <f>Personal_Development!H568</f>
        <v>OPERATOR 2</v>
      </c>
      <c r="I567" s="41" t="str">
        <f>Personal_Development!I568</f>
        <v>C4 PROD</v>
      </c>
      <c r="J567" s="42" t="str">
        <f>Personal_Development!J568</f>
        <v xml:space="preserve">C4 </v>
      </c>
      <c r="K567" s="48"/>
      <c r="L567" s="48"/>
      <c r="M567" s="16"/>
      <c r="N567" s="16"/>
      <c r="O567" s="48"/>
      <c r="P567" s="48"/>
      <c r="Q567" s="48"/>
      <c r="R567" s="48"/>
      <c r="S567" s="48"/>
      <c r="T567" s="48"/>
      <c r="U567" s="48"/>
      <c r="V567" s="48"/>
      <c r="W567" s="20">
        <f t="shared" si="64"/>
        <v>0</v>
      </c>
      <c r="X567" s="48"/>
      <c r="Y567" s="48"/>
      <c r="Z567" s="16"/>
      <c r="AA567" s="16"/>
      <c r="AB567" s="48"/>
      <c r="AC567" s="48"/>
      <c r="AD567" s="48"/>
      <c r="AE567" s="48"/>
      <c r="AF567" s="48"/>
      <c r="AG567" s="48"/>
      <c r="AH567" s="48"/>
      <c r="AI567" s="48"/>
      <c r="AJ567" s="24">
        <f t="shared" si="65"/>
        <v>0</v>
      </c>
      <c r="AK567" s="48"/>
      <c r="AL567" s="48"/>
      <c r="AM567" s="16"/>
      <c r="AN567" s="16"/>
      <c r="AO567" s="48"/>
      <c r="AP567" s="48"/>
      <c r="AQ567" s="48"/>
      <c r="AR567" s="48"/>
      <c r="AS567" s="48"/>
      <c r="AT567" s="48"/>
      <c r="AU567" s="48"/>
      <c r="AV567" s="48"/>
      <c r="AW567" s="26">
        <f t="shared" si="66"/>
        <v>0</v>
      </c>
      <c r="AX567" s="16">
        <f t="shared" si="67"/>
        <v>0</v>
      </c>
      <c r="AY567" s="48"/>
      <c r="AZ567" s="48"/>
      <c r="BA567" s="129"/>
      <c r="BB567" s="157"/>
      <c r="BC567" s="156"/>
      <c r="BD567" s="156"/>
      <c r="BE567" s="156"/>
      <c r="BF567" s="156"/>
      <c r="BG567" s="156"/>
      <c r="BH567" s="156"/>
      <c r="BI567" s="156"/>
      <c r="BJ567" s="16"/>
      <c r="BK567" s="16">
        <v>1</v>
      </c>
      <c r="BL567" s="16"/>
      <c r="BM567" s="135"/>
      <c r="BN567" s="135">
        <f t="shared" si="61"/>
        <v>1</v>
      </c>
      <c r="BO567" s="131">
        <f t="shared" si="62"/>
        <v>1</v>
      </c>
      <c r="BP567" s="65">
        <f t="shared" si="63"/>
        <v>4</v>
      </c>
      <c r="BS567" s="29"/>
    </row>
    <row r="568" spans="2:71" ht="24.95" customHeight="1">
      <c r="B568" s="48">
        <f>Personal_Development!B569</f>
        <v>0</v>
      </c>
      <c r="C568" s="48">
        <f>Personal_Development!C569</f>
        <v>0</v>
      </c>
      <c r="D568" s="14" t="str">
        <f>Personal_Development!D569</f>
        <v>C13704</v>
      </c>
      <c r="E568" s="11" t="str">
        <f>Personal_Development!E569</f>
        <v>MOHAMAD IDDEHA BIN RAMLE</v>
      </c>
      <c r="F568" s="12" t="str">
        <f>Personal_Development!F569</f>
        <v>FACTORY OPERATIONS DEPARTMENT</v>
      </c>
      <c r="G568" s="12" t="str">
        <f>Personal_Development!G569</f>
        <v>INVENTORY &amp; SYSYTEM CONTROL SECTION (IVS)</v>
      </c>
      <c r="H568" s="40" t="str">
        <f>Personal_Development!H569</f>
        <v>STOREHAND</v>
      </c>
      <c r="I568" s="41" t="str">
        <f>Personal_Development!I569</f>
        <v>C4 PROD</v>
      </c>
      <c r="J568" s="42" t="str">
        <f>Personal_Development!J569</f>
        <v xml:space="preserve">C4 </v>
      </c>
      <c r="K568" s="48"/>
      <c r="L568" s="48"/>
      <c r="M568" s="16"/>
      <c r="N568" s="16"/>
      <c r="O568" s="48">
        <v>1</v>
      </c>
      <c r="P568" s="48"/>
      <c r="Q568" s="48"/>
      <c r="R568" s="48">
        <v>2</v>
      </c>
      <c r="S568" s="48"/>
      <c r="T568" s="48">
        <v>2</v>
      </c>
      <c r="U568" s="48"/>
      <c r="V568" s="48"/>
      <c r="W568" s="20">
        <f t="shared" si="64"/>
        <v>5</v>
      </c>
      <c r="X568" s="48"/>
      <c r="Y568" s="48">
        <v>1</v>
      </c>
      <c r="Z568" s="16"/>
      <c r="AA568" s="16"/>
      <c r="AB568" s="48"/>
      <c r="AC568" s="48"/>
      <c r="AD568" s="48"/>
      <c r="AE568" s="48">
        <v>1</v>
      </c>
      <c r="AF568" s="48"/>
      <c r="AG568" s="48">
        <v>1.5</v>
      </c>
      <c r="AH568" s="48"/>
      <c r="AI568" s="48"/>
      <c r="AJ568" s="24">
        <f t="shared" si="65"/>
        <v>3.5</v>
      </c>
      <c r="AK568" s="48"/>
      <c r="AL568" s="48">
        <v>1</v>
      </c>
      <c r="AM568" s="16">
        <v>1</v>
      </c>
      <c r="AN568" s="16"/>
      <c r="AO568" s="48"/>
      <c r="AP568" s="48">
        <v>0.5</v>
      </c>
      <c r="AQ568" s="48"/>
      <c r="AR568" s="48">
        <v>0.5</v>
      </c>
      <c r="AS568" s="48">
        <v>1.5</v>
      </c>
      <c r="AT568" s="48">
        <v>0.5</v>
      </c>
      <c r="AU568" s="48"/>
      <c r="AV568" s="48"/>
      <c r="AW568" s="26">
        <f t="shared" si="66"/>
        <v>5</v>
      </c>
      <c r="AX568" s="16">
        <f t="shared" si="67"/>
        <v>13.5</v>
      </c>
      <c r="AY568" s="48"/>
      <c r="AZ568" s="48"/>
      <c r="BA568" s="129"/>
      <c r="BB568" s="157"/>
      <c r="BC568" s="156"/>
      <c r="BD568" s="156">
        <v>0.5</v>
      </c>
      <c r="BE568" s="156">
        <v>0.5</v>
      </c>
      <c r="BF568" s="156">
        <v>0.5</v>
      </c>
      <c r="BG568" s="156">
        <v>0.5</v>
      </c>
      <c r="BH568" s="156">
        <v>0.5</v>
      </c>
      <c r="BI568" s="156">
        <v>0.75</v>
      </c>
      <c r="BJ568" s="16">
        <v>1.5</v>
      </c>
      <c r="BK568" s="16">
        <v>0.5</v>
      </c>
      <c r="BL568" s="16"/>
      <c r="BM568" s="135"/>
      <c r="BN568" s="135">
        <f t="shared" si="61"/>
        <v>5.25</v>
      </c>
      <c r="BO568" s="131">
        <f t="shared" si="62"/>
        <v>18.75</v>
      </c>
      <c r="BP568" s="65">
        <f t="shared" si="63"/>
        <v>1</v>
      </c>
      <c r="BS568" s="29"/>
    </row>
    <row r="569" spans="2:71" ht="24.95" customHeight="1">
      <c r="B569" s="48">
        <f>Personal_Development!B570</f>
        <v>0</v>
      </c>
      <c r="C569" s="48">
        <f>Personal_Development!C570</f>
        <v>0</v>
      </c>
      <c r="D569" s="14" t="str">
        <f>Personal_Development!D570</f>
        <v>C13705</v>
      </c>
      <c r="E569" s="11" t="str">
        <f>Personal_Development!E570</f>
        <v>KELANA HASRUL BIN HADI</v>
      </c>
      <c r="F569" s="12" t="str">
        <f>Personal_Development!F570</f>
        <v>FACTORY OPERATIONS DEPARTMENT</v>
      </c>
      <c r="G569" s="12" t="str">
        <f>Personal_Development!G570</f>
        <v>INVENTORY &amp; SYSYTEM CONTROL SECTION (IVS)</v>
      </c>
      <c r="H569" s="40" t="str">
        <f>Personal_Development!H570</f>
        <v>STOREHAND</v>
      </c>
      <c r="I569" s="41" t="str">
        <f>Personal_Development!I570</f>
        <v>C4 PROD</v>
      </c>
      <c r="J569" s="42" t="str">
        <f>Personal_Development!J570</f>
        <v xml:space="preserve">C4 </v>
      </c>
      <c r="K569" s="48"/>
      <c r="L569" s="48">
        <v>1</v>
      </c>
      <c r="M569" s="16">
        <v>0.5</v>
      </c>
      <c r="N569" s="16"/>
      <c r="O569" s="48"/>
      <c r="P569" s="48"/>
      <c r="Q569" s="48"/>
      <c r="R569" s="48"/>
      <c r="S569" s="48"/>
      <c r="T569" s="48"/>
      <c r="U569" s="48"/>
      <c r="V569" s="48"/>
      <c r="W569" s="20">
        <f t="shared" si="64"/>
        <v>1.5</v>
      </c>
      <c r="X569" s="48"/>
      <c r="Y569" s="48"/>
      <c r="Z569" s="16"/>
      <c r="AA569" s="16"/>
      <c r="AB569" s="48"/>
      <c r="AC569" s="48"/>
      <c r="AD569" s="48"/>
      <c r="AE569" s="48"/>
      <c r="AF569" s="48"/>
      <c r="AG569" s="48"/>
      <c r="AH569" s="48"/>
      <c r="AI569" s="48"/>
      <c r="AJ569" s="24">
        <f t="shared" si="65"/>
        <v>0</v>
      </c>
      <c r="AK569" s="48"/>
      <c r="AL569" s="48"/>
      <c r="AM569" s="16"/>
      <c r="AN569" s="16"/>
      <c r="AO569" s="48"/>
      <c r="AP569" s="48"/>
      <c r="AQ569" s="48"/>
      <c r="AR569" s="48"/>
      <c r="AS569" s="48"/>
      <c r="AT569" s="48"/>
      <c r="AU569" s="48"/>
      <c r="AV569" s="48"/>
      <c r="AW569" s="26">
        <f t="shared" si="66"/>
        <v>0</v>
      </c>
      <c r="AX569" s="16">
        <f t="shared" si="67"/>
        <v>1.5</v>
      </c>
      <c r="AY569" s="48"/>
      <c r="AZ569" s="48"/>
      <c r="BA569" s="129"/>
      <c r="BB569" s="157"/>
      <c r="BC569" s="156"/>
      <c r="BD569" s="156"/>
      <c r="BE569" s="156"/>
      <c r="BF569" s="156"/>
      <c r="BG569" s="156"/>
      <c r="BH569" s="156"/>
      <c r="BI569" s="156"/>
      <c r="BJ569" s="16"/>
      <c r="BK569" s="16"/>
      <c r="BL569" s="16"/>
      <c r="BM569" s="135"/>
      <c r="BN569" s="135">
        <f t="shared" si="61"/>
        <v>0</v>
      </c>
      <c r="BO569" s="131">
        <f t="shared" si="62"/>
        <v>1.5</v>
      </c>
      <c r="BP569" s="65">
        <f t="shared" si="63"/>
        <v>4</v>
      </c>
      <c r="BS569" s="29"/>
    </row>
    <row r="570" spans="2:71" ht="24.95" customHeight="1">
      <c r="B570" s="48">
        <f>Personal_Development!B571</f>
        <v>0</v>
      </c>
      <c r="C570" s="48">
        <f>Personal_Development!C571</f>
        <v>0</v>
      </c>
      <c r="D570" s="14" t="str">
        <f>Personal_Development!D571</f>
        <v>C13727</v>
      </c>
      <c r="E570" s="11" t="str">
        <f>Personal_Development!E571</f>
        <v>MOHD SHAHFUAN BIN SAHARBUDIN</v>
      </c>
      <c r="F570" s="12" t="str">
        <f>Personal_Development!F571</f>
        <v>PRODUCTION NO.1 DEPARTMENT</v>
      </c>
      <c r="G570" s="12" t="str">
        <f>Personal_Development!G571</f>
        <v>ASSEMBLY PRODUCTION SECTION (APS)</v>
      </c>
      <c r="H570" s="40" t="str">
        <f>Personal_Development!H571</f>
        <v>OPERATOR 2</v>
      </c>
      <c r="I570" s="41" t="str">
        <f>Personal_Development!I571</f>
        <v>C4 PROD</v>
      </c>
      <c r="J570" s="42" t="str">
        <f>Personal_Development!J571</f>
        <v xml:space="preserve">C4 </v>
      </c>
      <c r="K570" s="48"/>
      <c r="L570" s="48"/>
      <c r="M570" s="16"/>
      <c r="N570" s="16"/>
      <c r="O570" s="48">
        <v>2</v>
      </c>
      <c r="P570" s="48"/>
      <c r="Q570" s="48">
        <v>1</v>
      </c>
      <c r="R570" s="48"/>
      <c r="S570" s="48"/>
      <c r="T570" s="48"/>
      <c r="U570" s="48"/>
      <c r="V570" s="48"/>
      <c r="W570" s="20">
        <f t="shared" si="64"/>
        <v>3</v>
      </c>
      <c r="X570" s="48"/>
      <c r="Y570" s="48"/>
      <c r="Z570" s="16"/>
      <c r="AA570" s="16"/>
      <c r="AB570" s="48"/>
      <c r="AC570" s="48"/>
      <c r="AD570" s="48"/>
      <c r="AE570" s="48"/>
      <c r="AF570" s="48"/>
      <c r="AG570" s="48"/>
      <c r="AH570" s="48"/>
      <c r="AI570" s="48"/>
      <c r="AJ570" s="24">
        <f t="shared" si="65"/>
        <v>0</v>
      </c>
      <c r="AK570" s="48"/>
      <c r="AL570" s="48"/>
      <c r="AM570" s="16">
        <v>10</v>
      </c>
      <c r="AN570" s="16">
        <v>21</v>
      </c>
      <c r="AO570" s="48"/>
      <c r="AP570" s="48">
        <v>2</v>
      </c>
      <c r="AQ570" s="48">
        <v>1</v>
      </c>
      <c r="AR570" s="48"/>
      <c r="AS570" s="48">
        <v>2</v>
      </c>
      <c r="AT570" s="48">
        <v>1</v>
      </c>
      <c r="AU570" s="48"/>
      <c r="AV570" s="48"/>
      <c r="AW570" s="26">
        <f t="shared" si="66"/>
        <v>37</v>
      </c>
      <c r="AX570" s="16">
        <f t="shared" si="67"/>
        <v>40</v>
      </c>
      <c r="AY570" s="48"/>
      <c r="AZ570" s="48"/>
      <c r="BA570" s="129" t="s">
        <v>1614</v>
      </c>
      <c r="BB570" s="157"/>
      <c r="BC570" s="156"/>
      <c r="BD570" s="156"/>
      <c r="BE570" s="156"/>
      <c r="BF570" s="156"/>
      <c r="BG570" s="156"/>
      <c r="BH570" s="156"/>
      <c r="BI570" s="156"/>
      <c r="BJ570" s="16"/>
      <c r="BK570" s="16">
        <v>0.25</v>
      </c>
      <c r="BL570" s="16"/>
      <c r="BM570" s="135"/>
      <c r="BN570" s="135">
        <f t="shared" si="61"/>
        <v>0.25</v>
      </c>
      <c r="BO570" s="131">
        <f t="shared" si="62"/>
        <v>40.25</v>
      </c>
      <c r="BP570" s="65">
        <f t="shared" si="63"/>
        <v>1</v>
      </c>
      <c r="BS570" s="29"/>
    </row>
    <row r="571" spans="2:71" ht="24.95" customHeight="1">
      <c r="B571" s="48">
        <f>Personal_Development!B572</f>
        <v>0</v>
      </c>
      <c r="C571" s="48">
        <f>Personal_Development!C572</f>
        <v>0</v>
      </c>
      <c r="D571" s="14" t="str">
        <f>Personal_Development!D572</f>
        <v>C13706</v>
      </c>
      <c r="E571" s="11" t="str">
        <f>Personal_Development!E572</f>
        <v>HAJAR MUNIRA BINTI ADNAN</v>
      </c>
      <c r="F571" s="12" t="str">
        <f>Personal_Development!F572</f>
        <v>PRODUCTION NO.1 DEPARTMENT</v>
      </c>
      <c r="G571" s="12" t="str">
        <f>Personal_Development!G572</f>
        <v>ASSEMBLY PRODUCTION SECTION (APS)</v>
      </c>
      <c r="H571" s="40" t="str">
        <f>Personal_Development!H572</f>
        <v>OPERATOR 2</v>
      </c>
      <c r="I571" s="41" t="str">
        <f>Personal_Development!I572</f>
        <v>C4 PROD</v>
      </c>
      <c r="J571" s="42" t="str">
        <f>Personal_Development!J572</f>
        <v xml:space="preserve">C4 </v>
      </c>
      <c r="K571" s="48">
        <v>1</v>
      </c>
      <c r="L571" s="48"/>
      <c r="M571" s="16"/>
      <c r="N571" s="16"/>
      <c r="O571" s="48"/>
      <c r="P571" s="48"/>
      <c r="Q571" s="48"/>
      <c r="R571" s="48"/>
      <c r="S571" s="48"/>
      <c r="T571" s="48"/>
      <c r="U571" s="48"/>
      <c r="V571" s="48">
        <v>1</v>
      </c>
      <c r="W571" s="20">
        <f t="shared" si="64"/>
        <v>2</v>
      </c>
      <c r="X571" s="48"/>
      <c r="Y571" s="48"/>
      <c r="Z571" s="16"/>
      <c r="AA571" s="16"/>
      <c r="AB571" s="48"/>
      <c r="AC571" s="48"/>
      <c r="AD571" s="48"/>
      <c r="AE571" s="48"/>
      <c r="AF571" s="48"/>
      <c r="AG571" s="48"/>
      <c r="AH571" s="48"/>
      <c r="AI571" s="48"/>
      <c r="AJ571" s="24">
        <f t="shared" si="65"/>
        <v>0</v>
      </c>
      <c r="AK571" s="48">
        <v>0.5</v>
      </c>
      <c r="AL571" s="48"/>
      <c r="AM571" s="16"/>
      <c r="AN571" s="16"/>
      <c r="AO571" s="48"/>
      <c r="AP571" s="48"/>
      <c r="AQ571" s="48"/>
      <c r="AR571" s="48"/>
      <c r="AS571" s="48"/>
      <c r="AT571" s="48"/>
      <c r="AU571" s="48"/>
      <c r="AV571" s="48"/>
      <c r="AW571" s="26">
        <f t="shared" si="66"/>
        <v>0.5</v>
      </c>
      <c r="AX571" s="16">
        <f t="shared" si="67"/>
        <v>2.5</v>
      </c>
      <c r="AY571" s="48"/>
      <c r="AZ571" s="48"/>
      <c r="BA571" s="129"/>
      <c r="BB571" s="157"/>
      <c r="BC571" s="156"/>
      <c r="BD571" s="156">
        <v>0.5</v>
      </c>
      <c r="BE571" s="156"/>
      <c r="BF571" s="156"/>
      <c r="BG571" s="156"/>
      <c r="BH571" s="156"/>
      <c r="BI571" s="156"/>
      <c r="BJ571" s="16"/>
      <c r="BK571" s="16"/>
      <c r="BL571" s="16"/>
      <c r="BM571" s="135"/>
      <c r="BN571" s="135">
        <f t="shared" si="61"/>
        <v>0.5</v>
      </c>
      <c r="BO571" s="131">
        <f t="shared" si="62"/>
        <v>3</v>
      </c>
      <c r="BP571" s="65">
        <f t="shared" si="63"/>
        <v>4</v>
      </c>
      <c r="BS571" s="29"/>
    </row>
    <row r="572" spans="2:71" ht="24.95" customHeight="1">
      <c r="B572" s="48">
        <f>Personal_Development!B573</f>
        <v>0</v>
      </c>
      <c r="C572" s="48">
        <f>Personal_Development!C573</f>
        <v>0</v>
      </c>
      <c r="D572" s="14" t="str">
        <f>Personal_Development!D573</f>
        <v>C13707</v>
      </c>
      <c r="E572" s="11" t="str">
        <f>Personal_Development!E573</f>
        <v>ZURAIDAH BINTI TALIB</v>
      </c>
      <c r="F572" s="12" t="str">
        <f>Personal_Development!F573</f>
        <v>PRODUCTION NO.1 DEPARTMENT</v>
      </c>
      <c r="G572" s="12" t="str">
        <f>Personal_Development!G573</f>
        <v>ASSEMBLY PRODUCTION SECTION (APS)</v>
      </c>
      <c r="H572" s="40" t="str">
        <f>Personal_Development!H573</f>
        <v>OPERATOR 2</v>
      </c>
      <c r="I572" s="41" t="str">
        <f>Personal_Development!I573</f>
        <v>C4 PROD</v>
      </c>
      <c r="J572" s="42" t="str">
        <f>Personal_Development!J573</f>
        <v xml:space="preserve">C4 </v>
      </c>
      <c r="K572" s="48"/>
      <c r="L572" s="48"/>
      <c r="M572" s="16"/>
      <c r="N572" s="16"/>
      <c r="O572" s="48"/>
      <c r="P572" s="48"/>
      <c r="Q572" s="48"/>
      <c r="R572" s="48"/>
      <c r="S572" s="48"/>
      <c r="T572" s="48"/>
      <c r="U572" s="48"/>
      <c r="V572" s="48"/>
      <c r="W572" s="20">
        <f t="shared" si="64"/>
        <v>0</v>
      </c>
      <c r="X572" s="48"/>
      <c r="Y572" s="48"/>
      <c r="Z572" s="16"/>
      <c r="AA572" s="16"/>
      <c r="AB572" s="48"/>
      <c r="AC572" s="48"/>
      <c r="AD572" s="48"/>
      <c r="AE572" s="48"/>
      <c r="AF572" s="48"/>
      <c r="AG572" s="48"/>
      <c r="AH572" s="48"/>
      <c r="AI572" s="48"/>
      <c r="AJ572" s="24">
        <f t="shared" si="65"/>
        <v>0</v>
      </c>
      <c r="AK572" s="48"/>
      <c r="AL572" s="48">
        <v>1.5</v>
      </c>
      <c r="AM572" s="16"/>
      <c r="AN572" s="16"/>
      <c r="AO572" s="48"/>
      <c r="AP572" s="48"/>
      <c r="AQ572" s="48"/>
      <c r="AR572" s="48"/>
      <c r="AS572" s="48"/>
      <c r="AT572" s="48"/>
      <c r="AU572" s="48"/>
      <c r="AV572" s="48"/>
      <c r="AW572" s="26">
        <f t="shared" si="66"/>
        <v>1.5</v>
      </c>
      <c r="AX572" s="16">
        <f t="shared" si="67"/>
        <v>1.5</v>
      </c>
      <c r="AY572" s="48"/>
      <c r="AZ572" s="48"/>
      <c r="BA572" s="129"/>
      <c r="BB572" s="157"/>
      <c r="BC572" s="156"/>
      <c r="BD572" s="156"/>
      <c r="BE572" s="156"/>
      <c r="BF572" s="156"/>
      <c r="BG572" s="156"/>
      <c r="BH572" s="156"/>
      <c r="BI572" s="156"/>
      <c r="BJ572" s="16"/>
      <c r="BK572" s="16"/>
      <c r="BL572" s="16"/>
      <c r="BM572" s="135"/>
      <c r="BN572" s="135">
        <f t="shared" si="61"/>
        <v>0</v>
      </c>
      <c r="BO572" s="131">
        <f t="shared" si="62"/>
        <v>1.5</v>
      </c>
      <c r="BP572" s="65">
        <f t="shared" si="63"/>
        <v>4</v>
      </c>
      <c r="BS572" s="29"/>
    </row>
    <row r="573" spans="2:71" ht="24.95" customHeight="1">
      <c r="B573" s="48">
        <f>Personal_Development!B574</f>
        <v>0</v>
      </c>
      <c r="C573" s="48">
        <f>Personal_Development!C574</f>
        <v>0</v>
      </c>
      <c r="D573" s="14" t="str">
        <f>Personal_Development!D574</f>
        <v>C13708</v>
      </c>
      <c r="E573" s="11" t="str">
        <f>Personal_Development!E574</f>
        <v>YOGESWARI NAIR A/P ANNAMALAI</v>
      </c>
      <c r="F573" s="12" t="str">
        <f>Personal_Development!F574</f>
        <v>PRODUCTION NO.1 DEPARTMENT</v>
      </c>
      <c r="G573" s="12" t="str">
        <f>Personal_Development!G574</f>
        <v>ASSEMBLY PRODUCTION SECTION (APS)</v>
      </c>
      <c r="H573" s="40" t="str">
        <f>Personal_Development!H574</f>
        <v>OPERATOR 2</v>
      </c>
      <c r="I573" s="41" t="str">
        <f>Personal_Development!I574</f>
        <v>C4 PROD</v>
      </c>
      <c r="J573" s="42" t="str">
        <f>Personal_Development!J574</f>
        <v xml:space="preserve">C4 </v>
      </c>
      <c r="K573" s="48">
        <v>1</v>
      </c>
      <c r="L573" s="48"/>
      <c r="M573" s="16"/>
      <c r="N573" s="16"/>
      <c r="O573" s="48">
        <v>1</v>
      </c>
      <c r="P573" s="48"/>
      <c r="Q573" s="48">
        <v>1</v>
      </c>
      <c r="R573" s="48"/>
      <c r="S573" s="48"/>
      <c r="T573" s="48"/>
      <c r="U573" s="48">
        <v>1</v>
      </c>
      <c r="V573" s="48">
        <v>1.5</v>
      </c>
      <c r="W573" s="20">
        <f t="shared" si="64"/>
        <v>5.5</v>
      </c>
      <c r="X573" s="48"/>
      <c r="Y573" s="48"/>
      <c r="Z573" s="16"/>
      <c r="AA573" s="16"/>
      <c r="AB573" s="48"/>
      <c r="AC573" s="48"/>
      <c r="AD573" s="48"/>
      <c r="AE573" s="48"/>
      <c r="AF573" s="48"/>
      <c r="AG573" s="48"/>
      <c r="AH573" s="48"/>
      <c r="AI573" s="48"/>
      <c r="AJ573" s="24">
        <f t="shared" si="65"/>
        <v>0</v>
      </c>
      <c r="AK573" s="48">
        <v>1</v>
      </c>
      <c r="AL573" s="48"/>
      <c r="AM573" s="16"/>
      <c r="AN573" s="16"/>
      <c r="AO573" s="48">
        <v>1</v>
      </c>
      <c r="AP573" s="48"/>
      <c r="AQ573" s="48"/>
      <c r="AR573" s="48"/>
      <c r="AS573" s="48"/>
      <c r="AT573" s="48"/>
      <c r="AU573" s="48">
        <v>0.5</v>
      </c>
      <c r="AV573" s="48"/>
      <c r="AW573" s="26">
        <f t="shared" si="66"/>
        <v>2.5</v>
      </c>
      <c r="AX573" s="16">
        <f t="shared" si="67"/>
        <v>8</v>
      </c>
      <c r="AY573" s="48"/>
      <c r="AZ573" s="48"/>
      <c r="BA573" s="129"/>
      <c r="BB573" s="157">
        <v>1</v>
      </c>
      <c r="BC573" s="156"/>
      <c r="BD573" s="156">
        <v>1</v>
      </c>
      <c r="BE573" s="156">
        <v>0.25</v>
      </c>
      <c r="BF573" s="156">
        <v>0.5</v>
      </c>
      <c r="BG573" s="156"/>
      <c r="BH573" s="156"/>
      <c r="BI573" s="156"/>
      <c r="BJ573" s="16"/>
      <c r="BK573" s="16">
        <v>1</v>
      </c>
      <c r="BL573" s="16"/>
      <c r="BM573" s="135"/>
      <c r="BN573" s="135">
        <f t="shared" si="61"/>
        <v>3.75</v>
      </c>
      <c r="BO573" s="131">
        <f t="shared" si="62"/>
        <v>11.75</v>
      </c>
      <c r="BP573" s="65">
        <f t="shared" si="63"/>
        <v>1</v>
      </c>
      <c r="BS573" s="29"/>
    </row>
    <row r="574" spans="2:71" ht="24.95" customHeight="1">
      <c r="B574" s="48">
        <f>Personal_Development!B575</f>
        <v>0</v>
      </c>
      <c r="C574" s="48">
        <f>Personal_Development!C575</f>
        <v>0</v>
      </c>
      <c r="D574" s="14" t="str">
        <f>Personal_Development!D575</f>
        <v>C13709</v>
      </c>
      <c r="E574" s="11" t="str">
        <f>Personal_Development!E575</f>
        <v>VINOSHEELA A/P SASI</v>
      </c>
      <c r="F574" s="12" t="str">
        <f>Personal_Development!F575</f>
        <v>PRODUCTION NO.1 DEPARTMENT</v>
      </c>
      <c r="G574" s="12" t="str">
        <f>Personal_Development!G575</f>
        <v>ASSEMBLY PRODUCTION SECTION (APS)</v>
      </c>
      <c r="H574" s="40" t="str">
        <f>Personal_Development!H575</f>
        <v>OPERATOR 2</v>
      </c>
      <c r="I574" s="41" t="str">
        <f>Personal_Development!I575</f>
        <v>C4 PROD</v>
      </c>
      <c r="J574" s="42" t="str">
        <f>Personal_Development!J575</f>
        <v xml:space="preserve">C4 </v>
      </c>
      <c r="K574" s="48"/>
      <c r="L574" s="48"/>
      <c r="M574" s="16"/>
      <c r="N574" s="16"/>
      <c r="O574" s="48">
        <v>1</v>
      </c>
      <c r="P574" s="48"/>
      <c r="Q574" s="48"/>
      <c r="R574" s="48">
        <v>1</v>
      </c>
      <c r="S574" s="48"/>
      <c r="T574" s="48"/>
      <c r="U574" s="48"/>
      <c r="V574" s="48"/>
      <c r="W574" s="20">
        <f t="shared" si="64"/>
        <v>2</v>
      </c>
      <c r="X574" s="48"/>
      <c r="Y574" s="48"/>
      <c r="Z574" s="16"/>
      <c r="AA574" s="16"/>
      <c r="AB574" s="48"/>
      <c r="AC574" s="48"/>
      <c r="AD574" s="48"/>
      <c r="AE574" s="48"/>
      <c r="AF574" s="48"/>
      <c r="AG574" s="48"/>
      <c r="AH574" s="48"/>
      <c r="AI574" s="48"/>
      <c r="AJ574" s="24">
        <f t="shared" si="65"/>
        <v>0</v>
      </c>
      <c r="AK574" s="48">
        <v>0.5</v>
      </c>
      <c r="AL574" s="48"/>
      <c r="AM574" s="16"/>
      <c r="AN574" s="16">
        <v>1</v>
      </c>
      <c r="AO574" s="48"/>
      <c r="AP574" s="48">
        <v>1</v>
      </c>
      <c r="AQ574" s="48"/>
      <c r="AR574" s="48"/>
      <c r="AS574" s="48"/>
      <c r="AT574" s="48"/>
      <c r="AU574" s="48"/>
      <c r="AV574" s="48"/>
      <c r="AW574" s="26">
        <f t="shared" si="66"/>
        <v>2.5</v>
      </c>
      <c r="AX574" s="16">
        <f t="shared" si="67"/>
        <v>4.5</v>
      </c>
      <c r="AY574" s="48"/>
      <c r="AZ574" s="48"/>
      <c r="BA574" s="129"/>
      <c r="BB574" s="157">
        <v>0.5</v>
      </c>
      <c r="BC574" s="156"/>
      <c r="BD574" s="156"/>
      <c r="BE574" s="156"/>
      <c r="BF574" s="156"/>
      <c r="BG574" s="156"/>
      <c r="BH574" s="156"/>
      <c r="BI574" s="156"/>
      <c r="BJ574" s="16">
        <v>1</v>
      </c>
      <c r="BK574" s="16"/>
      <c r="BL574" s="16"/>
      <c r="BM574" s="135"/>
      <c r="BN574" s="135">
        <f t="shared" si="61"/>
        <v>1.5</v>
      </c>
      <c r="BO574" s="131">
        <f t="shared" si="62"/>
        <v>6</v>
      </c>
      <c r="BP574" s="65">
        <f t="shared" si="63"/>
        <v>3</v>
      </c>
      <c r="BS574" s="29"/>
    </row>
    <row r="575" spans="2:71" ht="24.95" customHeight="1">
      <c r="B575" s="48">
        <f>Personal_Development!B576</f>
        <v>0</v>
      </c>
      <c r="C575" s="48">
        <f>Personal_Development!C576</f>
        <v>0</v>
      </c>
      <c r="D575" s="14" t="str">
        <f>Personal_Development!D576</f>
        <v>C13710</v>
      </c>
      <c r="E575" s="11" t="str">
        <f>Personal_Development!E576</f>
        <v>ASNAH BINTI MUHAMAD @ MUSTAFAR</v>
      </c>
      <c r="F575" s="12" t="str">
        <f>Personal_Development!F576</f>
        <v>PRODUCTION NO.1 DEPARTMENT</v>
      </c>
      <c r="G575" s="12" t="str">
        <f>Personal_Development!G576</f>
        <v>ASSEMBLY PRODUCTION SECTION (APS)</v>
      </c>
      <c r="H575" s="40" t="str">
        <f>Personal_Development!H576</f>
        <v>OPERATOR 2</v>
      </c>
      <c r="I575" s="41" t="str">
        <f>Personal_Development!I576</f>
        <v>C4 PROD</v>
      </c>
      <c r="J575" s="42" t="str">
        <f>Personal_Development!J576</f>
        <v xml:space="preserve">C4 </v>
      </c>
      <c r="K575" s="48"/>
      <c r="L575" s="48"/>
      <c r="M575" s="16"/>
      <c r="N575" s="16"/>
      <c r="O575" s="48"/>
      <c r="P575" s="48"/>
      <c r="Q575" s="48"/>
      <c r="R575" s="48"/>
      <c r="S575" s="48"/>
      <c r="T575" s="48"/>
      <c r="U575" s="48"/>
      <c r="V575" s="48"/>
      <c r="W575" s="20">
        <f t="shared" si="64"/>
        <v>0</v>
      </c>
      <c r="X575" s="48"/>
      <c r="Y575" s="48"/>
      <c r="Z575" s="16"/>
      <c r="AA575" s="16"/>
      <c r="AB575" s="48"/>
      <c r="AC575" s="48"/>
      <c r="AD575" s="48"/>
      <c r="AE575" s="48"/>
      <c r="AF575" s="48"/>
      <c r="AG575" s="48"/>
      <c r="AH575" s="48"/>
      <c r="AI575" s="48"/>
      <c r="AJ575" s="24">
        <f t="shared" si="65"/>
        <v>0</v>
      </c>
      <c r="AK575" s="48">
        <v>0.5</v>
      </c>
      <c r="AL575" s="48"/>
      <c r="AM575" s="16"/>
      <c r="AN575" s="16">
        <v>0.5</v>
      </c>
      <c r="AO575" s="48"/>
      <c r="AP575" s="48"/>
      <c r="AQ575" s="48"/>
      <c r="AR575" s="48">
        <v>1</v>
      </c>
      <c r="AS575" s="48"/>
      <c r="AT575" s="48"/>
      <c r="AU575" s="48"/>
      <c r="AV575" s="48"/>
      <c r="AW575" s="26">
        <f t="shared" si="66"/>
        <v>2</v>
      </c>
      <c r="AX575" s="16">
        <f t="shared" si="67"/>
        <v>2</v>
      </c>
      <c r="AY575" s="48"/>
      <c r="AZ575" s="48"/>
      <c r="BA575" s="129"/>
      <c r="BB575" s="157">
        <v>0.5</v>
      </c>
      <c r="BC575" s="156"/>
      <c r="BD575" s="156"/>
      <c r="BE575" s="156">
        <v>0.5</v>
      </c>
      <c r="BF575" s="156"/>
      <c r="BG575" s="156"/>
      <c r="BH575" s="156">
        <v>1</v>
      </c>
      <c r="BI575" s="156"/>
      <c r="BJ575" s="16"/>
      <c r="BK575" s="16"/>
      <c r="BL575" s="16"/>
      <c r="BM575" s="135"/>
      <c r="BN575" s="135">
        <f t="shared" si="61"/>
        <v>2</v>
      </c>
      <c r="BO575" s="131">
        <f t="shared" si="62"/>
        <v>4</v>
      </c>
      <c r="BP575" s="65">
        <f t="shared" si="63"/>
        <v>3</v>
      </c>
      <c r="BS575" s="29"/>
    </row>
    <row r="576" spans="2:71" ht="24.95" customHeight="1">
      <c r="B576" s="48">
        <f>Personal_Development!B577</f>
        <v>0</v>
      </c>
      <c r="C576" s="48">
        <f>Personal_Development!C577</f>
        <v>0</v>
      </c>
      <c r="D576" s="14" t="str">
        <f>Personal_Development!D577</f>
        <v>C13711</v>
      </c>
      <c r="E576" s="11" t="str">
        <f>Personal_Development!E577</f>
        <v>MOHD NORAZAM BIN DOLMAT</v>
      </c>
      <c r="F576" s="12" t="str">
        <f>Personal_Development!F577</f>
        <v>PRODUCTION NO.1 DEPARTMENT</v>
      </c>
      <c r="G576" s="12" t="str">
        <f>Personal_Development!G577</f>
        <v>ASSEMBLY PRODUCTION SECTION (APS)</v>
      </c>
      <c r="H576" s="40" t="str">
        <f>Personal_Development!H577</f>
        <v>OPERATOR 2</v>
      </c>
      <c r="I576" s="41" t="str">
        <f>Personal_Development!I577</f>
        <v>C4 PROD</v>
      </c>
      <c r="J576" s="42" t="str">
        <f>Personal_Development!J577</f>
        <v xml:space="preserve">C4 </v>
      </c>
      <c r="K576" s="48"/>
      <c r="L576" s="48"/>
      <c r="M576" s="16"/>
      <c r="N576" s="16"/>
      <c r="O576" s="48"/>
      <c r="P576" s="48">
        <v>1</v>
      </c>
      <c r="Q576" s="48"/>
      <c r="R576" s="48"/>
      <c r="S576" s="48"/>
      <c r="T576" s="48"/>
      <c r="U576" s="48"/>
      <c r="V576" s="48"/>
      <c r="W576" s="20">
        <f t="shared" si="64"/>
        <v>1</v>
      </c>
      <c r="X576" s="48"/>
      <c r="Y576" s="48"/>
      <c r="Z576" s="16"/>
      <c r="AA576" s="16"/>
      <c r="AB576" s="48"/>
      <c r="AC576" s="48"/>
      <c r="AD576" s="48"/>
      <c r="AE576" s="48"/>
      <c r="AF576" s="48"/>
      <c r="AG576" s="48"/>
      <c r="AH576" s="48"/>
      <c r="AI576" s="48"/>
      <c r="AJ576" s="24">
        <f t="shared" si="65"/>
        <v>0</v>
      </c>
      <c r="AK576" s="48"/>
      <c r="AL576" s="48"/>
      <c r="AM576" s="16"/>
      <c r="AN576" s="16"/>
      <c r="AO576" s="48"/>
      <c r="AP576" s="48"/>
      <c r="AQ576" s="48"/>
      <c r="AR576" s="48"/>
      <c r="AS576" s="48"/>
      <c r="AT576" s="48"/>
      <c r="AU576" s="48"/>
      <c r="AV576" s="48"/>
      <c r="AW576" s="26">
        <f t="shared" si="66"/>
        <v>0</v>
      </c>
      <c r="AX576" s="16">
        <f t="shared" si="67"/>
        <v>1</v>
      </c>
      <c r="AY576" s="48"/>
      <c r="AZ576" s="48"/>
      <c r="BA576" s="129"/>
      <c r="BB576" s="157"/>
      <c r="BC576" s="156"/>
      <c r="BD576" s="156"/>
      <c r="BE576" s="156"/>
      <c r="BF576" s="156"/>
      <c r="BG576" s="156"/>
      <c r="BH576" s="156"/>
      <c r="BI576" s="156"/>
      <c r="BJ576" s="16"/>
      <c r="BK576" s="16"/>
      <c r="BL576" s="16"/>
      <c r="BM576" s="135"/>
      <c r="BN576" s="135">
        <f t="shared" si="61"/>
        <v>0</v>
      </c>
      <c r="BO576" s="131">
        <f t="shared" si="62"/>
        <v>1</v>
      </c>
      <c r="BP576" s="65">
        <f t="shared" si="63"/>
        <v>4</v>
      </c>
      <c r="BS576" s="29"/>
    </row>
    <row r="577" spans="2:71" ht="24.95" customHeight="1">
      <c r="B577" s="48" t="str">
        <f>Personal_Development!B578</f>
        <v>R</v>
      </c>
      <c r="C577" s="48">
        <f>Personal_Development!C578</f>
        <v>0</v>
      </c>
      <c r="D577" s="14" t="str">
        <f>Personal_Development!D578</f>
        <v>E00167</v>
      </c>
      <c r="E577" s="11" t="str">
        <f>Personal_Development!E578</f>
        <v>WONG MANN LOON</v>
      </c>
      <c r="F577" s="12" t="str">
        <f>Personal_Development!F578</f>
        <v>FACTORY OPERATIONS DEPARTMENT</v>
      </c>
      <c r="G577" s="12" t="str">
        <f>Personal_Development!G578</f>
        <v>FINANCE &amp; ACCOUNTING SECTION (FAS)</v>
      </c>
      <c r="H577" s="40" t="str">
        <f>Personal_Development!H578</f>
        <v>OFFICER</v>
      </c>
      <c r="I577" s="41" t="str">
        <f>Personal_Development!I578</f>
        <v>M6</v>
      </c>
      <c r="J577" s="42" t="str">
        <f>Personal_Development!J578</f>
        <v>M6</v>
      </c>
      <c r="K577" s="48"/>
      <c r="L577" s="48"/>
      <c r="M577" s="16"/>
      <c r="N577" s="16">
        <v>1</v>
      </c>
      <c r="O577" s="48">
        <v>2</v>
      </c>
      <c r="P577" s="48">
        <v>2</v>
      </c>
      <c r="Q577" s="48">
        <v>1</v>
      </c>
      <c r="R577" s="48"/>
      <c r="S577" s="48"/>
      <c r="T577" s="48"/>
      <c r="U577" s="48"/>
      <c r="V577" s="48"/>
      <c r="W577" s="20">
        <f t="shared" si="64"/>
        <v>6</v>
      </c>
      <c r="X577" s="48"/>
      <c r="Y577" s="48"/>
      <c r="Z577" s="16"/>
      <c r="AA577" s="16"/>
      <c r="AB577" s="48"/>
      <c r="AC577" s="48"/>
      <c r="AD577" s="48"/>
      <c r="AE577" s="48"/>
      <c r="AF577" s="48"/>
      <c r="AG577" s="48"/>
      <c r="AH577" s="48"/>
      <c r="AI577" s="48"/>
      <c r="AJ577" s="24">
        <f t="shared" si="65"/>
        <v>0</v>
      </c>
      <c r="AK577" s="48"/>
      <c r="AL577" s="48"/>
      <c r="AM577" s="16"/>
      <c r="AN577" s="16"/>
      <c r="AO577" s="48"/>
      <c r="AP577" s="48"/>
      <c r="AQ577" s="48"/>
      <c r="AR577" s="48"/>
      <c r="AS577" s="48"/>
      <c r="AT577" s="48"/>
      <c r="AU577" s="48"/>
      <c r="AV577" s="48"/>
      <c r="AW577" s="26">
        <f t="shared" si="66"/>
        <v>0</v>
      </c>
      <c r="AX577" s="16">
        <f t="shared" si="67"/>
        <v>6</v>
      </c>
      <c r="AY577" s="48"/>
      <c r="AZ577" s="48"/>
      <c r="BA577" s="129"/>
      <c r="BB577" s="157">
        <v>1</v>
      </c>
      <c r="BC577" s="156">
        <v>0.75</v>
      </c>
      <c r="BD577" s="156">
        <v>0.5</v>
      </c>
      <c r="BE577" s="156">
        <v>1</v>
      </c>
      <c r="BF577" s="156">
        <v>0.5</v>
      </c>
      <c r="BG577" s="156">
        <v>2.5</v>
      </c>
      <c r="BH577" s="156">
        <v>1.5</v>
      </c>
      <c r="BI577" s="156"/>
      <c r="BJ577" s="16"/>
      <c r="BK577" s="16"/>
      <c r="BL577" s="16"/>
      <c r="BM577" s="135"/>
      <c r="BN577" s="135">
        <f t="shared" si="61"/>
        <v>7.75</v>
      </c>
      <c r="BO577" s="131">
        <f t="shared" si="62"/>
        <v>13.75</v>
      </c>
      <c r="BP577" s="65">
        <f t="shared" si="63"/>
        <v>1</v>
      </c>
      <c r="BS577" s="29"/>
    </row>
    <row r="578" spans="2:71" ht="24.95" customHeight="1">
      <c r="B578" s="48" t="str">
        <f>Personal_Development!B579</f>
        <v>R</v>
      </c>
      <c r="C578" s="48">
        <f>Personal_Development!C579</f>
        <v>0</v>
      </c>
      <c r="D578" s="14" t="str">
        <f>Personal_Development!D579</f>
        <v>C13684</v>
      </c>
      <c r="E578" s="11" t="str">
        <f>Personal_Development!E579</f>
        <v>MOHD AZUWAN BIN MUSTAFA</v>
      </c>
      <c r="F578" s="12" t="str">
        <f>Personal_Development!F579</f>
        <v>QUALITY ASSURANCE DEPARTMENT</v>
      </c>
      <c r="G578" s="12" t="str">
        <f>Personal_Development!G579</f>
        <v>QUALITY PLANNING SECTION (QPS)</v>
      </c>
      <c r="H578" s="40" t="str">
        <f>Personal_Development!H579</f>
        <v>PROD ASSISTANT</v>
      </c>
      <c r="I578" s="41" t="str">
        <f>Personal_Development!I579</f>
        <v>C1 PROD</v>
      </c>
      <c r="J578" s="42" t="str">
        <f>Personal_Development!J579</f>
        <v xml:space="preserve">C1 </v>
      </c>
      <c r="K578" s="48"/>
      <c r="L578" s="48">
        <v>1</v>
      </c>
      <c r="M578" s="16"/>
      <c r="N578" s="16"/>
      <c r="O578" s="48"/>
      <c r="P578" s="48"/>
      <c r="Q578" s="48"/>
      <c r="R578" s="48"/>
      <c r="S578" s="48"/>
      <c r="T578" s="48"/>
      <c r="U578" s="48"/>
      <c r="V578" s="48"/>
      <c r="W578" s="20">
        <f t="shared" si="64"/>
        <v>1</v>
      </c>
      <c r="X578" s="48"/>
      <c r="Y578" s="48"/>
      <c r="Z578" s="16"/>
      <c r="AA578" s="16"/>
      <c r="AB578" s="48"/>
      <c r="AC578" s="48"/>
      <c r="AD578" s="48"/>
      <c r="AE578" s="48"/>
      <c r="AF578" s="48"/>
      <c r="AG578" s="48"/>
      <c r="AH578" s="48"/>
      <c r="AI578" s="48"/>
      <c r="AJ578" s="24">
        <f t="shared" si="65"/>
        <v>0</v>
      </c>
      <c r="AK578" s="48"/>
      <c r="AL578" s="48"/>
      <c r="AM578" s="16"/>
      <c r="AN578" s="16"/>
      <c r="AO578" s="48"/>
      <c r="AP578" s="48"/>
      <c r="AQ578" s="48"/>
      <c r="AR578" s="48"/>
      <c r="AS578" s="48"/>
      <c r="AT578" s="48"/>
      <c r="AU578" s="48"/>
      <c r="AV578" s="48"/>
      <c r="AW578" s="26">
        <f t="shared" si="66"/>
        <v>0</v>
      </c>
      <c r="AX578" s="16">
        <f t="shared" si="67"/>
        <v>1</v>
      </c>
      <c r="AY578" s="48"/>
      <c r="AZ578" s="48"/>
      <c r="BA578" s="129"/>
      <c r="BB578" s="157"/>
      <c r="BC578" s="156"/>
      <c r="BD578" s="156"/>
      <c r="BE578" s="156"/>
      <c r="BF578" s="156"/>
      <c r="BG578" s="156"/>
      <c r="BH578" s="156"/>
      <c r="BI578" s="156"/>
      <c r="BJ578" s="16"/>
      <c r="BK578" s="16"/>
      <c r="BL578" s="16"/>
      <c r="BM578" s="135"/>
      <c r="BN578" s="135">
        <f t="shared" si="61"/>
        <v>0</v>
      </c>
      <c r="BO578" s="131">
        <f t="shared" si="62"/>
        <v>1</v>
      </c>
      <c r="BP578" s="65">
        <f t="shared" si="63"/>
        <v>4</v>
      </c>
      <c r="BS578" s="29"/>
    </row>
    <row r="579" spans="2:71" ht="24.95" customHeight="1">
      <c r="B579" s="48" t="str">
        <f>Personal_Development!B580</f>
        <v>R</v>
      </c>
      <c r="C579" s="48">
        <f>Personal_Development!C580</f>
        <v>0</v>
      </c>
      <c r="D579" s="14" t="str">
        <f>Personal_Development!D580</f>
        <v>T10049</v>
      </c>
      <c r="E579" s="11" t="str">
        <f>Personal_Development!E580</f>
        <v>FIRDAUS ISKANDAR BIN AMIN</v>
      </c>
      <c r="F579" s="12" t="str">
        <f>Personal_Development!F580</f>
        <v>GENERAL AFFAIRS DEPARTMENT</v>
      </c>
      <c r="G579" s="12" t="str">
        <f>Personal_Development!G580</f>
        <v>GENERAL AFFAIRS SECTION (GAS)</v>
      </c>
      <c r="H579" s="40" t="str">
        <f>Personal_Development!H580</f>
        <v>CLERK 1</v>
      </c>
      <c r="I579" s="41" t="str">
        <f>Personal_Development!I580</f>
        <v>C2 OFFICE</v>
      </c>
      <c r="J579" s="42" t="str">
        <f>Personal_Development!J580</f>
        <v xml:space="preserve">C2 </v>
      </c>
      <c r="K579" s="48"/>
      <c r="L579" s="48"/>
      <c r="M579" s="16"/>
      <c r="N579" s="16">
        <v>1</v>
      </c>
      <c r="O579" s="48"/>
      <c r="P579" s="48"/>
      <c r="Q579" s="48"/>
      <c r="R579" s="48"/>
      <c r="S579" s="48"/>
      <c r="T579" s="48"/>
      <c r="U579" s="48"/>
      <c r="V579" s="48"/>
      <c r="W579" s="20">
        <f t="shared" si="64"/>
        <v>1</v>
      </c>
      <c r="X579" s="48"/>
      <c r="Y579" s="48"/>
      <c r="Z579" s="16"/>
      <c r="AA579" s="16"/>
      <c r="AB579" s="48"/>
      <c r="AC579" s="48"/>
      <c r="AD579" s="48"/>
      <c r="AE579" s="48"/>
      <c r="AF579" s="48"/>
      <c r="AG579" s="48"/>
      <c r="AH579" s="48"/>
      <c r="AI579" s="48"/>
      <c r="AJ579" s="24">
        <f t="shared" si="65"/>
        <v>0</v>
      </c>
      <c r="AK579" s="48">
        <v>0.5</v>
      </c>
      <c r="AL579" s="48"/>
      <c r="AM579" s="16"/>
      <c r="AN579" s="16"/>
      <c r="AO579" s="48"/>
      <c r="AP579" s="48"/>
      <c r="AQ579" s="48"/>
      <c r="AR579" s="48"/>
      <c r="AS579" s="48"/>
      <c r="AT579" s="48"/>
      <c r="AU579" s="48"/>
      <c r="AV579" s="48"/>
      <c r="AW579" s="26">
        <f t="shared" si="66"/>
        <v>0.5</v>
      </c>
      <c r="AX579" s="16">
        <f t="shared" si="67"/>
        <v>1.5</v>
      </c>
      <c r="AY579" s="48"/>
      <c r="AZ579" s="48"/>
      <c r="BA579" s="129"/>
      <c r="BB579" s="157">
        <v>0.5</v>
      </c>
      <c r="BC579" s="156"/>
      <c r="BD579" s="156">
        <v>1.25</v>
      </c>
      <c r="BE579" s="156">
        <v>0.75</v>
      </c>
      <c r="BF579" s="156"/>
      <c r="BG579" s="156"/>
      <c r="BH579" s="156"/>
      <c r="BI579" s="156"/>
      <c r="BJ579" s="16"/>
      <c r="BK579" s="16"/>
      <c r="BL579" s="16"/>
      <c r="BM579" s="135"/>
      <c r="BN579" s="135">
        <f t="shared" si="61"/>
        <v>2.5</v>
      </c>
      <c r="BO579" s="131">
        <f t="shared" si="62"/>
        <v>4</v>
      </c>
      <c r="BP579" s="65">
        <f t="shared" si="63"/>
        <v>3</v>
      </c>
      <c r="BS579" s="29"/>
    </row>
    <row r="580" spans="2:71" ht="24.95" customHeight="1">
      <c r="B580" s="48">
        <f>Personal_Development!B581</f>
        <v>0</v>
      </c>
      <c r="C580" s="48">
        <f>Personal_Development!C581</f>
        <v>0</v>
      </c>
      <c r="D580" s="14" t="str">
        <f>Personal_Development!D581</f>
        <v>C13687</v>
      </c>
      <c r="E580" s="11" t="str">
        <f>Personal_Development!E581</f>
        <v>MUHAMMAD AMIRUL BIN HAMNI</v>
      </c>
      <c r="F580" s="12" t="str">
        <f>Personal_Development!F581</f>
        <v>PRODUCTION NO.1 DEPARTMENT</v>
      </c>
      <c r="G580" s="12" t="str">
        <f>Personal_Development!G581</f>
        <v>ASSEMBLY PRODUCTION SECTION (APS)</v>
      </c>
      <c r="H580" s="40" t="str">
        <f>Personal_Development!H581</f>
        <v>OPERATOR 2</v>
      </c>
      <c r="I580" s="41" t="str">
        <f>Personal_Development!I581</f>
        <v>C4 PROD</v>
      </c>
      <c r="J580" s="42" t="str">
        <f>Personal_Development!J581</f>
        <v xml:space="preserve">C4 </v>
      </c>
      <c r="K580" s="48">
        <v>1</v>
      </c>
      <c r="L580" s="48"/>
      <c r="M580" s="16">
        <v>1</v>
      </c>
      <c r="N580" s="16"/>
      <c r="O580" s="48">
        <v>1</v>
      </c>
      <c r="P580" s="48">
        <v>1</v>
      </c>
      <c r="Q580" s="48">
        <v>1</v>
      </c>
      <c r="R580" s="48"/>
      <c r="S580" s="48">
        <v>1</v>
      </c>
      <c r="T580" s="48"/>
      <c r="U580" s="48"/>
      <c r="V580" s="48">
        <v>1</v>
      </c>
      <c r="W580" s="20">
        <f t="shared" si="64"/>
        <v>7</v>
      </c>
      <c r="X580" s="48"/>
      <c r="Y580" s="48"/>
      <c r="Z580" s="16"/>
      <c r="AA580" s="16"/>
      <c r="AB580" s="48"/>
      <c r="AC580" s="48"/>
      <c r="AD580" s="48"/>
      <c r="AE580" s="48"/>
      <c r="AF580" s="48"/>
      <c r="AG580" s="48"/>
      <c r="AH580" s="48"/>
      <c r="AI580" s="48"/>
      <c r="AJ580" s="24">
        <f t="shared" si="65"/>
        <v>0</v>
      </c>
      <c r="AK580" s="48"/>
      <c r="AL580" s="48"/>
      <c r="AM580" s="16"/>
      <c r="AN580" s="16"/>
      <c r="AO580" s="48"/>
      <c r="AP580" s="48"/>
      <c r="AQ580" s="48"/>
      <c r="AR580" s="48"/>
      <c r="AS580" s="48">
        <v>1</v>
      </c>
      <c r="AT580" s="48"/>
      <c r="AU580" s="48"/>
      <c r="AV580" s="48"/>
      <c r="AW580" s="26">
        <f t="shared" si="66"/>
        <v>1</v>
      </c>
      <c r="AX580" s="16">
        <f t="shared" si="67"/>
        <v>8</v>
      </c>
      <c r="AY580" s="48"/>
      <c r="AZ580" s="48"/>
      <c r="BA580" s="129"/>
      <c r="BB580" s="157"/>
      <c r="BC580" s="156"/>
      <c r="BD580" s="156"/>
      <c r="BE580" s="156"/>
      <c r="BF580" s="156">
        <v>1</v>
      </c>
      <c r="BG580" s="156"/>
      <c r="BH580" s="156"/>
      <c r="BI580" s="156"/>
      <c r="BJ580" s="16"/>
      <c r="BK580" s="16"/>
      <c r="BL580" s="16"/>
      <c r="BM580" s="135"/>
      <c r="BN580" s="135">
        <f t="shared" ref="BN580:BN643" si="68">SUM(BB580:BM580)</f>
        <v>1</v>
      </c>
      <c r="BO580" s="131">
        <f t="shared" ref="BO580:BO643" si="69">SUM(AX580,AY580,AZ580,BA580,BN580)</f>
        <v>9</v>
      </c>
      <c r="BP580" s="65">
        <f t="shared" ref="BP580:BP643" si="70">ROUND(IF($BO580&gt;=11,"1",IF($BO580&gt;=7,"2",IF($BO580&gt;=4,"3",IF($BO580&gt;0,"4",IF($BO580=0,"5"))))),2)</f>
        <v>2</v>
      </c>
      <c r="BS580" s="29"/>
    </row>
    <row r="581" spans="2:71" ht="24.95" customHeight="1">
      <c r="B581" s="48">
        <f>Personal_Development!B582</f>
        <v>0</v>
      </c>
      <c r="C581" s="48">
        <f>Personal_Development!C582</f>
        <v>0</v>
      </c>
      <c r="D581" s="14" t="str">
        <f>Personal_Development!D582</f>
        <v>C13688</v>
      </c>
      <c r="E581" s="11" t="str">
        <f>Personal_Development!E582</f>
        <v>MOHD KAMARULHAFIZ BIN KAMRUZAMAN</v>
      </c>
      <c r="F581" s="12" t="str">
        <f>Personal_Development!F582</f>
        <v>FACTORY OPERATIONS DEPARTMENT</v>
      </c>
      <c r="G581" s="12" t="str">
        <f>Personal_Development!G582</f>
        <v>INVENTORY &amp; SYSYTEM CONTROL SECTION (IVS)</v>
      </c>
      <c r="H581" s="40" t="str">
        <f>Personal_Development!H582</f>
        <v>STOREHAND</v>
      </c>
      <c r="I581" s="41" t="str">
        <f>Personal_Development!I582</f>
        <v>C4 PROD</v>
      </c>
      <c r="J581" s="42" t="str">
        <f>Personal_Development!J582</f>
        <v xml:space="preserve">C4 </v>
      </c>
      <c r="K581" s="48">
        <v>1</v>
      </c>
      <c r="L581" s="48"/>
      <c r="M581" s="16">
        <v>1</v>
      </c>
      <c r="N581" s="16"/>
      <c r="O581" s="48">
        <v>1</v>
      </c>
      <c r="P581" s="48"/>
      <c r="Q581" s="48">
        <v>1</v>
      </c>
      <c r="R581" s="48"/>
      <c r="S581" s="48">
        <v>1</v>
      </c>
      <c r="T581" s="48">
        <v>1.5</v>
      </c>
      <c r="U581" s="48">
        <v>1</v>
      </c>
      <c r="V581" s="48">
        <v>1.5</v>
      </c>
      <c r="W581" s="20">
        <f t="shared" ref="W581:W644" si="71">SUM(K581:V581)</f>
        <v>9</v>
      </c>
      <c r="X581" s="48">
        <v>0.5</v>
      </c>
      <c r="Y581" s="48"/>
      <c r="Z581" s="16"/>
      <c r="AA581" s="16"/>
      <c r="AB581" s="48"/>
      <c r="AC581" s="48"/>
      <c r="AD581" s="48"/>
      <c r="AE581" s="48"/>
      <c r="AF581" s="48"/>
      <c r="AG581" s="48"/>
      <c r="AH581" s="48"/>
      <c r="AI581" s="48"/>
      <c r="AJ581" s="24">
        <f t="shared" ref="AJ581:AJ644" si="72">SUM(X581:AI581)</f>
        <v>0.5</v>
      </c>
      <c r="AK581" s="48"/>
      <c r="AL581" s="48"/>
      <c r="AM581" s="16"/>
      <c r="AN581" s="16"/>
      <c r="AO581" s="48"/>
      <c r="AP581" s="48"/>
      <c r="AQ581" s="48"/>
      <c r="AR581" s="48"/>
      <c r="AS581" s="48"/>
      <c r="AT581" s="48"/>
      <c r="AU581" s="48"/>
      <c r="AV581" s="48"/>
      <c r="AW581" s="26">
        <f t="shared" ref="AW581:AW644" si="73">SUM(AK581:AV581)</f>
        <v>0</v>
      </c>
      <c r="AX581" s="16">
        <f t="shared" ref="AX581:AX644" si="74">SUM(W581,AJ581,AW581)</f>
        <v>9.5</v>
      </c>
      <c r="AY581" s="48"/>
      <c r="AZ581" s="48"/>
      <c r="BA581" s="129"/>
      <c r="BB581" s="157"/>
      <c r="BC581" s="156"/>
      <c r="BD581" s="156"/>
      <c r="BE581" s="156"/>
      <c r="BF581" s="156"/>
      <c r="BG581" s="156"/>
      <c r="BH581" s="156"/>
      <c r="BI581" s="156"/>
      <c r="BJ581" s="16"/>
      <c r="BK581" s="16"/>
      <c r="BL581" s="16"/>
      <c r="BM581" s="135"/>
      <c r="BN581" s="135">
        <f t="shared" si="68"/>
        <v>0</v>
      </c>
      <c r="BO581" s="131">
        <f t="shared" si="69"/>
        <v>9.5</v>
      </c>
      <c r="BP581" s="65">
        <f t="shared" si="70"/>
        <v>2</v>
      </c>
      <c r="BS581" s="29"/>
    </row>
    <row r="582" spans="2:71" ht="24.95" customHeight="1">
      <c r="B582" s="48">
        <f>Personal_Development!B583</f>
        <v>0</v>
      </c>
      <c r="C582" s="48">
        <f>Personal_Development!C583</f>
        <v>0</v>
      </c>
      <c r="D582" s="14" t="str">
        <f>Personal_Development!D583</f>
        <v>C13689</v>
      </c>
      <c r="E582" s="11" t="str">
        <f>Personal_Development!E583</f>
        <v>WAN IBNOR BIN ABDUL JALAL (OKU)</v>
      </c>
      <c r="F582" s="12" t="str">
        <f>Personal_Development!F583</f>
        <v>PRODUCTION NO.1 DEPARTMENT</v>
      </c>
      <c r="G582" s="12" t="str">
        <f>Personal_Development!G583</f>
        <v>ASSEMBLY PRODUCTION SECTION (APS)</v>
      </c>
      <c r="H582" s="40" t="str">
        <f>Personal_Development!H583</f>
        <v>OPERATOR 2</v>
      </c>
      <c r="I582" s="41" t="str">
        <f>Personal_Development!I583</f>
        <v>C4 PROD</v>
      </c>
      <c r="J582" s="42" t="str">
        <f>Personal_Development!J583</f>
        <v xml:space="preserve">C4 </v>
      </c>
      <c r="K582" s="48"/>
      <c r="L582" s="48"/>
      <c r="M582" s="16"/>
      <c r="N582" s="16"/>
      <c r="O582" s="48"/>
      <c r="P582" s="48"/>
      <c r="Q582" s="48"/>
      <c r="R582" s="48"/>
      <c r="S582" s="48"/>
      <c r="T582" s="48"/>
      <c r="U582" s="48"/>
      <c r="V582" s="48"/>
      <c r="W582" s="20">
        <f t="shared" si="71"/>
        <v>0</v>
      </c>
      <c r="X582" s="48"/>
      <c r="Y582" s="48"/>
      <c r="Z582" s="16"/>
      <c r="AA582" s="16"/>
      <c r="AB582" s="48"/>
      <c r="AC582" s="48"/>
      <c r="AD582" s="48"/>
      <c r="AE582" s="48"/>
      <c r="AF582" s="48"/>
      <c r="AG582" s="48"/>
      <c r="AH582" s="48"/>
      <c r="AI582" s="48"/>
      <c r="AJ582" s="24">
        <f t="shared" si="72"/>
        <v>0</v>
      </c>
      <c r="AK582" s="48"/>
      <c r="AL582" s="48"/>
      <c r="AM582" s="16"/>
      <c r="AN582" s="16"/>
      <c r="AO582" s="48"/>
      <c r="AP582" s="48"/>
      <c r="AQ582" s="48"/>
      <c r="AR582" s="48"/>
      <c r="AS582" s="48"/>
      <c r="AT582" s="48"/>
      <c r="AU582" s="48"/>
      <c r="AV582" s="48"/>
      <c r="AW582" s="26">
        <f t="shared" si="73"/>
        <v>0</v>
      </c>
      <c r="AX582" s="16">
        <f t="shared" si="74"/>
        <v>0</v>
      </c>
      <c r="AY582" s="48"/>
      <c r="AZ582" s="48"/>
      <c r="BA582" s="129"/>
      <c r="BB582" s="157"/>
      <c r="BC582" s="156"/>
      <c r="BD582" s="156"/>
      <c r="BE582" s="156"/>
      <c r="BF582" s="156"/>
      <c r="BG582" s="156"/>
      <c r="BH582" s="156"/>
      <c r="BI582" s="156"/>
      <c r="BJ582" s="16"/>
      <c r="BK582" s="16"/>
      <c r="BL582" s="16"/>
      <c r="BM582" s="135"/>
      <c r="BN582" s="135">
        <f t="shared" si="68"/>
        <v>0</v>
      </c>
      <c r="BO582" s="131">
        <f t="shared" si="69"/>
        <v>0</v>
      </c>
      <c r="BP582" s="65">
        <f t="shared" si="70"/>
        <v>5</v>
      </c>
      <c r="BS582" s="29"/>
    </row>
    <row r="583" spans="2:71" ht="24.95" customHeight="1">
      <c r="B583" s="48">
        <f>Personal_Development!B584</f>
        <v>0</v>
      </c>
      <c r="C583" s="48">
        <f>Personal_Development!C584</f>
        <v>0</v>
      </c>
      <c r="D583" s="14" t="str">
        <f>Personal_Development!D584</f>
        <v>C13691</v>
      </c>
      <c r="E583" s="11" t="str">
        <f>Personal_Development!E584</f>
        <v>SITI NUR AQILAH BINTI ZILANI</v>
      </c>
      <c r="F583" s="12" t="str">
        <f>Personal_Development!F584</f>
        <v>PRODUCTION NO.2 DEPARTMENT</v>
      </c>
      <c r="G583" s="12" t="str">
        <f>Personal_Development!G584</f>
        <v>MOLDING PRODUCTION SECTION (MPS)</v>
      </c>
      <c r="H583" s="40" t="str">
        <f>Personal_Development!H584</f>
        <v>OPERATOR 2</v>
      </c>
      <c r="I583" s="41" t="str">
        <f>Personal_Development!I584</f>
        <v>C4 PROD</v>
      </c>
      <c r="J583" s="42" t="str">
        <f>Personal_Development!J584</f>
        <v xml:space="preserve">C4 </v>
      </c>
      <c r="K583" s="48"/>
      <c r="L583" s="48"/>
      <c r="M583" s="16">
        <v>1</v>
      </c>
      <c r="N583" s="16"/>
      <c r="O583" s="48">
        <v>1</v>
      </c>
      <c r="P583" s="48"/>
      <c r="Q583" s="48">
        <v>1</v>
      </c>
      <c r="R583" s="48"/>
      <c r="S583" s="48"/>
      <c r="T583" s="48"/>
      <c r="U583" s="48">
        <v>1</v>
      </c>
      <c r="V583" s="48">
        <v>1</v>
      </c>
      <c r="W583" s="20">
        <f t="shared" si="71"/>
        <v>5</v>
      </c>
      <c r="X583" s="48"/>
      <c r="Y583" s="48"/>
      <c r="Z583" s="16"/>
      <c r="AA583" s="16"/>
      <c r="AB583" s="48"/>
      <c r="AC583" s="48"/>
      <c r="AD583" s="48"/>
      <c r="AE583" s="48"/>
      <c r="AF583" s="48"/>
      <c r="AG583" s="48"/>
      <c r="AH583" s="48"/>
      <c r="AI583" s="48"/>
      <c r="AJ583" s="24">
        <f t="shared" si="72"/>
        <v>0</v>
      </c>
      <c r="AK583" s="48">
        <v>1</v>
      </c>
      <c r="AL583" s="48"/>
      <c r="AM583" s="16"/>
      <c r="AN583" s="16"/>
      <c r="AO583" s="48"/>
      <c r="AP583" s="48"/>
      <c r="AQ583" s="48"/>
      <c r="AR583" s="48"/>
      <c r="AS583" s="48"/>
      <c r="AT583" s="48"/>
      <c r="AU583" s="48"/>
      <c r="AV583" s="48"/>
      <c r="AW583" s="26">
        <f t="shared" si="73"/>
        <v>1</v>
      </c>
      <c r="AX583" s="16">
        <f t="shared" si="74"/>
        <v>6</v>
      </c>
      <c r="AY583" s="48"/>
      <c r="AZ583" s="48"/>
      <c r="BA583" s="129"/>
      <c r="BB583" s="157">
        <v>1</v>
      </c>
      <c r="BC583" s="156"/>
      <c r="BD583" s="156"/>
      <c r="BE583" s="156"/>
      <c r="BF583" s="156"/>
      <c r="BG583" s="156"/>
      <c r="BH583" s="156"/>
      <c r="BI583" s="156"/>
      <c r="BJ583" s="16"/>
      <c r="BK583" s="16">
        <v>1</v>
      </c>
      <c r="BL583" s="16"/>
      <c r="BM583" s="135"/>
      <c r="BN583" s="135">
        <f t="shared" si="68"/>
        <v>2</v>
      </c>
      <c r="BO583" s="131">
        <f t="shared" si="69"/>
        <v>8</v>
      </c>
      <c r="BP583" s="65">
        <f t="shared" si="70"/>
        <v>2</v>
      </c>
      <c r="BS583" s="29"/>
    </row>
    <row r="584" spans="2:71" ht="24.95" customHeight="1">
      <c r="B584" s="48">
        <f>Personal_Development!B585</f>
        <v>0</v>
      </c>
      <c r="C584" s="48">
        <f>Personal_Development!C585</f>
        <v>0</v>
      </c>
      <c r="D584" s="14" t="str">
        <f>Personal_Development!D585</f>
        <v>C13692</v>
      </c>
      <c r="E584" s="11" t="str">
        <f>Personal_Development!E585</f>
        <v>MUHAMMAD FARHAN BIN ABDUL GAFFAR</v>
      </c>
      <c r="F584" s="12" t="str">
        <f>Personal_Development!F585</f>
        <v>PRODUCTION NO.2 DEPARTMENT</v>
      </c>
      <c r="G584" s="12" t="str">
        <f>Personal_Development!G585</f>
        <v>MOLDING PRODUCTION SECTION (MPS)</v>
      </c>
      <c r="H584" s="40" t="str">
        <f>Personal_Development!H585</f>
        <v>OPERATOR 2</v>
      </c>
      <c r="I584" s="41" t="str">
        <f>Personal_Development!I585</f>
        <v>C4 PROD</v>
      </c>
      <c r="J584" s="42" t="str">
        <f>Personal_Development!J585</f>
        <v xml:space="preserve">C4 </v>
      </c>
      <c r="K584" s="48">
        <v>1</v>
      </c>
      <c r="L584" s="48"/>
      <c r="M584" s="16"/>
      <c r="N584" s="16"/>
      <c r="O584" s="48"/>
      <c r="P584" s="48">
        <v>1</v>
      </c>
      <c r="Q584" s="48">
        <v>2</v>
      </c>
      <c r="R584" s="48"/>
      <c r="S584" s="48">
        <v>7</v>
      </c>
      <c r="T584" s="48">
        <v>3</v>
      </c>
      <c r="U584" s="48"/>
      <c r="V584" s="48"/>
      <c r="W584" s="20">
        <f t="shared" si="71"/>
        <v>14</v>
      </c>
      <c r="X584" s="48"/>
      <c r="Y584" s="48"/>
      <c r="Z584" s="16"/>
      <c r="AA584" s="16"/>
      <c r="AB584" s="48"/>
      <c r="AC584" s="48"/>
      <c r="AD584" s="48"/>
      <c r="AE584" s="48"/>
      <c r="AF584" s="48"/>
      <c r="AG584" s="48"/>
      <c r="AH584" s="48"/>
      <c r="AI584" s="48"/>
      <c r="AJ584" s="24">
        <f t="shared" si="72"/>
        <v>0</v>
      </c>
      <c r="AK584" s="48"/>
      <c r="AL584" s="48"/>
      <c r="AM584" s="16">
        <v>1</v>
      </c>
      <c r="AN584" s="16"/>
      <c r="AO584" s="48">
        <v>1</v>
      </c>
      <c r="AP584" s="48">
        <v>0.5</v>
      </c>
      <c r="AQ584" s="48"/>
      <c r="AR584" s="48"/>
      <c r="AS584" s="48"/>
      <c r="AT584" s="48">
        <v>3</v>
      </c>
      <c r="AU584" s="48"/>
      <c r="AV584" s="48">
        <v>15</v>
      </c>
      <c r="AW584" s="26">
        <f t="shared" si="73"/>
        <v>20.5</v>
      </c>
      <c r="AX584" s="16">
        <f t="shared" si="74"/>
        <v>34.5</v>
      </c>
      <c r="AY584" s="48"/>
      <c r="AZ584" s="48"/>
      <c r="BA584" s="129">
        <f>9+31+6</f>
        <v>46</v>
      </c>
      <c r="BB584" s="157"/>
      <c r="BC584" s="156"/>
      <c r="BD584" s="156"/>
      <c r="BE584" s="156"/>
      <c r="BF584" s="156"/>
      <c r="BG584" s="156"/>
      <c r="BH584" s="156">
        <v>1</v>
      </c>
      <c r="BI584" s="156"/>
      <c r="BJ584" s="16">
        <v>1</v>
      </c>
      <c r="BK584" s="16"/>
      <c r="BL584" s="16"/>
      <c r="BM584" s="135"/>
      <c r="BN584" s="135">
        <f t="shared" si="68"/>
        <v>2</v>
      </c>
      <c r="BO584" s="131">
        <f t="shared" si="69"/>
        <v>82.5</v>
      </c>
      <c r="BP584" s="65">
        <f t="shared" si="70"/>
        <v>1</v>
      </c>
      <c r="BS584" s="29"/>
    </row>
    <row r="585" spans="2:71" ht="24.95" customHeight="1">
      <c r="B585" s="48">
        <f>Personal_Development!B586</f>
        <v>0</v>
      </c>
      <c r="C585" s="48">
        <f>Personal_Development!C586</f>
        <v>0</v>
      </c>
      <c r="D585" s="14" t="str">
        <f>Personal_Development!D586</f>
        <v>C13693</v>
      </c>
      <c r="E585" s="11" t="str">
        <f>Personal_Development!E586</f>
        <v>NURUL AIN HAYATI BINTI ABDULLAH</v>
      </c>
      <c r="F585" s="12" t="str">
        <f>Personal_Development!F586</f>
        <v>PRODUCTION NO.2 DEPARTMENT</v>
      </c>
      <c r="G585" s="12" t="str">
        <f>Personal_Development!G586</f>
        <v>MOLDING PRODUCTION SECTION (MPS)</v>
      </c>
      <c r="H585" s="40" t="str">
        <f>Personal_Development!H586</f>
        <v>OPERATOR 2</v>
      </c>
      <c r="I585" s="41" t="str">
        <f>Personal_Development!I586</f>
        <v>C4 PROD</v>
      </c>
      <c r="J585" s="42" t="str">
        <f>Personal_Development!J586</f>
        <v xml:space="preserve">C4 </v>
      </c>
      <c r="K585" s="48">
        <v>1</v>
      </c>
      <c r="L585" s="48"/>
      <c r="M585" s="16"/>
      <c r="N585" s="16">
        <v>1</v>
      </c>
      <c r="O585" s="48">
        <v>1</v>
      </c>
      <c r="P585" s="48"/>
      <c r="Q585" s="48">
        <v>1</v>
      </c>
      <c r="R585" s="48">
        <v>1</v>
      </c>
      <c r="S585" s="48">
        <v>1</v>
      </c>
      <c r="T585" s="48"/>
      <c r="U585" s="48"/>
      <c r="V585" s="48"/>
      <c r="W585" s="20">
        <f t="shared" si="71"/>
        <v>6</v>
      </c>
      <c r="X585" s="48"/>
      <c r="Y585" s="48"/>
      <c r="Z585" s="16"/>
      <c r="AA585" s="16"/>
      <c r="AB585" s="48"/>
      <c r="AC585" s="48"/>
      <c r="AD585" s="48"/>
      <c r="AE585" s="48"/>
      <c r="AF585" s="48"/>
      <c r="AG585" s="48"/>
      <c r="AH585" s="48"/>
      <c r="AI585" s="48"/>
      <c r="AJ585" s="24">
        <f t="shared" si="72"/>
        <v>0</v>
      </c>
      <c r="AK585" s="48"/>
      <c r="AL585" s="48"/>
      <c r="AM585" s="16"/>
      <c r="AN585" s="16"/>
      <c r="AO585" s="48"/>
      <c r="AP585" s="48"/>
      <c r="AQ585" s="48">
        <v>0.5</v>
      </c>
      <c r="AR585" s="48"/>
      <c r="AS585" s="48">
        <v>0.75</v>
      </c>
      <c r="AT585" s="48"/>
      <c r="AU585" s="48"/>
      <c r="AV585" s="48"/>
      <c r="AW585" s="26">
        <f t="shared" si="73"/>
        <v>1.25</v>
      </c>
      <c r="AX585" s="16">
        <f t="shared" si="74"/>
        <v>7.25</v>
      </c>
      <c r="AY585" s="48"/>
      <c r="AZ585" s="48"/>
      <c r="BA585" s="129"/>
      <c r="BB585" s="157"/>
      <c r="BC585" s="156"/>
      <c r="BD585" s="156"/>
      <c r="BE585" s="156"/>
      <c r="BF585" s="156"/>
      <c r="BG585" s="156">
        <v>1.5</v>
      </c>
      <c r="BH585" s="156"/>
      <c r="BI585" s="156"/>
      <c r="BJ585" s="16"/>
      <c r="BK585" s="16"/>
      <c r="BL585" s="16"/>
      <c r="BM585" s="135"/>
      <c r="BN585" s="135">
        <f t="shared" si="68"/>
        <v>1.5</v>
      </c>
      <c r="BO585" s="131">
        <f t="shared" si="69"/>
        <v>8.75</v>
      </c>
      <c r="BP585" s="65">
        <f t="shared" si="70"/>
        <v>2</v>
      </c>
      <c r="BS585" s="29"/>
    </row>
    <row r="586" spans="2:71" ht="24.95" customHeight="1">
      <c r="B586" s="48">
        <f>Personal_Development!B587</f>
        <v>0</v>
      </c>
      <c r="C586" s="48">
        <f>Personal_Development!C587</f>
        <v>0</v>
      </c>
      <c r="D586" s="14" t="str">
        <f>Personal_Development!D587</f>
        <v>C13697</v>
      </c>
      <c r="E586" s="11" t="str">
        <f>Personal_Development!E587</f>
        <v>NURUL AMIRAH BINTI ANUAR</v>
      </c>
      <c r="F586" s="12" t="str">
        <f>Personal_Development!F587</f>
        <v>PRODUCTION NO.2 DEPARTMENT</v>
      </c>
      <c r="G586" s="12" t="str">
        <f>Personal_Development!G587</f>
        <v>MOLDING PRODUCTION SECTION (MPS)</v>
      </c>
      <c r="H586" s="40" t="str">
        <f>Personal_Development!H587</f>
        <v>OPERATOR 2</v>
      </c>
      <c r="I586" s="41" t="str">
        <f>Personal_Development!I587</f>
        <v>C4 PROD</v>
      </c>
      <c r="J586" s="42" t="str">
        <f>Personal_Development!J587</f>
        <v xml:space="preserve">C4 </v>
      </c>
      <c r="K586" s="48"/>
      <c r="L586" s="48"/>
      <c r="M586" s="16">
        <v>2</v>
      </c>
      <c r="N586" s="16"/>
      <c r="O586" s="48"/>
      <c r="P586" s="48"/>
      <c r="Q586" s="48"/>
      <c r="R586" s="48"/>
      <c r="S586" s="48"/>
      <c r="T586" s="48"/>
      <c r="U586" s="48"/>
      <c r="V586" s="48"/>
      <c r="W586" s="20">
        <f t="shared" si="71"/>
        <v>2</v>
      </c>
      <c r="X586" s="48"/>
      <c r="Y586" s="48"/>
      <c r="Z586" s="16"/>
      <c r="AA586" s="16"/>
      <c r="AB586" s="48"/>
      <c r="AC586" s="48"/>
      <c r="AD586" s="48"/>
      <c r="AE586" s="48"/>
      <c r="AF586" s="48"/>
      <c r="AG586" s="48"/>
      <c r="AH586" s="48"/>
      <c r="AI586" s="48"/>
      <c r="AJ586" s="24">
        <f t="shared" si="72"/>
        <v>0</v>
      </c>
      <c r="AK586" s="48"/>
      <c r="AL586" s="48"/>
      <c r="AM586" s="16"/>
      <c r="AN586" s="16"/>
      <c r="AO586" s="48"/>
      <c r="AP586" s="48"/>
      <c r="AQ586" s="48"/>
      <c r="AR586" s="48"/>
      <c r="AS586" s="48"/>
      <c r="AT586" s="48"/>
      <c r="AU586" s="48"/>
      <c r="AV586" s="48"/>
      <c r="AW586" s="26">
        <f t="shared" si="73"/>
        <v>0</v>
      </c>
      <c r="AX586" s="16">
        <f t="shared" si="74"/>
        <v>2</v>
      </c>
      <c r="AY586" s="48"/>
      <c r="AZ586" s="48"/>
      <c r="BA586" s="129"/>
      <c r="BB586" s="157"/>
      <c r="BC586" s="156"/>
      <c r="BD586" s="156"/>
      <c r="BE586" s="156"/>
      <c r="BF586" s="156"/>
      <c r="BG586" s="156"/>
      <c r="BH586" s="156"/>
      <c r="BI586" s="156"/>
      <c r="BJ586" s="16"/>
      <c r="BK586" s="16"/>
      <c r="BL586" s="16"/>
      <c r="BM586" s="135"/>
      <c r="BN586" s="135">
        <f t="shared" si="68"/>
        <v>0</v>
      </c>
      <c r="BO586" s="131">
        <f t="shared" si="69"/>
        <v>2</v>
      </c>
      <c r="BP586" s="65">
        <f t="shared" si="70"/>
        <v>4</v>
      </c>
      <c r="BS586" s="29"/>
    </row>
    <row r="587" spans="2:71" ht="24.95" customHeight="1">
      <c r="B587" s="48">
        <f>Personal_Development!B588</f>
        <v>0</v>
      </c>
      <c r="C587" s="48">
        <f>Personal_Development!C588</f>
        <v>0</v>
      </c>
      <c r="D587" s="14" t="str">
        <f>Personal_Development!D588</f>
        <v>C13698</v>
      </c>
      <c r="E587" s="11" t="str">
        <f>Personal_Development!E588</f>
        <v>NURUL FATIN SHAHIRA BINTI SANNY</v>
      </c>
      <c r="F587" s="12" t="str">
        <f>Personal_Development!F588</f>
        <v>PRODUCTION NO.2 DEPARTMENT</v>
      </c>
      <c r="G587" s="12" t="str">
        <f>Personal_Development!G588</f>
        <v>MOLDING PRODUCTION SECTION (MPS)</v>
      </c>
      <c r="H587" s="40" t="str">
        <f>Personal_Development!H588</f>
        <v>OPERATOR 2</v>
      </c>
      <c r="I587" s="41" t="str">
        <f>Personal_Development!I588</f>
        <v>C4 PROD</v>
      </c>
      <c r="J587" s="42" t="str">
        <f>Personal_Development!J588</f>
        <v xml:space="preserve">C4 </v>
      </c>
      <c r="K587" s="48"/>
      <c r="L587" s="48"/>
      <c r="M587" s="16"/>
      <c r="N587" s="16"/>
      <c r="O587" s="48">
        <v>1</v>
      </c>
      <c r="P587" s="48"/>
      <c r="Q587" s="48"/>
      <c r="R587" s="48"/>
      <c r="S587" s="48">
        <v>1</v>
      </c>
      <c r="T587" s="48"/>
      <c r="U587" s="48"/>
      <c r="V587" s="48"/>
      <c r="W587" s="20">
        <f t="shared" si="71"/>
        <v>2</v>
      </c>
      <c r="X587" s="48"/>
      <c r="Y587" s="48"/>
      <c r="Z587" s="16"/>
      <c r="AA587" s="16"/>
      <c r="AB587" s="48"/>
      <c r="AC587" s="48"/>
      <c r="AD587" s="48"/>
      <c r="AE587" s="48"/>
      <c r="AF587" s="48">
        <v>1</v>
      </c>
      <c r="AG587" s="48"/>
      <c r="AH587" s="48"/>
      <c r="AI587" s="48"/>
      <c r="AJ587" s="24">
        <f t="shared" si="72"/>
        <v>1</v>
      </c>
      <c r="AK587" s="48"/>
      <c r="AL587" s="48"/>
      <c r="AM587" s="16"/>
      <c r="AN587" s="16"/>
      <c r="AO587" s="48"/>
      <c r="AP587" s="48"/>
      <c r="AQ587" s="48"/>
      <c r="AR587" s="48"/>
      <c r="AS587" s="48"/>
      <c r="AT587" s="48"/>
      <c r="AU587" s="48"/>
      <c r="AV587" s="48"/>
      <c r="AW587" s="26">
        <f t="shared" si="73"/>
        <v>0</v>
      </c>
      <c r="AX587" s="16">
        <f t="shared" si="74"/>
        <v>3</v>
      </c>
      <c r="AY587" s="48"/>
      <c r="AZ587" s="48"/>
      <c r="BA587" s="129"/>
      <c r="BB587" s="157"/>
      <c r="BC587" s="156"/>
      <c r="BD587" s="156"/>
      <c r="BE587" s="156"/>
      <c r="BF587" s="156"/>
      <c r="BG587" s="156"/>
      <c r="BH587" s="156"/>
      <c r="BI587" s="156"/>
      <c r="BJ587" s="16"/>
      <c r="BK587" s="16"/>
      <c r="BL587" s="16"/>
      <c r="BM587" s="135"/>
      <c r="BN587" s="135">
        <f t="shared" si="68"/>
        <v>0</v>
      </c>
      <c r="BO587" s="131">
        <f t="shared" si="69"/>
        <v>3</v>
      </c>
      <c r="BP587" s="65">
        <f t="shared" si="70"/>
        <v>4</v>
      </c>
      <c r="BS587" s="29"/>
    </row>
    <row r="588" spans="2:71" ht="24.95" customHeight="1">
      <c r="B588" s="48" t="str">
        <f>Personal_Development!B589</f>
        <v>R</v>
      </c>
      <c r="C588" s="48">
        <f>Personal_Development!C589</f>
        <v>0</v>
      </c>
      <c r="D588" s="14" t="str">
        <f>Personal_Development!D589</f>
        <v>C13699</v>
      </c>
      <c r="E588" s="11" t="str">
        <f>Personal_Development!E589</f>
        <v>MUHAMMAD FITRI BIN JEFFRERY</v>
      </c>
      <c r="F588" s="12" t="str">
        <f>Personal_Development!F589</f>
        <v>PRODUCTION NO.2 DEPARTMENT</v>
      </c>
      <c r="G588" s="12" t="str">
        <f>Personal_Development!G589</f>
        <v>MOLDING PRODUCTION SECTION (MPS)</v>
      </c>
      <c r="H588" s="40" t="str">
        <f>Personal_Development!H589</f>
        <v>OPERATOR 2</v>
      </c>
      <c r="I588" s="41" t="str">
        <f>Personal_Development!I589</f>
        <v>C4 PROD</v>
      </c>
      <c r="J588" s="42" t="str">
        <f>Personal_Development!J589</f>
        <v xml:space="preserve">C4 </v>
      </c>
      <c r="K588" s="48">
        <v>1</v>
      </c>
      <c r="L588" s="48"/>
      <c r="M588" s="16"/>
      <c r="N588" s="16"/>
      <c r="O588" s="48"/>
      <c r="P588" s="48"/>
      <c r="Q588" s="48"/>
      <c r="R588" s="48"/>
      <c r="S588" s="48"/>
      <c r="T588" s="48"/>
      <c r="U588" s="48"/>
      <c r="V588" s="48"/>
      <c r="W588" s="20">
        <f t="shared" si="71"/>
        <v>1</v>
      </c>
      <c r="X588" s="48"/>
      <c r="Y588" s="48"/>
      <c r="Z588" s="16"/>
      <c r="AA588" s="16"/>
      <c r="AB588" s="48"/>
      <c r="AC588" s="48"/>
      <c r="AD588" s="48"/>
      <c r="AE588" s="48"/>
      <c r="AF588" s="48"/>
      <c r="AG588" s="48"/>
      <c r="AH588" s="48"/>
      <c r="AI588" s="48"/>
      <c r="AJ588" s="24">
        <f t="shared" si="72"/>
        <v>0</v>
      </c>
      <c r="AK588" s="48">
        <v>0.5</v>
      </c>
      <c r="AL588" s="48"/>
      <c r="AM588" s="16"/>
      <c r="AN588" s="16"/>
      <c r="AO588" s="48"/>
      <c r="AP588" s="48"/>
      <c r="AQ588" s="48"/>
      <c r="AR588" s="48"/>
      <c r="AS588" s="48"/>
      <c r="AT588" s="48"/>
      <c r="AU588" s="48"/>
      <c r="AV588" s="48"/>
      <c r="AW588" s="26">
        <f t="shared" si="73"/>
        <v>0.5</v>
      </c>
      <c r="AX588" s="16">
        <f t="shared" si="74"/>
        <v>1.5</v>
      </c>
      <c r="AY588" s="48"/>
      <c r="AZ588" s="48"/>
      <c r="BA588" s="129"/>
      <c r="BB588" s="157">
        <v>0.5</v>
      </c>
      <c r="BC588" s="156"/>
      <c r="BD588" s="156"/>
      <c r="BE588" s="156"/>
      <c r="BF588" s="156"/>
      <c r="BG588" s="156"/>
      <c r="BH588" s="156"/>
      <c r="BI588" s="156"/>
      <c r="BJ588" s="16"/>
      <c r="BK588" s="16"/>
      <c r="BL588" s="16"/>
      <c r="BM588" s="135"/>
      <c r="BN588" s="135">
        <f t="shared" si="68"/>
        <v>0.5</v>
      </c>
      <c r="BO588" s="131">
        <f t="shared" si="69"/>
        <v>2</v>
      </c>
      <c r="BP588" s="65">
        <f t="shared" si="70"/>
        <v>4</v>
      </c>
      <c r="BS588" s="29"/>
    </row>
    <row r="589" spans="2:71" ht="24.95" customHeight="1">
      <c r="B589" s="48">
        <f>Personal_Development!B590</f>
        <v>0</v>
      </c>
      <c r="C589" s="48">
        <f>Personal_Development!C590</f>
        <v>0</v>
      </c>
      <c r="D589" s="14" t="str">
        <f>Personal_Development!D590</f>
        <v>C13715</v>
      </c>
      <c r="E589" s="11" t="str">
        <f>Personal_Development!E590</f>
        <v>MUHAMMAD HILMI BIN ABD HALIM</v>
      </c>
      <c r="F589" s="12" t="str">
        <f>Personal_Development!F590</f>
        <v>FACTORY OPERATIONS DEPARTMENT</v>
      </c>
      <c r="G589" s="12" t="str">
        <f>Personal_Development!G590</f>
        <v>INVENTORY &amp; SYSYTEM CONTROL SECTION (IVS)</v>
      </c>
      <c r="H589" s="40" t="str">
        <f>Personal_Development!H590</f>
        <v>STOREHAND</v>
      </c>
      <c r="I589" s="41" t="str">
        <f>Personal_Development!I590</f>
        <v>C4 PROD</v>
      </c>
      <c r="J589" s="42" t="str">
        <f>Personal_Development!J590</f>
        <v xml:space="preserve">C4 </v>
      </c>
      <c r="K589" s="48"/>
      <c r="L589" s="48"/>
      <c r="M589" s="16">
        <v>1</v>
      </c>
      <c r="N589" s="16"/>
      <c r="O589" s="48"/>
      <c r="P589" s="48">
        <v>2</v>
      </c>
      <c r="Q589" s="48">
        <v>3</v>
      </c>
      <c r="R589" s="48"/>
      <c r="S589" s="48">
        <v>1</v>
      </c>
      <c r="T589" s="48">
        <v>2</v>
      </c>
      <c r="U589" s="48">
        <v>0.5</v>
      </c>
      <c r="V589" s="48">
        <v>1</v>
      </c>
      <c r="W589" s="20">
        <f t="shared" si="71"/>
        <v>10.5</v>
      </c>
      <c r="X589" s="48"/>
      <c r="Y589" s="48"/>
      <c r="Z589" s="16"/>
      <c r="AA589" s="16"/>
      <c r="AB589" s="48"/>
      <c r="AC589" s="48"/>
      <c r="AD589" s="48"/>
      <c r="AE589" s="48"/>
      <c r="AF589" s="48"/>
      <c r="AG589" s="48"/>
      <c r="AH589" s="48"/>
      <c r="AI589" s="48"/>
      <c r="AJ589" s="24">
        <f t="shared" si="72"/>
        <v>0</v>
      </c>
      <c r="AK589" s="48"/>
      <c r="AL589" s="48"/>
      <c r="AM589" s="16"/>
      <c r="AN589" s="16">
        <v>1</v>
      </c>
      <c r="AO589" s="48"/>
      <c r="AP589" s="48"/>
      <c r="AQ589" s="48"/>
      <c r="AR589" s="48">
        <v>1</v>
      </c>
      <c r="AS589" s="48"/>
      <c r="AT589" s="48">
        <v>2</v>
      </c>
      <c r="AU589" s="48">
        <v>2.75</v>
      </c>
      <c r="AV589" s="48">
        <v>1.5</v>
      </c>
      <c r="AW589" s="26">
        <f t="shared" si="73"/>
        <v>8.25</v>
      </c>
      <c r="AX589" s="16">
        <f t="shared" si="74"/>
        <v>18.75</v>
      </c>
      <c r="AY589" s="48"/>
      <c r="AZ589" s="48"/>
      <c r="BA589" s="129"/>
      <c r="BB589" s="157"/>
      <c r="BC589" s="156">
        <v>0.75</v>
      </c>
      <c r="BD589" s="156"/>
      <c r="BE589" s="156">
        <v>1.5</v>
      </c>
      <c r="BF589" s="156">
        <v>0.75</v>
      </c>
      <c r="BG589" s="156">
        <v>0.5</v>
      </c>
      <c r="BH589" s="156">
        <v>0.5</v>
      </c>
      <c r="BI589" s="156"/>
      <c r="BJ589" s="16"/>
      <c r="BK589" s="16"/>
      <c r="BL589" s="16">
        <v>2.5</v>
      </c>
      <c r="BM589" s="135"/>
      <c r="BN589" s="135">
        <f t="shared" si="68"/>
        <v>6.5</v>
      </c>
      <c r="BO589" s="131">
        <f t="shared" si="69"/>
        <v>25.25</v>
      </c>
      <c r="BP589" s="65">
        <f t="shared" si="70"/>
        <v>1</v>
      </c>
      <c r="BS589" s="29"/>
    </row>
    <row r="590" spans="2:71" ht="24.95" customHeight="1">
      <c r="B590" s="48">
        <f>Personal_Development!B591</f>
        <v>0</v>
      </c>
      <c r="C590" s="48">
        <f>Personal_Development!C591</f>
        <v>0</v>
      </c>
      <c r="D590" s="14" t="str">
        <f>Personal_Development!D591</f>
        <v>E00169</v>
      </c>
      <c r="E590" s="11" t="str">
        <f>Personal_Development!E591</f>
        <v>IRA ZATY SOFEA BINTI ABD KAMAL</v>
      </c>
      <c r="F590" s="12" t="str">
        <f>Personal_Development!F591</f>
        <v>GENERAL AFFAIRS DEPARTMENT</v>
      </c>
      <c r="G590" s="12" t="str">
        <f>Personal_Development!G591</f>
        <v>FACILITY ENGINEERING SECTION (FES)</v>
      </c>
      <c r="H590" s="40" t="str">
        <f>Personal_Development!H591</f>
        <v>ASST. ENGINEER</v>
      </c>
      <c r="I590" s="41" t="str">
        <f>Personal_Development!I591</f>
        <v>M7</v>
      </c>
      <c r="J590" s="42" t="str">
        <f>Personal_Development!J591</f>
        <v>M7</v>
      </c>
      <c r="K590" s="48"/>
      <c r="L590" s="48"/>
      <c r="M590" s="16"/>
      <c r="N590" s="16"/>
      <c r="O590" s="48">
        <v>1</v>
      </c>
      <c r="P590" s="48"/>
      <c r="Q590" s="48"/>
      <c r="R590" s="48">
        <v>1</v>
      </c>
      <c r="S590" s="48">
        <v>1</v>
      </c>
      <c r="T590" s="48"/>
      <c r="U590" s="48">
        <v>1</v>
      </c>
      <c r="V590" s="48"/>
      <c r="W590" s="20">
        <f t="shared" si="71"/>
        <v>4</v>
      </c>
      <c r="X590" s="48"/>
      <c r="Y590" s="48"/>
      <c r="Z590" s="16"/>
      <c r="AA590" s="16"/>
      <c r="AB590" s="48"/>
      <c r="AC590" s="48"/>
      <c r="AD590" s="48"/>
      <c r="AE590" s="48"/>
      <c r="AF590" s="48"/>
      <c r="AG590" s="48"/>
      <c r="AH590" s="48"/>
      <c r="AI590" s="48"/>
      <c r="AJ590" s="24">
        <f t="shared" si="72"/>
        <v>0</v>
      </c>
      <c r="AK590" s="48"/>
      <c r="AL590" s="48"/>
      <c r="AM590" s="16"/>
      <c r="AN590" s="16"/>
      <c r="AO590" s="48"/>
      <c r="AP590" s="48"/>
      <c r="AQ590" s="48"/>
      <c r="AR590" s="48"/>
      <c r="AS590" s="48"/>
      <c r="AT590" s="48"/>
      <c r="AU590" s="48"/>
      <c r="AV590" s="48"/>
      <c r="AW590" s="26">
        <f t="shared" si="73"/>
        <v>0</v>
      </c>
      <c r="AX590" s="16">
        <f t="shared" si="74"/>
        <v>4</v>
      </c>
      <c r="AY590" s="48"/>
      <c r="AZ590" s="48"/>
      <c r="BA590" s="129">
        <v>6</v>
      </c>
      <c r="BB590" s="157">
        <v>1.75</v>
      </c>
      <c r="BC590" s="156"/>
      <c r="BD590" s="156">
        <v>2.5</v>
      </c>
      <c r="BE590" s="156">
        <v>1.25</v>
      </c>
      <c r="BF590" s="156">
        <v>1</v>
      </c>
      <c r="BG590" s="156">
        <v>1</v>
      </c>
      <c r="BH590" s="156">
        <v>2.5</v>
      </c>
      <c r="BI590" s="156">
        <v>0.5</v>
      </c>
      <c r="BJ590" s="16">
        <v>0.5</v>
      </c>
      <c r="BK590" s="16">
        <v>0.25</v>
      </c>
      <c r="BL590" s="16">
        <v>1.25</v>
      </c>
      <c r="BM590" s="135"/>
      <c r="BN590" s="135">
        <f t="shared" si="68"/>
        <v>12.5</v>
      </c>
      <c r="BO590" s="131">
        <f t="shared" si="69"/>
        <v>22.5</v>
      </c>
      <c r="BP590" s="65">
        <f t="shared" si="70"/>
        <v>1</v>
      </c>
      <c r="BS590" s="29"/>
    </row>
    <row r="591" spans="2:71" ht="24.95" customHeight="1">
      <c r="B591" s="48" t="str">
        <f>Personal_Development!B592</f>
        <v>R</v>
      </c>
      <c r="C591" s="48">
        <f>Personal_Development!C592</f>
        <v>0</v>
      </c>
      <c r="D591" s="14" t="str">
        <f>Personal_Development!D592</f>
        <v>C13717</v>
      </c>
      <c r="E591" s="11" t="str">
        <f>Personal_Development!E592</f>
        <v>MOHAMAD HANIF HANAFI BIN JAMALUDIN</v>
      </c>
      <c r="F591" s="12" t="str">
        <f>Personal_Development!F592</f>
        <v>FACTORY OPERATIONS DEPARTMENT</v>
      </c>
      <c r="G591" s="12" t="str">
        <f>Personal_Development!G592</f>
        <v>INVENTORY &amp; SYSYTEM CONTROL SECTION (IVS)</v>
      </c>
      <c r="H591" s="40" t="str">
        <f>Personal_Development!H592</f>
        <v>STOREHAND</v>
      </c>
      <c r="I591" s="41" t="str">
        <f>Personal_Development!I592</f>
        <v>C4 PROD</v>
      </c>
      <c r="J591" s="42" t="str">
        <f>Personal_Development!J592</f>
        <v xml:space="preserve">C4 </v>
      </c>
      <c r="K591" s="48"/>
      <c r="L591" s="48"/>
      <c r="M591" s="16"/>
      <c r="N591" s="16"/>
      <c r="O591" s="48"/>
      <c r="P591" s="48"/>
      <c r="Q591" s="48"/>
      <c r="R591" s="48"/>
      <c r="S591" s="48"/>
      <c r="T591" s="48"/>
      <c r="U591" s="48"/>
      <c r="V591" s="48"/>
      <c r="W591" s="20">
        <f t="shared" si="71"/>
        <v>0</v>
      </c>
      <c r="X591" s="48"/>
      <c r="Y591" s="48"/>
      <c r="Z591" s="16"/>
      <c r="AA591" s="16"/>
      <c r="AB591" s="48"/>
      <c r="AC591" s="48"/>
      <c r="AD591" s="48"/>
      <c r="AE591" s="48"/>
      <c r="AF591" s="48"/>
      <c r="AG591" s="48"/>
      <c r="AH591" s="48">
        <v>2</v>
      </c>
      <c r="AI591" s="48"/>
      <c r="AJ591" s="24">
        <f t="shared" si="72"/>
        <v>2</v>
      </c>
      <c r="AK591" s="48"/>
      <c r="AL591" s="48"/>
      <c r="AM591" s="16"/>
      <c r="AN591" s="16">
        <v>1</v>
      </c>
      <c r="AO591" s="48"/>
      <c r="AP591" s="48"/>
      <c r="AQ591" s="48"/>
      <c r="AR591" s="48"/>
      <c r="AS591" s="48"/>
      <c r="AT591" s="48"/>
      <c r="AU591" s="48"/>
      <c r="AV591" s="48"/>
      <c r="AW591" s="26">
        <f t="shared" si="73"/>
        <v>1</v>
      </c>
      <c r="AX591" s="16">
        <f t="shared" si="74"/>
        <v>3</v>
      </c>
      <c r="AY591" s="48"/>
      <c r="AZ591" s="48"/>
      <c r="BA591" s="129"/>
      <c r="BB591" s="157"/>
      <c r="BC591" s="156"/>
      <c r="BD591" s="156"/>
      <c r="BE591" s="156"/>
      <c r="BF591" s="156"/>
      <c r="BG591" s="156"/>
      <c r="BH591" s="156"/>
      <c r="BI591" s="156"/>
      <c r="BJ591" s="16"/>
      <c r="BK591" s="16"/>
      <c r="BL591" s="16"/>
      <c r="BM591" s="135"/>
      <c r="BN591" s="135">
        <f t="shared" si="68"/>
        <v>0</v>
      </c>
      <c r="BO591" s="131">
        <f t="shared" si="69"/>
        <v>3</v>
      </c>
      <c r="BP591" s="65">
        <f t="shared" si="70"/>
        <v>4</v>
      </c>
      <c r="BS591" s="29"/>
    </row>
    <row r="592" spans="2:71" ht="24.95" customHeight="1">
      <c r="B592" s="48">
        <f>Personal_Development!B593</f>
        <v>0</v>
      </c>
      <c r="C592" s="48">
        <f>Personal_Development!C593</f>
        <v>0</v>
      </c>
      <c r="D592" s="14" t="str">
        <f>Personal_Development!D593</f>
        <v>C13718</v>
      </c>
      <c r="E592" s="11" t="str">
        <f>Personal_Development!E593</f>
        <v>AMIR ASYARI BIN MOHAMAD</v>
      </c>
      <c r="F592" s="12" t="str">
        <f>Personal_Development!F593</f>
        <v>FACTORY OPERATIONS DEPARTMENT</v>
      </c>
      <c r="G592" s="12" t="str">
        <f>Personal_Development!G593</f>
        <v>INVENTORY &amp; SYSYTEM CONTROL SECTION (IVS)</v>
      </c>
      <c r="H592" s="40" t="str">
        <f>Personal_Development!H593</f>
        <v>STOREHAND</v>
      </c>
      <c r="I592" s="41" t="str">
        <f>Personal_Development!I593</f>
        <v>C4 PROD</v>
      </c>
      <c r="J592" s="42" t="str">
        <f>Personal_Development!J593</f>
        <v xml:space="preserve">C4 </v>
      </c>
      <c r="K592" s="48"/>
      <c r="L592" s="48"/>
      <c r="M592" s="16"/>
      <c r="N592" s="16"/>
      <c r="O592" s="48"/>
      <c r="P592" s="48"/>
      <c r="Q592" s="48"/>
      <c r="R592" s="48"/>
      <c r="S592" s="48"/>
      <c r="T592" s="48"/>
      <c r="U592" s="48"/>
      <c r="V592" s="48"/>
      <c r="W592" s="20">
        <f t="shared" si="71"/>
        <v>0</v>
      </c>
      <c r="X592" s="48"/>
      <c r="Y592" s="48"/>
      <c r="Z592" s="16"/>
      <c r="AA592" s="16"/>
      <c r="AB592" s="48"/>
      <c r="AC592" s="48"/>
      <c r="AD592" s="48"/>
      <c r="AE592" s="48"/>
      <c r="AF592" s="48"/>
      <c r="AG592" s="48"/>
      <c r="AH592" s="48"/>
      <c r="AI592" s="48"/>
      <c r="AJ592" s="24">
        <f t="shared" si="72"/>
        <v>0</v>
      </c>
      <c r="AK592" s="48"/>
      <c r="AL592" s="48"/>
      <c r="AM592" s="16"/>
      <c r="AN592" s="16"/>
      <c r="AO592" s="48"/>
      <c r="AP592" s="48"/>
      <c r="AQ592" s="48"/>
      <c r="AR592" s="48"/>
      <c r="AS592" s="48"/>
      <c r="AT592" s="48"/>
      <c r="AU592" s="48"/>
      <c r="AV592" s="48"/>
      <c r="AW592" s="26">
        <f t="shared" si="73"/>
        <v>0</v>
      </c>
      <c r="AX592" s="16">
        <f t="shared" si="74"/>
        <v>0</v>
      </c>
      <c r="AY592" s="48"/>
      <c r="AZ592" s="48"/>
      <c r="BA592" s="129"/>
      <c r="BB592" s="157"/>
      <c r="BC592" s="156"/>
      <c r="BD592" s="156"/>
      <c r="BE592" s="156"/>
      <c r="BF592" s="156"/>
      <c r="BG592" s="156"/>
      <c r="BH592" s="156"/>
      <c r="BI592" s="156"/>
      <c r="BJ592" s="16"/>
      <c r="BK592" s="16"/>
      <c r="BL592" s="16">
        <v>0.25</v>
      </c>
      <c r="BM592" s="135"/>
      <c r="BN592" s="135">
        <f t="shared" si="68"/>
        <v>0.25</v>
      </c>
      <c r="BO592" s="131">
        <f t="shared" si="69"/>
        <v>0.25</v>
      </c>
      <c r="BP592" s="65">
        <f t="shared" si="70"/>
        <v>4</v>
      </c>
      <c r="BS592" s="29"/>
    </row>
    <row r="593" spans="2:71" ht="24.95" customHeight="1">
      <c r="B593" s="48">
        <f>Personal_Development!B594</f>
        <v>0</v>
      </c>
      <c r="C593" s="48">
        <f>Personal_Development!C594</f>
        <v>0</v>
      </c>
      <c r="D593" s="14" t="str">
        <f>Personal_Development!D594</f>
        <v>C13719</v>
      </c>
      <c r="E593" s="11" t="str">
        <f>Personal_Development!E594</f>
        <v>NUR QAMARINA BINTI MOHD YUSOFF</v>
      </c>
      <c r="F593" s="12" t="str">
        <f>Personal_Development!F594</f>
        <v>PRODUCTION NO.1 DEPARTMENT</v>
      </c>
      <c r="G593" s="12" t="str">
        <f>Personal_Development!G594</f>
        <v>ASSEMBLY PRODUCTION SECTION (APS)</v>
      </c>
      <c r="H593" s="40" t="str">
        <f>Personal_Development!H594</f>
        <v>OPERATOR 2</v>
      </c>
      <c r="I593" s="41" t="str">
        <f>Personal_Development!I594</f>
        <v>C4 PROD</v>
      </c>
      <c r="J593" s="42" t="str">
        <f>Personal_Development!J594</f>
        <v xml:space="preserve">C4 </v>
      </c>
      <c r="K593" s="48"/>
      <c r="L593" s="48"/>
      <c r="M593" s="16"/>
      <c r="N593" s="16"/>
      <c r="O593" s="48"/>
      <c r="P593" s="48">
        <v>1</v>
      </c>
      <c r="Q593" s="48"/>
      <c r="R593" s="48"/>
      <c r="S593" s="48"/>
      <c r="T593" s="48"/>
      <c r="U593" s="48"/>
      <c r="V593" s="48">
        <v>1</v>
      </c>
      <c r="W593" s="20">
        <f t="shared" si="71"/>
        <v>2</v>
      </c>
      <c r="X593" s="48"/>
      <c r="Y593" s="48"/>
      <c r="Z593" s="16"/>
      <c r="AA593" s="16"/>
      <c r="AB593" s="48">
        <v>1</v>
      </c>
      <c r="AC593" s="48"/>
      <c r="AD593" s="48"/>
      <c r="AE593" s="48"/>
      <c r="AF593" s="48"/>
      <c r="AG593" s="48"/>
      <c r="AH593" s="48"/>
      <c r="AI593" s="48"/>
      <c r="AJ593" s="24">
        <f t="shared" si="72"/>
        <v>1</v>
      </c>
      <c r="AK593" s="48"/>
      <c r="AL593" s="48">
        <v>1</v>
      </c>
      <c r="AM593" s="16"/>
      <c r="AN593" s="16"/>
      <c r="AO593" s="48"/>
      <c r="AP593" s="48"/>
      <c r="AQ593" s="48"/>
      <c r="AR593" s="48"/>
      <c r="AS593" s="48"/>
      <c r="AT593" s="48"/>
      <c r="AU593" s="48"/>
      <c r="AV593" s="48">
        <v>0.5</v>
      </c>
      <c r="AW593" s="26">
        <f t="shared" si="73"/>
        <v>1.5</v>
      </c>
      <c r="AX593" s="16">
        <f t="shared" si="74"/>
        <v>4.5</v>
      </c>
      <c r="AY593" s="48"/>
      <c r="AZ593" s="48"/>
      <c r="BA593" s="129"/>
      <c r="BB593" s="157"/>
      <c r="BC593" s="156"/>
      <c r="BD593" s="156"/>
      <c r="BE593" s="156"/>
      <c r="BF593" s="156"/>
      <c r="BG593" s="156"/>
      <c r="BH593" s="156"/>
      <c r="BI593" s="156"/>
      <c r="BJ593" s="16">
        <v>1</v>
      </c>
      <c r="BK593" s="16"/>
      <c r="BL593" s="16"/>
      <c r="BM593" s="135"/>
      <c r="BN593" s="135">
        <f t="shared" si="68"/>
        <v>1</v>
      </c>
      <c r="BO593" s="131">
        <f t="shared" si="69"/>
        <v>5.5</v>
      </c>
      <c r="BP593" s="65">
        <f t="shared" si="70"/>
        <v>3</v>
      </c>
      <c r="BS593" s="29"/>
    </row>
    <row r="594" spans="2:71" ht="24.95" customHeight="1">
      <c r="B594" s="48">
        <f>Personal_Development!B595</f>
        <v>0</v>
      </c>
      <c r="C594" s="48">
        <f>Personal_Development!C595</f>
        <v>0</v>
      </c>
      <c r="D594" s="14" t="str">
        <f>Personal_Development!D595</f>
        <v>C13723</v>
      </c>
      <c r="E594" s="11" t="str">
        <f>Personal_Development!E595</f>
        <v>MUHAMMAD HAZZIM BIN OMAR</v>
      </c>
      <c r="F594" s="12" t="str">
        <f>Personal_Development!F595</f>
        <v>PRODUCTION NO.2 DEPARTMENT</v>
      </c>
      <c r="G594" s="12" t="str">
        <f>Personal_Development!G595</f>
        <v>MOLDING PRODUCTION SECTION (MPS)</v>
      </c>
      <c r="H594" s="40" t="str">
        <f>Personal_Development!H595</f>
        <v>OPERATOR 2</v>
      </c>
      <c r="I594" s="41" t="str">
        <f>Personal_Development!I595</f>
        <v>C4 PROD</v>
      </c>
      <c r="J594" s="42" t="str">
        <f>Personal_Development!J595</f>
        <v xml:space="preserve">C4 </v>
      </c>
      <c r="K594" s="48"/>
      <c r="L594" s="48"/>
      <c r="M594" s="16"/>
      <c r="N594" s="16"/>
      <c r="O594" s="48"/>
      <c r="P594" s="48"/>
      <c r="Q594" s="48"/>
      <c r="R594" s="48"/>
      <c r="S594" s="48"/>
      <c r="T594" s="48"/>
      <c r="U594" s="48"/>
      <c r="V594" s="48"/>
      <c r="W594" s="20">
        <f t="shared" si="71"/>
        <v>0</v>
      </c>
      <c r="X594" s="48"/>
      <c r="Y594" s="48"/>
      <c r="Z594" s="16"/>
      <c r="AA594" s="16"/>
      <c r="AB594" s="48"/>
      <c r="AC594" s="48"/>
      <c r="AD594" s="48"/>
      <c r="AE594" s="48"/>
      <c r="AF594" s="48"/>
      <c r="AG594" s="48"/>
      <c r="AH594" s="48"/>
      <c r="AI594" s="48"/>
      <c r="AJ594" s="24">
        <f t="shared" si="72"/>
        <v>0</v>
      </c>
      <c r="AK594" s="48"/>
      <c r="AL594" s="48"/>
      <c r="AM594" s="16"/>
      <c r="AN594" s="16"/>
      <c r="AO594" s="48"/>
      <c r="AP594" s="48"/>
      <c r="AQ594" s="48"/>
      <c r="AR594" s="48"/>
      <c r="AS594" s="48"/>
      <c r="AT594" s="48"/>
      <c r="AU594" s="48"/>
      <c r="AV594" s="48"/>
      <c r="AW594" s="26">
        <f t="shared" si="73"/>
        <v>0</v>
      </c>
      <c r="AX594" s="16">
        <f t="shared" si="74"/>
        <v>0</v>
      </c>
      <c r="AY594" s="48"/>
      <c r="AZ594" s="48"/>
      <c r="BA594" s="129"/>
      <c r="BB594" s="157"/>
      <c r="BC594" s="156"/>
      <c r="BD594" s="156"/>
      <c r="BE594" s="156"/>
      <c r="BF594" s="156"/>
      <c r="BG594" s="156"/>
      <c r="BH594" s="156"/>
      <c r="BI594" s="156"/>
      <c r="BJ594" s="16"/>
      <c r="BK594" s="16">
        <v>1</v>
      </c>
      <c r="BL594" s="16"/>
      <c r="BM594" s="135"/>
      <c r="BN594" s="135">
        <f t="shared" si="68"/>
        <v>1</v>
      </c>
      <c r="BO594" s="131">
        <f t="shared" si="69"/>
        <v>1</v>
      </c>
      <c r="BP594" s="65">
        <f t="shared" si="70"/>
        <v>4</v>
      </c>
      <c r="BS594" s="29"/>
    </row>
    <row r="595" spans="2:71" ht="24.95" customHeight="1">
      <c r="B595" s="48">
        <f>Personal_Development!B596</f>
        <v>0</v>
      </c>
      <c r="C595" s="48">
        <f>Personal_Development!C596</f>
        <v>0</v>
      </c>
      <c r="D595" s="14" t="str">
        <f>Personal_Development!D596</f>
        <v>C13725</v>
      </c>
      <c r="E595" s="11" t="str">
        <f>Personal_Development!E596</f>
        <v>AKHMAL BIN SABTU</v>
      </c>
      <c r="F595" s="12" t="str">
        <f>Personal_Development!F596</f>
        <v>MD OFFICE</v>
      </c>
      <c r="G595" s="12" t="str">
        <f>Personal_Development!G596</f>
        <v>MD OFFICE</v>
      </c>
      <c r="H595" s="40" t="str">
        <f>Personal_Development!H596</f>
        <v>JAPANESE DRIVER</v>
      </c>
      <c r="I595" s="41" t="str">
        <f>Personal_Development!I596</f>
        <v>D3J JAPANESE DRIVER</v>
      </c>
      <c r="J595" s="42" t="str">
        <f>Personal_Development!J596</f>
        <v>D3J</v>
      </c>
      <c r="K595" s="48"/>
      <c r="L595" s="48"/>
      <c r="M595" s="16"/>
      <c r="N595" s="16"/>
      <c r="O595" s="48"/>
      <c r="P595" s="48"/>
      <c r="Q595" s="48"/>
      <c r="R595" s="48"/>
      <c r="S595" s="48"/>
      <c r="T595" s="48"/>
      <c r="U595" s="48"/>
      <c r="V595" s="48"/>
      <c r="W595" s="20">
        <f t="shared" si="71"/>
        <v>0</v>
      </c>
      <c r="X595" s="48"/>
      <c r="Y595" s="48"/>
      <c r="Z595" s="16"/>
      <c r="AA595" s="16"/>
      <c r="AB595" s="48"/>
      <c r="AC595" s="48"/>
      <c r="AD595" s="48"/>
      <c r="AE595" s="48"/>
      <c r="AF595" s="48"/>
      <c r="AG595" s="48"/>
      <c r="AH595" s="48"/>
      <c r="AI595" s="48"/>
      <c r="AJ595" s="24">
        <f t="shared" si="72"/>
        <v>0</v>
      </c>
      <c r="AK595" s="48"/>
      <c r="AL595" s="48"/>
      <c r="AM595" s="16"/>
      <c r="AN595" s="16"/>
      <c r="AO595" s="48"/>
      <c r="AP595" s="48">
        <v>2</v>
      </c>
      <c r="AQ595" s="48"/>
      <c r="AR595" s="48"/>
      <c r="AS595" s="48"/>
      <c r="AT595" s="48">
        <v>5</v>
      </c>
      <c r="AU595" s="48"/>
      <c r="AV595" s="48">
        <v>1</v>
      </c>
      <c r="AW595" s="26">
        <f t="shared" si="73"/>
        <v>8</v>
      </c>
      <c r="AX595" s="16">
        <f t="shared" si="74"/>
        <v>8</v>
      </c>
      <c r="AY595" s="48"/>
      <c r="AZ595" s="48"/>
      <c r="BA595" s="129"/>
      <c r="BB595" s="157"/>
      <c r="BC595" s="156"/>
      <c r="BD595" s="156"/>
      <c r="BE595" s="156"/>
      <c r="BF595" s="156"/>
      <c r="BG595" s="156"/>
      <c r="BH595" s="156"/>
      <c r="BI595" s="156"/>
      <c r="BJ595" s="16">
        <v>2</v>
      </c>
      <c r="BK595" s="16">
        <v>1.5</v>
      </c>
      <c r="BL595" s="16"/>
      <c r="BM595" s="135"/>
      <c r="BN595" s="135">
        <f t="shared" si="68"/>
        <v>3.5</v>
      </c>
      <c r="BO595" s="131">
        <f t="shared" si="69"/>
        <v>11.5</v>
      </c>
      <c r="BP595" s="65">
        <f t="shared" si="70"/>
        <v>1</v>
      </c>
      <c r="BS595" s="29"/>
    </row>
    <row r="596" spans="2:71" ht="24.95" customHeight="1">
      <c r="B596" s="48">
        <f>Personal_Development!B597</f>
        <v>0</v>
      </c>
      <c r="C596" s="48">
        <f>Personal_Development!C597</f>
        <v>0</v>
      </c>
      <c r="D596" s="14" t="str">
        <f>Personal_Development!D597</f>
        <v>C13731</v>
      </c>
      <c r="E596" s="11" t="str">
        <f>Personal_Development!E597</f>
        <v>MUHAMMAD MUZAMMIL BIN BAKRI</v>
      </c>
      <c r="F596" s="12" t="str">
        <f>Personal_Development!F597</f>
        <v>PRODUCTION NO.1 DEPARTMENT</v>
      </c>
      <c r="G596" s="12" t="str">
        <f>Personal_Development!G597</f>
        <v>ASSEMBLY PRODUCTION SECTION (APS)</v>
      </c>
      <c r="H596" s="40" t="str">
        <f>Personal_Development!H597</f>
        <v>OPERATOR 2</v>
      </c>
      <c r="I596" s="41" t="str">
        <f>Personal_Development!I597</f>
        <v>C4 PROD</v>
      </c>
      <c r="J596" s="42" t="str">
        <f>Personal_Development!J597</f>
        <v xml:space="preserve">C4 </v>
      </c>
      <c r="K596" s="48">
        <v>1</v>
      </c>
      <c r="L596" s="48"/>
      <c r="M596" s="16">
        <v>5</v>
      </c>
      <c r="N596" s="16">
        <v>1</v>
      </c>
      <c r="O596" s="48"/>
      <c r="P596" s="48"/>
      <c r="Q596" s="48">
        <v>2</v>
      </c>
      <c r="R596" s="48">
        <v>1</v>
      </c>
      <c r="S596" s="48">
        <v>1</v>
      </c>
      <c r="T596" s="48"/>
      <c r="U596" s="48">
        <v>2</v>
      </c>
      <c r="V596" s="48"/>
      <c r="W596" s="20">
        <f t="shared" si="71"/>
        <v>13</v>
      </c>
      <c r="X596" s="48"/>
      <c r="Y596" s="48"/>
      <c r="Z596" s="16"/>
      <c r="AA596" s="16"/>
      <c r="AB596" s="48"/>
      <c r="AC596" s="48">
        <v>0.5</v>
      </c>
      <c r="AD596" s="48"/>
      <c r="AE596" s="48"/>
      <c r="AF596" s="48"/>
      <c r="AG596" s="48"/>
      <c r="AH596" s="48"/>
      <c r="AI596" s="48"/>
      <c r="AJ596" s="24">
        <f t="shared" si="72"/>
        <v>0.5</v>
      </c>
      <c r="AK596" s="48"/>
      <c r="AL596" s="48"/>
      <c r="AM596" s="16"/>
      <c r="AN596" s="16"/>
      <c r="AO596" s="48"/>
      <c r="AP596" s="48"/>
      <c r="AQ596" s="48"/>
      <c r="AR596" s="48"/>
      <c r="AS596" s="48"/>
      <c r="AT596" s="48"/>
      <c r="AU596" s="48"/>
      <c r="AV596" s="48"/>
      <c r="AW596" s="26">
        <f t="shared" si="73"/>
        <v>0</v>
      </c>
      <c r="AX596" s="16">
        <f t="shared" si="74"/>
        <v>13.5</v>
      </c>
      <c r="AY596" s="48"/>
      <c r="AZ596" s="48"/>
      <c r="BA596" s="129"/>
      <c r="BB596" s="157"/>
      <c r="BC596" s="156"/>
      <c r="BD596" s="156">
        <v>0.5</v>
      </c>
      <c r="BE596" s="156"/>
      <c r="BF596" s="156"/>
      <c r="BG596" s="156"/>
      <c r="BH596" s="156"/>
      <c r="BI596" s="156"/>
      <c r="BJ596" s="16"/>
      <c r="BK596" s="16"/>
      <c r="BL596" s="16"/>
      <c r="BM596" s="135"/>
      <c r="BN596" s="135">
        <f t="shared" si="68"/>
        <v>0.5</v>
      </c>
      <c r="BO596" s="131">
        <f t="shared" si="69"/>
        <v>14</v>
      </c>
      <c r="BP596" s="65">
        <f t="shared" si="70"/>
        <v>1</v>
      </c>
      <c r="BS596" s="29"/>
    </row>
    <row r="597" spans="2:71" ht="24.95" customHeight="1">
      <c r="B597" s="48">
        <f>Personal_Development!B598</f>
        <v>0</v>
      </c>
      <c r="C597" s="48">
        <f>Personal_Development!C598</f>
        <v>0</v>
      </c>
      <c r="D597" s="14" t="str">
        <f>Personal_Development!D598</f>
        <v>C13732</v>
      </c>
      <c r="E597" s="11" t="str">
        <f>Personal_Development!E598</f>
        <v>SITI NORFARAHIN IRFAHANI BINTI ABDUL MALIK</v>
      </c>
      <c r="F597" s="12" t="str">
        <f>Personal_Development!F598</f>
        <v>PRODUCTION NO.2 DEPARTMENT</v>
      </c>
      <c r="G597" s="12" t="str">
        <f>Personal_Development!G598</f>
        <v>MOLDING PRODUCTION SECTION (MPS)</v>
      </c>
      <c r="H597" s="40" t="str">
        <f>Personal_Development!H598</f>
        <v>OPERATOR 2</v>
      </c>
      <c r="I597" s="41" t="str">
        <f>Personal_Development!I598</f>
        <v>C4 PROD</v>
      </c>
      <c r="J597" s="42" t="str">
        <f>Personal_Development!J598</f>
        <v xml:space="preserve">C4 </v>
      </c>
      <c r="K597" s="48"/>
      <c r="L597" s="48"/>
      <c r="M597" s="16">
        <v>1</v>
      </c>
      <c r="N597" s="16">
        <v>2</v>
      </c>
      <c r="O597" s="48"/>
      <c r="P597" s="48">
        <v>1</v>
      </c>
      <c r="Q597" s="48"/>
      <c r="R597" s="48">
        <v>1</v>
      </c>
      <c r="S597" s="48">
        <v>2</v>
      </c>
      <c r="T597" s="48"/>
      <c r="U597" s="48"/>
      <c r="V597" s="48"/>
      <c r="W597" s="20">
        <f t="shared" si="71"/>
        <v>7</v>
      </c>
      <c r="X597" s="48"/>
      <c r="Y597" s="48"/>
      <c r="Z597" s="16"/>
      <c r="AA597" s="16"/>
      <c r="AB597" s="48"/>
      <c r="AC597" s="48"/>
      <c r="AD597" s="48"/>
      <c r="AE597" s="48"/>
      <c r="AF597" s="48"/>
      <c r="AG597" s="48"/>
      <c r="AH597" s="48"/>
      <c r="AI597" s="48"/>
      <c r="AJ597" s="24">
        <f t="shared" si="72"/>
        <v>0</v>
      </c>
      <c r="AK597" s="48">
        <v>1</v>
      </c>
      <c r="AL597" s="48"/>
      <c r="AM597" s="16"/>
      <c r="AN597" s="16"/>
      <c r="AO597" s="48"/>
      <c r="AP597" s="48"/>
      <c r="AQ597" s="48">
        <v>4</v>
      </c>
      <c r="AR597" s="48">
        <v>3</v>
      </c>
      <c r="AS597" s="48"/>
      <c r="AT597" s="48">
        <v>1</v>
      </c>
      <c r="AU597" s="48"/>
      <c r="AV597" s="48">
        <v>0.25</v>
      </c>
      <c r="AW597" s="26">
        <f t="shared" si="73"/>
        <v>9.25</v>
      </c>
      <c r="AX597" s="16">
        <f t="shared" si="74"/>
        <v>16.25</v>
      </c>
      <c r="AY597" s="48"/>
      <c r="AZ597" s="48"/>
      <c r="BA597" s="129"/>
      <c r="BB597" s="157"/>
      <c r="BC597" s="156"/>
      <c r="BD597" s="156"/>
      <c r="BE597" s="156"/>
      <c r="BF597" s="156">
        <v>1</v>
      </c>
      <c r="BG597" s="156">
        <v>0.25</v>
      </c>
      <c r="BH597" s="156">
        <v>1</v>
      </c>
      <c r="BI597" s="156"/>
      <c r="BJ597" s="16">
        <v>0.5</v>
      </c>
      <c r="BK597" s="16"/>
      <c r="BL597" s="16"/>
      <c r="BM597" s="135"/>
      <c r="BN597" s="135">
        <f t="shared" si="68"/>
        <v>2.75</v>
      </c>
      <c r="BO597" s="131">
        <f t="shared" si="69"/>
        <v>19</v>
      </c>
      <c r="BP597" s="65">
        <f t="shared" si="70"/>
        <v>1</v>
      </c>
      <c r="BS597" s="29"/>
    </row>
    <row r="598" spans="2:71" ht="24.95" customHeight="1">
      <c r="B598" s="48">
        <f>Personal_Development!B599</f>
        <v>0</v>
      </c>
      <c r="C598" s="48">
        <f>Personal_Development!C599</f>
        <v>0</v>
      </c>
      <c r="D598" s="14" t="str">
        <f>Personal_Development!D599</f>
        <v>C13733</v>
      </c>
      <c r="E598" s="11" t="str">
        <f>Personal_Development!E599</f>
        <v>MOHD DANIEL BIN SAZALI</v>
      </c>
      <c r="F598" s="12" t="str">
        <f>Personal_Development!F599</f>
        <v>PRODUCTION NO.2 DEPARTMENT</v>
      </c>
      <c r="G598" s="12" t="str">
        <f>Personal_Development!G599</f>
        <v>MOLDING PRODUCTION SECTION (MPS)</v>
      </c>
      <c r="H598" s="40" t="str">
        <f>Personal_Development!H599</f>
        <v>OPERATOR 2</v>
      </c>
      <c r="I598" s="41" t="str">
        <f>Personal_Development!I599</f>
        <v>C4 PROD</v>
      </c>
      <c r="J598" s="42" t="str">
        <f>Personal_Development!J599</f>
        <v xml:space="preserve">C4 </v>
      </c>
      <c r="K598" s="48"/>
      <c r="L598" s="48">
        <v>1</v>
      </c>
      <c r="M598" s="16">
        <v>2</v>
      </c>
      <c r="N598" s="16"/>
      <c r="O598" s="48"/>
      <c r="P598" s="48"/>
      <c r="Q598" s="48">
        <v>2</v>
      </c>
      <c r="R598" s="48">
        <v>1</v>
      </c>
      <c r="S598" s="48">
        <v>2</v>
      </c>
      <c r="T598" s="48">
        <v>1</v>
      </c>
      <c r="U598" s="48">
        <v>2</v>
      </c>
      <c r="V598" s="48">
        <v>2</v>
      </c>
      <c r="W598" s="20">
        <f t="shared" si="71"/>
        <v>13</v>
      </c>
      <c r="X598" s="48"/>
      <c r="Y598" s="48"/>
      <c r="Z598" s="16"/>
      <c r="AA598" s="16"/>
      <c r="AB598" s="48"/>
      <c r="AC598" s="48"/>
      <c r="AD598" s="48"/>
      <c r="AE598" s="48"/>
      <c r="AF598" s="48"/>
      <c r="AG598" s="48"/>
      <c r="AH598" s="48"/>
      <c r="AI598" s="48"/>
      <c r="AJ598" s="24">
        <f t="shared" si="72"/>
        <v>0</v>
      </c>
      <c r="AK598" s="48"/>
      <c r="AL598" s="48">
        <v>0.25</v>
      </c>
      <c r="AM598" s="16"/>
      <c r="AN598" s="16"/>
      <c r="AO598" s="48"/>
      <c r="AP598" s="48"/>
      <c r="AQ598" s="48"/>
      <c r="AR598" s="48"/>
      <c r="AS598" s="48"/>
      <c r="AT598" s="48">
        <v>1</v>
      </c>
      <c r="AU598" s="48"/>
      <c r="AV598" s="48"/>
      <c r="AW598" s="26">
        <f t="shared" si="73"/>
        <v>1.25</v>
      </c>
      <c r="AX598" s="16">
        <f t="shared" si="74"/>
        <v>14.25</v>
      </c>
      <c r="AY598" s="48"/>
      <c r="AZ598" s="48"/>
      <c r="BA598" s="129"/>
      <c r="BB598" s="157"/>
      <c r="BC598" s="156">
        <v>1</v>
      </c>
      <c r="BD598" s="156"/>
      <c r="BE598" s="156"/>
      <c r="BF598" s="156">
        <v>1.25</v>
      </c>
      <c r="BG598" s="156"/>
      <c r="BH598" s="156"/>
      <c r="BI598" s="156"/>
      <c r="BJ598" s="16">
        <v>1</v>
      </c>
      <c r="BK598" s="16"/>
      <c r="BL598" s="16"/>
      <c r="BM598" s="135"/>
      <c r="BN598" s="135">
        <f t="shared" si="68"/>
        <v>3.25</v>
      </c>
      <c r="BO598" s="131">
        <f t="shared" si="69"/>
        <v>17.5</v>
      </c>
      <c r="BP598" s="65">
        <f t="shared" si="70"/>
        <v>1</v>
      </c>
      <c r="BS598" s="29"/>
    </row>
    <row r="599" spans="2:71" ht="24.95" customHeight="1">
      <c r="B599" s="48" t="str">
        <f>Personal_Development!B600</f>
        <v>R</v>
      </c>
      <c r="C599" s="48">
        <f>Personal_Development!C600</f>
        <v>0</v>
      </c>
      <c r="D599" s="14" t="str">
        <f>Personal_Development!D600</f>
        <v>C13734</v>
      </c>
      <c r="E599" s="11" t="str">
        <f>Personal_Development!E600</f>
        <v>MOHD SHAH NORAFDALLIZAM BIN AWALLUDIN</v>
      </c>
      <c r="F599" s="12" t="str">
        <f>Personal_Development!F600</f>
        <v>PRODUCTION NO.2 DEPARTMENT</v>
      </c>
      <c r="G599" s="12" t="str">
        <f>Personal_Development!G600</f>
        <v>MOLDING PRODUCTION SECTION (MPS)</v>
      </c>
      <c r="H599" s="40" t="str">
        <f>Personal_Development!H600</f>
        <v>OPERATOR 2</v>
      </c>
      <c r="I599" s="41" t="str">
        <f>Personal_Development!I600</f>
        <v>C4 PROD</v>
      </c>
      <c r="J599" s="42" t="str">
        <f>Personal_Development!J600</f>
        <v xml:space="preserve">C4 </v>
      </c>
      <c r="K599" s="48">
        <v>3</v>
      </c>
      <c r="L599" s="48"/>
      <c r="M599" s="16"/>
      <c r="N599" s="16"/>
      <c r="O599" s="48"/>
      <c r="P599" s="48"/>
      <c r="Q599" s="48"/>
      <c r="R599" s="48"/>
      <c r="S599" s="48"/>
      <c r="T599" s="48"/>
      <c r="U599" s="48"/>
      <c r="V599" s="48"/>
      <c r="W599" s="20">
        <f t="shared" si="71"/>
        <v>3</v>
      </c>
      <c r="X599" s="48">
        <v>1</v>
      </c>
      <c r="Y599" s="48"/>
      <c r="Z599" s="16"/>
      <c r="AA599" s="16"/>
      <c r="AB599" s="48"/>
      <c r="AC599" s="48"/>
      <c r="AD599" s="48"/>
      <c r="AE599" s="48"/>
      <c r="AF599" s="48"/>
      <c r="AG599" s="48"/>
      <c r="AH599" s="48"/>
      <c r="AI599" s="48"/>
      <c r="AJ599" s="24">
        <f t="shared" si="72"/>
        <v>1</v>
      </c>
      <c r="AK599" s="48"/>
      <c r="AL599" s="48"/>
      <c r="AM599" s="16"/>
      <c r="AN599" s="16"/>
      <c r="AO599" s="48"/>
      <c r="AP599" s="48"/>
      <c r="AQ599" s="48"/>
      <c r="AR599" s="48"/>
      <c r="AS599" s="48"/>
      <c r="AT599" s="48"/>
      <c r="AU599" s="48"/>
      <c r="AV599" s="48"/>
      <c r="AW599" s="26">
        <f t="shared" si="73"/>
        <v>0</v>
      </c>
      <c r="AX599" s="16">
        <f t="shared" si="74"/>
        <v>4</v>
      </c>
      <c r="AY599" s="48"/>
      <c r="AZ599" s="48"/>
      <c r="BA599" s="129"/>
      <c r="BB599" s="157"/>
      <c r="BC599" s="156"/>
      <c r="BD599" s="156"/>
      <c r="BE599" s="156"/>
      <c r="BF599" s="156"/>
      <c r="BG599" s="156"/>
      <c r="BH599" s="156"/>
      <c r="BI599" s="156"/>
      <c r="BJ599" s="16"/>
      <c r="BK599" s="16"/>
      <c r="BL599" s="16"/>
      <c r="BM599" s="135"/>
      <c r="BN599" s="135">
        <f t="shared" si="68"/>
        <v>0</v>
      </c>
      <c r="BO599" s="131">
        <f t="shared" si="69"/>
        <v>4</v>
      </c>
      <c r="BP599" s="65">
        <f t="shared" si="70"/>
        <v>3</v>
      </c>
      <c r="BS599" s="29"/>
    </row>
    <row r="600" spans="2:71" ht="24.95" customHeight="1">
      <c r="B600" s="48">
        <f>Personal_Development!B601</f>
        <v>0</v>
      </c>
      <c r="C600" s="48">
        <f>Personal_Development!C601</f>
        <v>0</v>
      </c>
      <c r="D600" s="14" t="str">
        <f>Personal_Development!D601</f>
        <v>K03140</v>
      </c>
      <c r="E600" s="11" t="str">
        <f>Personal_Development!E601</f>
        <v>MOHAMAD AMIRUL BIN ABDUL ZAMAN</v>
      </c>
      <c r="F600" s="12" t="str">
        <f>Personal_Development!F601</f>
        <v>PRODUCTION NO.2 DEPARTMENT</v>
      </c>
      <c r="G600" s="12" t="str">
        <f>Personal_Development!G601</f>
        <v>MOLDING PRODUCTION SECTION (MPS)</v>
      </c>
      <c r="H600" s="40" t="str">
        <f>Personal_Development!H601</f>
        <v>OPERATOR 2</v>
      </c>
      <c r="I600" s="41" t="str">
        <f>Personal_Development!I601</f>
        <v>C4 PROD</v>
      </c>
      <c r="J600" s="42" t="str">
        <f>Personal_Development!J601</f>
        <v xml:space="preserve">C4 </v>
      </c>
      <c r="K600" s="48"/>
      <c r="L600" s="48"/>
      <c r="M600" s="16"/>
      <c r="N600" s="16"/>
      <c r="O600" s="48"/>
      <c r="P600" s="48"/>
      <c r="Q600" s="48"/>
      <c r="R600" s="48"/>
      <c r="S600" s="48"/>
      <c r="T600" s="48"/>
      <c r="U600" s="48"/>
      <c r="V600" s="48"/>
      <c r="W600" s="20">
        <f t="shared" si="71"/>
        <v>0</v>
      </c>
      <c r="X600" s="48"/>
      <c r="Y600" s="48"/>
      <c r="Z600" s="16"/>
      <c r="AA600" s="16"/>
      <c r="AB600" s="48"/>
      <c r="AC600" s="48"/>
      <c r="AD600" s="48"/>
      <c r="AE600" s="48"/>
      <c r="AF600" s="48"/>
      <c r="AG600" s="48"/>
      <c r="AH600" s="48"/>
      <c r="AI600" s="48"/>
      <c r="AJ600" s="24">
        <f t="shared" si="72"/>
        <v>0</v>
      </c>
      <c r="AK600" s="48"/>
      <c r="AL600" s="48"/>
      <c r="AM600" s="16"/>
      <c r="AN600" s="16"/>
      <c r="AO600" s="48"/>
      <c r="AP600" s="48"/>
      <c r="AQ600" s="48"/>
      <c r="AR600" s="48"/>
      <c r="AS600" s="48"/>
      <c r="AT600" s="48"/>
      <c r="AU600" s="48"/>
      <c r="AV600" s="48"/>
      <c r="AW600" s="26">
        <f t="shared" si="73"/>
        <v>0</v>
      </c>
      <c r="AX600" s="16">
        <f t="shared" si="74"/>
        <v>0</v>
      </c>
      <c r="AY600" s="48"/>
      <c r="AZ600" s="48"/>
      <c r="BA600" s="129"/>
      <c r="BB600" s="157"/>
      <c r="BC600" s="156"/>
      <c r="BD600" s="156"/>
      <c r="BE600" s="156"/>
      <c r="BF600" s="156"/>
      <c r="BG600" s="156"/>
      <c r="BH600" s="156"/>
      <c r="BI600" s="156"/>
      <c r="BJ600" s="16"/>
      <c r="BK600" s="16"/>
      <c r="BL600" s="16"/>
      <c r="BM600" s="135"/>
      <c r="BN600" s="135">
        <f t="shared" si="68"/>
        <v>0</v>
      </c>
      <c r="BO600" s="131">
        <f t="shared" si="69"/>
        <v>0</v>
      </c>
      <c r="BP600" s="65">
        <f t="shared" si="70"/>
        <v>5</v>
      </c>
      <c r="BS600" s="29"/>
    </row>
    <row r="601" spans="2:71" ht="24.95" customHeight="1">
      <c r="B601" s="48" t="str">
        <f>Personal_Development!B602</f>
        <v>R</v>
      </c>
      <c r="C601" s="48">
        <f>Personal_Development!C602</f>
        <v>0</v>
      </c>
      <c r="D601" s="14" t="str">
        <f>Personal_Development!D602</f>
        <v>C13736</v>
      </c>
      <c r="E601" s="11" t="str">
        <f>Personal_Development!E602</f>
        <v>WAN KAZMER ARIF BIN WAN KHAIRI</v>
      </c>
      <c r="F601" s="12" t="str">
        <f>Personal_Development!F602</f>
        <v>PRODUCTION NO.2 DEPARTMENT</v>
      </c>
      <c r="G601" s="12" t="str">
        <f>Personal_Development!G602</f>
        <v>MOLDING PRODUCTION SECTION (MPS)</v>
      </c>
      <c r="H601" s="40" t="str">
        <f>Personal_Development!H602</f>
        <v>OPERATOR 2</v>
      </c>
      <c r="I601" s="41" t="str">
        <f>Personal_Development!I602</f>
        <v>C4 PROD</v>
      </c>
      <c r="J601" s="42" t="str">
        <f>Personal_Development!J602</f>
        <v xml:space="preserve">C4 </v>
      </c>
      <c r="K601" s="48">
        <v>9</v>
      </c>
      <c r="L601" s="48"/>
      <c r="M601" s="16"/>
      <c r="N601" s="16"/>
      <c r="O601" s="48"/>
      <c r="P601" s="48"/>
      <c r="Q601" s="48"/>
      <c r="R601" s="48"/>
      <c r="S601" s="48"/>
      <c r="T601" s="48"/>
      <c r="U601" s="48"/>
      <c r="V601" s="48"/>
      <c r="W601" s="20">
        <f t="shared" si="71"/>
        <v>9</v>
      </c>
      <c r="X601" s="48"/>
      <c r="Y601" s="48"/>
      <c r="Z601" s="16"/>
      <c r="AA601" s="16"/>
      <c r="AB601" s="48"/>
      <c r="AC601" s="48"/>
      <c r="AD601" s="48"/>
      <c r="AE601" s="48"/>
      <c r="AF601" s="48"/>
      <c r="AG601" s="48"/>
      <c r="AH601" s="48"/>
      <c r="AI601" s="48"/>
      <c r="AJ601" s="24">
        <f t="shared" si="72"/>
        <v>0</v>
      </c>
      <c r="AK601" s="48">
        <v>0.5</v>
      </c>
      <c r="AL601" s="48"/>
      <c r="AM601" s="16"/>
      <c r="AN601" s="16"/>
      <c r="AO601" s="48"/>
      <c r="AP601" s="48"/>
      <c r="AQ601" s="48"/>
      <c r="AR601" s="48"/>
      <c r="AS601" s="48"/>
      <c r="AT601" s="48"/>
      <c r="AU601" s="48"/>
      <c r="AV601" s="48"/>
      <c r="AW601" s="26">
        <f t="shared" si="73"/>
        <v>0.5</v>
      </c>
      <c r="AX601" s="16">
        <f t="shared" si="74"/>
        <v>9.5</v>
      </c>
      <c r="AY601" s="48"/>
      <c r="AZ601" s="48"/>
      <c r="BA601" s="129"/>
      <c r="BB601" s="157"/>
      <c r="BC601" s="156"/>
      <c r="BD601" s="156"/>
      <c r="BE601" s="156"/>
      <c r="BF601" s="156"/>
      <c r="BG601" s="156"/>
      <c r="BH601" s="156"/>
      <c r="BI601" s="156"/>
      <c r="BJ601" s="16"/>
      <c r="BK601" s="16"/>
      <c r="BL601" s="16"/>
      <c r="BM601" s="135"/>
      <c r="BN601" s="135">
        <f t="shared" si="68"/>
        <v>0</v>
      </c>
      <c r="BO601" s="131">
        <f t="shared" si="69"/>
        <v>9.5</v>
      </c>
      <c r="BP601" s="65">
        <f t="shared" si="70"/>
        <v>2</v>
      </c>
      <c r="BS601" s="29"/>
    </row>
    <row r="602" spans="2:71" ht="24.95" customHeight="1">
      <c r="B602" s="48">
        <f>Personal_Development!B603</f>
        <v>0</v>
      </c>
      <c r="C602" s="48">
        <f>Personal_Development!C603</f>
        <v>0</v>
      </c>
      <c r="D602" s="14" t="str">
        <f>Personal_Development!D603</f>
        <v>C13738</v>
      </c>
      <c r="E602" s="11" t="str">
        <f>Personal_Development!E603</f>
        <v>SITI ZURAIDAH BINTI AZMI</v>
      </c>
      <c r="F602" s="12" t="str">
        <f>Personal_Development!F603</f>
        <v>PRODUCTION NO.2 DEPARTMENT</v>
      </c>
      <c r="G602" s="12" t="str">
        <f>Personal_Development!G603</f>
        <v>MOLDING PRODUCTION SECTION (MPS)</v>
      </c>
      <c r="H602" s="40" t="str">
        <f>Personal_Development!H603</f>
        <v>OPERATOR 2</v>
      </c>
      <c r="I602" s="41" t="str">
        <f>Personal_Development!I603</f>
        <v>C4 PROD</v>
      </c>
      <c r="J602" s="42" t="str">
        <f>Personal_Development!J603</f>
        <v xml:space="preserve">C4 </v>
      </c>
      <c r="K602" s="48"/>
      <c r="L602" s="48">
        <v>1</v>
      </c>
      <c r="M602" s="16"/>
      <c r="N602" s="16">
        <v>1</v>
      </c>
      <c r="O602" s="48"/>
      <c r="P602" s="48"/>
      <c r="Q602" s="48"/>
      <c r="R602" s="48">
        <v>1</v>
      </c>
      <c r="S602" s="48">
        <v>2</v>
      </c>
      <c r="T602" s="48">
        <v>2</v>
      </c>
      <c r="U602" s="48">
        <v>1</v>
      </c>
      <c r="V602" s="48"/>
      <c r="W602" s="20">
        <f t="shared" si="71"/>
        <v>8</v>
      </c>
      <c r="X602" s="48"/>
      <c r="Y602" s="48"/>
      <c r="Z602" s="16"/>
      <c r="AA602" s="16"/>
      <c r="AB602" s="48"/>
      <c r="AC602" s="48"/>
      <c r="AD602" s="48"/>
      <c r="AE602" s="48"/>
      <c r="AF602" s="48"/>
      <c r="AG602" s="48"/>
      <c r="AH602" s="48"/>
      <c r="AI602" s="48"/>
      <c r="AJ602" s="24">
        <f t="shared" si="72"/>
        <v>0</v>
      </c>
      <c r="AK602" s="48"/>
      <c r="AL602" s="48"/>
      <c r="AM602" s="16"/>
      <c r="AN602" s="16"/>
      <c r="AO602" s="48"/>
      <c r="AP602" s="48"/>
      <c r="AQ602" s="48"/>
      <c r="AR602" s="48"/>
      <c r="AS602" s="48">
        <v>2</v>
      </c>
      <c r="AT602" s="48">
        <v>13</v>
      </c>
      <c r="AU602" s="48"/>
      <c r="AV602" s="48"/>
      <c r="AW602" s="26">
        <f t="shared" si="73"/>
        <v>15</v>
      </c>
      <c r="AX602" s="16">
        <f t="shared" si="74"/>
        <v>23</v>
      </c>
      <c r="AY602" s="48"/>
      <c r="AZ602" s="48"/>
      <c r="BA602" s="129">
        <v>7</v>
      </c>
      <c r="BB602" s="157"/>
      <c r="BC602" s="156"/>
      <c r="BD602" s="156"/>
      <c r="BE602" s="156"/>
      <c r="BF602" s="156"/>
      <c r="BG602" s="156">
        <v>0.75</v>
      </c>
      <c r="BH602" s="156"/>
      <c r="BI602" s="156"/>
      <c r="BJ602" s="16">
        <v>3.75</v>
      </c>
      <c r="BK602" s="16"/>
      <c r="BL602" s="16">
        <v>0.25</v>
      </c>
      <c r="BM602" s="135"/>
      <c r="BN602" s="135">
        <f t="shared" si="68"/>
        <v>4.75</v>
      </c>
      <c r="BO602" s="131">
        <f t="shared" si="69"/>
        <v>34.75</v>
      </c>
      <c r="BP602" s="65">
        <f t="shared" si="70"/>
        <v>1</v>
      </c>
      <c r="BS602" s="29"/>
    </row>
    <row r="603" spans="2:71" ht="24.95" customHeight="1">
      <c r="B603" s="48" t="str">
        <f>Personal_Development!B604</f>
        <v>R</v>
      </c>
      <c r="C603" s="48">
        <f>Personal_Development!C604</f>
        <v>0</v>
      </c>
      <c r="D603" s="14" t="str">
        <f>Personal_Development!D604</f>
        <v>C13739</v>
      </c>
      <c r="E603" s="11" t="str">
        <f>Personal_Development!E604</f>
        <v>MOHD ZAIRUL EZZUAN BIN MUHAMMAD KHAIRUL FAIZAL</v>
      </c>
      <c r="F603" s="12" t="str">
        <f>Personal_Development!F604</f>
        <v>PRODUCTION NO.2 DEPARTMENT</v>
      </c>
      <c r="G603" s="12" t="str">
        <f>Personal_Development!G604</f>
        <v>MOLDING PRODUCTION SECTION (MPS)</v>
      </c>
      <c r="H603" s="40" t="str">
        <f>Personal_Development!H604</f>
        <v>OPERATOR 2</v>
      </c>
      <c r="I603" s="41" t="str">
        <f>Personal_Development!I604</f>
        <v>C4 PROD</v>
      </c>
      <c r="J603" s="42" t="str">
        <f>Personal_Development!J604</f>
        <v xml:space="preserve">C4 </v>
      </c>
      <c r="K603" s="48">
        <v>5</v>
      </c>
      <c r="L603" s="48"/>
      <c r="M603" s="16"/>
      <c r="N603" s="16"/>
      <c r="O603" s="48"/>
      <c r="P603" s="48"/>
      <c r="Q603" s="48"/>
      <c r="R603" s="48"/>
      <c r="S603" s="48"/>
      <c r="T603" s="48"/>
      <c r="U603" s="48"/>
      <c r="V603" s="48"/>
      <c r="W603" s="20">
        <f t="shared" si="71"/>
        <v>5</v>
      </c>
      <c r="X603" s="48"/>
      <c r="Y603" s="48"/>
      <c r="Z603" s="16"/>
      <c r="AA603" s="16"/>
      <c r="AB603" s="48"/>
      <c r="AC603" s="48"/>
      <c r="AD603" s="48"/>
      <c r="AE603" s="48"/>
      <c r="AF603" s="48"/>
      <c r="AG603" s="48"/>
      <c r="AH603" s="48"/>
      <c r="AI603" s="48"/>
      <c r="AJ603" s="24">
        <f t="shared" si="72"/>
        <v>0</v>
      </c>
      <c r="AK603" s="48">
        <v>4</v>
      </c>
      <c r="AL603" s="48"/>
      <c r="AM603" s="16"/>
      <c r="AN603" s="16"/>
      <c r="AO603" s="48"/>
      <c r="AP603" s="48"/>
      <c r="AQ603" s="48"/>
      <c r="AR603" s="48"/>
      <c r="AS603" s="48"/>
      <c r="AT603" s="48"/>
      <c r="AU603" s="48"/>
      <c r="AV603" s="48"/>
      <c r="AW603" s="26">
        <f t="shared" si="73"/>
        <v>4</v>
      </c>
      <c r="AX603" s="16">
        <f t="shared" si="74"/>
        <v>9</v>
      </c>
      <c r="AY603" s="48"/>
      <c r="AZ603" s="48"/>
      <c r="BA603" s="129"/>
      <c r="BB603" s="157"/>
      <c r="BC603" s="156"/>
      <c r="BD603" s="156"/>
      <c r="BE603" s="156"/>
      <c r="BF603" s="156"/>
      <c r="BG603" s="156"/>
      <c r="BH603" s="156"/>
      <c r="BI603" s="156"/>
      <c r="BJ603" s="16"/>
      <c r="BK603" s="16"/>
      <c r="BL603" s="16"/>
      <c r="BM603" s="135"/>
      <c r="BN603" s="135">
        <f t="shared" si="68"/>
        <v>0</v>
      </c>
      <c r="BO603" s="131">
        <f t="shared" si="69"/>
        <v>9</v>
      </c>
      <c r="BP603" s="65">
        <f t="shared" si="70"/>
        <v>2</v>
      </c>
      <c r="BS603" s="29"/>
    </row>
    <row r="604" spans="2:71" ht="24.95" customHeight="1">
      <c r="B604" s="48" t="str">
        <f>Personal_Development!B605</f>
        <v>R</v>
      </c>
      <c r="C604" s="48">
        <f>Personal_Development!C605</f>
        <v>0</v>
      </c>
      <c r="D604" s="14" t="str">
        <f>Personal_Development!D605</f>
        <v>C13740</v>
      </c>
      <c r="E604" s="11" t="str">
        <f>Personal_Development!E605</f>
        <v>NURLUQMAN HAKIM BIN MD YUSOF</v>
      </c>
      <c r="F604" s="12" t="str">
        <f>Personal_Development!F605</f>
        <v>PRODUCTION NO.2 DEPARTMENT</v>
      </c>
      <c r="G604" s="12" t="str">
        <f>Personal_Development!G605</f>
        <v>MOLDING PRODUCTION SECTION (MPS)</v>
      </c>
      <c r="H604" s="40" t="str">
        <f>Personal_Development!H605</f>
        <v>OPERATOR 2</v>
      </c>
      <c r="I604" s="41" t="str">
        <f>Personal_Development!I605</f>
        <v>C4 PROD</v>
      </c>
      <c r="J604" s="42" t="str">
        <f>Personal_Development!J605</f>
        <v xml:space="preserve">C4 </v>
      </c>
      <c r="K604" s="48"/>
      <c r="L604" s="48"/>
      <c r="M604" s="16"/>
      <c r="N604" s="16"/>
      <c r="O604" s="48"/>
      <c r="P604" s="48"/>
      <c r="Q604" s="48"/>
      <c r="R604" s="48"/>
      <c r="S604" s="48"/>
      <c r="T604" s="48"/>
      <c r="U604" s="48"/>
      <c r="V604" s="48"/>
      <c r="W604" s="20">
        <f t="shared" si="71"/>
        <v>0</v>
      </c>
      <c r="X604" s="48"/>
      <c r="Y604" s="48"/>
      <c r="Z604" s="16"/>
      <c r="AA604" s="16"/>
      <c r="AB604" s="48"/>
      <c r="AC604" s="48"/>
      <c r="AD604" s="48"/>
      <c r="AE604" s="48"/>
      <c r="AF604" s="48"/>
      <c r="AG604" s="48"/>
      <c r="AH604" s="48"/>
      <c r="AI604" s="48"/>
      <c r="AJ604" s="24">
        <f t="shared" si="72"/>
        <v>0</v>
      </c>
      <c r="AK604" s="48">
        <v>1</v>
      </c>
      <c r="AL604" s="48"/>
      <c r="AM604" s="16"/>
      <c r="AN604" s="16"/>
      <c r="AO604" s="48"/>
      <c r="AP604" s="48"/>
      <c r="AQ604" s="48"/>
      <c r="AR604" s="48"/>
      <c r="AS604" s="48"/>
      <c r="AT604" s="48"/>
      <c r="AU604" s="48"/>
      <c r="AV604" s="48"/>
      <c r="AW604" s="26">
        <f t="shared" si="73"/>
        <v>1</v>
      </c>
      <c r="AX604" s="16">
        <f t="shared" si="74"/>
        <v>1</v>
      </c>
      <c r="AY604" s="48"/>
      <c r="AZ604" s="48"/>
      <c r="BA604" s="129"/>
      <c r="BB604" s="157"/>
      <c r="BC604" s="156"/>
      <c r="BD604" s="156"/>
      <c r="BE604" s="156"/>
      <c r="BF604" s="156"/>
      <c r="BG604" s="156"/>
      <c r="BH604" s="156"/>
      <c r="BI604" s="156"/>
      <c r="BJ604" s="16"/>
      <c r="BK604" s="16"/>
      <c r="BL604" s="16"/>
      <c r="BM604" s="135"/>
      <c r="BN604" s="135">
        <f t="shared" si="68"/>
        <v>0</v>
      </c>
      <c r="BO604" s="131">
        <f t="shared" si="69"/>
        <v>1</v>
      </c>
      <c r="BP604" s="65">
        <f t="shared" si="70"/>
        <v>4</v>
      </c>
      <c r="BS604" s="29"/>
    </row>
    <row r="605" spans="2:71" ht="24.95" customHeight="1">
      <c r="B605" s="48">
        <f>Personal_Development!B606</f>
        <v>0</v>
      </c>
      <c r="C605" s="48">
        <f>Personal_Development!C606</f>
        <v>0</v>
      </c>
      <c r="D605" s="14" t="str">
        <f>Personal_Development!D606</f>
        <v>C13741</v>
      </c>
      <c r="E605" s="11" t="str">
        <f>Personal_Development!E606</f>
        <v>HASBULLAH BIN NORDIN</v>
      </c>
      <c r="F605" s="12" t="str">
        <f>Personal_Development!F606</f>
        <v>PRODUCTION NO.1 DEPARTMENT</v>
      </c>
      <c r="G605" s="12" t="str">
        <f>Personal_Development!G606</f>
        <v>ASSEMBLY PRODUCTION SECTION (APS)</v>
      </c>
      <c r="H605" s="40" t="str">
        <f>Personal_Development!H606</f>
        <v>OPERATOR 2</v>
      </c>
      <c r="I605" s="41" t="str">
        <f>Personal_Development!I606</f>
        <v>C4 PROD</v>
      </c>
      <c r="J605" s="42" t="str">
        <f>Personal_Development!J606</f>
        <v xml:space="preserve">C4 </v>
      </c>
      <c r="K605" s="48"/>
      <c r="L605" s="48"/>
      <c r="M605" s="16"/>
      <c r="N605" s="16">
        <v>1</v>
      </c>
      <c r="O605" s="48"/>
      <c r="P605" s="48">
        <v>1</v>
      </c>
      <c r="Q605" s="48"/>
      <c r="R605" s="48"/>
      <c r="S605" s="48"/>
      <c r="T605" s="48">
        <v>0.5</v>
      </c>
      <c r="U605" s="48">
        <v>2</v>
      </c>
      <c r="V605" s="48"/>
      <c r="W605" s="20">
        <f t="shared" si="71"/>
        <v>4.5</v>
      </c>
      <c r="X605" s="48"/>
      <c r="Y605" s="48"/>
      <c r="Z605" s="16"/>
      <c r="AA605" s="16"/>
      <c r="AB605" s="48"/>
      <c r="AC605" s="48"/>
      <c r="AD605" s="48"/>
      <c r="AE605" s="48"/>
      <c r="AF605" s="48"/>
      <c r="AG605" s="48"/>
      <c r="AH605" s="48"/>
      <c r="AI605" s="48"/>
      <c r="AJ605" s="24">
        <f t="shared" si="72"/>
        <v>0</v>
      </c>
      <c r="AK605" s="48"/>
      <c r="AL605" s="48">
        <v>1</v>
      </c>
      <c r="AM605" s="16"/>
      <c r="AN605" s="16">
        <v>1</v>
      </c>
      <c r="AO605" s="48"/>
      <c r="AP605" s="48"/>
      <c r="AQ605" s="48"/>
      <c r="AR605" s="48"/>
      <c r="AS605" s="48"/>
      <c r="AT605" s="48"/>
      <c r="AU605" s="48"/>
      <c r="AV605" s="48"/>
      <c r="AW605" s="26">
        <f t="shared" si="73"/>
        <v>2</v>
      </c>
      <c r="AX605" s="16">
        <f t="shared" si="74"/>
        <v>6.5</v>
      </c>
      <c r="AY605" s="48"/>
      <c r="AZ605" s="48"/>
      <c r="BA605" s="129"/>
      <c r="BB605" s="157"/>
      <c r="BC605" s="156"/>
      <c r="BD605" s="156"/>
      <c r="BE605" s="156"/>
      <c r="BF605" s="156"/>
      <c r="BG605" s="156"/>
      <c r="BH605" s="156"/>
      <c r="BI605" s="156"/>
      <c r="BJ605" s="16"/>
      <c r="BK605" s="16"/>
      <c r="BL605" s="16"/>
      <c r="BM605" s="135"/>
      <c r="BN605" s="135">
        <f t="shared" si="68"/>
        <v>0</v>
      </c>
      <c r="BO605" s="131">
        <f t="shared" si="69"/>
        <v>6.5</v>
      </c>
      <c r="BP605" s="65">
        <f t="shared" si="70"/>
        <v>3</v>
      </c>
      <c r="BS605" s="29"/>
    </row>
    <row r="606" spans="2:71" ht="24.95" customHeight="1">
      <c r="B606" s="48">
        <f>Personal_Development!B607</f>
        <v>0</v>
      </c>
      <c r="C606" s="48">
        <f>Personal_Development!C607</f>
        <v>0</v>
      </c>
      <c r="D606" s="14" t="str">
        <f>Personal_Development!D607</f>
        <v>C13742</v>
      </c>
      <c r="E606" s="11" t="str">
        <f>Personal_Development!E607</f>
        <v>SITI NAIMAH BINTI ABU KASSIM</v>
      </c>
      <c r="F606" s="12" t="str">
        <f>Personal_Development!F607</f>
        <v>PRODUCTION NO.1 DEPARTMENT</v>
      </c>
      <c r="G606" s="12" t="str">
        <f>Personal_Development!G607</f>
        <v>ASSEMBLY PRODUCTION SECTION (APS)</v>
      </c>
      <c r="H606" s="40" t="str">
        <f>Personal_Development!H607</f>
        <v>OPERATOR 2</v>
      </c>
      <c r="I606" s="41" t="str">
        <f>Personal_Development!I607</f>
        <v>C4 PROD</v>
      </c>
      <c r="J606" s="42" t="str">
        <f>Personal_Development!J607</f>
        <v xml:space="preserve">C4 </v>
      </c>
      <c r="K606" s="48"/>
      <c r="L606" s="48">
        <v>1</v>
      </c>
      <c r="M606" s="16"/>
      <c r="N606" s="16"/>
      <c r="O606" s="48"/>
      <c r="P606" s="48"/>
      <c r="Q606" s="48"/>
      <c r="R606" s="48"/>
      <c r="S606" s="48"/>
      <c r="T606" s="48"/>
      <c r="U606" s="48"/>
      <c r="V606" s="48"/>
      <c r="W606" s="20">
        <f t="shared" si="71"/>
        <v>1</v>
      </c>
      <c r="X606" s="48"/>
      <c r="Y606" s="48"/>
      <c r="Z606" s="16"/>
      <c r="AA606" s="16"/>
      <c r="AB606" s="48"/>
      <c r="AC606" s="48"/>
      <c r="AD606" s="48"/>
      <c r="AE606" s="48"/>
      <c r="AF606" s="48"/>
      <c r="AG606" s="48"/>
      <c r="AH606" s="48"/>
      <c r="AI606" s="48"/>
      <c r="AJ606" s="24">
        <f t="shared" si="72"/>
        <v>0</v>
      </c>
      <c r="AK606" s="48">
        <v>2</v>
      </c>
      <c r="AL606" s="48"/>
      <c r="AM606" s="16"/>
      <c r="AN606" s="16"/>
      <c r="AO606" s="48"/>
      <c r="AP606" s="48"/>
      <c r="AQ606" s="48"/>
      <c r="AR606" s="48"/>
      <c r="AS606" s="48"/>
      <c r="AT606" s="48"/>
      <c r="AU606" s="48"/>
      <c r="AV606" s="48"/>
      <c r="AW606" s="26">
        <f t="shared" si="73"/>
        <v>2</v>
      </c>
      <c r="AX606" s="16">
        <f t="shared" si="74"/>
        <v>3</v>
      </c>
      <c r="AY606" s="48"/>
      <c r="AZ606" s="48"/>
      <c r="BA606" s="129"/>
      <c r="BB606" s="157">
        <v>2</v>
      </c>
      <c r="BC606" s="156"/>
      <c r="BD606" s="156"/>
      <c r="BE606" s="156"/>
      <c r="BF606" s="156"/>
      <c r="BG606" s="156"/>
      <c r="BH606" s="156"/>
      <c r="BI606" s="156"/>
      <c r="BJ606" s="16"/>
      <c r="BK606" s="16"/>
      <c r="BL606" s="16"/>
      <c r="BM606" s="135"/>
      <c r="BN606" s="135">
        <f t="shared" si="68"/>
        <v>2</v>
      </c>
      <c r="BO606" s="131">
        <f t="shared" si="69"/>
        <v>5</v>
      </c>
      <c r="BP606" s="65">
        <f t="shared" si="70"/>
        <v>3</v>
      </c>
      <c r="BS606" s="29"/>
    </row>
    <row r="607" spans="2:71" ht="24.95" customHeight="1">
      <c r="B607" s="48">
        <f>Personal_Development!B608</f>
        <v>0</v>
      </c>
      <c r="C607" s="48">
        <f>Personal_Development!C608</f>
        <v>0</v>
      </c>
      <c r="D607" s="14" t="str">
        <f>Personal_Development!D608</f>
        <v>C13726</v>
      </c>
      <c r="E607" s="11" t="str">
        <f>Personal_Development!E608</f>
        <v>MOHAMAD SYAWAL BIN ABD MALIK</v>
      </c>
      <c r="F607" s="12" t="str">
        <f>Personal_Development!F608</f>
        <v>GENERAL AFFAIRS DEPARTMENT</v>
      </c>
      <c r="G607" s="12" t="str">
        <f>Personal_Development!G608</f>
        <v>FACILITY ENGINEERING SECTION (FES)</v>
      </c>
      <c r="H607" s="40" t="str">
        <f>Personal_Development!H608</f>
        <v>SENIOR TECHNICIAN</v>
      </c>
      <c r="I607" s="41" t="str">
        <f>Personal_Development!I608</f>
        <v>C1 PROD</v>
      </c>
      <c r="J607" s="42" t="str">
        <f>Personal_Development!J608</f>
        <v xml:space="preserve">C1 </v>
      </c>
      <c r="K607" s="48">
        <v>1</v>
      </c>
      <c r="L607" s="48">
        <v>1</v>
      </c>
      <c r="M607" s="16">
        <v>4</v>
      </c>
      <c r="N607" s="16"/>
      <c r="O607" s="48">
        <v>2</v>
      </c>
      <c r="P607" s="48">
        <v>1</v>
      </c>
      <c r="Q607" s="48"/>
      <c r="R607" s="48">
        <v>1</v>
      </c>
      <c r="S607" s="48">
        <v>2</v>
      </c>
      <c r="T607" s="48"/>
      <c r="U607" s="48">
        <v>1</v>
      </c>
      <c r="V607" s="48"/>
      <c r="W607" s="20">
        <f t="shared" si="71"/>
        <v>13</v>
      </c>
      <c r="X607" s="48"/>
      <c r="Y607" s="48"/>
      <c r="Z607" s="16"/>
      <c r="AA607" s="16"/>
      <c r="AB607" s="48"/>
      <c r="AC607" s="48"/>
      <c r="AD607" s="48"/>
      <c r="AE607" s="48"/>
      <c r="AF607" s="48"/>
      <c r="AG607" s="48"/>
      <c r="AH607" s="48"/>
      <c r="AI607" s="48"/>
      <c r="AJ607" s="24">
        <f t="shared" si="72"/>
        <v>0</v>
      </c>
      <c r="AK607" s="48"/>
      <c r="AL607" s="48"/>
      <c r="AM607" s="16">
        <v>1.75</v>
      </c>
      <c r="AN607" s="16">
        <v>4</v>
      </c>
      <c r="AO607" s="48">
        <v>1.75</v>
      </c>
      <c r="AP607" s="48">
        <v>2.25</v>
      </c>
      <c r="AQ607" s="48"/>
      <c r="AR607" s="48"/>
      <c r="AS607" s="48">
        <v>3</v>
      </c>
      <c r="AT607" s="48">
        <v>2.25</v>
      </c>
      <c r="AU607" s="48">
        <v>1.5</v>
      </c>
      <c r="AV607" s="48">
        <v>1.5</v>
      </c>
      <c r="AW607" s="26">
        <f t="shared" si="73"/>
        <v>18</v>
      </c>
      <c r="AX607" s="16">
        <f t="shared" si="74"/>
        <v>31</v>
      </c>
      <c r="AY607" s="48"/>
      <c r="AZ607" s="48"/>
      <c r="BA607" s="129"/>
      <c r="BB607" s="157">
        <v>1.5</v>
      </c>
      <c r="BC607" s="156">
        <v>2.5</v>
      </c>
      <c r="BD607" s="156">
        <v>0.5</v>
      </c>
      <c r="BE607" s="156">
        <v>0.75</v>
      </c>
      <c r="BF607" s="156">
        <v>1</v>
      </c>
      <c r="BG607" s="156">
        <v>0.75</v>
      </c>
      <c r="BH607" s="156">
        <v>0.25</v>
      </c>
      <c r="BI607" s="156">
        <v>1.75</v>
      </c>
      <c r="BJ607" s="16">
        <v>0.5</v>
      </c>
      <c r="BK607" s="16">
        <v>0.75</v>
      </c>
      <c r="BL607" s="16">
        <v>1</v>
      </c>
      <c r="BM607" s="135"/>
      <c r="BN607" s="135">
        <f t="shared" si="68"/>
        <v>11.25</v>
      </c>
      <c r="BO607" s="131">
        <f t="shared" si="69"/>
        <v>42.25</v>
      </c>
      <c r="BP607" s="65">
        <f t="shared" si="70"/>
        <v>1</v>
      </c>
      <c r="BS607" s="29"/>
    </row>
    <row r="608" spans="2:71" ht="24.95" customHeight="1">
      <c r="B608" s="48" t="str">
        <f>Personal_Development!B609</f>
        <v>R</v>
      </c>
      <c r="C608" s="48">
        <f>Personal_Development!C609</f>
        <v>0</v>
      </c>
      <c r="D608" s="14" t="str">
        <f>Personal_Development!D609</f>
        <v>E00172</v>
      </c>
      <c r="E608" s="11" t="str">
        <f>Personal_Development!E609</f>
        <v>AMIRUL HAFIZ BIN AHMAD JALALLIL</v>
      </c>
      <c r="F608" s="12" t="str">
        <f>Personal_Development!F609</f>
        <v>QUALITY ASSURANCE DEPARTMENT</v>
      </c>
      <c r="G608" s="12" t="str">
        <f>Personal_Development!G609</f>
        <v>QUALITY ASSURANCE SECTION (QAS)</v>
      </c>
      <c r="H608" s="40" t="str">
        <f>Personal_Development!H609</f>
        <v>ASST. ENGINEER</v>
      </c>
      <c r="I608" s="41" t="str">
        <f>Personal_Development!I609</f>
        <v>M7</v>
      </c>
      <c r="J608" s="42" t="str">
        <f>Personal_Development!J609</f>
        <v>M7</v>
      </c>
      <c r="K608" s="48"/>
      <c r="L608" s="48"/>
      <c r="M608" s="16"/>
      <c r="N608" s="16"/>
      <c r="O608" s="48"/>
      <c r="P608" s="48"/>
      <c r="Q608" s="48"/>
      <c r="R608" s="48"/>
      <c r="S608" s="48"/>
      <c r="T608" s="48"/>
      <c r="U608" s="48"/>
      <c r="V608" s="48"/>
      <c r="W608" s="20">
        <f t="shared" si="71"/>
        <v>0</v>
      </c>
      <c r="X608" s="48"/>
      <c r="Y608" s="48"/>
      <c r="Z608" s="16"/>
      <c r="AA608" s="16"/>
      <c r="AB608" s="48"/>
      <c r="AC608" s="48"/>
      <c r="AD608" s="48"/>
      <c r="AE608" s="48"/>
      <c r="AF608" s="48"/>
      <c r="AG608" s="48"/>
      <c r="AH608" s="48"/>
      <c r="AI608" s="48"/>
      <c r="AJ608" s="24">
        <f t="shared" si="72"/>
        <v>0</v>
      </c>
      <c r="AK608" s="48"/>
      <c r="AL608" s="48"/>
      <c r="AM608" s="16"/>
      <c r="AN608" s="16"/>
      <c r="AO608" s="48"/>
      <c r="AP608" s="48"/>
      <c r="AQ608" s="48"/>
      <c r="AR608" s="48"/>
      <c r="AS608" s="48"/>
      <c r="AT608" s="48"/>
      <c r="AU608" s="48"/>
      <c r="AV608" s="48"/>
      <c r="AW608" s="26">
        <f t="shared" si="73"/>
        <v>0</v>
      </c>
      <c r="AX608" s="16">
        <f t="shared" si="74"/>
        <v>0</v>
      </c>
      <c r="AY608" s="48"/>
      <c r="AZ608" s="48"/>
      <c r="BA608" s="129"/>
      <c r="BB608" s="157"/>
      <c r="BC608" s="156"/>
      <c r="BD608" s="156"/>
      <c r="BE608" s="156"/>
      <c r="BF608" s="156"/>
      <c r="BG608" s="156"/>
      <c r="BH608" s="156"/>
      <c r="BI608" s="156"/>
      <c r="BJ608" s="16"/>
      <c r="BK608" s="16"/>
      <c r="BL608" s="16"/>
      <c r="BM608" s="135"/>
      <c r="BN608" s="135">
        <f t="shared" si="68"/>
        <v>0</v>
      </c>
      <c r="BO608" s="131">
        <f t="shared" si="69"/>
        <v>0</v>
      </c>
      <c r="BP608" s="65">
        <f t="shared" si="70"/>
        <v>5</v>
      </c>
      <c r="BS608" s="29"/>
    </row>
    <row r="609" spans="2:71" ht="24.95" customHeight="1">
      <c r="B609" s="48">
        <f>Personal_Development!B610</f>
        <v>0</v>
      </c>
      <c r="C609" s="48" t="str">
        <f>Personal_Development!C610</f>
        <v>T10051</v>
      </c>
      <c r="D609" s="14" t="str">
        <f>Personal_Development!D610</f>
        <v>E00197</v>
      </c>
      <c r="E609" s="11" t="str">
        <f>Personal_Development!E610</f>
        <v>LEE YO SEONG</v>
      </c>
      <c r="F609" s="12" t="str">
        <f>Personal_Development!F610</f>
        <v>GENERAL AFFAIRS DEPARTMENT</v>
      </c>
      <c r="G609" s="12" t="str">
        <f>Personal_Development!G610</f>
        <v>SAFETY &amp; ENVIRONMENT SECTION (SES)</v>
      </c>
      <c r="H609" s="40" t="str">
        <f>Personal_Development!H610</f>
        <v>SAFETY &amp; HEALTH OFFICER</v>
      </c>
      <c r="I609" s="41" t="str">
        <f>Personal_Development!I610</f>
        <v>SHO OFFICER</v>
      </c>
      <c r="J609" s="42" t="str">
        <f>Personal_Development!J610</f>
        <v>M4</v>
      </c>
      <c r="K609" s="48"/>
      <c r="L609" s="48"/>
      <c r="M609" s="16"/>
      <c r="N609" s="16"/>
      <c r="O609" s="48"/>
      <c r="P609" s="48"/>
      <c r="Q609" s="48"/>
      <c r="R609" s="48"/>
      <c r="S609" s="48"/>
      <c r="T609" s="48"/>
      <c r="U609" s="48"/>
      <c r="V609" s="48">
        <v>1</v>
      </c>
      <c r="W609" s="20">
        <f t="shared" si="71"/>
        <v>1</v>
      </c>
      <c r="X609" s="48"/>
      <c r="Y609" s="48"/>
      <c r="Z609" s="16"/>
      <c r="AA609" s="16"/>
      <c r="AB609" s="48"/>
      <c r="AC609" s="48"/>
      <c r="AD609" s="48"/>
      <c r="AE609" s="48"/>
      <c r="AF609" s="48"/>
      <c r="AG609" s="48"/>
      <c r="AH609" s="48"/>
      <c r="AI609" s="48"/>
      <c r="AJ609" s="24">
        <f t="shared" si="72"/>
        <v>0</v>
      </c>
      <c r="AK609" s="48"/>
      <c r="AL609" s="48">
        <v>1.25</v>
      </c>
      <c r="AM609" s="16"/>
      <c r="AN609" s="16"/>
      <c r="AO609" s="48"/>
      <c r="AP609" s="48"/>
      <c r="AQ609" s="48"/>
      <c r="AR609" s="48"/>
      <c r="AS609" s="48"/>
      <c r="AT609" s="48"/>
      <c r="AU609" s="48"/>
      <c r="AV609" s="48"/>
      <c r="AW609" s="26">
        <f t="shared" si="73"/>
        <v>1.25</v>
      </c>
      <c r="AX609" s="16">
        <f t="shared" si="74"/>
        <v>2.25</v>
      </c>
      <c r="AY609" s="48"/>
      <c r="AZ609" s="48"/>
      <c r="BA609" s="129"/>
      <c r="BB609" s="157"/>
      <c r="BC609" s="156"/>
      <c r="BD609" s="156">
        <v>0.5</v>
      </c>
      <c r="BE609" s="156"/>
      <c r="BF609" s="156">
        <v>0.5</v>
      </c>
      <c r="BG609" s="156"/>
      <c r="BH609" s="156">
        <v>0.25</v>
      </c>
      <c r="BI609" s="156">
        <v>0.75</v>
      </c>
      <c r="BJ609" s="16"/>
      <c r="BK609" s="16"/>
      <c r="BL609" s="16"/>
      <c r="BM609" s="135"/>
      <c r="BN609" s="135">
        <f t="shared" si="68"/>
        <v>2</v>
      </c>
      <c r="BO609" s="131">
        <f t="shared" si="69"/>
        <v>4.25</v>
      </c>
      <c r="BP609" s="65">
        <f t="shared" si="70"/>
        <v>3</v>
      </c>
      <c r="BS609" s="29"/>
    </row>
    <row r="610" spans="2:71" ht="24.95" customHeight="1">
      <c r="B610" s="48">
        <f>Personal_Development!B611</f>
        <v>0</v>
      </c>
      <c r="C610" s="48">
        <f>Personal_Development!C611</f>
        <v>0</v>
      </c>
      <c r="D610" s="14" t="str">
        <f>Personal_Development!D611</f>
        <v>E00175</v>
      </c>
      <c r="E610" s="11" t="str">
        <f>Personal_Development!E611</f>
        <v>RUZIEYANA BINTI MOHD ZAWAWI</v>
      </c>
      <c r="F610" s="12" t="str">
        <f>Personal_Development!F611</f>
        <v>QUALITY ASSURANCE DEPARTMENT</v>
      </c>
      <c r="G610" s="12" t="str">
        <f>Personal_Development!G611</f>
        <v>QUALITY ASSURANCE SECTION (QAS)</v>
      </c>
      <c r="H610" s="40" t="str">
        <f>Personal_Development!H611</f>
        <v>ASST. ENGINEER</v>
      </c>
      <c r="I610" s="41" t="str">
        <f>Personal_Development!I611</f>
        <v>M7</v>
      </c>
      <c r="J610" s="42" t="str">
        <f>Personal_Development!J611</f>
        <v>M7</v>
      </c>
      <c r="K610" s="48"/>
      <c r="L610" s="48"/>
      <c r="M610" s="16">
        <v>1</v>
      </c>
      <c r="N610" s="16"/>
      <c r="O610" s="48">
        <v>1</v>
      </c>
      <c r="P610" s="48"/>
      <c r="Q610" s="48">
        <v>1</v>
      </c>
      <c r="R610" s="48"/>
      <c r="S610" s="48"/>
      <c r="T610" s="48">
        <v>1</v>
      </c>
      <c r="U610" s="48"/>
      <c r="V610" s="48"/>
      <c r="W610" s="20">
        <f t="shared" si="71"/>
        <v>4</v>
      </c>
      <c r="X610" s="48"/>
      <c r="Y610" s="48"/>
      <c r="Z610" s="16"/>
      <c r="AA610" s="16"/>
      <c r="AB610" s="48"/>
      <c r="AC610" s="48"/>
      <c r="AD610" s="48"/>
      <c r="AE610" s="48"/>
      <c r="AF610" s="48"/>
      <c r="AG610" s="48"/>
      <c r="AH610" s="48"/>
      <c r="AI610" s="48"/>
      <c r="AJ610" s="24">
        <f t="shared" si="72"/>
        <v>0</v>
      </c>
      <c r="AK610" s="48">
        <v>0.25</v>
      </c>
      <c r="AL610" s="48">
        <v>0.25</v>
      </c>
      <c r="AM610" s="16"/>
      <c r="AN610" s="16"/>
      <c r="AO610" s="48"/>
      <c r="AP610" s="48"/>
      <c r="AQ610" s="48"/>
      <c r="AR610" s="48">
        <v>2</v>
      </c>
      <c r="AS610" s="48"/>
      <c r="AT610" s="48"/>
      <c r="AU610" s="48"/>
      <c r="AV610" s="48"/>
      <c r="AW610" s="26">
        <f t="shared" si="73"/>
        <v>2.5</v>
      </c>
      <c r="AX610" s="16">
        <f t="shared" si="74"/>
        <v>6.5</v>
      </c>
      <c r="AY610" s="48"/>
      <c r="AZ610" s="48"/>
      <c r="BA610" s="129"/>
      <c r="BB610" s="157"/>
      <c r="BC610" s="156"/>
      <c r="BD610" s="156"/>
      <c r="BE610" s="156"/>
      <c r="BF610" s="156"/>
      <c r="BG610" s="156"/>
      <c r="BH610" s="156"/>
      <c r="BI610" s="156"/>
      <c r="BJ610" s="16">
        <v>0.25</v>
      </c>
      <c r="BK610" s="16"/>
      <c r="BL610" s="16">
        <v>0.25</v>
      </c>
      <c r="BM610" s="135"/>
      <c r="BN610" s="135">
        <f t="shared" si="68"/>
        <v>0.5</v>
      </c>
      <c r="BO610" s="131">
        <f t="shared" si="69"/>
        <v>7</v>
      </c>
      <c r="BP610" s="65">
        <f t="shared" si="70"/>
        <v>2</v>
      </c>
      <c r="BS610" s="29"/>
    </row>
    <row r="611" spans="2:71" ht="24.95" customHeight="1">
      <c r="B611" s="48" t="str">
        <f>Personal_Development!B612</f>
        <v>R</v>
      </c>
      <c r="C611" s="48">
        <f>Personal_Development!C612</f>
        <v>0</v>
      </c>
      <c r="D611" s="14" t="str">
        <f>Personal_Development!D612</f>
        <v>C13730</v>
      </c>
      <c r="E611" s="11" t="str">
        <f>Personal_Development!E612</f>
        <v>SITI KHADIJAH BINTI ZULKEFLI</v>
      </c>
      <c r="F611" s="12" t="str">
        <f>Personal_Development!F612</f>
        <v>QUALITY ASSURANCE DEPARTMENT</v>
      </c>
      <c r="G611" s="12" t="str">
        <f>Personal_Development!G612</f>
        <v>QUALITY PLANNING SECTION (QPS)</v>
      </c>
      <c r="H611" s="40" t="str">
        <f>Personal_Development!H612</f>
        <v>SUPERVISOR</v>
      </c>
      <c r="I611" s="41" t="str">
        <f>Personal_Development!I612</f>
        <v>C1 PROD</v>
      </c>
      <c r="J611" s="42" t="str">
        <f>Personal_Development!J612</f>
        <v xml:space="preserve">C1 </v>
      </c>
      <c r="K611" s="48">
        <v>1</v>
      </c>
      <c r="L611" s="48">
        <v>1</v>
      </c>
      <c r="M611" s="16"/>
      <c r="N611" s="16"/>
      <c r="O611" s="48"/>
      <c r="P611" s="48">
        <v>1</v>
      </c>
      <c r="Q611" s="48"/>
      <c r="R611" s="48"/>
      <c r="S611" s="48"/>
      <c r="T611" s="48"/>
      <c r="U611" s="48"/>
      <c r="V611" s="48"/>
      <c r="W611" s="20">
        <f t="shared" si="71"/>
        <v>3</v>
      </c>
      <c r="X611" s="48"/>
      <c r="Y611" s="48"/>
      <c r="Z611" s="16"/>
      <c r="AA611" s="16"/>
      <c r="AB611" s="48"/>
      <c r="AC611" s="48"/>
      <c r="AD611" s="48"/>
      <c r="AE611" s="48"/>
      <c r="AF611" s="48"/>
      <c r="AG611" s="48"/>
      <c r="AH611" s="48"/>
      <c r="AI611" s="48"/>
      <c r="AJ611" s="24">
        <f t="shared" si="72"/>
        <v>0</v>
      </c>
      <c r="AK611" s="48"/>
      <c r="AL611" s="48"/>
      <c r="AM611" s="16"/>
      <c r="AN611" s="16"/>
      <c r="AO611" s="48"/>
      <c r="AP611" s="48"/>
      <c r="AQ611" s="48"/>
      <c r="AR611" s="48"/>
      <c r="AS611" s="48"/>
      <c r="AT611" s="48"/>
      <c r="AU611" s="48"/>
      <c r="AV611" s="48"/>
      <c r="AW611" s="26">
        <f t="shared" si="73"/>
        <v>0</v>
      </c>
      <c r="AX611" s="16">
        <f t="shared" si="74"/>
        <v>3</v>
      </c>
      <c r="AY611" s="48"/>
      <c r="AZ611" s="48"/>
      <c r="BA611" s="129"/>
      <c r="BB611" s="157"/>
      <c r="BC611" s="156">
        <v>0.5</v>
      </c>
      <c r="BD611" s="156"/>
      <c r="BE611" s="156">
        <v>0.25</v>
      </c>
      <c r="BF611" s="156">
        <v>0.5</v>
      </c>
      <c r="BG611" s="156"/>
      <c r="BH611" s="156"/>
      <c r="BI611" s="156"/>
      <c r="BJ611" s="16">
        <v>1</v>
      </c>
      <c r="BK611" s="16"/>
      <c r="BL611" s="16"/>
      <c r="BM611" s="135"/>
      <c r="BN611" s="135">
        <f t="shared" si="68"/>
        <v>2.25</v>
      </c>
      <c r="BO611" s="131">
        <f t="shared" si="69"/>
        <v>5.25</v>
      </c>
      <c r="BP611" s="65">
        <f t="shared" si="70"/>
        <v>3</v>
      </c>
      <c r="BS611" s="29"/>
    </row>
    <row r="612" spans="2:71" ht="24.95" customHeight="1">
      <c r="B612" s="48">
        <f>Personal_Development!B613</f>
        <v>0</v>
      </c>
      <c r="C612" s="48">
        <f>Personal_Development!C613</f>
        <v>0</v>
      </c>
      <c r="D612" s="14" t="str">
        <f>Personal_Development!D613</f>
        <v>C13746</v>
      </c>
      <c r="E612" s="11" t="str">
        <f>Personal_Development!E613</f>
        <v>NASRUL HAKIM BIN OTHMAN</v>
      </c>
      <c r="F612" s="12" t="str">
        <f>Personal_Development!F613</f>
        <v>PRODUCTION NO.1 DEPARTMENT</v>
      </c>
      <c r="G612" s="12" t="str">
        <f>Personal_Development!G613</f>
        <v>ASSEMBLY PRODUCTION SECTION (APS)</v>
      </c>
      <c r="H612" s="40" t="str">
        <f>Personal_Development!H613</f>
        <v>OPERATOR 2</v>
      </c>
      <c r="I612" s="41" t="str">
        <f>Personal_Development!I613</f>
        <v>C4 PROD</v>
      </c>
      <c r="J612" s="42" t="str">
        <f>Personal_Development!J613</f>
        <v xml:space="preserve">C4 </v>
      </c>
      <c r="K612" s="48"/>
      <c r="L612" s="48">
        <v>1</v>
      </c>
      <c r="M612" s="16"/>
      <c r="N612" s="16"/>
      <c r="O612" s="48">
        <v>1</v>
      </c>
      <c r="P612" s="48">
        <v>1</v>
      </c>
      <c r="Q612" s="48"/>
      <c r="R612" s="48"/>
      <c r="S612" s="48">
        <v>2</v>
      </c>
      <c r="T612" s="48"/>
      <c r="U612" s="48">
        <v>1</v>
      </c>
      <c r="V612" s="48"/>
      <c r="W612" s="20">
        <f t="shared" si="71"/>
        <v>6</v>
      </c>
      <c r="X612" s="48"/>
      <c r="Y612" s="48"/>
      <c r="Z612" s="16"/>
      <c r="AA612" s="16"/>
      <c r="AB612" s="48"/>
      <c r="AC612" s="48"/>
      <c r="AD612" s="48"/>
      <c r="AE612" s="48">
        <v>1</v>
      </c>
      <c r="AF612" s="48">
        <v>1</v>
      </c>
      <c r="AG612" s="48"/>
      <c r="AH612" s="48"/>
      <c r="AI612" s="48"/>
      <c r="AJ612" s="24">
        <f t="shared" si="72"/>
        <v>2</v>
      </c>
      <c r="AK612" s="48"/>
      <c r="AL612" s="48"/>
      <c r="AM612" s="16">
        <v>0.25</v>
      </c>
      <c r="AN612" s="16"/>
      <c r="AO612" s="48"/>
      <c r="AP612" s="48"/>
      <c r="AQ612" s="48"/>
      <c r="AR612" s="48"/>
      <c r="AS612" s="48"/>
      <c r="AT612" s="48"/>
      <c r="AU612" s="48"/>
      <c r="AV612" s="48"/>
      <c r="AW612" s="26">
        <f t="shared" si="73"/>
        <v>0.25</v>
      </c>
      <c r="AX612" s="16">
        <f t="shared" si="74"/>
        <v>8.25</v>
      </c>
      <c r="AY612" s="48"/>
      <c r="AZ612" s="48"/>
      <c r="BA612" s="129"/>
      <c r="BB612" s="157"/>
      <c r="BC612" s="156">
        <v>1</v>
      </c>
      <c r="BD612" s="156"/>
      <c r="BE612" s="156"/>
      <c r="BF612" s="156"/>
      <c r="BG612" s="156"/>
      <c r="BH612" s="156"/>
      <c r="BI612" s="156">
        <v>2.5</v>
      </c>
      <c r="BJ612" s="16"/>
      <c r="BK612" s="16"/>
      <c r="BL612" s="16"/>
      <c r="BM612" s="135"/>
      <c r="BN612" s="135">
        <f t="shared" si="68"/>
        <v>3.5</v>
      </c>
      <c r="BO612" s="131">
        <f t="shared" si="69"/>
        <v>11.75</v>
      </c>
      <c r="BP612" s="65">
        <f t="shared" si="70"/>
        <v>1</v>
      </c>
      <c r="BS612" s="29"/>
    </row>
    <row r="613" spans="2:71" ht="24.95" customHeight="1">
      <c r="B613" s="48">
        <f>Personal_Development!B614</f>
        <v>0</v>
      </c>
      <c r="C613" s="48">
        <f>Personal_Development!C614</f>
        <v>0</v>
      </c>
      <c r="D613" s="14" t="str">
        <f>Personal_Development!D614</f>
        <v>C13747</v>
      </c>
      <c r="E613" s="11" t="str">
        <f>Personal_Development!E614</f>
        <v>ASMIRA BINTI ASRI</v>
      </c>
      <c r="F613" s="12" t="str">
        <f>Personal_Development!F614</f>
        <v>PRODUCTION NO.1 DEPARTMENT</v>
      </c>
      <c r="G613" s="12" t="str">
        <f>Personal_Development!G614</f>
        <v>ASSEMBLY PRODUCTION SECTION (APS)</v>
      </c>
      <c r="H613" s="40" t="str">
        <f>Personal_Development!H614</f>
        <v>OPERATOR 2</v>
      </c>
      <c r="I613" s="41" t="str">
        <f>Personal_Development!I614</f>
        <v>C4 PROD</v>
      </c>
      <c r="J613" s="42" t="str">
        <f>Personal_Development!J614</f>
        <v xml:space="preserve">C4 </v>
      </c>
      <c r="K613" s="48"/>
      <c r="L613" s="48"/>
      <c r="M613" s="16"/>
      <c r="N613" s="16"/>
      <c r="O613" s="48"/>
      <c r="P613" s="48">
        <v>1</v>
      </c>
      <c r="Q613" s="48"/>
      <c r="R613" s="48"/>
      <c r="S613" s="48"/>
      <c r="T613" s="48">
        <v>1</v>
      </c>
      <c r="U613" s="48"/>
      <c r="V613" s="48"/>
      <c r="W613" s="20">
        <f t="shared" si="71"/>
        <v>2</v>
      </c>
      <c r="X613" s="48"/>
      <c r="Y613" s="48">
        <v>1</v>
      </c>
      <c r="Z613" s="16"/>
      <c r="AA613" s="16"/>
      <c r="AB613" s="48"/>
      <c r="AC613" s="48"/>
      <c r="AD613" s="48"/>
      <c r="AE613" s="48"/>
      <c r="AF613" s="48"/>
      <c r="AG613" s="48"/>
      <c r="AH613" s="48"/>
      <c r="AI613" s="48"/>
      <c r="AJ613" s="24">
        <f t="shared" si="72"/>
        <v>1</v>
      </c>
      <c r="AK613" s="48"/>
      <c r="AL613" s="48"/>
      <c r="AM613" s="16"/>
      <c r="AN613" s="16"/>
      <c r="AO613" s="48"/>
      <c r="AP613" s="48"/>
      <c r="AQ613" s="48"/>
      <c r="AR613" s="48"/>
      <c r="AS613" s="48"/>
      <c r="AT613" s="48"/>
      <c r="AU613" s="48"/>
      <c r="AV613" s="48"/>
      <c r="AW613" s="26">
        <f t="shared" si="73"/>
        <v>0</v>
      </c>
      <c r="AX613" s="16">
        <f t="shared" si="74"/>
        <v>3</v>
      </c>
      <c r="AY613" s="48"/>
      <c r="AZ613" s="48"/>
      <c r="BA613" s="129"/>
      <c r="BB613" s="157"/>
      <c r="BC613" s="156"/>
      <c r="BD613" s="156"/>
      <c r="BE613" s="156"/>
      <c r="BF613" s="156"/>
      <c r="BG613" s="156"/>
      <c r="BH613" s="156"/>
      <c r="BI613" s="156"/>
      <c r="BJ613" s="16"/>
      <c r="BK613" s="16"/>
      <c r="BL613" s="16"/>
      <c r="BM613" s="135"/>
      <c r="BN613" s="135">
        <f t="shared" si="68"/>
        <v>0</v>
      </c>
      <c r="BO613" s="131">
        <f t="shared" si="69"/>
        <v>3</v>
      </c>
      <c r="BP613" s="65">
        <f t="shared" si="70"/>
        <v>4</v>
      </c>
      <c r="BS613" s="29"/>
    </row>
    <row r="614" spans="2:71" ht="24.95" customHeight="1">
      <c r="B614" s="48">
        <f>Personal_Development!B615</f>
        <v>0</v>
      </c>
      <c r="C614" s="48">
        <f>Personal_Development!C615</f>
        <v>0</v>
      </c>
      <c r="D614" s="14" t="str">
        <f>Personal_Development!D615</f>
        <v>C13748</v>
      </c>
      <c r="E614" s="11" t="str">
        <f>Personal_Development!E615</f>
        <v>MOHD EAZERIN BIN HAMIDUN</v>
      </c>
      <c r="F614" s="12" t="str">
        <f>Personal_Development!F615</f>
        <v>PRODUCTION NO.1 DEPARTMENT</v>
      </c>
      <c r="G614" s="12" t="str">
        <f>Personal_Development!G615</f>
        <v>ASSEMBLY PRODUCTION SECTION (APS)</v>
      </c>
      <c r="H614" s="40" t="str">
        <f>Personal_Development!H615</f>
        <v>OPERATOR 2</v>
      </c>
      <c r="I614" s="41" t="str">
        <f>Personal_Development!I615</f>
        <v>C4 PROD</v>
      </c>
      <c r="J614" s="42" t="str">
        <f>Personal_Development!J615</f>
        <v xml:space="preserve">C4 </v>
      </c>
      <c r="K614" s="48"/>
      <c r="L614" s="48"/>
      <c r="M614" s="16"/>
      <c r="N614" s="16"/>
      <c r="O614" s="48"/>
      <c r="P614" s="48"/>
      <c r="Q614" s="48"/>
      <c r="R614" s="48"/>
      <c r="S614" s="48"/>
      <c r="T614" s="48"/>
      <c r="U614" s="48"/>
      <c r="V614" s="48"/>
      <c r="W614" s="20">
        <f t="shared" si="71"/>
        <v>0</v>
      </c>
      <c r="X614" s="48"/>
      <c r="Y614" s="48"/>
      <c r="Z614" s="16"/>
      <c r="AA614" s="16"/>
      <c r="AB614" s="48"/>
      <c r="AC614" s="48"/>
      <c r="AD614" s="48"/>
      <c r="AE614" s="48"/>
      <c r="AF614" s="48"/>
      <c r="AG614" s="48"/>
      <c r="AH614" s="48"/>
      <c r="AI614" s="48"/>
      <c r="AJ614" s="24">
        <f t="shared" si="72"/>
        <v>0</v>
      </c>
      <c r="AK614" s="48"/>
      <c r="AL614" s="48"/>
      <c r="AM614" s="16"/>
      <c r="AN614" s="16"/>
      <c r="AO614" s="48"/>
      <c r="AP614" s="48"/>
      <c r="AQ614" s="48"/>
      <c r="AR614" s="48"/>
      <c r="AS614" s="48"/>
      <c r="AT614" s="48"/>
      <c r="AU614" s="48"/>
      <c r="AV614" s="48"/>
      <c r="AW614" s="26">
        <f t="shared" si="73"/>
        <v>0</v>
      </c>
      <c r="AX614" s="16">
        <f t="shared" si="74"/>
        <v>0</v>
      </c>
      <c r="AY614" s="48"/>
      <c r="AZ614" s="48"/>
      <c r="BA614" s="129"/>
      <c r="BB614" s="157"/>
      <c r="BC614" s="156"/>
      <c r="BD614" s="156"/>
      <c r="BE614" s="156"/>
      <c r="BF614" s="156"/>
      <c r="BG614" s="156"/>
      <c r="BH614" s="156"/>
      <c r="BI614" s="156"/>
      <c r="BJ614" s="16"/>
      <c r="BK614" s="16"/>
      <c r="BL614" s="16"/>
      <c r="BM614" s="135"/>
      <c r="BN614" s="135">
        <f t="shared" si="68"/>
        <v>0</v>
      </c>
      <c r="BO614" s="131">
        <f t="shared" si="69"/>
        <v>0</v>
      </c>
      <c r="BP614" s="65">
        <f t="shared" si="70"/>
        <v>5</v>
      </c>
      <c r="BS614" s="29"/>
    </row>
    <row r="615" spans="2:71" ht="24.95" customHeight="1">
      <c r="B615" s="48" t="str">
        <f>Personal_Development!B616</f>
        <v>R</v>
      </c>
      <c r="C615" s="48">
        <f>Personal_Development!C616</f>
        <v>0</v>
      </c>
      <c r="D615" s="14" t="str">
        <f>Personal_Development!D616</f>
        <v>C13749</v>
      </c>
      <c r="E615" s="11" t="str">
        <f>Personal_Development!E616</f>
        <v>NORZELAWATI BINTI LEMAN</v>
      </c>
      <c r="F615" s="12" t="str">
        <f>Personal_Development!F616</f>
        <v>PRODUCTION NO.1 DEPARTMENT</v>
      </c>
      <c r="G615" s="12" t="str">
        <f>Personal_Development!G616</f>
        <v>ASSEMBLY PRODUCTION SECTION (APS)</v>
      </c>
      <c r="H615" s="40" t="str">
        <f>Personal_Development!H616</f>
        <v>OPERATOR 2</v>
      </c>
      <c r="I615" s="41" t="str">
        <f>Personal_Development!I616</f>
        <v>C4 PROD</v>
      </c>
      <c r="J615" s="42" t="str">
        <f>Personal_Development!J616</f>
        <v xml:space="preserve">C4 </v>
      </c>
      <c r="K615" s="48"/>
      <c r="L615" s="48"/>
      <c r="M615" s="16"/>
      <c r="N615" s="16"/>
      <c r="O615" s="48"/>
      <c r="P615" s="48"/>
      <c r="Q615" s="48"/>
      <c r="R615" s="48"/>
      <c r="S615" s="48"/>
      <c r="T615" s="48"/>
      <c r="U615" s="48"/>
      <c r="V615" s="48"/>
      <c r="W615" s="20">
        <f t="shared" si="71"/>
        <v>0</v>
      </c>
      <c r="X615" s="48"/>
      <c r="Y615" s="48"/>
      <c r="Z615" s="16">
        <v>1</v>
      </c>
      <c r="AA615" s="16"/>
      <c r="AB615" s="48"/>
      <c r="AC615" s="48"/>
      <c r="AD615" s="48"/>
      <c r="AE615" s="48"/>
      <c r="AF615" s="48"/>
      <c r="AG615" s="48"/>
      <c r="AH615" s="48"/>
      <c r="AI615" s="48"/>
      <c r="AJ615" s="24">
        <f t="shared" si="72"/>
        <v>1</v>
      </c>
      <c r="AK615" s="48"/>
      <c r="AL615" s="48"/>
      <c r="AM615" s="16"/>
      <c r="AN615" s="16"/>
      <c r="AO615" s="48"/>
      <c r="AP615" s="48"/>
      <c r="AQ615" s="48"/>
      <c r="AR615" s="48"/>
      <c r="AS615" s="48"/>
      <c r="AT615" s="48"/>
      <c r="AU615" s="48"/>
      <c r="AV615" s="48"/>
      <c r="AW615" s="26">
        <f t="shared" si="73"/>
        <v>0</v>
      </c>
      <c r="AX615" s="16">
        <f t="shared" si="74"/>
        <v>1</v>
      </c>
      <c r="AY615" s="48"/>
      <c r="AZ615" s="48"/>
      <c r="BA615" s="129"/>
      <c r="BB615" s="157"/>
      <c r="BC615" s="156"/>
      <c r="BD615" s="156"/>
      <c r="BE615" s="156"/>
      <c r="BF615" s="156"/>
      <c r="BG615" s="156"/>
      <c r="BH615" s="156"/>
      <c r="BI615" s="156"/>
      <c r="BJ615" s="16"/>
      <c r="BK615" s="16"/>
      <c r="BL615" s="16"/>
      <c r="BM615" s="135"/>
      <c r="BN615" s="135">
        <f t="shared" si="68"/>
        <v>0</v>
      </c>
      <c r="BO615" s="131">
        <f t="shared" si="69"/>
        <v>1</v>
      </c>
      <c r="BP615" s="65">
        <f t="shared" si="70"/>
        <v>4</v>
      </c>
      <c r="BS615" s="29"/>
    </row>
    <row r="616" spans="2:71" ht="24.95" customHeight="1">
      <c r="B616" s="48">
        <f>Personal_Development!B617</f>
        <v>0</v>
      </c>
      <c r="C616" s="48">
        <f>Personal_Development!C617</f>
        <v>0</v>
      </c>
      <c r="D616" s="14" t="str">
        <f>Personal_Development!D617</f>
        <v>C13750</v>
      </c>
      <c r="E616" s="11" t="str">
        <f>Personal_Development!E617</f>
        <v>NOOR HELMY IZHAM BIN YAHYA</v>
      </c>
      <c r="F616" s="12" t="str">
        <f>Personal_Development!F617</f>
        <v>PRODUCTION NO.1 DEPARTMENT</v>
      </c>
      <c r="G616" s="12" t="str">
        <f>Personal_Development!G617</f>
        <v>ASSEMBLY PRODUCTION SECTION (APS)</v>
      </c>
      <c r="H616" s="40" t="str">
        <f>Personal_Development!H617</f>
        <v>OPERATOR 2</v>
      </c>
      <c r="I616" s="41" t="str">
        <f>Personal_Development!I617</f>
        <v>C4 PROD</v>
      </c>
      <c r="J616" s="42" t="str">
        <f>Personal_Development!J617</f>
        <v xml:space="preserve">C4 </v>
      </c>
      <c r="K616" s="48"/>
      <c r="L616" s="48">
        <v>1</v>
      </c>
      <c r="M616" s="16">
        <v>1</v>
      </c>
      <c r="N616" s="16">
        <v>1</v>
      </c>
      <c r="O616" s="48"/>
      <c r="P616" s="48"/>
      <c r="Q616" s="48">
        <v>1</v>
      </c>
      <c r="R616" s="48">
        <v>1</v>
      </c>
      <c r="S616" s="48">
        <v>3</v>
      </c>
      <c r="T616" s="48">
        <v>1</v>
      </c>
      <c r="U616" s="48"/>
      <c r="V616" s="48"/>
      <c r="W616" s="20">
        <f t="shared" si="71"/>
        <v>9</v>
      </c>
      <c r="X616" s="48"/>
      <c r="Y616" s="48">
        <v>1</v>
      </c>
      <c r="Z616" s="16"/>
      <c r="AA616" s="16">
        <v>2</v>
      </c>
      <c r="AB616" s="48"/>
      <c r="AC616" s="48"/>
      <c r="AD616" s="48"/>
      <c r="AE616" s="48"/>
      <c r="AF616" s="48"/>
      <c r="AG616" s="48"/>
      <c r="AH616" s="48"/>
      <c r="AI616" s="48"/>
      <c r="AJ616" s="24">
        <f t="shared" si="72"/>
        <v>3</v>
      </c>
      <c r="AK616" s="48"/>
      <c r="AL616" s="48">
        <v>1.5</v>
      </c>
      <c r="AM616" s="16"/>
      <c r="AN616" s="16">
        <v>0.5</v>
      </c>
      <c r="AO616" s="48"/>
      <c r="AP616" s="48"/>
      <c r="AQ616" s="48"/>
      <c r="AR616" s="48"/>
      <c r="AS616" s="48">
        <v>2</v>
      </c>
      <c r="AT616" s="48"/>
      <c r="AU616" s="48">
        <v>1</v>
      </c>
      <c r="AV616" s="48">
        <v>0.5</v>
      </c>
      <c r="AW616" s="26">
        <f t="shared" si="73"/>
        <v>5.5</v>
      </c>
      <c r="AX616" s="16">
        <f t="shared" si="74"/>
        <v>17.5</v>
      </c>
      <c r="AY616" s="48"/>
      <c r="AZ616" s="48"/>
      <c r="BA616" s="129"/>
      <c r="BB616" s="157"/>
      <c r="BC616" s="156"/>
      <c r="BD616" s="156"/>
      <c r="BE616" s="156">
        <v>0.5</v>
      </c>
      <c r="BF616" s="156"/>
      <c r="BG616" s="156"/>
      <c r="BH616" s="156"/>
      <c r="BI616" s="156">
        <v>1</v>
      </c>
      <c r="BJ616" s="16">
        <v>0.25</v>
      </c>
      <c r="BK616" s="16"/>
      <c r="BL616" s="16"/>
      <c r="BM616" s="135"/>
      <c r="BN616" s="135">
        <f t="shared" si="68"/>
        <v>1.75</v>
      </c>
      <c r="BO616" s="131">
        <f t="shared" si="69"/>
        <v>19.25</v>
      </c>
      <c r="BP616" s="65">
        <f t="shared" si="70"/>
        <v>1</v>
      </c>
      <c r="BS616" s="29"/>
    </row>
    <row r="617" spans="2:71" ht="24.95" customHeight="1">
      <c r="B617" s="48" t="str">
        <f>Personal_Development!B618</f>
        <v>R</v>
      </c>
      <c r="C617" s="48">
        <f>Personal_Development!C618</f>
        <v>0</v>
      </c>
      <c r="D617" s="14" t="str">
        <f>Personal_Development!D618</f>
        <v>C13751</v>
      </c>
      <c r="E617" s="11" t="str">
        <f>Personal_Development!E618</f>
        <v>AMIRUL ASYRAAF BIN ROSLAN</v>
      </c>
      <c r="F617" s="12" t="str">
        <f>Personal_Development!F618</f>
        <v>PRODUCTION NO.1 DEPARTMENT</v>
      </c>
      <c r="G617" s="12" t="str">
        <f>Personal_Development!G618</f>
        <v>ASSEMBLY PRODUCTION SECTION (APS)</v>
      </c>
      <c r="H617" s="40" t="str">
        <f>Personal_Development!H618</f>
        <v>OPERATOR 2</v>
      </c>
      <c r="I617" s="41" t="str">
        <f>Personal_Development!I618</f>
        <v>C4 PROD</v>
      </c>
      <c r="J617" s="42" t="str">
        <f>Personal_Development!J618</f>
        <v xml:space="preserve">C4 </v>
      </c>
      <c r="K617" s="48">
        <v>1</v>
      </c>
      <c r="L617" s="48"/>
      <c r="M617" s="16"/>
      <c r="N617" s="16"/>
      <c r="O617" s="48"/>
      <c r="P617" s="48"/>
      <c r="Q617" s="48"/>
      <c r="R617" s="48"/>
      <c r="S617" s="48"/>
      <c r="T617" s="48"/>
      <c r="U617" s="48"/>
      <c r="V617" s="48"/>
      <c r="W617" s="20">
        <f t="shared" si="71"/>
        <v>1</v>
      </c>
      <c r="X617" s="48">
        <v>1</v>
      </c>
      <c r="Y617" s="48"/>
      <c r="Z617" s="16"/>
      <c r="AA617" s="16"/>
      <c r="AB617" s="48"/>
      <c r="AC617" s="48"/>
      <c r="AD617" s="48"/>
      <c r="AE617" s="48"/>
      <c r="AF617" s="48"/>
      <c r="AG617" s="48"/>
      <c r="AH617" s="48"/>
      <c r="AI617" s="48"/>
      <c r="AJ617" s="24">
        <f t="shared" si="72"/>
        <v>1</v>
      </c>
      <c r="AK617" s="48"/>
      <c r="AL617" s="48"/>
      <c r="AM617" s="16"/>
      <c r="AN617" s="16"/>
      <c r="AO617" s="48"/>
      <c r="AP617" s="48"/>
      <c r="AQ617" s="48"/>
      <c r="AR617" s="48"/>
      <c r="AS617" s="48"/>
      <c r="AT617" s="48"/>
      <c r="AU617" s="48"/>
      <c r="AV617" s="48"/>
      <c r="AW617" s="26">
        <f t="shared" si="73"/>
        <v>0</v>
      </c>
      <c r="AX617" s="16">
        <f t="shared" si="74"/>
        <v>2</v>
      </c>
      <c r="AY617" s="48"/>
      <c r="AZ617" s="48"/>
      <c r="BA617" s="129"/>
      <c r="BB617" s="157"/>
      <c r="BC617" s="156"/>
      <c r="BD617" s="156"/>
      <c r="BE617" s="156"/>
      <c r="BF617" s="156"/>
      <c r="BG617" s="156"/>
      <c r="BH617" s="156"/>
      <c r="BI617" s="156"/>
      <c r="BJ617" s="16"/>
      <c r="BK617" s="16"/>
      <c r="BL617" s="16"/>
      <c r="BM617" s="135"/>
      <c r="BN617" s="135">
        <f t="shared" si="68"/>
        <v>0</v>
      </c>
      <c r="BO617" s="131">
        <f t="shared" si="69"/>
        <v>2</v>
      </c>
      <c r="BP617" s="65">
        <f t="shared" si="70"/>
        <v>4</v>
      </c>
      <c r="BS617" s="29"/>
    </row>
    <row r="618" spans="2:71" ht="24.95" customHeight="1">
      <c r="B618" s="48">
        <f>Personal_Development!B619</f>
        <v>0</v>
      </c>
      <c r="C618" s="48">
        <f>Personal_Development!C619</f>
        <v>0</v>
      </c>
      <c r="D618" s="14" t="str">
        <f>Personal_Development!D619</f>
        <v>C13752</v>
      </c>
      <c r="E618" s="11" t="str">
        <f>Personal_Development!E619</f>
        <v>NOR FATIN BINTI KAMARUDIN</v>
      </c>
      <c r="F618" s="12" t="str">
        <f>Personal_Development!F619</f>
        <v>PRODUCTION NO.1 DEPARTMENT</v>
      </c>
      <c r="G618" s="12" t="str">
        <f>Personal_Development!G619</f>
        <v>ASSEMBLY PRODUCTION SECTION (APS)</v>
      </c>
      <c r="H618" s="40" t="str">
        <f>Personal_Development!H619</f>
        <v>OPERATOR 2</v>
      </c>
      <c r="I618" s="41" t="str">
        <f>Personal_Development!I619</f>
        <v>C4 PROD</v>
      </c>
      <c r="J618" s="42" t="str">
        <f>Personal_Development!J619</f>
        <v xml:space="preserve">C4 </v>
      </c>
      <c r="K618" s="48"/>
      <c r="L618" s="48"/>
      <c r="M618" s="16">
        <v>1</v>
      </c>
      <c r="N618" s="16">
        <v>1</v>
      </c>
      <c r="O618" s="48"/>
      <c r="P618" s="48">
        <v>2</v>
      </c>
      <c r="Q618" s="48">
        <v>1</v>
      </c>
      <c r="R618" s="48">
        <v>1</v>
      </c>
      <c r="S618" s="48"/>
      <c r="T618" s="48">
        <v>1</v>
      </c>
      <c r="U618" s="48">
        <v>1</v>
      </c>
      <c r="V618" s="48">
        <v>2</v>
      </c>
      <c r="W618" s="20">
        <f t="shared" si="71"/>
        <v>10</v>
      </c>
      <c r="X618" s="48"/>
      <c r="Y618" s="48"/>
      <c r="Z618" s="16"/>
      <c r="AA618" s="16"/>
      <c r="AB618" s="48"/>
      <c r="AC618" s="48"/>
      <c r="AD618" s="48"/>
      <c r="AE618" s="48"/>
      <c r="AF618" s="48"/>
      <c r="AG618" s="48"/>
      <c r="AH618" s="48"/>
      <c r="AI618" s="48"/>
      <c r="AJ618" s="24">
        <f t="shared" si="72"/>
        <v>0</v>
      </c>
      <c r="AK618" s="48"/>
      <c r="AL618" s="48"/>
      <c r="AM618" s="16"/>
      <c r="AN618" s="16"/>
      <c r="AO618" s="48"/>
      <c r="AP618" s="48"/>
      <c r="AQ618" s="48"/>
      <c r="AR618" s="48"/>
      <c r="AS618" s="48"/>
      <c r="AT618" s="48"/>
      <c r="AU618" s="48"/>
      <c r="AV618" s="48">
        <v>5</v>
      </c>
      <c r="AW618" s="26">
        <f t="shared" si="73"/>
        <v>5</v>
      </c>
      <c r="AX618" s="16">
        <f t="shared" si="74"/>
        <v>15</v>
      </c>
      <c r="AY618" s="48"/>
      <c r="AZ618" s="48"/>
      <c r="BA618" s="129"/>
      <c r="BB618" s="157"/>
      <c r="BC618" s="156"/>
      <c r="BD618" s="156"/>
      <c r="BE618" s="156"/>
      <c r="BF618" s="156"/>
      <c r="BG618" s="156"/>
      <c r="BH618" s="156">
        <v>1</v>
      </c>
      <c r="BI618" s="156"/>
      <c r="BJ618" s="16"/>
      <c r="BK618" s="16"/>
      <c r="BL618" s="16"/>
      <c r="BM618" s="135"/>
      <c r="BN618" s="135">
        <f t="shared" si="68"/>
        <v>1</v>
      </c>
      <c r="BO618" s="131">
        <f t="shared" si="69"/>
        <v>16</v>
      </c>
      <c r="BP618" s="65">
        <f t="shared" si="70"/>
        <v>1</v>
      </c>
      <c r="BS618" s="29"/>
    </row>
    <row r="619" spans="2:71" ht="24.95" customHeight="1">
      <c r="B619" s="48">
        <f>Personal_Development!B620</f>
        <v>0</v>
      </c>
      <c r="C619" s="48">
        <f>Personal_Development!C620</f>
        <v>0</v>
      </c>
      <c r="D619" s="14" t="str">
        <f>Personal_Development!D620</f>
        <v>C13754</v>
      </c>
      <c r="E619" s="11" t="str">
        <f>Personal_Development!E620</f>
        <v>MOHD FAHMI BIN MOHD JOHARI</v>
      </c>
      <c r="F619" s="12" t="str">
        <f>Personal_Development!F620</f>
        <v>PRODUCTION NO.2 DEPARTMENT</v>
      </c>
      <c r="G619" s="12" t="str">
        <f>Personal_Development!G620</f>
        <v>MOLDING PRODUCTION SECTION (MPS)</v>
      </c>
      <c r="H619" s="40" t="str">
        <f>Personal_Development!H620</f>
        <v>OPERATOR 2</v>
      </c>
      <c r="I619" s="41" t="str">
        <f>Personal_Development!I620</f>
        <v>C4 PROD</v>
      </c>
      <c r="J619" s="42" t="str">
        <f>Personal_Development!J620</f>
        <v xml:space="preserve">C4 </v>
      </c>
      <c r="K619" s="48"/>
      <c r="L619" s="48"/>
      <c r="M619" s="16"/>
      <c r="N619" s="16"/>
      <c r="O619" s="48"/>
      <c r="P619" s="48"/>
      <c r="Q619" s="48"/>
      <c r="R619" s="48"/>
      <c r="S619" s="48"/>
      <c r="T619" s="48"/>
      <c r="U619" s="48"/>
      <c r="V619" s="48"/>
      <c r="W619" s="20">
        <f t="shared" si="71"/>
        <v>0</v>
      </c>
      <c r="X619" s="48"/>
      <c r="Y619" s="48"/>
      <c r="Z619" s="16"/>
      <c r="AA619" s="16"/>
      <c r="AB619" s="48"/>
      <c r="AC619" s="48"/>
      <c r="AD619" s="48"/>
      <c r="AE619" s="48"/>
      <c r="AF619" s="48"/>
      <c r="AG619" s="48"/>
      <c r="AH619" s="48"/>
      <c r="AI619" s="48"/>
      <c r="AJ619" s="24">
        <f t="shared" si="72"/>
        <v>0</v>
      </c>
      <c r="AK619" s="48"/>
      <c r="AL619" s="48"/>
      <c r="AM619" s="16"/>
      <c r="AN619" s="16"/>
      <c r="AO619" s="48"/>
      <c r="AP619" s="48"/>
      <c r="AQ619" s="48"/>
      <c r="AR619" s="48"/>
      <c r="AS619" s="48"/>
      <c r="AT619" s="48"/>
      <c r="AU619" s="48"/>
      <c r="AV619" s="48"/>
      <c r="AW619" s="26">
        <f t="shared" si="73"/>
        <v>0</v>
      </c>
      <c r="AX619" s="16">
        <f t="shared" si="74"/>
        <v>0</v>
      </c>
      <c r="AY619" s="48"/>
      <c r="AZ619" s="48"/>
      <c r="BA619" s="129"/>
      <c r="BB619" s="157"/>
      <c r="BC619" s="156"/>
      <c r="BD619" s="156"/>
      <c r="BE619" s="156"/>
      <c r="BF619" s="156"/>
      <c r="BG619" s="156">
        <v>0.5</v>
      </c>
      <c r="BH619" s="156"/>
      <c r="BI619" s="156">
        <v>1</v>
      </c>
      <c r="BJ619" s="16"/>
      <c r="BK619" s="16">
        <v>1</v>
      </c>
      <c r="BL619" s="16"/>
      <c r="BM619" s="135"/>
      <c r="BN619" s="135">
        <f t="shared" si="68"/>
        <v>2.5</v>
      </c>
      <c r="BO619" s="131">
        <f t="shared" si="69"/>
        <v>2.5</v>
      </c>
      <c r="BP619" s="65">
        <f t="shared" si="70"/>
        <v>4</v>
      </c>
      <c r="BS619" s="29"/>
    </row>
    <row r="620" spans="2:71" ht="24.95" customHeight="1">
      <c r="B620" s="48">
        <f>Personal_Development!B621</f>
        <v>0</v>
      </c>
      <c r="C620" s="48">
        <f>Personal_Development!C621</f>
        <v>0</v>
      </c>
      <c r="D620" s="14" t="str">
        <f>Personal_Development!D621</f>
        <v>C13755</v>
      </c>
      <c r="E620" s="11" t="str">
        <f>Personal_Development!E621</f>
        <v>LATIFAH BINTI MD SOM</v>
      </c>
      <c r="F620" s="12" t="str">
        <f>Personal_Development!F621</f>
        <v>PRODUCTION NO.1 DEPARTMENT</v>
      </c>
      <c r="G620" s="12" t="str">
        <f>Personal_Development!G621</f>
        <v>ASSEMBLY PRODUCTION SECTION (APS)</v>
      </c>
      <c r="H620" s="40" t="str">
        <f>Personal_Development!H621</f>
        <v>OPERATOR 2</v>
      </c>
      <c r="I620" s="41" t="str">
        <f>Personal_Development!I621</f>
        <v>C4 PROD</v>
      </c>
      <c r="J620" s="42" t="str">
        <f>Personal_Development!J621</f>
        <v xml:space="preserve">C4 </v>
      </c>
      <c r="K620" s="48">
        <v>3</v>
      </c>
      <c r="L620" s="48"/>
      <c r="M620" s="16"/>
      <c r="N620" s="16"/>
      <c r="O620" s="48"/>
      <c r="P620" s="48">
        <v>1</v>
      </c>
      <c r="Q620" s="48"/>
      <c r="R620" s="48"/>
      <c r="S620" s="48">
        <v>1</v>
      </c>
      <c r="T620" s="48"/>
      <c r="U620" s="48"/>
      <c r="V620" s="48"/>
      <c r="W620" s="20">
        <f t="shared" si="71"/>
        <v>5</v>
      </c>
      <c r="X620" s="48"/>
      <c r="Y620" s="48"/>
      <c r="Z620" s="16"/>
      <c r="AA620" s="16"/>
      <c r="AB620" s="48"/>
      <c r="AC620" s="48"/>
      <c r="AD620" s="48"/>
      <c r="AE620" s="48"/>
      <c r="AF620" s="48"/>
      <c r="AG620" s="48"/>
      <c r="AH620" s="48"/>
      <c r="AI620" s="48"/>
      <c r="AJ620" s="24">
        <f t="shared" si="72"/>
        <v>0</v>
      </c>
      <c r="AK620" s="48">
        <v>1</v>
      </c>
      <c r="AL620" s="48"/>
      <c r="AM620" s="16"/>
      <c r="AN620" s="16">
        <v>0.5</v>
      </c>
      <c r="AO620" s="48"/>
      <c r="AP620" s="48"/>
      <c r="AQ620" s="48"/>
      <c r="AR620" s="48"/>
      <c r="AS620" s="48"/>
      <c r="AT620" s="48"/>
      <c r="AU620" s="48"/>
      <c r="AV620" s="48">
        <v>1</v>
      </c>
      <c r="AW620" s="26">
        <f t="shared" si="73"/>
        <v>2.5</v>
      </c>
      <c r="AX620" s="16">
        <f t="shared" si="74"/>
        <v>7.5</v>
      </c>
      <c r="AY620" s="48"/>
      <c r="AZ620" s="48"/>
      <c r="BA620" s="129"/>
      <c r="BB620" s="157"/>
      <c r="BC620" s="156"/>
      <c r="BD620" s="156"/>
      <c r="BE620" s="156">
        <v>0.5</v>
      </c>
      <c r="BF620" s="156"/>
      <c r="BG620" s="156"/>
      <c r="BH620" s="156">
        <v>1</v>
      </c>
      <c r="BI620" s="156">
        <v>1</v>
      </c>
      <c r="BJ620" s="16">
        <v>1</v>
      </c>
      <c r="BK620" s="16">
        <v>1</v>
      </c>
      <c r="BL620" s="16">
        <v>1</v>
      </c>
      <c r="BM620" s="135"/>
      <c r="BN620" s="135">
        <f t="shared" si="68"/>
        <v>5.5</v>
      </c>
      <c r="BO620" s="131">
        <f t="shared" si="69"/>
        <v>13</v>
      </c>
      <c r="BP620" s="65">
        <f t="shared" si="70"/>
        <v>1</v>
      </c>
      <c r="BS620" s="29"/>
    </row>
    <row r="621" spans="2:71" ht="24.95" customHeight="1">
      <c r="B621" s="48">
        <f>Personal_Development!B622</f>
        <v>0</v>
      </c>
      <c r="C621" s="48">
        <f>Personal_Development!C622</f>
        <v>0</v>
      </c>
      <c r="D621" s="14" t="str">
        <f>Personal_Development!D622</f>
        <v>C13757</v>
      </c>
      <c r="E621" s="11" t="str">
        <f>Personal_Development!E622</f>
        <v>PUSPA VALLI A/P MYAKRISHNAN</v>
      </c>
      <c r="F621" s="12" t="str">
        <f>Personal_Development!F622</f>
        <v>PRODUCTION NO.1 DEPARTMENT</v>
      </c>
      <c r="G621" s="12" t="str">
        <f>Personal_Development!G622</f>
        <v>ASSEMBLY PRODUCTION SECTION (APS)</v>
      </c>
      <c r="H621" s="40" t="str">
        <f>Personal_Development!H622</f>
        <v>OPERATOR 2</v>
      </c>
      <c r="I621" s="41" t="str">
        <f>Personal_Development!I622</f>
        <v>C4 PROD</v>
      </c>
      <c r="J621" s="42" t="str">
        <f>Personal_Development!J622</f>
        <v xml:space="preserve">C4 </v>
      </c>
      <c r="K621" s="48">
        <v>1</v>
      </c>
      <c r="L621" s="48">
        <v>1</v>
      </c>
      <c r="M621" s="16"/>
      <c r="N621" s="16"/>
      <c r="O621" s="48"/>
      <c r="P621" s="48"/>
      <c r="Q621" s="48">
        <v>1</v>
      </c>
      <c r="R621" s="48"/>
      <c r="S621" s="48"/>
      <c r="T621" s="48"/>
      <c r="U621" s="48">
        <v>1</v>
      </c>
      <c r="V621" s="48"/>
      <c r="W621" s="20">
        <f t="shared" si="71"/>
        <v>4</v>
      </c>
      <c r="X621" s="48"/>
      <c r="Y621" s="48"/>
      <c r="Z621" s="16"/>
      <c r="AA621" s="16"/>
      <c r="AB621" s="48"/>
      <c r="AC621" s="48"/>
      <c r="AD621" s="48"/>
      <c r="AE621" s="48"/>
      <c r="AF621" s="48"/>
      <c r="AG621" s="48"/>
      <c r="AH621" s="48"/>
      <c r="AI621" s="48"/>
      <c r="AJ621" s="24">
        <f t="shared" si="72"/>
        <v>0</v>
      </c>
      <c r="AK621" s="48"/>
      <c r="AL621" s="48"/>
      <c r="AM621" s="16"/>
      <c r="AN621" s="16">
        <v>1.5</v>
      </c>
      <c r="AO621" s="48"/>
      <c r="AP621" s="48"/>
      <c r="AQ621" s="48"/>
      <c r="AR621" s="48"/>
      <c r="AS621" s="48"/>
      <c r="AT621" s="48"/>
      <c r="AU621" s="48"/>
      <c r="AV621" s="48"/>
      <c r="AW621" s="26">
        <f t="shared" si="73"/>
        <v>1.5</v>
      </c>
      <c r="AX621" s="16">
        <f t="shared" si="74"/>
        <v>5.5</v>
      </c>
      <c r="AY621" s="48"/>
      <c r="AZ621" s="48"/>
      <c r="BA621" s="129"/>
      <c r="BB621" s="157"/>
      <c r="BC621" s="156"/>
      <c r="BD621" s="156"/>
      <c r="BE621" s="156">
        <v>0.5</v>
      </c>
      <c r="BF621" s="156"/>
      <c r="BG621" s="156">
        <v>1</v>
      </c>
      <c r="BH621" s="156"/>
      <c r="BI621" s="156"/>
      <c r="BJ621" s="16"/>
      <c r="BK621" s="16"/>
      <c r="BL621" s="16"/>
      <c r="BM621" s="135"/>
      <c r="BN621" s="135">
        <f t="shared" si="68"/>
        <v>1.5</v>
      </c>
      <c r="BO621" s="131">
        <f t="shared" si="69"/>
        <v>7</v>
      </c>
      <c r="BP621" s="65">
        <f t="shared" si="70"/>
        <v>2</v>
      </c>
      <c r="BS621" s="29"/>
    </row>
    <row r="622" spans="2:71" ht="24.95" customHeight="1">
      <c r="B622" s="48">
        <f>Personal_Development!B623</f>
        <v>0</v>
      </c>
      <c r="C622" s="48">
        <f>Personal_Development!C623</f>
        <v>0</v>
      </c>
      <c r="D622" s="14" t="str">
        <f>Personal_Development!D623</f>
        <v>C13758</v>
      </c>
      <c r="E622" s="11" t="str">
        <f>Personal_Development!E623</f>
        <v>ZULFAQAR IKHWAN BIN ZULKIFLI</v>
      </c>
      <c r="F622" s="12" t="str">
        <f>Personal_Development!F623</f>
        <v>PRODUCTION NO.1 DEPARTMENT</v>
      </c>
      <c r="G622" s="12" t="str">
        <f>Personal_Development!G623</f>
        <v>ASSEMBLY PRODUCTION SECTION (APS)</v>
      </c>
      <c r="H622" s="40" t="str">
        <f>Personal_Development!H623</f>
        <v>OPERATOR 2</v>
      </c>
      <c r="I622" s="41" t="str">
        <f>Personal_Development!I623</f>
        <v>C4 PROD</v>
      </c>
      <c r="J622" s="42" t="str">
        <f>Personal_Development!J623</f>
        <v xml:space="preserve">C4 </v>
      </c>
      <c r="K622" s="48"/>
      <c r="L622" s="48">
        <v>1</v>
      </c>
      <c r="M622" s="16"/>
      <c r="N622" s="16">
        <v>1</v>
      </c>
      <c r="O622" s="48"/>
      <c r="P622" s="48"/>
      <c r="Q622" s="48"/>
      <c r="R622" s="48">
        <v>1</v>
      </c>
      <c r="S622" s="48"/>
      <c r="T622" s="48"/>
      <c r="U622" s="48">
        <v>1</v>
      </c>
      <c r="V622" s="48"/>
      <c r="W622" s="20">
        <f t="shared" si="71"/>
        <v>4</v>
      </c>
      <c r="X622" s="48"/>
      <c r="Y622" s="48"/>
      <c r="Z622" s="16"/>
      <c r="AA622" s="16"/>
      <c r="AB622" s="48"/>
      <c r="AC622" s="48"/>
      <c r="AD622" s="48"/>
      <c r="AE622" s="48"/>
      <c r="AF622" s="48"/>
      <c r="AG622" s="48"/>
      <c r="AH622" s="48"/>
      <c r="AI622" s="48"/>
      <c r="AJ622" s="24">
        <f t="shared" si="72"/>
        <v>0</v>
      </c>
      <c r="AK622" s="48"/>
      <c r="AL622" s="48"/>
      <c r="AM622" s="16"/>
      <c r="AN622" s="16"/>
      <c r="AO622" s="48"/>
      <c r="AP622" s="48"/>
      <c r="AQ622" s="48"/>
      <c r="AR622" s="48"/>
      <c r="AS622" s="48"/>
      <c r="AT622" s="48"/>
      <c r="AU622" s="48"/>
      <c r="AV622" s="48"/>
      <c r="AW622" s="26">
        <f t="shared" si="73"/>
        <v>0</v>
      </c>
      <c r="AX622" s="16">
        <f t="shared" si="74"/>
        <v>4</v>
      </c>
      <c r="AY622" s="48"/>
      <c r="AZ622" s="48"/>
      <c r="BA622" s="129"/>
      <c r="BB622" s="157"/>
      <c r="BC622" s="156">
        <v>2.75</v>
      </c>
      <c r="BD622" s="156"/>
      <c r="BE622" s="156"/>
      <c r="BF622" s="156"/>
      <c r="BG622" s="156"/>
      <c r="BH622" s="156"/>
      <c r="BI622" s="156"/>
      <c r="BJ622" s="16">
        <v>0.25</v>
      </c>
      <c r="BK622" s="16">
        <v>0.25</v>
      </c>
      <c r="BL622" s="16"/>
      <c r="BM622" s="135"/>
      <c r="BN622" s="135">
        <f t="shared" si="68"/>
        <v>3.25</v>
      </c>
      <c r="BO622" s="131">
        <f t="shared" si="69"/>
        <v>7.25</v>
      </c>
      <c r="BP622" s="65">
        <f t="shared" si="70"/>
        <v>2</v>
      </c>
      <c r="BS622" s="29"/>
    </row>
    <row r="623" spans="2:71" ht="24.95" customHeight="1">
      <c r="B623" s="48">
        <f>Personal_Development!B624</f>
        <v>0</v>
      </c>
      <c r="C623" s="48">
        <f>Personal_Development!C624</f>
        <v>0</v>
      </c>
      <c r="D623" s="14" t="str">
        <f>Personal_Development!D624</f>
        <v>C13763</v>
      </c>
      <c r="E623" s="11" t="str">
        <f>Personal_Development!E624</f>
        <v>MOHAMAD ZAINORRIN BIN SUMIDI</v>
      </c>
      <c r="F623" s="12" t="str">
        <f>Personal_Development!F624</f>
        <v>PRODUCTION NO.1 DEPARTMENT</v>
      </c>
      <c r="G623" s="12" t="str">
        <f>Personal_Development!G624</f>
        <v>ASSEMBLY PRODUCTION SECTION (APS)</v>
      </c>
      <c r="H623" s="40" t="str">
        <f>Personal_Development!H624</f>
        <v>OPERATOR 2</v>
      </c>
      <c r="I623" s="41" t="str">
        <f>Personal_Development!I624</f>
        <v>C4 PROD</v>
      </c>
      <c r="J623" s="42" t="str">
        <f>Personal_Development!J624</f>
        <v xml:space="preserve">C4 </v>
      </c>
      <c r="K623" s="48"/>
      <c r="L623" s="48">
        <v>12</v>
      </c>
      <c r="M623" s="16">
        <v>1</v>
      </c>
      <c r="N623" s="16"/>
      <c r="O623" s="48"/>
      <c r="P623" s="48"/>
      <c r="Q623" s="48"/>
      <c r="R623" s="48"/>
      <c r="S623" s="48"/>
      <c r="T623" s="48"/>
      <c r="U623" s="48"/>
      <c r="V623" s="48"/>
      <c r="W623" s="20">
        <f t="shared" si="71"/>
        <v>13</v>
      </c>
      <c r="X623" s="48"/>
      <c r="Y623" s="48"/>
      <c r="Z623" s="16"/>
      <c r="AA623" s="16"/>
      <c r="AB623" s="48"/>
      <c r="AC623" s="48"/>
      <c r="AD623" s="48"/>
      <c r="AE623" s="48"/>
      <c r="AF623" s="48"/>
      <c r="AG623" s="48"/>
      <c r="AH623" s="48"/>
      <c r="AI623" s="48"/>
      <c r="AJ623" s="24">
        <f t="shared" si="72"/>
        <v>0</v>
      </c>
      <c r="AK623" s="48"/>
      <c r="AL623" s="48"/>
      <c r="AM623" s="16">
        <v>17</v>
      </c>
      <c r="AN623" s="16">
        <v>2</v>
      </c>
      <c r="AO623" s="48"/>
      <c r="AP623" s="48"/>
      <c r="AQ623" s="48"/>
      <c r="AR623" s="48"/>
      <c r="AS623" s="48"/>
      <c r="AT623" s="48"/>
      <c r="AU623" s="48"/>
      <c r="AV623" s="48"/>
      <c r="AW623" s="26">
        <f t="shared" si="73"/>
        <v>19</v>
      </c>
      <c r="AX623" s="16">
        <f t="shared" si="74"/>
        <v>32</v>
      </c>
      <c r="AY623" s="48"/>
      <c r="AZ623" s="48"/>
      <c r="BA623" s="129"/>
      <c r="BB623" s="157"/>
      <c r="BC623" s="156"/>
      <c r="BD623" s="156"/>
      <c r="BE623" s="156"/>
      <c r="BF623" s="156">
        <v>1</v>
      </c>
      <c r="BG623" s="156"/>
      <c r="BH623" s="156"/>
      <c r="BI623" s="156"/>
      <c r="BJ623" s="16"/>
      <c r="BK623" s="16"/>
      <c r="BL623" s="16"/>
      <c r="BM623" s="135"/>
      <c r="BN623" s="135">
        <f t="shared" si="68"/>
        <v>1</v>
      </c>
      <c r="BO623" s="131">
        <f t="shared" si="69"/>
        <v>33</v>
      </c>
      <c r="BP623" s="65">
        <f t="shared" si="70"/>
        <v>1</v>
      </c>
      <c r="BS623" s="29"/>
    </row>
    <row r="624" spans="2:71" ht="24.95" customHeight="1">
      <c r="B624" s="48">
        <f>Personal_Development!B625</f>
        <v>0</v>
      </c>
      <c r="C624" s="48">
        <f>Personal_Development!C625</f>
        <v>0</v>
      </c>
      <c r="D624" s="14" t="str">
        <f>Personal_Development!D625</f>
        <v>C13764</v>
      </c>
      <c r="E624" s="11" t="str">
        <f>Personal_Development!E625</f>
        <v>MUHAMMAD YUSRI BIN MHD LIUS</v>
      </c>
      <c r="F624" s="12" t="str">
        <f>Personal_Development!F625</f>
        <v>PRODUCTION NO.2 DEPARTMENT</v>
      </c>
      <c r="G624" s="12" t="str">
        <f>Personal_Development!G625</f>
        <v>MOLDING PRODUCTION SECTION (MPS)</v>
      </c>
      <c r="H624" s="40" t="str">
        <f>Personal_Development!H625</f>
        <v>OPERATOR 2</v>
      </c>
      <c r="I624" s="41" t="str">
        <f>Personal_Development!I625</f>
        <v>C4 PROD</v>
      </c>
      <c r="J624" s="42" t="str">
        <f>Personal_Development!J625</f>
        <v xml:space="preserve">C4 </v>
      </c>
      <c r="K624" s="48"/>
      <c r="L624" s="48"/>
      <c r="M624" s="16">
        <v>1</v>
      </c>
      <c r="N624" s="16"/>
      <c r="O624" s="48"/>
      <c r="P624" s="48">
        <v>1</v>
      </c>
      <c r="Q624" s="48">
        <v>1</v>
      </c>
      <c r="R624" s="48">
        <v>1</v>
      </c>
      <c r="S624" s="48">
        <v>1</v>
      </c>
      <c r="T624" s="48">
        <v>1</v>
      </c>
      <c r="U624" s="48">
        <v>1</v>
      </c>
      <c r="V624" s="48">
        <v>1</v>
      </c>
      <c r="W624" s="20">
        <f t="shared" si="71"/>
        <v>8</v>
      </c>
      <c r="X624" s="48">
        <v>1</v>
      </c>
      <c r="Y624" s="48"/>
      <c r="Z624" s="16"/>
      <c r="AA624" s="16"/>
      <c r="AB624" s="48"/>
      <c r="AC624" s="48"/>
      <c r="AD624" s="48"/>
      <c r="AE624" s="48"/>
      <c r="AF624" s="48"/>
      <c r="AG624" s="48"/>
      <c r="AH624" s="48"/>
      <c r="AI624" s="48"/>
      <c r="AJ624" s="24">
        <f t="shared" si="72"/>
        <v>1</v>
      </c>
      <c r="AK624" s="48"/>
      <c r="AL624" s="48">
        <v>0.25</v>
      </c>
      <c r="AM624" s="16"/>
      <c r="AN624" s="16"/>
      <c r="AO624" s="48"/>
      <c r="AP624" s="48"/>
      <c r="AQ624" s="48"/>
      <c r="AR624" s="48"/>
      <c r="AS624" s="48">
        <v>1</v>
      </c>
      <c r="AT624" s="48">
        <v>0.25</v>
      </c>
      <c r="AU624" s="48"/>
      <c r="AV624" s="48">
        <v>0.5</v>
      </c>
      <c r="AW624" s="26">
        <f t="shared" si="73"/>
        <v>2</v>
      </c>
      <c r="AX624" s="16">
        <f t="shared" si="74"/>
        <v>11</v>
      </c>
      <c r="AY624" s="48"/>
      <c r="AZ624" s="48"/>
      <c r="BA624" s="129"/>
      <c r="BB624" s="157"/>
      <c r="BC624" s="156"/>
      <c r="BD624" s="156"/>
      <c r="BE624" s="156"/>
      <c r="BF624" s="156">
        <v>1</v>
      </c>
      <c r="BG624" s="156"/>
      <c r="BH624" s="156"/>
      <c r="BI624" s="156"/>
      <c r="BJ624" s="16"/>
      <c r="BK624" s="16"/>
      <c r="BL624" s="16">
        <v>1</v>
      </c>
      <c r="BM624" s="135"/>
      <c r="BN624" s="135">
        <f t="shared" si="68"/>
        <v>2</v>
      </c>
      <c r="BO624" s="131">
        <f t="shared" si="69"/>
        <v>13</v>
      </c>
      <c r="BP624" s="65">
        <f t="shared" si="70"/>
        <v>1</v>
      </c>
      <c r="BS624" s="29"/>
    </row>
    <row r="625" spans="2:71" ht="24.95" customHeight="1">
      <c r="B625" s="48">
        <f>Personal_Development!B626</f>
        <v>0</v>
      </c>
      <c r="C625" s="48">
        <f>Personal_Development!C626</f>
        <v>0</v>
      </c>
      <c r="D625" s="14" t="str">
        <f>Personal_Development!D626</f>
        <v>C13766</v>
      </c>
      <c r="E625" s="11" t="str">
        <f>Personal_Development!E626</f>
        <v>AHMAD TARMIZI BIN MD NOR</v>
      </c>
      <c r="F625" s="12" t="str">
        <f>Personal_Development!F626</f>
        <v>PRODUCTION NO.2 DEPARTMENT</v>
      </c>
      <c r="G625" s="12" t="str">
        <f>Personal_Development!G626</f>
        <v>MOLDING PRODUCTION SECTION (MPS)</v>
      </c>
      <c r="H625" s="40" t="str">
        <f>Personal_Development!H626</f>
        <v>OPERATOR 2</v>
      </c>
      <c r="I625" s="41" t="str">
        <f>Personal_Development!I626</f>
        <v>C4 PROD</v>
      </c>
      <c r="J625" s="42" t="str">
        <f>Personal_Development!J626</f>
        <v xml:space="preserve">C4 </v>
      </c>
      <c r="K625" s="48"/>
      <c r="L625" s="48"/>
      <c r="M625" s="16"/>
      <c r="N625" s="16"/>
      <c r="O625" s="48"/>
      <c r="P625" s="48"/>
      <c r="Q625" s="48">
        <v>1</v>
      </c>
      <c r="R625" s="48">
        <v>1</v>
      </c>
      <c r="S625" s="48"/>
      <c r="T625" s="48">
        <v>1</v>
      </c>
      <c r="U625" s="48"/>
      <c r="V625" s="48"/>
      <c r="W625" s="20">
        <f t="shared" si="71"/>
        <v>3</v>
      </c>
      <c r="X625" s="48"/>
      <c r="Y625" s="48"/>
      <c r="Z625" s="16"/>
      <c r="AA625" s="16"/>
      <c r="AB625" s="48"/>
      <c r="AC625" s="48"/>
      <c r="AD625" s="48"/>
      <c r="AE625" s="48"/>
      <c r="AF625" s="48"/>
      <c r="AG625" s="48"/>
      <c r="AH625" s="48"/>
      <c r="AI625" s="48"/>
      <c r="AJ625" s="24">
        <f t="shared" si="72"/>
        <v>0</v>
      </c>
      <c r="AK625" s="48"/>
      <c r="AL625" s="48"/>
      <c r="AM625" s="16"/>
      <c r="AN625" s="16"/>
      <c r="AO625" s="48"/>
      <c r="AP625" s="48"/>
      <c r="AQ625" s="48"/>
      <c r="AR625" s="48"/>
      <c r="AS625" s="48"/>
      <c r="AT625" s="48"/>
      <c r="AU625" s="48"/>
      <c r="AV625" s="48"/>
      <c r="AW625" s="26">
        <f t="shared" si="73"/>
        <v>0</v>
      </c>
      <c r="AX625" s="16">
        <f t="shared" si="74"/>
        <v>3</v>
      </c>
      <c r="AY625" s="48"/>
      <c r="AZ625" s="48"/>
      <c r="BA625" s="129"/>
      <c r="BB625" s="157"/>
      <c r="BC625" s="156"/>
      <c r="BD625" s="156"/>
      <c r="BE625" s="156">
        <v>1</v>
      </c>
      <c r="BF625" s="156"/>
      <c r="BG625" s="156">
        <v>0.25</v>
      </c>
      <c r="BH625" s="156"/>
      <c r="BI625" s="156"/>
      <c r="BJ625" s="16"/>
      <c r="BK625" s="16"/>
      <c r="BL625" s="16">
        <v>1</v>
      </c>
      <c r="BM625" s="135"/>
      <c r="BN625" s="135">
        <f t="shared" si="68"/>
        <v>2.25</v>
      </c>
      <c r="BO625" s="131">
        <f t="shared" si="69"/>
        <v>5.25</v>
      </c>
      <c r="BP625" s="65">
        <f t="shared" si="70"/>
        <v>3</v>
      </c>
      <c r="BS625" s="29"/>
    </row>
    <row r="626" spans="2:71" ht="24.95" customHeight="1">
      <c r="B626" s="48">
        <f>Personal_Development!B627</f>
        <v>0</v>
      </c>
      <c r="C626" s="48">
        <f>Personal_Development!C627</f>
        <v>0</v>
      </c>
      <c r="D626" s="14" t="str">
        <f>Personal_Development!D627</f>
        <v>C13767</v>
      </c>
      <c r="E626" s="11" t="str">
        <f>Personal_Development!E627</f>
        <v>MOHAMMAD SYAKIR AKMAL BIN ISMAIL</v>
      </c>
      <c r="F626" s="12" t="str">
        <f>Personal_Development!F627</f>
        <v>PRODUCTION NO.2 DEPARTMENT</v>
      </c>
      <c r="G626" s="12" t="str">
        <f>Personal_Development!G627</f>
        <v>MOLDING PRODUCTION SECTION (MPS)</v>
      </c>
      <c r="H626" s="40" t="str">
        <f>Personal_Development!H627</f>
        <v>OPERATOR 2</v>
      </c>
      <c r="I626" s="41" t="str">
        <f>Personal_Development!I627</f>
        <v>C4 PROD</v>
      </c>
      <c r="J626" s="42" t="str">
        <f>Personal_Development!J627</f>
        <v xml:space="preserve">C4 </v>
      </c>
      <c r="K626" s="48"/>
      <c r="L626" s="48"/>
      <c r="M626" s="16"/>
      <c r="N626" s="16"/>
      <c r="O626" s="48">
        <v>1</v>
      </c>
      <c r="P626" s="48">
        <v>1</v>
      </c>
      <c r="Q626" s="48"/>
      <c r="R626" s="48">
        <v>1</v>
      </c>
      <c r="S626" s="48"/>
      <c r="T626" s="48"/>
      <c r="U626" s="48">
        <v>1</v>
      </c>
      <c r="V626" s="48"/>
      <c r="W626" s="20">
        <f t="shared" si="71"/>
        <v>4</v>
      </c>
      <c r="X626" s="48"/>
      <c r="Y626" s="48"/>
      <c r="Z626" s="16"/>
      <c r="AA626" s="16"/>
      <c r="AB626" s="48"/>
      <c r="AC626" s="48"/>
      <c r="AD626" s="48"/>
      <c r="AE626" s="48"/>
      <c r="AF626" s="48"/>
      <c r="AG626" s="48"/>
      <c r="AH626" s="48"/>
      <c r="AI626" s="48"/>
      <c r="AJ626" s="24">
        <f t="shared" si="72"/>
        <v>0</v>
      </c>
      <c r="AK626" s="48">
        <v>0.5</v>
      </c>
      <c r="AL626" s="48"/>
      <c r="AM626" s="16"/>
      <c r="AN626" s="16"/>
      <c r="AO626" s="48"/>
      <c r="AP626" s="48"/>
      <c r="AQ626" s="48"/>
      <c r="AR626" s="48"/>
      <c r="AS626" s="48">
        <v>1</v>
      </c>
      <c r="AT626" s="48"/>
      <c r="AU626" s="48"/>
      <c r="AV626" s="48"/>
      <c r="AW626" s="26">
        <f t="shared" si="73"/>
        <v>1.5</v>
      </c>
      <c r="AX626" s="16">
        <f t="shared" si="74"/>
        <v>5.5</v>
      </c>
      <c r="AY626" s="48"/>
      <c r="AZ626" s="48"/>
      <c r="BA626" s="129"/>
      <c r="BB626" s="157"/>
      <c r="BC626" s="156"/>
      <c r="BD626" s="156">
        <v>1</v>
      </c>
      <c r="BE626" s="156"/>
      <c r="BF626" s="156">
        <v>1</v>
      </c>
      <c r="BG626" s="156">
        <v>1.5</v>
      </c>
      <c r="BH626" s="156"/>
      <c r="BI626" s="156">
        <v>1</v>
      </c>
      <c r="BJ626" s="16">
        <v>1</v>
      </c>
      <c r="BK626" s="16"/>
      <c r="BL626" s="16"/>
      <c r="BM626" s="135"/>
      <c r="BN626" s="135">
        <f t="shared" si="68"/>
        <v>5.5</v>
      </c>
      <c r="BO626" s="131">
        <f t="shared" si="69"/>
        <v>11</v>
      </c>
      <c r="BP626" s="65">
        <f t="shared" si="70"/>
        <v>1</v>
      </c>
      <c r="BS626" s="29"/>
    </row>
    <row r="627" spans="2:71" ht="24.95" customHeight="1">
      <c r="B627" s="48">
        <f>Personal_Development!B628</f>
        <v>0</v>
      </c>
      <c r="C627" s="48">
        <f>Personal_Development!C628</f>
        <v>0</v>
      </c>
      <c r="D627" s="14" t="str">
        <f>Personal_Development!D628</f>
        <v>C13768</v>
      </c>
      <c r="E627" s="11" t="str">
        <f>Personal_Development!E628</f>
        <v>MUHAMMAD DINIE AIZAN BIN RUMIZAN</v>
      </c>
      <c r="F627" s="12" t="str">
        <f>Personal_Development!F628</f>
        <v>PRODUCTION NO.2 DEPARTMENT</v>
      </c>
      <c r="G627" s="12" t="str">
        <f>Personal_Development!G628</f>
        <v>MOLDING PRODUCTION SECTION (MPS)</v>
      </c>
      <c r="H627" s="40" t="str">
        <f>Personal_Development!H628</f>
        <v>OPERATOR 2</v>
      </c>
      <c r="I627" s="41" t="str">
        <f>Personal_Development!I628</f>
        <v>C4 PROD</v>
      </c>
      <c r="J627" s="42" t="str">
        <f>Personal_Development!J628</f>
        <v xml:space="preserve">C4 </v>
      </c>
      <c r="K627" s="48"/>
      <c r="L627" s="48"/>
      <c r="M627" s="16"/>
      <c r="N627" s="16">
        <v>1</v>
      </c>
      <c r="O627" s="48"/>
      <c r="P627" s="48">
        <v>6</v>
      </c>
      <c r="Q627" s="48"/>
      <c r="R627" s="48"/>
      <c r="S627" s="48"/>
      <c r="T627" s="48"/>
      <c r="U627" s="48"/>
      <c r="V627" s="48"/>
      <c r="W627" s="20">
        <f t="shared" si="71"/>
        <v>7</v>
      </c>
      <c r="X627" s="48"/>
      <c r="Y627" s="48"/>
      <c r="Z627" s="16">
        <v>1</v>
      </c>
      <c r="AA627" s="16"/>
      <c r="AB627" s="48"/>
      <c r="AC627" s="48"/>
      <c r="AD627" s="48"/>
      <c r="AE627" s="48"/>
      <c r="AF627" s="48">
        <v>1</v>
      </c>
      <c r="AG627" s="48"/>
      <c r="AH627" s="48"/>
      <c r="AI627" s="48"/>
      <c r="AJ627" s="24">
        <f t="shared" si="72"/>
        <v>2</v>
      </c>
      <c r="AK627" s="48"/>
      <c r="AL627" s="48">
        <v>0.75</v>
      </c>
      <c r="AM627" s="16">
        <v>1</v>
      </c>
      <c r="AN627" s="16"/>
      <c r="AO627" s="48"/>
      <c r="AP627" s="48"/>
      <c r="AQ627" s="48">
        <v>0.25</v>
      </c>
      <c r="AR627" s="48"/>
      <c r="AS627" s="48">
        <v>0.25</v>
      </c>
      <c r="AT627" s="48"/>
      <c r="AU627" s="48"/>
      <c r="AV627" s="48"/>
      <c r="AW627" s="26">
        <f t="shared" si="73"/>
        <v>2.25</v>
      </c>
      <c r="AX627" s="16">
        <f t="shared" si="74"/>
        <v>11.25</v>
      </c>
      <c r="AY627" s="48"/>
      <c r="AZ627" s="48"/>
      <c r="BA627" s="129"/>
      <c r="BB627" s="157"/>
      <c r="BC627" s="156"/>
      <c r="BD627" s="156"/>
      <c r="BE627" s="156"/>
      <c r="BF627" s="156">
        <v>0.25</v>
      </c>
      <c r="BG627" s="156">
        <v>1</v>
      </c>
      <c r="BH627" s="156">
        <v>1.25</v>
      </c>
      <c r="BI627" s="156"/>
      <c r="BJ627" s="16"/>
      <c r="BK627" s="16"/>
      <c r="BL627" s="16"/>
      <c r="BM627" s="135"/>
      <c r="BN627" s="135">
        <f t="shared" si="68"/>
        <v>2.5</v>
      </c>
      <c r="BO627" s="131">
        <f t="shared" si="69"/>
        <v>13.75</v>
      </c>
      <c r="BP627" s="65">
        <f t="shared" si="70"/>
        <v>1</v>
      </c>
      <c r="BS627" s="29"/>
    </row>
    <row r="628" spans="2:71" ht="24.95" customHeight="1">
      <c r="B628" s="48">
        <f>Personal_Development!B629</f>
        <v>0</v>
      </c>
      <c r="C628" s="48">
        <f>Personal_Development!C629</f>
        <v>0</v>
      </c>
      <c r="D628" s="14" t="str">
        <f>Personal_Development!D629</f>
        <v>C13769</v>
      </c>
      <c r="E628" s="11" t="str">
        <f>Personal_Development!E629</f>
        <v>NATASYA NORSYAFINAZ BINTI HELMI</v>
      </c>
      <c r="F628" s="12" t="str">
        <f>Personal_Development!F629</f>
        <v>PRODUCTION NO.2 DEPARTMENT</v>
      </c>
      <c r="G628" s="12" t="str">
        <f>Personal_Development!G629</f>
        <v>MOLDING PRODUCTION SECTION (MPS)</v>
      </c>
      <c r="H628" s="40" t="str">
        <f>Personal_Development!H629</f>
        <v>OPERATOR 2</v>
      </c>
      <c r="I628" s="41" t="str">
        <f>Personal_Development!I629</f>
        <v>C4 PROD</v>
      </c>
      <c r="J628" s="42" t="str">
        <f>Personal_Development!J629</f>
        <v xml:space="preserve">C4 </v>
      </c>
      <c r="K628" s="48"/>
      <c r="L628" s="48"/>
      <c r="M628" s="16"/>
      <c r="N628" s="16"/>
      <c r="O628" s="48"/>
      <c r="P628" s="48"/>
      <c r="Q628" s="48">
        <v>1</v>
      </c>
      <c r="R628" s="48"/>
      <c r="S628" s="48"/>
      <c r="T628" s="48">
        <v>1</v>
      </c>
      <c r="U628" s="48"/>
      <c r="V628" s="48">
        <v>2</v>
      </c>
      <c r="W628" s="20">
        <f t="shared" si="71"/>
        <v>4</v>
      </c>
      <c r="X628" s="48"/>
      <c r="Y628" s="48"/>
      <c r="Z628" s="16"/>
      <c r="AA628" s="16"/>
      <c r="AB628" s="48"/>
      <c r="AC628" s="48"/>
      <c r="AD628" s="48"/>
      <c r="AE628" s="48"/>
      <c r="AF628" s="48"/>
      <c r="AG628" s="48"/>
      <c r="AH628" s="48"/>
      <c r="AI628" s="48"/>
      <c r="AJ628" s="24">
        <f t="shared" si="72"/>
        <v>0</v>
      </c>
      <c r="AK628" s="48"/>
      <c r="AL628" s="48"/>
      <c r="AM628" s="16"/>
      <c r="AN628" s="16"/>
      <c r="AO628" s="48"/>
      <c r="AP628" s="48"/>
      <c r="AQ628" s="48"/>
      <c r="AR628" s="48"/>
      <c r="AS628" s="48"/>
      <c r="AT628" s="48">
        <v>1</v>
      </c>
      <c r="AU628" s="48"/>
      <c r="AV628" s="48">
        <v>2</v>
      </c>
      <c r="AW628" s="26">
        <f t="shared" si="73"/>
        <v>3</v>
      </c>
      <c r="AX628" s="16">
        <f t="shared" si="74"/>
        <v>7</v>
      </c>
      <c r="AY628" s="48"/>
      <c r="AZ628" s="48"/>
      <c r="BA628" s="129"/>
      <c r="BB628" s="157"/>
      <c r="BC628" s="156"/>
      <c r="BD628" s="156"/>
      <c r="BE628" s="156"/>
      <c r="BF628" s="156"/>
      <c r="BG628" s="156"/>
      <c r="BH628" s="156"/>
      <c r="BI628" s="156">
        <v>1</v>
      </c>
      <c r="BJ628" s="16"/>
      <c r="BK628" s="16">
        <v>1</v>
      </c>
      <c r="BL628" s="16"/>
      <c r="BM628" s="135"/>
      <c r="BN628" s="135">
        <f t="shared" si="68"/>
        <v>2</v>
      </c>
      <c r="BO628" s="131">
        <f t="shared" si="69"/>
        <v>9</v>
      </c>
      <c r="BP628" s="65">
        <f t="shared" si="70"/>
        <v>2</v>
      </c>
      <c r="BS628" s="29"/>
    </row>
    <row r="629" spans="2:71" ht="24.95" customHeight="1">
      <c r="B629" s="48">
        <f>Personal_Development!B630</f>
        <v>0</v>
      </c>
      <c r="C629" s="48">
        <f>Personal_Development!C630</f>
        <v>0</v>
      </c>
      <c r="D629" s="14" t="str">
        <f>Personal_Development!D630</f>
        <v>C13770</v>
      </c>
      <c r="E629" s="11" t="str">
        <f>Personal_Development!E630</f>
        <v>NORA MALINA BINTI MOHD YUSOF</v>
      </c>
      <c r="F629" s="12" t="str">
        <f>Personal_Development!F630</f>
        <v>PRODUCTION NO.2 DEPARTMENT</v>
      </c>
      <c r="G629" s="12" t="str">
        <f>Personal_Development!G630</f>
        <v>MOLDING PRODUCTION SECTION (MPS)</v>
      </c>
      <c r="H629" s="40" t="str">
        <f>Personal_Development!H630</f>
        <v>OPERATOR 2</v>
      </c>
      <c r="I629" s="41" t="str">
        <f>Personal_Development!I630</f>
        <v>C4 PROD</v>
      </c>
      <c r="J629" s="42" t="str">
        <f>Personal_Development!J630</f>
        <v xml:space="preserve">C4 </v>
      </c>
      <c r="K629" s="48"/>
      <c r="L629" s="48"/>
      <c r="M629" s="16"/>
      <c r="N629" s="16">
        <v>3</v>
      </c>
      <c r="O629" s="48"/>
      <c r="P629" s="48"/>
      <c r="Q629" s="48"/>
      <c r="R629" s="48"/>
      <c r="S629" s="48">
        <v>1</v>
      </c>
      <c r="T629" s="48"/>
      <c r="U629" s="48">
        <v>2</v>
      </c>
      <c r="V629" s="48"/>
      <c r="W629" s="20">
        <f t="shared" si="71"/>
        <v>6</v>
      </c>
      <c r="X629" s="48"/>
      <c r="Y629" s="48"/>
      <c r="Z629" s="16"/>
      <c r="AA629" s="16"/>
      <c r="AB629" s="48"/>
      <c r="AC629" s="48"/>
      <c r="AD629" s="48"/>
      <c r="AE629" s="48"/>
      <c r="AF629" s="48"/>
      <c r="AG629" s="48"/>
      <c r="AH629" s="48"/>
      <c r="AI629" s="48"/>
      <c r="AJ629" s="24">
        <f t="shared" si="72"/>
        <v>0</v>
      </c>
      <c r="AK629" s="48"/>
      <c r="AL629" s="48"/>
      <c r="AM629" s="16"/>
      <c r="AN629" s="16"/>
      <c r="AO629" s="48"/>
      <c r="AP629" s="48"/>
      <c r="AQ629" s="48"/>
      <c r="AR629" s="48"/>
      <c r="AS629" s="48"/>
      <c r="AT629" s="48"/>
      <c r="AU629" s="48"/>
      <c r="AV629" s="48"/>
      <c r="AW629" s="26">
        <f t="shared" si="73"/>
        <v>0</v>
      </c>
      <c r="AX629" s="16">
        <f t="shared" si="74"/>
        <v>6</v>
      </c>
      <c r="AY629" s="48"/>
      <c r="AZ629" s="48"/>
      <c r="BA629" s="129"/>
      <c r="BB629" s="157"/>
      <c r="BC629" s="156"/>
      <c r="BD629" s="156"/>
      <c r="BE629" s="156"/>
      <c r="BF629" s="156"/>
      <c r="BG629" s="156">
        <v>0.25</v>
      </c>
      <c r="BH629" s="156">
        <v>1</v>
      </c>
      <c r="BI629" s="156"/>
      <c r="BJ629" s="16">
        <v>3</v>
      </c>
      <c r="BK629" s="16"/>
      <c r="BL629" s="16">
        <v>1</v>
      </c>
      <c r="BM629" s="135"/>
      <c r="BN629" s="135">
        <f t="shared" si="68"/>
        <v>5.25</v>
      </c>
      <c r="BO629" s="131">
        <f t="shared" si="69"/>
        <v>11.25</v>
      </c>
      <c r="BP629" s="65">
        <f t="shared" si="70"/>
        <v>1</v>
      </c>
      <c r="BS629" s="29"/>
    </row>
    <row r="630" spans="2:71" ht="24.95" customHeight="1">
      <c r="B630" s="48" t="str">
        <f>Personal_Development!B631</f>
        <v>R</v>
      </c>
      <c r="C630" s="48">
        <f>Personal_Development!C631</f>
        <v>0</v>
      </c>
      <c r="D630" s="14" t="str">
        <f>Personal_Development!D631</f>
        <v>C13772</v>
      </c>
      <c r="E630" s="11" t="str">
        <f>Personal_Development!E631</f>
        <v>VASANTHI A/P CHANDRA</v>
      </c>
      <c r="F630" s="12" t="str">
        <f>Personal_Development!F631</f>
        <v>PRODUCTION NO.2 DEPARTMENT</v>
      </c>
      <c r="G630" s="12" t="str">
        <f>Personal_Development!G631</f>
        <v>MOLDING PRODUCTION SECTION (MPS)</v>
      </c>
      <c r="H630" s="40" t="str">
        <f>Personal_Development!H631</f>
        <v>OPERATOR 2</v>
      </c>
      <c r="I630" s="41" t="str">
        <f>Personal_Development!I631</f>
        <v>C4 PROD</v>
      </c>
      <c r="J630" s="42" t="str">
        <f>Personal_Development!J631</f>
        <v xml:space="preserve">C4 </v>
      </c>
      <c r="K630" s="48"/>
      <c r="L630" s="48"/>
      <c r="M630" s="16"/>
      <c r="N630" s="16"/>
      <c r="O630" s="48"/>
      <c r="P630" s="48"/>
      <c r="Q630" s="48"/>
      <c r="R630" s="48"/>
      <c r="S630" s="48"/>
      <c r="T630" s="48"/>
      <c r="U630" s="48"/>
      <c r="V630" s="48"/>
      <c r="W630" s="20">
        <f t="shared" si="71"/>
        <v>0</v>
      </c>
      <c r="X630" s="48"/>
      <c r="Y630" s="48"/>
      <c r="Z630" s="16"/>
      <c r="AA630" s="16"/>
      <c r="AB630" s="48"/>
      <c r="AC630" s="48"/>
      <c r="AD630" s="48"/>
      <c r="AE630" s="48"/>
      <c r="AF630" s="48"/>
      <c r="AG630" s="48"/>
      <c r="AH630" s="48"/>
      <c r="AI630" s="48"/>
      <c r="AJ630" s="24">
        <f t="shared" si="72"/>
        <v>0</v>
      </c>
      <c r="AK630" s="48"/>
      <c r="AL630" s="48"/>
      <c r="AM630" s="16"/>
      <c r="AN630" s="16"/>
      <c r="AO630" s="48"/>
      <c r="AP630" s="48"/>
      <c r="AQ630" s="48"/>
      <c r="AR630" s="48"/>
      <c r="AS630" s="48"/>
      <c r="AT630" s="48"/>
      <c r="AU630" s="48"/>
      <c r="AV630" s="48"/>
      <c r="AW630" s="26">
        <f t="shared" si="73"/>
        <v>0</v>
      </c>
      <c r="AX630" s="16">
        <f t="shared" si="74"/>
        <v>0</v>
      </c>
      <c r="AY630" s="48"/>
      <c r="AZ630" s="48"/>
      <c r="BA630" s="129"/>
      <c r="BB630" s="157"/>
      <c r="BC630" s="156"/>
      <c r="BD630" s="156"/>
      <c r="BE630" s="156"/>
      <c r="BF630" s="156"/>
      <c r="BG630" s="156"/>
      <c r="BH630" s="156"/>
      <c r="BI630" s="156"/>
      <c r="BJ630" s="16"/>
      <c r="BK630" s="16"/>
      <c r="BL630" s="16"/>
      <c r="BM630" s="135"/>
      <c r="BN630" s="135">
        <f t="shared" si="68"/>
        <v>0</v>
      </c>
      <c r="BO630" s="131">
        <f t="shared" si="69"/>
        <v>0</v>
      </c>
      <c r="BP630" s="65">
        <f t="shared" si="70"/>
        <v>5</v>
      </c>
      <c r="BS630" s="29"/>
    </row>
    <row r="631" spans="2:71" ht="24.95" customHeight="1">
      <c r="B631" s="48" t="str">
        <f>Personal_Development!B632</f>
        <v>R</v>
      </c>
      <c r="C631" s="48">
        <f>Personal_Development!C632</f>
        <v>0</v>
      </c>
      <c r="D631" s="14" t="str">
        <f>Personal_Development!D632</f>
        <v>C13780</v>
      </c>
      <c r="E631" s="11" t="str">
        <f>Personal_Development!E632</f>
        <v>NASITAH BINTI ZULKAPLI</v>
      </c>
      <c r="F631" s="12" t="str">
        <f>Personal_Development!F632</f>
        <v>PRODUCTION NO.1 DEPARTMENT</v>
      </c>
      <c r="G631" s="12" t="str">
        <f>Personal_Development!G632</f>
        <v>ASSEMBLY PRODUCTION SECTION (APS)</v>
      </c>
      <c r="H631" s="40" t="str">
        <f>Personal_Development!H632</f>
        <v>OPERATOR 2</v>
      </c>
      <c r="I631" s="41" t="str">
        <f>Personal_Development!I632</f>
        <v>C4 PROD</v>
      </c>
      <c r="J631" s="42" t="str">
        <f>Personal_Development!J632</f>
        <v xml:space="preserve">C4 </v>
      </c>
      <c r="K631" s="48"/>
      <c r="L631" s="48"/>
      <c r="M631" s="16"/>
      <c r="N631" s="16"/>
      <c r="O631" s="48"/>
      <c r="P631" s="48"/>
      <c r="Q631" s="48"/>
      <c r="R631" s="48"/>
      <c r="S631" s="48"/>
      <c r="T631" s="48"/>
      <c r="U631" s="48"/>
      <c r="V631" s="48"/>
      <c r="W631" s="20">
        <f t="shared" si="71"/>
        <v>0</v>
      </c>
      <c r="X631" s="48"/>
      <c r="Y631" s="48"/>
      <c r="Z631" s="16"/>
      <c r="AA631" s="16"/>
      <c r="AB631" s="48"/>
      <c r="AC631" s="48"/>
      <c r="AD631" s="48"/>
      <c r="AE631" s="48"/>
      <c r="AF631" s="48"/>
      <c r="AG631" s="48"/>
      <c r="AH631" s="48"/>
      <c r="AI631" s="48"/>
      <c r="AJ631" s="24">
        <f t="shared" si="72"/>
        <v>0</v>
      </c>
      <c r="AK631" s="48"/>
      <c r="AL631" s="48"/>
      <c r="AM631" s="16"/>
      <c r="AN631" s="16"/>
      <c r="AO631" s="48"/>
      <c r="AP631" s="48"/>
      <c r="AQ631" s="48"/>
      <c r="AR631" s="48"/>
      <c r="AS631" s="48"/>
      <c r="AT631" s="48"/>
      <c r="AU631" s="48"/>
      <c r="AV631" s="48"/>
      <c r="AW631" s="26">
        <f t="shared" si="73"/>
        <v>0</v>
      </c>
      <c r="AX631" s="16">
        <f t="shared" si="74"/>
        <v>0</v>
      </c>
      <c r="AY631" s="48"/>
      <c r="AZ631" s="48"/>
      <c r="BA631" s="129"/>
      <c r="BB631" s="157"/>
      <c r="BC631" s="156"/>
      <c r="BD631" s="156"/>
      <c r="BE631" s="156"/>
      <c r="BF631" s="156"/>
      <c r="BG631" s="156"/>
      <c r="BH631" s="156"/>
      <c r="BI631" s="156"/>
      <c r="BJ631" s="16"/>
      <c r="BK631" s="16"/>
      <c r="BL631" s="16"/>
      <c r="BM631" s="135"/>
      <c r="BN631" s="135">
        <f t="shared" si="68"/>
        <v>0</v>
      </c>
      <c r="BO631" s="131">
        <f t="shared" si="69"/>
        <v>0</v>
      </c>
      <c r="BP631" s="65">
        <f t="shared" si="70"/>
        <v>5</v>
      </c>
      <c r="BS631" s="29"/>
    </row>
    <row r="632" spans="2:71" ht="24.95" customHeight="1">
      <c r="B632" s="48" t="str">
        <f>Personal_Development!B633</f>
        <v>R</v>
      </c>
      <c r="C632" s="48">
        <f>Personal_Development!C633</f>
        <v>0</v>
      </c>
      <c r="D632" s="14" t="str">
        <f>Personal_Development!D633</f>
        <v>C13781</v>
      </c>
      <c r="E632" s="11" t="str">
        <f>Personal_Development!E633</f>
        <v>MUHAMMAD FIRDAUS BIN RUSLAN</v>
      </c>
      <c r="F632" s="12" t="str">
        <f>Personal_Development!F633</f>
        <v>PRODUCTION NO.1 DEPARTMENT</v>
      </c>
      <c r="G632" s="12" t="str">
        <f>Personal_Development!G633</f>
        <v>ASSEMBLY PRODUCTION SECTION (APS)</v>
      </c>
      <c r="H632" s="40" t="str">
        <f>Personal_Development!H633</f>
        <v>OPERATOR 2</v>
      </c>
      <c r="I632" s="41" t="str">
        <f>Personal_Development!I633</f>
        <v>C4 PROD</v>
      </c>
      <c r="J632" s="42" t="str">
        <f>Personal_Development!J633</f>
        <v xml:space="preserve">C4 </v>
      </c>
      <c r="K632" s="48"/>
      <c r="L632" s="48"/>
      <c r="M632" s="16"/>
      <c r="N632" s="16">
        <v>2</v>
      </c>
      <c r="O632" s="48"/>
      <c r="P632" s="48"/>
      <c r="Q632" s="48"/>
      <c r="R632" s="48"/>
      <c r="S632" s="48"/>
      <c r="T632" s="48"/>
      <c r="U632" s="48"/>
      <c r="V632" s="48"/>
      <c r="W632" s="20">
        <f t="shared" si="71"/>
        <v>2</v>
      </c>
      <c r="X632" s="48"/>
      <c r="Y632" s="48">
        <v>1</v>
      </c>
      <c r="Z632" s="16"/>
      <c r="AA632" s="16">
        <v>1</v>
      </c>
      <c r="AB632" s="48"/>
      <c r="AC632" s="48"/>
      <c r="AD632" s="48"/>
      <c r="AE632" s="48"/>
      <c r="AF632" s="48"/>
      <c r="AG632" s="48"/>
      <c r="AH632" s="48"/>
      <c r="AI632" s="48"/>
      <c r="AJ632" s="24">
        <f t="shared" si="72"/>
        <v>2</v>
      </c>
      <c r="AK632" s="48">
        <v>1</v>
      </c>
      <c r="AL632" s="48"/>
      <c r="AM632" s="16"/>
      <c r="AN632" s="16"/>
      <c r="AO632" s="48"/>
      <c r="AP632" s="48"/>
      <c r="AQ632" s="48"/>
      <c r="AR632" s="48"/>
      <c r="AS632" s="48"/>
      <c r="AT632" s="48"/>
      <c r="AU632" s="48"/>
      <c r="AV632" s="48"/>
      <c r="AW632" s="26">
        <f t="shared" si="73"/>
        <v>1</v>
      </c>
      <c r="AX632" s="16">
        <f t="shared" si="74"/>
        <v>5</v>
      </c>
      <c r="AY632" s="48"/>
      <c r="AZ632" s="48"/>
      <c r="BA632" s="129"/>
      <c r="BB632" s="157"/>
      <c r="BC632" s="156"/>
      <c r="BD632" s="156"/>
      <c r="BE632" s="156"/>
      <c r="BF632" s="156"/>
      <c r="BG632" s="156"/>
      <c r="BH632" s="156"/>
      <c r="BI632" s="156"/>
      <c r="BJ632" s="16"/>
      <c r="BK632" s="16"/>
      <c r="BL632" s="16"/>
      <c r="BM632" s="135"/>
      <c r="BN632" s="135">
        <f t="shared" si="68"/>
        <v>0</v>
      </c>
      <c r="BO632" s="131">
        <f t="shared" si="69"/>
        <v>5</v>
      </c>
      <c r="BP632" s="65">
        <f t="shared" si="70"/>
        <v>3</v>
      </c>
      <c r="BS632" s="29"/>
    </row>
    <row r="633" spans="2:71" ht="24.95" customHeight="1">
      <c r="B633" s="48">
        <f>Personal_Development!B634</f>
        <v>0</v>
      </c>
      <c r="C633" s="48">
        <f>Personal_Development!C634</f>
        <v>0</v>
      </c>
      <c r="D633" s="14" t="s">
        <v>1665</v>
      </c>
      <c r="E633" s="11" t="str">
        <f>Personal_Development!E634</f>
        <v>MOHAMAD NUR FITRI BIN AHMAD SHAHABUDDIN</v>
      </c>
      <c r="F633" s="12" t="str">
        <f>Personal_Development!F634</f>
        <v>PRODUCTION NO.1 DEPARTMENT</v>
      </c>
      <c r="G633" s="12" t="str">
        <f>Personal_Development!G634</f>
        <v>ASSEMBLY PRODUCTION SECTION (APS)</v>
      </c>
      <c r="H633" s="40" t="str">
        <f>Personal_Development!H634</f>
        <v>OPERATOR 2</v>
      </c>
      <c r="I633" s="41" t="str">
        <f>Personal_Development!I634</f>
        <v>C4 PROD</v>
      </c>
      <c r="J633" s="42" t="str">
        <f>Personal_Development!J634</f>
        <v xml:space="preserve">C4 </v>
      </c>
      <c r="K633" s="48"/>
      <c r="L633" s="48"/>
      <c r="M633" s="16"/>
      <c r="N633" s="16"/>
      <c r="O633" s="48"/>
      <c r="P633" s="48"/>
      <c r="Q633" s="48"/>
      <c r="R633" s="48"/>
      <c r="S633" s="48"/>
      <c r="T633" s="48"/>
      <c r="U633" s="48"/>
      <c r="V633" s="48"/>
      <c r="W633" s="20">
        <f t="shared" si="71"/>
        <v>0</v>
      </c>
      <c r="X633" s="48"/>
      <c r="Y633" s="48"/>
      <c r="Z633" s="16"/>
      <c r="AA633" s="16"/>
      <c r="AB633" s="48"/>
      <c r="AC633" s="48"/>
      <c r="AD633" s="48"/>
      <c r="AE633" s="48"/>
      <c r="AF633" s="48"/>
      <c r="AG633" s="48"/>
      <c r="AH633" s="48"/>
      <c r="AI633" s="48"/>
      <c r="AJ633" s="24">
        <f t="shared" si="72"/>
        <v>0</v>
      </c>
      <c r="AK633" s="48">
        <v>1</v>
      </c>
      <c r="AL633" s="48"/>
      <c r="AM633" s="16"/>
      <c r="AN633" s="16"/>
      <c r="AO633" s="48"/>
      <c r="AP633" s="48">
        <v>1</v>
      </c>
      <c r="AQ633" s="48"/>
      <c r="AR633" s="48"/>
      <c r="AS633" s="48"/>
      <c r="AT633" s="48"/>
      <c r="AU633" s="48"/>
      <c r="AV633" s="48"/>
      <c r="AW633" s="26">
        <f t="shared" si="73"/>
        <v>2</v>
      </c>
      <c r="AX633" s="16">
        <f t="shared" si="74"/>
        <v>2</v>
      </c>
      <c r="AY633" s="48"/>
      <c r="AZ633" s="48"/>
      <c r="BA633" s="129"/>
      <c r="BB633" s="157"/>
      <c r="BC633" s="156"/>
      <c r="BD633" s="156">
        <v>1</v>
      </c>
      <c r="BE633" s="156"/>
      <c r="BF633" s="156">
        <v>1</v>
      </c>
      <c r="BG633" s="156"/>
      <c r="BH633" s="156"/>
      <c r="BI633" s="156"/>
      <c r="BJ633" s="16"/>
      <c r="BK633" s="16"/>
      <c r="BL633" s="16"/>
      <c r="BM633" s="135"/>
      <c r="BN633" s="135">
        <f t="shared" si="68"/>
        <v>2</v>
      </c>
      <c r="BO633" s="131">
        <f t="shared" si="69"/>
        <v>4</v>
      </c>
      <c r="BP633" s="65">
        <f t="shared" si="70"/>
        <v>3</v>
      </c>
      <c r="BS633" s="29"/>
    </row>
    <row r="634" spans="2:71" ht="24.95" customHeight="1">
      <c r="B634" s="48" t="str">
        <f>Personal_Development!B635</f>
        <v>R</v>
      </c>
      <c r="C634" s="48">
        <f>Personal_Development!C635</f>
        <v>0</v>
      </c>
      <c r="D634" s="14" t="str">
        <f>Personal_Development!D635</f>
        <v>T10059</v>
      </c>
      <c r="E634" s="11" t="str">
        <f>Personal_Development!E635</f>
        <v>NURLIEYANA BINTI NAZRAN</v>
      </c>
      <c r="F634" s="12" t="str">
        <f>Personal_Development!F635</f>
        <v>PRODUCTION NO.1 DEPARTMENT</v>
      </c>
      <c r="G634" s="12" t="str">
        <f>Personal_Development!G635</f>
        <v>ASSEMBLY PRODUCTION SECTION (APS)</v>
      </c>
      <c r="H634" s="40" t="str">
        <f>Personal_Development!H635</f>
        <v>OPERATOR 2</v>
      </c>
      <c r="I634" s="41" t="str">
        <f>Personal_Development!I635</f>
        <v>C4 PROD</v>
      </c>
      <c r="J634" s="42" t="str">
        <f>Personal_Development!J635</f>
        <v xml:space="preserve">C4 </v>
      </c>
      <c r="K634" s="48"/>
      <c r="L634" s="48">
        <v>1</v>
      </c>
      <c r="M634" s="16"/>
      <c r="N634" s="16">
        <v>1</v>
      </c>
      <c r="O634" s="48"/>
      <c r="P634" s="48"/>
      <c r="Q634" s="48"/>
      <c r="R634" s="48"/>
      <c r="S634" s="48"/>
      <c r="T634" s="48"/>
      <c r="U634" s="48"/>
      <c r="V634" s="48"/>
      <c r="W634" s="20">
        <f t="shared" si="71"/>
        <v>2</v>
      </c>
      <c r="X634" s="48">
        <v>1</v>
      </c>
      <c r="Y634" s="48"/>
      <c r="Z634" s="16">
        <v>1</v>
      </c>
      <c r="AA634" s="16"/>
      <c r="AB634" s="48"/>
      <c r="AC634" s="48"/>
      <c r="AD634" s="48"/>
      <c r="AE634" s="48"/>
      <c r="AF634" s="48"/>
      <c r="AG634" s="48"/>
      <c r="AH634" s="48"/>
      <c r="AI634" s="48"/>
      <c r="AJ634" s="24">
        <f t="shared" si="72"/>
        <v>2</v>
      </c>
      <c r="AK634" s="48">
        <v>1</v>
      </c>
      <c r="AL634" s="48"/>
      <c r="AM634" s="16">
        <v>1</v>
      </c>
      <c r="AN634" s="16"/>
      <c r="AO634" s="48"/>
      <c r="AP634" s="48"/>
      <c r="AQ634" s="48"/>
      <c r="AR634" s="48"/>
      <c r="AS634" s="48"/>
      <c r="AT634" s="48"/>
      <c r="AU634" s="48"/>
      <c r="AV634" s="48"/>
      <c r="AW634" s="26">
        <f t="shared" si="73"/>
        <v>2</v>
      </c>
      <c r="AX634" s="16">
        <f t="shared" si="74"/>
        <v>6</v>
      </c>
      <c r="AY634" s="48"/>
      <c r="AZ634" s="48"/>
      <c r="BA634" s="129"/>
      <c r="BB634" s="157">
        <v>1</v>
      </c>
      <c r="BC634" s="156"/>
      <c r="BD634" s="156"/>
      <c r="BE634" s="156"/>
      <c r="BF634" s="156"/>
      <c r="BG634" s="156"/>
      <c r="BH634" s="156"/>
      <c r="BI634" s="156"/>
      <c r="BJ634" s="16"/>
      <c r="BK634" s="16"/>
      <c r="BL634" s="16"/>
      <c r="BM634" s="135"/>
      <c r="BN634" s="135">
        <f t="shared" si="68"/>
        <v>1</v>
      </c>
      <c r="BO634" s="131">
        <f t="shared" si="69"/>
        <v>7</v>
      </c>
      <c r="BP634" s="65">
        <f t="shared" si="70"/>
        <v>2</v>
      </c>
      <c r="BS634" s="29"/>
    </row>
    <row r="635" spans="2:71" ht="24.95" customHeight="1">
      <c r="B635" s="48" t="str">
        <f>Personal_Development!B636</f>
        <v>R</v>
      </c>
      <c r="C635" s="48">
        <f>Personal_Development!C636</f>
        <v>0</v>
      </c>
      <c r="D635" s="14" t="s">
        <v>1666</v>
      </c>
      <c r="E635" s="11" t="str">
        <f>Personal_Development!E636</f>
        <v>NAHDIYYAH BINTI ROSSLAN</v>
      </c>
      <c r="F635" s="12" t="str">
        <f>Personal_Development!F636</f>
        <v>PRODUCTION NO.1 DEPARTMENT</v>
      </c>
      <c r="G635" s="12" t="str">
        <f>Personal_Development!G636</f>
        <v>ASSEMBLY PRODUCTION SECTION (APS)</v>
      </c>
      <c r="H635" s="40" t="str">
        <f>Personal_Development!H636</f>
        <v>OPERATOR 2</v>
      </c>
      <c r="I635" s="41" t="str">
        <f>Personal_Development!I636</f>
        <v>C4 PROD</v>
      </c>
      <c r="J635" s="42" t="str">
        <f>Personal_Development!J636</f>
        <v xml:space="preserve">C4 </v>
      </c>
      <c r="K635" s="48">
        <v>1</v>
      </c>
      <c r="L635" s="48"/>
      <c r="M635" s="16"/>
      <c r="N635" s="16"/>
      <c r="O635" s="48"/>
      <c r="P635" s="48"/>
      <c r="Q635" s="48"/>
      <c r="R635" s="48"/>
      <c r="S635" s="48"/>
      <c r="T635" s="48"/>
      <c r="U635" s="48"/>
      <c r="V635" s="48"/>
      <c r="W635" s="20">
        <f t="shared" si="71"/>
        <v>1</v>
      </c>
      <c r="X635" s="48"/>
      <c r="Y635" s="48"/>
      <c r="Z635" s="16"/>
      <c r="AA635" s="16"/>
      <c r="AB635" s="48"/>
      <c r="AC635" s="48"/>
      <c r="AD635" s="48"/>
      <c r="AE635" s="48"/>
      <c r="AF635" s="48"/>
      <c r="AG635" s="48"/>
      <c r="AH635" s="48"/>
      <c r="AI635" s="48"/>
      <c r="AJ635" s="24">
        <f t="shared" si="72"/>
        <v>0</v>
      </c>
      <c r="AK635" s="48"/>
      <c r="AL635" s="48"/>
      <c r="AM635" s="16"/>
      <c r="AN635" s="16">
        <v>1</v>
      </c>
      <c r="AO635" s="48"/>
      <c r="AP635" s="48"/>
      <c r="AQ635" s="48"/>
      <c r="AR635" s="48"/>
      <c r="AS635" s="48"/>
      <c r="AT635" s="48"/>
      <c r="AU635" s="48"/>
      <c r="AV635" s="48"/>
      <c r="AW635" s="26">
        <f t="shared" si="73"/>
        <v>1</v>
      </c>
      <c r="AX635" s="16">
        <f t="shared" si="74"/>
        <v>2</v>
      </c>
      <c r="AY635" s="48"/>
      <c r="AZ635" s="48"/>
      <c r="BA635" s="129"/>
      <c r="BB635" s="157"/>
      <c r="BC635" s="156"/>
      <c r="BD635" s="156">
        <v>0.5</v>
      </c>
      <c r="BE635" s="156"/>
      <c r="BF635" s="156"/>
      <c r="BG635" s="156"/>
      <c r="BH635" s="156"/>
      <c r="BI635" s="156"/>
      <c r="BJ635" s="16"/>
      <c r="BK635" s="16"/>
      <c r="BL635" s="16"/>
      <c r="BM635" s="135"/>
      <c r="BN635" s="135">
        <f t="shared" si="68"/>
        <v>0.5</v>
      </c>
      <c r="BO635" s="131">
        <f t="shared" si="69"/>
        <v>2.5</v>
      </c>
      <c r="BP635" s="65">
        <f t="shared" si="70"/>
        <v>4</v>
      </c>
      <c r="BS635" s="29"/>
    </row>
    <row r="636" spans="2:71" ht="24.95" customHeight="1">
      <c r="B636" s="48">
        <f>Personal_Development!B637</f>
        <v>0</v>
      </c>
      <c r="C636" s="48" t="str">
        <f>Personal_Development!C637</f>
        <v>T10063</v>
      </c>
      <c r="D636" s="14" t="str">
        <f>Personal_Development!D637</f>
        <v>C13888</v>
      </c>
      <c r="E636" s="11" t="str">
        <f>Personal_Development!E637</f>
        <v>MASNITA BINTI YAHYA</v>
      </c>
      <c r="F636" s="12" t="str">
        <f>Personal_Development!F637</f>
        <v>PRODUCTION NO.2 DEPARTMENT</v>
      </c>
      <c r="G636" s="12" t="str">
        <f>Personal_Development!G637</f>
        <v>MOLDING PRODUCTION SECTION (MPS)</v>
      </c>
      <c r="H636" s="40" t="str">
        <f>Personal_Development!H637</f>
        <v>CLERK 1</v>
      </c>
      <c r="I636" s="41" t="str">
        <f>Personal_Development!I637</f>
        <v>C2 OFFICE</v>
      </c>
      <c r="J636" s="42" t="str">
        <f>Personal_Development!J637</f>
        <v xml:space="preserve">C2 </v>
      </c>
      <c r="K636" s="48"/>
      <c r="L636" s="48"/>
      <c r="M636" s="16"/>
      <c r="N636" s="16"/>
      <c r="O636" s="48"/>
      <c r="P636" s="48">
        <v>2</v>
      </c>
      <c r="Q636" s="48"/>
      <c r="R636" s="48"/>
      <c r="S636" s="48"/>
      <c r="T636" s="48"/>
      <c r="U636" s="48">
        <v>1</v>
      </c>
      <c r="V636" s="48"/>
      <c r="W636" s="20">
        <f t="shared" si="71"/>
        <v>3</v>
      </c>
      <c r="X636" s="48"/>
      <c r="Y636" s="48"/>
      <c r="Z636" s="16"/>
      <c r="AA636" s="16"/>
      <c r="AB636" s="48"/>
      <c r="AC636" s="48"/>
      <c r="AD636" s="48"/>
      <c r="AE636" s="48"/>
      <c r="AF636" s="48"/>
      <c r="AG636" s="48"/>
      <c r="AH636" s="48"/>
      <c r="AI636" s="48"/>
      <c r="AJ636" s="24">
        <f t="shared" si="72"/>
        <v>0</v>
      </c>
      <c r="AK636" s="48"/>
      <c r="AL636" s="48"/>
      <c r="AM636" s="16"/>
      <c r="AN636" s="16"/>
      <c r="AO636" s="48"/>
      <c r="AP636" s="48"/>
      <c r="AQ636" s="48"/>
      <c r="AR636" s="48">
        <v>0.5</v>
      </c>
      <c r="AS636" s="48">
        <v>0.5</v>
      </c>
      <c r="AT636" s="48"/>
      <c r="AU636" s="48"/>
      <c r="AV636" s="48"/>
      <c r="AW636" s="26">
        <f t="shared" si="73"/>
        <v>1</v>
      </c>
      <c r="AX636" s="16">
        <f t="shared" si="74"/>
        <v>4</v>
      </c>
      <c r="AY636" s="48"/>
      <c r="AZ636" s="48"/>
      <c r="BA636" s="129"/>
      <c r="BB636" s="157"/>
      <c r="BC636" s="156"/>
      <c r="BD636" s="156"/>
      <c r="BE636" s="156"/>
      <c r="BF636" s="156"/>
      <c r="BG636" s="156">
        <v>0.25</v>
      </c>
      <c r="BH636" s="156">
        <v>0.25</v>
      </c>
      <c r="BI636" s="156"/>
      <c r="BJ636" s="16"/>
      <c r="BK636" s="16">
        <v>0.25</v>
      </c>
      <c r="BL636" s="16"/>
      <c r="BM636" s="135"/>
      <c r="BN636" s="135">
        <f t="shared" si="68"/>
        <v>0.75</v>
      </c>
      <c r="BO636" s="131">
        <f t="shared" si="69"/>
        <v>4.75</v>
      </c>
      <c r="BP636" s="65">
        <f t="shared" si="70"/>
        <v>3</v>
      </c>
      <c r="BS636" s="29"/>
    </row>
    <row r="637" spans="2:71" ht="24.95" customHeight="1">
      <c r="B637" s="48" t="str">
        <f>Personal_Development!B638</f>
        <v>R</v>
      </c>
      <c r="C637" s="48">
        <f>Personal_Development!C638</f>
        <v>0</v>
      </c>
      <c r="D637" s="14" t="str">
        <f>Personal_Development!D638</f>
        <v>T10064</v>
      </c>
      <c r="E637" s="11" t="str">
        <f>Personal_Development!E638</f>
        <v>NOR AZILAWATI BINTI BASRI</v>
      </c>
      <c r="F637" s="12" t="str">
        <f>Personal_Development!F638</f>
        <v>GENERAL AFFAIRS DEPARTMENT</v>
      </c>
      <c r="G637" s="12" t="str">
        <f>Personal_Development!G638</f>
        <v>GENERAL AFFAIRS SECTION (GAS)</v>
      </c>
      <c r="H637" s="40" t="str">
        <f>Personal_Development!H638</f>
        <v>OPERATOR 2</v>
      </c>
      <c r="I637" s="41" t="str">
        <f>Personal_Development!I638</f>
        <v>C4 PROD</v>
      </c>
      <c r="J637" s="42" t="str">
        <f>Personal_Development!J638</f>
        <v xml:space="preserve">C4 </v>
      </c>
      <c r="K637" s="48"/>
      <c r="L637" s="48"/>
      <c r="M637" s="16"/>
      <c r="N637" s="16"/>
      <c r="O637" s="48"/>
      <c r="P637" s="48"/>
      <c r="Q637" s="48"/>
      <c r="R637" s="48"/>
      <c r="S637" s="48"/>
      <c r="T637" s="48"/>
      <c r="U637" s="48"/>
      <c r="V637" s="48"/>
      <c r="W637" s="20">
        <f t="shared" si="71"/>
        <v>0</v>
      </c>
      <c r="X637" s="48"/>
      <c r="Y637" s="48"/>
      <c r="Z637" s="16"/>
      <c r="AA637" s="16"/>
      <c r="AB637" s="48"/>
      <c r="AC637" s="48"/>
      <c r="AD637" s="48"/>
      <c r="AE637" s="48"/>
      <c r="AF637" s="48"/>
      <c r="AG637" s="48"/>
      <c r="AH637" s="48"/>
      <c r="AI637" s="48"/>
      <c r="AJ637" s="24">
        <f t="shared" si="72"/>
        <v>0</v>
      </c>
      <c r="AK637" s="48">
        <v>0.5</v>
      </c>
      <c r="AL637" s="48"/>
      <c r="AM637" s="16"/>
      <c r="AN637" s="16"/>
      <c r="AO637" s="48"/>
      <c r="AP637" s="48"/>
      <c r="AQ637" s="48"/>
      <c r="AR637" s="48"/>
      <c r="AS637" s="48"/>
      <c r="AT637" s="48"/>
      <c r="AU637" s="48"/>
      <c r="AV637" s="48"/>
      <c r="AW637" s="26">
        <f t="shared" si="73"/>
        <v>0.5</v>
      </c>
      <c r="AX637" s="16">
        <f t="shared" si="74"/>
        <v>0.5</v>
      </c>
      <c r="AY637" s="48"/>
      <c r="AZ637" s="48"/>
      <c r="BA637" s="129"/>
      <c r="BB637" s="157"/>
      <c r="BC637" s="156"/>
      <c r="BD637" s="156"/>
      <c r="BE637" s="156">
        <v>0.5</v>
      </c>
      <c r="BF637" s="156"/>
      <c r="BG637" s="156"/>
      <c r="BH637" s="156"/>
      <c r="BI637" s="156"/>
      <c r="BJ637" s="16"/>
      <c r="BK637" s="16"/>
      <c r="BL637" s="16"/>
      <c r="BM637" s="135"/>
      <c r="BN637" s="135">
        <f t="shared" si="68"/>
        <v>0.5</v>
      </c>
      <c r="BO637" s="131">
        <f t="shared" si="69"/>
        <v>1</v>
      </c>
      <c r="BP637" s="65">
        <f t="shared" si="70"/>
        <v>4</v>
      </c>
      <c r="BS637" s="29"/>
    </row>
    <row r="638" spans="2:71" ht="24.95" customHeight="1">
      <c r="B638" s="48" t="str">
        <f>Personal_Development!B639</f>
        <v>R</v>
      </c>
      <c r="C638" s="48">
        <f>Personal_Development!C639</f>
        <v>0</v>
      </c>
      <c r="D638" s="14" t="str">
        <f>Personal_Development!D639</f>
        <v>T10065</v>
      </c>
      <c r="E638" s="11" t="str">
        <f>Personal_Development!E639</f>
        <v>ASLINDA BINTI MOKHTAR</v>
      </c>
      <c r="F638" s="12" t="str">
        <f>Personal_Development!F639</f>
        <v>GENERAL AFFAIRS DEPARTMENT</v>
      </c>
      <c r="G638" s="12" t="str">
        <f>Personal_Development!G639</f>
        <v>GENERAL AFFAIRS SECTION (GAS)</v>
      </c>
      <c r="H638" s="40" t="str">
        <f>Personal_Development!H639</f>
        <v>OPERATOR 2</v>
      </c>
      <c r="I638" s="41" t="str">
        <f>Personal_Development!I639</f>
        <v>C4 PROD</v>
      </c>
      <c r="J638" s="42" t="str">
        <f>Personal_Development!J639</f>
        <v xml:space="preserve">C4 </v>
      </c>
      <c r="K638" s="48"/>
      <c r="L638" s="48"/>
      <c r="M638" s="16"/>
      <c r="N638" s="16"/>
      <c r="O638" s="48"/>
      <c r="P638" s="48"/>
      <c r="Q638" s="48"/>
      <c r="R638" s="48"/>
      <c r="S638" s="48"/>
      <c r="T638" s="48"/>
      <c r="U638" s="48"/>
      <c r="V638" s="48"/>
      <c r="W638" s="20">
        <f t="shared" si="71"/>
        <v>0</v>
      </c>
      <c r="X638" s="48"/>
      <c r="Y638" s="48"/>
      <c r="Z638" s="16"/>
      <c r="AA638" s="16"/>
      <c r="AB638" s="48"/>
      <c r="AC638" s="48"/>
      <c r="AD638" s="48"/>
      <c r="AE638" s="48"/>
      <c r="AF638" s="48"/>
      <c r="AG638" s="48"/>
      <c r="AH638" s="48"/>
      <c r="AI638" s="48"/>
      <c r="AJ638" s="24">
        <f t="shared" si="72"/>
        <v>0</v>
      </c>
      <c r="AK638" s="48">
        <v>2</v>
      </c>
      <c r="AL638" s="48"/>
      <c r="AM638" s="16"/>
      <c r="AN638" s="16"/>
      <c r="AO638" s="48"/>
      <c r="AP638" s="48"/>
      <c r="AQ638" s="48"/>
      <c r="AR638" s="48"/>
      <c r="AS638" s="48"/>
      <c r="AT638" s="48"/>
      <c r="AU638" s="48"/>
      <c r="AV638" s="48"/>
      <c r="AW638" s="26">
        <f t="shared" si="73"/>
        <v>2</v>
      </c>
      <c r="AX638" s="16">
        <f t="shared" si="74"/>
        <v>2</v>
      </c>
      <c r="AY638" s="48"/>
      <c r="AZ638" s="48"/>
      <c r="BA638" s="129"/>
      <c r="BB638" s="157"/>
      <c r="BC638" s="156"/>
      <c r="BD638" s="156"/>
      <c r="BE638" s="156"/>
      <c r="BF638" s="156"/>
      <c r="BG638" s="156"/>
      <c r="BH638" s="156"/>
      <c r="BI638" s="156"/>
      <c r="BJ638" s="16"/>
      <c r="BK638" s="16"/>
      <c r="BL638" s="16"/>
      <c r="BM638" s="135"/>
      <c r="BN638" s="135">
        <f t="shared" si="68"/>
        <v>0</v>
      </c>
      <c r="BO638" s="131">
        <f t="shared" si="69"/>
        <v>2</v>
      </c>
      <c r="BP638" s="65">
        <f t="shared" si="70"/>
        <v>4</v>
      </c>
      <c r="BS638" s="29"/>
    </row>
    <row r="639" spans="2:71" ht="24.95" customHeight="1">
      <c r="B639" s="48">
        <f>Personal_Development!B640</f>
        <v>0</v>
      </c>
      <c r="C639" s="48">
        <f>Personal_Development!C640</f>
        <v>0</v>
      </c>
      <c r="D639" s="14" t="str">
        <f>Personal_Development!D640</f>
        <v>C13735</v>
      </c>
      <c r="E639" s="11" t="str">
        <f>Personal_Development!E640</f>
        <v>MOHAMAD AMIRUL BIN ABDUL ZAMAN</v>
      </c>
      <c r="F639" s="12" t="str">
        <f>Personal_Development!F640</f>
        <v>PRODUCTION NO.2 DEPARTMENT</v>
      </c>
      <c r="G639" s="12" t="str">
        <f>Personal_Development!G640</f>
        <v>MOLDING PRODUCTION SECTION (MPS)</v>
      </c>
      <c r="H639" s="40" t="str">
        <f>Personal_Development!H640</f>
        <v>OPERATOR 2</v>
      </c>
      <c r="I639" s="41" t="str">
        <f>Personal_Development!I640</f>
        <v>C4 PROD</v>
      </c>
      <c r="J639" s="42" t="str">
        <f>Personal_Development!J640</f>
        <v xml:space="preserve">C4 </v>
      </c>
      <c r="K639" s="48"/>
      <c r="L639" s="48"/>
      <c r="M639" s="16">
        <v>2</v>
      </c>
      <c r="N639" s="16"/>
      <c r="O639" s="48"/>
      <c r="P639" s="48"/>
      <c r="Q639" s="48">
        <v>2</v>
      </c>
      <c r="R639" s="48"/>
      <c r="S639" s="48"/>
      <c r="T639" s="48"/>
      <c r="U639" s="48"/>
      <c r="V639" s="48"/>
      <c r="W639" s="20">
        <f t="shared" si="71"/>
        <v>4</v>
      </c>
      <c r="X639" s="48"/>
      <c r="Y639" s="48"/>
      <c r="Z639" s="16"/>
      <c r="AA639" s="16"/>
      <c r="AB639" s="48"/>
      <c r="AC639" s="48"/>
      <c r="AD639" s="48"/>
      <c r="AE639" s="48"/>
      <c r="AF639" s="48"/>
      <c r="AG639" s="48"/>
      <c r="AH639" s="48"/>
      <c r="AI639" s="48"/>
      <c r="AJ639" s="24">
        <f t="shared" si="72"/>
        <v>0</v>
      </c>
      <c r="AK639" s="48"/>
      <c r="AL639" s="48"/>
      <c r="AM639" s="16"/>
      <c r="AN639" s="16"/>
      <c r="AO639" s="48"/>
      <c r="AP639" s="48"/>
      <c r="AQ639" s="48"/>
      <c r="AR639" s="48"/>
      <c r="AS639" s="48"/>
      <c r="AT639" s="48"/>
      <c r="AU639" s="48"/>
      <c r="AV639" s="48"/>
      <c r="AW639" s="26">
        <f t="shared" si="73"/>
        <v>0</v>
      </c>
      <c r="AX639" s="16">
        <f t="shared" si="74"/>
        <v>4</v>
      </c>
      <c r="AY639" s="48"/>
      <c r="AZ639" s="48"/>
      <c r="BA639" s="129"/>
      <c r="BB639" s="157"/>
      <c r="BC639" s="156"/>
      <c r="BD639" s="156"/>
      <c r="BE639" s="156">
        <v>1</v>
      </c>
      <c r="BF639" s="156">
        <v>0.5</v>
      </c>
      <c r="BG639" s="156"/>
      <c r="BH639" s="156"/>
      <c r="BI639" s="156"/>
      <c r="BJ639" s="16"/>
      <c r="BK639" s="16"/>
      <c r="BL639" s="16">
        <v>0.25</v>
      </c>
      <c r="BM639" s="135"/>
      <c r="BN639" s="135">
        <f t="shared" si="68"/>
        <v>1.75</v>
      </c>
      <c r="BO639" s="131">
        <f t="shared" si="69"/>
        <v>5.75</v>
      </c>
      <c r="BP639" s="65">
        <f t="shared" si="70"/>
        <v>3</v>
      </c>
      <c r="BS639" s="29"/>
    </row>
    <row r="640" spans="2:71" ht="24.95" customHeight="1">
      <c r="B640" s="48">
        <f>Personal_Development!B641</f>
        <v>0</v>
      </c>
      <c r="C640" s="48">
        <f>Personal_Development!C641</f>
        <v>0</v>
      </c>
      <c r="D640" s="14" t="str">
        <f>Personal_Development!D641</f>
        <v>C13745</v>
      </c>
      <c r="E640" s="11" t="str">
        <f>Personal_Development!E641</f>
        <v>NURULASHIKIN BINTI ZAZALI</v>
      </c>
      <c r="F640" s="12" t="str">
        <f>Personal_Development!F641</f>
        <v>QUALITY ASSURANCE DEPARTMENT</v>
      </c>
      <c r="G640" s="12" t="str">
        <f>Personal_Development!G641</f>
        <v>CUSTOMER SUPPORT SECTION (CSS)</v>
      </c>
      <c r="H640" s="40" t="str">
        <f>Personal_Development!H641</f>
        <v>ASSISTANT</v>
      </c>
      <c r="I640" s="41" t="str">
        <f>Personal_Development!I641</f>
        <v>C1 OFFICE</v>
      </c>
      <c r="J640" s="42" t="str">
        <f>Personal_Development!J641</f>
        <v xml:space="preserve">C1 </v>
      </c>
      <c r="K640" s="48"/>
      <c r="L640" s="48"/>
      <c r="M640" s="16"/>
      <c r="N640" s="16"/>
      <c r="O640" s="48"/>
      <c r="P640" s="48">
        <v>1</v>
      </c>
      <c r="Q640" s="48"/>
      <c r="R640" s="48"/>
      <c r="S640" s="48"/>
      <c r="T640" s="48"/>
      <c r="U640" s="48"/>
      <c r="V640" s="48">
        <v>2</v>
      </c>
      <c r="W640" s="20">
        <f t="shared" si="71"/>
        <v>3</v>
      </c>
      <c r="X640" s="48"/>
      <c r="Y640" s="48"/>
      <c r="Z640" s="16"/>
      <c r="AA640" s="16"/>
      <c r="AB640" s="48"/>
      <c r="AC640" s="48"/>
      <c r="AD640" s="48"/>
      <c r="AE640" s="48"/>
      <c r="AF640" s="48"/>
      <c r="AG640" s="48"/>
      <c r="AH640" s="48"/>
      <c r="AI640" s="48"/>
      <c r="AJ640" s="24">
        <f t="shared" si="72"/>
        <v>0</v>
      </c>
      <c r="AK640" s="48"/>
      <c r="AL640" s="48"/>
      <c r="AM640" s="16"/>
      <c r="AN640" s="16"/>
      <c r="AO640" s="48">
        <v>0.25</v>
      </c>
      <c r="AP640" s="48"/>
      <c r="AQ640" s="48"/>
      <c r="AR640" s="48"/>
      <c r="AS640" s="48"/>
      <c r="AT640" s="48"/>
      <c r="AU640" s="48">
        <v>0.5</v>
      </c>
      <c r="AV640" s="48"/>
      <c r="AW640" s="26">
        <f t="shared" si="73"/>
        <v>0.75</v>
      </c>
      <c r="AX640" s="16">
        <f t="shared" si="74"/>
        <v>3.75</v>
      </c>
      <c r="AY640" s="48"/>
      <c r="AZ640" s="48"/>
      <c r="BA640" s="129">
        <v>5</v>
      </c>
      <c r="BB640" s="157"/>
      <c r="BC640" s="156">
        <v>0.25</v>
      </c>
      <c r="BD640" s="156">
        <v>1.25</v>
      </c>
      <c r="BE640" s="156">
        <v>1.5</v>
      </c>
      <c r="BF640" s="156">
        <v>0.5</v>
      </c>
      <c r="BG640" s="156"/>
      <c r="BH640" s="156">
        <v>0.5</v>
      </c>
      <c r="BI640" s="156">
        <v>1</v>
      </c>
      <c r="BJ640" s="16"/>
      <c r="BK640" s="16">
        <v>1</v>
      </c>
      <c r="BL640" s="16"/>
      <c r="BM640" s="135"/>
      <c r="BN640" s="135">
        <f t="shared" si="68"/>
        <v>6</v>
      </c>
      <c r="BO640" s="131">
        <f t="shared" si="69"/>
        <v>14.75</v>
      </c>
      <c r="BP640" s="65">
        <f t="shared" si="70"/>
        <v>1</v>
      </c>
      <c r="BS640" s="29"/>
    </row>
    <row r="641" spans="2:71" ht="24.95" customHeight="1">
      <c r="B641" s="48">
        <f>Personal_Development!B642</f>
        <v>0</v>
      </c>
      <c r="C641" s="48">
        <f>Personal_Development!C642</f>
        <v>0</v>
      </c>
      <c r="D641" s="14" t="str">
        <f>Personal_Development!D642</f>
        <v>C13773</v>
      </c>
      <c r="E641" s="11" t="str">
        <f>Personal_Development!E642</f>
        <v>NUR EZZATY EMALIZA BINTI ANUAR</v>
      </c>
      <c r="F641" s="12" t="str">
        <f>Personal_Development!F642</f>
        <v>QUALITY ASSURANCE DEPARTMENT</v>
      </c>
      <c r="G641" s="12" t="str">
        <f>Personal_Development!G642</f>
        <v>QUALITY ASSURANCE SECTION (QAS)</v>
      </c>
      <c r="H641" s="40" t="str">
        <f>Personal_Development!H642</f>
        <v>SENIOR QA INSPECTOR</v>
      </c>
      <c r="I641" s="41" t="str">
        <f>Personal_Development!I642</f>
        <v>C2 PROD</v>
      </c>
      <c r="J641" s="42" t="str">
        <f>Personal_Development!J642</f>
        <v xml:space="preserve">C2 </v>
      </c>
      <c r="K641" s="48">
        <v>1</v>
      </c>
      <c r="L641" s="48"/>
      <c r="M641" s="16"/>
      <c r="N641" s="16">
        <v>1</v>
      </c>
      <c r="O641" s="48"/>
      <c r="P641" s="48"/>
      <c r="Q641" s="48">
        <v>1</v>
      </c>
      <c r="R641" s="48">
        <v>0.5</v>
      </c>
      <c r="S641" s="48"/>
      <c r="T641" s="48"/>
      <c r="U641" s="48"/>
      <c r="V641" s="48"/>
      <c r="W641" s="20">
        <f t="shared" si="71"/>
        <v>3.5</v>
      </c>
      <c r="X641" s="48"/>
      <c r="Y641" s="48"/>
      <c r="Z641" s="16"/>
      <c r="AA641" s="16"/>
      <c r="AB641" s="48"/>
      <c r="AC641" s="48"/>
      <c r="AD641" s="48"/>
      <c r="AE641" s="48"/>
      <c r="AF641" s="48">
        <v>0.75</v>
      </c>
      <c r="AG641" s="48"/>
      <c r="AH641" s="48"/>
      <c r="AI641" s="48"/>
      <c r="AJ641" s="24">
        <f t="shared" si="72"/>
        <v>0.75</v>
      </c>
      <c r="AK641" s="48"/>
      <c r="AL641" s="48"/>
      <c r="AM641" s="16">
        <v>1</v>
      </c>
      <c r="AN641" s="16"/>
      <c r="AO641" s="48"/>
      <c r="AP641" s="48"/>
      <c r="AQ641" s="48"/>
      <c r="AR641" s="48"/>
      <c r="AS641" s="48"/>
      <c r="AT641" s="48"/>
      <c r="AU641" s="48"/>
      <c r="AV641" s="48"/>
      <c r="AW641" s="26">
        <f t="shared" si="73"/>
        <v>1</v>
      </c>
      <c r="AX641" s="16">
        <f t="shared" si="74"/>
        <v>5.25</v>
      </c>
      <c r="AY641" s="48"/>
      <c r="AZ641" s="48"/>
      <c r="BA641" s="129"/>
      <c r="BB641" s="157"/>
      <c r="BC641" s="156">
        <v>0.75</v>
      </c>
      <c r="BD641" s="156"/>
      <c r="BE641" s="156"/>
      <c r="BF641" s="156"/>
      <c r="BG641" s="156"/>
      <c r="BH641" s="156"/>
      <c r="BI641" s="156"/>
      <c r="BJ641" s="16"/>
      <c r="BK641" s="16"/>
      <c r="BL641" s="16"/>
      <c r="BM641" s="135"/>
      <c r="BN641" s="135">
        <f t="shared" si="68"/>
        <v>0.75</v>
      </c>
      <c r="BO641" s="131">
        <f t="shared" si="69"/>
        <v>6</v>
      </c>
      <c r="BP641" s="65">
        <f t="shared" si="70"/>
        <v>3</v>
      </c>
      <c r="BS641" s="29"/>
    </row>
    <row r="642" spans="2:71" ht="24.95" customHeight="1">
      <c r="B642" s="48">
        <f>Personal_Development!B643</f>
        <v>0</v>
      </c>
      <c r="C642" s="48">
        <f>Personal_Development!C643</f>
        <v>0</v>
      </c>
      <c r="D642" s="14" t="str">
        <f>Personal_Development!D643</f>
        <v>C13774</v>
      </c>
      <c r="E642" s="11" t="str">
        <f>Personal_Development!E643</f>
        <v>NOR FARHANA BINTI ZAKARIA</v>
      </c>
      <c r="F642" s="12" t="str">
        <f>Personal_Development!F643</f>
        <v>QUALITY ASSURANCE DEPARTMENT</v>
      </c>
      <c r="G642" s="12" t="str">
        <f>Personal_Development!G643</f>
        <v>QUALITY ASSURANCE SECTION (QAS)</v>
      </c>
      <c r="H642" s="40" t="str">
        <f>Personal_Development!H643</f>
        <v>SENIOR QA INSPECTOR</v>
      </c>
      <c r="I642" s="41" t="str">
        <f>Personal_Development!I643</f>
        <v>C2 PROD</v>
      </c>
      <c r="J642" s="42" t="str">
        <f>Personal_Development!J643</f>
        <v xml:space="preserve">C2 </v>
      </c>
      <c r="K642" s="48"/>
      <c r="L642" s="48"/>
      <c r="M642" s="16"/>
      <c r="N642" s="16"/>
      <c r="O642" s="48"/>
      <c r="P642" s="48"/>
      <c r="Q642" s="48">
        <v>2</v>
      </c>
      <c r="R642" s="48">
        <v>0.5</v>
      </c>
      <c r="S642" s="48">
        <v>2</v>
      </c>
      <c r="T642" s="48"/>
      <c r="U642" s="48"/>
      <c r="V642" s="48"/>
      <c r="W642" s="20">
        <f t="shared" si="71"/>
        <v>4.5</v>
      </c>
      <c r="X642" s="48"/>
      <c r="Y642" s="48"/>
      <c r="Z642" s="16"/>
      <c r="AA642" s="16"/>
      <c r="AB642" s="48"/>
      <c r="AC642" s="48"/>
      <c r="AD642" s="48"/>
      <c r="AE642" s="48">
        <v>1</v>
      </c>
      <c r="AF642" s="48"/>
      <c r="AG642" s="48"/>
      <c r="AH642" s="48"/>
      <c r="AI642" s="48"/>
      <c r="AJ642" s="24">
        <f t="shared" si="72"/>
        <v>1</v>
      </c>
      <c r="AK642" s="48"/>
      <c r="AL642" s="48"/>
      <c r="AM642" s="16"/>
      <c r="AN642" s="16"/>
      <c r="AO642" s="48"/>
      <c r="AP642" s="48"/>
      <c r="AQ642" s="48"/>
      <c r="AR642" s="48"/>
      <c r="AS642" s="48"/>
      <c r="AT642" s="48"/>
      <c r="AU642" s="48"/>
      <c r="AV642" s="48"/>
      <c r="AW642" s="26">
        <f t="shared" si="73"/>
        <v>0</v>
      </c>
      <c r="AX642" s="16">
        <f t="shared" si="74"/>
        <v>5.5</v>
      </c>
      <c r="AY642" s="48"/>
      <c r="AZ642" s="48"/>
      <c r="BA642" s="129"/>
      <c r="BB642" s="157"/>
      <c r="BC642" s="156"/>
      <c r="BD642" s="156"/>
      <c r="BE642" s="156"/>
      <c r="BF642" s="156"/>
      <c r="BG642" s="156"/>
      <c r="BH642" s="156"/>
      <c r="BI642" s="156"/>
      <c r="BJ642" s="16"/>
      <c r="BK642" s="16"/>
      <c r="BL642" s="16"/>
      <c r="BM642" s="135"/>
      <c r="BN642" s="135">
        <f t="shared" si="68"/>
        <v>0</v>
      </c>
      <c r="BO642" s="131">
        <f t="shared" si="69"/>
        <v>5.5</v>
      </c>
      <c r="BP642" s="65">
        <f t="shared" si="70"/>
        <v>3</v>
      </c>
      <c r="BS642" s="29"/>
    </row>
    <row r="643" spans="2:71" ht="24.95" customHeight="1">
      <c r="B643" s="48">
        <f>Personal_Development!B644</f>
        <v>0</v>
      </c>
      <c r="C643" s="48">
        <f>Personal_Development!C644</f>
        <v>0</v>
      </c>
      <c r="D643" s="14" t="str">
        <f>Personal_Development!D644</f>
        <v>C13775</v>
      </c>
      <c r="E643" s="11" t="str">
        <f>Personal_Development!E644</f>
        <v>MUHAMMAD NUR AMIRULL BIN BADRUL HISHAM</v>
      </c>
      <c r="F643" s="12" t="str">
        <f>Personal_Development!F644</f>
        <v>QUALITY ASSURANCE DEPARTMENT</v>
      </c>
      <c r="G643" s="12" t="str">
        <f>Personal_Development!G644</f>
        <v>QUALITY ASSURANCE SECTION (QAS)</v>
      </c>
      <c r="H643" s="40" t="str">
        <f>Personal_Development!H644</f>
        <v>SENIOR QA INSPECTOR</v>
      </c>
      <c r="I643" s="41" t="str">
        <f>Personal_Development!I644</f>
        <v>C2 PROD</v>
      </c>
      <c r="J643" s="42" t="str">
        <f>Personal_Development!J644</f>
        <v xml:space="preserve">C2 </v>
      </c>
      <c r="K643" s="48"/>
      <c r="L643" s="48"/>
      <c r="M643" s="16"/>
      <c r="N643" s="16">
        <v>1</v>
      </c>
      <c r="O643" s="48"/>
      <c r="P643" s="48"/>
      <c r="Q643" s="48"/>
      <c r="R643" s="48"/>
      <c r="S643" s="48">
        <v>1</v>
      </c>
      <c r="T643" s="48"/>
      <c r="U643" s="48"/>
      <c r="V643" s="48"/>
      <c r="W643" s="20">
        <f t="shared" si="71"/>
        <v>2</v>
      </c>
      <c r="X643" s="48"/>
      <c r="Y643" s="48"/>
      <c r="Z643" s="16"/>
      <c r="AA643" s="16"/>
      <c r="AB643" s="48"/>
      <c r="AC643" s="48"/>
      <c r="AD643" s="48"/>
      <c r="AE643" s="48"/>
      <c r="AF643" s="48"/>
      <c r="AG643" s="48"/>
      <c r="AH643" s="48"/>
      <c r="AI643" s="48"/>
      <c r="AJ643" s="24">
        <f t="shared" si="72"/>
        <v>0</v>
      </c>
      <c r="AK643" s="48"/>
      <c r="AL643" s="48"/>
      <c r="AM643" s="16"/>
      <c r="AN643" s="16"/>
      <c r="AO643" s="48"/>
      <c r="AP643" s="48"/>
      <c r="AQ643" s="48"/>
      <c r="AR643" s="48"/>
      <c r="AS643" s="48"/>
      <c r="AT643" s="48"/>
      <c r="AU643" s="48"/>
      <c r="AV643" s="48"/>
      <c r="AW643" s="26">
        <f t="shared" si="73"/>
        <v>0</v>
      </c>
      <c r="AX643" s="16">
        <f t="shared" si="74"/>
        <v>2</v>
      </c>
      <c r="AY643" s="48"/>
      <c r="AZ643" s="48"/>
      <c r="BA643" s="129"/>
      <c r="BB643" s="157"/>
      <c r="BC643" s="156"/>
      <c r="BD643" s="156"/>
      <c r="BE643" s="156"/>
      <c r="BF643" s="156"/>
      <c r="BG643" s="156"/>
      <c r="BH643" s="156"/>
      <c r="BI643" s="156"/>
      <c r="BJ643" s="16"/>
      <c r="BK643" s="16">
        <v>1</v>
      </c>
      <c r="BL643" s="16"/>
      <c r="BM643" s="135"/>
      <c r="BN643" s="135">
        <f t="shared" si="68"/>
        <v>1</v>
      </c>
      <c r="BO643" s="131">
        <f t="shared" si="69"/>
        <v>3</v>
      </c>
      <c r="BP643" s="65">
        <f t="shared" si="70"/>
        <v>4</v>
      </c>
      <c r="BS643" s="29"/>
    </row>
    <row r="644" spans="2:71" ht="24.95" customHeight="1">
      <c r="B644" s="48" t="str">
        <f>Personal_Development!B645</f>
        <v>R</v>
      </c>
      <c r="C644" s="48">
        <f>Personal_Development!C645</f>
        <v>0</v>
      </c>
      <c r="D644" s="14" t="str">
        <f>Personal_Development!D645</f>
        <v>C13776</v>
      </c>
      <c r="E644" s="11" t="str">
        <f>Personal_Development!E645</f>
        <v>MUHAMMAD IKHMAL BIN A.PUAD</v>
      </c>
      <c r="F644" s="12" t="str">
        <f>Personal_Development!F645</f>
        <v>QUALITY ASSURANCE DEPARTMENT</v>
      </c>
      <c r="G644" s="12" t="str">
        <f>Personal_Development!G645</f>
        <v>QUALITY ASSURANCE SECTION (QAS)</v>
      </c>
      <c r="H644" s="40" t="str">
        <f>Personal_Development!H645</f>
        <v>SENIOR QA INSPECTOR</v>
      </c>
      <c r="I644" s="41" t="str">
        <f>Personal_Development!I645</f>
        <v>C2 PROD</v>
      </c>
      <c r="J644" s="42" t="str">
        <f>Personal_Development!J645</f>
        <v xml:space="preserve">C2 </v>
      </c>
      <c r="K644" s="48"/>
      <c r="L644" s="48"/>
      <c r="M644" s="16"/>
      <c r="N644" s="16"/>
      <c r="O644" s="48"/>
      <c r="P644" s="48"/>
      <c r="Q644" s="48"/>
      <c r="R644" s="48"/>
      <c r="S644" s="48"/>
      <c r="T644" s="48"/>
      <c r="U644" s="48"/>
      <c r="V644" s="48"/>
      <c r="W644" s="20">
        <f t="shared" si="71"/>
        <v>0</v>
      </c>
      <c r="X644" s="48"/>
      <c r="Y644" s="48"/>
      <c r="Z644" s="16"/>
      <c r="AA644" s="16"/>
      <c r="AB644" s="48"/>
      <c r="AC644" s="48"/>
      <c r="AD644" s="48"/>
      <c r="AE644" s="48"/>
      <c r="AF644" s="48"/>
      <c r="AG644" s="48"/>
      <c r="AH644" s="48"/>
      <c r="AI644" s="48"/>
      <c r="AJ644" s="24">
        <f t="shared" si="72"/>
        <v>0</v>
      </c>
      <c r="AK644" s="48"/>
      <c r="AL644" s="48"/>
      <c r="AM644" s="16"/>
      <c r="AN644" s="16"/>
      <c r="AO644" s="48"/>
      <c r="AP644" s="48"/>
      <c r="AQ644" s="48"/>
      <c r="AR644" s="48"/>
      <c r="AS644" s="48"/>
      <c r="AT644" s="48"/>
      <c r="AU644" s="48"/>
      <c r="AV644" s="48"/>
      <c r="AW644" s="26">
        <f t="shared" si="73"/>
        <v>0</v>
      </c>
      <c r="AX644" s="16">
        <f t="shared" si="74"/>
        <v>0</v>
      </c>
      <c r="AY644" s="48"/>
      <c r="AZ644" s="48"/>
      <c r="BA644" s="129"/>
      <c r="BB644" s="157"/>
      <c r="BC644" s="156"/>
      <c r="BD644" s="156"/>
      <c r="BE644" s="156"/>
      <c r="BF644" s="156"/>
      <c r="BG644" s="156"/>
      <c r="BH644" s="156"/>
      <c r="BI644" s="156"/>
      <c r="BJ644" s="16"/>
      <c r="BK644" s="16"/>
      <c r="BL644" s="16"/>
      <c r="BM644" s="135"/>
      <c r="BN644" s="135">
        <f t="shared" ref="BN644:BN707" si="75">SUM(BB644:BM644)</f>
        <v>0</v>
      </c>
      <c r="BO644" s="131">
        <f t="shared" ref="BO644:BO707" si="76">SUM(AX644,AY644,AZ644,BA644,BN644)</f>
        <v>0</v>
      </c>
      <c r="BP644" s="65">
        <f t="shared" ref="BP644:BP707" si="77">ROUND(IF($BO644&gt;=11,"1",IF($BO644&gt;=7,"2",IF($BO644&gt;=4,"3",IF($BO644&gt;0,"4",IF($BO644=0,"5"))))),2)</f>
        <v>5</v>
      </c>
      <c r="BS644" s="29"/>
    </row>
    <row r="645" spans="2:71" ht="24.95" customHeight="1">
      <c r="B645" s="48" t="str">
        <f>Personal_Development!B646</f>
        <v>R</v>
      </c>
      <c r="C645" s="48">
        <f>Personal_Development!C646</f>
        <v>0</v>
      </c>
      <c r="D645" s="14" t="str">
        <f>Personal_Development!D646</f>
        <v>C13777</v>
      </c>
      <c r="E645" s="11" t="str">
        <f>Personal_Development!E646</f>
        <v>NAJMIE BIN KAMARUL BAHARIN</v>
      </c>
      <c r="F645" s="12" t="str">
        <f>Personal_Development!F646</f>
        <v>QUALITY ASSURANCE DEPARTMENT</v>
      </c>
      <c r="G645" s="12" t="str">
        <f>Personal_Development!G646</f>
        <v>QUALITY ASSURANCE SECTION (QAS)</v>
      </c>
      <c r="H645" s="40" t="str">
        <f>Personal_Development!H646</f>
        <v>SENIOR QA INSPECTOR</v>
      </c>
      <c r="I645" s="41" t="str">
        <f>Personal_Development!I646</f>
        <v>C2 PROD</v>
      </c>
      <c r="J645" s="42" t="str">
        <f>Personal_Development!J646</f>
        <v xml:space="preserve">C2 </v>
      </c>
      <c r="K645" s="48"/>
      <c r="L645" s="48"/>
      <c r="M645" s="16"/>
      <c r="N645" s="16"/>
      <c r="O645" s="48"/>
      <c r="P645" s="48"/>
      <c r="Q645" s="48"/>
      <c r="R645" s="48"/>
      <c r="S645" s="48"/>
      <c r="T645" s="48"/>
      <c r="U645" s="48"/>
      <c r="V645" s="48"/>
      <c r="W645" s="20">
        <f t="shared" ref="W645:W708" si="78">SUM(K645:V645)</f>
        <v>0</v>
      </c>
      <c r="X645" s="48"/>
      <c r="Y645" s="48"/>
      <c r="Z645" s="16"/>
      <c r="AA645" s="16"/>
      <c r="AB645" s="48"/>
      <c r="AC645" s="48"/>
      <c r="AD645" s="48"/>
      <c r="AE645" s="48"/>
      <c r="AF645" s="48"/>
      <c r="AG645" s="48"/>
      <c r="AH645" s="48"/>
      <c r="AI645" s="48"/>
      <c r="AJ645" s="24">
        <f t="shared" ref="AJ645:AJ708" si="79">SUM(X645:AI645)</f>
        <v>0</v>
      </c>
      <c r="AK645" s="48"/>
      <c r="AL645" s="48"/>
      <c r="AM645" s="16"/>
      <c r="AN645" s="16"/>
      <c r="AO645" s="48"/>
      <c r="AP645" s="48"/>
      <c r="AQ645" s="48"/>
      <c r="AR645" s="48"/>
      <c r="AS645" s="48"/>
      <c r="AT645" s="48"/>
      <c r="AU645" s="48"/>
      <c r="AV645" s="48"/>
      <c r="AW645" s="26">
        <f t="shared" ref="AW645:AW708" si="80">SUM(AK645:AV645)</f>
        <v>0</v>
      </c>
      <c r="AX645" s="16">
        <f t="shared" ref="AX645:AX708" si="81">SUM(W645,AJ645,AW645)</f>
        <v>0</v>
      </c>
      <c r="AY645" s="48"/>
      <c r="AZ645" s="48"/>
      <c r="BA645" s="129"/>
      <c r="BB645" s="157"/>
      <c r="BC645" s="156"/>
      <c r="BD645" s="156">
        <v>1.25</v>
      </c>
      <c r="BE645" s="156"/>
      <c r="BF645" s="156"/>
      <c r="BG645" s="156"/>
      <c r="BH645" s="156"/>
      <c r="BI645" s="156"/>
      <c r="BJ645" s="16"/>
      <c r="BK645" s="16"/>
      <c r="BL645" s="16"/>
      <c r="BM645" s="135"/>
      <c r="BN645" s="135">
        <f t="shared" si="75"/>
        <v>1.25</v>
      </c>
      <c r="BO645" s="131">
        <f t="shared" si="76"/>
        <v>1.25</v>
      </c>
      <c r="BP645" s="65">
        <f t="shared" si="77"/>
        <v>4</v>
      </c>
      <c r="BS645" s="29"/>
    </row>
    <row r="646" spans="2:71" ht="24.95" customHeight="1">
      <c r="B646" s="48">
        <f>Personal_Development!B647</f>
        <v>0</v>
      </c>
      <c r="C646" s="48">
        <f>Personal_Development!C647</f>
        <v>0</v>
      </c>
      <c r="D646" s="14" t="str">
        <f>Personal_Development!D647</f>
        <v>C13778</v>
      </c>
      <c r="E646" s="11" t="str">
        <f>Personal_Development!E647</f>
        <v>NURUL OMIRA BINTI NOR AJOA</v>
      </c>
      <c r="F646" s="12" t="str">
        <f>Personal_Development!F647</f>
        <v>QUALITY ASSURANCE DEPARTMENT</v>
      </c>
      <c r="G646" s="12" t="str">
        <f>Personal_Development!G647</f>
        <v>QUALITY ASSURANCE SECTION (QAS)</v>
      </c>
      <c r="H646" s="40" t="str">
        <f>Personal_Development!H647</f>
        <v>SENIOR QA INSPECTOR</v>
      </c>
      <c r="I646" s="41" t="str">
        <f>Personal_Development!I647</f>
        <v>C2 PROD</v>
      </c>
      <c r="J646" s="42" t="str">
        <f>Personal_Development!J647</f>
        <v xml:space="preserve">C2 </v>
      </c>
      <c r="K646" s="48"/>
      <c r="L646" s="48"/>
      <c r="M646" s="16"/>
      <c r="N646" s="16"/>
      <c r="O646" s="48"/>
      <c r="P646" s="48"/>
      <c r="Q646" s="48"/>
      <c r="R646" s="48">
        <v>1</v>
      </c>
      <c r="S646" s="48"/>
      <c r="T646" s="48"/>
      <c r="U646" s="48"/>
      <c r="V646" s="48"/>
      <c r="W646" s="20">
        <f t="shared" si="78"/>
        <v>1</v>
      </c>
      <c r="X646" s="48"/>
      <c r="Y646" s="48"/>
      <c r="Z646" s="16"/>
      <c r="AA646" s="16"/>
      <c r="AB646" s="48"/>
      <c r="AC646" s="48"/>
      <c r="AD646" s="48"/>
      <c r="AE646" s="48"/>
      <c r="AF646" s="48"/>
      <c r="AG646" s="48"/>
      <c r="AH646" s="48"/>
      <c r="AI646" s="48"/>
      <c r="AJ646" s="24">
        <f t="shared" si="79"/>
        <v>0</v>
      </c>
      <c r="AK646" s="48"/>
      <c r="AL646" s="48"/>
      <c r="AM646" s="16"/>
      <c r="AN646" s="16"/>
      <c r="AO646" s="48"/>
      <c r="AP646" s="48"/>
      <c r="AQ646" s="48"/>
      <c r="AR646" s="48">
        <v>1</v>
      </c>
      <c r="AS646" s="48"/>
      <c r="AT646" s="48"/>
      <c r="AU646" s="48"/>
      <c r="AV646" s="48"/>
      <c r="AW646" s="26">
        <f t="shared" si="80"/>
        <v>1</v>
      </c>
      <c r="AX646" s="16">
        <f t="shared" si="81"/>
        <v>2</v>
      </c>
      <c r="AY646" s="48"/>
      <c r="AZ646" s="48"/>
      <c r="BA646" s="129"/>
      <c r="BB646" s="157"/>
      <c r="BC646" s="156"/>
      <c r="BD646" s="156"/>
      <c r="BE646" s="156">
        <v>0.5</v>
      </c>
      <c r="BF646" s="156">
        <v>1</v>
      </c>
      <c r="BG646" s="156"/>
      <c r="BH646" s="156">
        <v>4.5</v>
      </c>
      <c r="BI646" s="156"/>
      <c r="BJ646" s="16"/>
      <c r="BK646" s="16"/>
      <c r="BL646" s="16"/>
      <c r="BM646" s="135"/>
      <c r="BN646" s="135">
        <f t="shared" si="75"/>
        <v>6</v>
      </c>
      <c r="BO646" s="131">
        <f t="shared" si="76"/>
        <v>8</v>
      </c>
      <c r="BP646" s="65">
        <f t="shared" si="77"/>
        <v>2</v>
      </c>
      <c r="BS646" s="29"/>
    </row>
    <row r="647" spans="2:71" ht="24.95" customHeight="1">
      <c r="B647" s="48" t="str">
        <f>Personal_Development!B648</f>
        <v>R</v>
      </c>
      <c r="C647" s="48">
        <f>Personal_Development!C648</f>
        <v>0</v>
      </c>
      <c r="D647" s="14" t="str">
        <f>Personal_Development!D648</f>
        <v>E00176</v>
      </c>
      <c r="E647" s="11" t="str">
        <f>Personal_Development!E648</f>
        <v>MUHAMMAD IQBAL BIN RAMLI</v>
      </c>
      <c r="F647" s="12" t="str">
        <f>Personal_Development!F648</f>
        <v>ENGINEERING AND R&amp;D DEPARTMENT</v>
      </c>
      <c r="G647" s="12" t="str">
        <f>Personal_Development!G648</f>
        <v>RD &amp; DESIGN SECTION (RDS)</v>
      </c>
      <c r="H647" s="40" t="str">
        <f>Personal_Development!H648</f>
        <v>ASST. ENGINEER</v>
      </c>
      <c r="I647" s="41" t="str">
        <f>Personal_Development!I648</f>
        <v>M7</v>
      </c>
      <c r="J647" s="42" t="str">
        <f>Personal_Development!J648</f>
        <v>M7</v>
      </c>
      <c r="K647" s="48"/>
      <c r="L647" s="48"/>
      <c r="M647" s="16"/>
      <c r="N647" s="16"/>
      <c r="O647" s="48"/>
      <c r="P647" s="48"/>
      <c r="Q647" s="48"/>
      <c r="R647" s="48"/>
      <c r="S647" s="48"/>
      <c r="T647" s="48"/>
      <c r="U647" s="48"/>
      <c r="V647" s="48"/>
      <c r="W647" s="20">
        <f t="shared" si="78"/>
        <v>0</v>
      </c>
      <c r="X647" s="48"/>
      <c r="Y647" s="48"/>
      <c r="Z647" s="16"/>
      <c r="AA647" s="16"/>
      <c r="AB647" s="48"/>
      <c r="AC647" s="48"/>
      <c r="AD647" s="48"/>
      <c r="AE647" s="48"/>
      <c r="AF647" s="48"/>
      <c r="AG647" s="48"/>
      <c r="AH647" s="48"/>
      <c r="AI647" s="48"/>
      <c r="AJ647" s="24">
        <f t="shared" si="79"/>
        <v>0</v>
      </c>
      <c r="AK647" s="48">
        <v>1</v>
      </c>
      <c r="AL647" s="48"/>
      <c r="AM647" s="16"/>
      <c r="AN647" s="16"/>
      <c r="AO647" s="48"/>
      <c r="AP647" s="48"/>
      <c r="AQ647" s="48"/>
      <c r="AR647" s="48"/>
      <c r="AS647" s="48"/>
      <c r="AT647" s="48"/>
      <c r="AU647" s="48"/>
      <c r="AV647" s="48"/>
      <c r="AW647" s="26">
        <f t="shared" si="80"/>
        <v>1</v>
      </c>
      <c r="AX647" s="16">
        <f t="shared" si="81"/>
        <v>1</v>
      </c>
      <c r="AY647" s="48"/>
      <c r="AZ647" s="48"/>
      <c r="BA647" s="129"/>
      <c r="BB647" s="157"/>
      <c r="BC647" s="156"/>
      <c r="BD647" s="156"/>
      <c r="BE647" s="156"/>
      <c r="BF647" s="156"/>
      <c r="BG647" s="156"/>
      <c r="BH647" s="156"/>
      <c r="BI647" s="156"/>
      <c r="BJ647" s="16"/>
      <c r="BK647" s="16"/>
      <c r="BL647" s="16"/>
      <c r="BM647" s="135"/>
      <c r="BN647" s="135">
        <f t="shared" si="75"/>
        <v>0</v>
      </c>
      <c r="BO647" s="131">
        <f t="shared" si="76"/>
        <v>1</v>
      </c>
      <c r="BP647" s="65">
        <f t="shared" si="77"/>
        <v>4</v>
      </c>
      <c r="BS647" s="29"/>
    </row>
    <row r="648" spans="2:71" ht="24.95" customHeight="1">
      <c r="B648" s="48">
        <f>Personal_Development!B649</f>
        <v>0</v>
      </c>
      <c r="C648" s="48">
        <f>Personal_Development!C649</f>
        <v>0</v>
      </c>
      <c r="D648" s="14" t="str">
        <f>Personal_Development!D649</f>
        <v>C13782</v>
      </c>
      <c r="E648" s="11" t="str">
        <f>Personal_Development!E649</f>
        <v>NOOR AKLINDA BINTI BADRUL HISHAM</v>
      </c>
      <c r="F648" s="12" t="str">
        <f>Personal_Development!F649</f>
        <v>QUALITY ASSURANCE DEPARTMENT</v>
      </c>
      <c r="G648" s="12" t="str">
        <f>Personal_Development!G649</f>
        <v>QUALITY ASSURANCE SECTION (QAS)</v>
      </c>
      <c r="H648" s="40" t="str">
        <f>Personal_Development!H649</f>
        <v>QA INSPECTOR</v>
      </c>
      <c r="I648" s="41" t="str">
        <f>Personal_Development!I649</f>
        <v>C3 PROD</v>
      </c>
      <c r="J648" s="42" t="str">
        <f>Personal_Development!J649</f>
        <v xml:space="preserve">C3 </v>
      </c>
      <c r="K648" s="48"/>
      <c r="L648" s="48"/>
      <c r="M648" s="16"/>
      <c r="N648" s="16"/>
      <c r="O648" s="48"/>
      <c r="P648" s="48"/>
      <c r="Q648" s="48">
        <v>2</v>
      </c>
      <c r="R648" s="48"/>
      <c r="S648" s="48"/>
      <c r="T648" s="48"/>
      <c r="U648" s="48"/>
      <c r="V648" s="48"/>
      <c r="W648" s="20">
        <f t="shared" si="78"/>
        <v>2</v>
      </c>
      <c r="X648" s="48"/>
      <c r="Y648" s="48"/>
      <c r="Z648" s="16"/>
      <c r="AA648" s="16"/>
      <c r="AB648" s="48"/>
      <c r="AC648" s="48"/>
      <c r="AD648" s="48"/>
      <c r="AE648" s="48"/>
      <c r="AF648" s="48"/>
      <c r="AG648" s="48"/>
      <c r="AH648" s="48"/>
      <c r="AI648" s="48"/>
      <c r="AJ648" s="24">
        <f t="shared" si="79"/>
        <v>0</v>
      </c>
      <c r="AK648" s="48"/>
      <c r="AL648" s="48">
        <v>1</v>
      </c>
      <c r="AM648" s="16">
        <v>1</v>
      </c>
      <c r="AN648" s="16"/>
      <c r="AO648" s="48"/>
      <c r="AP648" s="48"/>
      <c r="AQ648" s="48"/>
      <c r="AR648" s="48"/>
      <c r="AS648" s="48"/>
      <c r="AT648" s="48"/>
      <c r="AU648" s="48"/>
      <c r="AV648" s="48"/>
      <c r="AW648" s="26">
        <f t="shared" si="80"/>
        <v>2</v>
      </c>
      <c r="AX648" s="16">
        <f t="shared" si="81"/>
        <v>4</v>
      </c>
      <c r="AY648" s="48"/>
      <c r="AZ648" s="48"/>
      <c r="BA648" s="129"/>
      <c r="BB648" s="157"/>
      <c r="BC648" s="156"/>
      <c r="BD648" s="156">
        <v>1</v>
      </c>
      <c r="BE648" s="156"/>
      <c r="BF648" s="156"/>
      <c r="BG648" s="156"/>
      <c r="BH648" s="156"/>
      <c r="BI648" s="156">
        <v>1</v>
      </c>
      <c r="BJ648" s="16"/>
      <c r="BK648" s="16">
        <v>1</v>
      </c>
      <c r="BL648" s="16"/>
      <c r="BM648" s="135"/>
      <c r="BN648" s="135">
        <f t="shared" si="75"/>
        <v>3</v>
      </c>
      <c r="BO648" s="131">
        <f t="shared" si="76"/>
        <v>7</v>
      </c>
      <c r="BP648" s="65">
        <f t="shared" si="77"/>
        <v>2</v>
      </c>
      <c r="BS648" s="29"/>
    </row>
    <row r="649" spans="2:71" ht="24.95" customHeight="1">
      <c r="B649" s="48" t="str">
        <f>Personal_Development!B650</f>
        <v>R</v>
      </c>
      <c r="C649" s="48">
        <f>Personal_Development!C650</f>
        <v>0</v>
      </c>
      <c r="D649" s="14" t="str">
        <f>Personal_Development!D650</f>
        <v>C13804</v>
      </c>
      <c r="E649" s="11" t="str">
        <f>Personal_Development!E650</f>
        <v>NURUL AIN SANGA BINTI ABDULLAH</v>
      </c>
      <c r="F649" s="12" t="str">
        <f>Personal_Development!F650</f>
        <v>PRODUCTION NO.1 DEPARTMENT</v>
      </c>
      <c r="G649" s="12" t="str">
        <f>Personal_Development!G650</f>
        <v>ASSEMBLY PRODUCTION SECTION (APS)</v>
      </c>
      <c r="H649" s="40" t="str">
        <f>Personal_Development!H650</f>
        <v>OPERATOR 2</v>
      </c>
      <c r="I649" s="41" t="str">
        <f>Personal_Development!I650</f>
        <v>C4 PROD</v>
      </c>
      <c r="J649" s="42" t="str">
        <f>Personal_Development!J650</f>
        <v xml:space="preserve">C4 </v>
      </c>
      <c r="K649" s="48"/>
      <c r="L649" s="48">
        <v>1</v>
      </c>
      <c r="M649" s="16">
        <v>1.5</v>
      </c>
      <c r="N649" s="16">
        <v>1</v>
      </c>
      <c r="O649" s="48"/>
      <c r="P649" s="48"/>
      <c r="Q649" s="48"/>
      <c r="R649" s="48"/>
      <c r="S649" s="48"/>
      <c r="T649" s="48"/>
      <c r="U649" s="48"/>
      <c r="V649" s="48"/>
      <c r="W649" s="20">
        <f t="shared" si="78"/>
        <v>3.5</v>
      </c>
      <c r="X649" s="48"/>
      <c r="Y649" s="48"/>
      <c r="Z649" s="16"/>
      <c r="AA649" s="16"/>
      <c r="AB649" s="48"/>
      <c r="AC649" s="48"/>
      <c r="AD649" s="48"/>
      <c r="AE649" s="48"/>
      <c r="AF649" s="48"/>
      <c r="AG649" s="48"/>
      <c r="AH649" s="48"/>
      <c r="AI649" s="48"/>
      <c r="AJ649" s="24">
        <f t="shared" si="79"/>
        <v>0</v>
      </c>
      <c r="AK649" s="48"/>
      <c r="AL649" s="48"/>
      <c r="AM649" s="16">
        <v>4</v>
      </c>
      <c r="AN649" s="16">
        <v>10</v>
      </c>
      <c r="AO649" s="48"/>
      <c r="AP649" s="48"/>
      <c r="AQ649" s="48"/>
      <c r="AR649" s="48"/>
      <c r="AS649" s="48"/>
      <c r="AT649" s="48"/>
      <c r="AU649" s="48"/>
      <c r="AV649" s="48"/>
      <c r="AW649" s="26">
        <f t="shared" si="80"/>
        <v>14</v>
      </c>
      <c r="AX649" s="16">
        <f t="shared" si="81"/>
        <v>17.5</v>
      </c>
      <c r="AY649" s="48"/>
      <c r="AZ649" s="48"/>
      <c r="BA649" s="129"/>
      <c r="BB649" s="157"/>
      <c r="BC649" s="156"/>
      <c r="BD649" s="156"/>
      <c r="BE649" s="156"/>
      <c r="BF649" s="156"/>
      <c r="BG649" s="156"/>
      <c r="BH649" s="156"/>
      <c r="BI649" s="156"/>
      <c r="BJ649" s="16"/>
      <c r="BK649" s="16"/>
      <c r="BL649" s="16"/>
      <c r="BM649" s="135"/>
      <c r="BN649" s="135">
        <f t="shared" si="75"/>
        <v>0</v>
      </c>
      <c r="BO649" s="131">
        <f t="shared" si="76"/>
        <v>17.5</v>
      </c>
      <c r="BP649" s="65">
        <f t="shared" si="77"/>
        <v>1</v>
      </c>
      <c r="BS649" s="29"/>
    </row>
    <row r="650" spans="2:71" ht="24.95" customHeight="1">
      <c r="B650" s="48" t="str">
        <f>Personal_Development!B651</f>
        <v>R</v>
      </c>
      <c r="C650" s="48">
        <f>Personal_Development!C651</f>
        <v>0</v>
      </c>
      <c r="D650" s="14" t="str">
        <f>Personal_Development!D651</f>
        <v>K03203</v>
      </c>
      <c r="E650" s="11" t="str">
        <f>Personal_Development!E651</f>
        <v>MUHAMMAD ZAIRUL NEEZAM BIN WILDAN</v>
      </c>
      <c r="F650" s="12" t="str">
        <f>Personal_Development!F651</f>
        <v>PRODUCTION NO.1 DEPARTMENT</v>
      </c>
      <c r="G650" s="12" t="str">
        <f>Personal_Development!G651</f>
        <v>ASSEMBLY PRODUCTION SECTION (APS)</v>
      </c>
      <c r="H650" s="40" t="str">
        <f>Personal_Development!H651</f>
        <v>OPERATOR 2</v>
      </c>
      <c r="I650" s="41" t="str">
        <f>Personal_Development!I651</f>
        <v>C4 PROD</v>
      </c>
      <c r="J650" s="42" t="str">
        <f>Personal_Development!J651</f>
        <v xml:space="preserve">C4 </v>
      </c>
      <c r="K650" s="48"/>
      <c r="L650" s="48"/>
      <c r="M650" s="16"/>
      <c r="N650" s="16"/>
      <c r="O650" s="48"/>
      <c r="P650" s="48"/>
      <c r="Q650" s="48"/>
      <c r="R650" s="48"/>
      <c r="S650" s="48"/>
      <c r="T650" s="48"/>
      <c r="U650" s="48"/>
      <c r="V650" s="48"/>
      <c r="W650" s="20">
        <f t="shared" si="78"/>
        <v>0</v>
      </c>
      <c r="X650" s="48"/>
      <c r="Y650" s="48"/>
      <c r="Z650" s="16"/>
      <c r="AA650" s="16"/>
      <c r="AB650" s="48"/>
      <c r="AC650" s="48"/>
      <c r="AD650" s="48"/>
      <c r="AE650" s="48"/>
      <c r="AF650" s="48"/>
      <c r="AG650" s="48"/>
      <c r="AH650" s="48"/>
      <c r="AI650" s="48"/>
      <c r="AJ650" s="24">
        <f t="shared" si="79"/>
        <v>0</v>
      </c>
      <c r="AK650" s="48"/>
      <c r="AL650" s="48"/>
      <c r="AM650" s="16"/>
      <c r="AN650" s="16"/>
      <c r="AO650" s="48"/>
      <c r="AP650" s="48"/>
      <c r="AQ650" s="48"/>
      <c r="AR650" s="48"/>
      <c r="AS650" s="48"/>
      <c r="AT650" s="48"/>
      <c r="AU650" s="48"/>
      <c r="AV650" s="48"/>
      <c r="AW650" s="26">
        <f t="shared" si="80"/>
        <v>0</v>
      </c>
      <c r="AX650" s="16">
        <f t="shared" si="81"/>
        <v>0</v>
      </c>
      <c r="AY650" s="48"/>
      <c r="AZ650" s="48"/>
      <c r="BA650" s="129"/>
      <c r="BB650" s="157"/>
      <c r="BC650" s="156"/>
      <c r="BD650" s="156"/>
      <c r="BE650" s="156"/>
      <c r="BF650" s="156"/>
      <c r="BG650" s="156"/>
      <c r="BH650" s="156"/>
      <c r="BI650" s="156"/>
      <c r="BJ650" s="16"/>
      <c r="BK650" s="16"/>
      <c r="BL650" s="16"/>
      <c r="BM650" s="135"/>
      <c r="BN650" s="135">
        <f t="shared" si="75"/>
        <v>0</v>
      </c>
      <c r="BO650" s="131">
        <f t="shared" si="76"/>
        <v>0</v>
      </c>
      <c r="BP650" s="65">
        <f t="shared" si="77"/>
        <v>5</v>
      </c>
      <c r="BS650" s="29"/>
    </row>
    <row r="651" spans="2:71" ht="24.95" customHeight="1">
      <c r="B651" s="48" t="str">
        <f>Personal_Development!B652</f>
        <v>R</v>
      </c>
      <c r="C651" s="48">
        <f>Personal_Development!C652</f>
        <v>0</v>
      </c>
      <c r="D651" s="14" t="str">
        <f>Personal_Development!D652</f>
        <v>C13805</v>
      </c>
      <c r="E651" s="11" t="str">
        <f>Personal_Development!E652</f>
        <v>MOHAMAD FARHAN AKMAL BIN ISMAIL</v>
      </c>
      <c r="F651" s="12" t="str">
        <f>Personal_Development!F652</f>
        <v>PRODUCTION NO.1 DEPARTMENT</v>
      </c>
      <c r="G651" s="12" t="str">
        <f>Personal_Development!G652</f>
        <v>ASSEMBLY PRODUCTION SECTION (APS)</v>
      </c>
      <c r="H651" s="40" t="str">
        <f>Personal_Development!H652</f>
        <v>OPERATOR 2</v>
      </c>
      <c r="I651" s="41" t="str">
        <f>Personal_Development!I652</f>
        <v>C4 PROD</v>
      </c>
      <c r="J651" s="42" t="str">
        <f>Personal_Development!J652</f>
        <v xml:space="preserve">C4 </v>
      </c>
      <c r="K651" s="48"/>
      <c r="L651" s="48"/>
      <c r="M651" s="16"/>
      <c r="N651" s="16"/>
      <c r="O651" s="48">
        <v>1</v>
      </c>
      <c r="P651" s="48"/>
      <c r="Q651" s="48"/>
      <c r="R651" s="48"/>
      <c r="S651" s="48"/>
      <c r="T651" s="48"/>
      <c r="U651" s="48"/>
      <c r="V651" s="48"/>
      <c r="W651" s="20">
        <f t="shared" si="78"/>
        <v>1</v>
      </c>
      <c r="X651" s="48"/>
      <c r="Y651" s="48"/>
      <c r="Z651" s="16"/>
      <c r="AA651" s="16">
        <v>0.5</v>
      </c>
      <c r="AB651" s="48"/>
      <c r="AC651" s="48">
        <v>1</v>
      </c>
      <c r="AD651" s="48"/>
      <c r="AE651" s="48"/>
      <c r="AF651" s="48"/>
      <c r="AG651" s="48"/>
      <c r="AH651" s="48"/>
      <c r="AI651" s="48"/>
      <c r="AJ651" s="24">
        <f t="shared" si="79"/>
        <v>1.5</v>
      </c>
      <c r="AK651" s="48"/>
      <c r="AL651" s="48"/>
      <c r="AM651" s="16">
        <v>0.25</v>
      </c>
      <c r="AN651" s="16">
        <v>0.5</v>
      </c>
      <c r="AO651" s="48"/>
      <c r="AP651" s="48">
        <v>3</v>
      </c>
      <c r="AQ651" s="48">
        <v>1</v>
      </c>
      <c r="AR651" s="48"/>
      <c r="AS651" s="48"/>
      <c r="AT651" s="48"/>
      <c r="AU651" s="48"/>
      <c r="AV651" s="48"/>
      <c r="AW651" s="26">
        <f t="shared" si="80"/>
        <v>4.75</v>
      </c>
      <c r="AX651" s="16">
        <f t="shared" si="81"/>
        <v>7.25</v>
      </c>
      <c r="AY651" s="48"/>
      <c r="AZ651" s="48"/>
      <c r="BA651" s="129"/>
      <c r="BB651" s="157"/>
      <c r="BC651" s="156"/>
      <c r="BD651" s="156"/>
      <c r="BE651" s="156"/>
      <c r="BF651" s="156">
        <v>1</v>
      </c>
      <c r="BG651" s="156">
        <v>0.5</v>
      </c>
      <c r="BH651" s="156"/>
      <c r="BI651" s="156"/>
      <c r="BJ651" s="16"/>
      <c r="BK651" s="16"/>
      <c r="BL651" s="16"/>
      <c r="BM651" s="135"/>
      <c r="BN651" s="135">
        <f t="shared" si="75"/>
        <v>1.5</v>
      </c>
      <c r="BO651" s="131">
        <f t="shared" si="76"/>
        <v>8.75</v>
      </c>
      <c r="BP651" s="65">
        <f t="shared" si="77"/>
        <v>2</v>
      </c>
      <c r="BS651" s="29"/>
    </row>
    <row r="652" spans="2:71" ht="24.95" customHeight="1">
      <c r="B652" s="48" t="str">
        <f>Personal_Development!B653</f>
        <v>R</v>
      </c>
      <c r="C652" s="48">
        <f>Personal_Development!C653</f>
        <v>0</v>
      </c>
      <c r="D652" s="14" t="str">
        <f>Personal_Development!D653</f>
        <v>C13783</v>
      </c>
      <c r="E652" s="11" t="str">
        <f>Personal_Development!E653</f>
        <v>MOHD. HARIRI BIN NAZARUDDIN</v>
      </c>
      <c r="F652" s="12" t="str">
        <f>Personal_Development!F653</f>
        <v>PRODUCTION NO.1 DEPARTMENT</v>
      </c>
      <c r="G652" s="12" t="str">
        <f>Personal_Development!G653</f>
        <v>ASSEMBLY PRODUCTION SECTION (APS)</v>
      </c>
      <c r="H652" s="40" t="str">
        <f>Personal_Development!H653</f>
        <v>OPERATOR 2</v>
      </c>
      <c r="I652" s="41" t="str">
        <f>Personal_Development!I653</f>
        <v>C4 PROD</v>
      </c>
      <c r="J652" s="42" t="str">
        <f>Personal_Development!J653</f>
        <v xml:space="preserve">C4 </v>
      </c>
      <c r="K652" s="48"/>
      <c r="L652" s="48"/>
      <c r="M652" s="16"/>
      <c r="N652" s="16"/>
      <c r="O652" s="48"/>
      <c r="P652" s="48"/>
      <c r="Q652" s="48"/>
      <c r="R652" s="48"/>
      <c r="S652" s="48"/>
      <c r="T652" s="48"/>
      <c r="U652" s="48"/>
      <c r="V652" s="48"/>
      <c r="W652" s="20">
        <f t="shared" si="78"/>
        <v>0</v>
      </c>
      <c r="X652" s="48"/>
      <c r="Y652" s="48"/>
      <c r="Z652" s="16"/>
      <c r="AA652" s="16"/>
      <c r="AB652" s="48"/>
      <c r="AC652" s="48"/>
      <c r="AD652" s="48"/>
      <c r="AE652" s="48"/>
      <c r="AF652" s="48"/>
      <c r="AG652" s="48"/>
      <c r="AH652" s="48"/>
      <c r="AI652" s="48"/>
      <c r="AJ652" s="24">
        <f t="shared" si="79"/>
        <v>0</v>
      </c>
      <c r="AK652" s="48"/>
      <c r="AL652" s="48"/>
      <c r="AM652" s="16"/>
      <c r="AN652" s="16"/>
      <c r="AO652" s="48"/>
      <c r="AP652" s="48"/>
      <c r="AQ652" s="48"/>
      <c r="AR652" s="48"/>
      <c r="AS652" s="48"/>
      <c r="AT652" s="48"/>
      <c r="AU652" s="48"/>
      <c r="AV652" s="48"/>
      <c r="AW652" s="26">
        <f t="shared" si="80"/>
        <v>0</v>
      </c>
      <c r="AX652" s="16">
        <f t="shared" si="81"/>
        <v>0</v>
      </c>
      <c r="AY652" s="48"/>
      <c r="AZ652" s="48"/>
      <c r="BA652" s="129"/>
      <c r="BB652" s="157"/>
      <c r="BC652" s="156"/>
      <c r="BD652" s="156"/>
      <c r="BE652" s="156"/>
      <c r="BF652" s="156"/>
      <c r="BG652" s="156"/>
      <c r="BH652" s="156"/>
      <c r="BI652" s="156"/>
      <c r="BJ652" s="16"/>
      <c r="BK652" s="16"/>
      <c r="BL652" s="16"/>
      <c r="BM652" s="135"/>
      <c r="BN652" s="135">
        <f t="shared" si="75"/>
        <v>0</v>
      </c>
      <c r="BO652" s="131">
        <f t="shared" si="76"/>
        <v>0</v>
      </c>
      <c r="BP652" s="65">
        <f t="shared" si="77"/>
        <v>5</v>
      </c>
      <c r="BS652" s="29"/>
    </row>
    <row r="653" spans="2:71" ht="24.95" customHeight="1">
      <c r="B653" s="48" t="str">
        <f>Personal_Development!B654</f>
        <v>R</v>
      </c>
      <c r="C653" s="48">
        <f>Personal_Development!C654</f>
        <v>0</v>
      </c>
      <c r="D653" s="14" t="str">
        <f>Personal_Development!D654</f>
        <v>C13784</v>
      </c>
      <c r="E653" s="11" t="str">
        <f>Personal_Development!E654</f>
        <v>NURSYAHIRAH BINTI ABDUL HALIM</v>
      </c>
      <c r="F653" s="12" t="str">
        <f>Personal_Development!F654</f>
        <v>PRODUCTION NO.1 DEPARTMENT</v>
      </c>
      <c r="G653" s="12" t="str">
        <f>Personal_Development!G654</f>
        <v>ASSEMBLY PRODUCTION SECTION (APS)</v>
      </c>
      <c r="H653" s="40" t="str">
        <f>Personal_Development!H654</f>
        <v>OPERATOR 2</v>
      </c>
      <c r="I653" s="41" t="str">
        <f>Personal_Development!I654</f>
        <v>C4 PROD</v>
      </c>
      <c r="J653" s="42" t="str">
        <f>Personal_Development!J654</f>
        <v xml:space="preserve">C4 </v>
      </c>
      <c r="K653" s="48"/>
      <c r="L653" s="48"/>
      <c r="M653" s="16"/>
      <c r="N653" s="16">
        <v>1</v>
      </c>
      <c r="O653" s="48">
        <v>1</v>
      </c>
      <c r="P653" s="48"/>
      <c r="Q653" s="48">
        <v>1</v>
      </c>
      <c r="R653" s="48">
        <v>1</v>
      </c>
      <c r="S653" s="48"/>
      <c r="T653" s="48">
        <v>2</v>
      </c>
      <c r="U653" s="48"/>
      <c r="V653" s="48"/>
      <c r="W653" s="20">
        <f t="shared" si="78"/>
        <v>6</v>
      </c>
      <c r="X653" s="48"/>
      <c r="Y653" s="48"/>
      <c r="Z653" s="16"/>
      <c r="AA653" s="16"/>
      <c r="AB653" s="48"/>
      <c r="AC653" s="48"/>
      <c r="AD653" s="48"/>
      <c r="AE653" s="48"/>
      <c r="AF653" s="48"/>
      <c r="AG653" s="48"/>
      <c r="AH653" s="48"/>
      <c r="AI653" s="48"/>
      <c r="AJ653" s="24">
        <f t="shared" si="79"/>
        <v>0</v>
      </c>
      <c r="AK653" s="48"/>
      <c r="AL653" s="48"/>
      <c r="AM653" s="16"/>
      <c r="AN653" s="16"/>
      <c r="AO653" s="48"/>
      <c r="AP653" s="48"/>
      <c r="AQ653" s="48"/>
      <c r="AR653" s="48"/>
      <c r="AS653" s="48"/>
      <c r="AT653" s="48"/>
      <c r="AU653" s="48"/>
      <c r="AV653" s="48"/>
      <c r="AW653" s="26">
        <f t="shared" si="80"/>
        <v>0</v>
      </c>
      <c r="AX653" s="16">
        <f t="shared" si="81"/>
        <v>6</v>
      </c>
      <c r="AY653" s="48"/>
      <c r="AZ653" s="48"/>
      <c r="BA653" s="129"/>
      <c r="BB653" s="157"/>
      <c r="BC653" s="156"/>
      <c r="BD653" s="156"/>
      <c r="BE653" s="156"/>
      <c r="BF653" s="156"/>
      <c r="BG653" s="156"/>
      <c r="BH653" s="156"/>
      <c r="BI653" s="156"/>
      <c r="BJ653" s="16">
        <v>1</v>
      </c>
      <c r="BK653" s="16"/>
      <c r="BL653" s="16"/>
      <c r="BM653" s="135"/>
      <c r="BN653" s="135">
        <f t="shared" si="75"/>
        <v>1</v>
      </c>
      <c r="BO653" s="131">
        <f t="shared" si="76"/>
        <v>7</v>
      </c>
      <c r="BP653" s="65">
        <f t="shared" si="77"/>
        <v>2</v>
      </c>
      <c r="BS653" s="29"/>
    </row>
    <row r="654" spans="2:71" ht="24.95" customHeight="1">
      <c r="B654" s="48">
        <f>Personal_Development!B655</f>
        <v>0</v>
      </c>
      <c r="C654" s="48">
        <f>Personal_Development!C655</f>
        <v>0</v>
      </c>
      <c r="D654" s="14" t="str">
        <f>Personal_Development!D655</f>
        <v>C13785</v>
      </c>
      <c r="E654" s="11" t="str">
        <f>Personal_Development!E655</f>
        <v>SITI NORSYAZWANI SHAFWA BINTI MOHAMAD DON</v>
      </c>
      <c r="F654" s="12" t="str">
        <f>Personal_Development!F655</f>
        <v>PRODUCTION NO.1 DEPARTMENT</v>
      </c>
      <c r="G654" s="12" t="str">
        <f>Personal_Development!G655</f>
        <v>ASSEMBLY PRODUCTION SECTION (APS)</v>
      </c>
      <c r="H654" s="40" t="str">
        <f>Personal_Development!H655</f>
        <v>OPERATOR 2</v>
      </c>
      <c r="I654" s="41" t="str">
        <f>Personal_Development!I655</f>
        <v>C4 PROD</v>
      </c>
      <c r="J654" s="42" t="str">
        <f>Personal_Development!J655</f>
        <v xml:space="preserve">C4 </v>
      </c>
      <c r="K654" s="48">
        <v>1</v>
      </c>
      <c r="L654" s="48">
        <v>1</v>
      </c>
      <c r="M654" s="16"/>
      <c r="N654" s="16"/>
      <c r="O654" s="48"/>
      <c r="P654" s="48"/>
      <c r="Q654" s="48">
        <v>1</v>
      </c>
      <c r="R654" s="48"/>
      <c r="S654" s="48">
        <v>1</v>
      </c>
      <c r="T654" s="48"/>
      <c r="U654" s="48">
        <v>1</v>
      </c>
      <c r="V654" s="48">
        <v>1</v>
      </c>
      <c r="W654" s="20">
        <f t="shared" si="78"/>
        <v>6</v>
      </c>
      <c r="X654" s="48">
        <v>1</v>
      </c>
      <c r="Y654" s="48"/>
      <c r="Z654" s="16"/>
      <c r="AA654" s="16"/>
      <c r="AB654" s="48"/>
      <c r="AC654" s="48"/>
      <c r="AD654" s="48"/>
      <c r="AE654" s="48"/>
      <c r="AF654" s="48"/>
      <c r="AG654" s="48"/>
      <c r="AH654" s="48"/>
      <c r="AI654" s="48"/>
      <c r="AJ654" s="24">
        <f t="shared" si="79"/>
        <v>1</v>
      </c>
      <c r="AK654" s="48">
        <v>0.25</v>
      </c>
      <c r="AL654" s="48"/>
      <c r="AM654" s="16"/>
      <c r="AN654" s="16"/>
      <c r="AO654" s="48"/>
      <c r="AP654" s="48"/>
      <c r="AQ654" s="48"/>
      <c r="AR654" s="48"/>
      <c r="AS654" s="48"/>
      <c r="AT654" s="48"/>
      <c r="AU654" s="48"/>
      <c r="AV654" s="48">
        <v>0.5</v>
      </c>
      <c r="AW654" s="26">
        <f t="shared" si="80"/>
        <v>0.75</v>
      </c>
      <c r="AX654" s="16">
        <f t="shared" si="81"/>
        <v>7.75</v>
      </c>
      <c r="AY654" s="48"/>
      <c r="AZ654" s="48"/>
      <c r="BA654" s="129"/>
      <c r="BB654" s="157"/>
      <c r="BC654" s="156"/>
      <c r="BD654" s="156"/>
      <c r="BE654" s="156"/>
      <c r="BF654" s="156"/>
      <c r="BG654" s="156"/>
      <c r="BH654" s="156"/>
      <c r="BI654" s="156">
        <v>1</v>
      </c>
      <c r="BJ654" s="16"/>
      <c r="BK654" s="16"/>
      <c r="BL654" s="16"/>
      <c r="BM654" s="135"/>
      <c r="BN654" s="135">
        <f t="shared" si="75"/>
        <v>1</v>
      </c>
      <c r="BO654" s="131">
        <f t="shared" si="76"/>
        <v>8.75</v>
      </c>
      <c r="BP654" s="65">
        <f t="shared" si="77"/>
        <v>2</v>
      </c>
      <c r="BS654" s="29"/>
    </row>
    <row r="655" spans="2:71" ht="24.95" customHeight="1">
      <c r="B655" s="48" t="str">
        <f>Personal_Development!B656</f>
        <v>R</v>
      </c>
      <c r="C655" s="48">
        <f>Personal_Development!C656</f>
        <v>0</v>
      </c>
      <c r="D655" s="14" t="str">
        <f>Personal_Development!D656</f>
        <v>C13786</v>
      </c>
      <c r="E655" s="11" t="str">
        <f>Personal_Development!E656</f>
        <v>NUR SYAHIRAH IZNI BINTI MOHD ZIN</v>
      </c>
      <c r="F655" s="12" t="str">
        <f>Personal_Development!F656</f>
        <v>PRODUCTION NO.1 DEPARTMENT</v>
      </c>
      <c r="G655" s="12" t="str">
        <f>Personal_Development!G656</f>
        <v>ASSEMBLY PRODUCTION SECTION (APS)</v>
      </c>
      <c r="H655" s="40" t="str">
        <f>Personal_Development!H656</f>
        <v>OPERATOR 2</v>
      </c>
      <c r="I655" s="41" t="str">
        <f>Personal_Development!I656</f>
        <v>C4 PROD</v>
      </c>
      <c r="J655" s="42" t="str">
        <f>Personal_Development!J656</f>
        <v xml:space="preserve">C4 </v>
      </c>
      <c r="K655" s="48">
        <v>1</v>
      </c>
      <c r="L655" s="48"/>
      <c r="M655" s="16"/>
      <c r="N655" s="16"/>
      <c r="O655" s="48"/>
      <c r="P655" s="48"/>
      <c r="Q655" s="48"/>
      <c r="R655" s="48"/>
      <c r="S655" s="48"/>
      <c r="T655" s="48"/>
      <c r="U655" s="48"/>
      <c r="V655" s="48"/>
      <c r="W655" s="20">
        <f t="shared" si="78"/>
        <v>1</v>
      </c>
      <c r="X655" s="48"/>
      <c r="Y655" s="48"/>
      <c r="Z655" s="16"/>
      <c r="AA655" s="16"/>
      <c r="AB655" s="48"/>
      <c r="AC655" s="48"/>
      <c r="AD655" s="48"/>
      <c r="AE655" s="48"/>
      <c r="AF655" s="48"/>
      <c r="AG655" s="48"/>
      <c r="AH655" s="48"/>
      <c r="AI655" s="48"/>
      <c r="AJ655" s="24">
        <f t="shared" si="79"/>
        <v>0</v>
      </c>
      <c r="AK655" s="48"/>
      <c r="AL655" s="48">
        <v>1</v>
      </c>
      <c r="AM655" s="16"/>
      <c r="AN655" s="16"/>
      <c r="AO655" s="48"/>
      <c r="AP655" s="48"/>
      <c r="AQ655" s="48"/>
      <c r="AR655" s="48"/>
      <c r="AS655" s="48"/>
      <c r="AT655" s="48"/>
      <c r="AU655" s="48"/>
      <c r="AV655" s="48"/>
      <c r="AW655" s="26">
        <f t="shared" si="80"/>
        <v>1</v>
      </c>
      <c r="AX655" s="16">
        <f t="shared" si="81"/>
        <v>2</v>
      </c>
      <c r="AY655" s="48"/>
      <c r="AZ655" s="48"/>
      <c r="BA655" s="129"/>
      <c r="BB655" s="157"/>
      <c r="BC655" s="156"/>
      <c r="BD655" s="156"/>
      <c r="BE655" s="156"/>
      <c r="BF655" s="156"/>
      <c r="BG655" s="156"/>
      <c r="BH655" s="156"/>
      <c r="BI655" s="156"/>
      <c r="BJ655" s="16"/>
      <c r="BK655" s="16"/>
      <c r="BL655" s="16"/>
      <c r="BM655" s="135"/>
      <c r="BN655" s="135">
        <f t="shared" si="75"/>
        <v>0</v>
      </c>
      <c r="BO655" s="131">
        <f t="shared" si="76"/>
        <v>2</v>
      </c>
      <c r="BP655" s="65">
        <f t="shared" si="77"/>
        <v>4</v>
      </c>
      <c r="BS655" s="29"/>
    </row>
    <row r="656" spans="2:71" ht="24.95" customHeight="1">
      <c r="B656" s="48">
        <f>Personal_Development!B657</f>
        <v>0</v>
      </c>
      <c r="C656" s="48">
        <f>Personal_Development!C657</f>
        <v>0</v>
      </c>
      <c r="D656" s="14" t="str">
        <f>Personal_Development!D657</f>
        <v>C13787</v>
      </c>
      <c r="E656" s="11" t="str">
        <f>Personal_Development!E657</f>
        <v>NOOR FIKRAH BINTI MAHADI</v>
      </c>
      <c r="F656" s="12" t="str">
        <f>Personal_Development!F657</f>
        <v>PRODUCTION NO.1 DEPARTMENT</v>
      </c>
      <c r="G656" s="12" t="str">
        <f>Personal_Development!G657</f>
        <v>ASSEMBLY PRODUCTION SECTION (APS)</v>
      </c>
      <c r="H656" s="40" t="str">
        <f>Personal_Development!H657</f>
        <v>OPERATOR 2</v>
      </c>
      <c r="I656" s="41" t="str">
        <f>Personal_Development!I657</f>
        <v>C4 PROD</v>
      </c>
      <c r="J656" s="42" t="str">
        <f>Personal_Development!J657</f>
        <v xml:space="preserve">C4 </v>
      </c>
      <c r="K656" s="48"/>
      <c r="L656" s="48"/>
      <c r="M656" s="16"/>
      <c r="N656" s="16"/>
      <c r="O656" s="48"/>
      <c r="P656" s="48">
        <v>3</v>
      </c>
      <c r="Q656" s="48"/>
      <c r="R656" s="48">
        <v>1</v>
      </c>
      <c r="S656" s="48">
        <v>1</v>
      </c>
      <c r="T656" s="48"/>
      <c r="U656" s="48">
        <v>1</v>
      </c>
      <c r="V656" s="48"/>
      <c r="W656" s="20">
        <f t="shared" si="78"/>
        <v>6</v>
      </c>
      <c r="X656" s="48"/>
      <c r="Y656" s="48"/>
      <c r="Z656" s="16"/>
      <c r="AA656" s="16"/>
      <c r="AB656" s="48"/>
      <c r="AC656" s="48"/>
      <c r="AD656" s="48"/>
      <c r="AE656" s="48"/>
      <c r="AF656" s="48">
        <v>1</v>
      </c>
      <c r="AG656" s="48"/>
      <c r="AH656" s="48"/>
      <c r="AI656" s="48"/>
      <c r="AJ656" s="24">
        <f t="shared" si="79"/>
        <v>1</v>
      </c>
      <c r="AK656" s="48">
        <v>1</v>
      </c>
      <c r="AL656" s="48"/>
      <c r="AM656" s="16"/>
      <c r="AN656" s="16"/>
      <c r="AO656" s="48"/>
      <c r="AP656" s="48"/>
      <c r="AQ656" s="48"/>
      <c r="AR656" s="48"/>
      <c r="AS656" s="48"/>
      <c r="AT656" s="48"/>
      <c r="AU656" s="48"/>
      <c r="AV656" s="48"/>
      <c r="AW656" s="26">
        <f t="shared" si="80"/>
        <v>1</v>
      </c>
      <c r="AX656" s="16">
        <f t="shared" si="81"/>
        <v>8</v>
      </c>
      <c r="AY656" s="48"/>
      <c r="AZ656" s="48"/>
      <c r="BA656" s="129"/>
      <c r="BB656" s="157"/>
      <c r="BC656" s="156"/>
      <c r="BD656" s="156"/>
      <c r="BE656" s="156"/>
      <c r="BF656" s="156"/>
      <c r="BG656" s="156"/>
      <c r="BH656" s="156"/>
      <c r="BI656" s="156"/>
      <c r="BJ656" s="16"/>
      <c r="BK656" s="16"/>
      <c r="BL656" s="16"/>
      <c r="BM656" s="135"/>
      <c r="BN656" s="135">
        <f t="shared" si="75"/>
        <v>0</v>
      </c>
      <c r="BO656" s="131">
        <f t="shared" si="76"/>
        <v>8</v>
      </c>
      <c r="BP656" s="65">
        <f t="shared" si="77"/>
        <v>2</v>
      </c>
      <c r="BS656" s="29"/>
    </row>
    <row r="657" spans="2:71" ht="24.95" customHeight="1">
      <c r="B657" s="48">
        <f>Personal_Development!B658</f>
        <v>0</v>
      </c>
      <c r="C657" s="48">
        <f>Personal_Development!C658</f>
        <v>0</v>
      </c>
      <c r="D657" s="14" t="str">
        <f>Personal_Development!D658</f>
        <v>C13788</v>
      </c>
      <c r="E657" s="11" t="str">
        <f>Personal_Development!E658</f>
        <v>MUHAMMAD NURHAFIZ BIN RIZUAN</v>
      </c>
      <c r="F657" s="12" t="str">
        <f>Personal_Development!F658</f>
        <v>PRODUCTION NO.2 DEPARTMENT</v>
      </c>
      <c r="G657" s="12" t="str">
        <f>Personal_Development!G658</f>
        <v>MOLDING PRODUCTION SECTION (MPS)</v>
      </c>
      <c r="H657" s="40" t="str">
        <f>Personal_Development!H658</f>
        <v>OPERATOR 2</v>
      </c>
      <c r="I657" s="41" t="str">
        <f>Personal_Development!I658</f>
        <v>C4 PROD</v>
      </c>
      <c r="J657" s="42" t="str">
        <f>Personal_Development!J658</f>
        <v xml:space="preserve">C4 </v>
      </c>
      <c r="K657" s="48"/>
      <c r="L657" s="48">
        <v>1</v>
      </c>
      <c r="M657" s="16"/>
      <c r="N657" s="16"/>
      <c r="O657" s="48"/>
      <c r="P657" s="48">
        <v>1</v>
      </c>
      <c r="Q657" s="48"/>
      <c r="R657" s="48"/>
      <c r="S657" s="48"/>
      <c r="T657" s="48"/>
      <c r="U657" s="48"/>
      <c r="V657" s="48"/>
      <c r="W657" s="20">
        <f t="shared" si="78"/>
        <v>2</v>
      </c>
      <c r="X657" s="48"/>
      <c r="Y657" s="48"/>
      <c r="Z657" s="16"/>
      <c r="AA657" s="16"/>
      <c r="AB657" s="48"/>
      <c r="AC657" s="48"/>
      <c r="AD657" s="48"/>
      <c r="AE657" s="48"/>
      <c r="AF657" s="48"/>
      <c r="AG657" s="48"/>
      <c r="AH657" s="48"/>
      <c r="AI657" s="48"/>
      <c r="AJ657" s="24">
        <f t="shared" si="79"/>
        <v>0</v>
      </c>
      <c r="AK657" s="48"/>
      <c r="AL657" s="48"/>
      <c r="AM657" s="16">
        <v>1</v>
      </c>
      <c r="AN657" s="16"/>
      <c r="AO657" s="48"/>
      <c r="AP657" s="48"/>
      <c r="AQ657" s="48"/>
      <c r="AR657" s="48"/>
      <c r="AS657" s="48"/>
      <c r="AT657" s="48"/>
      <c r="AU657" s="48"/>
      <c r="AV657" s="48"/>
      <c r="AW657" s="26">
        <f t="shared" si="80"/>
        <v>1</v>
      </c>
      <c r="AX657" s="16">
        <f t="shared" si="81"/>
        <v>3</v>
      </c>
      <c r="AY657" s="48"/>
      <c r="AZ657" s="48"/>
      <c r="BA657" s="129"/>
      <c r="BB657" s="157"/>
      <c r="BC657" s="156"/>
      <c r="BD657" s="156"/>
      <c r="BE657" s="156"/>
      <c r="BF657" s="156"/>
      <c r="BG657" s="156"/>
      <c r="BH657" s="156"/>
      <c r="BI657" s="156">
        <v>1</v>
      </c>
      <c r="BJ657" s="16"/>
      <c r="BK657" s="16"/>
      <c r="BL657" s="16"/>
      <c r="BM657" s="135"/>
      <c r="BN657" s="135">
        <f t="shared" si="75"/>
        <v>1</v>
      </c>
      <c r="BO657" s="131">
        <f t="shared" si="76"/>
        <v>4</v>
      </c>
      <c r="BP657" s="65">
        <f t="shared" si="77"/>
        <v>3</v>
      </c>
      <c r="BS657" s="29"/>
    </row>
    <row r="658" spans="2:71" ht="24.95" customHeight="1">
      <c r="B658" s="48" t="str">
        <f>Personal_Development!B659</f>
        <v>R</v>
      </c>
      <c r="C658" s="48">
        <f>Personal_Development!C659</f>
        <v>0</v>
      </c>
      <c r="D658" s="14" t="str">
        <f>Personal_Development!D659</f>
        <v>C13789</v>
      </c>
      <c r="E658" s="11" t="str">
        <f>Personal_Development!E659</f>
        <v>AHMAD AZWAN BIN SALIM</v>
      </c>
      <c r="F658" s="12" t="str">
        <f>Personal_Development!F659</f>
        <v>PRODUCTION NO.2 DEPARTMENT</v>
      </c>
      <c r="G658" s="12" t="str">
        <f>Personal_Development!G659</f>
        <v>MOLDING PRODUCTION SECTION (MPS)</v>
      </c>
      <c r="H658" s="40" t="str">
        <f>Personal_Development!H659</f>
        <v>OPERATOR 2</v>
      </c>
      <c r="I658" s="41" t="str">
        <f>Personal_Development!I659</f>
        <v>C4 PROD</v>
      </c>
      <c r="J658" s="42" t="str">
        <f>Personal_Development!J659</f>
        <v xml:space="preserve">C4 </v>
      </c>
      <c r="K658" s="48"/>
      <c r="L658" s="48">
        <v>2</v>
      </c>
      <c r="M658" s="16"/>
      <c r="N658" s="16"/>
      <c r="O658" s="48"/>
      <c r="P658" s="48"/>
      <c r="Q658" s="48"/>
      <c r="R658" s="48"/>
      <c r="S658" s="48"/>
      <c r="T658" s="48"/>
      <c r="U658" s="48"/>
      <c r="V658" s="48"/>
      <c r="W658" s="20">
        <f t="shared" si="78"/>
        <v>2</v>
      </c>
      <c r="X658" s="48"/>
      <c r="Y658" s="48"/>
      <c r="Z658" s="16"/>
      <c r="AA658" s="16"/>
      <c r="AB658" s="48"/>
      <c r="AC658" s="48"/>
      <c r="AD658" s="48"/>
      <c r="AE658" s="48"/>
      <c r="AF658" s="48"/>
      <c r="AG658" s="48"/>
      <c r="AH658" s="48"/>
      <c r="AI658" s="48"/>
      <c r="AJ658" s="24">
        <f t="shared" si="79"/>
        <v>0</v>
      </c>
      <c r="AK658" s="48"/>
      <c r="AL658" s="48">
        <v>1</v>
      </c>
      <c r="AM658" s="16"/>
      <c r="AN658" s="16"/>
      <c r="AO658" s="48"/>
      <c r="AP658" s="48"/>
      <c r="AQ658" s="48"/>
      <c r="AR658" s="48"/>
      <c r="AS658" s="48"/>
      <c r="AT658" s="48"/>
      <c r="AU658" s="48"/>
      <c r="AV658" s="48"/>
      <c r="AW658" s="26">
        <f t="shared" si="80"/>
        <v>1</v>
      </c>
      <c r="AX658" s="16">
        <f t="shared" si="81"/>
        <v>3</v>
      </c>
      <c r="AY658" s="48"/>
      <c r="AZ658" s="48"/>
      <c r="BA658" s="129"/>
      <c r="BB658" s="157"/>
      <c r="BC658" s="156"/>
      <c r="BD658" s="156"/>
      <c r="BE658" s="156"/>
      <c r="BF658" s="156"/>
      <c r="BG658" s="156"/>
      <c r="BH658" s="156"/>
      <c r="BI658" s="156"/>
      <c r="BJ658" s="16"/>
      <c r="BK658" s="16"/>
      <c r="BL658" s="16"/>
      <c r="BM658" s="135"/>
      <c r="BN658" s="135">
        <f t="shared" si="75"/>
        <v>0</v>
      </c>
      <c r="BO658" s="131">
        <f t="shared" si="76"/>
        <v>3</v>
      </c>
      <c r="BP658" s="65">
        <f t="shared" si="77"/>
        <v>4</v>
      </c>
      <c r="BS658" s="29"/>
    </row>
    <row r="659" spans="2:71" ht="24.95" customHeight="1">
      <c r="B659" s="48" t="str">
        <f>Personal_Development!B660</f>
        <v>R</v>
      </c>
      <c r="C659" s="48">
        <f>Personal_Development!C660</f>
        <v>0</v>
      </c>
      <c r="D659" s="14" t="str">
        <f>Personal_Development!D660</f>
        <v>C13790</v>
      </c>
      <c r="E659" s="11" t="str">
        <f>Personal_Development!E660</f>
        <v>MUHAMMAD SYAKIR BIN KAMARUDZUAN</v>
      </c>
      <c r="F659" s="12" t="str">
        <f>Personal_Development!F660</f>
        <v>PRODUCTION NO.2 DEPARTMENT</v>
      </c>
      <c r="G659" s="12" t="str">
        <f>Personal_Development!G660</f>
        <v>MOLDING PRODUCTION SECTION (MPS)</v>
      </c>
      <c r="H659" s="40" t="str">
        <f>Personal_Development!H660</f>
        <v>OPERATOR 2</v>
      </c>
      <c r="I659" s="41" t="str">
        <f>Personal_Development!I660</f>
        <v>C4 PROD</v>
      </c>
      <c r="J659" s="42" t="str">
        <f>Personal_Development!J660</f>
        <v xml:space="preserve">C4 </v>
      </c>
      <c r="K659" s="48"/>
      <c r="L659" s="48"/>
      <c r="M659" s="16"/>
      <c r="N659" s="16"/>
      <c r="O659" s="48"/>
      <c r="P659" s="48"/>
      <c r="Q659" s="48"/>
      <c r="R659" s="48"/>
      <c r="S659" s="48"/>
      <c r="T659" s="48"/>
      <c r="U659" s="48"/>
      <c r="V659" s="48"/>
      <c r="W659" s="20">
        <f t="shared" si="78"/>
        <v>0</v>
      </c>
      <c r="X659" s="48"/>
      <c r="Y659" s="48"/>
      <c r="Z659" s="16"/>
      <c r="AA659" s="16"/>
      <c r="AB659" s="48"/>
      <c r="AC659" s="48"/>
      <c r="AD659" s="48"/>
      <c r="AE659" s="48"/>
      <c r="AF659" s="48"/>
      <c r="AG659" s="48"/>
      <c r="AH659" s="48"/>
      <c r="AI659" s="48"/>
      <c r="AJ659" s="24">
        <f t="shared" si="79"/>
        <v>0</v>
      </c>
      <c r="AK659" s="48"/>
      <c r="AL659" s="48"/>
      <c r="AM659" s="16"/>
      <c r="AN659" s="16"/>
      <c r="AO659" s="48"/>
      <c r="AP659" s="48"/>
      <c r="AQ659" s="48"/>
      <c r="AR659" s="48"/>
      <c r="AS659" s="48"/>
      <c r="AT659" s="48"/>
      <c r="AU659" s="48"/>
      <c r="AV659" s="48"/>
      <c r="AW659" s="26">
        <f t="shared" si="80"/>
        <v>0</v>
      </c>
      <c r="AX659" s="16">
        <f t="shared" si="81"/>
        <v>0</v>
      </c>
      <c r="AY659" s="48"/>
      <c r="AZ659" s="48"/>
      <c r="BA659" s="129"/>
      <c r="BB659" s="157"/>
      <c r="BC659" s="156"/>
      <c r="BD659" s="156"/>
      <c r="BE659" s="156"/>
      <c r="BF659" s="156"/>
      <c r="BG659" s="156"/>
      <c r="BH659" s="156"/>
      <c r="BI659" s="156"/>
      <c r="BJ659" s="16"/>
      <c r="BK659" s="16"/>
      <c r="BL659" s="16"/>
      <c r="BM659" s="135"/>
      <c r="BN659" s="135">
        <f t="shared" si="75"/>
        <v>0</v>
      </c>
      <c r="BO659" s="131">
        <f t="shared" si="76"/>
        <v>0</v>
      </c>
      <c r="BP659" s="65">
        <f t="shared" si="77"/>
        <v>5</v>
      </c>
      <c r="BS659" s="29"/>
    </row>
    <row r="660" spans="2:71" ht="24.95" customHeight="1">
      <c r="B660" s="48">
        <f>Personal_Development!B661</f>
        <v>0</v>
      </c>
      <c r="C660" s="48">
        <f>Personal_Development!C661</f>
        <v>0</v>
      </c>
      <c r="D660" s="14" t="str">
        <f>Personal_Development!D661</f>
        <v>C13791</v>
      </c>
      <c r="E660" s="11" t="str">
        <f>Personal_Development!E661</f>
        <v>MUHAMMAD HAFEZ AZHAR</v>
      </c>
      <c r="F660" s="12" t="str">
        <f>Personal_Development!F661</f>
        <v>PRODUCTION NO.2 DEPARTMENT</v>
      </c>
      <c r="G660" s="12" t="str">
        <f>Personal_Development!G661</f>
        <v>MOLDING PRODUCTION SECTION (MPS)</v>
      </c>
      <c r="H660" s="40" t="str">
        <f>Personal_Development!H661</f>
        <v>OPERATOR 2</v>
      </c>
      <c r="I660" s="41" t="str">
        <f>Personal_Development!I661</f>
        <v>C4 PROD</v>
      </c>
      <c r="J660" s="42" t="str">
        <f>Personal_Development!J661</f>
        <v xml:space="preserve">C4 </v>
      </c>
      <c r="K660" s="48"/>
      <c r="L660" s="48"/>
      <c r="M660" s="16">
        <v>1</v>
      </c>
      <c r="N660" s="16">
        <v>3</v>
      </c>
      <c r="O660" s="48"/>
      <c r="P660" s="48">
        <v>1</v>
      </c>
      <c r="Q660" s="48">
        <v>3</v>
      </c>
      <c r="R660" s="48">
        <v>1</v>
      </c>
      <c r="S660" s="48">
        <v>2</v>
      </c>
      <c r="T660" s="48">
        <v>1</v>
      </c>
      <c r="U660" s="48"/>
      <c r="V660" s="48">
        <v>1</v>
      </c>
      <c r="W660" s="20">
        <f t="shared" si="78"/>
        <v>13</v>
      </c>
      <c r="X660" s="48"/>
      <c r="Y660" s="48"/>
      <c r="Z660" s="16"/>
      <c r="AA660" s="16"/>
      <c r="AB660" s="48"/>
      <c r="AC660" s="48"/>
      <c r="AD660" s="48"/>
      <c r="AE660" s="48"/>
      <c r="AF660" s="48"/>
      <c r="AG660" s="48"/>
      <c r="AH660" s="48"/>
      <c r="AI660" s="48"/>
      <c r="AJ660" s="24">
        <f t="shared" si="79"/>
        <v>0</v>
      </c>
      <c r="AK660" s="48">
        <v>1</v>
      </c>
      <c r="AL660" s="48">
        <v>1</v>
      </c>
      <c r="AM660" s="16">
        <v>1</v>
      </c>
      <c r="AN660" s="16"/>
      <c r="AO660" s="48"/>
      <c r="AP660" s="48"/>
      <c r="AQ660" s="48"/>
      <c r="AR660" s="48">
        <v>2</v>
      </c>
      <c r="AS660" s="48"/>
      <c r="AT660" s="48">
        <v>1</v>
      </c>
      <c r="AU660" s="48"/>
      <c r="AV660" s="48"/>
      <c r="AW660" s="26">
        <f t="shared" si="80"/>
        <v>6</v>
      </c>
      <c r="AX660" s="16">
        <f t="shared" si="81"/>
        <v>19</v>
      </c>
      <c r="AY660" s="48"/>
      <c r="AZ660" s="48"/>
      <c r="BA660" s="129"/>
      <c r="BB660" s="157"/>
      <c r="BC660" s="156"/>
      <c r="BD660" s="156"/>
      <c r="BE660" s="156"/>
      <c r="BF660" s="156"/>
      <c r="BG660" s="156"/>
      <c r="BH660" s="156"/>
      <c r="BI660" s="156">
        <v>1</v>
      </c>
      <c r="BJ660" s="16">
        <v>0.5</v>
      </c>
      <c r="BK660" s="16">
        <v>2</v>
      </c>
      <c r="BL660" s="16"/>
      <c r="BM660" s="135"/>
      <c r="BN660" s="135">
        <f t="shared" si="75"/>
        <v>3.5</v>
      </c>
      <c r="BO660" s="131">
        <f t="shared" si="76"/>
        <v>22.5</v>
      </c>
      <c r="BP660" s="65">
        <f t="shared" si="77"/>
        <v>1</v>
      </c>
      <c r="BS660" s="29"/>
    </row>
    <row r="661" spans="2:71" ht="24.95" customHeight="1">
      <c r="B661" s="48" t="str">
        <f>Personal_Development!B662</f>
        <v>R</v>
      </c>
      <c r="C661" s="48">
        <f>Personal_Development!C662</f>
        <v>0</v>
      </c>
      <c r="D661" s="14" t="str">
        <f>Personal_Development!D662</f>
        <v>C13792</v>
      </c>
      <c r="E661" s="11" t="str">
        <f>Personal_Development!E662</f>
        <v>NOR AZIZAN BIN ZAKARIA</v>
      </c>
      <c r="F661" s="12" t="str">
        <f>Personal_Development!F662</f>
        <v>PRODUCTION NO.2 DEPARTMENT</v>
      </c>
      <c r="G661" s="12" t="str">
        <f>Personal_Development!G662</f>
        <v>MOLDING PRODUCTION SECTION (MPS)</v>
      </c>
      <c r="H661" s="40" t="str">
        <f>Personal_Development!H662</f>
        <v>OPERATOR 2</v>
      </c>
      <c r="I661" s="41" t="str">
        <f>Personal_Development!I662</f>
        <v>C4 PROD</v>
      </c>
      <c r="J661" s="42" t="str">
        <f>Personal_Development!J662</f>
        <v xml:space="preserve">C4 </v>
      </c>
      <c r="K661" s="48"/>
      <c r="L661" s="48">
        <v>2</v>
      </c>
      <c r="M661" s="16">
        <v>1</v>
      </c>
      <c r="N661" s="16"/>
      <c r="O661" s="48"/>
      <c r="P661" s="48"/>
      <c r="Q661" s="48"/>
      <c r="R661" s="48"/>
      <c r="S661" s="48"/>
      <c r="T661" s="48"/>
      <c r="U661" s="48"/>
      <c r="V661" s="48"/>
      <c r="W661" s="20">
        <f t="shared" si="78"/>
        <v>3</v>
      </c>
      <c r="X661" s="48"/>
      <c r="Y661" s="48">
        <v>1</v>
      </c>
      <c r="Z661" s="16"/>
      <c r="AA661" s="16"/>
      <c r="AB661" s="48"/>
      <c r="AC661" s="48"/>
      <c r="AD661" s="48"/>
      <c r="AE661" s="48"/>
      <c r="AF661" s="48"/>
      <c r="AG661" s="48"/>
      <c r="AH661" s="48"/>
      <c r="AI661" s="48"/>
      <c r="AJ661" s="24">
        <f t="shared" si="79"/>
        <v>1</v>
      </c>
      <c r="AK661" s="48">
        <v>1.25</v>
      </c>
      <c r="AL661" s="48">
        <v>3</v>
      </c>
      <c r="AM661" s="16">
        <v>6</v>
      </c>
      <c r="AN661" s="16"/>
      <c r="AO661" s="48"/>
      <c r="AP661" s="48"/>
      <c r="AQ661" s="48"/>
      <c r="AR661" s="48"/>
      <c r="AS661" s="48"/>
      <c r="AT661" s="48"/>
      <c r="AU661" s="48"/>
      <c r="AV661" s="48"/>
      <c r="AW661" s="26">
        <f t="shared" si="80"/>
        <v>10.25</v>
      </c>
      <c r="AX661" s="16">
        <f t="shared" si="81"/>
        <v>14.25</v>
      </c>
      <c r="AY661" s="48"/>
      <c r="AZ661" s="48"/>
      <c r="BA661" s="129"/>
      <c r="BB661" s="157"/>
      <c r="BC661" s="156"/>
      <c r="BD661" s="156"/>
      <c r="BE661" s="156"/>
      <c r="BF661" s="156"/>
      <c r="BG661" s="156"/>
      <c r="BH661" s="156"/>
      <c r="BI661" s="156"/>
      <c r="BJ661" s="16"/>
      <c r="BK661" s="16"/>
      <c r="BL661" s="16"/>
      <c r="BM661" s="135"/>
      <c r="BN661" s="135">
        <f t="shared" si="75"/>
        <v>0</v>
      </c>
      <c r="BO661" s="131">
        <f t="shared" si="76"/>
        <v>14.25</v>
      </c>
      <c r="BP661" s="65">
        <f t="shared" si="77"/>
        <v>1</v>
      </c>
      <c r="BS661" s="29"/>
    </row>
    <row r="662" spans="2:71" ht="24.95" customHeight="1">
      <c r="B662" s="48" t="str">
        <f>Personal_Development!B663</f>
        <v>R</v>
      </c>
      <c r="C662" s="48">
        <f>Personal_Development!C663</f>
        <v>0</v>
      </c>
      <c r="D662" s="14" t="str">
        <f>Personal_Development!D663</f>
        <v>C13793</v>
      </c>
      <c r="E662" s="11" t="str">
        <f>Personal_Development!E663</f>
        <v>MOHAMAD HAFIZ BIN ABD RAZAK</v>
      </c>
      <c r="F662" s="12" t="str">
        <f>Personal_Development!F663</f>
        <v>PRODUCTION NO.2 DEPARTMENT</v>
      </c>
      <c r="G662" s="12" t="str">
        <f>Personal_Development!G663</f>
        <v>MOLDING PRODUCTION SECTION (MPS)</v>
      </c>
      <c r="H662" s="40" t="str">
        <f>Personal_Development!H663</f>
        <v>OPERATOR 2</v>
      </c>
      <c r="I662" s="41" t="str">
        <f>Personal_Development!I663</f>
        <v>C4 PROD</v>
      </c>
      <c r="J662" s="42" t="str">
        <f>Personal_Development!J663</f>
        <v xml:space="preserve">C4 </v>
      </c>
      <c r="K662" s="48"/>
      <c r="L662" s="48"/>
      <c r="M662" s="16"/>
      <c r="N662" s="16"/>
      <c r="O662" s="48"/>
      <c r="P662" s="48"/>
      <c r="Q662" s="48"/>
      <c r="R662" s="48"/>
      <c r="S662" s="48"/>
      <c r="T662" s="48"/>
      <c r="U662" s="48"/>
      <c r="V662" s="48"/>
      <c r="W662" s="20">
        <f t="shared" si="78"/>
        <v>0</v>
      </c>
      <c r="X662" s="48"/>
      <c r="Y662" s="48"/>
      <c r="Z662" s="16"/>
      <c r="AA662" s="16"/>
      <c r="AB662" s="48"/>
      <c r="AC662" s="48"/>
      <c r="AD662" s="48"/>
      <c r="AE662" s="48"/>
      <c r="AF662" s="48"/>
      <c r="AG662" s="48"/>
      <c r="AH662" s="48"/>
      <c r="AI662" s="48"/>
      <c r="AJ662" s="24">
        <f t="shared" si="79"/>
        <v>0</v>
      </c>
      <c r="AK662" s="48"/>
      <c r="AL662" s="48"/>
      <c r="AM662" s="16"/>
      <c r="AN662" s="16"/>
      <c r="AO662" s="48"/>
      <c r="AP662" s="48"/>
      <c r="AQ662" s="48"/>
      <c r="AR662" s="48"/>
      <c r="AS662" s="48"/>
      <c r="AT662" s="48"/>
      <c r="AU662" s="48"/>
      <c r="AV662" s="48"/>
      <c r="AW662" s="26">
        <f t="shared" si="80"/>
        <v>0</v>
      </c>
      <c r="AX662" s="16">
        <f t="shared" si="81"/>
        <v>0</v>
      </c>
      <c r="AY662" s="48"/>
      <c r="AZ662" s="48"/>
      <c r="BA662" s="129"/>
      <c r="BB662" s="157"/>
      <c r="BC662" s="156"/>
      <c r="BD662" s="156"/>
      <c r="BE662" s="156"/>
      <c r="BF662" s="156"/>
      <c r="BG662" s="156"/>
      <c r="BH662" s="156"/>
      <c r="BI662" s="156"/>
      <c r="BJ662" s="16"/>
      <c r="BK662" s="16"/>
      <c r="BL662" s="16"/>
      <c r="BM662" s="135"/>
      <c r="BN662" s="135">
        <f t="shared" si="75"/>
        <v>0</v>
      </c>
      <c r="BO662" s="131">
        <f t="shared" si="76"/>
        <v>0</v>
      </c>
      <c r="BP662" s="65">
        <f t="shared" si="77"/>
        <v>5</v>
      </c>
      <c r="BS662" s="29"/>
    </row>
    <row r="663" spans="2:71" ht="24.95" customHeight="1">
      <c r="B663" s="48">
        <f>Personal_Development!B664</f>
        <v>0</v>
      </c>
      <c r="C663" s="48">
        <f>Personal_Development!C664</f>
        <v>0</v>
      </c>
      <c r="D663" s="14" t="str">
        <f>Personal_Development!D664</f>
        <v>C13796</v>
      </c>
      <c r="E663" s="11" t="str">
        <f>Personal_Development!E664</f>
        <v>NUR MAZATUL ATIQAH BINTI MD ZAHID</v>
      </c>
      <c r="F663" s="12" t="str">
        <f>Personal_Development!F664</f>
        <v>PRODUCTION NO.1 DEPARTMENT</v>
      </c>
      <c r="G663" s="12" t="str">
        <f>Personal_Development!G664</f>
        <v>ASSEMBLY PRODUCTION SECTION (APS)</v>
      </c>
      <c r="H663" s="40" t="str">
        <f>Personal_Development!H664</f>
        <v>OPERATOR 2</v>
      </c>
      <c r="I663" s="41" t="str">
        <f>Personal_Development!I664</f>
        <v>C4 PROD</v>
      </c>
      <c r="J663" s="42" t="str">
        <f>Personal_Development!J664</f>
        <v xml:space="preserve">C4 </v>
      </c>
      <c r="K663" s="48"/>
      <c r="L663" s="48"/>
      <c r="M663" s="16"/>
      <c r="N663" s="16"/>
      <c r="O663" s="48"/>
      <c r="P663" s="48">
        <v>1</v>
      </c>
      <c r="Q663" s="48"/>
      <c r="R663" s="48"/>
      <c r="S663" s="48"/>
      <c r="T663" s="48"/>
      <c r="U663" s="48"/>
      <c r="V663" s="48"/>
      <c r="W663" s="20">
        <f t="shared" si="78"/>
        <v>1</v>
      </c>
      <c r="X663" s="48"/>
      <c r="Y663" s="48"/>
      <c r="Z663" s="16"/>
      <c r="AA663" s="16"/>
      <c r="AB663" s="48"/>
      <c r="AC663" s="48"/>
      <c r="AD663" s="48"/>
      <c r="AE663" s="48"/>
      <c r="AF663" s="48"/>
      <c r="AG663" s="48"/>
      <c r="AH663" s="48"/>
      <c r="AI663" s="48"/>
      <c r="AJ663" s="24">
        <f t="shared" si="79"/>
        <v>0</v>
      </c>
      <c r="AK663" s="48"/>
      <c r="AL663" s="48"/>
      <c r="AM663" s="16"/>
      <c r="AN663" s="16"/>
      <c r="AO663" s="48"/>
      <c r="AP663" s="48"/>
      <c r="AQ663" s="48"/>
      <c r="AR663" s="48"/>
      <c r="AS663" s="48"/>
      <c r="AT663" s="48"/>
      <c r="AU663" s="48"/>
      <c r="AV663" s="48">
        <v>2</v>
      </c>
      <c r="AW663" s="26">
        <f t="shared" si="80"/>
        <v>2</v>
      </c>
      <c r="AX663" s="16">
        <f t="shared" si="81"/>
        <v>3</v>
      </c>
      <c r="AY663" s="48"/>
      <c r="AZ663" s="48"/>
      <c r="BA663" s="129"/>
      <c r="BB663" s="157"/>
      <c r="BC663" s="156"/>
      <c r="BD663" s="156"/>
      <c r="BE663" s="156"/>
      <c r="BF663" s="156"/>
      <c r="BG663" s="156"/>
      <c r="BH663" s="156"/>
      <c r="BI663" s="156"/>
      <c r="BJ663" s="16"/>
      <c r="BK663" s="16">
        <v>1</v>
      </c>
      <c r="BL663" s="16"/>
      <c r="BM663" s="135"/>
      <c r="BN663" s="135">
        <f t="shared" si="75"/>
        <v>1</v>
      </c>
      <c r="BO663" s="131">
        <f t="shared" si="76"/>
        <v>4</v>
      </c>
      <c r="BP663" s="65">
        <f t="shared" si="77"/>
        <v>3</v>
      </c>
      <c r="BS663" s="29"/>
    </row>
    <row r="664" spans="2:71" ht="24.95" customHeight="1">
      <c r="B664" s="48" t="str">
        <f>Personal_Development!B665</f>
        <v>R</v>
      </c>
      <c r="C664" s="48">
        <f>Personal_Development!C665</f>
        <v>0</v>
      </c>
      <c r="D664" s="14" t="str">
        <f>Personal_Development!D665</f>
        <v>C13797</v>
      </c>
      <c r="E664" s="11" t="str">
        <f>Personal_Development!E665</f>
        <v>NUR HIDAYAH BINTI KAMARUNZAMAN</v>
      </c>
      <c r="F664" s="12" t="str">
        <f>Personal_Development!F665</f>
        <v>PRODUCTION NO.1 DEPARTMENT</v>
      </c>
      <c r="G664" s="12" t="str">
        <f>Personal_Development!G665</f>
        <v>ASSEMBLY PRODUCTION SECTION (APS)</v>
      </c>
      <c r="H664" s="40" t="str">
        <f>Personal_Development!H665</f>
        <v>OPERATOR 2</v>
      </c>
      <c r="I664" s="41" t="str">
        <f>Personal_Development!I665</f>
        <v>C4 PROD</v>
      </c>
      <c r="J664" s="42" t="str">
        <f>Personal_Development!J665</f>
        <v xml:space="preserve">C4 </v>
      </c>
      <c r="K664" s="48">
        <v>2</v>
      </c>
      <c r="L664" s="48"/>
      <c r="M664" s="16"/>
      <c r="N664" s="16"/>
      <c r="O664" s="48"/>
      <c r="P664" s="48"/>
      <c r="Q664" s="48"/>
      <c r="R664" s="48"/>
      <c r="S664" s="48"/>
      <c r="T664" s="48"/>
      <c r="U664" s="48"/>
      <c r="V664" s="48"/>
      <c r="W664" s="20">
        <f t="shared" si="78"/>
        <v>2</v>
      </c>
      <c r="X664" s="48"/>
      <c r="Y664" s="48"/>
      <c r="Z664" s="16"/>
      <c r="AA664" s="16"/>
      <c r="AB664" s="48"/>
      <c r="AC664" s="48"/>
      <c r="AD664" s="48"/>
      <c r="AE664" s="48"/>
      <c r="AF664" s="48"/>
      <c r="AG664" s="48"/>
      <c r="AH664" s="48"/>
      <c r="AI664" s="48"/>
      <c r="AJ664" s="24">
        <f t="shared" si="79"/>
        <v>0</v>
      </c>
      <c r="AK664" s="48"/>
      <c r="AL664" s="48"/>
      <c r="AM664" s="16"/>
      <c r="AN664" s="16"/>
      <c r="AO664" s="48"/>
      <c r="AP664" s="48"/>
      <c r="AQ664" s="48"/>
      <c r="AR664" s="48"/>
      <c r="AS664" s="48"/>
      <c r="AT664" s="48"/>
      <c r="AU664" s="48"/>
      <c r="AV664" s="48"/>
      <c r="AW664" s="26">
        <f t="shared" si="80"/>
        <v>0</v>
      </c>
      <c r="AX664" s="16">
        <f t="shared" si="81"/>
        <v>2</v>
      </c>
      <c r="AY664" s="48"/>
      <c r="AZ664" s="48"/>
      <c r="BA664" s="129"/>
      <c r="BB664" s="157"/>
      <c r="BC664" s="156"/>
      <c r="BD664" s="156"/>
      <c r="BE664" s="156"/>
      <c r="BF664" s="156"/>
      <c r="BG664" s="156"/>
      <c r="BH664" s="156"/>
      <c r="BI664" s="156"/>
      <c r="BJ664" s="16"/>
      <c r="BK664" s="16"/>
      <c r="BL664" s="16"/>
      <c r="BM664" s="135"/>
      <c r="BN664" s="135">
        <f t="shared" si="75"/>
        <v>0</v>
      </c>
      <c r="BO664" s="131">
        <f t="shared" si="76"/>
        <v>2</v>
      </c>
      <c r="BP664" s="65">
        <f t="shared" si="77"/>
        <v>4</v>
      </c>
      <c r="BS664" s="29"/>
    </row>
    <row r="665" spans="2:71" ht="24.95" customHeight="1">
      <c r="B665" s="48">
        <f>Personal_Development!B666</f>
        <v>0</v>
      </c>
      <c r="C665" s="48" t="str">
        <f>Personal_Development!C666</f>
        <v>T10066</v>
      </c>
      <c r="D665" s="14" t="str">
        <f>Personal_Development!D666</f>
        <v>E00193</v>
      </c>
      <c r="E665" s="11" t="str">
        <f>Personal_Development!E666</f>
        <v>MOHD SHAFIQ BIN ZAINAL ABIDIN</v>
      </c>
      <c r="F665" s="12" t="str">
        <f>Personal_Development!F666</f>
        <v>GENERAL AFFAIRS DEPARTMENT</v>
      </c>
      <c r="G665" s="12" t="str">
        <f>Personal_Development!G666</f>
        <v>GENERAL AFFAIRS SECTION (GAS)</v>
      </c>
      <c r="H665" s="40" t="str">
        <f>Personal_Development!H666</f>
        <v>ASST. OFFICER</v>
      </c>
      <c r="I665" s="41" t="str">
        <f>Personal_Development!I666</f>
        <v>M7</v>
      </c>
      <c r="J665" s="42" t="str">
        <f>Personal_Development!J666</f>
        <v>M7</v>
      </c>
      <c r="K665" s="48"/>
      <c r="L665" s="48"/>
      <c r="M665" s="16"/>
      <c r="N665" s="16"/>
      <c r="O665" s="48"/>
      <c r="P665" s="48"/>
      <c r="Q665" s="48"/>
      <c r="R665" s="48"/>
      <c r="S665" s="48">
        <v>1</v>
      </c>
      <c r="T665" s="48"/>
      <c r="U665" s="48"/>
      <c r="V665" s="48"/>
      <c r="W665" s="20">
        <f t="shared" si="78"/>
        <v>1</v>
      </c>
      <c r="X665" s="48"/>
      <c r="Y665" s="48"/>
      <c r="Z665" s="16"/>
      <c r="AA665" s="16"/>
      <c r="AB665" s="48"/>
      <c r="AC665" s="48"/>
      <c r="AD665" s="48"/>
      <c r="AE665" s="48"/>
      <c r="AF665" s="48"/>
      <c r="AG665" s="48"/>
      <c r="AH665" s="48"/>
      <c r="AI665" s="48"/>
      <c r="AJ665" s="24">
        <f t="shared" si="79"/>
        <v>0</v>
      </c>
      <c r="AK665" s="48"/>
      <c r="AL665" s="48"/>
      <c r="AM665" s="16"/>
      <c r="AN665" s="16"/>
      <c r="AO665" s="48"/>
      <c r="AP665" s="48"/>
      <c r="AQ665" s="48"/>
      <c r="AR665" s="48"/>
      <c r="AS665" s="48"/>
      <c r="AT665" s="48"/>
      <c r="AU665" s="48"/>
      <c r="AV665" s="48"/>
      <c r="AW665" s="26">
        <f t="shared" si="80"/>
        <v>0</v>
      </c>
      <c r="AX665" s="16">
        <f t="shared" si="81"/>
        <v>1</v>
      </c>
      <c r="AY665" s="48"/>
      <c r="AZ665" s="48"/>
      <c r="BA665" s="129"/>
      <c r="BB665" s="157"/>
      <c r="BC665" s="156">
        <v>1</v>
      </c>
      <c r="BD665" s="156">
        <v>0.5</v>
      </c>
      <c r="BE665" s="156"/>
      <c r="BF665" s="156"/>
      <c r="BG665" s="156">
        <v>1.25</v>
      </c>
      <c r="BH665" s="156"/>
      <c r="BI665" s="156">
        <v>1</v>
      </c>
      <c r="BJ665" s="16">
        <v>0.5</v>
      </c>
      <c r="BK665" s="16">
        <v>0.75</v>
      </c>
      <c r="BL665" s="16">
        <v>0.25</v>
      </c>
      <c r="BM665" s="135"/>
      <c r="BN665" s="135">
        <f t="shared" si="75"/>
        <v>5.25</v>
      </c>
      <c r="BO665" s="131">
        <f t="shared" si="76"/>
        <v>6.25</v>
      </c>
      <c r="BP665" s="65">
        <f t="shared" si="77"/>
        <v>3</v>
      </c>
      <c r="BS665" s="29"/>
    </row>
    <row r="666" spans="2:71" ht="24.95" customHeight="1">
      <c r="B666" s="48">
        <f>Personal_Development!B667</f>
        <v>0</v>
      </c>
      <c r="C666" s="84" t="str">
        <f>Personal_Development!C667</f>
        <v>T10067</v>
      </c>
      <c r="D666" s="14" t="s">
        <v>1850</v>
      </c>
      <c r="E666" s="11" t="str">
        <f>Personal_Development!E667</f>
        <v>LEDYAWATI BINTI SALAMA</v>
      </c>
      <c r="F666" s="12" t="str">
        <f>Personal_Development!F667</f>
        <v>GENERAL AFFAIRS DEPARTMENT</v>
      </c>
      <c r="G666" s="12" t="str">
        <f>Personal_Development!G667</f>
        <v>GENERAL AFFAIRS SECTION (GAS)</v>
      </c>
      <c r="H666" s="40" t="str">
        <f>Personal_Development!H667</f>
        <v>ASSISTANT</v>
      </c>
      <c r="I666" s="41" t="str">
        <f>Personal_Development!I667</f>
        <v>C1 OFFICE</v>
      </c>
      <c r="J666" s="42" t="str">
        <f>Personal_Development!J667</f>
        <v xml:space="preserve">C1 </v>
      </c>
      <c r="K666" s="48">
        <v>3</v>
      </c>
      <c r="L666" s="48"/>
      <c r="M666" s="16"/>
      <c r="N666" s="16"/>
      <c r="O666" s="48"/>
      <c r="P666" s="48"/>
      <c r="Q666" s="48"/>
      <c r="R666" s="48"/>
      <c r="S666" s="48"/>
      <c r="T666" s="48"/>
      <c r="U666" s="48"/>
      <c r="V666" s="48"/>
      <c r="W666" s="20">
        <f t="shared" si="78"/>
        <v>3</v>
      </c>
      <c r="X666" s="48"/>
      <c r="Y666" s="48"/>
      <c r="Z666" s="16"/>
      <c r="AA666" s="16">
        <v>3</v>
      </c>
      <c r="AB666" s="48"/>
      <c r="AC666" s="48"/>
      <c r="AD666" s="48"/>
      <c r="AE666" s="48"/>
      <c r="AF666" s="48"/>
      <c r="AG666" s="48"/>
      <c r="AH666" s="48"/>
      <c r="AI666" s="48"/>
      <c r="AJ666" s="24">
        <f t="shared" si="79"/>
        <v>3</v>
      </c>
      <c r="AK666" s="48">
        <v>1</v>
      </c>
      <c r="AL666" s="48">
        <v>1</v>
      </c>
      <c r="AM666" s="16"/>
      <c r="AN666" s="16"/>
      <c r="AO666" s="48">
        <v>2</v>
      </c>
      <c r="AP666" s="48"/>
      <c r="AQ666" s="48"/>
      <c r="AR666" s="48"/>
      <c r="AS666" s="48"/>
      <c r="AT666" s="48"/>
      <c r="AU666" s="48"/>
      <c r="AV666" s="48">
        <v>1</v>
      </c>
      <c r="AW666" s="26">
        <f t="shared" si="80"/>
        <v>5</v>
      </c>
      <c r="AX666" s="16">
        <f t="shared" si="81"/>
        <v>11</v>
      </c>
      <c r="AY666" s="48"/>
      <c r="AZ666" s="48"/>
      <c r="BA666" s="129"/>
      <c r="BB666" s="157"/>
      <c r="BC666" s="156"/>
      <c r="BD666" s="156">
        <v>0.25</v>
      </c>
      <c r="BE666" s="156"/>
      <c r="BF666" s="156"/>
      <c r="BG666" s="156"/>
      <c r="BH666" s="156">
        <v>0.25</v>
      </c>
      <c r="BI666" s="156"/>
      <c r="BJ666" s="16">
        <v>0.5</v>
      </c>
      <c r="BK666" s="16"/>
      <c r="BL666" s="16"/>
      <c r="BM666" s="135"/>
      <c r="BN666" s="135">
        <f t="shared" si="75"/>
        <v>1</v>
      </c>
      <c r="BO666" s="131">
        <f t="shared" si="76"/>
        <v>12</v>
      </c>
      <c r="BP666" s="65">
        <f t="shared" si="77"/>
        <v>1</v>
      </c>
      <c r="BS666" s="29"/>
    </row>
    <row r="667" spans="2:71" ht="24.95" customHeight="1">
      <c r="B667" s="48" t="str">
        <f>Personal_Development!B668</f>
        <v>R</v>
      </c>
      <c r="C667" s="48">
        <f>Personal_Development!C668</f>
        <v>0</v>
      </c>
      <c r="D667" s="14" t="str">
        <f>Personal_Development!D668</f>
        <v>C13866</v>
      </c>
      <c r="E667" s="11" t="str">
        <f>Personal_Development!E668</f>
        <v>FARAH NASUHA BINTI SAMSUDIN</v>
      </c>
      <c r="F667" s="12" t="str">
        <f>Personal_Development!F668</f>
        <v>PRODUCTION NO.1 DEPARTMENT</v>
      </c>
      <c r="G667" s="12" t="str">
        <f>Personal_Development!G668</f>
        <v>ASSEMBLY PRODUCTION SECTION (APS)</v>
      </c>
      <c r="H667" s="40" t="str">
        <f>Personal_Development!H668</f>
        <v>OPERATOR 2</v>
      </c>
      <c r="I667" s="41" t="str">
        <f>Personal_Development!I668</f>
        <v>C4 PROD</v>
      </c>
      <c r="J667" s="42" t="str">
        <f>Personal_Development!J668</f>
        <v xml:space="preserve">C4 </v>
      </c>
      <c r="K667" s="48"/>
      <c r="L667" s="48">
        <v>1</v>
      </c>
      <c r="M667" s="16"/>
      <c r="N667" s="16">
        <v>2</v>
      </c>
      <c r="O667" s="48">
        <v>1</v>
      </c>
      <c r="P667" s="48">
        <v>1</v>
      </c>
      <c r="Q667" s="48"/>
      <c r="R667" s="48">
        <v>2</v>
      </c>
      <c r="S667" s="48">
        <v>1</v>
      </c>
      <c r="T667" s="48"/>
      <c r="U667" s="48"/>
      <c r="V667" s="48"/>
      <c r="W667" s="20">
        <f t="shared" si="78"/>
        <v>8</v>
      </c>
      <c r="X667" s="48"/>
      <c r="Y667" s="48"/>
      <c r="Z667" s="16"/>
      <c r="AA667" s="16"/>
      <c r="AB667" s="48"/>
      <c r="AC667" s="48"/>
      <c r="AD667" s="48"/>
      <c r="AE667" s="48">
        <v>1</v>
      </c>
      <c r="AF667" s="48"/>
      <c r="AG667" s="48"/>
      <c r="AH667" s="48"/>
      <c r="AI667" s="48"/>
      <c r="AJ667" s="24">
        <f t="shared" si="79"/>
        <v>1</v>
      </c>
      <c r="AK667" s="48"/>
      <c r="AL667" s="48"/>
      <c r="AM667" s="16"/>
      <c r="AN667" s="16"/>
      <c r="AO667" s="48"/>
      <c r="AP667" s="48">
        <v>1</v>
      </c>
      <c r="AQ667" s="48"/>
      <c r="AR667" s="48">
        <v>0.5</v>
      </c>
      <c r="AS667" s="48">
        <v>1</v>
      </c>
      <c r="AT667" s="48"/>
      <c r="AU667" s="48"/>
      <c r="AV667" s="48"/>
      <c r="AW667" s="26">
        <f t="shared" si="80"/>
        <v>2.5</v>
      </c>
      <c r="AX667" s="16">
        <f t="shared" si="81"/>
        <v>11.5</v>
      </c>
      <c r="AY667" s="48"/>
      <c r="AZ667" s="48"/>
      <c r="BA667" s="129"/>
      <c r="BB667" s="157"/>
      <c r="BC667" s="156"/>
      <c r="BD667" s="156"/>
      <c r="BE667" s="156"/>
      <c r="BF667" s="156">
        <v>1</v>
      </c>
      <c r="BG667" s="156"/>
      <c r="BH667" s="156"/>
      <c r="BI667" s="156"/>
      <c r="BJ667" s="16"/>
      <c r="BK667" s="16"/>
      <c r="BL667" s="16"/>
      <c r="BM667" s="135"/>
      <c r="BN667" s="135">
        <f t="shared" si="75"/>
        <v>1</v>
      </c>
      <c r="BO667" s="131">
        <f t="shared" si="76"/>
        <v>12.5</v>
      </c>
      <c r="BP667" s="65">
        <f t="shared" si="77"/>
        <v>1</v>
      </c>
      <c r="BS667" s="29"/>
    </row>
    <row r="668" spans="2:71" ht="24.95" customHeight="1">
      <c r="B668" s="48" t="str">
        <f>Personal_Development!B669</f>
        <v>R</v>
      </c>
      <c r="C668" s="48">
        <f>Personal_Development!C669</f>
        <v>0</v>
      </c>
      <c r="D668" s="14" t="str">
        <f>Personal_Development!D669</f>
        <v>T10069</v>
      </c>
      <c r="E668" s="11" t="str">
        <f>Personal_Development!E669</f>
        <v>SUHAILA BINTI MD. SOLIH</v>
      </c>
      <c r="F668" s="12" t="str">
        <f>Personal_Development!F669</f>
        <v>PRODUCTION NO.1 DEPARTMENT</v>
      </c>
      <c r="G668" s="12" t="str">
        <f>Personal_Development!G669</f>
        <v>ASSEMBLY PRODUCTION SECTION (APS)</v>
      </c>
      <c r="H668" s="40" t="str">
        <f>Personal_Development!H669</f>
        <v>OPERATOR 2</v>
      </c>
      <c r="I668" s="41" t="str">
        <f>Personal_Development!I669</f>
        <v>C4 PROD</v>
      </c>
      <c r="J668" s="42" t="str">
        <f>Personal_Development!J669</f>
        <v xml:space="preserve">C4 </v>
      </c>
      <c r="K668" s="48">
        <v>1</v>
      </c>
      <c r="L668" s="48"/>
      <c r="M668" s="16"/>
      <c r="N668" s="16"/>
      <c r="O668" s="48"/>
      <c r="P668" s="48"/>
      <c r="Q668" s="48"/>
      <c r="R668" s="48"/>
      <c r="S668" s="48"/>
      <c r="T668" s="48"/>
      <c r="U668" s="48"/>
      <c r="V668" s="48"/>
      <c r="W668" s="20">
        <f t="shared" si="78"/>
        <v>1</v>
      </c>
      <c r="X668" s="48"/>
      <c r="Y668" s="48"/>
      <c r="Z668" s="16"/>
      <c r="AA668" s="16"/>
      <c r="AB668" s="48"/>
      <c r="AC668" s="48"/>
      <c r="AD668" s="48"/>
      <c r="AE668" s="48"/>
      <c r="AF668" s="48"/>
      <c r="AG668" s="48"/>
      <c r="AH668" s="48"/>
      <c r="AI668" s="48"/>
      <c r="AJ668" s="24">
        <f t="shared" si="79"/>
        <v>0</v>
      </c>
      <c r="AK668" s="48">
        <v>0.75</v>
      </c>
      <c r="AL668" s="48">
        <v>0.5</v>
      </c>
      <c r="AM668" s="16"/>
      <c r="AN668" s="16"/>
      <c r="AO668" s="48"/>
      <c r="AP668" s="48"/>
      <c r="AQ668" s="48"/>
      <c r="AR668" s="48"/>
      <c r="AS668" s="48"/>
      <c r="AT668" s="48"/>
      <c r="AU668" s="48"/>
      <c r="AV668" s="48"/>
      <c r="AW668" s="26">
        <f t="shared" si="80"/>
        <v>1.25</v>
      </c>
      <c r="AX668" s="16">
        <f t="shared" si="81"/>
        <v>2.25</v>
      </c>
      <c r="AY668" s="48"/>
      <c r="AZ668" s="48"/>
      <c r="BA668" s="129"/>
      <c r="BB668" s="157"/>
      <c r="BC668" s="156">
        <v>0.5</v>
      </c>
      <c r="BD668" s="156"/>
      <c r="BE668" s="156"/>
      <c r="BF668" s="156"/>
      <c r="BG668" s="156"/>
      <c r="BH668" s="156"/>
      <c r="BI668" s="156"/>
      <c r="BJ668" s="16"/>
      <c r="BK668" s="16"/>
      <c r="BL668" s="16"/>
      <c r="BM668" s="135"/>
      <c r="BN668" s="135">
        <f t="shared" si="75"/>
        <v>0.5</v>
      </c>
      <c r="BO668" s="131">
        <f t="shared" si="76"/>
        <v>2.75</v>
      </c>
      <c r="BP668" s="65">
        <f t="shared" si="77"/>
        <v>4</v>
      </c>
      <c r="BS668" s="29"/>
    </row>
    <row r="669" spans="2:71" ht="24.95" customHeight="1">
      <c r="B669" s="48" t="str">
        <f>Personal_Development!B670</f>
        <v>R</v>
      </c>
      <c r="C669" s="48">
        <f>Personal_Development!C670</f>
        <v>0</v>
      </c>
      <c r="D669" s="14" t="str">
        <f>Personal_Development!D670</f>
        <v>T10070</v>
      </c>
      <c r="E669" s="11" t="str">
        <f>Personal_Development!E670</f>
        <v>TENGKU NUR AMELINA BINTI BAHMAN @ TENGKU BAHMAN</v>
      </c>
      <c r="F669" s="12" t="str">
        <f>Personal_Development!F670</f>
        <v>FACTORY OPERATIONS DEPARTMENT</v>
      </c>
      <c r="G669" s="12" t="str">
        <f>Personal_Development!G670</f>
        <v>DIRECT MATERIAL PURCHASING SECTION (DMS)</v>
      </c>
      <c r="H669" s="40" t="str">
        <f>Personal_Development!H670</f>
        <v>CLERK 1</v>
      </c>
      <c r="I669" s="41" t="str">
        <f>Personal_Development!I670</f>
        <v>C2 OFFICE</v>
      </c>
      <c r="J669" s="42" t="str">
        <f>Personal_Development!J670</f>
        <v xml:space="preserve">C2 </v>
      </c>
      <c r="K669" s="48">
        <v>1.5</v>
      </c>
      <c r="L669" s="48">
        <v>2</v>
      </c>
      <c r="M669" s="16"/>
      <c r="N669" s="16"/>
      <c r="O669" s="48"/>
      <c r="P669" s="48"/>
      <c r="Q669" s="48"/>
      <c r="R669" s="48"/>
      <c r="S669" s="48"/>
      <c r="T669" s="48"/>
      <c r="U669" s="48"/>
      <c r="V669" s="48"/>
      <c r="W669" s="20">
        <f t="shared" si="78"/>
        <v>3.5</v>
      </c>
      <c r="X669" s="48"/>
      <c r="Y669" s="48"/>
      <c r="Z669" s="16"/>
      <c r="AA669" s="16"/>
      <c r="AB669" s="48"/>
      <c r="AC669" s="48"/>
      <c r="AD669" s="48"/>
      <c r="AE669" s="48"/>
      <c r="AF669" s="48"/>
      <c r="AG669" s="48"/>
      <c r="AH669" s="48"/>
      <c r="AI669" s="48"/>
      <c r="AJ669" s="24">
        <f t="shared" si="79"/>
        <v>0</v>
      </c>
      <c r="AK669" s="48">
        <v>0.25</v>
      </c>
      <c r="AL669" s="48"/>
      <c r="AM669" s="16"/>
      <c r="AN669" s="16"/>
      <c r="AO669" s="48"/>
      <c r="AP669" s="48"/>
      <c r="AQ669" s="48"/>
      <c r="AR669" s="48"/>
      <c r="AS669" s="48"/>
      <c r="AT669" s="48"/>
      <c r="AU669" s="48"/>
      <c r="AV669" s="48"/>
      <c r="AW669" s="26">
        <f t="shared" si="80"/>
        <v>0.25</v>
      </c>
      <c r="AX669" s="16">
        <f t="shared" si="81"/>
        <v>3.75</v>
      </c>
      <c r="AY669" s="48"/>
      <c r="AZ669" s="48"/>
      <c r="BA669" s="129"/>
      <c r="BB669" s="157">
        <v>0.25</v>
      </c>
      <c r="BC669" s="156">
        <v>1</v>
      </c>
      <c r="BD669" s="156"/>
      <c r="BE669" s="156"/>
      <c r="BF669" s="156"/>
      <c r="BG669" s="156"/>
      <c r="BH669" s="156"/>
      <c r="BI669" s="156"/>
      <c r="BJ669" s="16"/>
      <c r="BK669" s="16"/>
      <c r="BL669" s="16"/>
      <c r="BM669" s="135"/>
      <c r="BN669" s="135">
        <f t="shared" si="75"/>
        <v>1.25</v>
      </c>
      <c r="BO669" s="131">
        <f t="shared" si="76"/>
        <v>5</v>
      </c>
      <c r="BP669" s="65">
        <f t="shared" si="77"/>
        <v>3</v>
      </c>
      <c r="BS669" s="29"/>
    </row>
    <row r="670" spans="2:71" ht="24.95" customHeight="1">
      <c r="B670" s="48">
        <f>Personal_Development!B671</f>
        <v>0</v>
      </c>
      <c r="C670" s="48">
        <f>Personal_Development!C671</f>
        <v>0</v>
      </c>
      <c r="D670" s="14" t="str">
        <f>Personal_Development!D671</f>
        <v>E00177</v>
      </c>
      <c r="E670" s="11" t="str">
        <f>Personal_Development!E671</f>
        <v>NURUL NAJWA BINTI WAHAB</v>
      </c>
      <c r="F670" s="12" t="str">
        <f>Personal_Development!F671</f>
        <v>QUALITY ASSURANCE DEPARTMENT</v>
      </c>
      <c r="G670" s="12" t="str">
        <f>Personal_Development!G671</f>
        <v>QUALITY ASSURANCE SECTION (QAS)</v>
      </c>
      <c r="H670" s="40" t="str">
        <f>Personal_Development!H671</f>
        <v>ASST. ENGINEER</v>
      </c>
      <c r="I670" s="41" t="str">
        <f>Personal_Development!I671</f>
        <v>M7</v>
      </c>
      <c r="J670" s="42" t="str">
        <f>Personal_Development!J671</f>
        <v>M7</v>
      </c>
      <c r="K670" s="48"/>
      <c r="L670" s="48"/>
      <c r="M670" s="16"/>
      <c r="N670" s="16"/>
      <c r="O670" s="48"/>
      <c r="P670" s="48"/>
      <c r="Q670" s="48"/>
      <c r="R670" s="48"/>
      <c r="S670" s="48"/>
      <c r="T670" s="48"/>
      <c r="U670" s="48"/>
      <c r="V670" s="48"/>
      <c r="W670" s="20">
        <f t="shared" si="78"/>
        <v>0</v>
      </c>
      <c r="X670" s="48"/>
      <c r="Y670" s="48"/>
      <c r="Z670" s="16"/>
      <c r="AA670" s="16"/>
      <c r="AB670" s="48"/>
      <c r="AC670" s="48"/>
      <c r="AD670" s="48"/>
      <c r="AE670" s="48"/>
      <c r="AF670" s="48"/>
      <c r="AG670" s="48"/>
      <c r="AH670" s="48"/>
      <c r="AI670" s="48"/>
      <c r="AJ670" s="24">
        <f t="shared" si="79"/>
        <v>0</v>
      </c>
      <c r="AK670" s="48"/>
      <c r="AL670" s="48"/>
      <c r="AM670" s="16"/>
      <c r="AN670" s="16"/>
      <c r="AO670" s="48">
        <v>1</v>
      </c>
      <c r="AP670" s="48"/>
      <c r="AQ670" s="48"/>
      <c r="AR670" s="48"/>
      <c r="AS670" s="48"/>
      <c r="AT670" s="48">
        <v>0.25</v>
      </c>
      <c r="AU670" s="48"/>
      <c r="AV670" s="48"/>
      <c r="AW670" s="26">
        <f t="shared" si="80"/>
        <v>1.25</v>
      </c>
      <c r="AX670" s="16">
        <f t="shared" si="81"/>
        <v>1.25</v>
      </c>
      <c r="AY670" s="48"/>
      <c r="AZ670" s="48"/>
      <c r="BA670" s="129"/>
      <c r="BB670" s="157"/>
      <c r="BC670" s="156"/>
      <c r="BD670" s="156"/>
      <c r="BE670" s="156"/>
      <c r="BF670" s="156"/>
      <c r="BG670" s="156"/>
      <c r="BH670" s="156"/>
      <c r="BI670" s="156"/>
      <c r="BJ670" s="16"/>
      <c r="BK670" s="16">
        <v>0.5</v>
      </c>
      <c r="BL670" s="16"/>
      <c r="BM670" s="135"/>
      <c r="BN670" s="135">
        <f t="shared" si="75"/>
        <v>0.5</v>
      </c>
      <c r="BO670" s="131">
        <f t="shared" si="76"/>
        <v>1.75</v>
      </c>
      <c r="BP670" s="65">
        <f t="shared" si="77"/>
        <v>4</v>
      </c>
      <c r="BS670" s="29"/>
    </row>
    <row r="671" spans="2:71" ht="24.95" customHeight="1">
      <c r="B671" s="48">
        <f>Personal_Development!B672</f>
        <v>0</v>
      </c>
      <c r="C671" s="48">
        <f>Personal_Development!C672</f>
        <v>0</v>
      </c>
      <c r="D671" s="14" t="str">
        <f>Personal_Development!D672</f>
        <v>C13798</v>
      </c>
      <c r="E671" s="11" t="str">
        <f>Personal_Development!E672</f>
        <v>ZULHILMI BIN YUSOF</v>
      </c>
      <c r="F671" s="12" t="str">
        <f>Personal_Development!F672</f>
        <v>PRODUCTION NO.1 DEPARTMENT</v>
      </c>
      <c r="G671" s="12" t="str">
        <f>Personal_Development!G672</f>
        <v>ASSEMBLY PRODUCTION SECTION (APS)</v>
      </c>
      <c r="H671" s="40" t="str">
        <f>Personal_Development!H672</f>
        <v>OPERATOR 2</v>
      </c>
      <c r="I671" s="41" t="str">
        <f>Personal_Development!I672</f>
        <v>C4 PROD</v>
      </c>
      <c r="J671" s="42" t="str">
        <f>Personal_Development!J672</f>
        <v xml:space="preserve">C4 </v>
      </c>
      <c r="K671" s="48"/>
      <c r="L671" s="48">
        <v>8</v>
      </c>
      <c r="M671" s="16">
        <v>6</v>
      </c>
      <c r="N671" s="16"/>
      <c r="O671" s="48"/>
      <c r="P671" s="48"/>
      <c r="Q671" s="48"/>
      <c r="R671" s="48"/>
      <c r="S671" s="48"/>
      <c r="T671" s="48"/>
      <c r="U671" s="48"/>
      <c r="V671" s="48"/>
      <c r="W671" s="20">
        <f t="shared" si="78"/>
        <v>14</v>
      </c>
      <c r="X671" s="48"/>
      <c r="Y671" s="48"/>
      <c r="Z671" s="16"/>
      <c r="AA671" s="16"/>
      <c r="AB671" s="48"/>
      <c r="AC671" s="48"/>
      <c r="AD671" s="48"/>
      <c r="AE671" s="48"/>
      <c r="AF671" s="48"/>
      <c r="AG671" s="48"/>
      <c r="AH671" s="48"/>
      <c r="AI671" s="48"/>
      <c r="AJ671" s="24">
        <f t="shared" si="79"/>
        <v>0</v>
      </c>
      <c r="AK671" s="48">
        <v>0.25</v>
      </c>
      <c r="AL671" s="48"/>
      <c r="AM671" s="16">
        <v>15</v>
      </c>
      <c r="AN671" s="16">
        <v>19</v>
      </c>
      <c r="AO671" s="48"/>
      <c r="AP671" s="48">
        <v>1</v>
      </c>
      <c r="AQ671" s="48"/>
      <c r="AR671" s="48"/>
      <c r="AS671" s="48">
        <v>2</v>
      </c>
      <c r="AT671" s="48"/>
      <c r="AU671" s="48"/>
      <c r="AV671" s="48">
        <v>2</v>
      </c>
      <c r="AW671" s="26">
        <f t="shared" si="80"/>
        <v>39.25</v>
      </c>
      <c r="AX671" s="16">
        <f t="shared" si="81"/>
        <v>53.25</v>
      </c>
      <c r="AY671" s="48"/>
      <c r="AZ671" s="48"/>
      <c r="BA671" s="129"/>
      <c r="BB671" s="157"/>
      <c r="BC671" s="156"/>
      <c r="BD671" s="156"/>
      <c r="BE671" s="156"/>
      <c r="BF671" s="156"/>
      <c r="BG671" s="156"/>
      <c r="BH671" s="156"/>
      <c r="BI671" s="156"/>
      <c r="BJ671" s="16"/>
      <c r="BK671" s="16"/>
      <c r="BL671" s="16"/>
      <c r="BM671" s="135"/>
      <c r="BN671" s="135">
        <f t="shared" si="75"/>
        <v>0</v>
      </c>
      <c r="BO671" s="131">
        <f t="shared" si="76"/>
        <v>53.25</v>
      </c>
      <c r="BP671" s="65">
        <f t="shared" si="77"/>
        <v>1</v>
      </c>
      <c r="BS671" s="29"/>
    </row>
    <row r="672" spans="2:71" ht="24.95" customHeight="1">
      <c r="B672" s="48" t="str">
        <f>Personal_Development!B673</f>
        <v>R</v>
      </c>
      <c r="C672" s="48">
        <f>Personal_Development!C673</f>
        <v>0</v>
      </c>
      <c r="D672" s="14" t="str">
        <f>Personal_Development!D673</f>
        <v>C13799</v>
      </c>
      <c r="E672" s="11" t="str">
        <f>Personal_Development!E673</f>
        <v>NUR HAZIRA IZWANI BINTI MOHAMED ARIFFIN</v>
      </c>
      <c r="F672" s="12" t="str">
        <f>Personal_Development!F673</f>
        <v>PRODUCTION NO.1 DEPARTMENT</v>
      </c>
      <c r="G672" s="12" t="str">
        <f>Personal_Development!G673</f>
        <v>ASSEMBLY PRODUCTION SECTION (APS)</v>
      </c>
      <c r="H672" s="40" t="str">
        <f>Personal_Development!H673</f>
        <v>OPERATOR 2</v>
      </c>
      <c r="I672" s="41" t="str">
        <f>Personal_Development!I673</f>
        <v>C4 PROD</v>
      </c>
      <c r="J672" s="42" t="str">
        <f>Personal_Development!J673</f>
        <v xml:space="preserve">C4 </v>
      </c>
      <c r="K672" s="48"/>
      <c r="L672" s="48"/>
      <c r="M672" s="16"/>
      <c r="N672" s="16"/>
      <c r="O672" s="48">
        <v>1</v>
      </c>
      <c r="P672" s="48"/>
      <c r="Q672" s="48"/>
      <c r="R672" s="48"/>
      <c r="S672" s="48"/>
      <c r="T672" s="48"/>
      <c r="U672" s="48"/>
      <c r="V672" s="48"/>
      <c r="W672" s="20">
        <f t="shared" si="78"/>
        <v>1</v>
      </c>
      <c r="X672" s="48"/>
      <c r="Y672" s="48"/>
      <c r="Z672" s="16"/>
      <c r="AA672" s="16"/>
      <c r="AB672" s="48"/>
      <c r="AC672" s="48"/>
      <c r="AD672" s="48"/>
      <c r="AE672" s="48"/>
      <c r="AF672" s="48"/>
      <c r="AG672" s="48"/>
      <c r="AH672" s="48"/>
      <c r="AI672" s="48"/>
      <c r="AJ672" s="24">
        <f t="shared" si="79"/>
        <v>0</v>
      </c>
      <c r="AK672" s="48">
        <v>0.5</v>
      </c>
      <c r="AL672" s="48"/>
      <c r="AM672" s="16">
        <v>0.25</v>
      </c>
      <c r="AN672" s="16"/>
      <c r="AO672" s="48"/>
      <c r="AP672" s="48"/>
      <c r="AQ672" s="48"/>
      <c r="AR672" s="48"/>
      <c r="AS672" s="48"/>
      <c r="AT672" s="48"/>
      <c r="AU672" s="48"/>
      <c r="AV672" s="48"/>
      <c r="AW672" s="26">
        <f t="shared" si="80"/>
        <v>0.75</v>
      </c>
      <c r="AX672" s="16">
        <f t="shared" si="81"/>
        <v>1.75</v>
      </c>
      <c r="AY672" s="48"/>
      <c r="AZ672" s="48"/>
      <c r="BA672" s="129"/>
      <c r="BB672" s="157"/>
      <c r="BC672" s="156"/>
      <c r="BD672" s="156"/>
      <c r="BE672" s="156"/>
      <c r="BF672" s="156"/>
      <c r="BG672" s="156"/>
      <c r="BH672" s="156"/>
      <c r="BI672" s="156"/>
      <c r="BJ672" s="16"/>
      <c r="BK672" s="16"/>
      <c r="BL672" s="16"/>
      <c r="BM672" s="135"/>
      <c r="BN672" s="135">
        <f t="shared" si="75"/>
        <v>0</v>
      </c>
      <c r="BO672" s="131">
        <f t="shared" si="76"/>
        <v>1.75</v>
      </c>
      <c r="BP672" s="65">
        <f t="shared" si="77"/>
        <v>4</v>
      </c>
      <c r="BS672" s="29"/>
    </row>
    <row r="673" spans="2:71" ht="24.95" customHeight="1">
      <c r="B673" s="48" t="str">
        <f>Personal_Development!B674</f>
        <v>R</v>
      </c>
      <c r="C673" s="48">
        <f>Personal_Development!C674</f>
        <v>0</v>
      </c>
      <c r="D673" s="14" t="str">
        <f>Personal_Development!D674</f>
        <v>C13800</v>
      </c>
      <c r="E673" s="11" t="str">
        <f>Personal_Development!E674</f>
        <v>NORWANI BINTI AMRAH</v>
      </c>
      <c r="F673" s="12" t="str">
        <f>Personal_Development!F674</f>
        <v>PRODUCTION NO.1 DEPARTMENT</v>
      </c>
      <c r="G673" s="12" t="str">
        <f>Personal_Development!G674</f>
        <v>ASSEMBLY PRODUCTION SECTION (APS)</v>
      </c>
      <c r="H673" s="40" t="str">
        <f>Personal_Development!H674</f>
        <v>OPERATOR 2</v>
      </c>
      <c r="I673" s="41" t="str">
        <f>Personal_Development!I674</f>
        <v>C4 PROD</v>
      </c>
      <c r="J673" s="42" t="str">
        <f>Personal_Development!J674</f>
        <v xml:space="preserve">C4 </v>
      </c>
      <c r="K673" s="48"/>
      <c r="L673" s="48"/>
      <c r="M673" s="16"/>
      <c r="N673" s="16"/>
      <c r="O673" s="48"/>
      <c r="P673" s="48"/>
      <c r="Q673" s="48"/>
      <c r="R673" s="48"/>
      <c r="S673" s="48"/>
      <c r="T673" s="48"/>
      <c r="U673" s="48"/>
      <c r="V673" s="48"/>
      <c r="W673" s="20">
        <f t="shared" si="78"/>
        <v>0</v>
      </c>
      <c r="X673" s="48"/>
      <c r="Y673" s="48"/>
      <c r="Z673" s="16"/>
      <c r="AA673" s="16"/>
      <c r="AB673" s="48"/>
      <c r="AC673" s="48"/>
      <c r="AD673" s="48"/>
      <c r="AE673" s="48"/>
      <c r="AF673" s="48"/>
      <c r="AG673" s="48"/>
      <c r="AH673" s="48"/>
      <c r="AI673" s="48"/>
      <c r="AJ673" s="24">
        <f t="shared" si="79"/>
        <v>0</v>
      </c>
      <c r="AK673" s="48"/>
      <c r="AL673" s="48"/>
      <c r="AM673" s="16"/>
      <c r="AN673" s="16"/>
      <c r="AO673" s="48"/>
      <c r="AP673" s="48"/>
      <c r="AQ673" s="48"/>
      <c r="AR673" s="48"/>
      <c r="AS673" s="48"/>
      <c r="AT673" s="48"/>
      <c r="AU673" s="48"/>
      <c r="AV673" s="48"/>
      <c r="AW673" s="26">
        <f t="shared" si="80"/>
        <v>0</v>
      </c>
      <c r="AX673" s="16">
        <f t="shared" si="81"/>
        <v>0</v>
      </c>
      <c r="AY673" s="48"/>
      <c r="AZ673" s="48"/>
      <c r="BA673" s="129"/>
      <c r="BB673" s="157"/>
      <c r="BC673" s="156"/>
      <c r="BD673" s="156"/>
      <c r="BE673" s="156"/>
      <c r="BF673" s="156"/>
      <c r="BG673" s="156"/>
      <c r="BH673" s="156"/>
      <c r="BI673" s="156"/>
      <c r="BJ673" s="16"/>
      <c r="BK673" s="16"/>
      <c r="BL673" s="16"/>
      <c r="BM673" s="135"/>
      <c r="BN673" s="135">
        <f t="shared" si="75"/>
        <v>0</v>
      </c>
      <c r="BO673" s="131">
        <f t="shared" si="76"/>
        <v>0</v>
      </c>
      <c r="BP673" s="65">
        <f t="shared" si="77"/>
        <v>5</v>
      </c>
      <c r="BS673" s="29"/>
    </row>
    <row r="674" spans="2:71" ht="24.95" customHeight="1">
      <c r="B674" s="48" t="str">
        <f>Personal_Development!B675</f>
        <v>R</v>
      </c>
      <c r="C674" s="48">
        <f>Personal_Development!C675</f>
        <v>0</v>
      </c>
      <c r="D674" s="14" t="str">
        <f>Personal_Development!D675</f>
        <v>C13801</v>
      </c>
      <c r="E674" s="11" t="str">
        <f>Personal_Development!E675</f>
        <v>SUBASHINI NAIR A/P MUKANDAN</v>
      </c>
      <c r="F674" s="12" t="str">
        <f>Personal_Development!F675</f>
        <v>PRODUCTION NO.1 DEPARTMENT</v>
      </c>
      <c r="G674" s="12" t="str">
        <f>Personal_Development!G675</f>
        <v>ASSEMBLY PRODUCTION SECTION (APS)</v>
      </c>
      <c r="H674" s="40" t="str">
        <f>Personal_Development!H675</f>
        <v>OPERATOR 2</v>
      </c>
      <c r="I674" s="41" t="str">
        <f>Personal_Development!I675</f>
        <v>C4 PROD</v>
      </c>
      <c r="J674" s="42" t="str">
        <f>Personal_Development!J675</f>
        <v xml:space="preserve">C4 </v>
      </c>
      <c r="K674" s="48"/>
      <c r="L674" s="48"/>
      <c r="M674" s="16"/>
      <c r="N674" s="16"/>
      <c r="O674" s="48"/>
      <c r="P674" s="48"/>
      <c r="Q674" s="48"/>
      <c r="R674" s="48"/>
      <c r="S674" s="48"/>
      <c r="T674" s="48"/>
      <c r="U674" s="48"/>
      <c r="V674" s="48"/>
      <c r="W674" s="20">
        <f t="shared" si="78"/>
        <v>0</v>
      </c>
      <c r="X674" s="48"/>
      <c r="Y674" s="48"/>
      <c r="Z674" s="16"/>
      <c r="AA674" s="16"/>
      <c r="AB674" s="48"/>
      <c r="AC674" s="48"/>
      <c r="AD674" s="48"/>
      <c r="AE674" s="48"/>
      <c r="AF674" s="48"/>
      <c r="AG674" s="48"/>
      <c r="AH674" s="48"/>
      <c r="AI674" s="48"/>
      <c r="AJ674" s="24">
        <f t="shared" si="79"/>
        <v>0</v>
      </c>
      <c r="AK674" s="48"/>
      <c r="AL674" s="48"/>
      <c r="AM674" s="16">
        <v>1</v>
      </c>
      <c r="AN674" s="16">
        <v>1</v>
      </c>
      <c r="AO674" s="48"/>
      <c r="AP674" s="48"/>
      <c r="AQ674" s="48"/>
      <c r="AR674" s="48"/>
      <c r="AS674" s="48"/>
      <c r="AT674" s="48"/>
      <c r="AU674" s="48"/>
      <c r="AV674" s="48"/>
      <c r="AW674" s="26">
        <f t="shared" si="80"/>
        <v>2</v>
      </c>
      <c r="AX674" s="16">
        <f t="shared" si="81"/>
        <v>2</v>
      </c>
      <c r="AY674" s="48"/>
      <c r="AZ674" s="48"/>
      <c r="BA674" s="129"/>
      <c r="BB674" s="157"/>
      <c r="BC674" s="156"/>
      <c r="BD674" s="156"/>
      <c r="BE674" s="156"/>
      <c r="BF674" s="156"/>
      <c r="BG674" s="156"/>
      <c r="BH674" s="156"/>
      <c r="BI674" s="156"/>
      <c r="BJ674" s="16"/>
      <c r="BK674" s="16"/>
      <c r="BL674" s="16"/>
      <c r="BM674" s="135"/>
      <c r="BN674" s="135">
        <f t="shared" si="75"/>
        <v>0</v>
      </c>
      <c r="BO674" s="131">
        <f t="shared" si="76"/>
        <v>2</v>
      </c>
      <c r="BP674" s="65">
        <f t="shared" si="77"/>
        <v>4</v>
      </c>
      <c r="BS674" s="29"/>
    </row>
    <row r="675" spans="2:71" ht="24.95" customHeight="1">
      <c r="B675" s="48">
        <f>Personal_Development!B676</f>
        <v>0</v>
      </c>
      <c r="C675" s="48">
        <f>Personal_Development!C676</f>
        <v>0</v>
      </c>
      <c r="D675" s="14" t="str">
        <f>Personal_Development!D676</f>
        <v>C13802</v>
      </c>
      <c r="E675" s="11" t="str">
        <f>Personal_Development!E676</f>
        <v>SITI RAUDHAH BINTI JUNUS</v>
      </c>
      <c r="F675" s="12" t="str">
        <f>Personal_Development!F676</f>
        <v>PRODUCTION NO.1 DEPARTMENT</v>
      </c>
      <c r="G675" s="12" t="str">
        <f>Personal_Development!G676</f>
        <v>ASSEMBLY PRODUCTION SECTION (APS)</v>
      </c>
      <c r="H675" s="40" t="str">
        <f>Personal_Development!H676</f>
        <v>OPERATOR 2</v>
      </c>
      <c r="I675" s="41" t="str">
        <f>Personal_Development!I676</f>
        <v>C4 PROD</v>
      </c>
      <c r="J675" s="42" t="str">
        <f>Personal_Development!J676</f>
        <v xml:space="preserve">C4 </v>
      </c>
      <c r="K675" s="48">
        <v>1</v>
      </c>
      <c r="L675" s="48"/>
      <c r="M675" s="16"/>
      <c r="N675" s="16"/>
      <c r="O675" s="48"/>
      <c r="P675" s="48"/>
      <c r="Q675" s="48"/>
      <c r="R675" s="48"/>
      <c r="S675" s="48"/>
      <c r="T675" s="48">
        <v>1</v>
      </c>
      <c r="U675" s="48"/>
      <c r="V675" s="48">
        <v>12</v>
      </c>
      <c r="W675" s="20">
        <f t="shared" si="78"/>
        <v>14</v>
      </c>
      <c r="X675" s="48"/>
      <c r="Y675" s="48"/>
      <c r="Z675" s="16"/>
      <c r="AA675" s="16"/>
      <c r="AB675" s="48"/>
      <c r="AC675" s="48"/>
      <c r="AD675" s="48"/>
      <c r="AE675" s="48"/>
      <c r="AF675" s="48"/>
      <c r="AG675" s="48"/>
      <c r="AH675" s="48"/>
      <c r="AI675" s="48"/>
      <c r="AJ675" s="24">
        <f t="shared" si="79"/>
        <v>0</v>
      </c>
      <c r="AK675" s="48"/>
      <c r="AL675" s="48">
        <v>1</v>
      </c>
      <c r="AM675" s="16">
        <v>0.25</v>
      </c>
      <c r="AN675" s="16"/>
      <c r="AO675" s="48"/>
      <c r="AP675" s="48"/>
      <c r="AQ675" s="48"/>
      <c r="AR675" s="48"/>
      <c r="AS675" s="48"/>
      <c r="AT675" s="48"/>
      <c r="AU675" s="48"/>
      <c r="AV675" s="48"/>
      <c r="AW675" s="26">
        <f t="shared" si="80"/>
        <v>1.25</v>
      </c>
      <c r="AX675" s="16">
        <f t="shared" si="81"/>
        <v>15.25</v>
      </c>
      <c r="AY675" s="48"/>
      <c r="AZ675" s="48"/>
      <c r="BA675" s="129">
        <f>12+18</f>
        <v>30</v>
      </c>
      <c r="BB675" s="157"/>
      <c r="BC675" s="156"/>
      <c r="BD675" s="156"/>
      <c r="BE675" s="156"/>
      <c r="BF675" s="156">
        <v>1.5</v>
      </c>
      <c r="BG675" s="156"/>
      <c r="BH675" s="156">
        <v>1</v>
      </c>
      <c r="BI675" s="156"/>
      <c r="BJ675" s="16"/>
      <c r="BK675" s="16"/>
      <c r="BL675" s="16"/>
      <c r="BM675" s="135"/>
      <c r="BN675" s="135">
        <f t="shared" si="75"/>
        <v>2.5</v>
      </c>
      <c r="BO675" s="131">
        <f t="shared" si="76"/>
        <v>47.75</v>
      </c>
      <c r="BP675" s="65">
        <f t="shared" si="77"/>
        <v>1</v>
      </c>
      <c r="BS675" s="29"/>
    </row>
    <row r="676" spans="2:71" ht="24.95" customHeight="1">
      <c r="B676" s="48">
        <f>Personal_Development!B677</f>
        <v>0</v>
      </c>
      <c r="C676" s="48">
        <f>Personal_Development!C677</f>
        <v>0</v>
      </c>
      <c r="D676" s="14" t="str">
        <f>Personal_Development!D677</f>
        <v>C13803</v>
      </c>
      <c r="E676" s="11" t="str">
        <f>Personal_Development!E677</f>
        <v>IRA ZARITH SHABELLA BINTI ABD KAMAL</v>
      </c>
      <c r="F676" s="12" t="str">
        <f>Personal_Development!F677</f>
        <v>PRODUCTION NO.1 DEPARTMENT</v>
      </c>
      <c r="G676" s="12" t="str">
        <f>Personal_Development!G677</f>
        <v>ASSEMBLY PRODUCTION SECTION (APS)</v>
      </c>
      <c r="H676" s="40" t="str">
        <f>Personal_Development!H677</f>
        <v>OPERATOR 2</v>
      </c>
      <c r="I676" s="41" t="str">
        <f>Personal_Development!I677</f>
        <v>C4 PROD</v>
      </c>
      <c r="J676" s="42" t="str">
        <f>Personal_Development!J677</f>
        <v xml:space="preserve">C4 </v>
      </c>
      <c r="K676" s="48"/>
      <c r="L676" s="48">
        <v>1</v>
      </c>
      <c r="M676" s="16"/>
      <c r="N676" s="16">
        <v>2</v>
      </c>
      <c r="O676" s="48">
        <v>1</v>
      </c>
      <c r="P676" s="48">
        <v>1</v>
      </c>
      <c r="Q676" s="48"/>
      <c r="R676" s="48">
        <v>1</v>
      </c>
      <c r="S676" s="48">
        <v>1</v>
      </c>
      <c r="T676" s="48">
        <v>3</v>
      </c>
      <c r="U676" s="48">
        <v>2</v>
      </c>
      <c r="V676" s="48">
        <v>2</v>
      </c>
      <c r="W676" s="20">
        <f t="shared" si="78"/>
        <v>14</v>
      </c>
      <c r="X676" s="48"/>
      <c r="Y676" s="48"/>
      <c r="Z676" s="16"/>
      <c r="AA676" s="16"/>
      <c r="AB676" s="48"/>
      <c r="AC676" s="48"/>
      <c r="AD676" s="48"/>
      <c r="AE676" s="48"/>
      <c r="AF676" s="48"/>
      <c r="AG676" s="48"/>
      <c r="AH676" s="48"/>
      <c r="AI676" s="48"/>
      <c r="AJ676" s="24">
        <f t="shared" si="79"/>
        <v>0</v>
      </c>
      <c r="AK676" s="48">
        <v>1.25</v>
      </c>
      <c r="AL676" s="48"/>
      <c r="AM676" s="16">
        <v>1.25</v>
      </c>
      <c r="AN676" s="16"/>
      <c r="AO676" s="48"/>
      <c r="AP676" s="48"/>
      <c r="AQ676" s="48"/>
      <c r="AR676" s="48"/>
      <c r="AS676" s="48">
        <v>2.5</v>
      </c>
      <c r="AT676" s="48"/>
      <c r="AU676" s="48"/>
      <c r="AV676" s="48"/>
      <c r="AW676" s="26">
        <f t="shared" si="80"/>
        <v>5</v>
      </c>
      <c r="AX676" s="16">
        <f t="shared" si="81"/>
        <v>19</v>
      </c>
      <c r="AY676" s="48"/>
      <c r="AZ676" s="48"/>
      <c r="BA676" s="129"/>
      <c r="BB676" s="157"/>
      <c r="BC676" s="156"/>
      <c r="BD676" s="156"/>
      <c r="BE676" s="156"/>
      <c r="BF676" s="156"/>
      <c r="BG676" s="156"/>
      <c r="BH676" s="156"/>
      <c r="BI676" s="156"/>
      <c r="BJ676" s="16"/>
      <c r="BK676" s="16"/>
      <c r="BL676" s="16"/>
      <c r="BM676" s="135"/>
      <c r="BN676" s="135">
        <f t="shared" si="75"/>
        <v>0</v>
      </c>
      <c r="BO676" s="131">
        <f t="shared" si="76"/>
        <v>19</v>
      </c>
      <c r="BP676" s="65">
        <f t="shared" si="77"/>
        <v>1</v>
      </c>
      <c r="BS676" s="29"/>
    </row>
    <row r="677" spans="2:71" ht="24.95" customHeight="1">
      <c r="B677" s="48" t="str">
        <f>Personal_Development!B678</f>
        <v>R</v>
      </c>
      <c r="C677" s="48">
        <f>Personal_Development!C678</f>
        <v>0</v>
      </c>
      <c r="D677" s="14" t="str">
        <f>Personal_Development!D678</f>
        <v>C13794</v>
      </c>
      <c r="E677" s="11" t="str">
        <f>Personal_Development!E678</f>
        <v>NUR MUHHAMMAD ARRIF BIN ABDUL JAMAL</v>
      </c>
      <c r="F677" s="12" t="str">
        <f>Personal_Development!F678</f>
        <v>QUALITY ASSURANCE DEPARTMENT</v>
      </c>
      <c r="G677" s="12" t="str">
        <f>Personal_Development!G678</f>
        <v>QUALITY PLANNING SECTION (QPS)</v>
      </c>
      <c r="H677" s="40" t="str">
        <f>Personal_Development!H678</f>
        <v>SUPERVISOR</v>
      </c>
      <c r="I677" s="41" t="str">
        <f>Personal_Development!I678</f>
        <v>C1 PROD</v>
      </c>
      <c r="J677" s="42" t="str">
        <f>Personal_Development!J678</f>
        <v xml:space="preserve">C1 </v>
      </c>
      <c r="K677" s="48"/>
      <c r="L677" s="48"/>
      <c r="M677" s="16"/>
      <c r="N677" s="16"/>
      <c r="O677" s="48">
        <v>1</v>
      </c>
      <c r="P677" s="48"/>
      <c r="Q677" s="48">
        <v>1</v>
      </c>
      <c r="R677" s="48"/>
      <c r="S677" s="48">
        <v>1</v>
      </c>
      <c r="T677" s="48"/>
      <c r="U677" s="48"/>
      <c r="V677" s="48"/>
      <c r="W677" s="20">
        <f t="shared" si="78"/>
        <v>3</v>
      </c>
      <c r="X677" s="48"/>
      <c r="Y677" s="48"/>
      <c r="Z677" s="16"/>
      <c r="AA677" s="16"/>
      <c r="AB677" s="48"/>
      <c r="AC677" s="48"/>
      <c r="AD677" s="48"/>
      <c r="AE677" s="48"/>
      <c r="AF677" s="48"/>
      <c r="AG677" s="48"/>
      <c r="AH677" s="48"/>
      <c r="AI677" s="48"/>
      <c r="AJ677" s="24">
        <f t="shared" si="79"/>
        <v>0</v>
      </c>
      <c r="AK677" s="48"/>
      <c r="AL677" s="48"/>
      <c r="AM677" s="16">
        <v>1</v>
      </c>
      <c r="AN677" s="16"/>
      <c r="AO677" s="48"/>
      <c r="AP677" s="48"/>
      <c r="AQ677" s="48"/>
      <c r="AR677" s="48"/>
      <c r="AS677" s="48"/>
      <c r="AT677" s="48"/>
      <c r="AU677" s="48"/>
      <c r="AV677" s="48"/>
      <c r="AW677" s="26">
        <f t="shared" si="80"/>
        <v>1</v>
      </c>
      <c r="AX677" s="16">
        <f t="shared" si="81"/>
        <v>4</v>
      </c>
      <c r="AY677" s="48"/>
      <c r="AZ677" s="48"/>
      <c r="BA677" s="129"/>
      <c r="BB677" s="157"/>
      <c r="BC677" s="156"/>
      <c r="BD677" s="156"/>
      <c r="BE677" s="156">
        <v>0.75</v>
      </c>
      <c r="BF677" s="156">
        <v>0.5</v>
      </c>
      <c r="BG677" s="156">
        <v>1</v>
      </c>
      <c r="BH677" s="156"/>
      <c r="BI677" s="156">
        <v>0.5</v>
      </c>
      <c r="BJ677" s="16"/>
      <c r="BK677" s="16"/>
      <c r="BL677" s="16"/>
      <c r="BM677" s="135"/>
      <c r="BN677" s="135">
        <f t="shared" si="75"/>
        <v>2.75</v>
      </c>
      <c r="BO677" s="131">
        <f t="shared" si="76"/>
        <v>6.75</v>
      </c>
      <c r="BP677" s="65">
        <f t="shared" si="77"/>
        <v>3</v>
      </c>
      <c r="BS677" s="29"/>
    </row>
    <row r="678" spans="2:71" ht="24.95" customHeight="1">
      <c r="B678" s="48">
        <f>Personal_Development!B679</f>
        <v>0</v>
      </c>
      <c r="C678" s="48">
        <f>Personal_Development!C679</f>
        <v>0</v>
      </c>
      <c r="D678" s="14" t="str">
        <f>Personal_Development!D679</f>
        <v>C13795</v>
      </c>
      <c r="E678" s="11" t="str">
        <f>Personal_Development!E679</f>
        <v>HUNISHA BINTI MAISIR</v>
      </c>
      <c r="F678" s="12" t="str">
        <f>Personal_Development!F679</f>
        <v>PRODUCTION NO.1 DEPARTMENT</v>
      </c>
      <c r="G678" s="12" t="str">
        <f>Personal_Development!G679</f>
        <v>ASSEMBLY PRODUCTION SECTION (APS)</v>
      </c>
      <c r="H678" s="40" t="str">
        <f>Personal_Development!H679</f>
        <v>OPERATOR 2</v>
      </c>
      <c r="I678" s="41" t="str">
        <f>Personal_Development!I679</f>
        <v>C4 PROD</v>
      </c>
      <c r="J678" s="42" t="str">
        <f>Personal_Development!J679</f>
        <v xml:space="preserve">C4 </v>
      </c>
      <c r="K678" s="48"/>
      <c r="L678" s="48"/>
      <c r="M678" s="16"/>
      <c r="N678" s="16"/>
      <c r="O678" s="48"/>
      <c r="P678" s="48"/>
      <c r="Q678" s="48"/>
      <c r="R678" s="48"/>
      <c r="S678" s="48"/>
      <c r="T678" s="48"/>
      <c r="U678" s="48"/>
      <c r="V678" s="48"/>
      <c r="W678" s="20">
        <f t="shared" si="78"/>
        <v>0</v>
      </c>
      <c r="X678" s="48"/>
      <c r="Y678" s="48"/>
      <c r="Z678" s="16"/>
      <c r="AA678" s="16"/>
      <c r="AB678" s="48"/>
      <c r="AC678" s="48"/>
      <c r="AD678" s="48"/>
      <c r="AE678" s="48"/>
      <c r="AF678" s="48"/>
      <c r="AG678" s="48"/>
      <c r="AH678" s="48"/>
      <c r="AI678" s="48"/>
      <c r="AJ678" s="24">
        <f t="shared" si="79"/>
        <v>0</v>
      </c>
      <c r="AK678" s="48"/>
      <c r="AL678" s="48"/>
      <c r="AM678" s="16"/>
      <c r="AN678" s="16"/>
      <c r="AO678" s="48"/>
      <c r="AP678" s="48"/>
      <c r="AQ678" s="48"/>
      <c r="AR678" s="48"/>
      <c r="AS678" s="48"/>
      <c r="AT678" s="48"/>
      <c r="AU678" s="48"/>
      <c r="AV678" s="48"/>
      <c r="AW678" s="26">
        <f t="shared" si="80"/>
        <v>0</v>
      </c>
      <c r="AX678" s="16">
        <f t="shared" si="81"/>
        <v>0</v>
      </c>
      <c r="AY678" s="48"/>
      <c r="AZ678" s="48"/>
      <c r="BA678" s="129"/>
      <c r="BB678" s="157"/>
      <c r="BC678" s="156"/>
      <c r="BD678" s="156"/>
      <c r="BE678" s="156"/>
      <c r="BF678" s="156"/>
      <c r="BG678" s="156"/>
      <c r="BH678" s="156"/>
      <c r="BI678" s="156"/>
      <c r="BJ678" s="16"/>
      <c r="BK678" s="16"/>
      <c r="BL678" s="16"/>
      <c r="BM678" s="135"/>
      <c r="BN678" s="135">
        <f t="shared" si="75"/>
        <v>0</v>
      </c>
      <c r="BO678" s="131">
        <f t="shared" si="76"/>
        <v>0</v>
      </c>
      <c r="BP678" s="65">
        <f t="shared" si="77"/>
        <v>5</v>
      </c>
      <c r="BS678" s="29"/>
    </row>
    <row r="679" spans="2:71" ht="24.95" customHeight="1">
      <c r="B679" s="48">
        <f>Personal_Development!B680</f>
        <v>0</v>
      </c>
      <c r="C679" s="48">
        <f>Personal_Development!C680</f>
        <v>0</v>
      </c>
      <c r="D679" s="14" t="str">
        <f>Personal_Development!D680</f>
        <v>C13806</v>
      </c>
      <c r="E679" s="11" t="str">
        <f>Personal_Development!E680</f>
        <v>NUR AJIRAH BINTI RAMLY</v>
      </c>
      <c r="F679" s="12" t="str">
        <f>Personal_Development!F680</f>
        <v>PRODUCTION NO.2 DEPARTMENT</v>
      </c>
      <c r="G679" s="12" t="str">
        <f>Personal_Development!G680</f>
        <v>MOLDING PRODUCTION SECTION (MPS)</v>
      </c>
      <c r="H679" s="40" t="str">
        <f>Personal_Development!H680</f>
        <v>SUPERVISOR</v>
      </c>
      <c r="I679" s="41" t="str">
        <f>Personal_Development!I680</f>
        <v>C1 PROD</v>
      </c>
      <c r="J679" s="42" t="str">
        <f>Personal_Development!J680</f>
        <v xml:space="preserve">C1 </v>
      </c>
      <c r="K679" s="48"/>
      <c r="L679" s="48"/>
      <c r="M679" s="16"/>
      <c r="N679" s="16"/>
      <c r="O679" s="48"/>
      <c r="P679" s="48">
        <v>1</v>
      </c>
      <c r="Q679" s="48"/>
      <c r="R679" s="48"/>
      <c r="S679" s="48"/>
      <c r="T679" s="48"/>
      <c r="U679" s="48"/>
      <c r="V679" s="48">
        <v>0.5</v>
      </c>
      <c r="W679" s="20">
        <f t="shared" si="78"/>
        <v>1.5</v>
      </c>
      <c r="X679" s="48"/>
      <c r="Y679" s="48"/>
      <c r="Z679" s="16"/>
      <c r="AA679" s="16"/>
      <c r="AB679" s="48"/>
      <c r="AC679" s="48"/>
      <c r="AD679" s="48"/>
      <c r="AE679" s="48"/>
      <c r="AF679" s="48"/>
      <c r="AG679" s="48"/>
      <c r="AH679" s="48"/>
      <c r="AI679" s="48"/>
      <c r="AJ679" s="24">
        <f t="shared" si="79"/>
        <v>0</v>
      </c>
      <c r="AK679" s="48"/>
      <c r="AL679" s="48"/>
      <c r="AM679" s="16"/>
      <c r="AN679" s="16"/>
      <c r="AO679" s="48"/>
      <c r="AP679" s="48"/>
      <c r="AQ679" s="48"/>
      <c r="AR679" s="48"/>
      <c r="AS679" s="48"/>
      <c r="AT679" s="48"/>
      <c r="AU679" s="48"/>
      <c r="AV679" s="48"/>
      <c r="AW679" s="26">
        <f t="shared" si="80"/>
        <v>0</v>
      </c>
      <c r="AX679" s="16">
        <f t="shared" si="81"/>
        <v>1.5</v>
      </c>
      <c r="AY679" s="48"/>
      <c r="AZ679" s="48"/>
      <c r="BA679" s="129"/>
      <c r="BB679" s="157"/>
      <c r="BC679" s="156"/>
      <c r="BD679" s="156"/>
      <c r="BE679" s="156"/>
      <c r="BF679" s="156"/>
      <c r="BG679" s="156">
        <v>0.5</v>
      </c>
      <c r="BH679" s="156">
        <v>0.25</v>
      </c>
      <c r="BI679" s="156">
        <v>0.5</v>
      </c>
      <c r="BJ679" s="16">
        <v>0.5</v>
      </c>
      <c r="BK679" s="16"/>
      <c r="BL679" s="16"/>
      <c r="BM679" s="135"/>
      <c r="BN679" s="135">
        <f t="shared" si="75"/>
        <v>1.75</v>
      </c>
      <c r="BO679" s="131">
        <f t="shared" si="76"/>
        <v>3.25</v>
      </c>
      <c r="BP679" s="65">
        <f t="shared" si="77"/>
        <v>4</v>
      </c>
      <c r="BS679" s="29"/>
    </row>
    <row r="680" spans="2:71" ht="24.95" customHeight="1">
      <c r="B680" s="48">
        <f>Personal_Development!B681</f>
        <v>0</v>
      </c>
      <c r="C680" s="48">
        <f>Personal_Development!C681</f>
        <v>0</v>
      </c>
      <c r="D680" s="14" t="str">
        <f>Personal_Development!D681</f>
        <v>C13807</v>
      </c>
      <c r="E680" s="11" t="str">
        <f>Personal_Development!E681</f>
        <v>LILY NURAISHAH BINTI ABD RAHMAN</v>
      </c>
      <c r="F680" s="12" t="str">
        <f>Personal_Development!F681</f>
        <v>PRODUCTION NO.2 DEPARTMENT</v>
      </c>
      <c r="G680" s="12" t="str">
        <f>Personal_Development!G681</f>
        <v>MOLDING PRODUCTION SECTION (MPS)</v>
      </c>
      <c r="H680" s="40" t="str">
        <f>Personal_Development!H681</f>
        <v>SUPERVISOR</v>
      </c>
      <c r="I680" s="41" t="str">
        <f>Personal_Development!I681</f>
        <v>C1 PROD</v>
      </c>
      <c r="J680" s="42" t="str">
        <f>Personal_Development!J681</f>
        <v xml:space="preserve">C1 </v>
      </c>
      <c r="K680" s="48"/>
      <c r="L680" s="48"/>
      <c r="M680" s="16"/>
      <c r="N680" s="16"/>
      <c r="O680" s="48"/>
      <c r="P680" s="48"/>
      <c r="Q680" s="48"/>
      <c r="R680" s="48"/>
      <c r="S680" s="48"/>
      <c r="T680" s="48">
        <v>1</v>
      </c>
      <c r="U680" s="48"/>
      <c r="V680" s="48"/>
      <c r="W680" s="20">
        <f t="shared" si="78"/>
        <v>1</v>
      </c>
      <c r="X680" s="48"/>
      <c r="Y680" s="48"/>
      <c r="Z680" s="16"/>
      <c r="AA680" s="16"/>
      <c r="AB680" s="48"/>
      <c r="AC680" s="48"/>
      <c r="AD680" s="48"/>
      <c r="AE680" s="48"/>
      <c r="AF680" s="48"/>
      <c r="AG680" s="48"/>
      <c r="AH680" s="48"/>
      <c r="AI680" s="48"/>
      <c r="AJ680" s="24">
        <f t="shared" si="79"/>
        <v>0</v>
      </c>
      <c r="AK680" s="48"/>
      <c r="AL680" s="48"/>
      <c r="AM680" s="16"/>
      <c r="AN680" s="16"/>
      <c r="AO680" s="48"/>
      <c r="AP680" s="48"/>
      <c r="AQ680" s="48"/>
      <c r="AR680" s="48"/>
      <c r="AS680" s="48"/>
      <c r="AT680" s="48"/>
      <c r="AU680" s="48"/>
      <c r="AV680" s="48"/>
      <c r="AW680" s="26">
        <f t="shared" si="80"/>
        <v>0</v>
      </c>
      <c r="AX680" s="16">
        <f t="shared" si="81"/>
        <v>1</v>
      </c>
      <c r="AY680" s="48"/>
      <c r="AZ680" s="48"/>
      <c r="BA680" s="129"/>
      <c r="BB680" s="157"/>
      <c r="BC680" s="156"/>
      <c r="BD680" s="156"/>
      <c r="BE680" s="156"/>
      <c r="BF680" s="156">
        <v>0.25</v>
      </c>
      <c r="BG680" s="156"/>
      <c r="BH680" s="156"/>
      <c r="BI680" s="156"/>
      <c r="BJ680" s="16"/>
      <c r="BK680" s="16"/>
      <c r="BL680" s="16"/>
      <c r="BM680" s="135"/>
      <c r="BN680" s="135">
        <f t="shared" si="75"/>
        <v>0.25</v>
      </c>
      <c r="BO680" s="131">
        <f t="shared" si="76"/>
        <v>1.25</v>
      </c>
      <c r="BP680" s="65">
        <f t="shared" si="77"/>
        <v>4</v>
      </c>
      <c r="BS680" s="29"/>
    </row>
    <row r="681" spans="2:71" ht="24.95" customHeight="1">
      <c r="B681" s="48" t="str">
        <f>Personal_Development!B682</f>
        <v>R</v>
      </c>
      <c r="C681" s="48">
        <f>Personal_Development!C682</f>
        <v>0</v>
      </c>
      <c r="D681" s="14" t="str">
        <f>Personal_Development!D682</f>
        <v>C13808</v>
      </c>
      <c r="E681" s="11" t="str">
        <f>Personal_Development!E682</f>
        <v>NAJIRAH BINTI ABDUL RAHIM</v>
      </c>
      <c r="F681" s="12" t="str">
        <f>Personal_Development!F682</f>
        <v>PRODUCTION NO.2 DEPARTMENT</v>
      </c>
      <c r="G681" s="12" t="str">
        <f>Personal_Development!G682</f>
        <v>MOLDING PRODUCTION SECTION (MPS)</v>
      </c>
      <c r="H681" s="40" t="str">
        <f>Personal_Development!H682</f>
        <v>OPERATOR 2</v>
      </c>
      <c r="I681" s="41" t="str">
        <f>Personal_Development!I682</f>
        <v>C4 PROD</v>
      </c>
      <c r="J681" s="42" t="str">
        <f>Personal_Development!J682</f>
        <v xml:space="preserve">C4 </v>
      </c>
      <c r="K681" s="48"/>
      <c r="L681" s="48"/>
      <c r="M681" s="16"/>
      <c r="N681" s="16">
        <v>1</v>
      </c>
      <c r="O681" s="48"/>
      <c r="P681" s="48">
        <v>1</v>
      </c>
      <c r="Q681" s="48">
        <v>1</v>
      </c>
      <c r="R681" s="48">
        <v>1</v>
      </c>
      <c r="S681" s="48">
        <v>1</v>
      </c>
      <c r="T681" s="48"/>
      <c r="U681" s="48">
        <v>1</v>
      </c>
      <c r="V681" s="48"/>
      <c r="W681" s="20">
        <f t="shared" si="78"/>
        <v>6</v>
      </c>
      <c r="X681" s="48"/>
      <c r="Y681" s="48"/>
      <c r="Z681" s="16"/>
      <c r="AA681" s="16"/>
      <c r="AB681" s="48"/>
      <c r="AC681" s="48"/>
      <c r="AD681" s="48"/>
      <c r="AE681" s="48"/>
      <c r="AF681" s="48"/>
      <c r="AG681" s="48"/>
      <c r="AH681" s="48"/>
      <c r="AI681" s="48"/>
      <c r="AJ681" s="24">
        <f t="shared" si="79"/>
        <v>0</v>
      </c>
      <c r="AK681" s="48"/>
      <c r="AL681" s="48"/>
      <c r="AM681" s="16">
        <v>2</v>
      </c>
      <c r="AN681" s="16"/>
      <c r="AO681" s="48"/>
      <c r="AP681" s="48">
        <v>0.25</v>
      </c>
      <c r="AQ681" s="48"/>
      <c r="AR681" s="48"/>
      <c r="AS681" s="48"/>
      <c r="AT681" s="48"/>
      <c r="AU681" s="48"/>
      <c r="AV681" s="48"/>
      <c r="AW681" s="26">
        <f t="shared" si="80"/>
        <v>2.25</v>
      </c>
      <c r="AX681" s="16">
        <f t="shared" si="81"/>
        <v>8.25</v>
      </c>
      <c r="AY681" s="48"/>
      <c r="AZ681" s="48"/>
      <c r="BA681" s="129"/>
      <c r="BB681" s="157"/>
      <c r="BC681" s="156"/>
      <c r="BD681" s="156"/>
      <c r="BE681" s="156"/>
      <c r="BF681" s="156"/>
      <c r="BG681" s="156"/>
      <c r="BH681" s="156"/>
      <c r="BI681" s="156">
        <v>1</v>
      </c>
      <c r="BJ681" s="16">
        <v>1</v>
      </c>
      <c r="BK681" s="16">
        <v>0.5</v>
      </c>
      <c r="BL681" s="16"/>
      <c r="BM681" s="135"/>
      <c r="BN681" s="135">
        <f t="shared" si="75"/>
        <v>2.5</v>
      </c>
      <c r="BO681" s="131">
        <f t="shared" si="76"/>
        <v>10.75</v>
      </c>
      <c r="BP681" s="65">
        <f t="shared" si="77"/>
        <v>2</v>
      </c>
      <c r="BS681" s="29"/>
    </row>
    <row r="682" spans="2:71" ht="24.95" customHeight="1">
      <c r="B682" s="48" t="str">
        <f>Personal_Development!B683</f>
        <v>R</v>
      </c>
      <c r="C682" s="48">
        <f>Personal_Development!C683</f>
        <v>0</v>
      </c>
      <c r="D682" s="14" t="str">
        <f>Personal_Development!D683</f>
        <v>E00181</v>
      </c>
      <c r="E682" s="11" t="str">
        <f>Personal_Development!E683</f>
        <v>SITI NUR AISHA BINTI ABDUL MALEK</v>
      </c>
      <c r="F682" s="12" t="str">
        <f>Personal_Development!F683</f>
        <v>CSR PROMOTION OFFICE</v>
      </c>
      <c r="G682" s="12">
        <f>Personal_Development!G683</f>
        <v>0</v>
      </c>
      <c r="H682" s="40" t="str">
        <f>Personal_Development!H683</f>
        <v>OFFICER</v>
      </c>
      <c r="I682" s="41" t="str">
        <f>Personal_Development!I683</f>
        <v>M6</v>
      </c>
      <c r="J682" s="42" t="str">
        <f>Personal_Development!J683</f>
        <v>M6</v>
      </c>
      <c r="K682" s="48"/>
      <c r="L682" s="48"/>
      <c r="M682" s="16"/>
      <c r="N682" s="16"/>
      <c r="O682" s="48"/>
      <c r="P682" s="48"/>
      <c r="Q682" s="48"/>
      <c r="R682" s="48"/>
      <c r="S682" s="48"/>
      <c r="T682" s="48"/>
      <c r="U682" s="48"/>
      <c r="V682" s="48"/>
      <c r="W682" s="20">
        <f t="shared" si="78"/>
        <v>0</v>
      </c>
      <c r="X682" s="48"/>
      <c r="Y682" s="48"/>
      <c r="Z682" s="16"/>
      <c r="AA682" s="16"/>
      <c r="AB682" s="48"/>
      <c r="AC682" s="48"/>
      <c r="AD682" s="48"/>
      <c r="AE682" s="48"/>
      <c r="AF682" s="48"/>
      <c r="AG682" s="48"/>
      <c r="AH682" s="48"/>
      <c r="AI682" s="48"/>
      <c r="AJ682" s="24">
        <f t="shared" si="79"/>
        <v>0</v>
      </c>
      <c r="AK682" s="48"/>
      <c r="AL682" s="48"/>
      <c r="AM682" s="16">
        <v>2.5</v>
      </c>
      <c r="AN682" s="16"/>
      <c r="AO682" s="48"/>
      <c r="AP682" s="48">
        <v>3</v>
      </c>
      <c r="AQ682" s="48"/>
      <c r="AR682" s="48">
        <v>2.5</v>
      </c>
      <c r="AS682" s="48"/>
      <c r="AT682" s="48">
        <v>1</v>
      </c>
      <c r="AU682" s="48"/>
      <c r="AV682" s="48"/>
      <c r="AW682" s="26">
        <f t="shared" si="80"/>
        <v>9</v>
      </c>
      <c r="AX682" s="16">
        <f t="shared" si="81"/>
        <v>9</v>
      </c>
      <c r="AY682" s="48"/>
      <c r="AZ682" s="48"/>
      <c r="BA682" s="129"/>
      <c r="BB682" s="157"/>
      <c r="BC682" s="156"/>
      <c r="BD682" s="156"/>
      <c r="BE682" s="156"/>
      <c r="BF682" s="156"/>
      <c r="BG682" s="156"/>
      <c r="BH682" s="156"/>
      <c r="BI682" s="156"/>
      <c r="BJ682" s="16"/>
      <c r="BK682" s="16"/>
      <c r="BL682" s="16"/>
      <c r="BM682" s="135"/>
      <c r="BN682" s="135">
        <f t="shared" si="75"/>
        <v>0</v>
      </c>
      <c r="BO682" s="131">
        <f t="shared" si="76"/>
        <v>9</v>
      </c>
      <c r="BP682" s="65">
        <f t="shared" si="77"/>
        <v>2</v>
      </c>
      <c r="BS682" s="29"/>
    </row>
    <row r="683" spans="2:71" ht="24.95" customHeight="1">
      <c r="B683" s="48">
        <f>Personal_Development!B684</f>
        <v>0</v>
      </c>
      <c r="C683" s="48">
        <f>Personal_Development!C684</f>
        <v>0</v>
      </c>
      <c r="D683" s="14" t="str">
        <f>Personal_Development!D684</f>
        <v>E00182</v>
      </c>
      <c r="E683" s="11" t="str">
        <f>Personal_Development!E684</f>
        <v>NURUL AIN BINTI T.TAIRUDDIN</v>
      </c>
      <c r="F683" s="12" t="str">
        <f>Personal_Development!F684</f>
        <v>PRESIDENTIAL MANAGEMENT DEPARTMENT</v>
      </c>
      <c r="G683" s="12" t="str">
        <f>Personal_Development!G684</f>
        <v>HUMAN RESOURCE DEVELOPMENT SECTION (HDS)</v>
      </c>
      <c r="H683" s="40" t="str">
        <f>Personal_Development!H684</f>
        <v>ASSISTANT OFFICER</v>
      </c>
      <c r="I683" s="41" t="str">
        <f>Personal_Development!I684</f>
        <v>M7</v>
      </c>
      <c r="J683" s="42" t="str">
        <f>Personal_Development!J684</f>
        <v>M7</v>
      </c>
      <c r="K683" s="48"/>
      <c r="L683" s="48"/>
      <c r="M683" s="16"/>
      <c r="N683" s="16"/>
      <c r="O683" s="48"/>
      <c r="P683" s="48">
        <v>1</v>
      </c>
      <c r="Q683" s="48"/>
      <c r="R683" s="48"/>
      <c r="S683" s="48">
        <v>1</v>
      </c>
      <c r="T683" s="48"/>
      <c r="U683" s="48"/>
      <c r="V683" s="48"/>
      <c r="W683" s="20">
        <f t="shared" si="78"/>
        <v>2</v>
      </c>
      <c r="X683" s="48"/>
      <c r="Y683" s="48"/>
      <c r="Z683" s="16"/>
      <c r="AA683" s="16"/>
      <c r="AB683" s="48"/>
      <c r="AC683" s="48"/>
      <c r="AD683" s="48"/>
      <c r="AE683" s="48"/>
      <c r="AF683" s="48"/>
      <c r="AG683" s="48"/>
      <c r="AH683" s="48"/>
      <c r="AI683" s="48"/>
      <c r="AJ683" s="24">
        <f t="shared" si="79"/>
        <v>0</v>
      </c>
      <c r="AK683" s="48"/>
      <c r="AL683" s="48"/>
      <c r="AM683" s="16"/>
      <c r="AN683" s="16"/>
      <c r="AO683" s="48"/>
      <c r="AP683" s="48"/>
      <c r="AQ683" s="48"/>
      <c r="AR683" s="48"/>
      <c r="AS683" s="48"/>
      <c r="AT683" s="48"/>
      <c r="AU683" s="48"/>
      <c r="AV683" s="48"/>
      <c r="AW683" s="26">
        <f t="shared" si="80"/>
        <v>0</v>
      </c>
      <c r="AX683" s="16">
        <f t="shared" si="81"/>
        <v>2</v>
      </c>
      <c r="AY683" s="48"/>
      <c r="AZ683" s="48"/>
      <c r="BA683" s="129">
        <v>5</v>
      </c>
      <c r="BB683" s="157"/>
      <c r="BC683" s="156"/>
      <c r="BD683" s="156"/>
      <c r="BE683" s="156"/>
      <c r="BF683" s="156"/>
      <c r="BG683" s="156"/>
      <c r="BH683" s="156"/>
      <c r="BI683" s="156"/>
      <c r="BJ683" s="16"/>
      <c r="BK683" s="16"/>
      <c r="BL683" s="16"/>
      <c r="BM683" s="135"/>
      <c r="BN683" s="135">
        <f t="shared" si="75"/>
        <v>0</v>
      </c>
      <c r="BO683" s="131">
        <f t="shared" si="76"/>
        <v>7</v>
      </c>
      <c r="BP683" s="65">
        <f t="shared" si="77"/>
        <v>2</v>
      </c>
      <c r="BS683" s="29"/>
    </row>
    <row r="684" spans="2:71" ht="24.95" customHeight="1">
      <c r="B684" s="48" t="str">
        <f>Personal_Development!B685</f>
        <v>R</v>
      </c>
      <c r="C684" s="48">
        <f>Personal_Development!C685</f>
        <v>0</v>
      </c>
      <c r="D684" s="14" t="str">
        <f>Personal_Development!D685</f>
        <v>C13809</v>
      </c>
      <c r="E684" s="11" t="str">
        <f>Personal_Development!E685</f>
        <v>MOHAMAD SHAMEER BIN MOHD SHARIF</v>
      </c>
      <c r="F684" s="12" t="str">
        <f>Personal_Development!F685</f>
        <v>PRODUCTION NO.1 DEPARTMENT</v>
      </c>
      <c r="G684" s="12" t="str">
        <f>Personal_Development!G685</f>
        <v>ASSEMBLY PRODUCTION SECTION (APS)</v>
      </c>
      <c r="H684" s="40" t="str">
        <f>Personal_Development!H685</f>
        <v>OPERATOR 2</v>
      </c>
      <c r="I684" s="41" t="str">
        <f>Personal_Development!I685</f>
        <v>C4 PROD</v>
      </c>
      <c r="J684" s="42" t="str">
        <f>Personal_Development!J685</f>
        <v xml:space="preserve">C4 </v>
      </c>
      <c r="K684" s="48"/>
      <c r="L684" s="48"/>
      <c r="M684" s="16"/>
      <c r="N684" s="16"/>
      <c r="O684" s="48"/>
      <c r="P684" s="48"/>
      <c r="Q684" s="48"/>
      <c r="R684" s="48"/>
      <c r="S684" s="48"/>
      <c r="T684" s="48"/>
      <c r="U684" s="48"/>
      <c r="V684" s="48"/>
      <c r="W684" s="20">
        <f t="shared" si="78"/>
        <v>0</v>
      </c>
      <c r="X684" s="48"/>
      <c r="Y684" s="48"/>
      <c r="Z684" s="16"/>
      <c r="AA684" s="16">
        <v>2.5</v>
      </c>
      <c r="AB684" s="48"/>
      <c r="AC684" s="48"/>
      <c r="AD684" s="48"/>
      <c r="AE684" s="48"/>
      <c r="AF684" s="48"/>
      <c r="AG684" s="48"/>
      <c r="AH684" s="48"/>
      <c r="AI684" s="48"/>
      <c r="AJ684" s="24">
        <f t="shared" si="79"/>
        <v>2.5</v>
      </c>
      <c r="AK684" s="48"/>
      <c r="AL684" s="48"/>
      <c r="AM684" s="16">
        <v>1</v>
      </c>
      <c r="AN684" s="16">
        <v>1.5</v>
      </c>
      <c r="AO684" s="48"/>
      <c r="AP684" s="48"/>
      <c r="AQ684" s="48"/>
      <c r="AR684" s="48"/>
      <c r="AS684" s="48"/>
      <c r="AT684" s="48"/>
      <c r="AU684" s="48"/>
      <c r="AV684" s="48"/>
      <c r="AW684" s="26">
        <f t="shared" si="80"/>
        <v>2.5</v>
      </c>
      <c r="AX684" s="16">
        <f t="shared" si="81"/>
        <v>5</v>
      </c>
      <c r="AY684" s="48"/>
      <c r="AZ684" s="48"/>
      <c r="BA684" s="129"/>
      <c r="BB684" s="157"/>
      <c r="BC684" s="156"/>
      <c r="BD684" s="156"/>
      <c r="BE684" s="156"/>
      <c r="BF684" s="156"/>
      <c r="BG684" s="156"/>
      <c r="BH684" s="156"/>
      <c r="BI684" s="156"/>
      <c r="BJ684" s="16"/>
      <c r="BK684" s="16"/>
      <c r="BL684" s="16"/>
      <c r="BM684" s="135"/>
      <c r="BN684" s="135">
        <f t="shared" si="75"/>
        <v>0</v>
      </c>
      <c r="BO684" s="131">
        <f t="shared" si="76"/>
        <v>5</v>
      </c>
      <c r="BP684" s="65">
        <f t="shared" si="77"/>
        <v>3</v>
      </c>
      <c r="BS684" s="29"/>
    </row>
    <row r="685" spans="2:71" ht="24.95" customHeight="1">
      <c r="B685" s="48">
        <f>Personal_Development!B686</f>
        <v>0</v>
      </c>
      <c r="C685" s="48">
        <f>Personal_Development!C686</f>
        <v>0</v>
      </c>
      <c r="D685" s="14" t="str">
        <f>Personal_Development!D686</f>
        <v>C13810</v>
      </c>
      <c r="E685" s="11" t="str">
        <f>Personal_Development!E686</f>
        <v>SAIFUL AKMAL BIN MOHAMAD ZAHARI</v>
      </c>
      <c r="F685" s="12" t="str">
        <f>Personal_Development!F686</f>
        <v>PRODUCTION NO.1 DEPARTMENT</v>
      </c>
      <c r="G685" s="12" t="str">
        <f>Personal_Development!G686</f>
        <v>ASSEMBLY PRODUCTION SECTION (APS)</v>
      </c>
      <c r="H685" s="40" t="str">
        <f>Personal_Development!H686</f>
        <v>OPERATOR 2</v>
      </c>
      <c r="I685" s="41" t="str">
        <f>Personal_Development!I686</f>
        <v>C4 PROD</v>
      </c>
      <c r="J685" s="42" t="str">
        <f>Personal_Development!J686</f>
        <v xml:space="preserve">C4 </v>
      </c>
      <c r="K685" s="48"/>
      <c r="L685" s="48">
        <v>1</v>
      </c>
      <c r="M685" s="16"/>
      <c r="N685" s="16">
        <v>2</v>
      </c>
      <c r="O685" s="48">
        <v>1</v>
      </c>
      <c r="P685" s="48">
        <v>0.5</v>
      </c>
      <c r="Q685" s="48">
        <v>2</v>
      </c>
      <c r="R685" s="48">
        <v>1</v>
      </c>
      <c r="S685" s="48">
        <v>1</v>
      </c>
      <c r="T685" s="48"/>
      <c r="U685" s="48">
        <v>1</v>
      </c>
      <c r="V685" s="48">
        <v>3</v>
      </c>
      <c r="W685" s="20">
        <f t="shared" si="78"/>
        <v>12.5</v>
      </c>
      <c r="X685" s="48"/>
      <c r="Y685" s="48"/>
      <c r="Z685" s="16"/>
      <c r="AA685" s="16"/>
      <c r="AB685" s="48">
        <v>1</v>
      </c>
      <c r="AC685" s="48">
        <v>1</v>
      </c>
      <c r="AD685" s="48"/>
      <c r="AE685" s="48"/>
      <c r="AF685" s="48">
        <v>1</v>
      </c>
      <c r="AG685" s="48"/>
      <c r="AH685" s="48"/>
      <c r="AI685" s="48"/>
      <c r="AJ685" s="24">
        <f t="shared" si="79"/>
        <v>3</v>
      </c>
      <c r="AK685" s="48"/>
      <c r="AL685" s="48"/>
      <c r="AM685" s="16">
        <v>3</v>
      </c>
      <c r="AN685" s="16"/>
      <c r="AO685" s="48">
        <v>1</v>
      </c>
      <c r="AP685" s="48"/>
      <c r="AQ685" s="48">
        <v>2.5</v>
      </c>
      <c r="AR685" s="48"/>
      <c r="AS685" s="48">
        <v>1.5</v>
      </c>
      <c r="AT685" s="48"/>
      <c r="AU685" s="48">
        <v>1</v>
      </c>
      <c r="AV685" s="48"/>
      <c r="AW685" s="26">
        <f t="shared" si="80"/>
        <v>9</v>
      </c>
      <c r="AX685" s="16">
        <f t="shared" si="81"/>
        <v>24.5</v>
      </c>
      <c r="AY685" s="48"/>
      <c r="AZ685" s="48"/>
      <c r="BA685" s="129"/>
      <c r="BB685" s="157"/>
      <c r="BC685" s="156"/>
      <c r="BD685" s="156"/>
      <c r="BE685" s="156"/>
      <c r="BF685" s="156"/>
      <c r="BG685" s="156"/>
      <c r="BH685" s="156"/>
      <c r="BI685" s="156"/>
      <c r="BJ685" s="16"/>
      <c r="BK685" s="16">
        <v>1</v>
      </c>
      <c r="BL685" s="16"/>
      <c r="BM685" s="135"/>
      <c r="BN685" s="135">
        <f t="shared" si="75"/>
        <v>1</v>
      </c>
      <c r="BO685" s="131">
        <f t="shared" si="76"/>
        <v>25.5</v>
      </c>
      <c r="BP685" s="65">
        <f t="shared" si="77"/>
        <v>1</v>
      </c>
      <c r="BS685" s="29"/>
    </row>
    <row r="686" spans="2:71" ht="24.95" customHeight="1">
      <c r="B686" s="48" t="str">
        <f>Personal_Development!B687</f>
        <v>R</v>
      </c>
      <c r="C686" s="48">
        <f>Personal_Development!C687</f>
        <v>0</v>
      </c>
      <c r="D686" s="14" t="str">
        <f>Personal_Development!D687</f>
        <v>K03236</v>
      </c>
      <c r="E686" s="11" t="str">
        <f>Personal_Development!E687</f>
        <v>MOHD ZAIREEIZWAN BIN WILDAN</v>
      </c>
      <c r="F686" s="12" t="str">
        <f>Personal_Development!F687</f>
        <v>PRODUCTION NO.1 DEPARTMENT</v>
      </c>
      <c r="G686" s="12" t="str">
        <f>Personal_Development!G687</f>
        <v>ASSEMBLY PRODUCTION SECTION (APS)</v>
      </c>
      <c r="H686" s="40" t="str">
        <f>Personal_Development!H687</f>
        <v>OPERATOR 2</v>
      </c>
      <c r="I686" s="41" t="str">
        <f>Personal_Development!I687</f>
        <v>C4 PROD</v>
      </c>
      <c r="J686" s="42" t="str">
        <f>Personal_Development!J687</f>
        <v xml:space="preserve">C4 </v>
      </c>
      <c r="K686" s="48"/>
      <c r="L686" s="48"/>
      <c r="M686" s="16"/>
      <c r="N686" s="16"/>
      <c r="O686" s="48"/>
      <c r="P686" s="48"/>
      <c r="Q686" s="48"/>
      <c r="R686" s="48"/>
      <c r="S686" s="48"/>
      <c r="T686" s="48"/>
      <c r="U686" s="48"/>
      <c r="V686" s="48"/>
      <c r="W686" s="20">
        <f t="shared" si="78"/>
        <v>0</v>
      </c>
      <c r="X686" s="48"/>
      <c r="Y686" s="48"/>
      <c r="Z686" s="16"/>
      <c r="AA686" s="16"/>
      <c r="AB686" s="48"/>
      <c r="AC686" s="48"/>
      <c r="AD686" s="48"/>
      <c r="AE686" s="48"/>
      <c r="AF686" s="48"/>
      <c r="AG686" s="48"/>
      <c r="AH686" s="48"/>
      <c r="AI686" s="48"/>
      <c r="AJ686" s="24">
        <f t="shared" si="79"/>
        <v>0</v>
      </c>
      <c r="AK686" s="48"/>
      <c r="AL686" s="48"/>
      <c r="AM686" s="16"/>
      <c r="AN686" s="16"/>
      <c r="AO686" s="48"/>
      <c r="AP686" s="48"/>
      <c r="AQ686" s="48"/>
      <c r="AR686" s="48"/>
      <c r="AS686" s="48"/>
      <c r="AT686" s="48"/>
      <c r="AU686" s="48"/>
      <c r="AV686" s="48"/>
      <c r="AW686" s="26">
        <f t="shared" si="80"/>
        <v>0</v>
      </c>
      <c r="AX686" s="16">
        <f t="shared" si="81"/>
        <v>0</v>
      </c>
      <c r="AY686" s="48"/>
      <c r="AZ686" s="48"/>
      <c r="BA686" s="129"/>
      <c r="BB686" s="157"/>
      <c r="BC686" s="156"/>
      <c r="BD686" s="156"/>
      <c r="BE686" s="156"/>
      <c r="BF686" s="156"/>
      <c r="BG686" s="156"/>
      <c r="BH686" s="156"/>
      <c r="BI686" s="156"/>
      <c r="BJ686" s="16"/>
      <c r="BK686" s="16"/>
      <c r="BL686" s="16"/>
      <c r="BM686" s="135"/>
      <c r="BN686" s="135">
        <f t="shared" si="75"/>
        <v>0</v>
      </c>
      <c r="BO686" s="131">
        <f t="shared" si="76"/>
        <v>0</v>
      </c>
      <c r="BP686" s="65">
        <f t="shared" si="77"/>
        <v>5</v>
      </c>
      <c r="BS686" s="29"/>
    </row>
    <row r="687" spans="2:71" ht="24.95" customHeight="1">
      <c r="B687" s="48" t="str">
        <f>Personal_Development!B688</f>
        <v>R</v>
      </c>
      <c r="C687" s="48">
        <f>Personal_Development!C688</f>
        <v>0</v>
      </c>
      <c r="D687" s="14" t="str">
        <f>Personal_Development!D688</f>
        <v>K03237</v>
      </c>
      <c r="E687" s="11" t="str">
        <f>Personal_Development!E688</f>
        <v>SAYYID SAHLAN BIN MOHD LATIF</v>
      </c>
      <c r="F687" s="12" t="str">
        <f>Personal_Development!F688</f>
        <v>PRODUCTION NO.1 DEPARTMENT</v>
      </c>
      <c r="G687" s="12" t="str">
        <f>Personal_Development!G688</f>
        <v>ASSEMBLY PRODUCTION SECTION (APS)</v>
      </c>
      <c r="H687" s="40" t="str">
        <f>Personal_Development!H688</f>
        <v>OPERATOR 2</v>
      </c>
      <c r="I687" s="41" t="str">
        <f>Personal_Development!I688</f>
        <v>C4 PROD</v>
      </c>
      <c r="J687" s="42" t="str">
        <f>Personal_Development!J688</f>
        <v xml:space="preserve">C4 </v>
      </c>
      <c r="K687" s="48"/>
      <c r="L687" s="48">
        <v>2</v>
      </c>
      <c r="M687" s="16"/>
      <c r="N687" s="16"/>
      <c r="O687" s="48"/>
      <c r="P687" s="48"/>
      <c r="Q687" s="48"/>
      <c r="R687" s="48"/>
      <c r="S687" s="48"/>
      <c r="T687" s="48"/>
      <c r="U687" s="48"/>
      <c r="V687" s="48"/>
      <c r="W687" s="20">
        <f t="shared" si="78"/>
        <v>2</v>
      </c>
      <c r="X687" s="48"/>
      <c r="Y687" s="48">
        <v>2</v>
      </c>
      <c r="Z687" s="16"/>
      <c r="AA687" s="16"/>
      <c r="AB687" s="48"/>
      <c r="AC687" s="48"/>
      <c r="AD687" s="48"/>
      <c r="AE687" s="48"/>
      <c r="AF687" s="48"/>
      <c r="AG687" s="48"/>
      <c r="AH687" s="48"/>
      <c r="AI687" s="48"/>
      <c r="AJ687" s="24">
        <f t="shared" si="79"/>
        <v>2</v>
      </c>
      <c r="AK687" s="48"/>
      <c r="AL687" s="48"/>
      <c r="AM687" s="16"/>
      <c r="AN687" s="16"/>
      <c r="AO687" s="48"/>
      <c r="AP687" s="48"/>
      <c r="AQ687" s="48"/>
      <c r="AR687" s="48"/>
      <c r="AS687" s="48"/>
      <c r="AT687" s="48"/>
      <c r="AU687" s="48"/>
      <c r="AV687" s="48"/>
      <c r="AW687" s="26">
        <f t="shared" si="80"/>
        <v>0</v>
      </c>
      <c r="AX687" s="16">
        <f t="shared" si="81"/>
        <v>4</v>
      </c>
      <c r="AY687" s="48"/>
      <c r="AZ687" s="48"/>
      <c r="BA687" s="129"/>
      <c r="BB687" s="157"/>
      <c r="BC687" s="156"/>
      <c r="BD687" s="156"/>
      <c r="BE687" s="156"/>
      <c r="BF687" s="156"/>
      <c r="BG687" s="156"/>
      <c r="BH687" s="156"/>
      <c r="BI687" s="156"/>
      <c r="BJ687" s="16"/>
      <c r="BK687" s="16"/>
      <c r="BL687" s="16"/>
      <c r="BM687" s="135"/>
      <c r="BN687" s="135">
        <f t="shared" si="75"/>
        <v>0</v>
      </c>
      <c r="BO687" s="131">
        <f t="shared" si="76"/>
        <v>4</v>
      </c>
      <c r="BP687" s="65">
        <f t="shared" si="77"/>
        <v>3</v>
      </c>
      <c r="BS687" s="29"/>
    </row>
    <row r="688" spans="2:71" ht="24.95" customHeight="1">
      <c r="B688" s="48" t="str">
        <f>Personal_Development!B689</f>
        <v>R</v>
      </c>
      <c r="C688" s="48">
        <f>Personal_Development!C689</f>
        <v>0</v>
      </c>
      <c r="D688" s="14" t="str">
        <f>Personal_Development!D689</f>
        <v>C13811</v>
      </c>
      <c r="E688" s="11" t="str">
        <f>Personal_Development!E689</f>
        <v>MUHAMAD SAYYIDI BIN MOHD LATIF</v>
      </c>
      <c r="F688" s="12" t="str">
        <f>Personal_Development!F689</f>
        <v>PRODUCTION NO.1 DEPARTMENT</v>
      </c>
      <c r="G688" s="12" t="str">
        <f>Personal_Development!G689</f>
        <v>ASSEMBLY PRODUCTION SECTION (APS)</v>
      </c>
      <c r="H688" s="40" t="str">
        <f>Personal_Development!H689</f>
        <v>OPERATOR 2</v>
      </c>
      <c r="I688" s="41" t="str">
        <f>Personal_Development!I689</f>
        <v>C4 PROD</v>
      </c>
      <c r="J688" s="42" t="str">
        <f>Personal_Development!J689</f>
        <v xml:space="preserve">C4 </v>
      </c>
      <c r="K688" s="48"/>
      <c r="L688" s="48"/>
      <c r="M688" s="16"/>
      <c r="N688" s="16"/>
      <c r="O688" s="48"/>
      <c r="P688" s="48"/>
      <c r="Q688" s="48"/>
      <c r="R688" s="48"/>
      <c r="S688" s="48"/>
      <c r="T688" s="48"/>
      <c r="U688" s="48"/>
      <c r="V688" s="48"/>
      <c r="W688" s="20">
        <f t="shared" si="78"/>
        <v>0</v>
      </c>
      <c r="X688" s="48"/>
      <c r="Y688" s="48"/>
      <c r="Z688" s="16"/>
      <c r="AA688" s="16">
        <v>2</v>
      </c>
      <c r="AB688" s="48"/>
      <c r="AC688" s="48"/>
      <c r="AD688" s="48"/>
      <c r="AE688" s="48"/>
      <c r="AF688" s="48"/>
      <c r="AG688" s="48"/>
      <c r="AH688" s="48"/>
      <c r="AI688" s="48"/>
      <c r="AJ688" s="24">
        <f t="shared" si="79"/>
        <v>2</v>
      </c>
      <c r="AK688" s="48"/>
      <c r="AL688" s="48"/>
      <c r="AM688" s="16"/>
      <c r="AN688" s="16">
        <v>1</v>
      </c>
      <c r="AO688" s="48"/>
      <c r="AP688" s="48"/>
      <c r="AQ688" s="48"/>
      <c r="AR688" s="48"/>
      <c r="AS688" s="48"/>
      <c r="AT688" s="48"/>
      <c r="AU688" s="48"/>
      <c r="AV688" s="48"/>
      <c r="AW688" s="26">
        <f t="shared" si="80"/>
        <v>1</v>
      </c>
      <c r="AX688" s="16">
        <f t="shared" si="81"/>
        <v>3</v>
      </c>
      <c r="AY688" s="48"/>
      <c r="AZ688" s="48"/>
      <c r="BA688" s="129"/>
      <c r="BB688" s="157"/>
      <c r="BC688" s="156"/>
      <c r="BD688" s="156"/>
      <c r="BE688" s="156"/>
      <c r="BF688" s="156"/>
      <c r="BG688" s="156"/>
      <c r="BH688" s="156"/>
      <c r="BI688" s="156"/>
      <c r="BJ688" s="16"/>
      <c r="BK688" s="16"/>
      <c r="BL688" s="16"/>
      <c r="BM688" s="135"/>
      <c r="BN688" s="135">
        <f t="shared" si="75"/>
        <v>0</v>
      </c>
      <c r="BO688" s="131">
        <f t="shared" si="76"/>
        <v>3</v>
      </c>
      <c r="BP688" s="65">
        <f t="shared" si="77"/>
        <v>4</v>
      </c>
      <c r="BS688" s="29"/>
    </row>
    <row r="689" spans="2:71" ht="24.95" customHeight="1">
      <c r="B689" s="48" t="str">
        <f>Personal_Development!B690</f>
        <v>R</v>
      </c>
      <c r="C689" s="48">
        <f>Personal_Development!C690</f>
        <v>0</v>
      </c>
      <c r="D689" s="14" t="str">
        <f>Personal_Development!D690</f>
        <v>K03239</v>
      </c>
      <c r="E689" s="11" t="str">
        <f>Personal_Development!E690</f>
        <v>HARITH HAZIM BIN TESMIN</v>
      </c>
      <c r="F689" s="12" t="str">
        <f>Personal_Development!F690</f>
        <v>PRODUCTION NO.1 DEPARTMENT</v>
      </c>
      <c r="G689" s="12" t="str">
        <f>Personal_Development!G690</f>
        <v>ASSEMBLY PRODUCTION SECTION (APS)</v>
      </c>
      <c r="H689" s="40" t="str">
        <f>Personal_Development!H690</f>
        <v>OPERATOR 2</v>
      </c>
      <c r="I689" s="41" t="str">
        <f>Personal_Development!I690</f>
        <v>C4 PROD</v>
      </c>
      <c r="J689" s="42" t="str">
        <f>Personal_Development!J690</f>
        <v xml:space="preserve">C4 </v>
      </c>
      <c r="K689" s="48"/>
      <c r="L689" s="48">
        <v>4</v>
      </c>
      <c r="M689" s="16"/>
      <c r="N689" s="16"/>
      <c r="O689" s="48"/>
      <c r="P689" s="48"/>
      <c r="Q689" s="48"/>
      <c r="R689" s="48"/>
      <c r="S689" s="48"/>
      <c r="T689" s="48"/>
      <c r="U689" s="48"/>
      <c r="V689" s="48"/>
      <c r="W689" s="20">
        <f t="shared" si="78"/>
        <v>4</v>
      </c>
      <c r="X689" s="48"/>
      <c r="Y689" s="48"/>
      <c r="Z689" s="16"/>
      <c r="AA689" s="16"/>
      <c r="AB689" s="48"/>
      <c r="AC689" s="48"/>
      <c r="AD689" s="48"/>
      <c r="AE689" s="48"/>
      <c r="AF689" s="48"/>
      <c r="AG689" s="48"/>
      <c r="AH689" s="48"/>
      <c r="AI689" s="48"/>
      <c r="AJ689" s="24">
        <f t="shared" si="79"/>
        <v>0</v>
      </c>
      <c r="AK689" s="48"/>
      <c r="AL689" s="48">
        <v>2.5</v>
      </c>
      <c r="AM689" s="16"/>
      <c r="AN689" s="16"/>
      <c r="AO689" s="48"/>
      <c r="AP689" s="48"/>
      <c r="AQ689" s="48"/>
      <c r="AR689" s="48"/>
      <c r="AS689" s="48"/>
      <c r="AT689" s="48"/>
      <c r="AU689" s="48"/>
      <c r="AV689" s="48"/>
      <c r="AW689" s="26">
        <f t="shared" si="80"/>
        <v>2.5</v>
      </c>
      <c r="AX689" s="16">
        <f t="shared" si="81"/>
        <v>6.5</v>
      </c>
      <c r="AY689" s="48"/>
      <c r="AZ689" s="48"/>
      <c r="BA689" s="129"/>
      <c r="BB689" s="157"/>
      <c r="BC689" s="156"/>
      <c r="BD689" s="156"/>
      <c r="BE689" s="156"/>
      <c r="BF689" s="156"/>
      <c r="BG689" s="156"/>
      <c r="BH689" s="156"/>
      <c r="BI689" s="156"/>
      <c r="BJ689" s="16"/>
      <c r="BK689" s="16"/>
      <c r="BL689" s="16"/>
      <c r="BM689" s="135"/>
      <c r="BN689" s="135">
        <f t="shared" si="75"/>
        <v>0</v>
      </c>
      <c r="BO689" s="131">
        <f t="shared" si="76"/>
        <v>6.5</v>
      </c>
      <c r="BP689" s="65">
        <f t="shared" si="77"/>
        <v>3</v>
      </c>
      <c r="BS689" s="29"/>
    </row>
    <row r="690" spans="2:71" ht="24.95" customHeight="1">
      <c r="B690" s="48">
        <f>Personal_Development!B691</f>
        <v>0</v>
      </c>
      <c r="C690" s="48">
        <f>Personal_Development!C691</f>
        <v>0</v>
      </c>
      <c r="D690" s="14" t="str">
        <f>Personal_Development!D691</f>
        <v>C13812</v>
      </c>
      <c r="E690" s="11" t="str">
        <f>Personal_Development!E691</f>
        <v>MOHAMAD FAIS BIN ISMAIL</v>
      </c>
      <c r="F690" s="12" t="str">
        <f>Personal_Development!F691</f>
        <v>PRODUCTION NO.1 DEPARTMENT</v>
      </c>
      <c r="G690" s="12" t="str">
        <f>Personal_Development!G691</f>
        <v>ASSEMBLY PRODUCTION SECTION (APS)</v>
      </c>
      <c r="H690" s="40" t="str">
        <f>Personal_Development!H691</f>
        <v>OPERATOR 2</v>
      </c>
      <c r="I690" s="41" t="str">
        <f>Personal_Development!I691</f>
        <v>C4 PROD</v>
      </c>
      <c r="J690" s="42" t="str">
        <f>Personal_Development!J691</f>
        <v xml:space="preserve">C4 </v>
      </c>
      <c r="K690" s="48"/>
      <c r="L690" s="48"/>
      <c r="M690" s="16"/>
      <c r="N690" s="16"/>
      <c r="O690" s="48"/>
      <c r="P690" s="48"/>
      <c r="Q690" s="48">
        <v>1</v>
      </c>
      <c r="R690" s="48"/>
      <c r="S690" s="48">
        <v>2</v>
      </c>
      <c r="T690" s="48">
        <v>1</v>
      </c>
      <c r="U690" s="48"/>
      <c r="V690" s="48"/>
      <c r="W690" s="20">
        <f t="shared" si="78"/>
        <v>4</v>
      </c>
      <c r="X690" s="48"/>
      <c r="Y690" s="48"/>
      <c r="Z690" s="16"/>
      <c r="AA690" s="16"/>
      <c r="AB690" s="48"/>
      <c r="AC690" s="48"/>
      <c r="AD690" s="48"/>
      <c r="AE690" s="48"/>
      <c r="AF690" s="48"/>
      <c r="AG690" s="48">
        <v>1</v>
      </c>
      <c r="AH690" s="48">
        <v>1</v>
      </c>
      <c r="AI690" s="48"/>
      <c r="AJ690" s="24">
        <f t="shared" si="79"/>
        <v>2</v>
      </c>
      <c r="AK690" s="48"/>
      <c r="AL690" s="48"/>
      <c r="AM690" s="16"/>
      <c r="AN690" s="16"/>
      <c r="AO690" s="48"/>
      <c r="AP690" s="48">
        <v>0.5</v>
      </c>
      <c r="AQ690" s="48">
        <v>0.5</v>
      </c>
      <c r="AR690" s="48"/>
      <c r="AS690" s="48"/>
      <c r="AT690" s="48"/>
      <c r="AU690" s="48"/>
      <c r="AV690" s="48"/>
      <c r="AW690" s="26">
        <f t="shared" si="80"/>
        <v>1</v>
      </c>
      <c r="AX690" s="16">
        <f t="shared" si="81"/>
        <v>7</v>
      </c>
      <c r="AY690" s="48"/>
      <c r="AZ690" s="48"/>
      <c r="BA690" s="129"/>
      <c r="BB690" s="157"/>
      <c r="BC690" s="156"/>
      <c r="BD690" s="156"/>
      <c r="BE690" s="156"/>
      <c r="BF690" s="156"/>
      <c r="BG690" s="156"/>
      <c r="BH690" s="156"/>
      <c r="BI690" s="156"/>
      <c r="BJ690" s="16"/>
      <c r="BK690" s="16"/>
      <c r="BL690" s="16"/>
      <c r="BM690" s="135"/>
      <c r="BN690" s="135">
        <f t="shared" si="75"/>
        <v>0</v>
      </c>
      <c r="BO690" s="131">
        <f t="shared" si="76"/>
        <v>7</v>
      </c>
      <c r="BP690" s="65">
        <f t="shared" si="77"/>
        <v>2</v>
      </c>
      <c r="BS690" s="29"/>
    </row>
    <row r="691" spans="2:71" ht="24.95" customHeight="1">
      <c r="B691" s="48">
        <f>Personal_Development!B692</f>
        <v>0</v>
      </c>
      <c r="C691" s="48">
        <f>Personal_Development!C692</f>
        <v>0</v>
      </c>
      <c r="D691" s="14" t="str">
        <f>Personal_Development!D692</f>
        <v>C13813</v>
      </c>
      <c r="E691" s="11" t="str">
        <f>Personal_Development!E692</f>
        <v>MUHAMMAD SHAHRIL BIN MOHAMMAD SAFIAN</v>
      </c>
      <c r="F691" s="12" t="str">
        <f>Personal_Development!F692</f>
        <v>FACTORY OPERATIONS DEPARTMENT</v>
      </c>
      <c r="G691" s="12" t="str">
        <f>Personal_Development!G692</f>
        <v>INVENTORY &amp; SYSYTEM CONTROL SECTION (IVS)</v>
      </c>
      <c r="H691" s="40" t="str">
        <f>Personal_Development!H692</f>
        <v>STOREHAND</v>
      </c>
      <c r="I691" s="41" t="str">
        <f>Personal_Development!I692</f>
        <v>C4 PROD</v>
      </c>
      <c r="J691" s="42" t="str">
        <f>Personal_Development!J692</f>
        <v xml:space="preserve">C4 </v>
      </c>
      <c r="K691" s="48"/>
      <c r="L691" s="48"/>
      <c r="M691" s="16"/>
      <c r="N691" s="16"/>
      <c r="O691" s="48"/>
      <c r="P691" s="48">
        <v>3</v>
      </c>
      <c r="Q691" s="48"/>
      <c r="R691" s="48">
        <v>2</v>
      </c>
      <c r="S691" s="48">
        <v>1</v>
      </c>
      <c r="T691" s="48">
        <v>1</v>
      </c>
      <c r="U691" s="48">
        <v>1</v>
      </c>
      <c r="V691" s="48"/>
      <c r="W691" s="20">
        <f t="shared" si="78"/>
        <v>8</v>
      </c>
      <c r="X691" s="48"/>
      <c r="Y691" s="48"/>
      <c r="Z691" s="16"/>
      <c r="AA691" s="16"/>
      <c r="AB691" s="48"/>
      <c r="AC691" s="48"/>
      <c r="AD691" s="48">
        <v>1</v>
      </c>
      <c r="AE691" s="48"/>
      <c r="AF691" s="48">
        <v>1</v>
      </c>
      <c r="AG691" s="48"/>
      <c r="AH691" s="48"/>
      <c r="AI691" s="48"/>
      <c r="AJ691" s="24">
        <f t="shared" si="79"/>
        <v>2</v>
      </c>
      <c r="AK691" s="48"/>
      <c r="AL691" s="48"/>
      <c r="AM691" s="16"/>
      <c r="AN691" s="16"/>
      <c r="AO691" s="48">
        <v>3</v>
      </c>
      <c r="AP691" s="48"/>
      <c r="AQ691" s="48"/>
      <c r="AR691" s="48"/>
      <c r="AS691" s="48">
        <v>1</v>
      </c>
      <c r="AT691" s="48"/>
      <c r="AU691" s="48"/>
      <c r="AV691" s="48"/>
      <c r="AW691" s="26">
        <f t="shared" si="80"/>
        <v>4</v>
      </c>
      <c r="AX691" s="16">
        <f t="shared" si="81"/>
        <v>14</v>
      </c>
      <c r="AY691" s="48"/>
      <c r="AZ691" s="48"/>
      <c r="BA691" s="129"/>
      <c r="BB691" s="157"/>
      <c r="BC691" s="156"/>
      <c r="BD691" s="156"/>
      <c r="BE691" s="156"/>
      <c r="BF691" s="156">
        <v>0.25</v>
      </c>
      <c r="BG691" s="156">
        <v>0.25</v>
      </c>
      <c r="BH691" s="156">
        <v>2</v>
      </c>
      <c r="BI691" s="156"/>
      <c r="BJ691" s="16">
        <v>1</v>
      </c>
      <c r="BK691" s="16">
        <v>0.5</v>
      </c>
      <c r="BL691" s="16">
        <v>1</v>
      </c>
      <c r="BM691" s="135"/>
      <c r="BN691" s="135">
        <f t="shared" si="75"/>
        <v>5</v>
      </c>
      <c r="BO691" s="131">
        <f t="shared" si="76"/>
        <v>19</v>
      </c>
      <c r="BP691" s="65">
        <f t="shared" si="77"/>
        <v>1</v>
      </c>
      <c r="BS691" s="29"/>
    </row>
    <row r="692" spans="2:71" ht="24.95" customHeight="1">
      <c r="B692" s="48" t="str">
        <f>Personal_Development!B693</f>
        <v>R</v>
      </c>
      <c r="C692" s="48">
        <f>Personal_Development!C693</f>
        <v>0</v>
      </c>
      <c r="D692" s="14" t="str">
        <f>Personal_Development!D693</f>
        <v>C13814</v>
      </c>
      <c r="E692" s="11" t="str">
        <f>Personal_Development!E693</f>
        <v>MUHAMMAD NASHRUL BIN ABDUL HALIM</v>
      </c>
      <c r="F692" s="12" t="str">
        <f>Personal_Development!F693</f>
        <v>FACTORY OPERATIONS DEPARTMENT</v>
      </c>
      <c r="G692" s="12" t="str">
        <f>Personal_Development!G693</f>
        <v>INVENTORY &amp; SYSYTEM CONTROL SECTION (IVS)</v>
      </c>
      <c r="H692" s="40" t="str">
        <f>Personal_Development!H693</f>
        <v>STOREHAND</v>
      </c>
      <c r="I692" s="41" t="str">
        <f>Personal_Development!I693</f>
        <v>C4 PROD</v>
      </c>
      <c r="J692" s="42" t="str">
        <f>Personal_Development!J693</f>
        <v xml:space="preserve">C4 </v>
      </c>
      <c r="K692" s="48"/>
      <c r="L692" s="48"/>
      <c r="M692" s="16"/>
      <c r="N692" s="16">
        <v>0.5</v>
      </c>
      <c r="O692" s="48"/>
      <c r="P692" s="48">
        <v>2</v>
      </c>
      <c r="Q692" s="48"/>
      <c r="R692" s="48"/>
      <c r="S692" s="48"/>
      <c r="T692" s="48"/>
      <c r="U692" s="48"/>
      <c r="V692" s="48"/>
      <c r="W692" s="20">
        <f t="shared" si="78"/>
        <v>2.5</v>
      </c>
      <c r="X692" s="48"/>
      <c r="Y692" s="48"/>
      <c r="Z692" s="16"/>
      <c r="AA692" s="16"/>
      <c r="AB692" s="48"/>
      <c r="AC692" s="48"/>
      <c r="AD692" s="48"/>
      <c r="AE692" s="48">
        <v>0.5</v>
      </c>
      <c r="AF692" s="48"/>
      <c r="AG692" s="48"/>
      <c r="AH692" s="48"/>
      <c r="AI692" s="48"/>
      <c r="AJ692" s="24">
        <f t="shared" si="79"/>
        <v>0.5</v>
      </c>
      <c r="AK692" s="48"/>
      <c r="AL692" s="48"/>
      <c r="AM692" s="16">
        <v>1.25</v>
      </c>
      <c r="AN692" s="16"/>
      <c r="AO692" s="48">
        <v>1.25</v>
      </c>
      <c r="AP692" s="48"/>
      <c r="AQ692" s="48"/>
      <c r="AR692" s="48"/>
      <c r="AS692" s="48"/>
      <c r="AT692" s="48"/>
      <c r="AU692" s="48"/>
      <c r="AV692" s="48"/>
      <c r="AW692" s="26">
        <f t="shared" si="80"/>
        <v>2.5</v>
      </c>
      <c r="AX692" s="16">
        <f t="shared" si="81"/>
        <v>5.5</v>
      </c>
      <c r="AY692" s="48"/>
      <c r="AZ692" s="48"/>
      <c r="BA692" s="129"/>
      <c r="BB692" s="157"/>
      <c r="BC692" s="156"/>
      <c r="BD692" s="156"/>
      <c r="BE692" s="156"/>
      <c r="BF692" s="156"/>
      <c r="BG692" s="156">
        <v>1.5</v>
      </c>
      <c r="BH692" s="156"/>
      <c r="BI692" s="156">
        <v>0.25</v>
      </c>
      <c r="BJ692" s="16"/>
      <c r="BK692" s="16"/>
      <c r="BL692" s="16"/>
      <c r="BM692" s="135"/>
      <c r="BN692" s="135">
        <f t="shared" si="75"/>
        <v>1.75</v>
      </c>
      <c r="BO692" s="131">
        <f t="shared" si="76"/>
        <v>7.25</v>
      </c>
      <c r="BP692" s="65">
        <f t="shared" si="77"/>
        <v>2</v>
      </c>
      <c r="BS692" s="29"/>
    </row>
    <row r="693" spans="2:71" ht="24.95" customHeight="1">
      <c r="B693" s="48" t="str">
        <f>Personal_Development!B694</f>
        <v>R</v>
      </c>
      <c r="C693" s="48">
        <f>Personal_Development!C694</f>
        <v>0</v>
      </c>
      <c r="D693" s="14" t="str">
        <f>Personal_Development!D694</f>
        <v>C13815</v>
      </c>
      <c r="E693" s="11" t="str">
        <f>Personal_Development!E694</f>
        <v>AHMAD FAIZRIE BIN ABD RASIP</v>
      </c>
      <c r="F693" s="12" t="str">
        <f>Personal_Development!F694</f>
        <v>FACTORY OPERATIONS DEPARTMENT</v>
      </c>
      <c r="G693" s="12" t="str">
        <f>Personal_Development!G694</f>
        <v>INVENTORY &amp; SYSYTEM CONTROL SECTION (IVS)</v>
      </c>
      <c r="H693" s="40" t="str">
        <f>Personal_Development!H694</f>
        <v>STOREHAND</v>
      </c>
      <c r="I693" s="41" t="str">
        <f>Personal_Development!I694</f>
        <v>C4 PROD</v>
      </c>
      <c r="J693" s="42" t="str">
        <f>Personal_Development!J694</f>
        <v xml:space="preserve">C4 </v>
      </c>
      <c r="K693" s="48"/>
      <c r="L693" s="48"/>
      <c r="M693" s="16"/>
      <c r="N693" s="16"/>
      <c r="O693" s="48"/>
      <c r="P693" s="48"/>
      <c r="Q693" s="48"/>
      <c r="R693" s="48"/>
      <c r="S693" s="48"/>
      <c r="T693" s="48"/>
      <c r="U693" s="48"/>
      <c r="V693" s="48"/>
      <c r="W693" s="20">
        <f t="shared" si="78"/>
        <v>0</v>
      </c>
      <c r="X693" s="48"/>
      <c r="Y693" s="48"/>
      <c r="Z693" s="16"/>
      <c r="AA693" s="16"/>
      <c r="AB693" s="48"/>
      <c r="AC693" s="48"/>
      <c r="AD693" s="48"/>
      <c r="AE693" s="48"/>
      <c r="AF693" s="48"/>
      <c r="AG693" s="48"/>
      <c r="AH693" s="48"/>
      <c r="AI693" s="48"/>
      <c r="AJ693" s="24">
        <f t="shared" si="79"/>
        <v>0</v>
      </c>
      <c r="AK693" s="48"/>
      <c r="AL693" s="48">
        <v>1</v>
      </c>
      <c r="AM693" s="16">
        <v>1.5</v>
      </c>
      <c r="AN693" s="16">
        <v>1.5</v>
      </c>
      <c r="AO693" s="48"/>
      <c r="AP693" s="48">
        <v>2</v>
      </c>
      <c r="AQ693" s="48"/>
      <c r="AR693" s="48"/>
      <c r="AS693" s="48"/>
      <c r="AT693" s="48"/>
      <c r="AU693" s="48"/>
      <c r="AV693" s="48"/>
      <c r="AW693" s="26">
        <f t="shared" si="80"/>
        <v>6</v>
      </c>
      <c r="AX693" s="16">
        <f t="shared" si="81"/>
        <v>6</v>
      </c>
      <c r="AY693" s="48"/>
      <c r="AZ693" s="48"/>
      <c r="BA693" s="129"/>
      <c r="BB693" s="157"/>
      <c r="BC693" s="156"/>
      <c r="BD693" s="156"/>
      <c r="BE693" s="156"/>
      <c r="BF693" s="156"/>
      <c r="BG693" s="156"/>
      <c r="BH693" s="156"/>
      <c r="BI693" s="156"/>
      <c r="BJ693" s="16"/>
      <c r="BK693" s="16"/>
      <c r="BL693" s="16"/>
      <c r="BM693" s="135"/>
      <c r="BN693" s="135">
        <f t="shared" si="75"/>
        <v>0</v>
      </c>
      <c r="BO693" s="131">
        <f t="shared" si="76"/>
        <v>6</v>
      </c>
      <c r="BP693" s="65">
        <f t="shared" si="77"/>
        <v>3</v>
      </c>
      <c r="BS693" s="29"/>
    </row>
    <row r="694" spans="2:71" ht="24.95" customHeight="1">
      <c r="B694" s="48" t="str">
        <f>Personal_Development!B695</f>
        <v>R</v>
      </c>
      <c r="C694" s="48">
        <f>Personal_Development!C695</f>
        <v>0</v>
      </c>
      <c r="D694" s="14" t="str">
        <f>Personal_Development!D695</f>
        <v>C13816</v>
      </c>
      <c r="E694" s="11" t="str">
        <f>Personal_Development!E695</f>
        <v>NORHAFIZAH BINTI SIDEK</v>
      </c>
      <c r="F694" s="12" t="str">
        <f>Personal_Development!F695</f>
        <v>PRODUCTION NO.2 DEPARTMENT</v>
      </c>
      <c r="G694" s="12" t="str">
        <f>Personal_Development!G695</f>
        <v>MOLDING PRODUCTION SECTION (MPS)</v>
      </c>
      <c r="H694" s="40" t="str">
        <f>Personal_Development!H695</f>
        <v>OPERATOR 2</v>
      </c>
      <c r="I694" s="41" t="str">
        <f>Personal_Development!I695</f>
        <v>C4 PROD</v>
      </c>
      <c r="J694" s="42" t="str">
        <f>Personal_Development!J695</f>
        <v xml:space="preserve">C4 </v>
      </c>
      <c r="K694" s="48"/>
      <c r="L694" s="48"/>
      <c r="M694" s="16"/>
      <c r="N694" s="16"/>
      <c r="O694" s="48"/>
      <c r="P694" s="48"/>
      <c r="Q694" s="48"/>
      <c r="R694" s="48"/>
      <c r="S694" s="48"/>
      <c r="T694" s="48"/>
      <c r="U694" s="48"/>
      <c r="V694" s="48"/>
      <c r="W694" s="20">
        <f t="shared" si="78"/>
        <v>0</v>
      </c>
      <c r="X694" s="48"/>
      <c r="Y694" s="48"/>
      <c r="Z694" s="16"/>
      <c r="AA694" s="16"/>
      <c r="AB694" s="48"/>
      <c r="AC694" s="48"/>
      <c r="AD694" s="48"/>
      <c r="AE694" s="48"/>
      <c r="AF694" s="48"/>
      <c r="AG694" s="48"/>
      <c r="AH694" s="48"/>
      <c r="AI694" s="48"/>
      <c r="AJ694" s="24">
        <f t="shared" si="79"/>
        <v>0</v>
      </c>
      <c r="AK694" s="48"/>
      <c r="AL694" s="48">
        <v>2</v>
      </c>
      <c r="AM694" s="16">
        <v>1</v>
      </c>
      <c r="AN694" s="16"/>
      <c r="AO694" s="48"/>
      <c r="AP694" s="48"/>
      <c r="AQ694" s="48"/>
      <c r="AR694" s="48"/>
      <c r="AS694" s="48"/>
      <c r="AT694" s="48"/>
      <c r="AU694" s="48"/>
      <c r="AV694" s="48"/>
      <c r="AW694" s="26">
        <f t="shared" si="80"/>
        <v>3</v>
      </c>
      <c r="AX694" s="16">
        <f t="shared" si="81"/>
        <v>3</v>
      </c>
      <c r="AY694" s="48"/>
      <c r="AZ694" s="48"/>
      <c r="BA694" s="129"/>
      <c r="BB694" s="157"/>
      <c r="BC694" s="156"/>
      <c r="BD694" s="156"/>
      <c r="BE694" s="156"/>
      <c r="BF694" s="156"/>
      <c r="BG694" s="156"/>
      <c r="BH694" s="156"/>
      <c r="BI694" s="156"/>
      <c r="BJ694" s="16"/>
      <c r="BK694" s="16"/>
      <c r="BL694" s="16"/>
      <c r="BM694" s="135"/>
      <c r="BN694" s="135">
        <f t="shared" si="75"/>
        <v>0</v>
      </c>
      <c r="BO694" s="131">
        <f t="shared" si="76"/>
        <v>3</v>
      </c>
      <c r="BP694" s="65">
        <f t="shared" si="77"/>
        <v>4</v>
      </c>
      <c r="BS694" s="29"/>
    </row>
    <row r="695" spans="2:71" ht="24.95" customHeight="1">
      <c r="B695" s="48" t="str">
        <f>Personal_Development!B696</f>
        <v>R</v>
      </c>
      <c r="C695" s="48">
        <f>Personal_Development!C696</f>
        <v>0</v>
      </c>
      <c r="D695" s="14" t="str">
        <f>Personal_Development!D696</f>
        <v>C13817</v>
      </c>
      <c r="E695" s="11" t="str">
        <f>Personal_Development!E696</f>
        <v>NUR HAZRINA BINTI HAMIDAN</v>
      </c>
      <c r="F695" s="12" t="str">
        <f>Personal_Development!F696</f>
        <v>PRODUCTION NO.2 DEPARTMENT</v>
      </c>
      <c r="G695" s="12" t="str">
        <f>Personal_Development!G696</f>
        <v>MOLDING PRODUCTION SECTION (MPS)</v>
      </c>
      <c r="H695" s="40" t="str">
        <f>Personal_Development!H696</f>
        <v>OPERATOR 2</v>
      </c>
      <c r="I695" s="41" t="str">
        <f>Personal_Development!I696</f>
        <v>C4 PROD</v>
      </c>
      <c r="J695" s="42" t="str">
        <f>Personal_Development!J696</f>
        <v xml:space="preserve">C4 </v>
      </c>
      <c r="K695" s="48"/>
      <c r="L695" s="48">
        <v>1</v>
      </c>
      <c r="M695" s="16">
        <v>1</v>
      </c>
      <c r="N695" s="16"/>
      <c r="O695" s="48">
        <v>1</v>
      </c>
      <c r="P695" s="48">
        <v>1</v>
      </c>
      <c r="Q695" s="48"/>
      <c r="R695" s="48">
        <v>1</v>
      </c>
      <c r="S695" s="48">
        <v>2</v>
      </c>
      <c r="T695" s="48"/>
      <c r="U695" s="48"/>
      <c r="V695" s="48"/>
      <c r="W695" s="20">
        <f t="shared" si="78"/>
        <v>7</v>
      </c>
      <c r="X695" s="48"/>
      <c r="Y695" s="48"/>
      <c r="Z695" s="16"/>
      <c r="AA695" s="16">
        <v>2</v>
      </c>
      <c r="AB695" s="48"/>
      <c r="AC695" s="48"/>
      <c r="AD695" s="48"/>
      <c r="AE695" s="48"/>
      <c r="AF695" s="48"/>
      <c r="AG695" s="48"/>
      <c r="AH695" s="48"/>
      <c r="AI695" s="48"/>
      <c r="AJ695" s="24">
        <f t="shared" si="79"/>
        <v>2</v>
      </c>
      <c r="AK695" s="48"/>
      <c r="AL695" s="48">
        <v>2.25</v>
      </c>
      <c r="AM695" s="16">
        <v>7.5</v>
      </c>
      <c r="AN695" s="16">
        <v>1</v>
      </c>
      <c r="AO695" s="48">
        <v>2</v>
      </c>
      <c r="AP695" s="48">
        <v>0.5</v>
      </c>
      <c r="AQ695" s="48"/>
      <c r="AR695" s="48"/>
      <c r="AS695" s="48"/>
      <c r="AT695" s="48">
        <v>1</v>
      </c>
      <c r="AU695" s="48">
        <v>2</v>
      </c>
      <c r="AV695" s="48"/>
      <c r="AW695" s="26">
        <f t="shared" si="80"/>
        <v>16.25</v>
      </c>
      <c r="AX695" s="16">
        <f t="shared" si="81"/>
        <v>25.25</v>
      </c>
      <c r="AY695" s="48"/>
      <c r="AZ695" s="48"/>
      <c r="BA695" s="129"/>
      <c r="BB695" s="157"/>
      <c r="BC695" s="156"/>
      <c r="BD695" s="156"/>
      <c r="BE695" s="156"/>
      <c r="BF695" s="156"/>
      <c r="BG695" s="156"/>
      <c r="BH695" s="156"/>
      <c r="BI695" s="156">
        <v>1.5</v>
      </c>
      <c r="BJ695" s="16">
        <v>1</v>
      </c>
      <c r="BK695" s="16"/>
      <c r="BL695" s="16"/>
      <c r="BM695" s="135"/>
      <c r="BN695" s="135">
        <f t="shared" si="75"/>
        <v>2.5</v>
      </c>
      <c r="BO695" s="131">
        <f t="shared" si="76"/>
        <v>27.75</v>
      </c>
      <c r="BP695" s="65">
        <f t="shared" si="77"/>
        <v>1</v>
      </c>
      <c r="BS695" s="29"/>
    </row>
    <row r="696" spans="2:71" ht="24.95" customHeight="1">
      <c r="B696" s="48" t="str">
        <f>Personal_Development!B697</f>
        <v>R</v>
      </c>
      <c r="C696" s="48">
        <f>Personal_Development!C697</f>
        <v>0</v>
      </c>
      <c r="D696" s="14" t="str">
        <f>Personal_Development!D697</f>
        <v>C13818</v>
      </c>
      <c r="E696" s="11" t="str">
        <f>Personal_Development!E697</f>
        <v>NOORAZLINA BINTI SAZALY</v>
      </c>
      <c r="F696" s="12" t="str">
        <f>Personal_Development!F697</f>
        <v>PRODUCTION NO.2 DEPARTMENT</v>
      </c>
      <c r="G696" s="12" t="str">
        <f>Personal_Development!G697</f>
        <v>MOLDING PRODUCTION SECTION (MPS)</v>
      </c>
      <c r="H696" s="40" t="str">
        <f>Personal_Development!H697</f>
        <v>OPERATOR 2</v>
      </c>
      <c r="I696" s="41" t="str">
        <f>Personal_Development!I697</f>
        <v>C4 PROD</v>
      </c>
      <c r="J696" s="42" t="str">
        <f>Personal_Development!J697</f>
        <v xml:space="preserve">C4 </v>
      </c>
      <c r="K696" s="48">
        <v>1</v>
      </c>
      <c r="L696" s="48"/>
      <c r="M696" s="16"/>
      <c r="N696" s="16"/>
      <c r="O696" s="48"/>
      <c r="P696" s="48"/>
      <c r="Q696" s="48"/>
      <c r="R696" s="48"/>
      <c r="S696" s="48"/>
      <c r="T696" s="48"/>
      <c r="U696" s="48"/>
      <c r="V696" s="48"/>
      <c r="W696" s="20">
        <f t="shared" si="78"/>
        <v>1</v>
      </c>
      <c r="X696" s="48"/>
      <c r="Y696" s="48"/>
      <c r="Z696" s="16"/>
      <c r="AA696" s="16"/>
      <c r="AB696" s="48"/>
      <c r="AC696" s="48"/>
      <c r="AD696" s="48"/>
      <c r="AE696" s="48"/>
      <c r="AF696" s="48"/>
      <c r="AG696" s="48"/>
      <c r="AH696" s="48"/>
      <c r="AI696" s="48"/>
      <c r="AJ696" s="24">
        <f t="shared" si="79"/>
        <v>0</v>
      </c>
      <c r="AK696" s="48"/>
      <c r="AL696" s="48"/>
      <c r="AM696" s="16"/>
      <c r="AN696" s="16"/>
      <c r="AO696" s="48"/>
      <c r="AP696" s="48"/>
      <c r="AQ696" s="48"/>
      <c r="AR696" s="48"/>
      <c r="AS696" s="48"/>
      <c r="AT696" s="48"/>
      <c r="AU696" s="48"/>
      <c r="AV696" s="48"/>
      <c r="AW696" s="26">
        <f t="shared" si="80"/>
        <v>0</v>
      </c>
      <c r="AX696" s="16">
        <f t="shared" si="81"/>
        <v>1</v>
      </c>
      <c r="AY696" s="48"/>
      <c r="AZ696" s="48"/>
      <c r="BA696" s="129"/>
      <c r="BB696" s="157"/>
      <c r="BC696" s="156"/>
      <c r="BD696" s="156"/>
      <c r="BE696" s="156"/>
      <c r="BF696" s="156"/>
      <c r="BG696" s="156"/>
      <c r="BH696" s="156"/>
      <c r="BI696" s="156"/>
      <c r="BJ696" s="16"/>
      <c r="BK696" s="16"/>
      <c r="BL696" s="16"/>
      <c r="BM696" s="135"/>
      <c r="BN696" s="135">
        <f t="shared" si="75"/>
        <v>0</v>
      </c>
      <c r="BO696" s="131">
        <f t="shared" si="76"/>
        <v>1</v>
      </c>
      <c r="BP696" s="65">
        <f t="shared" si="77"/>
        <v>4</v>
      </c>
      <c r="BS696" s="29"/>
    </row>
    <row r="697" spans="2:71" ht="24.95" customHeight="1">
      <c r="B697" s="48">
        <f>Personal_Development!B698</f>
        <v>0</v>
      </c>
      <c r="C697" s="48">
        <f>Personal_Development!C698</f>
        <v>0</v>
      </c>
      <c r="D697" s="14" t="str">
        <f>Personal_Development!D698</f>
        <v>C13819</v>
      </c>
      <c r="E697" s="11" t="str">
        <f>Personal_Development!E698</f>
        <v>MUHAMMAD DANIAL SYAZANI BIN MUHAMMAD ZAIEN</v>
      </c>
      <c r="F697" s="12" t="str">
        <f>Personal_Development!F698</f>
        <v>PRODUCTION NO.2 DEPARTMENT</v>
      </c>
      <c r="G697" s="12" t="str">
        <f>Personal_Development!G698</f>
        <v>MOLDING PRODUCTION SECTION (MPS)</v>
      </c>
      <c r="H697" s="40" t="str">
        <f>Personal_Development!H698</f>
        <v>OPERATOR 2</v>
      </c>
      <c r="I697" s="41" t="str">
        <f>Personal_Development!I698</f>
        <v>C4 PROD</v>
      </c>
      <c r="J697" s="42" t="str">
        <f>Personal_Development!J698</f>
        <v xml:space="preserve">C4 </v>
      </c>
      <c r="K697" s="48"/>
      <c r="L697" s="48">
        <v>1</v>
      </c>
      <c r="M697" s="16"/>
      <c r="N697" s="16"/>
      <c r="O697" s="48"/>
      <c r="P697" s="48"/>
      <c r="Q697" s="48"/>
      <c r="R697" s="48">
        <v>1</v>
      </c>
      <c r="S697" s="48"/>
      <c r="T697" s="48">
        <v>1</v>
      </c>
      <c r="U697" s="48">
        <v>1</v>
      </c>
      <c r="V697" s="48"/>
      <c r="W697" s="20">
        <f t="shared" si="78"/>
        <v>4</v>
      </c>
      <c r="X697" s="48"/>
      <c r="Y697" s="48"/>
      <c r="Z697" s="16"/>
      <c r="AA697" s="16"/>
      <c r="AB697" s="48"/>
      <c r="AC697" s="48"/>
      <c r="AD697" s="48"/>
      <c r="AE697" s="48"/>
      <c r="AF697" s="48"/>
      <c r="AG697" s="48"/>
      <c r="AH697" s="48"/>
      <c r="AI697" s="48"/>
      <c r="AJ697" s="24">
        <f t="shared" si="79"/>
        <v>0</v>
      </c>
      <c r="AK697" s="48">
        <v>0.5</v>
      </c>
      <c r="AL697" s="48"/>
      <c r="AM697" s="16"/>
      <c r="AN697" s="16"/>
      <c r="AO697" s="48"/>
      <c r="AP697" s="48"/>
      <c r="AQ697" s="48"/>
      <c r="AR697" s="48"/>
      <c r="AS697" s="48"/>
      <c r="AT697" s="48"/>
      <c r="AU697" s="48"/>
      <c r="AV697" s="48"/>
      <c r="AW697" s="26">
        <f t="shared" si="80"/>
        <v>0.5</v>
      </c>
      <c r="AX697" s="16">
        <f t="shared" si="81"/>
        <v>4.5</v>
      </c>
      <c r="AY697" s="48"/>
      <c r="AZ697" s="48"/>
      <c r="BA697" s="129">
        <v>8</v>
      </c>
      <c r="BB697" s="157"/>
      <c r="BC697" s="156"/>
      <c r="BD697" s="156"/>
      <c r="BE697" s="156"/>
      <c r="BF697" s="156"/>
      <c r="BG697" s="156"/>
      <c r="BH697" s="156"/>
      <c r="BI697" s="156"/>
      <c r="BJ697" s="16"/>
      <c r="BK697" s="16"/>
      <c r="BL697" s="16"/>
      <c r="BM697" s="135"/>
      <c r="BN697" s="135">
        <f t="shared" si="75"/>
        <v>0</v>
      </c>
      <c r="BO697" s="131">
        <f t="shared" si="76"/>
        <v>12.5</v>
      </c>
      <c r="BP697" s="65">
        <f t="shared" si="77"/>
        <v>1</v>
      </c>
      <c r="BS697" s="29"/>
    </row>
    <row r="698" spans="2:71" ht="24.95" customHeight="1">
      <c r="B698" s="48">
        <f>Personal_Development!B699</f>
        <v>0</v>
      </c>
      <c r="C698" s="48" t="str">
        <f>Personal_Development!C699</f>
        <v>K03248</v>
      </c>
      <c r="D698" s="14" t="str">
        <f>Personal_Development!D699</f>
        <v>C13820</v>
      </c>
      <c r="E698" s="11" t="str">
        <f>Personal_Development!E699</f>
        <v>NUR SYAZUREEN BINTI RAHAMIZAN</v>
      </c>
      <c r="F698" s="12" t="str">
        <f>Personal_Development!F699</f>
        <v>PRODUCTION NO.2 DEPARTMENT</v>
      </c>
      <c r="G698" s="12" t="str">
        <f>Personal_Development!G699</f>
        <v>MOLDING PRODUCTION SECTION (MPS)</v>
      </c>
      <c r="H698" s="40" t="str">
        <f>Personal_Development!H699</f>
        <v>OPERATOR 2</v>
      </c>
      <c r="I698" s="41" t="str">
        <f>Personal_Development!I699</f>
        <v>C4 PROD</v>
      </c>
      <c r="J698" s="42" t="str">
        <f>Personal_Development!J699</f>
        <v xml:space="preserve">C4 </v>
      </c>
      <c r="K698" s="48">
        <v>3</v>
      </c>
      <c r="L698" s="48"/>
      <c r="M698" s="16"/>
      <c r="N698" s="16"/>
      <c r="O698" s="48"/>
      <c r="P698" s="48"/>
      <c r="Q698" s="48"/>
      <c r="R698" s="48">
        <v>1</v>
      </c>
      <c r="S698" s="48"/>
      <c r="T698" s="48"/>
      <c r="U698" s="48"/>
      <c r="V698" s="48">
        <v>1</v>
      </c>
      <c r="W698" s="20">
        <f t="shared" si="78"/>
        <v>5</v>
      </c>
      <c r="X698" s="48"/>
      <c r="Y698" s="48"/>
      <c r="Z698" s="16"/>
      <c r="AA698" s="16"/>
      <c r="AB698" s="48"/>
      <c r="AC698" s="48"/>
      <c r="AD698" s="48"/>
      <c r="AE698" s="48"/>
      <c r="AF698" s="48"/>
      <c r="AG698" s="48"/>
      <c r="AH698" s="48"/>
      <c r="AI698" s="48"/>
      <c r="AJ698" s="24">
        <f t="shared" si="79"/>
        <v>0</v>
      </c>
      <c r="AK698" s="48">
        <v>0.5</v>
      </c>
      <c r="AL698" s="48">
        <v>2</v>
      </c>
      <c r="AM698" s="16"/>
      <c r="AN698" s="16"/>
      <c r="AO698" s="48"/>
      <c r="AP698" s="48"/>
      <c r="AQ698" s="48"/>
      <c r="AR698" s="48"/>
      <c r="AS698" s="48"/>
      <c r="AT698" s="48"/>
      <c r="AU698" s="48"/>
      <c r="AV698" s="48"/>
      <c r="AW698" s="26">
        <f t="shared" si="80"/>
        <v>2.5</v>
      </c>
      <c r="AX698" s="16">
        <f t="shared" si="81"/>
        <v>7.5</v>
      </c>
      <c r="AY698" s="48"/>
      <c r="AZ698" s="48"/>
      <c r="BA698" s="129"/>
      <c r="BB698" s="157"/>
      <c r="BC698" s="156"/>
      <c r="BD698" s="156"/>
      <c r="BE698" s="156"/>
      <c r="BF698" s="156"/>
      <c r="BG698" s="156">
        <v>0.5</v>
      </c>
      <c r="BH698" s="156"/>
      <c r="BI698" s="156"/>
      <c r="BJ698" s="16"/>
      <c r="BK698" s="16">
        <v>2</v>
      </c>
      <c r="BL698" s="16"/>
      <c r="BM698" s="135"/>
      <c r="BN698" s="135">
        <f t="shared" si="75"/>
        <v>2.5</v>
      </c>
      <c r="BO698" s="131">
        <f t="shared" si="76"/>
        <v>10</v>
      </c>
      <c r="BP698" s="65">
        <f t="shared" si="77"/>
        <v>2</v>
      </c>
      <c r="BS698" s="29"/>
    </row>
    <row r="699" spans="2:71" ht="24.95" customHeight="1">
      <c r="B699" s="48">
        <f>Personal_Development!B700</f>
        <v>0</v>
      </c>
      <c r="C699" s="48" t="str">
        <f>Personal_Development!C700</f>
        <v>T10074</v>
      </c>
      <c r="D699" s="14" t="str">
        <f>Personal_Development!D700</f>
        <v>C13975</v>
      </c>
      <c r="E699" s="11" t="str">
        <f>Personal_Development!E700</f>
        <v>MOHD HAFIZ MAULA MOHD HAZRI</v>
      </c>
      <c r="F699" s="12" t="str">
        <f>Personal_Development!F700</f>
        <v>PRODUCTION NO.2 DEPARTMENT</v>
      </c>
      <c r="G699" s="12" t="str">
        <f>Personal_Development!G700</f>
        <v>MOLDING PRODUCTION SECTION (MPS)</v>
      </c>
      <c r="H699" s="40" t="str">
        <f>Personal_Development!H700</f>
        <v>LINE LEADER</v>
      </c>
      <c r="I699" s="41" t="str">
        <f>Personal_Development!I700</f>
        <v>C2 PROD</v>
      </c>
      <c r="J699" s="42" t="str">
        <f>Personal_Development!J700</f>
        <v xml:space="preserve">C2 </v>
      </c>
      <c r="K699" s="48"/>
      <c r="L699" s="48"/>
      <c r="M699" s="16"/>
      <c r="N699" s="16"/>
      <c r="O699" s="48">
        <v>1</v>
      </c>
      <c r="P699" s="48"/>
      <c r="Q699" s="48"/>
      <c r="R699" s="48"/>
      <c r="S699" s="48">
        <v>1</v>
      </c>
      <c r="T699" s="48"/>
      <c r="U699" s="48"/>
      <c r="V699" s="48"/>
      <c r="W699" s="20">
        <f t="shared" si="78"/>
        <v>2</v>
      </c>
      <c r="X699" s="48"/>
      <c r="Y699" s="48"/>
      <c r="Z699" s="16"/>
      <c r="AA699" s="16"/>
      <c r="AB699" s="48"/>
      <c r="AC699" s="48"/>
      <c r="AD699" s="48"/>
      <c r="AE699" s="48"/>
      <c r="AF699" s="48"/>
      <c r="AG699" s="48"/>
      <c r="AH699" s="48"/>
      <c r="AI699" s="48"/>
      <c r="AJ699" s="24">
        <f t="shared" si="79"/>
        <v>0</v>
      </c>
      <c r="AK699" s="48"/>
      <c r="AL699" s="48"/>
      <c r="AM699" s="16"/>
      <c r="AN699" s="16">
        <v>1.25</v>
      </c>
      <c r="AO699" s="48"/>
      <c r="AP699" s="48"/>
      <c r="AQ699" s="48"/>
      <c r="AR699" s="48"/>
      <c r="AS699" s="48"/>
      <c r="AT699" s="48"/>
      <c r="AU699" s="48"/>
      <c r="AV699" s="48"/>
      <c r="AW699" s="26">
        <f t="shared" si="80"/>
        <v>1.25</v>
      </c>
      <c r="AX699" s="16">
        <f t="shared" si="81"/>
        <v>3.25</v>
      </c>
      <c r="AY699" s="48"/>
      <c r="AZ699" s="48"/>
      <c r="BA699" s="129"/>
      <c r="BB699" s="157"/>
      <c r="BC699" s="156"/>
      <c r="BD699" s="156"/>
      <c r="BE699" s="156">
        <v>1</v>
      </c>
      <c r="BF699" s="156">
        <v>0.25</v>
      </c>
      <c r="BG699" s="156">
        <v>0.5</v>
      </c>
      <c r="BH699" s="156"/>
      <c r="BI699" s="156">
        <v>0.25</v>
      </c>
      <c r="BJ699" s="16"/>
      <c r="BK699" s="16">
        <v>0.25</v>
      </c>
      <c r="BL699" s="16"/>
      <c r="BM699" s="135"/>
      <c r="BN699" s="135">
        <f t="shared" si="75"/>
        <v>2.25</v>
      </c>
      <c r="BO699" s="131">
        <f t="shared" si="76"/>
        <v>5.5</v>
      </c>
      <c r="BP699" s="65">
        <f t="shared" si="77"/>
        <v>3</v>
      </c>
      <c r="BS699" s="29"/>
    </row>
    <row r="700" spans="2:71" ht="24.95" customHeight="1">
      <c r="B700" s="48" t="str">
        <f>Personal_Development!B701</f>
        <v>R</v>
      </c>
      <c r="C700" s="48">
        <f>Personal_Development!C701</f>
        <v>0</v>
      </c>
      <c r="D700" s="14" t="str">
        <f>Personal_Development!D701</f>
        <v>T10075</v>
      </c>
      <c r="E700" s="11" t="str">
        <f>Personal_Development!E701</f>
        <v>MUHAMMAD AMIRUL MUKMININ BIN ABD HALIM</v>
      </c>
      <c r="F700" s="12" t="str">
        <f>Personal_Development!F701</f>
        <v>PRODUCTION NO.1 DEPARTMENT</v>
      </c>
      <c r="G700" s="12" t="str">
        <f>Personal_Development!G701</f>
        <v>ASSEMBLY PRODUCTION SECTION (APS)</v>
      </c>
      <c r="H700" s="40" t="str">
        <f>Personal_Development!H701</f>
        <v>OPERATOR 2</v>
      </c>
      <c r="I700" s="41" t="str">
        <f>Personal_Development!I701</f>
        <v>C4 PROD</v>
      </c>
      <c r="J700" s="42" t="str">
        <f>Personal_Development!J701</f>
        <v xml:space="preserve">C4 </v>
      </c>
      <c r="K700" s="48"/>
      <c r="L700" s="48">
        <v>2</v>
      </c>
      <c r="M700" s="16"/>
      <c r="N700" s="16"/>
      <c r="O700" s="48"/>
      <c r="P700" s="48"/>
      <c r="Q700" s="48"/>
      <c r="R700" s="48"/>
      <c r="S700" s="48"/>
      <c r="T700" s="48"/>
      <c r="U700" s="48"/>
      <c r="V700" s="48"/>
      <c r="W700" s="20">
        <f t="shared" si="78"/>
        <v>2</v>
      </c>
      <c r="X700" s="48"/>
      <c r="Y700" s="48"/>
      <c r="Z700" s="16"/>
      <c r="AA700" s="16"/>
      <c r="AB700" s="48"/>
      <c r="AC700" s="48"/>
      <c r="AD700" s="48"/>
      <c r="AE700" s="48"/>
      <c r="AF700" s="48"/>
      <c r="AG700" s="48"/>
      <c r="AH700" s="48"/>
      <c r="AI700" s="48"/>
      <c r="AJ700" s="24">
        <f t="shared" si="79"/>
        <v>0</v>
      </c>
      <c r="AK700" s="48"/>
      <c r="AL700" s="48"/>
      <c r="AM700" s="16"/>
      <c r="AN700" s="16"/>
      <c r="AO700" s="48"/>
      <c r="AP700" s="48"/>
      <c r="AQ700" s="48"/>
      <c r="AR700" s="48"/>
      <c r="AS700" s="48"/>
      <c r="AT700" s="48"/>
      <c r="AU700" s="48"/>
      <c r="AV700" s="48"/>
      <c r="AW700" s="26">
        <f t="shared" si="80"/>
        <v>0</v>
      </c>
      <c r="AX700" s="16">
        <f t="shared" si="81"/>
        <v>2</v>
      </c>
      <c r="AY700" s="48"/>
      <c r="AZ700" s="48"/>
      <c r="BA700" s="129"/>
      <c r="BB700" s="157"/>
      <c r="BC700" s="156"/>
      <c r="BD700" s="156"/>
      <c r="BE700" s="156"/>
      <c r="BF700" s="156"/>
      <c r="BG700" s="156"/>
      <c r="BH700" s="156"/>
      <c r="BI700" s="156"/>
      <c r="BJ700" s="16"/>
      <c r="BK700" s="16"/>
      <c r="BL700" s="16"/>
      <c r="BM700" s="135"/>
      <c r="BN700" s="135">
        <f t="shared" si="75"/>
        <v>0</v>
      </c>
      <c r="BO700" s="131">
        <f t="shared" si="76"/>
        <v>2</v>
      </c>
      <c r="BP700" s="65">
        <f t="shared" si="77"/>
        <v>4</v>
      </c>
      <c r="BS700" s="29"/>
    </row>
    <row r="701" spans="2:71" ht="24.95" customHeight="1">
      <c r="B701" s="48" t="str">
        <f>Personal_Development!B702</f>
        <v>R</v>
      </c>
      <c r="C701" s="48">
        <f>Personal_Development!C702</f>
        <v>0</v>
      </c>
      <c r="D701" s="14" t="str">
        <f>Personal_Development!D702</f>
        <v>T10076</v>
      </c>
      <c r="E701" s="11" t="str">
        <f>Personal_Development!E702</f>
        <v>SHAFIQ ASHRAF BIN MOHD SHAFIE</v>
      </c>
      <c r="F701" s="12" t="str">
        <f>Personal_Development!F702</f>
        <v>PRODUCTION NO.1 DEPARTMENT</v>
      </c>
      <c r="G701" s="12" t="str">
        <f>Personal_Development!G702</f>
        <v>ASSEMBLY PRODUCTION SECTION (APS)</v>
      </c>
      <c r="H701" s="40" t="str">
        <f>Personal_Development!H702</f>
        <v>OPERATOR 2</v>
      </c>
      <c r="I701" s="41" t="str">
        <f>Personal_Development!I702</f>
        <v>C4 PROD</v>
      </c>
      <c r="J701" s="42" t="str">
        <f>Personal_Development!J702</f>
        <v xml:space="preserve">C4 </v>
      </c>
      <c r="K701" s="48"/>
      <c r="L701" s="48"/>
      <c r="M701" s="16"/>
      <c r="N701" s="16"/>
      <c r="O701" s="48">
        <v>1</v>
      </c>
      <c r="P701" s="48"/>
      <c r="Q701" s="48"/>
      <c r="R701" s="48"/>
      <c r="S701" s="48"/>
      <c r="T701" s="48"/>
      <c r="U701" s="48"/>
      <c r="V701" s="48"/>
      <c r="W701" s="20">
        <f t="shared" si="78"/>
        <v>1</v>
      </c>
      <c r="X701" s="48"/>
      <c r="Y701" s="48">
        <v>1</v>
      </c>
      <c r="Z701" s="16"/>
      <c r="AA701" s="16"/>
      <c r="AB701" s="48">
        <v>4</v>
      </c>
      <c r="AC701" s="48"/>
      <c r="AD701" s="48"/>
      <c r="AE701" s="48">
        <v>1</v>
      </c>
      <c r="AF701" s="48"/>
      <c r="AG701" s="48"/>
      <c r="AH701" s="48"/>
      <c r="AI701" s="48"/>
      <c r="AJ701" s="24">
        <f t="shared" si="79"/>
        <v>6</v>
      </c>
      <c r="AK701" s="48"/>
      <c r="AL701" s="48"/>
      <c r="AM701" s="16">
        <v>1</v>
      </c>
      <c r="AN701" s="16"/>
      <c r="AO701" s="48">
        <v>1</v>
      </c>
      <c r="AP701" s="48"/>
      <c r="AQ701" s="48"/>
      <c r="AR701" s="48"/>
      <c r="AS701" s="48"/>
      <c r="AT701" s="48"/>
      <c r="AU701" s="48"/>
      <c r="AV701" s="48"/>
      <c r="AW701" s="26">
        <f t="shared" si="80"/>
        <v>2</v>
      </c>
      <c r="AX701" s="16">
        <f t="shared" si="81"/>
        <v>9</v>
      </c>
      <c r="AY701" s="48"/>
      <c r="AZ701" s="48"/>
      <c r="BA701" s="129"/>
      <c r="BB701" s="157"/>
      <c r="BC701" s="156"/>
      <c r="BD701" s="156"/>
      <c r="BE701" s="156"/>
      <c r="BF701" s="156"/>
      <c r="BG701" s="156"/>
      <c r="BH701" s="156">
        <v>1</v>
      </c>
      <c r="BI701" s="156"/>
      <c r="BJ701" s="16"/>
      <c r="BK701" s="16"/>
      <c r="BL701" s="16"/>
      <c r="BM701" s="135"/>
      <c r="BN701" s="135">
        <f t="shared" si="75"/>
        <v>1</v>
      </c>
      <c r="BO701" s="131">
        <f t="shared" si="76"/>
        <v>10</v>
      </c>
      <c r="BP701" s="65">
        <f t="shared" si="77"/>
        <v>2</v>
      </c>
      <c r="BS701" s="29"/>
    </row>
    <row r="702" spans="2:71" ht="24.95" customHeight="1">
      <c r="B702" s="48" t="str">
        <f>Personal_Development!B703</f>
        <v>R</v>
      </c>
      <c r="C702" s="48">
        <f>Personal_Development!C703</f>
        <v>0</v>
      </c>
      <c r="D702" s="14" t="str">
        <f>Personal_Development!D703</f>
        <v>T10077</v>
      </c>
      <c r="E702" s="11" t="str">
        <f>Personal_Development!E703</f>
        <v>HAZIMAH BINTI SARAJOL</v>
      </c>
      <c r="F702" s="12" t="str">
        <f>Personal_Development!F703</f>
        <v>PRODUCTION NO.1 DEPARTMENT</v>
      </c>
      <c r="G702" s="12" t="str">
        <f>Personal_Development!G703</f>
        <v>ASSEMBLY PRODUCTION SECTION (APS)</v>
      </c>
      <c r="H702" s="40" t="str">
        <f>Personal_Development!H703</f>
        <v>OPERATOR 2</v>
      </c>
      <c r="I702" s="41" t="str">
        <f>Personal_Development!I703</f>
        <v>C4 PROD</v>
      </c>
      <c r="J702" s="42" t="str">
        <f>Personal_Development!J703</f>
        <v xml:space="preserve">C4 </v>
      </c>
      <c r="K702" s="48"/>
      <c r="L702" s="48">
        <v>1</v>
      </c>
      <c r="M702" s="16"/>
      <c r="N702" s="16">
        <v>2.5</v>
      </c>
      <c r="O702" s="48"/>
      <c r="P702" s="48">
        <v>2</v>
      </c>
      <c r="Q702" s="48"/>
      <c r="R702" s="48"/>
      <c r="S702" s="48"/>
      <c r="T702" s="48"/>
      <c r="U702" s="48"/>
      <c r="V702" s="48"/>
      <c r="W702" s="20">
        <f t="shared" si="78"/>
        <v>5.5</v>
      </c>
      <c r="X702" s="48"/>
      <c r="Y702" s="48"/>
      <c r="Z702" s="16"/>
      <c r="AA702" s="16"/>
      <c r="AB702" s="48"/>
      <c r="AC702" s="48">
        <v>1</v>
      </c>
      <c r="AD702" s="48"/>
      <c r="AE702" s="48"/>
      <c r="AF702" s="48"/>
      <c r="AG702" s="48"/>
      <c r="AH702" s="48"/>
      <c r="AI702" s="48"/>
      <c r="AJ702" s="24">
        <f t="shared" si="79"/>
        <v>1</v>
      </c>
      <c r="AK702" s="48"/>
      <c r="AL702" s="48"/>
      <c r="AM702" s="16">
        <v>1.5</v>
      </c>
      <c r="AN702" s="16">
        <v>0.5</v>
      </c>
      <c r="AO702" s="48">
        <v>2</v>
      </c>
      <c r="AP702" s="48"/>
      <c r="AQ702" s="48"/>
      <c r="AR702" s="48"/>
      <c r="AS702" s="48"/>
      <c r="AT702" s="48"/>
      <c r="AU702" s="48"/>
      <c r="AV702" s="48"/>
      <c r="AW702" s="26">
        <f t="shared" si="80"/>
        <v>4</v>
      </c>
      <c r="AX702" s="16">
        <f t="shared" si="81"/>
        <v>10.5</v>
      </c>
      <c r="AY702" s="48"/>
      <c r="AZ702" s="48"/>
      <c r="BA702" s="129"/>
      <c r="BB702" s="157"/>
      <c r="BC702" s="156"/>
      <c r="BD702" s="156"/>
      <c r="BE702" s="156">
        <v>1</v>
      </c>
      <c r="BF702" s="156"/>
      <c r="BG702" s="156"/>
      <c r="BH702" s="156"/>
      <c r="BI702" s="156"/>
      <c r="BJ702" s="16"/>
      <c r="BK702" s="16"/>
      <c r="BL702" s="16"/>
      <c r="BM702" s="135"/>
      <c r="BN702" s="135">
        <f t="shared" si="75"/>
        <v>1</v>
      </c>
      <c r="BO702" s="131">
        <f t="shared" si="76"/>
        <v>11.5</v>
      </c>
      <c r="BP702" s="65">
        <f t="shared" si="77"/>
        <v>1</v>
      </c>
      <c r="BS702" s="29"/>
    </row>
    <row r="703" spans="2:71" ht="24.95" customHeight="1">
      <c r="B703" s="48" t="str">
        <f>Personal_Development!B704</f>
        <v>R</v>
      </c>
      <c r="C703" s="48">
        <f>Personal_Development!C704</f>
        <v>0</v>
      </c>
      <c r="D703" s="14" t="str">
        <f>Personal_Development!D704</f>
        <v>T10078</v>
      </c>
      <c r="E703" s="11" t="str">
        <f>Personal_Development!E704</f>
        <v>SYAZANA FASIHAH BINTI SAMSUDDIN</v>
      </c>
      <c r="F703" s="12" t="str">
        <f>Personal_Development!F704</f>
        <v>PRODUCTION NO.1 DEPARTMENT</v>
      </c>
      <c r="G703" s="12" t="str">
        <f>Personal_Development!G704</f>
        <v>ASSEMBLY PRODUCTION SECTION (APS)</v>
      </c>
      <c r="H703" s="40" t="str">
        <f>Personal_Development!H704</f>
        <v>OPERATOR 2</v>
      </c>
      <c r="I703" s="41" t="str">
        <f>Personal_Development!I704</f>
        <v>C4 PROD</v>
      </c>
      <c r="J703" s="42" t="str">
        <f>Personal_Development!J704</f>
        <v xml:space="preserve">C4 </v>
      </c>
      <c r="K703" s="48"/>
      <c r="L703" s="48"/>
      <c r="M703" s="16"/>
      <c r="N703" s="16">
        <v>1</v>
      </c>
      <c r="O703" s="48"/>
      <c r="P703" s="48"/>
      <c r="Q703" s="48"/>
      <c r="R703" s="48"/>
      <c r="S703" s="48"/>
      <c r="T703" s="48"/>
      <c r="U703" s="48"/>
      <c r="V703" s="48"/>
      <c r="W703" s="20">
        <f t="shared" si="78"/>
        <v>1</v>
      </c>
      <c r="X703" s="48"/>
      <c r="Y703" s="48"/>
      <c r="Z703" s="16"/>
      <c r="AA703" s="16"/>
      <c r="AB703" s="48"/>
      <c r="AC703" s="48"/>
      <c r="AD703" s="48"/>
      <c r="AE703" s="48"/>
      <c r="AF703" s="48"/>
      <c r="AG703" s="48"/>
      <c r="AH703" s="48"/>
      <c r="AI703" s="48"/>
      <c r="AJ703" s="24">
        <f t="shared" si="79"/>
        <v>0</v>
      </c>
      <c r="AK703" s="48"/>
      <c r="AL703" s="48"/>
      <c r="AM703" s="16"/>
      <c r="AN703" s="16"/>
      <c r="AO703" s="48"/>
      <c r="AP703" s="48"/>
      <c r="AQ703" s="48"/>
      <c r="AR703" s="48"/>
      <c r="AS703" s="48"/>
      <c r="AT703" s="48"/>
      <c r="AU703" s="48"/>
      <c r="AV703" s="48"/>
      <c r="AW703" s="26">
        <f t="shared" si="80"/>
        <v>0</v>
      </c>
      <c r="AX703" s="16">
        <f t="shared" si="81"/>
        <v>1</v>
      </c>
      <c r="AY703" s="48"/>
      <c r="AZ703" s="48"/>
      <c r="BA703" s="129"/>
      <c r="BB703" s="157"/>
      <c r="BC703" s="156"/>
      <c r="BD703" s="156"/>
      <c r="BE703" s="156"/>
      <c r="BF703" s="156"/>
      <c r="BG703" s="156"/>
      <c r="BH703" s="156"/>
      <c r="BI703" s="156"/>
      <c r="BJ703" s="16"/>
      <c r="BK703" s="16"/>
      <c r="BL703" s="16"/>
      <c r="BM703" s="135"/>
      <c r="BN703" s="135">
        <f t="shared" si="75"/>
        <v>0</v>
      </c>
      <c r="BO703" s="131">
        <f t="shared" si="76"/>
        <v>1</v>
      </c>
      <c r="BP703" s="65">
        <f t="shared" si="77"/>
        <v>4</v>
      </c>
      <c r="BS703" s="29"/>
    </row>
    <row r="704" spans="2:71" ht="24.95" customHeight="1">
      <c r="B704" s="48">
        <f>Personal_Development!B705</f>
        <v>0</v>
      </c>
      <c r="C704" s="48">
        <f>Personal_Development!C705</f>
        <v>0</v>
      </c>
      <c r="D704" s="14" t="str">
        <f>Personal_Development!D705</f>
        <v>E00183</v>
      </c>
      <c r="E704" s="11" t="str">
        <f>Personal_Development!E705</f>
        <v>MUHAMAD AKMAL BIN BAHAMAN</v>
      </c>
      <c r="F704" s="12" t="str">
        <f>Personal_Development!F705</f>
        <v>QUALITY ASSURANCE DEPARTMENT</v>
      </c>
      <c r="G704" s="12" t="str">
        <f>Personal_Development!G705</f>
        <v>QUALITY ASSURANCE SECTION (QAS)</v>
      </c>
      <c r="H704" s="40" t="str">
        <f>Personal_Development!H705</f>
        <v>ASST. ENGINEER</v>
      </c>
      <c r="I704" s="41" t="str">
        <f>Personal_Development!I705</f>
        <v>M7</v>
      </c>
      <c r="J704" s="42" t="str">
        <f>Personal_Development!J705</f>
        <v>M7</v>
      </c>
      <c r="K704" s="48"/>
      <c r="L704" s="48"/>
      <c r="M704" s="16"/>
      <c r="N704" s="16"/>
      <c r="O704" s="48"/>
      <c r="P704" s="48"/>
      <c r="Q704" s="48"/>
      <c r="R704" s="48"/>
      <c r="S704" s="48"/>
      <c r="T704" s="48">
        <v>1</v>
      </c>
      <c r="U704" s="48"/>
      <c r="V704" s="48"/>
      <c r="W704" s="20">
        <f t="shared" si="78"/>
        <v>1</v>
      </c>
      <c r="X704" s="48"/>
      <c r="Y704" s="48"/>
      <c r="Z704" s="16"/>
      <c r="AA704" s="16"/>
      <c r="AB704" s="48"/>
      <c r="AC704" s="48"/>
      <c r="AD704" s="48"/>
      <c r="AE704" s="48"/>
      <c r="AF704" s="48"/>
      <c r="AG704" s="48"/>
      <c r="AH704" s="48"/>
      <c r="AI704" s="48"/>
      <c r="AJ704" s="24">
        <f t="shared" si="79"/>
        <v>0</v>
      </c>
      <c r="AK704" s="48"/>
      <c r="AL704" s="48"/>
      <c r="AM704" s="16"/>
      <c r="AN704" s="16"/>
      <c r="AO704" s="48">
        <v>1</v>
      </c>
      <c r="AP704" s="48"/>
      <c r="AQ704" s="48"/>
      <c r="AR704" s="48"/>
      <c r="AS704" s="48"/>
      <c r="AT704" s="48"/>
      <c r="AU704" s="48">
        <v>1</v>
      </c>
      <c r="AV704" s="48"/>
      <c r="AW704" s="26">
        <f t="shared" si="80"/>
        <v>2</v>
      </c>
      <c r="AX704" s="16">
        <f t="shared" si="81"/>
        <v>3</v>
      </c>
      <c r="AY704" s="48"/>
      <c r="AZ704" s="48"/>
      <c r="BA704" s="129"/>
      <c r="BB704" s="157"/>
      <c r="BC704" s="156"/>
      <c r="BD704" s="156"/>
      <c r="BE704" s="156"/>
      <c r="BF704" s="156"/>
      <c r="BG704" s="156"/>
      <c r="BH704" s="156"/>
      <c r="BI704" s="156"/>
      <c r="BJ704" s="16"/>
      <c r="BK704" s="16">
        <v>1</v>
      </c>
      <c r="BL704" s="16"/>
      <c r="BM704" s="135"/>
      <c r="BN704" s="135">
        <f t="shared" si="75"/>
        <v>1</v>
      </c>
      <c r="BO704" s="131">
        <f t="shared" si="76"/>
        <v>4</v>
      </c>
      <c r="BP704" s="65">
        <f t="shared" si="77"/>
        <v>3</v>
      </c>
      <c r="BS704" s="29"/>
    </row>
    <row r="705" spans="2:71" ht="24.95" customHeight="1">
      <c r="B705" s="48">
        <f>Personal_Development!B706</f>
        <v>0</v>
      </c>
      <c r="C705" s="48">
        <f>Personal_Development!C706</f>
        <v>0</v>
      </c>
      <c r="D705" s="14" t="str">
        <f>Personal_Development!D706</f>
        <v>E00184</v>
      </c>
      <c r="E705" s="11" t="str">
        <f>Personal_Development!E706</f>
        <v>MUHAMAD ARIF BIN NORMANSAH</v>
      </c>
      <c r="F705" s="12" t="str">
        <f>Personal_Development!F706</f>
        <v>QUALITY ASSURANCE DEPARTMENT</v>
      </c>
      <c r="G705" s="12" t="str">
        <f>Personal_Development!G706</f>
        <v>QUALITY ASSURANCE SECTION (QAS)</v>
      </c>
      <c r="H705" s="40" t="str">
        <f>Personal_Development!H706</f>
        <v>ASST. ENGINEER</v>
      </c>
      <c r="I705" s="41" t="str">
        <f>Personal_Development!I706</f>
        <v>M7</v>
      </c>
      <c r="J705" s="42" t="str">
        <f>Personal_Development!J706</f>
        <v>M7</v>
      </c>
      <c r="K705" s="48"/>
      <c r="L705" s="48"/>
      <c r="M705" s="16"/>
      <c r="N705" s="16"/>
      <c r="O705" s="48"/>
      <c r="P705" s="48"/>
      <c r="Q705" s="48"/>
      <c r="R705" s="48"/>
      <c r="S705" s="48"/>
      <c r="T705" s="48"/>
      <c r="U705" s="48">
        <v>1</v>
      </c>
      <c r="V705" s="48">
        <v>1</v>
      </c>
      <c r="W705" s="20">
        <f t="shared" si="78"/>
        <v>2</v>
      </c>
      <c r="X705" s="48"/>
      <c r="Y705" s="48"/>
      <c r="Z705" s="16"/>
      <c r="AA705" s="16"/>
      <c r="AB705" s="48"/>
      <c r="AC705" s="48"/>
      <c r="AD705" s="48"/>
      <c r="AE705" s="48"/>
      <c r="AF705" s="48"/>
      <c r="AG705" s="48"/>
      <c r="AH705" s="48"/>
      <c r="AI705" s="48"/>
      <c r="AJ705" s="24">
        <f t="shared" si="79"/>
        <v>0</v>
      </c>
      <c r="AK705" s="48"/>
      <c r="AL705" s="48"/>
      <c r="AM705" s="16"/>
      <c r="AN705" s="16">
        <v>1.25</v>
      </c>
      <c r="AO705" s="48">
        <v>0.25</v>
      </c>
      <c r="AP705" s="48"/>
      <c r="AQ705" s="48">
        <v>3</v>
      </c>
      <c r="AR705" s="48">
        <v>0.5</v>
      </c>
      <c r="AS705" s="48"/>
      <c r="AT705" s="48"/>
      <c r="AU705" s="48"/>
      <c r="AV705" s="48"/>
      <c r="AW705" s="26">
        <f t="shared" si="80"/>
        <v>5</v>
      </c>
      <c r="AX705" s="16">
        <f t="shared" si="81"/>
        <v>7</v>
      </c>
      <c r="AY705" s="48"/>
      <c r="AZ705" s="48"/>
      <c r="BA705" s="129"/>
      <c r="BB705" s="157"/>
      <c r="BC705" s="156"/>
      <c r="BD705" s="156"/>
      <c r="BE705" s="156"/>
      <c r="BF705" s="156"/>
      <c r="BG705" s="156"/>
      <c r="BH705" s="156"/>
      <c r="BI705" s="156"/>
      <c r="BJ705" s="16">
        <v>0.5</v>
      </c>
      <c r="BK705" s="16"/>
      <c r="BL705" s="16">
        <v>1</v>
      </c>
      <c r="BM705" s="135"/>
      <c r="BN705" s="135">
        <f t="shared" si="75"/>
        <v>1.5</v>
      </c>
      <c r="BO705" s="131">
        <f t="shared" si="76"/>
        <v>8.5</v>
      </c>
      <c r="BP705" s="65">
        <f t="shared" si="77"/>
        <v>2</v>
      </c>
      <c r="BS705" s="29"/>
    </row>
    <row r="706" spans="2:71" ht="24.95" customHeight="1">
      <c r="B706" s="48">
        <f>Personal_Development!B707</f>
        <v>0</v>
      </c>
      <c r="C706" s="48">
        <f>Personal_Development!C707</f>
        <v>0</v>
      </c>
      <c r="D706" s="14" t="str">
        <f>Personal_Development!D707</f>
        <v>C13822</v>
      </c>
      <c r="E706" s="11" t="str">
        <f>Personal_Development!E707</f>
        <v>NURUL SYAZWANIE BINTI SULAIMAN</v>
      </c>
      <c r="F706" s="12" t="str">
        <f>Personal_Development!F707</f>
        <v>PRODUCTION NO.2 DEPARTMENT</v>
      </c>
      <c r="G706" s="12" t="str">
        <f>Personal_Development!G707</f>
        <v>MOLDING PRODUCTION SECTION (MPS)</v>
      </c>
      <c r="H706" s="40" t="str">
        <f>Personal_Development!H707</f>
        <v>OPERATOR 2</v>
      </c>
      <c r="I706" s="41" t="str">
        <f>Personal_Development!I707</f>
        <v>C4 PROD</v>
      </c>
      <c r="J706" s="42" t="str">
        <f>Personal_Development!J707</f>
        <v xml:space="preserve">C4 </v>
      </c>
      <c r="K706" s="48"/>
      <c r="L706" s="48"/>
      <c r="M706" s="16">
        <v>1</v>
      </c>
      <c r="N706" s="16">
        <v>1</v>
      </c>
      <c r="O706" s="48"/>
      <c r="P706" s="48"/>
      <c r="Q706" s="48"/>
      <c r="R706" s="48"/>
      <c r="S706" s="48">
        <v>1</v>
      </c>
      <c r="T706" s="48"/>
      <c r="U706" s="48">
        <v>1</v>
      </c>
      <c r="V706" s="48">
        <v>1</v>
      </c>
      <c r="W706" s="20">
        <f t="shared" si="78"/>
        <v>5</v>
      </c>
      <c r="X706" s="48"/>
      <c r="Y706" s="48"/>
      <c r="Z706" s="16"/>
      <c r="AA706" s="16"/>
      <c r="AB706" s="48"/>
      <c r="AC706" s="48"/>
      <c r="AD706" s="48"/>
      <c r="AE706" s="48"/>
      <c r="AF706" s="48"/>
      <c r="AG706" s="48"/>
      <c r="AH706" s="48"/>
      <c r="AI706" s="48"/>
      <c r="AJ706" s="24">
        <f t="shared" si="79"/>
        <v>0</v>
      </c>
      <c r="AK706" s="48"/>
      <c r="AL706" s="48"/>
      <c r="AM706" s="16"/>
      <c r="AN706" s="16">
        <v>2</v>
      </c>
      <c r="AO706" s="48">
        <v>1</v>
      </c>
      <c r="AP706" s="48"/>
      <c r="AQ706" s="48"/>
      <c r="AR706" s="48"/>
      <c r="AS706" s="48">
        <v>1</v>
      </c>
      <c r="AT706" s="48"/>
      <c r="AU706" s="48"/>
      <c r="AV706" s="48">
        <v>1.25</v>
      </c>
      <c r="AW706" s="26">
        <f t="shared" si="80"/>
        <v>5.25</v>
      </c>
      <c r="AX706" s="16">
        <f t="shared" si="81"/>
        <v>10.25</v>
      </c>
      <c r="AY706" s="48"/>
      <c r="AZ706" s="48"/>
      <c r="BA706" s="129"/>
      <c r="BB706" s="157"/>
      <c r="BC706" s="156"/>
      <c r="BD706" s="156"/>
      <c r="BE706" s="156"/>
      <c r="BF706" s="156"/>
      <c r="BG706" s="156"/>
      <c r="BH706" s="156"/>
      <c r="BI706" s="156">
        <v>0.75</v>
      </c>
      <c r="BJ706" s="16">
        <v>1.5</v>
      </c>
      <c r="BK706" s="16">
        <v>1.5</v>
      </c>
      <c r="BL706" s="16">
        <v>1</v>
      </c>
      <c r="BM706" s="135"/>
      <c r="BN706" s="135">
        <f t="shared" si="75"/>
        <v>4.75</v>
      </c>
      <c r="BO706" s="131">
        <f t="shared" si="76"/>
        <v>15</v>
      </c>
      <c r="BP706" s="65">
        <f t="shared" si="77"/>
        <v>1</v>
      </c>
      <c r="BS706" s="29"/>
    </row>
    <row r="707" spans="2:71" ht="24.95" customHeight="1">
      <c r="B707" s="48">
        <f>Personal_Development!B708</f>
        <v>0</v>
      </c>
      <c r="C707" s="48">
        <f>Personal_Development!C708</f>
        <v>0</v>
      </c>
      <c r="D707" s="14" t="str">
        <f>Personal_Development!D708</f>
        <v>C13823</v>
      </c>
      <c r="E707" s="11" t="str">
        <f>Personal_Development!E708</f>
        <v>NURMISSAIZZATI BINTI KEMIS</v>
      </c>
      <c r="F707" s="12" t="str">
        <f>Personal_Development!F708</f>
        <v>PRODUCTION NO.2 DEPARTMENT</v>
      </c>
      <c r="G707" s="12" t="str">
        <f>Personal_Development!G708</f>
        <v>MOLDING PRODUCTION SECTION (MPS)</v>
      </c>
      <c r="H707" s="40" t="str">
        <f>Personal_Development!H708</f>
        <v>OPERATOR 2</v>
      </c>
      <c r="I707" s="41" t="str">
        <f>Personal_Development!I708</f>
        <v>C4 PROD</v>
      </c>
      <c r="J707" s="42" t="str">
        <f>Personal_Development!J708</f>
        <v xml:space="preserve">C4 </v>
      </c>
      <c r="K707" s="48"/>
      <c r="L707" s="48"/>
      <c r="M707" s="16"/>
      <c r="N707" s="16">
        <v>2</v>
      </c>
      <c r="O707" s="48"/>
      <c r="P707" s="48"/>
      <c r="Q707" s="48"/>
      <c r="R707" s="48"/>
      <c r="S707" s="48">
        <v>3</v>
      </c>
      <c r="T707" s="48">
        <v>3</v>
      </c>
      <c r="U707" s="48"/>
      <c r="V707" s="48">
        <v>1</v>
      </c>
      <c r="W707" s="20">
        <f t="shared" si="78"/>
        <v>9</v>
      </c>
      <c r="X707" s="48"/>
      <c r="Y707" s="48"/>
      <c r="Z707" s="16"/>
      <c r="AA707" s="16"/>
      <c r="AB707" s="48"/>
      <c r="AC707" s="48"/>
      <c r="AD707" s="48"/>
      <c r="AE707" s="48"/>
      <c r="AF707" s="48"/>
      <c r="AG707" s="48"/>
      <c r="AH707" s="48"/>
      <c r="AI707" s="48"/>
      <c r="AJ707" s="24">
        <f t="shared" si="79"/>
        <v>0</v>
      </c>
      <c r="AK707" s="48"/>
      <c r="AL707" s="48"/>
      <c r="AM707" s="16">
        <v>3</v>
      </c>
      <c r="AN707" s="16">
        <v>1.5</v>
      </c>
      <c r="AO707" s="48">
        <v>10</v>
      </c>
      <c r="AP707" s="48">
        <v>1.5</v>
      </c>
      <c r="AQ707" s="48"/>
      <c r="AR707" s="48">
        <v>12</v>
      </c>
      <c r="AS707" s="48"/>
      <c r="AT707" s="48"/>
      <c r="AU707" s="48"/>
      <c r="AV707" s="48"/>
      <c r="AW707" s="26">
        <f t="shared" si="80"/>
        <v>28</v>
      </c>
      <c r="AX707" s="16">
        <f t="shared" si="81"/>
        <v>37</v>
      </c>
      <c r="AY707" s="48"/>
      <c r="AZ707" s="48"/>
      <c r="BA707" s="129"/>
      <c r="BB707" s="157"/>
      <c r="BC707" s="156"/>
      <c r="BD707" s="156"/>
      <c r="BE707" s="156"/>
      <c r="BF707" s="156"/>
      <c r="BG707" s="156"/>
      <c r="BH707" s="156"/>
      <c r="BI707" s="156"/>
      <c r="BJ707" s="16"/>
      <c r="BK707" s="16"/>
      <c r="BL707" s="16">
        <v>1.5</v>
      </c>
      <c r="BM707" s="135"/>
      <c r="BN707" s="135">
        <f t="shared" si="75"/>
        <v>1.5</v>
      </c>
      <c r="BO707" s="131">
        <f t="shared" si="76"/>
        <v>38.5</v>
      </c>
      <c r="BP707" s="65">
        <f t="shared" si="77"/>
        <v>1</v>
      </c>
      <c r="BS707" s="29"/>
    </row>
    <row r="708" spans="2:71" ht="24.95" customHeight="1">
      <c r="B708" s="48" t="str">
        <f>Personal_Development!B709</f>
        <v>R</v>
      </c>
      <c r="C708" s="48">
        <f>Personal_Development!C709</f>
        <v>0</v>
      </c>
      <c r="D708" s="14" t="str">
        <f>Personal_Development!D709</f>
        <v>C13824</v>
      </c>
      <c r="E708" s="11" t="str">
        <f>Personal_Development!E709</f>
        <v>FATASYAWALIEA BINTI CHE IBRAHIM</v>
      </c>
      <c r="F708" s="12" t="str">
        <f>Personal_Development!F709</f>
        <v>PRODUCTION NO.2 DEPARTMENT</v>
      </c>
      <c r="G708" s="12" t="str">
        <f>Personal_Development!G709</f>
        <v>MOLDING PRODUCTION SECTION (MPS)</v>
      </c>
      <c r="H708" s="40" t="str">
        <f>Personal_Development!H709</f>
        <v>OPERATOR 2</v>
      </c>
      <c r="I708" s="41" t="str">
        <f>Personal_Development!I709</f>
        <v>C4 PROD</v>
      </c>
      <c r="J708" s="42" t="str">
        <f>Personal_Development!J709</f>
        <v xml:space="preserve">C4 </v>
      </c>
      <c r="K708" s="48"/>
      <c r="L708" s="48"/>
      <c r="M708" s="16">
        <v>1</v>
      </c>
      <c r="N708" s="16">
        <v>1</v>
      </c>
      <c r="O708" s="48"/>
      <c r="P708" s="48"/>
      <c r="Q708" s="48"/>
      <c r="R708" s="48"/>
      <c r="S708" s="48"/>
      <c r="T708" s="48"/>
      <c r="U708" s="48"/>
      <c r="V708" s="48"/>
      <c r="W708" s="20">
        <f t="shared" si="78"/>
        <v>2</v>
      </c>
      <c r="X708" s="48"/>
      <c r="Y708" s="48"/>
      <c r="Z708" s="16"/>
      <c r="AA708" s="16"/>
      <c r="AB708" s="48"/>
      <c r="AC708" s="48"/>
      <c r="AD708" s="48"/>
      <c r="AE708" s="48"/>
      <c r="AF708" s="48"/>
      <c r="AG708" s="48"/>
      <c r="AH708" s="48"/>
      <c r="AI708" s="48"/>
      <c r="AJ708" s="24">
        <f t="shared" si="79"/>
        <v>0</v>
      </c>
      <c r="AK708" s="48"/>
      <c r="AL708" s="48"/>
      <c r="AM708" s="16"/>
      <c r="AN708" s="16">
        <v>1</v>
      </c>
      <c r="AO708" s="48">
        <v>2</v>
      </c>
      <c r="AP708" s="48"/>
      <c r="AQ708" s="48"/>
      <c r="AR708" s="48"/>
      <c r="AS708" s="48"/>
      <c r="AT708" s="48"/>
      <c r="AU708" s="48"/>
      <c r="AV708" s="48"/>
      <c r="AW708" s="26">
        <f t="shared" si="80"/>
        <v>3</v>
      </c>
      <c r="AX708" s="16">
        <f t="shared" si="81"/>
        <v>5</v>
      </c>
      <c r="AY708" s="48"/>
      <c r="AZ708" s="48"/>
      <c r="BA708" s="129"/>
      <c r="BB708" s="157"/>
      <c r="BC708" s="156"/>
      <c r="BD708" s="156"/>
      <c r="BE708" s="156"/>
      <c r="BF708" s="156"/>
      <c r="BG708" s="156"/>
      <c r="BH708" s="156"/>
      <c r="BI708" s="156"/>
      <c r="BJ708" s="16"/>
      <c r="BK708" s="16"/>
      <c r="BL708" s="16"/>
      <c r="BM708" s="135"/>
      <c r="BN708" s="135">
        <f t="shared" ref="BN708:BN771" si="82">SUM(BB708:BM708)</f>
        <v>0</v>
      </c>
      <c r="BO708" s="131">
        <f t="shared" ref="BO708:BO771" si="83">SUM(AX708,AY708,AZ708,BA708,BN708)</f>
        <v>5</v>
      </c>
      <c r="BP708" s="65">
        <f t="shared" ref="BP708:BP771" si="84">ROUND(IF($BO708&gt;=11,"1",IF($BO708&gt;=7,"2",IF($BO708&gt;=4,"3",IF($BO708&gt;0,"4",IF($BO708=0,"5"))))),2)</f>
        <v>3</v>
      </c>
      <c r="BS708" s="29"/>
    </row>
    <row r="709" spans="2:71" ht="24.95" customHeight="1">
      <c r="B709" s="48" t="str">
        <f>Personal_Development!B710</f>
        <v>R</v>
      </c>
      <c r="C709" s="48">
        <f>Personal_Development!C710</f>
        <v>0</v>
      </c>
      <c r="D709" s="14" t="str">
        <f>Personal_Development!D710</f>
        <v>C13825</v>
      </c>
      <c r="E709" s="11" t="str">
        <f>Personal_Development!E710</f>
        <v>ROSIDAH BINTI SARMAN</v>
      </c>
      <c r="F709" s="12" t="str">
        <f>Personal_Development!F710</f>
        <v>PRODUCTION NO.2 DEPARTMENT</v>
      </c>
      <c r="G709" s="12" t="str">
        <f>Personal_Development!G710</f>
        <v>MOLDING PRODUCTION SECTION (MPS)</v>
      </c>
      <c r="H709" s="40" t="str">
        <f>Personal_Development!H710</f>
        <v>OPERATOR 2</v>
      </c>
      <c r="I709" s="41" t="str">
        <f>Personal_Development!I710</f>
        <v>C4 PROD</v>
      </c>
      <c r="J709" s="42" t="str">
        <f>Personal_Development!J710</f>
        <v xml:space="preserve">C4 </v>
      </c>
      <c r="K709" s="48"/>
      <c r="L709" s="48"/>
      <c r="M709" s="16"/>
      <c r="N709" s="16"/>
      <c r="O709" s="48"/>
      <c r="P709" s="48"/>
      <c r="Q709" s="48"/>
      <c r="R709" s="48"/>
      <c r="S709" s="48"/>
      <c r="T709" s="48"/>
      <c r="U709" s="48"/>
      <c r="V709" s="48"/>
      <c r="W709" s="20">
        <f t="shared" ref="W709:W772" si="85">SUM(K709:V709)</f>
        <v>0</v>
      </c>
      <c r="X709" s="48"/>
      <c r="Y709" s="48"/>
      <c r="Z709" s="16"/>
      <c r="AA709" s="16"/>
      <c r="AB709" s="48"/>
      <c r="AC709" s="48"/>
      <c r="AD709" s="48"/>
      <c r="AE709" s="48"/>
      <c r="AF709" s="48"/>
      <c r="AG709" s="48"/>
      <c r="AH709" s="48"/>
      <c r="AI709" s="48"/>
      <c r="AJ709" s="24">
        <f t="shared" ref="AJ709:AJ772" si="86">SUM(X709:AI709)</f>
        <v>0</v>
      </c>
      <c r="AK709" s="48"/>
      <c r="AL709" s="48"/>
      <c r="AM709" s="16"/>
      <c r="AN709" s="16"/>
      <c r="AO709" s="48"/>
      <c r="AP709" s="48"/>
      <c r="AQ709" s="48"/>
      <c r="AR709" s="48"/>
      <c r="AS709" s="48"/>
      <c r="AT709" s="48"/>
      <c r="AU709" s="48"/>
      <c r="AV709" s="48"/>
      <c r="AW709" s="26">
        <f t="shared" ref="AW709:AW772" si="87">SUM(AK709:AV709)</f>
        <v>0</v>
      </c>
      <c r="AX709" s="16">
        <f t="shared" ref="AX709:AX772" si="88">SUM(W709,AJ709,AW709)</f>
        <v>0</v>
      </c>
      <c r="AY709" s="48"/>
      <c r="AZ709" s="48"/>
      <c r="BA709" s="129"/>
      <c r="BB709" s="157"/>
      <c r="BC709" s="156"/>
      <c r="BD709" s="156"/>
      <c r="BE709" s="156"/>
      <c r="BF709" s="156"/>
      <c r="BG709" s="156"/>
      <c r="BH709" s="156"/>
      <c r="BI709" s="156"/>
      <c r="BJ709" s="16"/>
      <c r="BK709" s="16"/>
      <c r="BL709" s="16"/>
      <c r="BM709" s="135"/>
      <c r="BN709" s="135">
        <f t="shared" si="82"/>
        <v>0</v>
      </c>
      <c r="BO709" s="131">
        <f t="shared" si="83"/>
        <v>0</v>
      </c>
      <c r="BP709" s="65">
        <f t="shared" si="84"/>
        <v>5</v>
      </c>
      <c r="BS709" s="29"/>
    </row>
    <row r="710" spans="2:71" ht="24.95" customHeight="1">
      <c r="B710" s="48">
        <f>Personal_Development!B711</f>
        <v>0</v>
      </c>
      <c r="C710" s="48">
        <f>Personal_Development!C711</f>
        <v>0</v>
      </c>
      <c r="D710" s="14" t="str">
        <f>Personal_Development!D711</f>
        <v>C13826</v>
      </c>
      <c r="E710" s="11" t="str">
        <f>Personal_Development!E711</f>
        <v>SHAMSINA BINTI ZAKARIA</v>
      </c>
      <c r="F710" s="12" t="str">
        <f>Personal_Development!F711</f>
        <v>PRODUCTION NO.2 DEPARTMENT</v>
      </c>
      <c r="G710" s="12" t="str">
        <f>Personal_Development!G711</f>
        <v>MOLDING PRODUCTION SECTION (MPS)</v>
      </c>
      <c r="H710" s="40" t="str">
        <f>Personal_Development!H711</f>
        <v>OPERATOR 2</v>
      </c>
      <c r="I710" s="41" t="str">
        <f>Personal_Development!I711</f>
        <v>C4 PROD</v>
      </c>
      <c r="J710" s="42" t="str">
        <f>Personal_Development!J711</f>
        <v xml:space="preserve">C4 </v>
      </c>
      <c r="K710" s="48"/>
      <c r="L710" s="48"/>
      <c r="M710" s="16"/>
      <c r="N710" s="16">
        <v>1</v>
      </c>
      <c r="O710" s="48">
        <v>1</v>
      </c>
      <c r="P710" s="48">
        <v>1</v>
      </c>
      <c r="Q710" s="48">
        <v>2</v>
      </c>
      <c r="R710" s="48"/>
      <c r="S710" s="48"/>
      <c r="T710" s="48"/>
      <c r="U710" s="48">
        <v>2</v>
      </c>
      <c r="V710" s="48">
        <v>1</v>
      </c>
      <c r="W710" s="20">
        <f t="shared" si="85"/>
        <v>8</v>
      </c>
      <c r="X710" s="48"/>
      <c r="Y710" s="48"/>
      <c r="Z710" s="16"/>
      <c r="AA710" s="16"/>
      <c r="AB710" s="48"/>
      <c r="AC710" s="48"/>
      <c r="AD710" s="48"/>
      <c r="AE710" s="48"/>
      <c r="AF710" s="48"/>
      <c r="AG710" s="48"/>
      <c r="AH710" s="48"/>
      <c r="AI710" s="48"/>
      <c r="AJ710" s="24">
        <f t="shared" si="86"/>
        <v>0</v>
      </c>
      <c r="AK710" s="48"/>
      <c r="AL710" s="48"/>
      <c r="AM710" s="16"/>
      <c r="AN710" s="16">
        <v>1</v>
      </c>
      <c r="AO710" s="48">
        <v>1</v>
      </c>
      <c r="AP710" s="48"/>
      <c r="AQ710" s="48"/>
      <c r="AR710" s="48"/>
      <c r="AS710" s="48"/>
      <c r="AT710" s="48"/>
      <c r="AU710" s="48"/>
      <c r="AV710" s="48"/>
      <c r="AW710" s="26">
        <f t="shared" si="87"/>
        <v>2</v>
      </c>
      <c r="AX710" s="16">
        <f t="shared" si="88"/>
        <v>10</v>
      </c>
      <c r="AY710" s="48"/>
      <c r="AZ710" s="48"/>
      <c r="BA710" s="129"/>
      <c r="BB710" s="157"/>
      <c r="BC710" s="156"/>
      <c r="BD710" s="156"/>
      <c r="BE710" s="156"/>
      <c r="BF710" s="156"/>
      <c r="BG710" s="156"/>
      <c r="BH710" s="156"/>
      <c r="BI710" s="156"/>
      <c r="BJ710" s="16"/>
      <c r="BK710" s="16"/>
      <c r="BL710" s="16"/>
      <c r="BM710" s="135"/>
      <c r="BN710" s="135">
        <f t="shared" si="82"/>
        <v>0</v>
      </c>
      <c r="BO710" s="131">
        <f t="shared" si="83"/>
        <v>10</v>
      </c>
      <c r="BP710" s="65">
        <f t="shared" si="84"/>
        <v>2</v>
      </c>
      <c r="BS710" s="29"/>
    </row>
    <row r="711" spans="2:71" ht="24.95" customHeight="1">
      <c r="B711" s="48">
        <f>Personal_Development!B712</f>
        <v>0</v>
      </c>
      <c r="C711" s="48">
        <f>Personal_Development!C712</f>
        <v>0</v>
      </c>
      <c r="D711" s="14" t="str">
        <f>Personal_Development!D712</f>
        <v>C13830</v>
      </c>
      <c r="E711" s="11" t="str">
        <f>Personal_Development!E712</f>
        <v>MOHD SHAHMI BIN SAIBI</v>
      </c>
      <c r="F711" s="12" t="str">
        <f>Personal_Development!F712</f>
        <v>PRODUCTION NO.1 DEPARTMENT</v>
      </c>
      <c r="G711" s="12" t="str">
        <f>Personal_Development!G712</f>
        <v>ASSEMBLY PRODUCTION SECTION (APS)</v>
      </c>
      <c r="H711" s="40" t="str">
        <f>Personal_Development!H712</f>
        <v>OPERATOR 2</v>
      </c>
      <c r="I711" s="41" t="str">
        <f>Personal_Development!I712</f>
        <v>C4 PROD</v>
      </c>
      <c r="J711" s="42" t="str">
        <f>Personal_Development!J712</f>
        <v xml:space="preserve">C4 </v>
      </c>
      <c r="K711" s="48"/>
      <c r="L711" s="48"/>
      <c r="M711" s="16"/>
      <c r="N711" s="16"/>
      <c r="O711" s="48"/>
      <c r="P711" s="48"/>
      <c r="Q711" s="48"/>
      <c r="R711" s="48">
        <v>1</v>
      </c>
      <c r="S711" s="48"/>
      <c r="T711" s="48"/>
      <c r="U711" s="48"/>
      <c r="V711" s="48"/>
      <c r="W711" s="20">
        <f t="shared" si="85"/>
        <v>1</v>
      </c>
      <c r="X711" s="48"/>
      <c r="Y711" s="48"/>
      <c r="Z711" s="16"/>
      <c r="AA711" s="16"/>
      <c r="AB711" s="48"/>
      <c r="AC711" s="48"/>
      <c r="AD711" s="48"/>
      <c r="AE711" s="48"/>
      <c r="AF711" s="48"/>
      <c r="AG711" s="48"/>
      <c r="AH711" s="48"/>
      <c r="AI711" s="48"/>
      <c r="AJ711" s="24">
        <f t="shared" si="86"/>
        <v>0</v>
      </c>
      <c r="AK711" s="48"/>
      <c r="AL711" s="48"/>
      <c r="AM711" s="16"/>
      <c r="AN711" s="16">
        <v>1</v>
      </c>
      <c r="AO711" s="48"/>
      <c r="AP711" s="48">
        <v>1</v>
      </c>
      <c r="AQ711" s="48">
        <v>2.5</v>
      </c>
      <c r="AR711" s="48"/>
      <c r="AS711" s="48"/>
      <c r="AT711" s="48"/>
      <c r="AU711" s="48"/>
      <c r="AV711" s="48">
        <v>1</v>
      </c>
      <c r="AW711" s="26">
        <f t="shared" si="87"/>
        <v>5.5</v>
      </c>
      <c r="AX711" s="16">
        <f t="shared" si="88"/>
        <v>6.5</v>
      </c>
      <c r="AY711" s="48"/>
      <c r="AZ711" s="48"/>
      <c r="BA711" s="129"/>
      <c r="BB711" s="157"/>
      <c r="BC711" s="156"/>
      <c r="BD711" s="156"/>
      <c r="BE711" s="156"/>
      <c r="BF711" s="156"/>
      <c r="BG711" s="156"/>
      <c r="BH711" s="156"/>
      <c r="BI711" s="156"/>
      <c r="BJ711" s="16"/>
      <c r="BK711" s="16">
        <v>0.5</v>
      </c>
      <c r="BL711" s="16">
        <v>1</v>
      </c>
      <c r="BM711" s="135"/>
      <c r="BN711" s="135">
        <f t="shared" si="82"/>
        <v>1.5</v>
      </c>
      <c r="BO711" s="131">
        <f t="shared" si="83"/>
        <v>8</v>
      </c>
      <c r="BP711" s="65">
        <f t="shared" si="84"/>
        <v>2</v>
      </c>
      <c r="BS711" s="29"/>
    </row>
    <row r="712" spans="2:71" ht="24.95" customHeight="1">
      <c r="B712" s="48" t="str">
        <f>Personal_Development!B713</f>
        <v>R</v>
      </c>
      <c r="C712" s="48">
        <f>Personal_Development!C713</f>
        <v>0</v>
      </c>
      <c r="D712" s="14" t="str">
        <f>Personal_Development!D713</f>
        <v>K03255</v>
      </c>
      <c r="E712" s="11" t="str">
        <f>Personal_Development!E713</f>
        <v>ZARITH AIZREEN AMEERA BINTI ZULKARNAIN</v>
      </c>
      <c r="F712" s="12" t="str">
        <f>Personal_Development!F713</f>
        <v>PRODUCTION NO.1 DEPARTMENT</v>
      </c>
      <c r="G712" s="12" t="str">
        <f>Personal_Development!G713</f>
        <v>ASSEMBLY PRODUCTION SECTION (APS)</v>
      </c>
      <c r="H712" s="40" t="str">
        <f>Personal_Development!H713</f>
        <v>OPERATOR 2</v>
      </c>
      <c r="I712" s="41" t="str">
        <f>Personal_Development!I713</f>
        <v>C4 PROD</v>
      </c>
      <c r="J712" s="42" t="str">
        <f>Personal_Development!J713</f>
        <v xml:space="preserve">C4 </v>
      </c>
      <c r="K712" s="48"/>
      <c r="L712" s="48"/>
      <c r="M712" s="16"/>
      <c r="N712" s="16"/>
      <c r="O712" s="48"/>
      <c r="P712" s="48"/>
      <c r="Q712" s="48"/>
      <c r="R712" s="48"/>
      <c r="S712" s="48"/>
      <c r="T712" s="48"/>
      <c r="U712" s="48"/>
      <c r="V712" s="48"/>
      <c r="W712" s="20">
        <f t="shared" si="85"/>
        <v>0</v>
      </c>
      <c r="X712" s="48"/>
      <c r="Y712" s="48"/>
      <c r="Z712" s="16"/>
      <c r="AA712" s="16"/>
      <c r="AB712" s="48"/>
      <c r="AC712" s="48"/>
      <c r="AD712" s="48"/>
      <c r="AE712" s="48"/>
      <c r="AF712" s="48"/>
      <c r="AG712" s="48"/>
      <c r="AH712" s="48"/>
      <c r="AI712" s="48"/>
      <c r="AJ712" s="24">
        <f t="shared" si="86"/>
        <v>0</v>
      </c>
      <c r="AK712" s="48"/>
      <c r="AL712" s="48"/>
      <c r="AM712" s="16"/>
      <c r="AN712" s="16"/>
      <c r="AO712" s="48"/>
      <c r="AP712" s="48"/>
      <c r="AQ712" s="48"/>
      <c r="AR712" s="48"/>
      <c r="AS712" s="48"/>
      <c r="AT712" s="48"/>
      <c r="AU712" s="48"/>
      <c r="AV712" s="48"/>
      <c r="AW712" s="26">
        <f t="shared" si="87"/>
        <v>0</v>
      </c>
      <c r="AX712" s="16">
        <f t="shared" si="88"/>
        <v>0</v>
      </c>
      <c r="AY712" s="48"/>
      <c r="AZ712" s="48"/>
      <c r="BA712" s="129"/>
      <c r="BB712" s="157"/>
      <c r="BC712" s="156"/>
      <c r="BD712" s="156"/>
      <c r="BE712" s="156"/>
      <c r="BF712" s="156"/>
      <c r="BG712" s="156"/>
      <c r="BH712" s="156"/>
      <c r="BI712" s="156"/>
      <c r="BJ712" s="16"/>
      <c r="BK712" s="16"/>
      <c r="BL712" s="16"/>
      <c r="BM712" s="135"/>
      <c r="BN712" s="135">
        <f t="shared" si="82"/>
        <v>0</v>
      </c>
      <c r="BO712" s="131">
        <f t="shared" si="83"/>
        <v>0</v>
      </c>
      <c r="BP712" s="65">
        <f t="shared" si="84"/>
        <v>5</v>
      </c>
      <c r="BS712" s="29"/>
    </row>
    <row r="713" spans="2:71" ht="24.95" customHeight="1">
      <c r="B713" s="48">
        <f>Personal_Development!B714</f>
        <v>0</v>
      </c>
      <c r="C713" s="48">
        <f>Personal_Development!C714</f>
        <v>0</v>
      </c>
      <c r="D713" s="14" t="str">
        <f>Personal_Development!D714</f>
        <v>C13831</v>
      </c>
      <c r="E713" s="11" t="str">
        <f>Personal_Development!E714</f>
        <v>JULIANA BINTI MATROP</v>
      </c>
      <c r="F713" s="12" t="str">
        <f>Personal_Development!F714</f>
        <v>PRODUCTION NO.1 DEPARTMENT</v>
      </c>
      <c r="G713" s="12" t="str">
        <f>Personal_Development!G714</f>
        <v>ASSEMBLY PRODUCTION SECTION (APS)</v>
      </c>
      <c r="H713" s="40" t="str">
        <f>Personal_Development!H714</f>
        <v>OPERATOR 2</v>
      </c>
      <c r="I713" s="41" t="str">
        <f>Personal_Development!I714</f>
        <v>C4 PROD</v>
      </c>
      <c r="J713" s="42" t="str">
        <f>Personal_Development!J714</f>
        <v xml:space="preserve">C4 </v>
      </c>
      <c r="K713" s="48"/>
      <c r="L713" s="48"/>
      <c r="M713" s="16"/>
      <c r="N713" s="16"/>
      <c r="O713" s="48"/>
      <c r="P713" s="48"/>
      <c r="Q713" s="48">
        <v>1</v>
      </c>
      <c r="R713" s="48"/>
      <c r="S713" s="48"/>
      <c r="T713" s="48"/>
      <c r="U713" s="48"/>
      <c r="V713" s="48"/>
      <c r="W713" s="20">
        <f t="shared" si="85"/>
        <v>1</v>
      </c>
      <c r="X713" s="48"/>
      <c r="Y713" s="48"/>
      <c r="Z713" s="16"/>
      <c r="AA713" s="16"/>
      <c r="AB713" s="48"/>
      <c r="AC713" s="48"/>
      <c r="AD713" s="48"/>
      <c r="AE713" s="48"/>
      <c r="AF713" s="48"/>
      <c r="AG713" s="48"/>
      <c r="AH713" s="48"/>
      <c r="AI713" s="48"/>
      <c r="AJ713" s="24">
        <f t="shared" si="86"/>
        <v>0</v>
      </c>
      <c r="AK713" s="48"/>
      <c r="AL713" s="48"/>
      <c r="AM713" s="16"/>
      <c r="AN713" s="16"/>
      <c r="AO713" s="48"/>
      <c r="AP713" s="48"/>
      <c r="AQ713" s="48">
        <v>0.5</v>
      </c>
      <c r="AR713" s="48"/>
      <c r="AS713" s="48"/>
      <c r="AT713" s="48">
        <v>1</v>
      </c>
      <c r="AU713" s="48"/>
      <c r="AV713" s="48"/>
      <c r="AW713" s="26">
        <f t="shared" si="87"/>
        <v>1.5</v>
      </c>
      <c r="AX713" s="16">
        <f t="shared" si="88"/>
        <v>2.5</v>
      </c>
      <c r="AY713" s="48"/>
      <c r="AZ713" s="48"/>
      <c r="BA713" s="129"/>
      <c r="BB713" s="157"/>
      <c r="BC713" s="156"/>
      <c r="BD713" s="156"/>
      <c r="BE713" s="156"/>
      <c r="BF713" s="156"/>
      <c r="BG713" s="156"/>
      <c r="BH713" s="156">
        <v>1</v>
      </c>
      <c r="BI713" s="156"/>
      <c r="BJ713" s="16"/>
      <c r="BK713" s="16"/>
      <c r="BL713" s="16"/>
      <c r="BM713" s="135"/>
      <c r="BN713" s="135">
        <f t="shared" si="82"/>
        <v>1</v>
      </c>
      <c r="BO713" s="131">
        <f t="shared" si="83"/>
        <v>3.5</v>
      </c>
      <c r="BP713" s="65">
        <f t="shared" si="84"/>
        <v>4</v>
      </c>
      <c r="BS713" s="29"/>
    </row>
    <row r="714" spans="2:71" ht="24.95" customHeight="1">
      <c r="B714" s="48">
        <f>Personal_Development!B715</f>
        <v>0</v>
      </c>
      <c r="C714" s="48">
        <f>Personal_Development!C715</f>
        <v>0</v>
      </c>
      <c r="D714" s="14" t="str">
        <f>Personal_Development!D715</f>
        <v>C13832</v>
      </c>
      <c r="E714" s="11" t="str">
        <f>Personal_Development!E715</f>
        <v>NURHIDAYU BINTI NORAU</v>
      </c>
      <c r="F714" s="12" t="str">
        <f>Personal_Development!F715</f>
        <v>PRODUCTION NO.1 DEPARTMENT</v>
      </c>
      <c r="G714" s="12" t="str">
        <f>Personal_Development!G715</f>
        <v>ASSEMBLY PRODUCTION SECTION (APS)</v>
      </c>
      <c r="H714" s="40" t="str">
        <f>Personal_Development!H715</f>
        <v>OPERATOR 2</v>
      </c>
      <c r="I714" s="41" t="str">
        <f>Personal_Development!I715</f>
        <v>C4 PROD</v>
      </c>
      <c r="J714" s="42" t="str">
        <f>Personal_Development!J715</f>
        <v xml:space="preserve">C4 </v>
      </c>
      <c r="K714" s="48"/>
      <c r="L714" s="48"/>
      <c r="M714" s="16"/>
      <c r="N714" s="16"/>
      <c r="O714" s="48"/>
      <c r="P714" s="48">
        <v>2</v>
      </c>
      <c r="Q714" s="48"/>
      <c r="R714" s="48"/>
      <c r="S714" s="48"/>
      <c r="T714" s="48">
        <v>3</v>
      </c>
      <c r="U714" s="48">
        <v>1</v>
      </c>
      <c r="V714" s="48"/>
      <c r="W714" s="20">
        <f t="shared" si="85"/>
        <v>6</v>
      </c>
      <c r="X714" s="48"/>
      <c r="Y714" s="48"/>
      <c r="Z714" s="16"/>
      <c r="AA714" s="16"/>
      <c r="AB714" s="48"/>
      <c r="AC714" s="48"/>
      <c r="AD714" s="48"/>
      <c r="AE714" s="48"/>
      <c r="AF714" s="48"/>
      <c r="AG714" s="48">
        <v>1</v>
      </c>
      <c r="AH714" s="48"/>
      <c r="AI714" s="48"/>
      <c r="AJ714" s="24">
        <f t="shared" si="86"/>
        <v>1</v>
      </c>
      <c r="AK714" s="48"/>
      <c r="AL714" s="48"/>
      <c r="AM714" s="16"/>
      <c r="AN714" s="16">
        <v>1.5</v>
      </c>
      <c r="AO714" s="48"/>
      <c r="AP714" s="48"/>
      <c r="AQ714" s="48">
        <v>0.5</v>
      </c>
      <c r="AR714" s="48"/>
      <c r="AS714" s="48"/>
      <c r="AT714" s="48">
        <v>6</v>
      </c>
      <c r="AU714" s="48"/>
      <c r="AV714" s="48"/>
      <c r="AW714" s="26">
        <f t="shared" si="87"/>
        <v>8</v>
      </c>
      <c r="AX714" s="16">
        <f t="shared" si="88"/>
        <v>15</v>
      </c>
      <c r="AY714" s="48"/>
      <c r="AZ714" s="48"/>
      <c r="BA714" s="129"/>
      <c r="BB714" s="157"/>
      <c r="BC714" s="156"/>
      <c r="BD714" s="156"/>
      <c r="BE714" s="156"/>
      <c r="BF714" s="156"/>
      <c r="BG714" s="156"/>
      <c r="BH714" s="156"/>
      <c r="BI714" s="156"/>
      <c r="BJ714" s="16">
        <v>1</v>
      </c>
      <c r="BK714" s="16"/>
      <c r="BL714" s="16"/>
      <c r="BM714" s="135"/>
      <c r="BN714" s="135">
        <f t="shared" si="82"/>
        <v>1</v>
      </c>
      <c r="BO714" s="131">
        <f t="shared" si="83"/>
        <v>16</v>
      </c>
      <c r="BP714" s="65">
        <f t="shared" si="84"/>
        <v>1</v>
      </c>
      <c r="BS714" s="29"/>
    </row>
    <row r="715" spans="2:71" ht="24.95" customHeight="1">
      <c r="B715" s="48">
        <f>Personal_Development!B716</f>
        <v>0</v>
      </c>
      <c r="C715" s="48">
        <f>Personal_Development!C716</f>
        <v>0</v>
      </c>
      <c r="D715" s="14" t="str">
        <f>Personal_Development!D716</f>
        <v>C13833</v>
      </c>
      <c r="E715" s="11" t="str">
        <f>Personal_Development!E716</f>
        <v>KUILI A/P MUNIANDY</v>
      </c>
      <c r="F715" s="12" t="str">
        <f>Personal_Development!F716</f>
        <v>PRODUCTION NO.1 DEPARTMENT</v>
      </c>
      <c r="G715" s="12" t="str">
        <f>Personal_Development!G716</f>
        <v>ASSEMBLY PRODUCTION SECTION (APS)</v>
      </c>
      <c r="H715" s="40" t="str">
        <f>Personal_Development!H716</f>
        <v>OPERATOR 2</v>
      </c>
      <c r="I715" s="41" t="str">
        <f>Personal_Development!I716</f>
        <v>C4 PROD</v>
      </c>
      <c r="J715" s="42" t="str">
        <f>Personal_Development!J716</f>
        <v xml:space="preserve">C4 </v>
      </c>
      <c r="K715" s="48"/>
      <c r="L715" s="48"/>
      <c r="M715" s="16"/>
      <c r="N715" s="16"/>
      <c r="O715" s="48"/>
      <c r="P715" s="48"/>
      <c r="Q715" s="48"/>
      <c r="R715" s="48"/>
      <c r="S715" s="48"/>
      <c r="T715" s="48"/>
      <c r="U715" s="48"/>
      <c r="V715" s="48"/>
      <c r="W715" s="20">
        <f t="shared" si="85"/>
        <v>0</v>
      </c>
      <c r="X715" s="48"/>
      <c r="Y715" s="48"/>
      <c r="Z715" s="16"/>
      <c r="AA715" s="16"/>
      <c r="AB715" s="48"/>
      <c r="AC715" s="48"/>
      <c r="AD715" s="48"/>
      <c r="AE715" s="48"/>
      <c r="AF715" s="48"/>
      <c r="AG715" s="48"/>
      <c r="AH715" s="48"/>
      <c r="AI715" s="48"/>
      <c r="AJ715" s="24">
        <f t="shared" si="86"/>
        <v>0</v>
      </c>
      <c r="AK715" s="48"/>
      <c r="AL715" s="48"/>
      <c r="AM715" s="16">
        <v>2</v>
      </c>
      <c r="AN715" s="16">
        <v>0.25</v>
      </c>
      <c r="AO715" s="48"/>
      <c r="AP715" s="48"/>
      <c r="AQ715" s="48">
        <v>6</v>
      </c>
      <c r="AR715" s="48"/>
      <c r="AS715" s="48"/>
      <c r="AT715" s="48"/>
      <c r="AU715" s="48"/>
      <c r="AV715" s="48"/>
      <c r="AW715" s="26">
        <f t="shared" si="87"/>
        <v>8.25</v>
      </c>
      <c r="AX715" s="16">
        <f t="shared" si="88"/>
        <v>8.25</v>
      </c>
      <c r="AY715" s="48"/>
      <c r="AZ715" s="48"/>
      <c r="BA715" s="129"/>
      <c r="BB715" s="157"/>
      <c r="BC715" s="156"/>
      <c r="BD715" s="156"/>
      <c r="BE715" s="156"/>
      <c r="BF715" s="156"/>
      <c r="BG715" s="156"/>
      <c r="BH715" s="156"/>
      <c r="BI715" s="156"/>
      <c r="BJ715" s="16"/>
      <c r="BK715" s="16"/>
      <c r="BL715" s="16">
        <v>0.5</v>
      </c>
      <c r="BM715" s="135"/>
      <c r="BN715" s="135">
        <f t="shared" si="82"/>
        <v>0.5</v>
      </c>
      <c r="BO715" s="131">
        <f t="shared" si="83"/>
        <v>8.75</v>
      </c>
      <c r="BP715" s="65">
        <f t="shared" si="84"/>
        <v>2</v>
      </c>
      <c r="BS715" s="29"/>
    </row>
    <row r="716" spans="2:71" ht="24.95" customHeight="1">
      <c r="B716" s="48" t="str">
        <f>Personal_Development!B717</f>
        <v>R</v>
      </c>
      <c r="C716" s="48">
        <f>Personal_Development!C717</f>
        <v>0</v>
      </c>
      <c r="D716" s="14" t="str">
        <f>Personal_Development!D717</f>
        <v>K03259</v>
      </c>
      <c r="E716" s="11" t="str">
        <f>Personal_Development!E717</f>
        <v>ZUBAINIAH BINTI MARJURI</v>
      </c>
      <c r="F716" s="12" t="str">
        <f>Personal_Development!F717</f>
        <v>PRODUCTION NO.1 DEPARTMENT</v>
      </c>
      <c r="G716" s="12" t="str">
        <f>Personal_Development!G717</f>
        <v>ASSEMBLY PRODUCTION SECTION (APS)</v>
      </c>
      <c r="H716" s="40" t="str">
        <f>Personal_Development!H717</f>
        <v>OPERATOR 2</v>
      </c>
      <c r="I716" s="41" t="str">
        <f>Personal_Development!I717</f>
        <v>C4 PROD</v>
      </c>
      <c r="J716" s="42" t="str">
        <f>Personal_Development!J717</f>
        <v xml:space="preserve">C4 </v>
      </c>
      <c r="K716" s="48"/>
      <c r="L716" s="48"/>
      <c r="M716" s="16"/>
      <c r="N716" s="16"/>
      <c r="O716" s="48"/>
      <c r="P716" s="48"/>
      <c r="Q716" s="48"/>
      <c r="R716" s="48"/>
      <c r="S716" s="48"/>
      <c r="T716" s="48"/>
      <c r="U716" s="48"/>
      <c r="V716" s="48"/>
      <c r="W716" s="20">
        <f t="shared" si="85"/>
        <v>0</v>
      </c>
      <c r="X716" s="48"/>
      <c r="Y716" s="48"/>
      <c r="Z716" s="16"/>
      <c r="AA716" s="16"/>
      <c r="AB716" s="48"/>
      <c r="AC716" s="48"/>
      <c r="AD716" s="48"/>
      <c r="AE716" s="48"/>
      <c r="AF716" s="48"/>
      <c r="AG716" s="48"/>
      <c r="AH716" s="48"/>
      <c r="AI716" s="48"/>
      <c r="AJ716" s="24">
        <f t="shared" si="86"/>
        <v>0</v>
      </c>
      <c r="AK716" s="48"/>
      <c r="AL716" s="48"/>
      <c r="AM716" s="16"/>
      <c r="AN716" s="16"/>
      <c r="AO716" s="48"/>
      <c r="AP716" s="48"/>
      <c r="AQ716" s="48"/>
      <c r="AR716" s="48"/>
      <c r="AS716" s="48"/>
      <c r="AT716" s="48"/>
      <c r="AU716" s="48"/>
      <c r="AV716" s="48"/>
      <c r="AW716" s="26">
        <f t="shared" si="87"/>
        <v>0</v>
      </c>
      <c r="AX716" s="16">
        <f t="shared" si="88"/>
        <v>0</v>
      </c>
      <c r="AY716" s="48"/>
      <c r="AZ716" s="48"/>
      <c r="BA716" s="129"/>
      <c r="BB716" s="157"/>
      <c r="BC716" s="156"/>
      <c r="BD716" s="156"/>
      <c r="BE716" s="156"/>
      <c r="BF716" s="156"/>
      <c r="BG716" s="156"/>
      <c r="BH716" s="156"/>
      <c r="BI716" s="156"/>
      <c r="BJ716" s="16"/>
      <c r="BK716" s="16"/>
      <c r="BL716" s="16"/>
      <c r="BM716" s="135"/>
      <c r="BN716" s="135">
        <f t="shared" si="82"/>
        <v>0</v>
      </c>
      <c r="BO716" s="131">
        <f t="shared" si="83"/>
        <v>0</v>
      </c>
      <c r="BP716" s="65">
        <f t="shared" si="84"/>
        <v>5</v>
      </c>
      <c r="BS716" s="29"/>
    </row>
    <row r="717" spans="2:71" ht="24.95" customHeight="1">
      <c r="B717" s="48" t="str">
        <f>Personal_Development!B718</f>
        <v>R</v>
      </c>
      <c r="C717" s="48">
        <f>Personal_Development!C718</f>
        <v>0</v>
      </c>
      <c r="D717" s="14" t="str">
        <f>Personal_Development!D718</f>
        <v>C13834</v>
      </c>
      <c r="E717" s="11" t="str">
        <f>Personal_Development!E718</f>
        <v>JASBIR KAUR A/P SARWAN SINGH</v>
      </c>
      <c r="F717" s="12" t="str">
        <f>Personal_Development!F718</f>
        <v>PRODUCTION NO.1 DEPARTMENT</v>
      </c>
      <c r="G717" s="12" t="str">
        <f>Personal_Development!G718</f>
        <v>ASSEMBLY PRODUCTION SECTION (APS)</v>
      </c>
      <c r="H717" s="40" t="str">
        <f>Personal_Development!H718</f>
        <v>OPERATOR 2</v>
      </c>
      <c r="I717" s="41" t="str">
        <f>Personal_Development!I718</f>
        <v>C4 PROD</v>
      </c>
      <c r="J717" s="42" t="str">
        <f>Personal_Development!J718</f>
        <v xml:space="preserve">C4 </v>
      </c>
      <c r="K717" s="48"/>
      <c r="L717" s="48"/>
      <c r="M717" s="16"/>
      <c r="N717" s="16"/>
      <c r="O717" s="48"/>
      <c r="P717" s="48"/>
      <c r="Q717" s="48"/>
      <c r="R717" s="48"/>
      <c r="S717" s="48"/>
      <c r="T717" s="48"/>
      <c r="U717" s="48"/>
      <c r="V717" s="48"/>
      <c r="W717" s="20">
        <f t="shared" si="85"/>
        <v>0</v>
      </c>
      <c r="X717" s="48"/>
      <c r="Y717" s="48"/>
      <c r="Z717" s="16"/>
      <c r="AA717" s="16"/>
      <c r="AB717" s="48"/>
      <c r="AC717" s="48"/>
      <c r="AD717" s="48"/>
      <c r="AE717" s="48"/>
      <c r="AF717" s="48"/>
      <c r="AG717" s="48"/>
      <c r="AH717" s="48"/>
      <c r="AI717" s="48"/>
      <c r="AJ717" s="24">
        <f t="shared" si="86"/>
        <v>0</v>
      </c>
      <c r="AK717" s="48"/>
      <c r="AL717" s="48"/>
      <c r="AM717" s="16"/>
      <c r="AN717" s="16"/>
      <c r="AO717" s="48">
        <v>1</v>
      </c>
      <c r="AP717" s="48"/>
      <c r="AQ717" s="48"/>
      <c r="AR717" s="48"/>
      <c r="AS717" s="48"/>
      <c r="AT717" s="48"/>
      <c r="AU717" s="48"/>
      <c r="AV717" s="48"/>
      <c r="AW717" s="26">
        <f t="shared" si="87"/>
        <v>1</v>
      </c>
      <c r="AX717" s="16">
        <f t="shared" si="88"/>
        <v>1</v>
      </c>
      <c r="AY717" s="48"/>
      <c r="AZ717" s="48"/>
      <c r="BA717" s="129"/>
      <c r="BB717" s="157"/>
      <c r="BC717" s="156"/>
      <c r="BD717" s="156"/>
      <c r="BE717" s="156"/>
      <c r="BF717" s="156"/>
      <c r="BG717" s="156"/>
      <c r="BH717" s="156"/>
      <c r="BI717" s="156"/>
      <c r="BJ717" s="16"/>
      <c r="BK717" s="16"/>
      <c r="BL717" s="16"/>
      <c r="BM717" s="135"/>
      <c r="BN717" s="135">
        <f t="shared" si="82"/>
        <v>0</v>
      </c>
      <c r="BO717" s="131">
        <f t="shared" si="83"/>
        <v>1</v>
      </c>
      <c r="BP717" s="65">
        <f t="shared" si="84"/>
        <v>4</v>
      </c>
      <c r="BS717" s="29"/>
    </row>
    <row r="718" spans="2:71" ht="24.95" customHeight="1">
      <c r="B718" s="48">
        <f>Personal_Development!B719</f>
        <v>0</v>
      </c>
      <c r="C718" s="48">
        <f>Personal_Development!C719</f>
        <v>0</v>
      </c>
      <c r="D718" s="14" t="str">
        <f>Personal_Development!D719</f>
        <v>C13835</v>
      </c>
      <c r="E718" s="11" t="str">
        <f>Personal_Development!E719</f>
        <v>SABTUYAH BINTI ROSLI</v>
      </c>
      <c r="F718" s="12" t="str">
        <f>Personal_Development!F719</f>
        <v>PRODUCTION NO.1 DEPARTMENT</v>
      </c>
      <c r="G718" s="12" t="str">
        <f>Personal_Development!G719</f>
        <v>ASSEMBLY PRODUCTION SECTION (APS)</v>
      </c>
      <c r="H718" s="40" t="str">
        <f>Personal_Development!H719</f>
        <v>OPERATOR 2</v>
      </c>
      <c r="I718" s="41" t="str">
        <f>Personal_Development!I719</f>
        <v>C4 PROD</v>
      </c>
      <c r="J718" s="42" t="str">
        <f>Personal_Development!J719</f>
        <v xml:space="preserve">C4 </v>
      </c>
      <c r="K718" s="48"/>
      <c r="L718" s="48"/>
      <c r="M718" s="16"/>
      <c r="N718" s="16"/>
      <c r="O718" s="48"/>
      <c r="P718" s="48"/>
      <c r="Q718" s="48"/>
      <c r="R718" s="48"/>
      <c r="S718" s="48"/>
      <c r="T718" s="48">
        <v>1</v>
      </c>
      <c r="U718" s="48">
        <v>8</v>
      </c>
      <c r="V718" s="48">
        <v>1</v>
      </c>
      <c r="W718" s="20">
        <f t="shared" si="85"/>
        <v>10</v>
      </c>
      <c r="X718" s="48"/>
      <c r="Y718" s="48"/>
      <c r="Z718" s="16"/>
      <c r="AA718" s="16"/>
      <c r="AB718" s="48"/>
      <c r="AC718" s="48"/>
      <c r="AD718" s="48"/>
      <c r="AE718" s="48"/>
      <c r="AF718" s="48"/>
      <c r="AG718" s="48"/>
      <c r="AH718" s="48"/>
      <c r="AI718" s="48"/>
      <c r="AJ718" s="24">
        <f t="shared" si="86"/>
        <v>0</v>
      </c>
      <c r="AK718" s="48"/>
      <c r="AL718" s="48"/>
      <c r="AM718" s="16"/>
      <c r="AN718" s="16">
        <v>0.5</v>
      </c>
      <c r="AO718" s="48">
        <v>2</v>
      </c>
      <c r="AP718" s="48">
        <v>1</v>
      </c>
      <c r="AQ718" s="48"/>
      <c r="AR718" s="48"/>
      <c r="AS718" s="48">
        <v>1</v>
      </c>
      <c r="AT718" s="48"/>
      <c r="AU718" s="48">
        <v>3</v>
      </c>
      <c r="AV718" s="48"/>
      <c r="AW718" s="26">
        <f t="shared" si="87"/>
        <v>7.5</v>
      </c>
      <c r="AX718" s="16">
        <f t="shared" si="88"/>
        <v>17.5</v>
      </c>
      <c r="AY718" s="48"/>
      <c r="AZ718" s="48"/>
      <c r="BA718" s="129">
        <v>8</v>
      </c>
      <c r="BB718" s="157"/>
      <c r="BC718" s="156"/>
      <c r="BD718" s="156"/>
      <c r="BE718" s="156"/>
      <c r="BF718" s="156"/>
      <c r="BG718" s="156"/>
      <c r="BH718" s="156"/>
      <c r="BI718" s="156"/>
      <c r="BJ718" s="16"/>
      <c r="BK718" s="16">
        <v>1</v>
      </c>
      <c r="BL718" s="16"/>
      <c r="BM718" s="135"/>
      <c r="BN718" s="135">
        <f t="shared" si="82"/>
        <v>1</v>
      </c>
      <c r="BO718" s="131">
        <f t="shared" si="83"/>
        <v>26.5</v>
      </c>
      <c r="BP718" s="65">
        <f t="shared" si="84"/>
        <v>1</v>
      </c>
      <c r="BS718" s="29"/>
    </row>
    <row r="719" spans="2:71" ht="24.95" customHeight="1">
      <c r="B719" s="48">
        <f>Personal_Development!B720</f>
        <v>0</v>
      </c>
      <c r="C719" s="48">
        <f>Personal_Development!C720</f>
        <v>0</v>
      </c>
      <c r="D719" s="14" t="str">
        <f>Personal_Development!D720</f>
        <v>C13836</v>
      </c>
      <c r="E719" s="11" t="str">
        <f>Personal_Development!E720</f>
        <v>AZHAN FIKRY BIN ABDULLAH</v>
      </c>
      <c r="F719" s="12" t="str">
        <f>Personal_Development!F720</f>
        <v>PRODUCTION NO.1 DEPARTMENT</v>
      </c>
      <c r="G719" s="12" t="str">
        <f>Personal_Development!G720</f>
        <v>ASSEMBLY PRODUCTION SECTION (APS)</v>
      </c>
      <c r="H719" s="40" t="str">
        <f>Personal_Development!H720</f>
        <v>OPERATOR 2</v>
      </c>
      <c r="I719" s="41" t="str">
        <f>Personal_Development!I720</f>
        <v>C4 PROD</v>
      </c>
      <c r="J719" s="42" t="str">
        <f>Personal_Development!J720</f>
        <v xml:space="preserve">C4 </v>
      </c>
      <c r="K719" s="48"/>
      <c r="L719" s="48"/>
      <c r="M719" s="16"/>
      <c r="N719" s="16"/>
      <c r="O719" s="48"/>
      <c r="P719" s="48">
        <v>1</v>
      </c>
      <c r="Q719" s="48">
        <v>1</v>
      </c>
      <c r="R719" s="48"/>
      <c r="S719" s="48"/>
      <c r="T719" s="48">
        <v>1</v>
      </c>
      <c r="U719" s="48"/>
      <c r="V719" s="48"/>
      <c r="W719" s="20">
        <f t="shared" si="85"/>
        <v>3</v>
      </c>
      <c r="X719" s="48"/>
      <c r="Y719" s="48"/>
      <c r="Z719" s="16"/>
      <c r="AA719" s="16"/>
      <c r="AB719" s="48"/>
      <c r="AC719" s="48"/>
      <c r="AD719" s="48"/>
      <c r="AE719" s="48"/>
      <c r="AF719" s="48">
        <v>1</v>
      </c>
      <c r="AG719" s="48">
        <v>1.5</v>
      </c>
      <c r="AH719" s="48"/>
      <c r="AI719" s="48"/>
      <c r="AJ719" s="24">
        <f t="shared" si="86"/>
        <v>2.5</v>
      </c>
      <c r="AK719" s="48"/>
      <c r="AL719" s="48"/>
      <c r="AM719" s="16"/>
      <c r="AN719" s="16"/>
      <c r="AO719" s="48"/>
      <c r="AP719" s="48">
        <v>1</v>
      </c>
      <c r="AQ719" s="48"/>
      <c r="AR719" s="48"/>
      <c r="AS719" s="48"/>
      <c r="AT719" s="48"/>
      <c r="AU719" s="48">
        <v>1</v>
      </c>
      <c r="AV719" s="48"/>
      <c r="AW719" s="26">
        <f t="shared" si="87"/>
        <v>2</v>
      </c>
      <c r="AX719" s="16">
        <f t="shared" si="88"/>
        <v>7.5</v>
      </c>
      <c r="AY719" s="48"/>
      <c r="AZ719" s="48"/>
      <c r="BA719" s="129"/>
      <c r="BB719" s="157"/>
      <c r="BC719" s="156"/>
      <c r="BD719" s="156"/>
      <c r="BE719" s="156"/>
      <c r="BF719" s="156"/>
      <c r="BG719" s="156"/>
      <c r="BH719" s="156"/>
      <c r="BI719" s="156">
        <v>1</v>
      </c>
      <c r="BJ719" s="16"/>
      <c r="BK719" s="16"/>
      <c r="BL719" s="16"/>
      <c r="BM719" s="135"/>
      <c r="BN719" s="135">
        <f t="shared" si="82"/>
        <v>1</v>
      </c>
      <c r="BO719" s="131">
        <f t="shared" si="83"/>
        <v>8.5</v>
      </c>
      <c r="BP719" s="65">
        <f t="shared" si="84"/>
        <v>2</v>
      </c>
      <c r="BS719" s="29"/>
    </row>
    <row r="720" spans="2:71" ht="24.95" customHeight="1">
      <c r="B720" s="48" t="str">
        <f>Personal_Development!B721</f>
        <v>R</v>
      </c>
      <c r="C720" s="48">
        <f>Personal_Development!C721</f>
        <v>0</v>
      </c>
      <c r="D720" s="14" t="str">
        <f>Personal_Development!D721</f>
        <v>C13837</v>
      </c>
      <c r="E720" s="11" t="str">
        <f>Personal_Development!E721</f>
        <v>SITI NOR HANIZAH BITI MOHMAD NOR</v>
      </c>
      <c r="F720" s="12" t="str">
        <f>Personal_Development!F721</f>
        <v>PRODUCTION NO.1 DEPARTMENT</v>
      </c>
      <c r="G720" s="12" t="str">
        <f>Personal_Development!G721</f>
        <v>ASSEMBLY PRODUCTION SECTION (APS)</v>
      </c>
      <c r="H720" s="40" t="str">
        <f>Personal_Development!H721</f>
        <v>OPERATOR 2</v>
      </c>
      <c r="I720" s="41" t="str">
        <f>Personal_Development!I721</f>
        <v>C4 PROD</v>
      </c>
      <c r="J720" s="42" t="str">
        <f>Personal_Development!J721</f>
        <v xml:space="preserve">C4 </v>
      </c>
      <c r="K720" s="48"/>
      <c r="L720" s="48"/>
      <c r="M720" s="16">
        <v>1</v>
      </c>
      <c r="N720" s="16">
        <v>1</v>
      </c>
      <c r="O720" s="48">
        <v>1</v>
      </c>
      <c r="P720" s="48"/>
      <c r="Q720" s="48"/>
      <c r="R720" s="48"/>
      <c r="S720" s="48"/>
      <c r="T720" s="48"/>
      <c r="U720" s="48"/>
      <c r="V720" s="48"/>
      <c r="W720" s="20">
        <f t="shared" si="85"/>
        <v>3</v>
      </c>
      <c r="X720" s="48"/>
      <c r="Y720" s="48"/>
      <c r="Z720" s="16"/>
      <c r="AA720" s="16"/>
      <c r="AB720" s="48">
        <v>1</v>
      </c>
      <c r="AC720" s="48"/>
      <c r="AD720" s="48"/>
      <c r="AE720" s="48"/>
      <c r="AF720" s="48"/>
      <c r="AG720" s="48"/>
      <c r="AH720" s="48"/>
      <c r="AI720" s="48"/>
      <c r="AJ720" s="24">
        <f t="shared" si="86"/>
        <v>1</v>
      </c>
      <c r="AK720" s="48"/>
      <c r="AL720" s="48"/>
      <c r="AM720" s="16">
        <v>0.5</v>
      </c>
      <c r="AN720" s="16">
        <v>4</v>
      </c>
      <c r="AO720" s="48">
        <v>5.25</v>
      </c>
      <c r="AP720" s="48"/>
      <c r="AQ720" s="48"/>
      <c r="AR720" s="48"/>
      <c r="AS720" s="48"/>
      <c r="AT720" s="48"/>
      <c r="AU720" s="48"/>
      <c r="AV720" s="48"/>
      <c r="AW720" s="26">
        <f t="shared" si="87"/>
        <v>9.75</v>
      </c>
      <c r="AX720" s="16">
        <f t="shared" si="88"/>
        <v>13.75</v>
      </c>
      <c r="AY720" s="48"/>
      <c r="AZ720" s="48"/>
      <c r="BA720" s="129"/>
      <c r="BB720" s="157"/>
      <c r="BC720" s="156"/>
      <c r="BD720" s="156"/>
      <c r="BE720" s="156"/>
      <c r="BF720" s="156"/>
      <c r="BG720" s="156"/>
      <c r="BH720" s="156"/>
      <c r="BI720" s="156"/>
      <c r="BJ720" s="16"/>
      <c r="BK720" s="16"/>
      <c r="BL720" s="16"/>
      <c r="BM720" s="135"/>
      <c r="BN720" s="135">
        <f t="shared" si="82"/>
        <v>0</v>
      </c>
      <c r="BO720" s="131">
        <f t="shared" si="83"/>
        <v>13.75</v>
      </c>
      <c r="BP720" s="65">
        <f t="shared" si="84"/>
        <v>1</v>
      </c>
      <c r="BS720" s="29"/>
    </row>
    <row r="721" spans="2:71" ht="24.95" customHeight="1">
      <c r="B721" s="48" t="str">
        <f>Personal_Development!B722</f>
        <v>R</v>
      </c>
      <c r="C721" s="48">
        <f>Personal_Development!C722</f>
        <v>0</v>
      </c>
      <c r="D721" s="14" t="str">
        <f>Personal_Development!D722</f>
        <v>C13858</v>
      </c>
      <c r="E721" s="11" t="str">
        <f>Personal_Development!E722</f>
        <v>NUR HIDAYAH BINTI AHMAD</v>
      </c>
      <c r="F721" s="12" t="str">
        <f>Personal_Development!F722</f>
        <v>PRODUCTION NO.1 DEPARTMENT</v>
      </c>
      <c r="G721" s="12" t="str">
        <f>Personal_Development!G722</f>
        <v>ASSEMBLY PRODUCTION SECTION (APS)</v>
      </c>
      <c r="H721" s="40" t="str">
        <f>Personal_Development!H722</f>
        <v>OPERATOR 2</v>
      </c>
      <c r="I721" s="41" t="str">
        <f>Personal_Development!I722</f>
        <v>C4 PROD</v>
      </c>
      <c r="J721" s="42" t="str">
        <f>Personal_Development!J722</f>
        <v xml:space="preserve">C4 </v>
      </c>
      <c r="K721" s="48"/>
      <c r="L721" s="48"/>
      <c r="M721" s="16">
        <v>4</v>
      </c>
      <c r="N721" s="16">
        <v>1</v>
      </c>
      <c r="O721" s="48"/>
      <c r="P721" s="48"/>
      <c r="Q721" s="48"/>
      <c r="R721" s="48"/>
      <c r="S721" s="48"/>
      <c r="T721" s="48"/>
      <c r="U721" s="48"/>
      <c r="V721" s="48"/>
      <c r="W721" s="20">
        <f t="shared" si="85"/>
        <v>5</v>
      </c>
      <c r="X721" s="48"/>
      <c r="Y721" s="48"/>
      <c r="Z721" s="16"/>
      <c r="AA721" s="16"/>
      <c r="AB721" s="48">
        <v>3</v>
      </c>
      <c r="AC721" s="48"/>
      <c r="AD721" s="48"/>
      <c r="AE721" s="48"/>
      <c r="AF721" s="48"/>
      <c r="AG721" s="48"/>
      <c r="AH721" s="48"/>
      <c r="AI721" s="48"/>
      <c r="AJ721" s="24">
        <f t="shared" si="86"/>
        <v>3</v>
      </c>
      <c r="AK721" s="48"/>
      <c r="AL721" s="48"/>
      <c r="AM721" s="16"/>
      <c r="AN721" s="16">
        <v>1</v>
      </c>
      <c r="AO721" s="48">
        <v>1</v>
      </c>
      <c r="AP721" s="48">
        <v>3</v>
      </c>
      <c r="AQ721" s="48">
        <v>1</v>
      </c>
      <c r="AR721" s="48"/>
      <c r="AS721" s="48"/>
      <c r="AT721" s="48"/>
      <c r="AU721" s="48"/>
      <c r="AV721" s="48"/>
      <c r="AW721" s="26">
        <f t="shared" si="87"/>
        <v>6</v>
      </c>
      <c r="AX721" s="16">
        <f t="shared" si="88"/>
        <v>14</v>
      </c>
      <c r="AY721" s="48"/>
      <c r="AZ721" s="48"/>
      <c r="BA721" s="129">
        <v>6</v>
      </c>
      <c r="BB721" s="157"/>
      <c r="BC721" s="156"/>
      <c r="BD721" s="156"/>
      <c r="BE721" s="156"/>
      <c r="BF721" s="156"/>
      <c r="BG721" s="156"/>
      <c r="BH721" s="156"/>
      <c r="BI721" s="156"/>
      <c r="BJ721" s="16"/>
      <c r="BK721" s="16"/>
      <c r="BL721" s="16"/>
      <c r="BM721" s="135"/>
      <c r="BN721" s="135">
        <f t="shared" si="82"/>
        <v>0</v>
      </c>
      <c r="BO721" s="131">
        <f t="shared" si="83"/>
        <v>20</v>
      </c>
      <c r="BP721" s="65">
        <f t="shared" si="84"/>
        <v>1</v>
      </c>
      <c r="BS721" s="29"/>
    </row>
    <row r="722" spans="2:71" ht="24.95" customHeight="1">
      <c r="B722" s="48">
        <f>Personal_Development!B723</f>
        <v>0</v>
      </c>
      <c r="C722" s="48">
        <f>Personal_Development!C723</f>
        <v>0</v>
      </c>
      <c r="D722" s="14" t="str">
        <f>Personal_Development!D723</f>
        <v>C13838</v>
      </c>
      <c r="E722" s="11" t="str">
        <f>Personal_Development!E723</f>
        <v>KRISHNAVENI A/P VIJAYA KUMARAN</v>
      </c>
      <c r="F722" s="12" t="str">
        <f>Personal_Development!F723</f>
        <v>PRODUCTION NO.1 DEPARTMENT</v>
      </c>
      <c r="G722" s="12" t="str">
        <f>Personal_Development!G723</f>
        <v>ASSEMBLY PRODUCTION SECTION (APS)</v>
      </c>
      <c r="H722" s="40" t="str">
        <f>Personal_Development!H723</f>
        <v>OPERATOR 2</v>
      </c>
      <c r="I722" s="41" t="str">
        <f>Personal_Development!I723</f>
        <v>C4 PROD</v>
      </c>
      <c r="J722" s="42" t="str">
        <f>Personal_Development!J723</f>
        <v xml:space="preserve">C4 </v>
      </c>
      <c r="K722" s="48"/>
      <c r="L722" s="48"/>
      <c r="M722" s="16"/>
      <c r="N722" s="16"/>
      <c r="O722" s="48"/>
      <c r="P722" s="48"/>
      <c r="Q722" s="48"/>
      <c r="R722" s="48"/>
      <c r="S722" s="48"/>
      <c r="T722" s="48"/>
      <c r="U722" s="48"/>
      <c r="V722" s="48">
        <v>2</v>
      </c>
      <c r="W722" s="20">
        <f t="shared" si="85"/>
        <v>2</v>
      </c>
      <c r="X722" s="48"/>
      <c r="Y722" s="48"/>
      <c r="Z722" s="16"/>
      <c r="AA722" s="16"/>
      <c r="AB722" s="48"/>
      <c r="AC722" s="48"/>
      <c r="AD722" s="48"/>
      <c r="AE722" s="48"/>
      <c r="AF722" s="48"/>
      <c r="AG722" s="48"/>
      <c r="AH722" s="48"/>
      <c r="AI722" s="48"/>
      <c r="AJ722" s="24">
        <f t="shared" si="86"/>
        <v>0</v>
      </c>
      <c r="AK722" s="48"/>
      <c r="AL722" s="48"/>
      <c r="AM722" s="16"/>
      <c r="AN722" s="16"/>
      <c r="AO722" s="48"/>
      <c r="AP722" s="48"/>
      <c r="AQ722" s="48"/>
      <c r="AR722" s="48"/>
      <c r="AS722" s="48"/>
      <c r="AT722" s="48"/>
      <c r="AU722" s="48">
        <v>1</v>
      </c>
      <c r="AV722" s="48">
        <v>2</v>
      </c>
      <c r="AW722" s="26">
        <f t="shared" si="87"/>
        <v>3</v>
      </c>
      <c r="AX722" s="16">
        <f t="shared" si="88"/>
        <v>5</v>
      </c>
      <c r="AY722" s="48"/>
      <c r="AZ722" s="48"/>
      <c r="BA722" s="129"/>
      <c r="BB722" s="157"/>
      <c r="BC722" s="156"/>
      <c r="BD722" s="156"/>
      <c r="BE722" s="156"/>
      <c r="BF722" s="156"/>
      <c r="BG722" s="156"/>
      <c r="BH722" s="156"/>
      <c r="BI722" s="156"/>
      <c r="BJ722" s="16"/>
      <c r="BK722" s="16"/>
      <c r="BL722" s="16"/>
      <c r="BM722" s="135"/>
      <c r="BN722" s="135">
        <f t="shared" si="82"/>
        <v>0</v>
      </c>
      <c r="BO722" s="131">
        <f t="shared" si="83"/>
        <v>5</v>
      </c>
      <c r="BP722" s="65">
        <f t="shared" si="84"/>
        <v>3</v>
      </c>
      <c r="BS722" s="29"/>
    </row>
    <row r="723" spans="2:71" ht="24.95" customHeight="1">
      <c r="B723" s="48">
        <f>Personal_Development!B724</f>
        <v>0</v>
      </c>
      <c r="C723" s="48">
        <f>Personal_Development!C724</f>
        <v>0</v>
      </c>
      <c r="D723" s="14" t="str">
        <f>Personal_Development!D724</f>
        <v>C13839</v>
      </c>
      <c r="E723" s="11" t="str">
        <f>Personal_Development!E724</f>
        <v>NURHIEDAYU BINTI AZMI</v>
      </c>
      <c r="F723" s="12" t="str">
        <f>Personal_Development!F724</f>
        <v>PRODUCTION NO.1 DEPARTMENT</v>
      </c>
      <c r="G723" s="12" t="str">
        <f>Personal_Development!G724</f>
        <v>ASSEMBLY PRODUCTION SECTION (APS)</v>
      </c>
      <c r="H723" s="40" t="str">
        <f>Personal_Development!H724</f>
        <v>OPERATOR 2</v>
      </c>
      <c r="I723" s="41" t="str">
        <f>Personal_Development!I724</f>
        <v>C4 PROD</v>
      </c>
      <c r="J723" s="42" t="str">
        <f>Personal_Development!J724</f>
        <v xml:space="preserve">C4 </v>
      </c>
      <c r="K723" s="48"/>
      <c r="L723" s="48"/>
      <c r="M723" s="16"/>
      <c r="N723" s="16"/>
      <c r="O723" s="48"/>
      <c r="P723" s="48"/>
      <c r="Q723" s="48">
        <v>0.5</v>
      </c>
      <c r="R723" s="48"/>
      <c r="S723" s="48"/>
      <c r="T723" s="48"/>
      <c r="U723" s="48">
        <v>1</v>
      </c>
      <c r="V723" s="48"/>
      <c r="W723" s="20">
        <f t="shared" si="85"/>
        <v>1.5</v>
      </c>
      <c r="X723" s="48"/>
      <c r="Y723" s="48"/>
      <c r="Z723" s="16"/>
      <c r="AA723" s="16"/>
      <c r="AB723" s="48"/>
      <c r="AC723" s="48"/>
      <c r="AD723" s="48"/>
      <c r="AE723" s="48"/>
      <c r="AF723" s="48"/>
      <c r="AG723" s="48"/>
      <c r="AH723" s="48"/>
      <c r="AI723" s="48"/>
      <c r="AJ723" s="24">
        <f t="shared" si="86"/>
        <v>0</v>
      </c>
      <c r="AK723" s="48"/>
      <c r="AL723" s="48"/>
      <c r="AM723" s="16"/>
      <c r="AN723" s="16">
        <v>0.75</v>
      </c>
      <c r="AO723" s="48">
        <v>1</v>
      </c>
      <c r="AP723" s="48">
        <v>1.25</v>
      </c>
      <c r="AQ723" s="48"/>
      <c r="AR723" s="48"/>
      <c r="AS723" s="48">
        <v>3</v>
      </c>
      <c r="AT723" s="48">
        <v>17</v>
      </c>
      <c r="AU723" s="48"/>
      <c r="AV723" s="48"/>
      <c r="AW723" s="26">
        <f t="shared" si="87"/>
        <v>23</v>
      </c>
      <c r="AX723" s="16">
        <f t="shared" si="88"/>
        <v>24.5</v>
      </c>
      <c r="AY723" s="48"/>
      <c r="AZ723" s="48"/>
      <c r="BA723" s="129"/>
      <c r="BB723" s="157"/>
      <c r="BC723" s="156"/>
      <c r="BD723" s="156"/>
      <c r="BE723" s="156"/>
      <c r="BF723" s="156"/>
      <c r="BG723" s="156"/>
      <c r="BH723" s="156"/>
      <c r="BI723" s="156">
        <v>1</v>
      </c>
      <c r="BJ723" s="16"/>
      <c r="BK723" s="16"/>
      <c r="BL723" s="16">
        <v>2</v>
      </c>
      <c r="BM723" s="135"/>
      <c r="BN723" s="135">
        <f t="shared" si="82"/>
        <v>3</v>
      </c>
      <c r="BO723" s="131">
        <f t="shared" si="83"/>
        <v>27.5</v>
      </c>
      <c r="BP723" s="65">
        <f t="shared" si="84"/>
        <v>1</v>
      </c>
      <c r="BS723" s="29"/>
    </row>
    <row r="724" spans="2:71" ht="24.95" customHeight="1">
      <c r="B724" s="48" t="str">
        <f>Personal_Development!B725</f>
        <v>R</v>
      </c>
      <c r="C724" s="48">
        <f>Personal_Development!C725</f>
        <v>0</v>
      </c>
      <c r="D724" s="14" t="str">
        <f>Personal_Development!D725</f>
        <v>K03267</v>
      </c>
      <c r="E724" s="11" t="str">
        <f>Personal_Development!E725</f>
        <v>NURSYAFIRAH BINTI MAAROF</v>
      </c>
      <c r="F724" s="12" t="str">
        <f>Personal_Development!F725</f>
        <v>PRODUCTION NO.1 DEPARTMENT</v>
      </c>
      <c r="G724" s="12" t="str">
        <f>Personal_Development!G725</f>
        <v>ASSEMBLY PRODUCTION SECTION (APS)</v>
      </c>
      <c r="H724" s="40" t="str">
        <f>Personal_Development!H725</f>
        <v>OPERATOR 2</v>
      </c>
      <c r="I724" s="41" t="str">
        <f>Personal_Development!I725</f>
        <v>C4 PROD</v>
      </c>
      <c r="J724" s="42" t="str">
        <f>Personal_Development!J725</f>
        <v xml:space="preserve">C4 </v>
      </c>
      <c r="K724" s="48"/>
      <c r="L724" s="48"/>
      <c r="M724" s="16">
        <v>1</v>
      </c>
      <c r="N724" s="16"/>
      <c r="O724" s="48"/>
      <c r="P724" s="48"/>
      <c r="Q724" s="48"/>
      <c r="R724" s="48"/>
      <c r="S724" s="48"/>
      <c r="T724" s="48"/>
      <c r="U724" s="48"/>
      <c r="V724" s="48"/>
      <c r="W724" s="20">
        <f t="shared" si="85"/>
        <v>1</v>
      </c>
      <c r="X724" s="48"/>
      <c r="Y724" s="48"/>
      <c r="Z724" s="16"/>
      <c r="AA724" s="16"/>
      <c r="AB724" s="48"/>
      <c r="AC724" s="48"/>
      <c r="AD724" s="48"/>
      <c r="AE724" s="48"/>
      <c r="AF724" s="48"/>
      <c r="AG724" s="48"/>
      <c r="AH724" s="48"/>
      <c r="AI724" s="48"/>
      <c r="AJ724" s="24">
        <f t="shared" si="86"/>
        <v>0</v>
      </c>
      <c r="AK724" s="48"/>
      <c r="AL724" s="48"/>
      <c r="AM724" s="16"/>
      <c r="AN724" s="16"/>
      <c r="AO724" s="48"/>
      <c r="AP724" s="48"/>
      <c r="AQ724" s="48"/>
      <c r="AR724" s="48"/>
      <c r="AS724" s="48"/>
      <c r="AT724" s="48"/>
      <c r="AU724" s="48"/>
      <c r="AV724" s="48"/>
      <c r="AW724" s="26">
        <f t="shared" si="87"/>
        <v>0</v>
      </c>
      <c r="AX724" s="16">
        <f t="shared" si="88"/>
        <v>1</v>
      </c>
      <c r="AY724" s="48"/>
      <c r="AZ724" s="48"/>
      <c r="BA724" s="129"/>
      <c r="BB724" s="157"/>
      <c r="BC724" s="156"/>
      <c r="BD724" s="156"/>
      <c r="BE724" s="156"/>
      <c r="BF724" s="156"/>
      <c r="BG724" s="156"/>
      <c r="BH724" s="156"/>
      <c r="BI724" s="156"/>
      <c r="BJ724" s="16"/>
      <c r="BK724" s="16"/>
      <c r="BL724" s="16"/>
      <c r="BM724" s="135"/>
      <c r="BN724" s="135">
        <f t="shared" si="82"/>
        <v>0</v>
      </c>
      <c r="BO724" s="131">
        <f t="shared" si="83"/>
        <v>1</v>
      </c>
      <c r="BP724" s="65">
        <f t="shared" si="84"/>
        <v>4</v>
      </c>
      <c r="BS724" s="29"/>
    </row>
    <row r="725" spans="2:71" ht="24.95" customHeight="1">
      <c r="B725" s="48" t="str">
        <f>Personal_Development!B726</f>
        <v>R</v>
      </c>
      <c r="C725" s="48">
        <f>Personal_Development!C726</f>
        <v>0</v>
      </c>
      <c r="D725" s="14" t="str">
        <f>Personal_Development!D726</f>
        <v>K03268</v>
      </c>
      <c r="E725" s="11" t="str">
        <f>Personal_Development!E726</f>
        <v>MUHAMMAD SAIFUR BIN ZULKIFLI</v>
      </c>
      <c r="F725" s="12" t="str">
        <f>Personal_Development!F726</f>
        <v>PRODUCTION NO.2 DEPARTMENT</v>
      </c>
      <c r="G725" s="12" t="str">
        <f>Personal_Development!G726</f>
        <v>MOLDING PRODUCTION SECTION (MPS)</v>
      </c>
      <c r="H725" s="40" t="str">
        <f>Personal_Development!H726</f>
        <v>OPERATOR 2</v>
      </c>
      <c r="I725" s="41" t="str">
        <f>Personal_Development!I726</f>
        <v>C4 PROD</v>
      </c>
      <c r="J725" s="42" t="str">
        <f>Personal_Development!J726</f>
        <v xml:space="preserve">C4 </v>
      </c>
      <c r="K725" s="48"/>
      <c r="L725" s="48"/>
      <c r="M725" s="16"/>
      <c r="N725" s="16"/>
      <c r="O725" s="48"/>
      <c r="P725" s="48"/>
      <c r="Q725" s="48"/>
      <c r="R725" s="48"/>
      <c r="S725" s="48"/>
      <c r="T725" s="48"/>
      <c r="U725" s="48"/>
      <c r="V725" s="48"/>
      <c r="W725" s="20">
        <f t="shared" si="85"/>
        <v>0</v>
      </c>
      <c r="X725" s="48"/>
      <c r="Y725" s="48"/>
      <c r="Z725" s="16"/>
      <c r="AA725" s="16"/>
      <c r="AB725" s="48"/>
      <c r="AC725" s="48"/>
      <c r="AD725" s="48"/>
      <c r="AE725" s="48"/>
      <c r="AF725" s="48"/>
      <c r="AG725" s="48"/>
      <c r="AH725" s="48"/>
      <c r="AI725" s="48"/>
      <c r="AJ725" s="24">
        <f t="shared" si="86"/>
        <v>0</v>
      </c>
      <c r="AK725" s="48"/>
      <c r="AL725" s="48"/>
      <c r="AM725" s="16"/>
      <c r="AN725" s="16"/>
      <c r="AO725" s="48"/>
      <c r="AP725" s="48"/>
      <c r="AQ725" s="48"/>
      <c r="AR725" s="48"/>
      <c r="AS725" s="48"/>
      <c r="AT725" s="48"/>
      <c r="AU725" s="48"/>
      <c r="AV725" s="48"/>
      <c r="AW725" s="26">
        <f t="shared" si="87"/>
        <v>0</v>
      </c>
      <c r="AX725" s="16">
        <f t="shared" si="88"/>
        <v>0</v>
      </c>
      <c r="AY725" s="48"/>
      <c r="AZ725" s="48"/>
      <c r="BA725" s="129"/>
      <c r="BB725" s="157"/>
      <c r="BC725" s="156"/>
      <c r="BD725" s="156"/>
      <c r="BE725" s="156"/>
      <c r="BF725" s="156"/>
      <c r="BG725" s="156"/>
      <c r="BH725" s="156"/>
      <c r="BI725" s="156"/>
      <c r="BJ725" s="16"/>
      <c r="BK725" s="16"/>
      <c r="BL725" s="16"/>
      <c r="BM725" s="135"/>
      <c r="BN725" s="135">
        <f t="shared" si="82"/>
        <v>0</v>
      </c>
      <c r="BO725" s="131">
        <f t="shared" si="83"/>
        <v>0</v>
      </c>
      <c r="BP725" s="65">
        <f t="shared" si="84"/>
        <v>5</v>
      </c>
      <c r="BS725" s="29"/>
    </row>
    <row r="726" spans="2:71" ht="24.95" customHeight="1">
      <c r="B726" s="48" t="str">
        <f>Personal_Development!B727</f>
        <v>R</v>
      </c>
      <c r="C726" s="48">
        <f>Personal_Development!C727</f>
        <v>0</v>
      </c>
      <c r="D726" s="14" t="str">
        <f>Personal_Development!D727</f>
        <v>K03269</v>
      </c>
      <c r="E726" s="11" t="str">
        <f>Personal_Development!E727</f>
        <v>SUHAIB BIN BADRUDDIN</v>
      </c>
      <c r="F726" s="12" t="str">
        <f>Personal_Development!F727</f>
        <v>PRODUCTION NO.2 DEPARTMENT</v>
      </c>
      <c r="G726" s="12" t="str">
        <f>Personal_Development!G727</f>
        <v>MOLDING PRODUCTION SECTION (MPS)</v>
      </c>
      <c r="H726" s="40" t="str">
        <f>Personal_Development!H727</f>
        <v>OPERATOR 2</v>
      </c>
      <c r="I726" s="41" t="str">
        <f>Personal_Development!I727</f>
        <v>C4 PROD</v>
      </c>
      <c r="J726" s="42" t="str">
        <f>Personal_Development!J727</f>
        <v xml:space="preserve">C4 </v>
      </c>
      <c r="K726" s="48"/>
      <c r="L726" s="48"/>
      <c r="M726" s="16"/>
      <c r="N726" s="16"/>
      <c r="O726" s="48"/>
      <c r="P726" s="48"/>
      <c r="Q726" s="48"/>
      <c r="R726" s="48"/>
      <c r="S726" s="48"/>
      <c r="T726" s="48"/>
      <c r="U726" s="48"/>
      <c r="V726" s="48"/>
      <c r="W726" s="20">
        <f t="shared" si="85"/>
        <v>0</v>
      </c>
      <c r="X726" s="48"/>
      <c r="Y726" s="48"/>
      <c r="Z726" s="16"/>
      <c r="AA726" s="16"/>
      <c r="AB726" s="48"/>
      <c r="AC726" s="48"/>
      <c r="AD726" s="48"/>
      <c r="AE726" s="48"/>
      <c r="AF726" s="48"/>
      <c r="AG726" s="48"/>
      <c r="AH726" s="48"/>
      <c r="AI726" s="48"/>
      <c r="AJ726" s="24">
        <f t="shared" si="86"/>
        <v>0</v>
      </c>
      <c r="AK726" s="48"/>
      <c r="AL726" s="48"/>
      <c r="AM726" s="16"/>
      <c r="AN726" s="16"/>
      <c r="AO726" s="48"/>
      <c r="AP726" s="48"/>
      <c r="AQ726" s="48"/>
      <c r="AR726" s="48"/>
      <c r="AS726" s="48"/>
      <c r="AT726" s="48"/>
      <c r="AU726" s="48"/>
      <c r="AV726" s="48"/>
      <c r="AW726" s="26">
        <f t="shared" si="87"/>
        <v>0</v>
      </c>
      <c r="AX726" s="16">
        <f t="shared" si="88"/>
        <v>0</v>
      </c>
      <c r="AY726" s="48"/>
      <c r="AZ726" s="48"/>
      <c r="BA726" s="129"/>
      <c r="BB726" s="157"/>
      <c r="BC726" s="156"/>
      <c r="BD726" s="156"/>
      <c r="BE726" s="156"/>
      <c r="BF726" s="156"/>
      <c r="BG726" s="156"/>
      <c r="BH726" s="156"/>
      <c r="BI726" s="156"/>
      <c r="BJ726" s="16"/>
      <c r="BK726" s="16"/>
      <c r="BL726" s="16"/>
      <c r="BM726" s="135"/>
      <c r="BN726" s="135">
        <f t="shared" si="82"/>
        <v>0</v>
      </c>
      <c r="BO726" s="131">
        <f t="shared" si="83"/>
        <v>0</v>
      </c>
      <c r="BP726" s="65">
        <f t="shared" si="84"/>
        <v>5</v>
      </c>
      <c r="BS726" s="29"/>
    </row>
    <row r="727" spans="2:71" ht="24.95" customHeight="1">
      <c r="B727" s="48" t="str">
        <f>Personal_Development!B728</f>
        <v>R</v>
      </c>
      <c r="C727" s="48">
        <f>Personal_Development!C728</f>
        <v>0</v>
      </c>
      <c r="D727" s="14" t="str">
        <f>Personal_Development!D728</f>
        <v>K03270</v>
      </c>
      <c r="E727" s="11" t="str">
        <f>Personal_Development!E728</f>
        <v>FARIDAHANIM BINTI ISMAIL</v>
      </c>
      <c r="F727" s="12" t="str">
        <f>Personal_Development!F728</f>
        <v>PRODUCTION NO.2 DEPARTMENT</v>
      </c>
      <c r="G727" s="12" t="str">
        <f>Personal_Development!G728</f>
        <v>MOLDING PRODUCTION SECTION (MPS)</v>
      </c>
      <c r="H727" s="40" t="str">
        <f>Personal_Development!H728</f>
        <v>OPERATOR 2</v>
      </c>
      <c r="I727" s="41" t="str">
        <f>Personal_Development!I728</f>
        <v>C4 PROD</v>
      </c>
      <c r="J727" s="42" t="str">
        <f>Personal_Development!J728</f>
        <v xml:space="preserve">C4 </v>
      </c>
      <c r="K727" s="48"/>
      <c r="L727" s="48"/>
      <c r="M727" s="16"/>
      <c r="N727" s="16"/>
      <c r="O727" s="48"/>
      <c r="P727" s="48"/>
      <c r="Q727" s="48"/>
      <c r="R727" s="48"/>
      <c r="S727" s="48"/>
      <c r="T727" s="48"/>
      <c r="U727" s="48"/>
      <c r="V727" s="48"/>
      <c r="W727" s="20">
        <f t="shared" si="85"/>
        <v>0</v>
      </c>
      <c r="X727" s="48"/>
      <c r="Y727" s="48"/>
      <c r="Z727" s="16"/>
      <c r="AA727" s="16"/>
      <c r="AB727" s="48"/>
      <c r="AC727" s="48"/>
      <c r="AD727" s="48"/>
      <c r="AE727" s="48"/>
      <c r="AF727" s="48"/>
      <c r="AG727" s="48"/>
      <c r="AH727" s="48"/>
      <c r="AI727" s="48"/>
      <c r="AJ727" s="24">
        <f t="shared" si="86"/>
        <v>0</v>
      </c>
      <c r="AK727" s="48"/>
      <c r="AL727" s="48"/>
      <c r="AM727" s="16"/>
      <c r="AN727" s="16"/>
      <c r="AO727" s="48"/>
      <c r="AP727" s="48"/>
      <c r="AQ727" s="48"/>
      <c r="AR727" s="48"/>
      <c r="AS727" s="48"/>
      <c r="AT727" s="48"/>
      <c r="AU727" s="48"/>
      <c r="AV727" s="48"/>
      <c r="AW727" s="26">
        <f t="shared" si="87"/>
        <v>0</v>
      </c>
      <c r="AX727" s="16">
        <f t="shared" si="88"/>
        <v>0</v>
      </c>
      <c r="AY727" s="48"/>
      <c r="AZ727" s="48"/>
      <c r="BA727" s="129"/>
      <c r="BB727" s="157"/>
      <c r="BC727" s="156"/>
      <c r="BD727" s="156"/>
      <c r="BE727" s="156"/>
      <c r="BF727" s="156"/>
      <c r="BG727" s="156"/>
      <c r="BH727" s="156"/>
      <c r="BI727" s="156"/>
      <c r="BJ727" s="16"/>
      <c r="BK727" s="16"/>
      <c r="BL727" s="16"/>
      <c r="BM727" s="135"/>
      <c r="BN727" s="135">
        <f t="shared" si="82"/>
        <v>0</v>
      </c>
      <c r="BO727" s="131">
        <f t="shared" si="83"/>
        <v>0</v>
      </c>
      <c r="BP727" s="65">
        <f t="shared" si="84"/>
        <v>5</v>
      </c>
      <c r="BS727" s="29"/>
    </row>
    <row r="728" spans="2:71" ht="24.95" customHeight="1">
      <c r="B728" s="48" t="str">
        <f>Personal_Development!B729</f>
        <v>R</v>
      </c>
      <c r="C728" s="48">
        <f>Personal_Development!C729</f>
        <v>0</v>
      </c>
      <c r="D728" s="14" t="str">
        <f>Personal_Development!D729</f>
        <v>C13840</v>
      </c>
      <c r="E728" s="11" t="str">
        <f>Personal_Development!E729</f>
        <v>MOHD KHAIRI AKMAL BIN JOHARI</v>
      </c>
      <c r="F728" s="12" t="str">
        <f>Personal_Development!F729</f>
        <v>PRODUCTION NO.2 DEPARTMENT</v>
      </c>
      <c r="G728" s="12" t="str">
        <f>Personal_Development!G729</f>
        <v>MOLDING PRODUCTION SECTION (MPS)</v>
      </c>
      <c r="H728" s="40" t="str">
        <f>Personal_Development!H729</f>
        <v>OPERATOR 2</v>
      </c>
      <c r="I728" s="41" t="str">
        <f>Personal_Development!I729</f>
        <v>C4 PROD</v>
      </c>
      <c r="J728" s="42" t="str">
        <f>Personal_Development!J729</f>
        <v xml:space="preserve">C4 </v>
      </c>
      <c r="K728" s="48"/>
      <c r="L728" s="48"/>
      <c r="M728" s="16"/>
      <c r="N728" s="16"/>
      <c r="O728" s="48"/>
      <c r="P728" s="48"/>
      <c r="Q728" s="48"/>
      <c r="R728" s="48"/>
      <c r="S728" s="48"/>
      <c r="T728" s="48"/>
      <c r="U728" s="48"/>
      <c r="V728" s="48"/>
      <c r="W728" s="20">
        <f t="shared" si="85"/>
        <v>0</v>
      </c>
      <c r="X728" s="48"/>
      <c r="Y728" s="48"/>
      <c r="Z728" s="16"/>
      <c r="AA728" s="16"/>
      <c r="AB728" s="48"/>
      <c r="AC728" s="48"/>
      <c r="AD728" s="48"/>
      <c r="AE728" s="48"/>
      <c r="AF728" s="48"/>
      <c r="AG728" s="48"/>
      <c r="AH728" s="48"/>
      <c r="AI728" s="48"/>
      <c r="AJ728" s="24">
        <f t="shared" si="86"/>
        <v>0</v>
      </c>
      <c r="AK728" s="48"/>
      <c r="AL728" s="48"/>
      <c r="AM728" s="16"/>
      <c r="AN728" s="16"/>
      <c r="AO728" s="48"/>
      <c r="AP728" s="48">
        <v>1</v>
      </c>
      <c r="AQ728" s="48">
        <v>1</v>
      </c>
      <c r="AR728" s="48"/>
      <c r="AS728" s="48"/>
      <c r="AT728" s="48"/>
      <c r="AU728" s="48"/>
      <c r="AV728" s="48"/>
      <c r="AW728" s="26">
        <f t="shared" si="87"/>
        <v>2</v>
      </c>
      <c r="AX728" s="16">
        <f t="shared" si="88"/>
        <v>2</v>
      </c>
      <c r="AY728" s="48"/>
      <c r="AZ728" s="48"/>
      <c r="BA728" s="129"/>
      <c r="BB728" s="157"/>
      <c r="BC728" s="156"/>
      <c r="BD728" s="156"/>
      <c r="BE728" s="156"/>
      <c r="BF728" s="156"/>
      <c r="BG728" s="156"/>
      <c r="BH728" s="156"/>
      <c r="BI728" s="156"/>
      <c r="BJ728" s="16"/>
      <c r="BK728" s="16"/>
      <c r="BL728" s="16"/>
      <c r="BM728" s="135"/>
      <c r="BN728" s="135">
        <f t="shared" si="82"/>
        <v>0</v>
      </c>
      <c r="BO728" s="131">
        <f t="shared" si="83"/>
        <v>2</v>
      </c>
      <c r="BP728" s="65">
        <f t="shared" si="84"/>
        <v>4</v>
      </c>
      <c r="BS728" s="29"/>
    </row>
    <row r="729" spans="2:71" ht="24.95" customHeight="1">
      <c r="B729" s="48">
        <f>Personal_Development!B730</f>
        <v>0</v>
      </c>
      <c r="C729" s="48">
        <f>Personal_Development!C730</f>
        <v>0</v>
      </c>
      <c r="D729" s="14" t="str">
        <f>Personal_Development!D730</f>
        <v>C13841</v>
      </c>
      <c r="E729" s="11" t="str">
        <f>Personal_Development!E730</f>
        <v>HAFIZUL IKRAM BIN AHMAD KAMAL</v>
      </c>
      <c r="F729" s="12" t="str">
        <f>Personal_Development!F730</f>
        <v>PRODUCTION NO.2 DEPARTMENT</v>
      </c>
      <c r="G729" s="12" t="str">
        <f>Personal_Development!G730</f>
        <v>MOLDING PRODUCTION SECTION (MPS)</v>
      </c>
      <c r="H729" s="40" t="str">
        <f>Personal_Development!H730</f>
        <v>OPERATOR 2</v>
      </c>
      <c r="I729" s="41" t="str">
        <f>Personal_Development!I730</f>
        <v>C4 PROD</v>
      </c>
      <c r="J729" s="42" t="str">
        <f>Personal_Development!J730</f>
        <v xml:space="preserve">C4 </v>
      </c>
      <c r="K729" s="48"/>
      <c r="L729" s="48"/>
      <c r="M729" s="16"/>
      <c r="N729" s="16">
        <v>1</v>
      </c>
      <c r="O729" s="48">
        <v>1</v>
      </c>
      <c r="P729" s="48">
        <v>1</v>
      </c>
      <c r="Q729" s="48"/>
      <c r="R729" s="48">
        <v>1</v>
      </c>
      <c r="S729" s="48"/>
      <c r="T729" s="48">
        <v>1</v>
      </c>
      <c r="U729" s="48">
        <v>1</v>
      </c>
      <c r="V729" s="48"/>
      <c r="W729" s="20">
        <f t="shared" si="85"/>
        <v>6</v>
      </c>
      <c r="X729" s="48"/>
      <c r="Y729" s="48"/>
      <c r="Z729" s="16"/>
      <c r="AA729" s="16"/>
      <c r="AB729" s="48"/>
      <c r="AC729" s="48"/>
      <c r="AD729" s="48"/>
      <c r="AE729" s="48"/>
      <c r="AF729" s="48"/>
      <c r="AG729" s="48"/>
      <c r="AH729" s="48"/>
      <c r="AI729" s="48"/>
      <c r="AJ729" s="24">
        <f t="shared" si="86"/>
        <v>0</v>
      </c>
      <c r="AK729" s="48"/>
      <c r="AL729" s="48"/>
      <c r="AM729" s="16"/>
      <c r="AN729" s="16"/>
      <c r="AO729" s="48"/>
      <c r="AP729" s="48">
        <v>0.5</v>
      </c>
      <c r="AQ729" s="48"/>
      <c r="AR729" s="48"/>
      <c r="AS729" s="48"/>
      <c r="AT729" s="48"/>
      <c r="AU729" s="48"/>
      <c r="AV729" s="48"/>
      <c r="AW729" s="26">
        <f t="shared" si="87"/>
        <v>0.5</v>
      </c>
      <c r="AX729" s="16">
        <f t="shared" si="88"/>
        <v>6.5</v>
      </c>
      <c r="AY729" s="48"/>
      <c r="AZ729" s="48"/>
      <c r="BA729" s="129"/>
      <c r="BB729" s="157"/>
      <c r="BC729" s="156"/>
      <c r="BD729" s="156"/>
      <c r="BE729" s="156"/>
      <c r="BF729" s="156"/>
      <c r="BG729" s="156"/>
      <c r="BH729" s="156"/>
      <c r="BI729" s="156"/>
      <c r="BJ729" s="16"/>
      <c r="BK729" s="16"/>
      <c r="BL729" s="16"/>
      <c r="BM729" s="135"/>
      <c r="BN729" s="135">
        <f t="shared" si="82"/>
        <v>0</v>
      </c>
      <c r="BO729" s="131">
        <f t="shared" si="83"/>
        <v>6.5</v>
      </c>
      <c r="BP729" s="65">
        <f t="shared" si="84"/>
        <v>3</v>
      </c>
      <c r="BS729" s="29"/>
    </row>
    <row r="730" spans="2:71" ht="24.95" customHeight="1">
      <c r="B730" s="48">
        <f>Personal_Development!B731</f>
        <v>0</v>
      </c>
      <c r="C730" s="48">
        <f>Personal_Development!C731</f>
        <v>0</v>
      </c>
      <c r="D730" s="14" t="str">
        <f>Personal_Development!D731</f>
        <v>C13842</v>
      </c>
      <c r="E730" s="11" t="str">
        <f>Personal_Development!E731</f>
        <v>SAPRIA BINTI HASBI</v>
      </c>
      <c r="F730" s="12" t="str">
        <f>Personal_Development!F731</f>
        <v>PRODUCTION NO.2 DEPARTMENT</v>
      </c>
      <c r="G730" s="12" t="str">
        <f>Personal_Development!G731</f>
        <v>MOLDING PRODUCTION SECTION (MPS)</v>
      </c>
      <c r="H730" s="40" t="str">
        <f>Personal_Development!H731</f>
        <v>OPERATOR 2</v>
      </c>
      <c r="I730" s="41" t="str">
        <f>Personal_Development!I731</f>
        <v>C4 PROD</v>
      </c>
      <c r="J730" s="42" t="str">
        <f>Personal_Development!J731</f>
        <v xml:space="preserve">C4 </v>
      </c>
      <c r="K730" s="48"/>
      <c r="L730" s="48"/>
      <c r="M730" s="16"/>
      <c r="N730" s="16"/>
      <c r="O730" s="48"/>
      <c r="P730" s="48">
        <v>1</v>
      </c>
      <c r="Q730" s="48">
        <v>3</v>
      </c>
      <c r="R730" s="48"/>
      <c r="S730" s="48">
        <v>1</v>
      </c>
      <c r="T730" s="48">
        <v>2</v>
      </c>
      <c r="U730" s="48">
        <v>1</v>
      </c>
      <c r="V730" s="48">
        <v>1</v>
      </c>
      <c r="W730" s="20">
        <f t="shared" si="85"/>
        <v>9</v>
      </c>
      <c r="X730" s="48"/>
      <c r="Y730" s="48"/>
      <c r="Z730" s="16"/>
      <c r="AA730" s="16"/>
      <c r="AB730" s="48"/>
      <c r="AC730" s="48"/>
      <c r="AD730" s="48"/>
      <c r="AE730" s="48"/>
      <c r="AF730" s="48"/>
      <c r="AG730" s="48"/>
      <c r="AH730" s="48"/>
      <c r="AI730" s="48"/>
      <c r="AJ730" s="24">
        <f t="shared" si="86"/>
        <v>0</v>
      </c>
      <c r="AK730" s="48"/>
      <c r="AL730" s="48"/>
      <c r="AM730" s="16"/>
      <c r="AN730" s="16">
        <v>1.5</v>
      </c>
      <c r="AO730" s="48">
        <v>1</v>
      </c>
      <c r="AP730" s="48">
        <v>1</v>
      </c>
      <c r="AQ730" s="48"/>
      <c r="AR730" s="48">
        <v>1</v>
      </c>
      <c r="AS730" s="48"/>
      <c r="AT730" s="48"/>
      <c r="AU730" s="48">
        <v>2</v>
      </c>
      <c r="AV730" s="48">
        <v>1</v>
      </c>
      <c r="AW730" s="26">
        <f t="shared" si="87"/>
        <v>7.5</v>
      </c>
      <c r="AX730" s="16">
        <f t="shared" si="88"/>
        <v>16.5</v>
      </c>
      <c r="AY730" s="48"/>
      <c r="AZ730" s="48"/>
      <c r="BA730" s="129"/>
      <c r="BB730" s="157"/>
      <c r="BC730" s="156"/>
      <c r="BD730" s="156"/>
      <c r="BE730" s="156"/>
      <c r="BF730" s="156"/>
      <c r="BG730" s="156"/>
      <c r="BH730" s="156"/>
      <c r="BI730" s="156"/>
      <c r="BJ730" s="16">
        <v>1</v>
      </c>
      <c r="BK730" s="16">
        <v>1</v>
      </c>
      <c r="BL730" s="16"/>
      <c r="BM730" s="135"/>
      <c r="BN730" s="135">
        <f t="shared" si="82"/>
        <v>2</v>
      </c>
      <c r="BO730" s="131">
        <f t="shared" si="83"/>
        <v>18.5</v>
      </c>
      <c r="BP730" s="65">
        <f t="shared" si="84"/>
        <v>1</v>
      </c>
      <c r="BS730" s="29"/>
    </row>
    <row r="731" spans="2:71" ht="24.95" customHeight="1">
      <c r="B731" s="48">
        <f>Personal_Development!B732</f>
        <v>0</v>
      </c>
      <c r="C731" s="48">
        <f>Personal_Development!C732</f>
        <v>0</v>
      </c>
      <c r="D731" s="14" t="str">
        <f>Personal_Development!D732</f>
        <v>T10079</v>
      </c>
      <c r="E731" s="11" t="str">
        <f>Personal_Development!E732</f>
        <v>MOHD FAUZI BIN IBRAHIM</v>
      </c>
      <c r="F731" s="12" t="str">
        <f>Personal_Development!F732</f>
        <v>MD OFFICE</v>
      </c>
      <c r="G731" s="12" t="str">
        <f>Personal_Development!G732</f>
        <v>MD OFFICE</v>
      </c>
      <c r="H731" s="40" t="str">
        <f>Personal_Development!H732</f>
        <v>POOL DRIVER</v>
      </c>
      <c r="I731" s="41" t="str">
        <f>Personal_Development!I732</f>
        <v>D4 NORMAL DRIVER</v>
      </c>
      <c r="J731" s="42" t="str">
        <f>Personal_Development!J732</f>
        <v xml:space="preserve">D4 </v>
      </c>
      <c r="K731" s="48"/>
      <c r="L731" s="48"/>
      <c r="M731" s="16"/>
      <c r="N731" s="16"/>
      <c r="O731" s="48"/>
      <c r="P731" s="48"/>
      <c r="Q731" s="48"/>
      <c r="R731" s="48"/>
      <c r="S731" s="48"/>
      <c r="T731" s="48"/>
      <c r="U731" s="48"/>
      <c r="V731" s="48"/>
      <c r="W731" s="20">
        <f t="shared" si="85"/>
        <v>0</v>
      </c>
      <c r="X731" s="48"/>
      <c r="Y731" s="48"/>
      <c r="Z731" s="16"/>
      <c r="AA731" s="16"/>
      <c r="AB731" s="48"/>
      <c r="AC731" s="48"/>
      <c r="AD731" s="48"/>
      <c r="AE731" s="48"/>
      <c r="AF731" s="48"/>
      <c r="AG731" s="48"/>
      <c r="AH731" s="48"/>
      <c r="AI731" s="48"/>
      <c r="AJ731" s="24">
        <f t="shared" si="86"/>
        <v>0</v>
      </c>
      <c r="AK731" s="48"/>
      <c r="AL731" s="48"/>
      <c r="AM731" s="16"/>
      <c r="AN731" s="16"/>
      <c r="AO731" s="48"/>
      <c r="AP731" s="48"/>
      <c r="AQ731" s="48"/>
      <c r="AR731" s="48"/>
      <c r="AS731" s="48"/>
      <c r="AT731" s="48"/>
      <c r="AU731" s="48"/>
      <c r="AV731" s="48"/>
      <c r="AW731" s="26">
        <f t="shared" si="87"/>
        <v>0</v>
      </c>
      <c r="AX731" s="16">
        <f t="shared" si="88"/>
        <v>0</v>
      </c>
      <c r="AY731" s="48"/>
      <c r="AZ731" s="48"/>
      <c r="BA731" s="129"/>
      <c r="BB731" s="157"/>
      <c r="BC731" s="156"/>
      <c r="BD731" s="156"/>
      <c r="BE731" s="156"/>
      <c r="BF731" s="156">
        <v>1</v>
      </c>
      <c r="BG731" s="156"/>
      <c r="BH731" s="156"/>
      <c r="BI731" s="156"/>
      <c r="BJ731" s="16">
        <v>1</v>
      </c>
      <c r="BK731" s="16">
        <v>1</v>
      </c>
      <c r="BL731" s="16"/>
      <c r="BM731" s="135"/>
      <c r="BN731" s="135">
        <f t="shared" si="82"/>
        <v>3</v>
      </c>
      <c r="BO731" s="131">
        <f t="shared" si="83"/>
        <v>3</v>
      </c>
      <c r="BP731" s="65">
        <f t="shared" si="84"/>
        <v>4</v>
      </c>
      <c r="BS731" s="29"/>
    </row>
    <row r="732" spans="2:71" ht="24.95" customHeight="1">
      <c r="B732" s="48">
        <f>Personal_Development!B733</f>
        <v>0</v>
      </c>
      <c r="C732" s="48">
        <f>Personal_Development!C733</f>
        <v>0</v>
      </c>
      <c r="D732" s="14" t="str">
        <f>Personal_Development!D733</f>
        <v>T10080</v>
      </c>
      <c r="E732" s="11" t="str">
        <f>Personal_Development!E733</f>
        <v>AZALINA BINTI ABU HASSAN</v>
      </c>
      <c r="F732" s="12" t="str">
        <f>Personal_Development!F733</f>
        <v>GENERAL AFFAIRS DEPARTMENT</v>
      </c>
      <c r="G732" s="12" t="str">
        <f>Personal_Development!G733</f>
        <v>GENERAL AFFAIRS SECTION (GAS)</v>
      </c>
      <c r="H732" s="40" t="str">
        <f>Personal_Development!H733</f>
        <v>HOUSEKEEPER</v>
      </c>
      <c r="I732" s="41" t="str">
        <f>Personal_Development!I733</f>
        <v>C4 PROD</v>
      </c>
      <c r="J732" s="42" t="str">
        <f>Personal_Development!J733</f>
        <v xml:space="preserve">C4 </v>
      </c>
      <c r="K732" s="48"/>
      <c r="L732" s="48"/>
      <c r="M732" s="16"/>
      <c r="N732" s="16"/>
      <c r="O732" s="48"/>
      <c r="P732" s="48"/>
      <c r="Q732" s="48"/>
      <c r="R732" s="48"/>
      <c r="S732" s="48"/>
      <c r="T732" s="48"/>
      <c r="U732" s="48"/>
      <c r="V732" s="48"/>
      <c r="W732" s="20">
        <f t="shared" si="85"/>
        <v>0</v>
      </c>
      <c r="X732" s="48"/>
      <c r="Y732" s="48"/>
      <c r="Z732" s="16"/>
      <c r="AA732" s="16"/>
      <c r="AB732" s="48"/>
      <c r="AC732" s="48"/>
      <c r="AD732" s="48"/>
      <c r="AE732" s="48"/>
      <c r="AF732" s="48"/>
      <c r="AG732" s="48"/>
      <c r="AH732" s="48"/>
      <c r="AI732" s="48"/>
      <c r="AJ732" s="24">
        <f t="shared" si="86"/>
        <v>0</v>
      </c>
      <c r="AK732" s="48"/>
      <c r="AL732" s="48"/>
      <c r="AM732" s="16"/>
      <c r="AN732" s="16"/>
      <c r="AO732" s="48"/>
      <c r="AP732" s="48"/>
      <c r="AQ732" s="48"/>
      <c r="AR732" s="48"/>
      <c r="AS732" s="48"/>
      <c r="AT732" s="48"/>
      <c r="AU732" s="48"/>
      <c r="AV732" s="48"/>
      <c r="AW732" s="26">
        <f t="shared" si="87"/>
        <v>0</v>
      </c>
      <c r="AX732" s="16">
        <f t="shared" si="88"/>
        <v>0</v>
      </c>
      <c r="AY732" s="48"/>
      <c r="AZ732" s="48"/>
      <c r="BA732" s="129"/>
      <c r="BB732" s="157"/>
      <c r="BC732" s="156"/>
      <c r="BD732" s="156"/>
      <c r="BE732" s="156"/>
      <c r="BF732" s="156"/>
      <c r="BG732" s="156"/>
      <c r="BH732" s="156"/>
      <c r="BI732" s="156"/>
      <c r="BJ732" s="16"/>
      <c r="BK732" s="16"/>
      <c r="BL732" s="16"/>
      <c r="BM732" s="135"/>
      <c r="BN732" s="135">
        <f t="shared" si="82"/>
        <v>0</v>
      </c>
      <c r="BO732" s="131">
        <f t="shared" si="83"/>
        <v>0</v>
      </c>
      <c r="BP732" s="65">
        <f t="shared" si="84"/>
        <v>5</v>
      </c>
      <c r="BS732" s="29"/>
    </row>
    <row r="733" spans="2:71" ht="24.95" customHeight="1">
      <c r="B733" s="48" t="str">
        <f>Personal_Development!B734</f>
        <v>R</v>
      </c>
      <c r="C733" s="48">
        <f>Personal_Development!C734</f>
        <v>0</v>
      </c>
      <c r="D733" s="14" t="str">
        <f>Personal_Development!D734</f>
        <v>T10081</v>
      </c>
      <c r="E733" s="11" t="str">
        <f>Personal_Development!E734</f>
        <v>MOHAMAD SAMSUL NAZAME BIN SAMSUDIN</v>
      </c>
      <c r="F733" s="12" t="str">
        <f>Personal_Development!F734</f>
        <v>PRODUCTION NO.1 DEPARTMENT</v>
      </c>
      <c r="G733" s="12" t="str">
        <f>Personal_Development!G734</f>
        <v>ASSEMBLY PRODUCTION SECTION (APS)</v>
      </c>
      <c r="H733" s="40" t="str">
        <f>Personal_Development!H734</f>
        <v>OPERATOR 2</v>
      </c>
      <c r="I733" s="41" t="str">
        <f>Personal_Development!I734</f>
        <v>C4 PROD</v>
      </c>
      <c r="J733" s="42" t="str">
        <f>Personal_Development!J734</f>
        <v xml:space="preserve">C4 </v>
      </c>
      <c r="K733" s="48"/>
      <c r="L733" s="48"/>
      <c r="M733" s="16"/>
      <c r="N733" s="16"/>
      <c r="O733" s="48"/>
      <c r="P733" s="48"/>
      <c r="Q733" s="48"/>
      <c r="R733" s="48"/>
      <c r="S733" s="48"/>
      <c r="T733" s="48"/>
      <c r="U733" s="48"/>
      <c r="V733" s="48"/>
      <c r="W733" s="20">
        <f t="shared" si="85"/>
        <v>0</v>
      </c>
      <c r="X733" s="48"/>
      <c r="Y733" s="48"/>
      <c r="Z733" s="16"/>
      <c r="AA733" s="16"/>
      <c r="AB733" s="48"/>
      <c r="AC733" s="48"/>
      <c r="AD733" s="48"/>
      <c r="AE733" s="48"/>
      <c r="AF733" s="48"/>
      <c r="AG733" s="48"/>
      <c r="AH733" s="48"/>
      <c r="AI733" s="48"/>
      <c r="AJ733" s="24">
        <f t="shared" si="86"/>
        <v>0</v>
      </c>
      <c r="AK733" s="48"/>
      <c r="AL733" s="48"/>
      <c r="AM733" s="16"/>
      <c r="AN733" s="16"/>
      <c r="AO733" s="48"/>
      <c r="AP733" s="48"/>
      <c r="AQ733" s="48"/>
      <c r="AR733" s="48"/>
      <c r="AS733" s="48"/>
      <c r="AT733" s="48"/>
      <c r="AU733" s="48"/>
      <c r="AV733" s="48"/>
      <c r="AW733" s="26">
        <f t="shared" si="87"/>
        <v>0</v>
      </c>
      <c r="AX733" s="16">
        <f t="shared" si="88"/>
        <v>0</v>
      </c>
      <c r="AY733" s="48"/>
      <c r="AZ733" s="48"/>
      <c r="BA733" s="129"/>
      <c r="BB733" s="157"/>
      <c r="BC733" s="156"/>
      <c r="BD733" s="156"/>
      <c r="BE733" s="156"/>
      <c r="BF733" s="156"/>
      <c r="BG733" s="156"/>
      <c r="BH733" s="156"/>
      <c r="BI733" s="156"/>
      <c r="BJ733" s="16"/>
      <c r="BK733" s="16"/>
      <c r="BL733" s="16"/>
      <c r="BM733" s="135"/>
      <c r="BN733" s="135">
        <f t="shared" si="82"/>
        <v>0</v>
      </c>
      <c r="BO733" s="131">
        <f t="shared" si="83"/>
        <v>0</v>
      </c>
      <c r="BP733" s="65">
        <f t="shared" si="84"/>
        <v>5</v>
      </c>
      <c r="BS733" s="29"/>
    </row>
    <row r="734" spans="2:71" ht="24.95" customHeight="1">
      <c r="B734" s="48">
        <f>Personal_Development!B735</f>
        <v>0</v>
      </c>
      <c r="C734" s="48">
        <f>Personal_Development!C735</f>
        <v>0</v>
      </c>
      <c r="D734" s="14" t="str">
        <f>Personal_Development!D735</f>
        <v>C13829</v>
      </c>
      <c r="E734" s="11" t="str">
        <f>Personal_Development!E735</f>
        <v>MUHAMMAD AZALI BIN ZULKARNAIN</v>
      </c>
      <c r="F734" s="12" t="str">
        <f>Personal_Development!F735</f>
        <v>GENERAL AFFAIRS DEPARTMENT</v>
      </c>
      <c r="G734" s="12" t="str">
        <f>Personal_Development!G735</f>
        <v>FACILITY ENGINEERING SECTION (FES)</v>
      </c>
      <c r="H734" s="40" t="str">
        <f>Personal_Development!H735</f>
        <v>SENIOR TECHNICIAN</v>
      </c>
      <c r="I734" s="41" t="str">
        <f>Personal_Development!I735</f>
        <v>C1 PROD</v>
      </c>
      <c r="J734" s="42" t="str">
        <f>Personal_Development!J735</f>
        <v xml:space="preserve">C1 </v>
      </c>
      <c r="K734" s="48"/>
      <c r="L734" s="48"/>
      <c r="M734" s="16"/>
      <c r="N734" s="16"/>
      <c r="O734" s="48"/>
      <c r="P734" s="48"/>
      <c r="Q734" s="48"/>
      <c r="R734" s="48"/>
      <c r="S734" s="48"/>
      <c r="T734" s="48"/>
      <c r="U734" s="48"/>
      <c r="V734" s="48"/>
      <c r="W734" s="20">
        <f t="shared" si="85"/>
        <v>0</v>
      </c>
      <c r="X734" s="48"/>
      <c r="Y734" s="48"/>
      <c r="Z734" s="16"/>
      <c r="AA734" s="16"/>
      <c r="AB734" s="48"/>
      <c r="AC734" s="48"/>
      <c r="AD734" s="48"/>
      <c r="AE734" s="48"/>
      <c r="AF734" s="48"/>
      <c r="AG734" s="48"/>
      <c r="AH734" s="48"/>
      <c r="AI734" s="48"/>
      <c r="AJ734" s="24">
        <f t="shared" si="86"/>
        <v>0</v>
      </c>
      <c r="AK734" s="48"/>
      <c r="AL734" s="48"/>
      <c r="AM734" s="16"/>
      <c r="AN734" s="16"/>
      <c r="AO734" s="48"/>
      <c r="AP734" s="48"/>
      <c r="AQ734" s="48"/>
      <c r="AR734" s="48"/>
      <c r="AS734" s="48"/>
      <c r="AT734" s="48"/>
      <c r="AU734" s="48"/>
      <c r="AV734" s="48"/>
      <c r="AW734" s="26">
        <f t="shared" si="87"/>
        <v>0</v>
      </c>
      <c r="AX734" s="16">
        <f t="shared" si="88"/>
        <v>0</v>
      </c>
      <c r="AY734" s="48"/>
      <c r="AZ734" s="48"/>
      <c r="BA734" s="129"/>
      <c r="BB734" s="157"/>
      <c r="BC734" s="156"/>
      <c r="BD734" s="156"/>
      <c r="BE734" s="156"/>
      <c r="BF734" s="156"/>
      <c r="BG734" s="156"/>
      <c r="BH734" s="156"/>
      <c r="BI734" s="156">
        <v>0.25</v>
      </c>
      <c r="BJ734" s="16"/>
      <c r="BK734" s="16"/>
      <c r="BL734" s="16"/>
      <c r="BM734" s="135"/>
      <c r="BN734" s="135">
        <f t="shared" si="82"/>
        <v>0.25</v>
      </c>
      <c r="BO734" s="131">
        <f t="shared" si="83"/>
        <v>0.25</v>
      </c>
      <c r="BP734" s="65">
        <f t="shared" si="84"/>
        <v>4</v>
      </c>
      <c r="BS734" s="29"/>
    </row>
    <row r="735" spans="2:71" ht="24.95" customHeight="1">
      <c r="B735" s="48">
        <f>Personal_Development!B736</f>
        <v>0</v>
      </c>
      <c r="C735" s="48">
        <f>Personal_Development!C736</f>
        <v>0</v>
      </c>
      <c r="D735" s="14" t="str">
        <f>Personal_Development!D736</f>
        <v>E00185</v>
      </c>
      <c r="E735" s="11" t="str">
        <f>Personal_Development!E736</f>
        <v>MOHD RUZI BIN MAT ARIS</v>
      </c>
      <c r="F735" s="12" t="str">
        <f>Personal_Development!F736</f>
        <v>ENGINEERING AND R&amp;D DEPARTMENT</v>
      </c>
      <c r="G735" s="12" t="str">
        <f>Personal_Development!G736</f>
        <v>RD &amp; DESIGN SECTION (RDS)</v>
      </c>
      <c r="H735" s="40" t="str">
        <f>Personal_Development!H736</f>
        <v>SENIOR ENGINEER</v>
      </c>
      <c r="I735" s="41" t="str">
        <f>Personal_Development!I736</f>
        <v>M5</v>
      </c>
      <c r="J735" s="42" t="str">
        <f>Personal_Development!J736</f>
        <v>M5</v>
      </c>
      <c r="K735" s="48"/>
      <c r="L735" s="48"/>
      <c r="M735" s="16"/>
      <c r="N735" s="16"/>
      <c r="O735" s="48"/>
      <c r="P735" s="48"/>
      <c r="Q735" s="48">
        <v>1</v>
      </c>
      <c r="R735" s="48"/>
      <c r="S735" s="48">
        <v>2</v>
      </c>
      <c r="T735" s="48"/>
      <c r="U735" s="48">
        <v>1</v>
      </c>
      <c r="V735" s="48"/>
      <c r="W735" s="20">
        <f t="shared" si="85"/>
        <v>4</v>
      </c>
      <c r="X735" s="48"/>
      <c r="Y735" s="48"/>
      <c r="Z735" s="16"/>
      <c r="AA735" s="16"/>
      <c r="AB735" s="48"/>
      <c r="AC735" s="48"/>
      <c r="AD735" s="48"/>
      <c r="AE735" s="48"/>
      <c r="AF735" s="48"/>
      <c r="AG735" s="48"/>
      <c r="AH735" s="48"/>
      <c r="AI735" s="48"/>
      <c r="AJ735" s="24">
        <f t="shared" si="86"/>
        <v>0</v>
      </c>
      <c r="AK735" s="48"/>
      <c r="AL735" s="48"/>
      <c r="AM735" s="16"/>
      <c r="AN735" s="16">
        <v>0.25</v>
      </c>
      <c r="AO735" s="48"/>
      <c r="AP735" s="48"/>
      <c r="AQ735" s="48"/>
      <c r="AR735" s="48"/>
      <c r="AS735" s="48"/>
      <c r="AT735" s="48"/>
      <c r="AU735" s="48"/>
      <c r="AV735" s="48"/>
      <c r="AW735" s="26">
        <f t="shared" si="87"/>
        <v>0.25</v>
      </c>
      <c r="AX735" s="16">
        <f t="shared" si="88"/>
        <v>4.25</v>
      </c>
      <c r="AY735" s="48"/>
      <c r="AZ735" s="48"/>
      <c r="BA735" s="129"/>
      <c r="BB735" s="157"/>
      <c r="BC735" s="156"/>
      <c r="BD735" s="156"/>
      <c r="BE735" s="156"/>
      <c r="BF735" s="156"/>
      <c r="BG735" s="156"/>
      <c r="BH735" s="156"/>
      <c r="BI735" s="156"/>
      <c r="BJ735" s="16"/>
      <c r="BK735" s="16"/>
      <c r="BL735" s="16"/>
      <c r="BM735" s="135"/>
      <c r="BN735" s="135">
        <f t="shared" si="82"/>
        <v>0</v>
      </c>
      <c r="BO735" s="131">
        <f t="shared" si="83"/>
        <v>4.25</v>
      </c>
      <c r="BP735" s="65">
        <f t="shared" si="84"/>
        <v>3</v>
      </c>
      <c r="BS735" s="29"/>
    </row>
    <row r="736" spans="2:71" ht="24.95" customHeight="1">
      <c r="B736" s="48">
        <f>Personal_Development!B737</f>
        <v>0</v>
      </c>
      <c r="C736" s="48">
        <f>Personal_Development!C737</f>
        <v>0</v>
      </c>
      <c r="D736" s="14" t="str">
        <f>Personal_Development!D737</f>
        <v>C13843</v>
      </c>
      <c r="E736" s="11" t="str">
        <f>Personal_Development!E737</f>
        <v>ZAWAWI BIN MOHAMAD</v>
      </c>
      <c r="F736" s="12" t="str">
        <f>Personal_Development!F737</f>
        <v>PRODUCTION NO.1 DEPARTMENT</v>
      </c>
      <c r="G736" s="12" t="str">
        <f>Personal_Development!G737</f>
        <v>ASSEMBLY PRODUCTION SECTION (APS)</v>
      </c>
      <c r="H736" s="40" t="str">
        <f>Personal_Development!H737</f>
        <v>OPERATOR 2</v>
      </c>
      <c r="I736" s="41" t="str">
        <f>Personal_Development!I737</f>
        <v>C4 PROD</v>
      </c>
      <c r="J736" s="42" t="str">
        <f>Personal_Development!J737</f>
        <v xml:space="preserve">C4 </v>
      </c>
      <c r="K736" s="48"/>
      <c r="L736" s="48"/>
      <c r="M736" s="16"/>
      <c r="N736" s="16"/>
      <c r="O736" s="48"/>
      <c r="P736" s="48"/>
      <c r="Q736" s="48"/>
      <c r="R736" s="48"/>
      <c r="S736" s="48"/>
      <c r="T736" s="48"/>
      <c r="U736" s="48"/>
      <c r="V736" s="48"/>
      <c r="W736" s="20">
        <f t="shared" si="85"/>
        <v>0</v>
      </c>
      <c r="X736" s="48"/>
      <c r="Y736" s="48"/>
      <c r="Z736" s="16"/>
      <c r="AA736" s="16"/>
      <c r="AB736" s="48"/>
      <c r="AC736" s="48"/>
      <c r="AD736" s="48"/>
      <c r="AE736" s="48"/>
      <c r="AF736" s="48"/>
      <c r="AG736" s="48"/>
      <c r="AH736" s="48"/>
      <c r="AI736" s="48"/>
      <c r="AJ736" s="24">
        <f t="shared" si="86"/>
        <v>0</v>
      </c>
      <c r="AK736" s="48"/>
      <c r="AL736" s="48"/>
      <c r="AM736" s="16"/>
      <c r="AN736" s="16"/>
      <c r="AO736" s="48"/>
      <c r="AP736" s="48"/>
      <c r="AQ736" s="48"/>
      <c r="AR736" s="48"/>
      <c r="AS736" s="48"/>
      <c r="AT736" s="48"/>
      <c r="AU736" s="48">
        <v>0.5</v>
      </c>
      <c r="AV736" s="48">
        <v>1</v>
      </c>
      <c r="AW736" s="26">
        <f t="shared" si="87"/>
        <v>1.5</v>
      </c>
      <c r="AX736" s="16">
        <f t="shared" si="88"/>
        <v>1.5</v>
      </c>
      <c r="AY736" s="48"/>
      <c r="AZ736" s="48"/>
      <c r="BA736" s="129"/>
      <c r="BB736" s="157"/>
      <c r="BC736" s="156"/>
      <c r="BD736" s="156"/>
      <c r="BE736" s="156"/>
      <c r="BF736" s="156"/>
      <c r="BG736" s="156"/>
      <c r="BH736" s="156"/>
      <c r="BI736" s="156">
        <v>0.5</v>
      </c>
      <c r="BJ736" s="16">
        <v>0.5</v>
      </c>
      <c r="BK736" s="16"/>
      <c r="BL736" s="16"/>
      <c r="BM736" s="135"/>
      <c r="BN736" s="135">
        <f t="shared" si="82"/>
        <v>1</v>
      </c>
      <c r="BO736" s="131">
        <f t="shared" si="83"/>
        <v>2.5</v>
      </c>
      <c r="BP736" s="65">
        <f t="shared" si="84"/>
        <v>4</v>
      </c>
      <c r="BS736" s="29"/>
    </row>
    <row r="737" spans="2:71" ht="24.95" customHeight="1">
      <c r="B737" s="48">
        <f>Personal_Development!B738</f>
        <v>0</v>
      </c>
      <c r="C737" s="48">
        <f>Personal_Development!C738</f>
        <v>0</v>
      </c>
      <c r="D737" s="14" t="str">
        <f>Personal_Development!D738</f>
        <v>C13844</v>
      </c>
      <c r="E737" s="11" t="str">
        <f>Personal_Development!E738</f>
        <v>MUHAMMAD AMIRUL ZAZWAN BIN AZHAR</v>
      </c>
      <c r="F737" s="12" t="str">
        <f>Personal_Development!F738</f>
        <v>PRODUCTION NO.1 DEPARTMENT</v>
      </c>
      <c r="G737" s="12" t="str">
        <f>Personal_Development!G738</f>
        <v>ASSEMBLY PRODUCTION SECTION (APS)</v>
      </c>
      <c r="H737" s="40" t="str">
        <f>Personal_Development!H738</f>
        <v>OPERATOR 2</v>
      </c>
      <c r="I737" s="41" t="str">
        <f>Personal_Development!I738</f>
        <v>C4 PROD</v>
      </c>
      <c r="J737" s="42" t="str">
        <f>Personal_Development!J738</f>
        <v xml:space="preserve">C4 </v>
      </c>
      <c r="K737" s="48"/>
      <c r="L737" s="48"/>
      <c r="M737" s="16"/>
      <c r="N737" s="16"/>
      <c r="O737" s="48"/>
      <c r="P737" s="48"/>
      <c r="Q737" s="48"/>
      <c r="R737" s="48"/>
      <c r="S737" s="48"/>
      <c r="T737" s="48"/>
      <c r="U737" s="48"/>
      <c r="V737" s="48"/>
      <c r="W737" s="20">
        <f t="shared" si="85"/>
        <v>0</v>
      </c>
      <c r="X737" s="48"/>
      <c r="Y737" s="48"/>
      <c r="Z737" s="16"/>
      <c r="AA737" s="16"/>
      <c r="AB737" s="48"/>
      <c r="AC737" s="48"/>
      <c r="AD737" s="48"/>
      <c r="AE737" s="48"/>
      <c r="AF737" s="48"/>
      <c r="AG737" s="48"/>
      <c r="AH737" s="48"/>
      <c r="AI737" s="48"/>
      <c r="AJ737" s="24">
        <f t="shared" si="86"/>
        <v>0</v>
      </c>
      <c r="AK737" s="48"/>
      <c r="AL737" s="48"/>
      <c r="AM737" s="16"/>
      <c r="AN737" s="16"/>
      <c r="AO737" s="48"/>
      <c r="AP737" s="48"/>
      <c r="AQ737" s="48">
        <v>0.5</v>
      </c>
      <c r="AR737" s="48"/>
      <c r="AS737" s="48"/>
      <c r="AT737" s="48"/>
      <c r="AU737" s="48"/>
      <c r="AV737" s="48"/>
      <c r="AW737" s="26">
        <f t="shared" si="87"/>
        <v>0.5</v>
      </c>
      <c r="AX737" s="16">
        <f t="shared" si="88"/>
        <v>0.5</v>
      </c>
      <c r="AY737" s="48"/>
      <c r="AZ737" s="48"/>
      <c r="BA737" s="129"/>
      <c r="BB737" s="157"/>
      <c r="BC737" s="156"/>
      <c r="BD737" s="156"/>
      <c r="BE737" s="156"/>
      <c r="BF737" s="156"/>
      <c r="BG737" s="156"/>
      <c r="BH737" s="156"/>
      <c r="BI737" s="156"/>
      <c r="BJ737" s="16"/>
      <c r="BK737" s="16"/>
      <c r="BL737" s="16"/>
      <c r="BM737" s="135"/>
      <c r="BN737" s="135">
        <f t="shared" si="82"/>
        <v>0</v>
      </c>
      <c r="BO737" s="131">
        <f t="shared" si="83"/>
        <v>0.5</v>
      </c>
      <c r="BP737" s="65">
        <f t="shared" si="84"/>
        <v>4</v>
      </c>
      <c r="BS737" s="29"/>
    </row>
    <row r="738" spans="2:71" ht="24.95" customHeight="1">
      <c r="B738" s="48">
        <f>Personal_Development!B739</f>
        <v>0</v>
      </c>
      <c r="C738" s="48">
        <f>Personal_Development!C739</f>
        <v>0</v>
      </c>
      <c r="D738" s="14" t="str">
        <f>Personal_Development!D739</f>
        <v>C13845</v>
      </c>
      <c r="E738" s="11" t="str">
        <f>Personal_Development!E739</f>
        <v>NUR FITRAH BINTI ZAKARIA</v>
      </c>
      <c r="F738" s="12" t="str">
        <f>Personal_Development!F739</f>
        <v>PRODUCTION NO.2 DEPARTMENT</v>
      </c>
      <c r="G738" s="12" t="str">
        <f>Personal_Development!G739</f>
        <v>MOLDING PRODUCTION SECTION (MPS)</v>
      </c>
      <c r="H738" s="40" t="str">
        <f>Personal_Development!H739</f>
        <v>OPERATOR 2</v>
      </c>
      <c r="I738" s="41" t="str">
        <f>Personal_Development!I739</f>
        <v>C4 PROD</v>
      </c>
      <c r="J738" s="42" t="str">
        <f>Personal_Development!J739</f>
        <v xml:space="preserve">C4 </v>
      </c>
      <c r="K738" s="48"/>
      <c r="L738" s="48"/>
      <c r="M738" s="16"/>
      <c r="N738" s="16"/>
      <c r="O738" s="48"/>
      <c r="P738" s="48">
        <v>1</v>
      </c>
      <c r="Q738" s="48"/>
      <c r="R738" s="48"/>
      <c r="S738" s="48"/>
      <c r="T738" s="48"/>
      <c r="U738" s="48"/>
      <c r="V738" s="48">
        <v>1</v>
      </c>
      <c r="W738" s="20">
        <f t="shared" si="85"/>
        <v>2</v>
      </c>
      <c r="X738" s="48"/>
      <c r="Y738" s="48"/>
      <c r="Z738" s="16"/>
      <c r="AA738" s="16"/>
      <c r="AB738" s="48"/>
      <c r="AC738" s="48"/>
      <c r="AD738" s="48"/>
      <c r="AE738" s="48"/>
      <c r="AF738" s="48"/>
      <c r="AG738" s="48"/>
      <c r="AH738" s="48"/>
      <c r="AI738" s="48"/>
      <c r="AJ738" s="24">
        <f t="shared" si="86"/>
        <v>0</v>
      </c>
      <c r="AK738" s="48"/>
      <c r="AL738" s="48"/>
      <c r="AM738" s="16"/>
      <c r="AN738" s="16"/>
      <c r="AO738" s="48">
        <v>1</v>
      </c>
      <c r="AP738" s="48">
        <v>1.5</v>
      </c>
      <c r="AQ738" s="48">
        <v>1.25</v>
      </c>
      <c r="AR738" s="48"/>
      <c r="AS738" s="48"/>
      <c r="AT738" s="48"/>
      <c r="AU738" s="48"/>
      <c r="AV738" s="48">
        <v>1</v>
      </c>
      <c r="AW738" s="26">
        <f t="shared" si="87"/>
        <v>4.75</v>
      </c>
      <c r="AX738" s="16">
        <f t="shared" si="88"/>
        <v>6.75</v>
      </c>
      <c r="AY738" s="48"/>
      <c r="AZ738" s="48"/>
      <c r="BA738" s="129"/>
      <c r="BB738" s="157"/>
      <c r="BC738" s="156"/>
      <c r="BD738" s="156"/>
      <c r="BE738" s="156"/>
      <c r="BF738" s="156"/>
      <c r="BG738" s="156"/>
      <c r="BH738" s="156"/>
      <c r="BI738" s="156"/>
      <c r="BJ738" s="16"/>
      <c r="BK738" s="16"/>
      <c r="BL738" s="16"/>
      <c r="BM738" s="135"/>
      <c r="BN738" s="135">
        <f t="shared" si="82"/>
        <v>0</v>
      </c>
      <c r="BO738" s="131">
        <f t="shared" si="83"/>
        <v>6.75</v>
      </c>
      <c r="BP738" s="65">
        <f t="shared" si="84"/>
        <v>3</v>
      </c>
      <c r="BS738" s="29"/>
    </row>
    <row r="739" spans="2:71" ht="24.95" customHeight="1">
      <c r="B739" s="48">
        <f>Personal_Development!B740</f>
        <v>0</v>
      </c>
      <c r="C739" s="48">
        <f>Personal_Development!C740</f>
        <v>0</v>
      </c>
      <c r="D739" s="14" t="str">
        <f>Personal_Development!D740</f>
        <v>C13846</v>
      </c>
      <c r="E739" s="11" t="str">
        <f>Personal_Development!E740</f>
        <v>NOR NADZIRAH BINTI AYOUB</v>
      </c>
      <c r="F739" s="12" t="str">
        <f>Personal_Development!F740</f>
        <v>PRODUCTION NO.2 DEPARTMENT</v>
      </c>
      <c r="G739" s="12" t="str">
        <f>Personal_Development!G740</f>
        <v>MOLDING PRODUCTION SECTION (MPS)</v>
      </c>
      <c r="H739" s="40" t="str">
        <f>Personal_Development!H740</f>
        <v>OPERATOR 2</v>
      </c>
      <c r="I739" s="41" t="str">
        <f>Personal_Development!I740</f>
        <v>C4 PROD</v>
      </c>
      <c r="J739" s="42" t="str">
        <f>Personal_Development!J740</f>
        <v xml:space="preserve">C4 </v>
      </c>
      <c r="K739" s="48"/>
      <c r="L739" s="48"/>
      <c r="M739" s="16"/>
      <c r="N739" s="16"/>
      <c r="O739" s="48">
        <v>1</v>
      </c>
      <c r="P739" s="48">
        <v>1</v>
      </c>
      <c r="Q739" s="48"/>
      <c r="R739" s="48"/>
      <c r="S739" s="48"/>
      <c r="T739" s="48"/>
      <c r="U739" s="48"/>
      <c r="V739" s="48"/>
      <c r="W739" s="20">
        <f t="shared" si="85"/>
        <v>2</v>
      </c>
      <c r="X739" s="48"/>
      <c r="Y739" s="48"/>
      <c r="Z739" s="16"/>
      <c r="AA739" s="16"/>
      <c r="AB739" s="48"/>
      <c r="AC739" s="48"/>
      <c r="AD739" s="48"/>
      <c r="AE739" s="48"/>
      <c r="AF739" s="48"/>
      <c r="AG739" s="48"/>
      <c r="AH739" s="48"/>
      <c r="AI739" s="48"/>
      <c r="AJ739" s="24">
        <f t="shared" si="86"/>
        <v>0</v>
      </c>
      <c r="AK739" s="48"/>
      <c r="AL739" s="48"/>
      <c r="AM739" s="16"/>
      <c r="AN739" s="16">
        <v>1</v>
      </c>
      <c r="AO739" s="48">
        <v>1</v>
      </c>
      <c r="AP739" s="48"/>
      <c r="AQ739" s="48">
        <v>1</v>
      </c>
      <c r="AR739" s="48"/>
      <c r="AS739" s="48"/>
      <c r="AT739" s="48"/>
      <c r="AU739" s="48"/>
      <c r="AV739" s="48"/>
      <c r="AW739" s="26">
        <f t="shared" si="87"/>
        <v>3</v>
      </c>
      <c r="AX739" s="16">
        <f t="shared" si="88"/>
        <v>5</v>
      </c>
      <c r="AY739" s="48"/>
      <c r="AZ739" s="48"/>
      <c r="BA739" s="129"/>
      <c r="BB739" s="157"/>
      <c r="BC739" s="156"/>
      <c r="BD739" s="156"/>
      <c r="BE739" s="156"/>
      <c r="BF739" s="156"/>
      <c r="BG739" s="156"/>
      <c r="BH739" s="156"/>
      <c r="BI739" s="156"/>
      <c r="BJ739" s="16">
        <v>1</v>
      </c>
      <c r="BK739" s="16"/>
      <c r="BL739" s="16"/>
      <c r="BM739" s="135"/>
      <c r="BN739" s="135">
        <f t="shared" si="82"/>
        <v>1</v>
      </c>
      <c r="BO739" s="131">
        <f t="shared" si="83"/>
        <v>6</v>
      </c>
      <c r="BP739" s="65">
        <f t="shared" si="84"/>
        <v>3</v>
      </c>
      <c r="BS739" s="29"/>
    </row>
    <row r="740" spans="2:71" ht="24.95" customHeight="1">
      <c r="B740" s="48" t="str">
        <f>Personal_Development!B741</f>
        <v>R</v>
      </c>
      <c r="C740" s="48">
        <f>Personal_Development!C741</f>
        <v>0</v>
      </c>
      <c r="D740" s="14" t="str">
        <f>Personal_Development!D741</f>
        <v>C13847</v>
      </c>
      <c r="E740" s="11" t="str">
        <f>Personal_Development!E741</f>
        <v>NUR FATIHHA BINTI JALIL</v>
      </c>
      <c r="F740" s="12" t="str">
        <f>Personal_Development!F741</f>
        <v>PRODUCTION NO.2 DEPARTMENT</v>
      </c>
      <c r="G740" s="12" t="str">
        <f>Personal_Development!G741</f>
        <v>MOLDING PRODUCTION SECTION (MPS)</v>
      </c>
      <c r="H740" s="40" t="str">
        <f>Personal_Development!H741</f>
        <v>OPERATOR 2</v>
      </c>
      <c r="I740" s="41" t="str">
        <f>Personal_Development!I741</f>
        <v>C4 PROD</v>
      </c>
      <c r="J740" s="42" t="str">
        <f>Personal_Development!J741</f>
        <v xml:space="preserve">C4 </v>
      </c>
      <c r="K740" s="48"/>
      <c r="L740" s="48"/>
      <c r="M740" s="16"/>
      <c r="N740" s="16"/>
      <c r="O740" s="48"/>
      <c r="P740" s="48"/>
      <c r="Q740" s="48">
        <v>1</v>
      </c>
      <c r="R740" s="48"/>
      <c r="S740" s="48"/>
      <c r="T740" s="48"/>
      <c r="U740" s="48"/>
      <c r="V740" s="48"/>
      <c r="W740" s="20">
        <f t="shared" si="85"/>
        <v>1</v>
      </c>
      <c r="X740" s="48"/>
      <c r="Y740" s="48"/>
      <c r="Z740" s="16"/>
      <c r="AA740" s="16"/>
      <c r="AB740" s="48"/>
      <c r="AC740" s="48"/>
      <c r="AD740" s="48"/>
      <c r="AE740" s="48"/>
      <c r="AF740" s="48"/>
      <c r="AG740" s="48"/>
      <c r="AH740" s="48"/>
      <c r="AI740" s="48"/>
      <c r="AJ740" s="24">
        <f t="shared" si="86"/>
        <v>0</v>
      </c>
      <c r="AK740" s="48"/>
      <c r="AL740" s="48"/>
      <c r="AM740" s="16"/>
      <c r="AN740" s="16"/>
      <c r="AO740" s="48">
        <v>1</v>
      </c>
      <c r="AP740" s="48"/>
      <c r="AQ740" s="48"/>
      <c r="AR740" s="48"/>
      <c r="AS740" s="48"/>
      <c r="AT740" s="48"/>
      <c r="AU740" s="48"/>
      <c r="AV740" s="48"/>
      <c r="AW740" s="26">
        <f t="shared" si="87"/>
        <v>1</v>
      </c>
      <c r="AX740" s="16">
        <f t="shared" si="88"/>
        <v>2</v>
      </c>
      <c r="AY740" s="48"/>
      <c r="AZ740" s="48"/>
      <c r="BA740" s="129"/>
      <c r="BB740" s="157"/>
      <c r="BC740" s="156"/>
      <c r="BD740" s="156"/>
      <c r="BE740" s="156"/>
      <c r="BF740" s="156"/>
      <c r="BG740" s="156"/>
      <c r="BH740" s="156"/>
      <c r="BI740" s="156"/>
      <c r="BJ740" s="16"/>
      <c r="BK740" s="16"/>
      <c r="BL740" s="16"/>
      <c r="BM740" s="135"/>
      <c r="BN740" s="135">
        <f t="shared" si="82"/>
        <v>0</v>
      </c>
      <c r="BO740" s="131">
        <f t="shared" si="83"/>
        <v>2</v>
      </c>
      <c r="BP740" s="65">
        <f t="shared" si="84"/>
        <v>4</v>
      </c>
      <c r="BS740" s="29"/>
    </row>
    <row r="741" spans="2:71" ht="24.95" customHeight="1">
      <c r="B741" s="48" t="str">
        <f>Personal_Development!B742</f>
        <v>R</v>
      </c>
      <c r="C741" s="48">
        <f>Personal_Development!C742</f>
        <v>0</v>
      </c>
      <c r="D741" s="14" t="str">
        <f>Personal_Development!D742</f>
        <v>K03279</v>
      </c>
      <c r="E741" s="11" t="str">
        <f>Personal_Development!E742</f>
        <v>SHAFIEE BIN ABU BAKAR</v>
      </c>
      <c r="F741" s="12" t="str">
        <f>Personal_Development!F742</f>
        <v>PRODUCTION NO.2 DEPARTMENT</v>
      </c>
      <c r="G741" s="12" t="str">
        <f>Personal_Development!G742</f>
        <v>MOLDING PRODUCTION SECTION (MPS)</v>
      </c>
      <c r="H741" s="40" t="str">
        <f>Personal_Development!H742</f>
        <v>OPERATOR 2</v>
      </c>
      <c r="I741" s="41" t="str">
        <f>Personal_Development!I742</f>
        <v>C4 PROD</v>
      </c>
      <c r="J741" s="42" t="str">
        <f>Personal_Development!J742</f>
        <v xml:space="preserve">C4 </v>
      </c>
      <c r="K741" s="48"/>
      <c r="L741" s="48"/>
      <c r="M741" s="16"/>
      <c r="N741" s="16"/>
      <c r="O741" s="48"/>
      <c r="P741" s="48"/>
      <c r="Q741" s="48"/>
      <c r="R741" s="48"/>
      <c r="S741" s="48"/>
      <c r="T741" s="48"/>
      <c r="U741" s="48"/>
      <c r="V741" s="48"/>
      <c r="W741" s="20">
        <f t="shared" si="85"/>
        <v>0</v>
      </c>
      <c r="X741" s="48"/>
      <c r="Y741" s="48"/>
      <c r="Z741" s="16"/>
      <c r="AA741" s="16"/>
      <c r="AB741" s="48"/>
      <c r="AC741" s="48"/>
      <c r="AD741" s="48"/>
      <c r="AE741" s="48"/>
      <c r="AF741" s="48"/>
      <c r="AG741" s="48"/>
      <c r="AH741" s="48"/>
      <c r="AI741" s="48"/>
      <c r="AJ741" s="24">
        <f t="shared" si="86"/>
        <v>0</v>
      </c>
      <c r="AK741" s="48"/>
      <c r="AL741" s="48"/>
      <c r="AM741" s="16"/>
      <c r="AN741" s="16"/>
      <c r="AO741" s="48"/>
      <c r="AP741" s="48"/>
      <c r="AQ741" s="48"/>
      <c r="AR741" s="48"/>
      <c r="AS741" s="48"/>
      <c r="AT741" s="48"/>
      <c r="AU741" s="48"/>
      <c r="AV741" s="48"/>
      <c r="AW741" s="26">
        <f t="shared" si="87"/>
        <v>0</v>
      </c>
      <c r="AX741" s="16">
        <f t="shared" si="88"/>
        <v>0</v>
      </c>
      <c r="AY741" s="48"/>
      <c r="AZ741" s="48"/>
      <c r="BA741" s="129"/>
      <c r="BB741" s="157"/>
      <c r="BC741" s="156"/>
      <c r="BD741" s="156"/>
      <c r="BE741" s="156"/>
      <c r="BF741" s="156"/>
      <c r="BG741" s="156"/>
      <c r="BH741" s="156"/>
      <c r="BI741" s="156"/>
      <c r="BJ741" s="16"/>
      <c r="BK741" s="16"/>
      <c r="BL741" s="16"/>
      <c r="BM741" s="135"/>
      <c r="BN741" s="135">
        <f t="shared" si="82"/>
        <v>0</v>
      </c>
      <c r="BO741" s="131">
        <f t="shared" si="83"/>
        <v>0</v>
      </c>
      <c r="BP741" s="65">
        <f t="shared" si="84"/>
        <v>5</v>
      </c>
      <c r="BS741" s="29"/>
    </row>
    <row r="742" spans="2:71" ht="24.95" customHeight="1">
      <c r="B742" s="48">
        <f>Personal_Development!B743</f>
        <v>0</v>
      </c>
      <c r="C742" s="48" t="str">
        <f>Personal_Development!C743</f>
        <v>K03280</v>
      </c>
      <c r="D742" s="14" t="str">
        <f>Personal_Development!D743</f>
        <v>C13881</v>
      </c>
      <c r="E742" s="11" t="str">
        <f>Personal_Development!E743</f>
        <v>NURAFRIZAH BINTI AMIRNUDDIN</v>
      </c>
      <c r="F742" s="12" t="str">
        <f>Personal_Development!F743</f>
        <v>QUALITY ASSURANCE DEPARTMENT</v>
      </c>
      <c r="G742" s="12" t="str">
        <f>Personal_Development!G743</f>
        <v>QUALITY ASSURANCE SECTION (QAS)</v>
      </c>
      <c r="H742" s="40" t="str">
        <f>Personal_Development!H743</f>
        <v>QA INSPECTOR</v>
      </c>
      <c r="I742" s="41" t="str">
        <f>Personal_Development!I743</f>
        <v>C3 PROD</v>
      </c>
      <c r="J742" s="42" t="str">
        <f>Personal_Development!J743</f>
        <v xml:space="preserve">C3 </v>
      </c>
      <c r="K742" s="48"/>
      <c r="L742" s="48"/>
      <c r="M742" s="16"/>
      <c r="N742" s="16">
        <v>2</v>
      </c>
      <c r="O742" s="48"/>
      <c r="P742" s="48">
        <v>2</v>
      </c>
      <c r="Q742" s="48"/>
      <c r="R742" s="48"/>
      <c r="S742" s="48"/>
      <c r="T742" s="48">
        <v>1</v>
      </c>
      <c r="U742" s="48"/>
      <c r="V742" s="48"/>
      <c r="W742" s="20">
        <f t="shared" si="85"/>
        <v>5</v>
      </c>
      <c r="X742" s="48"/>
      <c r="Y742" s="48"/>
      <c r="Z742" s="16"/>
      <c r="AA742" s="16"/>
      <c r="AB742" s="48"/>
      <c r="AC742" s="48">
        <v>1</v>
      </c>
      <c r="AD742" s="48"/>
      <c r="AE742" s="48"/>
      <c r="AF742" s="48"/>
      <c r="AG742" s="48"/>
      <c r="AH742" s="48"/>
      <c r="AI742" s="48"/>
      <c r="AJ742" s="24">
        <f t="shared" si="86"/>
        <v>1</v>
      </c>
      <c r="AK742" s="48"/>
      <c r="AL742" s="48"/>
      <c r="AM742" s="16"/>
      <c r="AN742" s="16">
        <v>0.25</v>
      </c>
      <c r="AO742" s="48">
        <v>5.5</v>
      </c>
      <c r="AP742" s="48"/>
      <c r="AQ742" s="48">
        <v>0.5</v>
      </c>
      <c r="AR742" s="48"/>
      <c r="AS742" s="48">
        <v>1</v>
      </c>
      <c r="AT742" s="48"/>
      <c r="AU742" s="48">
        <v>1</v>
      </c>
      <c r="AV742" s="48"/>
      <c r="AW742" s="26">
        <f t="shared" si="87"/>
        <v>8.25</v>
      </c>
      <c r="AX742" s="16">
        <f t="shared" si="88"/>
        <v>14.25</v>
      </c>
      <c r="AY742" s="48"/>
      <c r="AZ742" s="48"/>
      <c r="BA742" s="129"/>
      <c r="BB742" s="157"/>
      <c r="BC742" s="156"/>
      <c r="BD742" s="156"/>
      <c r="BE742" s="156"/>
      <c r="BF742" s="156"/>
      <c r="BG742" s="156"/>
      <c r="BH742" s="156"/>
      <c r="BI742" s="156"/>
      <c r="BJ742" s="16"/>
      <c r="BK742" s="16"/>
      <c r="BL742" s="16"/>
      <c r="BM742" s="135"/>
      <c r="BN742" s="135">
        <f t="shared" si="82"/>
        <v>0</v>
      </c>
      <c r="BO742" s="131">
        <f t="shared" si="83"/>
        <v>14.25</v>
      </c>
      <c r="BP742" s="65">
        <f t="shared" si="84"/>
        <v>1</v>
      </c>
      <c r="BS742" s="29"/>
    </row>
    <row r="743" spans="2:71" ht="24.95" customHeight="1">
      <c r="B743" s="48" t="str">
        <f>Personal_Development!B744</f>
        <v>R</v>
      </c>
      <c r="C743" s="48">
        <f>Personal_Development!C744</f>
        <v>0</v>
      </c>
      <c r="D743" s="14" t="str">
        <f>Personal_Development!D744</f>
        <v>K03281</v>
      </c>
      <c r="E743" s="11" t="str">
        <f>Personal_Development!E744</f>
        <v>YOGAN RAO A/L RAJENDRAN</v>
      </c>
      <c r="F743" s="12" t="str">
        <f>Personal_Development!F744</f>
        <v>QUALITY ASSURANCE DEPARTMENT</v>
      </c>
      <c r="G743" s="12" t="str">
        <f>Personal_Development!G744</f>
        <v>QUALITY ASSURANCE SECTION (QAS)</v>
      </c>
      <c r="H743" s="40" t="str">
        <f>Personal_Development!H744</f>
        <v>QA INSPECTOR</v>
      </c>
      <c r="I743" s="41" t="str">
        <f>Personal_Development!I744</f>
        <v>C3 PROD</v>
      </c>
      <c r="J743" s="42" t="str">
        <f>Personal_Development!J744</f>
        <v xml:space="preserve">C3 </v>
      </c>
      <c r="K743" s="48"/>
      <c r="L743" s="48"/>
      <c r="M743" s="16"/>
      <c r="N743" s="16"/>
      <c r="O743" s="48"/>
      <c r="P743" s="48"/>
      <c r="Q743" s="48"/>
      <c r="R743" s="48"/>
      <c r="S743" s="48"/>
      <c r="T743" s="48"/>
      <c r="U743" s="48"/>
      <c r="V743" s="48"/>
      <c r="W743" s="20">
        <f t="shared" si="85"/>
        <v>0</v>
      </c>
      <c r="X743" s="48"/>
      <c r="Y743" s="48"/>
      <c r="Z743" s="16"/>
      <c r="AA743" s="16"/>
      <c r="AB743" s="48"/>
      <c r="AC743" s="48"/>
      <c r="AD743" s="48"/>
      <c r="AE743" s="48"/>
      <c r="AF743" s="48"/>
      <c r="AG743" s="48"/>
      <c r="AH743" s="48"/>
      <c r="AI743" s="48"/>
      <c r="AJ743" s="24">
        <f t="shared" si="86"/>
        <v>0</v>
      </c>
      <c r="AK743" s="48"/>
      <c r="AL743" s="48"/>
      <c r="AM743" s="16"/>
      <c r="AN743" s="16"/>
      <c r="AO743" s="48"/>
      <c r="AP743" s="48"/>
      <c r="AQ743" s="48"/>
      <c r="AR743" s="48"/>
      <c r="AS743" s="48"/>
      <c r="AT743" s="48"/>
      <c r="AU743" s="48"/>
      <c r="AV743" s="48"/>
      <c r="AW743" s="26">
        <f t="shared" si="87"/>
        <v>0</v>
      </c>
      <c r="AX743" s="16">
        <f t="shared" si="88"/>
        <v>0</v>
      </c>
      <c r="AY743" s="48"/>
      <c r="AZ743" s="48"/>
      <c r="BA743" s="129"/>
      <c r="BB743" s="157"/>
      <c r="BC743" s="156"/>
      <c r="BD743" s="156"/>
      <c r="BE743" s="156"/>
      <c r="BF743" s="156"/>
      <c r="BG743" s="156"/>
      <c r="BH743" s="156"/>
      <c r="BI743" s="156"/>
      <c r="BJ743" s="16"/>
      <c r="BK743" s="16"/>
      <c r="BL743" s="16"/>
      <c r="BM743" s="135"/>
      <c r="BN743" s="135">
        <f t="shared" si="82"/>
        <v>0</v>
      </c>
      <c r="BO743" s="131">
        <f t="shared" si="83"/>
        <v>0</v>
      </c>
      <c r="BP743" s="65">
        <f t="shared" si="84"/>
        <v>5</v>
      </c>
      <c r="BS743" s="29"/>
    </row>
    <row r="744" spans="2:71" ht="24.95" customHeight="1">
      <c r="B744" s="48" t="str">
        <f>Personal_Development!B745</f>
        <v>R</v>
      </c>
      <c r="C744" s="48" t="str">
        <f>Personal_Development!C745</f>
        <v>K03282</v>
      </c>
      <c r="D744" s="14" t="str">
        <f>Personal_Development!D745</f>
        <v>C13882</v>
      </c>
      <c r="E744" s="11" t="str">
        <f>Personal_Development!E745</f>
        <v>NORIZAN BINTI ISMAIL</v>
      </c>
      <c r="F744" s="12" t="str">
        <f>Personal_Development!F745</f>
        <v>PRODUCTION NO.1 DEPARTMENT</v>
      </c>
      <c r="G744" s="12" t="str">
        <f>Personal_Development!G745</f>
        <v>ASSEMBLY PRODUCTION SECTION (APS)</v>
      </c>
      <c r="H744" s="40" t="str">
        <f>Personal_Development!H745</f>
        <v>OPERATOR 2</v>
      </c>
      <c r="I744" s="41" t="str">
        <f>Personal_Development!I745</f>
        <v>C4 PROD</v>
      </c>
      <c r="J744" s="42" t="str">
        <f>Personal_Development!J745</f>
        <v xml:space="preserve">C4 </v>
      </c>
      <c r="K744" s="48"/>
      <c r="L744" s="48"/>
      <c r="M744" s="16"/>
      <c r="N744" s="16">
        <v>3</v>
      </c>
      <c r="O744" s="48"/>
      <c r="P744" s="48"/>
      <c r="Q744" s="48">
        <v>1</v>
      </c>
      <c r="R744" s="48">
        <v>2</v>
      </c>
      <c r="S744" s="48">
        <v>1</v>
      </c>
      <c r="T744" s="48"/>
      <c r="U744" s="48"/>
      <c r="V744" s="48">
        <v>1.5</v>
      </c>
      <c r="W744" s="20">
        <f t="shared" si="85"/>
        <v>8.5</v>
      </c>
      <c r="X744" s="48"/>
      <c r="Y744" s="48"/>
      <c r="Z744" s="16"/>
      <c r="AA744" s="16"/>
      <c r="AB744" s="48"/>
      <c r="AC744" s="48"/>
      <c r="AD744" s="48"/>
      <c r="AE744" s="48">
        <v>1</v>
      </c>
      <c r="AF744" s="48"/>
      <c r="AG744" s="48"/>
      <c r="AH744" s="48"/>
      <c r="AI744" s="48"/>
      <c r="AJ744" s="24">
        <f t="shared" si="86"/>
        <v>1</v>
      </c>
      <c r="AK744" s="48"/>
      <c r="AL744" s="48"/>
      <c r="AM744" s="16"/>
      <c r="AN744" s="16">
        <v>1</v>
      </c>
      <c r="AO744" s="48">
        <v>1</v>
      </c>
      <c r="AP744" s="48">
        <v>0.5</v>
      </c>
      <c r="AQ744" s="48">
        <v>0.5</v>
      </c>
      <c r="AR744" s="48">
        <v>0.5</v>
      </c>
      <c r="AS744" s="48">
        <v>0.5</v>
      </c>
      <c r="AT744" s="48">
        <v>1</v>
      </c>
      <c r="AU744" s="48">
        <v>7</v>
      </c>
      <c r="AV744" s="48"/>
      <c r="AW744" s="26">
        <f t="shared" si="87"/>
        <v>12</v>
      </c>
      <c r="AX744" s="16">
        <f t="shared" si="88"/>
        <v>21.5</v>
      </c>
      <c r="AY744" s="48"/>
      <c r="AZ744" s="48"/>
      <c r="BA744" s="129"/>
      <c r="BB744" s="157"/>
      <c r="BC744" s="156"/>
      <c r="BD744" s="156"/>
      <c r="BE744" s="156"/>
      <c r="BF744" s="156"/>
      <c r="BG744" s="156"/>
      <c r="BH744" s="156"/>
      <c r="BI744" s="156"/>
      <c r="BJ744" s="16"/>
      <c r="BK744" s="16"/>
      <c r="BL744" s="16"/>
      <c r="BM744" s="135"/>
      <c r="BN744" s="135">
        <f t="shared" si="82"/>
        <v>0</v>
      </c>
      <c r="BO744" s="131">
        <f t="shared" si="83"/>
        <v>21.5</v>
      </c>
      <c r="BP744" s="65">
        <f t="shared" si="84"/>
        <v>1</v>
      </c>
      <c r="BS744" s="29"/>
    </row>
    <row r="745" spans="2:71" ht="24.95" customHeight="1">
      <c r="B745" s="48">
        <f>Personal_Development!B746</f>
        <v>0</v>
      </c>
      <c r="C745" s="48">
        <f>Personal_Development!C746</f>
        <v>0</v>
      </c>
      <c r="D745" s="14" t="str">
        <f>Personal_Development!D746</f>
        <v>C13848</v>
      </c>
      <c r="E745" s="11" t="str">
        <f>Personal_Development!E746</f>
        <v>HEEMARANJINI A/P CHANDRA</v>
      </c>
      <c r="F745" s="12" t="str">
        <f>Personal_Development!F746</f>
        <v>PRODUCTION NO.1 DEPARTMENT</v>
      </c>
      <c r="G745" s="12" t="str">
        <f>Personal_Development!G746</f>
        <v>ASSEMBLY PRODUCTION SECTION (APS)</v>
      </c>
      <c r="H745" s="40" t="str">
        <f>Personal_Development!H746</f>
        <v>OPERATOR 2</v>
      </c>
      <c r="I745" s="41" t="str">
        <f>Personal_Development!I746</f>
        <v>C4 PROD</v>
      </c>
      <c r="J745" s="42" t="str">
        <f>Personal_Development!J746</f>
        <v xml:space="preserve">C4 </v>
      </c>
      <c r="K745" s="48"/>
      <c r="L745" s="48"/>
      <c r="M745" s="16"/>
      <c r="N745" s="16"/>
      <c r="O745" s="48"/>
      <c r="P745" s="48"/>
      <c r="Q745" s="48"/>
      <c r="R745" s="48">
        <v>1</v>
      </c>
      <c r="S745" s="48">
        <v>1</v>
      </c>
      <c r="T745" s="48">
        <v>2</v>
      </c>
      <c r="U745" s="48">
        <v>5</v>
      </c>
      <c r="V745" s="48">
        <v>5</v>
      </c>
      <c r="W745" s="20">
        <f t="shared" si="85"/>
        <v>14</v>
      </c>
      <c r="X745" s="48"/>
      <c r="Y745" s="48"/>
      <c r="Z745" s="16"/>
      <c r="AA745" s="16"/>
      <c r="AB745" s="48"/>
      <c r="AC745" s="48"/>
      <c r="AD745" s="48"/>
      <c r="AE745" s="48"/>
      <c r="AF745" s="48"/>
      <c r="AG745" s="48">
        <v>1</v>
      </c>
      <c r="AH745" s="48">
        <v>1</v>
      </c>
      <c r="AI745" s="48"/>
      <c r="AJ745" s="24">
        <f t="shared" si="86"/>
        <v>2</v>
      </c>
      <c r="AK745" s="48"/>
      <c r="AL745" s="48"/>
      <c r="AM745" s="16"/>
      <c r="AN745" s="16"/>
      <c r="AO745" s="48">
        <v>0.5</v>
      </c>
      <c r="AP745" s="48">
        <v>0.5</v>
      </c>
      <c r="AQ745" s="48"/>
      <c r="AR745" s="48">
        <v>1</v>
      </c>
      <c r="AS745" s="48"/>
      <c r="AT745" s="48"/>
      <c r="AU745" s="48"/>
      <c r="AV745" s="48">
        <v>4</v>
      </c>
      <c r="AW745" s="26">
        <f t="shared" si="87"/>
        <v>6</v>
      </c>
      <c r="AX745" s="16">
        <f t="shared" si="88"/>
        <v>22</v>
      </c>
      <c r="AY745" s="48"/>
      <c r="AZ745" s="48"/>
      <c r="BA745" s="129">
        <f>7+1</f>
        <v>8</v>
      </c>
      <c r="BB745" s="157"/>
      <c r="BC745" s="156"/>
      <c r="BD745" s="156"/>
      <c r="BE745" s="156"/>
      <c r="BF745" s="156"/>
      <c r="BG745" s="156"/>
      <c r="BH745" s="156"/>
      <c r="BI745" s="156"/>
      <c r="BJ745" s="16"/>
      <c r="BK745" s="16"/>
      <c r="BL745" s="16">
        <v>3</v>
      </c>
      <c r="BM745" s="135"/>
      <c r="BN745" s="135">
        <f t="shared" si="82"/>
        <v>3</v>
      </c>
      <c r="BO745" s="131">
        <f t="shared" si="83"/>
        <v>33</v>
      </c>
      <c r="BP745" s="65">
        <f t="shared" si="84"/>
        <v>1</v>
      </c>
      <c r="BS745" s="29"/>
    </row>
    <row r="746" spans="2:71" ht="24.95" customHeight="1">
      <c r="B746" s="48">
        <f>Personal_Development!B747</f>
        <v>0</v>
      </c>
      <c r="C746" s="48">
        <f>Personal_Development!C747</f>
        <v>0</v>
      </c>
      <c r="D746" s="14" t="str">
        <f>Personal_Development!D747</f>
        <v>C13849</v>
      </c>
      <c r="E746" s="11" t="str">
        <f>Personal_Development!E747</f>
        <v>MOHD KHAIRUL ARHAM BIN ZAHARI</v>
      </c>
      <c r="F746" s="12" t="str">
        <f>Personal_Development!F747</f>
        <v>PRODUCTION NO.1 DEPARTMENT</v>
      </c>
      <c r="G746" s="12" t="str">
        <f>Personal_Development!G747</f>
        <v>ASSEMBLY PRODUCTION SECTION (APS)</v>
      </c>
      <c r="H746" s="40" t="str">
        <f>Personal_Development!H747</f>
        <v>OPERATOR 2</v>
      </c>
      <c r="I746" s="41" t="str">
        <f>Personal_Development!I747</f>
        <v>C4 PROD</v>
      </c>
      <c r="J746" s="42" t="str">
        <f>Personal_Development!J747</f>
        <v xml:space="preserve">C4 </v>
      </c>
      <c r="K746" s="48"/>
      <c r="L746" s="48"/>
      <c r="M746" s="16"/>
      <c r="N746" s="16"/>
      <c r="O746" s="48"/>
      <c r="P746" s="48"/>
      <c r="Q746" s="48"/>
      <c r="R746" s="48"/>
      <c r="S746" s="48"/>
      <c r="T746" s="48"/>
      <c r="U746" s="48"/>
      <c r="V746" s="48"/>
      <c r="W746" s="20">
        <f t="shared" si="85"/>
        <v>0</v>
      </c>
      <c r="X746" s="48"/>
      <c r="Y746" s="48"/>
      <c r="Z746" s="16"/>
      <c r="AA746" s="16"/>
      <c r="AB746" s="48"/>
      <c r="AC746" s="48"/>
      <c r="AD746" s="48"/>
      <c r="AE746" s="48"/>
      <c r="AF746" s="48"/>
      <c r="AG746" s="48"/>
      <c r="AH746" s="48"/>
      <c r="AI746" s="48"/>
      <c r="AJ746" s="24">
        <f t="shared" si="86"/>
        <v>0</v>
      </c>
      <c r="AK746" s="48"/>
      <c r="AL746" s="48"/>
      <c r="AM746" s="16"/>
      <c r="AN746" s="16">
        <v>1</v>
      </c>
      <c r="AO746" s="48">
        <v>0.5</v>
      </c>
      <c r="AP746" s="48"/>
      <c r="AQ746" s="48"/>
      <c r="AR746" s="48"/>
      <c r="AS746" s="48"/>
      <c r="AT746" s="48"/>
      <c r="AU746" s="48"/>
      <c r="AV746" s="48"/>
      <c r="AW746" s="26">
        <f t="shared" si="87"/>
        <v>1.5</v>
      </c>
      <c r="AX746" s="16">
        <f t="shared" si="88"/>
        <v>1.5</v>
      </c>
      <c r="AY746" s="48"/>
      <c r="AZ746" s="48"/>
      <c r="BA746" s="129"/>
      <c r="BB746" s="157"/>
      <c r="BC746" s="156"/>
      <c r="BD746" s="156"/>
      <c r="BE746" s="156"/>
      <c r="BF746" s="156"/>
      <c r="BG746" s="156"/>
      <c r="BH746" s="156"/>
      <c r="BI746" s="156"/>
      <c r="BJ746" s="16"/>
      <c r="BK746" s="16"/>
      <c r="BL746" s="16"/>
      <c r="BM746" s="135"/>
      <c r="BN746" s="135">
        <f t="shared" si="82"/>
        <v>0</v>
      </c>
      <c r="BO746" s="131">
        <f t="shared" si="83"/>
        <v>1.5</v>
      </c>
      <c r="BP746" s="65">
        <f t="shared" si="84"/>
        <v>4</v>
      </c>
      <c r="BS746" s="29"/>
    </row>
    <row r="747" spans="2:71" ht="24.95" customHeight="1">
      <c r="B747" s="48">
        <f>Personal_Development!B748</f>
        <v>0</v>
      </c>
      <c r="C747" s="48">
        <f>Personal_Development!C748</f>
        <v>0</v>
      </c>
      <c r="D747" s="14" t="str">
        <f>Personal_Development!D748</f>
        <v>C13850</v>
      </c>
      <c r="E747" s="11" t="str">
        <f>Personal_Development!E748</f>
        <v>KARTIK A/L RAMASAMY</v>
      </c>
      <c r="F747" s="12" t="str">
        <f>Personal_Development!F748</f>
        <v>PRODUCTION NO.1 DEPARTMENT</v>
      </c>
      <c r="G747" s="12" t="str">
        <f>Personal_Development!G748</f>
        <v>ASSEMBLY PRODUCTION SECTION (APS)</v>
      </c>
      <c r="H747" s="40" t="str">
        <f>Personal_Development!H748</f>
        <v>OPERATOR 2</v>
      </c>
      <c r="I747" s="41" t="str">
        <f>Personal_Development!I748</f>
        <v>C4 PROD</v>
      </c>
      <c r="J747" s="42" t="str">
        <f>Personal_Development!J748</f>
        <v xml:space="preserve">C4 </v>
      </c>
      <c r="K747" s="48"/>
      <c r="L747" s="48"/>
      <c r="M747" s="16"/>
      <c r="N747" s="16"/>
      <c r="O747" s="48"/>
      <c r="P747" s="48"/>
      <c r="Q747" s="48"/>
      <c r="R747" s="48"/>
      <c r="S747" s="48"/>
      <c r="T747" s="48"/>
      <c r="U747" s="48"/>
      <c r="V747" s="48">
        <v>5</v>
      </c>
      <c r="W747" s="20">
        <f t="shared" si="85"/>
        <v>5</v>
      </c>
      <c r="X747" s="48"/>
      <c r="Y747" s="48"/>
      <c r="Z747" s="16"/>
      <c r="AA747" s="16"/>
      <c r="AB747" s="48"/>
      <c r="AC747" s="48"/>
      <c r="AD747" s="48"/>
      <c r="AE747" s="48"/>
      <c r="AF747" s="48"/>
      <c r="AG747" s="48">
        <v>1</v>
      </c>
      <c r="AH747" s="48"/>
      <c r="AI747" s="48">
        <v>0.5</v>
      </c>
      <c r="AJ747" s="24">
        <f t="shared" si="86"/>
        <v>1.5</v>
      </c>
      <c r="AK747" s="48"/>
      <c r="AL747" s="48"/>
      <c r="AM747" s="16"/>
      <c r="AN747" s="16">
        <v>0.5</v>
      </c>
      <c r="AO747" s="48"/>
      <c r="AP747" s="48">
        <v>0.5</v>
      </c>
      <c r="AQ747" s="48"/>
      <c r="AR747" s="48"/>
      <c r="AS747" s="48">
        <v>0.25</v>
      </c>
      <c r="AT747" s="48"/>
      <c r="AU747" s="48"/>
      <c r="AV747" s="48">
        <v>0.25</v>
      </c>
      <c r="AW747" s="26">
        <f t="shared" si="87"/>
        <v>1.5</v>
      </c>
      <c r="AX747" s="16">
        <f t="shared" si="88"/>
        <v>8</v>
      </c>
      <c r="AY747" s="48"/>
      <c r="AZ747" s="48"/>
      <c r="BA747" s="129"/>
      <c r="BB747" s="157"/>
      <c r="BC747" s="156"/>
      <c r="BD747" s="156"/>
      <c r="BE747" s="156"/>
      <c r="BF747" s="156"/>
      <c r="BG747" s="156"/>
      <c r="BH747" s="156"/>
      <c r="BI747" s="156"/>
      <c r="BJ747" s="16">
        <v>1</v>
      </c>
      <c r="BK747" s="16"/>
      <c r="BL747" s="16">
        <v>2</v>
      </c>
      <c r="BM747" s="135"/>
      <c r="BN747" s="135">
        <f t="shared" si="82"/>
        <v>3</v>
      </c>
      <c r="BO747" s="131">
        <f t="shared" si="83"/>
        <v>11</v>
      </c>
      <c r="BP747" s="65">
        <f t="shared" si="84"/>
        <v>1</v>
      </c>
      <c r="BS747" s="29"/>
    </row>
    <row r="748" spans="2:71" ht="24.95" customHeight="1">
      <c r="B748" s="48">
        <f>Personal_Development!B749</f>
        <v>0</v>
      </c>
      <c r="C748" s="48">
        <f>Personal_Development!C749</f>
        <v>0</v>
      </c>
      <c r="D748" s="14" t="str">
        <f>Personal_Development!D749</f>
        <v>C13851</v>
      </c>
      <c r="E748" s="11" t="str">
        <f>Personal_Development!E749</f>
        <v>RAJA AZLAN BIN RAJA MOHAMED DOL</v>
      </c>
      <c r="F748" s="12" t="str">
        <f>Personal_Development!F749</f>
        <v>PRODUCTION NO.1 DEPARTMENT</v>
      </c>
      <c r="G748" s="12" t="str">
        <f>Personal_Development!G749</f>
        <v>ASSEMBLY PRODUCTION SECTION (APS)</v>
      </c>
      <c r="H748" s="40" t="str">
        <f>Personal_Development!H749</f>
        <v>OPERATOR 2</v>
      </c>
      <c r="I748" s="41" t="str">
        <f>Personal_Development!I749</f>
        <v>C4 PROD</v>
      </c>
      <c r="J748" s="42" t="str">
        <f>Personal_Development!J749</f>
        <v xml:space="preserve">C4 </v>
      </c>
      <c r="K748" s="48"/>
      <c r="L748" s="48"/>
      <c r="M748" s="16"/>
      <c r="N748" s="16"/>
      <c r="O748" s="48"/>
      <c r="P748" s="48"/>
      <c r="Q748" s="48"/>
      <c r="R748" s="48"/>
      <c r="S748" s="48"/>
      <c r="T748" s="48">
        <v>1</v>
      </c>
      <c r="U748" s="48">
        <v>1</v>
      </c>
      <c r="V748" s="48"/>
      <c r="W748" s="20">
        <f t="shared" si="85"/>
        <v>2</v>
      </c>
      <c r="X748" s="48"/>
      <c r="Y748" s="48"/>
      <c r="Z748" s="16"/>
      <c r="AA748" s="16"/>
      <c r="AB748" s="48"/>
      <c r="AC748" s="48"/>
      <c r="AD748" s="48"/>
      <c r="AE748" s="48"/>
      <c r="AF748" s="48"/>
      <c r="AG748" s="48"/>
      <c r="AH748" s="48"/>
      <c r="AI748" s="48"/>
      <c r="AJ748" s="24">
        <f t="shared" si="86"/>
        <v>0</v>
      </c>
      <c r="AK748" s="48"/>
      <c r="AL748" s="48"/>
      <c r="AM748" s="16"/>
      <c r="AN748" s="16"/>
      <c r="AO748" s="48">
        <v>0.5</v>
      </c>
      <c r="AP748" s="48"/>
      <c r="AQ748" s="48"/>
      <c r="AR748" s="48">
        <v>0.25</v>
      </c>
      <c r="AS748" s="48"/>
      <c r="AT748" s="48"/>
      <c r="AU748" s="48"/>
      <c r="AV748" s="48"/>
      <c r="AW748" s="26">
        <f t="shared" si="87"/>
        <v>0.75</v>
      </c>
      <c r="AX748" s="16">
        <f t="shared" si="88"/>
        <v>2.75</v>
      </c>
      <c r="AY748" s="48"/>
      <c r="AZ748" s="48"/>
      <c r="BA748" s="129"/>
      <c r="BB748" s="157"/>
      <c r="BC748" s="156"/>
      <c r="BD748" s="156"/>
      <c r="BE748" s="156"/>
      <c r="BF748" s="156"/>
      <c r="BG748" s="156"/>
      <c r="BH748" s="156"/>
      <c r="BI748" s="156"/>
      <c r="BJ748" s="16"/>
      <c r="BK748" s="16"/>
      <c r="BL748" s="16"/>
      <c r="BM748" s="135"/>
      <c r="BN748" s="135">
        <f t="shared" si="82"/>
        <v>0</v>
      </c>
      <c r="BO748" s="131">
        <f t="shared" si="83"/>
        <v>2.75</v>
      </c>
      <c r="BP748" s="65">
        <f t="shared" si="84"/>
        <v>4</v>
      </c>
      <c r="BS748" s="29"/>
    </row>
    <row r="749" spans="2:71" ht="24.95" customHeight="1">
      <c r="B749" s="48">
        <f>Personal_Development!B750</f>
        <v>0</v>
      </c>
      <c r="C749" s="48">
        <f>Personal_Development!C750</f>
        <v>0</v>
      </c>
      <c r="D749" s="14" t="str">
        <f>Personal_Development!D750</f>
        <v>C13852</v>
      </c>
      <c r="E749" s="11" t="str">
        <f>Personal_Development!E750</f>
        <v>TENGKU NUR FARAH AIN BINTI BAHMAN @ TENGKU BAHMAN</v>
      </c>
      <c r="F749" s="12" t="str">
        <f>Personal_Development!F750</f>
        <v>PRODUCTION NO.2 DEPARTMENT</v>
      </c>
      <c r="G749" s="12" t="str">
        <f>Personal_Development!G750</f>
        <v>MOLDING PRODUCTION SECTION (MPS)</v>
      </c>
      <c r="H749" s="40" t="str">
        <f>Personal_Development!H750</f>
        <v>OPERATOR 2</v>
      </c>
      <c r="I749" s="41" t="str">
        <f>Personal_Development!I750</f>
        <v>C4 PROD</v>
      </c>
      <c r="J749" s="42" t="str">
        <f>Personal_Development!J750</f>
        <v xml:space="preserve">C4 </v>
      </c>
      <c r="K749" s="48"/>
      <c r="L749" s="48"/>
      <c r="M749" s="16"/>
      <c r="N749" s="16"/>
      <c r="O749" s="48"/>
      <c r="P749" s="48"/>
      <c r="Q749" s="48"/>
      <c r="R749" s="48">
        <v>1</v>
      </c>
      <c r="S749" s="48"/>
      <c r="T749" s="48">
        <v>4</v>
      </c>
      <c r="U749" s="48">
        <v>1</v>
      </c>
      <c r="V749" s="48"/>
      <c r="W749" s="20">
        <f t="shared" si="85"/>
        <v>6</v>
      </c>
      <c r="X749" s="48"/>
      <c r="Y749" s="48"/>
      <c r="Z749" s="16"/>
      <c r="AA749" s="16"/>
      <c r="AB749" s="48"/>
      <c r="AC749" s="48"/>
      <c r="AD749" s="48"/>
      <c r="AE749" s="48"/>
      <c r="AF749" s="48"/>
      <c r="AG749" s="48"/>
      <c r="AH749" s="48"/>
      <c r="AI749" s="48"/>
      <c r="AJ749" s="24">
        <f t="shared" si="86"/>
        <v>0</v>
      </c>
      <c r="AK749" s="48"/>
      <c r="AL749" s="48"/>
      <c r="AM749" s="16"/>
      <c r="AN749" s="16"/>
      <c r="AO749" s="48"/>
      <c r="AP749" s="48"/>
      <c r="AQ749" s="48">
        <v>2</v>
      </c>
      <c r="AR749" s="48"/>
      <c r="AS749" s="48"/>
      <c r="AT749" s="48"/>
      <c r="AU749" s="48"/>
      <c r="AV749" s="48"/>
      <c r="AW749" s="26">
        <f t="shared" si="87"/>
        <v>2</v>
      </c>
      <c r="AX749" s="16">
        <f t="shared" si="88"/>
        <v>8</v>
      </c>
      <c r="AY749" s="48"/>
      <c r="AZ749" s="48"/>
      <c r="BA749" s="129"/>
      <c r="BB749" s="157"/>
      <c r="BC749" s="156"/>
      <c r="BD749" s="156"/>
      <c r="BE749" s="156"/>
      <c r="BF749" s="156"/>
      <c r="BG749" s="156"/>
      <c r="BH749" s="156"/>
      <c r="BI749" s="156"/>
      <c r="BJ749" s="16"/>
      <c r="BK749" s="16"/>
      <c r="BL749" s="16"/>
      <c r="BM749" s="135"/>
      <c r="BN749" s="135">
        <f t="shared" si="82"/>
        <v>0</v>
      </c>
      <c r="BO749" s="131">
        <f t="shared" si="83"/>
        <v>8</v>
      </c>
      <c r="BP749" s="65">
        <f t="shared" si="84"/>
        <v>2</v>
      </c>
      <c r="BS749" s="29"/>
    </row>
    <row r="750" spans="2:71" ht="24.95" customHeight="1">
      <c r="B750" s="48" t="str">
        <f>Personal_Development!B751</f>
        <v>R</v>
      </c>
      <c r="C750" s="48">
        <f>Personal_Development!C751</f>
        <v>0</v>
      </c>
      <c r="D750" s="14" t="str">
        <f>Personal_Development!D751</f>
        <v>C13853</v>
      </c>
      <c r="E750" s="11" t="str">
        <f>Personal_Development!E751</f>
        <v>MUHAMMAD AMIRUL SOLEHIN BIN YAHYA</v>
      </c>
      <c r="F750" s="12" t="str">
        <f>Personal_Development!F751</f>
        <v>PRODUCTION NO.2 DEPARTMENT</v>
      </c>
      <c r="G750" s="12" t="str">
        <f>Personal_Development!G751</f>
        <v>MOLDING PRODUCTION SECTION (MPS)</v>
      </c>
      <c r="H750" s="40" t="str">
        <f>Personal_Development!H751</f>
        <v>OPERATOR 2</v>
      </c>
      <c r="I750" s="41" t="str">
        <f>Personal_Development!I751</f>
        <v>C4 PROD</v>
      </c>
      <c r="J750" s="42" t="str">
        <f>Personal_Development!J751</f>
        <v xml:space="preserve">C4 </v>
      </c>
      <c r="K750" s="48"/>
      <c r="L750" s="48"/>
      <c r="M750" s="16"/>
      <c r="N750" s="16"/>
      <c r="O750" s="48">
        <v>1</v>
      </c>
      <c r="P750" s="48">
        <v>1</v>
      </c>
      <c r="Q750" s="48"/>
      <c r="R750" s="48"/>
      <c r="S750" s="48"/>
      <c r="T750" s="48"/>
      <c r="U750" s="48"/>
      <c r="V750" s="48"/>
      <c r="W750" s="20">
        <f t="shared" si="85"/>
        <v>2</v>
      </c>
      <c r="X750" s="48"/>
      <c r="Y750" s="48"/>
      <c r="Z750" s="16"/>
      <c r="AA750" s="16"/>
      <c r="AB750" s="48"/>
      <c r="AC750" s="48">
        <v>1</v>
      </c>
      <c r="AD750" s="48"/>
      <c r="AE750" s="48"/>
      <c r="AF750" s="48"/>
      <c r="AG750" s="48"/>
      <c r="AH750" s="48"/>
      <c r="AI750" s="48"/>
      <c r="AJ750" s="24">
        <f t="shared" si="86"/>
        <v>1</v>
      </c>
      <c r="AK750" s="48"/>
      <c r="AL750" s="48"/>
      <c r="AM750" s="16"/>
      <c r="AN750" s="16"/>
      <c r="AO750" s="48">
        <v>2</v>
      </c>
      <c r="AP750" s="48">
        <v>0.5</v>
      </c>
      <c r="AQ750" s="48">
        <v>2</v>
      </c>
      <c r="AR750" s="48">
        <v>6</v>
      </c>
      <c r="AS750" s="48">
        <v>9</v>
      </c>
      <c r="AT750" s="48"/>
      <c r="AU750" s="48"/>
      <c r="AV750" s="48"/>
      <c r="AW750" s="26">
        <f t="shared" si="87"/>
        <v>19.5</v>
      </c>
      <c r="AX750" s="16">
        <f t="shared" si="88"/>
        <v>22.5</v>
      </c>
      <c r="AY750" s="48"/>
      <c r="AZ750" s="48"/>
      <c r="BA750" s="129"/>
      <c r="BB750" s="157"/>
      <c r="BC750" s="156"/>
      <c r="BD750" s="156"/>
      <c r="BE750" s="156"/>
      <c r="BF750" s="156"/>
      <c r="BG750" s="156"/>
      <c r="BH750" s="156"/>
      <c r="BI750" s="156"/>
      <c r="BJ750" s="16"/>
      <c r="BK750" s="16"/>
      <c r="BL750" s="16"/>
      <c r="BM750" s="135"/>
      <c r="BN750" s="135">
        <f t="shared" si="82"/>
        <v>0</v>
      </c>
      <c r="BO750" s="131">
        <f t="shared" si="83"/>
        <v>22.5</v>
      </c>
      <c r="BP750" s="65">
        <f t="shared" si="84"/>
        <v>1</v>
      </c>
      <c r="BS750" s="29"/>
    </row>
    <row r="751" spans="2:71" ht="24.95" customHeight="1">
      <c r="B751" s="48" t="str">
        <f>Personal_Development!B752</f>
        <v>R</v>
      </c>
      <c r="C751" s="48">
        <f>Personal_Development!C752</f>
        <v>0</v>
      </c>
      <c r="D751" s="14" t="str">
        <f>Personal_Development!D752</f>
        <v>C13854</v>
      </c>
      <c r="E751" s="11" t="str">
        <f>Personal_Development!E752</f>
        <v>MUHAMMAD HADI NUR HAKIM BIN TAHIRUDDIN</v>
      </c>
      <c r="F751" s="12" t="str">
        <f>Personal_Development!F752</f>
        <v>PRODUCTION NO.2 DEPARTMENT</v>
      </c>
      <c r="G751" s="12" t="str">
        <f>Personal_Development!G752</f>
        <v>MOLDING PRODUCTION SECTION (MPS)</v>
      </c>
      <c r="H751" s="40" t="str">
        <f>Personal_Development!H752</f>
        <v>OPERATOR 2</v>
      </c>
      <c r="I751" s="41" t="str">
        <f>Personal_Development!I752</f>
        <v>C4 PROD</v>
      </c>
      <c r="J751" s="42" t="str">
        <f>Personal_Development!J752</f>
        <v xml:space="preserve">C4 </v>
      </c>
      <c r="K751" s="48"/>
      <c r="L751" s="48"/>
      <c r="M751" s="16"/>
      <c r="N751" s="16"/>
      <c r="O751" s="48">
        <v>1</v>
      </c>
      <c r="P751" s="48">
        <v>3</v>
      </c>
      <c r="Q751" s="48"/>
      <c r="R751" s="48">
        <v>2</v>
      </c>
      <c r="S751" s="48">
        <v>3</v>
      </c>
      <c r="T751" s="48"/>
      <c r="U751" s="48"/>
      <c r="V751" s="48"/>
      <c r="W751" s="20">
        <f t="shared" si="85"/>
        <v>9</v>
      </c>
      <c r="X751" s="48"/>
      <c r="Y751" s="48"/>
      <c r="Z751" s="16"/>
      <c r="AA751" s="16"/>
      <c r="AB751" s="48"/>
      <c r="AC751" s="48"/>
      <c r="AD751" s="48"/>
      <c r="AE751" s="48"/>
      <c r="AF751" s="48">
        <v>2</v>
      </c>
      <c r="AG751" s="48"/>
      <c r="AH751" s="48"/>
      <c r="AI751" s="48"/>
      <c r="AJ751" s="24">
        <f t="shared" si="86"/>
        <v>2</v>
      </c>
      <c r="AK751" s="48"/>
      <c r="AL751" s="48"/>
      <c r="AM751" s="16"/>
      <c r="AN751" s="16">
        <v>0.5</v>
      </c>
      <c r="AO751" s="48">
        <v>1</v>
      </c>
      <c r="AP751" s="48"/>
      <c r="AQ751" s="48">
        <v>2</v>
      </c>
      <c r="AR751" s="48">
        <v>2</v>
      </c>
      <c r="AS751" s="48">
        <v>1.5</v>
      </c>
      <c r="AT751" s="48"/>
      <c r="AU751" s="48"/>
      <c r="AV751" s="48"/>
      <c r="AW751" s="26">
        <f t="shared" si="87"/>
        <v>7</v>
      </c>
      <c r="AX751" s="16">
        <f t="shared" si="88"/>
        <v>18</v>
      </c>
      <c r="AY751" s="48"/>
      <c r="AZ751" s="48"/>
      <c r="BA751" s="129"/>
      <c r="BB751" s="157"/>
      <c r="BC751" s="156"/>
      <c r="BD751" s="156"/>
      <c r="BE751" s="156"/>
      <c r="BF751" s="156"/>
      <c r="BG751" s="156"/>
      <c r="BH751" s="156"/>
      <c r="BI751" s="156"/>
      <c r="BJ751" s="16"/>
      <c r="BK751" s="16"/>
      <c r="BL751" s="16"/>
      <c r="BM751" s="135"/>
      <c r="BN751" s="135">
        <f t="shared" si="82"/>
        <v>0</v>
      </c>
      <c r="BO751" s="131">
        <f t="shared" si="83"/>
        <v>18</v>
      </c>
      <c r="BP751" s="65">
        <f t="shared" si="84"/>
        <v>1</v>
      </c>
      <c r="BS751" s="29"/>
    </row>
    <row r="752" spans="2:71" ht="24.95" customHeight="1">
      <c r="B752" s="48" t="str">
        <f>Personal_Development!B753</f>
        <v>R</v>
      </c>
      <c r="C752" s="48">
        <f>Personal_Development!C753</f>
        <v>0</v>
      </c>
      <c r="D752" s="14" t="str">
        <f>Personal_Development!D753</f>
        <v>C13855</v>
      </c>
      <c r="E752" s="11" t="str">
        <f>Personal_Development!E753</f>
        <v>MOHAMAD ZULFIKRY BIN RADZUAN</v>
      </c>
      <c r="F752" s="12" t="str">
        <f>Personal_Development!F753</f>
        <v>PRODUCTION NO.2 DEPARTMENT</v>
      </c>
      <c r="G752" s="12" t="str">
        <f>Personal_Development!G753</f>
        <v>MOLDING PRODUCTION SECTION (MPS)</v>
      </c>
      <c r="H752" s="40" t="str">
        <f>Personal_Development!H753</f>
        <v>OPERATOR 2</v>
      </c>
      <c r="I752" s="41" t="str">
        <f>Personal_Development!I753</f>
        <v>C4 PROD</v>
      </c>
      <c r="J752" s="42" t="str">
        <f>Personal_Development!J753</f>
        <v xml:space="preserve">C4 </v>
      </c>
      <c r="K752" s="48"/>
      <c r="L752" s="48"/>
      <c r="M752" s="16"/>
      <c r="N752" s="16"/>
      <c r="O752" s="48">
        <v>1</v>
      </c>
      <c r="P752" s="48">
        <v>1</v>
      </c>
      <c r="Q752" s="48">
        <v>1</v>
      </c>
      <c r="R752" s="48"/>
      <c r="S752" s="48">
        <v>1</v>
      </c>
      <c r="T752" s="48"/>
      <c r="U752" s="48"/>
      <c r="V752" s="48"/>
      <c r="W752" s="20">
        <f t="shared" si="85"/>
        <v>4</v>
      </c>
      <c r="X752" s="48"/>
      <c r="Y752" s="48"/>
      <c r="Z752" s="16"/>
      <c r="AA752" s="16"/>
      <c r="AB752" s="48"/>
      <c r="AC752" s="48"/>
      <c r="AD752" s="48"/>
      <c r="AE752" s="48"/>
      <c r="AF752" s="48"/>
      <c r="AG752" s="48"/>
      <c r="AH752" s="48"/>
      <c r="AI752" s="48"/>
      <c r="AJ752" s="24">
        <f t="shared" si="86"/>
        <v>0</v>
      </c>
      <c r="AK752" s="48"/>
      <c r="AL752" s="48"/>
      <c r="AM752" s="16"/>
      <c r="AN752" s="16">
        <v>1</v>
      </c>
      <c r="AO752" s="48"/>
      <c r="AP752" s="48">
        <v>0.5</v>
      </c>
      <c r="AQ752" s="48"/>
      <c r="AR752" s="48">
        <v>1</v>
      </c>
      <c r="AS752" s="48"/>
      <c r="AT752" s="48"/>
      <c r="AU752" s="48"/>
      <c r="AV752" s="48"/>
      <c r="AW752" s="26">
        <f t="shared" si="87"/>
        <v>2.5</v>
      </c>
      <c r="AX752" s="16">
        <f t="shared" si="88"/>
        <v>6.5</v>
      </c>
      <c r="AY752" s="48"/>
      <c r="AZ752" s="48"/>
      <c r="BA752" s="129"/>
      <c r="BB752" s="157"/>
      <c r="BC752" s="156"/>
      <c r="BD752" s="156"/>
      <c r="BE752" s="156"/>
      <c r="BF752" s="156"/>
      <c r="BG752" s="156"/>
      <c r="BH752" s="156"/>
      <c r="BI752" s="156"/>
      <c r="BJ752" s="16"/>
      <c r="BK752" s="16"/>
      <c r="BL752" s="16"/>
      <c r="BM752" s="135"/>
      <c r="BN752" s="135">
        <f t="shared" si="82"/>
        <v>0</v>
      </c>
      <c r="BO752" s="131">
        <f t="shared" si="83"/>
        <v>6.5</v>
      </c>
      <c r="BP752" s="65">
        <f t="shared" si="84"/>
        <v>3</v>
      </c>
      <c r="BS752" s="29"/>
    </row>
    <row r="753" spans="2:71" ht="24.95" customHeight="1">
      <c r="B753" s="48" t="str">
        <f>Personal_Development!B754</f>
        <v>R</v>
      </c>
      <c r="C753" s="48">
        <f>Personal_Development!C754</f>
        <v>0</v>
      </c>
      <c r="D753" s="14" t="str">
        <f>Personal_Development!D754</f>
        <v>C13856</v>
      </c>
      <c r="E753" s="11" t="str">
        <f>Personal_Development!E754</f>
        <v>MUHAMMAD ARIF BIN GHAZALI</v>
      </c>
      <c r="F753" s="12" t="str">
        <f>Personal_Development!F754</f>
        <v>PRODUCTION NO.2 DEPARTMENT</v>
      </c>
      <c r="G753" s="12" t="str">
        <f>Personal_Development!G754</f>
        <v>MOLDING PRODUCTION SECTION (MPS)</v>
      </c>
      <c r="H753" s="40" t="str">
        <f>Personal_Development!H754</f>
        <v>OPERATOR 2</v>
      </c>
      <c r="I753" s="41" t="str">
        <f>Personal_Development!I754</f>
        <v>C4 PROD</v>
      </c>
      <c r="J753" s="42" t="str">
        <f>Personal_Development!J754</f>
        <v xml:space="preserve">C4 </v>
      </c>
      <c r="K753" s="48"/>
      <c r="L753" s="48"/>
      <c r="M753" s="16"/>
      <c r="N753" s="16">
        <v>1</v>
      </c>
      <c r="O753" s="48">
        <v>2</v>
      </c>
      <c r="P753" s="48"/>
      <c r="Q753" s="48">
        <v>1</v>
      </c>
      <c r="R753" s="48"/>
      <c r="S753" s="48">
        <v>4</v>
      </c>
      <c r="T753" s="48"/>
      <c r="U753" s="48"/>
      <c r="V753" s="48"/>
      <c r="W753" s="20">
        <f t="shared" si="85"/>
        <v>8</v>
      </c>
      <c r="X753" s="48"/>
      <c r="Y753" s="48"/>
      <c r="Z753" s="16"/>
      <c r="AA753" s="16"/>
      <c r="AB753" s="48"/>
      <c r="AC753" s="48"/>
      <c r="AD753" s="48"/>
      <c r="AE753" s="48"/>
      <c r="AF753" s="48"/>
      <c r="AG753" s="48"/>
      <c r="AH753" s="48"/>
      <c r="AI753" s="48"/>
      <c r="AJ753" s="24">
        <f t="shared" si="86"/>
        <v>0</v>
      </c>
      <c r="AK753" s="48"/>
      <c r="AL753" s="48"/>
      <c r="AM753" s="16"/>
      <c r="AN753" s="16"/>
      <c r="AO753" s="48"/>
      <c r="AP753" s="48">
        <v>1</v>
      </c>
      <c r="AQ753" s="48">
        <v>1</v>
      </c>
      <c r="AR753" s="48">
        <v>4.25</v>
      </c>
      <c r="AS753" s="48">
        <v>2</v>
      </c>
      <c r="AT753" s="48"/>
      <c r="AU753" s="48"/>
      <c r="AV753" s="48"/>
      <c r="AW753" s="26">
        <f t="shared" si="87"/>
        <v>8.25</v>
      </c>
      <c r="AX753" s="16">
        <f t="shared" si="88"/>
        <v>16.25</v>
      </c>
      <c r="AY753" s="48"/>
      <c r="AZ753" s="48"/>
      <c r="BA753" s="129"/>
      <c r="BB753" s="157"/>
      <c r="BC753" s="156"/>
      <c r="BD753" s="156"/>
      <c r="BE753" s="156"/>
      <c r="BF753" s="156"/>
      <c r="BG753" s="156"/>
      <c r="BH753" s="156"/>
      <c r="BI753" s="156"/>
      <c r="BJ753" s="16"/>
      <c r="BK753" s="16"/>
      <c r="BL753" s="16"/>
      <c r="BM753" s="135"/>
      <c r="BN753" s="135">
        <f t="shared" si="82"/>
        <v>0</v>
      </c>
      <c r="BO753" s="131">
        <f t="shared" si="83"/>
        <v>16.25</v>
      </c>
      <c r="BP753" s="65">
        <f t="shared" si="84"/>
        <v>1</v>
      </c>
      <c r="BS753" s="29"/>
    </row>
    <row r="754" spans="2:71" ht="24.95" customHeight="1">
      <c r="B754" s="48">
        <f>Personal_Development!B755</f>
        <v>0</v>
      </c>
      <c r="C754" s="48">
        <f>Personal_Development!C755</f>
        <v>0</v>
      </c>
      <c r="D754" s="14" t="str">
        <f>Personal_Development!D755</f>
        <v>C13857</v>
      </c>
      <c r="E754" s="11" t="str">
        <f>Personal_Development!E755</f>
        <v>MOHD SYUKRI BIN SANE</v>
      </c>
      <c r="F754" s="12" t="str">
        <f>Personal_Development!F755</f>
        <v>PRODUCTION NO.2 DEPARTMENT</v>
      </c>
      <c r="G754" s="12" t="str">
        <f>Personal_Development!G755</f>
        <v>MOLDING PRODUCTION SECTION (MPS)</v>
      </c>
      <c r="H754" s="40" t="str">
        <f>Personal_Development!H755</f>
        <v>OPERATOR 2</v>
      </c>
      <c r="I754" s="41" t="str">
        <f>Personal_Development!I755</f>
        <v>C4 PROD</v>
      </c>
      <c r="J754" s="42" t="str">
        <f>Personal_Development!J755</f>
        <v xml:space="preserve">C4 </v>
      </c>
      <c r="K754" s="48"/>
      <c r="L754" s="48"/>
      <c r="M754" s="16"/>
      <c r="N754" s="16"/>
      <c r="O754" s="48">
        <v>1</v>
      </c>
      <c r="P754" s="48"/>
      <c r="Q754" s="48">
        <v>1</v>
      </c>
      <c r="R754" s="48"/>
      <c r="S754" s="48"/>
      <c r="T754" s="48"/>
      <c r="U754" s="48"/>
      <c r="V754" s="48">
        <v>1</v>
      </c>
      <c r="W754" s="20">
        <f t="shared" si="85"/>
        <v>3</v>
      </c>
      <c r="X754" s="48"/>
      <c r="Y754" s="48"/>
      <c r="Z754" s="16"/>
      <c r="AA754" s="16"/>
      <c r="AB754" s="48"/>
      <c r="AC754" s="48"/>
      <c r="AD754" s="48"/>
      <c r="AE754" s="48"/>
      <c r="AF754" s="48"/>
      <c r="AG754" s="48"/>
      <c r="AH754" s="48"/>
      <c r="AI754" s="48"/>
      <c r="AJ754" s="24">
        <f t="shared" si="86"/>
        <v>0</v>
      </c>
      <c r="AK754" s="48"/>
      <c r="AL754" s="48"/>
      <c r="AM754" s="16"/>
      <c r="AN754" s="16"/>
      <c r="AO754" s="48"/>
      <c r="AP754" s="48"/>
      <c r="AQ754" s="48">
        <v>1</v>
      </c>
      <c r="AR754" s="48"/>
      <c r="AS754" s="48"/>
      <c r="AT754" s="48"/>
      <c r="AU754" s="48"/>
      <c r="AV754" s="48"/>
      <c r="AW754" s="26">
        <f t="shared" si="87"/>
        <v>1</v>
      </c>
      <c r="AX754" s="16">
        <f t="shared" si="88"/>
        <v>4</v>
      </c>
      <c r="AY754" s="48"/>
      <c r="AZ754" s="48"/>
      <c r="BA754" s="129"/>
      <c r="BB754" s="157"/>
      <c r="BC754" s="156"/>
      <c r="BD754" s="156"/>
      <c r="BE754" s="156"/>
      <c r="BF754" s="156"/>
      <c r="BG754" s="156"/>
      <c r="BH754" s="156"/>
      <c r="BI754" s="156">
        <v>0.25</v>
      </c>
      <c r="BJ754" s="16"/>
      <c r="BK754" s="16"/>
      <c r="BL754" s="16"/>
      <c r="BM754" s="135"/>
      <c r="BN754" s="135">
        <f t="shared" si="82"/>
        <v>0.25</v>
      </c>
      <c r="BO754" s="131">
        <f t="shared" si="83"/>
        <v>4.25</v>
      </c>
      <c r="BP754" s="65">
        <f t="shared" si="84"/>
        <v>3</v>
      </c>
      <c r="BS754" s="29"/>
    </row>
    <row r="755" spans="2:71" ht="24.95" customHeight="1">
      <c r="B755" s="48" t="str">
        <f>Personal_Development!B756</f>
        <v>R</v>
      </c>
      <c r="C755" s="48">
        <f>Personal_Development!C756</f>
        <v>0</v>
      </c>
      <c r="D755" s="14" t="str">
        <f>Personal_Development!D756</f>
        <v>T10082</v>
      </c>
      <c r="E755" s="11" t="str">
        <f>Personal_Development!E756</f>
        <v>MOHAMAD NOH HAIKAL BIN ABU HASAN</v>
      </c>
      <c r="F755" s="12" t="str">
        <f>Personal_Development!F756</f>
        <v>PRODUCTION NO.1 DEPARTMENT</v>
      </c>
      <c r="G755" s="12" t="str">
        <f>Personal_Development!G756</f>
        <v>ASSEMBLY PRODUCTION SECTION (APS)</v>
      </c>
      <c r="H755" s="40" t="str">
        <f>Personal_Development!H756</f>
        <v>OPERATOR 2</v>
      </c>
      <c r="I755" s="41" t="str">
        <f>Personal_Development!I756</f>
        <v>C4 PROD</v>
      </c>
      <c r="J755" s="42" t="str">
        <f>Personal_Development!J756</f>
        <v xml:space="preserve">C4 </v>
      </c>
      <c r="K755" s="48"/>
      <c r="L755" s="48"/>
      <c r="M755" s="16"/>
      <c r="N755" s="16"/>
      <c r="O755" s="48"/>
      <c r="P755" s="48"/>
      <c r="Q755" s="48"/>
      <c r="R755" s="48"/>
      <c r="S755" s="48"/>
      <c r="T755" s="48"/>
      <c r="U755" s="48"/>
      <c r="V755" s="48"/>
      <c r="W755" s="20">
        <f t="shared" si="85"/>
        <v>0</v>
      </c>
      <c r="X755" s="48"/>
      <c r="Y755" s="48"/>
      <c r="Z755" s="16"/>
      <c r="AA755" s="16"/>
      <c r="AB755" s="48"/>
      <c r="AC755" s="48"/>
      <c r="AD755" s="48"/>
      <c r="AE755" s="48"/>
      <c r="AF755" s="48"/>
      <c r="AG755" s="48"/>
      <c r="AH755" s="48"/>
      <c r="AI755" s="48"/>
      <c r="AJ755" s="24">
        <f t="shared" si="86"/>
        <v>0</v>
      </c>
      <c r="AK755" s="48"/>
      <c r="AL755" s="48"/>
      <c r="AM755" s="16"/>
      <c r="AN755" s="16"/>
      <c r="AO755" s="48"/>
      <c r="AP755" s="48"/>
      <c r="AQ755" s="48"/>
      <c r="AR755" s="48"/>
      <c r="AS755" s="48"/>
      <c r="AT755" s="48"/>
      <c r="AU755" s="48"/>
      <c r="AV755" s="48"/>
      <c r="AW755" s="26">
        <f t="shared" si="87"/>
        <v>0</v>
      </c>
      <c r="AX755" s="16">
        <f t="shared" si="88"/>
        <v>0</v>
      </c>
      <c r="AY755" s="48"/>
      <c r="AZ755" s="48"/>
      <c r="BA755" s="129"/>
      <c r="BB755" s="157"/>
      <c r="BC755" s="156"/>
      <c r="BD755" s="156"/>
      <c r="BE755" s="156"/>
      <c r="BF755" s="156"/>
      <c r="BG755" s="156"/>
      <c r="BH755" s="156"/>
      <c r="BI755" s="156"/>
      <c r="BJ755" s="16"/>
      <c r="BK755" s="16"/>
      <c r="BL755" s="16"/>
      <c r="BM755" s="135"/>
      <c r="BN755" s="135">
        <f t="shared" si="82"/>
        <v>0</v>
      </c>
      <c r="BO755" s="131">
        <f t="shared" si="83"/>
        <v>0</v>
      </c>
      <c r="BP755" s="65">
        <f t="shared" si="84"/>
        <v>5</v>
      </c>
      <c r="BS755" s="29"/>
    </row>
    <row r="756" spans="2:71" ht="24.95" customHeight="1">
      <c r="B756" s="48" t="str">
        <f>Personal_Development!B757</f>
        <v>R</v>
      </c>
      <c r="C756" s="48">
        <f>Personal_Development!C757</f>
        <v>0</v>
      </c>
      <c r="D756" s="14" t="str">
        <f>Personal_Development!D757</f>
        <v>T10083</v>
      </c>
      <c r="E756" s="11" t="str">
        <f>Personal_Development!E757</f>
        <v>NORIZAH BINTI SHUKUR</v>
      </c>
      <c r="F756" s="12" t="str">
        <f>Personal_Development!F757</f>
        <v>GENERAL AFFAIRS DEPARTMENT</v>
      </c>
      <c r="G756" s="12" t="str">
        <f>Personal_Development!G757</f>
        <v>GENERAL AFFAIRS SECTION (GAS)</v>
      </c>
      <c r="H756" s="40" t="str">
        <f>Personal_Development!H757</f>
        <v>HOUSEKEEPER</v>
      </c>
      <c r="I756" s="41" t="str">
        <f>Personal_Development!I757</f>
        <v>C4 PROD</v>
      </c>
      <c r="J756" s="42" t="str">
        <f>Personal_Development!J757</f>
        <v xml:space="preserve">C4 </v>
      </c>
      <c r="K756" s="48"/>
      <c r="L756" s="48"/>
      <c r="M756" s="16"/>
      <c r="N756" s="16"/>
      <c r="O756" s="48"/>
      <c r="P756" s="48"/>
      <c r="Q756" s="48"/>
      <c r="R756" s="48"/>
      <c r="S756" s="48"/>
      <c r="T756" s="48"/>
      <c r="U756" s="48"/>
      <c r="V756" s="48"/>
      <c r="W756" s="20">
        <f t="shared" si="85"/>
        <v>0</v>
      </c>
      <c r="X756" s="48"/>
      <c r="Y756" s="48"/>
      <c r="Z756" s="16"/>
      <c r="AA756" s="16"/>
      <c r="AB756" s="48"/>
      <c r="AC756" s="48"/>
      <c r="AD756" s="48"/>
      <c r="AE756" s="48"/>
      <c r="AF756" s="48"/>
      <c r="AG756" s="48"/>
      <c r="AH756" s="48"/>
      <c r="AI756" s="48"/>
      <c r="AJ756" s="24">
        <f t="shared" si="86"/>
        <v>0</v>
      </c>
      <c r="AK756" s="48"/>
      <c r="AL756" s="48"/>
      <c r="AM756" s="16"/>
      <c r="AN756" s="16">
        <v>1</v>
      </c>
      <c r="AO756" s="48"/>
      <c r="AP756" s="48"/>
      <c r="AQ756" s="48"/>
      <c r="AR756" s="48"/>
      <c r="AS756" s="48"/>
      <c r="AT756" s="48"/>
      <c r="AU756" s="48"/>
      <c r="AV756" s="48"/>
      <c r="AW756" s="26">
        <f t="shared" si="87"/>
        <v>1</v>
      </c>
      <c r="AX756" s="16">
        <f t="shared" si="88"/>
        <v>1</v>
      </c>
      <c r="AY756" s="48"/>
      <c r="AZ756" s="48"/>
      <c r="BA756" s="129"/>
      <c r="BB756" s="157"/>
      <c r="BC756" s="156"/>
      <c r="BD756" s="156"/>
      <c r="BE756" s="156"/>
      <c r="BF756" s="156"/>
      <c r="BG756" s="156"/>
      <c r="BH756" s="156"/>
      <c r="BI756" s="156"/>
      <c r="BJ756" s="16"/>
      <c r="BK756" s="16"/>
      <c r="BL756" s="16"/>
      <c r="BM756" s="135"/>
      <c r="BN756" s="135">
        <f t="shared" si="82"/>
        <v>0</v>
      </c>
      <c r="BO756" s="131">
        <f t="shared" si="83"/>
        <v>1</v>
      </c>
      <c r="BP756" s="65">
        <f t="shared" si="84"/>
        <v>4</v>
      </c>
      <c r="BS756" s="29"/>
    </row>
    <row r="757" spans="2:71" ht="24.95" customHeight="1">
      <c r="B757" s="48" t="str">
        <f>Personal_Development!B758</f>
        <v>R</v>
      </c>
      <c r="C757" s="48">
        <f>Personal_Development!C758</f>
        <v>0</v>
      </c>
      <c r="D757" s="14" t="str">
        <f>Personal_Development!D758</f>
        <v>T10084</v>
      </c>
      <c r="E757" s="11" t="str">
        <f>Personal_Development!E758</f>
        <v>MOHD AKMAL BIN MOHD DON</v>
      </c>
      <c r="F757" s="12" t="str">
        <f>Personal_Development!F758</f>
        <v>QUALITY ASSURANCE DEPARTMENT</v>
      </c>
      <c r="G757" s="12" t="str">
        <f>Personal_Development!G758</f>
        <v>QUALITY PLANNING SECTION (QPS)</v>
      </c>
      <c r="H757" s="40" t="str">
        <f>Personal_Development!H758</f>
        <v>SUPERVISOR</v>
      </c>
      <c r="I757" s="41" t="str">
        <f>Personal_Development!I758</f>
        <v>C1 PROD</v>
      </c>
      <c r="J757" s="42" t="str">
        <f>Personal_Development!J758</f>
        <v xml:space="preserve">C1 </v>
      </c>
      <c r="K757" s="48"/>
      <c r="L757" s="48"/>
      <c r="M757" s="16"/>
      <c r="N757" s="16"/>
      <c r="O757" s="48"/>
      <c r="P757" s="48">
        <v>1</v>
      </c>
      <c r="Q757" s="48">
        <v>1</v>
      </c>
      <c r="R757" s="48"/>
      <c r="S757" s="48"/>
      <c r="T757" s="48">
        <v>2</v>
      </c>
      <c r="U757" s="48"/>
      <c r="V757" s="48"/>
      <c r="W757" s="20">
        <f t="shared" si="85"/>
        <v>4</v>
      </c>
      <c r="X757" s="48"/>
      <c r="Y757" s="48"/>
      <c r="Z757" s="16"/>
      <c r="AA757" s="16"/>
      <c r="AB757" s="48"/>
      <c r="AC757" s="48"/>
      <c r="AD757" s="48"/>
      <c r="AE757" s="48"/>
      <c r="AF757" s="48"/>
      <c r="AG757" s="48"/>
      <c r="AH757" s="48"/>
      <c r="AI757" s="48"/>
      <c r="AJ757" s="24">
        <f t="shared" si="86"/>
        <v>0</v>
      </c>
      <c r="AK757" s="48"/>
      <c r="AL757" s="48"/>
      <c r="AM757" s="16"/>
      <c r="AN757" s="16"/>
      <c r="AO757" s="48"/>
      <c r="AP757" s="48"/>
      <c r="AQ757" s="48"/>
      <c r="AR757" s="48"/>
      <c r="AS757" s="48"/>
      <c r="AT757" s="48"/>
      <c r="AU757" s="48">
        <v>0.75</v>
      </c>
      <c r="AV757" s="48"/>
      <c r="AW757" s="26">
        <f t="shared" si="87"/>
        <v>0.75</v>
      </c>
      <c r="AX757" s="16">
        <f t="shared" si="88"/>
        <v>4.75</v>
      </c>
      <c r="AY757" s="48"/>
      <c r="AZ757" s="48"/>
      <c r="BA757" s="129"/>
      <c r="BB757" s="157"/>
      <c r="BC757" s="156"/>
      <c r="BD757" s="156"/>
      <c r="BE757" s="156"/>
      <c r="BF757" s="156"/>
      <c r="BG757" s="156"/>
      <c r="BH757" s="156">
        <v>0.5</v>
      </c>
      <c r="BI757" s="156">
        <v>0.25</v>
      </c>
      <c r="BJ757" s="16">
        <v>2.25</v>
      </c>
      <c r="BK757" s="16">
        <v>0.5</v>
      </c>
      <c r="BL757" s="16"/>
      <c r="BM757" s="135"/>
      <c r="BN757" s="135">
        <f t="shared" si="82"/>
        <v>3.5</v>
      </c>
      <c r="BO757" s="131">
        <f t="shared" si="83"/>
        <v>8.25</v>
      </c>
      <c r="BP757" s="65">
        <f t="shared" si="84"/>
        <v>2</v>
      </c>
      <c r="BS757" s="29"/>
    </row>
    <row r="758" spans="2:71" ht="24.95" customHeight="1">
      <c r="B758" s="48">
        <f>Personal_Development!B759</f>
        <v>0</v>
      </c>
      <c r="C758" s="48" t="str">
        <f>Personal_Development!C759</f>
        <v>T10085</v>
      </c>
      <c r="D758" s="14" t="str">
        <f>Personal_Development!D759</f>
        <v>C13948</v>
      </c>
      <c r="E758" s="11" t="str">
        <f>Personal_Development!E759</f>
        <v>PERABAVATHI A/P SUKUMAR</v>
      </c>
      <c r="F758" s="12" t="str">
        <f>Personal_Development!F759</f>
        <v>PRODUCTION NO.2 DEPARTMENT</v>
      </c>
      <c r="G758" s="12" t="str">
        <f>Personal_Development!G759</f>
        <v>MOLDING PRODUCTION SECTION (MPS)</v>
      </c>
      <c r="H758" s="40" t="str">
        <f>Personal_Development!H759</f>
        <v>OPERATOR 2</v>
      </c>
      <c r="I758" s="41" t="str">
        <f>Personal_Development!I759</f>
        <v>C4 PROD</v>
      </c>
      <c r="J758" s="42" t="str">
        <f>Personal_Development!J759</f>
        <v xml:space="preserve">C4 </v>
      </c>
      <c r="K758" s="48"/>
      <c r="L758" s="48"/>
      <c r="M758" s="16"/>
      <c r="N758" s="16"/>
      <c r="O758" s="48"/>
      <c r="P758" s="48"/>
      <c r="Q758" s="48"/>
      <c r="R758" s="48"/>
      <c r="S758" s="48"/>
      <c r="T758" s="48"/>
      <c r="U758" s="48"/>
      <c r="V758" s="48"/>
      <c r="W758" s="20">
        <f t="shared" si="85"/>
        <v>0</v>
      </c>
      <c r="X758" s="48"/>
      <c r="Y758" s="48"/>
      <c r="Z758" s="16"/>
      <c r="AA758" s="16"/>
      <c r="AB758" s="48"/>
      <c r="AC758" s="48"/>
      <c r="AD758" s="48"/>
      <c r="AE758" s="48"/>
      <c r="AF758" s="48"/>
      <c r="AG758" s="48"/>
      <c r="AH758" s="48"/>
      <c r="AI758" s="48"/>
      <c r="AJ758" s="24">
        <f t="shared" si="86"/>
        <v>0</v>
      </c>
      <c r="AK758" s="48"/>
      <c r="AL758" s="48"/>
      <c r="AM758" s="16"/>
      <c r="AN758" s="16">
        <v>1</v>
      </c>
      <c r="AO758" s="48"/>
      <c r="AP758" s="48"/>
      <c r="AQ758" s="48"/>
      <c r="AR758" s="48"/>
      <c r="AS758" s="48"/>
      <c r="AT758" s="48"/>
      <c r="AU758" s="48"/>
      <c r="AV758" s="48"/>
      <c r="AW758" s="26">
        <f t="shared" si="87"/>
        <v>1</v>
      </c>
      <c r="AX758" s="16">
        <f t="shared" si="88"/>
        <v>1</v>
      </c>
      <c r="AY758" s="48"/>
      <c r="AZ758" s="48"/>
      <c r="BA758" s="129"/>
      <c r="BB758" s="157"/>
      <c r="BC758" s="156"/>
      <c r="BD758" s="156"/>
      <c r="BE758" s="156"/>
      <c r="BF758" s="156"/>
      <c r="BG758" s="156">
        <v>0.5</v>
      </c>
      <c r="BH758" s="156"/>
      <c r="BI758" s="156"/>
      <c r="BJ758" s="16"/>
      <c r="BK758" s="16">
        <v>0.5</v>
      </c>
      <c r="BL758" s="16"/>
      <c r="BM758" s="135"/>
      <c r="BN758" s="135">
        <f t="shared" si="82"/>
        <v>1</v>
      </c>
      <c r="BO758" s="131">
        <f t="shared" si="83"/>
        <v>2</v>
      </c>
      <c r="BP758" s="65">
        <f t="shared" si="84"/>
        <v>4</v>
      </c>
      <c r="BS758" s="29"/>
    </row>
    <row r="759" spans="2:71" ht="24.95" customHeight="1">
      <c r="B759" s="48">
        <f>Personal_Development!B760</f>
        <v>0</v>
      </c>
      <c r="C759" s="48">
        <f>Personal_Development!C760</f>
        <v>0</v>
      </c>
      <c r="D759" s="14" t="str">
        <f>Personal_Development!D760</f>
        <v>E00186</v>
      </c>
      <c r="E759" s="148" t="str">
        <f>Personal_Development!E760</f>
        <v>SITI NADRAH BINTI ZULKEPLI</v>
      </c>
      <c r="F759" s="12" t="str">
        <f>Personal_Development!F760</f>
        <v>FACTORY OPERATIONS DEPARTMENT</v>
      </c>
      <c r="G759" s="12" t="str">
        <f>Personal_Development!G760</f>
        <v>PRODUCTION PLANNING SECTION (PPS)</v>
      </c>
      <c r="H759" s="40" t="str">
        <f>Personal_Development!H760</f>
        <v>OFFICER</v>
      </c>
      <c r="I759" s="41" t="str">
        <f>Personal_Development!I760</f>
        <v>M6</v>
      </c>
      <c r="J759" s="42" t="str">
        <f>Personal_Development!J760</f>
        <v>M6</v>
      </c>
      <c r="K759" s="48"/>
      <c r="L759" s="48"/>
      <c r="M759" s="16"/>
      <c r="N759" s="16"/>
      <c r="O759" s="48">
        <v>1</v>
      </c>
      <c r="P759" s="48"/>
      <c r="Q759" s="48"/>
      <c r="R759" s="48"/>
      <c r="S759" s="48">
        <v>1</v>
      </c>
      <c r="T759" s="48"/>
      <c r="U759" s="48">
        <v>12</v>
      </c>
      <c r="V759" s="48"/>
      <c r="W759" s="20">
        <f t="shared" si="85"/>
        <v>14</v>
      </c>
      <c r="X759" s="48"/>
      <c r="Y759" s="48"/>
      <c r="Z759" s="16"/>
      <c r="AA759" s="16"/>
      <c r="AB759" s="48"/>
      <c r="AC759" s="48"/>
      <c r="AD759" s="48"/>
      <c r="AE759" s="48"/>
      <c r="AF759" s="48"/>
      <c r="AG759" s="48"/>
      <c r="AH759" s="48"/>
      <c r="AI759" s="48"/>
      <c r="AJ759" s="24">
        <f t="shared" si="86"/>
        <v>0</v>
      </c>
      <c r="AK759" s="48"/>
      <c r="AL759" s="48"/>
      <c r="AM759" s="16"/>
      <c r="AN759" s="16"/>
      <c r="AO759" s="48"/>
      <c r="AP759" s="48">
        <v>0.5</v>
      </c>
      <c r="AQ759" s="48"/>
      <c r="AR759" s="48">
        <v>2</v>
      </c>
      <c r="AS759" s="48">
        <v>0.5</v>
      </c>
      <c r="AT759" s="48"/>
      <c r="AU759" s="48"/>
      <c r="AV759" s="48">
        <v>1</v>
      </c>
      <c r="AW759" s="26">
        <f t="shared" si="87"/>
        <v>4</v>
      </c>
      <c r="AX759" s="16">
        <f t="shared" si="88"/>
        <v>18</v>
      </c>
      <c r="AY759" s="48"/>
      <c r="AZ759" s="48"/>
      <c r="BA759" s="129">
        <v>1</v>
      </c>
      <c r="BB759" s="157"/>
      <c r="BC759" s="156"/>
      <c r="BD759" s="156"/>
      <c r="BE759" s="156"/>
      <c r="BF759" s="156"/>
      <c r="BG759" s="156"/>
      <c r="BH759" s="156"/>
      <c r="BI759" s="156"/>
      <c r="BJ759" s="16"/>
      <c r="BK759" s="16"/>
      <c r="BL759" s="16"/>
      <c r="BM759" s="135"/>
      <c r="BN759" s="135">
        <f t="shared" si="82"/>
        <v>0</v>
      </c>
      <c r="BO759" s="131">
        <f t="shared" si="83"/>
        <v>19</v>
      </c>
      <c r="BP759" s="65">
        <f t="shared" si="84"/>
        <v>1</v>
      </c>
      <c r="BS759" s="29"/>
    </row>
    <row r="760" spans="2:71" ht="24.95" customHeight="1">
      <c r="B760" s="48" t="str">
        <f>Personal_Development!B761</f>
        <v>R</v>
      </c>
      <c r="C760" s="48" t="str">
        <f>Personal_Development!C761</f>
        <v>K03293</v>
      </c>
      <c r="D760" s="14" t="str">
        <f>Personal_Development!D761</f>
        <v>C13883</v>
      </c>
      <c r="E760" s="148" t="str">
        <f>Personal_Development!E761</f>
        <v>SITI KHAIRUNNISHAH BINTI MOHD SHAH</v>
      </c>
      <c r="F760" s="12" t="str">
        <f>Personal_Development!F761</f>
        <v>QUALITY ASSURANCE DEPARTMENT</v>
      </c>
      <c r="G760" s="12" t="str">
        <f>Personal_Development!G761</f>
        <v>QUALITY ASSURANCE SECTION (QAS)</v>
      </c>
      <c r="H760" s="40" t="str">
        <f>Personal_Development!H761</f>
        <v>QA INSPECTOR</v>
      </c>
      <c r="I760" s="41" t="str">
        <f>Personal_Development!I761</f>
        <v>C3 PROD</v>
      </c>
      <c r="J760" s="42" t="str">
        <f>Personal_Development!J761</f>
        <v xml:space="preserve">C3 </v>
      </c>
      <c r="K760" s="48"/>
      <c r="L760" s="48"/>
      <c r="M760" s="16"/>
      <c r="N760" s="16"/>
      <c r="O760" s="48">
        <v>2</v>
      </c>
      <c r="P760" s="48"/>
      <c r="Q760" s="48"/>
      <c r="R760" s="48">
        <v>2</v>
      </c>
      <c r="S760" s="48"/>
      <c r="T760" s="48"/>
      <c r="U760" s="48"/>
      <c r="V760" s="48"/>
      <c r="W760" s="20">
        <f t="shared" si="85"/>
        <v>4</v>
      </c>
      <c r="X760" s="48"/>
      <c r="Y760" s="48"/>
      <c r="Z760" s="16"/>
      <c r="AA760" s="16"/>
      <c r="AB760" s="48"/>
      <c r="AC760" s="48"/>
      <c r="AD760" s="48"/>
      <c r="AE760" s="48"/>
      <c r="AF760" s="48"/>
      <c r="AG760" s="48"/>
      <c r="AH760" s="48"/>
      <c r="AI760" s="48"/>
      <c r="AJ760" s="24">
        <f t="shared" si="86"/>
        <v>0</v>
      </c>
      <c r="AK760" s="48"/>
      <c r="AL760" s="48"/>
      <c r="AM760" s="16"/>
      <c r="AN760" s="16"/>
      <c r="AO760" s="48">
        <v>1</v>
      </c>
      <c r="AP760" s="48">
        <v>1</v>
      </c>
      <c r="AQ760" s="48"/>
      <c r="AR760" s="48"/>
      <c r="AS760" s="48"/>
      <c r="AT760" s="48"/>
      <c r="AU760" s="48"/>
      <c r="AV760" s="48"/>
      <c r="AW760" s="26">
        <f t="shared" si="87"/>
        <v>2</v>
      </c>
      <c r="AX760" s="16">
        <f t="shared" si="88"/>
        <v>6</v>
      </c>
      <c r="AY760" s="48"/>
      <c r="AZ760" s="48"/>
      <c r="BA760" s="129"/>
      <c r="BB760" s="157"/>
      <c r="BC760" s="156"/>
      <c r="BD760" s="156"/>
      <c r="BE760" s="156"/>
      <c r="BF760" s="156"/>
      <c r="BG760" s="156"/>
      <c r="BH760" s="156"/>
      <c r="BI760" s="156"/>
      <c r="BJ760" s="16"/>
      <c r="BK760" s="16"/>
      <c r="BL760" s="16"/>
      <c r="BM760" s="135"/>
      <c r="BN760" s="135">
        <f t="shared" si="82"/>
        <v>0</v>
      </c>
      <c r="BO760" s="131">
        <f t="shared" si="83"/>
        <v>6</v>
      </c>
      <c r="BP760" s="65">
        <f t="shared" si="84"/>
        <v>3</v>
      </c>
      <c r="BS760" s="29"/>
    </row>
    <row r="761" spans="2:71" ht="24.95" customHeight="1">
      <c r="B761" s="48" t="str">
        <f>Personal_Development!B762</f>
        <v>R</v>
      </c>
      <c r="C761" s="48">
        <f>Personal_Development!C762</f>
        <v>0</v>
      </c>
      <c r="D761" s="14" t="str">
        <f>Personal_Development!D762</f>
        <v>C13859</v>
      </c>
      <c r="E761" s="148" t="str">
        <f>Personal_Development!E762</f>
        <v>MOHD FIKRI IZWAN BIN BAKRI</v>
      </c>
      <c r="F761" s="12" t="str">
        <f>Personal_Development!F762</f>
        <v>PRODUCTION NO.1 DEPARTMENT</v>
      </c>
      <c r="G761" s="12" t="str">
        <f>Personal_Development!G762</f>
        <v>ASSEMBLY PRODUCTION SECTION (APS)</v>
      </c>
      <c r="H761" s="40" t="str">
        <f>Personal_Development!H762</f>
        <v>OPERATOR 2</v>
      </c>
      <c r="I761" s="41" t="str">
        <f>Personal_Development!I762</f>
        <v>C4 PROD</v>
      </c>
      <c r="J761" s="42" t="str">
        <f>Personal_Development!J762</f>
        <v xml:space="preserve">C4 </v>
      </c>
      <c r="K761" s="48"/>
      <c r="L761" s="48"/>
      <c r="M761" s="16"/>
      <c r="N761" s="16"/>
      <c r="O761" s="48">
        <v>1</v>
      </c>
      <c r="P761" s="48"/>
      <c r="Q761" s="48"/>
      <c r="R761" s="48"/>
      <c r="S761" s="48"/>
      <c r="T761" s="48"/>
      <c r="U761" s="48"/>
      <c r="V761" s="48"/>
      <c r="W761" s="20">
        <f t="shared" si="85"/>
        <v>1</v>
      </c>
      <c r="X761" s="48"/>
      <c r="Y761" s="48"/>
      <c r="Z761" s="16"/>
      <c r="AA761" s="16"/>
      <c r="AB761" s="48"/>
      <c r="AC761" s="48">
        <v>1.5</v>
      </c>
      <c r="AD761" s="48"/>
      <c r="AE761" s="48"/>
      <c r="AF761" s="48">
        <v>2</v>
      </c>
      <c r="AG761" s="48"/>
      <c r="AH761" s="48"/>
      <c r="AI761" s="48"/>
      <c r="AJ761" s="24">
        <f t="shared" si="86"/>
        <v>3.5</v>
      </c>
      <c r="AK761" s="48"/>
      <c r="AL761" s="48"/>
      <c r="AM761" s="16"/>
      <c r="AN761" s="16"/>
      <c r="AO761" s="48">
        <v>1</v>
      </c>
      <c r="AP761" s="48">
        <v>0.5</v>
      </c>
      <c r="AQ761" s="48">
        <v>0.5</v>
      </c>
      <c r="AR761" s="48">
        <v>1</v>
      </c>
      <c r="AS761" s="48"/>
      <c r="AT761" s="48">
        <v>1</v>
      </c>
      <c r="AU761" s="48"/>
      <c r="AV761" s="48"/>
      <c r="AW761" s="26">
        <f t="shared" si="87"/>
        <v>4</v>
      </c>
      <c r="AX761" s="16">
        <f t="shared" si="88"/>
        <v>8.5</v>
      </c>
      <c r="AY761" s="48"/>
      <c r="AZ761" s="48"/>
      <c r="BA761" s="129"/>
      <c r="BB761" s="157"/>
      <c r="BC761" s="156"/>
      <c r="BD761" s="156"/>
      <c r="BE761" s="156"/>
      <c r="BF761" s="156"/>
      <c r="BG761" s="156"/>
      <c r="BH761" s="156"/>
      <c r="BI761" s="156"/>
      <c r="BJ761" s="16"/>
      <c r="BK761" s="16"/>
      <c r="BL761" s="16"/>
      <c r="BM761" s="135"/>
      <c r="BN761" s="135">
        <f t="shared" si="82"/>
        <v>0</v>
      </c>
      <c r="BO761" s="131">
        <f t="shared" si="83"/>
        <v>8.5</v>
      </c>
      <c r="BP761" s="65">
        <f t="shared" si="84"/>
        <v>2</v>
      </c>
      <c r="BS761" s="29"/>
    </row>
    <row r="762" spans="2:71" ht="24.95" customHeight="1">
      <c r="B762" s="48" t="str">
        <f>Personal_Development!B763</f>
        <v>R</v>
      </c>
      <c r="C762" s="48">
        <f>Personal_Development!C763</f>
        <v>0</v>
      </c>
      <c r="D762" s="14" t="str">
        <f>Personal_Development!D763</f>
        <v>C13860</v>
      </c>
      <c r="E762" s="148" t="str">
        <f>Personal_Development!E763</f>
        <v>MOHAMAD SHAHZUAN BIN MUSTAPHA</v>
      </c>
      <c r="F762" s="12" t="str">
        <f>Personal_Development!F763</f>
        <v>PRODUCTION NO.1 DEPARTMENT</v>
      </c>
      <c r="G762" s="12" t="str">
        <f>Personal_Development!G763</f>
        <v>ASSEMBLY PRODUCTION SECTION (APS)</v>
      </c>
      <c r="H762" s="40" t="str">
        <f>Personal_Development!H763</f>
        <v>OPERATOR 2</v>
      </c>
      <c r="I762" s="41" t="str">
        <f>Personal_Development!I763</f>
        <v>C4 PROD</v>
      </c>
      <c r="J762" s="42" t="str">
        <f>Personal_Development!J763</f>
        <v xml:space="preserve">C4 </v>
      </c>
      <c r="K762" s="48"/>
      <c r="L762" s="48"/>
      <c r="M762" s="16"/>
      <c r="N762" s="16"/>
      <c r="O762" s="48">
        <v>1</v>
      </c>
      <c r="P762" s="48">
        <v>3</v>
      </c>
      <c r="Q762" s="48"/>
      <c r="R762" s="48"/>
      <c r="S762" s="48"/>
      <c r="T762" s="48"/>
      <c r="U762" s="48"/>
      <c r="V762" s="48"/>
      <c r="W762" s="20">
        <f t="shared" si="85"/>
        <v>4</v>
      </c>
      <c r="X762" s="48"/>
      <c r="Y762" s="48"/>
      <c r="Z762" s="16"/>
      <c r="AA762" s="16"/>
      <c r="AB762" s="48"/>
      <c r="AC762" s="48"/>
      <c r="AD762" s="48"/>
      <c r="AE762" s="48"/>
      <c r="AF762" s="48"/>
      <c r="AG762" s="48"/>
      <c r="AH762" s="48"/>
      <c r="AI762" s="48"/>
      <c r="AJ762" s="24">
        <f t="shared" si="86"/>
        <v>0</v>
      </c>
      <c r="AK762" s="48"/>
      <c r="AL762" s="48"/>
      <c r="AM762" s="16"/>
      <c r="AN762" s="16"/>
      <c r="AO762" s="48">
        <v>0.25</v>
      </c>
      <c r="AP762" s="48"/>
      <c r="AQ762" s="48">
        <v>0.5</v>
      </c>
      <c r="AR762" s="48"/>
      <c r="AS762" s="48"/>
      <c r="AT762" s="48"/>
      <c r="AU762" s="48"/>
      <c r="AV762" s="48"/>
      <c r="AW762" s="26">
        <f t="shared" si="87"/>
        <v>0.75</v>
      </c>
      <c r="AX762" s="16">
        <f t="shared" si="88"/>
        <v>4.75</v>
      </c>
      <c r="AY762" s="48"/>
      <c r="AZ762" s="48"/>
      <c r="BA762" s="129"/>
      <c r="BB762" s="157"/>
      <c r="BC762" s="156"/>
      <c r="BD762" s="156"/>
      <c r="BE762" s="156"/>
      <c r="BF762" s="156"/>
      <c r="BG762" s="156"/>
      <c r="BH762" s="156"/>
      <c r="BI762" s="156"/>
      <c r="BJ762" s="16"/>
      <c r="BK762" s="16"/>
      <c r="BL762" s="16"/>
      <c r="BM762" s="135"/>
      <c r="BN762" s="135">
        <f t="shared" si="82"/>
        <v>0</v>
      </c>
      <c r="BO762" s="131">
        <f t="shared" si="83"/>
        <v>4.75</v>
      </c>
      <c r="BP762" s="65">
        <f t="shared" si="84"/>
        <v>3</v>
      </c>
      <c r="BS762" s="29"/>
    </row>
    <row r="763" spans="2:71" ht="24.95" customHeight="1">
      <c r="B763" s="48" t="str">
        <f>Personal_Development!B764</f>
        <v>R</v>
      </c>
      <c r="C763" s="48">
        <f>Personal_Development!C764</f>
        <v>0</v>
      </c>
      <c r="D763" s="14" t="str">
        <f>Personal_Development!D764</f>
        <v>C13861</v>
      </c>
      <c r="E763" s="148" t="str">
        <f>Personal_Development!E764</f>
        <v>MOHD ASYRAF BIN NAZIR</v>
      </c>
      <c r="F763" s="12" t="str">
        <f>Personal_Development!F764</f>
        <v>PRODUCTION NO.1 DEPARTMENT</v>
      </c>
      <c r="G763" s="12" t="str">
        <f>Personal_Development!G764</f>
        <v>ASSEMBLY PRODUCTION SECTION (APS)</v>
      </c>
      <c r="H763" s="40" t="str">
        <f>Personal_Development!H764</f>
        <v>OPERATOR 2</v>
      </c>
      <c r="I763" s="41" t="str">
        <f>Personal_Development!I764</f>
        <v>C4 PROD</v>
      </c>
      <c r="J763" s="42" t="str">
        <f>Personal_Development!J764</f>
        <v xml:space="preserve">C4 </v>
      </c>
      <c r="K763" s="48"/>
      <c r="L763" s="48"/>
      <c r="M763" s="16"/>
      <c r="N763" s="16"/>
      <c r="O763" s="48"/>
      <c r="P763" s="48"/>
      <c r="Q763" s="48">
        <v>2</v>
      </c>
      <c r="R763" s="48">
        <v>1</v>
      </c>
      <c r="S763" s="48"/>
      <c r="T763" s="48"/>
      <c r="U763" s="48"/>
      <c r="V763" s="48"/>
      <c r="W763" s="20">
        <f t="shared" si="85"/>
        <v>3</v>
      </c>
      <c r="X763" s="48"/>
      <c r="Y763" s="48"/>
      <c r="Z763" s="16"/>
      <c r="AA763" s="16"/>
      <c r="AB763" s="48"/>
      <c r="AC763" s="48"/>
      <c r="AD763" s="48">
        <v>1</v>
      </c>
      <c r="AE763" s="48"/>
      <c r="AF763" s="48"/>
      <c r="AG763" s="48"/>
      <c r="AH763" s="48"/>
      <c r="AI763" s="48"/>
      <c r="AJ763" s="24">
        <f t="shared" si="86"/>
        <v>1</v>
      </c>
      <c r="AK763" s="48"/>
      <c r="AL763" s="48"/>
      <c r="AM763" s="16"/>
      <c r="AN763" s="16"/>
      <c r="AO763" s="48"/>
      <c r="AP763" s="48"/>
      <c r="AQ763" s="48">
        <v>0.5</v>
      </c>
      <c r="AR763" s="48">
        <v>1</v>
      </c>
      <c r="AS763" s="48"/>
      <c r="AT763" s="48"/>
      <c r="AU763" s="48"/>
      <c r="AV763" s="48"/>
      <c r="AW763" s="26">
        <f t="shared" si="87"/>
        <v>1.5</v>
      </c>
      <c r="AX763" s="16">
        <f t="shared" si="88"/>
        <v>5.5</v>
      </c>
      <c r="AY763" s="48"/>
      <c r="AZ763" s="48"/>
      <c r="BA763" s="129"/>
      <c r="BB763" s="157"/>
      <c r="BC763" s="156"/>
      <c r="BD763" s="156"/>
      <c r="BE763" s="156"/>
      <c r="BF763" s="156"/>
      <c r="BG763" s="156"/>
      <c r="BH763" s="156"/>
      <c r="BI763" s="156"/>
      <c r="BJ763" s="16"/>
      <c r="BK763" s="16"/>
      <c r="BL763" s="16"/>
      <c r="BM763" s="135"/>
      <c r="BN763" s="135">
        <f t="shared" si="82"/>
        <v>0</v>
      </c>
      <c r="BO763" s="131">
        <f t="shared" si="83"/>
        <v>5.5</v>
      </c>
      <c r="BP763" s="65">
        <f t="shared" si="84"/>
        <v>3</v>
      </c>
      <c r="BS763" s="29"/>
    </row>
    <row r="764" spans="2:71" ht="24.95" customHeight="1">
      <c r="B764" s="48" t="str">
        <f>Personal_Development!B765</f>
        <v>R</v>
      </c>
      <c r="C764" s="48">
        <f>Personal_Development!C765</f>
        <v>0</v>
      </c>
      <c r="D764" s="14" t="str">
        <f>Personal_Development!D765</f>
        <v>C13862</v>
      </c>
      <c r="E764" s="148" t="str">
        <f>Personal_Development!E765</f>
        <v>ADI FATHULLAH BIN JAAFAR</v>
      </c>
      <c r="F764" s="12" t="str">
        <f>Personal_Development!F765</f>
        <v>PRODUCTION NO.1 DEPARTMENT</v>
      </c>
      <c r="G764" s="12" t="str">
        <f>Personal_Development!G765</f>
        <v>ASSEMBLY PRODUCTION SECTION (APS)</v>
      </c>
      <c r="H764" s="40" t="str">
        <f>Personal_Development!H765</f>
        <v>OPERATOR 2</v>
      </c>
      <c r="I764" s="41" t="str">
        <f>Personal_Development!I765</f>
        <v>C4 PROD</v>
      </c>
      <c r="J764" s="42" t="str">
        <f>Personal_Development!J765</f>
        <v xml:space="preserve">C4 </v>
      </c>
      <c r="K764" s="48"/>
      <c r="L764" s="48"/>
      <c r="M764" s="16"/>
      <c r="N764" s="16"/>
      <c r="O764" s="48"/>
      <c r="P764" s="48"/>
      <c r="Q764" s="48"/>
      <c r="R764" s="48"/>
      <c r="S764" s="48"/>
      <c r="T764" s="48"/>
      <c r="U764" s="48"/>
      <c r="V764" s="48"/>
      <c r="W764" s="20">
        <f t="shared" si="85"/>
        <v>0</v>
      </c>
      <c r="X764" s="48"/>
      <c r="Y764" s="48"/>
      <c r="Z764" s="16"/>
      <c r="AA764" s="16"/>
      <c r="AB764" s="48"/>
      <c r="AC764" s="48">
        <v>1</v>
      </c>
      <c r="AD764" s="48">
        <v>1</v>
      </c>
      <c r="AE764" s="48"/>
      <c r="AF764" s="48"/>
      <c r="AG764" s="48"/>
      <c r="AH764" s="48"/>
      <c r="AI764" s="48"/>
      <c r="AJ764" s="24">
        <f t="shared" si="86"/>
        <v>2</v>
      </c>
      <c r="AK764" s="48"/>
      <c r="AL764" s="48"/>
      <c r="AM764" s="16"/>
      <c r="AN764" s="16"/>
      <c r="AO764" s="48"/>
      <c r="AP764" s="48"/>
      <c r="AQ764" s="48"/>
      <c r="AR764" s="48"/>
      <c r="AS764" s="48"/>
      <c r="AT764" s="48"/>
      <c r="AU764" s="48"/>
      <c r="AV764" s="48"/>
      <c r="AW764" s="26">
        <f t="shared" si="87"/>
        <v>0</v>
      </c>
      <c r="AX764" s="16">
        <f t="shared" si="88"/>
        <v>2</v>
      </c>
      <c r="AY764" s="48"/>
      <c r="AZ764" s="48"/>
      <c r="BA764" s="129"/>
      <c r="BB764" s="157"/>
      <c r="BC764" s="156"/>
      <c r="BD764" s="156"/>
      <c r="BE764" s="156"/>
      <c r="BF764" s="156"/>
      <c r="BG764" s="156"/>
      <c r="BH764" s="156"/>
      <c r="BI764" s="156"/>
      <c r="BJ764" s="16"/>
      <c r="BK764" s="16"/>
      <c r="BL764" s="16"/>
      <c r="BM764" s="135"/>
      <c r="BN764" s="135">
        <f t="shared" si="82"/>
        <v>0</v>
      </c>
      <c r="BO764" s="131">
        <f t="shared" si="83"/>
        <v>2</v>
      </c>
      <c r="BP764" s="65">
        <f t="shared" si="84"/>
        <v>4</v>
      </c>
      <c r="BS764" s="29"/>
    </row>
    <row r="765" spans="2:71" ht="24.95" customHeight="1">
      <c r="B765" s="48">
        <f>Personal_Development!B766</f>
        <v>0</v>
      </c>
      <c r="C765" s="48">
        <f>Personal_Development!C766</f>
        <v>0</v>
      </c>
      <c r="D765" s="14" t="str">
        <f>Personal_Development!D766</f>
        <v>C13863</v>
      </c>
      <c r="E765" s="148" t="str">
        <f>Personal_Development!E766</f>
        <v>HAFIZUL ISHRAFI BIN AHMAD KAMAL</v>
      </c>
      <c r="F765" s="12" t="str">
        <f>Personal_Development!F766</f>
        <v>PRODUCTION NO.2 DEPARTMENT</v>
      </c>
      <c r="G765" s="12" t="str">
        <f>Personal_Development!G766</f>
        <v>MOLDING PRODUCTION SECTION (MPS)</v>
      </c>
      <c r="H765" s="40" t="str">
        <f>Personal_Development!H766</f>
        <v>OPERATOR 2</v>
      </c>
      <c r="I765" s="41" t="str">
        <f>Personal_Development!I766</f>
        <v>C4 PROD</v>
      </c>
      <c r="J765" s="42" t="str">
        <f>Personal_Development!J766</f>
        <v xml:space="preserve">C4 </v>
      </c>
      <c r="K765" s="48"/>
      <c r="L765" s="48"/>
      <c r="M765" s="16"/>
      <c r="N765" s="16"/>
      <c r="O765" s="48">
        <v>1</v>
      </c>
      <c r="P765" s="48"/>
      <c r="Q765" s="48">
        <v>1</v>
      </c>
      <c r="R765" s="48"/>
      <c r="S765" s="48"/>
      <c r="T765" s="48"/>
      <c r="U765" s="48">
        <v>3</v>
      </c>
      <c r="V765" s="48"/>
      <c r="W765" s="20">
        <f t="shared" si="85"/>
        <v>5</v>
      </c>
      <c r="X765" s="48"/>
      <c r="Y765" s="48"/>
      <c r="Z765" s="16"/>
      <c r="AA765" s="16"/>
      <c r="AB765" s="48"/>
      <c r="AC765" s="48"/>
      <c r="AD765" s="48"/>
      <c r="AE765" s="48"/>
      <c r="AF765" s="48"/>
      <c r="AG765" s="48"/>
      <c r="AH765" s="48"/>
      <c r="AI765" s="48"/>
      <c r="AJ765" s="24">
        <f t="shared" si="86"/>
        <v>0</v>
      </c>
      <c r="AK765" s="48"/>
      <c r="AL765" s="48"/>
      <c r="AM765" s="16"/>
      <c r="AN765" s="16"/>
      <c r="AO765" s="48"/>
      <c r="AP765" s="48">
        <v>2.5</v>
      </c>
      <c r="AQ765" s="48">
        <v>0.25</v>
      </c>
      <c r="AR765" s="48"/>
      <c r="AS765" s="48"/>
      <c r="AT765" s="48"/>
      <c r="AU765" s="48"/>
      <c r="AV765" s="48"/>
      <c r="AW765" s="26">
        <f t="shared" si="87"/>
        <v>2.75</v>
      </c>
      <c r="AX765" s="16">
        <f t="shared" si="88"/>
        <v>7.75</v>
      </c>
      <c r="AY765" s="48"/>
      <c r="AZ765" s="48"/>
      <c r="BA765" s="129"/>
      <c r="BB765" s="157"/>
      <c r="BC765" s="156"/>
      <c r="BD765" s="156"/>
      <c r="BE765" s="156"/>
      <c r="BF765" s="156"/>
      <c r="BG765" s="156"/>
      <c r="BH765" s="156"/>
      <c r="BI765" s="156"/>
      <c r="BJ765" s="16">
        <v>0.25</v>
      </c>
      <c r="BK765" s="16"/>
      <c r="BL765" s="16">
        <v>1</v>
      </c>
      <c r="BM765" s="135"/>
      <c r="BN765" s="135">
        <f t="shared" si="82"/>
        <v>1.25</v>
      </c>
      <c r="BO765" s="131">
        <f t="shared" si="83"/>
        <v>9</v>
      </c>
      <c r="BP765" s="65">
        <f t="shared" si="84"/>
        <v>2</v>
      </c>
      <c r="BS765" s="29"/>
    </row>
    <row r="766" spans="2:71" ht="24.95" customHeight="1">
      <c r="B766" s="48">
        <f>Personal_Development!B767</f>
        <v>0</v>
      </c>
      <c r="C766" s="48">
        <f>Personal_Development!C767</f>
        <v>0</v>
      </c>
      <c r="D766" s="14" t="str">
        <f>Personal_Development!D767</f>
        <v>C13864</v>
      </c>
      <c r="E766" s="148" t="str">
        <f>Personal_Development!E767</f>
        <v>NUR SYAHIRA BINTI AMRUN</v>
      </c>
      <c r="F766" s="12" t="str">
        <f>Personal_Development!F767</f>
        <v>PRODUCTION NO.2 DEPARTMENT</v>
      </c>
      <c r="G766" s="12" t="str">
        <f>Personal_Development!G767</f>
        <v>MOLDING PRODUCTION SECTION (MPS)</v>
      </c>
      <c r="H766" s="40" t="str">
        <f>Personal_Development!H767</f>
        <v>OPERATOR 2</v>
      </c>
      <c r="I766" s="41" t="str">
        <f>Personal_Development!I767</f>
        <v>C4 PROD</v>
      </c>
      <c r="J766" s="42" t="str">
        <f>Personal_Development!J767</f>
        <v xml:space="preserve">C4 </v>
      </c>
      <c r="K766" s="48"/>
      <c r="L766" s="48"/>
      <c r="M766" s="16"/>
      <c r="N766" s="16"/>
      <c r="O766" s="48"/>
      <c r="P766" s="48"/>
      <c r="Q766" s="48"/>
      <c r="R766" s="48"/>
      <c r="S766" s="48"/>
      <c r="T766" s="48"/>
      <c r="U766" s="48"/>
      <c r="V766" s="48"/>
      <c r="W766" s="20">
        <f t="shared" si="85"/>
        <v>0</v>
      </c>
      <c r="X766" s="48"/>
      <c r="Y766" s="48"/>
      <c r="Z766" s="16"/>
      <c r="AA766" s="16"/>
      <c r="AB766" s="48"/>
      <c r="AC766" s="48"/>
      <c r="AD766" s="48"/>
      <c r="AE766" s="48"/>
      <c r="AF766" s="48"/>
      <c r="AG766" s="48"/>
      <c r="AH766" s="48"/>
      <c r="AI766" s="48"/>
      <c r="AJ766" s="24">
        <f t="shared" si="86"/>
        <v>0</v>
      </c>
      <c r="AK766" s="48"/>
      <c r="AL766" s="48"/>
      <c r="AM766" s="16"/>
      <c r="AN766" s="16"/>
      <c r="AO766" s="48"/>
      <c r="AP766" s="48"/>
      <c r="AQ766" s="48">
        <v>1</v>
      </c>
      <c r="AR766" s="48"/>
      <c r="AS766" s="48"/>
      <c r="AT766" s="48"/>
      <c r="AU766" s="48"/>
      <c r="AV766" s="48"/>
      <c r="AW766" s="26">
        <f t="shared" si="87"/>
        <v>1</v>
      </c>
      <c r="AX766" s="16">
        <f t="shared" si="88"/>
        <v>1</v>
      </c>
      <c r="AY766" s="48"/>
      <c r="AZ766" s="48"/>
      <c r="BA766" s="129"/>
      <c r="BB766" s="157"/>
      <c r="BC766" s="156"/>
      <c r="BD766" s="156"/>
      <c r="BE766" s="156"/>
      <c r="BF766" s="156"/>
      <c r="BG766" s="156"/>
      <c r="BH766" s="156"/>
      <c r="BI766" s="156"/>
      <c r="BJ766" s="16"/>
      <c r="BK766" s="16"/>
      <c r="BL766" s="16"/>
      <c r="BM766" s="135"/>
      <c r="BN766" s="135">
        <f t="shared" si="82"/>
        <v>0</v>
      </c>
      <c r="BO766" s="131">
        <f t="shared" si="83"/>
        <v>1</v>
      </c>
      <c r="BP766" s="65">
        <f t="shared" si="84"/>
        <v>4</v>
      </c>
      <c r="BS766" s="29"/>
    </row>
    <row r="767" spans="2:71" ht="24.95" customHeight="1">
      <c r="B767" s="48">
        <f>Personal_Development!B768</f>
        <v>0</v>
      </c>
      <c r="C767" s="48">
        <f>Personal_Development!C768</f>
        <v>0</v>
      </c>
      <c r="D767" s="14" t="str">
        <f>Personal_Development!D768</f>
        <v>C13865</v>
      </c>
      <c r="E767" s="148" t="str">
        <f>Personal_Development!E768</f>
        <v>NURUL SHAFIKAH BINTI MOHD RODZI</v>
      </c>
      <c r="F767" s="12" t="str">
        <f>Personal_Development!F768</f>
        <v>PRODUCTION NO.2 DEPARTMENT</v>
      </c>
      <c r="G767" s="12" t="str">
        <f>Personal_Development!G768</f>
        <v>MOLDING PRODUCTION SECTION (MPS)</v>
      </c>
      <c r="H767" s="40" t="str">
        <f>Personal_Development!H768</f>
        <v>OPERATOR 2</v>
      </c>
      <c r="I767" s="41" t="str">
        <f>Personal_Development!I768</f>
        <v>C4 PROD</v>
      </c>
      <c r="J767" s="42" t="str">
        <f>Personal_Development!J768</f>
        <v xml:space="preserve">C4 </v>
      </c>
      <c r="K767" s="48"/>
      <c r="L767" s="48"/>
      <c r="M767" s="16"/>
      <c r="N767" s="16"/>
      <c r="O767" s="48"/>
      <c r="P767" s="48"/>
      <c r="Q767" s="48">
        <v>2</v>
      </c>
      <c r="R767" s="48">
        <v>1</v>
      </c>
      <c r="S767" s="48">
        <v>1</v>
      </c>
      <c r="T767" s="48"/>
      <c r="U767" s="48">
        <v>1</v>
      </c>
      <c r="V767" s="48"/>
      <c r="W767" s="20">
        <f t="shared" si="85"/>
        <v>5</v>
      </c>
      <c r="X767" s="48"/>
      <c r="Y767" s="48"/>
      <c r="Z767" s="16"/>
      <c r="AA767" s="16"/>
      <c r="AB767" s="48"/>
      <c r="AC767" s="48"/>
      <c r="AD767" s="48"/>
      <c r="AE767" s="48"/>
      <c r="AF767" s="48"/>
      <c r="AG767" s="48"/>
      <c r="AH767" s="48"/>
      <c r="AI767" s="48"/>
      <c r="AJ767" s="24">
        <f t="shared" si="86"/>
        <v>0</v>
      </c>
      <c r="AK767" s="48"/>
      <c r="AL767" s="48"/>
      <c r="AM767" s="16"/>
      <c r="AN767" s="16"/>
      <c r="AO767" s="48"/>
      <c r="AP767" s="48">
        <v>0.5</v>
      </c>
      <c r="AQ767" s="48"/>
      <c r="AR767" s="48">
        <v>1</v>
      </c>
      <c r="AS767" s="48"/>
      <c r="AT767" s="48"/>
      <c r="AU767" s="48"/>
      <c r="AV767" s="48"/>
      <c r="AW767" s="26">
        <f t="shared" si="87"/>
        <v>1.5</v>
      </c>
      <c r="AX767" s="16">
        <f t="shared" si="88"/>
        <v>6.5</v>
      </c>
      <c r="AY767" s="48"/>
      <c r="AZ767" s="48"/>
      <c r="BA767" s="129"/>
      <c r="BB767" s="157"/>
      <c r="BC767" s="156"/>
      <c r="BD767" s="156"/>
      <c r="BE767" s="156"/>
      <c r="BF767" s="156"/>
      <c r="BG767" s="156"/>
      <c r="BH767" s="156"/>
      <c r="BI767" s="156"/>
      <c r="BJ767" s="16"/>
      <c r="BK767" s="16"/>
      <c r="BL767" s="16"/>
      <c r="BM767" s="135"/>
      <c r="BN767" s="135">
        <f t="shared" si="82"/>
        <v>0</v>
      </c>
      <c r="BO767" s="131">
        <f t="shared" si="83"/>
        <v>6.5</v>
      </c>
      <c r="BP767" s="65">
        <f t="shared" si="84"/>
        <v>3</v>
      </c>
      <c r="BS767" s="29"/>
    </row>
    <row r="768" spans="2:71" ht="24.95" customHeight="1">
      <c r="B768" s="48">
        <f>Personal_Development!B769</f>
        <v>0</v>
      </c>
      <c r="C768" s="48" t="str">
        <f>Personal_Development!C769</f>
        <v>K03301</v>
      </c>
      <c r="D768" s="14" t="str">
        <f>Personal_Development!D769</f>
        <v>C13869</v>
      </c>
      <c r="E768" s="148" t="str">
        <f>Personal_Development!E769</f>
        <v>NORAZLIN BINTI ZAILAN</v>
      </c>
      <c r="F768" s="12" t="str">
        <f>Personal_Development!F769</f>
        <v>QUALITY ASSURANCE DEPARTMENT</v>
      </c>
      <c r="G768" s="12" t="str">
        <f>Personal_Development!G769</f>
        <v>QUALITY ASSURANCE SECTION (QAS)</v>
      </c>
      <c r="H768" s="40" t="str">
        <f>Personal_Development!H769</f>
        <v>QA INSPECTOR</v>
      </c>
      <c r="I768" s="41" t="str">
        <f>Personal_Development!I769</f>
        <v>C3 PROD</v>
      </c>
      <c r="J768" s="42" t="str">
        <f>Personal_Development!J769</f>
        <v xml:space="preserve">C3 </v>
      </c>
      <c r="K768" s="48"/>
      <c r="L768" s="48"/>
      <c r="M768" s="16"/>
      <c r="N768" s="16"/>
      <c r="O768" s="48"/>
      <c r="P768" s="48"/>
      <c r="Q768" s="48"/>
      <c r="R768" s="48"/>
      <c r="S768" s="48"/>
      <c r="T768" s="48">
        <v>1</v>
      </c>
      <c r="U768" s="48"/>
      <c r="V768" s="48">
        <v>1</v>
      </c>
      <c r="W768" s="20">
        <f t="shared" si="85"/>
        <v>2</v>
      </c>
      <c r="X768" s="48"/>
      <c r="Y768" s="48"/>
      <c r="Z768" s="16"/>
      <c r="AA768" s="16"/>
      <c r="AB768" s="48"/>
      <c r="AC768" s="48"/>
      <c r="AD768" s="48"/>
      <c r="AE768" s="48"/>
      <c r="AF768" s="48"/>
      <c r="AG768" s="48"/>
      <c r="AH768" s="48"/>
      <c r="AI768" s="48"/>
      <c r="AJ768" s="24">
        <f t="shared" si="86"/>
        <v>0</v>
      </c>
      <c r="AK768" s="48"/>
      <c r="AL768" s="48"/>
      <c r="AM768" s="16"/>
      <c r="AN768" s="16"/>
      <c r="AO768" s="48"/>
      <c r="AP768" s="48">
        <v>1</v>
      </c>
      <c r="AQ768" s="48"/>
      <c r="AR768" s="48">
        <v>1</v>
      </c>
      <c r="AS768" s="48">
        <v>0.5</v>
      </c>
      <c r="AT768" s="48"/>
      <c r="AU768" s="48"/>
      <c r="AV768" s="48"/>
      <c r="AW768" s="26">
        <f t="shared" si="87"/>
        <v>2.5</v>
      </c>
      <c r="AX768" s="16">
        <f t="shared" si="88"/>
        <v>4.5</v>
      </c>
      <c r="AY768" s="48"/>
      <c r="AZ768" s="48"/>
      <c r="BA768" s="129"/>
      <c r="BB768" s="157"/>
      <c r="BC768" s="156"/>
      <c r="BD768" s="156"/>
      <c r="BE768" s="156"/>
      <c r="BF768" s="156"/>
      <c r="BG768" s="156"/>
      <c r="BH768" s="156"/>
      <c r="BI768" s="156"/>
      <c r="BJ768" s="16"/>
      <c r="BK768" s="16">
        <v>1</v>
      </c>
      <c r="BL768" s="16"/>
      <c r="BM768" s="135"/>
      <c r="BN768" s="135">
        <f t="shared" si="82"/>
        <v>1</v>
      </c>
      <c r="BO768" s="131">
        <f t="shared" si="83"/>
        <v>5.5</v>
      </c>
      <c r="BP768" s="65">
        <f t="shared" si="84"/>
        <v>3</v>
      </c>
      <c r="BS768" s="29"/>
    </row>
    <row r="769" spans="2:71" ht="24.95" customHeight="1">
      <c r="B769" s="48">
        <f>Personal_Development!B770</f>
        <v>0</v>
      </c>
      <c r="C769" s="48" t="str">
        <f>Personal_Development!C770</f>
        <v>K03302</v>
      </c>
      <c r="D769" s="14" t="str">
        <f>Personal_Development!D770</f>
        <v>C13870</v>
      </c>
      <c r="E769" s="148" t="str">
        <f>Personal_Development!E770</f>
        <v>HASMIRA BINTI DIN MUSTAFA KAMAL BASAH</v>
      </c>
      <c r="F769" s="12" t="str">
        <f>Personal_Development!F770</f>
        <v>QUALITY ASSURANCE DEPARTMENT</v>
      </c>
      <c r="G769" s="12" t="str">
        <f>Personal_Development!G770</f>
        <v>QUALITY ASSURANCE SECTION (QAS)</v>
      </c>
      <c r="H769" s="40" t="str">
        <f>Personal_Development!H770</f>
        <v>QA INSPECTOR</v>
      </c>
      <c r="I769" s="41" t="str">
        <f>Personal_Development!I770</f>
        <v>C3 PROD</v>
      </c>
      <c r="J769" s="42" t="str">
        <f>Personal_Development!J770</f>
        <v xml:space="preserve">C3 </v>
      </c>
      <c r="K769" s="48"/>
      <c r="L769" s="48"/>
      <c r="M769" s="16"/>
      <c r="N769" s="16"/>
      <c r="O769" s="48"/>
      <c r="P769" s="48"/>
      <c r="Q769" s="48"/>
      <c r="R769" s="48"/>
      <c r="S769" s="48"/>
      <c r="T769" s="48"/>
      <c r="U769" s="48"/>
      <c r="V769" s="48"/>
      <c r="W769" s="20">
        <f t="shared" si="85"/>
        <v>0</v>
      </c>
      <c r="X769" s="48"/>
      <c r="Y769" s="48"/>
      <c r="Z769" s="16"/>
      <c r="AA769" s="16"/>
      <c r="AB769" s="48"/>
      <c r="AC769" s="48"/>
      <c r="AD769" s="48"/>
      <c r="AE769" s="48"/>
      <c r="AF769" s="48"/>
      <c r="AG769" s="48"/>
      <c r="AH769" s="48"/>
      <c r="AI769" s="48"/>
      <c r="AJ769" s="24">
        <f t="shared" si="86"/>
        <v>0</v>
      </c>
      <c r="AK769" s="48"/>
      <c r="AL769" s="48"/>
      <c r="AM769" s="16"/>
      <c r="AN769" s="16"/>
      <c r="AO769" s="48"/>
      <c r="AP769" s="48"/>
      <c r="AQ769" s="48"/>
      <c r="AR769" s="48"/>
      <c r="AS769" s="48"/>
      <c r="AT769" s="48"/>
      <c r="AU769" s="48"/>
      <c r="AV769" s="48"/>
      <c r="AW769" s="26">
        <f t="shared" si="87"/>
        <v>0</v>
      </c>
      <c r="AX769" s="16">
        <f t="shared" si="88"/>
        <v>0</v>
      </c>
      <c r="AY769" s="48"/>
      <c r="AZ769" s="48"/>
      <c r="BA769" s="129"/>
      <c r="BB769" s="157"/>
      <c r="BC769" s="156"/>
      <c r="BD769" s="156"/>
      <c r="BE769" s="156"/>
      <c r="BF769" s="156"/>
      <c r="BG769" s="156"/>
      <c r="BH769" s="156"/>
      <c r="BI769" s="156"/>
      <c r="BJ769" s="16"/>
      <c r="BK769" s="16"/>
      <c r="BL769" s="16"/>
      <c r="BM769" s="135"/>
      <c r="BN769" s="135">
        <f t="shared" si="82"/>
        <v>0</v>
      </c>
      <c r="BO769" s="131">
        <f t="shared" si="83"/>
        <v>0</v>
      </c>
      <c r="BP769" s="65">
        <f t="shared" si="84"/>
        <v>5</v>
      </c>
      <c r="BS769" s="29"/>
    </row>
    <row r="770" spans="2:71" ht="24.95" customHeight="1">
      <c r="B770" s="48" t="str">
        <f>Personal_Development!B771</f>
        <v>R</v>
      </c>
      <c r="C770" s="48" t="str">
        <f>Personal_Development!C771</f>
        <v>K03303</v>
      </c>
      <c r="D770" s="14" t="str">
        <f>Personal_Development!D771</f>
        <v>C13871</v>
      </c>
      <c r="E770" s="148" t="str">
        <f>Personal_Development!E771</f>
        <v>NUR MUHAMMAD ASYRAF BIN MAZANI</v>
      </c>
      <c r="F770" s="12" t="str">
        <f>Personal_Development!F771</f>
        <v>QUALITY ASSURANCE DEPARTMENT</v>
      </c>
      <c r="G770" s="12" t="str">
        <f>Personal_Development!G771</f>
        <v>QUALITY ASSURANCE SECTION (QAS)</v>
      </c>
      <c r="H770" s="40" t="str">
        <f>Personal_Development!H771</f>
        <v>QA INSPECTOR</v>
      </c>
      <c r="I770" s="41" t="str">
        <f>Personal_Development!I771</f>
        <v>C3 PROD</v>
      </c>
      <c r="J770" s="42" t="str">
        <f>Personal_Development!J771</f>
        <v xml:space="preserve">C3 </v>
      </c>
      <c r="K770" s="48"/>
      <c r="L770" s="48"/>
      <c r="M770" s="16"/>
      <c r="N770" s="16"/>
      <c r="O770" s="48"/>
      <c r="P770" s="48"/>
      <c r="Q770" s="48"/>
      <c r="R770" s="48"/>
      <c r="S770" s="48">
        <v>0.5</v>
      </c>
      <c r="T770" s="48">
        <v>1</v>
      </c>
      <c r="U770" s="48"/>
      <c r="V770" s="48"/>
      <c r="W770" s="20">
        <f t="shared" si="85"/>
        <v>1.5</v>
      </c>
      <c r="X770" s="48"/>
      <c r="Y770" s="48"/>
      <c r="Z770" s="16"/>
      <c r="AA770" s="16"/>
      <c r="AB770" s="48"/>
      <c r="AC770" s="48"/>
      <c r="AD770" s="48"/>
      <c r="AE770" s="48"/>
      <c r="AF770" s="48"/>
      <c r="AG770" s="48"/>
      <c r="AH770" s="48">
        <v>1</v>
      </c>
      <c r="AI770" s="48"/>
      <c r="AJ770" s="24">
        <f t="shared" si="86"/>
        <v>1</v>
      </c>
      <c r="AK770" s="48"/>
      <c r="AL770" s="48"/>
      <c r="AM770" s="16"/>
      <c r="AN770" s="16"/>
      <c r="AO770" s="48">
        <v>0.25</v>
      </c>
      <c r="AP770" s="48"/>
      <c r="AQ770" s="48"/>
      <c r="AR770" s="48"/>
      <c r="AS770" s="48">
        <v>0.25</v>
      </c>
      <c r="AT770" s="48"/>
      <c r="AU770" s="48">
        <v>0.75</v>
      </c>
      <c r="AV770" s="48"/>
      <c r="AW770" s="26">
        <f t="shared" si="87"/>
        <v>1.25</v>
      </c>
      <c r="AX770" s="16">
        <f t="shared" si="88"/>
        <v>3.75</v>
      </c>
      <c r="AY770" s="48"/>
      <c r="AZ770" s="48"/>
      <c r="BA770" s="129">
        <v>3</v>
      </c>
      <c r="BB770" s="157"/>
      <c r="BC770" s="156"/>
      <c r="BD770" s="156"/>
      <c r="BE770" s="156"/>
      <c r="BF770" s="156"/>
      <c r="BG770" s="156"/>
      <c r="BH770" s="156"/>
      <c r="BI770" s="156"/>
      <c r="BJ770" s="16"/>
      <c r="BK770" s="16"/>
      <c r="BL770" s="16"/>
      <c r="BM770" s="135"/>
      <c r="BN770" s="135">
        <f t="shared" si="82"/>
        <v>0</v>
      </c>
      <c r="BO770" s="131">
        <f t="shared" si="83"/>
        <v>6.75</v>
      </c>
      <c r="BP770" s="65">
        <f t="shared" si="84"/>
        <v>3</v>
      </c>
      <c r="BS770" s="29"/>
    </row>
    <row r="771" spans="2:71" ht="24.95" customHeight="1">
      <c r="B771" s="48" t="str">
        <f>Personal_Development!B772</f>
        <v>R</v>
      </c>
      <c r="C771" s="48" t="str">
        <f>Personal_Development!C772</f>
        <v>K03304</v>
      </c>
      <c r="D771" s="14" t="str">
        <f>Personal_Development!D772</f>
        <v>C13872</v>
      </c>
      <c r="E771" s="148" t="str">
        <f>Personal_Development!E772</f>
        <v>AMIRUL HAZIQ BIN NORDIN</v>
      </c>
      <c r="F771" s="12" t="str">
        <f>Personal_Development!F772</f>
        <v>PRODUCTION NO.1 DEPARTMENT</v>
      </c>
      <c r="G771" s="12" t="str">
        <f>Personal_Development!G772</f>
        <v>ASSEMBLY PRODUCTION SECTION (APS)</v>
      </c>
      <c r="H771" s="40" t="str">
        <f>Personal_Development!H772</f>
        <v>OPERATOR 2</v>
      </c>
      <c r="I771" s="41" t="str">
        <f>Personal_Development!I772</f>
        <v>C4 PROD</v>
      </c>
      <c r="J771" s="42" t="str">
        <f>Personal_Development!J772</f>
        <v xml:space="preserve">C4 </v>
      </c>
      <c r="K771" s="48"/>
      <c r="L771" s="48"/>
      <c r="M771" s="16"/>
      <c r="N771" s="16"/>
      <c r="O771" s="48"/>
      <c r="P771" s="48"/>
      <c r="Q771" s="48"/>
      <c r="R771" s="48"/>
      <c r="S771" s="48"/>
      <c r="T771" s="48"/>
      <c r="U771" s="48"/>
      <c r="V771" s="48"/>
      <c r="W771" s="20">
        <f t="shared" si="85"/>
        <v>0</v>
      </c>
      <c r="X771" s="48"/>
      <c r="Y771" s="48"/>
      <c r="Z771" s="16"/>
      <c r="AA771" s="16"/>
      <c r="AB771" s="48"/>
      <c r="AC771" s="48"/>
      <c r="AD771" s="48"/>
      <c r="AE771" s="48"/>
      <c r="AF771" s="48"/>
      <c r="AG771" s="48"/>
      <c r="AH771" s="48"/>
      <c r="AI771" s="48"/>
      <c r="AJ771" s="24">
        <f t="shared" si="86"/>
        <v>0</v>
      </c>
      <c r="AK771" s="48"/>
      <c r="AL771" s="48"/>
      <c r="AM771" s="16"/>
      <c r="AN771" s="16"/>
      <c r="AO771" s="48"/>
      <c r="AP771" s="48"/>
      <c r="AQ771" s="48">
        <v>0.5</v>
      </c>
      <c r="AR771" s="48">
        <v>2</v>
      </c>
      <c r="AS771" s="48">
        <v>1</v>
      </c>
      <c r="AT771" s="48"/>
      <c r="AU771" s="48"/>
      <c r="AV771" s="48"/>
      <c r="AW771" s="26">
        <f t="shared" si="87"/>
        <v>3.5</v>
      </c>
      <c r="AX771" s="16">
        <f t="shared" si="88"/>
        <v>3.5</v>
      </c>
      <c r="AY771" s="48"/>
      <c r="AZ771" s="48"/>
      <c r="BA771" s="129"/>
      <c r="BB771" s="157"/>
      <c r="BC771" s="156"/>
      <c r="BD771" s="156"/>
      <c r="BE771" s="156"/>
      <c r="BF771" s="156"/>
      <c r="BG771" s="156"/>
      <c r="BH771" s="156"/>
      <c r="BI771" s="156"/>
      <c r="BJ771" s="16"/>
      <c r="BK771" s="16"/>
      <c r="BL771" s="16"/>
      <c r="BM771" s="135"/>
      <c r="BN771" s="135">
        <f t="shared" si="82"/>
        <v>0</v>
      </c>
      <c r="BO771" s="131">
        <f t="shared" si="83"/>
        <v>3.5</v>
      </c>
      <c r="BP771" s="65">
        <f t="shared" si="84"/>
        <v>4</v>
      </c>
      <c r="BS771" s="29"/>
    </row>
    <row r="772" spans="2:71" ht="24.95" customHeight="1">
      <c r="B772" s="48">
        <f>Personal_Development!B773</f>
        <v>0</v>
      </c>
      <c r="C772" s="48" t="str">
        <f>Personal_Development!C773</f>
        <v>K03305</v>
      </c>
      <c r="D772" s="14" t="str">
        <f>Personal_Development!D773</f>
        <v>C13873</v>
      </c>
      <c r="E772" s="148" t="str">
        <f>Personal_Development!E773</f>
        <v>MUHAMAD FIRDAUS BIN SALIM</v>
      </c>
      <c r="F772" s="12" t="str">
        <f>Personal_Development!F773</f>
        <v>PRODUCTION NO.1 DEPARTMENT</v>
      </c>
      <c r="G772" s="12" t="str">
        <f>Personal_Development!G773</f>
        <v>ASSEMBLY PRODUCTION SECTION (APS)</v>
      </c>
      <c r="H772" s="40" t="str">
        <f>Personal_Development!H773</f>
        <v>OPERATOR 2</v>
      </c>
      <c r="I772" s="41" t="str">
        <f>Personal_Development!I773</f>
        <v>C4 PROD</v>
      </c>
      <c r="J772" s="42" t="str">
        <f>Personal_Development!J773</f>
        <v xml:space="preserve">C4 </v>
      </c>
      <c r="K772" s="48"/>
      <c r="L772" s="48"/>
      <c r="M772" s="16"/>
      <c r="N772" s="16"/>
      <c r="O772" s="48"/>
      <c r="P772" s="48"/>
      <c r="Q772" s="48"/>
      <c r="R772" s="48"/>
      <c r="S772" s="48"/>
      <c r="T772" s="48"/>
      <c r="U772" s="48"/>
      <c r="V772" s="48"/>
      <c r="W772" s="20">
        <f t="shared" si="85"/>
        <v>0</v>
      </c>
      <c r="X772" s="48"/>
      <c r="Y772" s="48"/>
      <c r="Z772" s="16"/>
      <c r="AA772" s="16"/>
      <c r="AB772" s="48"/>
      <c r="AC772" s="48"/>
      <c r="AD772" s="48"/>
      <c r="AE772" s="48"/>
      <c r="AF772" s="48"/>
      <c r="AG772" s="48"/>
      <c r="AH772" s="48"/>
      <c r="AI772" s="48"/>
      <c r="AJ772" s="24">
        <f t="shared" si="86"/>
        <v>0</v>
      </c>
      <c r="AK772" s="48"/>
      <c r="AL772" s="48"/>
      <c r="AM772" s="16"/>
      <c r="AN772" s="16"/>
      <c r="AO772" s="48"/>
      <c r="AP772" s="48"/>
      <c r="AQ772" s="48"/>
      <c r="AR772" s="48"/>
      <c r="AS772" s="48"/>
      <c r="AT772" s="48"/>
      <c r="AU772" s="48"/>
      <c r="AV772" s="48"/>
      <c r="AW772" s="26">
        <f t="shared" si="87"/>
        <v>0</v>
      </c>
      <c r="AX772" s="16">
        <f t="shared" si="88"/>
        <v>0</v>
      </c>
      <c r="AY772" s="48"/>
      <c r="AZ772" s="48"/>
      <c r="BA772" s="129"/>
      <c r="BB772" s="157"/>
      <c r="BC772" s="156"/>
      <c r="BD772" s="156"/>
      <c r="BE772" s="156"/>
      <c r="BF772" s="156"/>
      <c r="BG772" s="156"/>
      <c r="BH772" s="156"/>
      <c r="BI772" s="156"/>
      <c r="BJ772" s="16"/>
      <c r="BK772" s="16"/>
      <c r="BL772" s="16"/>
      <c r="BM772" s="135"/>
      <c r="BN772" s="135">
        <f t="shared" ref="BN772:BN835" si="89">SUM(BB772:BM772)</f>
        <v>0</v>
      </c>
      <c r="BO772" s="131">
        <f t="shared" ref="BO772:BO835" si="90">SUM(AX772,AY772,AZ772,BA772,BN772)</f>
        <v>0</v>
      </c>
      <c r="BP772" s="65">
        <f t="shared" ref="BP772:BP835" si="91">ROUND(IF($BO772&gt;=11,"1",IF($BO772&gt;=7,"2",IF($BO772&gt;=4,"3",IF($BO772&gt;0,"4",IF($BO772=0,"5"))))),2)</f>
        <v>5</v>
      </c>
      <c r="BS772" s="29"/>
    </row>
    <row r="773" spans="2:71" ht="24.95" customHeight="1">
      <c r="B773" s="48">
        <f>Personal_Development!B774</f>
        <v>0</v>
      </c>
      <c r="C773" s="48" t="str">
        <f>Personal_Development!C774</f>
        <v>K03306</v>
      </c>
      <c r="D773" s="14" t="str">
        <f>Personal_Development!D774</f>
        <v>C13874</v>
      </c>
      <c r="E773" s="148" t="str">
        <f>Personal_Development!E774</f>
        <v>NORZIATI BINTI IBRAHIM</v>
      </c>
      <c r="F773" s="12" t="str">
        <f>Personal_Development!F774</f>
        <v>PRODUCTION NO.1 DEPARTMENT</v>
      </c>
      <c r="G773" s="12" t="str">
        <f>Personal_Development!G774</f>
        <v>ASSEMBLY PRODUCTION SECTION (APS)</v>
      </c>
      <c r="H773" s="40" t="str">
        <f>Personal_Development!H774</f>
        <v>OPERATOR 2</v>
      </c>
      <c r="I773" s="41" t="str">
        <f>Personal_Development!I774</f>
        <v>C4 PROD</v>
      </c>
      <c r="J773" s="42" t="str">
        <f>Personal_Development!J774</f>
        <v xml:space="preserve">C4 </v>
      </c>
      <c r="K773" s="48"/>
      <c r="L773" s="48"/>
      <c r="M773" s="16"/>
      <c r="N773" s="16"/>
      <c r="O773" s="48"/>
      <c r="P773" s="48"/>
      <c r="Q773" s="48">
        <v>0.5</v>
      </c>
      <c r="R773" s="48">
        <v>2</v>
      </c>
      <c r="S773" s="48">
        <v>1</v>
      </c>
      <c r="T773" s="48"/>
      <c r="U773" s="48">
        <v>2</v>
      </c>
      <c r="V773" s="48">
        <v>1</v>
      </c>
      <c r="W773" s="20">
        <f t="shared" ref="W773:W836" si="92">SUM(K773:V773)</f>
        <v>6.5</v>
      </c>
      <c r="X773" s="48"/>
      <c r="Y773" s="48"/>
      <c r="Z773" s="16"/>
      <c r="AA773" s="16"/>
      <c r="AB773" s="48"/>
      <c r="AC773" s="48"/>
      <c r="AD773" s="48"/>
      <c r="AE773" s="48"/>
      <c r="AF773" s="48"/>
      <c r="AG773" s="48"/>
      <c r="AH773" s="48"/>
      <c r="AI773" s="48"/>
      <c r="AJ773" s="24">
        <f t="shared" ref="AJ773:AJ836" si="93">SUM(X773:AI773)</f>
        <v>0</v>
      </c>
      <c r="AK773" s="48"/>
      <c r="AL773" s="48"/>
      <c r="AM773" s="16"/>
      <c r="AN773" s="16"/>
      <c r="AO773" s="48"/>
      <c r="AP773" s="48"/>
      <c r="AQ773" s="48">
        <v>1.75</v>
      </c>
      <c r="AR773" s="48"/>
      <c r="AS773" s="48"/>
      <c r="AT773" s="48">
        <v>1</v>
      </c>
      <c r="AU773" s="48"/>
      <c r="AV773" s="48"/>
      <c r="AW773" s="26">
        <f t="shared" ref="AW773:AW836" si="94">SUM(AK773:AV773)</f>
        <v>2.75</v>
      </c>
      <c r="AX773" s="16">
        <f t="shared" ref="AX773:AX836" si="95">SUM(W773,AJ773,AW773)</f>
        <v>9.25</v>
      </c>
      <c r="AY773" s="48"/>
      <c r="AZ773" s="48"/>
      <c r="BA773" s="129"/>
      <c r="BB773" s="157"/>
      <c r="BC773" s="156"/>
      <c r="BD773" s="156"/>
      <c r="BE773" s="156"/>
      <c r="BF773" s="156"/>
      <c r="BG773" s="156"/>
      <c r="BH773" s="156"/>
      <c r="BI773" s="156"/>
      <c r="BJ773" s="16"/>
      <c r="BK773" s="16">
        <v>1</v>
      </c>
      <c r="BL773" s="16"/>
      <c r="BM773" s="135"/>
      <c r="BN773" s="135">
        <f t="shared" si="89"/>
        <v>1</v>
      </c>
      <c r="BO773" s="131">
        <f t="shared" si="90"/>
        <v>10.25</v>
      </c>
      <c r="BP773" s="65">
        <f t="shared" si="91"/>
        <v>2</v>
      </c>
      <c r="BS773" s="29"/>
    </row>
    <row r="774" spans="2:71" ht="24.95" customHeight="1">
      <c r="B774" s="48">
        <f>Personal_Development!B775</f>
        <v>0</v>
      </c>
      <c r="C774" s="48" t="str">
        <f>Personal_Development!C775</f>
        <v>K03307</v>
      </c>
      <c r="D774" s="14" t="str">
        <f>Personal_Development!D775</f>
        <v>C13875</v>
      </c>
      <c r="E774" s="148" t="str">
        <f>Personal_Development!E775</f>
        <v>NIK MAHASAN SAFUAN BIN NIK PA</v>
      </c>
      <c r="F774" s="12" t="str">
        <f>Personal_Development!F775</f>
        <v>PRODUCTION NO.1 DEPARTMENT</v>
      </c>
      <c r="G774" s="12" t="str">
        <f>Personal_Development!G775</f>
        <v>ASSEMBLY PRODUCTION SECTION (APS)</v>
      </c>
      <c r="H774" s="40" t="str">
        <f>Personal_Development!H775</f>
        <v>OPERATOR 2</v>
      </c>
      <c r="I774" s="41" t="str">
        <f>Personal_Development!I775</f>
        <v>C4 PROD</v>
      </c>
      <c r="J774" s="42" t="str">
        <f>Personal_Development!J775</f>
        <v xml:space="preserve">C4 </v>
      </c>
      <c r="K774" s="48"/>
      <c r="L774" s="48"/>
      <c r="M774" s="16"/>
      <c r="N774" s="16"/>
      <c r="O774" s="48"/>
      <c r="P774" s="48"/>
      <c r="Q774" s="48"/>
      <c r="R774" s="48"/>
      <c r="S774" s="48"/>
      <c r="T774" s="48"/>
      <c r="U774" s="48"/>
      <c r="V774" s="48"/>
      <c r="W774" s="20">
        <f t="shared" si="92"/>
        <v>0</v>
      </c>
      <c r="X774" s="48"/>
      <c r="Y774" s="48"/>
      <c r="Z774" s="16"/>
      <c r="AA774" s="16"/>
      <c r="AB774" s="48"/>
      <c r="AC774" s="48"/>
      <c r="AD774" s="48"/>
      <c r="AE774" s="48"/>
      <c r="AF774" s="48"/>
      <c r="AG774" s="48"/>
      <c r="AH774" s="48"/>
      <c r="AI774" s="48"/>
      <c r="AJ774" s="24">
        <f t="shared" si="93"/>
        <v>0</v>
      </c>
      <c r="AK774" s="48"/>
      <c r="AL774" s="48"/>
      <c r="AM774" s="16"/>
      <c r="AN774" s="16"/>
      <c r="AO774" s="48"/>
      <c r="AP774" s="48"/>
      <c r="AQ774" s="48">
        <v>0.5</v>
      </c>
      <c r="AR774" s="48">
        <v>1</v>
      </c>
      <c r="AS774" s="48"/>
      <c r="AT774" s="48">
        <v>1</v>
      </c>
      <c r="AU774" s="48"/>
      <c r="AV774" s="48"/>
      <c r="AW774" s="26">
        <f t="shared" si="94"/>
        <v>2.5</v>
      </c>
      <c r="AX774" s="16">
        <f t="shared" si="95"/>
        <v>2.5</v>
      </c>
      <c r="AY774" s="48"/>
      <c r="AZ774" s="48"/>
      <c r="BA774" s="129"/>
      <c r="BB774" s="157"/>
      <c r="BC774" s="156"/>
      <c r="BD774" s="156"/>
      <c r="BE774" s="156"/>
      <c r="BF774" s="156"/>
      <c r="BG774" s="156"/>
      <c r="BH774" s="156"/>
      <c r="BI774" s="156"/>
      <c r="BJ774" s="16"/>
      <c r="BK774" s="16"/>
      <c r="BL774" s="16"/>
      <c r="BM774" s="135"/>
      <c r="BN774" s="135">
        <f t="shared" si="89"/>
        <v>0</v>
      </c>
      <c r="BO774" s="131">
        <f t="shared" si="90"/>
        <v>2.5</v>
      </c>
      <c r="BP774" s="65">
        <f t="shared" si="91"/>
        <v>4</v>
      </c>
      <c r="BS774" s="29"/>
    </row>
    <row r="775" spans="2:71" ht="24.95" customHeight="1">
      <c r="B775" s="48">
        <f>Personal_Development!B776</f>
        <v>0</v>
      </c>
      <c r="C775" s="48" t="str">
        <f>Personal_Development!C776</f>
        <v>K03308</v>
      </c>
      <c r="D775" s="14" t="str">
        <f>Personal_Development!D776</f>
        <v>C13876</v>
      </c>
      <c r="E775" s="148" t="str">
        <f>Personal_Development!E776</f>
        <v>EDY NALZAM BIN MAZLAN</v>
      </c>
      <c r="F775" s="12" t="str">
        <f>Personal_Development!F776</f>
        <v>PRODUCTION NO.1 DEPARTMENT</v>
      </c>
      <c r="G775" s="12" t="str">
        <f>Personal_Development!G776</f>
        <v>ASSEMBLY PRODUCTION SECTION (APS)</v>
      </c>
      <c r="H775" s="40" t="str">
        <f>Personal_Development!H776</f>
        <v>OPERATOR 2</v>
      </c>
      <c r="I775" s="41" t="str">
        <f>Personal_Development!I776</f>
        <v>C4 PROD</v>
      </c>
      <c r="J775" s="42" t="str">
        <f>Personal_Development!J776</f>
        <v xml:space="preserve">C4 </v>
      </c>
      <c r="K775" s="48"/>
      <c r="L775" s="48"/>
      <c r="M775" s="16"/>
      <c r="N775" s="16"/>
      <c r="O775" s="48"/>
      <c r="P775" s="48"/>
      <c r="Q775" s="48"/>
      <c r="R775" s="48"/>
      <c r="S775" s="48"/>
      <c r="T775" s="48">
        <v>1</v>
      </c>
      <c r="U775" s="48"/>
      <c r="V775" s="48">
        <v>1</v>
      </c>
      <c r="W775" s="20">
        <f t="shared" si="92"/>
        <v>2</v>
      </c>
      <c r="X775" s="48"/>
      <c r="Y775" s="48"/>
      <c r="Z775" s="16"/>
      <c r="AA775" s="16"/>
      <c r="AB775" s="48"/>
      <c r="AC775" s="48"/>
      <c r="AD775" s="48"/>
      <c r="AE775" s="48">
        <v>1</v>
      </c>
      <c r="AF775" s="48"/>
      <c r="AG775" s="48"/>
      <c r="AH775" s="48"/>
      <c r="AI775" s="48"/>
      <c r="AJ775" s="24">
        <f t="shared" si="93"/>
        <v>1</v>
      </c>
      <c r="AK775" s="48"/>
      <c r="AL775" s="48"/>
      <c r="AM775" s="16"/>
      <c r="AN775" s="16"/>
      <c r="AO775" s="48"/>
      <c r="AP775" s="48"/>
      <c r="AQ775" s="48">
        <v>0.5</v>
      </c>
      <c r="AR775" s="48"/>
      <c r="AS775" s="48"/>
      <c r="AT775" s="48"/>
      <c r="AU775" s="48"/>
      <c r="AV775" s="48"/>
      <c r="AW775" s="26">
        <f t="shared" si="94"/>
        <v>0.5</v>
      </c>
      <c r="AX775" s="16">
        <f t="shared" si="95"/>
        <v>3.5</v>
      </c>
      <c r="AY775" s="48"/>
      <c r="AZ775" s="48"/>
      <c r="BA775" s="129"/>
      <c r="BB775" s="157"/>
      <c r="BC775" s="156"/>
      <c r="BD775" s="156"/>
      <c r="BE775" s="156"/>
      <c r="BF775" s="156"/>
      <c r="BG775" s="156"/>
      <c r="BH775" s="156"/>
      <c r="BI775" s="156"/>
      <c r="BJ775" s="16"/>
      <c r="BK775" s="16"/>
      <c r="BL775" s="16">
        <v>1</v>
      </c>
      <c r="BM775" s="135"/>
      <c r="BN775" s="135">
        <f t="shared" si="89"/>
        <v>1</v>
      </c>
      <c r="BO775" s="131">
        <f t="shared" si="90"/>
        <v>4.5</v>
      </c>
      <c r="BP775" s="65">
        <f t="shared" si="91"/>
        <v>3</v>
      </c>
      <c r="BS775" s="29"/>
    </row>
    <row r="776" spans="2:71" ht="24.95" customHeight="1">
      <c r="B776" s="48">
        <f>Personal_Development!B777</f>
        <v>0</v>
      </c>
      <c r="C776" s="48" t="str">
        <f>Personal_Development!C777</f>
        <v>K03309</v>
      </c>
      <c r="D776" s="14" t="str">
        <f>Personal_Development!D777</f>
        <v>C13877</v>
      </c>
      <c r="E776" s="148" t="str">
        <f>Personal_Development!E777</f>
        <v>MUHAMMAD IZZUDDIN AL HAQQ BIN SHARINSHAH</v>
      </c>
      <c r="F776" s="12" t="str">
        <f>Personal_Development!F777</f>
        <v>PRODUCTION NO.1 DEPARTMENT</v>
      </c>
      <c r="G776" s="12" t="str">
        <f>Personal_Development!G777</f>
        <v>ASSEMBLY PRODUCTION SECTION (APS)</v>
      </c>
      <c r="H776" s="40" t="str">
        <f>Personal_Development!H777</f>
        <v>OPERATOR 2</v>
      </c>
      <c r="I776" s="41" t="str">
        <f>Personal_Development!I777</f>
        <v>C4 PROD</v>
      </c>
      <c r="J776" s="42" t="str">
        <f>Personal_Development!J777</f>
        <v xml:space="preserve">C4 </v>
      </c>
      <c r="K776" s="48"/>
      <c r="L776" s="48"/>
      <c r="M776" s="16"/>
      <c r="N776" s="16"/>
      <c r="O776" s="48"/>
      <c r="P776" s="48"/>
      <c r="Q776" s="48"/>
      <c r="R776" s="48"/>
      <c r="S776" s="48">
        <v>2</v>
      </c>
      <c r="T776" s="48">
        <v>1</v>
      </c>
      <c r="U776" s="48">
        <v>1</v>
      </c>
      <c r="V776" s="48"/>
      <c r="W776" s="20">
        <f t="shared" si="92"/>
        <v>4</v>
      </c>
      <c r="X776" s="48"/>
      <c r="Y776" s="48"/>
      <c r="Z776" s="16"/>
      <c r="AA776" s="16"/>
      <c r="AB776" s="48"/>
      <c r="AC776" s="48"/>
      <c r="AD776" s="48"/>
      <c r="AE776" s="48"/>
      <c r="AF776" s="48"/>
      <c r="AG776" s="48"/>
      <c r="AH776" s="48"/>
      <c r="AI776" s="48"/>
      <c r="AJ776" s="24">
        <f t="shared" si="93"/>
        <v>0</v>
      </c>
      <c r="AK776" s="48"/>
      <c r="AL776" s="48"/>
      <c r="AM776" s="16"/>
      <c r="AN776" s="16"/>
      <c r="AO776" s="48"/>
      <c r="AP776" s="48"/>
      <c r="AQ776" s="48">
        <v>0.5</v>
      </c>
      <c r="AR776" s="48"/>
      <c r="AS776" s="48"/>
      <c r="AT776" s="48"/>
      <c r="AU776" s="48"/>
      <c r="AV776" s="48"/>
      <c r="AW776" s="26">
        <f t="shared" si="94"/>
        <v>0.5</v>
      </c>
      <c r="AX776" s="16">
        <f t="shared" si="95"/>
        <v>4.5</v>
      </c>
      <c r="AY776" s="48"/>
      <c r="AZ776" s="48"/>
      <c r="BA776" s="129"/>
      <c r="BB776" s="157"/>
      <c r="BC776" s="156"/>
      <c r="BD776" s="156"/>
      <c r="BE776" s="156"/>
      <c r="BF776" s="156"/>
      <c r="BG776" s="156"/>
      <c r="BH776" s="156"/>
      <c r="BI776" s="156"/>
      <c r="BJ776" s="16"/>
      <c r="BK776" s="16"/>
      <c r="BL776" s="16"/>
      <c r="BM776" s="135"/>
      <c r="BN776" s="135">
        <f t="shared" si="89"/>
        <v>0</v>
      </c>
      <c r="BO776" s="131">
        <f t="shared" si="90"/>
        <v>4.5</v>
      </c>
      <c r="BP776" s="65">
        <f t="shared" si="91"/>
        <v>3</v>
      </c>
      <c r="BS776" s="29"/>
    </row>
    <row r="777" spans="2:71" ht="24.95" customHeight="1">
      <c r="B777" s="48" t="str">
        <f>Personal_Development!B778</f>
        <v>R</v>
      </c>
      <c r="C777" s="48" t="str">
        <f>Personal_Development!C778</f>
        <v>K03310</v>
      </c>
      <c r="D777" s="14" t="str">
        <f>Personal_Development!D778</f>
        <v>C13878</v>
      </c>
      <c r="E777" s="148" t="str">
        <f>Personal_Development!E778</f>
        <v>NUR FITRAH BINTI JAFRI</v>
      </c>
      <c r="F777" s="12" t="str">
        <f>Personal_Development!F778</f>
        <v>PRODUCTION NO.2 DEPARTMENT</v>
      </c>
      <c r="G777" s="12" t="str">
        <f>Personal_Development!G778</f>
        <v>MOLDING PRODUCTION SECTION (MPS)</v>
      </c>
      <c r="H777" s="40" t="str">
        <f>Personal_Development!H778</f>
        <v>OPERATOR 2</v>
      </c>
      <c r="I777" s="41" t="str">
        <f>Personal_Development!I778</f>
        <v>C4 PROD</v>
      </c>
      <c r="J777" s="42" t="str">
        <f>Personal_Development!J778</f>
        <v xml:space="preserve">C4 </v>
      </c>
      <c r="K777" s="48"/>
      <c r="L777" s="48"/>
      <c r="M777" s="16"/>
      <c r="N777" s="16"/>
      <c r="O777" s="48"/>
      <c r="P777" s="48"/>
      <c r="Q777" s="48"/>
      <c r="R777" s="48"/>
      <c r="S777" s="48"/>
      <c r="T777" s="48"/>
      <c r="U777" s="48"/>
      <c r="V777" s="48"/>
      <c r="W777" s="20">
        <f t="shared" si="92"/>
        <v>0</v>
      </c>
      <c r="X777" s="48"/>
      <c r="Y777" s="48"/>
      <c r="Z777" s="16"/>
      <c r="AA777" s="16"/>
      <c r="AB777" s="48"/>
      <c r="AC777" s="48"/>
      <c r="AD777" s="48"/>
      <c r="AE777" s="48"/>
      <c r="AF777" s="48"/>
      <c r="AG777" s="48"/>
      <c r="AH777" s="48"/>
      <c r="AI777" s="48"/>
      <c r="AJ777" s="24">
        <f t="shared" si="93"/>
        <v>0</v>
      </c>
      <c r="AK777" s="48"/>
      <c r="AL777" s="48"/>
      <c r="AM777" s="16"/>
      <c r="AN777" s="16"/>
      <c r="AO777" s="48">
        <v>0.75</v>
      </c>
      <c r="AP777" s="48"/>
      <c r="AQ777" s="48"/>
      <c r="AR777" s="48"/>
      <c r="AS777" s="48"/>
      <c r="AT777" s="48"/>
      <c r="AU777" s="48"/>
      <c r="AV777" s="48"/>
      <c r="AW777" s="26">
        <f t="shared" si="94"/>
        <v>0.75</v>
      </c>
      <c r="AX777" s="16">
        <f t="shared" si="95"/>
        <v>0.75</v>
      </c>
      <c r="AY777" s="48"/>
      <c r="AZ777" s="48"/>
      <c r="BA777" s="129"/>
      <c r="BB777" s="157"/>
      <c r="BC777" s="156"/>
      <c r="BD777" s="156"/>
      <c r="BE777" s="156"/>
      <c r="BF777" s="156"/>
      <c r="BG777" s="156"/>
      <c r="BH777" s="156"/>
      <c r="BI777" s="156"/>
      <c r="BJ777" s="16"/>
      <c r="BK777" s="16"/>
      <c r="BL777" s="16"/>
      <c r="BM777" s="135"/>
      <c r="BN777" s="135">
        <f t="shared" si="89"/>
        <v>0</v>
      </c>
      <c r="BO777" s="131">
        <f t="shared" si="90"/>
        <v>0.75</v>
      </c>
      <c r="BP777" s="65">
        <f t="shared" si="91"/>
        <v>4</v>
      </c>
      <c r="BS777" s="29"/>
    </row>
    <row r="778" spans="2:71" ht="24.95" customHeight="1">
      <c r="B778" s="48" t="str">
        <f>Personal_Development!B779</f>
        <v>R</v>
      </c>
      <c r="C778" s="48" t="str">
        <f>Personal_Development!C779</f>
        <v>K03311</v>
      </c>
      <c r="D778" s="14" t="str">
        <f>Personal_Development!D779</f>
        <v>C13879</v>
      </c>
      <c r="E778" s="148" t="str">
        <f>Personal_Development!E779</f>
        <v>INTAN SURAYA BINTI OTHMAN</v>
      </c>
      <c r="F778" s="12" t="str">
        <f>Personal_Development!F779</f>
        <v>PRODUCTION NO.2 DEPARTMENT</v>
      </c>
      <c r="G778" s="12" t="str">
        <f>Personal_Development!G779</f>
        <v>MOLDING PRODUCTION SECTION (MPS)</v>
      </c>
      <c r="H778" s="40" t="str">
        <f>Personal_Development!H779</f>
        <v>OPERATOR 2</v>
      </c>
      <c r="I778" s="41" t="str">
        <f>Personal_Development!I779</f>
        <v>C4 PROD</v>
      </c>
      <c r="J778" s="42" t="str">
        <f>Personal_Development!J779</f>
        <v xml:space="preserve">C4 </v>
      </c>
      <c r="K778" s="48"/>
      <c r="L778" s="48"/>
      <c r="M778" s="16"/>
      <c r="N778" s="16"/>
      <c r="O778" s="48">
        <v>1</v>
      </c>
      <c r="P778" s="48"/>
      <c r="Q778" s="48"/>
      <c r="R778" s="48"/>
      <c r="S778" s="48"/>
      <c r="T778" s="48"/>
      <c r="U778" s="48"/>
      <c r="V778" s="48"/>
      <c r="W778" s="20">
        <f t="shared" si="92"/>
        <v>1</v>
      </c>
      <c r="X778" s="48"/>
      <c r="Y778" s="48"/>
      <c r="Z778" s="16"/>
      <c r="AA778" s="16"/>
      <c r="AB778" s="48"/>
      <c r="AC778" s="48"/>
      <c r="AD778" s="48"/>
      <c r="AE778" s="48"/>
      <c r="AF778" s="48"/>
      <c r="AG778" s="48"/>
      <c r="AH778" s="48"/>
      <c r="AI778" s="48"/>
      <c r="AJ778" s="24">
        <f t="shared" si="93"/>
        <v>0</v>
      </c>
      <c r="AK778" s="48"/>
      <c r="AL778" s="48"/>
      <c r="AM778" s="16"/>
      <c r="AN778" s="16"/>
      <c r="AO778" s="48">
        <v>3.5</v>
      </c>
      <c r="AP778" s="48"/>
      <c r="AQ778" s="48"/>
      <c r="AR778" s="48"/>
      <c r="AS778" s="48"/>
      <c r="AT778" s="48"/>
      <c r="AU778" s="48"/>
      <c r="AV778" s="48"/>
      <c r="AW778" s="26">
        <f t="shared" si="94"/>
        <v>3.5</v>
      </c>
      <c r="AX778" s="16">
        <f t="shared" si="95"/>
        <v>4.5</v>
      </c>
      <c r="AY778" s="48"/>
      <c r="AZ778" s="48"/>
      <c r="BA778" s="129"/>
      <c r="BB778" s="157"/>
      <c r="BC778" s="156"/>
      <c r="BD778" s="156"/>
      <c r="BE778" s="156"/>
      <c r="BF778" s="156"/>
      <c r="BG778" s="156"/>
      <c r="BH778" s="156"/>
      <c r="BI778" s="156"/>
      <c r="BJ778" s="16"/>
      <c r="BK778" s="16"/>
      <c r="BL778" s="16"/>
      <c r="BM778" s="135"/>
      <c r="BN778" s="135">
        <f t="shared" si="89"/>
        <v>0</v>
      </c>
      <c r="BO778" s="131">
        <f t="shared" si="90"/>
        <v>4.5</v>
      </c>
      <c r="BP778" s="65">
        <f t="shared" si="91"/>
        <v>3</v>
      </c>
      <c r="BS778" s="29"/>
    </row>
    <row r="779" spans="2:71" ht="24.95" customHeight="1">
      <c r="B779" s="48">
        <f>Personal_Development!B780</f>
        <v>0</v>
      </c>
      <c r="C779" s="48" t="str">
        <f>Personal_Development!C780</f>
        <v>K03312</v>
      </c>
      <c r="D779" s="14" t="str">
        <f>Personal_Development!D780</f>
        <v>C13880</v>
      </c>
      <c r="E779" s="148" t="str">
        <f>Personal_Development!E780</f>
        <v>NOOR EZWANI BINTI MOHAMAD</v>
      </c>
      <c r="F779" s="12" t="str">
        <f>Personal_Development!F780</f>
        <v>PRODUCTION NO.2 DEPARTMENT</v>
      </c>
      <c r="G779" s="12" t="str">
        <f>Personal_Development!G780</f>
        <v>MOLDING PRODUCTION SECTION (MPS)</v>
      </c>
      <c r="H779" s="40" t="str">
        <f>Personal_Development!H780</f>
        <v>OPERATOR 2</v>
      </c>
      <c r="I779" s="41" t="str">
        <f>Personal_Development!I780</f>
        <v>C4 PROD</v>
      </c>
      <c r="J779" s="42" t="str">
        <f>Personal_Development!J780</f>
        <v xml:space="preserve">C4 </v>
      </c>
      <c r="K779" s="48"/>
      <c r="L779" s="48"/>
      <c r="M779" s="16"/>
      <c r="N779" s="16"/>
      <c r="O779" s="48"/>
      <c r="P779" s="48">
        <v>2</v>
      </c>
      <c r="Q779" s="48"/>
      <c r="R779" s="48"/>
      <c r="S779" s="48"/>
      <c r="T779" s="48"/>
      <c r="U779" s="48"/>
      <c r="V779" s="48"/>
      <c r="W779" s="20">
        <f t="shared" si="92"/>
        <v>2</v>
      </c>
      <c r="X779" s="48"/>
      <c r="Y779" s="48"/>
      <c r="Z779" s="16"/>
      <c r="AA779" s="16"/>
      <c r="AB779" s="48"/>
      <c r="AC779" s="48"/>
      <c r="AD779" s="48"/>
      <c r="AE779" s="48"/>
      <c r="AF779" s="48"/>
      <c r="AG779" s="48"/>
      <c r="AH779" s="48"/>
      <c r="AI779" s="48"/>
      <c r="AJ779" s="24">
        <f t="shared" si="93"/>
        <v>0</v>
      </c>
      <c r="AK779" s="48"/>
      <c r="AL779" s="48"/>
      <c r="AM779" s="16"/>
      <c r="AN779" s="16"/>
      <c r="AO779" s="48"/>
      <c r="AP779" s="48">
        <v>1</v>
      </c>
      <c r="AQ779" s="48"/>
      <c r="AR779" s="48"/>
      <c r="AS779" s="48"/>
      <c r="AT779" s="48"/>
      <c r="AU779" s="48"/>
      <c r="AV779" s="48"/>
      <c r="AW779" s="26">
        <f t="shared" si="94"/>
        <v>1</v>
      </c>
      <c r="AX779" s="16">
        <f t="shared" si="95"/>
        <v>3</v>
      </c>
      <c r="AY779" s="48"/>
      <c r="AZ779" s="48"/>
      <c r="BA779" s="129"/>
      <c r="BB779" s="157"/>
      <c r="BC779" s="156"/>
      <c r="BD779" s="156"/>
      <c r="BE779" s="156"/>
      <c r="BF779" s="156"/>
      <c r="BG779" s="156"/>
      <c r="BH779" s="156"/>
      <c r="BI779" s="156"/>
      <c r="BJ779" s="16"/>
      <c r="BK779" s="16"/>
      <c r="BL779" s="16"/>
      <c r="BM779" s="135"/>
      <c r="BN779" s="135">
        <f t="shared" si="89"/>
        <v>0</v>
      </c>
      <c r="BO779" s="131">
        <f t="shared" si="90"/>
        <v>3</v>
      </c>
      <c r="BP779" s="65">
        <f t="shared" si="91"/>
        <v>4</v>
      </c>
      <c r="BS779" s="29"/>
    </row>
    <row r="780" spans="2:71" ht="24.95" customHeight="1">
      <c r="B780" s="48">
        <f>Personal_Development!B781</f>
        <v>0</v>
      </c>
      <c r="C780" s="48">
        <f>Personal_Development!C781</f>
        <v>0</v>
      </c>
      <c r="D780" s="14" t="str">
        <f>Personal_Development!D781</f>
        <v>T10087</v>
      </c>
      <c r="E780" s="148" t="str">
        <f>Personal_Development!E781</f>
        <v>VANITHA A/P SUPPERMANIAM</v>
      </c>
      <c r="F780" s="12" t="str">
        <f>Personal_Development!F781</f>
        <v>PRODUCTION NO.1 DEPARTMENT</v>
      </c>
      <c r="G780" s="12" t="str">
        <f>Personal_Development!G781</f>
        <v>ASSEMBLY PRODUCTION SECTION (APS)</v>
      </c>
      <c r="H780" s="40" t="str">
        <f>Personal_Development!H781</f>
        <v>OPERATOR 2</v>
      </c>
      <c r="I780" s="41" t="str">
        <f>Personal_Development!I781</f>
        <v>C4 PROD</v>
      </c>
      <c r="J780" s="42" t="str">
        <f>Personal_Development!J781</f>
        <v xml:space="preserve">C4 </v>
      </c>
      <c r="K780" s="48"/>
      <c r="L780" s="48"/>
      <c r="M780" s="16"/>
      <c r="N780" s="16"/>
      <c r="O780" s="48"/>
      <c r="P780" s="48"/>
      <c r="Q780" s="48"/>
      <c r="R780" s="48"/>
      <c r="S780" s="48"/>
      <c r="T780" s="48"/>
      <c r="U780" s="48"/>
      <c r="V780" s="48">
        <v>2</v>
      </c>
      <c r="W780" s="20">
        <f t="shared" si="92"/>
        <v>2</v>
      </c>
      <c r="X780" s="48"/>
      <c r="Y780" s="48"/>
      <c r="Z780" s="16"/>
      <c r="AA780" s="16"/>
      <c r="AB780" s="48"/>
      <c r="AC780" s="48"/>
      <c r="AD780" s="48"/>
      <c r="AE780" s="48"/>
      <c r="AF780" s="48"/>
      <c r="AG780" s="48"/>
      <c r="AH780" s="48"/>
      <c r="AI780" s="48"/>
      <c r="AJ780" s="24">
        <f t="shared" si="93"/>
        <v>0</v>
      </c>
      <c r="AK780" s="48"/>
      <c r="AL780" s="48"/>
      <c r="AM780" s="16"/>
      <c r="AN780" s="16"/>
      <c r="AO780" s="48">
        <v>1</v>
      </c>
      <c r="AP780" s="48"/>
      <c r="AQ780" s="48"/>
      <c r="AR780" s="48">
        <v>1</v>
      </c>
      <c r="AS780" s="48"/>
      <c r="AT780" s="48"/>
      <c r="AU780" s="48">
        <v>1</v>
      </c>
      <c r="AV780" s="48"/>
      <c r="AW780" s="26">
        <f t="shared" si="94"/>
        <v>3</v>
      </c>
      <c r="AX780" s="16">
        <f t="shared" si="95"/>
        <v>5</v>
      </c>
      <c r="AY780" s="48"/>
      <c r="AZ780" s="48"/>
      <c r="BA780" s="129"/>
      <c r="BB780" s="157"/>
      <c r="BC780" s="156"/>
      <c r="BD780" s="156"/>
      <c r="BE780" s="156"/>
      <c r="BF780" s="156"/>
      <c r="BG780" s="156"/>
      <c r="BH780" s="156"/>
      <c r="BI780" s="156"/>
      <c r="BJ780" s="16"/>
      <c r="BK780" s="16"/>
      <c r="BL780" s="16"/>
      <c r="BM780" s="135"/>
      <c r="BN780" s="135">
        <f t="shared" si="89"/>
        <v>0</v>
      </c>
      <c r="BO780" s="131">
        <f t="shared" si="90"/>
        <v>5</v>
      </c>
      <c r="BP780" s="65">
        <f t="shared" si="91"/>
        <v>3</v>
      </c>
      <c r="BS780" s="29"/>
    </row>
    <row r="781" spans="2:71" ht="24.95" customHeight="1">
      <c r="B781" s="48">
        <f>Personal_Development!B782</f>
        <v>0</v>
      </c>
      <c r="C781" s="48">
        <f>Personal_Development!C782</f>
        <v>0</v>
      </c>
      <c r="D781" s="14" t="str">
        <f>Personal_Development!D782</f>
        <v>T10089</v>
      </c>
      <c r="E781" s="148" t="str">
        <f>Personal_Development!E782</f>
        <v>ZAMZAIZURI BIN MOHAMAD</v>
      </c>
      <c r="F781" s="12" t="str">
        <f>Personal_Development!F782</f>
        <v>FACTORY OPERATIONS DEPARTMENT</v>
      </c>
      <c r="G781" s="12" t="str">
        <f>Personal_Development!G782</f>
        <v>INVENTORY &amp; SYSYTEM CONTROL SECTION (IVS)</v>
      </c>
      <c r="H781" s="40" t="str">
        <f>Personal_Development!H782</f>
        <v>STOREHAND</v>
      </c>
      <c r="I781" s="41" t="str">
        <f>Personal_Development!I782</f>
        <v>C4 PROD</v>
      </c>
      <c r="J781" s="42" t="str">
        <f>Personal_Development!J782</f>
        <v xml:space="preserve">C4 </v>
      </c>
      <c r="K781" s="48"/>
      <c r="L781" s="48"/>
      <c r="M781" s="16"/>
      <c r="N781" s="16"/>
      <c r="O781" s="48"/>
      <c r="P781" s="48"/>
      <c r="Q781" s="48"/>
      <c r="R781" s="48"/>
      <c r="S781" s="48"/>
      <c r="T781" s="48"/>
      <c r="U781" s="48"/>
      <c r="V781" s="48"/>
      <c r="W781" s="20">
        <f t="shared" si="92"/>
        <v>0</v>
      </c>
      <c r="X781" s="48"/>
      <c r="Y781" s="48"/>
      <c r="Z781" s="16"/>
      <c r="AA781" s="16"/>
      <c r="AB781" s="48"/>
      <c r="AC781" s="48"/>
      <c r="AD781" s="48"/>
      <c r="AE781" s="48"/>
      <c r="AF781" s="48"/>
      <c r="AG781" s="48"/>
      <c r="AH781" s="48"/>
      <c r="AI781" s="48"/>
      <c r="AJ781" s="24">
        <f t="shared" si="93"/>
        <v>0</v>
      </c>
      <c r="AK781" s="48"/>
      <c r="AL781" s="48"/>
      <c r="AM781" s="16"/>
      <c r="AN781" s="16"/>
      <c r="AO781" s="48"/>
      <c r="AP781" s="48"/>
      <c r="AQ781" s="48"/>
      <c r="AR781" s="48"/>
      <c r="AS781" s="48"/>
      <c r="AT781" s="48"/>
      <c r="AU781" s="48"/>
      <c r="AV781" s="48"/>
      <c r="AW781" s="26">
        <f t="shared" si="94"/>
        <v>0</v>
      </c>
      <c r="AX781" s="16">
        <f t="shared" si="95"/>
        <v>0</v>
      </c>
      <c r="AY781" s="48"/>
      <c r="AZ781" s="48"/>
      <c r="BA781" s="129"/>
      <c r="BB781" s="157"/>
      <c r="BC781" s="156"/>
      <c r="BD781" s="156"/>
      <c r="BE781" s="156"/>
      <c r="BF781" s="156"/>
      <c r="BG781" s="156"/>
      <c r="BH781" s="156"/>
      <c r="BI781" s="156"/>
      <c r="BJ781" s="16"/>
      <c r="BK781" s="16">
        <v>1.25</v>
      </c>
      <c r="BL781" s="16"/>
      <c r="BM781" s="135"/>
      <c r="BN781" s="135">
        <f t="shared" si="89"/>
        <v>1.25</v>
      </c>
      <c r="BO781" s="131">
        <f t="shared" si="90"/>
        <v>1.25</v>
      </c>
      <c r="BP781" s="65">
        <f t="shared" si="91"/>
        <v>4</v>
      </c>
      <c r="BS781" s="29"/>
    </row>
    <row r="782" spans="2:71" ht="24.95" customHeight="1">
      <c r="B782" s="48">
        <f>Personal_Development!B783</f>
        <v>0</v>
      </c>
      <c r="C782" s="48" t="str">
        <f>Personal_Development!C783</f>
        <v>T10090</v>
      </c>
      <c r="D782" s="14" t="str">
        <f>Personal_Development!D783</f>
        <v>C13976</v>
      </c>
      <c r="E782" s="148" t="str">
        <f>Personal_Development!E783</f>
        <v>MOHD FIRZHARIZAN BIN MUHAMMAD SHAH</v>
      </c>
      <c r="F782" s="12" t="str">
        <f>Personal_Development!F783</f>
        <v>PRODUCTION NO.2 DEPARTMENT</v>
      </c>
      <c r="G782" s="12" t="str">
        <f>Personal_Development!G783</f>
        <v>MOLDING PRODUCTION SECTION (MPS)</v>
      </c>
      <c r="H782" s="40" t="str">
        <f>Personal_Development!H783</f>
        <v>OPERATOR 2</v>
      </c>
      <c r="I782" s="41" t="str">
        <f>Personal_Development!I783</f>
        <v>C4 PROD</v>
      </c>
      <c r="J782" s="42" t="str">
        <f>Personal_Development!J783</f>
        <v xml:space="preserve">C4 </v>
      </c>
      <c r="K782" s="48"/>
      <c r="L782" s="48"/>
      <c r="M782" s="16"/>
      <c r="N782" s="16"/>
      <c r="O782" s="48">
        <v>2</v>
      </c>
      <c r="P782" s="48">
        <v>1</v>
      </c>
      <c r="Q782" s="48"/>
      <c r="R782" s="48"/>
      <c r="S782" s="48">
        <v>1</v>
      </c>
      <c r="T782" s="48"/>
      <c r="U782" s="48"/>
      <c r="V782" s="48"/>
      <c r="W782" s="20">
        <f t="shared" si="92"/>
        <v>4</v>
      </c>
      <c r="X782" s="48"/>
      <c r="Y782" s="48"/>
      <c r="Z782" s="16"/>
      <c r="AA782" s="16"/>
      <c r="AB782" s="48"/>
      <c r="AC782" s="48"/>
      <c r="AD782" s="48"/>
      <c r="AE782" s="48"/>
      <c r="AF782" s="48"/>
      <c r="AG782" s="48"/>
      <c r="AH782" s="48"/>
      <c r="AI782" s="48"/>
      <c r="AJ782" s="24">
        <f t="shared" si="93"/>
        <v>0</v>
      </c>
      <c r="AK782" s="48"/>
      <c r="AL782" s="48"/>
      <c r="AM782" s="16"/>
      <c r="AN782" s="16"/>
      <c r="AO782" s="48"/>
      <c r="AP782" s="48">
        <v>1</v>
      </c>
      <c r="AQ782" s="48"/>
      <c r="AR782" s="48"/>
      <c r="AS782" s="48"/>
      <c r="AT782" s="48"/>
      <c r="AU782" s="48"/>
      <c r="AV782" s="48"/>
      <c r="AW782" s="26">
        <f t="shared" si="94"/>
        <v>1</v>
      </c>
      <c r="AX782" s="16">
        <f t="shared" si="95"/>
        <v>5</v>
      </c>
      <c r="AY782" s="48"/>
      <c r="AZ782" s="48"/>
      <c r="BA782" s="129"/>
      <c r="BB782" s="157"/>
      <c r="BC782" s="156"/>
      <c r="BD782" s="156"/>
      <c r="BE782" s="156"/>
      <c r="BF782" s="156"/>
      <c r="BG782" s="156"/>
      <c r="BH782" s="156"/>
      <c r="BI782" s="156"/>
      <c r="BJ782" s="16">
        <v>2</v>
      </c>
      <c r="BK782" s="16"/>
      <c r="BL782" s="16">
        <v>0.5</v>
      </c>
      <c r="BM782" s="135"/>
      <c r="BN782" s="135">
        <f t="shared" si="89"/>
        <v>2.5</v>
      </c>
      <c r="BO782" s="131">
        <f t="shared" si="90"/>
        <v>7.5</v>
      </c>
      <c r="BP782" s="65">
        <f t="shared" si="91"/>
        <v>2</v>
      </c>
      <c r="BS782" s="29"/>
    </row>
    <row r="783" spans="2:71" ht="24.95" customHeight="1">
      <c r="B783" s="48">
        <f>Personal_Development!B784</f>
        <v>0</v>
      </c>
      <c r="C783" s="48">
        <f>Personal_Development!C784</f>
        <v>0</v>
      </c>
      <c r="D783" s="14" t="str">
        <f>Personal_Development!D784</f>
        <v>T10091</v>
      </c>
      <c r="E783" s="148" t="str">
        <f>Personal_Development!E784</f>
        <v>MOHD ASROL BIN YA'AKUP</v>
      </c>
      <c r="F783" s="12" t="str">
        <f>Personal_Development!F784</f>
        <v>QUALITY ASSURANCE DEPARTMENT</v>
      </c>
      <c r="G783" s="12" t="str">
        <f>Personal_Development!G784</f>
        <v>QUALITY ASSURANCE SECTION (QAS)</v>
      </c>
      <c r="H783" s="40" t="str">
        <f>Personal_Development!H784</f>
        <v>QA INSPECTOR</v>
      </c>
      <c r="I783" s="41" t="str">
        <f>Personal_Development!I784</f>
        <v>C3 PROD</v>
      </c>
      <c r="J783" s="42" t="str">
        <f>Personal_Development!J784</f>
        <v xml:space="preserve">C3 </v>
      </c>
      <c r="K783" s="48"/>
      <c r="L783" s="48"/>
      <c r="M783" s="16"/>
      <c r="N783" s="16"/>
      <c r="O783" s="48"/>
      <c r="P783" s="48">
        <v>1.5</v>
      </c>
      <c r="Q783" s="48"/>
      <c r="R783" s="48"/>
      <c r="S783" s="48"/>
      <c r="T783" s="48">
        <v>1</v>
      </c>
      <c r="U783" s="48"/>
      <c r="V783" s="48"/>
      <c r="W783" s="20">
        <f t="shared" si="92"/>
        <v>2.5</v>
      </c>
      <c r="X783" s="48"/>
      <c r="Y783" s="48"/>
      <c r="Z783" s="16"/>
      <c r="AA783" s="16"/>
      <c r="AB783" s="48"/>
      <c r="AC783" s="48"/>
      <c r="AD783" s="48"/>
      <c r="AE783" s="48"/>
      <c r="AF783" s="48"/>
      <c r="AG783" s="48"/>
      <c r="AH783" s="48"/>
      <c r="AI783" s="48">
        <v>1</v>
      </c>
      <c r="AJ783" s="24">
        <f t="shared" si="93"/>
        <v>1</v>
      </c>
      <c r="AK783" s="48"/>
      <c r="AL783" s="48"/>
      <c r="AM783" s="16"/>
      <c r="AN783" s="16"/>
      <c r="AO783" s="48">
        <v>0.25</v>
      </c>
      <c r="AP783" s="48">
        <v>1</v>
      </c>
      <c r="AQ783" s="48"/>
      <c r="AR783" s="48">
        <v>1</v>
      </c>
      <c r="AS783" s="48">
        <v>5</v>
      </c>
      <c r="AT783" s="48">
        <v>2</v>
      </c>
      <c r="AU783" s="48"/>
      <c r="AV783" s="48">
        <v>1</v>
      </c>
      <c r="AW783" s="26">
        <f>SUM(AK783:AV783)</f>
        <v>10.25</v>
      </c>
      <c r="AX783" s="16">
        <f t="shared" si="95"/>
        <v>13.75</v>
      </c>
      <c r="AY783" s="48"/>
      <c r="AZ783" s="48"/>
      <c r="BA783" s="129"/>
      <c r="BB783" s="157"/>
      <c r="BC783" s="156"/>
      <c r="BD783" s="156"/>
      <c r="BE783" s="156"/>
      <c r="BF783" s="156"/>
      <c r="BG783" s="156"/>
      <c r="BH783" s="156"/>
      <c r="BI783" s="156">
        <v>0.5</v>
      </c>
      <c r="BJ783" s="16"/>
      <c r="BK783" s="16">
        <v>2</v>
      </c>
      <c r="BL783" s="16"/>
      <c r="BM783" s="135"/>
      <c r="BN783" s="135">
        <f t="shared" si="89"/>
        <v>2.5</v>
      </c>
      <c r="BO783" s="131">
        <f t="shared" si="90"/>
        <v>16.25</v>
      </c>
      <c r="BP783" s="65">
        <f t="shared" si="91"/>
        <v>1</v>
      </c>
      <c r="BS783" s="29"/>
    </row>
    <row r="784" spans="2:71" ht="24.95" customHeight="1">
      <c r="B784" s="48" t="str">
        <f>Personal_Development!B785</f>
        <v>R</v>
      </c>
      <c r="C784" s="48">
        <f>Personal_Development!C785</f>
        <v>0</v>
      </c>
      <c r="D784" s="14" t="str">
        <f>Personal_Development!D785</f>
        <v>T10092</v>
      </c>
      <c r="E784" s="148" t="str">
        <f>Personal_Development!E785</f>
        <v>MOHAMMAD RAZIKIN BIN HADNAN</v>
      </c>
      <c r="F784" s="12" t="str">
        <f>Personal_Development!F785</f>
        <v>FACTORY OPERATIONS DEPARTMENT</v>
      </c>
      <c r="G784" s="12" t="str">
        <f>Personal_Development!G785</f>
        <v>INVENTORY &amp; SYSYTEM CONTROL SECTION (IVS)</v>
      </c>
      <c r="H784" s="40" t="str">
        <f>Personal_Development!H785</f>
        <v>STOREHAND</v>
      </c>
      <c r="I784" s="41" t="str">
        <f>Personal_Development!I785</f>
        <v>C4 PROD</v>
      </c>
      <c r="J784" s="42" t="str">
        <f>Personal_Development!J785</f>
        <v xml:space="preserve">C4 </v>
      </c>
      <c r="K784" s="48"/>
      <c r="L784" s="48"/>
      <c r="M784" s="16"/>
      <c r="N784" s="16"/>
      <c r="O784" s="48"/>
      <c r="P784" s="48">
        <v>1.5</v>
      </c>
      <c r="Q784" s="48">
        <v>1.5</v>
      </c>
      <c r="R784" s="48"/>
      <c r="S784" s="48"/>
      <c r="T784" s="48"/>
      <c r="U784" s="48"/>
      <c r="V784" s="48"/>
      <c r="W784" s="20">
        <f t="shared" si="92"/>
        <v>3</v>
      </c>
      <c r="X784" s="48"/>
      <c r="Y784" s="48"/>
      <c r="Z784" s="16"/>
      <c r="AA784" s="16"/>
      <c r="AB784" s="48"/>
      <c r="AC784" s="48"/>
      <c r="AD784" s="48">
        <v>0.5</v>
      </c>
      <c r="AE784" s="48"/>
      <c r="AF784" s="48"/>
      <c r="AG784" s="48"/>
      <c r="AH784" s="48"/>
      <c r="AI784" s="48"/>
      <c r="AJ784" s="24">
        <f t="shared" si="93"/>
        <v>0.5</v>
      </c>
      <c r="AK784" s="48"/>
      <c r="AL784" s="48"/>
      <c r="AM784" s="16"/>
      <c r="AN784" s="16"/>
      <c r="AO784" s="48">
        <v>0.25</v>
      </c>
      <c r="AP784" s="48">
        <v>0.5</v>
      </c>
      <c r="AQ784" s="48">
        <v>1.5</v>
      </c>
      <c r="AR784" s="48"/>
      <c r="AS784" s="48"/>
      <c r="AT784" s="48"/>
      <c r="AU784" s="48"/>
      <c r="AV784" s="48"/>
      <c r="AW784" s="26">
        <f t="shared" si="94"/>
        <v>2.25</v>
      </c>
      <c r="AX784" s="16">
        <f t="shared" si="95"/>
        <v>5.75</v>
      </c>
      <c r="AY784" s="48"/>
      <c r="AZ784" s="48"/>
      <c r="BA784" s="129"/>
      <c r="BB784" s="157"/>
      <c r="BC784" s="156"/>
      <c r="BD784" s="156"/>
      <c r="BE784" s="156"/>
      <c r="BF784" s="156"/>
      <c r="BG784" s="156">
        <v>1</v>
      </c>
      <c r="BH784" s="156"/>
      <c r="BI784" s="156"/>
      <c r="BJ784" s="16"/>
      <c r="BK784" s="16"/>
      <c r="BL784" s="16"/>
      <c r="BM784" s="135"/>
      <c r="BN784" s="135">
        <f t="shared" si="89"/>
        <v>1</v>
      </c>
      <c r="BO784" s="131">
        <f t="shared" si="90"/>
        <v>6.75</v>
      </c>
      <c r="BP784" s="65">
        <f t="shared" si="91"/>
        <v>3</v>
      </c>
      <c r="BS784" s="29"/>
    </row>
    <row r="785" spans="2:71" ht="24.95" customHeight="1">
      <c r="B785" s="48">
        <f>Personal_Development!B786</f>
        <v>0</v>
      </c>
      <c r="C785" s="48">
        <f>Personal_Development!C786</f>
        <v>0</v>
      </c>
      <c r="D785" s="14" t="str">
        <f>Personal_Development!D786</f>
        <v>C13868</v>
      </c>
      <c r="E785" s="148" t="str">
        <f>Personal_Development!E786</f>
        <v>MUHAMMAD SYAFIQ BIN NOOR AZIZI</v>
      </c>
      <c r="F785" s="12" t="str">
        <f>Personal_Development!F786</f>
        <v>GENERAL AFFAIRS DEPARTMENT</v>
      </c>
      <c r="G785" s="12" t="str">
        <f>Personal_Development!G786</f>
        <v>FACILITY ENGINEERING SECTION (FES)</v>
      </c>
      <c r="H785" s="40" t="str">
        <f>Personal_Development!H786</f>
        <v>SENIOR TECHNICIAN</v>
      </c>
      <c r="I785" s="41" t="str">
        <f>Personal_Development!I786</f>
        <v>C1 PROD</v>
      </c>
      <c r="J785" s="42" t="str">
        <f>Personal_Development!J786</f>
        <v xml:space="preserve">C1 </v>
      </c>
      <c r="K785" s="48"/>
      <c r="L785" s="48"/>
      <c r="M785" s="16"/>
      <c r="N785" s="16"/>
      <c r="O785" s="48"/>
      <c r="P785" s="48"/>
      <c r="Q785" s="48"/>
      <c r="R785" s="48"/>
      <c r="S785" s="48"/>
      <c r="T785" s="48"/>
      <c r="U785" s="48"/>
      <c r="V785" s="48"/>
      <c r="W785" s="20">
        <f t="shared" si="92"/>
        <v>0</v>
      </c>
      <c r="X785" s="48"/>
      <c r="Y785" s="48"/>
      <c r="Z785" s="16"/>
      <c r="AA785" s="16"/>
      <c r="AB785" s="48"/>
      <c r="AC785" s="48"/>
      <c r="AD785" s="48"/>
      <c r="AE785" s="48"/>
      <c r="AF785" s="48"/>
      <c r="AG785" s="48"/>
      <c r="AH785" s="48"/>
      <c r="AI785" s="48"/>
      <c r="AJ785" s="24">
        <f t="shared" si="93"/>
        <v>0</v>
      </c>
      <c r="AK785" s="48"/>
      <c r="AL785" s="48"/>
      <c r="AM785" s="16"/>
      <c r="AN785" s="16"/>
      <c r="AO785" s="48"/>
      <c r="AP785" s="48">
        <v>0.5</v>
      </c>
      <c r="AQ785" s="48"/>
      <c r="AR785" s="48">
        <v>1</v>
      </c>
      <c r="AS785" s="48">
        <v>1</v>
      </c>
      <c r="AT785" s="48"/>
      <c r="AU785" s="48"/>
      <c r="AV785" s="48"/>
      <c r="AW785" s="26">
        <f t="shared" si="94"/>
        <v>2.5</v>
      </c>
      <c r="AX785" s="16">
        <f t="shared" si="95"/>
        <v>2.5</v>
      </c>
      <c r="AY785" s="48"/>
      <c r="AZ785" s="48"/>
      <c r="BA785" s="129"/>
      <c r="BB785" s="157"/>
      <c r="BC785" s="156"/>
      <c r="BD785" s="156"/>
      <c r="BE785" s="156"/>
      <c r="BF785" s="156"/>
      <c r="BG785" s="156"/>
      <c r="BH785" s="156"/>
      <c r="BI785" s="156"/>
      <c r="BJ785" s="16">
        <v>1</v>
      </c>
      <c r="BK785" s="16">
        <v>0.5</v>
      </c>
      <c r="BL785" s="16"/>
      <c r="BM785" s="135"/>
      <c r="BN785" s="135">
        <f t="shared" si="89"/>
        <v>1.5</v>
      </c>
      <c r="BO785" s="131">
        <f t="shared" si="90"/>
        <v>4</v>
      </c>
      <c r="BP785" s="65">
        <f t="shared" si="91"/>
        <v>3</v>
      </c>
      <c r="BS785" s="29"/>
    </row>
    <row r="786" spans="2:71" ht="24.95" customHeight="1">
      <c r="B786" s="48">
        <f>Personal_Development!B787</f>
        <v>0</v>
      </c>
      <c r="C786" s="48" t="str">
        <f>Personal_Development!C787</f>
        <v>K03313</v>
      </c>
      <c r="D786" s="14" t="str">
        <f>Personal_Development!D787</f>
        <v>C13884</v>
      </c>
      <c r="E786" s="148" t="str">
        <f>Personal_Development!E787</f>
        <v>AIMAN ROUDAH BIN OMAR</v>
      </c>
      <c r="F786" s="12" t="str">
        <f>Personal_Development!F787</f>
        <v>PRODUCTION NO.1 DEPARTMENT</v>
      </c>
      <c r="G786" s="12" t="str">
        <f>Personal_Development!G787</f>
        <v>ASSEMBLY PRODUCTION SECTION (APS)</v>
      </c>
      <c r="H786" s="40" t="str">
        <f>Personal_Development!H787</f>
        <v>OPERATOR 2</v>
      </c>
      <c r="I786" s="41" t="str">
        <f>Personal_Development!I787</f>
        <v>C4 PROD</v>
      </c>
      <c r="J786" s="42" t="str">
        <f>Personal_Development!J787</f>
        <v xml:space="preserve">C4 </v>
      </c>
      <c r="K786" s="48"/>
      <c r="L786" s="48"/>
      <c r="M786" s="16"/>
      <c r="N786" s="16"/>
      <c r="O786" s="48"/>
      <c r="P786" s="48"/>
      <c r="Q786" s="48">
        <v>1</v>
      </c>
      <c r="R786" s="48"/>
      <c r="S786" s="48"/>
      <c r="T786" s="48"/>
      <c r="U786" s="48"/>
      <c r="V786" s="48"/>
      <c r="W786" s="20">
        <f t="shared" si="92"/>
        <v>1</v>
      </c>
      <c r="X786" s="48"/>
      <c r="Y786" s="48"/>
      <c r="Z786" s="16"/>
      <c r="AA786" s="16"/>
      <c r="AB786" s="48"/>
      <c r="AC786" s="48"/>
      <c r="AD786" s="48"/>
      <c r="AE786" s="48"/>
      <c r="AF786" s="48"/>
      <c r="AG786" s="48"/>
      <c r="AH786" s="48"/>
      <c r="AI786" s="48"/>
      <c r="AJ786" s="24">
        <f t="shared" si="93"/>
        <v>0</v>
      </c>
      <c r="AK786" s="48"/>
      <c r="AL786" s="48"/>
      <c r="AM786" s="16"/>
      <c r="AN786" s="16"/>
      <c r="AO786" s="48"/>
      <c r="AP786" s="48">
        <v>1</v>
      </c>
      <c r="AQ786" s="48">
        <v>0.5</v>
      </c>
      <c r="AR786" s="48">
        <v>1</v>
      </c>
      <c r="AS786" s="48">
        <v>1</v>
      </c>
      <c r="AT786" s="48"/>
      <c r="AU786" s="48"/>
      <c r="AV786" s="48"/>
      <c r="AW786" s="26">
        <f t="shared" si="94"/>
        <v>3.5</v>
      </c>
      <c r="AX786" s="16">
        <f t="shared" si="95"/>
        <v>4.5</v>
      </c>
      <c r="AY786" s="48"/>
      <c r="AZ786" s="48"/>
      <c r="BA786" s="129"/>
      <c r="BB786" s="157"/>
      <c r="BC786" s="156"/>
      <c r="BD786" s="156"/>
      <c r="BE786" s="156"/>
      <c r="BF786" s="156"/>
      <c r="BG786" s="156"/>
      <c r="BH786" s="156"/>
      <c r="BI786" s="156"/>
      <c r="BJ786" s="16"/>
      <c r="BK786" s="16"/>
      <c r="BL786" s="16"/>
      <c r="BM786" s="135"/>
      <c r="BN786" s="135">
        <f t="shared" si="89"/>
        <v>0</v>
      </c>
      <c r="BO786" s="131">
        <f t="shared" si="90"/>
        <v>4.5</v>
      </c>
      <c r="BP786" s="65">
        <f t="shared" si="91"/>
        <v>3</v>
      </c>
      <c r="BS786" s="29"/>
    </row>
    <row r="787" spans="2:71" ht="24.95" customHeight="1">
      <c r="B787" s="48" t="str">
        <f>Personal_Development!B788</f>
        <v>R</v>
      </c>
      <c r="C787" s="48" t="str">
        <f>Personal_Development!C788</f>
        <v>K03314</v>
      </c>
      <c r="D787" s="14" t="str">
        <f>Personal_Development!D788</f>
        <v>C13885</v>
      </c>
      <c r="E787" s="148" t="str">
        <f>Personal_Development!E788</f>
        <v>NURHIDAYATUL HAFIZAH BINTI SADRI</v>
      </c>
      <c r="F787" s="12" t="str">
        <f>Personal_Development!F788</f>
        <v>PRODUCTION NO.1 DEPARTMENT</v>
      </c>
      <c r="G787" s="12" t="str">
        <f>Personal_Development!G788</f>
        <v>ASSEMBLY PRODUCTION SECTION (APS)</v>
      </c>
      <c r="H787" s="40" t="str">
        <f>Personal_Development!H788</f>
        <v>OPERATOR 2</v>
      </c>
      <c r="I787" s="41" t="str">
        <f>Personal_Development!I788</f>
        <v>C4 PROD</v>
      </c>
      <c r="J787" s="42" t="str">
        <f>Personal_Development!J788</f>
        <v xml:space="preserve">C4 </v>
      </c>
      <c r="K787" s="48"/>
      <c r="L787" s="48"/>
      <c r="M787" s="16"/>
      <c r="N787" s="16"/>
      <c r="O787" s="48"/>
      <c r="P787" s="48"/>
      <c r="Q787" s="48">
        <v>2</v>
      </c>
      <c r="R787" s="48">
        <v>1</v>
      </c>
      <c r="S787" s="48"/>
      <c r="T787" s="48"/>
      <c r="U787" s="48"/>
      <c r="V787" s="48"/>
      <c r="W787" s="20">
        <f t="shared" si="92"/>
        <v>3</v>
      </c>
      <c r="X787" s="48"/>
      <c r="Y787" s="48"/>
      <c r="Z787" s="16"/>
      <c r="AA787" s="16"/>
      <c r="AB787" s="48"/>
      <c r="AC787" s="48"/>
      <c r="AD787" s="48"/>
      <c r="AE787" s="48"/>
      <c r="AF787" s="48"/>
      <c r="AG787" s="48"/>
      <c r="AH787" s="48"/>
      <c r="AI787" s="48"/>
      <c r="AJ787" s="24">
        <f t="shared" si="93"/>
        <v>0</v>
      </c>
      <c r="AK787" s="48"/>
      <c r="AL787" s="48"/>
      <c r="AM787" s="16"/>
      <c r="AN787" s="16"/>
      <c r="AO787" s="48">
        <v>0.75</v>
      </c>
      <c r="AP787" s="48"/>
      <c r="AQ787" s="48"/>
      <c r="AR787" s="48">
        <v>1</v>
      </c>
      <c r="AS787" s="48"/>
      <c r="AT787" s="48"/>
      <c r="AU787" s="48"/>
      <c r="AV787" s="48"/>
      <c r="AW787" s="26">
        <f t="shared" si="94"/>
        <v>1.75</v>
      </c>
      <c r="AX787" s="16">
        <f t="shared" si="95"/>
        <v>4.75</v>
      </c>
      <c r="AY787" s="48"/>
      <c r="AZ787" s="48"/>
      <c r="BA787" s="129"/>
      <c r="BB787" s="157"/>
      <c r="BC787" s="156"/>
      <c r="BD787" s="156"/>
      <c r="BE787" s="156"/>
      <c r="BF787" s="156"/>
      <c r="BG787" s="156"/>
      <c r="BH787" s="156"/>
      <c r="BI787" s="156"/>
      <c r="BJ787" s="16"/>
      <c r="BK787" s="16"/>
      <c r="BL787" s="16"/>
      <c r="BM787" s="135"/>
      <c r="BN787" s="135">
        <f t="shared" si="89"/>
        <v>0</v>
      </c>
      <c r="BO787" s="131">
        <f t="shared" si="90"/>
        <v>4.75</v>
      </c>
      <c r="BP787" s="65">
        <f t="shared" si="91"/>
        <v>3</v>
      </c>
      <c r="BS787" s="29"/>
    </row>
    <row r="788" spans="2:71" ht="24.95" customHeight="1">
      <c r="B788" s="48" t="str">
        <f>Personal_Development!B789</f>
        <v>R</v>
      </c>
      <c r="C788" s="48">
        <f>Personal_Development!C789</f>
        <v>0</v>
      </c>
      <c r="D788" s="14" t="str">
        <f>Personal_Development!D789</f>
        <v>K03315</v>
      </c>
      <c r="E788" s="148" t="str">
        <f>Personal_Development!E789</f>
        <v>MOHD RIDZUAN BIN NIK MAT</v>
      </c>
      <c r="F788" s="12" t="str">
        <f>Personal_Development!F789</f>
        <v>PRODUCTION NO.1 DEPARTMENT</v>
      </c>
      <c r="G788" s="12" t="str">
        <f>Personal_Development!G789</f>
        <v>ASSEMBLY PRODUCTION SECTION (APS)</v>
      </c>
      <c r="H788" s="40" t="str">
        <f>Personal_Development!H789</f>
        <v>OPERATOR 2</v>
      </c>
      <c r="I788" s="41" t="str">
        <f>Personal_Development!I789</f>
        <v>C4 PROD</v>
      </c>
      <c r="J788" s="42" t="str">
        <f>Personal_Development!J789</f>
        <v xml:space="preserve">C4 </v>
      </c>
      <c r="K788" s="48"/>
      <c r="L788" s="48"/>
      <c r="M788" s="16"/>
      <c r="N788" s="16"/>
      <c r="O788" s="48"/>
      <c r="P788" s="48"/>
      <c r="Q788" s="48"/>
      <c r="R788" s="48"/>
      <c r="S788" s="48"/>
      <c r="T788" s="48"/>
      <c r="U788" s="48"/>
      <c r="V788" s="48"/>
      <c r="W788" s="20">
        <f t="shared" si="92"/>
        <v>0</v>
      </c>
      <c r="X788" s="48"/>
      <c r="Y788" s="48"/>
      <c r="Z788" s="16"/>
      <c r="AA788" s="16"/>
      <c r="AB788" s="48"/>
      <c r="AC788" s="48">
        <v>4</v>
      </c>
      <c r="AD788" s="48">
        <v>1</v>
      </c>
      <c r="AE788" s="48"/>
      <c r="AF788" s="48"/>
      <c r="AG788" s="48"/>
      <c r="AH788" s="48"/>
      <c r="AI788" s="48"/>
      <c r="AJ788" s="24">
        <f t="shared" si="93"/>
        <v>5</v>
      </c>
      <c r="AK788" s="48"/>
      <c r="AL788" s="48"/>
      <c r="AM788" s="16"/>
      <c r="AN788" s="16"/>
      <c r="AO788" s="48">
        <v>0.5</v>
      </c>
      <c r="AP788" s="48"/>
      <c r="AQ788" s="48">
        <v>0.5</v>
      </c>
      <c r="AR788" s="48"/>
      <c r="AS788" s="48"/>
      <c r="AT788" s="48"/>
      <c r="AU788" s="48"/>
      <c r="AV788" s="48"/>
      <c r="AW788" s="26">
        <f t="shared" si="94"/>
        <v>1</v>
      </c>
      <c r="AX788" s="16">
        <f t="shared" si="95"/>
        <v>6</v>
      </c>
      <c r="AY788" s="48"/>
      <c r="AZ788" s="48"/>
      <c r="BA788" s="129"/>
      <c r="BB788" s="157"/>
      <c r="BC788" s="156"/>
      <c r="BD788" s="156"/>
      <c r="BE788" s="156"/>
      <c r="BF788" s="156"/>
      <c r="BG788" s="156"/>
      <c r="BH788" s="156"/>
      <c r="BI788" s="156"/>
      <c r="BJ788" s="16"/>
      <c r="BK788" s="16"/>
      <c r="BL788" s="16"/>
      <c r="BM788" s="135"/>
      <c r="BN788" s="135">
        <f t="shared" si="89"/>
        <v>0</v>
      </c>
      <c r="BO788" s="131">
        <f t="shared" si="90"/>
        <v>6</v>
      </c>
      <c r="BP788" s="65">
        <f t="shared" si="91"/>
        <v>3</v>
      </c>
      <c r="BS788" s="29"/>
    </row>
    <row r="789" spans="2:71" ht="24.95" customHeight="1">
      <c r="B789" s="48" t="str">
        <f>Personal_Development!B790</f>
        <v>R</v>
      </c>
      <c r="C789" s="48" t="str">
        <f>Personal_Development!C790</f>
        <v>K03316</v>
      </c>
      <c r="D789" s="14" t="str">
        <f>Personal_Development!D790</f>
        <v>C13886</v>
      </c>
      <c r="E789" s="148" t="str">
        <f>Personal_Development!E790</f>
        <v>NOR ZAIHAN BINTI ABD RAHMAN</v>
      </c>
      <c r="F789" s="12" t="str">
        <f>Personal_Development!F790</f>
        <v>PRODUCTION NO.2 DEPARTMENT</v>
      </c>
      <c r="G789" s="12" t="str">
        <f>Personal_Development!G790</f>
        <v>MOLDING PRODUCTION SECTION (MPS)</v>
      </c>
      <c r="H789" s="40" t="str">
        <f>Personal_Development!H790</f>
        <v>OPERATOR 2</v>
      </c>
      <c r="I789" s="41" t="str">
        <f>Personal_Development!I790</f>
        <v>C4 PROD</v>
      </c>
      <c r="J789" s="42" t="str">
        <f>Personal_Development!J790</f>
        <v xml:space="preserve">C4 </v>
      </c>
      <c r="K789" s="48"/>
      <c r="L789" s="48"/>
      <c r="M789" s="16"/>
      <c r="N789" s="16"/>
      <c r="O789" s="48"/>
      <c r="P789" s="48"/>
      <c r="Q789" s="48"/>
      <c r="R789" s="48"/>
      <c r="S789" s="48"/>
      <c r="T789" s="48"/>
      <c r="U789" s="48"/>
      <c r="V789" s="48"/>
      <c r="W789" s="20">
        <f t="shared" si="92"/>
        <v>0</v>
      </c>
      <c r="X789" s="48"/>
      <c r="Y789" s="48"/>
      <c r="Z789" s="16"/>
      <c r="AA789" s="16"/>
      <c r="AB789" s="48"/>
      <c r="AC789" s="48"/>
      <c r="AD789" s="48"/>
      <c r="AE789" s="48"/>
      <c r="AF789" s="48"/>
      <c r="AG789" s="48"/>
      <c r="AH789" s="48"/>
      <c r="AI789" s="48"/>
      <c r="AJ789" s="24">
        <f t="shared" si="93"/>
        <v>0</v>
      </c>
      <c r="AK789" s="48"/>
      <c r="AL789" s="48"/>
      <c r="AM789" s="16"/>
      <c r="AN789" s="16"/>
      <c r="AO789" s="48"/>
      <c r="AP789" s="48"/>
      <c r="AQ789" s="48">
        <v>1</v>
      </c>
      <c r="AR789" s="48"/>
      <c r="AS789" s="48"/>
      <c r="AT789" s="48"/>
      <c r="AU789" s="48"/>
      <c r="AV789" s="48"/>
      <c r="AW789" s="26">
        <f t="shared" si="94"/>
        <v>1</v>
      </c>
      <c r="AX789" s="16">
        <f t="shared" si="95"/>
        <v>1</v>
      </c>
      <c r="AY789" s="48"/>
      <c r="AZ789" s="48"/>
      <c r="BA789" s="129"/>
      <c r="BB789" s="157"/>
      <c r="BC789" s="156"/>
      <c r="BD789" s="156"/>
      <c r="BE789" s="156"/>
      <c r="BF789" s="156"/>
      <c r="BG789" s="156"/>
      <c r="BH789" s="156"/>
      <c r="BI789" s="156"/>
      <c r="BJ789" s="16"/>
      <c r="BK789" s="16"/>
      <c r="BL789" s="16"/>
      <c r="BM789" s="135"/>
      <c r="BN789" s="135">
        <f t="shared" si="89"/>
        <v>0</v>
      </c>
      <c r="BO789" s="131">
        <f t="shared" si="90"/>
        <v>1</v>
      </c>
      <c r="BP789" s="65">
        <f t="shared" si="91"/>
        <v>4</v>
      </c>
      <c r="BS789" s="29"/>
    </row>
    <row r="790" spans="2:71" ht="24.95" customHeight="1">
      <c r="B790" s="48" t="str">
        <f>Personal_Development!B791</f>
        <v>R</v>
      </c>
      <c r="C790" s="48" t="str">
        <f>Personal_Development!C791</f>
        <v>K03317</v>
      </c>
      <c r="D790" s="14" t="str">
        <f>Personal_Development!D791</f>
        <v>C13887</v>
      </c>
      <c r="E790" s="148" t="str">
        <f>Personal_Development!E791</f>
        <v>NURUL FARHANAH BINTI HAJI ABDUL RAHMAN</v>
      </c>
      <c r="F790" s="12" t="str">
        <f>Personal_Development!F791</f>
        <v>PRODUCTION NO.2 DEPARTMENT</v>
      </c>
      <c r="G790" s="12" t="str">
        <f>Personal_Development!G791</f>
        <v>MOLDING PRODUCTION SECTION (MPS)</v>
      </c>
      <c r="H790" s="40" t="str">
        <f>Personal_Development!H791</f>
        <v>OPERATOR 2</v>
      </c>
      <c r="I790" s="41" t="str">
        <f>Personal_Development!I791</f>
        <v>C4 PROD</v>
      </c>
      <c r="J790" s="42" t="str">
        <f>Personal_Development!J791</f>
        <v xml:space="preserve">C4 </v>
      </c>
      <c r="K790" s="48"/>
      <c r="L790" s="48"/>
      <c r="M790" s="16"/>
      <c r="N790" s="16"/>
      <c r="O790" s="48"/>
      <c r="P790" s="48"/>
      <c r="Q790" s="48"/>
      <c r="R790" s="48"/>
      <c r="S790" s="48"/>
      <c r="T790" s="48"/>
      <c r="U790" s="48"/>
      <c r="V790" s="48"/>
      <c r="W790" s="20">
        <f t="shared" si="92"/>
        <v>0</v>
      </c>
      <c r="X790" s="48"/>
      <c r="Y790" s="48"/>
      <c r="Z790" s="16"/>
      <c r="AA790" s="16"/>
      <c r="AB790" s="48"/>
      <c r="AC790" s="48"/>
      <c r="AD790" s="48"/>
      <c r="AE790" s="48"/>
      <c r="AF790" s="48"/>
      <c r="AG790" s="48"/>
      <c r="AH790" s="48"/>
      <c r="AI790" s="48"/>
      <c r="AJ790" s="24">
        <f t="shared" si="93"/>
        <v>0</v>
      </c>
      <c r="AK790" s="48"/>
      <c r="AL790" s="48"/>
      <c r="AM790" s="16"/>
      <c r="AN790" s="16"/>
      <c r="AO790" s="48"/>
      <c r="AP790" s="48">
        <v>3.5</v>
      </c>
      <c r="AQ790" s="48"/>
      <c r="AR790" s="48">
        <v>1</v>
      </c>
      <c r="AS790" s="48"/>
      <c r="AT790" s="48"/>
      <c r="AU790" s="48"/>
      <c r="AV790" s="48"/>
      <c r="AW790" s="26">
        <f t="shared" si="94"/>
        <v>4.5</v>
      </c>
      <c r="AX790" s="16">
        <f t="shared" si="95"/>
        <v>4.5</v>
      </c>
      <c r="AY790" s="48"/>
      <c r="AZ790" s="48"/>
      <c r="BA790" s="129"/>
      <c r="BB790" s="157"/>
      <c r="BC790" s="156"/>
      <c r="BD790" s="156"/>
      <c r="BE790" s="156"/>
      <c r="BF790" s="156"/>
      <c r="BG790" s="156"/>
      <c r="BH790" s="156"/>
      <c r="BI790" s="156"/>
      <c r="BJ790" s="16"/>
      <c r="BK790" s="16"/>
      <c r="BL790" s="16"/>
      <c r="BM790" s="135"/>
      <c r="BN790" s="135">
        <f t="shared" si="89"/>
        <v>0</v>
      </c>
      <c r="BO790" s="131">
        <f t="shared" si="90"/>
        <v>4.5</v>
      </c>
      <c r="BP790" s="65">
        <f t="shared" si="91"/>
        <v>3</v>
      </c>
      <c r="BS790" s="29"/>
    </row>
    <row r="791" spans="2:71" ht="24.95" customHeight="1">
      <c r="B791" s="48" t="str">
        <f>Personal_Development!B792</f>
        <v>R</v>
      </c>
      <c r="C791" s="48" t="str">
        <f>Personal_Development!C792</f>
        <v>K03318</v>
      </c>
      <c r="D791" s="14" t="str">
        <f>Personal_Development!D792</f>
        <v>C13889</v>
      </c>
      <c r="E791" s="148" t="str">
        <f>Personal_Development!E792</f>
        <v>MUHAMMAD 'AMMAR BIN MOHD SALIM</v>
      </c>
      <c r="F791" s="12" t="str">
        <f>Personal_Development!F792</f>
        <v>PRODUCTION NO.1 DEPARTMENT</v>
      </c>
      <c r="G791" s="12" t="str">
        <f>Personal_Development!G792</f>
        <v>ASSEMBLY PRODUCTION SECTION (APS)</v>
      </c>
      <c r="H791" s="40" t="str">
        <f>Personal_Development!H792</f>
        <v>OPERATOR 2</v>
      </c>
      <c r="I791" s="41" t="str">
        <f>Personal_Development!I792</f>
        <v>C4 PROD</v>
      </c>
      <c r="J791" s="42" t="str">
        <f>Personal_Development!J792</f>
        <v xml:space="preserve">C4 </v>
      </c>
      <c r="K791" s="48"/>
      <c r="L791" s="48"/>
      <c r="M791" s="16"/>
      <c r="N791" s="16"/>
      <c r="O791" s="48"/>
      <c r="P791" s="48"/>
      <c r="Q791" s="48"/>
      <c r="R791" s="48"/>
      <c r="S791" s="48"/>
      <c r="T791" s="48"/>
      <c r="U791" s="48"/>
      <c r="V791" s="48"/>
      <c r="W791" s="20">
        <f t="shared" si="92"/>
        <v>0</v>
      </c>
      <c r="X791" s="48"/>
      <c r="Y791" s="48"/>
      <c r="Z791" s="16"/>
      <c r="AA791" s="16"/>
      <c r="AB791" s="48"/>
      <c r="AC791" s="48">
        <v>2</v>
      </c>
      <c r="AD791" s="48"/>
      <c r="AE791" s="48"/>
      <c r="AF791" s="48"/>
      <c r="AG791" s="48"/>
      <c r="AH791" s="48"/>
      <c r="AI791" s="48"/>
      <c r="AJ791" s="24">
        <f t="shared" si="93"/>
        <v>2</v>
      </c>
      <c r="AK791" s="48"/>
      <c r="AL791" s="48"/>
      <c r="AM791" s="16"/>
      <c r="AN791" s="16"/>
      <c r="AO791" s="48"/>
      <c r="AP791" s="48">
        <v>2</v>
      </c>
      <c r="AQ791" s="48"/>
      <c r="AR791" s="48"/>
      <c r="AS791" s="48"/>
      <c r="AT791" s="48"/>
      <c r="AU791" s="48"/>
      <c r="AV791" s="48"/>
      <c r="AW791" s="26">
        <f t="shared" si="94"/>
        <v>2</v>
      </c>
      <c r="AX791" s="16">
        <f t="shared" si="95"/>
        <v>4</v>
      </c>
      <c r="AY791" s="48"/>
      <c r="AZ791" s="48"/>
      <c r="BA791" s="129"/>
      <c r="BB791" s="157"/>
      <c r="BC791" s="156"/>
      <c r="BD791" s="156"/>
      <c r="BE791" s="156"/>
      <c r="BF791" s="156"/>
      <c r="BG791" s="156"/>
      <c r="BH791" s="156"/>
      <c r="BI791" s="156"/>
      <c r="BJ791" s="16"/>
      <c r="BK791" s="16"/>
      <c r="BL791" s="16"/>
      <c r="BM791" s="135"/>
      <c r="BN791" s="135">
        <f t="shared" si="89"/>
        <v>0</v>
      </c>
      <c r="BO791" s="131">
        <f t="shared" si="90"/>
        <v>4</v>
      </c>
      <c r="BP791" s="65">
        <f t="shared" si="91"/>
        <v>3</v>
      </c>
      <c r="BS791" s="29"/>
    </row>
    <row r="792" spans="2:71" ht="24.95" customHeight="1">
      <c r="B792" s="48" t="str">
        <f>Personal_Development!B793</f>
        <v>R</v>
      </c>
      <c r="C792" s="48" t="str">
        <f>Personal_Development!C793</f>
        <v>K03319</v>
      </c>
      <c r="D792" s="14" t="str">
        <f>Personal_Development!D793</f>
        <v>C13890</v>
      </c>
      <c r="E792" s="148" t="str">
        <f>Personal_Development!E793</f>
        <v>MUHAMMAD RAMZI BIN RAMDAN</v>
      </c>
      <c r="F792" s="12" t="str">
        <f>Personal_Development!F793</f>
        <v>PRODUCTION NO.1 DEPARTMENT</v>
      </c>
      <c r="G792" s="12" t="str">
        <f>Personal_Development!G793</f>
        <v>ASSEMBLY PRODUCTION SECTION (APS)</v>
      </c>
      <c r="H792" s="40" t="str">
        <f>Personal_Development!H793</f>
        <v>OPERATOR 2</v>
      </c>
      <c r="I792" s="41" t="str">
        <f>Personal_Development!I793</f>
        <v>C4 PROD</v>
      </c>
      <c r="J792" s="42" t="str">
        <f>Personal_Development!J793</f>
        <v xml:space="preserve">C4 </v>
      </c>
      <c r="K792" s="48"/>
      <c r="L792" s="48"/>
      <c r="M792" s="16"/>
      <c r="N792" s="16"/>
      <c r="O792" s="48"/>
      <c r="P792" s="48"/>
      <c r="Q792" s="48"/>
      <c r="R792" s="48"/>
      <c r="S792" s="48"/>
      <c r="T792" s="48"/>
      <c r="U792" s="48"/>
      <c r="V792" s="48"/>
      <c r="W792" s="20">
        <f t="shared" si="92"/>
        <v>0</v>
      </c>
      <c r="X792" s="48"/>
      <c r="Y792" s="48"/>
      <c r="Z792" s="16"/>
      <c r="AA792" s="16"/>
      <c r="AB792" s="48"/>
      <c r="AC792" s="48">
        <v>0.5</v>
      </c>
      <c r="AD792" s="48"/>
      <c r="AE792" s="48"/>
      <c r="AF792" s="48"/>
      <c r="AG792" s="48"/>
      <c r="AH792" s="48"/>
      <c r="AI792" s="48"/>
      <c r="AJ792" s="24">
        <f t="shared" si="93"/>
        <v>0.5</v>
      </c>
      <c r="AK792" s="48"/>
      <c r="AL792" s="48"/>
      <c r="AM792" s="16"/>
      <c r="AN792" s="16"/>
      <c r="AO792" s="48"/>
      <c r="AP792" s="48">
        <v>1</v>
      </c>
      <c r="AQ792" s="48"/>
      <c r="AR792" s="48"/>
      <c r="AS792" s="48"/>
      <c r="AT792" s="48"/>
      <c r="AU792" s="48"/>
      <c r="AV792" s="48"/>
      <c r="AW792" s="26">
        <f t="shared" si="94"/>
        <v>1</v>
      </c>
      <c r="AX792" s="16">
        <f t="shared" si="95"/>
        <v>1.5</v>
      </c>
      <c r="AY792" s="48"/>
      <c r="AZ792" s="48"/>
      <c r="BA792" s="129"/>
      <c r="BB792" s="157"/>
      <c r="BC792" s="156"/>
      <c r="BD792" s="156"/>
      <c r="BE792" s="156"/>
      <c r="BF792" s="156"/>
      <c r="BG792" s="156"/>
      <c r="BH792" s="156"/>
      <c r="BI792" s="156"/>
      <c r="BJ792" s="16"/>
      <c r="BK792" s="16"/>
      <c r="BL792" s="16"/>
      <c r="BM792" s="135"/>
      <c r="BN792" s="135">
        <f t="shared" si="89"/>
        <v>0</v>
      </c>
      <c r="BO792" s="131">
        <f t="shared" si="90"/>
        <v>1.5</v>
      </c>
      <c r="BP792" s="65">
        <f t="shared" si="91"/>
        <v>4</v>
      </c>
      <c r="BS792" s="29"/>
    </row>
    <row r="793" spans="2:71" ht="24.95" customHeight="1">
      <c r="B793" s="48" t="str">
        <f>Personal_Development!B794</f>
        <v>R</v>
      </c>
      <c r="C793" s="48">
        <f>Personal_Development!C794</f>
        <v>0</v>
      </c>
      <c r="D793" s="14" t="str">
        <f>Personal_Development!D794</f>
        <v>K03320</v>
      </c>
      <c r="E793" s="148" t="str">
        <f>Personal_Development!E794</f>
        <v>NORKIAH BINTI MOHD NASIR</v>
      </c>
      <c r="F793" s="12" t="str">
        <f>Personal_Development!F794</f>
        <v>PRODUCTION NO.1 DEPARTMENT</v>
      </c>
      <c r="G793" s="12" t="str">
        <f>Personal_Development!G794</f>
        <v>ASSEMBLY PRODUCTION SECTION (APS)</v>
      </c>
      <c r="H793" s="40" t="str">
        <f>Personal_Development!H794</f>
        <v>OPERATOR 2</v>
      </c>
      <c r="I793" s="41" t="str">
        <f>Personal_Development!I794</f>
        <v>C4 PROD</v>
      </c>
      <c r="J793" s="42" t="str">
        <f>Personal_Development!J794</f>
        <v xml:space="preserve">C4 </v>
      </c>
      <c r="K793" s="48"/>
      <c r="L793" s="48"/>
      <c r="M793" s="16"/>
      <c r="N793" s="16"/>
      <c r="O793" s="48"/>
      <c r="P793" s="48"/>
      <c r="Q793" s="48"/>
      <c r="R793" s="48"/>
      <c r="S793" s="48"/>
      <c r="T793" s="48"/>
      <c r="U793" s="48"/>
      <c r="V793" s="48"/>
      <c r="W793" s="20">
        <f t="shared" si="92"/>
        <v>0</v>
      </c>
      <c r="X793" s="48"/>
      <c r="Y793" s="48"/>
      <c r="Z793" s="16"/>
      <c r="AA793" s="16"/>
      <c r="AB793" s="48"/>
      <c r="AC793" s="48"/>
      <c r="AD793" s="48"/>
      <c r="AE793" s="48"/>
      <c r="AF793" s="48"/>
      <c r="AG793" s="48"/>
      <c r="AH793" s="48"/>
      <c r="AI793" s="48"/>
      <c r="AJ793" s="24">
        <f t="shared" si="93"/>
        <v>0</v>
      </c>
      <c r="AK793" s="48"/>
      <c r="AL793" s="48"/>
      <c r="AM793" s="16"/>
      <c r="AN793" s="16"/>
      <c r="AO793" s="48"/>
      <c r="AP793" s="48"/>
      <c r="AQ793" s="48"/>
      <c r="AR793" s="48"/>
      <c r="AS793" s="48"/>
      <c r="AT793" s="48"/>
      <c r="AU793" s="48"/>
      <c r="AV793" s="48"/>
      <c r="AW793" s="26">
        <f t="shared" si="94"/>
        <v>0</v>
      </c>
      <c r="AX793" s="16">
        <f t="shared" si="95"/>
        <v>0</v>
      </c>
      <c r="AY793" s="48"/>
      <c r="AZ793" s="48"/>
      <c r="BA793" s="129"/>
      <c r="BB793" s="157"/>
      <c r="BC793" s="156"/>
      <c r="BD793" s="156"/>
      <c r="BE793" s="156"/>
      <c r="BF793" s="156"/>
      <c r="BG793" s="156"/>
      <c r="BH793" s="156"/>
      <c r="BI793" s="156"/>
      <c r="BJ793" s="16"/>
      <c r="BK793" s="16"/>
      <c r="BL793" s="16"/>
      <c r="BM793" s="135"/>
      <c r="BN793" s="135">
        <f t="shared" si="89"/>
        <v>0</v>
      </c>
      <c r="BO793" s="131">
        <f t="shared" si="90"/>
        <v>0</v>
      </c>
      <c r="BP793" s="65">
        <f t="shared" si="91"/>
        <v>5</v>
      </c>
      <c r="BS793" s="29"/>
    </row>
    <row r="794" spans="2:71" ht="24.95" customHeight="1">
      <c r="B794" s="48">
        <f>Personal_Development!B795</f>
        <v>0</v>
      </c>
      <c r="C794" s="48" t="str">
        <f>Personal_Development!C795</f>
        <v>K03321</v>
      </c>
      <c r="D794" s="14" t="str">
        <f>Personal_Development!D795</f>
        <v>C13891</v>
      </c>
      <c r="E794" s="148" t="str">
        <f>Personal_Development!E795</f>
        <v>MUHAMMAD FAKHRI BIN ABDULLAH</v>
      </c>
      <c r="F794" s="12" t="str">
        <f>Personal_Development!F795</f>
        <v>PRODUCTION NO.1 DEPARTMENT</v>
      </c>
      <c r="G794" s="12" t="str">
        <f>Personal_Development!G795</f>
        <v>ASSEMBLY PRODUCTION SECTION (APS)</v>
      </c>
      <c r="H794" s="40" t="str">
        <f>Personal_Development!H795</f>
        <v>OPERATOR 2</v>
      </c>
      <c r="I794" s="41" t="str">
        <f>Personal_Development!I795</f>
        <v>C4 PROD</v>
      </c>
      <c r="J794" s="42" t="str">
        <f>Personal_Development!J795</f>
        <v xml:space="preserve">C4 </v>
      </c>
      <c r="K794" s="48"/>
      <c r="L794" s="48"/>
      <c r="M794" s="16"/>
      <c r="N794" s="16"/>
      <c r="O794" s="48"/>
      <c r="P794" s="48"/>
      <c r="Q794" s="48"/>
      <c r="R794" s="48"/>
      <c r="S794" s="48"/>
      <c r="T794" s="48">
        <v>1</v>
      </c>
      <c r="U794" s="48"/>
      <c r="V794" s="48">
        <v>1</v>
      </c>
      <c r="W794" s="20">
        <f t="shared" si="92"/>
        <v>2</v>
      </c>
      <c r="X794" s="48"/>
      <c r="Y794" s="48"/>
      <c r="Z794" s="16"/>
      <c r="AA794" s="16"/>
      <c r="AB794" s="48"/>
      <c r="AC794" s="48"/>
      <c r="AD794" s="48"/>
      <c r="AE794" s="48"/>
      <c r="AF794" s="48"/>
      <c r="AG794" s="48"/>
      <c r="AH794" s="48"/>
      <c r="AI794" s="48"/>
      <c r="AJ794" s="24">
        <f t="shared" si="93"/>
        <v>0</v>
      </c>
      <c r="AK794" s="48"/>
      <c r="AL794" s="48"/>
      <c r="AM794" s="16"/>
      <c r="AN794" s="16"/>
      <c r="AO794" s="48"/>
      <c r="AP794" s="48"/>
      <c r="AQ794" s="48">
        <v>0.5</v>
      </c>
      <c r="AR794" s="48"/>
      <c r="AS794" s="48"/>
      <c r="AT794" s="48"/>
      <c r="AU794" s="48"/>
      <c r="AV794" s="48"/>
      <c r="AW794" s="26">
        <f t="shared" si="94"/>
        <v>0.5</v>
      </c>
      <c r="AX794" s="16">
        <f t="shared" si="95"/>
        <v>2.5</v>
      </c>
      <c r="AY794" s="48"/>
      <c r="AZ794" s="48"/>
      <c r="BA794" s="129"/>
      <c r="BB794" s="157"/>
      <c r="BC794" s="156"/>
      <c r="BD794" s="156"/>
      <c r="BE794" s="156"/>
      <c r="BF794" s="156"/>
      <c r="BG794" s="156"/>
      <c r="BH794" s="156"/>
      <c r="BI794" s="156"/>
      <c r="BJ794" s="16"/>
      <c r="BK794" s="16"/>
      <c r="BL794" s="16"/>
      <c r="BM794" s="135"/>
      <c r="BN794" s="135">
        <f t="shared" si="89"/>
        <v>0</v>
      </c>
      <c r="BO794" s="131">
        <f t="shared" si="90"/>
        <v>2.5</v>
      </c>
      <c r="BP794" s="65">
        <f t="shared" si="91"/>
        <v>4</v>
      </c>
      <c r="BS794" s="29"/>
    </row>
    <row r="795" spans="2:71" ht="24.95" customHeight="1">
      <c r="B795" s="48">
        <f>Personal_Development!B796</f>
        <v>0</v>
      </c>
      <c r="C795" s="48" t="str">
        <f>Personal_Development!C796</f>
        <v>K03322</v>
      </c>
      <c r="D795" s="14" t="str">
        <f>Personal_Development!D796</f>
        <v>C13892</v>
      </c>
      <c r="E795" s="148" t="str">
        <f>Personal_Development!E796</f>
        <v>NURUL NASUHA BINTI AB AZIZ</v>
      </c>
      <c r="F795" s="12" t="str">
        <f>Personal_Development!F796</f>
        <v>PRODUCTION NO.1 DEPARTMENT</v>
      </c>
      <c r="G795" s="12" t="str">
        <f>Personal_Development!G796</f>
        <v>ASSEMBLY PRODUCTION SECTION (APS)</v>
      </c>
      <c r="H795" s="40" t="str">
        <f>Personal_Development!H796</f>
        <v>OPERATOR 2</v>
      </c>
      <c r="I795" s="41" t="str">
        <f>Personal_Development!I796</f>
        <v>C4 PROD</v>
      </c>
      <c r="J795" s="42" t="str">
        <f>Personal_Development!J796</f>
        <v xml:space="preserve">C4 </v>
      </c>
      <c r="K795" s="48"/>
      <c r="L795" s="48"/>
      <c r="M795" s="16"/>
      <c r="N795" s="16"/>
      <c r="O795" s="48"/>
      <c r="P795" s="48"/>
      <c r="Q795" s="48"/>
      <c r="R795" s="48"/>
      <c r="S795" s="48"/>
      <c r="T795" s="48"/>
      <c r="U795" s="48"/>
      <c r="V795" s="48"/>
      <c r="W795" s="20">
        <f t="shared" si="92"/>
        <v>0</v>
      </c>
      <c r="X795" s="48"/>
      <c r="Y795" s="48"/>
      <c r="Z795" s="16"/>
      <c r="AA795" s="16"/>
      <c r="AB795" s="48"/>
      <c r="AC795" s="48"/>
      <c r="AD795" s="48"/>
      <c r="AE795" s="48"/>
      <c r="AF795" s="48"/>
      <c r="AG795" s="48"/>
      <c r="AH795" s="48"/>
      <c r="AI795" s="48"/>
      <c r="AJ795" s="24">
        <f t="shared" si="93"/>
        <v>0</v>
      </c>
      <c r="AK795" s="48"/>
      <c r="AL795" s="48"/>
      <c r="AM795" s="16"/>
      <c r="AN795" s="16"/>
      <c r="AO795" s="48"/>
      <c r="AP795" s="48"/>
      <c r="AQ795" s="48">
        <v>0.5</v>
      </c>
      <c r="AR795" s="48"/>
      <c r="AS795" s="48"/>
      <c r="AT795" s="48"/>
      <c r="AU795" s="48"/>
      <c r="AV795" s="48"/>
      <c r="AW795" s="26">
        <f t="shared" si="94"/>
        <v>0.5</v>
      </c>
      <c r="AX795" s="16">
        <f t="shared" si="95"/>
        <v>0.5</v>
      </c>
      <c r="AY795" s="48"/>
      <c r="AZ795" s="48"/>
      <c r="BA795" s="129"/>
      <c r="BB795" s="157"/>
      <c r="BC795" s="156"/>
      <c r="BD795" s="156"/>
      <c r="BE795" s="156"/>
      <c r="BF795" s="156"/>
      <c r="BG795" s="156"/>
      <c r="BH795" s="156"/>
      <c r="BI795" s="156"/>
      <c r="BJ795" s="16"/>
      <c r="BK795" s="16"/>
      <c r="BL795" s="16"/>
      <c r="BM795" s="135"/>
      <c r="BN795" s="135">
        <f t="shared" si="89"/>
        <v>0</v>
      </c>
      <c r="BO795" s="131">
        <f t="shared" si="90"/>
        <v>0.5</v>
      </c>
      <c r="BP795" s="65">
        <f t="shared" si="91"/>
        <v>4</v>
      </c>
      <c r="BS795" s="29"/>
    </row>
    <row r="796" spans="2:71" ht="24.95" customHeight="1">
      <c r="B796" s="48" t="str">
        <f>Personal_Development!B797</f>
        <v>R</v>
      </c>
      <c r="C796" s="48" t="str">
        <f>Personal_Development!C797</f>
        <v>K03323</v>
      </c>
      <c r="D796" s="14" t="str">
        <f>Personal_Development!D797</f>
        <v>C13893</v>
      </c>
      <c r="E796" s="148" t="str">
        <f>Personal_Development!E797</f>
        <v>KAMIL SYAHMI BIN SAIFUL BAHRI</v>
      </c>
      <c r="F796" s="12" t="str">
        <f>Personal_Development!F797</f>
        <v>PRODUCTION NO.1 DEPARTMENT</v>
      </c>
      <c r="G796" s="12" t="str">
        <f>Personal_Development!G797</f>
        <v>ASSEMBLY PRODUCTION SECTION (APS)</v>
      </c>
      <c r="H796" s="40" t="str">
        <f>Personal_Development!H797</f>
        <v>OPERATOR 2</v>
      </c>
      <c r="I796" s="41" t="str">
        <f>Personal_Development!I797</f>
        <v>C4 PROD</v>
      </c>
      <c r="J796" s="42" t="str">
        <f>Personal_Development!J797</f>
        <v xml:space="preserve">C4 </v>
      </c>
      <c r="K796" s="48"/>
      <c r="L796" s="48"/>
      <c r="M796" s="16"/>
      <c r="N796" s="16"/>
      <c r="O796" s="48"/>
      <c r="P796" s="48"/>
      <c r="Q796" s="48"/>
      <c r="R796" s="48"/>
      <c r="S796" s="48"/>
      <c r="T796" s="48"/>
      <c r="U796" s="48"/>
      <c r="V796" s="48"/>
      <c r="W796" s="20">
        <f t="shared" si="92"/>
        <v>0</v>
      </c>
      <c r="X796" s="48"/>
      <c r="Y796" s="48"/>
      <c r="Z796" s="16"/>
      <c r="AA796" s="16"/>
      <c r="AB796" s="48"/>
      <c r="AC796" s="48"/>
      <c r="AD796" s="48"/>
      <c r="AE796" s="48"/>
      <c r="AF796" s="48"/>
      <c r="AG796" s="48"/>
      <c r="AH796" s="48"/>
      <c r="AI796" s="48"/>
      <c r="AJ796" s="24">
        <f t="shared" si="93"/>
        <v>0</v>
      </c>
      <c r="AK796" s="48"/>
      <c r="AL796" s="48"/>
      <c r="AM796" s="16"/>
      <c r="AN796" s="16"/>
      <c r="AO796" s="48"/>
      <c r="AP796" s="48"/>
      <c r="AQ796" s="48"/>
      <c r="AR796" s="48"/>
      <c r="AS796" s="48"/>
      <c r="AT796" s="48"/>
      <c r="AU796" s="48"/>
      <c r="AV796" s="48"/>
      <c r="AW796" s="26">
        <f t="shared" si="94"/>
        <v>0</v>
      </c>
      <c r="AX796" s="16">
        <f t="shared" si="95"/>
        <v>0</v>
      </c>
      <c r="AY796" s="48"/>
      <c r="AZ796" s="48"/>
      <c r="BA796" s="129"/>
      <c r="BB796" s="157"/>
      <c r="BC796" s="156"/>
      <c r="BD796" s="156"/>
      <c r="BE796" s="156"/>
      <c r="BF796" s="156"/>
      <c r="BG796" s="156"/>
      <c r="BH796" s="156"/>
      <c r="BI796" s="156"/>
      <c r="BJ796" s="16"/>
      <c r="BK796" s="16"/>
      <c r="BL796" s="16"/>
      <c r="BM796" s="135"/>
      <c r="BN796" s="135">
        <f t="shared" si="89"/>
        <v>0</v>
      </c>
      <c r="BO796" s="131">
        <f t="shared" si="90"/>
        <v>0</v>
      </c>
      <c r="BP796" s="65">
        <f t="shared" si="91"/>
        <v>5</v>
      </c>
      <c r="BS796" s="29"/>
    </row>
    <row r="797" spans="2:71" ht="24.95" customHeight="1">
      <c r="B797" s="48">
        <f>Personal_Development!B798</f>
        <v>0</v>
      </c>
      <c r="C797" s="48" t="str">
        <f>Personal_Development!C798</f>
        <v>K03324</v>
      </c>
      <c r="D797" s="14" t="str">
        <f>Personal_Development!D798</f>
        <v>C13894</v>
      </c>
      <c r="E797" s="148" t="str">
        <f>Personal_Development!E798</f>
        <v>MUHAMAD ARRAHMANUDIN BIN KALAMUDIN</v>
      </c>
      <c r="F797" s="12" t="str">
        <f>Personal_Development!F798</f>
        <v>PRODUCTION NO.1 DEPARTMENT</v>
      </c>
      <c r="G797" s="12" t="str">
        <f>Personal_Development!G798</f>
        <v>ASSEMBLY PRODUCTION SECTION (APS)</v>
      </c>
      <c r="H797" s="40" t="str">
        <f>Personal_Development!H798</f>
        <v>OPERATOR 2</v>
      </c>
      <c r="I797" s="41" t="str">
        <f>Personal_Development!I798</f>
        <v>C4 PROD</v>
      </c>
      <c r="J797" s="42" t="str">
        <f>Personal_Development!J798</f>
        <v xml:space="preserve">C4 </v>
      </c>
      <c r="K797" s="48"/>
      <c r="L797" s="48"/>
      <c r="M797" s="16"/>
      <c r="N797" s="16"/>
      <c r="O797" s="48"/>
      <c r="P797" s="48"/>
      <c r="Q797" s="48"/>
      <c r="R797" s="48"/>
      <c r="S797" s="48"/>
      <c r="T797" s="48"/>
      <c r="U797" s="48"/>
      <c r="V797" s="48">
        <v>1</v>
      </c>
      <c r="W797" s="20">
        <f t="shared" si="92"/>
        <v>1</v>
      </c>
      <c r="X797" s="48"/>
      <c r="Y797" s="48"/>
      <c r="Z797" s="16"/>
      <c r="AA797" s="16"/>
      <c r="AB797" s="48"/>
      <c r="AC797" s="48">
        <v>1</v>
      </c>
      <c r="AD797" s="48"/>
      <c r="AE797" s="48"/>
      <c r="AF797" s="48">
        <v>2</v>
      </c>
      <c r="AG797" s="48"/>
      <c r="AH797" s="48"/>
      <c r="AI797" s="48"/>
      <c r="AJ797" s="24">
        <f t="shared" si="93"/>
        <v>3</v>
      </c>
      <c r="AK797" s="48"/>
      <c r="AL797" s="48"/>
      <c r="AM797" s="16"/>
      <c r="AN797" s="16"/>
      <c r="AO797" s="48"/>
      <c r="AP797" s="48">
        <v>1</v>
      </c>
      <c r="AQ797" s="48">
        <v>1.5</v>
      </c>
      <c r="AR797" s="48"/>
      <c r="AS797" s="48">
        <v>1</v>
      </c>
      <c r="AT797" s="48"/>
      <c r="AU797" s="48"/>
      <c r="AV797" s="48">
        <v>2</v>
      </c>
      <c r="AW797" s="26">
        <f t="shared" si="94"/>
        <v>5.5</v>
      </c>
      <c r="AX797" s="16">
        <f t="shared" si="95"/>
        <v>9.5</v>
      </c>
      <c r="AY797" s="48"/>
      <c r="AZ797" s="48"/>
      <c r="BA797" s="129"/>
      <c r="BB797" s="157"/>
      <c r="BC797" s="156"/>
      <c r="BD797" s="156"/>
      <c r="BE797" s="156"/>
      <c r="BF797" s="156"/>
      <c r="BG797" s="156"/>
      <c r="BH797" s="156"/>
      <c r="BI797" s="156"/>
      <c r="BJ797" s="16"/>
      <c r="BK797" s="16"/>
      <c r="BL797" s="16"/>
      <c r="BM797" s="135"/>
      <c r="BN797" s="135">
        <f t="shared" si="89"/>
        <v>0</v>
      </c>
      <c r="BO797" s="131">
        <f t="shared" si="90"/>
        <v>9.5</v>
      </c>
      <c r="BP797" s="65">
        <f t="shared" si="91"/>
        <v>2</v>
      </c>
      <c r="BS797" s="29"/>
    </row>
    <row r="798" spans="2:71" ht="24.95" customHeight="1">
      <c r="B798" s="48">
        <f>Personal_Development!B799</f>
        <v>0</v>
      </c>
      <c r="C798" s="48" t="str">
        <f>Personal_Development!C799</f>
        <v>K03325</v>
      </c>
      <c r="D798" s="14" t="str">
        <f>Personal_Development!D799</f>
        <v>C13895</v>
      </c>
      <c r="E798" s="148" t="str">
        <f>Personal_Development!E799</f>
        <v>MUHAMMAD NURIEZLAN BIN KHALID</v>
      </c>
      <c r="F798" s="12" t="str">
        <f>Personal_Development!F799</f>
        <v>PRODUCTION NO.1 DEPARTMENT</v>
      </c>
      <c r="G798" s="12" t="str">
        <f>Personal_Development!G799</f>
        <v>ASSEMBLY PRODUCTION SECTION (APS)</v>
      </c>
      <c r="H798" s="40" t="str">
        <f>Personal_Development!H799</f>
        <v>OPERATOR 2</v>
      </c>
      <c r="I798" s="41" t="str">
        <f>Personal_Development!I799</f>
        <v>C4 PROD</v>
      </c>
      <c r="J798" s="42" t="str">
        <f>Personal_Development!J799</f>
        <v xml:space="preserve">C4 </v>
      </c>
      <c r="K798" s="48"/>
      <c r="L798" s="48"/>
      <c r="M798" s="16"/>
      <c r="N798" s="16"/>
      <c r="O798" s="48"/>
      <c r="P798" s="48"/>
      <c r="Q798" s="48"/>
      <c r="R798" s="48"/>
      <c r="S798" s="48"/>
      <c r="T798" s="48"/>
      <c r="U798" s="48"/>
      <c r="V798" s="48">
        <v>1</v>
      </c>
      <c r="W798" s="20">
        <f t="shared" si="92"/>
        <v>1</v>
      </c>
      <c r="X798" s="48"/>
      <c r="Y798" s="48"/>
      <c r="Z798" s="16"/>
      <c r="AA798" s="16"/>
      <c r="AB798" s="48"/>
      <c r="AC798" s="48"/>
      <c r="AD798" s="48"/>
      <c r="AE798" s="48"/>
      <c r="AF798" s="48"/>
      <c r="AG798" s="48"/>
      <c r="AH798" s="48"/>
      <c r="AI798" s="48"/>
      <c r="AJ798" s="24">
        <f t="shared" si="93"/>
        <v>0</v>
      </c>
      <c r="AK798" s="48"/>
      <c r="AL798" s="48"/>
      <c r="AM798" s="16"/>
      <c r="AN798" s="16"/>
      <c r="AO798" s="48"/>
      <c r="AP798" s="48"/>
      <c r="AQ798" s="48">
        <v>0.5</v>
      </c>
      <c r="AR798" s="48"/>
      <c r="AS798" s="48"/>
      <c r="AT798" s="48"/>
      <c r="AU798" s="48"/>
      <c r="AV798" s="48"/>
      <c r="AW798" s="26">
        <f t="shared" si="94"/>
        <v>0.5</v>
      </c>
      <c r="AX798" s="16">
        <f t="shared" si="95"/>
        <v>1.5</v>
      </c>
      <c r="AY798" s="48"/>
      <c r="AZ798" s="48"/>
      <c r="BA798" s="129"/>
      <c r="BB798" s="157"/>
      <c r="BC798" s="156"/>
      <c r="BD798" s="156"/>
      <c r="BE798" s="156"/>
      <c r="BF798" s="156"/>
      <c r="BG798" s="156"/>
      <c r="BH798" s="156"/>
      <c r="BI798" s="156"/>
      <c r="BJ798" s="16"/>
      <c r="BK798" s="16"/>
      <c r="BL798" s="16"/>
      <c r="BM798" s="135"/>
      <c r="BN798" s="135">
        <f t="shared" si="89"/>
        <v>0</v>
      </c>
      <c r="BO798" s="131">
        <f t="shared" si="90"/>
        <v>1.5</v>
      </c>
      <c r="BP798" s="65">
        <f t="shared" si="91"/>
        <v>4</v>
      </c>
      <c r="BS798" s="29"/>
    </row>
    <row r="799" spans="2:71" ht="24.95" customHeight="1">
      <c r="B799" s="48">
        <f>Personal_Development!B800</f>
        <v>0</v>
      </c>
      <c r="C799" s="48" t="str">
        <f>Personal_Development!C800</f>
        <v>K03326</v>
      </c>
      <c r="D799" s="14" t="str">
        <f>Personal_Development!D800</f>
        <v>C13896</v>
      </c>
      <c r="E799" s="148" t="str">
        <f>Personal_Development!E800</f>
        <v>MOHAMAD AMRIE BIN ABD AZIZ</v>
      </c>
      <c r="F799" s="12" t="str">
        <f>Personal_Development!F800</f>
        <v>PRODUCTION NO.1 DEPARTMENT</v>
      </c>
      <c r="G799" s="12" t="str">
        <f>Personal_Development!G800</f>
        <v>ASSEMBLY PRODUCTION SECTION (APS)</v>
      </c>
      <c r="H799" s="40" t="str">
        <f>Personal_Development!H800</f>
        <v>OPERATOR 2</v>
      </c>
      <c r="I799" s="41" t="str">
        <f>Personal_Development!I800</f>
        <v>C4 PROD</v>
      </c>
      <c r="J799" s="42" t="str">
        <f>Personal_Development!J800</f>
        <v xml:space="preserve">C4 </v>
      </c>
      <c r="K799" s="48"/>
      <c r="L799" s="48"/>
      <c r="M799" s="16"/>
      <c r="N799" s="16"/>
      <c r="O799" s="48"/>
      <c r="P799" s="48"/>
      <c r="Q799" s="48"/>
      <c r="R799" s="48">
        <v>1</v>
      </c>
      <c r="S799" s="48">
        <v>1</v>
      </c>
      <c r="T799" s="48"/>
      <c r="U799" s="48">
        <v>2</v>
      </c>
      <c r="V799" s="48">
        <v>2</v>
      </c>
      <c r="W799" s="20">
        <f t="shared" si="92"/>
        <v>6</v>
      </c>
      <c r="X799" s="48"/>
      <c r="Y799" s="48"/>
      <c r="Z799" s="16"/>
      <c r="AA799" s="16"/>
      <c r="AB799" s="48"/>
      <c r="AC799" s="48"/>
      <c r="AD799" s="48"/>
      <c r="AE799" s="48"/>
      <c r="AF799" s="48">
        <v>1</v>
      </c>
      <c r="AG799" s="48"/>
      <c r="AH799" s="48"/>
      <c r="AI799" s="48">
        <v>1</v>
      </c>
      <c r="AJ799" s="24">
        <f t="shared" si="93"/>
        <v>2</v>
      </c>
      <c r="AK799" s="48"/>
      <c r="AL799" s="48"/>
      <c r="AM799" s="16"/>
      <c r="AN799" s="16"/>
      <c r="AO799" s="48"/>
      <c r="AP799" s="48"/>
      <c r="AQ799" s="48">
        <v>1</v>
      </c>
      <c r="AR799" s="48"/>
      <c r="AS799" s="48"/>
      <c r="AT799" s="48">
        <v>1</v>
      </c>
      <c r="AU799" s="48"/>
      <c r="AV799" s="48"/>
      <c r="AW799" s="26">
        <f t="shared" si="94"/>
        <v>2</v>
      </c>
      <c r="AX799" s="16">
        <f t="shared" si="95"/>
        <v>10</v>
      </c>
      <c r="AY799" s="48"/>
      <c r="AZ799" s="48"/>
      <c r="BA799" s="129"/>
      <c r="BB799" s="157"/>
      <c r="BC799" s="156"/>
      <c r="BD799" s="156"/>
      <c r="BE799" s="156"/>
      <c r="BF799" s="156"/>
      <c r="BG799" s="156"/>
      <c r="BH799" s="156"/>
      <c r="BI799" s="156"/>
      <c r="BJ799" s="16"/>
      <c r="BK799" s="16"/>
      <c r="BL799" s="16">
        <v>1</v>
      </c>
      <c r="BM799" s="135"/>
      <c r="BN799" s="135">
        <f t="shared" si="89"/>
        <v>1</v>
      </c>
      <c r="BO799" s="131">
        <f t="shared" si="90"/>
        <v>11</v>
      </c>
      <c r="BP799" s="65">
        <f t="shared" si="91"/>
        <v>1</v>
      </c>
      <c r="BS799" s="29"/>
    </row>
    <row r="800" spans="2:71" ht="24.95" customHeight="1">
      <c r="B800" s="48" t="str">
        <f>Personal_Development!B801</f>
        <v>R</v>
      </c>
      <c r="C800" s="48" t="str">
        <f>Personal_Development!C801</f>
        <v>K03327</v>
      </c>
      <c r="D800" s="14" t="str">
        <f>Personal_Development!D801</f>
        <v>C13897</v>
      </c>
      <c r="E800" s="148" t="str">
        <f>Personal_Development!E801</f>
        <v>MUHAMMAD HAZIQ BIN MOHD SHAH</v>
      </c>
      <c r="F800" s="12" t="str">
        <f>Personal_Development!F801</f>
        <v>PRODUCTION NO.1 DEPARTMENT</v>
      </c>
      <c r="G800" s="12" t="str">
        <f>Personal_Development!G801</f>
        <v>ASSEMBLY PRODUCTION SECTION (APS)</v>
      </c>
      <c r="H800" s="40" t="str">
        <f>Personal_Development!H801</f>
        <v>OPERATOR 2</v>
      </c>
      <c r="I800" s="41" t="str">
        <f>Personal_Development!I801</f>
        <v>C4 PROD</v>
      </c>
      <c r="J800" s="42" t="str">
        <f>Personal_Development!J801</f>
        <v xml:space="preserve">C4 </v>
      </c>
      <c r="K800" s="48"/>
      <c r="L800" s="48"/>
      <c r="M800" s="16"/>
      <c r="N800" s="16"/>
      <c r="O800" s="48"/>
      <c r="P800" s="48"/>
      <c r="Q800" s="48"/>
      <c r="R800" s="48">
        <v>1</v>
      </c>
      <c r="S800" s="48">
        <v>5</v>
      </c>
      <c r="T800" s="48"/>
      <c r="U800" s="48"/>
      <c r="V800" s="48"/>
      <c r="W800" s="20">
        <f t="shared" si="92"/>
        <v>6</v>
      </c>
      <c r="X800" s="48"/>
      <c r="Y800" s="48"/>
      <c r="Z800" s="16"/>
      <c r="AA800" s="16"/>
      <c r="AB800" s="48"/>
      <c r="AC800" s="48"/>
      <c r="AD800" s="48"/>
      <c r="AE800" s="48"/>
      <c r="AF800" s="48"/>
      <c r="AG800" s="48">
        <v>2</v>
      </c>
      <c r="AH800" s="48">
        <v>1</v>
      </c>
      <c r="AI800" s="48"/>
      <c r="AJ800" s="24">
        <f t="shared" si="93"/>
        <v>3</v>
      </c>
      <c r="AK800" s="48"/>
      <c r="AL800" s="48"/>
      <c r="AM800" s="16"/>
      <c r="AN800" s="16"/>
      <c r="AO800" s="48"/>
      <c r="AP800" s="48"/>
      <c r="AQ800" s="48"/>
      <c r="AR800" s="48"/>
      <c r="AS800" s="48"/>
      <c r="AT800" s="48"/>
      <c r="AU800" s="48"/>
      <c r="AV800" s="48"/>
      <c r="AW800" s="26">
        <f t="shared" si="94"/>
        <v>0</v>
      </c>
      <c r="AX800" s="16">
        <f t="shared" si="95"/>
        <v>9</v>
      </c>
      <c r="AY800" s="48"/>
      <c r="AZ800" s="48"/>
      <c r="BA800" s="129"/>
      <c r="BB800" s="157"/>
      <c r="BC800" s="156"/>
      <c r="BD800" s="156"/>
      <c r="BE800" s="156"/>
      <c r="BF800" s="156"/>
      <c r="BG800" s="156"/>
      <c r="BH800" s="156"/>
      <c r="BI800" s="156"/>
      <c r="BJ800" s="16"/>
      <c r="BK800" s="16"/>
      <c r="BL800" s="16"/>
      <c r="BM800" s="135"/>
      <c r="BN800" s="135">
        <f t="shared" si="89"/>
        <v>0</v>
      </c>
      <c r="BO800" s="131">
        <f t="shared" si="90"/>
        <v>9</v>
      </c>
      <c r="BP800" s="65">
        <f t="shared" si="91"/>
        <v>2</v>
      </c>
      <c r="BS800" s="29"/>
    </row>
    <row r="801" spans="2:71" ht="24.95" customHeight="1">
      <c r="B801" s="48" t="str">
        <f>Personal_Development!B802</f>
        <v>R</v>
      </c>
      <c r="C801" s="48" t="str">
        <f>Personal_Development!C802</f>
        <v>K03328</v>
      </c>
      <c r="D801" s="14" t="str">
        <f>Personal_Development!D802</f>
        <v>C13898</v>
      </c>
      <c r="E801" s="148" t="str">
        <f>Personal_Development!E802</f>
        <v>NUR ZAIDATUL AKMAR BINTI SUHAINI</v>
      </c>
      <c r="F801" s="12" t="str">
        <f>Personal_Development!F802</f>
        <v>PRODUCTION NO.2 DEPARTMENT</v>
      </c>
      <c r="G801" s="12" t="str">
        <f>Personal_Development!G802</f>
        <v>MOLDING PRODUCTION SECTION (MPS)</v>
      </c>
      <c r="H801" s="40" t="str">
        <f>Personal_Development!H802</f>
        <v>OPERATOR 2</v>
      </c>
      <c r="I801" s="41" t="str">
        <f>Personal_Development!I802</f>
        <v>C4 PROD</v>
      </c>
      <c r="J801" s="42" t="str">
        <f>Personal_Development!J802</f>
        <v xml:space="preserve">C4 </v>
      </c>
      <c r="K801" s="48"/>
      <c r="L801" s="48"/>
      <c r="M801" s="16"/>
      <c r="N801" s="16"/>
      <c r="O801" s="48"/>
      <c r="P801" s="48"/>
      <c r="Q801" s="48"/>
      <c r="R801" s="48">
        <v>1</v>
      </c>
      <c r="S801" s="48">
        <v>1</v>
      </c>
      <c r="T801" s="48"/>
      <c r="U801" s="48">
        <v>2</v>
      </c>
      <c r="V801" s="48"/>
      <c r="W801" s="20">
        <f t="shared" si="92"/>
        <v>4</v>
      </c>
      <c r="X801" s="48"/>
      <c r="Y801" s="48"/>
      <c r="Z801" s="16"/>
      <c r="AA801" s="16"/>
      <c r="AB801" s="48"/>
      <c r="AC801" s="48"/>
      <c r="AD801" s="48"/>
      <c r="AE801" s="48"/>
      <c r="AF801" s="48"/>
      <c r="AG801" s="48"/>
      <c r="AH801" s="48"/>
      <c r="AI801" s="48"/>
      <c r="AJ801" s="24">
        <f t="shared" si="93"/>
        <v>0</v>
      </c>
      <c r="AK801" s="48"/>
      <c r="AL801" s="48"/>
      <c r="AM801" s="16"/>
      <c r="AN801" s="16"/>
      <c r="AO801" s="48"/>
      <c r="AP801" s="48"/>
      <c r="AQ801" s="48">
        <v>1.5</v>
      </c>
      <c r="AR801" s="48"/>
      <c r="AS801" s="48"/>
      <c r="AT801" s="48"/>
      <c r="AU801" s="48"/>
      <c r="AV801" s="48">
        <v>0.25</v>
      </c>
      <c r="AW801" s="26">
        <f t="shared" si="94"/>
        <v>1.75</v>
      </c>
      <c r="AX801" s="16">
        <f t="shared" si="95"/>
        <v>5.75</v>
      </c>
      <c r="AY801" s="48"/>
      <c r="AZ801" s="48"/>
      <c r="BA801" s="129"/>
      <c r="BB801" s="157"/>
      <c r="BC801" s="156"/>
      <c r="BD801" s="156"/>
      <c r="BE801" s="156"/>
      <c r="BF801" s="156"/>
      <c r="BG801" s="156"/>
      <c r="BH801" s="156"/>
      <c r="BI801" s="156"/>
      <c r="BJ801" s="16"/>
      <c r="BK801" s="16"/>
      <c r="BL801" s="16">
        <v>1.5</v>
      </c>
      <c r="BM801" s="135"/>
      <c r="BN801" s="135">
        <f t="shared" si="89"/>
        <v>1.5</v>
      </c>
      <c r="BO801" s="131">
        <f t="shared" si="90"/>
        <v>7.25</v>
      </c>
      <c r="BP801" s="65">
        <f t="shared" si="91"/>
        <v>2</v>
      </c>
      <c r="BS801" s="29"/>
    </row>
    <row r="802" spans="2:71" ht="24.95" customHeight="1">
      <c r="B802" s="48">
        <f>Personal_Development!B803</f>
        <v>0</v>
      </c>
      <c r="C802" s="48" t="str">
        <f>Personal_Development!C803</f>
        <v>K03329</v>
      </c>
      <c r="D802" s="14" t="str">
        <f>Personal_Development!D803</f>
        <v>C13899</v>
      </c>
      <c r="E802" s="148" t="str">
        <f>Personal_Development!E803</f>
        <v>MUHAMAD FAIS BIN MUHAMAD ZAMRI</v>
      </c>
      <c r="F802" s="12" t="str">
        <f>Personal_Development!F803</f>
        <v>PRODUCTION NO.2 DEPARTMENT</v>
      </c>
      <c r="G802" s="12" t="str">
        <f>Personal_Development!G803</f>
        <v>MOLDING PRODUCTION SECTION (MPS)</v>
      </c>
      <c r="H802" s="40" t="str">
        <f>Personal_Development!H803</f>
        <v>OPERATOR 2</v>
      </c>
      <c r="I802" s="41" t="str">
        <f>Personal_Development!I803</f>
        <v>C4 PROD</v>
      </c>
      <c r="J802" s="42" t="str">
        <f>Personal_Development!J803</f>
        <v xml:space="preserve">C4 </v>
      </c>
      <c r="K802" s="48"/>
      <c r="L802" s="48"/>
      <c r="M802" s="16"/>
      <c r="N802" s="16"/>
      <c r="O802" s="48"/>
      <c r="P802" s="48"/>
      <c r="Q802" s="48"/>
      <c r="R802" s="48"/>
      <c r="S802" s="48"/>
      <c r="T802" s="48"/>
      <c r="U802" s="48"/>
      <c r="V802" s="48">
        <v>1</v>
      </c>
      <c r="W802" s="20">
        <f t="shared" si="92"/>
        <v>1</v>
      </c>
      <c r="X802" s="48"/>
      <c r="Y802" s="48"/>
      <c r="Z802" s="16"/>
      <c r="AA802" s="16"/>
      <c r="AB802" s="48"/>
      <c r="AC802" s="48"/>
      <c r="AD802" s="48"/>
      <c r="AE802" s="48"/>
      <c r="AF802" s="48"/>
      <c r="AG802" s="48"/>
      <c r="AH802" s="48"/>
      <c r="AI802" s="48"/>
      <c r="AJ802" s="24">
        <f t="shared" si="93"/>
        <v>0</v>
      </c>
      <c r="AK802" s="48"/>
      <c r="AL802" s="48"/>
      <c r="AM802" s="16"/>
      <c r="AN802" s="16"/>
      <c r="AO802" s="48"/>
      <c r="AP802" s="48"/>
      <c r="AQ802" s="48"/>
      <c r="AR802" s="48"/>
      <c r="AS802" s="48"/>
      <c r="AT802" s="48"/>
      <c r="AU802" s="48"/>
      <c r="AV802" s="48"/>
      <c r="AW802" s="26">
        <f t="shared" si="94"/>
        <v>0</v>
      </c>
      <c r="AX802" s="16">
        <f t="shared" si="95"/>
        <v>1</v>
      </c>
      <c r="AY802" s="48"/>
      <c r="AZ802" s="48"/>
      <c r="BA802" s="129"/>
      <c r="BB802" s="157"/>
      <c r="BC802" s="156"/>
      <c r="BD802" s="156"/>
      <c r="BE802" s="156"/>
      <c r="BF802" s="156"/>
      <c r="BG802" s="156"/>
      <c r="BH802" s="156"/>
      <c r="BI802" s="156"/>
      <c r="BJ802" s="16"/>
      <c r="BK802" s="16"/>
      <c r="BL802" s="16"/>
      <c r="BM802" s="135"/>
      <c r="BN802" s="135">
        <f t="shared" si="89"/>
        <v>0</v>
      </c>
      <c r="BO802" s="131">
        <f t="shared" si="90"/>
        <v>1</v>
      </c>
      <c r="BP802" s="65">
        <f t="shared" si="91"/>
        <v>4</v>
      </c>
      <c r="BS802" s="29"/>
    </row>
    <row r="803" spans="2:71" ht="24.95" customHeight="1">
      <c r="B803" s="48">
        <f>Personal_Development!B804</f>
        <v>0</v>
      </c>
      <c r="C803" s="48" t="str">
        <f>Personal_Development!C804</f>
        <v>K03330</v>
      </c>
      <c r="D803" s="14" t="str">
        <f>Personal_Development!D804</f>
        <v>C13900</v>
      </c>
      <c r="E803" s="148" t="str">
        <f>Personal_Development!E804</f>
        <v>ARFIZAH BINTI MOHD ARIS</v>
      </c>
      <c r="F803" s="12" t="str">
        <f>Personal_Development!F804</f>
        <v>PRODUCTION NO.2 DEPARTMENT</v>
      </c>
      <c r="G803" s="12" t="str">
        <f>Personal_Development!G804</f>
        <v>MOLDING PRODUCTION SECTION (MPS)</v>
      </c>
      <c r="H803" s="40" t="str">
        <f>Personal_Development!H804</f>
        <v>OPERATOR 2</v>
      </c>
      <c r="I803" s="41" t="str">
        <f>Personal_Development!I804</f>
        <v>C4 PROD</v>
      </c>
      <c r="J803" s="42" t="str">
        <f>Personal_Development!J804</f>
        <v xml:space="preserve">C4 </v>
      </c>
      <c r="K803" s="48"/>
      <c r="L803" s="48"/>
      <c r="M803" s="16"/>
      <c r="N803" s="16"/>
      <c r="O803" s="48"/>
      <c r="P803" s="48"/>
      <c r="Q803" s="48"/>
      <c r="R803" s="48"/>
      <c r="S803" s="48"/>
      <c r="T803" s="48"/>
      <c r="U803" s="48"/>
      <c r="V803" s="48"/>
      <c r="W803" s="20">
        <f t="shared" si="92"/>
        <v>0</v>
      </c>
      <c r="X803" s="48"/>
      <c r="Y803" s="48"/>
      <c r="Z803" s="16"/>
      <c r="AA803" s="16"/>
      <c r="AB803" s="48"/>
      <c r="AC803" s="48"/>
      <c r="AD803" s="48"/>
      <c r="AE803" s="48"/>
      <c r="AF803" s="48"/>
      <c r="AG803" s="48"/>
      <c r="AH803" s="48"/>
      <c r="AI803" s="48"/>
      <c r="AJ803" s="24">
        <f t="shared" si="93"/>
        <v>0</v>
      </c>
      <c r="AK803" s="48"/>
      <c r="AL803" s="48"/>
      <c r="AM803" s="16"/>
      <c r="AN803" s="16"/>
      <c r="AO803" s="48"/>
      <c r="AP803" s="48"/>
      <c r="AQ803" s="48"/>
      <c r="AR803" s="48">
        <v>2</v>
      </c>
      <c r="AS803" s="48"/>
      <c r="AT803" s="48"/>
      <c r="AU803" s="48"/>
      <c r="AV803" s="48"/>
      <c r="AW803" s="26">
        <f t="shared" si="94"/>
        <v>2</v>
      </c>
      <c r="AX803" s="16">
        <f t="shared" si="95"/>
        <v>2</v>
      </c>
      <c r="AY803" s="48"/>
      <c r="AZ803" s="48"/>
      <c r="BA803" s="129"/>
      <c r="BB803" s="157"/>
      <c r="BC803" s="156"/>
      <c r="BD803" s="156"/>
      <c r="BE803" s="156"/>
      <c r="BF803" s="156"/>
      <c r="BG803" s="156"/>
      <c r="BH803" s="156"/>
      <c r="BI803" s="156"/>
      <c r="BJ803" s="16"/>
      <c r="BK803" s="16"/>
      <c r="BL803" s="16"/>
      <c r="BM803" s="135"/>
      <c r="BN803" s="135">
        <f t="shared" si="89"/>
        <v>0</v>
      </c>
      <c r="BO803" s="131">
        <f t="shared" si="90"/>
        <v>2</v>
      </c>
      <c r="BP803" s="65">
        <f t="shared" si="91"/>
        <v>4</v>
      </c>
      <c r="BS803" s="29"/>
    </row>
    <row r="804" spans="2:71" ht="24.95" customHeight="1">
      <c r="B804" s="48" t="str">
        <f>Personal_Development!B805</f>
        <v>R</v>
      </c>
      <c r="C804" s="48" t="str">
        <f>Personal_Development!C805</f>
        <v>K03331</v>
      </c>
      <c r="D804" s="14" t="str">
        <f>Personal_Development!D805</f>
        <v>C13901</v>
      </c>
      <c r="E804" s="148" t="str">
        <f>Personal_Development!E805</f>
        <v>MOHD HAZIQ BIN MOHD YUSRI</v>
      </c>
      <c r="F804" s="12" t="str">
        <f>Personal_Development!F805</f>
        <v>PRODUCTION NO.2 DEPARTMENT</v>
      </c>
      <c r="G804" s="12" t="str">
        <f>Personal_Development!G805</f>
        <v>MOLDING PRODUCTION SECTION (MPS)</v>
      </c>
      <c r="H804" s="40" t="str">
        <f>Personal_Development!H805</f>
        <v>OPERATOR 2</v>
      </c>
      <c r="I804" s="41" t="str">
        <f>Personal_Development!I805</f>
        <v>C4 PROD</v>
      </c>
      <c r="J804" s="42" t="str">
        <f>Personal_Development!J805</f>
        <v xml:space="preserve">C4 </v>
      </c>
      <c r="K804" s="48"/>
      <c r="L804" s="48"/>
      <c r="M804" s="16"/>
      <c r="N804" s="16"/>
      <c r="O804" s="48"/>
      <c r="P804" s="48"/>
      <c r="Q804" s="48"/>
      <c r="R804" s="48"/>
      <c r="S804" s="48"/>
      <c r="T804" s="48"/>
      <c r="U804" s="48"/>
      <c r="V804" s="48"/>
      <c r="W804" s="20">
        <f t="shared" si="92"/>
        <v>0</v>
      </c>
      <c r="X804" s="48"/>
      <c r="Y804" s="48"/>
      <c r="Z804" s="16"/>
      <c r="AA804" s="16"/>
      <c r="AB804" s="48"/>
      <c r="AC804" s="48"/>
      <c r="AD804" s="48"/>
      <c r="AE804" s="48"/>
      <c r="AF804" s="48"/>
      <c r="AG804" s="48"/>
      <c r="AH804" s="48"/>
      <c r="AI804" s="48"/>
      <c r="AJ804" s="24">
        <f t="shared" si="93"/>
        <v>0</v>
      </c>
      <c r="AK804" s="48"/>
      <c r="AL804" s="48"/>
      <c r="AM804" s="16"/>
      <c r="AN804" s="16"/>
      <c r="AO804" s="48"/>
      <c r="AP804" s="48">
        <v>0.5</v>
      </c>
      <c r="AQ804" s="48">
        <v>1</v>
      </c>
      <c r="AR804" s="48"/>
      <c r="AS804" s="48"/>
      <c r="AT804" s="48"/>
      <c r="AU804" s="48"/>
      <c r="AV804" s="48"/>
      <c r="AW804" s="26">
        <f t="shared" si="94"/>
        <v>1.5</v>
      </c>
      <c r="AX804" s="16">
        <f t="shared" si="95"/>
        <v>1.5</v>
      </c>
      <c r="AY804" s="48"/>
      <c r="AZ804" s="48"/>
      <c r="BA804" s="129"/>
      <c r="BB804" s="157"/>
      <c r="BC804" s="156"/>
      <c r="BD804" s="156"/>
      <c r="BE804" s="156"/>
      <c r="BF804" s="156"/>
      <c r="BG804" s="156"/>
      <c r="BH804" s="156"/>
      <c r="BI804" s="156"/>
      <c r="BJ804" s="16"/>
      <c r="BK804" s="16"/>
      <c r="BL804" s="16"/>
      <c r="BM804" s="135"/>
      <c r="BN804" s="135">
        <f t="shared" si="89"/>
        <v>0</v>
      </c>
      <c r="BO804" s="131">
        <f t="shared" si="90"/>
        <v>1.5</v>
      </c>
      <c r="BP804" s="65">
        <f t="shared" si="91"/>
        <v>4</v>
      </c>
      <c r="BS804" s="29"/>
    </row>
    <row r="805" spans="2:71" ht="24.95" customHeight="1">
      <c r="B805" s="48" t="str">
        <f>Personal_Development!B806</f>
        <v>R</v>
      </c>
      <c r="C805" s="48" t="str">
        <f>Personal_Development!C806</f>
        <v>K03332</v>
      </c>
      <c r="D805" s="14" t="str">
        <f>Personal_Development!D806</f>
        <v>C13902</v>
      </c>
      <c r="E805" s="148" t="str">
        <f>Personal_Development!E806</f>
        <v>AHMAD IMRAN BIN YACOB</v>
      </c>
      <c r="F805" s="12" t="str">
        <f>Personal_Development!F806</f>
        <v>PRODUCTION NO.2 DEPARTMENT</v>
      </c>
      <c r="G805" s="12" t="str">
        <f>Personal_Development!G806</f>
        <v>MOLDING PRODUCTION SECTION (MPS)</v>
      </c>
      <c r="H805" s="40" t="str">
        <f>Personal_Development!H806</f>
        <v>OPERATOR 2</v>
      </c>
      <c r="I805" s="41" t="str">
        <f>Personal_Development!I806</f>
        <v>C4 PROD</v>
      </c>
      <c r="J805" s="42" t="str">
        <f>Personal_Development!J806</f>
        <v xml:space="preserve">C4 </v>
      </c>
      <c r="K805" s="48"/>
      <c r="L805" s="48"/>
      <c r="M805" s="16"/>
      <c r="N805" s="16"/>
      <c r="O805" s="48"/>
      <c r="P805" s="48"/>
      <c r="Q805" s="48"/>
      <c r="R805" s="48">
        <v>1</v>
      </c>
      <c r="S805" s="48"/>
      <c r="T805" s="48"/>
      <c r="U805" s="48"/>
      <c r="V805" s="48"/>
      <c r="W805" s="20">
        <f t="shared" si="92"/>
        <v>1</v>
      </c>
      <c r="X805" s="48"/>
      <c r="Y805" s="48"/>
      <c r="Z805" s="16"/>
      <c r="AA805" s="16"/>
      <c r="AB805" s="48"/>
      <c r="AC805" s="48"/>
      <c r="AD805" s="48"/>
      <c r="AE805" s="48"/>
      <c r="AF805" s="48"/>
      <c r="AG805" s="48"/>
      <c r="AH805" s="48"/>
      <c r="AI805" s="48"/>
      <c r="AJ805" s="24">
        <f t="shared" si="93"/>
        <v>0</v>
      </c>
      <c r="AK805" s="48"/>
      <c r="AL805" s="48"/>
      <c r="AM805" s="16"/>
      <c r="AN805" s="16"/>
      <c r="AO805" s="48"/>
      <c r="AP805" s="48">
        <v>0.5</v>
      </c>
      <c r="AQ805" s="48">
        <v>1</v>
      </c>
      <c r="AR805" s="48"/>
      <c r="AS805" s="48">
        <v>3</v>
      </c>
      <c r="AT805" s="48"/>
      <c r="AU805" s="48"/>
      <c r="AV805" s="48"/>
      <c r="AW805" s="26">
        <f t="shared" si="94"/>
        <v>4.5</v>
      </c>
      <c r="AX805" s="16">
        <f t="shared" si="95"/>
        <v>5.5</v>
      </c>
      <c r="AY805" s="48"/>
      <c r="AZ805" s="48"/>
      <c r="BA805" s="129"/>
      <c r="BB805" s="157"/>
      <c r="BC805" s="156"/>
      <c r="BD805" s="156"/>
      <c r="BE805" s="156"/>
      <c r="BF805" s="156"/>
      <c r="BG805" s="156"/>
      <c r="BH805" s="156"/>
      <c r="BI805" s="156"/>
      <c r="BJ805" s="16"/>
      <c r="BK805" s="16"/>
      <c r="BL805" s="16"/>
      <c r="BM805" s="135"/>
      <c r="BN805" s="135">
        <f t="shared" si="89"/>
        <v>0</v>
      </c>
      <c r="BO805" s="131">
        <f t="shared" si="90"/>
        <v>5.5</v>
      </c>
      <c r="BP805" s="65">
        <f t="shared" si="91"/>
        <v>3</v>
      </c>
      <c r="BS805" s="29"/>
    </row>
    <row r="806" spans="2:71" ht="24.95" customHeight="1">
      <c r="B806" s="48">
        <f>Personal_Development!B807</f>
        <v>0</v>
      </c>
      <c r="C806" s="48" t="str">
        <f>Personal_Development!C807</f>
        <v>K03333</v>
      </c>
      <c r="D806" s="14" t="str">
        <f>Personal_Development!D807</f>
        <v>C13903</v>
      </c>
      <c r="E806" s="148" t="str">
        <f>Personal_Development!E807</f>
        <v>SHAHRUL NIZAM BIN MOHAMMAD</v>
      </c>
      <c r="F806" s="12" t="str">
        <f>Personal_Development!F807</f>
        <v>PRODUCTION NO.1 DEPARTMENT</v>
      </c>
      <c r="G806" s="12" t="str">
        <f>Personal_Development!G807</f>
        <v>ASSEMBLY PRODUCTION SECTION (APS)</v>
      </c>
      <c r="H806" s="40" t="str">
        <f>Personal_Development!H807</f>
        <v>OPERATOR 2</v>
      </c>
      <c r="I806" s="41" t="str">
        <f>Personal_Development!I807</f>
        <v>C4 PROD</v>
      </c>
      <c r="J806" s="42" t="str">
        <f>Personal_Development!J807</f>
        <v xml:space="preserve">C4 </v>
      </c>
      <c r="K806" s="48"/>
      <c r="L806" s="48"/>
      <c r="M806" s="16"/>
      <c r="N806" s="16"/>
      <c r="O806" s="48"/>
      <c r="P806" s="48"/>
      <c r="Q806" s="48"/>
      <c r="R806" s="48"/>
      <c r="S806" s="48"/>
      <c r="T806" s="48"/>
      <c r="U806" s="48"/>
      <c r="V806" s="48"/>
      <c r="W806" s="20">
        <f t="shared" si="92"/>
        <v>0</v>
      </c>
      <c r="X806" s="48"/>
      <c r="Y806" s="48"/>
      <c r="Z806" s="16"/>
      <c r="AA806" s="16"/>
      <c r="AB806" s="48"/>
      <c r="AC806" s="48"/>
      <c r="AD806" s="48"/>
      <c r="AE806" s="48"/>
      <c r="AF806" s="48"/>
      <c r="AG806" s="48"/>
      <c r="AH806" s="48"/>
      <c r="AI806" s="48"/>
      <c r="AJ806" s="24">
        <f t="shared" si="93"/>
        <v>0</v>
      </c>
      <c r="AK806" s="48"/>
      <c r="AL806" s="48"/>
      <c r="AM806" s="16"/>
      <c r="AN806" s="16"/>
      <c r="AO806" s="48"/>
      <c r="AP806" s="48"/>
      <c r="AQ806" s="48">
        <v>1.5</v>
      </c>
      <c r="AR806" s="48"/>
      <c r="AS806" s="48">
        <v>0.5</v>
      </c>
      <c r="AT806" s="48">
        <v>1</v>
      </c>
      <c r="AU806" s="48">
        <v>2</v>
      </c>
      <c r="AV806" s="48"/>
      <c r="AW806" s="26">
        <f t="shared" si="94"/>
        <v>5</v>
      </c>
      <c r="AX806" s="16">
        <f t="shared" si="95"/>
        <v>5</v>
      </c>
      <c r="AY806" s="48"/>
      <c r="AZ806" s="48"/>
      <c r="BA806" s="129"/>
      <c r="BB806" s="157"/>
      <c r="BC806" s="156"/>
      <c r="BD806" s="156"/>
      <c r="BE806" s="156"/>
      <c r="BF806" s="156"/>
      <c r="BG806" s="156"/>
      <c r="BH806" s="156"/>
      <c r="BI806" s="156"/>
      <c r="BJ806" s="16"/>
      <c r="BK806" s="16"/>
      <c r="BL806" s="16">
        <v>1</v>
      </c>
      <c r="BM806" s="135"/>
      <c r="BN806" s="135">
        <f t="shared" si="89"/>
        <v>1</v>
      </c>
      <c r="BO806" s="131">
        <f t="shared" si="90"/>
        <v>6</v>
      </c>
      <c r="BP806" s="65">
        <f t="shared" si="91"/>
        <v>3</v>
      </c>
      <c r="BS806" s="29"/>
    </row>
    <row r="807" spans="2:71" ht="24.95" customHeight="1">
      <c r="B807" s="48" t="str">
        <f>Personal_Development!B808</f>
        <v>R</v>
      </c>
      <c r="C807" s="48" t="str">
        <f>Personal_Development!C808</f>
        <v>K03334</v>
      </c>
      <c r="D807" s="14" t="str">
        <f>Personal_Development!D808</f>
        <v>C13904</v>
      </c>
      <c r="E807" s="148" t="str">
        <f>Personal_Development!E808</f>
        <v>ARNAWATI BINTI SATIMAN</v>
      </c>
      <c r="F807" s="12" t="str">
        <f>Personal_Development!F808</f>
        <v>PRODUCTION NO.1 DEPARTMENT</v>
      </c>
      <c r="G807" s="12" t="str">
        <f>Personal_Development!G808</f>
        <v>ASSEMBLY PRODUCTION SECTION (APS)</v>
      </c>
      <c r="H807" s="40" t="str">
        <f>Personal_Development!H808</f>
        <v>OPERATOR 2</v>
      </c>
      <c r="I807" s="41" t="str">
        <f>Personal_Development!I808</f>
        <v>C4 PROD</v>
      </c>
      <c r="J807" s="42" t="str">
        <f>Personal_Development!J808</f>
        <v xml:space="preserve">C4 </v>
      </c>
      <c r="K807" s="48"/>
      <c r="L807" s="48"/>
      <c r="M807" s="16"/>
      <c r="N807" s="16"/>
      <c r="O807" s="48"/>
      <c r="P807" s="48"/>
      <c r="Q807" s="48"/>
      <c r="R807" s="48">
        <v>1</v>
      </c>
      <c r="S807" s="48">
        <v>6</v>
      </c>
      <c r="T807" s="48"/>
      <c r="U807" s="48"/>
      <c r="V807" s="48"/>
      <c r="W807" s="20">
        <f t="shared" si="92"/>
        <v>7</v>
      </c>
      <c r="X807" s="48"/>
      <c r="Y807" s="48"/>
      <c r="Z807" s="16"/>
      <c r="AA807" s="16"/>
      <c r="AB807" s="48"/>
      <c r="AC807" s="48"/>
      <c r="AD807" s="48"/>
      <c r="AE807" s="48">
        <v>1</v>
      </c>
      <c r="AF807" s="48">
        <v>0.5</v>
      </c>
      <c r="AG807" s="48">
        <v>1</v>
      </c>
      <c r="AH807" s="48">
        <v>2</v>
      </c>
      <c r="AI807" s="48"/>
      <c r="AJ807" s="24">
        <f t="shared" si="93"/>
        <v>4.5</v>
      </c>
      <c r="AK807" s="48"/>
      <c r="AL807" s="48"/>
      <c r="AM807" s="16"/>
      <c r="AN807" s="16"/>
      <c r="AO807" s="48"/>
      <c r="AP807" s="48"/>
      <c r="AQ807" s="48">
        <v>1</v>
      </c>
      <c r="AR807" s="48"/>
      <c r="AS807" s="48"/>
      <c r="AT807" s="48">
        <v>8</v>
      </c>
      <c r="AU807" s="48">
        <v>2</v>
      </c>
      <c r="AV807" s="48"/>
      <c r="AW807" s="26">
        <f t="shared" si="94"/>
        <v>11</v>
      </c>
      <c r="AX807" s="16">
        <f t="shared" si="95"/>
        <v>22.5</v>
      </c>
      <c r="AY807" s="48"/>
      <c r="AZ807" s="48"/>
      <c r="BA807" s="129"/>
      <c r="BB807" s="157"/>
      <c r="BC807" s="156"/>
      <c r="BD807" s="156"/>
      <c r="BE807" s="156"/>
      <c r="BF807" s="156"/>
      <c r="BG807" s="156"/>
      <c r="BH807" s="156"/>
      <c r="BI807" s="156"/>
      <c r="BJ807" s="16"/>
      <c r="BK807" s="16"/>
      <c r="BL807" s="16"/>
      <c r="BM807" s="135"/>
      <c r="BN807" s="135">
        <f t="shared" si="89"/>
        <v>0</v>
      </c>
      <c r="BO807" s="131">
        <f t="shared" si="90"/>
        <v>22.5</v>
      </c>
      <c r="BP807" s="65">
        <f t="shared" si="91"/>
        <v>1</v>
      </c>
      <c r="BS807" s="29"/>
    </row>
    <row r="808" spans="2:71" ht="24.95" customHeight="1">
      <c r="B808" s="48">
        <f>Personal_Development!B809</f>
        <v>0</v>
      </c>
      <c r="C808" s="48">
        <f>Personal_Development!C809</f>
        <v>0</v>
      </c>
      <c r="D808" s="14" t="str">
        <f>Personal_Development!D809</f>
        <v>T10093</v>
      </c>
      <c r="E808" s="148" t="str">
        <f>Personal_Development!E809</f>
        <v>NORHAZIM AIMAN BIN KAMARUDDIN</v>
      </c>
      <c r="F808" s="12" t="str">
        <f>Personal_Development!F809</f>
        <v>PRODUCTION NO.1 DEPARTMENT</v>
      </c>
      <c r="G808" s="12" t="str">
        <f>Personal_Development!G809</f>
        <v>ASSEMBLY PRODUCTION SECTION (APS)</v>
      </c>
      <c r="H808" s="40" t="str">
        <f>Personal_Development!H809</f>
        <v>OPERATOR 2</v>
      </c>
      <c r="I808" s="41" t="str">
        <f>Personal_Development!I809</f>
        <v>C4 PROD</v>
      </c>
      <c r="J808" s="42" t="str">
        <f>Personal_Development!J809</f>
        <v xml:space="preserve">C4 </v>
      </c>
      <c r="K808" s="48"/>
      <c r="L808" s="48"/>
      <c r="M808" s="16"/>
      <c r="N808" s="16"/>
      <c r="O808" s="48"/>
      <c r="P808" s="48"/>
      <c r="Q808" s="48"/>
      <c r="R808" s="48"/>
      <c r="S808" s="48"/>
      <c r="T808" s="48"/>
      <c r="U808" s="48">
        <v>2</v>
      </c>
      <c r="V808" s="48"/>
      <c r="W808" s="20">
        <f t="shared" si="92"/>
        <v>2</v>
      </c>
      <c r="X808" s="48"/>
      <c r="Y808" s="48"/>
      <c r="Z808" s="16"/>
      <c r="AA808" s="16"/>
      <c r="AB808" s="48"/>
      <c r="AC808" s="48"/>
      <c r="AD808" s="48"/>
      <c r="AE808" s="48"/>
      <c r="AF808" s="48"/>
      <c r="AG808" s="48">
        <v>1</v>
      </c>
      <c r="AH808" s="48"/>
      <c r="AI808" s="48"/>
      <c r="AJ808" s="24">
        <f t="shared" si="93"/>
        <v>1</v>
      </c>
      <c r="AK808" s="48"/>
      <c r="AL808" s="48"/>
      <c r="AM808" s="16"/>
      <c r="AN808" s="16"/>
      <c r="AO808" s="48"/>
      <c r="AP808" s="48"/>
      <c r="AQ808" s="48"/>
      <c r="AR808" s="48"/>
      <c r="AS808" s="48"/>
      <c r="AT808" s="48"/>
      <c r="AU808" s="48"/>
      <c r="AV808" s="48"/>
      <c r="AW808" s="26">
        <f t="shared" si="94"/>
        <v>0</v>
      </c>
      <c r="AX808" s="16">
        <f t="shared" si="95"/>
        <v>3</v>
      </c>
      <c r="AY808" s="48"/>
      <c r="AZ808" s="48"/>
      <c r="BA808" s="129"/>
      <c r="BB808" s="157"/>
      <c r="BC808" s="156"/>
      <c r="BD808" s="156"/>
      <c r="BE808" s="156"/>
      <c r="BF808" s="156"/>
      <c r="BG808" s="156"/>
      <c r="BH808" s="156"/>
      <c r="BI808" s="156"/>
      <c r="BJ808" s="16"/>
      <c r="BK808" s="16"/>
      <c r="BL808" s="16"/>
      <c r="BM808" s="135"/>
      <c r="BN808" s="135">
        <f t="shared" si="89"/>
        <v>0</v>
      </c>
      <c r="BO808" s="131">
        <f t="shared" si="90"/>
        <v>3</v>
      </c>
      <c r="BP808" s="65">
        <f t="shared" si="91"/>
        <v>4</v>
      </c>
      <c r="BS808" s="29"/>
    </row>
    <row r="809" spans="2:71" ht="24.95" customHeight="1">
      <c r="B809" s="48">
        <f>Personal_Development!B810</f>
        <v>0</v>
      </c>
      <c r="C809" s="48">
        <f>Personal_Development!C810</f>
        <v>0</v>
      </c>
      <c r="D809" s="14" t="str">
        <f>Personal_Development!D810</f>
        <v>T10095</v>
      </c>
      <c r="E809" s="148" t="str">
        <f>Personal_Development!E810</f>
        <v>HASBULLAH BIN SARAJOL</v>
      </c>
      <c r="F809" s="12" t="str">
        <f>Personal_Development!F810</f>
        <v>PRODUCTION NO.1 DEPARTMENT</v>
      </c>
      <c r="G809" s="12" t="str">
        <f>Personal_Development!G810</f>
        <v>ASSEMBLY PRODUCTION SECTION (APS)</v>
      </c>
      <c r="H809" s="40" t="str">
        <f>Personal_Development!H810</f>
        <v>OPERATOR 2</v>
      </c>
      <c r="I809" s="41" t="str">
        <f>Personal_Development!I810</f>
        <v>C4 PROD</v>
      </c>
      <c r="J809" s="42" t="str">
        <f>Personal_Development!J810</f>
        <v xml:space="preserve">C4 </v>
      </c>
      <c r="K809" s="48"/>
      <c r="L809" s="48"/>
      <c r="M809" s="16"/>
      <c r="N809" s="16"/>
      <c r="O809" s="48"/>
      <c r="P809" s="48"/>
      <c r="Q809" s="48"/>
      <c r="R809" s="48"/>
      <c r="S809" s="48"/>
      <c r="T809" s="48"/>
      <c r="U809" s="48"/>
      <c r="V809" s="48"/>
      <c r="W809" s="20">
        <f t="shared" si="92"/>
        <v>0</v>
      </c>
      <c r="X809" s="48"/>
      <c r="Y809" s="48"/>
      <c r="Z809" s="16"/>
      <c r="AA809" s="16"/>
      <c r="AB809" s="48"/>
      <c r="AC809" s="48"/>
      <c r="AD809" s="48"/>
      <c r="AE809" s="48"/>
      <c r="AF809" s="48"/>
      <c r="AG809" s="48"/>
      <c r="AH809" s="48"/>
      <c r="AI809" s="48"/>
      <c r="AJ809" s="24">
        <f t="shared" si="93"/>
        <v>0</v>
      </c>
      <c r="AK809" s="48"/>
      <c r="AL809" s="48"/>
      <c r="AM809" s="16"/>
      <c r="AN809" s="16"/>
      <c r="AO809" s="48"/>
      <c r="AP809" s="48"/>
      <c r="AQ809" s="48">
        <v>0.5</v>
      </c>
      <c r="AR809" s="48"/>
      <c r="AS809" s="48"/>
      <c r="AT809" s="48"/>
      <c r="AU809" s="48"/>
      <c r="AV809" s="48"/>
      <c r="AW809" s="26">
        <f t="shared" si="94"/>
        <v>0.5</v>
      </c>
      <c r="AX809" s="16">
        <f t="shared" si="95"/>
        <v>0.5</v>
      </c>
      <c r="AY809" s="48"/>
      <c r="AZ809" s="48"/>
      <c r="BA809" s="129"/>
      <c r="BB809" s="157"/>
      <c r="BC809" s="156"/>
      <c r="BD809" s="156"/>
      <c r="BE809" s="156"/>
      <c r="BF809" s="156"/>
      <c r="BG809" s="156"/>
      <c r="BH809" s="156"/>
      <c r="BI809" s="156"/>
      <c r="BJ809" s="16"/>
      <c r="BK809" s="16"/>
      <c r="BL809" s="16"/>
      <c r="BM809" s="135"/>
      <c r="BN809" s="135">
        <f t="shared" si="89"/>
        <v>0</v>
      </c>
      <c r="BO809" s="131">
        <f t="shared" si="90"/>
        <v>0.5</v>
      </c>
      <c r="BP809" s="65">
        <f t="shared" si="91"/>
        <v>4</v>
      </c>
      <c r="BS809" s="29"/>
    </row>
    <row r="810" spans="2:71" ht="24.95" customHeight="1">
      <c r="B810" s="48" t="str">
        <f>Personal_Development!B811</f>
        <v>R</v>
      </c>
      <c r="C810" s="48">
        <f>Personal_Development!C811</f>
        <v>0</v>
      </c>
      <c r="D810" s="14" t="str">
        <f>Personal_Development!D811</f>
        <v>T10096</v>
      </c>
      <c r="E810" s="148" t="str">
        <f>Personal_Development!E811</f>
        <v>MOHD FAIZ BIN BASIRON</v>
      </c>
      <c r="F810" s="12" t="str">
        <f>Personal_Development!F811</f>
        <v>QUALITY ASSURANCE DEPARTMENT</v>
      </c>
      <c r="G810" s="12" t="str">
        <f>Personal_Development!G811</f>
        <v>QUALITY PLANNING SECTION (QPS)</v>
      </c>
      <c r="H810" s="40" t="str">
        <f>Personal_Development!H811</f>
        <v>OPERATOR 2</v>
      </c>
      <c r="I810" s="41" t="str">
        <f>Personal_Development!I811</f>
        <v>C4 PROD</v>
      </c>
      <c r="J810" s="42" t="str">
        <f>Personal_Development!J811</f>
        <v xml:space="preserve">C4 </v>
      </c>
      <c r="K810" s="48"/>
      <c r="L810" s="48"/>
      <c r="M810" s="16"/>
      <c r="N810" s="16"/>
      <c r="O810" s="48"/>
      <c r="P810" s="48"/>
      <c r="Q810" s="48"/>
      <c r="R810" s="48"/>
      <c r="S810" s="48"/>
      <c r="T810" s="48"/>
      <c r="U810" s="48"/>
      <c r="V810" s="48"/>
      <c r="W810" s="20">
        <f t="shared" si="92"/>
        <v>0</v>
      </c>
      <c r="X810" s="48"/>
      <c r="Y810" s="48"/>
      <c r="Z810" s="16"/>
      <c r="AA810" s="16"/>
      <c r="AB810" s="48"/>
      <c r="AC810" s="48"/>
      <c r="AD810" s="48"/>
      <c r="AE810" s="48"/>
      <c r="AF810" s="48">
        <v>2</v>
      </c>
      <c r="AG810" s="48"/>
      <c r="AH810" s="48"/>
      <c r="AI810" s="48"/>
      <c r="AJ810" s="24">
        <f t="shared" si="93"/>
        <v>2</v>
      </c>
      <c r="AK810" s="48"/>
      <c r="AL810" s="48"/>
      <c r="AM810" s="16"/>
      <c r="AN810" s="16"/>
      <c r="AO810" s="48"/>
      <c r="AP810" s="48"/>
      <c r="AQ810" s="48"/>
      <c r="AR810" s="48"/>
      <c r="AS810" s="48"/>
      <c r="AT810" s="48"/>
      <c r="AU810" s="48"/>
      <c r="AV810" s="48"/>
      <c r="AW810" s="26">
        <f t="shared" si="94"/>
        <v>0</v>
      </c>
      <c r="AX810" s="16">
        <f t="shared" si="95"/>
        <v>2</v>
      </c>
      <c r="AY810" s="48"/>
      <c r="AZ810" s="48"/>
      <c r="BA810" s="129"/>
      <c r="BB810" s="157"/>
      <c r="BC810" s="156"/>
      <c r="BD810" s="156"/>
      <c r="BE810" s="156"/>
      <c r="BF810" s="156"/>
      <c r="BG810" s="156"/>
      <c r="BH810" s="156"/>
      <c r="BI810" s="156"/>
      <c r="BJ810" s="16"/>
      <c r="BK810" s="16"/>
      <c r="BL810" s="16"/>
      <c r="BM810" s="135"/>
      <c r="BN810" s="135">
        <f t="shared" si="89"/>
        <v>0</v>
      </c>
      <c r="BO810" s="131">
        <f t="shared" si="90"/>
        <v>2</v>
      </c>
      <c r="BP810" s="65">
        <f t="shared" si="91"/>
        <v>4</v>
      </c>
      <c r="BS810" s="29"/>
    </row>
    <row r="811" spans="2:71" ht="24.95" customHeight="1">
      <c r="B811" s="48" t="str">
        <f>Personal_Development!B812</f>
        <v>R</v>
      </c>
      <c r="C811" s="48">
        <f>Personal_Development!C812</f>
        <v>0</v>
      </c>
      <c r="D811" s="14" t="str">
        <f>Personal_Development!D812</f>
        <v>T10097</v>
      </c>
      <c r="E811" s="148" t="str">
        <f>Personal_Development!E812</f>
        <v>CHITRA A/P RAMASAMY</v>
      </c>
      <c r="F811" s="12" t="str">
        <f>Personal_Development!F812</f>
        <v>PRODUCTION NO.1 DEPARTMENT</v>
      </c>
      <c r="G811" s="12" t="str">
        <f>Personal_Development!G812</f>
        <v>ASSEMBLY PRODUCTION SECTION (APS)</v>
      </c>
      <c r="H811" s="40" t="str">
        <f>Personal_Development!H812</f>
        <v>SUPERVISOR</v>
      </c>
      <c r="I811" s="41" t="str">
        <f>Personal_Development!I812</f>
        <v>C1 PROD</v>
      </c>
      <c r="J811" s="42" t="str">
        <f>Personal_Development!J812</f>
        <v xml:space="preserve">C1 </v>
      </c>
      <c r="K811" s="48"/>
      <c r="L811" s="48"/>
      <c r="M811" s="16"/>
      <c r="N811" s="16"/>
      <c r="O811" s="48"/>
      <c r="P811" s="48"/>
      <c r="Q811" s="48"/>
      <c r="R811" s="48">
        <v>1</v>
      </c>
      <c r="S811" s="48"/>
      <c r="T811" s="48">
        <v>2</v>
      </c>
      <c r="U811" s="48"/>
      <c r="V811" s="48"/>
      <c r="W811" s="20">
        <f t="shared" si="92"/>
        <v>3</v>
      </c>
      <c r="X811" s="48"/>
      <c r="Y811" s="48"/>
      <c r="Z811" s="16"/>
      <c r="AA811" s="16"/>
      <c r="AB811" s="48"/>
      <c r="AC811" s="48"/>
      <c r="AD811" s="48"/>
      <c r="AE811" s="48"/>
      <c r="AF811" s="48"/>
      <c r="AG811" s="48">
        <v>1</v>
      </c>
      <c r="AH811" s="48"/>
      <c r="AI811" s="48"/>
      <c r="AJ811" s="24">
        <f t="shared" si="93"/>
        <v>1</v>
      </c>
      <c r="AK811" s="48"/>
      <c r="AL811" s="48"/>
      <c r="AM811" s="16"/>
      <c r="AN811" s="16"/>
      <c r="AO811" s="48"/>
      <c r="AP811" s="48"/>
      <c r="AQ811" s="48"/>
      <c r="AR811" s="48"/>
      <c r="AS811" s="48"/>
      <c r="AT811" s="48"/>
      <c r="AU811" s="48"/>
      <c r="AV811" s="48"/>
      <c r="AW811" s="26">
        <f t="shared" si="94"/>
        <v>0</v>
      </c>
      <c r="AX811" s="16">
        <f t="shared" si="95"/>
        <v>4</v>
      </c>
      <c r="AY811" s="48"/>
      <c r="AZ811" s="48"/>
      <c r="BA811" s="129"/>
      <c r="BB811" s="157"/>
      <c r="BC811" s="156"/>
      <c r="BD811" s="156"/>
      <c r="BE811" s="156"/>
      <c r="BF811" s="156"/>
      <c r="BG811" s="156"/>
      <c r="BH811" s="156"/>
      <c r="BI811" s="156"/>
      <c r="BJ811" s="16"/>
      <c r="BK811" s="16">
        <v>1</v>
      </c>
      <c r="BL811" s="16"/>
      <c r="BM811" s="135"/>
      <c r="BN811" s="135">
        <f t="shared" si="89"/>
        <v>1</v>
      </c>
      <c r="BO811" s="131">
        <f t="shared" si="90"/>
        <v>5</v>
      </c>
      <c r="BP811" s="65">
        <f t="shared" si="91"/>
        <v>3</v>
      </c>
      <c r="BS811" s="29"/>
    </row>
    <row r="812" spans="2:71" ht="24.95" customHeight="1">
      <c r="B812" s="48">
        <f>Personal_Development!B813</f>
        <v>0</v>
      </c>
      <c r="C812" s="48">
        <f>Personal_Development!C813</f>
        <v>0</v>
      </c>
      <c r="D812" s="14" t="str">
        <f>Personal_Development!D813</f>
        <v>T10098</v>
      </c>
      <c r="E812" s="148" t="str">
        <f>Personal_Development!E813</f>
        <v>MUHAMAD AZMIR BIN ABD KARIM</v>
      </c>
      <c r="F812" s="12" t="str">
        <f>Personal_Development!F813</f>
        <v>PRODUCTION NO.1 DEPARTMENT</v>
      </c>
      <c r="G812" s="12" t="str">
        <f>Personal_Development!G813</f>
        <v>ASSEMBLY PRODUCTION SECTION (APS)</v>
      </c>
      <c r="H812" s="40" t="str">
        <f>Personal_Development!H813</f>
        <v>OPERATOR 2</v>
      </c>
      <c r="I812" s="41" t="str">
        <f>Personal_Development!I813</f>
        <v>C4 PROD</v>
      </c>
      <c r="J812" s="42" t="str">
        <f>Personal_Development!J813</f>
        <v xml:space="preserve">C4 </v>
      </c>
      <c r="K812" s="48"/>
      <c r="L812" s="48"/>
      <c r="M812" s="16"/>
      <c r="N812" s="16"/>
      <c r="O812" s="48"/>
      <c r="P812" s="48"/>
      <c r="Q812" s="48">
        <v>1</v>
      </c>
      <c r="R812" s="48"/>
      <c r="S812" s="48">
        <v>1</v>
      </c>
      <c r="T812" s="48"/>
      <c r="U812" s="48"/>
      <c r="V812" s="48">
        <v>2</v>
      </c>
      <c r="W812" s="20">
        <f t="shared" si="92"/>
        <v>4</v>
      </c>
      <c r="X812" s="48"/>
      <c r="Y812" s="48"/>
      <c r="Z812" s="16"/>
      <c r="AA812" s="16"/>
      <c r="AB812" s="48"/>
      <c r="AC812" s="48"/>
      <c r="AD812" s="48"/>
      <c r="AE812" s="48">
        <v>1</v>
      </c>
      <c r="AF812" s="48">
        <v>1</v>
      </c>
      <c r="AG812" s="48"/>
      <c r="AH812" s="48"/>
      <c r="AI812" s="48">
        <v>2</v>
      </c>
      <c r="AJ812" s="24">
        <f t="shared" si="93"/>
        <v>4</v>
      </c>
      <c r="AK812" s="48"/>
      <c r="AL812" s="48"/>
      <c r="AM812" s="16"/>
      <c r="AN812" s="16"/>
      <c r="AO812" s="48"/>
      <c r="AP812" s="48"/>
      <c r="AQ812" s="48">
        <v>0.5</v>
      </c>
      <c r="AR812" s="48"/>
      <c r="AS812" s="48"/>
      <c r="AT812" s="48"/>
      <c r="AU812" s="48"/>
      <c r="AV812" s="48">
        <v>2</v>
      </c>
      <c r="AW812" s="26">
        <f t="shared" si="94"/>
        <v>2.5</v>
      </c>
      <c r="AX812" s="16">
        <f t="shared" si="95"/>
        <v>10.5</v>
      </c>
      <c r="AY812" s="48"/>
      <c r="AZ812" s="48"/>
      <c r="BA812" s="129"/>
      <c r="BB812" s="157"/>
      <c r="BC812" s="156"/>
      <c r="BD812" s="156"/>
      <c r="BE812" s="156"/>
      <c r="BF812" s="156"/>
      <c r="BG812" s="156"/>
      <c r="BH812" s="156"/>
      <c r="BI812" s="156"/>
      <c r="BJ812" s="16"/>
      <c r="BK812" s="16"/>
      <c r="BL812" s="16"/>
      <c r="BM812" s="135"/>
      <c r="BN812" s="135">
        <f t="shared" si="89"/>
        <v>0</v>
      </c>
      <c r="BO812" s="131">
        <f t="shared" si="90"/>
        <v>10.5</v>
      </c>
      <c r="BP812" s="65">
        <f t="shared" si="91"/>
        <v>2</v>
      </c>
      <c r="BS812" s="29"/>
    </row>
    <row r="813" spans="2:71" ht="24.95" customHeight="1">
      <c r="B813" s="48" t="str">
        <f>Personal_Development!B814</f>
        <v>R</v>
      </c>
      <c r="C813" s="48">
        <f>Personal_Development!C814</f>
        <v>0</v>
      </c>
      <c r="D813" s="14" t="str">
        <f>Personal_Development!D814</f>
        <v>T10099</v>
      </c>
      <c r="E813" s="148" t="str">
        <f>Personal_Development!E814</f>
        <v>MUHAMMAD HARRAZ BIN MOHAMAD HAMZAH</v>
      </c>
      <c r="F813" s="12" t="str">
        <f>Personal_Development!F814</f>
        <v>PRODUCTION NO.1 DEPARTMENT</v>
      </c>
      <c r="G813" s="12" t="str">
        <f>Personal_Development!G814</f>
        <v>ASSEMBLY PRODUCTION SECTION (APS)</v>
      </c>
      <c r="H813" s="40" t="str">
        <f>Personal_Development!H814</f>
        <v>OPERATOR 2</v>
      </c>
      <c r="I813" s="41" t="str">
        <f>Personal_Development!I814</f>
        <v>C4 PROD</v>
      </c>
      <c r="J813" s="42" t="str">
        <f>Personal_Development!J814</f>
        <v xml:space="preserve">C4 </v>
      </c>
      <c r="K813" s="48"/>
      <c r="L813" s="48"/>
      <c r="M813" s="16"/>
      <c r="N813" s="16"/>
      <c r="O813" s="48"/>
      <c r="P813" s="48"/>
      <c r="Q813" s="48"/>
      <c r="R813" s="48"/>
      <c r="S813" s="48">
        <v>1</v>
      </c>
      <c r="T813" s="48"/>
      <c r="U813" s="48"/>
      <c r="V813" s="48"/>
      <c r="W813" s="20">
        <f t="shared" si="92"/>
        <v>1</v>
      </c>
      <c r="X813" s="48"/>
      <c r="Y813" s="48"/>
      <c r="Z813" s="16"/>
      <c r="AA813" s="16"/>
      <c r="AB813" s="48"/>
      <c r="AC813" s="48"/>
      <c r="AD813" s="48"/>
      <c r="AE813" s="48"/>
      <c r="AF813" s="48"/>
      <c r="AG813" s="48"/>
      <c r="AH813" s="48"/>
      <c r="AI813" s="48"/>
      <c r="AJ813" s="24">
        <f t="shared" si="93"/>
        <v>0</v>
      </c>
      <c r="AK813" s="48"/>
      <c r="AL813" s="48"/>
      <c r="AM813" s="16"/>
      <c r="AN813" s="16"/>
      <c r="AO813" s="48"/>
      <c r="AP813" s="48"/>
      <c r="AQ813" s="48">
        <v>1.5</v>
      </c>
      <c r="AR813" s="48"/>
      <c r="AS813" s="48"/>
      <c r="AT813" s="48"/>
      <c r="AU813" s="48"/>
      <c r="AV813" s="48"/>
      <c r="AW813" s="26">
        <f t="shared" si="94"/>
        <v>1.5</v>
      </c>
      <c r="AX813" s="16">
        <f t="shared" si="95"/>
        <v>2.5</v>
      </c>
      <c r="AY813" s="48"/>
      <c r="AZ813" s="48"/>
      <c r="BA813" s="129"/>
      <c r="BB813" s="157"/>
      <c r="BC813" s="156"/>
      <c r="BD813" s="156"/>
      <c r="BE813" s="156"/>
      <c r="BF813" s="156"/>
      <c r="BG813" s="156"/>
      <c r="BH813" s="156"/>
      <c r="BI813" s="156"/>
      <c r="BJ813" s="16"/>
      <c r="BK813" s="16"/>
      <c r="BL813" s="16"/>
      <c r="BM813" s="135"/>
      <c r="BN813" s="135">
        <f t="shared" si="89"/>
        <v>0</v>
      </c>
      <c r="BO813" s="131">
        <f t="shared" si="90"/>
        <v>2.5</v>
      </c>
      <c r="BP813" s="65">
        <f t="shared" si="91"/>
        <v>4</v>
      </c>
      <c r="BS813" s="29"/>
    </row>
    <row r="814" spans="2:71" ht="24.95" customHeight="1">
      <c r="B814" s="48" t="str">
        <f>Personal_Development!B815</f>
        <v>R</v>
      </c>
      <c r="C814" s="48">
        <f>Personal_Development!C815</f>
        <v>0</v>
      </c>
      <c r="D814" s="14" t="str">
        <f>Personal_Development!D815</f>
        <v>T10100</v>
      </c>
      <c r="E814" s="148" t="str">
        <f>Personal_Development!E815</f>
        <v>MUHAMMAD SHAHIR BIN MOHD AZMI</v>
      </c>
      <c r="F814" s="12" t="str">
        <f>Personal_Development!F815</f>
        <v>PRODUCTION NO.2 DEPARTMENT</v>
      </c>
      <c r="G814" s="12" t="str">
        <f>Personal_Development!G815</f>
        <v>MOLDING PRODUCTION SECTION (MPS)</v>
      </c>
      <c r="H814" s="40" t="str">
        <f>Personal_Development!H815</f>
        <v>OPERATOR 2</v>
      </c>
      <c r="I814" s="41" t="str">
        <f>Personal_Development!I815</f>
        <v>C4 PROD</v>
      </c>
      <c r="J814" s="42" t="str">
        <f>Personal_Development!J815</f>
        <v xml:space="preserve">C4 </v>
      </c>
      <c r="K814" s="48"/>
      <c r="L814" s="48"/>
      <c r="M814" s="16"/>
      <c r="N814" s="16"/>
      <c r="O814" s="48"/>
      <c r="P814" s="48"/>
      <c r="Q814" s="48"/>
      <c r="R814" s="48"/>
      <c r="S814" s="48"/>
      <c r="T814" s="48"/>
      <c r="U814" s="48"/>
      <c r="V814" s="48"/>
      <c r="W814" s="20">
        <f t="shared" si="92"/>
        <v>0</v>
      </c>
      <c r="X814" s="48"/>
      <c r="Y814" s="48"/>
      <c r="Z814" s="16"/>
      <c r="AA814" s="16"/>
      <c r="AB814" s="48"/>
      <c r="AC814" s="48"/>
      <c r="AD814" s="48"/>
      <c r="AE814" s="48"/>
      <c r="AF814" s="48"/>
      <c r="AG814" s="48"/>
      <c r="AH814" s="48"/>
      <c r="AI814" s="48"/>
      <c r="AJ814" s="24">
        <f t="shared" si="93"/>
        <v>0</v>
      </c>
      <c r="AK814" s="48"/>
      <c r="AL814" s="48"/>
      <c r="AM814" s="16"/>
      <c r="AN814" s="16"/>
      <c r="AO814" s="48"/>
      <c r="AP814" s="48"/>
      <c r="AQ814" s="48"/>
      <c r="AR814" s="48"/>
      <c r="AS814" s="48"/>
      <c r="AT814" s="48"/>
      <c r="AU814" s="48"/>
      <c r="AV814" s="48"/>
      <c r="AW814" s="26">
        <f t="shared" si="94"/>
        <v>0</v>
      </c>
      <c r="AX814" s="16">
        <f t="shared" si="95"/>
        <v>0</v>
      </c>
      <c r="AY814" s="48"/>
      <c r="AZ814" s="48"/>
      <c r="BA814" s="129"/>
      <c r="BB814" s="157"/>
      <c r="BC814" s="156"/>
      <c r="BD814" s="156"/>
      <c r="BE814" s="156"/>
      <c r="BF814" s="156"/>
      <c r="BG814" s="156"/>
      <c r="BH814" s="156"/>
      <c r="BI814" s="156"/>
      <c r="BJ814" s="16"/>
      <c r="BK814" s="16"/>
      <c r="BL814" s="16"/>
      <c r="BM814" s="135"/>
      <c r="BN814" s="135">
        <f t="shared" si="89"/>
        <v>0</v>
      </c>
      <c r="BO814" s="131">
        <f t="shared" si="90"/>
        <v>0</v>
      </c>
      <c r="BP814" s="65">
        <f t="shared" si="91"/>
        <v>5</v>
      </c>
      <c r="BS814" s="29"/>
    </row>
    <row r="815" spans="2:71" ht="24.95" customHeight="1">
      <c r="B815" s="48">
        <f>Personal_Development!B816</f>
        <v>0</v>
      </c>
      <c r="C815" s="48" t="str">
        <f>Personal_Development!C816</f>
        <v>T10101</v>
      </c>
      <c r="D815" s="14" t="str">
        <f>Personal_Development!D816</f>
        <v>C13959</v>
      </c>
      <c r="E815" s="148" t="str">
        <f>Personal_Development!E816</f>
        <v>HUSNIYAH BINTI NORDIN</v>
      </c>
      <c r="F815" s="12" t="str">
        <f>Personal_Development!F816</f>
        <v>FACTORY OPERATIONS DEPARTMENT</v>
      </c>
      <c r="G815" s="12" t="str">
        <f>Personal_Development!G816</f>
        <v>DIRECT MATERIAL PURCHASING SECTION (DMS)</v>
      </c>
      <c r="H815" s="40" t="str">
        <f>Personal_Development!H816</f>
        <v>ASSISTANT</v>
      </c>
      <c r="I815" s="41" t="str">
        <f>Personal_Development!I816</f>
        <v>C1 OFFICE</v>
      </c>
      <c r="J815" s="42" t="str">
        <f>Personal_Development!J816</f>
        <v xml:space="preserve">C1 </v>
      </c>
      <c r="K815" s="48"/>
      <c r="L815" s="48"/>
      <c r="M815" s="16"/>
      <c r="N815" s="16"/>
      <c r="O815" s="48"/>
      <c r="P815" s="48">
        <v>0.5</v>
      </c>
      <c r="Q815" s="48"/>
      <c r="R815" s="48"/>
      <c r="S815" s="48"/>
      <c r="T815" s="48">
        <v>1</v>
      </c>
      <c r="U815" s="48">
        <v>1</v>
      </c>
      <c r="V815" s="48"/>
      <c r="W815" s="20">
        <f t="shared" si="92"/>
        <v>2.5</v>
      </c>
      <c r="X815" s="48"/>
      <c r="Y815" s="48"/>
      <c r="Z815" s="16"/>
      <c r="AA815" s="16"/>
      <c r="AB815" s="48"/>
      <c r="AC815" s="48"/>
      <c r="AD815" s="48"/>
      <c r="AE815" s="48"/>
      <c r="AF815" s="48"/>
      <c r="AG815" s="48"/>
      <c r="AH815" s="48"/>
      <c r="AI815" s="48"/>
      <c r="AJ815" s="24">
        <f t="shared" si="93"/>
        <v>0</v>
      </c>
      <c r="AK815" s="48"/>
      <c r="AL815" s="48"/>
      <c r="AM815" s="16"/>
      <c r="AN815" s="16"/>
      <c r="AO815" s="48"/>
      <c r="AP815" s="48"/>
      <c r="AQ815" s="48"/>
      <c r="AR815" s="48"/>
      <c r="AS815" s="48"/>
      <c r="AT815" s="48"/>
      <c r="AU815" s="48"/>
      <c r="AV815" s="48"/>
      <c r="AW815" s="26">
        <f t="shared" si="94"/>
        <v>0</v>
      </c>
      <c r="AX815" s="16">
        <f t="shared" si="95"/>
        <v>2.5</v>
      </c>
      <c r="AY815" s="48"/>
      <c r="AZ815" s="48"/>
      <c r="BA815" s="129"/>
      <c r="BB815" s="157"/>
      <c r="BC815" s="156"/>
      <c r="BD815" s="156"/>
      <c r="BE815" s="156"/>
      <c r="BF815" s="156"/>
      <c r="BG815" s="156"/>
      <c r="BH815" s="156">
        <v>0.5</v>
      </c>
      <c r="BI815" s="156"/>
      <c r="BJ815" s="16">
        <v>1</v>
      </c>
      <c r="BK815" s="16"/>
      <c r="BL815" s="16">
        <v>0.25</v>
      </c>
      <c r="BM815" s="135"/>
      <c r="BN815" s="135">
        <f t="shared" si="89"/>
        <v>1.75</v>
      </c>
      <c r="BO815" s="131">
        <f t="shared" si="90"/>
        <v>4.25</v>
      </c>
      <c r="BP815" s="65">
        <f t="shared" si="91"/>
        <v>3</v>
      </c>
      <c r="BS815" s="29"/>
    </row>
    <row r="816" spans="2:71" ht="24.95" customHeight="1">
      <c r="B816" s="48">
        <f>Personal_Development!B817</f>
        <v>0</v>
      </c>
      <c r="C816" s="48">
        <f>Personal_Development!C817</f>
        <v>0</v>
      </c>
      <c r="D816" s="14" t="str">
        <f>Personal_Development!D817</f>
        <v>E00192</v>
      </c>
      <c r="E816" s="148" t="str">
        <f>Personal_Development!E817</f>
        <v>HALIZA BINTI MOHAMAD HUSIN</v>
      </c>
      <c r="F816" s="12" t="str">
        <f>Personal_Development!F817</f>
        <v>PRODUCTION NO.2 DEPARTMENT</v>
      </c>
      <c r="G816" s="12" t="str">
        <f>Personal_Development!G817</f>
        <v>MOLDING PRODUCTION SECTION (MPS)</v>
      </c>
      <c r="H816" s="40" t="str">
        <f>Personal_Development!H817</f>
        <v>ASST. OFFICER</v>
      </c>
      <c r="I816" s="41" t="str">
        <f>Personal_Development!I817</f>
        <v>M7</v>
      </c>
      <c r="J816" s="42" t="str">
        <f>Personal_Development!J817</f>
        <v>M7</v>
      </c>
      <c r="K816" s="48"/>
      <c r="L816" s="48"/>
      <c r="M816" s="16"/>
      <c r="N816" s="16"/>
      <c r="O816" s="48"/>
      <c r="P816" s="48"/>
      <c r="Q816" s="48"/>
      <c r="R816" s="48"/>
      <c r="S816" s="48"/>
      <c r="T816" s="48"/>
      <c r="U816" s="48"/>
      <c r="V816" s="48"/>
      <c r="W816" s="20">
        <f t="shared" si="92"/>
        <v>0</v>
      </c>
      <c r="X816" s="48"/>
      <c r="Y816" s="48"/>
      <c r="Z816" s="16"/>
      <c r="AA816" s="16"/>
      <c r="AB816" s="48"/>
      <c r="AC816" s="48"/>
      <c r="AD816" s="48"/>
      <c r="AE816" s="48"/>
      <c r="AF816" s="48"/>
      <c r="AG816" s="48"/>
      <c r="AH816" s="48"/>
      <c r="AI816" s="48"/>
      <c r="AJ816" s="24">
        <f t="shared" si="93"/>
        <v>0</v>
      </c>
      <c r="AK816" s="48"/>
      <c r="AL816" s="48"/>
      <c r="AM816" s="16"/>
      <c r="AN816" s="16"/>
      <c r="AO816" s="48"/>
      <c r="AP816" s="48"/>
      <c r="AQ816" s="48"/>
      <c r="AR816" s="48"/>
      <c r="AS816" s="48"/>
      <c r="AT816" s="48"/>
      <c r="AU816" s="48">
        <v>0.5</v>
      </c>
      <c r="AV816" s="48"/>
      <c r="AW816" s="26">
        <f t="shared" si="94"/>
        <v>0.5</v>
      </c>
      <c r="AX816" s="16">
        <f t="shared" si="95"/>
        <v>0.5</v>
      </c>
      <c r="AY816" s="48"/>
      <c r="AZ816" s="48"/>
      <c r="BA816" s="129"/>
      <c r="BB816" s="157"/>
      <c r="BC816" s="156"/>
      <c r="BD816" s="156"/>
      <c r="BE816" s="156"/>
      <c r="BF816" s="156"/>
      <c r="BG816" s="156"/>
      <c r="BH816" s="156"/>
      <c r="BI816" s="156"/>
      <c r="BJ816" s="16"/>
      <c r="BK816" s="16"/>
      <c r="BL816" s="16"/>
      <c r="BM816" s="135"/>
      <c r="BN816" s="135">
        <f t="shared" si="89"/>
        <v>0</v>
      </c>
      <c r="BO816" s="131">
        <f t="shared" si="90"/>
        <v>0.5</v>
      </c>
      <c r="BP816" s="65">
        <f t="shared" si="91"/>
        <v>4</v>
      </c>
      <c r="BS816" s="29"/>
    </row>
    <row r="817" spans="2:71" ht="24.95" customHeight="1">
      <c r="B817" s="48" t="str">
        <f>Personal_Development!B818</f>
        <v>R</v>
      </c>
      <c r="C817" s="48">
        <f>Personal_Development!C818</f>
        <v>0</v>
      </c>
      <c r="D817" s="14" t="str">
        <f>Personal_Development!D818</f>
        <v>K03335</v>
      </c>
      <c r="E817" s="148" t="str">
        <f>Personal_Development!E818</f>
        <v>GOBI NATHAN A/L K KALAIARASAN</v>
      </c>
      <c r="F817" s="12" t="str">
        <f>Personal_Development!F818</f>
        <v>FACTORY OPERATIONS DEPARTMENT</v>
      </c>
      <c r="G817" s="12" t="str">
        <f>Personal_Development!G818</f>
        <v>INVENTORY &amp; SYSYTEM CONTROL SECTION (IVS)</v>
      </c>
      <c r="H817" s="40" t="str">
        <f>Personal_Development!H818</f>
        <v>STOREHAND</v>
      </c>
      <c r="I817" s="41" t="str">
        <f>Personal_Development!I818</f>
        <v>C4 PROD</v>
      </c>
      <c r="J817" s="42" t="str">
        <f>Personal_Development!J818</f>
        <v xml:space="preserve">C4 </v>
      </c>
      <c r="K817" s="48"/>
      <c r="L817" s="48"/>
      <c r="M817" s="16"/>
      <c r="N817" s="16"/>
      <c r="O817" s="48"/>
      <c r="P817" s="48"/>
      <c r="Q817" s="48"/>
      <c r="R817" s="48"/>
      <c r="S817" s="48"/>
      <c r="T817" s="48"/>
      <c r="U817" s="48"/>
      <c r="V817" s="48"/>
      <c r="W817" s="20">
        <f t="shared" si="92"/>
        <v>0</v>
      </c>
      <c r="X817" s="48"/>
      <c r="Y817" s="48"/>
      <c r="Z817" s="16"/>
      <c r="AA817" s="16"/>
      <c r="AB817" s="48"/>
      <c r="AC817" s="48"/>
      <c r="AD817" s="48">
        <v>1</v>
      </c>
      <c r="AE817" s="48">
        <v>0.5</v>
      </c>
      <c r="AF817" s="48"/>
      <c r="AG817" s="48"/>
      <c r="AH817" s="48"/>
      <c r="AI817" s="48"/>
      <c r="AJ817" s="24">
        <f t="shared" si="93"/>
        <v>1.5</v>
      </c>
      <c r="AK817" s="48"/>
      <c r="AL817" s="48"/>
      <c r="AM817" s="16"/>
      <c r="AN817" s="16"/>
      <c r="AO817" s="48"/>
      <c r="AP817" s="48"/>
      <c r="AQ817" s="48">
        <v>1.25</v>
      </c>
      <c r="AR817" s="48">
        <v>1</v>
      </c>
      <c r="AS817" s="48"/>
      <c r="AT817" s="48"/>
      <c r="AU817" s="48"/>
      <c r="AV817" s="48"/>
      <c r="AW817" s="26">
        <f t="shared" si="94"/>
        <v>2.25</v>
      </c>
      <c r="AX817" s="16">
        <f t="shared" si="95"/>
        <v>3.75</v>
      </c>
      <c r="AY817" s="48"/>
      <c r="AZ817" s="48"/>
      <c r="BA817" s="129"/>
      <c r="BB817" s="157"/>
      <c r="BC817" s="156"/>
      <c r="BD817" s="156"/>
      <c r="BE817" s="156"/>
      <c r="BF817" s="156"/>
      <c r="BG817" s="156"/>
      <c r="BH817" s="156"/>
      <c r="BI817" s="156"/>
      <c r="BJ817" s="16"/>
      <c r="BK817" s="16"/>
      <c r="BL817" s="16"/>
      <c r="BM817" s="135"/>
      <c r="BN817" s="135">
        <f t="shared" si="89"/>
        <v>0</v>
      </c>
      <c r="BO817" s="131">
        <f t="shared" si="90"/>
        <v>3.75</v>
      </c>
      <c r="BP817" s="65">
        <f t="shared" si="91"/>
        <v>4</v>
      </c>
      <c r="BS817" s="29"/>
    </row>
    <row r="818" spans="2:71" ht="24.95" customHeight="1">
      <c r="B818" s="48" t="str">
        <f>Personal_Development!B819</f>
        <v>R</v>
      </c>
      <c r="C818" s="48">
        <f>Personal_Development!C819</f>
        <v>0</v>
      </c>
      <c r="D818" s="14" t="str">
        <f>Personal_Development!D819</f>
        <v>K03336</v>
      </c>
      <c r="E818" s="148" t="str">
        <f>Personal_Development!E819</f>
        <v>NURUL SYAZANI BINTI ROZALI</v>
      </c>
      <c r="F818" s="12" t="str">
        <f>Personal_Development!F819</f>
        <v>PRODUCTION NO.1 DEPARTMENT</v>
      </c>
      <c r="G818" s="12" t="str">
        <f>Personal_Development!G819</f>
        <v>ASSEMBLY PRODUCTION SECTION (APS)</v>
      </c>
      <c r="H818" s="40" t="str">
        <f>Personal_Development!H819</f>
        <v>OPERATOR 2</v>
      </c>
      <c r="I818" s="41" t="str">
        <f>Personal_Development!I819</f>
        <v>C4 PROD</v>
      </c>
      <c r="J818" s="42" t="str">
        <f>Personal_Development!J819</f>
        <v xml:space="preserve">C4 </v>
      </c>
      <c r="K818" s="48"/>
      <c r="L818" s="48"/>
      <c r="M818" s="16"/>
      <c r="N818" s="16"/>
      <c r="O818" s="48"/>
      <c r="P818" s="48"/>
      <c r="Q818" s="48"/>
      <c r="R818" s="48"/>
      <c r="S818" s="48"/>
      <c r="T818" s="48"/>
      <c r="U818" s="48"/>
      <c r="V818" s="48"/>
      <c r="W818" s="20">
        <f t="shared" si="92"/>
        <v>0</v>
      </c>
      <c r="X818" s="48"/>
      <c r="Y818" s="48"/>
      <c r="Z818" s="16"/>
      <c r="AA818" s="16"/>
      <c r="AB818" s="48"/>
      <c r="AC818" s="48"/>
      <c r="AD818" s="48">
        <v>0.5</v>
      </c>
      <c r="AE818" s="48"/>
      <c r="AF818" s="48"/>
      <c r="AG818" s="48"/>
      <c r="AH818" s="48"/>
      <c r="AI818" s="48"/>
      <c r="AJ818" s="24">
        <f t="shared" si="93"/>
        <v>0.5</v>
      </c>
      <c r="AK818" s="48"/>
      <c r="AL818" s="48"/>
      <c r="AM818" s="16"/>
      <c r="AN818" s="16"/>
      <c r="AO818" s="48"/>
      <c r="AP818" s="48"/>
      <c r="AQ818" s="48"/>
      <c r="AR818" s="48"/>
      <c r="AS818" s="48"/>
      <c r="AT818" s="48"/>
      <c r="AU818" s="48"/>
      <c r="AV818" s="48"/>
      <c r="AW818" s="26">
        <f t="shared" si="94"/>
        <v>0</v>
      </c>
      <c r="AX818" s="16">
        <f t="shared" si="95"/>
        <v>0.5</v>
      </c>
      <c r="AY818" s="48"/>
      <c r="AZ818" s="48"/>
      <c r="BA818" s="129"/>
      <c r="BB818" s="157"/>
      <c r="BC818" s="156"/>
      <c r="BD818" s="156"/>
      <c r="BE818" s="156"/>
      <c r="BF818" s="156"/>
      <c r="BG818" s="156"/>
      <c r="BH818" s="156"/>
      <c r="BI818" s="156"/>
      <c r="BJ818" s="16"/>
      <c r="BK818" s="16"/>
      <c r="BL818" s="16"/>
      <c r="BM818" s="135"/>
      <c r="BN818" s="135">
        <f t="shared" si="89"/>
        <v>0</v>
      </c>
      <c r="BO818" s="131">
        <f t="shared" si="90"/>
        <v>0.5</v>
      </c>
      <c r="BP818" s="65">
        <f t="shared" si="91"/>
        <v>4</v>
      </c>
      <c r="BS818" s="29"/>
    </row>
    <row r="819" spans="2:71" ht="24.95" customHeight="1">
      <c r="B819" s="48">
        <f>Personal_Development!B820</f>
        <v>0</v>
      </c>
      <c r="C819" s="48" t="str">
        <f>Personal_Development!C820</f>
        <v>K03337</v>
      </c>
      <c r="D819" s="14" t="str">
        <f>Personal_Development!D820</f>
        <v>C13905</v>
      </c>
      <c r="E819" s="148" t="str">
        <f>Personal_Development!E820</f>
        <v>MOHD FADHIL BIN BAKRI</v>
      </c>
      <c r="F819" s="12" t="str">
        <f>Personal_Development!F820</f>
        <v>PRODUCTION NO.1 DEPARTMENT</v>
      </c>
      <c r="G819" s="12" t="str">
        <f>Personal_Development!G820</f>
        <v>ASSEMBLY PRODUCTION SECTION (APS)</v>
      </c>
      <c r="H819" s="40" t="str">
        <f>Personal_Development!H820</f>
        <v>OPERATOR 2</v>
      </c>
      <c r="I819" s="41" t="str">
        <f>Personal_Development!I820</f>
        <v>C4 PROD</v>
      </c>
      <c r="J819" s="42" t="str">
        <f>Personal_Development!J820</f>
        <v xml:space="preserve">C4 </v>
      </c>
      <c r="K819" s="48"/>
      <c r="L819" s="48"/>
      <c r="M819" s="16"/>
      <c r="N819" s="16"/>
      <c r="O819" s="48"/>
      <c r="P819" s="48"/>
      <c r="Q819" s="48"/>
      <c r="R819" s="48"/>
      <c r="S819" s="48"/>
      <c r="T819" s="48"/>
      <c r="U819" s="48"/>
      <c r="V819" s="48">
        <v>1</v>
      </c>
      <c r="W819" s="20">
        <f t="shared" si="92"/>
        <v>1</v>
      </c>
      <c r="X819" s="48"/>
      <c r="Y819" s="48"/>
      <c r="Z819" s="16"/>
      <c r="AA819" s="16"/>
      <c r="AB819" s="48"/>
      <c r="AC819" s="48"/>
      <c r="AD819" s="48"/>
      <c r="AE819" s="48"/>
      <c r="AF819" s="48"/>
      <c r="AG819" s="48">
        <v>2</v>
      </c>
      <c r="AH819" s="48"/>
      <c r="AI819" s="48"/>
      <c r="AJ819" s="24">
        <f t="shared" si="93"/>
        <v>2</v>
      </c>
      <c r="AK819" s="48"/>
      <c r="AL819" s="48"/>
      <c r="AM819" s="16"/>
      <c r="AN819" s="16"/>
      <c r="AO819" s="48"/>
      <c r="AP819" s="48"/>
      <c r="AQ819" s="48"/>
      <c r="AR819" s="48">
        <v>1</v>
      </c>
      <c r="AS819" s="48">
        <v>1</v>
      </c>
      <c r="AT819" s="48">
        <v>2</v>
      </c>
      <c r="AU819" s="48"/>
      <c r="AV819" s="48">
        <v>1</v>
      </c>
      <c r="AW819" s="26">
        <f t="shared" si="94"/>
        <v>5</v>
      </c>
      <c r="AX819" s="16">
        <f t="shared" si="95"/>
        <v>8</v>
      </c>
      <c r="AY819" s="48"/>
      <c r="AZ819" s="48"/>
      <c r="BA819" s="129"/>
      <c r="BB819" s="157"/>
      <c r="BC819" s="156"/>
      <c r="BD819" s="156"/>
      <c r="BE819" s="156"/>
      <c r="BF819" s="156"/>
      <c r="BG819" s="156"/>
      <c r="BH819" s="156"/>
      <c r="BI819" s="156"/>
      <c r="BJ819" s="16"/>
      <c r="BK819" s="16"/>
      <c r="BL819" s="16"/>
      <c r="BM819" s="135"/>
      <c r="BN819" s="135">
        <f t="shared" si="89"/>
        <v>0</v>
      </c>
      <c r="BO819" s="131">
        <f t="shared" si="90"/>
        <v>8</v>
      </c>
      <c r="BP819" s="65">
        <f t="shared" si="91"/>
        <v>2</v>
      </c>
      <c r="BS819" s="29"/>
    </row>
    <row r="820" spans="2:71" ht="24.95" customHeight="1">
      <c r="B820" s="48">
        <f>Personal_Development!B821</f>
        <v>0</v>
      </c>
      <c r="C820" s="48" t="str">
        <f>Personal_Development!C821</f>
        <v>K03338</v>
      </c>
      <c r="D820" s="14" t="str">
        <f>Personal_Development!D821</f>
        <v>C13906</v>
      </c>
      <c r="E820" s="148" t="str">
        <f>Personal_Development!E821</f>
        <v>SITI KHUZAIMAH BINTI KHALID</v>
      </c>
      <c r="F820" s="12" t="str">
        <f>Personal_Development!F821</f>
        <v>PRODUCTION NO.1 DEPARTMENT</v>
      </c>
      <c r="G820" s="12" t="str">
        <f>Personal_Development!G821</f>
        <v>ASSEMBLY PRODUCTION SECTION (APS)</v>
      </c>
      <c r="H820" s="40" t="str">
        <f>Personal_Development!H821</f>
        <v>OPERATOR 2</v>
      </c>
      <c r="I820" s="41" t="str">
        <f>Personal_Development!I821</f>
        <v>C4 PROD</v>
      </c>
      <c r="J820" s="42" t="str">
        <f>Personal_Development!J821</f>
        <v xml:space="preserve">C4 </v>
      </c>
      <c r="K820" s="48"/>
      <c r="L820" s="48"/>
      <c r="M820" s="16"/>
      <c r="N820" s="16"/>
      <c r="O820" s="48"/>
      <c r="P820" s="48"/>
      <c r="Q820" s="48"/>
      <c r="R820" s="48">
        <v>2</v>
      </c>
      <c r="S820" s="48"/>
      <c r="T820" s="48">
        <v>1</v>
      </c>
      <c r="U820" s="48"/>
      <c r="V820" s="48"/>
      <c r="W820" s="20">
        <f t="shared" si="92"/>
        <v>3</v>
      </c>
      <c r="X820" s="48"/>
      <c r="Y820" s="48"/>
      <c r="Z820" s="16"/>
      <c r="AA820" s="16"/>
      <c r="AB820" s="48"/>
      <c r="AC820" s="48"/>
      <c r="AD820" s="48"/>
      <c r="AE820" s="48"/>
      <c r="AF820" s="48"/>
      <c r="AG820" s="48"/>
      <c r="AH820" s="48"/>
      <c r="AI820" s="48"/>
      <c r="AJ820" s="24">
        <f t="shared" si="93"/>
        <v>0</v>
      </c>
      <c r="AK820" s="48"/>
      <c r="AL820" s="48"/>
      <c r="AM820" s="16"/>
      <c r="AN820" s="16"/>
      <c r="AO820" s="48"/>
      <c r="AP820" s="48"/>
      <c r="AQ820" s="48">
        <v>2.5</v>
      </c>
      <c r="AR820" s="48"/>
      <c r="AS820" s="48">
        <v>1</v>
      </c>
      <c r="AT820" s="48">
        <v>0.5</v>
      </c>
      <c r="AU820" s="48"/>
      <c r="AV820" s="48"/>
      <c r="AW820" s="26">
        <f t="shared" si="94"/>
        <v>4</v>
      </c>
      <c r="AX820" s="16">
        <f t="shared" si="95"/>
        <v>7</v>
      </c>
      <c r="AY820" s="48"/>
      <c r="AZ820" s="48"/>
      <c r="BA820" s="129"/>
      <c r="BB820" s="157"/>
      <c r="BC820" s="156"/>
      <c r="BD820" s="156"/>
      <c r="BE820" s="156"/>
      <c r="BF820" s="156"/>
      <c r="BG820" s="156"/>
      <c r="BH820" s="156"/>
      <c r="BI820" s="156"/>
      <c r="BJ820" s="16"/>
      <c r="BK820" s="16">
        <v>0.5</v>
      </c>
      <c r="BL820" s="16"/>
      <c r="BM820" s="135"/>
      <c r="BN820" s="135">
        <f t="shared" si="89"/>
        <v>0.5</v>
      </c>
      <c r="BO820" s="131">
        <f t="shared" si="90"/>
        <v>7.5</v>
      </c>
      <c r="BP820" s="65">
        <f t="shared" si="91"/>
        <v>2</v>
      </c>
      <c r="BS820" s="29"/>
    </row>
    <row r="821" spans="2:71" ht="24.95" customHeight="1">
      <c r="B821" s="48">
        <f>Personal_Development!B822</f>
        <v>0</v>
      </c>
      <c r="C821" s="48" t="str">
        <f>Personal_Development!C822</f>
        <v>K03339</v>
      </c>
      <c r="D821" s="14" t="str">
        <f>Personal_Development!D822</f>
        <v>C13907</v>
      </c>
      <c r="E821" s="148" t="str">
        <f>Personal_Development!E822</f>
        <v>SITI NUR FATIHAH BINTI AZMAN</v>
      </c>
      <c r="F821" s="12" t="str">
        <f>Personal_Development!F822</f>
        <v>PRODUCTION NO.1 DEPARTMENT</v>
      </c>
      <c r="G821" s="12" t="str">
        <f>Personal_Development!G822</f>
        <v>ASSEMBLY PRODUCTION SECTION (APS)</v>
      </c>
      <c r="H821" s="40" t="str">
        <f>Personal_Development!H822</f>
        <v>OPERATOR 2</v>
      </c>
      <c r="I821" s="41" t="str">
        <f>Personal_Development!I822</f>
        <v>C4 PROD</v>
      </c>
      <c r="J821" s="42" t="str">
        <f>Personal_Development!J822</f>
        <v xml:space="preserve">C4 </v>
      </c>
      <c r="K821" s="48"/>
      <c r="L821" s="48"/>
      <c r="M821" s="16"/>
      <c r="N821" s="16"/>
      <c r="O821" s="48"/>
      <c r="P821" s="48"/>
      <c r="Q821" s="48"/>
      <c r="R821" s="48"/>
      <c r="S821" s="48"/>
      <c r="T821" s="48">
        <v>1</v>
      </c>
      <c r="U821" s="48"/>
      <c r="V821" s="48"/>
      <c r="W821" s="20">
        <f t="shared" si="92"/>
        <v>1</v>
      </c>
      <c r="X821" s="48"/>
      <c r="Y821" s="48"/>
      <c r="Z821" s="16"/>
      <c r="AA821" s="16"/>
      <c r="AB821" s="48"/>
      <c r="AC821" s="48"/>
      <c r="AD821" s="48"/>
      <c r="AE821" s="48"/>
      <c r="AF821" s="48"/>
      <c r="AG821" s="48"/>
      <c r="AH821" s="48"/>
      <c r="AI821" s="48"/>
      <c r="AJ821" s="24">
        <f t="shared" si="93"/>
        <v>0</v>
      </c>
      <c r="AK821" s="48"/>
      <c r="AL821" s="48"/>
      <c r="AM821" s="16"/>
      <c r="AN821" s="16"/>
      <c r="AO821" s="48"/>
      <c r="AP821" s="48"/>
      <c r="AQ821" s="48">
        <v>0.5</v>
      </c>
      <c r="AR821" s="48"/>
      <c r="AS821" s="48"/>
      <c r="AT821" s="48"/>
      <c r="AU821" s="48"/>
      <c r="AV821" s="48"/>
      <c r="AW821" s="26">
        <f t="shared" si="94"/>
        <v>0.5</v>
      </c>
      <c r="AX821" s="16">
        <f t="shared" si="95"/>
        <v>1.5</v>
      </c>
      <c r="AY821" s="48"/>
      <c r="AZ821" s="48"/>
      <c r="BA821" s="129"/>
      <c r="BB821" s="157"/>
      <c r="BC821" s="156"/>
      <c r="BD821" s="156"/>
      <c r="BE821" s="156"/>
      <c r="BF821" s="156"/>
      <c r="BG821" s="156"/>
      <c r="BH821" s="156"/>
      <c r="BI821" s="156"/>
      <c r="BJ821" s="16"/>
      <c r="BK821" s="16"/>
      <c r="BL821" s="16"/>
      <c r="BM821" s="135"/>
      <c r="BN821" s="135">
        <f t="shared" si="89"/>
        <v>0</v>
      </c>
      <c r="BO821" s="131">
        <f t="shared" si="90"/>
        <v>1.5</v>
      </c>
      <c r="BP821" s="65">
        <f t="shared" si="91"/>
        <v>4</v>
      </c>
      <c r="BS821" s="29"/>
    </row>
    <row r="822" spans="2:71" ht="24.95" customHeight="1">
      <c r="B822" s="48" t="str">
        <f>Personal_Development!B823</f>
        <v>R</v>
      </c>
      <c r="C822" s="48" t="str">
        <f>Personal_Development!C823</f>
        <v>K03340</v>
      </c>
      <c r="D822" s="14" t="str">
        <f>Personal_Development!D823</f>
        <v>C13908</v>
      </c>
      <c r="E822" s="148" t="str">
        <f>Personal_Development!E823</f>
        <v>NURUL ATIQQAH BINTI KAMAR ZIZAN</v>
      </c>
      <c r="F822" s="12" t="str">
        <f>Personal_Development!F823</f>
        <v>PRODUCTION NO.1 DEPARTMENT</v>
      </c>
      <c r="G822" s="12" t="str">
        <f>Personal_Development!G823</f>
        <v>ASSEMBLY PRODUCTION SECTION (APS)</v>
      </c>
      <c r="H822" s="40" t="str">
        <f>Personal_Development!H823</f>
        <v>OPERATOR 2</v>
      </c>
      <c r="I822" s="41" t="str">
        <f>Personal_Development!I823</f>
        <v>C4 PROD</v>
      </c>
      <c r="J822" s="42" t="str">
        <f>Personal_Development!J823</f>
        <v xml:space="preserve">C4 </v>
      </c>
      <c r="K822" s="48"/>
      <c r="L822" s="48"/>
      <c r="M822" s="16"/>
      <c r="N822" s="16"/>
      <c r="O822" s="48"/>
      <c r="P822" s="48"/>
      <c r="Q822" s="48">
        <v>1</v>
      </c>
      <c r="R822" s="48">
        <v>3</v>
      </c>
      <c r="S822" s="48">
        <v>2</v>
      </c>
      <c r="T822" s="48"/>
      <c r="U822" s="48"/>
      <c r="V822" s="48"/>
      <c r="W822" s="20">
        <f t="shared" si="92"/>
        <v>6</v>
      </c>
      <c r="X822" s="48"/>
      <c r="Y822" s="48"/>
      <c r="Z822" s="16"/>
      <c r="AA822" s="16"/>
      <c r="AB822" s="48"/>
      <c r="AC822" s="48"/>
      <c r="AD822" s="48"/>
      <c r="AE822" s="48"/>
      <c r="AF822" s="48">
        <v>3</v>
      </c>
      <c r="AG822" s="48"/>
      <c r="AH822" s="48"/>
      <c r="AI822" s="48"/>
      <c r="AJ822" s="24">
        <f t="shared" si="93"/>
        <v>3</v>
      </c>
      <c r="AK822" s="48"/>
      <c r="AL822" s="48"/>
      <c r="AM822" s="16"/>
      <c r="AN822" s="16"/>
      <c r="AO822" s="48"/>
      <c r="AP822" s="48"/>
      <c r="AQ822" s="48">
        <v>1.5</v>
      </c>
      <c r="AR822" s="48">
        <v>1</v>
      </c>
      <c r="AS822" s="48"/>
      <c r="AT822" s="48"/>
      <c r="AU822" s="48"/>
      <c r="AV822" s="48"/>
      <c r="AW822" s="26">
        <f t="shared" si="94"/>
        <v>2.5</v>
      </c>
      <c r="AX822" s="16">
        <f t="shared" si="95"/>
        <v>11.5</v>
      </c>
      <c r="AY822" s="48"/>
      <c r="AZ822" s="48"/>
      <c r="BA822" s="129"/>
      <c r="BB822" s="157"/>
      <c r="BC822" s="156"/>
      <c r="BD822" s="156"/>
      <c r="BE822" s="156"/>
      <c r="BF822" s="156"/>
      <c r="BG822" s="156"/>
      <c r="BH822" s="156"/>
      <c r="BI822" s="156"/>
      <c r="BJ822" s="16"/>
      <c r="BK822" s="16"/>
      <c r="BL822" s="16"/>
      <c r="BM822" s="135"/>
      <c r="BN822" s="135">
        <f t="shared" si="89"/>
        <v>0</v>
      </c>
      <c r="BO822" s="131">
        <f t="shared" si="90"/>
        <v>11.5</v>
      </c>
      <c r="BP822" s="65">
        <f t="shared" si="91"/>
        <v>1</v>
      </c>
      <c r="BS822" s="29"/>
    </row>
    <row r="823" spans="2:71" ht="24.95" customHeight="1">
      <c r="B823" s="48">
        <f>Personal_Development!B824</f>
        <v>0</v>
      </c>
      <c r="C823" s="48" t="str">
        <f>Personal_Development!C824</f>
        <v>K03341</v>
      </c>
      <c r="D823" s="14" t="str">
        <f>Personal_Development!D824</f>
        <v>C13909</v>
      </c>
      <c r="E823" s="148" t="str">
        <f>Personal_Development!E824</f>
        <v>NUR ATIKAH BINTI KAMIS</v>
      </c>
      <c r="F823" s="12" t="str">
        <f>Personal_Development!F824</f>
        <v>PRODUCTION NO.1 DEPARTMENT</v>
      </c>
      <c r="G823" s="12" t="str">
        <f>Personal_Development!G824</f>
        <v>ASSEMBLY PRODUCTION SECTION (APS)</v>
      </c>
      <c r="H823" s="40" t="str">
        <f>Personal_Development!H824</f>
        <v>OPERATOR 2</v>
      </c>
      <c r="I823" s="41" t="str">
        <f>Personal_Development!I824</f>
        <v>C4 PROD</v>
      </c>
      <c r="J823" s="42" t="str">
        <f>Personal_Development!J824</f>
        <v xml:space="preserve">C4 </v>
      </c>
      <c r="K823" s="48"/>
      <c r="L823" s="48"/>
      <c r="M823" s="16"/>
      <c r="N823" s="16"/>
      <c r="O823" s="48"/>
      <c r="P823" s="48"/>
      <c r="Q823" s="48">
        <v>1</v>
      </c>
      <c r="R823" s="48">
        <v>1</v>
      </c>
      <c r="S823" s="48"/>
      <c r="T823" s="48"/>
      <c r="U823" s="48">
        <v>3</v>
      </c>
      <c r="V823" s="48">
        <v>1</v>
      </c>
      <c r="W823" s="20">
        <f t="shared" si="92"/>
        <v>6</v>
      </c>
      <c r="X823" s="48"/>
      <c r="Y823" s="48"/>
      <c r="Z823" s="16"/>
      <c r="AA823" s="16"/>
      <c r="AB823" s="48"/>
      <c r="AC823" s="48"/>
      <c r="AD823" s="48">
        <v>1</v>
      </c>
      <c r="AE823" s="48"/>
      <c r="AF823" s="48"/>
      <c r="AG823" s="48"/>
      <c r="AH823" s="48"/>
      <c r="AI823" s="48"/>
      <c r="AJ823" s="24">
        <f t="shared" si="93"/>
        <v>1</v>
      </c>
      <c r="AK823" s="48"/>
      <c r="AL823" s="48"/>
      <c r="AM823" s="16"/>
      <c r="AN823" s="16"/>
      <c r="AO823" s="48"/>
      <c r="AP823" s="48"/>
      <c r="AQ823" s="48">
        <v>0.5</v>
      </c>
      <c r="AR823" s="48"/>
      <c r="AS823" s="48"/>
      <c r="AT823" s="48">
        <v>1</v>
      </c>
      <c r="AU823" s="48">
        <v>2</v>
      </c>
      <c r="AV823" s="48"/>
      <c r="AW823" s="26">
        <f t="shared" si="94"/>
        <v>3.5</v>
      </c>
      <c r="AX823" s="16">
        <f t="shared" si="95"/>
        <v>10.5</v>
      </c>
      <c r="AY823" s="48"/>
      <c r="AZ823" s="48"/>
      <c r="BA823" s="129">
        <v>11</v>
      </c>
      <c r="BB823" s="157"/>
      <c r="BC823" s="156"/>
      <c r="BD823" s="156"/>
      <c r="BE823" s="156"/>
      <c r="BF823" s="156"/>
      <c r="BG823" s="156"/>
      <c r="BH823" s="156"/>
      <c r="BI823" s="156"/>
      <c r="BJ823" s="16"/>
      <c r="BK823" s="16"/>
      <c r="BL823" s="16"/>
      <c r="BM823" s="135"/>
      <c r="BN823" s="135">
        <f t="shared" si="89"/>
        <v>0</v>
      </c>
      <c r="BO823" s="131">
        <f t="shared" si="90"/>
        <v>21.5</v>
      </c>
      <c r="BP823" s="65">
        <f t="shared" si="91"/>
        <v>1</v>
      </c>
      <c r="BS823" s="29"/>
    </row>
    <row r="824" spans="2:71" ht="24.95" customHeight="1">
      <c r="B824" s="48" t="str">
        <f>Personal_Development!B825</f>
        <v>R</v>
      </c>
      <c r="C824" s="48" t="str">
        <f>Personal_Development!C825</f>
        <v>K03342</v>
      </c>
      <c r="D824" s="14" t="str">
        <f>Personal_Development!D825</f>
        <v>C13910</v>
      </c>
      <c r="E824" s="148" t="str">
        <f>Personal_Development!E825</f>
        <v>AHMAD TAQIUDDIN BIN ZOLKARNAIN</v>
      </c>
      <c r="F824" s="12" t="str">
        <f>Personal_Development!F825</f>
        <v>PRODUCTION NO.1 DEPARTMENT</v>
      </c>
      <c r="G824" s="12" t="str">
        <f>Personal_Development!G825</f>
        <v>ASSEMBLY PRODUCTION SECTION (APS)</v>
      </c>
      <c r="H824" s="40" t="str">
        <f>Personal_Development!H825</f>
        <v>OPERATOR 2</v>
      </c>
      <c r="I824" s="41" t="str">
        <f>Personal_Development!I825</f>
        <v>C4 PROD</v>
      </c>
      <c r="J824" s="42" t="str">
        <f>Personal_Development!J825</f>
        <v xml:space="preserve">C4 </v>
      </c>
      <c r="K824" s="48"/>
      <c r="L824" s="48"/>
      <c r="M824" s="16"/>
      <c r="N824" s="16"/>
      <c r="O824" s="48"/>
      <c r="P824" s="48"/>
      <c r="Q824" s="48"/>
      <c r="R824" s="48"/>
      <c r="S824" s="48"/>
      <c r="T824" s="48">
        <v>1</v>
      </c>
      <c r="U824" s="48"/>
      <c r="V824" s="48"/>
      <c r="W824" s="20">
        <f t="shared" si="92"/>
        <v>1</v>
      </c>
      <c r="X824" s="48"/>
      <c r="Y824" s="48"/>
      <c r="Z824" s="16"/>
      <c r="AA824" s="16"/>
      <c r="AB824" s="48"/>
      <c r="AC824" s="48"/>
      <c r="AD824" s="48"/>
      <c r="AE824" s="48"/>
      <c r="AF824" s="48"/>
      <c r="AG824" s="48"/>
      <c r="AH824" s="48"/>
      <c r="AI824" s="48"/>
      <c r="AJ824" s="24">
        <f t="shared" si="93"/>
        <v>0</v>
      </c>
      <c r="AK824" s="48"/>
      <c r="AL824" s="48"/>
      <c r="AM824" s="16"/>
      <c r="AN824" s="16"/>
      <c r="AO824" s="48"/>
      <c r="AP824" s="48"/>
      <c r="AQ824" s="48"/>
      <c r="AR824" s="48"/>
      <c r="AS824" s="48"/>
      <c r="AT824" s="48">
        <v>1</v>
      </c>
      <c r="AU824" s="48"/>
      <c r="AV824" s="48"/>
      <c r="AW824" s="26">
        <f t="shared" si="94"/>
        <v>1</v>
      </c>
      <c r="AX824" s="16">
        <f t="shared" si="95"/>
        <v>2</v>
      </c>
      <c r="AY824" s="48"/>
      <c r="AZ824" s="48"/>
      <c r="BA824" s="129"/>
      <c r="BB824" s="157"/>
      <c r="BC824" s="156"/>
      <c r="BD824" s="156"/>
      <c r="BE824" s="156"/>
      <c r="BF824" s="156"/>
      <c r="BG824" s="156"/>
      <c r="BH824" s="156"/>
      <c r="BI824" s="156"/>
      <c r="BJ824" s="16"/>
      <c r="BK824" s="16"/>
      <c r="BL824" s="16"/>
      <c r="BM824" s="135"/>
      <c r="BN824" s="135">
        <f t="shared" si="89"/>
        <v>0</v>
      </c>
      <c r="BO824" s="131">
        <f t="shared" si="90"/>
        <v>2</v>
      </c>
      <c r="BP824" s="65">
        <f t="shared" si="91"/>
        <v>4</v>
      </c>
      <c r="BS824" s="29"/>
    </row>
    <row r="825" spans="2:71" ht="24.95" customHeight="1">
      <c r="B825" s="48" t="str">
        <f>Personal_Development!B826</f>
        <v>R</v>
      </c>
      <c r="C825" s="48" t="str">
        <f>Personal_Development!C826</f>
        <v>K03343</v>
      </c>
      <c r="D825" s="14" t="str">
        <f>Personal_Development!D826</f>
        <v>C13911</v>
      </c>
      <c r="E825" s="148" t="str">
        <f>Personal_Development!E826</f>
        <v>MUHAMMAD AUHADDUDIN BIN ZOLKAPLI</v>
      </c>
      <c r="F825" s="12" t="str">
        <f>Personal_Development!F826</f>
        <v>PRODUCTION NO.1 DEPARTMENT</v>
      </c>
      <c r="G825" s="12" t="str">
        <f>Personal_Development!G826</f>
        <v>ASSEMBLY PRODUCTION SECTION (APS)</v>
      </c>
      <c r="H825" s="40" t="str">
        <f>Personal_Development!H826</f>
        <v>OPERATOR 2</v>
      </c>
      <c r="I825" s="41" t="str">
        <f>Personal_Development!I826</f>
        <v>C4 PROD</v>
      </c>
      <c r="J825" s="42" t="str">
        <f>Personal_Development!J826</f>
        <v xml:space="preserve">C4 </v>
      </c>
      <c r="K825" s="48"/>
      <c r="L825" s="48"/>
      <c r="M825" s="16"/>
      <c r="N825" s="16"/>
      <c r="O825" s="48"/>
      <c r="P825" s="48"/>
      <c r="Q825" s="48"/>
      <c r="R825" s="48">
        <v>3</v>
      </c>
      <c r="S825" s="48">
        <v>2</v>
      </c>
      <c r="T825" s="48"/>
      <c r="U825" s="48"/>
      <c r="V825" s="48"/>
      <c r="W825" s="20">
        <f t="shared" si="92"/>
        <v>5</v>
      </c>
      <c r="X825" s="48"/>
      <c r="Y825" s="48"/>
      <c r="Z825" s="16"/>
      <c r="AA825" s="16"/>
      <c r="AB825" s="48"/>
      <c r="AC825" s="48"/>
      <c r="AD825" s="48"/>
      <c r="AE825" s="48"/>
      <c r="AF825" s="48"/>
      <c r="AG825" s="48"/>
      <c r="AH825" s="48">
        <v>2</v>
      </c>
      <c r="AI825" s="48">
        <v>3</v>
      </c>
      <c r="AJ825" s="24">
        <f t="shared" si="93"/>
        <v>5</v>
      </c>
      <c r="AK825" s="48"/>
      <c r="AL825" s="48"/>
      <c r="AM825" s="16"/>
      <c r="AN825" s="16"/>
      <c r="AO825" s="48"/>
      <c r="AP825" s="48"/>
      <c r="AQ825" s="48">
        <v>0.5</v>
      </c>
      <c r="AR825" s="48">
        <v>3</v>
      </c>
      <c r="AS825" s="48"/>
      <c r="AT825" s="48">
        <v>1</v>
      </c>
      <c r="AU825" s="48">
        <v>1</v>
      </c>
      <c r="AV825" s="48"/>
      <c r="AW825" s="26">
        <f t="shared" si="94"/>
        <v>5.5</v>
      </c>
      <c r="AX825" s="16">
        <f t="shared" si="95"/>
        <v>15.5</v>
      </c>
      <c r="AY825" s="48"/>
      <c r="AZ825" s="48"/>
      <c r="BA825" s="129"/>
      <c r="BB825" s="157"/>
      <c r="BC825" s="156"/>
      <c r="BD825" s="156"/>
      <c r="BE825" s="156"/>
      <c r="BF825" s="156"/>
      <c r="BG825" s="156"/>
      <c r="BH825" s="156"/>
      <c r="BI825" s="156"/>
      <c r="BJ825" s="16"/>
      <c r="BK825" s="16"/>
      <c r="BL825" s="16"/>
      <c r="BM825" s="135"/>
      <c r="BN825" s="135">
        <f t="shared" si="89"/>
        <v>0</v>
      </c>
      <c r="BO825" s="131">
        <f t="shared" si="90"/>
        <v>15.5</v>
      </c>
      <c r="BP825" s="65">
        <f t="shared" si="91"/>
        <v>1</v>
      </c>
      <c r="BS825" s="29"/>
    </row>
    <row r="826" spans="2:71" ht="24.95" customHeight="1">
      <c r="B826" s="48">
        <f>Personal_Development!B827</f>
        <v>0</v>
      </c>
      <c r="C826" s="48" t="str">
        <f>Personal_Development!C827</f>
        <v>K03344</v>
      </c>
      <c r="D826" s="14" t="str">
        <f>Personal_Development!D827</f>
        <v>C13912</v>
      </c>
      <c r="E826" s="148" t="str">
        <f>Personal_Development!E827</f>
        <v>SYAZANI BIN ABD SAMAN</v>
      </c>
      <c r="F826" s="12" t="str">
        <f>Personal_Development!F827</f>
        <v>PRODUCTION NO.1 DEPARTMENT</v>
      </c>
      <c r="G826" s="12" t="str">
        <f>Personal_Development!G827</f>
        <v>ASSEMBLY PRODUCTION SECTION (APS)</v>
      </c>
      <c r="H826" s="40" t="str">
        <f>Personal_Development!H827</f>
        <v>OPERATOR 2</v>
      </c>
      <c r="I826" s="41" t="str">
        <f>Personal_Development!I827</f>
        <v>C4 PROD</v>
      </c>
      <c r="J826" s="42" t="str">
        <f>Personal_Development!J827</f>
        <v xml:space="preserve">C4 </v>
      </c>
      <c r="K826" s="48"/>
      <c r="L826" s="48"/>
      <c r="M826" s="16"/>
      <c r="N826" s="16"/>
      <c r="O826" s="48"/>
      <c r="P826" s="48"/>
      <c r="Q826" s="48"/>
      <c r="R826" s="48"/>
      <c r="S826" s="48"/>
      <c r="T826" s="48">
        <v>1</v>
      </c>
      <c r="U826" s="48"/>
      <c r="V826" s="48">
        <v>1</v>
      </c>
      <c r="W826" s="20">
        <f t="shared" si="92"/>
        <v>2</v>
      </c>
      <c r="X826" s="48"/>
      <c r="Y826" s="48"/>
      <c r="Z826" s="16"/>
      <c r="AA826" s="16"/>
      <c r="AB826" s="48"/>
      <c r="AC826" s="48"/>
      <c r="AD826" s="48"/>
      <c r="AE826" s="48"/>
      <c r="AF826" s="48"/>
      <c r="AG826" s="48"/>
      <c r="AH826" s="48">
        <v>1</v>
      </c>
      <c r="AI826" s="48"/>
      <c r="AJ826" s="24">
        <f t="shared" si="93"/>
        <v>1</v>
      </c>
      <c r="AK826" s="48"/>
      <c r="AL826" s="48"/>
      <c r="AM826" s="16"/>
      <c r="AN826" s="16"/>
      <c r="AO826" s="48"/>
      <c r="AP826" s="48"/>
      <c r="AQ826" s="48"/>
      <c r="AR826" s="48">
        <v>1</v>
      </c>
      <c r="AS826" s="48">
        <v>0.5</v>
      </c>
      <c r="AT826" s="48">
        <v>1.25</v>
      </c>
      <c r="AU826" s="48"/>
      <c r="AV826" s="48">
        <v>1</v>
      </c>
      <c r="AW826" s="26">
        <f t="shared" si="94"/>
        <v>3.75</v>
      </c>
      <c r="AX826" s="16">
        <f t="shared" si="95"/>
        <v>6.75</v>
      </c>
      <c r="AY826" s="48"/>
      <c r="AZ826" s="48"/>
      <c r="BA826" s="129"/>
      <c r="BB826" s="157"/>
      <c r="BC826" s="156"/>
      <c r="BD826" s="156"/>
      <c r="BE826" s="156"/>
      <c r="BF826" s="156"/>
      <c r="BG826" s="156"/>
      <c r="BH826" s="156"/>
      <c r="BI826" s="156"/>
      <c r="BJ826" s="16"/>
      <c r="BK826" s="16"/>
      <c r="BL826" s="16">
        <v>1</v>
      </c>
      <c r="BM826" s="135"/>
      <c r="BN826" s="135">
        <f t="shared" si="89"/>
        <v>1</v>
      </c>
      <c r="BO826" s="131">
        <f t="shared" si="90"/>
        <v>7.75</v>
      </c>
      <c r="BP826" s="65">
        <f t="shared" si="91"/>
        <v>2</v>
      </c>
      <c r="BS826" s="29"/>
    </row>
    <row r="827" spans="2:71" ht="24.95" customHeight="1">
      <c r="B827" s="48">
        <f>Personal_Development!B828</f>
        <v>0</v>
      </c>
      <c r="C827" s="48" t="str">
        <f>Personal_Development!C828</f>
        <v>K03345</v>
      </c>
      <c r="D827" s="14" t="str">
        <f>Personal_Development!D828</f>
        <v>C13913</v>
      </c>
      <c r="E827" s="148" t="str">
        <f>Personal_Development!E828</f>
        <v>NUR AZNIZA BINTI MOHAMAD AMRI</v>
      </c>
      <c r="F827" s="12" t="str">
        <f>Personal_Development!F828</f>
        <v>PRODUCTION NO.1 DEPARTMENT</v>
      </c>
      <c r="G827" s="12" t="str">
        <f>Personal_Development!G828</f>
        <v>ASSEMBLY PRODUCTION SECTION (APS)</v>
      </c>
      <c r="H827" s="40" t="str">
        <f>Personal_Development!H828</f>
        <v>OPERATOR 2</v>
      </c>
      <c r="I827" s="41" t="str">
        <f>Personal_Development!I828</f>
        <v>C4 PROD</v>
      </c>
      <c r="J827" s="42" t="str">
        <f>Personal_Development!J828</f>
        <v xml:space="preserve">C4 </v>
      </c>
      <c r="K827" s="48"/>
      <c r="L827" s="48"/>
      <c r="M827" s="16"/>
      <c r="N827" s="16"/>
      <c r="O827" s="48"/>
      <c r="P827" s="48"/>
      <c r="Q827" s="48"/>
      <c r="R827" s="48"/>
      <c r="S827" s="48">
        <v>2</v>
      </c>
      <c r="T827" s="48">
        <v>1</v>
      </c>
      <c r="U827" s="48">
        <v>2</v>
      </c>
      <c r="V827" s="48">
        <v>2</v>
      </c>
      <c r="W827" s="20">
        <f t="shared" si="92"/>
        <v>7</v>
      </c>
      <c r="X827" s="48"/>
      <c r="Y827" s="48"/>
      <c r="Z827" s="16"/>
      <c r="AA827" s="16"/>
      <c r="AB827" s="48"/>
      <c r="AC827" s="48"/>
      <c r="AD827" s="48"/>
      <c r="AE827" s="48"/>
      <c r="AF827" s="48">
        <v>2</v>
      </c>
      <c r="AG827" s="48">
        <v>1</v>
      </c>
      <c r="AH827" s="48">
        <v>1</v>
      </c>
      <c r="AI827" s="48">
        <v>1</v>
      </c>
      <c r="AJ827" s="24">
        <f t="shared" si="93"/>
        <v>5</v>
      </c>
      <c r="AK827" s="48"/>
      <c r="AL827" s="48"/>
      <c r="AM827" s="16"/>
      <c r="AN827" s="16"/>
      <c r="AO827" s="48"/>
      <c r="AP827" s="48"/>
      <c r="AQ827" s="48">
        <v>1.5</v>
      </c>
      <c r="AR827" s="48"/>
      <c r="AS827" s="48">
        <v>1</v>
      </c>
      <c r="AT827" s="48">
        <v>2.25</v>
      </c>
      <c r="AU827" s="48">
        <v>3.5</v>
      </c>
      <c r="AV827" s="48">
        <v>3</v>
      </c>
      <c r="AW827" s="26">
        <f t="shared" si="94"/>
        <v>11.25</v>
      </c>
      <c r="AX827" s="16">
        <f t="shared" si="95"/>
        <v>23.25</v>
      </c>
      <c r="AY827" s="48"/>
      <c r="AZ827" s="48"/>
      <c r="BA827" s="129"/>
      <c r="BB827" s="157"/>
      <c r="BC827" s="156"/>
      <c r="BD827" s="156"/>
      <c r="BE827" s="156"/>
      <c r="BF827" s="156"/>
      <c r="BG827" s="156"/>
      <c r="BH827" s="156"/>
      <c r="BI827" s="156"/>
      <c r="BJ827" s="16"/>
      <c r="BK827" s="16"/>
      <c r="BL827" s="16"/>
      <c r="BM827" s="135"/>
      <c r="BN827" s="135">
        <f t="shared" si="89"/>
        <v>0</v>
      </c>
      <c r="BO827" s="131">
        <f t="shared" si="90"/>
        <v>23.25</v>
      </c>
      <c r="BP827" s="65">
        <f t="shared" si="91"/>
        <v>1</v>
      </c>
      <c r="BS827" s="29"/>
    </row>
    <row r="828" spans="2:71" ht="24.95" customHeight="1">
      <c r="B828" s="48" t="str">
        <f>Personal_Development!B829</f>
        <v>R</v>
      </c>
      <c r="C828" s="48" t="str">
        <f>Personal_Development!C829</f>
        <v>K03346</v>
      </c>
      <c r="D828" s="14" t="str">
        <f>Personal_Development!D829</f>
        <v>C13914</v>
      </c>
      <c r="E828" s="148" t="str">
        <f>Personal_Development!E829</f>
        <v>MOHD RAZIF BIN RAMLI</v>
      </c>
      <c r="F828" s="12" t="str">
        <f>Personal_Development!F829</f>
        <v>PRODUCTION NO.1 DEPARTMENT</v>
      </c>
      <c r="G828" s="12" t="str">
        <f>Personal_Development!G829</f>
        <v>ASSEMBLY PRODUCTION SECTION (APS)</v>
      </c>
      <c r="H828" s="40" t="str">
        <f>Personal_Development!H829</f>
        <v>OPERATOR 2</v>
      </c>
      <c r="I828" s="41" t="str">
        <f>Personal_Development!I829</f>
        <v>C4 PROD</v>
      </c>
      <c r="J828" s="42" t="str">
        <f>Personal_Development!J829</f>
        <v xml:space="preserve">C4 </v>
      </c>
      <c r="K828" s="48"/>
      <c r="L828" s="48"/>
      <c r="M828" s="16"/>
      <c r="N828" s="16"/>
      <c r="O828" s="48"/>
      <c r="P828" s="48"/>
      <c r="Q828" s="48"/>
      <c r="R828" s="48">
        <v>1</v>
      </c>
      <c r="S828" s="48">
        <v>2</v>
      </c>
      <c r="T828" s="48"/>
      <c r="U828" s="48"/>
      <c r="V828" s="48"/>
      <c r="W828" s="20">
        <f t="shared" si="92"/>
        <v>3</v>
      </c>
      <c r="X828" s="48"/>
      <c r="Y828" s="48"/>
      <c r="Z828" s="16"/>
      <c r="AA828" s="16"/>
      <c r="AB828" s="48"/>
      <c r="AC828" s="48"/>
      <c r="AD828" s="48"/>
      <c r="AE828" s="48">
        <v>1</v>
      </c>
      <c r="AF828" s="48">
        <v>4.5</v>
      </c>
      <c r="AG828" s="48"/>
      <c r="AH828" s="48"/>
      <c r="AI828" s="48"/>
      <c r="AJ828" s="24">
        <f t="shared" si="93"/>
        <v>5.5</v>
      </c>
      <c r="AK828" s="48"/>
      <c r="AL828" s="48"/>
      <c r="AM828" s="16"/>
      <c r="AN828" s="16"/>
      <c r="AO828" s="48"/>
      <c r="AP828" s="48"/>
      <c r="AQ828" s="48">
        <v>2.5</v>
      </c>
      <c r="AR828" s="48"/>
      <c r="AS828" s="48">
        <v>1</v>
      </c>
      <c r="AT828" s="48"/>
      <c r="AU828" s="48"/>
      <c r="AV828" s="48"/>
      <c r="AW828" s="26">
        <f t="shared" si="94"/>
        <v>3.5</v>
      </c>
      <c r="AX828" s="16">
        <f t="shared" si="95"/>
        <v>12</v>
      </c>
      <c r="AY828" s="48"/>
      <c r="AZ828" s="48"/>
      <c r="BA828" s="129"/>
      <c r="BB828" s="157"/>
      <c r="BC828" s="156"/>
      <c r="BD828" s="156"/>
      <c r="BE828" s="156"/>
      <c r="BF828" s="156"/>
      <c r="BG828" s="156"/>
      <c r="BH828" s="156"/>
      <c r="BI828" s="156"/>
      <c r="BJ828" s="16"/>
      <c r="BK828" s="16"/>
      <c r="BL828" s="16"/>
      <c r="BM828" s="135"/>
      <c r="BN828" s="135">
        <f t="shared" si="89"/>
        <v>0</v>
      </c>
      <c r="BO828" s="131">
        <f t="shared" si="90"/>
        <v>12</v>
      </c>
      <c r="BP828" s="65">
        <f t="shared" si="91"/>
        <v>1</v>
      </c>
      <c r="BS828" s="29"/>
    </row>
    <row r="829" spans="2:71" ht="24.95" customHeight="1">
      <c r="B829" s="48">
        <f>Personal_Development!B830</f>
        <v>0</v>
      </c>
      <c r="C829" s="48" t="str">
        <f>Personal_Development!C830</f>
        <v>K03347</v>
      </c>
      <c r="D829" s="14" t="str">
        <f>Personal_Development!D830</f>
        <v>C13915</v>
      </c>
      <c r="E829" s="148" t="str">
        <f>Personal_Development!E830</f>
        <v>NOOR HARIS BIN HAMIDAN</v>
      </c>
      <c r="F829" s="12" t="str">
        <f>Personal_Development!F830</f>
        <v>PRODUCTION NO.1 DEPARTMENT</v>
      </c>
      <c r="G829" s="12" t="str">
        <f>Personal_Development!G830</f>
        <v>ASSEMBLY PRODUCTION SECTION (APS)</v>
      </c>
      <c r="H829" s="40" t="str">
        <f>Personal_Development!H830</f>
        <v>OPERATOR 2</v>
      </c>
      <c r="I829" s="41" t="str">
        <f>Personal_Development!I830</f>
        <v>C4 PROD</v>
      </c>
      <c r="J829" s="42" t="str">
        <f>Personal_Development!J830</f>
        <v xml:space="preserve">C4 </v>
      </c>
      <c r="K829" s="48"/>
      <c r="L829" s="48"/>
      <c r="M829" s="16"/>
      <c r="N829" s="16"/>
      <c r="O829" s="48"/>
      <c r="P829" s="48"/>
      <c r="Q829" s="48"/>
      <c r="R829" s="48"/>
      <c r="S829" s="48"/>
      <c r="T829" s="48"/>
      <c r="U829" s="48"/>
      <c r="V829" s="48"/>
      <c r="W829" s="20">
        <f t="shared" si="92"/>
        <v>0</v>
      </c>
      <c r="X829" s="48"/>
      <c r="Y829" s="48"/>
      <c r="Z829" s="16"/>
      <c r="AA829" s="16"/>
      <c r="AB829" s="48"/>
      <c r="AC829" s="48"/>
      <c r="AD829" s="48">
        <v>5</v>
      </c>
      <c r="AE829" s="48"/>
      <c r="AF829" s="48"/>
      <c r="AG829" s="48"/>
      <c r="AH829" s="48"/>
      <c r="AI829" s="48"/>
      <c r="AJ829" s="24">
        <f t="shared" si="93"/>
        <v>5</v>
      </c>
      <c r="AK829" s="48"/>
      <c r="AL829" s="48"/>
      <c r="AM829" s="16"/>
      <c r="AN829" s="16"/>
      <c r="AO829" s="48"/>
      <c r="AP829" s="48"/>
      <c r="AQ829" s="48"/>
      <c r="AR829" s="48"/>
      <c r="AS829" s="48"/>
      <c r="AT829" s="48"/>
      <c r="AU829" s="48"/>
      <c r="AV829" s="48"/>
      <c r="AW829" s="26">
        <f t="shared" si="94"/>
        <v>0</v>
      </c>
      <c r="AX829" s="16">
        <f t="shared" si="95"/>
        <v>5</v>
      </c>
      <c r="AY829" s="48"/>
      <c r="AZ829" s="48"/>
      <c r="BA829" s="129"/>
      <c r="BB829" s="157"/>
      <c r="BC829" s="156"/>
      <c r="BD829" s="156"/>
      <c r="BE829" s="156"/>
      <c r="BF829" s="156"/>
      <c r="BG829" s="156"/>
      <c r="BH829" s="156"/>
      <c r="BI829" s="156"/>
      <c r="BJ829" s="16"/>
      <c r="BK829" s="16"/>
      <c r="BL829" s="16"/>
      <c r="BM829" s="135"/>
      <c r="BN829" s="135">
        <f t="shared" si="89"/>
        <v>0</v>
      </c>
      <c r="BO829" s="131">
        <f t="shared" si="90"/>
        <v>5</v>
      </c>
      <c r="BP829" s="65">
        <f t="shared" si="91"/>
        <v>3</v>
      </c>
      <c r="BS829" s="29"/>
    </row>
    <row r="830" spans="2:71" ht="24.95" customHeight="1">
      <c r="B830" s="48">
        <f>Personal_Development!B831</f>
        <v>0</v>
      </c>
      <c r="C830" s="48" t="str">
        <f>Personal_Development!C831</f>
        <v>T10102</v>
      </c>
      <c r="D830" s="14" t="str">
        <f>Personal_Development!D831</f>
        <v>C13971</v>
      </c>
      <c r="E830" s="148" t="str">
        <f>Personal_Development!E831</f>
        <v>NORAINI NADIRA BINTI MOHD NOR</v>
      </c>
      <c r="F830" s="12" t="str">
        <f>Personal_Development!F831</f>
        <v>GENERAL AFFAIRS DEPARTMENT</v>
      </c>
      <c r="G830" s="12" t="str">
        <f>Personal_Development!G831</f>
        <v>GENERAL AFFAIRS SECTION (GAS)</v>
      </c>
      <c r="H830" s="40" t="str">
        <f>Personal_Development!H831</f>
        <v>CLERK 1</v>
      </c>
      <c r="I830" s="41" t="str">
        <f>Personal_Development!I831</f>
        <v>C2 OFFICE</v>
      </c>
      <c r="J830" s="42" t="str">
        <f>Personal_Development!J831</f>
        <v xml:space="preserve">C2 </v>
      </c>
      <c r="K830" s="48"/>
      <c r="L830" s="48"/>
      <c r="M830" s="16"/>
      <c r="N830" s="16"/>
      <c r="O830" s="48"/>
      <c r="P830" s="48"/>
      <c r="Q830" s="48"/>
      <c r="R830" s="48">
        <v>1</v>
      </c>
      <c r="S830" s="48"/>
      <c r="T830" s="48"/>
      <c r="U830" s="48"/>
      <c r="V830" s="48"/>
      <c r="W830" s="20">
        <f t="shared" si="92"/>
        <v>1</v>
      </c>
      <c r="X830" s="48"/>
      <c r="Y830" s="48"/>
      <c r="Z830" s="16"/>
      <c r="AA830" s="16"/>
      <c r="AB830" s="48"/>
      <c r="AC830" s="48"/>
      <c r="AD830" s="48"/>
      <c r="AE830" s="48"/>
      <c r="AF830" s="48"/>
      <c r="AG830" s="48"/>
      <c r="AH830" s="48"/>
      <c r="AI830" s="48"/>
      <c r="AJ830" s="24">
        <f t="shared" si="93"/>
        <v>0</v>
      </c>
      <c r="AK830" s="48"/>
      <c r="AL830" s="48"/>
      <c r="AM830" s="16"/>
      <c r="AN830" s="16"/>
      <c r="AO830" s="48"/>
      <c r="AP830" s="48"/>
      <c r="AQ830" s="48"/>
      <c r="AR830" s="48"/>
      <c r="AS830" s="48"/>
      <c r="AT830" s="48"/>
      <c r="AU830" s="48"/>
      <c r="AV830" s="48">
        <v>0.5</v>
      </c>
      <c r="AW830" s="26">
        <f t="shared" si="94"/>
        <v>0.5</v>
      </c>
      <c r="AX830" s="16">
        <f t="shared" si="95"/>
        <v>1.5</v>
      </c>
      <c r="AY830" s="48"/>
      <c r="AZ830" s="48"/>
      <c r="BA830" s="129"/>
      <c r="BB830" s="157"/>
      <c r="BC830" s="156"/>
      <c r="BD830" s="156"/>
      <c r="BE830" s="156"/>
      <c r="BF830" s="156"/>
      <c r="BG830" s="156"/>
      <c r="BH830" s="156"/>
      <c r="BI830" s="156"/>
      <c r="BJ830" s="16">
        <v>1</v>
      </c>
      <c r="BK830" s="16"/>
      <c r="BL830" s="16"/>
      <c r="BM830" s="135"/>
      <c r="BN830" s="135">
        <f t="shared" si="89"/>
        <v>1</v>
      </c>
      <c r="BO830" s="131">
        <f t="shared" si="90"/>
        <v>2.5</v>
      </c>
      <c r="BP830" s="65">
        <f t="shared" si="91"/>
        <v>4</v>
      </c>
      <c r="BS830" s="29"/>
    </row>
    <row r="831" spans="2:71" ht="24.95" customHeight="1">
      <c r="B831" s="48">
        <f>Personal_Development!B832</f>
        <v>0</v>
      </c>
      <c r="C831" s="48" t="str">
        <f>Personal_Development!C832</f>
        <v>T10103</v>
      </c>
      <c r="D831" s="14" t="str">
        <f>Personal_Development!D832</f>
        <v>C13996</v>
      </c>
      <c r="E831" s="148" t="str">
        <f>Personal_Development!E832</f>
        <v>MOHAMMAD ALIFF HAIQAL BIN HASRAM</v>
      </c>
      <c r="F831" s="12" t="str">
        <f>Personal_Development!F832</f>
        <v>FACTORY OPERATIONS DEPARTMENT</v>
      </c>
      <c r="G831" s="12" t="str">
        <f>Personal_Development!G832</f>
        <v>INVENTORY &amp; SYSYTEM CONTROL SECTION (IVS)</v>
      </c>
      <c r="H831" s="40" t="str">
        <f>Personal_Development!H832</f>
        <v>STOREHAND</v>
      </c>
      <c r="I831" s="41" t="str">
        <f>Personal_Development!I832</f>
        <v>C4 PROD</v>
      </c>
      <c r="J831" s="42" t="str">
        <f>Personal_Development!J832</f>
        <v xml:space="preserve">C4 </v>
      </c>
      <c r="K831" s="48"/>
      <c r="L831" s="48"/>
      <c r="M831" s="16"/>
      <c r="N831" s="16"/>
      <c r="O831" s="48"/>
      <c r="P831" s="48"/>
      <c r="Q831" s="48"/>
      <c r="R831" s="48">
        <v>1</v>
      </c>
      <c r="S831" s="48"/>
      <c r="T831" s="48"/>
      <c r="U831" s="48">
        <v>1</v>
      </c>
      <c r="V831" s="48">
        <v>1</v>
      </c>
      <c r="W831" s="20">
        <f t="shared" si="92"/>
        <v>3</v>
      </c>
      <c r="X831" s="48"/>
      <c r="Y831" s="48"/>
      <c r="Z831" s="16"/>
      <c r="AA831" s="16"/>
      <c r="AB831" s="48"/>
      <c r="AC831" s="48"/>
      <c r="AD831" s="48"/>
      <c r="AE831" s="48"/>
      <c r="AF831" s="48"/>
      <c r="AG831" s="48"/>
      <c r="AH831" s="48"/>
      <c r="AI831" s="48"/>
      <c r="AJ831" s="24">
        <f t="shared" si="93"/>
        <v>0</v>
      </c>
      <c r="AK831" s="48"/>
      <c r="AL831" s="48"/>
      <c r="AM831" s="16"/>
      <c r="AN831" s="16"/>
      <c r="AO831" s="48"/>
      <c r="AP831" s="48"/>
      <c r="AQ831" s="48">
        <v>0.25</v>
      </c>
      <c r="AR831" s="48">
        <v>0.5</v>
      </c>
      <c r="AS831" s="48"/>
      <c r="AT831" s="48">
        <v>1</v>
      </c>
      <c r="AU831" s="48">
        <v>0.25</v>
      </c>
      <c r="AV831" s="48"/>
      <c r="AW831" s="26">
        <f t="shared" si="94"/>
        <v>2</v>
      </c>
      <c r="AX831" s="16">
        <f t="shared" si="95"/>
        <v>5</v>
      </c>
      <c r="AY831" s="48"/>
      <c r="AZ831" s="48"/>
      <c r="BA831" s="129"/>
      <c r="BB831" s="157"/>
      <c r="BC831" s="156"/>
      <c r="BD831" s="156"/>
      <c r="BE831" s="156"/>
      <c r="BF831" s="156"/>
      <c r="BG831" s="156"/>
      <c r="BH831" s="156"/>
      <c r="BI831" s="156"/>
      <c r="BJ831" s="16">
        <v>0.25</v>
      </c>
      <c r="BK831" s="16"/>
      <c r="BL831" s="16"/>
      <c r="BM831" s="135"/>
      <c r="BN831" s="135">
        <f t="shared" si="89"/>
        <v>0.25</v>
      </c>
      <c r="BO831" s="131">
        <f t="shared" si="90"/>
        <v>5.25</v>
      </c>
      <c r="BP831" s="65">
        <f t="shared" si="91"/>
        <v>3</v>
      </c>
      <c r="BS831" s="29"/>
    </row>
    <row r="832" spans="2:71" ht="24.95" customHeight="1">
      <c r="B832" s="48">
        <f>Personal_Development!B833</f>
        <v>0</v>
      </c>
      <c r="C832" s="48" t="str">
        <f>Personal_Development!C833</f>
        <v>T10104</v>
      </c>
      <c r="D832" s="14" t="str">
        <f>Personal_Development!D833</f>
        <v>C14005</v>
      </c>
      <c r="E832" s="148" t="str">
        <f>Personal_Development!E833</f>
        <v>MUHAMMAD NOR FAIZMAN BIN ZAIMI</v>
      </c>
      <c r="F832" s="12" t="str">
        <f>Personal_Development!F833</f>
        <v>PRODUCTION NO.1 DEPARTMENT</v>
      </c>
      <c r="G832" s="12" t="str">
        <f>Personal_Development!G833</f>
        <v>ASSEMBLY PRODUCTION SECTION (APS)</v>
      </c>
      <c r="H832" s="40" t="str">
        <f>Personal_Development!H833</f>
        <v>OPERATOR 2</v>
      </c>
      <c r="I832" s="41" t="str">
        <f>Personal_Development!I833</f>
        <v>C4 PROD</v>
      </c>
      <c r="J832" s="42" t="str">
        <f>Personal_Development!J833</f>
        <v xml:space="preserve">C4 </v>
      </c>
      <c r="K832" s="48"/>
      <c r="L832" s="48"/>
      <c r="M832" s="16"/>
      <c r="N832" s="16"/>
      <c r="O832" s="48"/>
      <c r="P832" s="48"/>
      <c r="Q832" s="48"/>
      <c r="R832" s="48">
        <v>2</v>
      </c>
      <c r="S832" s="48"/>
      <c r="T832" s="48"/>
      <c r="U832" s="48"/>
      <c r="V832" s="48">
        <v>2</v>
      </c>
      <c r="W832" s="20">
        <f t="shared" si="92"/>
        <v>4</v>
      </c>
      <c r="X832" s="48"/>
      <c r="Y832" s="48"/>
      <c r="Z832" s="16"/>
      <c r="AA832" s="16"/>
      <c r="AB832" s="48"/>
      <c r="AC832" s="48"/>
      <c r="AD832" s="48"/>
      <c r="AE832" s="48"/>
      <c r="AF832" s="48"/>
      <c r="AG832" s="48"/>
      <c r="AH832" s="48"/>
      <c r="AI832" s="48"/>
      <c r="AJ832" s="24">
        <f t="shared" si="93"/>
        <v>0</v>
      </c>
      <c r="AK832" s="48"/>
      <c r="AL832" s="48"/>
      <c r="AM832" s="16"/>
      <c r="AN832" s="16"/>
      <c r="AO832" s="48"/>
      <c r="AP832" s="48"/>
      <c r="AQ832" s="48">
        <v>0.5</v>
      </c>
      <c r="AR832" s="48"/>
      <c r="AS832" s="48"/>
      <c r="AT832" s="48"/>
      <c r="AU832" s="48"/>
      <c r="AV832" s="48">
        <v>0.25</v>
      </c>
      <c r="AW832" s="26">
        <f t="shared" si="94"/>
        <v>0.75</v>
      </c>
      <c r="AX832" s="16">
        <f t="shared" si="95"/>
        <v>4.75</v>
      </c>
      <c r="AY832" s="48"/>
      <c r="AZ832" s="48"/>
      <c r="BA832" s="129"/>
      <c r="BB832" s="157"/>
      <c r="BC832" s="156"/>
      <c r="BD832" s="156"/>
      <c r="BE832" s="156"/>
      <c r="BF832" s="156"/>
      <c r="BG832" s="156"/>
      <c r="BH832" s="156"/>
      <c r="BI832" s="156"/>
      <c r="BJ832" s="16"/>
      <c r="BK832" s="16"/>
      <c r="BL832" s="16"/>
      <c r="BM832" s="135"/>
      <c r="BN832" s="135">
        <f t="shared" si="89"/>
        <v>0</v>
      </c>
      <c r="BO832" s="131">
        <f t="shared" si="90"/>
        <v>4.75</v>
      </c>
      <c r="BP832" s="65">
        <f t="shared" si="91"/>
        <v>3</v>
      </c>
      <c r="BS832" s="29"/>
    </row>
    <row r="833" spans="2:71" ht="24.95" customHeight="1">
      <c r="B833" s="48">
        <f>Personal_Development!B834</f>
        <v>0</v>
      </c>
      <c r="C833" s="48">
        <f>Personal_Development!C834</f>
        <v>0</v>
      </c>
      <c r="D833" s="14" t="str">
        <f>Personal_Development!D834</f>
        <v>T10105</v>
      </c>
      <c r="E833" s="148" t="str">
        <f>Personal_Development!E834</f>
        <v>MOHAMAD HAKIMY BIN MD NORDIN</v>
      </c>
      <c r="F833" s="12" t="str">
        <f>Personal_Development!F834</f>
        <v>PRODUCTION NO.1 DEPARTMENT</v>
      </c>
      <c r="G833" s="12" t="str">
        <f>Personal_Development!G834</f>
        <v>ASSEMBLY PRODUCTION SECTION (APS)</v>
      </c>
      <c r="H833" s="40" t="str">
        <f>Personal_Development!H834</f>
        <v>OPERATOR 2</v>
      </c>
      <c r="I833" s="41" t="str">
        <f>Personal_Development!I834</f>
        <v>C4 PROD</v>
      </c>
      <c r="J833" s="42" t="str">
        <f>Personal_Development!J834</f>
        <v xml:space="preserve">C4 </v>
      </c>
      <c r="K833" s="48"/>
      <c r="L833" s="48"/>
      <c r="M833" s="16"/>
      <c r="N833" s="16"/>
      <c r="O833" s="48"/>
      <c r="P833" s="48"/>
      <c r="Q833" s="48">
        <v>1</v>
      </c>
      <c r="R833" s="48">
        <v>5</v>
      </c>
      <c r="S833" s="48">
        <v>2</v>
      </c>
      <c r="T833" s="48">
        <v>1</v>
      </c>
      <c r="U833" s="48"/>
      <c r="V833" s="48"/>
      <c r="W833" s="20">
        <f t="shared" si="92"/>
        <v>9</v>
      </c>
      <c r="X833" s="48"/>
      <c r="Y833" s="48"/>
      <c r="Z833" s="16"/>
      <c r="AA833" s="16"/>
      <c r="AB833" s="48"/>
      <c r="AC833" s="48"/>
      <c r="AD833" s="48"/>
      <c r="AE833" s="48"/>
      <c r="AF833" s="48">
        <v>3</v>
      </c>
      <c r="AG833" s="48">
        <v>1</v>
      </c>
      <c r="AH833" s="48"/>
      <c r="AI833" s="48"/>
      <c r="AJ833" s="24">
        <f t="shared" si="93"/>
        <v>4</v>
      </c>
      <c r="AK833" s="48"/>
      <c r="AL833" s="48"/>
      <c r="AM833" s="16"/>
      <c r="AN833" s="16"/>
      <c r="AO833" s="48"/>
      <c r="AP833" s="48"/>
      <c r="AQ833" s="48">
        <v>1</v>
      </c>
      <c r="AR833" s="48">
        <v>1</v>
      </c>
      <c r="AS833" s="48">
        <v>1</v>
      </c>
      <c r="AT833" s="48">
        <v>1</v>
      </c>
      <c r="AU833" s="48">
        <v>1</v>
      </c>
      <c r="AV833" s="48"/>
      <c r="AW833" s="26">
        <f t="shared" si="94"/>
        <v>5</v>
      </c>
      <c r="AX833" s="16">
        <f t="shared" si="95"/>
        <v>18</v>
      </c>
      <c r="AY833" s="48"/>
      <c r="AZ833" s="48"/>
      <c r="BA833" s="129"/>
      <c r="BB833" s="157"/>
      <c r="BC833" s="156"/>
      <c r="BD833" s="156"/>
      <c r="BE833" s="156"/>
      <c r="BF833" s="156"/>
      <c r="BG833" s="156"/>
      <c r="BH833" s="156"/>
      <c r="BI833" s="156"/>
      <c r="BJ833" s="16"/>
      <c r="BK833" s="16"/>
      <c r="BL833" s="16"/>
      <c r="BM833" s="135"/>
      <c r="BN833" s="135">
        <f t="shared" si="89"/>
        <v>0</v>
      </c>
      <c r="BO833" s="131">
        <f t="shared" si="90"/>
        <v>18</v>
      </c>
      <c r="BP833" s="65">
        <f t="shared" si="91"/>
        <v>1</v>
      </c>
      <c r="BS833" s="29"/>
    </row>
    <row r="834" spans="2:71" ht="24.95" customHeight="1">
      <c r="B834" s="48">
        <f>Personal_Development!B835</f>
        <v>0</v>
      </c>
      <c r="C834" s="48" t="str">
        <f>Personal_Development!C835</f>
        <v>T10106</v>
      </c>
      <c r="D834" s="14" t="str">
        <f>Personal_Development!D835</f>
        <v>C14006</v>
      </c>
      <c r="E834" s="148" t="str">
        <f>Personal_Development!E835</f>
        <v>ROSMAN BIN ABDULLAH</v>
      </c>
      <c r="F834" s="12" t="str">
        <f>Personal_Development!F835</f>
        <v>PRODUCTION NO.1 DEPARTMENT</v>
      </c>
      <c r="G834" s="12" t="str">
        <f>Personal_Development!G835</f>
        <v>ASSEMBLY PRODUCTION SECTION (APS)</v>
      </c>
      <c r="H834" s="40" t="str">
        <f>Personal_Development!H835</f>
        <v>OPERATOR 2</v>
      </c>
      <c r="I834" s="41" t="str">
        <f>Personal_Development!I835</f>
        <v>C4 PROD</v>
      </c>
      <c r="J834" s="42" t="str">
        <f>Personal_Development!J835</f>
        <v xml:space="preserve">C4 </v>
      </c>
      <c r="K834" s="48"/>
      <c r="L834" s="48"/>
      <c r="M834" s="16"/>
      <c r="N834" s="16"/>
      <c r="O834" s="48"/>
      <c r="P834" s="48"/>
      <c r="Q834" s="48"/>
      <c r="R834" s="48">
        <v>1</v>
      </c>
      <c r="S834" s="48">
        <v>1</v>
      </c>
      <c r="T834" s="48"/>
      <c r="U834" s="48"/>
      <c r="V834" s="48">
        <v>3</v>
      </c>
      <c r="W834" s="20">
        <f t="shared" si="92"/>
        <v>5</v>
      </c>
      <c r="X834" s="48"/>
      <c r="Y834" s="48"/>
      <c r="Z834" s="16"/>
      <c r="AA834" s="16"/>
      <c r="AB834" s="48"/>
      <c r="AC834" s="48"/>
      <c r="AD834" s="48"/>
      <c r="AE834" s="48"/>
      <c r="AF834" s="48"/>
      <c r="AG834" s="48"/>
      <c r="AH834" s="48">
        <v>1</v>
      </c>
      <c r="AI834" s="48"/>
      <c r="AJ834" s="24">
        <f t="shared" si="93"/>
        <v>1</v>
      </c>
      <c r="AK834" s="48"/>
      <c r="AL834" s="48"/>
      <c r="AM834" s="16"/>
      <c r="AN834" s="16"/>
      <c r="AO834" s="48"/>
      <c r="AP834" s="48"/>
      <c r="AQ834" s="48"/>
      <c r="AR834" s="48"/>
      <c r="AS834" s="48"/>
      <c r="AT834" s="48"/>
      <c r="AU834" s="48">
        <v>0.5</v>
      </c>
      <c r="AV834" s="48"/>
      <c r="AW834" s="26">
        <f t="shared" si="94"/>
        <v>0.5</v>
      </c>
      <c r="AX834" s="16">
        <f t="shared" si="95"/>
        <v>6.5</v>
      </c>
      <c r="AY834" s="48"/>
      <c r="AZ834" s="48"/>
      <c r="BA834" s="129"/>
      <c r="BB834" s="157"/>
      <c r="BC834" s="156"/>
      <c r="BD834" s="156"/>
      <c r="BE834" s="156"/>
      <c r="BF834" s="156"/>
      <c r="BG834" s="156"/>
      <c r="BH834" s="156"/>
      <c r="BI834" s="156"/>
      <c r="BJ834" s="16"/>
      <c r="BK834" s="16"/>
      <c r="BL834" s="16"/>
      <c r="BM834" s="135"/>
      <c r="BN834" s="135">
        <f t="shared" si="89"/>
        <v>0</v>
      </c>
      <c r="BO834" s="131">
        <f t="shared" si="90"/>
        <v>6.5</v>
      </c>
      <c r="BP834" s="65">
        <f t="shared" si="91"/>
        <v>3</v>
      </c>
      <c r="BS834" s="29"/>
    </row>
    <row r="835" spans="2:71" ht="24.95" customHeight="1">
      <c r="B835" s="48" t="str">
        <f>Personal_Development!B836</f>
        <v>R</v>
      </c>
      <c r="C835" s="48">
        <f>Personal_Development!C836</f>
        <v>0</v>
      </c>
      <c r="D835" s="14" t="str">
        <f>Personal_Development!D836</f>
        <v>T10107</v>
      </c>
      <c r="E835" s="148" t="str">
        <f>Personal_Development!E836</f>
        <v>RAJA MUHAMAD SHAFIQ BIN RAJA AHMAD</v>
      </c>
      <c r="F835" s="12" t="str">
        <f>Personal_Development!F836</f>
        <v>FACTORY OPERATIONS DEPARTMENT</v>
      </c>
      <c r="G835" s="12" t="str">
        <f>Personal_Development!G836</f>
        <v>INVENTORY &amp; SYSYTEM CONTROL SECTION (IVS)</v>
      </c>
      <c r="H835" s="40" t="str">
        <f>Personal_Development!H836</f>
        <v>STOREHAND</v>
      </c>
      <c r="I835" s="41" t="str">
        <f>Personal_Development!I836</f>
        <v>C4 PROD</v>
      </c>
      <c r="J835" s="42" t="str">
        <f>Personal_Development!J836</f>
        <v xml:space="preserve">C4 </v>
      </c>
      <c r="K835" s="48"/>
      <c r="L835" s="48"/>
      <c r="M835" s="16"/>
      <c r="N835" s="16"/>
      <c r="O835" s="48"/>
      <c r="P835" s="48"/>
      <c r="Q835" s="48">
        <v>1</v>
      </c>
      <c r="R835" s="48"/>
      <c r="S835" s="48"/>
      <c r="T835" s="48"/>
      <c r="U835" s="48"/>
      <c r="V835" s="48"/>
      <c r="W835" s="20">
        <f t="shared" si="92"/>
        <v>1</v>
      </c>
      <c r="X835" s="48"/>
      <c r="Y835" s="48"/>
      <c r="Z835" s="16"/>
      <c r="AA835" s="16"/>
      <c r="AB835" s="48"/>
      <c r="AC835" s="48"/>
      <c r="AD835" s="48">
        <v>1</v>
      </c>
      <c r="AE835" s="48">
        <v>3</v>
      </c>
      <c r="AF835" s="48"/>
      <c r="AG835" s="48"/>
      <c r="AH835" s="48"/>
      <c r="AI835" s="48"/>
      <c r="AJ835" s="24">
        <f t="shared" si="93"/>
        <v>4</v>
      </c>
      <c r="AK835" s="48"/>
      <c r="AL835" s="48"/>
      <c r="AM835" s="16"/>
      <c r="AN835" s="16"/>
      <c r="AO835" s="48"/>
      <c r="AP835" s="48"/>
      <c r="AQ835" s="48"/>
      <c r="AR835" s="48"/>
      <c r="AS835" s="48"/>
      <c r="AT835" s="48"/>
      <c r="AU835" s="48"/>
      <c r="AV835" s="48"/>
      <c r="AW835" s="26">
        <f t="shared" si="94"/>
        <v>0</v>
      </c>
      <c r="AX835" s="16">
        <f t="shared" si="95"/>
        <v>5</v>
      </c>
      <c r="AY835" s="48"/>
      <c r="AZ835" s="48"/>
      <c r="BA835" s="129"/>
      <c r="BB835" s="157"/>
      <c r="BC835" s="156"/>
      <c r="BD835" s="156"/>
      <c r="BE835" s="156"/>
      <c r="BF835" s="156"/>
      <c r="BG835" s="156"/>
      <c r="BH835" s="156"/>
      <c r="BI835" s="156"/>
      <c r="BJ835" s="16"/>
      <c r="BK835" s="16"/>
      <c r="BL835" s="16"/>
      <c r="BM835" s="135"/>
      <c r="BN835" s="135">
        <f t="shared" si="89"/>
        <v>0</v>
      </c>
      <c r="BO835" s="131">
        <f t="shared" si="90"/>
        <v>5</v>
      </c>
      <c r="BP835" s="65">
        <f t="shared" si="91"/>
        <v>3</v>
      </c>
      <c r="BS835" s="29"/>
    </row>
    <row r="836" spans="2:71" ht="24.95" customHeight="1">
      <c r="B836" s="48">
        <f>Personal_Development!B837</f>
        <v>0</v>
      </c>
      <c r="C836" s="48">
        <f>Personal_Development!C837</f>
        <v>0</v>
      </c>
      <c r="D836" s="14" t="str">
        <f>Personal_Development!D837</f>
        <v>T10108</v>
      </c>
      <c r="E836" s="148" t="str">
        <f>Personal_Development!E837</f>
        <v>NORASHEKIN BINTI HASSAN</v>
      </c>
      <c r="F836" s="12" t="str">
        <f>Personal_Development!F837</f>
        <v>GENERAL AFFAIRS DEPARTMENT</v>
      </c>
      <c r="G836" s="12" t="str">
        <f>Personal_Development!G837</f>
        <v>GENERAL AFFAIRS SECTION (GAS)</v>
      </c>
      <c r="H836" s="40" t="str">
        <f>Personal_Development!H837</f>
        <v>HOUSEKEEPER</v>
      </c>
      <c r="I836" s="41" t="str">
        <f>Personal_Development!I837</f>
        <v>C4 PROD</v>
      </c>
      <c r="J836" s="42" t="str">
        <f>Personal_Development!J837</f>
        <v xml:space="preserve">C4 </v>
      </c>
      <c r="K836" s="48"/>
      <c r="L836" s="48"/>
      <c r="M836" s="16"/>
      <c r="N836" s="16"/>
      <c r="O836" s="48"/>
      <c r="P836" s="48"/>
      <c r="Q836" s="48"/>
      <c r="R836" s="48"/>
      <c r="S836" s="48"/>
      <c r="T836" s="48"/>
      <c r="U836" s="48"/>
      <c r="V836" s="48"/>
      <c r="W836" s="20">
        <f t="shared" si="92"/>
        <v>0</v>
      </c>
      <c r="X836" s="48"/>
      <c r="Y836" s="48"/>
      <c r="Z836" s="16"/>
      <c r="AA836" s="16"/>
      <c r="AB836" s="48"/>
      <c r="AC836" s="48"/>
      <c r="AD836" s="48"/>
      <c r="AE836" s="48"/>
      <c r="AF836" s="48"/>
      <c r="AG836" s="48"/>
      <c r="AH836" s="48"/>
      <c r="AI836" s="48"/>
      <c r="AJ836" s="24">
        <f t="shared" si="93"/>
        <v>0</v>
      </c>
      <c r="AK836" s="48"/>
      <c r="AL836" s="48"/>
      <c r="AM836" s="16"/>
      <c r="AN836" s="16"/>
      <c r="AO836" s="48"/>
      <c r="AP836" s="48"/>
      <c r="AQ836" s="48"/>
      <c r="AR836" s="48"/>
      <c r="AS836" s="48"/>
      <c r="AT836" s="48"/>
      <c r="AU836" s="48"/>
      <c r="AV836" s="48"/>
      <c r="AW836" s="26">
        <f t="shared" si="94"/>
        <v>0</v>
      </c>
      <c r="AX836" s="16">
        <f t="shared" si="95"/>
        <v>0</v>
      </c>
      <c r="AY836" s="48"/>
      <c r="AZ836" s="48"/>
      <c r="BA836" s="129"/>
      <c r="BB836" s="157"/>
      <c r="BC836" s="156"/>
      <c r="BD836" s="156"/>
      <c r="BE836" s="156"/>
      <c r="BF836" s="156"/>
      <c r="BG836" s="156"/>
      <c r="BH836" s="156"/>
      <c r="BI836" s="156"/>
      <c r="BJ836" s="16"/>
      <c r="BK836" s="16"/>
      <c r="BL836" s="16"/>
      <c r="BM836" s="135"/>
      <c r="BN836" s="135">
        <f t="shared" ref="BN836:BN900" si="96">SUM(BB836:BM836)</f>
        <v>0</v>
      </c>
      <c r="BO836" s="131">
        <f t="shared" ref="BO836:BO900" si="97">SUM(AX836,AY836,AZ836,BA836,BN836)</f>
        <v>0</v>
      </c>
      <c r="BP836" s="65">
        <f t="shared" ref="BP836:BP899" si="98">ROUND(IF($BO836&gt;=11,"1",IF($BO836&gt;=7,"2",IF($BO836&gt;=4,"3",IF($BO836&gt;0,"4",IF($BO836=0,"5"))))),2)</f>
        <v>5</v>
      </c>
      <c r="BS836" s="29"/>
    </row>
    <row r="837" spans="2:71" ht="24.95" customHeight="1">
      <c r="B837" s="48">
        <f>Personal_Development!B838</f>
        <v>0</v>
      </c>
      <c r="C837" s="48" t="str">
        <f>Personal_Development!C838</f>
        <v>K03348</v>
      </c>
      <c r="D837" s="14" t="str">
        <f>Personal_Development!D838</f>
        <v>C13916</v>
      </c>
      <c r="E837" s="148" t="str">
        <f>Personal_Development!E838</f>
        <v>WOLLY SKINNER ANAK SPEJIE</v>
      </c>
      <c r="F837" s="12" t="str">
        <f>Personal_Development!F838</f>
        <v>PRODUCTION NO.2 DEPARTMENT</v>
      </c>
      <c r="G837" s="12" t="str">
        <f>Personal_Development!G838</f>
        <v>MOLDING PRODUCTION SECTION (MPS)</v>
      </c>
      <c r="H837" s="40" t="str">
        <f>Personal_Development!H838</f>
        <v>OPERATOR 2</v>
      </c>
      <c r="I837" s="41" t="str">
        <f>Personal_Development!I838</f>
        <v>C4 PROD</v>
      </c>
      <c r="J837" s="42" t="str">
        <f>Personal_Development!J838</f>
        <v xml:space="preserve">C4 </v>
      </c>
      <c r="K837" s="48"/>
      <c r="L837" s="48"/>
      <c r="M837" s="16"/>
      <c r="N837" s="16"/>
      <c r="O837" s="48"/>
      <c r="P837" s="48"/>
      <c r="Q837" s="48"/>
      <c r="R837" s="48"/>
      <c r="S837" s="48"/>
      <c r="T837" s="48"/>
      <c r="U837" s="48"/>
      <c r="V837" s="48"/>
      <c r="W837" s="20">
        <f t="shared" ref="W837:W901" si="99">SUM(K837:V837)</f>
        <v>0</v>
      </c>
      <c r="X837" s="48"/>
      <c r="Y837" s="48"/>
      <c r="Z837" s="16"/>
      <c r="AA837" s="16"/>
      <c r="AB837" s="48"/>
      <c r="AC837" s="48"/>
      <c r="AD837" s="48"/>
      <c r="AE837" s="48"/>
      <c r="AF837" s="48"/>
      <c r="AG837" s="48"/>
      <c r="AH837" s="48"/>
      <c r="AI837" s="48"/>
      <c r="AJ837" s="24">
        <f t="shared" ref="AJ837:AJ901" si="100">SUM(X837:AI837)</f>
        <v>0</v>
      </c>
      <c r="AK837" s="48"/>
      <c r="AL837" s="48"/>
      <c r="AM837" s="16"/>
      <c r="AN837" s="16"/>
      <c r="AO837" s="48"/>
      <c r="AP837" s="48"/>
      <c r="AQ837" s="48"/>
      <c r="AR837" s="48">
        <v>1</v>
      </c>
      <c r="AS837" s="48"/>
      <c r="AT837" s="48"/>
      <c r="AU837" s="48"/>
      <c r="AV837" s="48"/>
      <c r="AW837" s="26">
        <f t="shared" ref="AW837:AW901" si="101">SUM(AK837:AV837)</f>
        <v>1</v>
      </c>
      <c r="AX837" s="16">
        <f t="shared" ref="AX837:AX901" si="102">SUM(W837,AJ837,AW837)</f>
        <v>1</v>
      </c>
      <c r="AY837" s="48"/>
      <c r="AZ837" s="48"/>
      <c r="BA837" s="129"/>
      <c r="BB837" s="157"/>
      <c r="BC837" s="156"/>
      <c r="BD837" s="156"/>
      <c r="BE837" s="156"/>
      <c r="BF837" s="156"/>
      <c r="BG837" s="156"/>
      <c r="BH837" s="156"/>
      <c r="BI837" s="156"/>
      <c r="BJ837" s="16"/>
      <c r="BK837" s="16"/>
      <c r="BL837" s="16"/>
      <c r="BM837" s="135"/>
      <c r="BN837" s="135">
        <f t="shared" si="96"/>
        <v>0</v>
      </c>
      <c r="BO837" s="131">
        <f t="shared" si="97"/>
        <v>1</v>
      </c>
      <c r="BP837" s="65">
        <f t="shared" si="98"/>
        <v>4</v>
      </c>
      <c r="BS837" s="29"/>
    </row>
    <row r="838" spans="2:71" ht="24.95" customHeight="1">
      <c r="B838" s="48" t="str">
        <f>Personal_Development!B839</f>
        <v>R</v>
      </c>
      <c r="C838" s="48">
        <f>Personal_Development!C839</f>
        <v>0</v>
      </c>
      <c r="D838" s="14" t="str">
        <f>Personal_Development!D839</f>
        <v>K03349</v>
      </c>
      <c r="E838" s="148" t="str">
        <f>Personal_Development!E839</f>
        <v>ZARINA BINTI ZAHARI</v>
      </c>
      <c r="F838" s="12" t="str">
        <f>Personal_Development!F839</f>
        <v>PRODUCTION NO.2 DEPARTMENT</v>
      </c>
      <c r="G838" s="12" t="str">
        <f>Personal_Development!G839</f>
        <v>MOLDING PRODUCTION SECTION (MPS)</v>
      </c>
      <c r="H838" s="40" t="str">
        <f>Personal_Development!H839</f>
        <v>OPERATOR 2</v>
      </c>
      <c r="I838" s="41" t="str">
        <f>Personal_Development!I839</f>
        <v>C4 PROD</v>
      </c>
      <c r="J838" s="42" t="str">
        <f>Personal_Development!J839</f>
        <v xml:space="preserve">C4 </v>
      </c>
      <c r="K838" s="48"/>
      <c r="L838" s="48"/>
      <c r="M838" s="16"/>
      <c r="N838" s="16"/>
      <c r="O838" s="48"/>
      <c r="P838" s="48"/>
      <c r="Q838" s="48"/>
      <c r="R838" s="48"/>
      <c r="S838" s="48"/>
      <c r="T838" s="48"/>
      <c r="U838" s="48"/>
      <c r="V838" s="48"/>
      <c r="W838" s="20">
        <f t="shared" si="99"/>
        <v>0</v>
      </c>
      <c r="X838" s="48"/>
      <c r="Y838" s="48"/>
      <c r="Z838" s="16"/>
      <c r="AA838" s="16"/>
      <c r="AB838" s="48"/>
      <c r="AC838" s="48"/>
      <c r="AD838" s="48"/>
      <c r="AE838" s="48"/>
      <c r="AF838" s="48"/>
      <c r="AG838" s="48"/>
      <c r="AH838" s="48"/>
      <c r="AI838" s="48"/>
      <c r="AJ838" s="24">
        <f t="shared" si="100"/>
        <v>0</v>
      </c>
      <c r="AK838" s="48"/>
      <c r="AL838" s="48"/>
      <c r="AM838" s="16"/>
      <c r="AN838" s="16"/>
      <c r="AO838" s="48"/>
      <c r="AP838" s="48"/>
      <c r="AQ838" s="48"/>
      <c r="AR838" s="48"/>
      <c r="AS838" s="48"/>
      <c r="AT838" s="48"/>
      <c r="AU838" s="48"/>
      <c r="AV838" s="48"/>
      <c r="AW838" s="26">
        <f t="shared" si="101"/>
        <v>0</v>
      </c>
      <c r="AX838" s="16">
        <f t="shared" si="102"/>
        <v>0</v>
      </c>
      <c r="AY838" s="48"/>
      <c r="AZ838" s="48"/>
      <c r="BA838" s="129"/>
      <c r="BB838" s="157"/>
      <c r="BC838" s="156"/>
      <c r="BD838" s="156"/>
      <c r="BE838" s="156"/>
      <c r="BF838" s="156"/>
      <c r="BG838" s="156"/>
      <c r="BH838" s="156"/>
      <c r="BI838" s="156"/>
      <c r="BJ838" s="16"/>
      <c r="BK838" s="16"/>
      <c r="BL838" s="16"/>
      <c r="BM838" s="135"/>
      <c r="BN838" s="135">
        <f t="shared" si="96"/>
        <v>0</v>
      </c>
      <c r="BO838" s="131">
        <f t="shared" si="97"/>
        <v>0</v>
      </c>
      <c r="BP838" s="65">
        <f t="shared" si="98"/>
        <v>5</v>
      </c>
      <c r="BS838" s="29"/>
    </row>
    <row r="839" spans="2:71" ht="24.95" customHeight="1">
      <c r="B839" s="48" t="str">
        <f>Personal_Development!B840</f>
        <v>R</v>
      </c>
      <c r="C839" s="48">
        <f>Personal_Development!C840</f>
        <v>0</v>
      </c>
      <c r="D839" s="14" t="str">
        <f>Personal_Development!D840</f>
        <v>K03350</v>
      </c>
      <c r="E839" s="148" t="str">
        <f>Personal_Development!E840</f>
        <v>NURUL AKIDAH BINTI DG JAMIL</v>
      </c>
      <c r="F839" s="12" t="str">
        <f>Personal_Development!F840</f>
        <v>PRODUCTION NO.2 DEPARTMENT</v>
      </c>
      <c r="G839" s="12" t="str">
        <f>Personal_Development!G840</f>
        <v>MOLDING PRODUCTION SECTION (MPS)</v>
      </c>
      <c r="H839" s="40" t="str">
        <f>Personal_Development!H840</f>
        <v>OPERATOR 2</v>
      </c>
      <c r="I839" s="41" t="str">
        <f>Personal_Development!I840</f>
        <v>C4 PROD</v>
      </c>
      <c r="J839" s="42" t="str">
        <f>Personal_Development!J840</f>
        <v xml:space="preserve">C4 </v>
      </c>
      <c r="K839" s="48"/>
      <c r="L839" s="48"/>
      <c r="M839" s="16"/>
      <c r="N839" s="16"/>
      <c r="O839" s="48"/>
      <c r="P839" s="48"/>
      <c r="Q839" s="48"/>
      <c r="R839" s="48"/>
      <c r="S839" s="48"/>
      <c r="T839" s="48"/>
      <c r="U839" s="48"/>
      <c r="V839" s="48"/>
      <c r="W839" s="20">
        <f t="shared" si="99"/>
        <v>0</v>
      </c>
      <c r="X839" s="48"/>
      <c r="Y839" s="48"/>
      <c r="Z839" s="16"/>
      <c r="AA839" s="16"/>
      <c r="AB839" s="48"/>
      <c r="AC839" s="48"/>
      <c r="AD839" s="48"/>
      <c r="AE839" s="48"/>
      <c r="AF839" s="48"/>
      <c r="AG839" s="48"/>
      <c r="AH839" s="48"/>
      <c r="AI839" s="48"/>
      <c r="AJ839" s="24">
        <f t="shared" si="100"/>
        <v>0</v>
      </c>
      <c r="AK839" s="48"/>
      <c r="AL839" s="48"/>
      <c r="AM839" s="16"/>
      <c r="AN839" s="16"/>
      <c r="AO839" s="48"/>
      <c r="AP839" s="48"/>
      <c r="AQ839" s="48"/>
      <c r="AR839" s="48"/>
      <c r="AS839" s="48"/>
      <c r="AT839" s="48"/>
      <c r="AU839" s="48"/>
      <c r="AV839" s="48"/>
      <c r="AW839" s="26">
        <f t="shared" si="101"/>
        <v>0</v>
      </c>
      <c r="AX839" s="16">
        <f t="shared" si="102"/>
        <v>0</v>
      </c>
      <c r="AY839" s="48"/>
      <c r="AZ839" s="48"/>
      <c r="BA839" s="129"/>
      <c r="BB839" s="157"/>
      <c r="BC839" s="156"/>
      <c r="BD839" s="156"/>
      <c r="BE839" s="156"/>
      <c r="BF839" s="156"/>
      <c r="BG839" s="156"/>
      <c r="BH839" s="156"/>
      <c r="BI839" s="156"/>
      <c r="BJ839" s="16"/>
      <c r="BK839" s="16"/>
      <c r="BL839" s="16"/>
      <c r="BM839" s="135"/>
      <c r="BN839" s="135">
        <f t="shared" si="96"/>
        <v>0</v>
      </c>
      <c r="BO839" s="131">
        <f t="shared" si="97"/>
        <v>0</v>
      </c>
      <c r="BP839" s="65">
        <f t="shared" si="98"/>
        <v>5</v>
      </c>
      <c r="BS839" s="29"/>
    </row>
    <row r="840" spans="2:71" ht="24.95" customHeight="1">
      <c r="B840" s="48">
        <f>Personal_Development!B841</f>
        <v>0</v>
      </c>
      <c r="C840" s="48" t="str">
        <f>Personal_Development!C841</f>
        <v>K03351</v>
      </c>
      <c r="D840" s="14" t="str">
        <f>Personal_Development!D841</f>
        <v>C13917</v>
      </c>
      <c r="E840" s="148" t="str">
        <f>Personal_Development!E841</f>
        <v>NORHAZARATUL AYU BINTI ABD AZIZ</v>
      </c>
      <c r="F840" s="12" t="str">
        <f>Personal_Development!F841</f>
        <v>PRODUCTION NO.2 DEPARTMENT</v>
      </c>
      <c r="G840" s="12" t="str">
        <f>Personal_Development!G841</f>
        <v>MOLDING PRODUCTION SECTION (MPS)</v>
      </c>
      <c r="H840" s="40" t="str">
        <f>Personal_Development!H841</f>
        <v>OPERATOR 2</v>
      </c>
      <c r="I840" s="41" t="str">
        <f>Personal_Development!I841</f>
        <v>C4 PROD</v>
      </c>
      <c r="J840" s="42" t="str">
        <f>Personal_Development!J841</f>
        <v xml:space="preserve">C4 </v>
      </c>
      <c r="K840" s="48"/>
      <c r="L840" s="48"/>
      <c r="M840" s="16"/>
      <c r="N840" s="16"/>
      <c r="O840" s="48"/>
      <c r="P840" s="48"/>
      <c r="Q840" s="48"/>
      <c r="R840" s="48"/>
      <c r="S840" s="48"/>
      <c r="T840" s="48">
        <v>1</v>
      </c>
      <c r="U840" s="48">
        <v>1</v>
      </c>
      <c r="V840" s="48"/>
      <c r="W840" s="20">
        <f t="shared" si="99"/>
        <v>2</v>
      </c>
      <c r="X840" s="48"/>
      <c r="Y840" s="48"/>
      <c r="Z840" s="16"/>
      <c r="AA840" s="16"/>
      <c r="AB840" s="48"/>
      <c r="AC840" s="48"/>
      <c r="AD840" s="48"/>
      <c r="AE840" s="48"/>
      <c r="AF840" s="48"/>
      <c r="AG840" s="48"/>
      <c r="AH840" s="48"/>
      <c r="AI840" s="48"/>
      <c r="AJ840" s="24">
        <f t="shared" si="100"/>
        <v>0</v>
      </c>
      <c r="AK840" s="48"/>
      <c r="AL840" s="48"/>
      <c r="AM840" s="16"/>
      <c r="AN840" s="16"/>
      <c r="AO840" s="48"/>
      <c r="AP840" s="48"/>
      <c r="AQ840" s="48"/>
      <c r="AR840" s="48"/>
      <c r="AS840" s="48">
        <v>1</v>
      </c>
      <c r="AT840" s="48"/>
      <c r="AU840" s="48">
        <v>1.5</v>
      </c>
      <c r="AV840" s="48">
        <v>0.5</v>
      </c>
      <c r="AW840" s="26">
        <f t="shared" si="101"/>
        <v>3</v>
      </c>
      <c r="AX840" s="16">
        <f t="shared" si="102"/>
        <v>5</v>
      </c>
      <c r="AY840" s="48"/>
      <c r="AZ840" s="48"/>
      <c r="BA840" s="129"/>
      <c r="BB840" s="157"/>
      <c r="BC840" s="156"/>
      <c r="BD840" s="156"/>
      <c r="BE840" s="156"/>
      <c r="BF840" s="156"/>
      <c r="BG840" s="156"/>
      <c r="BH840" s="156"/>
      <c r="BI840" s="156"/>
      <c r="BJ840" s="16"/>
      <c r="BK840" s="16"/>
      <c r="BL840" s="16"/>
      <c r="BM840" s="135"/>
      <c r="BN840" s="135">
        <f t="shared" si="96"/>
        <v>0</v>
      </c>
      <c r="BO840" s="131">
        <f t="shared" si="97"/>
        <v>5</v>
      </c>
      <c r="BP840" s="65">
        <f t="shared" si="98"/>
        <v>3</v>
      </c>
      <c r="BS840" s="29"/>
    </row>
    <row r="841" spans="2:71" ht="24.95" customHeight="1">
      <c r="B841" s="48" t="str">
        <f>Personal_Development!B842</f>
        <v>R</v>
      </c>
      <c r="C841" s="48" t="str">
        <f>Personal_Development!C842</f>
        <v>K03352</v>
      </c>
      <c r="D841" s="14" t="str">
        <f>Personal_Development!D842</f>
        <v>C13918</v>
      </c>
      <c r="E841" s="148" t="str">
        <f>Personal_Development!E842</f>
        <v>WAN MOHD ZUL-MAJDI BIN WAN KAMARUZAMAN</v>
      </c>
      <c r="F841" s="12" t="str">
        <f>Personal_Development!F842</f>
        <v>PRODUCTION NO.1 DEPARTMENT</v>
      </c>
      <c r="G841" s="12" t="str">
        <f>Personal_Development!G842</f>
        <v>ASSEMBLY PRODUCTION SECTION (APS)</v>
      </c>
      <c r="H841" s="40" t="str">
        <f>Personal_Development!H842</f>
        <v>OPERATOR 2</v>
      </c>
      <c r="I841" s="41" t="str">
        <f>Personal_Development!I842</f>
        <v>C4 PROD</v>
      </c>
      <c r="J841" s="42" t="str">
        <f>Personal_Development!J842</f>
        <v xml:space="preserve">C4 </v>
      </c>
      <c r="K841" s="48"/>
      <c r="L841" s="48"/>
      <c r="M841" s="16"/>
      <c r="N841" s="16"/>
      <c r="O841" s="48"/>
      <c r="P841" s="48"/>
      <c r="Q841" s="48"/>
      <c r="R841" s="48"/>
      <c r="S841" s="48"/>
      <c r="T841" s="48"/>
      <c r="U841" s="48"/>
      <c r="V841" s="48"/>
      <c r="W841" s="20">
        <f t="shared" si="99"/>
        <v>0</v>
      </c>
      <c r="X841" s="48"/>
      <c r="Y841" s="48"/>
      <c r="Z841" s="16"/>
      <c r="AA841" s="16"/>
      <c r="AB841" s="48"/>
      <c r="AC841" s="48"/>
      <c r="AD841" s="48"/>
      <c r="AE841" s="48"/>
      <c r="AF841" s="48"/>
      <c r="AG841" s="48"/>
      <c r="AH841" s="48"/>
      <c r="AI841" s="48"/>
      <c r="AJ841" s="24">
        <f t="shared" si="100"/>
        <v>0</v>
      </c>
      <c r="AK841" s="48"/>
      <c r="AL841" s="48"/>
      <c r="AM841" s="16"/>
      <c r="AN841" s="16"/>
      <c r="AO841" s="48"/>
      <c r="AP841" s="48"/>
      <c r="AQ841" s="48"/>
      <c r="AR841" s="48">
        <v>0.75</v>
      </c>
      <c r="AS841" s="48"/>
      <c r="AT841" s="48"/>
      <c r="AU841" s="48"/>
      <c r="AV841" s="48"/>
      <c r="AW841" s="26">
        <f t="shared" si="101"/>
        <v>0.75</v>
      </c>
      <c r="AX841" s="16">
        <f t="shared" si="102"/>
        <v>0.75</v>
      </c>
      <c r="AY841" s="48"/>
      <c r="AZ841" s="48"/>
      <c r="BA841" s="129"/>
      <c r="BB841" s="157"/>
      <c r="BC841" s="156"/>
      <c r="BD841" s="156"/>
      <c r="BE841" s="156"/>
      <c r="BF841" s="156"/>
      <c r="BG841" s="156"/>
      <c r="BH841" s="156"/>
      <c r="BI841" s="156"/>
      <c r="BJ841" s="16"/>
      <c r="BK841" s="16"/>
      <c r="BL841" s="16"/>
      <c r="BM841" s="135"/>
      <c r="BN841" s="135">
        <f t="shared" si="96"/>
        <v>0</v>
      </c>
      <c r="BO841" s="131">
        <f t="shared" si="97"/>
        <v>0.75</v>
      </c>
      <c r="BP841" s="65">
        <f t="shared" si="98"/>
        <v>4</v>
      </c>
      <c r="BS841" s="29"/>
    </row>
    <row r="842" spans="2:71" ht="24.95" customHeight="1">
      <c r="B842" s="48">
        <f>Personal_Development!B843</f>
        <v>0</v>
      </c>
      <c r="C842" s="48" t="str">
        <f>Personal_Development!C843</f>
        <v>K03353</v>
      </c>
      <c r="D842" s="14" t="str">
        <f>Personal_Development!D843</f>
        <v>C13919</v>
      </c>
      <c r="E842" s="148" t="str">
        <f>Personal_Development!E843</f>
        <v>MOHAMAD IZATTULLAH BIN SHAMSUDIN</v>
      </c>
      <c r="F842" s="12" t="str">
        <f>Personal_Development!F843</f>
        <v>PRODUCTION NO.1 DEPARTMENT</v>
      </c>
      <c r="G842" s="12" t="str">
        <f>Personal_Development!G843</f>
        <v>ASSEMBLY PRODUCTION SECTION (APS)</v>
      </c>
      <c r="H842" s="40" t="str">
        <f>Personal_Development!H843</f>
        <v>OPERATOR 2</v>
      </c>
      <c r="I842" s="41" t="str">
        <f>Personal_Development!I843</f>
        <v>C4 PROD</v>
      </c>
      <c r="J842" s="42" t="str">
        <f>Personal_Development!J843</f>
        <v xml:space="preserve">C4 </v>
      </c>
      <c r="K842" s="48"/>
      <c r="L842" s="48"/>
      <c r="M842" s="16"/>
      <c r="N842" s="16"/>
      <c r="O842" s="48"/>
      <c r="P842" s="48"/>
      <c r="Q842" s="48"/>
      <c r="R842" s="48"/>
      <c r="S842" s="48"/>
      <c r="T842" s="48"/>
      <c r="U842" s="48">
        <v>1</v>
      </c>
      <c r="V842" s="48">
        <v>2</v>
      </c>
      <c r="W842" s="20">
        <f t="shared" si="99"/>
        <v>3</v>
      </c>
      <c r="X842" s="48"/>
      <c r="Y842" s="48"/>
      <c r="Z842" s="16"/>
      <c r="AA842" s="16"/>
      <c r="AB842" s="48"/>
      <c r="AC842" s="48"/>
      <c r="AD842" s="48"/>
      <c r="AE842" s="48"/>
      <c r="AF842" s="48"/>
      <c r="AG842" s="48"/>
      <c r="AH842" s="48">
        <v>1</v>
      </c>
      <c r="AI842" s="48"/>
      <c r="AJ842" s="24">
        <f t="shared" si="100"/>
        <v>1</v>
      </c>
      <c r="AK842" s="48"/>
      <c r="AL842" s="48"/>
      <c r="AM842" s="16"/>
      <c r="AN842" s="16"/>
      <c r="AO842" s="48"/>
      <c r="AP842" s="48"/>
      <c r="AQ842" s="48"/>
      <c r="AR842" s="48">
        <v>0.5</v>
      </c>
      <c r="AS842" s="48"/>
      <c r="AT842" s="48"/>
      <c r="AU842" s="48">
        <v>1</v>
      </c>
      <c r="AV842" s="48"/>
      <c r="AW842" s="26">
        <f t="shared" si="101"/>
        <v>1.5</v>
      </c>
      <c r="AX842" s="16">
        <f t="shared" si="102"/>
        <v>5.5</v>
      </c>
      <c r="AY842" s="48"/>
      <c r="AZ842" s="48"/>
      <c r="BA842" s="129"/>
      <c r="BB842" s="157"/>
      <c r="BC842" s="156"/>
      <c r="BD842" s="156"/>
      <c r="BE842" s="156"/>
      <c r="BF842" s="156"/>
      <c r="BG842" s="156"/>
      <c r="BH842" s="156"/>
      <c r="BI842" s="156"/>
      <c r="BJ842" s="16"/>
      <c r="BK842" s="16"/>
      <c r="BL842" s="16"/>
      <c r="BM842" s="135"/>
      <c r="BN842" s="135">
        <f t="shared" si="96"/>
        <v>0</v>
      </c>
      <c r="BO842" s="131">
        <f t="shared" si="97"/>
        <v>5.5</v>
      </c>
      <c r="BP842" s="65">
        <f t="shared" si="98"/>
        <v>3</v>
      </c>
      <c r="BS842" s="29"/>
    </row>
    <row r="843" spans="2:71" ht="24.95" customHeight="1">
      <c r="B843" s="48">
        <f>Personal_Development!B844</f>
        <v>0</v>
      </c>
      <c r="C843" s="48" t="str">
        <f>Personal_Development!C844</f>
        <v>K03354</v>
      </c>
      <c r="D843" s="14" t="str">
        <f>Personal_Development!D844</f>
        <v>C13920</v>
      </c>
      <c r="E843" s="148" t="str">
        <f>Personal_Development!E844</f>
        <v>INKA FARADILA BINTI MUHAMAD YUNUS</v>
      </c>
      <c r="F843" s="12" t="str">
        <f>Personal_Development!F844</f>
        <v>PRODUCTION NO.1 DEPARTMENT</v>
      </c>
      <c r="G843" s="12" t="str">
        <f>Personal_Development!G844</f>
        <v>ASSEMBLY PRODUCTION SECTION (APS)</v>
      </c>
      <c r="H843" s="40" t="str">
        <f>Personal_Development!H844</f>
        <v>OPERATOR 2</v>
      </c>
      <c r="I843" s="41" t="str">
        <f>Personal_Development!I844</f>
        <v>C4 PROD</v>
      </c>
      <c r="J843" s="42" t="str">
        <f>Personal_Development!J844</f>
        <v xml:space="preserve">C4 </v>
      </c>
      <c r="K843" s="48"/>
      <c r="L843" s="48"/>
      <c r="M843" s="16"/>
      <c r="N843" s="16"/>
      <c r="O843" s="48"/>
      <c r="P843" s="48"/>
      <c r="Q843" s="48"/>
      <c r="R843" s="48"/>
      <c r="S843" s="48">
        <v>1</v>
      </c>
      <c r="T843" s="48">
        <v>2</v>
      </c>
      <c r="U843" s="48">
        <v>1</v>
      </c>
      <c r="V843" s="48"/>
      <c r="W843" s="20">
        <f t="shared" si="99"/>
        <v>4</v>
      </c>
      <c r="X843" s="48"/>
      <c r="Y843" s="48"/>
      <c r="Z843" s="16"/>
      <c r="AA843" s="16"/>
      <c r="AB843" s="48"/>
      <c r="AC843" s="48"/>
      <c r="AD843" s="48"/>
      <c r="AE843" s="48"/>
      <c r="AF843" s="48"/>
      <c r="AG843" s="48"/>
      <c r="AH843" s="48"/>
      <c r="AI843" s="48"/>
      <c r="AJ843" s="24">
        <f t="shared" si="100"/>
        <v>0</v>
      </c>
      <c r="AK843" s="48"/>
      <c r="AL843" s="48"/>
      <c r="AM843" s="16"/>
      <c r="AN843" s="16"/>
      <c r="AO843" s="48"/>
      <c r="AP843" s="48"/>
      <c r="AQ843" s="48"/>
      <c r="AR843" s="48"/>
      <c r="AS843" s="48">
        <v>1</v>
      </c>
      <c r="AT843" s="48"/>
      <c r="AU843" s="48"/>
      <c r="AV843" s="48"/>
      <c r="AW843" s="26">
        <f t="shared" si="101"/>
        <v>1</v>
      </c>
      <c r="AX843" s="16">
        <f t="shared" si="102"/>
        <v>5</v>
      </c>
      <c r="AY843" s="48"/>
      <c r="AZ843" s="48"/>
      <c r="BA843" s="129"/>
      <c r="BB843" s="157"/>
      <c r="BC843" s="156"/>
      <c r="BD843" s="156"/>
      <c r="BE843" s="156"/>
      <c r="BF843" s="156"/>
      <c r="BG843" s="156"/>
      <c r="BH843" s="156"/>
      <c r="BI843" s="156"/>
      <c r="BJ843" s="16"/>
      <c r="BK843" s="16"/>
      <c r="BL843" s="16"/>
      <c r="BM843" s="135"/>
      <c r="BN843" s="135">
        <f t="shared" si="96"/>
        <v>0</v>
      </c>
      <c r="BO843" s="131">
        <f t="shared" si="97"/>
        <v>5</v>
      </c>
      <c r="BP843" s="65">
        <f t="shared" si="98"/>
        <v>3</v>
      </c>
      <c r="BS843" s="29"/>
    </row>
    <row r="844" spans="2:71" ht="24.95" customHeight="1">
      <c r="B844" s="48" t="str">
        <f>Personal_Development!B845</f>
        <v>R</v>
      </c>
      <c r="C844" s="48">
        <f>Personal_Development!C845</f>
        <v>0</v>
      </c>
      <c r="D844" s="14" t="str">
        <f>Personal_Development!D845</f>
        <v>C13938</v>
      </c>
      <c r="E844" s="148" t="str">
        <f>Personal_Development!E845</f>
        <v>ZULKIFLI BIN BAHARI</v>
      </c>
      <c r="F844" s="12" t="str">
        <f>Personal_Development!F845</f>
        <v>GENERAL AFFAIRS DEPARTMENT</v>
      </c>
      <c r="G844" s="12" t="str">
        <f>Personal_Development!G845</f>
        <v>SAFETY &amp; ENVIRONMENT SECTION (SES)</v>
      </c>
      <c r="H844" s="40" t="str">
        <f>Personal_Development!H845</f>
        <v>SECURITY GUARD</v>
      </c>
      <c r="I844" s="41" t="str">
        <f>Personal_Development!I845</f>
        <v>C4 PROD</v>
      </c>
      <c r="J844" s="42" t="str">
        <f>Personal_Development!J845</f>
        <v xml:space="preserve">C4 </v>
      </c>
      <c r="K844" s="48"/>
      <c r="L844" s="48"/>
      <c r="M844" s="16"/>
      <c r="N844" s="16"/>
      <c r="O844" s="48"/>
      <c r="P844" s="48"/>
      <c r="Q844" s="48"/>
      <c r="R844" s="48"/>
      <c r="S844" s="48"/>
      <c r="T844" s="48"/>
      <c r="U844" s="48"/>
      <c r="V844" s="48"/>
      <c r="W844" s="20"/>
      <c r="X844" s="48"/>
      <c r="Y844" s="48"/>
      <c r="Z844" s="16"/>
      <c r="AA844" s="16"/>
      <c r="AB844" s="48"/>
      <c r="AC844" s="48"/>
      <c r="AD844" s="48"/>
      <c r="AE844" s="48"/>
      <c r="AF844" s="48"/>
      <c r="AG844" s="48"/>
      <c r="AH844" s="48"/>
      <c r="AI844" s="48"/>
      <c r="AJ844" s="24"/>
      <c r="AK844" s="48"/>
      <c r="AL844" s="48"/>
      <c r="AM844" s="16"/>
      <c r="AN844" s="16"/>
      <c r="AO844" s="48"/>
      <c r="AP844" s="48"/>
      <c r="AQ844" s="48"/>
      <c r="AR844" s="48"/>
      <c r="AS844" s="48"/>
      <c r="AT844" s="48"/>
      <c r="AU844" s="48"/>
      <c r="AV844" s="48"/>
      <c r="AW844" s="26"/>
      <c r="AX844" s="16"/>
      <c r="AY844" s="48"/>
      <c r="AZ844" s="48"/>
      <c r="BA844" s="129"/>
      <c r="BB844" s="157"/>
      <c r="BC844" s="156"/>
      <c r="BD844" s="156"/>
      <c r="BE844" s="156"/>
      <c r="BF844" s="156"/>
      <c r="BG844" s="156"/>
      <c r="BH844" s="156"/>
      <c r="BI844" s="156"/>
      <c r="BJ844" s="16"/>
      <c r="BK844" s="16"/>
      <c r="BL844" s="16"/>
      <c r="BM844" s="135"/>
      <c r="BN844" s="135"/>
      <c r="BO844" s="131"/>
      <c r="BP844" s="65">
        <f t="shared" si="98"/>
        <v>5</v>
      </c>
      <c r="BS844" s="29"/>
    </row>
    <row r="845" spans="2:71" ht="24.95" customHeight="1">
      <c r="B845" s="48" t="str">
        <f>Personal_Development!B846</f>
        <v>R</v>
      </c>
      <c r="C845" s="48" t="str">
        <f>Personal_Development!C846</f>
        <v>K03355</v>
      </c>
      <c r="D845" s="14" t="str">
        <f>Personal_Development!D846</f>
        <v>C13957</v>
      </c>
      <c r="E845" s="148" t="str">
        <f>Personal_Development!E846</f>
        <v>NORAZLEEN BINTI NORDIN</v>
      </c>
      <c r="F845" s="12" t="str">
        <f>Personal_Development!F846</f>
        <v>PRODUCTION NO.1 DEPARTMENT</v>
      </c>
      <c r="G845" s="12" t="str">
        <f>Personal_Development!G846</f>
        <v>ASSEMBLY PRODUCTION SECTION (APS)</v>
      </c>
      <c r="H845" s="40" t="str">
        <f>Personal_Development!H846</f>
        <v>OPERATOR 2</v>
      </c>
      <c r="I845" s="41" t="str">
        <f>Personal_Development!I846</f>
        <v>C4 PROD</v>
      </c>
      <c r="J845" s="42" t="str">
        <f>Personal_Development!J846</f>
        <v xml:space="preserve">C4 </v>
      </c>
      <c r="K845" s="48"/>
      <c r="L845" s="48"/>
      <c r="M845" s="16"/>
      <c r="N845" s="16"/>
      <c r="O845" s="48"/>
      <c r="P845" s="48"/>
      <c r="Q845" s="48"/>
      <c r="R845" s="48"/>
      <c r="S845" s="48"/>
      <c r="T845" s="48"/>
      <c r="U845" s="48">
        <v>1</v>
      </c>
      <c r="V845" s="48"/>
      <c r="W845" s="20">
        <f t="shared" si="99"/>
        <v>1</v>
      </c>
      <c r="X845" s="48"/>
      <c r="Y845" s="48"/>
      <c r="Z845" s="16"/>
      <c r="AA845" s="16"/>
      <c r="AB845" s="48"/>
      <c r="AC845" s="48"/>
      <c r="AD845" s="48"/>
      <c r="AE845" s="48">
        <v>1</v>
      </c>
      <c r="AF845" s="48"/>
      <c r="AG845" s="48"/>
      <c r="AH845" s="48"/>
      <c r="AI845" s="48"/>
      <c r="AJ845" s="24">
        <f t="shared" si="100"/>
        <v>1</v>
      </c>
      <c r="AK845" s="48"/>
      <c r="AL845" s="48"/>
      <c r="AM845" s="16"/>
      <c r="AN845" s="16"/>
      <c r="AO845" s="48"/>
      <c r="AP845" s="48"/>
      <c r="AQ845" s="48"/>
      <c r="AR845" s="48"/>
      <c r="AS845" s="48">
        <v>0.5</v>
      </c>
      <c r="AT845" s="48">
        <v>4</v>
      </c>
      <c r="AU845" s="48">
        <v>1</v>
      </c>
      <c r="AV845" s="48"/>
      <c r="AW845" s="26">
        <f t="shared" si="101"/>
        <v>5.5</v>
      </c>
      <c r="AX845" s="16">
        <f t="shared" si="102"/>
        <v>7.5</v>
      </c>
      <c r="AY845" s="48"/>
      <c r="AZ845" s="48"/>
      <c r="BA845" s="129"/>
      <c r="BB845" s="157"/>
      <c r="BC845" s="156"/>
      <c r="BD845" s="156"/>
      <c r="BE845" s="156"/>
      <c r="BF845" s="156"/>
      <c r="BG845" s="156"/>
      <c r="BH845" s="156"/>
      <c r="BI845" s="156"/>
      <c r="BJ845" s="16"/>
      <c r="BK845" s="16"/>
      <c r="BL845" s="16"/>
      <c r="BM845" s="135"/>
      <c r="BN845" s="135">
        <f t="shared" si="96"/>
        <v>0</v>
      </c>
      <c r="BO845" s="131">
        <f t="shared" si="97"/>
        <v>7.5</v>
      </c>
      <c r="BP845" s="65">
        <f t="shared" si="98"/>
        <v>2</v>
      </c>
      <c r="BS845" s="29"/>
    </row>
    <row r="846" spans="2:71" ht="24.95" customHeight="1">
      <c r="B846" s="48" t="str">
        <f>Personal_Development!B847</f>
        <v>R</v>
      </c>
      <c r="C846" s="48">
        <f>Personal_Development!C847</f>
        <v>0</v>
      </c>
      <c r="D846" s="14" t="str">
        <f>Personal_Development!D847</f>
        <v>K03356</v>
      </c>
      <c r="E846" s="148" t="str">
        <f>Personal_Development!E847</f>
        <v>NOR NADIA BINTI SHARIF</v>
      </c>
      <c r="F846" s="12" t="str">
        <f>Personal_Development!F847</f>
        <v>PRODUCTION NO.1 DEPARTMENT</v>
      </c>
      <c r="G846" s="12" t="str">
        <f>Personal_Development!G847</f>
        <v>ASSEMBLY PRODUCTION SECTION (APS)</v>
      </c>
      <c r="H846" s="40" t="str">
        <f>Personal_Development!H847</f>
        <v>OPERATOR 2</v>
      </c>
      <c r="I846" s="41" t="str">
        <f>Personal_Development!I847</f>
        <v>C4 PROD</v>
      </c>
      <c r="J846" s="42" t="str">
        <f>Personal_Development!J847</f>
        <v xml:space="preserve">C4 </v>
      </c>
      <c r="K846" s="48"/>
      <c r="L846" s="48"/>
      <c r="M846" s="16"/>
      <c r="N846" s="16"/>
      <c r="O846" s="48"/>
      <c r="P846" s="48"/>
      <c r="Q846" s="48"/>
      <c r="R846" s="48">
        <v>1</v>
      </c>
      <c r="S846" s="48"/>
      <c r="T846" s="48"/>
      <c r="U846" s="48"/>
      <c r="V846" s="48"/>
      <c r="W846" s="20">
        <f t="shared" si="99"/>
        <v>1</v>
      </c>
      <c r="X846" s="48"/>
      <c r="Y846" s="48"/>
      <c r="Z846" s="16"/>
      <c r="AA846" s="16"/>
      <c r="AB846" s="48"/>
      <c r="AC846" s="48"/>
      <c r="AD846" s="48"/>
      <c r="AE846" s="48">
        <v>1</v>
      </c>
      <c r="AF846" s="48">
        <v>1</v>
      </c>
      <c r="AG846" s="48"/>
      <c r="AH846" s="48"/>
      <c r="AI846" s="48"/>
      <c r="AJ846" s="24">
        <f t="shared" si="100"/>
        <v>2</v>
      </c>
      <c r="AK846" s="48"/>
      <c r="AL846" s="48"/>
      <c r="AM846" s="16"/>
      <c r="AN846" s="16"/>
      <c r="AO846" s="48"/>
      <c r="AP846" s="48"/>
      <c r="AQ846" s="48"/>
      <c r="AR846" s="48"/>
      <c r="AS846" s="48"/>
      <c r="AT846" s="48"/>
      <c r="AU846" s="48"/>
      <c r="AV846" s="48"/>
      <c r="AW846" s="26">
        <f t="shared" si="101"/>
        <v>0</v>
      </c>
      <c r="AX846" s="16">
        <f t="shared" si="102"/>
        <v>3</v>
      </c>
      <c r="AY846" s="48"/>
      <c r="AZ846" s="48"/>
      <c r="BA846" s="129"/>
      <c r="BB846" s="157"/>
      <c r="BC846" s="156"/>
      <c r="BD846" s="156"/>
      <c r="BE846" s="156"/>
      <c r="BF846" s="156"/>
      <c r="BG846" s="156"/>
      <c r="BH846" s="156"/>
      <c r="BI846" s="156"/>
      <c r="BJ846" s="16"/>
      <c r="BK846" s="16"/>
      <c r="BL846" s="16"/>
      <c r="BM846" s="135"/>
      <c r="BN846" s="135">
        <f t="shared" si="96"/>
        <v>0</v>
      </c>
      <c r="BO846" s="131">
        <f t="shared" si="97"/>
        <v>3</v>
      </c>
      <c r="BP846" s="65">
        <f t="shared" si="98"/>
        <v>4</v>
      </c>
      <c r="BS846" s="29"/>
    </row>
    <row r="847" spans="2:71" ht="24.95" customHeight="1">
      <c r="B847" s="48">
        <f>Personal_Development!B848</f>
        <v>0</v>
      </c>
      <c r="C847" s="48" t="str">
        <f>Personal_Development!C848</f>
        <v>K03357</v>
      </c>
      <c r="D847" s="14" t="str">
        <f>Personal_Development!D848</f>
        <v>C13921</v>
      </c>
      <c r="E847" s="148" t="str">
        <f>Personal_Development!E848</f>
        <v>SITI FAZLILA BINTI RUSLAN</v>
      </c>
      <c r="F847" s="12" t="str">
        <f>Personal_Development!F848</f>
        <v>PRODUCTION NO.1 DEPARTMENT</v>
      </c>
      <c r="G847" s="12" t="str">
        <f>Personal_Development!G848</f>
        <v>ASSEMBLY PRODUCTION SECTION (APS)</v>
      </c>
      <c r="H847" s="40" t="str">
        <f>Personal_Development!H848</f>
        <v>OPERATOR 2</v>
      </c>
      <c r="I847" s="41" t="str">
        <f>Personal_Development!I848</f>
        <v>C4 PROD</v>
      </c>
      <c r="J847" s="42" t="str">
        <f>Personal_Development!J848</f>
        <v xml:space="preserve">C4 </v>
      </c>
      <c r="K847" s="48"/>
      <c r="L847" s="48"/>
      <c r="M847" s="16"/>
      <c r="N847" s="16"/>
      <c r="O847" s="48"/>
      <c r="P847" s="48"/>
      <c r="Q847" s="48"/>
      <c r="R847" s="48"/>
      <c r="S847" s="48">
        <v>1</v>
      </c>
      <c r="T847" s="48">
        <v>5</v>
      </c>
      <c r="U847" s="48"/>
      <c r="V847" s="48">
        <v>1</v>
      </c>
      <c r="W847" s="20">
        <f t="shared" si="99"/>
        <v>7</v>
      </c>
      <c r="X847" s="48"/>
      <c r="Y847" s="48"/>
      <c r="Z847" s="16"/>
      <c r="AA847" s="16"/>
      <c r="AB847" s="48"/>
      <c r="AC847" s="48"/>
      <c r="AD847" s="48"/>
      <c r="AE847" s="48"/>
      <c r="AF847" s="48"/>
      <c r="AG847" s="48"/>
      <c r="AH847" s="48"/>
      <c r="AI847" s="48"/>
      <c r="AJ847" s="24">
        <f t="shared" si="100"/>
        <v>0</v>
      </c>
      <c r="AK847" s="48"/>
      <c r="AL847" s="48"/>
      <c r="AM847" s="16"/>
      <c r="AN847" s="16"/>
      <c r="AO847" s="48"/>
      <c r="AP847" s="48"/>
      <c r="AQ847" s="48"/>
      <c r="AR847" s="48">
        <v>2</v>
      </c>
      <c r="AS847" s="48"/>
      <c r="AT847" s="48"/>
      <c r="AU847" s="48">
        <v>1</v>
      </c>
      <c r="AV847" s="48">
        <v>1</v>
      </c>
      <c r="AW847" s="26">
        <f t="shared" si="101"/>
        <v>4</v>
      </c>
      <c r="AX847" s="16">
        <f t="shared" si="102"/>
        <v>11</v>
      </c>
      <c r="AY847" s="48"/>
      <c r="AZ847" s="48"/>
      <c r="BA847" s="129"/>
      <c r="BB847" s="157"/>
      <c r="BC847" s="156"/>
      <c r="BD847" s="156"/>
      <c r="BE847" s="156"/>
      <c r="BF847" s="156"/>
      <c r="BG847" s="156"/>
      <c r="BH847" s="156"/>
      <c r="BI847" s="156"/>
      <c r="BJ847" s="16"/>
      <c r="BK847" s="16"/>
      <c r="BL847" s="16"/>
      <c r="BM847" s="135"/>
      <c r="BN847" s="135">
        <f t="shared" si="96"/>
        <v>0</v>
      </c>
      <c r="BO847" s="131">
        <f t="shared" si="97"/>
        <v>11</v>
      </c>
      <c r="BP847" s="65">
        <f t="shared" si="98"/>
        <v>1</v>
      </c>
      <c r="BS847" s="29"/>
    </row>
    <row r="848" spans="2:71" ht="24.95" customHeight="1">
      <c r="B848" s="48">
        <f>Personal_Development!B849</f>
        <v>0</v>
      </c>
      <c r="C848" s="48" t="str">
        <f>Personal_Development!C849</f>
        <v>K03358</v>
      </c>
      <c r="D848" s="14" t="str">
        <f>Personal_Development!D849</f>
        <v>C13922</v>
      </c>
      <c r="E848" s="148" t="str">
        <f>Personal_Development!E849</f>
        <v>THANAM LECHMY A/P SUNDAR</v>
      </c>
      <c r="F848" s="12" t="str">
        <f>Personal_Development!F849</f>
        <v>PRODUCTION NO.1 DEPARTMENT</v>
      </c>
      <c r="G848" s="12" t="str">
        <f>Personal_Development!G849</f>
        <v>ASSEMBLY PRODUCTION SECTION (APS)</v>
      </c>
      <c r="H848" s="40" t="str">
        <f>Personal_Development!H849</f>
        <v>OPERATOR 2</v>
      </c>
      <c r="I848" s="41" t="str">
        <f>Personal_Development!I849</f>
        <v>C4 PROD</v>
      </c>
      <c r="J848" s="42" t="str">
        <f>Personal_Development!J849</f>
        <v xml:space="preserve">C4 </v>
      </c>
      <c r="K848" s="48"/>
      <c r="L848" s="48"/>
      <c r="M848" s="16"/>
      <c r="N848" s="16"/>
      <c r="O848" s="48"/>
      <c r="P848" s="48"/>
      <c r="Q848" s="48"/>
      <c r="R848" s="48"/>
      <c r="S848" s="48"/>
      <c r="T848" s="48"/>
      <c r="U848" s="48"/>
      <c r="V848" s="48"/>
      <c r="W848" s="20">
        <f t="shared" si="99"/>
        <v>0</v>
      </c>
      <c r="X848" s="48"/>
      <c r="Y848" s="48"/>
      <c r="Z848" s="16"/>
      <c r="AA848" s="16"/>
      <c r="AB848" s="48"/>
      <c r="AC848" s="48"/>
      <c r="AD848" s="48"/>
      <c r="AE848" s="48"/>
      <c r="AF848" s="48"/>
      <c r="AG848" s="48"/>
      <c r="AH848" s="48"/>
      <c r="AI848" s="48"/>
      <c r="AJ848" s="24">
        <f t="shared" si="100"/>
        <v>0</v>
      </c>
      <c r="AK848" s="48"/>
      <c r="AL848" s="48"/>
      <c r="AM848" s="16"/>
      <c r="AN848" s="16"/>
      <c r="AO848" s="48"/>
      <c r="AP848" s="48"/>
      <c r="AQ848" s="48"/>
      <c r="AR848" s="48">
        <v>0.5</v>
      </c>
      <c r="AS848" s="48">
        <v>0.5</v>
      </c>
      <c r="AT848" s="48">
        <v>0.5</v>
      </c>
      <c r="AU848" s="48">
        <v>1</v>
      </c>
      <c r="AV848" s="48"/>
      <c r="AW848" s="26">
        <f t="shared" si="101"/>
        <v>2.5</v>
      </c>
      <c r="AX848" s="16">
        <f t="shared" si="102"/>
        <v>2.5</v>
      </c>
      <c r="AY848" s="48"/>
      <c r="AZ848" s="48"/>
      <c r="BA848" s="129"/>
      <c r="BB848" s="157"/>
      <c r="BC848" s="156"/>
      <c r="BD848" s="156"/>
      <c r="BE848" s="156"/>
      <c r="BF848" s="156"/>
      <c r="BG848" s="156"/>
      <c r="BH848" s="156"/>
      <c r="BI848" s="156"/>
      <c r="BJ848" s="16"/>
      <c r="BK848" s="16"/>
      <c r="BL848" s="16"/>
      <c r="BM848" s="135"/>
      <c r="BN848" s="135">
        <f t="shared" si="96"/>
        <v>0</v>
      </c>
      <c r="BO848" s="131">
        <f t="shared" si="97"/>
        <v>2.5</v>
      </c>
      <c r="BP848" s="65">
        <f t="shared" si="98"/>
        <v>4</v>
      </c>
      <c r="BS848" s="29"/>
    </row>
    <row r="849" spans="2:71" ht="24.95" customHeight="1">
      <c r="B849" s="48" t="str">
        <f>Personal_Development!B850</f>
        <v>R</v>
      </c>
      <c r="C849" s="48" t="str">
        <f>Personal_Development!C850</f>
        <v>K03359</v>
      </c>
      <c r="D849" s="14" t="str">
        <f>Personal_Development!D850</f>
        <v>C13923</v>
      </c>
      <c r="E849" s="148" t="str">
        <f>Personal_Development!E850</f>
        <v>MOHD FADILRASH BIN PADIRUN</v>
      </c>
      <c r="F849" s="12" t="str">
        <f>Personal_Development!F850</f>
        <v>PRODUCTION NO.1 DEPARTMENT</v>
      </c>
      <c r="G849" s="12" t="str">
        <f>Personal_Development!G850</f>
        <v>ASSEMBLY PRODUCTION SECTION (APS)</v>
      </c>
      <c r="H849" s="40" t="str">
        <f>Personal_Development!H850</f>
        <v>OPERATOR 2</v>
      </c>
      <c r="I849" s="41" t="str">
        <f>Personal_Development!I850</f>
        <v>C4 PROD</v>
      </c>
      <c r="J849" s="42" t="str">
        <f>Personal_Development!J850</f>
        <v xml:space="preserve">C4 </v>
      </c>
      <c r="K849" s="48"/>
      <c r="L849" s="48"/>
      <c r="M849" s="16"/>
      <c r="N849" s="16"/>
      <c r="O849" s="48"/>
      <c r="P849" s="48"/>
      <c r="Q849" s="48"/>
      <c r="R849" s="48"/>
      <c r="S849" s="48"/>
      <c r="T849" s="48"/>
      <c r="U849" s="48"/>
      <c r="V849" s="48"/>
      <c r="W849" s="20">
        <f t="shared" si="99"/>
        <v>0</v>
      </c>
      <c r="X849" s="48"/>
      <c r="Y849" s="48"/>
      <c r="Z849" s="16"/>
      <c r="AA849" s="16"/>
      <c r="AB849" s="48"/>
      <c r="AC849" s="48"/>
      <c r="AD849" s="48"/>
      <c r="AE849" s="48"/>
      <c r="AF849" s="48"/>
      <c r="AG849" s="48"/>
      <c r="AH849" s="48"/>
      <c r="AI849" s="48"/>
      <c r="AJ849" s="24">
        <f t="shared" si="100"/>
        <v>0</v>
      </c>
      <c r="AK849" s="48"/>
      <c r="AL849" s="48"/>
      <c r="AM849" s="16"/>
      <c r="AN849" s="16"/>
      <c r="AO849" s="48"/>
      <c r="AP849" s="48"/>
      <c r="AQ849" s="48"/>
      <c r="AR849" s="48">
        <v>3</v>
      </c>
      <c r="AS849" s="48">
        <v>2</v>
      </c>
      <c r="AT849" s="48"/>
      <c r="AU849" s="48"/>
      <c r="AV849" s="48"/>
      <c r="AW849" s="26">
        <f t="shared" si="101"/>
        <v>5</v>
      </c>
      <c r="AX849" s="16">
        <f t="shared" si="102"/>
        <v>5</v>
      </c>
      <c r="AY849" s="48"/>
      <c r="AZ849" s="48"/>
      <c r="BA849" s="129"/>
      <c r="BB849" s="157"/>
      <c r="BC849" s="156"/>
      <c r="BD849" s="156"/>
      <c r="BE849" s="156"/>
      <c r="BF849" s="156"/>
      <c r="BG849" s="156"/>
      <c r="BH849" s="156"/>
      <c r="BI849" s="156"/>
      <c r="BJ849" s="16"/>
      <c r="BK849" s="16"/>
      <c r="BL849" s="16"/>
      <c r="BM849" s="135"/>
      <c r="BN849" s="135">
        <f t="shared" si="96"/>
        <v>0</v>
      </c>
      <c r="BO849" s="131">
        <f t="shared" si="97"/>
        <v>5</v>
      </c>
      <c r="BP849" s="65">
        <f t="shared" si="98"/>
        <v>3</v>
      </c>
      <c r="BS849" s="29"/>
    </row>
    <row r="850" spans="2:71" ht="24.95" customHeight="1">
      <c r="B850" s="48" t="str">
        <f>Personal_Development!B851</f>
        <v>R</v>
      </c>
      <c r="C850" s="48" t="str">
        <f>Personal_Development!C851</f>
        <v>K03360</v>
      </c>
      <c r="D850" s="14" t="str">
        <f>Personal_Development!D851</f>
        <v>C13924</v>
      </c>
      <c r="E850" s="148" t="str">
        <f>Personal_Development!E851</f>
        <v>SHAHIDA BINTI IDRIS</v>
      </c>
      <c r="F850" s="12" t="str">
        <f>Personal_Development!F851</f>
        <v>FACTORY OPERATIONS DEPARTMENT</v>
      </c>
      <c r="G850" s="12" t="str">
        <f>Personal_Development!G851</f>
        <v>INVENTORY &amp; SYSYTEM CONTROL SECTION (IVS)</v>
      </c>
      <c r="H850" s="40" t="str">
        <f>Personal_Development!H851</f>
        <v>STOREHAND</v>
      </c>
      <c r="I850" s="41" t="str">
        <f>Personal_Development!I851</f>
        <v>C4 PROD</v>
      </c>
      <c r="J850" s="42" t="str">
        <f>Personal_Development!J851</f>
        <v xml:space="preserve">C4 </v>
      </c>
      <c r="K850" s="48"/>
      <c r="L850" s="48"/>
      <c r="M850" s="16"/>
      <c r="N850" s="16"/>
      <c r="O850" s="48"/>
      <c r="P850" s="48"/>
      <c r="Q850" s="48"/>
      <c r="R850" s="48"/>
      <c r="S850" s="48"/>
      <c r="T850" s="48"/>
      <c r="U850" s="48"/>
      <c r="V850" s="48"/>
      <c r="W850" s="20">
        <f t="shared" si="99"/>
        <v>0</v>
      </c>
      <c r="X850" s="48"/>
      <c r="Y850" s="48"/>
      <c r="Z850" s="16"/>
      <c r="AA850" s="16"/>
      <c r="AB850" s="48"/>
      <c r="AC850" s="48"/>
      <c r="AD850" s="48"/>
      <c r="AE850" s="48"/>
      <c r="AF850" s="48"/>
      <c r="AG850" s="48"/>
      <c r="AH850" s="48"/>
      <c r="AI850" s="48"/>
      <c r="AJ850" s="24">
        <f t="shared" si="100"/>
        <v>0</v>
      </c>
      <c r="AK850" s="48"/>
      <c r="AL850" s="48"/>
      <c r="AM850" s="16"/>
      <c r="AN850" s="16"/>
      <c r="AO850" s="48"/>
      <c r="AP850" s="48"/>
      <c r="AQ850" s="48"/>
      <c r="AR850" s="48"/>
      <c r="AS850" s="48">
        <v>0.5</v>
      </c>
      <c r="AT850" s="48"/>
      <c r="AU850" s="48"/>
      <c r="AV850" s="48"/>
      <c r="AW850" s="26">
        <f t="shared" si="101"/>
        <v>0.5</v>
      </c>
      <c r="AX850" s="16">
        <f t="shared" si="102"/>
        <v>0.5</v>
      </c>
      <c r="AY850" s="48"/>
      <c r="AZ850" s="48"/>
      <c r="BA850" s="129"/>
      <c r="BB850" s="157"/>
      <c r="BC850" s="156"/>
      <c r="BD850" s="156"/>
      <c r="BE850" s="156"/>
      <c r="BF850" s="156"/>
      <c r="BG850" s="156"/>
      <c r="BH850" s="156"/>
      <c r="BI850" s="156"/>
      <c r="BJ850" s="16"/>
      <c r="BK850" s="16"/>
      <c r="BL850" s="16"/>
      <c r="BM850" s="135"/>
      <c r="BN850" s="135">
        <f t="shared" si="96"/>
        <v>0</v>
      </c>
      <c r="BO850" s="131">
        <f t="shared" si="97"/>
        <v>0.5</v>
      </c>
      <c r="BP850" s="65">
        <f t="shared" si="98"/>
        <v>4</v>
      </c>
      <c r="BS850" s="29"/>
    </row>
    <row r="851" spans="2:71" ht="24.95" customHeight="1">
      <c r="B851" s="48">
        <f>Personal_Development!B852</f>
        <v>0</v>
      </c>
      <c r="C851" s="48" t="str">
        <f>Personal_Development!C852</f>
        <v>K03361</v>
      </c>
      <c r="D851" s="14" t="str">
        <f>Personal_Development!D852</f>
        <v>C13925</v>
      </c>
      <c r="E851" s="148" t="str">
        <f>Personal_Development!E852</f>
        <v>NURUL FAUZIYATUN BINTI AHMAD SHARIFUDIN</v>
      </c>
      <c r="F851" s="12" t="str">
        <f>Personal_Development!F852</f>
        <v>FACTORY OPERATIONS DEPARTMENT</v>
      </c>
      <c r="G851" s="12" t="str">
        <f>Personal_Development!G852</f>
        <v>INVENTORY &amp; SYSYTEM CONTROL SECTION (IVS)</v>
      </c>
      <c r="H851" s="40" t="str">
        <f>Personal_Development!H852</f>
        <v>STOREHAND</v>
      </c>
      <c r="I851" s="41" t="str">
        <f>Personal_Development!I852</f>
        <v>C4 PROD</v>
      </c>
      <c r="J851" s="42" t="str">
        <f>Personal_Development!J852</f>
        <v xml:space="preserve">C4 </v>
      </c>
      <c r="K851" s="48"/>
      <c r="L851" s="48"/>
      <c r="M851" s="16"/>
      <c r="N851" s="16"/>
      <c r="O851" s="48"/>
      <c r="P851" s="48"/>
      <c r="Q851" s="48"/>
      <c r="R851" s="48"/>
      <c r="S851" s="48"/>
      <c r="T851" s="48"/>
      <c r="U851" s="48">
        <v>1</v>
      </c>
      <c r="V851" s="48">
        <v>0.5</v>
      </c>
      <c r="W851" s="20">
        <f t="shared" si="99"/>
        <v>1.5</v>
      </c>
      <c r="X851" s="48"/>
      <c r="Y851" s="48"/>
      <c r="Z851" s="16"/>
      <c r="AA851" s="16"/>
      <c r="AB851" s="48"/>
      <c r="AC851" s="48"/>
      <c r="AD851" s="48"/>
      <c r="AE851" s="48"/>
      <c r="AF851" s="48"/>
      <c r="AG851" s="48"/>
      <c r="AH851" s="48"/>
      <c r="AI851" s="48"/>
      <c r="AJ851" s="24">
        <f t="shared" si="100"/>
        <v>0</v>
      </c>
      <c r="AK851" s="48"/>
      <c r="AL851" s="48"/>
      <c r="AM851" s="16"/>
      <c r="AN851" s="16"/>
      <c r="AO851" s="48"/>
      <c r="AP851" s="48"/>
      <c r="AQ851" s="48"/>
      <c r="AR851" s="48"/>
      <c r="AS851" s="48">
        <v>1.25</v>
      </c>
      <c r="AT851" s="48"/>
      <c r="AU851" s="48">
        <v>4</v>
      </c>
      <c r="AV851" s="48">
        <v>1.25</v>
      </c>
      <c r="AW851" s="26">
        <f t="shared" si="101"/>
        <v>6.5</v>
      </c>
      <c r="AX851" s="16">
        <f t="shared" si="102"/>
        <v>8</v>
      </c>
      <c r="AY851" s="48"/>
      <c r="AZ851" s="48"/>
      <c r="BA851" s="129"/>
      <c r="BB851" s="157"/>
      <c r="BC851" s="156"/>
      <c r="BD851" s="156"/>
      <c r="BE851" s="156"/>
      <c r="BF851" s="156"/>
      <c r="BG851" s="156"/>
      <c r="BH851" s="156"/>
      <c r="BI851" s="156"/>
      <c r="BJ851" s="16"/>
      <c r="BK851" s="16"/>
      <c r="BL851" s="16"/>
      <c r="BM851" s="135"/>
      <c r="BN851" s="135">
        <f t="shared" si="96"/>
        <v>0</v>
      </c>
      <c r="BO851" s="131">
        <f t="shared" si="97"/>
        <v>8</v>
      </c>
      <c r="BP851" s="65">
        <f t="shared" si="98"/>
        <v>2</v>
      </c>
      <c r="BS851" s="29"/>
    </row>
    <row r="852" spans="2:71" ht="24.95" customHeight="1">
      <c r="B852" s="48">
        <f>Personal_Development!B853</f>
        <v>0</v>
      </c>
      <c r="C852" s="48">
        <f>Personal_Development!C853</f>
        <v>0</v>
      </c>
      <c r="D852" s="14" t="str">
        <f>Personal_Development!D853</f>
        <v>T10109</v>
      </c>
      <c r="E852" s="148" t="str">
        <f>Personal_Development!E853</f>
        <v>AFIQAKMAL BIN ZAHARI</v>
      </c>
      <c r="F852" s="12" t="str">
        <f>Personal_Development!F853</f>
        <v>FACTORY OPERATIONS DEPARTMENT</v>
      </c>
      <c r="G852" s="12" t="str">
        <f>Personal_Development!G853</f>
        <v>INVENTORY &amp; SYSYTEM CONTROL SECTION (IVS)</v>
      </c>
      <c r="H852" s="40" t="str">
        <f>Personal_Development!H853</f>
        <v>STOREHAND</v>
      </c>
      <c r="I852" s="41" t="str">
        <f>Personal_Development!I853</f>
        <v>C4 PROD</v>
      </c>
      <c r="J852" s="42" t="str">
        <f>Personal_Development!J853</f>
        <v xml:space="preserve">C4 </v>
      </c>
      <c r="K852" s="48"/>
      <c r="L852" s="48"/>
      <c r="M852" s="16"/>
      <c r="N852" s="16"/>
      <c r="O852" s="48"/>
      <c r="P852" s="48"/>
      <c r="Q852" s="48"/>
      <c r="R852" s="48"/>
      <c r="S852" s="48"/>
      <c r="T852" s="48"/>
      <c r="U852" s="48"/>
      <c r="V852" s="48"/>
      <c r="W852" s="20">
        <f t="shared" si="99"/>
        <v>0</v>
      </c>
      <c r="X852" s="48"/>
      <c r="Y852" s="48"/>
      <c r="Z852" s="16"/>
      <c r="AA852" s="16"/>
      <c r="AB852" s="48"/>
      <c r="AC852" s="48"/>
      <c r="AD852" s="48"/>
      <c r="AE852" s="48"/>
      <c r="AF852" s="48"/>
      <c r="AG852" s="48"/>
      <c r="AH852" s="48"/>
      <c r="AI852" s="48"/>
      <c r="AJ852" s="24">
        <f t="shared" si="100"/>
        <v>0</v>
      </c>
      <c r="AK852" s="48"/>
      <c r="AL852" s="48"/>
      <c r="AM852" s="16"/>
      <c r="AN852" s="16"/>
      <c r="AO852" s="48"/>
      <c r="AP852" s="48"/>
      <c r="AQ852" s="48"/>
      <c r="AR852" s="48"/>
      <c r="AS852" s="48"/>
      <c r="AT852" s="48"/>
      <c r="AU852" s="48">
        <v>0.5</v>
      </c>
      <c r="AV852" s="48"/>
      <c r="AW852" s="26">
        <f t="shared" si="101"/>
        <v>0.5</v>
      </c>
      <c r="AX852" s="16">
        <f t="shared" si="102"/>
        <v>0.5</v>
      </c>
      <c r="AY852" s="48"/>
      <c r="AZ852" s="48"/>
      <c r="BA852" s="129"/>
      <c r="BB852" s="157"/>
      <c r="BC852" s="156"/>
      <c r="BD852" s="156"/>
      <c r="BE852" s="156"/>
      <c r="BF852" s="156"/>
      <c r="BG852" s="156"/>
      <c r="BH852" s="156"/>
      <c r="BI852" s="156"/>
      <c r="BJ852" s="16"/>
      <c r="BK852" s="16"/>
      <c r="BL852" s="16">
        <v>0.75</v>
      </c>
      <c r="BM852" s="135"/>
      <c r="BN852" s="135">
        <f t="shared" si="96"/>
        <v>0.75</v>
      </c>
      <c r="BO852" s="131">
        <f t="shared" si="97"/>
        <v>1.25</v>
      </c>
      <c r="BP852" s="65">
        <f t="shared" si="98"/>
        <v>4</v>
      </c>
      <c r="BS852" s="29"/>
    </row>
    <row r="853" spans="2:71" ht="24.95" customHeight="1">
      <c r="B853" s="48" t="str">
        <f>Personal_Development!B854</f>
        <v>R</v>
      </c>
      <c r="C853" s="48">
        <f>Personal_Development!C854</f>
        <v>0</v>
      </c>
      <c r="D853" s="14" t="str">
        <f>Personal_Development!D854</f>
        <v>T10110</v>
      </c>
      <c r="E853" s="148" t="str">
        <f>Personal_Development!E854</f>
        <v>RAFI IMRAN BIN RAMLI</v>
      </c>
      <c r="F853" s="12" t="str">
        <f>Personal_Development!F854</f>
        <v>PRODUCTION NO.1 DEPARTMENT</v>
      </c>
      <c r="G853" s="12" t="str">
        <f>Personal_Development!G854</f>
        <v>ASSEMBLY PRODUCTION SECTION (APS)</v>
      </c>
      <c r="H853" s="40" t="str">
        <f>Personal_Development!H854</f>
        <v>OPERATOR 2</v>
      </c>
      <c r="I853" s="41" t="str">
        <f>Personal_Development!I854</f>
        <v>C4 PROD</v>
      </c>
      <c r="J853" s="42" t="str">
        <f>Personal_Development!J854</f>
        <v xml:space="preserve">C4 </v>
      </c>
      <c r="K853" s="48"/>
      <c r="L853" s="48"/>
      <c r="M853" s="16"/>
      <c r="N853" s="16"/>
      <c r="O853" s="48"/>
      <c r="P853" s="48"/>
      <c r="Q853" s="48"/>
      <c r="R853" s="48"/>
      <c r="S853" s="48">
        <v>1</v>
      </c>
      <c r="T853" s="48"/>
      <c r="U853" s="48"/>
      <c r="V853" s="48"/>
      <c r="W853" s="20">
        <f t="shared" si="99"/>
        <v>1</v>
      </c>
      <c r="X853" s="48"/>
      <c r="Y853" s="48"/>
      <c r="Z853" s="16"/>
      <c r="AA853" s="16"/>
      <c r="AB853" s="48"/>
      <c r="AC853" s="48"/>
      <c r="AD853" s="48"/>
      <c r="AE853" s="48">
        <v>0.5</v>
      </c>
      <c r="AF853" s="48"/>
      <c r="AG853" s="48"/>
      <c r="AH853" s="48"/>
      <c r="AI853" s="48"/>
      <c r="AJ853" s="24">
        <f t="shared" si="100"/>
        <v>0.5</v>
      </c>
      <c r="AK853" s="48"/>
      <c r="AL853" s="48"/>
      <c r="AM853" s="16"/>
      <c r="AN853" s="16"/>
      <c r="AO853" s="48"/>
      <c r="AP853" s="48"/>
      <c r="AQ853" s="48"/>
      <c r="AR853" s="48"/>
      <c r="AS853" s="48"/>
      <c r="AT853" s="48"/>
      <c r="AU853" s="48"/>
      <c r="AV853" s="48"/>
      <c r="AW853" s="26">
        <f t="shared" si="101"/>
        <v>0</v>
      </c>
      <c r="AX853" s="16">
        <f t="shared" si="102"/>
        <v>1.5</v>
      </c>
      <c r="AY853" s="48"/>
      <c r="AZ853" s="48"/>
      <c r="BA853" s="129"/>
      <c r="BB853" s="157"/>
      <c r="BC853" s="156"/>
      <c r="BD853" s="156"/>
      <c r="BE853" s="156"/>
      <c r="BF853" s="156"/>
      <c r="BG853" s="156"/>
      <c r="BH853" s="156"/>
      <c r="BI853" s="156"/>
      <c r="BJ853" s="16"/>
      <c r="BK853" s="16"/>
      <c r="BL853" s="16"/>
      <c r="BM853" s="135"/>
      <c r="BN853" s="135">
        <f t="shared" si="96"/>
        <v>0</v>
      </c>
      <c r="BO853" s="131">
        <f t="shared" si="97"/>
        <v>1.5</v>
      </c>
      <c r="BP853" s="65">
        <f t="shared" si="98"/>
        <v>4</v>
      </c>
      <c r="BS853" s="29"/>
    </row>
    <row r="854" spans="2:71" ht="24.95" customHeight="1">
      <c r="B854" s="48">
        <f>Personal_Development!B855</f>
        <v>0</v>
      </c>
      <c r="C854" s="48">
        <f>Personal_Development!C855</f>
        <v>0</v>
      </c>
      <c r="D854" s="14" t="str">
        <f>Personal_Development!D855</f>
        <v>T10111</v>
      </c>
      <c r="E854" s="148" t="str">
        <f>Personal_Development!E855</f>
        <v>MUHAMMAD SUHAIMI BIN MOHD NAWI</v>
      </c>
      <c r="F854" s="12" t="str">
        <f>Personal_Development!F855</f>
        <v>PRODUCTION NO.1 DEPARTMENT</v>
      </c>
      <c r="G854" s="12" t="str">
        <f>Personal_Development!G855</f>
        <v>ASSEMBLY PRODUCTION SECTION (APS)</v>
      </c>
      <c r="H854" s="40" t="str">
        <f>Personal_Development!H855</f>
        <v>OPERATOR 2</v>
      </c>
      <c r="I854" s="41" t="str">
        <f>Personal_Development!I855</f>
        <v>C4 PROD</v>
      </c>
      <c r="J854" s="42" t="str">
        <f>Personal_Development!J855</f>
        <v xml:space="preserve">C4 </v>
      </c>
      <c r="K854" s="48"/>
      <c r="L854" s="48"/>
      <c r="M854" s="16"/>
      <c r="N854" s="16"/>
      <c r="O854" s="48"/>
      <c r="P854" s="48"/>
      <c r="Q854" s="48"/>
      <c r="R854" s="48"/>
      <c r="S854" s="48"/>
      <c r="T854" s="48"/>
      <c r="U854" s="48"/>
      <c r="V854" s="48"/>
      <c r="W854" s="20">
        <f t="shared" si="99"/>
        <v>0</v>
      </c>
      <c r="X854" s="48"/>
      <c r="Y854" s="48"/>
      <c r="Z854" s="16"/>
      <c r="AA854" s="16"/>
      <c r="AB854" s="48"/>
      <c r="AC854" s="48"/>
      <c r="AD854" s="48"/>
      <c r="AE854" s="48"/>
      <c r="AF854" s="48"/>
      <c r="AG854" s="48"/>
      <c r="AH854" s="48"/>
      <c r="AI854" s="48"/>
      <c r="AJ854" s="24">
        <f t="shared" si="100"/>
        <v>0</v>
      </c>
      <c r="AK854" s="48"/>
      <c r="AL854" s="48"/>
      <c r="AM854" s="16"/>
      <c r="AN854" s="16"/>
      <c r="AO854" s="48"/>
      <c r="AP854" s="48"/>
      <c r="AQ854" s="48"/>
      <c r="AR854" s="48">
        <v>0.75</v>
      </c>
      <c r="AS854" s="48"/>
      <c r="AT854" s="48"/>
      <c r="AU854" s="48"/>
      <c r="AV854" s="48"/>
      <c r="AW854" s="26">
        <f t="shared" si="101"/>
        <v>0.75</v>
      </c>
      <c r="AX854" s="16">
        <f t="shared" si="102"/>
        <v>0.75</v>
      </c>
      <c r="AY854" s="48"/>
      <c r="AZ854" s="48"/>
      <c r="BA854" s="129"/>
      <c r="BB854" s="157"/>
      <c r="BC854" s="156"/>
      <c r="BD854" s="156"/>
      <c r="BE854" s="156"/>
      <c r="BF854" s="156"/>
      <c r="BG854" s="156"/>
      <c r="BH854" s="156"/>
      <c r="BI854" s="156"/>
      <c r="BJ854" s="16"/>
      <c r="BK854" s="16"/>
      <c r="BL854" s="16"/>
      <c r="BM854" s="135"/>
      <c r="BN854" s="135">
        <f t="shared" si="96"/>
        <v>0</v>
      </c>
      <c r="BO854" s="131">
        <f t="shared" si="97"/>
        <v>0.75</v>
      </c>
      <c r="BP854" s="65">
        <f t="shared" si="98"/>
        <v>4</v>
      </c>
      <c r="BS854" s="29"/>
    </row>
    <row r="855" spans="2:71" ht="24.95" customHeight="1">
      <c r="B855" s="48">
        <f>Personal_Development!B856</f>
        <v>0</v>
      </c>
      <c r="C855" s="48">
        <f>Personal_Development!C856</f>
        <v>0</v>
      </c>
      <c r="D855" s="14" t="str">
        <f>Personal_Development!D856</f>
        <v>T10112</v>
      </c>
      <c r="E855" s="148" t="str">
        <f>Personal_Development!E856</f>
        <v>MUHAMAD HAMIRUL BIN ABDUL HALIM</v>
      </c>
      <c r="F855" s="12" t="str">
        <f>Personal_Development!F856</f>
        <v>PRODUCTION NO.1 DEPARTMENT</v>
      </c>
      <c r="G855" s="12" t="str">
        <f>Personal_Development!G856</f>
        <v>ASSEMBLY PRODUCTION SECTION (APS)</v>
      </c>
      <c r="H855" s="40" t="str">
        <f>Personal_Development!H856</f>
        <v>OPERATOR 2</v>
      </c>
      <c r="I855" s="41" t="str">
        <f>Personal_Development!I856</f>
        <v>C4 PROD</v>
      </c>
      <c r="J855" s="42" t="str">
        <f>Personal_Development!J856</f>
        <v xml:space="preserve">C4 </v>
      </c>
      <c r="K855" s="48"/>
      <c r="L855" s="48"/>
      <c r="M855" s="16"/>
      <c r="N855" s="16"/>
      <c r="O855" s="48"/>
      <c r="P855" s="48"/>
      <c r="Q855" s="48"/>
      <c r="R855" s="48"/>
      <c r="S855" s="48"/>
      <c r="T855" s="48"/>
      <c r="U855" s="48"/>
      <c r="V855" s="48"/>
      <c r="W855" s="20">
        <f t="shared" si="99"/>
        <v>0</v>
      </c>
      <c r="X855" s="48"/>
      <c r="Y855" s="48"/>
      <c r="Z855" s="16"/>
      <c r="AA855" s="16"/>
      <c r="AB855" s="48"/>
      <c r="AC855" s="48"/>
      <c r="AD855" s="48"/>
      <c r="AE855" s="48"/>
      <c r="AF855" s="48"/>
      <c r="AG855" s="48">
        <v>1</v>
      </c>
      <c r="AH855" s="48"/>
      <c r="AI855" s="48"/>
      <c r="AJ855" s="24">
        <f t="shared" si="100"/>
        <v>1</v>
      </c>
      <c r="AK855" s="48"/>
      <c r="AL855" s="48"/>
      <c r="AM855" s="16"/>
      <c r="AN855" s="16"/>
      <c r="AO855" s="48"/>
      <c r="AP855" s="48"/>
      <c r="AQ855" s="48"/>
      <c r="AR855" s="48">
        <v>1</v>
      </c>
      <c r="AS855" s="48">
        <v>2</v>
      </c>
      <c r="AT855" s="48">
        <v>1</v>
      </c>
      <c r="AU855" s="48">
        <v>1</v>
      </c>
      <c r="AV855" s="48"/>
      <c r="AW855" s="26">
        <f t="shared" si="101"/>
        <v>5</v>
      </c>
      <c r="AX855" s="16">
        <f t="shared" si="102"/>
        <v>6</v>
      </c>
      <c r="AY855" s="48"/>
      <c r="AZ855" s="48"/>
      <c r="BA855" s="129"/>
      <c r="BB855" s="157"/>
      <c r="BC855" s="156"/>
      <c r="BD855" s="156"/>
      <c r="BE855" s="156"/>
      <c r="BF855" s="156"/>
      <c r="BG855" s="156"/>
      <c r="BH855" s="156"/>
      <c r="BI855" s="156"/>
      <c r="BJ855" s="16"/>
      <c r="BK855" s="16"/>
      <c r="BL855" s="16">
        <v>1</v>
      </c>
      <c r="BM855" s="135"/>
      <c r="BN855" s="135">
        <f t="shared" si="96"/>
        <v>1</v>
      </c>
      <c r="BO855" s="131">
        <f t="shared" si="97"/>
        <v>7</v>
      </c>
      <c r="BP855" s="65">
        <f t="shared" si="98"/>
        <v>2</v>
      </c>
      <c r="BS855" s="29"/>
    </row>
    <row r="856" spans="2:71" ht="24.95" customHeight="1">
      <c r="B856" s="48">
        <f>Personal_Development!B857</f>
        <v>0</v>
      </c>
      <c r="C856" s="48">
        <f>Personal_Development!C857</f>
        <v>0</v>
      </c>
      <c r="D856" s="14" t="str">
        <f>Personal_Development!D857</f>
        <v>T10113</v>
      </c>
      <c r="E856" s="148" t="str">
        <f>Personal_Development!E857</f>
        <v>MUHAMAD AZIQ FIKRI BIN MOHD RAZI</v>
      </c>
      <c r="F856" s="12" t="str">
        <f>Personal_Development!F857</f>
        <v>PRODUCTION NO.1 DEPARTMENT</v>
      </c>
      <c r="G856" s="12" t="str">
        <f>Personal_Development!G857</f>
        <v>ASSEMBLY PRODUCTION SECTION (APS)</v>
      </c>
      <c r="H856" s="40" t="str">
        <f>Personal_Development!H857</f>
        <v>OPERATOR 2</v>
      </c>
      <c r="I856" s="41" t="str">
        <f>Personal_Development!I857</f>
        <v>C4 PROD</v>
      </c>
      <c r="J856" s="42" t="str">
        <f>Personal_Development!J857</f>
        <v xml:space="preserve">C4 </v>
      </c>
      <c r="K856" s="48"/>
      <c r="L856" s="48"/>
      <c r="M856" s="16"/>
      <c r="N856" s="16"/>
      <c r="O856" s="48"/>
      <c r="P856" s="48"/>
      <c r="Q856" s="48"/>
      <c r="R856" s="48"/>
      <c r="S856" s="48"/>
      <c r="T856" s="48"/>
      <c r="U856" s="48"/>
      <c r="V856" s="48"/>
      <c r="W856" s="20">
        <f t="shared" si="99"/>
        <v>0</v>
      </c>
      <c r="X856" s="48"/>
      <c r="Y856" s="48"/>
      <c r="Z856" s="16"/>
      <c r="AA856" s="16"/>
      <c r="AB856" s="48"/>
      <c r="AC856" s="48"/>
      <c r="AD856" s="48"/>
      <c r="AE856" s="48"/>
      <c r="AF856" s="48"/>
      <c r="AG856" s="48">
        <v>1</v>
      </c>
      <c r="AH856" s="48"/>
      <c r="AI856" s="48">
        <v>1</v>
      </c>
      <c r="AJ856" s="24">
        <f t="shared" si="100"/>
        <v>2</v>
      </c>
      <c r="AK856" s="48"/>
      <c r="AL856" s="48"/>
      <c r="AM856" s="16"/>
      <c r="AN856" s="16"/>
      <c r="AO856" s="48"/>
      <c r="AP856" s="48"/>
      <c r="AQ856" s="48"/>
      <c r="AR856" s="48">
        <v>1</v>
      </c>
      <c r="AS856" s="48"/>
      <c r="AT856" s="48"/>
      <c r="AU856" s="48">
        <v>2</v>
      </c>
      <c r="AV856" s="48"/>
      <c r="AW856" s="26">
        <f t="shared" si="101"/>
        <v>3</v>
      </c>
      <c r="AX856" s="16">
        <f t="shared" si="102"/>
        <v>5</v>
      </c>
      <c r="AY856" s="48"/>
      <c r="AZ856" s="48"/>
      <c r="BA856" s="129"/>
      <c r="BB856" s="157"/>
      <c r="BC856" s="156"/>
      <c r="BD856" s="156"/>
      <c r="BE856" s="156"/>
      <c r="BF856" s="156"/>
      <c r="BG856" s="156"/>
      <c r="BH856" s="156"/>
      <c r="BI856" s="156"/>
      <c r="BJ856" s="16"/>
      <c r="BK856" s="16"/>
      <c r="BL856" s="16"/>
      <c r="BM856" s="135"/>
      <c r="BN856" s="135">
        <f t="shared" si="96"/>
        <v>0</v>
      </c>
      <c r="BO856" s="131">
        <f t="shared" si="97"/>
        <v>5</v>
      </c>
      <c r="BP856" s="65">
        <f t="shared" si="98"/>
        <v>3</v>
      </c>
      <c r="BS856" s="29"/>
    </row>
    <row r="857" spans="2:71" ht="24.95" customHeight="1">
      <c r="B857" s="48">
        <f>Personal_Development!B858</f>
        <v>0</v>
      </c>
      <c r="C857" s="48">
        <f>Personal_Development!C858</f>
        <v>0</v>
      </c>
      <c r="D857" s="14" t="str">
        <f>Personal_Development!D858</f>
        <v>T10114</v>
      </c>
      <c r="E857" s="148" t="str">
        <f>Personal_Development!E858</f>
        <v>MUHAMAD REZA RAMADHAN BIN MAD TAJUDIN</v>
      </c>
      <c r="F857" s="12" t="str">
        <f>Personal_Development!F858</f>
        <v>PRODUCTION NO.1 DEPARTMENT</v>
      </c>
      <c r="G857" s="12" t="str">
        <f>Personal_Development!G858</f>
        <v>ASSEMBLY PRODUCTION SECTION (APS)</v>
      </c>
      <c r="H857" s="40" t="str">
        <f>Personal_Development!H858</f>
        <v>OPERATOR 2</v>
      </c>
      <c r="I857" s="41" t="str">
        <f>Personal_Development!I858</f>
        <v>C4 PROD</v>
      </c>
      <c r="J857" s="42" t="str">
        <f>Personal_Development!J858</f>
        <v xml:space="preserve">C4 </v>
      </c>
      <c r="K857" s="48"/>
      <c r="L857" s="48"/>
      <c r="M857" s="16"/>
      <c r="N857" s="16"/>
      <c r="O857" s="48"/>
      <c r="P857" s="48"/>
      <c r="Q857" s="48"/>
      <c r="R857" s="48"/>
      <c r="S857" s="48"/>
      <c r="T857" s="48"/>
      <c r="U857" s="48"/>
      <c r="V857" s="48"/>
      <c r="W857" s="20">
        <f t="shared" si="99"/>
        <v>0</v>
      </c>
      <c r="X857" s="48"/>
      <c r="Y857" s="48"/>
      <c r="Z857" s="16"/>
      <c r="AA857" s="16"/>
      <c r="AB857" s="48"/>
      <c r="AC857" s="48"/>
      <c r="AD857" s="48"/>
      <c r="AE857" s="48"/>
      <c r="AF857" s="48"/>
      <c r="AG857" s="48"/>
      <c r="AH857" s="48"/>
      <c r="AI857" s="48"/>
      <c r="AJ857" s="24">
        <f t="shared" si="100"/>
        <v>0</v>
      </c>
      <c r="AK857" s="48"/>
      <c r="AL857" s="48"/>
      <c r="AM857" s="16"/>
      <c r="AN857" s="16"/>
      <c r="AO857" s="48"/>
      <c r="AP857" s="48"/>
      <c r="AQ857" s="48"/>
      <c r="AR857" s="48"/>
      <c r="AS857" s="48">
        <v>4</v>
      </c>
      <c r="AT857" s="48">
        <v>0.5</v>
      </c>
      <c r="AU857" s="48">
        <v>0.25</v>
      </c>
      <c r="AV857" s="48">
        <v>1</v>
      </c>
      <c r="AW857" s="26">
        <f t="shared" si="101"/>
        <v>5.75</v>
      </c>
      <c r="AX857" s="16">
        <f t="shared" si="102"/>
        <v>5.75</v>
      </c>
      <c r="AY857" s="48"/>
      <c r="AZ857" s="48"/>
      <c r="BA857" s="129"/>
      <c r="BB857" s="157"/>
      <c r="BC857" s="156"/>
      <c r="BD857" s="156"/>
      <c r="BE857" s="156"/>
      <c r="BF857" s="156"/>
      <c r="BG857" s="156"/>
      <c r="BH857" s="156"/>
      <c r="BI857" s="156"/>
      <c r="BJ857" s="16"/>
      <c r="BK857" s="16"/>
      <c r="BL857" s="16"/>
      <c r="BM857" s="135"/>
      <c r="BN857" s="135">
        <f t="shared" si="96"/>
        <v>0</v>
      </c>
      <c r="BO857" s="131">
        <f t="shared" si="97"/>
        <v>5.75</v>
      </c>
      <c r="BP857" s="65">
        <f t="shared" si="98"/>
        <v>3</v>
      </c>
      <c r="BS857" s="29"/>
    </row>
    <row r="858" spans="2:71" ht="24.95" customHeight="1">
      <c r="B858" s="48" t="str">
        <f>Personal_Development!B859</f>
        <v>R</v>
      </c>
      <c r="C858" s="48">
        <f>Personal_Development!C859</f>
        <v>0</v>
      </c>
      <c r="D858" s="14" t="str">
        <f>Personal_Development!D859</f>
        <v>T10115</v>
      </c>
      <c r="E858" s="148" t="str">
        <f>Personal_Development!E859</f>
        <v>MUHAMAD TAUFIK BIN MOHD ZARIMAN</v>
      </c>
      <c r="F858" s="12" t="str">
        <f>Personal_Development!F859</f>
        <v>PRODUCTION NO.1 DEPARTMENT</v>
      </c>
      <c r="G858" s="12" t="str">
        <f>Personal_Development!G859</f>
        <v>ASSEMBLY PRODUCTION SECTION (APS)</v>
      </c>
      <c r="H858" s="40" t="str">
        <f>Personal_Development!H859</f>
        <v>OPERATOR 2</v>
      </c>
      <c r="I858" s="41" t="str">
        <f>Personal_Development!I859</f>
        <v>C4 PROD</v>
      </c>
      <c r="J858" s="42" t="str">
        <f>Personal_Development!J859</f>
        <v xml:space="preserve">C4 </v>
      </c>
      <c r="K858" s="48"/>
      <c r="L858" s="48"/>
      <c r="M858" s="16"/>
      <c r="N858" s="16"/>
      <c r="O858" s="48"/>
      <c r="P858" s="48"/>
      <c r="Q858" s="48"/>
      <c r="R858" s="48"/>
      <c r="S858" s="48"/>
      <c r="T858" s="48"/>
      <c r="U858" s="48"/>
      <c r="V858" s="48"/>
      <c r="W858" s="20">
        <f t="shared" si="99"/>
        <v>0</v>
      </c>
      <c r="X858" s="48"/>
      <c r="Y858" s="48"/>
      <c r="Z858" s="16"/>
      <c r="AA858" s="16"/>
      <c r="AB858" s="48"/>
      <c r="AC858" s="48"/>
      <c r="AD858" s="48"/>
      <c r="AE858" s="48"/>
      <c r="AF858" s="48"/>
      <c r="AG858" s="48"/>
      <c r="AH858" s="48"/>
      <c r="AI858" s="48"/>
      <c r="AJ858" s="24">
        <f t="shared" si="100"/>
        <v>0</v>
      </c>
      <c r="AK858" s="48"/>
      <c r="AL858" s="48"/>
      <c r="AM858" s="16"/>
      <c r="AN858" s="16"/>
      <c r="AO858" s="48"/>
      <c r="AP858" s="48"/>
      <c r="AQ858" s="48"/>
      <c r="AR858" s="48"/>
      <c r="AS858" s="48"/>
      <c r="AT858" s="48"/>
      <c r="AU858" s="48"/>
      <c r="AV858" s="48"/>
      <c r="AW858" s="26">
        <f t="shared" si="101"/>
        <v>0</v>
      </c>
      <c r="AX858" s="16">
        <f t="shared" si="102"/>
        <v>0</v>
      </c>
      <c r="AY858" s="48"/>
      <c r="AZ858" s="48"/>
      <c r="BA858" s="129"/>
      <c r="BB858" s="157"/>
      <c r="BC858" s="156"/>
      <c r="BD858" s="156"/>
      <c r="BE858" s="156"/>
      <c r="BF858" s="156"/>
      <c r="BG858" s="156"/>
      <c r="BH858" s="156"/>
      <c r="BI858" s="156"/>
      <c r="BJ858" s="16"/>
      <c r="BK858" s="16"/>
      <c r="BL858" s="16"/>
      <c r="BM858" s="135"/>
      <c r="BN858" s="135">
        <f t="shared" si="96"/>
        <v>0</v>
      </c>
      <c r="BO858" s="131">
        <f t="shared" si="97"/>
        <v>0</v>
      </c>
      <c r="BP858" s="65">
        <f t="shared" si="98"/>
        <v>5</v>
      </c>
      <c r="BS858" s="29"/>
    </row>
    <row r="859" spans="2:71" ht="24.95" customHeight="1">
      <c r="B859" s="48" t="str">
        <f>Personal_Development!B860</f>
        <v>R</v>
      </c>
      <c r="C859" s="48">
        <f>Personal_Development!C860</f>
        <v>0</v>
      </c>
      <c r="D859" s="14" t="str">
        <f>Personal_Development!D860</f>
        <v>T10117</v>
      </c>
      <c r="E859" s="148" t="str">
        <f>Personal_Development!E860</f>
        <v>MOHAMMAD NUZUL BIN JAMALDIN</v>
      </c>
      <c r="F859" s="12" t="str">
        <f>Personal_Development!F860</f>
        <v>FACTORY OPERATIONS DEPARTMENT</v>
      </c>
      <c r="G859" s="12" t="str">
        <f>Personal_Development!G860</f>
        <v>INVENTORY &amp; SYSYTEM CONTROL SECTION (IVS)</v>
      </c>
      <c r="H859" s="40" t="str">
        <f>Personal_Development!H860</f>
        <v>STOREHAND</v>
      </c>
      <c r="I859" s="41" t="str">
        <f>Personal_Development!I860</f>
        <v>C4 PROD</v>
      </c>
      <c r="J859" s="42" t="str">
        <f>Personal_Development!J860</f>
        <v xml:space="preserve">C4 </v>
      </c>
      <c r="K859" s="48"/>
      <c r="L859" s="48"/>
      <c r="M859" s="16"/>
      <c r="N859" s="16"/>
      <c r="O859" s="48"/>
      <c r="P859" s="48"/>
      <c r="Q859" s="48"/>
      <c r="R859" s="48"/>
      <c r="S859" s="48">
        <v>1</v>
      </c>
      <c r="T859" s="48"/>
      <c r="U859" s="48"/>
      <c r="V859" s="48"/>
      <c r="W859" s="20">
        <f t="shared" si="99"/>
        <v>1</v>
      </c>
      <c r="X859" s="48"/>
      <c r="Y859" s="48"/>
      <c r="Z859" s="16"/>
      <c r="AA859" s="16"/>
      <c r="AB859" s="48"/>
      <c r="AC859" s="48"/>
      <c r="AD859" s="48"/>
      <c r="AE859" s="48"/>
      <c r="AF859" s="48">
        <v>4</v>
      </c>
      <c r="AG859" s="48"/>
      <c r="AH859" s="48"/>
      <c r="AI859" s="48"/>
      <c r="AJ859" s="24">
        <f t="shared" si="100"/>
        <v>4</v>
      </c>
      <c r="AK859" s="48"/>
      <c r="AL859" s="48"/>
      <c r="AM859" s="16"/>
      <c r="AN859" s="16"/>
      <c r="AO859" s="48"/>
      <c r="AP859" s="48"/>
      <c r="AQ859" s="48"/>
      <c r="AR859" s="48">
        <v>1</v>
      </c>
      <c r="AS859" s="48"/>
      <c r="AT859" s="48"/>
      <c r="AU859" s="48"/>
      <c r="AV859" s="48"/>
      <c r="AW859" s="26">
        <f t="shared" si="101"/>
        <v>1</v>
      </c>
      <c r="AX859" s="16">
        <f t="shared" si="102"/>
        <v>6</v>
      </c>
      <c r="AY859" s="48"/>
      <c r="AZ859" s="48"/>
      <c r="BA859" s="129"/>
      <c r="BB859" s="157"/>
      <c r="BC859" s="156"/>
      <c r="BD859" s="156"/>
      <c r="BE859" s="156"/>
      <c r="BF859" s="156"/>
      <c r="BG859" s="156"/>
      <c r="BH859" s="156"/>
      <c r="BI859" s="156"/>
      <c r="BJ859" s="16"/>
      <c r="BK859" s="16"/>
      <c r="BL859" s="16"/>
      <c r="BM859" s="135"/>
      <c r="BN859" s="135">
        <f t="shared" si="96"/>
        <v>0</v>
      </c>
      <c r="BO859" s="131">
        <f t="shared" si="97"/>
        <v>6</v>
      </c>
      <c r="BP859" s="65">
        <f t="shared" si="98"/>
        <v>3</v>
      </c>
      <c r="BS859" s="29"/>
    </row>
    <row r="860" spans="2:71" ht="24.95" customHeight="1">
      <c r="B860" s="48">
        <f>Personal_Development!B861</f>
        <v>0</v>
      </c>
      <c r="C860" s="48">
        <f>Personal_Development!C861</f>
        <v>0</v>
      </c>
      <c r="D860" s="14" t="str">
        <f>Personal_Development!D861</f>
        <v>T10118</v>
      </c>
      <c r="E860" s="148" t="str">
        <f>Personal_Development!E861</f>
        <v>NURUL FATIHA BINTI JAMAL</v>
      </c>
      <c r="F860" s="12" t="str">
        <f>Personal_Development!F861</f>
        <v>PRODUCTION NO.1 DEPARTMENT</v>
      </c>
      <c r="G860" s="12" t="str">
        <f>Personal_Development!G861</f>
        <v>ASSEMBLY PRODUCTION SECTION (APS)</v>
      </c>
      <c r="H860" s="40" t="str">
        <f>Personal_Development!H861</f>
        <v>OPERATOR 2</v>
      </c>
      <c r="I860" s="41" t="str">
        <f>Personal_Development!I861</f>
        <v>C4 PROD</v>
      </c>
      <c r="J860" s="42" t="str">
        <f>Personal_Development!J861</f>
        <v xml:space="preserve">C4 </v>
      </c>
      <c r="K860" s="48"/>
      <c r="L860" s="48"/>
      <c r="M860" s="16"/>
      <c r="N860" s="16"/>
      <c r="O860" s="48"/>
      <c r="P860" s="48"/>
      <c r="Q860" s="48"/>
      <c r="R860" s="48"/>
      <c r="S860" s="48"/>
      <c r="T860" s="48"/>
      <c r="U860" s="48"/>
      <c r="V860" s="48"/>
      <c r="W860" s="20">
        <f t="shared" si="99"/>
        <v>0</v>
      </c>
      <c r="X860" s="48"/>
      <c r="Y860" s="48"/>
      <c r="Z860" s="16"/>
      <c r="AA860" s="16"/>
      <c r="AB860" s="48"/>
      <c r="AC860" s="48"/>
      <c r="AD860" s="48"/>
      <c r="AE860" s="48"/>
      <c r="AF860" s="48"/>
      <c r="AG860" s="48"/>
      <c r="AH860" s="48"/>
      <c r="AI860" s="48"/>
      <c r="AJ860" s="24">
        <f t="shared" si="100"/>
        <v>0</v>
      </c>
      <c r="AK860" s="48"/>
      <c r="AL860" s="48"/>
      <c r="AM860" s="16"/>
      <c r="AN860" s="16"/>
      <c r="AO860" s="48"/>
      <c r="AP860" s="48"/>
      <c r="AQ860" s="48"/>
      <c r="AR860" s="48"/>
      <c r="AS860" s="48"/>
      <c r="AT860" s="48"/>
      <c r="AU860" s="48"/>
      <c r="AV860" s="48"/>
      <c r="AW860" s="26">
        <f t="shared" si="101"/>
        <v>0</v>
      </c>
      <c r="AX860" s="16">
        <f t="shared" si="102"/>
        <v>0</v>
      </c>
      <c r="AY860" s="48"/>
      <c r="AZ860" s="48"/>
      <c r="BA860" s="129"/>
      <c r="BB860" s="157"/>
      <c r="BC860" s="156"/>
      <c r="BD860" s="156"/>
      <c r="BE860" s="156"/>
      <c r="BF860" s="156"/>
      <c r="BG860" s="156"/>
      <c r="BH860" s="156"/>
      <c r="BI860" s="156"/>
      <c r="BJ860" s="16"/>
      <c r="BK860" s="16"/>
      <c r="BL860" s="16"/>
      <c r="BM860" s="135"/>
      <c r="BN860" s="135">
        <f t="shared" si="96"/>
        <v>0</v>
      </c>
      <c r="BO860" s="131">
        <f t="shared" si="97"/>
        <v>0</v>
      </c>
      <c r="BP860" s="65">
        <f t="shared" si="98"/>
        <v>5</v>
      </c>
      <c r="BS860" s="29"/>
    </row>
    <row r="861" spans="2:71" ht="24.95" customHeight="1">
      <c r="B861" s="48" t="str">
        <f>Personal_Development!B862</f>
        <v>R</v>
      </c>
      <c r="C861" s="48">
        <f>Personal_Development!C862</f>
        <v>0</v>
      </c>
      <c r="D861" s="14" t="str">
        <f>Personal_Development!D862</f>
        <v>K03362</v>
      </c>
      <c r="E861" s="148" t="str">
        <f>Personal_Development!E862</f>
        <v>NORLINA BT BASIRON</v>
      </c>
      <c r="F861" s="12" t="str">
        <f>Personal_Development!F862</f>
        <v>PRODUCTION NO.2 DEPARTMENT</v>
      </c>
      <c r="G861" s="12" t="str">
        <f>Personal_Development!G862</f>
        <v>MOLDING PRODUCTION SECTION (MPS)</v>
      </c>
      <c r="H861" s="40" t="str">
        <f>Personal_Development!H862</f>
        <v>OPERATOR 2</v>
      </c>
      <c r="I861" s="41" t="str">
        <f>Personal_Development!I862</f>
        <v>C4 PROD</v>
      </c>
      <c r="J861" s="42" t="str">
        <f>Personal_Development!J862</f>
        <v xml:space="preserve">C4 </v>
      </c>
      <c r="K861" s="48"/>
      <c r="L861" s="48"/>
      <c r="M861" s="16"/>
      <c r="N861" s="16"/>
      <c r="O861" s="48"/>
      <c r="P861" s="48"/>
      <c r="Q861" s="48"/>
      <c r="R861" s="48"/>
      <c r="S861" s="48"/>
      <c r="T861" s="48"/>
      <c r="U861" s="48"/>
      <c r="V861" s="48"/>
      <c r="W861" s="20">
        <f t="shared" si="99"/>
        <v>0</v>
      </c>
      <c r="X861" s="48"/>
      <c r="Y861" s="48"/>
      <c r="Z861" s="16"/>
      <c r="AA861" s="16"/>
      <c r="AB861" s="48"/>
      <c r="AC861" s="48"/>
      <c r="AD861" s="48"/>
      <c r="AE861" s="48"/>
      <c r="AF861" s="48"/>
      <c r="AG861" s="48"/>
      <c r="AH861" s="48"/>
      <c r="AI861" s="48"/>
      <c r="AJ861" s="24">
        <f t="shared" si="100"/>
        <v>0</v>
      </c>
      <c r="AK861" s="48"/>
      <c r="AL861" s="48"/>
      <c r="AM861" s="16"/>
      <c r="AN861" s="16"/>
      <c r="AO861" s="48"/>
      <c r="AP861" s="48"/>
      <c r="AQ861" s="48"/>
      <c r="AR861" s="48"/>
      <c r="AS861" s="48"/>
      <c r="AT861" s="48"/>
      <c r="AU861" s="48"/>
      <c r="AV861" s="48"/>
      <c r="AW861" s="26">
        <f t="shared" si="101"/>
        <v>0</v>
      </c>
      <c r="AX861" s="16">
        <f t="shared" si="102"/>
        <v>0</v>
      </c>
      <c r="AY861" s="48"/>
      <c r="AZ861" s="48"/>
      <c r="BA861" s="129"/>
      <c r="BB861" s="157"/>
      <c r="BC861" s="156"/>
      <c r="BD861" s="156"/>
      <c r="BE861" s="156"/>
      <c r="BF861" s="156"/>
      <c r="BG861" s="156"/>
      <c r="BH861" s="156"/>
      <c r="BI861" s="156"/>
      <c r="BJ861" s="16"/>
      <c r="BK861" s="16"/>
      <c r="BL861" s="16"/>
      <c r="BM861" s="135"/>
      <c r="BN861" s="135">
        <f t="shared" si="96"/>
        <v>0</v>
      </c>
      <c r="BO861" s="131">
        <f t="shared" si="97"/>
        <v>0</v>
      </c>
      <c r="BP861" s="65">
        <f t="shared" si="98"/>
        <v>5</v>
      </c>
      <c r="BS861" s="29"/>
    </row>
    <row r="862" spans="2:71" ht="24.95" customHeight="1">
      <c r="B862" s="48" t="str">
        <f>Personal_Development!B863</f>
        <v>R</v>
      </c>
      <c r="C862" s="48" t="str">
        <f>Personal_Development!C863</f>
        <v>K03363</v>
      </c>
      <c r="D862" s="14" t="str">
        <f>Personal_Development!D863</f>
        <v>C13926</v>
      </c>
      <c r="E862" s="148" t="str">
        <f>Personal_Development!E863</f>
        <v>NURUL NADHIRAH BINTI SHAFIE</v>
      </c>
      <c r="F862" s="12" t="str">
        <f>Personal_Development!F863</f>
        <v>PRODUCTION NO.2 DEPARTMENT</v>
      </c>
      <c r="G862" s="12" t="str">
        <f>Personal_Development!G863</f>
        <v>MOLDING PRODUCTION SECTION (MPS)</v>
      </c>
      <c r="H862" s="40" t="str">
        <f>Personal_Development!H863</f>
        <v>OPERATOR 2</v>
      </c>
      <c r="I862" s="41" t="str">
        <f>Personal_Development!I863</f>
        <v>C4 PROD</v>
      </c>
      <c r="J862" s="42" t="str">
        <f>Personal_Development!J863</f>
        <v xml:space="preserve">C4 </v>
      </c>
      <c r="K862" s="48"/>
      <c r="L862" s="48"/>
      <c r="M862" s="16"/>
      <c r="N862" s="16"/>
      <c r="O862" s="48"/>
      <c r="P862" s="48"/>
      <c r="Q862" s="48"/>
      <c r="R862" s="48">
        <v>1</v>
      </c>
      <c r="S862" s="48"/>
      <c r="T862" s="48">
        <v>1</v>
      </c>
      <c r="U862" s="48"/>
      <c r="V862" s="48"/>
      <c r="W862" s="20">
        <f t="shared" si="99"/>
        <v>2</v>
      </c>
      <c r="X862" s="48"/>
      <c r="Y862" s="48"/>
      <c r="Z862" s="16"/>
      <c r="AA862" s="16"/>
      <c r="AB862" s="48"/>
      <c r="AC862" s="48"/>
      <c r="AD862" s="48"/>
      <c r="AE862" s="48"/>
      <c r="AF862" s="48"/>
      <c r="AG862" s="48"/>
      <c r="AH862" s="48"/>
      <c r="AI862" s="48"/>
      <c r="AJ862" s="24">
        <f t="shared" si="100"/>
        <v>0</v>
      </c>
      <c r="AK862" s="48"/>
      <c r="AL862" s="48"/>
      <c r="AM862" s="16"/>
      <c r="AN862" s="16"/>
      <c r="AO862" s="48"/>
      <c r="AP862" s="48"/>
      <c r="AQ862" s="48"/>
      <c r="AR862" s="48"/>
      <c r="AS862" s="48"/>
      <c r="AT862" s="48"/>
      <c r="AU862" s="48">
        <v>1</v>
      </c>
      <c r="AV862" s="48"/>
      <c r="AW862" s="26">
        <f t="shared" si="101"/>
        <v>1</v>
      </c>
      <c r="AX862" s="16">
        <f t="shared" si="102"/>
        <v>3</v>
      </c>
      <c r="AY862" s="48"/>
      <c r="AZ862" s="48"/>
      <c r="BA862" s="129"/>
      <c r="BB862" s="157"/>
      <c r="BC862" s="156"/>
      <c r="BD862" s="156"/>
      <c r="BE862" s="156"/>
      <c r="BF862" s="156"/>
      <c r="BG862" s="156"/>
      <c r="BH862" s="156"/>
      <c r="BI862" s="156"/>
      <c r="BJ862" s="16"/>
      <c r="BK862" s="16"/>
      <c r="BL862" s="16"/>
      <c r="BM862" s="135"/>
      <c r="BN862" s="135">
        <f t="shared" si="96"/>
        <v>0</v>
      </c>
      <c r="BO862" s="131">
        <f t="shared" si="97"/>
        <v>3</v>
      </c>
      <c r="BP862" s="65">
        <f t="shared" si="98"/>
        <v>4</v>
      </c>
      <c r="BS862" s="29"/>
    </row>
    <row r="863" spans="2:71" ht="24.95" customHeight="1">
      <c r="B863" s="48">
        <f>Personal_Development!B864</f>
        <v>0</v>
      </c>
      <c r="C863" s="48" t="str">
        <f>Personal_Development!C864</f>
        <v>K03364</v>
      </c>
      <c r="D863" s="14" t="str">
        <f>Personal_Development!D864</f>
        <v>C13928</v>
      </c>
      <c r="E863" s="148" t="str">
        <f>Personal_Development!E864</f>
        <v>ZULAIKHA BINTI MAZLAN</v>
      </c>
      <c r="F863" s="12" t="str">
        <f>Personal_Development!F864</f>
        <v>PRODUCTION NO.2 DEPARTMENT</v>
      </c>
      <c r="G863" s="12" t="str">
        <f>Personal_Development!G864</f>
        <v>MOLDING PRODUCTION SECTION (MPS)</v>
      </c>
      <c r="H863" s="40" t="str">
        <f>Personal_Development!H864</f>
        <v>OPERATOR 2</v>
      </c>
      <c r="I863" s="41" t="str">
        <f>Personal_Development!I864</f>
        <v>C4 PROD</v>
      </c>
      <c r="J863" s="42" t="str">
        <f>Personal_Development!J864</f>
        <v xml:space="preserve">C4 </v>
      </c>
      <c r="K863" s="48"/>
      <c r="L863" s="48"/>
      <c r="M863" s="16"/>
      <c r="N863" s="16"/>
      <c r="O863" s="48"/>
      <c r="P863" s="48"/>
      <c r="Q863" s="48"/>
      <c r="R863" s="48"/>
      <c r="S863" s="48"/>
      <c r="T863" s="48">
        <v>1</v>
      </c>
      <c r="U863" s="48">
        <v>1</v>
      </c>
      <c r="V863" s="48"/>
      <c r="W863" s="20">
        <f t="shared" si="99"/>
        <v>2</v>
      </c>
      <c r="X863" s="48"/>
      <c r="Y863" s="48"/>
      <c r="Z863" s="16"/>
      <c r="AA863" s="16"/>
      <c r="AB863" s="48"/>
      <c r="AC863" s="48"/>
      <c r="AD863" s="48"/>
      <c r="AE863" s="48"/>
      <c r="AF863" s="48"/>
      <c r="AG863" s="48"/>
      <c r="AH863" s="48"/>
      <c r="AI863" s="48"/>
      <c r="AJ863" s="24">
        <f t="shared" si="100"/>
        <v>0</v>
      </c>
      <c r="AK863" s="48"/>
      <c r="AL863" s="48"/>
      <c r="AM863" s="16"/>
      <c r="AN863" s="16"/>
      <c r="AO863" s="48"/>
      <c r="AP863" s="48"/>
      <c r="AQ863" s="48"/>
      <c r="AR863" s="48"/>
      <c r="AS863" s="48"/>
      <c r="AT863" s="48"/>
      <c r="AU863" s="48"/>
      <c r="AV863" s="48"/>
      <c r="AW863" s="26">
        <f t="shared" si="101"/>
        <v>0</v>
      </c>
      <c r="AX863" s="16">
        <f t="shared" si="102"/>
        <v>2</v>
      </c>
      <c r="AY863" s="48"/>
      <c r="AZ863" s="48"/>
      <c r="BA863" s="129"/>
      <c r="BB863" s="157"/>
      <c r="BC863" s="156"/>
      <c r="BD863" s="156"/>
      <c r="BE863" s="156"/>
      <c r="BF863" s="156"/>
      <c r="BG863" s="156"/>
      <c r="BH863" s="156"/>
      <c r="BI863" s="156"/>
      <c r="BJ863" s="16"/>
      <c r="BK863" s="16"/>
      <c r="BL863" s="16"/>
      <c r="BM863" s="135"/>
      <c r="BN863" s="135">
        <f t="shared" si="96"/>
        <v>0</v>
      </c>
      <c r="BO863" s="131">
        <f t="shared" si="97"/>
        <v>2</v>
      </c>
      <c r="BP863" s="65">
        <f t="shared" si="98"/>
        <v>4</v>
      </c>
      <c r="BS863" s="29"/>
    </row>
    <row r="864" spans="2:71" ht="24.95" customHeight="1">
      <c r="B864" s="48" t="str">
        <f>Personal_Development!B865</f>
        <v>R</v>
      </c>
      <c r="C864" s="48" t="str">
        <f>Personal_Development!C865</f>
        <v>K03365</v>
      </c>
      <c r="D864" s="14" t="str">
        <f>Personal_Development!D865</f>
        <v>C13929</v>
      </c>
      <c r="E864" s="148" t="str">
        <f>Personal_Development!E865</f>
        <v>MUHAMAD HAIRUL HIYSAM BIN MAZLAN</v>
      </c>
      <c r="F864" s="12" t="str">
        <f>Personal_Development!F865</f>
        <v>FACTORY OPERATIONS DEPARTMENT</v>
      </c>
      <c r="G864" s="12" t="str">
        <f>Personal_Development!G865</f>
        <v>INVENTORY &amp; SYSYTEM CONTROL SECTION (IVS)</v>
      </c>
      <c r="H864" s="40" t="str">
        <f>Personal_Development!H865</f>
        <v>STOREHAND</v>
      </c>
      <c r="I864" s="41" t="str">
        <f>Personal_Development!I865</f>
        <v>C4 PROD</v>
      </c>
      <c r="J864" s="42" t="str">
        <f>Personal_Development!J865</f>
        <v xml:space="preserve">C4 </v>
      </c>
      <c r="K864" s="48"/>
      <c r="L864" s="48"/>
      <c r="M864" s="16"/>
      <c r="N864" s="16"/>
      <c r="O864" s="48"/>
      <c r="P864" s="48"/>
      <c r="Q864" s="48"/>
      <c r="R864" s="48"/>
      <c r="S864" s="48">
        <v>1</v>
      </c>
      <c r="T864" s="48">
        <v>1</v>
      </c>
      <c r="U864" s="48">
        <v>8</v>
      </c>
      <c r="V864" s="48"/>
      <c r="W864" s="20">
        <f t="shared" si="99"/>
        <v>10</v>
      </c>
      <c r="X864" s="48"/>
      <c r="Y864" s="48"/>
      <c r="Z864" s="16"/>
      <c r="AA864" s="16"/>
      <c r="AB864" s="48"/>
      <c r="AC864" s="48"/>
      <c r="AD864" s="48"/>
      <c r="AE864" s="48"/>
      <c r="AF864" s="48"/>
      <c r="AG864" s="48">
        <v>1</v>
      </c>
      <c r="AH864" s="48"/>
      <c r="AI864" s="48"/>
      <c r="AJ864" s="24">
        <f t="shared" si="100"/>
        <v>1</v>
      </c>
      <c r="AK864" s="48"/>
      <c r="AL864" s="48"/>
      <c r="AM864" s="16"/>
      <c r="AN864" s="16"/>
      <c r="AO864" s="48"/>
      <c r="AP864" s="48"/>
      <c r="AQ864" s="48"/>
      <c r="AR864" s="48">
        <v>0.5</v>
      </c>
      <c r="AS864" s="48"/>
      <c r="AT864" s="48">
        <v>0.5</v>
      </c>
      <c r="AU864" s="48"/>
      <c r="AV864" s="48">
        <v>21</v>
      </c>
      <c r="AW864" s="26">
        <f t="shared" si="101"/>
        <v>22</v>
      </c>
      <c r="AX864" s="16">
        <f t="shared" si="102"/>
        <v>33</v>
      </c>
      <c r="AY864" s="48"/>
      <c r="AZ864" s="48"/>
      <c r="BA864" s="129">
        <v>18</v>
      </c>
      <c r="BB864" s="157"/>
      <c r="BC864" s="156"/>
      <c r="BD864" s="156"/>
      <c r="BE864" s="156"/>
      <c r="BF864" s="156"/>
      <c r="BG864" s="156"/>
      <c r="BH864" s="156"/>
      <c r="BI864" s="156"/>
      <c r="BJ864" s="16"/>
      <c r="BK864" s="16"/>
      <c r="BL864" s="16"/>
      <c r="BM864" s="135"/>
      <c r="BN864" s="135">
        <f t="shared" si="96"/>
        <v>0</v>
      </c>
      <c r="BO864" s="131">
        <f t="shared" si="97"/>
        <v>51</v>
      </c>
      <c r="BP864" s="65">
        <f t="shared" si="98"/>
        <v>1</v>
      </c>
      <c r="BS864" s="29"/>
    </row>
    <row r="865" spans="2:71" ht="24.95" customHeight="1">
      <c r="B865" s="48">
        <f>Personal_Development!B866</f>
        <v>0</v>
      </c>
      <c r="C865" s="48" t="str">
        <f>Personal_Development!C866</f>
        <v>K03366</v>
      </c>
      <c r="D865" s="14" t="str">
        <f>Personal_Development!D866</f>
        <v>C13930</v>
      </c>
      <c r="E865" s="148" t="str">
        <f>Personal_Development!E866</f>
        <v>MOHAMAD NAJIB BIN ZAKARIA</v>
      </c>
      <c r="F865" s="12" t="str">
        <f>Personal_Development!F866</f>
        <v>PRODUCTION NO.1 DEPARTMENT</v>
      </c>
      <c r="G865" s="12" t="str">
        <f>Personal_Development!G866</f>
        <v>ASSEMBLY PRODUCTION SECTION (APS)</v>
      </c>
      <c r="H865" s="40" t="str">
        <f>Personal_Development!H866</f>
        <v>OPERATOR 2</v>
      </c>
      <c r="I865" s="41" t="str">
        <f>Personal_Development!I866</f>
        <v>C4 PROD</v>
      </c>
      <c r="J865" s="42" t="str">
        <f>Personal_Development!J866</f>
        <v xml:space="preserve">C4 </v>
      </c>
      <c r="K865" s="48"/>
      <c r="L865" s="48"/>
      <c r="M865" s="16"/>
      <c r="N865" s="16"/>
      <c r="O865" s="48"/>
      <c r="P865" s="48"/>
      <c r="Q865" s="48"/>
      <c r="R865" s="48"/>
      <c r="S865" s="48"/>
      <c r="T865" s="48"/>
      <c r="U865" s="48"/>
      <c r="V865" s="48">
        <v>1</v>
      </c>
      <c r="W865" s="20">
        <f t="shared" si="99"/>
        <v>1</v>
      </c>
      <c r="X865" s="48"/>
      <c r="Y865" s="48"/>
      <c r="Z865" s="16"/>
      <c r="AA865" s="16"/>
      <c r="AB865" s="48"/>
      <c r="AC865" s="48"/>
      <c r="AD865" s="48"/>
      <c r="AE865" s="48"/>
      <c r="AF865" s="48"/>
      <c r="AG865" s="48">
        <v>1</v>
      </c>
      <c r="AH865" s="48"/>
      <c r="AI865" s="48"/>
      <c r="AJ865" s="24">
        <f t="shared" si="100"/>
        <v>1</v>
      </c>
      <c r="AK865" s="48"/>
      <c r="AL865" s="48"/>
      <c r="AM865" s="16"/>
      <c r="AN865" s="16"/>
      <c r="AO865" s="48"/>
      <c r="AP865" s="48"/>
      <c r="AQ865" s="48"/>
      <c r="AR865" s="48"/>
      <c r="AS865" s="48">
        <v>1</v>
      </c>
      <c r="AT865" s="48"/>
      <c r="AU865" s="48"/>
      <c r="AV865" s="48">
        <v>2</v>
      </c>
      <c r="AW865" s="26">
        <f t="shared" si="101"/>
        <v>3</v>
      </c>
      <c r="AX865" s="16">
        <f t="shared" si="102"/>
        <v>5</v>
      </c>
      <c r="AY865" s="48"/>
      <c r="AZ865" s="48"/>
      <c r="BA865" s="129"/>
      <c r="BB865" s="157"/>
      <c r="BC865" s="156"/>
      <c r="BD865" s="156"/>
      <c r="BE865" s="156"/>
      <c r="BF865" s="156"/>
      <c r="BG865" s="156"/>
      <c r="BH865" s="156"/>
      <c r="BI865" s="156"/>
      <c r="BJ865" s="16"/>
      <c r="BK865" s="16"/>
      <c r="BL865" s="16"/>
      <c r="BM865" s="135"/>
      <c r="BN865" s="135">
        <f t="shared" si="96"/>
        <v>0</v>
      </c>
      <c r="BO865" s="131">
        <f t="shared" si="97"/>
        <v>5</v>
      </c>
      <c r="BP865" s="65">
        <f t="shared" si="98"/>
        <v>3</v>
      </c>
      <c r="BS865" s="29"/>
    </row>
    <row r="866" spans="2:71" ht="24.95" customHeight="1">
      <c r="B866" s="48">
        <f>Personal_Development!B867</f>
        <v>0</v>
      </c>
      <c r="C866" s="48" t="str">
        <f>Personal_Development!C867</f>
        <v>K03367</v>
      </c>
      <c r="D866" s="14" t="str">
        <f>Personal_Development!D867</f>
        <v>C13931</v>
      </c>
      <c r="E866" s="148" t="str">
        <f>Personal_Development!E867</f>
        <v>SITI NURUL ASIAH BINTI KASIM</v>
      </c>
      <c r="F866" s="12" t="str">
        <f>Personal_Development!F867</f>
        <v>PRODUCTION NO.1 DEPARTMENT</v>
      </c>
      <c r="G866" s="12" t="str">
        <f>Personal_Development!G867</f>
        <v>ASSEMBLY PRODUCTION SECTION (APS)</v>
      </c>
      <c r="H866" s="40" t="str">
        <f>Personal_Development!H867</f>
        <v>OPERATOR 2</v>
      </c>
      <c r="I866" s="41" t="str">
        <f>Personal_Development!I867</f>
        <v>C4 PROD</v>
      </c>
      <c r="J866" s="42" t="str">
        <f>Personal_Development!J867</f>
        <v xml:space="preserve">C4 </v>
      </c>
      <c r="K866" s="48"/>
      <c r="L866" s="48"/>
      <c r="M866" s="16"/>
      <c r="N866" s="16"/>
      <c r="O866" s="48"/>
      <c r="P866" s="48"/>
      <c r="Q866" s="48"/>
      <c r="R866" s="48"/>
      <c r="S866" s="48"/>
      <c r="T866" s="48"/>
      <c r="U866" s="48"/>
      <c r="V866" s="48">
        <v>1</v>
      </c>
      <c r="W866" s="20">
        <f t="shared" si="99"/>
        <v>1</v>
      </c>
      <c r="X866" s="48"/>
      <c r="Y866" s="48"/>
      <c r="Z866" s="16"/>
      <c r="AA866" s="16"/>
      <c r="AB866" s="48"/>
      <c r="AC866" s="48"/>
      <c r="AD866" s="48"/>
      <c r="AE866" s="48"/>
      <c r="AF866" s="48"/>
      <c r="AG866" s="48"/>
      <c r="AH866" s="48"/>
      <c r="AI866" s="48"/>
      <c r="AJ866" s="24">
        <f t="shared" si="100"/>
        <v>0</v>
      </c>
      <c r="AK866" s="48"/>
      <c r="AL866" s="48"/>
      <c r="AM866" s="16"/>
      <c r="AN866" s="16"/>
      <c r="AO866" s="48"/>
      <c r="AP866" s="48"/>
      <c r="AQ866" s="48"/>
      <c r="AR866" s="48"/>
      <c r="AS866" s="48"/>
      <c r="AT866" s="48"/>
      <c r="AU866" s="48"/>
      <c r="AV866" s="48"/>
      <c r="AW866" s="26">
        <f t="shared" si="101"/>
        <v>0</v>
      </c>
      <c r="AX866" s="16">
        <f t="shared" si="102"/>
        <v>1</v>
      </c>
      <c r="AY866" s="48"/>
      <c r="AZ866" s="48"/>
      <c r="BA866" s="129"/>
      <c r="BB866" s="157"/>
      <c r="BC866" s="156"/>
      <c r="BD866" s="156"/>
      <c r="BE866" s="156"/>
      <c r="BF866" s="156"/>
      <c r="BG866" s="156"/>
      <c r="BH866" s="156"/>
      <c r="BI866" s="156"/>
      <c r="BJ866" s="16"/>
      <c r="BK866" s="16"/>
      <c r="BL866" s="16"/>
      <c r="BM866" s="135"/>
      <c r="BN866" s="135">
        <f t="shared" si="96"/>
        <v>0</v>
      </c>
      <c r="BO866" s="131">
        <f t="shared" si="97"/>
        <v>1</v>
      </c>
      <c r="BP866" s="65">
        <f t="shared" si="98"/>
        <v>4</v>
      </c>
      <c r="BS866" s="29"/>
    </row>
    <row r="867" spans="2:71" ht="24.95" customHeight="1">
      <c r="B867" s="48">
        <f>Personal_Development!B868</f>
        <v>0</v>
      </c>
      <c r="C867" s="48" t="str">
        <f>Personal_Development!C868</f>
        <v>K03368</v>
      </c>
      <c r="D867" s="14" t="str">
        <f>Personal_Development!D868</f>
        <v>C13932</v>
      </c>
      <c r="E867" s="148" t="str">
        <f>Personal_Development!E868</f>
        <v>MOHD ZULWALFAIZI BIN ZULKEPLI</v>
      </c>
      <c r="F867" s="12" t="str">
        <f>Personal_Development!F868</f>
        <v>PRODUCTION NO.1 DEPARTMENT</v>
      </c>
      <c r="G867" s="12" t="str">
        <f>Personal_Development!G868</f>
        <v>ASSEMBLY PRODUCTION SECTION (APS)</v>
      </c>
      <c r="H867" s="40" t="str">
        <f>Personal_Development!H868</f>
        <v>OPERATOR 2</v>
      </c>
      <c r="I867" s="41" t="str">
        <f>Personal_Development!I868</f>
        <v>C4 PROD</v>
      </c>
      <c r="J867" s="42" t="str">
        <f>Personal_Development!J868</f>
        <v xml:space="preserve">C4 </v>
      </c>
      <c r="K867" s="48"/>
      <c r="L867" s="48"/>
      <c r="M867" s="16"/>
      <c r="N867" s="16"/>
      <c r="O867" s="48"/>
      <c r="P867" s="48"/>
      <c r="Q867" s="48"/>
      <c r="R867" s="48"/>
      <c r="S867" s="48"/>
      <c r="T867" s="48"/>
      <c r="U867" s="48"/>
      <c r="V867" s="48"/>
      <c r="W867" s="20">
        <f t="shared" si="99"/>
        <v>0</v>
      </c>
      <c r="X867" s="48"/>
      <c r="Y867" s="48"/>
      <c r="Z867" s="16"/>
      <c r="AA867" s="16"/>
      <c r="AB867" s="48"/>
      <c r="AC867" s="48"/>
      <c r="AD867" s="48"/>
      <c r="AE867" s="48"/>
      <c r="AF867" s="48"/>
      <c r="AG867" s="48"/>
      <c r="AH867" s="48"/>
      <c r="AI867" s="48"/>
      <c r="AJ867" s="24">
        <f t="shared" si="100"/>
        <v>0</v>
      </c>
      <c r="AK867" s="48"/>
      <c r="AL867" s="48"/>
      <c r="AM867" s="16"/>
      <c r="AN867" s="16"/>
      <c r="AO867" s="48"/>
      <c r="AP867" s="48"/>
      <c r="AQ867" s="48"/>
      <c r="AR867" s="48"/>
      <c r="AS867" s="48"/>
      <c r="AT867" s="48"/>
      <c r="AU867" s="48"/>
      <c r="AV867" s="48"/>
      <c r="AW867" s="26">
        <f t="shared" si="101"/>
        <v>0</v>
      </c>
      <c r="AX867" s="16">
        <f t="shared" si="102"/>
        <v>0</v>
      </c>
      <c r="AY867" s="48"/>
      <c r="AZ867" s="48"/>
      <c r="BA867" s="129"/>
      <c r="BB867" s="157"/>
      <c r="BC867" s="156"/>
      <c r="BD867" s="156"/>
      <c r="BE867" s="156"/>
      <c r="BF867" s="156"/>
      <c r="BG867" s="156"/>
      <c r="BH867" s="156"/>
      <c r="BI867" s="156"/>
      <c r="BJ867" s="16"/>
      <c r="BK867" s="16"/>
      <c r="BL867" s="16"/>
      <c r="BM867" s="135"/>
      <c r="BN867" s="135">
        <f t="shared" si="96"/>
        <v>0</v>
      </c>
      <c r="BO867" s="131">
        <f t="shared" si="97"/>
        <v>0</v>
      </c>
      <c r="BP867" s="65">
        <f t="shared" si="98"/>
        <v>5</v>
      </c>
      <c r="BS867" s="29"/>
    </row>
    <row r="868" spans="2:71" ht="24.95" customHeight="1">
      <c r="B868" s="48">
        <f>Personal_Development!B869</f>
        <v>0</v>
      </c>
      <c r="C868" s="48" t="str">
        <f>Personal_Development!C869</f>
        <v>K03369</v>
      </c>
      <c r="D868" s="14" t="str">
        <f>Personal_Development!D869</f>
        <v>C13933</v>
      </c>
      <c r="E868" s="148" t="str">
        <f>Personal_Development!E869</f>
        <v>NUUR HAFIS BIN SAID ALWI</v>
      </c>
      <c r="F868" s="12" t="str">
        <f>Personal_Development!F869</f>
        <v>PRODUCTION NO.1 DEPARTMENT</v>
      </c>
      <c r="G868" s="12" t="str">
        <f>Personal_Development!G869</f>
        <v>ASSEMBLY PRODUCTION SECTION (APS)</v>
      </c>
      <c r="H868" s="40" t="str">
        <f>Personal_Development!H869</f>
        <v>OPERATOR 2</v>
      </c>
      <c r="I868" s="41" t="str">
        <f>Personal_Development!I869</f>
        <v>C4 PROD</v>
      </c>
      <c r="J868" s="42" t="str">
        <f>Personal_Development!J869</f>
        <v xml:space="preserve">C4 </v>
      </c>
      <c r="K868" s="48"/>
      <c r="L868" s="48"/>
      <c r="M868" s="16"/>
      <c r="N868" s="16"/>
      <c r="O868" s="48"/>
      <c r="P868" s="48"/>
      <c r="Q868" s="48"/>
      <c r="R868" s="48"/>
      <c r="S868" s="48">
        <v>1</v>
      </c>
      <c r="T868" s="48">
        <v>1</v>
      </c>
      <c r="U868" s="48"/>
      <c r="V868" s="48">
        <v>1</v>
      </c>
      <c r="W868" s="20">
        <f t="shared" si="99"/>
        <v>3</v>
      </c>
      <c r="X868" s="48"/>
      <c r="Y868" s="48"/>
      <c r="Z868" s="16"/>
      <c r="AA868" s="16"/>
      <c r="AB868" s="48"/>
      <c r="AC868" s="48"/>
      <c r="AD868" s="48"/>
      <c r="AE868" s="48"/>
      <c r="AF868" s="48"/>
      <c r="AG868" s="48"/>
      <c r="AH868" s="48"/>
      <c r="AI868" s="48"/>
      <c r="AJ868" s="24">
        <f t="shared" si="100"/>
        <v>0</v>
      </c>
      <c r="AK868" s="48"/>
      <c r="AL868" s="48"/>
      <c r="AM868" s="16"/>
      <c r="AN868" s="16"/>
      <c r="AO868" s="48"/>
      <c r="AP868" s="48"/>
      <c r="AQ868" s="48"/>
      <c r="AR868" s="48"/>
      <c r="AS868" s="48">
        <v>2</v>
      </c>
      <c r="AT868" s="48">
        <v>1</v>
      </c>
      <c r="AU868" s="48"/>
      <c r="AV868" s="48"/>
      <c r="AW868" s="26">
        <f t="shared" si="101"/>
        <v>3</v>
      </c>
      <c r="AX868" s="16">
        <f t="shared" si="102"/>
        <v>6</v>
      </c>
      <c r="AY868" s="48"/>
      <c r="AZ868" s="48"/>
      <c r="BA868" s="129"/>
      <c r="BB868" s="157"/>
      <c r="BC868" s="156"/>
      <c r="BD868" s="156"/>
      <c r="BE868" s="156"/>
      <c r="BF868" s="156"/>
      <c r="BG868" s="156"/>
      <c r="BH868" s="156"/>
      <c r="BI868" s="156"/>
      <c r="BJ868" s="16"/>
      <c r="BK868" s="16"/>
      <c r="BL868" s="16"/>
      <c r="BM868" s="135"/>
      <c r="BN868" s="135">
        <f t="shared" si="96"/>
        <v>0</v>
      </c>
      <c r="BO868" s="131">
        <f t="shared" si="97"/>
        <v>6</v>
      </c>
      <c r="BP868" s="65">
        <f t="shared" si="98"/>
        <v>3</v>
      </c>
      <c r="BS868" s="29"/>
    </row>
    <row r="869" spans="2:71" ht="24.95" customHeight="1">
      <c r="B869" s="48">
        <f>Personal_Development!B870</f>
        <v>0</v>
      </c>
      <c r="C869" s="48" t="str">
        <f>Personal_Development!C870</f>
        <v>K03370</v>
      </c>
      <c r="D869" s="14" t="str">
        <f>Personal_Development!D870</f>
        <v>C13934</v>
      </c>
      <c r="E869" s="148" t="str">
        <f>Personal_Development!E870</f>
        <v>NURUL SYAZANA BINTI ISMAIL</v>
      </c>
      <c r="F869" s="12" t="str">
        <f>Personal_Development!F870</f>
        <v>PRODUCTION NO.1 DEPARTMENT</v>
      </c>
      <c r="G869" s="12" t="str">
        <f>Personal_Development!G870</f>
        <v>ASSEMBLY PRODUCTION SECTION (APS)</v>
      </c>
      <c r="H869" s="40" t="str">
        <f>Personal_Development!H870</f>
        <v>OPERATOR 2</v>
      </c>
      <c r="I869" s="41" t="str">
        <f>Personal_Development!I870</f>
        <v>C4 PROD</v>
      </c>
      <c r="J869" s="42" t="str">
        <f>Personal_Development!J870</f>
        <v xml:space="preserve">C4 </v>
      </c>
      <c r="K869" s="48"/>
      <c r="L869" s="48"/>
      <c r="M869" s="16"/>
      <c r="N869" s="16"/>
      <c r="O869" s="48"/>
      <c r="P869" s="48"/>
      <c r="Q869" s="48"/>
      <c r="R869" s="48"/>
      <c r="S869" s="48">
        <v>1</v>
      </c>
      <c r="T869" s="48">
        <v>1</v>
      </c>
      <c r="U869" s="48"/>
      <c r="V869" s="48"/>
      <c r="W869" s="20">
        <f t="shared" si="99"/>
        <v>2</v>
      </c>
      <c r="X869" s="48"/>
      <c r="Y869" s="48"/>
      <c r="Z869" s="16"/>
      <c r="AA869" s="16"/>
      <c r="AB869" s="48"/>
      <c r="AC869" s="48"/>
      <c r="AD869" s="48"/>
      <c r="AE869" s="48"/>
      <c r="AF869" s="48"/>
      <c r="AG869" s="48"/>
      <c r="AH869" s="48"/>
      <c r="AI869" s="48"/>
      <c r="AJ869" s="24">
        <f t="shared" si="100"/>
        <v>0</v>
      </c>
      <c r="AK869" s="48"/>
      <c r="AL869" s="48"/>
      <c r="AM869" s="16"/>
      <c r="AN869" s="16"/>
      <c r="AO869" s="48"/>
      <c r="AP869" s="48"/>
      <c r="AQ869" s="48"/>
      <c r="AR869" s="48"/>
      <c r="AS869" s="48"/>
      <c r="AT869" s="48">
        <v>2</v>
      </c>
      <c r="AU869" s="48">
        <v>5</v>
      </c>
      <c r="AV869" s="48"/>
      <c r="AW869" s="26">
        <f t="shared" si="101"/>
        <v>7</v>
      </c>
      <c r="AX869" s="16">
        <f t="shared" si="102"/>
        <v>9</v>
      </c>
      <c r="AY869" s="48"/>
      <c r="AZ869" s="48"/>
      <c r="BA869" s="129"/>
      <c r="BB869" s="157"/>
      <c r="BC869" s="156"/>
      <c r="BD869" s="156"/>
      <c r="BE869" s="156"/>
      <c r="BF869" s="156"/>
      <c r="BG869" s="156"/>
      <c r="BH869" s="156"/>
      <c r="BI869" s="156"/>
      <c r="BJ869" s="16"/>
      <c r="BK869" s="16"/>
      <c r="BL869" s="16"/>
      <c r="BM869" s="135"/>
      <c r="BN869" s="135">
        <f t="shared" si="96"/>
        <v>0</v>
      </c>
      <c r="BO869" s="131">
        <f t="shared" si="97"/>
        <v>9</v>
      </c>
      <c r="BP869" s="65">
        <f t="shared" si="98"/>
        <v>2</v>
      </c>
      <c r="BS869" s="29"/>
    </row>
    <row r="870" spans="2:71" ht="24.95" customHeight="1">
      <c r="B870" s="48">
        <f>Personal_Development!B871</f>
        <v>0</v>
      </c>
      <c r="C870" s="48" t="str">
        <f>Personal_Development!C871</f>
        <v>K03371</v>
      </c>
      <c r="D870" s="14" t="str">
        <f>Personal_Development!D871</f>
        <v>C13935</v>
      </c>
      <c r="E870" s="148" t="str">
        <f>Personal_Development!E871</f>
        <v>MOHAMMAD AZROL BIN NORSSHAM</v>
      </c>
      <c r="F870" s="12" t="str">
        <f>Personal_Development!F871</f>
        <v>PRODUCTION NO.1 DEPARTMENT</v>
      </c>
      <c r="G870" s="12" t="str">
        <f>Personal_Development!G871</f>
        <v>ASSEMBLY PRODUCTION SECTION (APS)</v>
      </c>
      <c r="H870" s="40" t="str">
        <f>Personal_Development!H871</f>
        <v>OPERATOR 2</v>
      </c>
      <c r="I870" s="41" t="str">
        <f>Personal_Development!I871</f>
        <v>C4 PROD</v>
      </c>
      <c r="J870" s="42" t="str">
        <f>Personal_Development!J871</f>
        <v xml:space="preserve">C4 </v>
      </c>
      <c r="K870" s="48"/>
      <c r="L870" s="48"/>
      <c r="M870" s="16"/>
      <c r="N870" s="16"/>
      <c r="O870" s="48"/>
      <c r="P870" s="48"/>
      <c r="Q870" s="48"/>
      <c r="R870" s="48"/>
      <c r="S870" s="48"/>
      <c r="T870" s="48">
        <v>1</v>
      </c>
      <c r="U870" s="48"/>
      <c r="V870" s="48">
        <v>1</v>
      </c>
      <c r="W870" s="20">
        <f t="shared" si="99"/>
        <v>2</v>
      </c>
      <c r="X870" s="48"/>
      <c r="Y870" s="48"/>
      <c r="Z870" s="16"/>
      <c r="AA870" s="16"/>
      <c r="AB870" s="48"/>
      <c r="AC870" s="48"/>
      <c r="AD870" s="48"/>
      <c r="AE870" s="48"/>
      <c r="AF870" s="48"/>
      <c r="AG870" s="48"/>
      <c r="AH870" s="48"/>
      <c r="AI870" s="48"/>
      <c r="AJ870" s="24">
        <f t="shared" si="100"/>
        <v>0</v>
      </c>
      <c r="AK870" s="48"/>
      <c r="AL870" s="48"/>
      <c r="AM870" s="16"/>
      <c r="AN870" s="16"/>
      <c r="AO870" s="48"/>
      <c r="AP870" s="48"/>
      <c r="AQ870" s="48"/>
      <c r="AR870" s="48">
        <v>1</v>
      </c>
      <c r="AS870" s="48"/>
      <c r="AT870" s="48"/>
      <c r="AU870" s="48"/>
      <c r="AV870" s="48">
        <v>1</v>
      </c>
      <c r="AW870" s="26">
        <f t="shared" si="101"/>
        <v>2</v>
      </c>
      <c r="AX870" s="16">
        <f t="shared" si="102"/>
        <v>4</v>
      </c>
      <c r="AY870" s="48"/>
      <c r="AZ870" s="48"/>
      <c r="BA870" s="129"/>
      <c r="BB870" s="157"/>
      <c r="BC870" s="156"/>
      <c r="BD870" s="156"/>
      <c r="BE870" s="156"/>
      <c r="BF870" s="156"/>
      <c r="BG870" s="156"/>
      <c r="BH870" s="156"/>
      <c r="BI870" s="156"/>
      <c r="BJ870" s="16"/>
      <c r="BK870" s="16"/>
      <c r="BL870" s="16"/>
      <c r="BM870" s="135"/>
      <c r="BN870" s="135">
        <f t="shared" si="96"/>
        <v>0</v>
      </c>
      <c r="BO870" s="131">
        <f t="shared" si="97"/>
        <v>4</v>
      </c>
      <c r="BP870" s="65">
        <f t="shared" si="98"/>
        <v>3</v>
      </c>
      <c r="BS870" s="29"/>
    </row>
    <row r="871" spans="2:71" ht="24.95" customHeight="1">
      <c r="B871" s="48" t="str">
        <f>Personal_Development!B872</f>
        <v>R</v>
      </c>
      <c r="C871" s="48" t="str">
        <f>Personal_Development!C872</f>
        <v>K03372</v>
      </c>
      <c r="D871" s="14" t="str">
        <f>Personal_Development!D872</f>
        <v>C13936</v>
      </c>
      <c r="E871" s="148" t="str">
        <f>Personal_Development!E872</f>
        <v>MOHD ROZAIMI BIN MOHAMAD AZMI</v>
      </c>
      <c r="F871" s="12" t="str">
        <f>Personal_Development!F872</f>
        <v>PRODUCTION NO.1 DEPARTMENT</v>
      </c>
      <c r="G871" s="12" t="str">
        <f>Personal_Development!G872</f>
        <v>ASSEMBLY PRODUCTION SECTION (APS)</v>
      </c>
      <c r="H871" s="40" t="str">
        <f>Personal_Development!H872</f>
        <v>OPERATOR 2</v>
      </c>
      <c r="I871" s="41" t="str">
        <f>Personal_Development!I872</f>
        <v>C4 PROD</v>
      </c>
      <c r="J871" s="42" t="str">
        <f>Personal_Development!J872</f>
        <v xml:space="preserve">C4 </v>
      </c>
      <c r="K871" s="48"/>
      <c r="L871" s="48"/>
      <c r="M871" s="16"/>
      <c r="N871" s="16"/>
      <c r="O871" s="48"/>
      <c r="P871" s="48"/>
      <c r="Q871" s="48"/>
      <c r="R871" s="48"/>
      <c r="S871" s="48"/>
      <c r="T871" s="48">
        <v>1</v>
      </c>
      <c r="U871" s="48"/>
      <c r="V871" s="48"/>
      <c r="W871" s="20">
        <f t="shared" si="99"/>
        <v>1</v>
      </c>
      <c r="X871" s="48"/>
      <c r="Y871" s="48"/>
      <c r="Z871" s="16"/>
      <c r="AA871" s="16"/>
      <c r="AB871" s="48"/>
      <c r="AC871" s="48"/>
      <c r="AD871" s="48"/>
      <c r="AE871" s="48"/>
      <c r="AF871" s="48"/>
      <c r="AG871" s="48">
        <v>1</v>
      </c>
      <c r="AH871" s="48"/>
      <c r="AI871" s="48"/>
      <c r="AJ871" s="24">
        <f t="shared" si="100"/>
        <v>1</v>
      </c>
      <c r="AK871" s="48"/>
      <c r="AL871" s="48"/>
      <c r="AM871" s="16"/>
      <c r="AN871" s="16"/>
      <c r="AO871" s="48"/>
      <c r="AP871" s="48"/>
      <c r="AQ871" s="48"/>
      <c r="AR871" s="48"/>
      <c r="AS871" s="48"/>
      <c r="AT871" s="48"/>
      <c r="AU871" s="48"/>
      <c r="AV871" s="48"/>
      <c r="AW871" s="26">
        <f t="shared" si="101"/>
        <v>0</v>
      </c>
      <c r="AX871" s="16">
        <f t="shared" si="102"/>
        <v>2</v>
      </c>
      <c r="AY871" s="48"/>
      <c r="AZ871" s="48"/>
      <c r="BA871" s="129"/>
      <c r="BB871" s="157"/>
      <c r="BC871" s="156"/>
      <c r="BD871" s="156"/>
      <c r="BE871" s="156"/>
      <c r="BF871" s="156"/>
      <c r="BG871" s="156"/>
      <c r="BH871" s="156"/>
      <c r="BI871" s="156"/>
      <c r="BJ871" s="16"/>
      <c r="BK871" s="16"/>
      <c r="BL871" s="16"/>
      <c r="BM871" s="135"/>
      <c r="BN871" s="135">
        <f t="shared" si="96"/>
        <v>0</v>
      </c>
      <c r="BO871" s="131">
        <f t="shared" si="97"/>
        <v>2</v>
      </c>
      <c r="BP871" s="65">
        <f t="shared" si="98"/>
        <v>4</v>
      </c>
      <c r="BS871" s="29"/>
    </row>
    <row r="872" spans="2:71" ht="24.95" customHeight="1">
      <c r="B872" s="48">
        <f>Personal_Development!B873</f>
        <v>0</v>
      </c>
      <c r="C872" s="48" t="str">
        <f>Personal_Development!C873</f>
        <v>K03373</v>
      </c>
      <c r="D872" s="14" t="str">
        <f>Personal_Development!D873</f>
        <v>C13937</v>
      </c>
      <c r="E872" s="148" t="str">
        <f>Personal_Development!E873</f>
        <v>FATIN NOR AMIRA BINTI ABDUL TALIP</v>
      </c>
      <c r="F872" s="12" t="str">
        <f>Personal_Development!F873</f>
        <v>PRODUCTION NO.1 DEPARTMENT</v>
      </c>
      <c r="G872" s="12" t="str">
        <f>Personal_Development!G873</f>
        <v>ASSEMBLY PRODUCTION SECTION (APS)</v>
      </c>
      <c r="H872" s="40" t="str">
        <f>Personal_Development!H873</f>
        <v>OPERATOR 2</v>
      </c>
      <c r="I872" s="41" t="str">
        <f>Personal_Development!I873</f>
        <v>C4 PROD</v>
      </c>
      <c r="J872" s="42" t="str">
        <f>Personal_Development!J873</f>
        <v xml:space="preserve">C4 </v>
      </c>
      <c r="K872" s="48"/>
      <c r="L872" s="48"/>
      <c r="M872" s="16"/>
      <c r="N872" s="16"/>
      <c r="O872" s="48"/>
      <c r="P872" s="48"/>
      <c r="Q872" s="48"/>
      <c r="R872" s="48"/>
      <c r="S872" s="48"/>
      <c r="T872" s="48">
        <v>1</v>
      </c>
      <c r="U872" s="48">
        <v>1</v>
      </c>
      <c r="V872" s="48">
        <v>2</v>
      </c>
      <c r="W872" s="20">
        <f t="shared" si="99"/>
        <v>4</v>
      </c>
      <c r="X872" s="48"/>
      <c r="Y872" s="48"/>
      <c r="Z872" s="16"/>
      <c r="AA872" s="16"/>
      <c r="AB872" s="48"/>
      <c r="AC872" s="48"/>
      <c r="AD872" s="48"/>
      <c r="AE872" s="48"/>
      <c r="AF872" s="48"/>
      <c r="AG872" s="48"/>
      <c r="AH872" s="48"/>
      <c r="AI872" s="48"/>
      <c r="AJ872" s="24">
        <f t="shared" si="100"/>
        <v>0</v>
      </c>
      <c r="AK872" s="48"/>
      <c r="AL872" s="48"/>
      <c r="AM872" s="16"/>
      <c r="AN872" s="16"/>
      <c r="AO872" s="48"/>
      <c r="AP872" s="48"/>
      <c r="AQ872" s="48"/>
      <c r="AR872" s="48"/>
      <c r="AS872" s="48"/>
      <c r="AT872" s="48"/>
      <c r="AU872" s="48">
        <v>0.5</v>
      </c>
      <c r="AV872" s="48"/>
      <c r="AW872" s="26">
        <f t="shared" si="101"/>
        <v>0.5</v>
      </c>
      <c r="AX872" s="16">
        <f t="shared" si="102"/>
        <v>4.5</v>
      </c>
      <c r="AY872" s="48"/>
      <c r="AZ872" s="48"/>
      <c r="BA872" s="129"/>
      <c r="BB872" s="157"/>
      <c r="BC872" s="156"/>
      <c r="BD872" s="156"/>
      <c r="BE872" s="156"/>
      <c r="BF872" s="156"/>
      <c r="BG872" s="156"/>
      <c r="BH872" s="156"/>
      <c r="BI872" s="156"/>
      <c r="BJ872" s="16"/>
      <c r="BK872" s="16"/>
      <c r="BL872" s="16"/>
      <c r="BM872" s="135"/>
      <c r="BN872" s="135">
        <f t="shared" si="96"/>
        <v>0</v>
      </c>
      <c r="BO872" s="131">
        <f t="shared" si="97"/>
        <v>4.5</v>
      </c>
      <c r="BP872" s="65">
        <f t="shared" si="98"/>
        <v>3</v>
      </c>
      <c r="BS872" s="29"/>
    </row>
    <row r="873" spans="2:71" ht="24.95" customHeight="1">
      <c r="B873" s="48" t="str">
        <f>Personal_Development!B874</f>
        <v>R</v>
      </c>
      <c r="C873" s="48" t="str">
        <f>Personal_Development!C874</f>
        <v>K03374</v>
      </c>
      <c r="D873" s="14" t="str">
        <f>Personal_Development!D874</f>
        <v>C13939</v>
      </c>
      <c r="E873" s="148" t="str">
        <f>Personal_Development!E874</f>
        <v>MUSA KAZEEM BIN SHAIFUL AZHAR</v>
      </c>
      <c r="F873" s="12" t="str">
        <f>Personal_Development!F874</f>
        <v>PRODUCTION NO.1 DEPARTMENT</v>
      </c>
      <c r="G873" s="12" t="str">
        <f>Personal_Development!G874</f>
        <v>ASSEMBLY PRODUCTION SECTION (APS)</v>
      </c>
      <c r="H873" s="40" t="str">
        <f>Personal_Development!H874</f>
        <v>OPERATOR 2</v>
      </c>
      <c r="I873" s="41" t="str">
        <f>Personal_Development!I874</f>
        <v>C4 PROD</v>
      </c>
      <c r="J873" s="42" t="str">
        <f>Personal_Development!J874</f>
        <v xml:space="preserve">C4 </v>
      </c>
      <c r="K873" s="48"/>
      <c r="L873" s="48"/>
      <c r="M873" s="16"/>
      <c r="N873" s="16"/>
      <c r="O873" s="48"/>
      <c r="P873" s="48"/>
      <c r="Q873" s="48"/>
      <c r="R873" s="48"/>
      <c r="S873" s="48"/>
      <c r="T873" s="48">
        <v>2</v>
      </c>
      <c r="U873" s="48">
        <v>1</v>
      </c>
      <c r="V873" s="48">
        <v>3</v>
      </c>
      <c r="W873" s="20">
        <f t="shared" si="99"/>
        <v>6</v>
      </c>
      <c r="X873" s="48"/>
      <c r="Y873" s="48"/>
      <c r="Z873" s="16"/>
      <c r="AA873" s="16"/>
      <c r="AB873" s="48"/>
      <c r="AC873" s="48"/>
      <c r="AD873" s="48"/>
      <c r="AE873" s="48"/>
      <c r="AF873" s="48">
        <v>1</v>
      </c>
      <c r="AG873" s="48">
        <v>1</v>
      </c>
      <c r="AH873" s="48">
        <v>3.5</v>
      </c>
      <c r="AI873" s="48">
        <v>4</v>
      </c>
      <c r="AJ873" s="24">
        <f t="shared" si="100"/>
        <v>9.5</v>
      </c>
      <c r="AK873" s="48"/>
      <c r="AL873" s="48"/>
      <c r="AM873" s="16"/>
      <c r="AN873" s="16"/>
      <c r="AO873" s="48"/>
      <c r="AP873" s="48"/>
      <c r="AQ873" s="48"/>
      <c r="AR873" s="48"/>
      <c r="AS873" s="48">
        <v>1</v>
      </c>
      <c r="AT873" s="48"/>
      <c r="AU873" s="48"/>
      <c r="AV873" s="48">
        <v>1</v>
      </c>
      <c r="AW873" s="26">
        <f t="shared" si="101"/>
        <v>2</v>
      </c>
      <c r="AX873" s="16">
        <f t="shared" si="102"/>
        <v>17.5</v>
      </c>
      <c r="AY873" s="48"/>
      <c r="AZ873" s="48"/>
      <c r="BA873" s="129"/>
      <c r="BB873" s="157"/>
      <c r="BC873" s="156"/>
      <c r="BD873" s="156"/>
      <c r="BE873" s="156"/>
      <c r="BF873" s="156"/>
      <c r="BG873" s="156"/>
      <c r="BH873" s="156"/>
      <c r="BI873" s="156"/>
      <c r="BJ873" s="16"/>
      <c r="BK873" s="16"/>
      <c r="BL873" s="16"/>
      <c r="BM873" s="135"/>
      <c r="BN873" s="135">
        <f t="shared" si="96"/>
        <v>0</v>
      </c>
      <c r="BO873" s="131">
        <f t="shared" si="97"/>
        <v>17.5</v>
      </c>
      <c r="BP873" s="65">
        <f t="shared" si="98"/>
        <v>1</v>
      </c>
      <c r="BS873" s="29"/>
    </row>
    <row r="874" spans="2:71" ht="24.95" customHeight="1">
      <c r="B874" s="48" t="str">
        <f>Personal_Development!B875</f>
        <v>R</v>
      </c>
      <c r="C874" s="48">
        <f>Personal_Development!C875</f>
        <v>0</v>
      </c>
      <c r="D874" s="14" t="str">
        <f>Personal_Development!D875</f>
        <v>K03375</v>
      </c>
      <c r="E874" s="148" t="str">
        <f>Personal_Development!E875</f>
        <v>UMA DEVI A/P YORIAH</v>
      </c>
      <c r="F874" s="12" t="str">
        <f>Personal_Development!F875</f>
        <v>PRODUCTION NO.1 DEPARTMENT</v>
      </c>
      <c r="G874" s="12" t="str">
        <f>Personal_Development!G875</f>
        <v>ASSEMBLY PRODUCTION SECTION (APS)</v>
      </c>
      <c r="H874" s="40" t="str">
        <f>Personal_Development!H875</f>
        <v>OPERATOR 2</v>
      </c>
      <c r="I874" s="41" t="str">
        <f>Personal_Development!I875</f>
        <v>C4 PROD</v>
      </c>
      <c r="J874" s="42" t="str">
        <f>Personal_Development!J875</f>
        <v xml:space="preserve">C4 </v>
      </c>
      <c r="K874" s="48"/>
      <c r="L874" s="48"/>
      <c r="M874" s="16"/>
      <c r="N874" s="16"/>
      <c r="O874" s="48"/>
      <c r="P874" s="48"/>
      <c r="Q874" s="48"/>
      <c r="R874" s="48"/>
      <c r="S874" s="48">
        <v>3</v>
      </c>
      <c r="T874" s="48"/>
      <c r="U874" s="48"/>
      <c r="V874" s="48"/>
      <c r="W874" s="20">
        <f t="shared" si="99"/>
        <v>3</v>
      </c>
      <c r="X874" s="48"/>
      <c r="Y874" s="48"/>
      <c r="Z874" s="16"/>
      <c r="AA874" s="16"/>
      <c r="AB874" s="48"/>
      <c r="AC874" s="48"/>
      <c r="AD874" s="48"/>
      <c r="AE874" s="48"/>
      <c r="AF874" s="48"/>
      <c r="AG874" s="48"/>
      <c r="AH874" s="48"/>
      <c r="AI874" s="48"/>
      <c r="AJ874" s="24">
        <f t="shared" si="100"/>
        <v>0</v>
      </c>
      <c r="AK874" s="48"/>
      <c r="AL874" s="48"/>
      <c r="AM874" s="16"/>
      <c r="AN874" s="16"/>
      <c r="AO874" s="48"/>
      <c r="AP874" s="48"/>
      <c r="AQ874" s="48"/>
      <c r="AR874" s="48"/>
      <c r="AS874" s="48">
        <v>1</v>
      </c>
      <c r="AT874" s="48"/>
      <c r="AU874" s="48"/>
      <c r="AV874" s="48"/>
      <c r="AW874" s="26">
        <f t="shared" si="101"/>
        <v>1</v>
      </c>
      <c r="AX874" s="16">
        <f t="shared" si="102"/>
        <v>4</v>
      </c>
      <c r="AY874" s="48"/>
      <c r="AZ874" s="48"/>
      <c r="BA874" s="129"/>
      <c r="BB874" s="157"/>
      <c r="BC874" s="156"/>
      <c r="BD874" s="156"/>
      <c r="BE874" s="156"/>
      <c r="BF874" s="156"/>
      <c r="BG874" s="156"/>
      <c r="BH874" s="156"/>
      <c r="BI874" s="156"/>
      <c r="BJ874" s="16"/>
      <c r="BK874" s="16"/>
      <c r="BL874" s="16"/>
      <c r="BM874" s="135"/>
      <c r="BN874" s="135">
        <f t="shared" si="96"/>
        <v>0</v>
      </c>
      <c r="BO874" s="131">
        <f t="shared" si="97"/>
        <v>4</v>
      </c>
      <c r="BP874" s="65">
        <f t="shared" si="98"/>
        <v>3</v>
      </c>
      <c r="BS874" s="29"/>
    </row>
    <row r="875" spans="2:71" ht="24.95" customHeight="1">
      <c r="B875" s="48" t="str">
        <f>Personal_Development!B876</f>
        <v>R</v>
      </c>
      <c r="C875" s="48" t="str">
        <f>Personal_Development!C876</f>
        <v>K03376</v>
      </c>
      <c r="D875" s="14" t="str">
        <f>Personal_Development!D876</f>
        <v>C13940</v>
      </c>
      <c r="E875" s="148" t="str">
        <f>Personal_Development!E876</f>
        <v>SATHIYA SILAN A/L NAGALINGAM</v>
      </c>
      <c r="F875" s="12" t="str">
        <f>Personal_Development!F876</f>
        <v>PRODUCTION NO.1 DEPARTMENT</v>
      </c>
      <c r="G875" s="12" t="str">
        <f>Personal_Development!G876</f>
        <v>ASSEMBLY PRODUCTION SECTION (APS)</v>
      </c>
      <c r="H875" s="40" t="str">
        <f>Personal_Development!H876</f>
        <v>OPERATOR 2</v>
      </c>
      <c r="I875" s="41" t="str">
        <f>Personal_Development!I876</f>
        <v>C4 PROD</v>
      </c>
      <c r="J875" s="42" t="str">
        <f>Personal_Development!J876</f>
        <v xml:space="preserve">C4 </v>
      </c>
      <c r="K875" s="48"/>
      <c r="L875" s="48"/>
      <c r="M875" s="16"/>
      <c r="N875" s="16"/>
      <c r="O875" s="48"/>
      <c r="P875" s="48"/>
      <c r="Q875" s="48"/>
      <c r="R875" s="48"/>
      <c r="S875" s="48">
        <v>4</v>
      </c>
      <c r="T875" s="48"/>
      <c r="U875" s="48"/>
      <c r="V875" s="48"/>
      <c r="W875" s="20">
        <f t="shared" si="99"/>
        <v>4</v>
      </c>
      <c r="X875" s="48"/>
      <c r="Y875" s="48"/>
      <c r="Z875" s="16"/>
      <c r="AA875" s="16"/>
      <c r="AB875" s="48"/>
      <c r="AC875" s="48"/>
      <c r="AD875" s="48"/>
      <c r="AE875" s="48"/>
      <c r="AF875" s="48"/>
      <c r="AG875" s="48"/>
      <c r="AH875" s="48"/>
      <c r="AI875" s="48"/>
      <c r="AJ875" s="24">
        <f t="shared" si="100"/>
        <v>0</v>
      </c>
      <c r="AK875" s="48"/>
      <c r="AL875" s="48"/>
      <c r="AM875" s="16"/>
      <c r="AN875" s="16"/>
      <c r="AO875" s="48"/>
      <c r="AP875" s="48"/>
      <c r="AQ875" s="48"/>
      <c r="AR875" s="48"/>
      <c r="AS875" s="48"/>
      <c r="AT875" s="48">
        <v>1</v>
      </c>
      <c r="AU875" s="48">
        <v>1</v>
      </c>
      <c r="AV875" s="48"/>
      <c r="AW875" s="26">
        <f t="shared" si="101"/>
        <v>2</v>
      </c>
      <c r="AX875" s="16">
        <f t="shared" si="102"/>
        <v>6</v>
      </c>
      <c r="AY875" s="48"/>
      <c r="AZ875" s="48"/>
      <c r="BA875" s="129"/>
      <c r="BB875" s="157"/>
      <c r="BC875" s="156"/>
      <c r="BD875" s="156"/>
      <c r="BE875" s="156"/>
      <c r="BF875" s="156"/>
      <c r="BG875" s="156"/>
      <c r="BH875" s="156"/>
      <c r="BI875" s="156"/>
      <c r="BJ875" s="16"/>
      <c r="BK875" s="16"/>
      <c r="BL875" s="16"/>
      <c r="BM875" s="135"/>
      <c r="BN875" s="135">
        <f t="shared" si="96"/>
        <v>0</v>
      </c>
      <c r="BO875" s="131">
        <f t="shared" si="97"/>
        <v>6</v>
      </c>
      <c r="BP875" s="65">
        <f t="shared" si="98"/>
        <v>3</v>
      </c>
      <c r="BS875" s="29"/>
    </row>
    <row r="876" spans="2:71" ht="24.95" customHeight="1">
      <c r="B876" s="48" t="str">
        <f>Personal_Development!B877</f>
        <v>R</v>
      </c>
      <c r="C876" s="48" t="str">
        <f>Personal_Development!C877</f>
        <v>K03377</v>
      </c>
      <c r="D876" s="14" t="str">
        <f>Personal_Development!D877</f>
        <v>C13970</v>
      </c>
      <c r="E876" s="148" t="str">
        <f>Personal_Development!E877</f>
        <v>PALANI A/L RATHNASAMY</v>
      </c>
      <c r="F876" s="12" t="str">
        <f>Personal_Development!F877</f>
        <v>PRODUCTION NO.1 DEPARTMENT</v>
      </c>
      <c r="G876" s="12" t="str">
        <f>Personal_Development!G877</f>
        <v>ASSEMBLY PRODUCTION SECTION (APS)</v>
      </c>
      <c r="H876" s="40" t="str">
        <f>Personal_Development!H877</f>
        <v>OPERATOR 2</v>
      </c>
      <c r="I876" s="41" t="str">
        <f>Personal_Development!I877</f>
        <v>C4 PROD</v>
      </c>
      <c r="J876" s="42" t="str">
        <f>Personal_Development!J877</f>
        <v xml:space="preserve">C4 </v>
      </c>
      <c r="K876" s="48"/>
      <c r="L876" s="48"/>
      <c r="M876" s="16"/>
      <c r="N876" s="16"/>
      <c r="O876" s="48"/>
      <c r="P876" s="48"/>
      <c r="Q876" s="48"/>
      <c r="R876" s="48"/>
      <c r="S876" s="48">
        <v>3</v>
      </c>
      <c r="T876" s="48"/>
      <c r="U876" s="48">
        <v>2</v>
      </c>
      <c r="V876" s="48"/>
      <c r="W876" s="20">
        <f t="shared" si="99"/>
        <v>5</v>
      </c>
      <c r="X876" s="48"/>
      <c r="Y876" s="48"/>
      <c r="Z876" s="16"/>
      <c r="AA876" s="16"/>
      <c r="AB876" s="48"/>
      <c r="AC876" s="48"/>
      <c r="AD876" s="48"/>
      <c r="AE876" s="48"/>
      <c r="AF876" s="48"/>
      <c r="AG876" s="48"/>
      <c r="AH876" s="48">
        <v>1</v>
      </c>
      <c r="AI876" s="48"/>
      <c r="AJ876" s="24">
        <f t="shared" si="100"/>
        <v>1</v>
      </c>
      <c r="AK876" s="48"/>
      <c r="AL876" s="48"/>
      <c r="AM876" s="16"/>
      <c r="AN876" s="16"/>
      <c r="AO876" s="48"/>
      <c r="AP876" s="48"/>
      <c r="AQ876" s="48"/>
      <c r="AR876" s="48"/>
      <c r="AS876" s="48"/>
      <c r="AT876" s="48">
        <v>1</v>
      </c>
      <c r="AU876" s="48">
        <v>1</v>
      </c>
      <c r="AV876" s="48"/>
      <c r="AW876" s="26">
        <f t="shared" si="101"/>
        <v>2</v>
      </c>
      <c r="AX876" s="16">
        <f t="shared" si="102"/>
        <v>8</v>
      </c>
      <c r="AY876" s="48"/>
      <c r="AZ876" s="48"/>
      <c r="BA876" s="129"/>
      <c r="BB876" s="157"/>
      <c r="BC876" s="156"/>
      <c r="BD876" s="156"/>
      <c r="BE876" s="156"/>
      <c r="BF876" s="156"/>
      <c r="BG876" s="156"/>
      <c r="BH876" s="156"/>
      <c r="BI876" s="156"/>
      <c r="BJ876" s="16"/>
      <c r="BK876" s="16"/>
      <c r="BL876" s="16"/>
      <c r="BM876" s="135"/>
      <c r="BN876" s="135">
        <f t="shared" si="96"/>
        <v>0</v>
      </c>
      <c r="BO876" s="131">
        <f t="shared" si="97"/>
        <v>8</v>
      </c>
      <c r="BP876" s="65">
        <f t="shared" si="98"/>
        <v>2</v>
      </c>
      <c r="BS876" s="29"/>
    </row>
    <row r="877" spans="2:71" ht="24.95" customHeight="1">
      <c r="B877" s="48" t="str">
        <f>Personal_Development!B878</f>
        <v>R</v>
      </c>
      <c r="C877" s="48" t="str">
        <f>Personal_Development!C878</f>
        <v>K03378</v>
      </c>
      <c r="D877" s="14" t="str">
        <f>Personal_Development!D878</f>
        <v>C13941</v>
      </c>
      <c r="E877" s="148" t="str">
        <f>Personal_Development!E878</f>
        <v>THEVENDIRRAN A/L AYAWU</v>
      </c>
      <c r="F877" s="12" t="str">
        <f>Personal_Development!F878</f>
        <v>PRODUCTION NO.1 DEPARTMENT</v>
      </c>
      <c r="G877" s="12" t="str">
        <f>Personal_Development!G878</f>
        <v>ASSEMBLY PRODUCTION SECTION (APS)</v>
      </c>
      <c r="H877" s="40" t="str">
        <f>Personal_Development!H878</f>
        <v>OPERATOR 2</v>
      </c>
      <c r="I877" s="41" t="str">
        <f>Personal_Development!I878</f>
        <v>C4 PROD</v>
      </c>
      <c r="J877" s="42" t="str">
        <f>Personal_Development!J878</f>
        <v xml:space="preserve">C4 </v>
      </c>
      <c r="K877" s="48"/>
      <c r="L877" s="48"/>
      <c r="M877" s="16"/>
      <c r="N877" s="16"/>
      <c r="O877" s="48"/>
      <c r="P877" s="48"/>
      <c r="Q877" s="48"/>
      <c r="R877" s="48"/>
      <c r="S877" s="48"/>
      <c r="T877" s="48">
        <v>1</v>
      </c>
      <c r="U877" s="48"/>
      <c r="V877" s="48"/>
      <c r="W877" s="20">
        <f t="shared" si="99"/>
        <v>1</v>
      </c>
      <c r="X877" s="48"/>
      <c r="Y877" s="48"/>
      <c r="Z877" s="16"/>
      <c r="AA877" s="16"/>
      <c r="AB877" s="48"/>
      <c r="AC877" s="48"/>
      <c r="AD877" s="48"/>
      <c r="AE877" s="48"/>
      <c r="AF877" s="48"/>
      <c r="AG877" s="48"/>
      <c r="AH877" s="48"/>
      <c r="AI877" s="48"/>
      <c r="AJ877" s="24">
        <f t="shared" si="100"/>
        <v>0</v>
      </c>
      <c r="AK877" s="48"/>
      <c r="AL877" s="48"/>
      <c r="AM877" s="16"/>
      <c r="AN877" s="16"/>
      <c r="AO877" s="48"/>
      <c r="AP877" s="48"/>
      <c r="AQ877" s="48"/>
      <c r="AR877" s="48"/>
      <c r="AS877" s="48"/>
      <c r="AT877" s="48">
        <v>1</v>
      </c>
      <c r="AU877" s="48">
        <v>1</v>
      </c>
      <c r="AV877" s="48"/>
      <c r="AW877" s="26">
        <f t="shared" si="101"/>
        <v>2</v>
      </c>
      <c r="AX877" s="16">
        <f t="shared" si="102"/>
        <v>3</v>
      </c>
      <c r="AY877" s="48"/>
      <c r="AZ877" s="48"/>
      <c r="BA877" s="129"/>
      <c r="BB877" s="157"/>
      <c r="BC877" s="156"/>
      <c r="BD877" s="156"/>
      <c r="BE877" s="156"/>
      <c r="BF877" s="156"/>
      <c r="BG877" s="156"/>
      <c r="BH877" s="156"/>
      <c r="BI877" s="156"/>
      <c r="BJ877" s="16"/>
      <c r="BK877" s="16"/>
      <c r="BL877" s="16"/>
      <c r="BM877" s="135"/>
      <c r="BN877" s="135">
        <f t="shared" si="96"/>
        <v>0</v>
      </c>
      <c r="BO877" s="131">
        <f t="shared" si="97"/>
        <v>3</v>
      </c>
      <c r="BP877" s="65">
        <f t="shared" si="98"/>
        <v>4</v>
      </c>
      <c r="BS877" s="29"/>
    </row>
    <row r="878" spans="2:71" ht="24.95" customHeight="1">
      <c r="B878" s="48">
        <f>Personal_Development!B879</f>
        <v>0</v>
      </c>
      <c r="C878" s="48" t="str">
        <f>Personal_Development!C879</f>
        <v>K03379</v>
      </c>
      <c r="D878" s="14" t="str">
        <f>Personal_Development!D879</f>
        <v>C13942</v>
      </c>
      <c r="E878" s="148" t="str">
        <f>Personal_Development!E879</f>
        <v>MUHAMMAD AZWAN BIN ROSLAN</v>
      </c>
      <c r="F878" s="12" t="str">
        <f>Personal_Development!F879</f>
        <v>PRODUCTION NO.1 DEPARTMENT</v>
      </c>
      <c r="G878" s="12" t="str">
        <f>Personal_Development!G879</f>
        <v>ASSEMBLY PRODUCTION SECTION (APS)</v>
      </c>
      <c r="H878" s="40" t="str">
        <f>Personal_Development!H879</f>
        <v>OPERATOR 2</v>
      </c>
      <c r="I878" s="41" t="str">
        <f>Personal_Development!I879</f>
        <v>C4 PROD</v>
      </c>
      <c r="J878" s="42" t="str">
        <f>Personal_Development!J879</f>
        <v xml:space="preserve">C4 </v>
      </c>
      <c r="K878" s="48"/>
      <c r="L878" s="48"/>
      <c r="M878" s="16"/>
      <c r="N878" s="16"/>
      <c r="O878" s="48"/>
      <c r="P878" s="48"/>
      <c r="Q878" s="48"/>
      <c r="R878" s="48"/>
      <c r="S878" s="48"/>
      <c r="T878" s="48"/>
      <c r="U878" s="48">
        <v>1</v>
      </c>
      <c r="V878" s="48"/>
      <c r="W878" s="20">
        <f t="shared" si="99"/>
        <v>1</v>
      </c>
      <c r="X878" s="48"/>
      <c r="Y878" s="48"/>
      <c r="Z878" s="16"/>
      <c r="AA878" s="16"/>
      <c r="AB878" s="48"/>
      <c r="AC878" s="48"/>
      <c r="AD878" s="48"/>
      <c r="AE878" s="48"/>
      <c r="AF878" s="48"/>
      <c r="AG878" s="48">
        <v>1</v>
      </c>
      <c r="AH878" s="48"/>
      <c r="AI878" s="48"/>
      <c r="AJ878" s="24">
        <f t="shared" si="100"/>
        <v>1</v>
      </c>
      <c r="AK878" s="48"/>
      <c r="AL878" s="48"/>
      <c r="AM878" s="16"/>
      <c r="AN878" s="16"/>
      <c r="AO878" s="48"/>
      <c r="AP878" s="48"/>
      <c r="AQ878" s="48"/>
      <c r="AR878" s="48"/>
      <c r="AS878" s="48">
        <v>0.5</v>
      </c>
      <c r="AT878" s="48"/>
      <c r="AU878" s="48"/>
      <c r="AV878" s="48">
        <v>1</v>
      </c>
      <c r="AW878" s="26">
        <f t="shared" si="101"/>
        <v>1.5</v>
      </c>
      <c r="AX878" s="16">
        <f t="shared" si="102"/>
        <v>3.5</v>
      </c>
      <c r="AY878" s="48"/>
      <c r="AZ878" s="48"/>
      <c r="BA878" s="129"/>
      <c r="BB878" s="157"/>
      <c r="BC878" s="156"/>
      <c r="BD878" s="156"/>
      <c r="BE878" s="156"/>
      <c r="BF878" s="156"/>
      <c r="BG878" s="156"/>
      <c r="BH878" s="156"/>
      <c r="BI878" s="156"/>
      <c r="BJ878" s="16"/>
      <c r="BK878" s="16"/>
      <c r="BL878" s="16"/>
      <c r="BM878" s="135"/>
      <c r="BN878" s="135">
        <f t="shared" si="96"/>
        <v>0</v>
      </c>
      <c r="BO878" s="131">
        <f t="shared" si="97"/>
        <v>3.5</v>
      </c>
      <c r="BP878" s="65">
        <f t="shared" si="98"/>
        <v>4</v>
      </c>
      <c r="BS878" s="29"/>
    </row>
    <row r="879" spans="2:71" ht="24.95" customHeight="1">
      <c r="B879" s="48">
        <f>Personal_Development!B880</f>
        <v>0</v>
      </c>
      <c r="C879" s="48" t="str">
        <f>Personal_Development!C880</f>
        <v>K03380</v>
      </c>
      <c r="D879" s="14" t="str">
        <f>Personal_Development!D880</f>
        <v>C13943</v>
      </c>
      <c r="E879" s="148" t="str">
        <f>Personal_Development!E880</f>
        <v>MOHD SYAZWAN BIN SHAHADAN</v>
      </c>
      <c r="F879" s="12" t="str">
        <f>Personal_Development!F880</f>
        <v>PRODUCTION NO.1 DEPARTMENT</v>
      </c>
      <c r="G879" s="12" t="str">
        <f>Personal_Development!G880</f>
        <v>ASSEMBLY PRODUCTION SECTION (APS)</v>
      </c>
      <c r="H879" s="40" t="str">
        <f>Personal_Development!H880</f>
        <v>OPERATOR 2</v>
      </c>
      <c r="I879" s="41" t="str">
        <f>Personal_Development!I880</f>
        <v>C4 PROD</v>
      </c>
      <c r="J879" s="42" t="str">
        <f>Personal_Development!J880</f>
        <v xml:space="preserve">C4 </v>
      </c>
      <c r="K879" s="48"/>
      <c r="L879" s="48"/>
      <c r="M879" s="16"/>
      <c r="N879" s="16"/>
      <c r="O879" s="48"/>
      <c r="P879" s="48"/>
      <c r="Q879" s="48"/>
      <c r="R879" s="48"/>
      <c r="S879" s="48"/>
      <c r="T879" s="48"/>
      <c r="U879" s="48"/>
      <c r="V879" s="48">
        <v>1</v>
      </c>
      <c r="W879" s="20">
        <f t="shared" si="99"/>
        <v>1</v>
      </c>
      <c r="X879" s="48"/>
      <c r="Y879" s="48"/>
      <c r="Z879" s="16"/>
      <c r="AA879" s="16"/>
      <c r="AB879" s="48"/>
      <c r="AC879" s="48"/>
      <c r="AD879" s="48"/>
      <c r="AE879" s="48"/>
      <c r="AF879" s="48"/>
      <c r="AG879" s="48"/>
      <c r="AH879" s="48"/>
      <c r="AI879" s="48"/>
      <c r="AJ879" s="24">
        <f t="shared" si="100"/>
        <v>0</v>
      </c>
      <c r="AK879" s="48"/>
      <c r="AL879" s="48"/>
      <c r="AM879" s="16"/>
      <c r="AN879" s="16"/>
      <c r="AO879" s="48"/>
      <c r="AP879" s="48"/>
      <c r="AQ879" s="48"/>
      <c r="AR879" s="48"/>
      <c r="AS879" s="48">
        <v>1</v>
      </c>
      <c r="AT879" s="48"/>
      <c r="AU879" s="48">
        <v>0.5</v>
      </c>
      <c r="AV879" s="48">
        <v>0.25</v>
      </c>
      <c r="AW879" s="26">
        <f t="shared" si="101"/>
        <v>1.75</v>
      </c>
      <c r="AX879" s="16">
        <f t="shared" si="102"/>
        <v>2.75</v>
      </c>
      <c r="AY879" s="48"/>
      <c r="AZ879" s="48"/>
      <c r="BA879" s="129"/>
      <c r="BB879" s="157"/>
      <c r="BC879" s="156"/>
      <c r="BD879" s="156"/>
      <c r="BE879" s="156"/>
      <c r="BF879" s="156"/>
      <c r="BG879" s="156"/>
      <c r="BH879" s="156"/>
      <c r="BI879" s="156"/>
      <c r="BJ879" s="16"/>
      <c r="BK879" s="16"/>
      <c r="BL879" s="16"/>
      <c r="BM879" s="135"/>
      <c r="BN879" s="135">
        <f t="shared" si="96"/>
        <v>0</v>
      </c>
      <c r="BO879" s="131">
        <f t="shared" si="97"/>
        <v>2.75</v>
      </c>
      <c r="BP879" s="65">
        <f t="shared" si="98"/>
        <v>4</v>
      </c>
      <c r="BS879" s="29"/>
    </row>
    <row r="880" spans="2:71" ht="24.95" customHeight="1">
      <c r="B880" s="48">
        <f>Personal_Development!B881</f>
        <v>0</v>
      </c>
      <c r="C880" s="48" t="str">
        <f>Personal_Development!C881</f>
        <v>K03381</v>
      </c>
      <c r="D880" s="14" t="str">
        <f>Personal_Development!D881</f>
        <v>C13944</v>
      </c>
      <c r="E880" s="148" t="str">
        <f>Personal_Development!E881</f>
        <v>MOHAMMAD  ZULKARNAIN BIN ZAKARIA</v>
      </c>
      <c r="F880" s="12" t="str">
        <f>Personal_Development!F881</f>
        <v>PRODUCTION NO.2 DEPARTMENT</v>
      </c>
      <c r="G880" s="12" t="str">
        <f>Personal_Development!G881</f>
        <v>MOLDING PRODUCTION SECTION (MPS)</v>
      </c>
      <c r="H880" s="40" t="str">
        <f>Personal_Development!H881</f>
        <v>OPERATOR 2</v>
      </c>
      <c r="I880" s="41" t="str">
        <f>Personal_Development!I881</f>
        <v>C4 PROD</v>
      </c>
      <c r="J880" s="42" t="str">
        <f>Personal_Development!J881</f>
        <v xml:space="preserve">C4 </v>
      </c>
      <c r="K880" s="48"/>
      <c r="L880" s="48"/>
      <c r="M880" s="16"/>
      <c r="N880" s="16"/>
      <c r="O880" s="48"/>
      <c r="P880" s="48"/>
      <c r="Q880" s="48"/>
      <c r="R880" s="48"/>
      <c r="S880" s="48"/>
      <c r="T880" s="48"/>
      <c r="U880" s="48">
        <v>1</v>
      </c>
      <c r="V880" s="48"/>
      <c r="W880" s="20">
        <f t="shared" si="99"/>
        <v>1</v>
      </c>
      <c r="X880" s="48"/>
      <c r="Y880" s="48"/>
      <c r="Z880" s="16"/>
      <c r="AA880" s="16"/>
      <c r="AB880" s="48"/>
      <c r="AC880" s="48"/>
      <c r="AD880" s="48"/>
      <c r="AE880" s="48"/>
      <c r="AF880" s="48"/>
      <c r="AG880" s="48"/>
      <c r="AH880" s="48"/>
      <c r="AI880" s="48"/>
      <c r="AJ880" s="24">
        <f t="shared" si="100"/>
        <v>0</v>
      </c>
      <c r="AK880" s="48"/>
      <c r="AL880" s="48"/>
      <c r="AM880" s="16"/>
      <c r="AN880" s="16"/>
      <c r="AO880" s="48"/>
      <c r="AP880" s="48"/>
      <c r="AQ880" s="48"/>
      <c r="AR880" s="48"/>
      <c r="AS880" s="48"/>
      <c r="AT880" s="48"/>
      <c r="AU880" s="48">
        <v>1</v>
      </c>
      <c r="AV880" s="48"/>
      <c r="AW880" s="26">
        <f t="shared" si="101"/>
        <v>1</v>
      </c>
      <c r="AX880" s="16">
        <f t="shared" si="102"/>
        <v>2</v>
      </c>
      <c r="AY880" s="48"/>
      <c r="AZ880" s="48"/>
      <c r="BA880" s="129"/>
      <c r="BB880" s="157"/>
      <c r="BC880" s="156"/>
      <c r="BD880" s="156"/>
      <c r="BE880" s="156"/>
      <c r="BF880" s="156"/>
      <c r="BG880" s="156"/>
      <c r="BH880" s="156"/>
      <c r="BI880" s="156"/>
      <c r="BJ880" s="16"/>
      <c r="BK880" s="16"/>
      <c r="BL880" s="16"/>
      <c r="BM880" s="135"/>
      <c r="BN880" s="135">
        <f t="shared" si="96"/>
        <v>0</v>
      </c>
      <c r="BO880" s="131">
        <f t="shared" si="97"/>
        <v>2</v>
      </c>
      <c r="BP880" s="65">
        <f t="shared" si="98"/>
        <v>4</v>
      </c>
      <c r="BS880" s="29"/>
    </row>
    <row r="881" spans="2:71" ht="24.95" customHeight="1">
      <c r="B881" s="48" t="str">
        <f>Personal_Development!B882</f>
        <v>R</v>
      </c>
      <c r="C881" s="48">
        <f>Personal_Development!C882</f>
        <v>0</v>
      </c>
      <c r="D881" s="14" t="str">
        <f>Personal_Development!D882</f>
        <v>K03382</v>
      </c>
      <c r="E881" s="148" t="str">
        <f>Personal_Development!E882</f>
        <v>NUR SYAHIDA BINTI AMSIR</v>
      </c>
      <c r="F881" s="12" t="str">
        <f>Personal_Development!F882</f>
        <v>PRODUCTION NO.2 DEPARTMENT</v>
      </c>
      <c r="G881" s="12" t="str">
        <f>Personal_Development!G882</f>
        <v>MOLDING PRODUCTION SECTION (MPS)</v>
      </c>
      <c r="H881" s="40" t="str">
        <f>Personal_Development!H882</f>
        <v>OPERATOR 2</v>
      </c>
      <c r="I881" s="41" t="str">
        <f>Personal_Development!I882</f>
        <v>C4 PROD</v>
      </c>
      <c r="J881" s="42" t="str">
        <f>Personal_Development!J882</f>
        <v xml:space="preserve">C4 </v>
      </c>
      <c r="K881" s="48"/>
      <c r="L881" s="48"/>
      <c r="M881" s="16"/>
      <c r="N881" s="16"/>
      <c r="O881" s="48"/>
      <c r="P881" s="48"/>
      <c r="Q881" s="48"/>
      <c r="R881" s="48"/>
      <c r="S881" s="48"/>
      <c r="T881" s="48"/>
      <c r="U881" s="48"/>
      <c r="V881" s="48"/>
      <c r="W881" s="20">
        <f t="shared" si="99"/>
        <v>0</v>
      </c>
      <c r="X881" s="48"/>
      <c r="Y881" s="48"/>
      <c r="Z881" s="16"/>
      <c r="AA881" s="16"/>
      <c r="AB881" s="48"/>
      <c r="AC881" s="48"/>
      <c r="AD881" s="48"/>
      <c r="AE881" s="48"/>
      <c r="AF881" s="48"/>
      <c r="AG881" s="48"/>
      <c r="AH881" s="48"/>
      <c r="AI881" s="48"/>
      <c r="AJ881" s="24">
        <f t="shared" si="100"/>
        <v>0</v>
      </c>
      <c r="AK881" s="48"/>
      <c r="AL881" s="48"/>
      <c r="AM881" s="16"/>
      <c r="AN881" s="16"/>
      <c r="AO881" s="48"/>
      <c r="AP881" s="48"/>
      <c r="AQ881" s="48"/>
      <c r="AR881" s="48"/>
      <c r="AS881" s="48">
        <v>1</v>
      </c>
      <c r="AT881" s="48"/>
      <c r="AU881" s="48"/>
      <c r="AV881" s="48"/>
      <c r="AW881" s="26">
        <f t="shared" si="101"/>
        <v>1</v>
      </c>
      <c r="AX881" s="16">
        <f t="shared" si="102"/>
        <v>1</v>
      </c>
      <c r="AY881" s="48"/>
      <c r="AZ881" s="48"/>
      <c r="BA881" s="129"/>
      <c r="BB881" s="157"/>
      <c r="BC881" s="156"/>
      <c r="BD881" s="156"/>
      <c r="BE881" s="156"/>
      <c r="BF881" s="156"/>
      <c r="BG881" s="156"/>
      <c r="BH881" s="156"/>
      <c r="BI881" s="156"/>
      <c r="BJ881" s="16"/>
      <c r="BK881" s="16"/>
      <c r="BL881" s="16"/>
      <c r="BM881" s="135"/>
      <c r="BN881" s="135">
        <f t="shared" si="96"/>
        <v>0</v>
      </c>
      <c r="BO881" s="131">
        <f t="shared" si="97"/>
        <v>1</v>
      </c>
      <c r="BP881" s="65">
        <f t="shared" si="98"/>
        <v>4</v>
      </c>
      <c r="BS881" s="29"/>
    </row>
    <row r="882" spans="2:71" ht="24.95" customHeight="1">
      <c r="B882" s="48" t="str">
        <f>Personal_Development!B883</f>
        <v>R</v>
      </c>
      <c r="C882" s="48">
        <f>Personal_Development!C883</f>
        <v>0</v>
      </c>
      <c r="D882" s="14" t="str">
        <f>Personal_Development!D883</f>
        <v>T10119</v>
      </c>
      <c r="E882" s="148" t="str">
        <f>Personal_Development!E883</f>
        <v>NUR FATIHAH BINTI AB HADI</v>
      </c>
      <c r="F882" s="12" t="str">
        <f>Personal_Development!F883</f>
        <v>PRODUCTION NO.2 DEPARTMENT</v>
      </c>
      <c r="G882" s="12" t="str">
        <f>Personal_Development!G883</f>
        <v>MOLDING PRODUCTION SECTION (MPS)</v>
      </c>
      <c r="H882" s="40" t="str">
        <f>Personal_Development!H883</f>
        <v>OPERATOR 2</v>
      </c>
      <c r="I882" s="41" t="str">
        <f>Personal_Development!I883</f>
        <v>C4 PROD</v>
      </c>
      <c r="J882" s="42" t="str">
        <f>Personal_Development!J883</f>
        <v xml:space="preserve">C4 </v>
      </c>
      <c r="K882" s="48"/>
      <c r="L882" s="48"/>
      <c r="M882" s="16"/>
      <c r="N882" s="16"/>
      <c r="O882" s="48"/>
      <c r="P882" s="48"/>
      <c r="Q882" s="48"/>
      <c r="R882" s="48"/>
      <c r="S882" s="48"/>
      <c r="T882" s="48"/>
      <c r="U882" s="48"/>
      <c r="V882" s="48"/>
      <c r="W882" s="20">
        <f t="shared" si="99"/>
        <v>0</v>
      </c>
      <c r="X882" s="48"/>
      <c r="Y882" s="48"/>
      <c r="Z882" s="16"/>
      <c r="AA882" s="16"/>
      <c r="AB882" s="48"/>
      <c r="AC882" s="48"/>
      <c r="AD882" s="48"/>
      <c r="AE882" s="48"/>
      <c r="AF882" s="48"/>
      <c r="AG882" s="48"/>
      <c r="AH882" s="48"/>
      <c r="AI882" s="48"/>
      <c r="AJ882" s="24">
        <f t="shared" si="100"/>
        <v>0</v>
      </c>
      <c r="AK882" s="48"/>
      <c r="AL882" s="48"/>
      <c r="AM882" s="16"/>
      <c r="AN882" s="16"/>
      <c r="AO882" s="48"/>
      <c r="AP882" s="48"/>
      <c r="AQ882" s="48"/>
      <c r="AR882" s="48"/>
      <c r="AS882" s="48"/>
      <c r="AT882" s="48"/>
      <c r="AU882" s="48"/>
      <c r="AV882" s="48"/>
      <c r="AW882" s="26">
        <f t="shared" si="101"/>
        <v>0</v>
      </c>
      <c r="AX882" s="16">
        <f t="shared" si="102"/>
        <v>0</v>
      </c>
      <c r="AY882" s="48"/>
      <c r="AZ882" s="48"/>
      <c r="BA882" s="129"/>
      <c r="BB882" s="157"/>
      <c r="BC882" s="156"/>
      <c r="BD882" s="156"/>
      <c r="BE882" s="156"/>
      <c r="BF882" s="156"/>
      <c r="BG882" s="156"/>
      <c r="BH882" s="156"/>
      <c r="BI882" s="156"/>
      <c r="BJ882" s="16"/>
      <c r="BK882" s="16"/>
      <c r="BL882" s="16"/>
      <c r="BM882" s="135"/>
      <c r="BN882" s="135">
        <f t="shared" si="96"/>
        <v>0</v>
      </c>
      <c r="BO882" s="131">
        <f t="shared" si="97"/>
        <v>0</v>
      </c>
      <c r="BP882" s="65">
        <f t="shared" si="98"/>
        <v>5</v>
      </c>
      <c r="BS882" s="29"/>
    </row>
    <row r="883" spans="2:71" ht="24.95" customHeight="1">
      <c r="B883" s="48">
        <f>Personal_Development!B884</f>
        <v>0</v>
      </c>
      <c r="C883" s="48">
        <f>Personal_Development!C884</f>
        <v>0</v>
      </c>
      <c r="D883" s="14" t="str">
        <f>Personal_Development!D884</f>
        <v>T10120</v>
      </c>
      <c r="E883" s="148" t="str">
        <f>Personal_Development!E884</f>
        <v>MOHD AZRUL AMINURRASHID BIN ABDUL KARIM</v>
      </c>
      <c r="F883" s="12" t="str">
        <f>Personal_Development!F884</f>
        <v>FACTORY OPERATIONS DEPARTMENT</v>
      </c>
      <c r="G883" s="12" t="str">
        <f>Personal_Development!G884</f>
        <v>INVENTORY &amp; SYSYTEM CONTROL SECTION (IVS)</v>
      </c>
      <c r="H883" s="40" t="str">
        <f>Personal_Development!H884</f>
        <v>STOREHAND</v>
      </c>
      <c r="I883" s="41" t="str">
        <f>Personal_Development!I884</f>
        <v>C4 PROD</v>
      </c>
      <c r="J883" s="42" t="str">
        <f>Personal_Development!J884</f>
        <v xml:space="preserve">C4 </v>
      </c>
      <c r="K883" s="48"/>
      <c r="L883" s="48"/>
      <c r="M883" s="16"/>
      <c r="N883" s="16"/>
      <c r="O883" s="48"/>
      <c r="P883" s="48"/>
      <c r="Q883" s="48"/>
      <c r="R883" s="48">
        <v>0.5</v>
      </c>
      <c r="S883" s="48"/>
      <c r="T883" s="48"/>
      <c r="U883" s="48"/>
      <c r="V883" s="48"/>
      <c r="W883" s="20">
        <f t="shared" si="99"/>
        <v>0.5</v>
      </c>
      <c r="X883" s="48"/>
      <c r="Y883" s="48"/>
      <c r="Z883" s="16"/>
      <c r="AA883" s="16"/>
      <c r="AB883" s="48"/>
      <c r="AC883" s="48"/>
      <c r="AD883" s="48"/>
      <c r="AE883" s="48"/>
      <c r="AF883" s="48"/>
      <c r="AG883" s="48">
        <v>0.5</v>
      </c>
      <c r="AH883" s="48"/>
      <c r="AI883" s="48">
        <v>1</v>
      </c>
      <c r="AJ883" s="24">
        <f t="shared" si="100"/>
        <v>1.5</v>
      </c>
      <c r="AK883" s="48"/>
      <c r="AL883" s="48"/>
      <c r="AM883" s="16"/>
      <c r="AN883" s="16"/>
      <c r="AO883" s="48"/>
      <c r="AP883" s="48"/>
      <c r="AQ883" s="48"/>
      <c r="AR883" s="48"/>
      <c r="AS883" s="48"/>
      <c r="AT883" s="48"/>
      <c r="AU883" s="48"/>
      <c r="AV883" s="48"/>
      <c r="AW883" s="26">
        <f t="shared" si="101"/>
        <v>0</v>
      </c>
      <c r="AX883" s="16">
        <f t="shared" si="102"/>
        <v>2</v>
      </c>
      <c r="AY883" s="48"/>
      <c r="AZ883" s="48"/>
      <c r="BA883" s="129"/>
      <c r="BB883" s="157"/>
      <c r="BC883" s="156"/>
      <c r="BD883" s="156"/>
      <c r="BE883" s="156"/>
      <c r="BF883" s="156"/>
      <c r="BG883" s="156"/>
      <c r="BH883" s="156"/>
      <c r="BI883" s="156"/>
      <c r="BJ883" s="16"/>
      <c r="BK883" s="16"/>
      <c r="BL883" s="16">
        <v>1</v>
      </c>
      <c r="BM883" s="135"/>
      <c r="BN883" s="135">
        <f t="shared" si="96"/>
        <v>1</v>
      </c>
      <c r="BO883" s="131">
        <f t="shared" si="97"/>
        <v>3</v>
      </c>
      <c r="BP883" s="65">
        <f t="shared" si="98"/>
        <v>4</v>
      </c>
      <c r="BS883" s="29"/>
    </row>
    <row r="884" spans="2:71" ht="24.95" customHeight="1">
      <c r="B884" s="48">
        <f>Personal_Development!B885</f>
        <v>0</v>
      </c>
      <c r="C884" s="48">
        <f>Personal_Development!C885</f>
        <v>0</v>
      </c>
      <c r="D884" s="14" t="str">
        <f>Personal_Development!D885</f>
        <v>T10121</v>
      </c>
      <c r="E884" s="148" t="str">
        <f>Personal_Development!E885</f>
        <v>MOHD SHAHIR FITRY BIN HUSAINI</v>
      </c>
      <c r="F884" s="12" t="str">
        <f>Personal_Development!F885</f>
        <v>PRODUCTION NO.1 DEPARTMENT</v>
      </c>
      <c r="G884" s="12" t="str">
        <f>Personal_Development!G885</f>
        <v>ASSEMBLY PRODUCTION SECTION (APS)</v>
      </c>
      <c r="H884" s="40" t="str">
        <f>Personal_Development!H885</f>
        <v>OPERATOR 2</v>
      </c>
      <c r="I884" s="41" t="str">
        <f>Personal_Development!I885</f>
        <v>C4 PROD</v>
      </c>
      <c r="J884" s="42" t="str">
        <f>Personal_Development!J885</f>
        <v xml:space="preserve">C4 </v>
      </c>
      <c r="K884" s="48"/>
      <c r="L884" s="48"/>
      <c r="M884" s="16"/>
      <c r="N884" s="16"/>
      <c r="O884" s="48"/>
      <c r="P884" s="48"/>
      <c r="Q884" s="48"/>
      <c r="R884" s="48"/>
      <c r="S884" s="48"/>
      <c r="T884" s="48"/>
      <c r="U884" s="48">
        <v>2</v>
      </c>
      <c r="V884" s="48">
        <v>1</v>
      </c>
      <c r="W884" s="20">
        <f t="shared" si="99"/>
        <v>3</v>
      </c>
      <c r="X884" s="48"/>
      <c r="Y884" s="48"/>
      <c r="Z884" s="16"/>
      <c r="AA884" s="16"/>
      <c r="AB884" s="48"/>
      <c r="AC884" s="48"/>
      <c r="AD884" s="48"/>
      <c r="AE884" s="48"/>
      <c r="AF884" s="48"/>
      <c r="AG884" s="48"/>
      <c r="AH884" s="48"/>
      <c r="AI884" s="48"/>
      <c r="AJ884" s="24">
        <f t="shared" si="100"/>
        <v>0</v>
      </c>
      <c r="AK884" s="48"/>
      <c r="AL884" s="48"/>
      <c r="AM884" s="16"/>
      <c r="AN884" s="16"/>
      <c r="AO884" s="48"/>
      <c r="AP884" s="48"/>
      <c r="AQ884" s="48"/>
      <c r="AR884" s="48"/>
      <c r="AS884" s="48">
        <v>1</v>
      </c>
      <c r="AT884" s="48"/>
      <c r="AU884" s="48"/>
      <c r="AV884" s="48"/>
      <c r="AW884" s="26">
        <f t="shared" si="101"/>
        <v>1</v>
      </c>
      <c r="AX884" s="16">
        <f t="shared" si="102"/>
        <v>4</v>
      </c>
      <c r="AY884" s="48"/>
      <c r="AZ884" s="48"/>
      <c r="BA884" s="129"/>
      <c r="BB884" s="157"/>
      <c r="BC884" s="156"/>
      <c r="BD884" s="156"/>
      <c r="BE884" s="156"/>
      <c r="BF884" s="156"/>
      <c r="BG884" s="156"/>
      <c r="BH884" s="156"/>
      <c r="BI884" s="156"/>
      <c r="BJ884" s="16"/>
      <c r="BK884" s="16"/>
      <c r="BL884" s="16"/>
      <c r="BM884" s="135"/>
      <c r="BN884" s="135">
        <f t="shared" si="96"/>
        <v>0</v>
      </c>
      <c r="BO884" s="131">
        <f t="shared" si="97"/>
        <v>4</v>
      </c>
      <c r="BP884" s="65">
        <f t="shared" si="98"/>
        <v>3</v>
      </c>
      <c r="BS884" s="29"/>
    </row>
    <row r="885" spans="2:71" ht="24.95" customHeight="1">
      <c r="B885" s="48">
        <f>Personal_Development!B886</f>
        <v>0</v>
      </c>
      <c r="C885" s="48">
        <f>Personal_Development!C886</f>
        <v>0</v>
      </c>
      <c r="D885" s="14" t="str">
        <f>Personal_Development!D886</f>
        <v>T10122</v>
      </c>
      <c r="E885" s="148" t="str">
        <f>Personal_Development!E886</f>
        <v>MUHAMMAD SHAFIQ BIN JASME</v>
      </c>
      <c r="F885" s="12" t="str">
        <f>Personal_Development!F886</f>
        <v>PRODUCTION NO.1 DEPARTMENT</v>
      </c>
      <c r="G885" s="12" t="str">
        <f>Personal_Development!G886</f>
        <v>ASSEMBLY PRODUCTION SECTION (APS)</v>
      </c>
      <c r="H885" s="40" t="str">
        <f>Personal_Development!H886</f>
        <v>OPERATOR 2</v>
      </c>
      <c r="I885" s="41" t="str">
        <f>Personal_Development!I886</f>
        <v>C4 PROD</v>
      </c>
      <c r="J885" s="42" t="str">
        <f>Personal_Development!J886</f>
        <v xml:space="preserve">C4 </v>
      </c>
      <c r="K885" s="48"/>
      <c r="L885" s="48"/>
      <c r="M885" s="16"/>
      <c r="N885" s="16"/>
      <c r="O885" s="48"/>
      <c r="P885" s="48"/>
      <c r="Q885" s="48"/>
      <c r="R885" s="48"/>
      <c r="S885" s="48"/>
      <c r="T885" s="48"/>
      <c r="U885" s="48"/>
      <c r="V885" s="48"/>
      <c r="W885" s="20">
        <f t="shared" si="99"/>
        <v>0</v>
      </c>
      <c r="X885" s="48"/>
      <c r="Y885" s="48"/>
      <c r="Z885" s="16"/>
      <c r="AA885" s="16"/>
      <c r="AB885" s="48"/>
      <c r="AC885" s="48"/>
      <c r="AD885" s="48"/>
      <c r="AE885" s="48"/>
      <c r="AF885" s="48"/>
      <c r="AG885" s="48"/>
      <c r="AH885" s="48">
        <v>1</v>
      </c>
      <c r="AI885" s="48"/>
      <c r="AJ885" s="24">
        <f t="shared" si="100"/>
        <v>1</v>
      </c>
      <c r="AK885" s="48"/>
      <c r="AL885" s="48"/>
      <c r="AM885" s="16"/>
      <c r="AN885" s="16"/>
      <c r="AO885" s="48"/>
      <c r="AP885" s="48"/>
      <c r="AQ885" s="48"/>
      <c r="AR885" s="48"/>
      <c r="AS885" s="48"/>
      <c r="AT885" s="48"/>
      <c r="AU885" s="48"/>
      <c r="AV885" s="48"/>
      <c r="AW885" s="26">
        <f t="shared" si="101"/>
        <v>0</v>
      </c>
      <c r="AX885" s="16">
        <f t="shared" si="102"/>
        <v>1</v>
      </c>
      <c r="AY885" s="48"/>
      <c r="AZ885" s="48"/>
      <c r="BA885" s="129"/>
      <c r="BB885" s="157"/>
      <c r="BC885" s="156"/>
      <c r="BD885" s="156"/>
      <c r="BE885" s="156"/>
      <c r="BF885" s="156"/>
      <c r="BG885" s="156"/>
      <c r="BH885" s="156"/>
      <c r="BI885" s="156"/>
      <c r="BJ885" s="16"/>
      <c r="BK885" s="16"/>
      <c r="BL885" s="16"/>
      <c r="BM885" s="135"/>
      <c r="BN885" s="135">
        <f t="shared" si="96"/>
        <v>0</v>
      </c>
      <c r="BO885" s="131">
        <f t="shared" si="97"/>
        <v>1</v>
      </c>
      <c r="BP885" s="65">
        <f t="shared" si="98"/>
        <v>4</v>
      </c>
      <c r="BS885" s="29"/>
    </row>
    <row r="886" spans="2:71" ht="24.95" customHeight="1">
      <c r="B886" s="48" t="str">
        <f>Personal_Development!B887</f>
        <v>R</v>
      </c>
      <c r="C886" s="48">
        <f>Personal_Development!C887</f>
        <v>0</v>
      </c>
      <c r="D886" s="14" t="str">
        <f>Personal_Development!D887</f>
        <v>T10123</v>
      </c>
      <c r="E886" s="148" t="str">
        <f>Personal_Development!E887</f>
        <v>ROKIAH BINTI JA'AFAR</v>
      </c>
      <c r="F886" s="12" t="str">
        <f>Personal_Development!F887</f>
        <v>PRODUCTION NO.1 DEPARTMENT</v>
      </c>
      <c r="G886" s="12" t="str">
        <f>Personal_Development!G887</f>
        <v>ASSEMBLY PRODUCTION SECTION (APS)</v>
      </c>
      <c r="H886" s="40" t="str">
        <f>Personal_Development!H887</f>
        <v>OPERATOR 2</v>
      </c>
      <c r="I886" s="41" t="str">
        <f>Personal_Development!I887</f>
        <v>C4 PROD</v>
      </c>
      <c r="J886" s="42" t="str">
        <f>Personal_Development!J887</f>
        <v xml:space="preserve">C4 </v>
      </c>
      <c r="K886" s="48"/>
      <c r="L886" s="48"/>
      <c r="M886" s="16"/>
      <c r="N886" s="16"/>
      <c r="O886" s="48"/>
      <c r="P886" s="48"/>
      <c r="Q886" s="48"/>
      <c r="R886" s="48"/>
      <c r="S886" s="48"/>
      <c r="T886" s="48"/>
      <c r="U886" s="48"/>
      <c r="V886" s="48"/>
      <c r="W886" s="20">
        <f t="shared" si="99"/>
        <v>0</v>
      </c>
      <c r="X886" s="48"/>
      <c r="Y886" s="48"/>
      <c r="Z886" s="16"/>
      <c r="AA886" s="16"/>
      <c r="AB886" s="48"/>
      <c r="AC886" s="48"/>
      <c r="AD886" s="48"/>
      <c r="AE886" s="48"/>
      <c r="AF886" s="48"/>
      <c r="AG886" s="48"/>
      <c r="AH886" s="48"/>
      <c r="AI886" s="48"/>
      <c r="AJ886" s="24">
        <f t="shared" si="100"/>
        <v>0</v>
      </c>
      <c r="AK886" s="48"/>
      <c r="AL886" s="48"/>
      <c r="AM886" s="16"/>
      <c r="AN886" s="16"/>
      <c r="AO886" s="48"/>
      <c r="AP886" s="48"/>
      <c r="AQ886" s="48"/>
      <c r="AR886" s="48">
        <v>1</v>
      </c>
      <c r="AS886" s="48"/>
      <c r="AT886" s="48"/>
      <c r="AU886" s="48"/>
      <c r="AV886" s="48"/>
      <c r="AW886" s="26">
        <f t="shared" si="101"/>
        <v>1</v>
      </c>
      <c r="AX886" s="16">
        <f t="shared" si="102"/>
        <v>1</v>
      </c>
      <c r="AY886" s="48"/>
      <c r="AZ886" s="48"/>
      <c r="BA886" s="129"/>
      <c r="BB886" s="157"/>
      <c r="BC886" s="156"/>
      <c r="BD886" s="156"/>
      <c r="BE886" s="156"/>
      <c r="BF886" s="156"/>
      <c r="BG886" s="156"/>
      <c r="BH886" s="156"/>
      <c r="BI886" s="156"/>
      <c r="BJ886" s="16"/>
      <c r="BK886" s="16"/>
      <c r="BL886" s="16"/>
      <c r="BM886" s="135"/>
      <c r="BN886" s="135">
        <f t="shared" si="96"/>
        <v>0</v>
      </c>
      <c r="BO886" s="131">
        <f t="shared" si="97"/>
        <v>1</v>
      </c>
      <c r="BP886" s="65">
        <f t="shared" si="98"/>
        <v>4</v>
      </c>
      <c r="BS886" s="29"/>
    </row>
    <row r="887" spans="2:71" ht="24.95" customHeight="1">
      <c r="B887" s="48">
        <f>Personal_Development!B888</f>
        <v>0</v>
      </c>
      <c r="C887" s="48">
        <f>Personal_Development!C888</f>
        <v>0</v>
      </c>
      <c r="D887" s="14" t="str">
        <f>Personal_Development!D888</f>
        <v>T10124</v>
      </c>
      <c r="E887" s="148" t="str">
        <f>Personal_Development!E888</f>
        <v>MOHAMMAD AMMAR BIN MOHD AMIRUDIN</v>
      </c>
      <c r="F887" s="12" t="str">
        <f>Personal_Development!F888</f>
        <v>PRODUCTION NO.1 DEPARTMENT</v>
      </c>
      <c r="G887" s="12" t="str">
        <f>Personal_Development!G888</f>
        <v>ASSEMBLY PRODUCTION SECTION (APS)</v>
      </c>
      <c r="H887" s="40" t="str">
        <f>Personal_Development!H888</f>
        <v>OPERATOR 2</v>
      </c>
      <c r="I887" s="41" t="str">
        <f>Personal_Development!I888</f>
        <v>C4 PROD</v>
      </c>
      <c r="J887" s="42" t="str">
        <f>Personal_Development!J888</f>
        <v xml:space="preserve">C4 </v>
      </c>
      <c r="K887" s="48"/>
      <c r="L887" s="48"/>
      <c r="M887" s="16"/>
      <c r="N887" s="16"/>
      <c r="O887" s="48"/>
      <c r="P887" s="48"/>
      <c r="Q887" s="48"/>
      <c r="R887" s="48"/>
      <c r="S887" s="48"/>
      <c r="T887" s="48"/>
      <c r="U887" s="48"/>
      <c r="V887" s="48"/>
      <c r="W887" s="20">
        <f t="shared" si="99"/>
        <v>0</v>
      </c>
      <c r="X887" s="48"/>
      <c r="Y887" s="48"/>
      <c r="Z887" s="16"/>
      <c r="AA887" s="16"/>
      <c r="AB887" s="48"/>
      <c r="AC887" s="48"/>
      <c r="AD887" s="48"/>
      <c r="AE887" s="48"/>
      <c r="AF887" s="48"/>
      <c r="AG887" s="48"/>
      <c r="AH887" s="48"/>
      <c r="AI887" s="48"/>
      <c r="AJ887" s="24">
        <f t="shared" si="100"/>
        <v>0</v>
      </c>
      <c r="AK887" s="48"/>
      <c r="AL887" s="48"/>
      <c r="AM887" s="16"/>
      <c r="AN887" s="16"/>
      <c r="AO887" s="48"/>
      <c r="AP887" s="48"/>
      <c r="AQ887" s="48"/>
      <c r="AR887" s="48"/>
      <c r="AS887" s="48">
        <v>2</v>
      </c>
      <c r="AT887" s="48"/>
      <c r="AU887" s="48"/>
      <c r="AV887" s="48"/>
      <c r="AW887" s="26">
        <f t="shared" si="101"/>
        <v>2</v>
      </c>
      <c r="AX887" s="16">
        <f t="shared" si="102"/>
        <v>2</v>
      </c>
      <c r="AY887" s="48"/>
      <c r="AZ887" s="48"/>
      <c r="BA887" s="129"/>
      <c r="BB887" s="157"/>
      <c r="BC887" s="156"/>
      <c r="BD887" s="156"/>
      <c r="BE887" s="156"/>
      <c r="BF887" s="156"/>
      <c r="BG887" s="156"/>
      <c r="BH887" s="156"/>
      <c r="BI887" s="156"/>
      <c r="BJ887" s="16"/>
      <c r="BK887" s="16"/>
      <c r="BL887" s="16"/>
      <c r="BM887" s="135"/>
      <c r="BN887" s="135">
        <f t="shared" si="96"/>
        <v>0</v>
      </c>
      <c r="BO887" s="131">
        <f t="shared" si="97"/>
        <v>2</v>
      </c>
      <c r="BP887" s="65">
        <f t="shared" si="98"/>
        <v>4</v>
      </c>
      <c r="BS887" s="29"/>
    </row>
    <row r="888" spans="2:71" ht="24.95" customHeight="1">
      <c r="B888" s="48">
        <f>Personal_Development!B889</f>
        <v>0</v>
      </c>
      <c r="C888" s="48">
        <f>Personal_Development!C889</f>
        <v>0</v>
      </c>
      <c r="D888" s="14" t="str">
        <f>Personal_Development!D889</f>
        <v>T10125</v>
      </c>
      <c r="E888" s="148" t="str">
        <f>Personal_Development!E889</f>
        <v>MUHAMAD HILMI BIN HAMED</v>
      </c>
      <c r="F888" s="12" t="str">
        <f>Personal_Development!F889</f>
        <v>PRODUCTION NO.1 DEPARTMENT</v>
      </c>
      <c r="G888" s="12" t="str">
        <f>Personal_Development!G889</f>
        <v>ASSEMBLY PRODUCTION SECTION (APS)</v>
      </c>
      <c r="H888" s="40" t="str">
        <f>Personal_Development!H889</f>
        <v>OPERATOR 2</v>
      </c>
      <c r="I888" s="41" t="str">
        <f>Personal_Development!I889</f>
        <v>C4 PROD</v>
      </c>
      <c r="J888" s="42" t="str">
        <f>Personal_Development!J889</f>
        <v xml:space="preserve">C4 </v>
      </c>
      <c r="K888" s="48"/>
      <c r="L888" s="48"/>
      <c r="M888" s="16"/>
      <c r="N888" s="16"/>
      <c r="O888" s="48"/>
      <c r="P888" s="48"/>
      <c r="Q888" s="48"/>
      <c r="R888" s="48"/>
      <c r="S888" s="48"/>
      <c r="T888" s="48"/>
      <c r="U888" s="48"/>
      <c r="V888" s="48"/>
      <c r="W888" s="20">
        <f t="shared" si="99"/>
        <v>0</v>
      </c>
      <c r="X888" s="48"/>
      <c r="Y888" s="48"/>
      <c r="Z888" s="16"/>
      <c r="AA888" s="16"/>
      <c r="AB888" s="48"/>
      <c r="AC888" s="48"/>
      <c r="AD888" s="48"/>
      <c r="AE888" s="48"/>
      <c r="AF888" s="48"/>
      <c r="AG888" s="48"/>
      <c r="AH888" s="48"/>
      <c r="AI888" s="48"/>
      <c r="AJ888" s="24">
        <f t="shared" si="100"/>
        <v>0</v>
      </c>
      <c r="AK888" s="48"/>
      <c r="AL888" s="48"/>
      <c r="AM888" s="16"/>
      <c r="AN888" s="16"/>
      <c r="AO888" s="48"/>
      <c r="AP888" s="48"/>
      <c r="AQ888" s="48"/>
      <c r="AR888" s="48">
        <v>0.5</v>
      </c>
      <c r="AS888" s="48">
        <v>1</v>
      </c>
      <c r="AT888" s="48">
        <v>0.25</v>
      </c>
      <c r="AU888" s="48"/>
      <c r="AV888" s="48">
        <v>0.5</v>
      </c>
      <c r="AW888" s="26">
        <f t="shared" si="101"/>
        <v>2.25</v>
      </c>
      <c r="AX888" s="16">
        <f t="shared" si="102"/>
        <v>2.25</v>
      </c>
      <c r="AY888" s="48"/>
      <c r="AZ888" s="48"/>
      <c r="BA888" s="129"/>
      <c r="BB888" s="157"/>
      <c r="BC888" s="156"/>
      <c r="BD888" s="156"/>
      <c r="BE888" s="156"/>
      <c r="BF888" s="156"/>
      <c r="BG888" s="156"/>
      <c r="BH888" s="156"/>
      <c r="BI888" s="156"/>
      <c r="BJ888" s="16"/>
      <c r="BK888" s="16"/>
      <c r="BL888" s="16">
        <v>0.5</v>
      </c>
      <c r="BM888" s="135"/>
      <c r="BN888" s="135">
        <f t="shared" si="96"/>
        <v>0.5</v>
      </c>
      <c r="BO888" s="131">
        <f t="shared" si="97"/>
        <v>2.75</v>
      </c>
      <c r="BP888" s="65">
        <f t="shared" si="98"/>
        <v>4</v>
      </c>
      <c r="BS888" s="29"/>
    </row>
    <row r="889" spans="2:71" ht="24.95" customHeight="1">
      <c r="B889" s="48">
        <f>Personal_Development!B890</f>
        <v>0</v>
      </c>
      <c r="C889" s="48">
        <f>Personal_Development!C890</f>
        <v>0</v>
      </c>
      <c r="D889" s="14" t="str">
        <f>Personal_Development!D890</f>
        <v>T10126</v>
      </c>
      <c r="E889" s="148" t="str">
        <f>Personal_Development!E890</f>
        <v>MOHAMAD SHAZAN BIN MOHAMAD KHAIZAD</v>
      </c>
      <c r="F889" s="12" t="str">
        <f>Personal_Development!F890</f>
        <v>PRODUCTION NO.1 DEPARTMENT</v>
      </c>
      <c r="G889" s="12" t="str">
        <f>Personal_Development!G890</f>
        <v>ASSEMBLY PRODUCTION SECTION (APS)</v>
      </c>
      <c r="H889" s="40" t="str">
        <f>Personal_Development!H890</f>
        <v>OPERATOR 2</v>
      </c>
      <c r="I889" s="41" t="str">
        <f>Personal_Development!I890</f>
        <v>C4 PROD</v>
      </c>
      <c r="J889" s="42" t="str">
        <f>Personal_Development!J890</f>
        <v xml:space="preserve">C4 </v>
      </c>
      <c r="K889" s="48"/>
      <c r="L889" s="48"/>
      <c r="M889" s="16"/>
      <c r="N889" s="16"/>
      <c r="O889" s="48"/>
      <c r="P889" s="48"/>
      <c r="Q889" s="48"/>
      <c r="R889" s="48"/>
      <c r="S889" s="48"/>
      <c r="T889" s="48"/>
      <c r="U889" s="48"/>
      <c r="V889" s="48"/>
      <c r="W889" s="20">
        <f t="shared" si="99"/>
        <v>0</v>
      </c>
      <c r="X889" s="48"/>
      <c r="Y889" s="48"/>
      <c r="Z889" s="16"/>
      <c r="AA889" s="16"/>
      <c r="AB889" s="48"/>
      <c r="AC889" s="48"/>
      <c r="AD889" s="48"/>
      <c r="AE889" s="48"/>
      <c r="AF889" s="48"/>
      <c r="AG889" s="48"/>
      <c r="AH889" s="48"/>
      <c r="AI889" s="48"/>
      <c r="AJ889" s="24">
        <f t="shared" si="100"/>
        <v>0</v>
      </c>
      <c r="AK889" s="48"/>
      <c r="AL889" s="48"/>
      <c r="AM889" s="16"/>
      <c r="AN889" s="16"/>
      <c r="AO889" s="48"/>
      <c r="AP889" s="48"/>
      <c r="AQ889" s="48"/>
      <c r="AR889" s="48"/>
      <c r="AS889" s="48"/>
      <c r="AT889" s="48"/>
      <c r="AU889" s="48"/>
      <c r="AV889" s="48"/>
      <c r="AW889" s="26">
        <f t="shared" si="101"/>
        <v>0</v>
      </c>
      <c r="AX889" s="16">
        <f t="shared" si="102"/>
        <v>0</v>
      </c>
      <c r="AY889" s="48"/>
      <c r="AZ889" s="48"/>
      <c r="BA889" s="129"/>
      <c r="BB889" s="157"/>
      <c r="BC889" s="156"/>
      <c r="BD889" s="156"/>
      <c r="BE889" s="156"/>
      <c r="BF889" s="156"/>
      <c r="BG889" s="156"/>
      <c r="BH889" s="156"/>
      <c r="BI889" s="156"/>
      <c r="BJ889" s="16"/>
      <c r="BK889" s="16"/>
      <c r="BL889" s="16"/>
      <c r="BM889" s="135"/>
      <c r="BN889" s="135">
        <f t="shared" si="96"/>
        <v>0</v>
      </c>
      <c r="BO889" s="131">
        <f t="shared" si="97"/>
        <v>0</v>
      </c>
      <c r="BP889" s="65">
        <f t="shared" si="98"/>
        <v>5</v>
      </c>
      <c r="BS889" s="29"/>
    </row>
    <row r="890" spans="2:71" ht="24.95" customHeight="1">
      <c r="B890" s="48">
        <f>Personal_Development!B891</f>
        <v>0</v>
      </c>
      <c r="C890" s="48">
        <f>Personal_Development!C891</f>
        <v>0</v>
      </c>
      <c r="D890" s="14" t="str">
        <f>Personal_Development!D891</f>
        <v>T10127</v>
      </c>
      <c r="E890" s="148" t="str">
        <f>Personal_Development!E891</f>
        <v>NOOR SYAHIRAH BINTI ARIFIN</v>
      </c>
      <c r="F890" s="12" t="str">
        <f>Personal_Development!F891</f>
        <v>PRODUCTION NO.2 DEPARTMENT</v>
      </c>
      <c r="G890" s="12" t="str">
        <f>Personal_Development!G891</f>
        <v>MOLDING PRODUCTION SECTION (MPS)</v>
      </c>
      <c r="H890" s="40" t="str">
        <f>Personal_Development!H891</f>
        <v>OPERATOR 2</v>
      </c>
      <c r="I890" s="41" t="str">
        <f>Personal_Development!I891</f>
        <v>C4 PROD</v>
      </c>
      <c r="J890" s="42" t="str">
        <f>Personal_Development!J891</f>
        <v xml:space="preserve">C4 </v>
      </c>
      <c r="K890" s="48"/>
      <c r="L890" s="48"/>
      <c r="M890" s="16"/>
      <c r="N890" s="16"/>
      <c r="O890" s="48"/>
      <c r="P890" s="48"/>
      <c r="Q890" s="48"/>
      <c r="R890" s="48"/>
      <c r="S890" s="48">
        <v>1</v>
      </c>
      <c r="T890" s="48">
        <v>1</v>
      </c>
      <c r="U890" s="48"/>
      <c r="V890" s="48"/>
      <c r="W890" s="20">
        <f t="shared" si="99"/>
        <v>2</v>
      </c>
      <c r="X890" s="48"/>
      <c r="Y890" s="48"/>
      <c r="Z890" s="16"/>
      <c r="AA890" s="16"/>
      <c r="AB890" s="48"/>
      <c r="AC890" s="48"/>
      <c r="AD890" s="48"/>
      <c r="AE890" s="48"/>
      <c r="AF890" s="48"/>
      <c r="AG890" s="48"/>
      <c r="AH890" s="48"/>
      <c r="AI890" s="48"/>
      <c r="AJ890" s="24">
        <f t="shared" si="100"/>
        <v>0</v>
      </c>
      <c r="AK890" s="48"/>
      <c r="AL890" s="48"/>
      <c r="AM890" s="16"/>
      <c r="AN890" s="16"/>
      <c r="AO890" s="48"/>
      <c r="AP890" s="48"/>
      <c r="AQ890" s="48"/>
      <c r="AR890" s="48"/>
      <c r="AS890" s="48">
        <v>1</v>
      </c>
      <c r="AT890" s="48"/>
      <c r="AU890" s="48"/>
      <c r="AV890" s="48"/>
      <c r="AW890" s="26">
        <f t="shared" si="101"/>
        <v>1</v>
      </c>
      <c r="AX890" s="16">
        <f t="shared" si="102"/>
        <v>3</v>
      </c>
      <c r="AY890" s="48"/>
      <c r="AZ890" s="48"/>
      <c r="BA890" s="129"/>
      <c r="BB890" s="157"/>
      <c r="BC890" s="156"/>
      <c r="BD890" s="156"/>
      <c r="BE890" s="156"/>
      <c r="BF890" s="156"/>
      <c r="BG890" s="156"/>
      <c r="BH890" s="156"/>
      <c r="BI890" s="156"/>
      <c r="BJ890" s="16"/>
      <c r="BK890" s="16"/>
      <c r="BL890" s="16"/>
      <c r="BM890" s="135"/>
      <c r="BN890" s="135">
        <f t="shared" si="96"/>
        <v>0</v>
      </c>
      <c r="BO890" s="131">
        <f t="shared" si="97"/>
        <v>3</v>
      </c>
      <c r="BP890" s="65">
        <f t="shared" si="98"/>
        <v>4</v>
      </c>
      <c r="BS890" s="29"/>
    </row>
    <row r="891" spans="2:71" ht="24.95" customHeight="1">
      <c r="B891" s="48" t="str">
        <f>Personal_Development!B892</f>
        <v>R</v>
      </c>
      <c r="C891" s="48">
        <f>Personal_Development!C892</f>
        <v>0</v>
      </c>
      <c r="D891" s="14" t="str">
        <f>Personal_Development!D892</f>
        <v>T10128</v>
      </c>
      <c r="E891" s="148" t="str">
        <f>Personal_Development!E892</f>
        <v>IZZAT ASYRAF BIN MOHAMAD HUSSIN</v>
      </c>
      <c r="F891" s="12" t="str">
        <f>Personal_Development!F892</f>
        <v>PRODUCTION NO.2 DEPARTMENT</v>
      </c>
      <c r="G891" s="12" t="str">
        <f>Personal_Development!G892</f>
        <v>MOLDING PRODUCTION SECTION (MPS)</v>
      </c>
      <c r="H891" s="40" t="str">
        <f>Personal_Development!H892</f>
        <v>OPERATOR 2</v>
      </c>
      <c r="I891" s="41" t="str">
        <f>Personal_Development!I892</f>
        <v>C4 PROD</v>
      </c>
      <c r="J891" s="42" t="str">
        <f>Personal_Development!J892</f>
        <v xml:space="preserve">C4 </v>
      </c>
      <c r="K891" s="48"/>
      <c r="L891" s="48"/>
      <c r="M891" s="16"/>
      <c r="N891" s="16"/>
      <c r="O891" s="48"/>
      <c r="P891" s="48"/>
      <c r="Q891" s="48"/>
      <c r="R891" s="48"/>
      <c r="S891" s="48">
        <v>1</v>
      </c>
      <c r="T891" s="48"/>
      <c r="U891" s="48"/>
      <c r="V891" s="48"/>
      <c r="W891" s="20">
        <f t="shared" si="99"/>
        <v>1</v>
      </c>
      <c r="X891" s="48"/>
      <c r="Y891" s="48"/>
      <c r="Z891" s="16"/>
      <c r="AA891" s="16"/>
      <c r="AB891" s="48"/>
      <c r="AC891" s="48"/>
      <c r="AD891" s="48"/>
      <c r="AE891" s="48"/>
      <c r="AF891" s="48"/>
      <c r="AG891" s="48"/>
      <c r="AH891" s="48"/>
      <c r="AI891" s="48"/>
      <c r="AJ891" s="24">
        <f t="shared" si="100"/>
        <v>0</v>
      </c>
      <c r="AK891" s="48"/>
      <c r="AL891" s="48"/>
      <c r="AM891" s="16"/>
      <c r="AN891" s="16"/>
      <c r="AO891" s="48"/>
      <c r="AP891" s="48"/>
      <c r="AQ891" s="48"/>
      <c r="AR891" s="48"/>
      <c r="AS891" s="48"/>
      <c r="AT891" s="48"/>
      <c r="AU891" s="48"/>
      <c r="AV891" s="48"/>
      <c r="AW891" s="26">
        <f t="shared" si="101"/>
        <v>0</v>
      </c>
      <c r="AX891" s="16">
        <f t="shared" si="102"/>
        <v>1</v>
      </c>
      <c r="AY891" s="48"/>
      <c r="AZ891" s="48"/>
      <c r="BA891" s="129"/>
      <c r="BB891" s="157"/>
      <c r="BC891" s="156"/>
      <c r="BD891" s="156"/>
      <c r="BE891" s="156"/>
      <c r="BF891" s="156"/>
      <c r="BG891" s="156"/>
      <c r="BH891" s="156"/>
      <c r="BI891" s="156"/>
      <c r="BJ891" s="16"/>
      <c r="BK891" s="16"/>
      <c r="BL891" s="16"/>
      <c r="BM891" s="135"/>
      <c r="BN891" s="135">
        <f t="shared" si="96"/>
        <v>0</v>
      </c>
      <c r="BO891" s="131">
        <f t="shared" si="97"/>
        <v>1</v>
      </c>
      <c r="BP891" s="65">
        <f t="shared" si="98"/>
        <v>4</v>
      </c>
      <c r="BS891" s="29"/>
    </row>
    <row r="892" spans="2:71" ht="24.95" customHeight="1">
      <c r="B892" s="48">
        <f>Personal_Development!B893</f>
        <v>0</v>
      </c>
      <c r="C892" s="48">
        <f>Personal_Development!C893</f>
        <v>0</v>
      </c>
      <c r="D892" s="14" t="str">
        <f>Personal_Development!D893</f>
        <v>T10129</v>
      </c>
      <c r="E892" s="148" t="str">
        <f>Personal_Development!E893</f>
        <v>NOOR SHAHIDAYU BINTI ZOLKAPLI</v>
      </c>
      <c r="F892" s="12" t="str">
        <f>Personal_Development!F893</f>
        <v>PRODUCTION NO.2 DEPARTMENT</v>
      </c>
      <c r="G892" s="12" t="str">
        <f>Personal_Development!G893</f>
        <v>MOLDING PRODUCTION SECTION (MPS)</v>
      </c>
      <c r="H892" s="40" t="str">
        <f>Personal_Development!H893</f>
        <v>OPERATOR 2</v>
      </c>
      <c r="I892" s="41" t="str">
        <f>Personal_Development!I893</f>
        <v>C4 PROD</v>
      </c>
      <c r="J892" s="42" t="str">
        <f>Personal_Development!J893</f>
        <v xml:space="preserve">C4 </v>
      </c>
      <c r="K892" s="48"/>
      <c r="L892" s="48"/>
      <c r="M892" s="16"/>
      <c r="N892" s="16"/>
      <c r="O892" s="48"/>
      <c r="P892" s="48"/>
      <c r="Q892" s="48"/>
      <c r="R892" s="48"/>
      <c r="S892" s="48"/>
      <c r="T892" s="48"/>
      <c r="U892" s="48"/>
      <c r="V892" s="48"/>
      <c r="W892" s="20">
        <f t="shared" si="99"/>
        <v>0</v>
      </c>
      <c r="X892" s="48"/>
      <c r="Y892" s="48"/>
      <c r="Z892" s="16"/>
      <c r="AA892" s="16"/>
      <c r="AB892" s="48"/>
      <c r="AC892" s="48"/>
      <c r="AD892" s="48"/>
      <c r="AE892" s="48"/>
      <c r="AF892" s="48"/>
      <c r="AG892" s="48"/>
      <c r="AH892" s="48"/>
      <c r="AI892" s="48"/>
      <c r="AJ892" s="24">
        <f t="shared" si="100"/>
        <v>0</v>
      </c>
      <c r="AK892" s="48"/>
      <c r="AL892" s="48"/>
      <c r="AM892" s="16"/>
      <c r="AN892" s="16"/>
      <c r="AO892" s="48"/>
      <c r="AP892" s="48"/>
      <c r="AQ892" s="48"/>
      <c r="AR892" s="48">
        <v>1</v>
      </c>
      <c r="AS892" s="48"/>
      <c r="AT892" s="48">
        <v>0.25</v>
      </c>
      <c r="AU892" s="48"/>
      <c r="AV892" s="48"/>
      <c r="AW892" s="26">
        <f t="shared" si="101"/>
        <v>1.25</v>
      </c>
      <c r="AX892" s="16">
        <f t="shared" si="102"/>
        <v>1.25</v>
      </c>
      <c r="AY892" s="48"/>
      <c r="AZ892" s="48"/>
      <c r="BA892" s="129"/>
      <c r="BB892" s="157"/>
      <c r="BC892" s="156"/>
      <c r="BD892" s="156"/>
      <c r="BE892" s="156"/>
      <c r="BF892" s="156"/>
      <c r="BG892" s="156"/>
      <c r="BH892" s="156"/>
      <c r="BI892" s="156"/>
      <c r="BJ892" s="16"/>
      <c r="BK892" s="16"/>
      <c r="BL892" s="16"/>
      <c r="BM892" s="135"/>
      <c r="BN892" s="135">
        <f t="shared" si="96"/>
        <v>0</v>
      </c>
      <c r="BO892" s="131">
        <f t="shared" si="97"/>
        <v>1.25</v>
      </c>
      <c r="BP892" s="65">
        <f t="shared" si="98"/>
        <v>4</v>
      </c>
      <c r="BS892" s="29"/>
    </row>
    <row r="893" spans="2:71" ht="24.95" customHeight="1">
      <c r="B893" s="48">
        <f>Personal_Development!B894</f>
        <v>0</v>
      </c>
      <c r="C893" s="48">
        <f>Personal_Development!C894</f>
        <v>0</v>
      </c>
      <c r="D893" s="14" t="str">
        <f>Personal_Development!D894</f>
        <v>T10130</v>
      </c>
      <c r="E893" s="148" t="str">
        <f>Personal_Development!E894</f>
        <v>NURAZMAN BIN SUPARMA</v>
      </c>
      <c r="F893" s="12" t="str">
        <f>Personal_Development!F894</f>
        <v>PRODUCTION NO.2 DEPARTMENT</v>
      </c>
      <c r="G893" s="12" t="str">
        <f>Personal_Development!G894</f>
        <v>MOLDING PRODUCTION SECTION (MPS)</v>
      </c>
      <c r="H893" s="40" t="str">
        <f>Personal_Development!H894</f>
        <v>OPERATOR 2</v>
      </c>
      <c r="I893" s="41" t="str">
        <f>Personal_Development!I894</f>
        <v>C4 PROD</v>
      </c>
      <c r="J893" s="42" t="str">
        <f>Personal_Development!J894</f>
        <v xml:space="preserve">C4 </v>
      </c>
      <c r="K893" s="48"/>
      <c r="L893" s="48"/>
      <c r="M893" s="16"/>
      <c r="N893" s="16"/>
      <c r="O893" s="48"/>
      <c r="P893" s="48"/>
      <c r="Q893" s="48"/>
      <c r="R893" s="48"/>
      <c r="S893" s="48"/>
      <c r="T893" s="48">
        <v>3</v>
      </c>
      <c r="U893" s="48">
        <v>2.5</v>
      </c>
      <c r="V893" s="48">
        <v>2</v>
      </c>
      <c r="W893" s="20">
        <f t="shared" si="99"/>
        <v>7.5</v>
      </c>
      <c r="X893" s="48"/>
      <c r="Y893" s="48"/>
      <c r="Z893" s="16"/>
      <c r="AA893" s="16"/>
      <c r="AB893" s="48"/>
      <c r="AC893" s="48"/>
      <c r="AD893" s="48"/>
      <c r="AE893" s="48"/>
      <c r="AF893" s="48"/>
      <c r="AG893" s="48"/>
      <c r="AH893" s="48"/>
      <c r="AI893" s="48"/>
      <c r="AJ893" s="24">
        <f t="shared" si="100"/>
        <v>0</v>
      </c>
      <c r="AK893" s="48"/>
      <c r="AL893" s="48"/>
      <c r="AM893" s="16"/>
      <c r="AN893" s="16"/>
      <c r="AO893" s="48"/>
      <c r="AP893" s="48"/>
      <c r="AQ893" s="48"/>
      <c r="AR893" s="48">
        <v>0.25</v>
      </c>
      <c r="AS893" s="48"/>
      <c r="AT893" s="48">
        <v>1</v>
      </c>
      <c r="AU893" s="48">
        <v>2</v>
      </c>
      <c r="AV893" s="48">
        <v>1</v>
      </c>
      <c r="AW893" s="26">
        <f t="shared" si="101"/>
        <v>4.25</v>
      </c>
      <c r="AX893" s="16">
        <f t="shared" si="102"/>
        <v>11.75</v>
      </c>
      <c r="AY893" s="48"/>
      <c r="AZ893" s="48"/>
      <c r="BA893" s="129"/>
      <c r="BB893" s="157"/>
      <c r="BC893" s="156"/>
      <c r="BD893" s="156"/>
      <c r="BE893" s="156"/>
      <c r="BF893" s="156"/>
      <c r="BG893" s="156"/>
      <c r="BH893" s="156"/>
      <c r="BI893" s="156"/>
      <c r="BJ893" s="16"/>
      <c r="BK893" s="16">
        <v>1</v>
      </c>
      <c r="BL893" s="16">
        <v>1</v>
      </c>
      <c r="BM893" s="135"/>
      <c r="BN893" s="135">
        <f t="shared" si="96"/>
        <v>2</v>
      </c>
      <c r="BO893" s="131">
        <f t="shared" si="97"/>
        <v>13.75</v>
      </c>
      <c r="BP893" s="65">
        <f t="shared" si="98"/>
        <v>1</v>
      </c>
      <c r="BS893" s="29"/>
    </row>
    <row r="894" spans="2:71" ht="24.95" customHeight="1">
      <c r="B894" s="48" t="str">
        <f>Personal_Development!B895</f>
        <v>R</v>
      </c>
      <c r="C894" s="48">
        <f>Personal_Development!C895</f>
        <v>0</v>
      </c>
      <c r="D894" s="14" t="str">
        <f>Personal_Development!D895</f>
        <v>T10131</v>
      </c>
      <c r="E894" s="148" t="str">
        <f>Personal_Development!E895</f>
        <v>MUHAMMED HASSAN BIN HUSSIN</v>
      </c>
      <c r="F894" s="12" t="str">
        <f>Personal_Development!F895</f>
        <v>PRODUCTION NO.2 DEPARTMENT</v>
      </c>
      <c r="G894" s="12" t="str">
        <f>Personal_Development!G895</f>
        <v>MOLDING PRODUCTION SECTION (MPS)</v>
      </c>
      <c r="H894" s="40" t="str">
        <f>Personal_Development!H895</f>
        <v>OPERATOR 2</v>
      </c>
      <c r="I894" s="41" t="str">
        <f>Personal_Development!I895</f>
        <v>C4 PROD</v>
      </c>
      <c r="J894" s="42" t="str">
        <f>Personal_Development!J895</f>
        <v xml:space="preserve">C4 </v>
      </c>
      <c r="K894" s="48"/>
      <c r="L894" s="48"/>
      <c r="M894" s="16"/>
      <c r="N894" s="16"/>
      <c r="O894" s="48"/>
      <c r="P894" s="48"/>
      <c r="Q894" s="48"/>
      <c r="R894" s="48"/>
      <c r="S894" s="48"/>
      <c r="T894" s="48"/>
      <c r="U894" s="48"/>
      <c r="V894" s="48"/>
      <c r="W894" s="20">
        <f t="shared" si="99"/>
        <v>0</v>
      </c>
      <c r="X894" s="48"/>
      <c r="Y894" s="48"/>
      <c r="Z894" s="16"/>
      <c r="AA894" s="16"/>
      <c r="AB894" s="48"/>
      <c r="AC894" s="48"/>
      <c r="AD894" s="48"/>
      <c r="AE894" s="48"/>
      <c r="AF894" s="48"/>
      <c r="AG894" s="48"/>
      <c r="AH894" s="48"/>
      <c r="AI894" s="48"/>
      <c r="AJ894" s="24">
        <f t="shared" si="100"/>
        <v>0</v>
      </c>
      <c r="AK894" s="48"/>
      <c r="AL894" s="48"/>
      <c r="AM894" s="16"/>
      <c r="AN894" s="16"/>
      <c r="AO894" s="48"/>
      <c r="AP894" s="48"/>
      <c r="AQ894" s="48"/>
      <c r="AR894" s="48"/>
      <c r="AS894" s="48"/>
      <c r="AT894" s="48"/>
      <c r="AU894" s="48"/>
      <c r="AV894" s="48"/>
      <c r="AW894" s="26">
        <f t="shared" si="101"/>
        <v>0</v>
      </c>
      <c r="AX894" s="16">
        <f t="shared" si="102"/>
        <v>0</v>
      </c>
      <c r="AY894" s="48"/>
      <c r="AZ894" s="48"/>
      <c r="BA894" s="129"/>
      <c r="BB894" s="157"/>
      <c r="BC894" s="156"/>
      <c r="BD894" s="156"/>
      <c r="BE894" s="156"/>
      <c r="BF894" s="156"/>
      <c r="BG894" s="156"/>
      <c r="BH894" s="156"/>
      <c r="BI894" s="156"/>
      <c r="BJ894" s="16"/>
      <c r="BK894" s="16"/>
      <c r="BL894" s="16"/>
      <c r="BM894" s="135"/>
      <c r="BN894" s="135">
        <f t="shared" si="96"/>
        <v>0</v>
      </c>
      <c r="BO894" s="131">
        <f t="shared" si="97"/>
        <v>0</v>
      </c>
      <c r="BP894" s="65">
        <f t="shared" si="98"/>
        <v>5</v>
      </c>
      <c r="BS894" s="29"/>
    </row>
    <row r="895" spans="2:71" ht="24.95" customHeight="1">
      <c r="B895" s="48" t="str">
        <f>Personal_Development!B896</f>
        <v>R</v>
      </c>
      <c r="C895" s="48">
        <f>Personal_Development!C896</f>
        <v>0</v>
      </c>
      <c r="D895" s="14" t="str">
        <f>Personal_Development!D896</f>
        <v>T10132</v>
      </c>
      <c r="E895" s="148" t="str">
        <f>Personal_Development!E896</f>
        <v>NOR FARAH DIANA ABD RAZAK</v>
      </c>
      <c r="F895" s="12" t="str">
        <f>Personal_Development!F896</f>
        <v>GENERAL AFFAIRS DEPARTMENT</v>
      </c>
      <c r="G895" s="12" t="str">
        <f>Personal_Development!G896</f>
        <v>GENERAL AFFAIRS SECTION (GAS)</v>
      </c>
      <c r="H895" s="40" t="str">
        <f>Personal_Development!H896</f>
        <v>CLERK 1</v>
      </c>
      <c r="I895" s="41" t="str">
        <f>Personal_Development!I896</f>
        <v>C2 OFFICE</v>
      </c>
      <c r="J895" s="42" t="str">
        <f>Personal_Development!J896</f>
        <v xml:space="preserve">C2 </v>
      </c>
      <c r="K895" s="48"/>
      <c r="L895" s="48"/>
      <c r="M895" s="16"/>
      <c r="N895" s="16"/>
      <c r="O895" s="48"/>
      <c r="P895" s="48"/>
      <c r="Q895" s="48"/>
      <c r="R895" s="48"/>
      <c r="S895" s="48"/>
      <c r="T895" s="48"/>
      <c r="U895" s="48"/>
      <c r="V895" s="48"/>
      <c r="W895" s="20">
        <f t="shared" si="99"/>
        <v>0</v>
      </c>
      <c r="X895" s="48"/>
      <c r="Y895" s="48"/>
      <c r="Z895" s="16"/>
      <c r="AA895" s="16"/>
      <c r="AB895" s="48"/>
      <c r="AC895" s="48"/>
      <c r="AD895" s="48"/>
      <c r="AE895" s="48"/>
      <c r="AF895" s="48">
        <v>1</v>
      </c>
      <c r="AG895" s="48"/>
      <c r="AH895" s="48"/>
      <c r="AI895" s="48"/>
      <c r="AJ895" s="24">
        <f t="shared" si="100"/>
        <v>1</v>
      </c>
      <c r="AK895" s="48"/>
      <c r="AL895" s="48"/>
      <c r="AM895" s="16"/>
      <c r="AN895" s="16"/>
      <c r="AO895" s="48"/>
      <c r="AP895" s="48"/>
      <c r="AQ895" s="48"/>
      <c r="AR895" s="48"/>
      <c r="AS895" s="48"/>
      <c r="AT895" s="48"/>
      <c r="AU895" s="48"/>
      <c r="AV895" s="48"/>
      <c r="AW895" s="26">
        <f t="shared" si="101"/>
        <v>0</v>
      </c>
      <c r="AX895" s="16">
        <f t="shared" si="102"/>
        <v>1</v>
      </c>
      <c r="AY895" s="48"/>
      <c r="AZ895" s="48"/>
      <c r="BA895" s="129"/>
      <c r="BB895" s="157"/>
      <c r="BC895" s="156"/>
      <c r="BD895" s="156"/>
      <c r="BE895" s="156"/>
      <c r="BF895" s="156"/>
      <c r="BG895" s="156"/>
      <c r="BH895" s="156"/>
      <c r="BI895" s="156"/>
      <c r="BJ895" s="16"/>
      <c r="BK895" s="16"/>
      <c r="BL895" s="16"/>
      <c r="BM895" s="135"/>
      <c r="BN895" s="135">
        <f t="shared" si="96"/>
        <v>0</v>
      </c>
      <c r="BO895" s="131">
        <f t="shared" si="97"/>
        <v>1</v>
      </c>
      <c r="BP895" s="65">
        <f t="shared" si="98"/>
        <v>4</v>
      </c>
      <c r="BS895" s="29"/>
    </row>
    <row r="896" spans="2:71" ht="24.95" customHeight="1">
      <c r="B896" s="48">
        <f>Personal_Development!B897</f>
        <v>0</v>
      </c>
      <c r="C896" s="48">
        <f>Personal_Development!C897</f>
        <v>0</v>
      </c>
      <c r="D896" s="14" t="str">
        <f>Personal_Development!D897</f>
        <v>T10133</v>
      </c>
      <c r="E896" s="148" t="str">
        <f>Personal_Development!E897</f>
        <v>EANIELYANA BINTI ZAHARI</v>
      </c>
      <c r="F896" s="12" t="str">
        <f>Personal_Development!F897</f>
        <v>FACTORY OPERATIONS DEPARTMENT</v>
      </c>
      <c r="G896" s="12" t="str">
        <f>Personal_Development!G897</f>
        <v>FINANCE &amp; ACCOUNTING SECTION (FAS)</v>
      </c>
      <c r="H896" s="40" t="str">
        <f>Personal_Development!H897</f>
        <v>ASSISTANT</v>
      </c>
      <c r="I896" s="41" t="str">
        <f>Personal_Development!I897</f>
        <v>C1 OFFICE</v>
      </c>
      <c r="J896" s="42" t="str">
        <f>Personal_Development!J897</f>
        <v xml:space="preserve">C1 </v>
      </c>
      <c r="K896" s="48"/>
      <c r="L896" s="48"/>
      <c r="M896" s="16"/>
      <c r="N896" s="16"/>
      <c r="O896" s="48"/>
      <c r="P896" s="48"/>
      <c r="Q896" s="48"/>
      <c r="R896" s="48"/>
      <c r="S896" s="48"/>
      <c r="T896" s="48">
        <v>1</v>
      </c>
      <c r="U896" s="48"/>
      <c r="V896" s="48"/>
      <c r="W896" s="20">
        <f t="shared" si="99"/>
        <v>1</v>
      </c>
      <c r="X896" s="48"/>
      <c r="Y896" s="48"/>
      <c r="Z896" s="16"/>
      <c r="AA896" s="16"/>
      <c r="AB896" s="48"/>
      <c r="AC896" s="48"/>
      <c r="AD896" s="48"/>
      <c r="AE896" s="48"/>
      <c r="AF896" s="48"/>
      <c r="AG896" s="48"/>
      <c r="AH896" s="48"/>
      <c r="AI896" s="48"/>
      <c r="AJ896" s="24">
        <f t="shared" si="100"/>
        <v>0</v>
      </c>
      <c r="AK896" s="48"/>
      <c r="AL896" s="48"/>
      <c r="AM896" s="16"/>
      <c r="AN896" s="16"/>
      <c r="AO896" s="48"/>
      <c r="AP896" s="48"/>
      <c r="AQ896" s="48"/>
      <c r="AR896" s="48"/>
      <c r="AS896" s="48"/>
      <c r="AT896" s="48"/>
      <c r="AU896" s="48"/>
      <c r="AV896" s="48"/>
      <c r="AW896" s="26">
        <f t="shared" si="101"/>
        <v>0</v>
      </c>
      <c r="AX896" s="16">
        <f t="shared" si="102"/>
        <v>1</v>
      </c>
      <c r="AY896" s="48"/>
      <c r="AZ896" s="48"/>
      <c r="BA896" s="129"/>
      <c r="BB896" s="157"/>
      <c r="BC896" s="156"/>
      <c r="BD896" s="156"/>
      <c r="BE896" s="156"/>
      <c r="BF896" s="156"/>
      <c r="BG896" s="156"/>
      <c r="BH896" s="156"/>
      <c r="BI896" s="156"/>
      <c r="BJ896" s="16">
        <v>0.25</v>
      </c>
      <c r="BK896" s="16"/>
      <c r="BL896" s="16">
        <v>1.5</v>
      </c>
      <c r="BM896" s="135"/>
      <c r="BN896" s="135">
        <f t="shared" si="96"/>
        <v>1.75</v>
      </c>
      <c r="BO896" s="131">
        <f t="shared" si="97"/>
        <v>2.75</v>
      </c>
      <c r="BP896" s="65">
        <f t="shared" si="98"/>
        <v>4</v>
      </c>
      <c r="BS896" s="29"/>
    </row>
    <row r="897" spans="2:71" ht="24.95" customHeight="1">
      <c r="B897" s="48" t="str">
        <f>Personal_Development!B898</f>
        <v>R</v>
      </c>
      <c r="C897" s="48">
        <f>Personal_Development!C898</f>
        <v>0</v>
      </c>
      <c r="D897" s="14" t="str">
        <f>Personal_Development!D898</f>
        <v>C13927</v>
      </c>
      <c r="E897" s="148" t="str">
        <f>Personal_Development!E898</f>
        <v>SUGANTHI A/P MUTHU KRISHNAN</v>
      </c>
      <c r="F897" s="12" t="str">
        <f>Personal_Development!F898</f>
        <v>PRODUCTION NO.1 DEPARTMENT</v>
      </c>
      <c r="G897" s="12" t="str">
        <f>Personal_Development!G898</f>
        <v>ASSEMBLY PRODUCTION SECTION (APS)</v>
      </c>
      <c r="H897" s="40" t="str">
        <f>Personal_Development!H898</f>
        <v>OPERATOR 2</v>
      </c>
      <c r="I897" s="41" t="str">
        <f>Personal_Development!I898</f>
        <v>C4 PROD</v>
      </c>
      <c r="J897" s="42" t="str">
        <f>Personal_Development!J898</f>
        <v xml:space="preserve">C4 </v>
      </c>
      <c r="K897" s="48"/>
      <c r="L897" s="48"/>
      <c r="M897" s="16"/>
      <c r="N897" s="16"/>
      <c r="O897" s="48"/>
      <c r="P897" s="48"/>
      <c r="Q897" s="48"/>
      <c r="R897" s="48"/>
      <c r="S897" s="48"/>
      <c r="T897" s="48">
        <v>1</v>
      </c>
      <c r="U897" s="48"/>
      <c r="V897" s="48"/>
      <c r="W897" s="20">
        <f t="shared" si="99"/>
        <v>1</v>
      </c>
      <c r="X897" s="48"/>
      <c r="Y897" s="48"/>
      <c r="Z897" s="16"/>
      <c r="AA897" s="16"/>
      <c r="AB897" s="48"/>
      <c r="AC897" s="48"/>
      <c r="AD897" s="48"/>
      <c r="AE897" s="48"/>
      <c r="AF897" s="48"/>
      <c r="AG897" s="48"/>
      <c r="AH897" s="48"/>
      <c r="AI897" s="48"/>
      <c r="AJ897" s="24">
        <f t="shared" si="100"/>
        <v>0</v>
      </c>
      <c r="AK897" s="48"/>
      <c r="AL897" s="48"/>
      <c r="AM897" s="16"/>
      <c r="AN897" s="16"/>
      <c r="AO897" s="48"/>
      <c r="AP897" s="48"/>
      <c r="AQ897" s="48"/>
      <c r="AR897" s="48"/>
      <c r="AS897" s="48"/>
      <c r="AT897" s="48"/>
      <c r="AU897" s="48"/>
      <c r="AV897" s="48"/>
      <c r="AW897" s="26">
        <f t="shared" si="101"/>
        <v>0</v>
      </c>
      <c r="AX897" s="16">
        <f t="shared" si="102"/>
        <v>1</v>
      </c>
      <c r="AY897" s="48"/>
      <c r="AZ897" s="48"/>
      <c r="BA897" s="129"/>
      <c r="BB897" s="157"/>
      <c r="BC897" s="156"/>
      <c r="BD897" s="156"/>
      <c r="BE897" s="156"/>
      <c r="BF897" s="156"/>
      <c r="BG897" s="156"/>
      <c r="BH897" s="156"/>
      <c r="BI897" s="156"/>
      <c r="BJ897" s="16"/>
      <c r="BK897" s="16"/>
      <c r="BL897" s="16"/>
      <c r="BM897" s="135"/>
      <c r="BN897" s="135">
        <f t="shared" si="96"/>
        <v>0</v>
      </c>
      <c r="BO897" s="131">
        <f t="shared" si="97"/>
        <v>1</v>
      </c>
      <c r="BP897" s="65">
        <f t="shared" si="98"/>
        <v>4</v>
      </c>
      <c r="BS897" s="29"/>
    </row>
    <row r="898" spans="2:71" ht="24.95" customHeight="1">
      <c r="B898" s="48">
        <f>Personal_Development!B899</f>
        <v>0</v>
      </c>
      <c r="C898" s="48">
        <f>Personal_Development!C899</f>
        <v>0</v>
      </c>
      <c r="D898" s="14" t="str">
        <f>Personal_Development!D899</f>
        <v>E00194</v>
      </c>
      <c r="E898" s="148" t="str">
        <f>Personal_Development!E899</f>
        <v>NUR ATHIRAH BINTI MOHAMAD NOOR</v>
      </c>
      <c r="F898" s="12" t="str">
        <f>Personal_Development!F899</f>
        <v>QUALITY ASSURANCE DEPARTMENT</v>
      </c>
      <c r="G898" s="12" t="str">
        <f>Personal_Development!G899</f>
        <v>QUALITY ASSURANCE SECTION (QAS)</v>
      </c>
      <c r="H898" s="40" t="str">
        <f>Personal_Development!H899</f>
        <v>ASST. OFFICER</v>
      </c>
      <c r="I898" s="41" t="str">
        <f>Personal_Development!I899</f>
        <v>M7</v>
      </c>
      <c r="J898" s="42" t="str">
        <f>Personal_Development!J899</f>
        <v>M7</v>
      </c>
      <c r="K898" s="48"/>
      <c r="L898" s="48"/>
      <c r="M898" s="16"/>
      <c r="N898" s="16"/>
      <c r="O898" s="48"/>
      <c r="P898" s="48"/>
      <c r="Q898" s="48"/>
      <c r="R898" s="48"/>
      <c r="S898" s="48">
        <v>1</v>
      </c>
      <c r="T898" s="48"/>
      <c r="U898" s="48"/>
      <c r="V898" s="48"/>
      <c r="W898" s="20">
        <f t="shared" si="99"/>
        <v>1</v>
      </c>
      <c r="X898" s="48"/>
      <c r="Y898" s="48"/>
      <c r="Z898" s="16"/>
      <c r="AA898" s="16"/>
      <c r="AB898" s="48"/>
      <c r="AC898" s="48"/>
      <c r="AD898" s="48"/>
      <c r="AE898" s="48"/>
      <c r="AF898" s="48"/>
      <c r="AG898" s="48"/>
      <c r="AH898" s="48"/>
      <c r="AI898" s="48"/>
      <c r="AJ898" s="24">
        <f t="shared" si="100"/>
        <v>0</v>
      </c>
      <c r="AK898" s="48"/>
      <c r="AL898" s="48"/>
      <c r="AM898" s="16"/>
      <c r="AN898" s="16"/>
      <c r="AO898" s="48"/>
      <c r="AP898" s="48"/>
      <c r="AQ898" s="48"/>
      <c r="AR898" s="48"/>
      <c r="AS898" s="48"/>
      <c r="AT898" s="48"/>
      <c r="AU898" s="48"/>
      <c r="AV898" s="48">
        <v>1.75</v>
      </c>
      <c r="AW898" s="26">
        <f t="shared" si="101"/>
        <v>1.75</v>
      </c>
      <c r="AX898" s="16">
        <f t="shared" si="102"/>
        <v>2.75</v>
      </c>
      <c r="AY898" s="48"/>
      <c r="AZ898" s="48"/>
      <c r="BA898" s="129"/>
      <c r="BB898" s="157"/>
      <c r="BC898" s="156"/>
      <c r="BD898" s="156"/>
      <c r="BE898" s="156"/>
      <c r="BF898" s="156"/>
      <c r="BG898" s="156"/>
      <c r="BH898" s="156"/>
      <c r="BI898" s="156"/>
      <c r="BJ898" s="16"/>
      <c r="BK898" s="16"/>
      <c r="BL898" s="16"/>
      <c r="BM898" s="135"/>
      <c r="BN898" s="135">
        <f t="shared" si="96"/>
        <v>0</v>
      </c>
      <c r="BO898" s="131">
        <f t="shared" si="97"/>
        <v>2.75</v>
      </c>
      <c r="BP898" s="65">
        <f t="shared" si="98"/>
        <v>4</v>
      </c>
      <c r="BS898" s="29"/>
    </row>
    <row r="899" spans="2:71" ht="24.95" customHeight="1">
      <c r="B899" s="48">
        <f>Personal_Development!B900</f>
        <v>0</v>
      </c>
      <c r="C899" s="48" t="str">
        <f>Personal_Development!C900</f>
        <v>K03383</v>
      </c>
      <c r="D899" s="14" t="str">
        <f>Personal_Development!D900</f>
        <v>C13945</v>
      </c>
      <c r="E899" s="148" t="str">
        <f>Personal_Development!E900</f>
        <v>MUHAMMAD SHAFIQ BIN SUHAIMI</v>
      </c>
      <c r="F899" s="12" t="str">
        <f>Personal_Development!F900</f>
        <v>PRODUCTION NO.1 DEPARTMENT</v>
      </c>
      <c r="G899" s="12" t="str">
        <f>Personal_Development!G900</f>
        <v>ASSEMBLY PRODUCTION SECTION (APS)</v>
      </c>
      <c r="H899" s="40" t="str">
        <f>Personal_Development!H900</f>
        <v>OPERATOR 2</v>
      </c>
      <c r="I899" s="41" t="str">
        <f>Personal_Development!I900</f>
        <v>C4 PROD</v>
      </c>
      <c r="J899" s="42" t="str">
        <f>Personal_Development!J900</f>
        <v xml:space="preserve">C4 </v>
      </c>
      <c r="K899" s="48"/>
      <c r="L899" s="48"/>
      <c r="M899" s="16"/>
      <c r="N899" s="16"/>
      <c r="O899" s="48"/>
      <c r="P899" s="48"/>
      <c r="Q899" s="48"/>
      <c r="R899" s="48"/>
      <c r="S899" s="48"/>
      <c r="T899" s="48"/>
      <c r="U899" s="48"/>
      <c r="V899" s="48"/>
      <c r="W899" s="20">
        <f t="shared" si="99"/>
        <v>0</v>
      </c>
      <c r="X899" s="48"/>
      <c r="Y899" s="48"/>
      <c r="Z899" s="16"/>
      <c r="AA899" s="16"/>
      <c r="AB899" s="48"/>
      <c r="AC899" s="48"/>
      <c r="AD899" s="48"/>
      <c r="AE899" s="48"/>
      <c r="AF899" s="48"/>
      <c r="AG899" s="48"/>
      <c r="AH899" s="48"/>
      <c r="AI899" s="48"/>
      <c r="AJ899" s="24">
        <f t="shared" si="100"/>
        <v>0</v>
      </c>
      <c r="AK899" s="48"/>
      <c r="AL899" s="48"/>
      <c r="AM899" s="16"/>
      <c r="AN899" s="16"/>
      <c r="AO899" s="48"/>
      <c r="AP899" s="48"/>
      <c r="AQ899" s="48"/>
      <c r="AR899" s="48"/>
      <c r="AS899" s="48"/>
      <c r="AT899" s="48"/>
      <c r="AU899" s="48"/>
      <c r="AV899" s="48"/>
      <c r="AW899" s="26">
        <f t="shared" si="101"/>
        <v>0</v>
      </c>
      <c r="AX899" s="16">
        <f t="shared" si="102"/>
        <v>0</v>
      </c>
      <c r="AY899" s="48"/>
      <c r="AZ899" s="48"/>
      <c r="BA899" s="129"/>
      <c r="BB899" s="157"/>
      <c r="BC899" s="156"/>
      <c r="BD899" s="156"/>
      <c r="BE899" s="156"/>
      <c r="BF899" s="156"/>
      <c r="BG899" s="156"/>
      <c r="BH899" s="156"/>
      <c r="BI899" s="156"/>
      <c r="BJ899" s="16"/>
      <c r="BK899" s="16"/>
      <c r="BL899" s="16"/>
      <c r="BM899" s="135"/>
      <c r="BN899" s="135">
        <f t="shared" si="96"/>
        <v>0</v>
      </c>
      <c r="BO899" s="131">
        <f t="shared" si="97"/>
        <v>0</v>
      </c>
      <c r="BP899" s="65">
        <f t="shared" si="98"/>
        <v>5</v>
      </c>
      <c r="BS899" s="29"/>
    </row>
    <row r="900" spans="2:71" ht="24.95" customHeight="1">
      <c r="B900" s="48">
        <f>Personal_Development!B901</f>
        <v>0</v>
      </c>
      <c r="C900" s="48" t="str">
        <f>Personal_Development!C901</f>
        <v>K03384</v>
      </c>
      <c r="D900" s="14" t="str">
        <f>Personal_Development!D901</f>
        <v>C13972</v>
      </c>
      <c r="E900" s="148" t="str">
        <f>Personal_Development!E901</f>
        <v>RINNI UTAMY BINTI MUSTAFA</v>
      </c>
      <c r="F900" s="12" t="str">
        <f>Personal_Development!F901</f>
        <v>PRODUCTION NO.1 DEPARTMENT</v>
      </c>
      <c r="G900" s="12" t="str">
        <f>Personal_Development!G901</f>
        <v>ASSEMBLY PRODUCTION SECTION (APS)</v>
      </c>
      <c r="H900" s="40" t="str">
        <f>Personal_Development!H901</f>
        <v>OPERATOR 2</v>
      </c>
      <c r="I900" s="41" t="str">
        <f>Personal_Development!I901</f>
        <v>C4 PROD</v>
      </c>
      <c r="J900" s="42" t="str">
        <f>Personal_Development!J901</f>
        <v xml:space="preserve">C4 </v>
      </c>
      <c r="K900" s="48"/>
      <c r="L900" s="48"/>
      <c r="M900" s="16"/>
      <c r="N900" s="16"/>
      <c r="O900" s="48"/>
      <c r="P900" s="48"/>
      <c r="Q900" s="48"/>
      <c r="R900" s="48"/>
      <c r="S900" s="48"/>
      <c r="T900" s="48"/>
      <c r="U900" s="48"/>
      <c r="V900" s="48"/>
      <c r="W900" s="20">
        <f t="shared" si="99"/>
        <v>0</v>
      </c>
      <c r="X900" s="48"/>
      <c r="Y900" s="48"/>
      <c r="Z900" s="16"/>
      <c r="AA900" s="16"/>
      <c r="AB900" s="48"/>
      <c r="AC900" s="48"/>
      <c r="AD900" s="48"/>
      <c r="AE900" s="48"/>
      <c r="AF900" s="48">
        <v>1</v>
      </c>
      <c r="AG900" s="48"/>
      <c r="AH900" s="48"/>
      <c r="AI900" s="48">
        <v>1</v>
      </c>
      <c r="AJ900" s="24">
        <f t="shared" si="100"/>
        <v>2</v>
      </c>
      <c r="AK900" s="48"/>
      <c r="AL900" s="48"/>
      <c r="AM900" s="16"/>
      <c r="AN900" s="16"/>
      <c r="AO900" s="48"/>
      <c r="AP900" s="48"/>
      <c r="AQ900" s="48"/>
      <c r="AR900" s="48"/>
      <c r="AS900" s="48"/>
      <c r="AT900" s="48"/>
      <c r="AU900" s="48">
        <v>2</v>
      </c>
      <c r="AV900" s="48">
        <v>13</v>
      </c>
      <c r="AW900" s="26">
        <f t="shared" si="101"/>
        <v>15</v>
      </c>
      <c r="AX900" s="16">
        <f t="shared" si="102"/>
        <v>17</v>
      </c>
      <c r="AY900" s="48"/>
      <c r="AZ900" s="48"/>
      <c r="BA900" s="129"/>
      <c r="BB900" s="157"/>
      <c r="BC900" s="156"/>
      <c r="BD900" s="156"/>
      <c r="BE900" s="156"/>
      <c r="BF900" s="156"/>
      <c r="BG900" s="156"/>
      <c r="BH900" s="156"/>
      <c r="BI900" s="156"/>
      <c r="BJ900" s="16"/>
      <c r="BK900" s="16"/>
      <c r="BL900" s="16"/>
      <c r="BM900" s="135"/>
      <c r="BN900" s="135">
        <f t="shared" si="96"/>
        <v>0</v>
      </c>
      <c r="BO900" s="131">
        <f t="shared" si="97"/>
        <v>17</v>
      </c>
      <c r="BP900" s="65">
        <f t="shared" ref="BP900:BP963" si="103">ROUND(IF($BO900&gt;=11,"1",IF($BO900&gt;=7,"2",IF($BO900&gt;=4,"3",IF($BO900&gt;0,"4",IF($BO900=0,"5"))))),2)</f>
        <v>1</v>
      </c>
      <c r="BS900" s="29"/>
    </row>
    <row r="901" spans="2:71" ht="24.95" customHeight="1">
      <c r="B901" s="48">
        <f>Personal_Development!B902</f>
        <v>0</v>
      </c>
      <c r="C901" s="48" t="str">
        <f>Personal_Development!C902</f>
        <v>K03385</v>
      </c>
      <c r="D901" s="14" t="str">
        <f>Personal_Development!D902</f>
        <v>C13946</v>
      </c>
      <c r="E901" s="148" t="str">
        <f>Personal_Development!E902</f>
        <v>FARIZATUN BINTI ZAHARI</v>
      </c>
      <c r="F901" s="12" t="str">
        <f>Personal_Development!F902</f>
        <v>PRODUCTION NO.1 DEPARTMENT</v>
      </c>
      <c r="G901" s="12" t="str">
        <f>Personal_Development!G902</f>
        <v>ASSEMBLY PRODUCTION SECTION (APS)</v>
      </c>
      <c r="H901" s="40" t="str">
        <f>Personal_Development!H902</f>
        <v>OPERATOR 2</v>
      </c>
      <c r="I901" s="41" t="str">
        <f>Personal_Development!I902</f>
        <v>C4 PROD</v>
      </c>
      <c r="J901" s="42" t="str">
        <f>Personal_Development!J902</f>
        <v xml:space="preserve">C4 </v>
      </c>
      <c r="K901" s="48"/>
      <c r="L901" s="48"/>
      <c r="M901" s="16"/>
      <c r="N901" s="16"/>
      <c r="O901" s="48"/>
      <c r="P901" s="48"/>
      <c r="Q901" s="48"/>
      <c r="R901" s="48"/>
      <c r="S901" s="48"/>
      <c r="T901" s="48"/>
      <c r="U901" s="48"/>
      <c r="V901" s="48"/>
      <c r="W901" s="20">
        <f t="shared" si="99"/>
        <v>0</v>
      </c>
      <c r="X901" s="48"/>
      <c r="Y901" s="48"/>
      <c r="Z901" s="16"/>
      <c r="AA901" s="16"/>
      <c r="AB901" s="48"/>
      <c r="AC901" s="48"/>
      <c r="AD901" s="48"/>
      <c r="AE901" s="48"/>
      <c r="AF901" s="48"/>
      <c r="AG901" s="48"/>
      <c r="AH901" s="48"/>
      <c r="AI901" s="48"/>
      <c r="AJ901" s="24">
        <f t="shared" si="100"/>
        <v>0</v>
      </c>
      <c r="AK901" s="48"/>
      <c r="AL901" s="48"/>
      <c r="AM901" s="16"/>
      <c r="AN901" s="16"/>
      <c r="AO901" s="48"/>
      <c r="AP901" s="48"/>
      <c r="AQ901" s="48"/>
      <c r="AR901" s="48"/>
      <c r="AS901" s="48">
        <v>0.5</v>
      </c>
      <c r="AT901" s="48"/>
      <c r="AU901" s="48"/>
      <c r="AV901" s="48"/>
      <c r="AW901" s="26">
        <f t="shared" si="101"/>
        <v>0.5</v>
      </c>
      <c r="AX901" s="16">
        <f t="shared" si="102"/>
        <v>0.5</v>
      </c>
      <c r="AY901" s="48"/>
      <c r="AZ901" s="48"/>
      <c r="BA901" s="129"/>
      <c r="BB901" s="157"/>
      <c r="BC901" s="156"/>
      <c r="BD901" s="156"/>
      <c r="BE901" s="156"/>
      <c r="BF901" s="156"/>
      <c r="BG901" s="156"/>
      <c r="BH901" s="156"/>
      <c r="BI901" s="156"/>
      <c r="BJ901" s="16"/>
      <c r="BK901" s="16"/>
      <c r="BL901" s="16"/>
      <c r="BM901" s="135"/>
      <c r="BN901" s="135">
        <f t="shared" ref="BN901:BN964" si="104">SUM(BB901:BM901)</f>
        <v>0</v>
      </c>
      <c r="BO901" s="131">
        <f t="shared" ref="BO901:BO964" si="105">SUM(AX901,AY901,AZ901,BA901,BN901)</f>
        <v>0.5</v>
      </c>
      <c r="BP901" s="65">
        <f t="shared" si="103"/>
        <v>4</v>
      </c>
      <c r="BS901" s="29"/>
    </row>
    <row r="902" spans="2:71" ht="24.95" customHeight="1">
      <c r="B902" s="48">
        <f>Personal_Development!B903</f>
        <v>0</v>
      </c>
      <c r="C902" s="48" t="str">
        <f>Personal_Development!C903</f>
        <v>K03386</v>
      </c>
      <c r="D902" s="14" t="str">
        <f>Personal_Development!D903</f>
        <v>C13949</v>
      </c>
      <c r="E902" s="148" t="str">
        <f>Personal_Development!E903</f>
        <v>AHMAD AZRAF BIN AHMAD RANIS</v>
      </c>
      <c r="F902" s="12" t="str">
        <f>Personal_Development!F903</f>
        <v>PRODUCTION NO.1 DEPARTMENT</v>
      </c>
      <c r="G902" s="12" t="str">
        <f>Personal_Development!G903</f>
        <v>ASSEMBLY PRODUCTION SECTION (APS)</v>
      </c>
      <c r="H902" s="40" t="str">
        <f>Personal_Development!H903</f>
        <v>OPERATOR 2</v>
      </c>
      <c r="I902" s="41" t="str">
        <f>Personal_Development!I903</f>
        <v>C4 PROD</v>
      </c>
      <c r="J902" s="42" t="str">
        <f>Personal_Development!J903</f>
        <v xml:space="preserve">C4 </v>
      </c>
      <c r="K902" s="48"/>
      <c r="L902" s="48"/>
      <c r="M902" s="16"/>
      <c r="N902" s="16"/>
      <c r="O902" s="48"/>
      <c r="P902" s="48"/>
      <c r="Q902" s="48"/>
      <c r="R902" s="48"/>
      <c r="S902" s="48"/>
      <c r="T902" s="48"/>
      <c r="U902" s="48"/>
      <c r="V902" s="48">
        <v>1</v>
      </c>
      <c r="W902" s="20">
        <f t="shared" ref="W902:W965" si="106">SUM(K902:V902)</f>
        <v>1</v>
      </c>
      <c r="X902" s="48"/>
      <c r="Y902" s="48"/>
      <c r="Z902" s="16"/>
      <c r="AA902" s="16"/>
      <c r="AB902" s="48"/>
      <c r="AC902" s="48"/>
      <c r="AD902" s="48"/>
      <c r="AE902" s="48"/>
      <c r="AF902" s="48"/>
      <c r="AG902" s="48"/>
      <c r="AH902" s="48"/>
      <c r="AI902" s="48"/>
      <c r="AJ902" s="24">
        <f t="shared" ref="AJ902:AJ965" si="107">SUM(X902:AI902)</f>
        <v>0</v>
      </c>
      <c r="AK902" s="48"/>
      <c r="AL902" s="48"/>
      <c r="AM902" s="16"/>
      <c r="AN902" s="16"/>
      <c r="AO902" s="48"/>
      <c r="AP902" s="48"/>
      <c r="AQ902" s="48"/>
      <c r="AR902" s="48"/>
      <c r="AS902" s="48">
        <v>0.25</v>
      </c>
      <c r="AT902" s="48"/>
      <c r="AU902" s="48">
        <v>0.25</v>
      </c>
      <c r="AV902" s="48">
        <v>1.25</v>
      </c>
      <c r="AW902" s="26">
        <f t="shared" ref="AW902:AW965" si="108">SUM(AK902:AV902)</f>
        <v>1.75</v>
      </c>
      <c r="AX902" s="16">
        <f t="shared" ref="AX902:AX965" si="109">SUM(W902,AJ902,AW902)</f>
        <v>2.75</v>
      </c>
      <c r="AY902" s="48"/>
      <c r="AZ902" s="48"/>
      <c r="BA902" s="129"/>
      <c r="BB902" s="157"/>
      <c r="BC902" s="156"/>
      <c r="BD902" s="156"/>
      <c r="BE902" s="156"/>
      <c r="BF902" s="156"/>
      <c r="BG902" s="156"/>
      <c r="BH902" s="156"/>
      <c r="BI902" s="156"/>
      <c r="BJ902" s="16"/>
      <c r="BK902" s="16"/>
      <c r="BL902" s="16"/>
      <c r="BM902" s="135"/>
      <c r="BN902" s="135">
        <f t="shared" si="104"/>
        <v>0</v>
      </c>
      <c r="BO902" s="131">
        <f t="shared" si="105"/>
        <v>2.75</v>
      </c>
      <c r="BP902" s="65">
        <f t="shared" si="103"/>
        <v>4</v>
      </c>
      <c r="BS902" s="29"/>
    </row>
    <row r="903" spans="2:71" ht="24.95" customHeight="1">
      <c r="B903" s="48">
        <f>Personal_Development!B904</f>
        <v>0</v>
      </c>
      <c r="C903" s="48" t="str">
        <f>Personal_Development!C904</f>
        <v>K03387</v>
      </c>
      <c r="D903" s="14" t="str">
        <f>Personal_Development!D904</f>
        <v>C13950</v>
      </c>
      <c r="E903" s="148" t="str">
        <f>Personal_Development!E904</f>
        <v>NADIA BINTI SHAHARUM</v>
      </c>
      <c r="F903" s="12" t="str">
        <f>Personal_Development!F904</f>
        <v>PRODUCTION NO.1 DEPARTMENT</v>
      </c>
      <c r="G903" s="12" t="str">
        <f>Personal_Development!G904</f>
        <v>ASSEMBLY PRODUCTION SECTION (APS)</v>
      </c>
      <c r="H903" s="40" t="str">
        <f>Personal_Development!H904</f>
        <v>OPERATOR 2</v>
      </c>
      <c r="I903" s="41" t="str">
        <f>Personal_Development!I904</f>
        <v>C4 PROD</v>
      </c>
      <c r="J903" s="42" t="str">
        <f>Personal_Development!J904</f>
        <v xml:space="preserve">C4 </v>
      </c>
      <c r="K903" s="48"/>
      <c r="L903" s="48"/>
      <c r="M903" s="16"/>
      <c r="N903" s="16"/>
      <c r="O903" s="48"/>
      <c r="P903" s="48"/>
      <c r="Q903" s="48"/>
      <c r="R903" s="48"/>
      <c r="S903" s="48"/>
      <c r="T903" s="48"/>
      <c r="U903" s="48"/>
      <c r="V903" s="48"/>
      <c r="W903" s="20">
        <f t="shared" si="106"/>
        <v>0</v>
      </c>
      <c r="X903" s="48"/>
      <c r="Y903" s="48"/>
      <c r="Z903" s="16"/>
      <c r="AA903" s="16"/>
      <c r="AB903" s="48"/>
      <c r="AC903" s="48"/>
      <c r="AD903" s="48"/>
      <c r="AE903" s="48"/>
      <c r="AF903" s="48"/>
      <c r="AG903" s="48"/>
      <c r="AH903" s="48"/>
      <c r="AI903" s="48"/>
      <c r="AJ903" s="24">
        <f t="shared" si="107"/>
        <v>0</v>
      </c>
      <c r="AK903" s="48"/>
      <c r="AL903" s="48"/>
      <c r="AM903" s="16"/>
      <c r="AN903" s="16"/>
      <c r="AO903" s="48"/>
      <c r="AP903" s="48"/>
      <c r="AQ903" s="48"/>
      <c r="AR903" s="48"/>
      <c r="AS903" s="48"/>
      <c r="AT903" s="48"/>
      <c r="AU903" s="48"/>
      <c r="AV903" s="48"/>
      <c r="AW903" s="26">
        <f t="shared" si="108"/>
        <v>0</v>
      </c>
      <c r="AX903" s="16">
        <f t="shared" si="109"/>
        <v>0</v>
      </c>
      <c r="AY903" s="48"/>
      <c r="AZ903" s="48"/>
      <c r="BA903" s="129"/>
      <c r="BB903" s="157"/>
      <c r="BC903" s="156"/>
      <c r="BD903" s="156"/>
      <c r="BE903" s="156"/>
      <c r="BF903" s="156"/>
      <c r="BG903" s="156"/>
      <c r="BH903" s="156"/>
      <c r="BI903" s="156"/>
      <c r="BJ903" s="16"/>
      <c r="BK903" s="16"/>
      <c r="BL903" s="16"/>
      <c r="BM903" s="135"/>
      <c r="BN903" s="135">
        <f t="shared" si="104"/>
        <v>0</v>
      </c>
      <c r="BO903" s="131">
        <f t="shared" si="105"/>
        <v>0</v>
      </c>
      <c r="BP903" s="65">
        <f t="shared" si="103"/>
        <v>5</v>
      </c>
      <c r="BS903" s="29"/>
    </row>
    <row r="904" spans="2:71" ht="24.95" customHeight="1">
      <c r="B904" s="48">
        <f>Personal_Development!B905</f>
        <v>0</v>
      </c>
      <c r="C904" s="48" t="str">
        <f>Personal_Development!C905</f>
        <v>K03388</v>
      </c>
      <c r="D904" s="14" t="str">
        <f>Personal_Development!D905</f>
        <v>C13951</v>
      </c>
      <c r="E904" s="148" t="str">
        <f>Personal_Development!E905</f>
        <v>NOR HAXIMMAH BINTI ANUAR</v>
      </c>
      <c r="F904" s="12" t="str">
        <f>Personal_Development!F905</f>
        <v>PRODUCTION NO.1 DEPARTMENT</v>
      </c>
      <c r="G904" s="12" t="str">
        <f>Personal_Development!G905</f>
        <v>ASSEMBLY PRODUCTION SECTION (APS)</v>
      </c>
      <c r="H904" s="40" t="str">
        <f>Personal_Development!H905</f>
        <v>OPERATOR 2</v>
      </c>
      <c r="I904" s="41" t="str">
        <f>Personal_Development!I905</f>
        <v>C4 PROD</v>
      </c>
      <c r="J904" s="42" t="str">
        <f>Personal_Development!J905</f>
        <v xml:space="preserve">C4 </v>
      </c>
      <c r="K904" s="48"/>
      <c r="L904" s="48"/>
      <c r="M904" s="16"/>
      <c r="N904" s="16"/>
      <c r="O904" s="48"/>
      <c r="P904" s="48"/>
      <c r="Q904" s="48"/>
      <c r="R904" s="48"/>
      <c r="S904" s="48"/>
      <c r="T904" s="48"/>
      <c r="U904" s="48"/>
      <c r="V904" s="48"/>
      <c r="W904" s="20">
        <f t="shared" si="106"/>
        <v>0</v>
      </c>
      <c r="X904" s="48"/>
      <c r="Y904" s="48"/>
      <c r="Z904" s="16"/>
      <c r="AA904" s="16"/>
      <c r="AB904" s="48"/>
      <c r="AC904" s="48"/>
      <c r="AD904" s="48"/>
      <c r="AE904" s="48"/>
      <c r="AF904" s="48"/>
      <c r="AG904" s="48"/>
      <c r="AH904" s="48"/>
      <c r="AI904" s="48"/>
      <c r="AJ904" s="24">
        <f t="shared" si="107"/>
        <v>0</v>
      </c>
      <c r="AK904" s="48"/>
      <c r="AL904" s="48"/>
      <c r="AM904" s="16"/>
      <c r="AN904" s="16"/>
      <c r="AO904" s="48"/>
      <c r="AP904" s="48"/>
      <c r="AQ904" s="48"/>
      <c r="AR904" s="48"/>
      <c r="AS904" s="48"/>
      <c r="AT904" s="48"/>
      <c r="AU904" s="48"/>
      <c r="AV904" s="48">
        <v>1</v>
      </c>
      <c r="AW904" s="26">
        <f t="shared" si="108"/>
        <v>1</v>
      </c>
      <c r="AX904" s="16">
        <f t="shared" si="109"/>
        <v>1</v>
      </c>
      <c r="AY904" s="48"/>
      <c r="AZ904" s="48"/>
      <c r="BA904" s="129"/>
      <c r="BB904" s="157"/>
      <c r="BC904" s="156"/>
      <c r="BD904" s="156"/>
      <c r="BE904" s="156"/>
      <c r="BF904" s="156"/>
      <c r="BG904" s="156"/>
      <c r="BH904" s="156"/>
      <c r="BI904" s="156"/>
      <c r="BJ904" s="16"/>
      <c r="BK904" s="16"/>
      <c r="BL904" s="16"/>
      <c r="BM904" s="135"/>
      <c r="BN904" s="135">
        <f t="shared" si="104"/>
        <v>0</v>
      </c>
      <c r="BO904" s="131">
        <f t="shared" si="105"/>
        <v>1</v>
      </c>
      <c r="BP904" s="65">
        <f t="shared" si="103"/>
        <v>4</v>
      </c>
      <c r="BS904" s="29"/>
    </row>
    <row r="905" spans="2:71" ht="24.95" customHeight="1">
      <c r="B905" s="48">
        <f>Personal_Development!B906</f>
        <v>0</v>
      </c>
      <c r="C905" s="48" t="str">
        <f>Personal_Development!C906</f>
        <v>K03389</v>
      </c>
      <c r="D905" s="14" t="str">
        <f>Personal_Development!D906</f>
        <v>C13952</v>
      </c>
      <c r="E905" s="148" t="str">
        <f>Personal_Development!E906</f>
        <v>MOHD FAIS BIN HASIM</v>
      </c>
      <c r="F905" s="12" t="str">
        <f>Personal_Development!F906</f>
        <v>PRODUCTION NO.1 DEPARTMENT</v>
      </c>
      <c r="G905" s="12" t="str">
        <f>Personal_Development!G906</f>
        <v>ASSEMBLY PRODUCTION SECTION (APS)</v>
      </c>
      <c r="H905" s="40" t="str">
        <f>Personal_Development!H906</f>
        <v>OPERATOR 2</v>
      </c>
      <c r="I905" s="41" t="str">
        <f>Personal_Development!I906</f>
        <v>C4 PROD</v>
      </c>
      <c r="J905" s="42" t="str">
        <f>Personal_Development!J906</f>
        <v xml:space="preserve">C4 </v>
      </c>
      <c r="K905" s="48"/>
      <c r="L905" s="48"/>
      <c r="M905" s="16"/>
      <c r="N905" s="16"/>
      <c r="O905" s="48"/>
      <c r="P905" s="48"/>
      <c r="Q905" s="48"/>
      <c r="R905" s="48"/>
      <c r="S905" s="48"/>
      <c r="T905" s="48"/>
      <c r="U905" s="48"/>
      <c r="V905" s="48">
        <v>2</v>
      </c>
      <c r="W905" s="20">
        <f t="shared" si="106"/>
        <v>2</v>
      </c>
      <c r="X905" s="48"/>
      <c r="Y905" s="48"/>
      <c r="Z905" s="16"/>
      <c r="AA905" s="16"/>
      <c r="AB905" s="48"/>
      <c r="AC905" s="48"/>
      <c r="AD905" s="48"/>
      <c r="AE905" s="48"/>
      <c r="AF905" s="48"/>
      <c r="AG905" s="48"/>
      <c r="AH905" s="48"/>
      <c r="AI905" s="48"/>
      <c r="AJ905" s="24">
        <f t="shared" si="107"/>
        <v>0</v>
      </c>
      <c r="AK905" s="48"/>
      <c r="AL905" s="48"/>
      <c r="AM905" s="16"/>
      <c r="AN905" s="16"/>
      <c r="AO905" s="48"/>
      <c r="AP905" s="48"/>
      <c r="AQ905" s="48"/>
      <c r="AR905" s="48"/>
      <c r="AS905" s="48">
        <v>2</v>
      </c>
      <c r="AT905" s="48">
        <v>1</v>
      </c>
      <c r="AU905" s="48">
        <v>1</v>
      </c>
      <c r="AV905" s="48">
        <v>2</v>
      </c>
      <c r="AW905" s="26">
        <f t="shared" si="108"/>
        <v>6</v>
      </c>
      <c r="AX905" s="16">
        <f t="shared" si="109"/>
        <v>8</v>
      </c>
      <c r="AY905" s="48"/>
      <c r="AZ905" s="48"/>
      <c r="BA905" s="129"/>
      <c r="BB905" s="157"/>
      <c r="BC905" s="156"/>
      <c r="BD905" s="156"/>
      <c r="BE905" s="156"/>
      <c r="BF905" s="156"/>
      <c r="BG905" s="156"/>
      <c r="BH905" s="156"/>
      <c r="BI905" s="156"/>
      <c r="BJ905" s="16"/>
      <c r="BK905" s="16"/>
      <c r="BL905" s="16"/>
      <c r="BM905" s="135"/>
      <c r="BN905" s="135">
        <f t="shared" si="104"/>
        <v>0</v>
      </c>
      <c r="BO905" s="131">
        <f t="shared" si="105"/>
        <v>8</v>
      </c>
      <c r="BP905" s="65">
        <f t="shared" si="103"/>
        <v>2</v>
      </c>
      <c r="BS905" s="29"/>
    </row>
    <row r="906" spans="2:71" ht="24.95" customHeight="1">
      <c r="B906" s="48">
        <f>Personal_Development!B907</f>
        <v>0</v>
      </c>
      <c r="C906" s="48" t="str">
        <f>Personal_Development!C907</f>
        <v>K03390</v>
      </c>
      <c r="D906" s="14" t="str">
        <f>Personal_Development!D907</f>
        <v>C13953</v>
      </c>
      <c r="E906" s="148" t="str">
        <f>Personal_Development!E907</f>
        <v>RAFIDAH BINTI MOHD NOR</v>
      </c>
      <c r="F906" s="12" t="str">
        <f>Personal_Development!F907</f>
        <v>PRODUCTION NO.1 DEPARTMENT</v>
      </c>
      <c r="G906" s="12" t="str">
        <f>Personal_Development!G907</f>
        <v>ASSEMBLY PRODUCTION SECTION (APS)</v>
      </c>
      <c r="H906" s="40" t="str">
        <f>Personal_Development!H907</f>
        <v>OPERATOR 2</v>
      </c>
      <c r="I906" s="41" t="str">
        <f>Personal_Development!I907</f>
        <v>C4 PROD</v>
      </c>
      <c r="J906" s="42" t="str">
        <f>Personal_Development!J907</f>
        <v xml:space="preserve">C4 </v>
      </c>
      <c r="K906" s="48"/>
      <c r="L906" s="48"/>
      <c r="M906" s="16"/>
      <c r="N906" s="16"/>
      <c r="O906" s="48"/>
      <c r="P906" s="48"/>
      <c r="Q906" s="48"/>
      <c r="R906" s="48"/>
      <c r="S906" s="48"/>
      <c r="T906" s="48"/>
      <c r="U906" s="48"/>
      <c r="V906" s="48"/>
      <c r="W906" s="20">
        <f t="shared" si="106"/>
        <v>0</v>
      </c>
      <c r="X906" s="48"/>
      <c r="Y906" s="48"/>
      <c r="Z906" s="16"/>
      <c r="AA906" s="16"/>
      <c r="AB906" s="48"/>
      <c r="AC906" s="48"/>
      <c r="AD906" s="48"/>
      <c r="AE906" s="48"/>
      <c r="AF906" s="48"/>
      <c r="AG906" s="48"/>
      <c r="AH906" s="48"/>
      <c r="AI906" s="48"/>
      <c r="AJ906" s="24">
        <f t="shared" si="107"/>
        <v>0</v>
      </c>
      <c r="AK906" s="48"/>
      <c r="AL906" s="48"/>
      <c r="AM906" s="16"/>
      <c r="AN906" s="16"/>
      <c r="AO906" s="48"/>
      <c r="AP906" s="48"/>
      <c r="AQ906" s="48"/>
      <c r="AR906" s="48"/>
      <c r="AS906" s="48"/>
      <c r="AT906" s="48"/>
      <c r="AU906" s="48"/>
      <c r="AV906" s="48"/>
      <c r="AW906" s="26">
        <f t="shared" si="108"/>
        <v>0</v>
      </c>
      <c r="AX906" s="16">
        <f t="shared" si="109"/>
        <v>0</v>
      </c>
      <c r="AY906" s="48"/>
      <c r="AZ906" s="48"/>
      <c r="BA906" s="129"/>
      <c r="BB906" s="157"/>
      <c r="BC906" s="156"/>
      <c r="BD906" s="156"/>
      <c r="BE906" s="156"/>
      <c r="BF906" s="156"/>
      <c r="BG906" s="156"/>
      <c r="BH906" s="156"/>
      <c r="BI906" s="156"/>
      <c r="BJ906" s="16"/>
      <c r="BK906" s="16"/>
      <c r="BL906" s="16"/>
      <c r="BM906" s="135"/>
      <c r="BN906" s="135">
        <f t="shared" si="104"/>
        <v>0</v>
      </c>
      <c r="BO906" s="131">
        <f t="shared" si="105"/>
        <v>0</v>
      </c>
      <c r="BP906" s="65">
        <f t="shared" si="103"/>
        <v>5</v>
      </c>
      <c r="BS906" s="29"/>
    </row>
    <row r="907" spans="2:71" ht="24.95" customHeight="1">
      <c r="B907" s="48">
        <f>Personal_Development!B908</f>
        <v>0</v>
      </c>
      <c r="C907" s="48" t="str">
        <f>Personal_Development!C908</f>
        <v>K03391</v>
      </c>
      <c r="D907" s="14" t="str">
        <f>Personal_Development!D908</f>
        <v>C13954</v>
      </c>
      <c r="E907" s="148" t="str">
        <f>Personal_Development!E908</f>
        <v>NORAINI BINTI MOHD YUSOFF</v>
      </c>
      <c r="F907" s="12" t="str">
        <f>Personal_Development!F908</f>
        <v>PRODUCTION NO.1 DEPARTMENT</v>
      </c>
      <c r="G907" s="12" t="str">
        <f>Personal_Development!G908</f>
        <v>ASSEMBLY PRODUCTION SECTION (APS)</v>
      </c>
      <c r="H907" s="40" t="str">
        <f>Personal_Development!H908</f>
        <v>OPERATOR 2</v>
      </c>
      <c r="I907" s="41" t="str">
        <f>Personal_Development!I908</f>
        <v>C4 PROD</v>
      </c>
      <c r="J907" s="42" t="str">
        <f>Personal_Development!J908</f>
        <v xml:space="preserve">C4 </v>
      </c>
      <c r="K907" s="48"/>
      <c r="L907" s="48"/>
      <c r="M907" s="16"/>
      <c r="N907" s="16"/>
      <c r="O907" s="48"/>
      <c r="P907" s="48"/>
      <c r="Q907" s="48"/>
      <c r="R907" s="48"/>
      <c r="S907" s="48"/>
      <c r="T907" s="48"/>
      <c r="U907" s="48"/>
      <c r="V907" s="48">
        <v>1</v>
      </c>
      <c r="W907" s="20">
        <f t="shared" si="106"/>
        <v>1</v>
      </c>
      <c r="X907" s="48"/>
      <c r="Y907" s="48"/>
      <c r="Z907" s="16"/>
      <c r="AA907" s="16"/>
      <c r="AB907" s="48"/>
      <c r="AC907" s="48"/>
      <c r="AD907" s="48"/>
      <c r="AE907" s="48"/>
      <c r="AF907" s="48"/>
      <c r="AG907" s="48"/>
      <c r="AH907" s="48"/>
      <c r="AI907" s="48"/>
      <c r="AJ907" s="24">
        <f t="shared" si="107"/>
        <v>0</v>
      </c>
      <c r="AK907" s="48"/>
      <c r="AL907" s="48"/>
      <c r="AM907" s="16"/>
      <c r="AN907" s="16"/>
      <c r="AO907" s="48"/>
      <c r="AP907" s="48"/>
      <c r="AQ907" s="48"/>
      <c r="AR907" s="48"/>
      <c r="AS907" s="48"/>
      <c r="AT907" s="48">
        <v>1.5</v>
      </c>
      <c r="AU907" s="48">
        <v>1</v>
      </c>
      <c r="AV907" s="48">
        <v>1</v>
      </c>
      <c r="AW907" s="26">
        <f t="shared" si="108"/>
        <v>3.5</v>
      </c>
      <c r="AX907" s="16">
        <f t="shared" si="109"/>
        <v>4.5</v>
      </c>
      <c r="AY907" s="48"/>
      <c r="AZ907" s="48"/>
      <c r="BA907" s="129"/>
      <c r="BB907" s="157"/>
      <c r="BC907" s="156"/>
      <c r="BD907" s="156"/>
      <c r="BE907" s="156"/>
      <c r="BF907" s="156"/>
      <c r="BG907" s="156"/>
      <c r="BH907" s="156"/>
      <c r="BI907" s="156"/>
      <c r="BJ907" s="16"/>
      <c r="BK907" s="16"/>
      <c r="BL907" s="16"/>
      <c r="BM907" s="135"/>
      <c r="BN907" s="135">
        <f t="shared" si="104"/>
        <v>0</v>
      </c>
      <c r="BO907" s="131">
        <f t="shared" si="105"/>
        <v>4.5</v>
      </c>
      <c r="BP907" s="65">
        <f t="shared" si="103"/>
        <v>3</v>
      </c>
      <c r="BS907" s="29"/>
    </row>
    <row r="908" spans="2:71" ht="24.95" customHeight="1">
      <c r="B908" s="48" t="str">
        <f>Personal_Development!B909</f>
        <v>R</v>
      </c>
      <c r="C908" s="48">
        <f>Personal_Development!C909</f>
        <v>0</v>
      </c>
      <c r="D908" s="14" t="str">
        <f>Personal_Development!D909</f>
        <v>K03392</v>
      </c>
      <c r="E908" s="148" t="str">
        <f>Personal_Development!E909</f>
        <v>MUHAMMAD AMIN BIN NASIR</v>
      </c>
      <c r="F908" s="12" t="str">
        <f>Personal_Development!F909</f>
        <v>PRODUCTION NO.1 DEPARTMENT</v>
      </c>
      <c r="G908" s="12" t="str">
        <f>Personal_Development!G909</f>
        <v>ASSEMBLY PRODUCTION SECTION (APS)</v>
      </c>
      <c r="H908" s="40" t="str">
        <f>Personal_Development!H909</f>
        <v>OPERATOR 2</v>
      </c>
      <c r="I908" s="41" t="str">
        <f>Personal_Development!I909</f>
        <v>C4 PROD</v>
      </c>
      <c r="J908" s="42" t="str">
        <f>Personal_Development!J909</f>
        <v xml:space="preserve">C4 </v>
      </c>
      <c r="K908" s="48"/>
      <c r="L908" s="48"/>
      <c r="M908" s="16"/>
      <c r="N908" s="16"/>
      <c r="O908" s="48"/>
      <c r="P908" s="48"/>
      <c r="Q908" s="48"/>
      <c r="R908" s="48"/>
      <c r="S908" s="48"/>
      <c r="T908" s="48"/>
      <c r="U908" s="48"/>
      <c r="V908" s="48"/>
      <c r="W908" s="20">
        <f t="shared" si="106"/>
        <v>0</v>
      </c>
      <c r="X908" s="48"/>
      <c r="Y908" s="48"/>
      <c r="Z908" s="16"/>
      <c r="AA908" s="16"/>
      <c r="AB908" s="48"/>
      <c r="AC908" s="48"/>
      <c r="AD908" s="48"/>
      <c r="AE908" s="48"/>
      <c r="AF908" s="48"/>
      <c r="AG908" s="48"/>
      <c r="AH908" s="48"/>
      <c r="AI908" s="48"/>
      <c r="AJ908" s="24">
        <f t="shared" si="107"/>
        <v>0</v>
      </c>
      <c r="AK908" s="48"/>
      <c r="AL908" s="48"/>
      <c r="AM908" s="16"/>
      <c r="AN908" s="16"/>
      <c r="AO908" s="48"/>
      <c r="AP908" s="48"/>
      <c r="AQ908" s="48"/>
      <c r="AR908" s="48"/>
      <c r="AS908" s="48"/>
      <c r="AT908" s="48"/>
      <c r="AU908" s="48"/>
      <c r="AV908" s="48"/>
      <c r="AW908" s="26">
        <f t="shared" si="108"/>
        <v>0</v>
      </c>
      <c r="AX908" s="16">
        <f t="shared" si="109"/>
        <v>0</v>
      </c>
      <c r="AY908" s="48"/>
      <c r="AZ908" s="48"/>
      <c r="BA908" s="129"/>
      <c r="BB908" s="157"/>
      <c r="BC908" s="156"/>
      <c r="BD908" s="156"/>
      <c r="BE908" s="156"/>
      <c r="BF908" s="156"/>
      <c r="BG908" s="156"/>
      <c r="BH908" s="156"/>
      <c r="BI908" s="156"/>
      <c r="BJ908" s="16"/>
      <c r="BK908" s="16"/>
      <c r="BL908" s="16"/>
      <c r="BM908" s="135"/>
      <c r="BN908" s="135">
        <f t="shared" si="104"/>
        <v>0</v>
      </c>
      <c r="BO908" s="131">
        <f t="shared" si="105"/>
        <v>0</v>
      </c>
      <c r="BP908" s="65">
        <f t="shared" si="103"/>
        <v>5</v>
      </c>
      <c r="BS908" s="29"/>
    </row>
    <row r="909" spans="2:71" ht="24.95" customHeight="1">
      <c r="B909" s="48" t="str">
        <f>Personal_Development!B910</f>
        <v>R</v>
      </c>
      <c r="C909" s="48">
        <f>Personal_Development!C910</f>
        <v>0</v>
      </c>
      <c r="D909" s="14" t="str">
        <f>Personal_Development!D910</f>
        <v>K03393</v>
      </c>
      <c r="E909" s="148" t="str">
        <f>Personal_Development!E910</f>
        <v>AHMAD KHAIRUL JAMAL BIN ZAIRAZI</v>
      </c>
      <c r="F909" s="12" t="str">
        <f>Personal_Development!F910</f>
        <v>PRODUCTION NO.1 DEPARTMENT</v>
      </c>
      <c r="G909" s="12" t="str">
        <f>Personal_Development!G910</f>
        <v>ASSEMBLY PRODUCTION SECTION (APS)</v>
      </c>
      <c r="H909" s="40" t="str">
        <f>Personal_Development!H910</f>
        <v>OPERATOR 2</v>
      </c>
      <c r="I909" s="41" t="str">
        <f>Personal_Development!I910</f>
        <v>C4 PROD</v>
      </c>
      <c r="J909" s="42" t="str">
        <f>Personal_Development!J910</f>
        <v xml:space="preserve">C4 </v>
      </c>
      <c r="K909" s="48"/>
      <c r="L909" s="48"/>
      <c r="M909" s="16"/>
      <c r="N909" s="16"/>
      <c r="O909" s="48"/>
      <c r="P909" s="48"/>
      <c r="Q909" s="48"/>
      <c r="R909" s="48"/>
      <c r="S909" s="48"/>
      <c r="T909" s="48"/>
      <c r="U909" s="48"/>
      <c r="V909" s="48"/>
      <c r="W909" s="20">
        <f t="shared" si="106"/>
        <v>0</v>
      </c>
      <c r="X909" s="48"/>
      <c r="Y909" s="48"/>
      <c r="Z909" s="16"/>
      <c r="AA909" s="16"/>
      <c r="AB909" s="48"/>
      <c r="AC909" s="48"/>
      <c r="AD909" s="48"/>
      <c r="AE909" s="48"/>
      <c r="AF909" s="48">
        <v>2</v>
      </c>
      <c r="AG909" s="48"/>
      <c r="AH909" s="48"/>
      <c r="AI909" s="48"/>
      <c r="AJ909" s="24">
        <f t="shared" si="107"/>
        <v>2</v>
      </c>
      <c r="AK909" s="48"/>
      <c r="AL909" s="48"/>
      <c r="AM909" s="16"/>
      <c r="AN909" s="16"/>
      <c r="AO909" s="48"/>
      <c r="AP909" s="48"/>
      <c r="AQ909" s="48"/>
      <c r="AR909" s="48"/>
      <c r="AS909" s="48"/>
      <c r="AT909" s="48"/>
      <c r="AU909" s="48"/>
      <c r="AV909" s="48"/>
      <c r="AW909" s="26">
        <f t="shared" si="108"/>
        <v>0</v>
      </c>
      <c r="AX909" s="16">
        <f t="shared" si="109"/>
        <v>2</v>
      </c>
      <c r="AY909" s="48"/>
      <c r="AZ909" s="48"/>
      <c r="BA909" s="129"/>
      <c r="BB909" s="157"/>
      <c r="BC909" s="156"/>
      <c r="BD909" s="156"/>
      <c r="BE909" s="156"/>
      <c r="BF909" s="156"/>
      <c r="BG909" s="156"/>
      <c r="BH909" s="156"/>
      <c r="BI909" s="156"/>
      <c r="BJ909" s="16"/>
      <c r="BK909" s="16"/>
      <c r="BL909" s="16"/>
      <c r="BM909" s="135"/>
      <c r="BN909" s="135">
        <f t="shared" si="104"/>
        <v>0</v>
      </c>
      <c r="BO909" s="131">
        <f t="shared" si="105"/>
        <v>2</v>
      </c>
      <c r="BP909" s="65">
        <f t="shared" si="103"/>
        <v>4</v>
      </c>
      <c r="BS909" s="29"/>
    </row>
    <row r="910" spans="2:71" ht="24.95" customHeight="1">
      <c r="B910" s="48" t="str">
        <f>Personal_Development!B911</f>
        <v>R</v>
      </c>
      <c r="C910" s="48">
        <f>Personal_Development!C911</f>
        <v>0</v>
      </c>
      <c r="D910" s="14" t="str">
        <f>Personal_Development!D911</f>
        <v>K03394</v>
      </c>
      <c r="E910" s="148" t="str">
        <f>Personal_Development!E911</f>
        <v>MUHAMAD LOKMAN BIN AZMI</v>
      </c>
      <c r="F910" s="12" t="str">
        <f>Personal_Development!F911</f>
        <v>PRODUCTION NO.1 DEPARTMENT</v>
      </c>
      <c r="G910" s="12" t="str">
        <f>Personal_Development!G911</f>
        <v>ASSEMBLY PRODUCTION SECTION (APS)</v>
      </c>
      <c r="H910" s="40" t="str">
        <f>Personal_Development!H911</f>
        <v>OPERATOR 2</v>
      </c>
      <c r="I910" s="41" t="str">
        <f>Personal_Development!I911</f>
        <v>C4 PROD</v>
      </c>
      <c r="J910" s="42" t="str">
        <f>Personal_Development!J911</f>
        <v xml:space="preserve">C4 </v>
      </c>
      <c r="K910" s="48"/>
      <c r="L910" s="48"/>
      <c r="M910" s="16"/>
      <c r="N910" s="16"/>
      <c r="O910" s="48"/>
      <c r="P910" s="48"/>
      <c r="Q910" s="48"/>
      <c r="R910" s="48"/>
      <c r="S910" s="48"/>
      <c r="T910" s="48"/>
      <c r="U910" s="48"/>
      <c r="V910" s="48"/>
      <c r="W910" s="20">
        <f t="shared" si="106"/>
        <v>0</v>
      </c>
      <c r="X910" s="48"/>
      <c r="Y910" s="48"/>
      <c r="Z910" s="16"/>
      <c r="AA910" s="16"/>
      <c r="AB910" s="48"/>
      <c r="AC910" s="48"/>
      <c r="AD910" s="48"/>
      <c r="AE910" s="48"/>
      <c r="AF910" s="48">
        <v>2</v>
      </c>
      <c r="AG910" s="48"/>
      <c r="AH910" s="48"/>
      <c r="AI910" s="48"/>
      <c r="AJ910" s="24">
        <f t="shared" si="107"/>
        <v>2</v>
      </c>
      <c r="AK910" s="48"/>
      <c r="AL910" s="48"/>
      <c r="AM910" s="16"/>
      <c r="AN910" s="16"/>
      <c r="AO910" s="48"/>
      <c r="AP910" s="48"/>
      <c r="AQ910" s="48"/>
      <c r="AR910" s="48"/>
      <c r="AS910" s="48"/>
      <c r="AT910" s="48"/>
      <c r="AU910" s="48"/>
      <c r="AV910" s="48"/>
      <c r="AW910" s="26">
        <f t="shared" si="108"/>
        <v>0</v>
      </c>
      <c r="AX910" s="16">
        <f t="shared" si="109"/>
        <v>2</v>
      </c>
      <c r="AY910" s="48"/>
      <c r="AZ910" s="48"/>
      <c r="BA910" s="129"/>
      <c r="BB910" s="157"/>
      <c r="BC910" s="156"/>
      <c r="BD910" s="156"/>
      <c r="BE910" s="156"/>
      <c r="BF910" s="156"/>
      <c r="BG910" s="156"/>
      <c r="BH910" s="156"/>
      <c r="BI910" s="156"/>
      <c r="BJ910" s="16"/>
      <c r="BK910" s="16"/>
      <c r="BL910" s="16"/>
      <c r="BM910" s="135"/>
      <c r="BN910" s="135">
        <f t="shared" si="104"/>
        <v>0</v>
      </c>
      <c r="BO910" s="131">
        <f t="shared" si="105"/>
        <v>2</v>
      </c>
      <c r="BP910" s="65">
        <f t="shared" si="103"/>
        <v>4</v>
      </c>
      <c r="BS910" s="29"/>
    </row>
    <row r="911" spans="2:71" ht="24.95" customHeight="1">
      <c r="B911" s="48" t="str">
        <f>Personal_Development!B912</f>
        <v>R</v>
      </c>
      <c r="C911" s="48">
        <f>Personal_Development!C912</f>
        <v>0</v>
      </c>
      <c r="D911" s="14" t="str">
        <f>Personal_Development!D912</f>
        <v>K03395</v>
      </c>
      <c r="E911" s="148" t="str">
        <f>Personal_Development!E912</f>
        <v>MUHAMMAD ASYRAF BIN SHAMSURI</v>
      </c>
      <c r="F911" s="12" t="str">
        <f>Personal_Development!F912</f>
        <v>PRODUCTION NO.1 DEPARTMENT</v>
      </c>
      <c r="G911" s="12" t="str">
        <f>Personal_Development!G912</f>
        <v>ASSEMBLY PRODUCTION SECTION (APS)</v>
      </c>
      <c r="H911" s="40" t="str">
        <f>Personal_Development!H912</f>
        <v>OPERATOR 2</v>
      </c>
      <c r="I911" s="41" t="str">
        <f>Personal_Development!I912</f>
        <v>C4 PROD</v>
      </c>
      <c r="J911" s="42" t="str">
        <f>Personal_Development!J912</f>
        <v xml:space="preserve">C4 </v>
      </c>
      <c r="K911" s="48"/>
      <c r="L911" s="48"/>
      <c r="M911" s="16"/>
      <c r="N911" s="16"/>
      <c r="O911" s="48"/>
      <c r="P911" s="48"/>
      <c r="Q911" s="48"/>
      <c r="R911" s="48"/>
      <c r="S911" s="48"/>
      <c r="T911" s="48"/>
      <c r="U911" s="48"/>
      <c r="V911" s="48"/>
      <c r="W911" s="20">
        <f t="shared" si="106"/>
        <v>0</v>
      </c>
      <c r="X911" s="48"/>
      <c r="Y911" s="48"/>
      <c r="Z911" s="16"/>
      <c r="AA911" s="16"/>
      <c r="AB911" s="48"/>
      <c r="AC911" s="48"/>
      <c r="AD911" s="48"/>
      <c r="AE911" s="48"/>
      <c r="AF911" s="48"/>
      <c r="AG911" s="48"/>
      <c r="AH911" s="48"/>
      <c r="AI911" s="48"/>
      <c r="AJ911" s="24">
        <f t="shared" si="107"/>
        <v>0</v>
      </c>
      <c r="AK911" s="48"/>
      <c r="AL911" s="48"/>
      <c r="AM911" s="16"/>
      <c r="AN911" s="16"/>
      <c r="AO911" s="48"/>
      <c r="AP911" s="48"/>
      <c r="AQ911" s="48"/>
      <c r="AR911" s="48"/>
      <c r="AS911" s="48"/>
      <c r="AT911" s="48"/>
      <c r="AU911" s="48"/>
      <c r="AV911" s="48"/>
      <c r="AW911" s="26">
        <f t="shared" si="108"/>
        <v>0</v>
      </c>
      <c r="AX911" s="16">
        <f t="shared" si="109"/>
        <v>0</v>
      </c>
      <c r="AY911" s="48"/>
      <c r="AZ911" s="48"/>
      <c r="BA911" s="129"/>
      <c r="BB911" s="157"/>
      <c r="BC911" s="156"/>
      <c r="BD911" s="156"/>
      <c r="BE911" s="156"/>
      <c r="BF911" s="156"/>
      <c r="BG911" s="156"/>
      <c r="BH911" s="156"/>
      <c r="BI911" s="156"/>
      <c r="BJ911" s="16"/>
      <c r="BK911" s="16"/>
      <c r="BL911" s="16"/>
      <c r="BM911" s="135"/>
      <c r="BN911" s="135">
        <f t="shared" si="104"/>
        <v>0</v>
      </c>
      <c r="BO911" s="131">
        <f t="shared" si="105"/>
        <v>0</v>
      </c>
      <c r="BP911" s="65">
        <f t="shared" si="103"/>
        <v>5</v>
      </c>
      <c r="BS911" s="29"/>
    </row>
    <row r="912" spans="2:71" ht="24.95" customHeight="1">
      <c r="B912" s="48">
        <f>Personal_Development!B913</f>
        <v>0</v>
      </c>
      <c r="C912" s="48" t="str">
        <f>Personal_Development!C913</f>
        <v>K03396</v>
      </c>
      <c r="D912" s="14" t="str">
        <f>Personal_Development!D913</f>
        <v>C13955</v>
      </c>
      <c r="E912" s="148" t="str">
        <f>Personal_Development!E913</f>
        <v>SITI NORLELA BINTI MOHAMAD SIMPOL</v>
      </c>
      <c r="F912" s="12" t="str">
        <f>Personal_Development!F913</f>
        <v>PRODUCTION NO.1 DEPARTMENT</v>
      </c>
      <c r="G912" s="12" t="str">
        <f>Personal_Development!G913</f>
        <v>ASSEMBLY PRODUCTION SECTION (APS)</v>
      </c>
      <c r="H912" s="40" t="str">
        <f>Personal_Development!H913</f>
        <v>OPERATOR 2</v>
      </c>
      <c r="I912" s="41" t="str">
        <f>Personal_Development!I913</f>
        <v>C4 PROD</v>
      </c>
      <c r="J912" s="42" t="str">
        <f>Personal_Development!J913</f>
        <v xml:space="preserve">C4 </v>
      </c>
      <c r="K912" s="48"/>
      <c r="L912" s="48"/>
      <c r="M912" s="16"/>
      <c r="N912" s="16"/>
      <c r="O912" s="48"/>
      <c r="P912" s="48"/>
      <c r="Q912" s="48"/>
      <c r="R912" s="48"/>
      <c r="S912" s="48"/>
      <c r="T912" s="48"/>
      <c r="U912" s="48"/>
      <c r="V912" s="48"/>
      <c r="W912" s="20">
        <f t="shared" si="106"/>
        <v>0</v>
      </c>
      <c r="X912" s="48"/>
      <c r="Y912" s="48"/>
      <c r="Z912" s="16"/>
      <c r="AA912" s="16"/>
      <c r="AB912" s="48"/>
      <c r="AC912" s="48"/>
      <c r="AD912" s="48"/>
      <c r="AE912" s="48"/>
      <c r="AF912" s="48"/>
      <c r="AG912" s="48"/>
      <c r="AH912" s="48"/>
      <c r="AI912" s="48"/>
      <c r="AJ912" s="24">
        <f t="shared" si="107"/>
        <v>0</v>
      </c>
      <c r="AK912" s="48"/>
      <c r="AL912" s="48"/>
      <c r="AM912" s="16"/>
      <c r="AN912" s="16"/>
      <c r="AO912" s="48"/>
      <c r="AP912" s="48"/>
      <c r="AQ912" s="48"/>
      <c r="AR912" s="48"/>
      <c r="AS912" s="48"/>
      <c r="AT912" s="48"/>
      <c r="AU912" s="48"/>
      <c r="AV912" s="48"/>
      <c r="AW912" s="26">
        <f t="shared" si="108"/>
        <v>0</v>
      </c>
      <c r="AX912" s="16">
        <f t="shared" si="109"/>
        <v>0</v>
      </c>
      <c r="AY912" s="48"/>
      <c r="AZ912" s="48"/>
      <c r="BA912" s="129"/>
      <c r="BB912" s="157"/>
      <c r="BC912" s="156"/>
      <c r="BD912" s="156"/>
      <c r="BE912" s="156"/>
      <c r="BF912" s="156"/>
      <c r="BG912" s="156"/>
      <c r="BH912" s="156"/>
      <c r="BI912" s="156"/>
      <c r="BJ912" s="16"/>
      <c r="BK912" s="16"/>
      <c r="BL912" s="16"/>
      <c r="BM912" s="135"/>
      <c r="BN912" s="135">
        <f t="shared" si="104"/>
        <v>0</v>
      </c>
      <c r="BO912" s="131">
        <f t="shared" si="105"/>
        <v>0</v>
      </c>
      <c r="BP912" s="65">
        <f t="shared" si="103"/>
        <v>5</v>
      </c>
      <c r="BS912" s="29"/>
    </row>
    <row r="913" spans="2:71" ht="24.95" customHeight="1">
      <c r="B913" s="48">
        <f>Personal_Development!B914</f>
        <v>0</v>
      </c>
      <c r="C913" s="48" t="str">
        <f>Personal_Development!C914</f>
        <v>K03397</v>
      </c>
      <c r="D913" s="14" t="str">
        <f>Personal_Development!D914</f>
        <v>C13956</v>
      </c>
      <c r="E913" s="148" t="str">
        <f>Personal_Development!E914</f>
        <v>NUR AFIQKA BINTI RAZMAN</v>
      </c>
      <c r="F913" s="12" t="str">
        <f>Personal_Development!F914</f>
        <v>PRODUCTION NO.2 DEPARTMENT</v>
      </c>
      <c r="G913" s="12" t="str">
        <f>Personal_Development!G914</f>
        <v>MOLDING PRODUCTION SECTION (MPS)</v>
      </c>
      <c r="H913" s="40" t="str">
        <f>Personal_Development!H914</f>
        <v>OPERATOR 2</v>
      </c>
      <c r="I913" s="41" t="str">
        <f>Personal_Development!I914</f>
        <v>C4 PROD</v>
      </c>
      <c r="J913" s="42" t="str">
        <f>Personal_Development!J914</f>
        <v xml:space="preserve">C4 </v>
      </c>
      <c r="K913" s="48"/>
      <c r="L913" s="48"/>
      <c r="M913" s="16"/>
      <c r="N913" s="16"/>
      <c r="O913" s="48"/>
      <c r="P913" s="48"/>
      <c r="Q913" s="48"/>
      <c r="R913" s="48"/>
      <c r="S913" s="48"/>
      <c r="T913" s="48">
        <v>3</v>
      </c>
      <c r="U913" s="48">
        <v>1</v>
      </c>
      <c r="V913" s="48"/>
      <c r="W913" s="20">
        <f t="shared" si="106"/>
        <v>4</v>
      </c>
      <c r="X913" s="48"/>
      <c r="Y913" s="48"/>
      <c r="Z913" s="16"/>
      <c r="AA913" s="16"/>
      <c r="AB913" s="48"/>
      <c r="AC913" s="48"/>
      <c r="AD913" s="48"/>
      <c r="AE913" s="48"/>
      <c r="AF913" s="48"/>
      <c r="AG913" s="48"/>
      <c r="AH913" s="48"/>
      <c r="AI913" s="48"/>
      <c r="AJ913" s="24">
        <f t="shared" si="107"/>
        <v>0</v>
      </c>
      <c r="AK913" s="48"/>
      <c r="AL913" s="48"/>
      <c r="AM913" s="16"/>
      <c r="AN913" s="16"/>
      <c r="AO913" s="48"/>
      <c r="AP913" s="48"/>
      <c r="AQ913" s="48"/>
      <c r="AR913" s="48"/>
      <c r="AS913" s="48"/>
      <c r="AT913" s="48">
        <v>2</v>
      </c>
      <c r="AU913" s="48">
        <v>0.75</v>
      </c>
      <c r="AV913" s="48">
        <v>2.75</v>
      </c>
      <c r="AW913" s="26">
        <f t="shared" si="108"/>
        <v>5.5</v>
      </c>
      <c r="AX913" s="16">
        <f t="shared" si="109"/>
        <v>9.5</v>
      </c>
      <c r="AY913" s="48"/>
      <c r="AZ913" s="48"/>
      <c r="BA913" s="129"/>
      <c r="BB913" s="157"/>
      <c r="BC913" s="156"/>
      <c r="BD913" s="156"/>
      <c r="BE913" s="156"/>
      <c r="BF913" s="156"/>
      <c r="BG913" s="156"/>
      <c r="BH913" s="156"/>
      <c r="BI913" s="156"/>
      <c r="BJ913" s="16"/>
      <c r="BK913" s="16"/>
      <c r="BL913" s="16"/>
      <c r="BM913" s="135"/>
      <c r="BN913" s="135">
        <f t="shared" si="104"/>
        <v>0</v>
      </c>
      <c r="BO913" s="131">
        <f t="shared" si="105"/>
        <v>9.5</v>
      </c>
      <c r="BP913" s="65">
        <f t="shared" si="103"/>
        <v>2</v>
      </c>
      <c r="BS913" s="29"/>
    </row>
    <row r="914" spans="2:71" ht="24.95" customHeight="1">
      <c r="B914" s="48">
        <f>Personal_Development!B915</f>
        <v>0</v>
      </c>
      <c r="C914" s="48">
        <f>Personal_Development!C915</f>
        <v>0</v>
      </c>
      <c r="D914" s="14" t="str">
        <f>Personal_Development!D915</f>
        <v>T10134</v>
      </c>
      <c r="E914" s="148" t="str">
        <f>Personal_Development!E915</f>
        <v>MUHAMMAD SHAHIDAN BIN JAMALUDIN</v>
      </c>
      <c r="F914" s="12" t="str">
        <f>Personal_Development!F915</f>
        <v>PRODUCTION NO.1 DEPARTMENT</v>
      </c>
      <c r="G914" s="12" t="str">
        <f>Personal_Development!G915</f>
        <v>ASSEMBLY PRODUCTION SECTION (APS)</v>
      </c>
      <c r="H914" s="40" t="str">
        <f>Personal_Development!H915</f>
        <v>OPERATOR 2</v>
      </c>
      <c r="I914" s="41" t="str">
        <f>Personal_Development!I915</f>
        <v>C4 PROD</v>
      </c>
      <c r="J914" s="42" t="str">
        <f>Personal_Development!J915</f>
        <v xml:space="preserve">C4 </v>
      </c>
      <c r="K914" s="48"/>
      <c r="L914" s="48"/>
      <c r="M914" s="16"/>
      <c r="N914" s="16"/>
      <c r="O914" s="48"/>
      <c r="P914" s="48"/>
      <c r="Q914" s="48"/>
      <c r="R914" s="48"/>
      <c r="S914" s="48">
        <v>1</v>
      </c>
      <c r="T914" s="48"/>
      <c r="U914" s="48"/>
      <c r="V914" s="48"/>
      <c r="W914" s="20">
        <f t="shared" si="106"/>
        <v>1</v>
      </c>
      <c r="X914" s="48"/>
      <c r="Y914" s="48"/>
      <c r="Z914" s="16"/>
      <c r="AA914" s="16"/>
      <c r="AB914" s="48"/>
      <c r="AC914" s="48"/>
      <c r="AD914" s="48"/>
      <c r="AE914" s="48"/>
      <c r="AF914" s="48"/>
      <c r="AG914" s="48"/>
      <c r="AH914" s="48"/>
      <c r="AI914" s="48"/>
      <c r="AJ914" s="24">
        <f t="shared" si="107"/>
        <v>0</v>
      </c>
      <c r="AK914" s="48"/>
      <c r="AL914" s="48"/>
      <c r="AM914" s="16"/>
      <c r="AN914" s="16"/>
      <c r="AO914" s="48"/>
      <c r="AP914" s="48"/>
      <c r="AQ914" s="48"/>
      <c r="AR914" s="48"/>
      <c r="AS914" s="48"/>
      <c r="AT914" s="48"/>
      <c r="AU914" s="48"/>
      <c r="AV914" s="48">
        <v>1</v>
      </c>
      <c r="AW914" s="26">
        <f t="shared" si="108"/>
        <v>1</v>
      </c>
      <c r="AX914" s="16">
        <f t="shared" si="109"/>
        <v>2</v>
      </c>
      <c r="AY914" s="48"/>
      <c r="AZ914" s="48"/>
      <c r="BA914" s="129"/>
      <c r="BB914" s="157"/>
      <c r="BC914" s="156"/>
      <c r="BD914" s="156"/>
      <c r="BE914" s="156"/>
      <c r="BF914" s="156"/>
      <c r="BG914" s="156"/>
      <c r="BH914" s="156"/>
      <c r="BI914" s="156"/>
      <c r="BJ914" s="16"/>
      <c r="BK914" s="16"/>
      <c r="BL914" s="16"/>
      <c r="BM914" s="135"/>
      <c r="BN914" s="135">
        <f t="shared" si="104"/>
        <v>0</v>
      </c>
      <c r="BO914" s="131">
        <f t="shared" si="105"/>
        <v>2</v>
      </c>
      <c r="BP914" s="65">
        <f t="shared" si="103"/>
        <v>4</v>
      </c>
      <c r="BS914" s="29"/>
    </row>
    <row r="915" spans="2:71" ht="24.95" customHeight="1">
      <c r="B915" s="48">
        <f>Personal_Development!B916</f>
        <v>0</v>
      </c>
      <c r="C915" s="48">
        <f>Personal_Development!C916</f>
        <v>0</v>
      </c>
      <c r="D915" s="14" t="str">
        <f>Personal_Development!D916</f>
        <v>T10135</v>
      </c>
      <c r="E915" s="148" t="str">
        <f>Personal_Development!E916</f>
        <v>HAIKAL MUKRIZ BIN ABD KAMAL</v>
      </c>
      <c r="F915" s="12" t="str">
        <f>Personal_Development!F916</f>
        <v>PRODUCTION NO.1 DEPARTMENT</v>
      </c>
      <c r="G915" s="12" t="str">
        <f>Personal_Development!G916</f>
        <v>ASSEMBLY PRODUCTION SECTION (APS)</v>
      </c>
      <c r="H915" s="40" t="str">
        <f>Personal_Development!H916</f>
        <v>OPERATOR 2</v>
      </c>
      <c r="I915" s="41" t="str">
        <f>Personal_Development!I916</f>
        <v>C4 PROD</v>
      </c>
      <c r="J915" s="42" t="str">
        <f>Personal_Development!J916</f>
        <v xml:space="preserve">C4 </v>
      </c>
      <c r="K915" s="48"/>
      <c r="L915" s="48"/>
      <c r="M915" s="16"/>
      <c r="N915" s="16"/>
      <c r="O915" s="48"/>
      <c r="P915" s="48"/>
      <c r="Q915" s="48"/>
      <c r="R915" s="48"/>
      <c r="S915" s="48"/>
      <c r="T915" s="48"/>
      <c r="U915" s="48">
        <v>1</v>
      </c>
      <c r="V915" s="48">
        <v>2</v>
      </c>
      <c r="W915" s="20">
        <f t="shared" si="106"/>
        <v>3</v>
      </c>
      <c r="X915" s="48"/>
      <c r="Y915" s="48"/>
      <c r="Z915" s="16"/>
      <c r="AA915" s="16"/>
      <c r="AB915" s="48"/>
      <c r="AC915" s="48"/>
      <c r="AD915" s="48"/>
      <c r="AE915" s="48"/>
      <c r="AF915" s="48"/>
      <c r="AG915" s="48"/>
      <c r="AH915" s="48"/>
      <c r="AI915" s="48"/>
      <c r="AJ915" s="24">
        <f t="shared" si="107"/>
        <v>0</v>
      </c>
      <c r="AK915" s="48"/>
      <c r="AL915" s="48"/>
      <c r="AM915" s="16"/>
      <c r="AN915" s="16"/>
      <c r="AO915" s="48"/>
      <c r="AP915" s="48"/>
      <c r="AQ915" s="48"/>
      <c r="AR915" s="48"/>
      <c r="AS915" s="48"/>
      <c r="AT915" s="48"/>
      <c r="AU915" s="48"/>
      <c r="AV915" s="48"/>
      <c r="AW915" s="26">
        <f t="shared" si="108"/>
        <v>0</v>
      </c>
      <c r="AX915" s="16">
        <f t="shared" si="109"/>
        <v>3</v>
      </c>
      <c r="AY915" s="48"/>
      <c r="AZ915" s="48"/>
      <c r="BA915" s="129"/>
      <c r="BB915" s="157"/>
      <c r="BC915" s="156"/>
      <c r="BD915" s="156"/>
      <c r="BE915" s="156"/>
      <c r="BF915" s="156"/>
      <c r="BG915" s="156"/>
      <c r="BH915" s="156"/>
      <c r="BI915" s="156"/>
      <c r="BJ915" s="16"/>
      <c r="BK915" s="16"/>
      <c r="BL915" s="16"/>
      <c r="BM915" s="135"/>
      <c r="BN915" s="135">
        <f t="shared" si="104"/>
        <v>0</v>
      </c>
      <c r="BO915" s="131">
        <f t="shared" si="105"/>
        <v>3</v>
      </c>
      <c r="BP915" s="65">
        <f t="shared" si="103"/>
        <v>4</v>
      </c>
      <c r="BS915" s="29"/>
    </row>
    <row r="916" spans="2:71" ht="24.95" customHeight="1">
      <c r="B916" s="48">
        <f>Personal_Development!B917</f>
        <v>0</v>
      </c>
      <c r="C916" s="48">
        <f>Personal_Development!C917</f>
        <v>0</v>
      </c>
      <c r="D916" s="14" t="str">
        <f>Personal_Development!D917</f>
        <v>T10136</v>
      </c>
      <c r="E916" s="148" t="str">
        <f>Personal_Development!E917</f>
        <v>NORSHAFIKA BINTI MD SOLIH</v>
      </c>
      <c r="F916" s="12" t="str">
        <f>Personal_Development!F917</f>
        <v>PRODUCTION NO.1 DEPARTMENT</v>
      </c>
      <c r="G916" s="12" t="str">
        <f>Personal_Development!G917</f>
        <v>ASSEMBLY PRODUCTION SECTION (APS)</v>
      </c>
      <c r="H916" s="40" t="str">
        <f>Personal_Development!H917</f>
        <v>OPERATOR 2</v>
      </c>
      <c r="I916" s="41" t="str">
        <f>Personal_Development!I917</f>
        <v>C4 PROD</v>
      </c>
      <c r="J916" s="42" t="str">
        <f>Personal_Development!J917</f>
        <v xml:space="preserve">C4 </v>
      </c>
      <c r="K916" s="48"/>
      <c r="L916" s="48"/>
      <c r="M916" s="16"/>
      <c r="N916" s="16"/>
      <c r="O916" s="48"/>
      <c r="P916" s="48"/>
      <c r="Q916" s="48"/>
      <c r="R916" s="48"/>
      <c r="S916" s="48"/>
      <c r="T916" s="48"/>
      <c r="U916" s="48"/>
      <c r="V916" s="48">
        <v>1</v>
      </c>
      <c r="W916" s="20">
        <f t="shared" si="106"/>
        <v>1</v>
      </c>
      <c r="X916" s="48"/>
      <c r="Y916" s="48"/>
      <c r="Z916" s="16"/>
      <c r="AA916" s="16"/>
      <c r="AB916" s="48"/>
      <c r="AC916" s="48"/>
      <c r="AD916" s="48"/>
      <c r="AE916" s="48"/>
      <c r="AF916" s="48"/>
      <c r="AG916" s="48"/>
      <c r="AH916" s="48"/>
      <c r="AI916" s="48"/>
      <c r="AJ916" s="24">
        <f t="shared" si="107"/>
        <v>0</v>
      </c>
      <c r="AK916" s="48"/>
      <c r="AL916" s="48"/>
      <c r="AM916" s="16"/>
      <c r="AN916" s="16"/>
      <c r="AO916" s="48"/>
      <c r="AP916" s="48"/>
      <c r="AQ916" s="48"/>
      <c r="AR916" s="48"/>
      <c r="AS916" s="48"/>
      <c r="AT916" s="48"/>
      <c r="AU916" s="48"/>
      <c r="AV916" s="48"/>
      <c r="AW916" s="26">
        <f t="shared" si="108"/>
        <v>0</v>
      </c>
      <c r="AX916" s="16">
        <f t="shared" si="109"/>
        <v>1</v>
      </c>
      <c r="AY916" s="48"/>
      <c r="AZ916" s="48"/>
      <c r="BA916" s="129"/>
      <c r="BB916" s="157"/>
      <c r="BC916" s="156"/>
      <c r="BD916" s="156"/>
      <c r="BE916" s="156"/>
      <c r="BF916" s="156"/>
      <c r="BG916" s="156"/>
      <c r="BH916" s="156"/>
      <c r="BI916" s="156"/>
      <c r="BJ916" s="16"/>
      <c r="BK916" s="16"/>
      <c r="BL916" s="16"/>
      <c r="BM916" s="135"/>
      <c r="BN916" s="135">
        <f t="shared" si="104"/>
        <v>0</v>
      </c>
      <c r="BO916" s="131">
        <f t="shared" si="105"/>
        <v>1</v>
      </c>
      <c r="BP916" s="65">
        <f t="shared" si="103"/>
        <v>4</v>
      </c>
      <c r="BS916" s="29"/>
    </row>
    <row r="917" spans="2:71" ht="24.95" customHeight="1">
      <c r="B917" s="48">
        <f>Personal_Development!B918</f>
        <v>0</v>
      </c>
      <c r="C917" s="48">
        <f>Personal_Development!C918</f>
        <v>0</v>
      </c>
      <c r="D917" s="14" t="str">
        <f>Personal_Development!D918</f>
        <v>T10137</v>
      </c>
      <c r="E917" s="148" t="str">
        <f>Personal_Development!E918</f>
        <v>MUHAMMAD FARHAN MIQDAD BIN MOHAMAD</v>
      </c>
      <c r="F917" s="12" t="str">
        <f>Personal_Development!F918</f>
        <v>PRODUCTION NO.1 DEPARTMENT</v>
      </c>
      <c r="G917" s="12" t="str">
        <f>Personal_Development!G918</f>
        <v>ASSEMBLY PRODUCTION SECTION (APS)</v>
      </c>
      <c r="H917" s="40" t="str">
        <f>Personal_Development!H918</f>
        <v>OPERATOR 2</v>
      </c>
      <c r="I917" s="41" t="str">
        <f>Personal_Development!I918</f>
        <v>C4 PROD</v>
      </c>
      <c r="J917" s="42" t="str">
        <f>Personal_Development!J918</f>
        <v xml:space="preserve">C4 </v>
      </c>
      <c r="K917" s="48"/>
      <c r="L917" s="48"/>
      <c r="M917" s="16"/>
      <c r="N917" s="16"/>
      <c r="O917" s="48"/>
      <c r="P917" s="48"/>
      <c r="Q917" s="48"/>
      <c r="R917" s="48"/>
      <c r="S917" s="48"/>
      <c r="T917" s="48"/>
      <c r="U917" s="48"/>
      <c r="V917" s="48"/>
      <c r="W917" s="20">
        <f t="shared" si="106"/>
        <v>0</v>
      </c>
      <c r="X917" s="48"/>
      <c r="Y917" s="48"/>
      <c r="Z917" s="16"/>
      <c r="AA917" s="16"/>
      <c r="AB917" s="48"/>
      <c r="AC917" s="48"/>
      <c r="AD917" s="48"/>
      <c r="AE917" s="48"/>
      <c r="AF917" s="48"/>
      <c r="AG917" s="48"/>
      <c r="AH917" s="48"/>
      <c r="AI917" s="48">
        <v>1</v>
      </c>
      <c r="AJ917" s="24">
        <f t="shared" si="107"/>
        <v>1</v>
      </c>
      <c r="AK917" s="48"/>
      <c r="AL917" s="48"/>
      <c r="AM917" s="16"/>
      <c r="AN917" s="16"/>
      <c r="AO917" s="48"/>
      <c r="AP917" s="48"/>
      <c r="AQ917" s="48"/>
      <c r="AR917" s="48"/>
      <c r="AS917" s="48"/>
      <c r="AT917" s="48"/>
      <c r="AU917" s="48">
        <v>0.5</v>
      </c>
      <c r="AV917" s="48"/>
      <c r="AW917" s="26">
        <f t="shared" si="108"/>
        <v>0.5</v>
      </c>
      <c r="AX917" s="16">
        <f t="shared" si="109"/>
        <v>1.5</v>
      </c>
      <c r="AY917" s="48"/>
      <c r="AZ917" s="48"/>
      <c r="BA917" s="129"/>
      <c r="BB917" s="157"/>
      <c r="BC917" s="156"/>
      <c r="BD917" s="156"/>
      <c r="BE917" s="156"/>
      <c r="BF917" s="156"/>
      <c r="BG917" s="156"/>
      <c r="BH917" s="156"/>
      <c r="BI917" s="156"/>
      <c r="BJ917" s="16"/>
      <c r="BK917" s="16"/>
      <c r="BL917" s="16"/>
      <c r="BM917" s="135"/>
      <c r="BN917" s="135">
        <f t="shared" si="104"/>
        <v>0</v>
      </c>
      <c r="BO917" s="131">
        <f t="shared" si="105"/>
        <v>1.5</v>
      </c>
      <c r="BP917" s="65">
        <f t="shared" si="103"/>
        <v>4</v>
      </c>
      <c r="BS917" s="29"/>
    </row>
    <row r="918" spans="2:71" ht="24.95" customHeight="1">
      <c r="B918" s="48">
        <f>Personal_Development!B919</f>
        <v>0</v>
      </c>
      <c r="C918" s="48">
        <f>Personal_Development!C919</f>
        <v>0</v>
      </c>
      <c r="D918" s="14" t="str">
        <f>Personal_Development!D919</f>
        <v>T10138</v>
      </c>
      <c r="E918" s="148" t="str">
        <f>Personal_Development!E919</f>
        <v>MUHAMMAD ASYRAF SYAHMI BIN ABDUL RAHMAN</v>
      </c>
      <c r="F918" s="12" t="str">
        <f>Personal_Development!F919</f>
        <v>QUALITY ASSURANCE DEPARTMENT</v>
      </c>
      <c r="G918" s="12" t="str">
        <f>Personal_Development!G919</f>
        <v>QUALITY PLANNING SECTION (QPS)</v>
      </c>
      <c r="H918" s="40" t="str">
        <f>Personal_Development!H919</f>
        <v>ASST. ENGINEER</v>
      </c>
      <c r="I918" s="41" t="str">
        <f>Personal_Development!I919</f>
        <v>M7</v>
      </c>
      <c r="J918" s="42" t="str">
        <f>Personal_Development!J919</f>
        <v>M7</v>
      </c>
      <c r="K918" s="48"/>
      <c r="L918" s="48"/>
      <c r="M918" s="16"/>
      <c r="N918" s="16"/>
      <c r="O918" s="48"/>
      <c r="P918" s="48"/>
      <c r="Q918" s="48"/>
      <c r="R918" s="48"/>
      <c r="S918" s="48"/>
      <c r="T918" s="48"/>
      <c r="U918" s="48"/>
      <c r="V918" s="48"/>
      <c r="W918" s="20">
        <f t="shared" si="106"/>
        <v>0</v>
      </c>
      <c r="X918" s="48"/>
      <c r="Y918" s="48"/>
      <c r="Z918" s="16"/>
      <c r="AA918" s="16"/>
      <c r="AB918" s="48"/>
      <c r="AC918" s="48"/>
      <c r="AD918" s="48"/>
      <c r="AE918" s="48"/>
      <c r="AF918" s="48"/>
      <c r="AG918" s="48"/>
      <c r="AH918" s="48"/>
      <c r="AI918" s="48"/>
      <c r="AJ918" s="24">
        <f t="shared" si="107"/>
        <v>0</v>
      </c>
      <c r="AK918" s="48"/>
      <c r="AL918" s="48"/>
      <c r="AM918" s="16"/>
      <c r="AN918" s="16"/>
      <c r="AO918" s="48"/>
      <c r="AP918" s="48"/>
      <c r="AQ918" s="48"/>
      <c r="AR918" s="48"/>
      <c r="AS918" s="48"/>
      <c r="AT918" s="48"/>
      <c r="AU918" s="48"/>
      <c r="AV918" s="48"/>
      <c r="AW918" s="26">
        <f t="shared" si="108"/>
        <v>0</v>
      </c>
      <c r="AX918" s="16">
        <f t="shared" si="109"/>
        <v>0</v>
      </c>
      <c r="AY918" s="48"/>
      <c r="AZ918" s="48"/>
      <c r="BA918" s="129"/>
      <c r="BB918" s="157"/>
      <c r="BC918" s="156"/>
      <c r="BD918" s="156"/>
      <c r="BE918" s="156"/>
      <c r="BF918" s="156"/>
      <c r="BG918" s="156"/>
      <c r="BH918" s="156"/>
      <c r="BI918" s="156"/>
      <c r="BJ918" s="16"/>
      <c r="BK918" s="16">
        <v>0.25</v>
      </c>
      <c r="BL918" s="16"/>
      <c r="BM918" s="135"/>
      <c r="BN918" s="135">
        <f t="shared" si="104"/>
        <v>0.25</v>
      </c>
      <c r="BO918" s="131">
        <f t="shared" si="105"/>
        <v>0.25</v>
      </c>
      <c r="BP918" s="65">
        <f t="shared" si="103"/>
        <v>4</v>
      </c>
      <c r="BS918" s="29"/>
    </row>
    <row r="919" spans="2:71" ht="24.95" customHeight="1">
      <c r="B919" s="48">
        <f>Personal_Development!B920</f>
        <v>0</v>
      </c>
      <c r="C919" s="48">
        <f>Personal_Development!C920</f>
        <v>0</v>
      </c>
      <c r="D919" s="14" t="str">
        <f>Personal_Development!D920</f>
        <v>T10139</v>
      </c>
      <c r="E919" s="148" t="str">
        <f>Personal_Development!E920</f>
        <v>RATEH PURWASEH BINTI MUSTAFA</v>
      </c>
      <c r="F919" s="12" t="str">
        <f>Personal_Development!F920</f>
        <v>PRODUCTION NO.2 DEPARTMENT</v>
      </c>
      <c r="G919" s="12" t="str">
        <f>Personal_Development!G920</f>
        <v>MOLDING PRODUCTION SECTION (MPS)</v>
      </c>
      <c r="H919" s="40" t="str">
        <f>Personal_Development!H920</f>
        <v>OPERATOR 2</v>
      </c>
      <c r="I919" s="41" t="str">
        <f>Personal_Development!I920</f>
        <v>C4 PROD</v>
      </c>
      <c r="J919" s="42" t="str">
        <f>Personal_Development!J920</f>
        <v xml:space="preserve">C4 </v>
      </c>
      <c r="K919" s="48"/>
      <c r="L919" s="48"/>
      <c r="M919" s="16"/>
      <c r="N919" s="16"/>
      <c r="O919" s="48"/>
      <c r="P919" s="48"/>
      <c r="Q919" s="48"/>
      <c r="R919" s="48"/>
      <c r="S919" s="48"/>
      <c r="T919" s="48"/>
      <c r="U919" s="48"/>
      <c r="V919" s="48"/>
      <c r="W919" s="20">
        <f t="shared" si="106"/>
        <v>0</v>
      </c>
      <c r="X919" s="48"/>
      <c r="Y919" s="48"/>
      <c r="Z919" s="16"/>
      <c r="AA919" s="16"/>
      <c r="AB919" s="48"/>
      <c r="AC919" s="48"/>
      <c r="AD919" s="48"/>
      <c r="AE919" s="48"/>
      <c r="AF919" s="48"/>
      <c r="AG919" s="48"/>
      <c r="AH919" s="48"/>
      <c r="AI919" s="48"/>
      <c r="AJ919" s="24">
        <f t="shared" si="107"/>
        <v>0</v>
      </c>
      <c r="AK919" s="48"/>
      <c r="AL919" s="48"/>
      <c r="AM919" s="16"/>
      <c r="AN919" s="16"/>
      <c r="AO919" s="48"/>
      <c r="AP919" s="48"/>
      <c r="AQ919" s="48"/>
      <c r="AR919" s="48"/>
      <c r="AS919" s="48"/>
      <c r="AT919" s="48"/>
      <c r="AU919" s="48"/>
      <c r="AV919" s="48">
        <v>7</v>
      </c>
      <c r="AW919" s="26">
        <f t="shared" si="108"/>
        <v>7</v>
      </c>
      <c r="AX919" s="16">
        <f t="shared" si="109"/>
        <v>7</v>
      </c>
      <c r="AY919" s="48"/>
      <c r="AZ919" s="48"/>
      <c r="BA919" s="129"/>
      <c r="BB919" s="157"/>
      <c r="BC919" s="156"/>
      <c r="BD919" s="156"/>
      <c r="BE919" s="156"/>
      <c r="BF919" s="156"/>
      <c r="BG919" s="156"/>
      <c r="BH919" s="156"/>
      <c r="BI919" s="156"/>
      <c r="BJ919" s="16"/>
      <c r="BK919" s="16"/>
      <c r="BL919" s="16"/>
      <c r="BM919" s="135"/>
      <c r="BN919" s="135">
        <f t="shared" si="104"/>
        <v>0</v>
      </c>
      <c r="BO919" s="131">
        <f t="shared" si="105"/>
        <v>7</v>
      </c>
      <c r="BP919" s="65">
        <f t="shared" si="103"/>
        <v>2</v>
      </c>
      <c r="BS919" s="29"/>
    </row>
    <row r="920" spans="2:71" ht="24.95" customHeight="1">
      <c r="B920" s="48">
        <f>Personal_Development!B921</f>
        <v>0</v>
      </c>
      <c r="C920" s="48">
        <f>Personal_Development!C921</f>
        <v>0</v>
      </c>
      <c r="D920" s="14" t="str">
        <f>Personal_Development!D921</f>
        <v>T10140</v>
      </c>
      <c r="E920" s="148" t="str">
        <f>Personal_Development!E921</f>
        <v>SYAIDATUL FARHANA BINTI MD DAUD</v>
      </c>
      <c r="F920" s="12" t="str">
        <f>Personal_Development!F921</f>
        <v>PRODUCTION NO.1 DEPARTMENT</v>
      </c>
      <c r="G920" s="12" t="str">
        <f>Personal_Development!G921</f>
        <v>ASSEMBLY PRODUCTION SECTION (APS)</v>
      </c>
      <c r="H920" s="40" t="str">
        <f>Personal_Development!H921</f>
        <v>OPERATOR 2</v>
      </c>
      <c r="I920" s="41" t="str">
        <f>Personal_Development!I921</f>
        <v>C4 PROD</v>
      </c>
      <c r="J920" s="42" t="str">
        <f>Personal_Development!J921</f>
        <v xml:space="preserve">C4 </v>
      </c>
      <c r="K920" s="48"/>
      <c r="L920" s="48"/>
      <c r="M920" s="16"/>
      <c r="N920" s="16"/>
      <c r="O920" s="48"/>
      <c r="P920" s="48"/>
      <c r="Q920" s="48"/>
      <c r="R920" s="48"/>
      <c r="S920" s="48"/>
      <c r="T920" s="48"/>
      <c r="U920" s="48">
        <v>1</v>
      </c>
      <c r="V920" s="48"/>
      <c r="W920" s="20">
        <f t="shared" si="106"/>
        <v>1</v>
      </c>
      <c r="X920" s="48"/>
      <c r="Y920" s="48"/>
      <c r="Z920" s="16"/>
      <c r="AA920" s="16"/>
      <c r="AB920" s="48"/>
      <c r="AC920" s="48"/>
      <c r="AD920" s="48"/>
      <c r="AE920" s="48"/>
      <c r="AF920" s="48"/>
      <c r="AG920" s="48"/>
      <c r="AH920" s="48"/>
      <c r="AI920" s="48"/>
      <c r="AJ920" s="24">
        <f t="shared" si="107"/>
        <v>0</v>
      </c>
      <c r="AK920" s="48"/>
      <c r="AL920" s="48"/>
      <c r="AM920" s="16"/>
      <c r="AN920" s="16"/>
      <c r="AO920" s="48"/>
      <c r="AP920" s="48"/>
      <c r="AQ920" s="48"/>
      <c r="AR920" s="48"/>
      <c r="AS920" s="48"/>
      <c r="AT920" s="48">
        <v>1.25</v>
      </c>
      <c r="AU920" s="48"/>
      <c r="AV920" s="48">
        <v>0.5</v>
      </c>
      <c r="AW920" s="26">
        <f t="shared" si="108"/>
        <v>1.75</v>
      </c>
      <c r="AX920" s="16">
        <f t="shared" si="109"/>
        <v>2.75</v>
      </c>
      <c r="AY920" s="48"/>
      <c r="AZ920" s="48"/>
      <c r="BA920" s="129"/>
      <c r="BB920" s="157"/>
      <c r="BC920" s="156"/>
      <c r="BD920" s="156"/>
      <c r="BE920" s="156"/>
      <c r="BF920" s="156"/>
      <c r="BG920" s="156"/>
      <c r="BH920" s="156"/>
      <c r="BI920" s="156"/>
      <c r="BJ920" s="16"/>
      <c r="BK920" s="16"/>
      <c r="BL920" s="16">
        <v>1</v>
      </c>
      <c r="BM920" s="135"/>
      <c r="BN920" s="135">
        <f t="shared" si="104"/>
        <v>1</v>
      </c>
      <c r="BO920" s="131">
        <f t="shared" si="105"/>
        <v>3.75</v>
      </c>
      <c r="BP920" s="65">
        <f t="shared" si="103"/>
        <v>4</v>
      </c>
      <c r="BS920" s="29"/>
    </row>
    <row r="921" spans="2:71" ht="24.95" customHeight="1">
      <c r="B921" s="48">
        <f>Personal_Development!B922</f>
        <v>0</v>
      </c>
      <c r="C921" s="48">
        <f>Personal_Development!C922</f>
        <v>0</v>
      </c>
      <c r="D921" s="14" t="str">
        <f>Personal_Development!D922</f>
        <v>T10141</v>
      </c>
      <c r="E921" s="148" t="str">
        <f>Personal_Development!E922</f>
        <v>MOHAMAD SHAHZAN IQMAL BIN AHMAD KAMIL</v>
      </c>
      <c r="F921" s="12" t="str">
        <f>Personal_Development!F922</f>
        <v>PRODUCTION NO.1 DEPARTMENT</v>
      </c>
      <c r="G921" s="12" t="str">
        <f>Personal_Development!G922</f>
        <v>ASSEMBLY PRODUCTION SECTION (APS)</v>
      </c>
      <c r="H921" s="40" t="str">
        <f>Personal_Development!H922</f>
        <v>OPERATOR 2</v>
      </c>
      <c r="I921" s="41" t="str">
        <f>Personal_Development!I922</f>
        <v>C4 PROD</v>
      </c>
      <c r="J921" s="42" t="str">
        <f>Personal_Development!J922</f>
        <v xml:space="preserve">C4 </v>
      </c>
      <c r="K921" s="48"/>
      <c r="L921" s="48"/>
      <c r="M921" s="16"/>
      <c r="N921" s="16"/>
      <c r="O921" s="48"/>
      <c r="P921" s="48"/>
      <c r="Q921" s="48"/>
      <c r="R921" s="48"/>
      <c r="S921" s="48"/>
      <c r="T921" s="48"/>
      <c r="U921" s="48"/>
      <c r="V921" s="48"/>
      <c r="W921" s="20">
        <f t="shared" si="106"/>
        <v>0</v>
      </c>
      <c r="X921" s="48"/>
      <c r="Y921" s="48"/>
      <c r="Z921" s="16"/>
      <c r="AA921" s="16"/>
      <c r="AB921" s="48"/>
      <c r="AC921" s="48"/>
      <c r="AD921" s="48"/>
      <c r="AE921" s="48"/>
      <c r="AF921" s="48"/>
      <c r="AG921" s="48"/>
      <c r="AH921" s="48"/>
      <c r="AI921" s="48"/>
      <c r="AJ921" s="24">
        <f t="shared" si="107"/>
        <v>0</v>
      </c>
      <c r="AK921" s="48"/>
      <c r="AL921" s="48"/>
      <c r="AM921" s="16"/>
      <c r="AN921" s="16"/>
      <c r="AO921" s="48"/>
      <c r="AP921" s="48"/>
      <c r="AQ921" s="48"/>
      <c r="AR921" s="48"/>
      <c r="AS921" s="48"/>
      <c r="AT921" s="48">
        <v>1.5</v>
      </c>
      <c r="AU921" s="48"/>
      <c r="AV921" s="48"/>
      <c r="AW921" s="26">
        <f t="shared" si="108"/>
        <v>1.5</v>
      </c>
      <c r="AX921" s="16">
        <f t="shared" si="109"/>
        <v>1.5</v>
      </c>
      <c r="AY921" s="48"/>
      <c r="AZ921" s="48"/>
      <c r="BA921" s="129"/>
      <c r="BB921" s="157"/>
      <c r="BC921" s="156"/>
      <c r="BD921" s="156"/>
      <c r="BE921" s="156"/>
      <c r="BF921" s="156"/>
      <c r="BG921" s="156"/>
      <c r="BH921" s="156"/>
      <c r="BI921" s="156"/>
      <c r="BJ921" s="16"/>
      <c r="BK921" s="16"/>
      <c r="BL921" s="16"/>
      <c r="BM921" s="135"/>
      <c r="BN921" s="135">
        <f t="shared" si="104"/>
        <v>0</v>
      </c>
      <c r="BO921" s="131">
        <f t="shared" si="105"/>
        <v>1.5</v>
      </c>
      <c r="BP921" s="65">
        <f t="shared" si="103"/>
        <v>4</v>
      </c>
      <c r="BS921" s="29"/>
    </row>
    <row r="922" spans="2:71" ht="24.95" customHeight="1">
      <c r="B922" s="48">
        <f>Personal_Development!B923</f>
        <v>0</v>
      </c>
      <c r="C922" s="48">
        <f>Personal_Development!C923</f>
        <v>0</v>
      </c>
      <c r="D922" s="14" t="str">
        <f>Personal_Development!D923</f>
        <v>T10142</v>
      </c>
      <c r="E922" s="148" t="str">
        <f>Personal_Development!E923</f>
        <v>NOR SHUHADA BINTI ISMAIL</v>
      </c>
      <c r="F922" s="12" t="str">
        <f>Personal_Development!F923</f>
        <v>PRODUCTION NO.1 DEPARTMENT</v>
      </c>
      <c r="G922" s="12" t="str">
        <f>Personal_Development!G923</f>
        <v>ASSEMBLY PRODUCTION SECTION (APS)</v>
      </c>
      <c r="H922" s="40" t="str">
        <f>Personal_Development!H923</f>
        <v>OPERATOR 2</v>
      </c>
      <c r="I922" s="41" t="str">
        <f>Personal_Development!I923</f>
        <v>C4 PROD</v>
      </c>
      <c r="J922" s="42" t="str">
        <f>Personal_Development!J923</f>
        <v xml:space="preserve">C4 </v>
      </c>
      <c r="K922" s="48"/>
      <c r="L922" s="48"/>
      <c r="M922" s="16"/>
      <c r="N922" s="16"/>
      <c r="O922" s="48"/>
      <c r="P922" s="48"/>
      <c r="Q922" s="48"/>
      <c r="R922" s="48"/>
      <c r="S922" s="48"/>
      <c r="T922" s="48"/>
      <c r="U922" s="48"/>
      <c r="V922" s="48"/>
      <c r="W922" s="20">
        <f t="shared" si="106"/>
        <v>0</v>
      </c>
      <c r="X922" s="48"/>
      <c r="Y922" s="48"/>
      <c r="Z922" s="16"/>
      <c r="AA922" s="16"/>
      <c r="AB922" s="48"/>
      <c r="AC922" s="48"/>
      <c r="AD922" s="48"/>
      <c r="AE922" s="48"/>
      <c r="AF922" s="48"/>
      <c r="AG922" s="48"/>
      <c r="AH922" s="48"/>
      <c r="AI922" s="48"/>
      <c r="AJ922" s="24">
        <f t="shared" si="107"/>
        <v>0</v>
      </c>
      <c r="AK922" s="48"/>
      <c r="AL922" s="48"/>
      <c r="AM922" s="16"/>
      <c r="AN922" s="16"/>
      <c r="AO922" s="48"/>
      <c r="AP922" s="48"/>
      <c r="AQ922" s="48"/>
      <c r="AR922" s="48"/>
      <c r="AS922" s="48"/>
      <c r="AT922" s="48"/>
      <c r="AU922" s="48"/>
      <c r="AV922" s="48"/>
      <c r="AW922" s="26">
        <f t="shared" si="108"/>
        <v>0</v>
      </c>
      <c r="AX922" s="16">
        <f t="shared" si="109"/>
        <v>0</v>
      </c>
      <c r="AY922" s="48"/>
      <c r="AZ922" s="48"/>
      <c r="BA922" s="129"/>
      <c r="BB922" s="157"/>
      <c r="BC922" s="156"/>
      <c r="BD922" s="156"/>
      <c r="BE922" s="156"/>
      <c r="BF922" s="156"/>
      <c r="BG922" s="156"/>
      <c r="BH922" s="156"/>
      <c r="BI922" s="156"/>
      <c r="BJ922" s="16"/>
      <c r="BK922" s="16"/>
      <c r="BL922" s="16"/>
      <c r="BM922" s="135"/>
      <c r="BN922" s="135">
        <f t="shared" si="104"/>
        <v>0</v>
      </c>
      <c r="BO922" s="131">
        <f t="shared" si="105"/>
        <v>0</v>
      </c>
      <c r="BP922" s="65">
        <f t="shared" si="103"/>
        <v>5</v>
      </c>
      <c r="BS922" s="29"/>
    </row>
    <row r="923" spans="2:71" ht="24.95" customHeight="1">
      <c r="B923" s="48" t="str">
        <f>Personal_Development!B924</f>
        <v>R</v>
      </c>
      <c r="C923" s="48">
        <f>Personal_Development!C924</f>
        <v>0</v>
      </c>
      <c r="D923" s="14" t="str">
        <f>Personal_Development!D924</f>
        <v>T10143</v>
      </c>
      <c r="E923" s="148" t="str">
        <f>Personal_Development!E924</f>
        <v>KHADIJAH SABIRAH BINTI MOHD RADZIF</v>
      </c>
      <c r="F923" s="12" t="str">
        <f>Personal_Development!F924</f>
        <v>PRODUCTION NO.1 DEPARTMENT</v>
      </c>
      <c r="G923" s="12" t="str">
        <f>Personal_Development!G924</f>
        <v>ASSEMBLY PRODUCTION SECTION (APS)</v>
      </c>
      <c r="H923" s="40" t="str">
        <f>Personal_Development!H924</f>
        <v>OPERATOR 2</v>
      </c>
      <c r="I923" s="41" t="str">
        <f>Personal_Development!I924</f>
        <v>C4 PROD</v>
      </c>
      <c r="J923" s="42" t="str">
        <f>Personal_Development!J924</f>
        <v xml:space="preserve">C4 </v>
      </c>
      <c r="K923" s="48"/>
      <c r="L923" s="48"/>
      <c r="M923" s="16"/>
      <c r="N923" s="16"/>
      <c r="O923" s="48"/>
      <c r="P923" s="48"/>
      <c r="Q923" s="48"/>
      <c r="R923" s="48"/>
      <c r="S923" s="48"/>
      <c r="T923" s="48"/>
      <c r="U923" s="48">
        <v>1</v>
      </c>
      <c r="V923" s="48"/>
      <c r="W923" s="20">
        <f t="shared" si="106"/>
        <v>1</v>
      </c>
      <c r="X923" s="48"/>
      <c r="Y923" s="48"/>
      <c r="Z923" s="16"/>
      <c r="AA923" s="16"/>
      <c r="AB923" s="48"/>
      <c r="AC923" s="48"/>
      <c r="AD923" s="48"/>
      <c r="AE923" s="48"/>
      <c r="AF923" s="48"/>
      <c r="AG923" s="48"/>
      <c r="AH923" s="48"/>
      <c r="AI923" s="48"/>
      <c r="AJ923" s="24">
        <f t="shared" si="107"/>
        <v>0</v>
      </c>
      <c r="AK923" s="48"/>
      <c r="AL923" s="48"/>
      <c r="AM923" s="16"/>
      <c r="AN923" s="16"/>
      <c r="AO923" s="48"/>
      <c r="AP923" s="48"/>
      <c r="AQ923" s="48"/>
      <c r="AR923" s="48"/>
      <c r="AS923" s="48"/>
      <c r="AT923" s="48"/>
      <c r="AU923" s="48"/>
      <c r="AV923" s="48"/>
      <c r="AW923" s="26">
        <f t="shared" si="108"/>
        <v>0</v>
      </c>
      <c r="AX923" s="16">
        <f t="shared" si="109"/>
        <v>1</v>
      </c>
      <c r="AY923" s="48"/>
      <c r="AZ923" s="48"/>
      <c r="BA923" s="129"/>
      <c r="BB923" s="157"/>
      <c r="BC923" s="156"/>
      <c r="BD923" s="156"/>
      <c r="BE923" s="156"/>
      <c r="BF923" s="156"/>
      <c r="BG923" s="156"/>
      <c r="BH923" s="156"/>
      <c r="BI923" s="156"/>
      <c r="BJ923" s="16"/>
      <c r="BK923" s="16"/>
      <c r="BL923" s="16"/>
      <c r="BM923" s="135"/>
      <c r="BN923" s="135">
        <f t="shared" si="104"/>
        <v>0</v>
      </c>
      <c r="BO923" s="131">
        <f t="shared" si="105"/>
        <v>1</v>
      </c>
      <c r="BP923" s="65">
        <f t="shared" si="103"/>
        <v>4</v>
      </c>
      <c r="BS923" s="29"/>
    </row>
    <row r="924" spans="2:71" ht="24.95" customHeight="1">
      <c r="B924" s="48" t="str">
        <f>Personal_Development!B925</f>
        <v>R</v>
      </c>
      <c r="C924" s="48">
        <f>Personal_Development!C925</f>
        <v>0</v>
      </c>
      <c r="D924" s="14" t="str">
        <f>Personal_Development!D925</f>
        <v>T10144</v>
      </c>
      <c r="E924" s="148" t="str">
        <f>Personal_Development!E925</f>
        <v>MOHD ARABI BIN ABU MANSOR @ ARIS</v>
      </c>
      <c r="F924" s="12" t="str">
        <f>Personal_Development!F925</f>
        <v>PRODUCTION NO.1 DEPARTMENT</v>
      </c>
      <c r="G924" s="12" t="str">
        <f>Personal_Development!G925</f>
        <v>ASSEMBLY PRODUCTION SECTION (APS)</v>
      </c>
      <c r="H924" s="40" t="str">
        <f>Personal_Development!H925</f>
        <v>OPERATOR 2</v>
      </c>
      <c r="I924" s="41" t="str">
        <f>Personal_Development!I925</f>
        <v>C4 PROD</v>
      </c>
      <c r="J924" s="42" t="str">
        <f>Personal_Development!J925</f>
        <v xml:space="preserve">C4 </v>
      </c>
      <c r="K924" s="48"/>
      <c r="L924" s="48"/>
      <c r="M924" s="16"/>
      <c r="N924" s="16"/>
      <c r="O924" s="48"/>
      <c r="P924" s="48"/>
      <c r="Q924" s="48"/>
      <c r="R924" s="48"/>
      <c r="S924" s="48"/>
      <c r="T924" s="48"/>
      <c r="U924" s="48"/>
      <c r="V924" s="48"/>
      <c r="W924" s="20">
        <f t="shared" si="106"/>
        <v>0</v>
      </c>
      <c r="X924" s="48"/>
      <c r="Y924" s="48"/>
      <c r="Z924" s="16"/>
      <c r="AA924" s="16"/>
      <c r="AB924" s="48"/>
      <c r="AC924" s="48"/>
      <c r="AD924" s="48"/>
      <c r="AE924" s="48"/>
      <c r="AF924" s="48"/>
      <c r="AG924" s="48"/>
      <c r="AH924" s="48"/>
      <c r="AI924" s="48"/>
      <c r="AJ924" s="24">
        <f t="shared" si="107"/>
        <v>0</v>
      </c>
      <c r="AK924" s="48"/>
      <c r="AL924" s="48"/>
      <c r="AM924" s="16"/>
      <c r="AN924" s="16"/>
      <c r="AO924" s="48"/>
      <c r="AP924" s="48"/>
      <c r="AQ924" s="48"/>
      <c r="AR924" s="48"/>
      <c r="AS924" s="48"/>
      <c r="AT924" s="48"/>
      <c r="AU924" s="48"/>
      <c r="AV924" s="48"/>
      <c r="AW924" s="26">
        <f t="shared" si="108"/>
        <v>0</v>
      </c>
      <c r="AX924" s="16">
        <f t="shared" si="109"/>
        <v>0</v>
      </c>
      <c r="AY924" s="48"/>
      <c r="AZ924" s="48"/>
      <c r="BA924" s="129"/>
      <c r="BB924" s="157"/>
      <c r="BC924" s="156"/>
      <c r="BD924" s="156"/>
      <c r="BE924" s="156"/>
      <c r="BF924" s="156"/>
      <c r="BG924" s="156"/>
      <c r="BH924" s="156"/>
      <c r="BI924" s="156"/>
      <c r="BJ924" s="16"/>
      <c r="BK924" s="16"/>
      <c r="BL924" s="16"/>
      <c r="BM924" s="135"/>
      <c r="BN924" s="135">
        <f t="shared" si="104"/>
        <v>0</v>
      </c>
      <c r="BO924" s="131">
        <f t="shared" si="105"/>
        <v>0</v>
      </c>
      <c r="BP924" s="65">
        <f t="shared" si="103"/>
        <v>5</v>
      </c>
      <c r="BS924" s="29"/>
    </row>
    <row r="925" spans="2:71" ht="24.95" customHeight="1">
      <c r="B925" s="48" t="str">
        <f>Personal_Development!B926</f>
        <v>R</v>
      </c>
      <c r="C925" s="48">
        <f>Personal_Development!C926</f>
        <v>0</v>
      </c>
      <c r="D925" s="14" t="str">
        <f>Personal_Development!D926</f>
        <v>T10145</v>
      </c>
      <c r="E925" s="148" t="str">
        <f>Personal_Development!E926</f>
        <v>MUHAMMAD TARMIZI BIN TUMIN</v>
      </c>
      <c r="F925" s="12" t="str">
        <f>Personal_Development!F926</f>
        <v>PRODUCTION NO.1 DEPARTMENT</v>
      </c>
      <c r="G925" s="12" t="str">
        <f>Personal_Development!G926</f>
        <v>ASSEMBLY PRODUCTION SECTION (APS)</v>
      </c>
      <c r="H925" s="40" t="str">
        <f>Personal_Development!H926</f>
        <v>OPERATOR 2</v>
      </c>
      <c r="I925" s="41" t="str">
        <f>Personal_Development!I926</f>
        <v>C4 PROD</v>
      </c>
      <c r="J925" s="42" t="str">
        <f>Personal_Development!J926</f>
        <v xml:space="preserve">C4 </v>
      </c>
      <c r="K925" s="48"/>
      <c r="L925" s="48"/>
      <c r="M925" s="16"/>
      <c r="N925" s="16"/>
      <c r="O925" s="48"/>
      <c r="P925" s="48"/>
      <c r="Q925" s="48"/>
      <c r="R925" s="48"/>
      <c r="S925" s="48"/>
      <c r="T925" s="48"/>
      <c r="U925" s="48"/>
      <c r="V925" s="48"/>
      <c r="W925" s="20">
        <f t="shared" si="106"/>
        <v>0</v>
      </c>
      <c r="X925" s="48"/>
      <c r="Y925" s="48"/>
      <c r="Z925" s="16"/>
      <c r="AA925" s="16"/>
      <c r="AB925" s="48"/>
      <c r="AC925" s="48"/>
      <c r="AD925" s="48"/>
      <c r="AE925" s="48"/>
      <c r="AF925" s="48">
        <v>1</v>
      </c>
      <c r="AG925" s="48"/>
      <c r="AH925" s="48"/>
      <c r="AI925" s="48"/>
      <c r="AJ925" s="24">
        <f t="shared" si="107"/>
        <v>1</v>
      </c>
      <c r="AK925" s="48"/>
      <c r="AL925" s="48"/>
      <c r="AM925" s="16"/>
      <c r="AN925" s="16"/>
      <c r="AO925" s="48"/>
      <c r="AP925" s="48"/>
      <c r="AQ925" s="48"/>
      <c r="AR925" s="48"/>
      <c r="AS925" s="48"/>
      <c r="AT925" s="48"/>
      <c r="AU925" s="48"/>
      <c r="AV925" s="48"/>
      <c r="AW925" s="26">
        <f t="shared" si="108"/>
        <v>0</v>
      </c>
      <c r="AX925" s="16">
        <f t="shared" si="109"/>
        <v>1</v>
      </c>
      <c r="AY925" s="48"/>
      <c r="AZ925" s="48"/>
      <c r="BA925" s="129"/>
      <c r="BB925" s="157"/>
      <c r="BC925" s="156"/>
      <c r="BD925" s="156"/>
      <c r="BE925" s="156"/>
      <c r="BF925" s="156"/>
      <c r="BG925" s="156"/>
      <c r="BH925" s="156"/>
      <c r="BI925" s="156"/>
      <c r="BJ925" s="16"/>
      <c r="BK925" s="16"/>
      <c r="BL925" s="16"/>
      <c r="BM925" s="135"/>
      <c r="BN925" s="135">
        <f t="shared" si="104"/>
        <v>0</v>
      </c>
      <c r="BO925" s="131">
        <f t="shared" si="105"/>
        <v>1</v>
      </c>
      <c r="BP925" s="65">
        <f t="shared" si="103"/>
        <v>4</v>
      </c>
      <c r="BS925" s="29"/>
    </row>
    <row r="926" spans="2:71" ht="24.95" customHeight="1">
      <c r="B926" s="48">
        <f>Personal_Development!B927</f>
        <v>0</v>
      </c>
      <c r="C926" s="48" t="str">
        <f>Personal_Development!C927</f>
        <v>T10146</v>
      </c>
      <c r="D926" s="14" t="str">
        <f>Personal_Development!D927</f>
        <v>C13977</v>
      </c>
      <c r="E926" s="148" t="str">
        <f>Personal_Development!E927</f>
        <v>MUHAMMAD LUQMAN HAKIM BIN ABDUL KHALID</v>
      </c>
      <c r="F926" s="12" t="str">
        <f>Personal_Development!F927</f>
        <v>PRODUCTION NO.1 DEPARTMENT</v>
      </c>
      <c r="G926" s="12" t="str">
        <f>Personal_Development!G927</f>
        <v>ASSEMBLY PRODUCTION SECTION (APS)</v>
      </c>
      <c r="H926" s="40" t="str">
        <f>Personal_Development!H927</f>
        <v>OPERATOR 2</v>
      </c>
      <c r="I926" s="41" t="str">
        <f>Personal_Development!I927</f>
        <v>C4 PROD</v>
      </c>
      <c r="J926" s="42" t="str">
        <f>Personal_Development!J927</f>
        <v xml:space="preserve">C4 </v>
      </c>
      <c r="K926" s="48"/>
      <c r="L926" s="48"/>
      <c r="M926" s="16"/>
      <c r="N926" s="16"/>
      <c r="O926" s="48"/>
      <c r="P926" s="48"/>
      <c r="Q926" s="48"/>
      <c r="R926" s="48"/>
      <c r="S926" s="48"/>
      <c r="T926" s="48"/>
      <c r="U926" s="48"/>
      <c r="V926" s="48"/>
      <c r="W926" s="20">
        <f t="shared" si="106"/>
        <v>0</v>
      </c>
      <c r="X926" s="48"/>
      <c r="Y926" s="48"/>
      <c r="Z926" s="16"/>
      <c r="AA926" s="16"/>
      <c r="AB926" s="48"/>
      <c r="AC926" s="48"/>
      <c r="AD926" s="48"/>
      <c r="AE926" s="48"/>
      <c r="AF926" s="48"/>
      <c r="AG926" s="48"/>
      <c r="AH926" s="48"/>
      <c r="AI926" s="48">
        <v>1</v>
      </c>
      <c r="AJ926" s="24">
        <f t="shared" si="107"/>
        <v>1</v>
      </c>
      <c r="AK926" s="48"/>
      <c r="AL926" s="48"/>
      <c r="AM926" s="16"/>
      <c r="AN926" s="16"/>
      <c r="AO926" s="48"/>
      <c r="AP926" s="48"/>
      <c r="AQ926" s="48"/>
      <c r="AR926" s="48"/>
      <c r="AS926" s="48"/>
      <c r="AT926" s="48"/>
      <c r="AU926" s="48"/>
      <c r="AV926" s="48"/>
      <c r="AW926" s="26">
        <f t="shared" si="108"/>
        <v>0</v>
      </c>
      <c r="AX926" s="16">
        <f t="shared" si="109"/>
        <v>1</v>
      </c>
      <c r="AY926" s="48"/>
      <c r="AZ926" s="48"/>
      <c r="BA926" s="129"/>
      <c r="BB926" s="157"/>
      <c r="BC926" s="156"/>
      <c r="BD926" s="156"/>
      <c r="BE926" s="156"/>
      <c r="BF926" s="156"/>
      <c r="BG926" s="156"/>
      <c r="BH926" s="156"/>
      <c r="BI926" s="156"/>
      <c r="BJ926" s="16"/>
      <c r="BK926" s="16"/>
      <c r="BL926" s="16"/>
      <c r="BM926" s="135"/>
      <c r="BN926" s="135">
        <f t="shared" si="104"/>
        <v>0</v>
      </c>
      <c r="BO926" s="131">
        <f t="shared" si="105"/>
        <v>1</v>
      </c>
      <c r="BP926" s="65">
        <f t="shared" si="103"/>
        <v>4</v>
      </c>
      <c r="BS926" s="29"/>
    </row>
    <row r="927" spans="2:71" ht="24.95" customHeight="1">
      <c r="B927" s="48">
        <f>Personal_Development!B928</f>
        <v>0</v>
      </c>
      <c r="C927" s="48">
        <f>Personal_Development!C928</f>
        <v>0</v>
      </c>
      <c r="D927" s="14" t="str">
        <f>Personal_Development!D928</f>
        <v>E00195</v>
      </c>
      <c r="E927" s="148" t="str">
        <f>Personal_Development!E928</f>
        <v>MOHD NASHRIQ ASHRAF BIN AHMAD NIZAM</v>
      </c>
      <c r="F927" s="12" t="str">
        <f>Personal_Development!F928</f>
        <v>ENGINEERING AND R&amp;D DEPARTMENT</v>
      </c>
      <c r="G927" s="12" t="str">
        <f>Personal_Development!G928</f>
        <v>RD &amp; DESIGN SECTION (RDS)</v>
      </c>
      <c r="H927" s="40" t="str">
        <f>Personal_Development!H928</f>
        <v>ASST. ENGINEER</v>
      </c>
      <c r="I927" s="41" t="str">
        <f>Personal_Development!I928</f>
        <v>M7</v>
      </c>
      <c r="J927" s="42" t="str">
        <f>Personal_Development!J928</f>
        <v>M7</v>
      </c>
      <c r="K927" s="48"/>
      <c r="L927" s="48"/>
      <c r="M927" s="16"/>
      <c r="N927" s="16"/>
      <c r="O927" s="48"/>
      <c r="P927" s="48"/>
      <c r="Q927" s="48"/>
      <c r="R927" s="48"/>
      <c r="S927" s="48"/>
      <c r="T927" s="48"/>
      <c r="U927" s="48"/>
      <c r="V927" s="48"/>
      <c r="W927" s="20">
        <f t="shared" si="106"/>
        <v>0</v>
      </c>
      <c r="X927" s="48"/>
      <c r="Y927" s="48"/>
      <c r="Z927" s="16"/>
      <c r="AA927" s="16"/>
      <c r="AB927" s="48"/>
      <c r="AC927" s="48"/>
      <c r="AD927" s="48"/>
      <c r="AE927" s="48"/>
      <c r="AF927" s="48"/>
      <c r="AG927" s="48"/>
      <c r="AH927" s="48"/>
      <c r="AI927" s="48"/>
      <c r="AJ927" s="24">
        <f t="shared" si="107"/>
        <v>0</v>
      </c>
      <c r="AK927" s="48"/>
      <c r="AL927" s="48"/>
      <c r="AM927" s="16"/>
      <c r="AN927" s="16"/>
      <c r="AO927" s="48"/>
      <c r="AP927" s="48"/>
      <c r="AQ927" s="48"/>
      <c r="AR927" s="48"/>
      <c r="AS927" s="48"/>
      <c r="AT927" s="48">
        <v>1</v>
      </c>
      <c r="AU927" s="48">
        <v>1</v>
      </c>
      <c r="AV927" s="48"/>
      <c r="AW927" s="26">
        <f t="shared" si="108"/>
        <v>2</v>
      </c>
      <c r="AX927" s="16">
        <f t="shared" si="109"/>
        <v>2</v>
      </c>
      <c r="AY927" s="48"/>
      <c r="AZ927" s="48"/>
      <c r="BA927" s="129"/>
      <c r="BB927" s="157"/>
      <c r="BC927" s="156"/>
      <c r="BD927" s="156"/>
      <c r="BE927" s="156"/>
      <c r="BF927" s="156"/>
      <c r="BG927" s="156"/>
      <c r="BH927" s="156"/>
      <c r="BI927" s="156"/>
      <c r="BJ927" s="16"/>
      <c r="BK927" s="16"/>
      <c r="BL927" s="16"/>
      <c r="BM927" s="135"/>
      <c r="BN927" s="135">
        <f t="shared" si="104"/>
        <v>0</v>
      </c>
      <c r="BO927" s="131">
        <f t="shared" si="105"/>
        <v>2</v>
      </c>
      <c r="BP927" s="65">
        <f t="shared" si="103"/>
        <v>4</v>
      </c>
      <c r="BS927" s="29"/>
    </row>
    <row r="928" spans="2:71" ht="24.95" customHeight="1">
      <c r="B928" s="48">
        <f>Personal_Development!B929</f>
        <v>0</v>
      </c>
      <c r="C928" s="48">
        <f>Personal_Development!C929</f>
        <v>0</v>
      </c>
      <c r="D928" s="14" t="str">
        <f>Personal_Development!D929</f>
        <v>E00196</v>
      </c>
      <c r="E928" s="148" t="str">
        <f>Personal_Development!E929</f>
        <v>AMIRUL ASYRAF BIN AZMI</v>
      </c>
      <c r="F928" s="12" t="str">
        <f>Personal_Development!F929</f>
        <v>ENGINEERING AND R&amp;D DEPARTMENT</v>
      </c>
      <c r="G928" s="12" t="str">
        <f>Personal_Development!G929</f>
        <v>RD &amp; DESIGN SECTION (RDS)</v>
      </c>
      <c r="H928" s="40" t="str">
        <f>Personal_Development!H929</f>
        <v>ASST. ENGINEER</v>
      </c>
      <c r="I928" s="41" t="str">
        <f>Personal_Development!I929</f>
        <v>M7</v>
      </c>
      <c r="J928" s="42" t="str">
        <f>Personal_Development!J929</f>
        <v>M7</v>
      </c>
      <c r="K928" s="48"/>
      <c r="L928" s="48"/>
      <c r="M928" s="16"/>
      <c r="N928" s="16"/>
      <c r="O928" s="48"/>
      <c r="P928" s="48"/>
      <c r="Q928" s="48"/>
      <c r="R928" s="48"/>
      <c r="S928" s="48"/>
      <c r="T928" s="48"/>
      <c r="U928" s="48"/>
      <c r="V928" s="48"/>
      <c r="W928" s="20">
        <f t="shared" si="106"/>
        <v>0</v>
      </c>
      <c r="X928" s="48"/>
      <c r="Y928" s="48"/>
      <c r="Z928" s="16"/>
      <c r="AA928" s="16"/>
      <c r="AB928" s="48"/>
      <c r="AC928" s="48"/>
      <c r="AD928" s="48"/>
      <c r="AE928" s="48"/>
      <c r="AF928" s="48"/>
      <c r="AG928" s="48"/>
      <c r="AH928" s="48"/>
      <c r="AI928" s="48"/>
      <c r="AJ928" s="24">
        <f t="shared" si="107"/>
        <v>0</v>
      </c>
      <c r="AK928" s="48"/>
      <c r="AL928" s="48"/>
      <c r="AM928" s="16"/>
      <c r="AN928" s="16"/>
      <c r="AO928" s="48"/>
      <c r="AP928" s="48"/>
      <c r="AQ928" s="48"/>
      <c r="AR928" s="48"/>
      <c r="AS928" s="48"/>
      <c r="AT928" s="48"/>
      <c r="AU928" s="48">
        <v>1</v>
      </c>
      <c r="AV928" s="48">
        <v>1</v>
      </c>
      <c r="AW928" s="26">
        <f t="shared" si="108"/>
        <v>2</v>
      </c>
      <c r="AX928" s="16">
        <f t="shared" si="109"/>
        <v>2</v>
      </c>
      <c r="AY928" s="48"/>
      <c r="AZ928" s="48"/>
      <c r="BA928" s="129"/>
      <c r="BB928" s="157"/>
      <c r="BC928" s="156"/>
      <c r="BD928" s="156"/>
      <c r="BE928" s="156"/>
      <c r="BF928" s="156"/>
      <c r="BG928" s="156"/>
      <c r="BH928" s="156"/>
      <c r="BI928" s="156"/>
      <c r="BJ928" s="16"/>
      <c r="BK928" s="16"/>
      <c r="BL928" s="16"/>
      <c r="BM928" s="135"/>
      <c r="BN928" s="135">
        <f t="shared" si="104"/>
        <v>0</v>
      </c>
      <c r="BO928" s="131">
        <f t="shared" si="105"/>
        <v>2</v>
      </c>
      <c r="BP928" s="65">
        <f t="shared" si="103"/>
        <v>4</v>
      </c>
      <c r="BS928" s="29"/>
    </row>
    <row r="929" spans="2:71" ht="24.95" customHeight="1">
      <c r="B929" s="48" t="str">
        <f>Personal_Development!B930</f>
        <v>R</v>
      </c>
      <c r="C929" s="48">
        <f>Personal_Development!C930</f>
        <v>0</v>
      </c>
      <c r="D929" s="14" t="str">
        <f>Personal_Development!D930</f>
        <v>K03398</v>
      </c>
      <c r="E929" s="148" t="str">
        <f>Personal_Development!E930</f>
        <v>NURUL FATIHA BINTI MADZLAN</v>
      </c>
      <c r="F929" s="12" t="str">
        <f>Personal_Development!F930</f>
        <v>PRODUCTION NO.1 DEPARTMENT</v>
      </c>
      <c r="G929" s="12" t="str">
        <f>Personal_Development!G930</f>
        <v>ASSEMBLY PRODUCTION SECTION (APS)</v>
      </c>
      <c r="H929" s="40" t="str">
        <f>Personal_Development!H930</f>
        <v>OPERATOR 2</v>
      </c>
      <c r="I929" s="41" t="str">
        <f>Personal_Development!I930</f>
        <v>C4 PROD</v>
      </c>
      <c r="J929" s="42" t="str">
        <f>Personal_Development!J930</f>
        <v xml:space="preserve">C4 </v>
      </c>
      <c r="K929" s="48"/>
      <c r="L929" s="48"/>
      <c r="M929" s="16"/>
      <c r="N929" s="16"/>
      <c r="O929" s="48"/>
      <c r="P929" s="48"/>
      <c r="Q929" s="48"/>
      <c r="R929" s="48"/>
      <c r="S929" s="48"/>
      <c r="T929" s="48"/>
      <c r="U929" s="48"/>
      <c r="V929" s="48"/>
      <c r="W929" s="20">
        <f t="shared" si="106"/>
        <v>0</v>
      </c>
      <c r="X929" s="48"/>
      <c r="Y929" s="48"/>
      <c r="Z929" s="16"/>
      <c r="AA929" s="16"/>
      <c r="AB929" s="48"/>
      <c r="AC929" s="48"/>
      <c r="AD929" s="48"/>
      <c r="AE929" s="48"/>
      <c r="AF929" s="48"/>
      <c r="AG929" s="48"/>
      <c r="AH929" s="48">
        <v>2</v>
      </c>
      <c r="AI929" s="48"/>
      <c r="AJ929" s="24">
        <f t="shared" si="107"/>
        <v>2</v>
      </c>
      <c r="AK929" s="48"/>
      <c r="AL929" s="48"/>
      <c r="AM929" s="16"/>
      <c r="AN929" s="16"/>
      <c r="AO929" s="48"/>
      <c r="AP929" s="48"/>
      <c r="AQ929" s="48"/>
      <c r="AR929" s="48"/>
      <c r="AS929" s="48"/>
      <c r="AT929" s="48">
        <v>2.5</v>
      </c>
      <c r="AU929" s="48">
        <v>4</v>
      </c>
      <c r="AV929" s="48"/>
      <c r="AW929" s="26">
        <f t="shared" si="108"/>
        <v>6.5</v>
      </c>
      <c r="AX929" s="16">
        <f t="shared" si="109"/>
        <v>8.5</v>
      </c>
      <c r="AY929" s="48"/>
      <c r="AZ929" s="48"/>
      <c r="BA929" s="129"/>
      <c r="BB929" s="157"/>
      <c r="BC929" s="156"/>
      <c r="BD929" s="156"/>
      <c r="BE929" s="156"/>
      <c r="BF929" s="156"/>
      <c r="BG929" s="156"/>
      <c r="BH929" s="156"/>
      <c r="BI929" s="156"/>
      <c r="BJ929" s="16"/>
      <c r="BK929" s="16"/>
      <c r="BL929" s="16"/>
      <c r="BM929" s="135"/>
      <c r="BN929" s="135">
        <f t="shared" si="104"/>
        <v>0</v>
      </c>
      <c r="BO929" s="131">
        <f t="shared" si="105"/>
        <v>8.5</v>
      </c>
      <c r="BP929" s="65">
        <f t="shared" si="103"/>
        <v>2</v>
      </c>
      <c r="BS929" s="29"/>
    </row>
    <row r="930" spans="2:71" ht="24.95" customHeight="1">
      <c r="B930" s="48" t="str">
        <f>Personal_Development!B931</f>
        <v>R</v>
      </c>
      <c r="C930" s="48">
        <f>Personal_Development!C931</f>
        <v>0</v>
      </c>
      <c r="D930" s="14" t="str">
        <f>Personal_Development!D931</f>
        <v>K03399</v>
      </c>
      <c r="E930" s="148" t="str">
        <f>Personal_Development!E931</f>
        <v>BENNYSHA CHAREN A/P BENJAMIN</v>
      </c>
      <c r="F930" s="12" t="str">
        <f>Personal_Development!F931</f>
        <v>PRODUCTION NO.1 DEPARTMENT</v>
      </c>
      <c r="G930" s="12" t="str">
        <f>Personal_Development!G931</f>
        <v>ASSEMBLY PRODUCTION SECTION (APS)</v>
      </c>
      <c r="H930" s="40" t="str">
        <f>Personal_Development!H931</f>
        <v>OPERATOR 2</v>
      </c>
      <c r="I930" s="41" t="str">
        <f>Personal_Development!I931</f>
        <v>C4 PROD</v>
      </c>
      <c r="J930" s="42" t="str">
        <f>Personal_Development!J931</f>
        <v xml:space="preserve">C4 </v>
      </c>
      <c r="K930" s="48"/>
      <c r="L930" s="48"/>
      <c r="M930" s="16"/>
      <c r="N930" s="16"/>
      <c r="O930" s="48"/>
      <c r="P930" s="48"/>
      <c r="Q930" s="48"/>
      <c r="R930" s="48"/>
      <c r="S930" s="48"/>
      <c r="T930" s="48"/>
      <c r="U930" s="48"/>
      <c r="V930" s="48"/>
      <c r="W930" s="20">
        <f t="shared" si="106"/>
        <v>0</v>
      </c>
      <c r="X930" s="48"/>
      <c r="Y930" s="48"/>
      <c r="Z930" s="16"/>
      <c r="AA930" s="16"/>
      <c r="AB930" s="48"/>
      <c r="AC930" s="48"/>
      <c r="AD930" s="48"/>
      <c r="AE930" s="48"/>
      <c r="AF930" s="48"/>
      <c r="AG930" s="48"/>
      <c r="AH930" s="48">
        <v>1</v>
      </c>
      <c r="AI930" s="48"/>
      <c r="AJ930" s="24">
        <f t="shared" si="107"/>
        <v>1</v>
      </c>
      <c r="AK930" s="48"/>
      <c r="AL930" s="48"/>
      <c r="AM930" s="16"/>
      <c r="AN930" s="16"/>
      <c r="AO930" s="48"/>
      <c r="AP930" s="48"/>
      <c r="AQ930" s="48"/>
      <c r="AR930" s="48"/>
      <c r="AS930" s="48"/>
      <c r="AT930" s="48">
        <v>3</v>
      </c>
      <c r="AU930" s="48">
        <v>1</v>
      </c>
      <c r="AV930" s="48"/>
      <c r="AW930" s="26">
        <f t="shared" si="108"/>
        <v>4</v>
      </c>
      <c r="AX930" s="16">
        <f t="shared" si="109"/>
        <v>5</v>
      </c>
      <c r="AY930" s="48"/>
      <c r="AZ930" s="48"/>
      <c r="BA930" s="129"/>
      <c r="BB930" s="157"/>
      <c r="BC930" s="156"/>
      <c r="BD930" s="156"/>
      <c r="BE930" s="156"/>
      <c r="BF930" s="156"/>
      <c r="BG930" s="156"/>
      <c r="BH930" s="156"/>
      <c r="BI930" s="156"/>
      <c r="BJ930" s="16"/>
      <c r="BK930" s="16"/>
      <c r="BL930" s="16"/>
      <c r="BM930" s="135"/>
      <c r="BN930" s="135">
        <f t="shared" si="104"/>
        <v>0</v>
      </c>
      <c r="BO930" s="131">
        <f t="shared" si="105"/>
        <v>5</v>
      </c>
      <c r="BP930" s="65">
        <f t="shared" si="103"/>
        <v>3</v>
      </c>
      <c r="BS930" s="29"/>
    </row>
    <row r="931" spans="2:71" ht="24.95" customHeight="1">
      <c r="B931" s="48" t="str">
        <f>Personal_Development!B932</f>
        <v>R</v>
      </c>
      <c r="C931" s="48" t="str">
        <f>Personal_Development!C932</f>
        <v>K03400</v>
      </c>
      <c r="D931" s="14" t="str">
        <f>Personal_Development!D932</f>
        <v>C13963</v>
      </c>
      <c r="E931" s="148" t="str">
        <f>Personal_Development!E932</f>
        <v>HALIJAH BINTI MOHD HAMDAN</v>
      </c>
      <c r="F931" s="12" t="str">
        <f>Personal_Development!F932</f>
        <v>PRODUCTION NO.1 DEPARTMENT</v>
      </c>
      <c r="G931" s="12" t="str">
        <f>Personal_Development!G932</f>
        <v>ASSEMBLY PRODUCTION SECTION (APS)</v>
      </c>
      <c r="H931" s="40" t="str">
        <f>Personal_Development!H932</f>
        <v>OPERATOR 2</v>
      </c>
      <c r="I931" s="41" t="str">
        <f>Personal_Development!I932</f>
        <v>C4 PROD</v>
      </c>
      <c r="J931" s="42" t="str">
        <f>Personal_Development!J932</f>
        <v xml:space="preserve">C4 </v>
      </c>
      <c r="K931" s="48"/>
      <c r="L931" s="48"/>
      <c r="M931" s="16"/>
      <c r="N931" s="16"/>
      <c r="O931" s="48"/>
      <c r="P931" s="48"/>
      <c r="Q931" s="48"/>
      <c r="R931" s="48"/>
      <c r="S931" s="48"/>
      <c r="T931" s="48"/>
      <c r="U931" s="48"/>
      <c r="V931" s="48"/>
      <c r="W931" s="20">
        <f t="shared" si="106"/>
        <v>0</v>
      </c>
      <c r="X931" s="48"/>
      <c r="Y931" s="48"/>
      <c r="Z931" s="16"/>
      <c r="AA931" s="16"/>
      <c r="AB931" s="48"/>
      <c r="AC931" s="48"/>
      <c r="AD931" s="48"/>
      <c r="AE931" s="48"/>
      <c r="AF931" s="48"/>
      <c r="AG931" s="48"/>
      <c r="AH931" s="48">
        <v>4</v>
      </c>
      <c r="AI931" s="48"/>
      <c r="AJ931" s="24">
        <f t="shared" si="107"/>
        <v>4</v>
      </c>
      <c r="AK931" s="48"/>
      <c r="AL931" s="48"/>
      <c r="AM931" s="16"/>
      <c r="AN931" s="16"/>
      <c r="AO931" s="48"/>
      <c r="AP931" s="48"/>
      <c r="AQ931" s="48"/>
      <c r="AR931" s="48"/>
      <c r="AS931" s="48"/>
      <c r="AT931" s="48"/>
      <c r="AU931" s="48"/>
      <c r="AV931" s="48"/>
      <c r="AW931" s="26">
        <f t="shared" si="108"/>
        <v>0</v>
      </c>
      <c r="AX931" s="16">
        <f t="shared" si="109"/>
        <v>4</v>
      </c>
      <c r="AY931" s="48"/>
      <c r="AZ931" s="48"/>
      <c r="BA931" s="129"/>
      <c r="BB931" s="157"/>
      <c r="BC931" s="156"/>
      <c r="BD931" s="156"/>
      <c r="BE931" s="156"/>
      <c r="BF931" s="156"/>
      <c r="BG931" s="156"/>
      <c r="BH931" s="156"/>
      <c r="BI931" s="156"/>
      <c r="BJ931" s="16"/>
      <c r="BK931" s="16"/>
      <c r="BL931" s="16"/>
      <c r="BM931" s="135"/>
      <c r="BN931" s="135">
        <f t="shared" si="104"/>
        <v>0</v>
      </c>
      <c r="BO931" s="131">
        <f t="shared" si="105"/>
        <v>4</v>
      </c>
      <c r="BP931" s="65">
        <f t="shared" si="103"/>
        <v>3</v>
      </c>
      <c r="BS931" s="29"/>
    </row>
    <row r="932" spans="2:71" ht="24.95" customHeight="1">
      <c r="B932" s="48" t="str">
        <f>Personal_Development!B933</f>
        <v>R</v>
      </c>
      <c r="C932" s="48" t="str">
        <f>Personal_Development!C933</f>
        <v>K03401</v>
      </c>
      <c r="D932" s="14" t="str">
        <f>Personal_Development!D933</f>
        <v>C13964</v>
      </c>
      <c r="E932" s="148" t="str">
        <f>Personal_Development!E933</f>
        <v>MUHAMMAD NAZMI BIN RUSLI</v>
      </c>
      <c r="F932" s="12" t="str">
        <f>Personal_Development!F933</f>
        <v>PRODUCTION NO.1 DEPARTMENT</v>
      </c>
      <c r="G932" s="12" t="str">
        <f>Personal_Development!G933</f>
        <v>ASSEMBLY PRODUCTION SECTION (APS)</v>
      </c>
      <c r="H932" s="40" t="str">
        <f>Personal_Development!H933</f>
        <v>OPERATOR 2</v>
      </c>
      <c r="I932" s="41" t="str">
        <f>Personal_Development!I933</f>
        <v>C4 PROD</v>
      </c>
      <c r="J932" s="42" t="str">
        <f>Personal_Development!J933</f>
        <v xml:space="preserve">C4 </v>
      </c>
      <c r="K932" s="48"/>
      <c r="L932" s="48"/>
      <c r="M932" s="16"/>
      <c r="N932" s="16"/>
      <c r="O932" s="48"/>
      <c r="P932" s="48"/>
      <c r="Q932" s="48"/>
      <c r="R932" s="48"/>
      <c r="S932" s="48"/>
      <c r="T932" s="48"/>
      <c r="U932" s="48">
        <v>2</v>
      </c>
      <c r="V932" s="48"/>
      <c r="W932" s="20">
        <f t="shared" si="106"/>
        <v>2</v>
      </c>
      <c r="X932" s="48"/>
      <c r="Y932" s="48"/>
      <c r="Z932" s="16"/>
      <c r="AA932" s="16"/>
      <c r="AB932" s="48"/>
      <c r="AC932" s="48"/>
      <c r="AD932" s="48"/>
      <c r="AE932" s="48"/>
      <c r="AF932" s="48"/>
      <c r="AG932" s="48"/>
      <c r="AH932" s="48">
        <v>3.25</v>
      </c>
      <c r="AI932" s="48"/>
      <c r="AJ932" s="24">
        <f t="shared" si="107"/>
        <v>3.25</v>
      </c>
      <c r="AK932" s="48"/>
      <c r="AL932" s="48"/>
      <c r="AM932" s="16"/>
      <c r="AN932" s="16"/>
      <c r="AO932" s="48"/>
      <c r="AP932" s="48"/>
      <c r="AQ932" s="48"/>
      <c r="AR932" s="48"/>
      <c r="AS932" s="48"/>
      <c r="AT932" s="48"/>
      <c r="AU932" s="48">
        <v>1</v>
      </c>
      <c r="AV932" s="48"/>
      <c r="AW932" s="26">
        <f t="shared" si="108"/>
        <v>1</v>
      </c>
      <c r="AX932" s="16">
        <f t="shared" si="109"/>
        <v>6.25</v>
      </c>
      <c r="AY932" s="48"/>
      <c r="AZ932" s="48"/>
      <c r="BA932" s="129"/>
      <c r="BB932" s="157"/>
      <c r="BC932" s="156"/>
      <c r="BD932" s="156"/>
      <c r="BE932" s="156"/>
      <c r="BF932" s="156"/>
      <c r="BG932" s="156"/>
      <c r="BH932" s="156"/>
      <c r="BI932" s="156"/>
      <c r="BJ932" s="16"/>
      <c r="BK932" s="16"/>
      <c r="BL932" s="16"/>
      <c r="BM932" s="135"/>
      <c r="BN932" s="135">
        <f t="shared" si="104"/>
        <v>0</v>
      </c>
      <c r="BO932" s="131">
        <f t="shared" si="105"/>
        <v>6.25</v>
      </c>
      <c r="BP932" s="65">
        <f t="shared" si="103"/>
        <v>3</v>
      </c>
      <c r="BS932" s="29"/>
    </row>
    <row r="933" spans="2:71" ht="24.95" customHeight="1">
      <c r="B933" s="48" t="str">
        <f>Personal_Development!B934</f>
        <v>R</v>
      </c>
      <c r="C933" s="48" t="str">
        <f>Personal_Development!C934</f>
        <v>K03402</v>
      </c>
      <c r="D933" s="14" t="str">
        <f>Personal_Development!D934</f>
        <v>C13965</v>
      </c>
      <c r="E933" s="148" t="str">
        <f>Personal_Development!E934</f>
        <v>MUHAMAD RAZIMAN BIN RAMLI</v>
      </c>
      <c r="F933" s="12" t="str">
        <f>Personal_Development!F934</f>
        <v>PRODUCTION NO.1 DEPARTMENT</v>
      </c>
      <c r="G933" s="12" t="str">
        <f>Personal_Development!G934</f>
        <v>ASSEMBLY PRODUCTION SECTION (APS)</v>
      </c>
      <c r="H933" s="40" t="str">
        <f>Personal_Development!H934</f>
        <v>OPERATOR 2</v>
      </c>
      <c r="I933" s="41" t="str">
        <f>Personal_Development!I934</f>
        <v>C4 PROD</v>
      </c>
      <c r="J933" s="42" t="str">
        <f>Personal_Development!J934</f>
        <v xml:space="preserve">C4 </v>
      </c>
      <c r="K933" s="48"/>
      <c r="L933" s="48"/>
      <c r="M933" s="16"/>
      <c r="N933" s="16"/>
      <c r="O933" s="48"/>
      <c r="P933" s="48"/>
      <c r="Q933" s="48"/>
      <c r="R933" s="48"/>
      <c r="S933" s="48"/>
      <c r="T933" s="48"/>
      <c r="U933" s="48">
        <v>1</v>
      </c>
      <c r="V933" s="48">
        <v>4</v>
      </c>
      <c r="W933" s="20">
        <f t="shared" si="106"/>
        <v>5</v>
      </c>
      <c r="X933" s="48"/>
      <c r="Y933" s="48"/>
      <c r="Z933" s="16"/>
      <c r="AA933" s="16"/>
      <c r="AB933" s="48"/>
      <c r="AC933" s="48"/>
      <c r="AD933" s="48"/>
      <c r="AE933" s="48"/>
      <c r="AF933" s="48"/>
      <c r="AG933" s="48"/>
      <c r="AH933" s="48">
        <v>1</v>
      </c>
      <c r="AI933" s="48">
        <v>3</v>
      </c>
      <c r="AJ933" s="24">
        <f t="shared" si="107"/>
        <v>4</v>
      </c>
      <c r="AK933" s="48"/>
      <c r="AL933" s="48"/>
      <c r="AM933" s="16"/>
      <c r="AN933" s="16"/>
      <c r="AO933" s="48"/>
      <c r="AP933" s="48"/>
      <c r="AQ933" s="48"/>
      <c r="AR933" s="48"/>
      <c r="AS933" s="48"/>
      <c r="AT933" s="48"/>
      <c r="AU933" s="48"/>
      <c r="AV933" s="48"/>
      <c r="AW933" s="26">
        <f t="shared" si="108"/>
        <v>0</v>
      </c>
      <c r="AX933" s="16">
        <f t="shared" si="109"/>
        <v>9</v>
      </c>
      <c r="AY933" s="48"/>
      <c r="AZ933" s="48"/>
      <c r="BA933" s="129"/>
      <c r="BB933" s="157"/>
      <c r="BC933" s="156"/>
      <c r="BD933" s="156"/>
      <c r="BE933" s="156"/>
      <c r="BF933" s="156"/>
      <c r="BG933" s="156"/>
      <c r="BH933" s="156"/>
      <c r="BI933" s="156"/>
      <c r="BJ933" s="16"/>
      <c r="BK933" s="16"/>
      <c r="BL933" s="16"/>
      <c r="BM933" s="135"/>
      <c r="BN933" s="135">
        <f t="shared" si="104"/>
        <v>0</v>
      </c>
      <c r="BO933" s="131">
        <f t="shared" si="105"/>
        <v>9</v>
      </c>
      <c r="BP933" s="65">
        <f t="shared" si="103"/>
        <v>2</v>
      </c>
      <c r="BS933" s="29"/>
    </row>
    <row r="934" spans="2:71" ht="24.95" customHeight="1">
      <c r="B934" s="48" t="str">
        <f>Personal_Development!B935</f>
        <v>R</v>
      </c>
      <c r="C934" s="48">
        <f>Personal_Development!C935</f>
        <v>0</v>
      </c>
      <c r="D934" s="14" t="str">
        <f>Personal_Development!D935</f>
        <v>K03403</v>
      </c>
      <c r="E934" s="148" t="str">
        <f>Personal_Development!E935</f>
        <v>MOHAMAD FIRDAUS IKMAL BIN OTHMAN</v>
      </c>
      <c r="F934" s="12" t="str">
        <f>Personal_Development!F935</f>
        <v>PRODUCTION NO.1 DEPARTMENT</v>
      </c>
      <c r="G934" s="12" t="str">
        <f>Personal_Development!G935</f>
        <v>ASSEMBLY PRODUCTION SECTION (APS)</v>
      </c>
      <c r="H934" s="40" t="str">
        <f>Personal_Development!H935</f>
        <v>OPERATOR 2</v>
      </c>
      <c r="I934" s="41" t="str">
        <f>Personal_Development!I935</f>
        <v>C4 PROD</v>
      </c>
      <c r="J934" s="42" t="str">
        <f>Personal_Development!J935</f>
        <v xml:space="preserve">C4 </v>
      </c>
      <c r="K934" s="48"/>
      <c r="L934" s="48"/>
      <c r="M934" s="16"/>
      <c r="N934" s="16"/>
      <c r="O934" s="48"/>
      <c r="P934" s="48"/>
      <c r="Q934" s="48"/>
      <c r="R934" s="48"/>
      <c r="S934" s="48"/>
      <c r="T934" s="48"/>
      <c r="U934" s="48"/>
      <c r="V934" s="48"/>
      <c r="W934" s="20">
        <f t="shared" si="106"/>
        <v>0</v>
      </c>
      <c r="X934" s="48"/>
      <c r="Y934" s="48"/>
      <c r="Z934" s="16"/>
      <c r="AA934" s="16"/>
      <c r="AB934" s="48"/>
      <c r="AC934" s="48"/>
      <c r="AD934" s="48"/>
      <c r="AE934" s="48"/>
      <c r="AF934" s="48"/>
      <c r="AG934" s="48">
        <v>1</v>
      </c>
      <c r="AH934" s="48"/>
      <c r="AI934" s="48"/>
      <c r="AJ934" s="24">
        <f t="shared" si="107"/>
        <v>1</v>
      </c>
      <c r="AK934" s="48"/>
      <c r="AL934" s="48"/>
      <c r="AM934" s="16"/>
      <c r="AN934" s="16"/>
      <c r="AO934" s="48"/>
      <c r="AP934" s="48"/>
      <c r="AQ934" s="48"/>
      <c r="AR934" s="48"/>
      <c r="AS934" s="48"/>
      <c r="AT934" s="48">
        <v>2</v>
      </c>
      <c r="AU934" s="48"/>
      <c r="AV934" s="48"/>
      <c r="AW934" s="26">
        <f t="shared" si="108"/>
        <v>2</v>
      </c>
      <c r="AX934" s="16">
        <f t="shared" si="109"/>
        <v>3</v>
      </c>
      <c r="AY934" s="48"/>
      <c r="AZ934" s="48"/>
      <c r="BA934" s="129"/>
      <c r="BB934" s="157"/>
      <c r="BC934" s="156"/>
      <c r="BD934" s="156"/>
      <c r="BE934" s="156"/>
      <c r="BF934" s="156"/>
      <c r="BG934" s="156"/>
      <c r="BH934" s="156"/>
      <c r="BI934" s="156"/>
      <c r="BJ934" s="16"/>
      <c r="BK934" s="16"/>
      <c r="BL934" s="16"/>
      <c r="BM934" s="135"/>
      <c r="BN934" s="135">
        <f t="shared" si="104"/>
        <v>0</v>
      </c>
      <c r="BO934" s="131">
        <f t="shared" si="105"/>
        <v>3</v>
      </c>
      <c r="BP934" s="65">
        <f t="shared" si="103"/>
        <v>4</v>
      </c>
      <c r="BS934" s="29"/>
    </row>
    <row r="935" spans="2:71" ht="24.95" customHeight="1">
      <c r="B935" s="48">
        <f>Personal_Development!B936</f>
        <v>0</v>
      </c>
      <c r="C935" s="48" t="str">
        <f>Personal_Development!C936</f>
        <v>K03404</v>
      </c>
      <c r="D935" s="14" t="str">
        <f>Personal_Development!D936</f>
        <v>C13966</v>
      </c>
      <c r="E935" s="148" t="str">
        <f>Personal_Development!E936</f>
        <v>ZULFAHMI BIN BATIAR</v>
      </c>
      <c r="F935" s="12" t="str">
        <f>Personal_Development!F936</f>
        <v>PRODUCTION NO.1 DEPARTMENT</v>
      </c>
      <c r="G935" s="12" t="str">
        <f>Personal_Development!G936</f>
        <v>ASSEMBLY PRODUCTION SECTION (APS)</v>
      </c>
      <c r="H935" s="40" t="str">
        <f>Personal_Development!H936</f>
        <v>OPERATOR 2</v>
      </c>
      <c r="I935" s="41" t="str">
        <f>Personal_Development!I936</f>
        <v>C4 PROD</v>
      </c>
      <c r="J935" s="42" t="str">
        <f>Personal_Development!J936</f>
        <v xml:space="preserve">C4 </v>
      </c>
      <c r="K935" s="48"/>
      <c r="L935" s="48"/>
      <c r="M935" s="16"/>
      <c r="N935" s="16"/>
      <c r="O935" s="48"/>
      <c r="P935" s="48"/>
      <c r="Q935" s="48"/>
      <c r="R935" s="48"/>
      <c r="S935" s="48"/>
      <c r="T935" s="48"/>
      <c r="U935" s="48"/>
      <c r="V935" s="48">
        <v>2</v>
      </c>
      <c r="W935" s="20">
        <f t="shared" si="106"/>
        <v>2</v>
      </c>
      <c r="X935" s="48"/>
      <c r="Y935" s="48"/>
      <c r="Z935" s="16"/>
      <c r="AA935" s="16"/>
      <c r="AB935" s="48"/>
      <c r="AC935" s="48"/>
      <c r="AD935" s="48"/>
      <c r="AE935" s="48"/>
      <c r="AF935" s="48"/>
      <c r="AG935" s="48"/>
      <c r="AH935" s="48"/>
      <c r="AI935" s="48"/>
      <c r="AJ935" s="24">
        <f t="shared" si="107"/>
        <v>0</v>
      </c>
      <c r="AK935" s="48"/>
      <c r="AL935" s="48"/>
      <c r="AM935" s="16"/>
      <c r="AN935" s="16"/>
      <c r="AO935" s="48"/>
      <c r="AP935" s="48"/>
      <c r="AQ935" s="48"/>
      <c r="AR935" s="48"/>
      <c r="AS935" s="48">
        <v>1</v>
      </c>
      <c r="AT935" s="48"/>
      <c r="AU935" s="48">
        <v>0.5</v>
      </c>
      <c r="AV935" s="48">
        <v>1</v>
      </c>
      <c r="AW935" s="26">
        <f t="shared" si="108"/>
        <v>2.5</v>
      </c>
      <c r="AX935" s="16">
        <f t="shared" si="109"/>
        <v>4.5</v>
      </c>
      <c r="AY935" s="48"/>
      <c r="AZ935" s="48"/>
      <c r="BA935" s="129"/>
      <c r="BB935" s="157"/>
      <c r="BC935" s="156"/>
      <c r="BD935" s="156"/>
      <c r="BE935" s="156"/>
      <c r="BF935" s="156"/>
      <c r="BG935" s="156"/>
      <c r="BH935" s="156"/>
      <c r="BI935" s="156"/>
      <c r="BJ935" s="16"/>
      <c r="BK935" s="16"/>
      <c r="BL935" s="16"/>
      <c r="BM935" s="135"/>
      <c r="BN935" s="135">
        <f t="shared" si="104"/>
        <v>0</v>
      </c>
      <c r="BO935" s="131">
        <f t="shared" si="105"/>
        <v>4.5</v>
      </c>
      <c r="BP935" s="65">
        <f t="shared" si="103"/>
        <v>3</v>
      </c>
      <c r="BS935" s="29"/>
    </row>
    <row r="936" spans="2:71" ht="24.95" customHeight="1">
      <c r="B936" s="48" t="str">
        <f>Personal_Development!B937</f>
        <v>R</v>
      </c>
      <c r="C936" s="48" t="str">
        <f>Personal_Development!C937</f>
        <v>K03405</v>
      </c>
      <c r="D936" s="14" t="str">
        <f>Personal_Development!D937</f>
        <v>C13967</v>
      </c>
      <c r="E936" s="148" t="str">
        <f>Personal_Development!E937</f>
        <v>NURUL AIN BINTI ZAHARI</v>
      </c>
      <c r="F936" s="12" t="str">
        <f>Personal_Development!F937</f>
        <v>PRODUCTION NO.1 DEPARTMENT</v>
      </c>
      <c r="G936" s="12" t="str">
        <f>Personal_Development!G937</f>
        <v>ASSEMBLY PRODUCTION SECTION (APS)</v>
      </c>
      <c r="H936" s="40" t="str">
        <f>Personal_Development!H937</f>
        <v>OPERATOR 2</v>
      </c>
      <c r="I936" s="41" t="str">
        <f>Personal_Development!I937</f>
        <v>C4 PROD</v>
      </c>
      <c r="J936" s="42" t="str">
        <f>Personal_Development!J937</f>
        <v xml:space="preserve">C4 </v>
      </c>
      <c r="K936" s="48"/>
      <c r="L936" s="48"/>
      <c r="M936" s="16"/>
      <c r="N936" s="16"/>
      <c r="O936" s="48"/>
      <c r="P936" s="48"/>
      <c r="Q936" s="48"/>
      <c r="R936" s="48"/>
      <c r="S936" s="48"/>
      <c r="T936" s="48"/>
      <c r="U936" s="48">
        <v>3</v>
      </c>
      <c r="V936" s="48"/>
      <c r="W936" s="20">
        <f t="shared" si="106"/>
        <v>3</v>
      </c>
      <c r="X936" s="48"/>
      <c r="Y936" s="48"/>
      <c r="Z936" s="16"/>
      <c r="AA936" s="16"/>
      <c r="AB936" s="48"/>
      <c r="AC936" s="48"/>
      <c r="AD936" s="48"/>
      <c r="AE936" s="48"/>
      <c r="AF936" s="48"/>
      <c r="AG936" s="48">
        <v>1</v>
      </c>
      <c r="AH936" s="48">
        <v>2</v>
      </c>
      <c r="AI936" s="48"/>
      <c r="AJ936" s="24">
        <f t="shared" si="107"/>
        <v>3</v>
      </c>
      <c r="AK936" s="48"/>
      <c r="AL936" s="48"/>
      <c r="AM936" s="16"/>
      <c r="AN936" s="16"/>
      <c r="AO936" s="48"/>
      <c r="AP936" s="48"/>
      <c r="AQ936" s="48"/>
      <c r="AR936" s="48"/>
      <c r="AS936" s="48"/>
      <c r="AT936" s="48"/>
      <c r="AU936" s="48"/>
      <c r="AV936" s="48"/>
      <c r="AW936" s="26">
        <f t="shared" si="108"/>
        <v>0</v>
      </c>
      <c r="AX936" s="16">
        <f t="shared" si="109"/>
        <v>6</v>
      </c>
      <c r="AY936" s="48"/>
      <c r="AZ936" s="48"/>
      <c r="BA936" s="129"/>
      <c r="BB936" s="157"/>
      <c r="BC936" s="156"/>
      <c r="BD936" s="156"/>
      <c r="BE936" s="156"/>
      <c r="BF936" s="156"/>
      <c r="BG936" s="156"/>
      <c r="BH936" s="156"/>
      <c r="BI936" s="156"/>
      <c r="BJ936" s="16"/>
      <c r="BK936" s="16"/>
      <c r="BL936" s="16"/>
      <c r="BM936" s="135"/>
      <c r="BN936" s="135">
        <f t="shared" si="104"/>
        <v>0</v>
      </c>
      <c r="BO936" s="131">
        <f t="shared" si="105"/>
        <v>6</v>
      </c>
      <c r="BP936" s="65">
        <f t="shared" si="103"/>
        <v>3</v>
      </c>
      <c r="BS936" s="29"/>
    </row>
    <row r="937" spans="2:71" ht="24.95" customHeight="1">
      <c r="B937" s="48">
        <f>Personal_Development!B938</f>
        <v>0</v>
      </c>
      <c r="C937" s="48" t="str">
        <f>Personal_Development!C938</f>
        <v>K03406</v>
      </c>
      <c r="D937" s="14" t="str">
        <f>Personal_Development!D938</f>
        <v>C13968</v>
      </c>
      <c r="E937" s="148" t="str">
        <f>Personal_Development!E938</f>
        <v>ZULISKANDAR BIN MOHD SHARIF</v>
      </c>
      <c r="F937" s="12" t="str">
        <f>Personal_Development!F938</f>
        <v>FACTORY OPERATIONS DEPARTMENT</v>
      </c>
      <c r="G937" s="12" t="str">
        <f>Personal_Development!G938</f>
        <v>INVENTORY &amp; SYSYTEM CONTROL SECTION (IVS)</v>
      </c>
      <c r="H937" s="40" t="str">
        <f>Personal_Development!H938</f>
        <v>STOREHAND</v>
      </c>
      <c r="I937" s="41" t="str">
        <f>Personal_Development!I938</f>
        <v>C4 PROD</v>
      </c>
      <c r="J937" s="42" t="str">
        <f>Personal_Development!J938</f>
        <v xml:space="preserve">C4 </v>
      </c>
      <c r="K937" s="48"/>
      <c r="L937" s="48"/>
      <c r="M937" s="16"/>
      <c r="N937" s="16"/>
      <c r="O937" s="48"/>
      <c r="P937" s="48"/>
      <c r="Q937" s="48"/>
      <c r="R937" s="48"/>
      <c r="S937" s="48"/>
      <c r="T937" s="48"/>
      <c r="U937" s="48"/>
      <c r="V937" s="48"/>
      <c r="W937" s="20">
        <f t="shared" si="106"/>
        <v>0</v>
      </c>
      <c r="X937" s="48"/>
      <c r="Y937" s="48"/>
      <c r="Z937" s="16"/>
      <c r="AA937" s="16"/>
      <c r="AB937" s="48"/>
      <c r="AC937" s="48"/>
      <c r="AD937" s="48"/>
      <c r="AE937" s="48"/>
      <c r="AF937" s="48"/>
      <c r="AG937" s="48"/>
      <c r="AH937" s="48"/>
      <c r="AI937" s="48"/>
      <c r="AJ937" s="24">
        <f t="shared" si="107"/>
        <v>0</v>
      </c>
      <c r="AK937" s="48"/>
      <c r="AL937" s="48"/>
      <c r="AM937" s="16"/>
      <c r="AN937" s="16"/>
      <c r="AO937" s="48"/>
      <c r="AP937" s="48"/>
      <c r="AQ937" s="48"/>
      <c r="AR937" s="48"/>
      <c r="AS937" s="48"/>
      <c r="AT937" s="48"/>
      <c r="AU937" s="48"/>
      <c r="AV937" s="48">
        <v>1</v>
      </c>
      <c r="AW937" s="26">
        <f t="shared" si="108"/>
        <v>1</v>
      </c>
      <c r="AX937" s="16">
        <f t="shared" si="109"/>
        <v>1</v>
      </c>
      <c r="AY937" s="48"/>
      <c r="AZ937" s="48"/>
      <c r="BA937" s="129"/>
      <c r="BB937" s="157"/>
      <c r="BC937" s="156"/>
      <c r="BD937" s="156"/>
      <c r="BE937" s="156"/>
      <c r="BF937" s="156"/>
      <c r="BG937" s="156"/>
      <c r="BH937" s="156"/>
      <c r="BI937" s="156"/>
      <c r="BJ937" s="16"/>
      <c r="BK937" s="16"/>
      <c r="BL937" s="16"/>
      <c r="BM937" s="135"/>
      <c r="BN937" s="135">
        <f t="shared" si="104"/>
        <v>0</v>
      </c>
      <c r="BO937" s="131">
        <f t="shared" si="105"/>
        <v>1</v>
      </c>
      <c r="BP937" s="65">
        <f t="shared" si="103"/>
        <v>4</v>
      </c>
      <c r="BS937" s="29"/>
    </row>
    <row r="938" spans="2:71" ht="24.95" customHeight="1">
      <c r="B938" s="48">
        <f>Personal_Development!B939</f>
        <v>0</v>
      </c>
      <c r="C938" s="48" t="str">
        <f>Personal_Development!C939</f>
        <v>K03407</v>
      </c>
      <c r="D938" s="14" t="str">
        <f>Personal_Development!D939</f>
        <v>C13969</v>
      </c>
      <c r="E938" s="148" t="str">
        <f>Personal_Development!E939</f>
        <v>MOHAMAD FAHMY BIN CHE ROSE</v>
      </c>
      <c r="F938" s="12" t="str">
        <f>Personal_Development!F939</f>
        <v>PRODUCTION NO.2 DEPARTMENT</v>
      </c>
      <c r="G938" s="12" t="str">
        <f>Personal_Development!G939</f>
        <v>MOLDING PRODUCTION SECTION (MPS)</v>
      </c>
      <c r="H938" s="40" t="str">
        <f>Personal_Development!H939</f>
        <v>OPERATOR 2</v>
      </c>
      <c r="I938" s="41" t="str">
        <f>Personal_Development!I939</f>
        <v>C4 PROD</v>
      </c>
      <c r="J938" s="42" t="str">
        <f>Personal_Development!J939</f>
        <v xml:space="preserve">C4 </v>
      </c>
      <c r="K938" s="48"/>
      <c r="L938" s="48"/>
      <c r="M938" s="16"/>
      <c r="N938" s="16"/>
      <c r="O938" s="48"/>
      <c r="P938" s="48"/>
      <c r="Q938" s="48"/>
      <c r="R938" s="48"/>
      <c r="S938" s="48"/>
      <c r="T938" s="48"/>
      <c r="U938" s="48"/>
      <c r="V938" s="48"/>
      <c r="W938" s="20">
        <f t="shared" si="106"/>
        <v>0</v>
      </c>
      <c r="X938" s="48"/>
      <c r="Y938" s="48"/>
      <c r="Z938" s="16"/>
      <c r="AA938" s="16"/>
      <c r="AB938" s="48"/>
      <c r="AC938" s="48"/>
      <c r="AD938" s="48"/>
      <c r="AE938" s="48"/>
      <c r="AF938" s="48"/>
      <c r="AG938" s="48"/>
      <c r="AH938" s="48"/>
      <c r="AI938" s="48"/>
      <c r="AJ938" s="24">
        <f t="shared" si="107"/>
        <v>0</v>
      </c>
      <c r="AK938" s="48"/>
      <c r="AL938" s="48"/>
      <c r="AM938" s="16"/>
      <c r="AN938" s="16"/>
      <c r="AO938" s="48"/>
      <c r="AP938" s="48"/>
      <c r="AQ938" s="48"/>
      <c r="AR938" s="48"/>
      <c r="AS938" s="48"/>
      <c r="AT938" s="48"/>
      <c r="AU938" s="48"/>
      <c r="AV938" s="48"/>
      <c r="AW938" s="26">
        <f t="shared" si="108"/>
        <v>0</v>
      </c>
      <c r="AX938" s="16">
        <f t="shared" si="109"/>
        <v>0</v>
      </c>
      <c r="AY938" s="48"/>
      <c r="AZ938" s="48"/>
      <c r="BA938" s="129"/>
      <c r="BB938" s="157"/>
      <c r="BC938" s="156"/>
      <c r="BD938" s="156"/>
      <c r="BE938" s="156"/>
      <c r="BF938" s="156"/>
      <c r="BG938" s="156"/>
      <c r="BH938" s="156"/>
      <c r="BI938" s="156"/>
      <c r="BJ938" s="16"/>
      <c r="BK938" s="16"/>
      <c r="BL938" s="16"/>
      <c r="BM938" s="135"/>
      <c r="BN938" s="135">
        <f t="shared" si="104"/>
        <v>0</v>
      </c>
      <c r="BO938" s="131">
        <f t="shared" si="105"/>
        <v>0</v>
      </c>
      <c r="BP938" s="65">
        <f t="shared" si="103"/>
        <v>5</v>
      </c>
      <c r="BS938" s="29"/>
    </row>
    <row r="939" spans="2:71" ht="24.95" customHeight="1">
      <c r="B939" s="48">
        <f>Personal_Development!B940</f>
        <v>0</v>
      </c>
      <c r="C939" s="48" t="str">
        <f>Personal_Development!C940</f>
        <v>K03408</v>
      </c>
      <c r="D939" s="14" t="str">
        <f>Personal_Development!D940</f>
        <v>C13973</v>
      </c>
      <c r="E939" s="148" t="str">
        <f>Personal_Development!E940</f>
        <v>SITI ZULAIKHA BINTI SHAHAR ARIFFIN</v>
      </c>
      <c r="F939" s="12" t="str">
        <f>Personal_Development!F940</f>
        <v>FACTORY OPERATIONS DEPARTMENT</v>
      </c>
      <c r="G939" s="12" t="str">
        <f>Personal_Development!G940</f>
        <v>INVENTORY &amp; SYSYTEM CONTROL SECTION (IVS)</v>
      </c>
      <c r="H939" s="40" t="str">
        <f>Personal_Development!H940</f>
        <v>STOREHAND</v>
      </c>
      <c r="I939" s="41" t="str">
        <f>Personal_Development!I940</f>
        <v>C4 PROD</v>
      </c>
      <c r="J939" s="42" t="str">
        <f>Personal_Development!J940</f>
        <v xml:space="preserve">C4 </v>
      </c>
      <c r="K939" s="48"/>
      <c r="L939" s="48"/>
      <c r="M939" s="16"/>
      <c r="N939" s="16"/>
      <c r="O939" s="48"/>
      <c r="P939" s="48"/>
      <c r="Q939" s="48"/>
      <c r="R939" s="48"/>
      <c r="S939" s="48"/>
      <c r="T939" s="48"/>
      <c r="U939" s="48">
        <v>2</v>
      </c>
      <c r="V939" s="48">
        <v>1</v>
      </c>
      <c r="W939" s="20">
        <f t="shared" si="106"/>
        <v>3</v>
      </c>
      <c r="X939" s="48"/>
      <c r="Y939" s="48"/>
      <c r="Z939" s="16"/>
      <c r="AA939" s="16"/>
      <c r="AB939" s="48"/>
      <c r="AC939" s="48"/>
      <c r="AD939" s="48"/>
      <c r="AE939" s="48"/>
      <c r="AF939" s="48"/>
      <c r="AG939" s="48"/>
      <c r="AH939" s="48"/>
      <c r="AI939" s="48"/>
      <c r="AJ939" s="24">
        <f t="shared" si="107"/>
        <v>0</v>
      </c>
      <c r="AK939" s="48"/>
      <c r="AL939" s="48"/>
      <c r="AM939" s="16"/>
      <c r="AN939" s="16"/>
      <c r="AO939" s="48"/>
      <c r="AP939" s="48"/>
      <c r="AQ939" s="48"/>
      <c r="AR939" s="48"/>
      <c r="AS939" s="48"/>
      <c r="AT939" s="48"/>
      <c r="AU939" s="48">
        <v>0.5</v>
      </c>
      <c r="AV939" s="48">
        <v>1</v>
      </c>
      <c r="AW939" s="26">
        <f t="shared" si="108"/>
        <v>1.5</v>
      </c>
      <c r="AX939" s="16">
        <f t="shared" si="109"/>
        <v>4.5</v>
      </c>
      <c r="AY939" s="48"/>
      <c r="AZ939" s="48"/>
      <c r="BA939" s="129"/>
      <c r="BB939" s="157"/>
      <c r="BC939" s="156"/>
      <c r="BD939" s="156"/>
      <c r="BE939" s="156"/>
      <c r="BF939" s="156"/>
      <c r="BG939" s="156"/>
      <c r="BH939" s="156"/>
      <c r="BI939" s="156"/>
      <c r="BJ939" s="16"/>
      <c r="BK939" s="16"/>
      <c r="BL939" s="16"/>
      <c r="BM939" s="135"/>
      <c r="BN939" s="135">
        <f t="shared" si="104"/>
        <v>0</v>
      </c>
      <c r="BO939" s="131">
        <f t="shared" si="105"/>
        <v>4.5</v>
      </c>
      <c r="BP939" s="65">
        <f t="shared" si="103"/>
        <v>3</v>
      </c>
      <c r="BS939" s="29"/>
    </row>
    <row r="940" spans="2:71" ht="24.95" customHeight="1">
      <c r="B940" s="48" t="str">
        <f>Personal_Development!B941</f>
        <v>R</v>
      </c>
      <c r="C940" s="48">
        <f>Personal_Development!C941</f>
        <v>0</v>
      </c>
      <c r="D940" s="14" t="str">
        <f>Personal_Development!D941</f>
        <v>K03409</v>
      </c>
      <c r="E940" s="148" t="str">
        <f>Personal_Development!E941</f>
        <v>NAZMI ADLI BIN MAHFUDZ</v>
      </c>
      <c r="F940" s="12" t="str">
        <f>Personal_Development!F941</f>
        <v>PRODUCTION NO.2 DEPARTMENT</v>
      </c>
      <c r="G940" s="12" t="str">
        <f>Personal_Development!G941</f>
        <v>MOLDING PRODUCTION SECTION (MPS)</v>
      </c>
      <c r="H940" s="40" t="str">
        <f>Personal_Development!H941</f>
        <v>OPERATOR 2</v>
      </c>
      <c r="I940" s="41" t="str">
        <f>Personal_Development!I941</f>
        <v>C4 PROD</v>
      </c>
      <c r="J940" s="42" t="str">
        <f>Personal_Development!J941</f>
        <v xml:space="preserve">C4 </v>
      </c>
      <c r="K940" s="48"/>
      <c r="L940" s="48"/>
      <c r="M940" s="16"/>
      <c r="N940" s="16"/>
      <c r="O940" s="48"/>
      <c r="P940" s="48"/>
      <c r="Q940" s="48"/>
      <c r="R940" s="48"/>
      <c r="S940" s="48"/>
      <c r="T940" s="48"/>
      <c r="U940" s="48"/>
      <c r="V940" s="48"/>
      <c r="W940" s="20">
        <f t="shared" si="106"/>
        <v>0</v>
      </c>
      <c r="X940" s="48"/>
      <c r="Y940" s="48"/>
      <c r="Z940" s="16"/>
      <c r="AA940" s="16"/>
      <c r="AB940" s="48"/>
      <c r="AC940" s="48"/>
      <c r="AD940" s="48"/>
      <c r="AE940" s="48"/>
      <c r="AF940" s="48"/>
      <c r="AG940" s="48"/>
      <c r="AH940" s="48"/>
      <c r="AI940" s="48"/>
      <c r="AJ940" s="24">
        <f t="shared" si="107"/>
        <v>0</v>
      </c>
      <c r="AK940" s="48"/>
      <c r="AL940" s="48"/>
      <c r="AM940" s="16"/>
      <c r="AN940" s="16"/>
      <c r="AO940" s="48"/>
      <c r="AP940" s="48"/>
      <c r="AQ940" s="48"/>
      <c r="AR940" s="48"/>
      <c r="AS940" s="48"/>
      <c r="AT940" s="48"/>
      <c r="AU940" s="48"/>
      <c r="AV940" s="48"/>
      <c r="AW940" s="26">
        <f t="shared" si="108"/>
        <v>0</v>
      </c>
      <c r="AX940" s="16">
        <f t="shared" si="109"/>
        <v>0</v>
      </c>
      <c r="AY940" s="48"/>
      <c r="AZ940" s="48"/>
      <c r="BA940" s="129"/>
      <c r="BB940" s="157"/>
      <c r="BC940" s="156"/>
      <c r="BD940" s="156"/>
      <c r="BE940" s="156"/>
      <c r="BF940" s="156"/>
      <c r="BG940" s="156"/>
      <c r="BH940" s="156"/>
      <c r="BI940" s="156"/>
      <c r="BJ940" s="16"/>
      <c r="BK940" s="16"/>
      <c r="BL940" s="16"/>
      <c r="BM940" s="135"/>
      <c r="BN940" s="135">
        <f t="shared" si="104"/>
        <v>0</v>
      </c>
      <c r="BO940" s="131">
        <f t="shared" si="105"/>
        <v>0</v>
      </c>
      <c r="BP940" s="65">
        <f t="shared" si="103"/>
        <v>5</v>
      </c>
      <c r="BS940" s="29"/>
    </row>
    <row r="941" spans="2:71" ht="24.95" customHeight="1">
      <c r="B941" s="48" t="str">
        <f>Personal_Development!B942</f>
        <v>R</v>
      </c>
      <c r="C941" s="48">
        <f>Personal_Development!C942</f>
        <v>0</v>
      </c>
      <c r="D941" s="14" t="str">
        <f>Personal_Development!D942</f>
        <v>K03410</v>
      </c>
      <c r="E941" s="148" t="str">
        <f>Personal_Development!E942</f>
        <v>NURFARAHAIN BINTI AHMAD</v>
      </c>
      <c r="F941" s="12" t="str">
        <f>Personal_Development!F942</f>
        <v>PRODUCTION NO.2 DEPARTMENT</v>
      </c>
      <c r="G941" s="12" t="str">
        <f>Personal_Development!G942</f>
        <v>MOLDING PRODUCTION SECTION (MPS)</v>
      </c>
      <c r="H941" s="40" t="str">
        <f>Personal_Development!H942</f>
        <v>OPERATOR 2</v>
      </c>
      <c r="I941" s="41" t="str">
        <f>Personal_Development!I942</f>
        <v>C4 PROD</v>
      </c>
      <c r="J941" s="42" t="str">
        <f>Personal_Development!J942</f>
        <v xml:space="preserve">C4 </v>
      </c>
      <c r="K941" s="48"/>
      <c r="L941" s="48"/>
      <c r="M941" s="16"/>
      <c r="N941" s="16"/>
      <c r="O941" s="48"/>
      <c r="P941" s="48"/>
      <c r="Q941" s="48"/>
      <c r="R941" s="48"/>
      <c r="S941" s="48"/>
      <c r="T941" s="48"/>
      <c r="U941" s="48"/>
      <c r="V941" s="48"/>
      <c r="W941" s="20">
        <f t="shared" si="106"/>
        <v>0</v>
      </c>
      <c r="X941" s="48"/>
      <c r="Y941" s="48"/>
      <c r="Z941" s="16"/>
      <c r="AA941" s="16"/>
      <c r="AB941" s="48"/>
      <c r="AC941" s="48"/>
      <c r="AD941" s="48"/>
      <c r="AE941" s="48"/>
      <c r="AF941" s="48"/>
      <c r="AG941" s="48"/>
      <c r="AH941" s="48"/>
      <c r="AI941" s="48"/>
      <c r="AJ941" s="24">
        <f t="shared" si="107"/>
        <v>0</v>
      </c>
      <c r="AK941" s="48"/>
      <c r="AL941" s="48"/>
      <c r="AM941" s="16"/>
      <c r="AN941" s="16"/>
      <c r="AO941" s="48"/>
      <c r="AP941" s="48"/>
      <c r="AQ941" s="48"/>
      <c r="AR941" s="48"/>
      <c r="AS941" s="48"/>
      <c r="AT941" s="48"/>
      <c r="AU941" s="48"/>
      <c r="AV941" s="48"/>
      <c r="AW941" s="26">
        <f t="shared" si="108"/>
        <v>0</v>
      </c>
      <c r="AX941" s="16">
        <f t="shared" si="109"/>
        <v>0</v>
      </c>
      <c r="AY941" s="48"/>
      <c r="AZ941" s="48"/>
      <c r="BA941" s="129"/>
      <c r="BB941" s="157"/>
      <c r="BC941" s="156"/>
      <c r="BD941" s="156"/>
      <c r="BE941" s="156"/>
      <c r="BF941" s="156"/>
      <c r="BG941" s="156"/>
      <c r="BH941" s="156"/>
      <c r="BI941" s="156"/>
      <c r="BJ941" s="16"/>
      <c r="BK941" s="16"/>
      <c r="BL941" s="16"/>
      <c r="BM941" s="135"/>
      <c r="BN941" s="135">
        <f t="shared" si="104"/>
        <v>0</v>
      </c>
      <c r="BO941" s="131">
        <f t="shared" si="105"/>
        <v>0</v>
      </c>
      <c r="BP941" s="65">
        <f t="shared" si="103"/>
        <v>5</v>
      </c>
      <c r="BS941" s="29"/>
    </row>
    <row r="942" spans="2:71" ht="24.95" customHeight="1">
      <c r="B942" s="48" t="str">
        <f>Personal_Development!B943</f>
        <v>R</v>
      </c>
      <c r="C942" s="48">
        <f>Personal_Development!C943</f>
        <v>0</v>
      </c>
      <c r="D942" s="14" t="str">
        <f>Personal_Development!D943</f>
        <v>K03411</v>
      </c>
      <c r="E942" s="148" t="str">
        <f>Personal_Development!E943</f>
        <v>NORABAIYAH BINTI AHMAD</v>
      </c>
      <c r="F942" s="12" t="str">
        <f>Personal_Development!F943</f>
        <v>PRODUCTION NO.2 DEPARTMENT</v>
      </c>
      <c r="G942" s="12" t="str">
        <f>Personal_Development!G943</f>
        <v>MOLDING PRODUCTION SECTION (MPS)</v>
      </c>
      <c r="H942" s="40" t="str">
        <f>Personal_Development!H943</f>
        <v>OPERATOR 2</v>
      </c>
      <c r="I942" s="41" t="str">
        <f>Personal_Development!I943</f>
        <v>C4 PROD</v>
      </c>
      <c r="J942" s="42" t="str">
        <f>Personal_Development!J943</f>
        <v xml:space="preserve">C4 </v>
      </c>
      <c r="K942" s="48"/>
      <c r="L942" s="48"/>
      <c r="M942" s="16"/>
      <c r="N942" s="16"/>
      <c r="O942" s="48"/>
      <c r="P942" s="48"/>
      <c r="Q942" s="48"/>
      <c r="R942" s="48"/>
      <c r="S942" s="48"/>
      <c r="T942" s="48"/>
      <c r="U942" s="48"/>
      <c r="V942" s="48"/>
      <c r="W942" s="20">
        <f t="shared" si="106"/>
        <v>0</v>
      </c>
      <c r="X942" s="48"/>
      <c r="Y942" s="48"/>
      <c r="Z942" s="16"/>
      <c r="AA942" s="16"/>
      <c r="AB942" s="48"/>
      <c r="AC942" s="48"/>
      <c r="AD942" s="48"/>
      <c r="AE942" s="48"/>
      <c r="AF942" s="48"/>
      <c r="AG942" s="48"/>
      <c r="AH942" s="48"/>
      <c r="AI942" s="48"/>
      <c r="AJ942" s="24">
        <f t="shared" si="107"/>
        <v>0</v>
      </c>
      <c r="AK942" s="48"/>
      <c r="AL942" s="48"/>
      <c r="AM942" s="16"/>
      <c r="AN942" s="16"/>
      <c r="AO942" s="48"/>
      <c r="AP942" s="48"/>
      <c r="AQ942" s="48"/>
      <c r="AR942" s="48"/>
      <c r="AS942" s="48"/>
      <c r="AT942" s="48"/>
      <c r="AU942" s="48"/>
      <c r="AV942" s="48"/>
      <c r="AW942" s="26">
        <f t="shared" si="108"/>
        <v>0</v>
      </c>
      <c r="AX942" s="16">
        <f t="shared" si="109"/>
        <v>0</v>
      </c>
      <c r="AY942" s="48"/>
      <c r="AZ942" s="48"/>
      <c r="BA942" s="129"/>
      <c r="BB942" s="157"/>
      <c r="BC942" s="156"/>
      <c r="BD942" s="156"/>
      <c r="BE942" s="156"/>
      <c r="BF942" s="156"/>
      <c r="BG942" s="156"/>
      <c r="BH942" s="156"/>
      <c r="BI942" s="156"/>
      <c r="BJ942" s="16"/>
      <c r="BK942" s="16"/>
      <c r="BL942" s="16"/>
      <c r="BM942" s="135"/>
      <c r="BN942" s="135">
        <f t="shared" si="104"/>
        <v>0</v>
      </c>
      <c r="BO942" s="131">
        <f t="shared" si="105"/>
        <v>0</v>
      </c>
      <c r="BP942" s="65">
        <f t="shared" si="103"/>
        <v>5</v>
      </c>
      <c r="BS942" s="29"/>
    </row>
    <row r="943" spans="2:71" ht="24.95" customHeight="1">
      <c r="B943" s="48">
        <f>Personal_Development!B944</f>
        <v>0</v>
      </c>
      <c r="C943" s="48" t="str">
        <f>Personal_Development!C944</f>
        <v>K03412</v>
      </c>
      <c r="D943" s="14" t="str">
        <f>Personal_Development!D944</f>
        <v>C13974</v>
      </c>
      <c r="E943" s="148" t="str">
        <f>Personal_Development!E944</f>
        <v>MUHAMAD HAFIS BIN ROSLAN</v>
      </c>
      <c r="F943" s="12" t="str">
        <f>Personal_Development!F944</f>
        <v>PRODUCTION NO.2 DEPARTMENT</v>
      </c>
      <c r="G943" s="12" t="str">
        <f>Personal_Development!G944</f>
        <v>MOLDING PRODUCTION SECTION (MPS)</v>
      </c>
      <c r="H943" s="40" t="str">
        <f>Personal_Development!H944</f>
        <v>OPERATOR 2</v>
      </c>
      <c r="I943" s="41" t="str">
        <f>Personal_Development!I944</f>
        <v>C4 PROD</v>
      </c>
      <c r="J943" s="42" t="str">
        <f>Personal_Development!J944</f>
        <v xml:space="preserve">C4 </v>
      </c>
      <c r="K943" s="48"/>
      <c r="L943" s="48"/>
      <c r="M943" s="16"/>
      <c r="N943" s="16"/>
      <c r="O943" s="48"/>
      <c r="P943" s="48"/>
      <c r="Q943" s="48"/>
      <c r="R943" s="48"/>
      <c r="S943" s="48"/>
      <c r="T943" s="48"/>
      <c r="U943" s="48"/>
      <c r="V943" s="48"/>
      <c r="W943" s="20">
        <f t="shared" si="106"/>
        <v>0</v>
      </c>
      <c r="X943" s="48"/>
      <c r="Y943" s="48"/>
      <c r="Z943" s="16"/>
      <c r="AA943" s="16"/>
      <c r="AB943" s="48"/>
      <c r="AC943" s="48"/>
      <c r="AD943" s="48"/>
      <c r="AE943" s="48"/>
      <c r="AF943" s="48"/>
      <c r="AG943" s="48"/>
      <c r="AH943" s="48"/>
      <c r="AI943" s="48"/>
      <c r="AJ943" s="24">
        <f t="shared" si="107"/>
        <v>0</v>
      </c>
      <c r="AK943" s="48"/>
      <c r="AL943" s="48"/>
      <c r="AM943" s="16"/>
      <c r="AN943" s="16"/>
      <c r="AO943" s="48"/>
      <c r="AP943" s="48"/>
      <c r="AQ943" s="48"/>
      <c r="AR943" s="48"/>
      <c r="AS943" s="48"/>
      <c r="AT943" s="48"/>
      <c r="AU943" s="48"/>
      <c r="AV943" s="48"/>
      <c r="AW943" s="26">
        <f t="shared" si="108"/>
        <v>0</v>
      </c>
      <c r="AX943" s="16">
        <f t="shared" si="109"/>
        <v>0</v>
      </c>
      <c r="AY943" s="48"/>
      <c r="AZ943" s="48"/>
      <c r="BA943" s="129"/>
      <c r="BB943" s="157"/>
      <c r="BC943" s="156"/>
      <c r="BD943" s="156"/>
      <c r="BE943" s="156"/>
      <c r="BF943" s="156"/>
      <c r="BG943" s="156"/>
      <c r="BH943" s="156"/>
      <c r="BI943" s="156"/>
      <c r="BJ943" s="16"/>
      <c r="BK943" s="16"/>
      <c r="BL943" s="16"/>
      <c r="BM943" s="135"/>
      <c r="BN943" s="135">
        <f t="shared" si="104"/>
        <v>0</v>
      </c>
      <c r="BO943" s="131">
        <f t="shared" si="105"/>
        <v>0</v>
      </c>
      <c r="BP943" s="65">
        <f t="shared" si="103"/>
        <v>5</v>
      </c>
      <c r="BS943" s="29"/>
    </row>
    <row r="944" spans="2:71" ht="24.95" customHeight="1">
      <c r="B944" s="48">
        <f>Personal_Development!B945</f>
        <v>0</v>
      </c>
      <c r="C944" s="48">
        <f>Personal_Development!C945</f>
        <v>0</v>
      </c>
      <c r="D944" s="14" t="str">
        <f>Personal_Development!D945</f>
        <v>T10147</v>
      </c>
      <c r="E944" s="148" t="str">
        <f>Personal_Development!E945</f>
        <v>KAMARULZAMAN BIN ABU HASSAN</v>
      </c>
      <c r="F944" s="12" t="str">
        <f>Personal_Development!F945</f>
        <v>PRESIDENTIAL MANAGEMENT DEPARTMENT</v>
      </c>
      <c r="G944" s="12" t="str">
        <f>Personal_Development!G945</f>
        <v>HUMAN RESOURCE PLANNING SECTION (HPS)</v>
      </c>
      <c r="H944" s="40" t="str">
        <f>Personal_Development!H945</f>
        <v>SENIOR OFFICER</v>
      </c>
      <c r="I944" s="41" t="str">
        <f>Personal_Development!I945</f>
        <v>M5</v>
      </c>
      <c r="J944" s="42" t="str">
        <f>Personal_Development!J945</f>
        <v>M5</v>
      </c>
      <c r="K944" s="48"/>
      <c r="L944" s="48"/>
      <c r="M944" s="16"/>
      <c r="N944" s="16"/>
      <c r="O944" s="48"/>
      <c r="P944" s="48"/>
      <c r="Q944" s="48"/>
      <c r="R944" s="48"/>
      <c r="S944" s="48"/>
      <c r="T944" s="48"/>
      <c r="U944" s="48"/>
      <c r="V944" s="48"/>
      <c r="W944" s="20">
        <f t="shared" si="106"/>
        <v>0</v>
      </c>
      <c r="X944" s="48"/>
      <c r="Y944" s="48"/>
      <c r="Z944" s="16"/>
      <c r="AA944" s="16"/>
      <c r="AB944" s="48"/>
      <c r="AC944" s="48"/>
      <c r="AD944" s="48"/>
      <c r="AE944" s="48"/>
      <c r="AF944" s="48"/>
      <c r="AG944" s="48"/>
      <c r="AH944" s="48"/>
      <c r="AI944" s="48"/>
      <c r="AJ944" s="24">
        <f t="shared" si="107"/>
        <v>0</v>
      </c>
      <c r="AK944" s="48"/>
      <c r="AL944" s="48"/>
      <c r="AM944" s="16"/>
      <c r="AN944" s="16"/>
      <c r="AO944" s="48"/>
      <c r="AP944" s="48"/>
      <c r="AQ944" s="48"/>
      <c r="AR944" s="48"/>
      <c r="AS944" s="48"/>
      <c r="AT944" s="48"/>
      <c r="AU944" s="48"/>
      <c r="AV944" s="48"/>
      <c r="AW944" s="26">
        <f t="shared" si="108"/>
        <v>0</v>
      </c>
      <c r="AX944" s="16">
        <f t="shared" si="109"/>
        <v>0</v>
      </c>
      <c r="AY944" s="48"/>
      <c r="AZ944" s="48"/>
      <c r="BA944" s="129"/>
      <c r="BB944" s="157"/>
      <c r="BC944" s="156"/>
      <c r="BD944" s="156"/>
      <c r="BE944" s="156"/>
      <c r="BF944" s="156"/>
      <c r="BG944" s="156"/>
      <c r="BH944" s="156"/>
      <c r="BI944" s="156"/>
      <c r="BJ944" s="16"/>
      <c r="BK944" s="16"/>
      <c r="BL944" s="16"/>
      <c r="BM944" s="135"/>
      <c r="BN944" s="135">
        <f t="shared" si="104"/>
        <v>0</v>
      </c>
      <c r="BO944" s="131">
        <f t="shared" si="105"/>
        <v>0</v>
      </c>
      <c r="BP944" s="65">
        <f t="shared" si="103"/>
        <v>5</v>
      </c>
      <c r="BS944" s="29"/>
    </row>
    <row r="945" spans="2:71" ht="24.95" customHeight="1">
      <c r="B945" s="48" t="str">
        <f>Personal_Development!B946</f>
        <v>R</v>
      </c>
      <c r="C945" s="48">
        <f>Personal_Development!C946</f>
        <v>0</v>
      </c>
      <c r="D945" s="14" t="str">
        <f>Personal_Development!D946</f>
        <v>T10148</v>
      </c>
      <c r="E945" s="148" t="str">
        <f>Personal_Development!E946</f>
        <v>NURUL MARFAZNI BINTI FAIZOR</v>
      </c>
      <c r="F945" s="12" t="str">
        <f>Personal_Development!F946</f>
        <v>PRODUCTION NO.2 DEPARTMENT</v>
      </c>
      <c r="G945" s="12" t="str">
        <f>Personal_Development!G946</f>
        <v>MOLDING PRODUCTION SECTION (MPS)</v>
      </c>
      <c r="H945" s="40" t="str">
        <f>Personal_Development!H946</f>
        <v>OPERATOR 2</v>
      </c>
      <c r="I945" s="41" t="str">
        <f>Personal_Development!I946</f>
        <v>C4 PROD</v>
      </c>
      <c r="J945" s="42" t="str">
        <f>Personal_Development!J946</f>
        <v xml:space="preserve">C4 </v>
      </c>
      <c r="K945" s="48"/>
      <c r="L945" s="48"/>
      <c r="M945" s="16"/>
      <c r="N945" s="16"/>
      <c r="O945" s="48"/>
      <c r="P945" s="48"/>
      <c r="Q945" s="48"/>
      <c r="R945" s="48"/>
      <c r="S945" s="48"/>
      <c r="T945" s="48">
        <v>1</v>
      </c>
      <c r="U945" s="48"/>
      <c r="V945" s="48"/>
      <c r="W945" s="20">
        <f t="shared" si="106"/>
        <v>1</v>
      </c>
      <c r="X945" s="48"/>
      <c r="Y945" s="48"/>
      <c r="Z945" s="16"/>
      <c r="AA945" s="16"/>
      <c r="AB945" s="48"/>
      <c r="AC945" s="48"/>
      <c r="AD945" s="48"/>
      <c r="AE945" s="48"/>
      <c r="AF945" s="48"/>
      <c r="AG945" s="48"/>
      <c r="AH945" s="48"/>
      <c r="AI945" s="48"/>
      <c r="AJ945" s="24">
        <f t="shared" si="107"/>
        <v>0</v>
      </c>
      <c r="AK945" s="48"/>
      <c r="AL945" s="48"/>
      <c r="AM945" s="16"/>
      <c r="AN945" s="16"/>
      <c r="AO945" s="48"/>
      <c r="AP945" s="48"/>
      <c r="AQ945" s="48"/>
      <c r="AR945" s="48"/>
      <c r="AS945" s="48">
        <v>0.75</v>
      </c>
      <c r="AT945" s="48"/>
      <c r="AU945" s="48"/>
      <c r="AV945" s="48"/>
      <c r="AW945" s="26">
        <f t="shared" si="108"/>
        <v>0.75</v>
      </c>
      <c r="AX945" s="16">
        <f t="shared" si="109"/>
        <v>1.75</v>
      </c>
      <c r="AY945" s="48"/>
      <c r="AZ945" s="48"/>
      <c r="BA945" s="129"/>
      <c r="BB945" s="157"/>
      <c r="BC945" s="156"/>
      <c r="BD945" s="156"/>
      <c r="BE945" s="156"/>
      <c r="BF945" s="156"/>
      <c r="BG945" s="156"/>
      <c r="BH945" s="156"/>
      <c r="BI945" s="156"/>
      <c r="BJ945" s="16"/>
      <c r="BK945" s="16">
        <v>1.75</v>
      </c>
      <c r="BL945" s="16"/>
      <c r="BM945" s="135"/>
      <c r="BN945" s="135">
        <f t="shared" si="104"/>
        <v>1.75</v>
      </c>
      <c r="BO945" s="131">
        <f t="shared" si="105"/>
        <v>3.5</v>
      </c>
      <c r="BP945" s="65">
        <f t="shared" si="103"/>
        <v>4</v>
      </c>
      <c r="BS945" s="29"/>
    </row>
    <row r="946" spans="2:71" ht="24.95" customHeight="1">
      <c r="B946" s="48">
        <f>Personal_Development!B947</f>
        <v>0</v>
      </c>
      <c r="C946" s="48">
        <f>Personal_Development!C947</f>
        <v>0</v>
      </c>
      <c r="D946" s="14" t="str">
        <f>Personal_Development!D947</f>
        <v>T10149</v>
      </c>
      <c r="E946" s="148" t="str">
        <f>Personal_Development!E947</f>
        <v>MUHD SYAHMI BIN ZULFAKAR</v>
      </c>
      <c r="F946" s="12" t="str">
        <f>Personal_Development!F947</f>
        <v>ENGINEERING AND R&amp;D DEPARTMENT</v>
      </c>
      <c r="G946" s="12" t="str">
        <f>Personal_Development!G947</f>
        <v>RD &amp; DESIGN SECTION (RDS)</v>
      </c>
      <c r="H946" s="40" t="str">
        <f>Personal_Development!H947</f>
        <v>ASST. ENGINEER</v>
      </c>
      <c r="I946" s="41" t="str">
        <f>Personal_Development!I947</f>
        <v>M7</v>
      </c>
      <c r="J946" s="42" t="str">
        <f>Personal_Development!J947</f>
        <v>M7</v>
      </c>
      <c r="K946" s="48"/>
      <c r="L946" s="48"/>
      <c r="M946" s="16"/>
      <c r="N946" s="16"/>
      <c r="O946" s="48"/>
      <c r="P946" s="48"/>
      <c r="Q946" s="48"/>
      <c r="R946" s="48"/>
      <c r="S946" s="48"/>
      <c r="T946" s="48"/>
      <c r="U946" s="48"/>
      <c r="V946" s="48"/>
      <c r="W946" s="20">
        <f t="shared" si="106"/>
        <v>0</v>
      </c>
      <c r="X946" s="48"/>
      <c r="Y946" s="48"/>
      <c r="Z946" s="16"/>
      <c r="AA946" s="16"/>
      <c r="AB946" s="48"/>
      <c r="AC946" s="48"/>
      <c r="AD946" s="48"/>
      <c r="AE946" s="48"/>
      <c r="AF946" s="48"/>
      <c r="AG946" s="48"/>
      <c r="AH946" s="48"/>
      <c r="AI946" s="48"/>
      <c r="AJ946" s="24">
        <f t="shared" si="107"/>
        <v>0</v>
      </c>
      <c r="AK946" s="48"/>
      <c r="AL946" s="48"/>
      <c r="AM946" s="16"/>
      <c r="AN946" s="16"/>
      <c r="AO946" s="48"/>
      <c r="AP946" s="48"/>
      <c r="AQ946" s="48"/>
      <c r="AR946" s="48"/>
      <c r="AS946" s="48"/>
      <c r="AT946" s="48"/>
      <c r="AU946" s="48">
        <v>2</v>
      </c>
      <c r="AV946" s="48"/>
      <c r="AW946" s="26">
        <f t="shared" si="108"/>
        <v>2</v>
      </c>
      <c r="AX946" s="16">
        <f t="shared" si="109"/>
        <v>2</v>
      </c>
      <c r="AY946" s="48"/>
      <c r="AZ946" s="48"/>
      <c r="BA946" s="129"/>
      <c r="BB946" s="157"/>
      <c r="BC946" s="156"/>
      <c r="BD946" s="156"/>
      <c r="BE946" s="156"/>
      <c r="BF946" s="156"/>
      <c r="BG946" s="156"/>
      <c r="BH946" s="156"/>
      <c r="BI946" s="156"/>
      <c r="BJ946" s="16"/>
      <c r="BK946" s="16"/>
      <c r="BL946" s="16"/>
      <c r="BM946" s="135"/>
      <c r="BN946" s="135">
        <f t="shared" si="104"/>
        <v>0</v>
      </c>
      <c r="BO946" s="131">
        <f t="shared" si="105"/>
        <v>2</v>
      </c>
      <c r="BP946" s="65">
        <f t="shared" si="103"/>
        <v>4</v>
      </c>
      <c r="BS946" s="29"/>
    </row>
    <row r="947" spans="2:71" ht="24.95" customHeight="1">
      <c r="B947" s="48" t="str">
        <f>Personal_Development!B948</f>
        <v>R</v>
      </c>
      <c r="C947" s="48">
        <f>Personal_Development!C948</f>
        <v>0</v>
      </c>
      <c r="D947" s="14" t="str">
        <f>Personal_Development!D948</f>
        <v>C13958</v>
      </c>
      <c r="E947" s="148" t="str">
        <f>Personal_Development!E948</f>
        <v>MOHD AZUWAN BIN MUSTAFA</v>
      </c>
      <c r="F947" s="12" t="str">
        <f>Personal_Development!F948</f>
        <v>QUALITY ASSURANCE DEPARTMENT</v>
      </c>
      <c r="G947" s="12" t="str">
        <f>Personal_Development!G948</f>
        <v>QUALITY PLANNING SECTION (QPS)</v>
      </c>
      <c r="H947" s="40" t="str">
        <f>Personal_Development!H948</f>
        <v>SUPERVISOR</v>
      </c>
      <c r="I947" s="41" t="str">
        <f>Personal_Development!I948</f>
        <v>C1 PROD</v>
      </c>
      <c r="J947" s="42" t="str">
        <f>Personal_Development!J948</f>
        <v xml:space="preserve">C1 </v>
      </c>
      <c r="K947" s="48"/>
      <c r="L947" s="48"/>
      <c r="M947" s="16"/>
      <c r="N947" s="16"/>
      <c r="O947" s="48"/>
      <c r="P947" s="48"/>
      <c r="Q947" s="48"/>
      <c r="R947" s="48"/>
      <c r="S947" s="48"/>
      <c r="T947" s="48"/>
      <c r="U947" s="48"/>
      <c r="V947" s="48"/>
      <c r="W947" s="20">
        <f t="shared" si="106"/>
        <v>0</v>
      </c>
      <c r="X947" s="48"/>
      <c r="Y947" s="48"/>
      <c r="Z947" s="16"/>
      <c r="AA947" s="16"/>
      <c r="AB947" s="48"/>
      <c r="AC947" s="48"/>
      <c r="AD947" s="48"/>
      <c r="AE947" s="48"/>
      <c r="AF947" s="48"/>
      <c r="AG947" s="48"/>
      <c r="AH947" s="48"/>
      <c r="AI947" s="48"/>
      <c r="AJ947" s="24">
        <f t="shared" si="107"/>
        <v>0</v>
      </c>
      <c r="AK947" s="48"/>
      <c r="AL947" s="48"/>
      <c r="AM947" s="16"/>
      <c r="AN947" s="16"/>
      <c r="AO947" s="48"/>
      <c r="AP947" s="48"/>
      <c r="AQ947" s="48"/>
      <c r="AR947" s="48"/>
      <c r="AS947" s="48"/>
      <c r="AT947" s="48"/>
      <c r="AU947" s="48"/>
      <c r="AV947" s="48"/>
      <c r="AW947" s="26">
        <f t="shared" si="108"/>
        <v>0</v>
      </c>
      <c r="AX947" s="16">
        <f t="shared" si="109"/>
        <v>0</v>
      </c>
      <c r="AY947" s="48"/>
      <c r="AZ947" s="48"/>
      <c r="BA947" s="129"/>
      <c r="BB947" s="157"/>
      <c r="BC947" s="156"/>
      <c r="BD947" s="156"/>
      <c r="BE947" s="156"/>
      <c r="BF947" s="156"/>
      <c r="BG947" s="156"/>
      <c r="BH947" s="156"/>
      <c r="BI947" s="156"/>
      <c r="BJ947" s="16"/>
      <c r="BK947" s="16"/>
      <c r="BL947" s="16"/>
      <c r="BM947" s="135"/>
      <c r="BN947" s="135">
        <f t="shared" si="104"/>
        <v>0</v>
      </c>
      <c r="BO947" s="131">
        <f t="shared" si="105"/>
        <v>0</v>
      </c>
      <c r="BP947" s="65">
        <f t="shared" si="103"/>
        <v>5</v>
      </c>
      <c r="BS947" s="29"/>
    </row>
    <row r="948" spans="2:71" ht="24.95" customHeight="1">
      <c r="B948" s="48">
        <f>Personal_Development!B949</f>
        <v>0</v>
      </c>
      <c r="C948" s="48">
        <f>Personal_Development!C949</f>
        <v>0</v>
      </c>
      <c r="D948" s="14" t="str">
        <f>Personal_Development!D949</f>
        <v>C13960</v>
      </c>
      <c r="E948" s="148" t="str">
        <f>Personal_Development!E949</f>
        <v>ZAINAL ARIFIN BIN MOHD ALI</v>
      </c>
      <c r="F948" s="12" t="str">
        <f>Personal_Development!F949</f>
        <v>GENERAL AFFAIRS DEPARTMENT</v>
      </c>
      <c r="G948" s="12" t="str">
        <f>Personal_Development!G949</f>
        <v>GENERAL AFFAIRS SECTION (GAS)</v>
      </c>
      <c r="H948" s="40" t="str">
        <f>Personal_Development!H949</f>
        <v>TECHNICIAN</v>
      </c>
      <c r="I948" s="41" t="str">
        <f>Personal_Development!I949</f>
        <v>C2 PROD</v>
      </c>
      <c r="J948" s="42" t="str">
        <f>Personal_Development!J949</f>
        <v xml:space="preserve">C2 </v>
      </c>
      <c r="K948" s="48"/>
      <c r="L948" s="48"/>
      <c r="M948" s="16"/>
      <c r="N948" s="16"/>
      <c r="O948" s="48"/>
      <c r="P948" s="48"/>
      <c r="Q948" s="48"/>
      <c r="R948" s="48"/>
      <c r="S948" s="48"/>
      <c r="T948" s="48"/>
      <c r="U948" s="48">
        <v>1</v>
      </c>
      <c r="V948" s="48"/>
      <c r="W948" s="20">
        <f t="shared" si="106"/>
        <v>1</v>
      </c>
      <c r="X948" s="48"/>
      <c r="Y948" s="48"/>
      <c r="Z948" s="16"/>
      <c r="AA948" s="16"/>
      <c r="AB948" s="48"/>
      <c r="AC948" s="48"/>
      <c r="AD948" s="48"/>
      <c r="AE948" s="48"/>
      <c r="AF948" s="48"/>
      <c r="AG948" s="48"/>
      <c r="AH948" s="48"/>
      <c r="AI948" s="48"/>
      <c r="AJ948" s="24">
        <f t="shared" si="107"/>
        <v>0</v>
      </c>
      <c r="AK948" s="48"/>
      <c r="AL948" s="48"/>
      <c r="AM948" s="16"/>
      <c r="AN948" s="16"/>
      <c r="AO948" s="48"/>
      <c r="AP948" s="48"/>
      <c r="AQ948" s="48"/>
      <c r="AR948" s="48"/>
      <c r="AS948" s="48"/>
      <c r="AT948" s="48"/>
      <c r="AU948" s="48">
        <v>1</v>
      </c>
      <c r="AV948" s="48"/>
      <c r="AW948" s="26">
        <f t="shared" si="108"/>
        <v>1</v>
      </c>
      <c r="AX948" s="16">
        <f t="shared" si="109"/>
        <v>2</v>
      </c>
      <c r="AY948" s="48"/>
      <c r="AZ948" s="48"/>
      <c r="BA948" s="129"/>
      <c r="BB948" s="157"/>
      <c r="BC948" s="156"/>
      <c r="BD948" s="156"/>
      <c r="BE948" s="156"/>
      <c r="BF948" s="156"/>
      <c r="BG948" s="156"/>
      <c r="BH948" s="156"/>
      <c r="BI948" s="156"/>
      <c r="BJ948" s="16"/>
      <c r="BK948" s="16"/>
      <c r="BL948" s="16"/>
      <c r="BM948" s="135"/>
      <c r="BN948" s="135">
        <f t="shared" si="104"/>
        <v>0</v>
      </c>
      <c r="BO948" s="131">
        <f t="shared" si="105"/>
        <v>2</v>
      </c>
      <c r="BP948" s="65">
        <f t="shared" si="103"/>
        <v>4</v>
      </c>
      <c r="BS948" s="29"/>
    </row>
    <row r="949" spans="2:71" ht="24.95" customHeight="1">
      <c r="B949" s="48">
        <f>Personal_Development!B950</f>
        <v>0</v>
      </c>
      <c r="C949" s="48">
        <f>Personal_Development!C950</f>
        <v>0</v>
      </c>
      <c r="D949" s="14" t="str">
        <f>Personal_Development!D950</f>
        <v>C13961</v>
      </c>
      <c r="E949" s="148" t="str">
        <f>Personal_Development!E950</f>
        <v>NUR MEERA ASHIKIN BINTI ABDULLAH</v>
      </c>
      <c r="F949" s="12" t="str">
        <f>Personal_Development!F950</f>
        <v>PRESIDENTIAL MANAGEMENT DEPARTMENT</v>
      </c>
      <c r="G949" s="12" t="str">
        <f>Personal_Development!G950</f>
        <v>HUMAN RESOURCE DEVELOPMENT SECTION (HDS)</v>
      </c>
      <c r="H949" s="40" t="str">
        <f>Personal_Development!H950</f>
        <v>CLERK 1</v>
      </c>
      <c r="I949" s="41" t="str">
        <f>Personal_Development!I950</f>
        <v>C2 OFFICE</v>
      </c>
      <c r="J949" s="42" t="str">
        <f>Personal_Development!J950</f>
        <v xml:space="preserve">C2 </v>
      </c>
      <c r="K949" s="48"/>
      <c r="L949" s="48"/>
      <c r="M949" s="16"/>
      <c r="N949" s="16"/>
      <c r="O949" s="48"/>
      <c r="P949" s="48"/>
      <c r="Q949" s="48"/>
      <c r="R949" s="48"/>
      <c r="S949" s="48"/>
      <c r="T949" s="48"/>
      <c r="U949" s="48"/>
      <c r="V949" s="48"/>
      <c r="W949" s="20">
        <f t="shared" si="106"/>
        <v>0</v>
      </c>
      <c r="X949" s="48"/>
      <c r="Y949" s="48"/>
      <c r="Z949" s="16"/>
      <c r="AA949" s="16"/>
      <c r="AB949" s="48"/>
      <c r="AC949" s="48"/>
      <c r="AD949" s="48"/>
      <c r="AE949" s="48"/>
      <c r="AF949" s="48"/>
      <c r="AG949" s="48"/>
      <c r="AH949" s="48"/>
      <c r="AI949" s="48"/>
      <c r="AJ949" s="24">
        <f t="shared" si="107"/>
        <v>0</v>
      </c>
      <c r="AK949" s="48"/>
      <c r="AL949" s="48"/>
      <c r="AM949" s="16"/>
      <c r="AN949" s="16"/>
      <c r="AO949" s="48"/>
      <c r="AP949" s="48"/>
      <c r="AQ949" s="48"/>
      <c r="AR949" s="48"/>
      <c r="AS949" s="48"/>
      <c r="AT949" s="48"/>
      <c r="AU949" s="48">
        <v>1</v>
      </c>
      <c r="AV949" s="48"/>
      <c r="AW949" s="26">
        <f t="shared" si="108"/>
        <v>1</v>
      </c>
      <c r="AX949" s="16">
        <f t="shared" si="109"/>
        <v>1</v>
      </c>
      <c r="AY949" s="48"/>
      <c r="AZ949" s="48"/>
      <c r="BA949" s="129"/>
      <c r="BB949" s="157"/>
      <c r="BC949" s="156"/>
      <c r="BD949" s="156"/>
      <c r="BE949" s="156"/>
      <c r="BF949" s="156"/>
      <c r="BG949" s="156"/>
      <c r="BH949" s="156"/>
      <c r="BI949" s="156"/>
      <c r="BJ949" s="16"/>
      <c r="BK949" s="16"/>
      <c r="BL949" s="16"/>
      <c r="BM949" s="135"/>
      <c r="BN949" s="135">
        <f t="shared" si="104"/>
        <v>0</v>
      </c>
      <c r="BO949" s="131">
        <f t="shared" si="105"/>
        <v>1</v>
      </c>
      <c r="BP949" s="65">
        <f t="shared" si="103"/>
        <v>4</v>
      </c>
      <c r="BS949" s="29"/>
    </row>
    <row r="950" spans="2:71" ht="24.95" customHeight="1">
      <c r="B950" s="48">
        <f>Personal_Development!B951</f>
        <v>0</v>
      </c>
      <c r="C950" s="48">
        <f>Personal_Development!C951</f>
        <v>0</v>
      </c>
      <c r="D950" s="14" t="str">
        <f>Personal_Development!D951</f>
        <v>C13962</v>
      </c>
      <c r="E950" s="148" t="str">
        <f>Personal_Development!E951</f>
        <v>MOHD SHAFIQ BIN MAT SAPEINE</v>
      </c>
      <c r="F950" s="12" t="str">
        <f>Personal_Development!F951</f>
        <v>PRODUCTION NO.1 DEPARTMENT</v>
      </c>
      <c r="G950" s="12" t="str">
        <f>Personal_Development!G951</f>
        <v>ASSEMBLY ENGINEERING SECTION (AES)</v>
      </c>
      <c r="H950" s="40" t="str">
        <f>Personal_Development!H951</f>
        <v>PROD ASSISTANT</v>
      </c>
      <c r="I950" s="41" t="str">
        <f>Personal_Development!I951</f>
        <v>C1 PROD</v>
      </c>
      <c r="J950" s="42" t="str">
        <f>Personal_Development!J951</f>
        <v xml:space="preserve">C1 </v>
      </c>
      <c r="K950" s="48"/>
      <c r="L950" s="48"/>
      <c r="M950" s="16"/>
      <c r="N950" s="16"/>
      <c r="O950" s="48"/>
      <c r="P950" s="48"/>
      <c r="Q950" s="48"/>
      <c r="R950" s="48"/>
      <c r="S950" s="48"/>
      <c r="T950" s="48"/>
      <c r="U950" s="48"/>
      <c r="V950" s="48"/>
      <c r="W950" s="20">
        <f t="shared" si="106"/>
        <v>0</v>
      </c>
      <c r="X950" s="48"/>
      <c r="Y950" s="48"/>
      <c r="Z950" s="16"/>
      <c r="AA950" s="16"/>
      <c r="AB950" s="48"/>
      <c r="AC950" s="48"/>
      <c r="AD950" s="48"/>
      <c r="AE950" s="48"/>
      <c r="AF950" s="48"/>
      <c r="AG950" s="48"/>
      <c r="AH950" s="48"/>
      <c r="AI950" s="48"/>
      <c r="AJ950" s="24">
        <f t="shared" si="107"/>
        <v>0</v>
      </c>
      <c r="AK950" s="48"/>
      <c r="AL950" s="48"/>
      <c r="AM950" s="16"/>
      <c r="AN950" s="16"/>
      <c r="AO950" s="48"/>
      <c r="AP950" s="48"/>
      <c r="AQ950" s="48"/>
      <c r="AR950" s="48"/>
      <c r="AS950" s="48"/>
      <c r="AT950" s="48"/>
      <c r="AU950" s="48"/>
      <c r="AV950" s="48"/>
      <c r="AW950" s="26">
        <f t="shared" si="108"/>
        <v>0</v>
      </c>
      <c r="AX950" s="16">
        <f t="shared" si="109"/>
        <v>0</v>
      </c>
      <c r="AY950" s="48"/>
      <c r="AZ950" s="48"/>
      <c r="BA950" s="129"/>
      <c r="BB950" s="157"/>
      <c r="BC950" s="156"/>
      <c r="BD950" s="156"/>
      <c r="BE950" s="156"/>
      <c r="BF950" s="156"/>
      <c r="BG950" s="156"/>
      <c r="BH950" s="156"/>
      <c r="BI950" s="156"/>
      <c r="BJ950" s="16"/>
      <c r="BK950" s="16"/>
      <c r="BL950" s="16"/>
      <c r="BM950" s="135"/>
      <c r="BN950" s="135">
        <f t="shared" si="104"/>
        <v>0</v>
      </c>
      <c r="BO950" s="131">
        <f t="shared" si="105"/>
        <v>0</v>
      </c>
      <c r="BP950" s="65">
        <f t="shared" si="103"/>
        <v>5</v>
      </c>
      <c r="BS950" s="29"/>
    </row>
    <row r="951" spans="2:71" ht="24.95" customHeight="1">
      <c r="B951" s="48" t="str">
        <f>Personal_Development!B952</f>
        <v>R</v>
      </c>
      <c r="C951" s="48" t="str">
        <f>Personal_Development!C952</f>
        <v>K03413</v>
      </c>
      <c r="D951" s="14" t="str">
        <f>Personal_Development!D952</f>
        <v>C13979</v>
      </c>
      <c r="E951" s="148" t="str">
        <f>Personal_Development!E952</f>
        <v>SITI NADIRAH BINTI NORDIN</v>
      </c>
      <c r="F951" s="12" t="str">
        <f>Personal_Development!F952</f>
        <v>PRODUCTION NO.1 DEPARTMENT</v>
      </c>
      <c r="G951" s="12" t="str">
        <f>Personal_Development!G952</f>
        <v>ASSEMBLY PRODUCTION SECTION (APS)</v>
      </c>
      <c r="H951" s="40" t="str">
        <f>Personal_Development!H952</f>
        <v>OPERATOR 2</v>
      </c>
      <c r="I951" s="41" t="str">
        <f>Personal_Development!I952</f>
        <v>C4 PROD</v>
      </c>
      <c r="J951" s="42" t="str">
        <f>Personal_Development!J952</f>
        <v xml:space="preserve">C4 </v>
      </c>
      <c r="K951" s="48"/>
      <c r="L951" s="48"/>
      <c r="M951" s="16"/>
      <c r="N951" s="16"/>
      <c r="O951" s="48"/>
      <c r="P951" s="48"/>
      <c r="Q951" s="48"/>
      <c r="R951" s="48"/>
      <c r="S951" s="48"/>
      <c r="T951" s="48"/>
      <c r="U951" s="48">
        <v>3</v>
      </c>
      <c r="V951" s="48"/>
      <c r="W951" s="20">
        <f t="shared" si="106"/>
        <v>3</v>
      </c>
      <c r="X951" s="48"/>
      <c r="Y951" s="48"/>
      <c r="Z951" s="16"/>
      <c r="AA951" s="16"/>
      <c r="AB951" s="48"/>
      <c r="AC951" s="48"/>
      <c r="AD951" s="48"/>
      <c r="AE951" s="48"/>
      <c r="AF951" s="48"/>
      <c r="AG951" s="48"/>
      <c r="AH951" s="48"/>
      <c r="AI951" s="48">
        <v>0.5</v>
      </c>
      <c r="AJ951" s="24">
        <f t="shared" si="107"/>
        <v>0.5</v>
      </c>
      <c r="AK951" s="48"/>
      <c r="AL951" s="48"/>
      <c r="AM951" s="16"/>
      <c r="AN951" s="16"/>
      <c r="AO951" s="48"/>
      <c r="AP951" s="48"/>
      <c r="AQ951" s="48"/>
      <c r="AR951" s="48"/>
      <c r="AS951" s="48"/>
      <c r="AT951" s="48"/>
      <c r="AU951" s="48"/>
      <c r="AV951" s="48">
        <v>0.25</v>
      </c>
      <c r="AW951" s="26">
        <f t="shared" si="108"/>
        <v>0.25</v>
      </c>
      <c r="AX951" s="16">
        <f t="shared" si="109"/>
        <v>3.75</v>
      </c>
      <c r="AY951" s="48"/>
      <c r="AZ951" s="48"/>
      <c r="BA951" s="129"/>
      <c r="BB951" s="157"/>
      <c r="BC951" s="156"/>
      <c r="BD951" s="156"/>
      <c r="BE951" s="156"/>
      <c r="BF951" s="156"/>
      <c r="BG951" s="156"/>
      <c r="BH951" s="156"/>
      <c r="BI951" s="156"/>
      <c r="BJ951" s="16"/>
      <c r="BK951" s="16"/>
      <c r="BL951" s="16"/>
      <c r="BM951" s="135"/>
      <c r="BN951" s="135">
        <f t="shared" si="104"/>
        <v>0</v>
      </c>
      <c r="BO951" s="131">
        <f t="shared" si="105"/>
        <v>3.75</v>
      </c>
      <c r="BP951" s="65">
        <f t="shared" si="103"/>
        <v>4</v>
      </c>
      <c r="BS951" s="29"/>
    </row>
    <row r="952" spans="2:71" ht="24.95" customHeight="1">
      <c r="B952" s="48" t="str">
        <f>Personal_Development!B953</f>
        <v>R</v>
      </c>
      <c r="C952" s="48">
        <f>Personal_Development!C953</f>
        <v>0</v>
      </c>
      <c r="D952" s="14" t="str">
        <f>Personal_Development!D953</f>
        <v>K03414</v>
      </c>
      <c r="E952" s="148" t="str">
        <f>Personal_Development!E953</f>
        <v>LITA BINTI DERIKIM</v>
      </c>
      <c r="F952" s="12" t="str">
        <f>Personal_Development!F953</f>
        <v>PRODUCTION NO.1 DEPARTMENT</v>
      </c>
      <c r="G952" s="12" t="str">
        <f>Personal_Development!G953</f>
        <v>ASSEMBLY PRODUCTION SECTION (APS)</v>
      </c>
      <c r="H952" s="40" t="str">
        <f>Personal_Development!H953</f>
        <v>OPERATOR 2</v>
      </c>
      <c r="I952" s="41" t="str">
        <f>Personal_Development!I953</f>
        <v>C4 PROD</v>
      </c>
      <c r="J952" s="42" t="str">
        <f>Personal_Development!J953</f>
        <v xml:space="preserve">C4 </v>
      </c>
      <c r="K952" s="48"/>
      <c r="L952" s="48"/>
      <c r="M952" s="16"/>
      <c r="N952" s="16"/>
      <c r="O952" s="48"/>
      <c r="P952" s="48"/>
      <c r="Q952" s="48"/>
      <c r="R952" s="48"/>
      <c r="S952" s="48"/>
      <c r="T952" s="48"/>
      <c r="U952" s="48"/>
      <c r="V952" s="48"/>
      <c r="W952" s="20">
        <f t="shared" si="106"/>
        <v>0</v>
      </c>
      <c r="X952" s="48"/>
      <c r="Y952" s="48"/>
      <c r="Z952" s="16"/>
      <c r="AA952" s="16"/>
      <c r="AB952" s="48"/>
      <c r="AC952" s="48"/>
      <c r="AD952" s="48"/>
      <c r="AE952" s="48"/>
      <c r="AF952" s="48"/>
      <c r="AG952" s="48"/>
      <c r="AH952" s="48"/>
      <c r="AI952" s="48"/>
      <c r="AJ952" s="24">
        <f t="shared" si="107"/>
        <v>0</v>
      </c>
      <c r="AK952" s="48"/>
      <c r="AL952" s="48"/>
      <c r="AM952" s="16"/>
      <c r="AN952" s="16"/>
      <c r="AO952" s="48"/>
      <c r="AP952" s="48"/>
      <c r="AQ952" s="48"/>
      <c r="AR952" s="48"/>
      <c r="AS952" s="48"/>
      <c r="AT952" s="48"/>
      <c r="AU952" s="48"/>
      <c r="AV952" s="48"/>
      <c r="AW952" s="26">
        <f t="shared" si="108"/>
        <v>0</v>
      </c>
      <c r="AX952" s="16">
        <f t="shared" si="109"/>
        <v>0</v>
      </c>
      <c r="AY952" s="48"/>
      <c r="AZ952" s="48"/>
      <c r="BA952" s="129"/>
      <c r="BB952" s="157"/>
      <c r="BC952" s="156"/>
      <c r="BD952" s="156"/>
      <c r="BE952" s="156"/>
      <c r="BF952" s="156"/>
      <c r="BG952" s="156"/>
      <c r="BH952" s="156"/>
      <c r="BI952" s="156"/>
      <c r="BJ952" s="16"/>
      <c r="BK952" s="16"/>
      <c r="BL952" s="16"/>
      <c r="BM952" s="135"/>
      <c r="BN952" s="135">
        <f t="shared" si="104"/>
        <v>0</v>
      </c>
      <c r="BO952" s="131">
        <f t="shared" si="105"/>
        <v>0</v>
      </c>
      <c r="BP952" s="65">
        <f t="shared" si="103"/>
        <v>5</v>
      </c>
      <c r="BS952" s="29"/>
    </row>
    <row r="953" spans="2:71" ht="24.95" customHeight="1">
      <c r="B953" s="48">
        <f>Personal_Development!B954</f>
        <v>0</v>
      </c>
      <c r="C953" s="48" t="str">
        <f>Personal_Development!C954</f>
        <v>K03415</v>
      </c>
      <c r="D953" s="14" t="str">
        <f>Personal_Development!D954</f>
        <v>C13980</v>
      </c>
      <c r="E953" s="148" t="str">
        <f>Personal_Development!E954</f>
        <v>NUR IZZATI BINTI MHD HARIS</v>
      </c>
      <c r="F953" s="12" t="str">
        <f>Personal_Development!F954</f>
        <v>PRODUCTION NO.1 DEPARTMENT</v>
      </c>
      <c r="G953" s="12" t="str">
        <f>Personal_Development!G954</f>
        <v>ASSEMBLY PRODUCTION SECTION (APS)</v>
      </c>
      <c r="H953" s="40" t="str">
        <f>Personal_Development!H954</f>
        <v>OPERATOR 2</v>
      </c>
      <c r="I953" s="41" t="str">
        <f>Personal_Development!I954</f>
        <v>C4 PROD</v>
      </c>
      <c r="J953" s="42" t="str">
        <f>Personal_Development!J954</f>
        <v xml:space="preserve">C4 </v>
      </c>
      <c r="K953" s="48"/>
      <c r="L953" s="48"/>
      <c r="M953" s="16"/>
      <c r="N953" s="16"/>
      <c r="O953" s="48"/>
      <c r="P953" s="48"/>
      <c r="Q953" s="48"/>
      <c r="R953" s="48"/>
      <c r="S953" s="48"/>
      <c r="T953" s="48"/>
      <c r="U953" s="48"/>
      <c r="V953" s="48">
        <v>3</v>
      </c>
      <c r="W953" s="20">
        <f t="shared" si="106"/>
        <v>3</v>
      </c>
      <c r="X953" s="48"/>
      <c r="Y953" s="48"/>
      <c r="Z953" s="16"/>
      <c r="AA953" s="16"/>
      <c r="AB953" s="48"/>
      <c r="AC953" s="48"/>
      <c r="AD953" s="48"/>
      <c r="AE953" s="48"/>
      <c r="AF953" s="48"/>
      <c r="AG953" s="48"/>
      <c r="AH953" s="48"/>
      <c r="AI953" s="48">
        <v>1</v>
      </c>
      <c r="AJ953" s="24">
        <f t="shared" si="107"/>
        <v>1</v>
      </c>
      <c r="AK953" s="48"/>
      <c r="AL953" s="48"/>
      <c r="AM953" s="16"/>
      <c r="AN953" s="16"/>
      <c r="AO953" s="48"/>
      <c r="AP953" s="48"/>
      <c r="AQ953" s="48"/>
      <c r="AR953" s="48"/>
      <c r="AS953" s="48"/>
      <c r="AT953" s="48"/>
      <c r="AU953" s="48">
        <v>1.5</v>
      </c>
      <c r="AV953" s="48">
        <v>0.5</v>
      </c>
      <c r="AW953" s="26">
        <f t="shared" si="108"/>
        <v>2</v>
      </c>
      <c r="AX953" s="16">
        <f t="shared" si="109"/>
        <v>6</v>
      </c>
      <c r="AY953" s="48"/>
      <c r="AZ953" s="48"/>
      <c r="BA953" s="129"/>
      <c r="BB953" s="157"/>
      <c r="BC953" s="156"/>
      <c r="BD953" s="156"/>
      <c r="BE953" s="156"/>
      <c r="BF953" s="156"/>
      <c r="BG953" s="156"/>
      <c r="BH953" s="156"/>
      <c r="BI953" s="156"/>
      <c r="BJ953" s="16"/>
      <c r="BK953" s="16"/>
      <c r="BL953" s="16"/>
      <c r="BM953" s="135"/>
      <c r="BN953" s="135">
        <f t="shared" si="104"/>
        <v>0</v>
      </c>
      <c r="BO953" s="131">
        <f t="shared" si="105"/>
        <v>6</v>
      </c>
      <c r="BP953" s="65">
        <f t="shared" si="103"/>
        <v>3</v>
      </c>
      <c r="BS953" s="29"/>
    </row>
    <row r="954" spans="2:71" ht="24.95" customHeight="1">
      <c r="B954" s="48">
        <f>Personal_Development!B955</f>
        <v>0</v>
      </c>
      <c r="C954" s="48" t="str">
        <f>Personal_Development!C955</f>
        <v>K03416</v>
      </c>
      <c r="D954" s="14" t="str">
        <f>Personal_Development!D955</f>
        <v>C14007</v>
      </c>
      <c r="E954" s="148" t="str">
        <f>Personal_Development!E955</f>
        <v>NAZIERA FARHANA BINTI SARIP</v>
      </c>
      <c r="F954" s="12" t="str">
        <f>Personal_Development!F955</f>
        <v>PRODUCTION NO.1 DEPARTMENT</v>
      </c>
      <c r="G954" s="12" t="str">
        <f>Personal_Development!G955</f>
        <v>ASSEMBLY PRODUCTION SECTION (APS)</v>
      </c>
      <c r="H954" s="40" t="str">
        <f>Personal_Development!H955</f>
        <v>OPERATOR 2</v>
      </c>
      <c r="I954" s="41" t="str">
        <f>Personal_Development!I955</f>
        <v>C4 PROD</v>
      </c>
      <c r="J954" s="42" t="str">
        <f>Personal_Development!J955</f>
        <v xml:space="preserve">C4 </v>
      </c>
      <c r="K954" s="48"/>
      <c r="L954" s="48"/>
      <c r="M954" s="16"/>
      <c r="N954" s="16"/>
      <c r="O954" s="48"/>
      <c r="P954" s="48"/>
      <c r="Q954" s="48"/>
      <c r="R954" s="48"/>
      <c r="S954" s="48"/>
      <c r="T954" s="48"/>
      <c r="U954" s="48"/>
      <c r="V954" s="48"/>
      <c r="W954" s="20">
        <f t="shared" si="106"/>
        <v>0</v>
      </c>
      <c r="X954" s="48"/>
      <c r="Y954" s="48"/>
      <c r="Z954" s="16"/>
      <c r="AA954" s="16"/>
      <c r="AB954" s="48"/>
      <c r="AC954" s="48"/>
      <c r="AD954" s="48"/>
      <c r="AE954" s="48"/>
      <c r="AF954" s="48"/>
      <c r="AG954" s="48"/>
      <c r="AH954" s="48">
        <v>1</v>
      </c>
      <c r="AI954" s="48"/>
      <c r="AJ954" s="24">
        <f t="shared" si="107"/>
        <v>1</v>
      </c>
      <c r="AK954" s="48"/>
      <c r="AL954" s="48"/>
      <c r="AM954" s="16"/>
      <c r="AN954" s="16"/>
      <c r="AO954" s="48"/>
      <c r="AP954" s="48"/>
      <c r="AQ954" s="48"/>
      <c r="AR954" s="48"/>
      <c r="AS954" s="48"/>
      <c r="AT954" s="48"/>
      <c r="AU954" s="48">
        <v>1.5</v>
      </c>
      <c r="AV954" s="48">
        <v>0.25</v>
      </c>
      <c r="AW954" s="26">
        <f t="shared" si="108"/>
        <v>1.75</v>
      </c>
      <c r="AX954" s="16">
        <f t="shared" si="109"/>
        <v>2.75</v>
      </c>
      <c r="AY954" s="48"/>
      <c r="AZ954" s="48"/>
      <c r="BA954" s="129"/>
      <c r="BB954" s="157"/>
      <c r="BC954" s="156"/>
      <c r="BD954" s="156"/>
      <c r="BE954" s="156"/>
      <c r="BF954" s="156"/>
      <c r="BG954" s="156"/>
      <c r="BH954" s="156"/>
      <c r="BI954" s="156"/>
      <c r="BJ954" s="16"/>
      <c r="BK954" s="16"/>
      <c r="BL954" s="16"/>
      <c r="BM954" s="135"/>
      <c r="BN954" s="135">
        <f t="shared" si="104"/>
        <v>0</v>
      </c>
      <c r="BO954" s="131">
        <f t="shared" si="105"/>
        <v>2.75</v>
      </c>
      <c r="BP954" s="65">
        <f t="shared" si="103"/>
        <v>4</v>
      </c>
      <c r="BS954" s="29"/>
    </row>
    <row r="955" spans="2:71" ht="24.95" customHeight="1">
      <c r="B955" s="48">
        <f>Personal_Development!B956</f>
        <v>0</v>
      </c>
      <c r="C955" s="48" t="str">
        <f>Personal_Development!C956</f>
        <v>K03417</v>
      </c>
      <c r="D955" s="14" t="str">
        <f>Personal_Development!D956</f>
        <v>C13981</v>
      </c>
      <c r="E955" s="148" t="str">
        <f>Personal_Development!E956</f>
        <v>MEGAT AIDIL MUNAWAR BIN MEGAT ZAMBERI</v>
      </c>
      <c r="F955" s="12" t="str">
        <f>Personal_Development!F956</f>
        <v>PRODUCTION NO.1 DEPARTMENT</v>
      </c>
      <c r="G955" s="12" t="str">
        <f>Personal_Development!G956</f>
        <v>ASSEMBLY PRODUCTION SECTION (APS)</v>
      </c>
      <c r="H955" s="40" t="str">
        <f>Personal_Development!H956</f>
        <v>OPERATOR 2</v>
      </c>
      <c r="I955" s="41" t="str">
        <f>Personal_Development!I956</f>
        <v>C4 PROD</v>
      </c>
      <c r="J955" s="42" t="str">
        <f>Personal_Development!J956</f>
        <v xml:space="preserve">C4 </v>
      </c>
      <c r="K955" s="48"/>
      <c r="L955" s="48"/>
      <c r="M955" s="16"/>
      <c r="N955" s="16"/>
      <c r="O955" s="48"/>
      <c r="P955" s="48"/>
      <c r="Q955" s="48"/>
      <c r="R955" s="48"/>
      <c r="S955" s="48"/>
      <c r="T955" s="48"/>
      <c r="U955" s="48">
        <v>1</v>
      </c>
      <c r="V955" s="48">
        <v>2</v>
      </c>
      <c r="W955" s="20">
        <f t="shared" si="106"/>
        <v>3</v>
      </c>
      <c r="X955" s="48"/>
      <c r="Y955" s="48"/>
      <c r="Z955" s="16"/>
      <c r="AA955" s="16"/>
      <c r="AB955" s="48"/>
      <c r="AC955" s="48"/>
      <c r="AD955" s="48"/>
      <c r="AE955" s="48"/>
      <c r="AF955" s="48"/>
      <c r="AG955" s="48"/>
      <c r="AH955" s="48"/>
      <c r="AI955" s="48">
        <v>1</v>
      </c>
      <c r="AJ955" s="24">
        <f t="shared" si="107"/>
        <v>1</v>
      </c>
      <c r="AK955" s="48"/>
      <c r="AL955" s="48"/>
      <c r="AM955" s="16"/>
      <c r="AN955" s="16"/>
      <c r="AO955" s="48"/>
      <c r="AP955" s="48"/>
      <c r="AQ955" s="48"/>
      <c r="AR955" s="48"/>
      <c r="AS955" s="48"/>
      <c r="AT955" s="48"/>
      <c r="AU955" s="48"/>
      <c r="AV955" s="48"/>
      <c r="AW955" s="26">
        <f t="shared" si="108"/>
        <v>0</v>
      </c>
      <c r="AX955" s="16">
        <f t="shared" si="109"/>
        <v>4</v>
      </c>
      <c r="AY955" s="48"/>
      <c r="AZ955" s="48"/>
      <c r="BA955" s="129"/>
      <c r="BB955" s="157"/>
      <c r="BC955" s="156"/>
      <c r="BD955" s="156"/>
      <c r="BE955" s="156"/>
      <c r="BF955" s="156"/>
      <c r="BG955" s="156"/>
      <c r="BH955" s="156"/>
      <c r="BI955" s="156"/>
      <c r="BJ955" s="16"/>
      <c r="BK955" s="16"/>
      <c r="BL955" s="16"/>
      <c r="BM955" s="135"/>
      <c r="BN955" s="135">
        <f t="shared" si="104"/>
        <v>0</v>
      </c>
      <c r="BO955" s="131">
        <f t="shared" si="105"/>
        <v>4</v>
      </c>
      <c r="BP955" s="65">
        <f t="shared" si="103"/>
        <v>3</v>
      </c>
      <c r="BS955" s="29"/>
    </row>
    <row r="956" spans="2:71" ht="24.95" customHeight="1">
      <c r="B956" s="48">
        <f>Personal_Development!B957</f>
        <v>0</v>
      </c>
      <c r="C956" s="48" t="str">
        <f>Personal_Development!C957</f>
        <v>K03418</v>
      </c>
      <c r="D956" s="14" t="str">
        <f>Personal_Development!D957</f>
        <v>C13982</v>
      </c>
      <c r="E956" s="148" t="str">
        <f>Personal_Development!E957</f>
        <v>SITI 'ATIKA BINTI SHARIF</v>
      </c>
      <c r="F956" s="12" t="str">
        <f>Personal_Development!F957</f>
        <v>PRODUCTION NO.1 DEPARTMENT</v>
      </c>
      <c r="G956" s="12" t="str">
        <f>Personal_Development!G957</f>
        <v>ASSEMBLY PRODUCTION SECTION (APS)</v>
      </c>
      <c r="H956" s="40" t="str">
        <f>Personal_Development!H957</f>
        <v>OPERATOR 2</v>
      </c>
      <c r="I956" s="41" t="str">
        <f>Personal_Development!I957</f>
        <v>C4 PROD</v>
      </c>
      <c r="J956" s="42" t="str">
        <f>Personal_Development!J957</f>
        <v xml:space="preserve">C4 </v>
      </c>
      <c r="K956" s="48"/>
      <c r="L956" s="48"/>
      <c r="M956" s="16"/>
      <c r="N956" s="16"/>
      <c r="O956" s="48"/>
      <c r="P956" s="48"/>
      <c r="Q956" s="48"/>
      <c r="R956" s="48"/>
      <c r="S956" s="48"/>
      <c r="T956" s="48"/>
      <c r="U956" s="48"/>
      <c r="V956" s="48"/>
      <c r="W956" s="20">
        <f t="shared" si="106"/>
        <v>0</v>
      </c>
      <c r="X956" s="48"/>
      <c r="Y956" s="48"/>
      <c r="Z956" s="16"/>
      <c r="AA956" s="16"/>
      <c r="AB956" s="48"/>
      <c r="AC956" s="48"/>
      <c r="AD956" s="48"/>
      <c r="AE956" s="48"/>
      <c r="AF956" s="48"/>
      <c r="AG956" s="48"/>
      <c r="AH956" s="48"/>
      <c r="AI956" s="48"/>
      <c r="AJ956" s="24">
        <f t="shared" si="107"/>
        <v>0</v>
      </c>
      <c r="AK956" s="48"/>
      <c r="AL956" s="48"/>
      <c r="AM956" s="16"/>
      <c r="AN956" s="16"/>
      <c r="AO956" s="48"/>
      <c r="AP956" s="48"/>
      <c r="AQ956" s="48"/>
      <c r="AR956" s="48"/>
      <c r="AS956" s="48"/>
      <c r="AT956" s="48"/>
      <c r="AU956" s="48"/>
      <c r="AV956" s="48">
        <v>0.5</v>
      </c>
      <c r="AW956" s="26">
        <f t="shared" si="108"/>
        <v>0.5</v>
      </c>
      <c r="AX956" s="16">
        <f t="shared" si="109"/>
        <v>0.5</v>
      </c>
      <c r="AY956" s="48"/>
      <c r="AZ956" s="48"/>
      <c r="BA956" s="129"/>
      <c r="BB956" s="157"/>
      <c r="BC956" s="156"/>
      <c r="BD956" s="156"/>
      <c r="BE956" s="156"/>
      <c r="BF956" s="156"/>
      <c r="BG956" s="156"/>
      <c r="BH956" s="156"/>
      <c r="BI956" s="156"/>
      <c r="BJ956" s="16"/>
      <c r="BK956" s="16"/>
      <c r="BL956" s="16"/>
      <c r="BM956" s="135"/>
      <c r="BN956" s="135">
        <f t="shared" si="104"/>
        <v>0</v>
      </c>
      <c r="BO956" s="131">
        <f t="shared" si="105"/>
        <v>0.5</v>
      </c>
      <c r="BP956" s="65">
        <f t="shared" si="103"/>
        <v>4</v>
      </c>
      <c r="BS956" s="29"/>
    </row>
    <row r="957" spans="2:71" ht="24.95" customHeight="1">
      <c r="B957" s="48">
        <f>Personal_Development!B958</f>
        <v>0</v>
      </c>
      <c r="C957" s="48" t="str">
        <f>Personal_Development!C958</f>
        <v>K03419</v>
      </c>
      <c r="D957" s="14" t="str">
        <f>Personal_Development!D958</f>
        <v>C13983</v>
      </c>
      <c r="E957" s="148" t="str">
        <f>Personal_Development!E958</f>
        <v>MUHAMAD ZAFIDI BIN ABU SAMAH</v>
      </c>
      <c r="F957" s="12" t="str">
        <f>Personal_Development!F958</f>
        <v>PRODUCTION NO.1 DEPARTMENT</v>
      </c>
      <c r="G957" s="12" t="str">
        <f>Personal_Development!G958</f>
        <v>ASSEMBLY PRODUCTION SECTION (APS)</v>
      </c>
      <c r="H957" s="40" t="str">
        <f>Personal_Development!H958</f>
        <v>OPERATOR 2</v>
      </c>
      <c r="I957" s="41" t="str">
        <f>Personal_Development!I958</f>
        <v>C4 PROD</v>
      </c>
      <c r="J957" s="42" t="str">
        <f>Personal_Development!J958</f>
        <v xml:space="preserve">C4 </v>
      </c>
      <c r="K957" s="48"/>
      <c r="L957" s="48"/>
      <c r="M957" s="16"/>
      <c r="N957" s="16"/>
      <c r="O957" s="48"/>
      <c r="P957" s="48"/>
      <c r="Q957" s="48"/>
      <c r="R957" s="48"/>
      <c r="S957" s="48"/>
      <c r="T957" s="48"/>
      <c r="U957" s="48"/>
      <c r="V957" s="48">
        <v>2</v>
      </c>
      <c r="W957" s="20">
        <f t="shared" si="106"/>
        <v>2</v>
      </c>
      <c r="X957" s="48"/>
      <c r="Y957" s="48"/>
      <c r="Z957" s="16"/>
      <c r="AA957" s="16"/>
      <c r="AB957" s="48"/>
      <c r="AC957" s="48"/>
      <c r="AD957" s="48"/>
      <c r="AE957" s="48"/>
      <c r="AF957" s="48"/>
      <c r="AG957" s="48"/>
      <c r="AH957" s="48"/>
      <c r="AI957" s="48">
        <v>1</v>
      </c>
      <c r="AJ957" s="24">
        <f t="shared" si="107"/>
        <v>1</v>
      </c>
      <c r="AK957" s="48"/>
      <c r="AL957" s="48"/>
      <c r="AM957" s="16"/>
      <c r="AN957" s="16"/>
      <c r="AO957" s="48"/>
      <c r="AP957" s="48"/>
      <c r="AQ957" s="48"/>
      <c r="AR957" s="48"/>
      <c r="AS957" s="48"/>
      <c r="AT957" s="48"/>
      <c r="AU957" s="48"/>
      <c r="AV957" s="48">
        <v>1.5</v>
      </c>
      <c r="AW957" s="26">
        <f t="shared" si="108"/>
        <v>1.5</v>
      </c>
      <c r="AX957" s="16">
        <f t="shared" si="109"/>
        <v>4.5</v>
      </c>
      <c r="AY957" s="48"/>
      <c r="AZ957" s="48"/>
      <c r="BA957" s="129"/>
      <c r="BB957" s="157"/>
      <c r="BC957" s="156"/>
      <c r="BD957" s="156"/>
      <c r="BE957" s="156"/>
      <c r="BF957" s="156"/>
      <c r="BG957" s="156"/>
      <c r="BH957" s="156"/>
      <c r="BI957" s="156"/>
      <c r="BJ957" s="16"/>
      <c r="BK957" s="16"/>
      <c r="BL957" s="16"/>
      <c r="BM957" s="135"/>
      <c r="BN957" s="135">
        <f t="shared" si="104"/>
        <v>0</v>
      </c>
      <c r="BO957" s="131">
        <f t="shared" si="105"/>
        <v>4.5</v>
      </c>
      <c r="BP957" s="65">
        <f t="shared" si="103"/>
        <v>3</v>
      </c>
      <c r="BS957" s="29"/>
    </row>
    <row r="958" spans="2:71" ht="24.95" customHeight="1">
      <c r="B958" s="48" t="str">
        <f>Personal_Development!B959</f>
        <v>R</v>
      </c>
      <c r="C958" s="48">
        <f>Personal_Development!C959</f>
        <v>0</v>
      </c>
      <c r="D958" s="14" t="str">
        <f>Personal_Development!D959</f>
        <v>K03420</v>
      </c>
      <c r="E958" s="148" t="str">
        <f>Personal_Development!E959</f>
        <v>MOHAMMAD NORSYAFIQ BIN MOHD NORAN</v>
      </c>
      <c r="F958" s="12" t="str">
        <f>Personal_Development!F959</f>
        <v>PRODUCTION NO.1 DEPARTMENT</v>
      </c>
      <c r="G958" s="12" t="str">
        <f>Personal_Development!G959</f>
        <v>ASSEMBLY PRODUCTION SECTION (APS)</v>
      </c>
      <c r="H958" s="40" t="str">
        <f>Personal_Development!H959</f>
        <v>OPERATOR 2</v>
      </c>
      <c r="I958" s="41" t="str">
        <f>Personal_Development!I959</f>
        <v>C4 PROD</v>
      </c>
      <c r="J958" s="42" t="str">
        <f>Personal_Development!J959</f>
        <v xml:space="preserve">C4 </v>
      </c>
      <c r="K958" s="48"/>
      <c r="L958" s="48"/>
      <c r="M958" s="16"/>
      <c r="N958" s="16"/>
      <c r="O958" s="48"/>
      <c r="P958" s="48"/>
      <c r="Q958" s="48"/>
      <c r="R958" s="48"/>
      <c r="S958" s="48"/>
      <c r="T958" s="48"/>
      <c r="U958" s="48">
        <v>1</v>
      </c>
      <c r="V958" s="48">
        <v>1</v>
      </c>
      <c r="W958" s="20">
        <f t="shared" si="106"/>
        <v>2</v>
      </c>
      <c r="X958" s="48"/>
      <c r="Y958" s="48"/>
      <c r="Z958" s="16"/>
      <c r="AA958" s="16"/>
      <c r="AB958" s="48"/>
      <c r="AC958" s="48"/>
      <c r="AD958" s="48"/>
      <c r="AE958" s="48"/>
      <c r="AF958" s="48"/>
      <c r="AG958" s="48"/>
      <c r="AH958" s="48">
        <v>1</v>
      </c>
      <c r="AI958" s="48">
        <v>1</v>
      </c>
      <c r="AJ958" s="24">
        <f t="shared" si="107"/>
        <v>2</v>
      </c>
      <c r="AK958" s="48"/>
      <c r="AL958" s="48"/>
      <c r="AM958" s="16"/>
      <c r="AN958" s="16"/>
      <c r="AO958" s="48"/>
      <c r="AP958" s="48"/>
      <c r="AQ958" s="48"/>
      <c r="AR958" s="48"/>
      <c r="AS958" s="48"/>
      <c r="AT958" s="48"/>
      <c r="AU958" s="48">
        <v>0.5</v>
      </c>
      <c r="AV958" s="48">
        <v>2</v>
      </c>
      <c r="AW958" s="26">
        <f t="shared" si="108"/>
        <v>2.5</v>
      </c>
      <c r="AX958" s="16">
        <f t="shared" si="109"/>
        <v>6.5</v>
      </c>
      <c r="AY958" s="48"/>
      <c r="AZ958" s="48"/>
      <c r="BA958" s="129"/>
      <c r="BB958" s="157"/>
      <c r="BC958" s="156"/>
      <c r="BD958" s="156"/>
      <c r="BE958" s="156"/>
      <c r="BF958" s="156"/>
      <c r="BG958" s="156"/>
      <c r="BH958" s="156"/>
      <c r="BI958" s="156"/>
      <c r="BJ958" s="16"/>
      <c r="BK958" s="16"/>
      <c r="BL958" s="16"/>
      <c r="BM958" s="135"/>
      <c r="BN958" s="135">
        <f t="shared" si="104"/>
        <v>0</v>
      </c>
      <c r="BO958" s="131">
        <f t="shared" si="105"/>
        <v>6.5</v>
      </c>
      <c r="BP958" s="65">
        <f t="shared" si="103"/>
        <v>3</v>
      </c>
      <c r="BS958" s="29"/>
    </row>
    <row r="959" spans="2:71" ht="24.95" customHeight="1">
      <c r="B959" s="48">
        <f>Personal_Development!B960</f>
        <v>0</v>
      </c>
      <c r="C959" s="48" t="str">
        <f>Personal_Development!C960</f>
        <v>K03421</v>
      </c>
      <c r="D959" s="14" t="str">
        <f>Personal_Development!D960</f>
        <v>C13984</v>
      </c>
      <c r="E959" s="148" t="str">
        <f>Personal_Development!E960</f>
        <v>NUR ASZURA BINTI NOR ZALAI</v>
      </c>
      <c r="F959" s="12" t="str">
        <f>Personal_Development!F960</f>
        <v>PRODUCTION NO.1 DEPARTMENT</v>
      </c>
      <c r="G959" s="12" t="str">
        <f>Personal_Development!G960</f>
        <v>ASSEMBLY PRODUCTION SECTION (APS)</v>
      </c>
      <c r="H959" s="40" t="str">
        <f>Personal_Development!H960</f>
        <v>OPERATOR 2</v>
      </c>
      <c r="I959" s="41" t="str">
        <f>Personal_Development!I960</f>
        <v>C4 PROD</v>
      </c>
      <c r="J959" s="42" t="str">
        <f>Personal_Development!J960</f>
        <v xml:space="preserve">C4 </v>
      </c>
      <c r="K959" s="48"/>
      <c r="L959" s="48"/>
      <c r="M959" s="16"/>
      <c r="N959" s="16"/>
      <c r="O959" s="48"/>
      <c r="P959" s="48"/>
      <c r="Q959" s="48"/>
      <c r="R959" s="48"/>
      <c r="S959" s="48"/>
      <c r="T959" s="48"/>
      <c r="U959" s="48">
        <v>1</v>
      </c>
      <c r="V959" s="48"/>
      <c r="W959" s="20">
        <f t="shared" si="106"/>
        <v>1</v>
      </c>
      <c r="X959" s="48"/>
      <c r="Y959" s="48"/>
      <c r="Z959" s="16"/>
      <c r="AA959" s="16"/>
      <c r="AB959" s="48"/>
      <c r="AC959" s="48"/>
      <c r="AD959" s="48"/>
      <c r="AE959" s="48"/>
      <c r="AF959" s="48"/>
      <c r="AG959" s="48"/>
      <c r="AH959" s="48"/>
      <c r="AI959" s="48"/>
      <c r="AJ959" s="24">
        <f t="shared" si="107"/>
        <v>0</v>
      </c>
      <c r="AK959" s="48"/>
      <c r="AL959" s="48"/>
      <c r="AM959" s="16"/>
      <c r="AN959" s="16"/>
      <c r="AO959" s="48"/>
      <c r="AP959" s="48"/>
      <c r="AQ959" s="48"/>
      <c r="AR959" s="48"/>
      <c r="AS959" s="48"/>
      <c r="AT959" s="48"/>
      <c r="AU959" s="48">
        <v>1</v>
      </c>
      <c r="AV959" s="48"/>
      <c r="AW959" s="26">
        <f t="shared" si="108"/>
        <v>1</v>
      </c>
      <c r="AX959" s="16">
        <f t="shared" si="109"/>
        <v>2</v>
      </c>
      <c r="AY959" s="48"/>
      <c r="AZ959" s="48"/>
      <c r="BA959" s="129"/>
      <c r="BB959" s="157"/>
      <c r="BC959" s="156"/>
      <c r="BD959" s="156"/>
      <c r="BE959" s="156"/>
      <c r="BF959" s="156"/>
      <c r="BG959" s="156"/>
      <c r="BH959" s="156"/>
      <c r="BI959" s="156"/>
      <c r="BJ959" s="16"/>
      <c r="BK959" s="16"/>
      <c r="BL959" s="16"/>
      <c r="BM959" s="135"/>
      <c r="BN959" s="135">
        <f t="shared" si="104"/>
        <v>0</v>
      </c>
      <c r="BO959" s="131">
        <f t="shared" si="105"/>
        <v>2</v>
      </c>
      <c r="BP959" s="65">
        <f t="shared" si="103"/>
        <v>4</v>
      </c>
      <c r="BS959" s="29"/>
    </row>
    <row r="960" spans="2:71" ht="24.95" customHeight="1">
      <c r="B960" s="48">
        <f>Personal_Development!B961</f>
        <v>0</v>
      </c>
      <c r="C960" s="48" t="str">
        <f>Personal_Development!C961</f>
        <v>K03422</v>
      </c>
      <c r="D960" s="14" t="str">
        <f>Personal_Development!D961</f>
        <v>C13985</v>
      </c>
      <c r="E960" s="148" t="str">
        <f>Personal_Development!E961</f>
        <v>NORAINIDA BINTI MD YUSOF</v>
      </c>
      <c r="F960" s="12" t="str">
        <f>Personal_Development!F961</f>
        <v>PRODUCTION NO.1 DEPARTMENT</v>
      </c>
      <c r="G960" s="12" t="str">
        <f>Personal_Development!G961</f>
        <v>ASSEMBLY PRODUCTION SECTION (APS)</v>
      </c>
      <c r="H960" s="40" t="str">
        <f>Personal_Development!H961</f>
        <v>OPERATOR 2</v>
      </c>
      <c r="I960" s="41" t="str">
        <f>Personal_Development!I961</f>
        <v>C4 PROD</v>
      </c>
      <c r="J960" s="42" t="str">
        <f>Personal_Development!J961</f>
        <v xml:space="preserve">C4 </v>
      </c>
      <c r="K960" s="48"/>
      <c r="L960" s="48"/>
      <c r="M960" s="16"/>
      <c r="N960" s="16"/>
      <c r="O960" s="48"/>
      <c r="P960" s="48"/>
      <c r="Q960" s="48"/>
      <c r="R960" s="48"/>
      <c r="S960" s="48"/>
      <c r="T960" s="48"/>
      <c r="U960" s="48"/>
      <c r="V960" s="48"/>
      <c r="W960" s="20">
        <f t="shared" si="106"/>
        <v>0</v>
      </c>
      <c r="X960" s="48"/>
      <c r="Y960" s="48"/>
      <c r="Z960" s="16"/>
      <c r="AA960" s="16"/>
      <c r="AB960" s="48"/>
      <c r="AC960" s="48"/>
      <c r="AD960" s="48"/>
      <c r="AE960" s="48"/>
      <c r="AF960" s="48"/>
      <c r="AG960" s="48"/>
      <c r="AH960" s="48"/>
      <c r="AI960" s="48"/>
      <c r="AJ960" s="24">
        <f t="shared" si="107"/>
        <v>0</v>
      </c>
      <c r="AK960" s="48"/>
      <c r="AL960" s="48"/>
      <c r="AM960" s="16"/>
      <c r="AN960" s="16"/>
      <c r="AO960" s="48"/>
      <c r="AP960" s="48"/>
      <c r="AQ960" s="48"/>
      <c r="AR960" s="48"/>
      <c r="AS960" s="48"/>
      <c r="AT960" s="48"/>
      <c r="AU960" s="48">
        <v>0.75</v>
      </c>
      <c r="AV960" s="48"/>
      <c r="AW960" s="26">
        <f t="shared" si="108"/>
        <v>0.75</v>
      </c>
      <c r="AX960" s="16">
        <f t="shared" si="109"/>
        <v>0.75</v>
      </c>
      <c r="AY960" s="48"/>
      <c r="AZ960" s="48"/>
      <c r="BA960" s="129"/>
      <c r="BB960" s="157"/>
      <c r="BC960" s="156"/>
      <c r="BD960" s="156"/>
      <c r="BE960" s="156"/>
      <c r="BF960" s="156"/>
      <c r="BG960" s="156"/>
      <c r="BH960" s="156"/>
      <c r="BI960" s="156"/>
      <c r="BJ960" s="16"/>
      <c r="BK960" s="16"/>
      <c r="BL960" s="16"/>
      <c r="BM960" s="135"/>
      <c r="BN960" s="135">
        <f t="shared" si="104"/>
        <v>0</v>
      </c>
      <c r="BO960" s="131">
        <f t="shared" si="105"/>
        <v>0.75</v>
      </c>
      <c r="BP960" s="65">
        <f t="shared" si="103"/>
        <v>4</v>
      </c>
      <c r="BS960" s="29"/>
    </row>
    <row r="961" spans="2:71" ht="24.95" customHeight="1">
      <c r="B961" s="48">
        <f>Personal_Development!B962</f>
        <v>0</v>
      </c>
      <c r="C961" s="48" t="str">
        <f>Personal_Development!C962</f>
        <v>K03423</v>
      </c>
      <c r="D961" s="14" t="str">
        <f>Personal_Development!D962</f>
        <v>C13986</v>
      </c>
      <c r="E961" s="148" t="str">
        <f>Personal_Development!E962</f>
        <v>MOHD RIZWAN BIN ADAM</v>
      </c>
      <c r="F961" s="12" t="str">
        <f>Personal_Development!F962</f>
        <v>PRODUCTION NO.1 DEPARTMENT</v>
      </c>
      <c r="G961" s="12" t="str">
        <f>Personal_Development!G962</f>
        <v>ASSEMBLY PRODUCTION SECTION (APS)</v>
      </c>
      <c r="H961" s="40" t="str">
        <f>Personal_Development!H962</f>
        <v>OPERATOR 2</v>
      </c>
      <c r="I961" s="41" t="str">
        <f>Personal_Development!I962</f>
        <v>C4 PROD</v>
      </c>
      <c r="J961" s="42" t="str">
        <f>Personal_Development!J962</f>
        <v xml:space="preserve">C4 </v>
      </c>
      <c r="K961" s="48"/>
      <c r="L961" s="48"/>
      <c r="M961" s="16"/>
      <c r="N961" s="16"/>
      <c r="O961" s="48"/>
      <c r="P961" s="48"/>
      <c r="Q961" s="48"/>
      <c r="R961" s="48"/>
      <c r="S961" s="48"/>
      <c r="T961" s="48"/>
      <c r="U961" s="48"/>
      <c r="V961" s="48">
        <v>7</v>
      </c>
      <c r="W961" s="20">
        <f t="shared" si="106"/>
        <v>7</v>
      </c>
      <c r="X961" s="48"/>
      <c r="Y961" s="48"/>
      <c r="Z961" s="16"/>
      <c r="AA961" s="16"/>
      <c r="AB961" s="48"/>
      <c r="AC961" s="48"/>
      <c r="AD961" s="48"/>
      <c r="AE961" s="48"/>
      <c r="AF961" s="48"/>
      <c r="AG961" s="48"/>
      <c r="AH961" s="48"/>
      <c r="AI961" s="48"/>
      <c r="AJ961" s="24">
        <f t="shared" si="107"/>
        <v>0</v>
      </c>
      <c r="AK961" s="48"/>
      <c r="AL961" s="48"/>
      <c r="AM961" s="16"/>
      <c r="AN961" s="16"/>
      <c r="AO961" s="48"/>
      <c r="AP961" s="48"/>
      <c r="AQ961" s="48"/>
      <c r="AR961" s="48"/>
      <c r="AS961" s="48"/>
      <c r="AT961" s="48"/>
      <c r="AU961" s="48"/>
      <c r="AV961" s="48"/>
      <c r="AW961" s="26">
        <f t="shared" si="108"/>
        <v>0</v>
      </c>
      <c r="AX961" s="16">
        <f t="shared" si="109"/>
        <v>7</v>
      </c>
      <c r="AY961" s="48"/>
      <c r="AZ961" s="48"/>
      <c r="BA961" s="129"/>
      <c r="BB961" s="157"/>
      <c r="BC961" s="156"/>
      <c r="BD961" s="156"/>
      <c r="BE961" s="156"/>
      <c r="BF961" s="156"/>
      <c r="BG961" s="156"/>
      <c r="BH961" s="156"/>
      <c r="BI961" s="156"/>
      <c r="BJ961" s="16"/>
      <c r="BK961" s="16"/>
      <c r="BL961" s="16"/>
      <c r="BM961" s="135"/>
      <c r="BN961" s="135">
        <f t="shared" si="104"/>
        <v>0</v>
      </c>
      <c r="BO961" s="131">
        <f t="shared" si="105"/>
        <v>7</v>
      </c>
      <c r="BP961" s="65">
        <f t="shared" si="103"/>
        <v>2</v>
      </c>
      <c r="BS961" s="29"/>
    </row>
    <row r="962" spans="2:71" ht="24.95" customHeight="1">
      <c r="B962" s="48">
        <f>Personal_Development!B963</f>
        <v>0</v>
      </c>
      <c r="C962" s="48" t="str">
        <f>Personal_Development!C963</f>
        <v>K03424</v>
      </c>
      <c r="D962" s="14" t="str">
        <f>Personal_Development!D963</f>
        <v>C13987</v>
      </c>
      <c r="E962" s="148" t="str">
        <f>Personal_Development!E963</f>
        <v>TABAL BIN MINANG</v>
      </c>
      <c r="F962" s="12" t="str">
        <f>Personal_Development!F963</f>
        <v>PRODUCTION NO.1 DEPARTMENT</v>
      </c>
      <c r="G962" s="12" t="str">
        <f>Personal_Development!G963</f>
        <v>ASSEMBLY PRODUCTION SECTION (APS)</v>
      </c>
      <c r="H962" s="40" t="str">
        <f>Personal_Development!H963</f>
        <v>OPERATOR 2</v>
      </c>
      <c r="I962" s="41" t="str">
        <f>Personal_Development!I963</f>
        <v>C4 PROD</v>
      </c>
      <c r="J962" s="42" t="str">
        <f>Personal_Development!J963</f>
        <v xml:space="preserve">C4 </v>
      </c>
      <c r="K962" s="48"/>
      <c r="L962" s="48"/>
      <c r="M962" s="16"/>
      <c r="N962" s="16"/>
      <c r="O962" s="48"/>
      <c r="P962" s="48"/>
      <c r="Q962" s="48"/>
      <c r="R962" s="48"/>
      <c r="S962" s="48"/>
      <c r="T962" s="48"/>
      <c r="U962" s="48"/>
      <c r="V962" s="48"/>
      <c r="W962" s="20">
        <f t="shared" si="106"/>
        <v>0</v>
      </c>
      <c r="X962" s="48"/>
      <c r="Y962" s="48"/>
      <c r="Z962" s="16"/>
      <c r="AA962" s="16"/>
      <c r="AB962" s="48"/>
      <c r="AC962" s="48"/>
      <c r="AD962" s="48"/>
      <c r="AE962" s="48"/>
      <c r="AF962" s="48"/>
      <c r="AG962" s="48"/>
      <c r="AH962" s="48"/>
      <c r="AI962" s="48"/>
      <c r="AJ962" s="24">
        <f t="shared" si="107"/>
        <v>0</v>
      </c>
      <c r="AK962" s="48"/>
      <c r="AL962" s="48"/>
      <c r="AM962" s="16"/>
      <c r="AN962" s="16"/>
      <c r="AO962" s="48"/>
      <c r="AP962" s="48"/>
      <c r="AQ962" s="48"/>
      <c r="AR962" s="48"/>
      <c r="AS962" s="48"/>
      <c r="AT962" s="48"/>
      <c r="AU962" s="48"/>
      <c r="AV962" s="48"/>
      <c r="AW962" s="26">
        <f t="shared" si="108"/>
        <v>0</v>
      </c>
      <c r="AX962" s="16">
        <f t="shared" si="109"/>
        <v>0</v>
      </c>
      <c r="AY962" s="48"/>
      <c r="AZ962" s="48"/>
      <c r="BA962" s="129"/>
      <c r="BB962" s="157"/>
      <c r="BC962" s="156"/>
      <c r="BD962" s="156"/>
      <c r="BE962" s="156"/>
      <c r="BF962" s="156"/>
      <c r="BG962" s="156"/>
      <c r="BH962" s="156"/>
      <c r="BI962" s="156"/>
      <c r="BJ962" s="16"/>
      <c r="BK962" s="16"/>
      <c r="BL962" s="16"/>
      <c r="BM962" s="135"/>
      <c r="BN962" s="135">
        <f t="shared" si="104"/>
        <v>0</v>
      </c>
      <c r="BO962" s="131">
        <f t="shared" si="105"/>
        <v>0</v>
      </c>
      <c r="BP962" s="65">
        <f t="shared" si="103"/>
        <v>5</v>
      </c>
      <c r="BS962" s="29"/>
    </row>
    <row r="963" spans="2:71" ht="24.95" customHeight="1">
      <c r="B963" s="48">
        <f>Personal_Development!B964</f>
        <v>0</v>
      </c>
      <c r="C963" s="48">
        <f>Personal_Development!C964</f>
        <v>0</v>
      </c>
      <c r="D963" s="14" t="str">
        <f>Personal_Development!D964</f>
        <v>K03425</v>
      </c>
      <c r="E963" s="148" t="str">
        <f>Personal_Development!E964</f>
        <v>MOHAMAD HISHAM ARDANI BIN SHAMDZURAIMI</v>
      </c>
      <c r="F963" s="12" t="str">
        <f>Personal_Development!F964</f>
        <v>PRODUCTION NO.1 DEPARTMENT</v>
      </c>
      <c r="G963" s="12" t="str">
        <f>Personal_Development!G964</f>
        <v>ASSEMBLY PRODUCTION SECTION (APS)</v>
      </c>
      <c r="H963" s="40" t="str">
        <f>Personal_Development!H964</f>
        <v>OPERATOR 2</v>
      </c>
      <c r="I963" s="41" t="str">
        <f>Personal_Development!I964</f>
        <v>C4 PROD</v>
      </c>
      <c r="J963" s="42" t="str">
        <f>Personal_Development!J964</f>
        <v xml:space="preserve">C4 </v>
      </c>
      <c r="K963" s="48"/>
      <c r="L963" s="48"/>
      <c r="M963" s="16"/>
      <c r="N963" s="16"/>
      <c r="O963" s="48"/>
      <c r="P963" s="48"/>
      <c r="Q963" s="48"/>
      <c r="R963" s="48"/>
      <c r="S963" s="48"/>
      <c r="T963" s="48"/>
      <c r="U963" s="48">
        <v>1</v>
      </c>
      <c r="V963" s="48">
        <v>2</v>
      </c>
      <c r="W963" s="20">
        <f t="shared" si="106"/>
        <v>3</v>
      </c>
      <c r="X963" s="48"/>
      <c r="Y963" s="48"/>
      <c r="Z963" s="16"/>
      <c r="AA963" s="16"/>
      <c r="AB963" s="48"/>
      <c r="AC963" s="48"/>
      <c r="AD963" s="48"/>
      <c r="AE963" s="48"/>
      <c r="AF963" s="48"/>
      <c r="AG963" s="48"/>
      <c r="AH963" s="48"/>
      <c r="AI963" s="48">
        <v>1</v>
      </c>
      <c r="AJ963" s="24">
        <f t="shared" si="107"/>
        <v>1</v>
      </c>
      <c r="AK963" s="48"/>
      <c r="AL963" s="48"/>
      <c r="AM963" s="16"/>
      <c r="AN963" s="16"/>
      <c r="AO963" s="48"/>
      <c r="AP963" s="48"/>
      <c r="AQ963" s="48"/>
      <c r="AR963" s="48"/>
      <c r="AS963" s="48"/>
      <c r="AT963" s="48"/>
      <c r="AU963" s="48">
        <v>3</v>
      </c>
      <c r="AV963" s="48">
        <v>3</v>
      </c>
      <c r="AW963" s="26">
        <f t="shared" si="108"/>
        <v>6</v>
      </c>
      <c r="AX963" s="16">
        <f t="shared" si="109"/>
        <v>10</v>
      </c>
      <c r="AY963" s="48"/>
      <c r="AZ963" s="48"/>
      <c r="BA963" s="129"/>
      <c r="BB963" s="157"/>
      <c r="BC963" s="156"/>
      <c r="BD963" s="156"/>
      <c r="BE963" s="156"/>
      <c r="BF963" s="156"/>
      <c r="BG963" s="156"/>
      <c r="BH963" s="156"/>
      <c r="BI963" s="156"/>
      <c r="BJ963" s="16"/>
      <c r="BK963" s="16"/>
      <c r="BL963" s="16"/>
      <c r="BM963" s="135"/>
      <c r="BN963" s="135">
        <f t="shared" si="104"/>
        <v>0</v>
      </c>
      <c r="BO963" s="131">
        <f t="shared" si="105"/>
        <v>10</v>
      </c>
      <c r="BP963" s="65">
        <f t="shared" si="103"/>
        <v>2</v>
      </c>
      <c r="BS963" s="29"/>
    </row>
    <row r="964" spans="2:71" ht="24.95" customHeight="1">
      <c r="B964" s="48">
        <f>Personal_Development!B965</f>
        <v>0</v>
      </c>
      <c r="C964" s="48" t="str">
        <f>Personal_Development!C965</f>
        <v>K03426</v>
      </c>
      <c r="D964" s="14" t="str">
        <f>Personal_Development!D965</f>
        <v>C13988</v>
      </c>
      <c r="E964" s="148" t="str">
        <f>Personal_Development!E965</f>
        <v>NORFATINZAN BINTI OMMAR</v>
      </c>
      <c r="F964" s="12" t="str">
        <f>Personal_Development!F965</f>
        <v>PRODUCTION NO.1 DEPARTMENT</v>
      </c>
      <c r="G964" s="12" t="str">
        <f>Personal_Development!G965</f>
        <v>ASSEMBLY PRODUCTION SECTION (APS)</v>
      </c>
      <c r="H964" s="40" t="str">
        <f>Personal_Development!H965</f>
        <v>OPERATOR 2</v>
      </c>
      <c r="I964" s="41" t="str">
        <f>Personal_Development!I965</f>
        <v>C4 PROD</v>
      </c>
      <c r="J964" s="42" t="str">
        <f>Personal_Development!J965</f>
        <v xml:space="preserve">C4 </v>
      </c>
      <c r="K964" s="48"/>
      <c r="L964" s="48"/>
      <c r="M964" s="16"/>
      <c r="N964" s="16"/>
      <c r="O964" s="48"/>
      <c r="P964" s="48"/>
      <c r="Q964" s="48"/>
      <c r="R964" s="48"/>
      <c r="S964" s="48"/>
      <c r="T964" s="48"/>
      <c r="U964" s="48">
        <v>1</v>
      </c>
      <c r="V964" s="48">
        <v>2</v>
      </c>
      <c r="W964" s="20">
        <f t="shared" si="106"/>
        <v>3</v>
      </c>
      <c r="X964" s="48"/>
      <c r="Y964" s="48"/>
      <c r="Z964" s="16"/>
      <c r="AA964" s="16"/>
      <c r="AB964" s="48"/>
      <c r="AC964" s="48"/>
      <c r="AD964" s="48"/>
      <c r="AE964" s="48"/>
      <c r="AF964" s="48"/>
      <c r="AG964" s="48"/>
      <c r="AH964" s="48"/>
      <c r="AI964" s="48"/>
      <c r="AJ964" s="24">
        <f t="shared" si="107"/>
        <v>0</v>
      </c>
      <c r="AK964" s="48"/>
      <c r="AL964" s="48"/>
      <c r="AM964" s="16"/>
      <c r="AN964" s="16"/>
      <c r="AO964" s="48"/>
      <c r="AP964" s="48"/>
      <c r="AQ964" s="48"/>
      <c r="AR964" s="48"/>
      <c r="AS964" s="48"/>
      <c r="AT964" s="48"/>
      <c r="AU964" s="48">
        <v>1.5</v>
      </c>
      <c r="AV964" s="48"/>
      <c r="AW964" s="26">
        <f t="shared" si="108"/>
        <v>1.5</v>
      </c>
      <c r="AX964" s="16">
        <f t="shared" si="109"/>
        <v>4.5</v>
      </c>
      <c r="AY964" s="48"/>
      <c r="AZ964" s="48"/>
      <c r="BA964" s="129"/>
      <c r="BB964" s="157"/>
      <c r="BC964" s="156"/>
      <c r="BD964" s="156"/>
      <c r="BE964" s="156"/>
      <c r="BF964" s="156"/>
      <c r="BG964" s="156"/>
      <c r="BH964" s="156"/>
      <c r="BI964" s="156"/>
      <c r="BJ964" s="16"/>
      <c r="BK964" s="16"/>
      <c r="BL964" s="16"/>
      <c r="BM964" s="135"/>
      <c r="BN964" s="135">
        <f t="shared" si="104"/>
        <v>0</v>
      </c>
      <c r="BO964" s="131">
        <f t="shared" si="105"/>
        <v>4.5</v>
      </c>
      <c r="BP964" s="65">
        <f t="shared" ref="BP964:BP1027" si="110">ROUND(IF($BO964&gt;=11,"1",IF($BO964&gt;=7,"2",IF($BO964&gt;=4,"3",IF($BO964&gt;0,"4",IF($BO964=0,"5"))))),2)</f>
        <v>3</v>
      </c>
      <c r="BS964" s="29"/>
    </row>
    <row r="965" spans="2:71" ht="24.95" customHeight="1">
      <c r="B965" s="48">
        <f>Personal_Development!B966</f>
        <v>0</v>
      </c>
      <c r="C965" s="48" t="str">
        <f>Personal_Development!C966</f>
        <v>K03427</v>
      </c>
      <c r="D965" s="14" t="str">
        <f>Personal_Development!D966</f>
        <v>C13989</v>
      </c>
      <c r="E965" s="148" t="str">
        <f>Personal_Development!E966</f>
        <v>SITI NURFARLINI ADILAH BINTI ROSLI</v>
      </c>
      <c r="F965" s="12" t="str">
        <f>Personal_Development!F966</f>
        <v>PRODUCTION NO.1 DEPARTMENT</v>
      </c>
      <c r="G965" s="12" t="str">
        <f>Personal_Development!G966</f>
        <v>ASSEMBLY PRODUCTION SECTION (APS)</v>
      </c>
      <c r="H965" s="40" t="str">
        <f>Personal_Development!H966</f>
        <v>OPERATOR 2</v>
      </c>
      <c r="I965" s="41" t="str">
        <f>Personal_Development!I966</f>
        <v>C4 PROD</v>
      </c>
      <c r="J965" s="42" t="str">
        <f>Personal_Development!J966</f>
        <v xml:space="preserve">C4 </v>
      </c>
      <c r="K965" s="48"/>
      <c r="L965" s="48"/>
      <c r="M965" s="16"/>
      <c r="N965" s="16"/>
      <c r="O965" s="48"/>
      <c r="P965" s="48"/>
      <c r="Q965" s="48"/>
      <c r="R965" s="48"/>
      <c r="S965" s="48"/>
      <c r="T965" s="48"/>
      <c r="U965" s="48"/>
      <c r="V965" s="48"/>
      <c r="W965" s="20">
        <f t="shared" si="106"/>
        <v>0</v>
      </c>
      <c r="X965" s="48"/>
      <c r="Y965" s="48"/>
      <c r="Z965" s="16"/>
      <c r="AA965" s="16"/>
      <c r="AB965" s="48"/>
      <c r="AC965" s="48"/>
      <c r="AD965" s="48"/>
      <c r="AE965" s="48"/>
      <c r="AF965" s="48"/>
      <c r="AG965" s="48"/>
      <c r="AH965" s="48"/>
      <c r="AI965" s="48"/>
      <c r="AJ965" s="24">
        <f t="shared" si="107"/>
        <v>0</v>
      </c>
      <c r="AK965" s="48"/>
      <c r="AL965" s="48"/>
      <c r="AM965" s="16"/>
      <c r="AN965" s="16"/>
      <c r="AO965" s="48"/>
      <c r="AP965" s="48"/>
      <c r="AQ965" s="48"/>
      <c r="AR965" s="48"/>
      <c r="AS965" s="48"/>
      <c r="AT965" s="48"/>
      <c r="AU965" s="48">
        <v>0.5</v>
      </c>
      <c r="AV965" s="48">
        <v>1</v>
      </c>
      <c r="AW965" s="26">
        <f t="shared" si="108"/>
        <v>1.5</v>
      </c>
      <c r="AX965" s="16">
        <f t="shared" si="109"/>
        <v>1.5</v>
      </c>
      <c r="AY965" s="48"/>
      <c r="AZ965" s="48"/>
      <c r="BA965" s="129"/>
      <c r="BB965" s="157"/>
      <c r="BC965" s="156"/>
      <c r="BD965" s="156"/>
      <c r="BE965" s="156"/>
      <c r="BF965" s="156"/>
      <c r="BG965" s="156"/>
      <c r="BH965" s="156"/>
      <c r="BI965" s="156"/>
      <c r="BJ965" s="16"/>
      <c r="BK965" s="16"/>
      <c r="BL965" s="16"/>
      <c r="BM965" s="135"/>
      <c r="BN965" s="135">
        <f t="shared" ref="BN965:BN1028" si="111">SUM(BB965:BM965)</f>
        <v>0</v>
      </c>
      <c r="BO965" s="131">
        <f t="shared" ref="BO965:BO1028" si="112">SUM(AX965,AY965,AZ965,BA965,BN965)</f>
        <v>1.5</v>
      </c>
      <c r="BP965" s="65">
        <f t="shared" si="110"/>
        <v>4</v>
      </c>
      <c r="BS965" s="29"/>
    </row>
    <row r="966" spans="2:71" ht="24.95" customHeight="1">
      <c r="B966" s="48">
        <f>Personal_Development!B967</f>
        <v>0</v>
      </c>
      <c r="C966" s="48" t="str">
        <f>Personal_Development!C967</f>
        <v>K03428</v>
      </c>
      <c r="D966" s="14" t="str">
        <f>Personal_Development!D967</f>
        <v>C13990</v>
      </c>
      <c r="E966" s="148" t="str">
        <f>Personal_Development!E967</f>
        <v>MUHAMMAD HAMIZAN BIN MOHD NOR</v>
      </c>
      <c r="F966" s="12" t="str">
        <f>Personal_Development!F967</f>
        <v>PRODUCTION NO.2 DEPARTMENT</v>
      </c>
      <c r="G966" s="12" t="str">
        <f>Personal_Development!G967</f>
        <v>MOLDING PRODUCTION SECTION (MPS)</v>
      </c>
      <c r="H966" s="40" t="str">
        <f>Personal_Development!H967</f>
        <v>OPERATOR 2</v>
      </c>
      <c r="I966" s="41" t="str">
        <f>Personal_Development!I967</f>
        <v>C4 PROD</v>
      </c>
      <c r="J966" s="42" t="str">
        <f>Personal_Development!J967</f>
        <v xml:space="preserve">C4 </v>
      </c>
      <c r="K966" s="48"/>
      <c r="L966" s="48"/>
      <c r="M966" s="16"/>
      <c r="N966" s="16"/>
      <c r="O966" s="48"/>
      <c r="P966" s="48"/>
      <c r="Q966" s="48"/>
      <c r="R966" s="48"/>
      <c r="S966" s="48"/>
      <c r="T966" s="48"/>
      <c r="U966" s="48"/>
      <c r="V966" s="48"/>
      <c r="W966" s="20">
        <f t="shared" ref="W966:W1029" si="113">SUM(K966:V966)</f>
        <v>0</v>
      </c>
      <c r="X966" s="48"/>
      <c r="Y966" s="48"/>
      <c r="Z966" s="16"/>
      <c r="AA966" s="16"/>
      <c r="AB966" s="48"/>
      <c r="AC966" s="48"/>
      <c r="AD966" s="48"/>
      <c r="AE966" s="48"/>
      <c r="AF966" s="48"/>
      <c r="AG966" s="48"/>
      <c r="AH966" s="48"/>
      <c r="AI966" s="48"/>
      <c r="AJ966" s="24">
        <f t="shared" ref="AJ966:AJ1029" si="114">SUM(X966:AI966)</f>
        <v>0</v>
      </c>
      <c r="AK966" s="48"/>
      <c r="AL966" s="48"/>
      <c r="AM966" s="16"/>
      <c r="AN966" s="16"/>
      <c r="AO966" s="48"/>
      <c r="AP966" s="48"/>
      <c r="AQ966" s="48"/>
      <c r="AR966" s="48"/>
      <c r="AS966" s="48"/>
      <c r="AT966" s="48"/>
      <c r="AU966" s="48"/>
      <c r="AV966" s="48"/>
      <c r="AW966" s="26">
        <f t="shared" ref="AW966:AW1029" si="115">SUM(AK966:AV966)</f>
        <v>0</v>
      </c>
      <c r="AX966" s="16">
        <f t="shared" ref="AX966:AX1029" si="116">SUM(W966,AJ966,AW966)</f>
        <v>0</v>
      </c>
      <c r="AY966" s="48"/>
      <c r="AZ966" s="48"/>
      <c r="BA966" s="129"/>
      <c r="BB966" s="157"/>
      <c r="BC966" s="156"/>
      <c r="BD966" s="156"/>
      <c r="BE966" s="156"/>
      <c r="BF966" s="156"/>
      <c r="BG966" s="156"/>
      <c r="BH966" s="156"/>
      <c r="BI966" s="156"/>
      <c r="BJ966" s="16"/>
      <c r="BK966" s="16"/>
      <c r="BL966" s="16"/>
      <c r="BM966" s="135"/>
      <c r="BN966" s="135">
        <f t="shared" si="111"/>
        <v>0</v>
      </c>
      <c r="BO966" s="131">
        <f t="shared" si="112"/>
        <v>0</v>
      </c>
      <c r="BP966" s="65">
        <f t="shared" si="110"/>
        <v>5</v>
      </c>
      <c r="BS966" s="29"/>
    </row>
    <row r="967" spans="2:71" ht="24.95" customHeight="1">
      <c r="B967" s="48" t="str">
        <f>Personal_Development!B968</f>
        <v>R</v>
      </c>
      <c r="C967" s="48">
        <f>Personal_Development!C968</f>
        <v>0</v>
      </c>
      <c r="D967" s="14" t="str">
        <f>Personal_Development!D968</f>
        <v>K03429</v>
      </c>
      <c r="E967" s="148" t="str">
        <f>Personal_Development!E968</f>
        <v>NOR ATIKAH FATMA BINTI MOHD ROSDI</v>
      </c>
      <c r="F967" s="12" t="str">
        <f>Personal_Development!F968</f>
        <v>PRODUCTION NO.2 DEPARTMENT</v>
      </c>
      <c r="G967" s="12" t="str">
        <f>Personal_Development!G968</f>
        <v>MOLDING PRODUCTION SECTION (MPS)</v>
      </c>
      <c r="H967" s="40" t="str">
        <f>Personal_Development!H968</f>
        <v>OPERATOR 2</v>
      </c>
      <c r="I967" s="41" t="str">
        <f>Personal_Development!I968</f>
        <v>C4 PROD</v>
      </c>
      <c r="J967" s="42" t="str">
        <f>Personal_Development!J968</f>
        <v xml:space="preserve">C4 </v>
      </c>
      <c r="K967" s="48"/>
      <c r="L967" s="48"/>
      <c r="M967" s="16"/>
      <c r="N967" s="16"/>
      <c r="O967" s="48"/>
      <c r="P967" s="48"/>
      <c r="Q967" s="48"/>
      <c r="R967" s="48"/>
      <c r="S967" s="48"/>
      <c r="T967" s="48"/>
      <c r="U967" s="48"/>
      <c r="V967" s="48"/>
      <c r="W967" s="20">
        <f t="shared" si="113"/>
        <v>0</v>
      </c>
      <c r="X967" s="48"/>
      <c r="Y967" s="48"/>
      <c r="Z967" s="16"/>
      <c r="AA967" s="16"/>
      <c r="AB967" s="48"/>
      <c r="AC967" s="48"/>
      <c r="AD967" s="48"/>
      <c r="AE967" s="48"/>
      <c r="AF967" s="48"/>
      <c r="AG967" s="48"/>
      <c r="AH967" s="48"/>
      <c r="AI967" s="48"/>
      <c r="AJ967" s="24">
        <f t="shared" si="114"/>
        <v>0</v>
      </c>
      <c r="AK967" s="48"/>
      <c r="AL967" s="48"/>
      <c r="AM967" s="16"/>
      <c r="AN967" s="16"/>
      <c r="AO967" s="48"/>
      <c r="AP967" s="48"/>
      <c r="AQ967" s="48"/>
      <c r="AR967" s="48"/>
      <c r="AS967" s="48"/>
      <c r="AT967" s="48"/>
      <c r="AU967" s="48"/>
      <c r="AV967" s="48"/>
      <c r="AW967" s="26">
        <f t="shared" si="115"/>
        <v>0</v>
      </c>
      <c r="AX967" s="16">
        <f t="shared" si="116"/>
        <v>0</v>
      </c>
      <c r="AY967" s="48"/>
      <c r="AZ967" s="48"/>
      <c r="BA967" s="129"/>
      <c r="BB967" s="157"/>
      <c r="BC967" s="156"/>
      <c r="BD967" s="156"/>
      <c r="BE967" s="156"/>
      <c r="BF967" s="156"/>
      <c r="BG967" s="156"/>
      <c r="BH967" s="156"/>
      <c r="BI967" s="156"/>
      <c r="BJ967" s="16"/>
      <c r="BK967" s="16"/>
      <c r="BL967" s="16"/>
      <c r="BM967" s="135"/>
      <c r="BN967" s="135">
        <f t="shared" si="111"/>
        <v>0</v>
      </c>
      <c r="BO967" s="131">
        <f t="shared" si="112"/>
        <v>0</v>
      </c>
      <c r="BP967" s="65">
        <f t="shared" si="110"/>
        <v>5</v>
      </c>
      <c r="BS967" s="29"/>
    </row>
    <row r="968" spans="2:71" ht="24.95" customHeight="1">
      <c r="B968" s="48" t="str">
        <f>Personal_Development!B969</f>
        <v>R</v>
      </c>
      <c r="C968" s="48">
        <f>Personal_Development!C969</f>
        <v>0</v>
      </c>
      <c r="D968" s="14" t="str">
        <f>Personal_Development!D969</f>
        <v>K03430</v>
      </c>
      <c r="E968" s="148" t="str">
        <f>Personal_Development!E969</f>
        <v>MUHAMMAD SYAHIR BIN MOHD NAFEI</v>
      </c>
      <c r="F968" s="12" t="str">
        <f>Personal_Development!F969</f>
        <v>PRODUCTION NO.2 DEPARTMENT</v>
      </c>
      <c r="G968" s="12" t="str">
        <f>Personal_Development!G969</f>
        <v>MOLDING PRODUCTION SECTION (MPS)</v>
      </c>
      <c r="H968" s="40" t="str">
        <f>Personal_Development!H969</f>
        <v>OPERATOR 2</v>
      </c>
      <c r="I968" s="41" t="str">
        <f>Personal_Development!I969</f>
        <v>C4 PROD</v>
      </c>
      <c r="J968" s="42" t="str">
        <f>Personal_Development!J969</f>
        <v xml:space="preserve">C4 </v>
      </c>
      <c r="K968" s="48"/>
      <c r="L968" s="48"/>
      <c r="M968" s="16"/>
      <c r="N968" s="16"/>
      <c r="O968" s="48"/>
      <c r="P968" s="48"/>
      <c r="Q968" s="48"/>
      <c r="R968" s="48"/>
      <c r="S968" s="48"/>
      <c r="T968" s="48"/>
      <c r="U968" s="48"/>
      <c r="V968" s="48"/>
      <c r="W968" s="20">
        <f t="shared" si="113"/>
        <v>0</v>
      </c>
      <c r="X968" s="48"/>
      <c r="Y968" s="48"/>
      <c r="Z968" s="16"/>
      <c r="AA968" s="16"/>
      <c r="AB968" s="48"/>
      <c r="AC968" s="48"/>
      <c r="AD968" s="48"/>
      <c r="AE968" s="48"/>
      <c r="AF968" s="48"/>
      <c r="AG968" s="48"/>
      <c r="AH968" s="48"/>
      <c r="AI968" s="48"/>
      <c r="AJ968" s="24">
        <f t="shared" si="114"/>
        <v>0</v>
      </c>
      <c r="AK968" s="48"/>
      <c r="AL968" s="48"/>
      <c r="AM968" s="16"/>
      <c r="AN968" s="16"/>
      <c r="AO968" s="48"/>
      <c r="AP968" s="48"/>
      <c r="AQ968" s="48"/>
      <c r="AR968" s="48"/>
      <c r="AS968" s="48"/>
      <c r="AT968" s="48"/>
      <c r="AU968" s="48"/>
      <c r="AV968" s="48"/>
      <c r="AW968" s="26">
        <f t="shared" si="115"/>
        <v>0</v>
      </c>
      <c r="AX968" s="16">
        <f t="shared" si="116"/>
        <v>0</v>
      </c>
      <c r="AY968" s="48"/>
      <c r="AZ968" s="48"/>
      <c r="BA968" s="129"/>
      <c r="BB968" s="157"/>
      <c r="BC968" s="156"/>
      <c r="BD968" s="156"/>
      <c r="BE968" s="156"/>
      <c r="BF968" s="156"/>
      <c r="BG968" s="156"/>
      <c r="BH968" s="156"/>
      <c r="BI968" s="156"/>
      <c r="BJ968" s="16"/>
      <c r="BK968" s="16"/>
      <c r="BL968" s="16"/>
      <c r="BM968" s="135"/>
      <c r="BN968" s="135">
        <f t="shared" si="111"/>
        <v>0</v>
      </c>
      <c r="BO968" s="131">
        <f t="shared" si="112"/>
        <v>0</v>
      </c>
      <c r="BP968" s="65">
        <f t="shared" si="110"/>
        <v>5</v>
      </c>
      <c r="BS968" s="29"/>
    </row>
    <row r="969" spans="2:71" ht="24.95" customHeight="1">
      <c r="B969" s="48">
        <f>Personal_Development!B970</f>
        <v>0</v>
      </c>
      <c r="C969" s="48" t="str">
        <f>Personal_Development!C970</f>
        <v>K03431</v>
      </c>
      <c r="D969" s="14" t="str">
        <f>Personal_Development!D970</f>
        <v>C13991</v>
      </c>
      <c r="E969" s="148" t="str">
        <f>Personal_Development!E970</f>
        <v>MUHAMMAD AMIRRUDIN BIN RAHIM</v>
      </c>
      <c r="F969" s="12" t="str">
        <f>Personal_Development!F970</f>
        <v>PRODUCTION NO.2 DEPARTMENT</v>
      </c>
      <c r="G969" s="12" t="str">
        <f>Personal_Development!G970</f>
        <v>MOLDING PRODUCTION SECTION (MPS)</v>
      </c>
      <c r="H969" s="40" t="str">
        <f>Personal_Development!H970</f>
        <v>OPERATOR 2</v>
      </c>
      <c r="I969" s="41" t="str">
        <f>Personal_Development!I970</f>
        <v>C4 PROD</v>
      </c>
      <c r="J969" s="42" t="str">
        <f>Personal_Development!J970</f>
        <v xml:space="preserve">C4 </v>
      </c>
      <c r="K969" s="48"/>
      <c r="L969" s="48"/>
      <c r="M969" s="16"/>
      <c r="N969" s="16"/>
      <c r="O969" s="48"/>
      <c r="P969" s="48"/>
      <c r="Q969" s="48"/>
      <c r="R969" s="48"/>
      <c r="S969" s="48"/>
      <c r="T969" s="48"/>
      <c r="U969" s="48"/>
      <c r="V969" s="48"/>
      <c r="W969" s="20">
        <f t="shared" si="113"/>
        <v>0</v>
      </c>
      <c r="X969" s="48"/>
      <c r="Y969" s="48"/>
      <c r="Z969" s="16"/>
      <c r="AA969" s="16"/>
      <c r="AB969" s="48"/>
      <c r="AC969" s="48"/>
      <c r="AD969" s="48"/>
      <c r="AE969" s="48"/>
      <c r="AF969" s="48"/>
      <c r="AG969" s="48"/>
      <c r="AH969" s="48"/>
      <c r="AI969" s="48"/>
      <c r="AJ969" s="24">
        <f t="shared" si="114"/>
        <v>0</v>
      </c>
      <c r="AK969" s="48"/>
      <c r="AL969" s="48"/>
      <c r="AM969" s="16"/>
      <c r="AN969" s="16"/>
      <c r="AO969" s="48"/>
      <c r="AP969" s="48"/>
      <c r="AQ969" s="48"/>
      <c r="AR969" s="48"/>
      <c r="AS969" s="48"/>
      <c r="AT969" s="48"/>
      <c r="AU969" s="48"/>
      <c r="AV969" s="48">
        <v>1</v>
      </c>
      <c r="AW969" s="26">
        <f t="shared" si="115"/>
        <v>1</v>
      </c>
      <c r="AX969" s="16">
        <f t="shared" si="116"/>
        <v>1</v>
      </c>
      <c r="AY969" s="48"/>
      <c r="AZ969" s="48"/>
      <c r="BA969" s="129"/>
      <c r="BB969" s="157"/>
      <c r="BC969" s="156"/>
      <c r="BD969" s="156"/>
      <c r="BE969" s="156"/>
      <c r="BF969" s="156"/>
      <c r="BG969" s="156"/>
      <c r="BH969" s="156"/>
      <c r="BI969" s="156"/>
      <c r="BJ969" s="16"/>
      <c r="BK969" s="16"/>
      <c r="BL969" s="16"/>
      <c r="BM969" s="135"/>
      <c r="BN969" s="135">
        <f t="shared" si="111"/>
        <v>0</v>
      </c>
      <c r="BO969" s="131">
        <f t="shared" si="112"/>
        <v>1</v>
      </c>
      <c r="BP969" s="65">
        <f t="shared" si="110"/>
        <v>4</v>
      </c>
      <c r="BS969" s="29"/>
    </row>
    <row r="970" spans="2:71" ht="24.95" customHeight="1">
      <c r="B970" s="48" t="str">
        <f>Personal_Development!B971</f>
        <v>R</v>
      </c>
      <c r="C970" s="48" t="str">
        <f>Personal_Development!C971</f>
        <v>K03432</v>
      </c>
      <c r="D970" s="14" t="str">
        <f>Personal_Development!D971</f>
        <v>C13992</v>
      </c>
      <c r="E970" s="148" t="str">
        <f>Personal_Development!E971</f>
        <v>NURUL AIDA BINTI ALI</v>
      </c>
      <c r="F970" s="12" t="str">
        <f>Personal_Development!F971</f>
        <v>PRODUCTION NO.2 DEPARTMENT</v>
      </c>
      <c r="G970" s="12" t="str">
        <f>Personal_Development!G971</f>
        <v>MOLDING PRODUCTION SECTION (MPS)</v>
      </c>
      <c r="H970" s="40" t="str">
        <f>Personal_Development!H971</f>
        <v>OPERATOR 2</v>
      </c>
      <c r="I970" s="41" t="str">
        <f>Personal_Development!I971</f>
        <v>C4 PROD</v>
      </c>
      <c r="J970" s="42" t="str">
        <f>Personal_Development!J971</f>
        <v xml:space="preserve">C4 </v>
      </c>
      <c r="K970" s="48"/>
      <c r="L970" s="48"/>
      <c r="M970" s="16"/>
      <c r="N970" s="16"/>
      <c r="O970" s="48"/>
      <c r="P970" s="48"/>
      <c r="Q970" s="48"/>
      <c r="R970" s="48"/>
      <c r="S970" s="48"/>
      <c r="T970" s="48"/>
      <c r="U970" s="48">
        <v>4</v>
      </c>
      <c r="V970" s="48">
        <v>2</v>
      </c>
      <c r="W970" s="20">
        <f t="shared" si="113"/>
        <v>6</v>
      </c>
      <c r="X970" s="48"/>
      <c r="Y970" s="48"/>
      <c r="Z970" s="16"/>
      <c r="AA970" s="16"/>
      <c r="AB970" s="48"/>
      <c r="AC970" s="48"/>
      <c r="AD970" s="48"/>
      <c r="AE970" s="48"/>
      <c r="AF970" s="48"/>
      <c r="AG970" s="48"/>
      <c r="AH970" s="48">
        <v>2</v>
      </c>
      <c r="AI970" s="48"/>
      <c r="AJ970" s="24">
        <f t="shared" si="114"/>
        <v>2</v>
      </c>
      <c r="AK970" s="48"/>
      <c r="AL970" s="48"/>
      <c r="AM970" s="16"/>
      <c r="AN970" s="16"/>
      <c r="AO970" s="48"/>
      <c r="AP970" s="48"/>
      <c r="AQ970" s="48"/>
      <c r="AR970" s="48"/>
      <c r="AS970" s="48"/>
      <c r="AT970" s="48"/>
      <c r="AU970" s="48">
        <v>1</v>
      </c>
      <c r="AV970" s="48">
        <v>5.75</v>
      </c>
      <c r="AW970" s="26">
        <f t="shared" si="115"/>
        <v>6.75</v>
      </c>
      <c r="AX970" s="16">
        <f t="shared" si="116"/>
        <v>14.75</v>
      </c>
      <c r="AY970" s="48"/>
      <c r="AZ970" s="48"/>
      <c r="BA970" s="129"/>
      <c r="BB970" s="157"/>
      <c r="BC970" s="156"/>
      <c r="BD970" s="156"/>
      <c r="BE970" s="156"/>
      <c r="BF970" s="156"/>
      <c r="BG970" s="156"/>
      <c r="BH970" s="156"/>
      <c r="BI970" s="156"/>
      <c r="BJ970" s="16"/>
      <c r="BK970" s="16"/>
      <c r="BL970" s="16"/>
      <c r="BM970" s="135"/>
      <c r="BN970" s="135">
        <f t="shared" si="111"/>
        <v>0</v>
      </c>
      <c r="BO970" s="131">
        <f t="shared" si="112"/>
        <v>14.75</v>
      </c>
      <c r="BP970" s="65">
        <f t="shared" si="110"/>
        <v>1</v>
      </c>
      <c r="BS970" s="29"/>
    </row>
    <row r="971" spans="2:71" ht="24.95" customHeight="1">
      <c r="B971" s="48">
        <f>Personal_Development!B972</f>
        <v>0</v>
      </c>
      <c r="C971" s="48" t="str">
        <f>Personal_Development!C972</f>
        <v>T10150</v>
      </c>
      <c r="D971" s="14" t="str">
        <f>Personal_Development!D972</f>
        <v>E00198</v>
      </c>
      <c r="E971" s="148" t="str">
        <f>Personal_Development!E972</f>
        <v>ABDUL AZIZ BIN MOHD SAID</v>
      </c>
      <c r="F971" s="12" t="str">
        <f>Personal_Development!F972</f>
        <v>QUALITY ASSURANCE DEPARTMENT</v>
      </c>
      <c r="G971" s="12" t="str">
        <f>Personal_Development!G972</f>
        <v>QUALITY PLANNING SECTION (QPS)</v>
      </c>
      <c r="H971" s="40" t="str">
        <f>Personal_Development!H972</f>
        <v>ASST. MANAGER</v>
      </c>
      <c r="I971" s="41" t="str">
        <f>Personal_Development!I972</f>
        <v>M4</v>
      </c>
      <c r="J971" s="42" t="str">
        <f>Personal_Development!J972</f>
        <v>M4</v>
      </c>
      <c r="K971" s="48"/>
      <c r="L971" s="48"/>
      <c r="M971" s="16"/>
      <c r="N971" s="16"/>
      <c r="O971" s="48"/>
      <c r="P971" s="48"/>
      <c r="Q971" s="48"/>
      <c r="R971" s="48"/>
      <c r="S971" s="48"/>
      <c r="T971" s="48"/>
      <c r="U971" s="48"/>
      <c r="V971" s="48"/>
      <c r="W971" s="20">
        <f t="shared" si="113"/>
        <v>0</v>
      </c>
      <c r="X971" s="48"/>
      <c r="Y971" s="48"/>
      <c r="Z971" s="16"/>
      <c r="AA971" s="16"/>
      <c r="AB971" s="48"/>
      <c r="AC971" s="48"/>
      <c r="AD971" s="48"/>
      <c r="AE971" s="48"/>
      <c r="AF971" s="48"/>
      <c r="AG971" s="48"/>
      <c r="AH971" s="48"/>
      <c r="AI971" s="48"/>
      <c r="AJ971" s="24">
        <f t="shared" si="114"/>
        <v>0</v>
      </c>
      <c r="AK971" s="48"/>
      <c r="AL971" s="48"/>
      <c r="AM971" s="16"/>
      <c r="AN971" s="16"/>
      <c r="AO971" s="48"/>
      <c r="AP971" s="48"/>
      <c r="AQ971" s="48"/>
      <c r="AR971" s="48"/>
      <c r="AS971" s="48"/>
      <c r="AT971" s="48"/>
      <c r="AU971" s="48"/>
      <c r="AV971" s="48"/>
      <c r="AW971" s="26">
        <f t="shared" si="115"/>
        <v>0</v>
      </c>
      <c r="AX971" s="16">
        <f t="shared" si="116"/>
        <v>0</v>
      </c>
      <c r="AY971" s="48"/>
      <c r="AZ971" s="48"/>
      <c r="BA971" s="129"/>
      <c r="BB971" s="157"/>
      <c r="BC971" s="156"/>
      <c r="BD971" s="156"/>
      <c r="BE971" s="156"/>
      <c r="BF971" s="156"/>
      <c r="BG971" s="156"/>
      <c r="BH971" s="156"/>
      <c r="BI971" s="156"/>
      <c r="BJ971" s="16"/>
      <c r="BK971" s="16"/>
      <c r="BL971" s="16"/>
      <c r="BM971" s="135"/>
      <c r="BN971" s="135">
        <f t="shared" si="111"/>
        <v>0</v>
      </c>
      <c r="BO971" s="131">
        <f t="shared" si="112"/>
        <v>0</v>
      </c>
      <c r="BP971" s="65">
        <f t="shared" si="110"/>
        <v>5</v>
      </c>
      <c r="BS971" s="29"/>
    </row>
    <row r="972" spans="2:71" ht="24.95" customHeight="1">
      <c r="B972" s="48" t="str">
        <f>Personal_Development!B973</f>
        <v>R</v>
      </c>
      <c r="C972" s="48">
        <f>Personal_Development!C973</f>
        <v>0</v>
      </c>
      <c r="D972" s="14" t="str">
        <f>Personal_Development!D973</f>
        <v>T10151</v>
      </c>
      <c r="E972" s="148" t="str">
        <f>Personal_Development!E973</f>
        <v>AINUL FAJRINA BINTI LEHA</v>
      </c>
      <c r="F972" s="12" t="str">
        <f>Personal_Development!F973</f>
        <v>FACTORY OPERATIONS DEPARTMENT</v>
      </c>
      <c r="G972" s="12" t="str">
        <f>Personal_Development!G973</f>
        <v>FINANCE &amp; ACCOUNTING SECTION (FAS)</v>
      </c>
      <c r="H972" s="40" t="str">
        <f>Personal_Development!H973</f>
        <v>ASSISTANT</v>
      </c>
      <c r="I972" s="41" t="str">
        <f>Personal_Development!I973</f>
        <v>C1 OFFICE</v>
      </c>
      <c r="J972" s="42" t="str">
        <f>Personal_Development!J973</f>
        <v xml:space="preserve">C1 </v>
      </c>
      <c r="K972" s="48"/>
      <c r="L972" s="48"/>
      <c r="M972" s="16"/>
      <c r="N972" s="16"/>
      <c r="O972" s="48"/>
      <c r="P972" s="48"/>
      <c r="Q972" s="48"/>
      <c r="R972" s="48"/>
      <c r="S972" s="48"/>
      <c r="T972" s="48"/>
      <c r="U972" s="48">
        <v>1</v>
      </c>
      <c r="V972" s="48"/>
      <c r="W972" s="20">
        <f t="shared" si="113"/>
        <v>1</v>
      </c>
      <c r="X972" s="48"/>
      <c r="Y972" s="48"/>
      <c r="Z972" s="16"/>
      <c r="AA972" s="16"/>
      <c r="AB972" s="48"/>
      <c r="AC972" s="48"/>
      <c r="AD972" s="48"/>
      <c r="AE972" s="48"/>
      <c r="AF972" s="48"/>
      <c r="AG972" s="48"/>
      <c r="AH972" s="48"/>
      <c r="AI972" s="48"/>
      <c r="AJ972" s="24">
        <f t="shared" si="114"/>
        <v>0</v>
      </c>
      <c r="AK972" s="48"/>
      <c r="AL972" s="48"/>
      <c r="AM972" s="16"/>
      <c r="AN972" s="16"/>
      <c r="AO972" s="48"/>
      <c r="AP972" s="48"/>
      <c r="AQ972" s="48"/>
      <c r="AR972" s="48"/>
      <c r="AS972" s="48"/>
      <c r="AT972" s="48"/>
      <c r="AU972" s="48"/>
      <c r="AV972" s="48">
        <v>1.25</v>
      </c>
      <c r="AW972" s="26">
        <f t="shared" si="115"/>
        <v>1.25</v>
      </c>
      <c r="AX972" s="16">
        <f t="shared" si="116"/>
        <v>2.25</v>
      </c>
      <c r="AY972" s="48"/>
      <c r="AZ972" s="48"/>
      <c r="BA972" s="129"/>
      <c r="BB972" s="157"/>
      <c r="BC972" s="156"/>
      <c r="BD972" s="156"/>
      <c r="BE972" s="156"/>
      <c r="BF972" s="156"/>
      <c r="BG972" s="156"/>
      <c r="BH972" s="156"/>
      <c r="BI972" s="156"/>
      <c r="BJ972" s="16"/>
      <c r="BK972" s="16"/>
      <c r="BL972" s="16">
        <v>1</v>
      </c>
      <c r="BM972" s="135"/>
      <c r="BN972" s="135">
        <f t="shared" si="111"/>
        <v>1</v>
      </c>
      <c r="BO972" s="131">
        <f t="shared" si="112"/>
        <v>3.25</v>
      </c>
      <c r="BP972" s="65">
        <f t="shared" si="110"/>
        <v>4</v>
      </c>
      <c r="BS972" s="29"/>
    </row>
    <row r="973" spans="2:71" ht="24.95" customHeight="1">
      <c r="B973" s="48">
        <f>Personal_Development!B974</f>
        <v>0</v>
      </c>
      <c r="C973" s="48">
        <f>Personal_Development!C974</f>
        <v>0</v>
      </c>
      <c r="D973" s="14" t="str">
        <f>Personal_Development!D974</f>
        <v>T10152</v>
      </c>
      <c r="E973" s="148" t="str">
        <f>Personal_Development!E974</f>
        <v>NURASNIEDA BINTI ZAINAL</v>
      </c>
      <c r="F973" s="12" t="str">
        <f>Personal_Development!F974</f>
        <v>GENERAL AFFAIRS DEPARTMENT</v>
      </c>
      <c r="G973" s="12" t="str">
        <f>Personal_Development!G974</f>
        <v>GENERAL AFFAIRS SECTION (GAS)</v>
      </c>
      <c r="H973" s="40" t="str">
        <f>Personal_Development!H974</f>
        <v>CLERK 1</v>
      </c>
      <c r="I973" s="41" t="str">
        <f>Personal_Development!I974</f>
        <v>C2 OFFICE</v>
      </c>
      <c r="J973" s="42" t="str">
        <f>Personal_Development!J974</f>
        <v xml:space="preserve">C2 </v>
      </c>
      <c r="K973" s="48"/>
      <c r="L973" s="48"/>
      <c r="M973" s="16"/>
      <c r="N973" s="16"/>
      <c r="O973" s="48"/>
      <c r="P973" s="48"/>
      <c r="Q973" s="48"/>
      <c r="R973" s="48"/>
      <c r="S973" s="48"/>
      <c r="T973" s="48"/>
      <c r="U973" s="48"/>
      <c r="V973" s="48"/>
      <c r="W973" s="20">
        <f t="shared" si="113"/>
        <v>0</v>
      </c>
      <c r="X973" s="48"/>
      <c r="Y973" s="48"/>
      <c r="Z973" s="16"/>
      <c r="AA973" s="16"/>
      <c r="AB973" s="48"/>
      <c r="AC973" s="48"/>
      <c r="AD973" s="48"/>
      <c r="AE973" s="48"/>
      <c r="AF973" s="48"/>
      <c r="AG973" s="48"/>
      <c r="AH973" s="48"/>
      <c r="AI973" s="48"/>
      <c r="AJ973" s="24">
        <f t="shared" si="114"/>
        <v>0</v>
      </c>
      <c r="AK973" s="48"/>
      <c r="AL973" s="48"/>
      <c r="AM973" s="16"/>
      <c r="AN973" s="16"/>
      <c r="AO973" s="48"/>
      <c r="AP973" s="48"/>
      <c r="AQ973" s="48"/>
      <c r="AR973" s="48"/>
      <c r="AS973" s="48"/>
      <c r="AT973" s="48"/>
      <c r="AU973" s="48"/>
      <c r="AV973" s="48"/>
      <c r="AW973" s="26">
        <f t="shared" si="115"/>
        <v>0</v>
      </c>
      <c r="AX973" s="16">
        <f t="shared" si="116"/>
        <v>0</v>
      </c>
      <c r="AY973" s="48"/>
      <c r="AZ973" s="48"/>
      <c r="BA973" s="129"/>
      <c r="BB973" s="157"/>
      <c r="BC973" s="156"/>
      <c r="BD973" s="156"/>
      <c r="BE973" s="156"/>
      <c r="BF973" s="156"/>
      <c r="BG973" s="156"/>
      <c r="BH973" s="156"/>
      <c r="BI973" s="156"/>
      <c r="BJ973" s="16"/>
      <c r="BK973" s="16"/>
      <c r="BL973" s="16"/>
      <c r="BM973" s="135"/>
      <c r="BN973" s="135">
        <f t="shared" si="111"/>
        <v>0</v>
      </c>
      <c r="BO973" s="131">
        <f t="shared" si="112"/>
        <v>0</v>
      </c>
      <c r="BP973" s="65">
        <f t="shared" si="110"/>
        <v>5</v>
      </c>
      <c r="BS973" s="29"/>
    </row>
    <row r="974" spans="2:71" ht="24.95" customHeight="1">
      <c r="B974" s="48">
        <f>Personal_Development!B975</f>
        <v>0</v>
      </c>
      <c r="C974" s="48">
        <f>Personal_Development!C975</f>
        <v>0</v>
      </c>
      <c r="D974" s="14" t="str">
        <f>Personal_Development!D975</f>
        <v>T10153</v>
      </c>
      <c r="E974" s="148" t="str">
        <f>Personal_Development!E975</f>
        <v>NUR ARISHA BINTI YUSLI</v>
      </c>
      <c r="F974" s="12" t="str">
        <f>Personal_Development!F975</f>
        <v>PRODUCTION NO.1 DEPARTMENT</v>
      </c>
      <c r="G974" s="12" t="str">
        <f>Personal_Development!G975</f>
        <v>ASSEMBLY PRODUCTION SECTION (APS)</v>
      </c>
      <c r="H974" s="40" t="str">
        <f>Personal_Development!H975</f>
        <v>OPERATOR 2</v>
      </c>
      <c r="I974" s="41" t="str">
        <f>Personal_Development!I975</f>
        <v>C4 PROD</v>
      </c>
      <c r="J974" s="42" t="str">
        <f>Personal_Development!J975</f>
        <v xml:space="preserve">C4 </v>
      </c>
      <c r="K974" s="48"/>
      <c r="L974" s="48"/>
      <c r="M974" s="16"/>
      <c r="N974" s="16"/>
      <c r="O974" s="48"/>
      <c r="P974" s="48"/>
      <c r="Q974" s="48"/>
      <c r="R974" s="48"/>
      <c r="S974" s="48"/>
      <c r="T974" s="48"/>
      <c r="U974" s="48">
        <v>4</v>
      </c>
      <c r="V974" s="48">
        <v>2</v>
      </c>
      <c r="W974" s="20">
        <f t="shared" si="113"/>
        <v>6</v>
      </c>
      <c r="X974" s="48"/>
      <c r="Y974" s="48"/>
      <c r="Z974" s="16"/>
      <c r="AA974" s="16"/>
      <c r="AB974" s="48"/>
      <c r="AC974" s="48"/>
      <c r="AD974" s="48"/>
      <c r="AE974" s="48"/>
      <c r="AF974" s="48"/>
      <c r="AG974" s="48"/>
      <c r="AH974" s="48"/>
      <c r="AI974" s="48">
        <v>1.5</v>
      </c>
      <c r="AJ974" s="24">
        <f t="shared" si="114"/>
        <v>1.5</v>
      </c>
      <c r="AK974" s="48"/>
      <c r="AL974" s="48"/>
      <c r="AM974" s="16"/>
      <c r="AN974" s="16"/>
      <c r="AO974" s="48"/>
      <c r="AP974" s="48"/>
      <c r="AQ974" s="48"/>
      <c r="AR974" s="48"/>
      <c r="AS974" s="48"/>
      <c r="AT974" s="48"/>
      <c r="AU974" s="48">
        <v>1.5</v>
      </c>
      <c r="AV974" s="48">
        <v>1</v>
      </c>
      <c r="AW974" s="26">
        <f t="shared" si="115"/>
        <v>2.5</v>
      </c>
      <c r="AX974" s="16">
        <f t="shared" si="116"/>
        <v>10</v>
      </c>
      <c r="AY974" s="48"/>
      <c r="AZ974" s="48"/>
      <c r="BA974" s="129"/>
      <c r="BB974" s="157"/>
      <c r="BC974" s="156"/>
      <c r="BD974" s="156"/>
      <c r="BE974" s="156"/>
      <c r="BF974" s="156"/>
      <c r="BG974" s="156"/>
      <c r="BH974" s="156"/>
      <c r="BI974" s="156"/>
      <c r="BJ974" s="16"/>
      <c r="BK974" s="16"/>
      <c r="BL974" s="16"/>
      <c r="BM974" s="135"/>
      <c r="BN974" s="135">
        <f t="shared" si="111"/>
        <v>0</v>
      </c>
      <c r="BO974" s="131">
        <f t="shared" si="112"/>
        <v>10</v>
      </c>
      <c r="BP974" s="65">
        <f t="shared" si="110"/>
        <v>2</v>
      </c>
      <c r="BS974" s="29"/>
    </row>
    <row r="975" spans="2:71" ht="24.95" customHeight="1">
      <c r="B975" s="48" t="str">
        <f>Personal_Development!B976</f>
        <v>R</v>
      </c>
      <c r="C975" s="48">
        <f>Personal_Development!C976</f>
        <v>0</v>
      </c>
      <c r="D975" s="14" t="str">
        <f>Personal_Development!D976</f>
        <v>T10154</v>
      </c>
      <c r="E975" s="148" t="str">
        <f>Personal_Development!E976</f>
        <v>MUHAMMAD FARHAN BIN RUZLAN</v>
      </c>
      <c r="F975" s="12" t="str">
        <f>Personal_Development!F976</f>
        <v>PRODUCTION NO.1 DEPARTMENT</v>
      </c>
      <c r="G975" s="12" t="str">
        <f>Personal_Development!G976</f>
        <v>ASSEMBLY PRODUCTION SECTION (APS)</v>
      </c>
      <c r="H975" s="40" t="str">
        <f>Personal_Development!H976</f>
        <v>OPERATOR 2</v>
      </c>
      <c r="I975" s="41" t="str">
        <f>Personal_Development!I976</f>
        <v>C4 PROD</v>
      </c>
      <c r="J975" s="42" t="str">
        <f>Personal_Development!J976</f>
        <v xml:space="preserve">C4 </v>
      </c>
      <c r="K975" s="48"/>
      <c r="L975" s="48"/>
      <c r="M975" s="16"/>
      <c r="N975" s="16"/>
      <c r="O975" s="48"/>
      <c r="P975" s="48"/>
      <c r="Q975" s="48"/>
      <c r="R975" s="48"/>
      <c r="S975" s="48"/>
      <c r="T975" s="48"/>
      <c r="U975" s="48">
        <v>5</v>
      </c>
      <c r="V975" s="48"/>
      <c r="W975" s="20">
        <f t="shared" si="113"/>
        <v>5</v>
      </c>
      <c r="X975" s="48"/>
      <c r="Y975" s="48"/>
      <c r="Z975" s="16"/>
      <c r="AA975" s="16"/>
      <c r="AB975" s="48"/>
      <c r="AC975" s="48"/>
      <c r="AD975" s="48"/>
      <c r="AE975" s="48"/>
      <c r="AF975" s="48"/>
      <c r="AG975" s="48"/>
      <c r="AH975" s="48">
        <v>1</v>
      </c>
      <c r="AI975" s="48"/>
      <c r="AJ975" s="24">
        <f t="shared" si="114"/>
        <v>1</v>
      </c>
      <c r="AK975" s="48"/>
      <c r="AL975" s="48"/>
      <c r="AM975" s="16"/>
      <c r="AN975" s="16"/>
      <c r="AO975" s="48"/>
      <c r="AP975" s="48"/>
      <c r="AQ975" s="48"/>
      <c r="AR975" s="48"/>
      <c r="AS975" s="48"/>
      <c r="AT975" s="48"/>
      <c r="AU975" s="48"/>
      <c r="AV975" s="48"/>
      <c r="AW975" s="26">
        <f t="shared" si="115"/>
        <v>0</v>
      </c>
      <c r="AX975" s="16">
        <f t="shared" si="116"/>
        <v>6</v>
      </c>
      <c r="AY975" s="48"/>
      <c r="AZ975" s="48"/>
      <c r="BA975" s="129"/>
      <c r="BB975" s="157"/>
      <c r="BC975" s="156"/>
      <c r="BD975" s="156"/>
      <c r="BE975" s="156"/>
      <c r="BF975" s="156"/>
      <c r="BG975" s="156"/>
      <c r="BH975" s="156"/>
      <c r="BI975" s="156"/>
      <c r="BJ975" s="16"/>
      <c r="BK975" s="16"/>
      <c r="BL975" s="16"/>
      <c r="BM975" s="135"/>
      <c r="BN975" s="135">
        <f t="shared" si="111"/>
        <v>0</v>
      </c>
      <c r="BO975" s="131">
        <f t="shared" si="112"/>
        <v>6</v>
      </c>
      <c r="BP975" s="65">
        <f t="shared" si="110"/>
        <v>3</v>
      </c>
      <c r="BS975" s="29"/>
    </row>
    <row r="976" spans="2:71" ht="24.95" customHeight="1">
      <c r="B976" s="48">
        <f>Personal_Development!B977</f>
        <v>0</v>
      </c>
      <c r="C976" s="48">
        <f>Personal_Development!C977</f>
        <v>0</v>
      </c>
      <c r="D976" s="14" t="str">
        <f>Personal_Development!D977</f>
        <v>T10155</v>
      </c>
      <c r="E976" s="148" t="str">
        <f>Personal_Development!E977</f>
        <v>NADIAH BINTI BAKAR</v>
      </c>
      <c r="F976" s="12" t="str">
        <f>Personal_Development!F977</f>
        <v>PRODUCTION NO.1 DEPARTMENT</v>
      </c>
      <c r="G976" s="12" t="str">
        <f>Personal_Development!G977</f>
        <v>ASSEMBLY PRODUCTION SECTION (APS)</v>
      </c>
      <c r="H976" s="40" t="str">
        <f>Personal_Development!H977</f>
        <v>OPERATOR 2</v>
      </c>
      <c r="I976" s="41" t="str">
        <f>Personal_Development!I977</f>
        <v>C4 PROD</v>
      </c>
      <c r="J976" s="42" t="str">
        <f>Personal_Development!J977</f>
        <v xml:space="preserve">C4 </v>
      </c>
      <c r="K976" s="48"/>
      <c r="L976" s="48"/>
      <c r="M976" s="16"/>
      <c r="N976" s="16"/>
      <c r="O976" s="48"/>
      <c r="P976" s="48"/>
      <c r="Q976" s="48"/>
      <c r="R976" s="48"/>
      <c r="S976" s="48"/>
      <c r="T976" s="48"/>
      <c r="U976" s="48"/>
      <c r="V976" s="48">
        <v>1</v>
      </c>
      <c r="W976" s="20">
        <f t="shared" si="113"/>
        <v>1</v>
      </c>
      <c r="X976" s="48"/>
      <c r="Y976" s="48"/>
      <c r="Z976" s="16"/>
      <c r="AA976" s="16"/>
      <c r="AB976" s="48"/>
      <c r="AC976" s="48"/>
      <c r="AD976" s="48"/>
      <c r="AE976" s="48"/>
      <c r="AF976" s="48"/>
      <c r="AG976" s="48"/>
      <c r="AH976" s="48"/>
      <c r="AI976" s="48"/>
      <c r="AJ976" s="24">
        <f t="shared" si="114"/>
        <v>0</v>
      </c>
      <c r="AK976" s="48"/>
      <c r="AL976" s="48"/>
      <c r="AM976" s="16"/>
      <c r="AN976" s="16"/>
      <c r="AO976" s="48"/>
      <c r="AP976" s="48"/>
      <c r="AQ976" s="48"/>
      <c r="AR976" s="48"/>
      <c r="AS976" s="48"/>
      <c r="AT976" s="48"/>
      <c r="AU976" s="48"/>
      <c r="AV976" s="48"/>
      <c r="AW976" s="26">
        <f t="shared" si="115"/>
        <v>0</v>
      </c>
      <c r="AX976" s="16">
        <f t="shared" si="116"/>
        <v>1</v>
      </c>
      <c r="AY976" s="48"/>
      <c r="AZ976" s="48"/>
      <c r="BA976" s="129"/>
      <c r="BB976" s="157"/>
      <c r="BC976" s="156"/>
      <c r="BD976" s="156"/>
      <c r="BE976" s="156"/>
      <c r="BF976" s="156"/>
      <c r="BG976" s="156"/>
      <c r="BH976" s="156"/>
      <c r="BI976" s="156"/>
      <c r="BJ976" s="16"/>
      <c r="BK976" s="16"/>
      <c r="BL976" s="16"/>
      <c r="BM976" s="135"/>
      <c r="BN976" s="135">
        <f t="shared" si="111"/>
        <v>0</v>
      </c>
      <c r="BO976" s="131">
        <f t="shared" si="112"/>
        <v>1</v>
      </c>
      <c r="BP976" s="65">
        <f t="shared" si="110"/>
        <v>4</v>
      </c>
      <c r="BS976" s="29"/>
    </row>
    <row r="977" spans="2:71" ht="24.95" customHeight="1">
      <c r="B977" s="48">
        <f>Personal_Development!B978</f>
        <v>0</v>
      </c>
      <c r="C977" s="48">
        <f>Personal_Development!C978</f>
        <v>0</v>
      </c>
      <c r="D977" s="14" t="str">
        <f>Personal_Development!D978</f>
        <v>T10156</v>
      </c>
      <c r="E977" s="148" t="str">
        <f>Personal_Development!E978</f>
        <v>THEVAINTHARAN A/L SELVA KUMAR</v>
      </c>
      <c r="F977" s="12" t="str">
        <f>Personal_Development!F978</f>
        <v>PRODUCTION NO.1 DEPARTMENT</v>
      </c>
      <c r="G977" s="12" t="str">
        <f>Personal_Development!G978</f>
        <v>ASSEMBLY PRODUCTION SECTION (APS)</v>
      </c>
      <c r="H977" s="40" t="str">
        <f>Personal_Development!H978</f>
        <v>OPERATOR 2</v>
      </c>
      <c r="I977" s="41" t="str">
        <f>Personal_Development!I978</f>
        <v>C4 PROD</v>
      </c>
      <c r="J977" s="42" t="str">
        <f>Personal_Development!J978</f>
        <v xml:space="preserve">C4 </v>
      </c>
      <c r="K977" s="48"/>
      <c r="L977" s="48"/>
      <c r="M977" s="16"/>
      <c r="N977" s="16"/>
      <c r="O977" s="48"/>
      <c r="P977" s="48"/>
      <c r="Q977" s="48"/>
      <c r="R977" s="48"/>
      <c r="S977" s="48"/>
      <c r="T977" s="48"/>
      <c r="U977" s="48"/>
      <c r="V977" s="48">
        <v>1</v>
      </c>
      <c r="W977" s="20">
        <f t="shared" si="113"/>
        <v>1</v>
      </c>
      <c r="X977" s="48"/>
      <c r="Y977" s="48"/>
      <c r="Z977" s="16"/>
      <c r="AA977" s="16"/>
      <c r="AB977" s="48"/>
      <c r="AC977" s="48"/>
      <c r="AD977" s="48"/>
      <c r="AE977" s="48"/>
      <c r="AF977" s="48"/>
      <c r="AG977" s="48"/>
      <c r="AH977" s="48"/>
      <c r="AI977" s="48">
        <v>1</v>
      </c>
      <c r="AJ977" s="24">
        <f t="shared" si="114"/>
        <v>1</v>
      </c>
      <c r="AK977" s="48"/>
      <c r="AL977" s="48"/>
      <c r="AM977" s="16"/>
      <c r="AN977" s="16"/>
      <c r="AO977" s="48"/>
      <c r="AP977" s="48"/>
      <c r="AQ977" s="48"/>
      <c r="AR977" s="48"/>
      <c r="AS977" s="48"/>
      <c r="AT977" s="48"/>
      <c r="AU977" s="48"/>
      <c r="AV977" s="48">
        <v>1</v>
      </c>
      <c r="AW977" s="26">
        <f t="shared" si="115"/>
        <v>1</v>
      </c>
      <c r="AX977" s="16">
        <f t="shared" si="116"/>
        <v>3</v>
      </c>
      <c r="AY977" s="48"/>
      <c r="AZ977" s="48"/>
      <c r="BA977" s="129"/>
      <c r="BB977" s="157"/>
      <c r="BC977" s="156"/>
      <c r="BD977" s="156"/>
      <c r="BE977" s="156"/>
      <c r="BF977" s="156"/>
      <c r="BG977" s="156"/>
      <c r="BH977" s="156"/>
      <c r="BI977" s="156"/>
      <c r="BJ977" s="16"/>
      <c r="BK977" s="16"/>
      <c r="BL977" s="16"/>
      <c r="BM977" s="135"/>
      <c r="BN977" s="135">
        <f t="shared" si="111"/>
        <v>0</v>
      </c>
      <c r="BO977" s="131">
        <f t="shared" si="112"/>
        <v>3</v>
      </c>
      <c r="BP977" s="65">
        <f t="shared" si="110"/>
        <v>4</v>
      </c>
      <c r="BS977" s="29"/>
    </row>
    <row r="978" spans="2:71" ht="24.95" customHeight="1">
      <c r="B978" s="48">
        <f>Personal_Development!B979</f>
        <v>0</v>
      </c>
      <c r="C978" s="48">
        <f>Personal_Development!C979</f>
        <v>0</v>
      </c>
      <c r="D978" s="14" t="str">
        <f>Personal_Development!D979</f>
        <v>T10157</v>
      </c>
      <c r="E978" s="148" t="str">
        <f>Personal_Development!E979</f>
        <v>NUR AMALINA BINTI MOHD SAMAN</v>
      </c>
      <c r="F978" s="12" t="str">
        <f>Personal_Development!F979</f>
        <v>PRODUCTION NO.1 DEPARTMENT</v>
      </c>
      <c r="G978" s="12" t="str">
        <f>Personal_Development!G979</f>
        <v>ASSEMBLY PRODUCTION SECTION (APS)</v>
      </c>
      <c r="H978" s="40" t="str">
        <f>Personal_Development!H979</f>
        <v>OPERATOR 2</v>
      </c>
      <c r="I978" s="41" t="str">
        <f>Personal_Development!I979</f>
        <v>C4 PROD</v>
      </c>
      <c r="J978" s="42" t="str">
        <f>Personal_Development!J979</f>
        <v xml:space="preserve">C4 </v>
      </c>
      <c r="K978" s="48"/>
      <c r="L978" s="48"/>
      <c r="M978" s="16"/>
      <c r="N978" s="16"/>
      <c r="O978" s="48"/>
      <c r="P978" s="48"/>
      <c r="Q978" s="48"/>
      <c r="R978" s="48"/>
      <c r="S978" s="48"/>
      <c r="T978" s="48"/>
      <c r="U978" s="48"/>
      <c r="V978" s="48">
        <v>1</v>
      </c>
      <c r="W978" s="20">
        <f t="shared" si="113"/>
        <v>1</v>
      </c>
      <c r="X978" s="48"/>
      <c r="Y978" s="48"/>
      <c r="Z978" s="16"/>
      <c r="AA978" s="16"/>
      <c r="AB978" s="48"/>
      <c r="AC978" s="48"/>
      <c r="AD978" s="48"/>
      <c r="AE978" s="48"/>
      <c r="AF978" s="48"/>
      <c r="AG978" s="48"/>
      <c r="AH978" s="48"/>
      <c r="AI978" s="48"/>
      <c r="AJ978" s="24">
        <f t="shared" si="114"/>
        <v>0</v>
      </c>
      <c r="AK978" s="48"/>
      <c r="AL978" s="48"/>
      <c r="AM978" s="16"/>
      <c r="AN978" s="16"/>
      <c r="AO978" s="48"/>
      <c r="AP978" s="48"/>
      <c r="AQ978" s="48"/>
      <c r="AR978" s="48"/>
      <c r="AS978" s="48"/>
      <c r="AT978" s="48"/>
      <c r="AU978" s="48"/>
      <c r="AV978" s="48"/>
      <c r="AW978" s="26">
        <f t="shared" si="115"/>
        <v>0</v>
      </c>
      <c r="AX978" s="16">
        <f t="shared" si="116"/>
        <v>1</v>
      </c>
      <c r="AY978" s="48"/>
      <c r="AZ978" s="48"/>
      <c r="BA978" s="129"/>
      <c r="BB978" s="157"/>
      <c r="BC978" s="156"/>
      <c r="BD978" s="156"/>
      <c r="BE978" s="156"/>
      <c r="BF978" s="156"/>
      <c r="BG978" s="156"/>
      <c r="BH978" s="156"/>
      <c r="BI978" s="156"/>
      <c r="BJ978" s="16"/>
      <c r="BK978" s="16"/>
      <c r="BL978" s="16"/>
      <c r="BM978" s="135"/>
      <c r="BN978" s="135">
        <f t="shared" si="111"/>
        <v>0</v>
      </c>
      <c r="BO978" s="131">
        <f t="shared" si="112"/>
        <v>1</v>
      </c>
      <c r="BP978" s="65">
        <f t="shared" si="110"/>
        <v>4</v>
      </c>
      <c r="BS978" s="29"/>
    </row>
    <row r="979" spans="2:71" ht="24.95" customHeight="1">
      <c r="B979" s="48">
        <f>Personal_Development!B980</f>
        <v>0</v>
      </c>
      <c r="C979" s="48">
        <f>Personal_Development!C980</f>
        <v>0</v>
      </c>
      <c r="D979" s="14" t="str">
        <f>Personal_Development!D980</f>
        <v>T10158</v>
      </c>
      <c r="E979" s="148" t="str">
        <f>Personal_Development!E980</f>
        <v>ERNISULIANA BINTI SUGIYANTO</v>
      </c>
      <c r="F979" s="12" t="str">
        <f>Personal_Development!F980</f>
        <v>PRODUCTION NO.1 DEPARTMENT</v>
      </c>
      <c r="G979" s="12" t="str">
        <f>Personal_Development!G980</f>
        <v>ASSEMBLY PRODUCTION SECTION (APS)</v>
      </c>
      <c r="H979" s="40" t="str">
        <f>Personal_Development!H980</f>
        <v>OPERATOR 2</v>
      </c>
      <c r="I979" s="41" t="str">
        <f>Personal_Development!I980</f>
        <v>C4 PROD</v>
      </c>
      <c r="J979" s="42" t="str">
        <f>Personal_Development!J980</f>
        <v xml:space="preserve">C4 </v>
      </c>
      <c r="K979" s="48"/>
      <c r="L979" s="48"/>
      <c r="M979" s="16"/>
      <c r="N979" s="16"/>
      <c r="O979" s="48"/>
      <c r="P979" s="48"/>
      <c r="Q979" s="48"/>
      <c r="R979" s="48"/>
      <c r="S979" s="48"/>
      <c r="T979" s="48"/>
      <c r="U979" s="48"/>
      <c r="V979" s="48">
        <v>2.5</v>
      </c>
      <c r="W979" s="20">
        <f t="shared" si="113"/>
        <v>2.5</v>
      </c>
      <c r="X979" s="48"/>
      <c r="Y979" s="48"/>
      <c r="Z979" s="16"/>
      <c r="AA979" s="16"/>
      <c r="AB979" s="48"/>
      <c r="AC979" s="48"/>
      <c r="AD979" s="48"/>
      <c r="AE979" s="48"/>
      <c r="AF979" s="48"/>
      <c r="AG979" s="48"/>
      <c r="AH979" s="48"/>
      <c r="AI979" s="48"/>
      <c r="AJ979" s="24">
        <f t="shared" si="114"/>
        <v>0</v>
      </c>
      <c r="AK979" s="48"/>
      <c r="AL979" s="48"/>
      <c r="AM979" s="16"/>
      <c r="AN979" s="16"/>
      <c r="AO979" s="48"/>
      <c r="AP979" s="48"/>
      <c r="AQ979" s="48"/>
      <c r="AR979" s="48"/>
      <c r="AS979" s="48"/>
      <c r="AT979" s="48"/>
      <c r="AU979" s="48">
        <v>1.5</v>
      </c>
      <c r="AV979" s="48"/>
      <c r="AW979" s="26">
        <f t="shared" si="115"/>
        <v>1.5</v>
      </c>
      <c r="AX979" s="16">
        <f t="shared" si="116"/>
        <v>4</v>
      </c>
      <c r="AY979" s="48"/>
      <c r="AZ979" s="48"/>
      <c r="BA979" s="129"/>
      <c r="BB979" s="157"/>
      <c r="BC979" s="156"/>
      <c r="BD979" s="156"/>
      <c r="BE979" s="156"/>
      <c r="BF979" s="156"/>
      <c r="BG979" s="156"/>
      <c r="BH979" s="156"/>
      <c r="BI979" s="156"/>
      <c r="BJ979" s="16"/>
      <c r="BK979" s="16"/>
      <c r="BL979" s="16"/>
      <c r="BM979" s="135"/>
      <c r="BN979" s="135">
        <f t="shared" si="111"/>
        <v>0</v>
      </c>
      <c r="BO979" s="131">
        <f t="shared" si="112"/>
        <v>4</v>
      </c>
      <c r="BP979" s="65">
        <f t="shared" si="110"/>
        <v>3</v>
      </c>
      <c r="BS979" s="29"/>
    </row>
    <row r="980" spans="2:71" ht="24.95" customHeight="1">
      <c r="B980" s="48">
        <f>Personal_Development!B981</f>
        <v>0</v>
      </c>
      <c r="C980" s="48">
        <f>Personal_Development!C981</f>
        <v>0</v>
      </c>
      <c r="D980" s="14" t="str">
        <f>Personal_Development!D981</f>
        <v>T10159</v>
      </c>
      <c r="E980" s="148" t="str">
        <f>Personal_Development!E981</f>
        <v>MUHAMAD ZACHREE DANIEL BIN JAILANI</v>
      </c>
      <c r="F980" s="12" t="str">
        <f>Personal_Development!F981</f>
        <v>PRODUCTION NO.2 DEPARTMENT</v>
      </c>
      <c r="G980" s="12" t="str">
        <f>Personal_Development!G981</f>
        <v>MOLDING PRODUCTION SECTION (MPS)</v>
      </c>
      <c r="H980" s="40" t="str">
        <f>Personal_Development!H981</f>
        <v>OPERATOR 2</v>
      </c>
      <c r="I980" s="41" t="str">
        <f>Personal_Development!I981</f>
        <v>C4 PROD</v>
      </c>
      <c r="J980" s="42" t="str">
        <f>Personal_Development!J981</f>
        <v xml:space="preserve">C4 </v>
      </c>
      <c r="K980" s="48"/>
      <c r="L980" s="48"/>
      <c r="M980" s="16"/>
      <c r="N980" s="16"/>
      <c r="O980" s="48"/>
      <c r="P980" s="48"/>
      <c r="Q980" s="48"/>
      <c r="R980" s="48"/>
      <c r="S980" s="48"/>
      <c r="T980" s="48"/>
      <c r="U980" s="48"/>
      <c r="V980" s="48"/>
      <c r="W980" s="20">
        <f t="shared" si="113"/>
        <v>0</v>
      </c>
      <c r="X980" s="48"/>
      <c r="Y980" s="48"/>
      <c r="Z980" s="16"/>
      <c r="AA980" s="16"/>
      <c r="AB980" s="48"/>
      <c r="AC980" s="48"/>
      <c r="AD980" s="48"/>
      <c r="AE980" s="48"/>
      <c r="AF980" s="48"/>
      <c r="AG980" s="48"/>
      <c r="AH980" s="48"/>
      <c r="AI980" s="48"/>
      <c r="AJ980" s="24">
        <f t="shared" si="114"/>
        <v>0</v>
      </c>
      <c r="AK980" s="48"/>
      <c r="AL980" s="48"/>
      <c r="AM980" s="16"/>
      <c r="AN980" s="16"/>
      <c r="AO980" s="48"/>
      <c r="AP980" s="48"/>
      <c r="AQ980" s="48"/>
      <c r="AR980" s="48"/>
      <c r="AS980" s="48"/>
      <c r="AT980" s="48"/>
      <c r="AU980" s="48"/>
      <c r="AV980" s="48"/>
      <c r="AW980" s="26">
        <f t="shared" si="115"/>
        <v>0</v>
      </c>
      <c r="AX980" s="16">
        <f t="shared" si="116"/>
        <v>0</v>
      </c>
      <c r="AY980" s="48"/>
      <c r="AZ980" s="48"/>
      <c r="BA980" s="129"/>
      <c r="BB980" s="157"/>
      <c r="BC980" s="156"/>
      <c r="BD980" s="156"/>
      <c r="BE980" s="156"/>
      <c r="BF980" s="156"/>
      <c r="BG980" s="156"/>
      <c r="BH980" s="156"/>
      <c r="BI980" s="156"/>
      <c r="BJ980" s="16"/>
      <c r="BK980" s="16"/>
      <c r="BL980" s="16"/>
      <c r="BM980" s="135"/>
      <c r="BN980" s="135">
        <f t="shared" si="111"/>
        <v>0</v>
      </c>
      <c r="BO980" s="131">
        <f t="shared" si="112"/>
        <v>0</v>
      </c>
      <c r="BP980" s="65">
        <f t="shared" si="110"/>
        <v>5</v>
      </c>
      <c r="BS980" s="29"/>
    </row>
    <row r="981" spans="2:71" ht="24.95" customHeight="1">
      <c r="B981" s="48">
        <f>Personal_Development!B982</f>
        <v>0</v>
      </c>
      <c r="C981" s="48">
        <f>Personal_Development!C982</f>
        <v>0</v>
      </c>
      <c r="D981" s="14" t="str">
        <f>Personal_Development!D982</f>
        <v>T10160</v>
      </c>
      <c r="E981" s="148" t="str">
        <f>Personal_Development!E982</f>
        <v>MUHAMMAD RAHIMY MUBIN BIN ABDUL GHANI</v>
      </c>
      <c r="F981" s="12" t="str">
        <f>Personal_Development!F982</f>
        <v>PRODUCTION NO.2 DEPARTMENT</v>
      </c>
      <c r="G981" s="12" t="str">
        <f>Personal_Development!G982</f>
        <v>MOLDING PRODUCTION SECTION (MPS)</v>
      </c>
      <c r="H981" s="40" t="str">
        <f>Personal_Development!H982</f>
        <v>OPERATOR 2</v>
      </c>
      <c r="I981" s="41" t="str">
        <f>Personal_Development!I982</f>
        <v>C4 PROD</v>
      </c>
      <c r="J981" s="42" t="str">
        <f>Personal_Development!J982</f>
        <v xml:space="preserve">C4 </v>
      </c>
      <c r="K981" s="48"/>
      <c r="L981" s="48"/>
      <c r="M981" s="16"/>
      <c r="N981" s="16"/>
      <c r="O981" s="48"/>
      <c r="P981" s="48"/>
      <c r="Q981" s="48"/>
      <c r="R981" s="48"/>
      <c r="S981" s="48"/>
      <c r="T981" s="48"/>
      <c r="U981" s="48"/>
      <c r="V981" s="48"/>
      <c r="W981" s="20">
        <f t="shared" si="113"/>
        <v>0</v>
      </c>
      <c r="X981" s="48"/>
      <c r="Y981" s="48"/>
      <c r="Z981" s="16"/>
      <c r="AA981" s="16"/>
      <c r="AB981" s="48"/>
      <c r="AC981" s="48"/>
      <c r="AD981" s="48"/>
      <c r="AE981" s="48"/>
      <c r="AF981" s="48"/>
      <c r="AG981" s="48"/>
      <c r="AH981" s="48"/>
      <c r="AI981" s="48"/>
      <c r="AJ981" s="24">
        <f t="shared" si="114"/>
        <v>0</v>
      </c>
      <c r="AK981" s="48"/>
      <c r="AL981" s="48"/>
      <c r="AM981" s="16"/>
      <c r="AN981" s="16"/>
      <c r="AO981" s="48"/>
      <c r="AP981" s="48"/>
      <c r="AQ981" s="48"/>
      <c r="AR981" s="48"/>
      <c r="AS981" s="48"/>
      <c r="AT981" s="48"/>
      <c r="AU981" s="48"/>
      <c r="AV981" s="48"/>
      <c r="AW981" s="26">
        <f t="shared" si="115"/>
        <v>0</v>
      </c>
      <c r="AX981" s="16">
        <f t="shared" si="116"/>
        <v>0</v>
      </c>
      <c r="AY981" s="48"/>
      <c r="AZ981" s="48"/>
      <c r="BA981" s="129"/>
      <c r="BB981" s="157"/>
      <c r="BC981" s="156"/>
      <c r="BD981" s="156"/>
      <c r="BE981" s="156"/>
      <c r="BF981" s="156"/>
      <c r="BG981" s="156"/>
      <c r="BH981" s="156"/>
      <c r="BI981" s="156"/>
      <c r="BJ981" s="16"/>
      <c r="BK981" s="16"/>
      <c r="BL981" s="16">
        <v>0.75</v>
      </c>
      <c r="BM981" s="135"/>
      <c r="BN981" s="135">
        <f t="shared" si="111"/>
        <v>0.75</v>
      </c>
      <c r="BO981" s="131">
        <f t="shared" si="112"/>
        <v>0.75</v>
      </c>
      <c r="BP981" s="65">
        <f t="shared" si="110"/>
        <v>4</v>
      </c>
      <c r="BS981" s="29"/>
    </row>
    <row r="982" spans="2:71" ht="24.95" customHeight="1">
      <c r="B982" s="48">
        <f>Personal_Development!B983</f>
        <v>0</v>
      </c>
      <c r="C982" s="48">
        <f>Personal_Development!C983</f>
        <v>0</v>
      </c>
      <c r="D982" s="14" t="str">
        <f>Personal_Development!D983</f>
        <v>T10161</v>
      </c>
      <c r="E982" s="148" t="str">
        <f>Personal_Development!E983</f>
        <v>HEZLY SYUKRY BIN ABD MUTALIB</v>
      </c>
      <c r="F982" s="12" t="str">
        <f>Personal_Development!F983</f>
        <v>PRODUCTION NO.2 DEPARTMENT</v>
      </c>
      <c r="G982" s="12" t="str">
        <f>Personal_Development!G983</f>
        <v>MOLDING PRODUCTION SECTION (MPS)</v>
      </c>
      <c r="H982" s="40" t="str">
        <f>Personal_Development!H983</f>
        <v>OPERATOR 2</v>
      </c>
      <c r="I982" s="41" t="str">
        <f>Personal_Development!I983</f>
        <v>C4 PROD</v>
      </c>
      <c r="J982" s="42" t="str">
        <f>Personal_Development!J983</f>
        <v xml:space="preserve">C4 </v>
      </c>
      <c r="K982" s="48"/>
      <c r="L982" s="48"/>
      <c r="M982" s="16"/>
      <c r="N982" s="16"/>
      <c r="O982" s="48"/>
      <c r="P982" s="48"/>
      <c r="Q982" s="48"/>
      <c r="R982" s="48"/>
      <c r="S982" s="48"/>
      <c r="T982" s="48"/>
      <c r="U982" s="48"/>
      <c r="V982" s="48"/>
      <c r="W982" s="20">
        <f t="shared" si="113"/>
        <v>0</v>
      </c>
      <c r="X982" s="48"/>
      <c r="Y982" s="48"/>
      <c r="Z982" s="16"/>
      <c r="AA982" s="16"/>
      <c r="AB982" s="48"/>
      <c r="AC982" s="48"/>
      <c r="AD982" s="48"/>
      <c r="AE982" s="48"/>
      <c r="AF982" s="48"/>
      <c r="AG982" s="48"/>
      <c r="AH982" s="48"/>
      <c r="AI982" s="48"/>
      <c r="AJ982" s="24">
        <f t="shared" si="114"/>
        <v>0</v>
      </c>
      <c r="AK982" s="48"/>
      <c r="AL982" s="48"/>
      <c r="AM982" s="16"/>
      <c r="AN982" s="16"/>
      <c r="AO982" s="48"/>
      <c r="AP982" s="48"/>
      <c r="AQ982" s="48"/>
      <c r="AR982" s="48"/>
      <c r="AS982" s="48"/>
      <c r="AT982" s="48"/>
      <c r="AU982" s="48"/>
      <c r="AV982" s="48"/>
      <c r="AW982" s="26">
        <f t="shared" si="115"/>
        <v>0</v>
      </c>
      <c r="AX982" s="16">
        <f t="shared" si="116"/>
        <v>0</v>
      </c>
      <c r="AY982" s="48"/>
      <c r="AZ982" s="48"/>
      <c r="BA982" s="129"/>
      <c r="BB982" s="157"/>
      <c r="BC982" s="156"/>
      <c r="BD982" s="156"/>
      <c r="BE982" s="156"/>
      <c r="BF982" s="156"/>
      <c r="BG982" s="156"/>
      <c r="BH982" s="156"/>
      <c r="BI982" s="156"/>
      <c r="BJ982" s="16"/>
      <c r="BK982" s="16"/>
      <c r="BL982" s="16"/>
      <c r="BM982" s="135"/>
      <c r="BN982" s="135">
        <f t="shared" si="111"/>
        <v>0</v>
      </c>
      <c r="BO982" s="131">
        <f t="shared" si="112"/>
        <v>0</v>
      </c>
      <c r="BP982" s="65">
        <f t="shared" si="110"/>
        <v>5</v>
      </c>
      <c r="BS982" s="29"/>
    </row>
    <row r="983" spans="2:71" ht="24.95" customHeight="1">
      <c r="B983" s="48">
        <f>Personal_Development!B984</f>
        <v>0</v>
      </c>
      <c r="C983" s="48">
        <f>Personal_Development!C984</f>
        <v>0</v>
      </c>
      <c r="D983" s="14" t="str">
        <f>Personal_Development!D984</f>
        <v>T10162</v>
      </c>
      <c r="E983" s="148" t="str">
        <f>Personal_Development!E984</f>
        <v>ROZITA BINTI ABU HASSAN</v>
      </c>
      <c r="F983" s="12" t="str">
        <f>Personal_Development!F984</f>
        <v>PRODUCTION NO.2 DEPARTMENT</v>
      </c>
      <c r="G983" s="12" t="str">
        <f>Personal_Development!G984</f>
        <v>MOLDING PRODUCTION SECTION (MPS)</v>
      </c>
      <c r="H983" s="40" t="str">
        <f>Personal_Development!H984</f>
        <v>OPERATOR 2</v>
      </c>
      <c r="I983" s="41" t="str">
        <f>Personal_Development!I984</f>
        <v>C4 PROD</v>
      </c>
      <c r="J983" s="42" t="str">
        <f>Personal_Development!J984</f>
        <v xml:space="preserve">C4 </v>
      </c>
      <c r="K983" s="48"/>
      <c r="L983" s="48"/>
      <c r="M983" s="16"/>
      <c r="N983" s="16"/>
      <c r="O983" s="48"/>
      <c r="P983" s="48"/>
      <c r="Q983" s="48"/>
      <c r="R983" s="48"/>
      <c r="S983" s="48"/>
      <c r="T983" s="48"/>
      <c r="U983" s="48"/>
      <c r="V983" s="48"/>
      <c r="W983" s="20">
        <f t="shared" si="113"/>
        <v>0</v>
      </c>
      <c r="X983" s="48"/>
      <c r="Y983" s="48"/>
      <c r="Z983" s="16"/>
      <c r="AA983" s="16"/>
      <c r="AB983" s="48"/>
      <c r="AC983" s="48"/>
      <c r="AD983" s="48"/>
      <c r="AE983" s="48"/>
      <c r="AF983" s="48"/>
      <c r="AG983" s="48"/>
      <c r="AH983" s="48"/>
      <c r="AI983" s="48"/>
      <c r="AJ983" s="24">
        <f t="shared" si="114"/>
        <v>0</v>
      </c>
      <c r="AK983" s="48"/>
      <c r="AL983" s="48"/>
      <c r="AM983" s="16"/>
      <c r="AN983" s="16"/>
      <c r="AO983" s="48"/>
      <c r="AP983" s="48"/>
      <c r="AQ983" s="48"/>
      <c r="AR983" s="48"/>
      <c r="AS983" s="48"/>
      <c r="AT983" s="48"/>
      <c r="AU983" s="48"/>
      <c r="AV983" s="48"/>
      <c r="AW983" s="26">
        <f t="shared" si="115"/>
        <v>0</v>
      </c>
      <c r="AX983" s="16">
        <f t="shared" si="116"/>
        <v>0</v>
      </c>
      <c r="AY983" s="48"/>
      <c r="AZ983" s="48"/>
      <c r="BA983" s="129"/>
      <c r="BB983" s="157"/>
      <c r="BC983" s="156"/>
      <c r="BD983" s="156"/>
      <c r="BE983" s="156"/>
      <c r="BF983" s="156"/>
      <c r="BG983" s="156"/>
      <c r="BH983" s="156"/>
      <c r="BI983" s="156"/>
      <c r="BJ983" s="16"/>
      <c r="BK983" s="16"/>
      <c r="BL983" s="16"/>
      <c r="BM983" s="135"/>
      <c r="BN983" s="135">
        <f t="shared" si="111"/>
        <v>0</v>
      </c>
      <c r="BO983" s="131">
        <f t="shared" si="112"/>
        <v>0</v>
      </c>
      <c r="BP983" s="65">
        <f t="shared" si="110"/>
        <v>5</v>
      </c>
      <c r="BS983" s="29"/>
    </row>
    <row r="984" spans="2:71" ht="24.95" customHeight="1">
      <c r="B984" s="48" t="str">
        <f>Personal_Development!B985</f>
        <v>R</v>
      </c>
      <c r="C984" s="48">
        <f>Personal_Development!C985</f>
        <v>0</v>
      </c>
      <c r="D984" s="14" t="str">
        <f>Personal_Development!D985</f>
        <v>T10163</v>
      </c>
      <c r="E984" s="148" t="str">
        <f>Personal_Development!E985</f>
        <v>MUHAMMAD HAZIQ BIN GAPAR</v>
      </c>
      <c r="F984" s="12" t="str">
        <f>Personal_Development!F985</f>
        <v>PRODUCTION NO.2 DEPARTMENT</v>
      </c>
      <c r="G984" s="12" t="str">
        <f>Personal_Development!G985</f>
        <v>MOLDING PRODUCTION SECTION (MPS)</v>
      </c>
      <c r="H984" s="40" t="str">
        <f>Personal_Development!H985</f>
        <v>OPERATOR 2</v>
      </c>
      <c r="I984" s="41" t="str">
        <f>Personal_Development!I985</f>
        <v>C4 PROD</v>
      </c>
      <c r="J984" s="42" t="str">
        <f>Personal_Development!J985</f>
        <v xml:space="preserve">C4 </v>
      </c>
      <c r="K984" s="48"/>
      <c r="L984" s="48"/>
      <c r="M984" s="16"/>
      <c r="N984" s="16"/>
      <c r="O984" s="48"/>
      <c r="P984" s="48"/>
      <c r="Q984" s="48"/>
      <c r="R984" s="48"/>
      <c r="S984" s="48"/>
      <c r="T984" s="48"/>
      <c r="U984" s="48"/>
      <c r="V984" s="48"/>
      <c r="W984" s="20">
        <f t="shared" si="113"/>
        <v>0</v>
      </c>
      <c r="X984" s="48"/>
      <c r="Y984" s="48"/>
      <c r="Z984" s="16"/>
      <c r="AA984" s="16"/>
      <c r="AB984" s="48"/>
      <c r="AC984" s="48"/>
      <c r="AD984" s="48"/>
      <c r="AE984" s="48"/>
      <c r="AF984" s="48"/>
      <c r="AG984" s="48"/>
      <c r="AH984" s="48"/>
      <c r="AI984" s="48"/>
      <c r="AJ984" s="24">
        <f t="shared" si="114"/>
        <v>0</v>
      </c>
      <c r="AK984" s="48"/>
      <c r="AL984" s="48"/>
      <c r="AM984" s="16"/>
      <c r="AN984" s="16"/>
      <c r="AO984" s="48"/>
      <c r="AP984" s="48"/>
      <c r="AQ984" s="48"/>
      <c r="AR984" s="48"/>
      <c r="AS984" s="48"/>
      <c r="AT984" s="48"/>
      <c r="AU984" s="48"/>
      <c r="AV984" s="48"/>
      <c r="AW984" s="26">
        <f t="shared" si="115"/>
        <v>0</v>
      </c>
      <c r="AX984" s="16">
        <f t="shared" si="116"/>
        <v>0</v>
      </c>
      <c r="AY984" s="48"/>
      <c r="AZ984" s="48"/>
      <c r="BA984" s="129"/>
      <c r="BB984" s="157"/>
      <c r="BC984" s="156"/>
      <c r="BD984" s="156"/>
      <c r="BE984" s="156"/>
      <c r="BF984" s="156"/>
      <c r="BG984" s="156"/>
      <c r="BH984" s="156"/>
      <c r="BI984" s="156"/>
      <c r="BJ984" s="16"/>
      <c r="BK984" s="16"/>
      <c r="BL984" s="16"/>
      <c r="BM984" s="135"/>
      <c r="BN984" s="135">
        <f t="shared" si="111"/>
        <v>0</v>
      </c>
      <c r="BO984" s="131">
        <f t="shared" si="112"/>
        <v>0</v>
      </c>
      <c r="BP984" s="65">
        <f t="shared" si="110"/>
        <v>5</v>
      </c>
      <c r="BS984" s="29"/>
    </row>
    <row r="985" spans="2:71" ht="24.95" customHeight="1">
      <c r="B985" s="48">
        <f>Personal_Development!B986</f>
        <v>0</v>
      </c>
      <c r="C985" s="48" t="str">
        <f>Personal_Development!C986</f>
        <v>K03433</v>
      </c>
      <c r="D985" s="14" t="str">
        <f>Personal_Development!D986</f>
        <v>C13993</v>
      </c>
      <c r="E985" s="148" t="str">
        <f>Personal_Development!E986</f>
        <v>NUR SHAHMIRA BINTI ROSLAN</v>
      </c>
      <c r="F985" s="12" t="str">
        <f>Personal_Development!F986</f>
        <v>FACTORY OPERATIONS DEPARTMENT</v>
      </c>
      <c r="G985" s="12" t="str">
        <f>Personal_Development!G986</f>
        <v>INVENTORY &amp; SYSYTEM CONTROL SECTION (IVS)</v>
      </c>
      <c r="H985" s="40" t="str">
        <f>Personal_Development!H986</f>
        <v>OPERATOR 2</v>
      </c>
      <c r="I985" s="41" t="str">
        <f>Personal_Development!I986</f>
        <v>C4 PROD</v>
      </c>
      <c r="J985" s="42" t="str">
        <f>Personal_Development!J986</f>
        <v xml:space="preserve">C4 </v>
      </c>
      <c r="K985" s="48"/>
      <c r="L985" s="48"/>
      <c r="M985" s="16"/>
      <c r="N985" s="16"/>
      <c r="O985" s="48"/>
      <c r="P985" s="48"/>
      <c r="Q985" s="48"/>
      <c r="R985" s="48"/>
      <c r="S985" s="48"/>
      <c r="T985" s="48"/>
      <c r="U985" s="48"/>
      <c r="V985" s="48">
        <v>1</v>
      </c>
      <c r="W985" s="20">
        <f t="shared" si="113"/>
        <v>1</v>
      </c>
      <c r="X985" s="48"/>
      <c r="Y985" s="48"/>
      <c r="Z985" s="16"/>
      <c r="AA985" s="16"/>
      <c r="AB985" s="48"/>
      <c r="AC985" s="48"/>
      <c r="AD985" s="48"/>
      <c r="AE985" s="48"/>
      <c r="AF985" s="48"/>
      <c r="AG985" s="48"/>
      <c r="AH985" s="48"/>
      <c r="AI985" s="48"/>
      <c r="AJ985" s="24">
        <f t="shared" si="114"/>
        <v>0</v>
      </c>
      <c r="AK985" s="48"/>
      <c r="AL985" s="48"/>
      <c r="AM985" s="16"/>
      <c r="AN985" s="16"/>
      <c r="AO985" s="48"/>
      <c r="AP985" s="48"/>
      <c r="AQ985" s="48"/>
      <c r="AR985" s="48"/>
      <c r="AS985" s="48"/>
      <c r="AT985" s="48"/>
      <c r="AU985" s="48"/>
      <c r="AV985" s="48">
        <v>1</v>
      </c>
      <c r="AW985" s="26">
        <f t="shared" si="115"/>
        <v>1</v>
      </c>
      <c r="AX985" s="16">
        <f t="shared" si="116"/>
        <v>2</v>
      </c>
      <c r="AY985" s="48"/>
      <c r="AZ985" s="48"/>
      <c r="BA985" s="129"/>
      <c r="BB985" s="157"/>
      <c r="BC985" s="156"/>
      <c r="BD985" s="156"/>
      <c r="BE985" s="156"/>
      <c r="BF985" s="156"/>
      <c r="BG985" s="156"/>
      <c r="BH985" s="156"/>
      <c r="BI985" s="156"/>
      <c r="BJ985" s="16"/>
      <c r="BK985" s="16"/>
      <c r="BL985" s="16"/>
      <c r="BM985" s="135"/>
      <c r="BN985" s="135">
        <f t="shared" si="111"/>
        <v>0</v>
      </c>
      <c r="BO985" s="131">
        <f t="shared" si="112"/>
        <v>2</v>
      </c>
      <c r="BP985" s="65">
        <f t="shared" si="110"/>
        <v>4</v>
      </c>
      <c r="BS985" s="29"/>
    </row>
    <row r="986" spans="2:71" ht="24.95" customHeight="1">
      <c r="B986" s="48">
        <f>Personal_Development!B987</f>
        <v>0</v>
      </c>
      <c r="C986" s="48" t="str">
        <f>Personal_Development!C987</f>
        <v>K03434</v>
      </c>
      <c r="D986" s="14" t="str">
        <f>Personal_Development!D987</f>
        <v>C13994</v>
      </c>
      <c r="E986" s="148" t="str">
        <f>Personal_Development!E987</f>
        <v>SATHIA A/P GUNASEGARAN</v>
      </c>
      <c r="F986" s="12" t="str">
        <f>Personal_Development!F987</f>
        <v>PRODUCTION NO.1 DEPARTMENT</v>
      </c>
      <c r="G986" s="12" t="str">
        <f>Personal_Development!G987</f>
        <v>ASSEMBLY PRODUCTION SECTION (APS)</v>
      </c>
      <c r="H986" s="40" t="str">
        <f>Personal_Development!H987</f>
        <v>OPERATOR 2</v>
      </c>
      <c r="I986" s="41" t="str">
        <f>Personal_Development!I987</f>
        <v>C4 PROD</v>
      </c>
      <c r="J986" s="42" t="str">
        <f>Personal_Development!J987</f>
        <v xml:space="preserve">C4 </v>
      </c>
      <c r="K986" s="48"/>
      <c r="L986" s="48"/>
      <c r="M986" s="16"/>
      <c r="N986" s="16"/>
      <c r="O986" s="48"/>
      <c r="P986" s="48"/>
      <c r="Q986" s="48"/>
      <c r="R986" s="48"/>
      <c r="S986" s="48"/>
      <c r="T986" s="48"/>
      <c r="U986" s="48">
        <v>1</v>
      </c>
      <c r="V986" s="48">
        <v>3</v>
      </c>
      <c r="W986" s="20">
        <f t="shared" si="113"/>
        <v>4</v>
      </c>
      <c r="X986" s="48"/>
      <c r="Y986" s="48"/>
      <c r="Z986" s="16"/>
      <c r="AA986" s="16"/>
      <c r="AB986" s="48"/>
      <c r="AC986" s="48"/>
      <c r="AD986" s="48"/>
      <c r="AE986" s="48"/>
      <c r="AF986" s="48"/>
      <c r="AG986" s="48"/>
      <c r="AH986" s="48"/>
      <c r="AI986" s="48">
        <v>0.5</v>
      </c>
      <c r="AJ986" s="24">
        <f t="shared" si="114"/>
        <v>0.5</v>
      </c>
      <c r="AK986" s="48"/>
      <c r="AL986" s="48"/>
      <c r="AM986" s="16"/>
      <c r="AN986" s="16"/>
      <c r="AO986" s="48"/>
      <c r="AP986" s="48"/>
      <c r="AQ986" s="48"/>
      <c r="AR986" s="48"/>
      <c r="AS986" s="48"/>
      <c r="AT986" s="48"/>
      <c r="AU986" s="48">
        <v>1</v>
      </c>
      <c r="AV986" s="48">
        <v>1.5</v>
      </c>
      <c r="AW986" s="26">
        <f t="shared" si="115"/>
        <v>2.5</v>
      </c>
      <c r="AX986" s="16">
        <f t="shared" si="116"/>
        <v>7</v>
      </c>
      <c r="AY986" s="48"/>
      <c r="AZ986" s="48"/>
      <c r="BA986" s="129"/>
      <c r="BB986" s="157"/>
      <c r="BC986" s="156"/>
      <c r="BD986" s="156"/>
      <c r="BE986" s="156"/>
      <c r="BF986" s="156"/>
      <c r="BG986" s="156"/>
      <c r="BH986" s="156"/>
      <c r="BI986" s="156"/>
      <c r="BJ986" s="16"/>
      <c r="BK986" s="16"/>
      <c r="BL986" s="16"/>
      <c r="BM986" s="135"/>
      <c r="BN986" s="135">
        <f t="shared" si="111"/>
        <v>0</v>
      </c>
      <c r="BO986" s="131">
        <f t="shared" si="112"/>
        <v>7</v>
      </c>
      <c r="BP986" s="65">
        <f t="shared" si="110"/>
        <v>2</v>
      </c>
      <c r="BS986" s="29"/>
    </row>
    <row r="987" spans="2:71" ht="24.95" customHeight="1">
      <c r="B987" s="48">
        <f>Personal_Development!B988</f>
        <v>0</v>
      </c>
      <c r="C987" s="48" t="str">
        <f>Personal_Development!C988</f>
        <v>K03435</v>
      </c>
      <c r="D987" s="14" t="str">
        <f>Personal_Development!D988</f>
        <v>C13995</v>
      </c>
      <c r="E987" s="148" t="str">
        <f>Personal_Development!E988</f>
        <v>SAIFUL RAZMAN BIN MAHARAM</v>
      </c>
      <c r="F987" s="12" t="str">
        <f>Personal_Development!F988</f>
        <v>PRODUCTION NO.2 DEPARTMENT</v>
      </c>
      <c r="G987" s="12" t="str">
        <f>Personal_Development!G988</f>
        <v>MOLDING PRODUCTION SECTION (MPS)</v>
      </c>
      <c r="H987" s="40" t="str">
        <f>Personal_Development!H988</f>
        <v>OPERATOR 2</v>
      </c>
      <c r="I987" s="41" t="str">
        <f>Personal_Development!I988</f>
        <v>C4 PROD</v>
      </c>
      <c r="J987" s="42" t="str">
        <f>Personal_Development!J988</f>
        <v xml:space="preserve">C4 </v>
      </c>
      <c r="K987" s="48"/>
      <c r="L987" s="48"/>
      <c r="M987" s="16"/>
      <c r="N987" s="16"/>
      <c r="O987" s="48"/>
      <c r="P987" s="48"/>
      <c r="Q987" s="48"/>
      <c r="R987" s="48"/>
      <c r="S987" s="48"/>
      <c r="T987" s="48"/>
      <c r="U987" s="48"/>
      <c r="V987" s="48"/>
      <c r="W987" s="20">
        <f t="shared" si="113"/>
        <v>0</v>
      </c>
      <c r="X987" s="48"/>
      <c r="Y987" s="48"/>
      <c r="Z987" s="16"/>
      <c r="AA987" s="16"/>
      <c r="AB987" s="48"/>
      <c r="AC987" s="48"/>
      <c r="AD987" s="48"/>
      <c r="AE987" s="48"/>
      <c r="AF987" s="48"/>
      <c r="AG987" s="48"/>
      <c r="AH987" s="48"/>
      <c r="AI987" s="48"/>
      <c r="AJ987" s="24">
        <f t="shared" si="114"/>
        <v>0</v>
      </c>
      <c r="AK987" s="48"/>
      <c r="AL987" s="48"/>
      <c r="AM987" s="16"/>
      <c r="AN987" s="16"/>
      <c r="AO987" s="48"/>
      <c r="AP987" s="48"/>
      <c r="AQ987" s="48"/>
      <c r="AR987" s="48"/>
      <c r="AS987" s="48"/>
      <c r="AT987" s="48"/>
      <c r="AU987" s="48"/>
      <c r="AV987" s="48"/>
      <c r="AW987" s="26">
        <f t="shared" si="115"/>
        <v>0</v>
      </c>
      <c r="AX987" s="16">
        <f t="shared" si="116"/>
        <v>0</v>
      </c>
      <c r="AY987" s="48"/>
      <c r="AZ987" s="48"/>
      <c r="BA987" s="129"/>
      <c r="BB987" s="157"/>
      <c r="BC987" s="156"/>
      <c r="BD987" s="156"/>
      <c r="BE987" s="156"/>
      <c r="BF987" s="156"/>
      <c r="BG987" s="156"/>
      <c r="BH987" s="156"/>
      <c r="BI987" s="156"/>
      <c r="BJ987" s="16"/>
      <c r="BK987" s="16"/>
      <c r="BL987" s="16"/>
      <c r="BM987" s="135"/>
      <c r="BN987" s="135">
        <f t="shared" si="111"/>
        <v>0</v>
      </c>
      <c r="BO987" s="131">
        <f t="shared" si="112"/>
        <v>0</v>
      </c>
      <c r="BP987" s="65">
        <f t="shared" si="110"/>
        <v>5</v>
      </c>
      <c r="BS987" s="29"/>
    </row>
    <row r="988" spans="2:71" ht="24.95" customHeight="1">
      <c r="B988" s="48" t="str">
        <f>Personal_Development!B989</f>
        <v>R</v>
      </c>
      <c r="C988" s="48">
        <f>Personal_Development!C989</f>
        <v>0</v>
      </c>
      <c r="D988" s="14" t="str">
        <f>Personal_Development!D989</f>
        <v>K03436</v>
      </c>
      <c r="E988" s="148" t="str">
        <f>Personal_Development!E989</f>
        <v>SAIFUL RADZLAN BIN MAHARAM</v>
      </c>
      <c r="F988" s="12" t="str">
        <f>Personal_Development!F989</f>
        <v>PRODUCTION NO.2 DEPARTMENT</v>
      </c>
      <c r="G988" s="12" t="str">
        <f>Personal_Development!G989</f>
        <v>MOLDING PRODUCTION SECTION (MPS)</v>
      </c>
      <c r="H988" s="40" t="str">
        <f>Personal_Development!H989</f>
        <v>OPERATOR 2</v>
      </c>
      <c r="I988" s="41" t="str">
        <f>Personal_Development!I989</f>
        <v>C4 PROD</v>
      </c>
      <c r="J988" s="42" t="str">
        <f>Personal_Development!J989</f>
        <v xml:space="preserve">C4 </v>
      </c>
      <c r="K988" s="48"/>
      <c r="L988" s="48"/>
      <c r="M988" s="16"/>
      <c r="N988" s="16"/>
      <c r="O988" s="48"/>
      <c r="P988" s="48"/>
      <c r="Q988" s="48"/>
      <c r="R988" s="48"/>
      <c r="S988" s="48"/>
      <c r="T988" s="48"/>
      <c r="U988" s="48"/>
      <c r="V988" s="48"/>
      <c r="W988" s="20">
        <f t="shared" si="113"/>
        <v>0</v>
      </c>
      <c r="X988" s="48"/>
      <c r="Y988" s="48"/>
      <c r="Z988" s="16"/>
      <c r="AA988" s="16"/>
      <c r="AB988" s="48"/>
      <c r="AC988" s="48"/>
      <c r="AD988" s="48"/>
      <c r="AE988" s="48"/>
      <c r="AF988" s="48"/>
      <c r="AG988" s="48"/>
      <c r="AH988" s="48"/>
      <c r="AI988" s="48">
        <v>1</v>
      </c>
      <c r="AJ988" s="24">
        <f t="shared" si="114"/>
        <v>1</v>
      </c>
      <c r="AK988" s="48"/>
      <c r="AL988" s="48"/>
      <c r="AM988" s="16"/>
      <c r="AN988" s="16"/>
      <c r="AO988" s="48"/>
      <c r="AP988" s="48"/>
      <c r="AQ988" s="48"/>
      <c r="AR988" s="48"/>
      <c r="AS988" s="48"/>
      <c r="AT988" s="48"/>
      <c r="AU988" s="48"/>
      <c r="AV988" s="48">
        <v>1</v>
      </c>
      <c r="AW988" s="26">
        <f t="shared" si="115"/>
        <v>1</v>
      </c>
      <c r="AX988" s="16">
        <f t="shared" si="116"/>
        <v>2</v>
      </c>
      <c r="AY988" s="48"/>
      <c r="AZ988" s="48"/>
      <c r="BA988" s="129"/>
      <c r="BB988" s="157"/>
      <c r="BC988" s="156"/>
      <c r="BD988" s="156"/>
      <c r="BE988" s="156"/>
      <c r="BF988" s="156"/>
      <c r="BG988" s="156"/>
      <c r="BH988" s="156"/>
      <c r="BI988" s="156"/>
      <c r="BJ988" s="16"/>
      <c r="BK988" s="16"/>
      <c r="BL988" s="16"/>
      <c r="BM988" s="135"/>
      <c r="BN988" s="135">
        <f t="shared" si="111"/>
        <v>0</v>
      </c>
      <c r="BO988" s="131">
        <f t="shared" si="112"/>
        <v>2</v>
      </c>
      <c r="BP988" s="65">
        <f t="shared" si="110"/>
        <v>4</v>
      </c>
      <c r="BS988" s="29"/>
    </row>
    <row r="989" spans="2:71" ht="24.95" customHeight="1">
      <c r="B989" s="48" t="str">
        <f>Personal_Development!B990</f>
        <v>R</v>
      </c>
      <c r="C989" s="48">
        <f>Personal_Development!C990</f>
        <v>0</v>
      </c>
      <c r="D989" s="14" t="str">
        <f>Personal_Development!D990</f>
        <v>T10164</v>
      </c>
      <c r="E989" s="148" t="str">
        <f>Personal_Development!E990</f>
        <v>MOHAMAD FAIZ BIN JAMALUDIN</v>
      </c>
      <c r="F989" s="12" t="str">
        <f>Personal_Development!F990</f>
        <v>QUALITY ASSURANCE DEPARTMENT</v>
      </c>
      <c r="G989" s="12" t="str">
        <f>Personal_Development!G990</f>
        <v>QUALITY PLANNING SECTION (QPS)</v>
      </c>
      <c r="H989" s="40" t="str">
        <f>Personal_Development!I990</f>
        <v>C1 PROD</v>
      </c>
      <c r="I989" s="41" t="str">
        <f>Personal_Development!H990</f>
        <v>PROD ASSISTANT</v>
      </c>
      <c r="J989" s="42" t="str">
        <f>Personal_Development!J990</f>
        <v xml:space="preserve">C1 </v>
      </c>
      <c r="K989" s="48"/>
      <c r="L989" s="48"/>
      <c r="M989" s="16"/>
      <c r="N989" s="16"/>
      <c r="O989" s="48"/>
      <c r="P989" s="48"/>
      <c r="Q989" s="48"/>
      <c r="R989" s="48"/>
      <c r="S989" s="48"/>
      <c r="T989" s="48"/>
      <c r="U989" s="48"/>
      <c r="V989" s="48"/>
      <c r="W989" s="20">
        <f t="shared" si="113"/>
        <v>0</v>
      </c>
      <c r="X989" s="48"/>
      <c r="Y989" s="48"/>
      <c r="Z989" s="16"/>
      <c r="AA989" s="16"/>
      <c r="AB989" s="48"/>
      <c r="AC989" s="48"/>
      <c r="AD989" s="48"/>
      <c r="AE989" s="48"/>
      <c r="AF989" s="48"/>
      <c r="AG989" s="48"/>
      <c r="AH989" s="48">
        <v>2</v>
      </c>
      <c r="AI989" s="48"/>
      <c r="AJ989" s="24">
        <f t="shared" si="114"/>
        <v>2</v>
      </c>
      <c r="AK989" s="48"/>
      <c r="AL989" s="48"/>
      <c r="AM989" s="16"/>
      <c r="AN989" s="16"/>
      <c r="AO989" s="48"/>
      <c r="AP989" s="48"/>
      <c r="AQ989" s="48"/>
      <c r="AR989" s="48"/>
      <c r="AS989" s="48"/>
      <c r="AT989" s="48"/>
      <c r="AU989" s="48"/>
      <c r="AV989" s="48"/>
      <c r="AW989" s="26">
        <f t="shared" si="115"/>
        <v>0</v>
      </c>
      <c r="AX989" s="16">
        <f t="shared" si="116"/>
        <v>2</v>
      </c>
      <c r="AY989" s="48"/>
      <c r="AZ989" s="48"/>
      <c r="BA989" s="129"/>
      <c r="BB989" s="157"/>
      <c r="BC989" s="156"/>
      <c r="BD989" s="156"/>
      <c r="BE989" s="156"/>
      <c r="BF989" s="156"/>
      <c r="BG989" s="156"/>
      <c r="BH989" s="156"/>
      <c r="BI989" s="156"/>
      <c r="BJ989" s="16"/>
      <c r="BK989" s="16"/>
      <c r="BL989" s="16"/>
      <c r="BM989" s="135"/>
      <c r="BN989" s="135">
        <f t="shared" si="111"/>
        <v>0</v>
      </c>
      <c r="BO989" s="131">
        <f t="shared" si="112"/>
        <v>2</v>
      </c>
      <c r="BP989" s="65">
        <f t="shared" si="110"/>
        <v>4</v>
      </c>
      <c r="BS989" s="29"/>
    </row>
    <row r="990" spans="2:71" ht="24.95" customHeight="1">
      <c r="B990" s="48">
        <f>Personal_Development!B991</f>
        <v>0</v>
      </c>
      <c r="C990" s="48">
        <f>Personal_Development!C991</f>
        <v>0</v>
      </c>
      <c r="D990" s="14" t="str">
        <f>Personal_Development!D991</f>
        <v>T10165</v>
      </c>
      <c r="E990" s="148" t="str">
        <f>Personal_Development!E991</f>
        <v>FAUSIA BINTI SIMSI</v>
      </c>
      <c r="F990" s="12" t="str">
        <f>Personal_Development!F991</f>
        <v>PRODUCTION NO.1 DEPARTMENT</v>
      </c>
      <c r="G990" s="12" t="str">
        <f>Personal_Development!G991</f>
        <v>ASSEMBLY PRODUCTION SECTION (APS)</v>
      </c>
      <c r="H990" s="40" t="str">
        <f>Personal_Development!H991</f>
        <v>OPERATOR 2</v>
      </c>
      <c r="I990" s="41" t="str">
        <f>Personal_Development!I991</f>
        <v>C4 PROD</v>
      </c>
      <c r="J990" s="42" t="str">
        <f>Personal_Development!J991</f>
        <v xml:space="preserve">C4 </v>
      </c>
      <c r="K990" s="48"/>
      <c r="L990" s="48"/>
      <c r="M990" s="16"/>
      <c r="N990" s="16"/>
      <c r="O990" s="48"/>
      <c r="P990" s="48"/>
      <c r="Q990" s="48"/>
      <c r="R990" s="48"/>
      <c r="S990" s="48"/>
      <c r="T990" s="48"/>
      <c r="U990" s="48"/>
      <c r="V990" s="48"/>
      <c r="W990" s="20">
        <f t="shared" si="113"/>
        <v>0</v>
      </c>
      <c r="X990" s="48"/>
      <c r="Y990" s="48"/>
      <c r="Z990" s="16"/>
      <c r="AA990" s="16"/>
      <c r="AB990" s="48"/>
      <c r="AC990" s="48"/>
      <c r="AD990" s="48"/>
      <c r="AE990" s="48"/>
      <c r="AF990" s="48"/>
      <c r="AG990" s="48"/>
      <c r="AH990" s="48"/>
      <c r="AI990" s="48"/>
      <c r="AJ990" s="24">
        <f t="shared" si="114"/>
        <v>0</v>
      </c>
      <c r="AK990" s="48"/>
      <c r="AL990" s="48"/>
      <c r="AM990" s="16"/>
      <c r="AN990" s="16"/>
      <c r="AO990" s="48"/>
      <c r="AP990" s="48"/>
      <c r="AQ990" s="48"/>
      <c r="AR990" s="48"/>
      <c r="AS990" s="48"/>
      <c r="AT990" s="48"/>
      <c r="AU990" s="48">
        <v>0.5</v>
      </c>
      <c r="AV990" s="48"/>
      <c r="AW990" s="26">
        <f t="shared" si="115"/>
        <v>0.5</v>
      </c>
      <c r="AX990" s="16">
        <f t="shared" si="116"/>
        <v>0.5</v>
      </c>
      <c r="AY990" s="48"/>
      <c r="AZ990" s="48"/>
      <c r="BA990" s="129"/>
      <c r="BB990" s="157"/>
      <c r="BC990" s="156"/>
      <c r="BD990" s="156"/>
      <c r="BE990" s="156"/>
      <c r="BF990" s="156"/>
      <c r="BG990" s="156"/>
      <c r="BH990" s="156"/>
      <c r="BI990" s="156"/>
      <c r="BJ990" s="16"/>
      <c r="BK990" s="16"/>
      <c r="BL990" s="16"/>
      <c r="BM990" s="135"/>
      <c r="BN990" s="135">
        <f t="shared" si="111"/>
        <v>0</v>
      </c>
      <c r="BO990" s="131">
        <f t="shared" si="112"/>
        <v>0.5</v>
      </c>
      <c r="BP990" s="65">
        <f t="shared" si="110"/>
        <v>4</v>
      </c>
      <c r="BS990" s="29"/>
    </row>
    <row r="991" spans="2:71" ht="24.95" customHeight="1">
      <c r="B991" s="48" t="str">
        <f>Personal_Development!B992</f>
        <v>R</v>
      </c>
      <c r="C991" s="48">
        <f>Personal_Development!C992</f>
        <v>0</v>
      </c>
      <c r="D991" s="14" t="str">
        <f>Personal_Development!D992</f>
        <v>T10166</v>
      </c>
      <c r="E991" s="148" t="str">
        <f>Personal_Development!E992</f>
        <v>DELTON DASSARATAN A/L JESU</v>
      </c>
      <c r="F991" s="12" t="str">
        <f>Personal_Development!F992</f>
        <v>PRODUCTION NO.1 DEPARTMENT</v>
      </c>
      <c r="G991" s="12" t="str">
        <f>Personal_Development!G992</f>
        <v>ASSEMBLY PRODUCTION SECTION (APS)</v>
      </c>
      <c r="H991" s="40" t="str">
        <f>Personal_Development!H992</f>
        <v>OPERATOR 2</v>
      </c>
      <c r="I991" s="41" t="str">
        <f>Personal_Development!I992</f>
        <v>C4 PROD</v>
      </c>
      <c r="J991" s="42" t="str">
        <f>Personal_Development!J992</f>
        <v xml:space="preserve">C4 </v>
      </c>
      <c r="K991" s="48"/>
      <c r="L991" s="48"/>
      <c r="M991" s="16"/>
      <c r="N991" s="16"/>
      <c r="O991" s="48"/>
      <c r="P991" s="48"/>
      <c r="Q991" s="48"/>
      <c r="R991" s="48"/>
      <c r="S991" s="48"/>
      <c r="T991" s="48"/>
      <c r="U991" s="48">
        <v>1</v>
      </c>
      <c r="V991" s="48"/>
      <c r="W991" s="20">
        <f t="shared" si="113"/>
        <v>1</v>
      </c>
      <c r="X991" s="48"/>
      <c r="Y991" s="48"/>
      <c r="Z991" s="16"/>
      <c r="AA991" s="16"/>
      <c r="AB991" s="48"/>
      <c r="AC991" s="48"/>
      <c r="AD991" s="48"/>
      <c r="AE991" s="48"/>
      <c r="AF991" s="48"/>
      <c r="AG991" s="48"/>
      <c r="AH991" s="48"/>
      <c r="AI991" s="48"/>
      <c r="AJ991" s="24">
        <f t="shared" si="114"/>
        <v>0</v>
      </c>
      <c r="AK991" s="48"/>
      <c r="AL991" s="48"/>
      <c r="AM991" s="16"/>
      <c r="AN991" s="16"/>
      <c r="AO991" s="48"/>
      <c r="AP991" s="48"/>
      <c r="AQ991" s="48"/>
      <c r="AR991" s="48"/>
      <c r="AS991" s="48"/>
      <c r="AT991" s="48"/>
      <c r="AU991" s="48">
        <v>2.5</v>
      </c>
      <c r="AV991" s="48"/>
      <c r="AW991" s="26">
        <f t="shared" si="115"/>
        <v>2.5</v>
      </c>
      <c r="AX991" s="16">
        <f t="shared" si="116"/>
        <v>3.5</v>
      </c>
      <c r="AY991" s="48"/>
      <c r="AZ991" s="48"/>
      <c r="BA991" s="129"/>
      <c r="BB991" s="157"/>
      <c r="BC991" s="156"/>
      <c r="BD991" s="156"/>
      <c r="BE991" s="156"/>
      <c r="BF991" s="156"/>
      <c r="BG991" s="156"/>
      <c r="BH991" s="156"/>
      <c r="BI991" s="156"/>
      <c r="BJ991" s="16"/>
      <c r="BK991" s="16"/>
      <c r="BL991" s="16"/>
      <c r="BM991" s="135"/>
      <c r="BN991" s="135">
        <f t="shared" si="111"/>
        <v>0</v>
      </c>
      <c r="BO991" s="131">
        <f t="shared" si="112"/>
        <v>3.5</v>
      </c>
      <c r="BP991" s="65">
        <f t="shared" si="110"/>
        <v>4</v>
      </c>
      <c r="BS991" s="29"/>
    </row>
    <row r="992" spans="2:71" ht="24.95" customHeight="1">
      <c r="B992" s="48">
        <f>Personal_Development!B993</f>
        <v>0</v>
      </c>
      <c r="C992" s="48">
        <f>Personal_Development!C993</f>
        <v>0</v>
      </c>
      <c r="D992" s="14" t="str">
        <f>Personal_Development!D993</f>
        <v>T10167</v>
      </c>
      <c r="E992" s="148" t="str">
        <f>Personal_Development!E993</f>
        <v>KALAISELVAN A/L VETTIVEL</v>
      </c>
      <c r="F992" s="12" t="str">
        <f>Personal_Development!F993</f>
        <v>PRODUCTION NO.1 DEPARTMENT</v>
      </c>
      <c r="G992" s="12" t="str">
        <f>Personal_Development!G993</f>
        <v>ASSEMBLY PRODUCTION SECTION (APS)</v>
      </c>
      <c r="H992" s="40" t="str">
        <f>Personal_Development!H993</f>
        <v>OPERATOR 2</v>
      </c>
      <c r="I992" s="41" t="str">
        <f>Personal_Development!I993</f>
        <v>C4 PROD</v>
      </c>
      <c r="J992" s="42" t="str">
        <f>Personal_Development!J993</f>
        <v xml:space="preserve">C4 </v>
      </c>
      <c r="K992" s="48"/>
      <c r="L992" s="48"/>
      <c r="M992" s="16"/>
      <c r="N992" s="16"/>
      <c r="O992" s="48"/>
      <c r="P992" s="48"/>
      <c r="Q992" s="48"/>
      <c r="R992" s="48"/>
      <c r="S992" s="48"/>
      <c r="T992" s="48"/>
      <c r="U992" s="48"/>
      <c r="V992" s="48">
        <v>4</v>
      </c>
      <c r="W992" s="20">
        <f t="shared" si="113"/>
        <v>4</v>
      </c>
      <c r="X992" s="48"/>
      <c r="Y992" s="48"/>
      <c r="Z992" s="16"/>
      <c r="AA992" s="16"/>
      <c r="AB992" s="48"/>
      <c r="AC992" s="48"/>
      <c r="AD992" s="48"/>
      <c r="AE992" s="48"/>
      <c r="AF992" s="48"/>
      <c r="AG992" s="48"/>
      <c r="AH992" s="48">
        <v>1</v>
      </c>
      <c r="AI992" s="48">
        <v>1</v>
      </c>
      <c r="AJ992" s="24">
        <f t="shared" si="114"/>
        <v>2</v>
      </c>
      <c r="AK992" s="48"/>
      <c r="AL992" s="48"/>
      <c r="AM992" s="16"/>
      <c r="AN992" s="16"/>
      <c r="AO992" s="48"/>
      <c r="AP992" s="48"/>
      <c r="AQ992" s="48"/>
      <c r="AR992" s="48"/>
      <c r="AS992" s="48"/>
      <c r="AT992" s="48"/>
      <c r="AU992" s="48"/>
      <c r="AV992" s="48">
        <v>2</v>
      </c>
      <c r="AW992" s="26">
        <f t="shared" si="115"/>
        <v>2</v>
      </c>
      <c r="AX992" s="16">
        <f t="shared" si="116"/>
        <v>8</v>
      </c>
      <c r="AY992" s="48"/>
      <c r="AZ992" s="48"/>
      <c r="BA992" s="129"/>
      <c r="BB992" s="157"/>
      <c r="BC992" s="156"/>
      <c r="BD992" s="156"/>
      <c r="BE992" s="156"/>
      <c r="BF992" s="156"/>
      <c r="BG992" s="156"/>
      <c r="BH992" s="156"/>
      <c r="BI992" s="156"/>
      <c r="BJ992" s="16"/>
      <c r="BK992" s="16"/>
      <c r="BL992" s="16"/>
      <c r="BM992" s="135"/>
      <c r="BN992" s="135">
        <f t="shared" si="111"/>
        <v>0</v>
      </c>
      <c r="BO992" s="131">
        <f t="shared" si="112"/>
        <v>8</v>
      </c>
      <c r="BP992" s="65">
        <f t="shared" si="110"/>
        <v>2</v>
      </c>
      <c r="BS992" s="29"/>
    </row>
    <row r="993" spans="2:71" ht="24.95" customHeight="1">
      <c r="B993" s="48" t="str">
        <f>Personal_Development!B994</f>
        <v>R</v>
      </c>
      <c r="C993" s="48">
        <f>Personal_Development!C994</f>
        <v>0</v>
      </c>
      <c r="D993" s="14" t="str">
        <f>Personal_Development!D994</f>
        <v>T10168</v>
      </c>
      <c r="E993" s="148" t="str">
        <f>Personal_Development!E994</f>
        <v>JAMIL BIN ABDUL HALIM</v>
      </c>
      <c r="F993" s="12" t="str">
        <f>Personal_Development!F994</f>
        <v>PRODUCTION NO.2 DEPARTMENT</v>
      </c>
      <c r="G993" s="12" t="str">
        <f>Personal_Development!G994</f>
        <v>MOLDING PRODUCTION SECTION (MPS)</v>
      </c>
      <c r="H993" s="40" t="str">
        <f>Personal_Development!H994</f>
        <v>OPERATOR 2</v>
      </c>
      <c r="I993" s="41" t="str">
        <f>Personal_Development!I994</f>
        <v>C4 PROD</v>
      </c>
      <c r="J993" s="42" t="str">
        <f>Personal_Development!J994</f>
        <v xml:space="preserve">C4 </v>
      </c>
      <c r="K993" s="48"/>
      <c r="L993" s="48"/>
      <c r="M993" s="16"/>
      <c r="N993" s="16"/>
      <c r="O993" s="48"/>
      <c r="P993" s="48"/>
      <c r="Q993" s="48"/>
      <c r="R993" s="48"/>
      <c r="S993" s="48"/>
      <c r="T993" s="48"/>
      <c r="U993" s="48"/>
      <c r="V993" s="48"/>
      <c r="W993" s="20">
        <f t="shared" si="113"/>
        <v>0</v>
      </c>
      <c r="X993" s="48"/>
      <c r="Y993" s="48"/>
      <c r="Z993" s="16"/>
      <c r="AA993" s="16"/>
      <c r="AB993" s="48"/>
      <c r="AC993" s="48"/>
      <c r="AD993" s="48"/>
      <c r="AE993" s="48"/>
      <c r="AF993" s="48"/>
      <c r="AG993" s="48"/>
      <c r="AH993" s="48"/>
      <c r="AI993" s="48"/>
      <c r="AJ993" s="24">
        <f t="shared" si="114"/>
        <v>0</v>
      </c>
      <c r="AK993" s="48"/>
      <c r="AL993" s="48"/>
      <c r="AM993" s="16"/>
      <c r="AN993" s="16"/>
      <c r="AO993" s="48"/>
      <c r="AP993" s="48"/>
      <c r="AQ993" s="48"/>
      <c r="AR993" s="48"/>
      <c r="AS993" s="48"/>
      <c r="AT993" s="48"/>
      <c r="AU993" s="48">
        <v>1.5</v>
      </c>
      <c r="AV993" s="48"/>
      <c r="AW993" s="26">
        <f t="shared" si="115"/>
        <v>1.5</v>
      </c>
      <c r="AX993" s="16">
        <f t="shared" si="116"/>
        <v>1.5</v>
      </c>
      <c r="AY993" s="48"/>
      <c r="AZ993" s="48"/>
      <c r="BA993" s="129"/>
      <c r="BB993" s="157"/>
      <c r="BC993" s="156"/>
      <c r="BD993" s="156"/>
      <c r="BE993" s="156"/>
      <c r="BF993" s="156"/>
      <c r="BG993" s="156"/>
      <c r="BH993" s="156"/>
      <c r="BI993" s="156"/>
      <c r="BJ993" s="16"/>
      <c r="BK993" s="16"/>
      <c r="BL993" s="16"/>
      <c r="BM993" s="135"/>
      <c r="BN993" s="135">
        <f t="shared" si="111"/>
        <v>0</v>
      </c>
      <c r="BO993" s="131">
        <f t="shared" si="112"/>
        <v>1.5</v>
      </c>
      <c r="BP993" s="65">
        <f t="shared" si="110"/>
        <v>4</v>
      </c>
      <c r="BS993" s="29"/>
    </row>
    <row r="994" spans="2:71" ht="24.95" customHeight="1">
      <c r="B994" s="48">
        <f>Personal_Development!B995</f>
        <v>0</v>
      </c>
      <c r="C994" s="48" t="str">
        <f>Personal_Development!C995</f>
        <v>K03437</v>
      </c>
      <c r="D994" s="14" t="str">
        <f>Personal_Development!D995</f>
        <v>C13997</v>
      </c>
      <c r="E994" s="148" t="str">
        <f>Personal_Development!E995</f>
        <v>NORSHAHIRAH ZAWANI BINTI NORHISHAM</v>
      </c>
      <c r="F994" s="12" t="str">
        <f>Personal_Development!F995</f>
        <v>PRODUCTION NO.1 DEPARTMENT</v>
      </c>
      <c r="G994" s="12" t="str">
        <f>Personal_Development!G995</f>
        <v>ASSEMBLY PRODUCTION SECTION (APS)</v>
      </c>
      <c r="H994" s="40" t="str">
        <f>Personal_Development!H995</f>
        <v>OPERATOR 2</v>
      </c>
      <c r="I994" s="41" t="str">
        <f>Personal_Development!I995</f>
        <v>C4 PROD</v>
      </c>
      <c r="J994" s="42" t="str">
        <f>Personal_Development!J995</f>
        <v xml:space="preserve">C4 </v>
      </c>
      <c r="K994" s="48"/>
      <c r="L994" s="48"/>
      <c r="M994" s="16"/>
      <c r="N994" s="16"/>
      <c r="O994" s="48"/>
      <c r="P994" s="48"/>
      <c r="Q994" s="48"/>
      <c r="R994" s="48"/>
      <c r="S994" s="48"/>
      <c r="T994" s="48"/>
      <c r="U994" s="48"/>
      <c r="V994" s="48"/>
      <c r="W994" s="20">
        <f t="shared" si="113"/>
        <v>0</v>
      </c>
      <c r="X994" s="48"/>
      <c r="Y994" s="48"/>
      <c r="Z994" s="16"/>
      <c r="AA994" s="16"/>
      <c r="AB994" s="48"/>
      <c r="AC994" s="48"/>
      <c r="AD994" s="48"/>
      <c r="AE994" s="48"/>
      <c r="AF994" s="48"/>
      <c r="AG994" s="48"/>
      <c r="AH994" s="48"/>
      <c r="AI994" s="48"/>
      <c r="AJ994" s="24">
        <f t="shared" si="114"/>
        <v>0</v>
      </c>
      <c r="AK994" s="48"/>
      <c r="AL994" s="48"/>
      <c r="AM994" s="16"/>
      <c r="AN994" s="16"/>
      <c r="AO994" s="48"/>
      <c r="AP994" s="48"/>
      <c r="AQ994" s="48"/>
      <c r="AR994" s="48"/>
      <c r="AS994" s="48"/>
      <c r="AT994" s="48"/>
      <c r="AU994" s="48"/>
      <c r="AV994" s="48"/>
      <c r="AW994" s="26">
        <f t="shared" si="115"/>
        <v>0</v>
      </c>
      <c r="AX994" s="16">
        <f t="shared" si="116"/>
        <v>0</v>
      </c>
      <c r="AY994" s="48"/>
      <c r="AZ994" s="48"/>
      <c r="BA994" s="129"/>
      <c r="BB994" s="157"/>
      <c r="BC994" s="156"/>
      <c r="BD994" s="156"/>
      <c r="BE994" s="156"/>
      <c r="BF994" s="156"/>
      <c r="BG994" s="156"/>
      <c r="BH994" s="156"/>
      <c r="BI994" s="156"/>
      <c r="BJ994" s="16"/>
      <c r="BK994" s="16"/>
      <c r="BL994" s="16"/>
      <c r="BM994" s="135"/>
      <c r="BN994" s="135">
        <f t="shared" si="111"/>
        <v>0</v>
      </c>
      <c r="BO994" s="131">
        <f t="shared" si="112"/>
        <v>0</v>
      </c>
      <c r="BP994" s="65">
        <f t="shared" si="110"/>
        <v>5</v>
      </c>
      <c r="BS994" s="29"/>
    </row>
    <row r="995" spans="2:71" ht="24.95" customHeight="1">
      <c r="B995" s="48" t="str">
        <f>Personal_Development!B996</f>
        <v>R</v>
      </c>
      <c r="C995" s="48" t="str">
        <f>Personal_Development!C996</f>
        <v>K03438</v>
      </c>
      <c r="D995" s="14" t="str">
        <f>Personal_Development!D996</f>
        <v>C13998</v>
      </c>
      <c r="E995" s="148" t="str">
        <f>Personal_Development!E996</f>
        <v>LYANA BINTI ROSLI</v>
      </c>
      <c r="F995" s="12" t="str">
        <f>Personal_Development!F996</f>
        <v>PRODUCTION NO.1 DEPARTMENT</v>
      </c>
      <c r="G995" s="12" t="str">
        <f>Personal_Development!G996</f>
        <v>ASSEMBLY PRODUCTION SECTION (APS)</v>
      </c>
      <c r="H995" s="40" t="str">
        <f>Personal_Development!H996</f>
        <v>OPERATOR 2</v>
      </c>
      <c r="I995" s="41" t="str">
        <f>Personal_Development!I996</f>
        <v>C4 PROD</v>
      </c>
      <c r="J995" s="42" t="str">
        <f>Personal_Development!J996</f>
        <v xml:space="preserve">C4 </v>
      </c>
      <c r="K995" s="48"/>
      <c r="L995" s="48"/>
      <c r="M995" s="16"/>
      <c r="N995" s="16"/>
      <c r="O995" s="48"/>
      <c r="P995" s="48"/>
      <c r="Q995" s="48"/>
      <c r="R995" s="48"/>
      <c r="S995" s="48"/>
      <c r="T995" s="48"/>
      <c r="U995" s="48"/>
      <c r="V995" s="48"/>
      <c r="W995" s="20">
        <f t="shared" ref="W995:W1058" si="117">SUM(K995:V995)</f>
        <v>0</v>
      </c>
      <c r="X995" s="48"/>
      <c r="Y995" s="48"/>
      <c r="Z995" s="16"/>
      <c r="AA995" s="16"/>
      <c r="AB995" s="48"/>
      <c r="AC995" s="48"/>
      <c r="AD995" s="48"/>
      <c r="AE995" s="48"/>
      <c r="AF995" s="48"/>
      <c r="AG995" s="48"/>
      <c r="AH995" s="48"/>
      <c r="AI995" s="48"/>
      <c r="AJ995" s="24">
        <f t="shared" ref="AJ995:AJ1058" si="118">SUM(X995:AI995)</f>
        <v>0</v>
      </c>
      <c r="AK995" s="48"/>
      <c r="AL995" s="48"/>
      <c r="AM995" s="16"/>
      <c r="AN995" s="16"/>
      <c r="AO995" s="48"/>
      <c r="AP995" s="48"/>
      <c r="AQ995" s="48"/>
      <c r="AR995" s="48"/>
      <c r="AS995" s="48"/>
      <c r="AT995" s="48"/>
      <c r="AU995" s="48"/>
      <c r="AV995" s="48"/>
      <c r="AW995" s="26">
        <f t="shared" ref="AW995:AW1058" si="119">SUM(AK995:AV995)</f>
        <v>0</v>
      </c>
      <c r="AX995" s="16">
        <f t="shared" ref="AX995:AX1058" si="120">SUM(W995,AJ995,AW995)</f>
        <v>0</v>
      </c>
      <c r="AY995" s="48"/>
      <c r="AZ995" s="48"/>
      <c r="BA995" s="129"/>
      <c r="BB995" s="157"/>
      <c r="BC995" s="156"/>
      <c r="BD995" s="156"/>
      <c r="BE995" s="156"/>
      <c r="BF995" s="156"/>
      <c r="BG995" s="156"/>
      <c r="BH995" s="156"/>
      <c r="BI995" s="156"/>
      <c r="BJ995" s="16"/>
      <c r="BK995" s="16"/>
      <c r="BL995" s="16"/>
      <c r="BM995" s="135"/>
      <c r="BN995" s="135">
        <f t="shared" ref="BN995:BN1058" si="121">SUM(BB995:BM995)</f>
        <v>0</v>
      </c>
      <c r="BO995" s="131">
        <f t="shared" ref="BO995:BO1058" si="122">SUM(AX995,AY995,AZ995,BA995,BN995)</f>
        <v>0</v>
      </c>
      <c r="BP995" s="65">
        <f t="shared" si="110"/>
        <v>5</v>
      </c>
      <c r="BS995" s="29"/>
    </row>
    <row r="996" spans="2:71" ht="24.95" customHeight="1">
      <c r="B996" s="48" t="str">
        <f>Personal_Development!B997</f>
        <v>R</v>
      </c>
      <c r="C996" s="48">
        <f>Personal_Development!C997</f>
        <v>0</v>
      </c>
      <c r="D996" s="14" t="str">
        <f>Personal_Development!D997</f>
        <v>K03439</v>
      </c>
      <c r="E996" s="148" t="str">
        <f>Personal_Development!E997</f>
        <v>KALAISELVI A/P TANAIMALAI</v>
      </c>
      <c r="F996" s="12" t="str">
        <f>Personal_Development!F997</f>
        <v>PRODUCTION NO.1 DEPARTMENT</v>
      </c>
      <c r="G996" s="12" t="str">
        <f>Personal_Development!G997</f>
        <v>ASSEMBLY PRODUCTION SECTION (APS)</v>
      </c>
      <c r="H996" s="40" t="str">
        <f>Personal_Development!H997</f>
        <v>OPERATOR 2</v>
      </c>
      <c r="I996" s="41" t="str">
        <f>Personal_Development!I997</f>
        <v>C4 PROD</v>
      </c>
      <c r="J996" s="42" t="str">
        <f>Personal_Development!J997</f>
        <v xml:space="preserve">C4 </v>
      </c>
      <c r="K996" s="48"/>
      <c r="L996" s="48"/>
      <c r="M996" s="16"/>
      <c r="N996" s="16"/>
      <c r="O996" s="48"/>
      <c r="P996" s="48"/>
      <c r="Q996" s="48"/>
      <c r="R996" s="48"/>
      <c r="S996" s="48"/>
      <c r="T996" s="48"/>
      <c r="U996" s="48"/>
      <c r="V996" s="48"/>
      <c r="W996" s="20">
        <f t="shared" si="117"/>
        <v>0</v>
      </c>
      <c r="X996" s="48"/>
      <c r="Y996" s="48"/>
      <c r="Z996" s="16"/>
      <c r="AA996" s="16"/>
      <c r="AB996" s="48"/>
      <c r="AC996" s="48"/>
      <c r="AD996" s="48"/>
      <c r="AE996" s="48"/>
      <c r="AF996" s="48"/>
      <c r="AG996" s="48"/>
      <c r="AH996" s="48"/>
      <c r="AI996" s="48"/>
      <c r="AJ996" s="24">
        <f t="shared" si="118"/>
        <v>0</v>
      </c>
      <c r="AK996" s="48"/>
      <c r="AL996" s="48"/>
      <c r="AM996" s="16"/>
      <c r="AN996" s="16"/>
      <c r="AO996" s="48"/>
      <c r="AP996" s="48"/>
      <c r="AQ996" s="48"/>
      <c r="AR996" s="48"/>
      <c r="AS996" s="48"/>
      <c r="AT996" s="48"/>
      <c r="AU996" s="48"/>
      <c r="AV996" s="48"/>
      <c r="AW996" s="26">
        <f t="shared" si="119"/>
        <v>0</v>
      </c>
      <c r="AX996" s="16">
        <f t="shared" si="120"/>
        <v>0</v>
      </c>
      <c r="AY996" s="48"/>
      <c r="AZ996" s="48"/>
      <c r="BA996" s="129"/>
      <c r="BB996" s="157"/>
      <c r="BC996" s="156"/>
      <c r="BD996" s="156"/>
      <c r="BE996" s="156"/>
      <c r="BF996" s="156"/>
      <c r="BG996" s="156"/>
      <c r="BH996" s="156"/>
      <c r="BI996" s="156"/>
      <c r="BJ996" s="16"/>
      <c r="BK996" s="16"/>
      <c r="BL996" s="16"/>
      <c r="BM996" s="135"/>
      <c r="BN996" s="135">
        <f t="shared" si="121"/>
        <v>0</v>
      </c>
      <c r="BO996" s="131">
        <f t="shared" si="122"/>
        <v>0</v>
      </c>
      <c r="BP996" s="65">
        <f t="shared" si="110"/>
        <v>5</v>
      </c>
      <c r="BS996" s="29"/>
    </row>
    <row r="997" spans="2:71" ht="24.95" customHeight="1">
      <c r="B997" s="48">
        <f>Personal_Development!B998</f>
        <v>0</v>
      </c>
      <c r="C997" s="48" t="str">
        <f>Personal_Development!C998</f>
        <v>K03440</v>
      </c>
      <c r="D997" s="14" t="str">
        <f>Personal_Development!D998</f>
        <v>C13999</v>
      </c>
      <c r="E997" s="148" t="str">
        <f>Personal_Development!E998</f>
        <v>NUR FAZILA BINTI ABD MAJID</v>
      </c>
      <c r="F997" s="12" t="str">
        <f>Personal_Development!F998</f>
        <v>PRODUCTION NO.1 DEPARTMENT</v>
      </c>
      <c r="G997" s="12" t="str">
        <f>Personal_Development!G998</f>
        <v>ASSEMBLY PRODUCTION SECTION (APS)</v>
      </c>
      <c r="H997" s="40" t="str">
        <f>Personal_Development!H998</f>
        <v>OPERATOR 2</v>
      </c>
      <c r="I997" s="41" t="str">
        <f>Personal_Development!I998</f>
        <v>C4 PROD</v>
      </c>
      <c r="J997" s="42" t="str">
        <f>Personal_Development!J998</f>
        <v xml:space="preserve">C4 </v>
      </c>
      <c r="K997" s="48"/>
      <c r="L997" s="48"/>
      <c r="M997" s="16"/>
      <c r="N997" s="16"/>
      <c r="O997" s="48"/>
      <c r="P997" s="48"/>
      <c r="Q997" s="48"/>
      <c r="R997" s="48"/>
      <c r="S997" s="48"/>
      <c r="T997" s="48"/>
      <c r="U997" s="48"/>
      <c r="V997" s="48"/>
      <c r="W997" s="20">
        <f t="shared" si="117"/>
        <v>0</v>
      </c>
      <c r="X997" s="48"/>
      <c r="Y997" s="48"/>
      <c r="Z997" s="16"/>
      <c r="AA997" s="16"/>
      <c r="AB997" s="48"/>
      <c r="AC997" s="48"/>
      <c r="AD997" s="48"/>
      <c r="AE997" s="48"/>
      <c r="AF997" s="48"/>
      <c r="AG997" s="48"/>
      <c r="AH997" s="48"/>
      <c r="AI997" s="48"/>
      <c r="AJ997" s="24">
        <f t="shared" si="118"/>
        <v>0</v>
      </c>
      <c r="AK997" s="48"/>
      <c r="AL997" s="48"/>
      <c r="AM997" s="16"/>
      <c r="AN997" s="16"/>
      <c r="AO997" s="48"/>
      <c r="AP997" s="48"/>
      <c r="AQ997" s="48"/>
      <c r="AR997" s="48"/>
      <c r="AS997" s="48"/>
      <c r="AT997" s="48"/>
      <c r="AU997" s="48"/>
      <c r="AV997" s="48"/>
      <c r="AW997" s="26">
        <f t="shared" si="119"/>
        <v>0</v>
      </c>
      <c r="AX997" s="16">
        <f t="shared" si="120"/>
        <v>0</v>
      </c>
      <c r="AY997" s="48"/>
      <c r="AZ997" s="48"/>
      <c r="BA997" s="129"/>
      <c r="BB997" s="157"/>
      <c r="BC997" s="156"/>
      <c r="BD997" s="156"/>
      <c r="BE997" s="156"/>
      <c r="BF997" s="156"/>
      <c r="BG997" s="156"/>
      <c r="BH997" s="156"/>
      <c r="BI997" s="156"/>
      <c r="BJ997" s="16"/>
      <c r="BK997" s="16"/>
      <c r="BL997" s="16"/>
      <c r="BM997" s="135"/>
      <c r="BN997" s="135">
        <f t="shared" si="121"/>
        <v>0</v>
      </c>
      <c r="BO997" s="131">
        <f t="shared" si="122"/>
        <v>0</v>
      </c>
      <c r="BP997" s="65">
        <f t="shared" si="110"/>
        <v>5</v>
      </c>
      <c r="BS997" s="29"/>
    </row>
    <row r="998" spans="2:71" ht="24.95" customHeight="1">
      <c r="B998" s="48">
        <f>Personal_Development!B999</f>
        <v>0</v>
      </c>
      <c r="C998" s="48" t="str">
        <f>Personal_Development!C999</f>
        <v>K03441</v>
      </c>
      <c r="D998" s="14" t="str">
        <f>Personal_Development!D999</f>
        <v>C14000</v>
      </c>
      <c r="E998" s="148" t="str">
        <f>Personal_Development!E999</f>
        <v>NURUL HAYANI BINTI ABU HASSIM</v>
      </c>
      <c r="F998" s="12" t="str">
        <f>Personal_Development!F999</f>
        <v>PRODUCTION NO.1 DEPARTMENT</v>
      </c>
      <c r="G998" s="12" t="str">
        <f>Personal_Development!G999</f>
        <v>ASSEMBLY PRODUCTION SECTION (APS)</v>
      </c>
      <c r="H998" s="40" t="str">
        <f>Personal_Development!H999</f>
        <v>OPERATOR 2</v>
      </c>
      <c r="I998" s="41" t="str">
        <f>Personal_Development!I999</f>
        <v>C4 PROD</v>
      </c>
      <c r="J998" s="42" t="str">
        <f>Personal_Development!J999</f>
        <v xml:space="preserve">C4 </v>
      </c>
      <c r="K998" s="48"/>
      <c r="L998" s="48"/>
      <c r="M998" s="16"/>
      <c r="N998" s="16"/>
      <c r="O998" s="48"/>
      <c r="P998" s="48"/>
      <c r="Q998" s="48"/>
      <c r="R998" s="48"/>
      <c r="S998" s="48"/>
      <c r="T998" s="48"/>
      <c r="U998" s="48"/>
      <c r="V998" s="48"/>
      <c r="W998" s="20">
        <f t="shared" si="117"/>
        <v>0</v>
      </c>
      <c r="X998" s="48"/>
      <c r="Y998" s="48"/>
      <c r="Z998" s="16"/>
      <c r="AA998" s="16"/>
      <c r="AB998" s="48"/>
      <c r="AC998" s="48"/>
      <c r="AD998" s="48"/>
      <c r="AE998" s="48"/>
      <c r="AF998" s="48"/>
      <c r="AG998" s="48"/>
      <c r="AH998" s="48"/>
      <c r="AI998" s="48"/>
      <c r="AJ998" s="24">
        <f t="shared" si="118"/>
        <v>0</v>
      </c>
      <c r="AK998" s="48"/>
      <c r="AL998" s="48"/>
      <c r="AM998" s="16"/>
      <c r="AN998" s="16"/>
      <c r="AO998" s="48"/>
      <c r="AP998" s="48"/>
      <c r="AQ998" s="48"/>
      <c r="AR998" s="48"/>
      <c r="AS998" s="48"/>
      <c r="AT998" s="48"/>
      <c r="AU998" s="48"/>
      <c r="AV998" s="48"/>
      <c r="AW998" s="26">
        <f t="shared" si="119"/>
        <v>0</v>
      </c>
      <c r="AX998" s="16">
        <f t="shared" si="120"/>
        <v>0</v>
      </c>
      <c r="AY998" s="48"/>
      <c r="AZ998" s="48"/>
      <c r="BA998" s="129"/>
      <c r="BB998" s="157"/>
      <c r="BC998" s="156"/>
      <c r="BD998" s="156"/>
      <c r="BE998" s="156"/>
      <c r="BF998" s="156"/>
      <c r="BG998" s="156"/>
      <c r="BH998" s="156"/>
      <c r="BI998" s="156"/>
      <c r="BJ998" s="16"/>
      <c r="BK998" s="16"/>
      <c r="BL998" s="16"/>
      <c r="BM998" s="135"/>
      <c r="BN998" s="135">
        <f t="shared" si="121"/>
        <v>0</v>
      </c>
      <c r="BO998" s="131">
        <f t="shared" si="122"/>
        <v>0</v>
      </c>
      <c r="BP998" s="65">
        <f t="shared" si="110"/>
        <v>5</v>
      </c>
      <c r="BS998" s="29"/>
    </row>
    <row r="999" spans="2:71" ht="24.95" customHeight="1">
      <c r="B999" s="48">
        <f>Personal_Development!B1000</f>
        <v>0</v>
      </c>
      <c r="C999" s="48" t="str">
        <f>Personal_Development!C1000</f>
        <v>K03443</v>
      </c>
      <c r="D999" s="14" t="str">
        <f>Personal_Development!D1000</f>
        <v>C14001</v>
      </c>
      <c r="E999" s="148" t="str">
        <f>Personal_Development!E1000</f>
        <v>AHMAD SYAZWAN BIN AMRAN</v>
      </c>
      <c r="F999" s="12" t="str">
        <f>Personal_Development!F1000</f>
        <v>FACTORY OPERATIONS DEPARTMENT</v>
      </c>
      <c r="G999" s="12" t="str">
        <f>Personal_Development!G1000</f>
        <v>INVENTORY &amp; SYSYTEM CONTROL SECTION (IVS)</v>
      </c>
      <c r="H999" s="40" t="str">
        <f>Personal_Development!H1000</f>
        <v>STOREHAND</v>
      </c>
      <c r="I999" s="41" t="str">
        <f>Personal_Development!I1000</f>
        <v>C4 PROD</v>
      </c>
      <c r="J999" s="42" t="str">
        <f>Personal_Development!J1000</f>
        <v xml:space="preserve">C4 </v>
      </c>
      <c r="K999" s="48"/>
      <c r="L999" s="48"/>
      <c r="M999" s="16"/>
      <c r="N999" s="16"/>
      <c r="O999" s="48"/>
      <c r="P999" s="48"/>
      <c r="Q999" s="48"/>
      <c r="R999" s="48"/>
      <c r="S999" s="48"/>
      <c r="T999" s="48"/>
      <c r="U999" s="48"/>
      <c r="V999" s="48"/>
      <c r="W999" s="20">
        <f t="shared" si="117"/>
        <v>0</v>
      </c>
      <c r="X999" s="48"/>
      <c r="Y999" s="48"/>
      <c r="Z999" s="16"/>
      <c r="AA999" s="16"/>
      <c r="AB999" s="48"/>
      <c r="AC999" s="48"/>
      <c r="AD999" s="48"/>
      <c r="AE999" s="48"/>
      <c r="AF999" s="48"/>
      <c r="AG999" s="48"/>
      <c r="AH999" s="48"/>
      <c r="AI999" s="48"/>
      <c r="AJ999" s="24">
        <f t="shared" si="118"/>
        <v>0</v>
      </c>
      <c r="AK999" s="48"/>
      <c r="AL999" s="48"/>
      <c r="AM999" s="16"/>
      <c r="AN999" s="16"/>
      <c r="AO999" s="48"/>
      <c r="AP999" s="48"/>
      <c r="AQ999" s="48"/>
      <c r="AR999" s="48"/>
      <c r="AS999" s="48"/>
      <c r="AT999" s="48"/>
      <c r="AU999" s="48"/>
      <c r="AV999" s="48"/>
      <c r="AW999" s="26">
        <f t="shared" si="119"/>
        <v>0</v>
      </c>
      <c r="AX999" s="16">
        <f t="shared" si="120"/>
        <v>0</v>
      </c>
      <c r="AY999" s="48"/>
      <c r="AZ999" s="48"/>
      <c r="BA999" s="129"/>
      <c r="BB999" s="157"/>
      <c r="BC999" s="156"/>
      <c r="BD999" s="156"/>
      <c r="BE999" s="156"/>
      <c r="BF999" s="156"/>
      <c r="BG999" s="156"/>
      <c r="BH999" s="156"/>
      <c r="BI999" s="156"/>
      <c r="BJ999" s="16"/>
      <c r="BK999" s="16"/>
      <c r="BL999" s="16"/>
      <c r="BM999" s="135"/>
      <c r="BN999" s="135">
        <f t="shared" si="121"/>
        <v>0</v>
      </c>
      <c r="BO999" s="131">
        <f t="shared" si="122"/>
        <v>0</v>
      </c>
      <c r="BP999" s="65">
        <f t="shared" si="110"/>
        <v>5</v>
      </c>
      <c r="BS999" s="29"/>
    </row>
    <row r="1000" spans="2:71" ht="24.95" customHeight="1">
      <c r="B1000" s="48">
        <f>Personal_Development!B1001</f>
        <v>0</v>
      </c>
      <c r="C1000" s="48" t="str">
        <f>Personal_Development!C1001</f>
        <v>K03446</v>
      </c>
      <c r="D1000" s="14" t="str">
        <f>Personal_Development!D1001</f>
        <v>C14002</v>
      </c>
      <c r="E1000" s="148" t="str">
        <f>Personal_Development!E1001</f>
        <v>NOR ANIRA BINTI NASARUDDIN</v>
      </c>
      <c r="F1000" s="12" t="str">
        <f>Personal_Development!F1001</f>
        <v>PRODUCTION NO.2 DEPARTMENT</v>
      </c>
      <c r="G1000" s="12" t="str">
        <f>Personal_Development!G1001</f>
        <v>MOLDING PRODUCTION SECTION (MPS)</v>
      </c>
      <c r="H1000" s="40" t="str">
        <f>Personal_Development!H1001</f>
        <v>OPERATOR 2</v>
      </c>
      <c r="I1000" s="41" t="str">
        <f>Personal_Development!I1001</f>
        <v>C4 PROD</v>
      </c>
      <c r="J1000" s="42" t="str">
        <f>Personal_Development!J1001</f>
        <v xml:space="preserve">C4 </v>
      </c>
      <c r="K1000" s="48"/>
      <c r="L1000" s="48"/>
      <c r="M1000" s="16"/>
      <c r="N1000" s="16"/>
      <c r="O1000" s="48"/>
      <c r="P1000" s="48"/>
      <c r="Q1000" s="48"/>
      <c r="R1000" s="48"/>
      <c r="S1000" s="48"/>
      <c r="T1000" s="48"/>
      <c r="U1000" s="48"/>
      <c r="V1000" s="48"/>
      <c r="W1000" s="20">
        <f t="shared" si="117"/>
        <v>0</v>
      </c>
      <c r="X1000" s="48"/>
      <c r="Y1000" s="48"/>
      <c r="Z1000" s="16"/>
      <c r="AA1000" s="16"/>
      <c r="AB1000" s="48"/>
      <c r="AC1000" s="48"/>
      <c r="AD1000" s="48"/>
      <c r="AE1000" s="48"/>
      <c r="AF1000" s="48"/>
      <c r="AG1000" s="48"/>
      <c r="AH1000" s="48"/>
      <c r="AI1000" s="48"/>
      <c r="AJ1000" s="24">
        <f t="shared" si="118"/>
        <v>0</v>
      </c>
      <c r="AK1000" s="48"/>
      <c r="AL1000" s="48"/>
      <c r="AM1000" s="16"/>
      <c r="AN1000" s="16"/>
      <c r="AO1000" s="48"/>
      <c r="AP1000" s="48"/>
      <c r="AQ1000" s="48"/>
      <c r="AR1000" s="48"/>
      <c r="AS1000" s="48"/>
      <c r="AT1000" s="48"/>
      <c r="AU1000" s="48"/>
      <c r="AV1000" s="48"/>
      <c r="AW1000" s="26">
        <f t="shared" si="119"/>
        <v>0</v>
      </c>
      <c r="AX1000" s="16">
        <f t="shared" si="120"/>
        <v>0</v>
      </c>
      <c r="AY1000" s="48"/>
      <c r="AZ1000" s="48"/>
      <c r="BA1000" s="129"/>
      <c r="BB1000" s="157"/>
      <c r="BC1000" s="156"/>
      <c r="BD1000" s="156"/>
      <c r="BE1000" s="156"/>
      <c r="BF1000" s="156"/>
      <c r="BG1000" s="156"/>
      <c r="BH1000" s="156"/>
      <c r="BI1000" s="156"/>
      <c r="BJ1000" s="16"/>
      <c r="BK1000" s="16"/>
      <c r="BL1000" s="16"/>
      <c r="BM1000" s="135"/>
      <c r="BN1000" s="135">
        <f t="shared" si="121"/>
        <v>0</v>
      </c>
      <c r="BO1000" s="131">
        <f t="shared" si="122"/>
        <v>0</v>
      </c>
      <c r="BP1000" s="65">
        <f t="shared" si="110"/>
        <v>5</v>
      </c>
      <c r="BS1000" s="29"/>
    </row>
    <row r="1001" spans="2:71" ht="24.95" customHeight="1">
      <c r="B1001" s="48">
        <f>Personal_Development!B1002</f>
        <v>0</v>
      </c>
      <c r="C1001" s="48" t="str">
        <f>Personal_Development!C1002</f>
        <v>K03448</v>
      </c>
      <c r="D1001" s="14" t="str">
        <f>Personal_Development!D1002</f>
        <v>C14003</v>
      </c>
      <c r="E1001" s="148" t="str">
        <f>Personal_Development!E1002</f>
        <v>NOR HAFIZAH BINTI AB KALIL</v>
      </c>
      <c r="F1001" s="12" t="str">
        <f>Personal_Development!F1002</f>
        <v>PRODUCTION NO.2 DEPARTMENT</v>
      </c>
      <c r="G1001" s="12" t="str">
        <f>Personal_Development!G1002</f>
        <v>MOLDING PRODUCTION SECTION (MPS)</v>
      </c>
      <c r="H1001" s="40" t="str">
        <f>Personal_Development!H1002</f>
        <v>OPERATOR 2</v>
      </c>
      <c r="I1001" s="41" t="str">
        <f>Personal_Development!I1002</f>
        <v>C4 PROD</v>
      </c>
      <c r="J1001" s="42" t="str">
        <f>Personal_Development!J1002</f>
        <v xml:space="preserve">C4 </v>
      </c>
      <c r="K1001" s="48"/>
      <c r="L1001" s="48"/>
      <c r="M1001" s="16"/>
      <c r="N1001" s="16"/>
      <c r="O1001" s="48"/>
      <c r="P1001" s="48"/>
      <c r="Q1001" s="48"/>
      <c r="R1001" s="48"/>
      <c r="S1001" s="48"/>
      <c r="T1001" s="48"/>
      <c r="U1001" s="48"/>
      <c r="V1001" s="48"/>
      <c r="W1001" s="20">
        <f t="shared" si="117"/>
        <v>0</v>
      </c>
      <c r="X1001" s="48"/>
      <c r="Y1001" s="48"/>
      <c r="Z1001" s="16"/>
      <c r="AA1001" s="16"/>
      <c r="AB1001" s="48"/>
      <c r="AC1001" s="48"/>
      <c r="AD1001" s="48"/>
      <c r="AE1001" s="48"/>
      <c r="AF1001" s="48"/>
      <c r="AG1001" s="48"/>
      <c r="AH1001" s="48"/>
      <c r="AI1001" s="48"/>
      <c r="AJ1001" s="24">
        <f t="shared" si="118"/>
        <v>0</v>
      </c>
      <c r="AK1001" s="48"/>
      <c r="AL1001" s="48"/>
      <c r="AM1001" s="16"/>
      <c r="AN1001" s="16"/>
      <c r="AO1001" s="48"/>
      <c r="AP1001" s="48"/>
      <c r="AQ1001" s="48"/>
      <c r="AR1001" s="48"/>
      <c r="AS1001" s="48"/>
      <c r="AT1001" s="48"/>
      <c r="AU1001" s="48"/>
      <c r="AV1001" s="48"/>
      <c r="AW1001" s="26">
        <f t="shared" si="119"/>
        <v>0</v>
      </c>
      <c r="AX1001" s="16">
        <f t="shared" si="120"/>
        <v>0</v>
      </c>
      <c r="AY1001" s="48"/>
      <c r="AZ1001" s="48"/>
      <c r="BA1001" s="129"/>
      <c r="BB1001" s="157"/>
      <c r="BC1001" s="156"/>
      <c r="BD1001" s="156"/>
      <c r="BE1001" s="156"/>
      <c r="BF1001" s="156"/>
      <c r="BG1001" s="156"/>
      <c r="BH1001" s="156"/>
      <c r="BI1001" s="156"/>
      <c r="BJ1001" s="16"/>
      <c r="BK1001" s="16"/>
      <c r="BL1001" s="16"/>
      <c r="BM1001" s="135"/>
      <c r="BN1001" s="135">
        <f t="shared" si="121"/>
        <v>0</v>
      </c>
      <c r="BO1001" s="131">
        <f t="shared" si="122"/>
        <v>0</v>
      </c>
      <c r="BP1001" s="65">
        <f t="shared" si="110"/>
        <v>5</v>
      </c>
      <c r="BS1001" s="29"/>
    </row>
    <row r="1002" spans="2:71" ht="24.95" customHeight="1">
      <c r="B1002" s="48">
        <f>Personal_Development!B1003</f>
        <v>0</v>
      </c>
      <c r="C1002" s="48" t="str">
        <f>Personal_Development!C1003</f>
        <v>K03449</v>
      </c>
      <c r="D1002" s="14" t="str">
        <f>Personal_Development!D1003</f>
        <v>C14004</v>
      </c>
      <c r="E1002" s="148" t="str">
        <f>Personal_Development!E1003</f>
        <v>MUHAMMAD HARRIS AKMAL BIN ZAINUDDIN</v>
      </c>
      <c r="F1002" s="12" t="str">
        <f>Personal_Development!F1003</f>
        <v>PRODUCTION NO.2 DEPARTMENT</v>
      </c>
      <c r="G1002" s="12" t="str">
        <f>Personal_Development!G1003</f>
        <v>MOLDING PRODUCTION SECTION (MPS)</v>
      </c>
      <c r="H1002" s="40" t="str">
        <f>Personal_Development!H1003</f>
        <v>OPERATOR 2</v>
      </c>
      <c r="I1002" s="41" t="str">
        <f>Personal_Development!I1003</f>
        <v>C4 PROD</v>
      </c>
      <c r="J1002" s="42" t="str">
        <f>Personal_Development!J1003</f>
        <v xml:space="preserve">C4 </v>
      </c>
      <c r="K1002" s="48"/>
      <c r="L1002" s="48"/>
      <c r="M1002" s="16"/>
      <c r="N1002" s="16"/>
      <c r="O1002" s="48"/>
      <c r="P1002" s="48"/>
      <c r="Q1002" s="48"/>
      <c r="R1002" s="48"/>
      <c r="S1002" s="48"/>
      <c r="T1002" s="48"/>
      <c r="U1002" s="48"/>
      <c r="V1002" s="48"/>
      <c r="W1002" s="20">
        <f t="shared" si="117"/>
        <v>0</v>
      </c>
      <c r="X1002" s="48"/>
      <c r="Y1002" s="48"/>
      <c r="Z1002" s="16"/>
      <c r="AA1002" s="16"/>
      <c r="AB1002" s="48"/>
      <c r="AC1002" s="48"/>
      <c r="AD1002" s="48"/>
      <c r="AE1002" s="48"/>
      <c r="AF1002" s="48"/>
      <c r="AG1002" s="48"/>
      <c r="AH1002" s="48"/>
      <c r="AI1002" s="48"/>
      <c r="AJ1002" s="24">
        <f t="shared" si="118"/>
        <v>0</v>
      </c>
      <c r="AK1002" s="48"/>
      <c r="AL1002" s="48"/>
      <c r="AM1002" s="16"/>
      <c r="AN1002" s="16"/>
      <c r="AO1002" s="48"/>
      <c r="AP1002" s="48"/>
      <c r="AQ1002" s="48"/>
      <c r="AR1002" s="48"/>
      <c r="AS1002" s="48"/>
      <c r="AT1002" s="48"/>
      <c r="AU1002" s="48"/>
      <c r="AV1002" s="48"/>
      <c r="AW1002" s="26">
        <f t="shared" si="119"/>
        <v>0</v>
      </c>
      <c r="AX1002" s="16">
        <f t="shared" si="120"/>
        <v>0</v>
      </c>
      <c r="AY1002" s="48"/>
      <c r="AZ1002" s="48"/>
      <c r="BA1002" s="129"/>
      <c r="BB1002" s="157"/>
      <c r="BC1002" s="156"/>
      <c r="BD1002" s="156"/>
      <c r="BE1002" s="156"/>
      <c r="BF1002" s="156"/>
      <c r="BG1002" s="156"/>
      <c r="BH1002" s="156"/>
      <c r="BI1002" s="156"/>
      <c r="BJ1002" s="16"/>
      <c r="BK1002" s="16"/>
      <c r="BL1002" s="16"/>
      <c r="BM1002" s="135"/>
      <c r="BN1002" s="135">
        <f t="shared" si="121"/>
        <v>0</v>
      </c>
      <c r="BO1002" s="131">
        <f t="shared" si="122"/>
        <v>0</v>
      </c>
      <c r="BP1002" s="65">
        <f t="shared" si="110"/>
        <v>5</v>
      </c>
      <c r="BS1002" s="29"/>
    </row>
    <row r="1003" spans="2:71" ht="24.95" customHeight="1">
      <c r="B1003" s="48">
        <f>Personal_Development!B1004</f>
        <v>0</v>
      </c>
      <c r="C1003" s="48">
        <f>Personal_Development!C1004</f>
        <v>0</v>
      </c>
      <c r="D1003" s="14" t="str">
        <f>Personal_Development!D1004</f>
        <v>T10170</v>
      </c>
      <c r="E1003" s="148" t="str">
        <f>Personal_Development!E1004</f>
        <v>NUR SHAERA BINTI ZULKIFLI</v>
      </c>
      <c r="F1003" s="12" t="str">
        <f>Personal_Development!F1004</f>
        <v>PRODUCTION NO.1 DEPARTMENT</v>
      </c>
      <c r="G1003" s="12" t="str">
        <f>Personal_Development!G1004</f>
        <v>ASSEMBLY PRODUCTION SECTION (APS)</v>
      </c>
      <c r="H1003" s="40" t="str">
        <f>Personal_Development!H1004</f>
        <v>OPERATOR 2</v>
      </c>
      <c r="I1003" s="41" t="str">
        <f>Personal_Development!I1004</f>
        <v>C4 PROD</v>
      </c>
      <c r="J1003" s="42" t="str">
        <f>Personal_Development!J1004</f>
        <v xml:space="preserve">C4 </v>
      </c>
      <c r="K1003" s="48"/>
      <c r="L1003" s="48"/>
      <c r="M1003" s="16"/>
      <c r="N1003" s="16"/>
      <c r="O1003" s="48"/>
      <c r="P1003" s="48"/>
      <c r="Q1003" s="48"/>
      <c r="R1003" s="48"/>
      <c r="S1003" s="48"/>
      <c r="T1003" s="48"/>
      <c r="U1003" s="48"/>
      <c r="V1003" s="48"/>
      <c r="W1003" s="20">
        <f t="shared" si="117"/>
        <v>0</v>
      </c>
      <c r="X1003" s="48"/>
      <c r="Y1003" s="48"/>
      <c r="Z1003" s="16"/>
      <c r="AA1003" s="16"/>
      <c r="AB1003" s="48"/>
      <c r="AC1003" s="48"/>
      <c r="AD1003" s="48"/>
      <c r="AE1003" s="48"/>
      <c r="AF1003" s="48"/>
      <c r="AG1003" s="48"/>
      <c r="AH1003" s="48"/>
      <c r="AI1003" s="48"/>
      <c r="AJ1003" s="24">
        <f t="shared" si="118"/>
        <v>0</v>
      </c>
      <c r="AK1003" s="48"/>
      <c r="AL1003" s="48"/>
      <c r="AM1003" s="16"/>
      <c r="AN1003" s="16"/>
      <c r="AO1003" s="48"/>
      <c r="AP1003" s="48"/>
      <c r="AQ1003" s="48"/>
      <c r="AR1003" s="48"/>
      <c r="AS1003" s="48"/>
      <c r="AT1003" s="48"/>
      <c r="AU1003" s="48"/>
      <c r="AV1003" s="48"/>
      <c r="AW1003" s="26">
        <f t="shared" si="119"/>
        <v>0</v>
      </c>
      <c r="AX1003" s="16">
        <f t="shared" si="120"/>
        <v>0</v>
      </c>
      <c r="AY1003" s="48"/>
      <c r="AZ1003" s="48"/>
      <c r="BA1003" s="129"/>
      <c r="BB1003" s="157"/>
      <c r="BC1003" s="156"/>
      <c r="BD1003" s="156"/>
      <c r="BE1003" s="156"/>
      <c r="BF1003" s="156"/>
      <c r="BG1003" s="156"/>
      <c r="BH1003" s="156"/>
      <c r="BI1003" s="156"/>
      <c r="BJ1003" s="16"/>
      <c r="BK1003" s="16"/>
      <c r="BL1003" s="16"/>
      <c r="BM1003" s="135"/>
      <c r="BN1003" s="135">
        <f t="shared" si="121"/>
        <v>0</v>
      </c>
      <c r="BO1003" s="131">
        <f t="shared" si="122"/>
        <v>0</v>
      </c>
      <c r="BP1003" s="65">
        <f t="shared" si="110"/>
        <v>5</v>
      </c>
      <c r="BS1003" s="29"/>
    </row>
    <row r="1004" spans="2:71" ht="24.95" customHeight="1">
      <c r="B1004" s="48">
        <f>Personal_Development!B1005</f>
        <v>0</v>
      </c>
      <c r="C1004" s="48">
        <f>Personal_Development!C1005</f>
        <v>0</v>
      </c>
      <c r="D1004" s="14" t="str">
        <f>Personal_Development!D1005</f>
        <v>T10171</v>
      </c>
      <c r="E1004" s="148" t="str">
        <f>Personal_Development!E1005</f>
        <v>NEK NURULAKMALIAH BINTI NEK ZAHIRUDDIN</v>
      </c>
      <c r="F1004" s="12" t="str">
        <f>Personal_Development!F1005</f>
        <v>QUALITY ASSURANCE DEPARTMENT</v>
      </c>
      <c r="G1004" s="12" t="str">
        <f>Personal_Development!G1005</f>
        <v>QUALITY PLANNING SECTION (QPS)</v>
      </c>
      <c r="H1004" s="40" t="str">
        <f>Personal_Development!H1005</f>
        <v>SUPERVISOR</v>
      </c>
      <c r="I1004" s="41" t="str">
        <f>Personal_Development!I1005</f>
        <v>C1 PROD</v>
      </c>
      <c r="J1004" s="42" t="str">
        <f>Personal_Development!J1005</f>
        <v xml:space="preserve">C1 </v>
      </c>
      <c r="K1004" s="48"/>
      <c r="L1004" s="48"/>
      <c r="M1004" s="16"/>
      <c r="N1004" s="16"/>
      <c r="O1004" s="48"/>
      <c r="P1004" s="48"/>
      <c r="Q1004" s="48"/>
      <c r="R1004" s="48"/>
      <c r="S1004" s="48"/>
      <c r="T1004" s="48"/>
      <c r="U1004" s="48"/>
      <c r="V1004" s="48"/>
      <c r="W1004" s="20">
        <f t="shared" si="117"/>
        <v>0</v>
      </c>
      <c r="X1004" s="48"/>
      <c r="Y1004" s="48"/>
      <c r="Z1004" s="16"/>
      <c r="AA1004" s="16"/>
      <c r="AB1004" s="48"/>
      <c r="AC1004" s="48"/>
      <c r="AD1004" s="48"/>
      <c r="AE1004" s="48"/>
      <c r="AF1004" s="48"/>
      <c r="AG1004" s="48"/>
      <c r="AH1004" s="48"/>
      <c r="AI1004" s="48"/>
      <c r="AJ1004" s="24">
        <f t="shared" si="118"/>
        <v>0</v>
      </c>
      <c r="AK1004" s="48"/>
      <c r="AL1004" s="48"/>
      <c r="AM1004" s="16"/>
      <c r="AN1004" s="16"/>
      <c r="AO1004" s="48"/>
      <c r="AP1004" s="48"/>
      <c r="AQ1004" s="48"/>
      <c r="AR1004" s="48"/>
      <c r="AS1004" s="48"/>
      <c r="AT1004" s="48"/>
      <c r="AU1004" s="48"/>
      <c r="AV1004" s="48"/>
      <c r="AW1004" s="26">
        <f t="shared" si="119"/>
        <v>0</v>
      </c>
      <c r="AX1004" s="16">
        <f t="shared" si="120"/>
        <v>0</v>
      </c>
      <c r="AY1004" s="48"/>
      <c r="AZ1004" s="48"/>
      <c r="BA1004" s="129"/>
      <c r="BB1004" s="157"/>
      <c r="BC1004" s="156"/>
      <c r="BD1004" s="156"/>
      <c r="BE1004" s="156"/>
      <c r="BF1004" s="156"/>
      <c r="BG1004" s="156"/>
      <c r="BH1004" s="156"/>
      <c r="BI1004" s="156"/>
      <c r="BJ1004" s="16"/>
      <c r="BK1004" s="16"/>
      <c r="BL1004" s="16"/>
      <c r="BM1004" s="135"/>
      <c r="BN1004" s="135">
        <f t="shared" si="121"/>
        <v>0</v>
      </c>
      <c r="BO1004" s="131">
        <f t="shared" si="122"/>
        <v>0</v>
      </c>
      <c r="BP1004" s="65">
        <f t="shared" si="110"/>
        <v>5</v>
      </c>
      <c r="BS1004" s="29"/>
    </row>
    <row r="1005" spans="2:71" ht="24.95" customHeight="1">
      <c r="B1005" s="48">
        <f>Personal_Development!B1006</f>
        <v>0</v>
      </c>
      <c r="C1005" s="48">
        <f>Personal_Development!C1006</f>
        <v>0</v>
      </c>
      <c r="D1005" s="14" t="str">
        <f>Personal_Development!D1006</f>
        <v>T10172</v>
      </c>
      <c r="E1005" s="148" t="str">
        <f>Personal_Development!E1006</f>
        <v>SITI NOOR BINTI MAHAMAD HAMLI</v>
      </c>
      <c r="F1005" s="12" t="str">
        <f>Personal_Development!F1006</f>
        <v>QUALITY ASSURANCE DEPARTMENT</v>
      </c>
      <c r="G1005" s="12" t="str">
        <f>Personal_Development!G1006</f>
        <v>QUALITY ASSURANCE SECTION (QAS)</v>
      </c>
      <c r="H1005" s="40" t="str">
        <f>Personal_Development!H1006</f>
        <v>QA INSPECTOR</v>
      </c>
      <c r="I1005" s="41" t="str">
        <f>Personal_Development!I1006</f>
        <v>C3 PROD</v>
      </c>
      <c r="J1005" s="42" t="str">
        <f>Personal_Development!J1006</f>
        <v xml:space="preserve">C3 </v>
      </c>
      <c r="K1005" s="48"/>
      <c r="L1005" s="48"/>
      <c r="M1005" s="16"/>
      <c r="N1005" s="16"/>
      <c r="O1005" s="48"/>
      <c r="P1005" s="48"/>
      <c r="Q1005" s="48"/>
      <c r="R1005" s="48"/>
      <c r="S1005" s="48"/>
      <c r="T1005" s="48"/>
      <c r="U1005" s="48"/>
      <c r="V1005" s="48"/>
      <c r="W1005" s="20">
        <f t="shared" si="117"/>
        <v>0</v>
      </c>
      <c r="X1005" s="48"/>
      <c r="Y1005" s="48"/>
      <c r="Z1005" s="16"/>
      <c r="AA1005" s="16"/>
      <c r="AB1005" s="48"/>
      <c r="AC1005" s="48"/>
      <c r="AD1005" s="48"/>
      <c r="AE1005" s="48"/>
      <c r="AF1005" s="48"/>
      <c r="AG1005" s="48"/>
      <c r="AH1005" s="48"/>
      <c r="AI1005" s="48"/>
      <c r="AJ1005" s="24">
        <f t="shared" si="118"/>
        <v>0</v>
      </c>
      <c r="AK1005" s="48"/>
      <c r="AL1005" s="48"/>
      <c r="AM1005" s="16"/>
      <c r="AN1005" s="16"/>
      <c r="AO1005" s="48"/>
      <c r="AP1005" s="48"/>
      <c r="AQ1005" s="48"/>
      <c r="AR1005" s="48"/>
      <c r="AS1005" s="48"/>
      <c r="AT1005" s="48"/>
      <c r="AU1005" s="48"/>
      <c r="AV1005" s="48"/>
      <c r="AW1005" s="26">
        <f t="shared" si="119"/>
        <v>0</v>
      </c>
      <c r="AX1005" s="16">
        <f t="shared" si="120"/>
        <v>0</v>
      </c>
      <c r="AY1005" s="48"/>
      <c r="AZ1005" s="48"/>
      <c r="BA1005" s="129"/>
      <c r="BB1005" s="157"/>
      <c r="BC1005" s="156"/>
      <c r="BD1005" s="156"/>
      <c r="BE1005" s="156"/>
      <c r="BF1005" s="156"/>
      <c r="BG1005" s="156"/>
      <c r="BH1005" s="156"/>
      <c r="BI1005" s="156"/>
      <c r="BJ1005" s="16"/>
      <c r="BK1005" s="16"/>
      <c r="BL1005" s="16"/>
      <c r="BM1005" s="135"/>
      <c r="BN1005" s="135">
        <f t="shared" si="121"/>
        <v>0</v>
      </c>
      <c r="BO1005" s="131">
        <f t="shared" si="122"/>
        <v>0</v>
      </c>
      <c r="BP1005" s="65">
        <f t="shared" si="110"/>
        <v>5</v>
      </c>
      <c r="BS1005" s="29"/>
    </row>
    <row r="1006" spans="2:71" ht="24.95" customHeight="1">
      <c r="B1006" s="48">
        <f>Personal_Development!B1007</f>
        <v>0</v>
      </c>
      <c r="C1006" s="48">
        <f>Personal_Development!C1007</f>
        <v>0</v>
      </c>
      <c r="D1006" s="14" t="str">
        <f>Personal_Development!D1007</f>
        <v>C13978</v>
      </c>
      <c r="E1006" s="148" t="str">
        <f>Personal_Development!E1007</f>
        <v>AHMAD SYAZWI BIN ZAMMANI</v>
      </c>
      <c r="F1006" s="12" t="str">
        <f>Personal_Development!F1007</f>
        <v>CSR PROMOTION OFFICE</v>
      </c>
      <c r="G1006" s="12">
        <f>Personal_Development!G1007</f>
        <v>0</v>
      </c>
      <c r="H1006" s="40" t="str">
        <f>Personal_Development!H1007</f>
        <v>ASSISTANT</v>
      </c>
      <c r="I1006" s="41" t="str">
        <f>Personal_Development!I1007</f>
        <v>C1 OFFICE</v>
      </c>
      <c r="J1006" s="42" t="str">
        <f>Personal_Development!J1007</f>
        <v xml:space="preserve">C1 </v>
      </c>
      <c r="K1006" s="48"/>
      <c r="L1006" s="48"/>
      <c r="M1006" s="16"/>
      <c r="N1006" s="16"/>
      <c r="O1006" s="48"/>
      <c r="P1006" s="48"/>
      <c r="Q1006" s="48"/>
      <c r="R1006" s="48"/>
      <c r="S1006" s="48"/>
      <c r="T1006" s="48"/>
      <c r="U1006" s="48"/>
      <c r="V1006" s="48"/>
      <c r="W1006" s="20">
        <f t="shared" si="117"/>
        <v>0</v>
      </c>
      <c r="X1006" s="48"/>
      <c r="Y1006" s="48"/>
      <c r="Z1006" s="16"/>
      <c r="AA1006" s="16"/>
      <c r="AB1006" s="48"/>
      <c r="AC1006" s="48"/>
      <c r="AD1006" s="48"/>
      <c r="AE1006" s="48"/>
      <c r="AF1006" s="48"/>
      <c r="AG1006" s="48"/>
      <c r="AH1006" s="48"/>
      <c r="AI1006" s="48"/>
      <c r="AJ1006" s="24">
        <f t="shared" si="118"/>
        <v>0</v>
      </c>
      <c r="AK1006" s="48"/>
      <c r="AL1006" s="48"/>
      <c r="AM1006" s="16"/>
      <c r="AN1006" s="16"/>
      <c r="AO1006" s="48"/>
      <c r="AP1006" s="48"/>
      <c r="AQ1006" s="48"/>
      <c r="AR1006" s="48"/>
      <c r="AS1006" s="48"/>
      <c r="AT1006" s="48"/>
      <c r="AU1006" s="48"/>
      <c r="AV1006" s="48"/>
      <c r="AW1006" s="26">
        <f t="shared" si="119"/>
        <v>0</v>
      </c>
      <c r="AX1006" s="16">
        <f t="shared" si="120"/>
        <v>0</v>
      </c>
      <c r="AY1006" s="48"/>
      <c r="AZ1006" s="48"/>
      <c r="BA1006" s="129"/>
      <c r="BB1006" s="157"/>
      <c r="BC1006" s="156"/>
      <c r="BD1006" s="156"/>
      <c r="BE1006" s="156"/>
      <c r="BF1006" s="156"/>
      <c r="BG1006" s="156"/>
      <c r="BH1006" s="156"/>
      <c r="BI1006" s="156"/>
      <c r="BJ1006" s="16"/>
      <c r="BK1006" s="16"/>
      <c r="BL1006" s="16"/>
      <c r="BM1006" s="135"/>
      <c r="BN1006" s="135">
        <f t="shared" si="121"/>
        <v>0</v>
      </c>
      <c r="BO1006" s="131">
        <f t="shared" si="122"/>
        <v>0</v>
      </c>
      <c r="BP1006" s="65">
        <f t="shared" si="110"/>
        <v>5</v>
      </c>
      <c r="BS1006" s="29"/>
    </row>
    <row r="1007" spans="2:71" ht="24.95" customHeight="1">
      <c r="B1007" s="48">
        <f>Personal_Development!B1008</f>
        <v>0</v>
      </c>
      <c r="C1007" s="48">
        <f>Personal_Development!C1008</f>
        <v>0</v>
      </c>
      <c r="D1007" s="14" t="str">
        <f>Personal_Development!D1008</f>
        <v>T10174</v>
      </c>
      <c r="E1007" s="148" t="str">
        <f>Personal_Development!E1008</f>
        <v>MOHD YAZID BIN YUSOF</v>
      </c>
      <c r="F1007" s="12" t="str">
        <f>Personal_Development!F1008</f>
        <v>GENERAL AFFAIRS DEPARTMENT</v>
      </c>
      <c r="G1007" s="12" t="str">
        <f>Personal_Development!G1008</f>
        <v>SAFETY &amp; ENVIRONMENT SECTION (SES)</v>
      </c>
      <c r="H1007" s="40" t="str">
        <f>Personal_Development!H1008</f>
        <v>LINE LEADER</v>
      </c>
      <c r="I1007" s="41" t="str">
        <f>Personal_Development!I1008</f>
        <v>C2 PROD</v>
      </c>
      <c r="J1007" s="42" t="str">
        <f>Personal_Development!J1008</f>
        <v xml:space="preserve">C2 </v>
      </c>
      <c r="K1007" s="48"/>
      <c r="L1007" s="48"/>
      <c r="M1007" s="16"/>
      <c r="N1007" s="16"/>
      <c r="O1007" s="48"/>
      <c r="P1007" s="48"/>
      <c r="Q1007" s="48"/>
      <c r="R1007" s="48"/>
      <c r="S1007" s="48"/>
      <c r="T1007" s="48"/>
      <c r="U1007" s="48"/>
      <c r="V1007" s="48"/>
      <c r="W1007" s="20">
        <f t="shared" si="117"/>
        <v>0</v>
      </c>
      <c r="X1007" s="48"/>
      <c r="Y1007" s="48"/>
      <c r="Z1007" s="16"/>
      <c r="AA1007" s="16"/>
      <c r="AB1007" s="48"/>
      <c r="AC1007" s="48"/>
      <c r="AD1007" s="48"/>
      <c r="AE1007" s="48"/>
      <c r="AF1007" s="48"/>
      <c r="AG1007" s="48"/>
      <c r="AH1007" s="48"/>
      <c r="AI1007" s="48"/>
      <c r="AJ1007" s="24">
        <f t="shared" si="118"/>
        <v>0</v>
      </c>
      <c r="AK1007" s="48"/>
      <c r="AL1007" s="48"/>
      <c r="AM1007" s="16"/>
      <c r="AN1007" s="16"/>
      <c r="AO1007" s="48"/>
      <c r="AP1007" s="48"/>
      <c r="AQ1007" s="48"/>
      <c r="AR1007" s="48"/>
      <c r="AS1007" s="48"/>
      <c r="AT1007" s="48"/>
      <c r="AU1007" s="48"/>
      <c r="AV1007" s="48"/>
      <c r="AW1007" s="26">
        <f t="shared" si="119"/>
        <v>0</v>
      </c>
      <c r="AX1007" s="16">
        <f t="shared" si="120"/>
        <v>0</v>
      </c>
      <c r="AY1007" s="48"/>
      <c r="AZ1007" s="48"/>
      <c r="BA1007" s="129"/>
      <c r="BB1007" s="157"/>
      <c r="BC1007" s="156"/>
      <c r="BD1007" s="156"/>
      <c r="BE1007" s="156"/>
      <c r="BF1007" s="156"/>
      <c r="BG1007" s="156"/>
      <c r="BH1007" s="156"/>
      <c r="BI1007" s="156"/>
      <c r="BJ1007" s="16"/>
      <c r="BK1007" s="16"/>
      <c r="BL1007" s="16"/>
      <c r="BM1007" s="135"/>
      <c r="BN1007" s="135">
        <f t="shared" si="121"/>
        <v>0</v>
      </c>
      <c r="BO1007" s="131">
        <f t="shared" si="122"/>
        <v>0</v>
      </c>
      <c r="BP1007" s="65">
        <f t="shared" si="110"/>
        <v>5</v>
      </c>
      <c r="BS1007" s="29"/>
    </row>
    <row r="1008" spans="2:71" ht="24.95" customHeight="1">
      <c r="B1008" s="48">
        <f>Personal_Development!B1009</f>
        <v>0</v>
      </c>
      <c r="C1008" s="48">
        <f>Personal_Development!C1009</f>
        <v>0</v>
      </c>
      <c r="D1008" s="14" t="str">
        <f>Personal_Development!D1009</f>
        <v>K03452</v>
      </c>
      <c r="E1008" s="148" t="str">
        <f>Personal_Development!E1009</f>
        <v>KAZIANA BINTI LOKMAN</v>
      </c>
      <c r="F1008" s="12" t="str">
        <f>Personal_Development!F1009</f>
        <v>PRODUCTION NO.1 DEPARTMENT</v>
      </c>
      <c r="G1008" s="12" t="str">
        <f>Personal_Development!G1009</f>
        <v>ASSEMBLY PRODUCTION SECTION (APS)</v>
      </c>
      <c r="H1008" s="40" t="str">
        <f>Personal_Development!H1009</f>
        <v>OPERATOR 2</v>
      </c>
      <c r="I1008" s="41" t="str">
        <f>Personal_Development!I1009</f>
        <v>C4 PROD</v>
      </c>
      <c r="J1008" s="42" t="str">
        <f>Personal_Development!J1009</f>
        <v xml:space="preserve">C4 </v>
      </c>
      <c r="K1008" s="48"/>
      <c r="L1008" s="48"/>
      <c r="M1008" s="16"/>
      <c r="N1008" s="16"/>
      <c r="O1008" s="48"/>
      <c r="P1008" s="48"/>
      <c r="Q1008" s="48"/>
      <c r="R1008" s="48"/>
      <c r="S1008" s="48"/>
      <c r="T1008" s="48"/>
      <c r="U1008" s="48"/>
      <c r="V1008" s="48"/>
      <c r="W1008" s="20">
        <f t="shared" si="117"/>
        <v>0</v>
      </c>
      <c r="X1008" s="48"/>
      <c r="Y1008" s="48"/>
      <c r="Z1008" s="16"/>
      <c r="AA1008" s="16"/>
      <c r="AB1008" s="48"/>
      <c r="AC1008" s="48"/>
      <c r="AD1008" s="48"/>
      <c r="AE1008" s="48"/>
      <c r="AF1008" s="48"/>
      <c r="AG1008" s="48"/>
      <c r="AH1008" s="48"/>
      <c r="AI1008" s="48"/>
      <c r="AJ1008" s="24">
        <f t="shared" si="118"/>
        <v>0</v>
      </c>
      <c r="AK1008" s="48"/>
      <c r="AL1008" s="48"/>
      <c r="AM1008" s="16"/>
      <c r="AN1008" s="16"/>
      <c r="AO1008" s="48"/>
      <c r="AP1008" s="48"/>
      <c r="AQ1008" s="48"/>
      <c r="AR1008" s="48"/>
      <c r="AS1008" s="48"/>
      <c r="AT1008" s="48"/>
      <c r="AU1008" s="48"/>
      <c r="AV1008" s="48"/>
      <c r="AW1008" s="26">
        <f t="shared" si="119"/>
        <v>0</v>
      </c>
      <c r="AX1008" s="16">
        <f t="shared" si="120"/>
        <v>0</v>
      </c>
      <c r="AY1008" s="48"/>
      <c r="AZ1008" s="48"/>
      <c r="BA1008" s="129"/>
      <c r="BB1008" s="157"/>
      <c r="BC1008" s="156"/>
      <c r="BD1008" s="156"/>
      <c r="BE1008" s="156"/>
      <c r="BF1008" s="156"/>
      <c r="BG1008" s="156"/>
      <c r="BH1008" s="156"/>
      <c r="BI1008" s="156"/>
      <c r="BJ1008" s="16"/>
      <c r="BK1008" s="16"/>
      <c r="BL1008" s="16"/>
      <c r="BM1008" s="135"/>
      <c r="BN1008" s="135">
        <f t="shared" si="121"/>
        <v>0</v>
      </c>
      <c r="BO1008" s="131">
        <f t="shared" si="122"/>
        <v>0</v>
      </c>
      <c r="BP1008" s="65">
        <f t="shared" si="110"/>
        <v>5</v>
      </c>
      <c r="BS1008" s="29"/>
    </row>
    <row r="1009" spans="1:71" ht="24.95" customHeight="1">
      <c r="B1009" s="48" t="str">
        <f>Personal_Development!B1010</f>
        <v>R</v>
      </c>
      <c r="C1009" s="48">
        <f>Personal_Development!C1010</f>
        <v>0</v>
      </c>
      <c r="D1009" s="14" t="str">
        <f>Personal_Development!D1010</f>
        <v>K03453</v>
      </c>
      <c r="E1009" s="148" t="str">
        <f>Personal_Development!E1010</f>
        <v>BARATHAN A/L MOGAN</v>
      </c>
      <c r="F1009" s="12" t="str">
        <f>Personal_Development!F1010</f>
        <v>PRODUCTION NO.1 DEPARTMENT</v>
      </c>
      <c r="G1009" s="12" t="str">
        <f>Personal_Development!G1010</f>
        <v>ASSEMBLY PRODUCTION SECTION (APS)</v>
      </c>
      <c r="H1009" s="40" t="str">
        <f>Personal_Development!H1010</f>
        <v>OPERATOR 2</v>
      </c>
      <c r="I1009" s="41" t="str">
        <f>Personal_Development!I1010</f>
        <v>C4 PROD</v>
      </c>
      <c r="J1009" s="42" t="str">
        <f>Personal_Development!J1010</f>
        <v xml:space="preserve">C4 </v>
      </c>
      <c r="K1009" s="48"/>
      <c r="L1009" s="48"/>
      <c r="M1009" s="16"/>
      <c r="N1009" s="16"/>
      <c r="O1009" s="48"/>
      <c r="P1009" s="48"/>
      <c r="Q1009" s="48"/>
      <c r="R1009" s="48"/>
      <c r="S1009" s="48"/>
      <c r="T1009" s="48"/>
      <c r="U1009" s="48"/>
      <c r="V1009" s="48"/>
      <c r="W1009" s="20">
        <f t="shared" si="117"/>
        <v>0</v>
      </c>
      <c r="X1009" s="48"/>
      <c r="Y1009" s="48"/>
      <c r="Z1009" s="16"/>
      <c r="AA1009" s="16"/>
      <c r="AB1009" s="48"/>
      <c r="AC1009" s="48"/>
      <c r="AD1009" s="48"/>
      <c r="AE1009" s="48"/>
      <c r="AF1009" s="48"/>
      <c r="AG1009" s="48"/>
      <c r="AH1009" s="48"/>
      <c r="AI1009" s="48"/>
      <c r="AJ1009" s="24">
        <f t="shared" si="118"/>
        <v>0</v>
      </c>
      <c r="AK1009" s="48"/>
      <c r="AL1009" s="48"/>
      <c r="AM1009" s="16"/>
      <c r="AN1009" s="16"/>
      <c r="AO1009" s="48"/>
      <c r="AP1009" s="48"/>
      <c r="AQ1009" s="48"/>
      <c r="AR1009" s="48"/>
      <c r="AS1009" s="48"/>
      <c r="AT1009" s="48"/>
      <c r="AU1009" s="48"/>
      <c r="AV1009" s="48"/>
      <c r="AW1009" s="26">
        <f t="shared" si="119"/>
        <v>0</v>
      </c>
      <c r="AX1009" s="16">
        <f t="shared" si="120"/>
        <v>0</v>
      </c>
      <c r="AY1009" s="48"/>
      <c r="AZ1009" s="48"/>
      <c r="BA1009" s="129"/>
      <c r="BB1009" s="157"/>
      <c r="BC1009" s="156"/>
      <c r="BD1009" s="156"/>
      <c r="BE1009" s="156"/>
      <c r="BF1009" s="156"/>
      <c r="BG1009" s="156"/>
      <c r="BH1009" s="156"/>
      <c r="BI1009" s="156"/>
      <c r="BJ1009" s="16"/>
      <c r="BK1009" s="16"/>
      <c r="BL1009" s="16"/>
      <c r="BM1009" s="135"/>
      <c r="BN1009" s="135">
        <f t="shared" si="121"/>
        <v>0</v>
      </c>
      <c r="BO1009" s="131">
        <f t="shared" si="122"/>
        <v>0</v>
      </c>
      <c r="BP1009" s="65">
        <f t="shared" si="110"/>
        <v>5</v>
      </c>
      <c r="BS1009" s="29"/>
    </row>
    <row r="1010" spans="1:71" ht="24.95" customHeight="1">
      <c r="B1010" s="48">
        <f>Personal_Development!B1011</f>
        <v>0</v>
      </c>
      <c r="C1010" s="48">
        <f>Personal_Development!C1011</f>
        <v>0</v>
      </c>
      <c r="D1010" s="14" t="str">
        <f>Personal_Development!D1011</f>
        <v>K03454</v>
      </c>
      <c r="E1010" s="148" t="str">
        <f>Personal_Development!E1011</f>
        <v>NUR FADHILLAH BT MOHAMAD AIRAT</v>
      </c>
      <c r="F1010" s="12" t="str">
        <f>Personal_Development!F1011</f>
        <v>PRODUCTION NO.1 DEPARTMENT</v>
      </c>
      <c r="G1010" s="12" t="str">
        <f>Personal_Development!G1011</f>
        <v>ASSEMBLY PRODUCTION SECTION (APS)</v>
      </c>
      <c r="H1010" s="40" t="str">
        <f>Personal_Development!H1011</f>
        <v>OPERATOR 2</v>
      </c>
      <c r="I1010" s="41" t="str">
        <f>Personal_Development!I1011</f>
        <v>C4 PROD</v>
      </c>
      <c r="J1010" s="42" t="str">
        <f>Personal_Development!J1011</f>
        <v xml:space="preserve">C4 </v>
      </c>
      <c r="K1010" s="48"/>
      <c r="L1010" s="48"/>
      <c r="M1010" s="16"/>
      <c r="N1010" s="16"/>
      <c r="O1010" s="48"/>
      <c r="P1010" s="48"/>
      <c r="Q1010" s="48"/>
      <c r="R1010" s="48"/>
      <c r="S1010" s="48"/>
      <c r="T1010" s="48"/>
      <c r="U1010" s="48"/>
      <c r="V1010" s="48"/>
      <c r="W1010" s="20">
        <f t="shared" si="117"/>
        <v>0</v>
      </c>
      <c r="X1010" s="48"/>
      <c r="Y1010" s="48"/>
      <c r="Z1010" s="16"/>
      <c r="AA1010" s="16"/>
      <c r="AB1010" s="48"/>
      <c r="AC1010" s="48"/>
      <c r="AD1010" s="48"/>
      <c r="AE1010" s="48"/>
      <c r="AF1010" s="48"/>
      <c r="AG1010" s="48"/>
      <c r="AH1010" s="48"/>
      <c r="AI1010" s="48"/>
      <c r="AJ1010" s="24">
        <f t="shared" si="118"/>
        <v>0</v>
      </c>
      <c r="AK1010" s="48"/>
      <c r="AL1010" s="48"/>
      <c r="AM1010" s="16"/>
      <c r="AN1010" s="16"/>
      <c r="AO1010" s="48"/>
      <c r="AP1010" s="48"/>
      <c r="AQ1010" s="48"/>
      <c r="AR1010" s="48"/>
      <c r="AS1010" s="48"/>
      <c r="AT1010" s="48"/>
      <c r="AU1010" s="48"/>
      <c r="AV1010" s="48"/>
      <c r="AW1010" s="26">
        <f t="shared" si="119"/>
        <v>0</v>
      </c>
      <c r="AX1010" s="16">
        <f t="shared" si="120"/>
        <v>0</v>
      </c>
      <c r="AY1010" s="48"/>
      <c r="AZ1010" s="48"/>
      <c r="BA1010" s="129"/>
      <c r="BB1010" s="157"/>
      <c r="BC1010" s="156"/>
      <c r="BD1010" s="156"/>
      <c r="BE1010" s="156"/>
      <c r="BF1010" s="156"/>
      <c r="BG1010" s="156"/>
      <c r="BH1010" s="156"/>
      <c r="BI1010" s="156"/>
      <c r="BJ1010" s="16"/>
      <c r="BK1010" s="16"/>
      <c r="BL1010" s="16"/>
      <c r="BM1010" s="135"/>
      <c r="BN1010" s="135">
        <f t="shared" si="121"/>
        <v>0</v>
      </c>
      <c r="BO1010" s="131">
        <f t="shared" si="122"/>
        <v>0</v>
      </c>
      <c r="BP1010" s="65">
        <f t="shared" si="110"/>
        <v>5</v>
      </c>
      <c r="BS1010" s="29"/>
    </row>
    <row r="1011" spans="1:71" ht="24.95" customHeight="1">
      <c r="B1011" s="48">
        <f>Personal_Development!B1012</f>
        <v>0</v>
      </c>
      <c r="C1011" s="48">
        <f>Personal_Development!C1012</f>
        <v>0</v>
      </c>
      <c r="D1011" s="14" t="str">
        <f>Personal_Development!D1012</f>
        <v>K03455</v>
      </c>
      <c r="E1011" s="148" t="str">
        <f>Personal_Development!E1012</f>
        <v>NORHAIDA BT MOHAMMAD</v>
      </c>
      <c r="F1011" s="12" t="str">
        <f>Personal_Development!F1012</f>
        <v>PRODUCTION NO.1 DEPARTMENT</v>
      </c>
      <c r="G1011" s="12" t="str">
        <f>Personal_Development!G1012</f>
        <v>ASSEMBLY PRODUCTION SECTION (APS)</v>
      </c>
      <c r="H1011" s="40" t="str">
        <f>Personal_Development!H1012</f>
        <v>OPERATOR 2</v>
      </c>
      <c r="I1011" s="41" t="str">
        <f>Personal_Development!I1012</f>
        <v>C4 PROD</v>
      </c>
      <c r="J1011" s="42" t="str">
        <f>Personal_Development!J1012</f>
        <v xml:space="preserve">C4 </v>
      </c>
      <c r="K1011" s="48"/>
      <c r="L1011" s="48"/>
      <c r="M1011" s="16"/>
      <c r="N1011" s="16"/>
      <c r="O1011" s="48"/>
      <c r="P1011" s="48"/>
      <c r="Q1011" s="48"/>
      <c r="R1011" s="48"/>
      <c r="S1011" s="48"/>
      <c r="T1011" s="48"/>
      <c r="U1011" s="48"/>
      <c r="V1011" s="48"/>
      <c r="W1011" s="20">
        <f t="shared" si="117"/>
        <v>0</v>
      </c>
      <c r="X1011" s="48"/>
      <c r="Y1011" s="48"/>
      <c r="Z1011" s="16"/>
      <c r="AA1011" s="16"/>
      <c r="AB1011" s="48"/>
      <c r="AC1011" s="48"/>
      <c r="AD1011" s="48"/>
      <c r="AE1011" s="48"/>
      <c r="AF1011" s="48"/>
      <c r="AG1011" s="48"/>
      <c r="AH1011" s="48"/>
      <c r="AI1011" s="48"/>
      <c r="AJ1011" s="24">
        <f t="shared" si="118"/>
        <v>0</v>
      </c>
      <c r="AK1011" s="48"/>
      <c r="AL1011" s="48"/>
      <c r="AM1011" s="16"/>
      <c r="AN1011" s="16"/>
      <c r="AO1011" s="48"/>
      <c r="AP1011" s="48"/>
      <c r="AQ1011" s="48"/>
      <c r="AR1011" s="48"/>
      <c r="AS1011" s="48"/>
      <c r="AT1011" s="48"/>
      <c r="AU1011" s="48"/>
      <c r="AV1011" s="48"/>
      <c r="AW1011" s="26">
        <f t="shared" si="119"/>
        <v>0</v>
      </c>
      <c r="AX1011" s="16">
        <f t="shared" si="120"/>
        <v>0</v>
      </c>
      <c r="AY1011" s="48"/>
      <c r="AZ1011" s="48"/>
      <c r="BA1011" s="129"/>
      <c r="BB1011" s="157"/>
      <c r="BC1011" s="156"/>
      <c r="BD1011" s="156"/>
      <c r="BE1011" s="156"/>
      <c r="BF1011" s="156"/>
      <c r="BG1011" s="156"/>
      <c r="BH1011" s="156"/>
      <c r="BI1011" s="156"/>
      <c r="BJ1011" s="16"/>
      <c r="BK1011" s="16"/>
      <c r="BL1011" s="16"/>
      <c r="BM1011" s="135"/>
      <c r="BN1011" s="135">
        <f t="shared" si="121"/>
        <v>0</v>
      </c>
      <c r="BO1011" s="131">
        <f t="shared" si="122"/>
        <v>0</v>
      </c>
      <c r="BP1011" s="65">
        <f t="shared" si="110"/>
        <v>5</v>
      </c>
      <c r="BS1011" s="29"/>
    </row>
    <row r="1012" spans="1:71" ht="24.95" customHeight="1">
      <c r="B1012" s="48">
        <f>Personal_Development!B1013</f>
        <v>0</v>
      </c>
      <c r="C1012" s="48">
        <f>Personal_Development!C1013</f>
        <v>0</v>
      </c>
      <c r="D1012" s="14" t="str">
        <f>Personal_Development!D1013</f>
        <v>K03456</v>
      </c>
      <c r="E1012" s="148" t="str">
        <f>Personal_Development!E1013</f>
        <v>SHAHRUL HISYAM BIN SHAMSOL</v>
      </c>
      <c r="F1012" s="12" t="str">
        <f>Personal_Development!F1013</f>
        <v>PRODUCTION NO.1 DEPARTMENT</v>
      </c>
      <c r="G1012" s="12" t="str">
        <f>Personal_Development!G1013</f>
        <v>ASSEMBLY PRODUCTION SECTION (APS)</v>
      </c>
      <c r="H1012" s="40" t="str">
        <f>Personal_Development!H1013</f>
        <v>OPERATOR 2</v>
      </c>
      <c r="I1012" s="41" t="str">
        <f>Personal_Development!I1013</f>
        <v>C4 PROD</v>
      </c>
      <c r="J1012" s="42" t="str">
        <f>Personal_Development!J1013</f>
        <v xml:space="preserve">C4 </v>
      </c>
      <c r="K1012" s="48"/>
      <c r="L1012" s="48"/>
      <c r="M1012" s="16"/>
      <c r="N1012" s="16"/>
      <c r="O1012" s="48"/>
      <c r="P1012" s="48"/>
      <c r="Q1012" s="48"/>
      <c r="R1012" s="48"/>
      <c r="S1012" s="48"/>
      <c r="T1012" s="48"/>
      <c r="U1012" s="48"/>
      <c r="V1012" s="48"/>
      <c r="W1012" s="20">
        <f t="shared" si="117"/>
        <v>0</v>
      </c>
      <c r="X1012" s="48"/>
      <c r="Y1012" s="48"/>
      <c r="Z1012" s="16"/>
      <c r="AA1012" s="16"/>
      <c r="AB1012" s="48"/>
      <c r="AC1012" s="48"/>
      <c r="AD1012" s="48"/>
      <c r="AE1012" s="48"/>
      <c r="AF1012" s="48"/>
      <c r="AG1012" s="48"/>
      <c r="AH1012" s="48"/>
      <c r="AI1012" s="48"/>
      <c r="AJ1012" s="24">
        <f t="shared" si="118"/>
        <v>0</v>
      </c>
      <c r="AK1012" s="48"/>
      <c r="AL1012" s="48"/>
      <c r="AM1012" s="16"/>
      <c r="AN1012" s="16"/>
      <c r="AO1012" s="48"/>
      <c r="AP1012" s="48"/>
      <c r="AQ1012" s="48"/>
      <c r="AR1012" s="48"/>
      <c r="AS1012" s="48"/>
      <c r="AT1012" s="48"/>
      <c r="AU1012" s="48"/>
      <c r="AV1012" s="48"/>
      <c r="AW1012" s="26">
        <f t="shared" si="119"/>
        <v>0</v>
      </c>
      <c r="AX1012" s="16">
        <f t="shared" si="120"/>
        <v>0</v>
      </c>
      <c r="AY1012" s="48"/>
      <c r="AZ1012" s="48"/>
      <c r="BA1012" s="129"/>
      <c r="BB1012" s="157"/>
      <c r="BC1012" s="156"/>
      <c r="BD1012" s="156"/>
      <c r="BE1012" s="156"/>
      <c r="BF1012" s="156"/>
      <c r="BG1012" s="156"/>
      <c r="BH1012" s="156"/>
      <c r="BI1012" s="156"/>
      <c r="BJ1012" s="16"/>
      <c r="BK1012" s="16"/>
      <c r="BL1012" s="16"/>
      <c r="BM1012" s="135"/>
      <c r="BN1012" s="135">
        <f t="shared" si="121"/>
        <v>0</v>
      </c>
      <c r="BO1012" s="131">
        <f t="shared" si="122"/>
        <v>0</v>
      </c>
      <c r="BP1012" s="65">
        <f t="shared" si="110"/>
        <v>5</v>
      </c>
      <c r="BS1012" s="29"/>
    </row>
    <row r="1013" spans="1:71" ht="24.95" customHeight="1">
      <c r="B1013" s="48">
        <f>Personal_Development!B1014</f>
        <v>0</v>
      </c>
      <c r="C1013" s="48">
        <f>Personal_Development!C1014</f>
        <v>0</v>
      </c>
      <c r="D1013" s="14" t="str">
        <f>Personal_Development!D1014</f>
        <v>K03457</v>
      </c>
      <c r="E1013" s="148" t="str">
        <f>Personal_Development!E1014</f>
        <v>MOHAMMAD AZRUL BIN BADURHISHAM</v>
      </c>
      <c r="F1013" s="12" t="str">
        <f>Personal_Development!F1014</f>
        <v>PRODUCTION NO.1 DEPARTMENT</v>
      </c>
      <c r="G1013" s="12" t="str">
        <f>Personal_Development!G1014</f>
        <v>ASSEMBLY PRODUCTION SECTION (APS)</v>
      </c>
      <c r="H1013" s="40" t="str">
        <f>Personal_Development!H1014</f>
        <v>OPERATOR 2</v>
      </c>
      <c r="I1013" s="41" t="str">
        <f>Personal_Development!I1014</f>
        <v>C4 PROD</v>
      </c>
      <c r="J1013" s="42" t="str">
        <f>Personal_Development!J1014</f>
        <v xml:space="preserve">C4 </v>
      </c>
      <c r="K1013" s="48"/>
      <c r="L1013" s="48"/>
      <c r="M1013" s="16"/>
      <c r="N1013" s="16"/>
      <c r="O1013" s="48"/>
      <c r="P1013" s="48"/>
      <c r="Q1013" s="48"/>
      <c r="R1013" s="48"/>
      <c r="S1013" s="48"/>
      <c r="T1013" s="48"/>
      <c r="U1013" s="48"/>
      <c r="V1013" s="48"/>
      <c r="W1013" s="20">
        <f t="shared" si="117"/>
        <v>0</v>
      </c>
      <c r="X1013" s="48"/>
      <c r="Y1013" s="48"/>
      <c r="Z1013" s="16"/>
      <c r="AA1013" s="16"/>
      <c r="AB1013" s="48"/>
      <c r="AC1013" s="48"/>
      <c r="AD1013" s="48"/>
      <c r="AE1013" s="48"/>
      <c r="AF1013" s="48"/>
      <c r="AG1013" s="48"/>
      <c r="AH1013" s="48"/>
      <c r="AI1013" s="48"/>
      <c r="AJ1013" s="24">
        <f t="shared" si="118"/>
        <v>0</v>
      </c>
      <c r="AK1013" s="48"/>
      <c r="AL1013" s="48"/>
      <c r="AM1013" s="16"/>
      <c r="AN1013" s="16"/>
      <c r="AO1013" s="48"/>
      <c r="AP1013" s="48"/>
      <c r="AQ1013" s="48"/>
      <c r="AR1013" s="48"/>
      <c r="AS1013" s="48"/>
      <c r="AT1013" s="48"/>
      <c r="AU1013" s="48"/>
      <c r="AV1013" s="48"/>
      <c r="AW1013" s="26">
        <f t="shared" si="119"/>
        <v>0</v>
      </c>
      <c r="AX1013" s="16">
        <f t="shared" si="120"/>
        <v>0</v>
      </c>
      <c r="AY1013" s="48"/>
      <c r="AZ1013" s="48"/>
      <c r="BA1013" s="129"/>
      <c r="BB1013" s="157"/>
      <c r="BC1013" s="156"/>
      <c r="BD1013" s="156"/>
      <c r="BE1013" s="156"/>
      <c r="BF1013" s="156"/>
      <c r="BG1013" s="156"/>
      <c r="BH1013" s="156"/>
      <c r="BI1013" s="156"/>
      <c r="BJ1013" s="16"/>
      <c r="BK1013" s="16"/>
      <c r="BL1013" s="16"/>
      <c r="BM1013" s="135"/>
      <c r="BN1013" s="135">
        <f t="shared" si="121"/>
        <v>0</v>
      </c>
      <c r="BO1013" s="131">
        <f t="shared" si="122"/>
        <v>0</v>
      </c>
      <c r="BP1013" s="65">
        <f t="shared" si="110"/>
        <v>5</v>
      </c>
      <c r="BS1013" s="29"/>
    </row>
    <row r="1014" spans="1:71" ht="24.95" customHeight="1">
      <c r="B1014" s="48">
        <f>Personal_Development!B1015</f>
        <v>0</v>
      </c>
      <c r="C1014" s="48">
        <f>Personal_Development!C1015</f>
        <v>0</v>
      </c>
      <c r="D1014" s="14" t="str">
        <f>Personal_Development!D1015</f>
        <v>K03458</v>
      </c>
      <c r="E1014" s="148" t="str">
        <f>Personal_Development!E1015</f>
        <v>SHAZRIMAN BIN ZULKIFLI</v>
      </c>
      <c r="F1014" s="12" t="str">
        <f>Personal_Development!F1015</f>
        <v>PRODUCTION NO.1 DEPARTMENT</v>
      </c>
      <c r="G1014" s="12" t="str">
        <f>Personal_Development!G1015</f>
        <v>ASSEMBLY PRODUCTION SECTION (APS)</v>
      </c>
      <c r="H1014" s="40" t="str">
        <f>Personal_Development!H1015</f>
        <v>OPERATOR 2</v>
      </c>
      <c r="I1014" s="41" t="str">
        <f>Personal_Development!I1015</f>
        <v>C4 PROD</v>
      </c>
      <c r="J1014" s="42" t="str">
        <f>Personal_Development!J1015</f>
        <v xml:space="preserve">C4 </v>
      </c>
      <c r="K1014" s="48"/>
      <c r="L1014" s="48"/>
      <c r="M1014" s="16"/>
      <c r="N1014" s="16"/>
      <c r="O1014" s="48"/>
      <c r="P1014" s="48"/>
      <c r="Q1014" s="48"/>
      <c r="R1014" s="48"/>
      <c r="S1014" s="48"/>
      <c r="T1014" s="48"/>
      <c r="U1014" s="48"/>
      <c r="V1014" s="48"/>
      <c r="W1014" s="20">
        <f t="shared" si="117"/>
        <v>0</v>
      </c>
      <c r="X1014" s="48"/>
      <c r="Y1014" s="48"/>
      <c r="Z1014" s="16"/>
      <c r="AA1014" s="16"/>
      <c r="AB1014" s="48"/>
      <c r="AC1014" s="48"/>
      <c r="AD1014" s="48"/>
      <c r="AE1014" s="48"/>
      <c r="AF1014" s="48"/>
      <c r="AG1014" s="48"/>
      <c r="AH1014" s="48"/>
      <c r="AI1014" s="48"/>
      <c r="AJ1014" s="24">
        <f t="shared" si="118"/>
        <v>0</v>
      </c>
      <c r="AK1014" s="48"/>
      <c r="AL1014" s="48"/>
      <c r="AM1014" s="16"/>
      <c r="AN1014" s="16"/>
      <c r="AO1014" s="48"/>
      <c r="AP1014" s="48"/>
      <c r="AQ1014" s="48"/>
      <c r="AR1014" s="48"/>
      <c r="AS1014" s="48"/>
      <c r="AT1014" s="48"/>
      <c r="AU1014" s="48"/>
      <c r="AV1014" s="48"/>
      <c r="AW1014" s="26">
        <f t="shared" si="119"/>
        <v>0</v>
      </c>
      <c r="AX1014" s="16">
        <f t="shared" si="120"/>
        <v>0</v>
      </c>
      <c r="AY1014" s="48"/>
      <c r="AZ1014" s="48"/>
      <c r="BA1014" s="129"/>
      <c r="BB1014" s="157"/>
      <c r="BC1014" s="156"/>
      <c r="BD1014" s="156"/>
      <c r="BE1014" s="156"/>
      <c r="BF1014" s="156"/>
      <c r="BG1014" s="156"/>
      <c r="BH1014" s="156"/>
      <c r="BI1014" s="156"/>
      <c r="BJ1014" s="16"/>
      <c r="BK1014" s="16"/>
      <c r="BL1014" s="16"/>
      <c r="BM1014" s="135"/>
      <c r="BN1014" s="135">
        <f t="shared" si="121"/>
        <v>0</v>
      </c>
      <c r="BO1014" s="131">
        <f t="shared" si="122"/>
        <v>0</v>
      </c>
      <c r="BP1014" s="65">
        <f t="shared" si="110"/>
        <v>5</v>
      </c>
      <c r="BS1014" s="29"/>
    </row>
    <row r="1015" spans="1:71" ht="24.95" customHeight="1">
      <c r="A1015" t="s">
        <v>552</v>
      </c>
      <c r="B1015" s="48" t="str">
        <f>Personal_Development!B1016</f>
        <v>R</v>
      </c>
      <c r="C1015" s="48">
        <f>Personal_Development!C1016</f>
        <v>0</v>
      </c>
      <c r="D1015" s="14" t="str">
        <f>Personal_Development!D1016</f>
        <v>K03459</v>
      </c>
      <c r="E1015" s="148" t="str">
        <f>Personal_Development!E1016</f>
        <v>NORATIKHAINI BINTI MOHAMAD SALIN</v>
      </c>
      <c r="F1015" s="12" t="str">
        <f>Personal_Development!F1016</f>
        <v>PRODUCTION NO.1 DEPARTMENT</v>
      </c>
      <c r="G1015" s="12" t="str">
        <f>Personal_Development!G1016</f>
        <v>ASSEMBLY PRODUCTION SECTION (APS)</v>
      </c>
      <c r="H1015" s="40" t="str">
        <f>Personal_Development!H1016</f>
        <v>OPERATOR 2</v>
      </c>
      <c r="I1015" s="41" t="str">
        <f>Personal_Development!I1016</f>
        <v>C4 PROD</v>
      </c>
      <c r="J1015" s="42" t="str">
        <f>Personal_Development!J1016</f>
        <v xml:space="preserve">C4 </v>
      </c>
      <c r="K1015" s="48"/>
      <c r="L1015" s="48"/>
      <c r="M1015" s="16"/>
      <c r="N1015" s="16"/>
      <c r="O1015" s="48"/>
      <c r="P1015" s="48"/>
      <c r="Q1015" s="48"/>
      <c r="R1015" s="48"/>
      <c r="S1015" s="48"/>
      <c r="T1015" s="48"/>
      <c r="U1015" s="48"/>
      <c r="V1015" s="48"/>
      <c r="W1015" s="20">
        <f t="shared" si="117"/>
        <v>0</v>
      </c>
      <c r="X1015" s="48"/>
      <c r="Y1015" s="48"/>
      <c r="Z1015" s="16"/>
      <c r="AA1015" s="16"/>
      <c r="AB1015" s="48"/>
      <c r="AC1015" s="48"/>
      <c r="AD1015" s="48"/>
      <c r="AE1015" s="48"/>
      <c r="AF1015" s="48"/>
      <c r="AG1015" s="48"/>
      <c r="AH1015" s="48"/>
      <c r="AI1015" s="48"/>
      <c r="AJ1015" s="24">
        <f t="shared" si="118"/>
        <v>0</v>
      </c>
      <c r="AK1015" s="48"/>
      <c r="AL1015" s="48"/>
      <c r="AM1015" s="16"/>
      <c r="AN1015" s="16"/>
      <c r="AO1015" s="48"/>
      <c r="AP1015" s="48"/>
      <c r="AQ1015" s="48"/>
      <c r="AR1015" s="48"/>
      <c r="AS1015" s="48"/>
      <c r="AT1015" s="48"/>
      <c r="AU1015" s="48"/>
      <c r="AV1015" s="48"/>
      <c r="AW1015" s="26">
        <f t="shared" si="119"/>
        <v>0</v>
      </c>
      <c r="AX1015" s="16">
        <f t="shared" si="120"/>
        <v>0</v>
      </c>
      <c r="AY1015" s="48"/>
      <c r="AZ1015" s="48"/>
      <c r="BA1015" s="129"/>
      <c r="BB1015" s="157"/>
      <c r="BC1015" s="156"/>
      <c r="BD1015" s="156"/>
      <c r="BE1015" s="156"/>
      <c r="BF1015" s="156"/>
      <c r="BG1015" s="156"/>
      <c r="BH1015" s="156"/>
      <c r="BI1015" s="156"/>
      <c r="BJ1015" s="16"/>
      <c r="BK1015" s="16"/>
      <c r="BL1015" s="16"/>
      <c r="BM1015" s="135"/>
      <c r="BN1015" s="135">
        <f t="shared" si="121"/>
        <v>0</v>
      </c>
      <c r="BO1015" s="131">
        <f t="shared" si="122"/>
        <v>0</v>
      </c>
      <c r="BP1015" s="65">
        <f t="shared" si="110"/>
        <v>5</v>
      </c>
      <c r="BS1015" s="29"/>
    </row>
    <row r="1016" spans="1:71" ht="24.95" customHeight="1">
      <c r="B1016" s="48" t="str">
        <f>Personal_Development!B1017</f>
        <v>R</v>
      </c>
      <c r="C1016" s="48">
        <f>Personal_Development!C1017</f>
        <v>0</v>
      </c>
      <c r="D1016" s="14" t="str">
        <f>Personal_Development!D1017</f>
        <v>K03460</v>
      </c>
      <c r="E1016" s="148" t="str">
        <f>Personal_Development!E1017</f>
        <v>MARLIAH BINTI ABD MUTALIB</v>
      </c>
      <c r="F1016" s="12" t="str">
        <f>Personal_Development!F1017</f>
        <v>PRODUCTION NO.2 DEPARTMENT</v>
      </c>
      <c r="G1016" s="12" t="str">
        <f>Personal_Development!G1017</f>
        <v>MOLDING PRODUCTION SECTION (MPS)</v>
      </c>
      <c r="H1016" s="40" t="str">
        <f>Personal_Development!H1017</f>
        <v>OPERATOR 2</v>
      </c>
      <c r="I1016" s="41" t="str">
        <f>Personal_Development!I1017</f>
        <v>C4 PROD</v>
      </c>
      <c r="J1016" s="42" t="str">
        <f>Personal_Development!J1017</f>
        <v xml:space="preserve">C4 </v>
      </c>
      <c r="K1016" s="48"/>
      <c r="L1016" s="48"/>
      <c r="M1016" s="16"/>
      <c r="N1016" s="16"/>
      <c r="O1016" s="48"/>
      <c r="P1016" s="48"/>
      <c r="Q1016" s="48"/>
      <c r="R1016" s="48"/>
      <c r="S1016" s="48"/>
      <c r="T1016" s="48"/>
      <c r="U1016" s="48"/>
      <c r="V1016" s="48"/>
      <c r="W1016" s="20">
        <f t="shared" si="117"/>
        <v>0</v>
      </c>
      <c r="X1016" s="48"/>
      <c r="Y1016" s="48"/>
      <c r="Z1016" s="16"/>
      <c r="AA1016" s="16"/>
      <c r="AB1016" s="48"/>
      <c r="AC1016" s="48"/>
      <c r="AD1016" s="48"/>
      <c r="AE1016" s="48"/>
      <c r="AF1016" s="48"/>
      <c r="AG1016" s="48"/>
      <c r="AH1016" s="48"/>
      <c r="AI1016" s="48"/>
      <c r="AJ1016" s="24">
        <f t="shared" si="118"/>
        <v>0</v>
      </c>
      <c r="AK1016" s="48"/>
      <c r="AL1016" s="48"/>
      <c r="AM1016" s="16"/>
      <c r="AN1016" s="16"/>
      <c r="AO1016" s="48"/>
      <c r="AP1016" s="48"/>
      <c r="AQ1016" s="48"/>
      <c r="AR1016" s="48"/>
      <c r="AS1016" s="48"/>
      <c r="AT1016" s="48"/>
      <c r="AU1016" s="48"/>
      <c r="AV1016" s="48"/>
      <c r="AW1016" s="26">
        <f t="shared" si="119"/>
        <v>0</v>
      </c>
      <c r="AX1016" s="16">
        <f t="shared" si="120"/>
        <v>0</v>
      </c>
      <c r="AY1016" s="48"/>
      <c r="AZ1016" s="48"/>
      <c r="BA1016" s="129"/>
      <c r="BB1016" s="157"/>
      <c r="BC1016" s="156"/>
      <c r="BD1016" s="156"/>
      <c r="BE1016" s="156"/>
      <c r="BF1016" s="156"/>
      <c r="BG1016" s="156"/>
      <c r="BH1016" s="156"/>
      <c r="BI1016" s="156"/>
      <c r="BJ1016" s="16"/>
      <c r="BK1016" s="16"/>
      <c r="BL1016" s="16"/>
      <c r="BM1016" s="135"/>
      <c r="BN1016" s="135">
        <f t="shared" si="121"/>
        <v>0</v>
      </c>
      <c r="BO1016" s="131">
        <f t="shared" si="122"/>
        <v>0</v>
      </c>
      <c r="BP1016" s="65">
        <f t="shared" si="110"/>
        <v>5</v>
      </c>
      <c r="BS1016" s="29"/>
    </row>
    <row r="1017" spans="1:71" ht="24.95" customHeight="1">
      <c r="B1017" s="48">
        <f>Personal_Development!B1018</f>
        <v>0</v>
      </c>
      <c r="C1017" s="48">
        <f>Personal_Development!C1018</f>
        <v>0</v>
      </c>
      <c r="D1017" s="14" t="str">
        <f>Personal_Development!D1018</f>
        <v>K03461</v>
      </c>
      <c r="E1017" s="148" t="str">
        <f>Personal_Development!E1018</f>
        <v>MUHAMMAD TAUFIK BIN ARIFFIN</v>
      </c>
      <c r="F1017" s="12" t="str">
        <f>Personal_Development!F1018</f>
        <v>PRODUCTION NO.2 DEPARTMENT</v>
      </c>
      <c r="G1017" s="12" t="str">
        <f>Personal_Development!G1018</f>
        <v>MOLDING PRODUCTION SECTION (MPS)</v>
      </c>
      <c r="H1017" s="40" t="str">
        <f>Personal_Development!H1018</f>
        <v>OPERATOR 2</v>
      </c>
      <c r="I1017" s="41" t="str">
        <f>Personal_Development!I1018</f>
        <v>C4 PROD</v>
      </c>
      <c r="J1017" s="42" t="str">
        <f>Personal_Development!J1018</f>
        <v xml:space="preserve">C4 </v>
      </c>
      <c r="K1017" s="48"/>
      <c r="L1017" s="48"/>
      <c r="M1017" s="16"/>
      <c r="N1017" s="16"/>
      <c r="O1017" s="48"/>
      <c r="P1017" s="48"/>
      <c r="Q1017" s="48"/>
      <c r="R1017" s="48"/>
      <c r="S1017" s="48"/>
      <c r="T1017" s="48"/>
      <c r="U1017" s="48"/>
      <c r="V1017" s="48"/>
      <c r="W1017" s="20">
        <f t="shared" si="117"/>
        <v>0</v>
      </c>
      <c r="X1017" s="48"/>
      <c r="Y1017" s="48"/>
      <c r="Z1017" s="16"/>
      <c r="AA1017" s="16"/>
      <c r="AB1017" s="48"/>
      <c r="AC1017" s="48"/>
      <c r="AD1017" s="48"/>
      <c r="AE1017" s="48"/>
      <c r="AF1017" s="48"/>
      <c r="AG1017" s="48"/>
      <c r="AH1017" s="48"/>
      <c r="AI1017" s="48"/>
      <c r="AJ1017" s="24">
        <f t="shared" si="118"/>
        <v>0</v>
      </c>
      <c r="AK1017" s="48"/>
      <c r="AL1017" s="48"/>
      <c r="AM1017" s="16"/>
      <c r="AN1017" s="16"/>
      <c r="AO1017" s="48"/>
      <c r="AP1017" s="48"/>
      <c r="AQ1017" s="48"/>
      <c r="AR1017" s="48"/>
      <c r="AS1017" s="48"/>
      <c r="AT1017" s="48"/>
      <c r="AU1017" s="48"/>
      <c r="AV1017" s="48"/>
      <c r="AW1017" s="26">
        <f t="shared" si="119"/>
        <v>0</v>
      </c>
      <c r="AX1017" s="16">
        <f t="shared" si="120"/>
        <v>0</v>
      </c>
      <c r="AY1017" s="48"/>
      <c r="AZ1017" s="48"/>
      <c r="BA1017" s="129"/>
      <c r="BB1017" s="157"/>
      <c r="BC1017" s="156"/>
      <c r="BD1017" s="156"/>
      <c r="BE1017" s="156"/>
      <c r="BF1017" s="156"/>
      <c r="BG1017" s="156"/>
      <c r="BH1017" s="156"/>
      <c r="BI1017" s="156"/>
      <c r="BJ1017" s="16"/>
      <c r="BK1017" s="16"/>
      <c r="BL1017" s="16"/>
      <c r="BM1017" s="135"/>
      <c r="BN1017" s="135">
        <f t="shared" si="121"/>
        <v>0</v>
      </c>
      <c r="BO1017" s="131">
        <f t="shared" si="122"/>
        <v>0</v>
      </c>
      <c r="BP1017" s="65">
        <f t="shared" si="110"/>
        <v>5</v>
      </c>
      <c r="BS1017" s="29"/>
    </row>
    <row r="1018" spans="1:71" ht="24.95" customHeight="1">
      <c r="B1018" s="48">
        <f>Personal_Development!B1019</f>
        <v>0</v>
      </c>
      <c r="C1018" s="48">
        <f>Personal_Development!C1019</f>
        <v>0</v>
      </c>
      <c r="D1018" s="14" t="str">
        <f>Personal_Development!D1019</f>
        <v>K03462</v>
      </c>
      <c r="E1018" s="148" t="str">
        <f>Personal_Development!E1019</f>
        <v>MUHAMMAD ALI BIN MOHD IDRIS</v>
      </c>
      <c r="F1018" s="12" t="str">
        <f>Personal_Development!F1019</f>
        <v>PRODUCTION NO.2 DEPARTMENT</v>
      </c>
      <c r="G1018" s="12" t="str">
        <f>Personal_Development!G1019</f>
        <v>MOLDING PRODUCTION SECTION (MPS)</v>
      </c>
      <c r="H1018" s="40" t="str">
        <f>Personal_Development!H1019</f>
        <v>OPERATOR 2</v>
      </c>
      <c r="I1018" s="41" t="str">
        <f>Personal_Development!I1019</f>
        <v>C4 PROD</v>
      </c>
      <c r="J1018" s="42" t="str">
        <f>Personal_Development!J1019</f>
        <v xml:space="preserve">C4 </v>
      </c>
      <c r="K1018" s="48"/>
      <c r="L1018" s="48"/>
      <c r="M1018" s="16"/>
      <c r="N1018" s="16"/>
      <c r="O1018" s="48"/>
      <c r="P1018" s="48"/>
      <c r="Q1018" s="48"/>
      <c r="R1018" s="48"/>
      <c r="S1018" s="48"/>
      <c r="T1018" s="48"/>
      <c r="U1018" s="48"/>
      <c r="V1018" s="48"/>
      <c r="W1018" s="20">
        <f t="shared" si="117"/>
        <v>0</v>
      </c>
      <c r="X1018" s="48"/>
      <c r="Y1018" s="48"/>
      <c r="Z1018" s="16"/>
      <c r="AA1018" s="16"/>
      <c r="AB1018" s="48"/>
      <c r="AC1018" s="48"/>
      <c r="AD1018" s="48"/>
      <c r="AE1018" s="48"/>
      <c r="AF1018" s="48"/>
      <c r="AG1018" s="48"/>
      <c r="AH1018" s="48"/>
      <c r="AI1018" s="48"/>
      <c r="AJ1018" s="24">
        <f t="shared" si="118"/>
        <v>0</v>
      </c>
      <c r="AK1018" s="48"/>
      <c r="AL1018" s="48"/>
      <c r="AM1018" s="16"/>
      <c r="AN1018" s="16"/>
      <c r="AO1018" s="48"/>
      <c r="AP1018" s="48"/>
      <c r="AQ1018" s="48"/>
      <c r="AR1018" s="48"/>
      <c r="AS1018" s="48"/>
      <c r="AT1018" s="48"/>
      <c r="AU1018" s="48"/>
      <c r="AV1018" s="48"/>
      <c r="AW1018" s="26">
        <f t="shared" si="119"/>
        <v>0</v>
      </c>
      <c r="AX1018" s="16">
        <f t="shared" si="120"/>
        <v>0</v>
      </c>
      <c r="AY1018" s="48"/>
      <c r="AZ1018" s="48"/>
      <c r="BA1018" s="129"/>
      <c r="BB1018" s="157"/>
      <c r="BC1018" s="156"/>
      <c r="BD1018" s="156"/>
      <c r="BE1018" s="156"/>
      <c r="BF1018" s="156"/>
      <c r="BG1018" s="156"/>
      <c r="BH1018" s="156"/>
      <c r="BI1018" s="156"/>
      <c r="BJ1018" s="16"/>
      <c r="BK1018" s="16"/>
      <c r="BL1018" s="16"/>
      <c r="BM1018" s="135"/>
      <c r="BN1018" s="135">
        <f t="shared" si="121"/>
        <v>0</v>
      </c>
      <c r="BO1018" s="131">
        <f t="shared" si="122"/>
        <v>0</v>
      </c>
      <c r="BP1018" s="65">
        <f t="shared" si="110"/>
        <v>5</v>
      </c>
      <c r="BS1018" s="29"/>
    </row>
    <row r="1019" spans="1:71" ht="24.95" customHeight="1">
      <c r="B1019" s="48">
        <f>Personal_Development!B1020</f>
        <v>0</v>
      </c>
      <c r="C1019" s="48" t="str">
        <f>Personal_Development!C1020</f>
        <v>K03463</v>
      </c>
      <c r="D1019" s="14" t="str">
        <f>Personal_Development!D1020</f>
        <v>C14016</v>
      </c>
      <c r="E1019" s="148" t="str">
        <f>Personal_Development!E1020</f>
        <v>HASMAZIRA BINTI ABU ASAN</v>
      </c>
      <c r="F1019" s="12" t="str">
        <f>Personal_Development!F1020</f>
        <v>PRODUCTION NO.2 DEPARTMENT</v>
      </c>
      <c r="G1019" s="12" t="str">
        <f>Personal_Development!G1020</f>
        <v>MOLDING PRODUCTION SECTION (MPS)</v>
      </c>
      <c r="H1019" s="40" t="str">
        <f>Personal_Development!H1020</f>
        <v>OPERATOR 2</v>
      </c>
      <c r="I1019" s="41" t="str">
        <f>Personal_Development!I1020</f>
        <v>C4 PROD</v>
      </c>
      <c r="J1019" s="42" t="str">
        <f>Personal_Development!J1020</f>
        <v xml:space="preserve">C4 </v>
      </c>
      <c r="K1019" s="48"/>
      <c r="L1019" s="48"/>
      <c r="M1019" s="16"/>
      <c r="N1019" s="16"/>
      <c r="O1019" s="48"/>
      <c r="P1019" s="48"/>
      <c r="Q1019" s="48"/>
      <c r="R1019" s="48"/>
      <c r="S1019" s="48"/>
      <c r="T1019" s="48"/>
      <c r="U1019" s="48"/>
      <c r="V1019" s="48"/>
      <c r="W1019" s="20">
        <f t="shared" si="117"/>
        <v>0</v>
      </c>
      <c r="X1019" s="48"/>
      <c r="Y1019" s="48"/>
      <c r="Z1019" s="16"/>
      <c r="AA1019" s="16"/>
      <c r="AB1019" s="48"/>
      <c r="AC1019" s="48"/>
      <c r="AD1019" s="48"/>
      <c r="AE1019" s="48"/>
      <c r="AF1019" s="48"/>
      <c r="AG1019" s="48"/>
      <c r="AH1019" s="48"/>
      <c r="AI1019" s="48"/>
      <c r="AJ1019" s="24">
        <f t="shared" si="118"/>
        <v>0</v>
      </c>
      <c r="AK1019" s="48"/>
      <c r="AL1019" s="48"/>
      <c r="AM1019" s="16"/>
      <c r="AN1019" s="16"/>
      <c r="AO1019" s="48"/>
      <c r="AP1019" s="48"/>
      <c r="AQ1019" s="48"/>
      <c r="AR1019" s="48"/>
      <c r="AS1019" s="48"/>
      <c r="AT1019" s="48"/>
      <c r="AU1019" s="48"/>
      <c r="AV1019" s="48"/>
      <c r="AW1019" s="26">
        <f t="shared" si="119"/>
        <v>0</v>
      </c>
      <c r="AX1019" s="16">
        <f t="shared" si="120"/>
        <v>0</v>
      </c>
      <c r="AY1019" s="48"/>
      <c r="AZ1019" s="48"/>
      <c r="BA1019" s="129"/>
      <c r="BB1019" s="157"/>
      <c r="BC1019" s="156"/>
      <c r="BD1019" s="156"/>
      <c r="BE1019" s="156"/>
      <c r="BF1019" s="156"/>
      <c r="BG1019" s="156"/>
      <c r="BH1019" s="156"/>
      <c r="BI1019" s="156"/>
      <c r="BJ1019" s="16"/>
      <c r="BK1019" s="16"/>
      <c r="BL1019" s="16"/>
      <c r="BM1019" s="135"/>
      <c r="BN1019" s="135">
        <f t="shared" si="121"/>
        <v>0</v>
      </c>
      <c r="BO1019" s="131">
        <f t="shared" si="122"/>
        <v>0</v>
      </c>
      <c r="BP1019" s="65">
        <f t="shared" si="110"/>
        <v>5</v>
      </c>
      <c r="BS1019" s="29"/>
    </row>
    <row r="1020" spans="1:71" ht="24.95" customHeight="1">
      <c r="B1020" s="48">
        <f>Personal_Development!B1021</f>
        <v>0</v>
      </c>
      <c r="C1020" s="48">
        <f>Personal_Development!C1021</f>
        <v>0</v>
      </c>
      <c r="D1020" s="14" t="str">
        <f>Personal_Development!D1021</f>
        <v>T10175</v>
      </c>
      <c r="E1020" s="148" t="str">
        <f>Personal_Development!E1021</f>
        <v>SYED MUHAMMAD FIKRI AIMAN BIN SYED MUHAMMAD KAMIL ARIFFIN</v>
      </c>
      <c r="F1020" s="12" t="str">
        <f>Personal_Development!F1021</f>
        <v>QUALITY ASSURANCE DEPARTMENT</v>
      </c>
      <c r="G1020" s="12" t="str">
        <f>Personal_Development!G1021</f>
        <v>QUALITY ASSURANCE SECTION (QAS)</v>
      </c>
      <c r="H1020" s="40" t="str">
        <f>Personal_Development!H1021</f>
        <v>QA INSPECTOR</v>
      </c>
      <c r="I1020" s="41" t="str">
        <f>Personal_Development!I1021</f>
        <v>C3 PROD</v>
      </c>
      <c r="J1020" s="42" t="str">
        <f>Personal_Development!J1021</f>
        <v xml:space="preserve">C3 </v>
      </c>
      <c r="K1020" s="48"/>
      <c r="L1020" s="48"/>
      <c r="M1020" s="16"/>
      <c r="N1020" s="16"/>
      <c r="O1020" s="48"/>
      <c r="P1020" s="48"/>
      <c r="Q1020" s="48"/>
      <c r="R1020" s="48"/>
      <c r="S1020" s="48"/>
      <c r="T1020" s="48"/>
      <c r="U1020" s="48"/>
      <c r="V1020" s="48"/>
      <c r="W1020" s="20">
        <f t="shared" si="117"/>
        <v>0</v>
      </c>
      <c r="X1020" s="48"/>
      <c r="Y1020" s="48"/>
      <c r="Z1020" s="16"/>
      <c r="AA1020" s="16"/>
      <c r="AB1020" s="48"/>
      <c r="AC1020" s="48"/>
      <c r="AD1020" s="48"/>
      <c r="AE1020" s="48"/>
      <c r="AF1020" s="48"/>
      <c r="AG1020" s="48"/>
      <c r="AH1020" s="48"/>
      <c r="AI1020" s="48"/>
      <c r="AJ1020" s="24">
        <f t="shared" si="118"/>
        <v>0</v>
      </c>
      <c r="AK1020" s="48"/>
      <c r="AL1020" s="48"/>
      <c r="AM1020" s="16"/>
      <c r="AN1020" s="16"/>
      <c r="AO1020" s="48"/>
      <c r="AP1020" s="48"/>
      <c r="AQ1020" s="48"/>
      <c r="AR1020" s="48"/>
      <c r="AS1020" s="48"/>
      <c r="AT1020" s="48"/>
      <c r="AU1020" s="48"/>
      <c r="AV1020" s="48">
        <v>1</v>
      </c>
      <c r="AW1020" s="26">
        <f t="shared" si="119"/>
        <v>1</v>
      </c>
      <c r="AX1020" s="16">
        <f t="shared" si="120"/>
        <v>1</v>
      </c>
      <c r="AY1020" s="48"/>
      <c r="AZ1020" s="48"/>
      <c r="BA1020" s="129"/>
      <c r="BB1020" s="157"/>
      <c r="BC1020" s="156"/>
      <c r="BD1020" s="156"/>
      <c r="BE1020" s="156"/>
      <c r="BF1020" s="156"/>
      <c r="BG1020" s="156"/>
      <c r="BH1020" s="156"/>
      <c r="BI1020" s="156"/>
      <c r="BJ1020" s="16"/>
      <c r="BK1020" s="16"/>
      <c r="BL1020" s="16"/>
      <c r="BM1020" s="135"/>
      <c r="BN1020" s="135">
        <f t="shared" si="121"/>
        <v>0</v>
      </c>
      <c r="BO1020" s="131">
        <f t="shared" si="122"/>
        <v>1</v>
      </c>
      <c r="BP1020" s="65">
        <f t="shared" si="110"/>
        <v>4</v>
      </c>
      <c r="BS1020" s="29"/>
    </row>
    <row r="1021" spans="1:71" ht="24.95" customHeight="1">
      <c r="B1021" s="48" t="str">
        <f>Personal_Development!B1022</f>
        <v>R</v>
      </c>
      <c r="C1021" s="48">
        <f>Personal_Development!C1022</f>
        <v>0</v>
      </c>
      <c r="D1021" s="14" t="str">
        <f>Personal_Development!D1022</f>
        <v>T10176</v>
      </c>
      <c r="E1021" s="148" t="str">
        <f>Personal_Development!E1022</f>
        <v>FARAH AIN BINTI ZAKARIA</v>
      </c>
      <c r="F1021" s="12" t="str">
        <f>Personal_Development!F1022</f>
        <v>PRODUCTION NO.2 DEPARTMENT</v>
      </c>
      <c r="G1021" s="12" t="str">
        <f>Personal_Development!G1022</f>
        <v>MOLDING PRODUCTION SECTION (MPS)</v>
      </c>
      <c r="H1021" s="40" t="str">
        <f>Personal_Development!H1022</f>
        <v>OPERATOR 2</v>
      </c>
      <c r="I1021" s="41" t="str">
        <f>Personal_Development!I1022</f>
        <v>C4 PROD</v>
      </c>
      <c r="J1021" s="42" t="str">
        <f>Personal_Development!J1022</f>
        <v xml:space="preserve">C4 </v>
      </c>
      <c r="K1021" s="48"/>
      <c r="L1021" s="48"/>
      <c r="M1021" s="16"/>
      <c r="N1021" s="16"/>
      <c r="O1021" s="48"/>
      <c r="P1021" s="48"/>
      <c r="Q1021" s="48"/>
      <c r="R1021" s="48"/>
      <c r="S1021" s="48"/>
      <c r="T1021" s="48"/>
      <c r="U1021" s="48"/>
      <c r="V1021" s="48"/>
      <c r="W1021" s="20">
        <f t="shared" si="117"/>
        <v>0</v>
      </c>
      <c r="X1021" s="48"/>
      <c r="Y1021" s="48"/>
      <c r="Z1021" s="16"/>
      <c r="AA1021" s="16"/>
      <c r="AB1021" s="48"/>
      <c r="AC1021" s="48"/>
      <c r="AD1021" s="48"/>
      <c r="AE1021" s="48"/>
      <c r="AF1021" s="48"/>
      <c r="AG1021" s="48"/>
      <c r="AH1021" s="48"/>
      <c r="AI1021" s="48"/>
      <c r="AJ1021" s="24">
        <f t="shared" si="118"/>
        <v>0</v>
      </c>
      <c r="AK1021" s="48"/>
      <c r="AL1021" s="48"/>
      <c r="AM1021" s="16"/>
      <c r="AN1021" s="16"/>
      <c r="AO1021" s="48"/>
      <c r="AP1021" s="48"/>
      <c r="AQ1021" s="48"/>
      <c r="AR1021" s="48"/>
      <c r="AS1021" s="48"/>
      <c r="AT1021" s="48"/>
      <c r="AU1021" s="48"/>
      <c r="AV1021" s="48"/>
      <c r="AW1021" s="26">
        <f t="shared" si="119"/>
        <v>0</v>
      </c>
      <c r="AX1021" s="16">
        <f t="shared" si="120"/>
        <v>0</v>
      </c>
      <c r="AY1021" s="48"/>
      <c r="AZ1021" s="48"/>
      <c r="BA1021" s="129"/>
      <c r="BB1021" s="157"/>
      <c r="BC1021" s="156"/>
      <c r="BD1021" s="156"/>
      <c r="BE1021" s="156"/>
      <c r="BF1021" s="156"/>
      <c r="BG1021" s="156"/>
      <c r="BH1021" s="156"/>
      <c r="BI1021" s="156"/>
      <c r="BJ1021" s="16"/>
      <c r="BK1021" s="16"/>
      <c r="BL1021" s="16"/>
      <c r="BM1021" s="135"/>
      <c r="BN1021" s="135">
        <f t="shared" si="121"/>
        <v>0</v>
      </c>
      <c r="BO1021" s="131">
        <f t="shared" si="122"/>
        <v>0</v>
      </c>
      <c r="BP1021" s="65">
        <f t="shared" si="110"/>
        <v>5</v>
      </c>
      <c r="BS1021" s="29"/>
    </row>
    <row r="1022" spans="1:71" ht="24.95" customHeight="1">
      <c r="B1022" s="48" t="str">
        <f>Personal_Development!B1023</f>
        <v>R</v>
      </c>
      <c r="C1022" s="48">
        <f>Personal_Development!C1023</f>
        <v>0</v>
      </c>
      <c r="D1022" s="14" t="str">
        <f>Personal_Development!D1023</f>
        <v>T10177</v>
      </c>
      <c r="E1022" s="148" t="str">
        <f>Personal_Development!E1023</f>
        <v>MUHAMMAD FUZIR BIN KAMARUZZAMAN</v>
      </c>
      <c r="F1022" s="12" t="str">
        <f>Personal_Development!F1023</f>
        <v>PRODUCTION NO.1 DEPARTMENT</v>
      </c>
      <c r="G1022" s="12" t="str">
        <f>Personal_Development!G1023</f>
        <v>ASSEMBLY PRODUCTION SECTION (APS)</v>
      </c>
      <c r="H1022" s="40" t="str">
        <f>Personal_Development!H1023</f>
        <v>OPERATOR 2</v>
      </c>
      <c r="I1022" s="41" t="str">
        <f>Personal_Development!I1023</f>
        <v>C4 PROD</v>
      </c>
      <c r="J1022" s="42" t="str">
        <f>Personal_Development!J1023</f>
        <v xml:space="preserve">C4 </v>
      </c>
      <c r="K1022" s="48"/>
      <c r="L1022" s="48"/>
      <c r="M1022" s="16"/>
      <c r="N1022" s="16"/>
      <c r="O1022" s="48"/>
      <c r="P1022" s="48"/>
      <c r="Q1022" s="48"/>
      <c r="R1022" s="48"/>
      <c r="S1022" s="48"/>
      <c r="T1022" s="48"/>
      <c r="U1022" s="48"/>
      <c r="V1022" s="48"/>
      <c r="W1022" s="20">
        <f t="shared" si="117"/>
        <v>0</v>
      </c>
      <c r="X1022" s="48"/>
      <c r="Y1022" s="48"/>
      <c r="Z1022" s="16"/>
      <c r="AA1022" s="16"/>
      <c r="AB1022" s="48"/>
      <c r="AC1022" s="48"/>
      <c r="AD1022" s="48"/>
      <c r="AE1022" s="48"/>
      <c r="AF1022" s="48"/>
      <c r="AG1022" s="48"/>
      <c r="AH1022" s="48"/>
      <c r="AI1022" s="48"/>
      <c r="AJ1022" s="24">
        <f t="shared" si="118"/>
        <v>0</v>
      </c>
      <c r="AK1022" s="48"/>
      <c r="AL1022" s="48"/>
      <c r="AM1022" s="16"/>
      <c r="AN1022" s="16"/>
      <c r="AO1022" s="48"/>
      <c r="AP1022" s="48"/>
      <c r="AQ1022" s="48"/>
      <c r="AR1022" s="48"/>
      <c r="AS1022" s="48"/>
      <c r="AT1022" s="48"/>
      <c r="AU1022" s="48"/>
      <c r="AV1022" s="48"/>
      <c r="AW1022" s="26">
        <f t="shared" si="119"/>
        <v>0</v>
      </c>
      <c r="AX1022" s="16">
        <f t="shared" si="120"/>
        <v>0</v>
      </c>
      <c r="AY1022" s="48"/>
      <c r="AZ1022" s="48"/>
      <c r="BA1022" s="129"/>
      <c r="BB1022" s="157"/>
      <c r="BC1022" s="156"/>
      <c r="BD1022" s="156"/>
      <c r="BE1022" s="156"/>
      <c r="BF1022" s="156"/>
      <c r="BG1022" s="156"/>
      <c r="BH1022" s="156"/>
      <c r="BI1022" s="156"/>
      <c r="BJ1022" s="16"/>
      <c r="BK1022" s="16"/>
      <c r="BL1022" s="16"/>
      <c r="BM1022" s="135"/>
      <c r="BN1022" s="135">
        <f t="shared" si="121"/>
        <v>0</v>
      </c>
      <c r="BO1022" s="131">
        <f t="shared" si="122"/>
        <v>0</v>
      </c>
      <c r="BP1022" s="65">
        <f t="shared" si="110"/>
        <v>5</v>
      </c>
      <c r="BS1022" s="29"/>
    </row>
    <row r="1023" spans="1:71" ht="24.95" customHeight="1">
      <c r="B1023" s="48">
        <f>Personal_Development!B1024</f>
        <v>0</v>
      </c>
      <c r="C1023" s="48" t="str">
        <f>Personal_Development!C1024</f>
        <v>K03464</v>
      </c>
      <c r="D1023" s="14" t="str">
        <f>Personal_Development!D1024</f>
        <v>C14017</v>
      </c>
      <c r="E1023" s="148" t="str">
        <f>Personal_Development!E1024</f>
        <v>NURFATINI BINTI ZAINUDIN</v>
      </c>
      <c r="F1023" s="12" t="str">
        <f>Personal_Development!F1024</f>
        <v>PRODUCTION NO.1 DEPARTMENT</v>
      </c>
      <c r="G1023" s="12" t="str">
        <f>Personal_Development!G1024</f>
        <v>ASSEMBLY PRODUCTION SECTION (APS)</v>
      </c>
      <c r="H1023" s="40" t="str">
        <f>Personal_Development!H1024</f>
        <v>OPERATOR 2</v>
      </c>
      <c r="I1023" s="41" t="str">
        <f>Personal_Development!I1024</f>
        <v>C4 PROD</v>
      </c>
      <c r="J1023" s="42" t="str">
        <f>Personal_Development!J1024</f>
        <v xml:space="preserve">C4 </v>
      </c>
      <c r="K1023" s="48"/>
      <c r="L1023" s="48"/>
      <c r="M1023" s="16"/>
      <c r="N1023" s="16"/>
      <c r="O1023" s="48"/>
      <c r="P1023" s="48"/>
      <c r="Q1023" s="48"/>
      <c r="R1023" s="48"/>
      <c r="S1023" s="48"/>
      <c r="T1023" s="48"/>
      <c r="U1023" s="48"/>
      <c r="V1023" s="48"/>
      <c r="W1023" s="20">
        <f t="shared" si="117"/>
        <v>0</v>
      </c>
      <c r="X1023" s="48"/>
      <c r="Y1023" s="48"/>
      <c r="Z1023" s="16"/>
      <c r="AA1023" s="16"/>
      <c r="AB1023" s="48"/>
      <c r="AC1023" s="48"/>
      <c r="AD1023" s="48"/>
      <c r="AE1023" s="48"/>
      <c r="AF1023" s="48"/>
      <c r="AG1023" s="48"/>
      <c r="AH1023" s="48"/>
      <c r="AI1023" s="48"/>
      <c r="AJ1023" s="24">
        <f t="shared" si="118"/>
        <v>0</v>
      </c>
      <c r="AK1023" s="48"/>
      <c r="AL1023" s="48"/>
      <c r="AM1023" s="16"/>
      <c r="AN1023" s="16"/>
      <c r="AO1023" s="48"/>
      <c r="AP1023" s="48"/>
      <c r="AQ1023" s="48"/>
      <c r="AR1023" s="48"/>
      <c r="AS1023" s="48"/>
      <c r="AT1023" s="48"/>
      <c r="AU1023" s="48"/>
      <c r="AV1023" s="48"/>
      <c r="AW1023" s="26">
        <f t="shared" si="119"/>
        <v>0</v>
      </c>
      <c r="AX1023" s="16">
        <f t="shared" si="120"/>
        <v>0</v>
      </c>
      <c r="AY1023" s="48"/>
      <c r="AZ1023" s="48"/>
      <c r="BA1023" s="129"/>
      <c r="BB1023" s="157"/>
      <c r="BC1023" s="156"/>
      <c r="BD1023" s="156"/>
      <c r="BE1023" s="156"/>
      <c r="BF1023" s="156"/>
      <c r="BG1023" s="156"/>
      <c r="BH1023" s="156"/>
      <c r="BI1023" s="156"/>
      <c r="BJ1023" s="16"/>
      <c r="BK1023" s="16"/>
      <c r="BL1023" s="16"/>
      <c r="BM1023" s="135"/>
      <c r="BN1023" s="135">
        <f t="shared" si="121"/>
        <v>0</v>
      </c>
      <c r="BO1023" s="131">
        <f t="shared" si="122"/>
        <v>0</v>
      </c>
      <c r="BP1023" s="65">
        <f t="shared" si="110"/>
        <v>5</v>
      </c>
      <c r="BS1023" s="29"/>
    </row>
    <row r="1024" spans="1:71" ht="24.95" customHeight="1">
      <c r="B1024" s="48">
        <f>Personal_Development!B1025</f>
        <v>0</v>
      </c>
      <c r="C1024" s="48">
        <f>Personal_Development!C1025</f>
        <v>0</v>
      </c>
      <c r="D1024" s="14" t="str">
        <f>Personal_Development!D1025</f>
        <v>K03465</v>
      </c>
      <c r="E1024" s="148" t="str">
        <f>Personal_Development!E1025</f>
        <v>SYAMSURIA BT HARIS</v>
      </c>
      <c r="F1024" s="12" t="str">
        <f>Personal_Development!F1025</f>
        <v>PRODUCTION NO.1 DEPARTMENT</v>
      </c>
      <c r="G1024" s="12" t="str">
        <f>Personal_Development!G1025</f>
        <v>ASSEMBLY PRODUCTION SECTION (APS)</v>
      </c>
      <c r="H1024" s="40" t="str">
        <f>Personal_Development!H1025</f>
        <v>OPERATOR 2</v>
      </c>
      <c r="I1024" s="41" t="str">
        <f>Personal_Development!I1025</f>
        <v>C4 PROD</v>
      </c>
      <c r="J1024" s="42" t="str">
        <f>Personal_Development!J1025</f>
        <v xml:space="preserve">C4 </v>
      </c>
      <c r="K1024" s="48"/>
      <c r="L1024" s="48"/>
      <c r="M1024" s="16"/>
      <c r="N1024" s="16"/>
      <c r="O1024" s="48"/>
      <c r="P1024" s="48"/>
      <c r="Q1024" s="48"/>
      <c r="R1024" s="48"/>
      <c r="S1024" s="48"/>
      <c r="T1024" s="48"/>
      <c r="U1024" s="48"/>
      <c r="V1024" s="48"/>
      <c r="W1024" s="20">
        <f t="shared" si="117"/>
        <v>0</v>
      </c>
      <c r="X1024" s="48"/>
      <c r="Y1024" s="48"/>
      <c r="Z1024" s="16"/>
      <c r="AA1024" s="16"/>
      <c r="AB1024" s="48"/>
      <c r="AC1024" s="48"/>
      <c r="AD1024" s="48"/>
      <c r="AE1024" s="48"/>
      <c r="AF1024" s="48"/>
      <c r="AG1024" s="48"/>
      <c r="AH1024" s="48"/>
      <c r="AI1024" s="48"/>
      <c r="AJ1024" s="24">
        <f t="shared" si="118"/>
        <v>0</v>
      </c>
      <c r="AK1024" s="48"/>
      <c r="AL1024" s="48"/>
      <c r="AM1024" s="16"/>
      <c r="AN1024" s="16"/>
      <c r="AO1024" s="48"/>
      <c r="AP1024" s="48"/>
      <c r="AQ1024" s="48"/>
      <c r="AR1024" s="48"/>
      <c r="AS1024" s="48"/>
      <c r="AT1024" s="48"/>
      <c r="AU1024" s="48"/>
      <c r="AV1024" s="48"/>
      <c r="AW1024" s="26">
        <f t="shared" si="119"/>
        <v>0</v>
      </c>
      <c r="AX1024" s="16">
        <f t="shared" si="120"/>
        <v>0</v>
      </c>
      <c r="AY1024" s="48"/>
      <c r="AZ1024" s="48"/>
      <c r="BA1024" s="129"/>
      <c r="BB1024" s="157"/>
      <c r="BC1024" s="156"/>
      <c r="BD1024" s="156"/>
      <c r="BE1024" s="156"/>
      <c r="BF1024" s="156"/>
      <c r="BG1024" s="156"/>
      <c r="BH1024" s="156"/>
      <c r="BI1024" s="156"/>
      <c r="BJ1024" s="16"/>
      <c r="BK1024" s="16"/>
      <c r="BL1024" s="16"/>
      <c r="BM1024" s="135"/>
      <c r="BN1024" s="135">
        <f t="shared" si="121"/>
        <v>0</v>
      </c>
      <c r="BO1024" s="131">
        <f t="shared" si="122"/>
        <v>0</v>
      </c>
      <c r="BP1024" s="65">
        <f t="shared" si="110"/>
        <v>5</v>
      </c>
      <c r="BS1024" s="29"/>
    </row>
    <row r="1025" spans="2:71" ht="24.95" customHeight="1">
      <c r="B1025" s="48">
        <f>Personal_Development!B1026</f>
        <v>0</v>
      </c>
      <c r="C1025" s="48" t="str">
        <f>Personal_Development!C1026</f>
        <v>K03466</v>
      </c>
      <c r="D1025" s="14" t="str">
        <f>Personal_Development!D1026</f>
        <v>C14018</v>
      </c>
      <c r="E1025" s="148" t="str">
        <f>Personal_Development!E1026</f>
        <v>JESSICA ANAK SPEJIE</v>
      </c>
      <c r="F1025" s="12" t="str">
        <f>Personal_Development!F1026</f>
        <v>PRODUCTION NO.1 DEPARTMENT</v>
      </c>
      <c r="G1025" s="12" t="str">
        <f>Personal_Development!G1026</f>
        <v>ASSEMBLY PRODUCTION SECTION (APS)</v>
      </c>
      <c r="H1025" s="40" t="str">
        <f>Personal_Development!H1026</f>
        <v>OPERATOR 2</v>
      </c>
      <c r="I1025" s="41" t="str">
        <f>Personal_Development!I1026</f>
        <v>C4 PROD</v>
      </c>
      <c r="J1025" s="42" t="str">
        <f>Personal_Development!J1026</f>
        <v xml:space="preserve">C4 </v>
      </c>
      <c r="K1025" s="48"/>
      <c r="L1025" s="48"/>
      <c r="M1025" s="16"/>
      <c r="N1025" s="16"/>
      <c r="O1025" s="48"/>
      <c r="P1025" s="48"/>
      <c r="Q1025" s="48"/>
      <c r="R1025" s="48"/>
      <c r="S1025" s="48"/>
      <c r="T1025" s="48"/>
      <c r="U1025" s="48"/>
      <c r="V1025" s="48"/>
      <c r="W1025" s="20">
        <f t="shared" si="117"/>
        <v>0</v>
      </c>
      <c r="X1025" s="48"/>
      <c r="Y1025" s="48"/>
      <c r="Z1025" s="16"/>
      <c r="AA1025" s="16"/>
      <c r="AB1025" s="48"/>
      <c r="AC1025" s="48"/>
      <c r="AD1025" s="48"/>
      <c r="AE1025" s="48"/>
      <c r="AF1025" s="48"/>
      <c r="AG1025" s="48"/>
      <c r="AH1025" s="48"/>
      <c r="AI1025" s="48"/>
      <c r="AJ1025" s="24">
        <f t="shared" si="118"/>
        <v>0</v>
      </c>
      <c r="AK1025" s="48"/>
      <c r="AL1025" s="48"/>
      <c r="AM1025" s="16"/>
      <c r="AN1025" s="16"/>
      <c r="AO1025" s="48"/>
      <c r="AP1025" s="48"/>
      <c r="AQ1025" s="48"/>
      <c r="AR1025" s="48"/>
      <c r="AS1025" s="48"/>
      <c r="AT1025" s="48"/>
      <c r="AU1025" s="48"/>
      <c r="AV1025" s="48"/>
      <c r="AW1025" s="26">
        <f t="shared" si="119"/>
        <v>0</v>
      </c>
      <c r="AX1025" s="16">
        <f t="shared" si="120"/>
        <v>0</v>
      </c>
      <c r="AY1025" s="48"/>
      <c r="AZ1025" s="48"/>
      <c r="BA1025" s="129"/>
      <c r="BB1025" s="157"/>
      <c r="BC1025" s="156"/>
      <c r="BD1025" s="156"/>
      <c r="BE1025" s="156"/>
      <c r="BF1025" s="156"/>
      <c r="BG1025" s="156"/>
      <c r="BH1025" s="156"/>
      <c r="BI1025" s="156"/>
      <c r="BJ1025" s="16"/>
      <c r="BK1025" s="16"/>
      <c r="BL1025" s="16"/>
      <c r="BM1025" s="135"/>
      <c r="BN1025" s="135">
        <f t="shared" si="121"/>
        <v>0</v>
      </c>
      <c r="BO1025" s="131">
        <f t="shared" si="122"/>
        <v>0</v>
      </c>
      <c r="BP1025" s="65">
        <f t="shared" si="110"/>
        <v>5</v>
      </c>
      <c r="BS1025" s="29"/>
    </row>
    <row r="1026" spans="2:71" ht="24.95" customHeight="1">
      <c r="B1026" s="48">
        <f>Personal_Development!B1027</f>
        <v>0</v>
      </c>
      <c r="C1026" s="48" t="str">
        <f>Personal_Development!C1027</f>
        <v>K03467</v>
      </c>
      <c r="D1026" s="14" t="str">
        <f>Personal_Development!D1027</f>
        <v>C14019</v>
      </c>
      <c r="E1026" s="148" t="str">
        <f>Personal_Development!E1027</f>
        <v>MOHD SHUKRI BIN JEMI ANUAR</v>
      </c>
      <c r="F1026" s="12" t="str">
        <f>Personal_Development!F1027</f>
        <v>PRODUCTION NO.1 DEPARTMENT</v>
      </c>
      <c r="G1026" s="12" t="str">
        <f>Personal_Development!G1027</f>
        <v>ASSEMBLY PRODUCTION SECTION (APS)</v>
      </c>
      <c r="H1026" s="40" t="str">
        <f>Personal_Development!H1027</f>
        <v>OPERATOR 2</v>
      </c>
      <c r="I1026" s="41" t="str">
        <f>Personal_Development!I1027</f>
        <v>C4 PROD</v>
      </c>
      <c r="J1026" s="42" t="str">
        <f>Personal_Development!J1027</f>
        <v xml:space="preserve">C4 </v>
      </c>
      <c r="K1026" s="48"/>
      <c r="L1026" s="48"/>
      <c r="M1026" s="16"/>
      <c r="N1026" s="16"/>
      <c r="O1026" s="48"/>
      <c r="P1026" s="48"/>
      <c r="Q1026" s="48"/>
      <c r="R1026" s="48"/>
      <c r="S1026" s="48"/>
      <c r="T1026" s="48"/>
      <c r="U1026" s="48"/>
      <c r="V1026" s="48"/>
      <c r="W1026" s="20">
        <f t="shared" si="117"/>
        <v>0</v>
      </c>
      <c r="X1026" s="48"/>
      <c r="Y1026" s="48"/>
      <c r="Z1026" s="16"/>
      <c r="AA1026" s="16"/>
      <c r="AB1026" s="48"/>
      <c r="AC1026" s="48"/>
      <c r="AD1026" s="48"/>
      <c r="AE1026" s="48"/>
      <c r="AF1026" s="48"/>
      <c r="AG1026" s="48"/>
      <c r="AH1026" s="48"/>
      <c r="AI1026" s="48"/>
      <c r="AJ1026" s="24">
        <f t="shared" si="118"/>
        <v>0</v>
      </c>
      <c r="AK1026" s="48"/>
      <c r="AL1026" s="48"/>
      <c r="AM1026" s="16"/>
      <c r="AN1026" s="16"/>
      <c r="AO1026" s="48"/>
      <c r="AP1026" s="48"/>
      <c r="AQ1026" s="48"/>
      <c r="AR1026" s="48"/>
      <c r="AS1026" s="48"/>
      <c r="AT1026" s="48"/>
      <c r="AU1026" s="48"/>
      <c r="AV1026" s="48"/>
      <c r="AW1026" s="26">
        <f t="shared" si="119"/>
        <v>0</v>
      </c>
      <c r="AX1026" s="16">
        <f t="shared" si="120"/>
        <v>0</v>
      </c>
      <c r="AY1026" s="48"/>
      <c r="AZ1026" s="48"/>
      <c r="BA1026" s="129"/>
      <c r="BB1026" s="157"/>
      <c r="BC1026" s="156"/>
      <c r="BD1026" s="156"/>
      <c r="BE1026" s="156"/>
      <c r="BF1026" s="156"/>
      <c r="BG1026" s="156"/>
      <c r="BH1026" s="156"/>
      <c r="BI1026" s="156"/>
      <c r="BJ1026" s="16"/>
      <c r="BK1026" s="16"/>
      <c r="BL1026" s="16"/>
      <c r="BM1026" s="135"/>
      <c r="BN1026" s="135">
        <f t="shared" si="121"/>
        <v>0</v>
      </c>
      <c r="BO1026" s="131">
        <f t="shared" si="122"/>
        <v>0</v>
      </c>
      <c r="BP1026" s="65">
        <f t="shared" si="110"/>
        <v>5</v>
      </c>
      <c r="BS1026" s="29"/>
    </row>
    <row r="1027" spans="2:71" ht="24.95" customHeight="1">
      <c r="B1027" s="48">
        <f>Personal_Development!B1028</f>
        <v>0</v>
      </c>
      <c r="C1027" s="48" t="str">
        <f>Personal_Development!C1028</f>
        <v>K03468</v>
      </c>
      <c r="D1027" s="14" t="str">
        <f>Personal_Development!D1028</f>
        <v>C14020</v>
      </c>
      <c r="E1027" s="148" t="str">
        <f>Personal_Development!E1028</f>
        <v>MOHD FIKRI BIN SA'ADON</v>
      </c>
      <c r="F1027" s="12" t="str">
        <f>Personal_Development!F1028</f>
        <v>PRODUCTION NO.1 DEPARTMENT</v>
      </c>
      <c r="G1027" s="12" t="str">
        <f>Personal_Development!G1028</f>
        <v>ASSEMBLY PRODUCTION SECTION (APS)</v>
      </c>
      <c r="H1027" s="40" t="str">
        <f>Personal_Development!H1028</f>
        <v>OPERATOR 2</v>
      </c>
      <c r="I1027" s="41" t="str">
        <f>Personal_Development!I1028</f>
        <v>C4 PROD</v>
      </c>
      <c r="J1027" s="42" t="str">
        <f>Personal_Development!J1028</f>
        <v xml:space="preserve">C4 </v>
      </c>
      <c r="K1027" s="48"/>
      <c r="L1027" s="48"/>
      <c r="M1027" s="16"/>
      <c r="N1027" s="16"/>
      <c r="O1027" s="48"/>
      <c r="P1027" s="48"/>
      <c r="Q1027" s="48"/>
      <c r="R1027" s="48"/>
      <c r="S1027" s="48"/>
      <c r="T1027" s="48"/>
      <c r="U1027" s="48"/>
      <c r="V1027" s="48"/>
      <c r="W1027" s="20">
        <f t="shared" si="117"/>
        <v>0</v>
      </c>
      <c r="X1027" s="48"/>
      <c r="Y1027" s="48"/>
      <c r="Z1027" s="16"/>
      <c r="AA1027" s="16"/>
      <c r="AB1027" s="48"/>
      <c r="AC1027" s="48"/>
      <c r="AD1027" s="48"/>
      <c r="AE1027" s="48"/>
      <c r="AF1027" s="48"/>
      <c r="AG1027" s="48"/>
      <c r="AH1027" s="48"/>
      <c r="AI1027" s="48"/>
      <c r="AJ1027" s="24">
        <f t="shared" si="118"/>
        <v>0</v>
      </c>
      <c r="AK1027" s="48"/>
      <c r="AL1027" s="48"/>
      <c r="AM1027" s="16"/>
      <c r="AN1027" s="16"/>
      <c r="AO1027" s="48"/>
      <c r="AP1027" s="48"/>
      <c r="AQ1027" s="48"/>
      <c r="AR1027" s="48"/>
      <c r="AS1027" s="48"/>
      <c r="AT1027" s="48"/>
      <c r="AU1027" s="48"/>
      <c r="AV1027" s="48"/>
      <c r="AW1027" s="26">
        <f t="shared" si="119"/>
        <v>0</v>
      </c>
      <c r="AX1027" s="16">
        <f t="shared" si="120"/>
        <v>0</v>
      </c>
      <c r="AY1027" s="48"/>
      <c r="AZ1027" s="48"/>
      <c r="BA1027" s="129"/>
      <c r="BB1027" s="157"/>
      <c r="BC1027" s="156"/>
      <c r="BD1027" s="156"/>
      <c r="BE1027" s="156"/>
      <c r="BF1027" s="156"/>
      <c r="BG1027" s="156"/>
      <c r="BH1027" s="156"/>
      <c r="BI1027" s="156"/>
      <c r="BJ1027" s="16"/>
      <c r="BK1027" s="16"/>
      <c r="BL1027" s="16"/>
      <c r="BM1027" s="135"/>
      <c r="BN1027" s="135">
        <f t="shared" si="121"/>
        <v>0</v>
      </c>
      <c r="BO1027" s="131">
        <f t="shared" si="122"/>
        <v>0</v>
      </c>
      <c r="BP1027" s="65">
        <f t="shared" si="110"/>
        <v>5</v>
      </c>
      <c r="BS1027" s="29"/>
    </row>
    <row r="1028" spans="2:71" ht="24.95" customHeight="1">
      <c r="B1028" s="48" t="str">
        <f>Personal_Development!B1029</f>
        <v>R</v>
      </c>
      <c r="C1028" s="48">
        <f>Personal_Development!C1029</f>
        <v>0</v>
      </c>
      <c r="D1028" s="14" t="str">
        <f>Personal_Development!D1029</f>
        <v>K03469</v>
      </c>
      <c r="E1028" s="148" t="str">
        <f>Personal_Development!E1029</f>
        <v>MOHAMAD ZULKALNAIN BIN ABD RAHMAN</v>
      </c>
      <c r="F1028" s="12" t="str">
        <f>Personal_Development!F1029</f>
        <v>PRODUCTION NO.1 DEPARTMENT</v>
      </c>
      <c r="G1028" s="12" t="str">
        <f>Personal_Development!G1029</f>
        <v>ASSEMBLY PRODUCTION SECTION (APS)</v>
      </c>
      <c r="H1028" s="40" t="str">
        <f>Personal_Development!H1029</f>
        <v>OPERATOR 2</v>
      </c>
      <c r="I1028" s="41" t="str">
        <f>Personal_Development!I1029</f>
        <v>C4 PROD</v>
      </c>
      <c r="J1028" s="42" t="str">
        <f>Personal_Development!J1029</f>
        <v xml:space="preserve">C4 </v>
      </c>
      <c r="K1028" s="48"/>
      <c r="L1028" s="48"/>
      <c r="M1028" s="16"/>
      <c r="N1028" s="16"/>
      <c r="O1028" s="48"/>
      <c r="P1028" s="48"/>
      <c r="Q1028" s="48"/>
      <c r="R1028" s="48"/>
      <c r="S1028" s="48"/>
      <c r="T1028" s="48"/>
      <c r="U1028" s="48"/>
      <c r="V1028" s="48"/>
      <c r="W1028" s="20">
        <f t="shared" si="117"/>
        <v>0</v>
      </c>
      <c r="X1028" s="48"/>
      <c r="Y1028" s="48"/>
      <c r="Z1028" s="16"/>
      <c r="AA1028" s="16"/>
      <c r="AB1028" s="48"/>
      <c r="AC1028" s="48"/>
      <c r="AD1028" s="48"/>
      <c r="AE1028" s="48"/>
      <c r="AF1028" s="48"/>
      <c r="AG1028" s="48"/>
      <c r="AH1028" s="48"/>
      <c r="AI1028" s="48"/>
      <c r="AJ1028" s="24">
        <f t="shared" si="118"/>
        <v>0</v>
      </c>
      <c r="AK1028" s="48"/>
      <c r="AL1028" s="48"/>
      <c r="AM1028" s="16"/>
      <c r="AN1028" s="16"/>
      <c r="AO1028" s="48"/>
      <c r="AP1028" s="48"/>
      <c r="AQ1028" s="48"/>
      <c r="AR1028" s="48"/>
      <c r="AS1028" s="48"/>
      <c r="AT1028" s="48"/>
      <c r="AU1028" s="48"/>
      <c r="AV1028" s="48"/>
      <c r="AW1028" s="26">
        <f t="shared" si="119"/>
        <v>0</v>
      </c>
      <c r="AX1028" s="16">
        <f t="shared" si="120"/>
        <v>0</v>
      </c>
      <c r="AY1028" s="48"/>
      <c r="AZ1028" s="48"/>
      <c r="BA1028" s="129"/>
      <c r="BB1028" s="157"/>
      <c r="BC1028" s="156"/>
      <c r="BD1028" s="156"/>
      <c r="BE1028" s="156"/>
      <c r="BF1028" s="156"/>
      <c r="BG1028" s="156"/>
      <c r="BH1028" s="156"/>
      <c r="BI1028" s="156"/>
      <c r="BJ1028" s="16"/>
      <c r="BK1028" s="16"/>
      <c r="BL1028" s="16"/>
      <c r="BM1028" s="135"/>
      <c r="BN1028" s="135">
        <f t="shared" si="121"/>
        <v>0</v>
      </c>
      <c r="BO1028" s="131">
        <f t="shared" si="122"/>
        <v>0</v>
      </c>
      <c r="BP1028" s="65">
        <f t="shared" ref="BP1028:BP1091" si="123">ROUND(IF($BO1028&gt;=11,"1",IF($BO1028&gt;=7,"2",IF($BO1028&gt;=4,"3",IF($BO1028&gt;0,"4",IF($BO1028=0,"5"))))),2)</f>
        <v>5</v>
      </c>
      <c r="BS1028" s="29"/>
    </row>
    <row r="1029" spans="2:71" ht="24.95" customHeight="1">
      <c r="B1029" s="48" t="str">
        <f>Personal_Development!B1030</f>
        <v>R</v>
      </c>
      <c r="C1029" s="48">
        <f>Personal_Development!C1030</f>
        <v>0</v>
      </c>
      <c r="D1029" s="14" t="str">
        <f>Personal_Development!D1030</f>
        <v>K03470</v>
      </c>
      <c r="E1029" s="148" t="str">
        <f>Personal_Development!E1030</f>
        <v>MOHD AZHAR BIN OTHMAN</v>
      </c>
      <c r="F1029" s="12" t="str">
        <f>Personal_Development!F1030</f>
        <v>FACTORY OPERATIONS DEPARTMENT</v>
      </c>
      <c r="G1029" s="12" t="str">
        <f>Personal_Development!G1030</f>
        <v>INVENTORY &amp; SYSTEM CONTROL</v>
      </c>
      <c r="H1029" s="40" t="str">
        <f>Personal_Development!H1030</f>
        <v>STOREHAND</v>
      </c>
      <c r="I1029" s="41" t="str">
        <f>Personal_Development!I1030</f>
        <v>C4 PROD</v>
      </c>
      <c r="J1029" s="42" t="str">
        <f>Personal_Development!J1030</f>
        <v xml:space="preserve">C4 </v>
      </c>
      <c r="K1029" s="48"/>
      <c r="L1029" s="48"/>
      <c r="M1029" s="16"/>
      <c r="N1029" s="16"/>
      <c r="O1029" s="48"/>
      <c r="P1029" s="48"/>
      <c r="Q1029" s="48"/>
      <c r="R1029" s="48"/>
      <c r="S1029" s="48"/>
      <c r="T1029" s="48"/>
      <c r="U1029" s="48"/>
      <c r="V1029" s="48"/>
      <c r="W1029" s="20">
        <f t="shared" si="117"/>
        <v>0</v>
      </c>
      <c r="X1029" s="48"/>
      <c r="Y1029" s="48"/>
      <c r="Z1029" s="16"/>
      <c r="AA1029" s="16"/>
      <c r="AB1029" s="48"/>
      <c r="AC1029" s="48"/>
      <c r="AD1029" s="48"/>
      <c r="AE1029" s="48"/>
      <c r="AF1029" s="48"/>
      <c r="AG1029" s="48"/>
      <c r="AH1029" s="48"/>
      <c r="AI1029" s="48"/>
      <c r="AJ1029" s="24">
        <f t="shared" si="118"/>
        <v>0</v>
      </c>
      <c r="AK1029" s="48"/>
      <c r="AL1029" s="48"/>
      <c r="AM1029" s="16"/>
      <c r="AN1029" s="16"/>
      <c r="AO1029" s="48"/>
      <c r="AP1029" s="48"/>
      <c r="AQ1029" s="48"/>
      <c r="AR1029" s="48"/>
      <c r="AS1029" s="48"/>
      <c r="AT1029" s="48"/>
      <c r="AU1029" s="48"/>
      <c r="AV1029" s="48"/>
      <c r="AW1029" s="26">
        <f t="shared" si="119"/>
        <v>0</v>
      </c>
      <c r="AX1029" s="16">
        <f t="shared" si="120"/>
        <v>0</v>
      </c>
      <c r="AY1029" s="48"/>
      <c r="AZ1029" s="48"/>
      <c r="BA1029" s="129"/>
      <c r="BB1029" s="157"/>
      <c r="BC1029" s="156"/>
      <c r="BD1029" s="156"/>
      <c r="BE1029" s="156"/>
      <c r="BF1029" s="156"/>
      <c r="BG1029" s="156"/>
      <c r="BH1029" s="156"/>
      <c r="BI1029" s="156"/>
      <c r="BJ1029" s="16"/>
      <c r="BK1029" s="16"/>
      <c r="BL1029" s="16"/>
      <c r="BM1029" s="135"/>
      <c r="BN1029" s="135">
        <f t="shared" si="121"/>
        <v>0</v>
      </c>
      <c r="BO1029" s="131">
        <f t="shared" si="122"/>
        <v>0</v>
      </c>
      <c r="BP1029" s="65">
        <f t="shared" si="123"/>
        <v>5</v>
      </c>
      <c r="BS1029" s="29"/>
    </row>
    <row r="1030" spans="2:71" ht="24.95" customHeight="1">
      <c r="B1030" s="48">
        <f>Personal_Development!B1031</f>
        <v>0</v>
      </c>
      <c r="C1030" s="48">
        <f>Personal_Development!C1031</f>
        <v>0</v>
      </c>
      <c r="D1030" s="14" t="str">
        <f>Personal_Development!D1031</f>
        <v>T10178</v>
      </c>
      <c r="E1030" s="148" t="str">
        <f>Personal_Development!E1031</f>
        <v>MOHAMAD NAZRIN BIN MOHAMMED YUNUS</v>
      </c>
      <c r="F1030" s="12" t="str">
        <f>Personal_Development!F1031</f>
        <v>PRODUCTION NO.1 DEPARTMENT</v>
      </c>
      <c r="G1030" s="12" t="str">
        <f>Personal_Development!G1031</f>
        <v>ASSEMBLY PRODUCTION SECTION (APS)</v>
      </c>
      <c r="H1030" s="40" t="str">
        <f>Personal_Development!H1031</f>
        <v>OPERATOR 2</v>
      </c>
      <c r="I1030" s="41" t="str">
        <f>Personal_Development!I1031</f>
        <v>C4 PROD</v>
      </c>
      <c r="J1030" s="42" t="str">
        <f>Personal_Development!J1031</f>
        <v xml:space="preserve">C4 </v>
      </c>
      <c r="K1030" s="48"/>
      <c r="L1030" s="48"/>
      <c r="M1030" s="16"/>
      <c r="N1030" s="16"/>
      <c r="O1030" s="48"/>
      <c r="P1030" s="48"/>
      <c r="Q1030" s="48"/>
      <c r="R1030" s="48"/>
      <c r="S1030" s="48"/>
      <c r="T1030" s="48"/>
      <c r="U1030" s="48"/>
      <c r="V1030" s="48"/>
      <c r="W1030" s="20">
        <f t="shared" si="117"/>
        <v>0</v>
      </c>
      <c r="X1030" s="48"/>
      <c r="Y1030" s="48"/>
      <c r="Z1030" s="16"/>
      <c r="AA1030" s="16"/>
      <c r="AB1030" s="48"/>
      <c r="AC1030" s="48"/>
      <c r="AD1030" s="48"/>
      <c r="AE1030" s="48"/>
      <c r="AF1030" s="48"/>
      <c r="AG1030" s="48"/>
      <c r="AH1030" s="48"/>
      <c r="AI1030" s="48"/>
      <c r="AJ1030" s="24">
        <f t="shared" si="118"/>
        <v>0</v>
      </c>
      <c r="AK1030" s="48"/>
      <c r="AL1030" s="48"/>
      <c r="AM1030" s="16"/>
      <c r="AN1030" s="16"/>
      <c r="AO1030" s="48"/>
      <c r="AP1030" s="48"/>
      <c r="AQ1030" s="48"/>
      <c r="AR1030" s="48"/>
      <c r="AS1030" s="48"/>
      <c r="AT1030" s="48"/>
      <c r="AU1030" s="48"/>
      <c r="AV1030" s="48"/>
      <c r="AW1030" s="26">
        <f t="shared" si="119"/>
        <v>0</v>
      </c>
      <c r="AX1030" s="16">
        <f t="shared" si="120"/>
        <v>0</v>
      </c>
      <c r="AY1030" s="48"/>
      <c r="AZ1030" s="48"/>
      <c r="BA1030" s="129"/>
      <c r="BB1030" s="157"/>
      <c r="BC1030" s="156"/>
      <c r="BD1030" s="156"/>
      <c r="BE1030" s="156"/>
      <c r="BF1030" s="156"/>
      <c r="BG1030" s="156"/>
      <c r="BH1030" s="156"/>
      <c r="BI1030" s="156"/>
      <c r="BJ1030" s="16"/>
      <c r="BK1030" s="16"/>
      <c r="BL1030" s="16"/>
      <c r="BM1030" s="135"/>
      <c r="BN1030" s="135">
        <f t="shared" si="121"/>
        <v>0</v>
      </c>
      <c r="BO1030" s="131">
        <f t="shared" si="122"/>
        <v>0</v>
      </c>
      <c r="BP1030" s="65">
        <f t="shared" si="123"/>
        <v>5</v>
      </c>
      <c r="BS1030" s="29"/>
    </row>
    <row r="1031" spans="2:71" ht="24.95" customHeight="1">
      <c r="B1031" s="48">
        <f>Personal_Development!B1032</f>
        <v>0</v>
      </c>
      <c r="C1031" s="48">
        <f>Personal_Development!C1032</f>
        <v>0</v>
      </c>
      <c r="D1031" s="14" t="str">
        <f>Personal_Development!D1032</f>
        <v>K03471</v>
      </c>
      <c r="E1031" s="148" t="str">
        <f>Personal_Development!E1032</f>
        <v>RASHIDAH BINTI ABDUL RAHAMAN</v>
      </c>
      <c r="F1031" s="12" t="str">
        <f>Personal_Development!F1032</f>
        <v>PRODUCTION NO.1 DEPARTMENT</v>
      </c>
      <c r="G1031" s="12" t="str">
        <f>Personal_Development!G1032</f>
        <v>ASSEMBLY PRODUCTION SECTION (APS)</v>
      </c>
      <c r="H1031" s="40" t="str">
        <f>Personal_Development!H1032</f>
        <v>OPERATOR 2</v>
      </c>
      <c r="I1031" s="41" t="str">
        <f>Personal_Development!I1032</f>
        <v>C4 PROD</v>
      </c>
      <c r="J1031" s="42" t="str">
        <f>Personal_Development!J1032</f>
        <v xml:space="preserve">C4 </v>
      </c>
      <c r="K1031" s="48"/>
      <c r="L1031" s="48"/>
      <c r="M1031" s="16"/>
      <c r="N1031" s="16"/>
      <c r="O1031" s="48"/>
      <c r="P1031" s="48"/>
      <c r="Q1031" s="48"/>
      <c r="R1031" s="48"/>
      <c r="S1031" s="48"/>
      <c r="T1031" s="48"/>
      <c r="U1031" s="48"/>
      <c r="V1031" s="48"/>
      <c r="W1031" s="20">
        <f t="shared" si="117"/>
        <v>0</v>
      </c>
      <c r="X1031" s="48"/>
      <c r="Y1031" s="48"/>
      <c r="Z1031" s="16"/>
      <c r="AA1031" s="16"/>
      <c r="AB1031" s="48"/>
      <c r="AC1031" s="48"/>
      <c r="AD1031" s="48"/>
      <c r="AE1031" s="48"/>
      <c r="AF1031" s="48"/>
      <c r="AG1031" s="48"/>
      <c r="AH1031" s="48"/>
      <c r="AI1031" s="48"/>
      <c r="AJ1031" s="24">
        <f t="shared" si="118"/>
        <v>0</v>
      </c>
      <c r="AK1031" s="48"/>
      <c r="AL1031" s="48"/>
      <c r="AM1031" s="16"/>
      <c r="AN1031" s="16"/>
      <c r="AO1031" s="48"/>
      <c r="AP1031" s="48"/>
      <c r="AQ1031" s="48"/>
      <c r="AR1031" s="48"/>
      <c r="AS1031" s="48"/>
      <c r="AT1031" s="48"/>
      <c r="AU1031" s="48"/>
      <c r="AV1031" s="48"/>
      <c r="AW1031" s="26">
        <f t="shared" si="119"/>
        <v>0</v>
      </c>
      <c r="AX1031" s="16">
        <f t="shared" si="120"/>
        <v>0</v>
      </c>
      <c r="AY1031" s="48"/>
      <c r="AZ1031" s="48"/>
      <c r="BA1031" s="129"/>
      <c r="BB1031" s="157"/>
      <c r="BC1031" s="156"/>
      <c r="BD1031" s="156"/>
      <c r="BE1031" s="156"/>
      <c r="BF1031" s="156"/>
      <c r="BG1031" s="156"/>
      <c r="BH1031" s="156"/>
      <c r="BI1031" s="156"/>
      <c r="BJ1031" s="16"/>
      <c r="BK1031" s="16"/>
      <c r="BL1031" s="16"/>
      <c r="BM1031" s="135"/>
      <c r="BN1031" s="135">
        <f t="shared" si="121"/>
        <v>0</v>
      </c>
      <c r="BO1031" s="131">
        <f t="shared" si="122"/>
        <v>0</v>
      </c>
      <c r="BP1031" s="65">
        <f t="shared" si="123"/>
        <v>5</v>
      </c>
      <c r="BS1031" s="29"/>
    </row>
    <row r="1032" spans="2:71" ht="24.95" customHeight="1">
      <c r="B1032" s="48">
        <f>Personal_Development!B1033</f>
        <v>0</v>
      </c>
      <c r="C1032" s="48">
        <f>Personal_Development!C1033</f>
        <v>0</v>
      </c>
      <c r="D1032" s="14" t="str">
        <f>Personal_Development!D1033</f>
        <v>K03472</v>
      </c>
      <c r="E1032" s="148" t="str">
        <f>Personal_Development!E1033</f>
        <v>ERNIE MURNIRA BINTI MOHAMAD ZULKAFLI</v>
      </c>
      <c r="F1032" s="12" t="str">
        <f>Personal_Development!F1033</f>
        <v>PRODUCTION NO.1 DEPARTMENT</v>
      </c>
      <c r="G1032" s="12" t="str">
        <f>Personal_Development!G1033</f>
        <v>ASSEMBLY PRODUCTION SECTION (APS)</v>
      </c>
      <c r="H1032" s="40" t="str">
        <f>Personal_Development!H1033</f>
        <v>OPERATOR 2</v>
      </c>
      <c r="I1032" s="41" t="str">
        <f>Personal_Development!I1033</f>
        <v>C4 PROD</v>
      </c>
      <c r="J1032" s="42" t="str">
        <f>Personal_Development!J1033</f>
        <v xml:space="preserve">C4 </v>
      </c>
      <c r="K1032" s="48"/>
      <c r="L1032" s="48"/>
      <c r="M1032" s="16"/>
      <c r="N1032" s="16"/>
      <c r="O1032" s="48"/>
      <c r="P1032" s="48"/>
      <c r="Q1032" s="48"/>
      <c r="R1032" s="48"/>
      <c r="S1032" s="48"/>
      <c r="T1032" s="48"/>
      <c r="U1032" s="48"/>
      <c r="V1032" s="48"/>
      <c r="W1032" s="20">
        <f t="shared" si="117"/>
        <v>0</v>
      </c>
      <c r="X1032" s="48"/>
      <c r="Y1032" s="48"/>
      <c r="Z1032" s="16"/>
      <c r="AA1032" s="16"/>
      <c r="AB1032" s="48"/>
      <c r="AC1032" s="48"/>
      <c r="AD1032" s="48"/>
      <c r="AE1032" s="48"/>
      <c r="AF1032" s="48"/>
      <c r="AG1032" s="48"/>
      <c r="AH1032" s="48"/>
      <c r="AI1032" s="48"/>
      <c r="AJ1032" s="24">
        <f t="shared" si="118"/>
        <v>0</v>
      </c>
      <c r="AK1032" s="48"/>
      <c r="AL1032" s="48"/>
      <c r="AM1032" s="16"/>
      <c r="AN1032" s="16"/>
      <c r="AO1032" s="48"/>
      <c r="AP1032" s="48"/>
      <c r="AQ1032" s="48"/>
      <c r="AR1032" s="48"/>
      <c r="AS1032" s="48"/>
      <c r="AT1032" s="48"/>
      <c r="AU1032" s="48"/>
      <c r="AV1032" s="48"/>
      <c r="AW1032" s="26">
        <f t="shared" si="119"/>
        <v>0</v>
      </c>
      <c r="AX1032" s="16">
        <f t="shared" si="120"/>
        <v>0</v>
      </c>
      <c r="AY1032" s="48"/>
      <c r="AZ1032" s="48"/>
      <c r="BA1032" s="129"/>
      <c r="BB1032" s="157"/>
      <c r="BC1032" s="156"/>
      <c r="BD1032" s="156"/>
      <c r="BE1032" s="156"/>
      <c r="BF1032" s="156"/>
      <c r="BG1032" s="156"/>
      <c r="BH1032" s="156"/>
      <c r="BI1032" s="156"/>
      <c r="BJ1032" s="16"/>
      <c r="BK1032" s="16"/>
      <c r="BL1032" s="16"/>
      <c r="BM1032" s="135"/>
      <c r="BN1032" s="135">
        <f t="shared" si="121"/>
        <v>0</v>
      </c>
      <c r="BO1032" s="131">
        <f t="shared" si="122"/>
        <v>0</v>
      </c>
      <c r="BP1032" s="65">
        <f t="shared" si="123"/>
        <v>5</v>
      </c>
      <c r="BS1032" s="29"/>
    </row>
    <row r="1033" spans="2:71" ht="24.95" customHeight="1">
      <c r="B1033" s="48">
        <f>Personal_Development!B1034</f>
        <v>0</v>
      </c>
      <c r="C1033" s="48">
        <f>Personal_Development!C1034</f>
        <v>0</v>
      </c>
      <c r="D1033" s="14" t="str">
        <f>Personal_Development!D1034</f>
        <v>K03473</v>
      </c>
      <c r="E1033" s="148" t="str">
        <f>Personal_Development!E1034</f>
        <v>ELAVARASI A/P TANGARAJAH</v>
      </c>
      <c r="F1033" s="12" t="str">
        <f>Personal_Development!F1034</f>
        <v>PRODUCTION NO.1 DEPARTMENT</v>
      </c>
      <c r="G1033" s="12" t="str">
        <f>Personal_Development!G1034</f>
        <v>ASSEMBLY PRODUCTION SECTION (APS)</v>
      </c>
      <c r="H1033" s="40" t="str">
        <f>Personal_Development!H1034</f>
        <v>OPERATOR 2</v>
      </c>
      <c r="I1033" s="41" t="str">
        <f>Personal_Development!I1034</f>
        <v>C4 PROD</v>
      </c>
      <c r="J1033" s="42" t="str">
        <f>Personal_Development!J1034</f>
        <v xml:space="preserve">C4 </v>
      </c>
      <c r="K1033" s="48"/>
      <c r="L1033" s="48"/>
      <c r="M1033" s="16"/>
      <c r="N1033" s="16"/>
      <c r="O1033" s="48"/>
      <c r="P1033" s="48"/>
      <c r="Q1033" s="48"/>
      <c r="R1033" s="48"/>
      <c r="S1033" s="48"/>
      <c r="T1033" s="48"/>
      <c r="U1033" s="48"/>
      <c r="V1033" s="48"/>
      <c r="W1033" s="20">
        <f t="shared" si="117"/>
        <v>0</v>
      </c>
      <c r="X1033" s="48"/>
      <c r="Y1033" s="48"/>
      <c r="Z1033" s="16"/>
      <c r="AA1033" s="16"/>
      <c r="AB1033" s="48"/>
      <c r="AC1033" s="48"/>
      <c r="AD1033" s="48"/>
      <c r="AE1033" s="48"/>
      <c r="AF1033" s="48"/>
      <c r="AG1033" s="48"/>
      <c r="AH1033" s="48"/>
      <c r="AI1033" s="48"/>
      <c r="AJ1033" s="24">
        <f t="shared" si="118"/>
        <v>0</v>
      </c>
      <c r="AK1033" s="48"/>
      <c r="AL1033" s="48"/>
      <c r="AM1033" s="16"/>
      <c r="AN1033" s="16"/>
      <c r="AO1033" s="48"/>
      <c r="AP1033" s="48"/>
      <c r="AQ1033" s="48"/>
      <c r="AR1033" s="48"/>
      <c r="AS1033" s="48"/>
      <c r="AT1033" s="48"/>
      <c r="AU1033" s="48"/>
      <c r="AV1033" s="48"/>
      <c r="AW1033" s="26">
        <f t="shared" si="119"/>
        <v>0</v>
      </c>
      <c r="AX1033" s="16">
        <f t="shared" si="120"/>
        <v>0</v>
      </c>
      <c r="AY1033" s="48"/>
      <c r="AZ1033" s="48"/>
      <c r="BA1033" s="129"/>
      <c r="BB1033" s="157"/>
      <c r="BC1033" s="156"/>
      <c r="BD1033" s="156"/>
      <c r="BE1033" s="156"/>
      <c r="BF1033" s="156"/>
      <c r="BG1033" s="156"/>
      <c r="BH1033" s="156"/>
      <c r="BI1033" s="156"/>
      <c r="BJ1033" s="16"/>
      <c r="BK1033" s="16"/>
      <c r="BL1033" s="16"/>
      <c r="BM1033" s="135"/>
      <c r="BN1033" s="135">
        <f t="shared" si="121"/>
        <v>0</v>
      </c>
      <c r="BO1033" s="131">
        <f t="shared" si="122"/>
        <v>0</v>
      </c>
      <c r="BP1033" s="65">
        <f t="shared" si="123"/>
        <v>5</v>
      </c>
      <c r="BS1033" s="29"/>
    </row>
    <row r="1034" spans="2:71" ht="24.95" customHeight="1">
      <c r="B1034" s="48">
        <f>Personal_Development!B1035</f>
        <v>0</v>
      </c>
      <c r="C1034" s="48">
        <f>Personal_Development!C1035</f>
        <v>0</v>
      </c>
      <c r="D1034" s="14" t="str">
        <f>Personal_Development!D1035</f>
        <v>K03474</v>
      </c>
      <c r="E1034" s="148" t="str">
        <f>Personal_Development!E1035</f>
        <v>ATHIRAH BINTI IDRIS</v>
      </c>
      <c r="F1034" s="12" t="str">
        <f>Personal_Development!F1035</f>
        <v>PRODUCTION NO.1 DEPARTMENT</v>
      </c>
      <c r="G1034" s="12" t="str">
        <f>Personal_Development!G1035</f>
        <v>ASSEMBLY PRODUCTION SECTION (APS)</v>
      </c>
      <c r="H1034" s="40" t="str">
        <f>Personal_Development!H1035</f>
        <v>OPERATOR 2</v>
      </c>
      <c r="I1034" s="41" t="str">
        <f>Personal_Development!I1035</f>
        <v>C4 PROD</v>
      </c>
      <c r="J1034" s="42" t="str">
        <f>Personal_Development!J1035</f>
        <v xml:space="preserve">C4 </v>
      </c>
      <c r="K1034" s="48"/>
      <c r="L1034" s="48"/>
      <c r="M1034" s="16"/>
      <c r="N1034" s="16"/>
      <c r="O1034" s="48"/>
      <c r="P1034" s="48"/>
      <c r="Q1034" s="48"/>
      <c r="R1034" s="48"/>
      <c r="S1034" s="48"/>
      <c r="T1034" s="48"/>
      <c r="U1034" s="48"/>
      <c r="V1034" s="48"/>
      <c r="W1034" s="20">
        <f t="shared" si="117"/>
        <v>0</v>
      </c>
      <c r="X1034" s="48"/>
      <c r="Y1034" s="48"/>
      <c r="Z1034" s="16"/>
      <c r="AA1034" s="16"/>
      <c r="AB1034" s="48"/>
      <c r="AC1034" s="48"/>
      <c r="AD1034" s="48"/>
      <c r="AE1034" s="48"/>
      <c r="AF1034" s="48"/>
      <c r="AG1034" s="48"/>
      <c r="AH1034" s="48"/>
      <c r="AI1034" s="48"/>
      <c r="AJ1034" s="24">
        <f t="shared" si="118"/>
        <v>0</v>
      </c>
      <c r="AK1034" s="48"/>
      <c r="AL1034" s="48"/>
      <c r="AM1034" s="16"/>
      <c r="AN1034" s="16"/>
      <c r="AO1034" s="48"/>
      <c r="AP1034" s="48"/>
      <c r="AQ1034" s="48"/>
      <c r="AR1034" s="48"/>
      <c r="AS1034" s="48"/>
      <c r="AT1034" s="48"/>
      <c r="AU1034" s="48"/>
      <c r="AV1034" s="48"/>
      <c r="AW1034" s="26">
        <f t="shared" si="119"/>
        <v>0</v>
      </c>
      <c r="AX1034" s="16">
        <f t="shared" si="120"/>
        <v>0</v>
      </c>
      <c r="AY1034" s="48"/>
      <c r="AZ1034" s="48"/>
      <c r="BA1034" s="129"/>
      <c r="BB1034" s="157"/>
      <c r="BC1034" s="156"/>
      <c r="BD1034" s="156"/>
      <c r="BE1034" s="156"/>
      <c r="BF1034" s="156"/>
      <c r="BG1034" s="156"/>
      <c r="BH1034" s="156"/>
      <c r="BI1034" s="156"/>
      <c r="BJ1034" s="16"/>
      <c r="BK1034" s="16"/>
      <c r="BL1034" s="16"/>
      <c r="BM1034" s="135"/>
      <c r="BN1034" s="135">
        <f t="shared" si="121"/>
        <v>0</v>
      </c>
      <c r="BO1034" s="131">
        <f t="shared" si="122"/>
        <v>0</v>
      </c>
      <c r="BP1034" s="65">
        <f t="shared" si="123"/>
        <v>5</v>
      </c>
      <c r="BS1034" s="29"/>
    </row>
    <row r="1035" spans="2:71" ht="24.95" customHeight="1">
      <c r="B1035" s="48" t="str">
        <f>Personal_Development!B1036</f>
        <v>R</v>
      </c>
      <c r="C1035" s="48">
        <f>Personal_Development!C1036</f>
        <v>0</v>
      </c>
      <c r="D1035" s="14" t="str">
        <f>Personal_Development!D1036</f>
        <v>K03475</v>
      </c>
      <c r="E1035" s="148" t="str">
        <f>Personal_Development!E1036</f>
        <v>MOHAN RAJ A/L MURUGIAH</v>
      </c>
      <c r="F1035" s="12" t="str">
        <f>Personal_Development!F1036</f>
        <v>PRODUCTION NO.1 DEPARTMENT</v>
      </c>
      <c r="G1035" s="12" t="str">
        <f>Personal_Development!G1036</f>
        <v>ASSEMBLY PRODUCTION SECTION (APS)</v>
      </c>
      <c r="H1035" s="40" t="str">
        <f>Personal_Development!H1036</f>
        <v>OPERATOR 2</v>
      </c>
      <c r="I1035" s="41" t="str">
        <f>Personal_Development!I1036</f>
        <v>C4 PROD</v>
      </c>
      <c r="J1035" s="42" t="str">
        <f>Personal_Development!J1036</f>
        <v xml:space="preserve">C4 </v>
      </c>
      <c r="K1035" s="48"/>
      <c r="L1035" s="48"/>
      <c r="M1035" s="16"/>
      <c r="N1035" s="16"/>
      <c r="O1035" s="48"/>
      <c r="P1035" s="48"/>
      <c r="Q1035" s="48"/>
      <c r="R1035" s="48"/>
      <c r="S1035" s="48"/>
      <c r="T1035" s="48"/>
      <c r="U1035" s="48"/>
      <c r="V1035" s="48"/>
      <c r="W1035" s="20">
        <f t="shared" si="117"/>
        <v>0</v>
      </c>
      <c r="X1035" s="48"/>
      <c r="Y1035" s="48"/>
      <c r="Z1035" s="16"/>
      <c r="AA1035" s="16"/>
      <c r="AB1035" s="48"/>
      <c r="AC1035" s="48"/>
      <c r="AD1035" s="48"/>
      <c r="AE1035" s="48"/>
      <c r="AF1035" s="48"/>
      <c r="AG1035" s="48"/>
      <c r="AH1035" s="48"/>
      <c r="AI1035" s="48"/>
      <c r="AJ1035" s="24">
        <f t="shared" si="118"/>
        <v>0</v>
      </c>
      <c r="AK1035" s="48"/>
      <c r="AL1035" s="48"/>
      <c r="AM1035" s="16"/>
      <c r="AN1035" s="16"/>
      <c r="AO1035" s="48"/>
      <c r="AP1035" s="48"/>
      <c r="AQ1035" s="48"/>
      <c r="AR1035" s="48"/>
      <c r="AS1035" s="48"/>
      <c r="AT1035" s="48"/>
      <c r="AU1035" s="48"/>
      <c r="AV1035" s="48"/>
      <c r="AW1035" s="26">
        <f t="shared" si="119"/>
        <v>0</v>
      </c>
      <c r="AX1035" s="16">
        <f t="shared" si="120"/>
        <v>0</v>
      </c>
      <c r="AY1035" s="48"/>
      <c r="AZ1035" s="48"/>
      <c r="BA1035" s="129"/>
      <c r="BB1035" s="157"/>
      <c r="BC1035" s="156"/>
      <c r="BD1035" s="156"/>
      <c r="BE1035" s="156"/>
      <c r="BF1035" s="156"/>
      <c r="BG1035" s="156"/>
      <c r="BH1035" s="156"/>
      <c r="BI1035" s="156"/>
      <c r="BJ1035" s="16"/>
      <c r="BK1035" s="16"/>
      <c r="BL1035" s="16"/>
      <c r="BM1035" s="135"/>
      <c r="BN1035" s="135">
        <f t="shared" si="121"/>
        <v>0</v>
      </c>
      <c r="BO1035" s="131">
        <f t="shared" si="122"/>
        <v>0</v>
      </c>
      <c r="BP1035" s="65">
        <f t="shared" si="123"/>
        <v>5</v>
      </c>
      <c r="BS1035" s="29"/>
    </row>
    <row r="1036" spans="2:71" ht="24.95" customHeight="1">
      <c r="B1036" s="48" t="str">
        <f>Personal_Development!B1037</f>
        <v>R</v>
      </c>
      <c r="C1036" s="48">
        <f>Personal_Development!C1037</f>
        <v>0</v>
      </c>
      <c r="D1036" s="14" t="str">
        <f>Personal_Development!D1037</f>
        <v>K03476</v>
      </c>
      <c r="E1036" s="148" t="str">
        <f>Personal_Development!E1037</f>
        <v>POOVENDRAN A/L KRISHNAN</v>
      </c>
      <c r="F1036" s="12" t="str">
        <f>Personal_Development!F1037</f>
        <v>PRODUCTION NO.1 DEPARTMENT</v>
      </c>
      <c r="G1036" s="12" t="str">
        <f>Personal_Development!G1037</f>
        <v>ASSEMBLY PRODUCTION SECTION (APS)</v>
      </c>
      <c r="H1036" s="40" t="str">
        <f>Personal_Development!H1037</f>
        <v>OPERATOR 2</v>
      </c>
      <c r="I1036" s="41" t="str">
        <f>Personal_Development!I1037</f>
        <v>C4 PROD</v>
      </c>
      <c r="J1036" s="42" t="str">
        <f>Personal_Development!J1037</f>
        <v xml:space="preserve">C4 </v>
      </c>
      <c r="K1036" s="48"/>
      <c r="L1036" s="48"/>
      <c r="M1036" s="16"/>
      <c r="N1036" s="16"/>
      <c r="O1036" s="48"/>
      <c r="P1036" s="48"/>
      <c r="Q1036" s="48"/>
      <c r="R1036" s="48"/>
      <c r="S1036" s="48"/>
      <c r="T1036" s="48"/>
      <c r="U1036" s="48"/>
      <c r="V1036" s="48"/>
      <c r="W1036" s="20">
        <f t="shared" si="117"/>
        <v>0</v>
      </c>
      <c r="X1036" s="48"/>
      <c r="Y1036" s="48"/>
      <c r="Z1036" s="16"/>
      <c r="AA1036" s="16"/>
      <c r="AB1036" s="48"/>
      <c r="AC1036" s="48"/>
      <c r="AD1036" s="48"/>
      <c r="AE1036" s="48"/>
      <c r="AF1036" s="48"/>
      <c r="AG1036" s="48"/>
      <c r="AH1036" s="48"/>
      <c r="AI1036" s="48"/>
      <c r="AJ1036" s="24">
        <f t="shared" si="118"/>
        <v>0</v>
      </c>
      <c r="AK1036" s="48"/>
      <c r="AL1036" s="48"/>
      <c r="AM1036" s="16"/>
      <c r="AN1036" s="16"/>
      <c r="AO1036" s="48"/>
      <c r="AP1036" s="48"/>
      <c r="AQ1036" s="48"/>
      <c r="AR1036" s="48"/>
      <c r="AS1036" s="48"/>
      <c r="AT1036" s="48"/>
      <c r="AU1036" s="48"/>
      <c r="AV1036" s="48"/>
      <c r="AW1036" s="26">
        <f t="shared" si="119"/>
        <v>0</v>
      </c>
      <c r="AX1036" s="16">
        <f t="shared" si="120"/>
        <v>0</v>
      </c>
      <c r="AY1036" s="48"/>
      <c r="AZ1036" s="48"/>
      <c r="BA1036" s="129"/>
      <c r="BB1036" s="157"/>
      <c r="BC1036" s="156"/>
      <c r="BD1036" s="156"/>
      <c r="BE1036" s="156"/>
      <c r="BF1036" s="156"/>
      <c r="BG1036" s="156"/>
      <c r="BH1036" s="156"/>
      <c r="BI1036" s="156"/>
      <c r="BJ1036" s="16"/>
      <c r="BK1036" s="16"/>
      <c r="BL1036" s="16"/>
      <c r="BM1036" s="135"/>
      <c r="BN1036" s="135">
        <f t="shared" si="121"/>
        <v>0</v>
      </c>
      <c r="BO1036" s="131">
        <f t="shared" si="122"/>
        <v>0</v>
      </c>
      <c r="BP1036" s="65">
        <f t="shared" si="123"/>
        <v>5</v>
      </c>
      <c r="BS1036" s="29"/>
    </row>
    <row r="1037" spans="2:71" ht="24.95" customHeight="1">
      <c r="B1037" s="48">
        <f>Personal_Development!B1038</f>
        <v>0</v>
      </c>
      <c r="C1037" s="48">
        <f>Personal_Development!C1038</f>
        <v>0</v>
      </c>
      <c r="D1037" s="14" t="str">
        <f>Personal_Development!D1038</f>
        <v>K03477</v>
      </c>
      <c r="E1037" s="148" t="str">
        <f>Personal_Development!E1038</f>
        <v>ROSHINI A/P MANICHELVAN</v>
      </c>
      <c r="F1037" s="12" t="str">
        <f>Personal_Development!F1038</f>
        <v>PRODUCTION NO.1 DEPARTMENT</v>
      </c>
      <c r="G1037" s="12" t="str">
        <f>Personal_Development!G1038</f>
        <v>ASSEMBLY PRODUCTION SECTION (APS)</v>
      </c>
      <c r="H1037" s="40" t="str">
        <f>Personal_Development!H1038</f>
        <v>OPERATOR 2</v>
      </c>
      <c r="I1037" s="41" t="str">
        <f>Personal_Development!I1038</f>
        <v>C4 PROD</v>
      </c>
      <c r="J1037" s="42" t="str">
        <f>Personal_Development!J1038</f>
        <v xml:space="preserve">C4 </v>
      </c>
      <c r="K1037" s="48"/>
      <c r="L1037" s="48"/>
      <c r="M1037" s="16"/>
      <c r="N1037" s="16"/>
      <c r="O1037" s="48"/>
      <c r="P1037" s="48"/>
      <c r="Q1037" s="48"/>
      <c r="R1037" s="48"/>
      <c r="S1037" s="48"/>
      <c r="T1037" s="48"/>
      <c r="U1037" s="48"/>
      <c r="V1037" s="48"/>
      <c r="W1037" s="20">
        <f t="shared" si="117"/>
        <v>0</v>
      </c>
      <c r="X1037" s="48"/>
      <c r="Y1037" s="48"/>
      <c r="Z1037" s="16"/>
      <c r="AA1037" s="16"/>
      <c r="AB1037" s="48"/>
      <c r="AC1037" s="48"/>
      <c r="AD1037" s="48"/>
      <c r="AE1037" s="48"/>
      <c r="AF1037" s="48"/>
      <c r="AG1037" s="48"/>
      <c r="AH1037" s="48"/>
      <c r="AI1037" s="48"/>
      <c r="AJ1037" s="24">
        <f t="shared" si="118"/>
        <v>0</v>
      </c>
      <c r="AK1037" s="48"/>
      <c r="AL1037" s="48"/>
      <c r="AM1037" s="16"/>
      <c r="AN1037" s="16"/>
      <c r="AO1037" s="48"/>
      <c r="AP1037" s="48"/>
      <c r="AQ1037" s="48"/>
      <c r="AR1037" s="48"/>
      <c r="AS1037" s="48"/>
      <c r="AT1037" s="48"/>
      <c r="AU1037" s="48"/>
      <c r="AV1037" s="48"/>
      <c r="AW1037" s="26">
        <f t="shared" si="119"/>
        <v>0</v>
      </c>
      <c r="AX1037" s="16">
        <f t="shared" si="120"/>
        <v>0</v>
      </c>
      <c r="AY1037" s="48"/>
      <c r="AZ1037" s="48"/>
      <c r="BA1037" s="129"/>
      <c r="BB1037" s="157"/>
      <c r="BC1037" s="156"/>
      <c r="BD1037" s="156"/>
      <c r="BE1037" s="156"/>
      <c r="BF1037" s="156"/>
      <c r="BG1037" s="156"/>
      <c r="BH1037" s="156"/>
      <c r="BI1037" s="156"/>
      <c r="BJ1037" s="16"/>
      <c r="BK1037" s="16"/>
      <c r="BL1037" s="16"/>
      <c r="BM1037" s="135"/>
      <c r="BN1037" s="135">
        <f t="shared" si="121"/>
        <v>0</v>
      </c>
      <c r="BO1037" s="131">
        <f t="shared" si="122"/>
        <v>0</v>
      </c>
      <c r="BP1037" s="65">
        <f t="shared" si="123"/>
        <v>5</v>
      </c>
      <c r="BS1037" s="29"/>
    </row>
    <row r="1038" spans="2:71" ht="24.95" customHeight="1">
      <c r="B1038" s="48">
        <f>Personal_Development!B1039</f>
        <v>0</v>
      </c>
      <c r="C1038" s="48">
        <f>Personal_Development!C1039</f>
        <v>0</v>
      </c>
      <c r="D1038" s="14" t="str">
        <f>Personal_Development!D1039</f>
        <v>K03478</v>
      </c>
      <c r="E1038" s="148" t="str">
        <f>Personal_Development!E1039</f>
        <v>NORSAZLIMA ELDYLA BINTI FADILAN</v>
      </c>
      <c r="F1038" s="12" t="str">
        <f>Personal_Development!F1039</f>
        <v>PRODUCTION NO.1 DEPARTMENT</v>
      </c>
      <c r="G1038" s="12" t="str">
        <f>Personal_Development!G1039</f>
        <v>ASSEMBLY PRODUCTION SECTION (APS)</v>
      </c>
      <c r="H1038" s="40" t="str">
        <f>Personal_Development!H1039</f>
        <v>OPERATOR 2</v>
      </c>
      <c r="I1038" s="41" t="str">
        <f>Personal_Development!I1039</f>
        <v>C4 PROD</v>
      </c>
      <c r="J1038" s="42" t="str">
        <f>Personal_Development!J1039</f>
        <v xml:space="preserve">C4 </v>
      </c>
      <c r="K1038" s="48"/>
      <c r="L1038" s="48"/>
      <c r="M1038" s="16"/>
      <c r="N1038" s="16"/>
      <c r="O1038" s="48"/>
      <c r="P1038" s="48"/>
      <c r="Q1038" s="48"/>
      <c r="R1038" s="48"/>
      <c r="S1038" s="48"/>
      <c r="T1038" s="48"/>
      <c r="U1038" s="48"/>
      <c r="V1038" s="48"/>
      <c r="W1038" s="20">
        <f t="shared" si="117"/>
        <v>0</v>
      </c>
      <c r="X1038" s="48"/>
      <c r="Y1038" s="48"/>
      <c r="Z1038" s="16"/>
      <c r="AA1038" s="16"/>
      <c r="AB1038" s="48"/>
      <c r="AC1038" s="48"/>
      <c r="AD1038" s="48"/>
      <c r="AE1038" s="48"/>
      <c r="AF1038" s="48"/>
      <c r="AG1038" s="48"/>
      <c r="AH1038" s="48"/>
      <c r="AI1038" s="48"/>
      <c r="AJ1038" s="24">
        <f t="shared" si="118"/>
        <v>0</v>
      </c>
      <c r="AK1038" s="48"/>
      <c r="AL1038" s="48"/>
      <c r="AM1038" s="16"/>
      <c r="AN1038" s="16"/>
      <c r="AO1038" s="48"/>
      <c r="AP1038" s="48"/>
      <c r="AQ1038" s="48"/>
      <c r="AR1038" s="48"/>
      <c r="AS1038" s="48"/>
      <c r="AT1038" s="48"/>
      <c r="AU1038" s="48"/>
      <c r="AV1038" s="48"/>
      <c r="AW1038" s="26">
        <f t="shared" si="119"/>
        <v>0</v>
      </c>
      <c r="AX1038" s="16">
        <f t="shared" si="120"/>
        <v>0</v>
      </c>
      <c r="AY1038" s="48"/>
      <c r="AZ1038" s="48"/>
      <c r="BA1038" s="129"/>
      <c r="BB1038" s="157"/>
      <c r="BC1038" s="156"/>
      <c r="BD1038" s="156"/>
      <c r="BE1038" s="156"/>
      <c r="BF1038" s="156"/>
      <c r="BG1038" s="156"/>
      <c r="BH1038" s="156"/>
      <c r="BI1038" s="156"/>
      <c r="BJ1038" s="16"/>
      <c r="BK1038" s="16"/>
      <c r="BL1038" s="16"/>
      <c r="BM1038" s="135"/>
      <c r="BN1038" s="135">
        <f t="shared" si="121"/>
        <v>0</v>
      </c>
      <c r="BO1038" s="131">
        <f t="shared" si="122"/>
        <v>0</v>
      </c>
      <c r="BP1038" s="65">
        <f t="shared" si="123"/>
        <v>5</v>
      </c>
      <c r="BS1038" s="29"/>
    </row>
    <row r="1039" spans="2:71" ht="24.95" customHeight="1">
      <c r="B1039" s="48">
        <f>Personal_Development!B1040</f>
        <v>0</v>
      </c>
      <c r="C1039" s="48">
        <f>Personal_Development!C1040</f>
        <v>0</v>
      </c>
      <c r="D1039" s="14" t="str">
        <f>Personal_Development!D1040</f>
        <v>K03479</v>
      </c>
      <c r="E1039" s="148" t="str">
        <f>Personal_Development!E1040</f>
        <v>NURUL FARZANA BINTI AZRI</v>
      </c>
      <c r="F1039" s="12" t="str">
        <f>Personal_Development!F1040</f>
        <v>PRODUCTION NO.1 DEPARTMENT</v>
      </c>
      <c r="G1039" s="12" t="str">
        <f>Personal_Development!G1040</f>
        <v>ASSEMBLY PRODUCTION SECTION (APS)</v>
      </c>
      <c r="H1039" s="40" t="str">
        <f>Personal_Development!H1040</f>
        <v>OPERATOR 2</v>
      </c>
      <c r="I1039" s="41" t="str">
        <f>Personal_Development!I1040</f>
        <v>C4 PROD</v>
      </c>
      <c r="J1039" s="42" t="str">
        <f>Personal_Development!J1040</f>
        <v xml:space="preserve">C4 </v>
      </c>
      <c r="K1039" s="48"/>
      <c r="L1039" s="48"/>
      <c r="M1039" s="16"/>
      <c r="N1039" s="16"/>
      <c r="O1039" s="48"/>
      <c r="P1039" s="48"/>
      <c r="Q1039" s="48"/>
      <c r="R1039" s="48"/>
      <c r="S1039" s="48"/>
      <c r="T1039" s="48"/>
      <c r="U1039" s="48"/>
      <c r="V1039" s="48"/>
      <c r="W1039" s="20">
        <f t="shared" si="117"/>
        <v>0</v>
      </c>
      <c r="X1039" s="48"/>
      <c r="Y1039" s="48"/>
      <c r="Z1039" s="16"/>
      <c r="AA1039" s="16"/>
      <c r="AB1039" s="48"/>
      <c r="AC1039" s="48"/>
      <c r="AD1039" s="48"/>
      <c r="AE1039" s="48"/>
      <c r="AF1039" s="48"/>
      <c r="AG1039" s="48"/>
      <c r="AH1039" s="48"/>
      <c r="AI1039" s="48"/>
      <c r="AJ1039" s="24">
        <f t="shared" si="118"/>
        <v>0</v>
      </c>
      <c r="AK1039" s="48"/>
      <c r="AL1039" s="48"/>
      <c r="AM1039" s="16"/>
      <c r="AN1039" s="16"/>
      <c r="AO1039" s="48"/>
      <c r="AP1039" s="48"/>
      <c r="AQ1039" s="48"/>
      <c r="AR1039" s="48"/>
      <c r="AS1039" s="48"/>
      <c r="AT1039" s="48"/>
      <c r="AU1039" s="48"/>
      <c r="AV1039" s="48"/>
      <c r="AW1039" s="26">
        <f t="shared" si="119"/>
        <v>0</v>
      </c>
      <c r="AX1039" s="16">
        <f t="shared" si="120"/>
        <v>0</v>
      </c>
      <c r="AY1039" s="48"/>
      <c r="AZ1039" s="48"/>
      <c r="BA1039" s="129"/>
      <c r="BB1039" s="157"/>
      <c r="BC1039" s="156"/>
      <c r="BD1039" s="156"/>
      <c r="BE1039" s="156"/>
      <c r="BF1039" s="156"/>
      <c r="BG1039" s="156"/>
      <c r="BH1039" s="156"/>
      <c r="BI1039" s="156"/>
      <c r="BJ1039" s="16"/>
      <c r="BK1039" s="16"/>
      <c r="BL1039" s="16"/>
      <c r="BM1039" s="135"/>
      <c r="BN1039" s="135">
        <f t="shared" si="121"/>
        <v>0</v>
      </c>
      <c r="BO1039" s="131">
        <f t="shared" si="122"/>
        <v>0</v>
      </c>
      <c r="BP1039" s="65">
        <f t="shared" si="123"/>
        <v>5</v>
      </c>
      <c r="BS1039" s="29"/>
    </row>
    <row r="1040" spans="2:71" ht="24.95" customHeight="1">
      <c r="B1040" s="48">
        <f>Personal_Development!B1041</f>
        <v>0</v>
      </c>
      <c r="C1040" s="48">
        <f>Personal_Development!C1041</f>
        <v>0</v>
      </c>
      <c r="D1040" s="14" t="str">
        <f>Personal_Development!D1041</f>
        <v>K03480</v>
      </c>
      <c r="E1040" s="148" t="str">
        <f>Personal_Development!E1041</f>
        <v>AHMAD SYAZWAN BIN SAMSUL BAHARIN</v>
      </c>
      <c r="F1040" s="12" t="str">
        <f>Personal_Development!F1041</f>
        <v>PRODUCTION NO.1 DEPARTMENT</v>
      </c>
      <c r="G1040" s="12" t="str">
        <f>Personal_Development!G1041</f>
        <v>ASSEMBLY PRODUCTION SECTION (APS)</v>
      </c>
      <c r="H1040" s="40" t="str">
        <f>Personal_Development!H1041</f>
        <v>OPERATOR 2</v>
      </c>
      <c r="I1040" s="41" t="str">
        <f>Personal_Development!I1041</f>
        <v>C4 PROD</v>
      </c>
      <c r="J1040" s="42" t="str">
        <f>Personal_Development!J1041</f>
        <v xml:space="preserve">C4 </v>
      </c>
      <c r="K1040" s="48"/>
      <c r="L1040" s="48"/>
      <c r="M1040" s="16"/>
      <c r="N1040" s="16"/>
      <c r="O1040" s="48"/>
      <c r="P1040" s="48"/>
      <c r="Q1040" s="48"/>
      <c r="R1040" s="48"/>
      <c r="S1040" s="48"/>
      <c r="T1040" s="48"/>
      <c r="U1040" s="48"/>
      <c r="V1040" s="48"/>
      <c r="W1040" s="20">
        <f t="shared" si="117"/>
        <v>0</v>
      </c>
      <c r="X1040" s="48"/>
      <c r="Y1040" s="48"/>
      <c r="Z1040" s="16"/>
      <c r="AA1040" s="16"/>
      <c r="AB1040" s="48"/>
      <c r="AC1040" s="48"/>
      <c r="AD1040" s="48"/>
      <c r="AE1040" s="48"/>
      <c r="AF1040" s="48"/>
      <c r="AG1040" s="48"/>
      <c r="AH1040" s="48"/>
      <c r="AI1040" s="48"/>
      <c r="AJ1040" s="24">
        <f t="shared" si="118"/>
        <v>0</v>
      </c>
      <c r="AK1040" s="48"/>
      <c r="AL1040" s="48"/>
      <c r="AM1040" s="16"/>
      <c r="AN1040" s="16"/>
      <c r="AO1040" s="48"/>
      <c r="AP1040" s="48"/>
      <c r="AQ1040" s="48"/>
      <c r="AR1040" s="48"/>
      <c r="AS1040" s="48"/>
      <c r="AT1040" s="48"/>
      <c r="AU1040" s="48"/>
      <c r="AV1040" s="48"/>
      <c r="AW1040" s="26">
        <f t="shared" si="119"/>
        <v>0</v>
      </c>
      <c r="AX1040" s="16">
        <f t="shared" si="120"/>
        <v>0</v>
      </c>
      <c r="AY1040" s="48"/>
      <c r="AZ1040" s="48"/>
      <c r="BA1040" s="129"/>
      <c r="BB1040" s="157"/>
      <c r="BC1040" s="156"/>
      <c r="BD1040" s="156"/>
      <c r="BE1040" s="156"/>
      <c r="BF1040" s="156"/>
      <c r="BG1040" s="156"/>
      <c r="BH1040" s="156"/>
      <c r="BI1040" s="156"/>
      <c r="BJ1040" s="16"/>
      <c r="BK1040" s="16"/>
      <c r="BL1040" s="16"/>
      <c r="BM1040" s="135"/>
      <c r="BN1040" s="135">
        <f t="shared" si="121"/>
        <v>0</v>
      </c>
      <c r="BO1040" s="131">
        <f t="shared" si="122"/>
        <v>0</v>
      </c>
      <c r="BP1040" s="65">
        <f t="shared" si="123"/>
        <v>5</v>
      </c>
      <c r="BS1040" s="29"/>
    </row>
    <row r="1041" spans="2:71" ht="24.95" customHeight="1">
      <c r="B1041" s="48">
        <f>Personal_Development!B1042</f>
        <v>0</v>
      </c>
      <c r="C1041" s="48">
        <f>Personal_Development!C1042</f>
        <v>0</v>
      </c>
      <c r="D1041" s="14" t="str">
        <f>Personal_Development!D1042</f>
        <v>K03481</v>
      </c>
      <c r="E1041" s="148" t="str">
        <f>Personal_Development!E1042</f>
        <v>NURUL ATYQAH BINTI ROSLAN</v>
      </c>
      <c r="F1041" s="12" t="str">
        <f>Personal_Development!F1042</f>
        <v>PRODUCTION NO.1 DEPARTMENT</v>
      </c>
      <c r="G1041" s="12" t="str">
        <f>Personal_Development!G1042</f>
        <v>ASSEMBLY PRODUCTION SECTION (APS)</v>
      </c>
      <c r="H1041" s="40" t="str">
        <f>Personal_Development!H1042</f>
        <v>OPERATOR 2</v>
      </c>
      <c r="I1041" s="41" t="str">
        <f>Personal_Development!I1042</f>
        <v>C4 PROD</v>
      </c>
      <c r="J1041" s="42" t="str">
        <f>Personal_Development!J1042</f>
        <v xml:space="preserve">C4 </v>
      </c>
      <c r="K1041" s="48"/>
      <c r="L1041" s="48"/>
      <c r="M1041" s="16"/>
      <c r="N1041" s="16"/>
      <c r="O1041" s="48"/>
      <c r="P1041" s="48"/>
      <c r="Q1041" s="48"/>
      <c r="R1041" s="48"/>
      <c r="S1041" s="48"/>
      <c r="T1041" s="48"/>
      <c r="U1041" s="48"/>
      <c r="V1041" s="48"/>
      <c r="W1041" s="20">
        <f t="shared" si="117"/>
        <v>0</v>
      </c>
      <c r="X1041" s="48"/>
      <c r="Y1041" s="48"/>
      <c r="Z1041" s="16"/>
      <c r="AA1041" s="16"/>
      <c r="AB1041" s="48"/>
      <c r="AC1041" s="48"/>
      <c r="AD1041" s="48"/>
      <c r="AE1041" s="48"/>
      <c r="AF1041" s="48"/>
      <c r="AG1041" s="48"/>
      <c r="AH1041" s="48"/>
      <c r="AI1041" s="48"/>
      <c r="AJ1041" s="24">
        <f t="shared" si="118"/>
        <v>0</v>
      </c>
      <c r="AK1041" s="48"/>
      <c r="AL1041" s="48"/>
      <c r="AM1041" s="16"/>
      <c r="AN1041" s="16"/>
      <c r="AO1041" s="48"/>
      <c r="AP1041" s="48"/>
      <c r="AQ1041" s="48"/>
      <c r="AR1041" s="48"/>
      <c r="AS1041" s="48"/>
      <c r="AT1041" s="48"/>
      <c r="AU1041" s="48"/>
      <c r="AV1041" s="48"/>
      <c r="AW1041" s="26">
        <f t="shared" si="119"/>
        <v>0</v>
      </c>
      <c r="AX1041" s="16">
        <f t="shared" si="120"/>
        <v>0</v>
      </c>
      <c r="AY1041" s="48"/>
      <c r="AZ1041" s="48"/>
      <c r="BA1041" s="129"/>
      <c r="BB1041" s="157"/>
      <c r="BC1041" s="156"/>
      <c r="BD1041" s="156"/>
      <c r="BE1041" s="156"/>
      <c r="BF1041" s="156"/>
      <c r="BG1041" s="156"/>
      <c r="BH1041" s="156"/>
      <c r="BI1041" s="156"/>
      <c r="BJ1041" s="16"/>
      <c r="BK1041" s="16"/>
      <c r="BL1041" s="16"/>
      <c r="BM1041" s="135"/>
      <c r="BN1041" s="135">
        <f t="shared" si="121"/>
        <v>0</v>
      </c>
      <c r="BO1041" s="131">
        <f t="shared" si="122"/>
        <v>0</v>
      </c>
      <c r="BP1041" s="65">
        <f t="shared" si="123"/>
        <v>5</v>
      </c>
      <c r="BS1041" s="29"/>
    </row>
    <row r="1042" spans="2:71" ht="24.95" customHeight="1">
      <c r="B1042" s="48">
        <f>Personal_Development!B1043</f>
        <v>0</v>
      </c>
      <c r="C1042" s="48">
        <f>Personal_Development!C1043</f>
        <v>0</v>
      </c>
      <c r="D1042" s="14" t="str">
        <f>Personal_Development!D1043</f>
        <v>K03482</v>
      </c>
      <c r="E1042" s="148" t="str">
        <f>Personal_Development!E1043</f>
        <v>NORHANA BINTI MOHD DRUS</v>
      </c>
      <c r="F1042" s="12" t="str">
        <f>Personal_Development!F1043</f>
        <v>PRODUCTION NO.1 DEPARTMENT</v>
      </c>
      <c r="G1042" s="12" t="str">
        <f>Personal_Development!G1043</f>
        <v>ASSEMBLY PRODUCTION SECTION (APS)</v>
      </c>
      <c r="H1042" s="40" t="str">
        <f>Personal_Development!H1043</f>
        <v>OPERATOR 2</v>
      </c>
      <c r="I1042" s="41" t="str">
        <f>Personal_Development!I1043</f>
        <v>C4 PROD</v>
      </c>
      <c r="J1042" s="42" t="str">
        <f>Personal_Development!J1043</f>
        <v xml:space="preserve">C4 </v>
      </c>
      <c r="K1042" s="48"/>
      <c r="L1042" s="48"/>
      <c r="M1042" s="16"/>
      <c r="N1042" s="16"/>
      <c r="O1042" s="48"/>
      <c r="P1042" s="48"/>
      <c r="Q1042" s="48"/>
      <c r="R1042" s="48"/>
      <c r="S1042" s="48"/>
      <c r="T1042" s="48"/>
      <c r="U1042" s="48"/>
      <c r="V1042" s="48"/>
      <c r="W1042" s="20">
        <f t="shared" si="117"/>
        <v>0</v>
      </c>
      <c r="X1042" s="48"/>
      <c r="Y1042" s="48"/>
      <c r="Z1042" s="16"/>
      <c r="AA1042" s="16"/>
      <c r="AB1042" s="48"/>
      <c r="AC1042" s="48"/>
      <c r="AD1042" s="48"/>
      <c r="AE1042" s="48"/>
      <c r="AF1042" s="48"/>
      <c r="AG1042" s="48"/>
      <c r="AH1042" s="48"/>
      <c r="AI1042" s="48"/>
      <c r="AJ1042" s="24">
        <f t="shared" si="118"/>
        <v>0</v>
      </c>
      <c r="AK1042" s="48"/>
      <c r="AL1042" s="48"/>
      <c r="AM1042" s="16"/>
      <c r="AN1042" s="16"/>
      <c r="AO1042" s="48"/>
      <c r="AP1042" s="48"/>
      <c r="AQ1042" s="48"/>
      <c r="AR1042" s="48"/>
      <c r="AS1042" s="48"/>
      <c r="AT1042" s="48"/>
      <c r="AU1042" s="48"/>
      <c r="AV1042" s="48"/>
      <c r="AW1042" s="26">
        <f t="shared" si="119"/>
        <v>0</v>
      </c>
      <c r="AX1042" s="16">
        <f t="shared" si="120"/>
        <v>0</v>
      </c>
      <c r="AY1042" s="48"/>
      <c r="AZ1042" s="48"/>
      <c r="BA1042" s="129"/>
      <c r="BB1042" s="157"/>
      <c r="BC1042" s="156"/>
      <c r="BD1042" s="156"/>
      <c r="BE1042" s="156"/>
      <c r="BF1042" s="156"/>
      <c r="BG1042" s="156"/>
      <c r="BH1042" s="156"/>
      <c r="BI1042" s="156"/>
      <c r="BJ1042" s="16"/>
      <c r="BK1042" s="16"/>
      <c r="BL1042" s="16"/>
      <c r="BM1042" s="135"/>
      <c r="BN1042" s="135">
        <f t="shared" si="121"/>
        <v>0</v>
      </c>
      <c r="BO1042" s="131">
        <f t="shared" si="122"/>
        <v>0</v>
      </c>
      <c r="BP1042" s="65">
        <f t="shared" si="123"/>
        <v>5</v>
      </c>
      <c r="BS1042" s="29"/>
    </row>
    <row r="1043" spans="2:71" ht="24.95" customHeight="1">
      <c r="B1043" s="48">
        <f>Personal_Development!B1044</f>
        <v>0</v>
      </c>
      <c r="C1043" s="48">
        <f>Personal_Development!C1044</f>
        <v>0</v>
      </c>
      <c r="D1043" s="14" t="str">
        <f>Personal_Development!D1044</f>
        <v>K03483</v>
      </c>
      <c r="E1043" s="148" t="str">
        <f>Personal_Development!E1044</f>
        <v>NUR SUHADA BINTI MOHAMED</v>
      </c>
      <c r="F1043" s="12" t="str">
        <f>Personal_Development!F1044</f>
        <v>PRODUCTION NO.1 DEPARTMENT</v>
      </c>
      <c r="G1043" s="12" t="str">
        <f>Personal_Development!G1044</f>
        <v>ASSEMBLY PRODUCTION SECTION (APS)</v>
      </c>
      <c r="H1043" s="40" t="str">
        <f>Personal_Development!H1044</f>
        <v>OPERATOR 2</v>
      </c>
      <c r="I1043" s="41" t="str">
        <f>Personal_Development!I1044</f>
        <v>C4 PROD</v>
      </c>
      <c r="J1043" s="42" t="str">
        <f>Personal_Development!J1044</f>
        <v xml:space="preserve">C4 </v>
      </c>
      <c r="K1043" s="48"/>
      <c r="L1043" s="48"/>
      <c r="M1043" s="16"/>
      <c r="N1043" s="16"/>
      <c r="O1043" s="48"/>
      <c r="P1043" s="48"/>
      <c r="Q1043" s="48"/>
      <c r="R1043" s="48"/>
      <c r="S1043" s="48"/>
      <c r="T1043" s="48"/>
      <c r="U1043" s="48"/>
      <c r="V1043" s="48"/>
      <c r="W1043" s="20">
        <f t="shared" si="117"/>
        <v>0</v>
      </c>
      <c r="X1043" s="48"/>
      <c r="Y1043" s="48"/>
      <c r="Z1043" s="16"/>
      <c r="AA1043" s="16"/>
      <c r="AB1043" s="48"/>
      <c r="AC1043" s="48"/>
      <c r="AD1043" s="48"/>
      <c r="AE1043" s="48"/>
      <c r="AF1043" s="48"/>
      <c r="AG1043" s="48"/>
      <c r="AH1043" s="48"/>
      <c r="AI1043" s="48"/>
      <c r="AJ1043" s="24">
        <f t="shared" si="118"/>
        <v>0</v>
      </c>
      <c r="AK1043" s="48"/>
      <c r="AL1043" s="48"/>
      <c r="AM1043" s="16"/>
      <c r="AN1043" s="16"/>
      <c r="AO1043" s="48"/>
      <c r="AP1043" s="48"/>
      <c r="AQ1043" s="48"/>
      <c r="AR1043" s="48"/>
      <c r="AS1043" s="48"/>
      <c r="AT1043" s="48"/>
      <c r="AU1043" s="48"/>
      <c r="AV1043" s="48"/>
      <c r="AW1043" s="26">
        <f t="shared" si="119"/>
        <v>0</v>
      </c>
      <c r="AX1043" s="16">
        <f t="shared" si="120"/>
        <v>0</v>
      </c>
      <c r="AY1043" s="48"/>
      <c r="AZ1043" s="48"/>
      <c r="BA1043" s="129"/>
      <c r="BB1043" s="157"/>
      <c r="BC1043" s="156"/>
      <c r="BD1043" s="156"/>
      <c r="BE1043" s="156"/>
      <c r="BF1043" s="156"/>
      <c r="BG1043" s="156"/>
      <c r="BH1043" s="156"/>
      <c r="BI1043" s="156"/>
      <c r="BJ1043" s="16"/>
      <c r="BK1043" s="16"/>
      <c r="BL1043" s="16"/>
      <c r="BM1043" s="135"/>
      <c r="BN1043" s="135">
        <f t="shared" si="121"/>
        <v>0</v>
      </c>
      <c r="BO1043" s="131">
        <f t="shared" si="122"/>
        <v>0</v>
      </c>
      <c r="BP1043" s="65">
        <f t="shared" si="123"/>
        <v>5</v>
      </c>
      <c r="BS1043" s="29"/>
    </row>
    <row r="1044" spans="2:71" ht="24.95" customHeight="1">
      <c r="B1044" s="48">
        <f>Personal_Development!B1045</f>
        <v>0</v>
      </c>
      <c r="C1044" s="48">
        <f>Personal_Development!C1045</f>
        <v>0</v>
      </c>
      <c r="D1044" s="14" t="str">
        <f>Personal_Development!D1045</f>
        <v>K03484</v>
      </c>
      <c r="E1044" s="148" t="str">
        <f>Personal_Development!E1045</f>
        <v>NUR AINA SHAHIDAH BINTI HASHIM</v>
      </c>
      <c r="F1044" s="12" t="str">
        <f>Personal_Development!F1045</f>
        <v>PRODUCTION NO.1 DEPARTMENT</v>
      </c>
      <c r="G1044" s="12" t="str">
        <f>Personal_Development!G1045</f>
        <v>ASSEMBLY PRODUCTION SECTION (APS)</v>
      </c>
      <c r="H1044" s="40" t="str">
        <f>Personal_Development!H1045</f>
        <v>OPERATOR 2</v>
      </c>
      <c r="I1044" s="41" t="str">
        <f>Personal_Development!I1045</f>
        <v>C4 PROD</v>
      </c>
      <c r="J1044" s="42" t="str">
        <f>Personal_Development!J1045</f>
        <v xml:space="preserve">C4 </v>
      </c>
      <c r="K1044" s="48"/>
      <c r="L1044" s="48"/>
      <c r="M1044" s="16"/>
      <c r="N1044" s="16"/>
      <c r="O1044" s="48"/>
      <c r="P1044" s="48"/>
      <c r="Q1044" s="48"/>
      <c r="R1044" s="48"/>
      <c r="S1044" s="48"/>
      <c r="T1044" s="48"/>
      <c r="U1044" s="48"/>
      <c r="V1044" s="48"/>
      <c r="W1044" s="20">
        <f t="shared" si="117"/>
        <v>0</v>
      </c>
      <c r="X1044" s="48"/>
      <c r="Y1044" s="48"/>
      <c r="Z1044" s="16"/>
      <c r="AA1044" s="16"/>
      <c r="AB1044" s="48"/>
      <c r="AC1044" s="48"/>
      <c r="AD1044" s="48"/>
      <c r="AE1044" s="48"/>
      <c r="AF1044" s="48"/>
      <c r="AG1044" s="48"/>
      <c r="AH1044" s="48"/>
      <c r="AI1044" s="48"/>
      <c r="AJ1044" s="24">
        <f t="shared" si="118"/>
        <v>0</v>
      </c>
      <c r="AK1044" s="48"/>
      <c r="AL1044" s="48"/>
      <c r="AM1044" s="16"/>
      <c r="AN1044" s="16"/>
      <c r="AO1044" s="48"/>
      <c r="AP1044" s="48"/>
      <c r="AQ1044" s="48"/>
      <c r="AR1044" s="48"/>
      <c r="AS1044" s="48"/>
      <c r="AT1044" s="48"/>
      <c r="AU1044" s="48"/>
      <c r="AV1044" s="48"/>
      <c r="AW1044" s="26">
        <f t="shared" si="119"/>
        <v>0</v>
      </c>
      <c r="AX1044" s="16">
        <f t="shared" si="120"/>
        <v>0</v>
      </c>
      <c r="AY1044" s="48"/>
      <c r="AZ1044" s="48"/>
      <c r="BA1044" s="129"/>
      <c r="BB1044" s="157"/>
      <c r="BC1044" s="156"/>
      <c r="BD1044" s="156"/>
      <c r="BE1044" s="156"/>
      <c r="BF1044" s="156"/>
      <c r="BG1044" s="156"/>
      <c r="BH1044" s="156"/>
      <c r="BI1044" s="156"/>
      <c r="BJ1044" s="16"/>
      <c r="BK1044" s="16"/>
      <c r="BL1044" s="16"/>
      <c r="BM1044" s="135"/>
      <c r="BN1044" s="135">
        <f t="shared" si="121"/>
        <v>0</v>
      </c>
      <c r="BO1044" s="131">
        <f t="shared" si="122"/>
        <v>0</v>
      </c>
      <c r="BP1044" s="65">
        <f t="shared" si="123"/>
        <v>5</v>
      </c>
      <c r="BS1044" s="29"/>
    </row>
    <row r="1045" spans="2:71" ht="24.95" customHeight="1">
      <c r="B1045" s="48">
        <f>Personal_Development!B1046</f>
        <v>0</v>
      </c>
      <c r="C1045" s="48">
        <f>Personal_Development!C1046</f>
        <v>0</v>
      </c>
      <c r="D1045" s="14" t="str">
        <f>Personal_Development!D1046</f>
        <v>K03485</v>
      </c>
      <c r="E1045" s="148" t="str">
        <f>Personal_Development!E1046</f>
        <v>SITI NUR AMIRAH BINTI MD ZAHID</v>
      </c>
      <c r="F1045" s="12" t="str">
        <f>Personal_Development!F1046</f>
        <v>PRODUCTION NO.1 DEPARTMENT</v>
      </c>
      <c r="G1045" s="12" t="str">
        <f>Personal_Development!G1046</f>
        <v>ASSEMBLY PRODUCTION SECTION (APS)</v>
      </c>
      <c r="H1045" s="40" t="str">
        <f>Personal_Development!H1046</f>
        <v>OPERATOR 2</v>
      </c>
      <c r="I1045" s="41" t="str">
        <f>Personal_Development!I1046</f>
        <v>C4 PROD</v>
      </c>
      <c r="J1045" s="42" t="str">
        <f>Personal_Development!J1046</f>
        <v xml:space="preserve">C4 </v>
      </c>
      <c r="K1045" s="48"/>
      <c r="L1045" s="48"/>
      <c r="M1045" s="16"/>
      <c r="N1045" s="16"/>
      <c r="O1045" s="48"/>
      <c r="P1045" s="48"/>
      <c r="Q1045" s="48"/>
      <c r="R1045" s="48"/>
      <c r="S1045" s="48"/>
      <c r="T1045" s="48"/>
      <c r="U1045" s="48"/>
      <c r="V1045" s="48"/>
      <c r="W1045" s="20">
        <f t="shared" si="117"/>
        <v>0</v>
      </c>
      <c r="X1045" s="48"/>
      <c r="Y1045" s="48"/>
      <c r="Z1045" s="16"/>
      <c r="AA1045" s="16"/>
      <c r="AB1045" s="48"/>
      <c r="AC1045" s="48"/>
      <c r="AD1045" s="48"/>
      <c r="AE1045" s="48"/>
      <c r="AF1045" s="48"/>
      <c r="AG1045" s="48"/>
      <c r="AH1045" s="48"/>
      <c r="AI1045" s="48"/>
      <c r="AJ1045" s="24">
        <f t="shared" si="118"/>
        <v>0</v>
      </c>
      <c r="AK1045" s="48"/>
      <c r="AL1045" s="48"/>
      <c r="AM1045" s="16"/>
      <c r="AN1045" s="16"/>
      <c r="AO1045" s="48"/>
      <c r="AP1045" s="48"/>
      <c r="AQ1045" s="48"/>
      <c r="AR1045" s="48"/>
      <c r="AS1045" s="48"/>
      <c r="AT1045" s="48"/>
      <c r="AU1045" s="48"/>
      <c r="AV1045" s="48"/>
      <c r="AW1045" s="26">
        <f t="shared" si="119"/>
        <v>0</v>
      </c>
      <c r="AX1045" s="16">
        <f t="shared" si="120"/>
        <v>0</v>
      </c>
      <c r="AY1045" s="48"/>
      <c r="AZ1045" s="48"/>
      <c r="BA1045" s="129"/>
      <c r="BB1045" s="157"/>
      <c r="BC1045" s="156"/>
      <c r="BD1045" s="156"/>
      <c r="BE1045" s="156"/>
      <c r="BF1045" s="156"/>
      <c r="BG1045" s="156"/>
      <c r="BH1045" s="156"/>
      <c r="BI1045" s="156"/>
      <c r="BJ1045" s="16"/>
      <c r="BK1045" s="16"/>
      <c r="BL1045" s="16"/>
      <c r="BM1045" s="135"/>
      <c r="BN1045" s="135">
        <f t="shared" si="121"/>
        <v>0</v>
      </c>
      <c r="BO1045" s="131">
        <f t="shared" si="122"/>
        <v>0</v>
      </c>
      <c r="BP1045" s="65">
        <f t="shared" si="123"/>
        <v>5</v>
      </c>
      <c r="BS1045" s="29"/>
    </row>
    <row r="1046" spans="2:71" ht="24.95" customHeight="1">
      <c r="B1046" s="48">
        <f>Personal_Development!B1047</f>
        <v>0</v>
      </c>
      <c r="C1046" s="48">
        <f>Personal_Development!C1047</f>
        <v>0</v>
      </c>
      <c r="D1046" s="14" t="str">
        <f>Personal_Development!D1047</f>
        <v>K03486</v>
      </c>
      <c r="E1046" s="148" t="str">
        <f>Personal_Development!E1047</f>
        <v>MUHAMMAD SYUKRI BIN JAMIL</v>
      </c>
      <c r="F1046" s="12" t="str">
        <f>Personal_Development!F1047</f>
        <v>PRODUCTION NO.1 DEPARTMENT</v>
      </c>
      <c r="G1046" s="12" t="str">
        <f>Personal_Development!G1047</f>
        <v>ASSEMBLY PRODUCTION SECTION (APS)</v>
      </c>
      <c r="H1046" s="40" t="str">
        <f>Personal_Development!H1047</f>
        <v>OPERATOR 2</v>
      </c>
      <c r="I1046" s="41" t="str">
        <f>Personal_Development!I1047</f>
        <v>C4 PROD</v>
      </c>
      <c r="J1046" s="42" t="str">
        <f>Personal_Development!J1047</f>
        <v xml:space="preserve">C4 </v>
      </c>
      <c r="K1046" s="48"/>
      <c r="L1046" s="48"/>
      <c r="M1046" s="16"/>
      <c r="N1046" s="16"/>
      <c r="O1046" s="48"/>
      <c r="P1046" s="48"/>
      <c r="Q1046" s="48"/>
      <c r="R1046" s="48"/>
      <c r="S1046" s="48"/>
      <c r="T1046" s="48"/>
      <c r="U1046" s="48"/>
      <c r="V1046" s="48"/>
      <c r="W1046" s="20">
        <f t="shared" si="117"/>
        <v>0</v>
      </c>
      <c r="X1046" s="48"/>
      <c r="Y1046" s="48"/>
      <c r="Z1046" s="16"/>
      <c r="AA1046" s="16"/>
      <c r="AB1046" s="48"/>
      <c r="AC1046" s="48"/>
      <c r="AD1046" s="48"/>
      <c r="AE1046" s="48"/>
      <c r="AF1046" s="48"/>
      <c r="AG1046" s="48"/>
      <c r="AH1046" s="48"/>
      <c r="AI1046" s="48"/>
      <c r="AJ1046" s="24">
        <f t="shared" si="118"/>
        <v>0</v>
      </c>
      <c r="AK1046" s="48"/>
      <c r="AL1046" s="48"/>
      <c r="AM1046" s="16"/>
      <c r="AN1046" s="16"/>
      <c r="AO1046" s="48"/>
      <c r="AP1046" s="48"/>
      <c r="AQ1046" s="48"/>
      <c r="AR1046" s="48"/>
      <c r="AS1046" s="48"/>
      <c r="AT1046" s="48"/>
      <c r="AU1046" s="48"/>
      <c r="AV1046" s="48"/>
      <c r="AW1046" s="26">
        <f t="shared" si="119"/>
        <v>0</v>
      </c>
      <c r="AX1046" s="16">
        <f t="shared" si="120"/>
        <v>0</v>
      </c>
      <c r="AY1046" s="48"/>
      <c r="AZ1046" s="48"/>
      <c r="BA1046" s="129"/>
      <c r="BB1046" s="157"/>
      <c r="BC1046" s="156"/>
      <c r="BD1046" s="156"/>
      <c r="BE1046" s="156"/>
      <c r="BF1046" s="156"/>
      <c r="BG1046" s="156"/>
      <c r="BH1046" s="156"/>
      <c r="BI1046" s="156"/>
      <c r="BJ1046" s="16"/>
      <c r="BK1046" s="16"/>
      <c r="BL1046" s="16"/>
      <c r="BM1046" s="135"/>
      <c r="BN1046" s="135">
        <f t="shared" si="121"/>
        <v>0</v>
      </c>
      <c r="BO1046" s="131">
        <f t="shared" si="122"/>
        <v>0</v>
      </c>
      <c r="BP1046" s="65">
        <f t="shared" si="123"/>
        <v>5</v>
      </c>
      <c r="BS1046" s="29"/>
    </row>
    <row r="1047" spans="2:71" ht="24.95" customHeight="1">
      <c r="B1047" s="48">
        <f>Personal_Development!B1048</f>
        <v>0</v>
      </c>
      <c r="C1047" s="48">
        <f>Personal_Development!C1048</f>
        <v>0</v>
      </c>
      <c r="D1047" s="14" t="str">
        <f>Personal_Development!D1048</f>
        <v>K03487</v>
      </c>
      <c r="E1047" s="148" t="str">
        <f>Personal_Development!E1048</f>
        <v>NASHRUDIN BIN ABU</v>
      </c>
      <c r="F1047" s="12" t="str">
        <f>Personal_Development!F1048</f>
        <v>PRODUCTION NO.1 DEPARTMENT</v>
      </c>
      <c r="G1047" s="12" t="str">
        <f>Personal_Development!G1048</f>
        <v>ASSEMBLY PRODUCTION SECTION (APS)</v>
      </c>
      <c r="H1047" s="40" t="str">
        <f>Personal_Development!H1048</f>
        <v>OPERATOR 2</v>
      </c>
      <c r="I1047" s="41" t="str">
        <f>Personal_Development!I1048</f>
        <v>C4 PROD</v>
      </c>
      <c r="J1047" s="42" t="str">
        <f>Personal_Development!J1048</f>
        <v xml:space="preserve">C4 </v>
      </c>
      <c r="K1047" s="48"/>
      <c r="L1047" s="48"/>
      <c r="M1047" s="16"/>
      <c r="N1047" s="16"/>
      <c r="O1047" s="48"/>
      <c r="P1047" s="48"/>
      <c r="Q1047" s="48"/>
      <c r="R1047" s="48"/>
      <c r="S1047" s="48"/>
      <c r="T1047" s="48"/>
      <c r="U1047" s="48"/>
      <c r="V1047" s="48"/>
      <c r="W1047" s="20">
        <f t="shared" si="117"/>
        <v>0</v>
      </c>
      <c r="X1047" s="48"/>
      <c r="Y1047" s="48"/>
      <c r="Z1047" s="16"/>
      <c r="AA1047" s="16"/>
      <c r="AB1047" s="48"/>
      <c r="AC1047" s="48"/>
      <c r="AD1047" s="48"/>
      <c r="AE1047" s="48"/>
      <c r="AF1047" s="48"/>
      <c r="AG1047" s="48"/>
      <c r="AH1047" s="48"/>
      <c r="AI1047" s="48"/>
      <c r="AJ1047" s="24">
        <f t="shared" si="118"/>
        <v>0</v>
      </c>
      <c r="AK1047" s="48"/>
      <c r="AL1047" s="48"/>
      <c r="AM1047" s="16"/>
      <c r="AN1047" s="16"/>
      <c r="AO1047" s="48"/>
      <c r="AP1047" s="48"/>
      <c r="AQ1047" s="48"/>
      <c r="AR1047" s="48"/>
      <c r="AS1047" s="48"/>
      <c r="AT1047" s="48"/>
      <c r="AU1047" s="48"/>
      <c r="AV1047" s="48"/>
      <c r="AW1047" s="26">
        <f t="shared" si="119"/>
        <v>0</v>
      </c>
      <c r="AX1047" s="16">
        <f t="shared" si="120"/>
        <v>0</v>
      </c>
      <c r="AY1047" s="48"/>
      <c r="AZ1047" s="48"/>
      <c r="BA1047" s="129"/>
      <c r="BB1047" s="157"/>
      <c r="BC1047" s="156"/>
      <c r="BD1047" s="156"/>
      <c r="BE1047" s="156"/>
      <c r="BF1047" s="156"/>
      <c r="BG1047" s="156"/>
      <c r="BH1047" s="156"/>
      <c r="BI1047" s="156"/>
      <c r="BJ1047" s="16"/>
      <c r="BK1047" s="16"/>
      <c r="BL1047" s="16"/>
      <c r="BM1047" s="135"/>
      <c r="BN1047" s="135">
        <f t="shared" si="121"/>
        <v>0</v>
      </c>
      <c r="BO1047" s="131">
        <f t="shared" si="122"/>
        <v>0</v>
      </c>
      <c r="BP1047" s="65">
        <f t="shared" si="123"/>
        <v>5</v>
      </c>
      <c r="BS1047" s="29"/>
    </row>
    <row r="1048" spans="2:71" ht="24.95" customHeight="1">
      <c r="B1048" s="48">
        <f>Personal_Development!B1049</f>
        <v>0</v>
      </c>
      <c r="C1048" s="48">
        <f>Personal_Development!C1049</f>
        <v>0</v>
      </c>
      <c r="D1048" s="14" t="str">
        <f>Personal_Development!D1049</f>
        <v>K03488</v>
      </c>
      <c r="E1048" s="148" t="str">
        <f>Personal_Development!E1049</f>
        <v>NURUL SHAHIRAH BINTI ABD RAZAK</v>
      </c>
      <c r="F1048" s="12" t="str">
        <f>Personal_Development!F1049</f>
        <v>PRODUCTION NO.2 DEPARTMENT</v>
      </c>
      <c r="G1048" s="12" t="str">
        <f>Personal_Development!G1049</f>
        <v>MOLDING PRODUCTION SECTION (MPS)</v>
      </c>
      <c r="H1048" s="40" t="str">
        <f>Personal_Development!H1049</f>
        <v>OPERATOR 2</v>
      </c>
      <c r="I1048" s="41" t="str">
        <f>Personal_Development!I1049</f>
        <v>C4 PROD</v>
      </c>
      <c r="J1048" s="42" t="str">
        <f>Personal_Development!J1049</f>
        <v xml:space="preserve">C4 </v>
      </c>
      <c r="K1048" s="48"/>
      <c r="L1048" s="48"/>
      <c r="M1048" s="16"/>
      <c r="N1048" s="16"/>
      <c r="O1048" s="48"/>
      <c r="P1048" s="48"/>
      <c r="Q1048" s="48"/>
      <c r="R1048" s="48"/>
      <c r="S1048" s="48"/>
      <c r="T1048" s="48"/>
      <c r="U1048" s="48"/>
      <c r="V1048" s="48"/>
      <c r="W1048" s="20">
        <f t="shared" si="117"/>
        <v>0</v>
      </c>
      <c r="X1048" s="48"/>
      <c r="Y1048" s="48"/>
      <c r="Z1048" s="16"/>
      <c r="AA1048" s="16"/>
      <c r="AB1048" s="48"/>
      <c r="AC1048" s="48"/>
      <c r="AD1048" s="48"/>
      <c r="AE1048" s="48"/>
      <c r="AF1048" s="48"/>
      <c r="AG1048" s="48"/>
      <c r="AH1048" s="48"/>
      <c r="AI1048" s="48"/>
      <c r="AJ1048" s="24">
        <f t="shared" si="118"/>
        <v>0</v>
      </c>
      <c r="AK1048" s="48"/>
      <c r="AL1048" s="48"/>
      <c r="AM1048" s="16"/>
      <c r="AN1048" s="16"/>
      <c r="AO1048" s="48"/>
      <c r="AP1048" s="48"/>
      <c r="AQ1048" s="48"/>
      <c r="AR1048" s="48"/>
      <c r="AS1048" s="48"/>
      <c r="AT1048" s="48"/>
      <c r="AU1048" s="48"/>
      <c r="AV1048" s="48"/>
      <c r="AW1048" s="26">
        <f t="shared" si="119"/>
        <v>0</v>
      </c>
      <c r="AX1048" s="16">
        <f t="shared" si="120"/>
        <v>0</v>
      </c>
      <c r="AY1048" s="48"/>
      <c r="AZ1048" s="48"/>
      <c r="BA1048" s="129"/>
      <c r="BB1048" s="157"/>
      <c r="BC1048" s="156"/>
      <c r="BD1048" s="156"/>
      <c r="BE1048" s="156"/>
      <c r="BF1048" s="156"/>
      <c r="BG1048" s="156"/>
      <c r="BH1048" s="156"/>
      <c r="BI1048" s="156"/>
      <c r="BJ1048" s="16"/>
      <c r="BK1048" s="16"/>
      <c r="BL1048" s="16"/>
      <c r="BM1048" s="135"/>
      <c r="BN1048" s="135">
        <f t="shared" si="121"/>
        <v>0</v>
      </c>
      <c r="BO1048" s="131">
        <f t="shared" si="122"/>
        <v>0</v>
      </c>
      <c r="BP1048" s="65">
        <f t="shared" si="123"/>
        <v>5</v>
      </c>
      <c r="BS1048" s="29"/>
    </row>
    <row r="1049" spans="2:71" ht="24.95" customHeight="1">
      <c r="B1049" s="48">
        <f>Personal_Development!B1050</f>
        <v>0</v>
      </c>
      <c r="C1049" s="48">
        <f>Personal_Development!C1050</f>
        <v>0</v>
      </c>
      <c r="D1049" s="14" t="str">
        <f>Personal_Development!D1050</f>
        <v>K03489</v>
      </c>
      <c r="E1049" s="148" t="str">
        <f>Personal_Development!E1050</f>
        <v>ARIFF LUQMAN BIN HAMIDIN</v>
      </c>
      <c r="F1049" s="12" t="str">
        <f>Personal_Development!F1050</f>
        <v>PRODUCTION NO.2 DEPARTMENT</v>
      </c>
      <c r="G1049" s="12" t="str">
        <f>Personal_Development!G1050</f>
        <v>MOLDING PRODUCTION SECTION (MPS)</v>
      </c>
      <c r="H1049" s="40" t="str">
        <f>Personal_Development!H1050</f>
        <v>OPERATOR 2</v>
      </c>
      <c r="I1049" s="41" t="str">
        <f>Personal_Development!I1050</f>
        <v>C4 PROD</v>
      </c>
      <c r="J1049" s="42" t="str">
        <f>Personal_Development!J1050</f>
        <v xml:space="preserve">C4 </v>
      </c>
      <c r="K1049" s="48"/>
      <c r="L1049" s="48"/>
      <c r="M1049" s="16"/>
      <c r="N1049" s="16"/>
      <c r="O1049" s="48"/>
      <c r="P1049" s="48"/>
      <c r="Q1049" s="48"/>
      <c r="R1049" s="48"/>
      <c r="S1049" s="48"/>
      <c r="T1049" s="48"/>
      <c r="U1049" s="48"/>
      <c r="V1049" s="48"/>
      <c r="W1049" s="20">
        <f t="shared" si="117"/>
        <v>0</v>
      </c>
      <c r="X1049" s="48"/>
      <c r="Y1049" s="48"/>
      <c r="Z1049" s="16"/>
      <c r="AA1049" s="16"/>
      <c r="AB1049" s="48"/>
      <c r="AC1049" s="48"/>
      <c r="AD1049" s="48"/>
      <c r="AE1049" s="48"/>
      <c r="AF1049" s="48"/>
      <c r="AG1049" s="48"/>
      <c r="AH1049" s="48"/>
      <c r="AI1049" s="48"/>
      <c r="AJ1049" s="24">
        <f t="shared" si="118"/>
        <v>0</v>
      </c>
      <c r="AK1049" s="48"/>
      <c r="AL1049" s="48"/>
      <c r="AM1049" s="16"/>
      <c r="AN1049" s="16"/>
      <c r="AO1049" s="48"/>
      <c r="AP1049" s="48"/>
      <c r="AQ1049" s="48"/>
      <c r="AR1049" s="48"/>
      <c r="AS1049" s="48"/>
      <c r="AT1049" s="48"/>
      <c r="AU1049" s="48"/>
      <c r="AV1049" s="48"/>
      <c r="AW1049" s="26">
        <f t="shared" si="119"/>
        <v>0</v>
      </c>
      <c r="AX1049" s="16">
        <f t="shared" si="120"/>
        <v>0</v>
      </c>
      <c r="AY1049" s="48"/>
      <c r="AZ1049" s="48"/>
      <c r="BA1049" s="129"/>
      <c r="BB1049" s="157"/>
      <c r="BC1049" s="156"/>
      <c r="BD1049" s="156"/>
      <c r="BE1049" s="156"/>
      <c r="BF1049" s="156"/>
      <c r="BG1049" s="156"/>
      <c r="BH1049" s="156"/>
      <c r="BI1049" s="156"/>
      <c r="BJ1049" s="16"/>
      <c r="BK1049" s="16"/>
      <c r="BL1049" s="16"/>
      <c r="BM1049" s="135"/>
      <c r="BN1049" s="135">
        <f t="shared" si="121"/>
        <v>0</v>
      </c>
      <c r="BO1049" s="131">
        <f t="shared" si="122"/>
        <v>0</v>
      </c>
      <c r="BP1049" s="65">
        <f t="shared" si="123"/>
        <v>5</v>
      </c>
      <c r="BS1049" s="29"/>
    </row>
    <row r="1050" spans="2:71" ht="24.95" customHeight="1">
      <c r="B1050" s="48">
        <f>Personal_Development!B1051</f>
        <v>0</v>
      </c>
      <c r="C1050" s="48">
        <f>Personal_Development!C1051</f>
        <v>0</v>
      </c>
      <c r="D1050" s="14" t="str">
        <f>Personal_Development!D1051</f>
        <v>K03490</v>
      </c>
      <c r="E1050" s="148" t="str">
        <f>Personal_Development!E1051</f>
        <v>AINUL FAIRUZA BINTI ASRI</v>
      </c>
      <c r="F1050" s="12" t="str">
        <f>Personal_Development!F1051</f>
        <v>PRODUCTION NO.2 DEPARTMENT</v>
      </c>
      <c r="G1050" s="12" t="str">
        <f>Personal_Development!G1051</f>
        <v>MOLDING PRODUCTION SECTION (MPS)</v>
      </c>
      <c r="H1050" s="40" t="str">
        <f>Personal_Development!H1051</f>
        <v>OPERATOR 2</v>
      </c>
      <c r="I1050" s="41" t="str">
        <f>Personal_Development!I1051</f>
        <v>C4 PROD</v>
      </c>
      <c r="J1050" s="42" t="str">
        <f>Personal_Development!J1051</f>
        <v xml:space="preserve">C4 </v>
      </c>
      <c r="K1050" s="48"/>
      <c r="L1050" s="48"/>
      <c r="M1050" s="16"/>
      <c r="N1050" s="16"/>
      <c r="O1050" s="48"/>
      <c r="P1050" s="48"/>
      <c r="Q1050" s="48"/>
      <c r="R1050" s="48"/>
      <c r="S1050" s="48"/>
      <c r="T1050" s="48"/>
      <c r="U1050" s="48"/>
      <c r="V1050" s="48"/>
      <c r="W1050" s="20">
        <f t="shared" si="117"/>
        <v>0</v>
      </c>
      <c r="X1050" s="48"/>
      <c r="Y1050" s="48"/>
      <c r="Z1050" s="16"/>
      <c r="AA1050" s="16"/>
      <c r="AB1050" s="48"/>
      <c r="AC1050" s="48"/>
      <c r="AD1050" s="48"/>
      <c r="AE1050" s="48"/>
      <c r="AF1050" s="48"/>
      <c r="AG1050" s="48"/>
      <c r="AH1050" s="48"/>
      <c r="AI1050" s="48"/>
      <c r="AJ1050" s="24">
        <f t="shared" si="118"/>
        <v>0</v>
      </c>
      <c r="AK1050" s="48"/>
      <c r="AL1050" s="48"/>
      <c r="AM1050" s="16"/>
      <c r="AN1050" s="16"/>
      <c r="AO1050" s="48"/>
      <c r="AP1050" s="48"/>
      <c r="AQ1050" s="48"/>
      <c r="AR1050" s="48"/>
      <c r="AS1050" s="48"/>
      <c r="AT1050" s="48"/>
      <c r="AU1050" s="48"/>
      <c r="AV1050" s="48"/>
      <c r="AW1050" s="26">
        <f t="shared" si="119"/>
        <v>0</v>
      </c>
      <c r="AX1050" s="16">
        <f t="shared" si="120"/>
        <v>0</v>
      </c>
      <c r="AY1050" s="48"/>
      <c r="AZ1050" s="48"/>
      <c r="BA1050" s="129"/>
      <c r="BB1050" s="157"/>
      <c r="BC1050" s="156"/>
      <c r="BD1050" s="156"/>
      <c r="BE1050" s="156"/>
      <c r="BF1050" s="156"/>
      <c r="BG1050" s="156"/>
      <c r="BH1050" s="156"/>
      <c r="BI1050" s="156"/>
      <c r="BJ1050" s="16"/>
      <c r="BK1050" s="16"/>
      <c r="BL1050" s="16"/>
      <c r="BM1050" s="135"/>
      <c r="BN1050" s="135">
        <f t="shared" si="121"/>
        <v>0</v>
      </c>
      <c r="BO1050" s="131">
        <f t="shared" si="122"/>
        <v>0</v>
      </c>
      <c r="BP1050" s="65">
        <f t="shared" si="123"/>
        <v>5</v>
      </c>
      <c r="BS1050" s="29"/>
    </row>
    <row r="1051" spans="2:71" ht="24.95" customHeight="1">
      <c r="B1051" s="48">
        <f>Personal_Development!B1052</f>
        <v>0</v>
      </c>
      <c r="C1051" s="48">
        <f>Personal_Development!C1052</f>
        <v>0</v>
      </c>
      <c r="D1051" s="14" t="str">
        <f>Personal_Development!D1052</f>
        <v>K03491</v>
      </c>
      <c r="E1051" s="148" t="str">
        <f>Personal_Development!E1052</f>
        <v>NURUL SAFIQAH BINTI ISAH</v>
      </c>
      <c r="F1051" s="12" t="str">
        <f>Personal_Development!F1052</f>
        <v>PRODUCTION NO.2 DEPARTMENT</v>
      </c>
      <c r="G1051" s="12" t="str">
        <f>Personal_Development!G1052</f>
        <v>MOLDING PRODUCTION SECTION (MPS)</v>
      </c>
      <c r="H1051" s="40" t="str">
        <f>Personal_Development!H1052</f>
        <v>OPERATOR 2</v>
      </c>
      <c r="I1051" s="41" t="str">
        <f>Personal_Development!I1052</f>
        <v>C4 PROD</v>
      </c>
      <c r="J1051" s="42" t="str">
        <f>Personal_Development!J1052</f>
        <v xml:space="preserve">C4 </v>
      </c>
      <c r="K1051" s="48"/>
      <c r="L1051" s="48"/>
      <c r="M1051" s="16"/>
      <c r="N1051" s="16"/>
      <c r="O1051" s="48"/>
      <c r="P1051" s="48"/>
      <c r="Q1051" s="48"/>
      <c r="R1051" s="48"/>
      <c r="S1051" s="48"/>
      <c r="T1051" s="48"/>
      <c r="U1051" s="48"/>
      <c r="V1051" s="48"/>
      <c r="W1051" s="20">
        <f t="shared" si="117"/>
        <v>0</v>
      </c>
      <c r="X1051" s="48"/>
      <c r="Y1051" s="48"/>
      <c r="Z1051" s="16"/>
      <c r="AA1051" s="16"/>
      <c r="AB1051" s="48"/>
      <c r="AC1051" s="48"/>
      <c r="AD1051" s="48"/>
      <c r="AE1051" s="48"/>
      <c r="AF1051" s="48"/>
      <c r="AG1051" s="48"/>
      <c r="AH1051" s="48"/>
      <c r="AI1051" s="48"/>
      <c r="AJ1051" s="24">
        <f t="shared" si="118"/>
        <v>0</v>
      </c>
      <c r="AK1051" s="48"/>
      <c r="AL1051" s="48"/>
      <c r="AM1051" s="16"/>
      <c r="AN1051" s="16"/>
      <c r="AO1051" s="48"/>
      <c r="AP1051" s="48"/>
      <c r="AQ1051" s="48"/>
      <c r="AR1051" s="48"/>
      <c r="AS1051" s="48"/>
      <c r="AT1051" s="48"/>
      <c r="AU1051" s="48"/>
      <c r="AV1051" s="48"/>
      <c r="AW1051" s="26">
        <f t="shared" si="119"/>
        <v>0</v>
      </c>
      <c r="AX1051" s="16">
        <f t="shared" si="120"/>
        <v>0</v>
      </c>
      <c r="AY1051" s="48"/>
      <c r="AZ1051" s="48"/>
      <c r="BA1051" s="129"/>
      <c r="BB1051" s="157"/>
      <c r="BC1051" s="156"/>
      <c r="BD1051" s="156"/>
      <c r="BE1051" s="156"/>
      <c r="BF1051" s="156"/>
      <c r="BG1051" s="156"/>
      <c r="BH1051" s="156"/>
      <c r="BI1051" s="156"/>
      <c r="BJ1051" s="16"/>
      <c r="BK1051" s="16"/>
      <c r="BL1051" s="16"/>
      <c r="BM1051" s="135"/>
      <c r="BN1051" s="135">
        <f t="shared" si="121"/>
        <v>0</v>
      </c>
      <c r="BO1051" s="131">
        <f t="shared" si="122"/>
        <v>0</v>
      </c>
      <c r="BP1051" s="65">
        <f t="shared" si="123"/>
        <v>5</v>
      </c>
      <c r="BS1051" s="29"/>
    </row>
    <row r="1052" spans="2:71" ht="24.95" customHeight="1">
      <c r="B1052" s="48">
        <f>Personal_Development!B1053</f>
        <v>0</v>
      </c>
      <c r="C1052" s="48">
        <f>Personal_Development!C1053</f>
        <v>0</v>
      </c>
      <c r="D1052" s="14" t="str">
        <f>Personal_Development!D1053</f>
        <v>T10179</v>
      </c>
      <c r="E1052" s="148" t="str">
        <f>Personal_Development!E1053</f>
        <v>NURUL SYAFIQAH BINTI JAAFAR</v>
      </c>
      <c r="F1052" s="12" t="str">
        <f>Personal_Development!F1053</f>
        <v>PRODUCTION NO.2 DEPARTMENT</v>
      </c>
      <c r="G1052" s="12" t="str">
        <f>Personal_Development!G1053</f>
        <v>MOLDING PRODUCTION SECTION (MPS)</v>
      </c>
      <c r="H1052" s="40" t="str">
        <f>Personal_Development!H1053</f>
        <v>OPERATOR 2</v>
      </c>
      <c r="I1052" s="41" t="str">
        <f>Personal_Development!I1053</f>
        <v>C4 PROD</v>
      </c>
      <c r="J1052" s="42" t="str">
        <f>Personal_Development!J1053</f>
        <v xml:space="preserve">C4 </v>
      </c>
      <c r="K1052" s="48"/>
      <c r="L1052" s="48"/>
      <c r="M1052" s="16"/>
      <c r="N1052" s="16"/>
      <c r="O1052" s="48"/>
      <c r="P1052" s="48"/>
      <c r="Q1052" s="48"/>
      <c r="R1052" s="48"/>
      <c r="S1052" s="48"/>
      <c r="T1052" s="48"/>
      <c r="U1052" s="48"/>
      <c r="V1052" s="48"/>
      <c r="W1052" s="20">
        <f t="shared" si="117"/>
        <v>0</v>
      </c>
      <c r="X1052" s="48"/>
      <c r="Y1052" s="48"/>
      <c r="Z1052" s="16"/>
      <c r="AA1052" s="16"/>
      <c r="AB1052" s="48"/>
      <c r="AC1052" s="48"/>
      <c r="AD1052" s="48"/>
      <c r="AE1052" s="48"/>
      <c r="AF1052" s="48"/>
      <c r="AG1052" s="48"/>
      <c r="AH1052" s="48"/>
      <c r="AI1052" s="48"/>
      <c r="AJ1052" s="24">
        <f t="shared" si="118"/>
        <v>0</v>
      </c>
      <c r="AK1052" s="48"/>
      <c r="AL1052" s="48"/>
      <c r="AM1052" s="16"/>
      <c r="AN1052" s="16"/>
      <c r="AO1052" s="48"/>
      <c r="AP1052" s="48"/>
      <c r="AQ1052" s="48"/>
      <c r="AR1052" s="48"/>
      <c r="AS1052" s="48"/>
      <c r="AT1052" s="48"/>
      <c r="AU1052" s="48"/>
      <c r="AV1052" s="48"/>
      <c r="AW1052" s="26">
        <f t="shared" si="119"/>
        <v>0</v>
      </c>
      <c r="AX1052" s="16">
        <f t="shared" si="120"/>
        <v>0</v>
      </c>
      <c r="AY1052" s="48"/>
      <c r="AZ1052" s="48"/>
      <c r="BA1052" s="129"/>
      <c r="BB1052" s="157"/>
      <c r="BC1052" s="156"/>
      <c r="BD1052" s="156"/>
      <c r="BE1052" s="156"/>
      <c r="BF1052" s="156"/>
      <c r="BG1052" s="156"/>
      <c r="BH1052" s="156"/>
      <c r="BI1052" s="156"/>
      <c r="BJ1052" s="16"/>
      <c r="BK1052" s="16"/>
      <c r="BL1052" s="16"/>
      <c r="BM1052" s="135"/>
      <c r="BN1052" s="135">
        <f t="shared" si="121"/>
        <v>0</v>
      </c>
      <c r="BO1052" s="131">
        <f t="shared" si="122"/>
        <v>0</v>
      </c>
      <c r="BP1052" s="65">
        <f t="shared" si="123"/>
        <v>5</v>
      </c>
      <c r="BS1052" s="29"/>
    </row>
    <row r="1053" spans="2:71" ht="24.95" customHeight="1">
      <c r="B1053" s="48">
        <f>Personal_Development!B1054</f>
        <v>0</v>
      </c>
      <c r="C1053" s="48">
        <f>Personal_Development!C1054</f>
        <v>0</v>
      </c>
      <c r="D1053" s="14" t="str">
        <f>Personal_Development!D1054</f>
        <v>T10180</v>
      </c>
      <c r="E1053" s="148" t="str">
        <f>Personal_Development!E1054</f>
        <v>AHMAD RIJAL BIN RUSLI</v>
      </c>
      <c r="F1053" s="12" t="str">
        <f>Personal_Development!F1054</f>
        <v>PRODUCTION NO.2 DEPARTMENT</v>
      </c>
      <c r="G1053" s="12" t="str">
        <f>Personal_Development!G1054</f>
        <v>MOLDING PRODUCTION SECTION (MPS)</v>
      </c>
      <c r="H1053" s="40" t="str">
        <f>Personal_Development!H1054</f>
        <v>OPERATOR 2</v>
      </c>
      <c r="I1053" s="41" t="str">
        <f>Personal_Development!I1054</f>
        <v>C4 PROD</v>
      </c>
      <c r="J1053" s="42" t="str">
        <f>Personal_Development!J1054</f>
        <v xml:space="preserve">C4 </v>
      </c>
      <c r="K1053" s="48"/>
      <c r="L1053" s="48"/>
      <c r="M1053" s="16"/>
      <c r="N1053" s="16"/>
      <c r="O1053" s="48"/>
      <c r="P1053" s="48"/>
      <c r="Q1053" s="48"/>
      <c r="R1053" s="48"/>
      <c r="S1053" s="48"/>
      <c r="T1053" s="48"/>
      <c r="U1053" s="48"/>
      <c r="V1053" s="48"/>
      <c r="W1053" s="20">
        <f t="shared" si="117"/>
        <v>0</v>
      </c>
      <c r="X1053" s="48"/>
      <c r="Y1053" s="48"/>
      <c r="Z1053" s="16"/>
      <c r="AA1053" s="16"/>
      <c r="AB1053" s="48"/>
      <c r="AC1053" s="48"/>
      <c r="AD1053" s="48"/>
      <c r="AE1053" s="48"/>
      <c r="AF1053" s="48"/>
      <c r="AG1053" s="48"/>
      <c r="AH1053" s="48"/>
      <c r="AI1053" s="48"/>
      <c r="AJ1053" s="24">
        <f t="shared" si="118"/>
        <v>0</v>
      </c>
      <c r="AK1053" s="48"/>
      <c r="AL1053" s="48"/>
      <c r="AM1053" s="16"/>
      <c r="AN1053" s="16"/>
      <c r="AO1053" s="48"/>
      <c r="AP1053" s="48"/>
      <c r="AQ1053" s="48"/>
      <c r="AR1053" s="48"/>
      <c r="AS1053" s="48"/>
      <c r="AT1053" s="48"/>
      <c r="AU1053" s="48"/>
      <c r="AV1053" s="48"/>
      <c r="AW1053" s="26">
        <f t="shared" si="119"/>
        <v>0</v>
      </c>
      <c r="AX1053" s="16">
        <f t="shared" si="120"/>
        <v>0</v>
      </c>
      <c r="AY1053" s="48"/>
      <c r="AZ1053" s="48"/>
      <c r="BA1053" s="129"/>
      <c r="BB1053" s="157"/>
      <c r="BC1053" s="156"/>
      <c r="BD1053" s="156"/>
      <c r="BE1053" s="156"/>
      <c r="BF1053" s="156"/>
      <c r="BG1053" s="156"/>
      <c r="BH1053" s="156"/>
      <c r="BI1053" s="156"/>
      <c r="BJ1053" s="16"/>
      <c r="BK1053" s="16"/>
      <c r="BL1053" s="16"/>
      <c r="BM1053" s="135"/>
      <c r="BN1053" s="135">
        <f t="shared" si="121"/>
        <v>0</v>
      </c>
      <c r="BO1053" s="131">
        <f t="shared" si="122"/>
        <v>0</v>
      </c>
      <c r="BP1053" s="65">
        <f t="shared" si="123"/>
        <v>5</v>
      </c>
      <c r="BS1053" s="29"/>
    </row>
    <row r="1054" spans="2:71" ht="24.95" customHeight="1">
      <c r="B1054" s="48">
        <f>Personal_Development!B1055</f>
        <v>0</v>
      </c>
      <c r="C1054" s="48">
        <f>Personal_Development!C1055</f>
        <v>0</v>
      </c>
      <c r="D1054" s="14" t="str">
        <f>Personal_Development!D1055</f>
        <v>K03492</v>
      </c>
      <c r="E1054" s="148" t="str">
        <f>Personal_Development!E1055</f>
        <v>NUR HARIYANA BINTI HARIYANTO</v>
      </c>
      <c r="F1054" s="12" t="str">
        <f>Personal_Development!F1055</f>
        <v>PRODUCTION NO.2 DEPARTMENT</v>
      </c>
      <c r="G1054" s="12" t="str">
        <f>Personal_Development!G1055</f>
        <v>MOLDING PRODUCTION SECTION (MPS)</v>
      </c>
      <c r="H1054" s="40" t="str">
        <f>Personal_Development!H1055</f>
        <v>OPERATOR 2</v>
      </c>
      <c r="I1054" s="41" t="str">
        <f>Personal_Development!I1055</f>
        <v>C4 PROD</v>
      </c>
      <c r="J1054" s="42" t="str">
        <f>Personal_Development!J1055</f>
        <v xml:space="preserve">C4 </v>
      </c>
      <c r="K1054" s="48"/>
      <c r="L1054" s="48"/>
      <c r="M1054" s="16"/>
      <c r="N1054" s="16"/>
      <c r="O1054" s="48"/>
      <c r="P1054" s="48"/>
      <c r="Q1054" s="48"/>
      <c r="R1054" s="48"/>
      <c r="S1054" s="48"/>
      <c r="T1054" s="48"/>
      <c r="U1054" s="48"/>
      <c r="V1054" s="48"/>
      <c r="W1054" s="20">
        <f t="shared" si="117"/>
        <v>0</v>
      </c>
      <c r="X1054" s="48"/>
      <c r="Y1054" s="48"/>
      <c r="Z1054" s="16"/>
      <c r="AA1054" s="16"/>
      <c r="AB1054" s="48"/>
      <c r="AC1054" s="48"/>
      <c r="AD1054" s="48"/>
      <c r="AE1054" s="48"/>
      <c r="AF1054" s="48"/>
      <c r="AG1054" s="48"/>
      <c r="AH1054" s="48"/>
      <c r="AI1054" s="48"/>
      <c r="AJ1054" s="24">
        <f t="shared" si="118"/>
        <v>0</v>
      </c>
      <c r="AK1054" s="48"/>
      <c r="AL1054" s="48"/>
      <c r="AM1054" s="16"/>
      <c r="AN1054" s="16"/>
      <c r="AO1054" s="48"/>
      <c r="AP1054" s="48"/>
      <c r="AQ1054" s="48"/>
      <c r="AR1054" s="48"/>
      <c r="AS1054" s="48"/>
      <c r="AT1054" s="48"/>
      <c r="AU1054" s="48"/>
      <c r="AV1054" s="48"/>
      <c r="AW1054" s="26">
        <f t="shared" si="119"/>
        <v>0</v>
      </c>
      <c r="AX1054" s="16">
        <f t="shared" si="120"/>
        <v>0</v>
      </c>
      <c r="AY1054" s="48"/>
      <c r="AZ1054" s="48"/>
      <c r="BA1054" s="129"/>
      <c r="BB1054" s="157"/>
      <c r="BC1054" s="156"/>
      <c r="BD1054" s="156"/>
      <c r="BE1054" s="156"/>
      <c r="BF1054" s="156"/>
      <c r="BG1054" s="156"/>
      <c r="BH1054" s="156"/>
      <c r="BI1054" s="156"/>
      <c r="BJ1054" s="16"/>
      <c r="BK1054" s="16"/>
      <c r="BL1054" s="16"/>
      <c r="BM1054" s="135"/>
      <c r="BN1054" s="135">
        <f t="shared" si="121"/>
        <v>0</v>
      </c>
      <c r="BO1054" s="131">
        <f t="shared" si="122"/>
        <v>0</v>
      </c>
      <c r="BP1054" s="65">
        <f t="shared" si="123"/>
        <v>5</v>
      </c>
      <c r="BS1054" s="29"/>
    </row>
    <row r="1055" spans="2:71" ht="24.95" customHeight="1">
      <c r="B1055" s="48">
        <f>Personal_Development!B1056</f>
        <v>0</v>
      </c>
      <c r="C1055" s="48">
        <f>Personal_Development!C1056</f>
        <v>0</v>
      </c>
      <c r="D1055" s="14" t="str">
        <f>Personal_Development!D1056</f>
        <v>K03493</v>
      </c>
      <c r="E1055" s="148" t="str">
        <f>Personal_Development!E1056</f>
        <v>NOOR AMIRA BINTI ABDULLAH</v>
      </c>
      <c r="F1055" s="12" t="str">
        <f>Personal_Development!F1056</f>
        <v>PRODUCTION NO.2 DEPARTMENT</v>
      </c>
      <c r="G1055" s="12" t="str">
        <f>Personal_Development!G1056</f>
        <v>MOLDING PRODUCTION SECTION (MPS)</v>
      </c>
      <c r="H1055" s="40" t="str">
        <f>Personal_Development!H1056</f>
        <v>OPERATOR 2</v>
      </c>
      <c r="I1055" s="41" t="str">
        <f>Personal_Development!I1056</f>
        <v>C4 PROD</v>
      </c>
      <c r="J1055" s="42" t="str">
        <f>Personal_Development!J1056</f>
        <v xml:space="preserve">C4 </v>
      </c>
      <c r="K1055" s="48"/>
      <c r="L1055" s="48"/>
      <c r="M1055" s="16"/>
      <c r="N1055" s="16"/>
      <c r="O1055" s="48"/>
      <c r="P1055" s="48"/>
      <c r="Q1055" s="48"/>
      <c r="R1055" s="48"/>
      <c r="S1055" s="48"/>
      <c r="T1055" s="48"/>
      <c r="U1055" s="48"/>
      <c r="V1055" s="48"/>
      <c r="W1055" s="20">
        <f t="shared" si="117"/>
        <v>0</v>
      </c>
      <c r="X1055" s="48"/>
      <c r="Y1055" s="48"/>
      <c r="Z1055" s="16"/>
      <c r="AA1055" s="16"/>
      <c r="AB1055" s="48"/>
      <c r="AC1055" s="48"/>
      <c r="AD1055" s="48"/>
      <c r="AE1055" s="48"/>
      <c r="AF1055" s="48"/>
      <c r="AG1055" s="48"/>
      <c r="AH1055" s="48"/>
      <c r="AI1055" s="48"/>
      <c r="AJ1055" s="24">
        <f t="shared" si="118"/>
        <v>0</v>
      </c>
      <c r="AK1055" s="48"/>
      <c r="AL1055" s="48"/>
      <c r="AM1055" s="16"/>
      <c r="AN1055" s="16"/>
      <c r="AO1055" s="48"/>
      <c r="AP1055" s="48"/>
      <c r="AQ1055" s="48"/>
      <c r="AR1055" s="48"/>
      <c r="AS1055" s="48"/>
      <c r="AT1055" s="48"/>
      <c r="AU1055" s="48"/>
      <c r="AV1055" s="48"/>
      <c r="AW1055" s="26">
        <f t="shared" si="119"/>
        <v>0</v>
      </c>
      <c r="AX1055" s="16">
        <f t="shared" si="120"/>
        <v>0</v>
      </c>
      <c r="AY1055" s="48"/>
      <c r="AZ1055" s="48"/>
      <c r="BA1055" s="129"/>
      <c r="BB1055" s="157"/>
      <c r="BC1055" s="156"/>
      <c r="BD1055" s="156"/>
      <c r="BE1055" s="156"/>
      <c r="BF1055" s="156"/>
      <c r="BG1055" s="156"/>
      <c r="BH1055" s="156"/>
      <c r="BI1055" s="156"/>
      <c r="BJ1055" s="16"/>
      <c r="BK1055" s="16"/>
      <c r="BL1055" s="16"/>
      <c r="BM1055" s="135"/>
      <c r="BN1055" s="135">
        <f t="shared" si="121"/>
        <v>0</v>
      </c>
      <c r="BO1055" s="131">
        <f t="shared" si="122"/>
        <v>0</v>
      </c>
      <c r="BP1055" s="65">
        <f t="shared" si="123"/>
        <v>5</v>
      </c>
      <c r="BS1055" s="29"/>
    </row>
    <row r="1056" spans="2:71" ht="24.95" customHeight="1">
      <c r="B1056" s="48">
        <f>Personal_Development!B1057</f>
        <v>0</v>
      </c>
      <c r="C1056" s="48">
        <f>Personal_Development!C1057</f>
        <v>0</v>
      </c>
      <c r="D1056" s="14" t="str">
        <f>Personal_Development!D1057</f>
        <v>K03494</v>
      </c>
      <c r="E1056" s="148" t="str">
        <f>Personal_Development!E1057</f>
        <v>MUHAMMAD ASHRAFUL IZWAN BIN AHMAD JALIL</v>
      </c>
      <c r="F1056" s="12" t="str">
        <f>Personal_Development!F1057</f>
        <v>PRODUCTION NO.2 DEPARTMENT</v>
      </c>
      <c r="G1056" s="12" t="str">
        <f>Personal_Development!G1057</f>
        <v>MOLDING PRODUCTION SECTION (MPS)</v>
      </c>
      <c r="H1056" s="40" t="str">
        <f>Personal_Development!H1057</f>
        <v>OPERATOR 2</v>
      </c>
      <c r="I1056" s="41" t="str">
        <f>Personal_Development!I1057</f>
        <v>C4 PROD</v>
      </c>
      <c r="J1056" s="42" t="str">
        <f>Personal_Development!J1057</f>
        <v xml:space="preserve">C4 </v>
      </c>
      <c r="K1056" s="48"/>
      <c r="L1056" s="48"/>
      <c r="M1056" s="16"/>
      <c r="N1056" s="16"/>
      <c r="O1056" s="48"/>
      <c r="P1056" s="48"/>
      <c r="Q1056" s="48"/>
      <c r="R1056" s="48"/>
      <c r="S1056" s="48"/>
      <c r="T1056" s="48"/>
      <c r="U1056" s="48"/>
      <c r="V1056" s="48"/>
      <c r="W1056" s="20">
        <f t="shared" si="117"/>
        <v>0</v>
      </c>
      <c r="X1056" s="48"/>
      <c r="Y1056" s="48"/>
      <c r="Z1056" s="16"/>
      <c r="AA1056" s="16"/>
      <c r="AB1056" s="48"/>
      <c r="AC1056" s="48"/>
      <c r="AD1056" s="48"/>
      <c r="AE1056" s="48"/>
      <c r="AF1056" s="48"/>
      <c r="AG1056" s="48"/>
      <c r="AH1056" s="48"/>
      <c r="AI1056" s="48"/>
      <c r="AJ1056" s="24">
        <f t="shared" si="118"/>
        <v>0</v>
      </c>
      <c r="AK1056" s="48"/>
      <c r="AL1056" s="48"/>
      <c r="AM1056" s="16"/>
      <c r="AN1056" s="16"/>
      <c r="AO1056" s="48"/>
      <c r="AP1056" s="48"/>
      <c r="AQ1056" s="48"/>
      <c r="AR1056" s="48"/>
      <c r="AS1056" s="48"/>
      <c r="AT1056" s="48"/>
      <c r="AU1056" s="48"/>
      <c r="AV1056" s="48"/>
      <c r="AW1056" s="26">
        <f t="shared" si="119"/>
        <v>0</v>
      </c>
      <c r="AX1056" s="16">
        <f t="shared" si="120"/>
        <v>0</v>
      </c>
      <c r="AY1056" s="48"/>
      <c r="AZ1056" s="48"/>
      <c r="BA1056" s="129"/>
      <c r="BB1056" s="157"/>
      <c r="BC1056" s="156"/>
      <c r="BD1056" s="156"/>
      <c r="BE1056" s="156"/>
      <c r="BF1056" s="156"/>
      <c r="BG1056" s="156"/>
      <c r="BH1056" s="156"/>
      <c r="BI1056" s="156"/>
      <c r="BJ1056" s="16"/>
      <c r="BK1056" s="16"/>
      <c r="BL1056" s="16"/>
      <c r="BM1056" s="135"/>
      <c r="BN1056" s="135">
        <f t="shared" si="121"/>
        <v>0</v>
      </c>
      <c r="BO1056" s="131">
        <f t="shared" si="122"/>
        <v>0</v>
      </c>
      <c r="BP1056" s="65">
        <f t="shared" si="123"/>
        <v>5</v>
      </c>
      <c r="BS1056" s="29"/>
    </row>
    <row r="1057" spans="2:71" ht="24.95" customHeight="1">
      <c r="B1057" s="48">
        <f>Personal_Development!B1058</f>
        <v>0</v>
      </c>
      <c r="C1057" s="48">
        <f>Personal_Development!C1058</f>
        <v>0</v>
      </c>
      <c r="D1057" s="14" t="str">
        <f>Personal_Development!D1058</f>
        <v>T10181</v>
      </c>
      <c r="E1057" s="148" t="str">
        <f>Personal_Development!E1058</f>
        <v>WAN AZFAR DANIAL BIN WAN NOR AZIFFEE</v>
      </c>
      <c r="F1057" s="12" t="str">
        <f>Personal_Development!F1058</f>
        <v>PRODUCTION NO.2 DEPARTMENT</v>
      </c>
      <c r="G1057" s="12" t="str">
        <f>Personal_Development!G1058</f>
        <v>MOLDING PRODUCTION SECTION (MPS)</v>
      </c>
      <c r="H1057" s="40" t="str">
        <f>Personal_Development!H1058</f>
        <v>OPERATOR 2</v>
      </c>
      <c r="I1057" s="41" t="str">
        <f>Personal_Development!I1058</f>
        <v>C4 PROD</v>
      </c>
      <c r="J1057" s="42" t="str">
        <f>Personal_Development!J1058</f>
        <v xml:space="preserve">C4 </v>
      </c>
      <c r="K1057" s="48"/>
      <c r="L1057" s="48"/>
      <c r="M1057" s="16"/>
      <c r="N1057" s="16"/>
      <c r="O1057" s="48"/>
      <c r="P1057" s="48"/>
      <c r="Q1057" s="48"/>
      <c r="R1057" s="48"/>
      <c r="S1057" s="48"/>
      <c r="T1057" s="48"/>
      <c r="U1057" s="48"/>
      <c r="V1057" s="48"/>
      <c r="W1057" s="20">
        <f t="shared" si="117"/>
        <v>0</v>
      </c>
      <c r="X1057" s="48"/>
      <c r="Y1057" s="48"/>
      <c r="Z1057" s="16"/>
      <c r="AA1057" s="16"/>
      <c r="AB1057" s="48"/>
      <c r="AC1057" s="48"/>
      <c r="AD1057" s="48"/>
      <c r="AE1057" s="48"/>
      <c r="AF1057" s="48"/>
      <c r="AG1057" s="48"/>
      <c r="AH1057" s="48"/>
      <c r="AI1057" s="48"/>
      <c r="AJ1057" s="24">
        <f t="shared" si="118"/>
        <v>0</v>
      </c>
      <c r="AK1057" s="48"/>
      <c r="AL1057" s="48"/>
      <c r="AM1057" s="16"/>
      <c r="AN1057" s="16"/>
      <c r="AO1057" s="48"/>
      <c r="AP1057" s="48"/>
      <c r="AQ1057" s="48"/>
      <c r="AR1057" s="48"/>
      <c r="AS1057" s="48"/>
      <c r="AT1057" s="48"/>
      <c r="AU1057" s="48"/>
      <c r="AV1057" s="48"/>
      <c r="AW1057" s="26">
        <f t="shared" si="119"/>
        <v>0</v>
      </c>
      <c r="AX1057" s="16">
        <f t="shared" si="120"/>
        <v>0</v>
      </c>
      <c r="AY1057" s="48"/>
      <c r="AZ1057" s="48"/>
      <c r="BA1057" s="129"/>
      <c r="BB1057" s="157"/>
      <c r="BC1057" s="156"/>
      <c r="BD1057" s="156"/>
      <c r="BE1057" s="156"/>
      <c r="BF1057" s="156"/>
      <c r="BG1057" s="156"/>
      <c r="BH1057" s="156"/>
      <c r="BI1057" s="156"/>
      <c r="BJ1057" s="16"/>
      <c r="BK1057" s="16"/>
      <c r="BL1057" s="16"/>
      <c r="BM1057" s="135"/>
      <c r="BN1057" s="135">
        <f t="shared" si="121"/>
        <v>0</v>
      </c>
      <c r="BO1057" s="131">
        <f t="shared" si="122"/>
        <v>0</v>
      </c>
      <c r="BP1057" s="65">
        <f t="shared" si="123"/>
        <v>5</v>
      </c>
      <c r="BS1057" s="29"/>
    </row>
    <row r="1058" spans="2:71" ht="24.95" customHeight="1">
      <c r="B1058" s="48">
        <f>Personal_Development!B1059</f>
        <v>0</v>
      </c>
      <c r="C1058" s="48">
        <f>Personal_Development!C1059</f>
        <v>0</v>
      </c>
      <c r="D1058" s="14" t="str">
        <f>Personal_Development!D1059</f>
        <v>T10182</v>
      </c>
      <c r="E1058" s="148" t="str">
        <f>Personal_Development!E1059</f>
        <v>NOOR SYAZWANI BINTI SHAROL</v>
      </c>
      <c r="F1058" s="12" t="str">
        <f>Personal_Development!F1059</f>
        <v>FACTORY OPERATIONS DEPARTMENT</v>
      </c>
      <c r="G1058" s="12" t="str">
        <f>Personal_Development!G1059</f>
        <v>PRODUCTION PLANNING SECTION (PPS)</v>
      </c>
      <c r="H1058" s="40" t="str">
        <f>Personal_Development!H1059</f>
        <v>ASSISTANT</v>
      </c>
      <c r="I1058" s="41" t="str">
        <f>Personal_Development!I1059</f>
        <v>C1 OFFICE</v>
      </c>
      <c r="J1058" s="42" t="str">
        <f>Personal_Development!J1059</f>
        <v xml:space="preserve">C1 </v>
      </c>
      <c r="K1058" s="48"/>
      <c r="L1058" s="48"/>
      <c r="M1058" s="16"/>
      <c r="N1058" s="16"/>
      <c r="O1058" s="48"/>
      <c r="P1058" s="48"/>
      <c r="Q1058" s="48"/>
      <c r="R1058" s="48"/>
      <c r="S1058" s="48"/>
      <c r="T1058" s="48"/>
      <c r="U1058" s="48"/>
      <c r="V1058" s="48"/>
      <c r="W1058" s="20">
        <f t="shared" si="117"/>
        <v>0</v>
      </c>
      <c r="X1058" s="48"/>
      <c r="Y1058" s="48"/>
      <c r="Z1058" s="16"/>
      <c r="AA1058" s="16"/>
      <c r="AB1058" s="48"/>
      <c r="AC1058" s="48"/>
      <c r="AD1058" s="48"/>
      <c r="AE1058" s="48"/>
      <c r="AF1058" s="48"/>
      <c r="AG1058" s="48"/>
      <c r="AH1058" s="48"/>
      <c r="AI1058" s="48"/>
      <c r="AJ1058" s="24">
        <f t="shared" si="118"/>
        <v>0</v>
      </c>
      <c r="AK1058" s="48"/>
      <c r="AL1058" s="48"/>
      <c r="AM1058" s="16"/>
      <c r="AN1058" s="16"/>
      <c r="AO1058" s="48"/>
      <c r="AP1058" s="48"/>
      <c r="AQ1058" s="48"/>
      <c r="AR1058" s="48"/>
      <c r="AS1058" s="48"/>
      <c r="AT1058" s="48"/>
      <c r="AU1058" s="48"/>
      <c r="AV1058" s="48"/>
      <c r="AW1058" s="26">
        <f t="shared" si="119"/>
        <v>0</v>
      </c>
      <c r="AX1058" s="16">
        <f t="shared" si="120"/>
        <v>0</v>
      </c>
      <c r="AY1058" s="48"/>
      <c r="AZ1058" s="48"/>
      <c r="BA1058" s="129"/>
      <c r="BB1058" s="157"/>
      <c r="BC1058" s="156"/>
      <c r="BD1058" s="156"/>
      <c r="BE1058" s="156"/>
      <c r="BF1058" s="156"/>
      <c r="BG1058" s="156"/>
      <c r="BH1058" s="156"/>
      <c r="BI1058" s="156"/>
      <c r="BJ1058" s="16"/>
      <c r="BK1058" s="16"/>
      <c r="BL1058" s="16"/>
      <c r="BM1058" s="135"/>
      <c r="BN1058" s="135">
        <f t="shared" si="121"/>
        <v>0</v>
      </c>
      <c r="BO1058" s="131">
        <f t="shared" si="122"/>
        <v>0</v>
      </c>
      <c r="BP1058" s="65">
        <f t="shared" si="123"/>
        <v>5</v>
      </c>
      <c r="BS1058" s="29"/>
    </row>
    <row r="1059" spans="2:71" ht="24.95" customHeight="1">
      <c r="B1059" s="48">
        <f>Personal_Development!B1060</f>
        <v>0</v>
      </c>
      <c r="C1059" s="48">
        <f>Personal_Development!C1060</f>
        <v>0</v>
      </c>
      <c r="D1059" s="14" t="str">
        <f>Personal_Development!D1060</f>
        <v>T10183</v>
      </c>
      <c r="E1059" s="148" t="str">
        <f>Personal_Development!E1060</f>
        <v>MUHAMMAD AKWA BIN ABDUL RAHIM</v>
      </c>
      <c r="F1059" s="12" t="str">
        <f>Personal_Development!F1060</f>
        <v>GENERAL AFFAIRS DEPARTMENT</v>
      </c>
      <c r="G1059" s="12" t="str">
        <f>Personal_Development!G1060</f>
        <v>GENERAL AFFAIRS SECTION (GAS)</v>
      </c>
      <c r="H1059" s="40" t="str">
        <f>Personal_Development!H1060</f>
        <v>ASST. OFFICER</v>
      </c>
      <c r="I1059" s="41" t="str">
        <f>Personal_Development!I1060</f>
        <v>M7</v>
      </c>
      <c r="J1059" s="42" t="str">
        <f>Personal_Development!J1060</f>
        <v>M7</v>
      </c>
      <c r="K1059" s="48"/>
      <c r="L1059" s="48"/>
      <c r="M1059" s="16"/>
      <c r="N1059" s="16"/>
      <c r="O1059" s="48"/>
      <c r="P1059" s="48"/>
      <c r="Q1059" s="48"/>
      <c r="R1059" s="48"/>
      <c r="S1059" s="48"/>
      <c r="T1059" s="48"/>
      <c r="U1059" s="48"/>
      <c r="V1059" s="48"/>
      <c r="W1059" s="20">
        <f t="shared" ref="W1059:W1122" si="124">SUM(K1059:V1059)</f>
        <v>0</v>
      </c>
      <c r="X1059" s="48"/>
      <c r="Y1059" s="48"/>
      <c r="Z1059" s="16"/>
      <c r="AA1059" s="16"/>
      <c r="AB1059" s="48"/>
      <c r="AC1059" s="48"/>
      <c r="AD1059" s="48"/>
      <c r="AE1059" s="48"/>
      <c r="AF1059" s="48"/>
      <c r="AG1059" s="48"/>
      <c r="AH1059" s="48"/>
      <c r="AI1059" s="48"/>
      <c r="AJ1059" s="24">
        <f t="shared" ref="AJ1059:AJ1122" si="125">SUM(X1059:AI1059)</f>
        <v>0</v>
      </c>
      <c r="AK1059" s="48"/>
      <c r="AL1059" s="48"/>
      <c r="AM1059" s="16"/>
      <c r="AN1059" s="16"/>
      <c r="AO1059" s="48"/>
      <c r="AP1059" s="48"/>
      <c r="AQ1059" s="48"/>
      <c r="AR1059" s="48"/>
      <c r="AS1059" s="48"/>
      <c r="AT1059" s="48"/>
      <c r="AU1059" s="48"/>
      <c r="AV1059" s="48"/>
      <c r="AW1059" s="26">
        <f t="shared" ref="AW1059:AW1122" si="126">SUM(AK1059:AV1059)</f>
        <v>0</v>
      </c>
      <c r="AX1059" s="16">
        <f t="shared" ref="AX1059:AX1122" si="127">SUM(W1059,AJ1059,AW1059)</f>
        <v>0</v>
      </c>
      <c r="AY1059" s="48"/>
      <c r="AZ1059" s="48"/>
      <c r="BA1059" s="129"/>
      <c r="BB1059" s="157"/>
      <c r="BC1059" s="156"/>
      <c r="BD1059" s="156"/>
      <c r="BE1059" s="156"/>
      <c r="BF1059" s="156"/>
      <c r="BG1059" s="156"/>
      <c r="BH1059" s="156"/>
      <c r="BI1059" s="156"/>
      <c r="BJ1059" s="16"/>
      <c r="BK1059" s="16"/>
      <c r="BL1059" s="16"/>
      <c r="BM1059" s="135"/>
      <c r="BN1059" s="135">
        <f t="shared" ref="BN1059:BN1122" si="128">SUM(BB1059:BM1059)</f>
        <v>0</v>
      </c>
      <c r="BO1059" s="131">
        <f t="shared" ref="BO1059:BO1122" si="129">SUM(AX1059,AY1059,AZ1059,BA1059,BN1059)</f>
        <v>0</v>
      </c>
      <c r="BP1059" s="65">
        <f t="shared" si="123"/>
        <v>5</v>
      </c>
      <c r="BS1059" s="29"/>
    </row>
    <row r="1060" spans="2:71" ht="24.95" customHeight="1">
      <c r="B1060" s="48">
        <f>Personal_Development!B1061</f>
        <v>0</v>
      </c>
      <c r="C1060" s="48">
        <f>Personal_Development!C1061</f>
        <v>0</v>
      </c>
      <c r="D1060" s="14" t="str">
        <f>Personal_Development!D1061</f>
        <v>T10184</v>
      </c>
      <c r="E1060" s="148" t="str">
        <f>Personal_Development!E1061</f>
        <v>SHAHRIZAL BINI SHAMSUDDIN</v>
      </c>
      <c r="F1060" s="12" t="str">
        <f>Personal_Development!F1061</f>
        <v>GENERAL AFFAIRS DEPARTMENT</v>
      </c>
      <c r="G1060" s="12" t="str">
        <f>Personal_Development!G1061</f>
        <v>SAFETY &amp; ENVIRONMENT SECTION (SES)</v>
      </c>
      <c r="H1060" s="40" t="str">
        <f>Personal_Development!H1061</f>
        <v>SECURITY GUARD</v>
      </c>
      <c r="I1060" s="41" t="str">
        <f>Personal_Development!I1061</f>
        <v>C4 PROD</v>
      </c>
      <c r="J1060" s="42" t="str">
        <f>Personal_Development!J1061</f>
        <v xml:space="preserve">C4 </v>
      </c>
      <c r="K1060" s="48"/>
      <c r="L1060" s="48"/>
      <c r="M1060" s="16"/>
      <c r="N1060" s="16"/>
      <c r="O1060" s="48"/>
      <c r="P1060" s="48"/>
      <c r="Q1060" s="48"/>
      <c r="R1060" s="48"/>
      <c r="S1060" s="48"/>
      <c r="T1060" s="48"/>
      <c r="U1060" s="48"/>
      <c r="V1060" s="48"/>
      <c r="W1060" s="20">
        <f t="shared" si="124"/>
        <v>0</v>
      </c>
      <c r="X1060" s="48"/>
      <c r="Y1060" s="48"/>
      <c r="Z1060" s="16"/>
      <c r="AA1060" s="16"/>
      <c r="AB1060" s="48"/>
      <c r="AC1060" s="48"/>
      <c r="AD1060" s="48"/>
      <c r="AE1060" s="48"/>
      <c r="AF1060" s="48"/>
      <c r="AG1060" s="48"/>
      <c r="AH1060" s="48"/>
      <c r="AI1060" s="48"/>
      <c r="AJ1060" s="24">
        <f t="shared" si="125"/>
        <v>0</v>
      </c>
      <c r="AK1060" s="48"/>
      <c r="AL1060" s="48"/>
      <c r="AM1060" s="16"/>
      <c r="AN1060" s="16"/>
      <c r="AO1060" s="48"/>
      <c r="AP1060" s="48"/>
      <c r="AQ1060" s="48"/>
      <c r="AR1060" s="48"/>
      <c r="AS1060" s="48"/>
      <c r="AT1060" s="48"/>
      <c r="AU1060" s="48"/>
      <c r="AV1060" s="48"/>
      <c r="AW1060" s="26">
        <f t="shared" si="126"/>
        <v>0</v>
      </c>
      <c r="AX1060" s="16">
        <f t="shared" si="127"/>
        <v>0</v>
      </c>
      <c r="AY1060" s="48"/>
      <c r="AZ1060" s="48"/>
      <c r="BA1060" s="129"/>
      <c r="BB1060" s="157"/>
      <c r="BC1060" s="156"/>
      <c r="BD1060" s="156"/>
      <c r="BE1060" s="156"/>
      <c r="BF1060" s="156"/>
      <c r="BG1060" s="156"/>
      <c r="BH1060" s="156"/>
      <c r="BI1060" s="156"/>
      <c r="BJ1060" s="16"/>
      <c r="BK1060" s="16"/>
      <c r="BL1060" s="16"/>
      <c r="BM1060" s="135"/>
      <c r="BN1060" s="135">
        <f t="shared" si="128"/>
        <v>0</v>
      </c>
      <c r="BO1060" s="131">
        <f t="shared" si="129"/>
        <v>0</v>
      </c>
      <c r="BP1060" s="65">
        <f t="shared" si="123"/>
        <v>5</v>
      </c>
      <c r="BS1060" s="29"/>
    </row>
    <row r="1061" spans="2:71" ht="24.95" customHeight="1">
      <c r="B1061" s="48">
        <f>Personal_Development!B1062</f>
        <v>0</v>
      </c>
      <c r="C1061" s="48">
        <f>Personal_Development!C1062</f>
        <v>0</v>
      </c>
      <c r="D1061" s="14" t="str">
        <f>Personal_Development!D1062</f>
        <v>K03495</v>
      </c>
      <c r="E1061" s="148" t="str">
        <f>Personal_Development!E1062</f>
        <v>AZILINA BINTI MAARAP</v>
      </c>
      <c r="F1061" s="12" t="str">
        <f>Personal_Development!F1062</f>
        <v>PRODUCTION NO.1 DEPARTMENT</v>
      </c>
      <c r="G1061" s="12" t="str">
        <f>Personal_Development!G1062</f>
        <v>ASSEMBLY PRODUCTION SECTION (APS)</v>
      </c>
      <c r="H1061" s="40" t="str">
        <f>Personal_Development!H1062</f>
        <v>OPERATOR 2</v>
      </c>
      <c r="I1061" s="41" t="str">
        <f>Personal_Development!I1062</f>
        <v>C4 PROD</v>
      </c>
      <c r="J1061" s="42" t="str">
        <f>Personal_Development!J1062</f>
        <v xml:space="preserve">C4 </v>
      </c>
      <c r="K1061" s="48"/>
      <c r="L1061" s="48"/>
      <c r="M1061" s="16"/>
      <c r="N1061" s="16"/>
      <c r="O1061" s="48"/>
      <c r="P1061" s="48"/>
      <c r="Q1061" s="48"/>
      <c r="R1061" s="48"/>
      <c r="S1061" s="48"/>
      <c r="T1061" s="48"/>
      <c r="U1061" s="48"/>
      <c r="V1061" s="48"/>
      <c r="W1061" s="20">
        <f t="shared" si="124"/>
        <v>0</v>
      </c>
      <c r="X1061" s="48"/>
      <c r="Y1061" s="48"/>
      <c r="Z1061" s="16"/>
      <c r="AA1061" s="16"/>
      <c r="AB1061" s="48"/>
      <c r="AC1061" s="48"/>
      <c r="AD1061" s="48"/>
      <c r="AE1061" s="48"/>
      <c r="AF1061" s="48"/>
      <c r="AG1061" s="48"/>
      <c r="AH1061" s="48"/>
      <c r="AI1061" s="48"/>
      <c r="AJ1061" s="24">
        <f t="shared" si="125"/>
        <v>0</v>
      </c>
      <c r="AK1061" s="48"/>
      <c r="AL1061" s="48"/>
      <c r="AM1061" s="16"/>
      <c r="AN1061" s="16"/>
      <c r="AO1061" s="48"/>
      <c r="AP1061" s="48"/>
      <c r="AQ1061" s="48"/>
      <c r="AR1061" s="48"/>
      <c r="AS1061" s="48"/>
      <c r="AT1061" s="48"/>
      <c r="AU1061" s="48"/>
      <c r="AV1061" s="48"/>
      <c r="AW1061" s="26">
        <f t="shared" si="126"/>
        <v>0</v>
      </c>
      <c r="AX1061" s="16">
        <f t="shared" si="127"/>
        <v>0</v>
      </c>
      <c r="AY1061" s="48"/>
      <c r="AZ1061" s="48"/>
      <c r="BA1061" s="129"/>
      <c r="BB1061" s="157"/>
      <c r="BC1061" s="156"/>
      <c r="BD1061" s="156"/>
      <c r="BE1061" s="156"/>
      <c r="BF1061" s="156"/>
      <c r="BG1061" s="156"/>
      <c r="BH1061" s="156"/>
      <c r="BI1061" s="156"/>
      <c r="BJ1061" s="16"/>
      <c r="BK1061" s="16"/>
      <c r="BL1061" s="16"/>
      <c r="BM1061" s="135"/>
      <c r="BN1061" s="135">
        <f t="shared" si="128"/>
        <v>0</v>
      </c>
      <c r="BO1061" s="131">
        <f t="shared" si="129"/>
        <v>0</v>
      </c>
      <c r="BP1061" s="65">
        <f t="shared" si="123"/>
        <v>5</v>
      </c>
      <c r="BS1061" s="29"/>
    </row>
    <row r="1062" spans="2:71" ht="24.95" customHeight="1">
      <c r="B1062" s="48">
        <f>Personal_Development!B1063</f>
        <v>0</v>
      </c>
      <c r="C1062" s="48">
        <f>Personal_Development!C1063</f>
        <v>0</v>
      </c>
      <c r="D1062" s="14" t="str">
        <f>Personal_Development!D1063</f>
        <v>K03496</v>
      </c>
      <c r="E1062" s="148" t="str">
        <f>Personal_Development!E1063</f>
        <v>MOHAMAD HAFIZ BIN ABD RAZAK</v>
      </c>
      <c r="F1062" s="12" t="str">
        <f>Personal_Development!F1063</f>
        <v>PRODUCTION NO.1 DEPARTMENT</v>
      </c>
      <c r="G1062" s="12" t="str">
        <f>Personal_Development!G1063</f>
        <v>ASSEMBLY PRODUCTION SECTION (APS)</v>
      </c>
      <c r="H1062" s="40" t="str">
        <f>Personal_Development!H1063</f>
        <v>OPERATOR 2</v>
      </c>
      <c r="I1062" s="41" t="str">
        <f>Personal_Development!I1063</f>
        <v>C4 PROD</v>
      </c>
      <c r="J1062" s="42" t="str">
        <f>Personal_Development!J1063</f>
        <v xml:space="preserve">C4 </v>
      </c>
      <c r="K1062" s="48"/>
      <c r="L1062" s="48"/>
      <c r="M1062" s="16"/>
      <c r="N1062" s="16"/>
      <c r="O1062" s="48"/>
      <c r="P1062" s="48"/>
      <c r="Q1062" s="48"/>
      <c r="R1062" s="48"/>
      <c r="S1062" s="48"/>
      <c r="T1062" s="48"/>
      <c r="U1062" s="48"/>
      <c r="V1062" s="48"/>
      <c r="W1062" s="20">
        <f t="shared" si="124"/>
        <v>0</v>
      </c>
      <c r="X1062" s="48"/>
      <c r="Y1062" s="48"/>
      <c r="Z1062" s="16"/>
      <c r="AA1062" s="16"/>
      <c r="AB1062" s="48"/>
      <c r="AC1062" s="48"/>
      <c r="AD1062" s="48"/>
      <c r="AE1062" s="48"/>
      <c r="AF1062" s="48"/>
      <c r="AG1062" s="48"/>
      <c r="AH1062" s="48"/>
      <c r="AI1062" s="48"/>
      <c r="AJ1062" s="24">
        <f t="shared" si="125"/>
        <v>0</v>
      </c>
      <c r="AK1062" s="48"/>
      <c r="AL1062" s="48"/>
      <c r="AM1062" s="16"/>
      <c r="AN1062" s="16"/>
      <c r="AO1062" s="48"/>
      <c r="AP1062" s="48"/>
      <c r="AQ1062" s="48"/>
      <c r="AR1062" s="48"/>
      <c r="AS1062" s="48"/>
      <c r="AT1062" s="48"/>
      <c r="AU1062" s="48"/>
      <c r="AV1062" s="48"/>
      <c r="AW1062" s="26">
        <f t="shared" si="126"/>
        <v>0</v>
      </c>
      <c r="AX1062" s="16">
        <f t="shared" si="127"/>
        <v>0</v>
      </c>
      <c r="AY1062" s="48"/>
      <c r="AZ1062" s="48"/>
      <c r="BA1062" s="129"/>
      <c r="BB1062" s="157"/>
      <c r="BC1062" s="156"/>
      <c r="BD1062" s="156"/>
      <c r="BE1062" s="156"/>
      <c r="BF1062" s="156"/>
      <c r="BG1062" s="156"/>
      <c r="BH1062" s="156"/>
      <c r="BI1062" s="156"/>
      <c r="BJ1062" s="16"/>
      <c r="BK1062" s="16"/>
      <c r="BL1062" s="16"/>
      <c r="BM1062" s="135"/>
      <c r="BN1062" s="135">
        <f t="shared" si="128"/>
        <v>0</v>
      </c>
      <c r="BO1062" s="131">
        <f t="shared" si="129"/>
        <v>0</v>
      </c>
      <c r="BP1062" s="65">
        <f t="shared" si="123"/>
        <v>5</v>
      </c>
      <c r="BS1062" s="29"/>
    </row>
    <row r="1063" spans="2:71" ht="24.95" customHeight="1">
      <c r="B1063" s="48">
        <f>Personal_Development!B1064</f>
        <v>0</v>
      </c>
      <c r="C1063" s="48">
        <f>Personal_Development!C1064</f>
        <v>0</v>
      </c>
      <c r="D1063" s="14" t="str">
        <f>Personal_Development!D1064</f>
        <v>K03497</v>
      </c>
      <c r="E1063" s="148" t="str">
        <f>Personal_Development!E1064</f>
        <v>NURSYAFIQAH BINTI MD SHOKOR</v>
      </c>
      <c r="F1063" s="12" t="str">
        <f>Personal_Development!F1064</f>
        <v>PRODUCTION NO.1 DEPARTMENT</v>
      </c>
      <c r="G1063" s="12" t="str">
        <f>Personal_Development!G1064</f>
        <v>ASSEMBLY PRODUCTION SECTION (APS)</v>
      </c>
      <c r="H1063" s="40" t="str">
        <f>Personal_Development!H1064</f>
        <v>OPERATOR 2</v>
      </c>
      <c r="I1063" s="41" t="str">
        <f>Personal_Development!I1064</f>
        <v>C4 PROD</v>
      </c>
      <c r="J1063" s="42" t="str">
        <f>Personal_Development!J1064</f>
        <v xml:space="preserve">C4 </v>
      </c>
      <c r="K1063" s="48"/>
      <c r="L1063" s="48"/>
      <c r="M1063" s="16"/>
      <c r="N1063" s="16"/>
      <c r="O1063" s="48"/>
      <c r="P1063" s="48"/>
      <c r="Q1063" s="48"/>
      <c r="R1063" s="48"/>
      <c r="S1063" s="48"/>
      <c r="T1063" s="48"/>
      <c r="U1063" s="48"/>
      <c r="V1063" s="48"/>
      <c r="W1063" s="20">
        <f t="shared" si="124"/>
        <v>0</v>
      </c>
      <c r="X1063" s="48"/>
      <c r="Y1063" s="48"/>
      <c r="Z1063" s="16"/>
      <c r="AA1063" s="16"/>
      <c r="AB1063" s="48"/>
      <c r="AC1063" s="48"/>
      <c r="AD1063" s="48"/>
      <c r="AE1063" s="48"/>
      <c r="AF1063" s="48"/>
      <c r="AG1063" s="48"/>
      <c r="AH1063" s="48"/>
      <c r="AI1063" s="48"/>
      <c r="AJ1063" s="24">
        <f t="shared" si="125"/>
        <v>0</v>
      </c>
      <c r="AK1063" s="48"/>
      <c r="AL1063" s="48"/>
      <c r="AM1063" s="16"/>
      <c r="AN1063" s="16"/>
      <c r="AO1063" s="48"/>
      <c r="AP1063" s="48"/>
      <c r="AQ1063" s="48"/>
      <c r="AR1063" s="48"/>
      <c r="AS1063" s="48"/>
      <c r="AT1063" s="48"/>
      <c r="AU1063" s="48"/>
      <c r="AV1063" s="48"/>
      <c r="AW1063" s="26">
        <f t="shared" si="126"/>
        <v>0</v>
      </c>
      <c r="AX1063" s="16">
        <f t="shared" si="127"/>
        <v>0</v>
      </c>
      <c r="AY1063" s="48"/>
      <c r="AZ1063" s="48"/>
      <c r="BA1063" s="129"/>
      <c r="BB1063" s="157"/>
      <c r="BC1063" s="156"/>
      <c r="BD1063" s="156"/>
      <c r="BE1063" s="156"/>
      <c r="BF1063" s="156"/>
      <c r="BG1063" s="156"/>
      <c r="BH1063" s="156"/>
      <c r="BI1063" s="156"/>
      <c r="BJ1063" s="16"/>
      <c r="BK1063" s="16"/>
      <c r="BL1063" s="16"/>
      <c r="BM1063" s="135"/>
      <c r="BN1063" s="135">
        <f t="shared" si="128"/>
        <v>0</v>
      </c>
      <c r="BO1063" s="131">
        <f t="shared" si="129"/>
        <v>0</v>
      </c>
      <c r="BP1063" s="65">
        <f t="shared" si="123"/>
        <v>5</v>
      </c>
      <c r="BS1063" s="29"/>
    </row>
    <row r="1064" spans="2:71" ht="24.95" customHeight="1">
      <c r="B1064" s="48">
        <f>Personal_Development!B1065</f>
        <v>0</v>
      </c>
      <c r="C1064" s="48">
        <f>Personal_Development!C1065</f>
        <v>0</v>
      </c>
      <c r="D1064" s="14" t="str">
        <f>Personal_Development!D1065</f>
        <v>K03498</v>
      </c>
      <c r="E1064" s="148" t="str">
        <f>Personal_Development!E1065</f>
        <v>HASNIJAL BINTI MOKHTAR</v>
      </c>
      <c r="F1064" s="12" t="str">
        <f>Personal_Development!F1065</f>
        <v>PRODUCTION NO.1 DEPARTMENT</v>
      </c>
      <c r="G1064" s="12" t="str">
        <f>Personal_Development!G1065</f>
        <v>ASSEMBLY PRODUCTION SECTION (APS)</v>
      </c>
      <c r="H1064" s="40" t="str">
        <f>Personal_Development!H1065</f>
        <v>OPERATOR 2</v>
      </c>
      <c r="I1064" s="41" t="str">
        <f>Personal_Development!I1065</f>
        <v>C4 PROD</v>
      </c>
      <c r="J1064" s="42" t="str">
        <f>Personal_Development!J1065</f>
        <v xml:space="preserve">C4 </v>
      </c>
      <c r="K1064" s="48"/>
      <c r="L1064" s="48"/>
      <c r="M1064" s="16"/>
      <c r="N1064" s="16"/>
      <c r="O1064" s="48"/>
      <c r="P1064" s="48"/>
      <c r="Q1064" s="48"/>
      <c r="R1064" s="48"/>
      <c r="S1064" s="48"/>
      <c r="T1064" s="48"/>
      <c r="U1064" s="48"/>
      <c r="V1064" s="48"/>
      <c r="W1064" s="20">
        <f t="shared" si="124"/>
        <v>0</v>
      </c>
      <c r="X1064" s="48"/>
      <c r="Y1064" s="48"/>
      <c r="Z1064" s="16"/>
      <c r="AA1064" s="16"/>
      <c r="AB1064" s="48"/>
      <c r="AC1064" s="48"/>
      <c r="AD1064" s="48"/>
      <c r="AE1064" s="48"/>
      <c r="AF1064" s="48"/>
      <c r="AG1064" s="48"/>
      <c r="AH1064" s="48"/>
      <c r="AI1064" s="48"/>
      <c r="AJ1064" s="24">
        <f t="shared" si="125"/>
        <v>0</v>
      </c>
      <c r="AK1064" s="48"/>
      <c r="AL1064" s="48"/>
      <c r="AM1064" s="16"/>
      <c r="AN1064" s="16"/>
      <c r="AO1064" s="48"/>
      <c r="AP1064" s="48"/>
      <c r="AQ1064" s="48"/>
      <c r="AR1064" s="48"/>
      <c r="AS1064" s="48"/>
      <c r="AT1064" s="48"/>
      <c r="AU1064" s="48"/>
      <c r="AV1064" s="48"/>
      <c r="AW1064" s="26">
        <f t="shared" si="126"/>
        <v>0</v>
      </c>
      <c r="AX1064" s="16">
        <f t="shared" si="127"/>
        <v>0</v>
      </c>
      <c r="AY1064" s="48"/>
      <c r="AZ1064" s="48"/>
      <c r="BA1064" s="129"/>
      <c r="BB1064" s="157"/>
      <c r="BC1064" s="156"/>
      <c r="BD1064" s="156"/>
      <c r="BE1064" s="156"/>
      <c r="BF1064" s="156"/>
      <c r="BG1064" s="156"/>
      <c r="BH1064" s="156"/>
      <c r="BI1064" s="156"/>
      <c r="BJ1064" s="16"/>
      <c r="BK1064" s="16"/>
      <c r="BL1064" s="16"/>
      <c r="BM1064" s="135"/>
      <c r="BN1064" s="135">
        <f t="shared" si="128"/>
        <v>0</v>
      </c>
      <c r="BO1064" s="131">
        <f t="shared" si="129"/>
        <v>0</v>
      </c>
      <c r="BP1064" s="65">
        <f t="shared" si="123"/>
        <v>5</v>
      </c>
      <c r="BS1064" s="29"/>
    </row>
    <row r="1065" spans="2:71" ht="24.95" customHeight="1">
      <c r="B1065" s="48">
        <f>Personal_Development!B1066</f>
        <v>0</v>
      </c>
      <c r="C1065" s="48">
        <f>Personal_Development!C1066</f>
        <v>0</v>
      </c>
      <c r="D1065" s="14" t="str">
        <f>Personal_Development!D1066</f>
        <v>K03499</v>
      </c>
      <c r="E1065" s="148" t="str">
        <f>Personal_Development!E1066</f>
        <v>KARTHIGA A/P RAGUNATHAN</v>
      </c>
      <c r="F1065" s="12" t="str">
        <f>Personal_Development!F1066</f>
        <v>PRODUCTION NO.1 DEPARTMENT</v>
      </c>
      <c r="G1065" s="12" t="str">
        <f>Personal_Development!G1066</f>
        <v>ASSEMBLY PRODUCTION SECTION (APS)</v>
      </c>
      <c r="H1065" s="40" t="str">
        <f>Personal_Development!H1066</f>
        <v>OPERATOR 2</v>
      </c>
      <c r="I1065" s="41" t="str">
        <f>Personal_Development!I1066</f>
        <v>C4 PROD</v>
      </c>
      <c r="J1065" s="42" t="str">
        <f>Personal_Development!J1066</f>
        <v xml:space="preserve">C4 </v>
      </c>
      <c r="K1065" s="48"/>
      <c r="L1065" s="48"/>
      <c r="M1065" s="16"/>
      <c r="N1065" s="16"/>
      <c r="O1065" s="48"/>
      <c r="P1065" s="48"/>
      <c r="Q1065" s="48"/>
      <c r="R1065" s="48"/>
      <c r="S1065" s="48"/>
      <c r="T1065" s="48"/>
      <c r="U1065" s="48"/>
      <c r="V1065" s="48"/>
      <c r="W1065" s="20">
        <f t="shared" si="124"/>
        <v>0</v>
      </c>
      <c r="X1065" s="48"/>
      <c r="Y1065" s="48"/>
      <c r="Z1065" s="16"/>
      <c r="AA1065" s="16"/>
      <c r="AB1065" s="48"/>
      <c r="AC1065" s="48"/>
      <c r="AD1065" s="48"/>
      <c r="AE1065" s="48"/>
      <c r="AF1065" s="48"/>
      <c r="AG1065" s="48"/>
      <c r="AH1065" s="48"/>
      <c r="AI1065" s="48"/>
      <c r="AJ1065" s="24">
        <f t="shared" si="125"/>
        <v>0</v>
      </c>
      <c r="AK1065" s="48"/>
      <c r="AL1065" s="48"/>
      <c r="AM1065" s="16"/>
      <c r="AN1065" s="16"/>
      <c r="AO1065" s="48"/>
      <c r="AP1065" s="48"/>
      <c r="AQ1065" s="48"/>
      <c r="AR1065" s="48"/>
      <c r="AS1065" s="48"/>
      <c r="AT1065" s="48"/>
      <c r="AU1065" s="48"/>
      <c r="AV1065" s="48"/>
      <c r="AW1065" s="26">
        <f t="shared" si="126"/>
        <v>0</v>
      </c>
      <c r="AX1065" s="16">
        <f t="shared" si="127"/>
        <v>0</v>
      </c>
      <c r="AY1065" s="48"/>
      <c r="AZ1065" s="48"/>
      <c r="BA1065" s="129"/>
      <c r="BB1065" s="157"/>
      <c r="BC1065" s="156"/>
      <c r="BD1065" s="156"/>
      <c r="BE1065" s="156"/>
      <c r="BF1065" s="156"/>
      <c r="BG1065" s="156"/>
      <c r="BH1065" s="156"/>
      <c r="BI1065" s="156"/>
      <c r="BJ1065" s="16"/>
      <c r="BK1065" s="16"/>
      <c r="BL1065" s="16"/>
      <c r="BM1065" s="135"/>
      <c r="BN1065" s="135">
        <f t="shared" si="128"/>
        <v>0</v>
      </c>
      <c r="BO1065" s="131">
        <f t="shared" si="129"/>
        <v>0</v>
      </c>
      <c r="BP1065" s="65">
        <f t="shared" si="123"/>
        <v>5</v>
      </c>
      <c r="BS1065" s="29"/>
    </row>
    <row r="1066" spans="2:71" ht="24.95" customHeight="1">
      <c r="B1066" s="48">
        <f>Personal_Development!B1067</f>
        <v>0</v>
      </c>
      <c r="C1066" s="48">
        <f>Personal_Development!C1067</f>
        <v>0</v>
      </c>
      <c r="D1066" s="14" t="str">
        <f>Personal_Development!D1067</f>
        <v>K03500</v>
      </c>
      <c r="E1066" s="148" t="str">
        <f>Personal_Development!E1067</f>
        <v>SITI HAWA BINTI BAHARUM</v>
      </c>
      <c r="F1066" s="12" t="str">
        <f>Personal_Development!F1067</f>
        <v>PRODUCTION NO.1 DEPARTMENT</v>
      </c>
      <c r="G1066" s="12" t="str">
        <f>Personal_Development!G1067</f>
        <v>ASSEMBLY PRODUCTION SECTION (APS)</v>
      </c>
      <c r="H1066" s="40" t="str">
        <f>Personal_Development!H1067</f>
        <v>OPERATOR 2</v>
      </c>
      <c r="I1066" s="41" t="str">
        <f>Personal_Development!I1067</f>
        <v>C4 PROD</v>
      </c>
      <c r="J1066" s="42" t="str">
        <f>Personal_Development!J1067</f>
        <v xml:space="preserve">C4 </v>
      </c>
      <c r="K1066" s="48"/>
      <c r="L1066" s="48"/>
      <c r="M1066" s="16"/>
      <c r="N1066" s="16"/>
      <c r="O1066" s="48"/>
      <c r="P1066" s="48"/>
      <c r="Q1066" s="48"/>
      <c r="R1066" s="48"/>
      <c r="S1066" s="48"/>
      <c r="T1066" s="48"/>
      <c r="U1066" s="48"/>
      <c r="V1066" s="48"/>
      <c r="W1066" s="20">
        <f t="shared" si="124"/>
        <v>0</v>
      </c>
      <c r="X1066" s="48"/>
      <c r="Y1066" s="48"/>
      <c r="Z1066" s="16"/>
      <c r="AA1066" s="16"/>
      <c r="AB1066" s="48"/>
      <c r="AC1066" s="48"/>
      <c r="AD1066" s="48"/>
      <c r="AE1066" s="48"/>
      <c r="AF1066" s="48"/>
      <c r="AG1066" s="48"/>
      <c r="AH1066" s="48"/>
      <c r="AI1066" s="48"/>
      <c r="AJ1066" s="24">
        <f t="shared" si="125"/>
        <v>0</v>
      </c>
      <c r="AK1066" s="48"/>
      <c r="AL1066" s="48"/>
      <c r="AM1066" s="16"/>
      <c r="AN1066" s="16"/>
      <c r="AO1066" s="48"/>
      <c r="AP1066" s="48"/>
      <c r="AQ1066" s="48"/>
      <c r="AR1066" s="48"/>
      <c r="AS1066" s="48"/>
      <c r="AT1066" s="48"/>
      <c r="AU1066" s="48"/>
      <c r="AV1066" s="48"/>
      <c r="AW1066" s="26">
        <f t="shared" si="126"/>
        <v>0</v>
      </c>
      <c r="AX1066" s="16">
        <f t="shared" si="127"/>
        <v>0</v>
      </c>
      <c r="AY1066" s="48"/>
      <c r="AZ1066" s="48"/>
      <c r="BA1066" s="129"/>
      <c r="BB1066" s="157"/>
      <c r="BC1066" s="156"/>
      <c r="BD1066" s="156"/>
      <c r="BE1066" s="156"/>
      <c r="BF1066" s="156"/>
      <c r="BG1066" s="156"/>
      <c r="BH1066" s="156"/>
      <c r="BI1066" s="156"/>
      <c r="BJ1066" s="16"/>
      <c r="BK1066" s="16"/>
      <c r="BL1066" s="16"/>
      <c r="BM1066" s="135"/>
      <c r="BN1066" s="135">
        <f t="shared" si="128"/>
        <v>0</v>
      </c>
      <c r="BO1066" s="131">
        <f t="shared" si="129"/>
        <v>0</v>
      </c>
      <c r="BP1066" s="65">
        <f t="shared" si="123"/>
        <v>5</v>
      </c>
      <c r="BS1066" s="29"/>
    </row>
    <row r="1067" spans="2:71" ht="24.95" customHeight="1">
      <c r="B1067" s="48">
        <f>Personal_Development!B1068</f>
        <v>0</v>
      </c>
      <c r="C1067" s="48">
        <f>Personal_Development!C1068</f>
        <v>0</v>
      </c>
      <c r="D1067" s="14" t="str">
        <f>Personal_Development!D1068</f>
        <v>K03501</v>
      </c>
      <c r="E1067" s="148" t="str">
        <f>Personal_Development!E1068</f>
        <v>MOHD HAIRUL ANUAR BIN MANAP</v>
      </c>
      <c r="F1067" s="12" t="str">
        <f>Personal_Development!F1068</f>
        <v>PRODUCTION NO.1 DEPARTMENT</v>
      </c>
      <c r="G1067" s="12" t="str">
        <f>Personal_Development!G1068</f>
        <v>ASSEMBLY PRODUCTION SECTION (APS)</v>
      </c>
      <c r="H1067" s="40" t="str">
        <f>Personal_Development!H1068</f>
        <v>OPERATOR 2</v>
      </c>
      <c r="I1067" s="41" t="str">
        <f>Personal_Development!I1068</f>
        <v>C4 PROD</v>
      </c>
      <c r="J1067" s="42" t="str">
        <f>Personal_Development!J1068</f>
        <v xml:space="preserve">C4 </v>
      </c>
      <c r="K1067" s="48"/>
      <c r="L1067" s="48"/>
      <c r="M1067" s="16"/>
      <c r="N1067" s="16"/>
      <c r="O1067" s="48"/>
      <c r="P1067" s="48"/>
      <c r="Q1067" s="48"/>
      <c r="R1067" s="48"/>
      <c r="S1067" s="48"/>
      <c r="T1067" s="48"/>
      <c r="U1067" s="48"/>
      <c r="V1067" s="48"/>
      <c r="W1067" s="20">
        <f t="shared" si="124"/>
        <v>0</v>
      </c>
      <c r="X1067" s="48"/>
      <c r="Y1067" s="48"/>
      <c r="Z1067" s="16"/>
      <c r="AA1067" s="16"/>
      <c r="AB1067" s="48"/>
      <c r="AC1067" s="48"/>
      <c r="AD1067" s="48"/>
      <c r="AE1067" s="48"/>
      <c r="AF1067" s="48"/>
      <c r="AG1067" s="48"/>
      <c r="AH1067" s="48"/>
      <c r="AI1067" s="48"/>
      <c r="AJ1067" s="24">
        <f t="shared" si="125"/>
        <v>0</v>
      </c>
      <c r="AK1067" s="48"/>
      <c r="AL1067" s="48"/>
      <c r="AM1067" s="16"/>
      <c r="AN1067" s="16"/>
      <c r="AO1067" s="48"/>
      <c r="AP1067" s="48"/>
      <c r="AQ1067" s="48"/>
      <c r="AR1067" s="48"/>
      <c r="AS1067" s="48"/>
      <c r="AT1067" s="48"/>
      <c r="AU1067" s="48"/>
      <c r="AV1067" s="48"/>
      <c r="AW1067" s="26">
        <f t="shared" si="126"/>
        <v>0</v>
      </c>
      <c r="AX1067" s="16">
        <f t="shared" si="127"/>
        <v>0</v>
      </c>
      <c r="AY1067" s="48"/>
      <c r="AZ1067" s="48"/>
      <c r="BA1067" s="129"/>
      <c r="BB1067" s="157"/>
      <c r="BC1067" s="156"/>
      <c r="BD1067" s="156"/>
      <c r="BE1067" s="156"/>
      <c r="BF1067" s="156"/>
      <c r="BG1067" s="156"/>
      <c r="BH1067" s="156"/>
      <c r="BI1067" s="156"/>
      <c r="BJ1067" s="16"/>
      <c r="BK1067" s="16"/>
      <c r="BL1067" s="16"/>
      <c r="BM1067" s="135"/>
      <c r="BN1067" s="135">
        <f t="shared" si="128"/>
        <v>0</v>
      </c>
      <c r="BO1067" s="131">
        <f t="shared" si="129"/>
        <v>0</v>
      </c>
      <c r="BP1067" s="65">
        <f t="shared" si="123"/>
        <v>5</v>
      </c>
      <c r="BS1067" s="29"/>
    </row>
    <row r="1068" spans="2:71" ht="24.95" customHeight="1">
      <c r="B1068" s="48">
        <f>Personal_Development!B1069</f>
        <v>0</v>
      </c>
      <c r="C1068" s="48">
        <f>Personal_Development!C1069</f>
        <v>0</v>
      </c>
      <c r="D1068" s="14" t="str">
        <f>Personal_Development!D1069</f>
        <v>K03502</v>
      </c>
      <c r="E1068" s="148" t="str">
        <f>Personal_Development!E1069</f>
        <v>NOR AIN BINTI AZMAN</v>
      </c>
      <c r="F1068" s="12" t="str">
        <f>Personal_Development!F1069</f>
        <v>PRODUCTION NO.1 DEPARTMENT</v>
      </c>
      <c r="G1068" s="12" t="str">
        <f>Personal_Development!G1069</f>
        <v>ASSEMBLY PRODUCTION SECTION (APS)</v>
      </c>
      <c r="H1068" s="40" t="str">
        <f>Personal_Development!H1069</f>
        <v>OPERATOR 2</v>
      </c>
      <c r="I1068" s="41" t="str">
        <f>Personal_Development!I1069</f>
        <v>C4 PROD</v>
      </c>
      <c r="J1068" s="42" t="str">
        <f>Personal_Development!J1069</f>
        <v xml:space="preserve">C4 </v>
      </c>
      <c r="K1068" s="48"/>
      <c r="L1068" s="48"/>
      <c r="M1068" s="16"/>
      <c r="N1068" s="16"/>
      <c r="O1068" s="48"/>
      <c r="P1068" s="48"/>
      <c r="Q1068" s="48"/>
      <c r="R1068" s="48"/>
      <c r="S1068" s="48"/>
      <c r="T1068" s="48"/>
      <c r="U1068" s="48"/>
      <c r="V1068" s="48"/>
      <c r="W1068" s="20">
        <f t="shared" si="124"/>
        <v>0</v>
      </c>
      <c r="X1068" s="48"/>
      <c r="Y1068" s="48"/>
      <c r="Z1068" s="16"/>
      <c r="AA1068" s="16"/>
      <c r="AB1068" s="48"/>
      <c r="AC1068" s="48"/>
      <c r="AD1068" s="48"/>
      <c r="AE1068" s="48"/>
      <c r="AF1068" s="48"/>
      <c r="AG1068" s="48"/>
      <c r="AH1068" s="48"/>
      <c r="AI1068" s="48"/>
      <c r="AJ1068" s="24">
        <f t="shared" si="125"/>
        <v>0</v>
      </c>
      <c r="AK1068" s="48"/>
      <c r="AL1068" s="48"/>
      <c r="AM1068" s="16"/>
      <c r="AN1068" s="16"/>
      <c r="AO1068" s="48"/>
      <c r="AP1068" s="48"/>
      <c r="AQ1068" s="48"/>
      <c r="AR1068" s="48"/>
      <c r="AS1068" s="48"/>
      <c r="AT1068" s="48"/>
      <c r="AU1068" s="48"/>
      <c r="AV1068" s="48"/>
      <c r="AW1068" s="26">
        <f t="shared" si="126"/>
        <v>0</v>
      </c>
      <c r="AX1068" s="16">
        <f t="shared" si="127"/>
        <v>0</v>
      </c>
      <c r="AY1068" s="48"/>
      <c r="AZ1068" s="48"/>
      <c r="BA1068" s="129"/>
      <c r="BB1068" s="157"/>
      <c r="BC1068" s="156"/>
      <c r="BD1068" s="156"/>
      <c r="BE1068" s="156"/>
      <c r="BF1068" s="156"/>
      <c r="BG1068" s="156"/>
      <c r="BH1068" s="156"/>
      <c r="BI1068" s="156"/>
      <c r="BJ1068" s="16"/>
      <c r="BK1068" s="16"/>
      <c r="BL1068" s="16"/>
      <c r="BM1068" s="135"/>
      <c r="BN1068" s="135">
        <f t="shared" si="128"/>
        <v>0</v>
      </c>
      <c r="BO1068" s="131">
        <f t="shared" si="129"/>
        <v>0</v>
      </c>
      <c r="BP1068" s="65">
        <f t="shared" si="123"/>
        <v>5</v>
      </c>
      <c r="BS1068" s="29"/>
    </row>
    <row r="1069" spans="2:71" ht="24.95" customHeight="1">
      <c r="B1069" s="48">
        <f>Personal_Development!B1070</f>
        <v>0</v>
      </c>
      <c r="C1069" s="48">
        <f>Personal_Development!C1070</f>
        <v>0</v>
      </c>
      <c r="D1069" s="14" t="str">
        <f>Personal_Development!D1070</f>
        <v>K03503</v>
      </c>
      <c r="E1069" s="148" t="str">
        <f>Personal_Development!E1070</f>
        <v>NORAMIRATUL SYAFIKA BINTI BADRUL</v>
      </c>
      <c r="F1069" s="12" t="str">
        <f>Personal_Development!F1070</f>
        <v>PRODUCTION NO.1 DEPARTMENT</v>
      </c>
      <c r="G1069" s="12" t="str">
        <f>Personal_Development!G1070</f>
        <v>ASSEMBLY PRODUCTION SECTION (APS)</v>
      </c>
      <c r="H1069" s="40" t="str">
        <f>Personal_Development!H1070</f>
        <v>OPERATOR 2</v>
      </c>
      <c r="I1069" s="41" t="str">
        <f>Personal_Development!I1070</f>
        <v>C4 PROD</v>
      </c>
      <c r="J1069" s="42" t="str">
        <f>Personal_Development!J1070</f>
        <v xml:space="preserve">C4 </v>
      </c>
      <c r="K1069" s="48"/>
      <c r="L1069" s="48"/>
      <c r="M1069" s="16"/>
      <c r="N1069" s="16"/>
      <c r="O1069" s="48"/>
      <c r="P1069" s="48"/>
      <c r="Q1069" s="48"/>
      <c r="R1069" s="48"/>
      <c r="S1069" s="48"/>
      <c r="T1069" s="48"/>
      <c r="U1069" s="48"/>
      <c r="V1069" s="48"/>
      <c r="W1069" s="20">
        <f t="shared" si="124"/>
        <v>0</v>
      </c>
      <c r="X1069" s="48"/>
      <c r="Y1069" s="48"/>
      <c r="Z1069" s="16"/>
      <c r="AA1069" s="16"/>
      <c r="AB1069" s="48"/>
      <c r="AC1069" s="48"/>
      <c r="AD1069" s="48"/>
      <c r="AE1069" s="48"/>
      <c r="AF1069" s="48"/>
      <c r="AG1069" s="48"/>
      <c r="AH1069" s="48"/>
      <c r="AI1069" s="48"/>
      <c r="AJ1069" s="24">
        <f t="shared" si="125"/>
        <v>0</v>
      </c>
      <c r="AK1069" s="48"/>
      <c r="AL1069" s="48"/>
      <c r="AM1069" s="16"/>
      <c r="AN1069" s="16"/>
      <c r="AO1069" s="48"/>
      <c r="AP1069" s="48"/>
      <c r="AQ1069" s="48"/>
      <c r="AR1069" s="48"/>
      <c r="AS1069" s="48"/>
      <c r="AT1069" s="48"/>
      <c r="AU1069" s="48"/>
      <c r="AV1069" s="48"/>
      <c r="AW1069" s="26">
        <f t="shared" si="126"/>
        <v>0</v>
      </c>
      <c r="AX1069" s="16">
        <f t="shared" si="127"/>
        <v>0</v>
      </c>
      <c r="AY1069" s="48"/>
      <c r="AZ1069" s="48"/>
      <c r="BA1069" s="129"/>
      <c r="BB1069" s="157"/>
      <c r="BC1069" s="156"/>
      <c r="BD1069" s="156"/>
      <c r="BE1069" s="156"/>
      <c r="BF1069" s="156"/>
      <c r="BG1069" s="156"/>
      <c r="BH1069" s="156"/>
      <c r="BI1069" s="156"/>
      <c r="BJ1069" s="16"/>
      <c r="BK1069" s="16"/>
      <c r="BL1069" s="16"/>
      <c r="BM1069" s="135"/>
      <c r="BN1069" s="135">
        <f t="shared" si="128"/>
        <v>0</v>
      </c>
      <c r="BO1069" s="131">
        <f t="shared" si="129"/>
        <v>0</v>
      </c>
      <c r="BP1069" s="65">
        <f t="shared" si="123"/>
        <v>5</v>
      </c>
      <c r="BS1069" s="29"/>
    </row>
    <row r="1070" spans="2:71" ht="24.95" customHeight="1">
      <c r="B1070" s="48">
        <f>Personal_Development!B1071</f>
        <v>0</v>
      </c>
      <c r="C1070" s="48">
        <f>Personal_Development!C1071</f>
        <v>0</v>
      </c>
      <c r="D1070" s="14" t="str">
        <f>Personal_Development!D1071</f>
        <v>K03504</v>
      </c>
      <c r="E1070" s="148" t="str">
        <f>Personal_Development!E1071</f>
        <v>NURSHAHEDAH BINTI MOHD TELKA</v>
      </c>
      <c r="F1070" s="12" t="str">
        <f>Personal_Development!F1071</f>
        <v>PRODUCTION NO.1 DEPARTMENT</v>
      </c>
      <c r="G1070" s="12" t="str">
        <f>Personal_Development!G1071</f>
        <v>ASSEMBLY PRODUCTION SECTION (APS)</v>
      </c>
      <c r="H1070" s="40" t="str">
        <f>Personal_Development!H1071</f>
        <v>OPERATOR 2</v>
      </c>
      <c r="I1070" s="41" t="str">
        <f>Personal_Development!I1071</f>
        <v>C4 PROD</v>
      </c>
      <c r="J1070" s="42" t="str">
        <f>Personal_Development!J1071</f>
        <v xml:space="preserve">C4 </v>
      </c>
      <c r="K1070" s="48"/>
      <c r="L1070" s="48"/>
      <c r="M1070" s="16"/>
      <c r="N1070" s="16"/>
      <c r="O1070" s="48"/>
      <c r="P1070" s="48"/>
      <c r="Q1070" s="48"/>
      <c r="R1070" s="48"/>
      <c r="S1070" s="48"/>
      <c r="T1070" s="48"/>
      <c r="U1070" s="48"/>
      <c r="V1070" s="48"/>
      <c r="W1070" s="20">
        <f t="shared" si="124"/>
        <v>0</v>
      </c>
      <c r="X1070" s="48"/>
      <c r="Y1070" s="48"/>
      <c r="Z1070" s="16"/>
      <c r="AA1070" s="16"/>
      <c r="AB1070" s="48"/>
      <c r="AC1070" s="48"/>
      <c r="AD1070" s="48"/>
      <c r="AE1070" s="48"/>
      <c r="AF1070" s="48"/>
      <c r="AG1070" s="48"/>
      <c r="AH1070" s="48"/>
      <c r="AI1070" s="48"/>
      <c r="AJ1070" s="24">
        <f t="shared" si="125"/>
        <v>0</v>
      </c>
      <c r="AK1070" s="48"/>
      <c r="AL1070" s="48"/>
      <c r="AM1070" s="16"/>
      <c r="AN1070" s="16"/>
      <c r="AO1070" s="48"/>
      <c r="AP1070" s="48"/>
      <c r="AQ1070" s="48"/>
      <c r="AR1070" s="48"/>
      <c r="AS1070" s="48"/>
      <c r="AT1070" s="48"/>
      <c r="AU1070" s="48"/>
      <c r="AV1070" s="48"/>
      <c r="AW1070" s="26">
        <f t="shared" si="126"/>
        <v>0</v>
      </c>
      <c r="AX1070" s="16">
        <f t="shared" si="127"/>
        <v>0</v>
      </c>
      <c r="AY1070" s="48"/>
      <c r="AZ1070" s="48"/>
      <c r="BA1070" s="129"/>
      <c r="BB1070" s="157"/>
      <c r="BC1070" s="156"/>
      <c r="BD1070" s="156"/>
      <c r="BE1070" s="156"/>
      <c r="BF1070" s="156"/>
      <c r="BG1070" s="156"/>
      <c r="BH1070" s="156"/>
      <c r="BI1070" s="156"/>
      <c r="BJ1070" s="16"/>
      <c r="BK1070" s="16"/>
      <c r="BL1070" s="16"/>
      <c r="BM1070" s="135"/>
      <c r="BN1070" s="135">
        <f t="shared" si="128"/>
        <v>0</v>
      </c>
      <c r="BO1070" s="131">
        <f t="shared" si="129"/>
        <v>0</v>
      </c>
      <c r="BP1070" s="65">
        <f t="shared" si="123"/>
        <v>5</v>
      </c>
      <c r="BS1070" s="29"/>
    </row>
    <row r="1071" spans="2:71" ht="24.95" customHeight="1">
      <c r="B1071" s="48">
        <f>Personal_Development!B1072</f>
        <v>0</v>
      </c>
      <c r="C1071" s="48">
        <f>Personal_Development!C1072</f>
        <v>0</v>
      </c>
      <c r="D1071" s="14" t="str">
        <f>Personal_Development!D1072</f>
        <v>K03505</v>
      </c>
      <c r="E1071" s="148" t="str">
        <f>Personal_Development!E1072</f>
        <v>MUHAMMAD AZFAR BIN ABD AZIZ</v>
      </c>
      <c r="F1071" s="12" t="str">
        <f>Personal_Development!F1072</f>
        <v>FACTORY OPERATIONS DEPARTMENT</v>
      </c>
      <c r="G1071" s="12" t="str">
        <f>Personal_Development!G1072</f>
        <v>INVENTORY &amp; SYSYTEM CONTROL SECTION (IVS)</v>
      </c>
      <c r="H1071" s="40" t="str">
        <f>Personal_Development!H1072</f>
        <v>OPERATOR 2</v>
      </c>
      <c r="I1071" s="41" t="str">
        <f>Personal_Development!I1072</f>
        <v>C4 PROD</v>
      </c>
      <c r="J1071" s="42" t="str">
        <f>Personal_Development!J1072</f>
        <v xml:space="preserve">C4 </v>
      </c>
      <c r="K1071" s="48"/>
      <c r="L1071" s="48"/>
      <c r="M1071" s="16"/>
      <c r="N1071" s="16"/>
      <c r="O1071" s="48"/>
      <c r="P1071" s="48"/>
      <c r="Q1071" s="48"/>
      <c r="R1071" s="48"/>
      <c r="S1071" s="48"/>
      <c r="T1071" s="48"/>
      <c r="U1071" s="48"/>
      <c r="V1071" s="48"/>
      <c r="W1071" s="20">
        <f t="shared" si="124"/>
        <v>0</v>
      </c>
      <c r="X1071" s="48"/>
      <c r="Y1071" s="48"/>
      <c r="Z1071" s="16"/>
      <c r="AA1071" s="16"/>
      <c r="AB1071" s="48"/>
      <c r="AC1071" s="48"/>
      <c r="AD1071" s="48"/>
      <c r="AE1071" s="48"/>
      <c r="AF1071" s="48"/>
      <c r="AG1071" s="48"/>
      <c r="AH1071" s="48"/>
      <c r="AI1071" s="48"/>
      <c r="AJ1071" s="24">
        <f t="shared" si="125"/>
        <v>0</v>
      </c>
      <c r="AK1071" s="48"/>
      <c r="AL1071" s="48"/>
      <c r="AM1071" s="16"/>
      <c r="AN1071" s="16"/>
      <c r="AO1071" s="48"/>
      <c r="AP1071" s="48"/>
      <c r="AQ1071" s="48"/>
      <c r="AR1071" s="48"/>
      <c r="AS1071" s="48"/>
      <c r="AT1071" s="48"/>
      <c r="AU1071" s="48"/>
      <c r="AV1071" s="48"/>
      <c r="AW1071" s="26">
        <f t="shared" si="126"/>
        <v>0</v>
      </c>
      <c r="AX1071" s="16">
        <f t="shared" si="127"/>
        <v>0</v>
      </c>
      <c r="AY1071" s="48"/>
      <c r="AZ1071" s="48"/>
      <c r="BA1071" s="129"/>
      <c r="BB1071" s="157"/>
      <c r="BC1071" s="156"/>
      <c r="BD1071" s="156"/>
      <c r="BE1071" s="156"/>
      <c r="BF1071" s="156"/>
      <c r="BG1071" s="156"/>
      <c r="BH1071" s="156"/>
      <c r="BI1071" s="156"/>
      <c r="BJ1071" s="16"/>
      <c r="BK1071" s="16"/>
      <c r="BL1071" s="16"/>
      <c r="BM1071" s="135"/>
      <c r="BN1071" s="135">
        <f t="shared" si="128"/>
        <v>0</v>
      </c>
      <c r="BO1071" s="131">
        <f t="shared" si="129"/>
        <v>0</v>
      </c>
      <c r="BP1071" s="65">
        <f t="shared" si="123"/>
        <v>5</v>
      </c>
      <c r="BS1071" s="29"/>
    </row>
    <row r="1072" spans="2:71" ht="24.95" customHeight="1">
      <c r="B1072" s="48">
        <f>Personal_Development!B1073</f>
        <v>0</v>
      </c>
      <c r="C1072" s="48">
        <f>Personal_Development!C1073</f>
        <v>0</v>
      </c>
      <c r="D1072" s="14">
        <f>Personal_Development!D1073</f>
        <v>0</v>
      </c>
      <c r="E1072" s="148">
        <f>Personal_Development!E1073</f>
        <v>0</v>
      </c>
      <c r="F1072" s="12">
        <f>Personal_Development!F1073</f>
        <v>0</v>
      </c>
      <c r="G1072" s="12">
        <f>Personal_Development!G1073</f>
        <v>0</v>
      </c>
      <c r="H1072" s="40">
        <f>Personal_Development!H1073</f>
        <v>0</v>
      </c>
      <c r="I1072" s="41">
        <f>Personal_Development!I1073</f>
        <v>0</v>
      </c>
      <c r="J1072" s="42" t="str">
        <f>Personal_Development!J1073</f>
        <v/>
      </c>
      <c r="K1072" s="48"/>
      <c r="L1072" s="48"/>
      <c r="M1072" s="16"/>
      <c r="N1072" s="16"/>
      <c r="O1072" s="48"/>
      <c r="P1072" s="48"/>
      <c r="Q1072" s="48"/>
      <c r="R1072" s="48"/>
      <c r="S1072" s="48"/>
      <c r="T1072" s="48"/>
      <c r="U1072" s="48"/>
      <c r="V1072" s="48"/>
      <c r="W1072" s="20">
        <f t="shared" si="124"/>
        <v>0</v>
      </c>
      <c r="X1072" s="48"/>
      <c r="Y1072" s="48"/>
      <c r="Z1072" s="16"/>
      <c r="AA1072" s="16"/>
      <c r="AB1072" s="48"/>
      <c r="AC1072" s="48"/>
      <c r="AD1072" s="48"/>
      <c r="AE1072" s="48"/>
      <c r="AF1072" s="48"/>
      <c r="AG1072" s="48"/>
      <c r="AH1072" s="48"/>
      <c r="AI1072" s="48"/>
      <c r="AJ1072" s="24">
        <f t="shared" si="125"/>
        <v>0</v>
      </c>
      <c r="AK1072" s="48"/>
      <c r="AL1072" s="48"/>
      <c r="AM1072" s="16"/>
      <c r="AN1072" s="16"/>
      <c r="AO1072" s="48"/>
      <c r="AP1072" s="48"/>
      <c r="AQ1072" s="48"/>
      <c r="AR1072" s="48"/>
      <c r="AS1072" s="48"/>
      <c r="AT1072" s="48"/>
      <c r="AU1072" s="48"/>
      <c r="AV1072" s="48"/>
      <c r="AW1072" s="26">
        <f t="shared" si="126"/>
        <v>0</v>
      </c>
      <c r="AX1072" s="16">
        <f t="shared" si="127"/>
        <v>0</v>
      </c>
      <c r="AY1072" s="48"/>
      <c r="AZ1072" s="48"/>
      <c r="BA1072" s="129"/>
      <c r="BB1072" s="157"/>
      <c r="BC1072" s="156"/>
      <c r="BD1072" s="156"/>
      <c r="BE1072" s="156"/>
      <c r="BF1072" s="156"/>
      <c r="BG1072" s="156"/>
      <c r="BH1072" s="156"/>
      <c r="BI1072" s="156"/>
      <c r="BJ1072" s="16"/>
      <c r="BK1072" s="16"/>
      <c r="BL1072" s="16"/>
      <c r="BM1072" s="135"/>
      <c r="BN1072" s="135">
        <f t="shared" si="128"/>
        <v>0</v>
      </c>
      <c r="BO1072" s="131">
        <f t="shared" si="129"/>
        <v>0</v>
      </c>
      <c r="BP1072" s="65">
        <f t="shared" si="123"/>
        <v>5</v>
      </c>
      <c r="BS1072" s="29"/>
    </row>
    <row r="1073" spans="2:71" ht="24.95" customHeight="1">
      <c r="B1073" s="48">
        <f>Personal_Development!B1074</f>
        <v>0</v>
      </c>
      <c r="C1073" s="48">
        <f>Personal_Development!C1074</f>
        <v>0</v>
      </c>
      <c r="D1073" s="14">
        <f>Personal_Development!D1074</f>
        <v>0</v>
      </c>
      <c r="E1073" s="148">
        <f>Personal_Development!E1074</f>
        <v>0</v>
      </c>
      <c r="F1073" s="12">
        <f>Personal_Development!F1074</f>
        <v>0</v>
      </c>
      <c r="G1073" s="12">
        <f>Personal_Development!G1074</f>
        <v>0</v>
      </c>
      <c r="H1073" s="40">
        <f>Personal_Development!H1074</f>
        <v>0</v>
      </c>
      <c r="I1073" s="41">
        <f>Personal_Development!I1074</f>
        <v>0</v>
      </c>
      <c r="J1073" s="42" t="str">
        <f>Personal_Development!J1074</f>
        <v/>
      </c>
      <c r="K1073" s="48"/>
      <c r="L1073" s="48"/>
      <c r="M1073" s="16"/>
      <c r="N1073" s="16"/>
      <c r="O1073" s="48"/>
      <c r="P1073" s="48"/>
      <c r="Q1073" s="48"/>
      <c r="R1073" s="48"/>
      <c r="S1073" s="48"/>
      <c r="T1073" s="48"/>
      <c r="U1073" s="48"/>
      <c r="V1073" s="48"/>
      <c r="W1073" s="20">
        <f t="shared" si="124"/>
        <v>0</v>
      </c>
      <c r="X1073" s="48"/>
      <c r="Y1073" s="48"/>
      <c r="Z1073" s="16"/>
      <c r="AA1073" s="16"/>
      <c r="AB1073" s="48"/>
      <c r="AC1073" s="48"/>
      <c r="AD1073" s="48"/>
      <c r="AE1073" s="48"/>
      <c r="AF1073" s="48"/>
      <c r="AG1073" s="48"/>
      <c r="AH1073" s="48"/>
      <c r="AI1073" s="48"/>
      <c r="AJ1073" s="24">
        <f t="shared" si="125"/>
        <v>0</v>
      </c>
      <c r="AK1073" s="48"/>
      <c r="AL1073" s="48"/>
      <c r="AM1073" s="16"/>
      <c r="AN1073" s="16"/>
      <c r="AO1073" s="48"/>
      <c r="AP1073" s="48"/>
      <c r="AQ1073" s="48"/>
      <c r="AR1073" s="48"/>
      <c r="AS1073" s="48"/>
      <c r="AT1073" s="48"/>
      <c r="AU1073" s="48"/>
      <c r="AV1073" s="48"/>
      <c r="AW1073" s="26">
        <f t="shared" si="126"/>
        <v>0</v>
      </c>
      <c r="AX1073" s="16">
        <f t="shared" si="127"/>
        <v>0</v>
      </c>
      <c r="AY1073" s="48"/>
      <c r="AZ1073" s="48"/>
      <c r="BA1073" s="129"/>
      <c r="BB1073" s="157"/>
      <c r="BC1073" s="156"/>
      <c r="BD1073" s="156"/>
      <c r="BE1073" s="156"/>
      <c r="BF1073" s="156"/>
      <c r="BG1073" s="156"/>
      <c r="BH1073" s="156"/>
      <c r="BI1073" s="156"/>
      <c r="BJ1073" s="16"/>
      <c r="BK1073" s="16"/>
      <c r="BL1073" s="16"/>
      <c r="BM1073" s="135"/>
      <c r="BN1073" s="135">
        <f t="shared" si="128"/>
        <v>0</v>
      </c>
      <c r="BO1073" s="131">
        <f t="shared" si="129"/>
        <v>0</v>
      </c>
      <c r="BP1073" s="65">
        <f t="shared" si="123"/>
        <v>5</v>
      </c>
      <c r="BS1073" s="29"/>
    </row>
    <row r="1074" spans="2:71" ht="24.95" customHeight="1">
      <c r="B1074" s="48">
        <f>Personal_Development!B1075</f>
        <v>0</v>
      </c>
      <c r="C1074" s="48">
        <f>Personal_Development!C1075</f>
        <v>0</v>
      </c>
      <c r="D1074" s="14">
        <f>Personal_Development!D1075</f>
        <v>0</v>
      </c>
      <c r="E1074" s="148">
        <f>Personal_Development!E1075</f>
        <v>0</v>
      </c>
      <c r="F1074" s="12">
        <f>Personal_Development!F1075</f>
        <v>0</v>
      </c>
      <c r="G1074" s="12">
        <f>Personal_Development!G1075</f>
        <v>0</v>
      </c>
      <c r="H1074" s="40">
        <f>Personal_Development!H1075</f>
        <v>0</v>
      </c>
      <c r="I1074" s="41">
        <f>Personal_Development!I1075</f>
        <v>0</v>
      </c>
      <c r="J1074" s="42" t="str">
        <f>Personal_Development!J1075</f>
        <v/>
      </c>
      <c r="K1074" s="48"/>
      <c r="L1074" s="48"/>
      <c r="M1074" s="16"/>
      <c r="N1074" s="16"/>
      <c r="O1074" s="48"/>
      <c r="P1074" s="48"/>
      <c r="Q1074" s="48"/>
      <c r="R1074" s="48"/>
      <c r="S1074" s="48"/>
      <c r="T1074" s="48"/>
      <c r="U1074" s="48"/>
      <c r="V1074" s="48"/>
      <c r="W1074" s="20">
        <f t="shared" si="124"/>
        <v>0</v>
      </c>
      <c r="X1074" s="48"/>
      <c r="Y1074" s="48"/>
      <c r="Z1074" s="16"/>
      <c r="AA1074" s="16"/>
      <c r="AB1074" s="48"/>
      <c r="AC1074" s="48"/>
      <c r="AD1074" s="48"/>
      <c r="AE1074" s="48"/>
      <c r="AF1074" s="48"/>
      <c r="AG1074" s="48"/>
      <c r="AH1074" s="48"/>
      <c r="AI1074" s="48"/>
      <c r="AJ1074" s="24">
        <f t="shared" si="125"/>
        <v>0</v>
      </c>
      <c r="AK1074" s="48"/>
      <c r="AL1074" s="48"/>
      <c r="AM1074" s="16"/>
      <c r="AN1074" s="16"/>
      <c r="AO1074" s="48"/>
      <c r="AP1074" s="48"/>
      <c r="AQ1074" s="48"/>
      <c r="AR1074" s="48"/>
      <c r="AS1074" s="48"/>
      <c r="AT1074" s="48"/>
      <c r="AU1074" s="48"/>
      <c r="AV1074" s="48"/>
      <c r="AW1074" s="26">
        <f t="shared" si="126"/>
        <v>0</v>
      </c>
      <c r="AX1074" s="16">
        <f t="shared" si="127"/>
        <v>0</v>
      </c>
      <c r="AY1074" s="48"/>
      <c r="AZ1074" s="48"/>
      <c r="BA1074" s="129"/>
      <c r="BB1074" s="157"/>
      <c r="BC1074" s="156"/>
      <c r="BD1074" s="156"/>
      <c r="BE1074" s="156"/>
      <c r="BF1074" s="156"/>
      <c r="BG1074" s="156"/>
      <c r="BH1074" s="156"/>
      <c r="BI1074" s="156"/>
      <c r="BJ1074" s="16"/>
      <c r="BK1074" s="16"/>
      <c r="BL1074" s="16"/>
      <c r="BM1074" s="135"/>
      <c r="BN1074" s="135">
        <f t="shared" si="128"/>
        <v>0</v>
      </c>
      <c r="BO1074" s="131">
        <f t="shared" si="129"/>
        <v>0</v>
      </c>
      <c r="BP1074" s="65">
        <f t="shared" si="123"/>
        <v>5</v>
      </c>
      <c r="BS1074" s="29"/>
    </row>
    <row r="1075" spans="2:71" ht="24.95" customHeight="1">
      <c r="B1075" s="48">
        <f>Personal_Development!B1076</f>
        <v>0</v>
      </c>
      <c r="C1075" s="48">
        <f>Personal_Development!C1076</f>
        <v>0</v>
      </c>
      <c r="D1075" s="14">
        <f>Personal_Development!D1076</f>
        <v>0</v>
      </c>
      <c r="E1075" s="148">
        <f>Personal_Development!E1076</f>
        <v>0</v>
      </c>
      <c r="F1075" s="12">
        <f>Personal_Development!F1076</f>
        <v>0</v>
      </c>
      <c r="G1075" s="12">
        <f>Personal_Development!G1076</f>
        <v>0</v>
      </c>
      <c r="H1075" s="40">
        <f>Personal_Development!H1076</f>
        <v>0</v>
      </c>
      <c r="I1075" s="41">
        <f>Personal_Development!I1076</f>
        <v>0</v>
      </c>
      <c r="J1075" s="42" t="str">
        <f>Personal_Development!J1076</f>
        <v/>
      </c>
      <c r="K1075" s="48"/>
      <c r="L1075" s="48"/>
      <c r="M1075" s="16"/>
      <c r="N1075" s="16"/>
      <c r="O1075" s="48"/>
      <c r="P1075" s="48"/>
      <c r="Q1075" s="48"/>
      <c r="R1075" s="48"/>
      <c r="S1075" s="48"/>
      <c r="T1075" s="48"/>
      <c r="U1075" s="48"/>
      <c r="V1075" s="48"/>
      <c r="W1075" s="20">
        <f t="shared" si="124"/>
        <v>0</v>
      </c>
      <c r="X1075" s="48"/>
      <c r="Y1075" s="48"/>
      <c r="Z1075" s="16"/>
      <c r="AA1075" s="16"/>
      <c r="AB1075" s="48"/>
      <c r="AC1075" s="48"/>
      <c r="AD1075" s="48"/>
      <c r="AE1075" s="48"/>
      <c r="AF1075" s="48"/>
      <c r="AG1075" s="48"/>
      <c r="AH1075" s="48"/>
      <c r="AI1075" s="48"/>
      <c r="AJ1075" s="24">
        <f t="shared" si="125"/>
        <v>0</v>
      </c>
      <c r="AK1075" s="48"/>
      <c r="AL1075" s="48"/>
      <c r="AM1075" s="16"/>
      <c r="AN1075" s="16"/>
      <c r="AO1075" s="48"/>
      <c r="AP1075" s="48"/>
      <c r="AQ1075" s="48"/>
      <c r="AR1075" s="48"/>
      <c r="AS1075" s="48"/>
      <c r="AT1075" s="48"/>
      <c r="AU1075" s="48"/>
      <c r="AV1075" s="48"/>
      <c r="AW1075" s="26">
        <f t="shared" si="126"/>
        <v>0</v>
      </c>
      <c r="AX1075" s="16">
        <f t="shared" si="127"/>
        <v>0</v>
      </c>
      <c r="AY1075" s="48"/>
      <c r="AZ1075" s="48"/>
      <c r="BA1075" s="129"/>
      <c r="BB1075" s="157"/>
      <c r="BC1075" s="156"/>
      <c r="BD1075" s="156"/>
      <c r="BE1075" s="156"/>
      <c r="BF1075" s="156"/>
      <c r="BG1075" s="156"/>
      <c r="BH1075" s="156"/>
      <c r="BI1075" s="156"/>
      <c r="BJ1075" s="16"/>
      <c r="BK1075" s="16"/>
      <c r="BL1075" s="16"/>
      <c r="BM1075" s="135"/>
      <c r="BN1075" s="135">
        <f t="shared" si="128"/>
        <v>0</v>
      </c>
      <c r="BO1075" s="131">
        <f t="shared" si="129"/>
        <v>0</v>
      </c>
      <c r="BP1075" s="65">
        <f t="shared" si="123"/>
        <v>5</v>
      </c>
      <c r="BS1075" s="29"/>
    </row>
    <row r="1076" spans="2:71" ht="24.95" customHeight="1">
      <c r="B1076" s="48">
        <f>Personal_Development!B1077</f>
        <v>0</v>
      </c>
      <c r="C1076" s="48">
        <f>Personal_Development!C1077</f>
        <v>0</v>
      </c>
      <c r="D1076" s="14">
        <f>Personal_Development!D1077</f>
        <v>0</v>
      </c>
      <c r="E1076" s="148">
        <f>Personal_Development!E1077</f>
        <v>0</v>
      </c>
      <c r="F1076" s="12">
        <f>Personal_Development!F1077</f>
        <v>0</v>
      </c>
      <c r="G1076" s="12">
        <f>Personal_Development!G1077</f>
        <v>0</v>
      </c>
      <c r="H1076" s="40">
        <f>Personal_Development!H1077</f>
        <v>0</v>
      </c>
      <c r="I1076" s="41">
        <f>Personal_Development!I1077</f>
        <v>0</v>
      </c>
      <c r="J1076" s="42" t="str">
        <f>Personal_Development!J1077</f>
        <v/>
      </c>
      <c r="K1076" s="48"/>
      <c r="L1076" s="48"/>
      <c r="M1076" s="16"/>
      <c r="N1076" s="16"/>
      <c r="O1076" s="48"/>
      <c r="P1076" s="48"/>
      <c r="Q1076" s="48"/>
      <c r="R1076" s="48"/>
      <c r="S1076" s="48"/>
      <c r="T1076" s="48"/>
      <c r="U1076" s="48"/>
      <c r="V1076" s="48"/>
      <c r="W1076" s="20">
        <f t="shared" si="124"/>
        <v>0</v>
      </c>
      <c r="X1076" s="48"/>
      <c r="Y1076" s="48"/>
      <c r="Z1076" s="16"/>
      <c r="AA1076" s="16"/>
      <c r="AB1076" s="48"/>
      <c r="AC1076" s="48"/>
      <c r="AD1076" s="48"/>
      <c r="AE1076" s="48"/>
      <c r="AF1076" s="48"/>
      <c r="AG1076" s="48"/>
      <c r="AH1076" s="48"/>
      <c r="AI1076" s="48"/>
      <c r="AJ1076" s="24">
        <f t="shared" si="125"/>
        <v>0</v>
      </c>
      <c r="AK1076" s="48"/>
      <c r="AL1076" s="48"/>
      <c r="AM1076" s="16"/>
      <c r="AN1076" s="16"/>
      <c r="AO1076" s="48"/>
      <c r="AP1076" s="48"/>
      <c r="AQ1076" s="48"/>
      <c r="AR1076" s="48"/>
      <c r="AS1076" s="48"/>
      <c r="AT1076" s="48"/>
      <c r="AU1076" s="48"/>
      <c r="AV1076" s="48"/>
      <c r="AW1076" s="26">
        <f t="shared" si="126"/>
        <v>0</v>
      </c>
      <c r="AX1076" s="16">
        <f t="shared" si="127"/>
        <v>0</v>
      </c>
      <c r="AY1076" s="48"/>
      <c r="AZ1076" s="48"/>
      <c r="BA1076" s="129"/>
      <c r="BB1076" s="157"/>
      <c r="BC1076" s="156"/>
      <c r="BD1076" s="156"/>
      <c r="BE1076" s="156"/>
      <c r="BF1076" s="156"/>
      <c r="BG1076" s="156"/>
      <c r="BH1076" s="156"/>
      <c r="BI1076" s="156"/>
      <c r="BJ1076" s="16"/>
      <c r="BK1076" s="16"/>
      <c r="BL1076" s="16"/>
      <c r="BM1076" s="135"/>
      <c r="BN1076" s="135">
        <f t="shared" si="128"/>
        <v>0</v>
      </c>
      <c r="BO1076" s="131">
        <f t="shared" si="129"/>
        <v>0</v>
      </c>
      <c r="BP1076" s="65">
        <f t="shared" si="123"/>
        <v>5</v>
      </c>
      <c r="BS1076" s="29"/>
    </row>
    <row r="1077" spans="2:71" ht="24.95" customHeight="1">
      <c r="B1077" s="48">
        <f>Personal_Development!B1078</f>
        <v>0</v>
      </c>
      <c r="C1077" s="48">
        <f>Personal_Development!C1078</f>
        <v>0</v>
      </c>
      <c r="D1077" s="14">
        <f>Personal_Development!D1078</f>
        <v>0</v>
      </c>
      <c r="E1077" s="148">
        <f>Personal_Development!E1078</f>
        <v>0</v>
      </c>
      <c r="F1077" s="12">
        <f>Personal_Development!F1078</f>
        <v>0</v>
      </c>
      <c r="G1077" s="12">
        <f>Personal_Development!G1078</f>
        <v>0</v>
      </c>
      <c r="H1077" s="40">
        <f>Personal_Development!H1078</f>
        <v>0</v>
      </c>
      <c r="I1077" s="41">
        <f>Personal_Development!I1078</f>
        <v>0</v>
      </c>
      <c r="J1077" s="42" t="str">
        <f>Personal_Development!J1078</f>
        <v/>
      </c>
      <c r="K1077" s="48"/>
      <c r="L1077" s="48"/>
      <c r="M1077" s="16"/>
      <c r="N1077" s="16"/>
      <c r="O1077" s="48"/>
      <c r="P1077" s="48"/>
      <c r="Q1077" s="48"/>
      <c r="R1077" s="48"/>
      <c r="S1077" s="48"/>
      <c r="T1077" s="48"/>
      <c r="U1077" s="48"/>
      <c r="V1077" s="48"/>
      <c r="W1077" s="20">
        <f t="shared" si="124"/>
        <v>0</v>
      </c>
      <c r="X1077" s="48"/>
      <c r="Y1077" s="48"/>
      <c r="Z1077" s="16"/>
      <c r="AA1077" s="16"/>
      <c r="AB1077" s="48"/>
      <c r="AC1077" s="48"/>
      <c r="AD1077" s="48"/>
      <c r="AE1077" s="48"/>
      <c r="AF1077" s="48"/>
      <c r="AG1077" s="48"/>
      <c r="AH1077" s="48"/>
      <c r="AI1077" s="48"/>
      <c r="AJ1077" s="24">
        <f t="shared" si="125"/>
        <v>0</v>
      </c>
      <c r="AK1077" s="48"/>
      <c r="AL1077" s="48"/>
      <c r="AM1077" s="16"/>
      <c r="AN1077" s="16"/>
      <c r="AO1077" s="48"/>
      <c r="AP1077" s="48"/>
      <c r="AQ1077" s="48"/>
      <c r="AR1077" s="48"/>
      <c r="AS1077" s="48"/>
      <c r="AT1077" s="48"/>
      <c r="AU1077" s="48"/>
      <c r="AV1077" s="48"/>
      <c r="AW1077" s="26">
        <f t="shared" si="126"/>
        <v>0</v>
      </c>
      <c r="AX1077" s="16">
        <f t="shared" si="127"/>
        <v>0</v>
      </c>
      <c r="AY1077" s="48"/>
      <c r="AZ1077" s="48"/>
      <c r="BA1077" s="129"/>
      <c r="BB1077" s="157"/>
      <c r="BC1077" s="156"/>
      <c r="BD1077" s="156"/>
      <c r="BE1077" s="156"/>
      <c r="BF1077" s="156"/>
      <c r="BG1077" s="156"/>
      <c r="BH1077" s="156"/>
      <c r="BI1077" s="156"/>
      <c r="BJ1077" s="16"/>
      <c r="BK1077" s="16"/>
      <c r="BL1077" s="16"/>
      <c r="BM1077" s="135"/>
      <c r="BN1077" s="135">
        <f t="shared" si="128"/>
        <v>0</v>
      </c>
      <c r="BO1077" s="131">
        <f t="shared" si="129"/>
        <v>0</v>
      </c>
      <c r="BP1077" s="65">
        <f t="shared" si="123"/>
        <v>5</v>
      </c>
      <c r="BS1077" s="29"/>
    </row>
    <row r="1078" spans="2:71" ht="24.95" customHeight="1">
      <c r="B1078" s="48">
        <f>Personal_Development!B1079</f>
        <v>0</v>
      </c>
      <c r="C1078" s="48">
        <f>Personal_Development!C1079</f>
        <v>0</v>
      </c>
      <c r="D1078" s="14">
        <f>Personal_Development!D1079</f>
        <v>0</v>
      </c>
      <c r="E1078" s="148">
        <f>Personal_Development!E1079</f>
        <v>0</v>
      </c>
      <c r="F1078" s="12">
        <f>Personal_Development!F1079</f>
        <v>0</v>
      </c>
      <c r="G1078" s="12">
        <f>Personal_Development!G1079</f>
        <v>0</v>
      </c>
      <c r="H1078" s="40">
        <f>Personal_Development!H1079</f>
        <v>0</v>
      </c>
      <c r="I1078" s="41">
        <f>Personal_Development!I1079</f>
        <v>0</v>
      </c>
      <c r="J1078" s="42" t="str">
        <f>Personal_Development!J1079</f>
        <v/>
      </c>
      <c r="K1078" s="48"/>
      <c r="L1078" s="48"/>
      <c r="M1078" s="16"/>
      <c r="N1078" s="16"/>
      <c r="O1078" s="48"/>
      <c r="P1078" s="48"/>
      <c r="Q1078" s="48"/>
      <c r="R1078" s="48"/>
      <c r="S1078" s="48"/>
      <c r="T1078" s="48"/>
      <c r="U1078" s="48"/>
      <c r="V1078" s="48"/>
      <c r="W1078" s="20">
        <f t="shared" si="124"/>
        <v>0</v>
      </c>
      <c r="X1078" s="48"/>
      <c r="Y1078" s="48"/>
      <c r="Z1078" s="16"/>
      <c r="AA1078" s="16"/>
      <c r="AB1078" s="48"/>
      <c r="AC1078" s="48"/>
      <c r="AD1078" s="48"/>
      <c r="AE1078" s="48"/>
      <c r="AF1078" s="48"/>
      <c r="AG1078" s="48"/>
      <c r="AH1078" s="48"/>
      <c r="AI1078" s="48"/>
      <c r="AJ1078" s="24">
        <f t="shared" si="125"/>
        <v>0</v>
      </c>
      <c r="AK1078" s="48"/>
      <c r="AL1078" s="48"/>
      <c r="AM1078" s="16"/>
      <c r="AN1078" s="16"/>
      <c r="AO1078" s="48"/>
      <c r="AP1078" s="48"/>
      <c r="AQ1078" s="48"/>
      <c r="AR1078" s="48"/>
      <c r="AS1078" s="48"/>
      <c r="AT1078" s="48"/>
      <c r="AU1078" s="48"/>
      <c r="AV1078" s="48"/>
      <c r="AW1078" s="26">
        <f t="shared" si="126"/>
        <v>0</v>
      </c>
      <c r="AX1078" s="16">
        <f t="shared" si="127"/>
        <v>0</v>
      </c>
      <c r="AY1078" s="48"/>
      <c r="AZ1078" s="48"/>
      <c r="BA1078" s="129"/>
      <c r="BB1078" s="157"/>
      <c r="BC1078" s="156"/>
      <c r="BD1078" s="156"/>
      <c r="BE1078" s="156"/>
      <c r="BF1078" s="156"/>
      <c r="BG1078" s="156"/>
      <c r="BH1078" s="156"/>
      <c r="BI1078" s="156"/>
      <c r="BJ1078" s="16"/>
      <c r="BK1078" s="16"/>
      <c r="BL1078" s="16"/>
      <c r="BM1078" s="135"/>
      <c r="BN1078" s="135">
        <f t="shared" si="128"/>
        <v>0</v>
      </c>
      <c r="BO1078" s="131">
        <f t="shared" si="129"/>
        <v>0</v>
      </c>
      <c r="BP1078" s="65">
        <f t="shared" si="123"/>
        <v>5</v>
      </c>
      <c r="BS1078" s="29"/>
    </row>
    <row r="1079" spans="2:71" ht="24.95" customHeight="1">
      <c r="B1079" s="48">
        <f>Personal_Development!B1080</f>
        <v>0</v>
      </c>
      <c r="C1079" s="48">
        <f>Personal_Development!C1080</f>
        <v>0</v>
      </c>
      <c r="D1079" s="14">
        <f>Personal_Development!D1080</f>
        <v>0</v>
      </c>
      <c r="E1079" s="148">
        <f>Personal_Development!E1080</f>
        <v>0</v>
      </c>
      <c r="F1079" s="12">
        <f>Personal_Development!F1080</f>
        <v>0</v>
      </c>
      <c r="G1079" s="12">
        <f>Personal_Development!G1080</f>
        <v>0</v>
      </c>
      <c r="H1079" s="40">
        <f>Personal_Development!H1080</f>
        <v>0</v>
      </c>
      <c r="I1079" s="41">
        <f>Personal_Development!I1080</f>
        <v>0</v>
      </c>
      <c r="J1079" s="42" t="str">
        <f>Personal_Development!J1080</f>
        <v/>
      </c>
      <c r="K1079" s="48"/>
      <c r="L1079" s="48"/>
      <c r="M1079" s="16"/>
      <c r="N1079" s="16"/>
      <c r="O1079" s="48"/>
      <c r="P1079" s="48"/>
      <c r="Q1079" s="48"/>
      <c r="R1079" s="48"/>
      <c r="S1079" s="48"/>
      <c r="T1079" s="48"/>
      <c r="U1079" s="48"/>
      <c r="V1079" s="48"/>
      <c r="W1079" s="20">
        <f t="shared" si="124"/>
        <v>0</v>
      </c>
      <c r="X1079" s="48"/>
      <c r="Y1079" s="48"/>
      <c r="Z1079" s="16"/>
      <c r="AA1079" s="16"/>
      <c r="AB1079" s="48"/>
      <c r="AC1079" s="48"/>
      <c r="AD1079" s="48"/>
      <c r="AE1079" s="48"/>
      <c r="AF1079" s="48"/>
      <c r="AG1079" s="48"/>
      <c r="AH1079" s="48"/>
      <c r="AI1079" s="48"/>
      <c r="AJ1079" s="24">
        <f t="shared" si="125"/>
        <v>0</v>
      </c>
      <c r="AK1079" s="48"/>
      <c r="AL1079" s="48"/>
      <c r="AM1079" s="16"/>
      <c r="AN1079" s="16"/>
      <c r="AO1079" s="48"/>
      <c r="AP1079" s="48"/>
      <c r="AQ1079" s="48"/>
      <c r="AR1079" s="48"/>
      <c r="AS1079" s="48"/>
      <c r="AT1079" s="48"/>
      <c r="AU1079" s="48"/>
      <c r="AV1079" s="48"/>
      <c r="AW1079" s="26">
        <f t="shared" si="126"/>
        <v>0</v>
      </c>
      <c r="AX1079" s="16">
        <f t="shared" si="127"/>
        <v>0</v>
      </c>
      <c r="AY1079" s="48"/>
      <c r="AZ1079" s="48"/>
      <c r="BA1079" s="129"/>
      <c r="BB1079" s="157"/>
      <c r="BC1079" s="156"/>
      <c r="BD1079" s="156"/>
      <c r="BE1079" s="156"/>
      <c r="BF1079" s="156"/>
      <c r="BG1079" s="156"/>
      <c r="BH1079" s="156"/>
      <c r="BI1079" s="156"/>
      <c r="BJ1079" s="16"/>
      <c r="BK1079" s="16"/>
      <c r="BL1079" s="16"/>
      <c r="BM1079" s="135"/>
      <c r="BN1079" s="135">
        <f t="shared" si="128"/>
        <v>0</v>
      </c>
      <c r="BO1079" s="131">
        <f t="shared" si="129"/>
        <v>0</v>
      </c>
      <c r="BP1079" s="65">
        <f t="shared" si="123"/>
        <v>5</v>
      </c>
      <c r="BS1079" s="29"/>
    </row>
    <row r="1080" spans="2:71" ht="24.95" customHeight="1">
      <c r="B1080" s="48">
        <f>Personal_Development!B1081</f>
        <v>0</v>
      </c>
      <c r="C1080" s="48">
        <f>Personal_Development!C1081</f>
        <v>0</v>
      </c>
      <c r="D1080" s="14">
        <f>Personal_Development!D1081</f>
        <v>0</v>
      </c>
      <c r="E1080" s="148">
        <f>Personal_Development!E1081</f>
        <v>0</v>
      </c>
      <c r="F1080" s="12">
        <f>Personal_Development!F1081</f>
        <v>0</v>
      </c>
      <c r="G1080" s="12">
        <f>Personal_Development!G1081</f>
        <v>0</v>
      </c>
      <c r="H1080" s="40">
        <f>Personal_Development!H1081</f>
        <v>0</v>
      </c>
      <c r="I1080" s="41">
        <f>Personal_Development!I1081</f>
        <v>0</v>
      </c>
      <c r="J1080" s="42" t="str">
        <f>Personal_Development!J1081</f>
        <v/>
      </c>
      <c r="K1080" s="48"/>
      <c r="L1080" s="48"/>
      <c r="M1080" s="16"/>
      <c r="N1080" s="16"/>
      <c r="O1080" s="48"/>
      <c r="P1080" s="48"/>
      <c r="Q1080" s="48"/>
      <c r="R1080" s="48"/>
      <c r="S1080" s="48"/>
      <c r="T1080" s="48"/>
      <c r="U1080" s="48"/>
      <c r="V1080" s="48"/>
      <c r="W1080" s="20">
        <f t="shared" si="124"/>
        <v>0</v>
      </c>
      <c r="X1080" s="48"/>
      <c r="Y1080" s="48"/>
      <c r="Z1080" s="16"/>
      <c r="AA1080" s="16"/>
      <c r="AB1080" s="48"/>
      <c r="AC1080" s="48"/>
      <c r="AD1080" s="48"/>
      <c r="AE1080" s="48"/>
      <c r="AF1080" s="48"/>
      <c r="AG1080" s="48"/>
      <c r="AH1080" s="48"/>
      <c r="AI1080" s="48"/>
      <c r="AJ1080" s="24">
        <f t="shared" si="125"/>
        <v>0</v>
      </c>
      <c r="AK1080" s="48"/>
      <c r="AL1080" s="48"/>
      <c r="AM1080" s="16"/>
      <c r="AN1080" s="16"/>
      <c r="AO1080" s="48"/>
      <c r="AP1080" s="48"/>
      <c r="AQ1080" s="48"/>
      <c r="AR1080" s="48"/>
      <c r="AS1080" s="48"/>
      <c r="AT1080" s="48"/>
      <c r="AU1080" s="48"/>
      <c r="AV1080" s="48"/>
      <c r="AW1080" s="26">
        <f t="shared" si="126"/>
        <v>0</v>
      </c>
      <c r="AX1080" s="16">
        <f t="shared" si="127"/>
        <v>0</v>
      </c>
      <c r="AY1080" s="48"/>
      <c r="AZ1080" s="48"/>
      <c r="BA1080" s="129"/>
      <c r="BB1080" s="157"/>
      <c r="BC1080" s="156"/>
      <c r="BD1080" s="156"/>
      <c r="BE1080" s="156"/>
      <c r="BF1080" s="156"/>
      <c r="BG1080" s="156"/>
      <c r="BH1080" s="156"/>
      <c r="BI1080" s="156"/>
      <c r="BJ1080" s="16"/>
      <c r="BK1080" s="16"/>
      <c r="BL1080" s="16"/>
      <c r="BM1080" s="135"/>
      <c r="BN1080" s="135">
        <f t="shared" si="128"/>
        <v>0</v>
      </c>
      <c r="BO1080" s="131">
        <f t="shared" si="129"/>
        <v>0</v>
      </c>
      <c r="BP1080" s="65">
        <f t="shared" si="123"/>
        <v>5</v>
      </c>
      <c r="BS1080" s="29"/>
    </row>
    <row r="1081" spans="2:71" ht="24.95" customHeight="1">
      <c r="B1081" s="48">
        <f>Personal_Development!B1082</f>
        <v>0</v>
      </c>
      <c r="C1081" s="48">
        <f>Personal_Development!C1082</f>
        <v>0</v>
      </c>
      <c r="D1081" s="14">
        <f>Personal_Development!D1082</f>
        <v>0</v>
      </c>
      <c r="E1081" s="148">
        <f>Personal_Development!E1082</f>
        <v>0</v>
      </c>
      <c r="F1081" s="12">
        <f>Personal_Development!F1082</f>
        <v>0</v>
      </c>
      <c r="G1081" s="12">
        <f>Personal_Development!G1082</f>
        <v>0</v>
      </c>
      <c r="H1081" s="40">
        <f>Personal_Development!H1082</f>
        <v>0</v>
      </c>
      <c r="I1081" s="41">
        <f>Personal_Development!I1082</f>
        <v>0</v>
      </c>
      <c r="J1081" s="42" t="str">
        <f>Personal_Development!J1082</f>
        <v/>
      </c>
      <c r="K1081" s="48"/>
      <c r="L1081" s="48"/>
      <c r="M1081" s="16"/>
      <c r="N1081" s="16"/>
      <c r="O1081" s="48"/>
      <c r="P1081" s="48"/>
      <c r="Q1081" s="48"/>
      <c r="R1081" s="48"/>
      <c r="S1081" s="48"/>
      <c r="T1081" s="48"/>
      <c r="U1081" s="48"/>
      <c r="V1081" s="48"/>
      <c r="W1081" s="20">
        <f t="shared" si="124"/>
        <v>0</v>
      </c>
      <c r="X1081" s="48"/>
      <c r="Y1081" s="48"/>
      <c r="Z1081" s="16"/>
      <c r="AA1081" s="16"/>
      <c r="AB1081" s="48"/>
      <c r="AC1081" s="48"/>
      <c r="AD1081" s="48"/>
      <c r="AE1081" s="48"/>
      <c r="AF1081" s="48"/>
      <c r="AG1081" s="48"/>
      <c r="AH1081" s="48"/>
      <c r="AI1081" s="48"/>
      <c r="AJ1081" s="24">
        <f t="shared" si="125"/>
        <v>0</v>
      </c>
      <c r="AK1081" s="48"/>
      <c r="AL1081" s="48"/>
      <c r="AM1081" s="16"/>
      <c r="AN1081" s="16"/>
      <c r="AO1081" s="48"/>
      <c r="AP1081" s="48"/>
      <c r="AQ1081" s="48"/>
      <c r="AR1081" s="48"/>
      <c r="AS1081" s="48"/>
      <c r="AT1081" s="48"/>
      <c r="AU1081" s="48"/>
      <c r="AV1081" s="48"/>
      <c r="AW1081" s="26">
        <f t="shared" si="126"/>
        <v>0</v>
      </c>
      <c r="AX1081" s="16">
        <f t="shared" si="127"/>
        <v>0</v>
      </c>
      <c r="AY1081" s="48"/>
      <c r="AZ1081" s="48"/>
      <c r="BA1081" s="129"/>
      <c r="BB1081" s="157"/>
      <c r="BC1081" s="156"/>
      <c r="BD1081" s="156"/>
      <c r="BE1081" s="156"/>
      <c r="BF1081" s="156"/>
      <c r="BG1081" s="156"/>
      <c r="BH1081" s="156"/>
      <c r="BI1081" s="156"/>
      <c r="BJ1081" s="16"/>
      <c r="BK1081" s="16"/>
      <c r="BL1081" s="16"/>
      <c r="BM1081" s="135"/>
      <c r="BN1081" s="135">
        <f t="shared" si="128"/>
        <v>0</v>
      </c>
      <c r="BO1081" s="131">
        <f t="shared" si="129"/>
        <v>0</v>
      </c>
      <c r="BP1081" s="65">
        <f t="shared" si="123"/>
        <v>5</v>
      </c>
      <c r="BS1081" s="29"/>
    </row>
    <row r="1082" spans="2:71" ht="24.95" customHeight="1">
      <c r="B1082" s="48">
        <f>Personal_Development!B1083</f>
        <v>0</v>
      </c>
      <c r="C1082" s="48">
        <f>Personal_Development!C1083</f>
        <v>0</v>
      </c>
      <c r="D1082" s="14">
        <f>Personal_Development!D1083</f>
        <v>0</v>
      </c>
      <c r="E1082" s="148">
        <f>Personal_Development!E1083</f>
        <v>0</v>
      </c>
      <c r="F1082" s="12">
        <f>Personal_Development!F1083</f>
        <v>0</v>
      </c>
      <c r="G1082" s="12">
        <f>Personal_Development!G1083</f>
        <v>0</v>
      </c>
      <c r="H1082" s="40">
        <f>Personal_Development!H1083</f>
        <v>0</v>
      </c>
      <c r="I1082" s="41">
        <f>Personal_Development!I1083</f>
        <v>0</v>
      </c>
      <c r="J1082" s="42" t="str">
        <f>Personal_Development!J1083</f>
        <v/>
      </c>
      <c r="K1082" s="48"/>
      <c r="L1082" s="48"/>
      <c r="M1082" s="16"/>
      <c r="N1082" s="16"/>
      <c r="O1082" s="48"/>
      <c r="P1082" s="48"/>
      <c r="Q1082" s="48"/>
      <c r="R1082" s="48"/>
      <c r="S1082" s="48"/>
      <c r="T1082" s="48"/>
      <c r="U1082" s="48"/>
      <c r="V1082" s="48"/>
      <c r="W1082" s="20">
        <f t="shared" si="124"/>
        <v>0</v>
      </c>
      <c r="X1082" s="48"/>
      <c r="Y1082" s="48"/>
      <c r="Z1082" s="16"/>
      <c r="AA1082" s="16"/>
      <c r="AB1082" s="48"/>
      <c r="AC1082" s="48"/>
      <c r="AD1082" s="48"/>
      <c r="AE1082" s="48"/>
      <c r="AF1082" s="48"/>
      <c r="AG1082" s="48"/>
      <c r="AH1082" s="48"/>
      <c r="AI1082" s="48"/>
      <c r="AJ1082" s="24">
        <f t="shared" si="125"/>
        <v>0</v>
      </c>
      <c r="AK1082" s="48"/>
      <c r="AL1082" s="48"/>
      <c r="AM1082" s="16"/>
      <c r="AN1082" s="16"/>
      <c r="AO1082" s="48"/>
      <c r="AP1082" s="48"/>
      <c r="AQ1082" s="48"/>
      <c r="AR1082" s="48"/>
      <c r="AS1082" s="48"/>
      <c r="AT1082" s="48"/>
      <c r="AU1082" s="48"/>
      <c r="AV1082" s="48"/>
      <c r="AW1082" s="26">
        <f t="shared" si="126"/>
        <v>0</v>
      </c>
      <c r="AX1082" s="16">
        <f t="shared" si="127"/>
        <v>0</v>
      </c>
      <c r="AY1082" s="48"/>
      <c r="AZ1082" s="48"/>
      <c r="BA1082" s="129"/>
      <c r="BB1082" s="157"/>
      <c r="BC1082" s="156"/>
      <c r="BD1082" s="156"/>
      <c r="BE1082" s="156"/>
      <c r="BF1082" s="156"/>
      <c r="BG1082" s="156"/>
      <c r="BH1082" s="156"/>
      <c r="BI1082" s="156"/>
      <c r="BJ1082" s="16"/>
      <c r="BK1082" s="16"/>
      <c r="BL1082" s="16"/>
      <c r="BM1082" s="135"/>
      <c r="BN1082" s="135">
        <f t="shared" si="128"/>
        <v>0</v>
      </c>
      <c r="BO1082" s="131">
        <f t="shared" si="129"/>
        <v>0</v>
      </c>
      <c r="BP1082" s="65">
        <f t="shared" si="123"/>
        <v>5</v>
      </c>
      <c r="BS1082" s="29"/>
    </row>
    <row r="1083" spans="2:71" ht="24.95" customHeight="1">
      <c r="B1083" s="48">
        <f>Personal_Development!B1084</f>
        <v>0</v>
      </c>
      <c r="C1083" s="48">
        <f>Personal_Development!C1084</f>
        <v>0</v>
      </c>
      <c r="D1083" s="14">
        <f>Personal_Development!D1084</f>
        <v>0</v>
      </c>
      <c r="E1083" s="148">
        <f>Personal_Development!E1084</f>
        <v>0</v>
      </c>
      <c r="F1083" s="12">
        <f>Personal_Development!F1084</f>
        <v>0</v>
      </c>
      <c r="G1083" s="12">
        <f>Personal_Development!G1084</f>
        <v>0</v>
      </c>
      <c r="H1083" s="40">
        <f>Personal_Development!H1084</f>
        <v>0</v>
      </c>
      <c r="I1083" s="41">
        <f>Personal_Development!I1084</f>
        <v>0</v>
      </c>
      <c r="J1083" s="42" t="str">
        <f>Personal_Development!J1084</f>
        <v/>
      </c>
      <c r="K1083" s="48"/>
      <c r="L1083" s="48"/>
      <c r="M1083" s="16"/>
      <c r="N1083" s="16"/>
      <c r="O1083" s="48"/>
      <c r="P1083" s="48"/>
      <c r="Q1083" s="48"/>
      <c r="R1083" s="48"/>
      <c r="S1083" s="48"/>
      <c r="T1083" s="48"/>
      <c r="U1083" s="48"/>
      <c r="V1083" s="48"/>
      <c r="W1083" s="20">
        <f t="shared" si="124"/>
        <v>0</v>
      </c>
      <c r="X1083" s="48"/>
      <c r="Y1083" s="48"/>
      <c r="Z1083" s="16"/>
      <c r="AA1083" s="16"/>
      <c r="AB1083" s="48"/>
      <c r="AC1083" s="48"/>
      <c r="AD1083" s="48"/>
      <c r="AE1083" s="48"/>
      <c r="AF1083" s="48"/>
      <c r="AG1083" s="48"/>
      <c r="AH1083" s="48"/>
      <c r="AI1083" s="48"/>
      <c r="AJ1083" s="24">
        <f t="shared" si="125"/>
        <v>0</v>
      </c>
      <c r="AK1083" s="48"/>
      <c r="AL1083" s="48"/>
      <c r="AM1083" s="16"/>
      <c r="AN1083" s="16"/>
      <c r="AO1083" s="48"/>
      <c r="AP1083" s="48"/>
      <c r="AQ1083" s="48"/>
      <c r="AR1083" s="48"/>
      <c r="AS1083" s="48"/>
      <c r="AT1083" s="48"/>
      <c r="AU1083" s="48"/>
      <c r="AV1083" s="48"/>
      <c r="AW1083" s="26">
        <f t="shared" si="126"/>
        <v>0</v>
      </c>
      <c r="AX1083" s="16">
        <f t="shared" si="127"/>
        <v>0</v>
      </c>
      <c r="AY1083" s="48"/>
      <c r="AZ1083" s="48"/>
      <c r="BA1083" s="129"/>
      <c r="BB1083" s="157"/>
      <c r="BC1083" s="156"/>
      <c r="BD1083" s="156"/>
      <c r="BE1083" s="156"/>
      <c r="BF1083" s="156"/>
      <c r="BG1083" s="156"/>
      <c r="BH1083" s="156"/>
      <c r="BI1083" s="156"/>
      <c r="BJ1083" s="16"/>
      <c r="BK1083" s="16"/>
      <c r="BL1083" s="16"/>
      <c r="BM1083" s="135"/>
      <c r="BN1083" s="135">
        <f t="shared" si="128"/>
        <v>0</v>
      </c>
      <c r="BO1083" s="131">
        <f t="shared" si="129"/>
        <v>0</v>
      </c>
      <c r="BP1083" s="65">
        <f t="shared" si="123"/>
        <v>5</v>
      </c>
      <c r="BS1083" s="29"/>
    </row>
    <row r="1084" spans="2:71" ht="24.95" customHeight="1">
      <c r="B1084" s="48">
        <f>Personal_Development!B1085</f>
        <v>0</v>
      </c>
      <c r="C1084" s="48">
        <f>Personal_Development!C1085</f>
        <v>0</v>
      </c>
      <c r="D1084" s="14">
        <f>Personal_Development!D1085</f>
        <v>0</v>
      </c>
      <c r="E1084" s="148">
        <f>Personal_Development!E1085</f>
        <v>0</v>
      </c>
      <c r="F1084" s="12">
        <f>Personal_Development!F1085</f>
        <v>0</v>
      </c>
      <c r="G1084" s="12">
        <f>Personal_Development!G1085</f>
        <v>0</v>
      </c>
      <c r="H1084" s="40">
        <f>Personal_Development!H1085</f>
        <v>0</v>
      </c>
      <c r="I1084" s="41">
        <f>Personal_Development!I1085</f>
        <v>0</v>
      </c>
      <c r="J1084" s="42" t="str">
        <f>Personal_Development!J1085</f>
        <v/>
      </c>
      <c r="K1084" s="48"/>
      <c r="L1084" s="48"/>
      <c r="M1084" s="16"/>
      <c r="N1084" s="16"/>
      <c r="O1084" s="48"/>
      <c r="P1084" s="48"/>
      <c r="Q1084" s="48"/>
      <c r="R1084" s="48"/>
      <c r="S1084" s="48"/>
      <c r="T1084" s="48"/>
      <c r="U1084" s="48"/>
      <c r="V1084" s="48"/>
      <c r="W1084" s="20">
        <f t="shared" si="124"/>
        <v>0</v>
      </c>
      <c r="X1084" s="48"/>
      <c r="Y1084" s="48"/>
      <c r="Z1084" s="16"/>
      <c r="AA1084" s="16"/>
      <c r="AB1084" s="48"/>
      <c r="AC1084" s="48"/>
      <c r="AD1084" s="48"/>
      <c r="AE1084" s="48"/>
      <c r="AF1084" s="48"/>
      <c r="AG1084" s="48"/>
      <c r="AH1084" s="48"/>
      <c r="AI1084" s="48"/>
      <c r="AJ1084" s="24">
        <f t="shared" si="125"/>
        <v>0</v>
      </c>
      <c r="AK1084" s="48"/>
      <c r="AL1084" s="48"/>
      <c r="AM1084" s="16"/>
      <c r="AN1084" s="16"/>
      <c r="AO1084" s="48"/>
      <c r="AP1084" s="48"/>
      <c r="AQ1084" s="48"/>
      <c r="AR1084" s="48"/>
      <c r="AS1084" s="48"/>
      <c r="AT1084" s="48"/>
      <c r="AU1084" s="48"/>
      <c r="AV1084" s="48"/>
      <c r="AW1084" s="26">
        <f t="shared" si="126"/>
        <v>0</v>
      </c>
      <c r="AX1084" s="16">
        <f t="shared" si="127"/>
        <v>0</v>
      </c>
      <c r="AY1084" s="48"/>
      <c r="AZ1084" s="48"/>
      <c r="BA1084" s="129"/>
      <c r="BB1084" s="157"/>
      <c r="BC1084" s="156"/>
      <c r="BD1084" s="156"/>
      <c r="BE1084" s="156"/>
      <c r="BF1084" s="156"/>
      <c r="BG1084" s="156"/>
      <c r="BH1084" s="156"/>
      <c r="BI1084" s="156"/>
      <c r="BJ1084" s="16"/>
      <c r="BK1084" s="16"/>
      <c r="BL1084" s="16"/>
      <c r="BM1084" s="135"/>
      <c r="BN1084" s="135">
        <f t="shared" si="128"/>
        <v>0</v>
      </c>
      <c r="BO1084" s="131">
        <f t="shared" si="129"/>
        <v>0</v>
      </c>
      <c r="BP1084" s="65">
        <f t="shared" si="123"/>
        <v>5</v>
      </c>
      <c r="BS1084" s="29"/>
    </row>
    <row r="1085" spans="2:71" ht="24.95" customHeight="1">
      <c r="B1085" s="48">
        <f>Personal_Development!B1086</f>
        <v>0</v>
      </c>
      <c r="C1085" s="48">
        <f>Personal_Development!C1086</f>
        <v>0</v>
      </c>
      <c r="D1085" s="14">
        <f>Personal_Development!D1086</f>
        <v>0</v>
      </c>
      <c r="E1085" s="148">
        <f>Personal_Development!E1086</f>
        <v>0</v>
      </c>
      <c r="F1085" s="12">
        <f>Personal_Development!F1086</f>
        <v>0</v>
      </c>
      <c r="G1085" s="12">
        <f>Personal_Development!G1086</f>
        <v>0</v>
      </c>
      <c r="H1085" s="40">
        <f>Personal_Development!H1086</f>
        <v>0</v>
      </c>
      <c r="I1085" s="41">
        <f>Personal_Development!I1086</f>
        <v>0</v>
      </c>
      <c r="J1085" s="42" t="str">
        <f>Personal_Development!J1086</f>
        <v/>
      </c>
      <c r="K1085" s="48"/>
      <c r="L1085" s="48"/>
      <c r="M1085" s="16"/>
      <c r="N1085" s="16"/>
      <c r="O1085" s="48"/>
      <c r="P1085" s="48"/>
      <c r="Q1085" s="48"/>
      <c r="R1085" s="48"/>
      <c r="S1085" s="48"/>
      <c r="T1085" s="48"/>
      <c r="U1085" s="48"/>
      <c r="V1085" s="48"/>
      <c r="W1085" s="20">
        <f t="shared" si="124"/>
        <v>0</v>
      </c>
      <c r="X1085" s="48"/>
      <c r="Y1085" s="48"/>
      <c r="Z1085" s="16"/>
      <c r="AA1085" s="16"/>
      <c r="AB1085" s="48"/>
      <c r="AC1085" s="48"/>
      <c r="AD1085" s="48"/>
      <c r="AE1085" s="48"/>
      <c r="AF1085" s="48"/>
      <c r="AG1085" s="48"/>
      <c r="AH1085" s="48"/>
      <c r="AI1085" s="48"/>
      <c r="AJ1085" s="24">
        <f t="shared" si="125"/>
        <v>0</v>
      </c>
      <c r="AK1085" s="48"/>
      <c r="AL1085" s="48"/>
      <c r="AM1085" s="16"/>
      <c r="AN1085" s="16"/>
      <c r="AO1085" s="48"/>
      <c r="AP1085" s="48"/>
      <c r="AQ1085" s="48"/>
      <c r="AR1085" s="48"/>
      <c r="AS1085" s="48"/>
      <c r="AT1085" s="48"/>
      <c r="AU1085" s="48"/>
      <c r="AV1085" s="48"/>
      <c r="AW1085" s="26">
        <f t="shared" si="126"/>
        <v>0</v>
      </c>
      <c r="AX1085" s="16">
        <f t="shared" si="127"/>
        <v>0</v>
      </c>
      <c r="AY1085" s="48"/>
      <c r="AZ1085" s="48"/>
      <c r="BA1085" s="129"/>
      <c r="BB1085" s="157"/>
      <c r="BC1085" s="156"/>
      <c r="BD1085" s="156"/>
      <c r="BE1085" s="156"/>
      <c r="BF1085" s="156"/>
      <c r="BG1085" s="156"/>
      <c r="BH1085" s="156"/>
      <c r="BI1085" s="156"/>
      <c r="BJ1085" s="16"/>
      <c r="BK1085" s="16"/>
      <c r="BL1085" s="16"/>
      <c r="BM1085" s="135"/>
      <c r="BN1085" s="135">
        <f t="shared" si="128"/>
        <v>0</v>
      </c>
      <c r="BO1085" s="131">
        <f t="shared" si="129"/>
        <v>0</v>
      </c>
      <c r="BP1085" s="65">
        <f t="shared" si="123"/>
        <v>5</v>
      </c>
      <c r="BS1085" s="29"/>
    </row>
    <row r="1086" spans="2:71" ht="24.95" customHeight="1">
      <c r="B1086" s="48">
        <f>Personal_Development!B1087</f>
        <v>0</v>
      </c>
      <c r="C1086" s="48">
        <f>Personal_Development!C1087</f>
        <v>0</v>
      </c>
      <c r="D1086" s="14">
        <f>Personal_Development!D1087</f>
        <v>0</v>
      </c>
      <c r="E1086" s="148">
        <f>Personal_Development!E1087</f>
        <v>0</v>
      </c>
      <c r="F1086" s="12">
        <f>Personal_Development!F1087</f>
        <v>0</v>
      </c>
      <c r="G1086" s="12">
        <f>Personal_Development!G1087</f>
        <v>0</v>
      </c>
      <c r="H1086" s="40">
        <f>Personal_Development!H1087</f>
        <v>0</v>
      </c>
      <c r="I1086" s="41">
        <f>Personal_Development!I1087</f>
        <v>0</v>
      </c>
      <c r="J1086" s="42" t="str">
        <f>Personal_Development!J1087</f>
        <v/>
      </c>
      <c r="K1086" s="48"/>
      <c r="L1086" s="48"/>
      <c r="M1086" s="16"/>
      <c r="N1086" s="16"/>
      <c r="O1086" s="48"/>
      <c r="P1086" s="48"/>
      <c r="Q1086" s="48"/>
      <c r="R1086" s="48"/>
      <c r="S1086" s="48"/>
      <c r="T1086" s="48"/>
      <c r="U1086" s="48"/>
      <c r="V1086" s="48"/>
      <c r="W1086" s="20">
        <f t="shared" si="124"/>
        <v>0</v>
      </c>
      <c r="X1086" s="48"/>
      <c r="Y1086" s="48"/>
      <c r="Z1086" s="16"/>
      <c r="AA1086" s="16"/>
      <c r="AB1086" s="48"/>
      <c r="AC1086" s="48"/>
      <c r="AD1086" s="48"/>
      <c r="AE1086" s="48"/>
      <c r="AF1086" s="48"/>
      <c r="AG1086" s="48"/>
      <c r="AH1086" s="48"/>
      <c r="AI1086" s="48"/>
      <c r="AJ1086" s="24">
        <f t="shared" si="125"/>
        <v>0</v>
      </c>
      <c r="AK1086" s="48"/>
      <c r="AL1086" s="48"/>
      <c r="AM1086" s="16"/>
      <c r="AN1086" s="16"/>
      <c r="AO1086" s="48"/>
      <c r="AP1086" s="48"/>
      <c r="AQ1086" s="48"/>
      <c r="AR1086" s="48"/>
      <c r="AS1086" s="48"/>
      <c r="AT1086" s="48"/>
      <c r="AU1086" s="48"/>
      <c r="AV1086" s="48"/>
      <c r="AW1086" s="26">
        <f t="shared" si="126"/>
        <v>0</v>
      </c>
      <c r="AX1086" s="16">
        <f t="shared" si="127"/>
        <v>0</v>
      </c>
      <c r="AY1086" s="48"/>
      <c r="AZ1086" s="48"/>
      <c r="BA1086" s="129"/>
      <c r="BB1086" s="157"/>
      <c r="BC1086" s="156"/>
      <c r="BD1086" s="156"/>
      <c r="BE1086" s="156"/>
      <c r="BF1086" s="156"/>
      <c r="BG1086" s="156"/>
      <c r="BH1086" s="156"/>
      <c r="BI1086" s="156"/>
      <c r="BJ1086" s="16"/>
      <c r="BK1086" s="16"/>
      <c r="BL1086" s="16"/>
      <c r="BM1086" s="135"/>
      <c r="BN1086" s="135">
        <f t="shared" si="128"/>
        <v>0</v>
      </c>
      <c r="BO1086" s="131">
        <f t="shared" si="129"/>
        <v>0</v>
      </c>
      <c r="BP1086" s="65">
        <f t="shared" si="123"/>
        <v>5</v>
      </c>
      <c r="BS1086" s="29"/>
    </row>
    <row r="1087" spans="2:71" ht="24.95" customHeight="1">
      <c r="B1087" s="48">
        <f>Personal_Development!B1088</f>
        <v>0</v>
      </c>
      <c r="C1087" s="48">
        <f>Personal_Development!C1088</f>
        <v>0</v>
      </c>
      <c r="D1087" s="14">
        <f>Personal_Development!D1088</f>
        <v>0</v>
      </c>
      <c r="E1087" s="148">
        <f>Personal_Development!E1088</f>
        <v>0</v>
      </c>
      <c r="F1087" s="12">
        <f>Personal_Development!F1088</f>
        <v>0</v>
      </c>
      <c r="G1087" s="12">
        <f>Personal_Development!G1088</f>
        <v>0</v>
      </c>
      <c r="H1087" s="40">
        <f>Personal_Development!H1088</f>
        <v>0</v>
      </c>
      <c r="I1087" s="41">
        <f>Personal_Development!I1088</f>
        <v>0</v>
      </c>
      <c r="J1087" s="42" t="str">
        <f>Personal_Development!J1088</f>
        <v/>
      </c>
      <c r="K1087" s="48"/>
      <c r="L1087" s="48"/>
      <c r="M1087" s="16"/>
      <c r="N1087" s="16"/>
      <c r="O1087" s="48"/>
      <c r="P1087" s="48"/>
      <c r="Q1087" s="48"/>
      <c r="R1087" s="48"/>
      <c r="S1087" s="48"/>
      <c r="T1087" s="48"/>
      <c r="U1087" s="48"/>
      <c r="V1087" s="48"/>
      <c r="W1087" s="20">
        <f t="shared" si="124"/>
        <v>0</v>
      </c>
      <c r="X1087" s="48"/>
      <c r="Y1087" s="48"/>
      <c r="Z1087" s="16"/>
      <c r="AA1087" s="16"/>
      <c r="AB1087" s="48"/>
      <c r="AC1087" s="48"/>
      <c r="AD1087" s="48"/>
      <c r="AE1087" s="48"/>
      <c r="AF1087" s="48"/>
      <c r="AG1087" s="48"/>
      <c r="AH1087" s="48"/>
      <c r="AI1087" s="48"/>
      <c r="AJ1087" s="24">
        <f t="shared" si="125"/>
        <v>0</v>
      </c>
      <c r="AK1087" s="48"/>
      <c r="AL1087" s="48"/>
      <c r="AM1087" s="16"/>
      <c r="AN1087" s="16"/>
      <c r="AO1087" s="48"/>
      <c r="AP1087" s="48"/>
      <c r="AQ1087" s="48"/>
      <c r="AR1087" s="48"/>
      <c r="AS1087" s="48"/>
      <c r="AT1087" s="48"/>
      <c r="AU1087" s="48"/>
      <c r="AV1087" s="48"/>
      <c r="AW1087" s="26">
        <f t="shared" si="126"/>
        <v>0</v>
      </c>
      <c r="AX1087" s="16">
        <f t="shared" si="127"/>
        <v>0</v>
      </c>
      <c r="AY1087" s="48"/>
      <c r="AZ1087" s="48"/>
      <c r="BA1087" s="129"/>
      <c r="BB1087" s="157"/>
      <c r="BC1087" s="156"/>
      <c r="BD1087" s="156"/>
      <c r="BE1087" s="156"/>
      <c r="BF1087" s="156"/>
      <c r="BG1087" s="156"/>
      <c r="BH1087" s="156"/>
      <c r="BI1087" s="156"/>
      <c r="BJ1087" s="16"/>
      <c r="BK1087" s="16"/>
      <c r="BL1087" s="16"/>
      <c r="BM1087" s="135"/>
      <c r="BN1087" s="135">
        <f t="shared" si="128"/>
        <v>0</v>
      </c>
      <c r="BO1087" s="131">
        <f t="shared" si="129"/>
        <v>0</v>
      </c>
      <c r="BP1087" s="65">
        <f t="shared" si="123"/>
        <v>5</v>
      </c>
      <c r="BS1087" s="29"/>
    </row>
    <row r="1088" spans="2:71" ht="24.95" customHeight="1">
      <c r="B1088" s="48">
        <f>Personal_Development!B1089</f>
        <v>0</v>
      </c>
      <c r="C1088" s="48">
        <f>Personal_Development!C1089</f>
        <v>0</v>
      </c>
      <c r="D1088" s="14">
        <f>Personal_Development!D1089</f>
        <v>0</v>
      </c>
      <c r="E1088" s="148">
        <f>Personal_Development!E1089</f>
        <v>0</v>
      </c>
      <c r="F1088" s="12">
        <f>Personal_Development!F1089</f>
        <v>0</v>
      </c>
      <c r="G1088" s="12">
        <f>Personal_Development!G1089</f>
        <v>0</v>
      </c>
      <c r="H1088" s="40">
        <f>Personal_Development!H1089</f>
        <v>0</v>
      </c>
      <c r="I1088" s="41">
        <f>Personal_Development!I1089</f>
        <v>0</v>
      </c>
      <c r="J1088" s="42" t="str">
        <f>Personal_Development!J1089</f>
        <v/>
      </c>
      <c r="K1088" s="48"/>
      <c r="L1088" s="48"/>
      <c r="M1088" s="16"/>
      <c r="N1088" s="16"/>
      <c r="O1088" s="48"/>
      <c r="P1088" s="48"/>
      <c r="Q1088" s="48"/>
      <c r="R1088" s="48"/>
      <c r="S1088" s="48"/>
      <c r="T1088" s="48"/>
      <c r="U1088" s="48"/>
      <c r="V1088" s="48"/>
      <c r="W1088" s="20">
        <f t="shared" si="124"/>
        <v>0</v>
      </c>
      <c r="X1088" s="48"/>
      <c r="Y1088" s="48"/>
      <c r="Z1088" s="16"/>
      <c r="AA1088" s="16"/>
      <c r="AB1088" s="48"/>
      <c r="AC1088" s="48"/>
      <c r="AD1088" s="48"/>
      <c r="AE1088" s="48"/>
      <c r="AF1088" s="48"/>
      <c r="AG1088" s="48"/>
      <c r="AH1088" s="48"/>
      <c r="AI1088" s="48"/>
      <c r="AJ1088" s="24">
        <f t="shared" si="125"/>
        <v>0</v>
      </c>
      <c r="AK1088" s="48"/>
      <c r="AL1088" s="48"/>
      <c r="AM1088" s="16"/>
      <c r="AN1088" s="16"/>
      <c r="AO1088" s="48"/>
      <c r="AP1088" s="48"/>
      <c r="AQ1088" s="48"/>
      <c r="AR1088" s="48"/>
      <c r="AS1088" s="48"/>
      <c r="AT1088" s="48"/>
      <c r="AU1088" s="48"/>
      <c r="AV1088" s="48"/>
      <c r="AW1088" s="26">
        <f t="shared" si="126"/>
        <v>0</v>
      </c>
      <c r="AX1088" s="16">
        <f t="shared" si="127"/>
        <v>0</v>
      </c>
      <c r="AY1088" s="48"/>
      <c r="AZ1088" s="48"/>
      <c r="BA1088" s="129"/>
      <c r="BB1088" s="157"/>
      <c r="BC1088" s="156"/>
      <c r="BD1088" s="156"/>
      <c r="BE1088" s="156"/>
      <c r="BF1088" s="156"/>
      <c r="BG1088" s="156"/>
      <c r="BH1088" s="156"/>
      <c r="BI1088" s="156"/>
      <c r="BJ1088" s="16"/>
      <c r="BK1088" s="16"/>
      <c r="BL1088" s="16"/>
      <c r="BM1088" s="135"/>
      <c r="BN1088" s="135">
        <f t="shared" si="128"/>
        <v>0</v>
      </c>
      <c r="BO1088" s="131">
        <f t="shared" si="129"/>
        <v>0</v>
      </c>
      <c r="BP1088" s="65">
        <f t="shared" si="123"/>
        <v>5</v>
      </c>
      <c r="BS1088" s="29"/>
    </row>
    <row r="1089" spans="2:71" ht="24.95" customHeight="1">
      <c r="B1089" s="48">
        <f>Personal_Development!B1090</f>
        <v>0</v>
      </c>
      <c r="C1089" s="48">
        <f>Personal_Development!C1090</f>
        <v>0</v>
      </c>
      <c r="D1089" s="14">
        <f>Personal_Development!D1090</f>
        <v>0</v>
      </c>
      <c r="E1089" s="148">
        <f>Personal_Development!E1090</f>
        <v>0</v>
      </c>
      <c r="F1089" s="12">
        <f>Personal_Development!F1090</f>
        <v>0</v>
      </c>
      <c r="G1089" s="12">
        <f>Personal_Development!G1090</f>
        <v>0</v>
      </c>
      <c r="H1089" s="40">
        <f>Personal_Development!H1090</f>
        <v>0</v>
      </c>
      <c r="I1089" s="41">
        <f>Personal_Development!I1090</f>
        <v>0</v>
      </c>
      <c r="J1089" s="42" t="str">
        <f>Personal_Development!J1090</f>
        <v/>
      </c>
      <c r="K1089" s="48"/>
      <c r="L1089" s="48"/>
      <c r="M1089" s="16"/>
      <c r="N1089" s="16"/>
      <c r="O1089" s="48"/>
      <c r="P1089" s="48"/>
      <c r="Q1089" s="48"/>
      <c r="R1089" s="48"/>
      <c r="S1089" s="48"/>
      <c r="T1089" s="48"/>
      <c r="U1089" s="48"/>
      <c r="V1089" s="48"/>
      <c r="W1089" s="20">
        <f t="shared" si="124"/>
        <v>0</v>
      </c>
      <c r="X1089" s="48"/>
      <c r="Y1089" s="48"/>
      <c r="Z1089" s="16"/>
      <c r="AA1089" s="16"/>
      <c r="AB1089" s="48"/>
      <c r="AC1089" s="48"/>
      <c r="AD1089" s="48"/>
      <c r="AE1089" s="48"/>
      <c r="AF1089" s="48"/>
      <c r="AG1089" s="48"/>
      <c r="AH1089" s="48"/>
      <c r="AI1089" s="48"/>
      <c r="AJ1089" s="24">
        <f t="shared" si="125"/>
        <v>0</v>
      </c>
      <c r="AK1089" s="48"/>
      <c r="AL1089" s="48"/>
      <c r="AM1089" s="16"/>
      <c r="AN1089" s="16"/>
      <c r="AO1089" s="48"/>
      <c r="AP1089" s="48"/>
      <c r="AQ1089" s="48"/>
      <c r="AR1089" s="48"/>
      <c r="AS1089" s="48"/>
      <c r="AT1089" s="48"/>
      <c r="AU1089" s="48"/>
      <c r="AV1089" s="48"/>
      <c r="AW1089" s="26">
        <f t="shared" si="126"/>
        <v>0</v>
      </c>
      <c r="AX1089" s="16">
        <f t="shared" si="127"/>
        <v>0</v>
      </c>
      <c r="AY1089" s="48"/>
      <c r="AZ1089" s="48"/>
      <c r="BA1089" s="129"/>
      <c r="BB1089" s="157"/>
      <c r="BC1089" s="156"/>
      <c r="BD1089" s="156"/>
      <c r="BE1089" s="156"/>
      <c r="BF1089" s="156"/>
      <c r="BG1089" s="156"/>
      <c r="BH1089" s="156"/>
      <c r="BI1089" s="156"/>
      <c r="BJ1089" s="16"/>
      <c r="BK1089" s="16"/>
      <c r="BL1089" s="16"/>
      <c r="BM1089" s="135"/>
      <c r="BN1089" s="135">
        <f t="shared" si="128"/>
        <v>0</v>
      </c>
      <c r="BO1089" s="131">
        <f t="shared" si="129"/>
        <v>0</v>
      </c>
      <c r="BP1089" s="65">
        <f t="shared" si="123"/>
        <v>5</v>
      </c>
      <c r="BS1089" s="29"/>
    </row>
    <row r="1090" spans="2:71" ht="24.95" customHeight="1">
      <c r="B1090" s="48">
        <f>Personal_Development!B1091</f>
        <v>0</v>
      </c>
      <c r="C1090" s="48">
        <f>Personal_Development!C1091</f>
        <v>0</v>
      </c>
      <c r="D1090" s="14">
        <f>Personal_Development!D1091</f>
        <v>0</v>
      </c>
      <c r="E1090" s="148">
        <f>Personal_Development!E1091</f>
        <v>0</v>
      </c>
      <c r="F1090" s="12">
        <f>Personal_Development!F1091</f>
        <v>0</v>
      </c>
      <c r="G1090" s="12">
        <f>Personal_Development!G1091</f>
        <v>0</v>
      </c>
      <c r="H1090" s="40">
        <f>Personal_Development!H1091</f>
        <v>0</v>
      </c>
      <c r="I1090" s="41">
        <f>Personal_Development!I1091</f>
        <v>0</v>
      </c>
      <c r="J1090" s="42" t="str">
        <f>Personal_Development!J1091</f>
        <v/>
      </c>
      <c r="K1090" s="48"/>
      <c r="L1090" s="48"/>
      <c r="M1090" s="16"/>
      <c r="N1090" s="16"/>
      <c r="O1090" s="48"/>
      <c r="P1090" s="48"/>
      <c r="Q1090" s="48"/>
      <c r="R1090" s="48"/>
      <c r="S1090" s="48"/>
      <c r="T1090" s="48"/>
      <c r="U1090" s="48"/>
      <c r="V1090" s="48"/>
      <c r="W1090" s="20">
        <f t="shared" si="124"/>
        <v>0</v>
      </c>
      <c r="X1090" s="48"/>
      <c r="Y1090" s="48"/>
      <c r="Z1090" s="16"/>
      <c r="AA1090" s="16"/>
      <c r="AB1090" s="48"/>
      <c r="AC1090" s="48"/>
      <c r="AD1090" s="48"/>
      <c r="AE1090" s="48"/>
      <c r="AF1090" s="48"/>
      <c r="AG1090" s="48"/>
      <c r="AH1090" s="48"/>
      <c r="AI1090" s="48"/>
      <c r="AJ1090" s="24">
        <f t="shared" si="125"/>
        <v>0</v>
      </c>
      <c r="AK1090" s="48"/>
      <c r="AL1090" s="48"/>
      <c r="AM1090" s="16"/>
      <c r="AN1090" s="16"/>
      <c r="AO1090" s="48"/>
      <c r="AP1090" s="48"/>
      <c r="AQ1090" s="48"/>
      <c r="AR1090" s="48"/>
      <c r="AS1090" s="48"/>
      <c r="AT1090" s="48"/>
      <c r="AU1090" s="48"/>
      <c r="AV1090" s="48"/>
      <c r="AW1090" s="26">
        <f t="shared" si="126"/>
        <v>0</v>
      </c>
      <c r="AX1090" s="16">
        <f t="shared" si="127"/>
        <v>0</v>
      </c>
      <c r="AY1090" s="48"/>
      <c r="AZ1090" s="48"/>
      <c r="BA1090" s="129"/>
      <c r="BB1090" s="157"/>
      <c r="BC1090" s="156"/>
      <c r="BD1090" s="156"/>
      <c r="BE1090" s="156"/>
      <c r="BF1090" s="156"/>
      <c r="BG1090" s="156"/>
      <c r="BH1090" s="156"/>
      <c r="BI1090" s="156"/>
      <c r="BJ1090" s="16"/>
      <c r="BK1090" s="16"/>
      <c r="BL1090" s="16"/>
      <c r="BM1090" s="135"/>
      <c r="BN1090" s="135">
        <f t="shared" si="128"/>
        <v>0</v>
      </c>
      <c r="BO1090" s="131">
        <f t="shared" si="129"/>
        <v>0</v>
      </c>
      <c r="BP1090" s="65">
        <f t="shared" si="123"/>
        <v>5</v>
      </c>
      <c r="BS1090" s="29"/>
    </row>
    <row r="1091" spans="2:71" ht="24.95" customHeight="1">
      <c r="B1091" s="48">
        <f>Personal_Development!B1092</f>
        <v>0</v>
      </c>
      <c r="C1091" s="48">
        <f>Personal_Development!C1092</f>
        <v>0</v>
      </c>
      <c r="D1091" s="14">
        <f>Personal_Development!D1092</f>
        <v>0</v>
      </c>
      <c r="E1091" s="148">
        <f>Personal_Development!E1092</f>
        <v>0</v>
      </c>
      <c r="F1091" s="12">
        <f>Personal_Development!F1092</f>
        <v>0</v>
      </c>
      <c r="G1091" s="12">
        <f>Personal_Development!G1092</f>
        <v>0</v>
      </c>
      <c r="H1091" s="40">
        <f>Personal_Development!H1092</f>
        <v>0</v>
      </c>
      <c r="I1091" s="41">
        <f>Personal_Development!I1092</f>
        <v>0</v>
      </c>
      <c r="J1091" s="42" t="str">
        <f>Personal_Development!J1092</f>
        <v/>
      </c>
      <c r="K1091" s="48"/>
      <c r="L1091" s="48"/>
      <c r="M1091" s="16"/>
      <c r="N1091" s="16"/>
      <c r="O1091" s="48"/>
      <c r="P1091" s="48"/>
      <c r="Q1091" s="48"/>
      <c r="R1091" s="48"/>
      <c r="S1091" s="48"/>
      <c r="T1091" s="48"/>
      <c r="U1091" s="48"/>
      <c r="V1091" s="48"/>
      <c r="W1091" s="20">
        <f t="shared" si="124"/>
        <v>0</v>
      </c>
      <c r="X1091" s="48"/>
      <c r="Y1091" s="48"/>
      <c r="Z1091" s="16"/>
      <c r="AA1091" s="16"/>
      <c r="AB1091" s="48"/>
      <c r="AC1091" s="48"/>
      <c r="AD1091" s="48"/>
      <c r="AE1091" s="48"/>
      <c r="AF1091" s="48"/>
      <c r="AG1091" s="48"/>
      <c r="AH1091" s="48"/>
      <c r="AI1091" s="48"/>
      <c r="AJ1091" s="24">
        <f t="shared" si="125"/>
        <v>0</v>
      </c>
      <c r="AK1091" s="48"/>
      <c r="AL1091" s="48"/>
      <c r="AM1091" s="16"/>
      <c r="AN1091" s="16"/>
      <c r="AO1091" s="48"/>
      <c r="AP1091" s="48"/>
      <c r="AQ1091" s="48"/>
      <c r="AR1091" s="48"/>
      <c r="AS1091" s="48"/>
      <c r="AT1091" s="48"/>
      <c r="AU1091" s="48"/>
      <c r="AV1091" s="48"/>
      <c r="AW1091" s="26">
        <f t="shared" si="126"/>
        <v>0</v>
      </c>
      <c r="AX1091" s="16">
        <f t="shared" si="127"/>
        <v>0</v>
      </c>
      <c r="AY1091" s="48"/>
      <c r="AZ1091" s="48"/>
      <c r="BA1091" s="129"/>
      <c r="BB1091" s="157"/>
      <c r="BC1091" s="156"/>
      <c r="BD1091" s="156"/>
      <c r="BE1091" s="156"/>
      <c r="BF1091" s="156"/>
      <c r="BG1091" s="156"/>
      <c r="BH1091" s="156"/>
      <c r="BI1091" s="156"/>
      <c r="BJ1091" s="16"/>
      <c r="BK1091" s="16"/>
      <c r="BL1091" s="16"/>
      <c r="BM1091" s="135"/>
      <c r="BN1091" s="135">
        <f t="shared" si="128"/>
        <v>0</v>
      </c>
      <c r="BO1091" s="131">
        <f t="shared" si="129"/>
        <v>0</v>
      </c>
      <c r="BP1091" s="65">
        <f t="shared" si="123"/>
        <v>5</v>
      </c>
      <c r="BS1091" s="29"/>
    </row>
    <row r="1092" spans="2:71" ht="24.95" customHeight="1">
      <c r="B1092" s="48">
        <f>Personal_Development!B1093</f>
        <v>0</v>
      </c>
      <c r="C1092" s="48">
        <f>Personal_Development!C1093</f>
        <v>0</v>
      </c>
      <c r="D1092" s="14">
        <f>Personal_Development!D1093</f>
        <v>0</v>
      </c>
      <c r="E1092" s="148">
        <f>Personal_Development!E1093</f>
        <v>0</v>
      </c>
      <c r="F1092" s="12">
        <f>Personal_Development!F1093</f>
        <v>0</v>
      </c>
      <c r="G1092" s="12">
        <f>Personal_Development!G1093</f>
        <v>0</v>
      </c>
      <c r="H1092" s="40">
        <f>Personal_Development!H1093</f>
        <v>0</v>
      </c>
      <c r="I1092" s="41">
        <f>Personal_Development!I1093</f>
        <v>0</v>
      </c>
      <c r="J1092" s="42" t="str">
        <f>Personal_Development!J1093</f>
        <v/>
      </c>
      <c r="K1092" s="48"/>
      <c r="L1092" s="48"/>
      <c r="M1092" s="16"/>
      <c r="N1092" s="16"/>
      <c r="O1092" s="48"/>
      <c r="P1092" s="48"/>
      <c r="Q1092" s="48"/>
      <c r="R1092" s="48"/>
      <c r="S1092" s="48"/>
      <c r="T1092" s="48"/>
      <c r="U1092" s="48"/>
      <c r="V1092" s="48"/>
      <c r="W1092" s="20">
        <f t="shared" si="124"/>
        <v>0</v>
      </c>
      <c r="X1092" s="48"/>
      <c r="Y1092" s="48"/>
      <c r="Z1092" s="16"/>
      <c r="AA1092" s="16"/>
      <c r="AB1092" s="48"/>
      <c r="AC1092" s="48"/>
      <c r="AD1092" s="48"/>
      <c r="AE1092" s="48"/>
      <c r="AF1092" s="48"/>
      <c r="AG1092" s="48"/>
      <c r="AH1092" s="48"/>
      <c r="AI1092" s="48"/>
      <c r="AJ1092" s="24">
        <f t="shared" si="125"/>
        <v>0</v>
      </c>
      <c r="AK1092" s="48"/>
      <c r="AL1092" s="48"/>
      <c r="AM1092" s="16"/>
      <c r="AN1092" s="16"/>
      <c r="AO1092" s="48"/>
      <c r="AP1092" s="48"/>
      <c r="AQ1092" s="48"/>
      <c r="AR1092" s="48"/>
      <c r="AS1092" s="48"/>
      <c r="AT1092" s="48"/>
      <c r="AU1092" s="48"/>
      <c r="AV1092" s="48"/>
      <c r="AW1092" s="26">
        <f t="shared" si="126"/>
        <v>0</v>
      </c>
      <c r="AX1092" s="16">
        <f t="shared" si="127"/>
        <v>0</v>
      </c>
      <c r="AY1092" s="48"/>
      <c r="AZ1092" s="48"/>
      <c r="BA1092" s="129"/>
      <c r="BB1092" s="157"/>
      <c r="BC1092" s="156"/>
      <c r="BD1092" s="156"/>
      <c r="BE1092" s="156"/>
      <c r="BF1092" s="156"/>
      <c r="BG1092" s="156"/>
      <c r="BH1092" s="156"/>
      <c r="BI1092" s="156"/>
      <c r="BJ1092" s="16"/>
      <c r="BK1092" s="16"/>
      <c r="BL1092" s="16"/>
      <c r="BM1092" s="135"/>
      <c r="BN1092" s="135">
        <f t="shared" si="128"/>
        <v>0</v>
      </c>
      <c r="BO1092" s="131">
        <f t="shared" si="129"/>
        <v>0</v>
      </c>
      <c r="BP1092" s="65">
        <f t="shared" ref="BP1092:BP1155" si="130">ROUND(IF($BO1092&gt;=11,"1",IF($BO1092&gt;=7,"2",IF($BO1092&gt;=4,"3",IF($BO1092&gt;0,"4",IF($BO1092=0,"5"))))),2)</f>
        <v>5</v>
      </c>
      <c r="BS1092" s="29"/>
    </row>
    <row r="1093" spans="2:71" ht="24.95" customHeight="1">
      <c r="B1093" s="48">
        <f>Personal_Development!B1094</f>
        <v>0</v>
      </c>
      <c r="C1093" s="48">
        <f>Personal_Development!C1094</f>
        <v>0</v>
      </c>
      <c r="D1093" s="14">
        <f>Personal_Development!D1094</f>
        <v>0</v>
      </c>
      <c r="E1093" s="148">
        <f>Personal_Development!E1094</f>
        <v>0</v>
      </c>
      <c r="F1093" s="12">
        <f>Personal_Development!F1094</f>
        <v>0</v>
      </c>
      <c r="G1093" s="12">
        <f>Personal_Development!G1094</f>
        <v>0</v>
      </c>
      <c r="H1093" s="40">
        <f>Personal_Development!H1094</f>
        <v>0</v>
      </c>
      <c r="I1093" s="41">
        <f>Personal_Development!I1094</f>
        <v>0</v>
      </c>
      <c r="J1093" s="42" t="str">
        <f>Personal_Development!J1094</f>
        <v/>
      </c>
      <c r="K1093" s="48"/>
      <c r="L1093" s="48"/>
      <c r="M1093" s="16"/>
      <c r="N1093" s="16"/>
      <c r="O1093" s="48"/>
      <c r="P1093" s="48"/>
      <c r="Q1093" s="48"/>
      <c r="R1093" s="48"/>
      <c r="S1093" s="48"/>
      <c r="T1093" s="48"/>
      <c r="U1093" s="48"/>
      <c r="V1093" s="48"/>
      <c r="W1093" s="20">
        <f t="shared" si="124"/>
        <v>0</v>
      </c>
      <c r="X1093" s="48"/>
      <c r="Y1093" s="48"/>
      <c r="Z1093" s="16"/>
      <c r="AA1093" s="16"/>
      <c r="AB1093" s="48"/>
      <c r="AC1093" s="48"/>
      <c r="AD1093" s="48"/>
      <c r="AE1093" s="48"/>
      <c r="AF1093" s="48"/>
      <c r="AG1093" s="48"/>
      <c r="AH1093" s="48"/>
      <c r="AI1093" s="48"/>
      <c r="AJ1093" s="24">
        <f t="shared" si="125"/>
        <v>0</v>
      </c>
      <c r="AK1093" s="48"/>
      <c r="AL1093" s="48"/>
      <c r="AM1093" s="16"/>
      <c r="AN1093" s="16"/>
      <c r="AO1093" s="48"/>
      <c r="AP1093" s="48"/>
      <c r="AQ1093" s="48"/>
      <c r="AR1093" s="48"/>
      <c r="AS1093" s="48"/>
      <c r="AT1093" s="48"/>
      <c r="AU1093" s="48"/>
      <c r="AV1093" s="48"/>
      <c r="AW1093" s="26">
        <f t="shared" si="126"/>
        <v>0</v>
      </c>
      <c r="AX1093" s="16">
        <f t="shared" si="127"/>
        <v>0</v>
      </c>
      <c r="AY1093" s="48"/>
      <c r="AZ1093" s="48"/>
      <c r="BA1093" s="129"/>
      <c r="BB1093" s="157"/>
      <c r="BC1093" s="156"/>
      <c r="BD1093" s="156"/>
      <c r="BE1093" s="156"/>
      <c r="BF1093" s="156"/>
      <c r="BG1093" s="156"/>
      <c r="BH1093" s="156"/>
      <c r="BI1093" s="156"/>
      <c r="BJ1093" s="16"/>
      <c r="BK1093" s="16"/>
      <c r="BL1093" s="16"/>
      <c r="BM1093" s="135"/>
      <c r="BN1093" s="135">
        <f t="shared" si="128"/>
        <v>0</v>
      </c>
      <c r="BO1093" s="131">
        <f t="shared" si="129"/>
        <v>0</v>
      </c>
      <c r="BP1093" s="65">
        <f t="shared" si="130"/>
        <v>5</v>
      </c>
      <c r="BS1093" s="29"/>
    </row>
    <row r="1094" spans="2:71" ht="24.95" customHeight="1">
      <c r="B1094" s="48">
        <f>Personal_Development!B1095</f>
        <v>0</v>
      </c>
      <c r="C1094" s="48">
        <f>Personal_Development!C1095</f>
        <v>0</v>
      </c>
      <c r="D1094" s="14">
        <f>Personal_Development!D1095</f>
        <v>0</v>
      </c>
      <c r="E1094" s="148">
        <f>Personal_Development!E1095</f>
        <v>0</v>
      </c>
      <c r="F1094" s="12">
        <f>Personal_Development!F1095</f>
        <v>0</v>
      </c>
      <c r="G1094" s="12">
        <f>Personal_Development!G1095</f>
        <v>0</v>
      </c>
      <c r="H1094" s="40">
        <f>Personal_Development!H1095</f>
        <v>0</v>
      </c>
      <c r="I1094" s="41">
        <f>Personal_Development!I1095</f>
        <v>0</v>
      </c>
      <c r="J1094" s="42" t="str">
        <f>Personal_Development!J1095</f>
        <v/>
      </c>
      <c r="K1094" s="48"/>
      <c r="L1094" s="48"/>
      <c r="M1094" s="16"/>
      <c r="N1094" s="16"/>
      <c r="O1094" s="48"/>
      <c r="P1094" s="48"/>
      <c r="Q1094" s="48"/>
      <c r="R1094" s="48"/>
      <c r="S1094" s="48"/>
      <c r="T1094" s="48"/>
      <c r="U1094" s="48"/>
      <c r="V1094" s="48"/>
      <c r="W1094" s="20">
        <f t="shared" si="124"/>
        <v>0</v>
      </c>
      <c r="X1094" s="48"/>
      <c r="Y1094" s="48"/>
      <c r="Z1094" s="16"/>
      <c r="AA1094" s="16"/>
      <c r="AB1094" s="48"/>
      <c r="AC1094" s="48"/>
      <c r="AD1094" s="48"/>
      <c r="AE1094" s="48"/>
      <c r="AF1094" s="48"/>
      <c r="AG1094" s="48"/>
      <c r="AH1094" s="48"/>
      <c r="AI1094" s="48"/>
      <c r="AJ1094" s="24">
        <f t="shared" si="125"/>
        <v>0</v>
      </c>
      <c r="AK1094" s="48"/>
      <c r="AL1094" s="48"/>
      <c r="AM1094" s="16"/>
      <c r="AN1094" s="16"/>
      <c r="AO1094" s="48"/>
      <c r="AP1094" s="48"/>
      <c r="AQ1094" s="48"/>
      <c r="AR1094" s="48"/>
      <c r="AS1094" s="48"/>
      <c r="AT1094" s="48"/>
      <c r="AU1094" s="48"/>
      <c r="AV1094" s="48"/>
      <c r="AW1094" s="26">
        <f t="shared" si="126"/>
        <v>0</v>
      </c>
      <c r="AX1094" s="16">
        <f t="shared" si="127"/>
        <v>0</v>
      </c>
      <c r="AY1094" s="48"/>
      <c r="AZ1094" s="48"/>
      <c r="BA1094" s="129"/>
      <c r="BB1094" s="157"/>
      <c r="BC1094" s="156"/>
      <c r="BD1094" s="156"/>
      <c r="BE1094" s="156"/>
      <c r="BF1094" s="156"/>
      <c r="BG1094" s="156"/>
      <c r="BH1094" s="156"/>
      <c r="BI1094" s="156"/>
      <c r="BJ1094" s="16"/>
      <c r="BK1094" s="16"/>
      <c r="BL1094" s="16"/>
      <c r="BM1094" s="135"/>
      <c r="BN1094" s="135">
        <f t="shared" si="128"/>
        <v>0</v>
      </c>
      <c r="BO1094" s="131">
        <f t="shared" si="129"/>
        <v>0</v>
      </c>
      <c r="BP1094" s="65">
        <f t="shared" si="130"/>
        <v>5</v>
      </c>
      <c r="BS1094" s="29"/>
    </row>
    <row r="1095" spans="2:71" ht="24.95" customHeight="1">
      <c r="B1095" s="48">
        <f>Personal_Development!B1096</f>
        <v>0</v>
      </c>
      <c r="C1095" s="48">
        <f>Personal_Development!C1096</f>
        <v>0</v>
      </c>
      <c r="D1095" s="14">
        <f>Personal_Development!D1096</f>
        <v>0</v>
      </c>
      <c r="E1095" s="148">
        <f>Personal_Development!E1096</f>
        <v>0</v>
      </c>
      <c r="F1095" s="12">
        <f>Personal_Development!F1096</f>
        <v>0</v>
      </c>
      <c r="G1095" s="12">
        <f>Personal_Development!G1096</f>
        <v>0</v>
      </c>
      <c r="H1095" s="40">
        <f>Personal_Development!H1096</f>
        <v>0</v>
      </c>
      <c r="I1095" s="41">
        <f>Personal_Development!I1096</f>
        <v>0</v>
      </c>
      <c r="J1095" s="42" t="str">
        <f>Personal_Development!J1096</f>
        <v/>
      </c>
      <c r="K1095" s="48"/>
      <c r="L1095" s="48"/>
      <c r="M1095" s="16"/>
      <c r="N1095" s="16"/>
      <c r="O1095" s="48"/>
      <c r="P1095" s="48"/>
      <c r="Q1095" s="48"/>
      <c r="R1095" s="48"/>
      <c r="S1095" s="48"/>
      <c r="T1095" s="48"/>
      <c r="U1095" s="48"/>
      <c r="V1095" s="48"/>
      <c r="W1095" s="20">
        <f t="shared" si="124"/>
        <v>0</v>
      </c>
      <c r="X1095" s="48"/>
      <c r="Y1095" s="48"/>
      <c r="Z1095" s="16"/>
      <c r="AA1095" s="16"/>
      <c r="AB1095" s="48"/>
      <c r="AC1095" s="48"/>
      <c r="AD1095" s="48"/>
      <c r="AE1095" s="48"/>
      <c r="AF1095" s="48"/>
      <c r="AG1095" s="48"/>
      <c r="AH1095" s="48"/>
      <c r="AI1095" s="48"/>
      <c r="AJ1095" s="24">
        <f t="shared" si="125"/>
        <v>0</v>
      </c>
      <c r="AK1095" s="48"/>
      <c r="AL1095" s="48"/>
      <c r="AM1095" s="16"/>
      <c r="AN1095" s="16"/>
      <c r="AO1095" s="48"/>
      <c r="AP1095" s="48"/>
      <c r="AQ1095" s="48"/>
      <c r="AR1095" s="48"/>
      <c r="AS1095" s="48"/>
      <c r="AT1095" s="48"/>
      <c r="AU1095" s="48"/>
      <c r="AV1095" s="48"/>
      <c r="AW1095" s="26">
        <f t="shared" si="126"/>
        <v>0</v>
      </c>
      <c r="AX1095" s="16">
        <f t="shared" si="127"/>
        <v>0</v>
      </c>
      <c r="AY1095" s="48"/>
      <c r="AZ1095" s="48"/>
      <c r="BA1095" s="129"/>
      <c r="BB1095" s="157"/>
      <c r="BC1095" s="156"/>
      <c r="BD1095" s="156"/>
      <c r="BE1095" s="156"/>
      <c r="BF1095" s="156"/>
      <c r="BG1095" s="156"/>
      <c r="BH1095" s="156"/>
      <c r="BI1095" s="156"/>
      <c r="BJ1095" s="16"/>
      <c r="BK1095" s="16"/>
      <c r="BL1095" s="16"/>
      <c r="BM1095" s="135"/>
      <c r="BN1095" s="135">
        <f t="shared" si="128"/>
        <v>0</v>
      </c>
      <c r="BO1095" s="131">
        <f t="shared" si="129"/>
        <v>0</v>
      </c>
      <c r="BP1095" s="65">
        <f t="shared" si="130"/>
        <v>5</v>
      </c>
      <c r="BS1095" s="29"/>
    </row>
    <row r="1096" spans="2:71" ht="24.95" customHeight="1">
      <c r="B1096" s="48">
        <f>Personal_Development!B1097</f>
        <v>0</v>
      </c>
      <c r="C1096" s="48">
        <f>Personal_Development!C1097</f>
        <v>0</v>
      </c>
      <c r="D1096" s="14">
        <f>Personal_Development!D1097</f>
        <v>0</v>
      </c>
      <c r="E1096" s="148">
        <f>Personal_Development!E1097</f>
        <v>0</v>
      </c>
      <c r="F1096" s="12">
        <f>Personal_Development!F1097</f>
        <v>0</v>
      </c>
      <c r="G1096" s="12">
        <f>Personal_Development!G1097</f>
        <v>0</v>
      </c>
      <c r="H1096" s="40">
        <f>Personal_Development!H1097</f>
        <v>0</v>
      </c>
      <c r="I1096" s="41">
        <f>Personal_Development!I1097</f>
        <v>0</v>
      </c>
      <c r="J1096" s="42" t="str">
        <f>Personal_Development!J1097</f>
        <v/>
      </c>
      <c r="K1096" s="48"/>
      <c r="L1096" s="48"/>
      <c r="M1096" s="16"/>
      <c r="N1096" s="16"/>
      <c r="O1096" s="48"/>
      <c r="P1096" s="48"/>
      <c r="Q1096" s="48"/>
      <c r="R1096" s="48"/>
      <c r="S1096" s="48"/>
      <c r="T1096" s="48"/>
      <c r="U1096" s="48"/>
      <c r="V1096" s="48"/>
      <c r="W1096" s="20">
        <f t="shared" si="124"/>
        <v>0</v>
      </c>
      <c r="X1096" s="48"/>
      <c r="Y1096" s="48"/>
      <c r="Z1096" s="16"/>
      <c r="AA1096" s="16"/>
      <c r="AB1096" s="48"/>
      <c r="AC1096" s="48"/>
      <c r="AD1096" s="48"/>
      <c r="AE1096" s="48"/>
      <c r="AF1096" s="48"/>
      <c r="AG1096" s="48"/>
      <c r="AH1096" s="48"/>
      <c r="AI1096" s="48"/>
      <c r="AJ1096" s="24">
        <f t="shared" si="125"/>
        <v>0</v>
      </c>
      <c r="AK1096" s="48"/>
      <c r="AL1096" s="48"/>
      <c r="AM1096" s="16"/>
      <c r="AN1096" s="16"/>
      <c r="AO1096" s="48"/>
      <c r="AP1096" s="48"/>
      <c r="AQ1096" s="48"/>
      <c r="AR1096" s="48"/>
      <c r="AS1096" s="48"/>
      <c r="AT1096" s="48"/>
      <c r="AU1096" s="48"/>
      <c r="AV1096" s="48"/>
      <c r="AW1096" s="26">
        <f t="shared" si="126"/>
        <v>0</v>
      </c>
      <c r="AX1096" s="16">
        <f t="shared" si="127"/>
        <v>0</v>
      </c>
      <c r="AY1096" s="48"/>
      <c r="AZ1096" s="48"/>
      <c r="BA1096" s="129"/>
      <c r="BB1096" s="157"/>
      <c r="BC1096" s="156"/>
      <c r="BD1096" s="156"/>
      <c r="BE1096" s="156"/>
      <c r="BF1096" s="156"/>
      <c r="BG1096" s="156"/>
      <c r="BH1096" s="156"/>
      <c r="BI1096" s="156"/>
      <c r="BJ1096" s="16"/>
      <c r="BK1096" s="16"/>
      <c r="BL1096" s="16"/>
      <c r="BM1096" s="135"/>
      <c r="BN1096" s="135">
        <f t="shared" si="128"/>
        <v>0</v>
      </c>
      <c r="BO1096" s="131">
        <f t="shared" si="129"/>
        <v>0</v>
      </c>
      <c r="BP1096" s="65">
        <f t="shared" si="130"/>
        <v>5</v>
      </c>
      <c r="BS1096" s="29"/>
    </row>
    <row r="1097" spans="2:71" ht="24.95" customHeight="1">
      <c r="B1097" s="48">
        <f>Personal_Development!B1098</f>
        <v>0</v>
      </c>
      <c r="C1097" s="48">
        <f>Personal_Development!C1098</f>
        <v>0</v>
      </c>
      <c r="D1097" s="14">
        <f>Personal_Development!D1098</f>
        <v>0</v>
      </c>
      <c r="E1097" s="148">
        <f>Personal_Development!E1098</f>
        <v>0</v>
      </c>
      <c r="F1097" s="12">
        <f>Personal_Development!F1098</f>
        <v>0</v>
      </c>
      <c r="G1097" s="12">
        <f>Personal_Development!G1098</f>
        <v>0</v>
      </c>
      <c r="H1097" s="40">
        <f>Personal_Development!H1098</f>
        <v>0</v>
      </c>
      <c r="I1097" s="41">
        <f>Personal_Development!I1098</f>
        <v>0</v>
      </c>
      <c r="J1097" s="42" t="str">
        <f>Personal_Development!J1098</f>
        <v/>
      </c>
      <c r="K1097" s="48"/>
      <c r="L1097" s="48"/>
      <c r="M1097" s="16"/>
      <c r="N1097" s="16"/>
      <c r="O1097" s="48"/>
      <c r="P1097" s="48"/>
      <c r="Q1097" s="48"/>
      <c r="R1097" s="48"/>
      <c r="S1097" s="48"/>
      <c r="T1097" s="48"/>
      <c r="U1097" s="48"/>
      <c r="V1097" s="48"/>
      <c r="W1097" s="20">
        <f t="shared" si="124"/>
        <v>0</v>
      </c>
      <c r="X1097" s="48"/>
      <c r="Y1097" s="48"/>
      <c r="Z1097" s="16"/>
      <c r="AA1097" s="16"/>
      <c r="AB1097" s="48"/>
      <c r="AC1097" s="48"/>
      <c r="AD1097" s="48"/>
      <c r="AE1097" s="48"/>
      <c r="AF1097" s="48"/>
      <c r="AG1097" s="48"/>
      <c r="AH1097" s="48"/>
      <c r="AI1097" s="48"/>
      <c r="AJ1097" s="24">
        <f t="shared" si="125"/>
        <v>0</v>
      </c>
      <c r="AK1097" s="48"/>
      <c r="AL1097" s="48"/>
      <c r="AM1097" s="16"/>
      <c r="AN1097" s="16"/>
      <c r="AO1097" s="48"/>
      <c r="AP1097" s="48"/>
      <c r="AQ1097" s="48"/>
      <c r="AR1097" s="48"/>
      <c r="AS1097" s="48"/>
      <c r="AT1097" s="48"/>
      <c r="AU1097" s="48"/>
      <c r="AV1097" s="48"/>
      <c r="AW1097" s="26">
        <f t="shared" si="126"/>
        <v>0</v>
      </c>
      <c r="AX1097" s="16">
        <f t="shared" si="127"/>
        <v>0</v>
      </c>
      <c r="AY1097" s="48"/>
      <c r="AZ1097" s="48"/>
      <c r="BA1097" s="129"/>
      <c r="BB1097" s="157"/>
      <c r="BC1097" s="156"/>
      <c r="BD1097" s="156"/>
      <c r="BE1097" s="156"/>
      <c r="BF1097" s="156"/>
      <c r="BG1097" s="156"/>
      <c r="BH1097" s="156"/>
      <c r="BI1097" s="156"/>
      <c r="BJ1097" s="16"/>
      <c r="BK1097" s="16"/>
      <c r="BL1097" s="16"/>
      <c r="BM1097" s="135"/>
      <c r="BN1097" s="135">
        <f t="shared" si="128"/>
        <v>0</v>
      </c>
      <c r="BO1097" s="131">
        <f t="shared" si="129"/>
        <v>0</v>
      </c>
      <c r="BP1097" s="65">
        <f t="shared" si="130"/>
        <v>5</v>
      </c>
      <c r="BS1097" s="29"/>
    </row>
    <row r="1098" spans="2:71" ht="24.95" customHeight="1">
      <c r="B1098" s="48">
        <f>Personal_Development!B1099</f>
        <v>0</v>
      </c>
      <c r="C1098" s="48">
        <f>Personal_Development!C1099</f>
        <v>0</v>
      </c>
      <c r="D1098" s="14">
        <f>Personal_Development!D1099</f>
        <v>0</v>
      </c>
      <c r="E1098" s="148">
        <f>Personal_Development!E1099</f>
        <v>0</v>
      </c>
      <c r="F1098" s="12">
        <f>Personal_Development!F1099</f>
        <v>0</v>
      </c>
      <c r="G1098" s="12">
        <f>Personal_Development!G1099</f>
        <v>0</v>
      </c>
      <c r="H1098" s="40">
        <f>Personal_Development!H1099</f>
        <v>0</v>
      </c>
      <c r="I1098" s="41">
        <f>Personal_Development!I1099</f>
        <v>0</v>
      </c>
      <c r="J1098" s="42" t="str">
        <f>Personal_Development!J1099</f>
        <v/>
      </c>
      <c r="K1098" s="48"/>
      <c r="L1098" s="48"/>
      <c r="M1098" s="16"/>
      <c r="N1098" s="16"/>
      <c r="O1098" s="48"/>
      <c r="P1098" s="48"/>
      <c r="Q1098" s="48"/>
      <c r="R1098" s="48"/>
      <c r="S1098" s="48"/>
      <c r="T1098" s="48"/>
      <c r="U1098" s="48"/>
      <c r="V1098" s="48"/>
      <c r="W1098" s="20">
        <f t="shared" si="124"/>
        <v>0</v>
      </c>
      <c r="X1098" s="48"/>
      <c r="Y1098" s="48"/>
      <c r="Z1098" s="16"/>
      <c r="AA1098" s="16"/>
      <c r="AB1098" s="48"/>
      <c r="AC1098" s="48"/>
      <c r="AD1098" s="48"/>
      <c r="AE1098" s="48"/>
      <c r="AF1098" s="48"/>
      <c r="AG1098" s="48"/>
      <c r="AH1098" s="48"/>
      <c r="AI1098" s="48"/>
      <c r="AJ1098" s="24">
        <f t="shared" si="125"/>
        <v>0</v>
      </c>
      <c r="AK1098" s="48"/>
      <c r="AL1098" s="48"/>
      <c r="AM1098" s="16"/>
      <c r="AN1098" s="16"/>
      <c r="AO1098" s="48"/>
      <c r="AP1098" s="48"/>
      <c r="AQ1098" s="48"/>
      <c r="AR1098" s="48"/>
      <c r="AS1098" s="48"/>
      <c r="AT1098" s="48"/>
      <c r="AU1098" s="48"/>
      <c r="AV1098" s="48"/>
      <c r="AW1098" s="26">
        <f t="shared" si="126"/>
        <v>0</v>
      </c>
      <c r="AX1098" s="16">
        <f t="shared" si="127"/>
        <v>0</v>
      </c>
      <c r="AY1098" s="48"/>
      <c r="AZ1098" s="48"/>
      <c r="BA1098" s="129"/>
      <c r="BB1098" s="157"/>
      <c r="BC1098" s="156"/>
      <c r="BD1098" s="156"/>
      <c r="BE1098" s="156"/>
      <c r="BF1098" s="156"/>
      <c r="BG1098" s="156"/>
      <c r="BH1098" s="156"/>
      <c r="BI1098" s="156"/>
      <c r="BJ1098" s="16"/>
      <c r="BK1098" s="16"/>
      <c r="BL1098" s="16"/>
      <c r="BM1098" s="135"/>
      <c r="BN1098" s="135">
        <f t="shared" si="128"/>
        <v>0</v>
      </c>
      <c r="BO1098" s="131">
        <f t="shared" si="129"/>
        <v>0</v>
      </c>
      <c r="BP1098" s="65">
        <f t="shared" si="130"/>
        <v>5</v>
      </c>
      <c r="BS1098" s="29"/>
    </row>
    <row r="1099" spans="2:71" ht="24.95" customHeight="1">
      <c r="B1099" s="48">
        <f>Personal_Development!B1100</f>
        <v>0</v>
      </c>
      <c r="C1099" s="48">
        <f>Personal_Development!C1100</f>
        <v>0</v>
      </c>
      <c r="D1099" s="14">
        <f>Personal_Development!D1100</f>
        <v>0</v>
      </c>
      <c r="E1099" s="148">
        <f>Personal_Development!E1100</f>
        <v>0</v>
      </c>
      <c r="F1099" s="12">
        <f>Personal_Development!F1100</f>
        <v>0</v>
      </c>
      <c r="G1099" s="12">
        <f>Personal_Development!G1100</f>
        <v>0</v>
      </c>
      <c r="H1099" s="40">
        <f>Personal_Development!H1100</f>
        <v>0</v>
      </c>
      <c r="I1099" s="41">
        <f>Personal_Development!I1100</f>
        <v>0</v>
      </c>
      <c r="J1099" s="42" t="str">
        <f>Personal_Development!J1100</f>
        <v/>
      </c>
      <c r="K1099" s="48"/>
      <c r="L1099" s="48"/>
      <c r="M1099" s="16"/>
      <c r="N1099" s="16"/>
      <c r="O1099" s="48"/>
      <c r="P1099" s="48"/>
      <c r="Q1099" s="48"/>
      <c r="R1099" s="48"/>
      <c r="S1099" s="48"/>
      <c r="T1099" s="48"/>
      <c r="U1099" s="48"/>
      <c r="V1099" s="48"/>
      <c r="W1099" s="20">
        <f t="shared" si="124"/>
        <v>0</v>
      </c>
      <c r="X1099" s="48"/>
      <c r="Y1099" s="48"/>
      <c r="Z1099" s="16"/>
      <c r="AA1099" s="16"/>
      <c r="AB1099" s="48"/>
      <c r="AC1099" s="48"/>
      <c r="AD1099" s="48"/>
      <c r="AE1099" s="48"/>
      <c r="AF1099" s="48"/>
      <c r="AG1099" s="48"/>
      <c r="AH1099" s="48"/>
      <c r="AI1099" s="48"/>
      <c r="AJ1099" s="24">
        <f t="shared" si="125"/>
        <v>0</v>
      </c>
      <c r="AK1099" s="48"/>
      <c r="AL1099" s="48"/>
      <c r="AM1099" s="16"/>
      <c r="AN1099" s="16"/>
      <c r="AO1099" s="48"/>
      <c r="AP1099" s="48"/>
      <c r="AQ1099" s="48"/>
      <c r="AR1099" s="48"/>
      <c r="AS1099" s="48"/>
      <c r="AT1099" s="48"/>
      <c r="AU1099" s="48"/>
      <c r="AV1099" s="48"/>
      <c r="AW1099" s="26">
        <f t="shared" si="126"/>
        <v>0</v>
      </c>
      <c r="AX1099" s="16">
        <f t="shared" si="127"/>
        <v>0</v>
      </c>
      <c r="AY1099" s="48"/>
      <c r="AZ1099" s="48"/>
      <c r="BA1099" s="129"/>
      <c r="BB1099" s="157"/>
      <c r="BC1099" s="156"/>
      <c r="BD1099" s="156"/>
      <c r="BE1099" s="156"/>
      <c r="BF1099" s="156"/>
      <c r="BG1099" s="156"/>
      <c r="BH1099" s="156"/>
      <c r="BI1099" s="156"/>
      <c r="BJ1099" s="16"/>
      <c r="BK1099" s="16"/>
      <c r="BL1099" s="16"/>
      <c r="BM1099" s="135"/>
      <c r="BN1099" s="135">
        <f t="shared" si="128"/>
        <v>0</v>
      </c>
      <c r="BO1099" s="131">
        <f t="shared" si="129"/>
        <v>0</v>
      </c>
      <c r="BP1099" s="65">
        <f t="shared" si="130"/>
        <v>5</v>
      </c>
      <c r="BS1099" s="29"/>
    </row>
    <row r="1100" spans="2:71" ht="24.95" customHeight="1">
      <c r="B1100" s="48">
        <f>Personal_Development!B1101</f>
        <v>0</v>
      </c>
      <c r="C1100" s="48">
        <f>Personal_Development!C1101</f>
        <v>0</v>
      </c>
      <c r="D1100" s="14">
        <f>Personal_Development!D1101</f>
        <v>0</v>
      </c>
      <c r="E1100" s="148">
        <f>Personal_Development!E1101</f>
        <v>0</v>
      </c>
      <c r="F1100" s="12">
        <f>Personal_Development!F1101</f>
        <v>0</v>
      </c>
      <c r="G1100" s="12">
        <f>Personal_Development!G1101</f>
        <v>0</v>
      </c>
      <c r="H1100" s="40">
        <f>Personal_Development!H1101</f>
        <v>0</v>
      </c>
      <c r="I1100" s="41">
        <f>Personal_Development!I1101</f>
        <v>0</v>
      </c>
      <c r="J1100" s="42" t="str">
        <f>Personal_Development!J1101</f>
        <v/>
      </c>
      <c r="K1100" s="48"/>
      <c r="L1100" s="48"/>
      <c r="M1100" s="16"/>
      <c r="N1100" s="16"/>
      <c r="O1100" s="48"/>
      <c r="P1100" s="48"/>
      <c r="Q1100" s="48"/>
      <c r="R1100" s="48"/>
      <c r="S1100" s="48"/>
      <c r="T1100" s="48"/>
      <c r="U1100" s="48"/>
      <c r="V1100" s="48"/>
      <c r="W1100" s="20">
        <f t="shared" si="124"/>
        <v>0</v>
      </c>
      <c r="X1100" s="48"/>
      <c r="Y1100" s="48"/>
      <c r="Z1100" s="16"/>
      <c r="AA1100" s="16"/>
      <c r="AB1100" s="48"/>
      <c r="AC1100" s="48"/>
      <c r="AD1100" s="48"/>
      <c r="AE1100" s="48"/>
      <c r="AF1100" s="48"/>
      <c r="AG1100" s="48"/>
      <c r="AH1100" s="48"/>
      <c r="AI1100" s="48"/>
      <c r="AJ1100" s="24">
        <f t="shared" si="125"/>
        <v>0</v>
      </c>
      <c r="AK1100" s="48"/>
      <c r="AL1100" s="48"/>
      <c r="AM1100" s="16"/>
      <c r="AN1100" s="16"/>
      <c r="AO1100" s="48"/>
      <c r="AP1100" s="48"/>
      <c r="AQ1100" s="48"/>
      <c r="AR1100" s="48"/>
      <c r="AS1100" s="48"/>
      <c r="AT1100" s="48"/>
      <c r="AU1100" s="48"/>
      <c r="AV1100" s="48"/>
      <c r="AW1100" s="26">
        <f t="shared" si="126"/>
        <v>0</v>
      </c>
      <c r="AX1100" s="16">
        <f t="shared" si="127"/>
        <v>0</v>
      </c>
      <c r="AY1100" s="48"/>
      <c r="AZ1100" s="48"/>
      <c r="BA1100" s="129"/>
      <c r="BB1100" s="157"/>
      <c r="BC1100" s="156"/>
      <c r="BD1100" s="156"/>
      <c r="BE1100" s="156"/>
      <c r="BF1100" s="156"/>
      <c r="BG1100" s="156"/>
      <c r="BH1100" s="156"/>
      <c r="BI1100" s="156"/>
      <c r="BJ1100" s="16"/>
      <c r="BK1100" s="16"/>
      <c r="BL1100" s="16"/>
      <c r="BM1100" s="135"/>
      <c r="BN1100" s="135">
        <f t="shared" si="128"/>
        <v>0</v>
      </c>
      <c r="BO1100" s="131">
        <f t="shared" si="129"/>
        <v>0</v>
      </c>
      <c r="BP1100" s="65">
        <f t="shared" si="130"/>
        <v>5</v>
      </c>
      <c r="BS1100" s="29"/>
    </row>
    <row r="1101" spans="2:71" ht="24.95" customHeight="1">
      <c r="B1101" s="48">
        <f>Personal_Development!B1102</f>
        <v>0</v>
      </c>
      <c r="C1101" s="48">
        <f>Personal_Development!C1102</f>
        <v>0</v>
      </c>
      <c r="D1101" s="14">
        <f>Personal_Development!D1102</f>
        <v>0</v>
      </c>
      <c r="E1101" s="148">
        <f>Personal_Development!E1102</f>
        <v>0</v>
      </c>
      <c r="F1101" s="12">
        <f>Personal_Development!F1102</f>
        <v>0</v>
      </c>
      <c r="G1101" s="12">
        <f>Personal_Development!G1102</f>
        <v>0</v>
      </c>
      <c r="H1101" s="40">
        <f>Personal_Development!H1102</f>
        <v>0</v>
      </c>
      <c r="I1101" s="41">
        <f>Personal_Development!I1102</f>
        <v>0</v>
      </c>
      <c r="J1101" s="42" t="str">
        <f>Personal_Development!J1102</f>
        <v/>
      </c>
      <c r="K1101" s="48"/>
      <c r="L1101" s="48"/>
      <c r="M1101" s="16"/>
      <c r="N1101" s="16"/>
      <c r="O1101" s="48"/>
      <c r="P1101" s="48"/>
      <c r="Q1101" s="48"/>
      <c r="R1101" s="48"/>
      <c r="S1101" s="48"/>
      <c r="T1101" s="48"/>
      <c r="U1101" s="48"/>
      <c r="V1101" s="48"/>
      <c r="W1101" s="20">
        <f t="shared" si="124"/>
        <v>0</v>
      </c>
      <c r="X1101" s="48"/>
      <c r="Y1101" s="48"/>
      <c r="Z1101" s="16"/>
      <c r="AA1101" s="16"/>
      <c r="AB1101" s="48"/>
      <c r="AC1101" s="48"/>
      <c r="AD1101" s="48"/>
      <c r="AE1101" s="48"/>
      <c r="AF1101" s="48"/>
      <c r="AG1101" s="48"/>
      <c r="AH1101" s="48"/>
      <c r="AI1101" s="48"/>
      <c r="AJ1101" s="24">
        <f t="shared" si="125"/>
        <v>0</v>
      </c>
      <c r="AK1101" s="48"/>
      <c r="AL1101" s="48"/>
      <c r="AM1101" s="16"/>
      <c r="AN1101" s="16"/>
      <c r="AO1101" s="48"/>
      <c r="AP1101" s="48"/>
      <c r="AQ1101" s="48"/>
      <c r="AR1101" s="48"/>
      <c r="AS1101" s="48"/>
      <c r="AT1101" s="48"/>
      <c r="AU1101" s="48"/>
      <c r="AV1101" s="48"/>
      <c r="AW1101" s="26">
        <f t="shared" si="126"/>
        <v>0</v>
      </c>
      <c r="AX1101" s="16">
        <f t="shared" si="127"/>
        <v>0</v>
      </c>
      <c r="AY1101" s="48"/>
      <c r="AZ1101" s="48"/>
      <c r="BA1101" s="129"/>
      <c r="BB1101" s="157"/>
      <c r="BC1101" s="156"/>
      <c r="BD1101" s="156"/>
      <c r="BE1101" s="156"/>
      <c r="BF1101" s="156"/>
      <c r="BG1101" s="156"/>
      <c r="BH1101" s="156"/>
      <c r="BI1101" s="156"/>
      <c r="BJ1101" s="16"/>
      <c r="BK1101" s="16"/>
      <c r="BL1101" s="16"/>
      <c r="BM1101" s="135"/>
      <c r="BN1101" s="135">
        <f t="shared" si="128"/>
        <v>0</v>
      </c>
      <c r="BO1101" s="131">
        <f t="shared" si="129"/>
        <v>0</v>
      </c>
      <c r="BP1101" s="65">
        <f t="shared" si="130"/>
        <v>5</v>
      </c>
      <c r="BS1101" s="29"/>
    </row>
    <row r="1102" spans="2:71" ht="24.95" customHeight="1">
      <c r="B1102" s="48">
        <f>Personal_Development!B1103</f>
        <v>0</v>
      </c>
      <c r="C1102" s="48">
        <f>Personal_Development!C1103</f>
        <v>0</v>
      </c>
      <c r="D1102" s="14">
        <f>Personal_Development!D1103</f>
        <v>0</v>
      </c>
      <c r="E1102" s="148">
        <f>Personal_Development!E1103</f>
        <v>0</v>
      </c>
      <c r="F1102" s="12">
        <f>Personal_Development!F1103</f>
        <v>0</v>
      </c>
      <c r="G1102" s="12">
        <f>Personal_Development!G1103</f>
        <v>0</v>
      </c>
      <c r="H1102" s="40">
        <f>Personal_Development!H1103</f>
        <v>0</v>
      </c>
      <c r="I1102" s="41">
        <f>Personal_Development!I1103</f>
        <v>0</v>
      </c>
      <c r="J1102" s="42" t="str">
        <f>Personal_Development!J1103</f>
        <v/>
      </c>
      <c r="K1102" s="48"/>
      <c r="L1102" s="48"/>
      <c r="M1102" s="16"/>
      <c r="N1102" s="16"/>
      <c r="O1102" s="48"/>
      <c r="P1102" s="48"/>
      <c r="Q1102" s="48"/>
      <c r="R1102" s="48"/>
      <c r="S1102" s="48"/>
      <c r="T1102" s="48"/>
      <c r="U1102" s="48"/>
      <c r="V1102" s="48"/>
      <c r="W1102" s="20">
        <f t="shared" si="124"/>
        <v>0</v>
      </c>
      <c r="X1102" s="48"/>
      <c r="Y1102" s="48"/>
      <c r="Z1102" s="16"/>
      <c r="AA1102" s="16"/>
      <c r="AB1102" s="48"/>
      <c r="AC1102" s="48"/>
      <c r="AD1102" s="48"/>
      <c r="AE1102" s="48"/>
      <c r="AF1102" s="48"/>
      <c r="AG1102" s="48"/>
      <c r="AH1102" s="48"/>
      <c r="AI1102" s="48"/>
      <c r="AJ1102" s="24">
        <f t="shared" si="125"/>
        <v>0</v>
      </c>
      <c r="AK1102" s="48"/>
      <c r="AL1102" s="48"/>
      <c r="AM1102" s="16"/>
      <c r="AN1102" s="16"/>
      <c r="AO1102" s="48"/>
      <c r="AP1102" s="48"/>
      <c r="AQ1102" s="48"/>
      <c r="AR1102" s="48"/>
      <c r="AS1102" s="48"/>
      <c r="AT1102" s="48"/>
      <c r="AU1102" s="48"/>
      <c r="AV1102" s="48"/>
      <c r="AW1102" s="26">
        <f t="shared" si="126"/>
        <v>0</v>
      </c>
      <c r="AX1102" s="16">
        <f t="shared" si="127"/>
        <v>0</v>
      </c>
      <c r="AY1102" s="48"/>
      <c r="AZ1102" s="48"/>
      <c r="BA1102" s="129"/>
      <c r="BB1102" s="157"/>
      <c r="BC1102" s="156"/>
      <c r="BD1102" s="156"/>
      <c r="BE1102" s="156"/>
      <c r="BF1102" s="156"/>
      <c r="BG1102" s="156"/>
      <c r="BH1102" s="156"/>
      <c r="BI1102" s="156"/>
      <c r="BJ1102" s="16"/>
      <c r="BK1102" s="16"/>
      <c r="BL1102" s="16"/>
      <c r="BM1102" s="135"/>
      <c r="BN1102" s="135">
        <f t="shared" si="128"/>
        <v>0</v>
      </c>
      <c r="BO1102" s="131">
        <f t="shared" si="129"/>
        <v>0</v>
      </c>
      <c r="BP1102" s="65">
        <f t="shared" si="130"/>
        <v>5</v>
      </c>
      <c r="BS1102" s="29"/>
    </row>
    <row r="1103" spans="2:71" ht="24.95" customHeight="1">
      <c r="B1103" s="48">
        <f>Personal_Development!B1104</f>
        <v>0</v>
      </c>
      <c r="C1103" s="48">
        <f>Personal_Development!C1104</f>
        <v>0</v>
      </c>
      <c r="D1103" s="14">
        <f>Personal_Development!D1104</f>
        <v>0</v>
      </c>
      <c r="E1103" s="148">
        <f>Personal_Development!E1104</f>
        <v>0</v>
      </c>
      <c r="F1103" s="12">
        <f>Personal_Development!F1104</f>
        <v>0</v>
      </c>
      <c r="G1103" s="12">
        <f>Personal_Development!G1104</f>
        <v>0</v>
      </c>
      <c r="H1103" s="40">
        <f>Personal_Development!H1104</f>
        <v>0</v>
      </c>
      <c r="I1103" s="41">
        <f>Personal_Development!I1104</f>
        <v>0</v>
      </c>
      <c r="J1103" s="42" t="str">
        <f>Personal_Development!J1104</f>
        <v/>
      </c>
      <c r="K1103" s="48"/>
      <c r="L1103" s="48"/>
      <c r="M1103" s="16"/>
      <c r="N1103" s="16"/>
      <c r="O1103" s="48"/>
      <c r="P1103" s="48"/>
      <c r="Q1103" s="48"/>
      <c r="R1103" s="48"/>
      <c r="S1103" s="48"/>
      <c r="T1103" s="48"/>
      <c r="U1103" s="48"/>
      <c r="V1103" s="48"/>
      <c r="W1103" s="20">
        <f t="shared" si="124"/>
        <v>0</v>
      </c>
      <c r="X1103" s="48"/>
      <c r="Y1103" s="48"/>
      <c r="Z1103" s="16"/>
      <c r="AA1103" s="16"/>
      <c r="AB1103" s="48"/>
      <c r="AC1103" s="48"/>
      <c r="AD1103" s="48"/>
      <c r="AE1103" s="48"/>
      <c r="AF1103" s="48"/>
      <c r="AG1103" s="48"/>
      <c r="AH1103" s="48"/>
      <c r="AI1103" s="48"/>
      <c r="AJ1103" s="24">
        <f t="shared" si="125"/>
        <v>0</v>
      </c>
      <c r="AK1103" s="48"/>
      <c r="AL1103" s="48"/>
      <c r="AM1103" s="16"/>
      <c r="AN1103" s="16"/>
      <c r="AO1103" s="48"/>
      <c r="AP1103" s="48"/>
      <c r="AQ1103" s="48"/>
      <c r="AR1103" s="48"/>
      <c r="AS1103" s="48"/>
      <c r="AT1103" s="48"/>
      <c r="AU1103" s="48"/>
      <c r="AV1103" s="48"/>
      <c r="AW1103" s="26">
        <f t="shared" si="126"/>
        <v>0</v>
      </c>
      <c r="AX1103" s="16">
        <f t="shared" si="127"/>
        <v>0</v>
      </c>
      <c r="AY1103" s="48"/>
      <c r="AZ1103" s="48"/>
      <c r="BA1103" s="129"/>
      <c r="BB1103" s="157"/>
      <c r="BC1103" s="156"/>
      <c r="BD1103" s="156"/>
      <c r="BE1103" s="156"/>
      <c r="BF1103" s="156"/>
      <c r="BG1103" s="156"/>
      <c r="BH1103" s="156"/>
      <c r="BI1103" s="156"/>
      <c r="BJ1103" s="16"/>
      <c r="BK1103" s="16"/>
      <c r="BL1103" s="16"/>
      <c r="BM1103" s="135"/>
      <c r="BN1103" s="135">
        <f t="shared" si="128"/>
        <v>0</v>
      </c>
      <c r="BO1103" s="131">
        <f t="shared" si="129"/>
        <v>0</v>
      </c>
      <c r="BP1103" s="65">
        <f t="shared" si="130"/>
        <v>5</v>
      </c>
      <c r="BS1103" s="29"/>
    </row>
    <row r="1104" spans="2:71" ht="24.95" customHeight="1">
      <c r="B1104" s="48">
        <f>Personal_Development!B1105</f>
        <v>0</v>
      </c>
      <c r="C1104" s="48">
        <f>Personal_Development!C1105</f>
        <v>0</v>
      </c>
      <c r="D1104" s="14">
        <f>Personal_Development!D1105</f>
        <v>0</v>
      </c>
      <c r="E1104" s="148">
        <f>Personal_Development!E1105</f>
        <v>0</v>
      </c>
      <c r="F1104" s="12">
        <f>Personal_Development!F1105</f>
        <v>0</v>
      </c>
      <c r="G1104" s="12">
        <f>Personal_Development!G1105</f>
        <v>0</v>
      </c>
      <c r="H1104" s="40">
        <f>Personal_Development!H1105</f>
        <v>0</v>
      </c>
      <c r="I1104" s="41">
        <f>Personal_Development!I1105</f>
        <v>0</v>
      </c>
      <c r="J1104" s="42" t="str">
        <f>Personal_Development!J1105</f>
        <v/>
      </c>
      <c r="K1104" s="48"/>
      <c r="L1104" s="48"/>
      <c r="M1104" s="16"/>
      <c r="N1104" s="16"/>
      <c r="O1104" s="48"/>
      <c r="P1104" s="48"/>
      <c r="Q1104" s="48"/>
      <c r="R1104" s="48"/>
      <c r="S1104" s="48"/>
      <c r="T1104" s="48"/>
      <c r="U1104" s="48"/>
      <c r="V1104" s="48"/>
      <c r="W1104" s="20">
        <f t="shared" si="124"/>
        <v>0</v>
      </c>
      <c r="X1104" s="48"/>
      <c r="Y1104" s="48"/>
      <c r="Z1104" s="16"/>
      <c r="AA1104" s="16"/>
      <c r="AB1104" s="48"/>
      <c r="AC1104" s="48"/>
      <c r="AD1104" s="48"/>
      <c r="AE1104" s="48"/>
      <c r="AF1104" s="48"/>
      <c r="AG1104" s="48"/>
      <c r="AH1104" s="48"/>
      <c r="AI1104" s="48"/>
      <c r="AJ1104" s="24">
        <f t="shared" si="125"/>
        <v>0</v>
      </c>
      <c r="AK1104" s="48"/>
      <c r="AL1104" s="48"/>
      <c r="AM1104" s="16"/>
      <c r="AN1104" s="16"/>
      <c r="AO1104" s="48"/>
      <c r="AP1104" s="48"/>
      <c r="AQ1104" s="48"/>
      <c r="AR1104" s="48"/>
      <c r="AS1104" s="48"/>
      <c r="AT1104" s="48"/>
      <c r="AU1104" s="48"/>
      <c r="AV1104" s="48"/>
      <c r="AW1104" s="26">
        <f t="shared" si="126"/>
        <v>0</v>
      </c>
      <c r="AX1104" s="16">
        <f t="shared" si="127"/>
        <v>0</v>
      </c>
      <c r="AY1104" s="48"/>
      <c r="AZ1104" s="48"/>
      <c r="BA1104" s="129"/>
      <c r="BB1104" s="157"/>
      <c r="BC1104" s="156"/>
      <c r="BD1104" s="156"/>
      <c r="BE1104" s="156"/>
      <c r="BF1104" s="156"/>
      <c r="BG1104" s="156"/>
      <c r="BH1104" s="156"/>
      <c r="BI1104" s="156"/>
      <c r="BJ1104" s="16"/>
      <c r="BK1104" s="16"/>
      <c r="BL1104" s="16"/>
      <c r="BM1104" s="135"/>
      <c r="BN1104" s="135">
        <f t="shared" si="128"/>
        <v>0</v>
      </c>
      <c r="BO1104" s="131">
        <f t="shared" si="129"/>
        <v>0</v>
      </c>
      <c r="BP1104" s="65">
        <f t="shared" si="130"/>
        <v>5</v>
      </c>
      <c r="BS1104" s="29"/>
    </row>
    <row r="1105" spans="2:71" ht="24.95" customHeight="1">
      <c r="B1105" s="48">
        <f>Personal_Development!B1106</f>
        <v>0</v>
      </c>
      <c r="C1105" s="48">
        <f>Personal_Development!C1106</f>
        <v>0</v>
      </c>
      <c r="D1105" s="14">
        <f>Personal_Development!D1106</f>
        <v>0</v>
      </c>
      <c r="E1105" s="148">
        <f>Personal_Development!E1106</f>
        <v>0</v>
      </c>
      <c r="F1105" s="12">
        <f>Personal_Development!F1106</f>
        <v>0</v>
      </c>
      <c r="G1105" s="12">
        <f>Personal_Development!G1106</f>
        <v>0</v>
      </c>
      <c r="H1105" s="40">
        <f>Personal_Development!H1106</f>
        <v>0</v>
      </c>
      <c r="I1105" s="41">
        <f>Personal_Development!I1106</f>
        <v>0</v>
      </c>
      <c r="J1105" s="42" t="str">
        <f>Personal_Development!J1106</f>
        <v/>
      </c>
      <c r="K1105" s="48"/>
      <c r="L1105" s="48"/>
      <c r="M1105" s="16"/>
      <c r="N1105" s="16"/>
      <c r="O1105" s="48"/>
      <c r="P1105" s="48"/>
      <c r="Q1105" s="48"/>
      <c r="R1105" s="48"/>
      <c r="S1105" s="48"/>
      <c r="T1105" s="48"/>
      <c r="U1105" s="48"/>
      <c r="V1105" s="48"/>
      <c r="W1105" s="20">
        <f t="shared" si="124"/>
        <v>0</v>
      </c>
      <c r="X1105" s="48"/>
      <c r="Y1105" s="48"/>
      <c r="Z1105" s="16"/>
      <c r="AA1105" s="16"/>
      <c r="AB1105" s="48"/>
      <c r="AC1105" s="48"/>
      <c r="AD1105" s="48"/>
      <c r="AE1105" s="48"/>
      <c r="AF1105" s="48"/>
      <c r="AG1105" s="48"/>
      <c r="AH1105" s="48"/>
      <c r="AI1105" s="48"/>
      <c r="AJ1105" s="24">
        <f t="shared" si="125"/>
        <v>0</v>
      </c>
      <c r="AK1105" s="48"/>
      <c r="AL1105" s="48"/>
      <c r="AM1105" s="16"/>
      <c r="AN1105" s="16"/>
      <c r="AO1105" s="48"/>
      <c r="AP1105" s="48"/>
      <c r="AQ1105" s="48"/>
      <c r="AR1105" s="48"/>
      <c r="AS1105" s="48"/>
      <c r="AT1105" s="48"/>
      <c r="AU1105" s="48"/>
      <c r="AV1105" s="48"/>
      <c r="AW1105" s="26">
        <f t="shared" si="126"/>
        <v>0</v>
      </c>
      <c r="AX1105" s="16">
        <f t="shared" si="127"/>
        <v>0</v>
      </c>
      <c r="AY1105" s="48"/>
      <c r="AZ1105" s="48"/>
      <c r="BA1105" s="129"/>
      <c r="BB1105" s="157"/>
      <c r="BC1105" s="156"/>
      <c r="BD1105" s="156"/>
      <c r="BE1105" s="156"/>
      <c r="BF1105" s="156"/>
      <c r="BG1105" s="156"/>
      <c r="BH1105" s="156"/>
      <c r="BI1105" s="156"/>
      <c r="BJ1105" s="16"/>
      <c r="BK1105" s="16"/>
      <c r="BL1105" s="16"/>
      <c r="BM1105" s="135"/>
      <c r="BN1105" s="135">
        <f t="shared" si="128"/>
        <v>0</v>
      </c>
      <c r="BO1105" s="131">
        <f t="shared" si="129"/>
        <v>0</v>
      </c>
      <c r="BP1105" s="65">
        <f t="shared" si="130"/>
        <v>5</v>
      </c>
      <c r="BS1105" s="29"/>
    </row>
    <row r="1106" spans="2:71" ht="24.95" customHeight="1">
      <c r="B1106" s="48">
        <f>Personal_Development!B1107</f>
        <v>0</v>
      </c>
      <c r="C1106" s="48">
        <f>Personal_Development!C1107</f>
        <v>0</v>
      </c>
      <c r="D1106" s="14">
        <f>Personal_Development!D1107</f>
        <v>0</v>
      </c>
      <c r="E1106" s="148">
        <f>Personal_Development!E1107</f>
        <v>0</v>
      </c>
      <c r="F1106" s="12">
        <f>Personal_Development!F1107</f>
        <v>0</v>
      </c>
      <c r="G1106" s="12">
        <f>Personal_Development!G1107</f>
        <v>0</v>
      </c>
      <c r="H1106" s="40">
        <f>Personal_Development!H1107</f>
        <v>0</v>
      </c>
      <c r="I1106" s="41">
        <f>Personal_Development!I1107</f>
        <v>0</v>
      </c>
      <c r="J1106" s="42" t="str">
        <f>Personal_Development!J1107</f>
        <v/>
      </c>
      <c r="K1106" s="48"/>
      <c r="L1106" s="48"/>
      <c r="M1106" s="16"/>
      <c r="N1106" s="16"/>
      <c r="O1106" s="48"/>
      <c r="P1106" s="48"/>
      <c r="Q1106" s="48"/>
      <c r="R1106" s="48"/>
      <c r="S1106" s="48"/>
      <c r="T1106" s="48"/>
      <c r="U1106" s="48"/>
      <c r="V1106" s="48"/>
      <c r="W1106" s="20">
        <f t="shared" si="124"/>
        <v>0</v>
      </c>
      <c r="X1106" s="48"/>
      <c r="Y1106" s="48"/>
      <c r="Z1106" s="16"/>
      <c r="AA1106" s="16"/>
      <c r="AB1106" s="48"/>
      <c r="AC1106" s="48"/>
      <c r="AD1106" s="48"/>
      <c r="AE1106" s="48"/>
      <c r="AF1106" s="48"/>
      <c r="AG1106" s="48"/>
      <c r="AH1106" s="48"/>
      <c r="AI1106" s="48"/>
      <c r="AJ1106" s="24">
        <f t="shared" si="125"/>
        <v>0</v>
      </c>
      <c r="AK1106" s="48"/>
      <c r="AL1106" s="48"/>
      <c r="AM1106" s="16"/>
      <c r="AN1106" s="16"/>
      <c r="AO1106" s="48"/>
      <c r="AP1106" s="48"/>
      <c r="AQ1106" s="48"/>
      <c r="AR1106" s="48"/>
      <c r="AS1106" s="48"/>
      <c r="AT1106" s="48"/>
      <c r="AU1106" s="48"/>
      <c r="AV1106" s="48"/>
      <c r="AW1106" s="26">
        <f t="shared" si="126"/>
        <v>0</v>
      </c>
      <c r="AX1106" s="16">
        <f t="shared" si="127"/>
        <v>0</v>
      </c>
      <c r="AY1106" s="48"/>
      <c r="AZ1106" s="48"/>
      <c r="BA1106" s="129"/>
      <c r="BB1106" s="157"/>
      <c r="BC1106" s="156"/>
      <c r="BD1106" s="156"/>
      <c r="BE1106" s="156"/>
      <c r="BF1106" s="156"/>
      <c r="BG1106" s="156"/>
      <c r="BH1106" s="156"/>
      <c r="BI1106" s="156"/>
      <c r="BJ1106" s="16"/>
      <c r="BK1106" s="16"/>
      <c r="BL1106" s="16"/>
      <c r="BM1106" s="135"/>
      <c r="BN1106" s="135">
        <f t="shared" si="128"/>
        <v>0</v>
      </c>
      <c r="BO1106" s="131">
        <f t="shared" si="129"/>
        <v>0</v>
      </c>
      <c r="BP1106" s="65">
        <f t="shared" si="130"/>
        <v>5</v>
      </c>
      <c r="BS1106" s="29"/>
    </row>
    <row r="1107" spans="2:71" ht="24.95" customHeight="1">
      <c r="B1107" s="48">
        <f>Personal_Development!B1108</f>
        <v>0</v>
      </c>
      <c r="C1107" s="48">
        <f>Personal_Development!C1108</f>
        <v>0</v>
      </c>
      <c r="D1107" s="14">
        <f>Personal_Development!D1108</f>
        <v>0</v>
      </c>
      <c r="E1107" s="148">
        <f>Personal_Development!E1108</f>
        <v>0</v>
      </c>
      <c r="F1107" s="12">
        <f>Personal_Development!F1108</f>
        <v>0</v>
      </c>
      <c r="G1107" s="12">
        <f>Personal_Development!G1108</f>
        <v>0</v>
      </c>
      <c r="H1107" s="40">
        <f>Personal_Development!H1108</f>
        <v>0</v>
      </c>
      <c r="I1107" s="41">
        <f>Personal_Development!I1108</f>
        <v>0</v>
      </c>
      <c r="J1107" s="42" t="str">
        <f>Personal_Development!J1108</f>
        <v/>
      </c>
      <c r="K1107" s="48"/>
      <c r="L1107" s="48"/>
      <c r="M1107" s="16"/>
      <c r="N1107" s="16"/>
      <c r="O1107" s="48"/>
      <c r="P1107" s="48"/>
      <c r="Q1107" s="48"/>
      <c r="R1107" s="48"/>
      <c r="S1107" s="48"/>
      <c r="T1107" s="48"/>
      <c r="U1107" s="48"/>
      <c r="V1107" s="48"/>
      <c r="W1107" s="20">
        <f t="shared" si="124"/>
        <v>0</v>
      </c>
      <c r="X1107" s="48"/>
      <c r="Y1107" s="48"/>
      <c r="Z1107" s="16"/>
      <c r="AA1107" s="16"/>
      <c r="AB1107" s="48"/>
      <c r="AC1107" s="48"/>
      <c r="AD1107" s="48"/>
      <c r="AE1107" s="48"/>
      <c r="AF1107" s="48"/>
      <c r="AG1107" s="48"/>
      <c r="AH1107" s="48"/>
      <c r="AI1107" s="48"/>
      <c r="AJ1107" s="24">
        <f t="shared" si="125"/>
        <v>0</v>
      </c>
      <c r="AK1107" s="48"/>
      <c r="AL1107" s="48"/>
      <c r="AM1107" s="16"/>
      <c r="AN1107" s="16"/>
      <c r="AO1107" s="48"/>
      <c r="AP1107" s="48"/>
      <c r="AQ1107" s="48"/>
      <c r="AR1107" s="48"/>
      <c r="AS1107" s="48"/>
      <c r="AT1107" s="48"/>
      <c r="AU1107" s="48"/>
      <c r="AV1107" s="48"/>
      <c r="AW1107" s="26">
        <f t="shared" si="126"/>
        <v>0</v>
      </c>
      <c r="AX1107" s="16">
        <f t="shared" si="127"/>
        <v>0</v>
      </c>
      <c r="AY1107" s="48"/>
      <c r="AZ1107" s="48"/>
      <c r="BA1107" s="129"/>
      <c r="BB1107" s="157"/>
      <c r="BC1107" s="156"/>
      <c r="BD1107" s="156"/>
      <c r="BE1107" s="156"/>
      <c r="BF1107" s="156"/>
      <c r="BG1107" s="156"/>
      <c r="BH1107" s="156"/>
      <c r="BI1107" s="156"/>
      <c r="BJ1107" s="16"/>
      <c r="BK1107" s="16"/>
      <c r="BL1107" s="16"/>
      <c r="BM1107" s="135"/>
      <c r="BN1107" s="135">
        <f t="shared" si="128"/>
        <v>0</v>
      </c>
      <c r="BO1107" s="131">
        <f t="shared" si="129"/>
        <v>0</v>
      </c>
      <c r="BP1107" s="65">
        <f t="shared" si="130"/>
        <v>5</v>
      </c>
      <c r="BS1107" s="29"/>
    </row>
    <row r="1108" spans="2:71" ht="24.95" customHeight="1">
      <c r="B1108" s="48">
        <f>Personal_Development!B1109</f>
        <v>0</v>
      </c>
      <c r="C1108" s="48">
        <f>Personal_Development!C1109</f>
        <v>0</v>
      </c>
      <c r="D1108" s="14">
        <f>Personal_Development!D1109</f>
        <v>0</v>
      </c>
      <c r="E1108" s="148">
        <f>Personal_Development!E1109</f>
        <v>0</v>
      </c>
      <c r="F1108" s="12">
        <f>Personal_Development!F1109</f>
        <v>0</v>
      </c>
      <c r="G1108" s="12">
        <f>Personal_Development!G1109</f>
        <v>0</v>
      </c>
      <c r="H1108" s="40">
        <f>Personal_Development!H1109</f>
        <v>0</v>
      </c>
      <c r="I1108" s="41">
        <f>Personal_Development!I1109</f>
        <v>0</v>
      </c>
      <c r="J1108" s="42" t="str">
        <f>Personal_Development!J1109</f>
        <v/>
      </c>
      <c r="K1108" s="48"/>
      <c r="L1108" s="48"/>
      <c r="M1108" s="16"/>
      <c r="N1108" s="16"/>
      <c r="O1108" s="48"/>
      <c r="P1108" s="48"/>
      <c r="Q1108" s="48"/>
      <c r="R1108" s="48"/>
      <c r="S1108" s="48"/>
      <c r="T1108" s="48"/>
      <c r="U1108" s="48"/>
      <c r="V1108" s="48"/>
      <c r="W1108" s="20">
        <f t="shared" si="124"/>
        <v>0</v>
      </c>
      <c r="X1108" s="48"/>
      <c r="Y1108" s="48"/>
      <c r="Z1108" s="16"/>
      <c r="AA1108" s="16"/>
      <c r="AB1108" s="48"/>
      <c r="AC1108" s="48"/>
      <c r="AD1108" s="48"/>
      <c r="AE1108" s="48"/>
      <c r="AF1108" s="48"/>
      <c r="AG1108" s="48"/>
      <c r="AH1108" s="48"/>
      <c r="AI1108" s="48"/>
      <c r="AJ1108" s="24">
        <f t="shared" si="125"/>
        <v>0</v>
      </c>
      <c r="AK1108" s="48"/>
      <c r="AL1108" s="48"/>
      <c r="AM1108" s="16"/>
      <c r="AN1108" s="16"/>
      <c r="AO1108" s="48"/>
      <c r="AP1108" s="48"/>
      <c r="AQ1108" s="48"/>
      <c r="AR1108" s="48"/>
      <c r="AS1108" s="48"/>
      <c r="AT1108" s="48"/>
      <c r="AU1108" s="48"/>
      <c r="AV1108" s="48"/>
      <c r="AW1108" s="26">
        <f t="shared" si="126"/>
        <v>0</v>
      </c>
      <c r="AX1108" s="16">
        <f t="shared" si="127"/>
        <v>0</v>
      </c>
      <c r="AY1108" s="48"/>
      <c r="AZ1108" s="48"/>
      <c r="BA1108" s="129"/>
      <c r="BB1108" s="157"/>
      <c r="BC1108" s="156"/>
      <c r="BD1108" s="156"/>
      <c r="BE1108" s="156"/>
      <c r="BF1108" s="156"/>
      <c r="BG1108" s="156"/>
      <c r="BH1108" s="156"/>
      <c r="BI1108" s="156"/>
      <c r="BJ1108" s="16"/>
      <c r="BK1108" s="16"/>
      <c r="BL1108" s="16"/>
      <c r="BM1108" s="135"/>
      <c r="BN1108" s="135">
        <f t="shared" si="128"/>
        <v>0</v>
      </c>
      <c r="BO1108" s="131">
        <f t="shared" si="129"/>
        <v>0</v>
      </c>
      <c r="BP1108" s="65">
        <f t="shared" si="130"/>
        <v>5</v>
      </c>
      <c r="BS1108" s="29"/>
    </row>
    <row r="1109" spans="2:71" ht="24.95" customHeight="1">
      <c r="B1109" s="48">
        <f>Personal_Development!B1110</f>
        <v>0</v>
      </c>
      <c r="C1109" s="48">
        <f>Personal_Development!C1110</f>
        <v>0</v>
      </c>
      <c r="D1109" s="14">
        <f>Personal_Development!D1110</f>
        <v>0</v>
      </c>
      <c r="E1109" s="148">
        <f>Personal_Development!E1110</f>
        <v>0</v>
      </c>
      <c r="F1109" s="12">
        <f>Personal_Development!F1110</f>
        <v>0</v>
      </c>
      <c r="G1109" s="12">
        <f>Personal_Development!G1110</f>
        <v>0</v>
      </c>
      <c r="H1109" s="40">
        <f>Personal_Development!H1110</f>
        <v>0</v>
      </c>
      <c r="I1109" s="41">
        <f>Personal_Development!I1110</f>
        <v>0</v>
      </c>
      <c r="J1109" s="42" t="str">
        <f>Personal_Development!J1110</f>
        <v/>
      </c>
      <c r="K1109" s="48"/>
      <c r="L1109" s="48"/>
      <c r="M1109" s="16"/>
      <c r="N1109" s="16"/>
      <c r="O1109" s="48"/>
      <c r="P1109" s="48"/>
      <c r="Q1109" s="48"/>
      <c r="R1109" s="48"/>
      <c r="S1109" s="48"/>
      <c r="T1109" s="48"/>
      <c r="U1109" s="48"/>
      <c r="V1109" s="48"/>
      <c r="W1109" s="20">
        <f t="shared" si="124"/>
        <v>0</v>
      </c>
      <c r="X1109" s="48"/>
      <c r="Y1109" s="48"/>
      <c r="Z1109" s="16"/>
      <c r="AA1109" s="16"/>
      <c r="AB1109" s="48"/>
      <c r="AC1109" s="48"/>
      <c r="AD1109" s="48"/>
      <c r="AE1109" s="48"/>
      <c r="AF1109" s="48"/>
      <c r="AG1109" s="48"/>
      <c r="AH1109" s="48"/>
      <c r="AI1109" s="48"/>
      <c r="AJ1109" s="24">
        <f t="shared" si="125"/>
        <v>0</v>
      </c>
      <c r="AK1109" s="48"/>
      <c r="AL1109" s="48"/>
      <c r="AM1109" s="16"/>
      <c r="AN1109" s="16"/>
      <c r="AO1109" s="48"/>
      <c r="AP1109" s="48"/>
      <c r="AQ1109" s="48"/>
      <c r="AR1109" s="48"/>
      <c r="AS1109" s="48"/>
      <c r="AT1109" s="48"/>
      <c r="AU1109" s="48"/>
      <c r="AV1109" s="48"/>
      <c r="AW1109" s="26">
        <f t="shared" si="126"/>
        <v>0</v>
      </c>
      <c r="AX1109" s="16">
        <f t="shared" si="127"/>
        <v>0</v>
      </c>
      <c r="AY1109" s="48"/>
      <c r="AZ1109" s="48"/>
      <c r="BA1109" s="129"/>
      <c r="BB1109" s="157"/>
      <c r="BC1109" s="156"/>
      <c r="BD1109" s="156"/>
      <c r="BE1109" s="156"/>
      <c r="BF1109" s="156"/>
      <c r="BG1109" s="156"/>
      <c r="BH1109" s="156"/>
      <c r="BI1109" s="156"/>
      <c r="BJ1109" s="16"/>
      <c r="BK1109" s="16"/>
      <c r="BL1109" s="16"/>
      <c r="BM1109" s="135"/>
      <c r="BN1109" s="135">
        <f t="shared" si="128"/>
        <v>0</v>
      </c>
      <c r="BO1109" s="131">
        <f t="shared" si="129"/>
        <v>0</v>
      </c>
      <c r="BP1109" s="65">
        <f t="shared" si="130"/>
        <v>5</v>
      </c>
      <c r="BS1109" s="29"/>
    </row>
    <row r="1110" spans="2:71" ht="24.95" customHeight="1">
      <c r="B1110" s="48">
        <f>Personal_Development!B1111</f>
        <v>0</v>
      </c>
      <c r="C1110" s="48">
        <f>Personal_Development!C1111</f>
        <v>0</v>
      </c>
      <c r="D1110" s="14">
        <f>Personal_Development!D1111</f>
        <v>0</v>
      </c>
      <c r="E1110" s="148">
        <f>Personal_Development!E1111</f>
        <v>0</v>
      </c>
      <c r="F1110" s="12">
        <f>Personal_Development!F1111</f>
        <v>0</v>
      </c>
      <c r="G1110" s="12">
        <f>Personal_Development!G1111</f>
        <v>0</v>
      </c>
      <c r="H1110" s="40">
        <f>Personal_Development!H1111</f>
        <v>0</v>
      </c>
      <c r="I1110" s="41">
        <f>Personal_Development!I1111</f>
        <v>0</v>
      </c>
      <c r="J1110" s="42" t="str">
        <f>Personal_Development!J1111</f>
        <v/>
      </c>
      <c r="K1110" s="48"/>
      <c r="L1110" s="48"/>
      <c r="M1110" s="16"/>
      <c r="N1110" s="16"/>
      <c r="O1110" s="48"/>
      <c r="P1110" s="48"/>
      <c r="Q1110" s="48"/>
      <c r="R1110" s="48"/>
      <c r="S1110" s="48"/>
      <c r="T1110" s="48"/>
      <c r="U1110" s="48"/>
      <c r="V1110" s="48"/>
      <c r="W1110" s="20">
        <f t="shared" si="124"/>
        <v>0</v>
      </c>
      <c r="X1110" s="48"/>
      <c r="Y1110" s="48"/>
      <c r="Z1110" s="16"/>
      <c r="AA1110" s="16"/>
      <c r="AB1110" s="48"/>
      <c r="AC1110" s="48"/>
      <c r="AD1110" s="48"/>
      <c r="AE1110" s="48"/>
      <c r="AF1110" s="48"/>
      <c r="AG1110" s="48"/>
      <c r="AH1110" s="48"/>
      <c r="AI1110" s="48"/>
      <c r="AJ1110" s="24">
        <f t="shared" si="125"/>
        <v>0</v>
      </c>
      <c r="AK1110" s="48"/>
      <c r="AL1110" s="48"/>
      <c r="AM1110" s="16"/>
      <c r="AN1110" s="16"/>
      <c r="AO1110" s="48"/>
      <c r="AP1110" s="48"/>
      <c r="AQ1110" s="48"/>
      <c r="AR1110" s="48"/>
      <c r="AS1110" s="48"/>
      <c r="AT1110" s="48"/>
      <c r="AU1110" s="48"/>
      <c r="AV1110" s="48"/>
      <c r="AW1110" s="26">
        <f t="shared" si="126"/>
        <v>0</v>
      </c>
      <c r="AX1110" s="16">
        <f t="shared" si="127"/>
        <v>0</v>
      </c>
      <c r="AY1110" s="48"/>
      <c r="AZ1110" s="48"/>
      <c r="BA1110" s="129"/>
      <c r="BB1110" s="157"/>
      <c r="BC1110" s="156"/>
      <c r="BD1110" s="156"/>
      <c r="BE1110" s="156"/>
      <c r="BF1110" s="156"/>
      <c r="BG1110" s="156"/>
      <c r="BH1110" s="156"/>
      <c r="BI1110" s="156"/>
      <c r="BJ1110" s="16"/>
      <c r="BK1110" s="16"/>
      <c r="BL1110" s="16"/>
      <c r="BM1110" s="135"/>
      <c r="BN1110" s="135">
        <f t="shared" si="128"/>
        <v>0</v>
      </c>
      <c r="BO1110" s="131">
        <f t="shared" si="129"/>
        <v>0</v>
      </c>
      <c r="BP1110" s="65">
        <f t="shared" si="130"/>
        <v>5</v>
      </c>
      <c r="BS1110" s="29"/>
    </row>
    <row r="1111" spans="2:71" ht="24.95" customHeight="1">
      <c r="B1111" s="48">
        <f>Personal_Development!B1112</f>
        <v>0</v>
      </c>
      <c r="C1111" s="48">
        <f>Personal_Development!C1112</f>
        <v>0</v>
      </c>
      <c r="D1111" s="14">
        <f>Personal_Development!D1112</f>
        <v>0</v>
      </c>
      <c r="E1111" s="148">
        <f>Personal_Development!E1112</f>
        <v>0</v>
      </c>
      <c r="F1111" s="12">
        <f>Personal_Development!F1112</f>
        <v>0</v>
      </c>
      <c r="G1111" s="12">
        <f>Personal_Development!G1112</f>
        <v>0</v>
      </c>
      <c r="H1111" s="40">
        <f>Personal_Development!H1112</f>
        <v>0</v>
      </c>
      <c r="I1111" s="41">
        <f>Personal_Development!I1112</f>
        <v>0</v>
      </c>
      <c r="J1111" s="42" t="str">
        <f>Personal_Development!J1112</f>
        <v/>
      </c>
      <c r="K1111" s="48"/>
      <c r="L1111" s="48"/>
      <c r="M1111" s="16"/>
      <c r="N1111" s="16"/>
      <c r="O1111" s="48"/>
      <c r="P1111" s="48"/>
      <c r="Q1111" s="48"/>
      <c r="R1111" s="48"/>
      <c r="S1111" s="48"/>
      <c r="T1111" s="48"/>
      <c r="U1111" s="48"/>
      <c r="V1111" s="48"/>
      <c r="W1111" s="20">
        <f t="shared" si="124"/>
        <v>0</v>
      </c>
      <c r="X1111" s="48"/>
      <c r="Y1111" s="48"/>
      <c r="Z1111" s="16"/>
      <c r="AA1111" s="16"/>
      <c r="AB1111" s="48"/>
      <c r="AC1111" s="48"/>
      <c r="AD1111" s="48"/>
      <c r="AE1111" s="48"/>
      <c r="AF1111" s="48"/>
      <c r="AG1111" s="48"/>
      <c r="AH1111" s="48"/>
      <c r="AI1111" s="48"/>
      <c r="AJ1111" s="24">
        <f t="shared" si="125"/>
        <v>0</v>
      </c>
      <c r="AK1111" s="48"/>
      <c r="AL1111" s="48"/>
      <c r="AM1111" s="16"/>
      <c r="AN1111" s="16"/>
      <c r="AO1111" s="48"/>
      <c r="AP1111" s="48"/>
      <c r="AQ1111" s="48"/>
      <c r="AR1111" s="48"/>
      <c r="AS1111" s="48"/>
      <c r="AT1111" s="48"/>
      <c r="AU1111" s="48"/>
      <c r="AV1111" s="48"/>
      <c r="AW1111" s="26">
        <f t="shared" si="126"/>
        <v>0</v>
      </c>
      <c r="AX1111" s="16">
        <f t="shared" si="127"/>
        <v>0</v>
      </c>
      <c r="AY1111" s="48"/>
      <c r="AZ1111" s="48"/>
      <c r="BA1111" s="129"/>
      <c r="BB1111" s="157"/>
      <c r="BC1111" s="156"/>
      <c r="BD1111" s="156"/>
      <c r="BE1111" s="156"/>
      <c r="BF1111" s="156"/>
      <c r="BG1111" s="156"/>
      <c r="BH1111" s="156"/>
      <c r="BI1111" s="156"/>
      <c r="BJ1111" s="16"/>
      <c r="BK1111" s="16"/>
      <c r="BL1111" s="16"/>
      <c r="BM1111" s="135"/>
      <c r="BN1111" s="135">
        <f t="shared" si="128"/>
        <v>0</v>
      </c>
      <c r="BO1111" s="131">
        <f t="shared" si="129"/>
        <v>0</v>
      </c>
      <c r="BP1111" s="65">
        <f t="shared" si="130"/>
        <v>5</v>
      </c>
      <c r="BS1111" s="29"/>
    </row>
    <row r="1112" spans="2:71" ht="24.95" customHeight="1">
      <c r="B1112" s="48">
        <f>Personal_Development!B1113</f>
        <v>0</v>
      </c>
      <c r="C1112" s="48">
        <f>Personal_Development!C1113</f>
        <v>0</v>
      </c>
      <c r="D1112" s="14">
        <f>Personal_Development!D1113</f>
        <v>0</v>
      </c>
      <c r="E1112" s="148">
        <f>Personal_Development!E1113</f>
        <v>0</v>
      </c>
      <c r="F1112" s="12">
        <f>Personal_Development!F1113</f>
        <v>0</v>
      </c>
      <c r="G1112" s="12">
        <f>Personal_Development!G1113</f>
        <v>0</v>
      </c>
      <c r="H1112" s="40">
        <f>Personal_Development!H1113</f>
        <v>0</v>
      </c>
      <c r="I1112" s="41">
        <f>Personal_Development!I1113</f>
        <v>0</v>
      </c>
      <c r="J1112" s="42" t="str">
        <f>Personal_Development!J1113</f>
        <v/>
      </c>
      <c r="K1112" s="48"/>
      <c r="L1112" s="48"/>
      <c r="M1112" s="16"/>
      <c r="N1112" s="16"/>
      <c r="O1112" s="48"/>
      <c r="P1112" s="48"/>
      <c r="Q1112" s="48"/>
      <c r="R1112" s="48"/>
      <c r="S1112" s="48"/>
      <c r="T1112" s="48"/>
      <c r="U1112" s="48"/>
      <c r="V1112" s="48"/>
      <c r="W1112" s="20">
        <f t="shared" si="124"/>
        <v>0</v>
      </c>
      <c r="X1112" s="48"/>
      <c r="Y1112" s="48"/>
      <c r="Z1112" s="16"/>
      <c r="AA1112" s="16"/>
      <c r="AB1112" s="48"/>
      <c r="AC1112" s="48"/>
      <c r="AD1112" s="48"/>
      <c r="AE1112" s="48"/>
      <c r="AF1112" s="48"/>
      <c r="AG1112" s="48"/>
      <c r="AH1112" s="48"/>
      <c r="AI1112" s="48"/>
      <c r="AJ1112" s="24">
        <f t="shared" si="125"/>
        <v>0</v>
      </c>
      <c r="AK1112" s="48"/>
      <c r="AL1112" s="48"/>
      <c r="AM1112" s="16"/>
      <c r="AN1112" s="16"/>
      <c r="AO1112" s="48"/>
      <c r="AP1112" s="48"/>
      <c r="AQ1112" s="48"/>
      <c r="AR1112" s="48"/>
      <c r="AS1112" s="48"/>
      <c r="AT1112" s="48"/>
      <c r="AU1112" s="48"/>
      <c r="AV1112" s="48"/>
      <c r="AW1112" s="26">
        <f t="shared" si="126"/>
        <v>0</v>
      </c>
      <c r="AX1112" s="16">
        <f t="shared" si="127"/>
        <v>0</v>
      </c>
      <c r="AY1112" s="48"/>
      <c r="AZ1112" s="48"/>
      <c r="BA1112" s="129"/>
      <c r="BB1112" s="157"/>
      <c r="BC1112" s="156"/>
      <c r="BD1112" s="156"/>
      <c r="BE1112" s="156"/>
      <c r="BF1112" s="156"/>
      <c r="BG1112" s="156"/>
      <c r="BH1112" s="156"/>
      <c r="BI1112" s="156"/>
      <c r="BJ1112" s="16"/>
      <c r="BK1112" s="16"/>
      <c r="BL1112" s="16"/>
      <c r="BM1112" s="135"/>
      <c r="BN1112" s="135">
        <f t="shared" si="128"/>
        <v>0</v>
      </c>
      <c r="BO1112" s="131">
        <f t="shared" si="129"/>
        <v>0</v>
      </c>
      <c r="BP1112" s="65">
        <f t="shared" si="130"/>
        <v>5</v>
      </c>
      <c r="BS1112" s="29"/>
    </row>
    <row r="1113" spans="2:71" ht="24.95" customHeight="1">
      <c r="B1113" s="48">
        <f>Personal_Development!B1114</f>
        <v>0</v>
      </c>
      <c r="C1113" s="48">
        <f>Personal_Development!C1114</f>
        <v>0</v>
      </c>
      <c r="D1113" s="14">
        <f>Personal_Development!D1114</f>
        <v>0</v>
      </c>
      <c r="E1113" s="148">
        <f>Personal_Development!E1114</f>
        <v>0</v>
      </c>
      <c r="F1113" s="12">
        <f>Personal_Development!F1114</f>
        <v>0</v>
      </c>
      <c r="G1113" s="12">
        <f>Personal_Development!G1114</f>
        <v>0</v>
      </c>
      <c r="H1113" s="40">
        <f>Personal_Development!H1114</f>
        <v>0</v>
      </c>
      <c r="I1113" s="41">
        <f>Personal_Development!I1114</f>
        <v>0</v>
      </c>
      <c r="J1113" s="42" t="str">
        <f>Personal_Development!J1114</f>
        <v/>
      </c>
      <c r="K1113" s="48"/>
      <c r="L1113" s="48"/>
      <c r="M1113" s="16"/>
      <c r="N1113" s="16"/>
      <c r="O1113" s="48"/>
      <c r="P1113" s="48"/>
      <c r="Q1113" s="48"/>
      <c r="R1113" s="48"/>
      <c r="S1113" s="48"/>
      <c r="T1113" s="48"/>
      <c r="U1113" s="48"/>
      <c r="V1113" s="48"/>
      <c r="W1113" s="20">
        <f t="shared" si="124"/>
        <v>0</v>
      </c>
      <c r="X1113" s="48"/>
      <c r="Y1113" s="48"/>
      <c r="Z1113" s="16"/>
      <c r="AA1113" s="16"/>
      <c r="AB1113" s="48"/>
      <c r="AC1113" s="48"/>
      <c r="AD1113" s="48"/>
      <c r="AE1113" s="48"/>
      <c r="AF1113" s="48"/>
      <c r="AG1113" s="48"/>
      <c r="AH1113" s="48"/>
      <c r="AI1113" s="48"/>
      <c r="AJ1113" s="24">
        <f t="shared" si="125"/>
        <v>0</v>
      </c>
      <c r="AK1113" s="48"/>
      <c r="AL1113" s="48"/>
      <c r="AM1113" s="16"/>
      <c r="AN1113" s="16"/>
      <c r="AO1113" s="48"/>
      <c r="AP1113" s="48"/>
      <c r="AQ1113" s="48"/>
      <c r="AR1113" s="48"/>
      <c r="AS1113" s="48"/>
      <c r="AT1113" s="48"/>
      <c r="AU1113" s="48"/>
      <c r="AV1113" s="48"/>
      <c r="AW1113" s="26">
        <f t="shared" si="126"/>
        <v>0</v>
      </c>
      <c r="AX1113" s="16">
        <f t="shared" si="127"/>
        <v>0</v>
      </c>
      <c r="AY1113" s="48"/>
      <c r="AZ1113" s="48"/>
      <c r="BA1113" s="129"/>
      <c r="BB1113" s="157"/>
      <c r="BC1113" s="156"/>
      <c r="BD1113" s="156"/>
      <c r="BE1113" s="156"/>
      <c r="BF1113" s="156"/>
      <c r="BG1113" s="156"/>
      <c r="BH1113" s="156"/>
      <c r="BI1113" s="156"/>
      <c r="BJ1113" s="16"/>
      <c r="BK1113" s="16"/>
      <c r="BL1113" s="16"/>
      <c r="BM1113" s="135"/>
      <c r="BN1113" s="135">
        <f t="shared" si="128"/>
        <v>0</v>
      </c>
      <c r="BO1113" s="131">
        <f t="shared" si="129"/>
        <v>0</v>
      </c>
      <c r="BP1113" s="65">
        <f t="shared" si="130"/>
        <v>5</v>
      </c>
      <c r="BS1113" s="29"/>
    </row>
    <row r="1114" spans="2:71" ht="24.95" customHeight="1">
      <c r="B1114" s="48">
        <f>Personal_Development!B1115</f>
        <v>0</v>
      </c>
      <c r="C1114" s="48">
        <f>Personal_Development!C1115</f>
        <v>0</v>
      </c>
      <c r="D1114" s="14">
        <f>Personal_Development!D1115</f>
        <v>0</v>
      </c>
      <c r="E1114" s="148">
        <f>Personal_Development!E1115</f>
        <v>0</v>
      </c>
      <c r="F1114" s="12">
        <f>Personal_Development!F1115</f>
        <v>0</v>
      </c>
      <c r="G1114" s="12">
        <f>Personal_Development!G1115</f>
        <v>0</v>
      </c>
      <c r="H1114" s="40">
        <f>Personal_Development!H1115</f>
        <v>0</v>
      </c>
      <c r="I1114" s="41">
        <f>Personal_Development!I1115</f>
        <v>0</v>
      </c>
      <c r="J1114" s="42" t="str">
        <f>Personal_Development!J1115</f>
        <v/>
      </c>
      <c r="K1114" s="48"/>
      <c r="L1114" s="48"/>
      <c r="M1114" s="16"/>
      <c r="N1114" s="16"/>
      <c r="O1114" s="48"/>
      <c r="P1114" s="48"/>
      <c r="Q1114" s="48"/>
      <c r="R1114" s="48"/>
      <c r="S1114" s="48"/>
      <c r="T1114" s="48"/>
      <c r="U1114" s="48"/>
      <c r="V1114" s="48"/>
      <c r="W1114" s="20">
        <f t="shared" si="124"/>
        <v>0</v>
      </c>
      <c r="X1114" s="48"/>
      <c r="Y1114" s="48"/>
      <c r="Z1114" s="16"/>
      <c r="AA1114" s="16"/>
      <c r="AB1114" s="48"/>
      <c r="AC1114" s="48"/>
      <c r="AD1114" s="48"/>
      <c r="AE1114" s="48"/>
      <c r="AF1114" s="48"/>
      <c r="AG1114" s="48"/>
      <c r="AH1114" s="48"/>
      <c r="AI1114" s="48"/>
      <c r="AJ1114" s="24">
        <f t="shared" si="125"/>
        <v>0</v>
      </c>
      <c r="AK1114" s="48"/>
      <c r="AL1114" s="48"/>
      <c r="AM1114" s="16"/>
      <c r="AN1114" s="16"/>
      <c r="AO1114" s="48"/>
      <c r="AP1114" s="48"/>
      <c r="AQ1114" s="48"/>
      <c r="AR1114" s="48"/>
      <c r="AS1114" s="48"/>
      <c r="AT1114" s="48"/>
      <c r="AU1114" s="48"/>
      <c r="AV1114" s="48"/>
      <c r="AW1114" s="26">
        <f t="shared" si="126"/>
        <v>0</v>
      </c>
      <c r="AX1114" s="16">
        <f t="shared" si="127"/>
        <v>0</v>
      </c>
      <c r="AY1114" s="48"/>
      <c r="AZ1114" s="48"/>
      <c r="BA1114" s="129"/>
      <c r="BB1114" s="157"/>
      <c r="BC1114" s="156"/>
      <c r="BD1114" s="156"/>
      <c r="BE1114" s="156"/>
      <c r="BF1114" s="156"/>
      <c r="BG1114" s="156"/>
      <c r="BH1114" s="156"/>
      <c r="BI1114" s="156"/>
      <c r="BJ1114" s="16"/>
      <c r="BK1114" s="16"/>
      <c r="BL1114" s="16"/>
      <c r="BM1114" s="135"/>
      <c r="BN1114" s="135">
        <f t="shared" si="128"/>
        <v>0</v>
      </c>
      <c r="BO1114" s="131">
        <f t="shared" si="129"/>
        <v>0</v>
      </c>
      <c r="BP1114" s="65">
        <f t="shared" si="130"/>
        <v>5</v>
      </c>
      <c r="BS1114" s="29"/>
    </row>
    <row r="1115" spans="2:71" ht="24.95" customHeight="1">
      <c r="B1115" s="48">
        <f>Personal_Development!B1116</f>
        <v>0</v>
      </c>
      <c r="C1115" s="48">
        <f>Personal_Development!C1116</f>
        <v>0</v>
      </c>
      <c r="D1115" s="14">
        <f>Personal_Development!D1116</f>
        <v>0</v>
      </c>
      <c r="E1115" s="148">
        <f>Personal_Development!E1116</f>
        <v>0</v>
      </c>
      <c r="F1115" s="12">
        <f>Personal_Development!F1116</f>
        <v>0</v>
      </c>
      <c r="G1115" s="12">
        <f>Personal_Development!G1116</f>
        <v>0</v>
      </c>
      <c r="H1115" s="40">
        <f>Personal_Development!H1116</f>
        <v>0</v>
      </c>
      <c r="I1115" s="41">
        <f>Personal_Development!I1116</f>
        <v>0</v>
      </c>
      <c r="J1115" s="42" t="str">
        <f>Personal_Development!J1116</f>
        <v/>
      </c>
      <c r="K1115" s="48"/>
      <c r="L1115" s="48"/>
      <c r="M1115" s="16"/>
      <c r="N1115" s="16"/>
      <c r="O1115" s="48"/>
      <c r="P1115" s="48"/>
      <c r="Q1115" s="48"/>
      <c r="R1115" s="48"/>
      <c r="S1115" s="48"/>
      <c r="T1115" s="48"/>
      <c r="U1115" s="48"/>
      <c r="V1115" s="48"/>
      <c r="W1115" s="20">
        <f t="shared" si="124"/>
        <v>0</v>
      </c>
      <c r="X1115" s="48"/>
      <c r="Y1115" s="48"/>
      <c r="Z1115" s="16"/>
      <c r="AA1115" s="16"/>
      <c r="AB1115" s="48"/>
      <c r="AC1115" s="48"/>
      <c r="AD1115" s="48"/>
      <c r="AE1115" s="48"/>
      <c r="AF1115" s="48"/>
      <c r="AG1115" s="48"/>
      <c r="AH1115" s="48"/>
      <c r="AI1115" s="48"/>
      <c r="AJ1115" s="24">
        <f t="shared" si="125"/>
        <v>0</v>
      </c>
      <c r="AK1115" s="48"/>
      <c r="AL1115" s="48"/>
      <c r="AM1115" s="16"/>
      <c r="AN1115" s="16"/>
      <c r="AO1115" s="48"/>
      <c r="AP1115" s="48"/>
      <c r="AQ1115" s="48"/>
      <c r="AR1115" s="48"/>
      <c r="AS1115" s="48"/>
      <c r="AT1115" s="48"/>
      <c r="AU1115" s="48"/>
      <c r="AV1115" s="48"/>
      <c r="AW1115" s="26">
        <f t="shared" si="126"/>
        <v>0</v>
      </c>
      <c r="AX1115" s="16">
        <f t="shared" si="127"/>
        <v>0</v>
      </c>
      <c r="AY1115" s="48"/>
      <c r="AZ1115" s="48"/>
      <c r="BA1115" s="129"/>
      <c r="BB1115" s="157"/>
      <c r="BC1115" s="156"/>
      <c r="BD1115" s="156"/>
      <c r="BE1115" s="156"/>
      <c r="BF1115" s="156"/>
      <c r="BG1115" s="156"/>
      <c r="BH1115" s="156"/>
      <c r="BI1115" s="156"/>
      <c r="BJ1115" s="16"/>
      <c r="BK1115" s="16"/>
      <c r="BL1115" s="16"/>
      <c r="BM1115" s="135"/>
      <c r="BN1115" s="135">
        <f t="shared" si="128"/>
        <v>0</v>
      </c>
      <c r="BO1115" s="131">
        <f t="shared" si="129"/>
        <v>0</v>
      </c>
      <c r="BP1115" s="65">
        <f t="shared" si="130"/>
        <v>5</v>
      </c>
      <c r="BS1115" s="29"/>
    </row>
    <row r="1116" spans="2:71" ht="24.95" customHeight="1">
      <c r="B1116" s="48">
        <f>Personal_Development!B1117</f>
        <v>0</v>
      </c>
      <c r="C1116" s="48">
        <f>Personal_Development!C1117</f>
        <v>0</v>
      </c>
      <c r="D1116" s="14">
        <f>Personal_Development!D1117</f>
        <v>0</v>
      </c>
      <c r="E1116" s="148">
        <f>Personal_Development!E1117</f>
        <v>0</v>
      </c>
      <c r="F1116" s="12">
        <f>Personal_Development!F1117</f>
        <v>0</v>
      </c>
      <c r="G1116" s="12">
        <f>Personal_Development!G1117</f>
        <v>0</v>
      </c>
      <c r="H1116" s="40">
        <f>Personal_Development!H1117</f>
        <v>0</v>
      </c>
      <c r="I1116" s="41">
        <f>Personal_Development!I1117</f>
        <v>0</v>
      </c>
      <c r="J1116" s="42" t="str">
        <f>Personal_Development!J1117</f>
        <v/>
      </c>
      <c r="K1116" s="48"/>
      <c r="L1116" s="48"/>
      <c r="M1116" s="16"/>
      <c r="N1116" s="16"/>
      <c r="O1116" s="48"/>
      <c r="P1116" s="48"/>
      <c r="Q1116" s="48"/>
      <c r="R1116" s="48"/>
      <c r="S1116" s="48"/>
      <c r="T1116" s="48"/>
      <c r="U1116" s="48"/>
      <c r="V1116" s="48"/>
      <c r="W1116" s="20">
        <f t="shared" si="124"/>
        <v>0</v>
      </c>
      <c r="X1116" s="48"/>
      <c r="Y1116" s="48"/>
      <c r="Z1116" s="16"/>
      <c r="AA1116" s="16"/>
      <c r="AB1116" s="48"/>
      <c r="AC1116" s="48"/>
      <c r="AD1116" s="48"/>
      <c r="AE1116" s="48"/>
      <c r="AF1116" s="48"/>
      <c r="AG1116" s="48"/>
      <c r="AH1116" s="48"/>
      <c r="AI1116" s="48"/>
      <c r="AJ1116" s="24">
        <f t="shared" si="125"/>
        <v>0</v>
      </c>
      <c r="AK1116" s="48"/>
      <c r="AL1116" s="48"/>
      <c r="AM1116" s="16"/>
      <c r="AN1116" s="16"/>
      <c r="AO1116" s="48"/>
      <c r="AP1116" s="48"/>
      <c r="AQ1116" s="48"/>
      <c r="AR1116" s="48"/>
      <c r="AS1116" s="48"/>
      <c r="AT1116" s="48"/>
      <c r="AU1116" s="48"/>
      <c r="AV1116" s="48"/>
      <c r="AW1116" s="26">
        <f t="shared" si="126"/>
        <v>0</v>
      </c>
      <c r="AX1116" s="16">
        <f t="shared" si="127"/>
        <v>0</v>
      </c>
      <c r="AY1116" s="48"/>
      <c r="AZ1116" s="48"/>
      <c r="BA1116" s="129"/>
      <c r="BB1116" s="157"/>
      <c r="BC1116" s="156"/>
      <c r="BD1116" s="156"/>
      <c r="BE1116" s="156"/>
      <c r="BF1116" s="156"/>
      <c r="BG1116" s="156"/>
      <c r="BH1116" s="156"/>
      <c r="BI1116" s="156"/>
      <c r="BJ1116" s="16"/>
      <c r="BK1116" s="16"/>
      <c r="BL1116" s="16"/>
      <c r="BM1116" s="135"/>
      <c r="BN1116" s="135">
        <f t="shared" si="128"/>
        <v>0</v>
      </c>
      <c r="BO1116" s="131">
        <f t="shared" si="129"/>
        <v>0</v>
      </c>
      <c r="BP1116" s="65">
        <f t="shared" si="130"/>
        <v>5</v>
      </c>
      <c r="BS1116" s="29"/>
    </row>
    <row r="1117" spans="2:71" ht="24.95" customHeight="1">
      <c r="B1117" s="48">
        <f>Personal_Development!B1118</f>
        <v>0</v>
      </c>
      <c r="C1117" s="48">
        <f>Personal_Development!C1118</f>
        <v>0</v>
      </c>
      <c r="D1117" s="14">
        <f>Personal_Development!D1118</f>
        <v>0</v>
      </c>
      <c r="E1117" s="148">
        <f>Personal_Development!E1118</f>
        <v>0</v>
      </c>
      <c r="F1117" s="12">
        <f>Personal_Development!F1118</f>
        <v>0</v>
      </c>
      <c r="G1117" s="12">
        <f>Personal_Development!G1118</f>
        <v>0</v>
      </c>
      <c r="H1117" s="40">
        <f>Personal_Development!H1118</f>
        <v>0</v>
      </c>
      <c r="I1117" s="41">
        <f>Personal_Development!I1118</f>
        <v>0</v>
      </c>
      <c r="J1117" s="42" t="str">
        <f>Personal_Development!J1118</f>
        <v/>
      </c>
      <c r="K1117" s="48"/>
      <c r="L1117" s="48"/>
      <c r="M1117" s="16"/>
      <c r="N1117" s="16"/>
      <c r="O1117" s="48"/>
      <c r="P1117" s="48"/>
      <c r="Q1117" s="48"/>
      <c r="R1117" s="48"/>
      <c r="S1117" s="48"/>
      <c r="T1117" s="48"/>
      <c r="U1117" s="48"/>
      <c r="V1117" s="48"/>
      <c r="W1117" s="20">
        <f t="shared" si="124"/>
        <v>0</v>
      </c>
      <c r="X1117" s="48"/>
      <c r="Y1117" s="48"/>
      <c r="Z1117" s="16"/>
      <c r="AA1117" s="16"/>
      <c r="AB1117" s="48"/>
      <c r="AC1117" s="48"/>
      <c r="AD1117" s="48"/>
      <c r="AE1117" s="48"/>
      <c r="AF1117" s="48"/>
      <c r="AG1117" s="48"/>
      <c r="AH1117" s="48"/>
      <c r="AI1117" s="48"/>
      <c r="AJ1117" s="24">
        <f t="shared" si="125"/>
        <v>0</v>
      </c>
      <c r="AK1117" s="48"/>
      <c r="AL1117" s="48"/>
      <c r="AM1117" s="16"/>
      <c r="AN1117" s="16"/>
      <c r="AO1117" s="48"/>
      <c r="AP1117" s="48"/>
      <c r="AQ1117" s="48"/>
      <c r="AR1117" s="48"/>
      <c r="AS1117" s="48"/>
      <c r="AT1117" s="48"/>
      <c r="AU1117" s="48"/>
      <c r="AV1117" s="48"/>
      <c r="AW1117" s="26">
        <f t="shared" si="126"/>
        <v>0</v>
      </c>
      <c r="AX1117" s="16">
        <f t="shared" si="127"/>
        <v>0</v>
      </c>
      <c r="AY1117" s="48"/>
      <c r="AZ1117" s="48"/>
      <c r="BA1117" s="129"/>
      <c r="BB1117" s="157"/>
      <c r="BC1117" s="156"/>
      <c r="BD1117" s="156"/>
      <c r="BE1117" s="156"/>
      <c r="BF1117" s="156"/>
      <c r="BG1117" s="156"/>
      <c r="BH1117" s="156"/>
      <c r="BI1117" s="156"/>
      <c r="BJ1117" s="16"/>
      <c r="BK1117" s="16"/>
      <c r="BL1117" s="16"/>
      <c r="BM1117" s="135"/>
      <c r="BN1117" s="135">
        <f t="shared" si="128"/>
        <v>0</v>
      </c>
      <c r="BO1117" s="131">
        <f t="shared" si="129"/>
        <v>0</v>
      </c>
      <c r="BP1117" s="65">
        <f t="shared" si="130"/>
        <v>5</v>
      </c>
      <c r="BS1117" s="29"/>
    </row>
    <row r="1118" spans="2:71" ht="24.95" customHeight="1">
      <c r="B1118" s="48">
        <f>Personal_Development!B1119</f>
        <v>0</v>
      </c>
      <c r="C1118" s="48">
        <f>Personal_Development!C1119</f>
        <v>0</v>
      </c>
      <c r="D1118" s="14">
        <f>Personal_Development!D1119</f>
        <v>0</v>
      </c>
      <c r="E1118" s="148">
        <f>Personal_Development!E1119</f>
        <v>0</v>
      </c>
      <c r="F1118" s="12">
        <f>Personal_Development!F1119</f>
        <v>0</v>
      </c>
      <c r="G1118" s="12">
        <f>Personal_Development!G1119</f>
        <v>0</v>
      </c>
      <c r="H1118" s="40">
        <f>Personal_Development!H1119</f>
        <v>0</v>
      </c>
      <c r="I1118" s="41">
        <f>Personal_Development!I1119</f>
        <v>0</v>
      </c>
      <c r="J1118" s="42" t="str">
        <f>Personal_Development!J1119</f>
        <v/>
      </c>
      <c r="K1118" s="48"/>
      <c r="L1118" s="48"/>
      <c r="M1118" s="16"/>
      <c r="N1118" s="16"/>
      <c r="O1118" s="48"/>
      <c r="P1118" s="48"/>
      <c r="Q1118" s="48"/>
      <c r="R1118" s="48"/>
      <c r="S1118" s="48"/>
      <c r="T1118" s="48"/>
      <c r="U1118" s="48"/>
      <c r="V1118" s="48"/>
      <c r="W1118" s="20">
        <f t="shared" si="124"/>
        <v>0</v>
      </c>
      <c r="X1118" s="48"/>
      <c r="Y1118" s="48"/>
      <c r="Z1118" s="16"/>
      <c r="AA1118" s="16"/>
      <c r="AB1118" s="48"/>
      <c r="AC1118" s="48"/>
      <c r="AD1118" s="48"/>
      <c r="AE1118" s="48"/>
      <c r="AF1118" s="48"/>
      <c r="AG1118" s="48"/>
      <c r="AH1118" s="48"/>
      <c r="AI1118" s="48"/>
      <c r="AJ1118" s="24">
        <f t="shared" si="125"/>
        <v>0</v>
      </c>
      <c r="AK1118" s="48"/>
      <c r="AL1118" s="48"/>
      <c r="AM1118" s="16"/>
      <c r="AN1118" s="16"/>
      <c r="AO1118" s="48"/>
      <c r="AP1118" s="48"/>
      <c r="AQ1118" s="48"/>
      <c r="AR1118" s="48"/>
      <c r="AS1118" s="48"/>
      <c r="AT1118" s="48"/>
      <c r="AU1118" s="48"/>
      <c r="AV1118" s="48"/>
      <c r="AW1118" s="26">
        <f t="shared" si="126"/>
        <v>0</v>
      </c>
      <c r="AX1118" s="16">
        <f t="shared" si="127"/>
        <v>0</v>
      </c>
      <c r="AY1118" s="48"/>
      <c r="AZ1118" s="48"/>
      <c r="BA1118" s="129"/>
      <c r="BB1118" s="157"/>
      <c r="BC1118" s="156"/>
      <c r="BD1118" s="156"/>
      <c r="BE1118" s="156"/>
      <c r="BF1118" s="156"/>
      <c r="BG1118" s="156"/>
      <c r="BH1118" s="156"/>
      <c r="BI1118" s="156"/>
      <c r="BJ1118" s="16"/>
      <c r="BK1118" s="16"/>
      <c r="BL1118" s="16"/>
      <c r="BM1118" s="135"/>
      <c r="BN1118" s="135">
        <f t="shared" si="128"/>
        <v>0</v>
      </c>
      <c r="BO1118" s="131">
        <f t="shared" si="129"/>
        <v>0</v>
      </c>
      <c r="BP1118" s="65">
        <f t="shared" si="130"/>
        <v>5</v>
      </c>
      <c r="BS1118" s="29"/>
    </row>
    <row r="1119" spans="2:71" ht="24.95" customHeight="1">
      <c r="B1119" s="48">
        <f>Personal_Development!B1120</f>
        <v>0</v>
      </c>
      <c r="C1119" s="48">
        <f>Personal_Development!C1120</f>
        <v>0</v>
      </c>
      <c r="D1119" s="14">
        <f>Personal_Development!D1120</f>
        <v>0</v>
      </c>
      <c r="E1119" s="148">
        <f>Personal_Development!E1120</f>
        <v>0</v>
      </c>
      <c r="F1119" s="12">
        <f>Personal_Development!F1120</f>
        <v>0</v>
      </c>
      <c r="G1119" s="12">
        <f>Personal_Development!G1120</f>
        <v>0</v>
      </c>
      <c r="H1119" s="40">
        <f>Personal_Development!H1120</f>
        <v>0</v>
      </c>
      <c r="I1119" s="41">
        <f>Personal_Development!I1120</f>
        <v>0</v>
      </c>
      <c r="J1119" s="42" t="str">
        <f>Personal_Development!J1120</f>
        <v/>
      </c>
      <c r="K1119" s="48"/>
      <c r="L1119" s="48"/>
      <c r="M1119" s="16"/>
      <c r="N1119" s="16"/>
      <c r="O1119" s="48"/>
      <c r="P1119" s="48"/>
      <c r="Q1119" s="48"/>
      <c r="R1119" s="48"/>
      <c r="S1119" s="48"/>
      <c r="T1119" s="48"/>
      <c r="U1119" s="48"/>
      <c r="V1119" s="48"/>
      <c r="W1119" s="20">
        <f t="shared" si="124"/>
        <v>0</v>
      </c>
      <c r="X1119" s="48"/>
      <c r="Y1119" s="48"/>
      <c r="Z1119" s="16"/>
      <c r="AA1119" s="16"/>
      <c r="AB1119" s="48"/>
      <c r="AC1119" s="48"/>
      <c r="AD1119" s="48"/>
      <c r="AE1119" s="48"/>
      <c r="AF1119" s="48"/>
      <c r="AG1119" s="48"/>
      <c r="AH1119" s="48"/>
      <c r="AI1119" s="48"/>
      <c r="AJ1119" s="24">
        <f t="shared" si="125"/>
        <v>0</v>
      </c>
      <c r="AK1119" s="48"/>
      <c r="AL1119" s="48"/>
      <c r="AM1119" s="16"/>
      <c r="AN1119" s="16"/>
      <c r="AO1119" s="48"/>
      <c r="AP1119" s="48"/>
      <c r="AQ1119" s="48"/>
      <c r="AR1119" s="48"/>
      <c r="AS1119" s="48"/>
      <c r="AT1119" s="48"/>
      <c r="AU1119" s="48"/>
      <c r="AV1119" s="48"/>
      <c r="AW1119" s="26">
        <f t="shared" si="126"/>
        <v>0</v>
      </c>
      <c r="AX1119" s="16">
        <f t="shared" si="127"/>
        <v>0</v>
      </c>
      <c r="AY1119" s="48"/>
      <c r="AZ1119" s="48"/>
      <c r="BA1119" s="129"/>
      <c r="BB1119" s="157"/>
      <c r="BC1119" s="156"/>
      <c r="BD1119" s="156"/>
      <c r="BE1119" s="156"/>
      <c r="BF1119" s="156"/>
      <c r="BG1119" s="156"/>
      <c r="BH1119" s="156"/>
      <c r="BI1119" s="156"/>
      <c r="BJ1119" s="16"/>
      <c r="BK1119" s="16"/>
      <c r="BL1119" s="16"/>
      <c r="BM1119" s="135"/>
      <c r="BN1119" s="135">
        <f t="shared" si="128"/>
        <v>0</v>
      </c>
      <c r="BO1119" s="131">
        <f t="shared" si="129"/>
        <v>0</v>
      </c>
      <c r="BP1119" s="65">
        <f t="shared" si="130"/>
        <v>5</v>
      </c>
      <c r="BS1119" s="29"/>
    </row>
    <row r="1120" spans="2:71" ht="24.95" customHeight="1">
      <c r="B1120" s="48">
        <f>Personal_Development!B1121</f>
        <v>0</v>
      </c>
      <c r="C1120" s="48">
        <f>Personal_Development!C1121</f>
        <v>0</v>
      </c>
      <c r="D1120" s="14">
        <f>Personal_Development!D1121</f>
        <v>0</v>
      </c>
      <c r="E1120" s="148">
        <f>Personal_Development!E1121</f>
        <v>0</v>
      </c>
      <c r="F1120" s="12">
        <f>Personal_Development!F1121</f>
        <v>0</v>
      </c>
      <c r="G1120" s="12">
        <f>Personal_Development!G1121</f>
        <v>0</v>
      </c>
      <c r="H1120" s="40">
        <f>Personal_Development!H1121</f>
        <v>0</v>
      </c>
      <c r="I1120" s="41">
        <f>Personal_Development!I1121</f>
        <v>0</v>
      </c>
      <c r="J1120" s="42" t="str">
        <f>Personal_Development!J1121</f>
        <v/>
      </c>
      <c r="K1120" s="48"/>
      <c r="L1120" s="48"/>
      <c r="M1120" s="16"/>
      <c r="N1120" s="16"/>
      <c r="O1120" s="48"/>
      <c r="P1120" s="48"/>
      <c r="Q1120" s="48"/>
      <c r="R1120" s="48"/>
      <c r="S1120" s="48"/>
      <c r="T1120" s="48"/>
      <c r="U1120" s="48"/>
      <c r="V1120" s="48"/>
      <c r="W1120" s="20">
        <f t="shared" si="124"/>
        <v>0</v>
      </c>
      <c r="X1120" s="48"/>
      <c r="Y1120" s="48"/>
      <c r="Z1120" s="16"/>
      <c r="AA1120" s="16"/>
      <c r="AB1120" s="48"/>
      <c r="AC1120" s="48"/>
      <c r="AD1120" s="48"/>
      <c r="AE1120" s="48"/>
      <c r="AF1120" s="48"/>
      <c r="AG1120" s="48"/>
      <c r="AH1120" s="48"/>
      <c r="AI1120" s="48"/>
      <c r="AJ1120" s="24">
        <f t="shared" si="125"/>
        <v>0</v>
      </c>
      <c r="AK1120" s="48"/>
      <c r="AL1120" s="48"/>
      <c r="AM1120" s="16"/>
      <c r="AN1120" s="16"/>
      <c r="AO1120" s="48"/>
      <c r="AP1120" s="48"/>
      <c r="AQ1120" s="48"/>
      <c r="AR1120" s="48"/>
      <c r="AS1120" s="48"/>
      <c r="AT1120" s="48"/>
      <c r="AU1120" s="48"/>
      <c r="AV1120" s="48"/>
      <c r="AW1120" s="26">
        <f t="shared" si="126"/>
        <v>0</v>
      </c>
      <c r="AX1120" s="16">
        <f t="shared" si="127"/>
        <v>0</v>
      </c>
      <c r="AY1120" s="48"/>
      <c r="AZ1120" s="48"/>
      <c r="BA1120" s="129"/>
      <c r="BB1120" s="157"/>
      <c r="BC1120" s="156"/>
      <c r="BD1120" s="156"/>
      <c r="BE1120" s="156"/>
      <c r="BF1120" s="156"/>
      <c r="BG1120" s="156"/>
      <c r="BH1120" s="156"/>
      <c r="BI1120" s="156"/>
      <c r="BJ1120" s="16"/>
      <c r="BK1120" s="16"/>
      <c r="BL1120" s="16"/>
      <c r="BM1120" s="135"/>
      <c r="BN1120" s="135">
        <f t="shared" si="128"/>
        <v>0</v>
      </c>
      <c r="BO1120" s="131">
        <f t="shared" si="129"/>
        <v>0</v>
      </c>
      <c r="BP1120" s="65">
        <f t="shared" si="130"/>
        <v>5</v>
      </c>
      <c r="BS1120" s="29"/>
    </row>
    <row r="1121" spans="2:71" ht="24.95" customHeight="1">
      <c r="B1121" s="48">
        <f>Personal_Development!B1122</f>
        <v>0</v>
      </c>
      <c r="C1121" s="48">
        <f>Personal_Development!C1122</f>
        <v>0</v>
      </c>
      <c r="D1121" s="14">
        <f>Personal_Development!D1122</f>
        <v>0</v>
      </c>
      <c r="E1121" s="148">
        <f>Personal_Development!E1122</f>
        <v>0</v>
      </c>
      <c r="F1121" s="12">
        <f>Personal_Development!F1122</f>
        <v>0</v>
      </c>
      <c r="G1121" s="12">
        <f>Personal_Development!G1122</f>
        <v>0</v>
      </c>
      <c r="H1121" s="40">
        <f>Personal_Development!H1122</f>
        <v>0</v>
      </c>
      <c r="I1121" s="41">
        <f>Personal_Development!I1122</f>
        <v>0</v>
      </c>
      <c r="J1121" s="42" t="str">
        <f>Personal_Development!J1122</f>
        <v/>
      </c>
      <c r="K1121" s="48"/>
      <c r="L1121" s="48"/>
      <c r="M1121" s="16"/>
      <c r="N1121" s="16"/>
      <c r="O1121" s="48"/>
      <c r="P1121" s="48"/>
      <c r="Q1121" s="48"/>
      <c r="R1121" s="48"/>
      <c r="S1121" s="48"/>
      <c r="T1121" s="48"/>
      <c r="U1121" s="48"/>
      <c r="V1121" s="48"/>
      <c r="W1121" s="20">
        <f t="shared" si="124"/>
        <v>0</v>
      </c>
      <c r="X1121" s="48"/>
      <c r="Y1121" s="48"/>
      <c r="Z1121" s="16"/>
      <c r="AA1121" s="16"/>
      <c r="AB1121" s="48"/>
      <c r="AC1121" s="48"/>
      <c r="AD1121" s="48"/>
      <c r="AE1121" s="48"/>
      <c r="AF1121" s="48"/>
      <c r="AG1121" s="48"/>
      <c r="AH1121" s="48"/>
      <c r="AI1121" s="48"/>
      <c r="AJ1121" s="24">
        <f t="shared" si="125"/>
        <v>0</v>
      </c>
      <c r="AK1121" s="48"/>
      <c r="AL1121" s="48"/>
      <c r="AM1121" s="16"/>
      <c r="AN1121" s="16"/>
      <c r="AO1121" s="48"/>
      <c r="AP1121" s="48"/>
      <c r="AQ1121" s="48"/>
      <c r="AR1121" s="48"/>
      <c r="AS1121" s="48"/>
      <c r="AT1121" s="48"/>
      <c r="AU1121" s="48"/>
      <c r="AV1121" s="48"/>
      <c r="AW1121" s="26">
        <f t="shared" si="126"/>
        <v>0</v>
      </c>
      <c r="AX1121" s="16">
        <f t="shared" si="127"/>
        <v>0</v>
      </c>
      <c r="AY1121" s="48"/>
      <c r="AZ1121" s="48"/>
      <c r="BA1121" s="129"/>
      <c r="BB1121" s="157"/>
      <c r="BC1121" s="156"/>
      <c r="BD1121" s="156"/>
      <c r="BE1121" s="156"/>
      <c r="BF1121" s="156"/>
      <c r="BG1121" s="156"/>
      <c r="BH1121" s="156"/>
      <c r="BI1121" s="156"/>
      <c r="BJ1121" s="16"/>
      <c r="BK1121" s="16"/>
      <c r="BL1121" s="16"/>
      <c r="BM1121" s="135"/>
      <c r="BN1121" s="135">
        <f t="shared" si="128"/>
        <v>0</v>
      </c>
      <c r="BO1121" s="131">
        <f t="shared" si="129"/>
        <v>0</v>
      </c>
      <c r="BP1121" s="65">
        <f t="shared" si="130"/>
        <v>5</v>
      </c>
      <c r="BS1121" s="29"/>
    </row>
    <row r="1122" spans="2:71" ht="24.95" customHeight="1">
      <c r="B1122" s="48">
        <f>Personal_Development!B1123</f>
        <v>0</v>
      </c>
      <c r="C1122" s="48">
        <f>Personal_Development!C1123</f>
        <v>0</v>
      </c>
      <c r="D1122" s="14">
        <f>Personal_Development!D1123</f>
        <v>0</v>
      </c>
      <c r="E1122" s="148">
        <f>Personal_Development!E1123</f>
        <v>0</v>
      </c>
      <c r="F1122" s="12">
        <f>Personal_Development!F1123</f>
        <v>0</v>
      </c>
      <c r="G1122" s="12">
        <f>Personal_Development!G1123</f>
        <v>0</v>
      </c>
      <c r="H1122" s="40">
        <f>Personal_Development!H1123</f>
        <v>0</v>
      </c>
      <c r="I1122" s="41">
        <f>Personal_Development!I1123</f>
        <v>0</v>
      </c>
      <c r="J1122" s="42" t="str">
        <f>Personal_Development!J1123</f>
        <v/>
      </c>
      <c r="K1122" s="48"/>
      <c r="L1122" s="48"/>
      <c r="M1122" s="16"/>
      <c r="N1122" s="16"/>
      <c r="O1122" s="48"/>
      <c r="P1122" s="48"/>
      <c r="Q1122" s="48"/>
      <c r="R1122" s="48"/>
      <c r="S1122" s="48"/>
      <c r="T1122" s="48"/>
      <c r="U1122" s="48"/>
      <c r="V1122" s="48"/>
      <c r="W1122" s="20">
        <f t="shared" si="124"/>
        <v>0</v>
      </c>
      <c r="X1122" s="48"/>
      <c r="Y1122" s="48"/>
      <c r="Z1122" s="16"/>
      <c r="AA1122" s="16"/>
      <c r="AB1122" s="48"/>
      <c r="AC1122" s="48"/>
      <c r="AD1122" s="48"/>
      <c r="AE1122" s="48"/>
      <c r="AF1122" s="48"/>
      <c r="AG1122" s="48"/>
      <c r="AH1122" s="48"/>
      <c r="AI1122" s="48"/>
      <c r="AJ1122" s="24">
        <f t="shared" si="125"/>
        <v>0</v>
      </c>
      <c r="AK1122" s="48"/>
      <c r="AL1122" s="48"/>
      <c r="AM1122" s="16"/>
      <c r="AN1122" s="16"/>
      <c r="AO1122" s="48"/>
      <c r="AP1122" s="48"/>
      <c r="AQ1122" s="48"/>
      <c r="AR1122" s="48"/>
      <c r="AS1122" s="48"/>
      <c r="AT1122" s="48"/>
      <c r="AU1122" s="48"/>
      <c r="AV1122" s="48"/>
      <c r="AW1122" s="26">
        <f t="shared" si="126"/>
        <v>0</v>
      </c>
      <c r="AX1122" s="16">
        <f t="shared" si="127"/>
        <v>0</v>
      </c>
      <c r="AY1122" s="48"/>
      <c r="AZ1122" s="48"/>
      <c r="BA1122" s="129"/>
      <c r="BB1122" s="157"/>
      <c r="BC1122" s="156"/>
      <c r="BD1122" s="156"/>
      <c r="BE1122" s="156"/>
      <c r="BF1122" s="156"/>
      <c r="BG1122" s="156"/>
      <c r="BH1122" s="156"/>
      <c r="BI1122" s="156"/>
      <c r="BJ1122" s="16"/>
      <c r="BK1122" s="16"/>
      <c r="BL1122" s="16"/>
      <c r="BM1122" s="135"/>
      <c r="BN1122" s="135">
        <f t="shared" si="128"/>
        <v>0</v>
      </c>
      <c r="BO1122" s="131">
        <f t="shared" si="129"/>
        <v>0</v>
      </c>
      <c r="BP1122" s="65">
        <f t="shared" si="130"/>
        <v>5</v>
      </c>
      <c r="BS1122" s="29"/>
    </row>
    <row r="1123" spans="2:71" ht="24.95" customHeight="1">
      <c r="B1123" s="48">
        <f>Personal_Development!B1124</f>
        <v>0</v>
      </c>
      <c r="C1123" s="48">
        <f>Personal_Development!C1124</f>
        <v>0</v>
      </c>
      <c r="D1123" s="14">
        <f>Personal_Development!D1124</f>
        <v>0</v>
      </c>
      <c r="E1123" s="148">
        <f>Personal_Development!E1124</f>
        <v>0</v>
      </c>
      <c r="F1123" s="12">
        <f>Personal_Development!F1124</f>
        <v>0</v>
      </c>
      <c r="G1123" s="12">
        <f>Personal_Development!G1124</f>
        <v>0</v>
      </c>
      <c r="H1123" s="40">
        <f>Personal_Development!H1124</f>
        <v>0</v>
      </c>
      <c r="I1123" s="41">
        <f>Personal_Development!I1124</f>
        <v>0</v>
      </c>
      <c r="J1123" s="42">
        <f>Personal_Development!J1124</f>
        <v>0</v>
      </c>
      <c r="K1123" s="48"/>
      <c r="L1123" s="48"/>
      <c r="M1123" s="16"/>
      <c r="N1123" s="16"/>
      <c r="O1123" s="48"/>
      <c r="P1123" s="48"/>
      <c r="Q1123" s="48"/>
      <c r="R1123" s="48"/>
      <c r="S1123" s="48"/>
      <c r="T1123" s="48"/>
      <c r="U1123" s="48"/>
      <c r="V1123" s="48"/>
      <c r="W1123" s="20">
        <f t="shared" ref="W1123:W1186" si="131">SUM(K1123:V1123)</f>
        <v>0</v>
      </c>
      <c r="X1123" s="48"/>
      <c r="Y1123" s="48"/>
      <c r="Z1123" s="16"/>
      <c r="AA1123" s="16"/>
      <c r="AB1123" s="48"/>
      <c r="AC1123" s="48"/>
      <c r="AD1123" s="48"/>
      <c r="AE1123" s="48"/>
      <c r="AF1123" s="48"/>
      <c r="AG1123" s="48"/>
      <c r="AH1123" s="48"/>
      <c r="AI1123" s="48"/>
      <c r="AJ1123" s="24">
        <f t="shared" ref="AJ1123:AJ1186" si="132">SUM(X1123:AI1123)</f>
        <v>0</v>
      </c>
      <c r="AK1123" s="48"/>
      <c r="AL1123" s="48"/>
      <c r="AM1123" s="16"/>
      <c r="AN1123" s="16"/>
      <c r="AO1123" s="48"/>
      <c r="AP1123" s="48"/>
      <c r="AQ1123" s="48"/>
      <c r="AR1123" s="48"/>
      <c r="AS1123" s="48"/>
      <c r="AT1123" s="48"/>
      <c r="AU1123" s="48"/>
      <c r="AV1123" s="48"/>
      <c r="AW1123" s="26">
        <f t="shared" ref="AW1123:AW1186" si="133">SUM(AK1123:AV1123)</f>
        <v>0</v>
      </c>
      <c r="AX1123" s="16">
        <f t="shared" ref="AX1123:AX1186" si="134">SUM(W1123,AJ1123,AW1123)</f>
        <v>0</v>
      </c>
      <c r="AY1123" s="48"/>
      <c r="AZ1123" s="48"/>
      <c r="BA1123" s="129"/>
      <c r="BB1123" s="157"/>
      <c r="BC1123" s="156"/>
      <c r="BD1123" s="156"/>
      <c r="BE1123" s="156"/>
      <c r="BF1123" s="156"/>
      <c r="BG1123" s="156"/>
      <c r="BH1123" s="156"/>
      <c r="BI1123" s="156"/>
      <c r="BJ1123" s="16"/>
      <c r="BK1123" s="16"/>
      <c r="BL1123" s="16"/>
      <c r="BM1123" s="135"/>
      <c r="BN1123" s="135">
        <f t="shared" ref="BN1123:BN1186" si="135">SUM(BB1123:BM1123)</f>
        <v>0</v>
      </c>
      <c r="BO1123" s="131">
        <f t="shared" ref="BO1123:BO1186" si="136">SUM(AX1123,AY1123,AZ1123,BA1123,BN1123)</f>
        <v>0</v>
      </c>
      <c r="BP1123" s="65">
        <f t="shared" si="130"/>
        <v>5</v>
      </c>
      <c r="BS1123" s="29"/>
    </row>
    <row r="1124" spans="2:71" ht="24.95" customHeight="1">
      <c r="B1124" s="48">
        <f>Personal_Development!B1125</f>
        <v>0</v>
      </c>
      <c r="C1124" s="48">
        <f>Personal_Development!C1125</f>
        <v>0</v>
      </c>
      <c r="D1124" s="14">
        <f>Personal_Development!D1125</f>
        <v>0</v>
      </c>
      <c r="E1124" s="148">
        <f>Personal_Development!E1125</f>
        <v>0</v>
      </c>
      <c r="F1124" s="12">
        <f>Personal_Development!F1125</f>
        <v>0</v>
      </c>
      <c r="G1124" s="12">
        <f>Personal_Development!G1125</f>
        <v>0</v>
      </c>
      <c r="H1124" s="40">
        <f>Personal_Development!H1125</f>
        <v>0</v>
      </c>
      <c r="I1124" s="41">
        <f>Personal_Development!I1125</f>
        <v>0</v>
      </c>
      <c r="J1124" s="42">
        <f>Personal_Development!J1125</f>
        <v>0</v>
      </c>
      <c r="K1124" s="48"/>
      <c r="L1124" s="48"/>
      <c r="M1124" s="16"/>
      <c r="N1124" s="16"/>
      <c r="O1124" s="48"/>
      <c r="P1124" s="48"/>
      <c r="Q1124" s="48"/>
      <c r="R1124" s="48"/>
      <c r="S1124" s="48"/>
      <c r="T1124" s="48"/>
      <c r="U1124" s="48"/>
      <c r="V1124" s="48"/>
      <c r="W1124" s="20">
        <f t="shared" si="131"/>
        <v>0</v>
      </c>
      <c r="X1124" s="48"/>
      <c r="Y1124" s="48"/>
      <c r="Z1124" s="16"/>
      <c r="AA1124" s="16"/>
      <c r="AB1124" s="48"/>
      <c r="AC1124" s="48"/>
      <c r="AD1124" s="48"/>
      <c r="AE1124" s="48"/>
      <c r="AF1124" s="48"/>
      <c r="AG1124" s="48"/>
      <c r="AH1124" s="48"/>
      <c r="AI1124" s="48"/>
      <c r="AJ1124" s="24">
        <f t="shared" si="132"/>
        <v>0</v>
      </c>
      <c r="AK1124" s="48"/>
      <c r="AL1124" s="48"/>
      <c r="AM1124" s="16"/>
      <c r="AN1124" s="16"/>
      <c r="AO1124" s="48"/>
      <c r="AP1124" s="48"/>
      <c r="AQ1124" s="48"/>
      <c r="AR1124" s="48"/>
      <c r="AS1124" s="48"/>
      <c r="AT1124" s="48"/>
      <c r="AU1124" s="48"/>
      <c r="AV1124" s="48"/>
      <c r="AW1124" s="26">
        <f t="shared" si="133"/>
        <v>0</v>
      </c>
      <c r="AX1124" s="16">
        <f t="shared" si="134"/>
        <v>0</v>
      </c>
      <c r="AY1124" s="48"/>
      <c r="AZ1124" s="48"/>
      <c r="BA1124" s="129"/>
      <c r="BB1124" s="157"/>
      <c r="BC1124" s="156"/>
      <c r="BD1124" s="156"/>
      <c r="BE1124" s="156"/>
      <c r="BF1124" s="156"/>
      <c r="BG1124" s="156"/>
      <c r="BH1124" s="156"/>
      <c r="BI1124" s="156"/>
      <c r="BJ1124" s="16"/>
      <c r="BK1124" s="16"/>
      <c r="BL1124" s="16"/>
      <c r="BM1124" s="135"/>
      <c r="BN1124" s="135">
        <f t="shared" si="135"/>
        <v>0</v>
      </c>
      <c r="BO1124" s="131">
        <f t="shared" si="136"/>
        <v>0</v>
      </c>
      <c r="BP1124" s="65">
        <f t="shared" si="130"/>
        <v>5</v>
      </c>
      <c r="BS1124" s="29"/>
    </row>
    <row r="1125" spans="2:71" ht="24.95" customHeight="1">
      <c r="B1125" s="48">
        <f>Personal_Development!B1126</f>
        <v>0</v>
      </c>
      <c r="C1125" s="48">
        <f>Personal_Development!C1126</f>
        <v>0</v>
      </c>
      <c r="D1125" s="14">
        <f>Personal_Development!D1126</f>
        <v>0</v>
      </c>
      <c r="E1125" s="148">
        <f>Personal_Development!E1126</f>
        <v>0</v>
      </c>
      <c r="F1125" s="12">
        <f>Personal_Development!F1126</f>
        <v>0</v>
      </c>
      <c r="G1125" s="12">
        <f>Personal_Development!G1126</f>
        <v>0</v>
      </c>
      <c r="H1125" s="40">
        <f>Personal_Development!H1126</f>
        <v>0</v>
      </c>
      <c r="I1125" s="41">
        <f>Personal_Development!I1126</f>
        <v>0</v>
      </c>
      <c r="J1125" s="42">
        <f>Personal_Development!J1126</f>
        <v>0</v>
      </c>
      <c r="K1125" s="48"/>
      <c r="L1125" s="48"/>
      <c r="M1125" s="16"/>
      <c r="N1125" s="16"/>
      <c r="O1125" s="48"/>
      <c r="P1125" s="48"/>
      <c r="Q1125" s="48"/>
      <c r="R1125" s="48"/>
      <c r="S1125" s="48"/>
      <c r="T1125" s="48"/>
      <c r="U1125" s="48"/>
      <c r="V1125" s="48"/>
      <c r="W1125" s="20">
        <f t="shared" si="131"/>
        <v>0</v>
      </c>
      <c r="X1125" s="48"/>
      <c r="Y1125" s="48"/>
      <c r="Z1125" s="16"/>
      <c r="AA1125" s="16"/>
      <c r="AB1125" s="48"/>
      <c r="AC1125" s="48"/>
      <c r="AD1125" s="48"/>
      <c r="AE1125" s="48"/>
      <c r="AF1125" s="48"/>
      <c r="AG1125" s="48"/>
      <c r="AH1125" s="48"/>
      <c r="AI1125" s="48"/>
      <c r="AJ1125" s="24">
        <f t="shared" si="132"/>
        <v>0</v>
      </c>
      <c r="AK1125" s="48"/>
      <c r="AL1125" s="48"/>
      <c r="AM1125" s="16"/>
      <c r="AN1125" s="16"/>
      <c r="AO1125" s="48"/>
      <c r="AP1125" s="48"/>
      <c r="AQ1125" s="48"/>
      <c r="AR1125" s="48"/>
      <c r="AS1125" s="48"/>
      <c r="AT1125" s="48"/>
      <c r="AU1125" s="48"/>
      <c r="AV1125" s="48"/>
      <c r="AW1125" s="26">
        <f t="shared" si="133"/>
        <v>0</v>
      </c>
      <c r="AX1125" s="16">
        <f t="shared" si="134"/>
        <v>0</v>
      </c>
      <c r="AY1125" s="48"/>
      <c r="AZ1125" s="48"/>
      <c r="BA1125" s="129"/>
      <c r="BB1125" s="157"/>
      <c r="BC1125" s="156"/>
      <c r="BD1125" s="156"/>
      <c r="BE1125" s="156"/>
      <c r="BF1125" s="156"/>
      <c r="BG1125" s="156"/>
      <c r="BH1125" s="156"/>
      <c r="BI1125" s="156"/>
      <c r="BJ1125" s="16"/>
      <c r="BK1125" s="16"/>
      <c r="BL1125" s="16"/>
      <c r="BM1125" s="135"/>
      <c r="BN1125" s="135">
        <f t="shared" si="135"/>
        <v>0</v>
      </c>
      <c r="BO1125" s="131">
        <f t="shared" si="136"/>
        <v>0</v>
      </c>
      <c r="BP1125" s="65">
        <f t="shared" si="130"/>
        <v>5</v>
      </c>
      <c r="BS1125" s="29"/>
    </row>
    <row r="1126" spans="2:71" ht="24.95" customHeight="1">
      <c r="B1126" s="48">
        <f>Personal_Development!B1127</f>
        <v>0</v>
      </c>
      <c r="C1126" s="48">
        <f>Personal_Development!C1127</f>
        <v>0</v>
      </c>
      <c r="D1126" s="14">
        <f>Personal_Development!D1127</f>
        <v>0</v>
      </c>
      <c r="E1126" s="148">
        <f>Personal_Development!E1127</f>
        <v>0</v>
      </c>
      <c r="F1126" s="12">
        <f>Personal_Development!F1127</f>
        <v>0</v>
      </c>
      <c r="G1126" s="12">
        <f>Personal_Development!G1127</f>
        <v>0</v>
      </c>
      <c r="H1126" s="40">
        <f>Personal_Development!H1127</f>
        <v>0</v>
      </c>
      <c r="I1126" s="41">
        <f>Personal_Development!I1127</f>
        <v>0</v>
      </c>
      <c r="J1126" s="42">
        <f>Personal_Development!J1127</f>
        <v>0</v>
      </c>
      <c r="K1126" s="48"/>
      <c r="L1126" s="48"/>
      <c r="M1126" s="16"/>
      <c r="N1126" s="16"/>
      <c r="O1126" s="48"/>
      <c r="P1126" s="48"/>
      <c r="Q1126" s="48"/>
      <c r="R1126" s="48"/>
      <c r="S1126" s="48"/>
      <c r="T1126" s="48"/>
      <c r="U1126" s="48"/>
      <c r="V1126" s="48"/>
      <c r="W1126" s="20">
        <f t="shared" si="131"/>
        <v>0</v>
      </c>
      <c r="X1126" s="48"/>
      <c r="Y1126" s="48"/>
      <c r="Z1126" s="16"/>
      <c r="AA1126" s="16"/>
      <c r="AB1126" s="48"/>
      <c r="AC1126" s="48"/>
      <c r="AD1126" s="48"/>
      <c r="AE1126" s="48"/>
      <c r="AF1126" s="48"/>
      <c r="AG1126" s="48"/>
      <c r="AH1126" s="48"/>
      <c r="AI1126" s="48"/>
      <c r="AJ1126" s="24">
        <f t="shared" si="132"/>
        <v>0</v>
      </c>
      <c r="AK1126" s="48"/>
      <c r="AL1126" s="48"/>
      <c r="AM1126" s="16"/>
      <c r="AN1126" s="16"/>
      <c r="AO1126" s="48"/>
      <c r="AP1126" s="48"/>
      <c r="AQ1126" s="48"/>
      <c r="AR1126" s="48"/>
      <c r="AS1126" s="48"/>
      <c r="AT1126" s="48"/>
      <c r="AU1126" s="48"/>
      <c r="AV1126" s="48"/>
      <c r="AW1126" s="26">
        <f t="shared" si="133"/>
        <v>0</v>
      </c>
      <c r="AX1126" s="16">
        <f t="shared" si="134"/>
        <v>0</v>
      </c>
      <c r="AY1126" s="48"/>
      <c r="AZ1126" s="48"/>
      <c r="BA1126" s="129"/>
      <c r="BB1126" s="157"/>
      <c r="BC1126" s="156"/>
      <c r="BD1126" s="156"/>
      <c r="BE1126" s="156"/>
      <c r="BF1126" s="156"/>
      <c r="BG1126" s="156"/>
      <c r="BH1126" s="156"/>
      <c r="BI1126" s="156"/>
      <c r="BJ1126" s="16"/>
      <c r="BK1126" s="16"/>
      <c r="BL1126" s="16"/>
      <c r="BM1126" s="135"/>
      <c r="BN1126" s="135">
        <f t="shared" si="135"/>
        <v>0</v>
      </c>
      <c r="BO1126" s="131">
        <f t="shared" si="136"/>
        <v>0</v>
      </c>
      <c r="BP1126" s="65">
        <f t="shared" si="130"/>
        <v>5</v>
      </c>
      <c r="BS1126" s="29"/>
    </row>
    <row r="1127" spans="2:71" ht="24.95" customHeight="1">
      <c r="B1127" s="48">
        <f>Personal_Development!B1128</f>
        <v>0</v>
      </c>
      <c r="C1127" s="48">
        <f>Personal_Development!C1128</f>
        <v>0</v>
      </c>
      <c r="D1127" s="14">
        <f>Personal_Development!D1128</f>
        <v>0</v>
      </c>
      <c r="E1127" s="148">
        <f>Personal_Development!E1128</f>
        <v>0</v>
      </c>
      <c r="F1127" s="12">
        <f>Personal_Development!F1128</f>
        <v>0</v>
      </c>
      <c r="G1127" s="12">
        <f>Personal_Development!G1128</f>
        <v>0</v>
      </c>
      <c r="H1127" s="40">
        <f>Personal_Development!H1128</f>
        <v>0</v>
      </c>
      <c r="I1127" s="41">
        <f>Personal_Development!I1128</f>
        <v>0</v>
      </c>
      <c r="J1127" s="42">
        <f>Personal_Development!J1128</f>
        <v>0</v>
      </c>
      <c r="K1127" s="48"/>
      <c r="L1127" s="48"/>
      <c r="M1127" s="16"/>
      <c r="N1127" s="16"/>
      <c r="O1127" s="48"/>
      <c r="P1127" s="48"/>
      <c r="Q1127" s="48"/>
      <c r="R1127" s="48"/>
      <c r="S1127" s="48"/>
      <c r="T1127" s="48"/>
      <c r="U1127" s="48"/>
      <c r="V1127" s="48"/>
      <c r="W1127" s="20">
        <f t="shared" si="131"/>
        <v>0</v>
      </c>
      <c r="X1127" s="48"/>
      <c r="Y1127" s="48"/>
      <c r="Z1127" s="16"/>
      <c r="AA1127" s="16"/>
      <c r="AB1127" s="48"/>
      <c r="AC1127" s="48"/>
      <c r="AD1127" s="48"/>
      <c r="AE1127" s="48"/>
      <c r="AF1127" s="48"/>
      <c r="AG1127" s="48"/>
      <c r="AH1127" s="48"/>
      <c r="AI1127" s="48"/>
      <c r="AJ1127" s="24">
        <f t="shared" si="132"/>
        <v>0</v>
      </c>
      <c r="AK1127" s="48"/>
      <c r="AL1127" s="48"/>
      <c r="AM1127" s="16"/>
      <c r="AN1127" s="16"/>
      <c r="AO1127" s="48"/>
      <c r="AP1127" s="48"/>
      <c r="AQ1127" s="48"/>
      <c r="AR1127" s="48"/>
      <c r="AS1127" s="48"/>
      <c r="AT1127" s="48"/>
      <c r="AU1127" s="48"/>
      <c r="AV1127" s="48"/>
      <c r="AW1127" s="26">
        <f t="shared" si="133"/>
        <v>0</v>
      </c>
      <c r="AX1127" s="16">
        <f t="shared" si="134"/>
        <v>0</v>
      </c>
      <c r="AY1127" s="48"/>
      <c r="AZ1127" s="48"/>
      <c r="BA1127" s="129"/>
      <c r="BB1127" s="157"/>
      <c r="BC1127" s="156"/>
      <c r="BD1127" s="156"/>
      <c r="BE1127" s="156"/>
      <c r="BF1127" s="156"/>
      <c r="BG1127" s="156"/>
      <c r="BH1127" s="156"/>
      <c r="BI1127" s="156"/>
      <c r="BJ1127" s="16"/>
      <c r="BK1127" s="16"/>
      <c r="BL1127" s="16"/>
      <c r="BM1127" s="135"/>
      <c r="BN1127" s="135">
        <f t="shared" si="135"/>
        <v>0</v>
      </c>
      <c r="BO1127" s="131">
        <f t="shared" si="136"/>
        <v>0</v>
      </c>
      <c r="BP1127" s="65">
        <f t="shared" si="130"/>
        <v>5</v>
      </c>
      <c r="BS1127" s="29"/>
    </row>
    <row r="1128" spans="2:71" ht="24.95" customHeight="1">
      <c r="B1128" s="48">
        <f>Personal_Development!B1129</f>
        <v>0</v>
      </c>
      <c r="C1128" s="48">
        <f>Personal_Development!C1129</f>
        <v>0</v>
      </c>
      <c r="D1128" s="14">
        <f>Personal_Development!D1129</f>
        <v>0</v>
      </c>
      <c r="E1128" s="148">
        <f>Personal_Development!E1129</f>
        <v>0</v>
      </c>
      <c r="F1128" s="12">
        <f>Personal_Development!F1129</f>
        <v>0</v>
      </c>
      <c r="G1128" s="12">
        <f>Personal_Development!G1129</f>
        <v>0</v>
      </c>
      <c r="H1128" s="40">
        <f>Personal_Development!H1129</f>
        <v>0</v>
      </c>
      <c r="I1128" s="41">
        <f>Personal_Development!I1129</f>
        <v>0</v>
      </c>
      <c r="J1128" s="42">
        <f>Personal_Development!J1129</f>
        <v>0</v>
      </c>
      <c r="K1128" s="48"/>
      <c r="L1128" s="48"/>
      <c r="M1128" s="16"/>
      <c r="N1128" s="16"/>
      <c r="O1128" s="48"/>
      <c r="P1128" s="48"/>
      <c r="Q1128" s="48"/>
      <c r="R1128" s="48"/>
      <c r="S1128" s="48"/>
      <c r="T1128" s="48"/>
      <c r="U1128" s="48"/>
      <c r="V1128" s="48"/>
      <c r="W1128" s="20">
        <f t="shared" si="131"/>
        <v>0</v>
      </c>
      <c r="X1128" s="48"/>
      <c r="Y1128" s="48"/>
      <c r="Z1128" s="16"/>
      <c r="AA1128" s="16"/>
      <c r="AB1128" s="48"/>
      <c r="AC1128" s="48"/>
      <c r="AD1128" s="48"/>
      <c r="AE1128" s="48"/>
      <c r="AF1128" s="48"/>
      <c r="AG1128" s="48"/>
      <c r="AH1128" s="48"/>
      <c r="AI1128" s="48"/>
      <c r="AJ1128" s="24">
        <f t="shared" si="132"/>
        <v>0</v>
      </c>
      <c r="AK1128" s="48"/>
      <c r="AL1128" s="48"/>
      <c r="AM1128" s="16"/>
      <c r="AN1128" s="16"/>
      <c r="AO1128" s="48"/>
      <c r="AP1128" s="48"/>
      <c r="AQ1128" s="48"/>
      <c r="AR1128" s="48"/>
      <c r="AS1128" s="48"/>
      <c r="AT1128" s="48"/>
      <c r="AU1128" s="48"/>
      <c r="AV1128" s="48"/>
      <c r="AW1128" s="26">
        <f t="shared" si="133"/>
        <v>0</v>
      </c>
      <c r="AX1128" s="16">
        <f t="shared" si="134"/>
        <v>0</v>
      </c>
      <c r="AY1128" s="48"/>
      <c r="AZ1128" s="48"/>
      <c r="BA1128" s="129"/>
      <c r="BB1128" s="157"/>
      <c r="BC1128" s="156"/>
      <c r="BD1128" s="156"/>
      <c r="BE1128" s="156"/>
      <c r="BF1128" s="156"/>
      <c r="BG1128" s="156"/>
      <c r="BH1128" s="156"/>
      <c r="BI1128" s="156"/>
      <c r="BJ1128" s="16"/>
      <c r="BK1128" s="16"/>
      <c r="BL1128" s="16"/>
      <c r="BM1128" s="135"/>
      <c r="BN1128" s="135">
        <f t="shared" si="135"/>
        <v>0</v>
      </c>
      <c r="BO1128" s="131">
        <f t="shared" si="136"/>
        <v>0</v>
      </c>
      <c r="BP1128" s="65">
        <f t="shared" si="130"/>
        <v>5</v>
      </c>
      <c r="BS1128" s="29"/>
    </row>
    <row r="1129" spans="2:71" ht="24.95" customHeight="1">
      <c r="B1129" s="48">
        <f>Personal_Development!B1130</f>
        <v>0</v>
      </c>
      <c r="C1129" s="48">
        <f>Personal_Development!C1130</f>
        <v>0</v>
      </c>
      <c r="D1129" s="14">
        <f>Personal_Development!D1130</f>
        <v>0</v>
      </c>
      <c r="E1129" s="148">
        <f>Personal_Development!E1130</f>
        <v>0</v>
      </c>
      <c r="F1129" s="12">
        <f>Personal_Development!F1130</f>
        <v>0</v>
      </c>
      <c r="G1129" s="12">
        <f>Personal_Development!G1130</f>
        <v>0</v>
      </c>
      <c r="H1129" s="40">
        <f>Personal_Development!H1130</f>
        <v>0</v>
      </c>
      <c r="I1129" s="41">
        <f>Personal_Development!I1130</f>
        <v>0</v>
      </c>
      <c r="J1129" s="42">
        <f>Personal_Development!J1130</f>
        <v>0</v>
      </c>
      <c r="K1129" s="48"/>
      <c r="L1129" s="48"/>
      <c r="M1129" s="16"/>
      <c r="N1129" s="16"/>
      <c r="O1129" s="48"/>
      <c r="P1129" s="48"/>
      <c r="Q1129" s="48"/>
      <c r="R1129" s="48"/>
      <c r="S1129" s="48"/>
      <c r="T1129" s="48"/>
      <c r="U1129" s="48"/>
      <c r="V1129" s="48"/>
      <c r="W1129" s="20">
        <f t="shared" si="131"/>
        <v>0</v>
      </c>
      <c r="X1129" s="48"/>
      <c r="Y1129" s="48"/>
      <c r="Z1129" s="16"/>
      <c r="AA1129" s="16"/>
      <c r="AB1129" s="48"/>
      <c r="AC1129" s="48"/>
      <c r="AD1129" s="48"/>
      <c r="AE1129" s="48"/>
      <c r="AF1129" s="48"/>
      <c r="AG1129" s="48"/>
      <c r="AH1129" s="48"/>
      <c r="AI1129" s="48"/>
      <c r="AJ1129" s="24">
        <f t="shared" si="132"/>
        <v>0</v>
      </c>
      <c r="AK1129" s="48"/>
      <c r="AL1129" s="48"/>
      <c r="AM1129" s="16"/>
      <c r="AN1129" s="16"/>
      <c r="AO1129" s="48"/>
      <c r="AP1129" s="48"/>
      <c r="AQ1129" s="48"/>
      <c r="AR1129" s="48"/>
      <c r="AS1129" s="48"/>
      <c r="AT1129" s="48"/>
      <c r="AU1129" s="48"/>
      <c r="AV1129" s="48"/>
      <c r="AW1129" s="26">
        <f t="shared" si="133"/>
        <v>0</v>
      </c>
      <c r="AX1129" s="16">
        <f t="shared" si="134"/>
        <v>0</v>
      </c>
      <c r="AY1129" s="48"/>
      <c r="AZ1129" s="48"/>
      <c r="BA1129" s="129"/>
      <c r="BB1129" s="157"/>
      <c r="BC1129" s="156"/>
      <c r="BD1129" s="156"/>
      <c r="BE1129" s="156"/>
      <c r="BF1129" s="156"/>
      <c r="BG1129" s="156"/>
      <c r="BH1129" s="156"/>
      <c r="BI1129" s="156"/>
      <c r="BJ1129" s="16"/>
      <c r="BK1129" s="16"/>
      <c r="BL1129" s="16"/>
      <c r="BM1129" s="135"/>
      <c r="BN1129" s="135">
        <f t="shared" si="135"/>
        <v>0</v>
      </c>
      <c r="BO1129" s="131">
        <f t="shared" si="136"/>
        <v>0</v>
      </c>
      <c r="BP1129" s="65">
        <f t="shared" si="130"/>
        <v>5</v>
      </c>
      <c r="BS1129" s="29"/>
    </row>
    <row r="1130" spans="2:71" ht="24.95" customHeight="1">
      <c r="B1130" s="48">
        <f>Personal_Development!B1131</f>
        <v>0</v>
      </c>
      <c r="C1130" s="48">
        <f>Personal_Development!C1131</f>
        <v>0</v>
      </c>
      <c r="D1130" s="14">
        <f>Personal_Development!D1131</f>
        <v>0</v>
      </c>
      <c r="E1130" s="148">
        <f>Personal_Development!E1131</f>
        <v>0</v>
      </c>
      <c r="F1130" s="12">
        <f>Personal_Development!F1131</f>
        <v>0</v>
      </c>
      <c r="G1130" s="12">
        <f>Personal_Development!G1131</f>
        <v>0</v>
      </c>
      <c r="H1130" s="40">
        <f>Personal_Development!H1131</f>
        <v>0</v>
      </c>
      <c r="I1130" s="41">
        <f>Personal_Development!I1131</f>
        <v>0</v>
      </c>
      <c r="J1130" s="42">
        <f>Personal_Development!J1131</f>
        <v>0</v>
      </c>
      <c r="K1130" s="48"/>
      <c r="L1130" s="48"/>
      <c r="M1130" s="16"/>
      <c r="N1130" s="16"/>
      <c r="O1130" s="48"/>
      <c r="P1130" s="48"/>
      <c r="Q1130" s="48"/>
      <c r="R1130" s="48"/>
      <c r="S1130" s="48"/>
      <c r="T1130" s="48"/>
      <c r="U1130" s="48"/>
      <c r="V1130" s="48"/>
      <c r="W1130" s="20">
        <f t="shared" si="131"/>
        <v>0</v>
      </c>
      <c r="X1130" s="48"/>
      <c r="Y1130" s="48"/>
      <c r="Z1130" s="16"/>
      <c r="AA1130" s="16"/>
      <c r="AB1130" s="48"/>
      <c r="AC1130" s="48"/>
      <c r="AD1130" s="48"/>
      <c r="AE1130" s="48"/>
      <c r="AF1130" s="48"/>
      <c r="AG1130" s="48"/>
      <c r="AH1130" s="48"/>
      <c r="AI1130" s="48"/>
      <c r="AJ1130" s="24">
        <f t="shared" si="132"/>
        <v>0</v>
      </c>
      <c r="AK1130" s="48"/>
      <c r="AL1130" s="48"/>
      <c r="AM1130" s="16"/>
      <c r="AN1130" s="16"/>
      <c r="AO1130" s="48"/>
      <c r="AP1130" s="48"/>
      <c r="AQ1130" s="48"/>
      <c r="AR1130" s="48"/>
      <c r="AS1130" s="48"/>
      <c r="AT1130" s="48"/>
      <c r="AU1130" s="48"/>
      <c r="AV1130" s="48"/>
      <c r="AW1130" s="26">
        <f t="shared" si="133"/>
        <v>0</v>
      </c>
      <c r="AX1130" s="16">
        <f t="shared" si="134"/>
        <v>0</v>
      </c>
      <c r="AY1130" s="48"/>
      <c r="AZ1130" s="48"/>
      <c r="BA1130" s="129"/>
      <c r="BB1130" s="157"/>
      <c r="BC1130" s="156"/>
      <c r="BD1130" s="156"/>
      <c r="BE1130" s="156"/>
      <c r="BF1130" s="156"/>
      <c r="BG1130" s="156"/>
      <c r="BH1130" s="156"/>
      <c r="BI1130" s="156"/>
      <c r="BJ1130" s="16"/>
      <c r="BK1130" s="16"/>
      <c r="BL1130" s="16"/>
      <c r="BM1130" s="135"/>
      <c r="BN1130" s="135">
        <f t="shared" si="135"/>
        <v>0</v>
      </c>
      <c r="BO1130" s="131">
        <f t="shared" si="136"/>
        <v>0</v>
      </c>
      <c r="BP1130" s="65">
        <f t="shared" si="130"/>
        <v>5</v>
      </c>
      <c r="BS1130" s="29"/>
    </row>
    <row r="1131" spans="2:71" ht="24.95" customHeight="1">
      <c r="B1131" s="48">
        <f>Personal_Development!B1132</f>
        <v>0</v>
      </c>
      <c r="C1131" s="48">
        <f>Personal_Development!C1132</f>
        <v>0</v>
      </c>
      <c r="D1131" s="14">
        <f>Personal_Development!D1132</f>
        <v>0</v>
      </c>
      <c r="E1131" s="148">
        <f>Personal_Development!E1132</f>
        <v>0</v>
      </c>
      <c r="F1131" s="12">
        <f>Personal_Development!F1132</f>
        <v>0</v>
      </c>
      <c r="G1131" s="12">
        <f>Personal_Development!G1132</f>
        <v>0</v>
      </c>
      <c r="H1131" s="40">
        <f>Personal_Development!H1132</f>
        <v>0</v>
      </c>
      <c r="I1131" s="41">
        <f>Personal_Development!I1132</f>
        <v>0</v>
      </c>
      <c r="J1131" s="42">
        <f>Personal_Development!J1132</f>
        <v>0</v>
      </c>
      <c r="K1131" s="48"/>
      <c r="L1131" s="48"/>
      <c r="M1131" s="16"/>
      <c r="N1131" s="16"/>
      <c r="O1131" s="48"/>
      <c r="P1131" s="48"/>
      <c r="Q1131" s="48"/>
      <c r="R1131" s="48"/>
      <c r="S1131" s="48"/>
      <c r="T1131" s="48"/>
      <c r="U1131" s="48"/>
      <c r="V1131" s="48"/>
      <c r="W1131" s="20">
        <f t="shared" si="131"/>
        <v>0</v>
      </c>
      <c r="X1131" s="48"/>
      <c r="Y1131" s="48"/>
      <c r="Z1131" s="16"/>
      <c r="AA1131" s="16"/>
      <c r="AB1131" s="48"/>
      <c r="AC1131" s="48"/>
      <c r="AD1131" s="48"/>
      <c r="AE1131" s="48"/>
      <c r="AF1131" s="48"/>
      <c r="AG1131" s="48"/>
      <c r="AH1131" s="48"/>
      <c r="AI1131" s="48"/>
      <c r="AJ1131" s="24">
        <f t="shared" si="132"/>
        <v>0</v>
      </c>
      <c r="AK1131" s="48"/>
      <c r="AL1131" s="48"/>
      <c r="AM1131" s="16"/>
      <c r="AN1131" s="16"/>
      <c r="AO1131" s="48"/>
      <c r="AP1131" s="48"/>
      <c r="AQ1131" s="48"/>
      <c r="AR1131" s="48"/>
      <c r="AS1131" s="48"/>
      <c r="AT1131" s="48"/>
      <c r="AU1131" s="48"/>
      <c r="AV1131" s="48"/>
      <c r="AW1131" s="26">
        <f t="shared" si="133"/>
        <v>0</v>
      </c>
      <c r="AX1131" s="16">
        <f t="shared" si="134"/>
        <v>0</v>
      </c>
      <c r="AY1131" s="48"/>
      <c r="AZ1131" s="48"/>
      <c r="BA1131" s="129"/>
      <c r="BB1131" s="157"/>
      <c r="BC1131" s="156"/>
      <c r="BD1131" s="156"/>
      <c r="BE1131" s="156"/>
      <c r="BF1131" s="156"/>
      <c r="BG1131" s="156"/>
      <c r="BH1131" s="156"/>
      <c r="BI1131" s="156"/>
      <c r="BJ1131" s="16"/>
      <c r="BK1131" s="16"/>
      <c r="BL1131" s="16"/>
      <c r="BM1131" s="135"/>
      <c r="BN1131" s="135">
        <f t="shared" si="135"/>
        <v>0</v>
      </c>
      <c r="BO1131" s="131">
        <f t="shared" si="136"/>
        <v>0</v>
      </c>
      <c r="BP1131" s="65">
        <f t="shared" si="130"/>
        <v>5</v>
      </c>
      <c r="BS1131" s="29"/>
    </row>
    <row r="1132" spans="2:71" ht="24.95" customHeight="1">
      <c r="B1132" s="48">
        <f>Personal_Development!B1133</f>
        <v>0</v>
      </c>
      <c r="C1132" s="48">
        <f>Personal_Development!C1133</f>
        <v>0</v>
      </c>
      <c r="D1132" s="14">
        <f>Personal_Development!D1133</f>
        <v>0</v>
      </c>
      <c r="E1132" s="148">
        <f>Personal_Development!E1133</f>
        <v>0</v>
      </c>
      <c r="F1132" s="12">
        <f>Personal_Development!F1133</f>
        <v>0</v>
      </c>
      <c r="G1132" s="12">
        <f>Personal_Development!G1133</f>
        <v>0</v>
      </c>
      <c r="H1132" s="40">
        <f>Personal_Development!H1133</f>
        <v>0</v>
      </c>
      <c r="I1132" s="41">
        <f>Personal_Development!I1133</f>
        <v>0</v>
      </c>
      <c r="J1132" s="42">
        <f>Personal_Development!J1133</f>
        <v>0</v>
      </c>
      <c r="K1132" s="48"/>
      <c r="L1132" s="48"/>
      <c r="M1132" s="16"/>
      <c r="N1132" s="16"/>
      <c r="O1132" s="48"/>
      <c r="P1132" s="48"/>
      <c r="Q1132" s="48"/>
      <c r="R1132" s="48"/>
      <c r="S1132" s="48"/>
      <c r="T1132" s="48"/>
      <c r="U1132" s="48"/>
      <c r="V1132" s="48"/>
      <c r="W1132" s="20">
        <f t="shared" si="131"/>
        <v>0</v>
      </c>
      <c r="X1132" s="48"/>
      <c r="Y1132" s="48"/>
      <c r="Z1132" s="16"/>
      <c r="AA1132" s="16"/>
      <c r="AB1132" s="48"/>
      <c r="AC1132" s="48"/>
      <c r="AD1132" s="48"/>
      <c r="AE1132" s="48"/>
      <c r="AF1132" s="48"/>
      <c r="AG1132" s="48"/>
      <c r="AH1132" s="48"/>
      <c r="AI1132" s="48"/>
      <c r="AJ1132" s="24">
        <f t="shared" si="132"/>
        <v>0</v>
      </c>
      <c r="AK1132" s="48"/>
      <c r="AL1132" s="48"/>
      <c r="AM1132" s="16"/>
      <c r="AN1132" s="16"/>
      <c r="AO1132" s="48"/>
      <c r="AP1132" s="48"/>
      <c r="AQ1132" s="48"/>
      <c r="AR1132" s="48"/>
      <c r="AS1132" s="48"/>
      <c r="AT1132" s="48"/>
      <c r="AU1132" s="48"/>
      <c r="AV1132" s="48"/>
      <c r="AW1132" s="26">
        <f t="shared" si="133"/>
        <v>0</v>
      </c>
      <c r="AX1132" s="16">
        <f t="shared" si="134"/>
        <v>0</v>
      </c>
      <c r="AY1132" s="48"/>
      <c r="AZ1132" s="48"/>
      <c r="BA1132" s="129"/>
      <c r="BB1132" s="157"/>
      <c r="BC1132" s="156"/>
      <c r="BD1132" s="156"/>
      <c r="BE1132" s="156"/>
      <c r="BF1132" s="156"/>
      <c r="BG1132" s="156"/>
      <c r="BH1132" s="156"/>
      <c r="BI1132" s="156"/>
      <c r="BJ1132" s="16"/>
      <c r="BK1132" s="16"/>
      <c r="BL1132" s="16"/>
      <c r="BM1132" s="135"/>
      <c r="BN1132" s="135">
        <f t="shared" si="135"/>
        <v>0</v>
      </c>
      <c r="BO1132" s="131">
        <f t="shared" si="136"/>
        <v>0</v>
      </c>
      <c r="BP1132" s="65">
        <f t="shared" si="130"/>
        <v>5</v>
      </c>
      <c r="BS1132" s="29"/>
    </row>
    <row r="1133" spans="2:71" ht="24.95" customHeight="1">
      <c r="B1133" s="48">
        <f>Personal_Development!B1134</f>
        <v>0</v>
      </c>
      <c r="C1133" s="48">
        <f>Personal_Development!C1134</f>
        <v>0</v>
      </c>
      <c r="D1133" s="14">
        <f>Personal_Development!D1134</f>
        <v>0</v>
      </c>
      <c r="E1133" s="148">
        <f>Personal_Development!E1134</f>
        <v>0</v>
      </c>
      <c r="F1133" s="12">
        <f>Personal_Development!F1134</f>
        <v>0</v>
      </c>
      <c r="G1133" s="12">
        <f>Personal_Development!G1134</f>
        <v>0</v>
      </c>
      <c r="H1133" s="40">
        <f>Personal_Development!H1134</f>
        <v>0</v>
      </c>
      <c r="I1133" s="41">
        <f>Personal_Development!I1134</f>
        <v>0</v>
      </c>
      <c r="J1133" s="42">
        <f>Personal_Development!J1134</f>
        <v>0</v>
      </c>
      <c r="K1133" s="48"/>
      <c r="L1133" s="48"/>
      <c r="M1133" s="16"/>
      <c r="N1133" s="16"/>
      <c r="O1133" s="48"/>
      <c r="P1133" s="48"/>
      <c r="Q1133" s="48"/>
      <c r="R1133" s="48"/>
      <c r="S1133" s="48"/>
      <c r="T1133" s="48"/>
      <c r="U1133" s="48"/>
      <c r="V1133" s="48"/>
      <c r="W1133" s="20">
        <f t="shared" si="131"/>
        <v>0</v>
      </c>
      <c r="X1133" s="48"/>
      <c r="Y1133" s="48"/>
      <c r="Z1133" s="16"/>
      <c r="AA1133" s="16"/>
      <c r="AB1133" s="48"/>
      <c r="AC1133" s="48"/>
      <c r="AD1133" s="48"/>
      <c r="AE1133" s="48"/>
      <c r="AF1133" s="48"/>
      <c r="AG1133" s="48"/>
      <c r="AH1133" s="48"/>
      <c r="AI1133" s="48"/>
      <c r="AJ1133" s="24">
        <f t="shared" si="132"/>
        <v>0</v>
      </c>
      <c r="AK1133" s="48"/>
      <c r="AL1133" s="48"/>
      <c r="AM1133" s="16"/>
      <c r="AN1133" s="16"/>
      <c r="AO1133" s="48"/>
      <c r="AP1133" s="48"/>
      <c r="AQ1133" s="48"/>
      <c r="AR1133" s="48"/>
      <c r="AS1133" s="48"/>
      <c r="AT1133" s="48"/>
      <c r="AU1133" s="48"/>
      <c r="AV1133" s="48"/>
      <c r="AW1133" s="26">
        <f t="shared" si="133"/>
        <v>0</v>
      </c>
      <c r="AX1133" s="16">
        <f t="shared" si="134"/>
        <v>0</v>
      </c>
      <c r="AY1133" s="48"/>
      <c r="AZ1133" s="48"/>
      <c r="BA1133" s="129"/>
      <c r="BB1133" s="157"/>
      <c r="BC1133" s="156"/>
      <c r="BD1133" s="156"/>
      <c r="BE1133" s="156"/>
      <c r="BF1133" s="156"/>
      <c r="BG1133" s="156"/>
      <c r="BH1133" s="156"/>
      <c r="BI1133" s="156"/>
      <c r="BJ1133" s="16"/>
      <c r="BK1133" s="16"/>
      <c r="BL1133" s="16"/>
      <c r="BM1133" s="135"/>
      <c r="BN1133" s="135">
        <f t="shared" si="135"/>
        <v>0</v>
      </c>
      <c r="BO1133" s="131">
        <f t="shared" si="136"/>
        <v>0</v>
      </c>
      <c r="BP1133" s="65">
        <f t="shared" si="130"/>
        <v>5</v>
      </c>
      <c r="BS1133" s="29"/>
    </row>
    <row r="1134" spans="2:71" ht="24.95" customHeight="1">
      <c r="B1134" s="48">
        <f>Personal_Development!B1135</f>
        <v>0</v>
      </c>
      <c r="C1134" s="48">
        <f>Personal_Development!C1135</f>
        <v>0</v>
      </c>
      <c r="D1134" s="14">
        <f>Personal_Development!D1135</f>
        <v>0</v>
      </c>
      <c r="E1134" s="148">
        <f>Personal_Development!E1135</f>
        <v>0</v>
      </c>
      <c r="F1134" s="12">
        <f>Personal_Development!F1135</f>
        <v>0</v>
      </c>
      <c r="G1134" s="12">
        <f>Personal_Development!G1135</f>
        <v>0</v>
      </c>
      <c r="H1134" s="40">
        <f>Personal_Development!H1135</f>
        <v>0</v>
      </c>
      <c r="I1134" s="41">
        <f>Personal_Development!I1135</f>
        <v>0</v>
      </c>
      <c r="J1134" s="42">
        <f>Personal_Development!J1135</f>
        <v>0</v>
      </c>
      <c r="K1134" s="48"/>
      <c r="L1134" s="48"/>
      <c r="M1134" s="16"/>
      <c r="N1134" s="16"/>
      <c r="O1134" s="48"/>
      <c r="P1134" s="48"/>
      <c r="Q1134" s="48"/>
      <c r="R1134" s="48"/>
      <c r="S1134" s="48"/>
      <c r="T1134" s="48"/>
      <c r="U1134" s="48"/>
      <c r="V1134" s="48"/>
      <c r="W1134" s="20">
        <f t="shared" si="131"/>
        <v>0</v>
      </c>
      <c r="X1134" s="48"/>
      <c r="Y1134" s="48"/>
      <c r="Z1134" s="16"/>
      <c r="AA1134" s="16"/>
      <c r="AB1134" s="48"/>
      <c r="AC1134" s="48"/>
      <c r="AD1134" s="48"/>
      <c r="AE1134" s="48"/>
      <c r="AF1134" s="48"/>
      <c r="AG1134" s="48"/>
      <c r="AH1134" s="48"/>
      <c r="AI1134" s="48"/>
      <c r="AJ1134" s="24">
        <f t="shared" si="132"/>
        <v>0</v>
      </c>
      <c r="AK1134" s="48"/>
      <c r="AL1134" s="48"/>
      <c r="AM1134" s="16"/>
      <c r="AN1134" s="16"/>
      <c r="AO1134" s="48"/>
      <c r="AP1134" s="48"/>
      <c r="AQ1134" s="48"/>
      <c r="AR1134" s="48"/>
      <c r="AS1134" s="48"/>
      <c r="AT1134" s="48"/>
      <c r="AU1134" s="48"/>
      <c r="AV1134" s="48"/>
      <c r="AW1134" s="26">
        <f t="shared" si="133"/>
        <v>0</v>
      </c>
      <c r="AX1134" s="16">
        <f t="shared" si="134"/>
        <v>0</v>
      </c>
      <c r="AY1134" s="48"/>
      <c r="AZ1134" s="48"/>
      <c r="BA1134" s="129"/>
      <c r="BB1134" s="157"/>
      <c r="BC1134" s="156"/>
      <c r="BD1134" s="156"/>
      <c r="BE1134" s="156"/>
      <c r="BF1134" s="156"/>
      <c r="BG1134" s="156"/>
      <c r="BH1134" s="156"/>
      <c r="BI1134" s="156"/>
      <c r="BJ1134" s="16"/>
      <c r="BK1134" s="16"/>
      <c r="BL1134" s="16"/>
      <c r="BM1134" s="135"/>
      <c r="BN1134" s="135">
        <f t="shared" si="135"/>
        <v>0</v>
      </c>
      <c r="BO1134" s="131">
        <f t="shared" si="136"/>
        <v>0</v>
      </c>
      <c r="BP1134" s="65">
        <f t="shared" si="130"/>
        <v>5</v>
      </c>
      <c r="BS1134" s="29"/>
    </row>
    <row r="1135" spans="2:71" ht="24.95" customHeight="1">
      <c r="B1135" s="48">
        <f>Personal_Development!B1136</f>
        <v>0</v>
      </c>
      <c r="C1135" s="48">
        <f>Personal_Development!C1136</f>
        <v>0</v>
      </c>
      <c r="D1135" s="14">
        <f>Personal_Development!D1136</f>
        <v>0</v>
      </c>
      <c r="E1135" s="148">
        <f>Personal_Development!E1136</f>
        <v>0</v>
      </c>
      <c r="F1135" s="12">
        <f>Personal_Development!F1136</f>
        <v>0</v>
      </c>
      <c r="G1135" s="12">
        <f>Personal_Development!G1136</f>
        <v>0</v>
      </c>
      <c r="H1135" s="40">
        <f>Personal_Development!H1136</f>
        <v>0</v>
      </c>
      <c r="I1135" s="41">
        <f>Personal_Development!I1136</f>
        <v>0</v>
      </c>
      <c r="J1135" s="42">
        <f>Personal_Development!J1136</f>
        <v>0</v>
      </c>
      <c r="K1135" s="48"/>
      <c r="L1135" s="48"/>
      <c r="M1135" s="16"/>
      <c r="N1135" s="16"/>
      <c r="O1135" s="48"/>
      <c r="P1135" s="48"/>
      <c r="Q1135" s="48"/>
      <c r="R1135" s="48"/>
      <c r="S1135" s="48"/>
      <c r="T1135" s="48"/>
      <c r="U1135" s="48"/>
      <c r="V1135" s="48"/>
      <c r="W1135" s="20">
        <f t="shared" si="131"/>
        <v>0</v>
      </c>
      <c r="X1135" s="48"/>
      <c r="Y1135" s="48"/>
      <c r="Z1135" s="16"/>
      <c r="AA1135" s="16"/>
      <c r="AB1135" s="48"/>
      <c r="AC1135" s="48"/>
      <c r="AD1135" s="48"/>
      <c r="AE1135" s="48"/>
      <c r="AF1135" s="48"/>
      <c r="AG1135" s="48"/>
      <c r="AH1135" s="48"/>
      <c r="AI1135" s="48"/>
      <c r="AJ1135" s="24">
        <f t="shared" si="132"/>
        <v>0</v>
      </c>
      <c r="AK1135" s="48"/>
      <c r="AL1135" s="48"/>
      <c r="AM1135" s="16"/>
      <c r="AN1135" s="16"/>
      <c r="AO1135" s="48"/>
      <c r="AP1135" s="48"/>
      <c r="AQ1135" s="48"/>
      <c r="AR1135" s="48"/>
      <c r="AS1135" s="48"/>
      <c r="AT1135" s="48"/>
      <c r="AU1135" s="48"/>
      <c r="AV1135" s="48"/>
      <c r="AW1135" s="26">
        <f t="shared" si="133"/>
        <v>0</v>
      </c>
      <c r="AX1135" s="16">
        <f t="shared" si="134"/>
        <v>0</v>
      </c>
      <c r="AY1135" s="48"/>
      <c r="AZ1135" s="48"/>
      <c r="BA1135" s="129"/>
      <c r="BB1135" s="157"/>
      <c r="BC1135" s="156"/>
      <c r="BD1135" s="156"/>
      <c r="BE1135" s="156"/>
      <c r="BF1135" s="156"/>
      <c r="BG1135" s="156"/>
      <c r="BH1135" s="156"/>
      <c r="BI1135" s="156"/>
      <c r="BJ1135" s="16"/>
      <c r="BK1135" s="16"/>
      <c r="BL1135" s="16"/>
      <c r="BM1135" s="135"/>
      <c r="BN1135" s="135">
        <f t="shared" si="135"/>
        <v>0</v>
      </c>
      <c r="BO1135" s="131">
        <f t="shared" si="136"/>
        <v>0</v>
      </c>
      <c r="BP1135" s="65">
        <f t="shared" si="130"/>
        <v>5</v>
      </c>
      <c r="BS1135" s="29"/>
    </row>
    <row r="1136" spans="2:71" ht="24.95" customHeight="1">
      <c r="B1136" s="48">
        <f>Personal_Development!B1137</f>
        <v>0</v>
      </c>
      <c r="C1136" s="48">
        <f>Personal_Development!C1137</f>
        <v>0</v>
      </c>
      <c r="D1136" s="14">
        <f>Personal_Development!D1137</f>
        <v>0</v>
      </c>
      <c r="E1136" s="148">
        <f>Personal_Development!E1137</f>
        <v>0</v>
      </c>
      <c r="F1136" s="12">
        <f>Personal_Development!F1137</f>
        <v>0</v>
      </c>
      <c r="G1136" s="12">
        <f>Personal_Development!G1137</f>
        <v>0</v>
      </c>
      <c r="H1136" s="40">
        <f>Personal_Development!H1137</f>
        <v>0</v>
      </c>
      <c r="I1136" s="41">
        <f>Personal_Development!I1137</f>
        <v>0</v>
      </c>
      <c r="J1136" s="42">
        <f>Personal_Development!J1137</f>
        <v>0</v>
      </c>
      <c r="K1136" s="48"/>
      <c r="L1136" s="48"/>
      <c r="M1136" s="16"/>
      <c r="N1136" s="16"/>
      <c r="O1136" s="48"/>
      <c r="P1136" s="48"/>
      <c r="Q1136" s="48"/>
      <c r="R1136" s="48"/>
      <c r="S1136" s="48"/>
      <c r="T1136" s="48"/>
      <c r="U1136" s="48"/>
      <c r="V1136" s="48"/>
      <c r="W1136" s="20">
        <f t="shared" si="131"/>
        <v>0</v>
      </c>
      <c r="X1136" s="48"/>
      <c r="Y1136" s="48"/>
      <c r="Z1136" s="16"/>
      <c r="AA1136" s="16"/>
      <c r="AB1136" s="48"/>
      <c r="AC1136" s="48"/>
      <c r="AD1136" s="48"/>
      <c r="AE1136" s="48"/>
      <c r="AF1136" s="48"/>
      <c r="AG1136" s="48"/>
      <c r="AH1136" s="48"/>
      <c r="AI1136" s="48"/>
      <c r="AJ1136" s="24">
        <f t="shared" si="132"/>
        <v>0</v>
      </c>
      <c r="AK1136" s="48"/>
      <c r="AL1136" s="48"/>
      <c r="AM1136" s="16"/>
      <c r="AN1136" s="16"/>
      <c r="AO1136" s="48"/>
      <c r="AP1136" s="48"/>
      <c r="AQ1136" s="48"/>
      <c r="AR1136" s="48"/>
      <c r="AS1136" s="48"/>
      <c r="AT1136" s="48"/>
      <c r="AU1136" s="48"/>
      <c r="AV1136" s="48"/>
      <c r="AW1136" s="26">
        <f t="shared" si="133"/>
        <v>0</v>
      </c>
      <c r="AX1136" s="16">
        <f t="shared" si="134"/>
        <v>0</v>
      </c>
      <c r="AY1136" s="48"/>
      <c r="AZ1136" s="48"/>
      <c r="BA1136" s="129"/>
      <c r="BB1136" s="157"/>
      <c r="BC1136" s="156"/>
      <c r="BD1136" s="156"/>
      <c r="BE1136" s="156"/>
      <c r="BF1136" s="156"/>
      <c r="BG1136" s="156"/>
      <c r="BH1136" s="156"/>
      <c r="BI1136" s="156"/>
      <c r="BJ1136" s="16"/>
      <c r="BK1136" s="16"/>
      <c r="BL1136" s="16"/>
      <c r="BM1136" s="135"/>
      <c r="BN1136" s="135">
        <f t="shared" si="135"/>
        <v>0</v>
      </c>
      <c r="BO1136" s="131">
        <f t="shared" si="136"/>
        <v>0</v>
      </c>
      <c r="BP1136" s="65">
        <f t="shared" si="130"/>
        <v>5</v>
      </c>
      <c r="BS1136" s="29"/>
    </row>
    <row r="1137" spans="2:71" ht="24.95" customHeight="1">
      <c r="B1137" s="48">
        <f>Personal_Development!B1138</f>
        <v>0</v>
      </c>
      <c r="C1137" s="48">
        <f>Personal_Development!C1138</f>
        <v>0</v>
      </c>
      <c r="D1137" s="14">
        <f>Personal_Development!D1138</f>
        <v>0</v>
      </c>
      <c r="E1137" s="148">
        <f>Personal_Development!E1138</f>
        <v>0</v>
      </c>
      <c r="F1137" s="12">
        <f>Personal_Development!F1138</f>
        <v>0</v>
      </c>
      <c r="G1137" s="12">
        <f>Personal_Development!G1138</f>
        <v>0</v>
      </c>
      <c r="H1137" s="40">
        <f>Personal_Development!H1138</f>
        <v>0</v>
      </c>
      <c r="I1137" s="41">
        <f>Personal_Development!I1138</f>
        <v>0</v>
      </c>
      <c r="J1137" s="42">
        <f>Personal_Development!J1138</f>
        <v>0</v>
      </c>
      <c r="K1137" s="48"/>
      <c r="L1137" s="48"/>
      <c r="M1137" s="16"/>
      <c r="N1137" s="16"/>
      <c r="O1137" s="48"/>
      <c r="P1137" s="48"/>
      <c r="Q1137" s="48"/>
      <c r="R1137" s="48"/>
      <c r="S1137" s="48"/>
      <c r="T1137" s="48"/>
      <c r="U1137" s="48"/>
      <c r="V1137" s="48"/>
      <c r="W1137" s="20">
        <f t="shared" si="131"/>
        <v>0</v>
      </c>
      <c r="X1137" s="48"/>
      <c r="Y1137" s="48"/>
      <c r="Z1137" s="16"/>
      <c r="AA1137" s="16"/>
      <c r="AB1137" s="48"/>
      <c r="AC1137" s="48"/>
      <c r="AD1137" s="48"/>
      <c r="AE1137" s="48"/>
      <c r="AF1137" s="48"/>
      <c r="AG1137" s="48"/>
      <c r="AH1137" s="48"/>
      <c r="AI1137" s="48"/>
      <c r="AJ1137" s="24">
        <f t="shared" si="132"/>
        <v>0</v>
      </c>
      <c r="AK1137" s="48"/>
      <c r="AL1137" s="48"/>
      <c r="AM1137" s="16"/>
      <c r="AN1137" s="16"/>
      <c r="AO1137" s="48"/>
      <c r="AP1137" s="48"/>
      <c r="AQ1137" s="48"/>
      <c r="AR1137" s="48"/>
      <c r="AS1137" s="48"/>
      <c r="AT1137" s="48"/>
      <c r="AU1137" s="48"/>
      <c r="AV1137" s="48"/>
      <c r="AW1137" s="26">
        <f t="shared" si="133"/>
        <v>0</v>
      </c>
      <c r="AX1137" s="16">
        <f t="shared" si="134"/>
        <v>0</v>
      </c>
      <c r="AY1137" s="48"/>
      <c r="AZ1137" s="48"/>
      <c r="BA1137" s="129"/>
      <c r="BB1137" s="157"/>
      <c r="BC1137" s="156"/>
      <c r="BD1137" s="156"/>
      <c r="BE1137" s="156"/>
      <c r="BF1137" s="156"/>
      <c r="BG1137" s="156"/>
      <c r="BH1137" s="156"/>
      <c r="BI1137" s="156"/>
      <c r="BJ1137" s="16"/>
      <c r="BK1137" s="16"/>
      <c r="BL1137" s="16"/>
      <c r="BM1137" s="135"/>
      <c r="BN1137" s="135">
        <f t="shared" si="135"/>
        <v>0</v>
      </c>
      <c r="BO1137" s="131">
        <f t="shared" si="136"/>
        <v>0</v>
      </c>
      <c r="BP1137" s="65">
        <f t="shared" si="130"/>
        <v>5</v>
      </c>
      <c r="BS1137" s="29"/>
    </row>
    <row r="1138" spans="2:71" ht="24.95" customHeight="1">
      <c r="B1138" s="48">
        <f>Personal_Development!B1139</f>
        <v>0</v>
      </c>
      <c r="C1138" s="48">
        <f>Personal_Development!C1139</f>
        <v>0</v>
      </c>
      <c r="D1138" s="14">
        <f>Personal_Development!D1139</f>
        <v>0</v>
      </c>
      <c r="E1138" s="148">
        <f>Personal_Development!E1139</f>
        <v>0</v>
      </c>
      <c r="F1138" s="12">
        <f>Personal_Development!F1139</f>
        <v>0</v>
      </c>
      <c r="G1138" s="12">
        <f>Personal_Development!G1139</f>
        <v>0</v>
      </c>
      <c r="H1138" s="40">
        <f>Personal_Development!H1139</f>
        <v>0</v>
      </c>
      <c r="I1138" s="41">
        <f>Personal_Development!I1139</f>
        <v>0</v>
      </c>
      <c r="J1138" s="42">
        <f>Personal_Development!J1139</f>
        <v>0</v>
      </c>
      <c r="K1138" s="48"/>
      <c r="L1138" s="48"/>
      <c r="M1138" s="16"/>
      <c r="N1138" s="16"/>
      <c r="O1138" s="48"/>
      <c r="P1138" s="48"/>
      <c r="Q1138" s="48"/>
      <c r="R1138" s="48"/>
      <c r="S1138" s="48"/>
      <c r="T1138" s="48"/>
      <c r="U1138" s="48"/>
      <c r="V1138" s="48"/>
      <c r="W1138" s="20">
        <f t="shared" si="131"/>
        <v>0</v>
      </c>
      <c r="X1138" s="48"/>
      <c r="Y1138" s="48"/>
      <c r="Z1138" s="16"/>
      <c r="AA1138" s="16"/>
      <c r="AB1138" s="48"/>
      <c r="AC1138" s="48"/>
      <c r="AD1138" s="48"/>
      <c r="AE1138" s="48"/>
      <c r="AF1138" s="48"/>
      <c r="AG1138" s="48"/>
      <c r="AH1138" s="48"/>
      <c r="AI1138" s="48"/>
      <c r="AJ1138" s="24">
        <f t="shared" si="132"/>
        <v>0</v>
      </c>
      <c r="AK1138" s="48"/>
      <c r="AL1138" s="48"/>
      <c r="AM1138" s="16"/>
      <c r="AN1138" s="16"/>
      <c r="AO1138" s="48"/>
      <c r="AP1138" s="48"/>
      <c r="AQ1138" s="48"/>
      <c r="AR1138" s="48"/>
      <c r="AS1138" s="48"/>
      <c r="AT1138" s="48"/>
      <c r="AU1138" s="48"/>
      <c r="AV1138" s="48"/>
      <c r="AW1138" s="26">
        <f t="shared" si="133"/>
        <v>0</v>
      </c>
      <c r="AX1138" s="16">
        <f t="shared" si="134"/>
        <v>0</v>
      </c>
      <c r="AY1138" s="48"/>
      <c r="AZ1138" s="48"/>
      <c r="BA1138" s="129"/>
      <c r="BB1138" s="157"/>
      <c r="BC1138" s="156"/>
      <c r="BD1138" s="156"/>
      <c r="BE1138" s="156"/>
      <c r="BF1138" s="156"/>
      <c r="BG1138" s="156"/>
      <c r="BH1138" s="156"/>
      <c r="BI1138" s="156"/>
      <c r="BJ1138" s="16"/>
      <c r="BK1138" s="16"/>
      <c r="BL1138" s="16"/>
      <c r="BM1138" s="135"/>
      <c r="BN1138" s="135">
        <f t="shared" si="135"/>
        <v>0</v>
      </c>
      <c r="BO1138" s="131">
        <f t="shared" si="136"/>
        <v>0</v>
      </c>
      <c r="BP1138" s="65">
        <f t="shared" si="130"/>
        <v>5</v>
      </c>
      <c r="BS1138" s="29"/>
    </row>
    <row r="1139" spans="2:71" ht="24.95" customHeight="1">
      <c r="B1139" s="48">
        <f>Personal_Development!B1140</f>
        <v>0</v>
      </c>
      <c r="C1139" s="48">
        <f>Personal_Development!C1140</f>
        <v>0</v>
      </c>
      <c r="D1139" s="14">
        <f>Personal_Development!D1140</f>
        <v>0</v>
      </c>
      <c r="E1139" s="148">
        <f>Personal_Development!E1140</f>
        <v>0</v>
      </c>
      <c r="F1139" s="12">
        <f>Personal_Development!F1140</f>
        <v>0</v>
      </c>
      <c r="G1139" s="12">
        <f>Personal_Development!G1140</f>
        <v>0</v>
      </c>
      <c r="H1139" s="40">
        <f>Personal_Development!H1140</f>
        <v>0</v>
      </c>
      <c r="I1139" s="41">
        <f>Personal_Development!I1140</f>
        <v>0</v>
      </c>
      <c r="J1139" s="42">
        <f>Personal_Development!J1140</f>
        <v>0</v>
      </c>
      <c r="K1139" s="48"/>
      <c r="L1139" s="48"/>
      <c r="M1139" s="16"/>
      <c r="N1139" s="16"/>
      <c r="O1139" s="48"/>
      <c r="P1139" s="48"/>
      <c r="Q1139" s="48"/>
      <c r="R1139" s="48"/>
      <c r="S1139" s="48"/>
      <c r="T1139" s="48"/>
      <c r="U1139" s="48"/>
      <c r="V1139" s="48"/>
      <c r="W1139" s="20">
        <f t="shared" si="131"/>
        <v>0</v>
      </c>
      <c r="X1139" s="48"/>
      <c r="Y1139" s="48"/>
      <c r="Z1139" s="16"/>
      <c r="AA1139" s="16"/>
      <c r="AB1139" s="48"/>
      <c r="AC1139" s="48"/>
      <c r="AD1139" s="48"/>
      <c r="AE1139" s="48"/>
      <c r="AF1139" s="48"/>
      <c r="AG1139" s="48"/>
      <c r="AH1139" s="48"/>
      <c r="AI1139" s="48"/>
      <c r="AJ1139" s="24">
        <f t="shared" si="132"/>
        <v>0</v>
      </c>
      <c r="AK1139" s="48"/>
      <c r="AL1139" s="48"/>
      <c r="AM1139" s="16"/>
      <c r="AN1139" s="16"/>
      <c r="AO1139" s="48"/>
      <c r="AP1139" s="48"/>
      <c r="AQ1139" s="48"/>
      <c r="AR1139" s="48"/>
      <c r="AS1139" s="48"/>
      <c r="AT1139" s="48"/>
      <c r="AU1139" s="48"/>
      <c r="AV1139" s="48"/>
      <c r="AW1139" s="26">
        <f t="shared" si="133"/>
        <v>0</v>
      </c>
      <c r="AX1139" s="16">
        <f t="shared" si="134"/>
        <v>0</v>
      </c>
      <c r="AY1139" s="48"/>
      <c r="AZ1139" s="48"/>
      <c r="BA1139" s="129"/>
      <c r="BB1139" s="157"/>
      <c r="BC1139" s="156"/>
      <c r="BD1139" s="156"/>
      <c r="BE1139" s="156"/>
      <c r="BF1139" s="156"/>
      <c r="BG1139" s="156"/>
      <c r="BH1139" s="156"/>
      <c r="BI1139" s="156"/>
      <c r="BJ1139" s="16"/>
      <c r="BK1139" s="16"/>
      <c r="BL1139" s="16"/>
      <c r="BM1139" s="135"/>
      <c r="BN1139" s="135">
        <f t="shared" si="135"/>
        <v>0</v>
      </c>
      <c r="BO1139" s="131">
        <f t="shared" si="136"/>
        <v>0</v>
      </c>
      <c r="BP1139" s="65">
        <f t="shared" si="130"/>
        <v>5</v>
      </c>
      <c r="BS1139" s="29"/>
    </row>
    <row r="1140" spans="2:71" ht="24.95" customHeight="1">
      <c r="B1140" s="48">
        <f>Personal_Development!B1141</f>
        <v>0</v>
      </c>
      <c r="C1140" s="48">
        <f>Personal_Development!C1141</f>
        <v>0</v>
      </c>
      <c r="D1140" s="14">
        <f>Personal_Development!D1141</f>
        <v>0</v>
      </c>
      <c r="E1140" s="148">
        <f>Personal_Development!E1141</f>
        <v>0</v>
      </c>
      <c r="F1140" s="12">
        <f>Personal_Development!F1141</f>
        <v>0</v>
      </c>
      <c r="G1140" s="12">
        <f>Personal_Development!G1141</f>
        <v>0</v>
      </c>
      <c r="H1140" s="40">
        <f>Personal_Development!H1141</f>
        <v>0</v>
      </c>
      <c r="I1140" s="41">
        <f>Personal_Development!I1141</f>
        <v>0</v>
      </c>
      <c r="J1140" s="42">
        <f>Personal_Development!J1141</f>
        <v>0</v>
      </c>
      <c r="K1140" s="48"/>
      <c r="L1140" s="48"/>
      <c r="M1140" s="16"/>
      <c r="N1140" s="16"/>
      <c r="O1140" s="48"/>
      <c r="P1140" s="48"/>
      <c r="Q1140" s="48"/>
      <c r="R1140" s="48"/>
      <c r="S1140" s="48"/>
      <c r="T1140" s="48"/>
      <c r="U1140" s="48"/>
      <c r="V1140" s="48"/>
      <c r="W1140" s="20">
        <f t="shared" si="131"/>
        <v>0</v>
      </c>
      <c r="X1140" s="48"/>
      <c r="Y1140" s="48"/>
      <c r="Z1140" s="16"/>
      <c r="AA1140" s="16"/>
      <c r="AB1140" s="48"/>
      <c r="AC1140" s="48"/>
      <c r="AD1140" s="48"/>
      <c r="AE1140" s="48"/>
      <c r="AF1140" s="48"/>
      <c r="AG1140" s="48"/>
      <c r="AH1140" s="48"/>
      <c r="AI1140" s="48"/>
      <c r="AJ1140" s="24">
        <f t="shared" si="132"/>
        <v>0</v>
      </c>
      <c r="AK1140" s="48"/>
      <c r="AL1140" s="48"/>
      <c r="AM1140" s="16"/>
      <c r="AN1140" s="16"/>
      <c r="AO1140" s="48"/>
      <c r="AP1140" s="48"/>
      <c r="AQ1140" s="48"/>
      <c r="AR1140" s="48"/>
      <c r="AS1140" s="48"/>
      <c r="AT1140" s="48"/>
      <c r="AU1140" s="48"/>
      <c r="AV1140" s="48"/>
      <c r="AW1140" s="26">
        <f t="shared" si="133"/>
        <v>0</v>
      </c>
      <c r="AX1140" s="16">
        <f t="shared" si="134"/>
        <v>0</v>
      </c>
      <c r="AY1140" s="48"/>
      <c r="AZ1140" s="48"/>
      <c r="BA1140" s="129"/>
      <c r="BB1140" s="157"/>
      <c r="BC1140" s="156"/>
      <c r="BD1140" s="156"/>
      <c r="BE1140" s="156"/>
      <c r="BF1140" s="156"/>
      <c r="BG1140" s="156"/>
      <c r="BH1140" s="156"/>
      <c r="BI1140" s="156"/>
      <c r="BJ1140" s="16"/>
      <c r="BK1140" s="16"/>
      <c r="BL1140" s="16"/>
      <c r="BM1140" s="135"/>
      <c r="BN1140" s="135">
        <f t="shared" si="135"/>
        <v>0</v>
      </c>
      <c r="BO1140" s="131">
        <f t="shared" si="136"/>
        <v>0</v>
      </c>
      <c r="BP1140" s="65">
        <f t="shared" si="130"/>
        <v>5</v>
      </c>
      <c r="BS1140" s="29"/>
    </row>
    <row r="1141" spans="2:71" ht="24.95" customHeight="1">
      <c r="B1141" s="48">
        <f>Personal_Development!B1142</f>
        <v>0</v>
      </c>
      <c r="C1141" s="48">
        <f>Personal_Development!C1142</f>
        <v>0</v>
      </c>
      <c r="D1141" s="14">
        <f>Personal_Development!D1142</f>
        <v>0</v>
      </c>
      <c r="E1141" s="148">
        <f>Personal_Development!E1142</f>
        <v>0</v>
      </c>
      <c r="F1141" s="12">
        <f>Personal_Development!F1142</f>
        <v>0</v>
      </c>
      <c r="G1141" s="12">
        <f>Personal_Development!G1142</f>
        <v>0</v>
      </c>
      <c r="H1141" s="40">
        <f>Personal_Development!H1142</f>
        <v>0</v>
      </c>
      <c r="I1141" s="41">
        <f>Personal_Development!I1142</f>
        <v>0</v>
      </c>
      <c r="J1141" s="42">
        <f>Personal_Development!J1142</f>
        <v>0</v>
      </c>
      <c r="K1141" s="48"/>
      <c r="L1141" s="48"/>
      <c r="M1141" s="16"/>
      <c r="N1141" s="16"/>
      <c r="O1141" s="48"/>
      <c r="P1141" s="48"/>
      <c r="Q1141" s="48"/>
      <c r="R1141" s="48"/>
      <c r="S1141" s="48"/>
      <c r="T1141" s="48"/>
      <c r="U1141" s="48"/>
      <c r="V1141" s="48"/>
      <c r="W1141" s="20">
        <f t="shared" si="131"/>
        <v>0</v>
      </c>
      <c r="X1141" s="48"/>
      <c r="Y1141" s="48"/>
      <c r="Z1141" s="16"/>
      <c r="AA1141" s="16"/>
      <c r="AB1141" s="48"/>
      <c r="AC1141" s="48"/>
      <c r="AD1141" s="48"/>
      <c r="AE1141" s="48"/>
      <c r="AF1141" s="48"/>
      <c r="AG1141" s="48"/>
      <c r="AH1141" s="48"/>
      <c r="AI1141" s="48"/>
      <c r="AJ1141" s="24">
        <f t="shared" si="132"/>
        <v>0</v>
      </c>
      <c r="AK1141" s="48"/>
      <c r="AL1141" s="48"/>
      <c r="AM1141" s="16"/>
      <c r="AN1141" s="16"/>
      <c r="AO1141" s="48"/>
      <c r="AP1141" s="48"/>
      <c r="AQ1141" s="48"/>
      <c r="AR1141" s="48"/>
      <c r="AS1141" s="48"/>
      <c r="AT1141" s="48"/>
      <c r="AU1141" s="48"/>
      <c r="AV1141" s="48"/>
      <c r="AW1141" s="26">
        <f t="shared" si="133"/>
        <v>0</v>
      </c>
      <c r="AX1141" s="16">
        <f t="shared" si="134"/>
        <v>0</v>
      </c>
      <c r="AY1141" s="48"/>
      <c r="AZ1141" s="48"/>
      <c r="BA1141" s="129"/>
      <c r="BB1141" s="157"/>
      <c r="BC1141" s="156"/>
      <c r="BD1141" s="156"/>
      <c r="BE1141" s="156"/>
      <c r="BF1141" s="156"/>
      <c r="BG1141" s="156"/>
      <c r="BH1141" s="156"/>
      <c r="BI1141" s="156"/>
      <c r="BJ1141" s="16"/>
      <c r="BK1141" s="16"/>
      <c r="BL1141" s="16"/>
      <c r="BM1141" s="135"/>
      <c r="BN1141" s="135">
        <f t="shared" si="135"/>
        <v>0</v>
      </c>
      <c r="BO1141" s="131">
        <f t="shared" si="136"/>
        <v>0</v>
      </c>
      <c r="BP1141" s="65">
        <f t="shared" si="130"/>
        <v>5</v>
      </c>
      <c r="BS1141" s="29"/>
    </row>
    <row r="1142" spans="2:71" ht="24.95" customHeight="1">
      <c r="B1142" s="48">
        <f>Personal_Development!B1143</f>
        <v>0</v>
      </c>
      <c r="C1142" s="48">
        <f>Personal_Development!C1143</f>
        <v>0</v>
      </c>
      <c r="D1142" s="14">
        <f>Personal_Development!D1143</f>
        <v>0</v>
      </c>
      <c r="E1142" s="148">
        <f>Personal_Development!E1143</f>
        <v>0</v>
      </c>
      <c r="F1142" s="12">
        <f>Personal_Development!F1143</f>
        <v>0</v>
      </c>
      <c r="G1142" s="12">
        <f>Personal_Development!G1143</f>
        <v>0</v>
      </c>
      <c r="H1142" s="40">
        <f>Personal_Development!H1143</f>
        <v>0</v>
      </c>
      <c r="I1142" s="41">
        <f>Personal_Development!I1143</f>
        <v>0</v>
      </c>
      <c r="J1142" s="42">
        <f>Personal_Development!J1143</f>
        <v>0</v>
      </c>
      <c r="K1142" s="48"/>
      <c r="L1142" s="48"/>
      <c r="M1142" s="16"/>
      <c r="N1142" s="16"/>
      <c r="O1142" s="48"/>
      <c r="P1142" s="48"/>
      <c r="Q1142" s="48"/>
      <c r="R1142" s="48"/>
      <c r="S1142" s="48"/>
      <c r="T1142" s="48"/>
      <c r="U1142" s="48"/>
      <c r="V1142" s="48"/>
      <c r="W1142" s="20">
        <f t="shared" si="131"/>
        <v>0</v>
      </c>
      <c r="X1142" s="48"/>
      <c r="Y1142" s="48"/>
      <c r="Z1142" s="16"/>
      <c r="AA1142" s="16"/>
      <c r="AB1142" s="48"/>
      <c r="AC1142" s="48"/>
      <c r="AD1142" s="48"/>
      <c r="AE1142" s="48"/>
      <c r="AF1142" s="48"/>
      <c r="AG1142" s="48"/>
      <c r="AH1142" s="48"/>
      <c r="AI1142" s="48"/>
      <c r="AJ1142" s="24">
        <f t="shared" si="132"/>
        <v>0</v>
      </c>
      <c r="AK1142" s="48"/>
      <c r="AL1142" s="48"/>
      <c r="AM1142" s="16"/>
      <c r="AN1142" s="16"/>
      <c r="AO1142" s="48"/>
      <c r="AP1142" s="48"/>
      <c r="AQ1142" s="48"/>
      <c r="AR1142" s="48"/>
      <c r="AS1142" s="48"/>
      <c r="AT1142" s="48"/>
      <c r="AU1142" s="48"/>
      <c r="AV1142" s="48"/>
      <c r="AW1142" s="26">
        <f t="shared" si="133"/>
        <v>0</v>
      </c>
      <c r="AX1142" s="16">
        <f t="shared" si="134"/>
        <v>0</v>
      </c>
      <c r="AY1142" s="48"/>
      <c r="AZ1142" s="48"/>
      <c r="BA1142" s="129"/>
      <c r="BB1142" s="157"/>
      <c r="BC1142" s="156"/>
      <c r="BD1142" s="156"/>
      <c r="BE1142" s="156"/>
      <c r="BF1142" s="156"/>
      <c r="BG1142" s="156"/>
      <c r="BH1142" s="156"/>
      <c r="BI1142" s="156"/>
      <c r="BJ1142" s="16"/>
      <c r="BK1142" s="16"/>
      <c r="BL1142" s="16"/>
      <c r="BM1142" s="135"/>
      <c r="BN1142" s="135">
        <f t="shared" si="135"/>
        <v>0</v>
      </c>
      <c r="BO1142" s="131">
        <f t="shared" si="136"/>
        <v>0</v>
      </c>
      <c r="BP1142" s="65">
        <f t="shared" si="130"/>
        <v>5</v>
      </c>
      <c r="BS1142" s="29"/>
    </row>
    <row r="1143" spans="2:71" ht="24.95" customHeight="1">
      <c r="B1143" s="48">
        <f>Personal_Development!B1144</f>
        <v>0</v>
      </c>
      <c r="C1143" s="48">
        <f>Personal_Development!C1144</f>
        <v>0</v>
      </c>
      <c r="D1143" s="14">
        <f>Personal_Development!D1144</f>
        <v>0</v>
      </c>
      <c r="E1143" s="148">
        <f>Personal_Development!E1144</f>
        <v>0</v>
      </c>
      <c r="F1143" s="12">
        <f>Personal_Development!F1144</f>
        <v>0</v>
      </c>
      <c r="G1143" s="12">
        <f>Personal_Development!G1144</f>
        <v>0</v>
      </c>
      <c r="H1143" s="40">
        <f>Personal_Development!H1144</f>
        <v>0</v>
      </c>
      <c r="I1143" s="41">
        <f>Personal_Development!I1144</f>
        <v>0</v>
      </c>
      <c r="J1143" s="42">
        <f>Personal_Development!J1144</f>
        <v>0</v>
      </c>
      <c r="K1143" s="48"/>
      <c r="L1143" s="48"/>
      <c r="M1143" s="16"/>
      <c r="N1143" s="16"/>
      <c r="O1143" s="48"/>
      <c r="P1143" s="48"/>
      <c r="Q1143" s="48"/>
      <c r="R1143" s="48"/>
      <c r="S1143" s="48"/>
      <c r="T1143" s="48"/>
      <c r="U1143" s="48"/>
      <c r="V1143" s="48"/>
      <c r="W1143" s="20">
        <f t="shared" si="131"/>
        <v>0</v>
      </c>
      <c r="X1143" s="48"/>
      <c r="Y1143" s="48"/>
      <c r="Z1143" s="16"/>
      <c r="AA1143" s="16"/>
      <c r="AB1143" s="48"/>
      <c r="AC1143" s="48"/>
      <c r="AD1143" s="48"/>
      <c r="AE1143" s="48"/>
      <c r="AF1143" s="48"/>
      <c r="AG1143" s="48"/>
      <c r="AH1143" s="48"/>
      <c r="AI1143" s="48"/>
      <c r="AJ1143" s="24">
        <f t="shared" si="132"/>
        <v>0</v>
      </c>
      <c r="AK1143" s="48"/>
      <c r="AL1143" s="48"/>
      <c r="AM1143" s="16"/>
      <c r="AN1143" s="16"/>
      <c r="AO1143" s="48"/>
      <c r="AP1143" s="48"/>
      <c r="AQ1143" s="48"/>
      <c r="AR1143" s="48"/>
      <c r="AS1143" s="48"/>
      <c r="AT1143" s="48"/>
      <c r="AU1143" s="48"/>
      <c r="AV1143" s="48"/>
      <c r="AW1143" s="26">
        <f t="shared" si="133"/>
        <v>0</v>
      </c>
      <c r="AX1143" s="16">
        <f t="shared" si="134"/>
        <v>0</v>
      </c>
      <c r="AY1143" s="48"/>
      <c r="AZ1143" s="48"/>
      <c r="BA1143" s="129"/>
      <c r="BB1143" s="157"/>
      <c r="BC1143" s="156"/>
      <c r="BD1143" s="156"/>
      <c r="BE1143" s="156"/>
      <c r="BF1143" s="156"/>
      <c r="BG1143" s="156"/>
      <c r="BH1143" s="156"/>
      <c r="BI1143" s="156"/>
      <c r="BJ1143" s="16"/>
      <c r="BK1143" s="16"/>
      <c r="BL1143" s="16"/>
      <c r="BM1143" s="135"/>
      <c r="BN1143" s="135">
        <f t="shared" si="135"/>
        <v>0</v>
      </c>
      <c r="BO1143" s="131">
        <f t="shared" si="136"/>
        <v>0</v>
      </c>
      <c r="BP1143" s="65">
        <f t="shared" si="130"/>
        <v>5</v>
      </c>
      <c r="BS1143" s="29"/>
    </row>
    <row r="1144" spans="2:71" ht="24.95" customHeight="1">
      <c r="B1144" s="48">
        <f>Personal_Development!B1145</f>
        <v>0</v>
      </c>
      <c r="C1144" s="48">
        <f>Personal_Development!C1145</f>
        <v>0</v>
      </c>
      <c r="D1144" s="14">
        <f>Personal_Development!D1145</f>
        <v>0</v>
      </c>
      <c r="E1144" s="148">
        <f>Personal_Development!E1145</f>
        <v>0</v>
      </c>
      <c r="F1144" s="12">
        <f>Personal_Development!F1145</f>
        <v>0</v>
      </c>
      <c r="G1144" s="12">
        <f>Personal_Development!G1145</f>
        <v>0</v>
      </c>
      <c r="H1144" s="40">
        <f>Personal_Development!H1145</f>
        <v>0</v>
      </c>
      <c r="I1144" s="41">
        <f>Personal_Development!I1145</f>
        <v>0</v>
      </c>
      <c r="J1144" s="42">
        <f>Personal_Development!J1145</f>
        <v>0</v>
      </c>
      <c r="K1144" s="48"/>
      <c r="L1144" s="48"/>
      <c r="M1144" s="16"/>
      <c r="N1144" s="16"/>
      <c r="O1144" s="48"/>
      <c r="P1144" s="48"/>
      <c r="Q1144" s="48"/>
      <c r="R1144" s="48"/>
      <c r="S1144" s="48"/>
      <c r="T1144" s="48"/>
      <c r="U1144" s="48"/>
      <c r="V1144" s="48"/>
      <c r="W1144" s="20">
        <f t="shared" si="131"/>
        <v>0</v>
      </c>
      <c r="X1144" s="48"/>
      <c r="Y1144" s="48"/>
      <c r="Z1144" s="16"/>
      <c r="AA1144" s="16"/>
      <c r="AB1144" s="48"/>
      <c r="AC1144" s="48"/>
      <c r="AD1144" s="48"/>
      <c r="AE1144" s="48"/>
      <c r="AF1144" s="48"/>
      <c r="AG1144" s="48"/>
      <c r="AH1144" s="48"/>
      <c r="AI1144" s="48"/>
      <c r="AJ1144" s="24">
        <f t="shared" si="132"/>
        <v>0</v>
      </c>
      <c r="AK1144" s="48"/>
      <c r="AL1144" s="48"/>
      <c r="AM1144" s="16"/>
      <c r="AN1144" s="16"/>
      <c r="AO1144" s="48"/>
      <c r="AP1144" s="48"/>
      <c r="AQ1144" s="48"/>
      <c r="AR1144" s="48"/>
      <c r="AS1144" s="48"/>
      <c r="AT1144" s="48"/>
      <c r="AU1144" s="48"/>
      <c r="AV1144" s="48"/>
      <c r="AW1144" s="26">
        <f t="shared" si="133"/>
        <v>0</v>
      </c>
      <c r="AX1144" s="16">
        <f t="shared" si="134"/>
        <v>0</v>
      </c>
      <c r="AY1144" s="48"/>
      <c r="AZ1144" s="48"/>
      <c r="BA1144" s="129"/>
      <c r="BB1144" s="157"/>
      <c r="BC1144" s="156"/>
      <c r="BD1144" s="156"/>
      <c r="BE1144" s="156"/>
      <c r="BF1144" s="156"/>
      <c r="BG1144" s="156"/>
      <c r="BH1144" s="156"/>
      <c r="BI1144" s="156"/>
      <c r="BJ1144" s="16"/>
      <c r="BK1144" s="16"/>
      <c r="BL1144" s="16"/>
      <c r="BM1144" s="135"/>
      <c r="BN1144" s="135">
        <f t="shared" si="135"/>
        <v>0</v>
      </c>
      <c r="BO1144" s="131">
        <f t="shared" si="136"/>
        <v>0</v>
      </c>
      <c r="BP1144" s="65">
        <f t="shared" si="130"/>
        <v>5</v>
      </c>
      <c r="BS1144" s="29"/>
    </row>
    <row r="1145" spans="2:71" ht="24.95" customHeight="1">
      <c r="B1145" s="48">
        <f>Personal_Development!B1146</f>
        <v>0</v>
      </c>
      <c r="C1145" s="48">
        <f>Personal_Development!C1146</f>
        <v>0</v>
      </c>
      <c r="D1145" s="14">
        <f>Personal_Development!D1146</f>
        <v>0</v>
      </c>
      <c r="E1145" s="148">
        <f>Personal_Development!E1146</f>
        <v>0</v>
      </c>
      <c r="F1145" s="12">
        <f>Personal_Development!F1146</f>
        <v>0</v>
      </c>
      <c r="G1145" s="12">
        <f>Personal_Development!G1146</f>
        <v>0</v>
      </c>
      <c r="H1145" s="40">
        <f>Personal_Development!H1146</f>
        <v>0</v>
      </c>
      <c r="I1145" s="41">
        <f>Personal_Development!I1146</f>
        <v>0</v>
      </c>
      <c r="J1145" s="42">
        <f>Personal_Development!J1146</f>
        <v>0</v>
      </c>
      <c r="K1145" s="48"/>
      <c r="L1145" s="48"/>
      <c r="M1145" s="16"/>
      <c r="N1145" s="16"/>
      <c r="O1145" s="48"/>
      <c r="P1145" s="48"/>
      <c r="Q1145" s="48"/>
      <c r="R1145" s="48"/>
      <c r="S1145" s="48"/>
      <c r="T1145" s="48"/>
      <c r="U1145" s="48"/>
      <c r="V1145" s="48"/>
      <c r="W1145" s="20">
        <f t="shared" si="131"/>
        <v>0</v>
      </c>
      <c r="X1145" s="48"/>
      <c r="Y1145" s="48"/>
      <c r="Z1145" s="16"/>
      <c r="AA1145" s="16"/>
      <c r="AB1145" s="48"/>
      <c r="AC1145" s="48"/>
      <c r="AD1145" s="48"/>
      <c r="AE1145" s="48"/>
      <c r="AF1145" s="48"/>
      <c r="AG1145" s="48"/>
      <c r="AH1145" s="48"/>
      <c r="AI1145" s="48"/>
      <c r="AJ1145" s="24">
        <f t="shared" si="132"/>
        <v>0</v>
      </c>
      <c r="AK1145" s="48"/>
      <c r="AL1145" s="48"/>
      <c r="AM1145" s="16"/>
      <c r="AN1145" s="16"/>
      <c r="AO1145" s="48"/>
      <c r="AP1145" s="48"/>
      <c r="AQ1145" s="48"/>
      <c r="AR1145" s="48"/>
      <c r="AS1145" s="48"/>
      <c r="AT1145" s="48"/>
      <c r="AU1145" s="48"/>
      <c r="AV1145" s="48"/>
      <c r="AW1145" s="26">
        <f t="shared" si="133"/>
        <v>0</v>
      </c>
      <c r="AX1145" s="16">
        <f t="shared" si="134"/>
        <v>0</v>
      </c>
      <c r="AY1145" s="48"/>
      <c r="AZ1145" s="48"/>
      <c r="BA1145" s="129"/>
      <c r="BB1145" s="157"/>
      <c r="BC1145" s="156"/>
      <c r="BD1145" s="156"/>
      <c r="BE1145" s="156"/>
      <c r="BF1145" s="156"/>
      <c r="BG1145" s="156"/>
      <c r="BH1145" s="156"/>
      <c r="BI1145" s="156"/>
      <c r="BJ1145" s="16"/>
      <c r="BK1145" s="16"/>
      <c r="BL1145" s="16"/>
      <c r="BM1145" s="135"/>
      <c r="BN1145" s="135">
        <f t="shared" si="135"/>
        <v>0</v>
      </c>
      <c r="BO1145" s="131">
        <f t="shared" si="136"/>
        <v>0</v>
      </c>
      <c r="BP1145" s="65">
        <f t="shared" si="130"/>
        <v>5</v>
      </c>
      <c r="BS1145" s="29"/>
    </row>
    <row r="1146" spans="2:71" ht="24.95" customHeight="1">
      <c r="B1146" s="48">
        <f>Personal_Development!B1147</f>
        <v>0</v>
      </c>
      <c r="C1146" s="48">
        <f>Personal_Development!C1147</f>
        <v>0</v>
      </c>
      <c r="D1146" s="14">
        <f>Personal_Development!D1147</f>
        <v>0</v>
      </c>
      <c r="E1146" s="148">
        <f>Personal_Development!E1147</f>
        <v>0</v>
      </c>
      <c r="F1146" s="12">
        <f>Personal_Development!F1147</f>
        <v>0</v>
      </c>
      <c r="G1146" s="12">
        <f>Personal_Development!G1147</f>
        <v>0</v>
      </c>
      <c r="H1146" s="40">
        <f>Personal_Development!H1147</f>
        <v>0</v>
      </c>
      <c r="I1146" s="41">
        <f>Personal_Development!I1147</f>
        <v>0</v>
      </c>
      <c r="J1146" s="42">
        <f>Personal_Development!J1147</f>
        <v>0</v>
      </c>
      <c r="K1146" s="48"/>
      <c r="L1146" s="48"/>
      <c r="M1146" s="16"/>
      <c r="N1146" s="16"/>
      <c r="O1146" s="48"/>
      <c r="P1146" s="48"/>
      <c r="Q1146" s="48"/>
      <c r="R1146" s="48"/>
      <c r="S1146" s="48"/>
      <c r="T1146" s="48"/>
      <c r="U1146" s="48"/>
      <c r="V1146" s="48"/>
      <c r="W1146" s="20">
        <f t="shared" si="131"/>
        <v>0</v>
      </c>
      <c r="X1146" s="48"/>
      <c r="Y1146" s="48"/>
      <c r="Z1146" s="16"/>
      <c r="AA1146" s="16"/>
      <c r="AB1146" s="48"/>
      <c r="AC1146" s="48"/>
      <c r="AD1146" s="48"/>
      <c r="AE1146" s="48"/>
      <c r="AF1146" s="48"/>
      <c r="AG1146" s="48"/>
      <c r="AH1146" s="48"/>
      <c r="AI1146" s="48"/>
      <c r="AJ1146" s="24">
        <f t="shared" si="132"/>
        <v>0</v>
      </c>
      <c r="AK1146" s="48"/>
      <c r="AL1146" s="48"/>
      <c r="AM1146" s="16"/>
      <c r="AN1146" s="16"/>
      <c r="AO1146" s="48"/>
      <c r="AP1146" s="48"/>
      <c r="AQ1146" s="48"/>
      <c r="AR1146" s="48"/>
      <c r="AS1146" s="48"/>
      <c r="AT1146" s="48"/>
      <c r="AU1146" s="48"/>
      <c r="AV1146" s="48"/>
      <c r="AW1146" s="26">
        <f t="shared" si="133"/>
        <v>0</v>
      </c>
      <c r="AX1146" s="16">
        <f t="shared" si="134"/>
        <v>0</v>
      </c>
      <c r="AY1146" s="48"/>
      <c r="AZ1146" s="48"/>
      <c r="BA1146" s="129"/>
      <c r="BB1146" s="157"/>
      <c r="BC1146" s="156"/>
      <c r="BD1146" s="156"/>
      <c r="BE1146" s="156"/>
      <c r="BF1146" s="156"/>
      <c r="BG1146" s="156"/>
      <c r="BH1146" s="156"/>
      <c r="BI1146" s="156"/>
      <c r="BJ1146" s="16"/>
      <c r="BK1146" s="16"/>
      <c r="BL1146" s="16"/>
      <c r="BM1146" s="135"/>
      <c r="BN1146" s="135">
        <f t="shared" si="135"/>
        <v>0</v>
      </c>
      <c r="BO1146" s="131">
        <f t="shared" si="136"/>
        <v>0</v>
      </c>
      <c r="BP1146" s="65">
        <f t="shared" si="130"/>
        <v>5</v>
      </c>
      <c r="BS1146" s="29"/>
    </row>
    <row r="1147" spans="2:71" ht="24.95" customHeight="1">
      <c r="B1147" s="48">
        <f>Personal_Development!B1148</f>
        <v>0</v>
      </c>
      <c r="C1147" s="48">
        <f>Personal_Development!C1148</f>
        <v>0</v>
      </c>
      <c r="D1147" s="14">
        <f>Personal_Development!D1148</f>
        <v>0</v>
      </c>
      <c r="E1147" s="148">
        <f>Personal_Development!E1148</f>
        <v>0</v>
      </c>
      <c r="F1147" s="12">
        <f>Personal_Development!F1148</f>
        <v>0</v>
      </c>
      <c r="G1147" s="12">
        <f>Personal_Development!G1148</f>
        <v>0</v>
      </c>
      <c r="H1147" s="40">
        <f>Personal_Development!H1148</f>
        <v>0</v>
      </c>
      <c r="I1147" s="41">
        <f>Personal_Development!I1148</f>
        <v>0</v>
      </c>
      <c r="J1147" s="42">
        <f>Personal_Development!J1148</f>
        <v>0</v>
      </c>
      <c r="K1147" s="48"/>
      <c r="L1147" s="48"/>
      <c r="M1147" s="16"/>
      <c r="N1147" s="16"/>
      <c r="O1147" s="48"/>
      <c r="P1147" s="48"/>
      <c r="Q1147" s="48"/>
      <c r="R1147" s="48"/>
      <c r="S1147" s="48"/>
      <c r="T1147" s="48"/>
      <c r="U1147" s="48"/>
      <c r="V1147" s="48"/>
      <c r="W1147" s="20">
        <f t="shared" si="131"/>
        <v>0</v>
      </c>
      <c r="X1147" s="48"/>
      <c r="Y1147" s="48"/>
      <c r="Z1147" s="16"/>
      <c r="AA1147" s="16"/>
      <c r="AB1147" s="48"/>
      <c r="AC1147" s="48"/>
      <c r="AD1147" s="48"/>
      <c r="AE1147" s="48"/>
      <c r="AF1147" s="48"/>
      <c r="AG1147" s="48"/>
      <c r="AH1147" s="48"/>
      <c r="AI1147" s="48"/>
      <c r="AJ1147" s="24">
        <f t="shared" si="132"/>
        <v>0</v>
      </c>
      <c r="AK1147" s="48"/>
      <c r="AL1147" s="48"/>
      <c r="AM1147" s="16"/>
      <c r="AN1147" s="16"/>
      <c r="AO1147" s="48"/>
      <c r="AP1147" s="48"/>
      <c r="AQ1147" s="48"/>
      <c r="AR1147" s="48"/>
      <c r="AS1147" s="48"/>
      <c r="AT1147" s="48"/>
      <c r="AU1147" s="48"/>
      <c r="AV1147" s="48"/>
      <c r="AW1147" s="26">
        <f t="shared" si="133"/>
        <v>0</v>
      </c>
      <c r="AX1147" s="16">
        <f t="shared" si="134"/>
        <v>0</v>
      </c>
      <c r="AY1147" s="48"/>
      <c r="AZ1147" s="48"/>
      <c r="BA1147" s="129"/>
      <c r="BB1147" s="157"/>
      <c r="BC1147" s="156"/>
      <c r="BD1147" s="156"/>
      <c r="BE1147" s="156"/>
      <c r="BF1147" s="156"/>
      <c r="BG1147" s="156"/>
      <c r="BH1147" s="156"/>
      <c r="BI1147" s="156"/>
      <c r="BJ1147" s="16"/>
      <c r="BK1147" s="16"/>
      <c r="BL1147" s="16"/>
      <c r="BM1147" s="135"/>
      <c r="BN1147" s="135">
        <f t="shared" si="135"/>
        <v>0</v>
      </c>
      <c r="BO1147" s="131">
        <f t="shared" si="136"/>
        <v>0</v>
      </c>
      <c r="BP1147" s="65">
        <f t="shared" si="130"/>
        <v>5</v>
      </c>
      <c r="BS1147" s="29"/>
    </row>
    <row r="1148" spans="2:71" ht="24.95" customHeight="1">
      <c r="B1148" s="48">
        <f>Personal_Development!B1149</f>
        <v>0</v>
      </c>
      <c r="C1148" s="48">
        <f>Personal_Development!C1149</f>
        <v>0</v>
      </c>
      <c r="D1148" s="14">
        <f>Personal_Development!D1149</f>
        <v>0</v>
      </c>
      <c r="E1148" s="148">
        <f>Personal_Development!E1149</f>
        <v>0</v>
      </c>
      <c r="F1148" s="12">
        <f>Personal_Development!F1149</f>
        <v>0</v>
      </c>
      <c r="G1148" s="12">
        <f>Personal_Development!G1149</f>
        <v>0</v>
      </c>
      <c r="H1148" s="40">
        <f>Personal_Development!H1149</f>
        <v>0</v>
      </c>
      <c r="I1148" s="41">
        <f>Personal_Development!I1149</f>
        <v>0</v>
      </c>
      <c r="J1148" s="42">
        <f>Personal_Development!J1149</f>
        <v>0</v>
      </c>
      <c r="K1148" s="48"/>
      <c r="L1148" s="48"/>
      <c r="M1148" s="16"/>
      <c r="N1148" s="16"/>
      <c r="O1148" s="48"/>
      <c r="P1148" s="48"/>
      <c r="Q1148" s="48"/>
      <c r="R1148" s="48"/>
      <c r="S1148" s="48"/>
      <c r="T1148" s="48"/>
      <c r="U1148" s="48"/>
      <c r="V1148" s="48"/>
      <c r="W1148" s="20">
        <f t="shared" si="131"/>
        <v>0</v>
      </c>
      <c r="X1148" s="48"/>
      <c r="Y1148" s="48"/>
      <c r="Z1148" s="16"/>
      <c r="AA1148" s="16"/>
      <c r="AB1148" s="48"/>
      <c r="AC1148" s="48"/>
      <c r="AD1148" s="48"/>
      <c r="AE1148" s="48"/>
      <c r="AF1148" s="48"/>
      <c r="AG1148" s="48"/>
      <c r="AH1148" s="48"/>
      <c r="AI1148" s="48"/>
      <c r="AJ1148" s="24">
        <f t="shared" si="132"/>
        <v>0</v>
      </c>
      <c r="AK1148" s="48"/>
      <c r="AL1148" s="48"/>
      <c r="AM1148" s="16"/>
      <c r="AN1148" s="16"/>
      <c r="AO1148" s="48"/>
      <c r="AP1148" s="48"/>
      <c r="AQ1148" s="48"/>
      <c r="AR1148" s="48"/>
      <c r="AS1148" s="48"/>
      <c r="AT1148" s="48"/>
      <c r="AU1148" s="48"/>
      <c r="AV1148" s="48"/>
      <c r="AW1148" s="26">
        <f t="shared" si="133"/>
        <v>0</v>
      </c>
      <c r="AX1148" s="16">
        <f t="shared" si="134"/>
        <v>0</v>
      </c>
      <c r="AY1148" s="48"/>
      <c r="AZ1148" s="48"/>
      <c r="BA1148" s="129"/>
      <c r="BB1148" s="157"/>
      <c r="BC1148" s="156"/>
      <c r="BD1148" s="156"/>
      <c r="BE1148" s="156"/>
      <c r="BF1148" s="156"/>
      <c r="BG1148" s="156"/>
      <c r="BH1148" s="156"/>
      <c r="BI1148" s="156"/>
      <c r="BJ1148" s="16"/>
      <c r="BK1148" s="16"/>
      <c r="BL1148" s="16"/>
      <c r="BM1148" s="135"/>
      <c r="BN1148" s="135">
        <f t="shared" si="135"/>
        <v>0</v>
      </c>
      <c r="BO1148" s="131">
        <f t="shared" si="136"/>
        <v>0</v>
      </c>
      <c r="BP1148" s="65">
        <f t="shared" si="130"/>
        <v>5</v>
      </c>
      <c r="BS1148" s="29"/>
    </row>
    <row r="1149" spans="2:71" ht="24.95" customHeight="1">
      <c r="B1149" s="48">
        <f>Personal_Development!B1150</f>
        <v>0</v>
      </c>
      <c r="C1149" s="48">
        <f>Personal_Development!C1150</f>
        <v>0</v>
      </c>
      <c r="D1149" s="14">
        <f>Personal_Development!D1150</f>
        <v>0</v>
      </c>
      <c r="E1149" s="148">
        <f>Personal_Development!E1150</f>
        <v>0</v>
      </c>
      <c r="F1149" s="12">
        <f>Personal_Development!F1150</f>
        <v>0</v>
      </c>
      <c r="G1149" s="12">
        <f>Personal_Development!G1150</f>
        <v>0</v>
      </c>
      <c r="H1149" s="40">
        <f>Personal_Development!H1150</f>
        <v>0</v>
      </c>
      <c r="I1149" s="41">
        <f>Personal_Development!I1150</f>
        <v>0</v>
      </c>
      <c r="J1149" s="42">
        <f>Personal_Development!J1150</f>
        <v>0</v>
      </c>
      <c r="K1149" s="48"/>
      <c r="L1149" s="48"/>
      <c r="M1149" s="16"/>
      <c r="N1149" s="16"/>
      <c r="O1149" s="48"/>
      <c r="P1149" s="48"/>
      <c r="Q1149" s="48"/>
      <c r="R1149" s="48"/>
      <c r="S1149" s="48"/>
      <c r="T1149" s="48"/>
      <c r="U1149" s="48"/>
      <c r="V1149" s="48"/>
      <c r="W1149" s="20">
        <f t="shared" si="131"/>
        <v>0</v>
      </c>
      <c r="X1149" s="48"/>
      <c r="Y1149" s="48"/>
      <c r="Z1149" s="16"/>
      <c r="AA1149" s="16"/>
      <c r="AB1149" s="48"/>
      <c r="AC1149" s="48"/>
      <c r="AD1149" s="48"/>
      <c r="AE1149" s="48"/>
      <c r="AF1149" s="48"/>
      <c r="AG1149" s="48"/>
      <c r="AH1149" s="48"/>
      <c r="AI1149" s="48"/>
      <c r="AJ1149" s="24">
        <f t="shared" si="132"/>
        <v>0</v>
      </c>
      <c r="AK1149" s="48"/>
      <c r="AL1149" s="48"/>
      <c r="AM1149" s="16"/>
      <c r="AN1149" s="16"/>
      <c r="AO1149" s="48"/>
      <c r="AP1149" s="48"/>
      <c r="AQ1149" s="48"/>
      <c r="AR1149" s="48"/>
      <c r="AS1149" s="48"/>
      <c r="AT1149" s="48"/>
      <c r="AU1149" s="48"/>
      <c r="AV1149" s="48"/>
      <c r="AW1149" s="26">
        <f t="shared" si="133"/>
        <v>0</v>
      </c>
      <c r="AX1149" s="16">
        <f t="shared" si="134"/>
        <v>0</v>
      </c>
      <c r="AY1149" s="48"/>
      <c r="AZ1149" s="48"/>
      <c r="BA1149" s="129"/>
      <c r="BB1149" s="157"/>
      <c r="BC1149" s="156"/>
      <c r="BD1149" s="156"/>
      <c r="BE1149" s="156"/>
      <c r="BF1149" s="156"/>
      <c r="BG1149" s="156"/>
      <c r="BH1149" s="156"/>
      <c r="BI1149" s="156"/>
      <c r="BJ1149" s="16"/>
      <c r="BK1149" s="16"/>
      <c r="BL1149" s="16"/>
      <c r="BM1149" s="135"/>
      <c r="BN1149" s="135">
        <f t="shared" si="135"/>
        <v>0</v>
      </c>
      <c r="BO1149" s="131">
        <f t="shared" si="136"/>
        <v>0</v>
      </c>
      <c r="BP1149" s="65">
        <f t="shared" si="130"/>
        <v>5</v>
      </c>
      <c r="BS1149" s="29"/>
    </row>
    <row r="1150" spans="2:71" ht="24.95" customHeight="1">
      <c r="B1150" s="48">
        <f>Personal_Development!B1151</f>
        <v>0</v>
      </c>
      <c r="C1150" s="48">
        <f>Personal_Development!C1151</f>
        <v>0</v>
      </c>
      <c r="D1150" s="14">
        <f>Personal_Development!D1151</f>
        <v>0</v>
      </c>
      <c r="E1150" s="148">
        <f>Personal_Development!E1151</f>
        <v>0</v>
      </c>
      <c r="F1150" s="12">
        <f>Personal_Development!F1151</f>
        <v>0</v>
      </c>
      <c r="G1150" s="12">
        <f>Personal_Development!G1151</f>
        <v>0</v>
      </c>
      <c r="H1150" s="40">
        <f>Personal_Development!H1151</f>
        <v>0</v>
      </c>
      <c r="I1150" s="41">
        <f>Personal_Development!I1151</f>
        <v>0</v>
      </c>
      <c r="J1150" s="42">
        <f>Personal_Development!J1151</f>
        <v>0</v>
      </c>
      <c r="K1150" s="48"/>
      <c r="L1150" s="48"/>
      <c r="M1150" s="16"/>
      <c r="N1150" s="16"/>
      <c r="O1150" s="48"/>
      <c r="P1150" s="48"/>
      <c r="Q1150" s="48"/>
      <c r="R1150" s="48"/>
      <c r="S1150" s="48"/>
      <c r="T1150" s="48"/>
      <c r="U1150" s="48"/>
      <c r="V1150" s="48"/>
      <c r="W1150" s="20">
        <f t="shared" si="131"/>
        <v>0</v>
      </c>
      <c r="X1150" s="48"/>
      <c r="Y1150" s="48"/>
      <c r="Z1150" s="16"/>
      <c r="AA1150" s="16"/>
      <c r="AB1150" s="48"/>
      <c r="AC1150" s="48"/>
      <c r="AD1150" s="48"/>
      <c r="AE1150" s="48"/>
      <c r="AF1150" s="48"/>
      <c r="AG1150" s="48"/>
      <c r="AH1150" s="48"/>
      <c r="AI1150" s="48"/>
      <c r="AJ1150" s="24">
        <f t="shared" si="132"/>
        <v>0</v>
      </c>
      <c r="AK1150" s="48"/>
      <c r="AL1150" s="48"/>
      <c r="AM1150" s="16"/>
      <c r="AN1150" s="16"/>
      <c r="AO1150" s="48"/>
      <c r="AP1150" s="48"/>
      <c r="AQ1150" s="48"/>
      <c r="AR1150" s="48"/>
      <c r="AS1150" s="48"/>
      <c r="AT1150" s="48"/>
      <c r="AU1150" s="48"/>
      <c r="AV1150" s="48"/>
      <c r="AW1150" s="26">
        <f t="shared" si="133"/>
        <v>0</v>
      </c>
      <c r="AX1150" s="16">
        <f t="shared" si="134"/>
        <v>0</v>
      </c>
      <c r="AY1150" s="48"/>
      <c r="AZ1150" s="48"/>
      <c r="BA1150" s="129"/>
      <c r="BB1150" s="157"/>
      <c r="BC1150" s="156"/>
      <c r="BD1150" s="156"/>
      <c r="BE1150" s="156"/>
      <c r="BF1150" s="156"/>
      <c r="BG1150" s="156"/>
      <c r="BH1150" s="156"/>
      <c r="BI1150" s="156"/>
      <c r="BJ1150" s="16"/>
      <c r="BK1150" s="16"/>
      <c r="BL1150" s="16"/>
      <c r="BM1150" s="135"/>
      <c r="BN1150" s="135">
        <f t="shared" si="135"/>
        <v>0</v>
      </c>
      <c r="BO1150" s="131">
        <f t="shared" si="136"/>
        <v>0</v>
      </c>
      <c r="BP1150" s="65">
        <f t="shared" si="130"/>
        <v>5</v>
      </c>
      <c r="BS1150" s="29"/>
    </row>
    <row r="1151" spans="2:71" ht="24.95" customHeight="1">
      <c r="B1151" s="48">
        <f>Personal_Development!B1152</f>
        <v>0</v>
      </c>
      <c r="C1151" s="48">
        <f>Personal_Development!C1152</f>
        <v>0</v>
      </c>
      <c r="D1151" s="14">
        <f>Personal_Development!D1152</f>
        <v>0</v>
      </c>
      <c r="E1151" s="148">
        <f>Personal_Development!E1152</f>
        <v>0</v>
      </c>
      <c r="F1151" s="12">
        <f>Personal_Development!F1152</f>
        <v>0</v>
      </c>
      <c r="G1151" s="12">
        <f>Personal_Development!G1152</f>
        <v>0</v>
      </c>
      <c r="H1151" s="40">
        <f>Personal_Development!H1152</f>
        <v>0</v>
      </c>
      <c r="I1151" s="41">
        <f>Personal_Development!I1152</f>
        <v>0</v>
      </c>
      <c r="J1151" s="42">
        <f>Personal_Development!J1152</f>
        <v>0</v>
      </c>
      <c r="K1151" s="48"/>
      <c r="L1151" s="48"/>
      <c r="M1151" s="16"/>
      <c r="N1151" s="16"/>
      <c r="O1151" s="48"/>
      <c r="P1151" s="48"/>
      <c r="Q1151" s="48"/>
      <c r="R1151" s="48"/>
      <c r="S1151" s="48"/>
      <c r="T1151" s="48"/>
      <c r="U1151" s="48"/>
      <c r="V1151" s="48"/>
      <c r="W1151" s="20">
        <f t="shared" si="131"/>
        <v>0</v>
      </c>
      <c r="X1151" s="48"/>
      <c r="Y1151" s="48"/>
      <c r="Z1151" s="16"/>
      <c r="AA1151" s="16"/>
      <c r="AB1151" s="48"/>
      <c r="AC1151" s="48"/>
      <c r="AD1151" s="48"/>
      <c r="AE1151" s="48"/>
      <c r="AF1151" s="48"/>
      <c r="AG1151" s="48"/>
      <c r="AH1151" s="48"/>
      <c r="AI1151" s="48"/>
      <c r="AJ1151" s="24">
        <f t="shared" si="132"/>
        <v>0</v>
      </c>
      <c r="AK1151" s="48"/>
      <c r="AL1151" s="48"/>
      <c r="AM1151" s="16"/>
      <c r="AN1151" s="16"/>
      <c r="AO1151" s="48"/>
      <c r="AP1151" s="48"/>
      <c r="AQ1151" s="48"/>
      <c r="AR1151" s="48"/>
      <c r="AS1151" s="48"/>
      <c r="AT1151" s="48"/>
      <c r="AU1151" s="48"/>
      <c r="AV1151" s="48"/>
      <c r="AW1151" s="26">
        <f t="shared" si="133"/>
        <v>0</v>
      </c>
      <c r="AX1151" s="16">
        <f t="shared" si="134"/>
        <v>0</v>
      </c>
      <c r="AY1151" s="48"/>
      <c r="AZ1151" s="48"/>
      <c r="BA1151" s="129"/>
      <c r="BB1151" s="157"/>
      <c r="BC1151" s="156"/>
      <c r="BD1151" s="156"/>
      <c r="BE1151" s="156"/>
      <c r="BF1151" s="156"/>
      <c r="BG1151" s="156"/>
      <c r="BH1151" s="156"/>
      <c r="BI1151" s="156"/>
      <c r="BJ1151" s="16"/>
      <c r="BK1151" s="16"/>
      <c r="BL1151" s="16"/>
      <c r="BM1151" s="135"/>
      <c r="BN1151" s="135">
        <f t="shared" si="135"/>
        <v>0</v>
      </c>
      <c r="BO1151" s="131">
        <f t="shared" si="136"/>
        <v>0</v>
      </c>
      <c r="BP1151" s="65">
        <f t="shared" si="130"/>
        <v>5</v>
      </c>
      <c r="BS1151" s="29"/>
    </row>
    <row r="1152" spans="2:71" ht="24.95" customHeight="1">
      <c r="B1152" s="48">
        <f>Personal_Development!B1153</f>
        <v>0</v>
      </c>
      <c r="C1152" s="48">
        <f>Personal_Development!C1153</f>
        <v>0</v>
      </c>
      <c r="D1152" s="14">
        <f>Personal_Development!D1153</f>
        <v>0</v>
      </c>
      <c r="E1152" s="148">
        <f>Personal_Development!E1153</f>
        <v>0</v>
      </c>
      <c r="F1152" s="12">
        <f>Personal_Development!F1153</f>
        <v>0</v>
      </c>
      <c r="G1152" s="12">
        <f>Personal_Development!G1153</f>
        <v>0</v>
      </c>
      <c r="H1152" s="40">
        <f>Personal_Development!H1153</f>
        <v>0</v>
      </c>
      <c r="I1152" s="41">
        <f>Personal_Development!I1153</f>
        <v>0</v>
      </c>
      <c r="J1152" s="42">
        <f>Personal_Development!J1153</f>
        <v>0</v>
      </c>
      <c r="K1152" s="48"/>
      <c r="L1152" s="48"/>
      <c r="M1152" s="16"/>
      <c r="N1152" s="16"/>
      <c r="O1152" s="48"/>
      <c r="P1152" s="48"/>
      <c r="Q1152" s="48"/>
      <c r="R1152" s="48"/>
      <c r="S1152" s="48"/>
      <c r="T1152" s="48"/>
      <c r="U1152" s="48"/>
      <c r="V1152" s="48"/>
      <c r="W1152" s="20">
        <f t="shared" si="131"/>
        <v>0</v>
      </c>
      <c r="X1152" s="48"/>
      <c r="Y1152" s="48"/>
      <c r="Z1152" s="16"/>
      <c r="AA1152" s="16"/>
      <c r="AB1152" s="48"/>
      <c r="AC1152" s="48"/>
      <c r="AD1152" s="48"/>
      <c r="AE1152" s="48"/>
      <c r="AF1152" s="48"/>
      <c r="AG1152" s="48"/>
      <c r="AH1152" s="48"/>
      <c r="AI1152" s="48"/>
      <c r="AJ1152" s="24">
        <f t="shared" si="132"/>
        <v>0</v>
      </c>
      <c r="AK1152" s="48"/>
      <c r="AL1152" s="48"/>
      <c r="AM1152" s="16"/>
      <c r="AN1152" s="16"/>
      <c r="AO1152" s="48"/>
      <c r="AP1152" s="48"/>
      <c r="AQ1152" s="48"/>
      <c r="AR1152" s="48"/>
      <c r="AS1152" s="48"/>
      <c r="AT1152" s="48"/>
      <c r="AU1152" s="48"/>
      <c r="AV1152" s="48"/>
      <c r="AW1152" s="26">
        <f t="shared" si="133"/>
        <v>0</v>
      </c>
      <c r="AX1152" s="16">
        <f t="shared" si="134"/>
        <v>0</v>
      </c>
      <c r="AY1152" s="48"/>
      <c r="AZ1152" s="48"/>
      <c r="BA1152" s="129"/>
      <c r="BB1152" s="157"/>
      <c r="BC1152" s="156"/>
      <c r="BD1152" s="156"/>
      <c r="BE1152" s="156"/>
      <c r="BF1152" s="156"/>
      <c r="BG1152" s="156"/>
      <c r="BH1152" s="156"/>
      <c r="BI1152" s="156"/>
      <c r="BJ1152" s="16"/>
      <c r="BK1152" s="16"/>
      <c r="BL1152" s="16"/>
      <c r="BM1152" s="135"/>
      <c r="BN1152" s="135">
        <f t="shared" si="135"/>
        <v>0</v>
      </c>
      <c r="BO1152" s="131">
        <f t="shared" si="136"/>
        <v>0</v>
      </c>
      <c r="BP1152" s="65">
        <f t="shared" si="130"/>
        <v>5</v>
      </c>
      <c r="BS1152" s="29"/>
    </row>
    <row r="1153" spans="2:71" ht="24.95" customHeight="1">
      <c r="B1153" s="48">
        <f>Personal_Development!B1154</f>
        <v>0</v>
      </c>
      <c r="C1153" s="48">
        <f>Personal_Development!C1154</f>
        <v>0</v>
      </c>
      <c r="D1153" s="14">
        <f>Personal_Development!D1154</f>
        <v>0</v>
      </c>
      <c r="E1153" s="148">
        <f>Personal_Development!E1154</f>
        <v>0</v>
      </c>
      <c r="F1153" s="12">
        <f>Personal_Development!F1154</f>
        <v>0</v>
      </c>
      <c r="G1153" s="12">
        <f>Personal_Development!G1154</f>
        <v>0</v>
      </c>
      <c r="H1153" s="40">
        <f>Personal_Development!H1154</f>
        <v>0</v>
      </c>
      <c r="I1153" s="41">
        <f>Personal_Development!I1154</f>
        <v>0</v>
      </c>
      <c r="J1153" s="42">
        <f>Personal_Development!J1154</f>
        <v>0</v>
      </c>
      <c r="K1153" s="48"/>
      <c r="L1153" s="48"/>
      <c r="M1153" s="16"/>
      <c r="N1153" s="16"/>
      <c r="O1153" s="48"/>
      <c r="P1153" s="48"/>
      <c r="Q1153" s="48"/>
      <c r="R1153" s="48"/>
      <c r="S1153" s="48"/>
      <c r="T1153" s="48"/>
      <c r="U1153" s="48"/>
      <c r="V1153" s="48"/>
      <c r="W1153" s="20">
        <f t="shared" si="131"/>
        <v>0</v>
      </c>
      <c r="X1153" s="48"/>
      <c r="Y1153" s="48"/>
      <c r="Z1153" s="16"/>
      <c r="AA1153" s="16"/>
      <c r="AB1153" s="48"/>
      <c r="AC1153" s="48"/>
      <c r="AD1153" s="48"/>
      <c r="AE1153" s="48"/>
      <c r="AF1153" s="48"/>
      <c r="AG1153" s="48"/>
      <c r="AH1153" s="48"/>
      <c r="AI1153" s="48"/>
      <c r="AJ1153" s="24">
        <f t="shared" si="132"/>
        <v>0</v>
      </c>
      <c r="AK1153" s="48"/>
      <c r="AL1153" s="48"/>
      <c r="AM1153" s="16"/>
      <c r="AN1153" s="16"/>
      <c r="AO1153" s="48"/>
      <c r="AP1153" s="48"/>
      <c r="AQ1153" s="48"/>
      <c r="AR1153" s="48"/>
      <c r="AS1153" s="48"/>
      <c r="AT1153" s="48"/>
      <c r="AU1153" s="48"/>
      <c r="AV1153" s="48"/>
      <c r="AW1153" s="26">
        <f t="shared" si="133"/>
        <v>0</v>
      </c>
      <c r="AX1153" s="16">
        <f t="shared" si="134"/>
        <v>0</v>
      </c>
      <c r="AY1153" s="48"/>
      <c r="AZ1153" s="48"/>
      <c r="BA1153" s="129"/>
      <c r="BB1153" s="157"/>
      <c r="BC1153" s="156"/>
      <c r="BD1153" s="156"/>
      <c r="BE1153" s="156"/>
      <c r="BF1153" s="156"/>
      <c r="BG1153" s="156"/>
      <c r="BH1153" s="156"/>
      <c r="BI1153" s="156"/>
      <c r="BJ1153" s="16"/>
      <c r="BK1153" s="16"/>
      <c r="BL1153" s="16"/>
      <c r="BM1153" s="135"/>
      <c r="BN1153" s="135">
        <f t="shared" si="135"/>
        <v>0</v>
      </c>
      <c r="BO1153" s="131">
        <f t="shared" si="136"/>
        <v>0</v>
      </c>
      <c r="BP1153" s="65">
        <f t="shared" si="130"/>
        <v>5</v>
      </c>
      <c r="BS1153" s="29"/>
    </row>
    <row r="1154" spans="2:71" ht="24.95" customHeight="1">
      <c r="B1154" s="48">
        <f>Personal_Development!B1155</f>
        <v>0</v>
      </c>
      <c r="C1154" s="48">
        <f>Personal_Development!C1155</f>
        <v>0</v>
      </c>
      <c r="D1154" s="14">
        <f>Personal_Development!D1155</f>
        <v>0</v>
      </c>
      <c r="E1154" s="148">
        <f>Personal_Development!E1155</f>
        <v>0</v>
      </c>
      <c r="F1154" s="12">
        <f>Personal_Development!F1155</f>
        <v>0</v>
      </c>
      <c r="G1154" s="12">
        <f>Personal_Development!G1155</f>
        <v>0</v>
      </c>
      <c r="H1154" s="40">
        <f>Personal_Development!H1155</f>
        <v>0</v>
      </c>
      <c r="I1154" s="41">
        <f>Personal_Development!I1155</f>
        <v>0</v>
      </c>
      <c r="J1154" s="42">
        <f>Personal_Development!J1155</f>
        <v>0</v>
      </c>
      <c r="K1154" s="48"/>
      <c r="L1154" s="48"/>
      <c r="M1154" s="16"/>
      <c r="N1154" s="16"/>
      <c r="O1154" s="48"/>
      <c r="P1154" s="48"/>
      <c r="Q1154" s="48"/>
      <c r="R1154" s="48"/>
      <c r="S1154" s="48"/>
      <c r="T1154" s="48"/>
      <c r="U1154" s="48"/>
      <c r="V1154" s="48"/>
      <c r="W1154" s="20">
        <f t="shared" si="131"/>
        <v>0</v>
      </c>
      <c r="X1154" s="48"/>
      <c r="Y1154" s="48"/>
      <c r="Z1154" s="16"/>
      <c r="AA1154" s="16"/>
      <c r="AB1154" s="48"/>
      <c r="AC1154" s="48"/>
      <c r="AD1154" s="48"/>
      <c r="AE1154" s="48"/>
      <c r="AF1154" s="48"/>
      <c r="AG1154" s="48"/>
      <c r="AH1154" s="48"/>
      <c r="AI1154" s="48"/>
      <c r="AJ1154" s="24">
        <f t="shared" si="132"/>
        <v>0</v>
      </c>
      <c r="AK1154" s="48"/>
      <c r="AL1154" s="48"/>
      <c r="AM1154" s="16"/>
      <c r="AN1154" s="16"/>
      <c r="AO1154" s="48"/>
      <c r="AP1154" s="48"/>
      <c r="AQ1154" s="48"/>
      <c r="AR1154" s="48"/>
      <c r="AS1154" s="48"/>
      <c r="AT1154" s="48"/>
      <c r="AU1154" s="48"/>
      <c r="AV1154" s="48"/>
      <c r="AW1154" s="26">
        <f t="shared" si="133"/>
        <v>0</v>
      </c>
      <c r="AX1154" s="16">
        <f t="shared" si="134"/>
        <v>0</v>
      </c>
      <c r="AY1154" s="48"/>
      <c r="AZ1154" s="48"/>
      <c r="BA1154" s="129"/>
      <c r="BB1154" s="157"/>
      <c r="BC1154" s="156"/>
      <c r="BD1154" s="156"/>
      <c r="BE1154" s="156"/>
      <c r="BF1154" s="156"/>
      <c r="BG1154" s="156"/>
      <c r="BH1154" s="156"/>
      <c r="BI1154" s="156"/>
      <c r="BJ1154" s="16"/>
      <c r="BK1154" s="16"/>
      <c r="BL1154" s="16"/>
      <c r="BM1154" s="135"/>
      <c r="BN1154" s="135">
        <f t="shared" si="135"/>
        <v>0</v>
      </c>
      <c r="BO1154" s="131">
        <f t="shared" si="136"/>
        <v>0</v>
      </c>
      <c r="BP1154" s="65">
        <f t="shared" si="130"/>
        <v>5</v>
      </c>
      <c r="BS1154" s="29"/>
    </row>
    <row r="1155" spans="2:71" ht="24.95" customHeight="1">
      <c r="B1155" s="48">
        <f>Personal_Development!B1156</f>
        <v>0</v>
      </c>
      <c r="C1155" s="48">
        <f>Personal_Development!C1156</f>
        <v>0</v>
      </c>
      <c r="D1155" s="14">
        <f>Personal_Development!D1156</f>
        <v>0</v>
      </c>
      <c r="E1155" s="148">
        <f>Personal_Development!E1156</f>
        <v>0</v>
      </c>
      <c r="F1155" s="12">
        <f>Personal_Development!F1156</f>
        <v>0</v>
      </c>
      <c r="G1155" s="12">
        <f>Personal_Development!G1156</f>
        <v>0</v>
      </c>
      <c r="H1155" s="40">
        <f>Personal_Development!H1156</f>
        <v>0</v>
      </c>
      <c r="I1155" s="41">
        <f>Personal_Development!I1156</f>
        <v>0</v>
      </c>
      <c r="J1155" s="42">
        <f>Personal_Development!J1156</f>
        <v>0</v>
      </c>
      <c r="K1155" s="48"/>
      <c r="L1155" s="48"/>
      <c r="M1155" s="16"/>
      <c r="N1155" s="16"/>
      <c r="O1155" s="48"/>
      <c r="P1155" s="48"/>
      <c r="Q1155" s="48"/>
      <c r="R1155" s="48"/>
      <c r="S1155" s="48"/>
      <c r="T1155" s="48"/>
      <c r="U1155" s="48"/>
      <c r="V1155" s="48"/>
      <c r="W1155" s="20">
        <f t="shared" si="131"/>
        <v>0</v>
      </c>
      <c r="X1155" s="48"/>
      <c r="Y1155" s="48"/>
      <c r="Z1155" s="16"/>
      <c r="AA1155" s="16"/>
      <c r="AB1155" s="48"/>
      <c r="AC1155" s="48"/>
      <c r="AD1155" s="48"/>
      <c r="AE1155" s="48"/>
      <c r="AF1155" s="48"/>
      <c r="AG1155" s="48"/>
      <c r="AH1155" s="48"/>
      <c r="AI1155" s="48"/>
      <c r="AJ1155" s="24">
        <f t="shared" si="132"/>
        <v>0</v>
      </c>
      <c r="AK1155" s="48"/>
      <c r="AL1155" s="48"/>
      <c r="AM1155" s="16"/>
      <c r="AN1155" s="16"/>
      <c r="AO1155" s="48"/>
      <c r="AP1155" s="48"/>
      <c r="AQ1155" s="48"/>
      <c r="AR1155" s="48"/>
      <c r="AS1155" s="48"/>
      <c r="AT1155" s="48"/>
      <c r="AU1155" s="48"/>
      <c r="AV1155" s="48"/>
      <c r="AW1155" s="26">
        <f t="shared" si="133"/>
        <v>0</v>
      </c>
      <c r="AX1155" s="16">
        <f t="shared" si="134"/>
        <v>0</v>
      </c>
      <c r="AY1155" s="48"/>
      <c r="AZ1155" s="48"/>
      <c r="BA1155" s="129"/>
      <c r="BB1155" s="157"/>
      <c r="BC1155" s="156"/>
      <c r="BD1155" s="156"/>
      <c r="BE1155" s="156"/>
      <c r="BF1155" s="156"/>
      <c r="BG1155" s="156"/>
      <c r="BH1155" s="156"/>
      <c r="BI1155" s="156"/>
      <c r="BJ1155" s="16"/>
      <c r="BK1155" s="16"/>
      <c r="BL1155" s="16"/>
      <c r="BM1155" s="135"/>
      <c r="BN1155" s="135">
        <f t="shared" si="135"/>
        <v>0</v>
      </c>
      <c r="BO1155" s="131">
        <f t="shared" si="136"/>
        <v>0</v>
      </c>
      <c r="BP1155" s="65">
        <f t="shared" si="130"/>
        <v>5</v>
      </c>
      <c r="BS1155" s="29"/>
    </row>
    <row r="1156" spans="2:71" ht="24.95" customHeight="1">
      <c r="B1156" s="48">
        <f>Personal_Development!B1157</f>
        <v>0</v>
      </c>
      <c r="C1156" s="48">
        <f>Personal_Development!C1157</f>
        <v>0</v>
      </c>
      <c r="D1156" s="14">
        <f>Personal_Development!D1157</f>
        <v>0</v>
      </c>
      <c r="E1156" s="148">
        <f>Personal_Development!E1157</f>
        <v>0</v>
      </c>
      <c r="F1156" s="12">
        <f>Personal_Development!F1157</f>
        <v>0</v>
      </c>
      <c r="G1156" s="12">
        <f>Personal_Development!G1157</f>
        <v>0</v>
      </c>
      <c r="H1156" s="40">
        <f>Personal_Development!H1157</f>
        <v>0</v>
      </c>
      <c r="I1156" s="41">
        <f>Personal_Development!I1157</f>
        <v>0</v>
      </c>
      <c r="J1156" s="42">
        <f>Personal_Development!J1157</f>
        <v>0</v>
      </c>
      <c r="K1156" s="48"/>
      <c r="L1156" s="48"/>
      <c r="M1156" s="16"/>
      <c r="N1156" s="16"/>
      <c r="O1156" s="48"/>
      <c r="P1156" s="48"/>
      <c r="Q1156" s="48"/>
      <c r="R1156" s="48"/>
      <c r="S1156" s="48"/>
      <c r="T1156" s="48"/>
      <c r="U1156" s="48"/>
      <c r="V1156" s="48"/>
      <c r="W1156" s="20">
        <f t="shared" si="131"/>
        <v>0</v>
      </c>
      <c r="X1156" s="48"/>
      <c r="Y1156" s="48"/>
      <c r="Z1156" s="16"/>
      <c r="AA1156" s="16"/>
      <c r="AB1156" s="48"/>
      <c r="AC1156" s="48"/>
      <c r="AD1156" s="48"/>
      <c r="AE1156" s="48"/>
      <c r="AF1156" s="48"/>
      <c r="AG1156" s="48"/>
      <c r="AH1156" s="48"/>
      <c r="AI1156" s="48"/>
      <c r="AJ1156" s="24">
        <f t="shared" si="132"/>
        <v>0</v>
      </c>
      <c r="AK1156" s="48"/>
      <c r="AL1156" s="48"/>
      <c r="AM1156" s="16"/>
      <c r="AN1156" s="16"/>
      <c r="AO1156" s="48"/>
      <c r="AP1156" s="48"/>
      <c r="AQ1156" s="48"/>
      <c r="AR1156" s="48"/>
      <c r="AS1156" s="48"/>
      <c r="AT1156" s="48"/>
      <c r="AU1156" s="48"/>
      <c r="AV1156" s="48"/>
      <c r="AW1156" s="26">
        <f t="shared" si="133"/>
        <v>0</v>
      </c>
      <c r="AX1156" s="16">
        <f t="shared" si="134"/>
        <v>0</v>
      </c>
      <c r="AY1156" s="48"/>
      <c r="AZ1156" s="48"/>
      <c r="BA1156" s="129"/>
      <c r="BB1156" s="157"/>
      <c r="BC1156" s="156"/>
      <c r="BD1156" s="156"/>
      <c r="BE1156" s="156"/>
      <c r="BF1156" s="156"/>
      <c r="BG1156" s="156"/>
      <c r="BH1156" s="156"/>
      <c r="BI1156" s="156"/>
      <c r="BJ1156" s="16"/>
      <c r="BK1156" s="16"/>
      <c r="BL1156" s="16"/>
      <c r="BM1156" s="135"/>
      <c r="BN1156" s="135">
        <f t="shared" si="135"/>
        <v>0</v>
      </c>
      <c r="BO1156" s="131">
        <f t="shared" si="136"/>
        <v>0</v>
      </c>
      <c r="BP1156" s="65">
        <f t="shared" ref="BP1156:BP1219" si="137">ROUND(IF($BO1156&gt;=11,"1",IF($BO1156&gt;=7,"2",IF($BO1156&gt;=4,"3",IF($BO1156&gt;0,"4",IF($BO1156=0,"5"))))),2)</f>
        <v>5</v>
      </c>
      <c r="BS1156" s="29"/>
    </row>
    <row r="1157" spans="2:71" ht="24.95" customHeight="1">
      <c r="B1157" s="48">
        <f>Personal_Development!B1158</f>
        <v>0</v>
      </c>
      <c r="C1157" s="48">
        <f>Personal_Development!C1158</f>
        <v>0</v>
      </c>
      <c r="D1157" s="14">
        <f>Personal_Development!D1158</f>
        <v>0</v>
      </c>
      <c r="E1157" s="148">
        <f>Personal_Development!E1158</f>
        <v>0</v>
      </c>
      <c r="F1157" s="12">
        <f>Personal_Development!F1158</f>
        <v>0</v>
      </c>
      <c r="G1157" s="12">
        <f>Personal_Development!G1158</f>
        <v>0</v>
      </c>
      <c r="H1157" s="40">
        <f>Personal_Development!H1158</f>
        <v>0</v>
      </c>
      <c r="I1157" s="41">
        <f>Personal_Development!I1158</f>
        <v>0</v>
      </c>
      <c r="J1157" s="42">
        <f>Personal_Development!J1158</f>
        <v>0</v>
      </c>
      <c r="K1157" s="48"/>
      <c r="L1157" s="48"/>
      <c r="M1157" s="16"/>
      <c r="N1157" s="16"/>
      <c r="O1157" s="48"/>
      <c r="P1157" s="48"/>
      <c r="Q1157" s="48"/>
      <c r="R1157" s="48"/>
      <c r="S1157" s="48"/>
      <c r="T1157" s="48"/>
      <c r="U1157" s="48"/>
      <c r="V1157" s="48"/>
      <c r="W1157" s="20">
        <f t="shared" si="131"/>
        <v>0</v>
      </c>
      <c r="X1157" s="48"/>
      <c r="Y1157" s="48"/>
      <c r="Z1157" s="16"/>
      <c r="AA1157" s="16"/>
      <c r="AB1157" s="48"/>
      <c r="AC1157" s="48"/>
      <c r="AD1157" s="48"/>
      <c r="AE1157" s="48"/>
      <c r="AF1157" s="48"/>
      <c r="AG1157" s="48"/>
      <c r="AH1157" s="48"/>
      <c r="AI1157" s="48"/>
      <c r="AJ1157" s="24">
        <f t="shared" si="132"/>
        <v>0</v>
      </c>
      <c r="AK1157" s="48"/>
      <c r="AL1157" s="48"/>
      <c r="AM1157" s="16"/>
      <c r="AN1157" s="16"/>
      <c r="AO1157" s="48"/>
      <c r="AP1157" s="48"/>
      <c r="AQ1157" s="48"/>
      <c r="AR1157" s="48"/>
      <c r="AS1157" s="48"/>
      <c r="AT1157" s="48"/>
      <c r="AU1157" s="48"/>
      <c r="AV1157" s="48"/>
      <c r="AW1157" s="26">
        <f t="shared" si="133"/>
        <v>0</v>
      </c>
      <c r="AX1157" s="16">
        <f t="shared" si="134"/>
        <v>0</v>
      </c>
      <c r="AY1157" s="48"/>
      <c r="AZ1157" s="48"/>
      <c r="BA1157" s="129"/>
      <c r="BB1157" s="157"/>
      <c r="BC1157" s="156"/>
      <c r="BD1157" s="156"/>
      <c r="BE1157" s="156"/>
      <c r="BF1157" s="156"/>
      <c r="BG1157" s="156"/>
      <c r="BH1157" s="156"/>
      <c r="BI1157" s="156"/>
      <c r="BJ1157" s="16"/>
      <c r="BK1157" s="16"/>
      <c r="BL1157" s="16"/>
      <c r="BM1157" s="135"/>
      <c r="BN1157" s="135">
        <f t="shared" si="135"/>
        <v>0</v>
      </c>
      <c r="BO1157" s="131">
        <f t="shared" si="136"/>
        <v>0</v>
      </c>
      <c r="BP1157" s="65">
        <f t="shared" si="137"/>
        <v>5</v>
      </c>
      <c r="BS1157" s="29"/>
    </row>
    <row r="1158" spans="2:71" ht="24.95" customHeight="1">
      <c r="B1158" s="48">
        <f>Personal_Development!B1159</f>
        <v>0</v>
      </c>
      <c r="C1158" s="48">
        <f>Personal_Development!C1159</f>
        <v>0</v>
      </c>
      <c r="D1158" s="14">
        <f>Personal_Development!D1159</f>
        <v>0</v>
      </c>
      <c r="E1158" s="148">
        <f>Personal_Development!E1159</f>
        <v>0</v>
      </c>
      <c r="F1158" s="12">
        <f>Personal_Development!F1159</f>
        <v>0</v>
      </c>
      <c r="G1158" s="12">
        <f>Personal_Development!G1159</f>
        <v>0</v>
      </c>
      <c r="H1158" s="40">
        <f>Personal_Development!H1159</f>
        <v>0</v>
      </c>
      <c r="I1158" s="41">
        <f>Personal_Development!I1159</f>
        <v>0</v>
      </c>
      <c r="J1158" s="42">
        <f>Personal_Development!J1159</f>
        <v>0</v>
      </c>
      <c r="K1158" s="48"/>
      <c r="L1158" s="48"/>
      <c r="M1158" s="16"/>
      <c r="N1158" s="16"/>
      <c r="O1158" s="48"/>
      <c r="P1158" s="48"/>
      <c r="Q1158" s="48"/>
      <c r="R1158" s="48"/>
      <c r="S1158" s="48"/>
      <c r="T1158" s="48"/>
      <c r="U1158" s="48"/>
      <c r="V1158" s="48"/>
      <c r="W1158" s="20">
        <f t="shared" si="131"/>
        <v>0</v>
      </c>
      <c r="X1158" s="48"/>
      <c r="Y1158" s="48"/>
      <c r="Z1158" s="16"/>
      <c r="AA1158" s="16"/>
      <c r="AB1158" s="48"/>
      <c r="AC1158" s="48"/>
      <c r="AD1158" s="48"/>
      <c r="AE1158" s="48"/>
      <c r="AF1158" s="48"/>
      <c r="AG1158" s="48"/>
      <c r="AH1158" s="48"/>
      <c r="AI1158" s="48"/>
      <c r="AJ1158" s="24">
        <f t="shared" si="132"/>
        <v>0</v>
      </c>
      <c r="AK1158" s="48"/>
      <c r="AL1158" s="48"/>
      <c r="AM1158" s="16"/>
      <c r="AN1158" s="16"/>
      <c r="AO1158" s="48"/>
      <c r="AP1158" s="48"/>
      <c r="AQ1158" s="48"/>
      <c r="AR1158" s="48"/>
      <c r="AS1158" s="48"/>
      <c r="AT1158" s="48"/>
      <c r="AU1158" s="48"/>
      <c r="AV1158" s="48"/>
      <c r="AW1158" s="26">
        <f t="shared" si="133"/>
        <v>0</v>
      </c>
      <c r="AX1158" s="16">
        <f t="shared" si="134"/>
        <v>0</v>
      </c>
      <c r="AY1158" s="48"/>
      <c r="AZ1158" s="48"/>
      <c r="BA1158" s="129"/>
      <c r="BB1158" s="157"/>
      <c r="BC1158" s="156"/>
      <c r="BD1158" s="156"/>
      <c r="BE1158" s="156"/>
      <c r="BF1158" s="156"/>
      <c r="BG1158" s="156"/>
      <c r="BH1158" s="156"/>
      <c r="BI1158" s="156"/>
      <c r="BJ1158" s="16"/>
      <c r="BK1158" s="16"/>
      <c r="BL1158" s="16"/>
      <c r="BM1158" s="135"/>
      <c r="BN1158" s="135">
        <f t="shared" si="135"/>
        <v>0</v>
      </c>
      <c r="BO1158" s="131">
        <f t="shared" si="136"/>
        <v>0</v>
      </c>
      <c r="BP1158" s="65">
        <f t="shared" si="137"/>
        <v>5</v>
      </c>
      <c r="BS1158" s="29"/>
    </row>
    <row r="1159" spans="2:71" ht="24.95" customHeight="1">
      <c r="B1159" s="48">
        <f>Personal_Development!B1160</f>
        <v>0</v>
      </c>
      <c r="C1159" s="48">
        <f>Personal_Development!C1160</f>
        <v>0</v>
      </c>
      <c r="D1159" s="14">
        <f>Personal_Development!D1160</f>
        <v>0</v>
      </c>
      <c r="E1159" s="148">
        <f>Personal_Development!E1160</f>
        <v>0</v>
      </c>
      <c r="F1159" s="12">
        <f>Personal_Development!F1160</f>
        <v>0</v>
      </c>
      <c r="G1159" s="12">
        <f>Personal_Development!G1160</f>
        <v>0</v>
      </c>
      <c r="H1159" s="40">
        <f>Personal_Development!H1160</f>
        <v>0</v>
      </c>
      <c r="I1159" s="41">
        <f>Personal_Development!I1160</f>
        <v>0</v>
      </c>
      <c r="J1159" s="42">
        <f>Personal_Development!J1160</f>
        <v>0</v>
      </c>
      <c r="K1159" s="48"/>
      <c r="L1159" s="48"/>
      <c r="M1159" s="16"/>
      <c r="N1159" s="16"/>
      <c r="O1159" s="48"/>
      <c r="P1159" s="48"/>
      <c r="Q1159" s="48"/>
      <c r="R1159" s="48"/>
      <c r="S1159" s="48"/>
      <c r="T1159" s="48"/>
      <c r="U1159" s="48"/>
      <c r="V1159" s="48"/>
      <c r="W1159" s="20">
        <f t="shared" si="131"/>
        <v>0</v>
      </c>
      <c r="X1159" s="48"/>
      <c r="Y1159" s="48"/>
      <c r="Z1159" s="16"/>
      <c r="AA1159" s="16"/>
      <c r="AB1159" s="48"/>
      <c r="AC1159" s="48"/>
      <c r="AD1159" s="48"/>
      <c r="AE1159" s="48"/>
      <c r="AF1159" s="48"/>
      <c r="AG1159" s="48"/>
      <c r="AH1159" s="48"/>
      <c r="AI1159" s="48"/>
      <c r="AJ1159" s="24">
        <f t="shared" si="132"/>
        <v>0</v>
      </c>
      <c r="AK1159" s="48"/>
      <c r="AL1159" s="48"/>
      <c r="AM1159" s="16"/>
      <c r="AN1159" s="16"/>
      <c r="AO1159" s="48"/>
      <c r="AP1159" s="48"/>
      <c r="AQ1159" s="48"/>
      <c r="AR1159" s="48"/>
      <c r="AS1159" s="48"/>
      <c r="AT1159" s="48"/>
      <c r="AU1159" s="48"/>
      <c r="AV1159" s="48"/>
      <c r="AW1159" s="26">
        <f t="shared" si="133"/>
        <v>0</v>
      </c>
      <c r="AX1159" s="16">
        <f t="shared" si="134"/>
        <v>0</v>
      </c>
      <c r="AY1159" s="48"/>
      <c r="AZ1159" s="48"/>
      <c r="BA1159" s="129"/>
      <c r="BB1159" s="157"/>
      <c r="BC1159" s="156"/>
      <c r="BD1159" s="156"/>
      <c r="BE1159" s="156"/>
      <c r="BF1159" s="156"/>
      <c r="BG1159" s="156"/>
      <c r="BH1159" s="156"/>
      <c r="BI1159" s="156"/>
      <c r="BJ1159" s="16"/>
      <c r="BK1159" s="16"/>
      <c r="BL1159" s="16"/>
      <c r="BM1159" s="135"/>
      <c r="BN1159" s="135">
        <f t="shared" si="135"/>
        <v>0</v>
      </c>
      <c r="BO1159" s="131">
        <f t="shared" si="136"/>
        <v>0</v>
      </c>
      <c r="BP1159" s="65">
        <f t="shared" si="137"/>
        <v>5</v>
      </c>
      <c r="BS1159" s="29"/>
    </row>
    <row r="1160" spans="2:71" ht="24.95" customHeight="1">
      <c r="B1160" s="48">
        <f>Personal_Development!B1161</f>
        <v>0</v>
      </c>
      <c r="C1160" s="48">
        <f>Personal_Development!C1161</f>
        <v>0</v>
      </c>
      <c r="D1160" s="14">
        <f>Personal_Development!D1161</f>
        <v>0</v>
      </c>
      <c r="E1160" s="148">
        <f>Personal_Development!E1161</f>
        <v>0</v>
      </c>
      <c r="F1160" s="12">
        <f>Personal_Development!F1161</f>
        <v>0</v>
      </c>
      <c r="G1160" s="12">
        <f>Personal_Development!G1161</f>
        <v>0</v>
      </c>
      <c r="H1160" s="40">
        <f>Personal_Development!H1161</f>
        <v>0</v>
      </c>
      <c r="I1160" s="41">
        <f>Personal_Development!I1161</f>
        <v>0</v>
      </c>
      <c r="J1160" s="42">
        <f>Personal_Development!J1161</f>
        <v>0</v>
      </c>
      <c r="K1160" s="48"/>
      <c r="L1160" s="48"/>
      <c r="M1160" s="16"/>
      <c r="N1160" s="16"/>
      <c r="O1160" s="48"/>
      <c r="P1160" s="48"/>
      <c r="Q1160" s="48"/>
      <c r="R1160" s="48"/>
      <c r="S1160" s="48"/>
      <c r="T1160" s="48"/>
      <c r="U1160" s="48"/>
      <c r="V1160" s="48"/>
      <c r="W1160" s="20">
        <f t="shared" si="131"/>
        <v>0</v>
      </c>
      <c r="X1160" s="48"/>
      <c r="Y1160" s="48"/>
      <c r="Z1160" s="16"/>
      <c r="AA1160" s="16"/>
      <c r="AB1160" s="48"/>
      <c r="AC1160" s="48"/>
      <c r="AD1160" s="48"/>
      <c r="AE1160" s="48"/>
      <c r="AF1160" s="48"/>
      <c r="AG1160" s="48"/>
      <c r="AH1160" s="48"/>
      <c r="AI1160" s="48"/>
      <c r="AJ1160" s="24">
        <f t="shared" si="132"/>
        <v>0</v>
      </c>
      <c r="AK1160" s="48"/>
      <c r="AL1160" s="48"/>
      <c r="AM1160" s="16"/>
      <c r="AN1160" s="16"/>
      <c r="AO1160" s="48"/>
      <c r="AP1160" s="48"/>
      <c r="AQ1160" s="48"/>
      <c r="AR1160" s="48"/>
      <c r="AS1160" s="48"/>
      <c r="AT1160" s="48"/>
      <c r="AU1160" s="48"/>
      <c r="AV1160" s="48"/>
      <c r="AW1160" s="26">
        <f t="shared" si="133"/>
        <v>0</v>
      </c>
      <c r="AX1160" s="16">
        <f t="shared" si="134"/>
        <v>0</v>
      </c>
      <c r="AY1160" s="48"/>
      <c r="AZ1160" s="48"/>
      <c r="BA1160" s="129"/>
      <c r="BB1160" s="157"/>
      <c r="BC1160" s="156"/>
      <c r="BD1160" s="156"/>
      <c r="BE1160" s="156"/>
      <c r="BF1160" s="156"/>
      <c r="BG1160" s="156"/>
      <c r="BH1160" s="156"/>
      <c r="BI1160" s="156"/>
      <c r="BJ1160" s="16"/>
      <c r="BK1160" s="16"/>
      <c r="BL1160" s="16"/>
      <c r="BM1160" s="135"/>
      <c r="BN1160" s="135">
        <f t="shared" si="135"/>
        <v>0</v>
      </c>
      <c r="BO1160" s="131">
        <f t="shared" si="136"/>
        <v>0</v>
      </c>
      <c r="BP1160" s="65">
        <f t="shared" si="137"/>
        <v>5</v>
      </c>
      <c r="BS1160" s="29"/>
    </row>
    <row r="1161" spans="2:71" ht="24.95" customHeight="1">
      <c r="B1161" s="48">
        <f>Personal_Development!B1162</f>
        <v>0</v>
      </c>
      <c r="C1161" s="48">
        <f>Personal_Development!C1162</f>
        <v>0</v>
      </c>
      <c r="D1161" s="14">
        <f>Personal_Development!D1162</f>
        <v>0</v>
      </c>
      <c r="E1161" s="148">
        <f>Personal_Development!E1162</f>
        <v>0</v>
      </c>
      <c r="F1161" s="12">
        <f>Personal_Development!F1162</f>
        <v>0</v>
      </c>
      <c r="G1161" s="12">
        <f>Personal_Development!G1162</f>
        <v>0</v>
      </c>
      <c r="H1161" s="40">
        <f>Personal_Development!H1162</f>
        <v>0</v>
      </c>
      <c r="I1161" s="41">
        <f>Personal_Development!I1162</f>
        <v>0</v>
      </c>
      <c r="J1161" s="42">
        <f>Personal_Development!J1162</f>
        <v>0</v>
      </c>
      <c r="K1161" s="48"/>
      <c r="L1161" s="48"/>
      <c r="M1161" s="16"/>
      <c r="N1161" s="16"/>
      <c r="O1161" s="48"/>
      <c r="P1161" s="48"/>
      <c r="Q1161" s="48"/>
      <c r="R1161" s="48"/>
      <c r="S1161" s="48"/>
      <c r="T1161" s="48"/>
      <c r="U1161" s="48"/>
      <c r="V1161" s="48"/>
      <c r="W1161" s="20">
        <f t="shared" si="131"/>
        <v>0</v>
      </c>
      <c r="X1161" s="48"/>
      <c r="Y1161" s="48"/>
      <c r="Z1161" s="16"/>
      <c r="AA1161" s="16"/>
      <c r="AB1161" s="48"/>
      <c r="AC1161" s="48"/>
      <c r="AD1161" s="48"/>
      <c r="AE1161" s="48"/>
      <c r="AF1161" s="48"/>
      <c r="AG1161" s="48"/>
      <c r="AH1161" s="48"/>
      <c r="AI1161" s="48"/>
      <c r="AJ1161" s="24">
        <f t="shared" si="132"/>
        <v>0</v>
      </c>
      <c r="AK1161" s="48"/>
      <c r="AL1161" s="48"/>
      <c r="AM1161" s="16"/>
      <c r="AN1161" s="16"/>
      <c r="AO1161" s="48"/>
      <c r="AP1161" s="48"/>
      <c r="AQ1161" s="48"/>
      <c r="AR1161" s="48"/>
      <c r="AS1161" s="48"/>
      <c r="AT1161" s="48"/>
      <c r="AU1161" s="48"/>
      <c r="AV1161" s="48"/>
      <c r="AW1161" s="26">
        <f t="shared" si="133"/>
        <v>0</v>
      </c>
      <c r="AX1161" s="16">
        <f t="shared" si="134"/>
        <v>0</v>
      </c>
      <c r="AY1161" s="48"/>
      <c r="AZ1161" s="48"/>
      <c r="BA1161" s="129"/>
      <c r="BB1161" s="157"/>
      <c r="BC1161" s="156"/>
      <c r="BD1161" s="156"/>
      <c r="BE1161" s="156"/>
      <c r="BF1161" s="156"/>
      <c r="BG1161" s="156"/>
      <c r="BH1161" s="156"/>
      <c r="BI1161" s="156"/>
      <c r="BJ1161" s="16"/>
      <c r="BK1161" s="16"/>
      <c r="BL1161" s="16"/>
      <c r="BM1161" s="135"/>
      <c r="BN1161" s="135">
        <f t="shared" si="135"/>
        <v>0</v>
      </c>
      <c r="BO1161" s="131">
        <f t="shared" si="136"/>
        <v>0</v>
      </c>
      <c r="BP1161" s="65">
        <f t="shared" si="137"/>
        <v>5</v>
      </c>
      <c r="BS1161" s="29"/>
    </row>
    <row r="1162" spans="2:71" ht="24.95" customHeight="1">
      <c r="B1162" s="48">
        <f>Personal_Development!B1163</f>
        <v>0</v>
      </c>
      <c r="C1162" s="48">
        <f>Personal_Development!C1163</f>
        <v>0</v>
      </c>
      <c r="D1162" s="14">
        <f>Personal_Development!D1163</f>
        <v>0</v>
      </c>
      <c r="E1162" s="148">
        <f>Personal_Development!E1163</f>
        <v>0</v>
      </c>
      <c r="F1162" s="12">
        <f>Personal_Development!F1163</f>
        <v>0</v>
      </c>
      <c r="G1162" s="12">
        <f>Personal_Development!G1163</f>
        <v>0</v>
      </c>
      <c r="H1162" s="40">
        <f>Personal_Development!H1163</f>
        <v>0</v>
      </c>
      <c r="I1162" s="41">
        <f>Personal_Development!I1163</f>
        <v>0</v>
      </c>
      <c r="J1162" s="42">
        <f>Personal_Development!J1163</f>
        <v>0</v>
      </c>
      <c r="K1162" s="48"/>
      <c r="L1162" s="48"/>
      <c r="M1162" s="16"/>
      <c r="N1162" s="16"/>
      <c r="O1162" s="48"/>
      <c r="P1162" s="48"/>
      <c r="Q1162" s="48"/>
      <c r="R1162" s="48"/>
      <c r="S1162" s="48"/>
      <c r="T1162" s="48"/>
      <c r="U1162" s="48"/>
      <c r="V1162" s="48"/>
      <c r="W1162" s="20">
        <f t="shared" si="131"/>
        <v>0</v>
      </c>
      <c r="X1162" s="48"/>
      <c r="Y1162" s="48"/>
      <c r="Z1162" s="16"/>
      <c r="AA1162" s="16"/>
      <c r="AB1162" s="48"/>
      <c r="AC1162" s="48"/>
      <c r="AD1162" s="48"/>
      <c r="AE1162" s="48"/>
      <c r="AF1162" s="48"/>
      <c r="AG1162" s="48"/>
      <c r="AH1162" s="48"/>
      <c r="AI1162" s="48"/>
      <c r="AJ1162" s="24">
        <f t="shared" si="132"/>
        <v>0</v>
      </c>
      <c r="AK1162" s="48"/>
      <c r="AL1162" s="48"/>
      <c r="AM1162" s="16"/>
      <c r="AN1162" s="16"/>
      <c r="AO1162" s="48"/>
      <c r="AP1162" s="48"/>
      <c r="AQ1162" s="48"/>
      <c r="AR1162" s="48"/>
      <c r="AS1162" s="48"/>
      <c r="AT1162" s="48"/>
      <c r="AU1162" s="48"/>
      <c r="AV1162" s="48"/>
      <c r="AW1162" s="26">
        <f t="shared" si="133"/>
        <v>0</v>
      </c>
      <c r="AX1162" s="16">
        <f t="shared" si="134"/>
        <v>0</v>
      </c>
      <c r="AY1162" s="48"/>
      <c r="AZ1162" s="48"/>
      <c r="BA1162" s="129"/>
      <c r="BB1162" s="157"/>
      <c r="BC1162" s="156"/>
      <c r="BD1162" s="156"/>
      <c r="BE1162" s="156"/>
      <c r="BF1162" s="156"/>
      <c r="BG1162" s="156"/>
      <c r="BH1162" s="156"/>
      <c r="BI1162" s="156"/>
      <c r="BJ1162" s="16"/>
      <c r="BK1162" s="16"/>
      <c r="BL1162" s="16"/>
      <c r="BM1162" s="135"/>
      <c r="BN1162" s="135">
        <f t="shared" si="135"/>
        <v>0</v>
      </c>
      <c r="BO1162" s="131">
        <f t="shared" si="136"/>
        <v>0</v>
      </c>
      <c r="BP1162" s="65">
        <f t="shared" si="137"/>
        <v>5</v>
      </c>
      <c r="BS1162" s="29"/>
    </row>
    <row r="1163" spans="2:71" ht="24.95" customHeight="1">
      <c r="B1163" s="48">
        <f>Personal_Development!B1164</f>
        <v>0</v>
      </c>
      <c r="C1163" s="48">
        <f>Personal_Development!C1164</f>
        <v>0</v>
      </c>
      <c r="D1163" s="14">
        <f>Personal_Development!D1164</f>
        <v>0</v>
      </c>
      <c r="E1163" s="148">
        <f>Personal_Development!E1164</f>
        <v>0</v>
      </c>
      <c r="F1163" s="12">
        <f>Personal_Development!F1164</f>
        <v>0</v>
      </c>
      <c r="G1163" s="12">
        <f>Personal_Development!G1164</f>
        <v>0</v>
      </c>
      <c r="H1163" s="40">
        <f>Personal_Development!H1164</f>
        <v>0</v>
      </c>
      <c r="I1163" s="41">
        <f>Personal_Development!I1164</f>
        <v>0</v>
      </c>
      <c r="J1163" s="42">
        <f>Personal_Development!J1164</f>
        <v>0</v>
      </c>
      <c r="K1163" s="48"/>
      <c r="L1163" s="48"/>
      <c r="M1163" s="16"/>
      <c r="N1163" s="16"/>
      <c r="O1163" s="48"/>
      <c r="P1163" s="48"/>
      <c r="Q1163" s="48"/>
      <c r="R1163" s="48"/>
      <c r="S1163" s="48"/>
      <c r="T1163" s="48"/>
      <c r="U1163" s="48"/>
      <c r="V1163" s="48"/>
      <c r="W1163" s="20">
        <f t="shared" si="131"/>
        <v>0</v>
      </c>
      <c r="X1163" s="48"/>
      <c r="Y1163" s="48"/>
      <c r="Z1163" s="16"/>
      <c r="AA1163" s="16"/>
      <c r="AB1163" s="48"/>
      <c r="AC1163" s="48"/>
      <c r="AD1163" s="48"/>
      <c r="AE1163" s="48"/>
      <c r="AF1163" s="48"/>
      <c r="AG1163" s="48"/>
      <c r="AH1163" s="48"/>
      <c r="AI1163" s="48"/>
      <c r="AJ1163" s="24">
        <f t="shared" si="132"/>
        <v>0</v>
      </c>
      <c r="AK1163" s="48"/>
      <c r="AL1163" s="48"/>
      <c r="AM1163" s="16"/>
      <c r="AN1163" s="16"/>
      <c r="AO1163" s="48"/>
      <c r="AP1163" s="48"/>
      <c r="AQ1163" s="48"/>
      <c r="AR1163" s="48"/>
      <c r="AS1163" s="48"/>
      <c r="AT1163" s="48"/>
      <c r="AU1163" s="48"/>
      <c r="AV1163" s="48"/>
      <c r="AW1163" s="26">
        <f t="shared" si="133"/>
        <v>0</v>
      </c>
      <c r="AX1163" s="16">
        <f t="shared" si="134"/>
        <v>0</v>
      </c>
      <c r="AY1163" s="48"/>
      <c r="AZ1163" s="48"/>
      <c r="BA1163" s="129"/>
      <c r="BB1163" s="157"/>
      <c r="BC1163" s="156"/>
      <c r="BD1163" s="156"/>
      <c r="BE1163" s="156"/>
      <c r="BF1163" s="156"/>
      <c r="BG1163" s="156"/>
      <c r="BH1163" s="156"/>
      <c r="BI1163" s="156"/>
      <c r="BJ1163" s="16"/>
      <c r="BK1163" s="16"/>
      <c r="BL1163" s="16"/>
      <c r="BM1163" s="135"/>
      <c r="BN1163" s="135">
        <f t="shared" si="135"/>
        <v>0</v>
      </c>
      <c r="BO1163" s="131">
        <f t="shared" si="136"/>
        <v>0</v>
      </c>
      <c r="BP1163" s="65">
        <f t="shared" si="137"/>
        <v>5</v>
      </c>
      <c r="BS1163" s="29"/>
    </row>
    <row r="1164" spans="2:71" ht="24.95" customHeight="1">
      <c r="B1164" s="48">
        <f>Personal_Development!B1165</f>
        <v>0</v>
      </c>
      <c r="C1164" s="48">
        <f>Personal_Development!C1165</f>
        <v>0</v>
      </c>
      <c r="D1164" s="14">
        <f>Personal_Development!D1165</f>
        <v>0</v>
      </c>
      <c r="E1164" s="148">
        <f>Personal_Development!E1165</f>
        <v>0</v>
      </c>
      <c r="F1164" s="12">
        <f>Personal_Development!F1165</f>
        <v>0</v>
      </c>
      <c r="G1164" s="12">
        <f>Personal_Development!G1165</f>
        <v>0</v>
      </c>
      <c r="H1164" s="40">
        <f>Personal_Development!H1165</f>
        <v>0</v>
      </c>
      <c r="I1164" s="41">
        <f>Personal_Development!I1165</f>
        <v>0</v>
      </c>
      <c r="J1164" s="42">
        <f>Personal_Development!J1165</f>
        <v>0</v>
      </c>
      <c r="K1164" s="48"/>
      <c r="L1164" s="48"/>
      <c r="M1164" s="16"/>
      <c r="N1164" s="16"/>
      <c r="O1164" s="48"/>
      <c r="P1164" s="48"/>
      <c r="Q1164" s="48"/>
      <c r="R1164" s="48"/>
      <c r="S1164" s="48"/>
      <c r="T1164" s="48"/>
      <c r="U1164" s="48"/>
      <c r="V1164" s="48"/>
      <c r="W1164" s="20">
        <f t="shared" si="131"/>
        <v>0</v>
      </c>
      <c r="X1164" s="48"/>
      <c r="Y1164" s="48"/>
      <c r="Z1164" s="16"/>
      <c r="AA1164" s="16"/>
      <c r="AB1164" s="48"/>
      <c r="AC1164" s="48"/>
      <c r="AD1164" s="48"/>
      <c r="AE1164" s="48"/>
      <c r="AF1164" s="48"/>
      <c r="AG1164" s="48"/>
      <c r="AH1164" s="48"/>
      <c r="AI1164" s="48"/>
      <c r="AJ1164" s="24">
        <f t="shared" si="132"/>
        <v>0</v>
      </c>
      <c r="AK1164" s="48"/>
      <c r="AL1164" s="48"/>
      <c r="AM1164" s="16"/>
      <c r="AN1164" s="16"/>
      <c r="AO1164" s="48"/>
      <c r="AP1164" s="48"/>
      <c r="AQ1164" s="48"/>
      <c r="AR1164" s="48"/>
      <c r="AS1164" s="48"/>
      <c r="AT1164" s="48"/>
      <c r="AU1164" s="48"/>
      <c r="AV1164" s="48"/>
      <c r="AW1164" s="26">
        <f t="shared" si="133"/>
        <v>0</v>
      </c>
      <c r="AX1164" s="16">
        <f t="shared" si="134"/>
        <v>0</v>
      </c>
      <c r="AY1164" s="48"/>
      <c r="AZ1164" s="48"/>
      <c r="BA1164" s="129"/>
      <c r="BB1164" s="157"/>
      <c r="BC1164" s="156"/>
      <c r="BD1164" s="156"/>
      <c r="BE1164" s="156"/>
      <c r="BF1164" s="156"/>
      <c r="BG1164" s="156"/>
      <c r="BH1164" s="156"/>
      <c r="BI1164" s="156"/>
      <c r="BJ1164" s="16"/>
      <c r="BK1164" s="16"/>
      <c r="BL1164" s="16"/>
      <c r="BM1164" s="135"/>
      <c r="BN1164" s="135">
        <f t="shared" si="135"/>
        <v>0</v>
      </c>
      <c r="BO1164" s="131">
        <f t="shared" si="136"/>
        <v>0</v>
      </c>
      <c r="BP1164" s="65">
        <f t="shared" si="137"/>
        <v>5</v>
      </c>
      <c r="BS1164" s="29"/>
    </row>
    <row r="1165" spans="2:71" ht="24.95" customHeight="1">
      <c r="B1165" s="48">
        <f>Personal_Development!B1166</f>
        <v>0</v>
      </c>
      <c r="C1165" s="48">
        <f>Personal_Development!C1166</f>
        <v>0</v>
      </c>
      <c r="D1165" s="14">
        <f>Personal_Development!D1166</f>
        <v>0</v>
      </c>
      <c r="E1165" s="148">
        <f>Personal_Development!E1166</f>
        <v>0</v>
      </c>
      <c r="F1165" s="12">
        <f>Personal_Development!F1166</f>
        <v>0</v>
      </c>
      <c r="G1165" s="12">
        <f>Personal_Development!G1166</f>
        <v>0</v>
      </c>
      <c r="H1165" s="40">
        <f>Personal_Development!H1166</f>
        <v>0</v>
      </c>
      <c r="I1165" s="41">
        <f>Personal_Development!I1166</f>
        <v>0</v>
      </c>
      <c r="J1165" s="42">
        <f>Personal_Development!J1166</f>
        <v>0</v>
      </c>
      <c r="K1165" s="48"/>
      <c r="L1165" s="48"/>
      <c r="M1165" s="16"/>
      <c r="N1165" s="16"/>
      <c r="O1165" s="48"/>
      <c r="P1165" s="48"/>
      <c r="Q1165" s="48"/>
      <c r="R1165" s="48"/>
      <c r="S1165" s="48"/>
      <c r="T1165" s="48"/>
      <c r="U1165" s="48"/>
      <c r="V1165" s="48"/>
      <c r="W1165" s="20">
        <f t="shared" si="131"/>
        <v>0</v>
      </c>
      <c r="X1165" s="48"/>
      <c r="Y1165" s="48"/>
      <c r="Z1165" s="16"/>
      <c r="AA1165" s="16"/>
      <c r="AB1165" s="48"/>
      <c r="AC1165" s="48"/>
      <c r="AD1165" s="48"/>
      <c r="AE1165" s="48"/>
      <c r="AF1165" s="48"/>
      <c r="AG1165" s="48"/>
      <c r="AH1165" s="48"/>
      <c r="AI1165" s="48"/>
      <c r="AJ1165" s="24">
        <f t="shared" si="132"/>
        <v>0</v>
      </c>
      <c r="AK1165" s="48"/>
      <c r="AL1165" s="48"/>
      <c r="AM1165" s="16"/>
      <c r="AN1165" s="16"/>
      <c r="AO1165" s="48"/>
      <c r="AP1165" s="48"/>
      <c r="AQ1165" s="48"/>
      <c r="AR1165" s="48"/>
      <c r="AS1165" s="48"/>
      <c r="AT1165" s="48"/>
      <c r="AU1165" s="48"/>
      <c r="AV1165" s="48"/>
      <c r="AW1165" s="26">
        <f t="shared" si="133"/>
        <v>0</v>
      </c>
      <c r="AX1165" s="16">
        <f t="shared" si="134"/>
        <v>0</v>
      </c>
      <c r="AY1165" s="48"/>
      <c r="AZ1165" s="48"/>
      <c r="BA1165" s="129"/>
      <c r="BB1165" s="157"/>
      <c r="BC1165" s="156"/>
      <c r="BD1165" s="156"/>
      <c r="BE1165" s="156"/>
      <c r="BF1165" s="156"/>
      <c r="BG1165" s="156"/>
      <c r="BH1165" s="156"/>
      <c r="BI1165" s="156"/>
      <c r="BJ1165" s="16"/>
      <c r="BK1165" s="16"/>
      <c r="BL1165" s="16"/>
      <c r="BM1165" s="135"/>
      <c r="BN1165" s="135">
        <f t="shared" si="135"/>
        <v>0</v>
      </c>
      <c r="BO1165" s="131">
        <f t="shared" si="136"/>
        <v>0</v>
      </c>
      <c r="BP1165" s="65">
        <f t="shared" si="137"/>
        <v>5</v>
      </c>
      <c r="BS1165" s="29"/>
    </row>
    <row r="1166" spans="2:71" ht="24.95" customHeight="1">
      <c r="B1166" s="48">
        <f>Personal_Development!B1167</f>
        <v>0</v>
      </c>
      <c r="C1166" s="48">
        <f>Personal_Development!C1167</f>
        <v>0</v>
      </c>
      <c r="D1166" s="14">
        <f>Personal_Development!D1167</f>
        <v>0</v>
      </c>
      <c r="E1166" s="148">
        <f>Personal_Development!E1167</f>
        <v>0</v>
      </c>
      <c r="F1166" s="12">
        <f>Personal_Development!F1167</f>
        <v>0</v>
      </c>
      <c r="G1166" s="12">
        <f>Personal_Development!G1167</f>
        <v>0</v>
      </c>
      <c r="H1166" s="40">
        <f>Personal_Development!H1167</f>
        <v>0</v>
      </c>
      <c r="I1166" s="41">
        <f>Personal_Development!I1167</f>
        <v>0</v>
      </c>
      <c r="J1166" s="42">
        <f>Personal_Development!J1167</f>
        <v>0</v>
      </c>
      <c r="K1166" s="48"/>
      <c r="L1166" s="48"/>
      <c r="M1166" s="16"/>
      <c r="N1166" s="16"/>
      <c r="O1166" s="48"/>
      <c r="P1166" s="48"/>
      <c r="Q1166" s="48"/>
      <c r="R1166" s="48"/>
      <c r="S1166" s="48"/>
      <c r="T1166" s="48"/>
      <c r="U1166" s="48"/>
      <c r="V1166" s="48"/>
      <c r="W1166" s="20">
        <f t="shared" si="131"/>
        <v>0</v>
      </c>
      <c r="X1166" s="48"/>
      <c r="Y1166" s="48"/>
      <c r="Z1166" s="16"/>
      <c r="AA1166" s="16"/>
      <c r="AB1166" s="48"/>
      <c r="AC1166" s="48"/>
      <c r="AD1166" s="48"/>
      <c r="AE1166" s="48"/>
      <c r="AF1166" s="48"/>
      <c r="AG1166" s="48"/>
      <c r="AH1166" s="48"/>
      <c r="AI1166" s="48"/>
      <c r="AJ1166" s="24">
        <f t="shared" si="132"/>
        <v>0</v>
      </c>
      <c r="AK1166" s="48"/>
      <c r="AL1166" s="48"/>
      <c r="AM1166" s="16"/>
      <c r="AN1166" s="16"/>
      <c r="AO1166" s="48"/>
      <c r="AP1166" s="48"/>
      <c r="AQ1166" s="48"/>
      <c r="AR1166" s="48"/>
      <c r="AS1166" s="48"/>
      <c r="AT1166" s="48"/>
      <c r="AU1166" s="48"/>
      <c r="AV1166" s="48"/>
      <c r="AW1166" s="26">
        <f t="shared" si="133"/>
        <v>0</v>
      </c>
      <c r="AX1166" s="16">
        <f t="shared" si="134"/>
        <v>0</v>
      </c>
      <c r="AY1166" s="48"/>
      <c r="AZ1166" s="48"/>
      <c r="BA1166" s="129"/>
      <c r="BB1166" s="157"/>
      <c r="BC1166" s="156"/>
      <c r="BD1166" s="156"/>
      <c r="BE1166" s="156"/>
      <c r="BF1166" s="156"/>
      <c r="BG1166" s="156"/>
      <c r="BH1166" s="156"/>
      <c r="BI1166" s="156"/>
      <c r="BJ1166" s="16"/>
      <c r="BK1166" s="16"/>
      <c r="BL1166" s="16"/>
      <c r="BM1166" s="135"/>
      <c r="BN1166" s="135">
        <f t="shared" si="135"/>
        <v>0</v>
      </c>
      <c r="BO1166" s="131">
        <f t="shared" si="136"/>
        <v>0</v>
      </c>
      <c r="BP1166" s="65">
        <f t="shared" si="137"/>
        <v>5</v>
      </c>
      <c r="BS1166" s="29"/>
    </row>
    <row r="1167" spans="2:71" ht="24.95" customHeight="1">
      <c r="B1167" s="48">
        <f>Personal_Development!B1168</f>
        <v>0</v>
      </c>
      <c r="C1167" s="48">
        <f>Personal_Development!C1168</f>
        <v>0</v>
      </c>
      <c r="D1167" s="14">
        <f>Personal_Development!D1168</f>
        <v>0</v>
      </c>
      <c r="E1167" s="148">
        <f>Personal_Development!E1168</f>
        <v>0</v>
      </c>
      <c r="F1167" s="12">
        <f>Personal_Development!F1168</f>
        <v>0</v>
      </c>
      <c r="G1167" s="12">
        <f>Personal_Development!G1168</f>
        <v>0</v>
      </c>
      <c r="H1167" s="40">
        <f>Personal_Development!H1168</f>
        <v>0</v>
      </c>
      <c r="I1167" s="41">
        <f>Personal_Development!I1168</f>
        <v>0</v>
      </c>
      <c r="J1167" s="42">
        <f>Personal_Development!J1168</f>
        <v>0</v>
      </c>
      <c r="K1167" s="48"/>
      <c r="L1167" s="48"/>
      <c r="M1167" s="16"/>
      <c r="N1167" s="16"/>
      <c r="O1167" s="48"/>
      <c r="P1167" s="48"/>
      <c r="Q1167" s="48"/>
      <c r="R1167" s="48"/>
      <c r="S1167" s="48"/>
      <c r="T1167" s="48"/>
      <c r="U1167" s="48"/>
      <c r="V1167" s="48"/>
      <c r="W1167" s="20">
        <f t="shared" si="131"/>
        <v>0</v>
      </c>
      <c r="X1167" s="48"/>
      <c r="Y1167" s="48"/>
      <c r="Z1167" s="16"/>
      <c r="AA1167" s="16"/>
      <c r="AB1167" s="48"/>
      <c r="AC1167" s="48"/>
      <c r="AD1167" s="48"/>
      <c r="AE1167" s="48"/>
      <c r="AF1167" s="48"/>
      <c r="AG1167" s="48"/>
      <c r="AH1167" s="48"/>
      <c r="AI1167" s="48"/>
      <c r="AJ1167" s="24">
        <f t="shared" si="132"/>
        <v>0</v>
      </c>
      <c r="AK1167" s="48"/>
      <c r="AL1167" s="48"/>
      <c r="AM1167" s="16"/>
      <c r="AN1167" s="16"/>
      <c r="AO1167" s="48"/>
      <c r="AP1167" s="48"/>
      <c r="AQ1167" s="48"/>
      <c r="AR1167" s="48"/>
      <c r="AS1167" s="48"/>
      <c r="AT1167" s="48"/>
      <c r="AU1167" s="48"/>
      <c r="AV1167" s="48"/>
      <c r="AW1167" s="26">
        <f t="shared" si="133"/>
        <v>0</v>
      </c>
      <c r="AX1167" s="16">
        <f t="shared" si="134"/>
        <v>0</v>
      </c>
      <c r="AY1167" s="48"/>
      <c r="AZ1167" s="48"/>
      <c r="BA1167" s="129"/>
      <c r="BB1167" s="157"/>
      <c r="BC1167" s="156"/>
      <c r="BD1167" s="156"/>
      <c r="BE1167" s="156"/>
      <c r="BF1167" s="156"/>
      <c r="BG1167" s="156"/>
      <c r="BH1167" s="156"/>
      <c r="BI1167" s="156"/>
      <c r="BJ1167" s="16"/>
      <c r="BK1167" s="16"/>
      <c r="BL1167" s="16"/>
      <c r="BM1167" s="135"/>
      <c r="BN1167" s="135">
        <f t="shared" si="135"/>
        <v>0</v>
      </c>
      <c r="BO1167" s="131">
        <f t="shared" si="136"/>
        <v>0</v>
      </c>
      <c r="BP1167" s="65">
        <f t="shared" si="137"/>
        <v>5</v>
      </c>
      <c r="BS1167" s="29"/>
    </row>
    <row r="1168" spans="2:71" ht="24.95" customHeight="1">
      <c r="B1168" s="48">
        <f>Personal_Development!B1169</f>
        <v>0</v>
      </c>
      <c r="C1168" s="48">
        <f>Personal_Development!C1169</f>
        <v>0</v>
      </c>
      <c r="D1168" s="14">
        <f>Personal_Development!D1169</f>
        <v>0</v>
      </c>
      <c r="E1168" s="148">
        <f>Personal_Development!E1169</f>
        <v>0</v>
      </c>
      <c r="F1168" s="12">
        <f>Personal_Development!F1169</f>
        <v>0</v>
      </c>
      <c r="G1168" s="12">
        <f>Personal_Development!G1169</f>
        <v>0</v>
      </c>
      <c r="H1168" s="40">
        <f>Personal_Development!H1169</f>
        <v>0</v>
      </c>
      <c r="I1168" s="41">
        <f>Personal_Development!I1169</f>
        <v>0</v>
      </c>
      <c r="J1168" s="42">
        <f>Personal_Development!J1169</f>
        <v>0</v>
      </c>
      <c r="K1168" s="48"/>
      <c r="L1168" s="48"/>
      <c r="M1168" s="16"/>
      <c r="N1168" s="16"/>
      <c r="O1168" s="48"/>
      <c r="P1168" s="48"/>
      <c r="Q1168" s="48"/>
      <c r="R1168" s="48"/>
      <c r="S1168" s="48"/>
      <c r="T1168" s="48"/>
      <c r="U1168" s="48"/>
      <c r="V1168" s="48"/>
      <c r="W1168" s="20">
        <f t="shared" si="131"/>
        <v>0</v>
      </c>
      <c r="X1168" s="48"/>
      <c r="Y1168" s="48"/>
      <c r="Z1168" s="16"/>
      <c r="AA1168" s="16"/>
      <c r="AB1168" s="48"/>
      <c r="AC1168" s="48"/>
      <c r="AD1168" s="48"/>
      <c r="AE1168" s="48"/>
      <c r="AF1168" s="48"/>
      <c r="AG1168" s="48"/>
      <c r="AH1168" s="48"/>
      <c r="AI1168" s="48"/>
      <c r="AJ1168" s="24">
        <f t="shared" si="132"/>
        <v>0</v>
      </c>
      <c r="AK1168" s="48"/>
      <c r="AL1168" s="48"/>
      <c r="AM1168" s="16"/>
      <c r="AN1168" s="16"/>
      <c r="AO1168" s="48"/>
      <c r="AP1168" s="48"/>
      <c r="AQ1168" s="48"/>
      <c r="AR1168" s="48"/>
      <c r="AS1168" s="48"/>
      <c r="AT1168" s="48"/>
      <c r="AU1168" s="48"/>
      <c r="AV1168" s="48"/>
      <c r="AW1168" s="26">
        <f t="shared" si="133"/>
        <v>0</v>
      </c>
      <c r="AX1168" s="16">
        <f t="shared" si="134"/>
        <v>0</v>
      </c>
      <c r="AY1168" s="48"/>
      <c r="AZ1168" s="48"/>
      <c r="BA1168" s="129"/>
      <c r="BB1168" s="157"/>
      <c r="BC1168" s="156"/>
      <c r="BD1168" s="156"/>
      <c r="BE1168" s="156"/>
      <c r="BF1168" s="156"/>
      <c r="BG1168" s="156"/>
      <c r="BH1168" s="156"/>
      <c r="BI1168" s="156"/>
      <c r="BJ1168" s="16"/>
      <c r="BK1168" s="16"/>
      <c r="BL1168" s="16"/>
      <c r="BM1168" s="135"/>
      <c r="BN1168" s="135">
        <f t="shared" si="135"/>
        <v>0</v>
      </c>
      <c r="BO1168" s="131">
        <f t="shared" si="136"/>
        <v>0</v>
      </c>
      <c r="BP1168" s="65">
        <f t="shared" si="137"/>
        <v>5</v>
      </c>
      <c r="BS1168" s="29"/>
    </row>
    <row r="1169" spans="2:71" ht="24.95" customHeight="1">
      <c r="B1169" s="48">
        <f>Personal_Development!B1170</f>
        <v>0</v>
      </c>
      <c r="C1169" s="48">
        <f>Personal_Development!C1170</f>
        <v>0</v>
      </c>
      <c r="D1169" s="14">
        <f>Personal_Development!D1170</f>
        <v>0</v>
      </c>
      <c r="E1169" s="148">
        <f>Personal_Development!E1170</f>
        <v>0</v>
      </c>
      <c r="F1169" s="12">
        <f>Personal_Development!F1170</f>
        <v>0</v>
      </c>
      <c r="G1169" s="12">
        <f>Personal_Development!G1170</f>
        <v>0</v>
      </c>
      <c r="H1169" s="40">
        <f>Personal_Development!H1170</f>
        <v>0</v>
      </c>
      <c r="I1169" s="41">
        <f>Personal_Development!I1170</f>
        <v>0</v>
      </c>
      <c r="J1169" s="42">
        <f>Personal_Development!J1170</f>
        <v>0</v>
      </c>
      <c r="K1169" s="48"/>
      <c r="L1169" s="48"/>
      <c r="M1169" s="16"/>
      <c r="N1169" s="16"/>
      <c r="O1169" s="48"/>
      <c r="P1169" s="48"/>
      <c r="Q1169" s="48"/>
      <c r="R1169" s="48"/>
      <c r="S1169" s="48"/>
      <c r="T1169" s="48"/>
      <c r="U1169" s="48"/>
      <c r="V1169" s="48"/>
      <c r="W1169" s="20">
        <f t="shared" si="131"/>
        <v>0</v>
      </c>
      <c r="X1169" s="48"/>
      <c r="Y1169" s="48"/>
      <c r="Z1169" s="16"/>
      <c r="AA1169" s="16"/>
      <c r="AB1169" s="48"/>
      <c r="AC1169" s="48"/>
      <c r="AD1169" s="48"/>
      <c r="AE1169" s="48"/>
      <c r="AF1169" s="48"/>
      <c r="AG1169" s="48"/>
      <c r="AH1169" s="48"/>
      <c r="AI1169" s="48"/>
      <c r="AJ1169" s="24">
        <f t="shared" si="132"/>
        <v>0</v>
      </c>
      <c r="AK1169" s="48"/>
      <c r="AL1169" s="48"/>
      <c r="AM1169" s="16"/>
      <c r="AN1169" s="16"/>
      <c r="AO1169" s="48"/>
      <c r="AP1169" s="48"/>
      <c r="AQ1169" s="48"/>
      <c r="AR1169" s="48"/>
      <c r="AS1169" s="48"/>
      <c r="AT1169" s="48"/>
      <c r="AU1169" s="48"/>
      <c r="AV1169" s="48"/>
      <c r="AW1169" s="26">
        <f t="shared" si="133"/>
        <v>0</v>
      </c>
      <c r="AX1169" s="16">
        <f t="shared" si="134"/>
        <v>0</v>
      </c>
      <c r="AY1169" s="48"/>
      <c r="AZ1169" s="48"/>
      <c r="BA1169" s="129"/>
      <c r="BB1169" s="157"/>
      <c r="BC1169" s="156"/>
      <c r="BD1169" s="156"/>
      <c r="BE1169" s="156"/>
      <c r="BF1169" s="156"/>
      <c r="BG1169" s="156"/>
      <c r="BH1169" s="156"/>
      <c r="BI1169" s="156"/>
      <c r="BJ1169" s="16"/>
      <c r="BK1169" s="16"/>
      <c r="BL1169" s="16"/>
      <c r="BM1169" s="135"/>
      <c r="BN1169" s="135">
        <f t="shared" si="135"/>
        <v>0</v>
      </c>
      <c r="BO1169" s="131">
        <f t="shared" si="136"/>
        <v>0</v>
      </c>
      <c r="BP1169" s="65">
        <f t="shared" si="137"/>
        <v>5</v>
      </c>
      <c r="BS1169" s="29"/>
    </row>
    <row r="1170" spans="2:71" ht="24.95" customHeight="1">
      <c r="B1170" s="48">
        <f>Personal_Development!B1171</f>
        <v>0</v>
      </c>
      <c r="C1170" s="48">
        <f>Personal_Development!C1171</f>
        <v>0</v>
      </c>
      <c r="D1170" s="14">
        <f>Personal_Development!D1171</f>
        <v>0</v>
      </c>
      <c r="E1170" s="148">
        <f>Personal_Development!E1171</f>
        <v>0</v>
      </c>
      <c r="F1170" s="12">
        <f>Personal_Development!F1171</f>
        <v>0</v>
      </c>
      <c r="G1170" s="12">
        <f>Personal_Development!G1171</f>
        <v>0</v>
      </c>
      <c r="H1170" s="40">
        <f>Personal_Development!H1171</f>
        <v>0</v>
      </c>
      <c r="I1170" s="41">
        <f>Personal_Development!I1171</f>
        <v>0</v>
      </c>
      <c r="J1170" s="42">
        <f>Personal_Development!J1171</f>
        <v>0</v>
      </c>
      <c r="K1170" s="48"/>
      <c r="L1170" s="48"/>
      <c r="M1170" s="16"/>
      <c r="N1170" s="16"/>
      <c r="O1170" s="48"/>
      <c r="P1170" s="48"/>
      <c r="Q1170" s="48"/>
      <c r="R1170" s="48"/>
      <c r="S1170" s="48"/>
      <c r="T1170" s="48"/>
      <c r="U1170" s="48"/>
      <c r="V1170" s="48"/>
      <c r="W1170" s="20">
        <f t="shared" si="131"/>
        <v>0</v>
      </c>
      <c r="X1170" s="48"/>
      <c r="Y1170" s="48"/>
      <c r="Z1170" s="16"/>
      <c r="AA1170" s="16"/>
      <c r="AB1170" s="48"/>
      <c r="AC1170" s="48"/>
      <c r="AD1170" s="48"/>
      <c r="AE1170" s="48"/>
      <c r="AF1170" s="48"/>
      <c r="AG1170" s="48"/>
      <c r="AH1170" s="48"/>
      <c r="AI1170" s="48"/>
      <c r="AJ1170" s="24">
        <f t="shared" si="132"/>
        <v>0</v>
      </c>
      <c r="AK1170" s="48"/>
      <c r="AL1170" s="48"/>
      <c r="AM1170" s="16"/>
      <c r="AN1170" s="16"/>
      <c r="AO1170" s="48"/>
      <c r="AP1170" s="48"/>
      <c r="AQ1170" s="48"/>
      <c r="AR1170" s="48"/>
      <c r="AS1170" s="48"/>
      <c r="AT1170" s="48"/>
      <c r="AU1170" s="48"/>
      <c r="AV1170" s="48"/>
      <c r="AW1170" s="26">
        <f t="shared" si="133"/>
        <v>0</v>
      </c>
      <c r="AX1170" s="16">
        <f t="shared" si="134"/>
        <v>0</v>
      </c>
      <c r="AY1170" s="48"/>
      <c r="AZ1170" s="48"/>
      <c r="BA1170" s="129"/>
      <c r="BB1170" s="157"/>
      <c r="BC1170" s="156"/>
      <c r="BD1170" s="156"/>
      <c r="BE1170" s="156"/>
      <c r="BF1170" s="156"/>
      <c r="BG1170" s="156"/>
      <c r="BH1170" s="156"/>
      <c r="BI1170" s="156"/>
      <c r="BJ1170" s="16"/>
      <c r="BK1170" s="16"/>
      <c r="BL1170" s="16"/>
      <c r="BM1170" s="135"/>
      <c r="BN1170" s="135">
        <f t="shared" si="135"/>
        <v>0</v>
      </c>
      <c r="BO1170" s="131">
        <f t="shared" si="136"/>
        <v>0</v>
      </c>
      <c r="BP1170" s="65">
        <f t="shared" si="137"/>
        <v>5</v>
      </c>
      <c r="BS1170" s="29"/>
    </row>
    <row r="1171" spans="2:71" ht="24.95" customHeight="1">
      <c r="B1171" s="48">
        <f>Personal_Development!B1172</f>
        <v>0</v>
      </c>
      <c r="C1171" s="48">
        <f>Personal_Development!C1172</f>
        <v>0</v>
      </c>
      <c r="D1171" s="14">
        <f>Personal_Development!D1172</f>
        <v>0</v>
      </c>
      <c r="E1171" s="148">
        <f>Personal_Development!E1172</f>
        <v>0</v>
      </c>
      <c r="F1171" s="12">
        <f>Personal_Development!F1172</f>
        <v>0</v>
      </c>
      <c r="G1171" s="12">
        <f>Personal_Development!G1172</f>
        <v>0</v>
      </c>
      <c r="H1171" s="40">
        <f>Personal_Development!H1172</f>
        <v>0</v>
      </c>
      <c r="I1171" s="41">
        <f>Personal_Development!I1172</f>
        <v>0</v>
      </c>
      <c r="J1171" s="42">
        <f>Personal_Development!J1172</f>
        <v>0</v>
      </c>
      <c r="K1171" s="48"/>
      <c r="L1171" s="48"/>
      <c r="M1171" s="16"/>
      <c r="N1171" s="16"/>
      <c r="O1171" s="48"/>
      <c r="P1171" s="48"/>
      <c r="Q1171" s="48"/>
      <c r="R1171" s="48"/>
      <c r="S1171" s="48"/>
      <c r="T1171" s="48"/>
      <c r="U1171" s="48"/>
      <c r="V1171" s="48"/>
      <c r="W1171" s="20">
        <f t="shared" si="131"/>
        <v>0</v>
      </c>
      <c r="X1171" s="48"/>
      <c r="Y1171" s="48"/>
      <c r="Z1171" s="16"/>
      <c r="AA1171" s="16"/>
      <c r="AB1171" s="48"/>
      <c r="AC1171" s="48"/>
      <c r="AD1171" s="48"/>
      <c r="AE1171" s="48"/>
      <c r="AF1171" s="48"/>
      <c r="AG1171" s="48"/>
      <c r="AH1171" s="48"/>
      <c r="AI1171" s="48"/>
      <c r="AJ1171" s="24">
        <f t="shared" si="132"/>
        <v>0</v>
      </c>
      <c r="AK1171" s="48"/>
      <c r="AL1171" s="48"/>
      <c r="AM1171" s="16"/>
      <c r="AN1171" s="16"/>
      <c r="AO1171" s="48"/>
      <c r="AP1171" s="48"/>
      <c r="AQ1171" s="48"/>
      <c r="AR1171" s="48"/>
      <c r="AS1171" s="48"/>
      <c r="AT1171" s="48"/>
      <c r="AU1171" s="48"/>
      <c r="AV1171" s="48"/>
      <c r="AW1171" s="26">
        <f t="shared" si="133"/>
        <v>0</v>
      </c>
      <c r="AX1171" s="16">
        <f t="shared" si="134"/>
        <v>0</v>
      </c>
      <c r="AY1171" s="48"/>
      <c r="AZ1171" s="48"/>
      <c r="BA1171" s="129"/>
      <c r="BB1171" s="157"/>
      <c r="BC1171" s="156"/>
      <c r="BD1171" s="156"/>
      <c r="BE1171" s="156"/>
      <c r="BF1171" s="156"/>
      <c r="BG1171" s="156"/>
      <c r="BH1171" s="156"/>
      <c r="BI1171" s="156"/>
      <c r="BJ1171" s="16"/>
      <c r="BK1171" s="16"/>
      <c r="BL1171" s="16"/>
      <c r="BM1171" s="135"/>
      <c r="BN1171" s="135">
        <f t="shared" si="135"/>
        <v>0</v>
      </c>
      <c r="BO1171" s="131">
        <f t="shared" si="136"/>
        <v>0</v>
      </c>
      <c r="BP1171" s="65">
        <f t="shared" si="137"/>
        <v>5</v>
      </c>
      <c r="BS1171" s="29"/>
    </row>
    <row r="1172" spans="2:71" ht="24.95" customHeight="1">
      <c r="B1172" s="48">
        <f>Personal_Development!B1173</f>
        <v>0</v>
      </c>
      <c r="C1172" s="48">
        <f>Personal_Development!C1173</f>
        <v>0</v>
      </c>
      <c r="D1172" s="14">
        <f>Personal_Development!D1173</f>
        <v>0</v>
      </c>
      <c r="E1172" s="148">
        <f>Personal_Development!E1173</f>
        <v>0</v>
      </c>
      <c r="F1172" s="12">
        <f>Personal_Development!F1173</f>
        <v>0</v>
      </c>
      <c r="G1172" s="12">
        <f>Personal_Development!G1173</f>
        <v>0</v>
      </c>
      <c r="H1172" s="40">
        <f>Personal_Development!H1173</f>
        <v>0</v>
      </c>
      <c r="I1172" s="41">
        <f>Personal_Development!I1173</f>
        <v>0</v>
      </c>
      <c r="J1172" s="42">
        <f>Personal_Development!J1173</f>
        <v>0</v>
      </c>
      <c r="K1172" s="48"/>
      <c r="L1172" s="48"/>
      <c r="M1172" s="16"/>
      <c r="N1172" s="16"/>
      <c r="O1172" s="48"/>
      <c r="P1172" s="48"/>
      <c r="Q1172" s="48"/>
      <c r="R1172" s="48"/>
      <c r="S1172" s="48"/>
      <c r="T1172" s="48"/>
      <c r="U1172" s="48"/>
      <c r="V1172" s="48"/>
      <c r="W1172" s="20">
        <f t="shared" si="131"/>
        <v>0</v>
      </c>
      <c r="X1172" s="48"/>
      <c r="Y1172" s="48"/>
      <c r="Z1172" s="16"/>
      <c r="AA1172" s="16"/>
      <c r="AB1172" s="48"/>
      <c r="AC1172" s="48"/>
      <c r="AD1172" s="48"/>
      <c r="AE1172" s="48"/>
      <c r="AF1172" s="48"/>
      <c r="AG1172" s="48"/>
      <c r="AH1172" s="48"/>
      <c r="AI1172" s="48"/>
      <c r="AJ1172" s="24">
        <f t="shared" si="132"/>
        <v>0</v>
      </c>
      <c r="AK1172" s="48"/>
      <c r="AL1172" s="48"/>
      <c r="AM1172" s="16"/>
      <c r="AN1172" s="16"/>
      <c r="AO1172" s="48"/>
      <c r="AP1172" s="48"/>
      <c r="AQ1172" s="48"/>
      <c r="AR1172" s="48"/>
      <c r="AS1172" s="48"/>
      <c r="AT1172" s="48"/>
      <c r="AU1172" s="48"/>
      <c r="AV1172" s="48"/>
      <c r="AW1172" s="26">
        <f t="shared" si="133"/>
        <v>0</v>
      </c>
      <c r="AX1172" s="16">
        <f t="shared" si="134"/>
        <v>0</v>
      </c>
      <c r="AY1172" s="48"/>
      <c r="AZ1172" s="48"/>
      <c r="BA1172" s="129"/>
      <c r="BB1172" s="157"/>
      <c r="BC1172" s="156"/>
      <c r="BD1172" s="156"/>
      <c r="BE1172" s="156"/>
      <c r="BF1172" s="156"/>
      <c r="BG1172" s="156"/>
      <c r="BH1172" s="156"/>
      <c r="BI1172" s="156"/>
      <c r="BJ1172" s="16"/>
      <c r="BK1172" s="16"/>
      <c r="BL1172" s="16"/>
      <c r="BM1172" s="135"/>
      <c r="BN1172" s="135">
        <f t="shared" si="135"/>
        <v>0</v>
      </c>
      <c r="BO1172" s="131">
        <f t="shared" si="136"/>
        <v>0</v>
      </c>
      <c r="BP1172" s="65">
        <f t="shared" si="137"/>
        <v>5</v>
      </c>
      <c r="BS1172" s="29"/>
    </row>
    <row r="1173" spans="2:71" ht="24.95" customHeight="1">
      <c r="B1173" s="48">
        <f>Personal_Development!B1174</f>
        <v>0</v>
      </c>
      <c r="C1173" s="48">
        <f>Personal_Development!C1174</f>
        <v>0</v>
      </c>
      <c r="D1173" s="14">
        <f>Personal_Development!D1174</f>
        <v>0</v>
      </c>
      <c r="E1173" s="148">
        <f>Personal_Development!E1174</f>
        <v>0</v>
      </c>
      <c r="F1173" s="12">
        <f>Personal_Development!F1174</f>
        <v>0</v>
      </c>
      <c r="G1173" s="12">
        <f>Personal_Development!G1174</f>
        <v>0</v>
      </c>
      <c r="H1173" s="40">
        <f>Personal_Development!H1174</f>
        <v>0</v>
      </c>
      <c r="I1173" s="41">
        <f>Personal_Development!I1174</f>
        <v>0</v>
      </c>
      <c r="J1173" s="42">
        <f>Personal_Development!J1174</f>
        <v>0</v>
      </c>
      <c r="K1173" s="48"/>
      <c r="L1173" s="48"/>
      <c r="M1173" s="16"/>
      <c r="N1173" s="16"/>
      <c r="O1173" s="48"/>
      <c r="P1173" s="48"/>
      <c r="Q1173" s="48"/>
      <c r="R1173" s="48"/>
      <c r="S1173" s="48"/>
      <c r="T1173" s="48"/>
      <c r="U1173" s="48"/>
      <c r="V1173" s="48"/>
      <c r="W1173" s="20">
        <f t="shared" si="131"/>
        <v>0</v>
      </c>
      <c r="X1173" s="48"/>
      <c r="Y1173" s="48"/>
      <c r="Z1173" s="16"/>
      <c r="AA1173" s="16"/>
      <c r="AB1173" s="48"/>
      <c r="AC1173" s="48"/>
      <c r="AD1173" s="48"/>
      <c r="AE1173" s="48"/>
      <c r="AF1173" s="48"/>
      <c r="AG1173" s="48"/>
      <c r="AH1173" s="48"/>
      <c r="AI1173" s="48"/>
      <c r="AJ1173" s="24">
        <f t="shared" si="132"/>
        <v>0</v>
      </c>
      <c r="AK1173" s="48"/>
      <c r="AL1173" s="48"/>
      <c r="AM1173" s="16"/>
      <c r="AN1173" s="16"/>
      <c r="AO1173" s="48"/>
      <c r="AP1173" s="48"/>
      <c r="AQ1173" s="48"/>
      <c r="AR1173" s="48"/>
      <c r="AS1173" s="48"/>
      <c r="AT1173" s="48"/>
      <c r="AU1173" s="48"/>
      <c r="AV1173" s="48"/>
      <c r="AW1173" s="26">
        <f t="shared" si="133"/>
        <v>0</v>
      </c>
      <c r="AX1173" s="16">
        <f t="shared" si="134"/>
        <v>0</v>
      </c>
      <c r="AY1173" s="48"/>
      <c r="AZ1173" s="48"/>
      <c r="BA1173" s="129"/>
      <c r="BB1173" s="157"/>
      <c r="BC1173" s="156"/>
      <c r="BD1173" s="156"/>
      <c r="BE1173" s="156"/>
      <c r="BF1173" s="156"/>
      <c r="BG1173" s="156"/>
      <c r="BH1173" s="156"/>
      <c r="BI1173" s="156"/>
      <c r="BJ1173" s="16"/>
      <c r="BK1173" s="16"/>
      <c r="BL1173" s="16"/>
      <c r="BM1173" s="135"/>
      <c r="BN1173" s="135">
        <f t="shared" si="135"/>
        <v>0</v>
      </c>
      <c r="BO1173" s="131">
        <f t="shared" si="136"/>
        <v>0</v>
      </c>
      <c r="BP1173" s="65">
        <f t="shared" si="137"/>
        <v>5</v>
      </c>
      <c r="BS1173" s="29"/>
    </row>
    <row r="1174" spans="2:71" ht="24.95" customHeight="1">
      <c r="B1174" s="48">
        <f>Personal_Development!B1175</f>
        <v>0</v>
      </c>
      <c r="C1174" s="48">
        <f>Personal_Development!C1175</f>
        <v>0</v>
      </c>
      <c r="D1174" s="14">
        <f>Personal_Development!D1175</f>
        <v>0</v>
      </c>
      <c r="E1174" s="148">
        <f>Personal_Development!E1175</f>
        <v>0</v>
      </c>
      <c r="F1174" s="12">
        <f>Personal_Development!F1175</f>
        <v>0</v>
      </c>
      <c r="G1174" s="12">
        <f>Personal_Development!G1175</f>
        <v>0</v>
      </c>
      <c r="H1174" s="40">
        <f>Personal_Development!H1175</f>
        <v>0</v>
      </c>
      <c r="I1174" s="41">
        <f>Personal_Development!I1175</f>
        <v>0</v>
      </c>
      <c r="J1174" s="42">
        <f>Personal_Development!J1175</f>
        <v>0</v>
      </c>
      <c r="K1174" s="48"/>
      <c r="L1174" s="48"/>
      <c r="M1174" s="16"/>
      <c r="N1174" s="16"/>
      <c r="O1174" s="48"/>
      <c r="P1174" s="48"/>
      <c r="Q1174" s="48"/>
      <c r="R1174" s="48"/>
      <c r="S1174" s="48"/>
      <c r="T1174" s="48"/>
      <c r="U1174" s="48"/>
      <c r="V1174" s="48"/>
      <c r="W1174" s="20">
        <f t="shared" si="131"/>
        <v>0</v>
      </c>
      <c r="X1174" s="48"/>
      <c r="Y1174" s="48"/>
      <c r="Z1174" s="16"/>
      <c r="AA1174" s="16"/>
      <c r="AB1174" s="48"/>
      <c r="AC1174" s="48"/>
      <c r="AD1174" s="48"/>
      <c r="AE1174" s="48"/>
      <c r="AF1174" s="48"/>
      <c r="AG1174" s="48"/>
      <c r="AH1174" s="48"/>
      <c r="AI1174" s="48"/>
      <c r="AJ1174" s="24">
        <f t="shared" si="132"/>
        <v>0</v>
      </c>
      <c r="AK1174" s="48"/>
      <c r="AL1174" s="48"/>
      <c r="AM1174" s="16"/>
      <c r="AN1174" s="16"/>
      <c r="AO1174" s="48"/>
      <c r="AP1174" s="48"/>
      <c r="AQ1174" s="48"/>
      <c r="AR1174" s="48"/>
      <c r="AS1174" s="48"/>
      <c r="AT1174" s="48"/>
      <c r="AU1174" s="48"/>
      <c r="AV1174" s="48"/>
      <c r="AW1174" s="26">
        <f t="shared" si="133"/>
        <v>0</v>
      </c>
      <c r="AX1174" s="16">
        <f t="shared" si="134"/>
        <v>0</v>
      </c>
      <c r="AY1174" s="48"/>
      <c r="AZ1174" s="48"/>
      <c r="BA1174" s="129"/>
      <c r="BB1174" s="157"/>
      <c r="BC1174" s="156"/>
      <c r="BD1174" s="156"/>
      <c r="BE1174" s="156"/>
      <c r="BF1174" s="156"/>
      <c r="BG1174" s="156"/>
      <c r="BH1174" s="156"/>
      <c r="BI1174" s="156"/>
      <c r="BJ1174" s="16"/>
      <c r="BK1174" s="16"/>
      <c r="BL1174" s="16"/>
      <c r="BM1174" s="135"/>
      <c r="BN1174" s="135">
        <f t="shared" si="135"/>
        <v>0</v>
      </c>
      <c r="BO1174" s="131">
        <f t="shared" si="136"/>
        <v>0</v>
      </c>
      <c r="BP1174" s="65">
        <f t="shared" si="137"/>
        <v>5</v>
      </c>
      <c r="BS1174" s="29"/>
    </row>
    <row r="1175" spans="2:71" ht="24.95" customHeight="1">
      <c r="B1175" s="48">
        <f>Personal_Development!B1176</f>
        <v>0</v>
      </c>
      <c r="C1175" s="48">
        <f>Personal_Development!C1176</f>
        <v>0</v>
      </c>
      <c r="D1175" s="14">
        <f>Personal_Development!D1176</f>
        <v>0</v>
      </c>
      <c r="E1175" s="148">
        <f>Personal_Development!E1176</f>
        <v>0</v>
      </c>
      <c r="F1175" s="12">
        <f>Personal_Development!F1176</f>
        <v>0</v>
      </c>
      <c r="G1175" s="12">
        <f>Personal_Development!G1176</f>
        <v>0</v>
      </c>
      <c r="H1175" s="40">
        <f>Personal_Development!H1176</f>
        <v>0</v>
      </c>
      <c r="I1175" s="41">
        <f>Personal_Development!I1176</f>
        <v>0</v>
      </c>
      <c r="J1175" s="42">
        <f>Personal_Development!J1176</f>
        <v>0</v>
      </c>
      <c r="K1175" s="48"/>
      <c r="L1175" s="48"/>
      <c r="M1175" s="16"/>
      <c r="N1175" s="16"/>
      <c r="O1175" s="48"/>
      <c r="P1175" s="48"/>
      <c r="Q1175" s="48"/>
      <c r="R1175" s="48"/>
      <c r="S1175" s="48"/>
      <c r="T1175" s="48"/>
      <c r="U1175" s="48"/>
      <c r="V1175" s="48"/>
      <c r="W1175" s="20">
        <f t="shared" si="131"/>
        <v>0</v>
      </c>
      <c r="X1175" s="48"/>
      <c r="Y1175" s="48"/>
      <c r="Z1175" s="16"/>
      <c r="AA1175" s="16"/>
      <c r="AB1175" s="48"/>
      <c r="AC1175" s="48"/>
      <c r="AD1175" s="48"/>
      <c r="AE1175" s="48"/>
      <c r="AF1175" s="48"/>
      <c r="AG1175" s="48"/>
      <c r="AH1175" s="48"/>
      <c r="AI1175" s="48"/>
      <c r="AJ1175" s="24">
        <f t="shared" si="132"/>
        <v>0</v>
      </c>
      <c r="AK1175" s="48"/>
      <c r="AL1175" s="48"/>
      <c r="AM1175" s="16"/>
      <c r="AN1175" s="16"/>
      <c r="AO1175" s="48"/>
      <c r="AP1175" s="48"/>
      <c r="AQ1175" s="48"/>
      <c r="AR1175" s="48"/>
      <c r="AS1175" s="48"/>
      <c r="AT1175" s="48"/>
      <c r="AU1175" s="48"/>
      <c r="AV1175" s="48"/>
      <c r="AW1175" s="26">
        <f t="shared" si="133"/>
        <v>0</v>
      </c>
      <c r="AX1175" s="16">
        <f t="shared" si="134"/>
        <v>0</v>
      </c>
      <c r="AY1175" s="48"/>
      <c r="AZ1175" s="48"/>
      <c r="BA1175" s="129"/>
      <c r="BB1175" s="157"/>
      <c r="BC1175" s="156"/>
      <c r="BD1175" s="156"/>
      <c r="BE1175" s="156"/>
      <c r="BF1175" s="156"/>
      <c r="BG1175" s="156"/>
      <c r="BH1175" s="156"/>
      <c r="BI1175" s="156"/>
      <c r="BJ1175" s="16"/>
      <c r="BK1175" s="16"/>
      <c r="BL1175" s="16"/>
      <c r="BM1175" s="135"/>
      <c r="BN1175" s="135">
        <f t="shared" si="135"/>
        <v>0</v>
      </c>
      <c r="BO1175" s="131">
        <f t="shared" si="136"/>
        <v>0</v>
      </c>
      <c r="BP1175" s="65">
        <f t="shared" si="137"/>
        <v>5</v>
      </c>
      <c r="BS1175" s="29"/>
    </row>
    <row r="1176" spans="2:71" ht="24.95" customHeight="1">
      <c r="B1176" s="48">
        <f>Personal_Development!B1177</f>
        <v>0</v>
      </c>
      <c r="C1176" s="48">
        <f>Personal_Development!C1177</f>
        <v>0</v>
      </c>
      <c r="D1176" s="14">
        <f>Personal_Development!D1177</f>
        <v>0</v>
      </c>
      <c r="E1176" s="148">
        <f>Personal_Development!E1177</f>
        <v>0</v>
      </c>
      <c r="F1176" s="12">
        <f>Personal_Development!F1177</f>
        <v>0</v>
      </c>
      <c r="G1176" s="12">
        <f>Personal_Development!G1177</f>
        <v>0</v>
      </c>
      <c r="H1176" s="40">
        <f>Personal_Development!H1177</f>
        <v>0</v>
      </c>
      <c r="I1176" s="41">
        <f>Personal_Development!I1177</f>
        <v>0</v>
      </c>
      <c r="J1176" s="42">
        <f>Personal_Development!J1177</f>
        <v>0</v>
      </c>
      <c r="K1176" s="48"/>
      <c r="L1176" s="48"/>
      <c r="M1176" s="16"/>
      <c r="N1176" s="16"/>
      <c r="O1176" s="48"/>
      <c r="P1176" s="48"/>
      <c r="Q1176" s="48"/>
      <c r="R1176" s="48"/>
      <c r="S1176" s="48"/>
      <c r="T1176" s="48"/>
      <c r="U1176" s="48"/>
      <c r="V1176" s="48"/>
      <c r="W1176" s="20">
        <f t="shared" si="131"/>
        <v>0</v>
      </c>
      <c r="X1176" s="48"/>
      <c r="Y1176" s="48"/>
      <c r="Z1176" s="16"/>
      <c r="AA1176" s="16"/>
      <c r="AB1176" s="48"/>
      <c r="AC1176" s="48"/>
      <c r="AD1176" s="48"/>
      <c r="AE1176" s="48"/>
      <c r="AF1176" s="48"/>
      <c r="AG1176" s="48"/>
      <c r="AH1176" s="48"/>
      <c r="AI1176" s="48"/>
      <c r="AJ1176" s="24">
        <f t="shared" si="132"/>
        <v>0</v>
      </c>
      <c r="AK1176" s="48"/>
      <c r="AL1176" s="48"/>
      <c r="AM1176" s="16"/>
      <c r="AN1176" s="16"/>
      <c r="AO1176" s="48"/>
      <c r="AP1176" s="48"/>
      <c r="AQ1176" s="48"/>
      <c r="AR1176" s="48"/>
      <c r="AS1176" s="48"/>
      <c r="AT1176" s="48"/>
      <c r="AU1176" s="48"/>
      <c r="AV1176" s="48"/>
      <c r="AW1176" s="26">
        <f t="shared" si="133"/>
        <v>0</v>
      </c>
      <c r="AX1176" s="16">
        <f t="shared" si="134"/>
        <v>0</v>
      </c>
      <c r="AY1176" s="48"/>
      <c r="AZ1176" s="48"/>
      <c r="BA1176" s="129"/>
      <c r="BB1176" s="157"/>
      <c r="BC1176" s="156"/>
      <c r="BD1176" s="156"/>
      <c r="BE1176" s="156"/>
      <c r="BF1176" s="156"/>
      <c r="BG1176" s="156"/>
      <c r="BH1176" s="156"/>
      <c r="BI1176" s="156"/>
      <c r="BJ1176" s="16"/>
      <c r="BK1176" s="16"/>
      <c r="BL1176" s="16"/>
      <c r="BM1176" s="135"/>
      <c r="BN1176" s="135">
        <f t="shared" si="135"/>
        <v>0</v>
      </c>
      <c r="BO1176" s="131">
        <f t="shared" si="136"/>
        <v>0</v>
      </c>
      <c r="BP1176" s="65">
        <f t="shared" si="137"/>
        <v>5</v>
      </c>
      <c r="BS1176" s="29"/>
    </row>
    <row r="1177" spans="2:71" ht="24.95" customHeight="1">
      <c r="B1177" s="48">
        <f>Personal_Development!B1178</f>
        <v>0</v>
      </c>
      <c r="C1177" s="48">
        <f>Personal_Development!C1178</f>
        <v>0</v>
      </c>
      <c r="D1177" s="14">
        <f>Personal_Development!D1178</f>
        <v>0</v>
      </c>
      <c r="E1177" s="148">
        <f>Personal_Development!E1178</f>
        <v>0</v>
      </c>
      <c r="F1177" s="12">
        <f>Personal_Development!F1178</f>
        <v>0</v>
      </c>
      <c r="G1177" s="12">
        <f>Personal_Development!G1178</f>
        <v>0</v>
      </c>
      <c r="H1177" s="40">
        <f>Personal_Development!H1178</f>
        <v>0</v>
      </c>
      <c r="I1177" s="41">
        <f>Personal_Development!I1178</f>
        <v>0</v>
      </c>
      <c r="J1177" s="42">
        <f>Personal_Development!J1178</f>
        <v>0</v>
      </c>
      <c r="K1177" s="48"/>
      <c r="L1177" s="48"/>
      <c r="M1177" s="16"/>
      <c r="N1177" s="16"/>
      <c r="O1177" s="48"/>
      <c r="P1177" s="48"/>
      <c r="Q1177" s="48"/>
      <c r="R1177" s="48"/>
      <c r="S1177" s="48"/>
      <c r="T1177" s="48"/>
      <c r="U1177" s="48"/>
      <c r="V1177" s="48"/>
      <c r="W1177" s="20">
        <f t="shared" si="131"/>
        <v>0</v>
      </c>
      <c r="X1177" s="48"/>
      <c r="Y1177" s="48"/>
      <c r="Z1177" s="16"/>
      <c r="AA1177" s="16"/>
      <c r="AB1177" s="48"/>
      <c r="AC1177" s="48"/>
      <c r="AD1177" s="48"/>
      <c r="AE1177" s="48"/>
      <c r="AF1177" s="48"/>
      <c r="AG1177" s="48"/>
      <c r="AH1177" s="48"/>
      <c r="AI1177" s="48"/>
      <c r="AJ1177" s="24">
        <f t="shared" si="132"/>
        <v>0</v>
      </c>
      <c r="AK1177" s="48"/>
      <c r="AL1177" s="48"/>
      <c r="AM1177" s="16"/>
      <c r="AN1177" s="16"/>
      <c r="AO1177" s="48"/>
      <c r="AP1177" s="48"/>
      <c r="AQ1177" s="48"/>
      <c r="AR1177" s="48"/>
      <c r="AS1177" s="48"/>
      <c r="AT1177" s="48"/>
      <c r="AU1177" s="48"/>
      <c r="AV1177" s="48"/>
      <c r="AW1177" s="26">
        <f t="shared" si="133"/>
        <v>0</v>
      </c>
      <c r="AX1177" s="16">
        <f t="shared" si="134"/>
        <v>0</v>
      </c>
      <c r="AY1177" s="48"/>
      <c r="AZ1177" s="48"/>
      <c r="BA1177" s="129"/>
      <c r="BB1177" s="157"/>
      <c r="BC1177" s="156"/>
      <c r="BD1177" s="156"/>
      <c r="BE1177" s="156"/>
      <c r="BF1177" s="156"/>
      <c r="BG1177" s="156"/>
      <c r="BH1177" s="156"/>
      <c r="BI1177" s="156"/>
      <c r="BJ1177" s="16"/>
      <c r="BK1177" s="16"/>
      <c r="BL1177" s="16"/>
      <c r="BM1177" s="135"/>
      <c r="BN1177" s="135">
        <f t="shared" si="135"/>
        <v>0</v>
      </c>
      <c r="BO1177" s="131">
        <f t="shared" si="136"/>
        <v>0</v>
      </c>
      <c r="BP1177" s="65">
        <f t="shared" si="137"/>
        <v>5</v>
      </c>
      <c r="BS1177" s="29"/>
    </row>
    <row r="1178" spans="2:71" ht="24.95" customHeight="1">
      <c r="B1178" s="48">
        <f>Personal_Development!B1179</f>
        <v>0</v>
      </c>
      <c r="C1178" s="48">
        <f>Personal_Development!C1179</f>
        <v>0</v>
      </c>
      <c r="D1178" s="14">
        <f>Personal_Development!D1179</f>
        <v>0</v>
      </c>
      <c r="E1178" s="148">
        <f>Personal_Development!E1179</f>
        <v>0</v>
      </c>
      <c r="F1178" s="12">
        <f>Personal_Development!F1179</f>
        <v>0</v>
      </c>
      <c r="G1178" s="12">
        <f>Personal_Development!G1179</f>
        <v>0</v>
      </c>
      <c r="H1178" s="40">
        <f>Personal_Development!H1179</f>
        <v>0</v>
      </c>
      <c r="I1178" s="41">
        <f>Personal_Development!I1179</f>
        <v>0</v>
      </c>
      <c r="J1178" s="42">
        <f>Personal_Development!J1179</f>
        <v>0</v>
      </c>
      <c r="K1178" s="48"/>
      <c r="L1178" s="48"/>
      <c r="M1178" s="16"/>
      <c r="N1178" s="16"/>
      <c r="O1178" s="48"/>
      <c r="P1178" s="48"/>
      <c r="Q1178" s="48"/>
      <c r="R1178" s="48"/>
      <c r="S1178" s="48"/>
      <c r="T1178" s="48"/>
      <c r="U1178" s="48"/>
      <c r="V1178" s="48"/>
      <c r="W1178" s="20">
        <f t="shared" si="131"/>
        <v>0</v>
      </c>
      <c r="X1178" s="48"/>
      <c r="Y1178" s="48"/>
      <c r="Z1178" s="16"/>
      <c r="AA1178" s="16"/>
      <c r="AB1178" s="48"/>
      <c r="AC1178" s="48"/>
      <c r="AD1178" s="48"/>
      <c r="AE1178" s="48"/>
      <c r="AF1178" s="48"/>
      <c r="AG1178" s="48"/>
      <c r="AH1178" s="48"/>
      <c r="AI1178" s="48"/>
      <c r="AJ1178" s="24">
        <f t="shared" si="132"/>
        <v>0</v>
      </c>
      <c r="AK1178" s="48"/>
      <c r="AL1178" s="48"/>
      <c r="AM1178" s="16"/>
      <c r="AN1178" s="16"/>
      <c r="AO1178" s="48"/>
      <c r="AP1178" s="48"/>
      <c r="AQ1178" s="48"/>
      <c r="AR1178" s="48"/>
      <c r="AS1178" s="48"/>
      <c r="AT1178" s="48"/>
      <c r="AU1178" s="48"/>
      <c r="AV1178" s="48"/>
      <c r="AW1178" s="26">
        <f t="shared" si="133"/>
        <v>0</v>
      </c>
      <c r="AX1178" s="16">
        <f t="shared" si="134"/>
        <v>0</v>
      </c>
      <c r="AY1178" s="48"/>
      <c r="AZ1178" s="48"/>
      <c r="BA1178" s="129"/>
      <c r="BB1178" s="157"/>
      <c r="BC1178" s="156"/>
      <c r="BD1178" s="156"/>
      <c r="BE1178" s="156"/>
      <c r="BF1178" s="156"/>
      <c r="BG1178" s="156"/>
      <c r="BH1178" s="156"/>
      <c r="BI1178" s="156"/>
      <c r="BJ1178" s="16"/>
      <c r="BK1178" s="16"/>
      <c r="BL1178" s="16"/>
      <c r="BM1178" s="135"/>
      <c r="BN1178" s="135">
        <f t="shared" si="135"/>
        <v>0</v>
      </c>
      <c r="BO1178" s="131">
        <f t="shared" si="136"/>
        <v>0</v>
      </c>
      <c r="BP1178" s="65">
        <f t="shared" si="137"/>
        <v>5</v>
      </c>
      <c r="BS1178" s="29"/>
    </row>
    <row r="1179" spans="2:71" ht="24.95" customHeight="1">
      <c r="B1179" s="48">
        <f>Personal_Development!B1180</f>
        <v>0</v>
      </c>
      <c r="C1179" s="48">
        <f>Personal_Development!C1180</f>
        <v>0</v>
      </c>
      <c r="D1179" s="14">
        <f>Personal_Development!D1180</f>
        <v>0</v>
      </c>
      <c r="E1179" s="148">
        <f>Personal_Development!E1180</f>
        <v>0</v>
      </c>
      <c r="F1179" s="12">
        <f>Personal_Development!F1180</f>
        <v>0</v>
      </c>
      <c r="G1179" s="12">
        <f>Personal_Development!G1180</f>
        <v>0</v>
      </c>
      <c r="H1179" s="40">
        <f>Personal_Development!H1180</f>
        <v>0</v>
      </c>
      <c r="I1179" s="41">
        <f>Personal_Development!I1180</f>
        <v>0</v>
      </c>
      <c r="J1179" s="42">
        <f>Personal_Development!J1180</f>
        <v>0</v>
      </c>
      <c r="K1179" s="48"/>
      <c r="L1179" s="48"/>
      <c r="M1179" s="16"/>
      <c r="N1179" s="16"/>
      <c r="O1179" s="48"/>
      <c r="P1179" s="48"/>
      <c r="Q1179" s="48"/>
      <c r="R1179" s="48"/>
      <c r="S1179" s="48"/>
      <c r="T1179" s="48"/>
      <c r="U1179" s="48"/>
      <c r="V1179" s="48"/>
      <c r="W1179" s="20">
        <f t="shared" si="131"/>
        <v>0</v>
      </c>
      <c r="X1179" s="48"/>
      <c r="Y1179" s="48"/>
      <c r="Z1179" s="16"/>
      <c r="AA1179" s="16"/>
      <c r="AB1179" s="48"/>
      <c r="AC1179" s="48"/>
      <c r="AD1179" s="48"/>
      <c r="AE1179" s="48"/>
      <c r="AF1179" s="48"/>
      <c r="AG1179" s="48"/>
      <c r="AH1179" s="48"/>
      <c r="AI1179" s="48"/>
      <c r="AJ1179" s="24">
        <f t="shared" si="132"/>
        <v>0</v>
      </c>
      <c r="AK1179" s="48"/>
      <c r="AL1179" s="48"/>
      <c r="AM1179" s="16"/>
      <c r="AN1179" s="16"/>
      <c r="AO1179" s="48"/>
      <c r="AP1179" s="48"/>
      <c r="AQ1179" s="48"/>
      <c r="AR1179" s="48"/>
      <c r="AS1179" s="48"/>
      <c r="AT1179" s="48"/>
      <c r="AU1179" s="48"/>
      <c r="AV1179" s="48"/>
      <c r="AW1179" s="26">
        <f t="shared" si="133"/>
        <v>0</v>
      </c>
      <c r="AX1179" s="16">
        <f t="shared" si="134"/>
        <v>0</v>
      </c>
      <c r="AY1179" s="48"/>
      <c r="AZ1179" s="48"/>
      <c r="BA1179" s="129"/>
      <c r="BB1179" s="157"/>
      <c r="BC1179" s="156"/>
      <c r="BD1179" s="156"/>
      <c r="BE1179" s="156"/>
      <c r="BF1179" s="156"/>
      <c r="BG1179" s="156"/>
      <c r="BH1179" s="156"/>
      <c r="BI1179" s="156"/>
      <c r="BJ1179" s="16"/>
      <c r="BK1179" s="16"/>
      <c r="BL1179" s="16"/>
      <c r="BM1179" s="135"/>
      <c r="BN1179" s="135">
        <f t="shared" si="135"/>
        <v>0</v>
      </c>
      <c r="BO1179" s="131">
        <f t="shared" si="136"/>
        <v>0</v>
      </c>
      <c r="BP1179" s="65">
        <f t="shared" si="137"/>
        <v>5</v>
      </c>
      <c r="BS1179" s="29"/>
    </row>
    <row r="1180" spans="2:71" ht="24.95" customHeight="1">
      <c r="B1180" s="48">
        <f>Personal_Development!B1181</f>
        <v>0</v>
      </c>
      <c r="C1180" s="48">
        <f>Personal_Development!C1181</f>
        <v>0</v>
      </c>
      <c r="D1180" s="14">
        <f>Personal_Development!D1181</f>
        <v>0</v>
      </c>
      <c r="E1180" s="148">
        <f>Personal_Development!E1181</f>
        <v>0</v>
      </c>
      <c r="F1180" s="12">
        <f>Personal_Development!F1181</f>
        <v>0</v>
      </c>
      <c r="G1180" s="12">
        <f>Personal_Development!G1181</f>
        <v>0</v>
      </c>
      <c r="H1180" s="40">
        <f>Personal_Development!H1181</f>
        <v>0</v>
      </c>
      <c r="I1180" s="41">
        <f>Personal_Development!I1181</f>
        <v>0</v>
      </c>
      <c r="J1180" s="42">
        <f>Personal_Development!J1181</f>
        <v>0</v>
      </c>
      <c r="K1180" s="48"/>
      <c r="L1180" s="48"/>
      <c r="M1180" s="16"/>
      <c r="N1180" s="16"/>
      <c r="O1180" s="48"/>
      <c r="P1180" s="48"/>
      <c r="Q1180" s="48"/>
      <c r="R1180" s="48"/>
      <c r="S1180" s="48"/>
      <c r="T1180" s="48"/>
      <c r="U1180" s="48"/>
      <c r="V1180" s="48"/>
      <c r="W1180" s="20">
        <f t="shared" si="131"/>
        <v>0</v>
      </c>
      <c r="X1180" s="48"/>
      <c r="Y1180" s="48"/>
      <c r="Z1180" s="16"/>
      <c r="AA1180" s="16"/>
      <c r="AB1180" s="48"/>
      <c r="AC1180" s="48"/>
      <c r="AD1180" s="48"/>
      <c r="AE1180" s="48"/>
      <c r="AF1180" s="48"/>
      <c r="AG1180" s="48"/>
      <c r="AH1180" s="48"/>
      <c r="AI1180" s="48"/>
      <c r="AJ1180" s="24">
        <f t="shared" si="132"/>
        <v>0</v>
      </c>
      <c r="AK1180" s="48"/>
      <c r="AL1180" s="48"/>
      <c r="AM1180" s="16"/>
      <c r="AN1180" s="16"/>
      <c r="AO1180" s="48"/>
      <c r="AP1180" s="48"/>
      <c r="AQ1180" s="48"/>
      <c r="AR1180" s="48"/>
      <c r="AS1180" s="48"/>
      <c r="AT1180" s="48"/>
      <c r="AU1180" s="48"/>
      <c r="AV1180" s="48"/>
      <c r="AW1180" s="26">
        <f t="shared" si="133"/>
        <v>0</v>
      </c>
      <c r="AX1180" s="16">
        <f t="shared" si="134"/>
        <v>0</v>
      </c>
      <c r="AY1180" s="48"/>
      <c r="AZ1180" s="48"/>
      <c r="BA1180" s="129"/>
      <c r="BB1180" s="157"/>
      <c r="BC1180" s="156"/>
      <c r="BD1180" s="156"/>
      <c r="BE1180" s="156"/>
      <c r="BF1180" s="156"/>
      <c r="BG1180" s="156"/>
      <c r="BH1180" s="156"/>
      <c r="BI1180" s="156"/>
      <c r="BJ1180" s="16"/>
      <c r="BK1180" s="16"/>
      <c r="BL1180" s="16"/>
      <c r="BM1180" s="135"/>
      <c r="BN1180" s="135">
        <f t="shared" si="135"/>
        <v>0</v>
      </c>
      <c r="BO1180" s="131">
        <f t="shared" si="136"/>
        <v>0</v>
      </c>
      <c r="BP1180" s="65">
        <f t="shared" si="137"/>
        <v>5</v>
      </c>
      <c r="BS1180" s="29"/>
    </row>
    <row r="1181" spans="2:71" ht="24.95" customHeight="1">
      <c r="B1181" s="48">
        <f>Personal_Development!B1182</f>
        <v>0</v>
      </c>
      <c r="C1181" s="48">
        <f>Personal_Development!C1182</f>
        <v>0</v>
      </c>
      <c r="D1181" s="14">
        <f>Personal_Development!D1182</f>
        <v>0</v>
      </c>
      <c r="E1181" s="148">
        <f>Personal_Development!E1182</f>
        <v>0</v>
      </c>
      <c r="F1181" s="12">
        <f>Personal_Development!F1182</f>
        <v>0</v>
      </c>
      <c r="G1181" s="12">
        <f>Personal_Development!G1182</f>
        <v>0</v>
      </c>
      <c r="H1181" s="40">
        <f>Personal_Development!H1182</f>
        <v>0</v>
      </c>
      <c r="I1181" s="41">
        <f>Personal_Development!I1182</f>
        <v>0</v>
      </c>
      <c r="J1181" s="42">
        <f>Personal_Development!J1182</f>
        <v>0</v>
      </c>
      <c r="K1181" s="48"/>
      <c r="L1181" s="48"/>
      <c r="M1181" s="16"/>
      <c r="N1181" s="16"/>
      <c r="O1181" s="48"/>
      <c r="P1181" s="48"/>
      <c r="Q1181" s="48"/>
      <c r="R1181" s="48"/>
      <c r="S1181" s="48"/>
      <c r="T1181" s="48"/>
      <c r="U1181" s="48"/>
      <c r="V1181" s="48"/>
      <c r="W1181" s="20">
        <f t="shared" si="131"/>
        <v>0</v>
      </c>
      <c r="X1181" s="48"/>
      <c r="Y1181" s="48"/>
      <c r="Z1181" s="16"/>
      <c r="AA1181" s="16"/>
      <c r="AB1181" s="48"/>
      <c r="AC1181" s="48"/>
      <c r="AD1181" s="48"/>
      <c r="AE1181" s="48"/>
      <c r="AF1181" s="48"/>
      <c r="AG1181" s="48"/>
      <c r="AH1181" s="48"/>
      <c r="AI1181" s="48"/>
      <c r="AJ1181" s="24">
        <f t="shared" si="132"/>
        <v>0</v>
      </c>
      <c r="AK1181" s="48"/>
      <c r="AL1181" s="48"/>
      <c r="AM1181" s="16"/>
      <c r="AN1181" s="16"/>
      <c r="AO1181" s="48"/>
      <c r="AP1181" s="48"/>
      <c r="AQ1181" s="48"/>
      <c r="AR1181" s="48"/>
      <c r="AS1181" s="48"/>
      <c r="AT1181" s="48"/>
      <c r="AU1181" s="48"/>
      <c r="AV1181" s="48"/>
      <c r="AW1181" s="26">
        <f t="shared" si="133"/>
        <v>0</v>
      </c>
      <c r="AX1181" s="16">
        <f t="shared" si="134"/>
        <v>0</v>
      </c>
      <c r="AY1181" s="48"/>
      <c r="AZ1181" s="48"/>
      <c r="BA1181" s="129"/>
      <c r="BB1181" s="157"/>
      <c r="BC1181" s="156"/>
      <c r="BD1181" s="156"/>
      <c r="BE1181" s="156"/>
      <c r="BF1181" s="156"/>
      <c r="BG1181" s="156"/>
      <c r="BH1181" s="156"/>
      <c r="BI1181" s="156"/>
      <c r="BJ1181" s="16"/>
      <c r="BK1181" s="16"/>
      <c r="BL1181" s="16"/>
      <c r="BM1181" s="135"/>
      <c r="BN1181" s="135">
        <f t="shared" si="135"/>
        <v>0</v>
      </c>
      <c r="BO1181" s="131">
        <f t="shared" si="136"/>
        <v>0</v>
      </c>
      <c r="BP1181" s="65">
        <f t="shared" si="137"/>
        <v>5</v>
      </c>
      <c r="BS1181" s="29"/>
    </row>
    <row r="1182" spans="2:71" ht="24.95" customHeight="1">
      <c r="B1182" s="48">
        <f>Personal_Development!B1183</f>
        <v>0</v>
      </c>
      <c r="C1182" s="48">
        <f>Personal_Development!C1183</f>
        <v>0</v>
      </c>
      <c r="D1182" s="14">
        <f>Personal_Development!D1183</f>
        <v>0</v>
      </c>
      <c r="E1182" s="148">
        <f>Personal_Development!E1183</f>
        <v>0</v>
      </c>
      <c r="F1182" s="12">
        <f>Personal_Development!F1183</f>
        <v>0</v>
      </c>
      <c r="G1182" s="12">
        <f>Personal_Development!G1183</f>
        <v>0</v>
      </c>
      <c r="H1182" s="40">
        <f>Personal_Development!H1183</f>
        <v>0</v>
      </c>
      <c r="I1182" s="41">
        <f>Personal_Development!I1183</f>
        <v>0</v>
      </c>
      <c r="J1182" s="42">
        <f>Personal_Development!J1183</f>
        <v>0</v>
      </c>
      <c r="K1182" s="48"/>
      <c r="L1182" s="48"/>
      <c r="M1182" s="16"/>
      <c r="N1182" s="16"/>
      <c r="O1182" s="48"/>
      <c r="P1182" s="48"/>
      <c r="Q1182" s="48"/>
      <c r="R1182" s="48"/>
      <c r="S1182" s="48"/>
      <c r="T1182" s="48"/>
      <c r="U1182" s="48"/>
      <c r="V1182" s="48"/>
      <c r="W1182" s="20">
        <f t="shared" si="131"/>
        <v>0</v>
      </c>
      <c r="X1182" s="48"/>
      <c r="Y1182" s="48"/>
      <c r="Z1182" s="16"/>
      <c r="AA1182" s="16"/>
      <c r="AB1182" s="48"/>
      <c r="AC1182" s="48"/>
      <c r="AD1182" s="48"/>
      <c r="AE1182" s="48"/>
      <c r="AF1182" s="48"/>
      <c r="AG1182" s="48"/>
      <c r="AH1182" s="48"/>
      <c r="AI1182" s="48"/>
      <c r="AJ1182" s="24">
        <f t="shared" si="132"/>
        <v>0</v>
      </c>
      <c r="AK1182" s="48"/>
      <c r="AL1182" s="48"/>
      <c r="AM1182" s="16"/>
      <c r="AN1182" s="16"/>
      <c r="AO1182" s="48"/>
      <c r="AP1182" s="48"/>
      <c r="AQ1182" s="48"/>
      <c r="AR1182" s="48"/>
      <c r="AS1182" s="48"/>
      <c r="AT1182" s="48"/>
      <c r="AU1182" s="48"/>
      <c r="AV1182" s="48"/>
      <c r="AW1182" s="26">
        <f t="shared" si="133"/>
        <v>0</v>
      </c>
      <c r="AX1182" s="16">
        <f t="shared" si="134"/>
        <v>0</v>
      </c>
      <c r="AY1182" s="48"/>
      <c r="AZ1182" s="48"/>
      <c r="BA1182" s="129"/>
      <c r="BB1182" s="157"/>
      <c r="BC1182" s="156"/>
      <c r="BD1182" s="156"/>
      <c r="BE1182" s="156"/>
      <c r="BF1182" s="156"/>
      <c r="BG1182" s="156"/>
      <c r="BH1182" s="156"/>
      <c r="BI1182" s="156"/>
      <c r="BJ1182" s="16"/>
      <c r="BK1182" s="16"/>
      <c r="BL1182" s="16"/>
      <c r="BM1182" s="135"/>
      <c r="BN1182" s="135">
        <f t="shared" si="135"/>
        <v>0</v>
      </c>
      <c r="BO1182" s="131">
        <f t="shared" si="136"/>
        <v>0</v>
      </c>
      <c r="BP1182" s="65">
        <f t="shared" si="137"/>
        <v>5</v>
      </c>
      <c r="BS1182" s="29"/>
    </row>
    <row r="1183" spans="2:71" ht="24.95" customHeight="1">
      <c r="B1183" s="48">
        <f>Personal_Development!B1184</f>
        <v>0</v>
      </c>
      <c r="C1183" s="48">
        <f>Personal_Development!C1184</f>
        <v>0</v>
      </c>
      <c r="D1183" s="14">
        <f>Personal_Development!D1184</f>
        <v>0</v>
      </c>
      <c r="E1183" s="148">
        <f>Personal_Development!E1184</f>
        <v>0</v>
      </c>
      <c r="F1183" s="12">
        <f>Personal_Development!F1184</f>
        <v>0</v>
      </c>
      <c r="G1183" s="12">
        <f>Personal_Development!G1184</f>
        <v>0</v>
      </c>
      <c r="H1183" s="40">
        <f>Personal_Development!H1184</f>
        <v>0</v>
      </c>
      <c r="I1183" s="41">
        <f>Personal_Development!I1184</f>
        <v>0</v>
      </c>
      <c r="J1183" s="42">
        <f>Personal_Development!J1184</f>
        <v>0</v>
      </c>
      <c r="K1183" s="48"/>
      <c r="L1183" s="48"/>
      <c r="M1183" s="16"/>
      <c r="N1183" s="16"/>
      <c r="O1183" s="48"/>
      <c r="P1183" s="48"/>
      <c r="Q1183" s="48"/>
      <c r="R1183" s="48"/>
      <c r="S1183" s="48"/>
      <c r="T1183" s="48"/>
      <c r="U1183" s="48"/>
      <c r="V1183" s="48"/>
      <c r="W1183" s="20">
        <f t="shared" si="131"/>
        <v>0</v>
      </c>
      <c r="X1183" s="48"/>
      <c r="Y1183" s="48"/>
      <c r="Z1183" s="16"/>
      <c r="AA1183" s="16"/>
      <c r="AB1183" s="48"/>
      <c r="AC1183" s="48"/>
      <c r="AD1183" s="48"/>
      <c r="AE1183" s="48"/>
      <c r="AF1183" s="48"/>
      <c r="AG1183" s="48"/>
      <c r="AH1183" s="48"/>
      <c r="AI1183" s="48"/>
      <c r="AJ1183" s="24">
        <f t="shared" si="132"/>
        <v>0</v>
      </c>
      <c r="AK1183" s="48"/>
      <c r="AL1183" s="48"/>
      <c r="AM1183" s="16"/>
      <c r="AN1183" s="16"/>
      <c r="AO1183" s="48"/>
      <c r="AP1183" s="48"/>
      <c r="AQ1183" s="48"/>
      <c r="AR1183" s="48"/>
      <c r="AS1183" s="48"/>
      <c r="AT1183" s="48"/>
      <c r="AU1183" s="48"/>
      <c r="AV1183" s="48"/>
      <c r="AW1183" s="26">
        <f t="shared" si="133"/>
        <v>0</v>
      </c>
      <c r="AX1183" s="16">
        <f t="shared" si="134"/>
        <v>0</v>
      </c>
      <c r="AY1183" s="48"/>
      <c r="AZ1183" s="48"/>
      <c r="BA1183" s="129"/>
      <c r="BB1183" s="157"/>
      <c r="BC1183" s="156"/>
      <c r="BD1183" s="156"/>
      <c r="BE1183" s="156"/>
      <c r="BF1183" s="156"/>
      <c r="BG1183" s="156"/>
      <c r="BH1183" s="156"/>
      <c r="BI1183" s="156"/>
      <c r="BJ1183" s="16"/>
      <c r="BK1183" s="16"/>
      <c r="BL1183" s="16"/>
      <c r="BM1183" s="135"/>
      <c r="BN1183" s="135">
        <f t="shared" si="135"/>
        <v>0</v>
      </c>
      <c r="BO1183" s="131">
        <f t="shared" si="136"/>
        <v>0</v>
      </c>
      <c r="BP1183" s="65">
        <f t="shared" si="137"/>
        <v>5</v>
      </c>
      <c r="BS1183" s="29"/>
    </row>
    <row r="1184" spans="2:71" ht="24.95" customHeight="1">
      <c r="B1184" s="48">
        <f>Personal_Development!B1185</f>
        <v>0</v>
      </c>
      <c r="C1184" s="48">
        <f>Personal_Development!C1185</f>
        <v>0</v>
      </c>
      <c r="D1184" s="14">
        <f>Personal_Development!D1185</f>
        <v>0</v>
      </c>
      <c r="E1184" s="148">
        <f>Personal_Development!E1185</f>
        <v>0</v>
      </c>
      <c r="F1184" s="12">
        <f>Personal_Development!F1185</f>
        <v>0</v>
      </c>
      <c r="G1184" s="12">
        <f>Personal_Development!G1185</f>
        <v>0</v>
      </c>
      <c r="H1184" s="40">
        <f>Personal_Development!H1185</f>
        <v>0</v>
      </c>
      <c r="I1184" s="41">
        <f>Personal_Development!I1185</f>
        <v>0</v>
      </c>
      <c r="J1184" s="42">
        <f>Personal_Development!J1185</f>
        <v>0</v>
      </c>
      <c r="K1184" s="48"/>
      <c r="L1184" s="48"/>
      <c r="M1184" s="16"/>
      <c r="N1184" s="16"/>
      <c r="O1184" s="48"/>
      <c r="P1184" s="48"/>
      <c r="Q1184" s="48"/>
      <c r="R1184" s="48"/>
      <c r="S1184" s="48"/>
      <c r="T1184" s="48"/>
      <c r="U1184" s="48"/>
      <c r="V1184" s="48"/>
      <c r="W1184" s="20">
        <f t="shared" si="131"/>
        <v>0</v>
      </c>
      <c r="X1184" s="48"/>
      <c r="Y1184" s="48"/>
      <c r="Z1184" s="16"/>
      <c r="AA1184" s="16"/>
      <c r="AB1184" s="48"/>
      <c r="AC1184" s="48"/>
      <c r="AD1184" s="48"/>
      <c r="AE1184" s="48"/>
      <c r="AF1184" s="48"/>
      <c r="AG1184" s="48"/>
      <c r="AH1184" s="48"/>
      <c r="AI1184" s="48"/>
      <c r="AJ1184" s="24">
        <f t="shared" si="132"/>
        <v>0</v>
      </c>
      <c r="AK1184" s="48"/>
      <c r="AL1184" s="48"/>
      <c r="AM1184" s="16"/>
      <c r="AN1184" s="16"/>
      <c r="AO1184" s="48"/>
      <c r="AP1184" s="48"/>
      <c r="AQ1184" s="48"/>
      <c r="AR1184" s="48"/>
      <c r="AS1184" s="48"/>
      <c r="AT1184" s="48"/>
      <c r="AU1184" s="48"/>
      <c r="AV1184" s="48"/>
      <c r="AW1184" s="26">
        <f t="shared" si="133"/>
        <v>0</v>
      </c>
      <c r="AX1184" s="16">
        <f t="shared" si="134"/>
        <v>0</v>
      </c>
      <c r="AY1184" s="48"/>
      <c r="AZ1184" s="48"/>
      <c r="BA1184" s="129"/>
      <c r="BB1184" s="157"/>
      <c r="BC1184" s="156"/>
      <c r="BD1184" s="156"/>
      <c r="BE1184" s="156"/>
      <c r="BF1184" s="156"/>
      <c r="BG1184" s="156"/>
      <c r="BH1184" s="156"/>
      <c r="BI1184" s="156"/>
      <c r="BJ1184" s="16"/>
      <c r="BK1184" s="16"/>
      <c r="BL1184" s="16"/>
      <c r="BM1184" s="135"/>
      <c r="BN1184" s="135">
        <f t="shared" si="135"/>
        <v>0</v>
      </c>
      <c r="BO1184" s="131">
        <f t="shared" si="136"/>
        <v>0</v>
      </c>
      <c r="BP1184" s="65">
        <f t="shared" si="137"/>
        <v>5</v>
      </c>
      <c r="BS1184" s="29"/>
    </row>
    <row r="1185" spans="2:71" ht="24.95" customHeight="1">
      <c r="B1185" s="48">
        <f>Personal_Development!B1186</f>
        <v>0</v>
      </c>
      <c r="C1185" s="48">
        <f>Personal_Development!C1186</f>
        <v>0</v>
      </c>
      <c r="D1185" s="14">
        <f>Personal_Development!D1186</f>
        <v>0</v>
      </c>
      <c r="E1185" s="148">
        <f>Personal_Development!E1186</f>
        <v>0</v>
      </c>
      <c r="F1185" s="12">
        <f>Personal_Development!F1186</f>
        <v>0</v>
      </c>
      <c r="G1185" s="12">
        <f>Personal_Development!G1186</f>
        <v>0</v>
      </c>
      <c r="H1185" s="40">
        <f>Personal_Development!H1186</f>
        <v>0</v>
      </c>
      <c r="I1185" s="41">
        <f>Personal_Development!I1186</f>
        <v>0</v>
      </c>
      <c r="J1185" s="42">
        <f>Personal_Development!J1186</f>
        <v>0</v>
      </c>
      <c r="K1185" s="48"/>
      <c r="L1185" s="48"/>
      <c r="M1185" s="16"/>
      <c r="N1185" s="16"/>
      <c r="O1185" s="48"/>
      <c r="P1185" s="48"/>
      <c r="Q1185" s="48"/>
      <c r="R1185" s="48"/>
      <c r="S1185" s="48"/>
      <c r="T1185" s="48"/>
      <c r="U1185" s="48"/>
      <c r="V1185" s="48"/>
      <c r="W1185" s="20">
        <f t="shared" si="131"/>
        <v>0</v>
      </c>
      <c r="X1185" s="48"/>
      <c r="Y1185" s="48"/>
      <c r="Z1185" s="16"/>
      <c r="AA1185" s="16"/>
      <c r="AB1185" s="48"/>
      <c r="AC1185" s="48"/>
      <c r="AD1185" s="48"/>
      <c r="AE1185" s="48"/>
      <c r="AF1185" s="48"/>
      <c r="AG1185" s="48"/>
      <c r="AH1185" s="48"/>
      <c r="AI1185" s="48"/>
      <c r="AJ1185" s="24">
        <f t="shared" si="132"/>
        <v>0</v>
      </c>
      <c r="AK1185" s="48"/>
      <c r="AL1185" s="48"/>
      <c r="AM1185" s="16"/>
      <c r="AN1185" s="16"/>
      <c r="AO1185" s="48"/>
      <c r="AP1185" s="48"/>
      <c r="AQ1185" s="48"/>
      <c r="AR1185" s="48"/>
      <c r="AS1185" s="48"/>
      <c r="AT1185" s="48"/>
      <c r="AU1185" s="48"/>
      <c r="AV1185" s="48"/>
      <c r="AW1185" s="26">
        <f t="shared" si="133"/>
        <v>0</v>
      </c>
      <c r="AX1185" s="16">
        <f t="shared" si="134"/>
        <v>0</v>
      </c>
      <c r="AY1185" s="48"/>
      <c r="AZ1185" s="48"/>
      <c r="BA1185" s="129"/>
      <c r="BB1185" s="157"/>
      <c r="BC1185" s="156"/>
      <c r="BD1185" s="156"/>
      <c r="BE1185" s="156"/>
      <c r="BF1185" s="156"/>
      <c r="BG1185" s="156"/>
      <c r="BH1185" s="156"/>
      <c r="BI1185" s="156"/>
      <c r="BJ1185" s="16"/>
      <c r="BK1185" s="16"/>
      <c r="BL1185" s="16"/>
      <c r="BM1185" s="135"/>
      <c r="BN1185" s="135">
        <f t="shared" si="135"/>
        <v>0</v>
      </c>
      <c r="BO1185" s="131">
        <f t="shared" si="136"/>
        <v>0</v>
      </c>
      <c r="BP1185" s="65">
        <f t="shared" si="137"/>
        <v>5</v>
      </c>
      <c r="BS1185" s="29"/>
    </row>
    <row r="1186" spans="2:71" ht="24.95" customHeight="1">
      <c r="B1186" s="48">
        <f>Personal_Development!B1187</f>
        <v>0</v>
      </c>
      <c r="C1186" s="48">
        <f>Personal_Development!C1187</f>
        <v>0</v>
      </c>
      <c r="D1186" s="14">
        <f>Personal_Development!D1187</f>
        <v>0</v>
      </c>
      <c r="E1186" s="148">
        <f>Personal_Development!E1187</f>
        <v>0</v>
      </c>
      <c r="F1186" s="12">
        <f>Personal_Development!F1187</f>
        <v>0</v>
      </c>
      <c r="G1186" s="12">
        <f>Personal_Development!G1187</f>
        <v>0</v>
      </c>
      <c r="H1186" s="40">
        <f>Personal_Development!H1187</f>
        <v>0</v>
      </c>
      <c r="I1186" s="41">
        <f>Personal_Development!I1187</f>
        <v>0</v>
      </c>
      <c r="J1186" s="42">
        <f>Personal_Development!J1187</f>
        <v>0</v>
      </c>
      <c r="K1186" s="48"/>
      <c r="L1186" s="48"/>
      <c r="M1186" s="16"/>
      <c r="N1186" s="16"/>
      <c r="O1186" s="48"/>
      <c r="P1186" s="48"/>
      <c r="Q1186" s="48"/>
      <c r="R1186" s="48"/>
      <c r="S1186" s="48"/>
      <c r="T1186" s="48"/>
      <c r="U1186" s="48"/>
      <c r="V1186" s="48"/>
      <c r="W1186" s="20">
        <f t="shared" si="131"/>
        <v>0</v>
      </c>
      <c r="X1186" s="48"/>
      <c r="Y1186" s="48"/>
      <c r="Z1186" s="16"/>
      <c r="AA1186" s="16"/>
      <c r="AB1186" s="48"/>
      <c r="AC1186" s="48"/>
      <c r="AD1186" s="48"/>
      <c r="AE1186" s="48"/>
      <c r="AF1186" s="48"/>
      <c r="AG1186" s="48"/>
      <c r="AH1186" s="48"/>
      <c r="AI1186" s="48"/>
      <c r="AJ1186" s="24">
        <f t="shared" si="132"/>
        <v>0</v>
      </c>
      <c r="AK1186" s="48"/>
      <c r="AL1186" s="48"/>
      <c r="AM1186" s="16"/>
      <c r="AN1186" s="16"/>
      <c r="AO1186" s="48"/>
      <c r="AP1186" s="48"/>
      <c r="AQ1186" s="48"/>
      <c r="AR1186" s="48"/>
      <c r="AS1186" s="48"/>
      <c r="AT1186" s="48"/>
      <c r="AU1186" s="48"/>
      <c r="AV1186" s="48"/>
      <c r="AW1186" s="26">
        <f t="shared" si="133"/>
        <v>0</v>
      </c>
      <c r="AX1186" s="16">
        <f t="shared" si="134"/>
        <v>0</v>
      </c>
      <c r="AY1186" s="48"/>
      <c r="AZ1186" s="48"/>
      <c r="BA1186" s="129"/>
      <c r="BB1186" s="157"/>
      <c r="BC1186" s="156"/>
      <c r="BD1186" s="156"/>
      <c r="BE1186" s="156"/>
      <c r="BF1186" s="156"/>
      <c r="BG1186" s="156"/>
      <c r="BH1186" s="156"/>
      <c r="BI1186" s="156"/>
      <c r="BJ1186" s="16"/>
      <c r="BK1186" s="16"/>
      <c r="BL1186" s="16"/>
      <c r="BM1186" s="135"/>
      <c r="BN1186" s="135">
        <f t="shared" si="135"/>
        <v>0</v>
      </c>
      <c r="BO1186" s="131">
        <f t="shared" si="136"/>
        <v>0</v>
      </c>
      <c r="BP1186" s="65">
        <f t="shared" si="137"/>
        <v>5</v>
      </c>
      <c r="BS1186" s="29"/>
    </row>
    <row r="1187" spans="2:71" ht="24.95" customHeight="1">
      <c r="B1187" s="48">
        <f>Personal_Development!B1188</f>
        <v>0</v>
      </c>
      <c r="C1187" s="48">
        <f>Personal_Development!C1188</f>
        <v>0</v>
      </c>
      <c r="D1187" s="14">
        <f>Personal_Development!D1188</f>
        <v>0</v>
      </c>
      <c r="E1187" s="148">
        <f>Personal_Development!E1188</f>
        <v>0</v>
      </c>
      <c r="F1187" s="12">
        <f>Personal_Development!F1188</f>
        <v>0</v>
      </c>
      <c r="G1187" s="12">
        <f>Personal_Development!G1188</f>
        <v>0</v>
      </c>
      <c r="H1187" s="40">
        <f>Personal_Development!H1188</f>
        <v>0</v>
      </c>
      <c r="I1187" s="41">
        <f>Personal_Development!I1188</f>
        <v>0</v>
      </c>
      <c r="J1187" s="42">
        <f>Personal_Development!J1188</f>
        <v>0</v>
      </c>
      <c r="K1187" s="48"/>
      <c r="L1187" s="48"/>
      <c r="M1187" s="16"/>
      <c r="N1187" s="16"/>
      <c r="O1187" s="48"/>
      <c r="P1187" s="48"/>
      <c r="Q1187" s="48"/>
      <c r="R1187" s="48"/>
      <c r="S1187" s="48"/>
      <c r="T1187" s="48"/>
      <c r="U1187" s="48"/>
      <c r="V1187" s="48"/>
      <c r="W1187" s="20">
        <f t="shared" ref="W1187:W1230" si="138">SUM(K1187:V1187)</f>
        <v>0</v>
      </c>
      <c r="X1187" s="48"/>
      <c r="Y1187" s="48"/>
      <c r="Z1187" s="16"/>
      <c r="AA1187" s="16"/>
      <c r="AB1187" s="48"/>
      <c r="AC1187" s="48"/>
      <c r="AD1187" s="48"/>
      <c r="AE1187" s="48"/>
      <c r="AF1187" s="48"/>
      <c r="AG1187" s="48"/>
      <c r="AH1187" s="48"/>
      <c r="AI1187" s="48"/>
      <c r="AJ1187" s="24">
        <f t="shared" ref="AJ1187:AJ1230" si="139">SUM(X1187:AI1187)</f>
        <v>0</v>
      </c>
      <c r="AK1187" s="48"/>
      <c r="AL1187" s="48"/>
      <c r="AM1187" s="16"/>
      <c r="AN1187" s="16"/>
      <c r="AO1187" s="48"/>
      <c r="AP1187" s="48"/>
      <c r="AQ1187" s="48"/>
      <c r="AR1187" s="48"/>
      <c r="AS1187" s="48"/>
      <c r="AT1187" s="48"/>
      <c r="AU1187" s="48"/>
      <c r="AV1187" s="48"/>
      <c r="AW1187" s="26">
        <f t="shared" ref="AW1187:AW1230" si="140">SUM(AK1187:AV1187)</f>
        <v>0</v>
      </c>
      <c r="AX1187" s="16">
        <f t="shared" ref="AX1187:AX1230" si="141">SUM(W1187,AJ1187,AW1187)</f>
        <v>0</v>
      </c>
      <c r="AY1187" s="48"/>
      <c r="AZ1187" s="48"/>
      <c r="BA1187" s="129"/>
      <c r="BB1187" s="157"/>
      <c r="BC1187" s="156"/>
      <c r="BD1187" s="156"/>
      <c r="BE1187" s="156"/>
      <c r="BF1187" s="156"/>
      <c r="BG1187" s="156"/>
      <c r="BH1187" s="156"/>
      <c r="BI1187" s="156"/>
      <c r="BJ1187" s="16"/>
      <c r="BK1187" s="16"/>
      <c r="BL1187" s="16"/>
      <c r="BM1187" s="135"/>
      <c r="BN1187" s="135">
        <f t="shared" ref="BN1187:BN1230" si="142">SUM(BB1187:BM1187)</f>
        <v>0</v>
      </c>
      <c r="BO1187" s="131">
        <f t="shared" ref="BO1187:BO1230" si="143">SUM(AX1187,AY1187,AZ1187,BA1187,BN1187)</f>
        <v>0</v>
      </c>
      <c r="BP1187" s="65">
        <f t="shared" si="137"/>
        <v>5</v>
      </c>
      <c r="BS1187" s="29"/>
    </row>
    <row r="1188" spans="2:71" ht="24.95" customHeight="1">
      <c r="B1188" s="48">
        <f>Personal_Development!B1189</f>
        <v>0</v>
      </c>
      <c r="C1188" s="48">
        <f>Personal_Development!C1189</f>
        <v>0</v>
      </c>
      <c r="D1188" s="14">
        <f>Personal_Development!D1189</f>
        <v>0</v>
      </c>
      <c r="E1188" s="148">
        <f>Personal_Development!E1189</f>
        <v>0</v>
      </c>
      <c r="F1188" s="12">
        <f>Personal_Development!F1189</f>
        <v>0</v>
      </c>
      <c r="G1188" s="12">
        <f>Personal_Development!G1189</f>
        <v>0</v>
      </c>
      <c r="H1188" s="40">
        <f>Personal_Development!H1189</f>
        <v>0</v>
      </c>
      <c r="I1188" s="41">
        <f>Personal_Development!I1189</f>
        <v>0</v>
      </c>
      <c r="J1188" s="42">
        <f>Personal_Development!J1189</f>
        <v>0</v>
      </c>
      <c r="K1188" s="48"/>
      <c r="L1188" s="48"/>
      <c r="M1188" s="16"/>
      <c r="N1188" s="16"/>
      <c r="O1188" s="48"/>
      <c r="P1188" s="48"/>
      <c r="Q1188" s="48"/>
      <c r="R1188" s="48"/>
      <c r="S1188" s="48"/>
      <c r="T1188" s="48"/>
      <c r="U1188" s="48"/>
      <c r="V1188" s="48"/>
      <c r="W1188" s="20">
        <f t="shared" si="138"/>
        <v>0</v>
      </c>
      <c r="X1188" s="48"/>
      <c r="Y1188" s="48"/>
      <c r="Z1188" s="16"/>
      <c r="AA1188" s="16"/>
      <c r="AB1188" s="48"/>
      <c r="AC1188" s="48"/>
      <c r="AD1188" s="48"/>
      <c r="AE1188" s="48"/>
      <c r="AF1188" s="48"/>
      <c r="AG1188" s="48"/>
      <c r="AH1188" s="48"/>
      <c r="AI1188" s="48"/>
      <c r="AJ1188" s="24">
        <f t="shared" si="139"/>
        <v>0</v>
      </c>
      <c r="AK1188" s="48"/>
      <c r="AL1188" s="48"/>
      <c r="AM1188" s="16"/>
      <c r="AN1188" s="16"/>
      <c r="AO1188" s="48"/>
      <c r="AP1188" s="48"/>
      <c r="AQ1188" s="48"/>
      <c r="AR1188" s="48"/>
      <c r="AS1188" s="48"/>
      <c r="AT1188" s="48"/>
      <c r="AU1188" s="48"/>
      <c r="AV1188" s="48"/>
      <c r="AW1188" s="26">
        <f t="shared" si="140"/>
        <v>0</v>
      </c>
      <c r="AX1188" s="16">
        <f t="shared" si="141"/>
        <v>0</v>
      </c>
      <c r="AY1188" s="48"/>
      <c r="AZ1188" s="48"/>
      <c r="BA1188" s="129"/>
      <c r="BB1188" s="157"/>
      <c r="BC1188" s="156"/>
      <c r="BD1188" s="156"/>
      <c r="BE1188" s="156"/>
      <c r="BF1188" s="156"/>
      <c r="BG1188" s="156"/>
      <c r="BH1188" s="156"/>
      <c r="BI1188" s="156"/>
      <c r="BJ1188" s="16"/>
      <c r="BK1188" s="16"/>
      <c r="BL1188" s="16"/>
      <c r="BM1188" s="135"/>
      <c r="BN1188" s="135">
        <f t="shared" si="142"/>
        <v>0</v>
      </c>
      <c r="BO1188" s="131">
        <f t="shared" si="143"/>
        <v>0</v>
      </c>
      <c r="BP1188" s="65">
        <f t="shared" si="137"/>
        <v>5</v>
      </c>
      <c r="BS1188" s="29"/>
    </row>
    <row r="1189" spans="2:71" ht="24.95" customHeight="1">
      <c r="B1189" s="48">
        <f>Personal_Development!B1190</f>
        <v>0</v>
      </c>
      <c r="C1189" s="48">
        <f>Personal_Development!C1190</f>
        <v>0</v>
      </c>
      <c r="D1189" s="14">
        <f>Personal_Development!D1190</f>
        <v>0</v>
      </c>
      <c r="E1189" s="148">
        <f>Personal_Development!E1190</f>
        <v>0</v>
      </c>
      <c r="F1189" s="12">
        <f>Personal_Development!F1190</f>
        <v>0</v>
      </c>
      <c r="G1189" s="12">
        <f>Personal_Development!G1190</f>
        <v>0</v>
      </c>
      <c r="H1189" s="40">
        <f>Personal_Development!H1190</f>
        <v>0</v>
      </c>
      <c r="I1189" s="41">
        <f>Personal_Development!I1190</f>
        <v>0</v>
      </c>
      <c r="J1189" s="42">
        <f>Personal_Development!J1190</f>
        <v>0</v>
      </c>
      <c r="K1189" s="48"/>
      <c r="L1189" s="48"/>
      <c r="M1189" s="16"/>
      <c r="N1189" s="16"/>
      <c r="O1189" s="48"/>
      <c r="P1189" s="48"/>
      <c r="Q1189" s="48"/>
      <c r="R1189" s="48"/>
      <c r="S1189" s="48"/>
      <c r="T1189" s="48"/>
      <c r="U1189" s="48"/>
      <c r="V1189" s="48"/>
      <c r="W1189" s="20">
        <f t="shared" si="138"/>
        <v>0</v>
      </c>
      <c r="X1189" s="48"/>
      <c r="Y1189" s="48"/>
      <c r="Z1189" s="16"/>
      <c r="AA1189" s="16"/>
      <c r="AB1189" s="48"/>
      <c r="AC1189" s="48"/>
      <c r="AD1189" s="48"/>
      <c r="AE1189" s="48"/>
      <c r="AF1189" s="48"/>
      <c r="AG1189" s="48"/>
      <c r="AH1189" s="48"/>
      <c r="AI1189" s="48"/>
      <c r="AJ1189" s="24">
        <f t="shared" si="139"/>
        <v>0</v>
      </c>
      <c r="AK1189" s="48"/>
      <c r="AL1189" s="48"/>
      <c r="AM1189" s="16"/>
      <c r="AN1189" s="16"/>
      <c r="AO1189" s="48"/>
      <c r="AP1189" s="48"/>
      <c r="AQ1189" s="48"/>
      <c r="AR1189" s="48"/>
      <c r="AS1189" s="48"/>
      <c r="AT1189" s="48"/>
      <c r="AU1189" s="48"/>
      <c r="AV1189" s="48"/>
      <c r="AW1189" s="26">
        <f t="shared" si="140"/>
        <v>0</v>
      </c>
      <c r="AX1189" s="16">
        <f t="shared" si="141"/>
        <v>0</v>
      </c>
      <c r="AY1189" s="48"/>
      <c r="AZ1189" s="48"/>
      <c r="BA1189" s="129"/>
      <c r="BB1189" s="157"/>
      <c r="BC1189" s="156"/>
      <c r="BD1189" s="156"/>
      <c r="BE1189" s="156"/>
      <c r="BF1189" s="156"/>
      <c r="BG1189" s="156"/>
      <c r="BH1189" s="156"/>
      <c r="BI1189" s="156"/>
      <c r="BJ1189" s="16"/>
      <c r="BK1189" s="16"/>
      <c r="BL1189" s="16"/>
      <c r="BM1189" s="135"/>
      <c r="BN1189" s="135">
        <f t="shared" si="142"/>
        <v>0</v>
      </c>
      <c r="BO1189" s="131">
        <f t="shared" si="143"/>
        <v>0</v>
      </c>
      <c r="BP1189" s="65">
        <f t="shared" si="137"/>
        <v>5</v>
      </c>
      <c r="BS1189" s="29"/>
    </row>
    <row r="1190" spans="2:71" ht="24.95" customHeight="1">
      <c r="B1190" s="48">
        <f>Personal_Development!B1191</f>
        <v>0</v>
      </c>
      <c r="C1190" s="48">
        <f>Personal_Development!C1191</f>
        <v>0</v>
      </c>
      <c r="D1190" s="14">
        <f>Personal_Development!D1191</f>
        <v>0</v>
      </c>
      <c r="E1190" s="148">
        <f>Personal_Development!E1191</f>
        <v>0</v>
      </c>
      <c r="F1190" s="12">
        <f>Personal_Development!F1191</f>
        <v>0</v>
      </c>
      <c r="G1190" s="12">
        <f>Personal_Development!G1191</f>
        <v>0</v>
      </c>
      <c r="H1190" s="40">
        <f>Personal_Development!H1191</f>
        <v>0</v>
      </c>
      <c r="I1190" s="41">
        <f>Personal_Development!I1191</f>
        <v>0</v>
      </c>
      <c r="J1190" s="42">
        <f>Personal_Development!J1191</f>
        <v>0</v>
      </c>
      <c r="K1190" s="48"/>
      <c r="L1190" s="48"/>
      <c r="M1190" s="16"/>
      <c r="N1190" s="16"/>
      <c r="O1190" s="48"/>
      <c r="P1190" s="48"/>
      <c r="Q1190" s="48"/>
      <c r="R1190" s="48"/>
      <c r="S1190" s="48"/>
      <c r="T1190" s="48"/>
      <c r="U1190" s="48"/>
      <c r="V1190" s="48"/>
      <c r="W1190" s="20">
        <f t="shared" si="138"/>
        <v>0</v>
      </c>
      <c r="X1190" s="48"/>
      <c r="Y1190" s="48"/>
      <c r="Z1190" s="16"/>
      <c r="AA1190" s="16"/>
      <c r="AB1190" s="48"/>
      <c r="AC1190" s="48"/>
      <c r="AD1190" s="48"/>
      <c r="AE1190" s="48"/>
      <c r="AF1190" s="48"/>
      <c r="AG1190" s="48"/>
      <c r="AH1190" s="48"/>
      <c r="AI1190" s="48"/>
      <c r="AJ1190" s="24">
        <f t="shared" si="139"/>
        <v>0</v>
      </c>
      <c r="AK1190" s="48"/>
      <c r="AL1190" s="48"/>
      <c r="AM1190" s="16"/>
      <c r="AN1190" s="16"/>
      <c r="AO1190" s="48"/>
      <c r="AP1190" s="48"/>
      <c r="AQ1190" s="48"/>
      <c r="AR1190" s="48"/>
      <c r="AS1190" s="48"/>
      <c r="AT1190" s="48"/>
      <c r="AU1190" s="48"/>
      <c r="AV1190" s="48"/>
      <c r="AW1190" s="26">
        <f t="shared" si="140"/>
        <v>0</v>
      </c>
      <c r="AX1190" s="16">
        <f t="shared" si="141"/>
        <v>0</v>
      </c>
      <c r="AY1190" s="48"/>
      <c r="AZ1190" s="48"/>
      <c r="BA1190" s="129"/>
      <c r="BB1190" s="157"/>
      <c r="BC1190" s="156"/>
      <c r="BD1190" s="156"/>
      <c r="BE1190" s="156"/>
      <c r="BF1190" s="156"/>
      <c r="BG1190" s="156"/>
      <c r="BH1190" s="156"/>
      <c r="BI1190" s="156"/>
      <c r="BJ1190" s="16"/>
      <c r="BK1190" s="16"/>
      <c r="BL1190" s="16"/>
      <c r="BM1190" s="135"/>
      <c r="BN1190" s="135">
        <f t="shared" si="142"/>
        <v>0</v>
      </c>
      <c r="BO1190" s="131">
        <f t="shared" si="143"/>
        <v>0</v>
      </c>
      <c r="BP1190" s="65">
        <f t="shared" si="137"/>
        <v>5</v>
      </c>
      <c r="BS1190" s="29"/>
    </row>
    <row r="1191" spans="2:71" ht="24.95" customHeight="1">
      <c r="B1191" s="48">
        <f>Personal_Development!B1192</f>
        <v>0</v>
      </c>
      <c r="C1191" s="48">
        <f>Personal_Development!C1192</f>
        <v>0</v>
      </c>
      <c r="D1191" s="14">
        <f>Personal_Development!D1192</f>
        <v>0</v>
      </c>
      <c r="E1191" s="148">
        <f>Personal_Development!E1192</f>
        <v>0</v>
      </c>
      <c r="F1191" s="12">
        <f>Personal_Development!F1192</f>
        <v>0</v>
      </c>
      <c r="G1191" s="12">
        <f>Personal_Development!G1192</f>
        <v>0</v>
      </c>
      <c r="H1191" s="40">
        <f>Personal_Development!H1192</f>
        <v>0</v>
      </c>
      <c r="I1191" s="41">
        <f>Personal_Development!I1192</f>
        <v>0</v>
      </c>
      <c r="J1191" s="42">
        <f>Personal_Development!J1192</f>
        <v>0</v>
      </c>
      <c r="K1191" s="48"/>
      <c r="L1191" s="48"/>
      <c r="M1191" s="16"/>
      <c r="N1191" s="16"/>
      <c r="O1191" s="48"/>
      <c r="P1191" s="48"/>
      <c r="Q1191" s="48"/>
      <c r="R1191" s="48"/>
      <c r="S1191" s="48"/>
      <c r="T1191" s="48"/>
      <c r="U1191" s="48"/>
      <c r="V1191" s="48"/>
      <c r="W1191" s="20">
        <f t="shared" si="138"/>
        <v>0</v>
      </c>
      <c r="X1191" s="48"/>
      <c r="Y1191" s="48"/>
      <c r="Z1191" s="16"/>
      <c r="AA1191" s="16"/>
      <c r="AB1191" s="48"/>
      <c r="AC1191" s="48"/>
      <c r="AD1191" s="48"/>
      <c r="AE1191" s="48"/>
      <c r="AF1191" s="48"/>
      <c r="AG1191" s="48"/>
      <c r="AH1191" s="48"/>
      <c r="AI1191" s="48"/>
      <c r="AJ1191" s="24">
        <f t="shared" si="139"/>
        <v>0</v>
      </c>
      <c r="AK1191" s="48"/>
      <c r="AL1191" s="48"/>
      <c r="AM1191" s="16"/>
      <c r="AN1191" s="16"/>
      <c r="AO1191" s="48"/>
      <c r="AP1191" s="48"/>
      <c r="AQ1191" s="48"/>
      <c r="AR1191" s="48"/>
      <c r="AS1191" s="48"/>
      <c r="AT1191" s="48"/>
      <c r="AU1191" s="48"/>
      <c r="AV1191" s="48"/>
      <c r="AW1191" s="26">
        <f t="shared" si="140"/>
        <v>0</v>
      </c>
      <c r="AX1191" s="16">
        <f t="shared" si="141"/>
        <v>0</v>
      </c>
      <c r="AY1191" s="48"/>
      <c r="AZ1191" s="48"/>
      <c r="BA1191" s="129"/>
      <c r="BB1191" s="157"/>
      <c r="BC1191" s="156"/>
      <c r="BD1191" s="156"/>
      <c r="BE1191" s="156"/>
      <c r="BF1191" s="156"/>
      <c r="BG1191" s="156"/>
      <c r="BH1191" s="156"/>
      <c r="BI1191" s="156"/>
      <c r="BJ1191" s="16"/>
      <c r="BK1191" s="16"/>
      <c r="BL1191" s="16"/>
      <c r="BM1191" s="135"/>
      <c r="BN1191" s="135">
        <f t="shared" si="142"/>
        <v>0</v>
      </c>
      <c r="BO1191" s="131">
        <f t="shared" si="143"/>
        <v>0</v>
      </c>
      <c r="BP1191" s="65">
        <f t="shared" si="137"/>
        <v>5</v>
      </c>
      <c r="BS1191" s="29"/>
    </row>
    <row r="1192" spans="2:71" ht="24.95" customHeight="1">
      <c r="B1192" s="48">
        <f>Personal_Development!B1193</f>
        <v>0</v>
      </c>
      <c r="C1192" s="48">
        <f>Personal_Development!C1193</f>
        <v>0</v>
      </c>
      <c r="D1192" s="14">
        <f>Personal_Development!D1193</f>
        <v>0</v>
      </c>
      <c r="E1192" s="148">
        <f>Personal_Development!E1193</f>
        <v>0</v>
      </c>
      <c r="F1192" s="12">
        <f>Personal_Development!F1193</f>
        <v>0</v>
      </c>
      <c r="G1192" s="12">
        <f>Personal_Development!G1193</f>
        <v>0</v>
      </c>
      <c r="H1192" s="40">
        <f>Personal_Development!H1193</f>
        <v>0</v>
      </c>
      <c r="I1192" s="41">
        <f>Personal_Development!I1193</f>
        <v>0</v>
      </c>
      <c r="J1192" s="42">
        <f>Personal_Development!J1193</f>
        <v>0</v>
      </c>
      <c r="K1192" s="48"/>
      <c r="L1192" s="48"/>
      <c r="M1192" s="16"/>
      <c r="N1192" s="16"/>
      <c r="O1192" s="48"/>
      <c r="P1192" s="48"/>
      <c r="Q1192" s="48"/>
      <c r="R1192" s="48"/>
      <c r="S1192" s="48"/>
      <c r="T1192" s="48"/>
      <c r="U1192" s="48"/>
      <c r="V1192" s="48"/>
      <c r="W1192" s="20">
        <f t="shared" si="138"/>
        <v>0</v>
      </c>
      <c r="X1192" s="48"/>
      <c r="Y1192" s="48"/>
      <c r="Z1192" s="16"/>
      <c r="AA1192" s="16"/>
      <c r="AB1192" s="48"/>
      <c r="AC1192" s="48"/>
      <c r="AD1192" s="48"/>
      <c r="AE1192" s="48"/>
      <c r="AF1192" s="48"/>
      <c r="AG1192" s="48"/>
      <c r="AH1192" s="48"/>
      <c r="AI1192" s="48"/>
      <c r="AJ1192" s="24">
        <f t="shared" si="139"/>
        <v>0</v>
      </c>
      <c r="AK1192" s="48"/>
      <c r="AL1192" s="48"/>
      <c r="AM1192" s="16"/>
      <c r="AN1192" s="16"/>
      <c r="AO1192" s="48"/>
      <c r="AP1192" s="48"/>
      <c r="AQ1192" s="48"/>
      <c r="AR1192" s="48"/>
      <c r="AS1192" s="48"/>
      <c r="AT1192" s="48"/>
      <c r="AU1192" s="48"/>
      <c r="AV1192" s="48"/>
      <c r="AW1192" s="26">
        <f t="shared" si="140"/>
        <v>0</v>
      </c>
      <c r="AX1192" s="16">
        <f t="shared" si="141"/>
        <v>0</v>
      </c>
      <c r="AY1192" s="48"/>
      <c r="AZ1192" s="48"/>
      <c r="BA1192" s="129"/>
      <c r="BB1192" s="157"/>
      <c r="BC1192" s="156"/>
      <c r="BD1192" s="156"/>
      <c r="BE1192" s="156"/>
      <c r="BF1192" s="156"/>
      <c r="BG1192" s="156"/>
      <c r="BH1192" s="156"/>
      <c r="BI1192" s="156"/>
      <c r="BJ1192" s="16"/>
      <c r="BK1192" s="16"/>
      <c r="BL1192" s="16"/>
      <c r="BM1192" s="135"/>
      <c r="BN1192" s="135">
        <f t="shared" si="142"/>
        <v>0</v>
      </c>
      <c r="BO1192" s="131">
        <f t="shared" si="143"/>
        <v>0</v>
      </c>
      <c r="BP1192" s="65">
        <f t="shared" si="137"/>
        <v>5</v>
      </c>
      <c r="BS1192" s="29"/>
    </row>
    <row r="1193" spans="2:71" ht="24.95" customHeight="1">
      <c r="B1193" s="48">
        <f>Personal_Development!B1194</f>
        <v>0</v>
      </c>
      <c r="C1193" s="48">
        <f>Personal_Development!C1194</f>
        <v>0</v>
      </c>
      <c r="D1193" s="14">
        <f>Personal_Development!D1194</f>
        <v>0</v>
      </c>
      <c r="E1193" s="148">
        <f>Personal_Development!E1194</f>
        <v>0</v>
      </c>
      <c r="F1193" s="12">
        <f>Personal_Development!F1194</f>
        <v>0</v>
      </c>
      <c r="G1193" s="12">
        <f>Personal_Development!G1194</f>
        <v>0</v>
      </c>
      <c r="H1193" s="40">
        <f>Personal_Development!H1194</f>
        <v>0</v>
      </c>
      <c r="I1193" s="41">
        <f>Personal_Development!I1194</f>
        <v>0</v>
      </c>
      <c r="J1193" s="42">
        <f>Personal_Development!J1194</f>
        <v>0</v>
      </c>
      <c r="K1193" s="48"/>
      <c r="L1193" s="48"/>
      <c r="M1193" s="16"/>
      <c r="N1193" s="16"/>
      <c r="O1193" s="48"/>
      <c r="P1193" s="48"/>
      <c r="Q1193" s="48"/>
      <c r="R1193" s="48"/>
      <c r="S1193" s="48"/>
      <c r="T1193" s="48"/>
      <c r="U1193" s="48"/>
      <c r="V1193" s="48"/>
      <c r="W1193" s="20">
        <f t="shared" si="138"/>
        <v>0</v>
      </c>
      <c r="X1193" s="48"/>
      <c r="Y1193" s="48"/>
      <c r="Z1193" s="16"/>
      <c r="AA1193" s="16"/>
      <c r="AB1193" s="48"/>
      <c r="AC1193" s="48"/>
      <c r="AD1193" s="48"/>
      <c r="AE1193" s="48"/>
      <c r="AF1193" s="48"/>
      <c r="AG1193" s="48"/>
      <c r="AH1193" s="48"/>
      <c r="AI1193" s="48"/>
      <c r="AJ1193" s="24">
        <f t="shared" si="139"/>
        <v>0</v>
      </c>
      <c r="AK1193" s="48"/>
      <c r="AL1193" s="48"/>
      <c r="AM1193" s="16"/>
      <c r="AN1193" s="16"/>
      <c r="AO1193" s="48"/>
      <c r="AP1193" s="48"/>
      <c r="AQ1193" s="48"/>
      <c r="AR1193" s="48"/>
      <c r="AS1193" s="48"/>
      <c r="AT1193" s="48"/>
      <c r="AU1193" s="48"/>
      <c r="AV1193" s="48"/>
      <c r="AW1193" s="26">
        <f t="shared" si="140"/>
        <v>0</v>
      </c>
      <c r="AX1193" s="16">
        <f t="shared" si="141"/>
        <v>0</v>
      </c>
      <c r="AY1193" s="48"/>
      <c r="AZ1193" s="48"/>
      <c r="BA1193" s="129"/>
      <c r="BB1193" s="157"/>
      <c r="BC1193" s="156"/>
      <c r="BD1193" s="156"/>
      <c r="BE1193" s="156"/>
      <c r="BF1193" s="156"/>
      <c r="BG1193" s="156"/>
      <c r="BH1193" s="156"/>
      <c r="BI1193" s="156"/>
      <c r="BJ1193" s="16"/>
      <c r="BK1193" s="16"/>
      <c r="BL1193" s="16"/>
      <c r="BM1193" s="135"/>
      <c r="BN1193" s="135">
        <f t="shared" si="142"/>
        <v>0</v>
      </c>
      <c r="BO1193" s="131">
        <f t="shared" si="143"/>
        <v>0</v>
      </c>
      <c r="BP1193" s="65">
        <f t="shared" si="137"/>
        <v>5</v>
      </c>
      <c r="BS1193" s="29"/>
    </row>
    <row r="1194" spans="2:71" ht="24.95" customHeight="1">
      <c r="B1194" s="48">
        <f>Personal_Development!B1195</f>
        <v>0</v>
      </c>
      <c r="C1194" s="48">
        <f>Personal_Development!C1195</f>
        <v>0</v>
      </c>
      <c r="D1194" s="14">
        <f>Personal_Development!D1195</f>
        <v>0</v>
      </c>
      <c r="E1194" s="148">
        <f>Personal_Development!E1195</f>
        <v>0</v>
      </c>
      <c r="F1194" s="12">
        <f>Personal_Development!F1195</f>
        <v>0</v>
      </c>
      <c r="G1194" s="12">
        <f>Personal_Development!G1195</f>
        <v>0</v>
      </c>
      <c r="H1194" s="40">
        <f>Personal_Development!H1195</f>
        <v>0</v>
      </c>
      <c r="I1194" s="41">
        <f>Personal_Development!I1195</f>
        <v>0</v>
      </c>
      <c r="J1194" s="42">
        <f>Personal_Development!J1195</f>
        <v>0</v>
      </c>
      <c r="K1194" s="48"/>
      <c r="L1194" s="48"/>
      <c r="M1194" s="16"/>
      <c r="N1194" s="16"/>
      <c r="O1194" s="48"/>
      <c r="P1194" s="48"/>
      <c r="Q1194" s="48"/>
      <c r="R1194" s="48"/>
      <c r="S1194" s="48"/>
      <c r="T1194" s="48"/>
      <c r="U1194" s="48"/>
      <c r="V1194" s="48"/>
      <c r="W1194" s="20">
        <f t="shared" si="138"/>
        <v>0</v>
      </c>
      <c r="X1194" s="48"/>
      <c r="Y1194" s="48"/>
      <c r="Z1194" s="16"/>
      <c r="AA1194" s="16"/>
      <c r="AB1194" s="48"/>
      <c r="AC1194" s="48"/>
      <c r="AD1194" s="48"/>
      <c r="AE1194" s="48"/>
      <c r="AF1194" s="48"/>
      <c r="AG1194" s="48"/>
      <c r="AH1194" s="48"/>
      <c r="AI1194" s="48"/>
      <c r="AJ1194" s="24">
        <f t="shared" si="139"/>
        <v>0</v>
      </c>
      <c r="AK1194" s="48"/>
      <c r="AL1194" s="48"/>
      <c r="AM1194" s="16"/>
      <c r="AN1194" s="16"/>
      <c r="AO1194" s="48"/>
      <c r="AP1194" s="48"/>
      <c r="AQ1194" s="48"/>
      <c r="AR1194" s="48"/>
      <c r="AS1194" s="48"/>
      <c r="AT1194" s="48"/>
      <c r="AU1194" s="48"/>
      <c r="AV1194" s="48"/>
      <c r="AW1194" s="26">
        <f t="shared" si="140"/>
        <v>0</v>
      </c>
      <c r="AX1194" s="16">
        <f t="shared" si="141"/>
        <v>0</v>
      </c>
      <c r="AY1194" s="48"/>
      <c r="AZ1194" s="48"/>
      <c r="BA1194" s="129"/>
      <c r="BB1194" s="157"/>
      <c r="BC1194" s="156"/>
      <c r="BD1194" s="156"/>
      <c r="BE1194" s="156"/>
      <c r="BF1194" s="156"/>
      <c r="BG1194" s="156"/>
      <c r="BH1194" s="156"/>
      <c r="BI1194" s="156"/>
      <c r="BJ1194" s="16"/>
      <c r="BK1194" s="16"/>
      <c r="BL1194" s="16"/>
      <c r="BM1194" s="135"/>
      <c r="BN1194" s="135">
        <f t="shared" si="142"/>
        <v>0</v>
      </c>
      <c r="BO1194" s="131">
        <f t="shared" si="143"/>
        <v>0</v>
      </c>
      <c r="BP1194" s="65">
        <f t="shared" si="137"/>
        <v>5</v>
      </c>
      <c r="BS1194" s="29"/>
    </row>
    <row r="1195" spans="2:71" ht="24.95" customHeight="1">
      <c r="B1195" s="48">
        <f>Personal_Development!B1196</f>
        <v>0</v>
      </c>
      <c r="C1195" s="48">
        <f>Personal_Development!C1196</f>
        <v>0</v>
      </c>
      <c r="D1195" s="14">
        <f>Personal_Development!D1196</f>
        <v>0</v>
      </c>
      <c r="E1195" s="148">
        <f>Personal_Development!E1196</f>
        <v>0</v>
      </c>
      <c r="F1195" s="12">
        <f>Personal_Development!F1196</f>
        <v>0</v>
      </c>
      <c r="G1195" s="12">
        <f>Personal_Development!G1196</f>
        <v>0</v>
      </c>
      <c r="H1195" s="40">
        <f>Personal_Development!H1196</f>
        <v>0</v>
      </c>
      <c r="I1195" s="41">
        <f>Personal_Development!I1196</f>
        <v>0</v>
      </c>
      <c r="J1195" s="42">
        <f>Personal_Development!J1196</f>
        <v>0</v>
      </c>
      <c r="K1195" s="48"/>
      <c r="L1195" s="48"/>
      <c r="M1195" s="16"/>
      <c r="N1195" s="16"/>
      <c r="O1195" s="48"/>
      <c r="P1195" s="48"/>
      <c r="Q1195" s="48"/>
      <c r="R1195" s="48"/>
      <c r="S1195" s="48"/>
      <c r="T1195" s="48"/>
      <c r="U1195" s="48"/>
      <c r="V1195" s="48"/>
      <c r="W1195" s="20">
        <f t="shared" si="138"/>
        <v>0</v>
      </c>
      <c r="X1195" s="48"/>
      <c r="Y1195" s="48"/>
      <c r="Z1195" s="16"/>
      <c r="AA1195" s="16"/>
      <c r="AB1195" s="48"/>
      <c r="AC1195" s="48"/>
      <c r="AD1195" s="48"/>
      <c r="AE1195" s="48"/>
      <c r="AF1195" s="48"/>
      <c r="AG1195" s="48"/>
      <c r="AH1195" s="48"/>
      <c r="AI1195" s="48"/>
      <c r="AJ1195" s="24">
        <f t="shared" si="139"/>
        <v>0</v>
      </c>
      <c r="AK1195" s="48"/>
      <c r="AL1195" s="48"/>
      <c r="AM1195" s="16"/>
      <c r="AN1195" s="16"/>
      <c r="AO1195" s="48"/>
      <c r="AP1195" s="48"/>
      <c r="AQ1195" s="48"/>
      <c r="AR1195" s="48"/>
      <c r="AS1195" s="48"/>
      <c r="AT1195" s="48"/>
      <c r="AU1195" s="48"/>
      <c r="AV1195" s="48"/>
      <c r="AW1195" s="26">
        <f t="shared" si="140"/>
        <v>0</v>
      </c>
      <c r="AX1195" s="16">
        <f t="shared" si="141"/>
        <v>0</v>
      </c>
      <c r="AY1195" s="48"/>
      <c r="AZ1195" s="48"/>
      <c r="BA1195" s="129"/>
      <c r="BB1195" s="157"/>
      <c r="BC1195" s="156"/>
      <c r="BD1195" s="156"/>
      <c r="BE1195" s="156"/>
      <c r="BF1195" s="156"/>
      <c r="BG1195" s="156"/>
      <c r="BH1195" s="156"/>
      <c r="BI1195" s="156"/>
      <c r="BJ1195" s="16"/>
      <c r="BK1195" s="16"/>
      <c r="BL1195" s="16"/>
      <c r="BM1195" s="135"/>
      <c r="BN1195" s="135">
        <f t="shared" si="142"/>
        <v>0</v>
      </c>
      <c r="BO1195" s="131">
        <f t="shared" si="143"/>
        <v>0</v>
      </c>
      <c r="BP1195" s="65">
        <f t="shared" si="137"/>
        <v>5</v>
      </c>
      <c r="BS1195" s="29"/>
    </row>
    <row r="1196" spans="2:71" ht="24.95" customHeight="1">
      <c r="B1196" s="48">
        <f>Personal_Development!B1197</f>
        <v>0</v>
      </c>
      <c r="C1196" s="48">
        <f>Personal_Development!C1197</f>
        <v>0</v>
      </c>
      <c r="D1196" s="14">
        <f>Personal_Development!D1197</f>
        <v>0</v>
      </c>
      <c r="E1196" s="148">
        <f>Personal_Development!E1197</f>
        <v>0</v>
      </c>
      <c r="F1196" s="12">
        <f>Personal_Development!F1197</f>
        <v>0</v>
      </c>
      <c r="G1196" s="12">
        <f>Personal_Development!G1197</f>
        <v>0</v>
      </c>
      <c r="H1196" s="40">
        <f>Personal_Development!H1197</f>
        <v>0</v>
      </c>
      <c r="I1196" s="41">
        <f>Personal_Development!I1197</f>
        <v>0</v>
      </c>
      <c r="J1196" s="42">
        <f>Personal_Development!J1197</f>
        <v>0</v>
      </c>
      <c r="K1196" s="48"/>
      <c r="L1196" s="48"/>
      <c r="M1196" s="16"/>
      <c r="N1196" s="16"/>
      <c r="O1196" s="48"/>
      <c r="P1196" s="48"/>
      <c r="Q1196" s="48"/>
      <c r="R1196" s="48"/>
      <c r="S1196" s="48"/>
      <c r="T1196" s="48"/>
      <c r="U1196" s="48"/>
      <c r="V1196" s="48"/>
      <c r="W1196" s="20">
        <f t="shared" si="138"/>
        <v>0</v>
      </c>
      <c r="X1196" s="48"/>
      <c r="Y1196" s="48"/>
      <c r="Z1196" s="16"/>
      <c r="AA1196" s="16"/>
      <c r="AB1196" s="48"/>
      <c r="AC1196" s="48"/>
      <c r="AD1196" s="48"/>
      <c r="AE1196" s="48"/>
      <c r="AF1196" s="48"/>
      <c r="AG1196" s="48"/>
      <c r="AH1196" s="48"/>
      <c r="AI1196" s="48"/>
      <c r="AJ1196" s="24">
        <f t="shared" si="139"/>
        <v>0</v>
      </c>
      <c r="AK1196" s="48"/>
      <c r="AL1196" s="48"/>
      <c r="AM1196" s="16"/>
      <c r="AN1196" s="16"/>
      <c r="AO1196" s="48"/>
      <c r="AP1196" s="48"/>
      <c r="AQ1196" s="48"/>
      <c r="AR1196" s="48"/>
      <c r="AS1196" s="48"/>
      <c r="AT1196" s="48"/>
      <c r="AU1196" s="48"/>
      <c r="AV1196" s="48"/>
      <c r="AW1196" s="26">
        <f t="shared" si="140"/>
        <v>0</v>
      </c>
      <c r="AX1196" s="16">
        <f t="shared" si="141"/>
        <v>0</v>
      </c>
      <c r="AY1196" s="48"/>
      <c r="AZ1196" s="48"/>
      <c r="BA1196" s="129"/>
      <c r="BB1196" s="157"/>
      <c r="BC1196" s="156"/>
      <c r="BD1196" s="156"/>
      <c r="BE1196" s="156"/>
      <c r="BF1196" s="156"/>
      <c r="BG1196" s="156"/>
      <c r="BH1196" s="156"/>
      <c r="BI1196" s="156"/>
      <c r="BJ1196" s="16"/>
      <c r="BK1196" s="16"/>
      <c r="BL1196" s="16"/>
      <c r="BM1196" s="135"/>
      <c r="BN1196" s="135">
        <f t="shared" si="142"/>
        <v>0</v>
      </c>
      <c r="BO1196" s="131">
        <f t="shared" si="143"/>
        <v>0</v>
      </c>
      <c r="BP1196" s="65">
        <f t="shared" si="137"/>
        <v>5</v>
      </c>
      <c r="BS1196" s="29"/>
    </row>
    <row r="1197" spans="2:71" ht="24.95" customHeight="1">
      <c r="B1197" s="48">
        <f>Personal_Development!B1198</f>
        <v>0</v>
      </c>
      <c r="C1197" s="48">
        <f>Personal_Development!C1198</f>
        <v>0</v>
      </c>
      <c r="D1197" s="14">
        <f>Personal_Development!D1198</f>
        <v>0</v>
      </c>
      <c r="E1197" s="148">
        <f>Personal_Development!E1198</f>
        <v>0</v>
      </c>
      <c r="F1197" s="12">
        <f>Personal_Development!F1198</f>
        <v>0</v>
      </c>
      <c r="G1197" s="12">
        <f>Personal_Development!G1198</f>
        <v>0</v>
      </c>
      <c r="H1197" s="40">
        <f>Personal_Development!H1198</f>
        <v>0</v>
      </c>
      <c r="I1197" s="41">
        <f>Personal_Development!I1198</f>
        <v>0</v>
      </c>
      <c r="J1197" s="42">
        <f>Personal_Development!J1198</f>
        <v>0</v>
      </c>
      <c r="K1197" s="48"/>
      <c r="L1197" s="48"/>
      <c r="M1197" s="16"/>
      <c r="N1197" s="16"/>
      <c r="O1197" s="48"/>
      <c r="P1197" s="48"/>
      <c r="Q1197" s="48"/>
      <c r="R1197" s="48"/>
      <c r="S1197" s="48"/>
      <c r="T1197" s="48"/>
      <c r="U1197" s="48"/>
      <c r="V1197" s="48"/>
      <c r="W1197" s="20">
        <f t="shared" si="138"/>
        <v>0</v>
      </c>
      <c r="X1197" s="48"/>
      <c r="Y1197" s="48"/>
      <c r="Z1197" s="16"/>
      <c r="AA1197" s="16"/>
      <c r="AB1197" s="48"/>
      <c r="AC1197" s="48"/>
      <c r="AD1197" s="48"/>
      <c r="AE1197" s="48"/>
      <c r="AF1197" s="48"/>
      <c r="AG1197" s="48"/>
      <c r="AH1197" s="48"/>
      <c r="AI1197" s="48"/>
      <c r="AJ1197" s="24">
        <f t="shared" si="139"/>
        <v>0</v>
      </c>
      <c r="AK1197" s="48"/>
      <c r="AL1197" s="48"/>
      <c r="AM1197" s="16"/>
      <c r="AN1197" s="16"/>
      <c r="AO1197" s="48"/>
      <c r="AP1197" s="48"/>
      <c r="AQ1197" s="48"/>
      <c r="AR1197" s="48"/>
      <c r="AS1197" s="48"/>
      <c r="AT1197" s="48"/>
      <c r="AU1197" s="48"/>
      <c r="AV1197" s="48"/>
      <c r="AW1197" s="26">
        <f t="shared" si="140"/>
        <v>0</v>
      </c>
      <c r="AX1197" s="16">
        <f t="shared" si="141"/>
        <v>0</v>
      </c>
      <c r="AY1197" s="48"/>
      <c r="AZ1197" s="48"/>
      <c r="BA1197" s="129"/>
      <c r="BB1197" s="157"/>
      <c r="BC1197" s="156"/>
      <c r="BD1197" s="156"/>
      <c r="BE1197" s="156"/>
      <c r="BF1197" s="156"/>
      <c r="BG1197" s="156"/>
      <c r="BH1197" s="156"/>
      <c r="BI1197" s="156"/>
      <c r="BJ1197" s="16"/>
      <c r="BK1197" s="16"/>
      <c r="BL1197" s="16"/>
      <c r="BM1197" s="135"/>
      <c r="BN1197" s="135">
        <f t="shared" si="142"/>
        <v>0</v>
      </c>
      <c r="BO1197" s="131">
        <f t="shared" si="143"/>
        <v>0</v>
      </c>
      <c r="BP1197" s="65">
        <f t="shared" si="137"/>
        <v>5</v>
      </c>
      <c r="BS1197" s="29"/>
    </row>
    <row r="1198" spans="2:71" ht="24.95" customHeight="1">
      <c r="B1198" s="48">
        <f>Personal_Development!B1199</f>
        <v>0</v>
      </c>
      <c r="C1198" s="48">
        <f>Personal_Development!C1199</f>
        <v>0</v>
      </c>
      <c r="D1198" s="14">
        <f>Personal_Development!D1199</f>
        <v>0</v>
      </c>
      <c r="E1198" s="148">
        <f>Personal_Development!E1199</f>
        <v>0</v>
      </c>
      <c r="F1198" s="12">
        <f>Personal_Development!F1199</f>
        <v>0</v>
      </c>
      <c r="G1198" s="12">
        <f>Personal_Development!G1199</f>
        <v>0</v>
      </c>
      <c r="H1198" s="40">
        <f>Personal_Development!H1199</f>
        <v>0</v>
      </c>
      <c r="I1198" s="41">
        <f>Personal_Development!I1199</f>
        <v>0</v>
      </c>
      <c r="J1198" s="42">
        <f>Personal_Development!J1199</f>
        <v>0</v>
      </c>
      <c r="K1198" s="48"/>
      <c r="L1198" s="48"/>
      <c r="M1198" s="16"/>
      <c r="N1198" s="16"/>
      <c r="O1198" s="48"/>
      <c r="P1198" s="48"/>
      <c r="Q1198" s="48"/>
      <c r="R1198" s="48"/>
      <c r="S1198" s="48"/>
      <c r="T1198" s="48"/>
      <c r="U1198" s="48"/>
      <c r="V1198" s="48"/>
      <c r="W1198" s="20">
        <f t="shared" si="138"/>
        <v>0</v>
      </c>
      <c r="X1198" s="48"/>
      <c r="Y1198" s="48"/>
      <c r="Z1198" s="16"/>
      <c r="AA1198" s="16"/>
      <c r="AB1198" s="48"/>
      <c r="AC1198" s="48"/>
      <c r="AD1198" s="48"/>
      <c r="AE1198" s="48"/>
      <c r="AF1198" s="48"/>
      <c r="AG1198" s="48"/>
      <c r="AH1198" s="48"/>
      <c r="AI1198" s="48"/>
      <c r="AJ1198" s="24">
        <f t="shared" si="139"/>
        <v>0</v>
      </c>
      <c r="AK1198" s="48"/>
      <c r="AL1198" s="48"/>
      <c r="AM1198" s="16"/>
      <c r="AN1198" s="16"/>
      <c r="AO1198" s="48"/>
      <c r="AP1198" s="48"/>
      <c r="AQ1198" s="48"/>
      <c r="AR1198" s="48"/>
      <c r="AS1198" s="48"/>
      <c r="AT1198" s="48"/>
      <c r="AU1198" s="48"/>
      <c r="AV1198" s="48"/>
      <c r="AW1198" s="26">
        <f t="shared" si="140"/>
        <v>0</v>
      </c>
      <c r="AX1198" s="16">
        <f t="shared" si="141"/>
        <v>0</v>
      </c>
      <c r="AY1198" s="48"/>
      <c r="AZ1198" s="48"/>
      <c r="BA1198" s="129"/>
      <c r="BB1198" s="157"/>
      <c r="BC1198" s="156"/>
      <c r="BD1198" s="156"/>
      <c r="BE1198" s="156"/>
      <c r="BF1198" s="156"/>
      <c r="BG1198" s="156"/>
      <c r="BH1198" s="156"/>
      <c r="BI1198" s="156"/>
      <c r="BJ1198" s="16"/>
      <c r="BK1198" s="16"/>
      <c r="BL1198" s="16"/>
      <c r="BM1198" s="135"/>
      <c r="BN1198" s="135">
        <f t="shared" si="142"/>
        <v>0</v>
      </c>
      <c r="BO1198" s="131">
        <f t="shared" si="143"/>
        <v>0</v>
      </c>
      <c r="BP1198" s="65">
        <f t="shared" si="137"/>
        <v>5</v>
      </c>
      <c r="BS1198" s="29"/>
    </row>
    <row r="1199" spans="2:71" ht="24.95" customHeight="1">
      <c r="B1199" s="48">
        <f>Personal_Development!B1200</f>
        <v>0</v>
      </c>
      <c r="C1199" s="48">
        <f>Personal_Development!C1200</f>
        <v>0</v>
      </c>
      <c r="D1199" s="14">
        <f>Personal_Development!D1200</f>
        <v>0</v>
      </c>
      <c r="E1199" s="148">
        <f>Personal_Development!E1200</f>
        <v>0</v>
      </c>
      <c r="F1199" s="12">
        <f>Personal_Development!F1200</f>
        <v>0</v>
      </c>
      <c r="G1199" s="12">
        <f>Personal_Development!G1200</f>
        <v>0</v>
      </c>
      <c r="H1199" s="40">
        <f>Personal_Development!H1200</f>
        <v>0</v>
      </c>
      <c r="I1199" s="41">
        <f>Personal_Development!I1200</f>
        <v>0</v>
      </c>
      <c r="J1199" s="42">
        <f>Personal_Development!J1200</f>
        <v>0</v>
      </c>
      <c r="K1199" s="48"/>
      <c r="L1199" s="48"/>
      <c r="M1199" s="16"/>
      <c r="N1199" s="16"/>
      <c r="O1199" s="48"/>
      <c r="P1199" s="48"/>
      <c r="Q1199" s="48"/>
      <c r="R1199" s="48"/>
      <c r="S1199" s="48"/>
      <c r="T1199" s="48"/>
      <c r="U1199" s="48"/>
      <c r="V1199" s="48"/>
      <c r="W1199" s="20">
        <f t="shared" si="138"/>
        <v>0</v>
      </c>
      <c r="X1199" s="48"/>
      <c r="Y1199" s="48"/>
      <c r="Z1199" s="16"/>
      <c r="AA1199" s="16"/>
      <c r="AB1199" s="48"/>
      <c r="AC1199" s="48"/>
      <c r="AD1199" s="48"/>
      <c r="AE1199" s="48"/>
      <c r="AF1199" s="48"/>
      <c r="AG1199" s="48"/>
      <c r="AH1199" s="48"/>
      <c r="AI1199" s="48"/>
      <c r="AJ1199" s="24">
        <f t="shared" si="139"/>
        <v>0</v>
      </c>
      <c r="AK1199" s="48"/>
      <c r="AL1199" s="48"/>
      <c r="AM1199" s="16"/>
      <c r="AN1199" s="16"/>
      <c r="AO1199" s="48"/>
      <c r="AP1199" s="48"/>
      <c r="AQ1199" s="48"/>
      <c r="AR1199" s="48"/>
      <c r="AS1199" s="48"/>
      <c r="AT1199" s="48"/>
      <c r="AU1199" s="48"/>
      <c r="AV1199" s="48"/>
      <c r="AW1199" s="26">
        <f t="shared" si="140"/>
        <v>0</v>
      </c>
      <c r="AX1199" s="16">
        <f t="shared" si="141"/>
        <v>0</v>
      </c>
      <c r="AY1199" s="48"/>
      <c r="AZ1199" s="48"/>
      <c r="BA1199" s="129"/>
      <c r="BB1199" s="157"/>
      <c r="BC1199" s="156"/>
      <c r="BD1199" s="156"/>
      <c r="BE1199" s="156"/>
      <c r="BF1199" s="156"/>
      <c r="BG1199" s="156"/>
      <c r="BH1199" s="156"/>
      <c r="BI1199" s="156"/>
      <c r="BJ1199" s="16"/>
      <c r="BK1199" s="16"/>
      <c r="BL1199" s="16"/>
      <c r="BM1199" s="135"/>
      <c r="BN1199" s="135">
        <f t="shared" si="142"/>
        <v>0</v>
      </c>
      <c r="BO1199" s="131">
        <f t="shared" si="143"/>
        <v>0</v>
      </c>
      <c r="BP1199" s="65">
        <f t="shared" si="137"/>
        <v>5</v>
      </c>
      <c r="BS1199" s="29"/>
    </row>
    <row r="1200" spans="2:71" ht="24.95" customHeight="1">
      <c r="B1200" s="48">
        <f>Personal_Development!B1201</f>
        <v>0</v>
      </c>
      <c r="C1200" s="48">
        <f>Personal_Development!C1201</f>
        <v>0</v>
      </c>
      <c r="D1200" s="14">
        <f>Personal_Development!D1201</f>
        <v>0</v>
      </c>
      <c r="E1200" s="148">
        <f>Personal_Development!E1201</f>
        <v>0</v>
      </c>
      <c r="F1200" s="12">
        <f>Personal_Development!F1201</f>
        <v>0</v>
      </c>
      <c r="G1200" s="12">
        <f>Personal_Development!G1201</f>
        <v>0</v>
      </c>
      <c r="H1200" s="40">
        <f>Personal_Development!H1201</f>
        <v>0</v>
      </c>
      <c r="I1200" s="41">
        <f>Personal_Development!I1201</f>
        <v>0</v>
      </c>
      <c r="J1200" s="42">
        <f>Personal_Development!J1201</f>
        <v>0</v>
      </c>
      <c r="K1200" s="48"/>
      <c r="L1200" s="48"/>
      <c r="M1200" s="16"/>
      <c r="N1200" s="16"/>
      <c r="O1200" s="48"/>
      <c r="P1200" s="48"/>
      <c r="Q1200" s="48"/>
      <c r="R1200" s="48"/>
      <c r="S1200" s="48"/>
      <c r="T1200" s="48"/>
      <c r="U1200" s="48"/>
      <c r="V1200" s="48"/>
      <c r="W1200" s="20">
        <f t="shared" si="138"/>
        <v>0</v>
      </c>
      <c r="X1200" s="48"/>
      <c r="Y1200" s="48"/>
      <c r="Z1200" s="16"/>
      <c r="AA1200" s="16"/>
      <c r="AB1200" s="48"/>
      <c r="AC1200" s="48"/>
      <c r="AD1200" s="48"/>
      <c r="AE1200" s="48"/>
      <c r="AF1200" s="48"/>
      <c r="AG1200" s="48"/>
      <c r="AH1200" s="48"/>
      <c r="AI1200" s="48"/>
      <c r="AJ1200" s="24">
        <f t="shared" si="139"/>
        <v>0</v>
      </c>
      <c r="AK1200" s="48"/>
      <c r="AL1200" s="48"/>
      <c r="AM1200" s="16"/>
      <c r="AN1200" s="16"/>
      <c r="AO1200" s="48"/>
      <c r="AP1200" s="48"/>
      <c r="AQ1200" s="48"/>
      <c r="AR1200" s="48"/>
      <c r="AS1200" s="48"/>
      <c r="AT1200" s="48"/>
      <c r="AU1200" s="48"/>
      <c r="AV1200" s="48"/>
      <c r="AW1200" s="26">
        <f t="shared" si="140"/>
        <v>0</v>
      </c>
      <c r="AX1200" s="16">
        <f t="shared" si="141"/>
        <v>0</v>
      </c>
      <c r="AY1200" s="48"/>
      <c r="AZ1200" s="48"/>
      <c r="BA1200" s="129"/>
      <c r="BB1200" s="157"/>
      <c r="BC1200" s="156"/>
      <c r="BD1200" s="156"/>
      <c r="BE1200" s="156"/>
      <c r="BF1200" s="156"/>
      <c r="BG1200" s="156"/>
      <c r="BH1200" s="156"/>
      <c r="BI1200" s="156"/>
      <c r="BJ1200" s="16"/>
      <c r="BK1200" s="16"/>
      <c r="BL1200" s="16"/>
      <c r="BM1200" s="135"/>
      <c r="BN1200" s="135">
        <f t="shared" si="142"/>
        <v>0</v>
      </c>
      <c r="BO1200" s="131">
        <f t="shared" si="143"/>
        <v>0</v>
      </c>
      <c r="BP1200" s="65">
        <f t="shared" si="137"/>
        <v>5</v>
      </c>
      <c r="BS1200" s="29"/>
    </row>
    <row r="1201" spans="2:71" ht="24.95" customHeight="1">
      <c r="B1201" s="48">
        <f>Personal_Development!B1202</f>
        <v>0</v>
      </c>
      <c r="C1201" s="48">
        <f>Personal_Development!C1202</f>
        <v>0</v>
      </c>
      <c r="D1201" s="14">
        <f>Personal_Development!D1202</f>
        <v>0</v>
      </c>
      <c r="E1201" s="148">
        <f>Personal_Development!E1202</f>
        <v>0</v>
      </c>
      <c r="F1201" s="12">
        <f>Personal_Development!F1202</f>
        <v>0</v>
      </c>
      <c r="G1201" s="12">
        <f>Personal_Development!G1202</f>
        <v>0</v>
      </c>
      <c r="H1201" s="40">
        <f>Personal_Development!H1202</f>
        <v>0</v>
      </c>
      <c r="I1201" s="41">
        <f>Personal_Development!I1202</f>
        <v>0</v>
      </c>
      <c r="J1201" s="42">
        <f>Personal_Development!J1202</f>
        <v>0</v>
      </c>
      <c r="K1201" s="48"/>
      <c r="L1201" s="48"/>
      <c r="M1201" s="16"/>
      <c r="N1201" s="16"/>
      <c r="O1201" s="48"/>
      <c r="P1201" s="48"/>
      <c r="Q1201" s="48"/>
      <c r="R1201" s="48"/>
      <c r="S1201" s="48"/>
      <c r="T1201" s="48"/>
      <c r="U1201" s="48"/>
      <c r="V1201" s="48"/>
      <c r="W1201" s="20">
        <f t="shared" si="138"/>
        <v>0</v>
      </c>
      <c r="X1201" s="48"/>
      <c r="Y1201" s="48"/>
      <c r="Z1201" s="16"/>
      <c r="AA1201" s="16"/>
      <c r="AB1201" s="48"/>
      <c r="AC1201" s="48"/>
      <c r="AD1201" s="48"/>
      <c r="AE1201" s="48"/>
      <c r="AF1201" s="48"/>
      <c r="AG1201" s="48"/>
      <c r="AH1201" s="48"/>
      <c r="AI1201" s="48"/>
      <c r="AJ1201" s="24">
        <f t="shared" si="139"/>
        <v>0</v>
      </c>
      <c r="AK1201" s="48"/>
      <c r="AL1201" s="48"/>
      <c r="AM1201" s="16"/>
      <c r="AN1201" s="16"/>
      <c r="AO1201" s="48"/>
      <c r="AP1201" s="48"/>
      <c r="AQ1201" s="48"/>
      <c r="AR1201" s="48"/>
      <c r="AS1201" s="48"/>
      <c r="AT1201" s="48"/>
      <c r="AU1201" s="48"/>
      <c r="AV1201" s="48"/>
      <c r="AW1201" s="26">
        <f t="shared" si="140"/>
        <v>0</v>
      </c>
      <c r="AX1201" s="16">
        <f t="shared" si="141"/>
        <v>0</v>
      </c>
      <c r="AY1201" s="48"/>
      <c r="AZ1201" s="48"/>
      <c r="BA1201" s="129"/>
      <c r="BB1201" s="157"/>
      <c r="BC1201" s="156"/>
      <c r="BD1201" s="156"/>
      <c r="BE1201" s="156"/>
      <c r="BF1201" s="156"/>
      <c r="BG1201" s="156"/>
      <c r="BH1201" s="156"/>
      <c r="BI1201" s="156"/>
      <c r="BJ1201" s="16"/>
      <c r="BK1201" s="16"/>
      <c r="BL1201" s="16"/>
      <c r="BM1201" s="135"/>
      <c r="BN1201" s="135">
        <f t="shared" si="142"/>
        <v>0</v>
      </c>
      <c r="BO1201" s="131">
        <f t="shared" si="143"/>
        <v>0</v>
      </c>
      <c r="BP1201" s="65">
        <f t="shared" si="137"/>
        <v>5</v>
      </c>
      <c r="BS1201" s="29"/>
    </row>
    <row r="1202" spans="2:71" ht="24.95" customHeight="1">
      <c r="B1202" s="48">
        <f>Personal_Development!B1203</f>
        <v>0</v>
      </c>
      <c r="C1202" s="48">
        <f>Personal_Development!C1203</f>
        <v>0</v>
      </c>
      <c r="D1202" s="14">
        <f>Personal_Development!D1203</f>
        <v>0</v>
      </c>
      <c r="E1202" s="148">
        <f>Personal_Development!E1203</f>
        <v>0</v>
      </c>
      <c r="F1202" s="12">
        <f>Personal_Development!F1203</f>
        <v>0</v>
      </c>
      <c r="G1202" s="12">
        <f>Personal_Development!G1203</f>
        <v>0</v>
      </c>
      <c r="H1202" s="40">
        <f>Personal_Development!H1203</f>
        <v>0</v>
      </c>
      <c r="I1202" s="41">
        <f>Personal_Development!I1203</f>
        <v>0</v>
      </c>
      <c r="J1202" s="42">
        <f>Personal_Development!J1203</f>
        <v>0</v>
      </c>
      <c r="K1202" s="48"/>
      <c r="L1202" s="48"/>
      <c r="M1202" s="16"/>
      <c r="N1202" s="16"/>
      <c r="O1202" s="48"/>
      <c r="P1202" s="48"/>
      <c r="Q1202" s="48"/>
      <c r="R1202" s="48"/>
      <c r="S1202" s="48"/>
      <c r="T1202" s="48"/>
      <c r="U1202" s="48"/>
      <c r="V1202" s="48"/>
      <c r="W1202" s="20">
        <f t="shared" si="138"/>
        <v>0</v>
      </c>
      <c r="X1202" s="48"/>
      <c r="Y1202" s="48"/>
      <c r="Z1202" s="16"/>
      <c r="AA1202" s="16"/>
      <c r="AB1202" s="48"/>
      <c r="AC1202" s="48"/>
      <c r="AD1202" s="48"/>
      <c r="AE1202" s="48"/>
      <c r="AF1202" s="48"/>
      <c r="AG1202" s="48"/>
      <c r="AH1202" s="48"/>
      <c r="AI1202" s="48"/>
      <c r="AJ1202" s="24">
        <f t="shared" si="139"/>
        <v>0</v>
      </c>
      <c r="AK1202" s="48"/>
      <c r="AL1202" s="48"/>
      <c r="AM1202" s="16"/>
      <c r="AN1202" s="16"/>
      <c r="AO1202" s="48"/>
      <c r="AP1202" s="48"/>
      <c r="AQ1202" s="48"/>
      <c r="AR1202" s="48"/>
      <c r="AS1202" s="48"/>
      <c r="AT1202" s="48"/>
      <c r="AU1202" s="48"/>
      <c r="AV1202" s="48"/>
      <c r="AW1202" s="26">
        <f t="shared" si="140"/>
        <v>0</v>
      </c>
      <c r="AX1202" s="16">
        <f t="shared" si="141"/>
        <v>0</v>
      </c>
      <c r="AY1202" s="48"/>
      <c r="AZ1202" s="48"/>
      <c r="BA1202" s="129"/>
      <c r="BB1202" s="157"/>
      <c r="BC1202" s="156"/>
      <c r="BD1202" s="156"/>
      <c r="BE1202" s="156"/>
      <c r="BF1202" s="156"/>
      <c r="BG1202" s="156"/>
      <c r="BH1202" s="156"/>
      <c r="BI1202" s="156"/>
      <c r="BJ1202" s="16"/>
      <c r="BK1202" s="16"/>
      <c r="BL1202" s="16"/>
      <c r="BM1202" s="135"/>
      <c r="BN1202" s="135">
        <f t="shared" si="142"/>
        <v>0</v>
      </c>
      <c r="BO1202" s="131">
        <f t="shared" si="143"/>
        <v>0</v>
      </c>
      <c r="BP1202" s="65">
        <f t="shared" si="137"/>
        <v>5</v>
      </c>
      <c r="BS1202" s="29"/>
    </row>
    <row r="1203" spans="2:71" ht="24.95" customHeight="1">
      <c r="B1203" s="48">
        <f>Personal_Development!B1204</f>
        <v>0</v>
      </c>
      <c r="C1203" s="48">
        <f>Personal_Development!C1204</f>
        <v>0</v>
      </c>
      <c r="D1203" s="14">
        <f>Personal_Development!D1204</f>
        <v>0</v>
      </c>
      <c r="E1203" s="148">
        <f>Personal_Development!E1204</f>
        <v>0</v>
      </c>
      <c r="F1203" s="12">
        <f>Personal_Development!F1204</f>
        <v>0</v>
      </c>
      <c r="G1203" s="12">
        <f>Personal_Development!G1204</f>
        <v>0</v>
      </c>
      <c r="H1203" s="40">
        <f>Personal_Development!H1204</f>
        <v>0</v>
      </c>
      <c r="I1203" s="41">
        <f>Personal_Development!I1204</f>
        <v>0</v>
      </c>
      <c r="J1203" s="42">
        <f>Personal_Development!J1204</f>
        <v>0</v>
      </c>
      <c r="K1203" s="48"/>
      <c r="L1203" s="48"/>
      <c r="M1203" s="16"/>
      <c r="N1203" s="16"/>
      <c r="O1203" s="48"/>
      <c r="P1203" s="48"/>
      <c r="Q1203" s="48"/>
      <c r="R1203" s="48"/>
      <c r="S1203" s="48"/>
      <c r="T1203" s="48"/>
      <c r="U1203" s="48"/>
      <c r="V1203" s="48"/>
      <c r="W1203" s="20">
        <f t="shared" si="138"/>
        <v>0</v>
      </c>
      <c r="X1203" s="48"/>
      <c r="Y1203" s="48"/>
      <c r="Z1203" s="16"/>
      <c r="AA1203" s="16"/>
      <c r="AB1203" s="48"/>
      <c r="AC1203" s="48"/>
      <c r="AD1203" s="48"/>
      <c r="AE1203" s="48"/>
      <c r="AF1203" s="48"/>
      <c r="AG1203" s="48"/>
      <c r="AH1203" s="48"/>
      <c r="AI1203" s="48"/>
      <c r="AJ1203" s="24">
        <f t="shared" si="139"/>
        <v>0</v>
      </c>
      <c r="AK1203" s="48"/>
      <c r="AL1203" s="48"/>
      <c r="AM1203" s="16"/>
      <c r="AN1203" s="16"/>
      <c r="AO1203" s="48"/>
      <c r="AP1203" s="48"/>
      <c r="AQ1203" s="48"/>
      <c r="AR1203" s="48"/>
      <c r="AS1203" s="48"/>
      <c r="AT1203" s="48"/>
      <c r="AU1203" s="48"/>
      <c r="AV1203" s="48"/>
      <c r="AW1203" s="26">
        <f t="shared" si="140"/>
        <v>0</v>
      </c>
      <c r="AX1203" s="16">
        <f t="shared" si="141"/>
        <v>0</v>
      </c>
      <c r="AY1203" s="48"/>
      <c r="AZ1203" s="48"/>
      <c r="BA1203" s="129"/>
      <c r="BB1203" s="157"/>
      <c r="BC1203" s="156"/>
      <c r="BD1203" s="156"/>
      <c r="BE1203" s="156"/>
      <c r="BF1203" s="156"/>
      <c r="BG1203" s="156"/>
      <c r="BH1203" s="156"/>
      <c r="BI1203" s="156"/>
      <c r="BJ1203" s="16"/>
      <c r="BK1203" s="16"/>
      <c r="BL1203" s="16"/>
      <c r="BM1203" s="135"/>
      <c r="BN1203" s="135">
        <f t="shared" si="142"/>
        <v>0</v>
      </c>
      <c r="BO1203" s="131">
        <f t="shared" si="143"/>
        <v>0</v>
      </c>
      <c r="BP1203" s="65">
        <f t="shared" si="137"/>
        <v>5</v>
      </c>
      <c r="BS1203" s="29"/>
    </row>
    <row r="1204" spans="2:71" ht="24.95" customHeight="1">
      <c r="B1204" s="48">
        <f>Personal_Development!B1205</f>
        <v>0</v>
      </c>
      <c r="C1204" s="48">
        <f>Personal_Development!C1205</f>
        <v>0</v>
      </c>
      <c r="D1204" s="14">
        <f>Personal_Development!D1205</f>
        <v>0</v>
      </c>
      <c r="E1204" s="148">
        <f>Personal_Development!E1205</f>
        <v>0</v>
      </c>
      <c r="F1204" s="12">
        <f>Personal_Development!F1205</f>
        <v>0</v>
      </c>
      <c r="G1204" s="12">
        <f>Personal_Development!G1205</f>
        <v>0</v>
      </c>
      <c r="H1204" s="40">
        <f>Personal_Development!H1205</f>
        <v>0</v>
      </c>
      <c r="I1204" s="41">
        <f>Personal_Development!I1205</f>
        <v>0</v>
      </c>
      <c r="J1204" s="42">
        <f>Personal_Development!J1205</f>
        <v>0</v>
      </c>
      <c r="K1204" s="48"/>
      <c r="L1204" s="48"/>
      <c r="M1204" s="16"/>
      <c r="N1204" s="16"/>
      <c r="O1204" s="48"/>
      <c r="P1204" s="48"/>
      <c r="Q1204" s="48"/>
      <c r="R1204" s="48"/>
      <c r="S1204" s="48"/>
      <c r="T1204" s="48"/>
      <c r="U1204" s="48"/>
      <c r="V1204" s="48"/>
      <c r="W1204" s="20">
        <f t="shared" si="138"/>
        <v>0</v>
      </c>
      <c r="X1204" s="48"/>
      <c r="Y1204" s="48"/>
      <c r="Z1204" s="16"/>
      <c r="AA1204" s="16"/>
      <c r="AB1204" s="48"/>
      <c r="AC1204" s="48"/>
      <c r="AD1204" s="48"/>
      <c r="AE1204" s="48"/>
      <c r="AF1204" s="48"/>
      <c r="AG1204" s="48"/>
      <c r="AH1204" s="48"/>
      <c r="AI1204" s="48"/>
      <c r="AJ1204" s="24">
        <f t="shared" si="139"/>
        <v>0</v>
      </c>
      <c r="AK1204" s="48"/>
      <c r="AL1204" s="48"/>
      <c r="AM1204" s="16"/>
      <c r="AN1204" s="16"/>
      <c r="AO1204" s="48"/>
      <c r="AP1204" s="48"/>
      <c r="AQ1204" s="48"/>
      <c r="AR1204" s="48"/>
      <c r="AS1204" s="48"/>
      <c r="AT1204" s="48"/>
      <c r="AU1204" s="48"/>
      <c r="AV1204" s="48"/>
      <c r="AW1204" s="26">
        <f t="shared" si="140"/>
        <v>0</v>
      </c>
      <c r="AX1204" s="16">
        <f t="shared" si="141"/>
        <v>0</v>
      </c>
      <c r="AY1204" s="48"/>
      <c r="AZ1204" s="48"/>
      <c r="BA1204" s="129"/>
      <c r="BB1204" s="157"/>
      <c r="BC1204" s="156"/>
      <c r="BD1204" s="156"/>
      <c r="BE1204" s="156"/>
      <c r="BF1204" s="156"/>
      <c r="BG1204" s="156"/>
      <c r="BH1204" s="156"/>
      <c r="BI1204" s="156"/>
      <c r="BJ1204" s="16"/>
      <c r="BK1204" s="16"/>
      <c r="BL1204" s="16"/>
      <c r="BM1204" s="135"/>
      <c r="BN1204" s="135">
        <f t="shared" si="142"/>
        <v>0</v>
      </c>
      <c r="BO1204" s="131">
        <f t="shared" si="143"/>
        <v>0</v>
      </c>
      <c r="BP1204" s="65">
        <f t="shared" si="137"/>
        <v>5</v>
      </c>
      <c r="BS1204" s="29"/>
    </row>
    <row r="1205" spans="2:71" ht="24.95" customHeight="1">
      <c r="B1205" s="48">
        <f>Personal_Development!B1206</f>
        <v>0</v>
      </c>
      <c r="C1205" s="48">
        <f>Personal_Development!C1206</f>
        <v>0</v>
      </c>
      <c r="D1205" s="14">
        <f>Personal_Development!D1206</f>
        <v>0</v>
      </c>
      <c r="E1205" s="148">
        <f>Personal_Development!E1206</f>
        <v>0</v>
      </c>
      <c r="F1205" s="12">
        <f>Personal_Development!F1206</f>
        <v>0</v>
      </c>
      <c r="G1205" s="12">
        <f>Personal_Development!G1206</f>
        <v>0</v>
      </c>
      <c r="H1205" s="40">
        <f>Personal_Development!H1206</f>
        <v>0</v>
      </c>
      <c r="I1205" s="41">
        <f>Personal_Development!I1206</f>
        <v>0</v>
      </c>
      <c r="J1205" s="42">
        <f>Personal_Development!J1206</f>
        <v>0</v>
      </c>
      <c r="K1205" s="48"/>
      <c r="L1205" s="48"/>
      <c r="M1205" s="16"/>
      <c r="N1205" s="16"/>
      <c r="O1205" s="48"/>
      <c r="P1205" s="48"/>
      <c r="Q1205" s="48"/>
      <c r="R1205" s="48"/>
      <c r="S1205" s="48"/>
      <c r="T1205" s="48"/>
      <c r="U1205" s="48"/>
      <c r="V1205" s="48"/>
      <c r="W1205" s="20">
        <f t="shared" si="138"/>
        <v>0</v>
      </c>
      <c r="X1205" s="48"/>
      <c r="Y1205" s="48"/>
      <c r="Z1205" s="16"/>
      <c r="AA1205" s="16"/>
      <c r="AB1205" s="48"/>
      <c r="AC1205" s="48"/>
      <c r="AD1205" s="48"/>
      <c r="AE1205" s="48"/>
      <c r="AF1205" s="48"/>
      <c r="AG1205" s="48"/>
      <c r="AH1205" s="48"/>
      <c r="AI1205" s="48"/>
      <c r="AJ1205" s="24">
        <f t="shared" si="139"/>
        <v>0</v>
      </c>
      <c r="AK1205" s="48"/>
      <c r="AL1205" s="48"/>
      <c r="AM1205" s="16"/>
      <c r="AN1205" s="16"/>
      <c r="AO1205" s="48"/>
      <c r="AP1205" s="48"/>
      <c r="AQ1205" s="48"/>
      <c r="AR1205" s="48"/>
      <c r="AS1205" s="48"/>
      <c r="AT1205" s="48"/>
      <c r="AU1205" s="48"/>
      <c r="AV1205" s="48"/>
      <c r="AW1205" s="26">
        <f t="shared" si="140"/>
        <v>0</v>
      </c>
      <c r="AX1205" s="16">
        <f t="shared" si="141"/>
        <v>0</v>
      </c>
      <c r="AY1205" s="48"/>
      <c r="AZ1205" s="48"/>
      <c r="BA1205" s="129"/>
      <c r="BB1205" s="157"/>
      <c r="BC1205" s="156"/>
      <c r="BD1205" s="156"/>
      <c r="BE1205" s="156"/>
      <c r="BF1205" s="156"/>
      <c r="BG1205" s="156"/>
      <c r="BH1205" s="156"/>
      <c r="BI1205" s="156"/>
      <c r="BJ1205" s="16"/>
      <c r="BK1205" s="16"/>
      <c r="BL1205" s="16"/>
      <c r="BM1205" s="135"/>
      <c r="BN1205" s="135">
        <f t="shared" si="142"/>
        <v>0</v>
      </c>
      <c r="BO1205" s="131">
        <f t="shared" si="143"/>
        <v>0</v>
      </c>
      <c r="BP1205" s="65">
        <f t="shared" si="137"/>
        <v>5</v>
      </c>
      <c r="BS1205" s="29"/>
    </row>
    <row r="1206" spans="2:71" ht="24.95" customHeight="1">
      <c r="B1206" s="48">
        <f>Personal_Development!B1207</f>
        <v>0</v>
      </c>
      <c r="C1206" s="48">
        <f>Personal_Development!C1207</f>
        <v>0</v>
      </c>
      <c r="D1206" s="14">
        <f>Personal_Development!D1207</f>
        <v>0</v>
      </c>
      <c r="E1206" s="148">
        <f>Personal_Development!E1207</f>
        <v>0</v>
      </c>
      <c r="F1206" s="12">
        <f>Personal_Development!F1207</f>
        <v>0</v>
      </c>
      <c r="G1206" s="12">
        <f>Personal_Development!G1207</f>
        <v>0</v>
      </c>
      <c r="H1206" s="40">
        <f>Personal_Development!H1207</f>
        <v>0</v>
      </c>
      <c r="I1206" s="41">
        <f>Personal_Development!I1207</f>
        <v>0</v>
      </c>
      <c r="J1206" s="42">
        <f>Personal_Development!J1207</f>
        <v>0</v>
      </c>
      <c r="K1206" s="48"/>
      <c r="L1206" s="48"/>
      <c r="M1206" s="16"/>
      <c r="N1206" s="16"/>
      <c r="O1206" s="48"/>
      <c r="P1206" s="48"/>
      <c r="Q1206" s="48"/>
      <c r="R1206" s="48"/>
      <c r="S1206" s="48"/>
      <c r="T1206" s="48"/>
      <c r="U1206" s="48"/>
      <c r="V1206" s="48"/>
      <c r="W1206" s="20">
        <f t="shared" si="138"/>
        <v>0</v>
      </c>
      <c r="X1206" s="48"/>
      <c r="Y1206" s="48"/>
      <c r="Z1206" s="16"/>
      <c r="AA1206" s="16"/>
      <c r="AB1206" s="48"/>
      <c r="AC1206" s="48"/>
      <c r="AD1206" s="48"/>
      <c r="AE1206" s="48"/>
      <c r="AF1206" s="48"/>
      <c r="AG1206" s="48"/>
      <c r="AH1206" s="48"/>
      <c r="AI1206" s="48"/>
      <c r="AJ1206" s="24">
        <f t="shared" si="139"/>
        <v>0</v>
      </c>
      <c r="AK1206" s="48"/>
      <c r="AL1206" s="48"/>
      <c r="AM1206" s="16"/>
      <c r="AN1206" s="16"/>
      <c r="AO1206" s="48"/>
      <c r="AP1206" s="48"/>
      <c r="AQ1206" s="48"/>
      <c r="AR1206" s="48"/>
      <c r="AS1206" s="48"/>
      <c r="AT1206" s="48"/>
      <c r="AU1206" s="48"/>
      <c r="AV1206" s="48"/>
      <c r="AW1206" s="26">
        <f t="shared" si="140"/>
        <v>0</v>
      </c>
      <c r="AX1206" s="16">
        <f t="shared" si="141"/>
        <v>0</v>
      </c>
      <c r="AY1206" s="48"/>
      <c r="AZ1206" s="48"/>
      <c r="BA1206" s="129"/>
      <c r="BB1206" s="157"/>
      <c r="BC1206" s="156"/>
      <c r="BD1206" s="156"/>
      <c r="BE1206" s="156"/>
      <c r="BF1206" s="156"/>
      <c r="BG1206" s="156"/>
      <c r="BH1206" s="156"/>
      <c r="BI1206" s="156"/>
      <c r="BJ1206" s="16"/>
      <c r="BK1206" s="16"/>
      <c r="BL1206" s="16"/>
      <c r="BM1206" s="135"/>
      <c r="BN1206" s="135">
        <f t="shared" si="142"/>
        <v>0</v>
      </c>
      <c r="BO1206" s="131">
        <f t="shared" si="143"/>
        <v>0</v>
      </c>
      <c r="BP1206" s="65">
        <f t="shared" si="137"/>
        <v>5</v>
      </c>
      <c r="BS1206" s="29"/>
    </row>
    <row r="1207" spans="2:71" ht="24.95" customHeight="1">
      <c r="B1207" s="48">
        <f>Personal_Development!B1208</f>
        <v>0</v>
      </c>
      <c r="C1207" s="48">
        <f>Personal_Development!C1208</f>
        <v>0</v>
      </c>
      <c r="D1207" s="14">
        <f>Personal_Development!D1208</f>
        <v>0</v>
      </c>
      <c r="E1207" s="148">
        <f>Personal_Development!E1208</f>
        <v>0</v>
      </c>
      <c r="F1207" s="12">
        <f>Personal_Development!F1208</f>
        <v>0</v>
      </c>
      <c r="G1207" s="12">
        <f>Personal_Development!G1208</f>
        <v>0</v>
      </c>
      <c r="H1207" s="40">
        <f>Personal_Development!H1208</f>
        <v>0</v>
      </c>
      <c r="I1207" s="41">
        <f>Personal_Development!I1208</f>
        <v>0</v>
      </c>
      <c r="J1207" s="42">
        <f>Personal_Development!J1208</f>
        <v>0</v>
      </c>
      <c r="K1207" s="48"/>
      <c r="L1207" s="48"/>
      <c r="M1207" s="16"/>
      <c r="N1207" s="16"/>
      <c r="O1207" s="48"/>
      <c r="P1207" s="48"/>
      <c r="Q1207" s="48"/>
      <c r="R1207" s="48"/>
      <c r="S1207" s="48"/>
      <c r="T1207" s="48"/>
      <c r="U1207" s="48"/>
      <c r="V1207" s="48"/>
      <c r="W1207" s="20">
        <f t="shared" si="138"/>
        <v>0</v>
      </c>
      <c r="X1207" s="48"/>
      <c r="Y1207" s="48"/>
      <c r="Z1207" s="16"/>
      <c r="AA1207" s="16"/>
      <c r="AB1207" s="48"/>
      <c r="AC1207" s="48"/>
      <c r="AD1207" s="48"/>
      <c r="AE1207" s="48"/>
      <c r="AF1207" s="48"/>
      <c r="AG1207" s="48"/>
      <c r="AH1207" s="48"/>
      <c r="AI1207" s="48"/>
      <c r="AJ1207" s="24">
        <f t="shared" si="139"/>
        <v>0</v>
      </c>
      <c r="AK1207" s="48"/>
      <c r="AL1207" s="48"/>
      <c r="AM1207" s="16"/>
      <c r="AN1207" s="16"/>
      <c r="AO1207" s="48"/>
      <c r="AP1207" s="48"/>
      <c r="AQ1207" s="48"/>
      <c r="AR1207" s="48"/>
      <c r="AS1207" s="48"/>
      <c r="AT1207" s="48"/>
      <c r="AU1207" s="48"/>
      <c r="AV1207" s="48"/>
      <c r="AW1207" s="26">
        <f t="shared" si="140"/>
        <v>0</v>
      </c>
      <c r="AX1207" s="16">
        <f t="shared" si="141"/>
        <v>0</v>
      </c>
      <c r="AY1207" s="48"/>
      <c r="AZ1207" s="48"/>
      <c r="BA1207" s="129"/>
      <c r="BB1207" s="157"/>
      <c r="BC1207" s="156"/>
      <c r="BD1207" s="156"/>
      <c r="BE1207" s="156"/>
      <c r="BF1207" s="156"/>
      <c r="BG1207" s="156"/>
      <c r="BH1207" s="156"/>
      <c r="BI1207" s="156"/>
      <c r="BJ1207" s="16"/>
      <c r="BK1207" s="16"/>
      <c r="BL1207" s="16"/>
      <c r="BM1207" s="135"/>
      <c r="BN1207" s="135">
        <f t="shared" si="142"/>
        <v>0</v>
      </c>
      <c r="BO1207" s="131">
        <f t="shared" si="143"/>
        <v>0</v>
      </c>
      <c r="BP1207" s="65">
        <f t="shared" si="137"/>
        <v>5</v>
      </c>
      <c r="BS1207" s="29"/>
    </row>
    <row r="1208" spans="2:71" ht="24.95" customHeight="1">
      <c r="B1208" s="48">
        <f>Personal_Development!B1209</f>
        <v>0</v>
      </c>
      <c r="C1208" s="48">
        <f>Personal_Development!C1209</f>
        <v>0</v>
      </c>
      <c r="D1208" s="14">
        <f>Personal_Development!D1209</f>
        <v>0</v>
      </c>
      <c r="E1208" s="148">
        <f>Personal_Development!E1209</f>
        <v>0</v>
      </c>
      <c r="F1208" s="12">
        <f>Personal_Development!F1209</f>
        <v>0</v>
      </c>
      <c r="G1208" s="12">
        <f>Personal_Development!G1209</f>
        <v>0</v>
      </c>
      <c r="H1208" s="40">
        <f>Personal_Development!H1209</f>
        <v>0</v>
      </c>
      <c r="I1208" s="41">
        <f>Personal_Development!I1209</f>
        <v>0</v>
      </c>
      <c r="J1208" s="42">
        <f>Personal_Development!J1209</f>
        <v>0</v>
      </c>
      <c r="K1208" s="48"/>
      <c r="L1208" s="48"/>
      <c r="M1208" s="16"/>
      <c r="N1208" s="16"/>
      <c r="O1208" s="48"/>
      <c r="P1208" s="48"/>
      <c r="Q1208" s="48"/>
      <c r="R1208" s="48"/>
      <c r="S1208" s="48"/>
      <c r="T1208" s="48"/>
      <c r="U1208" s="48"/>
      <c r="V1208" s="48"/>
      <c r="W1208" s="20">
        <f t="shared" si="138"/>
        <v>0</v>
      </c>
      <c r="X1208" s="48"/>
      <c r="Y1208" s="48"/>
      <c r="Z1208" s="16"/>
      <c r="AA1208" s="16"/>
      <c r="AB1208" s="48"/>
      <c r="AC1208" s="48"/>
      <c r="AD1208" s="48"/>
      <c r="AE1208" s="48"/>
      <c r="AF1208" s="48"/>
      <c r="AG1208" s="48"/>
      <c r="AH1208" s="48"/>
      <c r="AI1208" s="48"/>
      <c r="AJ1208" s="24">
        <f t="shared" si="139"/>
        <v>0</v>
      </c>
      <c r="AK1208" s="48"/>
      <c r="AL1208" s="48"/>
      <c r="AM1208" s="16"/>
      <c r="AN1208" s="16"/>
      <c r="AO1208" s="48"/>
      <c r="AP1208" s="48"/>
      <c r="AQ1208" s="48"/>
      <c r="AR1208" s="48"/>
      <c r="AS1208" s="48"/>
      <c r="AT1208" s="48"/>
      <c r="AU1208" s="48"/>
      <c r="AV1208" s="48"/>
      <c r="AW1208" s="26">
        <f t="shared" si="140"/>
        <v>0</v>
      </c>
      <c r="AX1208" s="16">
        <f t="shared" si="141"/>
        <v>0</v>
      </c>
      <c r="AY1208" s="48"/>
      <c r="AZ1208" s="48"/>
      <c r="BA1208" s="129"/>
      <c r="BB1208" s="157"/>
      <c r="BC1208" s="156"/>
      <c r="BD1208" s="156"/>
      <c r="BE1208" s="156"/>
      <c r="BF1208" s="156"/>
      <c r="BG1208" s="156"/>
      <c r="BH1208" s="156"/>
      <c r="BI1208" s="156"/>
      <c r="BJ1208" s="16"/>
      <c r="BK1208" s="16"/>
      <c r="BL1208" s="16"/>
      <c r="BM1208" s="135"/>
      <c r="BN1208" s="135">
        <f t="shared" si="142"/>
        <v>0</v>
      </c>
      <c r="BO1208" s="131">
        <f t="shared" si="143"/>
        <v>0</v>
      </c>
      <c r="BP1208" s="65">
        <f t="shared" si="137"/>
        <v>5</v>
      </c>
      <c r="BS1208" s="29"/>
    </row>
    <row r="1209" spans="2:71" ht="24.95" customHeight="1">
      <c r="B1209" s="48">
        <f>Personal_Development!B1210</f>
        <v>0</v>
      </c>
      <c r="C1209" s="48">
        <f>Personal_Development!C1210</f>
        <v>0</v>
      </c>
      <c r="D1209" s="14">
        <f>Personal_Development!D1210</f>
        <v>0</v>
      </c>
      <c r="E1209" s="148">
        <f>Personal_Development!E1210</f>
        <v>0</v>
      </c>
      <c r="F1209" s="12">
        <f>Personal_Development!F1210</f>
        <v>0</v>
      </c>
      <c r="G1209" s="12">
        <f>Personal_Development!G1210</f>
        <v>0</v>
      </c>
      <c r="H1209" s="40">
        <f>Personal_Development!H1210</f>
        <v>0</v>
      </c>
      <c r="I1209" s="41">
        <f>Personal_Development!I1210</f>
        <v>0</v>
      </c>
      <c r="J1209" s="42">
        <f>Personal_Development!J1210</f>
        <v>0</v>
      </c>
      <c r="K1209" s="48"/>
      <c r="L1209" s="48"/>
      <c r="M1209" s="16"/>
      <c r="N1209" s="16"/>
      <c r="O1209" s="48"/>
      <c r="P1209" s="48"/>
      <c r="Q1209" s="48"/>
      <c r="R1209" s="48"/>
      <c r="S1209" s="48"/>
      <c r="T1209" s="48"/>
      <c r="U1209" s="48"/>
      <c r="V1209" s="48"/>
      <c r="W1209" s="20">
        <f t="shared" si="138"/>
        <v>0</v>
      </c>
      <c r="X1209" s="48"/>
      <c r="Y1209" s="48"/>
      <c r="Z1209" s="16"/>
      <c r="AA1209" s="16"/>
      <c r="AB1209" s="48"/>
      <c r="AC1209" s="48"/>
      <c r="AD1209" s="48"/>
      <c r="AE1209" s="48"/>
      <c r="AF1209" s="48"/>
      <c r="AG1209" s="48"/>
      <c r="AH1209" s="48"/>
      <c r="AI1209" s="48"/>
      <c r="AJ1209" s="24">
        <f t="shared" si="139"/>
        <v>0</v>
      </c>
      <c r="AK1209" s="48"/>
      <c r="AL1209" s="48"/>
      <c r="AM1209" s="16"/>
      <c r="AN1209" s="16"/>
      <c r="AO1209" s="48"/>
      <c r="AP1209" s="48"/>
      <c r="AQ1209" s="48"/>
      <c r="AR1209" s="48"/>
      <c r="AS1209" s="48"/>
      <c r="AT1209" s="48"/>
      <c r="AU1209" s="48"/>
      <c r="AV1209" s="48"/>
      <c r="AW1209" s="26">
        <f t="shared" si="140"/>
        <v>0</v>
      </c>
      <c r="AX1209" s="16">
        <f t="shared" si="141"/>
        <v>0</v>
      </c>
      <c r="AY1209" s="48"/>
      <c r="AZ1209" s="48"/>
      <c r="BA1209" s="129"/>
      <c r="BB1209" s="157"/>
      <c r="BC1209" s="156"/>
      <c r="BD1209" s="156"/>
      <c r="BE1209" s="156"/>
      <c r="BF1209" s="156"/>
      <c r="BG1209" s="156"/>
      <c r="BH1209" s="156"/>
      <c r="BI1209" s="156"/>
      <c r="BJ1209" s="16"/>
      <c r="BK1209" s="16"/>
      <c r="BL1209" s="16"/>
      <c r="BM1209" s="135"/>
      <c r="BN1209" s="135">
        <f t="shared" si="142"/>
        <v>0</v>
      </c>
      <c r="BO1209" s="131">
        <f t="shared" si="143"/>
        <v>0</v>
      </c>
      <c r="BP1209" s="65">
        <f t="shared" si="137"/>
        <v>5</v>
      </c>
      <c r="BS1209" s="29"/>
    </row>
    <row r="1210" spans="2:71" ht="24.95" customHeight="1">
      <c r="B1210" s="48">
        <f>Personal_Development!B1211</f>
        <v>0</v>
      </c>
      <c r="C1210" s="48">
        <f>Personal_Development!C1211</f>
        <v>0</v>
      </c>
      <c r="D1210" s="14">
        <f>Personal_Development!D1211</f>
        <v>0</v>
      </c>
      <c r="E1210" s="148">
        <f>Personal_Development!E1211</f>
        <v>0</v>
      </c>
      <c r="F1210" s="12">
        <f>Personal_Development!F1211</f>
        <v>0</v>
      </c>
      <c r="G1210" s="12">
        <f>Personal_Development!G1211</f>
        <v>0</v>
      </c>
      <c r="H1210" s="40">
        <f>Personal_Development!H1211</f>
        <v>0</v>
      </c>
      <c r="I1210" s="41">
        <f>Personal_Development!I1211</f>
        <v>0</v>
      </c>
      <c r="J1210" s="42">
        <f>Personal_Development!J1211</f>
        <v>0</v>
      </c>
      <c r="K1210" s="48"/>
      <c r="L1210" s="48"/>
      <c r="M1210" s="16"/>
      <c r="N1210" s="16"/>
      <c r="O1210" s="48"/>
      <c r="P1210" s="48"/>
      <c r="Q1210" s="48"/>
      <c r="R1210" s="48"/>
      <c r="S1210" s="48"/>
      <c r="T1210" s="48"/>
      <c r="U1210" s="48"/>
      <c r="V1210" s="48"/>
      <c r="W1210" s="20">
        <f t="shared" si="138"/>
        <v>0</v>
      </c>
      <c r="X1210" s="48"/>
      <c r="Y1210" s="48"/>
      <c r="Z1210" s="16"/>
      <c r="AA1210" s="16"/>
      <c r="AB1210" s="48"/>
      <c r="AC1210" s="48"/>
      <c r="AD1210" s="48"/>
      <c r="AE1210" s="48"/>
      <c r="AF1210" s="48"/>
      <c r="AG1210" s="48"/>
      <c r="AH1210" s="48"/>
      <c r="AI1210" s="48"/>
      <c r="AJ1210" s="24">
        <f t="shared" si="139"/>
        <v>0</v>
      </c>
      <c r="AK1210" s="48"/>
      <c r="AL1210" s="48"/>
      <c r="AM1210" s="16"/>
      <c r="AN1210" s="16"/>
      <c r="AO1210" s="48"/>
      <c r="AP1210" s="48"/>
      <c r="AQ1210" s="48"/>
      <c r="AR1210" s="48"/>
      <c r="AS1210" s="48"/>
      <c r="AT1210" s="48"/>
      <c r="AU1210" s="48"/>
      <c r="AV1210" s="48"/>
      <c r="AW1210" s="26">
        <f t="shared" si="140"/>
        <v>0</v>
      </c>
      <c r="AX1210" s="16">
        <f t="shared" si="141"/>
        <v>0</v>
      </c>
      <c r="AY1210" s="48"/>
      <c r="AZ1210" s="48"/>
      <c r="BA1210" s="129"/>
      <c r="BB1210" s="157"/>
      <c r="BC1210" s="156"/>
      <c r="BD1210" s="156"/>
      <c r="BE1210" s="156"/>
      <c r="BF1210" s="156"/>
      <c r="BG1210" s="156"/>
      <c r="BH1210" s="156"/>
      <c r="BI1210" s="156"/>
      <c r="BJ1210" s="16"/>
      <c r="BK1210" s="16"/>
      <c r="BL1210" s="16"/>
      <c r="BM1210" s="135"/>
      <c r="BN1210" s="135">
        <f t="shared" si="142"/>
        <v>0</v>
      </c>
      <c r="BO1210" s="131">
        <f t="shared" si="143"/>
        <v>0</v>
      </c>
      <c r="BP1210" s="65">
        <f t="shared" si="137"/>
        <v>5</v>
      </c>
      <c r="BS1210" s="29"/>
    </row>
    <row r="1211" spans="2:71" ht="24.95" customHeight="1">
      <c r="B1211" s="48">
        <f>Personal_Development!B1212</f>
        <v>0</v>
      </c>
      <c r="C1211" s="48">
        <f>Personal_Development!C1212</f>
        <v>0</v>
      </c>
      <c r="D1211" s="14">
        <f>Personal_Development!D1212</f>
        <v>0</v>
      </c>
      <c r="E1211" s="148">
        <f>Personal_Development!E1212</f>
        <v>0</v>
      </c>
      <c r="F1211" s="12">
        <f>Personal_Development!F1212</f>
        <v>0</v>
      </c>
      <c r="G1211" s="12">
        <f>Personal_Development!G1212</f>
        <v>0</v>
      </c>
      <c r="H1211" s="40">
        <f>Personal_Development!H1212</f>
        <v>0</v>
      </c>
      <c r="I1211" s="41">
        <f>Personal_Development!I1212</f>
        <v>0</v>
      </c>
      <c r="J1211" s="42">
        <f>Personal_Development!J1212</f>
        <v>0</v>
      </c>
      <c r="K1211" s="48"/>
      <c r="L1211" s="48"/>
      <c r="M1211" s="16"/>
      <c r="N1211" s="16"/>
      <c r="O1211" s="48"/>
      <c r="P1211" s="48"/>
      <c r="Q1211" s="48"/>
      <c r="R1211" s="48"/>
      <c r="S1211" s="48"/>
      <c r="T1211" s="48"/>
      <c r="U1211" s="48"/>
      <c r="V1211" s="48"/>
      <c r="W1211" s="20">
        <f t="shared" si="138"/>
        <v>0</v>
      </c>
      <c r="X1211" s="48"/>
      <c r="Y1211" s="48"/>
      <c r="Z1211" s="16"/>
      <c r="AA1211" s="16"/>
      <c r="AB1211" s="48"/>
      <c r="AC1211" s="48"/>
      <c r="AD1211" s="48"/>
      <c r="AE1211" s="48"/>
      <c r="AF1211" s="48"/>
      <c r="AG1211" s="48"/>
      <c r="AH1211" s="48"/>
      <c r="AI1211" s="48"/>
      <c r="AJ1211" s="24">
        <f t="shared" si="139"/>
        <v>0</v>
      </c>
      <c r="AK1211" s="48"/>
      <c r="AL1211" s="48"/>
      <c r="AM1211" s="16"/>
      <c r="AN1211" s="16"/>
      <c r="AO1211" s="48"/>
      <c r="AP1211" s="48"/>
      <c r="AQ1211" s="48"/>
      <c r="AR1211" s="48"/>
      <c r="AS1211" s="48"/>
      <c r="AT1211" s="48"/>
      <c r="AU1211" s="48"/>
      <c r="AV1211" s="48"/>
      <c r="AW1211" s="26">
        <f t="shared" si="140"/>
        <v>0</v>
      </c>
      <c r="AX1211" s="16">
        <f t="shared" si="141"/>
        <v>0</v>
      </c>
      <c r="AY1211" s="48"/>
      <c r="AZ1211" s="48"/>
      <c r="BA1211" s="129"/>
      <c r="BB1211" s="157"/>
      <c r="BC1211" s="156"/>
      <c r="BD1211" s="156"/>
      <c r="BE1211" s="156"/>
      <c r="BF1211" s="156"/>
      <c r="BG1211" s="156"/>
      <c r="BH1211" s="156"/>
      <c r="BI1211" s="156"/>
      <c r="BJ1211" s="16"/>
      <c r="BK1211" s="16"/>
      <c r="BL1211" s="16"/>
      <c r="BM1211" s="135"/>
      <c r="BN1211" s="135">
        <f t="shared" si="142"/>
        <v>0</v>
      </c>
      <c r="BO1211" s="131">
        <f t="shared" si="143"/>
        <v>0</v>
      </c>
      <c r="BP1211" s="65">
        <f t="shared" si="137"/>
        <v>5</v>
      </c>
      <c r="BS1211" s="29"/>
    </row>
    <row r="1212" spans="2:71" ht="24.95" customHeight="1">
      <c r="B1212" s="48">
        <f>Personal_Development!B1213</f>
        <v>0</v>
      </c>
      <c r="C1212" s="48">
        <f>Personal_Development!C1213</f>
        <v>0</v>
      </c>
      <c r="D1212" s="14">
        <f>Personal_Development!D1213</f>
        <v>0</v>
      </c>
      <c r="E1212" s="148">
        <f>Personal_Development!E1213</f>
        <v>0</v>
      </c>
      <c r="F1212" s="12">
        <f>Personal_Development!F1213</f>
        <v>0</v>
      </c>
      <c r="G1212" s="12">
        <f>Personal_Development!G1213</f>
        <v>0</v>
      </c>
      <c r="H1212" s="40">
        <f>Personal_Development!H1213</f>
        <v>0</v>
      </c>
      <c r="I1212" s="41">
        <f>Personal_Development!I1213</f>
        <v>0</v>
      </c>
      <c r="J1212" s="42">
        <f>Personal_Development!J1213</f>
        <v>0</v>
      </c>
      <c r="K1212" s="48"/>
      <c r="L1212" s="48"/>
      <c r="M1212" s="16"/>
      <c r="N1212" s="16"/>
      <c r="O1212" s="48"/>
      <c r="P1212" s="48"/>
      <c r="Q1212" s="48"/>
      <c r="R1212" s="48"/>
      <c r="S1212" s="48"/>
      <c r="T1212" s="48"/>
      <c r="U1212" s="48"/>
      <c r="V1212" s="48"/>
      <c r="W1212" s="20">
        <f t="shared" si="138"/>
        <v>0</v>
      </c>
      <c r="X1212" s="48"/>
      <c r="Y1212" s="48"/>
      <c r="Z1212" s="16"/>
      <c r="AA1212" s="16"/>
      <c r="AB1212" s="48"/>
      <c r="AC1212" s="48"/>
      <c r="AD1212" s="48"/>
      <c r="AE1212" s="48"/>
      <c r="AF1212" s="48"/>
      <c r="AG1212" s="48"/>
      <c r="AH1212" s="48"/>
      <c r="AI1212" s="48"/>
      <c r="AJ1212" s="24">
        <f t="shared" si="139"/>
        <v>0</v>
      </c>
      <c r="AK1212" s="48"/>
      <c r="AL1212" s="48"/>
      <c r="AM1212" s="16"/>
      <c r="AN1212" s="16"/>
      <c r="AO1212" s="48"/>
      <c r="AP1212" s="48"/>
      <c r="AQ1212" s="48"/>
      <c r="AR1212" s="48"/>
      <c r="AS1212" s="48"/>
      <c r="AT1212" s="48"/>
      <c r="AU1212" s="48"/>
      <c r="AV1212" s="48"/>
      <c r="AW1212" s="26">
        <f t="shared" si="140"/>
        <v>0</v>
      </c>
      <c r="AX1212" s="16">
        <f t="shared" si="141"/>
        <v>0</v>
      </c>
      <c r="AY1212" s="48"/>
      <c r="AZ1212" s="48"/>
      <c r="BA1212" s="129"/>
      <c r="BB1212" s="157"/>
      <c r="BC1212" s="156"/>
      <c r="BD1212" s="156"/>
      <c r="BE1212" s="156"/>
      <c r="BF1212" s="156"/>
      <c r="BG1212" s="156"/>
      <c r="BH1212" s="156"/>
      <c r="BI1212" s="156"/>
      <c r="BJ1212" s="16"/>
      <c r="BK1212" s="16"/>
      <c r="BL1212" s="16"/>
      <c r="BM1212" s="135"/>
      <c r="BN1212" s="135">
        <f t="shared" si="142"/>
        <v>0</v>
      </c>
      <c r="BO1212" s="131">
        <f t="shared" si="143"/>
        <v>0</v>
      </c>
      <c r="BP1212" s="65">
        <f t="shared" si="137"/>
        <v>5</v>
      </c>
      <c r="BS1212" s="29"/>
    </row>
    <row r="1213" spans="2:71" ht="24.95" customHeight="1">
      <c r="B1213" s="48">
        <f>Personal_Development!B1214</f>
        <v>0</v>
      </c>
      <c r="C1213" s="48">
        <f>Personal_Development!C1214</f>
        <v>0</v>
      </c>
      <c r="D1213" s="14">
        <f>Personal_Development!D1214</f>
        <v>0</v>
      </c>
      <c r="E1213" s="148">
        <f>Personal_Development!E1214</f>
        <v>0</v>
      </c>
      <c r="F1213" s="12">
        <f>Personal_Development!F1214</f>
        <v>0</v>
      </c>
      <c r="G1213" s="12">
        <f>Personal_Development!G1214</f>
        <v>0</v>
      </c>
      <c r="H1213" s="40">
        <f>Personal_Development!H1214</f>
        <v>0</v>
      </c>
      <c r="I1213" s="41">
        <f>Personal_Development!I1214</f>
        <v>0</v>
      </c>
      <c r="J1213" s="42">
        <f>Personal_Development!J1214</f>
        <v>0</v>
      </c>
      <c r="K1213" s="48"/>
      <c r="L1213" s="48"/>
      <c r="M1213" s="16"/>
      <c r="N1213" s="16"/>
      <c r="O1213" s="48"/>
      <c r="P1213" s="48"/>
      <c r="Q1213" s="48"/>
      <c r="R1213" s="48"/>
      <c r="S1213" s="48"/>
      <c r="T1213" s="48"/>
      <c r="U1213" s="48"/>
      <c r="V1213" s="48"/>
      <c r="W1213" s="20">
        <f t="shared" si="138"/>
        <v>0</v>
      </c>
      <c r="X1213" s="48"/>
      <c r="Y1213" s="48"/>
      <c r="Z1213" s="16"/>
      <c r="AA1213" s="16"/>
      <c r="AB1213" s="48"/>
      <c r="AC1213" s="48"/>
      <c r="AD1213" s="48"/>
      <c r="AE1213" s="48"/>
      <c r="AF1213" s="48"/>
      <c r="AG1213" s="48"/>
      <c r="AH1213" s="48"/>
      <c r="AI1213" s="48"/>
      <c r="AJ1213" s="24">
        <f t="shared" si="139"/>
        <v>0</v>
      </c>
      <c r="AK1213" s="48"/>
      <c r="AL1213" s="48"/>
      <c r="AM1213" s="16"/>
      <c r="AN1213" s="16"/>
      <c r="AO1213" s="48"/>
      <c r="AP1213" s="48"/>
      <c r="AQ1213" s="48"/>
      <c r="AR1213" s="48"/>
      <c r="AS1213" s="48"/>
      <c r="AT1213" s="48"/>
      <c r="AU1213" s="48"/>
      <c r="AV1213" s="48"/>
      <c r="AW1213" s="26">
        <f t="shared" si="140"/>
        <v>0</v>
      </c>
      <c r="AX1213" s="16">
        <f t="shared" si="141"/>
        <v>0</v>
      </c>
      <c r="AY1213" s="48"/>
      <c r="AZ1213" s="48"/>
      <c r="BA1213" s="129"/>
      <c r="BB1213" s="157"/>
      <c r="BC1213" s="156"/>
      <c r="BD1213" s="156"/>
      <c r="BE1213" s="156"/>
      <c r="BF1213" s="156"/>
      <c r="BG1213" s="156"/>
      <c r="BH1213" s="156"/>
      <c r="BI1213" s="156"/>
      <c r="BJ1213" s="16"/>
      <c r="BK1213" s="16"/>
      <c r="BL1213" s="16"/>
      <c r="BM1213" s="135"/>
      <c r="BN1213" s="135">
        <f t="shared" si="142"/>
        <v>0</v>
      </c>
      <c r="BO1213" s="131">
        <f t="shared" si="143"/>
        <v>0</v>
      </c>
      <c r="BP1213" s="65">
        <f t="shared" si="137"/>
        <v>5</v>
      </c>
      <c r="BS1213" s="29"/>
    </row>
    <row r="1214" spans="2:71" ht="24.95" customHeight="1">
      <c r="B1214" s="48">
        <f>Personal_Development!B1215</f>
        <v>0</v>
      </c>
      <c r="C1214" s="48">
        <f>Personal_Development!C1215</f>
        <v>0</v>
      </c>
      <c r="D1214" s="14">
        <f>Personal_Development!D1215</f>
        <v>0</v>
      </c>
      <c r="E1214" s="148">
        <f>Personal_Development!E1215</f>
        <v>0</v>
      </c>
      <c r="F1214" s="12">
        <f>Personal_Development!F1215</f>
        <v>0</v>
      </c>
      <c r="G1214" s="12">
        <f>Personal_Development!G1215</f>
        <v>0</v>
      </c>
      <c r="H1214" s="40">
        <f>Personal_Development!H1215</f>
        <v>0</v>
      </c>
      <c r="I1214" s="41">
        <f>Personal_Development!I1215</f>
        <v>0</v>
      </c>
      <c r="J1214" s="42">
        <f>Personal_Development!J1215</f>
        <v>0</v>
      </c>
      <c r="K1214" s="48"/>
      <c r="L1214" s="48"/>
      <c r="M1214" s="16"/>
      <c r="N1214" s="16"/>
      <c r="O1214" s="48"/>
      <c r="P1214" s="48"/>
      <c r="Q1214" s="48"/>
      <c r="R1214" s="48"/>
      <c r="S1214" s="48"/>
      <c r="T1214" s="48"/>
      <c r="U1214" s="48"/>
      <c r="V1214" s="48"/>
      <c r="W1214" s="20">
        <f t="shared" si="138"/>
        <v>0</v>
      </c>
      <c r="X1214" s="48"/>
      <c r="Y1214" s="48"/>
      <c r="Z1214" s="16"/>
      <c r="AA1214" s="16"/>
      <c r="AB1214" s="48"/>
      <c r="AC1214" s="48"/>
      <c r="AD1214" s="48"/>
      <c r="AE1214" s="48"/>
      <c r="AF1214" s="48"/>
      <c r="AG1214" s="48"/>
      <c r="AH1214" s="48"/>
      <c r="AI1214" s="48"/>
      <c r="AJ1214" s="24">
        <f t="shared" si="139"/>
        <v>0</v>
      </c>
      <c r="AK1214" s="48"/>
      <c r="AL1214" s="48"/>
      <c r="AM1214" s="16"/>
      <c r="AN1214" s="16"/>
      <c r="AO1214" s="48"/>
      <c r="AP1214" s="48"/>
      <c r="AQ1214" s="48"/>
      <c r="AR1214" s="48"/>
      <c r="AS1214" s="48"/>
      <c r="AT1214" s="48"/>
      <c r="AU1214" s="48"/>
      <c r="AV1214" s="48"/>
      <c r="AW1214" s="26">
        <f t="shared" si="140"/>
        <v>0</v>
      </c>
      <c r="AX1214" s="16">
        <f t="shared" si="141"/>
        <v>0</v>
      </c>
      <c r="AY1214" s="48"/>
      <c r="AZ1214" s="48"/>
      <c r="BA1214" s="129"/>
      <c r="BB1214" s="157"/>
      <c r="BC1214" s="156"/>
      <c r="BD1214" s="156"/>
      <c r="BE1214" s="156"/>
      <c r="BF1214" s="156"/>
      <c r="BG1214" s="156"/>
      <c r="BH1214" s="156"/>
      <c r="BI1214" s="156"/>
      <c r="BJ1214" s="16"/>
      <c r="BK1214" s="16"/>
      <c r="BL1214" s="16"/>
      <c r="BM1214" s="135"/>
      <c r="BN1214" s="135">
        <f t="shared" si="142"/>
        <v>0</v>
      </c>
      <c r="BO1214" s="131">
        <f t="shared" si="143"/>
        <v>0</v>
      </c>
      <c r="BP1214" s="65">
        <f t="shared" si="137"/>
        <v>5</v>
      </c>
      <c r="BS1214" s="29"/>
    </row>
    <row r="1215" spans="2:71" ht="24.95" customHeight="1">
      <c r="B1215" s="48">
        <f>Personal_Development!B1216</f>
        <v>0</v>
      </c>
      <c r="C1215" s="48">
        <f>Personal_Development!C1216</f>
        <v>0</v>
      </c>
      <c r="D1215" s="14">
        <f>Personal_Development!D1216</f>
        <v>0</v>
      </c>
      <c r="E1215" s="148">
        <f>Personal_Development!E1216</f>
        <v>0</v>
      </c>
      <c r="F1215" s="12">
        <f>Personal_Development!F1216</f>
        <v>0</v>
      </c>
      <c r="G1215" s="12">
        <f>Personal_Development!G1216</f>
        <v>0</v>
      </c>
      <c r="H1215" s="40">
        <f>Personal_Development!H1216</f>
        <v>0</v>
      </c>
      <c r="I1215" s="41">
        <f>Personal_Development!I1216</f>
        <v>0</v>
      </c>
      <c r="J1215" s="42">
        <f>Personal_Development!J1216</f>
        <v>0</v>
      </c>
      <c r="K1215" s="48"/>
      <c r="L1215" s="48"/>
      <c r="M1215" s="16"/>
      <c r="N1215" s="16"/>
      <c r="O1215" s="48"/>
      <c r="P1215" s="48"/>
      <c r="Q1215" s="48"/>
      <c r="R1215" s="48"/>
      <c r="S1215" s="48"/>
      <c r="T1215" s="48"/>
      <c r="U1215" s="48"/>
      <c r="V1215" s="48"/>
      <c r="W1215" s="20">
        <f t="shared" si="138"/>
        <v>0</v>
      </c>
      <c r="X1215" s="48"/>
      <c r="Y1215" s="48"/>
      <c r="Z1215" s="16"/>
      <c r="AA1215" s="16"/>
      <c r="AB1215" s="48"/>
      <c r="AC1215" s="48"/>
      <c r="AD1215" s="48"/>
      <c r="AE1215" s="48"/>
      <c r="AF1215" s="48"/>
      <c r="AG1215" s="48"/>
      <c r="AH1215" s="48"/>
      <c r="AI1215" s="48"/>
      <c r="AJ1215" s="24">
        <f t="shared" si="139"/>
        <v>0</v>
      </c>
      <c r="AK1215" s="48"/>
      <c r="AL1215" s="48"/>
      <c r="AM1215" s="16"/>
      <c r="AN1215" s="16"/>
      <c r="AO1215" s="48"/>
      <c r="AP1215" s="48"/>
      <c r="AQ1215" s="48"/>
      <c r="AR1215" s="48"/>
      <c r="AS1215" s="48"/>
      <c r="AT1215" s="48"/>
      <c r="AU1215" s="48"/>
      <c r="AV1215" s="48"/>
      <c r="AW1215" s="26">
        <f t="shared" si="140"/>
        <v>0</v>
      </c>
      <c r="AX1215" s="16">
        <f t="shared" si="141"/>
        <v>0</v>
      </c>
      <c r="AY1215" s="48"/>
      <c r="AZ1215" s="48"/>
      <c r="BA1215" s="129"/>
      <c r="BB1215" s="157"/>
      <c r="BC1215" s="156"/>
      <c r="BD1215" s="156"/>
      <c r="BE1215" s="156"/>
      <c r="BF1215" s="156"/>
      <c r="BG1215" s="156"/>
      <c r="BH1215" s="156"/>
      <c r="BI1215" s="156"/>
      <c r="BJ1215" s="16"/>
      <c r="BK1215" s="16"/>
      <c r="BL1215" s="16"/>
      <c r="BM1215" s="135"/>
      <c r="BN1215" s="135">
        <f t="shared" si="142"/>
        <v>0</v>
      </c>
      <c r="BO1215" s="131">
        <f t="shared" si="143"/>
        <v>0</v>
      </c>
      <c r="BP1215" s="65">
        <f t="shared" si="137"/>
        <v>5</v>
      </c>
      <c r="BS1215" s="29"/>
    </row>
    <row r="1216" spans="2:71" ht="24.95" customHeight="1">
      <c r="B1216" s="48">
        <f>Personal_Development!B1217</f>
        <v>0</v>
      </c>
      <c r="C1216" s="48">
        <f>Personal_Development!C1217</f>
        <v>0</v>
      </c>
      <c r="D1216" s="14">
        <f>Personal_Development!D1217</f>
        <v>0</v>
      </c>
      <c r="E1216" s="148">
        <f>Personal_Development!E1217</f>
        <v>0</v>
      </c>
      <c r="F1216" s="12">
        <f>Personal_Development!F1217</f>
        <v>0</v>
      </c>
      <c r="G1216" s="12">
        <f>Personal_Development!G1217</f>
        <v>0</v>
      </c>
      <c r="H1216" s="40">
        <f>Personal_Development!H1217</f>
        <v>0</v>
      </c>
      <c r="I1216" s="41">
        <f>Personal_Development!I1217</f>
        <v>0</v>
      </c>
      <c r="J1216" s="42">
        <f>Personal_Development!J1217</f>
        <v>0</v>
      </c>
      <c r="K1216" s="48"/>
      <c r="L1216" s="48"/>
      <c r="M1216" s="16"/>
      <c r="N1216" s="16"/>
      <c r="O1216" s="48"/>
      <c r="P1216" s="48"/>
      <c r="Q1216" s="48"/>
      <c r="R1216" s="48"/>
      <c r="S1216" s="48"/>
      <c r="T1216" s="48"/>
      <c r="U1216" s="48"/>
      <c r="V1216" s="48"/>
      <c r="W1216" s="20">
        <f t="shared" si="138"/>
        <v>0</v>
      </c>
      <c r="X1216" s="48"/>
      <c r="Y1216" s="48"/>
      <c r="Z1216" s="16"/>
      <c r="AA1216" s="16"/>
      <c r="AB1216" s="48"/>
      <c r="AC1216" s="48"/>
      <c r="AD1216" s="48"/>
      <c r="AE1216" s="48"/>
      <c r="AF1216" s="48"/>
      <c r="AG1216" s="48"/>
      <c r="AH1216" s="48"/>
      <c r="AI1216" s="48"/>
      <c r="AJ1216" s="24">
        <f t="shared" si="139"/>
        <v>0</v>
      </c>
      <c r="AK1216" s="48"/>
      <c r="AL1216" s="48"/>
      <c r="AM1216" s="16"/>
      <c r="AN1216" s="16"/>
      <c r="AO1216" s="48"/>
      <c r="AP1216" s="48"/>
      <c r="AQ1216" s="48"/>
      <c r="AR1216" s="48"/>
      <c r="AS1216" s="48"/>
      <c r="AT1216" s="48"/>
      <c r="AU1216" s="48"/>
      <c r="AV1216" s="48"/>
      <c r="AW1216" s="26">
        <f t="shared" si="140"/>
        <v>0</v>
      </c>
      <c r="AX1216" s="16">
        <f t="shared" si="141"/>
        <v>0</v>
      </c>
      <c r="AY1216" s="48"/>
      <c r="AZ1216" s="48"/>
      <c r="BA1216" s="129"/>
      <c r="BB1216" s="157"/>
      <c r="BC1216" s="156"/>
      <c r="BD1216" s="156"/>
      <c r="BE1216" s="156"/>
      <c r="BF1216" s="156"/>
      <c r="BG1216" s="156"/>
      <c r="BH1216" s="156"/>
      <c r="BI1216" s="156"/>
      <c r="BJ1216" s="16"/>
      <c r="BK1216" s="16"/>
      <c r="BL1216" s="16"/>
      <c r="BM1216" s="135"/>
      <c r="BN1216" s="135">
        <f t="shared" si="142"/>
        <v>0</v>
      </c>
      <c r="BO1216" s="131">
        <f t="shared" si="143"/>
        <v>0</v>
      </c>
      <c r="BP1216" s="65">
        <f t="shared" si="137"/>
        <v>5</v>
      </c>
      <c r="BS1216" s="29"/>
    </row>
    <row r="1217" spans="2:71" ht="24.95" customHeight="1">
      <c r="B1217" s="48">
        <f>Personal_Development!B1218</f>
        <v>0</v>
      </c>
      <c r="C1217" s="48">
        <f>Personal_Development!C1218</f>
        <v>0</v>
      </c>
      <c r="D1217" s="14">
        <f>Personal_Development!D1218</f>
        <v>0</v>
      </c>
      <c r="E1217" s="148">
        <f>Personal_Development!E1218</f>
        <v>0</v>
      </c>
      <c r="F1217" s="12">
        <f>Personal_Development!F1218</f>
        <v>0</v>
      </c>
      <c r="G1217" s="12">
        <f>Personal_Development!G1218</f>
        <v>0</v>
      </c>
      <c r="H1217" s="40">
        <f>Personal_Development!H1218</f>
        <v>0</v>
      </c>
      <c r="I1217" s="41">
        <f>Personal_Development!I1218</f>
        <v>0</v>
      </c>
      <c r="J1217" s="42">
        <f>Personal_Development!J1218</f>
        <v>0</v>
      </c>
      <c r="K1217" s="48"/>
      <c r="L1217" s="48"/>
      <c r="M1217" s="16"/>
      <c r="N1217" s="16"/>
      <c r="O1217" s="48"/>
      <c r="P1217" s="48"/>
      <c r="Q1217" s="48"/>
      <c r="R1217" s="48"/>
      <c r="S1217" s="48"/>
      <c r="T1217" s="48"/>
      <c r="U1217" s="48"/>
      <c r="V1217" s="48"/>
      <c r="W1217" s="20">
        <f t="shared" si="138"/>
        <v>0</v>
      </c>
      <c r="X1217" s="48"/>
      <c r="Y1217" s="48"/>
      <c r="Z1217" s="16"/>
      <c r="AA1217" s="16"/>
      <c r="AB1217" s="48"/>
      <c r="AC1217" s="48"/>
      <c r="AD1217" s="48"/>
      <c r="AE1217" s="48"/>
      <c r="AF1217" s="48"/>
      <c r="AG1217" s="48"/>
      <c r="AH1217" s="48"/>
      <c r="AI1217" s="48"/>
      <c r="AJ1217" s="24">
        <f t="shared" si="139"/>
        <v>0</v>
      </c>
      <c r="AK1217" s="48"/>
      <c r="AL1217" s="48"/>
      <c r="AM1217" s="16"/>
      <c r="AN1217" s="16"/>
      <c r="AO1217" s="48"/>
      <c r="AP1217" s="48"/>
      <c r="AQ1217" s="48"/>
      <c r="AR1217" s="48"/>
      <c r="AS1217" s="48"/>
      <c r="AT1217" s="48"/>
      <c r="AU1217" s="48"/>
      <c r="AV1217" s="48"/>
      <c r="AW1217" s="26">
        <f t="shared" si="140"/>
        <v>0</v>
      </c>
      <c r="AX1217" s="16">
        <f t="shared" si="141"/>
        <v>0</v>
      </c>
      <c r="AY1217" s="48"/>
      <c r="AZ1217" s="48"/>
      <c r="BA1217" s="129"/>
      <c r="BB1217" s="157"/>
      <c r="BC1217" s="156"/>
      <c r="BD1217" s="156"/>
      <c r="BE1217" s="156"/>
      <c r="BF1217" s="156"/>
      <c r="BG1217" s="156"/>
      <c r="BH1217" s="156"/>
      <c r="BI1217" s="156"/>
      <c r="BJ1217" s="16"/>
      <c r="BK1217" s="16"/>
      <c r="BL1217" s="16"/>
      <c r="BM1217" s="135"/>
      <c r="BN1217" s="135">
        <f t="shared" si="142"/>
        <v>0</v>
      </c>
      <c r="BO1217" s="131">
        <f t="shared" si="143"/>
        <v>0</v>
      </c>
      <c r="BP1217" s="65">
        <f t="shared" si="137"/>
        <v>5</v>
      </c>
      <c r="BS1217" s="29"/>
    </row>
    <row r="1218" spans="2:71" ht="24.95" customHeight="1">
      <c r="B1218" s="48">
        <f>Personal_Development!B1219</f>
        <v>0</v>
      </c>
      <c r="C1218" s="48">
        <f>Personal_Development!C1219</f>
        <v>0</v>
      </c>
      <c r="D1218" s="14">
        <f>Personal_Development!D1219</f>
        <v>0</v>
      </c>
      <c r="E1218" s="148">
        <f>Personal_Development!E1219</f>
        <v>0</v>
      </c>
      <c r="F1218" s="12">
        <f>Personal_Development!F1219</f>
        <v>0</v>
      </c>
      <c r="G1218" s="12">
        <f>Personal_Development!G1219</f>
        <v>0</v>
      </c>
      <c r="H1218" s="40">
        <f>Personal_Development!H1219</f>
        <v>0</v>
      </c>
      <c r="I1218" s="41">
        <f>Personal_Development!I1219</f>
        <v>0</v>
      </c>
      <c r="J1218" s="42">
        <f>Personal_Development!J1219</f>
        <v>0</v>
      </c>
      <c r="K1218" s="48"/>
      <c r="L1218" s="48"/>
      <c r="M1218" s="16"/>
      <c r="N1218" s="16"/>
      <c r="O1218" s="48"/>
      <c r="P1218" s="48"/>
      <c r="Q1218" s="48"/>
      <c r="R1218" s="48"/>
      <c r="S1218" s="48"/>
      <c r="T1218" s="48"/>
      <c r="U1218" s="48"/>
      <c r="V1218" s="48"/>
      <c r="W1218" s="20">
        <f t="shared" si="138"/>
        <v>0</v>
      </c>
      <c r="X1218" s="48"/>
      <c r="Y1218" s="48"/>
      <c r="Z1218" s="16"/>
      <c r="AA1218" s="16"/>
      <c r="AB1218" s="48"/>
      <c r="AC1218" s="48"/>
      <c r="AD1218" s="48"/>
      <c r="AE1218" s="48"/>
      <c r="AF1218" s="48"/>
      <c r="AG1218" s="48"/>
      <c r="AH1218" s="48"/>
      <c r="AI1218" s="48"/>
      <c r="AJ1218" s="24">
        <f t="shared" si="139"/>
        <v>0</v>
      </c>
      <c r="AK1218" s="48"/>
      <c r="AL1218" s="48"/>
      <c r="AM1218" s="16"/>
      <c r="AN1218" s="16"/>
      <c r="AO1218" s="48"/>
      <c r="AP1218" s="48"/>
      <c r="AQ1218" s="48"/>
      <c r="AR1218" s="48"/>
      <c r="AS1218" s="48"/>
      <c r="AT1218" s="48"/>
      <c r="AU1218" s="48"/>
      <c r="AV1218" s="48"/>
      <c r="AW1218" s="26">
        <f t="shared" si="140"/>
        <v>0</v>
      </c>
      <c r="AX1218" s="16">
        <f t="shared" si="141"/>
        <v>0</v>
      </c>
      <c r="AY1218" s="48"/>
      <c r="AZ1218" s="48"/>
      <c r="BA1218" s="129"/>
      <c r="BB1218" s="157"/>
      <c r="BC1218" s="156"/>
      <c r="BD1218" s="156"/>
      <c r="BE1218" s="156"/>
      <c r="BF1218" s="156"/>
      <c r="BG1218" s="156"/>
      <c r="BH1218" s="156"/>
      <c r="BI1218" s="156"/>
      <c r="BJ1218" s="16"/>
      <c r="BK1218" s="16"/>
      <c r="BL1218" s="16"/>
      <c r="BM1218" s="135"/>
      <c r="BN1218" s="135">
        <f t="shared" si="142"/>
        <v>0</v>
      </c>
      <c r="BO1218" s="131">
        <f t="shared" si="143"/>
        <v>0</v>
      </c>
      <c r="BP1218" s="65">
        <f t="shared" si="137"/>
        <v>5</v>
      </c>
      <c r="BS1218" s="29"/>
    </row>
    <row r="1219" spans="2:71" ht="24.95" customHeight="1">
      <c r="B1219" s="48">
        <f>Personal_Development!B1220</f>
        <v>0</v>
      </c>
      <c r="C1219" s="48">
        <f>Personal_Development!C1220</f>
        <v>0</v>
      </c>
      <c r="D1219" s="14">
        <f>Personal_Development!D1220</f>
        <v>0</v>
      </c>
      <c r="E1219" s="148">
        <f>Personal_Development!E1220</f>
        <v>0</v>
      </c>
      <c r="F1219" s="12">
        <f>Personal_Development!F1220</f>
        <v>0</v>
      </c>
      <c r="G1219" s="12">
        <f>Personal_Development!G1220</f>
        <v>0</v>
      </c>
      <c r="H1219" s="40">
        <f>Personal_Development!H1220</f>
        <v>0</v>
      </c>
      <c r="I1219" s="41">
        <f>Personal_Development!I1220</f>
        <v>0</v>
      </c>
      <c r="J1219" s="42">
        <f>Personal_Development!J1220</f>
        <v>0</v>
      </c>
      <c r="K1219" s="48"/>
      <c r="L1219" s="48"/>
      <c r="M1219" s="16"/>
      <c r="N1219" s="16"/>
      <c r="O1219" s="48"/>
      <c r="P1219" s="48"/>
      <c r="Q1219" s="48"/>
      <c r="R1219" s="48"/>
      <c r="S1219" s="48"/>
      <c r="T1219" s="48"/>
      <c r="U1219" s="48"/>
      <c r="V1219" s="48"/>
      <c r="W1219" s="20">
        <f t="shared" si="138"/>
        <v>0</v>
      </c>
      <c r="X1219" s="48"/>
      <c r="Y1219" s="48"/>
      <c r="Z1219" s="16"/>
      <c r="AA1219" s="16"/>
      <c r="AB1219" s="48"/>
      <c r="AC1219" s="48"/>
      <c r="AD1219" s="48"/>
      <c r="AE1219" s="48"/>
      <c r="AF1219" s="48"/>
      <c r="AG1219" s="48"/>
      <c r="AH1219" s="48"/>
      <c r="AI1219" s="48"/>
      <c r="AJ1219" s="24">
        <f t="shared" si="139"/>
        <v>0</v>
      </c>
      <c r="AK1219" s="48"/>
      <c r="AL1219" s="48"/>
      <c r="AM1219" s="16"/>
      <c r="AN1219" s="16"/>
      <c r="AO1219" s="48"/>
      <c r="AP1219" s="48"/>
      <c r="AQ1219" s="48"/>
      <c r="AR1219" s="48"/>
      <c r="AS1219" s="48"/>
      <c r="AT1219" s="48"/>
      <c r="AU1219" s="48"/>
      <c r="AV1219" s="48"/>
      <c r="AW1219" s="26">
        <f t="shared" si="140"/>
        <v>0</v>
      </c>
      <c r="AX1219" s="16">
        <f t="shared" si="141"/>
        <v>0</v>
      </c>
      <c r="AY1219" s="48"/>
      <c r="AZ1219" s="48"/>
      <c r="BA1219" s="129"/>
      <c r="BB1219" s="157"/>
      <c r="BC1219" s="156"/>
      <c r="BD1219" s="156"/>
      <c r="BE1219" s="156"/>
      <c r="BF1219" s="156"/>
      <c r="BG1219" s="156"/>
      <c r="BH1219" s="156"/>
      <c r="BI1219" s="156"/>
      <c r="BJ1219" s="16"/>
      <c r="BK1219" s="16"/>
      <c r="BL1219" s="16"/>
      <c r="BM1219" s="135"/>
      <c r="BN1219" s="135">
        <f t="shared" si="142"/>
        <v>0</v>
      </c>
      <c r="BO1219" s="131">
        <f t="shared" si="143"/>
        <v>0</v>
      </c>
      <c r="BP1219" s="65">
        <f t="shared" si="137"/>
        <v>5</v>
      </c>
      <c r="BS1219" s="29"/>
    </row>
    <row r="1220" spans="2:71" ht="24.95" customHeight="1">
      <c r="B1220" s="48">
        <f>Personal_Development!B1221</f>
        <v>0</v>
      </c>
      <c r="C1220" s="48">
        <f>Personal_Development!C1221</f>
        <v>0</v>
      </c>
      <c r="D1220" s="14">
        <f>Personal_Development!D1221</f>
        <v>0</v>
      </c>
      <c r="E1220" s="148">
        <f>Personal_Development!E1221</f>
        <v>0</v>
      </c>
      <c r="F1220" s="12">
        <f>Personal_Development!F1221</f>
        <v>0</v>
      </c>
      <c r="G1220" s="12">
        <f>Personal_Development!G1221</f>
        <v>0</v>
      </c>
      <c r="H1220" s="40">
        <f>Personal_Development!H1221</f>
        <v>0</v>
      </c>
      <c r="I1220" s="41">
        <f>Personal_Development!I1221</f>
        <v>0</v>
      </c>
      <c r="J1220" s="42">
        <f>Personal_Development!J1221</f>
        <v>0</v>
      </c>
      <c r="K1220" s="48"/>
      <c r="L1220" s="48"/>
      <c r="M1220" s="16"/>
      <c r="N1220" s="16"/>
      <c r="O1220" s="48"/>
      <c r="P1220" s="48"/>
      <c r="Q1220" s="48"/>
      <c r="R1220" s="48"/>
      <c r="S1220" s="48"/>
      <c r="T1220" s="48"/>
      <c r="U1220" s="48"/>
      <c r="V1220" s="48"/>
      <c r="W1220" s="20">
        <f t="shared" si="138"/>
        <v>0</v>
      </c>
      <c r="X1220" s="48"/>
      <c r="Y1220" s="48"/>
      <c r="Z1220" s="16"/>
      <c r="AA1220" s="16"/>
      <c r="AB1220" s="48"/>
      <c r="AC1220" s="48"/>
      <c r="AD1220" s="48"/>
      <c r="AE1220" s="48"/>
      <c r="AF1220" s="48"/>
      <c r="AG1220" s="48"/>
      <c r="AH1220" s="48"/>
      <c r="AI1220" s="48"/>
      <c r="AJ1220" s="24">
        <f t="shared" si="139"/>
        <v>0</v>
      </c>
      <c r="AK1220" s="48"/>
      <c r="AL1220" s="48"/>
      <c r="AM1220" s="16"/>
      <c r="AN1220" s="16"/>
      <c r="AO1220" s="48"/>
      <c r="AP1220" s="48"/>
      <c r="AQ1220" s="48"/>
      <c r="AR1220" s="48"/>
      <c r="AS1220" s="48"/>
      <c r="AT1220" s="48"/>
      <c r="AU1220" s="48"/>
      <c r="AV1220" s="48"/>
      <c r="AW1220" s="26">
        <f t="shared" si="140"/>
        <v>0</v>
      </c>
      <c r="AX1220" s="16">
        <f t="shared" si="141"/>
        <v>0</v>
      </c>
      <c r="AY1220" s="48"/>
      <c r="AZ1220" s="48"/>
      <c r="BA1220" s="129"/>
      <c r="BB1220" s="157"/>
      <c r="BC1220" s="156"/>
      <c r="BD1220" s="156"/>
      <c r="BE1220" s="156"/>
      <c r="BF1220" s="156"/>
      <c r="BG1220" s="156"/>
      <c r="BH1220" s="156"/>
      <c r="BI1220" s="156"/>
      <c r="BJ1220" s="16"/>
      <c r="BK1220" s="16"/>
      <c r="BL1220" s="16"/>
      <c r="BM1220" s="135"/>
      <c r="BN1220" s="135">
        <f t="shared" si="142"/>
        <v>0</v>
      </c>
      <c r="BO1220" s="131">
        <f t="shared" si="143"/>
        <v>0</v>
      </c>
      <c r="BP1220" s="65">
        <f t="shared" ref="BP1220:BP1230" si="144">ROUND(IF($BO1220&gt;=11,"1",IF($BO1220&gt;=7,"2",IF($BO1220&gt;=4,"3",IF($BO1220&gt;0,"4",IF($BO1220=0,"5"))))),2)</f>
        <v>5</v>
      </c>
      <c r="BS1220" s="29"/>
    </row>
    <row r="1221" spans="2:71" ht="24.95" customHeight="1">
      <c r="B1221" s="48">
        <f>Personal_Development!B1222</f>
        <v>0</v>
      </c>
      <c r="C1221" s="48">
        <f>Personal_Development!C1222</f>
        <v>0</v>
      </c>
      <c r="D1221" s="14">
        <f>Personal_Development!D1222</f>
        <v>0</v>
      </c>
      <c r="E1221" s="148">
        <f>Personal_Development!E1222</f>
        <v>0</v>
      </c>
      <c r="F1221" s="12">
        <f>Personal_Development!F1222</f>
        <v>0</v>
      </c>
      <c r="G1221" s="12">
        <f>Personal_Development!G1222</f>
        <v>0</v>
      </c>
      <c r="H1221" s="40">
        <f>Personal_Development!H1222</f>
        <v>0</v>
      </c>
      <c r="I1221" s="41">
        <f>Personal_Development!I1222</f>
        <v>0</v>
      </c>
      <c r="J1221" s="42">
        <f>Personal_Development!J1222</f>
        <v>0</v>
      </c>
      <c r="K1221" s="48"/>
      <c r="L1221" s="48"/>
      <c r="M1221" s="16"/>
      <c r="N1221" s="16"/>
      <c r="O1221" s="48"/>
      <c r="P1221" s="48"/>
      <c r="Q1221" s="48"/>
      <c r="R1221" s="48"/>
      <c r="S1221" s="48"/>
      <c r="T1221" s="48"/>
      <c r="U1221" s="48"/>
      <c r="V1221" s="48"/>
      <c r="W1221" s="20">
        <f t="shared" si="138"/>
        <v>0</v>
      </c>
      <c r="X1221" s="48"/>
      <c r="Y1221" s="48"/>
      <c r="Z1221" s="16"/>
      <c r="AA1221" s="16"/>
      <c r="AB1221" s="48"/>
      <c r="AC1221" s="48"/>
      <c r="AD1221" s="48"/>
      <c r="AE1221" s="48"/>
      <c r="AF1221" s="48"/>
      <c r="AG1221" s="48"/>
      <c r="AH1221" s="48"/>
      <c r="AI1221" s="48"/>
      <c r="AJ1221" s="24">
        <f t="shared" si="139"/>
        <v>0</v>
      </c>
      <c r="AK1221" s="48"/>
      <c r="AL1221" s="48"/>
      <c r="AM1221" s="16"/>
      <c r="AN1221" s="16"/>
      <c r="AO1221" s="48"/>
      <c r="AP1221" s="48"/>
      <c r="AQ1221" s="48"/>
      <c r="AR1221" s="48"/>
      <c r="AS1221" s="48"/>
      <c r="AT1221" s="48"/>
      <c r="AU1221" s="48"/>
      <c r="AV1221" s="48"/>
      <c r="AW1221" s="26">
        <f t="shared" si="140"/>
        <v>0</v>
      </c>
      <c r="AX1221" s="16">
        <f t="shared" si="141"/>
        <v>0</v>
      </c>
      <c r="AY1221" s="48"/>
      <c r="AZ1221" s="48"/>
      <c r="BA1221" s="129"/>
      <c r="BB1221" s="157"/>
      <c r="BC1221" s="156"/>
      <c r="BD1221" s="156"/>
      <c r="BE1221" s="156"/>
      <c r="BF1221" s="156"/>
      <c r="BG1221" s="156"/>
      <c r="BH1221" s="156"/>
      <c r="BI1221" s="156"/>
      <c r="BJ1221" s="16"/>
      <c r="BK1221" s="16"/>
      <c r="BL1221" s="16"/>
      <c r="BM1221" s="135"/>
      <c r="BN1221" s="135">
        <f t="shared" si="142"/>
        <v>0</v>
      </c>
      <c r="BO1221" s="131">
        <f t="shared" si="143"/>
        <v>0</v>
      </c>
      <c r="BP1221" s="65">
        <f t="shared" si="144"/>
        <v>5</v>
      </c>
      <c r="BS1221" s="29"/>
    </row>
    <row r="1222" spans="2:71" ht="24.95" customHeight="1">
      <c r="B1222" s="48">
        <f>Personal_Development!B1223</f>
        <v>0</v>
      </c>
      <c r="C1222" s="48">
        <f>Personal_Development!C1223</f>
        <v>0</v>
      </c>
      <c r="D1222" s="14">
        <f>Personal_Development!D1223</f>
        <v>0</v>
      </c>
      <c r="E1222" s="148">
        <f>Personal_Development!E1223</f>
        <v>0</v>
      </c>
      <c r="F1222" s="12">
        <f>Personal_Development!F1223</f>
        <v>0</v>
      </c>
      <c r="G1222" s="12">
        <f>Personal_Development!G1223</f>
        <v>0</v>
      </c>
      <c r="H1222" s="40">
        <f>Personal_Development!H1223</f>
        <v>0</v>
      </c>
      <c r="I1222" s="41">
        <f>Personal_Development!I1223</f>
        <v>0</v>
      </c>
      <c r="J1222" s="42">
        <f>Personal_Development!J1223</f>
        <v>0</v>
      </c>
      <c r="K1222" s="48"/>
      <c r="L1222" s="48"/>
      <c r="M1222" s="16"/>
      <c r="N1222" s="16"/>
      <c r="O1222" s="48"/>
      <c r="P1222" s="48"/>
      <c r="Q1222" s="48"/>
      <c r="R1222" s="48"/>
      <c r="S1222" s="48"/>
      <c r="T1222" s="48"/>
      <c r="U1222" s="48"/>
      <c r="V1222" s="48"/>
      <c r="W1222" s="20">
        <f t="shared" si="138"/>
        <v>0</v>
      </c>
      <c r="X1222" s="48"/>
      <c r="Y1222" s="48"/>
      <c r="Z1222" s="16"/>
      <c r="AA1222" s="16"/>
      <c r="AB1222" s="48"/>
      <c r="AC1222" s="48"/>
      <c r="AD1222" s="48"/>
      <c r="AE1222" s="48"/>
      <c r="AF1222" s="48"/>
      <c r="AG1222" s="48"/>
      <c r="AH1222" s="48"/>
      <c r="AI1222" s="48"/>
      <c r="AJ1222" s="24">
        <f t="shared" si="139"/>
        <v>0</v>
      </c>
      <c r="AK1222" s="48"/>
      <c r="AL1222" s="48"/>
      <c r="AM1222" s="16"/>
      <c r="AN1222" s="16"/>
      <c r="AO1222" s="48"/>
      <c r="AP1222" s="48"/>
      <c r="AQ1222" s="48"/>
      <c r="AR1222" s="48"/>
      <c r="AS1222" s="48"/>
      <c r="AT1222" s="48"/>
      <c r="AU1222" s="48"/>
      <c r="AV1222" s="48"/>
      <c r="AW1222" s="26">
        <f t="shared" si="140"/>
        <v>0</v>
      </c>
      <c r="AX1222" s="16">
        <f t="shared" si="141"/>
        <v>0</v>
      </c>
      <c r="AY1222" s="48"/>
      <c r="AZ1222" s="48"/>
      <c r="BA1222" s="129"/>
      <c r="BB1222" s="157"/>
      <c r="BC1222" s="156"/>
      <c r="BD1222" s="156"/>
      <c r="BE1222" s="156"/>
      <c r="BF1222" s="156"/>
      <c r="BG1222" s="156"/>
      <c r="BH1222" s="156"/>
      <c r="BI1222" s="156"/>
      <c r="BJ1222" s="16"/>
      <c r="BK1222" s="16"/>
      <c r="BL1222" s="16"/>
      <c r="BM1222" s="135"/>
      <c r="BN1222" s="135">
        <f t="shared" si="142"/>
        <v>0</v>
      </c>
      <c r="BO1222" s="131">
        <f t="shared" si="143"/>
        <v>0</v>
      </c>
      <c r="BP1222" s="65">
        <f t="shared" si="144"/>
        <v>5</v>
      </c>
      <c r="BS1222" s="29"/>
    </row>
    <row r="1223" spans="2:71" ht="24.95" customHeight="1">
      <c r="B1223" s="48">
        <f>Personal_Development!B1224</f>
        <v>0</v>
      </c>
      <c r="C1223" s="48">
        <f>Personal_Development!C1224</f>
        <v>0</v>
      </c>
      <c r="D1223" s="14">
        <f>Personal_Development!D1224</f>
        <v>0</v>
      </c>
      <c r="E1223" s="148">
        <f>Personal_Development!E1224</f>
        <v>0</v>
      </c>
      <c r="F1223" s="12">
        <f>Personal_Development!F1224</f>
        <v>0</v>
      </c>
      <c r="G1223" s="12">
        <f>Personal_Development!G1224</f>
        <v>0</v>
      </c>
      <c r="H1223" s="40">
        <f>Personal_Development!H1224</f>
        <v>0</v>
      </c>
      <c r="I1223" s="41">
        <f>Personal_Development!I1224</f>
        <v>0</v>
      </c>
      <c r="J1223" s="42">
        <f>Personal_Development!J1224</f>
        <v>0</v>
      </c>
      <c r="K1223" s="48"/>
      <c r="L1223" s="48"/>
      <c r="M1223" s="16"/>
      <c r="N1223" s="16"/>
      <c r="O1223" s="48"/>
      <c r="P1223" s="48"/>
      <c r="Q1223" s="48"/>
      <c r="R1223" s="48"/>
      <c r="S1223" s="48"/>
      <c r="T1223" s="48"/>
      <c r="U1223" s="48"/>
      <c r="V1223" s="48"/>
      <c r="W1223" s="20">
        <f t="shared" si="138"/>
        <v>0</v>
      </c>
      <c r="X1223" s="48"/>
      <c r="Y1223" s="48"/>
      <c r="Z1223" s="16"/>
      <c r="AA1223" s="16"/>
      <c r="AB1223" s="48"/>
      <c r="AC1223" s="48"/>
      <c r="AD1223" s="48"/>
      <c r="AE1223" s="48"/>
      <c r="AF1223" s="48"/>
      <c r="AG1223" s="48"/>
      <c r="AH1223" s="48"/>
      <c r="AI1223" s="48"/>
      <c r="AJ1223" s="24">
        <f t="shared" si="139"/>
        <v>0</v>
      </c>
      <c r="AK1223" s="48"/>
      <c r="AL1223" s="48"/>
      <c r="AM1223" s="16"/>
      <c r="AN1223" s="16"/>
      <c r="AO1223" s="48"/>
      <c r="AP1223" s="48"/>
      <c r="AQ1223" s="48"/>
      <c r="AR1223" s="48"/>
      <c r="AS1223" s="48"/>
      <c r="AT1223" s="48"/>
      <c r="AU1223" s="48"/>
      <c r="AV1223" s="48"/>
      <c r="AW1223" s="26">
        <f t="shared" si="140"/>
        <v>0</v>
      </c>
      <c r="AX1223" s="16">
        <f t="shared" si="141"/>
        <v>0</v>
      </c>
      <c r="AY1223" s="48"/>
      <c r="AZ1223" s="48"/>
      <c r="BA1223" s="129"/>
      <c r="BB1223" s="157"/>
      <c r="BC1223" s="156"/>
      <c r="BD1223" s="156"/>
      <c r="BE1223" s="156"/>
      <c r="BF1223" s="156"/>
      <c r="BG1223" s="156"/>
      <c r="BH1223" s="156"/>
      <c r="BI1223" s="156"/>
      <c r="BJ1223" s="16"/>
      <c r="BK1223" s="16"/>
      <c r="BL1223" s="16"/>
      <c r="BM1223" s="135"/>
      <c r="BN1223" s="135">
        <f t="shared" si="142"/>
        <v>0</v>
      </c>
      <c r="BO1223" s="131">
        <f t="shared" si="143"/>
        <v>0</v>
      </c>
      <c r="BP1223" s="65">
        <f t="shared" si="144"/>
        <v>5</v>
      </c>
      <c r="BS1223" s="29"/>
    </row>
    <row r="1224" spans="2:71" ht="24.95" customHeight="1">
      <c r="B1224" s="48">
        <f>Personal_Development!B1225</f>
        <v>0</v>
      </c>
      <c r="C1224" s="48">
        <f>Personal_Development!C1225</f>
        <v>0</v>
      </c>
      <c r="D1224" s="14">
        <f>Personal_Development!D1225</f>
        <v>0</v>
      </c>
      <c r="E1224" s="148">
        <f>Personal_Development!E1225</f>
        <v>0</v>
      </c>
      <c r="F1224" s="12">
        <f>Personal_Development!F1225</f>
        <v>0</v>
      </c>
      <c r="G1224" s="12">
        <f>Personal_Development!G1225</f>
        <v>0</v>
      </c>
      <c r="H1224" s="40">
        <f>Personal_Development!H1225</f>
        <v>0</v>
      </c>
      <c r="I1224" s="41">
        <f>Personal_Development!I1225</f>
        <v>0</v>
      </c>
      <c r="J1224" s="42">
        <f>Personal_Development!J1225</f>
        <v>0</v>
      </c>
      <c r="K1224" s="48"/>
      <c r="L1224" s="48"/>
      <c r="M1224" s="16"/>
      <c r="N1224" s="16"/>
      <c r="O1224" s="48"/>
      <c r="P1224" s="48"/>
      <c r="Q1224" s="48"/>
      <c r="R1224" s="48"/>
      <c r="S1224" s="48"/>
      <c r="T1224" s="48"/>
      <c r="U1224" s="48"/>
      <c r="V1224" s="48"/>
      <c r="W1224" s="20">
        <f t="shared" si="138"/>
        <v>0</v>
      </c>
      <c r="X1224" s="48"/>
      <c r="Y1224" s="48"/>
      <c r="Z1224" s="16"/>
      <c r="AA1224" s="16"/>
      <c r="AB1224" s="48"/>
      <c r="AC1224" s="48"/>
      <c r="AD1224" s="48"/>
      <c r="AE1224" s="48"/>
      <c r="AF1224" s="48"/>
      <c r="AG1224" s="48"/>
      <c r="AH1224" s="48"/>
      <c r="AI1224" s="48"/>
      <c r="AJ1224" s="24">
        <f t="shared" si="139"/>
        <v>0</v>
      </c>
      <c r="AK1224" s="48"/>
      <c r="AL1224" s="48"/>
      <c r="AM1224" s="16"/>
      <c r="AN1224" s="16"/>
      <c r="AO1224" s="48"/>
      <c r="AP1224" s="48"/>
      <c r="AQ1224" s="48"/>
      <c r="AR1224" s="48"/>
      <c r="AS1224" s="48"/>
      <c r="AT1224" s="48"/>
      <c r="AU1224" s="48"/>
      <c r="AV1224" s="48"/>
      <c r="AW1224" s="26">
        <f t="shared" si="140"/>
        <v>0</v>
      </c>
      <c r="AX1224" s="16">
        <f t="shared" si="141"/>
        <v>0</v>
      </c>
      <c r="AY1224" s="48"/>
      <c r="AZ1224" s="48"/>
      <c r="BA1224" s="129"/>
      <c r="BB1224" s="157"/>
      <c r="BC1224" s="156"/>
      <c r="BD1224" s="156"/>
      <c r="BE1224" s="156"/>
      <c r="BF1224" s="156"/>
      <c r="BG1224" s="156"/>
      <c r="BH1224" s="156"/>
      <c r="BI1224" s="156"/>
      <c r="BJ1224" s="16"/>
      <c r="BK1224" s="16"/>
      <c r="BL1224" s="16"/>
      <c r="BM1224" s="135"/>
      <c r="BN1224" s="135">
        <f t="shared" si="142"/>
        <v>0</v>
      </c>
      <c r="BO1224" s="131">
        <f t="shared" si="143"/>
        <v>0</v>
      </c>
      <c r="BP1224" s="65">
        <f t="shared" si="144"/>
        <v>5</v>
      </c>
      <c r="BS1224" s="29"/>
    </row>
    <row r="1225" spans="2:71" ht="24.95" customHeight="1">
      <c r="B1225" s="48">
        <f>Personal_Development!B1226</f>
        <v>0</v>
      </c>
      <c r="C1225" s="48">
        <f>Personal_Development!C1226</f>
        <v>0</v>
      </c>
      <c r="D1225" s="14">
        <f>Personal_Development!D1226</f>
        <v>0</v>
      </c>
      <c r="E1225" s="148">
        <f>Personal_Development!E1226</f>
        <v>0</v>
      </c>
      <c r="F1225" s="12">
        <f>Personal_Development!F1226</f>
        <v>0</v>
      </c>
      <c r="G1225" s="12">
        <f>Personal_Development!G1226</f>
        <v>0</v>
      </c>
      <c r="H1225" s="40">
        <f>Personal_Development!H1226</f>
        <v>0</v>
      </c>
      <c r="I1225" s="41">
        <f>Personal_Development!I1226</f>
        <v>0</v>
      </c>
      <c r="J1225" s="42">
        <f>Personal_Development!J1226</f>
        <v>0</v>
      </c>
      <c r="K1225" s="48"/>
      <c r="L1225" s="48"/>
      <c r="M1225" s="16"/>
      <c r="N1225" s="16"/>
      <c r="O1225" s="48"/>
      <c r="P1225" s="48"/>
      <c r="Q1225" s="48"/>
      <c r="R1225" s="48"/>
      <c r="S1225" s="48"/>
      <c r="T1225" s="48"/>
      <c r="U1225" s="48"/>
      <c r="V1225" s="48"/>
      <c r="W1225" s="20">
        <f t="shared" si="138"/>
        <v>0</v>
      </c>
      <c r="X1225" s="48"/>
      <c r="Y1225" s="48"/>
      <c r="Z1225" s="16"/>
      <c r="AA1225" s="16"/>
      <c r="AB1225" s="48"/>
      <c r="AC1225" s="48"/>
      <c r="AD1225" s="48"/>
      <c r="AE1225" s="48"/>
      <c r="AF1225" s="48"/>
      <c r="AG1225" s="48"/>
      <c r="AH1225" s="48"/>
      <c r="AI1225" s="48"/>
      <c r="AJ1225" s="24">
        <f t="shared" si="139"/>
        <v>0</v>
      </c>
      <c r="AK1225" s="48"/>
      <c r="AL1225" s="48"/>
      <c r="AM1225" s="16"/>
      <c r="AN1225" s="16"/>
      <c r="AO1225" s="48"/>
      <c r="AP1225" s="48"/>
      <c r="AQ1225" s="48"/>
      <c r="AR1225" s="48"/>
      <c r="AS1225" s="48"/>
      <c r="AT1225" s="48"/>
      <c r="AU1225" s="48"/>
      <c r="AV1225" s="48"/>
      <c r="AW1225" s="26">
        <f t="shared" si="140"/>
        <v>0</v>
      </c>
      <c r="AX1225" s="16">
        <f t="shared" si="141"/>
        <v>0</v>
      </c>
      <c r="AY1225" s="48"/>
      <c r="AZ1225" s="48"/>
      <c r="BA1225" s="129"/>
      <c r="BB1225" s="157"/>
      <c r="BC1225" s="156"/>
      <c r="BD1225" s="156"/>
      <c r="BE1225" s="156"/>
      <c r="BF1225" s="156"/>
      <c r="BG1225" s="156"/>
      <c r="BH1225" s="156"/>
      <c r="BI1225" s="156"/>
      <c r="BJ1225" s="16"/>
      <c r="BK1225" s="16"/>
      <c r="BL1225" s="16"/>
      <c r="BM1225" s="135"/>
      <c r="BN1225" s="135">
        <f t="shared" si="142"/>
        <v>0</v>
      </c>
      <c r="BO1225" s="131">
        <f t="shared" si="143"/>
        <v>0</v>
      </c>
      <c r="BP1225" s="65">
        <f t="shared" si="144"/>
        <v>5</v>
      </c>
      <c r="BS1225" s="29"/>
    </row>
    <row r="1226" spans="2:71" ht="24.95" customHeight="1">
      <c r="B1226" s="48">
        <f>Personal_Development!B1227</f>
        <v>0</v>
      </c>
      <c r="C1226" s="48">
        <f>Personal_Development!C1227</f>
        <v>0</v>
      </c>
      <c r="D1226" s="14">
        <f>Personal_Development!D1227</f>
        <v>0</v>
      </c>
      <c r="E1226" s="148">
        <f>Personal_Development!E1227</f>
        <v>0</v>
      </c>
      <c r="F1226" s="12">
        <f>Personal_Development!F1227</f>
        <v>0</v>
      </c>
      <c r="G1226" s="12">
        <f>Personal_Development!G1227</f>
        <v>0</v>
      </c>
      <c r="H1226" s="40">
        <f>Personal_Development!H1227</f>
        <v>0</v>
      </c>
      <c r="I1226" s="41">
        <f>Personal_Development!I1227</f>
        <v>0</v>
      </c>
      <c r="J1226" s="42">
        <f>Personal_Development!J1227</f>
        <v>0</v>
      </c>
      <c r="K1226" s="48"/>
      <c r="L1226" s="48"/>
      <c r="M1226" s="16"/>
      <c r="N1226" s="16"/>
      <c r="O1226" s="48"/>
      <c r="P1226" s="48"/>
      <c r="Q1226" s="48"/>
      <c r="R1226" s="48"/>
      <c r="S1226" s="48"/>
      <c r="T1226" s="48"/>
      <c r="U1226" s="48"/>
      <c r="V1226" s="48"/>
      <c r="W1226" s="20">
        <f t="shared" si="138"/>
        <v>0</v>
      </c>
      <c r="X1226" s="48"/>
      <c r="Y1226" s="48"/>
      <c r="Z1226" s="16"/>
      <c r="AA1226" s="16"/>
      <c r="AB1226" s="48"/>
      <c r="AC1226" s="48"/>
      <c r="AD1226" s="48"/>
      <c r="AE1226" s="48"/>
      <c r="AF1226" s="48"/>
      <c r="AG1226" s="48"/>
      <c r="AH1226" s="48"/>
      <c r="AI1226" s="48"/>
      <c r="AJ1226" s="24">
        <f t="shared" si="139"/>
        <v>0</v>
      </c>
      <c r="AK1226" s="48"/>
      <c r="AL1226" s="48"/>
      <c r="AM1226" s="16"/>
      <c r="AN1226" s="16"/>
      <c r="AO1226" s="48"/>
      <c r="AP1226" s="48"/>
      <c r="AQ1226" s="48"/>
      <c r="AR1226" s="48"/>
      <c r="AS1226" s="48"/>
      <c r="AT1226" s="48"/>
      <c r="AU1226" s="48"/>
      <c r="AV1226" s="48"/>
      <c r="AW1226" s="26">
        <f t="shared" si="140"/>
        <v>0</v>
      </c>
      <c r="AX1226" s="16">
        <f t="shared" si="141"/>
        <v>0</v>
      </c>
      <c r="AY1226" s="48"/>
      <c r="AZ1226" s="48"/>
      <c r="BA1226" s="129"/>
      <c r="BB1226" s="157"/>
      <c r="BC1226" s="156"/>
      <c r="BD1226" s="156"/>
      <c r="BE1226" s="156"/>
      <c r="BF1226" s="156"/>
      <c r="BG1226" s="156"/>
      <c r="BH1226" s="156"/>
      <c r="BI1226" s="156"/>
      <c r="BJ1226" s="16"/>
      <c r="BK1226" s="16"/>
      <c r="BL1226" s="16"/>
      <c r="BM1226" s="135"/>
      <c r="BN1226" s="135">
        <f t="shared" si="142"/>
        <v>0</v>
      </c>
      <c r="BO1226" s="131">
        <f t="shared" si="143"/>
        <v>0</v>
      </c>
      <c r="BP1226" s="65">
        <f t="shared" si="144"/>
        <v>5</v>
      </c>
      <c r="BS1226" s="29"/>
    </row>
    <row r="1227" spans="2:71" ht="24.95" customHeight="1">
      <c r="B1227" s="48">
        <f>Personal_Development!B1228</f>
        <v>0</v>
      </c>
      <c r="C1227" s="48">
        <f>Personal_Development!C1228</f>
        <v>0</v>
      </c>
      <c r="D1227" s="14">
        <f>Personal_Development!D1228</f>
        <v>0</v>
      </c>
      <c r="E1227" s="148">
        <f>Personal_Development!E1228</f>
        <v>0</v>
      </c>
      <c r="F1227" s="12">
        <f>Personal_Development!F1228</f>
        <v>0</v>
      </c>
      <c r="G1227" s="12">
        <f>Personal_Development!G1228</f>
        <v>0</v>
      </c>
      <c r="H1227" s="40">
        <f>Personal_Development!H1228</f>
        <v>0</v>
      </c>
      <c r="I1227" s="41">
        <f>Personal_Development!I1228</f>
        <v>0</v>
      </c>
      <c r="J1227" s="42">
        <f>Personal_Development!J1228</f>
        <v>0</v>
      </c>
      <c r="K1227" s="48"/>
      <c r="L1227" s="48"/>
      <c r="M1227" s="16"/>
      <c r="N1227" s="16"/>
      <c r="O1227" s="48"/>
      <c r="P1227" s="48"/>
      <c r="Q1227" s="48"/>
      <c r="R1227" s="48"/>
      <c r="S1227" s="48"/>
      <c r="T1227" s="48"/>
      <c r="U1227" s="48"/>
      <c r="V1227" s="48"/>
      <c r="W1227" s="20">
        <f t="shared" si="138"/>
        <v>0</v>
      </c>
      <c r="X1227" s="48"/>
      <c r="Y1227" s="48"/>
      <c r="Z1227" s="16"/>
      <c r="AA1227" s="16"/>
      <c r="AB1227" s="48"/>
      <c r="AC1227" s="48"/>
      <c r="AD1227" s="48"/>
      <c r="AE1227" s="48"/>
      <c r="AF1227" s="48"/>
      <c r="AG1227" s="48"/>
      <c r="AH1227" s="48"/>
      <c r="AI1227" s="48"/>
      <c r="AJ1227" s="24">
        <f t="shared" si="139"/>
        <v>0</v>
      </c>
      <c r="AK1227" s="48"/>
      <c r="AL1227" s="48"/>
      <c r="AM1227" s="16"/>
      <c r="AN1227" s="16"/>
      <c r="AO1227" s="48"/>
      <c r="AP1227" s="48"/>
      <c r="AQ1227" s="48"/>
      <c r="AR1227" s="48"/>
      <c r="AS1227" s="48"/>
      <c r="AT1227" s="48"/>
      <c r="AU1227" s="48"/>
      <c r="AV1227" s="48"/>
      <c r="AW1227" s="26">
        <f t="shared" si="140"/>
        <v>0</v>
      </c>
      <c r="AX1227" s="16">
        <f t="shared" si="141"/>
        <v>0</v>
      </c>
      <c r="AY1227" s="48"/>
      <c r="AZ1227" s="48"/>
      <c r="BA1227" s="129"/>
      <c r="BB1227" s="157"/>
      <c r="BC1227" s="156"/>
      <c r="BD1227" s="156"/>
      <c r="BE1227" s="156"/>
      <c r="BF1227" s="156"/>
      <c r="BG1227" s="156"/>
      <c r="BH1227" s="156"/>
      <c r="BI1227" s="156"/>
      <c r="BJ1227" s="16"/>
      <c r="BK1227" s="16"/>
      <c r="BL1227" s="16"/>
      <c r="BM1227" s="135"/>
      <c r="BN1227" s="135">
        <f t="shared" si="142"/>
        <v>0</v>
      </c>
      <c r="BO1227" s="131">
        <f t="shared" si="143"/>
        <v>0</v>
      </c>
      <c r="BP1227" s="65">
        <f t="shared" si="144"/>
        <v>5</v>
      </c>
      <c r="BS1227" s="29"/>
    </row>
    <row r="1228" spans="2:71" ht="24.95" customHeight="1">
      <c r="B1228" s="48">
        <f>Personal_Development!B1229</f>
        <v>0</v>
      </c>
      <c r="C1228" s="48">
        <f>Personal_Development!C1229</f>
        <v>0</v>
      </c>
      <c r="D1228" s="14">
        <f>Personal_Development!D1229</f>
        <v>0</v>
      </c>
      <c r="E1228" s="148">
        <f>Personal_Development!E1229</f>
        <v>0</v>
      </c>
      <c r="F1228" s="12">
        <f>Personal_Development!F1229</f>
        <v>0</v>
      </c>
      <c r="G1228" s="12">
        <f>Personal_Development!G1229</f>
        <v>0</v>
      </c>
      <c r="H1228" s="40">
        <f>Personal_Development!H1229</f>
        <v>0</v>
      </c>
      <c r="I1228" s="41">
        <f>Personal_Development!I1229</f>
        <v>0</v>
      </c>
      <c r="J1228" s="42">
        <f>Personal_Development!J1229</f>
        <v>0</v>
      </c>
      <c r="K1228" s="48"/>
      <c r="L1228" s="48"/>
      <c r="M1228" s="16"/>
      <c r="N1228" s="16"/>
      <c r="O1228" s="48"/>
      <c r="P1228" s="48"/>
      <c r="Q1228" s="48"/>
      <c r="R1228" s="48"/>
      <c r="S1228" s="48"/>
      <c r="T1228" s="48"/>
      <c r="U1228" s="48"/>
      <c r="V1228" s="48"/>
      <c r="W1228" s="20">
        <f t="shared" si="138"/>
        <v>0</v>
      </c>
      <c r="X1228" s="48"/>
      <c r="Y1228" s="48"/>
      <c r="Z1228" s="16"/>
      <c r="AA1228" s="16"/>
      <c r="AB1228" s="48"/>
      <c r="AC1228" s="48"/>
      <c r="AD1228" s="48"/>
      <c r="AE1228" s="48"/>
      <c r="AF1228" s="48"/>
      <c r="AG1228" s="48"/>
      <c r="AH1228" s="48"/>
      <c r="AI1228" s="48"/>
      <c r="AJ1228" s="24">
        <f t="shared" si="139"/>
        <v>0</v>
      </c>
      <c r="AK1228" s="48"/>
      <c r="AL1228" s="48"/>
      <c r="AM1228" s="16"/>
      <c r="AN1228" s="16"/>
      <c r="AO1228" s="48"/>
      <c r="AP1228" s="48"/>
      <c r="AQ1228" s="48"/>
      <c r="AR1228" s="48"/>
      <c r="AS1228" s="48"/>
      <c r="AT1228" s="48"/>
      <c r="AU1228" s="48"/>
      <c r="AV1228" s="48"/>
      <c r="AW1228" s="26">
        <f t="shared" si="140"/>
        <v>0</v>
      </c>
      <c r="AX1228" s="16">
        <f t="shared" si="141"/>
        <v>0</v>
      </c>
      <c r="AY1228" s="48"/>
      <c r="AZ1228" s="48"/>
      <c r="BA1228" s="129"/>
      <c r="BB1228" s="157"/>
      <c r="BC1228" s="156"/>
      <c r="BD1228" s="156"/>
      <c r="BE1228" s="156"/>
      <c r="BF1228" s="156"/>
      <c r="BG1228" s="156"/>
      <c r="BH1228" s="156"/>
      <c r="BI1228" s="156"/>
      <c r="BJ1228" s="16"/>
      <c r="BK1228" s="16"/>
      <c r="BL1228" s="16"/>
      <c r="BM1228" s="135"/>
      <c r="BN1228" s="135">
        <f t="shared" si="142"/>
        <v>0</v>
      </c>
      <c r="BO1228" s="131">
        <f t="shared" si="143"/>
        <v>0</v>
      </c>
      <c r="BP1228" s="65">
        <f t="shared" si="144"/>
        <v>5</v>
      </c>
      <c r="BS1228" s="29"/>
    </row>
    <row r="1229" spans="2:71" ht="24.95" customHeight="1">
      <c r="B1229" s="48">
        <f>Personal_Development!B1230</f>
        <v>0</v>
      </c>
      <c r="C1229" s="48">
        <f>Personal_Development!C1230</f>
        <v>0</v>
      </c>
      <c r="D1229" s="14">
        <f>Personal_Development!D1230</f>
        <v>0</v>
      </c>
      <c r="E1229" s="148">
        <f>Personal_Development!E1230</f>
        <v>0</v>
      </c>
      <c r="F1229" s="12">
        <f>Personal_Development!F1230</f>
        <v>0</v>
      </c>
      <c r="G1229" s="12">
        <f>Personal_Development!G1230</f>
        <v>0</v>
      </c>
      <c r="H1229" s="40">
        <f>Personal_Development!H1230</f>
        <v>0</v>
      </c>
      <c r="I1229" s="41">
        <f>Personal_Development!I1230</f>
        <v>0</v>
      </c>
      <c r="J1229" s="42">
        <f>Personal_Development!J1230</f>
        <v>0</v>
      </c>
      <c r="K1229" s="48"/>
      <c r="L1229" s="48"/>
      <c r="M1229" s="16"/>
      <c r="N1229" s="16"/>
      <c r="O1229" s="48"/>
      <c r="P1229" s="48"/>
      <c r="Q1229" s="48"/>
      <c r="R1229" s="48"/>
      <c r="S1229" s="48"/>
      <c r="T1229" s="48"/>
      <c r="U1229" s="48"/>
      <c r="V1229" s="48"/>
      <c r="W1229" s="20">
        <f t="shared" si="138"/>
        <v>0</v>
      </c>
      <c r="X1229" s="48"/>
      <c r="Y1229" s="48"/>
      <c r="Z1229" s="16"/>
      <c r="AA1229" s="16"/>
      <c r="AB1229" s="48"/>
      <c r="AC1229" s="48"/>
      <c r="AD1229" s="48"/>
      <c r="AE1229" s="48"/>
      <c r="AF1229" s="48"/>
      <c r="AG1229" s="48"/>
      <c r="AH1229" s="48"/>
      <c r="AI1229" s="48"/>
      <c r="AJ1229" s="24">
        <f t="shared" si="139"/>
        <v>0</v>
      </c>
      <c r="AK1229" s="48"/>
      <c r="AL1229" s="48"/>
      <c r="AM1229" s="16"/>
      <c r="AN1229" s="16"/>
      <c r="AO1229" s="48"/>
      <c r="AP1229" s="48"/>
      <c r="AQ1229" s="48"/>
      <c r="AR1229" s="48"/>
      <c r="AS1229" s="48"/>
      <c r="AT1229" s="48"/>
      <c r="AU1229" s="48"/>
      <c r="AV1229" s="48"/>
      <c r="AW1229" s="26">
        <f t="shared" si="140"/>
        <v>0</v>
      </c>
      <c r="AX1229" s="16">
        <f t="shared" si="141"/>
        <v>0</v>
      </c>
      <c r="AY1229" s="48"/>
      <c r="AZ1229" s="48"/>
      <c r="BA1229" s="129"/>
      <c r="BB1229" s="157"/>
      <c r="BC1229" s="156"/>
      <c r="BD1229" s="156"/>
      <c r="BE1229" s="156"/>
      <c r="BF1229" s="156"/>
      <c r="BG1229" s="156"/>
      <c r="BH1229" s="156"/>
      <c r="BI1229" s="156"/>
      <c r="BJ1229" s="16"/>
      <c r="BK1229" s="16"/>
      <c r="BL1229" s="16"/>
      <c r="BM1229" s="135"/>
      <c r="BN1229" s="135">
        <f t="shared" si="142"/>
        <v>0</v>
      </c>
      <c r="BO1229" s="131">
        <f t="shared" si="143"/>
        <v>0</v>
      </c>
      <c r="BP1229" s="65">
        <f t="shared" si="144"/>
        <v>5</v>
      </c>
      <c r="BS1229" s="29"/>
    </row>
    <row r="1230" spans="2:71" ht="24.95" customHeight="1">
      <c r="B1230" s="48">
        <f>Personal_Development!B1231</f>
        <v>0</v>
      </c>
      <c r="C1230" s="48">
        <f>Personal_Development!C1231</f>
        <v>0</v>
      </c>
      <c r="D1230" s="14">
        <f>Personal_Development!D1231</f>
        <v>0</v>
      </c>
      <c r="E1230" s="148">
        <f>Personal_Development!E1231</f>
        <v>0</v>
      </c>
      <c r="F1230" s="12">
        <f>Personal_Development!F1231</f>
        <v>0</v>
      </c>
      <c r="G1230" s="12">
        <f>Personal_Development!G1231</f>
        <v>0</v>
      </c>
      <c r="H1230" s="40">
        <f>Personal_Development!H1231</f>
        <v>0</v>
      </c>
      <c r="I1230" s="41">
        <f>Personal_Development!I1231</f>
        <v>0</v>
      </c>
      <c r="J1230" s="42">
        <f>Personal_Development!J1231</f>
        <v>0</v>
      </c>
      <c r="K1230" s="48"/>
      <c r="L1230" s="48"/>
      <c r="M1230" s="16"/>
      <c r="N1230" s="16"/>
      <c r="O1230" s="48"/>
      <c r="P1230" s="48"/>
      <c r="Q1230" s="48"/>
      <c r="R1230" s="48"/>
      <c r="S1230" s="48"/>
      <c r="T1230" s="48"/>
      <c r="U1230" s="48"/>
      <c r="V1230" s="48"/>
      <c r="W1230" s="20">
        <f t="shared" si="138"/>
        <v>0</v>
      </c>
      <c r="X1230" s="48"/>
      <c r="Y1230" s="48"/>
      <c r="Z1230" s="16"/>
      <c r="AA1230" s="16"/>
      <c r="AB1230" s="48"/>
      <c r="AC1230" s="48"/>
      <c r="AD1230" s="48"/>
      <c r="AE1230" s="48"/>
      <c r="AF1230" s="48"/>
      <c r="AG1230" s="48"/>
      <c r="AH1230" s="48"/>
      <c r="AI1230" s="48"/>
      <c r="AJ1230" s="24">
        <f t="shared" si="139"/>
        <v>0</v>
      </c>
      <c r="AK1230" s="48"/>
      <c r="AL1230" s="48"/>
      <c r="AM1230" s="16"/>
      <c r="AN1230" s="16"/>
      <c r="AO1230" s="48"/>
      <c r="AP1230" s="48"/>
      <c r="AQ1230" s="48"/>
      <c r="AR1230" s="48"/>
      <c r="AS1230" s="48"/>
      <c r="AT1230" s="48"/>
      <c r="AU1230" s="48"/>
      <c r="AV1230" s="48"/>
      <c r="AW1230" s="26">
        <f t="shared" si="140"/>
        <v>0</v>
      </c>
      <c r="AX1230" s="16">
        <f t="shared" si="141"/>
        <v>0</v>
      </c>
      <c r="AY1230" s="48"/>
      <c r="AZ1230" s="48"/>
      <c r="BA1230" s="129"/>
      <c r="BB1230" s="157"/>
      <c r="BC1230" s="156"/>
      <c r="BD1230" s="156"/>
      <c r="BE1230" s="156"/>
      <c r="BF1230" s="156"/>
      <c r="BG1230" s="156"/>
      <c r="BH1230" s="156"/>
      <c r="BI1230" s="156"/>
      <c r="BJ1230" s="16"/>
      <c r="BK1230" s="16"/>
      <c r="BL1230" s="16"/>
      <c r="BM1230" s="135"/>
      <c r="BN1230" s="135">
        <f t="shared" si="142"/>
        <v>0</v>
      </c>
      <c r="BO1230" s="131">
        <f t="shared" si="143"/>
        <v>0</v>
      </c>
      <c r="BP1230" s="65">
        <f t="shared" si="144"/>
        <v>5</v>
      </c>
      <c r="BS1230" s="29"/>
    </row>
    <row r="1231" spans="2:71" ht="24.95" customHeight="1">
      <c r="BB1231" s="66">
        <f t="shared" ref="BB1231:BJ1231" si="145">SUM(BB3:BB1230)</f>
        <v>142</v>
      </c>
      <c r="BC1231" s="66">
        <f t="shared" si="145"/>
        <v>192.25</v>
      </c>
      <c r="BD1231" s="146">
        <f t="shared" si="145"/>
        <v>159.5</v>
      </c>
      <c r="BE1231" s="146">
        <f t="shared" si="145"/>
        <v>196.5</v>
      </c>
      <c r="BF1231" s="146">
        <f t="shared" si="145"/>
        <v>191</v>
      </c>
      <c r="BG1231" s="166">
        <f t="shared" si="145"/>
        <v>219.25</v>
      </c>
      <c r="BH1231" s="166">
        <f t="shared" si="145"/>
        <v>204.75</v>
      </c>
      <c r="BI1231" s="166">
        <f t="shared" si="145"/>
        <v>227.75</v>
      </c>
      <c r="BJ1231" s="166">
        <f t="shared" si="145"/>
        <v>239.25</v>
      </c>
      <c r="BK1231" s="166">
        <f>SUM(BK3:BK1230)</f>
        <v>187.75</v>
      </c>
      <c r="BL1231" s="166">
        <f>SUM(BL3:BL1230)</f>
        <v>239</v>
      </c>
      <c r="BM1231" s="66" t="s">
        <v>1027</v>
      </c>
      <c r="BN1231" s="66" t="s">
        <v>1027</v>
      </c>
    </row>
    <row r="1234" spans="5:55" ht="24.95" customHeight="1">
      <c r="E1234" s="7" t="s">
        <v>1027</v>
      </c>
      <c r="BC1234" s="30"/>
    </row>
  </sheetData>
  <sheetProtection password="E9C1" sheet="1" objects="1" scenarios="1"/>
  <autoFilter ref="B2:BP1233"/>
  <mergeCells count="4">
    <mergeCell ref="K1:W1"/>
    <mergeCell ref="X1:AJ1"/>
    <mergeCell ref="AK1:AW1"/>
    <mergeCell ref="BB1:BN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00"/>
  </sheetPr>
  <dimension ref="A1:O1092"/>
  <sheetViews>
    <sheetView topLeftCell="A1060" zoomScale="80" zoomScaleNormal="80" workbookViewId="0">
      <selection activeCell="S1066" sqref="S1066"/>
    </sheetView>
  </sheetViews>
  <sheetFormatPr defaultRowHeight="24.95" customHeight="1" outlineLevelCol="1"/>
  <cols>
    <col min="1" max="1" width="4.140625" customWidth="1"/>
    <col min="3" max="3" width="11.28515625" style="66" customWidth="1"/>
    <col min="4" max="4" width="11.5703125" style="6" customWidth="1"/>
    <col min="5" max="5" width="46.7109375" style="7" customWidth="1"/>
    <col min="6" max="7" width="11" style="8" customWidth="1"/>
    <col min="8" max="9" width="10.7109375" style="43" hidden="1" customWidth="1" outlineLevel="1"/>
    <col min="10" max="10" width="12.28515625" style="44" hidden="1" customWidth="1" outlineLevel="1"/>
    <col min="11" max="13" width="10.7109375" style="1" hidden="1" customWidth="1" outlineLevel="1"/>
    <col min="14" max="14" width="22.7109375" customWidth="1" collapsed="1"/>
  </cols>
  <sheetData>
    <row r="1" spans="2:15" ht="24.95" customHeight="1">
      <c r="C1" s="120"/>
      <c r="D1" s="35" t="str">
        <f>Personal_Development!D2</f>
        <v>As 11/01/2018 NAMELIST</v>
      </c>
      <c r="K1" s="257" t="s">
        <v>1042</v>
      </c>
      <c r="L1" s="257"/>
      <c r="M1" s="257"/>
      <c r="N1" s="36" t="s">
        <v>1044</v>
      </c>
      <c r="O1" s="34"/>
    </row>
    <row r="2" spans="2:15" s="2" customFormat="1" ht="28.5" customHeight="1">
      <c r="B2" s="18" t="s">
        <v>988</v>
      </c>
      <c r="C2" s="147" t="s">
        <v>1695</v>
      </c>
      <c r="D2" s="9" t="s">
        <v>534</v>
      </c>
      <c r="E2" s="9" t="s">
        <v>535</v>
      </c>
      <c r="F2" s="10" t="s">
        <v>1041</v>
      </c>
      <c r="G2" s="10" t="s">
        <v>536</v>
      </c>
      <c r="H2" s="45" t="s">
        <v>537</v>
      </c>
      <c r="I2" s="45" t="s">
        <v>551</v>
      </c>
      <c r="J2" s="46" t="s">
        <v>554</v>
      </c>
      <c r="K2" s="33" t="s">
        <v>1028</v>
      </c>
      <c r="L2" s="33" t="s">
        <v>1050</v>
      </c>
      <c r="M2" s="33" t="s">
        <v>1130</v>
      </c>
      <c r="N2" s="37" t="s">
        <v>2652</v>
      </c>
    </row>
    <row r="3" spans="2:15" ht="24.95" customHeight="1">
      <c r="B3" s="4">
        <f>Personal_Development!B4</f>
        <v>0</v>
      </c>
      <c r="C3" s="48">
        <f>Personal_Development!C4</f>
        <v>0</v>
      </c>
      <c r="D3" s="14" t="str">
        <f>Personal_Development!D4</f>
        <v>C10007</v>
      </c>
      <c r="E3" s="11" t="str">
        <f>Personal_Development!E4</f>
        <v>ROZIAH BINTI ABDUL MANAP</v>
      </c>
      <c r="F3" s="12" t="str">
        <f>Personal_Development!F4</f>
        <v>PRODUCTION NO.1 DEPARTMENT</v>
      </c>
      <c r="G3" s="12" t="str">
        <f>Personal_Development!G4</f>
        <v>ASSEMBLY PRODUCTION SECTION (APS)</v>
      </c>
      <c r="H3" s="40" t="str">
        <f>Personal_Development!H4</f>
        <v>CLERK 1</v>
      </c>
      <c r="I3" s="41" t="str">
        <f>Personal_Development!I4</f>
        <v>C2 OFFICE</v>
      </c>
      <c r="J3" s="42" t="str">
        <f>Personal_Development!J4</f>
        <v xml:space="preserve">C2 </v>
      </c>
      <c r="K3" s="4"/>
      <c r="L3" s="4"/>
      <c r="M3" s="16"/>
    </row>
    <row r="4" spans="2:15" ht="24.95" customHeight="1">
      <c r="B4" s="48">
        <f>Personal_Development!B5</f>
        <v>0</v>
      </c>
      <c r="C4" s="48">
        <f>Personal_Development!C5</f>
        <v>0</v>
      </c>
      <c r="D4" s="14" t="str">
        <f>Personal_Development!D5</f>
        <v>C10043</v>
      </c>
      <c r="E4" s="11" t="str">
        <f>Personal_Development!E5</f>
        <v>NORISAH BINTI ADAM</v>
      </c>
      <c r="F4" s="12" t="str">
        <f>Personal_Development!F5</f>
        <v>ENGINEERING AND R&amp;D DEPARTMENT</v>
      </c>
      <c r="G4" s="12" t="str">
        <f>Personal_Development!G5</f>
        <v>RD &amp; DESIGN SECTION (RDS)</v>
      </c>
      <c r="H4" s="40" t="str">
        <f>Personal_Development!H5</f>
        <v>SUPERVISOR</v>
      </c>
      <c r="I4" s="41" t="str">
        <f>Personal_Development!I5</f>
        <v>C1 OFFICE</v>
      </c>
      <c r="J4" s="42" t="str">
        <f>Personal_Development!J5</f>
        <v xml:space="preserve">C1 </v>
      </c>
      <c r="K4" s="48"/>
      <c r="L4" s="48"/>
      <c r="M4" s="16"/>
    </row>
    <row r="5" spans="2:15" ht="24.95" customHeight="1">
      <c r="B5" s="48">
        <f>Personal_Development!B6</f>
        <v>0</v>
      </c>
      <c r="C5" s="48">
        <f>Personal_Development!C6</f>
        <v>0</v>
      </c>
      <c r="D5" s="14" t="str">
        <f>Personal_Development!D6</f>
        <v>C10050</v>
      </c>
      <c r="E5" s="11" t="str">
        <f>Personal_Development!E6</f>
        <v>ZURAIMI BIN ZAINAL ABIDIN</v>
      </c>
      <c r="F5" s="12" t="str">
        <f>Personal_Development!F6</f>
        <v>GENERAL AFFAIRS DEPARTMENT</v>
      </c>
      <c r="G5" s="12" t="str">
        <f>Personal_Development!G6</f>
        <v>GENERAL AFFAIRS SECTION (GAS)</v>
      </c>
      <c r="H5" s="40" t="str">
        <f>Personal_Development!H6</f>
        <v>CLERK 1</v>
      </c>
      <c r="I5" s="41" t="str">
        <f>Personal_Development!I6</f>
        <v>C2 OFFICE</v>
      </c>
      <c r="J5" s="42" t="str">
        <f>Personal_Development!J6</f>
        <v xml:space="preserve">C2 </v>
      </c>
      <c r="K5" s="48"/>
      <c r="L5" s="48"/>
      <c r="M5" s="16"/>
    </row>
    <row r="6" spans="2:15" ht="24.95" customHeight="1">
      <c r="B6" s="48">
        <f>Personal_Development!B7</f>
        <v>0</v>
      </c>
      <c r="C6" s="48">
        <f>Personal_Development!C7</f>
        <v>0</v>
      </c>
      <c r="D6" s="14" t="str">
        <f>Personal_Development!D7</f>
        <v>C10102</v>
      </c>
      <c r="E6" s="11" t="str">
        <f>Personal_Development!E7</f>
        <v>VIJAYAKUMARI A/P RAMAN</v>
      </c>
      <c r="F6" s="12" t="str">
        <f>Personal_Development!F7</f>
        <v>PRODUCTION NO.2 DEPARTMENT</v>
      </c>
      <c r="G6" s="12" t="str">
        <f>Personal_Development!G7</f>
        <v>MOLDING PRODUCTION SECTION (MPS)</v>
      </c>
      <c r="H6" s="40" t="str">
        <f>Personal_Development!H7</f>
        <v>SENIOR QC CHECKER</v>
      </c>
      <c r="I6" s="41" t="str">
        <f>Personal_Development!I7</f>
        <v>C2 PROD</v>
      </c>
      <c r="J6" s="42" t="str">
        <f>Personal_Development!J7</f>
        <v xml:space="preserve">C2 </v>
      </c>
      <c r="K6" s="48"/>
      <c r="L6" s="48"/>
      <c r="M6" s="16"/>
    </row>
    <row r="7" spans="2:15" ht="24.95" customHeight="1">
      <c r="B7" s="48">
        <f>Personal_Development!B8</f>
        <v>0</v>
      </c>
      <c r="C7" s="48">
        <f>Personal_Development!C8</f>
        <v>0</v>
      </c>
      <c r="D7" s="14" t="str">
        <f>Personal_Development!D8</f>
        <v>C10105</v>
      </c>
      <c r="E7" s="11" t="str">
        <f>Personal_Development!E8</f>
        <v>MAIZON BINTI MUSA</v>
      </c>
      <c r="F7" s="12" t="str">
        <f>Personal_Development!F8</f>
        <v>PRODUCTION NO.2 DEPARTMENT</v>
      </c>
      <c r="G7" s="12" t="str">
        <f>Personal_Development!G8</f>
        <v>MOLDING PRODUCTION SECTION (MPS)</v>
      </c>
      <c r="H7" s="40" t="str">
        <f>Personal_Development!H8</f>
        <v xml:space="preserve">SKILLED QUALITY CHECKER 2 </v>
      </c>
      <c r="I7" s="41" t="str">
        <f>Personal_Development!I8</f>
        <v>F1</v>
      </c>
      <c r="J7" s="42" t="str">
        <f>Personal_Development!J8</f>
        <v>F1</v>
      </c>
      <c r="K7" s="48"/>
      <c r="L7" s="48"/>
      <c r="M7" s="16"/>
    </row>
    <row r="8" spans="2:15" ht="24.95" customHeight="1">
      <c r="B8" s="48" t="str">
        <f>Personal_Development!B9</f>
        <v>R</v>
      </c>
      <c r="C8" s="48">
        <f>Personal_Development!C9</f>
        <v>0</v>
      </c>
      <c r="D8" s="14" t="str">
        <f>Personal_Development!D9</f>
        <v>C10114</v>
      </c>
      <c r="E8" s="11" t="str">
        <f>Personal_Development!E9</f>
        <v>ROSNAH BINTI RAMLI</v>
      </c>
      <c r="F8" s="12" t="str">
        <f>Personal_Development!F9</f>
        <v>PRODUCTION NO.2 DEPARTMENT</v>
      </c>
      <c r="G8" s="12" t="str">
        <f>Personal_Development!G9</f>
        <v>MOLDING PRODUCTION SECTION (MPS)</v>
      </c>
      <c r="H8" s="40" t="str">
        <f>Personal_Development!H9</f>
        <v>OPERATOR 1</v>
      </c>
      <c r="I8" s="41" t="str">
        <f>Personal_Development!I9</f>
        <v>C3 PROD</v>
      </c>
      <c r="J8" s="42" t="str">
        <f>Personal_Development!J9</f>
        <v xml:space="preserve">C3 </v>
      </c>
      <c r="K8" s="48"/>
      <c r="L8" s="48"/>
      <c r="M8" s="16"/>
    </row>
    <row r="9" spans="2:15" ht="24.95" customHeight="1">
      <c r="B9" s="48">
        <f>Personal_Development!B10</f>
        <v>0</v>
      </c>
      <c r="C9" s="48">
        <f>Personal_Development!C10</f>
        <v>0</v>
      </c>
      <c r="D9" s="14" t="str">
        <f>Personal_Development!D10</f>
        <v>C10133</v>
      </c>
      <c r="E9" s="11" t="str">
        <f>Personal_Development!E10</f>
        <v>ROHANAWATI BINTI CHE ANI</v>
      </c>
      <c r="F9" s="12" t="str">
        <f>Personal_Development!F10</f>
        <v>CSR PROMOTION OFFICE</v>
      </c>
      <c r="G9" s="12">
        <f>Personal_Development!G10</f>
        <v>0</v>
      </c>
      <c r="H9" s="40" t="str">
        <f>Personal_Development!H10</f>
        <v>ASSISTANT</v>
      </c>
      <c r="I9" s="41" t="str">
        <f>Personal_Development!I10</f>
        <v>C1 OFFICE</v>
      </c>
      <c r="J9" s="42" t="str">
        <f>Personal_Development!J10</f>
        <v xml:space="preserve">C1 </v>
      </c>
      <c r="K9" s="48"/>
      <c r="L9" s="48"/>
      <c r="M9" s="16"/>
    </row>
    <row r="10" spans="2:15" ht="24.95" customHeight="1">
      <c r="B10" s="48" t="str">
        <f>Personal_Development!B11</f>
        <v>R</v>
      </c>
      <c r="C10" s="48">
        <f>Personal_Development!C11</f>
        <v>0</v>
      </c>
      <c r="D10" s="14" t="str">
        <f>Personal_Development!D11</f>
        <v>C10179</v>
      </c>
      <c r="E10" s="11" t="str">
        <f>Personal_Development!E11</f>
        <v>ZARINA BT ZAINAL</v>
      </c>
      <c r="F10" s="12" t="str">
        <f>Personal_Development!F11</f>
        <v>PRODUCTION NO.1 DEPARTMENT</v>
      </c>
      <c r="G10" s="12" t="str">
        <f>Personal_Development!G11</f>
        <v>ASSEMBLY PRODUCTION SECTION (APS)</v>
      </c>
      <c r="H10" s="40" t="str">
        <f>Personal_Development!H11</f>
        <v>OPERATOR 1</v>
      </c>
      <c r="I10" s="41" t="str">
        <f>Personal_Development!I11</f>
        <v>C3 PROD</v>
      </c>
      <c r="J10" s="42" t="str">
        <f>Personal_Development!J11</f>
        <v xml:space="preserve">C3 </v>
      </c>
      <c r="K10" s="48"/>
      <c r="L10" s="48">
        <v>1</v>
      </c>
      <c r="M10" s="16"/>
    </row>
    <row r="11" spans="2:15" ht="24.95" customHeight="1">
      <c r="B11" s="48">
        <f>Personal_Development!B12</f>
        <v>0</v>
      </c>
      <c r="C11" s="48">
        <f>Personal_Development!C12</f>
        <v>0</v>
      </c>
      <c r="D11" s="14" t="str">
        <f>Personal_Development!D12</f>
        <v>C10195</v>
      </c>
      <c r="E11" s="11" t="str">
        <f>Personal_Development!E12</f>
        <v>NORAINI BT MADIN</v>
      </c>
      <c r="F11" s="12" t="str">
        <f>Personal_Development!F12</f>
        <v>PRODUCTION NO.1 DEPARTMENT</v>
      </c>
      <c r="G11" s="12" t="str">
        <f>Personal_Development!G12</f>
        <v>ASSEMBLY PRODUCTION SECTION (APS)</v>
      </c>
      <c r="H11" s="40" t="str">
        <f>Personal_Development!H12</f>
        <v>LINE LEADER</v>
      </c>
      <c r="I11" s="41" t="str">
        <f>Personal_Development!I12</f>
        <v>C2 PROD</v>
      </c>
      <c r="J11" s="42" t="str">
        <f>Personal_Development!J12</f>
        <v xml:space="preserve">C2 </v>
      </c>
      <c r="K11" s="48"/>
      <c r="L11" s="48"/>
      <c r="M11" s="16"/>
    </row>
    <row r="12" spans="2:15" ht="24.95" customHeight="1">
      <c r="B12" s="48">
        <f>Personal_Development!B13</f>
        <v>0</v>
      </c>
      <c r="C12" s="48">
        <f>Personal_Development!C13</f>
        <v>0</v>
      </c>
      <c r="D12" s="14" t="str">
        <f>Personal_Development!D13</f>
        <v>C10252</v>
      </c>
      <c r="E12" s="11" t="str">
        <f>Personal_Development!E13</f>
        <v>BANAT YAAKOB</v>
      </c>
      <c r="F12" s="12" t="str">
        <f>Personal_Development!F13</f>
        <v>PRODUCTION NO.2 DEPARTMENT</v>
      </c>
      <c r="G12" s="12" t="str">
        <f>Personal_Development!G13</f>
        <v>MOLDING PRODUCTION SECTION (MPS)</v>
      </c>
      <c r="H12" s="40" t="str">
        <f>Personal_Development!H13</f>
        <v>SENIOR QC CHECKER</v>
      </c>
      <c r="I12" s="41" t="str">
        <f>Personal_Development!I13</f>
        <v>C2 PROD</v>
      </c>
      <c r="J12" s="42" t="str">
        <f>Personal_Development!J13</f>
        <v xml:space="preserve">C2 </v>
      </c>
      <c r="K12" s="48"/>
      <c r="L12" s="48"/>
      <c r="M12" s="16"/>
    </row>
    <row r="13" spans="2:15" ht="24.95" customHeight="1">
      <c r="B13" s="48">
        <f>Personal_Development!B14</f>
        <v>0</v>
      </c>
      <c r="C13" s="48">
        <f>Personal_Development!C14</f>
        <v>0</v>
      </c>
      <c r="D13" s="14" t="str">
        <f>Personal_Development!D14</f>
        <v>C10340</v>
      </c>
      <c r="E13" s="11" t="str">
        <f>Personal_Development!E14</f>
        <v>NORAZIZAH OTHMAN</v>
      </c>
      <c r="F13" s="12" t="str">
        <f>Personal_Development!F14</f>
        <v>PRODUCTION NO.1 DEPARTMENT</v>
      </c>
      <c r="G13" s="12" t="str">
        <f>Personal_Development!G14</f>
        <v>ASSEMBLY PRODUCTION SECTION (APS)</v>
      </c>
      <c r="H13" s="40" t="str">
        <f>Personal_Development!H14</f>
        <v>OPERATOR 1</v>
      </c>
      <c r="I13" s="41" t="str">
        <f>Personal_Development!I14</f>
        <v>C3 PROD</v>
      </c>
      <c r="J13" s="42" t="str">
        <f>Personal_Development!J14</f>
        <v xml:space="preserve">C3 </v>
      </c>
      <c r="K13" s="48"/>
      <c r="L13" s="48"/>
      <c r="M13" s="16"/>
    </row>
    <row r="14" spans="2:15" ht="24.95" customHeight="1">
      <c r="B14" s="48">
        <f>Personal_Development!B15</f>
        <v>0</v>
      </c>
      <c r="C14" s="48">
        <f>Personal_Development!C15</f>
        <v>0</v>
      </c>
      <c r="D14" s="14" t="str">
        <f>Personal_Development!D15</f>
        <v>C10364</v>
      </c>
      <c r="E14" s="11" t="str">
        <f>Personal_Development!E15</f>
        <v>RAHMAT B. ABDUL RAHMAN</v>
      </c>
      <c r="F14" s="12" t="str">
        <f>Personal_Development!F15</f>
        <v>FACTORY OPERATIONS DEPARTMENT</v>
      </c>
      <c r="G14" s="12" t="str">
        <f>Personal_Development!G15</f>
        <v>INVENTORY &amp; SYSYTEM CONTROL SECTION (IVS)</v>
      </c>
      <c r="H14" s="40" t="str">
        <f>Personal_Development!H15</f>
        <v>SUPERVISOR</v>
      </c>
      <c r="I14" s="41" t="str">
        <f>Personal_Development!I15</f>
        <v>C1 PROD</v>
      </c>
      <c r="J14" s="42" t="str">
        <f>Personal_Development!J15</f>
        <v xml:space="preserve">C1 </v>
      </c>
      <c r="K14" s="48"/>
      <c r="L14" s="48"/>
      <c r="M14" s="16"/>
    </row>
    <row r="15" spans="2:15" ht="24.95" customHeight="1">
      <c r="B15" s="48">
        <f>Personal_Development!B16</f>
        <v>0</v>
      </c>
      <c r="C15" s="48">
        <f>Personal_Development!C16</f>
        <v>0</v>
      </c>
      <c r="D15" s="14" t="str">
        <f>Personal_Development!D16</f>
        <v>C10380</v>
      </c>
      <c r="E15" s="11" t="str">
        <f>Personal_Development!E16</f>
        <v>NOR AZIZAH YAAKUB</v>
      </c>
      <c r="F15" s="12" t="str">
        <f>Personal_Development!F16</f>
        <v>PRODUCTION NO.1 DEPARTMENT</v>
      </c>
      <c r="G15" s="12" t="str">
        <f>Personal_Development!G16</f>
        <v>ASSEMBLY PRODUCTION SECTION (APS)</v>
      </c>
      <c r="H15" s="40" t="str">
        <f>Personal_Development!H16</f>
        <v>SUPERVISOR</v>
      </c>
      <c r="I15" s="41" t="str">
        <f>Personal_Development!I16</f>
        <v>C1 PROD</v>
      </c>
      <c r="J15" s="42" t="str">
        <f>Personal_Development!J16</f>
        <v xml:space="preserve">C1 </v>
      </c>
      <c r="K15" s="48"/>
      <c r="L15" s="48"/>
      <c r="M15" s="16"/>
    </row>
    <row r="16" spans="2:15" ht="24.95" customHeight="1">
      <c r="B16" s="48">
        <f>Personal_Development!B17</f>
        <v>0</v>
      </c>
      <c r="C16" s="48">
        <f>Personal_Development!C17</f>
        <v>0</v>
      </c>
      <c r="D16" s="14" t="str">
        <f>Personal_Development!D17</f>
        <v>C10413</v>
      </c>
      <c r="E16" s="11" t="str">
        <f>Personal_Development!E17</f>
        <v>HIJRAH BT MONSI @ MON</v>
      </c>
      <c r="F16" s="12" t="str">
        <f>Personal_Development!F17</f>
        <v>FACTORY OPERATIONS DEPARTMENT</v>
      </c>
      <c r="G16" s="12" t="str">
        <f>Personal_Development!G17</f>
        <v>INVENTORY &amp; SYSYTEM CONTROL SECTION (IVS)</v>
      </c>
      <c r="H16" s="40" t="str">
        <f>Personal_Development!H17</f>
        <v>SENIOR STOREKEEPER</v>
      </c>
      <c r="I16" s="41" t="str">
        <f>Personal_Development!I17</f>
        <v>C2 PROD</v>
      </c>
      <c r="J16" s="42" t="str">
        <f>Personal_Development!J17</f>
        <v xml:space="preserve">C2 </v>
      </c>
      <c r="K16" s="48"/>
      <c r="L16" s="48"/>
      <c r="M16" s="16"/>
    </row>
    <row r="17" spans="2:13" ht="24.95" customHeight="1">
      <c r="B17" s="48">
        <f>Personal_Development!B18</f>
        <v>0</v>
      </c>
      <c r="C17" s="48">
        <f>Personal_Development!C18</f>
        <v>0</v>
      </c>
      <c r="D17" s="14" t="str">
        <f>Personal_Development!D18</f>
        <v>C10495</v>
      </c>
      <c r="E17" s="11" t="str">
        <f>Personal_Development!E18</f>
        <v>KANDIMADY A/P SUBRAMANIAM</v>
      </c>
      <c r="F17" s="12" t="str">
        <f>Personal_Development!F18</f>
        <v>PRODUCTION NO.1 DEPARTMENT</v>
      </c>
      <c r="G17" s="12" t="str">
        <f>Personal_Development!G18</f>
        <v>ASSEMBLY PRODUCTION SECTION (APS)</v>
      </c>
      <c r="H17" s="40" t="str">
        <f>Personal_Development!H18</f>
        <v>OPERATOR 2</v>
      </c>
      <c r="I17" s="41" t="str">
        <f>Personal_Development!I18</f>
        <v>C4 PROD</v>
      </c>
      <c r="J17" s="42" t="str">
        <f>Personal_Development!J18</f>
        <v xml:space="preserve">C4 </v>
      </c>
      <c r="K17" s="48"/>
      <c r="L17" s="48"/>
      <c r="M17" s="16"/>
    </row>
    <row r="18" spans="2:13" ht="24.95" customHeight="1">
      <c r="B18" s="48">
        <f>Personal_Development!B19</f>
        <v>0</v>
      </c>
      <c r="C18" s="48">
        <f>Personal_Development!C19</f>
        <v>0</v>
      </c>
      <c r="D18" s="14" t="str">
        <f>Personal_Development!D19</f>
        <v>C10518</v>
      </c>
      <c r="E18" s="11" t="str">
        <f>Personal_Development!E19</f>
        <v>MOHD ZULKURNAIN BIN ISMAIL</v>
      </c>
      <c r="F18" s="12" t="str">
        <f>Personal_Development!F19</f>
        <v>PRODUCTION NO.1 DEPARTMENT</v>
      </c>
      <c r="G18" s="12" t="str">
        <f>Personal_Development!G19</f>
        <v>ASSEMBLY PRODUCTION SECTION (APS)</v>
      </c>
      <c r="H18" s="40" t="str">
        <f>Personal_Development!H19</f>
        <v>OPERATOR 1</v>
      </c>
      <c r="I18" s="41" t="str">
        <f>Personal_Development!I19</f>
        <v>C3 PROD</v>
      </c>
      <c r="J18" s="42" t="str">
        <f>Personal_Development!J19</f>
        <v xml:space="preserve">C3 </v>
      </c>
      <c r="K18" s="48"/>
      <c r="L18" s="48"/>
      <c r="M18" s="16"/>
    </row>
    <row r="19" spans="2:13" ht="24.95" customHeight="1">
      <c r="B19" s="48">
        <f>Personal_Development!B20</f>
        <v>0</v>
      </c>
      <c r="C19" s="48">
        <f>Personal_Development!C20</f>
        <v>0</v>
      </c>
      <c r="D19" s="14" t="str">
        <f>Personal_Development!D20</f>
        <v>C10519</v>
      </c>
      <c r="E19" s="11" t="str">
        <f>Personal_Development!E20</f>
        <v>KAMAROSZAMAN BIN ROSEH</v>
      </c>
      <c r="F19" s="12" t="str">
        <f>Personal_Development!F20</f>
        <v>PRODUCTION NO.2 DEPARTMENT</v>
      </c>
      <c r="G19" s="12" t="str">
        <f>Personal_Development!G20</f>
        <v>MOLDING PRODUCTION SECTION (MPS)</v>
      </c>
      <c r="H19" s="40" t="str">
        <f>Personal_Development!H20</f>
        <v>OPERATOR 1</v>
      </c>
      <c r="I19" s="41" t="str">
        <f>Personal_Development!I20</f>
        <v>C3 PROD</v>
      </c>
      <c r="J19" s="42" t="str">
        <f>Personal_Development!J20</f>
        <v xml:space="preserve">C3 </v>
      </c>
      <c r="K19" s="48"/>
      <c r="L19" s="48"/>
      <c r="M19" s="16"/>
    </row>
    <row r="20" spans="2:13" ht="24.95" customHeight="1">
      <c r="B20" s="48">
        <f>Personal_Development!B21</f>
        <v>0</v>
      </c>
      <c r="C20" s="48">
        <f>Personal_Development!C21</f>
        <v>0</v>
      </c>
      <c r="D20" s="14" t="str">
        <f>Personal_Development!D21</f>
        <v>C10531</v>
      </c>
      <c r="E20" s="11" t="str">
        <f>Personal_Development!E21</f>
        <v>NOR AISYAH CHELLAMAH ABDULLAH</v>
      </c>
      <c r="F20" s="12" t="str">
        <f>Personal_Development!F21</f>
        <v>QUALITY ASSURANCE DEPARTMENT</v>
      </c>
      <c r="G20" s="12" t="str">
        <f>Personal_Development!G21</f>
        <v>QUALITY CONTROL SECTION (QCS)</v>
      </c>
      <c r="H20" s="40" t="str">
        <f>Personal_Development!H21</f>
        <v>SUPERVISOR</v>
      </c>
      <c r="I20" s="41" t="str">
        <f>Personal_Development!I21</f>
        <v>C1 PROD</v>
      </c>
      <c r="J20" s="42" t="str">
        <f>Personal_Development!J21</f>
        <v xml:space="preserve">C1 </v>
      </c>
      <c r="K20" s="48"/>
      <c r="L20" s="48"/>
      <c r="M20" s="16"/>
    </row>
    <row r="21" spans="2:13" ht="24.95" customHeight="1">
      <c r="B21" s="48">
        <f>Personal_Development!B22</f>
        <v>0</v>
      </c>
      <c r="C21" s="48">
        <f>Personal_Development!C22</f>
        <v>0</v>
      </c>
      <c r="D21" s="14" t="str">
        <f>Personal_Development!D22</f>
        <v>C10547</v>
      </c>
      <c r="E21" s="11" t="str">
        <f>Personal_Development!E22</f>
        <v>NORMALIZA BT MOHD ZIN</v>
      </c>
      <c r="F21" s="12" t="str">
        <f>Personal_Development!F22</f>
        <v>PRODUCTION NO.2 DEPARTMENT</v>
      </c>
      <c r="G21" s="12" t="str">
        <f>Personal_Development!G22</f>
        <v>MOLDING PRODUCTION SECTION (MPS)</v>
      </c>
      <c r="H21" s="40" t="str">
        <f>Personal_Development!H22</f>
        <v>SUPERVISOR</v>
      </c>
      <c r="I21" s="41" t="str">
        <f>Personal_Development!I22</f>
        <v>C1 PROD</v>
      </c>
      <c r="J21" s="42" t="str">
        <f>Personal_Development!J22</f>
        <v xml:space="preserve">C1 </v>
      </c>
      <c r="K21" s="48"/>
      <c r="L21" s="48"/>
      <c r="M21" s="16"/>
    </row>
    <row r="22" spans="2:13" ht="24.95" customHeight="1">
      <c r="B22" s="48">
        <f>Personal_Development!B23</f>
        <v>0</v>
      </c>
      <c r="C22" s="48">
        <f>Personal_Development!C23</f>
        <v>0</v>
      </c>
      <c r="D22" s="14" t="str">
        <f>Personal_Development!D23</f>
        <v>C10632</v>
      </c>
      <c r="E22" s="11" t="str">
        <f>Personal_Development!E23</f>
        <v>MOHD FAZLI BIN ABD KARIM</v>
      </c>
      <c r="F22" s="12" t="str">
        <f>Personal_Development!F23</f>
        <v>PRODUCTION NO.2 DEPARTMENT</v>
      </c>
      <c r="G22" s="12" t="str">
        <f>Personal_Development!G23</f>
        <v>MOLDING PRODUCTION SECTION (MPS)</v>
      </c>
      <c r="H22" s="40" t="str">
        <f>Personal_Development!H23</f>
        <v>SUPERVISOR</v>
      </c>
      <c r="I22" s="41" t="str">
        <f>Personal_Development!I23</f>
        <v>C1 PROD</v>
      </c>
      <c r="J22" s="42" t="str">
        <f>Personal_Development!J23</f>
        <v xml:space="preserve">C1 </v>
      </c>
      <c r="K22" s="48"/>
      <c r="L22" s="48"/>
      <c r="M22" s="16"/>
    </row>
    <row r="23" spans="2:13" ht="24.95" customHeight="1">
      <c r="B23" s="48" t="str">
        <f>Personal_Development!B24</f>
        <v>R</v>
      </c>
      <c r="C23" s="48">
        <f>Personal_Development!C24</f>
        <v>0</v>
      </c>
      <c r="D23" s="14" t="str">
        <f>Personal_Development!D24</f>
        <v>C10669</v>
      </c>
      <c r="E23" s="11" t="str">
        <f>Personal_Development!E24</f>
        <v>PARAMESWARY A/P PERUMAL</v>
      </c>
      <c r="F23" s="12" t="str">
        <f>Personal_Development!F24</f>
        <v>PRODUCTION NO.1 DEPARTMENT</v>
      </c>
      <c r="G23" s="12" t="str">
        <f>Personal_Development!G24</f>
        <v>ASSEMBLY PRODUCTION SECTION (APS)</v>
      </c>
      <c r="H23" s="40" t="str">
        <f>Personal_Development!H24</f>
        <v>OPERATOR 1</v>
      </c>
      <c r="I23" s="41" t="str">
        <f>Personal_Development!I24</f>
        <v>C3 PROD</v>
      </c>
      <c r="J23" s="42" t="str">
        <f>Personal_Development!J24</f>
        <v xml:space="preserve">C3 </v>
      </c>
      <c r="K23" s="48"/>
      <c r="L23" s="48"/>
      <c r="M23" s="16"/>
    </row>
    <row r="24" spans="2:13" ht="24.95" customHeight="1">
      <c r="B24" s="48">
        <f>Personal_Development!B25</f>
        <v>0</v>
      </c>
      <c r="C24" s="48">
        <f>Personal_Development!C25</f>
        <v>0</v>
      </c>
      <c r="D24" s="14" t="str">
        <f>Personal_Development!D25</f>
        <v>C10763</v>
      </c>
      <c r="E24" s="11" t="str">
        <f>Personal_Development!E25</f>
        <v>NORAINI BINTI ABU</v>
      </c>
      <c r="F24" s="12" t="str">
        <f>Personal_Development!F25</f>
        <v>FACTORY OPERATIONS DEPARTMENT</v>
      </c>
      <c r="G24" s="12" t="str">
        <f>Personal_Development!G25</f>
        <v>INVENTORY &amp; SYSYTEM CONTROL SECTION (IVS)</v>
      </c>
      <c r="H24" s="40" t="str">
        <f>Personal_Development!H25</f>
        <v>SUPERVISOR</v>
      </c>
      <c r="I24" s="41" t="str">
        <f>Personal_Development!I25</f>
        <v>C1 PROD</v>
      </c>
      <c r="J24" s="42" t="str">
        <f>Personal_Development!J25</f>
        <v xml:space="preserve">C1 </v>
      </c>
      <c r="K24" s="48"/>
      <c r="L24" s="48"/>
      <c r="M24" s="16"/>
    </row>
    <row r="25" spans="2:13" ht="24.95" customHeight="1">
      <c r="B25" s="48">
        <f>Personal_Development!B26</f>
        <v>0</v>
      </c>
      <c r="C25" s="48">
        <f>Personal_Development!C26</f>
        <v>0</v>
      </c>
      <c r="D25" s="14" t="str">
        <f>Personal_Development!D26</f>
        <v>C10784</v>
      </c>
      <c r="E25" s="11" t="str">
        <f>Personal_Development!E26</f>
        <v>NORHAYATI BTE ISMAIL</v>
      </c>
      <c r="F25" s="12" t="str">
        <f>Personal_Development!F26</f>
        <v>FACTORY OPERATIONS DEPARTMENT</v>
      </c>
      <c r="G25" s="12" t="str">
        <f>Personal_Development!G26</f>
        <v>DIRECT MATERIAL PURCHASING SECTION (DMS)</v>
      </c>
      <c r="H25" s="40" t="str">
        <f>Personal_Development!H26</f>
        <v>ASSISTANT</v>
      </c>
      <c r="I25" s="41" t="str">
        <f>Personal_Development!I26</f>
        <v>C1 OFFICE</v>
      </c>
      <c r="J25" s="42" t="str">
        <f>Personal_Development!J26</f>
        <v xml:space="preserve">C1 </v>
      </c>
      <c r="K25" s="48"/>
      <c r="L25" s="48"/>
      <c r="M25" s="16"/>
    </row>
    <row r="26" spans="2:13" ht="24.95" customHeight="1">
      <c r="B26" s="48">
        <f>Personal_Development!B27</f>
        <v>0</v>
      </c>
      <c r="C26" s="48">
        <f>Personal_Development!C27</f>
        <v>0</v>
      </c>
      <c r="D26" s="14" t="str">
        <f>Personal_Development!D27</f>
        <v>C10836</v>
      </c>
      <c r="E26" s="11" t="str">
        <f>Personal_Development!E27</f>
        <v>SURIA BINTI HASHIM</v>
      </c>
      <c r="F26" s="12" t="str">
        <f>Personal_Development!F27</f>
        <v>QUALITY ASSURANCE DEPARTMENT</v>
      </c>
      <c r="G26" s="12" t="str">
        <f>Personal_Development!G27</f>
        <v>QUALITY PLANNING SECTION (QPS)</v>
      </c>
      <c r="H26" s="40" t="str">
        <f>Personal_Development!H27</f>
        <v>SUPERVISOR</v>
      </c>
      <c r="I26" s="41" t="str">
        <f>Personal_Development!I27</f>
        <v>C1 PROD</v>
      </c>
      <c r="J26" s="42" t="str">
        <f>Personal_Development!J27</f>
        <v xml:space="preserve">C1 </v>
      </c>
      <c r="K26" s="48"/>
      <c r="L26" s="48"/>
      <c r="M26" s="16"/>
    </row>
    <row r="27" spans="2:13" ht="24.95" customHeight="1">
      <c r="B27" s="48">
        <f>Personal_Development!B28</f>
        <v>0</v>
      </c>
      <c r="C27" s="48">
        <f>Personal_Development!C28</f>
        <v>0</v>
      </c>
      <c r="D27" s="14" t="str">
        <f>Personal_Development!D28</f>
        <v>C10881</v>
      </c>
      <c r="E27" s="11" t="str">
        <f>Personal_Development!E28</f>
        <v>MOHAMAD AMRAN BIN OSMAN</v>
      </c>
      <c r="F27" s="12" t="str">
        <f>Personal_Development!F28</f>
        <v>FACTORY OPERATIONS DEPARTMENT</v>
      </c>
      <c r="G27" s="12" t="str">
        <f>Personal_Development!G28</f>
        <v>INVENTORY &amp; SYSYTEM CONTROL SECTION (IVS)</v>
      </c>
      <c r="H27" s="40" t="str">
        <f>Personal_Development!H28</f>
        <v>SUPERVISOR</v>
      </c>
      <c r="I27" s="41" t="str">
        <f>Personal_Development!I28</f>
        <v>C1 PROD</v>
      </c>
      <c r="J27" s="42" t="str">
        <f>Personal_Development!J28</f>
        <v xml:space="preserve">C1 </v>
      </c>
      <c r="K27" s="48"/>
      <c r="L27" s="48"/>
      <c r="M27" s="16"/>
    </row>
    <row r="28" spans="2:13" ht="24.95" customHeight="1">
      <c r="B28" s="48">
        <f>Personal_Development!B29</f>
        <v>0</v>
      </c>
      <c r="C28" s="48">
        <f>Personal_Development!C29</f>
        <v>0</v>
      </c>
      <c r="D28" s="14" t="str">
        <f>Personal_Development!D29</f>
        <v>C10899</v>
      </c>
      <c r="E28" s="11" t="str">
        <f>Personal_Development!E29</f>
        <v>VISHNU A/L KERISININ@KRISHNAN</v>
      </c>
      <c r="F28" s="12" t="str">
        <f>Personal_Development!F29</f>
        <v>QUALITY ASSURANCE DEPARTMENT</v>
      </c>
      <c r="G28" s="12" t="str">
        <f>Personal_Development!G29</f>
        <v>QUALITY ASSURANCE SECTION (QAS)</v>
      </c>
      <c r="H28" s="40" t="str">
        <f>Personal_Development!H29</f>
        <v>SUPERVISOR</v>
      </c>
      <c r="I28" s="41" t="str">
        <f>Personal_Development!I29</f>
        <v>C1 PROD</v>
      </c>
      <c r="J28" s="42" t="str">
        <f>Personal_Development!J29</f>
        <v xml:space="preserve">C1 </v>
      </c>
      <c r="K28" s="48"/>
      <c r="L28" s="48"/>
      <c r="M28" s="16"/>
    </row>
    <row r="29" spans="2:13" ht="24.95" customHeight="1">
      <c r="B29" s="48">
        <f>Personal_Development!B30</f>
        <v>0</v>
      </c>
      <c r="C29" s="48">
        <f>Personal_Development!C30</f>
        <v>0</v>
      </c>
      <c r="D29" s="14" t="str">
        <f>Personal_Development!D30</f>
        <v>C10927</v>
      </c>
      <c r="E29" s="11" t="str">
        <f>Personal_Development!E30</f>
        <v>B. NAGAMMA A/P S. BALA</v>
      </c>
      <c r="F29" s="12" t="str">
        <f>Personal_Development!F30</f>
        <v>PRODUCTION NO.1 DEPARTMENT</v>
      </c>
      <c r="G29" s="12" t="str">
        <f>Personal_Development!G30</f>
        <v>ASSEMBLY PRODUCTION SECTION (APS)</v>
      </c>
      <c r="H29" s="40" t="str">
        <f>Personal_Development!H30</f>
        <v>SUPERVISOR</v>
      </c>
      <c r="I29" s="41" t="str">
        <f>Personal_Development!I30</f>
        <v>C1 PROD</v>
      </c>
      <c r="J29" s="42" t="str">
        <f>Personal_Development!J30</f>
        <v xml:space="preserve">C1 </v>
      </c>
      <c r="K29" s="48"/>
      <c r="L29" s="48"/>
      <c r="M29" s="16"/>
    </row>
    <row r="30" spans="2:13" ht="24.95" customHeight="1">
      <c r="B30" s="48">
        <f>Personal_Development!B31</f>
        <v>0</v>
      </c>
      <c r="C30" s="48">
        <f>Personal_Development!C31</f>
        <v>0</v>
      </c>
      <c r="D30" s="14" t="str">
        <f>Personal_Development!D31</f>
        <v>C10955</v>
      </c>
      <c r="E30" s="11" t="str">
        <f>Personal_Development!E31</f>
        <v>SARASWATHY A/P BATUMALAI</v>
      </c>
      <c r="F30" s="12" t="str">
        <f>Personal_Development!F31</f>
        <v>GENERAL AFFAIRS DEPARTMENT</v>
      </c>
      <c r="G30" s="12" t="str">
        <f>Personal_Development!G31</f>
        <v>FACILITY ENGINEERING SECTION (FES)</v>
      </c>
      <c r="H30" s="40" t="str">
        <f>Personal_Development!H31</f>
        <v>CLERK 1</v>
      </c>
      <c r="I30" s="41" t="str">
        <f>Personal_Development!I31</f>
        <v>C2 OFFICE</v>
      </c>
      <c r="J30" s="42" t="str">
        <f>Personal_Development!J31</f>
        <v xml:space="preserve">C2 </v>
      </c>
      <c r="K30" s="48"/>
      <c r="L30" s="48"/>
      <c r="M30" s="16"/>
    </row>
    <row r="31" spans="2:13" ht="24.95" customHeight="1">
      <c r="B31" s="48">
        <f>Personal_Development!B32</f>
        <v>0</v>
      </c>
      <c r="C31" s="48">
        <f>Personal_Development!C32</f>
        <v>0</v>
      </c>
      <c r="D31" s="14" t="str">
        <f>Personal_Development!D32</f>
        <v>C10967</v>
      </c>
      <c r="E31" s="11" t="str">
        <f>Personal_Development!E32</f>
        <v>HAFEZEEM BIN ABU SARIM</v>
      </c>
      <c r="F31" s="12" t="str">
        <f>Personal_Development!F32</f>
        <v>FACTORY OPERATIONS DEPARTMENT</v>
      </c>
      <c r="G31" s="12" t="str">
        <f>Personal_Development!G32</f>
        <v>INVENTORY &amp; SYSYTEM CONTROL SECTION (IVS)</v>
      </c>
      <c r="H31" s="40" t="str">
        <f>Personal_Development!H32</f>
        <v>SUPERVISOR</v>
      </c>
      <c r="I31" s="41" t="str">
        <f>Personal_Development!I32</f>
        <v>C1 PROD</v>
      </c>
      <c r="J31" s="42" t="str">
        <f>Personal_Development!J32</f>
        <v xml:space="preserve">C1 </v>
      </c>
      <c r="K31" s="48"/>
      <c r="L31" s="48"/>
      <c r="M31" s="16"/>
    </row>
    <row r="32" spans="2:13" ht="24.95" customHeight="1">
      <c r="B32" s="48">
        <f>Personal_Development!B33</f>
        <v>0</v>
      </c>
      <c r="C32" s="48">
        <f>Personal_Development!C33</f>
        <v>0</v>
      </c>
      <c r="D32" s="14" t="str">
        <f>Personal_Development!D33</f>
        <v>C10981</v>
      </c>
      <c r="E32" s="11" t="str">
        <f>Personal_Development!E33</f>
        <v>MOHD FAIZAL RAHMAT ASAITHAMBY</v>
      </c>
      <c r="F32" s="12" t="str">
        <f>Personal_Development!F33</f>
        <v>PRODUCTION NO.1 DEPARTMENT</v>
      </c>
      <c r="G32" s="12" t="str">
        <f>Personal_Development!G33</f>
        <v>ASSEMBLY PRODUCTION SECTION (APS)</v>
      </c>
      <c r="H32" s="40" t="str">
        <f>Personal_Development!H33</f>
        <v>SUPERVISOR</v>
      </c>
      <c r="I32" s="41" t="str">
        <f>Personal_Development!I33</f>
        <v>C1 PROD</v>
      </c>
      <c r="J32" s="42" t="str">
        <f>Personal_Development!J33</f>
        <v xml:space="preserve">C1 </v>
      </c>
      <c r="K32" s="48"/>
      <c r="L32" s="48"/>
      <c r="M32" s="16"/>
    </row>
    <row r="33" spans="2:13" ht="24.95" customHeight="1">
      <c r="B33" s="48">
        <f>Personal_Development!B34</f>
        <v>0</v>
      </c>
      <c r="C33" s="48">
        <f>Personal_Development!C34</f>
        <v>0</v>
      </c>
      <c r="D33" s="14" t="str">
        <f>Personal_Development!D34</f>
        <v>C11012</v>
      </c>
      <c r="E33" s="11" t="str">
        <f>Personal_Development!E34</f>
        <v>MALATHY A/P KALIAPPAN</v>
      </c>
      <c r="F33" s="12" t="str">
        <f>Personal_Development!F34</f>
        <v>PRODUCTION NO.1 DEPARTMENT</v>
      </c>
      <c r="G33" s="12" t="str">
        <f>Personal_Development!G34</f>
        <v>ASSEMBLY PRODUCTION SECTION (APS)</v>
      </c>
      <c r="H33" s="40" t="str">
        <f>Personal_Development!H34</f>
        <v>SENIOR QC CHECKER</v>
      </c>
      <c r="I33" s="41" t="str">
        <f>Personal_Development!I34</f>
        <v>C2 PROD</v>
      </c>
      <c r="J33" s="42" t="str">
        <f>Personal_Development!J34</f>
        <v xml:space="preserve">C2 </v>
      </c>
      <c r="K33" s="48"/>
      <c r="L33" s="48"/>
      <c r="M33" s="16"/>
    </row>
    <row r="34" spans="2:13" ht="24.95" customHeight="1">
      <c r="B34" s="48">
        <f>Personal_Development!B35</f>
        <v>0</v>
      </c>
      <c r="C34" s="48">
        <f>Personal_Development!C35</f>
        <v>0</v>
      </c>
      <c r="D34" s="14" t="str">
        <f>Personal_Development!D35</f>
        <v>C11038</v>
      </c>
      <c r="E34" s="11" t="str">
        <f>Personal_Development!E35</f>
        <v>MAHESWARY A/P GOVINDAN</v>
      </c>
      <c r="F34" s="12" t="str">
        <f>Personal_Development!F35</f>
        <v>PRODUCTION NO.2 DEPARTMENT</v>
      </c>
      <c r="G34" s="12" t="str">
        <f>Personal_Development!G35</f>
        <v>MOLDING PRODUCTION SECTION (MPS)</v>
      </c>
      <c r="H34" s="40" t="str">
        <f>Personal_Development!H35</f>
        <v>OPERATOR 1</v>
      </c>
      <c r="I34" s="41" t="str">
        <f>Personal_Development!I35</f>
        <v>C3 PROD</v>
      </c>
      <c r="J34" s="42" t="str">
        <f>Personal_Development!J35</f>
        <v xml:space="preserve">C3 </v>
      </c>
      <c r="K34" s="48"/>
      <c r="L34" s="48"/>
      <c r="M34" s="16"/>
    </row>
    <row r="35" spans="2:13" ht="24.95" customHeight="1">
      <c r="B35" s="48" t="str">
        <f>Personal_Development!B36</f>
        <v>R</v>
      </c>
      <c r="C35" s="48">
        <f>Personal_Development!C36</f>
        <v>0</v>
      </c>
      <c r="D35" s="14" t="str">
        <f>Personal_Development!D36</f>
        <v>C11065</v>
      </c>
      <c r="E35" s="11" t="str">
        <f>Personal_Development!E36</f>
        <v>SARIMAH SAPIEI</v>
      </c>
      <c r="F35" s="12" t="str">
        <f>Personal_Development!F36</f>
        <v>PRODUCTION NO.1 DEPARTMENT</v>
      </c>
      <c r="G35" s="12" t="str">
        <f>Personal_Development!G36</f>
        <v>ASSEMBLY PRODUCTION SECTION (APS)</v>
      </c>
      <c r="H35" s="40" t="str">
        <f>Personal_Development!H36</f>
        <v>SENIOR QC CHECKER</v>
      </c>
      <c r="I35" s="41" t="str">
        <f>Personal_Development!I36</f>
        <v>C2 PROD</v>
      </c>
      <c r="J35" s="42" t="str">
        <f>Personal_Development!J36</f>
        <v xml:space="preserve">C2 </v>
      </c>
      <c r="K35" s="48"/>
      <c r="L35" s="48"/>
      <c r="M35" s="16"/>
    </row>
    <row r="36" spans="2:13" ht="24.95" customHeight="1">
      <c r="B36" s="48">
        <f>Personal_Development!B37</f>
        <v>0</v>
      </c>
      <c r="C36" s="48">
        <f>Personal_Development!C37</f>
        <v>0</v>
      </c>
      <c r="D36" s="14" t="str">
        <f>Personal_Development!D37</f>
        <v>C11066</v>
      </c>
      <c r="E36" s="11" t="str">
        <f>Personal_Development!E37</f>
        <v>SITI NORLIZAWATI BINTI ALIAS</v>
      </c>
      <c r="F36" s="12" t="str">
        <f>Personal_Development!F37</f>
        <v>PRODUCTION NO.1 DEPARTMENT</v>
      </c>
      <c r="G36" s="12" t="str">
        <f>Personal_Development!G37</f>
        <v>ASSEMBLY PRODUCTION SECTION (APS)</v>
      </c>
      <c r="H36" s="40" t="str">
        <f>Personal_Development!H37</f>
        <v>SUPERVISOR</v>
      </c>
      <c r="I36" s="41" t="str">
        <f>Personal_Development!I37</f>
        <v>C1 PROD</v>
      </c>
      <c r="J36" s="42" t="str">
        <f>Personal_Development!J37</f>
        <v xml:space="preserve">C1 </v>
      </c>
      <c r="K36" s="48"/>
      <c r="L36" s="48"/>
      <c r="M36" s="16"/>
    </row>
    <row r="37" spans="2:13" ht="24.95" customHeight="1">
      <c r="B37" s="48">
        <f>Personal_Development!B38</f>
        <v>0</v>
      </c>
      <c r="C37" s="48">
        <f>Personal_Development!C38</f>
        <v>0</v>
      </c>
      <c r="D37" s="14" t="str">
        <f>Personal_Development!D38</f>
        <v>C11079</v>
      </c>
      <c r="E37" s="11" t="str">
        <f>Personal_Development!E38</f>
        <v>HARYATI BINTI ABDUL MUKTI</v>
      </c>
      <c r="F37" s="12" t="str">
        <f>Personal_Development!F38</f>
        <v>GENERAL AFFAIRS DEPARTMENT</v>
      </c>
      <c r="G37" s="12" t="str">
        <f>Personal_Development!G38</f>
        <v>GENERAL AFFAIRS SECTION (GAS)</v>
      </c>
      <c r="H37" s="40" t="str">
        <f>Personal_Development!H38</f>
        <v>ASSISTANT</v>
      </c>
      <c r="I37" s="41" t="str">
        <f>Personal_Development!I38</f>
        <v>C1 OFFICE</v>
      </c>
      <c r="J37" s="42" t="str">
        <f>Personal_Development!J38</f>
        <v xml:space="preserve">C1 </v>
      </c>
      <c r="K37" s="48"/>
      <c r="L37" s="48"/>
      <c r="M37" s="16"/>
    </row>
    <row r="38" spans="2:13" ht="24.95" customHeight="1">
      <c r="B38" s="48">
        <f>Personal_Development!B39</f>
        <v>0</v>
      </c>
      <c r="C38" s="48">
        <f>Personal_Development!C39</f>
        <v>0</v>
      </c>
      <c r="D38" s="14" t="str">
        <f>Personal_Development!D39</f>
        <v>C11101</v>
      </c>
      <c r="E38" s="11" t="str">
        <f>Personal_Development!E39</f>
        <v>SARITHA A/P THIAGARAJAN</v>
      </c>
      <c r="F38" s="12" t="str">
        <f>Personal_Development!F39</f>
        <v>FACTORY OPERATIONS DEPARTMENT</v>
      </c>
      <c r="G38" s="12" t="str">
        <f>Personal_Development!G39</f>
        <v>INVENTORY &amp; SYSYTEM CONTROL SECTION (IVS)</v>
      </c>
      <c r="H38" s="40" t="str">
        <f>Personal_Development!H39</f>
        <v>SENIOR STOREKEEPER</v>
      </c>
      <c r="I38" s="41" t="str">
        <f>Personal_Development!I39</f>
        <v>C2 PROD</v>
      </c>
      <c r="J38" s="42" t="str">
        <f>Personal_Development!J39</f>
        <v xml:space="preserve">C2 </v>
      </c>
      <c r="K38" s="48"/>
      <c r="L38" s="48"/>
      <c r="M38" s="16"/>
    </row>
    <row r="39" spans="2:13" ht="24.95" customHeight="1">
      <c r="B39" s="48">
        <f>Personal_Development!B40</f>
        <v>0</v>
      </c>
      <c r="C39" s="48">
        <f>Personal_Development!C40</f>
        <v>0</v>
      </c>
      <c r="D39" s="14" t="str">
        <f>Personal_Development!D40</f>
        <v>E00190</v>
      </c>
      <c r="E39" s="11" t="str">
        <f>Personal_Development!E40</f>
        <v>AMINAH BINTI NGADI</v>
      </c>
      <c r="F39" s="12" t="str">
        <f>Personal_Development!F40</f>
        <v>PRODUCTION NO.1 DEPARTMENT</v>
      </c>
      <c r="G39" s="12" t="str">
        <f>Personal_Development!G40</f>
        <v>ASSEMBLY PRODUCTION SECTION (APS)</v>
      </c>
      <c r="H39" s="40" t="str">
        <f>Personal_Development!H40</f>
        <v>SENIOR SUPERVISOR</v>
      </c>
      <c r="I39" s="41" t="str">
        <f>Personal_Development!I40</f>
        <v>M7</v>
      </c>
      <c r="J39" s="42" t="str">
        <f>Personal_Development!J40</f>
        <v>M7</v>
      </c>
      <c r="K39" s="48"/>
      <c r="L39" s="48"/>
      <c r="M39" s="16"/>
    </row>
    <row r="40" spans="2:13" ht="24.95" customHeight="1">
      <c r="B40" s="48">
        <f>Personal_Development!B41</f>
        <v>0</v>
      </c>
      <c r="C40" s="48">
        <f>Personal_Development!C41</f>
        <v>0</v>
      </c>
      <c r="D40" s="14" t="str">
        <f>Personal_Development!D41</f>
        <v>C11123</v>
      </c>
      <c r="E40" s="11" t="str">
        <f>Personal_Development!E41</f>
        <v>NURUL MUHAIYAH BINTI ALI</v>
      </c>
      <c r="F40" s="12" t="str">
        <f>Personal_Development!F41</f>
        <v>PRODUCTION NO.1 DEPARTMENT</v>
      </c>
      <c r="G40" s="12" t="str">
        <f>Personal_Development!G41</f>
        <v>ASSEMBLY PRODUCTION SECTION (APS)</v>
      </c>
      <c r="H40" s="40" t="str">
        <f>Personal_Development!H41</f>
        <v>SENIOR QC CHECKER</v>
      </c>
      <c r="I40" s="41" t="str">
        <f>Personal_Development!I41</f>
        <v>C2 PROD</v>
      </c>
      <c r="J40" s="42" t="str">
        <f>Personal_Development!J41</f>
        <v xml:space="preserve">C2 </v>
      </c>
      <c r="K40" s="48"/>
      <c r="L40" s="48"/>
      <c r="M40" s="16"/>
    </row>
    <row r="41" spans="2:13" ht="24.95" customHeight="1">
      <c r="B41" s="48">
        <f>Personal_Development!B42</f>
        <v>0</v>
      </c>
      <c r="C41" s="48">
        <f>Personal_Development!C42</f>
        <v>0</v>
      </c>
      <c r="D41" s="14" t="str">
        <f>Personal_Development!D42</f>
        <v>C11159</v>
      </c>
      <c r="E41" s="11" t="str">
        <f>Personal_Development!E42</f>
        <v>ARUL RAJAH A/L JAYAPALAN</v>
      </c>
      <c r="F41" s="12" t="str">
        <f>Personal_Development!F42</f>
        <v>PRODUCTION NO.1 DEPARTMENT</v>
      </c>
      <c r="G41" s="12" t="str">
        <f>Personal_Development!G42</f>
        <v>ASSEMBLY PRODUCTION SECTION (APS)</v>
      </c>
      <c r="H41" s="40" t="str">
        <f>Personal_Development!H42</f>
        <v>OPERATOR 1</v>
      </c>
      <c r="I41" s="41" t="str">
        <f>Personal_Development!I42</f>
        <v>C3 PROD</v>
      </c>
      <c r="J41" s="42" t="str">
        <f>Personal_Development!J42</f>
        <v xml:space="preserve">C3 </v>
      </c>
      <c r="K41" s="48"/>
      <c r="L41" s="48"/>
      <c r="M41" s="16"/>
    </row>
    <row r="42" spans="2:13" ht="24.95" customHeight="1">
      <c r="B42" s="48">
        <f>Personal_Development!B43</f>
        <v>0</v>
      </c>
      <c r="C42" s="48">
        <f>Personal_Development!C43</f>
        <v>0</v>
      </c>
      <c r="D42" s="14" t="str">
        <f>Personal_Development!D43</f>
        <v>C11166</v>
      </c>
      <c r="E42" s="11" t="str">
        <f>Personal_Development!E43</f>
        <v>MOHAMMAD NAWAWI BIN ABDUL RAHMAN</v>
      </c>
      <c r="F42" s="12" t="str">
        <f>Personal_Development!F43</f>
        <v>PRODUCTION NO.1 DEPARTMENT</v>
      </c>
      <c r="G42" s="12" t="str">
        <f>Personal_Development!G43</f>
        <v>ASSEMBLY PRODUCTION SECTION (APS)</v>
      </c>
      <c r="H42" s="40" t="str">
        <f>Personal_Development!H43</f>
        <v>LINE LEADER</v>
      </c>
      <c r="I42" s="41" t="str">
        <f>Personal_Development!I43</f>
        <v>C2 PROD</v>
      </c>
      <c r="J42" s="42" t="str">
        <f>Personal_Development!J43</f>
        <v xml:space="preserve">C2 </v>
      </c>
      <c r="K42" s="48"/>
      <c r="L42" s="48">
        <v>1</v>
      </c>
      <c r="M42" s="16"/>
    </row>
    <row r="43" spans="2:13" ht="24.95" customHeight="1">
      <c r="B43" s="48">
        <f>Personal_Development!B44</f>
        <v>0</v>
      </c>
      <c r="C43" s="48">
        <f>Personal_Development!C44</f>
        <v>0</v>
      </c>
      <c r="D43" s="14" t="str">
        <f>Personal_Development!D44</f>
        <v>C11167</v>
      </c>
      <c r="E43" s="11" t="str">
        <f>Personal_Development!E44</f>
        <v>SULAIMAN BIN AHMAD</v>
      </c>
      <c r="F43" s="12" t="str">
        <f>Personal_Development!F44</f>
        <v>FACTORY OPERATIONS DEPARTMENT</v>
      </c>
      <c r="G43" s="12" t="str">
        <f>Personal_Development!G44</f>
        <v>INVENTORY &amp; SYSYTEM CONTROL SECTION (IVS)</v>
      </c>
      <c r="H43" s="40" t="str">
        <f>Personal_Development!H44</f>
        <v>SUPERVISOR</v>
      </c>
      <c r="I43" s="41" t="str">
        <f>Personal_Development!I44</f>
        <v>C1 PROD</v>
      </c>
      <c r="J43" s="42" t="str">
        <f>Personal_Development!J44</f>
        <v xml:space="preserve">C1 </v>
      </c>
      <c r="K43" s="48"/>
      <c r="L43" s="48"/>
      <c r="M43" s="16"/>
    </row>
    <row r="44" spans="2:13" ht="24.95" customHeight="1">
      <c r="B44" s="48">
        <f>Personal_Development!B45</f>
        <v>0</v>
      </c>
      <c r="C44" s="48">
        <f>Personal_Development!C45</f>
        <v>0</v>
      </c>
      <c r="D44" s="14" t="str">
        <f>Personal_Development!D45</f>
        <v>C11187</v>
      </c>
      <c r="E44" s="11" t="str">
        <f>Personal_Development!E45</f>
        <v>AFFENDI BIN AHMAD</v>
      </c>
      <c r="F44" s="12" t="str">
        <f>Personal_Development!F45</f>
        <v>FACTORY OPERATIONS DEPARTMENT</v>
      </c>
      <c r="G44" s="12" t="str">
        <f>Personal_Development!G45</f>
        <v>INVENTORY &amp; SYSYTEM CONTROL SECTION (IVS)</v>
      </c>
      <c r="H44" s="40" t="str">
        <f>Personal_Development!H45</f>
        <v>ASSISTANT</v>
      </c>
      <c r="I44" s="41" t="str">
        <f>Personal_Development!I45</f>
        <v>C1 OFFICE</v>
      </c>
      <c r="J44" s="42" t="str">
        <f>Personal_Development!J45</f>
        <v xml:space="preserve">C1 </v>
      </c>
      <c r="K44" s="48"/>
      <c r="L44" s="48"/>
      <c r="M44" s="16"/>
    </row>
    <row r="45" spans="2:13" ht="24.95" customHeight="1">
      <c r="B45" s="48">
        <f>Personal_Development!B46</f>
        <v>0</v>
      </c>
      <c r="C45" s="48">
        <f>Personal_Development!C46</f>
        <v>0</v>
      </c>
      <c r="D45" s="14" t="str">
        <f>Personal_Development!D46</f>
        <v>C11191</v>
      </c>
      <c r="E45" s="11" t="str">
        <f>Personal_Development!E46</f>
        <v>PARIDAH BINTI ROBINNOR</v>
      </c>
      <c r="F45" s="12" t="str">
        <f>Personal_Development!F46</f>
        <v>QUALITY ASSURANCE DEPARTMENT</v>
      </c>
      <c r="G45" s="12" t="str">
        <f>Personal_Development!G46</f>
        <v>QUALITY ASSURANCE SECTION (QAS)</v>
      </c>
      <c r="H45" s="40" t="str">
        <f>Personal_Development!H46</f>
        <v>SUPERVISOR</v>
      </c>
      <c r="I45" s="41" t="str">
        <f>Personal_Development!I46</f>
        <v>C1 PROD</v>
      </c>
      <c r="J45" s="42" t="str">
        <f>Personal_Development!J46</f>
        <v xml:space="preserve">C1 </v>
      </c>
      <c r="K45" s="48"/>
      <c r="L45" s="48"/>
      <c r="M45" s="16"/>
    </row>
    <row r="46" spans="2:13" ht="24.95" customHeight="1">
      <c r="B46" s="48">
        <f>Personal_Development!B47</f>
        <v>0</v>
      </c>
      <c r="C46" s="48">
        <f>Personal_Development!C47</f>
        <v>0</v>
      </c>
      <c r="D46" s="14" t="str">
        <f>Personal_Development!D47</f>
        <v>C11227</v>
      </c>
      <c r="E46" s="11" t="str">
        <f>Personal_Development!E47</f>
        <v>LAILA BINTI M ABDUL MAJID</v>
      </c>
      <c r="F46" s="12" t="str">
        <f>Personal_Development!F47</f>
        <v>PRODUCTION NO.1 DEPARTMENT</v>
      </c>
      <c r="G46" s="12" t="str">
        <f>Personal_Development!G47</f>
        <v>ASSEMBLY PRODUCTION SECTION (APS)</v>
      </c>
      <c r="H46" s="40" t="str">
        <f>Personal_Development!H47</f>
        <v>LINE LEADER</v>
      </c>
      <c r="I46" s="41" t="str">
        <f>Personal_Development!I47</f>
        <v>C2 PROD</v>
      </c>
      <c r="J46" s="42" t="str">
        <f>Personal_Development!J47</f>
        <v xml:space="preserve">C2 </v>
      </c>
      <c r="K46" s="48"/>
      <c r="L46" s="48"/>
      <c r="M46" s="16"/>
    </row>
    <row r="47" spans="2:13" ht="24.95" customHeight="1">
      <c r="B47" s="48">
        <f>Personal_Development!B48</f>
        <v>0</v>
      </c>
      <c r="C47" s="48">
        <f>Personal_Development!C48</f>
        <v>0</v>
      </c>
      <c r="D47" s="14" t="str">
        <f>Personal_Development!D48</f>
        <v>C11242</v>
      </c>
      <c r="E47" s="11" t="str">
        <f>Personal_Development!E48</f>
        <v>ZAINON BINTI ALIM</v>
      </c>
      <c r="F47" s="12" t="str">
        <f>Personal_Development!F48</f>
        <v>PRODUCTION NO.1 DEPARTMENT</v>
      </c>
      <c r="G47" s="12" t="str">
        <f>Personal_Development!G48</f>
        <v>ASSEMBLY PRODUCTION SECTION (APS)</v>
      </c>
      <c r="H47" s="40" t="str">
        <f>Personal_Development!H48</f>
        <v>LINE LEADER</v>
      </c>
      <c r="I47" s="41" t="str">
        <f>Personal_Development!I48</f>
        <v>C2 PROD</v>
      </c>
      <c r="J47" s="42" t="str">
        <f>Personal_Development!J48</f>
        <v xml:space="preserve">C2 </v>
      </c>
      <c r="K47" s="48"/>
      <c r="L47" s="48"/>
      <c r="M47" s="16"/>
    </row>
    <row r="48" spans="2:13" ht="24.95" customHeight="1">
      <c r="B48" s="48">
        <f>Personal_Development!B49</f>
        <v>0</v>
      </c>
      <c r="C48" s="48">
        <f>Personal_Development!C49</f>
        <v>0</v>
      </c>
      <c r="D48" s="14" t="str">
        <f>Personal_Development!D49</f>
        <v>C11251</v>
      </c>
      <c r="E48" s="11" t="str">
        <f>Personal_Development!E49</f>
        <v>SUGANTHI A/P MUNIANDY</v>
      </c>
      <c r="F48" s="12" t="str">
        <f>Personal_Development!F49</f>
        <v>PRODUCTION NO.1 DEPARTMENT</v>
      </c>
      <c r="G48" s="12" t="str">
        <f>Personal_Development!G49</f>
        <v>ASSEMBLY PRODUCTION SECTION (APS)</v>
      </c>
      <c r="H48" s="40" t="str">
        <f>Personal_Development!H49</f>
        <v>OPERATOR 1</v>
      </c>
      <c r="I48" s="41" t="str">
        <f>Personal_Development!I49</f>
        <v>C3 PROD</v>
      </c>
      <c r="J48" s="42" t="str">
        <f>Personal_Development!J49</f>
        <v xml:space="preserve">C3 </v>
      </c>
      <c r="K48" s="48"/>
      <c r="L48" s="48"/>
      <c r="M48" s="16"/>
    </row>
    <row r="49" spans="2:13" ht="24.95" customHeight="1">
      <c r="B49" s="48">
        <f>Personal_Development!B50</f>
        <v>0</v>
      </c>
      <c r="C49" s="48">
        <f>Personal_Development!C50</f>
        <v>0</v>
      </c>
      <c r="D49" s="14" t="str">
        <f>Personal_Development!D50</f>
        <v>C11252</v>
      </c>
      <c r="E49" s="11" t="str">
        <f>Personal_Development!E50</f>
        <v>ABDUL SAMMAD BIN YAHAYA</v>
      </c>
      <c r="F49" s="12" t="str">
        <f>Personal_Development!F50</f>
        <v>PRODUCTION NO.1 DEPARTMENT</v>
      </c>
      <c r="G49" s="12" t="str">
        <f>Personal_Development!G50</f>
        <v>ASSEMBLY PRODUCTION SECTION (APS)</v>
      </c>
      <c r="H49" s="40" t="str">
        <f>Personal_Development!H50</f>
        <v>OPERATOR 1</v>
      </c>
      <c r="I49" s="41" t="str">
        <f>Personal_Development!I50</f>
        <v>C3 PROD</v>
      </c>
      <c r="J49" s="42" t="str">
        <f>Personal_Development!J50</f>
        <v xml:space="preserve">C3 </v>
      </c>
      <c r="K49" s="48"/>
      <c r="L49" s="48"/>
      <c r="M49" s="16"/>
    </row>
    <row r="50" spans="2:13" ht="24.95" customHeight="1">
      <c r="B50" s="48">
        <f>Personal_Development!B51</f>
        <v>0</v>
      </c>
      <c r="C50" s="48">
        <f>Personal_Development!C51</f>
        <v>0</v>
      </c>
      <c r="D50" s="14" t="str">
        <f>Personal_Development!D51</f>
        <v>C11260</v>
      </c>
      <c r="E50" s="11" t="str">
        <f>Personal_Development!E51</f>
        <v>REGINA MARY A/P SOOSAY</v>
      </c>
      <c r="F50" s="12" t="str">
        <f>Personal_Development!F51</f>
        <v>PRODUCTION NO.2 DEPARTMENT</v>
      </c>
      <c r="G50" s="12" t="str">
        <f>Personal_Development!G51</f>
        <v>MOLDING PRODUCTION SECTION (MPS)</v>
      </c>
      <c r="H50" s="40" t="str">
        <f>Personal_Development!H51</f>
        <v>SUPERVISOR</v>
      </c>
      <c r="I50" s="41" t="str">
        <f>Personal_Development!I51</f>
        <v>C1 PROD</v>
      </c>
      <c r="J50" s="42" t="str">
        <f>Personal_Development!J51</f>
        <v xml:space="preserve">C1 </v>
      </c>
      <c r="K50" s="48"/>
      <c r="L50" s="48"/>
      <c r="M50" s="16"/>
    </row>
    <row r="51" spans="2:13" ht="24.95" customHeight="1">
      <c r="B51" s="48">
        <f>Personal_Development!B52</f>
        <v>0</v>
      </c>
      <c r="C51" s="48">
        <f>Personal_Development!C52</f>
        <v>0</v>
      </c>
      <c r="D51" s="14" t="str">
        <f>Personal_Development!D52</f>
        <v>C11261</v>
      </c>
      <c r="E51" s="11" t="str">
        <f>Personal_Development!E52</f>
        <v>SALMIAH BINTI AWANG</v>
      </c>
      <c r="F51" s="12" t="str">
        <f>Personal_Development!F52</f>
        <v>PRODUCTION NO.1 DEPARTMENT</v>
      </c>
      <c r="G51" s="12" t="str">
        <f>Personal_Development!G52</f>
        <v>ASSEMBLY PRODUCTION SECTION (APS)</v>
      </c>
      <c r="H51" s="40" t="str">
        <f>Personal_Development!H52</f>
        <v>LINE LEADER</v>
      </c>
      <c r="I51" s="41" t="str">
        <f>Personal_Development!I52</f>
        <v>C2 PROD</v>
      </c>
      <c r="J51" s="42" t="str">
        <f>Personal_Development!J52</f>
        <v xml:space="preserve">C2 </v>
      </c>
      <c r="K51" s="48"/>
      <c r="L51" s="48"/>
      <c r="M51" s="16"/>
    </row>
    <row r="52" spans="2:13" ht="24.95" customHeight="1">
      <c r="B52" s="48">
        <f>Personal_Development!B53</f>
        <v>0</v>
      </c>
      <c r="C52" s="48">
        <f>Personal_Development!C53</f>
        <v>0</v>
      </c>
      <c r="D52" s="14" t="str">
        <f>Personal_Development!D53</f>
        <v>E00180</v>
      </c>
      <c r="E52" s="11" t="str">
        <f>Personal_Development!E53</f>
        <v>ROSNIZAH BINTI ADNAN</v>
      </c>
      <c r="F52" s="12" t="str">
        <f>Personal_Development!F53</f>
        <v>FACTORY OPERATIONS DEPARTMENT</v>
      </c>
      <c r="G52" s="12" t="str">
        <f>Personal_Development!G53</f>
        <v>PRODUCTION PLANNING SECTION (PPS)</v>
      </c>
      <c r="H52" s="40" t="str">
        <f>Personal_Development!H53</f>
        <v>ASSISTANT</v>
      </c>
      <c r="I52" s="41" t="str">
        <f>Personal_Development!I53</f>
        <v>C1 OFFICE</v>
      </c>
      <c r="J52" s="42" t="str">
        <f>Personal_Development!J53</f>
        <v xml:space="preserve">C1 </v>
      </c>
      <c r="K52" s="48"/>
      <c r="L52" s="48"/>
      <c r="M52" s="16"/>
    </row>
    <row r="53" spans="2:13" ht="24.95" customHeight="1">
      <c r="B53" s="48">
        <f>Personal_Development!B54</f>
        <v>0</v>
      </c>
      <c r="C53" s="48">
        <f>Personal_Development!C54</f>
        <v>0</v>
      </c>
      <c r="D53" s="14" t="str">
        <f>Personal_Development!D54</f>
        <v>C11317</v>
      </c>
      <c r="E53" s="11" t="str">
        <f>Personal_Development!E54</f>
        <v>SEETHA A/P KANNIAH</v>
      </c>
      <c r="F53" s="12" t="str">
        <f>Personal_Development!F54</f>
        <v>PRODUCTION NO.1 DEPARTMENT</v>
      </c>
      <c r="G53" s="12" t="str">
        <f>Personal_Development!G54</f>
        <v>ASSEMBLY PRODUCTION SECTION (APS)</v>
      </c>
      <c r="H53" s="40" t="str">
        <f>Personal_Development!H54</f>
        <v>OPERATOR 1</v>
      </c>
      <c r="I53" s="41" t="str">
        <f>Personal_Development!I54</f>
        <v>C3 PROD</v>
      </c>
      <c r="J53" s="42" t="str">
        <f>Personal_Development!J54</f>
        <v xml:space="preserve">C3 </v>
      </c>
      <c r="K53" s="48"/>
      <c r="L53" s="48"/>
      <c r="M53" s="16"/>
    </row>
    <row r="54" spans="2:13" ht="24.95" customHeight="1">
      <c r="B54" s="48">
        <f>Personal_Development!B55</f>
        <v>0</v>
      </c>
      <c r="C54" s="48">
        <f>Personal_Development!C55</f>
        <v>0</v>
      </c>
      <c r="D54" s="14" t="str">
        <f>Personal_Development!D55</f>
        <v>C11342</v>
      </c>
      <c r="E54" s="11" t="str">
        <f>Personal_Development!E55</f>
        <v>NOREFARILLAH BINTI MOHD AZME</v>
      </c>
      <c r="F54" s="12" t="str">
        <f>Personal_Development!F55</f>
        <v>PRODUCTION NO.1 DEPARTMENT</v>
      </c>
      <c r="G54" s="12" t="str">
        <f>Personal_Development!G55</f>
        <v>ASSEMBLY PRODUCTION SECTION (APS)</v>
      </c>
      <c r="H54" s="40" t="str">
        <f>Personal_Development!H55</f>
        <v>SENIOR QC CHECKER</v>
      </c>
      <c r="I54" s="41" t="str">
        <f>Personal_Development!I55</f>
        <v>C2 PROD</v>
      </c>
      <c r="J54" s="42" t="str">
        <f>Personal_Development!J55</f>
        <v xml:space="preserve">C2 </v>
      </c>
      <c r="K54" s="48"/>
      <c r="L54" s="48"/>
      <c r="M54" s="16"/>
    </row>
    <row r="55" spans="2:13" ht="24.95" customHeight="1">
      <c r="B55" s="48">
        <f>Personal_Development!B56</f>
        <v>0</v>
      </c>
      <c r="C55" s="48">
        <f>Personal_Development!C56</f>
        <v>0</v>
      </c>
      <c r="D55" s="14" t="str">
        <f>Personal_Development!D56</f>
        <v>C11371</v>
      </c>
      <c r="E55" s="11" t="str">
        <f>Personal_Development!E56</f>
        <v>ABD RASID BIN ARBAING</v>
      </c>
      <c r="F55" s="12" t="str">
        <f>Personal_Development!F56</f>
        <v>GENERAL AFFAIRS DEPARTMENT</v>
      </c>
      <c r="G55" s="12" t="str">
        <f>Personal_Development!G56</f>
        <v>SAFETY &amp; ENVIRONMENT SECTION (SES)</v>
      </c>
      <c r="H55" s="40" t="str">
        <f>Personal_Development!H56</f>
        <v>SUPERVISOR</v>
      </c>
      <c r="I55" s="41" t="str">
        <f>Personal_Development!I56</f>
        <v>C1 PROD</v>
      </c>
      <c r="J55" s="42" t="str">
        <f>Personal_Development!J56</f>
        <v xml:space="preserve">C1 </v>
      </c>
      <c r="K55" s="48"/>
      <c r="L55" s="48"/>
      <c r="M55" s="16"/>
    </row>
    <row r="56" spans="2:13" ht="24.95" customHeight="1">
      <c r="B56" s="48">
        <f>Personal_Development!B57</f>
        <v>0</v>
      </c>
      <c r="C56" s="48">
        <f>Personal_Development!C57</f>
        <v>0</v>
      </c>
      <c r="D56" s="14" t="str">
        <f>Personal_Development!D57</f>
        <v>C11399</v>
      </c>
      <c r="E56" s="11" t="str">
        <f>Personal_Development!E57</f>
        <v>SARASVATAY A/P ARIDAS</v>
      </c>
      <c r="F56" s="12" t="str">
        <f>Personal_Development!F57</f>
        <v>PRODUCTION NO.1 DEPARTMENT</v>
      </c>
      <c r="G56" s="12" t="str">
        <f>Personal_Development!G57</f>
        <v>ASSEMBLY PRODUCTION SECTION (APS)</v>
      </c>
      <c r="H56" s="40" t="str">
        <f>Personal_Development!H57</f>
        <v xml:space="preserve">SKILLED QUALITY CHECKER 2 </v>
      </c>
      <c r="I56" s="41" t="str">
        <f>Personal_Development!I57</f>
        <v>F1</v>
      </c>
      <c r="J56" s="42" t="str">
        <f>Personal_Development!J57</f>
        <v>F1</v>
      </c>
      <c r="K56" s="48"/>
      <c r="L56" s="48"/>
      <c r="M56" s="16"/>
    </row>
    <row r="57" spans="2:13" ht="24.95" customHeight="1">
      <c r="B57" s="48">
        <f>Personal_Development!B58</f>
        <v>0</v>
      </c>
      <c r="C57" s="48">
        <f>Personal_Development!C58</f>
        <v>0</v>
      </c>
      <c r="D57" s="14" t="str">
        <f>Personal_Development!D58</f>
        <v>C11436</v>
      </c>
      <c r="E57" s="11" t="str">
        <f>Personal_Development!E58</f>
        <v>MALATHI A/P RAMO</v>
      </c>
      <c r="F57" s="12" t="str">
        <f>Personal_Development!F58</f>
        <v>PRODUCTION NO.1 DEPARTMENT</v>
      </c>
      <c r="G57" s="12" t="str">
        <f>Personal_Development!G58</f>
        <v>ASSEMBLY PRODUCTION SECTION (APS)</v>
      </c>
      <c r="H57" s="40" t="str">
        <f>Personal_Development!H58</f>
        <v>SENIOR QC CHECKER</v>
      </c>
      <c r="I57" s="41" t="str">
        <f>Personal_Development!I58</f>
        <v>C2 PROD</v>
      </c>
      <c r="J57" s="42" t="str">
        <f>Personal_Development!J58</f>
        <v xml:space="preserve">C2 </v>
      </c>
      <c r="K57" s="48"/>
      <c r="L57" s="48"/>
      <c r="M57" s="16"/>
    </row>
    <row r="58" spans="2:13" ht="24.95" customHeight="1">
      <c r="B58" s="48">
        <f>Personal_Development!B59</f>
        <v>0</v>
      </c>
      <c r="C58" s="48">
        <f>Personal_Development!C59</f>
        <v>0</v>
      </c>
      <c r="D58" s="14" t="str">
        <f>Personal_Development!D59</f>
        <v>C11441</v>
      </c>
      <c r="E58" s="11" t="str">
        <f>Personal_Development!E59</f>
        <v>MOHD ZAMRY BIN ABD HALIM</v>
      </c>
      <c r="F58" s="12" t="str">
        <f>Personal_Development!F59</f>
        <v>PRODUCTION NO.1 DEPARTMENT</v>
      </c>
      <c r="G58" s="12" t="str">
        <f>Personal_Development!G59</f>
        <v>ASSEMBLY PRODUCTION SECTION (APS)</v>
      </c>
      <c r="H58" s="40" t="str">
        <f>Personal_Development!H59</f>
        <v>LINE LEADER</v>
      </c>
      <c r="I58" s="41" t="str">
        <f>Personal_Development!I59</f>
        <v>C2 PROD</v>
      </c>
      <c r="J58" s="42" t="str">
        <f>Personal_Development!J59</f>
        <v xml:space="preserve">C2 </v>
      </c>
      <c r="K58" s="48"/>
      <c r="L58" s="48"/>
      <c r="M58" s="16"/>
    </row>
    <row r="59" spans="2:13" ht="24.95" customHeight="1">
      <c r="B59" s="48">
        <f>Personal_Development!B60</f>
        <v>0</v>
      </c>
      <c r="C59" s="48">
        <f>Personal_Development!C60</f>
        <v>0</v>
      </c>
      <c r="D59" s="14" t="str">
        <f>Personal_Development!D60</f>
        <v>C11467</v>
      </c>
      <c r="E59" s="11" t="str">
        <f>Personal_Development!E60</f>
        <v>MARINA BINTI KAMARUDDIN</v>
      </c>
      <c r="F59" s="12" t="str">
        <f>Personal_Development!F60</f>
        <v>PRODUCTION NO.1 DEPARTMENT</v>
      </c>
      <c r="G59" s="12" t="str">
        <f>Personal_Development!G60</f>
        <v>ASSEMBLY PRODUCTION SECTION (APS)</v>
      </c>
      <c r="H59" s="40" t="str">
        <f>Personal_Development!H60</f>
        <v>SENIOR QC CHECKER</v>
      </c>
      <c r="I59" s="41" t="str">
        <f>Personal_Development!I60</f>
        <v>C2 PROD</v>
      </c>
      <c r="J59" s="42" t="str">
        <f>Personal_Development!J60</f>
        <v xml:space="preserve">C2 </v>
      </c>
      <c r="K59" s="48"/>
      <c r="L59" s="48"/>
      <c r="M59" s="16"/>
    </row>
    <row r="60" spans="2:13" ht="24.95" customHeight="1">
      <c r="B60" s="48">
        <f>Personal_Development!B61</f>
        <v>0</v>
      </c>
      <c r="C60" s="48">
        <f>Personal_Development!C61</f>
        <v>0</v>
      </c>
      <c r="D60" s="14" t="str">
        <f>Personal_Development!D61</f>
        <v>C11489</v>
      </c>
      <c r="E60" s="11" t="str">
        <f>Personal_Development!E61</f>
        <v>NORSHURIA HANUM BINTI MOHD SHUKOR</v>
      </c>
      <c r="F60" s="12" t="str">
        <f>Personal_Development!F61</f>
        <v>PRODUCTION NO.1 DEPARTMENT</v>
      </c>
      <c r="G60" s="12" t="str">
        <f>Personal_Development!G61</f>
        <v>ASSEMBLY PRODUCTION SECTION (APS)</v>
      </c>
      <c r="H60" s="40" t="str">
        <f>Personal_Development!H61</f>
        <v>OPERATOR 1</v>
      </c>
      <c r="I60" s="41" t="str">
        <f>Personal_Development!I61</f>
        <v>C3 PROD</v>
      </c>
      <c r="J60" s="42" t="str">
        <f>Personal_Development!J61</f>
        <v xml:space="preserve">C3 </v>
      </c>
      <c r="K60" s="48"/>
      <c r="L60" s="48"/>
      <c r="M60" s="16"/>
    </row>
    <row r="61" spans="2:13" ht="24.95" customHeight="1">
      <c r="B61" s="48">
        <f>Personal_Development!B62</f>
        <v>0</v>
      </c>
      <c r="C61" s="48">
        <f>Personal_Development!C62</f>
        <v>0</v>
      </c>
      <c r="D61" s="14" t="str">
        <f>Personal_Development!D62</f>
        <v>C11517</v>
      </c>
      <c r="E61" s="11" t="str">
        <f>Personal_Development!E62</f>
        <v>NOR AZMA BINTI MUSTAFA</v>
      </c>
      <c r="F61" s="12" t="str">
        <f>Personal_Development!F62</f>
        <v>FACTORY OPERATIONS DEPARTMENT</v>
      </c>
      <c r="G61" s="12" t="str">
        <f>Personal_Development!G62</f>
        <v>INVENTORY &amp; SYSYTEM CONTROL SECTION (IVS)</v>
      </c>
      <c r="H61" s="40" t="str">
        <f>Personal_Development!H62</f>
        <v>SUPERVISOR</v>
      </c>
      <c r="I61" s="41" t="str">
        <f>Personal_Development!I62</f>
        <v>C1 PROD</v>
      </c>
      <c r="J61" s="42" t="str">
        <f>Personal_Development!J62</f>
        <v xml:space="preserve">C1 </v>
      </c>
      <c r="K61" s="48"/>
      <c r="L61" s="48"/>
      <c r="M61" s="16"/>
    </row>
    <row r="62" spans="2:13" ht="24.95" customHeight="1">
      <c r="B62" s="48">
        <f>Personal_Development!B63</f>
        <v>0</v>
      </c>
      <c r="C62" s="48">
        <f>Personal_Development!C63</f>
        <v>0</v>
      </c>
      <c r="D62" s="14" t="str">
        <f>Personal_Development!D63</f>
        <v>C11526</v>
      </c>
      <c r="E62" s="11" t="str">
        <f>Personal_Development!E63</f>
        <v>NORFAZILAH @ JUINE BT ABDULLAH @ DAPAT</v>
      </c>
      <c r="F62" s="12" t="str">
        <f>Personal_Development!F63</f>
        <v>PRODUCTION NO.1 DEPARTMENT</v>
      </c>
      <c r="G62" s="12" t="str">
        <f>Personal_Development!G63</f>
        <v>ASSEMBLY PRODUCTION SECTION (APS)</v>
      </c>
      <c r="H62" s="40" t="str">
        <f>Personal_Development!H63</f>
        <v>SENIOR QC CHECKER</v>
      </c>
      <c r="I62" s="41" t="str">
        <f>Personal_Development!I63</f>
        <v>C2 PROD</v>
      </c>
      <c r="J62" s="42" t="str">
        <f>Personal_Development!J63</f>
        <v xml:space="preserve">C2 </v>
      </c>
      <c r="K62" s="48"/>
      <c r="L62" s="48"/>
      <c r="M62" s="16"/>
    </row>
    <row r="63" spans="2:13" ht="24.95" customHeight="1">
      <c r="B63" s="48">
        <f>Personal_Development!B64</f>
        <v>0</v>
      </c>
      <c r="C63" s="48">
        <f>Personal_Development!C64</f>
        <v>0</v>
      </c>
      <c r="D63" s="14" t="str">
        <f>Personal_Development!D64</f>
        <v>C11536</v>
      </c>
      <c r="E63" s="11" t="str">
        <f>Personal_Development!E64</f>
        <v>ROSLIZA BINTI JOHARI</v>
      </c>
      <c r="F63" s="12" t="str">
        <f>Personal_Development!F64</f>
        <v>PRODUCTION NO.1 DEPARTMENT</v>
      </c>
      <c r="G63" s="12" t="str">
        <f>Personal_Development!G64</f>
        <v>ASSEMBLY PRODUCTION SECTION (APS)</v>
      </c>
      <c r="H63" s="40" t="str">
        <f>Personal_Development!H64</f>
        <v>SENIOR QC CHECKER</v>
      </c>
      <c r="I63" s="41" t="str">
        <f>Personal_Development!I64</f>
        <v>C2 PROD</v>
      </c>
      <c r="J63" s="42" t="str">
        <f>Personal_Development!J64</f>
        <v xml:space="preserve">C2 </v>
      </c>
      <c r="K63" s="48"/>
      <c r="L63" s="48"/>
      <c r="M63" s="16"/>
    </row>
    <row r="64" spans="2:13" ht="24.95" customHeight="1">
      <c r="B64" s="48">
        <f>Personal_Development!B65</f>
        <v>0</v>
      </c>
      <c r="C64" s="48">
        <f>Personal_Development!C65</f>
        <v>0</v>
      </c>
      <c r="D64" s="14" t="str">
        <f>Personal_Development!D65</f>
        <v>E00191</v>
      </c>
      <c r="E64" s="11" t="str">
        <f>Personal_Development!E65</f>
        <v>SHAHARI JAMIL BIN SAAD</v>
      </c>
      <c r="F64" s="12" t="str">
        <f>Personal_Development!F65</f>
        <v>PRODUCTION NO.1 DEPARTMENT</v>
      </c>
      <c r="G64" s="12" t="str">
        <f>Personal_Development!G65</f>
        <v>ASSEMBLY PRODUCTION SECTION (APS)</v>
      </c>
      <c r="H64" s="40" t="str">
        <f>Personal_Development!H65</f>
        <v>SKILLED OPERATOR</v>
      </c>
      <c r="I64" s="41" t="str">
        <f>Personal_Development!I65</f>
        <v>F7</v>
      </c>
      <c r="J64" s="42" t="str">
        <f>Personal_Development!J65</f>
        <v>F7</v>
      </c>
      <c r="K64" s="48"/>
      <c r="L64" s="48"/>
      <c r="M64" s="16"/>
    </row>
    <row r="65" spans="2:13" ht="24.95" customHeight="1">
      <c r="B65" s="48">
        <f>Personal_Development!B66</f>
        <v>0</v>
      </c>
      <c r="C65" s="48">
        <f>Personal_Development!C66</f>
        <v>0</v>
      </c>
      <c r="D65" s="14" t="str">
        <f>Personal_Development!D66</f>
        <v>C11589</v>
      </c>
      <c r="E65" s="11" t="str">
        <f>Personal_Development!E66</f>
        <v>SYARIL AMRI ERREMY BIN SAWAL</v>
      </c>
      <c r="F65" s="12" t="str">
        <f>Personal_Development!F66</f>
        <v>QUALITY ASSURANCE DEPARTMENT</v>
      </c>
      <c r="G65" s="12" t="str">
        <f>Personal_Development!G66</f>
        <v>QUALITY ASSURANCE SECTION (QAS)</v>
      </c>
      <c r="H65" s="40" t="str">
        <f>Personal_Development!H66</f>
        <v>SUPERVISOR</v>
      </c>
      <c r="I65" s="41" t="str">
        <f>Personal_Development!I66</f>
        <v>C1 PROD</v>
      </c>
      <c r="J65" s="42" t="str">
        <f>Personal_Development!J66</f>
        <v xml:space="preserve">C1 </v>
      </c>
      <c r="K65" s="48"/>
      <c r="L65" s="48"/>
      <c r="M65" s="16"/>
    </row>
    <row r="66" spans="2:13" ht="24.95" customHeight="1">
      <c r="B66" s="48">
        <f>Personal_Development!B67</f>
        <v>0</v>
      </c>
      <c r="C66" s="48">
        <f>Personal_Development!C67</f>
        <v>0</v>
      </c>
      <c r="D66" s="14" t="str">
        <f>Personal_Development!D67</f>
        <v>C11612</v>
      </c>
      <c r="E66" s="11" t="str">
        <f>Personal_Development!E67</f>
        <v>NURHAFIZAH BINTI MD SHAMSHUDIN</v>
      </c>
      <c r="F66" s="12" t="str">
        <f>Personal_Development!F67</f>
        <v>PRODUCTION NO.1 DEPARTMENT</v>
      </c>
      <c r="G66" s="12" t="str">
        <f>Personal_Development!G67</f>
        <v>ASSEMBLY PRODUCTION SECTION (APS)</v>
      </c>
      <c r="H66" s="40" t="str">
        <f>Personal_Development!H67</f>
        <v>SUPERVISOR</v>
      </c>
      <c r="I66" s="41" t="str">
        <f>Personal_Development!I67</f>
        <v>C1 PROD</v>
      </c>
      <c r="J66" s="42" t="str">
        <f>Personal_Development!J67</f>
        <v xml:space="preserve">C1 </v>
      </c>
      <c r="K66" s="48"/>
      <c r="L66" s="48"/>
      <c r="M66" s="16"/>
    </row>
    <row r="67" spans="2:13" ht="24.95" customHeight="1">
      <c r="B67" s="48" t="str">
        <f>Personal_Development!B68</f>
        <v>R</v>
      </c>
      <c r="C67" s="48">
        <f>Personal_Development!C68</f>
        <v>0</v>
      </c>
      <c r="D67" s="14" t="str">
        <f>Personal_Development!D68</f>
        <v>C11636</v>
      </c>
      <c r="E67" s="11" t="str">
        <f>Personal_Development!E68</f>
        <v>AZLIA BINTI NORLY</v>
      </c>
      <c r="F67" s="12" t="str">
        <f>Personal_Development!F68</f>
        <v>PRODUCTION NO.1 DEPARTMENT</v>
      </c>
      <c r="G67" s="12" t="str">
        <f>Personal_Development!G68</f>
        <v>ASSEMBLY PRODUCTION SECTION (APS)</v>
      </c>
      <c r="H67" s="40" t="str">
        <f>Personal_Development!H68</f>
        <v>OPERATOR 2</v>
      </c>
      <c r="I67" s="41" t="str">
        <f>Personal_Development!I68</f>
        <v>C4 PROD</v>
      </c>
      <c r="J67" s="42" t="str">
        <f>Personal_Development!J68</f>
        <v xml:space="preserve">C4 </v>
      </c>
      <c r="K67" s="48"/>
      <c r="L67" s="48"/>
      <c r="M67" s="16"/>
    </row>
    <row r="68" spans="2:13" ht="24.95" customHeight="1">
      <c r="B68" s="48">
        <f>Personal_Development!B69</f>
        <v>0</v>
      </c>
      <c r="C68" s="48">
        <f>Personal_Development!C69</f>
        <v>0</v>
      </c>
      <c r="D68" s="14" t="str">
        <f>Personal_Development!D69</f>
        <v>C11665</v>
      </c>
      <c r="E68" s="11" t="str">
        <f>Personal_Development!E69</f>
        <v>ZAIKIAH BINTI ZAINAL</v>
      </c>
      <c r="F68" s="12" t="str">
        <f>Personal_Development!F69</f>
        <v>FACTORY OPERATIONS DEPARTMENT</v>
      </c>
      <c r="G68" s="12" t="str">
        <f>Personal_Development!G69</f>
        <v>INVENTORY &amp; SYSYTEM CONTROL SECTION (IVS)</v>
      </c>
      <c r="H68" s="40" t="str">
        <f>Personal_Development!H69</f>
        <v>ASSISTANT</v>
      </c>
      <c r="I68" s="41" t="str">
        <f>Personal_Development!I69</f>
        <v>C1 OFFICE</v>
      </c>
      <c r="J68" s="42" t="str">
        <f>Personal_Development!J69</f>
        <v xml:space="preserve">C1 </v>
      </c>
      <c r="K68" s="48"/>
      <c r="L68" s="48"/>
      <c r="M68" s="16"/>
    </row>
    <row r="69" spans="2:13" ht="24.95" customHeight="1">
      <c r="B69" s="48">
        <f>Personal_Development!B70</f>
        <v>0</v>
      </c>
      <c r="C69" s="48">
        <f>Personal_Development!C70</f>
        <v>0</v>
      </c>
      <c r="D69" s="14" t="str">
        <f>Personal_Development!D70</f>
        <v>C11680</v>
      </c>
      <c r="E69" s="11" t="str">
        <f>Personal_Development!E70</f>
        <v>SITI NORZILA BINTI CHE ALI</v>
      </c>
      <c r="F69" s="12" t="str">
        <f>Personal_Development!F70</f>
        <v>PRODUCTION NO.1 DEPARTMENT</v>
      </c>
      <c r="G69" s="12" t="str">
        <f>Personal_Development!G70</f>
        <v>ASSEMBLY PRODUCTION SECTION (APS)</v>
      </c>
      <c r="H69" s="40" t="str">
        <f>Personal_Development!H70</f>
        <v>SUPERVISOR</v>
      </c>
      <c r="I69" s="41" t="str">
        <f>Personal_Development!I70</f>
        <v>C1 PROD</v>
      </c>
      <c r="J69" s="42" t="str">
        <f>Personal_Development!J70</f>
        <v xml:space="preserve">C1 </v>
      </c>
      <c r="K69" s="48"/>
      <c r="L69" s="48"/>
      <c r="M69" s="16"/>
    </row>
    <row r="70" spans="2:13" ht="24.95" customHeight="1">
      <c r="B70" s="48">
        <f>Personal_Development!B71</f>
        <v>0</v>
      </c>
      <c r="C70" s="48">
        <f>Personal_Development!C71</f>
        <v>0</v>
      </c>
      <c r="D70" s="14" t="str">
        <f>Personal_Development!D71</f>
        <v>C11744</v>
      </c>
      <c r="E70" s="11" t="str">
        <f>Personal_Development!E71</f>
        <v>THULASY AMMA A/P PANDIAN</v>
      </c>
      <c r="F70" s="12" t="str">
        <f>Personal_Development!F71</f>
        <v>PRODUCTION NO.1 DEPARTMENT</v>
      </c>
      <c r="G70" s="12" t="str">
        <f>Personal_Development!G71</f>
        <v>ASSEMBLY PRODUCTION SECTION (APS)</v>
      </c>
      <c r="H70" s="40" t="str">
        <f>Personal_Development!H71</f>
        <v>SENIOR QC CHECKER</v>
      </c>
      <c r="I70" s="41" t="str">
        <f>Personal_Development!I71</f>
        <v>C2 PROD</v>
      </c>
      <c r="J70" s="42" t="str">
        <f>Personal_Development!J71</f>
        <v xml:space="preserve">C2 </v>
      </c>
      <c r="K70" s="48"/>
      <c r="L70" s="48"/>
      <c r="M70" s="16"/>
    </row>
    <row r="71" spans="2:13" ht="24.95" customHeight="1">
      <c r="B71" s="48">
        <f>Personal_Development!B72</f>
        <v>0</v>
      </c>
      <c r="C71" s="48">
        <f>Personal_Development!C72</f>
        <v>0</v>
      </c>
      <c r="D71" s="14" t="str">
        <f>Personal_Development!D72</f>
        <v>C11782</v>
      </c>
      <c r="E71" s="11" t="str">
        <f>Personal_Development!E72</f>
        <v>SHAIFUL BIN ABU BAKAR</v>
      </c>
      <c r="F71" s="12" t="str">
        <f>Personal_Development!F72</f>
        <v>FACTORY OPERATIONS DEPARTMENT</v>
      </c>
      <c r="G71" s="12" t="str">
        <f>Personal_Development!G72</f>
        <v>INVENTORY &amp; SYSYTEM CONTROL SECTION (IVS)</v>
      </c>
      <c r="H71" s="40" t="str">
        <f>Personal_Development!H72</f>
        <v>SENIOR STOREKEEPER</v>
      </c>
      <c r="I71" s="41" t="str">
        <f>Personal_Development!I72</f>
        <v>C2 PROD</v>
      </c>
      <c r="J71" s="42" t="str">
        <f>Personal_Development!J72</f>
        <v xml:space="preserve">C2 </v>
      </c>
      <c r="K71" s="48"/>
      <c r="L71" s="48"/>
      <c r="M71" s="16"/>
    </row>
    <row r="72" spans="2:13" ht="24.95" customHeight="1">
      <c r="B72" s="48">
        <f>Personal_Development!B73</f>
        <v>0</v>
      </c>
      <c r="C72" s="48">
        <f>Personal_Development!C73</f>
        <v>0</v>
      </c>
      <c r="D72" s="14" t="str">
        <f>Personal_Development!D73</f>
        <v>C11802</v>
      </c>
      <c r="E72" s="11" t="str">
        <f>Personal_Development!E73</f>
        <v>PAIZUL BIN ABDUL LATIF</v>
      </c>
      <c r="F72" s="12" t="str">
        <f>Personal_Development!F73</f>
        <v>PRODUCTION NO.1 DEPARTMENT</v>
      </c>
      <c r="G72" s="12" t="str">
        <f>Personal_Development!G73</f>
        <v>ASSEMBLY PRODUCTION SECTION (APS)</v>
      </c>
      <c r="H72" s="40" t="str">
        <f>Personal_Development!H73</f>
        <v>SUPERVISOR</v>
      </c>
      <c r="I72" s="41" t="str">
        <f>Personal_Development!I73</f>
        <v>C1 PROD</v>
      </c>
      <c r="J72" s="42" t="str">
        <f>Personal_Development!J73</f>
        <v xml:space="preserve">C1 </v>
      </c>
      <c r="K72" s="48"/>
      <c r="L72" s="48"/>
      <c r="M72" s="16"/>
    </row>
    <row r="73" spans="2:13" ht="24.95" customHeight="1">
      <c r="B73" s="48">
        <f>Personal_Development!B74</f>
        <v>0</v>
      </c>
      <c r="C73" s="48">
        <f>Personal_Development!C74</f>
        <v>0</v>
      </c>
      <c r="D73" s="14" t="str">
        <f>Personal_Development!D74</f>
        <v>C11813</v>
      </c>
      <c r="E73" s="11" t="str">
        <f>Personal_Development!E74</f>
        <v>SARIFAH HASLINDA BINTI KULAM HASSAN</v>
      </c>
      <c r="F73" s="12" t="str">
        <f>Personal_Development!F74</f>
        <v>PRODUCTION NO.1 DEPARTMENT</v>
      </c>
      <c r="G73" s="12" t="str">
        <f>Personal_Development!G74</f>
        <v>ASSEMBLY PRODUCTION SECTION (APS)</v>
      </c>
      <c r="H73" s="40" t="str">
        <f>Personal_Development!H74</f>
        <v>SENIOR QC CHECKER</v>
      </c>
      <c r="I73" s="41" t="str">
        <f>Personal_Development!I74</f>
        <v>C2 PROD</v>
      </c>
      <c r="J73" s="42" t="str">
        <f>Personal_Development!J74</f>
        <v xml:space="preserve">C2 </v>
      </c>
      <c r="K73" s="48"/>
      <c r="L73" s="48"/>
      <c r="M73" s="16"/>
    </row>
    <row r="74" spans="2:13" ht="24.95" customHeight="1">
      <c r="B74" s="48">
        <f>Personal_Development!B75</f>
        <v>0</v>
      </c>
      <c r="C74" s="48">
        <f>Personal_Development!C75</f>
        <v>0</v>
      </c>
      <c r="D74" s="14" t="str">
        <f>Personal_Development!D75</f>
        <v>C11824</v>
      </c>
      <c r="E74" s="11" t="str">
        <f>Personal_Development!E75</f>
        <v>NOOR SUHAIDDA BINTI MAT NOH</v>
      </c>
      <c r="F74" s="12" t="str">
        <f>Personal_Development!F75</f>
        <v>PRODUCTION NO.1 DEPARTMENT</v>
      </c>
      <c r="G74" s="12" t="str">
        <f>Personal_Development!G75</f>
        <v>ASSEMBLY PRODUCTION SECTION (APS)</v>
      </c>
      <c r="H74" s="40" t="str">
        <f>Personal_Development!H75</f>
        <v>SENIOR QC CHECKER</v>
      </c>
      <c r="I74" s="41" t="str">
        <f>Personal_Development!I75</f>
        <v>C2 PROD</v>
      </c>
      <c r="J74" s="42" t="str">
        <f>Personal_Development!J75</f>
        <v xml:space="preserve">C2 </v>
      </c>
      <c r="K74" s="48"/>
      <c r="L74" s="48"/>
      <c r="M74" s="16"/>
    </row>
    <row r="75" spans="2:13" ht="24.95" customHeight="1">
      <c r="B75" s="48">
        <f>Personal_Development!B76</f>
        <v>0</v>
      </c>
      <c r="C75" s="48">
        <f>Personal_Development!C76</f>
        <v>0</v>
      </c>
      <c r="D75" s="14" t="str">
        <f>Personal_Development!D76</f>
        <v>C11838</v>
      </c>
      <c r="E75" s="11" t="str">
        <f>Personal_Development!E76</f>
        <v>ASIAH BINTI SULAIMAN</v>
      </c>
      <c r="F75" s="12" t="str">
        <f>Personal_Development!F76</f>
        <v>PRODUCTION NO.1 DEPARTMENT</v>
      </c>
      <c r="G75" s="12" t="str">
        <f>Personal_Development!G76</f>
        <v>ASSEMBLY PRODUCTION SECTION (APS)</v>
      </c>
      <c r="H75" s="40" t="str">
        <f>Personal_Development!H76</f>
        <v>OPERATOR 1</v>
      </c>
      <c r="I75" s="41" t="str">
        <f>Personal_Development!I76</f>
        <v>C3 PROD</v>
      </c>
      <c r="J75" s="42" t="str">
        <f>Personal_Development!J76</f>
        <v xml:space="preserve">C3 </v>
      </c>
      <c r="K75" s="48"/>
      <c r="L75" s="48"/>
      <c r="M75" s="16"/>
    </row>
    <row r="76" spans="2:13" ht="24.95" customHeight="1">
      <c r="B76" s="48">
        <f>Personal_Development!B77</f>
        <v>0</v>
      </c>
      <c r="C76" s="48">
        <f>Personal_Development!C77</f>
        <v>0</v>
      </c>
      <c r="D76" s="14" t="str">
        <f>Personal_Development!D77</f>
        <v>C11853</v>
      </c>
      <c r="E76" s="11" t="str">
        <f>Personal_Development!E77</f>
        <v>HASLINI BINTI HUSIN</v>
      </c>
      <c r="F76" s="12" t="str">
        <f>Personal_Development!F77</f>
        <v>FACTORY OPERATIONS DEPARTMENT</v>
      </c>
      <c r="G76" s="12" t="str">
        <f>Personal_Development!G77</f>
        <v>INVENTORY &amp; SYSYTEM CONTROL SECTION (IVS)</v>
      </c>
      <c r="H76" s="40" t="str">
        <f>Personal_Development!H77</f>
        <v>ASSISTANT</v>
      </c>
      <c r="I76" s="41" t="str">
        <f>Personal_Development!I77</f>
        <v>C1 OFFICE</v>
      </c>
      <c r="J76" s="42" t="str">
        <f>Personal_Development!J77</f>
        <v xml:space="preserve">C1 </v>
      </c>
      <c r="K76" s="48"/>
      <c r="L76" s="48"/>
      <c r="M76" s="16"/>
    </row>
    <row r="77" spans="2:13" ht="24.95" customHeight="1">
      <c r="B77" s="48">
        <f>Personal_Development!B78</f>
        <v>0</v>
      </c>
      <c r="C77" s="48">
        <f>Personal_Development!C78</f>
        <v>0</v>
      </c>
      <c r="D77" s="14" t="str">
        <f>Personal_Development!D78</f>
        <v>C11862</v>
      </c>
      <c r="E77" s="11" t="str">
        <f>Personal_Development!E78</f>
        <v>VIRAMA A/P SEVAM</v>
      </c>
      <c r="F77" s="12" t="str">
        <f>Personal_Development!F78</f>
        <v>PRODUCTION NO.1 DEPARTMENT</v>
      </c>
      <c r="G77" s="12" t="str">
        <f>Personal_Development!G78</f>
        <v>ASSEMBLY PRODUCTION SECTION (APS)</v>
      </c>
      <c r="H77" s="40" t="str">
        <f>Personal_Development!H78</f>
        <v>SENIOR QC CHECKER</v>
      </c>
      <c r="I77" s="41" t="str">
        <f>Personal_Development!I78</f>
        <v>C2 PROD</v>
      </c>
      <c r="J77" s="42" t="str">
        <f>Personal_Development!J78</f>
        <v xml:space="preserve">C2 </v>
      </c>
      <c r="K77" s="48"/>
      <c r="L77" s="48"/>
      <c r="M77" s="16"/>
    </row>
    <row r="78" spans="2:13" ht="24.95" customHeight="1">
      <c r="B78" s="48">
        <f>Personal_Development!B79</f>
        <v>0</v>
      </c>
      <c r="C78" s="48">
        <f>Personal_Development!C79</f>
        <v>0</v>
      </c>
      <c r="D78" s="14" t="str">
        <f>Personal_Development!D79</f>
        <v>C11863</v>
      </c>
      <c r="E78" s="11" t="str">
        <f>Personal_Development!E79</f>
        <v>ZURINA BINTI ABDUL KARIM</v>
      </c>
      <c r="F78" s="12" t="str">
        <f>Personal_Development!F79</f>
        <v>PRODUCTION NO.1 DEPARTMENT</v>
      </c>
      <c r="G78" s="12" t="str">
        <f>Personal_Development!G79</f>
        <v>ASSEMBLY PRODUCTION SECTION (APS)</v>
      </c>
      <c r="H78" s="40" t="str">
        <f>Personal_Development!H79</f>
        <v>SENIOR QC CHECKER</v>
      </c>
      <c r="I78" s="41" t="str">
        <f>Personal_Development!I79</f>
        <v>C2 PROD</v>
      </c>
      <c r="J78" s="42" t="str">
        <f>Personal_Development!J79</f>
        <v xml:space="preserve">C2 </v>
      </c>
      <c r="K78" s="48"/>
      <c r="L78" s="48"/>
      <c r="M78" s="16"/>
    </row>
    <row r="79" spans="2:13" ht="24.95" customHeight="1">
      <c r="B79" s="48">
        <f>Personal_Development!B80</f>
        <v>0</v>
      </c>
      <c r="C79" s="48">
        <f>Personal_Development!C80</f>
        <v>0</v>
      </c>
      <c r="D79" s="14" t="str">
        <f>Personal_Development!D80</f>
        <v>C11871</v>
      </c>
      <c r="E79" s="11" t="str">
        <f>Personal_Development!E80</f>
        <v>JAAFAR SHAH BIN BAHARUDIN</v>
      </c>
      <c r="F79" s="12" t="str">
        <f>Personal_Development!F80</f>
        <v>PRODUCTION NO.2 DEPARTMENT</v>
      </c>
      <c r="G79" s="12" t="str">
        <f>Personal_Development!G80</f>
        <v>MOLDING PRODUCTION SECTION (MPS)</v>
      </c>
      <c r="H79" s="40" t="str">
        <f>Personal_Development!H80</f>
        <v>OPERATOR 1</v>
      </c>
      <c r="I79" s="41" t="str">
        <f>Personal_Development!I80</f>
        <v>C3 PROD</v>
      </c>
      <c r="J79" s="42" t="str">
        <f>Personal_Development!J80</f>
        <v xml:space="preserve">C3 </v>
      </c>
      <c r="K79" s="48"/>
      <c r="L79" s="48"/>
      <c r="M79" s="16"/>
    </row>
    <row r="80" spans="2:13" ht="24.95" customHeight="1">
      <c r="B80" s="48">
        <f>Personal_Development!B81</f>
        <v>0</v>
      </c>
      <c r="C80" s="48">
        <f>Personal_Development!C81</f>
        <v>0</v>
      </c>
      <c r="D80" s="14" t="str">
        <f>Personal_Development!D81</f>
        <v>C11875</v>
      </c>
      <c r="E80" s="11" t="str">
        <f>Personal_Development!E81</f>
        <v>FATIMAH BINTI ABD WAHAB</v>
      </c>
      <c r="F80" s="12" t="str">
        <f>Personal_Development!F81</f>
        <v>PRODUCTION NO.1 DEPARTMENT</v>
      </c>
      <c r="G80" s="12" t="str">
        <f>Personal_Development!G81</f>
        <v>ASSEMBLY PRODUCTION SECTION (APS)</v>
      </c>
      <c r="H80" s="40" t="str">
        <f>Personal_Development!H81</f>
        <v>SENIOR QC CHECKER</v>
      </c>
      <c r="I80" s="41" t="str">
        <f>Personal_Development!I81</f>
        <v>C2 PROD</v>
      </c>
      <c r="J80" s="42" t="str">
        <f>Personal_Development!J81</f>
        <v xml:space="preserve">C2 </v>
      </c>
      <c r="K80" s="48"/>
      <c r="L80" s="48"/>
      <c r="M80" s="16"/>
    </row>
    <row r="81" spans="2:13" ht="24.95" customHeight="1">
      <c r="B81" s="48">
        <f>Personal_Development!B82</f>
        <v>0</v>
      </c>
      <c r="C81" s="48">
        <f>Personal_Development!C82</f>
        <v>0</v>
      </c>
      <c r="D81" s="14" t="str">
        <f>Personal_Development!D82</f>
        <v>C11885</v>
      </c>
      <c r="E81" s="11" t="str">
        <f>Personal_Development!E82</f>
        <v>NURMAZURA BINTI MUHAMMAD NUR</v>
      </c>
      <c r="F81" s="12" t="str">
        <f>Personal_Development!F82</f>
        <v>PRODUCTION NO.1 DEPARTMENT</v>
      </c>
      <c r="G81" s="12" t="str">
        <f>Personal_Development!G82</f>
        <v>ASSEMBLY PRODUCTION SECTION (APS)</v>
      </c>
      <c r="H81" s="40" t="str">
        <f>Personal_Development!H82</f>
        <v>OPERATOR 1</v>
      </c>
      <c r="I81" s="41" t="str">
        <f>Personal_Development!I82</f>
        <v>C3 PROD</v>
      </c>
      <c r="J81" s="42" t="str">
        <f>Personal_Development!J82</f>
        <v xml:space="preserve">C3 </v>
      </c>
      <c r="K81" s="48"/>
      <c r="L81" s="48"/>
      <c r="M81" s="16"/>
    </row>
    <row r="82" spans="2:13" ht="24.95" customHeight="1">
      <c r="B82" s="48">
        <f>Personal_Development!B83</f>
        <v>0</v>
      </c>
      <c r="C82" s="48">
        <f>Personal_Development!C83</f>
        <v>0</v>
      </c>
      <c r="D82" s="14" t="str">
        <f>Personal_Development!D83</f>
        <v>C11908</v>
      </c>
      <c r="E82" s="11" t="str">
        <f>Personal_Development!E83</f>
        <v>RAMELI BIN SULAIMAN</v>
      </c>
      <c r="F82" s="12" t="str">
        <f>Personal_Development!F83</f>
        <v>GENERAL AFFAIRS DEPARTMENT</v>
      </c>
      <c r="G82" s="12" t="str">
        <f>Personal_Development!G83</f>
        <v>SAFETY &amp; ENVIRONMENT SECTION (SES)</v>
      </c>
      <c r="H82" s="40" t="str">
        <f>Personal_Development!H83</f>
        <v>SUPERVISOR</v>
      </c>
      <c r="I82" s="41" t="str">
        <f>Personal_Development!I83</f>
        <v>C1 PROD</v>
      </c>
      <c r="J82" s="42" t="str">
        <f>Personal_Development!J83</f>
        <v xml:space="preserve">C1 </v>
      </c>
      <c r="K82" s="48"/>
      <c r="L82" s="48"/>
      <c r="M82" s="16"/>
    </row>
    <row r="83" spans="2:13" ht="24.95" customHeight="1">
      <c r="B83" s="48">
        <f>Personal_Development!B84</f>
        <v>0</v>
      </c>
      <c r="C83" s="48">
        <f>Personal_Development!C84</f>
        <v>0</v>
      </c>
      <c r="D83" s="14" t="str">
        <f>Personal_Development!D84</f>
        <v>C11914</v>
      </c>
      <c r="E83" s="11" t="str">
        <f>Personal_Development!E84</f>
        <v>MOHD FAUZAN BIN SAIFUDDIN</v>
      </c>
      <c r="F83" s="12" t="str">
        <f>Personal_Development!F84</f>
        <v>FACTORY OPERATIONS DEPARTMENT</v>
      </c>
      <c r="G83" s="12" t="str">
        <f>Personal_Development!G84</f>
        <v>INVENTORY &amp; SYSYTEM CONTROL SECTION (IVS)</v>
      </c>
      <c r="H83" s="40" t="str">
        <f>Personal_Development!H84</f>
        <v>SUPERVISOR</v>
      </c>
      <c r="I83" s="41" t="str">
        <f>Personal_Development!I84</f>
        <v>C1 PROD</v>
      </c>
      <c r="J83" s="42" t="str">
        <f>Personal_Development!J84</f>
        <v xml:space="preserve">C1 </v>
      </c>
      <c r="K83" s="48"/>
      <c r="L83" s="48"/>
      <c r="M83" s="16"/>
    </row>
    <row r="84" spans="2:13" ht="24.95" customHeight="1">
      <c r="B84" s="48">
        <f>Personal_Development!B85</f>
        <v>0</v>
      </c>
      <c r="C84" s="48">
        <f>Personal_Development!C85</f>
        <v>0</v>
      </c>
      <c r="D84" s="14" t="str">
        <f>Personal_Development!D85</f>
        <v>C11935</v>
      </c>
      <c r="E84" s="11" t="str">
        <f>Personal_Development!E85</f>
        <v>MOHD ANUAR BIN SULAIMAN</v>
      </c>
      <c r="F84" s="12" t="str">
        <f>Personal_Development!F85</f>
        <v>FACTORY OPERATIONS DEPARTMENT</v>
      </c>
      <c r="G84" s="12" t="str">
        <f>Personal_Development!G85</f>
        <v>INVENTORY &amp; SYSYTEM CONTROL SECTION (IVS)</v>
      </c>
      <c r="H84" s="40" t="str">
        <f>Personal_Development!H85</f>
        <v>SUPERVISOR</v>
      </c>
      <c r="I84" s="41" t="str">
        <f>Personal_Development!I85</f>
        <v>C1 PROD</v>
      </c>
      <c r="J84" s="42" t="str">
        <f>Personal_Development!J85</f>
        <v xml:space="preserve">C1 </v>
      </c>
      <c r="K84" s="48"/>
      <c r="L84" s="48"/>
      <c r="M84" s="16"/>
    </row>
    <row r="85" spans="2:13" ht="24.95" customHeight="1">
      <c r="B85" s="48">
        <f>Personal_Development!B86</f>
        <v>0</v>
      </c>
      <c r="C85" s="48">
        <f>Personal_Development!C86</f>
        <v>0</v>
      </c>
      <c r="D85" s="14" t="str">
        <f>Personal_Development!D86</f>
        <v>C11939</v>
      </c>
      <c r="E85" s="11" t="str">
        <f>Personal_Development!E86</f>
        <v>UMI HANI BINTI ABU SAMAH</v>
      </c>
      <c r="F85" s="12" t="str">
        <f>Personal_Development!F86</f>
        <v>FACTORY OPERATIONS DEPARTMENT</v>
      </c>
      <c r="G85" s="12" t="str">
        <f>Personal_Development!G86</f>
        <v>INVENTORY &amp; SYSYTEM CONTROL SECTION (IVS)</v>
      </c>
      <c r="H85" s="40" t="str">
        <f>Personal_Development!H86</f>
        <v>SENIOR STOREKEEPER</v>
      </c>
      <c r="I85" s="41" t="str">
        <f>Personal_Development!I86</f>
        <v>C2 PROD</v>
      </c>
      <c r="J85" s="42" t="str">
        <f>Personal_Development!J86</f>
        <v xml:space="preserve">C2 </v>
      </c>
      <c r="K85" s="48"/>
      <c r="L85" s="48"/>
      <c r="M85" s="16"/>
    </row>
    <row r="86" spans="2:13" ht="24.95" customHeight="1">
      <c r="B86" s="48">
        <f>Personal_Development!B87</f>
        <v>0</v>
      </c>
      <c r="C86" s="48">
        <f>Personal_Development!C87</f>
        <v>0</v>
      </c>
      <c r="D86" s="14" t="str">
        <f>Personal_Development!D87</f>
        <v>C11942</v>
      </c>
      <c r="E86" s="11" t="str">
        <f>Personal_Development!E87</f>
        <v>MUHAMADSAH BIN MOKHTAR</v>
      </c>
      <c r="F86" s="12" t="str">
        <f>Personal_Development!F87</f>
        <v>PRODUCTION NO.2 DEPARTMENT</v>
      </c>
      <c r="G86" s="12" t="str">
        <f>Personal_Development!G87</f>
        <v>MOLDING PRODUCTION SECTION (MPS)</v>
      </c>
      <c r="H86" s="40" t="str">
        <f>Personal_Development!H87</f>
        <v>SENIOR QC CHECKER</v>
      </c>
      <c r="I86" s="41" t="str">
        <f>Personal_Development!I87</f>
        <v>C2 PROD</v>
      </c>
      <c r="J86" s="42" t="str">
        <f>Personal_Development!J87</f>
        <v xml:space="preserve">C2 </v>
      </c>
      <c r="K86" s="48"/>
      <c r="L86" s="48"/>
      <c r="M86" s="16"/>
    </row>
    <row r="87" spans="2:13" ht="24.95" customHeight="1">
      <c r="B87" s="48">
        <f>Personal_Development!B88</f>
        <v>0</v>
      </c>
      <c r="C87" s="48">
        <f>Personal_Development!C88</f>
        <v>0</v>
      </c>
      <c r="D87" s="14" t="str">
        <f>Personal_Development!D88</f>
        <v>C11944</v>
      </c>
      <c r="E87" s="11" t="str">
        <f>Personal_Development!E88</f>
        <v>SHAH FARID BIN ATAN</v>
      </c>
      <c r="F87" s="12" t="str">
        <f>Personal_Development!F88</f>
        <v>PRODUCTION NO.2 DEPARTMENT</v>
      </c>
      <c r="G87" s="12" t="str">
        <f>Personal_Development!G88</f>
        <v>MOLDING ENGINEERING SECTION (MES)</v>
      </c>
      <c r="H87" s="40" t="str">
        <f>Personal_Development!H88</f>
        <v>SENIOR TECHNICIAN</v>
      </c>
      <c r="I87" s="41" t="str">
        <f>Personal_Development!I88</f>
        <v>C1 PROD</v>
      </c>
      <c r="J87" s="42" t="str">
        <f>Personal_Development!J88</f>
        <v xml:space="preserve">C1 </v>
      </c>
      <c r="K87" s="48"/>
      <c r="L87" s="48"/>
      <c r="M87" s="16"/>
    </row>
    <row r="88" spans="2:13" ht="24.95" customHeight="1">
      <c r="B88" s="48">
        <f>Personal_Development!B89</f>
        <v>0</v>
      </c>
      <c r="C88" s="48">
        <f>Personal_Development!C89</f>
        <v>0</v>
      </c>
      <c r="D88" s="14" t="str">
        <f>Personal_Development!D89</f>
        <v>C11993</v>
      </c>
      <c r="E88" s="11" t="str">
        <f>Personal_Development!E89</f>
        <v>RIZALMAN BIN MELALI</v>
      </c>
      <c r="F88" s="12" t="str">
        <f>Personal_Development!F89</f>
        <v>FACTORY OPERATIONS DEPARTMENT</v>
      </c>
      <c r="G88" s="12" t="str">
        <f>Personal_Development!G89</f>
        <v>INVENTORY &amp; SYSYTEM CONTROL SECTION (IVS)</v>
      </c>
      <c r="H88" s="40" t="str">
        <f>Personal_Development!H89</f>
        <v>STOREKEEPER</v>
      </c>
      <c r="I88" s="41" t="str">
        <f>Personal_Development!I89</f>
        <v>C3 PROD</v>
      </c>
      <c r="J88" s="42" t="str">
        <f>Personal_Development!J89</f>
        <v xml:space="preserve">C3 </v>
      </c>
      <c r="K88" s="48"/>
      <c r="L88" s="48"/>
      <c r="M88" s="16"/>
    </row>
    <row r="89" spans="2:13" ht="24.95" customHeight="1">
      <c r="B89" s="48">
        <f>Personal_Development!B90</f>
        <v>0</v>
      </c>
      <c r="C89" s="48">
        <f>Personal_Development!C90</f>
        <v>0</v>
      </c>
      <c r="D89" s="14" t="str">
        <f>Personal_Development!D90</f>
        <v>C11996</v>
      </c>
      <c r="E89" s="11" t="str">
        <f>Personal_Development!E90</f>
        <v>NAJIP BIN ROSLI</v>
      </c>
      <c r="F89" s="12" t="str">
        <f>Personal_Development!F90</f>
        <v>FACTORY OPERATIONS DEPARTMENT</v>
      </c>
      <c r="G89" s="12" t="str">
        <f>Personal_Development!G90</f>
        <v>INVENTORY &amp; SYSYTEM CONTROL SECTION (IVS)</v>
      </c>
      <c r="H89" s="40" t="str">
        <f>Personal_Development!H90</f>
        <v>SENIOR STOREKEEPER</v>
      </c>
      <c r="I89" s="41" t="str">
        <f>Personal_Development!I90</f>
        <v>C2 PROD</v>
      </c>
      <c r="J89" s="42" t="str">
        <f>Personal_Development!J90</f>
        <v xml:space="preserve">C2 </v>
      </c>
      <c r="K89" s="48">
        <v>1</v>
      </c>
      <c r="L89" s="48"/>
      <c r="M89" s="16"/>
    </row>
    <row r="90" spans="2:13" ht="24.95" customHeight="1">
      <c r="B90" s="48">
        <f>Personal_Development!B91</f>
        <v>0</v>
      </c>
      <c r="C90" s="48">
        <f>Personal_Development!C91</f>
        <v>0</v>
      </c>
      <c r="D90" s="14" t="str">
        <f>Personal_Development!D91</f>
        <v>C12009</v>
      </c>
      <c r="E90" s="11" t="str">
        <f>Personal_Development!E91</f>
        <v>KAMARUDDIN BIN KADIR</v>
      </c>
      <c r="F90" s="12" t="str">
        <f>Personal_Development!F91</f>
        <v>GENERAL AFFAIRS DEPARTMENT</v>
      </c>
      <c r="G90" s="12" t="str">
        <f>Personal_Development!G91</f>
        <v>SAFETY &amp; ENVIRONMENT SECTION (SES)</v>
      </c>
      <c r="H90" s="40" t="str">
        <f>Personal_Development!H91</f>
        <v>LINE LEADER</v>
      </c>
      <c r="I90" s="41" t="str">
        <f>Personal_Development!I91</f>
        <v>C2 PROD</v>
      </c>
      <c r="J90" s="42" t="str">
        <f>Personal_Development!J91</f>
        <v xml:space="preserve">C2 </v>
      </c>
      <c r="K90" s="48"/>
      <c r="L90" s="48"/>
      <c r="M90" s="16"/>
    </row>
    <row r="91" spans="2:13" ht="24.95" customHeight="1">
      <c r="B91" s="48" t="str">
        <f>Personal_Development!B92</f>
        <v>R</v>
      </c>
      <c r="C91" s="48">
        <f>Personal_Development!C92</f>
        <v>0</v>
      </c>
      <c r="D91" s="14" t="str">
        <f>Personal_Development!D92</f>
        <v>C12011</v>
      </c>
      <c r="E91" s="11" t="str">
        <f>Personal_Development!E92</f>
        <v>MOHD AZLAN BIN ABDUL MANAP</v>
      </c>
      <c r="F91" s="12" t="str">
        <f>Personal_Development!F92</f>
        <v>PRODUCTION NO.2 DEPARTMENT</v>
      </c>
      <c r="G91" s="12" t="str">
        <f>Personal_Development!G92</f>
        <v>MOLDING PRODUCTION SECTION (MPS)</v>
      </c>
      <c r="H91" s="40" t="str">
        <f>Personal_Development!H92</f>
        <v>LINE LEADER</v>
      </c>
      <c r="I91" s="41" t="str">
        <f>Personal_Development!I92</f>
        <v>C2 PROD</v>
      </c>
      <c r="J91" s="42" t="str">
        <f>Personal_Development!J92</f>
        <v xml:space="preserve">C2 </v>
      </c>
      <c r="K91" s="48"/>
      <c r="L91" s="48"/>
      <c r="M91" s="16"/>
    </row>
    <row r="92" spans="2:13" ht="24.95" customHeight="1">
      <c r="B92" s="48">
        <f>Personal_Development!B93</f>
        <v>0</v>
      </c>
      <c r="C92" s="48">
        <f>Personal_Development!C93</f>
        <v>0</v>
      </c>
      <c r="D92" s="14" t="str">
        <f>Personal_Development!D93</f>
        <v>C12028</v>
      </c>
      <c r="E92" s="11" t="str">
        <f>Personal_Development!E93</f>
        <v>AWANG DAIM BIN BUJANG</v>
      </c>
      <c r="F92" s="12" t="str">
        <f>Personal_Development!F93</f>
        <v>FACTORY OPERATIONS DEPARTMENT</v>
      </c>
      <c r="G92" s="12" t="str">
        <f>Personal_Development!G93</f>
        <v>INVENTORY &amp; SYSYTEM CONTROL SECTION (IVS)</v>
      </c>
      <c r="H92" s="40" t="str">
        <f>Personal_Development!H93</f>
        <v>SUPERVISOR</v>
      </c>
      <c r="I92" s="41" t="str">
        <f>Personal_Development!I93</f>
        <v>C1 PROD</v>
      </c>
      <c r="J92" s="42" t="str">
        <f>Personal_Development!J93</f>
        <v xml:space="preserve">C1 </v>
      </c>
      <c r="K92" s="48"/>
      <c r="L92" s="48"/>
      <c r="M92" s="16"/>
    </row>
    <row r="93" spans="2:13" ht="24.95" customHeight="1">
      <c r="B93" s="48">
        <f>Personal_Development!B94</f>
        <v>0</v>
      </c>
      <c r="C93" s="48">
        <f>Personal_Development!C94</f>
        <v>0</v>
      </c>
      <c r="D93" s="14" t="str">
        <f>Personal_Development!D94</f>
        <v>C12030</v>
      </c>
      <c r="E93" s="11" t="str">
        <f>Personal_Development!E94</f>
        <v>ROSZILAH BINTI ADNAN</v>
      </c>
      <c r="F93" s="12" t="str">
        <f>Personal_Development!F94</f>
        <v>FACTORY OPERATIONS DEPARTMENT</v>
      </c>
      <c r="G93" s="12" t="str">
        <f>Personal_Development!G94</f>
        <v>INVENTORY &amp; SYSYTEM CONTROL SECTION (IVS)</v>
      </c>
      <c r="H93" s="40" t="str">
        <f>Personal_Development!H94</f>
        <v>CLERK 1</v>
      </c>
      <c r="I93" s="41" t="str">
        <f>Personal_Development!I94</f>
        <v>C2 OFFICE</v>
      </c>
      <c r="J93" s="42" t="str">
        <f>Personal_Development!J94</f>
        <v xml:space="preserve">C2 </v>
      </c>
      <c r="K93" s="48"/>
      <c r="L93" s="48"/>
      <c r="M93" s="16"/>
    </row>
    <row r="94" spans="2:13" ht="24.95" customHeight="1">
      <c r="B94" s="48">
        <f>Personal_Development!B95</f>
        <v>0</v>
      </c>
      <c r="C94" s="48">
        <f>Personal_Development!C95</f>
        <v>0</v>
      </c>
      <c r="D94" s="14" t="str">
        <f>Personal_Development!D95</f>
        <v>C12055</v>
      </c>
      <c r="E94" s="11" t="str">
        <f>Personal_Development!E95</f>
        <v>CHEK PUN BINTI MOHD NOR</v>
      </c>
      <c r="F94" s="12" t="str">
        <f>Personal_Development!F95</f>
        <v>GENERAL AFFAIRS DEPARTMENT</v>
      </c>
      <c r="G94" s="12" t="str">
        <f>Personal_Development!G95</f>
        <v>GENERAL AFFAIRS SECTION (GAS)</v>
      </c>
      <c r="H94" s="40" t="str">
        <f>Personal_Development!H95</f>
        <v>SENIOR HOUSEKEEPER</v>
      </c>
      <c r="I94" s="41" t="str">
        <f>Personal_Development!I95</f>
        <v>C3 PROD</v>
      </c>
      <c r="J94" s="42" t="str">
        <f>Personal_Development!J95</f>
        <v xml:space="preserve">C3 </v>
      </c>
      <c r="K94" s="48"/>
      <c r="L94" s="48"/>
      <c r="M94" s="16"/>
    </row>
    <row r="95" spans="2:13" ht="24.95" customHeight="1">
      <c r="B95" s="48">
        <f>Personal_Development!B96</f>
        <v>0</v>
      </c>
      <c r="C95" s="48">
        <f>Personal_Development!C96</f>
        <v>0</v>
      </c>
      <c r="D95" s="14" t="str">
        <f>Personal_Development!D96</f>
        <v>C12056</v>
      </c>
      <c r="E95" s="11" t="str">
        <f>Personal_Development!E96</f>
        <v>MOHD ZAWAWI BIN AHMAD</v>
      </c>
      <c r="F95" s="12" t="str">
        <f>Personal_Development!F96</f>
        <v>GENERAL AFFAIRS DEPARTMENT</v>
      </c>
      <c r="G95" s="12" t="str">
        <f>Personal_Development!G96</f>
        <v>SAFETY &amp; ENVIRONMENT SECTION (SES)</v>
      </c>
      <c r="H95" s="40" t="str">
        <f>Personal_Development!H96</f>
        <v>LINE LEADER</v>
      </c>
      <c r="I95" s="41" t="str">
        <f>Personal_Development!I96</f>
        <v>C2 PROD</v>
      </c>
      <c r="J95" s="42" t="str">
        <f>Personal_Development!J96</f>
        <v xml:space="preserve">C2 </v>
      </c>
      <c r="K95" s="48"/>
      <c r="L95" s="48"/>
      <c r="M95" s="16"/>
    </row>
    <row r="96" spans="2:13" ht="24.95" customHeight="1">
      <c r="B96" s="48">
        <f>Personal_Development!B97</f>
        <v>0</v>
      </c>
      <c r="C96" s="48">
        <f>Personal_Development!C97</f>
        <v>0</v>
      </c>
      <c r="D96" s="14" t="str">
        <f>Personal_Development!D97</f>
        <v>C12057</v>
      </c>
      <c r="E96" s="11" t="str">
        <f>Personal_Development!E97</f>
        <v>ROSNAINI BINTI CHIK @ JUSOH</v>
      </c>
      <c r="F96" s="12" t="str">
        <f>Personal_Development!F97</f>
        <v>PRODUCTION NO.2 DEPARTMENT</v>
      </c>
      <c r="G96" s="12" t="str">
        <f>Personal_Development!G97</f>
        <v>MOLDING PRODUCTION SECTION (MPS)</v>
      </c>
      <c r="H96" s="40" t="str">
        <f>Personal_Development!H97</f>
        <v>SENIOR QC CHECKER</v>
      </c>
      <c r="I96" s="41" t="str">
        <f>Personal_Development!I97</f>
        <v>C2 PROD</v>
      </c>
      <c r="J96" s="42" t="str">
        <f>Personal_Development!J97</f>
        <v xml:space="preserve">C2 </v>
      </c>
      <c r="K96" s="48"/>
      <c r="L96" s="48"/>
      <c r="M96" s="16"/>
    </row>
    <row r="97" spans="2:13" ht="24.95" customHeight="1">
      <c r="B97" s="48">
        <f>Personal_Development!B98</f>
        <v>0</v>
      </c>
      <c r="C97" s="48">
        <f>Personal_Development!C98</f>
        <v>0</v>
      </c>
      <c r="D97" s="14" t="str">
        <f>Personal_Development!D98</f>
        <v>C12074</v>
      </c>
      <c r="E97" s="11" t="str">
        <f>Personal_Development!E98</f>
        <v>NOR AZHAR BIN ABDUL TALIP</v>
      </c>
      <c r="F97" s="12" t="str">
        <f>Personal_Development!F98</f>
        <v>FACTORY OPERATIONS DEPARTMENT</v>
      </c>
      <c r="G97" s="12" t="str">
        <f>Personal_Development!G98</f>
        <v>INVENTORY &amp; SYSYTEM CONTROL SECTION (IVS)</v>
      </c>
      <c r="H97" s="40" t="str">
        <f>Personal_Development!H98</f>
        <v>SENIOR STOREKEEPER</v>
      </c>
      <c r="I97" s="41" t="str">
        <f>Personal_Development!I98</f>
        <v>C2 PROD</v>
      </c>
      <c r="J97" s="42" t="str">
        <f>Personal_Development!J98</f>
        <v xml:space="preserve">C2 </v>
      </c>
      <c r="K97" s="48"/>
      <c r="L97" s="48"/>
      <c r="M97" s="16"/>
    </row>
    <row r="98" spans="2:13" ht="24.95" customHeight="1">
      <c r="B98" s="48" t="str">
        <f>Personal_Development!B99</f>
        <v>R</v>
      </c>
      <c r="C98" s="48">
        <f>Personal_Development!C99</f>
        <v>0</v>
      </c>
      <c r="D98" s="14" t="str">
        <f>Personal_Development!D99</f>
        <v>C12078</v>
      </c>
      <c r="E98" s="11" t="str">
        <f>Personal_Development!E99</f>
        <v>AZLIZAM BIN ARIFFIN</v>
      </c>
      <c r="F98" s="12" t="str">
        <f>Personal_Development!F99</f>
        <v>FACTORY OPERATIONS DEPARTMENT</v>
      </c>
      <c r="G98" s="12" t="str">
        <f>Personal_Development!G99</f>
        <v>INVENTORY &amp; SYSYTEM CONTROL SECTION (IVS)</v>
      </c>
      <c r="H98" s="40" t="str">
        <f>Personal_Development!H99</f>
        <v>SENIOR STOREKEEPER</v>
      </c>
      <c r="I98" s="41" t="str">
        <f>Personal_Development!I99</f>
        <v>C2 PROD</v>
      </c>
      <c r="J98" s="42" t="str">
        <f>Personal_Development!J99</f>
        <v xml:space="preserve">C2 </v>
      </c>
      <c r="K98" s="48"/>
      <c r="L98" s="48"/>
      <c r="M98" s="16"/>
    </row>
    <row r="99" spans="2:13" ht="24.95" customHeight="1">
      <c r="B99" s="48">
        <f>Personal_Development!B100</f>
        <v>0</v>
      </c>
      <c r="C99" s="48">
        <f>Personal_Development!C100</f>
        <v>0</v>
      </c>
      <c r="D99" s="14" t="str">
        <f>Personal_Development!D100</f>
        <v>C12102</v>
      </c>
      <c r="E99" s="11" t="str">
        <f>Personal_Development!E100</f>
        <v>NATRAH BINTI MANSOR</v>
      </c>
      <c r="F99" s="12" t="str">
        <f>Personal_Development!F100</f>
        <v>QUALITY ASSURANCE DEPARTMENT</v>
      </c>
      <c r="G99" s="12" t="str">
        <f>Personal_Development!G100</f>
        <v>QUALITY CONTROL SECTION (QCS)</v>
      </c>
      <c r="H99" s="40" t="str">
        <f>Personal_Development!H100</f>
        <v>SENIOR STOREKEEPER</v>
      </c>
      <c r="I99" s="41" t="str">
        <f>Personal_Development!I100</f>
        <v>C2 PROD</v>
      </c>
      <c r="J99" s="42" t="str">
        <f>Personal_Development!J100</f>
        <v xml:space="preserve">C2 </v>
      </c>
      <c r="K99" s="48"/>
      <c r="L99" s="48"/>
      <c r="M99" s="16"/>
    </row>
    <row r="100" spans="2:13" ht="24.95" customHeight="1">
      <c r="B100" s="48">
        <f>Personal_Development!B101</f>
        <v>0</v>
      </c>
      <c r="C100" s="48">
        <f>Personal_Development!C101</f>
        <v>0</v>
      </c>
      <c r="D100" s="14" t="str">
        <f>Personal_Development!D101</f>
        <v>C12113</v>
      </c>
      <c r="E100" s="11" t="str">
        <f>Personal_Development!E101</f>
        <v>CHEMBAGAVALLI A/P RAGAVAN</v>
      </c>
      <c r="F100" s="12" t="str">
        <f>Personal_Development!F101</f>
        <v>PRODUCTION NO.1 DEPARTMENT</v>
      </c>
      <c r="G100" s="12" t="str">
        <f>Personal_Development!G101</f>
        <v>ASSEMBLY PRODUCTION SECTION (APS)</v>
      </c>
      <c r="H100" s="40" t="str">
        <f>Personal_Development!H101</f>
        <v>LINE LEADER</v>
      </c>
      <c r="I100" s="41" t="str">
        <f>Personal_Development!I101</f>
        <v>C2 PROD</v>
      </c>
      <c r="J100" s="42" t="str">
        <f>Personal_Development!J101</f>
        <v xml:space="preserve">C2 </v>
      </c>
      <c r="K100" s="48"/>
      <c r="L100" s="48"/>
      <c r="M100" s="16"/>
    </row>
    <row r="101" spans="2:13" ht="24.95" customHeight="1">
      <c r="B101" s="48">
        <f>Personal_Development!B102</f>
        <v>0</v>
      </c>
      <c r="C101" s="48">
        <f>Personal_Development!C102</f>
        <v>0</v>
      </c>
      <c r="D101" s="14" t="str">
        <f>Personal_Development!D102</f>
        <v>C12114</v>
      </c>
      <c r="E101" s="11" t="str">
        <f>Personal_Development!E102</f>
        <v>SANTHI A/P TANJONMALEH</v>
      </c>
      <c r="F101" s="12" t="str">
        <f>Personal_Development!F102</f>
        <v>FACTORY OPERATIONS DEPARTMENT</v>
      </c>
      <c r="G101" s="12" t="str">
        <f>Personal_Development!G102</f>
        <v>INVENTORY &amp; SYSYTEM CONTROL SECTION (IVS)</v>
      </c>
      <c r="H101" s="40" t="str">
        <f>Personal_Development!H102</f>
        <v>SENIOR STOREKEEPER</v>
      </c>
      <c r="I101" s="41" t="str">
        <f>Personal_Development!I102</f>
        <v>C2 PROD</v>
      </c>
      <c r="J101" s="42" t="str">
        <f>Personal_Development!J102</f>
        <v xml:space="preserve">C2 </v>
      </c>
      <c r="K101" s="48"/>
      <c r="L101" s="48"/>
      <c r="M101" s="16"/>
    </row>
    <row r="102" spans="2:13" ht="24.95" customHeight="1">
      <c r="B102" s="48">
        <f>Personal_Development!B103</f>
        <v>0</v>
      </c>
      <c r="C102" s="48">
        <f>Personal_Development!C103</f>
        <v>0</v>
      </c>
      <c r="D102" s="14" t="str">
        <f>Personal_Development!D103</f>
        <v>C12121</v>
      </c>
      <c r="E102" s="11" t="str">
        <f>Personal_Development!E103</f>
        <v>SITI MAZNI BINTI MOHD</v>
      </c>
      <c r="F102" s="12" t="str">
        <f>Personal_Development!F103</f>
        <v>PRODUCTION NO.1 DEPARTMENT</v>
      </c>
      <c r="G102" s="12" t="str">
        <f>Personal_Development!G103</f>
        <v>ASSEMBLY PRODUCTION SECTION (APS)</v>
      </c>
      <c r="H102" s="40" t="str">
        <f>Personal_Development!H103</f>
        <v>SENIOR QC CHECKER</v>
      </c>
      <c r="I102" s="41" t="str">
        <f>Personal_Development!I103</f>
        <v>C2 PROD</v>
      </c>
      <c r="J102" s="42" t="str">
        <f>Personal_Development!J103</f>
        <v xml:space="preserve">C2 </v>
      </c>
      <c r="K102" s="48"/>
      <c r="L102" s="48"/>
      <c r="M102" s="16"/>
    </row>
    <row r="103" spans="2:13" ht="24.95" customHeight="1">
      <c r="B103" s="48" t="str">
        <f>Personal_Development!B104</f>
        <v>R</v>
      </c>
      <c r="C103" s="48">
        <f>Personal_Development!C104</f>
        <v>0</v>
      </c>
      <c r="D103" s="14" t="str">
        <f>Personal_Development!D104</f>
        <v>C12125</v>
      </c>
      <c r="E103" s="11" t="str">
        <f>Personal_Development!E104</f>
        <v>FARIDAH BINTI MOHAMAD</v>
      </c>
      <c r="F103" s="12" t="str">
        <f>Personal_Development!F104</f>
        <v>QUALITY ASSURANCE DEPARTMENT</v>
      </c>
      <c r="G103" s="12" t="str">
        <f>Personal_Development!G104</f>
        <v>QUALITY CONTROL SECTION (QCS)</v>
      </c>
      <c r="H103" s="40" t="str">
        <f>Personal_Development!H104</f>
        <v>SENIOR STOREKEEPER</v>
      </c>
      <c r="I103" s="41" t="str">
        <f>Personal_Development!I104</f>
        <v>C2 PROD</v>
      </c>
      <c r="J103" s="42" t="str">
        <f>Personal_Development!J104</f>
        <v xml:space="preserve">C2 </v>
      </c>
      <c r="K103" s="48"/>
      <c r="L103" s="48"/>
      <c r="M103" s="16"/>
    </row>
    <row r="104" spans="2:13" ht="24.95" customHeight="1">
      <c r="B104" s="48">
        <f>Personal_Development!B105</f>
        <v>0</v>
      </c>
      <c r="C104" s="48">
        <f>Personal_Development!C105</f>
        <v>0</v>
      </c>
      <c r="D104" s="14" t="str">
        <f>Personal_Development!D105</f>
        <v>C12137</v>
      </c>
      <c r="E104" s="11" t="str">
        <f>Personal_Development!E105</f>
        <v>NURUL SHAFIDA BINTI ARIFFIN</v>
      </c>
      <c r="F104" s="12" t="str">
        <f>Personal_Development!F105</f>
        <v>QUALITY ASSURANCE DEPARTMENT</v>
      </c>
      <c r="G104" s="12" t="str">
        <f>Personal_Development!G105</f>
        <v>QUALITY PLANNING SECTION (QPS)</v>
      </c>
      <c r="H104" s="40" t="str">
        <f>Personal_Development!H105</f>
        <v>SUPERVISOR</v>
      </c>
      <c r="I104" s="41" t="str">
        <f>Personal_Development!I105</f>
        <v>C1 PROD</v>
      </c>
      <c r="J104" s="42" t="str">
        <f>Personal_Development!J105</f>
        <v xml:space="preserve">C1 </v>
      </c>
      <c r="K104" s="48"/>
      <c r="L104" s="48"/>
      <c r="M104" s="16"/>
    </row>
    <row r="105" spans="2:13" ht="24.95" customHeight="1">
      <c r="B105" s="48">
        <f>Personal_Development!B106</f>
        <v>0</v>
      </c>
      <c r="C105" s="48">
        <f>Personal_Development!C106</f>
        <v>0</v>
      </c>
      <c r="D105" s="14" t="str">
        <f>Personal_Development!D106</f>
        <v>E00173</v>
      </c>
      <c r="E105" s="11" t="str">
        <f>Personal_Development!E106</f>
        <v>KAMARUZITA BINTI ROSLAN</v>
      </c>
      <c r="F105" s="12" t="str">
        <f>Personal_Development!F106</f>
        <v>QUALITY ASSURANCE DEPARTMENT</v>
      </c>
      <c r="G105" s="12" t="str">
        <f>Personal_Development!G106</f>
        <v>QUALITY CONTROL SECTION (QCS)</v>
      </c>
      <c r="H105" s="40" t="str">
        <f>Personal_Development!H106</f>
        <v>ASST. OFFICER</v>
      </c>
      <c r="I105" s="41" t="str">
        <f>Personal_Development!I106</f>
        <v>M7</v>
      </c>
      <c r="J105" s="42" t="str">
        <f>Personal_Development!J106</f>
        <v>M7</v>
      </c>
      <c r="K105" s="48"/>
      <c r="L105" s="48"/>
      <c r="M105" s="16"/>
    </row>
    <row r="106" spans="2:13" ht="24.95" customHeight="1">
      <c r="B106" s="48">
        <f>Personal_Development!B107</f>
        <v>0</v>
      </c>
      <c r="C106" s="48">
        <f>Personal_Development!C107</f>
        <v>0</v>
      </c>
      <c r="D106" s="14" t="str">
        <f>Personal_Development!D107</f>
        <v>C12145</v>
      </c>
      <c r="E106" s="11" t="str">
        <f>Personal_Development!E107</f>
        <v>AZIZAH BINTI AHMAD</v>
      </c>
      <c r="F106" s="12" t="str">
        <f>Personal_Development!F107</f>
        <v>PRODUCTION NO.1 DEPARTMENT</v>
      </c>
      <c r="G106" s="12" t="str">
        <f>Personal_Development!G107</f>
        <v>ASSEMBLY PRODUCTION SECTION (APS)</v>
      </c>
      <c r="H106" s="40" t="str">
        <f>Personal_Development!H107</f>
        <v>OPERATOR 1</v>
      </c>
      <c r="I106" s="41" t="str">
        <f>Personal_Development!I107</f>
        <v>C3 PROD</v>
      </c>
      <c r="J106" s="42" t="str">
        <f>Personal_Development!J107</f>
        <v xml:space="preserve">C3 </v>
      </c>
      <c r="K106" s="48"/>
      <c r="L106" s="48"/>
      <c r="M106" s="16"/>
    </row>
    <row r="107" spans="2:13" ht="24.95" customHeight="1">
      <c r="B107" s="48">
        <f>Personal_Development!B108</f>
        <v>0</v>
      </c>
      <c r="C107" s="48">
        <f>Personal_Development!C108</f>
        <v>0</v>
      </c>
      <c r="D107" s="14" t="str">
        <f>Personal_Development!D108</f>
        <v>C12146</v>
      </c>
      <c r="E107" s="11" t="str">
        <f>Personal_Development!E108</f>
        <v>MOHD SYAWARUL BIN SULAIMAN</v>
      </c>
      <c r="F107" s="12" t="str">
        <f>Personal_Development!F108</f>
        <v>PRODUCTION NO.2 DEPARTMENT</v>
      </c>
      <c r="G107" s="12" t="str">
        <f>Personal_Development!G108</f>
        <v>MOLDING PRODUCTION SECTION (MPS)</v>
      </c>
      <c r="H107" s="40" t="str">
        <f>Personal_Development!H108</f>
        <v>SUPERVISOR</v>
      </c>
      <c r="I107" s="41" t="str">
        <f>Personal_Development!I108</f>
        <v>C1 PROD</v>
      </c>
      <c r="J107" s="42" t="str">
        <f>Personal_Development!J108</f>
        <v xml:space="preserve">C1 </v>
      </c>
      <c r="K107" s="48"/>
      <c r="L107" s="48"/>
      <c r="M107" s="16"/>
    </row>
    <row r="108" spans="2:13" ht="24.95" customHeight="1">
      <c r="B108" s="48">
        <f>Personal_Development!B109</f>
        <v>0</v>
      </c>
      <c r="C108" s="48">
        <f>Personal_Development!C109</f>
        <v>0</v>
      </c>
      <c r="D108" s="14" t="str">
        <f>Personal_Development!D109</f>
        <v>C12178</v>
      </c>
      <c r="E108" s="11" t="str">
        <f>Personal_Development!E109</f>
        <v>MOHD ROSLAN BIN HAMIDIN</v>
      </c>
      <c r="F108" s="12" t="str">
        <f>Personal_Development!F109</f>
        <v>MD OFFICE</v>
      </c>
      <c r="G108" s="12" t="str">
        <f>Personal_Development!G109</f>
        <v>MD OFFICE</v>
      </c>
      <c r="H108" s="40" t="str">
        <f>Personal_Development!H109</f>
        <v>JAPANESE DRIVER 2</v>
      </c>
      <c r="I108" s="41" t="str">
        <f>Personal_Development!I109</f>
        <v>D2J - JAPANESE DRIVER 1</v>
      </c>
      <c r="J108" s="42" t="str">
        <f>Personal_Development!J109</f>
        <v>D2J</v>
      </c>
      <c r="K108" s="48"/>
      <c r="L108" s="48"/>
      <c r="M108" s="16"/>
    </row>
    <row r="109" spans="2:13" ht="24.95" customHeight="1">
      <c r="B109" s="48">
        <f>Personal_Development!B110</f>
        <v>0</v>
      </c>
      <c r="C109" s="48">
        <f>Personal_Development!C110</f>
        <v>0</v>
      </c>
      <c r="D109" s="14" t="str">
        <f>Personal_Development!D110</f>
        <v>C12182</v>
      </c>
      <c r="E109" s="11" t="str">
        <f>Personal_Development!E110</f>
        <v>NOR SHAMSIAH BINTI MOHAMED</v>
      </c>
      <c r="F109" s="12" t="str">
        <f>Personal_Development!F110</f>
        <v>QUALITY ASSURANCE DEPARTMENT</v>
      </c>
      <c r="G109" s="12" t="str">
        <f>Personal_Development!G110</f>
        <v>QUALITY ASSURANCE SECTION (QAS)</v>
      </c>
      <c r="H109" s="40" t="str">
        <f>Personal_Development!H110</f>
        <v>SENIOR QA INSPECTOR</v>
      </c>
      <c r="I109" s="41" t="str">
        <f>Personal_Development!I110</f>
        <v>C2 PROD</v>
      </c>
      <c r="J109" s="42" t="str">
        <f>Personal_Development!J110</f>
        <v xml:space="preserve">C2 </v>
      </c>
      <c r="K109" s="48"/>
      <c r="L109" s="48"/>
      <c r="M109" s="16"/>
    </row>
    <row r="110" spans="2:13" ht="24.95" customHeight="1">
      <c r="B110" s="48">
        <f>Personal_Development!B111</f>
        <v>0</v>
      </c>
      <c r="C110" s="48">
        <f>Personal_Development!C111</f>
        <v>0</v>
      </c>
      <c r="D110" s="14" t="str">
        <f>Personal_Development!D111</f>
        <v>C12183</v>
      </c>
      <c r="E110" s="11" t="str">
        <f>Personal_Development!E111</f>
        <v>SITI ZURAIDAH BINTI YAKARIA</v>
      </c>
      <c r="F110" s="12" t="str">
        <f>Personal_Development!F111</f>
        <v>QUALITY ASSURANCE DEPARTMENT</v>
      </c>
      <c r="G110" s="12" t="str">
        <f>Personal_Development!G111</f>
        <v>QUALITY ASSURANCE SECTION (QAS)</v>
      </c>
      <c r="H110" s="40" t="str">
        <f>Personal_Development!H111</f>
        <v>SUPERVISOR</v>
      </c>
      <c r="I110" s="41" t="str">
        <f>Personal_Development!I111</f>
        <v>C1 PROD</v>
      </c>
      <c r="J110" s="42" t="str">
        <f>Personal_Development!J111</f>
        <v xml:space="preserve">C1 </v>
      </c>
      <c r="K110" s="48"/>
      <c r="L110" s="48"/>
      <c r="M110" s="16"/>
    </row>
    <row r="111" spans="2:13" ht="24.95" customHeight="1">
      <c r="B111" s="48">
        <f>Personal_Development!B112</f>
        <v>0</v>
      </c>
      <c r="C111" s="48">
        <f>Personal_Development!C112</f>
        <v>0</v>
      </c>
      <c r="D111" s="14" t="str">
        <f>Personal_Development!D112</f>
        <v>C12200</v>
      </c>
      <c r="E111" s="11" t="str">
        <f>Personal_Development!E112</f>
        <v>SITI NORLITAR BINTI WAN OTHMAN</v>
      </c>
      <c r="F111" s="12" t="str">
        <f>Personal_Development!F112</f>
        <v>PRODUCTION NO.1 DEPARTMENT</v>
      </c>
      <c r="G111" s="12" t="str">
        <f>Personal_Development!G112</f>
        <v>ASSEMBLY PRODUCTION SECTION (APS)</v>
      </c>
      <c r="H111" s="40" t="str">
        <f>Personal_Development!H112</f>
        <v>SENIOR QC CHECKER</v>
      </c>
      <c r="I111" s="41" t="str">
        <f>Personal_Development!I112</f>
        <v>C2 PROD</v>
      </c>
      <c r="J111" s="42" t="str">
        <f>Personal_Development!J112</f>
        <v xml:space="preserve">C2 </v>
      </c>
      <c r="K111" s="48"/>
      <c r="L111" s="48"/>
      <c r="M111" s="16"/>
    </row>
    <row r="112" spans="2:13" ht="24.95" customHeight="1">
      <c r="B112" s="48">
        <f>Personal_Development!B113</f>
        <v>0</v>
      </c>
      <c r="C112" s="48">
        <f>Personal_Development!C113</f>
        <v>0</v>
      </c>
      <c r="D112" s="14" t="str">
        <f>Personal_Development!D113</f>
        <v>C12224</v>
      </c>
      <c r="E112" s="11" t="str">
        <f>Personal_Development!E113</f>
        <v>AZIS BIN YAACOB</v>
      </c>
      <c r="F112" s="12" t="str">
        <f>Personal_Development!F113</f>
        <v>GENERAL AFFAIRS DEPARTMENT</v>
      </c>
      <c r="G112" s="12" t="str">
        <f>Personal_Development!G113</f>
        <v>SAFETY &amp; ENVIRONMENT SECTION (SES)</v>
      </c>
      <c r="H112" s="40" t="str">
        <f>Personal_Development!H113</f>
        <v>LINE LEADER</v>
      </c>
      <c r="I112" s="41" t="str">
        <f>Personal_Development!I113</f>
        <v>C2 PROD</v>
      </c>
      <c r="J112" s="42" t="str">
        <f>Personal_Development!J113</f>
        <v xml:space="preserve">C2 </v>
      </c>
      <c r="K112" s="48"/>
      <c r="L112" s="48"/>
      <c r="M112" s="16"/>
    </row>
    <row r="113" spans="2:13" ht="24.95" customHeight="1">
      <c r="B113" s="48">
        <f>Personal_Development!B114</f>
        <v>0</v>
      </c>
      <c r="C113" s="48">
        <f>Personal_Development!C114</f>
        <v>0</v>
      </c>
      <c r="D113" s="14" t="str">
        <f>Personal_Development!D114</f>
        <v>C12254</v>
      </c>
      <c r="E113" s="11" t="str">
        <f>Personal_Development!E114</f>
        <v>ZAITON BINTI BAHARI</v>
      </c>
      <c r="F113" s="12" t="str">
        <f>Personal_Development!F114</f>
        <v>PRODUCTION NO.1 DEPARTMENT</v>
      </c>
      <c r="G113" s="12" t="str">
        <f>Personal_Development!G114</f>
        <v>ASSEMBLY PRODUCTION SECTION (APS)</v>
      </c>
      <c r="H113" s="40" t="str">
        <f>Personal_Development!H114</f>
        <v>SENIOR QC CHECKER</v>
      </c>
      <c r="I113" s="41" t="str">
        <f>Personal_Development!I114</f>
        <v>C2 PROD</v>
      </c>
      <c r="J113" s="42" t="str">
        <f>Personal_Development!J114</f>
        <v xml:space="preserve">C2 </v>
      </c>
      <c r="K113" s="48"/>
      <c r="L113" s="48"/>
      <c r="M113" s="16"/>
    </row>
    <row r="114" spans="2:13" ht="24.95" customHeight="1">
      <c r="B114" s="48">
        <f>Personal_Development!B115</f>
        <v>0</v>
      </c>
      <c r="C114" s="48">
        <f>Personal_Development!C115</f>
        <v>0</v>
      </c>
      <c r="D114" s="14" t="str">
        <f>Personal_Development!D115</f>
        <v>C12264</v>
      </c>
      <c r="E114" s="11" t="str">
        <f>Personal_Development!E115</f>
        <v>HANAFI BIN MD NOOR</v>
      </c>
      <c r="F114" s="12" t="str">
        <f>Personal_Development!F115</f>
        <v>GENERAL AFFAIRS DEPARTMENT</v>
      </c>
      <c r="G114" s="12" t="str">
        <f>Personal_Development!G115</f>
        <v>SAFETY &amp; ENVIRONMENT SECTION (SES)</v>
      </c>
      <c r="H114" s="40" t="str">
        <f>Personal_Development!H115</f>
        <v>ASST. LINE LEADER</v>
      </c>
      <c r="I114" s="41" t="str">
        <f>Personal_Development!I115</f>
        <v>C3 PROD</v>
      </c>
      <c r="J114" s="42" t="str">
        <f>Personal_Development!J115</f>
        <v xml:space="preserve">C3 </v>
      </c>
      <c r="K114" s="48"/>
      <c r="L114" s="48"/>
      <c r="M114" s="16"/>
    </row>
    <row r="115" spans="2:13" ht="24.95" customHeight="1">
      <c r="B115" s="48">
        <f>Personal_Development!B116</f>
        <v>0</v>
      </c>
      <c r="C115" s="48">
        <f>Personal_Development!C116</f>
        <v>0</v>
      </c>
      <c r="D115" s="14" t="str">
        <f>Personal_Development!D116</f>
        <v>C12273</v>
      </c>
      <c r="E115" s="11" t="str">
        <f>Personal_Development!E116</f>
        <v>SITI SURIAH BINTI AMIR</v>
      </c>
      <c r="F115" s="12" t="str">
        <f>Personal_Development!F116</f>
        <v>FACTORY OPERATIONS DEPARTMENT</v>
      </c>
      <c r="G115" s="12" t="str">
        <f>Personal_Development!G116</f>
        <v>INVENTORY &amp; SYSYTEM CONTROL SECTION (IVS)</v>
      </c>
      <c r="H115" s="40" t="str">
        <f>Personal_Development!H116</f>
        <v>SUPERVISOR</v>
      </c>
      <c r="I115" s="41" t="str">
        <f>Personal_Development!I116</f>
        <v>C1 PROD</v>
      </c>
      <c r="J115" s="42" t="str">
        <f>Personal_Development!J116</f>
        <v xml:space="preserve">C1 </v>
      </c>
      <c r="K115" s="48"/>
      <c r="L115" s="48"/>
      <c r="M115" s="16"/>
    </row>
    <row r="116" spans="2:13" ht="24.95" customHeight="1">
      <c r="B116" s="48">
        <f>Personal_Development!B117</f>
        <v>0</v>
      </c>
      <c r="C116" s="48">
        <f>Personal_Development!C117</f>
        <v>0</v>
      </c>
      <c r="D116" s="14" t="str">
        <f>Personal_Development!D117</f>
        <v>C12280</v>
      </c>
      <c r="E116" s="11" t="str">
        <f>Personal_Development!E117</f>
        <v>ARIFAN BIN SULAIMAN</v>
      </c>
      <c r="F116" s="12" t="str">
        <f>Personal_Development!F117</f>
        <v>GENERAL AFFAIRS DEPARTMENT</v>
      </c>
      <c r="G116" s="12" t="str">
        <f>Personal_Development!G117</f>
        <v>SAFETY &amp; ENVIRONMENT SECTION (SES)</v>
      </c>
      <c r="H116" s="40" t="str">
        <f>Personal_Development!H117</f>
        <v>ASST. LINE LEADER</v>
      </c>
      <c r="I116" s="41" t="str">
        <f>Personal_Development!I117</f>
        <v>C3 PROD</v>
      </c>
      <c r="J116" s="42" t="str">
        <f>Personal_Development!J117</f>
        <v xml:space="preserve">C3 </v>
      </c>
      <c r="K116" s="48"/>
      <c r="L116" s="48"/>
      <c r="M116" s="16"/>
    </row>
    <row r="117" spans="2:13" ht="24.95" customHeight="1">
      <c r="B117" s="48">
        <f>Personal_Development!B118</f>
        <v>0</v>
      </c>
      <c r="C117" s="48">
        <f>Personal_Development!C118</f>
        <v>0</v>
      </c>
      <c r="D117" s="14" t="str">
        <f>Personal_Development!D118</f>
        <v>C12290</v>
      </c>
      <c r="E117" s="11" t="str">
        <f>Personal_Development!E118</f>
        <v>MOHAMAD SES BIN ISMAIL</v>
      </c>
      <c r="F117" s="12" t="str">
        <f>Personal_Development!F118</f>
        <v>PRODUCTION NO.1 DEPARTMENT</v>
      </c>
      <c r="G117" s="12" t="str">
        <f>Personal_Development!G118</f>
        <v>ASSEMBLY PRODUCTION SECTION (APS)</v>
      </c>
      <c r="H117" s="40" t="str">
        <f>Personal_Development!H118</f>
        <v>SUPERVISOR</v>
      </c>
      <c r="I117" s="41" t="str">
        <f>Personal_Development!I118</f>
        <v>C1 PROD</v>
      </c>
      <c r="J117" s="42" t="str">
        <f>Personal_Development!J118</f>
        <v xml:space="preserve">C1 </v>
      </c>
      <c r="K117" s="48"/>
      <c r="L117" s="48"/>
      <c r="M117" s="16"/>
    </row>
    <row r="118" spans="2:13" ht="24.95" customHeight="1">
      <c r="B118" s="48" t="str">
        <f>Personal_Development!B119</f>
        <v>R</v>
      </c>
      <c r="C118" s="48">
        <f>Personal_Development!C119</f>
        <v>0</v>
      </c>
      <c r="D118" s="14" t="str">
        <f>Personal_Development!D119</f>
        <v>C12291</v>
      </c>
      <c r="E118" s="11" t="str">
        <f>Personal_Development!E119</f>
        <v>NORIDA BINTI RUSLI</v>
      </c>
      <c r="F118" s="12" t="str">
        <f>Personal_Development!F119</f>
        <v>PRODUCTION NO.1 DEPARTMENT</v>
      </c>
      <c r="G118" s="12" t="str">
        <f>Personal_Development!G119</f>
        <v>ASSEMBLY PRODUCTION SECTION (APS)</v>
      </c>
      <c r="H118" s="40" t="str">
        <f>Personal_Development!H119</f>
        <v>SENIOR QC CHECKER</v>
      </c>
      <c r="I118" s="41" t="str">
        <f>Personal_Development!I119</f>
        <v>C2 PROD</v>
      </c>
      <c r="J118" s="42" t="str">
        <f>Personal_Development!J119</f>
        <v xml:space="preserve">C2 </v>
      </c>
      <c r="K118" s="48"/>
      <c r="L118" s="48"/>
      <c r="M118" s="16"/>
    </row>
    <row r="119" spans="2:13" ht="24.95" customHeight="1">
      <c r="B119" s="48">
        <f>Personal_Development!B120</f>
        <v>0</v>
      </c>
      <c r="C119" s="48">
        <f>Personal_Development!C120</f>
        <v>0</v>
      </c>
      <c r="D119" s="14" t="str">
        <f>Personal_Development!D120</f>
        <v>C12292</v>
      </c>
      <c r="E119" s="11" t="str">
        <f>Personal_Development!E120</f>
        <v>NORFADILA BINTI MOHD NOR</v>
      </c>
      <c r="F119" s="12" t="str">
        <f>Personal_Development!F120</f>
        <v>PRODUCTION NO.1 DEPARTMENT</v>
      </c>
      <c r="G119" s="12" t="str">
        <f>Personal_Development!G120</f>
        <v>ASSEMBLY PRODUCTION SECTION (APS)</v>
      </c>
      <c r="H119" s="40" t="str">
        <f>Personal_Development!H120</f>
        <v>OPERATOR 1</v>
      </c>
      <c r="I119" s="41" t="str">
        <f>Personal_Development!I120</f>
        <v>C3 PROD</v>
      </c>
      <c r="J119" s="42" t="str">
        <f>Personal_Development!J120</f>
        <v xml:space="preserve">C3 </v>
      </c>
      <c r="K119" s="48"/>
      <c r="L119" s="48"/>
      <c r="M119" s="16"/>
    </row>
    <row r="120" spans="2:13" ht="24.95" customHeight="1">
      <c r="B120" s="48" t="str">
        <f>Personal_Development!B121</f>
        <v>R</v>
      </c>
      <c r="C120" s="48">
        <f>Personal_Development!C121</f>
        <v>0</v>
      </c>
      <c r="D120" s="14" t="str">
        <f>Personal_Development!D121</f>
        <v>C12302</v>
      </c>
      <c r="E120" s="11" t="str">
        <f>Personal_Development!E121</f>
        <v>SUMATHI A/P SUGUMARAN</v>
      </c>
      <c r="F120" s="12" t="str">
        <f>Personal_Development!F121</f>
        <v>PRODUCTION NO.1 DEPARTMENT</v>
      </c>
      <c r="G120" s="12" t="str">
        <f>Personal_Development!G121</f>
        <v>ASSEMBLY PRODUCTION SECTION (APS)</v>
      </c>
      <c r="H120" s="40" t="str">
        <f>Personal_Development!H121</f>
        <v>OPERATOR 1</v>
      </c>
      <c r="I120" s="41" t="str">
        <f>Personal_Development!I121</f>
        <v>C3 PROD</v>
      </c>
      <c r="J120" s="42" t="str">
        <f>Personal_Development!J121</f>
        <v xml:space="preserve">C3 </v>
      </c>
      <c r="K120" s="48"/>
      <c r="L120" s="48"/>
      <c r="M120" s="16"/>
    </row>
    <row r="121" spans="2:13" ht="24.95" customHeight="1">
      <c r="B121" s="48">
        <f>Personal_Development!B122</f>
        <v>0</v>
      </c>
      <c r="C121" s="48">
        <f>Personal_Development!C122</f>
        <v>0</v>
      </c>
      <c r="D121" s="14" t="str">
        <f>Personal_Development!D122</f>
        <v>C12303</v>
      </c>
      <c r="E121" s="11" t="str">
        <f>Personal_Development!E122</f>
        <v>MASTURA BINTI MOHD</v>
      </c>
      <c r="F121" s="12" t="str">
        <f>Personal_Development!F122</f>
        <v>PRODUCTION NO.1 DEPARTMENT</v>
      </c>
      <c r="G121" s="12" t="str">
        <f>Personal_Development!G122</f>
        <v>ASSEMBLY PRODUCTION SECTION (APS)</v>
      </c>
      <c r="H121" s="40" t="str">
        <f>Personal_Development!H122</f>
        <v>SENIOR QC CHECKER</v>
      </c>
      <c r="I121" s="41" t="str">
        <f>Personal_Development!I122</f>
        <v>C2 PROD</v>
      </c>
      <c r="J121" s="42" t="str">
        <f>Personal_Development!J122</f>
        <v xml:space="preserve">C2 </v>
      </c>
      <c r="K121" s="48"/>
      <c r="L121" s="48"/>
      <c r="M121" s="16"/>
    </row>
    <row r="122" spans="2:13" ht="24.95" customHeight="1">
      <c r="B122" s="48">
        <f>Personal_Development!B123</f>
        <v>0</v>
      </c>
      <c r="C122" s="48">
        <f>Personal_Development!C123</f>
        <v>0</v>
      </c>
      <c r="D122" s="14" t="str">
        <f>Personal_Development!D123</f>
        <v>C12307</v>
      </c>
      <c r="E122" s="11" t="str">
        <f>Personal_Development!E123</f>
        <v>NORAFIZAH BINTI AZAHAR</v>
      </c>
      <c r="F122" s="12" t="str">
        <f>Personal_Development!F123</f>
        <v>FACTORY OPERATIONS DEPARTMENT</v>
      </c>
      <c r="G122" s="12" t="str">
        <f>Personal_Development!G123</f>
        <v>INVENTORY &amp; SYSYTEM CONTROL SECTION (IVS)</v>
      </c>
      <c r="H122" s="40" t="str">
        <f>Personal_Development!H123</f>
        <v>SENIOR STOREHAND</v>
      </c>
      <c r="I122" s="41" t="str">
        <f>Personal_Development!I123</f>
        <v>C3 PROD</v>
      </c>
      <c r="J122" s="42" t="str">
        <f>Personal_Development!J123</f>
        <v xml:space="preserve">C3 </v>
      </c>
      <c r="K122" s="48"/>
      <c r="L122" s="48"/>
      <c r="M122" s="16"/>
    </row>
    <row r="123" spans="2:13" ht="24.95" customHeight="1">
      <c r="B123" s="48">
        <f>Personal_Development!B124</f>
        <v>0</v>
      </c>
      <c r="C123" s="48">
        <f>Personal_Development!C124</f>
        <v>0</v>
      </c>
      <c r="D123" s="14" t="str">
        <f>Personal_Development!D124</f>
        <v>C12320</v>
      </c>
      <c r="E123" s="11" t="str">
        <f>Personal_Development!E124</f>
        <v>MAZLINA BINTI MAMAT</v>
      </c>
      <c r="F123" s="12" t="str">
        <f>Personal_Development!F124</f>
        <v>PRODUCTION NO.1 DEPARTMENT</v>
      </c>
      <c r="G123" s="12" t="str">
        <f>Personal_Development!G124</f>
        <v>ASSEMBLY PRODUCTION SECTION (APS)</v>
      </c>
      <c r="H123" s="40" t="str">
        <f>Personal_Development!H124</f>
        <v>SENIOR QC CHECKER</v>
      </c>
      <c r="I123" s="41" t="str">
        <f>Personal_Development!I124</f>
        <v>C2 PROD</v>
      </c>
      <c r="J123" s="42" t="str">
        <f>Personal_Development!J124</f>
        <v xml:space="preserve">C2 </v>
      </c>
      <c r="K123" s="48"/>
      <c r="L123" s="48"/>
      <c r="M123" s="16"/>
    </row>
    <row r="124" spans="2:13" ht="24.95" customHeight="1">
      <c r="B124" s="48">
        <f>Personal_Development!B125</f>
        <v>0</v>
      </c>
      <c r="C124" s="48">
        <f>Personal_Development!C125</f>
        <v>0</v>
      </c>
      <c r="D124" s="14" t="str">
        <f>Personal_Development!D125</f>
        <v>C12338</v>
      </c>
      <c r="E124" s="11" t="str">
        <f>Personal_Development!E125</f>
        <v>AKMA ROHAIDA BINTI ABDULLAH</v>
      </c>
      <c r="F124" s="12" t="str">
        <f>Personal_Development!F125</f>
        <v>PRODUCTION NO.2 DEPARTMENT</v>
      </c>
      <c r="G124" s="12" t="str">
        <f>Personal_Development!G125</f>
        <v>MOLDING PRODUCTION SECTION (MPS)</v>
      </c>
      <c r="H124" s="40" t="str">
        <f>Personal_Development!H125</f>
        <v>OPERATOR 1</v>
      </c>
      <c r="I124" s="41" t="str">
        <f>Personal_Development!I125</f>
        <v>C3 PROD</v>
      </c>
      <c r="J124" s="42" t="str">
        <f>Personal_Development!J125</f>
        <v xml:space="preserve">C3 </v>
      </c>
      <c r="K124" s="48"/>
      <c r="L124" s="48"/>
      <c r="M124" s="16"/>
    </row>
    <row r="125" spans="2:13" ht="24.95" customHeight="1">
      <c r="B125" s="48">
        <f>Personal_Development!B126</f>
        <v>0</v>
      </c>
      <c r="C125" s="48">
        <f>Personal_Development!C126</f>
        <v>0</v>
      </c>
      <c r="D125" s="14" t="str">
        <f>Personal_Development!D126</f>
        <v>C12349</v>
      </c>
      <c r="E125" s="11" t="str">
        <f>Personal_Development!E126</f>
        <v>ROSLIDA BINTI AB RAHIM</v>
      </c>
      <c r="F125" s="12" t="str">
        <f>Personal_Development!F126</f>
        <v>PRODUCTION NO.1 DEPARTMENT</v>
      </c>
      <c r="G125" s="12" t="str">
        <f>Personal_Development!G126</f>
        <v>ASSEMBLY PRODUCTION SECTION (APS)</v>
      </c>
      <c r="H125" s="40" t="str">
        <f>Personal_Development!H126</f>
        <v>ASSISTANT</v>
      </c>
      <c r="I125" s="41" t="str">
        <f>Personal_Development!I126</f>
        <v>C1 OFFICE</v>
      </c>
      <c r="J125" s="42" t="str">
        <f>Personal_Development!J126</f>
        <v xml:space="preserve">C1 </v>
      </c>
      <c r="K125" s="48"/>
      <c r="L125" s="48"/>
      <c r="M125" s="16"/>
    </row>
    <row r="126" spans="2:13" ht="24.95" customHeight="1">
      <c r="B126" s="48">
        <f>Personal_Development!B127</f>
        <v>0</v>
      </c>
      <c r="C126" s="48">
        <f>Personal_Development!C127</f>
        <v>0</v>
      </c>
      <c r="D126" s="14" t="str">
        <f>Personal_Development!D127</f>
        <v>C12361</v>
      </c>
      <c r="E126" s="11" t="str">
        <f>Personal_Development!E127</f>
        <v>RUZILA BINTI ABU BAKAR</v>
      </c>
      <c r="F126" s="12" t="str">
        <f>Personal_Development!F127</f>
        <v>PRODUCTION NO.1 DEPARTMENT</v>
      </c>
      <c r="G126" s="12" t="str">
        <f>Personal_Development!G127</f>
        <v>ASSEMBLY PRODUCTION SECTION (APS)</v>
      </c>
      <c r="H126" s="40" t="str">
        <f>Personal_Development!H127</f>
        <v>SENIOR QC CHECKER</v>
      </c>
      <c r="I126" s="41" t="str">
        <f>Personal_Development!I127</f>
        <v>C2 PROD</v>
      </c>
      <c r="J126" s="42" t="str">
        <f>Personal_Development!J127</f>
        <v xml:space="preserve">C2 </v>
      </c>
      <c r="K126" s="48"/>
      <c r="L126" s="48"/>
      <c r="M126" s="16"/>
    </row>
    <row r="127" spans="2:13" ht="24.95" customHeight="1">
      <c r="B127" s="48">
        <f>Personal_Development!B128</f>
        <v>0</v>
      </c>
      <c r="C127" s="48">
        <f>Personal_Development!C128</f>
        <v>0</v>
      </c>
      <c r="D127" s="14" t="str">
        <f>Personal_Development!D128</f>
        <v>C12366</v>
      </c>
      <c r="E127" s="11" t="str">
        <f>Personal_Development!E128</f>
        <v>SITI MUNIRAH BINTI CHE YA</v>
      </c>
      <c r="F127" s="12" t="str">
        <f>Personal_Development!F128</f>
        <v>PRODUCTION NO.1 DEPARTMENT</v>
      </c>
      <c r="G127" s="12" t="str">
        <f>Personal_Development!G128</f>
        <v>ASSEMBLY PRODUCTION SECTION (APS)</v>
      </c>
      <c r="H127" s="40" t="str">
        <f>Personal_Development!H128</f>
        <v>SENIOR QC CHECKER</v>
      </c>
      <c r="I127" s="41" t="str">
        <f>Personal_Development!I128</f>
        <v>C2 PROD</v>
      </c>
      <c r="J127" s="42" t="str">
        <f>Personal_Development!J128</f>
        <v xml:space="preserve">C2 </v>
      </c>
      <c r="K127" s="48"/>
      <c r="L127" s="48"/>
      <c r="M127" s="16"/>
    </row>
    <row r="128" spans="2:13" ht="24.95" customHeight="1">
      <c r="B128" s="48">
        <f>Personal_Development!B129</f>
        <v>0</v>
      </c>
      <c r="C128" s="48">
        <f>Personal_Development!C129</f>
        <v>0</v>
      </c>
      <c r="D128" s="14" t="str">
        <f>Personal_Development!D129</f>
        <v>C12378</v>
      </c>
      <c r="E128" s="11" t="str">
        <f>Personal_Development!E129</f>
        <v>RUDZANA BINTI ABU BAKAR</v>
      </c>
      <c r="F128" s="12" t="str">
        <f>Personal_Development!F129</f>
        <v>PRODUCTION NO.1 DEPARTMENT</v>
      </c>
      <c r="G128" s="12" t="str">
        <f>Personal_Development!G129</f>
        <v>ASSEMBLY PRODUCTION SECTION (APS)</v>
      </c>
      <c r="H128" s="40" t="str">
        <f>Personal_Development!H129</f>
        <v>OPERATOR 1</v>
      </c>
      <c r="I128" s="41" t="str">
        <f>Personal_Development!I129</f>
        <v>C3 PROD</v>
      </c>
      <c r="J128" s="42" t="str">
        <f>Personal_Development!J129</f>
        <v xml:space="preserve">C3 </v>
      </c>
      <c r="K128" s="48"/>
      <c r="L128" s="48"/>
      <c r="M128" s="16"/>
    </row>
    <row r="129" spans="2:13" ht="24.95" customHeight="1">
      <c r="B129" s="48">
        <f>Personal_Development!B130</f>
        <v>0</v>
      </c>
      <c r="C129" s="48">
        <f>Personal_Development!C130</f>
        <v>0</v>
      </c>
      <c r="D129" s="14" t="str">
        <f>Personal_Development!D130</f>
        <v>C12382</v>
      </c>
      <c r="E129" s="11" t="str">
        <f>Personal_Development!E130</f>
        <v>NORAZLIN BINTI MOHD YUSOF</v>
      </c>
      <c r="F129" s="12" t="str">
        <f>Personal_Development!F130</f>
        <v>PRODUCTION NO.2 DEPARTMENT</v>
      </c>
      <c r="G129" s="12" t="str">
        <f>Personal_Development!G130</f>
        <v>MOLDING PRODUCTION SECTION (MPS)</v>
      </c>
      <c r="H129" s="40" t="str">
        <f>Personal_Development!H130</f>
        <v>SENIOR QC CHECKER</v>
      </c>
      <c r="I129" s="41" t="str">
        <f>Personal_Development!I130</f>
        <v>C2 PROD</v>
      </c>
      <c r="J129" s="42" t="str">
        <f>Personal_Development!J130</f>
        <v xml:space="preserve">C2 </v>
      </c>
      <c r="K129" s="48"/>
      <c r="L129" s="48"/>
      <c r="M129" s="16"/>
    </row>
    <row r="130" spans="2:13" ht="24.95" customHeight="1">
      <c r="B130" s="48">
        <f>Personal_Development!B131</f>
        <v>0</v>
      </c>
      <c r="C130" s="48">
        <f>Personal_Development!C131</f>
        <v>0</v>
      </c>
      <c r="D130" s="14" t="str">
        <f>Personal_Development!D131</f>
        <v>C12400</v>
      </c>
      <c r="E130" s="11" t="str">
        <f>Personal_Development!E131</f>
        <v>NOR ZULIANA BINTI ISMAIL</v>
      </c>
      <c r="F130" s="12" t="str">
        <f>Personal_Development!F131</f>
        <v>PRODUCTION NO.1 DEPARTMENT</v>
      </c>
      <c r="G130" s="12" t="str">
        <f>Personal_Development!G131</f>
        <v>ASSEMBLY PRODUCTION SECTION (APS)</v>
      </c>
      <c r="H130" s="40" t="str">
        <f>Personal_Development!H131</f>
        <v>SENIOR QC CHECKER</v>
      </c>
      <c r="I130" s="41" t="str">
        <f>Personal_Development!I131</f>
        <v>C2 PROD</v>
      </c>
      <c r="J130" s="42" t="str">
        <f>Personal_Development!J131</f>
        <v xml:space="preserve">C2 </v>
      </c>
      <c r="K130" s="48"/>
      <c r="L130" s="48"/>
      <c r="M130" s="16"/>
    </row>
    <row r="131" spans="2:13" ht="24.95" customHeight="1">
      <c r="B131" s="48">
        <f>Personal_Development!B132</f>
        <v>0</v>
      </c>
      <c r="C131" s="48">
        <f>Personal_Development!C132</f>
        <v>0</v>
      </c>
      <c r="D131" s="14" t="str">
        <f>Personal_Development!D132</f>
        <v>C12401</v>
      </c>
      <c r="E131" s="11" t="str">
        <f>Personal_Development!E132</f>
        <v>LOKMAN NURHAKIM BIN ARIFFIN</v>
      </c>
      <c r="F131" s="12" t="str">
        <f>Personal_Development!F132</f>
        <v>PRODUCTION NO.2 DEPARTMENT</v>
      </c>
      <c r="G131" s="12" t="str">
        <f>Personal_Development!G132</f>
        <v>MOLDING PRODUCTION SECTION (MPS)</v>
      </c>
      <c r="H131" s="40" t="str">
        <f>Personal_Development!H132</f>
        <v>LINE LEADER</v>
      </c>
      <c r="I131" s="41" t="str">
        <f>Personal_Development!I132</f>
        <v>C2 PROD</v>
      </c>
      <c r="J131" s="42" t="str">
        <f>Personal_Development!J132</f>
        <v xml:space="preserve">C2 </v>
      </c>
      <c r="K131" s="48"/>
      <c r="L131" s="48"/>
      <c r="M131" s="16"/>
    </row>
    <row r="132" spans="2:13" ht="24.95" customHeight="1">
      <c r="B132" s="48">
        <f>Personal_Development!B133</f>
        <v>0</v>
      </c>
      <c r="C132" s="48">
        <f>Personal_Development!C133</f>
        <v>0</v>
      </c>
      <c r="D132" s="14" t="str">
        <f>Personal_Development!D133</f>
        <v>C12407</v>
      </c>
      <c r="E132" s="11" t="str">
        <f>Personal_Development!E133</f>
        <v>SURIYANI BINTI HASSAN</v>
      </c>
      <c r="F132" s="12" t="str">
        <f>Personal_Development!F133</f>
        <v>PRODUCTION NO.1 DEPARTMENT</v>
      </c>
      <c r="G132" s="12" t="str">
        <f>Personal_Development!G133</f>
        <v>ASSEMBLY PRODUCTION SECTION (APS)</v>
      </c>
      <c r="H132" s="40" t="str">
        <f>Personal_Development!H133</f>
        <v>LINE LEADER</v>
      </c>
      <c r="I132" s="41" t="str">
        <f>Personal_Development!I133</f>
        <v>C2 PROD</v>
      </c>
      <c r="J132" s="42" t="str">
        <f>Personal_Development!J133</f>
        <v xml:space="preserve">C2 </v>
      </c>
      <c r="K132" s="48"/>
      <c r="L132" s="48"/>
      <c r="M132" s="16"/>
    </row>
    <row r="133" spans="2:13" ht="24.95" customHeight="1">
      <c r="B133" s="48">
        <f>Personal_Development!B134</f>
        <v>0</v>
      </c>
      <c r="C133" s="48">
        <f>Personal_Development!C134</f>
        <v>0</v>
      </c>
      <c r="D133" s="14" t="str">
        <f>Personal_Development!D134</f>
        <v>C12408</v>
      </c>
      <c r="E133" s="11" t="str">
        <f>Personal_Development!E134</f>
        <v>NORAZILA BINTI ABU BAKAR</v>
      </c>
      <c r="F133" s="12" t="str">
        <f>Personal_Development!F134</f>
        <v>PRODUCTION NO.1 DEPARTMENT</v>
      </c>
      <c r="G133" s="12" t="str">
        <f>Personal_Development!G134</f>
        <v>ASSEMBLY PRODUCTION SECTION (APS)</v>
      </c>
      <c r="H133" s="40" t="str">
        <f>Personal_Development!H134</f>
        <v>LINE LEADER</v>
      </c>
      <c r="I133" s="41" t="str">
        <f>Personal_Development!I134</f>
        <v>C2 PROD</v>
      </c>
      <c r="J133" s="42" t="str">
        <f>Personal_Development!J134</f>
        <v xml:space="preserve">C2 </v>
      </c>
      <c r="K133" s="48"/>
      <c r="L133" s="48"/>
      <c r="M133" s="16"/>
    </row>
    <row r="134" spans="2:13" ht="24.95" customHeight="1">
      <c r="B134" s="48" t="str">
        <f>Personal_Development!B135</f>
        <v>R</v>
      </c>
      <c r="C134" s="48">
        <f>Personal_Development!C135</f>
        <v>0</v>
      </c>
      <c r="D134" s="14" t="str">
        <f>Personal_Development!D135</f>
        <v>C12409</v>
      </c>
      <c r="E134" s="11" t="str">
        <f>Personal_Development!E135</f>
        <v>NOR ELYANA BINTI OSMAN</v>
      </c>
      <c r="F134" s="12" t="str">
        <f>Personal_Development!F135</f>
        <v>PRODUCTION NO.1 DEPARTMENT</v>
      </c>
      <c r="G134" s="12" t="str">
        <f>Personal_Development!G135</f>
        <v>ASSEMBLY PRODUCTION SECTION (APS)</v>
      </c>
      <c r="H134" s="40" t="str">
        <f>Personal_Development!H135</f>
        <v>SENIOR QC CHECKER</v>
      </c>
      <c r="I134" s="41" t="str">
        <f>Personal_Development!I135</f>
        <v>C2 PROD</v>
      </c>
      <c r="J134" s="42" t="str">
        <f>Personal_Development!J135</f>
        <v xml:space="preserve">C2 </v>
      </c>
      <c r="K134" s="48"/>
      <c r="L134" s="48"/>
      <c r="M134" s="16"/>
    </row>
    <row r="135" spans="2:13" ht="24.95" customHeight="1">
      <c r="B135" s="48">
        <f>Personal_Development!B136</f>
        <v>0</v>
      </c>
      <c r="C135" s="48">
        <f>Personal_Development!C136</f>
        <v>0</v>
      </c>
      <c r="D135" s="14" t="str">
        <f>Personal_Development!D136</f>
        <v>C12412</v>
      </c>
      <c r="E135" s="11" t="str">
        <f>Personal_Development!E136</f>
        <v>SYAHZILA BINTI SHARIFF</v>
      </c>
      <c r="F135" s="12" t="str">
        <f>Personal_Development!F136</f>
        <v>PRODUCTION NO.1 DEPARTMENT</v>
      </c>
      <c r="G135" s="12" t="str">
        <f>Personal_Development!G136</f>
        <v>ASSEMBLY PRODUCTION SECTION (APS)</v>
      </c>
      <c r="H135" s="40" t="str">
        <f>Personal_Development!H136</f>
        <v>SENIOR QC CHECKER</v>
      </c>
      <c r="I135" s="41" t="str">
        <f>Personal_Development!I136</f>
        <v>C2 PROD</v>
      </c>
      <c r="J135" s="42" t="str">
        <f>Personal_Development!J136</f>
        <v xml:space="preserve">C2 </v>
      </c>
      <c r="K135" s="48"/>
      <c r="L135" s="48"/>
      <c r="M135" s="16"/>
    </row>
    <row r="136" spans="2:13" ht="24.95" customHeight="1">
      <c r="B136" s="48">
        <f>Personal_Development!B137</f>
        <v>0</v>
      </c>
      <c r="C136" s="48">
        <f>Personal_Development!C137</f>
        <v>0</v>
      </c>
      <c r="D136" s="14" t="str">
        <f>Personal_Development!D137</f>
        <v>C12414</v>
      </c>
      <c r="E136" s="11" t="str">
        <f>Personal_Development!E137</f>
        <v>NORAFIZAH BINTI SALI</v>
      </c>
      <c r="F136" s="12" t="str">
        <f>Personal_Development!F137</f>
        <v>PRODUCTION NO.1 DEPARTMENT</v>
      </c>
      <c r="G136" s="12" t="str">
        <f>Personal_Development!G137</f>
        <v>ASSEMBLY PRODUCTION SECTION (APS)</v>
      </c>
      <c r="H136" s="40" t="str">
        <f>Personal_Development!H137</f>
        <v>SENIOR QC CHECKER</v>
      </c>
      <c r="I136" s="41" t="str">
        <f>Personal_Development!I137</f>
        <v>C2 PROD</v>
      </c>
      <c r="J136" s="42" t="str">
        <f>Personal_Development!J137</f>
        <v xml:space="preserve">C2 </v>
      </c>
      <c r="K136" s="48"/>
      <c r="L136" s="48"/>
      <c r="M136" s="16"/>
    </row>
    <row r="137" spans="2:13" ht="24.95" customHeight="1">
      <c r="B137" s="48">
        <f>Personal_Development!B138</f>
        <v>0</v>
      </c>
      <c r="C137" s="48">
        <f>Personal_Development!C138</f>
        <v>0</v>
      </c>
      <c r="D137" s="14" t="str">
        <f>Personal_Development!D138</f>
        <v>C12421</v>
      </c>
      <c r="E137" s="11" t="str">
        <f>Personal_Development!E138</f>
        <v>SULKIFLI BIN YAAKUB</v>
      </c>
      <c r="F137" s="12" t="str">
        <f>Personal_Development!F138</f>
        <v>PRODUCTION NO.2 DEPARTMENT</v>
      </c>
      <c r="G137" s="12" t="str">
        <f>Personal_Development!G138</f>
        <v>MOLDING PRODUCTION SECTION (MPS)</v>
      </c>
      <c r="H137" s="40" t="str">
        <f>Personal_Development!H138</f>
        <v>OPERATOR 1</v>
      </c>
      <c r="I137" s="41" t="str">
        <f>Personal_Development!I138</f>
        <v>C3 PROD</v>
      </c>
      <c r="J137" s="42" t="str">
        <f>Personal_Development!J138</f>
        <v xml:space="preserve">C3 </v>
      </c>
      <c r="K137" s="48"/>
      <c r="L137" s="48"/>
      <c r="M137" s="16"/>
    </row>
    <row r="138" spans="2:13" ht="24.95" customHeight="1">
      <c r="B138" s="48">
        <f>Personal_Development!B139</f>
        <v>0</v>
      </c>
      <c r="C138" s="48">
        <f>Personal_Development!C139</f>
        <v>0</v>
      </c>
      <c r="D138" s="14" t="str">
        <f>Personal_Development!D139</f>
        <v>C12430</v>
      </c>
      <c r="E138" s="11" t="str">
        <f>Personal_Development!E139</f>
        <v>HERMAN BIN RASUL</v>
      </c>
      <c r="F138" s="12" t="str">
        <f>Personal_Development!F139</f>
        <v>PRODUCTION NO.1 DEPARTMENT</v>
      </c>
      <c r="G138" s="12" t="str">
        <f>Personal_Development!G139</f>
        <v>ASSEMBLY PRODUCTION SECTION (APS)</v>
      </c>
      <c r="H138" s="40" t="str">
        <f>Personal_Development!H139</f>
        <v>SENIOR QC CHECKER</v>
      </c>
      <c r="I138" s="41" t="str">
        <f>Personal_Development!I139</f>
        <v>C2 PROD</v>
      </c>
      <c r="J138" s="42" t="str">
        <f>Personal_Development!J139</f>
        <v xml:space="preserve">C2 </v>
      </c>
      <c r="K138" s="48"/>
      <c r="L138" s="48"/>
      <c r="M138" s="16"/>
    </row>
    <row r="139" spans="2:13" ht="24.95" customHeight="1">
      <c r="B139" s="48">
        <f>Personal_Development!B140</f>
        <v>0</v>
      </c>
      <c r="C139" s="48">
        <f>Personal_Development!C140</f>
        <v>0</v>
      </c>
      <c r="D139" s="14" t="str">
        <f>Personal_Development!D140</f>
        <v>C12431</v>
      </c>
      <c r="E139" s="11" t="str">
        <f>Personal_Development!E140</f>
        <v>KANAGESWARI A/P MUNISAMY</v>
      </c>
      <c r="F139" s="12" t="str">
        <f>Personal_Development!F140</f>
        <v>PRODUCTION NO.1 DEPARTMENT</v>
      </c>
      <c r="G139" s="12" t="str">
        <f>Personal_Development!G140</f>
        <v>ASSEMBLY PRODUCTION SECTION (APS)</v>
      </c>
      <c r="H139" s="40" t="str">
        <f>Personal_Development!H140</f>
        <v>SENIOR QC CHECKER</v>
      </c>
      <c r="I139" s="41" t="str">
        <f>Personal_Development!I140</f>
        <v>C2 PROD</v>
      </c>
      <c r="J139" s="42" t="str">
        <f>Personal_Development!J140</f>
        <v xml:space="preserve">C2 </v>
      </c>
      <c r="K139" s="48"/>
      <c r="L139" s="48"/>
      <c r="M139" s="16"/>
    </row>
    <row r="140" spans="2:13" ht="24.95" customHeight="1">
      <c r="B140" s="48">
        <f>Personal_Development!B141</f>
        <v>0</v>
      </c>
      <c r="C140" s="48">
        <f>Personal_Development!C141</f>
        <v>0</v>
      </c>
      <c r="D140" s="14" t="str">
        <f>Personal_Development!D141</f>
        <v>C12455</v>
      </c>
      <c r="E140" s="11" t="str">
        <f>Personal_Development!E141</f>
        <v>ROSLIZAN BIN ABDUL RAZAK</v>
      </c>
      <c r="F140" s="12" t="str">
        <f>Personal_Development!F141</f>
        <v>PRODUCTION NO.2 DEPARTMENT</v>
      </c>
      <c r="G140" s="12" t="str">
        <f>Personal_Development!G141</f>
        <v>MOLDING ENGINEERING SECTION (MES)</v>
      </c>
      <c r="H140" s="40" t="str">
        <f>Personal_Development!H141</f>
        <v>SENIOR TECHNICIAN</v>
      </c>
      <c r="I140" s="41" t="str">
        <f>Personal_Development!I141</f>
        <v>C1 PROD</v>
      </c>
      <c r="J140" s="42" t="str">
        <f>Personal_Development!J141</f>
        <v xml:space="preserve">C1 </v>
      </c>
      <c r="K140" s="48"/>
      <c r="L140" s="48"/>
      <c r="M140" s="16"/>
    </row>
    <row r="141" spans="2:13" ht="24.95" customHeight="1">
      <c r="B141" s="48">
        <f>Personal_Development!B142</f>
        <v>0</v>
      </c>
      <c r="C141" s="48">
        <f>Personal_Development!C142</f>
        <v>0</v>
      </c>
      <c r="D141" s="14" t="str">
        <f>Personal_Development!D142</f>
        <v>C12458</v>
      </c>
      <c r="E141" s="11" t="str">
        <f>Personal_Development!E142</f>
        <v>NORSYAZWANI BINTI ZAIMI</v>
      </c>
      <c r="F141" s="12" t="str">
        <f>Personal_Development!F142</f>
        <v>PRODUCTION NO.1 DEPARTMENT</v>
      </c>
      <c r="G141" s="12" t="str">
        <f>Personal_Development!G142</f>
        <v>ASSEMBLY PRODUCTION SECTION (APS)</v>
      </c>
      <c r="H141" s="40" t="str">
        <f>Personal_Development!H142</f>
        <v>LINE LEADER</v>
      </c>
      <c r="I141" s="41" t="str">
        <f>Personal_Development!I142</f>
        <v>C2 PROD</v>
      </c>
      <c r="J141" s="42" t="str">
        <f>Personal_Development!J142</f>
        <v xml:space="preserve">C2 </v>
      </c>
      <c r="K141" s="48"/>
      <c r="L141" s="48"/>
      <c r="M141" s="16"/>
    </row>
    <row r="142" spans="2:13" ht="24.95" customHeight="1">
      <c r="B142" s="48">
        <f>Personal_Development!B143</f>
        <v>0</v>
      </c>
      <c r="C142" s="48">
        <f>Personal_Development!C143</f>
        <v>0</v>
      </c>
      <c r="D142" s="14" t="str">
        <f>Personal_Development!D143</f>
        <v>C12462</v>
      </c>
      <c r="E142" s="11" t="str">
        <f>Personal_Development!E143</f>
        <v>ZURAIDAH BINTI YUSOP</v>
      </c>
      <c r="F142" s="12" t="str">
        <f>Personal_Development!F143</f>
        <v>PRODUCTION NO.1 DEPARTMENT</v>
      </c>
      <c r="G142" s="12" t="str">
        <f>Personal_Development!G143</f>
        <v>ASSEMBLY PRODUCTION SECTION (APS)</v>
      </c>
      <c r="H142" s="40" t="str">
        <f>Personal_Development!H143</f>
        <v>SENIOR QC CHECKER</v>
      </c>
      <c r="I142" s="41" t="str">
        <f>Personal_Development!I143</f>
        <v>C2 PROD</v>
      </c>
      <c r="J142" s="42" t="str">
        <f>Personal_Development!J143</f>
        <v xml:space="preserve">C2 </v>
      </c>
      <c r="K142" s="48"/>
      <c r="L142" s="48"/>
      <c r="M142" s="16"/>
    </row>
    <row r="143" spans="2:13" ht="24.95" customHeight="1">
      <c r="B143" s="48">
        <f>Personal_Development!B144</f>
        <v>0</v>
      </c>
      <c r="C143" s="48">
        <f>Personal_Development!C144</f>
        <v>0</v>
      </c>
      <c r="D143" s="14" t="str">
        <f>Personal_Development!D144</f>
        <v>C12483</v>
      </c>
      <c r="E143" s="11" t="str">
        <f>Personal_Development!E144</f>
        <v>ALINASHAZLIN BTE ALIAS</v>
      </c>
      <c r="F143" s="12" t="str">
        <f>Personal_Development!F144</f>
        <v>PRODUCTION NO.1 DEPARTMENT</v>
      </c>
      <c r="G143" s="12" t="str">
        <f>Personal_Development!G144</f>
        <v>ASSEMBLY PRODUCTION SECTION (APS)</v>
      </c>
      <c r="H143" s="40" t="str">
        <f>Personal_Development!H144</f>
        <v>SENIOR QC CHECKER</v>
      </c>
      <c r="I143" s="41" t="str">
        <f>Personal_Development!I144</f>
        <v>C2 PROD</v>
      </c>
      <c r="J143" s="42" t="str">
        <f>Personal_Development!J144</f>
        <v xml:space="preserve">C2 </v>
      </c>
      <c r="K143" s="48"/>
      <c r="L143" s="48"/>
      <c r="M143" s="16"/>
    </row>
    <row r="144" spans="2:13" ht="24.95" customHeight="1">
      <c r="B144" s="48">
        <f>Personal_Development!B145</f>
        <v>0</v>
      </c>
      <c r="C144" s="48">
        <f>Personal_Development!C145</f>
        <v>0</v>
      </c>
      <c r="D144" s="14" t="str">
        <f>Personal_Development!D145</f>
        <v>C12491</v>
      </c>
      <c r="E144" s="11" t="str">
        <f>Personal_Development!E145</f>
        <v>RAHMAH BINTI MD YASIN</v>
      </c>
      <c r="F144" s="12" t="str">
        <f>Personal_Development!F145</f>
        <v>PRODUCTION NO.1 DEPARTMENT</v>
      </c>
      <c r="G144" s="12" t="str">
        <f>Personal_Development!G145</f>
        <v>ASSEMBLY PRODUCTION SECTION (APS)</v>
      </c>
      <c r="H144" s="40" t="str">
        <f>Personal_Development!H145</f>
        <v>SENIOR QC CHECKER</v>
      </c>
      <c r="I144" s="41" t="str">
        <f>Personal_Development!I145</f>
        <v>C2 PROD</v>
      </c>
      <c r="J144" s="42" t="str">
        <f>Personal_Development!J145</f>
        <v xml:space="preserve">C2 </v>
      </c>
      <c r="K144" s="48"/>
      <c r="L144" s="48"/>
      <c r="M144" s="16"/>
    </row>
    <row r="145" spans="2:13" ht="24.95" customHeight="1">
      <c r="B145" s="48">
        <f>Personal_Development!B146</f>
        <v>0</v>
      </c>
      <c r="C145" s="48">
        <f>Personal_Development!C146</f>
        <v>0</v>
      </c>
      <c r="D145" s="14" t="str">
        <f>Personal_Development!D146</f>
        <v>C12492</v>
      </c>
      <c r="E145" s="11" t="str">
        <f>Personal_Development!E146</f>
        <v>NORAZIZAH BINTI ABDUL GHANI</v>
      </c>
      <c r="F145" s="12" t="str">
        <f>Personal_Development!F146</f>
        <v>PRODUCTION NO.1 DEPARTMENT</v>
      </c>
      <c r="G145" s="12" t="str">
        <f>Personal_Development!G146</f>
        <v>ASSEMBLY PRODUCTION SECTION (APS)</v>
      </c>
      <c r="H145" s="40" t="str">
        <f>Personal_Development!H146</f>
        <v>OPERATOR 1</v>
      </c>
      <c r="I145" s="41" t="str">
        <f>Personal_Development!I146</f>
        <v>C3 PROD</v>
      </c>
      <c r="J145" s="42" t="str">
        <f>Personal_Development!J146</f>
        <v xml:space="preserve">C3 </v>
      </c>
      <c r="K145" s="48"/>
      <c r="L145" s="48"/>
      <c r="M145" s="16"/>
    </row>
    <row r="146" spans="2:13" ht="24.95" customHeight="1">
      <c r="B146" s="48" t="str">
        <f>Personal_Development!B147</f>
        <v>R</v>
      </c>
      <c r="C146" s="48">
        <f>Personal_Development!C147</f>
        <v>0</v>
      </c>
      <c r="D146" s="14" t="str">
        <f>Personal_Development!D147</f>
        <v>C12493</v>
      </c>
      <c r="E146" s="11" t="str">
        <f>Personal_Development!E147</f>
        <v>MASZURA BINTI MAHAMUD</v>
      </c>
      <c r="F146" s="12" t="str">
        <f>Personal_Development!F147</f>
        <v>PRODUCTION NO.1 DEPARTMENT</v>
      </c>
      <c r="G146" s="12" t="str">
        <f>Personal_Development!G147</f>
        <v>ASSEMBLY PRODUCTION SECTION (APS)</v>
      </c>
      <c r="H146" s="40" t="str">
        <f>Personal_Development!H147</f>
        <v>SENIOR QUALITY CHECKER</v>
      </c>
      <c r="I146" s="41" t="str">
        <f>Personal_Development!I147</f>
        <v>C2 PROD</v>
      </c>
      <c r="J146" s="42" t="str">
        <f>Personal_Development!J147</f>
        <v xml:space="preserve">C2 </v>
      </c>
      <c r="K146" s="48"/>
      <c r="L146" s="48"/>
      <c r="M146" s="16"/>
    </row>
    <row r="147" spans="2:13" ht="24.95" customHeight="1">
      <c r="B147" s="48">
        <f>Personal_Development!B148</f>
        <v>0</v>
      </c>
      <c r="C147" s="48">
        <f>Personal_Development!C148</f>
        <v>0</v>
      </c>
      <c r="D147" s="14" t="str">
        <f>Personal_Development!D148</f>
        <v>C12494</v>
      </c>
      <c r="E147" s="11" t="str">
        <f>Personal_Development!E148</f>
        <v>HAMIDAH BINTI DIN MUSTAFA KAMAL BASAH</v>
      </c>
      <c r="F147" s="12" t="str">
        <f>Personal_Development!F148</f>
        <v>PRODUCTION NO.1 DEPARTMENT</v>
      </c>
      <c r="G147" s="12" t="str">
        <f>Personal_Development!G148</f>
        <v>ASSEMBLY PRODUCTION SECTION (APS)</v>
      </c>
      <c r="H147" s="40" t="str">
        <f>Personal_Development!H148</f>
        <v>SKILLED QUALITY CHECKER 2</v>
      </c>
      <c r="I147" s="41" t="str">
        <f>Personal_Development!I148</f>
        <v>F1</v>
      </c>
      <c r="J147" s="42" t="str">
        <f>Personal_Development!J148</f>
        <v>F1</v>
      </c>
      <c r="K147" s="48"/>
      <c r="L147" s="48"/>
      <c r="M147" s="16"/>
    </row>
    <row r="148" spans="2:13" ht="24.95" customHeight="1">
      <c r="B148" s="48">
        <f>Personal_Development!B149</f>
        <v>0</v>
      </c>
      <c r="C148" s="48">
        <f>Personal_Development!C149</f>
        <v>0</v>
      </c>
      <c r="D148" s="14" t="str">
        <f>Personal_Development!D149</f>
        <v>C12495</v>
      </c>
      <c r="E148" s="11" t="str">
        <f>Personal_Development!E149</f>
        <v>RAHMAWATI BINTI ARIFIN</v>
      </c>
      <c r="F148" s="12" t="str">
        <f>Personal_Development!F149</f>
        <v>PRODUCTION NO.1 DEPARTMENT</v>
      </c>
      <c r="G148" s="12" t="str">
        <f>Personal_Development!G149</f>
        <v>ASSEMBLY PRODUCTION SECTION (APS)</v>
      </c>
      <c r="H148" s="40" t="str">
        <f>Personal_Development!H149</f>
        <v>OPERATOR 1</v>
      </c>
      <c r="I148" s="41" t="str">
        <f>Personal_Development!I149</f>
        <v>C3 PROD</v>
      </c>
      <c r="J148" s="42" t="str">
        <f>Personal_Development!J149</f>
        <v xml:space="preserve">C3 </v>
      </c>
      <c r="K148" s="48"/>
      <c r="L148" s="48"/>
      <c r="M148" s="16"/>
    </row>
    <row r="149" spans="2:13" ht="24.95" customHeight="1">
      <c r="B149" s="48">
        <f>Personal_Development!B150</f>
        <v>0</v>
      </c>
      <c r="C149" s="48">
        <f>Personal_Development!C150</f>
        <v>0</v>
      </c>
      <c r="D149" s="14" t="str">
        <f>Personal_Development!D150</f>
        <v>C12497</v>
      </c>
      <c r="E149" s="11" t="str">
        <f>Personal_Development!E150</f>
        <v>PUSPALATHA A/P RAMASAMY</v>
      </c>
      <c r="F149" s="12" t="str">
        <f>Personal_Development!F150</f>
        <v>PRODUCTION NO.1 DEPARTMENT</v>
      </c>
      <c r="G149" s="12" t="str">
        <f>Personal_Development!G150</f>
        <v>ASSEMBLY PRODUCTION SECTION (APS)</v>
      </c>
      <c r="H149" s="40" t="str">
        <f>Personal_Development!H150</f>
        <v>SENIOR QC CHECKER</v>
      </c>
      <c r="I149" s="41" t="str">
        <f>Personal_Development!I150</f>
        <v>C2 PROD</v>
      </c>
      <c r="J149" s="42" t="str">
        <f>Personal_Development!J150</f>
        <v xml:space="preserve">C2 </v>
      </c>
      <c r="K149" s="48"/>
      <c r="L149" s="48"/>
      <c r="M149" s="16"/>
    </row>
    <row r="150" spans="2:13" ht="24.95" customHeight="1">
      <c r="B150" s="48">
        <f>Personal_Development!B151</f>
        <v>0</v>
      </c>
      <c r="C150" s="48">
        <f>Personal_Development!C151</f>
        <v>0</v>
      </c>
      <c r="D150" s="14" t="str">
        <f>Personal_Development!D151</f>
        <v>C12503</v>
      </c>
      <c r="E150" s="11" t="str">
        <f>Personal_Development!E151</f>
        <v>THANALETCHUMI A/P MUNIANDY</v>
      </c>
      <c r="F150" s="12" t="str">
        <f>Personal_Development!F151</f>
        <v>PRODUCTION NO.1 DEPARTMENT</v>
      </c>
      <c r="G150" s="12" t="str">
        <f>Personal_Development!G151</f>
        <v>ASSEMBLY PRODUCTION SECTION (APS)</v>
      </c>
      <c r="H150" s="40" t="str">
        <f>Personal_Development!H151</f>
        <v>SENIOR QC CHECKER</v>
      </c>
      <c r="I150" s="41" t="str">
        <f>Personal_Development!I151</f>
        <v>C2 PROD</v>
      </c>
      <c r="J150" s="42" t="str">
        <f>Personal_Development!J151</f>
        <v xml:space="preserve">C2 </v>
      </c>
      <c r="K150" s="48"/>
      <c r="L150" s="48"/>
      <c r="M150" s="16"/>
    </row>
    <row r="151" spans="2:13" ht="24.95" customHeight="1">
      <c r="B151" s="48">
        <f>Personal_Development!B152</f>
        <v>0</v>
      </c>
      <c r="C151" s="48">
        <f>Personal_Development!C152</f>
        <v>0</v>
      </c>
      <c r="D151" s="14" t="str">
        <f>Personal_Development!D152</f>
        <v>C12508</v>
      </c>
      <c r="E151" s="11" t="str">
        <f>Personal_Development!E152</f>
        <v>RANI A/P SINNASAMY</v>
      </c>
      <c r="F151" s="12" t="str">
        <f>Personal_Development!F152</f>
        <v>PRODUCTION NO.1 DEPARTMENT</v>
      </c>
      <c r="G151" s="12" t="str">
        <f>Personal_Development!G152</f>
        <v>ASSEMBLY PRODUCTION SECTION (APS)</v>
      </c>
      <c r="H151" s="40" t="str">
        <f>Personal_Development!H152</f>
        <v>QC CHECKER</v>
      </c>
      <c r="I151" s="41" t="str">
        <f>Personal_Development!I152</f>
        <v>C3 PROD</v>
      </c>
      <c r="J151" s="42" t="str">
        <f>Personal_Development!J152</f>
        <v xml:space="preserve">C3 </v>
      </c>
      <c r="K151" s="48"/>
      <c r="L151" s="48"/>
      <c r="M151" s="16"/>
    </row>
    <row r="152" spans="2:13" ht="24.95" customHeight="1">
      <c r="B152" s="48">
        <f>Personal_Development!B153</f>
        <v>0</v>
      </c>
      <c r="C152" s="48">
        <f>Personal_Development!C153</f>
        <v>0</v>
      </c>
      <c r="D152" s="14" t="str">
        <f>Personal_Development!D153</f>
        <v>C12513</v>
      </c>
      <c r="E152" s="11" t="str">
        <f>Personal_Development!E153</f>
        <v>SITI RAWIYAH BINTI MADDAH</v>
      </c>
      <c r="F152" s="12" t="str">
        <f>Personal_Development!F153</f>
        <v>PRODUCTION NO.1 DEPARTMENT</v>
      </c>
      <c r="G152" s="12" t="str">
        <f>Personal_Development!G153</f>
        <v>ASSEMBLY PRODUCTION SECTION (APS)</v>
      </c>
      <c r="H152" s="40" t="str">
        <f>Personal_Development!H153</f>
        <v>SENIOR QC CHECKER</v>
      </c>
      <c r="I152" s="41" t="str">
        <f>Personal_Development!I153</f>
        <v>C2 PROD</v>
      </c>
      <c r="J152" s="42" t="str">
        <f>Personal_Development!J153</f>
        <v xml:space="preserve">C2 </v>
      </c>
      <c r="K152" s="48"/>
      <c r="L152" s="48"/>
      <c r="M152" s="16"/>
    </row>
    <row r="153" spans="2:13" ht="24.95" customHeight="1">
      <c r="B153" s="48">
        <f>Personal_Development!B154</f>
        <v>0</v>
      </c>
      <c r="C153" s="48">
        <f>Personal_Development!C154</f>
        <v>0</v>
      </c>
      <c r="D153" s="14" t="str">
        <f>Personal_Development!D154</f>
        <v>C12514</v>
      </c>
      <c r="E153" s="11" t="str">
        <f>Personal_Development!E154</f>
        <v>ROSYAH BINTI RUPIYEE</v>
      </c>
      <c r="F153" s="12" t="str">
        <f>Personal_Development!F154</f>
        <v>PRODUCTION NO.1 DEPARTMENT</v>
      </c>
      <c r="G153" s="12" t="str">
        <f>Personal_Development!G154</f>
        <v>ASSEMBLY PRODUCTION SECTION (APS)</v>
      </c>
      <c r="H153" s="40" t="str">
        <f>Personal_Development!H154</f>
        <v>SENIOR QC CHECKER</v>
      </c>
      <c r="I153" s="41" t="str">
        <f>Personal_Development!I154</f>
        <v>C2 PROD</v>
      </c>
      <c r="J153" s="42" t="str">
        <f>Personal_Development!J154</f>
        <v xml:space="preserve">C2 </v>
      </c>
      <c r="K153" s="48"/>
      <c r="L153" s="48"/>
      <c r="M153" s="16"/>
    </row>
    <row r="154" spans="2:13" ht="24.95" customHeight="1">
      <c r="B154" s="48">
        <f>Personal_Development!B155</f>
        <v>0</v>
      </c>
      <c r="C154" s="48">
        <f>Personal_Development!C155</f>
        <v>0</v>
      </c>
      <c r="D154" s="14" t="str">
        <f>Personal_Development!D155</f>
        <v>C12518</v>
      </c>
      <c r="E154" s="11" t="str">
        <f>Personal_Development!E155</f>
        <v>SAMSIDAR BT SHARIF</v>
      </c>
      <c r="F154" s="12" t="str">
        <f>Personal_Development!F155</f>
        <v>PRODUCTION NO.1 DEPARTMENT</v>
      </c>
      <c r="G154" s="12" t="str">
        <f>Personal_Development!G155</f>
        <v>ASSEMBLY PRODUCTION SECTION (APS)</v>
      </c>
      <c r="H154" s="40" t="str">
        <f>Personal_Development!H155</f>
        <v>OPERATOR 1</v>
      </c>
      <c r="I154" s="41" t="str">
        <f>Personal_Development!I155</f>
        <v>C3 PROD</v>
      </c>
      <c r="J154" s="42" t="str">
        <f>Personal_Development!J155</f>
        <v xml:space="preserve">C3 </v>
      </c>
      <c r="K154" s="48"/>
      <c r="L154" s="48"/>
      <c r="M154" s="16"/>
    </row>
    <row r="155" spans="2:13" ht="24.95" customHeight="1">
      <c r="B155" s="48">
        <f>Personal_Development!B156</f>
        <v>0</v>
      </c>
      <c r="C155" s="48">
        <f>Personal_Development!C156</f>
        <v>0</v>
      </c>
      <c r="D155" s="14" t="str">
        <f>Personal_Development!D156</f>
        <v>C12523</v>
      </c>
      <c r="E155" s="11" t="str">
        <f>Personal_Development!E156</f>
        <v>NIRMALA DEVI A/P K S NARAYANAN</v>
      </c>
      <c r="F155" s="12" t="str">
        <f>Personal_Development!F156</f>
        <v>PRODUCTION NO.1 DEPARTMENT</v>
      </c>
      <c r="G155" s="12" t="str">
        <f>Personal_Development!G156</f>
        <v>ASSEMBLY PRODUCTION SECTION (APS)</v>
      </c>
      <c r="H155" s="40" t="str">
        <f>Personal_Development!H156</f>
        <v>OPERATOR 1</v>
      </c>
      <c r="I155" s="41" t="str">
        <f>Personal_Development!I156</f>
        <v>C3 PROD</v>
      </c>
      <c r="J155" s="42" t="str">
        <f>Personal_Development!J156</f>
        <v xml:space="preserve">C3 </v>
      </c>
      <c r="K155" s="48"/>
      <c r="L155" s="48"/>
      <c r="M155" s="16"/>
    </row>
    <row r="156" spans="2:13" ht="24.95" customHeight="1">
      <c r="B156" s="48">
        <f>Personal_Development!B157</f>
        <v>0</v>
      </c>
      <c r="C156" s="48">
        <f>Personal_Development!C157</f>
        <v>0</v>
      </c>
      <c r="D156" s="14" t="str">
        <f>Personal_Development!D157</f>
        <v>C12524</v>
      </c>
      <c r="E156" s="11" t="str">
        <f>Personal_Development!E157</f>
        <v>KHALIZAH BINTI YEOP KAMARUDDIN</v>
      </c>
      <c r="F156" s="12" t="str">
        <f>Personal_Development!F157</f>
        <v>PRODUCTION NO.1 DEPARTMENT</v>
      </c>
      <c r="G156" s="12" t="str">
        <f>Personal_Development!G157</f>
        <v>ASSEMBLY PRODUCTION SECTION (APS)</v>
      </c>
      <c r="H156" s="40" t="str">
        <f>Personal_Development!H157</f>
        <v>SENIOR QC CHECKER</v>
      </c>
      <c r="I156" s="41" t="str">
        <f>Personal_Development!I157</f>
        <v>C2 PROD</v>
      </c>
      <c r="J156" s="42" t="str">
        <f>Personal_Development!J157</f>
        <v xml:space="preserve">C2 </v>
      </c>
      <c r="K156" s="48"/>
      <c r="L156" s="48"/>
      <c r="M156" s="16"/>
    </row>
    <row r="157" spans="2:13" ht="24.95" customHeight="1">
      <c r="B157" s="48">
        <f>Personal_Development!B158</f>
        <v>0</v>
      </c>
      <c r="C157" s="48">
        <f>Personal_Development!C158</f>
        <v>0</v>
      </c>
      <c r="D157" s="14" t="str">
        <f>Personal_Development!D158</f>
        <v>C12532</v>
      </c>
      <c r="E157" s="11" t="str">
        <f>Personal_Development!E158</f>
        <v>NORAZIZAH BINTI AZIZ</v>
      </c>
      <c r="F157" s="12" t="str">
        <f>Personal_Development!F158</f>
        <v>PRODUCTION NO.1 DEPARTMENT</v>
      </c>
      <c r="G157" s="12" t="str">
        <f>Personal_Development!G158</f>
        <v>ASSEMBLY PRODUCTION SECTION (APS)</v>
      </c>
      <c r="H157" s="40" t="str">
        <f>Personal_Development!H158</f>
        <v>SENIOR QC CHECKER</v>
      </c>
      <c r="I157" s="41" t="str">
        <f>Personal_Development!I158</f>
        <v>C2 PROD</v>
      </c>
      <c r="J157" s="42" t="str">
        <f>Personal_Development!J158</f>
        <v xml:space="preserve">C2 </v>
      </c>
      <c r="K157" s="48"/>
      <c r="L157" s="48"/>
      <c r="M157" s="16"/>
    </row>
    <row r="158" spans="2:13" ht="24.95" customHeight="1">
      <c r="B158" s="48">
        <f>Personal_Development!B159</f>
        <v>0</v>
      </c>
      <c r="C158" s="48">
        <f>Personal_Development!C159</f>
        <v>0</v>
      </c>
      <c r="D158" s="14" t="str">
        <f>Personal_Development!D159</f>
        <v>C12534</v>
      </c>
      <c r="E158" s="11" t="str">
        <f>Personal_Development!E159</f>
        <v>MADAVI A/P KORAN</v>
      </c>
      <c r="F158" s="12" t="str">
        <f>Personal_Development!F159</f>
        <v>PRODUCTION NO.1 DEPARTMENT</v>
      </c>
      <c r="G158" s="12" t="str">
        <f>Personal_Development!G159</f>
        <v>ASSEMBLY PRODUCTION SECTION (APS)</v>
      </c>
      <c r="H158" s="40" t="str">
        <f>Personal_Development!H159</f>
        <v>OPERATOR 1</v>
      </c>
      <c r="I158" s="41" t="str">
        <f>Personal_Development!I159</f>
        <v>C3 PROD</v>
      </c>
      <c r="J158" s="42" t="str">
        <f>Personal_Development!J159</f>
        <v xml:space="preserve">C3 </v>
      </c>
      <c r="K158" s="48"/>
      <c r="L158" s="48"/>
      <c r="M158" s="16"/>
    </row>
    <row r="159" spans="2:13" ht="24.95" customHeight="1">
      <c r="B159" s="48">
        <f>Personal_Development!B160</f>
        <v>0</v>
      </c>
      <c r="C159" s="48">
        <f>Personal_Development!C160</f>
        <v>0</v>
      </c>
      <c r="D159" s="14" t="str">
        <f>Personal_Development!D160</f>
        <v>C12538</v>
      </c>
      <c r="E159" s="11" t="str">
        <f>Personal_Development!E160</f>
        <v>SITI HAWA BINTI MORAD</v>
      </c>
      <c r="F159" s="12" t="str">
        <f>Personal_Development!F160</f>
        <v>PRODUCTION NO.1 DEPARTMENT</v>
      </c>
      <c r="G159" s="12" t="str">
        <f>Personal_Development!G160</f>
        <v>ASSEMBLY PRODUCTION SECTION (APS)</v>
      </c>
      <c r="H159" s="40" t="str">
        <f>Personal_Development!H160</f>
        <v>OPERATOR 1</v>
      </c>
      <c r="I159" s="41" t="str">
        <f>Personal_Development!I160</f>
        <v>C3 PROD</v>
      </c>
      <c r="J159" s="42" t="str">
        <f>Personal_Development!J160</f>
        <v xml:space="preserve">C3 </v>
      </c>
      <c r="K159" s="48"/>
      <c r="L159" s="48"/>
      <c r="M159" s="16"/>
    </row>
    <row r="160" spans="2:13" ht="24.95" customHeight="1">
      <c r="B160" s="48">
        <f>Personal_Development!B161</f>
        <v>0</v>
      </c>
      <c r="C160" s="48">
        <f>Personal_Development!C161</f>
        <v>0</v>
      </c>
      <c r="D160" s="14" t="str">
        <f>Personal_Development!D161</f>
        <v>C12541</v>
      </c>
      <c r="E160" s="11" t="str">
        <f>Personal_Development!E161</f>
        <v>ROSMAWATI BINTI IBRAHIM</v>
      </c>
      <c r="F160" s="12" t="str">
        <f>Personal_Development!F161</f>
        <v>PRODUCTION NO.1 DEPARTMENT</v>
      </c>
      <c r="G160" s="12" t="str">
        <f>Personal_Development!G161</f>
        <v>ASSEMBLY PRODUCTION SECTION (APS)</v>
      </c>
      <c r="H160" s="40" t="str">
        <f>Personal_Development!H161</f>
        <v>SENIOR QC CHECKER</v>
      </c>
      <c r="I160" s="41" t="str">
        <f>Personal_Development!I161</f>
        <v>C2 PROD</v>
      </c>
      <c r="J160" s="42" t="str">
        <f>Personal_Development!J161</f>
        <v xml:space="preserve">C2 </v>
      </c>
      <c r="K160" s="48"/>
      <c r="L160" s="48"/>
      <c r="M160" s="16"/>
    </row>
    <row r="161" spans="2:13" ht="24.95" customHeight="1">
      <c r="B161" s="48">
        <f>Personal_Development!B162</f>
        <v>0</v>
      </c>
      <c r="C161" s="48">
        <f>Personal_Development!C162</f>
        <v>0</v>
      </c>
      <c r="D161" s="14" t="str">
        <f>Personal_Development!D162</f>
        <v>C12542</v>
      </c>
      <c r="E161" s="11" t="str">
        <f>Personal_Development!E162</f>
        <v>JUNAIDAH BT SAHAR</v>
      </c>
      <c r="F161" s="12" t="str">
        <f>Personal_Development!F162</f>
        <v>PRODUCTION NO.1 DEPARTMENT</v>
      </c>
      <c r="G161" s="12" t="str">
        <f>Personal_Development!G162</f>
        <v>ASSEMBLY PRODUCTION SECTION (APS)</v>
      </c>
      <c r="H161" s="40" t="str">
        <f>Personal_Development!H162</f>
        <v>LINE LEADER</v>
      </c>
      <c r="I161" s="41" t="str">
        <f>Personal_Development!I162</f>
        <v>C2 PROD</v>
      </c>
      <c r="J161" s="42" t="str">
        <f>Personal_Development!J162</f>
        <v xml:space="preserve">C2 </v>
      </c>
      <c r="K161" s="48"/>
      <c r="L161" s="48"/>
      <c r="M161" s="16"/>
    </row>
    <row r="162" spans="2:13" ht="24.95" customHeight="1">
      <c r="B162" s="48">
        <f>Personal_Development!B163</f>
        <v>0</v>
      </c>
      <c r="C162" s="48">
        <f>Personal_Development!C163</f>
        <v>0</v>
      </c>
      <c r="D162" s="14" t="str">
        <f>Personal_Development!D163</f>
        <v>C12546</v>
      </c>
      <c r="E162" s="11" t="str">
        <f>Personal_Development!E163</f>
        <v>NOR HASLIZAWATI BINTI NORDIN AHAMAD</v>
      </c>
      <c r="F162" s="12" t="str">
        <f>Personal_Development!F163</f>
        <v>PRODUCTION NO.1 DEPARTMENT</v>
      </c>
      <c r="G162" s="12" t="str">
        <f>Personal_Development!G163</f>
        <v>ASSEMBLY PRODUCTION SECTION (APS)</v>
      </c>
      <c r="H162" s="40" t="str">
        <f>Personal_Development!H163</f>
        <v>QC CHECKER</v>
      </c>
      <c r="I162" s="41" t="str">
        <f>Personal_Development!I163</f>
        <v>C3 PROD</v>
      </c>
      <c r="J162" s="42" t="str">
        <f>Personal_Development!J163</f>
        <v xml:space="preserve">C3 </v>
      </c>
      <c r="K162" s="48"/>
      <c r="L162" s="48"/>
      <c r="M162" s="16"/>
    </row>
    <row r="163" spans="2:13" ht="24.95" customHeight="1">
      <c r="B163" s="48">
        <f>Personal_Development!B164</f>
        <v>0</v>
      </c>
      <c r="C163" s="48">
        <f>Personal_Development!C164</f>
        <v>0</v>
      </c>
      <c r="D163" s="14" t="str">
        <f>Personal_Development!D164</f>
        <v>C12548</v>
      </c>
      <c r="E163" s="11" t="str">
        <f>Personal_Development!E164</f>
        <v>NUR LAILA BINTI SALIM</v>
      </c>
      <c r="F163" s="12" t="str">
        <f>Personal_Development!F164</f>
        <v>PRODUCTION NO.1 DEPARTMENT</v>
      </c>
      <c r="G163" s="12" t="str">
        <f>Personal_Development!G164</f>
        <v>ASSEMBLY PRODUCTION SECTION (APS)</v>
      </c>
      <c r="H163" s="40" t="str">
        <f>Personal_Development!H164</f>
        <v>QC CHECKER</v>
      </c>
      <c r="I163" s="41" t="str">
        <f>Personal_Development!I164</f>
        <v>C3 PROD</v>
      </c>
      <c r="J163" s="42" t="str">
        <f>Personal_Development!J164</f>
        <v xml:space="preserve">C3 </v>
      </c>
      <c r="K163" s="48"/>
      <c r="L163" s="48"/>
      <c r="M163" s="16"/>
    </row>
    <row r="164" spans="2:13" ht="24.95" customHeight="1">
      <c r="B164" s="48">
        <f>Personal_Development!B165</f>
        <v>0</v>
      </c>
      <c r="C164" s="48">
        <f>Personal_Development!C165</f>
        <v>0</v>
      </c>
      <c r="D164" s="14" t="str">
        <f>Personal_Development!D165</f>
        <v>C12553</v>
      </c>
      <c r="E164" s="11" t="str">
        <f>Personal_Development!E165</f>
        <v>JAMILAH BINTI MD CHAN</v>
      </c>
      <c r="F164" s="12" t="str">
        <f>Personal_Development!F165</f>
        <v>PRODUCTION NO.2 DEPARTMENT</v>
      </c>
      <c r="G164" s="12" t="str">
        <f>Personal_Development!G165</f>
        <v>MOLDING PRODUCTION SECTION (MPS)</v>
      </c>
      <c r="H164" s="40" t="str">
        <f>Personal_Development!H165</f>
        <v xml:space="preserve">SKILLED QUALITY CHECKER 2 </v>
      </c>
      <c r="I164" s="41" t="str">
        <f>Personal_Development!I165</f>
        <v>F1</v>
      </c>
      <c r="J164" s="42" t="str">
        <f>Personal_Development!J165</f>
        <v>F1</v>
      </c>
      <c r="K164" s="48"/>
      <c r="L164" s="48"/>
      <c r="M164" s="16"/>
    </row>
    <row r="165" spans="2:13" ht="24.95" customHeight="1">
      <c r="B165" s="48">
        <f>Personal_Development!B166</f>
        <v>0</v>
      </c>
      <c r="C165" s="48">
        <f>Personal_Development!C166</f>
        <v>0</v>
      </c>
      <c r="D165" s="14" t="str">
        <f>Personal_Development!D166</f>
        <v>C12554</v>
      </c>
      <c r="E165" s="11" t="str">
        <f>Personal_Development!E166</f>
        <v>NORMALA BINTI MANAN</v>
      </c>
      <c r="F165" s="12" t="str">
        <f>Personal_Development!F166</f>
        <v>PRODUCTION NO.2 DEPARTMENT</v>
      </c>
      <c r="G165" s="12" t="str">
        <f>Personal_Development!G166</f>
        <v>MOLDING PRODUCTION SECTION (MPS)</v>
      </c>
      <c r="H165" s="40" t="str">
        <f>Personal_Development!H166</f>
        <v>SENIOR QC CHECKER</v>
      </c>
      <c r="I165" s="41" t="str">
        <f>Personal_Development!I166</f>
        <v>C2 PROD</v>
      </c>
      <c r="J165" s="42" t="str">
        <f>Personal_Development!J166</f>
        <v xml:space="preserve">C2 </v>
      </c>
      <c r="K165" s="48"/>
      <c r="L165" s="48"/>
      <c r="M165" s="16"/>
    </row>
    <row r="166" spans="2:13" ht="24.95" customHeight="1">
      <c r="B166" s="48">
        <f>Personal_Development!B167</f>
        <v>0</v>
      </c>
      <c r="C166" s="48">
        <f>Personal_Development!C167</f>
        <v>0</v>
      </c>
      <c r="D166" s="14" t="str">
        <f>Personal_Development!D167</f>
        <v>C12556</v>
      </c>
      <c r="E166" s="11" t="str">
        <f>Personal_Development!E167</f>
        <v>PATHMA A/P PERAMAN</v>
      </c>
      <c r="F166" s="12" t="str">
        <f>Personal_Development!F167</f>
        <v>PRODUCTION NO.2 DEPARTMENT</v>
      </c>
      <c r="G166" s="12" t="str">
        <f>Personal_Development!G167</f>
        <v>MOLDING PRODUCTION SECTION (MPS)</v>
      </c>
      <c r="H166" s="40" t="str">
        <f>Personal_Development!H167</f>
        <v>OPERATOR 1</v>
      </c>
      <c r="I166" s="41" t="str">
        <f>Personal_Development!I167</f>
        <v>C3 PROD</v>
      </c>
      <c r="J166" s="42" t="str">
        <f>Personal_Development!J167</f>
        <v xml:space="preserve">C3 </v>
      </c>
      <c r="K166" s="48"/>
      <c r="L166" s="48"/>
      <c r="M166" s="16"/>
    </row>
    <row r="167" spans="2:13" ht="24.95" customHeight="1">
      <c r="B167" s="48">
        <f>Personal_Development!B168</f>
        <v>0</v>
      </c>
      <c r="C167" s="48">
        <f>Personal_Development!C168</f>
        <v>0</v>
      </c>
      <c r="D167" s="14" t="str">
        <f>Personal_Development!D168</f>
        <v>C12557</v>
      </c>
      <c r="E167" s="11" t="str">
        <f>Personal_Development!E168</f>
        <v>MOHD NIZAM BIN BAHARIN</v>
      </c>
      <c r="F167" s="12" t="str">
        <f>Personal_Development!F168</f>
        <v>PRODUCTION NO.2 DEPARTMENT</v>
      </c>
      <c r="G167" s="12" t="str">
        <f>Personal_Development!G168</f>
        <v>MOLDING PRODUCTION SECTION (MPS)</v>
      </c>
      <c r="H167" s="40" t="str">
        <f>Personal_Development!H168</f>
        <v>SENIOR QC CHECKER</v>
      </c>
      <c r="I167" s="41" t="str">
        <f>Personal_Development!I168</f>
        <v>C2 PROD</v>
      </c>
      <c r="J167" s="42" t="str">
        <f>Personal_Development!J168</f>
        <v xml:space="preserve">C2 </v>
      </c>
      <c r="K167" s="48"/>
      <c r="L167" s="48"/>
      <c r="M167" s="16"/>
    </row>
    <row r="168" spans="2:13" ht="24.95" customHeight="1">
      <c r="B168" s="48">
        <f>Personal_Development!B169</f>
        <v>0</v>
      </c>
      <c r="C168" s="48">
        <f>Personal_Development!C169</f>
        <v>0</v>
      </c>
      <c r="D168" s="14" t="str">
        <f>Personal_Development!D169</f>
        <v>C12561</v>
      </c>
      <c r="E168" s="11" t="str">
        <f>Personal_Development!E169</f>
        <v>PUVANESWARI A/P TANJONMALEH</v>
      </c>
      <c r="F168" s="12" t="str">
        <f>Personal_Development!F169</f>
        <v>PRODUCTION NO.1 DEPARTMENT</v>
      </c>
      <c r="G168" s="12" t="str">
        <f>Personal_Development!G169</f>
        <v>ASSEMBLY PRODUCTION SECTION (APS)</v>
      </c>
      <c r="H168" s="40" t="str">
        <f>Personal_Development!H169</f>
        <v>SENIOR QC CHECKER</v>
      </c>
      <c r="I168" s="41" t="str">
        <f>Personal_Development!I169</f>
        <v>C2 PROD</v>
      </c>
      <c r="J168" s="42" t="str">
        <f>Personal_Development!J169</f>
        <v xml:space="preserve">C2 </v>
      </c>
      <c r="K168" s="48"/>
      <c r="L168" s="48"/>
      <c r="M168" s="16"/>
    </row>
    <row r="169" spans="2:13" ht="24.95" customHeight="1">
      <c r="B169" s="48">
        <f>Personal_Development!B170</f>
        <v>0</v>
      </c>
      <c r="C169" s="48">
        <f>Personal_Development!C170</f>
        <v>0</v>
      </c>
      <c r="D169" s="14" t="str">
        <f>Personal_Development!D170</f>
        <v>C12565</v>
      </c>
      <c r="E169" s="11" t="str">
        <f>Personal_Development!E170</f>
        <v>PARIMALA DEVI A/P RAMASAMY</v>
      </c>
      <c r="F169" s="12" t="str">
        <f>Personal_Development!F170</f>
        <v>PRODUCTION NO.1 DEPARTMENT</v>
      </c>
      <c r="G169" s="12" t="str">
        <f>Personal_Development!G170</f>
        <v>ASSEMBLY PRODUCTION SECTION (APS)</v>
      </c>
      <c r="H169" s="40" t="str">
        <f>Personal_Development!H170</f>
        <v>SENIOR QC CHECKER</v>
      </c>
      <c r="I169" s="41" t="str">
        <f>Personal_Development!I170</f>
        <v>C2 PROD</v>
      </c>
      <c r="J169" s="42" t="str">
        <f>Personal_Development!J170</f>
        <v xml:space="preserve">C2 </v>
      </c>
      <c r="K169" s="48"/>
      <c r="L169" s="48"/>
      <c r="M169" s="16"/>
    </row>
    <row r="170" spans="2:13" ht="24.95" customHeight="1">
      <c r="B170" s="48">
        <f>Personal_Development!B171</f>
        <v>0</v>
      </c>
      <c r="C170" s="48">
        <f>Personal_Development!C171</f>
        <v>0</v>
      </c>
      <c r="D170" s="14" t="str">
        <f>Personal_Development!D171</f>
        <v>C12569</v>
      </c>
      <c r="E170" s="11" t="str">
        <f>Personal_Development!E171</f>
        <v>TAMIL SELVI A/P MURUGAYA</v>
      </c>
      <c r="F170" s="12" t="str">
        <f>Personal_Development!F171</f>
        <v>PRODUCTION NO.1 DEPARTMENT</v>
      </c>
      <c r="G170" s="12" t="str">
        <f>Personal_Development!G171</f>
        <v>ASSEMBLY PRODUCTION SECTION (APS)</v>
      </c>
      <c r="H170" s="40" t="str">
        <f>Personal_Development!H171</f>
        <v>OPERATOR 1</v>
      </c>
      <c r="I170" s="41" t="str">
        <f>Personal_Development!I171</f>
        <v>C3 PROD</v>
      </c>
      <c r="J170" s="42" t="str">
        <f>Personal_Development!J171</f>
        <v xml:space="preserve">C3 </v>
      </c>
      <c r="K170" s="48"/>
      <c r="L170" s="48"/>
      <c r="M170" s="16"/>
    </row>
    <row r="171" spans="2:13" ht="24.95" customHeight="1">
      <c r="B171" s="48">
        <f>Personal_Development!B172</f>
        <v>0</v>
      </c>
      <c r="C171" s="48">
        <f>Personal_Development!C172</f>
        <v>0</v>
      </c>
      <c r="D171" s="14" t="str">
        <f>Personal_Development!D172</f>
        <v>C12578</v>
      </c>
      <c r="E171" s="11" t="str">
        <f>Personal_Development!E172</f>
        <v>ASFAR LILA BINTI JAAFAR</v>
      </c>
      <c r="F171" s="12" t="str">
        <f>Personal_Development!F172</f>
        <v>PRODUCTION NO.1 DEPARTMENT</v>
      </c>
      <c r="G171" s="12" t="str">
        <f>Personal_Development!G172</f>
        <v>ASSEMBLY PRODUCTION SECTION (APS)</v>
      </c>
      <c r="H171" s="40" t="str">
        <f>Personal_Development!H172</f>
        <v>SENIOR QC CHECKER</v>
      </c>
      <c r="I171" s="41" t="str">
        <f>Personal_Development!I172</f>
        <v>C2 PROD</v>
      </c>
      <c r="J171" s="42" t="str">
        <f>Personal_Development!J172</f>
        <v xml:space="preserve">C2 </v>
      </c>
      <c r="K171" s="48"/>
      <c r="L171" s="48"/>
      <c r="M171" s="16"/>
    </row>
    <row r="172" spans="2:13" ht="24.95" customHeight="1">
      <c r="B172" s="48">
        <f>Personal_Development!B173</f>
        <v>0</v>
      </c>
      <c r="C172" s="48">
        <f>Personal_Development!C173</f>
        <v>0</v>
      </c>
      <c r="D172" s="14" t="str">
        <f>Personal_Development!D173</f>
        <v>C12582</v>
      </c>
      <c r="E172" s="11" t="str">
        <f>Personal_Development!E173</f>
        <v>SALMIAH BT ABU SARIM</v>
      </c>
      <c r="F172" s="12" t="str">
        <f>Personal_Development!F173</f>
        <v>PRODUCTION NO.1 DEPARTMENT</v>
      </c>
      <c r="G172" s="12" t="str">
        <f>Personal_Development!G173</f>
        <v>ASSEMBLY PRODUCTION SECTION (APS)</v>
      </c>
      <c r="H172" s="40" t="str">
        <f>Personal_Development!H173</f>
        <v>SENIOR QC CHECKER</v>
      </c>
      <c r="I172" s="41" t="str">
        <f>Personal_Development!I173</f>
        <v>C2 PROD</v>
      </c>
      <c r="J172" s="42" t="str">
        <f>Personal_Development!J173</f>
        <v xml:space="preserve">C2 </v>
      </c>
      <c r="K172" s="48"/>
      <c r="L172" s="48"/>
      <c r="M172" s="16"/>
    </row>
    <row r="173" spans="2:13" ht="24.95" customHeight="1">
      <c r="B173" s="48" t="str">
        <f>Personal_Development!B174</f>
        <v>R</v>
      </c>
      <c r="C173" s="48">
        <f>Personal_Development!C174</f>
        <v>0</v>
      </c>
      <c r="D173" s="14" t="str">
        <f>Personal_Development!D174</f>
        <v>C12587</v>
      </c>
      <c r="E173" s="11" t="str">
        <f>Personal_Development!E174</f>
        <v>SITI SA'ADIAH BINTI MOHAMMED YUSOP</v>
      </c>
      <c r="F173" s="12" t="str">
        <f>Personal_Development!F174</f>
        <v>PRODUCTION NO.1 DEPARTMENT</v>
      </c>
      <c r="G173" s="12" t="str">
        <f>Personal_Development!G174</f>
        <v>ASSEMBLY PRODUCTION SECTION (APS)</v>
      </c>
      <c r="H173" s="40" t="str">
        <f>Personal_Development!H174</f>
        <v>SENIOR QUALITY CHECKER</v>
      </c>
      <c r="I173" s="41" t="str">
        <f>Personal_Development!I174</f>
        <v>C2 PROD</v>
      </c>
      <c r="J173" s="42" t="str">
        <f>Personal_Development!J174</f>
        <v xml:space="preserve">C2 </v>
      </c>
      <c r="K173" s="48"/>
      <c r="L173" s="48"/>
      <c r="M173" s="16"/>
    </row>
    <row r="174" spans="2:13" ht="24.95" customHeight="1">
      <c r="B174" s="48">
        <f>Personal_Development!B175</f>
        <v>0</v>
      </c>
      <c r="C174" s="48">
        <f>Personal_Development!C175</f>
        <v>0</v>
      </c>
      <c r="D174" s="14" t="str">
        <f>Personal_Development!D175</f>
        <v>C12597</v>
      </c>
      <c r="E174" s="11" t="str">
        <f>Personal_Development!E175</f>
        <v>INDRA PUTRA BIN DARMAN</v>
      </c>
      <c r="F174" s="12" t="str">
        <f>Personal_Development!F175</f>
        <v>FACTORY OPERATIONS DEPARTMENT</v>
      </c>
      <c r="G174" s="12" t="str">
        <f>Personal_Development!G175</f>
        <v>INVENTORY &amp; SYSYTEM CONTROL SECTION (IVS)</v>
      </c>
      <c r="H174" s="40" t="str">
        <f>Personal_Development!H175</f>
        <v>STOREKEEPER</v>
      </c>
      <c r="I174" s="41" t="str">
        <f>Personal_Development!I175</f>
        <v>C3 PROD</v>
      </c>
      <c r="J174" s="42" t="str">
        <f>Personal_Development!J175</f>
        <v xml:space="preserve">C3 </v>
      </c>
      <c r="K174" s="48"/>
      <c r="L174" s="48"/>
      <c r="M174" s="16"/>
    </row>
    <row r="175" spans="2:13" ht="24.95" customHeight="1">
      <c r="B175" s="48">
        <f>Personal_Development!B176</f>
        <v>0</v>
      </c>
      <c r="C175" s="48">
        <f>Personal_Development!C176</f>
        <v>0</v>
      </c>
      <c r="D175" s="14" t="str">
        <f>Personal_Development!D176</f>
        <v>C12606</v>
      </c>
      <c r="E175" s="11" t="str">
        <f>Personal_Development!E176</f>
        <v>GUNASUNDAHRI A/P GIVARATNAM</v>
      </c>
      <c r="F175" s="12" t="str">
        <f>Personal_Development!F176</f>
        <v>PRODUCTION NO.1 DEPARTMENT</v>
      </c>
      <c r="G175" s="12" t="str">
        <f>Personal_Development!G176</f>
        <v>ASSEMBLY PRODUCTION SECTION (APS)</v>
      </c>
      <c r="H175" s="40" t="str">
        <f>Personal_Development!H176</f>
        <v>OPERATOR 1</v>
      </c>
      <c r="I175" s="41" t="str">
        <f>Personal_Development!I176</f>
        <v>C3 PROD</v>
      </c>
      <c r="J175" s="42" t="str">
        <f>Personal_Development!J176</f>
        <v xml:space="preserve">C3 </v>
      </c>
      <c r="K175" s="48"/>
      <c r="L175" s="48"/>
      <c r="M175" s="16"/>
    </row>
    <row r="176" spans="2:13" ht="24.95" customHeight="1">
      <c r="B176" s="48">
        <f>Personal_Development!B177</f>
        <v>0</v>
      </c>
      <c r="C176" s="48">
        <f>Personal_Development!C177</f>
        <v>0</v>
      </c>
      <c r="D176" s="14" t="str">
        <f>Personal_Development!D177</f>
        <v>C12609</v>
      </c>
      <c r="E176" s="11" t="str">
        <f>Personal_Development!E177</f>
        <v>ZAMRI BIN AFANDY</v>
      </c>
      <c r="F176" s="12" t="str">
        <f>Personal_Development!F177</f>
        <v>PRODUCTION NO.2 DEPARTMENT</v>
      </c>
      <c r="G176" s="12" t="str">
        <f>Personal_Development!G177</f>
        <v>MOLDING PRODUCTION SECTION (MPS)</v>
      </c>
      <c r="H176" s="40" t="str">
        <f>Personal_Development!H177</f>
        <v>SUPERVISOR</v>
      </c>
      <c r="I176" s="41" t="str">
        <f>Personal_Development!I177</f>
        <v>C1 PROD</v>
      </c>
      <c r="J176" s="42" t="str">
        <f>Personal_Development!J177</f>
        <v xml:space="preserve">C1 </v>
      </c>
      <c r="K176" s="48"/>
      <c r="L176" s="48"/>
      <c r="M176" s="16"/>
    </row>
    <row r="177" spans="2:13" ht="24.95" customHeight="1">
      <c r="B177" s="48">
        <f>Personal_Development!B178</f>
        <v>0</v>
      </c>
      <c r="C177" s="48">
        <f>Personal_Development!C178</f>
        <v>0</v>
      </c>
      <c r="D177" s="14" t="str">
        <f>Personal_Development!D178</f>
        <v>C12618</v>
      </c>
      <c r="E177" s="11" t="str">
        <f>Personal_Development!E178</f>
        <v>AZNINURWANI BINTI AZEMI</v>
      </c>
      <c r="F177" s="12" t="str">
        <f>Personal_Development!F178</f>
        <v>PRODUCTION NO.2 DEPARTMENT</v>
      </c>
      <c r="G177" s="12" t="str">
        <f>Personal_Development!G178</f>
        <v>MOLDING PRODUCTION SECTION (MPS)</v>
      </c>
      <c r="H177" s="40" t="str">
        <f>Personal_Development!H178</f>
        <v>SENIOR QC CHECKER</v>
      </c>
      <c r="I177" s="41" t="str">
        <f>Personal_Development!I178</f>
        <v>C2 PROD</v>
      </c>
      <c r="J177" s="42" t="str">
        <f>Personal_Development!J178</f>
        <v xml:space="preserve">C2 </v>
      </c>
      <c r="K177" s="48"/>
      <c r="L177" s="48"/>
      <c r="M177" s="16"/>
    </row>
    <row r="178" spans="2:13" ht="24.95" customHeight="1">
      <c r="B178" s="48">
        <f>Personal_Development!B179</f>
        <v>0</v>
      </c>
      <c r="C178" s="48">
        <f>Personal_Development!C179</f>
        <v>0</v>
      </c>
      <c r="D178" s="14" t="str">
        <f>Personal_Development!D179</f>
        <v>C12620</v>
      </c>
      <c r="E178" s="11" t="str">
        <f>Personal_Development!E179</f>
        <v>ZURAIDAH BINTI SHAFFII</v>
      </c>
      <c r="F178" s="12" t="str">
        <f>Personal_Development!F179</f>
        <v>PRODUCTION NO.1 DEPARTMENT</v>
      </c>
      <c r="G178" s="12" t="str">
        <f>Personal_Development!G179</f>
        <v>ASSEMBLY PRODUCTION SECTION (APS)</v>
      </c>
      <c r="H178" s="40" t="str">
        <f>Personal_Development!H179</f>
        <v>SENIOR QC CHECKER</v>
      </c>
      <c r="I178" s="41" t="str">
        <f>Personal_Development!I179</f>
        <v>C2 PROD</v>
      </c>
      <c r="J178" s="42" t="str">
        <f>Personal_Development!J179</f>
        <v xml:space="preserve">C2 </v>
      </c>
      <c r="K178" s="48"/>
      <c r="L178" s="48"/>
      <c r="M178" s="16"/>
    </row>
    <row r="179" spans="2:13" ht="24.95" customHeight="1">
      <c r="B179" s="48">
        <f>Personal_Development!B180</f>
        <v>0</v>
      </c>
      <c r="C179" s="48">
        <f>Personal_Development!C180</f>
        <v>0</v>
      </c>
      <c r="D179" s="14" t="str">
        <f>Personal_Development!D180</f>
        <v>C12633</v>
      </c>
      <c r="E179" s="11" t="str">
        <f>Personal_Development!E180</f>
        <v>JUNAIDAH BINTI SULAIMAN</v>
      </c>
      <c r="F179" s="12" t="str">
        <f>Personal_Development!F180</f>
        <v>PRODUCTION NO.2 DEPARTMENT</v>
      </c>
      <c r="G179" s="12" t="str">
        <f>Personal_Development!G180</f>
        <v>MOLDING PRODUCTION SECTION (MPS)</v>
      </c>
      <c r="H179" s="40" t="str">
        <f>Personal_Development!H180</f>
        <v>SENIOR QC CHECKER</v>
      </c>
      <c r="I179" s="41" t="str">
        <f>Personal_Development!I180</f>
        <v>C2 PROD</v>
      </c>
      <c r="J179" s="42" t="str">
        <f>Personal_Development!J180</f>
        <v xml:space="preserve">C2 </v>
      </c>
      <c r="K179" s="48"/>
      <c r="L179" s="48"/>
      <c r="M179" s="16"/>
    </row>
    <row r="180" spans="2:13" ht="24.95" customHeight="1">
      <c r="B180" s="48">
        <f>Personal_Development!B181</f>
        <v>0</v>
      </c>
      <c r="C180" s="48">
        <f>Personal_Development!C181</f>
        <v>0</v>
      </c>
      <c r="D180" s="14" t="str">
        <f>Personal_Development!D181</f>
        <v>C12657</v>
      </c>
      <c r="E180" s="11" t="str">
        <f>Personal_Development!E181</f>
        <v>ANITA BINTI KAMALUDIN</v>
      </c>
      <c r="F180" s="12" t="str">
        <f>Personal_Development!F181</f>
        <v>PRODUCTION NO.1 DEPARTMENT</v>
      </c>
      <c r="G180" s="12" t="str">
        <f>Personal_Development!G181</f>
        <v>ASSEMBLY PRODUCTION SECTION (APS)</v>
      </c>
      <c r="H180" s="40" t="str">
        <f>Personal_Development!H181</f>
        <v>SENIOR QC CHECKER</v>
      </c>
      <c r="I180" s="41" t="str">
        <f>Personal_Development!I181</f>
        <v>C2 PROD</v>
      </c>
      <c r="J180" s="42" t="str">
        <f>Personal_Development!J181</f>
        <v xml:space="preserve">C2 </v>
      </c>
      <c r="K180" s="48"/>
      <c r="L180" s="48"/>
      <c r="M180" s="16"/>
    </row>
    <row r="181" spans="2:13" ht="24.95" customHeight="1">
      <c r="B181" s="48">
        <f>Personal_Development!B182</f>
        <v>0</v>
      </c>
      <c r="C181" s="48">
        <f>Personal_Development!C182</f>
        <v>0</v>
      </c>
      <c r="D181" s="14" t="str">
        <f>Personal_Development!D182</f>
        <v>C12681</v>
      </c>
      <c r="E181" s="11" t="str">
        <f>Personal_Development!E182</f>
        <v>SITI NOOR ATIRAH BTE ZAINAL ABIDIN</v>
      </c>
      <c r="F181" s="12" t="str">
        <f>Personal_Development!F182</f>
        <v>QUALITY ASSURANCE DEPARTMENT</v>
      </c>
      <c r="G181" s="12" t="str">
        <f>Personal_Development!G182</f>
        <v>QUALITY ASSURANCE SECTION (QAS)</v>
      </c>
      <c r="H181" s="40" t="str">
        <f>Personal_Development!H182</f>
        <v>SENIOR QA INSPECTOR</v>
      </c>
      <c r="I181" s="41" t="str">
        <f>Personal_Development!I182</f>
        <v>C2 PROD</v>
      </c>
      <c r="J181" s="42" t="str">
        <f>Personal_Development!J182</f>
        <v xml:space="preserve">C2 </v>
      </c>
      <c r="K181" s="48"/>
      <c r="L181" s="48"/>
      <c r="M181" s="16"/>
    </row>
    <row r="182" spans="2:13" ht="24.95" customHeight="1">
      <c r="B182" s="48">
        <f>Personal_Development!B183</f>
        <v>0</v>
      </c>
      <c r="C182" s="48">
        <f>Personal_Development!C183</f>
        <v>0</v>
      </c>
      <c r="D182" s="14" t="str">
        <f>Personal_Development!D183</f>
        <v>C12688</v>
      </c>
      <c r="E182" s="11" t="str">
        <f>Personal_Development!E183</f>
        <v>NORGAYAH BINTI ABDUL GHANI</v>
      </c>
      <c r="F182" s="12" t="str">
        <f>Personal_Development!F183</f>
        <v>PRODUCTION NO.2 DEPARTMENT</v>
      </c>
      <c r="G182" s="12" t="str">
        <f>Personal_Development!G183</f>
        <v>MOLDING PRODUCTION SECTION (MPS)</v>
      </c>
      <c r="H182" s="40" t="str">
        <f>Personal_Development!H183</f>
        <v>OPERATOR 1</v>
      </c>
      <c r="I182" s="41" t="str">
        <f>Personal_Development!I183</f>
        <v>C3 PROD</v>
      </c>
      <c r="J182" s="42" t="str">
        <f>Personal_Development!J183</f>
        <v xml:space="preserve">C3 </v>
      </c>
      <c r="K182" s="48"/>
      <c r="L182" s="48"/>
      <c r="M182" s="16"/>
    </row>
    <row r="183" spans="2:13" ht="24.95" customHeight="1">
      <c r="B183" s="48">
        <f>Personal_Development!B184</f>
        <v>0</v>
      </c>
      <c r="C183" s="48">
        <f>Personal_Development!C184</f>
        <v>0</v>
      </c>
      <c r="D183" s="14" t="str">
        <f>Personal_Development!D184</f>
        <v>C12691</v>
      </c>
      <c r="E183" s="11" t="str">
        <f>Personal_Development!E184</f>
        <v>MOHD RIDZUAN BIN ZULKIFLI</v>
      </c>
      <c r="F183" s="12" t="str">
        <f>Personal_Development!F184</f>
        <v>FACTORY OPERATIONS DEPARTMENT</v>
      </c>
      <c r="G183" s="12" t="str">
        <f>Personal_Development!G184</f>
        <v>INVENTORY &amp; SYSYTEM CONTROL SECTION (IVS)</v>
      </c>
      <c r="H183" s="40" t="str">
        <f>Personal_Development!H184</f>
        <v>SENIOR STOREHAND</v>
      </c>
      <c r="I183" s="41" t="str">
        <f>Personal_Development!I184</f>
        <v>C3 PROD</v>
      </c>
      <c r="J183" s="42" t="str">
        <f>Personal_Development!J184</f>
        <v xml:space="preserve">C3 </v>
      </c>
      <c r="K183" s="48">
        <v>1</v>
      </c>
      <c r="L183" s="48"/>
      <c r="M183" s="16"/>
    </row>
    <row r="184" spans="2:13" ht="24.95" customHeight="1">
      <c r="B184" s="48">
        <f>Personal_Development!B185</f>
        <v>0</v>
      </c>
      <c r="C184" s="48">
        <f>Personal_Development!C185</f>
        <v>0</v>
      </c>
      <c r="D184" s="14" t="str">
        <f>Personal_Development!D185</f>
        <v>C12697</v>
      </c>
      <c r="E184" s="11" t="str">
        <f>Personal_Development!E185</f>
        <v>RAGINA A/P PERANGIS</v>
      </c>
      <c r="F184" s="12" t="str">
        <f>Personal_Development!F185</f>
        <v>PRODUCTION NO.1 DEPARTMENT</v>
      </c>
      <c r="G184" s="12" t="str">
        <f>Personal_Development!G185</f>
        <v>ASSEMBLY PRODUCTION SECTION (APS)</v>
      </c>
      <c r="H184" s="40" t="str">
        <f>Personal_Development!H185</f>
        <v>SENIOR QC CHECKER</v>
      </c>
      <c r="I184" s="41" t="str">
        <f>Personal_Development!I185</f>
        <v>C2 PROD</v>
      </c>
      <c r="J184" s="42" t="str">
        <f>Personal_Development!J185</f>
        <v xml:space="preserve">C2 </v>
      </c>
      <c r="K184" s="48"/>
      <c r="L184" s="48"/>
      <c r="M184" s="16"/>
    </row>
    <row r="185" spans="2:13" ht="24.95" customHeight="1">
      <c r="B185" s="48">
        <f>Personal_Development!B186</f>
        <v>0</v>
      </c>
      <c r="C185" s="48">
        <f>Personal_Development!C186</f>
        <v>0</v>
      </c>
      <c r="D185" s="14" t="str">
        <f>Personal_Development!D186</f>
        <v>C12699</v>
      </c>
      <c r="E185" s="11" t="str">
        <f>Personal_Development!E186</f>
        <v>AFFARIZA BINTI MUSA</v>
      </c>
      <c r="F185" s="12" t="str">
        <f>Personal_Development!F186</f>
        <v>QUALITY ASSURANCE DEPARTMENT</v>
      </c>
      <c r="G185" s="12" t="str">
        <f>Personal_Development!G186</f>
        <v>QUALITY PLANNING SECTION (QPS)</v>
      </c>
      <c r="H185" s="40" t="str">
        <f>Personal_Development!H186</f>
        <v>SENIOR QP INSPECTOR</v>
      </c>
      <c r="I185" s="41" t="str">
        <f>Personal_Development!I186</f>
        <v>C2 PROD</v>
      </c>
      <c r="J185" s="42" t="str">
        <f>Personal_Development!J186</f>
        <v xml:space="preserve">C2 </v>
      </c>
      <c r="K185" s="48"/>
      <c r="L185" s="48"/>
      <c r="M185" s="16"/>
    </row>
    <row r="186" spans="2:13" ht="24.95" customHeight="1">
      <c r="B186" s="48">
        <f>Personal_Development!B187</f>
        <v>0</v>
      </c>
      <c r="C186" s="48">
        <f>Personal_Development!C187</f>
        <v>0</v>
      </c>
      <c r="D186" s="14" t="str">
        <f>Personal_Development!D187</f>
        <v>C12700</v>
      </c>
      <c r="E186" s="11" t="str">
        <f>Personal_Development!E187</f>
        <v>RUSNORIMA BT ABD RAHMAN</v>
      </c>
      <c r="F186" s="12" t="str">
        <f>Personal_Development!F187</f>
        <v>PRODUCTION NO.2 DEPARTMENT</v>
      </c>
      <c r="G186" s="12" t="str">
        <f>Personal_Development!G187</f>
        <v>MOLDING PRODUCTION SECTION (MPS)</v>
      </c>
      <c r="H186" s="40" t="str">
        <f>Personal_Development!H187</f>
        <v>CLERK 1</v>
      </c>
      <c r="I186" s="41" t="str">
        <f>Personal_Development!I187</f>
        <v>C2 OFFICE</v>
      </c>
      <c r="J186" s="42" t="str">
        <f>Personal_Development!J187</f>
        <v xml:space="preserve">C2 </v>
      </c>
      <c r="K186" s="48"/>
      <c r="L186" s="48"/>
      <c r="M186" s="16"/>
    </row>
    <row r="187" spans="2:13" ht="24.95" customHeight="1">
      <c r="B187" s="48">
        <f>Personal_Development!B188</f>
        <v>0</v>
      </c>
      <c r="C187" s="48">
        <f>Personal_Development!C188</f>
        <v>0</v>
      </c>
      <c r="D187" s="14" t="str">
        <f>Personal_Development!D188</f>
        <v>C12703</v>
      </c>
      <c r="E187" s="11" t="str">
        <f>Personal_Development!E188</f>
        <v>SAKINAH BINTI ABDUL SHUKOR</v>
      </c>
      <c r="F187" s="12" t="str">
        <f>Personal_Development!F188</f>
        <v>PRODUCTION NO.1 DEPARTMENT</v>
      </c>
      <c r="G187" s="12" t="str">
        <f>Personal_Development!G188</f>
        <v>ASSEMBLY PRODUCTION SECTION (APS)</v>
      </c>
      <c r="H187" s="40" t="str">
        <f>Personal_Development!H188</f>
        <v>SENIOR QC CHECKER</v>
      </c>
      <c r="I187" s="41" t="str">
        <f>Personal_Development!I188</f>
        <v>C2 PROD</v>
      </c>
      <c r="J187" s="42" t="str">
        <f>Personal_Development!J188</f>
        <v xml:space="preserve">C2 </v>
      </c>
      <c r="K187" s="48"/>
      <c r="L187" s="48"/>
      <c r="M187" s="16"/>
    </row>
    <row r="188" spans="2:13" ht="24.95" customHeight="1">
      <c r="B188" s="48">
        <f>Personal_Development!B189</f>
        <v>0</v>
      </c>
      <c r="C188" s="48">
        <f>Personal_Development!C189</f>
        <v>0</v>
      </c>
      <c r="D188" s="14" t="str">
        <f>Personal_Development!D189</f>
        <v>C12704</v>
      </c>
      <c r="E188" s="11" t="str">
        <f>Personal_Development!E189</f>
        <v>SELVI A/P P.GOVINDAN</v>
      </c>
      <c r="F188" s="12" t="str">
        <f>Personal_Development!F189</f>
        <v>PRODUCTION NO.1 DEPARTMENT</v>
      </c>
      <c r="G188" s="12" t="str">
        <f>Personal_Development!G189</f>
        <v>ASSEMBLY PRODUCTION SECTION (APS)</v>
      </c>
      <c r="H188" s="40" t="str">
        <f>Personal_Development!H189</f>
        <v>OPERATOR 1</v>
      </c>
      <c r="I188" s="41" t="str">
        <f>Personal_Development!I189</f>
        <v>C3 PROD</v>
      </c>
      <c r="J188" s="42" t="str">
        <f>Personal_Development!J189</f>
        <v xml:space="preserve">C3 </v>
      </c>
      <c r="K188" s="48"/>
      <c r="L188" s="48"/>
      <c r="M188" s="16"/>
    </row>
    <row r="189" spans="2:13" ht="24.95" customHeight="1">
      <c r="B189" s="48">
        <f>Personal_Development!B190</f>
        <v>0</v>
      </c>
      <c r="C189" s="48">
        <f>Personal_Development!C190</f>
        <v>0</v>
      </c>
      <c r="D189" s="14" t="str">
        <f>Personal_Development!D190</f>
        <v>C12710</v>
      </c>
      <c r="E189" s="11" t="str">
        <f>Personal_Development!E190</f>
        <v>MAWATI BINTI NAWI</v>
      </c>
      <c r="F189" s="12" t="str">
        <f>Personal_Development!F190</f>
        <v>PRODUCTION NO.2 DEPARTMENT</v>
      </c>
      <c r="G189" s="12" t="str">
        <f>Personal_Development!G190</f>
        <v>MOLDING PRODUCTION SECTION (MPS)</v>
      </c>
      <c r="H189" s="40" t="str">
        <f>Personal_Development!H190</f>
        <v>OPERATOR 1</v>
      </c>
      <c r="I189" s="41" t="str">
        <f>Personal_Development!I190</f>
        <v>C3 PROD</v>
      </c>
      <c r="J189" s="42" t="str">
        <f>Personal_Development!J190</f>
        <v xml:space="preserve">C3 </v>
      </c>
      <c r="K189" s="48"/>
      <c r="L189" s="48"/>
      <c r="M189" s="16"/>
    </row>
    <row r="190" spans="2:13" ht="24.95" customHeight="1">
      <c r="B190" s="48">
        <f>Personal_Development!B191</f>
        <v>0</v>
      </c>
      <c r="C190" s="48">
        <f>Personal_Development!C191</f>
        <v>0</v>
      </c>
      <c r="D190" s="14" t="str">
        <f>Personal_Development!D191</f>
        <v>C12713</v>
      </c>
      <c r="E190" s="11" t="str">
        <f>Personal_Development!E191</f>
        <v>NORSHAIRINA BINTI IDRIS</v>
      </c>
      <c r="F190" s="12" t="str">
        <f>Personal_Development!F191</f>
        <v>PRODUCTION NO.1 DEPARTMENT</v>
      </c>
      <c r="G190" s="12" t="str">
        <f>Personal_Development!G191</f>
        <v>ASSEMBLY PRODUCTION SECTION (APS)</v>
      </c>
      <c r="H190" s="40" t="str">
        <f>Personal_Development!H191</f>
        <v>SENIOR QC CHECKER</v>
      </c>
      <c r="I190" s="41" t="str">
        <f>Personal_Development!I191</f>
        <v>C2 PROD</v>
      </c>
      <c r="J190" s="42" t="str">
        <f>Personal_Development!J191</f>
        <v xml:space="preserve">C2 </v>
      </c>
      <c r="K190" s="48"/>
      <c r="L190" s="48"/>
      <c r="M190" s="16"/>
    </row>
    <row r="191" spans="2:13" ht="24.95" customHeight="1">
      <c r="B191" s="48">
        <f>Personal_Development!B192</f>
        <v>0</v>
      </c>
      <c r="C191" s="48">
        <f>Personal_Development!C192</f>
        <v>0</v>
      </c>
      <c r="D191" s="14" t="str">
        <f>Personal_Development!D192</f>
        <v>C12715</v>
      </c>
      <c r="E191" s="11" t="str">
        <f>Personal_Development!E192</f>
        <v>ROZAIMIE BIN RAMLI</v>
      </c>
      <c r="F191" s="12" t="str">
        <f>Personal_Development!F192</f>
        <v>PRODUCTION NO.1 DEPARTMENT</v>
      </c>
      <c r="G191" s="12" t="str">
        <f>Personal_Development!G192</f>
        <v>ASSEMBLY PRODUCTION SECTION (APS)</v>
      </c>
      <c r="H191" s="40" t="str">
        <f>Personal_Development!H192</f>
        <v>OPERATOR 2</v>
      </c>
      <c r="I191" s="41" t="str">
        <f>Personal_Development!I192</f>
        <v>C4 PROD</v>
      </c>
      <c r="J191" s="42" t="str">
        <f>Personal_Development!J192</f>
        <v xml:space="preserve">C4 </v>
      </c>
      <c r="K191" s="48"/>
      <c r="L191" s="48"/>
      <c r="M191" s="16"/>
    </row>
    <row r="192" spans="2:13" ht="24.95" customHeight="1">
      <c r="B192" s="48">
        <f>Personal_Development!B193</f>
        <v>0</v>
      </c>
      <c r="C192" s="48">
        <f>Personal_Development!C193</f>
        <v>0</v>
      </c>
      <c r="D192" s="14" t="str">
        <f>Personal_Development!D193</f>
        <v>C12722</v>
      </c>
      <c r="E192" s="11" t="str">
        <f>Personal_Development!E193</f>
        <v>MUHAMMAD ROSMAN BIN MANSOR</v>
      </c>
      <c r="F192" s="12" t="str">
        <f>Personal_Development!F193</f>
        <v>PRODUCTION NO.2 DEPARTMENT</v>
      </c>
      <c r="G192" s="12" t="str">
        <f>Personal_Development!G193</f>
        <v>MOLDING PRODUCTION SECTION (MPS)</v>
      </c>
      <c r="H192" s="40" t="str">
        <f>Personal_Development!H193</f>
        <v>LINE LEADER</v>
      </c>
      <c r="I192" s="41" t="str">
        <f>Personal_Development!I193</f>
        <v>C2 PROD</v>
      </c>
      <c r="J192" s="42" t="str">
        <f>Personal_Development!J193</f>
        <v xml:space="preserve">C2 </v>
      </c>
      <c r="K192" s="48"/>
      <c r="L192" s="48"/>
      <c r="M192" s="16"/>
    </row>
    <row r="193" spans="1:13" ht="24.95" customHeight="1">
      <c r="B193" s="48">
        <f>Personal_Development!B194</f>
        <v>0</v>
      </c>
      <c r="C193" s="48">
        <f>Personal_Development!C194</f>
        <v>0</v>
      </c>
      <c r="D193" s="14" t="str">
        <f>Personal_Development!D194</f>
        <v>E00187</v>
      </c>
      <c r="E193" s="11" t="str">
        <f>Personal_Development!E194</f>
        <v>NORASMAH BINTI MOHD POAD</v>
      </c>
      <c r="F193" s="12" t="str">
        <f>Personal_Development!F194</f>
        <v>FACTORY OPERATIONS DEPARTMENT</v>
      </c>
      <c r="G193" s="12" t="str">
        <f>Personal_Development!G194</f>
        <v>DIRECT MATERIAL PURCHASING SECTION (DMS)</v>
      </c>
      <c r="H193" s="40" t="str">
        <f>Personal_Development!H194</f>
        <v>ASSISTANT OFFICER</v>
      </c>
      <c r="I193" s="41" t="str">
        <f>Personal_Development!I194</f>
        <v>M7</v>
      </c>
      <c r="J193" s="42" t="str">
        <f>Personal_Development!J194</f>
        <v>M7</v>
      </c>
      <c r="K193" s="48"/>
      <c r="L193" s="48"/>
      <c r="M193" s="16"/>
    </row>
    <row r="194" spans="1:13" ht="24.95" customHeight="1">
      <c r="B194" s="48">
        <f>Personal_Development!B195</f>
        <v>0</v>
      </c>
      <c r="C194" s="48">
        <f>Personal_Development!C195</f>
        <v>0</v>
      </c>
      <c r="D194" s="14" t="str">
        <f>Personal_Development!D195</f>
        <v>C12730</v>
      </c>
      <c r="E194" s="11" t="str">
        <f>Personal_Development!E195</f>
        <v>NOR ATIRAH BINTI ISMAIL</v>
      </c>
      <c r="F194" s="12" t="str">
        <f>Personal_Development!F195</f>
        <v>PRODUCTION NO.2 DEPARTMENT</v>
      </c>
      <c r="G194" s="12" t="str">
        <f>Personal_Development!G195</f>
        <v>MOLDING PRODUCTION SECTION (MPS)</v>
      </c>
      <c r="H194" s="40" t="str">
        <f>Personal_Development!H195</f>
        <v>OPERATOR 1</v>
      </c>
      <c r="I194" s="41" t="str">
        <f>Personal_Development!I195</f>
        <v>C3 PROD</v>
      </c>
      <c r="J194" s="42" t="str">
        <f>Personal_Development!J195</f>
        <v xml:space="preserve">C3 </v>
      </c>
      <c r="K194" s="48"/>
      <c r="L194" s="48"/>
      <c r="M194" s="16"/>
    </row>
    <row r="195" spans="1:13" ht="24.95" customHeight="1">
      <c r="B195" s="48">
        <f>Personal_Development!B196</f>
        <v>0</v>
      </c>
      <c r="C195" s="48">
        <f>Personal_Development!C196</f>
        <v>0</v>
      </c>
      <c r="D195" s="14" t="str">
        <f>Personal_Development!D196</f>
        <v>C12740</v>
      </c>
      <c r="E195" s="11" t="str">
        <f>Personal_Development!E196</f>
        <v>GANGATHEAVEE A/P MARIMUTHU</v>
      </c>
      <c r="F195" s="12" t="str">
        <f>Personal_Development!F196</f>
        <v>PRODUCTION NO.2 DEPARTMENT</v>
      </c>
      <c r="G195" s="12" t="str">
        <f>Personal_Development!G196</f>
        <v>MOLDING PRODUCTION SECTION (MPS)</v>
      </c>
      <c r="H195" s="40" t="str">
        <f>Personal_Development!H196</f>
        <v>SENIOR QC CHECKER</v>
      </c>
      <c r="I195" s="41" t="str">
        <f>Personal_Development!I196</f>
        <v>C2 PROD</v>
      </c>
      <c r="J195" s="42" t="str">
        <f>Personal_Development!J196</f>
        <v xml:space="preserve">C2 </v>
      </c>
      <c r="K195" s="48"/>
      <c r="L195" s="48"/>
      <c r="M195" s="16"/>
    </row>
    <row r="196" spans="1:13" ht="24.95" customHeight="1">
      <c r="B196" s="48">
        <f>Personal_Development!B197</f>
        <v>0</v>
      </c>
      <c r="C196" s="48">
        <f>Personal_Development!C197</f>
        <v>0</v>
      </c>
      <c r="D196" s="14" t="str">
        <f>Personal_Development!D197</f>
        <v>C12746</v>
      </c>
      <c r="E196" s="11" t="str">
        <f>Personal_Development!E197</f>
        <v>MUHAMAD NAZRUL BIN NAZAR</v>
      </c>
      <c r="F196" s="12" t="str">
        <f>Personal_Development!F197</f>
        <v>PRODUCTION NO.2 DEPARTMENT</v>
      </c>
      <c r="G196" s="12" t="str">
        <f>Personal_Development!G197</f>
        <v>MOLDING PRODUCTION SECTION (MPS)</v>
      </c>
      <c r="H196" s="40" t="str">
        <f>Personal_Development!H197</f>
        <v>TECHNICIAN</v>
      </c>
      <c r="I196" s="41" t="str">
        <f>Personal_Development!I197</f>
        <v>C2 PROD</v>
      </c>
      <c r="J196" s="42" t="str">
        <f>Personal_Development!J197</f>
        <v xml:space="preserve">C2 </v>
      </c>
      <c r="K196" s="48"/>
      <c r="L196" s="48"/>
      <c r="M196" s="16"/>
    </row>
    <row r="197" spans="1:13" ht="24.95" customHeight="1">
      <c r="A197" t="s">
        <v>552</v>
      </c>
      <c r="B197" s="48">
        <f>Personal_Development!B198</f>
        <v>0</v>
      </c>
      <c r="C197" s="48">
        <f>Personal_Development!C198</f>
        <v>0</v>
      </c>
      <c r="D197" s="14" t="str">
        <f>Personal_Development!D198</f>
        <v>C12760</v>
      </c>
      <c r="E197" s="11" t="str">
        <f>Personal_Development!E198</f>
        <v>NURFADILA BINTI ZULKAPLI</v>
      </c>
      <c r="F197" s="12" t="str">
        <f>Personal_Development!F198</f>
        <v>PRODUCTION NO.2 DEPARTMENT</v>
      </c>
      <c r="G197" s="12" t="str">
        <f>Personal_Development!G198</f>
        <v>MOLDING PRODUCTION SECTION (MPS)</v>
      </c>
      <c r="H197" s="40" t="str">
        <f>Personal_Development!H198</f>
        <v>OPERATOR 1</v>
      </c>
      <c r="I197" s="41" t="str">
        <f>Personal_Development!I198</f>
        <v>C3 PROD</v>
      </c>
      <c r="J197" s="42" t="str">
        <f>Personal_Development!J198</f>
        <v xml:space="preserve">C3 </v>
      </c>
      <c r="K197" s="48"/>
      <c r="L197" s="48"/>
      <c r="M197" s="16"/>
    </row>
    <row r="198" spans="1:13" ht="24.95" customHeight="1">
      <c r="B198" s="48">
        <f>Personal_Development!B199</f>
        <v>0</v>
      </c>
      <c r="C198" s="48">
        <f>Personal_Development!C199</f>
        <v>0</v>
      </c>
      <c r="D198" s="14" t="str">
        <f>Personal_Development!D199</f>
        <v>C12761</v>
      </c>
      <c r="E198" s="11" t="str">
        <f>Personal_Development!E199</f>
        <v>NUR AIN BINTI MATSAH</v>
      </c>
      <c r="F198" s="12" t="str">
        <f>Personal_Development!F199</f>
        <v>PRODUCTION NO.2 DEPARTMENT</v>
      </c>
      <c r="G198" s="12" t="str">
        <f>Personal_Development!G199</f>
        <v>MOLDING PRODUCTION SECTION (MPS)</v>
      </c>
      <c r="H198" s="40" t="str">
        <f>Personal_Development!H199</f>
        <v>SENIOR QC CHECKER</v>
      </c>
      <c r="I198" s="41" t="str">
        <f>Personal_Development!I199</f>
        <v>C2 PROD</v>
      </c>
      <c r="J198" s="42" t="str">
        <f>Personal_Development!J199</f>
        <v xml:space="preserve">C2 </v>
      </c>
      <c r="K198" s="48"/>
      <c r="L198" s="48"/>
      <c r="M198" s="16"/>
    </row>
    <row r="199" spans="1:13" ht="24.95" customHeight="1">
      <c r="B199" s="48">
        <f>Personal_Development!B200</f>
        <v>0</v>
      </c>
      <c r="C199" s="48">
        <f>Personal_Development!C200</f>
        <v>0</v>
      </c>
      <c r="D199" s="14" t="str">
        <f>Personal_Development!D200</f>
        <v>C12762</v>
      </c>
      <c r="E199" s="11" t="str">
        <f>Personal_Development!E200</f>
        <v>ABDUL RASHID BIN ABDUL RAHIM</v>
      </c>
      <c r="F199" s="12" t="str">
        <f>Personal_Development!F200</f>
        <v>PRODUCTION NO.1 DEPARTMENT</v>
      </c>
      <c r="G199" s="12" t="str">
        <f>Personal_Development!G200</f>
        <v>ASSEMBLY ENGINEERING SECTION (AES)</v>
      </c>
      <c r="H199" s="40" t="str">
        <f>Personal_Development!H200</f>
        <v>SENIOR STOREHAND</v>
      </c>
      <c r="I199" s="41" t="str">
        <f>Personal_Development!I200</f>
        <v>C3 PROD</v>
      </c>
      <c r="J199" s="42" t="str">
        <f>Personal_Development!J200</f>
        <v xml:space="preserve">C3 </v>
      </c>
      <c r="K199" s="48"/>
      <c r="L199" s="48"/>
      <c r="M199" s="16"/>
    </row>
    <row r="200" spans="1:13" ht="24.95" customHeight="1">
      <c r="B200" s="48">
        <f>Personal_Development!B201</f>
        <v>0</v>
      </c>
      <c r="C200" s="48">
        <f>Personal_Development!C201</f>
        <v>0</v>
      </c>
      <c r="D200" s="14" t="str">
        <f>Personal_Development!D201</f>
        <v>C12765</v>
      </c>
      <c r="E200" s="11" t="str">
        <f>Personal_Development!E201</f>
        <v>ASLINA BINTI YAHAYA</v>
      </c>
      <c r="F200" s="12" t="str">
        <f>Personal_Development!F201</f>
        <v>PRODUCTION NO.2 DEPARTMENT</v>
      </c>
      <c r="G200" s="12" t="str">
        <f>Personal_Development!G201</f>
        <v>MOLDING PRODUCTION SECTION (MPS)</v>
      </c>
      <c r="H200" s="40" t="str">
        <f>Personal_Development!H201</f>
        <v>SENIOR QC CHECKER</v>
      </c>
      <c r="I200" s="41" t="str">
        <f>Personal_Development!I201</f>
        <v>C2 PROD</v>
      </c>
      <c r="J200" s="42" t="str">
        <f>Personal_Development!J201</f>
        <v xml:space="preserve">C2 </v>
      </c>
      <c r="K200" s="48"/>
      <c r="L200" s="48"/>
      <c r="M200" s="16"/>
    </row>
    <row r="201" spans="1:13" ht="24.95" customHeight="1">
      <c r="B201" s="48">
        <f>Personal_Development!B202</f>
        <v>0</v>
      </c>
      <c r="C201" s="48">
        <f>Personal_Development!C202</f>
        <v>0</v>
      </c>
      <c r="D201" s="14" t="str">
        <f>Personal_Development!D202</f>
        <v>C12766</v>
      </c>
      <c r="E201" s="11" t="str">
        <f>Personal_Development!E202</f>
        <v>BAHARUDIN BIN MANSOR</v>
      </c>
      <c r="F201" s="12" t="str">
        <f>Personal_Development!F202</f>
        <v>PRODUCTION NO.1 DEPARTMENT</v>
      </c>
      <c r="G201" s="12" t="str">
        <f>Personal_Development!G202</f>
        <v>ASSEMBLY PRODUCTION SECTION (APS)</v>
      </c>
      <c r="H201" s="40" t="str">
        <f>Personal_Development!H202</f>
        <v>SENIOR QC CHECKER</v>
      </c>
      <c r="I201" s="41" t="str">
        <f>Personal_Development!I202</f>
        <v>C2 PROD</v>
      </c>
      <c r="J201" s="42" t="str">
        <f>Personal_Development!J202</f>
        <v xml:space="preserve">C2 </v>
      </c>
      <c r="K201" s="48"/>
      <c r="L201" s="48"/>
      <c r="M201" s="16"/>
    </row>
    <row r="202" spans="1:13" ht="24.95" customHeight="1">
      <c r="B202" s="48">
        <f>Personal_Development!B203</f>
        <v>0</v>
      </c>
      <c r="C202" s="48">
        <f>Personal_Development!C203</f>
        <v>0</v>
      </c>
      <c r="D202" s="14" t="str">
        <f>Personal_Development!D203</f>
        <v>C12776</v>
      </c>
      <c r="E202" s="11" t="str">
        <f>Personal_Development!E203</f>
        <v>ADIB BUKHARY BIN ARSHAD</v>
      </c>
      <c r="F202" s="12" t="str">
        <f>Personal_Development!F203</f>
        <v>PRODUCTION NO.2 DEPARTMENT</v>
      </c>
      <c r="G202" s="12" t="str">
        <f>Personal_Development!G203</f>
        <v>MOLDING PRODUCTION SECTION (MPS)</v>
      </c>
      <c r="H202" s="40" t="str">
        <f>Personal_Development!H203</f>
        <v>LINE LEADER</v>
      </c>
      <c r="I202" s="41" t="str">
        <f>Personal_Development!I203</f>
        <v>C2 PROD</v>
      </c>
      <c r="J202" s="42" t="str">
        <f>Personal_Development!J203</f>
        <v xml:space="preserve">C2 </v>
      </c>
      <c r="K202" s="48"/>
      <c r="L202" s="48"/>
      <c r="M202" s="16"/>
    </row>
    <row r="203" spans="1:13" ht="24.95" customHeight="1">
      <c r="B203" s="48">
        <f>Personal_Development!B204</f>
        <v>0</v>
      </c>
      <c r="C203" s="48">
        <f>Personal_Development!C204</f>
        <v>0</v>
      </c>
      <c r="D203" s="14" t="str">
        <f>Personal_Development!D204</f>
        <v>C12777</v>
      </c>
      <c r="E203" s="11" t="str">
        <f>Personal_Development!E204</f>
        <v>NURUL ZAFIRA BINTI ARIFIN</v>
      </c>
      <c r="F203" s="12" t="str">
        <f>Personal_Development!F204</f>
        <v>PRODUCTION NO.2 DEPARTMENT</v>
      </c>
      <c r="G203" s="12" t="str">
        <f>Personal_Development!G204</f>
        <v>MOLDING PRODUCTION SECTION (MPS)</v>
      </c>
      <c r="H203" s="40" t="str">
        <f>Personal_Development!H204</f>
        <v>SENIOR QC CHECKER</v>
      </c>
      <c r="I203" s="41" t="str">
        <f>Personal_Development!I204</f>
        <v>C2 PROD</v>
      </c>
      <c r="J203" s="42" t="str">
        <f>Personal_Development!J204</f>
        <v xml:space="preserve">C2 </v>
      </c>
      <c r="K203" s="48"/>
      <c r="L203" s="48"/>
      <c r="M203" s="16"/>
    </row>
    <row r="204" spans="1:13" ht="24.95" customHeight="1">
      <c r="B204" s="48">
        <f>Personal_Development!B205</f>
        <v>0</v>
      </c>
      <c r="C204" s="48">
        <f>Personal_Development!C205</f>
        <v>0</v>
      </c>
      <c r="D204" s="14" t="str">
        <f>Personal_Development!D205</f>
        <v>C12780</v>
      </c>
      <c r="E204" s="11" t="str">
        <f>Personal_Development!E205</f>
        <v>RANIE A/P KATHAVARAYAN</v>
      </c>
      <c r="F204" s="12" t="str">
        <f>Personal_Development!F205</f>
        <v>PRODUCTION NO.1 DEPARTMENT</v>
      </c>
      <c r="G204" s="12" t="str">
        <f>Personal_Development!G205</f>
        <v>ASSEMBLY PRODUCTION SECTION (APS)</v>
      </c>
      <c r="H204" s="40" t="str">
        <f>Personal_Development!H205</f>
        <v>OPERATOR 1</v>
      </c>
      <c r="I204" s="41" t="str">
        <f>Personal_Development!I205</f>
        <v>C3 PROD</v>
      </c>
      <c r="J204" s="42" t="str">
        <f>Personal_Development!J205</f>
        <v xml:space="preserve">C3 </v>
      </c>
      <c r="K204" s="48"/>
      <c r="L204" s="48"/>
      <c r="M204" s="16"/>
    </row>
    <row r="205" spans="1:13" ht="24.95" customHeight="1">
      <c r="B205" s="48">
        <f>Personal_Development!B206</f>
        <v>0</v>
      </c>
      <c r="C205" s="48">
        <f>Personal_Development!C206</f>
        <v>0</v>
      </c>
      <c r="D205" s="14" t="str">
        <f>Personal_Development!D206</f>
        <v>C12786</v>
      </c>
      <c r="E205" s="11" t="str">
        <f>Personal_Development!E206</f>
        <v>ASHIMAH BINTI MOHAMMED NOR</v>
      </c>
      <c r="F205" s="12" t="str">
        <f>Personal_Development!F206</f>
        <v>QUALITY ASSURANCE DEPARTMENT</v>
      </c>
      <c r="G205" s="12" t="str">
        <f>Personal_Development!G206</f>
        <v>QUALITY ASSURANCE SECTION (QAS)</v>
      </c>
      <c r="H205" s="40" t="str">
        <f>Personal_Development!H206</f>
        <v>SENIOR QA INSPECTOR</v>
      </c>
      <c r="I205" s="41" t="str">
        <f>Personal_Development!I206</f>
        <v>C2 PROD</v>
      </c>
      <c r="J205" s="42" t="str">
        <f>Personal_Development!J206</f>
        <v xml:space="preserve">C2 </v>
      </c>
      <c r="K205" s="48"/>
      <c r="L205" s="48"/>
      <c r="M205" s="16"/>
    </row>
    <row r="206" spans="1:13" ht="24.95" customHeight="1">
      <c r="B206" s="48">
        <f>Personal_Development!B207</f>
        <v>0</v>
      </c>
      <c r="C206" s="48">
        <f>Personal_Development!C207</f>
        <v>0</v>
      </c>
      <c r="D206" s="14" t="str">
        <f>Personal_Development!D207</f>
        <v>C12788</v>
      </c>
      <c r="E206" s="11" t="str">
        <f>Personal_Development!E207</f>
        <v>AZLIZAWATI BINTI ANUAR</v>
      </c>
      <c r="F206" s="12" t="str">
        <f>Personal_Development!F207</f>
        <v>PRODUCTION NO.2 DEPARTMENT</v>
      </c>
      <c r="G206" s="12" t="str">
        <f>Personal_Development!G207</f>
        <v>MOLDING PRODUCTION SECTION (MPS)</v>
      </c>
      <c r="H206" s="40" t="str">
        <f>Personal_Development!H207</f>
        <v xml:space="preserve">SKILLED QUALITY CHECKER 2 </v>
      </c>
      <c r="I206" s="41" t="str">
        <f>Personal_Development!I207</f>
        <v>F1</v>
      </c>
      <c r="J206" s="42" t="str">
        <f>Personal_Development!J207</f>
        <v>F1</v>
      </c>
      <c r="K206" s="48"/>
      <c r="L206" s="48"/>
      <c r="M206" s="16"/>
    </row>
    <row r="207" spans="1:13" ht="24.95" customHeight="1">
      <c r="B207" s="48">
        <f>Personal_Development!B208</f>
        <v>0</v>
      </c>
      <c r="C207" s="48">
        <f>Personal_Development!C208</f>
        <v>0</v>
      </c>
      <c r="D207" s="14" t="str">
        <f>Personal_Development!D208</f>
        <v>C12793</v>
      </c>
      <c r="E207" s="11" t="str">
        <f>Personal_Development!E208</f>
        <v>NIZALAZLINDA BINTI ZAINUDDIN</v>
      </c>
      <c r="F207" s="12" t="str">
        <f>Personal_Development!F208</f>
        <v>PRODUCTION NO.1 DEPARTMENT</v>
      </c>
      <c r="G207" s="12" t="str">
        <f>Personal_Development!G208</f>
        <v>ASSEMBLY PRODUCTION SECTION (APS)</v>
      </c>
      <c r="H207" s="40" t="str">
        <f>Personal_Development!H208</f>
        <v>OPERATOR 1</v>
      </c>
      <c r="I207" s="41" t="str">
        <f>Personal_Development!I208</f>
        <v>C3 PROD</v>
      </c>
      <c r="J207" s="42" t="str">
        <f>Personal_Development!J208</f>
        <v xml:space="preserve">C3 </v>
      </c>
      <c r="K207" s="48"/>
      <c r="L207" s="48"/>
      <c r="M207" s="16"/>
    </row>
    <row r="208" spans="1:13" ht="24.95" customHeight="1">
      <c r="B208" s="48">
        <f>Personal_Development!B209</f>
        <v>0</v>
      </c>
      <c r="C208" s="48">
        <f>Personal_Development!C209</f>
        <v>0</v>
      </c>
      <c r="D208" s="14" t="str">
        <f>Personal_Development!D209</f>
        <v>C12794</v>
      </c>
      <c r="E208" s="11" t="str">
        <f>Personal_Development!E209</f>
        <v>SYAHRUL NIZAM BIN MUSA</v>
      </c>
      <c r="F208" s="12" t="str">
        <f>Personal_Development!F209</f>
        <v>FACTORY OPERATIONS DEPARTMENT</v>
      </c>
      <c r="G208" s="12" t="str">
        <f>Personal_Development!G209</f>
        <v>INVENTORY &amp; SYSYTEM CONTROL SECTION (IVS)</v>
      </c>
      <c r="H208" s="40" t="str">
        <f>Personal_Development!H209</f>
        <v>SENIOR STOREHAND</v>
      </c>
      <c r="I208" s="41" t="str">
        <f>Personal_Development!I209</f>
        <v>C3 PROD</v>
      </c>
      <c r="J208" s="42" t="str">
        <f>Personal_Development!J209</f>
        <v xml:space="preserve">C3 </v>
      </c>
      <c r="K208" s="48"/>
      <c r="L208" s="48"/>
      <c r="M208" s="16"/>
    </row>
    <row r="209" spans="2:13" ht="24.95" customHeight="1">
      <c r="B209" s="48">
        <f>Personal_Development!B210</f>
        <v>0</v>
      </c>
      <c r="C209" s="48">
        <f>Personal_Development!C210</f>
        <v>0</v>
      </c>
      <c r="D209" s="14" t="str">
        <f>Personal_Development!D210</f>
        <v>C12802</v>
      </c>
      <c r="E209" s="11" t="str">
        <f>Personal_Development!E210</f>
        <v>SHANTHE A/P SEVAM</v>
      </c>
      <c r="F209" s="12" t="str">
        <f>Personal_Development!F210</f>
        <v>PRODUCTION NO.2 DEPARTMENT</v>
      </c>
      <c r="G209" s="12" t="str">
        <f>Personal_Development!G210</f>
        <v>MOLDING PRODUCTION SECTION (MPS)</v>
      </c>
      <c r="H209" s="40" t="str">
        <f>Personal_Development!H210</f>
        <v>QC CHECKER</v>
      </c>
      <c r="I209" s="41" t="str">
        <f>Personal_Development!I210</f>
        <v>C3 PROD</v>
      </c>
      <c r="J209" s="42" t="str">
        <f>Personal_Development!J210</f>
        <v xml:space="preserve">C3 </v>
      </c>
      <c r="K209" s="48"/>
      <c r="L209" s="48"/>
      <c r="M209" s="16"/>
    </row>
    <row r="210" spans="2:13" ht="24.95" customHeight="1">
      <c r="B210" s="48">
        <f>Personal_Development!B211</f>
        <v>0</v>
      </c>
      <c r="C210" s="48">
        <f>Personal_Development!C211</f>
        <v>0</v>
      </c>
      <c r="D210" s="14" t="str">
        <f>Personal_Development!D211</f>
        <v>C12813</v>
      </c>
      <c r="E210" s="11" t="str">
        <f>Personal_Development!E211</f>
        <v>ZURAINE BINTI ZULKAPLI</v>
      </c>
      <c r="F210" s="12" t="str">
        <f>Personal_Development!F211</f>
        <v>PRODUCTION NO.1 DEPARTMENT</v>
      </c>
      <c r="G210" s="12" t="str">
        <f>Personal_Development!G211</f>
        <v>ASSEMBLY PRODUCTION SECTION (APS)</v>
      </c>
      <c r="H210" s="40" t="str">
        <f>Personal_Development!H211</f>
        <v>QC CHECKER</v>
      </c>
      <c r="I210" s="41" t="str">
        <f>Personal_Development!I211</f>
        <v>C3 PROD</v>
      </c>
      <c r="J210" s="42" t="str">
        <f>Personal_Development!J211</f>
        <v xml:space="preserve">C3 </v>
      </c>
      <c r="K210" s="48"/>
      <c r="L210" s="48"/>
      <c r="M210" s="16"/>
    </row>
    <row r="211" spans="2:13" ht="24.95" customHeight="1">
      <c r="B211" s="48" t="str">
        <f>Personal_Development!B212</f>
        <v>R</v>
      </c>
      <c r="C211" s="48">
        <f>Personal_Development!C212</f>
        <v>0</v>
      </c>
      <c r="D211" s="14" t="str">
        <f>Personal_Development!D212</f>
        <v>C12817</v>
      </c>
      <c r="E211" s="11" t="str">
        <f>Personal_Development!E212</f>
        <v>FEELICIA AK LAKUN</v>
      </c>
      <c r="F211" s="12" t="str">
        <f>Personal_Development!F212</f>
        <v>FACTORY OPERATIONS DEPARTMENT</v>
      </c>
      <c r="G211" s="12" t="str">
        <f>Personal_Development!G212</f>
        <v>INVENTORY &amp; SYSYTEM CONTROL SECTION (IVS)</v>
      </c>
      <c r="H211" s="40" t="str">
        <f>Personal_Development!H212</f>
        <v>SENIOR STOREHAND</v>
      </c>
      <c r="I211" s="41" t="str">
        <f>Personal_Development!I212</f>
        <v>C3 PROD</v>
      </c>
      <c r="J211" s="42" t="str">
        <f>Personal_Development!J212</f>
        <v xml:space="preserve">C3 </v>
      </c>
      <c r="K211" s="48"/>
      <c r="L211" s="48"/>
      <c r="M211" s="16"/>
    </row>
    <row r="212" spans="2:13" ht="24.95" customHeight="1">
      <c r="B212" s="48">
        <f>Personal_Development!B213</f>
        <v>0</v>
      </c>
      <c r="C212" s="48">
        <f>Personal_Development!C213</f>
        <v>0</v>
      </c>
      <c r="D212" s="14" t="str">
        <f>Personal_Development!D213</f>
        <v>C12823</v>
      </c>
      <c r="E212" s="11" t="str">
        <f>Personal_Development!E213</f>
        <v>NOR-M BINTI LASSIM</v>
      </c>
      <c r="F212" s="12" t="str">
        <f>Personal_Development!F213</f>
        <v>PRODUCTION NO.2 DEPARTMENT</v>
      </c>
      <c r="G212" s="12" t="str">
        <f>Personal_Development!G213</f>
        <v>MOLDING PRODUCTION SECTION (MPS)</v>
      </c>
      <c r="H212" s="40" t="str">
        <f>Personal_Development!H213</f>
        <v>OPERATOR 1</v>
      </c>
      <c r="I212" s="41" t="str">
        <f>Personal_Development!I213</f>
        <v>C3 PROD</v>
      </c>
      <c r="J212" s="42" t="str">
        <f>Personal_Development!J213</f>
        <v xml:space="preserve">C3 </v>
      </c>
      <c r="K212" s="48"/>
      <c r="L212" s="48"/>
      <c r="M212" s="16"/>
    </row>
    <row r="213" spans="2:13" ht="24.95" customHeight="1">
      <c r="B213" s="48">
        <f>Personal_Development!B214</f>
        <v>0</v>
      </c>
      <c r="C213" s="48">
        <f>Personal_Development!C214</f>
        <v>0</v>
      </c>
      <c r="D213" s="14" t="str">
        <f>Personal_Development!D214</f>
        <v>C12828</v>
      </c>
      <c r="E213" s="11" t="str">
        <f>Personal_Development!E214</f>
        <v>MUHAMMAD FARHAN BIN AJIJAN</v>
      </c>
      <c r="F213" s="12" t="str">
        <f>Personal_Development!F214</f>
        <v>PRODUCTION NO.1 DEPARTMENT</v>
      </c>
      <c r="G213" s="12" t="str">
        <f>Personal_Development!G214</f>
        <v>ASSEMBLY PRODUCTION SECTION (APS)</v>
      </c>
      <c r="H213" s="40" t="str">
        <f>Personal_Development!H214</f>
        <v>SENIOR QC CHECKER</v>
      </c>
      <c r="I213" s="41" t="str">
        <f>Personal_Development!I214</f>
        <v>C2 PROD</v>
      </c>
      <c r="J213" s="42" t="str">
        <f>Personal_Development!J214</f>
        <v xml:space="preserve">C2 </v>
      </c>
      <c r="K213" s="48"/>
      <c r="L213" s="48"/>
      <c r="M213" s="16"/>
    </row>
    <row r="214" spans="2:13" ht="24.95" customHeight="1">
      <c r="B214" s="48">
        <f>Personal_Development!B215</f>
        <v>0</v>
      </c>
      <c r="C214" s="48">
        <f>Personal_Development!C215</f>
        <v>0</v>
      </c>
      <c r="D214" s="14" t="str">
        <f>Personal_Development!D215</f>
        <v>C12849</v>
      </c>
      <c r="E214" s="11" t="str">
        <f>Personal_Development!E215</f>
        <v>KAVITHA A/P VELASAMY</v>
      </c>
      <c r="F214" s="12" t="str">
        <f>Personal_Development!F215</f>
        <v>PRODUCTION NO.1 DEPARTMENT</v>
      </c>
      <c r="G214" s="12" t="str">
        <f>Personal_Development!G215</f>
        <v>ASSEMBLY PRODUCTION SECTION (APS)</v>
      </c>
      <c r="H214" s="40" t="str">
        <f>Personal_Development!H215</f>
        <v>OPERATOR 1</v>
      </c>
      <c r="I214" s="41" t="str">
        <f>Personal_Development!I215</f>
        <v>C3 PROD</v>
      </c>
      <c r="J214" s="42" t="str">
        <f>Personal_Development!J215</f>
        <v xml:space="preserve">C3 </v>
      </c>
      <c r="K214" s="48"/>
      <c r="L214" s="48"/>
      <c r="M214" s="16"/>
    </row>
    <row r="215" spans="2:13" ht="24.95" customHeight="1">
      <c r="B215" s="48">
        <f>Personal_Development!B216</f>
        <v>0</v>
      </c>
      <c r="C215" s="48">
        <f>Personal_Development!C216</f>
        <v>0</v>
      </c>
      <c r="D215" s="14" t="str">
        <f>Personal_Development!D216</f>
        <v>C12852</v>
      </c>
      <c r="E215" s="11" t="str">
        <f>Personal_Development!E216</f>
        <v>ZULKIFLI BIN ABD LATIF</v>
      </c>
      <c r="F215" s="12" t="str">
        <f>Personal_Development!F216</f>
        <v>PRODUCTION NO.1 DEPARTMENT</v>
      </c>
      <c r="G215" s="12" t="str">
        <f>Personal_Development!G216</f>
        <v>ASSEMBLY ENGINEERING SECTION (AES)</v>
      </c>
      <c r="H215" s="40" t="str">
        <f>Personal_Development!H216</f>
        <v>LINE LEADER</v>
      </c>
      <c r="I215" s="41" t="str">
        <f>Personal_Development!I216</f>
        <v>C2 PROD</v>
      </c>
      <c r="J215" s="42" t="str">
        <f>Personal_Development!J216</f>
        <v xml:space="preserve">C2 </v>
      </c>
      <c r="K215" s="48"/>
      <c r="L215" s="48"/>
      <c r="M215" s="16"/>
    </row>
    <row r="216" spans="2:13" ht="24.95" customHeight="1">
      <c r="B216" s="48">
        <f>Personal_Development!B217</f>
        <v>0</v>
      </c>
      <c r="C216" s="48">
        <f>Personal_Development!C217</f>
        <v>0</v>
      </c>
      <c r="D216" s="14" t="str">
        <f>Personal_Development!D217</f>
        <v>C12861</v>
      </c>
      <c r="E216" s="11" t="str">
        <f>Personal_Development!E217</f>
        <v>MOHD ADIB BIN MOHD AINI</v>
      </c>
      <c r="F216" s="12" t="str">
        <f>Personal_Development!F217</f>
        <v>QUALITY ASSURANCE DEPARTMENT</v>
      </c>
      <c r="G216" s="12" t="str">
        <f>Personal_Development!G217</f>
        <v>QUALITY ASSURANCE SECTION (QAS)</v>
      </c>
      <c r="H216" s="40" t="str">
        <f>Personal_Development!H217</f>
        <v>SENIOR QA INSPECTOR</v>
      </c>
      <c r="I216" s="41" t="str">
        <f>Personal_Development!I217</f>
        <v>C2 PROD</v>
      </c>
      <c r="J216" s="42" t="str">
        <f>Personal_Development!J217</f>
        <v xml:space="preserve">C2 </v>
      </c>
      <c r="K216" s="48"/>
      <c r="L216" s="48"/>
      <c r="M216" s="16"/>
    </row>
    <row r="217" spans="2:13" ht="24.95" customHeight="1">
      <c r="B217" s="48">
        <f>Personal_Development!B218</f>
        <v>0</v>
      </c>
      <c r="C217" s="48">
        <f>Personal_Development!C218</f>
        <v>0</v>
      </c>
      <c r="D217" s="14" t="str">
        <f>Personal_Development!D218</f>
        <v>C12869</v>
      </c>
      <c r="E217" s="11" t="str">
        <f>Personal_Development!E218</f>
        <v>GOKILEVANI A/P KRISHNAN</v>
      </c>
      <c r="F217" s="12" t="str">
        <f>Personal_Development!F218</f>
        <v>PRODUCTION NO.1 DEPARTMENT</v>
      </c>
      <c r="G217" s="12" t="str">
        <f>Personal_Development!G218</f>
        <v>ASSEMBLY PRODUCTION SECTION (APS)</v>
      </c>
      <c r="H217" s="40" t="str">
        <f>Personal_Development!H218</f>
        <v>SENIOR QC CHECKER</v>
      </c>
      <c r="I217" s="41" t="str">
        <f>Personal_Development!I218</f>
        <v>C2 PROD</v>
      </c>
      <c r="J217" s="42" t="str">
        <f>Personal_Development!J218</f>
        <v xml:space="preserve">C2 </v>
      </c>
      <c r="K217" s="48"/>
      <c r="L217" s="48"/>
      <c r="M217" s="16"/>
    </row>
    <row r="218" spans="2:13" ht="24.95" customHeight="1">
      <c r="B218" s="48">
        <f>Personal_Development!B219</f>
        <v>0</v>
      </c>
      <c r="C218" s="48">
        <f>Personal_Development!C219</f>
        <v>0</v>
      </c>
      <c r="D218" s="14" t="str">
        <f>Personal_Development!D219</f>
        <v>C12870</v>
      </c>
      <c r="E218" s="11" t="str">
        <f>Personal_Development!E219</f>
        <v>AIDA MAZURA BINTI MOLI</v>
      </c>
      <c r="F218" s="12" t="str">
        <f>Personal_Development!F219</f>
        <v>PRODUCTION NO.2 DEPARTMENT</v>
      </c>
      <c r="G218" s="12" t="str">
        <f>Personal_Development!G219</f>
        <v>MOLDING PRODUCTION SECTION (MPS)</v>
      </c>
      <c r="H218" s="40" t="str">
        <f>Personal_Development!H219</f>
        <v>OPERATOR 1</v>
      </c>
      <c r="I218" s="41" t="str">
        <f>Personal_Development!I219</f>
        <v>C3 PROD</v>
      </c>
      <c r="J218" s="42" t="str">
        <f>Personal_Development!J219</f>
        <v xml:space="preserve">C3 </v>
      </c>
      <c r="K218" s="48"/>
      <c r="L218" s="48"/>
      <c r="M218" s="16"/>
    </row>
    <row r="219" spans="2:13" ht="24.95" customHeight="1">
      <c r="B219" s="48">
        <f>Personal_Development!B220</f>
        <v>0</v>
      </c>
      <c r="C219" s="48">
        <f>Personal_Development!C220</f>
        <v>0</v>
      </c>
      <c r="D219" s="14" t="str">
        <f>Personal_Development!D220</f>
        <v>C12873</v>
      </c>
      <c r="E219" s="11" t="str">
        <f>Personal_Development!E220</f>
        <v>KHAIRUL ANUAR BIN KAMARULZAMAN</v>
      </c>
      <c r="F219" s="12" t="str">
        <f>Personal_Development!F220</f>
        <v>PRODUCTION NO.2 DEPARTMENT</v>
      </c>
      <c r="G219" s="12" t="str">
        <f>Personal_Development!G220</f>
        <v>MOLDING PRODUCTION SECTION (MPS)</v>
      </c>
      <c r="H219" s="40" t="str">
        <f>Personal_Development!H220</f>
        <v>OPERATOR 1</v>
      </c>
      <c r="I219" s="41" t="str">
        <f>Personal_Development!I220</f>
        <v>C3 PROD</v>
      </c>
      <c r="J219" s="42" t="str">
        <f>Personal_Development!J220</f>
        <v xml:space="preserve">C3 </v>
      </c>
      <c r="K219" s="48"/>
      <c r="L219" s="48"/>
      <c r="M219" s="16"/>
    </row>
    <row r="220" spans="2:13" ht="24.95" customHeight="1">
      <c r="B220" s="48">
        <f>Personal_Development!B221</f>
        <v>0</v>
      </c>
      <c r="C220" s="48">
        <f>Personal_Development!C221</f>
        <v>0</v>
      </c>
      <c r="D220" s="14" t="str">
        <f>Personal_Development!D221</f>
        <v>C12874</v>
      </c>
      <c r="E220" s="11" t="str">
        <f>Personal_Development!E221</f>
        <v>SUGHASINI A/P VEERASAMY</v>
      </c>
      <c r="F220" s="12" t="str">
        <f>Personal_Development!F221</f>
        <v>PRODUCTION NO.1 DEPARTMENT</v>
      </c>
      <c r="G220" s="12" t="str">
        <f>Personal_Development!G221</f>
        <v>ASSEMBLY PRODUCTION SECTION (APS)</v>
      </c>
      <c r="H220" s="40" t="str">
        <f>Personal_Development!H221</f>
        <v>OPERATOR 1</v>
      </c>
      <c r="I220" s="41" t="str">
        <f>Personal_Development!I221</f>
        <v>C3 PROD</v>
      </c>
      <c r="J220" s="42" t="str">
        <f>Personal_Development!J221</f>
        <v xml:space="preserve">C3 </v>
      </c>
      <c r="K220" s="48"/>
      <c r="L220" s="48"/>
      <c r="M220" s="16"/>
    </row>
    <row r="221" spans="2:13" ht="24.95" customHeight="1">
      <c r="B221" s="48">
        <f>Personal_Development!B222</f>
        <v>0</v>
      </c>
      <c r="C221" s="48">
        <f>Personal_Development!C222</f>
        <v>0</v>
      </c>
      <c r="D221" s="14" t="str">
        <f>Personal_Development!D222</f>
        <v>C12878</v>
      </c>
      <c r="E221" s="11" t="str">
        <f>Personal_Development!E222</f>
        <v>SALINA BINTI ZAILAN</v>
      </c>
      <c r="F221" s="12" t="str">
        <f>Personal_Development!F222</f>
        <v>FACTORY OPERATIONS DEPARTMENT</v>
      </c>
      <c r="G221" s="12" t="str">
        <f>Personal_Development!G222</f>
        <v>INVENTORY &amp; SYSYTEM CONTROL SECTION (IVS)</v>
      </c>
      <c r="H221" s="40" t="str">
        <f>Personal_Development!H222</f>
        <v>ASSISTANT</v>
      </c>
      <c r="I221" s="41" t="str">
        <f>Personal_Development!I222</f>
        <v>C1 OFFICE</v>
      </c>
      <c r="J221" s="42" t="str">
        <f>Personal_Development!J222</f>
        <v xml:space="preserve">C1 </v>
      </c>
      <c r="K221" s="48"/>
      <c r="L221" s="48"/>
      <c r="M221" s="16"/>
    </row>
    <row r="222" spans="2:13" ht="24.95" customHeight="1">
      <c r="B222" s="48">
        <f>Personal_Development!B223</f>
        <v>0</v>
      </c>
      <c r="C222" s="48">
        <f>Personal_Development!C223</f>
        <v>0</v>
      </c>
      <c r="D222" s="14" t="str">
        <f>Personal_Development!D223</f>
        <v>C12879</v>
      </c>
      <c r="E222" s="11" t="str">
        <f>Personal_Development!E223</f>
        <v>NOR HASNIZA BINTI ABD RAHMAN</v>
      </c>
      <c r="F222" s="12" t="str">
        <f>Personal_Development!F223</f>
        <v>PRODUCTION NO.1 DEPARTMENT</v>
      </c>
      <c r="G222" s="12" t="str">
        <f>Personal_Development!G223</f>
        <v>ASSEMBLY PRODUCTION SECTION (APS)</v>
      </c>
      <c r="H222" s="40" t="str">
        <f>Personal_Development!H223</f>
        <v>OPERATOR 1</v>
      </c>
      <c r="I222" s="41" t="str">
        <f>Personal_Development!I223</f>
        <v>C3 PROD</v>
      </c>
      <c r="J222" s="42" t="str">
        <f>Personal_Development!J223</f>
        <v xml:space="preserve">C3 </v>
      </c>
      <c r="K222" s="48"/>
      <c r="L222" s="48"/>
      <c r="M222" s="16"/>
    </row>
    <row r="223" spans="2:13" ht="24.95" customHeight="1">
      <c r="B223" s="48">
        <f>Personal_Development!B224</f>
        <v>0</v>
      </c>
      <c r="C223" s="48">
        <f>Personal_Development!C224</f>
        <v>0</v>
      </c>
      <c r="D223" s="14" t="str">
        <f>Personal_Development!D224</f>
        <v>C12880</v>
      </c>
      <c r="E223" s="11" t="str">
        <f>Personal_Development!E224</f>
        <v>AMY NAZARIAH BINTI IDRIS</v>
      </c>
      <c r="F223" s="12" t="str">
        <f>Personal_Development!F224</f>
        <v>PRODUCTION NO.2 DEPARTMENT</v>
      </c>
      <c r="G223" s="12" t="str">
        <f>Personal_Development!G224</f>
        <v>MOLDING PRODUCTION SECTION (MPS)</v>
      </c>
      <c r="H223" s="40" t="str">
        <f>Personal_Development!H224</f>
        <v>SENIOR QC CHECKER</v>
      </c>
      <c r="I223" s="41" t="str">
        <f>Personal_Development!I224</f>
        <v>C2 PROD</v>
      </c>
      <c r="J223" s="42" t="str">
        <f>Personal_Development!J224</f>
        <v xml:space="preserve">C2 </v>
      </c>
      <c r="K223" s="48"/>
      <c r="L223" s="48"/>
      <c r="M223" s="16"/>
    </row>
    <row r="224" spans="2:13" ht="24.95" customHeight="1">
      <c r="B224" s="48">
        <f>Personal_Development!B225</f>
        <v>0</v>
      </c>
      <c r="C224" s="48">
        <f>Personal_Development!C225</f>
        <v>0</v>
      </c>
      <c r="D224" s="14" t="str">
        <f>Personal_Development!D225</f>
        <v>C12882</v>
      </c>
      <c r="E224" s="11" t="str">
        <f>Personal_Development!E225</f>
        <v>MOHD YUSRAM BIN MOHD YUSOFF</v>
      </c>
      <c r="F224" s="12" t="str">
        <f>Personal_Development!F225</f>
        <v>PRODUCTION NO.1 DEPARTMENT</v>
      </c>
      <c r="G224" s="12" t="str">
        <f>Personal_Development!G225</f>
        <v>ASSEMBLY ENGINEERING SECTION (AES)</v>
      </c>
      <c r="H224" s="40" t="str">
        <f>Personal_Development!H225</f>
        <v>SENIOR TECHNICIAN</v>
      </c>
      <c r="I224" s="41" t="str">
        <f>Personal_Development!I225</f>
        <v>C1 PROD</v>
      </c>
      <c r="J224" s="42" t="str">
        <f>Personal_Development!J225</f>
        <v xml:space="preserve">C1 </v>
      </c>
      <c r="K224" s="48"/>
      <c r="L224" s="48"/>
      <c r="M224" s="16"/>
    </row>
    <row r="225" spans="2:13" ht="24.95" customHeight="1">
      <c r="B225" s="48">
        <f>Personal_Development!B226</f>
        <v>0</v>
      </c>
      <c r="C225" s="48">
        <f>Personal_Development!C226</f>
        <v>0</v>
      </c>
      <c r="D225" s="14" t="str">
        <f>Personal_Development!D226</f>
        <v>C12885</v>
      </c>
      <c r="E225" s="11" t="str">
        <f>Personal_Development!E226</f>
        <v>MOHD SAIFUL NIZAM BIN AZIZUL</v>
      </c>
      <c r="F225" s="12" t="str">
        <f>Personal_Development!F226</f>
        <v>QUALITY ASSURANCE DEPARTMENT</v>
      </c>
      <c r="G225" s="12" t="str">
        <f>Personal_Development!G226</f>
        <v>QUALITY ASSURANCE SECTION (QAS)</v>
      </c>
      <c r="H225" s="40" t="str">
        <f>Personal_Development!H226</f>
        <v>SENIOR QA INSPECTOR</v>
      </c>
      <c r="I225" s="41" t="str">
        <f>Personal_Development!I226</f>
        <v>C2 PROD</v>
      </c>
      <c r="J225" s="42" t="str">
        <f>Personal_Development!J226</f>
        <v xml:space="preserve">C2 </v>
      </c>
      <c r="K225" s="48"/>
      <c r="L225" s="48"/>
      <c r="M225" s="16"/>
    </row>
    <row r="226" spans="2:13" ht="24.95" customHeight="1">
      <c r="B226" s="48">
        <f>Personal_Development!B227</f>
        <v>0</v>
      </c>
      <c r="C226" s="48">
        <f>Personal_Development!C227</f>
        <v>0</v>
      </c>
      <c r="D226" s="14" t="str">
        <f>Personal_Development!D227</f>
        <v>C12888</v>
      </c>
      <c r="E226" s="11" t="str">
        <f>Personal_Development!E227</f>
        <v>NORAZUWIN BINTI JAAFAR</v>
      </c>
      <c r="F226" s="12" t="str">
        <f>Personal_Development!F227</f>
        <v>PRODUCTION NO.1 DEPARTMENT</v>
      </c>
      <c r="G226" s="12" t="str">
        <f>Personal_Development!G227</f>
        <v>ASSEMBLY PRODUCTION SECTION (APS)</v>
      </c>
      <c r="H226" s="40" t="str">
        <f>Personal_Development!H227</f>
        <v>OPERATOR 1</v>
      </c>
      <c r="I226" s="41" t="str">
        <f>Personal_Development!I227</f>
        <v>C3 PROD</v>
      </c>
      <c r="J226" s="42" t="str">
        <f>Personal_Development!J227</f>
        <v xml:space="preserve">C3 </v>
      </c>
      <c r="K226" s="48"/>
      <c r="L226" s="48"/>
      <c r="M226" s="16"/>
    </row>
    <row r="227" spans="2:13" ht="24.95" customHeight="1">
      <c r="B227" s="48">
        <f>Personal_Development!B228</f>
        <v>0</v>
      </c>
      <c r="C227" s="48">
        <f>Personal_Development!C228</f>
        <v>0</v>
      </c>
      <c r="D227" s="14" t="str">
        <f>Personal_Development!D228</f>
        <v>C12889</v>
      </c>
      <c r="E227" s="11" t="str">
        <f>Personal_Development!E228</f>
        <v>ANITA A/P M NARANASAMY</v>
      </c>
      <c r="F227" s="12" t="str">
        <f>Personal_Development!F228</f>
        <v>PRODUCTION NO.1 DEPARTMENT</v>
      </c>
      <c r="G227" s="12" t="str">
        <f>Personal_Development!G228</f>
        <v>ASSEMBLY PRODUCTION SECTION (APS)</v>
      </c>
      <c r="H227" s="40" t="str">
        <f>Personal_Development!H228</f>
        <v>QC CHECKER</v>
      </c>
      <c r="I227" s="41" t="str">
        <f>Personal_Development!I228</f>
        <v>C3 PROD</v>
      </c>
      <c r="J227" s="42" t="str">
        <f>Personal_Development!J228</f>
        <v xml:space="preserve">C3 </v>
      </c>
      <c r="K227" s="48"/>
      <c r="L227" s="48"/>
      <c r="M227" s="16"/>
    </row>
    <row r="228" spans="2:13" ht="24.95" customHeight="1">
      <c r="B228" s="48">
        <f>Personal_Development!B229</f>
        <v>0</v>
      </c>
      <c r="C228" s="48">
        <f>Personal_Development!C229</f>
        <v>0</v>
      </c>
      <c r="D228" s="14" t="str">
        <f>Personal_Development!D229</f>
        <v>C12895</v>
      </c>
      <c r="E228" s="11" t="str">
        <f>Personal_Development!E229</f>
        <v>SYAHIRAH BINTI SAAHARI</v>
      </c>
      <c r="F228" s="12" t="str">
        <f>Personal_Development!F229</f>
        <v>PRODUCTION NO.2 DEPARTMENT</v>
      </c>
      <c r="G228" s="12" t="str">
        <f>Personal_Development!G229</f>
        <v>MOLDING PRODUCTION SECTION (MPS)</v>
      </c>
      <c r="H228" s="40" t="str">
        <f>Personal_Development!H229</f>
        <v>OPERATOR 1</v>
      </c>
      <c r="I228" s="41" t="str">
        <f>Personal_Development!I229</f>
        <v>C3 PROD</v>
      </c>
      <c r="J228" s="42" t="str">
        <f>Personal_Development!J229</f>
        <v xml:space="preserve">C3 </v>
      </c>
      <c r="K228" s="48"/>
      <c r="L228" s="48"/>
      <c r="M228" s="16"/>
    </row>
    <row r="229" spans="2:13" ht="24.95" customHeight="1">
      <c r="B229" s="48">
        <f>Personal_Development!B230</f>
        <v>0</v>
      </c>
      <c r="C229" s="48">
        <f>Personal_Development!C230</f>
        <v>0</v>
      </c>
      <c r="D229" s="14" t="str">
        <f>Personal_Development!D230</f>
        <v>C12896</v>
      </c>
      <c r="E229" s="11" t="str">
        <f>Personal_Development!E230</f>
        <v>SHAM AZROL BIN ABDULLAH</v>
      </c>
      <c r="F229" s="12" t="str">
        <f>Personal_Development!F230</f>
        <v>PRODUCTION NO.2 DEPARTMENT</v>
      </c>
      <c r="G229" s="12" t="str">
        <f>Personal_Development!G230</f>
        <v>MOLDING PRODUCTION SECTION (MPS)</v>
      </c>
      <c r="H229" s="40" t="str">
        <f>Personal_Development!H230</f>
        <v>LINE LEADER</v>
      </c>
      <c r="I229" s="41" t="str">
        <f>Personal_Development!I230</f>
        <v>C2 PROD</v>
      </c>
      <c r="J229" s="42" t="str">
        <f>Personal_Development!J230</f>
        <v xml:space="preserve">C2 </v>
      </c>
      <c r="K229" s="48"/>
      <c r="L229" s="48"/>
      <c r="M229" s="16"/>
    </row>
    <row r="230" spans="2:13" ht="24.95" customHeight="1">
      <c r="B230" s="48">
        <f>Personal_Development!B231</f>
        <v>0</v>
      </c>
      <c r="C230" s="48">
        <f>Personal_Development!C231</f>
        <v>0</v>
      </c>
      <c r="D230" s="14" t="str">
        <f>Personal_Development!D231</f>
        <v>C12900</v>
      </c>
      <c r="E230" s="11" t="str">
        <f>Personal_Development!E231</f>
        <v>MUHAMMAD HAFRIZ BIN JAMRUS</v>
      </c>
      <c r="F230" s="12" t="str">
        <f>Personal_Development!F231</f>
        <v>QUALITY ASSURANCE DEPARTMENT</v>
      </c>
      <c r="G230" s="12" t="str">
        <f>Personal_Development!G231</f>
        <v>QUALITY CONTROL SECTION (QCS)</v>
      </c>
      <c r="H230" s="40" t="str">
        <f>Personal_Development!H231</f>
        <v>QA INSPECTOR</v>
      </c>
      <c r="I230" s="41" t="str">
        <f>Personal_Development!I231</f>
        <v>C3 PROD</v>
      </c>
      <c r="J230" s="42" t="str">
        <f>Personal_Development!J231</f>
        <v xml:space="preserve">C3 </v>
      </c>
      <c r="K230" s="48"/>
      <c r="L230" s="48"/>
      <c r="M230" s="16"/>
    </row>
    <row r="231" spans="2:13" ht="24.95" customHeight="1">
      <c r="B231" s="48">
        <f>Personal_Development!B232</f>
        <v>0</v>
      </c>
      <c r="C231" s="48">
        <f>Personal_Development!C232</f>
        <v>0</v>
      </c>
      <c r="D231" s="14" t="str">
        <f>Personal_Development!D232</f>
        <v>C12906</v>
      </c>
      <c r="E231" s="11" t="str">
        <f>Personal_Development!E232</f>
        <v>MOHD NOOR IKHSAN BIN RAZAK</v>
      </c>
      <c r="F231" s="12" t="str">
        <f>Personal_Development!F232</f>
        <v>FACTORY OPERATIONS DEPARTMENT</v>
      </c>
      <c r="G231" s="12" t="str">
        <f>Personal_Development!G232</f>
        <v>INVENTORY &amp; SYSYTEM CONTROL SECTION (IVS)</v>
      </c>
      <c r="H231" s="40" t="str">
        <f>Personal_Development!H232</f>
        <v>SENIOR STOREHAND</v>
      </c>
      <c r="I231" s="41" t="str">
        <f>Personal_Development!I232</f>
        <v>C3 PROD</v>
      </c>
      <c r="J231" s="42" t="str">
        <f>Personal_Development!J232</f>
        <v xml:space="preserve">C3 </v>
      </c>
      <c r="K231" s="48"/>
      <c r="L231" s="48"/>
      <c r="M231" s="16"/>
    </row>
    <row r="232" spans="2:13" ht="24.95" customHeight="1">
      <c r="B232" s="48">
        <f>Personal_Development!B233</f>
        <v>0</v>
      </c>
      <c r="C232" s="48">
        <f>Personal_Development!C233</f>
        <v>0</v>
      </c>
      <c r="D232" s="14" t="str">
        <f>Personal_Development!D233</f>
        <v>C12912</v>
      </c>
      <c r="E232" s="11" t="str">
        <f>Personal_Development!E233</f>
        <v>SYARIFAH HABILA BINTI SAYED HUSIN</v>
      </c>
      <c r="F232" s="12" t="str">
        <f>Personal_Development!F233</f>
        <v>QUALITY ASSURANCE DEPARTMENT</v>
      </c>
      <c r="G232" s="12" t="str">
        <f>Personal_Development!G233</f>
        <v>QUALITY ASSURANCE SECTION (QAS)</v>
      </c>
      <c r="H232" s="40" t="str">
        <f>Personal_Development!H233</f>
        <v>SENIOR QA INSPECTOR</v>
      </c>
      <c r="I232" s="41" t="str">
        <f>Personal_Development!I233</f>
        <v>C2 PROD</v>
      </c>
      <c r="J232" s="42" t="str">
        <f>Personal_Development!J233</f>
        <v xml:space="preserve">C2 </v>
      </c>
      <c r="K232" s="48"/>
      <c r="L232" s="48"/>
      <c r="M232" s="16"/>
    </row>
    <row r="233" spans="2:13" ht="24.95" customHeight="1">
      <c r="B233" s="48" t="str">
        <f>Personal_Development!B234</f>
        <v>R</v>
      </c>
      <c r="C233" s="48">
        <f>Personal_Development!C234</f>
        <v>0</v>
      </c>
      <c r="D233" s="14" t="str">
        <f>Personal_Development!D234</f>
        <v>C12915</v>
      </c>
      <c r="E233" s="11" t="str">
        <f>Personal_Development!E234</f>
        <v>KHAIRUL MUTTAKIN BIN SARMAN</v>
      </c>
      <c r="F233" s="12" t="str">
        <f>Personal_Development!F234</f>
        <v>QUALITY ASSURANCE DEPARTMENT</v>
      </c>
      <c r="G233" s="12" t="str">
        <f>Personal_Development!G234</f>
        <v>QUALITY PLANNING SECTION (QPS)</v>
      </c>
      <c r="H233" s="40" t="str">
        <f>Personal_Development!H234</f>
        <v>SUPERVISOR</v>
      </c>
      <c r="I233" s="41" t="str">
        <f>Personal_Development!I234</f>
        <v>C1 PROD</v>
      </c>
      <c r="J233" s="42" t="str">
        <f>Personal_Development!J234</f>
        <v xml:space="preserve">C1 </v>
      </c>
      <c r="K233" s="48"/>
      <c r="L233" s="48"/>
      <c r="M233" s="16"/>
    </row>
    <row r="234" spans="2:13" ht="24.95" customHeight="1">
      <c r="B234" s="48" t="str">
        <f>Personal_Development!B235</f>
        <v>R</v>
      </c>
      <c r="C234" s="48">
        <f>Personal_Development!C235</f>
        <v>0</v>
      </c>
      <c r="D234" s="14" t="str">
        <f>Personal_Development!D235</f>
        <v>E00179</v>
      </c>
      <c r="E234" s="11" t="str">
        <f>Personal_Development!E235</f>
        <v>AMIRA BINTI MOHD ZULKIFLY</v>
      </c>
      <c r="F234" s="12" t="str">
        <f>Personal_Development!F235</f>
        <v>FACTORY OPERATIONS DEPARTMENT</v>
      </c>
      <c r="G234" s="12" t="str">
        <f>Personal_Development!G235</f>
        <v>PRODUCTION PLANNING SECTION (PPS)</v>
      </c>
      <c r="H234" s="40" t="str">
        <f>Personal_Development!H235</f>
        <v>ASSISTANT</v>
      </c>
      <c r="I234" s="41" t="str">
        <f>Personal_Development!I235</f>
        <v>C1 OFFICE</v>
      </c>
      <c r="J234" s="42" t="str">
        <f>Personal_Development!J235</f>
        <v xml:space="preserve">C1 </v>
      </c>
      <c r="K234" s="48"/>
      <c r="L234" s="48"/>
      <c r="M234" s="16"/>
    </row>
    <row r="235" spans="2:13" ht="24.95" customHeight="1">
      <c r="B235" s="48">
        <f>Personal_Development!B236</f>
        <v>0</v>
      </c>
      <c r="C235" s="48">
        <f>Personal_Development!C236</f>
        <v>0</v>
      </c>
      <c r="D235" s="14" t="str">
        <f>Personal_Development!D236</f>
        <v>E00188</v>
      </c>
      <c r="E235" s="11" t="str">
        <f>Personal_Development!E236</f>
        <v>JASNIDAR BINTI MARJOHAN</v>
      </c>
      <c r="F235" s="12" t="str">
        <f>Personal_Development!F236</f>
        <v>GENERAL AFFAIRS DEPARTMENT</v>
      </c>
      <c r="G235" s="12" t="str">
        <f>Personal_Development!G236</f>
        <v>GENERAL AFFAIRS SECTION (GAS)</v>
      </c>
      <c r="H235" s="40" t="str">
        <f>Personal_Development!H236</f>
        <v>ASSISTANT OFFICER</v>
      </c>
      <c r="I235" s="41" t="str">
        <f>Personal_Development!I236</f>
        <v>M7</v>
      </c>
      <c r="J235" s="42" t="str">
        <f>Personal_Development!J236</f>
        <v>M7</v>
      </c>
      <c r="K235" s="48"/>
      <c r="L235" s="48"/>
      <c r="M235" s="16"/>
    </row>
    <row r="236" spans="2:13" ht="24.95" customHeight="1">
      <c r="B236" s="48">
        <f>Personal_Development!B237</f>
        <v>0</v>
      </c>
      <c r="C236" s="48">
        <f>Personal_Development!C237</f>
        <v>0</v>
      </c>
      <c r="D236" s="14" t="str">
        <f>Personal_Development!D237</f>
        <v>C12949</v>
      </c>
      <c r="E236" s="11" t="str">
        <f>Personal_Development!E237</f>
        <v>MOHAMAD HILMI ZAKWAN BIN MOHAMED SHOOD</v>
      </c>
      <c r="F236" s="12" t="str">
        <f>Personal_Development!F237</f>
        <v>PRODUCTION NO.1 DEPARTMENT</v>
      </c>
      <c r="G236" s="12" t="str">
        <f>Personal_Development!G237</f>
        <v>ASSEMBLY ENGINEERING SECTION (AES)</v>
      </c>
      <c r="H236" s="40" t="str">
        <f>Personal_Development!H237</f>
        <v>TECHNICIAN C3</v>
      </c>
      <c r="I236" s="41" t="str">
        <f>Personal_Development!I237</f>
        <v>C3 PROD</v>
      </c>
      <c r="J236" s="42" t="str">
        <f>Personal_Development!J237</f>
        <v xml:space="preserve">C3 </v>
      </c>
      <c r="K236" s="48"/>
      <c r="L236" s="48"/>
      <c r="M236" s="16"/>
    </row>
    <row r="237" spans="2:13" ht="24.95" customHeight="1">
      <c r="B237" s="48">
        <f>Personal_Development!B238</f>
        <v>0</v>
      </c>
      <c r="C237" s="48">
        <f>Personal_Development!C238</f>
        <v>0</v>
      </c>
      <c r="D237" s="14" t="str">
        <f>Personal_Development!D238</f>
        <v>C12954</v>
      </c>
      <c r="E237" s="11" t="str">
        <f>Personal_Development!E238</f>
        <v>NIK MOHD RAMSAL BIN NIK MAT SALLEH</v>
      </c>
      <c r="F237" s="12" t="str">
        <f>Personal_Development!F238</f>
        <v>PRODUCTION NO.1 DEPARTMENT</v>
      </c>
      <c r="G237" s="12" t="str">
        <f>Personal_Development!G238</f>
        <v>ASSEMBLY PRODUCTION SECTION (APS)</v>
      </c>
      <c r="H237" s="40" t="str">
        <f>Personal_Development!H238</f>
        <v>QC CHECKER</v>
      </c>
      <c r="I237" s="41" t="str">
        <f>Personal_Development!I238</f>
        <v>C3 PROD</v>
      </c>
      <c r="J237" s="42" t="str">
        <f>Personal_Development!J238</f>
        <v xml:space="preserve">C3 </v>
      </c>
      <c r="K237" s="48"/>
      <c r="L237" s="48"/>
      <c r="M237" s="16"/>
    </row>
    <row r="238" spans="2:13" ht="24.95" customHeight="1">
      <c r="B238" s="48">
        <f>Personal_Development!B239</f>
        <v>0</v>
      </c>
      <c r="C238" s="48">
        <f>Personal_Development!C239</f>
        <v>0</v>
      </c>
      <c r="D238" s="14" t="str">
        <f>Personal_Development!D239</f>
        <v>C12956</v>
      </c>
      <c r="E238" s="11" t="str">
        <f>Personal_Development!E239</f>
        <v>SITI NORZIAH BINTI HASIM</v>
      </c>
      <c r="F238" s="12" t="str">
        <f>Personal_Development!F239</f>
        <v>PRODUCTION NO.1 DEPARTMENT</v>
      </c>
      <c r="G238" s="12" t="str">
        <f>Personal_Development!G239</f>
        <v>ASSEMBLY PRODUCTION SECTION (APS)</v>
      </c>
      <c r="H238" s="40" t="str">
        <f>Personal_Development!H239</f>
        <v>OPERATOR 1</v>
      </c>
      <c r="I238" s="41" t="str">
        <f>Personal_Development!I239</f>
        <v>C3 PROD</v>
      </c>
      <c r="J238" s="42" t="str">
        <f>Personal_Development!J239</f>
        <v xml:space="preserve">C3 </v>
      </c>
      <c r="K238" s="48"/>
      <c r="L238" s="48"/>
      <c r="M238" s="16"/>
    </row>
    <row r="239" spans="2:13" ht="24.95" customHeight="1">
      <c r="B239" s="48">
        <f>Personal_Development!B240</f>
        <v>0</v>
      </c>
      <c r="C239" s="48">
        <f>Personal_Development!C240</f>
        <v>0</v>
      </c>
      <c r="D239" s="14" t="str">
        <f>Personal_Development!D240</f>
        <v>C12964</v>
      </c>
      <c r="E239" s="11" t="str">
        <f>Personal_Development!E240</f>
        <v>ZALINA BINTI MOHD SAPIAN</v>
      </c>
      <c r="F239" s="12" t="str">
        <f>Personal_Development!F240</f>
        <v>PRODUCTION NO.1 DEPARTMENT</v>
      </c>
      <c r="G239" s="12" t="str">
        <f>Personal_Development!G240</f>
        <v>ASSEMBLY PRODUCTION SECTION (APS)</v>
      </c>
      <c r="H239" s="40" t="str">
        <f>Personal_Development!H240</f>
        <v>OPERATOR 1</v>
      </c>
      <c r="I239" s="41" t="str">
        <f>Personal_Development!I240</f>
        <v>C3 PROD</v>
      </c>
      <c r="J239" s="42" t="str">
        <f>Personal_Development!J240</f>
        <v xml:space="preserve">C3 </v>
      </c>
      <c r="K239" s="48"/>
      <c r="L239" s="48"/>
      <c r="M239" s="16"/>
    </row>
    <row r="240" spans="2:13" ht="24.95" customHeight="1">
      <c r="B240" s="48">
        <f>Personal_Development!B241</f>
        <v>0</v>
      </c>
      <c r="C240" s="48">
        <f>Personal_Development!C241</f>
        <v>0</v>
      </c>
      <c r="D240" s="14" t="str">
        <f>Personal_Development!D241</f>
        <v>C12966</v>
      </c>
      <c r="E240" s="11" t="str">
        <f>Personal_Development!E241</f>
        <v>CHE HALIMAH BINTI CHE SOH</v>
      </c>
      <c r="F240" s="12" t="str">
        <f>Personal_Development!F241</f>
        <v>QUALITY ASSURANCE DEPARTMENT</v>
      </c>
      <c r="G240" s="12" t="str">
        <f>Personal_Development!G241</f>
        <v>QUALITY CONTROL SECTION (QCS)</v>
      </c>
      <c r="H240" s="40" t="str">
        <f>Personal_Development!H241</f>
        <v>SUPERVISOR</v>
      </c>
      <c r="I240" s="41" t="str">
        <f>Personal_Development!I241</f>
        <v>C1 PROD</v>
      </c>
      <c r="J240" s="42" t="str">
        <f>Personal_Development!J241</f>
        <v xml:space="preserve">C1 </v>
      </c>
      <c r="K240" s="48"/>
      <c r="L240" s="48"/>
      <c r="M240" s="16"/>
    </row>
    <row r="241" spans="2:13" ht="24.95" customHeight="1">
      <c r="B241" s="48" t="str">
        <f>Personal_Development!B242</f>
        <v>R</v>
      </c>
      <c r="C241" s="48">
        <f>Personal_Development!C242</f>
        <v>0</v>
      </c>
      <c r="D241" s="14" t="str">
        <f>Personal_Development!D242</f>
        <v>C12969</v>
      </c>
      <c r="E241" s="11" t="str">
        <f>Personal_Development!E242</f>
        <v>ROSHAFIZA BINTI ABDUL RAZAK</v>
      </c>
      <c r="F241" s="12" t="str">
        <f>Personal_Development!F242</f>
        <v>PRODUCTION NO.1 DEPARTMENT</v>
      </c>
      <c r="G241" s="12" t="str">
        <f>Personal_Development!G242</f>
        <v>ASSEMBLY ENGINEERING SECTION (AES)</v>
      </c>
      <c r="H241" s="40" t="str">
        <f>Personal_Development!H242</f>
        <v>CLERK 1</v>
      </c>
      <c r="I241" s="41" t="str">
        <f>Personal_Development!I242</f>
        <v>C2 OFFICE</v>
      </c>
      <c r="J241" s="42" t="str">
        <f>Personal_Development!J242</f>
        <v xml:space="preserve">C2 </v>
      </c>
      <c r="K241" s="48"/>
      <c r="L241" s="48"/>
      <c r="M241" s="16"/>
    </row>
    <row r="242" spans="2:13" ht="24.95" customHeight="1">
      <c r="B242" s="48">
        <f>Personal_Development!B243</f>
        <v>0</v>
      </c>
      <c r="C242" s="48">
        <f>Personal_Development!C243</f>
        <v>0</v>
      </c>
      <c r="D242" s="14" t="str">
        <f>Personal_Development!D243</f>
        <v>C12970</v>
      </c>
      <c r="E242" s="11" t="str">
        <f>Personal_Development!E243</f>
        <v>ZALITA BINTI ABDUL GHANI @ MING</v>
      </c>
      <c r="F242" s="12" t="str">
        <f>Personal_Development!F243</f>
        <v>FACTORY OPERATIONS DEPARTMENT</v>
      </c>
      <c r="G242" s="12" t="str">
        <f>Personal_Development!G243</f>
        <v>INVENTORY &amp; SYSYTEM CONTROL SECTION (IVS)</v>
      </c>
      <c r="H242" s="40" t="str">
        <f>Personal_Development!H243</f>
        <v>STOREHAND</v>
      </c>
      <c r="I242" s="41" t="str">
        <f>Personal_Development!I243</f>
        <v>C4 PROD</v>
      </c>
      <c r="J242" s="42" t="str">
        <f>Personal_Development!J243</f>
        <v xml:space="preserve">C4 </v>
      </c>
      <c r="K242" s="48"/>
      <c r="L242" s="48"/>
      <c r="M242" s="16"/>
    </row>
    <row r="243" spans="2:13" ht="24.95" customHeight="1">
      <c r="B243" s="48">
        <f>Personal_Development!B244</f>
        <v>0</v>
      </c>
      <c r="C243" s="48">
        <f>Personal_Development!C244</f>
        <v>0</v>
      </c>
      <c r="D243" s="14" t="str">
        <f>Personal_Development!D244</f>
        <v>C12971</v>
      </c>
      <c r="E243" s="11" t="str">
        <f>Personal_Development!E244</f>
        <v>ZALINAH BINTI ABDUL MURAD NEHRU</v>
      </c>
      <c r="F243" s="12" t="str">
        <f>Personal_Development!F244</f>
        <v>PRODUCTION NO.1 DEPARTMENT</v>
      </c>
      <c r="G243" s="12" t="str">
        <f>Personal_Development!G244</f>
        <v>ASSEMBLY PRODUCTION SECTION (APS)</v>
      </c>
      <c r="H243" s="40" t="str">
        <f>Personal_Development!H244</f>
        <v>OPERATOR 2</v>
      </c>
      <c r="I243" s="41" t="str">
        <f>Personal_Development!I244</f>
        <v>C4 PROD</v>
      </c>
      <c r="J243" s="42" t="str">
        <f>Personal_Development!J244</f>
        <v xml:space="preserve">C4 </v>
      </c>
      <c r="K243" s="48"/>
      <c r="L243" s="48"/>
      <c r="M243" s="16"/>
    </row>
    <row r="244" spans="2:13" ht="24.95" customHeight="1">
      <c r="B244" s="48">
        <f>Personal_Development!B245</f>
        <v>0</v>
      </c>
      <c r="C244" s="48">
        <f>Personal_Development!C245</f>
        <v>0</v>
      </c>
      <c r="D244" s="14" t="str">
        <f>Personal_Development!D245</f>
        <v>C12974</v>
      </c>
      <c r="E244" s="11" t="str">
        <f>Personal_Development!E245</f>
        <v>MUHAMMAD ASYRAF BIN NOR AZRIN</v>
      </c>
      <c r="F244" s="12" t="str">
        <f>Personal_Development!F245</f>
        <v>ENGINEERING AND R&amp;D DEPARTMENT</v>
      </c>
      <c r="G244" s="12" t="str">
        <f>Personal_Development!G245</f>
        <v>PURCHASING DEVELOPMENT (PDS)</v>
      </c>
      <c r="H244" s="40" t="str">
        <f>Personal_Development!H245</f>
        <v>ASSISTANT</v>
      </c>
      <c r="I244" s="41" t="str">
        <f>Personal_Development!I245</f>
        <v>C1 OFFICE</v>
      </c>
      <c r="J244" s="42" t="str">
        <f>Personal_Development!J245</f>
        <v xml:space="preserve">C1 </v>
      </c>
      <c r="K244" s="48"/>
      <c r="L244" s="48"/>
      <c r="M244" s="16"/>
    </row>
    <row r="245" spans="2:13" ht="24.95" customHeight="1">
      <c r="B245" s="48">
        <f>Personal_Development!B246</f>
        <v>0</v>
      </c>
      <c r="C245" s="48">
        <f>Personal_Development!C246</f>
        <v>0</v>
      </c>
      <c r="D245" s="14" t="str">
        <f>Personal_Development!D246</f>
        <v>C12976</v>
      </c>
      <c r="E245" s="11" t="str">
        <f>Personal_Development!E246</f>
        <v>SALLEHUDDIN BIN MD ALI</v>
      </c>
      <c r="F245" s="12" t="str">
        <f>Personal_Development!F246</f>
        <v>GENERAL AFFAIRS DEPARTMENT</v>
      </c>
      <c r="G245" s="12" t="str">
        <f>Personal_Development!G246</f>
        <v>SAFETY &amp; ENVIRONMENT SECTION (SES)</v>
      </c>
      <c r="H245" s="40" t="str">
        <f>Personal_Development!H246</f>
        <v>SECURITY GUARD</v>
      </c>
      <c r="I245" s="41" t="str">
        <f>Personal_Development!I246</f>
        <v>C4 PROD</v>
      </c>
      <c r="J245" s="42" t="str">
        <f>Personal_Development!J246</f>
        <v xml:space="preserve">C4 </v>
      </c>
      <c r="K245" s="48"/>
      <c r="L245" s="48"/>
      <c r="M245" s="16"/>
    </row>
    <row r="246" spans="2:13" ht="24.95" customHeight="1">
      <c r="B246" s="48">
        <f>Personal_Development!B247</f>
        <v>0</v>
      </c>
      <c r="C246" s="48">
        <f>Personal_Development!C247</f>
        <v>0</v>
      </c>
      <c r="D246" s="14" t="str">
        <f>Personal_Development!D247</f>
        <v>C12977</v>
      </c>
      <c r="E246" s="11" t="str">
        <f>Personal_Development!E247</f>
        <v>JOHARI BIN ABDULLAH SANI</v>
      </c>
      <c r="F246" s="12" t="str">
        <f>Personal_Development!F247</f>
        <v>FACTORY OPERATIONS DEPARTMENT</v>
      </c>
      <c r="G246" s="12" t="str">
        <f>Personal_Development!G247</f>
        <v>INVENTORY &amp; SYSYTEM CONTROL SECTION (IVS)</v>
      </c>
      <c r="H246" s="40" t="str">
        <f>Personal_Development!H247</f>
        <v>STOREHAND</v>
      </c>
      <c r="I246" s="41" t="str">
        <f>Personal_Development!I247</f>
        <v>C4 PROD</v>
      </c>
      <c r="J246" s="42" t="str">
        <f>Personal_Development!J247</f>
        <v xml:space="preserve">C4 </v>
      </c>
      <c r="K246" s="48"/>
      <c r="L246" s="48"/>
      <c r="M246" s="16"/>
    </row>
    <row r="247" spans="2:13" ht="24.95" customHeight="1">
      <c r="B247" s="48">
        <f>Personal_Development!B248</f>
        <v>0</v>
      </c>
      <c r="C247" s="48">
        <f>Personal_Development!C248</f>
        <v>0</v>
      </c>
      <c r="D247" s="14" t="str">
        <f>Personal_Development!D248</f>
        <v>C12978</v>
      </c>
      <c r="E247" s="11" t="str">
        <f>Personal_Development!E248</f>
        <v>NOR ZALILA BINTI YUNUS</v>
      </c>
      <c r="F247" s="12" t="str">
        <f>Personal_Development!F248</f>
        <v>PRODUCTION NO.2 DEPARTMENT</v>
      </c>
      <c r="G247" s="12" t="str">
        <f>Personal_Development!G248</f>
        <v>MOLDING PRODUCTION SECTION (MPS)</v>
      </c>
      <c r="H247" s="40" t="str">
        <f>Personal_Development!H248</f>
        <v>QC CHECKER</v>
      </c>
      <c r="I247" s="41" t="str">
        <f>Personal_Development!I248</f>
        <v>C3 PROD</v>
      </c>
      <c r="J247" s="42" t="str">
        <f>Personal_Development!J248</f>
        <v xml:space="preserve">C3 </v>
      </c>
      <c r="K247" s="48"/>
      <c r="L247" s="48"/>
      <c r="M247" s="16"/>
    </row>
    <row r="248" spans="2:13" ht="24.95" customHeight="1">
      <c r="B248" s="48">
        <f>Personal_Development!B249</f>
        <v>0</v>
      </c>
      <c r="C248" s="48">
        <f>Personal_Development!C249</f>
        <v>0</v>
      </c>
      <c r="D248" s="14" t="str">
        <f>Personal_Development!D249</f>
        <v>C12983</v>
      </c>
      <c r="E248" s="11" t="str">
        <f>Personal_Development!E249</f>
        <v>WAN NOR KHAIRIL ANUAR BIN WAN ADNAN</v>
      </c>
      <c r="F248" s="12" t="str">
        <f>Personal_Development!F249</f>
        <v>QUALITY ASSURANCE DEPARTMENT</v>
      </c>
      <c r="G248" s="12" t="str">
        <f>Personal_Development!G249</f>
        <v>QUALITY ASSURANCE SECTION (QAS)</v>
      </c>
      <c r="H248" s="40" t="str">
        <f>Personal_Development!H249</f>
        <v>SUPERVISOR</v>
      </c>
      <c r="I248" s="41" t="str">
        <f>Personal_Development!I249</f>
        <v>C1 PROD</v>
      </c>
      <c r="J248" s="42" t="str">
        <f>Personal_Development!J249</f>
        <v xml:space="preserve">C1 </v>
      </c>
      <c r="K248" s="48"/>
      <c r="L248" s="48"/>
      <c r="M248" s="16"/>
    </row>
    <row r="249" spans="2:13" ht="24.95" customHeight="1">
      <c r="B249" s="48">
        <f>Personal_Development!B250</f>
        <v>0</v>
      </c>
      <c r="C249" s="48">
        <f>Personal_Development!C250</f>
        <v>0</v>
      </c>
      <c r="D249" s="14" t="str">
        <f>Personal_Development!D250</f>
        <v>C12985</v>
      </c>
      <c r="E249" s="11" t="str">
        <f>Personal_Development!E250</f>
        <v>AHMAD FARID BIN ZAMANI</v>
      </c>
      <c r="F249" s="12" t="str">
        <f>Personal_Development!F250</f>
        <v>FACTORY OPERATIONS DEPARTMENT</v>
      </c>
      <c r="G249" s="12" t="str">
        <f>Personal_Development!G250</f>
        <v>INVENTORY &amp; SYSYTEM CONTROL SECTION (IVS)</v>
      </c>
      <c r="H249" s="40" t="str">
        <f>Personal_Development!H250</f>
        <v>STOREHAND</v>
      </c>
      <c r="I249" s="41" t="str">
        <f>Personal_Development!I250</f>
        <v>C4 PROD</v>
      </c>
      <c r="J249" s="42" t="str">
        <f>Personal_Development!J250</f>
        <v xml:space="preserve">C4 </v>
      </c>
      <c r="K249" s="48">
        <v>1</v>
      </c>
      <c r="L249" s="48"/>
      <c r="M249" s="16"/>
    </row>
    <row r="250" spans="2:13" ht="24.95" customHeight="1">
      <c r="B250" s="48">
        <f>Personal_Development!B251</f>
        <v>0</v>
      </c>
      <c r="C250" s="48">
        <f>Personal_Development!C251</f>
        <v>0</v>
      </c>
      <c r="D250" s="14" t="str">
        <f>Personal_Development!D251</f>
        <v>C12986</v>
      </c>
      <c r="E250" s="11" t="str">
        <f>Personal_Development!E251</f>
        <v>MOHD AINI BIN SHAARI</v>
      </c>
      <c r="F250" s="12" t="str">
        <f>Personal_Development!F251</f>
        <v>GENERAL AFFAIRS DEPARTMENT</v>
      </c>
      <c r="G250" s="12" t="str">
        <f>Personal_Development!G251</f>
        <v>SAFETY &amp; ENVIRONMENT SECTION (SES)</v>
      </c>
      <c r="H250" s="40" t="str">
        <f>Personal_Development!H251</f>
        <v>SECURITY GUARD</v>
      </c>
      <c r="I250" s="41" t="str">
        <f>Personal_Development!I251</f>
        <v>C4 PROD</v>
      </c>
      <c r="J250" s="42" t="str">
        <f>Personal_Development!J251</f>
        <v xml:space="preserve">C4 </v>
      </c>
      <c r="K250" s="48"/>
      <c r="L250" s="48"/>
      <c r="M250" s="16"/>
    </row>
    <row r="251" spans="2:13" ht="24.95" customHeight="1">
      <c r="B251" s="48">
        <f>Personal_Development!B252</f>
        <v>0</v>
      </c>
      <c r="C251" s="48">
        <f>Personal_Development!C252</f>
        <v>0</v>
      </c>
      <c r="D251" s="14" t="str">
        <f>Personal_Development!D252</f>
        <v>C12989</v>
      </c>
      <c r="E251" s="11" t="str">
        <f>Personal_Development!E252</f>
        <v>KAMALA A/P RENGANATHAN</v>
      </c>
      <c r="F251" s="12" t="str">
        <f>Personal_Development!F252</f>
        <v>PRODUCTION NO.1 DEPARTMENT</v>
      </c>
      <c r="G251" s="12" t="str">
        <f>Personal_Development!G252</f>
        <v>ASSEMBLY PRODUCTION SECTION (APS)</v>
      </c>
      <c r="H251" s="40" t="str">
        <f>Personal_Development!H252</f>
        <v>OPERATOR 1</v>
      </c>
      <c r="I251" s="41" t="str">
        <f>Personal_Development!I252</f>
        <v>C3 PROD</v>
      </c>
      <c r="J251" s="42" t="str">
        <f>Personal_Development!J252</f>
        <v xml:space="preserve">C3 </v>
      </c>
      <c r="K251" s="48"/>
      <c r="L251" s="48"/>
      <c r="M251" s="16"/>
    </row>
    <row r="252" spans="2:13" ht="24.95" customHeight="1">
      <c r="B252" s="48">
        <f>Personal_Development!B253</f>
        <v>0</v>
      </c>
      <c r="C252" s="48">
        <f>Personal_Development!C253</f>
        <v>0</v>
      </c>
      <c r="D252" s="14" t="str">
        <f>Personal_Development!D253</f>
        <v>C12997</v>
      </c>
      <c r="E252" s="11" t="str">
        <f>Personal_Development!E253</f>
        <v>MOHD ZAHARI BIN BAHARI</v>
      </c>
      <c r="F252" s="12" t="str">
        <f>Personal_Development!F253</f>
        <v>PRODUCTION NO.2 DEPARTMENT</v>
      </c>
      <c r="G252" s="12" t="str">
        <f>Personal_Development!G253</f>
        <v>MOLDING PRODUCTION SECTION (MPS)</v>
      </c>
      <c r="H252" s="40" t="str">
        <f>Personal_Development!H253</f>
        <v>SENIOR STOREHAND</v>
      </c>
      <c r="I252" s="41" t="str">
        <f>Personal_Development!I253</f>
        <v>C3 PROD</v>
      </c>
      <c r="J252" s="42" t="str">
        <f>Personal_Development!J253</f>
        <v xml:space="preserve">C3 </v>
      </c>
      <c r="K252" s="48"/>
      <c r="L252" s="48"/>
      <c r="M252" s="16"/>
    </row>
    <row r="253" spans="2:13" ht="24.95" customHeight="1">
      <c r="B253" s="48">
        <f>Personal_Development!B254</f>
        <v>0</v>
      </c>
      <c r="C253" s="48">
        <f>Personal_Development!C254</f>
        <v>0</v>
      </c>
      <c r="D253" s="14" t="str">
        <f>Personal_Development!D254</f>
        <v>C12998</v>
      </c>
      <c r="E253" s="11" t="str">
        <f>Personal_Development!E254</f>
        <v>MUHAMAD RUDY BIN SHAMSURI</v>
      </c>
      <c r="F253" s="12" t="str">
        <f>Personal_Development!F254</f>
        <v>QUALITY ASSURANCE DEPARTMENT</v>
      </c>
      <c r="G253" s="12" t="str">
        <f>Personal_Development!G254</f>
        <v>QUALITY ASSURANCE SECTION (QAS)</v>
      </c>
      <c r="H253" s="40" t="str">
        <f>Personal_Development!H254</f>
        <v>SUPERVISOR</v>
      </c>
      <c r="I253" s="41" t="str">
        <f>Personal_Development!I254</f>
        <v>C1 PROD</v>
      </c>
      <c r="J253" s="42" t="str">
        <f>Personal_Development!J254</f>
        <v xml:space="preserve">C1 </v>
      </c>
      <c r="K253" s="48"/>
      <c r="L253" s="48"/>
      <c r="M253" s="16"/>
    </row>
    <row r="254" spans="2:13" ht="24.95" customHeight="1">
      <c r="B254" s="48">
        <f>Personal_Development!B255</f>
        <v>0</v>
      </c>
      <c r="C254" s="48">
        <f>Personal_Development!C255</f>
        <v>0</v>
      </c>
      <c r="D254" s="14" t="str">
        <f>Personal_Development!D255</f>
        <v>C13002</v>
      </c>
      <c r="E254" s="11" t="str">
        <f>Personal_Development!E255</f>
        <v>ZURAIDAH BINTI ABDUL KARIM</v>
      </c>
      <c r="F254" s="12" t="str">
        <f>Personal_Development!F255</f>
        <v>PRODUCTION NO.1 DEPARTMENT</v>
      </c>
      <c r="G254" s="12" t="str">
        <f>Personal_Development!G255</f>
        <v>ASSEMBLY PRODUCTION SECTION (APS)</v>
      </c>
      <c r="H254" s="40" t="str">
        <f>Personal_Development!H255</f>
        <v>LINE LEADER</v>
      </c>
      <c r="I254" s="41" t="str">
        <f>Personal_Development!I255</f>
        <v>C2 PROD</v>
      </c>
      <c r="J254" s="42" t="str">
        <f>Personal_Development!J255</f>
        <v xml:space="preserve">C2 </v>
      </c>
      <c r="K254" s="48"/>
      <c r="L254" s="48"/>
      <c r="M254" s="16"/>
    </row>
    <row r="255" spans="2:13" ht="24.95" customHeight="1">
      <c r="B255" s="48">
        <f>Personal_Development!B256</f>
        <v>0</v>
      </c>
      <c r="C255" s="48">
        <f>Personal_Development!C256</f>
        <v>0</v>
      </c>
      <c r="D255" s="14" t="str">
        <f>Personal_Development!D256</f>
        <v>C13003</v>
      </c>
      <c r="E255" s="11" t="str">
        <f>Personal_Development!E256</f>
        <v>ZARINA BINTI ISA</v>
      </c>
      <c r="F255" s="12" t="str">
        <f>Personal_Development!F256</f>
        <v>FACTORY OPERATIONS DEPARTMENT</v>
      </c>
      <c r="G255" s="12" t="str">
        <f>Personal_Development!G256</f>
        <v>INVENTORY &amp; SYSYTEM CONTROL SECTION (IVS)</v>
      </c>
      <c r="H255" s="40" t="str">
        <f>Personal_Development!H256</f>
        <v>CLERK 1</v>
      </c>
      <c r="I255" s="41" t="str">
        <f>Personal_Development!I256</f>
        <v>C2 OFFICE</v>
      </c>
      <c r="J255" s="42" t="str">
        <f>Personal_Development!J256</f>
        <v xml:space="preserve">C2 </v>
      </c>
      <c r="K255" s="48"/>
      <c r="L255" s="48"/>
      <c r="M255" s="16"/>
    </row>
    <row r="256" spans="2:13" ht="24.95" customHeight="1">
      <c r="B256" s="48">
        <f>Personal_Development!B257</f>
        <v>0</v>
      </c>
      <c r="C256" s="48">
        <f>Personal_Development!C257</f>
        <v>0</v>
      </c>
      <c r="D256" s="14" t="str">
        <f>Personal_Development!D257</f>
        <v>C13015</v>
      </c>
      <c r="E256" s="11" t="str">
        <f>Personal_Development!E257</f>
        <v>SHAZLINDA BINTI ZAINAL ABIDIN</v>
      </c>
      <c r="F256" s="12" t="str">
        <f>Personal_Development!F257</f>
        <v>PRODUCTION NO.1 DEPARTMENT</v>
      </c>
      <c r="G256" s="12" t="str">
        <f>Personal_Development!G257</f>
        <v>ASSEMBLY PRODUCTION SECTION (APS)</v>
      </c>
      <c r="H256" s="40" t="str">
        <f>Personal_Development!H257</f>
        <v>OPERATOR 1</v>
      </c>
      <c r="I256" s="41" t="str">
        <f>Personal_Development!I257</f>
        <v>C3 PROD</v>
      </c>
      <c r="J256" s="42" t="str">
        <f>Personal_Development!J257</f>
        <v xml:space="preserve">C3 </v>
      </c>
      <c r="K256" s="48"/>
      <c r="L256" s="48"/>
      <c r="M256" s="16"/>
    </row>
    <row r="257" spans="2:13" ht="24.95" customHeight="1">
      <c r="B257" s="48">
        <f>Personal_Development!B258</f>
        <v>0</v>
      </c>
      <c r="C257" s="48">
        <f>Personal_Development!C258</f>
        <v>0</v>
      </c>
      <c r="D257" s="14" t="str">
        <f>Personal_Development!D258</f>
        <v>C13018</v>
      </c>
      <c r="E257" s="11" t="str">
        <f>Personal_Development!E258</f>
        <v>MOHD FARHAN BIN OSMAN</v>
      </c>
      <c r="F257" s="12" t="str">
        <f>Personal_Development!F258</f>
        <v>PRODUCTION NO.1 DEPARTMENT</v>
      </c>
      <c r="G257" s="12" t="str">
        <f>Personal_Development!G258</f>
        <v>ASSEMBLY PRODUCTION SECTION (APS)</v>
      </c>
      <c r="H257" s="40" t="str">
        <f>Personal_Development!H258</f>
        <v>OPERATOR 2</v>
      </c>
      <c r="I257" s="41" t="str">
        <f>Personal_Development!I258</f>
        <v>C4 PROD</v>
      </c>
      <c r="J257" s="42" t="str">
        <f>Personal_Development!J258</f>
        <v xml:space="preserve">C4 </v>
      </c>
      <c r="K257" s="48"/>
      <c r="L257" s="48"/>
      <c r="M257" s="16"/>
    </row>
    <row r="258" spans="2:13" ht="24.95" customHeight="1">
      <c r="B258" s="48">
        <f>Personal_Development!B259</f>
        <v>0</v>
      </c>
      <c r="C258" s="48">
        <f>Personal_Development!C259</f>
        <v>0</v>
      </c>
      <c r="D258" s="14" t="str">
        <f>Personal_Development!D259</f>
        <v>C13020</v>
      </c>
      <c r="E258" s="11" t="str">
        <f>Personal_Development!E259</f>
        <v>NORIZAN BINTI ARIFIN</v>
      </c>
      <c r="F258" s="12" t="str">
        <f>Personal_Development!F259</f>
        <v>PRODUCTION NO.1 DEPARTMENT</v>
      </c>
      <c r="G258" s="12" t="str">
        <f>Personal_Development!G259</f>
        <v>ASSEMBLY PRODUCTION SECTION (APS)</v>
      </c>
      <c r="H258" s="40" t="str">
        <f>Personal_Development!H259</f>
        <v>OPERATOR 2</v>
      </c>
      <c r="I258" s="41" t="str">
        <f>Personal_Development!I259</f>
        <v>C4 PROD</v>
      </c>
      <c r="J258" s="42" t="str">
        <f>Personal_Development!J259</f>
        <v xml:space="preserve">C4 </v>
      </c>
      <c r="K258" s="48"/>
      <c r="L258" s="48"/>
      <c r="M258" s="16"/>
    </row>
    <row r="259" spans="2:13" ht="24.95" customHeight="1">
      <c r="B259" s="48">
        <f>Personal_Development!B260</f>
        <v>0</v>
      </c>
      <c r="C259" s="48">
        <f>Personal_Development!C260</f>
        <v>0</v>
      </c>
      <c r="D259" s="14" t="str">
        <f>Personal_Development!D260</f>
        <v>C13033</v>
      </c>
      <c r="E259" s="11" t="str">
        <f>Personal_Development!E260</f>
        <v>INTAN NOORAIN BINTI KAMARUL ZAMAN</v>
      </c>
      <c r="F259" s="12" t="str">
        <f>Personal_Development!F260</f>
        <v>PRODUCTION NO.1 DEPARTMENT</v>
      </c>
      <c r="G259" s="12" t="str">
        <f>Personal_Development!G260</f>
        <v>ASSEMBLY PRODUCTION SECTION (APS)</v>
      </c>
      <c r="H259" s="40" t="str">
        <f>Personal_Development!H260</f>
        <v>ASSISTANT</v>
      </c>
      <c r="I259" s="41" t="str">
        <f>Personal_Development!I260</f>
        <v>C1 OFFICE</v>
      </c>
      <c r="J259" s="42" t="str">
        <f>Personal_Development!J260</f>
        <v xml:space="preserve">C1 </v>
      </c>
      <c r="K259" s="48"/>
      <c r="L259" s="48"/>
      <c r="M259" s="16"/>
    </row>
    <row r="260" spans="2:13" ht="24.95" customHeight="1">
      <c r="B260" s="48">
        <f>Personal_Development!B261</f>
        <v>0</v>
      </c>
      <c r="C260" s="48">
        <f>Personal_Development!C261</f>
        <v>0</v>
      </c>
      <c r="D260" s="14" t="str">
        <f>Personal_Development!D261</f>
        <v>C13037</v>
      </c>
      <c r="E260" s="11" t="str">
        <f>Personal_Development!E261</f>
        <v>NORASIKIN BINTI HASHIM</v>
      </c>
      <c r="F260" s="12" t="str">
        <f>Personal_Development!F261</f>
        <v>PRODUCTION NO.1 DEPARTMENT</v>
      </c>
      <c r="G260" s="12" t="str">
        <f>Personal_Development!G261</f>
        <v>ASSEMBLY PRODUCTION SECTION (APS)</v>
      </c>
      <c r="H260" s="40" t="str">
        <f>Personal_Development!H261</f>
        <v>OPERATOR 2</v>
      </c>
      <c r="I260" s="41" t="str">
        <f>Personal_Development!I261</f>
        <v>C4 PROD</v>
      </c>
      <c r="J260" s="42" t="str">
        <f>Personal_Development!J261</f>
        <v xml:space="preserve">C4 </v>
      </c>
      <c r="K260" s="48"/>
      <c r="L260" s="48"/>
      <c r="M260" s="16"/>
    </row>
    <row r="261" spans="2:13" ht="24.95" customHeight="1">
      <c r="B261" s="48">
        <f>Personal_Development!B262</f>
        <v>0</v>
      </c>
      <c r="C261" s="48">
        <f>Personal_Development!C262</f>
        <v>0</v>
      </c>
      <c r="D261" s="14" t="str">
        <f>Personal_Development!D262</f>
        <v>C13040</v>
      </c>
      <c r="E261" s="11" t="str">
        <f>Personal_Development!E262</f>
        <v>NURHANIM BINTI ZAHARI</v>
      </c>
      <c r="F261" s="12" t="str">
        <f>Personal_Development!F262</f>
        <v>FACTORY OPERATIONS DEPARTMENT</v>
      </c>
      <c r="G261" s="12" t="str">
        <f>Personal_Development!G262</f>
        <v>INVENTORY &amp; SYSYTEM CONTROL SECTION (IVS)</v>
      </c>
      <c r="H261" s="40" t="str">
        <f>Personal_Development!H262</f>
        <v>ASSISTANT</v>
      </c>
      <c r="I261" s="41" t="str">
        <f>Personal_Development!I262</f>
        <v>C1 OFFICE</v>
      </c>
      <c r="J261" s="42" t="str">
        <f>Personal_Development!J262</f>
        <v xml:space="preserve">C1 </v>
      </c>
      <c r="K261" s="48"/>
      <c r="L261" s="48"/>
      <c r="M261" s="16"/>
    </row>
    <row r="262" spans="2:13" ht="24.95" customHeight="1">
      <c r="B262" s="48">
        <f>Personal_Development!B263</f>
        <v>0</v>
      </c>
      <c r="C262" s="48">
        <f>Personal_Development!C263</f>
        <v>0</v>
      </c>
      <c r="D262" s="14" t="str">
        <f>Personal_Development!D263</f>
        <v>C13050</v>
      </c>
      <c r="E262" s="11" t="str">
        <f>Personal_Development!E263</f>
        <v>NORADILA BINTI KAMIS</v>
      </c>
      <c r="F262" s="12" t="str">
        <f>Personal_Development!F263</f>
        <v>PRODUCTION NO.2 DEPARTMENT</v>
      </c>
      <c r="G262" s="12" t="str">
        <f>Personal_Development!G263</f>
        <v>MOLDING PRODUCTION SECTION (MPS)</v>
      </c>
      <c r="H262" s="40" t="str">
        <f>Personal_Development!H263</f>
        <v>SENIOR QC CHECKER</v>
      </c>
      <c r="I262" s="41" t="str">
        <f>Personal_Development!I263</f>
        <v>C2 PROD</v>
      </c>
      <c r="J262" s="42" t="str">
        <f>Personal_Development!J263</f>
        <v xml:space="preserve">C2 </v>
      </c>
      <c r="K262" s="48"/>
      <c r="L262" s="48"/>
      <c r="M262" s="16"/>
    </row>
    <row r="263" spans="2:13" ht="24.95" customHeight="1">
      <c r="B263" s="48">
        <f>Personal_Development!B264</f>
        <v>0</v>
      </c>
      <c r="C263" s="48">
        <f>Personal_Development!C264</f>
        <v>0</v>
      </c>
      <c r="D263" s="14" t="str">
        <f>Personal_Development!D264</f>
        <v>C13063</v>
      </c>
      <c r="E263" s="11" t="str">
        <f>Personal_Development!E264</f>
        <v>FAHMI SUFRE BIN ZULKARNAIN</v>
      </c>
      <c r="F263" s="12" t="str">
        <f>Personal_Development!F264</f>
        <v>QUALITY ASSURANCE DEPARTMENT</v>
      </c>
      <c r="G263" s="12" t="str">
        <f>Personal_Development!G264</f>
        <v>CUSTOMER SUPPORT SECTION (CSS)</v>
      </c>
      <c r="H263" s="40" t="str">
        <f>Personal_Development!H264</f>
        <v>SENIOR QA INSPECTOR</v>
      </c>
      <c r="I263" s="41" t="str">
        <f>Personal_Development!I264</f>
        <v>C2 PROD</v>
      </c>
      <c r="J263" s="42" t="str">
        <f>Personal_Development!J264</f>
        <v xml:space="preserve">C2 </v>
      </c>
      <c r="K263" s="48"/>
      <c r="L263" s="48"/>
      <c r="M263" s="16"/>
    </row>
    <row r="264" spans="2:13" ht="24.95" customHeight="1">
      <c r="B264" s="48">
        <f>Personal_Development!B265</f>
        <v>0</v>
      </c>
      <c r="C264" s="48">
        <f>Personal_Development!C265</f>
        <v>0</v>
      </c>
      <c r="D264" s="14" t="str">
        <f>Personal_Development!D265</f>
        <v>C13078</v>
      </c>
      <c r="E264" s="11" t="str">
        <f>Personal_Development!E265</f>
        <v>TENGKU NUR SYAHIRAH BINTI TENGKU REZA</v>
      </c>
      <c r="F264" s="12" t="str">
        <f>Personal_Development!F265</f>
        <v>PRODUCTION NO.1 DEPARTMENT</v>
      </c>
      <c r="G264" s="12" t="str">
        <f>Personal_Development!G265</f>
        <v>ASSEMBLY PRODUCTION SECTION (APS)</v>
      </c>
      <c r="H264" s="40" t="str">
        <f>Personal_Development!H265</f>
        <v>OPERATOR 2</v>
      </c>
      <c r="I264" s="41" t="str">
        <f>Personal_Development!I265</f>
        <v>C4 PROD</v>
      </c>
      <c r="J264" s="42" t="str">
        <f>Personal_Development!J265</f>
        <v xml:space="preserve">C4 </v>
      </c>
      <c r="K264" s="48"/>
      <c r="L264" s="48"/>
      <c r="M264" s="16"/>
    </row>
    <row r="265" spans="2:13" ht="24.95" customHeight="1">
      <c r="B265" s="48">
        <f>Personal_Development!B266</f>
        <v>0</v>
      </c>
      <c r="C265" s="48">
        <f>Personal_Development!C266</f>
        <v>0</v>
      </c>
      <c r="D265" s="14" t="str">
        <f>Personal_Development!D266</f>
        <v>C13084</v>
      </c>
      <c r="E265" s="11" t="str">
        <f>Personal_Development!E266</f>
        <v>SYAKIRAH BINTI SHAFFIEI</v>
      </c>
      <c r="F265" s="12" t="str">
        <f>Personal_Development!F266</f>
        <v>PRODUCTION NO.1 DEPARTMENT</v>
      </c>
      <c r="G265" s="12" t="str">
        <f>Personal_Development!G266</f>
        <v>ASSEMBLY PRODUCTION SECTION (APS)</v>
      </c>
      <c r="H265" s="40" t="str">
        <f>Personal_Development!H266</f>
        <v>OPERATOR 1</v>
      </c>
      <c r="I265" s="41" t="str">
        <f>Personal_Development!I266</f>
        <v>C3 PROD</v>
      </c>
      <c r="J265" s="42" t="str">
        <f>Personal_Development!J266</f>
        <v xml:space="preserve">C3 </v>
      </c>
      <c r="K265" s="48"/>
      <c r="L265" s="48"/>
      <c r="M265" s="16"/>
    </row>
    <row r="266" spans="2:13" ht="24.95" customHeight="1">
      <c r="B266" s="48">
        <f>Personal_Development!B267</f>
        <v>0</v>
      </c>
      <c r="C266" s="48">
        <f>Personal_Development!C267</f>
        <v>0</v>
      </c>
      <c r="D266" s="14" t="str">
        <f>Personal_Development!D267</f>
        <v>C13086</v>
      </c>
      <c r="E266" s="11" t="str">
        <f>Personal_Development!E267</f>
        <v>MUHAMAD SOFIEAN BIN SHARIF</v>
      </c>
      <c r="F266" s="12" t="str">
        <f>Personal_Development!F267</f>
        <v>PRODUCTION NO.1 DEPARTMENT</v>
      </c>
      <c r="G266" s="12" t="str">
        <f>Personal_Development!G267</f>
        <v>ASSEMBLY PRODUCTION SECTION (APS)</v>
      </c>
      <c r="H266" s="40" t="str">
        <f>Personal_Development!H267</f>
        <v>OPERATOR 1</v>
      </c>
      <c r="I266" s="41" t="str">
        <f>Personal_Development!I267</f>
        <v>C3 PROD</v>
      </c>
      <c r="J266" s="42" t="str">
        <f>Personal_Development!J267</f>
        <v xml:space="preserve">C3 </v>
      </c>
      <c r="K266" s="48"/>
      <c r="L266" s="48"/>
      <c r="M266" s="16"/>
    </row>
    <row r="267" spans="2:13" ht="24.95" customHeight="1">
      <c r="B267" s="48">
        <f>Personal_Development!B268</f>
        <v>0</v>
      </c>
      <c r="C267" s="48">
        <f>Personal_Development!C268</f>
        <v>0</v>
      </c>
      <c r="D267" s="14" t="str">
        <f>Personal_Development!D268</f>
        <v>C13089</v>
      </c>
      <c r="E267" s="11" t="str">
        <f>Personal_Development!E268</f>
        <v>SITI NORAINI BINTI MAHMOOD</v>
      </c>
      <c r="F267" s="12" t="str">
        <f>Personal_Development!F268</f>
        <v>PRODUCTION NO.1 DEPARTMENT</v>
      </c>
      <c r="G267" s="12" t="str">
        <f>Personal_Development!G268</f>
        <v>ASSEMBLY PRODUCTION SECTION (APS)</v>
      </c>
      <c r="H267" s="40" t="str">
        <f>Personal_Development!H268</f>
        <v>OPERATOR 1</v>
      </c>
      <c r="I267" s="41" t="str">
        <f>Personal_Development!I268</f>
        <v>C3 PROD</v>
      </c>
      <c r="J267" s="42" t="str">
        <f>Personal_Development!J268</f>
        <v xml:space="preserve">C3 </v>
      </c>
      <c r="K267" s="48"/>
      <c r="L267" s="48"/>
      <c r="M267" s="16"/>
    </row>
    <row r="268" spans="2:13" ht="24.95" customHeight="1">
      <c r="B268" s="48" t="str">
        <f>Personal_Development!B269</f>
        <v>R</v>
      </c>
      <c r="C268" s="48">
        <f>Personal_Development!C269</f>
        <v>0</v>
      </c>
      <c r="D268" s="14" t="str">
        <f>Personal_Development!D269</f>
        <v>C13094</v>
      </c>
      <c r="E268" s="11" t="str">
        <f>Personal_Development!E269</f>
        <v>ZULIYANA BINTI MAT ZAH</v>
      </c>
      <c r="F268" s="12" t="str">
        <f>Personal_Development!F269</f>
        <v>PRODUCTION NO.1 DEPARTMENT</v>
      </c>
      <c r="G268" s="12" t="str">
        <f>Personal_Development!G269</f>
        <v>ASSEMBLY PRODUCTION SECTION (APS)</v>
      </c>
      <c r="H268" s="40" t="str">
        <f>Personal_Development!H269</f>
        <v>OPERATOR 2</v>
      </c>
      <c r="I268" s="41" t="str">
        <f>Personal_Development!I269</f>
        <v>C4 PROD</v>
      </c>
      <c r="J268" s="42" t="str">
        <f>Personal_Development!J269</f>
        <v xml:space="preserve">C4 </v>
      </c>
      <c r="K268" s="48"/>
      <c r="L268" s="48"/>
      <c r="M268" s="16"/>
    </row>
    <row r="269" spans="2:13" ht="24.95" customHeight="1">
      <c r="B269" s="48">
        <f>Personal_Development!B270</f>
        <v>0</v>
      </c>
      <c r="C269" s="48">
        <f>Personal_Development!C270</f>
        <v>0</v>
      </c>
      <c r="D269" s="14" t="str">
        <f>Personal_Development!D270</f>
        <v>C13099</v>
      </c>
      <c r="E269" s="11" t="str">
        <f>Personal_Development!E270</f>
        <v>MARIAH BINTI ABU KASIM</v>
      </c>
      <c r="F269" s="12" t="str">
        <f>Personal_Development!F270</f>
        <v>PRODUCTION NO.1 DEPARTMENT</v>
      </c>
      <c r="G269" s="12" t="str">
        <f>Personal_Development!G270</f>
        <v>ASSEMBLY PRODUCTION SECTION (APS)</v>
      </c>
      <c r="H269" s="40" t="str">
        <f>Personal_Development!H270</f>
        <v>OPERATOR 1</v>
      </c>
      <c r="I269" s="41" t="str">
        <f>Personal_Development!I270</f>
        <v>C3 PROD</v>
      </c>
      <c r="J269" s="42" t="str">
        <f>Personal_Development!J270</f>
        <v xml:space="preserve">C3 </v>
      </c>
      <c r="K269" s="48"/>
      <c r="L269" s="48"/>
      <c r="M269" s="16"/>
    </row>
    <row r="270" spans="2:13" ht="24.95" customHeight="1">
      <c r="B270" s="48">
        <f>Personal_Development!B271</f>
        <v>0</v>
      </c>
      <c r="C270" s="48">
        <f>Personal_Development!C271</f>
        <v>0</v>
      </c>
      <c r="D270" s="14" t="str">
        <f>Personal_Development!D271</f>
        <v>C13102</v>
      </c>
      <c r="E270" s="11" t="str">
        <f>Personal_Development!E271</f>
        <v>NORSINAR BINTI OTHMAN</v>
      </c>
      <c r="F270" s="12" t="str">
        <f>Personal_Development!F271</f>
        <v>PRODUCTION NO.1 DEPARTMENT</v>
      </c>
      <c r="G270" s="12" t="str">
        <f>Personal_Development!G271</f>
        <v>ASSEMBLY PRODUCTION SECTION (APS)</v>
      </c>
      <c r="H270" s="40" t="str">
        <f>Personal_Development!H271</f>
        <v>OPERATOR 2</v>
      </c>
      <c r="I270" s="41" t="str">
        <f>Personal_Development!I271</f>
        <v>C4 PROD</v>
      </c>
      <c r="J270" s="42" t="str">
        <f>Personal_Development!J271</f>
        <v xml:space="preserve">C4 </v>
      </c>
      <c r="K270" s="48"/>
      <c r="L270" s="48"/>
      <c r="M270" s="16"/>
    </row>
    <row r="271" spans="2:13" ht="24.95" customHeight="1">
      <c r="B271" s="48">
        <f>Personal_Development!B272</f>
        <v>0</v>
      </c>
      <c r="C271" s="48">
        <f>Personal_Development!C272</f>
        <v>0</v>
      </c>
      <c r="D271" s="14" t="str">
        <f>Personal_Development!D272</f>
        <v>C13105</v>
      </c>
      <c r="E271" s="11" t="str">
        <f>Personal_Development!E272</f>
        <v>ZAILINA BINTI BAKRI</v>
      </c>
      <c r="F271" s="12" t="str">
        <f>Personal_Development!F272</f>
        <v>PRODUCTION NO.1 DEPARTMENT</v>
      </c>
      <c r="G271" s="12" t="str">
        <f>Personal_Development!G272</f>
        <v>ASSEMBLY PRODUCTION SECTION (APS)</v>
      </c>
      <c r="H271" s="40" t="str">
        <f>Personal_Development!H272</f>
        <v>OPERATOR 2</v>
      </c>
      <c r="I271" s="41" t="str">
        <f>Personal_Development!I272</f>
        <v>C4 PROD</v>
      </c>
      <c r="J271" s="42" t="str">
        <f>Personal_Development!J272</f>
        <v xml:space="preserve">C4 </v>
      </c>
      <c r="K271" s="48"/>
      <c r="L271" s="48"/>
      <c r="M271" s="16"/>
    </row>
    <row r="272" spans="2:13" ht="24.95" customHeight="1">
      <c r="B272" s="48">
        <f>Personal_Development!B273</f>
        <v>0</v>
      </c>
      <c r="C272" s="48">
        <f>Personal_Development!C273</f>
        <v>0</v>
      </c>
      <c r="D272" s="14" t="str">
        <f>Personal_Development!D273</f>
        <v>C13106</v>
      </c>
      <c r="E272" s="11" t="str">
        <f>Personal_Development!E273</f>
        <v>YUSRIZA BINTI YUB</v>
      </c>
      <c r="F272" s="12" t="str">
        <f>Personal_Development!F273</f>
        <v>PRODUCTION NO.1 DEPARTMENT</v>
      </c>
      <c r="G272" s="12" t="str">
        <f>Personal_Development!G273</f>
        <v>ASSEMBLY PRODUCTION SECTION (APS)</v>
      </c>
      <c r="H272" s="40" t="str">
        <f>Personal_Development!H273</f>
        <v>OPERATOR 2</v>
      </c>
      <c r="I272" s="41" t="str">
        <f>Personal_Development!I273</f>
        <v>C4 PROD</v>
      </c>
      <c r="J272" s="42" t="str">
        <f>Personal_Development!J273</f>
        <v xml:space="preserve">C4 </v>
      </c>
      <c r="K272" s="48"/>
      <c r="L272" s="48"/>
      <c r="M272" s="16"/>
    </row>
    <row r="273" spans="2:13" ht="24.95" customHeight="1">
      <c r="B273" s="48">
        <f>Personal_Development!B274</f>
        <v>0</v>
      </c>
      <c r="C273" s="48">
        <f>Personal_Development!C274</f>
        <v>0</v>
      </c>
      <c r="D273" s="14" t="str">
        <f>Personal_Development!D274</f>
        <v>E00189</v>
      </c>
      <c r="E273" s="11" t="str">
        <f>Personal_Development!E274</f>
        <v>MOHD SHAUQI BIN MOHD AKHIR</v>
      </c>
      <c r="F273" s="12" t="str">
        <f>Personal_Development!F274</f>
        <v>QUALITY ASSURANCE DEPARTMENT</v>
      </c>
      <c r="G273" s="12" t="str">
        <f>Personal_Development!G274</f>
        <v>QUALITY PLANNING SECTION (QPS)</v>
      </c>
      <c r="H273" s="40" t="str">
        <f>Personal_Development!H274</f>
        <v>ASSISTANT ENGINEER</v>
      </c>
      <c r="I273" s="41" t="str">
        <f>Personal_Development!I274</f>
        <v>M7</v>
      </c>
      <c r="J273" s="42" t="str">
        <f>Personal_Development!J274</f>
        <v>M7</v>
      </c>
      <c r="K273" s="48"/>
      <c r="L273" s="48"/>
      <c r="M273" s="16"/>
    </row>
    <row r="274" spans="2:13" ht="24.95" customHeight="1">
      <c r="B274" s="48">
        <f>Personal_Development!B275</f>
        <v>0</v>
      </c>
      <c r="C274" s="48">
        <f>Personal_Development!C275</f>
        <v>0</v>
      </c>
      <c r="D274" s="14" t="str">
        <f>Personal_Development!D275</f>
        <v>C13119</v>
      </c>
      <c r="E274" s="11" t="str">
        <f>Personal_Development!E275</f>
        <v>HARIRI BIN ABDUL RAZAK</v>
      </c>
      <c r="F274" s="12" t="str">
        <f>Personal_Development!F275</f>
        <v>PRODUCTION NO.1 DEPARTMENT</v>
      </c>
      <c r="G274" s="12" t="str">
        <f>Personal_Development!G275</f>
        <v>ASSEMBLY PRODUCTION SECTION (APS)</v>
      </c>
      <c r="H274" s="40" t="str">
        <f>Personal_Development!H275</f>
        <v>TECHNICIAN</v>
      </c>
      <c r="I274" s="41" t="str">
        <f>Personal_Development!I275</f>
        <v>C2 PROD</v>
      </c>
      <c r="J274" s="42" t="str">
        <f>Personal_Development!J275</f>
        <v xml:space="preserve">C2 </v>
      </c>
      <c r="K274" s="48"/>
      <c r="L274" s="48"/>
      <c r="M274" s="16"/>
    </row>
    <row r="275" spans="2:13" ht="24.95" customHeight="1">
      <c r="B275" s="48">
        <f>Personal_Development!B276</f>
        <v>0</v>
      </c>
      <c r="C275" s="48">
        <f>Personal_Development!C276</f>
        <v>0</v>
      </c>
      <c r="D275" s="14" t="str">
        <f>Personal_Development!D276</f>
        <v>C13127</v>
      </c>
      <c r="E275" s="11" t="str">
        <f>Personal_Development!E276</f>
        <v>FARAHWATI BINTI MOHD SALEH</v>
      </c>
      <c r="F275" s="12" t="str">
        <f>Personal_Development!F276</f>
        <v>PRODUCTION NO.1 DEPARTMENT</v>
      </c>
      <c r="G275" s="12" t="str">
        <f>Personal_Development!G276</f>
        <v>ASSEMBLY PRODUCTION SECTION (APS)</v>
      </c>
      <c r="H275" s="40" t="str">
        <f>Personal_Development!H276</f>
        <v>OPERATOR 2</v>
      </c>
      <c r="I275" s="41" t="str">
        <f>Personal_Development!I276</f>
        <v>C4 PROD</v>
      </c>
      <c r="J275" s="42" t="str">
        <f>Personal_Development!J276</f>
        <v xml:space="preserve">C4 </v>
      </c>
      <c r="K275" s="48"/>
      <c r="L275" s="48"/>
      <c r="M275" s="16"/>
    </row>
    <row r="276" spans="2:13" ht="24.95" customHeight="1">
      <c r="B276" s="48">
        <f>Personal_Development!B277</f>
        <v>0</v>
      </c>
      <c r="C276" s="48">
        <f>Personal_Development!C277</f>
        <v>0</v>
      </c>
      <c r="D276" s="14" t="str">
        <f>Personal_Development!D277</f>
        <v>C13136</v>
      </c>
      <c r="E276" s="11" t="str">
        <f>Personal_Development!E277</f>
        <v>MOHAMAD FALIK BIN ABU BAKAR</v>
      </c>
      <c r="F276" s="12" t="str">
        <f>Personal_Development!F277</f>
        <v>PRODUCTION NO.1 DEPARTMENT</v>
      </c>
      <c r="G276" s="12" t="str">
        <f>Personal_Development!G277</f>
        <v>ASSEMBLY PRODUCTION SECTION (APS)</v>
      </c>
      <c r="H276" s="40" t="str">
        <f>Personal_Development!H277</f>
        <v>OPERATOR 1</v>
      </c>
      <c r="I276" s="41" t="str">
        <f>Personal_Development!I277</f>
        <v>C3 PROD</v>
      </c>
      <c r="J276" s="42" t="str">
        <f>Personal_Development!J277</f>
        <v xml:space="preserve">C3 </v>
      </c>
      <c r="K276" s="48"/>
      <c r="L276" s="48"/>
      <c r="M276" s="16"/>
    </row>
    <row r="277" spans="2:13" ht="24.95" customHeight="1">
      <c r="B277" s="48">
        <f>Personal_Development!B278</f>
        <v>0</v>
      </c>
      <c r="C277" s="48">
        <f>Personal_Development!C278</f>
        <v>0</v>
      </c>
      <c r="D277" s="14" t="str">
        <f>Personal_Development!D278</f>
        <v>C13141</v>
      </c>
      <c r="E277" s="11" t="str">
        <f>Personal_Development!E278</f>
        <v>SHAHEERA BINTI MOHD KAWAL</v>
      </c>
      <c r="F277" s="12" t="str">
        <f>Personal_Development!F278</f>
        <v>PRODUCTION NO.1 DEPARTMENT</v>
      </c>
      <c r="G277" s="12" t="str">
        <f>Personal_Development!G278</f>
        <v>ASSEMBLY PRODUCTION SECTION (APS)</v>
      </c>
      <c r="H277" s="40" t="str">
        <f>Personal_Development!H278</f>
        <v>OPERATOR 2</v>
      </c>
      <c r="I277" s="41" t="str">
        <f>Personal_Development!I278</f>
        <v>C4 PROD</v>
      </c>
      <c r="J277" s="42" t="str">
        <f>Personal_Development!J278</f>
        <v xml:space="preserve">C4 </v>
      </c>
      <c r="K277" s="48"/>
      <c r="L277" s="48"/>
      <c r="M277" s="16"/>
    </row>
    <row r="278" spans="2:13" ht="24.95" customHeight="1">
      <c r="B278" s="48">
        <f>Personal_Development!B279</f>
        <v>0</v>
      </c>
      <c r="C278" s="48">
        <f>Personal_Development!C279</f>
        <v>0</v>
      </c>
      <c r="D278" s="14" t="str">
        <f>Personal_Development!D279</f>
        <v>C13150</v>
      </c>
      <c r="E278" s="11" t="str">
        <f>Personal_Development!E279</f>
        <v>RAFIDAH BINTI ABDUL SHAKOR</v>
      </c>
      <c r="F278" s="12" t="str">
        <f>Personal_Development!F279</f>
        <v>PRODUCTION NO.1 DEPARTMENT</v>
      </c>
      <c r="G278" s="12" t="str">
        <f>Personal_Development!G279</f>
        <v>ASSEMBLY PRODUCTION SECTION (APS)</v>
      </c>
      <c r="H278" s="40" t="str">
        <f>Personal_Development!H279</f>
        <v>OPERATOR 2</v>
      </c>
      <c r="I278" s="41" t="str">
        <f>Personal_Development!I279</f>
        <v>C4 PROD</v>
      </c>
      <c r="J278" s="42" t="str">
        <f>Personal_Development!J279</f>
        <v xml:space="preserve">C4 </v>
      </c>
      <c r="K278" s="48"/>
      <c r="L278" s="48"/>
      <c r="M278" s="16"/>
    </row>
    <row r="279" spans="2:13" ht="24.95" customHeight="1">
      <c r="B279" s="48" t="str">
        <f>Personal_Development!B280</f>
        <v>R</v>
      </c>
      <c r="C279" s="48">
        <f>Personal_Development!C280</f>
        <v>0</v>
      </c>
      <c r="D279" s="14" t="str">
        <f>Personal_Development!D280</f>
        <v>E00174</v>
      </c>
      <c r="E279" s="11" t="str">
        <f>Personal_Development!E280</f>
        <v>AZRI IZZUDDIN BIN MOHD JANTAN</v>
      </c>
      <c r="F279" s="12" t="str">
        <f>Personal_Development!F280</f>
        <v>PRODUCTION NO.1 DEPARTMENT</v>
      </c>
      <c r="G279" s="12" t="str">
        <f>Personal_Development!G280</f>
        <v>ASSEMBLY ENGINEERING SECTION (AES)</v>
      </c>
      <c r="H279" s="40" t="str">
        <f>Personal_Development!H280</f>
        <v>ASST. OFFICER</v>
      </c>
      <c r="I279" s="41" t="str">
        <f>Personal_Development!I280</f>
        <v>M7</v>
      </c>
      <c r="J279" s="42" t="str">
        <f>Personal_Development!J280</f>
        <v>M7</v>
      </c>
      <c r="K279" s="48"/>
      <c r="L279" s="48"/>
      <c r="M279" s="16"/>
    </row>
    <row r="280" spans="2:13" ht="24.95" customHeight="1">
      <c r="B280" s="48">
        <f>Personal_Development!B281</f>
        <v>0</v>
      </c>
      <c r="C280" s="48">
        <f>Personal_Development!C281</f>
        <v>0</v>
      </c>
      <c r="D280" s="14" t="str">
        <f>Personal_Development!D281</f>
        <v>C13159</v>
      </c>
      <c r="E280" s="11" t="str">
        <f>Personal_Development!E281</f>
        <v>SHARIFAH MUDIRAH BINTI ABDUL HADI</v>
      </c>
      <c r="F280" s="12" t="str">
        <f>Personal_Development!F281</f>
        <v>FACTORY OPERATIONS DEPARTMENT</v>
      </c>
      <c r="G280" s="12" t="str">
        <f>Personal_Development!G281</f>
        <v>PRODUCTION PLANNING SECTION (PPS)</v>
      </c>
      <c r="H280" s="40" t="str">
        <f>Personal_Development!H281</f>
        <v>ASSISTANT</v>
      </c>
      <c r="I280" s="41" t="str">
        <f>Personal_Development!I281</f>
        <v>C1 OFFICE</v>
      </c>
      <c r="J280" s="42" t="str">
        <f>Personal_Development!J281</f>
        <v xml:space="preserve">C1 </v>
      </c>
      <c r="K280" s="48"/>
      <c r="L280" s="48"/>
      <c r="M280" s="16"/>
    </row>
    <row r="281" spans="2:13" ht="24.95" customHeight="1">
      <c r="B281" s="48">
        <f>Personal_Development!B282</f>
        <v>0</v>
      </c>
      <c r="C281" s="48">
        <f>Personal_Development!C282</f>
        <v>0</v>
      </c>
      <c r="D281" s="14" t="str">
        <f>Personal_Development!D282</f>
        <v>C13169</v>
      </c>
      <c r="E281" s="11" t="str">
        <f>Personal_Development!E282</f>
        <v>HASRUL ISWANDI BIN RUSLAN</v>
      </c>
      <c r="F281" s="12" t="str">
        <f>Personal_Development!F282</f>
        <v>ENGINEERING AND R&amp;D DEPARTMENT</v>
      </c>
      <c r="G281" s="12" t="str">
        <f>Personal_Development!G282</f>
        <v>RD &amp; DESIGN SECTION (RDS)</v>
      </c>
      <c r="H281" s="40" t="str">
        <f>Personal_Development!H282</f>
        <v>ASSISTANT</v>
      </c>
      <c r="I281" s="41" t="str">
        <f>Personal_Development!I282</f>
        <v>C1 OFFICE</v>
      </c>
      <c r="J281" s="42" t="str">
        <f>Personal_Development!J282</f>
        <v xml:space="preserve">C1 </v>
      </c>
      <c r="K281" s="48"/>
      <c r="L281" s="48"/>
      <c r="M281" s="16"/>
    </row>
    <row r="282" spans="2:13" ht="24.95" customHeight="1">
      <c r="B282" s="48" t="str">
        <f>Personal_Development!B283</f>
        <v>R</v>
      </c>
      <c r="C282" s="48">
        <f>Personal_Development!C283</f>
        <v>0</v>
      </c>
      <c r="D282" s="14" t="str">
        <f>Personal_Development!D283</f>
        <v>C13170</v>
      </c>
      <c r="E282" s="11" t="str">
        <f>Personal_Development!E283</f>
        <v>MOHD AZRUL BIN AHMAD</v>
      </c>
      <c r="F282" s="12" t="str">
        <f>Personal_Development!F283</f>
        <v>GENERAL AFFAIRS DEPARTMENT</v>
      </c>
      <c r="G282" s="12" t="str">
        <f>Personal_Development!G283</f>
        <v>GENERAL AFFAIRS SECTION (GAS)</v>
      </c>
      <c r="H282" s="40" t="str">
        <f>Personal_Development!H283</f>
        <v>TECHNICIAN</v>
      </c>
      <c r="I282" s="41" t="str">
        <f>Personal_Development!I283</f>
        <v>C2 PROD</v>
      </c>
      <c r="J282" s="42" t="str">
        <f>Personal_Development!J283</f>
        <v xml:space="preserve">C2 </v>
      </c>
      <c r="K282" s="48"/>
      <c r="L282" s="48"/>
      <c r="M282" s="16"/>
    </row>
    <row r="283" spans="2:13" ht="24.95" customHeight="1">
      <c r="B283" s="48">
        <f>Personal_Development!B284</f>
        <v>0</v>
      </c>
      <c r="C283" s="48">
        <f>Personal_Development!C284</f>
        <v>0</v>
      </c>
      <c r="D283" s="14" t="str">
        <f>Personal_Development!D284</f>
        <v>C13183</v>
      </c>
      <c r="E283" s="11" t="str">
        <f>Personal_Development!E284</f>
        <v>MOHD FERDAUS BIN MUHAMMAD SHAH</v>
      </c>
      <c r="F283" s="12" t="str">
        <f>Personal_Development!F284</f>
        <v>PRODUCTION NO.2 DEPARTMENT</v>
      </c>
      <c r="G283" s="12" t="str">
        <f>Personal_Development!G284</f>
        <v>MOLDING PRODUCTION SECTION (MPS)</v>
      </c>
      <c r="H283" s="40" t="str">
        <f>Personal_Development!H284</f>
        <v>OPERATOR 1</v>
      </c>
      <c r="I283" s="41" t="str">
        <f>Personal_Development!I284</f>
        <v>C3 PROD</v>
      </c>
      <c r="J283" s="42" t="str">
        <f>Personal_Development!J284</f>
        <v xml:space="preserve">C3 </v>
      </c>
      <c r="K283" s="48"/>
      <c r="L283" s="48"/>
      <c r="M283" s="16"/>
    </row>
    <row r="284" spans="2:13" ht="24.95" customHeight="1">
      <c r="B284" s="48" t="str">
        <f>Personal_Development!B285</f>
        <v>R</v>
      </c>
      <c r="C284" s="48">
        <f>Personal_Development!C285</f>
        <v>0</v>
      </c>
      <c r="D284" s="14" t="str">
        <f>Personal_Development!D285</f>
        <v>C13185</v>
      </c>
      <c r="E284" s="11" t="str">
        <f>Personal_Development!E285</f>
        <v>MOHAMAD HAFIZ BIN A AZMI</v>
      </c>
      <c r="F284" s="12" t="str">
        <f>Personal_Development!F285</f>
        <v>QUALITY ASSURANCE DEPARTMENT</v>
      </c>
      <c r="G284" s="12" t="str">
        <f>Personal_Development!G285</f>
        <v>QUALITY ASSURANCE SECTION (QAS)</v>
      </c>
      <c r="H284" s="40" t="str">
        <f>Personal_Development!H285</f>
        <v>QA INSPECTOR</v>
      </c>
      <c r="I284" s="41" t="str">
        <f>Personal_Development!I285</f>
        <v>C3 PROD</v>
      </c>
      <c r="J284" s="42" t="str">
        <f>Personal_Development!J285</f>
        <v xml:space="preserve">C3 </v>
      </c>
      <c r="K284" s="48"/>
      <c r="L284" s="48"/>
      <c r="M284" s="16"/>
    </row>
    <row r="285" spans="2:13" ht="24.95" customHeight="1">
      <c r="B285" s="48">
        <f>Personal_Development!B286</f>
        <v>0</v>
      </c>
      <c r="C285" s="48">
        <f>Personal_Development!C286</f>
        <v>0</v>
      </c>
      <c r="D285" s="14" t="str">
        <f>Personal_Development!D286</f>
        <v>C13191</v>
      </c>
      <c r="E285" s="11" t="str">
        <f>Personal_Development!E286</f>
        <v>MOHD FADILI BIN AB JALIL</v>
      </c>
      <c r="F285" s="12" t="str">
        <f>Personal_Development!F286</f>
        <v>PRODUCTION NO.1 DEPARTMENT</v>
      </c>
      <c r="G285" s="12" t="str">
        <f>Personal_Development!G286</f>
        <v>ASSEMBLY PRODUCTION SECTION (APS)</v>
      </c>
      <c r="H285" s="40" t="str">
        <f>Personal_Development!H286</f>
        <v>OPERATOR 2</v>
      </c>
      <c r="I285" s="41" t="str">
        <f>Personal_Development!I286</f>
        <v>C4 PROD</v>
      </c>
      <c r="J285" s="42" t="str">
        <f>Personal_Development!J286</f>
        <v xml:space="preserve">C4 </v>
      </c>
      <c r="K285" s="48"/>
      <c r="L285" s="48"/>
      <c r="M285" s="16"/>
    </row>
    <row r="286" spans="2:13" ht="24.95" customHeight="1">
      <c r="B286" s="48">
        <f>Personal_Development!B287</f>
        <v>0</v>
      </c>
      <c r="C286" s="48">
        <f>Personal_Development!C287</f>
        <v>0</v>
      </c>
      <c r="D286" s="14" t="str">
        <f>Personal_Development!D287</f>
        <v>C13197</v>
      </c>
      <c r="E286" s="11" t="str">
        <f>Personal_Development!E287</f>
        <v>KRISHNAN A/L SONAMUTHU</v>
      </c>
      <c r="F286" s="12" t="str">
        <f>Personal_Development!F287</f>
        <v>PRODUCTION NO.1 DEPARTMENT</v>
      </c>
      <c r="G286" s="12" t="str">
        <f>Personal_Development!G287</f>
        <v>ASSEMBLY PRODUCTION SECTION (APS)</v>
      </c>
      <c r="H286" s="40" t="str">
        <f>Personal_Development!H287</f>
        <v>OPERATOR 2</v>
      </c>
      <c r="I286" s="41" t="str">
        <f>Personal_Development!I287</f>
        <v>C4 PROD</v>
      </c>
      <c r="J286" s="42" t="str">
        <f>Personal_Development!J287</f>
        <v xml:space="preserve">C4 </v>
      </c>
      <c r="K286" s="48"/>
      <c r="L286" s="48"/>
      <c r="M286" s="16">
        <v>1</v>
      </c>
    </row>
    <row r="287" spans="2:13" ht="24.95" customHeight="1">
      <c r="B287" s="48">
        <f>Personal_Development!B288</f>
        <v>0</v>
      </c>
      <c r="C287" s="48">
        <f>Personal_Development!C288</f>
        <v>0</v>
      </c>
      <c r="D287" s="14" t="str">
        <f>Personal_Development!D288</f>
        <v>C13200</v>
      </c>
      <c r="E287" s="11" t="str">
        <f>Personal_Development!E288</f>
        <v>JULITA BINTI HAMZAH</v>
      </c>
      <c r="F287" s="12" t="str">
        <f>Personal_Development!F288</f>
        <v>FACTORY OPERATIONS DEPARTMENT</v>
      </c>
      <c r="G287" s="12" t="str">
        <f>Personal_Development!G288</f>
        <v>INVENTORY &amp; SYSYTEM CONTROL SECTION (IVS)</v>
      </c>
      <c r="H287" s="40" t="str">
        <f>Personal_Development!H288</f>
        <v>SENIOR STOREHAND</v>
      </c>
      <c r="I287" s="41" t="str">
        <f>Personal_Development!I288</f>
        <v>C3 PROD</v>
      </c>
      <c r="J287" s="42" t="str">
        <f>Personal_Development!J288</f>
        <v xml:space="preserve">C3 </v>
      </c>
      <c r="K287" s="48"/>
      <c r="L287" s="48"/>
      <c r="M287" s="16"/>
    </row>
    <row r="288" spans="2:13" ht="24.95" customHeight="1">
      <c r="B288" s="48">
        <f>Personal_Development!B289</f>
        <v>0</v>
      </c>
      <c r="C288" s="48">
        <f>Personal_Development!C289</f>
        <v>0</v>
      </c>
      <c r="D288" s="14" t="str">
        <f>Personal_Development!D289</f>
        <v>C13201</v>
      </c>
      <c r="E288" s="11" t="str">
        <f>Personal_Development!E289</f>
        <v>KHAIRUL AZWAN BIN MOHD</v>
      </c>
      <c r="F288" s="12" t="str">
        <f>Personal_Development!F289</f>
        <v>FACTORY OPERATIONS DEPARTMENT</v>
      </c>
      <c r="G288" s="12" t="str">
        <f>Personal_Development!G289</f>
        <v>INVENTORY &amp; SYSYTEM CONTROL SECTION (IVS)</v>
      </c>
      <c r="H288" s="40" t="str">
        <f>Personal_Development!H289</f>
        <v>SENIOR STOREHAND</v>
      </c>
      <c r="I288" s="41" t="str">
        <f>Personal_Development!I289</f>
        <v>C3 PROD</v>
      </c>
      <c r="J288" s="42" t="str">
        <f>Personal_Development!J289</f>
        <v xml:space="preserve">C3 </v>
      </c>
      <c r="K288" s="48"/>
      <c r="L288" s="48"/>
      <c r="M288" s="16"/>
    </row>
    <row r="289" spans="2:13" ht="24.95" customHeight="1">
      <c r="B289" s="48">
        <f>Personal_Development!B290</f>
        <v>0</v>
      </c>
      <c r="C289" s="48">
        <f>Personal_Development!C290</f>
        <v>0</v>
      </c>
      <c r="D289" s="14" t="str">
        <f>Personal_Development!D290</f>
        <v>C13202</v>
      </c>
      <c r="E289" s="11" t="str">
        <f>Personal_Development!E290</f>
        <v>MUHAMMAD KHAIRUL NIZAM BIN ALI</v>
      </c>
      <c r="F289" s="12" t="str">
        <f>Personal_Development!F290</f>
        <v>FACTORY OPERATIONS DEPARTMENT</v>
      </c>
      <c r="G289" s="12" t="str">
        <f>Personal_Development!G290</f>
        <v>INVENTORY &amp; SYSYTEM CONTROL SECTION (IVS)</v>
      </c>
      <c r="H289" s="40" t="str">
        <f>Personal_Development!H290</f>
        <v>STOREHAND</v>
      </c>
      <c r="I289" s="41" t="str">
        <f>Personal_Development!I290</f>
        <v>C4 PROD</v>
      </c>
      <c r="J289" s="42" t="str">
        <f>Personal_Development!J290</f>
        <v xml:space="preserve">C4 </v>
      </c>
      <c r="K289" s="48">
        <v>1</v>
      </c>
      <c r="L289" s="48"/>
      <c r="M289" s="16"/>
    </row>
    <row r="290" spans="2:13" ht="24.95" customHeight="1">
      <c r="B290" s="48" t="str">
        <f>Personal_Development!B291</f>
        <v>R</v>
      </c>
      <c r="C290" s="48">
        <f>Personal_Development!C291</f>
        <v>0</v>
      </c>
      <c r="D290" s="14" t="str">
        <f>Personal_Development!D291</f>
        <v>C13203</v>
      </c>
      <c r="E290" s="11" t="str">
        <f>Personal_Development!E291</f>
        <v>MOHD ABADI BIN ABDUL RAZAK</v>
      </c>
      <c r="F290" s="12" t="str">
        <f>Personal_Development!F291</f>
        <v>FACTORY OPERATIONS DEPARTMENT</v>
      </c>
      <c r="G290" s="12" t="str">
        <f>Personal_Development!G291</f>
        <v>INVENTORY &amp; SYSYTEM CONTROL SECTION (IVS)</v>
      </c>
      <c r="H290" s="40" t="str">
        <f>Personal_Development!H291</f>
        <v>STOREHAND</v>
      </c>
      <c r="I290" s="41" t="str">
        <f>Personal_Development!I291</f>
        <v>C4 PROD</v>
      </c>
      <c r="J290" s="42" t="str">
        <f>Personal_Development!J291</f>
        <v xml:space="preserve">C4 </v>
      </c>
      <c r="K290" s="48"/>
      <c r="L290" s="48"/>
      <c r="M290" s="16"/>
    </row>
    <row r="291" spans="2:13" ht="24.95" customHeight="1">
      <c r="B291" s="48">
        <f>Personal_Development!B292</f>
        <v>0</v>
      </c>
      <c r="C291" s="48">
        <f>Personal_Development!C292</f>
        <v>0</v>
      </c>
      <c r="D291" s="14" t="str">
        <f>Personal_Development!D292</f>
        <v>C13204</v>
      </c>
      <c r="E291" s="11" t="str">
        <f>Personal_Development!E292</f>
        <v>MOHAMAD SHAZRIQ SHUHIR BIN JUWAHER</v>
      </c>
      <c r="F291" s="12" t="str">
        <f>Personal_Development!F292</f>
        <v>PRODUCTION NO.2 DEPARTMENT</v>
      </c>
      <c r="G291" s="12" t="str">
        <f>Personal_Development!G292</f>
        <v>MOLDING PRODUCTION SECTION (MPS)</v>
      </c>
      <c r="H291" s="40" t="str">
        <f>Personal_Development!H292</f>
        <v>STOREHAND</v>
      </c>
      <c r="I291" s="41" t="str">
        <f>Personal_Development!I292</f>
        <v>C4 PROD</v>
      </c>
      <c r="J291" s="42" t="str">
        <f>Personal_Development!J292</f>
        <v xml:space="preserve">C4 </v>
      </c>
      <c r="K291" s="48"/>
      <c r="L291" s="48"/>
      <c r="M291" s="16"/>
    </row>
    <row r="292" spans="2:13" ht="24.95" customHeight="1">
      <c r="B292" s="48">
        <f>Personal_Development!B293</f>
        <v>0</v>
      </c>
      <c r="C292" s="48">
        <f>Personal_Development!C293</f>
        <v>0</v>
      </c>
      <c r="D292" s="14" t="str">
        <f>Personal_Development!D293</f>
        <v>C13208</v>
      </c>
      <c r="E292" s="11" t="str">
        <f>Personal_Development!E293</f>
        <v>MOHD AINUDDIN BIN WAHID</v>
      </c>
      <c r="F292" s="12" t="str">
        <f>Personal_Development!F293</f>
        <v>FACTORY OPERATIONS DEPARTMENT</v>
      </c>
      <c r="G292" s="12" t="str">
        <f>Personal_Development!G293</f>
        <v>INVENTORY &amp; SYSYTEM CONTROL SECTION (IVS)</v>
      </c>
      <c r="H292" s="40" t="str">
        <f>Personal_Development!H293</f>
        <v>SENIOR STOREHAND</v>
      </c>
      <c r="I292" s="41" t="str">
        <f>Personal_Development!I293</f>
        <v>C3 PROD</v>
      </c>
      <c r="J292" s="42" t="str">
        <f>Personal_Development!J293</f>
        <v xml:space="preserve">C3 </v>
      </c>
      <c r="K292" s="48"/>
      <c r="L292" s="48"/>
      <c r="M292" s="16"/>
    </row>
    <row r="293" spans="2:13" ht="24.95" customHeight="1">
      <c r="B293" s="48">
        <f>Personal_Development!B294</f>
        <v>0</v>
      </c>
      <c r="C293" s="48">
        <f>Personal_Development!C294</f>
        <v>0</v>
      </c>
      <c r="D293" s="14" t="str">
        <f>Personal_Development!D294</f>
        <v>C13209</v>
      </c>
      <c r="E293" s="11" t="str">
        <f>Personal_Development!E294</f>
        <v>ASMUNI BIN ALIAS</v>
      </c>
      <c r="F293" s="12" t="str">
        <f>Personal_Development!F294</f>
        <v>FACTORY OPERATIONS DEPARTMENT</v>
      </c>
      <c r="G293" s="12" t="str">
        <f>Personal_Development!G294</f>
        <v>INVENTORY &amp; SYSYTEM CONTROL SECTION (IVS)</v>
      </c>
      <c r="H293" s="40" t="str">
        <f>Personal_Development!H294</f>
        <v>SENIOR STOREKEEPER</v>
      </c>
      <c r="I293" s="41" t="str">
        <f>Personal_Development!I294</f>
        <v>C2 PROD</v>
      </c>
      <c r="J293" s="42" t="str">
        <f>Personal_Development!J294</f>
        <v xml:space="preserve">C2 </v>
      </c>
      <c r="K293" s="48"/>
      <c r="L293" s="48"/>
      <c r="M293" s="16"/>
    </row>
    <row r="294" spans="2:13" ht="24.95" customHeight="1">
      <c r="B294" s="48">
        <f>Personal_Development!B295</f>
        <v>0</v>
      </c>
      <c r="C294" s="48">
        <f>Personal_Development!C295</f>
        <v>0</v>
      </c>
      <c r="D294" s="14" t="str">
        <f>Personal_Development!D295</f>
        <v>C13210</v>
      </c>
      <c r="E294" s="11" t="str">
        <f>Personal_Development!E295</f>
        <v>NOR IDARAHAYU BINTI SELAMAT</v>
      </c>
      <c r="F294" s="12" t="str">
        <f>Personal_Development!F295</f>
        <v>PRODUCTION NO.2 DEPARTMENT</v>
      </c>
      <c r="G294" s="12" t="str">
        <f>Personal_Development!G295</f>
        <v>MOLDING PRODUCTION SECTION (MPS)</v>
      </c>
      <c r="H294" s="40" t="str">
        <f>Personal_Development!H295</f>
        <v>OPERATOR 1</v>
      </c>
      <c r="I294" s="41" t="str">
        <f>Personal_Development!I295</f>
        <v>C3 PROD</v>
      </c>
      <c r="J294" s="42" t="str">
        <f>Personal_Development!J295</f>
        <v xml:space="preserve">C3 </v>
      </c>
      <c r="K294" s="48"/>
      <c r="L294" s="48"/>
      <c r="M294" s="16"/>
    </row>
    <row r="295" spans="2:13" ht="24.95" customHeight="1">
      <c r="B295" s="48">
        <f>Personal_Development!B296</f>
        <v>0</v>
      </c>
      <c r="C295" s="48">
        <f>Personal_Development!C296</f>
        <v>0</v>
      </c>
      <c r="D295" s="14" t="str">
        <f>Personal_Development!D296</f>
        <v>C13211</v>
      </c>
      <c r="E295" s="11" t="str">
        <f>Personal_Development!E296</f>
        <v>ROSLEE BIN BUANG</v>
      </c>
      <c r="F295" s="12" t="str">
        <f>Personal_Development!F296</f>
        <v>PRODUCTION NO.2 DEPARTMENT</v>
      </c>
      <c r="G295" s="12" t="str">
        <f>Personal_Development!G296</f>
        <v>MOLDING PRODUCTION SECTION (MPS)</v>
      </c>
      <c r="H295" s="40" t="str">
        <f>Personal_Development!H296</f>
        <v>ASST. LINE LEADER</v>
      </c>
      <c r="I295" s="41" t="str">
        <f>Personal_Development!I296</f>
        <v>C3 PROD</v>
      </c>
      <c r="J295" s="42" t="str">
        <f>Personal_Development!J296</f>
        <v xml:space="preserve">C3 </v>
      </c>
      <c r="K295" s="48"/>
      <c r="L295" s="48"/>
      <c r="M295" s="16"/>
    </row>
    <row r="296" spans="2:13" ht="24.95" customHeight="1">
      <c r="B296" s="48">
        <f>Personal_Development!B297</f>
        <v>0</v>
      </c>
      <c r="C296" s="48">
        <f>Personal_Development!C297</f>
        <v>0</v>
      </c>
      <c r="D296" s="14" t="str">
        <f>Personal_Development!D297</f>
        <v>C13217</v>
      </c>
      <c r="E296" s="11" t="str">
        <f>Personal_Development!E297</f>
        <v>SHAIRIFUL AZMAN BIN ABDUL RAHIM</v>
      </c>
      <c r="F296" s="12" t="str">
        <f>Personal_Development!F297</f>
        <v>MD OFFICE</v>
      </c>
      <c r="G296" s="12" t="str">
        <f>Personal_Development!G297</f>
        <v>MD OFFICE</v>
      </c>
      <c r="H296" s="40" t="str">
        <f>Personal_Development!H297</f>
        <v>JAPANESE DRIVER</v>
      </c>
      <c r="I296" s="41" t="str">
        <f>Personal_Development!I297</f>
        <v>D3J JAPANESE DRIVER</v>
      </c>
      <c r="J296" s="42" t="str">
        <f>Personal_Development!J297</f>
        <v>D3J</v>
      </c>
      <c r="K296" s="48"/>
      <c r="L296" s="48"/>
      <c r="M296" s="16"/>
    </row>
    <row r="297" spans="2:13" ht="24.95" customHeight="1">
      <c r="B297" s="48">
        <f>Personal_Development!B298</f>
        <v>0</v>
      </c>
      <c r="C297" s="48">
        <f>Personal_Development!C298</f>
        <v>0</v>
      </c>
      <c r="D297" s="14" t="str">
        <f>Personal_Development!D298</f>
        <v>C13218</v>
      </c>
      <c r="E297" s="11" t="str">
        <f>Personal_Development!E298</f>
        <v>MOHD.NIFAIL BIN ALWI</v>
      </c>
      <c r="F297" s="12" t="str">
        <f>Personal_Development!F298</f>
        <v>QUALITY ASSURANCE DEPARTMENT</v>
      </c>
      <c r="G297" s="12" t="str">
        <f>Personal_Development!G298</f>
        <v>QUALITY ASSURANCE SECTION (QAS)</v>
      </c>
      <c r="H297" s="40" t="str">
        <f>Personal_Development!H298</f>
        <v>SUPERVISOR</v>
      </c>
      <c r="I297" s="41" t="str">
        <f>Personal_Development!I298</f>
        <v>C1 PROD</v>
      </c>
      <c r="J297" s="42" t="str">
        <f>Personal_Development!J298</f>
        <v xml:space="preserve">C1 </v>
      </c>
      <c r="K297" s="48"/>
      <c r="L297" s="48"/>
      <c r="M297" s="16"/>
    </row>
    <row r="298" spans="2:13" ht="24.95" customHeight="1">
      <c r="B298" s="48" t="str">
        <f>Personal_Development!B299</f>
        <v>R</v>
      </c>
      <c r="C298" s="48">
        <f>Personal_Development!C299</f>
        <v>0</v>
      </c>
      <c r="D298" s="14" t="str">
        <f>Personal_Development!D299</f>
        <v>C13223</v>
      </c>
      <c r="E298" s="11" t="str">
        <f>Personal_Development!E299</f>
        <v>NOR ASYIKIN BINTI SAPARI</v>
      </c>
      <c r="F298" s="12" t="str">
        <f>Personal_Development!F299</f>
        <v>PRODUCTION NO.1 DEPARTMENT</v>
      </c>
      <c r="G298" s="12" t="str">
        <f>Personal_Development!G299</f>
        <v>ASSEMBLY PRODUCTION SECTION (APS)</v>
      </c>
      <c r="H298" s="40" t="str">
        <f>Personal_Development!H299</f>
        <v>OPERATOR 2</v>
      </c>
      <c r="I298" s="41" t="str">
        <f>Personal_Development!I299</f>
        <v>C4 PROD</v>
      </c>
      <c r="J298" s="42" t="str">
        <f>Personal_Development!J299</f>
        <v xml:space="preserve">C4 </v>
      </c>
      <c r="K298" s="48"/>
      <c r="L298" s="48"/>
      <c r="M298" s="16"/>
    </row>
    <row r="299" spans="2:13" ht="24.95" customHeight="1">
      <c r="B299" s="48">
        <f>Personal_Development!B300</f>
        <v>0</v>
      </c>
      <c r="C299" s="48">
        <f>Personal_Development!C300</f>
        <v>0</v>
      </c>
      <c r="D299" s="14" t="str">
        <f>Personal_Development!D300</f>
        <v>C13224</v>
      </c>
      <c r="E299" s="11" t="str">
        <f>Personal_Development!E300</f>
        <v>MOHAMAD ZAHID BIN ADAM</v>
      </c>
      <c r="F299" s="12" t="str">
        <f>Personal_Development!F300</f>
        <v>FACTORY OPERATIONS DEPARTMENT</v>
      </c>
      <c r="G299" s="12" t="str">
        <f>Personal_Development!G300</f>
        <v>INVENTORY &amp; SYSYTEM CONTROL SECTION (IVS)</v>
      </c>
      <c r="H299" s="40" t="str">
        <f>Personal_Development!H300</f>
        <v>SENIOR STOREHAND</v>
      </c>
      <c r="I299" s="41" t="str">
        <f>Personal_Development!I300</f>
        <v>C3 PROD</v>
      </c>
      <c r="J299" s="42" t="str">
        <f>Personal_Development!J300</f>
        <v xml:space="preserve">C3 </v>
      </c>
      <c r="K299" s="48"/>
      <c r="L299" s="48"/>
      <c r="M299" s="16"/>
    </row>
    <row r="300" spans="2:13" ht="24.95" customHeight="1">
      <c r="B300" s="48" t="str">
        <f>Personal_Development!B301</f>
        <v>R</v>
      </c>
      <c r="C300" s="48">
        <f>Personal_Development!C301</f>
        <v>0</v>
      </c>
      <c r="D300" s="14" t="str">
        <f>Personal_Development!D301</f>
        <v>C13226</v>
      </c>
      <c r="E300" s="11" t="str">
        <f>Personal_Development!E301</f>
        <v>MOHD RADZI BIN MOHD DRUS</v>
      </c>
      <c r="F300" s="12" t="str">
        <f>Personal_Development!F301</f>
        <v>PRODUCTION NO.2 DEPARTMENT</v>
      </c>
      <c r="G300" s="12" t="str">
        <f>Personal_Development!G301</f>
        <v>MOLDING PRODUCTION SECTION (MPS)</v>
      </c>
      <c r="H300" s="40" t="str">
        <f>Personal_Development!H301</f>
        <v>SENIOR STOREHAND</v>
      </c>
      <c r="I300" s="41" t="str">
        <f>Personal_Development!I301</f>
        <v>C3 PROD</v>
      </c>
      <c r="J300" s="42" t="str">
        <f>Personal_Development!J301</f>
        <v xml:space="preserve">C3 </v>
      </c>
      <c r="K300" s="48"/>
      <c r="L300" s="48"/>
      <c r="M300" s="16"/>
    </row>
    <row r="301" spans="2:13" ht="24.95" customHeight="1">
      <c r="B301" s="48">
        <f>Personal_Development!B302</f>
        <v>0</v>
      </c>
      <c r="C301" s="48">
        <f>Personal_Development!C302</f>
        <v>0</v>
      </c>
      <c r="D301" s="14" t="str">
        <f>Personal_Development!D302</f>
        <v>C13240</v>
      </c>
      <c r="E301" s="11" t="str">
        <f>Personal_Development!E302</f>
        <v>HUSNA ATHIRAH BINTI MAZLAN</v>
      </c>
      <c r="F301" s="12" t="str">
        <f>Personal_Development!F302</f>
        <v>QUALITY ASSURANCE DEPARTMENT</v>
      </c>
      <c r="G301" s="12" t="str">
        <f>Personal_Development!G302</f>
        <v>QUALITY ASSURANCE SECTION (QAS)</v>
      </c>
      <c r="H301" s="40" t="str">
        <f>Personal_Development!H302</f>
        <v>SENIOR QC CHECKER</v>
      </c>
      <c r="I301" s="41" t="str">
        <f>Personal_Development!I302</f>
        <v>C2 PROD</v>
      </c>
      <c r="J301" s="42" t="str">
        <f>Personal_Development!J302</f>
        <v xml:space="preserve">C2 </v>
      </c>
      <c r="K301" s="48"/>
      <c r="L301" s="48"/>
      <c r="M301" s="16"/>
    </row>
    <row r="302" spans="2:13" ht="24.95" customHeight="1">
      <c r="B302" s="48">
        <f>Personal_Development!B303</f>
        <v>0</v>
      </c>
      <c r="C302" s="48">
        <f>Personal_Development!C303</f>
        <v>0</v>
      </c>
      <c r="D302" s="14" t="str">
        <f>Personal_Development!D303</f>
        <v>C13241</v>
      </c>
      <c r="E302" s="11" t="str">
        <f>Personal_Development!E303</f>
        <v>ROSSHAFIAH BTE MOHD ALI HANAFIAH</v>
      </c>
      <c r="F302" s="12" t="str">
        <f>Personal_Development!F303</f>
        <v>FACTORY OPERATIONS DEPARTMENT</v>
      </c>
      <c r="G302" s="12" t="str">
        <f>Personal_Development!G303</f>
        <v>FINANCE &amp; ACCOUNTING SECTION (FAS)</v>
      </c>
      <c r="H302" s="40" t="str">
        <f>Personal_Development!H303</f>
        <v>ASSISTANT</v>
      </c>
      <c r="I302" s="41" t="str">
        <f>Personal_Development!I303</f>
        <v>C1 OFFICE</v>
      </c>
      <c r="J302" s="42" t="str">
        <f>Personal_Development!J303</f>
        <v xml:space="preserve">C1 </v>
      </c>
      <c r="K302" s="48"/>
      <c r="L302" s="48"/>
      <c r="M302" s="16"/>
    </row>
    <row r="303" spans="2:13" ht="24.95" customHeight="1">
      <c r="B303" s="48">
        <f>Personal_Development!B304</f>
        <v>0</v>
      </c>
      <c r="C303" s="48">
        <f>Personal_Development!C304</f>
        <v>0</v>
      </c>
      <c r="D303" s="14" t="str">
        <f>Personal_Development!D304</f>
        <v>C13243</v>
      </c>
      <c r="E303" s="11" t="str">
        <f>Personal_Development!E304</f>
        <v>MOHAMAD FIRDAUS BIN ABDUL RAFAR</v>
      </c>
      <c r="F303" s="12" t="str">
        <f>Personal_Development!F304</f>
        <v>PRODUCTION NO.2 DEPARTMENT</v>
      </c>
      <c r="G303" s="12" t="str">
        <f>Personal_Development!G304</f>
        <v>MOLDING PRODUCTION SECTION (MPS)</v>
      </c>
      <c r="H303" s="40" t="str">
        <f>Personal_Development!H304</f>
        <v>ASST. LINE LEADER</v>
      </c>
      <c r="I303" s="41" t="str">
        <f>Personal_Development!I304</f>
        <v>C3 PROD</v>
      </c>
      <c r="J303" s="42" t="str">
        <f>Personal_Development!J304</f>
        <v xml:space="preserve">C3 </v>
      </c>
      <c r="K303" s="48"/>
      <c r="L303" s="48"/>
      <c r="M303" s="16"/>
    </row>
    <row r="304" spans="2:13" ht="24.95" customHeight="1">
      <c r="B304" s="48">
        <f>Personal_Development!B305</f>
        <v>0</v>
      </c>
      <c r="C304" s="48">
        <f>Personal_Development!C305</f>
        <v>0</v>
      </c>
      <c r="D304" s="14" t="str">
        <f>Personal_Development!D305</f>
        <v>C13244</v>
      </c>
      <c r="E304" s="11" t="str">
        <f>Personal_Development!E305</f>
        <v>MOHD AZMEER AZIRUL BIN MOHD ARIF</v>
      </c>
      <c r="F304" s="12" t="str">
        <f>Personal_Development!F305</f>
        <v>PRODUCTION NO.2 DEPARTMENT</v>
      </c>
      <c r="G304" s="12" t="str">
        <f>Personal_Development!G305</f>
        <v>MOLDING PRODUCTION SECTION (MPS)</v>
      </c>
      <c r="H304" s="40" t="str">
        <f>Personal_Development!H305</f>
        <v>SENIOR STOREHAND</v>
      </c>
      <c r="I304" s="41" t="str">
        <f>Personal_Development!I305</f>
        <v>C3 PROD</v>
      </c>
      <c r="J304" s="42" t="str">
        <f>Personal_Development!J305</f>
        <v xml:space="preserve">C3 </v>
      </c>
      <c r="K304" s="48"/>
      <c r="L304" s="48"/>
      <c r="M304" s="16"/>
    </row>
    <row r="305" spans="2:13" ht="24.95" customHeight="1">
      <c r="B305" s="48">
        <f>Personal_Development!B306</f>
        <v>0</v>
      </c>
      <c r="C305" s="48">
        <f>Personal_Development!C306</f>
        <v>0</v>
      </c>
      <c r="D305" s="14" t="str">
        <f>Personal_Development!D306</f>
        <v>C13245</v>
      </c>
      <c r="E305" s="11" t="str">
        <f>Personal_Development!E306</f>
        <v>MOHD AMEER AMIRUL BIN MOHD ARIF</v>
      </c>
      <c r="F305" s="12" t="str">
        <f>Personal_Development!F306</f>
        <v>PRODUCTION NO.2 DEPARTMENT</v>
      </c>
      <c r="G305" s="12" t="str">
        <f>Personal_Development!G306</f>
        <v>MOLDING PRODUCTION SECTION (MPS)</v>
      </c>
      <c r="H305" s="40" t="str">
        <f>Personal_Development!H306</f>
        <v>TECHNICIAN C3</v>
      </c>
      <c r="I305" s="41" t="str">
        <f>Personal_Development!I306</f>
        <v>C3 PROD</v>
      </c>
      <c r="J305" s="42" t="str">
        <f>Personal_Development!J306</f>
        <v xml:space="preserve">C3 </v>
      </c>
      <c r="K305" s="48"/>
      <c r="L305" s="48"/>
      <c r="M305" s="16"/>
    </row>
    <row r="306" spans="2:13" ht="24.95" customHeight="1">
      <c r="B306" s="48">
        <f>Personal_Development!B307</f>
        <v>0</v>
      </c>
      <c r="C306" s="48">
        <f>Personal_Development!C307</f>
        <v>0</v>
      </c>
      <c r="D306" s="14" t="str">
        <f>Personal_Development!D307</f>
        <v>C13250</v>
      </c>
      <c r="E306" s="11" t="str">
        <f>Personal_Development!E307</f>
        <v>NOR NATIQAH BINTI MOHAMAD</v>
      </c>
      <c r="F306" s="12" t="str">
        <f>Personal_Development!F307</f>
        <v>FACTORY OPERATIONS DEPARTMENT</v>
      </c>
      <c r="G306" s="12" t="str">
        <f>Personal_Development!G307</f>
        <v>PRODUCTION PLANNING SECTION (PPS)</v>
      </c>
      <c r="H306" s="40" t="str">
        <f>Personal_Development!H307</f>
        <v>CLERK 1</v>
      </c>
      <c r="I306" s="41" t="str">
        <f>Personal_Development!I307</f>
        <v>C2 OFFICE</v>
      </c>
      <c r="J306" s="42" t="str">
        <f>Personal_Development!J307</f>
        <v xml:space="preserve">C2 </v>
      </c>
      <c r="K306" s="48">
        <v>1</v>
      </c>
      <c r="L306" s="48"/>
      <c r="M306" s="16"/>
    </row>
    <row r="307" spans="2:13" ht="24.95" customHeight="1">
      <c r="B307" s="48">
        <f>Personal_Development!B308</f>
        <v>0</v>
      </c>
      <c r="C307" s="48">
        <f>Personal_Development!C308</f>
        <v>0</v>
      </c>
      <c r="D307" s="14" t="str">
        <f>Personal_Development!D308</f>
        <v>C13252</v>
      </c>
      <c r="E307" s="11" t="str">
        <f>Personal_Development!E308</f>
        <v>ERNIE SURAYA BINTI SUBARI</v>
      </c>
      <c r="F307" s="12" t="str">
        <f>Personal_Development!F308</f>
        <v>PRODUCTION NO.2 DEPARTMENT</v>
      </c>
      <c r="G307" s="12" t="str">
        <f>Personal_Development!G308</f>
        <v>MOLDING PRODUCTION SECTION (MPS)</v>
      </c>
      <c r="H307" s="40" t="str">
        <f>Personal_Development!H308</f>
        <v>QC CHECKER</v>
      </c>
      <c r="I307" s="41" t="str">
        <f>Personal_Development!I308</f>
        <v>C3 PROD</v>
      </c>
      <c r="J307" s="42" t="str">
        <f>Personal_Development!J308</f>
        <v xml:space="preserve">C3 </v>
      </c>
      <c r="K307" s="48"/>
      <c r="L307" s="48"/>
      <c r="M307" s="16"/>
    </row>
    <row r="308" spans="2:13" ht="24.95" customHeight="1">
      <c r="B308" s="48">
        <f>Personal_Development!B309</f>
        <v>0</v>
      </c>
      <c r="C308" s="48">
        <f>Personal_Development!C309</f>
        <v>0</v>
      </c>
      <c r="D308" s="14" t="str">
        <f>Personal_Development!D309</f>
        <v>C13254</v>
      </c>
      <c r="E308" s="11" t="str">
        <f>Personal_Development!E309</f>
        <v>MUHAMMAD FARIQ BIN MOHD NAZARUDIN</v>
      </c>
      <c r="F308" s="12" t="str">
        <f>Personal_Development!F309</f>
        <v>FACTORY OPERATIONS DEPARTMENT</v>
      </c>
      <c r="G308" s="12" t="str">
        <f>Personal_Development!G309</f>
        <v>INVENTORY &amp; SYSYTEM CONTROL SECTION (IVS)</v>
      </c>
      <c r="H308" s="40" t="str">
        <f>Personal_Development!H309</f>
        <v>SENIOR STOREHAND</v>
      </c>
      <c r="I308" s="41" t="str">
        <f>Personal_Development!I309</f>
        <v>C3 PROD</v>
      </c>
      <c r="J308" s="42" t="str">
        <f>Personal_Development!J309</f>
        <v xml:space="preserve">C3 </v>
      </c>
      <c r="K308" s="48"/>
      <c r="L308" s="48"/>
      <c r="M308" s="16"/>
    </row>
    <row r="309" spans="2:13" ht="24.95" customHeight="1">
      <c r="B309" s="48">
        <f>Personal_Development!B310</f>
        <v>0</v>
      </c>
      <c r="C309" s="48">
        <f>Personal_Development!C310</f>
        <v>0</v>
      </c>
      <c r="D309" s="14" t="str">
        <f>Personal_Development!D310</f>
        <v>C13260</v>
      </c>
      <c r="E309" s="11" t="str">
        <f>Personal_Development!E310</f>
        <v>NOR ERRINA BINTI KASMUNI</v>
      </c>
      <c r="F309" s="12" t="str">
        <f>Personal_Development!F310</f>
        <v>PRODUCTION NO.1 DEPARTMENT</v>
      </c>
      <c r="G309" s="12" t="str">
        <f>Personal_Development!G310</f>
        <v>ASSEMBLY PRODUCTION SECTION (APS)</v>
      </c>
      <c r="H309" s="40" t="str">
        <f>Personal_Development!H310</f>
        <v>OPERATOR 2</v>
      </c>
      <c r="I309" s="41" t="str">
        <f>Personal_Development!I310</f>
        <v>C4 PROD</v>
      </c>
      <c r="J309" s="42" t="str">
        <f>Personal_Development!J310</f>
        <v xml:space="preserve">C4 </v>
      </c>
      <c r="K309" s="48"/>
      <c r="L309" s="48"/>
      <c r="M309" s="16"/>
    </row>
    <row r="310" spans="2:13" ht="24.95" customHeight="1">
      <c r="B310" s="48">
        <f>Personal_Development!B311</f>
        <v>0</v>
      </c>
      <c r="C310" s="48">
        <f>Personal_Development!C311</f>
        <v>0</v>
      </c>
      <c r="D310" s="14" t="str">
        <f>Personal_Development!D311</f>
        <v>C13261</v>
      </c>
      <c r="E310" s="11" t="str">
        <f>Personal_Development!E311</f>
        <v>NOR HASLIZA BINTI PON</v>
      </c>
      <c r="F310" s="12" t="str">
        <f>Personal_Development!F311</f>
        <v>PRODUCTION NO.1 DEPARTMENT</v>
      </c>
      <c r="G310" s="12" t="str">
        <f>Personal_Development!G311</f>
        <v>ASSEMBLY PRODUCTION SECTION (APS)</v>
      </c>
      <c r="H310" s="40" t="str">
        <f>Personal_Development!H311</f>
        <v>OPERATOR 2</v>
      </c>
      <c r="I310" s="41" t="str">
        <f>Personal_Development!I311</f>
        <v>C4 PROD</v>
      </c>
      <c r="J310" s="42" t="str">
        <f>Personal_Development!J311</f>
        <v xml:space="preserve">C4 </v>
      </c>
      <c r="K310" s="48"/>
      <c r="L310" s="48"/>
      <c r="M310" s="16"/>
    </row>
    <row r="311" spans="2:13" ht="24.95" customHeight="1">
      <c r="B311" s="48">
        <f>Personal_Development!B312</f>
        <v>0</v>
      </c>
      <c r="C311" s="48">
        <f>Personal_Development!C312</f>
        <v>0</v>
      </c>
      <c r="D311" s="14" t="str">
        <f>Personal_Development!D312</f>
        <v>C13262</v>
      </c>
      <c r="E311" s="11" t="str">
        <f>Personal_Development!E312</f>
        <v>RAZILA BINTI HASSAN</v>
      </c>
      <c r="F311" s="12" t="str">
        <f>Personal_Development!F312</f>
        <v>PRODUCTION NO.1 DEPARTMENT</v>
      </c>
      <c r="G311" s="12" t="str">
        <f>Personal_Development!G312</f>
        <v>ASSEMBLY PRODUCTION SECTION (APS)</v>
      </c>
      <c r="H311" s="40" t="str">
        <f>Personal_Development!H312</f>
        <v>OPERATOR 2</v>
      </c>
      <c r="I311" s="41" t="str">
        <f>Personal_Development!I312</f>
        <v>C4 PROD</v>
      </c>
      <c r="J311" s="42" t="str">
        <f>Personal_Development!J312</f>
        <v xml:space="preserve">C4 </v>
      </c>
      <c r="K311" s="48"/>
      <c r="L311" s="48"/>
      <c r="M311" s="16"/>
    </row>
    <row r="312" spans="2:13" ht="24.95" customHeight="1">
      <c r="B312" s="48">
        <f>Personal_Development!B313</f>
        <v>0</v>
      </c>
      <c r="C312" s="48">
        <f>Personal_Development!C313</f>
        <v>0</v>
      </c>
      <c r="D312" s="14" t="str">
        <f>Personal_Development!D313</f>
        <v>C13264</v>
      </c>
      <c r="E312" s="11" t="str">
        <f>Personal_Development!E313</f>
        <v>RUKUMANI A/P MASAPU</v>
      </c>
      <c r="F312" s="12" t="str">
        <f>Personal_Development!F313</f>
        <v>PRODUCTION NO.1 DEPARTMENT</v>
      </c>
      <c r="G312" s="12" t="str">
        <f>Personal_Development!G313</f>
        <v>ASSEMBLY PRODUCTION SECTION (APS)</v>
      </c>
      <c r="H312" s="40" t="str">
        <f>Personal_Development!H313</f>
        <v>OPERATOR 2</v>
      </c>
      <c r="I312" s="41" t="str">
        <f>Personal_Development!I313</f>
        <v>C4 PROD</v>
      </c>
      <c r="J312" s="42" t="str">
        <f>Personal_Development!J313</f>
        <v xml:space="preserve">C4 </v>
      </c>
      <c r="K312" s="48"/>
      <c r="L312" s="48"/>
      <c r="M312" s="16"/>
    </row>
    <row r="313" spans="2:13" ht="24.95" customHeight="1">
      <c r="B313" s="48">
        <f>Personal_Development!B314</f>
        <v>0</v>
      </c>
      <c r="C313" s="48">
        <f>Personal_Development!C314</f>
        <v>0</v>
      </c>
      <c r="D313" s="14" t="str">
        <f>Personal_Development!D314</f>
        <v>C13275</v>
      </c>
      <c r="E313" s="11" t="str">
        <f>Personal_Development!E314</f>
        <v>NORAIN BINTI KAMIS</v>
      </c>
      <c r="F313" s="12" t="str">
        <f>Personal_Development!F314</f>
        <v>PRODUCTION NO.2 DEPARTMENT</v>
      </c>
      <c r="G313" s="12" t="str">
        <f>Personal_Development!G314</f>
        <v>MOLDING PRODUCTION SECTION (MPS)</v>
      </c>
      <c r="H313" s="40" t="str">
        <f>Personal_Development!H314</f>
        <v>OPERATOR 2</v>
      </c>
      <c r="I313" s="41" t="str">
        <f>Personal_Development!I314</f>
        <v>C4 PROD</v>
      </c>
      <c r="J313" s="42" t="str">
        <f>Personal_Development!J314</f>
        <v xml:space="preserve">C4 </v>
      </c>
      <c r="K313" s="48"/>
      <c r="L313" s="48"/>
      <c r="M313" s="16"/>
    </row>
    <row r="314" spans="2:13" ht="24.95" customHeight="1">
      <c r="B314" s="48">
        <f>Personal_Development!B315</f>
        <v>0</v>
      </c>
      <c r="C314" s="48">
        <f>Personal_Development!C315</f>
        <v>0</v>
      </c>
      <c r="D314" s="14" t="str">
        <f>Personal_Development!D315</f>
        <v>C13281</v>
      </c>
      <c r="E314" s="11" t="str">
        <f>Personal_Development!E315</f>
        <v>ABDUL AZHIM BIN ABDUL RAHIM</v>
      </c>
      <c r="F314" s="12" t="str">
        <f>Personal_Development!F315</f>
        <v>PRODUCTION NO.1 DEPARTMENT</v>
      </c>
      <c r="G314" s="12" t="str">
        <f>Personal_Development!G315</f>
        <v>ASSEMBLY PRODUCTION SECTION (APS)</v>
      </c>
      <c r="H314" s="40" t="str">
        <f>Personal_Development!H315</f>
        <v>OPERATOR 2</v>
      </c>
      <c r="I314" s="41" t="str">
        <f>Personal_Development!I315</f>
        <v>C4 PROD</v>
      </c>
      <c r="J314" s="42" t="str">
        <f>Personal_Development!J315</f>
        <v xml:space="preserve">C4 </v>
      </c>
      <c r="K314" s="48"/>
      <c r="L314" s="48"/>
      <c r="M314" s="16"/>
    </row>
    <row r="315" spans="2:13" ht="24.95" customHeight="1">
      <c r="B315" s="48">
        <f>Personal_Development!B316</f>
        <v>0</v>
      </c>
      <c r="C315" s="48">
        <f>Personal_Development!C316</f>
        <v>0</v>
      </c>
      <c r="D315" s="14" t="str">
        <f>Personal_Development!D316</f>
        <v>C13286</v>
      </c>
      <c r="E315" s="11" t="str">
        <f>Personal_Development!E316</f>
        <v>NURUL 'AMIRAH BINTI MOHD NOR</v>
      </c>
      <c r="F315" s="12" t="str">
        <f>Personal_Development!F316</f>
        <v>PRODUCTION NO.1 DEPARTMENT</v>
      </c>
      <c r="G315" s="12" t="str">
        <f>Personal_Development!G316</f>
        <v>ASSEMBLY PRODUCTION SECTION (APS)</v>
      </c>
      <c r="H315" s="40" t="str">
        <f>Personal_Development!H316</f>
        <v>OPERATOR 2</v>
      </c>
      <c r="I315" s="41" t="str">
        <f>Personal_Development!I316</f>
        <v>C4 PROD</v>
      </c>
      <c r="J315" s="42" t="str">
        <f>Personal_Development!J316</f>
        <v xml:space="preserve">C4 </v>
      </c>
      <c r="K315" s="48"/>
      <c r="L315" s="48"/>
      <c r="M315" s="16"/>
    </row>
    <row r="316" spans="2:13" ht="24.95" customHeight="1">
      <c r="B316" s="48">
        <f>Personal_Development!B317</f>
        <v>0</v>
      </c>
      <c r="C316" s="48">
        <f>Personal_Development!C317</f>
        <v>0</v>
      </c>
      <c r="D316" s="14" t="str">
        <f>Personal_Development!D317</f>
        <v>C13290</v>
      </c>
      <c r="E316" s="11" t="str">
        <f>Personal_Development!E317</f>
        <v>MOHD SAFWAN BIN MOHD NOR</v>
      </c>
      <c r="F316" s="12" t="str">
        <f>Personal_Development!F317</f>
        <v>PRODUCTION NO.1 DEPARTMENT</v>
      </c>
      <c r="G316" s="12" t="str">
        <f>Personal_Development!G317</f>
        <v>ASSEMBLY PRODUCTION SECTION (APS)</v>
      </c>
      <c r="H316" s="40" t="str">
        <f>Personal_Development!H317</f>
        <v>OPERATOR 2</v>
      </c>
      <c r="I316" s="41" t="str">
        <f>Personal_Development!I317</f>
        <v>C4 PROD</v>
      </c>
      <c r="J316" s="42" t="str">
        <f>Personal_Development!J317</f>
        <v xml:space="preserve">C4 </v>
      </c>
      <c r="K316" s="48"/>
      <c r="L316" s="48"/>
      <c r="M316" s="16"/>
    </row>
    <row r="317" spans="2:13" ht="24.95" customHeight="1">
      <c r="B317" s="48">
        <f>Personal_Development!B318</f>
        <v>0</v>
      </c>
      <c r="C317" s="48">
        <f>Personal_Development!C318</f>
        <v>0</v>
      </c>
      <c r="D317" s="14" t="str">
        <f>Personal_Development!D318</f>
        <v>C13294</v>
      </c>
      <c r="E317" s="11" t="str">
        <f>Personal_Development!E318</f>
        <v>VIDHYA A/P RASIAH</v>
      </c>
      <c r="F317" s="12" t="str">
        <f>Personal_Development!F318</f>
        <v>PRODUCTION NO.1 DEPARTMENT</v>
      </c>
      <c r="G317" s="12" t="str">
        <f>Personal_Development!G318</f>
        <v>ASSEMBLY PRODUCTION SECTION (APS)</v>
      </c>
      <c r="H317" s="40" t="str">
        <f>Personal_Development!H318</f>
        <v>OPERATOR 2</v>
      </c>
      <c r="I317" s="41" t="str">
        <f>Personal_Development!I318</f>
        <v>C4 PROD</v>
      </c>
      <c r="J317" s="42" t="str">
        <f>Personal_Development!J318</f>
        <v xml:space="preserve">C4 </v>
      </c>
      <c r="K317" s="48"/>
      <c r="L317" s="48"/>
      <c r="M317" s="16"/>
    </row>
    <row r="318" spans="2:13" ht="24.95" customHeight="1">
      <c r="B318" s="48">
        <f>Personal_Development!B319</f>
        <v>0</v>
      </c>
      <c r="C318" s="48">
        <f>Personal_Development!C319</f>
        <v>0</v>
      </c>
      <c r="D318" s="14" t="str">
        <f>Personal_Development!D319</f>
        <v>C13297</v>
      </c>
      <c r="E318" s="11" t="str">
        <f>Personal_Development!E319</f>
        <v>SATHIYAVANI A/P SUBRAMANIAM</v>
      </c>
      <c r="F318" s="12" t="str">
        <f>Personal_Development!F319</f>
        <v>PRODUCTION NO.1 DEPARTMENT</v>
      </c>
      <c r="G318" s="12" t="str">
        <f>Personal_Development!G319</f>
        <v>ASSEMBLY PRODUCTION SECTION (APS)</v>
      </c>
      <c r="H318" s="40" t="str">
        <f>Personal_Development!H319</f>
        <v>OPERATOR 2</v>
      </c>
      <c r="I318" s="41" t="str">
        <f>Personal_Development!I319</f>
        <v>C4 PROD</v>
      </c>
      <c r="J318" s="42" t="str">
        <f>Personal_Development!J319</f>
        <v xml:space="preserve">C4 </v>
      </c>
      <c r="K318" s="48"/>
      <c r="L318" s="48"/>
      <c r="M318" s="16"/>
    </row>
    <row r="319" spans="2:13" ht="24.95" customHeight="1">
      <c r="B319" s="48">
        <f>Personal_Development!B320</f>
        <v>0</v>
      </c>
      <c r="C319" s="48">
        <f>Personal_Development!C320</f>
        <v>0</v>
      </c>
      <c r="D319" s="14" t="str">
        <f>Personal_Development!D320</f>
        <v>C13300</v>
      </c>
      <c r="E319" s="11" t="str">
        <f>Personal_Development!E320</f>
        <v>KHAIRIL HAMIZI BIN IDRIS</v>
      </c>
      <c r="F319" s="12" t="str">
        <f>Personal_Development!F320</f>
        <v>FACTORY OPERATIONS DEPARTMENT</v>
      </c>
      <c r="G319" s="12" t="str">
        <f>Personal_Development!G320</f>
        <v>INVENTORY &amp; SYSYTEM CONTROL SECTION (IVS)</v>
      </c>
      <c r="H319" s="40" t="str">
        <f>Personal_Development!H320</f>
        <v>STOREHAND</v>
      </c>
      <c r="I319" s="41" t="str">
        <f>Personal_Development!I320</f>
        <v>C4 PROD</v>
      </c>
      <c r="J319" s="42" t="str">
        <f>Personal_Development!J320</f>
        <v xml:space="preserve">C4 </v>
      </c>
      <c r="K319" s="48"/>
      <c r="L319" s="48"/>
      <c r="M319" s="16"/>
    </row>
    <row r="320" spans="2:13" ht="24.95" customHeight="1">
      <c r="B320" s="48">
        <f>Personal_Development!B321</f>
        <v>0</v>
      </c>
      <c r="C320" s="48">
        <f>Personal_Development!C321</f>
        <v>0</v>
      </c>
      <c r="D320" s="14" t="str">
        <f>Personal_Development!D321</f>
        <v>C13301</v>
      </c>
      <c r="E320" s="11" t="str">
        <f>Personal_Development!E321</f>
        <v>SUSANDI BIN SHAMSUDDIN</v>
      </c>
      <c r="F320" s="12" t="str">
        <f>Personal_Development!F321</f>
        <v>FACTORY OPERATIONS DEPARTMENT</v>
      </c>
      <c r="G320" s="12" t="str">
        <f>Personal_Development!G321</f>
        <v>INVENTORY &amp; SYSYTEM CONTROL SECTION (IVS)</v>
      </c>
      <c r="H320" s="40" t="str">
        <f>Personal_Development!H321</f>
        <v>STOREHAND</v>
      </c>
      <c r="I320" s="41" t="str">
        <f>Personal_Development!I321</f>
        <v>C4 PROD</v>
      </c>
      <c r="J320" s="42" t="str">
        <f>Personal_Development!J321</f>
        <v xml:space="preserve">C4 </v>
      </c>
      <c r="K320" s="48"/>
      <c r="L320" s="48"/>
      <c r="M320" s="16"/>
    </row>
    <row r="321" spans="2:13" ht="24.95" customHeight="1">
      <c r="B321" s="48" t="str">
        <f>Personal_Development!B322</f>
        <v>R</v>
      </c>
      <c r="C321" s="48">
        <f>Personal_Development!C322</f>
        <v>0</v>
      </c>
      <c r="D321" s="14" t="str">
        <f>Personal_Development!D322</f>
        <v>C13311</v>
      </c>
      <c r="E321" s="11" t="str">
        <f>Personal_Development!E322</f>
        <v>HAZLIPAH BINTI HASHAN @ HASHIM</v>
      </c>
      <c r="F321" s="12" t="str">
        <f>Personal_Development!F322</f>
        <v>PRODUCTION NO.1 DEPARTMENT</v>
      </c>
      <c r="G321" s="12" t="str">
        <f>Personal_Development!G322</f>
        <v>ASSEMBLY PRODUCTION SECTION (APS)</v>
      </c>
      <c r="H321" s="40" t="str">
        <f>Personal_Development!H322</f>
        <v>OPERATOR 2</v>
      </c>
      <c r="I321" s="41" t="str">
        <f>Personal_Development!I322</f>
        <v>C4 PROD</v>
      </c>
      <c r="J321" s="42" t="str">
        <f>Personal_Development!J322</f>
        <v xml:space="preserve">C4 </v>
      </c>
      <c r="K321" s="48"/>
      <c r="L321" s="48"/>
      <c r="M321" s="16"/>
    </row>
    <row r="322" spans="2:13" ht="24.95" customHeight="1">
      <c r="B322" s="48">
        <f>Personal_Development!B323</f>
        <v>0</v>
      </c>
      <c r="C322" s="48">
        <f>Personal_Development!C323</f>
        <v>0</v>
      </c>
      <c r="D322" s="14" t="str">
        <f>Personal_Development!D323</f>
        <v>C13317</v>
      </c>
      <c r="E322" s="11" t="str">
        <f>Personal_Development!E323</f>
        <v>KHADIJAH BINTI ZAINAL</v>
      </c>
      <c r="F322" s="12" t="str">
        <f>Personal_Development!F323</f>
        <v>PRODUCTION NO.1 DEPARTMENT</v>
      </c>
      <c r="G322" s="12" t="str">
        <f>Personal_Development!G323</f>
        <v>ASSEMBLY PRODUCTION SECTION (APS)</v>
      </c>
      <c r="H322" s="40" t="str">
        <f>Personal_Development!H323</f>
        <v>OPERATOR 2</v>
      </c>
      <c r="I322" s="41" t="str">
        <f>Personal_Development!I323</f>
        <v>C4 PROD</v>
      </c>
      <c r="J322" s="42" t="str">
        <f>Personal_Development!J323</f>
        <v xml:space="preserve">C4 </v>
      </c>
      <c r="K322" s="48"/>
      <c r="L322" s="48"/>
      <c r="M322" s="16"/>
    </row>
    <row r="323" spans="2:13" ht="24.95" customHeight="1">
      <c r="B323" s="48">
        <f>Personal_Development!B324</f>
        <v>0</v>
      </c>
      <c r="C323" s="48">
        <f>Personal_Development!C324</f>
        <v>0</v>
      </c>
      <c r="D323" s="14" t="str">
        <f>Personal_Development!D324</f>
        <v>C13318</v>
      </c>
      <c r="E323" s="11" t="str">
        <f>Personal_Development!E324</f>
        <v>MOHAMAD NORZAINI BIN MOHD ZAKI</v>
      </c>
      <c r="F323" s="12" t="str">
        <f>Personal_Development!F324</f>
        <v>PRODUCTION NO.1 DEPARTMENT</v>
      </c>
      <c r="G323" s="12" t="str">
        <f>Personal_Development!G324</f>
        <v>ASSEMBLY PRODUCTION SECTION (APS)</v>
      </c>
      <c r="H323" s="40" t="str">
        <f>Personal_Development!H324</f>
        <v>OPERATOR 2</v>
      </c>
      <c r="I323" s="41" t="str">
        <f>Personal_Development!I324</f>
        <v>C4 PROD</v>
      </c>
      <c r="J323" s="42" t="str">
        <f>Personal_Development!J324</f>
        <v xml:space="preserve">C4 </v>
      </c>
      <c r="K323" s="48"/>
      <c r="L323" s="48"/>
      <c r="M323" s="16"/>
    </row>
    <row r="324" spans="2:13" ht="24.95" customHeight="1">
      <c r="B324" s="48">
        <f>Personal_Development!B325</f>
        <v>0</v>
      </c>
      <c r="C324" s="48">
        <f>Personal_Development!C325</f>
        <v>0</v>
      </c>
      <c r="D324" s="14" t="str">
        <f>Personal_Development!D325</f>
        <v>C13320</v>
      </c>
      <c r="E324" s="11" t="str">
        <f>Personal_Development!E325</f>
        <v>CHE MUHAMMAD RAZALIZEEAMI BIN RAZALI</v>
      </c>
      <c r="F324" s="12" t="str">
        <f>Personal_Development!F325</f>
        <v>PRODUCTION NO.1 DEPARTMENT</v>
      </c>
      <c r="G324" s="12" t="str">
        <f>Personal_Development!G325</f>
        <v>ASSEMBLY ENGINEERING SECTION (AES)</v>
      </c>
      <c r="H324" s="40" t="str">
        <f>Personal_Development!H325</f>
        <v>OPERATOR 1</v>
      </c>
      <c r="I324" s="41" t="str">
        <f>Personal_Development!I325</f>
        <v>C3 PROD</v>
      </c>
      <c r="J324" s="42" t="str">
        <f>Personal_Development!J325</f>
        <v xml:space="preserve">C3 </v>
      </c>
      <c r="K324" s="48"/>
      <c r="L324" s="48"/>
      <c r="M324" s="16"/>
    </row>
    <row r="325" spans="2:13" ht="24.95" customHeight="1">
      <c r="B325" s="48">
        <f>Personal_Development!B326</f>
        <v>0</v>
      </c>
      <c r="C325" s="48">
        <f>Personal_Development!C326</f>
        <v>0</v>
      </c>
      <c r="D325" s="14" t="str">
        <f>Personal_Development!D326</f>
        <v>C13328</v>
      </c>
      <c r="E325" s="11" t="str">
        <f>Personal_Development!E326</f>
        <v>NORA HARLIZA BINTI RAMLI</v>
      </c>
      <c r="F325" s="12" t="str">
        <f>Personal_Development!F326</f>
        <v>FACTORY OPERATIONS DEPARTMENT</v>
      </c>
      <c r="G325" s="12" t="str">
        <f>Personal_Development!G326</f>
        <v>INVENTORY &amp; SYSYTEM CONTROL SECTION (IVS)</v>
      </c>
      <c r="H325" s="40" t="str">
        <f>Personal_Development!H326</f>
        <v>QUALITY CHECKER</v>
      </c>
      <c r="I325" s="41" t="str">
        <f>Personal_Development!I326</f>
        <v>C3 PROD</v>
      </c>
      <c r="J325" s="42" t="str">
        <f>Personal_Development!J326</f>
        <v xml:space="preserve">C3 </v>
      </c>
      <c r="K325" s="48"/>
      <c r="L325" s="48"/>
      <c r="M325" s="16"/>
    </row>
    <row r="326" spans="2:13" ht="24.95" customHeight="1">
      <c r="B326" s="48">
        <f>Personal_Development!B327</f>
        <v>0</v>
      </c>
      <c r="C326" s="48">
        <f>Personal_Development!C327</f>
        <v>0</v>
      </c>
      <c r="D326" s="14" t="str">
        <f>Personal_Development!D327</f>
        <v>C13329</v>
      </c>
      <c r="E326" s="11" t="str">
        <f>Personal_Development!E327</f>
        <v>KHAIRUL ANUAR BIN SHARIE</v>
      </c>
      <c r="F326" s="12" t="str">
        <f>Personal_Development!F327</f>
        <v>FACTORY OPERATIONS DEPARTMENT</v>
      </c>
      <c r="G326" s="12" t="str">
        <f>Personal_Development!G327</f>
        <v>INVENTORY &amp; SYSYTEM CONTROL SECTION (IVS)</v>
      </c>
      <c r="H326" s="40" t="str">
        <f>Personal_Development!H327</f>
        <v>STOREHAND</v>
      </c>
      <c r="I326" s="41" t="str">
        <f>Personal_Development!I327</f>
        <v>C4 PROD</v>
      </c>
      <c r="J326" s="42" t="str">
        <f>Personal_Development!J327</f>
        <v xml:space="preserve">C4 </v>
      </c>
      <c r="K326" s="48"/>
      <c r="L326" s="48"/>
      <c r="M326" s="16"/>
    </row>
    <row r="327" spans="2:13" ht="24.95" customHeight="1">
      <c r="B327" s="48">
        <f>Personal_Development!B328</f>
        <v>0</v>
      </c>
      <c r="C327" s="48">
        <f>Personal_Development!C328</f>
        <v>0</v>
      </c>
      <c r="D327" s="14" t="str">
        <f>Personal_Development!D328</f>
        <v>C13330</v>
      </c>
      <c r="E327" s="11" t="str">
        <f>Personal_Development!E328</f>
        <v>MOHD ASRAF BIN AB SHUKOR</v>
      </c>
      <c r="F327" s="12" t="str">
        <f>Personal_Development!F328</f>
        <v>FACTORY OPERATIONS DEPARTMENT</v>
      </c>
      <c r="G327" s="12" t="str">
        <f>Personal_Development!G328</f>
        <v>INVENTORY &amp; SYSYTEM CONTROL SECTION (IVS)</v>
      </c>
      <c r="H327" s="40" t="str">
        <f>Personal_Development!H328</f>
        <v>SENIOR STOREHAND</v>
      </c>
      <c r="I327" s="41" t="str">
        <f>Personal_Development!I328</f>
        <v>C3 PROD</v>
      </c>
      <c r="J327" s="42" t="str">
        <f>Personal_Development!J328</f>
        <v xml:space="preserve">C3 </v>
      </c>
      <c r="K327" s="48"/>
      <c r="L327" s="48"/>
      <c r="M327" s="16"/>
    </row>
    <row r="328" spans="2:13" ht="24.95" customHeight="1">
      <c r="B328" s="48" t="str">
        <f>Personal_Development!B329</f>
        <v>R</v>
      </c>
      <c r="C328" s="48">
        <f>Personal_Development!C329</f>
        <v>0</v>
      </c>
      <c r="D328" s="14" t="str">
        <f>Personal_Development!D329</f>
        <v>C13331</v>
      </c>
      <c r="E328" s="11" t="str">
        <f>Personal_Development!E329</f>
        <v>MOHD RAZI BIN DAUD</v>
      </c>
      <c r="F328" s="12" t="str">
        <f>Personal_Development!F329</f>
        <v>FACTORY OPERATIONS DEPARTMENT</v>
      </c>
      <c r="G328" s="12" t="str">
        <f>Personal_Development!G329</f>
        <v>INVENTORY &amp; SYSYTEM CONTROL SECTION (IVS)</v>
      </c>
      <c r="H328" s="40" t="str">
        <f>Personal_Development!H329</f>
        <v>STOREHAND</v>
      </c>
      <c r="I328" s="41" t="str">
        <f>Personal_Development!I329</f>
        <v>C4 PROD</v>
      </c>
      <c r="J328" s="42" t="str">
        <f>Personal_Development!J329</f>
        <v xml:space="preserve">C4 </v>
      </c>
      <c r="K328" s="48">
        <v>1</v>
      </c>
      <c r="L328" s="48">
        <v>1</v>
      </c>
      <c r="M328" s="16"/>
    </row>
    <row r="329" spans="2:13" ht="24.95" customHeight="1">
      <c r="B329" s="48">
        <f>Personal_Development!B330</f>
        <v>0</v>
      </c>
      <c r="C329" s="48">
        <f>Personal_Development!C330</f>
        <v>0</v>
      </c>
      <c r="D329" s="14" t="str">
        <f>Personal_Development!D330</f>
        <v>C13333</v>
      </c>
      <c r="E329" s="11" t="str">
        <f>Personal_Development!E330</f>
        <v>ARUNA A/P RASIAH</v>
      </c>
      <c r="F329" s="12" t="str">
        <f>Personal_Development!F330</f>
        <v>PRODUCTION NO.1 DEPARTMENT</v>
      </c>
      <c r="G329" s="12" t="str">
        <f>Personal_Development!G330</f>
        <v>ASSEMBLY PRODUCTION SECTION (APS)</v>
      </c>
      <c r="H329" s="40" t="str">
        <f>Personal_Development!H330</f>
        <v>OPERATOR 2</v>
      </c>
      <c r="I329" s="41" t="str">
        <f>Personal_Development!I330</f>
        <v>C4 PROD</v>
      </c>
      <c r="J329" s="42" t="str">
        <f>Personal_Development!J330</f>
        <v xml:space="preserve">C4 </v>
      </c>
      <c r="K329" s="48"/>
      <c r="L329" s="48"/>
      <c r="M329" s="16"/>
    </row>
    <row r="330" spans="2:13" ht="24.95" customHeight="1">
      <c r="B330" s="48">
        <f>Personal_Development!B331</f>
        <v>0</v>
      </c>
      <c r="C330" s="48">
        <f>Personal_Development!C331</f>
        <v>0</v>
      </c>
      <c r="D330" s="14" t="str">
        <f>Personal_Development!D331</f>
        <v>C13335</v>
      </c>
      <c r="E330" s="11" t="str">
        <f>Personal_Development!E331</f>
        <v>SALINA BINTI SIDIK</v>
      </c>
      <c r="F330" s="12" t="str">
        <f>Personal_Development!F331</f>
        <v>PRODUCTION NO.2 DEPARTMENT</v>
      </c>
      <c r="G330" s="12" t="str">
        <f>Personal_Development!G331</f>
        <v>MOLDING PRODUCTION SECTION (MPS)</v>
      </c>
      <c r="H330" s="40" t="str">
        <f>Personal_Development!H331</f>
        <v>OPERATOR 2</v>
      </c>
      <c r="I330" s="41" t="str">
        <f>Personal_Development!I331</f>
        <v>C4 PROD</v>
      </c>
      <c r="J330" s="42" t="str">
        <f>Personal_Development!J331</f>
        <v xml:space="preserve">C4 </v>
      </c>
      <c r="K330" s="48"/>
      <c r="L330" s="48"/>
      <c r="M330" s="16"/>
    </row>
    <row r="331" spans="2:13" ht="24.95" customHeight="1">
      <c r="B331" s="48">
        <f>Personal_Development!B332</f>
        <v>0</v>
      </c>
      <c r="C331" s="48">
        <f>Personal_Development!C332</f>
        <v>0</v>
      </c>
      <c r="D331" s="14" t="str">
        <f>Personal_Development!D332</f>
        <v>C13344</v>
      </c>
      <c r="E331" s="11" t="str">
        <f>Personal_Development!E332</f>
        <v>MUHAMAD IDZWAN BIN ZULKIFLE</v>
      </c>
      <c r="F331" s="12" t="str">
        <f>Personal_Development!F332</f>
        <v>PRODUCTION NO.1 DEPARTMENT</v>
      </c>
      <c r="G331" s="12" t="str">
        <f>Personal_Development!G332</f>
        <v>ASSEMBLY ENGINEERING SECTION (AES)</v>
      </c>
      <c r="H331" s="40" t="str">
        <f>Personal_Development!H332</f>
        <v>SENIOR TECHNICIAN</v>
      </c>
      <c r="I331" s="41" t="str">
        <f>Personal_Development!I332</f>
        <v>C1 PROD</v>
      </c>
      <c r="J331" s="42" t="str">
        <f>Personal_Development!J332</f>
        <v xml:space="preserve">C1 </v>
      </c>
      <c r="K331" s="48"/>
      <c r="L331" s="48"/>
      <c r="M331" s="16"/>
    </row>
    <row r="332" spans="2:13" ht="24.95" customHeight="1">
      <c r="B332" s="48">
        <f>Personal_Development!B333</f>
        <v>0</v>
      </c>
      <c r="C332" s="48">
        <f>Personal_Development!C333</f>
        <v>0</v>
      </c>
      <c r="D332" s="14" t="str">
        <f>Personal_Development!D333</f>
        <v>C13347</v>
      </c>
      <c r="E332" s="11" t="str">
        <f>Personal_Development!E333</f>
        <v>MOHD FADLY BIN SULAIMAN</v>
      </c>
      <c r="F332" s="12" t="str">
        <f>Personal_Development!F333</f>
        <v>QUALITY ASSURANCE DEPARTMENT</v>
      </c>
      <c r="G332" s="12" t="str">
        <f>Personal_Development!G333</f>
        <v>QUALITY CONTROL SECTION (QCS)</v>
      </c>
      <c r="H332" s="40" t="str">
        <f>Personal_Development!H333</f>
        <v>SENIOR QA INSPECTOR</v>
      </c>
      <c r="I332" s="41" t="str">
        <f>Personal_Development!I333</f>
        <v>C2 PROD</v>
      </c>
      <c r="J332" s="42" t="str">
        <f>Personal_Development!J333</f>
        <v xml:space="preserve">C2 </v>
      </c>
      <c r="K332" s="48"/>
      <c r="L332" s="48"/>
      <c r="M332" s="16"/>
    </row>
    <row r="333" spans="2:13" ht="24.95" customHeight="1">
      <c r="B333" s="48" t="str">
        <f>Personal_Development!B334</f>
        <v>R</v>
      </c>
      <c r="C333" s="48">
        <f>Personal_Development!C334</f>
        <v>0</v>
      </c>
      <c r="D333" s="14" t="str">
        <f>Personal_Development!D334</f>
        <v>C13355</v>
      </c>
      <c r="E333" s="11" t="str">
        <f>Personal_Development!E334</f>
        <v>JUNAIDAH BINTI ABDUL AZIZ</v>
      </c>
      <c r="F333" s="12" t="str">
        <f>Personal_Development!F334</f>
        <v>PRODUCTION NO.1 DEPARTMENT</v>
      </c>
      <c r="G333" s="12" t="str">
        <f>Personal_Development!G334</f>
        <v>ASSEMBLY PRODUCTION SECTION (APS)</v>
      </c>
      <c r="H333" s="40" t="str">
        <f>Personal_Development!H334</f>
        <v>OPERATOR 2</v>
      </c>
      <c r="I333" s="41" t="str">
        <f>Personal_Development!I334</f>
        <v>C4 PROD</v>
      </c>
      <c r="J333" s="42" t="str">
        <f>Personal_Development!J334</f>
        <v xml:space="preserve">C4 </v>
      </c>
      <c r="K333" s="48"/>
      <c r="L333" s="48"/>
      <c r="M333" s="16"/>
    </row>
    <row r="334" spans="2:13" ht="24.95" customHeight="1">
      <c r="B334" s="48">
        <f>Personal_Development!B335</f>
        <v>0</v>
      </c>
      <c r="C334" s="48">
        <f>Personal_Development!C335</f>
        <v>0</v>
      </c>
      <c r="D334" s="14" t="str">
        <f>Personal_Development!D335</f>
        <v>C13362</v>
      </c>
      <c r="E334" s="11" t="str">
        <f>Personal_Development!E335</f>
        <v>JAYASHREE A/P KRISHNAN</v>
      </c>
      <c r="F334" s="12" t="str">
        <f>Personal_Development!F335</f>
        <v>PRODUCTION NO.1 DEPARTMENT</v>
      </c>
      <c r="G334" s="12" t="str">
        <f>Personal_Development!G335</f>
        <v>ASSEMBLY PRODUCTION SECTION (APS)</v>
      </c>
      <c r="H334" s="40" t="str">
        <f>Personal_Development!H335</f>
        <v>OPERATOR 2</v>
      </c>
      <c r="I334" s="41" t="str">
        <f>Personal_Development!I335</f>
        <v>C4 PROD</v>
      </c>
      <c r="J334" s="42" t="str">
        <f>Personal_Development!J335</f>
        <v xml:space="preserve">C4 </v>
      </c>
      <c r="K334" s="48"/>
      <c r="L334" s="48"/>
      <c r="M334" s="16"/>
    </row>
    <row r="335" spans="2:13" ht="24.95" customHeight="1">
      <c r="B335" s="48">
        <f>Personal_Development!B336</f>
        <v>0</v>
      </c>
      <c r="C335" s="48">
        <f>Personal_Development!C336</f>
        <v>0</v>
      </c>
      <c r="D335" s="14" t="str">
        <f>Personal_Development!D336</f>
        <v>C13365</v>
      </c>
      <c r="E335" s="11" t="str">
        <f>Personal_Development!E336</f>
        <v>FARADILA BINTI AHMAD NORIMAN</v>
      </c>
      <c r="F335" s="12" t="str">
        <f>Personal_Development!F336</f>
        <v>PRODUCTION NO.1 DEPARTMENT</v>
      </c>
      <c r="G335" s="12" t="str">
        <f>Personal_Development!G336</f>
        <v>ASSEMBLY PRODUCTION SECTION (APS)</v>
      </c>
      <c r="H335" s="40" t="str">
        <f>Personal_Development!H336</f>
        <v>OPERATOR 2</v>
      </c>
      <c r="I335" s="41" t="str">
        <f>Personal_Development!I336</f>
        <v>C4 PROD</v>
      </c>
      <c r="J335" s="42" t="str">
        <f>Personal_Development!J336</f>
        <v xml:space="preserve">C4 </v>
      </c>
      <c r="K335" s="48"/>
      <c r="L335" s="48"/>
      <c r="M335" s="16"/>
    </row>
    <row r="336" spans="2:13" ht="24.95" customHeight="1">
      <c r="B336" s="48">
        <f>Personal_Development!B337</f>
        <v>0</v>
      </c>
      <c r="C336" s="48">
        <f>Personal_Development!C337</f>
        <v>0</v>
      </c>
      <c r="D336" s="14" t="str">
        <f>Personal_Development!D337</f>
        <v>C13366</v>
      </c>
      <c r="E336" s="11" t="str">
        <f>Personal_Development!E337</f>
        <v>MOHAMAD AIZAT HAFIZ BIN ROSLI</v>
      </c>
      <c r="F336" s="12" t="str">
        <f>Personal_Development!F337</f>
        <v>PRODUCTION NO.1 DEPARTMENT</v>
      </c>
      <c r="G336" s="12" t="str">
        <f>Personal_Development!G337</f>
        <v>ASSEMBLY PRODUCTION SECTION (APS)</v>
      </c>
      <c r="H336" s="40" t="str">
        <f>Personal_Development!H337</f>
        <v>OPERATOR 2</v>
      </c>
      <c r="I336" s="41" t="str">
        <f>Personal_Development!I337</f>
        <v>C4 PROD</v>
      </c>
      <c r="J336" s="42" t="str">
        <f>Personal_Development!J337</f>
        <v xml:space="preserve">C4 </v>
      </c>
      <c r="K336" s="48"/>
      <c r="L336" s="48"/>
      <c r="M336" s="16"/>
    </row>
    <row r="337" spans="2:13" ht="24.95" customHeight="1">
      <c r="B337" s="48">
        <f>Personal_Development!B338</f>
        <v>0</v>
      </c>
      <c r="C337" s="48">
        <f>Personal_Development!C338</f>
        <v>0</v>
      </c>
      <c r="D337" s="14" t="str">
        <f>Personal_Development!D338</f>
        <v>C13367</v>
      </c>
      <c r="E337" s="11" t="str">
        <f>Personal_Development!E338</f>
        <v>KUZULHILMI BIN KUMARUDIN</v>
      </c>
      <c r="F337" s="12" t="str">
        <f>Personal_Development!F338</f>
        <v>PRODUCTION NO.1 DEPARTMENT</v>
      </c>
      <c r="G337" s="12" t="str">
        <f>Personal_Development!G338</f>
        <v>ASSEMBLY PRODUCTION SECTION (APS)</v>
      </c>
      <c r="H337" s="40" t="str">
        <f>Personal_Development!H338</f>
        <v>OPERATOR 2</v>
      </c>
      <c r="I337" s="41" t="str">
        <f>Personal_Development!I338</f>
        <v>C4 PROD</v>
      </c>
      <c r="J337" s="42" t="str">
        <f>Personal_Development!J338</f>
        <v xml:space="preserve">C4 </v>
      </c>
      <c r="K337" s="48"/>
      <c r="L337" s="48"/>
      <c r="M337" s="16"/>
    </row>
    <row r="338" spans="2:13" ht="24.95" customHeight="1">
      <c r="B338" s="48" t="str">
        <f>Personal_Development!B339</f>
        <v>R</v>
      </c>
      <c r="C338" s="48">
        <f>Personal_Development!C339</f>
        <v>0</v>
      </c>
      <c r="D338" s="14" t="str">
        <f>Personal_Development!D339</f>
        <v>C13372</v>
      </c>
      <c r="E338" s="11" t="str">
        <f>Personal_Development!E339</f>
        <v>NURUL SYAHIDAH BINTI AMRAN</v>
      </c>
      <c r="F338" s="12" t="str">
        <f>Personal_Development!F339</f>
        <v>QUALITY ASSURANCE DEPARTMENT</v>
      </c>
      <c r="G338" s="12" t="str">
        <f>Personal_Development!G339</f>
        <v>QUALITY PLANNING SECTION (QPS)</v>
      </c>
      <c r="H338" s="40" t="str">
        <f>Personal_Development!H339</f>
        <v>QP INSPECTOR</v>
      </c>
      <c r="I338" s="41" t="str">
        <f>Personal_Development!I339</f>
        <v>C3 PROD</v>
      </c>
      <c r="J338" s="42" t="str">
        <f>Personal_Development!J339</f>
        <v xml:space="preserve">C3 </v>
      </c>
      <c r="K338" s="48"/>
      <c r="L338" s="48"/>
      <c r="M338" s="16"/>
    </row>
    <row r="339" spans="2:13" ht="24.95" customHeight="1">
      <c r="B339" s="48">
        <f>Personal_Development!B340</f>
        <v>0</v>
      </c>
      <c r="C339" s="48">
        <f>Personal_Development!C340</f>
        <v>0</v>
      </c>
      <c r="D339" s="14" t="str">
        <f>Personal_Development!D340</f>
        <v>C13374</v>
      </c>
      <c r="E339" s="11" t="str">
        <f>Personal_Development!E340</f>
        <v>ZULKEFLY BIN MD.ZIHAN</v>
      </c>
      <c r="F339" s="12" t="str">
        <f>Personal_Development!F340</f>
        <v>PRODUCTION NO.2 DEPARTMENT</v>
      </c>
      <c r="G339" s="12" t="str">
        <f>Personal_Development!G340</f>
        <v>MOLDING PRODUCTION SECTION (MPS)</v>
      </c>
      <c r="H339" s="40" t="str">
        <f>Personal_Development!H340</f>
        <v>ASST. LINE LEADER</v>
      </c>
      <c r="I339" s="41" t="str">
        <f>Personal_Development!I340</f>
        <v>C3 PROD</v>
      </c>
      <c r="J339" s="42" t="str">
        <f>Personal_Development!J340</f>
        <v xml:space="preserve">C3 </v>
      </c>
      <c r="K339" s="48"/>
      <c r="L339" s="48"/>
      <c r="M339" s="16"/>
    </row>
    <row r="340" spans="2:13" ht="24.95" customHeight="1">
      <c r="B340" s="48">
        <f>Personal_Development!B341</f>
        <v>0</v>
      </c>
      <c r="C340" s="48">
        <f>Personal_Development!C341</f>
        <v>0</v>
      </c>
      <c r="D340" s="14" t="str">
        <f>Personal_Development!D341</f>
        <v>C13375</v>
      </c>
      <c r="E340" s="11" t="str">
        <f>Personal_Development!E341</f>
        <v>JUSMINA BINTI SUBOH</v>
      </c>
      <c r="F340" s="12" t="str">
        <f>Personal_Development!F341</f>
        <v>PRODUCTION NO.2 DEPARTMENT</v>
      </c>
      <c r="G340" s="12" t="str">
        <f>Personal_Development!G341</f>
        <v>MOLDING PRODUCTION SECTION (MPS)</v>
      </c>
      <c r="H340" s="40" t="str">
        <f>Personal_Development!H341</f>
        <v>OPERATOR 2</v>
      </c>
      <c r="I340" s="41" t="str">
        <f>Personal_Development!I341</f>
        <v>C4 PROD</v>
      </c>
      <c r="J340" s="42" t="str">
        <f>Personal_Development!J341</f>
        <v xml:space="preserve">C4 </v>
      </c>
      <c r="K340" s="48"/>
      <c r="L340" s="48"/>
      <c r="M340" s="16"/>
    </row>
    <row r="341" spans="2:13" ht="24.95" customHeight="1">
      <c r="B341" s="48">
        <f>Personal_Development!B342</f>
        <v>0</v>
      </c>
      <c r="C341" s="48">
        <f>Personal_Development!C342</f>
        <v>0</v>
      </c>
      <c r="D341" s="14" t="str">
        <f>Personal_Development!D342</f>
        <v>C13385</v>
      </c>
      <c r="E341" s="11" t="str">
        <f>Personal_Development!E342</f>
        <v>MOHD FIRDAUZ BIN OSMAN</v>
      </c>
      <c r="F341" s="12" t="str">
        <f>Personal_Development!F342</f>
        <v>PRODUCTION NO.1 DEPARTMENT</v>
      </c>
      <c r="G341" s="12" t="str">
        <f>Personal_Development!G342</f>
        <v>ASSEMBLY PRODUCTION SECTION (APS)</v>
      </c>
      <c r="H341" s="40" t="str">
        <f>Personal_Development!H342</f>
        <v>OPERATOR 2</v>
      </c>
      <c r="I341" s="41" t="str">
        <f>Personal_Development!I342</f>
        <v>C4 PROD</v>
      </c>
      <c r="J341" s="42" t="str">
        <f>Personal_Development!J342</f>
        <v xml:space="preserve">C4 </v>
      </c>
      <c r="K341" s="48"/>
      <c r="L341" s="48"/>
      <c r="M341" s="16"/>
    </row>
    <row r="342" spans="2:13" ht="24.95" customHeight="1">
      <c r="B342" s="48" t="str">
        <f>Personal_Development!B343</f>
        <v>R</v>
      </c>
      <c r="C342" s="48">
        <f>Personal_Development!C343</f>
        <v>0</v>
      </c>
      <c r="D342" s="14" t="str">
        <f>Personal_Development!D343</f>
        <v>C13393</v>
      </c>
      <c r="E342" s="11" t="str">
        <f>Personal_Development!E343</f>
        <v>SITI HAWA BINTI BASHIK</v>
      </c>
      <c r="F342" s="12" t="str">
        <f>Personal_Development!F343</f>
        <v>PRODUCTION NO.1 DEPARTMENT</v>
      </c>
      <c r="G342" s="12" t="str">
        <f>Personal_Development!G343</f>
        <v>ASSEMBLY PRODUCTION SECTION (APS)</v>
      </c>
      <c r="H342" s="40" t="str">
        <f>Personal_Development!H343</f>
        <v>OPERATOR 2</v>
      </c>
      <c r="I342" s="41" t="str">
        <f>Personal_Development!I343</f>
        <v>C4 PROD</v>
      </c>
      <c r="J342" s="42" t="str">
        <f>Personal_Development!J343</f>
        <v xml:space="preserve">C4 </v>
      </c>
      <c r="K342" s="48"/>
      <c r="L342" s="48"/>
      <c r="M342" s="16"/>
    </row>
    <row r="343" spans="2:13" ht="24.95" customHeight="1">
      <c r="B343" s="48">
        <f>Personal_Development!B344</f>
        <v>0</v>
      </c>
      <c r="C343" s="48">
        <f>Personal_Development!C344</f>
        <v>0</v>
      </c>
      <c r="D343" s="14" t="str">
        <f>Personal_Development!D344</f>
        <v>C13400</v>
      </c>
      <c r="E343" s="11" t="str">
        <f>Personal_Development!E344</f>
        <v>SITI NABILAH BINTI ABDUL AZIZ</v>
      </c>
      <c r="F343" s="12" t="str">
        <f>Personal_Development!F344</f>
        <v>PRODUCTION NO.1 DEPARTMENT</v>
      </c>
      <c r="G343" s="12" t="str">
        <f>Personal_Development!G344</f>
        <v>ASSEMBLY PRODUCTION SECTION (APS)</v>
      </c>
      <c r="H343" s="40" t="str">
        <f>Personal_Development!H344</f>
        <v>OPERATOR 2</v>
      </c>
      <c r="I343" s="41" t="str">
        <f>Personal_Development!I344</f>
        <v>C4 PROD</v>
      </c>
      <c r="J343" s="42" t="str">
        <f>Personal_Development!J344</f>
        <v xml:space="preserve">C4 </v>
      </c>
      <c r="K343" s="48"/>
      <c r="L343" s="48"/>
      <c r="M343" s="16"/>
    </row>
    <row r="344" spans="2:13" ht="24.95" customHeight="1">
      <c r="B344" s="48">
        <f>Personal_Development!B345</f>
        <v>0</v>
      </c>
      <c r="C344" s="48">
        <f>Personal_Development!C345</f>
        <v>0</v>
      </c>
      <c r="D344" s="14" t="str">
        <f>Personal_Development!D345</f>
        <v>C13403</v>
      </c>
      <c r="E344" s="11" t="str">
        <f>Personal_Development!E345</f>
        <v>KAVITHA A/P THEVATHAS</v>
      </c>
      <c r="F344" s="12" t="str">
        <f>Personal_Development!F345</f>
        <v>PRODUCTION NO.1 DEPARTMENT</v>
      </c>
      <c r="G344" s="12" t="str">
        <f>Personal_Development!G345</f>
        <v>ASSEMBLY PRODUCTION SECTION (APS)</v>
      </c>
      <c r="H344" s="40" t="str">
        <f>Personal_Development!H345</f>
        <v>OPERATOR 2</v>
      </c>
      <c r="I344" s="41" t="str">
        <f>Personal_Development!I345</f>
        <v>C4 PROD</v>
      </c>
      <c r="J344" s="42" t="str">
        <f>Personal_Development!J345</f>
        <v xml:space="preserve">C4 </v>
      </c>
      <c r="K344" s="48"/>
      <c r="L344" s="48"/>
      <c r="M344" s="16"/>
    </row>
    <row r="345" spans="2:13" ht="24.95" customHeight="1">
      <c r="B345" s="48">
        <f>Personal_Development!B346</f>
        <v>0</v>
      </c>
      <c r="C345" s="48">
        <f>Personal_Development!C346</f>
        <v>0</v>
      </c>
      <c r="D345" s="14" t="str">
        <f>Personal_Development!D346</f>
        <v>C13404</v>
      </c>
      <c r="E345" s="11" t="str">
        <f>Personal_Development!E346</f>
        <v>MOHD ALIFF IQMAL BIN MOHD ROZI</v>
      </c>
      <c r="F345" s="12" t="str">
        <f>Personal_Development!F346</f>
        <v>PRODUCTION NO.1 DEPARTMENT</v>
      </c>
      <c r="G345" s="12" t="str">
        <f>Personal_Development!G346</f>
        <v>ASSEMBLY PRODUCTION SECTION (APS)</v>
      </c>
      <c r="H345" s="40" t="str">
        <f>Personal_Development!H346</f>
        <v>OPERATOR 2</v>
      </c>
      <c r="I345" s="41" t="str">
        <f>Personal_Development!I346</f>
        <v>C4 PROD</v>
      </c>
      <c r="J345" s="42" t="str">
        <f>Personal_Development!J346</f>
        <v xml:space="preserve">C4 </v>
      </c>
      <c r="K345" s="48"/>
      <c r="L345" s="48"/>
      <c r="M345" s="16"/>
    </row>
    <row r="346" spans="2:13" ht="24.95" customHeight="1">
      <c r="B346" s="48">
        <f>Personal_Development!B347</f>
        <v>0</v>
      </c>
      <c r="C346" s="48">
        <f>Personal_Development!C347</f>
        <v>0</v>
      </c>
      <c r="D346" s="14" t="str">
        <f>Personal_Development!D347</f>
        <v>C13410</v>
      </c>
      <c r="E346" s="11" t="str">
        <f>Personal_Development!E347</f>
        <v>SHAH RIZAL BIN ZAINAL</v>
      </c>
      <c r="F346" s="12" t="str">
        <f>Personal_Development!F347</f>
        <v>PRODUCTION NO.2 DEPARTMENT</v>
      </c>
      <c r="G346" s="12" t="str">
        <f>Personal_Development!G347</f>
        <v>MOLDING PRODUCTION SECTION (MPS)</v>
      </c>
      <c r="H346" s="40" t="str">
        <f>Personal_Development!H347</f>
        <v>OPERATOR 2</v>
      </c>
      <c r="I346" s="41" t="str">
        <f>Personal_Development!I347</f>
        <v>C4 PROD</v>
      </c>
      <c r="J346" s="42" t="str">
        <f>Personal_Development!J347</f>
        <v xml:space="preserve">C4 </v>
      </c>
      <c r="K346" s="48">
        <v>1</v>
      </c>
      <c r="L346" s="48"/>
      <c r="M346" s="16"/>
    </row>
    <row r="347" spans="2:13" ht="24.95" customHeight="1">
      <c r="B347" s="48">
        <f>Personal_Development!B348</f>
        <v>0</v>
      </c>
      <c r="C347" s="48">
        <f>Personal_Development!C348</f>
        <v>0</v>
      </c>
      <c r="D347" s="14" t="str">
        <f>Personal_Development!D348</f>
        <v>C13411</v>
      </c>
      <c r="E347" s="11" t="str">
        <f>Personal_Development!E348</f>
        <v>MOHAMAD HAIRULLIZAM SHAH BIN MANSOR</v>
      </c>
      <c r="F347" s="12" t="str">
        <f>Personal_Development!F348</f>
        <v>PRODUCTION NO.2 DEPARTMENT</v>
      </c>
      <c r="G347" s="12" t="str">
        <f>Personal_Development!G348</f>
        <v>MOLDING PRODUCTION SECTION (MPS)</v>
      </c>
      <c r="H347" s="40" t="str">
        <f>Personal_Development!H348</f>
        <v>OPERATOR 2</v>
      </c>
      <c r="I347" s="41" t="str">
        <f>Personal_Development!I348</f>
        <v>C4 PROD</v>
      </c>
      <c r="J347" s="42" t="str">
        <f>Personal_Development!J348</f>
        <v xml:space="preserve">C4 </v>
      </c>
      <c r="K347" s="48"/>
      <c r="L347" s="48"/>
      <c r="M347" s="16"/>
    </row>
    <row r="348" spans="2:13" ht="24.95" customHeight="1">
      <c r="B348" s="48">
        <f>Personal_Development!B349</f>
        <v>0</v>
      </c>
      <c r="C348" s="48">
        <f>Personal_Development!C349</f>
        <v>0</v>
      </c>
      <c r="D348" s="14" t="str">
        <f>Personal_Development!D349</f>
        <v>C13414</v>
      </c>
      <c r="E348" s="11" t="str">
        <f>Personal_Development!E349</f>
        <v>MUHAMMAD AMIRUDDIN BIN MOHD YUSOF</v>
      </c>
      <c r="F348" s="12" t="str">
        <f>Personal_Development!F349</f>
        <v>PRODUCTION NO.2 DEPARTMENT</v>
      </c>
      <c r="G348" s="12" t="str">
        <f>Personal_Development!G349</f>
        <v>MOLDING PRODUCTION SECTION (MPS)</v>
      </c>
      <c r="H348" s="40" t="str">
        <f>Personal_Development!H349</f>
        <v>ASST. LINE LEADER</v>
      </c>
      <c r="I348" s="41" t="str">
        <f>Personal_Development!I349</f>
        <v>C3 PROD</v>
      </c>
      <c r="J348" s="42" t="str">
        <f>Personal_Development!J349</f>
        <v xml:space="preserve">C3 </v>
      </c>
      <c r="K348" s="48"/>
      <c r="L348" s="48"/>
      <c r="M348" s="16"/>
    </row>
    <row r="349" spans="2:13" ht="24.95" customHeight="1">
      <c r="B349" s="48">
        <f>Personal_Development!B350</f>
        <v>0</v>
      </c>
      <c r="C349" s="48">
        <f>Personal_Development!C350</f>
        <v>0</v>
      </c>
      <c r="D349" s="14" t="str">
        <f>Personal_Development!D350</f>
        <v>C13415</v>
      </c>
      <c r="E349" s="11" t="str">
        <f>Personal_Development!E350</f>
        <v>MUHAMMAD FARID BIN KHALID</v>
      </c>
      <c r="F349" s="12" t="str">
        <f>Personal_Development!F350</f>
        <v>PRODUCTION NO.2 DEPARTMENT</v>
      </c>
      <c r="G349" s="12" t="str">
        <f>Personal_Development!G350</f>
        <v>MOLDING PRODUCTION SECTION (MPS)</v>
      </c>
      <c r="H349" s="40" t="str">
        <f>Personal_Development!H350</f>
        <v>TECHNICIAN</v>
      </c>
      <c r="I349" s="41" t="str">
        <f>Personal_Development!I350</f>
        <v>C2 PROD</v>
      </c>
      <c r="J349" s="42" t="str">
        <f>Personal_Development!J350</f>
        <v xml:space="preserve">C2 </v>
      </c>
      <c r="K349" s="48"/>
      <c r="L349" s="48"/>
      <c r="M349" s="16"/>
    </row>
    <row r="350" spans="2:13" ht="24.95" customHeight="1">
      <c r="B350" s="48">
        <f>Personal_Development!B351</f>
        <v>0</v>
      </c>
      <c r="C350" s="48">
        <f>Personal_Development!C351</f>
        <v>0</v>
      </c>
      <c r="D350" s="14" t="str">
        <f>Personal_Development!D351</f>
        <v>C13417</v>
      </c>
      <c r="E350" s="11" t="str">
        <f>Personal_Development!E351</f>
        <v>SHIRIN BINTI MOHAMAD</v>
      </c>
      <c r="F350" s="12" t="str">
        <f>Personal_Development!F351</f>
        <v>PRODUCTION NO.1 DEPARTMENT</v>
      </c>
      <c r="G350" s="12" t="str">
        <f>Personal_Development!G351</f>
        <v>ASSEMBLY PRODUCTION SECTION (APS)</v>
      </c>
      <c r="H350" s="40" t="str">
        <f>Personal_Development!H351</f>
        <v>OPERATOR 2</v>
      </c>
      <c r="I350" s="41" t="str">
        <f>Personal_Development!I351</f>
        <v>C4 PROD</v>
      </c>
      <c r="J350" s="42" t="str">
        <f>Personal_Development!J351</f>
        <v xml:space="preserve">C4 </v>
      </c>
      <c r="K350" s="48"/>
      <c r="L350" s="48"/>
      <c r="M350" s="16"/>
    </row>
    <row r="351" spans="2:13" ht="24.95" customHeight="1">
      <c r="B351" s="48" t="str">
        <f>Personal_Development!B352</f>
        <v>R</v>
      </c>
      <c r="C351" s="48">
        <f>Personal_Development!C352</f>
        <v>0</v>
      </c>
      <c r="D351" s="14" t="str">
        <f>Personal_Development!D352</f>
        <v>C13425</v>
      </c>
      <c r="E351" s="11" t="str">
        <f>Personal_Development!E352</f>
        <v>ZUL HELMI BIN KAMALUDIN</v>
      </c>
      <c r="F351" s="12" t="str">
        <f>Personal_Development!F352</f>
        <v>FACTORY OPERATIONS DEPARTMENT</v>
      </c>
      <c r="G351" s="12" t="str">
        <f>Personal_Development!G352</f>
        <v>INVENTORY &amp; SYSYTEM CONTROL SECTION (IVS)</v>
      </c>
      <c r="H351" s="40" t="str">
        <f>Personal_Development!H352</f>
        <v>STOREHAND</v>
      </c>
      <c r="I351" s="41" t="str">
        <f>Personal_Development!I352</f>
        <v>C4 PROD</v>
      </c>
      <c r="J351" s="42" t="str">
        <f>Personal_Development!J352</f>
        <v xml:space="preserve">C4 </v>
      </c>
      <c r="K351" s="48">
        <v>1</v>
      </c>
      <c r="L351" s="48">
        <v>1</v>
      </c>
      <c r="M351" s="16"/>
    </row>
    <row r="352" spans="2:13" ht="24.95" customHeight="1">
      <c r="B352" s="48">
        <f>Personal_Development!B353</f>
        <v>0</v>
      </c>
      <c r="C352" s="48">
        <f>Personal_Development!C353</f>
        <v>0</v>
      </c>
      <c r="D352" s="14" t="str">
        <f>Personal_Development!D353</f>
        <v>C13429</v>
      </c>
      <c r="E352" s="11" t="str">
        <f>Personal_Development!E353</f>
        <v>MOHAMAD FARID BIN MUSTAPHA</v>
      </c>
      <c r="F352" s="12" t="str">
        <f>Personal_Development!F353</f>
        <v>FACTORY OPERATIONS DEPARTMENT</v>
      </c>
      <c r="G352" s="12" t="str">
        <f>Personal_Development!G353</f>
        <v>INVENTORY &amp; SYSYTEM CONTROL SECTION (IVS)</v>
      </c>
      <c r="H352" s="40" t="str">
        <f>Personal_Development!H353</f>
        <v>OPERATOR 2</v>
      </c>
      <c r="I352" s="41" t="str">
        <f>Personal_Development!I353</f>
        <v>C4 PROD</v>
      </c>
      <c r="J352" s="42" t="str">
        <f>Personal_Development!J353</f>
        <v xml:space="preserve">C4 </v>
      </c>
      <c r="K352" s="48"/>
      <c r="L352" s="48"/>
      <c r="M352" s="16"/>
    </row>
    <row r="353" spans="2:13" ht="24.95" customHeight="1">
      <c r="B353" s="48" t="str">
        <f>Personal_Development!B354</f>
        <v>R</v>
      </c>
      <c r="C353" s="48">
        <f>Personal_Development!C354</f>
        <v>0</v>
      </c>
      <c r="D353" s="14" t="str">
        <f>Personal_Development!D354</f>
        <v>C13432</v>
      </c>
      <c r="E353" s="11" t="str">
        <f>Personal_Development!E354</f>
        <v>MOHAMAD BIN ISMAIL</v>
      </c>
      <c r="F353" s="12" t="str">
        <f>Personal_Development!F354</f>
        <v>ENGINEERING AND R&amp;D DEPARTMENT</v>
      </c>
      <c r="G353" s="12" t="str">
        <f>Personal_Development!G354</f>
        <v>RD &amp; DESIGN SECTION (RDS)</v>
      </c>
      <c r="H353" s="40" t="str">
        <f>Personal_Development!H354</f>
        <v>ASSISTANT</v>
      </c>
      <c r="I353" s="41" t="str">
        <f>Personal_Development!I354</f>
        <v>C1 OFFICE</v>
      </c>
      <c r="J353" s="42" t="str">
        <f>Personal_Development!J354</f>
        <v xml:space="preserve">C1 </v>
      </c>
      <c r="K353" s="48"/>
      <c r="L353" s="48"/>
      <c r="M353" s="16"/>
    </row>
    <row r="354" spans="2:13" ht="24.95" customHeight="1">
      <c r="B354" s="48">
        <f>Personal_Development!B355</f>
        <v>0</v>
      </c>
      <c r="C354" s="48">
        <f>Personal_Development!C355</f>
        <v>0</v>
      </c>
      <c r="D354" s="14" t="str">
        <f>Personal_Development!D355</f>
        <v>C13433</v>
      </c>
      <c r="E354" s="11" t="str">
        <f>Personal_Development!E355</f>
        <v>NEO SIEW LING</v>
      </c>
      <c r="F354" s="12" t="str">
        <f>Personal_Development!F355</f>
        <v>PRODUCTION NO.1 DEPARTMENT</v>
      </c>
      <c r="G354" s="12" t="str">
        <f>Personal_Development!G355</f>
        <v>ASSEMBLY PRODUCTION SECTION (APS)</v>
      </c>
      <c r="H354" s="40" t="str">
        <f>Personal_Development!H355</f>
        <v>OPERATOR 2</v>
      </c>
      <c r="I354" s="41" t="str">
        <f>Personal_Development!I355</f>
        <v>C4 PROD</v>
      </c>
      <c r="J354" s="42" t="str">
        <f>Personal_Development!J355</f>
        <v xml:space="preserve">C4 </v>
      </c>
      <c r="K354" s="48"/>
      <c r="L354" s="48"/>
      <c r="M354" s="16"/>
    </row>
    <row r="355" spans="2:13" ht="24.95" customHeight="1">
      <c r="B355" s="48">
        <f>Personal_Development!B356</f>
        <v>0</v>
      </c>
      <c r="C355" s="48">
        <f>Personal_Development!C356</f>
        <v>0</v>
      </c>
      <c r="D355" s="14" t="str">
        <f>Personal_Development!D356</f>
        <v>C13437</v>
      </c>
      <c r="E355" s="11" t="str">
        <f>Personal_Development!E356</f>
        <v>NORIZAN BINTI ABD RAHMAN</v>
      </c>
      <c r="F355" s="12" t="str">
        <f>Personal_Development!F356</f>
        <v>PRODUCTION NO.1 DEPARTMENT</v>
      </c>
      <c r="G355" s="12" t="str">
        <f>Personal_Development!G356</f>
        <v>ASSEMBLY PRODUCTION SECTION (APS)</v>
      </c>
      <c r="H355" s="40" t="str">
        <f>Personal_Development!H356</f>
        <v>OPERATOR 2</v>
      </c>
      <c r="I355" s="41" t="str">
        <f>Personal_Development!I356</f>
        <v>C4 PROD</v>
      </c>
      <c r="J355" s="42" t="str">
        <f>Personal_Development!J356</f>
        <v xml:space="preserve">C4 </v>
      </c>
      <c r="K355" s="48"/>
      <c r="L355" s="48"/>
      <c r="M355" s="16"/>
    </row>
    <row r="356" spans="2:13" ht="24.95" customHeight="1">
      <c r="B356" s="48">
        <f>Personal_Development!B357</f>
        <v>0</v>
      </c>
      <c r="C356" s="48">
        <f>Personal_Development!C357</f>
        <v>0</v>
      </c>
      <c r="D356" s="14" t="str">
        <f>Personal_Development!D357</f>
        <v>C13441</v>
      </c>
      <c r="E356" s="11" t="str">
        <f>Personal_Development!E357</f>
        <v>MOHD SYAFUL BIN CHE MAT</v>
      </c>
      <c r="F356" s="12" t="str">
        <f>Personal_Development!F357</f>
        <v>PRODUCTION NO.1 DEPARTMENT</v>
      </c>
      <c r="G356" s="12" t="str">
        <f>Personal_Development!G357</f>
        <v>ASSEMBLY PRODUCTION SECTION (APS)</v>
      </c>
      <c r="H356" s="40" t="str">
        <f>Personal_Development!H357</f>
        <v>OPERATOR 2</v>
      </c>
      <c r="I356" s="41" t="str">
        <f>Personal_Development!I357</f>
        <v>C4 PROD</v>
      </c>
      <c r="J356" s="42" t="str">
        <f>Personal_Development!J357</f>
        <v xml:space="preserve">C4 </v>
      </c>
      <c r="K356" s="48"/>
      <c r="L356" s="48"/>
      <c r="M356" s="16"/>
    </row>
    <row r="357" spans="2:13" ht="24.95" customHeight="1">
      <c r="B357" s="48" t="str">
        <f>Personal_Development!B358</f>
        <v>R</v>
      </c>
      <c r="C357" s="48">
        <f>Personal_Development!C358</f>
        <v>0</v>
      </c>
      <c r="D357" s="14" t="str">
        <f>Personal_Development!D358</f>
        <v>C13442</v>
      </c>
      <c r="E357" s="11" t="str">
        <f>Personal_Development!E358</f>
        <v>ROESLINDA BINTI RAMLAN ROES</v>
      </c>
      <c r="F357" s="12" t="str">
        <f>Personal_Development!F358</f>
        <v>PRODUCTION NO.1 DEPARTMENT</v>
      </c>
      <c r="G357" s="12" t="str">
        <f>Personal_Development!G358</f>
        <v>ASSEMBLY PRODUCTION SECTION (APS)</v>
      </c>
      <c r="H357" s="40" t="str">
        <f>Personal_Development!H358</f>
        <v>OPERATOR 2</v>
      </c>
      <c r="I357" s="41" t="str">
        <f>Personal_Development!I358</f>
        <v>C4 PROD</v>
      </c>
      <c r="J357" s="42" t="str">
        <f>Personal_Development!J358</f>
        <v xml:space="preserve">C4 </v>
      </c>
      <c r="K357" s="48"/>
      <c r="L357" s="48"/>
      <c r="M357" s="16"/>
    </row>
    <row r="358" spans="2:13" ht="24.95" customHeight="1">
      <c r="B358" s="48">
        <f>Personal_Development!B359</f>
        <v>0</v>
      </c>
      <c r="C358" s="48">
        <f>Personal_Development!C359</f>
        <v>0</v>
      </c>
      <c r="D358" s="14" t="str">
        <f>Personal_Development!D359</f>
        <v>C13444</v>
      </c>
      <c r="E358" s="11" t="str">
        <f>Personal_Development!E359</f>
        <v>HAFIEZ BIN ABD RAHMAN</v>
      </c>
      <c r="F358" s="12" t="str">
        <f>Personal_Development!F359</f>
        <v>PRODUCTION NO.1 DEPARTMENT</v>
      </c>
      <c r="G358" s="12" t="str">
        <f>Personal_Development!G359</f>
        <v>ASSEMBLY PRODUCTION SECTION (APS)</v>
      </c>
      <c r="H358" s="40" t="str">
        <f>Personal_Development!H359</f>
        <v>OPERATOR 2</v>
      </c>
      <c r="I358" s="41" t="str">
        <f>Personal_Development!I359</f>
        <v>C4 PROD</v>
      </c>
      <c r="J358" s="42" t="str">
        <f>Personal_Development!J359</f>
        <v xml:space="preserve">C4 </v>
      </c>
      <c r="K358" s="48"/>
      <c r="L358" s="48"/>
      <c r="M358" s="16"/>
    </row>
    <row r="359" spans="2:13" ht="24.95" customHeight="1">
      <c r="B359" s="48">
        <f>Personal_Development!B360</f>
        <v>0</v>
      </c>
      <c r="C359" s="48">
        <f>Personal_Development!C360</f>
        <v>0</v>
      </c>
      <c r="D359" s="14" t="str">
        <f>Personal_Development!D360</f>
        <v>C13446</v>
      </c>
      <c r="E359" s="11" t="str">
        <f>Personal_Development!E360</f>
        <v>NOR FADILAH BINTI IBRAHIM</v>
      </c>
      <c r="F359" s="12" t="str">
        <f>Personal_Development!F360</f>
        <v>FACTORY OPERATIONS DEPARTMENT</v>
      </c>
      <c r="G359" s="12" t="str">
        <f>Personal_Development!G360</f>
        <v>FINANCE &amp; ACCOUNTING SECTION (FAS)</v>
      </c>
      <c r="H359" s="40" t="str">
        <f>Personal_Development!H360</f>
        <v>ASSISTANT</v>
      </c>
      <c r="I359" s="41" t="str">
        <f>Personal_Development!I360</f>
        <v>C1 OFFICE</v>
      </c>
      <c r="J359" s="42" t="str">
        <f>Personal_Development!J360</f>
        <v xml:space="preserve">C1 </v>
      </c>
      <c r="K359" s="48"/>
      <c r="L359" s="48"/>
      <c r="M359" s="16"/>
    </row>
    <row r="360" spans="2:13" ht="24.95" customHeight="1">
      <c r="B360" s="48">
        <f>Personal_Development!B361</f>
        <v>0</v>
      </c>
      <c r="C360" s="48">
        <f>Personal_Development!C361</f>
        <v>0</v>
      </c>
      <c r="D360" s="14" t="str">
        <f>Personal_Development!D361</f>
        <v>C13447</v>
      </c>
      <c r="E360" s="11" t="str">
        <f>Personal_Development!E361</f>
        <v>IZREYNA NORSYAZLIEN BINTI ABDUL RASHID</v>
      </c>
      <c r="F360" s="12" t="str">
        <f>Personal_Development!F361</f>
        <v>PRODUCTION NO.2 DEPARTMENT</v>
      </c>
      <c r="G360" s="12" t="str">
        <f>Personal_Development!G361</f>
        <v>MOLDING PRODUCTION SECTION (MPS)</v>
      </c>
      <c r="H360" s="40" t="str">
        <f>Personal_Development!H361</f>
        <v>SENIOR TECHNICIAN</v>
      </c>
      <c r="I360" s="41" t="str">
        <f>Personal_Development!I361</f>
        <v>C1 PROD</v>
      </c>
      <c r="J360" s="42" t="str">
        <f>Personal_Development!J361</f>
        <v xml:space="preserve">C1 </v>
      </c>
      <c r="K360" s="48"/>
      <c r="L360" s="48"/>
      <c r="M360" s="16"/>
    </row>
    <row r="361" spans="2:13" ht="24.95" customHeight="1">
      <c r="B361" s="48">
        <f>Personal_Development!B362</f>
        <v>0</v>
      </c>
      <c r="C361" s="48">
        <f>Personal_Development!C362</f>
        <v>0</v>
      </c>
      <c r="D361" s="14" t="str">
        <f>Personal_Development!D362</f>
        <v>C13451</v>
      </c>
      <c r="E361" s="11" t="str">
        <f>Personal_Development!E362</f>
        <v>NUR SHAMIRA BINTI MAT JANI</v>
      </c>
      <c r="F361" s="12" t="str">
        <f>Personal_Development!F362</f>
        <v>PRODUCTION NO.1 DEPARTMENT</v>
      </c>
      <c r="G361" s="12" t="str">
        <f>Personal_Development!G362</f>
        <v>ASSEMBLY PRODUCTION SECTION (APS)</v>
      </c>
      <c r="H361" s="40" t="str">
        <f>Personal_Development!H362</f>
        <v>OPERATOR 2</v>
      </c>
      <c r="I361" s="41" t="str">
        <f>Personal_Development!I362</f>
        <v>C4 PROD</v>
      </c>
      <c r="J361" s="42" t="str">
        <f>Personal_Development!J362</f>
        <v xml:space="preserve">C4 </v>
      </c>
      <c r="K361" s="48"/>
      <c r="L361" s="48"/>
      <c r="M361" s="16"/>
    </row>
    <row r="362" spans="2:13" ht="24.95" customHeight="1">
      <c r="B362" s="48">
        <f>Personal_Development!B363</f>
        <v>0</v>
      </c>
      <c r="C362" s="48">
        <f>Personal_Development!C363</f>
        <v>0</v>
      </c>
      <c r="D362" s="14" t="str">
        <f>Personal_Development!D363</f>
        <v>C13456</v>
      </c>
      <c r="E362" s="11" t="str">
        <f>Personal_Development!E363</f>
        <v>MUHAMMAD TAUFIQ BIN RAHMAT HIDAYAT</v>
      </c>
      <c r="F362" s="12" t="str">
        <f>Personal_Development!F363</f>
        <v>PRODUCTION NO.1 DEPARTMENT</v>
      </c>
      <c r="G362" s="12" t="str">
        <f>Personal_Development!G363</f>
        <v>ASSEMBLY PRODUCTION SECTION (APS)</v>
      </c>
      <c r="H362" s="40" t="str">
        <f>Personal_Development!H363</f>
        <v>OPERATOR 2</v>
      </c>
      <c r="I362" s="41" t="str">
        <f>Personal_Development!I363</f>
        <v>C4 PROD</v>
      </c>
      <c r="J362" s="42" t="str">
        <f>Personal_Development!J363</f>
        <v xml:space="preserve">C4 </v>
      </c>
      <c r="K362" s="48"/>
      <c r="L362" s="48"/>
      <c r="M362" s="16"/>
    </row>
    <row r="363" spans="2:13" ht="24.95" customHeight="1">
      <c r="B363" s="48">
        <f>Personal_Development!B364</f>
        <v>0</v>
      </c>
      <c r="C363" s="48">
        <f>Personal_Development!C364</f>
        <v>0</v>
      </c>
      <c r="D363" s="14" t="str">
        <f>Personal_Development!D364</f>
        <v>C13459</v>
      </c>
      <c r="E363" s="11" t="str">
        <f>Personal_Development!E364</f>
        <v>KOKULAVANI A/P CHINNAPA</v>
      </c>
      <c r="F363" s="12" t="str">
        <f>Personal_Development!F364</f>
        <v>PRODUCTION NO.1 DEPARTMENT</v>
      </c>
      <c r="G363" s="12" t="str">
        <f>Personal_Development!G364</f>
        <v>ASSEMBLY PRODUCTION SECTION (APS)</v>
      </c>
      <c r="H363" s="40" t="str">
        <f>Personal_Development!H364</f>
        <v>OPERATOR 2</v>
      </c>
      <c r="I363" s="41" t="str">
        <f>Personal_Development!I364</f>
        <v>C4 PROD</v>
      </c>
      <c r="J363" s="42" t="str">
        <f>Personal_Development!J364</f>
        <v xml:space="preserve">C4 </v>
      </c>
      <c r="K363" s="48"/>
      <c r="L363" s="48"/>
      <c r="M363" s="16"/>
    </row>
    <row r="364" spans="2:13" ht="24.95" customHeight="1">
      <c r="B364" s="48">
        <f>Personal_Development!B365</f>
        <v>0</v>
      </c>
      <c r="C364" s="48">
        <f>Personal_Development!C365</f>
        <v>0</v>
      </c>
      <c r="D364" s="14" t="str">
        <f>Personal_Development!D365</f>
        <v>C13460</v>
      </c>
      <c r="E364" s="11" t="str">
        <f>Personal_Development!E365</f>
        <v>MUHAMMAD AMIRUL BIN ABU HASSAN</v>
      </c>
      <c r="F364" s="12" t="str">
        <f>Personal_Development!F365</f>
        <v>PRODUCTION NO.1 DEPARTMENT</v>
      </c>
      <c r="G364" s="12" t="str">
        <f>Personal_Development!G365</f>
        <v>ASSEMBLY PRODUCTION SECTION (APS)</v>
      </c>
      <c r="H364" s="40" t="str">
        <f>Personal_Development!H365</f>
        <v>OPERATOR 2</v>
      </c>
      <c r="I364" s="41" t="str">
        <f>Personal_Development!I365</f>
        <v>C4 PROD</v>
      </c>
      <c r="J364" s="42" t="str">
        <f>Personal_Development!J365</f>
        <v xml:space="preserve">C4 </v>
      </c>
      <c r="K364" s="48"/>
      <c r="L364" s="48"/>
      <c r="M364" s="16"/>
    </row>
    <row r="365" spans="2:13" ht="24.95" customHeight="1">
      <c r="B365" s="48">
        <f>Personal_Development!B366</f>
        <v>0</v>
      </c>
      <c r="C365" s="48">
        <f>Personal_Development!C366</f>
        <v>0</v>
      </c>
      <c r="D365" s="14" t="str">
        <f>Personal_Development!D366</f>
        <v>C13463</v>
      </c>
      <c r="E365" s="11" t="str">
        <f>Personal_Development!E366</f>
        <v>SHAHARUDIN BIN ABD RAHIM</v>
      </c>
      <c r="F365" s="12" t="str">
        <f>Personal_Development!F366</f>
        <v>FACTORY OPERATIONS DEPARTMENT</v>
      </c>
      <c r="G365" s="12" t="str">
        <f>Personal_Development!G366</f>
        <v>INVENTORY &amp; SYSYTEM CONTROL SECTION (IVS)</v>
      </c>
      <c r="H365" s="40" t="str">
        <f>Personal_Development!H366</f>
        <v>STOREHAND</v>
      </c>
      <c r="I365" s="41" t="str">
        <f>Personal_Development!I366</f>
        <v>C4 PROD</v>
      </c>
      <c r="J365" s="42" t="str">
        <f>Personal_Development!J366</f>
        <v xml:space="preserve">C4 </v>
      </c>
      <c r="K365" s="48"/>
      <c r="L365" s="48"/>
      <c r="M365" s="16"/>
    </row>
    <row r="366" spans="2:13" ht="24.95" customHeight="1">
      <c r="B366" s="48">
        <f>Personal_Development!B367</f>
        <v>0</v>
      </c>
      <c r="C366" s="48">
        <f>Personal_Development!C367</f>
        <v>0</v>
      </c>
      <c r="D366" s="14" t="str">
        <f>Personal_Development!D367</f>
        <v>C13464</v>
      </c>
      <c r="E366" s="11" t="str">
        <f>Personal_Development!E367</f>
        <v>MUHAMMAD AL AMIN BIN MOHAMAD ARIF</v>
      </c>
      <c r="F366" s="12" t="str">
        <f>Personal_Development!F367</f>
        <v>FACTORY OPERATIONS DEPARTMENT</v>
      </c>
      <c r="G366" s="12" t="str">
        <f>Personal_Development!G367</f>
        <v>INVENTORY &amp; SYSYTEM CONTROL SECTION (IVS)</v>
      </c>
      <c r="H366" s="40" t="str">
        <f>Personal_Development!H367</f>
        <v>STOREHAND</v>
      </c>
      <c r="I366" s="41" t="str">
        <f>Personal_Development!I367</f>
        <v>C4 PROD</v>
      </c>
      <c r="J366" s="42" t="str">
        <f>Personal_Development!J367</f>
        <v xml:space="preserve">C4 </v>
      </c>
      <c r="K366" s="48"/>
      <c r="L366" s="48"/>
      <c r="M366" s="16"/>
    </row>
    <row r="367" spans="2:13" ht="24.95" customHeight="1">
      <c r="B367" s="48">
        <f>Personal_Development!B368</f>
        <v>0</v>
      </c>
      <c r="C367" s="48">
        <f>Personal_Development!C368</f>
        <v>0</v>
      </c>
      <c r="D367" s="14" t="str">
        <f>Personal_Development!D368</f>
        <v>C13467</v>
      </c>
      <c r="E367" s="11" t="str">
        <f>Personal_Development!E368</f>
        <v>NORAZAH BINTI ZAINAL</v>
      </c>
      <c r="F367" s="12" t="str">
        <f>Personal_Development!F368</f>
        <v>FACTORY OPERATIONS DEPARTMENT</v>
      </c>
      <c r="G367" s="12" t="str">
        <f>Personal_Development!G368</f>
        <v>INVENTORY &amp; SYSYTEM CONTROL SECTION (IVS)</v>
      </c>
      <c r="H367" s="40" t="str">
        <f>Personal_Development!H368</f>
        <v>STOREHAND</v>
      </c>
      <c r="I367" s="41" t="str">
        <f>Personal_Development!I368</f>
        <v>C4 PROD</v>
      </c>
      <c r="J367" s="42" t="str">
        <f>Personal_Development!J368</f>
        <v xml:space="preserve">C4 </v>
      </c>
      <c r="K367" s="48"/>
      <c r="L367" s="48"/>
      <c r="M367" s="16"/>
    </row>
    <row r="368" spans="2:13" ht="24.95" customHeight="1">
      <c r="B368" s="48">
        <f>Personal_Development!B369</f>
        <v>0</v>
      </c>
      <c r="C368" s="48">
        <f>Personal_Development!C369</f>
        <v>0</v>
      </c>
      <c r="D368" s="14" t="str">
        <f>Personal_Development!D369</f>
        <v>C13468</v>
      </c>
      <c r="E368" s="11" t="str">
        <f>Personal_Development!E369</f>
        <v>AHAMAD SHAHLAN BIN ROSLI</v>
      </c>
      <c r="F368" s="12" t="str">
        <f>Personal_Development!F369</f>
        <v>PRODUCTION NO.1 DEPARTMENT</v>
      </c>
      <c r="G368" s="12" t="str">
        <f>Personal_Development!G369</f>
        <v>ASSEMBLY PRODUCTION SECTION (APS)</v>
      </c>
      <c r="H368" s="40" t="str">
        <f>Personal_Development!H369</f>
        <v>OPERATOR 2</v>
      </c>
      <c r="I368" s="41" t="str">
        <f>Personal_Development!I369</f>
        <v>C4 PROD</v>
      </c>
      <c r="J368" s="42" t="str">
        <f>Personal_Development!J369</f>
        <v xml:space="preserve">C4 </v>
      </c>
      <c r="K368" s="48"/>
      <c r="L368" s="48"/>
      <c r="M368" s="16"/>
    </row>
    <row r="369" spans="2:13" ht="24.95" customHeight="1">
      <c r="B369" s="48">
        <f>Personal_Development!B370</f>
        <v>0</v>
      </c>
      <c r="C369" s="48">
        <f>Personal_Development!C370</f>
        <v>0</v>
      </c>
      <c r="D369" s="14" t="str">
        <f>Personal_Development!D370</f>
        <v>C13473</v>
      </c>
      <c r="E369" s="11" t="str">
        <f>Personal_Development!E370</f>
        <v>NURARINA QURRATUAINI BINTI AB AZIZ</v>
      </c>
      <c r="F369" s="12" t="str">
        <f>Personal_Development!F370</f>
        <v>PRODUCTION NO.2 DEPARTMENT</v>
      </c>
      <c r="G369" s="12" t="str">
        <f>Personal_Development!G370</f>
        <v>MOLDING PRODUCTION SECTION (MPS)</v>
      </c>
      <c r="H369" s="40" t="str">
        <f>Personal_Development!H370</f>
        <v>OPERATOR 1</v>
      </c>
      <c r="I369" s="41" t="str">
        <f>Personal_Development!I370</f>
        <v>C3 PROD</v>
      </c>
      <c r="J369" s="42" t="str">
        <f>Personal_Development!J370</f>
        <v xml:space="preserve">C3 </v>
      </c>
      <c r="K369" s="48"/>
      <c r="L369" s="48"/>
      <c r="M369" s="16"/>
    </row>
    <row r="370" spans="2:13" ht="24.95" customHeight="1">
      <c r="B370" s="48">
        <f>Personal_Development!B371</f>
        <v>0</v>
      </c>
      <c r="C370" s="48">
        <f>Personal_Development!C371</f>
        <v>0</v>
      </c>
      <c r="D370" s="14" t="str">
        <f>Personal_Development!D371</f>
        <v>C13475</v>
      </c>
      <c r="E370" s="11" t="str">
        <f>Personal_Development!E371</f>
        <v>AHMAD FAIZ BIN MOHD NOR</v>
      </c>
      <c r="F370" s="12" t="str">
        <f>Personal_Development!F371</f>
        <v>PRODUCTION NO.2 DEPARTMENT</v>
      </c>
      <c r="G370" s="12" t="str">
        <f>Personal_Development!G371</f>
        <v>MOLDING PRODUCTION SECTION (MPS)</v>
      </c>
      <c r="H370" s="40" t="str">
        <f>Personal_Development!H371</f>
        <v>TECHNICIAN</v>
      </c>
      <c r="I370" s="41" t="str">
        <f>Personal_Development!I371</f>
        <v>C2 PROD</v>
      </c>
      <c r="J370" s="42" t="str">
        <f>Personal_Development!J371</f>
        <v xml:space="preserve">C2 </v>
      </c>
      <c r="K370" s="48"/>
      <c r="L370" s="48"/>
      <c r="M370" s="16"/>
    </row>
    <row r="371" spans="2:13" ht="24.95" customHeight="1">
      <c r="B371" s="48">
        <f>Personal_Development!B372</f>
        <v>0</v>
      </c>
      <c r="C371" s="48">
        <f>Personal_Development!C372</f>
        <v>0</v>
      </c>
      <c r="D371" s="14" t="str">
        <f>Personal_Development!D372</f>
        <v>C13477</v>
      </c>
      <c r="E371" s="11" t="str">
        <f>Personal_Development!E372</f>
        <v>NURSUHAIDA BINTI ZAILAN</v>
      </c>
      <c r="F371" s="12" t="str">
        <f>Personal_Development!F372</f>
        <v>FACTORY OPERATIONS DEPARTMENT</v>
      </c>
      <c r="G371" s="12" t="str">
        <f>Personal_Development!G372</f>
        <v>INVENTORY &amp; SYSYTEM CONTROL SECTION (IVS)</v>
      </c>
      <c r="H371" s="40" t="str">
        <f>Personal_Development!H372</f>
        <v>STOREHAND</v>
      </c>
      <c r="I371" s="41" t="str">
        <f>Personal_Development!I372</f>
        <v>C4 PROD</v>
      </c>
      <c r="J371" s="42" t="str">
        <f>Personal_Development!J372</f>
        <v xml:space="preserve">C4 </v>
      </c>
      <c r="K371" s="48"/>
      <c r="L371" s="48"/>
      <c r="M371" s="16"/>
    </row>
    <row r="372" spans="2:13" ht="24.95" customHeight="1">
      <c r="B372" s="48">
        <f>Personal_Development!B373</f>
        <v>0</v>
      </c>
      <c r="C372" s="48">
        <f>Personal_Development!C373</f>
        <v>0</v>
      </c>
      <c r="D372" s="14" t="str">
        <f>Personal_Development!D373</f>
        <v>C13479</v>
      </c>
      <c r="E372" s="11" t="str">
        <f>Personal_Development!E373</f>
        <v>MUHAMMAD QAYYUM DANIAL BIN AHMAD PUZI</v>
      </c>
      <c r="F372" s="12" t="str">
        <f>Personal_Development!F373</f>
        <v>PRODUCTION NO.1 DEPARTMENT</v>
      </c>
      <c r="G372" s="12" t="str">
        <f>Personal_Development!G373</f>
        <v>ASSEMBLY PRODUCTION SECTION (APS)</v>
      </c>
      <c r="H372" s="40" t="str">
        <f>Personal_Development!H373</f>
        <v>OPERATOR 2</v>
      </c>
      <c r="I372" s="41" t="str">
        <f>Personal_Development!I373</f>
        <v>C4 PROD</v>
      </c>
      <c r="J372" s="42" t="str">
        <f>Personal_Development!J373</f>
        <v xml:space="preserve">C4 </v>
      </c>
      <c r="K372" s="48"/>
      <c r="L372" s="48"/>
      <c r="M372" s="16"/>
    </row>
    <row r="373" spans="2:13" ht="24.95" customHeight="1">
      <c r="B373" s="48" t="str">
        <f>Personal_Development!B374</f>
        <v>R</v>
      </c>
      <c r="C373" s="48">
        <f>Personal_Development!C374</f>
        <v>0</v>
      </c>
      <c r="D373" s="14" t="str">
        <f>Personal_Development!D374</f>
        <v>C13481</v>
      </c>
      <c r="E373" s="11" t="str">
        <f>Personal_Development!E374</f>
        <v>SITI NAIDAH BINTI BIDIN</v>
      </c>
      <c r="F373" s="12" t="str">
        <f>Personal_Development!F374</f>
        <v>PRODUCTION NO.1 DEPARTMENT</v>
      </c>
      <c r="G373" s="12" t="str">
        <f>Personal_Development!G374</f>
        <v>ASSEMBLY PRODUCTION SECTION (APS)</v>
      </c>
      <c r="H373" s="40" t="str">
        <f>Personal_Development!H374</f>
        <v>OPERATOR 2</v>
      </c>
      <c r="I373" s="41" t="str">
        <f>Personal_Development!I374</f>
        <v>C4 PROD</v>
      </c>
      <c r="J373" s="42" t="str">
        <f>Personal_Development!J374</f>
        <v xml:space="preserve">C4 </v>
      </c>
      <c r="K373" s="48"/>
      <c r="L373" s="48"/>
      <c r="M373" s="16"/>
    </row>
    <row r="374" spans="2:13" ht="24.95" customHeight="1">
      <c r="B374" s="48">
        <f>Personal_Development!B375</f>
        <v>0</v>
      </c>
      <c r="C374" s="48">
        <f>Personal_Development!C375</f>
        <v>0</v>
      </c>
      <c r="D374" s="14" t="str">
        <f>Personal_Development!D375</f>
        <v>C13483</v>
      </c>
      <c r="E374" s="11" t="str">
        <f>Personal_Development!E375</f>
        <v>NORHANISAH BINTI KARIM</v>
      </c>
      <c r="F374" s="12" t="str">
        <f>Personal_Development!F375</f>
        <v>PRODUCTION NO.1 DEPARTMENT</v>
      </c>
      <c r="G374" s="12" t="str">
        <f>Personal_Development!G375</f>
        <v>ASSEMBLY PRODUCTION SECTION (APS)</v>
      </c>
      <c r="H374" s="40" t="str">
        <f>Personal_Development!H375</f>
        <v>OPERATOR 2</v>
      </c>
      <c r="I374" s="41" t="str">
        <f>Personal_Development!I375</f>
        <v>C4 PROD</v>
      </c>
      <c r="J374" s="42" t="str">
        <f>Personal_Development!J375</f>
        <v xml:space="preserve">C4 </v>
      </c>
      <c r="K374" s="48"/>
      <c r="L374" s="48"/>
      <c r="M374" s="16"/>
    </row>
    <row r="375" spans="2:13" ht="24.95" customHeight="1">
      <c r="B375" s="48">
        <f>Personal_Development!B376</f>
        <v>0</v>
      </c>
      <c r="C375" s="48">
        <f>Personal_Development!C376</f>
        <v>0</v>
      </c>
      <c r="D375" s="14" t="str">
        <f>Personal_Development!D376</f>
        <v>C13485</v>
      </c>
      <c r="E375" s="11" t="str">
        <f>Personal_Development!E376</f>
        <v>MOHAMAD SHAMSUL NIZAM BIN MOHD DIMYTY</v>
      </c>
      <c r="F375" s="12" t="str">
        <f>Personal_Development!F376</f>
        <v>FACTORY OPERATIONS DEPARTMENT</v>
      </c>
      <c r="G375" s="12" t="str">
        <f>Personal_Development!G376</f>
        <v>INVENTORY &amp; SYSYTEM CONTROL SECTION (IVS)</v>
      </c>
      <c r="H375" s="40" t="str">
        <f>Personal_Development!H376</f>
        <v>STOREHAND</v>
      </c>
      <c r="I375" s="41" t="str">
        <f>Personal_Development!I376</f>
        <v>C4 PROD</v>
      </c>
      <c r="J375" s="42" t="str">
        <f>Personal_Development!J376</f>
        <v xml:space="preserve">C4 </v>
      </c>
      <c r="K375" s="48"/>
      <c r="L375" s="48"/>
      <c r="M375" s="16"/>
    </row>
    <row r="376" spans="2:13" ht="24.95" customHeight="1">
      <c r="B376" s="48">
        <f>Personal_Development!B377</f>
        <v>0</v>
      </c>
      <c r="C376" s="48">
        <f>Personal_Development!C377</f>
        <v>0</v>
      </c>
      <c r="D376" s="14" t="str">
        <f>Personal_Development!D377</f>
        <v>C13486</v>
      </c>
      <c r="E376" s="11" t="str">
        <f>Personal_Development!E377</f>
        <v>MUHAMAD NOOR HAKEEM BIN ABDULLAH</v>
      </c>
      <c r="F376" s="12" t="str">
        <f>Personal_Development!F377</f>
        <v>QUALITY ASSURANCE DEPARTMENT</v>
      </c>
      <c r="G376" s="12" t="str">
        <f>Personal_Development!G377</f>
        <v>QUALITY CONTROL SECTION (QCS)</v>
      </c>
      <c r="H376" s="40" t="str">
        <f>Personal_Development!H377</f>
        <v>QC CHECKER</v>
      </c>
      <c r="I376" s="41" t="str">
        <f>Personal_Development!I377</f>
        <v>C3 PROD</v>
      </c>
      <c r="J376" s="42" t="str">
        <f>Personal_Development!J377</f>
        <v xml:space="preserve">C3 </v>
      </c>
      <c r="K376" s="48"/>
      <c r="L376" s="48"/>
      <c r="M376" s="16"/>
    </row>
    <row r="377" spans="2:13" ht="24.95" customHeight="1">
      <c r="B377" s="48">
        <f>Personal_Development!B378</f>
        <v>0</v>
      </c>
      <c r="C377" s="48">
        <f>Personal_Development!C378</f>
        <v>0</v>
      </c>
      <c r="D377" s="14" t="str">
        <f>Personal_Development!D378</f>
        <v>C13487</v>
      </c>
      <c r="E377" s="11" t="str">
        <f>Personal_Development!E378</f>
        <v>NAISHAQ BIN AB RAHMAN</v>
      </c>
      <c r="F377" s="12" t="str">
        <f>Personal_Development!F378</f>
        <v>FACTORY OPERATIONS DEPARTMENT</v>
      </c>
      <c r="G377" s="12" t="str">
        <f>Personal_Development!G378</f>
        <v>INVENTORY &amp; SYSYTEM CONTROL SECTION (IVS)</v>
      </c>
      <c r="H377" s="40" t="str">
        <f>Personal_Development!H378</f>
        <v>STOREHAND</v>
      </c>
      <c r="I377" s="41" t="str">
        <f>Personal_Development!I378</f>
        <v>C4 PROD</v>
      </c>
      <c r="J377" s="42" t="str">
        <f>Personal_Development!J378</f>
        <v xml:space="preserve">C4 </v>
      </c>
      <c r="K377" s="48">
        <v>1</v>
      </c>
      <c r="L377" s="48"/>
      <c r="M377" s="16"/>
    </row>
    <row r="378" spans="2:13" ht="24.95" customHeight="1">
      <c r="B378" s="48">
        <f>Personal_Development!B379</f>
        <v>0</v>
      </c>
      <c r="C378" s="48">
        <f>Personal_Development!C379</f>
        <v>0</v>
      </c>
      <c r="D378" s="14" t="str">
        <f>Personal_Development!D379</f>
        <v>C13493</v>
      </c>
      <c r="E378" s="11" t="str">
        <f>Personal_Development!E379</f>
        <v>PATMAPRIYA A/P PERUMAL</v>
      </c>
      <c r="F378" s="12" t="str">
        <f>Personal_Development!F379</f>
        <v>PRODUCTION NO.1 DEPARTMENT</v>
      </c>
      <c r="G378" s="12" t="str">
        <f>Personal_Development!G379</f>
        <v>ASSEMBLY PRODUCTION SECTION (APS)</v>
      </c>
      <c r="H378" s="40" t="str">
        <f>Personal_Development!H379</f>
        <v>OPERATOR 2</v>
      </c>
      <c r="I378" s="41" t="str">
        <f>Personal_Development!I379</f>
        <v>C4 PROD</v>
      </c>
      <c r="J378" s="42" t="str">
        <f>Personal_Development!J379</f>
        <v xml:space="preserve">C4 </v>
      </c>
      <c r="K378" s="48"/>
      <c r="L378" s="48"/>
      <c r="M378" s="16"/>
    </row>
    <row r="379" spans="2:13" ht="24.95" customHeight="1">
      <c r="B379" s="48" t="str">
        <f>Personal_Development!B380</f>
        <v>R</v>
      </c>
      <c r="C379" s="48">
        <f>Personal_Development!C380</f>
        <v>0</v>
      </c>
      <c r="D379" s="14" t="str">
        <f>Personal_Development!D380</f>
        <v>C13494</v>
      </c>
      <c r="E379" s="11" t="str">
        <f>Personal_Development!E380</f>
        <v>SITI RAHAYU BINTI AHMAD</v>
      </c>
      <c r="F379" s="12" t="str">
        <f>Personal_Development!F380</f>
        <v>PRODUCTION NO.2 DEPARTMENT</v>
      </c>
      <c r="G379" s="12" t="str">
        <f>Personal_Development!G380</f>
        <v>MOLDING PRODUCTION SECTION (MPS)</v>
      </c>
      <c r="H379" s="40" t="str">
        <f>Personal_Development!H380</f>
        <v>OPERATOR 2</v>
      </c>
      <c r="I379" s="41" t="str">
        <f>Personal_Development!I380</f>
        <v>C4 PROD</v>
      </c>
      <c r="J379" s="42" t="str">
        <f>Personal_Development!J380</f>
        <v xml:space="preserve">C4 </v>
      </c>
      <c r="K379" s="48"/>
      <c r="L379" s="48"/>
      <c r="M379" s="16"/>
    </row>
    <row r="380" spans="2:13" ht="24.95" customHeight="1">
      <c r="B380" s="48">
        <f>Personal_Development!B381</f>
        <v>0</v>
      </c>
      <c r="C380" s="48">
        <f>Personal_Development!C381</f>
        <v>0</v>
      </c>
      <c r="D380" s="14" t="str">
        <f>Personal_Development!D381</f>
        <v>C13500</v>
      </c>
      <c r="E380" s="11" t="str">
        <f>Personal_Development!E381</f>
        <v>MUHAMAD ALI BIN ILIAS</v>
      </c>
      <c r="F380" s="12" t="str">
        <f>Personal_Development!F381</f>
        <v>PRODUCTION NO.2 DEPARTMENT</v>
      </c>
      <c r="G380" s="12" t="str">
        <f>Personal_Development!G381</f>
        <v>MOLDING PRODUCTION SECTION (MPS)</v>
      </c>
      <c r="H380" s="40" t="str">
        <f>Personal_Development!H381</f>
        <v>SENIOR STOREHAND</v>
      </c>
      <c r="I380" s="41" t="str">
        <f>Personal_Development!I381</f>
        <v>C3 PROD</v>
      </c>
      <c r="J380" s="42" t="str">
        <f>Personal_Development!J381</f>
        <v xml:space="preserve">C3 </v>
      </c>
      <c r="K380" s="48"/>
      <c r="L380" s="48"/>
      <c r="M380" s="16"/>
    </row>
    <row r="381" spans="2:13" ht="24.95" customHeight="1">
      <c r="B381" s="48">
        <f>Personal_Development!B382</f>
        <v>0</v>
      </c>
      <c r="C381" s="48">
        <f>Personal_Development!C382</f>
        <v>0</v>
      </c>
      <c r="D381" s="14" t="str">
        <f>Personal_Development!D382</f>
        <v>C13501</v>
      </c>
      <c r="E381" s="11" t="str">
        <f>Personal_Development!E382</f>
        <v>MOHD SHAHRUL BIN NORDIN</v>
      </c>
      <c r="F381" s="12" t="str">
        <f>Personal_Development!F382</f>
        <v>PRODUCTION NO.2 DEPARTMENT</v>
      </c>
      <c r="G381" s="12" t="str">
        <f>Personal_Development!G382</f>
        <v>MOLDING PRODUCTION SECTION (MPS)</v>
      </c>
      <c r="H381" s="40" t="str">
        <f>Personal_Development!H382</f>
        <v>TECHNICIAN C3</v>
      </c>
      <c r="I381" s="41" t="str">
        <f>Personal_Development!I382</f>
        <v>C3 PROD</v>
      </c>
      <c r="J381" s="42" t="str">
        <f>Personal_Development!J382</f>
        <v xml:space="preserve">C3 </v>
      </c>
      <c r="K381" s="48"/>
      <c r="L381" s="48"/>
      <c r="M381" s="16"/>
    </row>
    <row r="382" spans="2:13" ht="24.95" customHeight="1">
      <c r="B382" s="48" t="str">
        <f>Personal_Development!B383</f>
        <v>R</v>
      </c>
      <c r="C382" s="48">
        <f>Personal_Development!C383</f>
        <v>0</v>
      </c>
      <c r="D382" s="14" t="str">
        <f>Personal_Development!D383</f>
        <v>C13503</v>
      </c>
      <c r="E382" s="11" t="str">
        <f>Personal_Development!E383</f>
        <v>ZEILA BINTI GABRIL</v>
      </c>
      <c r="F382" s="12" t="str">
        <f>Personal_Development!F383</f>
        <v>PRODUCTION NO.2 DEPARTMENT</v>
      </c>
      <c r="G382" s="12" t="str">
        <f>Personal_Development!G383</f>
        <v>MOLDING PRODUCTION SECTION (MPS)</v>
      </c>
      <c r="H382" s="40" t="str">
        <f>Personal_Development!H383</f>
        <v>QUALITY CHECKER</v>
      </c>
      <c r="I382" s="41" t="str">
        <f>Personal_Development!I383</f>
        <v>C3 PROD</v>
      </c>
      <c r="J382" s="42" t="str">
        <f>Personal_Development!J383</f>
        <v xml:space="preserve">C3 </v>
      </c>
      <c r="K382" s="48"/>
      <c r="L382" s="48"/>
      <c r="M382" s="16"/>
    </row>
    <row r="383" spans="2:13" ht="24.95" customHeight="1">
      <c r="B383" s="48">
        <f>Personal_Development!B384</f>
        <v>0</v>
      </c>
      <c r="C383" s="48">
        <f>Personal_Development!C384</f>
        <v>0</v>
      </c>
      <c r="D383" s="14" t="str">
        <f>Personal_Development!D384</f>
        <v>C13504</v>
      </c>
      <c r="E383" s="11" t="str">
        <f>Personal_Development!E384</f>
        <v>NOR AZIA BINTI YAACOB</v>
      </c>
      <c r="F383" s="12" t="str">
        <f>Personal_Development!F384</f>
        <v>PRODUCTION NO.2 DEPARTMENT</v>
      </c>
      <c r="G383" s="12" t="str">
        <f>Personal_Development!G384</f>
        <v>MOLDING PRODUCTION SECTION (MPS)</v>
      </c>
      <c r="H383" s="40" t="str">
        <f>Personal_Development!H384</f>
        <v>QC CHECKER</v>
      </c>
      <c r="I383" s="41" t="str">
        <f>Personal_Development!I384</f>
        <v>C3 PROD</v>
      </c>
      <c r="J383" s="42" t="str">
        <f>Personal_Development!J384</f>
        <v xml:space="preserve">C3 </v>
      </c>
      <c r="K383" s="48"/>
      <c r="L383" s="48"/>
      <c r="M383" s="16"/>
    </row>
    <row r="384" spans="2:13" ht="24.95" customHeight="1">
      <c r="B384" s="48">
        <f>Personal_Development!B385</f>
        <v>0</v>
      </c>
      <c r="C384" s="48">
        <f>Personal_Development!C385</f>
        <v>0</v>
      </c>
      <c r="D384" s="14" t="str">
        <f>Personal_Development!D385</f>
        <v>C13505</v>
      </c>
      <c r="E384" s="11" t="str">
        <f>Personal_Development!E385</f>
        <v>MUHAMMAD IDHAM BIN ANUAR</v>
      </c>
      <c r="F384" s="12" t="str">
        <f>Personal_Development!F385</f>
        <v>PRODUCTION NO.2 DEPARTMENT</v>
      </c>
      <c r="G384" s="12" t="str">
        <f>Personal_Development!G385</f>
        <v>MOLDING PRODUCTION SECTION (MPS)</v>
      </c>
      <c r="H384" s="40" t="str">
        <f>Personal_Development!H385</f>
        <v>ASST. LINE LEADER</v>
      </c>
      <c r="I384" s="41" t="str">
        <f>Personal_Development!I385</f>
        <v>C3 PROD</v>
      </c>
      <c r="J384" s="42" t="str">
        <f>Personal_Development!J385</f>
        <v xml:space="preserve">C3 </v>
      </c>
      <c r="K384" s="48"/>
      <c r="L384" s="48"/>
      <c r="M384" s="16"/>
    </row>
    <row r="385" spans="2:13" ht="24.95" customHeight="1">
      <c r="B385" s="48">
        <f>Personal_Development!B386</f>
        <v>0</v>
      </c>
      <c r="C385" s="48">
        <f>Personal_Development!C386</f>
        <v>0</v>
      </c>
      <c r="D385" s="14" t="str">
        <f>Personal_Development!D386</f>
        <v>C13506</v>
      </c>
      <c r="E385" s="11" t="str">
        <f>Personal_Development!E386</f>
        <v>MOHD SALIHIN BIN MANSOR</v>
      </c>
      <c r="F385" s="12" t="str">
        <f>Personal_Development!F386</f>
        <v>MD OFFICE</v>
      </c>
      <c r="G385" s="12" t="str">
        <f>Personal_Development!G386</f>
        <v>MD OFFICE</v>
      </c>
      <c r="H385" s="40" t="str">
        <f>Personal_Development!H386</f>
        <v>NORMAL DRIVER</v>
      </c>
      <c r="I385" s="41" t="str">
        <f>Personal_Development!I386</f>
        <v>D3 NORMAL DRIVER</v>
      </c>
      <c r="J385" s="42" t="str">
        <f>Personal_Development!J386</f>
        <v xml:space="preserve">D3 </v>
      </c>
      <c r="K385" s="48"/>
      <c r="L385" s="48"/>
      <c r="M385" s="16"/>
    </row>
    <row r="386" spans="2:13" ht="24.95" customHeight="1">
      <c r="B386" s="48">
        <f>Personal_Development!B387</f>
        <v>0</v>
      </c>
      <c r="C386" s="48">
        <f>Personal_Development!C387</f>
        <v>0</v>
      </c>
      <c r="D386" s="14" t="str">
        <f>Personal_Development!D387</f>
        <v>C13508</v>
      </c>
      <c r="E386" s="11" t="str">
        <f>Personal_Development!E387</f>
        <v>NOOR ADILAH BINTI AMIR</v>
      </c>
      <c r="F386" s="12" t="str">
        <f>Personal_Development!F387</f>
        <v>FACTORY OPERATIONS DEPARTMENT</v>
      </c>
      <c r="G386" s="12" t="str">
        <f>Personal_Development!G387</f>
        <v>INVENTORY &amp; SYSYTEM CONTROL SECTION (IVS)</v>
      </c>
      <c r="H386" s="40" t="str">
        <f>Personal_Development!H387</f>
        <v>SENIOR STOREHAND</v>
      </c>
      <c r="I386" s="41" t="str">
        <f>Personal_Development!I387</f>
        <v>C3 PROD</v>
      </c>
      <c r="J386" s="42" t="str">
        <f>Personal_Development!J387</f>
        <v xml:space="preserve">C3 </v>
      </c>
      <c r="K386" s="48"/>
      <c r="L386" s="48"/>
      <c r="M386" s="16"/>
    </row>
    <row r="387" spans="2:13" ht="24.95" customHeight="1">
      <c r="B387" s="48">
        <f>Personal_Development!B388</f>
        <v>0</v>
      </c>
      <c r="C387" s="48">
        <f>Personal_Development!C388</f>
        <v>0</v>
      </c>
      <c r="D387" s="14" t="str">
        <f>Personal_Development!D388</f>
        <v>C13510</v>
      </c>
      <c r="E387" s="11" t="str">
        <f>Personal_Development!E388</f>
        <v>MOHD SYAFIQ ASYRAF BIN ROSLAN</v>
      </c>
      <c r="F387" s="12" t="str">
        <f>Personal_Development!F388</f>
        <v>PRODUCTION NO.1 DEPARTMENT</v>
      </c>
      <c r="G387" s="12" t="str">
        <f>Personal_Development!G388</f>
        <v>ASSEMBLY PRODUCTION SECTION (APS)</v>
      </c>
      <c r="H387" s="40" t="str">
        <f>Personal_Development!H388</f>
        <v>TECHNICIAN C3</v>
      </c>
      <c r="I387" s="41" t="str">
        <f>Personal_Development!I388</f>
        <v>C3 PROD</v>
      </c>
      <c r="J387" s="42" t="str">
        <f>Personal_Development!J388</f>
        <v xml:space="preserve">C3 </v>
      </c>
      <c r="K387" s="48"/>
      <c r="L387" s="48"/>
      <c r="M387" s="16"/>
    </row>
    <row r="388" spans="2:13" ht="24.95" customHeight="1">
      <c r="B388" s="48">
        <f>Personal_Development!B389</f>
        <v>0</v>
      </c>
      <c r="C388" s="48">
        <f>Personal_Development!C389</f>
        <v>0</v>
      </c>
      <c r="D388" s="14" t="str">
        <f>Personal_Development!D389</f>
        <v>C13511</v>
      </c>
      <c r="E388" s="11" t="str">
        <f>Personal_Development!E389</f>
        <v>NURRIZZATI EZANI BINTI MOHD ZAMRI</v>
      </c>
      <c r="F388" s="12" t="str">
        <f>Personal_Development!F389</f>
        <v>ENGINEERING AND R&amp;D DEPARTMENT</v>
      </c>
      <c r="G388" s="12" t="str">
        <f>Personal_Development!G389</f>
        <v>RD &amp; DESIGN SECTION (RDS)</v>
      </c>
      <c r="H388" s="40" t="str">
        <f>Personal_Development!H389</f>
        <v>ASSISTANT</v>
      </c>
      <c r="I388" s="41" t="str">
        <f>Personal_Development!I389</f>
        <v>C1 OFFICE</v>
      </c>
      <c r="J388" s="42" t="str">
        <f>Personal_Development!J389</f>
        <v xml:space="preserve">C1 </v>
      </c>
      <c r="K388" s="48"/>
      <c r="L388" s="48"/>
      <c r="M388" s="16"/>
    </row>
    <row r="389" spans="2:13" ht="24.95" customHeight="1">
      <c r="B389" s="48">
        <f>Personal_Development!B390</f>
        <v>0</v>
      </c>
      <c r="C389" s="48">
        <f>Personal_Development!C390</f>
        <v>0</v>
      </c>
      <c r="D389" s="14" t="str">
        <f>Personal_Development!D390</f>
        <v>C13512</v>
      </c>
      <c r="E389" s="11" t="str">
        <f>Personal_Development!E390</f>
        <v>AZLINA BINTI RAMLIY</v>
      </c>
      <c r="F389" s="12" t="str">
        <f>Personal_Development!F390</f>
        <v>PRODUCTION NO.1 DEPARTMENT</v>
      </c>
      <c r="G389" s="12" t="str">
        <f>Personal_Development!G390</f>
        <v>ASSEMBLY PRODUCTION SECTION (APS)</v>
      </c>
      <c r="H389" s="40" t="str">
        <f>Personal_Development!H390</f>
        <v>OPERATOR 2</v>
      </c>
      <c r="I389" s="41" t="str">
        <f>Personal_Development!I390</f>
        <v>C4 PROD</v>
      </c>
      <c r="J389" s="42" t="str">
        <f>Personal_Development!J390</f>
        <v xml:space="preserve">C4 </v>
      </c>
      <c r="K389" s="48"/>
      <c r="L389" s="48"/>
      <c r="M389" s="16"/>
    </row>
    <row r="390" spans="2:13" ht="24.95" customHeight="1">
      <c r="B390" s="48">
        <f>Personal_Development!B391</f>
        <v>0</v>
      </c>
      <c r="C390" s="48">
        <f>Personal_Development!C391</f>
        <v>0</v>
      </c>
      <c r="D390" s="14" t="str">
        <f>Personal_Development!D391</f>
        <v>C13514</v>
      </c>
      <c r="E390" s="11" t="str">
        <f>Personal_Development!E391</f>
        <v>MOHD HILMI BIN MUSTAPA</v>
      </c>
      <c r="F390" s="12" t="str">
        <f>Personal_Development!F391</f>
        <v>QUALITY ASSURANCE DEPARTMENT</v>
      </c>
      <c r="G390" s="12" t="str">
        <f>Personal_Development!G391</f>
        <v>QUALITY ASSURANCE SECTION (QAS)</v>
      </c>
      <c r="H390" s="40" t="str">
        <f>Personal_Development!H391</f>
        <v>SENIOR QA INSPECTOR</v>
      </c>
      <c r="I390" s="41" t="str">
        <f>Personal_Development!I391</f>
        <v>C2 PROD</v>
      </c>
      <c r="J390" s="42" t="str">
        <f>Personal_Development!J391</f>
        <v xml:space="preserve">C2 </v>
      </c>
      <c r="K390" s="48"/>
      <c r="L390" s="48"/>
      <c r="M390" s="16"/>
    </row>
    <row r="391" spans="2:13" ht="24.95" customHeight="1">
      <c r="B391" s="48" t="str">
        <f>Personal_Development!B392</f>
        <v>R</v>
      </c>
      <c r="C391" s="48">
        <f>Personal_Development!C392</f>
        <v>0</v>
      </c>
      <c r="D391" s="14" t="str">
        <f>Personal_Development!D392</f>
        <v>C13525</v>
      </c>
      <c r="E391" s="11" t="str">
        <f>Personal_Development!E392</f>
        <v>MOHD NASRUL HADI BIN MOHD NASIKIN</v>
      </c>
      <c r="F391" s="12" t="str">
        <f>Personal_Development!F392</f>
        <v>PRODUCTION NO.2 DEPARTMENT</v>
      </c>
      <c r="G391" s="12" t="str">
        <f>Personal_Development!G392</f>
        <v>MOLDING PRODUCTION SECTION (MPS)</v>
      </c>
      <c r="H391" s="40" t="str">
        <f>Personal_Development!H392</f>
        <v>ASSISTANT LINE LEADER</v>
      </c>
      <c r="I391" s="41" t="str">
        <f>Personal_Development!I392</f>
        <v>C3 PROD</v>
      </c>
      <c r="J391" s="42" t="str">
        <f>Personal_Development!J392</f>
        <v xml:space="preserve">C3 </v>
      </c>
      <c r="K391" s="48"/>
      <c r="L391" s="48"/>
      <c r="M391" s="16"/>
    </row>
    <row r="392" spans="2:13" ht="24.95" customHeight="1">
      <c r="B392" s="48">
        <f>Personal_Development!B393</f>
        <v>0</v>
      </c>
      <c r="C392" s="48">
        <f>Personal_Development!C393</f>
        <v>0</v>
      </c>
      <c r="D392" s="14" t="str">
        <f>Personal_Development!D393</f>
        <v>C13526</v>
      </c>
      <c r="E392" s="11" t="str">
        <f>Personal_Development!E393</f>
        <v>HALIMAH BINTI ABD HAMID</v>
      </c>
      <c r="F392" s="12" t="str">
        <f>Personal_Development!F393</f>
        <v>PRODUCTION NO.2 DEPARTMENT</v>
      </c>
      <c r="G392" s="12" t="str">
        <f>Personal_Development!G393</f>
        <v>MOLDING PRODUCTION SECTION (MPS)</v>
      </c>
      <c r="H392" s="40" t="str">
        <f>Personal_Development!H393</f>
        <v>OPERATOR 2</v>
      </c>
      <c r="I392" s="41" t="str">
        <f>Personal_Development!I393</f>
        <v>C4 PROD</v>
      </c>
      <c r="J392" s="42" t="str">
        <f>Personal_Development!J393</f>
        <v xml:space="preserve">C4 </v>
      </c>
      <c r="K392" s="48"/>
      <c r="L392" s="48"/>
      <c r="M392" s="16"/>
    </row>
    <row r="393" spans="2:13" ht="24.95" customHeight="1">
      <c r="B393" s="48">
        <f>Personal_Development!B394</f>
        <v>0</v>
      </c>
      <c r="C393" s="48">
        <f>Personal_Development!C394</f>
        <v>0</v>
      </c>
      <c r="D393" s="14" t="str">
        <f>Personal_Development!D394</f>
        <v>C13527</v>
      </c>
      <c r="E393" s="11" t="str">
        <f>Personal_Development!E394</f>
        <v>MOHD SHAFID ASRAF BIN MOHD ZIN</v>
      </c>
      <c r="F393" s="12" t="str">
        <f>Personal_Development!F394</f>
        <v>PRODUCTION NO.2 DEPARTMENT</v>
      </c>
      <c r="G393" s="12" t="str">
        <f>Personal_Development!G394</f>
        <v>MOLDING PRODUCTION SECTION (MPS)</v>
      </c>
      <c r="H393" s="40" t="str">
        <f>Personal_Development!H394</f>
        <v>OPERATOR 2</v>
      </c>
      <c r="I393" s="41" t="str">
        <f>Personal_Development!I394</f>
        <v>C4 PROD</v>
      </c>
      <c r="J393" s="42" t="str">
        <f>Personal_Development!J394</f>
        <v xml:space="preserve">C4 </v>
      </c>
      <c r="K393" s="48"/>
      <c r="L393" s="48"/>
      <c r="M393" s="16"/>
    </row>
    <row r="394" spans="2:13" ht="24.95" customHeight="1">
      <c r="B394" s="48">
        <f>Personal_Development!B395</f>
        <v>0</v>
      </c>
      <c r="C394" s="48">
        <f>Personal_Development!C395</f>
        <v>0</v>
      </c>
      <c r="D394" s="14" t="str">
        <f>Personal_Development!D395</f>
        <v>C13531</v>
      </c>
      <c r="E394" s="11" t="str">
        <f>Personal_Development!E395</f>
        <v>ROSE AZALIZA BINTI AZIZ</v>
      </c>
      <c r="F394" s="12" t="str">
        <f>Personal_Development!F395</f>
        <v>ENGINEERING AND R&amp;D DEPARTMENT</v>
      </c>
      <c r="G394" s="12" t="str">
        <f>Personal_Development!G395</f>
        <v>PURCHASING DEVELOPMENT (PDS)</v>
      </c>
      <c r="H394" s="40" t="str">
        <f>Personal_Development!H395</f>
        <v>ASSISTANT</v>
      </c>
      <c r="I394" s="41" t="str">
        <f>Personal_Development!I395</f>
        <v>C1 OFFICE</v>
      </c>
      <c r="J394" s="42" t="str">
        <f>Personal_Development!J395</f>
        <v xml:space="preserve">C1 </v>
      </c>
      <c r="K394" s="48"/>
      <c r="L394" s="48"/>
      <c r="M394" s="16"/>
    </row>
    <row r="395" spans="2:13" ht="24.95" customHeight="1">
      <c r="B395" s="48">
        <f>Personal_Development!B396</f>
        <v>0</v>
      </c>
      <c r="C395" s="48">
        <f>Personal_Development!C396</f>
        <v>0</v>
      </c>
      <c r="D395" s="14" t="str">
        <f>Personal_Development!D396</f>
        <v>C13532</v>
      </c>
      <c r="E395" s="11" t="str">
        <f>Personal_Development!E396</f>
        <v>AFFIQ AKMAL BIN MUHAMAD</v>
      </c>
      <c r="F395" s="12" t="str">
        <f>Personal_Development!F396</f>
        <v>PRODUCTION NO.2 DEPARTMENT</v>
      </c>
      <c r="G395" s="12" t="str">
        <f>Personal_Development!G396</f>
        <v>MOLDING PRODUCTION SECTION (MPS)</v>
      </c>
      <c r="H395" s="40" t="str">
        <f>Personal_Development!H396</f>
        <v>OPERATOR 2</v>
      </c>
      <c r="I395" s="41" t="str">
        <f>Personal_Development!I396</f>
        <v>C4 PROD</v>
      </c>
      <c r="J395" s="42" t="str">
        <f>Personal_Development!J396</f>
        <v xml:space="preserve">C4 </v>
      </c>
      <c r="K395" s="48"/>
      <c r="L395" s="48"/>
      <c r="M395" s="16"/>
    </row>
    <row r="396" spans="2:13" ht="24.95" customHeight="1">
      <c r="B396" s="48">
        <f>Personal_Development!B397</f>
        <v>0</v>
      </c>
      <c r="C396" s="48">
        <f>Personal_Development!C397</f>
        <v>0</v>
      </c>
      <c r="D396" s="14" t="str">
        <f>Personal_Development!D397</f>
        <v>C13536</v>
      </c>
      <c r="E396" s="11" t="str">
        <f>Personal_Development!E397</f>
        <v>MOHD FARHAN BIN MOHAMAD</v>
      </c>
      <c r="F396" s="12" t="str">
        <f>Personal_Development!F397</f>
        <v>PRODUCTION NO.1 DEPARTMENT</v>
      </c>
      <c r="G396" s="12" t="str">
        <f>Personal_Development!G397</f>
        <v>ASSEMBLY PRODUCTION SECTION (APS)</v>
      </c>
      <c r="H396" s="40" t="str">
        <f>Personal_Development!H397</f>
        <v>OPERATOR 2</v>
      </c>
      <c r="I396" s="41" t="str">
        <f>Personal_Development!I397</f>
        <v>C4 PROD</v>
      </c>
      <c r="J396" s="42" t="str">
        <f>Personal_Development!J397</f>
        <v xml:space="preserve">C4 </v>
      </c>
      <c r="K396" s="48"/>
      <c r="L396" s="48"/>
      <c r="M396" s="16"/>
    </row>
    <row r="397" spans="2:13" ht="24.95" customHeight="1">
      <c r="B397" s="48">
        <f>Personal_Development!B398</f>
        <v>0</v>
      </c>
      <c r="C397" s="48">
        <f>Personal_Development!C398</f>
        <v>0</v>
      </c>
      <c r="D397" s="14" t="str">
        <f>Personal_Development!D398</f>
        <v>C13538</v>
      </c>
      <c r="E397" s="11" t="str">
        <f>Personal_Development!E398</f>
        <v>SAIFUL SAFUAN BIN SARIFUDDIN</v>
      </c>
      <c r="F397" s="12" t="str">
        <f>Personal_Development!F398</f>
        <v>PRODUCTION NO.1 DEPARTMENT</v>
      </c>
      <c r="G397" s="12" t="str">
        <f>Personal_Development!G398</f>
        <v>ASSEMBLY PRODUCTION SECTION (APS)</v>
      </c>
      <c r="H397" s="40" t="str">
        <f>Personal_Development!H398</f>
        <v>OPERATOR 2</v>
      </c>
      <c r="I397" s="41" t="str">
        <f>Personal_Development!I398</f>
        <v>C4 PROD</v>
      </c>
      <c r="J397" s="42" t="str">
        <f>Personal_Development!J398</f>
        <v xml:space="preserve">C4 </v>
      </c>
      <c r="K397" s="48"/>
      <c r="L397" s="48">
        <v>1</v>
      </c>
      <c r="M397" s="16"/>
    </row>
    <row r="398" spans="2:13" ht="24.95" customHeight="1">
      <c r="B398" s="48">
        <f>Personal_Development!B399</f>
        <v>0</v>
      </c>
      <c r="C398" s="48">
        <f>Personal_Development!C399</f>
        <v>0</v>
      </c>
      <c r="D398" s="14" t="str">
        <f>Personal_Development!D399</f>
        <v>C13539</v>
      </c>
      <c r="E398" s="11" t="str">
        <f>Personal_Development!E399</f>
        <v>MUHAMMAD SHAHRIZAL BIN AZNI</v>
      </c>
      <c r="F398" s="12" t="str">
        <f>Personal_Development!F399</f>
        <v>PRODUCTION NO.1 DEPARTMENT</v>
      </c>
      <c r="G398" s="12" t="str">
        <f>Personal_Development!G399</f>
        <v>ASSEMBLY PRODUCTION SECTION (APS)</v>
      </c>
      <c r="H398" s="40" t="str">
        <f>Personal_Development!H399</f>
        <v>OPERATOR 2</v>
      </c>
      <c r="I398" s="41" t="str">
        <f>Personal_Development!I399</f>
        <v>C4 PROD</v>
      </c>
      <c r="J398" s="42" t="str">
        <f>Personal_Development!J399</f>
        <v xml:space="preserve">C4 </v>
      </c>
      <c r="K398" s="48"/>
      <c r="L398" s="48"/>
      <c r="M398" s="16"/>
    </row>
    <row r="399" spans="2:13" ht="24.95" customHeight="1">
      <c r="B399" s="48">
        <f>Personal_Development!B400</f>
        <v>0</v>
      </c>
      <c r="C399" s="48">
        <f>Personal_Development!C400</f>
        <v>0</v>
      </c>
      <c r="D399" s="14" t="str">
        <f>Personal_Development!D400</f>
        <v>C13544</v>
      </c>
      <c r="E399" s="11" t="str">
        <f>Personal_Development!E400</f>
        <v>NUR SHAKILA BINTI ROSLI</v>
      </c>
      <c r="F399" s="12" t="str">
        <f>Personal_Development!F400</f>
        <v>PRODUCTION NO.1 DEPARTMENT</v>
      </c>
      <c r="G399" s="12" t="str">
        <f>Personal_Development!G400</f>
        <v>ASSEMBLY PRODUCTION SECTION (APS)</v>
      </c>
      <c r="H399" s="40" t="str">
        <f>Personal_Development!H400</f>
        <v>OPERATOR 2</v>
      </c>
      <c r="I399" s="41" t="str">
        <f>Personal_Development!I400</f>
        <v>C4 PROD</v>
      </c>
      <c r="J399" s="42" t="str">
        <f>Personal_Development!J400</f>
        <v xml:space="preserve">C4 </v>
      </c>
      <c r="K399" s="48"/>
      <c r="L399" s="48"/>
      <c r="M399" s="16"/>
    </row>
    <row r="400" spans="2:13" ht="24.95" customHeight="1">
      <c r="B400" s="48">
        <f>Personal_Development!B401</f>
        <v>0</v>
      </c>
      <c r="C400" s="48">
        <f>Personal_Development!C401</f>
        <v>0</v>
      </c>
      <c r="D400" s="14" t="str">
        <f>Personal_Development!D401</f>
        <v>C13546</v>
      </c>
      <c r="E400" s="11" t="str">
        <f>Personal_Development!E401</f>
        <v>NOORDIANA BINTI ABDUL AZIZ</v>
      </c>
      <c r="F400" s="12" t="str">
        <f>Personal_Development!F401</f>
        <v>QUALITY ASSURANCE DEPARTMENT</v>
      </c>
      <c r="G400" s="12" t="str">
        <f>Personal_Development!G401</f>
        <v>QUALITY CONTROL SECTION (QCS)</v>
      </c>
      <c r="H400" s="40" t="str">
        <f>Personal_Development!H401</f>
        <v>QC CHECKER</v>
      </c>
      <c r="I400" s="41" t="str">
        <f>Personal_Development!I401</f>
        <v>C3 PROD</v>
      </c>
      <c r="J400" s="42" t="str">
        <f>Personal_Development!J401</f>
        <v xml:space="preserve">C3 </v>
      </c>
      <c r="K400" s="48"/>
      <c r="L400" s="48"/>
      <c r="M400" s="16"/>
    </row>
    <row r="401" spans="2:13" ht="24.95" customHeight="1">
      <c r="B401" s="48">
        <f>Personal_Development!B402</f>
        <v>0</v>
      </c>
      <c r="C401" s="48">
        <f>Personal_Development!C402</f>
        <v>0</v>
      </c>
      <c r="D401" s="14" t="str">
        <f>Personal_Development!D402</f>
        <v>C13549</v>
      </c>
      <c r="E401" s="11" t="str">
        <f>Personal_Development!E402</f>
        <v>NURAFIQAH BINTI ZAHARI</v>
      </c>
      <c r="F401" s="12" t="str">
        <f>Personal_Development!F402</f>
        <v>QUALITY ASSURANCE DEPARTMENT</v>
      </c>
      <c r="G401" s="12" t="str">
        <f>Personal_Development!G402</f>
        <v>QUALITY CONTROL SECTION (QCS)</v>
      </c>
      <c r="H401" s="40" t="str">
        <f>Personal_Development!H402</f>
        <v>QC CHECKER</v>
      </c>
      <c r="I401" s="41" t="str">
        <f>Personal_Development!I402</f>
        <v>C3 PROD</v>
      </c>
      <c r="J401" s="42" t="str">
        <f>Personal_Development!J402</f>
        <v xml:space="preserve">C3 </v>
      </c>
      <c r="K401" s="48"/>
      <c r="L401" s="48"/>
      <c r="M401" s="16"/>
    </row>
    <row r="402" spans="2:13" ht="24.95" customHeight="1">
      <c r="B402" s="48">
        <f>Personal_Development!B403</f>
        <v>0</v>
      </c>
      <c r="C402" s="48">
        <f>Personal_Development!C403</f>
        <v>0</v>
      </c>
      <c r="D402" s="14" t="str">
        <f>Personal_Development!D403</f>
        <v>C13553</v>
      </c>
      <c r="E402" s="11" t="str">
        <f>Personal_Development!E403</f>
        <v>MOHD SHAHRUL FAHMIE BIN SOHIZAR</v>
      </c>
      <c r="F402" s="12" t="str">
        <f>Personal_Development!F403</f>
        <v>PRODUCTION NO.1 DEPARTMENT</v>
      </c>
      <c r="G402" s="12" t="str">
        <f>Personal_Development!G403</f>
        <v>ASSEMBLY PRODUCTION SECTION (APS)</v>
      </c>
      <c r="H402" s="40" t="str">
        <f>Personal_Development!H403</f>
        <v>OPERATOR 2</v>
      </c>
      <c r="I402" s="41" t="str">
        <f>Personal_Development!I403</f>
        <v>C4 PROD</v>
      </c>
      <c r="J402" s="42" t="str">
        <f>Personal_Development!J403</f>
        <v xml:space="preserve">C4 </v>
      </c>
      <c r="K402" s="48"/>
      <c r="L402" s="48"/>
      <c r="M402" s="16"/>
    </row>
    <row r="403" spans="2:13" ht="24.95" customHeight="1">
      <c r="B403" s="48" t="str">
        <f>Personal_Development!B404</f>
        <v>R</v>
      </c>
      <c r="C403" s="48">
        <f>Personal_Development!C404</f>
        <v>0</v>
      </c>
      <c r="D403" s="14" t="str">
        <f>Personal_Development!D404</f>
        <v>C13562</v>
      </c>
      <c r="E403" s="11" t="str">
        <f>Personal_Development!E404</f>
        <v>ARIF ZAQWAN BIN AMZAH</v>
      </c>
      <c r="F403" s="12" t="str">
        <f>Personal_Development!F404</f>
        <v>QUALITY ASSURANCE DEPARTMENT</v>
      </c>
      <c r="G403" s="12" t="str">
        <f>Personal_Development!G404</f>
        <v>QUALITY ASSURANCE SECTION (QAS)</v>
      </c>
      <c r="H403" s="40" t="str">
        <f>Personal_Development!H404</f>
        <v>QA INSPECTOR</v>
      </c>
      <c r="I403" s="41" t="str">
        <f>Personal_Development!I404</f>
        <v>C3 PROD</v>
      </c>
      <c r="J403" s="42" t="str">
        <f>Personal_Development!J404</f>
        <v xml:space="preserve">C3 </v>
      </c>
      <c r="K403" s="48"/>
      <c r="L403" s="48"/>
      <c r="M403" s="16"/>
    </row>
    <row r="404" spans="2:13" ht="24.95" customHeight="1">
      <c r="B404" s="48" t="str">
        <f>Personal_Development!B405</f>
        <v>R</v>
      </c>
      <c r="C404" s="48">
        <f>Personal_Development!C405</f>
        <v>0</v>
      </c>
      <c r="D404" s="14" t="str">
        <f>Personal_Development!D405</f>
        <v>C13564</v>
      </c>
      <c r="E404" s="11" t="str">
        <f>Personal_Development!E405</f>
        <v>SITI FATIMAH BINTI MA'AROF</v>
      </c>
      <c r="F404" s="12" t="str">
        <f>Personal_Development!F405</f>
        <v>PRODUCTION NO.2 DEPARTMENT</v>
      </c>
      <c r="G404" s="12" t="str">
        <f>Personal_Development!G405</f>
        <v>MOLDING PRODUCTION SECTION (MPS)</v>
      </c>
      <c r="H404" s="40" t="str">
        <f>Personal_Development!H405</f>
        <v>OPERATOR 2</v>
      </c>
      <c r="I404" s="41" t="str">
        <f>Personal_Development!I405</f>
        <v>C4 PROD</v>
      </c>
      <c r="J404" s="42" t="str">
        <f>Personal_Development!J405</f>
        <v xml:space="preserve">C4 </v>
      </c>
      <c r="K404" s="48"/>
      <c r="L404" s="48"/>
      <c r="M404" s="16"/>
    </row>
    <row r="405" spans="2:13" ht="24.95" customHeight="1">
      <c r="B405" s="48" t="str">
        <f>Personal_Development!B406</f>
        <v>R</v>
      </c>
      <c r="C405" s="48">
        <f>Personal_Development!C406</f>
        <v>0</v>
      </c>
      <c r="D405" s="14" t="str">
        <f>Personal_Development!D406</f>
        <v>C13565</v>
      </c>
      <c r="E405" s="11" t="str">
        <f>Personal_Development!E406</f>
        <v>RUSNAH BINTI ZAINUDDIN</v>
      </c>
      <c r="F405" s="12" t="str">
        <f>Personal_Development!F406</f>
        <v>PRODUCTION NO.2 DEPARTMENT</v>
      </c>
      <c r="G405" s="12" t="str">
        <f>Personal_Development!G406</f>
        <v>MOLDING PRODUCTION SECTION (MPS)</v>
      </c>
      <c r="H405" s="40" t="str">
        <f>Personal_Development!H406</f>
        <v>OPERATOR 2</v>
      </c>
      <c r="I405" s="41" t="str">
        <f>Personal_Development!I406</f>
        <v>C4 PROD</v>
      </c>
      <c r="J405" s="42" t="str">
        <f>Personal_Development!J406</f>
        <v xml:space="preserve">C4 </v>
      </c>
      <c r="K405" s="48"/>
      <c r="L405" s="48"/>
      <c r="M405" s="16"/>
    </row>
    <row r="406" spans="2:13" ht="24.95" customHeight="1">
      <c r="B406" s="48" t="str">
        <f>Personal_Development!B407</f>
        <v>R</v>
      </c>
      <c r="C406" s="48">
        <f>Personal_Development!C407</f>
        <v>0</v>
      </c>
      <c r="D406" s="14" t="str">
        <f>Personal_Development!D407</f>
        <v>C13566</v>
      </c>
      <c r="E406" s="11" t="str">
        <f>Personal_Development!E407</f>
        <v>AHMAD IQBAL BIN ABD LATIF</v>
      </c>
      <c r="F406" s="12" t="str">
        <f>Personal_Development!F407</f>
        <v>PRODUCTION NO.2 DEPARTMENT</v>
      </c>
      <c r="G406" s="12" t="str">
        <f>Personal_Development!G407</f>
        <v>MOLDING PRODUCTION SECTION (MPS)</v>
      </c>
      <c r="H406" s="40" t="str">
        <f>Personal_Development!H407</f>
        <v>ASSISTANT LINE LEADER</v>
      </c>
      <c r="I406" s="41" t="str">
        <f>Personal_Development!I407</f>
        <v>C3 PROD</v>
      </c>
      <c r="J406" s="42" t="str">
        <f>Personal_Development!J407</f>
        <v xml:space="preserve">C3 </v>
      </c>
      <c r="K406" s="48"/>
      <c r="L406" s="48"/>
      <c r="M406" s="16"/>
    </row>
    <row r="407" spans="2:13" ht="24.95" customHeight="1">
      <c r="B407" s="48">
        <f>Personal_Development!B408</f>
        <v>0</v>
      </c>
      <c r="C407" s="48">
        <f>Personal_Development!C408</f>
        <v>0</v>
      </c>
      <c r="D407" s="14" t="str">
        <f>Personal_Development!D408</f>
        <v>C13573</v>
      </c>
      <c r="E407" s="11" t="str">
        <f>Personal_Development!E408</f>
        <v>DIWA KENCANA BIN MOHD YUSOFF</v>
      </c>
      <c r="F407" s="12" t="str">
        <f>Personal_Development!F408</f>
        <v>FACTORY OPERATIONS DEPARTMENT</v>
      </c>
      <c r="G407" s="12" t="str">
        <f>Personal_Development!G408</f>
        <v>INVENTORY &amp; SYSYTEM CONTROL SECTION (IVS)</v>
      </c>
      <c r="H407" s="40" t="str">
        <f>Personal_Development!H408</f>
        <v>SENIOR STOREHAND</v>
      </c>
      <c r="I407" s="41" t="str">
        <f>Personal_Development!I408</f>
        <v>C3 PROD</v>
      </c>
      <c r="J407" s="42" t="str">
        <f>Personal_Development!J408</f>
        <v xml:space="preserve">C3 </v>
      </c>
      <c r="K407" s="48"/>
      <c r="L407" s="48"/>
      <c r="M407" s="16"/>
    </row>
    <row r="408" spans="2:13" ht="24.95" customHeight="1">
      <c r="B408" s="48">
        <f>Personal_Development!B409</f>
        <v>0</v>
      </c>
      <c r="C408" s="48">
        <f>Personal_Development!C409</f>
        <v>0</v>
      </c>
      <c r="D408" s="14" t="str">
        <f>Personal_Development!D409</f>
        <v>C13576</v>
      </c>
      <c r="E408" s="11" t="str">
        <f>Personal_Development!E409</f>
        <v>MOHAMAD FITRI BIN MOHD ARIFF</v>
      </c>
      <c r="F408" s="12" t="str">
        <f>Personal_Development!F409</f>
        <v>PRODUCTION NO.1 DEPARTMENT</v>
      </c>
      <c r="G408" s="12" t="str">
        <f>Personal_Development!G409</f>
        <v>ASSEMBLY PRODUCTION SECTION (APS)</v>
      </c>
      <c r="H408" s="40" t="str">
        <f>Personal_Development!H409</f>
        <v>OPERATOR 2</v>
      </c>
      <c r="I408" s="41" t="str">
        <f>Personal_Development!I409</f>
        <v>C4 PROD</v>
      </c>
      <c r="J408" s="42" t="str">
        <f>Personal_Development!J409</f>
        <v xml:space="preserve">C4 </v>
      </c>
      <c r="K408" s="48"/>
      <c r="L408" s="48"/>
      <c r="M408" s="16"/>
    </row>
    <row r="409" spans="2:13" ht="24.95" customHeight="1">
      <c r="B409" s="48">
        <f>Personal_Development!B410</f>
        <v>0</v>
      </c>
      <c r="C409" s="48">
        <f>Personal_Development!C410</f>
        <v>0</v>
      </c>
      <c r="D409" s="14" t="str">
        <f>Personal_Development!D410</f>
        <v>C13580</v>
      </c>
      <c r="E409" s="11" t="str">
        <f>Personal_Development!E410</f>
        <v>MUHAMMAD NUR FAHMI BIN BADRUL HISHAM</v>
      </c>
      <c r="F409" s="12" t="str">
        <f>Personal_Development!F410</f>
        <v>PRODUCTION NO.2 DEPARTMENT</v>
      </c>
      <c r="G409" s="12" t="str">
        <f>Personal_Development!G410</f>
        <v>MOLDING PRODUCTION SECTION (MPS)</v>
      </c>
      <c r="H409" s="40" t="str">
        <f>Personal_Development!H410</f>
        <v>OPERATOR 2</v>
      </c>
      <c r="I409" s="41" t="str">
        <f>Personal_Development!I410</f>
        <v>C4 PROD</v>
      </c>
      <c r="J409" s="42" t="str">
        <f>Personal_Development!J410</f>
        <v xml:space="preserve">C4 </v>
      </c>
      <c r="K409" s="48"/>
      <c r="L409" s="48"/>
      <c r="M409" s="16"/>
    </row>
    <row r="410" spans="2:13" ht="24.95" customHeight="1">
      <c r="B410" s="48">
        <f>Personal_Development!B411</f>
        <v>0</v>
      </c>
      <c r="C410" s="48">
        <f>Personal_Development!C411</f>
        <v>0</v>
      </c>
      <c r="D410" s="14" t="str">
        <f>Personal_Development!D411</f>
        <v>C13583</v>
      </c>
      <c r="E410" s="11" t="str">
        <f>Personal_Development!E411</f>
        <v>MUHAMMAD ABSYAR NAJMIE BIN AZUWIL</v>
      </c>
      <c r="F410" s="12" t="str">
        <f>Personal_Development!F411</f>
        <v>PRODUCTION NO.1 DEPARTMENT</v>
      </c>
      <c r="G410" s="12" t="str">
        <f>Personal_Development!G411</f>
        <v>ASSEMBLY PRODUCTION SECTION (APS)</v>
      </c>
      <c r="H410" s="40" t="str">
        <f>Personal_Development!H411</f>
        <v>OPERATOR 2</v>
      </c>
      <c r="I410" s="41" t="str">
        <f>Personal_Development!I411</f>
        <v>C4 PROD</v>
      </c>
      <c r="J410" s="42" t="str">
        <f>Personal_Development!J411</f>
        <v xml:space="preserve">C4 </v>
      </c>
      <c r="K410" s="48"/>
      <c r="L410" s="48"/>
      <c r="M410" s="16"/>
    </row>
    <row r="411" spans="2:13" ht="24.95" customHeight="1">
      <c r="B411" s="48">
        <f>Personal_Development!B412</f>
        <v>0</v>
      </c>
      <c r="C411" s="48">
        <f>Personal_Development!C412</f>
        <v>0</v>
      </c>
      <c r="D411" s="14" t="str">
        <f>Personal_Development!D412</f>
        <v>C13591</v>
      </c>
      <c r="E411" s="11" t="str">
        <f>Personal_Development!E412</f>
        <v>NORDIANNA SHAFIKA BINTI MASARAJO</v>
      </c>
      <c r="F411" s="12" t="str">
        <f>Personal_Development!F412</f>
        <v>PRODUCTION NO.1 DEPARTMENT</v>
      </c>
      <c r="G411" s="12" t="str">
        <f>Personal_Development!G412</f>
        <v>ASSEMBLY PRODUCTION SECTION (APS)</v>
      </c>
      <c r="H411" s="40" t="str">
        <f>Personal_Development!H412</f>
        <v>OPERATOR 2</v>
      </c>
      <c r="I411" s="41" t="str">
        <f>Personal_Development!I412</f>
        <v>C4 PROD</v>
      </c>
      <c r="J411" s="42" t="str">
        <f>Personal_Development!J412</f>
        <v xml:space="preserve">C4 </v>
      </c>
      <c r="K411" s="48"/>
      <c r="L411" s="48"/>
      <c r="M411" s="16"/>
    </row>
    <row r="412" spans="2:13" ht="24.95" customHeight="1">
      <c r="B412" s="48" t="str">
        <f>Personal_Development!B413</f>
        <v>R</v>
      </c>
      <c r="C412" s="48">
        <f>Personal_Development!C413</f>
        <v>0</v>
      </c>
      <c r="D412" s="14" t="str">
        <f>Personal_Development!D413</f>
        <v>C13592</v>
      </c>
      <c r="E412" s="11" t="str">
        <f>Personal_Development!E413</f>
        <v>ANITA BINTI FARUK PANIRCHELVAM</v>
      </c>
      <c r="F412" s="12" t="str">
        <f>Personal_Development!F413</f>
        <v>PRODUCTION NO.1 DEPARTMENT</v>
      </c>
      <c r="G412" s="12" t="str">
        <f>Personal_Development!G413</f>
        <v>ASSEMBLY PRODUCTION SECTION (APS)</v>
      </c>
      <c r="H412" s="40" t="str">
        <f>Personal_Development!H413</f>
        <v>OPERATOR 2</v>
      </c>
      <c r="I412" s="41" t="str">
        <f>Personal_Development!I413</f>
        <v>C4 PROD</v>
      </c>
      <c r="J412" s="42" t="str">
        <f>Personal_Development!J413</f>
        <v xml:space="preserve">C4 </v>
      </c>
      <c r="K412" s="48"/>
      <c r="L412" s="48"/>
      <c r="M412" s="16"/>
    </row>
    <row r="413" spans="2:13" ht="24.95" customHeight="1">
      <c r="B413" s="48">
        <f>Personal_Development!B414</f>
        <v>0</v>
      </c>
      <c r="C413" s="48">
        <f>Personal_Development!C414</f>
        <v>0</v>
      </c>
      <c r="D413" s="14" t="str">
        <f>Personal_Development!D414</f>
        <v>C13593</v>
      </c>
      <c r="E413" s="11" t="str">
        <f>Personal_Development!E414</f>
        <v>MAZUIN BINTI HAMZAH</v>
      </c>
      <c r="F413" s="12" t="str">
        <f>Personal_Development!F414</f>
        <v>PRODUCTION NO.1 DEPARTMENT</v>
      </c>
      <c r="G413" s="12" t="str">
        <f>Personal_Development!G414</f>
        <v>ASSEMBLY PRODUCTION SECTION (APS)</v>
      </c>
      <c r="H413" s="40" t="str">
        <f>Personal_Development!H414</f>
        <v>OPERATOR 2</v>
      </c>
      <c r="I413" s="41" t="str">
        <f>Personal_Development!I414</f>
        <v>C4 PROD</v>
      </c>
      <c r="J413" s="42" t="str">
        <f>Personal_Development!J414</f>
        <v xml:space="preserve">C4 </v>
      </c>
      <c r="K413" s="48"/>
      <c r="L413" s="48"/>
      <c r="M413" s="16"/>
    </row>
    <row r="414" spans="2:13" ht="24.95" customHeight="1">
      <c r="B414" s="48" t="str">
        <f>Personal_Development!B415</f>
        <v>R</v>
      </c>
      <c r="C414" s="48">
        <f>Personal_Development!C415</f>
        <v>0</v>
      </c>
      <c r="D414" s="14" t="str">
        <f>Personal_Development!D415</f>
        <v>C13594</v>
      </c>
      <c r="E414" s="11" t="str">
        <f>Personal_Development!E415</f>
        <v>MUHAMAD DJAZLAN BIN NOR HAKIM</v>
      </c>
      <c r="F414" s="12" t="str">
        <f>Personal_Development!F415</f>
        <v>QUALITY ASSURANCE DEPARTMENT</v>
      </c>
      <c r="G414" s="12" t="str">
        <f>Personal_Development!G415</f>
        <v>QUALITY ASSURANCE SECTION (QAS)</v>
      </c>
      <c r="H414" s="40" t="str">
        <f>Personal_Development!H415</f>
        <v>SENIOR QA INSPECTOR</v>
      </c>
      <c r="I414" s="41" t="str">
        <f>Personal_Development!I415</f>
        <v>C2 PROD</v>
      </c>
      <c r="J414" s="42" t="str">
        <f>Personal_Development!J415</f>
        <v xml:space="preserve">C2 </v>
      </c>
      <c r="K414" s="48"/>
      <c r="L414" s="48"/>
      <c r="M414" s="16"/>
    </row>
    <row r="415" spans="2:13" ht="24.95" customHeight="1">
      <c r="B415" s="48">
        <f>Personal_Development!B416</f>
        <v>0</v>
      </c>
      <c r="C415" s="48">
        <f>Personal_Development!C416</f>
        <v>0</v>
      </c>
      <c r="D415" s="14" t="str">
        <f>Personal_Development!D416</f>
        <v>C13596</v>
      </c>
      <c r="E415" s="11" t="str">
        <f>Personal_Development!E416</f>
        <v>MUHAMMAD AMIR BIN IBRAHIM</v>
      </c>
      <c r="F415" s="12" t="str">
        <f>Personal_Development!F416</f>
        <v>PRODUCTION NO.1 DEPARTMENT</v>
      </c>
      <c r="G415" s="12" t="str">
        <f>Personal_Development!G416</f>
        <v>ASSEMBLY PRODUCTION SECTION (APS)</v>
      </c>
      <c r="H415" s="40" t="str">
        <f>Personal_Development!H416</f>
        <v>OPERATOR 2</v>
      </c>
      <c r="I415" s="41" t="str">
        <f>Personal_Development!I416</f>
        <v>C4 PROD</v>
      </c>
      <c r="J415" s="42" t="str">
        <f>Personal_Development!J416</f>
        <v xml:space="preserve">C4 </v>
      </c>
      <c r="K415" s="48"/>
      <c r="L415" s="48"/>
      <c r="M415" s="16"/>
    </row>
    <row r="416" spans="2:13" ht="24.95" customHeight="1">
      <c r="B416" s="48" t="str">
        <f>Personal_Development!B417</f>
        <v>R</v>
      </c>
      <c r="C416" s="48">
        <f>Personal_Development!C417</f>
        <v>0</v>
      </c>
      <c r="D416" s="14" t="str">
        <f>Personal_Development!D417</f>
        <v>C13597</v>
      </c>
      <c r="E416" s="11" t="str">
        <f>Personal_Development!E417</f>
        <v>NOORSUZIEWANA BINTI ABD LAJIS</v>
      </c>
      <c r="F416" s="12" t="str">
        <f>Personal_Development!F417</f>
        <v>PRODUCTION NO.2 DEPARTMENT</v>
      </c>
      <c r="G416" s="12" t="str">
        <f>Personal_Development!G417</f>
        <v>MOLDING PRODUCTION SECTION (MPS)</v>
      </c>
      <c r="H416" s="40" t="str">
        <f>Personal_Development!H417</f>
        <v>OPERATOR 2</v>
      </c>
      <c r="I416" s="41" t="str">
        <f>Personal_Development!I417</f>
        <v>C4 PROD</v>
      </c>
      <c r="J416" s="42" t="str">
        <f>Personal_Development!J417</f>
        <v xml:space="preserve">C4 </v>
      </c>
      <c r="K416" s="48"/>
      <c r="L416" s="48"/>
      <c r="M416" s="16"/>
    </row>
    <row r="417" spans="2:13" ht="24.95" customHeight="1">
      <c r="B417" s="48" t="str">
        <f>Personal_Development!B418</f>
        <v>R</v>
      </c>
      <c r="C417" s="48">
        <f>Personal_Development!C418</f>
        <v>0</v>
      </c>
      <c r="D417" s="14" t="str">
        <f>Personal_Development!D418</f>
        <v>C13599</v>
      </c>
      <c r="E417" s="11" t="str">
        <f>Personal_Development!E418</f>
        <v>NORHANALIZA BINTI MOHD SIDEK</v>
      </c>
      <c r="F417" s="12" t="str">
        <f>Personal_Development!F418</f>
        <v>PRESIDENTIAL MANAGEMENT DEPARTMENT</v>
      </c>
      <c r="G417" s="12" t="str">
        <f>Personal_Development!G418</f>
        <v>HUMAN RESOURCE PLANNING SECTION (HPS)</v>
      </c>
      <c r="H417" s="40" t="str">
        <f>Personal_Development!H418</f>
        <v>ASSISTANT</v>
      </c>
      <c r="I417" s="41" t="str">
        <f>Personal_Development!I418</f>
        <v>C1 OFFICE</v>
      </c>
      <c r="J417" s="42" t="str">
        <f>Personal_Development!J418</f>
        <v xml:space="preserve">C1 </v>
      </c>
      <c r="K417" s="48"/>
      <c r="L417" s="48"/>
      <c r="M417" s="16"/>
    </row>
    <row r="418" spans="2:13" ht="24.95" customHeight="1">
      <c r="B418" s="48" t="str">
        <f>Personal_Development!B419</f>
        <v>R</v>
      </c>
      <c r="C418" s="48">
        <f>Personal_Development!C419</f>
        <v>0</v>
      </c>
      <c r="D418" s="14" t="str">
        <f>Personal_Development!D419</f>
        <v>C13603</v>
      </c>
      <c r="E418" s="11" t="str">
        <f>Personal_Development!E419</f>
        <v>NUR FILZAH BINTI AHMAD</v>
      </c>
      <c r="F418" s="12" t="str">
        <f>Personal_Development!F419</f>
        <v>PRODUCTION NO.1 DEPARTMENT</v>
      </c>
      <c r="G418" s="12" t="str">
        <f>Personal_Development!G419</f>
        <v>ASSEMBLY PRODUCTION SECTION (APS)</v>
      </c>
      <c r="H418" s="40" t="str">
        <f>Personal_Development!H419</f>
        <v>OPERATOR 2</v>
      </c>
      <c r="I418" s="41" t="str">
        <f>Personal_Development!I419</f>
        <v>C4 PROD</v>
      </c>
      <c r="J418" s="42" t="str">
        <f>Personal_Development!J419</f>
        <v xml:space="preserve">C4 </v>
      </c>
      <c r="K418" s="48"/>
      <c r="L418" s="48"/>
      <c r="M418" s="16"/>
    </row>
    <row r="419" spans="2:13" ht="24.95" customHeight="1">
      <c r="B419" s="48" t="str">
        <f>Personal_Development!B420</f>
        <v>R</v>
      </c>
      <c r="C419" s="48">
        <f>Personal_Development!C420</f>
        <v>0</v>
      </c>
      <c r="D419" s="14" t="str">
        <f>Personal_Development!D420</f>
        <v>C13604</v>
      </c>
      <c r="E419" s="11" t="str">
        <f>Personal_Development!E420</f>
        <v>AZLINA BINTI RAMLAN</v>
      </c>
      <c r="F419" s="12" t="str">
        <f>Personal_Development!F420</f>
        <v>PRODUCTION NO.2 DEPARTMENT</v>
      </c>
      <c r="G419" s="12" t="str">
        <f>Personal_Development!G420</f>
        <v>MOLDING PRODUCTION SECTION (MPS)</v>
      </c>
      <c r="H419" s="40" t="str">
        <f>Personal_Development!H420</f>
        <v>OPERATOR 2</v>
      </c>
      <c r="I419" s="41" t="str">
        <f>Personal_Development!I420</f>
        <v>C4 PROD</v>
      </c>
      <c r="J419" s="42" t="str">
        <f>Personal_Development!J420</f>
        <v xml:space="preserve">C4 </v>
      </c>
      <c r="K419" s="48"/>
      <c r="L419" s="48"/>
      <c r="M419" s="16"/>
    </row>
    <row r="420" spans="2:13" ht="24.95" customHeight="1">
      <c r="B420" s="48" t="str">
        <f>Personal_Development!B421</f>
        <v>R</v>
      </c>
      <c r="C420" s="48">
        <f>Personal_Development!C421</f>
        <v>0</v>
      </c>
      <c r="D420" s="14" t="str">
        <f>Personal_Development!D421</f>
        <v>C13605</v>
      </c>
      <c r="E420" s="11" t="str">
        <f>Personal_Development!E421</f>
        <v>NORHAFAWATI BINTI MOHD RAZI</v>
      </c>
      <c r="F420" s="12" t="str">
        <f>Personal_Development!F421</f>
        <v>PRODUCTION NO.2 DEPARTMENT</v>
      </c>
      <c r="G420" s="12" t="str">
        <f>Personal_Development!G421</f>
        <v>MOLDING PRODUCTION SECTION (MPS)</v>
      </c>
      <c r="H420" s="40" t="str">
        <f>Personal_Development!H421</f>
        <v>OPERATOR 2</v>
      </c>
      <c r="I420" s="41" t="str">
        <f>Personal_Development!I421</f>
        <v>C4 PROD</v>
      </c>
      <c r="J420" s="42" t="str">
        <f>Personal_Development!J421</f>
        <v xml:space="preserve">C4 </v>
      </c>
      <c r="K420" s="48"/>
      <c r="L420" s="48"/>
      <c r="M420" s="16"/>
    </row>
    <row r="421" spans="2:13" ht="24.95" customHeight="1">
      <c r="B421" s="48" t="str">
        <f>Personal_Development!B422</f>
        <v>R</v>
      </c>
      <c r="C421" s="48">
        <f>Personal_Development!C422</f>
        <v>0</v>
      </c>
      <c r="D421" s="14" t="str">
        <f>Personal_Development!D422</f>
        <v>C13608</v>
      </c>
      <c r="E421" s="11" t="str">
        <f>Personal_Development!E422</f>
        <v>MOHAMED NOORFARIHAN BIN MOHAMED ZAIN</v>
      </c>
      <c r="F421" s="12" t="str">
        <f>Personal_Development!F422</f>
        <v>PRODUCTION NO.2 DEPARTMENT</v>
      </c>
      <c r="G421" s="12" t="str">
        <f>Personal_Development!G422</f>
        <v>MOLDING PRODUCTION SECTION (MPS)</v>
      </c>
      <c r="H421" s="40" t="str">
        <f>Personal_Development!H422</f>
        <v>OPERATOR 2</v>
      </c>
      <c r="I421" s="41" t="str">
        <f>Personal_Development!I422</f>
        <v>C4 PROD</v>
      </c>
      <c r="J421" s="42" t="str">
        <f>Personal_Development!J422</f>
        <v xml:space="preserve">C4 </v>
      </c>
      <c r="K421" s="48"/>
      <c r="L421" s="48"/>
      <c r="M421" s="16"/>
    </row>
    <row r="422" spans="2:13" ht="24.95" customHeight="1">
      <c r="B422" s="48">
        <f>Personal_Development!B423</f>
        <v>0</v>
      </c>
      <c r="C422" s="48">
        <f>Personal_Development!C423</f>
        <v>0</v>
      </c>
      <c r="D422" s="14" t="str">
        <f>Personal_Development!D423</f>
        <v>C13610</v>
      </c>
      <c r="E422" s="11" t="str">
        <f>Personal_Development!E423</f>
        <v>NUR NAZLIE SHAH BIN NAZRAN</v>
      </c>
      <c r="F422" s="12" t="str">
        <f>Personal_Development!F423</f>
        <v>PRODUCTION NO.2 DEPARTMENT</v>
      </c>
      <c r="G422" s="12" t="str">
        <f>Personal_Development!G423</f>
        <v>MOLDING PRODUCTION SECTION (MPS)</v>
      </c>
      <c r="H422" s="40" t="str">
        <f>Personal_Development!H423</f>
        <v>ASST. LINE LEADER</v>
      </c>
      <c r="I422" s="41" t="str">
        <f>Personal_Development!I423</f>
        <v>C3 PROD</v>
      </c>
      <c r="J422" s="42" t="str">
        <f>Personal_Development!J423</f>
        <v xml:space="preserve">C3 </v>
      </c>
      <c r="K422" s="48"/>
      <c r="L422" s="48"/>
      <c r="M422" s="16"/>
    </row>
    <row r="423" spans="2:13" ht="24.95" customHeight="1">
      <c r="B423" s="48">
        <f>Personal_Development!B424</f>
        <v>0</v>
      </c>
      <c r="C423" s="48">
        <f>Personal_Development!C424</f>
        <v>0</v>
      </c>
      <c r="D423" s="14" t="str">
        <f>Personal_Development!D424</f>
        <v>C13612</v>
      </c>
      <c r="E423" s="11" t="str">
        <f>Personal_Development!E424</f>
        <v>MUHAMMAD ADIB BIN RASHIDI</v>
      </c>
      <c r="F423" s="12" t="str">
        <f>Personal_Development!F424</f>
        <v>PRODUCTION NO.2 DEPARTMENT</v>
      </c>
      <c r="G423" s="12" t="str">
        <f>Personal_Development!G424</f>
        <v>MOLDING PRODUCTION SECTION (MPS)</v>
      </c>
      <c r="H423" s="40" t="str">
        <f>Personal_Development!H424</f>
        <v>ASST. LINE LEADER</v>
      </c>
      <c r="I423" s="41" t="str">
        <f>Personal_Development!I424</f>
        <v>C3 PROD</v>
      </c>
      <c r="J423" s="42" t="str">
        <f>Personal_Development!J424</f>
        <v xml:space="preserve">C3 </v>
      </c>
      <c r="K423" s="48"/>
      <c r="L423" s="48"/>
      <c r="M423" s="16"/>
    </row>
    <row r="424" spans="2:13" ht="24.95" customHeight="1">
      <c r="B424" s="48">
        <f>Personal_Development!B425</f>
        <v>0</v>
      </c>
      <c r="C424" s="48">
        <f>Personal_Development!C425</f>
        <v>0</v>
      </c>
      <c r="D424" s="14" t="str">
        <f>Personal_Development!D425</f>
        <v>C13614</v>
      </c>
      <c r="E424" s="11" t="str">
        <f>Personal_Development!E425</f>
        <v>AIZATUL AKMA BINTI MOHD ZULKIFLY</v>
      </c>
      <c r="F424" s="12" t="str">
        <f>Personal_Development!F425</f>
        <v>PRODUCTION NO.2 DEPARTMENT</v>
      </c>
      <c r="G424" s="12" t="str">
        <f>Personal_Development!G425</f>
        <v>MOLDING PRODUCTION SECTION (MPS)</v>
      </c>
      <c r="H424" s="40" t="str">
        <f>Personal_Development!H425</f>
        <v>OPERATOR 2</v>
      </c>
      <c r="I424" s="41" t="str">
        <f>Personal_Development!I425</f>
        <v>C4 PROD</v>
      </c>
      <c r="J424" s="42" t="str">
        <f>Personal_Development!J425</f>
        <v xml:space="preserve">C4 </v>
      </c>
      <c r="K424" s="48"/>
      <c r="L424" s="48"/>
      <c r="M424" s="16"/>
    </row>
    <row r="425" spans="2:13" ht="24.95" customHeight="1">
      <c r="B425" s="48">
        <f>Personal_Development!B426</f>
        <v>0</v>
      </c>
      <c r="C425" s="48">
        <f>Personal_Development!C426</f>
        <v>0</v>
      </c>
      <c r="D425" s="14" t="str">
        <f>Personal_Development!D426</f>
        <v>C13616</v>
      </c>
      <c r="E425" s="11" t="str">
        <f>Personal_Development!E426</f>
        <v>NORAMALINA BINTI MD MALIN DEWA</v>
      </c>
      <c r="F425" s="12" t="str">
        <f>Personal_Development!F426</f>
        <v>PRODUCTION NO.1 DEPARTMENT</v>
      </c>
      <c r="G425" s="12" t="str">
        <f>Personal_Development!G426</f>
        <v>ASSEMBLY PRODUCTION SECTION (APS)</v>
      </c>
      <c r="H425" s="40" t="str">
        <f>Personal_Development!H426</f>
        <v>OPERATOR 2</v>
      </c>
      <c r="I425" s="41" t="str">
        <f>Personal_Development!I426</f>
        <v>C4 PROD</v>
      </c>
      <c r="J425" s="42" t="str">
        <f>Personal_Development!J426</f>
        <v xml:space="preserve">C4 </v>
      </c>
      <c r="K425" s="48"/>
      <c r="L425" s="48"/>
      <c r="M425" s="16"/>
    </row>
    <row r="426" spans="2:13" ht="24.95" customHeight="1">
      <c r="B426" s="48">
        <f>Personal_Development!B427</f>
        <v>0</v>
      </c>
      <c r="C426" s="48">
        <f>Personal_Development!C427</f>
        <v>0</v>
      </c>
      <c r="D426" s="14" t="str">
        <f>Personal_Development!D427</f>
        <v>C13617</v>
      </c>
      <c r="E426" s="11" t="str">
        <f>Personal_Development!E427</f>
        <v>PARVIN KAUR A/P RANJIT SINGH</v>
      </c>
      <c r="F426" s="12" t="str">
        <f>Personal_Development!F427</f>
        <v>PRODUCTION NO.1 DEPARTMENT</v>
      </c>
      <c r="G426" s="12" t="str">
        <f>Personal_Development!G427</f>
        <v>ASSEMBLY PRODUCTION SECTION (APS)</v>
      </c>
      <c r="H426" s="40" t="str">
        <f>Personal_Development!H427</f>
        <v>OPERATOR 2</v>
      </c>
      <c r="I426" s="41" t="str">
        <f>Personal_Development!I427</f>
        <v>C4 PROD</v>
      </c>
      <c r="J426" s="42" t="str">
        <f>Personal_Development!J427</f>
        <v xml:space="preserve">C4 </v>
      </c>
      <c r="K426" s="48"/>
      <c r="L426" s="48"/>
      <c r="M426" s="16"/>
    </row>
    <row r="427" spans="2:13" ht="24.95" customHeight="1">
      <c r="B427" s="48">
        <f>Personal_Development!B428</f>
        <v>0</v>
      </c>
      <c r="C427" s="48">
        <f>Personal_Development!C428</f>
        <v>0</v>
      </c>
      <c r="D427" s="14" t="str">
        <f>Personal_Development!D428</f>
        <v>C13619</v>
      </c>
      <c r="E427" s="11" t="str">
        <f>Personal_Development!E428</f>
        <v>MUHAMMAD AZRAF BIN ABU BAKAR</v>
      </c>
      <c r="F427" s="12" t="str">
        <f>Personal_Development!F428</f>
        <v>PRODUCTION NO.1 DEPARTMENT</v>
      </c>
      <c r="G427" s="12" t="str">
        <f>Personal_Development!G428</f>
        <v>ASSEMBLY PRODUCTION SECTION (APS)</v>
      </c>
      <c r="H427" s="40" t="str">
        <f>Personal_Development!H428</f>
        <v>OPERATOR 2</v>
      </c>
      <c r="I427" s="41" t="str">
        <f>Personal_Development!I428</f>
        <v>C4 PROD</v>
      </c>
      <c r="J427" s="42" t="str">
        <f>Personal_Development!J428</f>
        <v xml:space="preserve">C4 </v>
      </c>
      <c r="K427" s="48"/>
      <c r="L427" s="48"/>
      <c r="M427" s="16"/>
    </row>
    <row r="428" spans="2:13" ht="24.95" customHeight="1">
      <c r="B428" s="48">
        <f>Personal_Development!B429</f>
        <v>0</v>
      </c>
      <c r="C428" s="48">
        <f>Personal_Development!C429</f>
        <v>0</v>
      </c>
      <c r="D428" s="14" t="str">
        <f>Personal_Development!D429</f>
        <v>C13620</v>
      </c>
      <c r="E428" s="11" t="str">
        <f>Personal_Development!E429</f>
        <v>FATIN I'DURRAH BINTI BAHARUDDIN</v>
      </c>
      <c r="F428" s="12" t="str">
        <f>Personal_Development!F429</f>
        <v>PRODUCTION NO.1 DEPARTMENT</v>
      </c>
      <c r="G428" s="12" t="str">
        <f>Personal_Development!G429</f>
        <v>ASSEMBLY PRODUCTION SECTION (APS)</v>
      </c>
      <c r="H428" s="40" t="str">
        <f>Personal_Development!H429</f>
        <v>OPERATOR 2</v>
      </c>
      <c r="I428" s="41" t="str">
        <f>Personal_Development!I429</f>
        <v>C4 PROD</v>
      </c>
      <c r="J428" s="42" t="str">
        <f>Personal_Development!J429</f>
        <v xml:space="preserve">C4 </v>
      </c>
      <c r="K428" s="48"/>
      <c r="L428" s="48"/>
      <c r="M428" s="16"/>
    </row>
    <row r="429" spans="2:13" ht="24.95" customHeight="1">
      <c r="B429" s="48">
        <f>Personal_Development!B430</f>
        <v>0</v>
      </c>
      <c r="C429" s="48">
        <f>Personal_Development!C430</f>
        <v>0</v>
      </c>
      <c r="D429" s="14" t="str">
        <f>Personal_Development!D430</f>
        <v>C13622</v>
      </c>
      <c r="E429" s="11" t="str">
        <f>Personal_Development!E430</f>
        <v>WAN NOOR AZURA BINTI WAN MD NOOR</v>
      </c>
      <c r="F429" s="12" t="str">
        <f>Personal_Development!F430</f>
        <v>PRODUCTION NO.1 DEPARTMENT</v>
      </c>
      <c r="G429" s="12" t="str">
        <f>Personal_Development!G430</f>
        <v>ASSEMBLY PRODUCTION SECTION (APS)</v>
      </c>
      <c r="H429" s="40" t="str">
        <f>Personal_Development!H430</f>
        <v>OPERATOR 2</v>
      </c>
      <c r="I429" s="41" t="str">
        <f>Personal_Development!I430</f>
        <v>C4 PROD</v>
      </c>
      <c r="J429" s="42" t="str">
        <f>Personal_Development!J430</f>
        <v xml:space="preserve">C4 </v>
      </c>
      <c r="K429" s="48"/>
      <c r="L429" s="48"/>
      <c r="M429" s="16"/>
    </row>
    <row r="430" spans="2:13" ht="24.95" customHeight="1">
      <c r="B430" s="48">
        <f>Personal_Development!B431</f>
        <v>0</v>
      </c>
      <c r="C430" s="48">
        <f>Personal_Development!C431</f>
        <v>0</v>
      </c>
      <c r="D430" s="14" t="str">
        <f>Personal_Development!D431</f>
        <v>C13626</v>
      </c>
      <c r="E430" s="11" t="str">
        <f>Personal_Development!E431</f>
        <v>NOOR HIDAYU BINTI MOHAMAD AZMI</v>
      </c>
      <c r="F430" s="12" t="str">
        <f>Personal_Development!F431</f>
        <v>PRODUCTION NO.1 DEPARTMENT</v>
      </c>
      <c r="G430" s="12" t="str">
        <f>Personal_Development!G431</f>
        <v>ASSEMBLY PRODUCTION SECTION (APS)</v>
      </c>
      <c r="H430" s="40" t="str">
        <f>Personal_Development!H431</f>
        <v>OPERATOR 2</v>
      </c>
      <c r="I430" s="41" t="str">
        <f>Personal_Development!I431</f>
        <v>C4 PROD</v>
      </c>
      <c r="J430" s="42" t="str">
        <f>Personal_Development!J431</f>
        <v xml:space="preserve">C4 </v>
      </c>
      <c r="K430" s="48"/>
      <c r="L430" s="48"/>
      <c r="M430" s="16"/>
    </row>
    <row r="431" spans="2:13" ht="24.95" customHeight="1">
      <c r="B431" s="48">
        <f>Personal_Development!B432</f>
        <v>0</v>
      </c>
      <c r="C431" s="48">
        <f>Personal_Development!C432</f>
        <v>0</v>
      </c>
      <c r="D431" s="14" t="str">
        <f>Personal_Development!D432</f>
        <v>C13627</v>
      </c>
      <c r="E431" s="11" t="str">
        <f>Personal_Development!E432</f>
        <v>NOR NATRAH BINTI RAZIMAN</v>
      </c>
      <c r="F431" s="12" t="str">
        <f>Personal_Development!F432</f>
        <v>PRODUCTION NO.1 DEPARTMENT</v>
      </c>
      <c r="G431" s="12" t="str">
        <f>Personal_Development!G432</f>
        <v>ASSEMBLY PRODUCTION SECTION (APS)</v>
      </c>
      <c r="H431" s="40" t="str">
        <f>Personal_Development!H432</f>
        <v>OPERATOR 2</v>
      </c>
      <c r="I431" s="41" t="str">
        <f>Personal_Development!I432</f>
        <v>C4 PROD</v>
      </c>
      <c r="J431" s="42" t="str">
        <f>Personal_Development!J432</f>
        <v xml:space="preserve">C4 </v>
      </c>
      <c r="K431" s="48"/>
      <c r="L431" s="48"/>
      <c r="M431" s="16"/>
    </row>
    <row r="432" spans="2:13" ht="24.95" customHeight="1">
      <c r="B432" s="48">
        <f>Personal_Development!B433</f>
        <v>0</v>
      </c>
      <c r="C432" s="48">
        <f>Personal_Development!C433</f>
        <v>0</v>
      </c>
      <c r="D432" s="14" t="str">
        <f>Personal_Development!D433</f>
        <v>C13629</v>
      </c>
      <c r="E432" s="11" t="str">
        <f>Personal_Development!E433</f>
        <v>NOR ATIKAH BINTI MAZLAN</v>
      </c>
      <c r="F432" s="12" t="str">
        <f>Personal_Development!F433</f>
        <v>PRODUCTION NO.2 DEPARTMENT</v>
      </c>
      <c r="G432" s="12" t="str">
        <f>Personal_Development!G433</f>
        <v>MOLDING PRODUCTION SECTION (MPS)</v>
      </c>
      <c r="H432" s="40" t="str">
        <f>Personal_Development!H433</f>
        <v>OPERATOR 2</v>
      </c>
      <c r="I432" s="41" t="str">
        <f>Personal_Development!I433</f>
        <v>C4 PROD</v>
      </c>
      <c r="J432" s="42" t="str">
        <f>Personal_Development!J433</f>
        <v xml:space="preserve">C4 </v>
      </c>
      <c r="K432" s="48">
        <v>1</v>
      </c>
      <c r="L432" s="48"/>
      <c r="M432" s="16"/>
    </row>
    <row r="433" spans="2:13" ht="24.95" customHeight="1">
      <c r="B433" s="48">
        <f>Personal_Development!B434</f>
        <v>0</v>
      </c>
      <c r="C433" s="48">
        <f>Personal_Development!C434</f>
        <v>0</v>
      </c>
      <c r="D433" s="14" t="str">
        <f>Personal_Development!D434</f>
        <v>C13630</v>
      </c>
      <c r="E433" s="11" t="str">
        <f>Personal_Development!E434</f>
        <v>NURAZMI BIN ZAKARIA</v>
      </c>
      <c r="F433" s="12" t="str">
        <f>Personal_Development!F434</f>
        <v>PRODUCTION NO.1 DEPARTMENT</v>
      </c>
      <c r="G433" s="12" t="str">
        <f>Personal_Development!G434</f>
        <v>ASSEMBLY PRODUCTION SECTION (APS)</v>
      </c>
      <c r="H433" s="40" t="str">
        <f>Personal_Development!H434</f>
        <v>OPERATOR 2</v>
      </c>
      <c r="I433" s="41" t="str">
        <f>Personal_Development!I434</f>
        <v>C4 PROD</v>
      </c>
      <c r="J433" s="42" t="str">
        <f>Personal_Development!J434</f>
        <v xml:space="preserve">C4 </v>
      </c>
      <c r="K433" s="48"/>
      <c r="L433" s="48"/>
      <c r="M433" s="16"/>
    </row>
    <row r="434" spans="2:13" ht="24.95" customHeight="1">
      <c r="B434" s="48" t="str">
        <f>Personal_Development!B435</f>
        <v>R</v>
      </c>
      <c r="C434" s="48">
        <f>Personal_Development!C435</f>
        <v>0</v>
      </c>
      <c r="D434" s="14" t="str">
        <f>Personal_Development!D435</f>
        <v>C13631</v>
      </c>
      <c r="E434" s="11" t="str">
        <f>Personal_Development!E435</f>
        <v>MOHAMAD HAZIM BIN MAHADZIR</v>
      </c>
      <c r="F434" s="12" t="str">
        <f>Personal_Development!F435</f>
        <v>PRODUCTION NO.1 DEPARTMENT</v>
      </c>
      <c r="G434" s="12" t="str">
        <f>Personal_Development!G435</f>
        <v>ASSEMBLY PRODUCTION SECTION (APS)</v>
      </c>
      <c r="H434" s="40" t="str">
        <f>Personal_Development!H435</f>
        <v>OPERATOR 2</v>
      </c>
      <c r="I434" s="41" t="str">
        <f>Personal_Development!I435</f>
        <v>C4 PROD</v>
      </c>
      <c r="J434" s="42" t="str">
        <f>Personal_Development!J435</f>
        <v xml:space="preserve">C4 </v>
      </c>
      <c r="K434" s="48"/>
      <c r="L434" s="48"/>
      <c r="M434" s="16"/>
    </row>
    <row r="435" spans="2:13" ht="24.95" customHeight="1">
      <c r="B435" s="48">
        <f>Personal_Development!B436</f>
        <v>0</v>
      </c>
      <c r="C435" s="48">
        <f>Personal_Development!C436</f>
        <v>0</v>
      </c>
      <c r="D435" s="14" t="str">
        <f>Personal_Development!D436</f>
        <v>C13632</v>
      </c>
      <c r="E435" s="11" t="str">
        <f>Personal_Development!E436</f>
        <v>AZREEN IZZATY BINTI MOHD ARIFFIN</v>
      </c>
      <c r="F435" s="12" t="str">
        <f>Personal_Development!F436</f>
        <v>FACTORY OPERATIONS DEPARTMENT</v>
      </c>
      <c r="G435" s="12" t="str">
        <f>Personal_Development!G436</f>
        <v>FINANCE &amp; ACCOUNTING SECTION (FAS)</v>
      </c>
      <c r="H435" s="40" t="str">
        <f>Personal_Development!H436</f>
        <v>ASSISTANT</v>
      </c>
      <c r="I435" s="41" t="str">
        <f>Personal_Development!I436</f>
        <v>C1 OFFICE</v>
      </c>
      <c r="J435" s="42" t="str">
        <f>Personal_Development!J436</f>
        <v xml:space="preserve">C1 </v>
      </c>
      <c r="K435" s="48"/>
      <c r="L435" s="48"/>
      <c r="M435" s="16"/>
    </row>
    <row r="436" spans="2:13" ht="24.95" customHeight="1">
      <c r="B436" s="48">
        <f>Personal_Development!B437</f>
        <v>0</v>
      </c>
      <c r="C436" s="48">
        <f>Personal_Development!C437</f>
        <v>0</v>
      </c>
      <c r="D436" s="14" t="str">
        <f>Personal_Development!D437</f>
        <v>C13633</v>
      </c>
      <c r="E436" s="11" t="str">
        <f>Personal_Development!E437</f>
        <v>MUHAMAD FAZRIL AZRI BIN BORHAN</v>
      </c>
      <c r="F436" s="12" t="str">
        <f>Personal_Development!F437</f>
        <v>FACTORY OPERATIONS DEPARTMENT</v>
      </c>
      <c r="G436" s="12" t="str">
        <f>Personal_Development!G437</f>
        <v>FINANCE &amp; ACCOUNTING SECTION (FAS)</v>
      </c>
      <c r="H436" s="40" t="str">
        <f>Personal_Development!H437</f>
        <v>ASSISTANT</v>
      </c>
      <c r="I436" s="41" t="str">
        <f>Personal_Development!I437</f>
        <v>C1 OFFICE</v>
      </c>
      <c r="J436" s="42" t="str">
        <f>Personal_Development!J437</f>
        <v xml:space="preserve">C1 </v>
      </c>
      <c r="K436" s="48"/>
      <c r="L436" s="48"/>
      <c r="M436" s="16"/>
    </row>
    <row r="437" spans="2:13" ht="24.95" customHeight="1">
      <c r="B437" s="48">
        <f>Personal_Development!B438</f>
        <v>0</v>
      </c>
      <c r="C437" s="48">
        <f>Personal_Development!C438</f>
        <v>0</v>
      </c>
      <c r="D437" s="14" t="str">
        <f>Personal_Development!D438</f>
        <v>C13636</v>
      </c>
      <c r="E437" s="11" t="str">
        <f>Personal_Development!E438</f>
        <v>MOHAMAD NUR FIRDAUS BIN TUNKU SYED MUZZAFFAR</v>
      </c>
      <c r="F437" s="12" t="str">
        <f>Personal_Development!F438</f>
        <v>PRODUCTION NO.2 DEPARTMENT</v>
      </c>
      <c r="G437" s="12" t="str">
        <f>Personal_Development!G438</f>
        <v>MOLDING PRODUCTION SECTION (MPS)</v>
      </c>
      <c r="H437" s="40" t="str">
        <f>Personal_Development!H438</f>
        <v>OPERATOR 2</v>
      </c>
      <c r="I437" s="41" t="str">
        <f>Personal_Development!I438</f>
        <v>C4 PROD</v>
      </c>
      <c r="J437" s="42" t="str">
        <f>Personal_Development!J438</f>
        <v xml:space="preserve">C4 </v>
      </c>
      <c r="K437" s="48"/>
      <c r="L437" s="48"/>
      <c r="M437" s="16"/>
    </row>
    <row r="438" spans="2:13" ht="24.95" customHeight="1">
      <c r="B438" s="48">
        <f>Personal_Development!B439</f>
        <v>0</v>
      </c>
      <c r="C438" s="48">
        <f>Personal_Development!C439</f>
        <v>0</v>
      </c>
      <c r="D438" s="14" t="str">
        <f>Personal_Development!D439</f>
        <v>C13637</v>
      </c>
      <c r="E438" s="11" t="str">
        <f>Personal_Development!E439</f>
        <v>AHMAD FAKRI BIN ISHAK</v>
      </c>
      <c r="F438" s="12" t="str">
        <f>Personal_Development!F439</f>
        <v>PRODUCTION NO.2 DEPARTMENT</v>
      </c>
      <c r="G438" s="12" t="str">
        <f>Personal_Development!G439</f>
        <v>MOLDING PRODUCTION SECTION (MPS)</v>
      </c>
      <c r="H438" s="40" t="str">
        <f>Personal_Development!H439</f>
        <v>ASST. LINE LEADER</v>
      </c>
      <c r="I438" s="41" t="str">
        <f>Personal_Development!I439</f>
        <v>C3 PROD</v>
      </c>
      <c r="J438" s="42" t="str">
        <f>Personal_Development!J439</f>
        <v xml:space="preserve">C3 </v>
      </c>
      <c r="K438" s="48"/>
      <c r="L438" s="48"/>
      <c r="M438" s="16"/>
    </row>
    <row r="439" spans="2:13" ht="24.95" customHeight="1">
      <c r="B439" s="48">
        <f>Personal_Development!B440</f>
        <v>0</v>
      </c>
      <c r="C439" s="48">
        <f>Personal_Development!C440</f>
        <v>0</v>
      </c>
      <c r="D439" s="14" t="str">
        <f>Personal_Development!D440</f>
        <v>C13639</v>
      </c>
      <c r="E439" s="11" t="str">
        <f>Personal_Development!E440</f>
        <v>NOR FADILAH BINTI IMAN ROHANI</v>
      </c>
      <c r="F439" s="12" t="str">
        <f>Personal_Development!F440</f>
        <v>PRODUCTION NO.2 DEPARTMENT</v>
      </c>
      <c r="G439" s="12" t="str">
        <f>Personal_Development!G440</f>
        <v>MOLDING PRODUCTION SECTION (MPS)</v>
      </c>
      <c r="H439" s="40" t="str">
        <f>Personal_Development!H440</f>
        <v>OPERATOR 2</v>
      </c>
      <c r="I439" s="41" t="str">
        <f>Personal_Development!I440</f>
        <v>C4 PROD</v>
      </c>
      <c r="J439" s="42" t="str">
        <f>Personal_Development!J440</f>
        <v xml:space="preserve">C4 </v>
      </c>
      <c r="K439" s="48"/>
      <c r="L439" s="48"/>
      <c r="M439" s="16"/>
    </row>
    <row r="440" spans="2:13" ht="24.95" customHeight="1">
      <c r="B440" s="48" t="str">
        <f>Personal_Development!B441</f>
        <v>R</v>
      </c>
      <c r="C440" s="48">
        <f>Personal_Development!C441</f>
        <v>0</v>
      </c>
      <c r="D440" s="14" t="str">
        <f>Personal_Development!D441</f>
        <v>C13640</v>
      </c>
      <c r="E440" s="11" t="str">
        <f>Personal_Development!E441</f>
        <v>NUR ASHIKIN BINTI ZAKARIA</v>
      </c>
      <c r="F440" s="12" t="str">
        <f>Personal_Development!F441</f>
        <v>PRODUCTION NO.2 DEPARTMENT</v>
      </c>
      <c r="G440" s="12" t="str">
        <f>Personal_Development!G441</f>
        <v>MOLDING PRODUCTION SECTION (MPS)</v>
      </c>
      <c r="H440" s="40" t="str">
        <f>Personal_Development!H441</f>
        <v>OPERATOR 2</v>
      </c>
      <c r="I440" s="41" t="str">
        <f>Personal_Development!I441</f>
        <v>C4 PROD</v>
      </c>
      <c r="J440" s="42" t="str">
        <f>Personal_Development!J441</f>
        <v xml:space="preserve">C4 </v>
      </c>
      <c r="K440" s="48"/>
      <c r="L440" s="48"/>
      <c r="M440" s="16"/>
    </row>
    <row r="441" spans="2:13" ht="24.95" customHeight="1">
      <c r="B441" s="48">
        <f>Personal_Development!B442</f>
        <v>0</v>
      </c>
      <c r="C441" s="48">
        <f>Personal_Development!C442</f>
        <v>0</v>
      </c>
      <c r="D441" s="14" t="str">
        <f>Personal_Development!D442</f>
        <v>C13641</v>
      </c>
      <c r="E441" s="11" t="str">
        <f>Personal_Development!E442</f>
        <v>AHMAD SYUKRI BIN AZMAN</v>
      </c>
      <c r="F441" s="12" t="str">
        <f>Personal_Development!F442</f>
        <v>GENERAL AFFAIRS DEPARTMENT</v>
      </c>
      <c r="G441" s="12" t="str">
        <f>Personal_Development!G442</f>
        <v>FACILITY ENGINEERING SECTION (FES)</v>
      </c>
      <c r="H441" s="40" t="str">
        <f>Personal_Development!H442</f>
        <v>SENIOR TECHNICIAN</v>
      </c>
      <c r="I441" s="41" t="str">
        <f>Personal_Development!I442</f>
        <v>C1 PROD</v>
      </c>
      <c r="J441" s="42" t="str">
        <f>Personal_Development!J442</f>
        <v xml:space="preserve">C1 </v>
      </c>
      <c r="K441" s="48"/>
      <c r="L441" s="48"/>
      <c r="M441" s="16"/>
    </row>
    <row r="442" spans="2:13" ht="24.95" customHeight="1">
      <c r="B442" s="48">
        <f>Personal_Development!B443</f>
        <v>0</v>
      </c>
      <c r="C442" s="48">
        <f>Personal_Development!C443</f>
        <v>0</v>
      </c>
      <c r="D442" s="14" t="str">
        <f>Personal_Development!D443</f>
        <v>C13642</v>
      </c>
      <c r="E442" s="11" t="str">
        <f>Personal_Development!E443</f>
        <v>MASWEITA BINTI MOHAMED SHAH</v>
      </c>
      <c r="F442" s="12" t="str">
        <f>Personal_Development!F443</f>
        <v>QUALITY ASSURANCE DEPARTMENT</v>
      </c>
      <c r="G442" s="12" t="str">
        <f>Personal_Development!G443</f>
        <v>QUALITY PLANNING SECTION (QPS)</v>
      </c>
      <c r="H442" s="40" t="str">
        <f>Personal_Development!H443</f>
        <v>CLERK 1</v>
      </c>
      <c r="I442" s="41" t="str">
        <f>Personal_Development!I443</f>
        <v>C2 OFFICE</v>
      </c>
      <c r="J442" s="42" t="str">
        <f>Personal_Development!J443</f>
        <v xml:space="preserve">C2 </v>
      </c>
      <c r="K442" s="48"/>
      <c r="L442" s="48"/>
      <c r="M442" s="16"/>
    </row>
    <row r="443" spans="2:13" ht="24.95" customHeight="1">
      <c r="B443" s="48">
        <f>Personal_Development!B444</f>
        <v>0</v>
      </c>
      <c r="C443" s="48">
        <f>Personal_Development!C444</f>
        <v>0</v>
      </c>
      <c r="D443" s="14" t="str">
        <f>Personal_Development!D444</f>
        <v>E00002</v>
      </c>
      <c r="E443" s="11" t="str">
        <f>Personal_Development!E444</f>
        <v>AZMAN BIN ZAKARIA</v>
      </c>
      <c r="F443" s="12" t="str">
        <f>Personal_Development!F444</f>
        <v>PRESIDENTIAL MANAGEMENT DEPARTMENT</v>
      </c>
      <c r="G443" s="12">
        <f>Personal_Development!G444</f>
        <v>0</v>
      </c>
      <c r="H443" s="40" t="str">
        <f>Personal_Development!H444</f>
        <v>GENERAL MANAGER</v>
      </c>
      <c r="I443" s="41" t="str">
        <f>Personal_Development!I444</f>
        <v>M1</v>
      </c>
      <c r="J443" s="42" t="str">
        <f>Personal_Development!J444</f>
        <v>M1</v>
      </c>
      <c r="K443" s="48"/>
      <c r="L443" s="48"/>
      <c r="M443" s="16"/>
    </row>
    <row r="444" spans="2:13" ht="24.95" customHeight="1">
      <c r="B444" s="48">
        <f>Personal_Development!B445</f>
        <v>0</v>
      </c>
      <c r="C444" s="48">
        <f>Personal_Development!C445</f>
        <v>0</v>
      </c>
      <c r="D444" s="14" t="str">
        <f>Personal_Development!D445</f>
        <v>E00008</v>
      </c>
      <c r="E444" s="11" t="str">
        <f>Personal_Development!E445</f>
        <v>NORMILA BINTI MOHD NOOR</v>
      </c>
      <c r="F444" s="12" t="str">
        <f>Personal_Development!F445</f>
        <v>ENGINEERING AND R&amp;D DEPARTMENT</v>
      </c>
      <c r="G444" s="12" t="str">
        <f>Personal_Development!G445</f>
        <v>RD &amp; DESIGN SECTION (RDS)</v>
      </c>
      <c r="H444" s="40" t="str">
        <f>Personal_Development!H445</f>
        <v>OFFICER</v>
      </c>
      <c r="I444" s="41" t="str">
        <f>Personal_Development!I445</f>
        <v>M6</v>
      </c>
      <c r="J444" s="42" t="str">
        <f>Personal_Development!J445</f>
        <v>M6</v>
      </c>
      <c r="K444" s="48"/>
      <c r="L444" s="48"/>
      <c r="M444" s="16"/>
    </row>
    <row r="445" spans="2:13" ht="24.95" customHeight="1">
      <c r="B445" s="48">
        <f>Personal_Development!B446</f>
        <v>0</v>
      </c>
      <c r="C445" s="48">
        <f>Personal_Development!C446</f>
        <v>0</v>
      </c>
      <c r="D445" s="14" t="str">
        <f>Personal_Development!D446</f>
        <v>E00013</v>
      </c>
      <c r="E445" s="11" t="str">
        <f>Personal_Development!E446</f>
        <v>MOHD. SHAFIRUDDIN BIN ISMAIL</v>
      </c>
      <c r="F445" s="12" t="str">
        <f>Personal_Development!F446</f>
        <v>PRODUCTION NO.1 DEPARTMENT</v>
      </c>
      <c r="G445" s="12" t="str">
        <f>Personal_Development!G446</f>
        <v>ASSEMBLY PRODUCTION SECTION (APS)</v>
      </c>
      <c r="H445" s="40" t="str">
        <f>Personal_Development!H446</f>
        <v>SENIOR ENGINEER</v>
      </c>
      <c r="I445" s="41" t="str">
        <f>Personal_Development!I446</f>
        <v>M5</v>
      </c>
      <c r="J445" s="42" t="str">
        <f>Personal_Development!J446</f>
        <v>M5</v>
      </c>
      <c r="K445" s="48"/>
      <c r="L445" s="48"/>
      <c r="M445" s="16"/>
    </row>
    <row r="446" spans="2:13" ht="24.95" customHeight="1">
      <c r="B446" s="48">
        <f>Personal_Development!B447</f>
        <v>0</v>
      </c>
      <c r="C446" s="48">
        <f>Personal_Development!C447</f>
        <v>0</v>
      </c>
      <c r="D446" s="14" t="str">
        <f>Personal_Development!D447</f>
        <v>E00017</v>
      </c>
      <c r="E446" s="11" t="str">
        <f>Personal_Development!E447</f>
        <v>LIM CHAI MING</v>
      </c>
      <c r="F446" s="12" t="str">
        <f>Personal_Development!F447</f>
        <v>GENERAL AFFAIRS DEPARTMENT</v>
      </c>
      <c r="G446" s="12">
        <f>Personal_Development!G447</f>
        <v>0</v>
      </c>
      <c r="H446" s="40" t="str">
        <f>Personal_Development!H447</f>
        <v>GENERAL MANAGER</v>
      </c>
      <c r="I446" s="41" t="str">
        <f>Personal_Development!I447</f>
        <v>M1</v>
      </c>
      <c r="J446" s="42" t="str">
        <f>Personal_Development!J447</f>
        <v>M1</v>
      </c>
      <c r="K446" s="48"/>
      <c r="L446" s="48"/>
      <c r="M446" s="16"/>
    </row>
    <row r="447" spans="2:13" ht="24.95" customHeight="1">
      <c r="B447" s="48">
        <f>Personal_Development!B448</f>
        <v>0</v>
      </c>
      <c r="C447" s="48">
        <f>Personal_Development!C448</f>
        <v>0</v>
      </c>
      <c r="D447" s="14" t="str">
        <f>Personal_Development!D448</f>
        <v>E00019</v>
      </c>
      <c r="E447" s="11" t="str">
        <f>Personal_Development!E448</f>
        <v>YEE YOKE MOI</v>
      </c>
      <c r="F447" s="12" t="str">
        <f>Personal_Development!F448</f>
        <v>FACTORY OPERATIONS DEPARTMENT</v>
      </c>
      <c r="G447" s="12">
        <f>Personal_Development!G448</f>
        <v>0</v>
      </c>
      <c r="H447" s="40" t="str">
        <f>Personal_Development!H448</f>
        <v>MANAGER</v>
      </c>
      <c r="I447" s="41" t="str">
        <f>Personal_Development!I448</f>
        <v>M3</v>
      </c>
      <c r="J447" s="42" t="str">
        <f>Personal_Development!J448</f>
        <v>M3</v>
      </c>
      <c r="K447" s="48"/>
      <c r="L447" s="48"/>
      <c r="M447" s="16"/>
    </row>
    <row r="448" spans="2:13" ht="24.95" customHeight="1">
      <c r="B448" s="48">
        <f>Personal_Development!B449</f>
        <v>0</v>
      </c>
      <c r="C448" s="48">
        <f>Personal_Development!C449</f>
        <v>0</v>
      </c>
      <c r="D448" s="14" t="str">
        <f>Personal_Development!D449</f>
        <v>E00020</v>
      </c>
      <c r="E448" s="11" t="str">
        <f>Personal_Development!E449</f>
        <v>LIM LEE CHIN</v>
      </c>
      <c r="F448" s="12" t="str">
        <f>Personal_Development!F449</f>
        <v>FACTORY OPERATIONS DEPARTMENT</v>
      </c>
      <c r="G448" s="12">
        <f>Personal_Development!G449</f>
        <v>0</v>
      </c>
      <c r="H448" s="40" t="str">
        <f>Personal_Development!H449</f>
        <v>MANAGER</v>
      </c>
      <c r="I448" s="41" t="str">
        <f>Personal_Development!I449</f>
        <v>M3</v>
      </c>
      <c r="J448" s="42" t="str">
        <f>Personal_Development!J449</f>
        <v>M3</v>
      </c>
      <c r="K448" s="48"/>
      <c r="L448" s="48"/>
      <c r="M448" s="16"/>
    </row>
    <row r="449" spans="2:13" ht="24.95" customHeight="1">
      <c r="B449" s="48">
        <f>Personal_Development!B450</f>
        <v>0</v>
      </c>
      <c r="C449" s="48">
        <f>Personal_Development!C450</f>
        <v>0</v>
      </c>
      <c r="D449" s="14" t="str">
        <f>Personal_Development!D450</f>
        <v>E00022</v>
      </c>
      <c r="E449" s="11" t="str">
        <f>Personal_Development!E450</f>
        <v>AZRINDA BT ZAKARIA</v>
      </c>
      <c r="F449" s="12" t="str">
        <f>Personal_Development!F450</f>
        <v>GENERAL AFFAIRS DEPARTMENT</v>
      </c>
      <c r="G449" s="12" t="str">
        <f>Personal_Development!G450</f>
        <v>GENERAL AFFAIRS SECTION (GAS)</v>
      </c>
      <c r="H449" s="40" t="str">
        <f>Personal_Development!H450</f>
        <v>MANAGER</v>
      </c>
      <c r="I449" s="41" t="str">
        <f>Personal_Development!I450</f>
        <v>M3</v>
      </c>
      <c r="J449" s="42" t="str">
        <f>Personal_Development!J450</f>
        <v>M3</v>
      </c>
      <c r="K449" s="48"/>
      <c r="L449" s="48"/>
      <c r="M449" s="16"/>
    </row>
    <row r="450" spans="2:13" ht="24.95" customHeight="1">
      <c r="B450" s="48">
        <f>Personal_Development!B451</f>
        <v>0</v>
      </c>
      <c r="C450" s="48">
        <f>Personal_Development!C451</f>
        <v>0</v>
      </c>
      <c r="D450" s="14" t="str">
        <f>Personal_Development!D451</f>
        <v>E00025</v>
      </c>
      <c r="E450" s="11" t="str">
        <f>Personal_Development!E451</f>
        <v>SITI AMINAH BINTI TAN</v>
      </c>
      <c r="F450" s="12" t="str">
        <f>Personal_Development!F451</f>
        <v>CSR PROMOTION OFFICE</v>
      </c>
      <c r="G450" s="12">
        <f>Personal_Development!G451</f>
        <v>0</v>
      </c>
      <c r="H450" s="40" t="str">
        <f>Personal_Development!H451</f>
        <v>GENERAL MANAGER</v>
      </c>
      <c r="I450" s="41" t="str">
        <f>Personal_Development!I451</f>
        <v>M1</v>
      </c>
      <c r="J450" s="42" t="str">
        <f>Personal_Development!J451</f>
        <v>M1</v>
      </c>
      <c r="K450" s="48"/>
      <c r="L450" s="48"/>
      <c r="M450" s="16"/>
    </row>
    <row r="451" spans="2:13" ht="24.95" customHeight="1">
      <c r="B451" s="48">
        <f>Personal_Development!B452</f>
        <v>0</v>
      </c>
      <c r="C451" s="48">
        <f>Personal_Development!C452</f>
        <v>0</v>
      </c>
      <c r="D451" s="14" t="str">
        <f>Personal_Development!D452</f>
        <v>E00027</v>
      </c>
      <c r="E451" s="11" t="str">
        <f>Personal_Development!E452</f>
        <v>SASIKALA A/P PARAMANATHAN</v>
      </c>
      <c r="F451" s="12" t="str">
        <f>Personal_Development!F452</f>
        <v>PRODUCTION NO.1 DEPARTMENT</v>
      </c>
      <c r="G451" s="12" t="str">
        <f>Personal_Development!G452</f>
        <v>ASSEMBLY PRODUCTION SECTION (APS)</v>
      </c>
      <c r="H451" s="40" t="str">
        <f>Personal_Development!H452</f>
        <v>SENIOR OFFICER</v>
      </c>
      <c r="I451" s="41" t="str">
        <f>Personal_Development!I452</f>
        <v>M5</v>
      </c>
      <c r="J451" s="42" t="str">
        <f>Personal_Development!J452</f>
        <v>M5</v>
      </c>
      <c r="K451" s="48"/>
      <c r="L451" s="48"/>
      <c r="M451" s="16"/>
    </row>
    <row r="452" spans="2:13" ht="24.95" customHeight="1">
      <c r="B452" s="48">
        <f>Personal_Development!B453</f>
        <v>0</v>
      </c>
      <c r="C452" s="48">
        <f>Personal_Development!C453</f>
        <v>0</v>
      </c>
      <c r="D452" s="14" t="str">
        <f>Personal_Development!D453</f>
        <v>E00028</v>
      </c>
      <c r="E452" s="11" t="str">
        <f>Personal_Development!E453</f>
        <v>SENG SOO MEI</v>
      </c>
      <c r="F452" s="12" t="str">
        <f>Personal_Development!F453</f>
        <v>FACTORY OPERATIONS DEPARTMENT</v>
      </c>
      <c r="G452" s="12" t="str">
        <f>Personal_Development!G453</f>
        <v>FINANCE &amp; ACCOUNTING SECTION (FAS)</v>
      </c>
      <c r="H452" s="40" t="str">
        <f>Personal_Development!H453</f>
        <v>SENIOR OFFICER</v>
      </c>
      <c r="I452" s="41" t="str">
        <f>Personal_Development!I453</f>
        <v>M5</v>
      </c>
      <c r="J452" s="42" t="str">
        <f>Personal_Development!J453</f>
        <v>M5</v>
      </c>
      <c r="K452" s="48"/>
      <c r="L452" s="48"/>
      <c r="M452" s="16"/>
    </row>
    <row r="453" spans="2:13" ht="24.95" customHeight="1">
      <c r="B453" s="48">
        <f>Personal_Development!B454</f>
        <v>0</v>
      </c>
      <c r="C453" s="48">
        <f>Personal_Development!C454</f>
        <v>0</v>
      </c>
      <c r="D453" s="14" t="str">
        <f>Personal_Development!D454</f>
        <v>E00031</v>
      </c>
      <c r="E453" s="11" t="str">
        <f>Personal_Development!E454</f>
        <v>SELVAKUMAR A/L SHANMUGAM</v>
      </c>
      <c r="F453" s="12" t="str">
        <f>Personal_Development!F454</f>
        <v>ENGINEERING AND R&amp;D DEPARTMENT</v>
      </c>
      <c r="G453" s="12" t="str">
        <f>Personal_Development!G454</f>
        <v>RD &amp; DESIGN SECTION (RDS)</v>
      </c>
      <c r="H453" s="40" t="str">
        <f>Personal_Development!H454</f>
        <v>SENIOR ENGINEER</v>
      </c>
      <c r="I453" s="41" t="str">
        <f>Personal_Development!I454</f>
        <v>M5</v>
      </c>
      <c r="J453" s="42" t="str">
        <f>Personal_Development!J454</f>
        <v>M5</v>
      </c>
      <c r="K453" s="48"/>
      <c r="L453" s="48"/>
      <c r="M453" s="16"/>
    </row>
    <row r="454" spans="2:13" ht="24.95" customHeight="1">
      <c r="B454" s="48">
        <f>Personal_Development!B455</f>
        <v>0</v>
      </c>
      <c r="C454" s="48">
        <f>Personal_Development!C455</f>
        <v>0</v>
      </c>
      <c r="D454" s="14" t="str">
        <f>Personal_Development!D455</f>
        <v>E00032</v>
      </c>
      <c r="E454" s="11" t="str">
        <f>Personal_Development!E455</f>
        <v>MOHD JAMAL MUSA</v>
      </c>
      <c r="F454" s="12" t="str">
        <f>Personal_Development!F455</f>
        <v>PRODUCTION NO.2 DEPARTMENT</v>
      </c>
      <c r="G454" s="12">
        <f>Personal_Development!G455</f>
        <v>0</v>
      </c>
      <c r="H454" s="40" t="str">
        <f>Personal_Development!H455</f>
        <v>MANAGER</v>
      </c>
      <c r="I454" s="41" t="str">
        <f>Personal_Development!I455</f>
        <v>M3</v>
      </c>
      <c r="J454" s="42" t="str">
        <f>Personal_Development!J455</f>
        <v>M3</v>
      </c>
      <c r="K454" s="48"/>
      <c r="L454" s="48"/>
      <c r="M454" s="16"/>
    </row>
    <row r="455" spans="2:13" ht="24.95" customHeight="1">
      <c r="B455" s="48">
        <f>Personal_Development!B456</f>
        <v>0</v>
      </c>
      <c r="C455" s="48">
        <f>Personal_Development!C456</f>
        <v>0</v>
      </c>
      <c r="D455" s="14" t="str">
        <f>Personal_Development!D456</f>
        <v>E00034</v>
      </c>
      <c r="E455" s="11" t="str">
        <f>Personal_Development!E456</f>
        <v>SHIEKH MAT RAHIM BIN SHIEKH SALEH</v>
      </c>
      <c r="F455" s="12" t="str">
        <f>Personal_Development!F456</f>
        <v>QUALITY ASSURANCE DEPARTMENT</v>
      </c>
      <c r="G455" s="12" t="str">
        <f>Personal_Development!G456</f>
        <v>QUALITY ASSURANCE SECTION (QAS)</v>
      </c>
      <c r="H455" s="40" t="str">
        <f>Personal_Development!H456</f>
        <v>MANAGER</v>
      </c>
      <c r="I455" s="41" t="str">
        <f>Personal_Development!I456</f>
        <v>M3</v>
      </c>
      <c r="J455" s="42" t="str">
        <f>Personal_Development!J456</f>
        <v>M3</v>
      </c>
      <c r="K455" s="48"/>
      <c r="L455" s="48"/>
      <c r="M455" s="16"/>
    </row>
    <row r="456" spans="2:13" ht="24.95" customHeight="1">
      <c r="B456" s="48">
        <f>Personal_Development!B457</f>
        <v>0</v>
      </c>
      <c r="C456" s="48">
        <f>Personal_Development!C457</f>
        <v>0</v>
      </c>
      <c r="D456" s="14" t="str">
        <f>Personal_Development!D457</f>
        <v>E00035</v>
      </c>
      <c r="E456" s="11" t="str">
        <f>Personal_Development!E457</f>
        <v>NOR AZITA BT ABDUL RAHMAN</v>
      </c>
      <c r="F456" s="12" t="str">
        <f>Personal_Development!F457</f>
        <v>FACTORY OPERATIONS DEPARTMENT</v>
      </c>
      <c r="G456" s="12" t="str">
        <f>Personal_Development!G457</f>
        <v>INVENTORY &amp; SYSYTEM CONTROL SECTION (IVS)</v>
      </c>
      <c r="H456" s="40" t="str">
        <f>Personal_Development!H457</f>
        <v>SENIOR OFFICER</v>
      </c>
      <c r="I456" s="41" t="str">
        <f>Personal_Development!I457</f>
        <v>M5</v>
      </c>
      <c r="J456" s="42" t="str">
        <f>Personal_Development!J457</f>
        <v>M5</v>
      </c>
      <c r="K456" s="48"/>
      <c r="L456" s="48"/>
      <c r="M456" s="16"/>
    </row>
    <row r="457" spans="2:13" ht="24.95" customHeight="1">
      <c r="B457" s="48">
        <f>Personal_Development!B458</f>
        <v>0</v>
      </c>
      <c r="C457" s="48">
        <f>Personal_Development!C458</f>
        <v>0</v>
      </c>
      <c r="D457" s="14" t="str">
        <f>Personal_Development!D458</f>
        <v>E00036</v>
      </c>
      <c r="E457" s="11" t="str">
        <f>Personal_Development!E458</f>
        <v>VIJAYAKUMARI A/P S POOPALARAJAH</v>
      </c>
      <c r="F457" s="12" t="str">
        <f>Personal_Development!F458</f>
        <v>GENERAL AFFAIRS DEPARTMENT</v>
      </c>
      <c r="G457" s="12" t="str">
        <f>Personal_Development!G458</f>
        <v>GENERAL AFFAIRS SECTION (GAS)</v>
      </c>
      <c r="H457" s="40" t="str">
        <f>Personal_Development!H458</f>
        <v>ASST. OFFICER</v>
      </c>
      <c r="I457" s="41" t="str">
        <f>Personal_Development!I458</f>
        <v>M7</v>
      </c>
      <c r="J457" s="42" t="str">
        <f>Personal_Development!J458</f>
        <v>M7</v>
      </c>
      <c r="K457" s="48"/>
      <c r="L457" s="48"/>
      <c r="M457" s="16"/>
    </row>
    <row r="458" spans="2:13" ht="24.95" customHeight="1">
      <c r="B458" s="48">
        <f>Personal_Development!B459</f>
        <v>0</v>
      </c>
      <c r="C458" s="48">
        <f>Personal_Development!C459</f>
        <v>0</v>
      </c>
      <c r="D458" s="14" t="str">
        <f>Personal_Development!D459</f>
        <v>E00038</v>
      </c>
      <c r="E458" s="11" t="str">
        <f>Personal_Development!E459</f>
        <v>ABD HADI B MOHD YUNUS</v>
      </c>
      <c r="F458" s="12" t="str">
        <f>Personal_Development!F459</f>
        <v>GENERAL AFFAIRS DEPARTMENT</v>
      </c>
      <c r="G458" s="12" t="str">
        <f>Personal_Development!G459</f>
        <v>GENERAL AFFAIRS SECTION (GAS)</v>
      </c>
      <c r="H458" s="40" t="str">
        <f>Personal_Development!H459</f>
        <v>SENIOR OFFICER</v>
      </c>
      <c r="I458" s="41" t="str">
        <f>Personal_Development!I459</f>
        <v>M5</v>
      </c>
      <c r="J458" s="42" t="str">
        <f>Personal_Development!J459</f>
        <v>M5</v>
      </c>
      <c r="K458" s="48"/>
      <c r="L458" s="48"/>
      <c r="M458" s="16"/>
    </row>
    <row r="459" spans="2:13" ht="24.95" customHeight="1">
      <c r="B459" s="48">
        <f>Personal_Development!B460</f>
        <v>0</v>
      </c>
      <c r="C459" s="48">
        <f>Personal_Development!C460</f>
        <v>0</v>
      </c>
      <c r="D459" s="14" t="str">
        <f>Personal_Development!D460</f>
        <v>E00041</v>
      </c>
      <c r="E459" s="11" t="str">
        <f>Personal_Development!E460</f>
        <v>NAZLI BIN PARKAN</v>
      </c>
      <c r="F459" s="12" t="str">
        <f>Personal_Development!F460</f>
        <v>PRODUCTION NO.1 DEPARTMENT</v>
      </c>
      <c r="G459" s="12" t="str">
        <f>Personal_Development!G460</f>
        <v>ASSEMBLY PRODUCTION SECTION (APS)</v>
      </c>
      <c r="H459" s="40" t="str">
        <f>Personal_Development!H460</f>
        <v>ASST. MANAGER</v>
      </c>
      <c r="I459" s="41" t="str">
        <f>Personal_Development!I460</f>
        <v>M4</v>
      </c>
      <c r="J459" s="42" t="str">
        <f>Personal_Development!J460</f>
        <v>M4</v>
      </c>
      <c r="K459" s="48"/>
      <c r="L459" s="48"/>
      <c r="M459" s="16"/>
    </row>
    <row r="460" spans="2:13" ht="24.95" customHeight="1">
      <c r="B460" s="48">
        <f>Personal_Development!B461</f>
        <v>0</v>
      </c>
      <c r="C460" s="48">
        <f>Personal_Development!C461</f>
        <v>0</v>
      </c>
      <c r="D460" s="14" t="str">
        <f>Personal_Development!D461</f>
        <v>E00042</v>
      </c>
      <c r="E460" s="11" t="str">
        <f>Personal_Development!E461</f>
        <v>MOHAMMAD FAREQ BIN ABDUL GHANI</v>
      </c>
      <c r="F460" s="12" t="str">
        <f>Personal_Development!F461</f>
        <v>PRESIDENTIAL MANAGEMENT DEPARTMENT</v>
      </c>
      <c r="G460" s="12" t="str">
        <f>Personal_Development!G461</f>
        <v>HUMAN RESOURCE PLANNING SECTION (HPS)</v>
      </c>
      <c r="H460" s="40" t="str">
        <f>Personal_Development!H461</f>
        <v>MANAGER</v>
      </c>
      <c r="I460" s="41" t="str">
        <f>Personal_Development!I461</f>
        <v>M3</v>
      </c>
      <c r="J460" s="42" t="str">
        <f>Personal_Development!J461</f>
        <v>M3</v>
      </c>
      <c r="K460" s="48">
        <v>1</v>
      </c>
      <c r="L460" s="48"/>
      <c r="M460" s="16"/>
    </row>
    <row r="461" spans="2:13" ht="24.95" customHeight="1">
      <c r="B461" s="48">
        <f>Personal_Development!B462</f>
        <v>0</v>
      </c>
      <c r="C461" s="48">
        <f>Personal_Development!C462</f>
        <v>0</v>
      </c>
      <c r="D461" s="14" t="str">
        <f>Personal_Development!D462</f>
        <v>E00043</v>
      </c>
      <c r="E461" s="11" t="str">
        <f>Personal_Development!E462</f>
        <v>ROSSILA BINTI MANSUR</v>
      </c>
      <c r="F461" s="12" t="str">
        <f>Personal_Development!F462</f>
        <v>MD OFFICE</v>
      </c>
      <c r="G461" s="12" t="str">
        <f>Personal_Development!G462</f>
        <v>MD OFFICE</v>
      </c>
      <c r="H461" s="40" t="str">
        <f>Personal_Development!H462</f>
        <v>SECRETARY_M5</v>
      </c>
      <c r="I461" s="41" t="str">
        <f>Personal_Development!I462</f>
        <v>M5</v>
      </c>
      <c r="J461" s="42" t="str">
        <f>Personal_Development!J462</f>
        <v>M5</v>
      </c>
      <c r="K461" s="48"/>
      <c r="L461" s="48"/>
      <c r="M461" s="16"/>
    </row>
    <row r="462" spans="2:13" ht="24.95" customHeight="1">
      <c r="B462" s="48">
        <f>Personal_Development!B463</f>
        <v>0</v>
      </c>
      <c r="C462" s="48">
        <f>Personal_Development!C463</f>
        <v>0</v>
      </c>
      <c r="D462" s="14" t="str">
        <f>Personal_Development!D463</f>
        <v>E00044</v>
      </c>
      <c r="E462" s="11" t="str">
        <f>Personal_Development!E463</f>
        <v>NORAZMAN BIN DOLAH</v>
      </c>
      <c r="F462" s="12" t="str">
        <f>Personal_Development!F463</f>
        <v>GENERAL AFFAIRS DEPARTMENT</v>
      </c>
      <c r="G462" s="12" t="str">
        <f>Personal_Development!G463</f>
        <v>SAFETY &amp; ENVIRONMENT SECTION (SES)</v>
      </c>
      <c r="H462" s="40" t="str">
        <f>Personal_Development!H463</f>
        <v>ASST. MANAGER</v>
      </c>
      <c r="I462" s="41" t="str">
        <f>Personal_Development!I463</f>
        <v>M4</v>
      </c>
      <c r="J462" s="42" t="str">
        <f>Personal_Development!J463</f>
        <v>M4</v>
      </c>
      <c r="K462" s="48"/>
      <c r="L462" s="48"/>
      <c r="M462" s="16"/>
    </row>
    <row r="463" spans="2:13" ht="24.95" customHeight="1">
      <c r="B463" s="48">
        <f>Personal_Development!B464</f>
        <v>0</v>
      </c>
      <c r="C463" s="48">
        <f>Personal_Development!C464</f>
        <v>0</v>
      </c>
      <c r="D463" s="14" t="str">
        <f>Personal_Development!D464</f>
        <v>E00052</v>
      </c>
      <c r="E463" s="11" t="str">
        <f>Personal_Development!E464</f>
        <v>NORHAYATI BINTI AB HAMID</v>
      </c>
      <c r="F463" s="12" t="str">
        <f>Personal_Development!F464</f>
        <v>GENERAL AFFAIRS DEPARTMENT</v>
      </c>
      <c r="G463" s="12" t="str">
        <f>Personal_Development!G464</f>
        <v>GENERAL AFFAIRS SECTION (GAS)</v>
      </c>
      <c r="H463" s="40" t="str">
        <f>Personal_Development!H464</f>
        <v>SENIOR OFFICER</v>
      </c>
      <c r="I463" s="41" t="str">
        <f>Personal_Development!I464</f>
        <v>M5</v>
      </c>
      <c r="J463" s="42" t="str">
        <f>Personal_Development!J464</f>
        <v>M5</v>
      </c>
      <c r="K463" s="48"/>
      <c r="L463" s="48"/>
      <c r="M463" s="16"/>
    </row>
    <row r="464" spans="2:13" ht="24.95" customHeight="1">
      <c r="B464" s="48">
        <f>Personal_Development!B465</f>
        <v>0</v>
      </c>
      <c r="C464" s="48">
        <f>Personal_Development!C465</f>
        <v>0</v>
      </c>
      <c r="D464" s="14" t="str">
        <f>Personal_Development!D465</f>
        <v>E00055</v>
      </c>
      <c r="E464" s="11" t="str">
        <f>Personal_Development!E465</f>
        <v>MOHD NIZAM BIN HASAN</v>
      </c>
      <c r="F464" s="12" t="str">
        <f>Personal_Development!F465</f>
        <v>QUALITY ASSURANCE DEPARTMENT</v>
      </c>
      <c r="G464" s="12" t="str">
        <f>Personal_Development!G465</f>
        <v>QUALITY PLANNING SECTION (QPS)</v>
      </c>
      <c r="H464" s="40" t="str">
        <f>Personal_Development!H465</f>
        <v>ASST. MANAGER</v>
      </c>
      <c r="I464" s="41" t="str">
        <f>Personal_Development!I465</f>
        <v>M4</v>
      </c>
      <c r="J464" s="42" t="str">
        <f>Personal_Development!J465</f>
        <v>M4</v>
      </c>
      <c r="K464" s="48"/>
      <c r="L464" s="48"/>
      <c r="M464" s="16"/>
    </row>
    <row r="465" spans="2:13" ht="24.95" customHeight="1">
      <c r="B465" s="48">
        <f>Personal_Development!B466</f>
        <v>0</v>
      </c>
      <c r="C465" s="48">
        <f>Personal_Development!C466</f>
        <v>0</v>
      </c>
      <c r="D465" s="14" t="str">
        <f>Personal_Development!D466</f>
        <v>E00058</v>
      </c>
      <c r="E465" s="11" t="str">
        <f>Personal_Development!E466</f>
        <v>ZAINAL BIN RAHMAT</v>
      </c>
      <c r="F465" s="12" t="str">
        <f>Personal_Development!F466</f>
        <v>ENGINEERING AND R&amp;D DEPARTMENT</v>
      </c>
      <c r="G465" s="12" t="str">
        <f>Personal_Development!G466</f>
        <v>PURCHASING DEVELOPMENT (PDS)</v>
      </c>
      <c r="H465" s="40" t="str">
        <f>Personal_Development!H466</f>
        <v>ASST. MANAGER</v>
      </c>
      <c r="I465" s="41" t="str">
        <f>Personal_Development!I466</f>
        <v>M4</v>
      </c>
      <c r="J465" s="42" t="str">
        <f>Personal_Development!J466</f>
        <v>M4</v>
      </c>
      <c r="K465" s="48"/>
      <c r="L465" s="48"/>
      <c r="M465" s="16"/>
    </row>
    <row r="466" spans="2:13" ht="24.95" customHeight="1">
      <c r="B466" s="48">
        <f>Personal_Development!B467</f>
        <v>0</v>
      </c>
      <c r="C466" s="48">
        <f>Personal_Development!C467</f>
        <v>0</v>
      </c>
      <c r="D466" s="14" t="str">
        <f>Personal_Development!D467</f>
        <v>E00059</v>
      </c>
      <c r="E466" s="11" t="str">
        <f>Personal_Development!E467</f>
        <v>SHAHARUDIN BIN SHARIF</v>
      </c>
      <c r="F466" s="12" t="str">
        <f>Personal_Development!F467</f>
        <v>FACTORY OPERATIONS DEPARTMENT</v>
      </c>
      <c r="G466" s="12" t="str">
        <f>Personal_Development!G467</f>
        <v>INVENTORY &amp; SYSYTEM CONTROL SECTION (IVS)</v>
      </c>
      <c r="H466" s="40" t="str">
        <f>Personal_Development!H467</f>
        <v>OFFICER</v>
      </c>
      <c r="I466" s="41" t="str">
        <f>Personal_Development!I467</f>
        <v>M6</v>
      </c>
      <c r="J466" s="42" t="str">
        <f>Personal_Development!J467</f>
        <v>M6</v>
      </c>
      <c r="K466" s="48"/>
      <c r="L466" s="48"/>
      <c r="M466" s="16"/>
    </row>
    <row r="467" spans="2:13" ht="24.95" customHeight="1">
      <c r="B467" s="48">
        <f>Personal_Development!B468</f>
        <v>0</v>
      </c>
      <c r="C467" s="48">
        <f>Personal_Development!C468</f>
        <v>0</v>
      </c>
      <c r="D467" s="14" t="str">
        <f>Personal_Development!D468</f>
        <v>E00060</v>
      </c>
      <c r="E467" s="11" t="str">
        <f>Personal_Development!E468</f>
        <v>AHMAD ZAMRI BIN JUSOH</v>
      </c>
      <c r="F467" s="12" t="str">
        <f>Personal_Development!F468</f>
        <v>PRODUCTION NO.1 DEPARTMENT</v>
      </c>
      <c r="G467" s="12" t="str">
        <f>Personal_Development!G468</f>
        <v>ASSEMBLY PRODUCTION SECTION (APS)</v>
      </c>
      <c r="H467" s="40" t="str">
        <f>Personal_Development!H468</f>
        <v>OFFICER</v>
      </c>
      <c r="I467" s="41" t="str">
        <f>Personal_Development!I468</f>
        <v>M6</v>
      </c>
      <c r="J467" s="42" t="str">
        <f>Personal_Development!J468</f>
        <v>M6</v>
      </c>
      <c r="K467" s="48"/>
      <c r="L467" s="48"/>
      <c r="M467" s="16"/>
    </row>
    <row r="468" spans="2:13" ht="24.95" customHeight="1">
      <c r="B468" s="48">
        <f>Personal_Development!B469</f>
        <v>0</v>
      </c>
      <c r="C468" s="48">
        <f>Personal_Development!C469</f>
        <v>0</v>
      </c>
      <c r="D468" s="14" t="str">
        <f>Personal_Development!D469</f>
        <v>E00061</v>
      </c>
      <c r="E468" s="11" t="str">
        <f>Personal_Development!E469</f>
        <v>MOHD SHAHRIL BIN MOHD MOKHTAR</v>
      </c>
      <c r="F468" s="12" t="str">
        <f>Personal_Development!F469</f>
        <v>GENERAL AFFAIRS DEPARTMENT</v>
      </c>
      <c r="G468" s="12" t="str">
        <f>Personal_Development!G469</f>
        <v>SAFETY &amp; ENVIRONMENT SECTION (SES)</v>
      </c>
      <c r="H468" s="40" t="str">
        <f>Personal_Development!H469</f>
        <v>OFFICER</v>
      </c>
      <c r="I468" s="41" t="str">
        <f>Personal_Development!I469</f>
        <v>M6</v>
      </c>
      <c r="J468" s="42" t="str">
        <f>Personal_Development!J469</f>
        <v>M6</v>
      </c>
      <c r="K468" s="48"/>
      <c r="L468" s="48"/>
      <c r="M468" s="16"/>
    </row>
    <row r="469" spans="2:13" ht="24.95" customHeight="1">
      <c r="B469" s="48">
        <f>Personal_Development!B470</f>
        <v>0</v>
      </c>
      <c r="C469" s="48">
        <f>Personal_Development!C470</f>
        <v>0</v>
      </c>
      <c r="D469" s="14" t="str">
        <f>Personal_Development!D470</f>
        <v>E00063</v>
      </c>
      <c r="E469" s="11" t="str">
        <f>Personal_Development!E470</f>
        <v>NOR EFENDY BIN HARUN</v>
      </c>
      <c r="F469" s="12" t="str">
        <f>Personal_Development!F470</f>
        <v>ENGINEERING AND R&amp;D DEPARTMENT</v>
      </c>
      <c r="G469" s="12">
        <f>Personal_Development!G470</f>
        <v>0</v>
      </c>
      <c r="H469" s="40" t="str">
        <f>Personal_Development!H470</f>
        <v>ASST. MANAGER</v>
      </c>
      <c r="I469" s="41" t="str">
        <f>Personal_Development!I470</f>
        <v>M4</v>
      </c>
      <c r="J469" s="42" t="str">
        <f>Personal_Development!J470</f>
        <v>M4</v>
      </c>
      <c r="K469" s="48"/>
      <c r="L469" s="48"/>
      <c r="M469" s="16"/>
    </row>
    <row r="470" spans="2:13" ht="24.95" customHeight="1">
      <c r="B470" s="48">
        <f>Personal_Development!B471</f>
        <v>0</v>
      </c>
      <c r="C470" s="48">
        <f>Personal_Development!C471</f>
        <v>0</v>
      </c>
      <c r="D470" s="14" t="str">
        <f>Personal_Development!D471</f>
        <v>E00067</v>
      </c>
      <c r="E470" s="11" t="str">
        <f>Personal_Development!E471</f>
        <v>KU SIAU LING</v>
      </c>
      <c r="F470" s="12" t="str">
        <f>Personal_Development!F471</f>
        <v>FACTORY OPERATIONS DEPARTMENT</v>
      </c>
      <c r="G470" s="12" t="str">
        <f>Personal_Development!G471</f>
        <v>FINANCE &amp; ACCOUNTING SECTION (FAS)</v>
      </c>
      <c r="H470" s="40" t="str">
        <f>Personal_Development!H471</f>
        <v>SENIOR OFFICER</v>
      </c>
      <c r="I470" s="41" t="str">
        <f>Personal_Development!I471</f>
        <v>M5</v>
      </c>
      <c r="J470" s="42" t="str">
        <f>Personal_Development!J471</f>
        <v>M5</v>
      </c>
      <c r="K470" s="48"/>
      <c r="L470" s="48"/>
      <c r="M470" s="16"/>
    </row>
    <row r="471" spans="2:13" ht="24.95" customHeight="1">
      <c r="B471" s="48">
        <f>Personal_Development!B472</f>
        <v>0</v>
      </c>
      <c r="C471" s="48">
        <f>Personal_Development!C472</f>
        <v>0</v>
      </c>
      <c r="D471" s="14" t="str">
        <f>Personal_Development!D472</f>
        <v>E00069</v>
      </c>
      <c r="E471" s="11" t="str">
        <f>Personal_Development!E472</f>
        <v>KHALID BIN JOHAR</v>
      </c>
      <c r="F471" s="12" t="str">
        <f>Personal_Development!F472</f>
        <v>PRODUCTION NO.1 DEPARTMENT</v>
      </c>
      <c r="G471" s="12" t="str">
        <f>Personal_Development!G472</f>
        <v>ASSEMBLY ENGINEERING SECTION (AES)</v>
      </c>
      <c r="H471" s="40" t="str">
        <f>Personal_Development!H472</f>
        <v>ENGINEER</v>
      </c>
      <c r="I471" s="41" t="str">
        <f>Personal_Development!I472</f>
        <v>M6</v>
      </c>
      <c r="J471" s="42" t="str">
        <f>Personal_Development!J472</f>
        <v>M6</v>
      </c>
      <c r="K471" s="48"/>
      <c r="L471" s="48"/>
      <c r="M471" s="16"/>
    </row>
    <row r="472" spans="2:13" ht="24.95" customHeight="1">
      <c r="B472" s="48">
        <f>Personal_Development!B473</f>
        <v>0</v>
      </c>
      <c r="C472" s="48">
        <f>Personal_Development!C473</f>
        <v>0</v>
      </c>
      <c r="D472" s="14" t="str">
        <f>Personal_Development!D473</f>
        <v>E00070</v>
      </c>
      <c r="E472" s="11" t="str">
        <f>Personal_Development!E473</f>
        <v>SHARINA BINTI MOHD.ALI</v>
      </c>
      <c r="F472" s="12" t="str">
        <f>Personal_Development!F473</f>
        <v>QUALITY ASSURANCE DEPARTMENT</v>
      </c>
      <c r="G472" s="12" t="str">
        <f>Personal_Development!G473</f>
        <v>QUALITY ASSURANCE SECTION (QAS)</v>
      </c>
      <c r="H472" s="40" t="str">
        <f>Personal_Development!H473</f>
        <v>SENIOR ENGINEER</v>
      </c>
      <c r="I472" s="41" t="str">
        <f>Personal_Development!I473</f>
        <v>M5</v>
      </c>
      <c r="J472" s="42" t="str">
        <f>Personal_Development!J473</f>
        <v>M5</v>
      </c>
      <c r="K472" s="48"/>
      <c r="L472" s="48"/>
      <c r="M472" s="16"/>
    </row>
    <row r="473" spans="2:13" ht="24.95" customHeight="1">
      <c r="B473" s="48">
        <f>Personal_Development!B474</f>
        <v>0</v>
      </c>
      <c r="C473" s="48">
        <f>Personal_Development!C474</f>
        <v>0</v>
      </c>
      <c r="D473" s="14" t="str">
        <f>Personal_Development!D474</f>
        <v>E00073</v>
      </c>
      <c r="E473" s="11" t="str">
        <f>Personal_Development!E474</f>
        <v>NORLAILA BINTI DAUD</v>
      </c>
      <c r="F473" s="12" t="str">
        <f>Personal_Development!F474</f>
        <v>FACTORY OPERATIONS DEPARTMENT</v>
      </c>
      <c r="G473" s="12" t="str">
        <f>Personal_Development!G474</f>
        <v>DIRECT MATERIAL PURCHASING SECTION (DMS)</v>
      </c>
      <c r="H473" s="40" t="str">
        <f>Personal_Development!H474</f>
        <v>ASST. OFFICER</v>
      </c>
      <c r="I473" s="41" t="str">
        <f>Personal_Development!I474</f>
        <v>M7</v>
      </c>
      <c r="J473" s="42" t="str">
        <f>Personal_Development!J474</f>
        <v>M7</v>
      </c>
      <c r="K473" s="48"/>
      <c r="L473" s="48"/>
      <c r="M473" s="16"/>
    </row>
    <row r="474" spans="2:13" ht="24.95" customHeight="1">
      <c r="B474" s="48">
        <f>Personal_Development!B475</f>
        <v>0</v>
      </c>
      <c r="C474" s="48">
        <f>Personal_Development!C475</f>
        <v>0</v>
      </c>
      <c r="D474" s="14" t="str">
        <f>Personal_Development!D475</f>
        <v>E00074</v>
      </c>
      <c r="E474" s="11" t="str">
        <f>Personal_Development!E475</f>
        <v>WONG YEN TIN</v>
      </c>
      <c r="F474" s="12" t="str">
        <f>Personal_Development!F475</f>
        <v>FACTORY OPERATIONS DEPARTMENT</v>
      </c>
      <c r="G474" s="12" t="str">
        <f>Personal_Development!G475</f>
        <v>PRODUCTION PLANNING SECTION (PPS)</v>
      </c>
      <c r="H474" s="40" t="str">
        <f>Personal_Development!H475</f>
        <v>SENIOR OFFICER</v>
      </c>
      <c r="I474" s="41" t="str">
        <f>Personal_Development!I475</f>
        <v>M5</v>
      </c>
      <c r="J474" s="42" t="str">
        <f>Personal_Development!J475</f>
        <v>M5</v>
      </c>
      <c r="K474" s="48"/>
      <c r="L474" s="48"/>
      <c r="M474" s="16"/>
    </row>
    <row r="475" spans="2:13" ht="24.95" customHeight="1">
      <c r="B475" s="48">
        <f>Personal_Development!B476</f>
        <v>0</v>
      </c>
      <c r="C475" s="48">
        <f>Personal_Development!C476</f>
        <v>0</v>
      </c>
      <c r="D475" s="14" t="str">
        <f>Personal_Development!D476</f>
        <v>E00077</v>
      </c>
      <c r="E475" s="11" t="str">
        <f>Personal_Development!E476</f>
        <v>ZAITON BT. ZAKARIA</v>
      </c>
      <c r="F475" s="12" t="str">
        <f>Personal_Development!F476</f>
        <v>FACTORY OPERATIONS DEPARTMENT</v>
      </c>
      <c r="G475" s="12" t="str">
        <f>Personal_Development!G476</f>
        <v>FINANCE &amp; ACCOUNTING SECTION (FAS)</v>
      </c>
      <c r="H475" s="40" t="str">
        <f>Personal_Development!H476</f>
        <v>ASST. OFFICER</v>
      </c>
      <c r="I475" s="41" t="str">
        <f>Personal_Development!I476</f>
        <v>M7</v>
      </c>
      <c r="J475" s="42" t="str">
        <f>Personal_Development!J476</f>
        <v>M7</v>
      </c>
      <c r="K475" s="48"/>
      <c r="L475" s="48"/>
      <c r="M475" s="16"/>
    </row>
    <row r="476" spans="2:13" ht="24.95" customHeight="1">
      <c r="B476" s="48">
        <f>Personal_Development!B477</f>
        <v>0</v>
      </c>
      <c r="C476" s="48">
        <f>Personal_Development!C477</f>
        <v>0</v>
      </c>
      <c r="D476" s="14" t="str">
        <f>Personal_Development!D477</f>
        <v>E00078</v>
      </c>
      <c r="E476" s="11" t="str">
        <f>Personal_Development!E477</f>
        <v>AZIZAH  BT ABD KHARIM</v>
      </c>
      <c r="F476" s="12" t="str">
        <f>Personal_Development!F477</f>
        <v>FACTORY OPERATIONS DEPARTMENT</v>
      </c>
      <c r="G476" s="12" t="str">
        <f>Personal_Development!G477</f>
        <v>DIRECT MATERIAL PURCHASING SECTION (DMS)</v>
      </c>
      <c r="H476" s="40" t="str">
        <f>Personal_Development!H477</f>
        <v>OFFICER</v>
      </c>
      <c r="I476" s="41" t="str">
        <f>Personal_Development!I477</f>
        <v>M6</v>
      </c>
      <c r="J476" s="42" t="str">
        <f>Personal_Development!J477</f>
        <v>M6</v>
      </c>
      <c r="K476" s="48"/>
      <c r="L476" s="48"/>
      <c r="M476" s="16"/>
    </row>
    <row r="477" spans="2:13" ht="24.95" customHeight="1">
      <c r="B477" s="48">
        <f>Personal_Development!B478</f>
        <v>0</v>
      </c>
      <c r="C477" s="48">
        <f>Personal_Development!C478</f>
        <v>0</v>
      </c>
      <c r="D477" s="14" t="str">
        <f>Personal_Development!D478</f>
        <v>E00079</v>
      </c>
      <c r="E477" s="11" t="str">
        <f>Personal_Development!E478</f>
        <v>AZLEENA BINTI ZAKARIAH</v>
      </c>
      <c r="F477" s="12" t="str">
        <f>Personal_Development!F478</f>
        <v>PRODUCTION NO.1 DEPARTMENT</v>
      </c>
      <c r="G477" s="12" t="str">
        <f>Personal_Development!G478</f>
        <v>ASSEMBLY PRODUCTION SECTION (APS)</v>
      </c>
      <c r="H477" s="40" t="str">
        <f>Personal_Development!H478</f>
        <v>OFFICER</v>
      </c>
      <c r="I477" s="41" t="str">
        <f>Personal_Development!I478</f>
        <v>M6</v>
      </c>
      <c r="J477" s="42" t="str">
        <f>Personal_Development!J478</f>
        <v>M6</v>
      </c>
      <c r="K477" s="48"/>
      <c r="L477" s="48"/>
      <c r="M477" s="16"/>
    </row>
    <row r="478" spans="2:13" ht="24.95" customHeight="1">
      <c r="B478" s="48">
        <f>Personal_Development!B479</f>
        <v>0</v>
      </c>
      <c r="C478" s="48">
        <f>Personal_Development!C479</f>
        <v>0</v>
      </c>
      <c r="D478" s="14" t="str">
        <f>Personal_Development!D479</f>
        <v>E00080</v>
      </c>
      <c r="E478" s="11" t="str">
        <f>Personal_Development!E479</f>
        <v>GOH MEI CHIN</v>
      </c>
      <c r="F478" s="12" t="str">
        <f>Personal_Development!F479</f>
        <v>PRESIDENTIAL MANAGEMENT DEPARTMENT</v>
      </c>
      <c r="G478" s="12" t="str">
        <f>Personal_Development!G479</f>
        <v>HUMAN RESOURCE PLANNING SECTION (HPS)</v>
      </c>
      <c r="H478" s="40" t="str">
        <f>Personal_Development!H479</f>
        <v>OFFICER</v>
      </c>
      <c r="I478" s="41" t="str">
        <f>Personal_Development!I479</f>
        <v>M6</v>
      </c>
      <c r="J478" s="42" t="str">
        <f>Personal_Development!J479</f>
        <v>M6</v>
      </c>
      <c r="K478" s="48"/>
      <c r="L478" s="48"/>
      <c r="M478" s="16"/>
    </row>
    <row r="479" spans="2:13" ht="24.95" customHeight="1">
      <c r="B479" s="48">
        <f>Personal_Development!B480</f>
        <v>0</v>
      </c>
      <c r="C479" s="48">
        <f>Personal_Development!C480</f>
        <v>0</v>
      </c>
      <c r="D479" s="14" t="str">
        <f>Personal_Development!D480</f>
        <v>E00082</v>
      </c>
      <c r="E479" s="11" t="str">
        <f>Personal_Development!E480</f>
        <v>AHMAD RIZAL B. RAMLI</v>
      </c>
      <c r="F479" s="12" t="str">
        <f>Personal_Development!F480</f>
        <v>ENGINEERING AND R&amp;D DEPARTMENT</v>
      </c>
      <c r="G479" s="12" t="str">
        <f>Personal_Development!G480</f>
        <v>RD &amp; DESIGN SECTION (RDS)</v>
      </c>
      <c r="H479" s="40" t="str">
        <f>Personal_Development!H480</f>
        <v>ENGINEER</v>
      </c>
      <c r="I479" s="41" t="str">
        <f>Personal_Development!I480</f>
        <v>M6</v>
      </c>
      <c r="J479" s="42" t="str">
        <f>Personal_Development!J480</f>
        <v>M6</v>
      </c>
      <c r="K479" s="48"/>
      <c r="L479" s="48"/>
      <c r="M479" s="16"/>
    </row>
    <row r="480" spans="2:13" ht="24.95" customHeight="1">
      <c r="B480" s="48">
        <f>Personal_Development!B481</f>
        <v>0</v>
      </c>
      <c r="C480" s="48">
        <f>Personal_Development!C481</f>
        <v>0</v>
      </c>
      <c r="D480" s="14" t="str">
        <f>Personal_Development!D481</f>
        <v>E00087</v>
      </c>
      <c r="E480" s="11" t="str">
        <f>Personal_Development!E481</f>
        <v>MOHAMMAD IZZAT BIN IBRAHIM</v>
      </c>
      <c r="F480" s="12" t="str">
        <f>Personal_Development!F481</f>
        <v>PRODUCTION NO.2 DEPARTMENT</v>
      </c>
      <c r="G480" s="12" t="str">
        <f>Personal_Development!G481</f>
        <v>MOLDING ENGINEERING SECTION (MES)</v>
      </c>
      <c r="H480" s="40" t="str">
        <f>Personal_Development!H481</f>
        <v>ENGINEER</v>
      </c>
      <c r="I480" s="41" t="str">
        <f>Personal_Development!I481</f>
        <v>M6</v>
      </c>
      <c r="J480" s="42" t="str">
        <f>Personal_Development!J481</f>
        <v>M6</v>
      </c>
      <c r="K480" s="48"/>
      <c r="L480" s="48"/>
      <c r="M480" s="16"/>
    </row>
    <row r="481" spans="2:13" ht="24.95" customHeight="1">
      <c r="B481" s="48">
        <f>Personal_Development!B482</f>
        <v>0</v>
      </c>
      <c r="C481" s="48">
        <f>Personal_Development!C482</f>
        <v>0</v>
      </c>
      <c r="D481" s="14" t="str">
        <f>Personal_Development!D482</f>
        <v>E00089</v>
      </c>
      <c r="E481" s="11" t="str">
        <f>Personal_Development!E482</f>
        <v>MD SAMSUDIN BIN SULAIMAN</v>
      </c>
      <c r="F481" s="12" t="str">
        <f>Personal_Development!F482</f>
        <v>PRODUCTION NO.1 DEPARTMENT</v>
      </c>
      <c r="G481" s="12" t="str">
        <f>Personal_Development!G482</f>
        <v>ASSEMBLY PRODUCTION SECTION (APS)</v>
      </c>
      <c r="H481" s="40" t="str">
        <f>Personal_Development!H482</f>
        <v>SENIOR SUPERVISOR</v>
      </c>
      <c r="I481" s="41" t="str">
        <f>Personal_Development!I482</f>
        <v>M7</v>
      </c>
      <c r="J481" s="42" t="str">
        <f>Personal_Development!J482</f>
        <v>M7</v>
      </c>
      <c r="K481" s="48"/>
      <c r="L481" s="48"/>
      <c r="M481" s="16"/>
    </row>
    <row r="482" spans="2:13" ht="24.95" customHeight="1">
      <c r="B482" s="48">
        <f>Personal_Development!B483</f>
        <v>0</v>
      </c>
      <c r="C482" s="48">
        <f>Personal_Development!C483</f>
        <v>0</v>
      </c>
      <c r="D482" s="14" t="str">
        <f>Personal_Development!D483</f>
        <v>E00091</v>
      </c>
      <c r="E482" s="11" t="str">
        <f>Personal_Development!E483</f>
        <v>ZAILILAH BTE UJANG</v>
      </c>
      <c r="F482" s="12" t="str">
        <f>Personal_Development!F483</f>
        <v>QUALITY ASSURANCE DEPARTMENT</v>
      </c>
      <c r="G482" s="12" t="str">
        <f>Personal_Development!G483</f>
        <v>QUALITY ASSURANCE SECTION (QAS)</v>
      </c>
      <c r="H482" s="40" t="str">
        <f>Personal_Development!H483</f>
        <v>ENGINEER</v>
      </c>
      <c r="I482" s="41" t="str">
        <f>Personal_Development!I483</f>
        <v>M6</v>
      </c>
      <c r="J482" s="42" t="str">
        <f>Personal_Development!J483</f>
        <v>M6</v>
      </c>
      <c r="K482" s="48"/>
      <c r="L482" s="48"/>
      <c r="M482" s="16"/>
    </row>
    <row r="483" spans="2:13" ht="24.95" customHeight="1">
      <c r="B483" s="48">
        <f>Personal_Development!B484</f>
        <v>0</v>
      </c>
      <c r="C483" s="48">
        <f>Personal_Development!C484</f>
        <v>0</v>
      </c>
      <c r="D483" s="14" t="str">
        <f>Personal_Development!D484</f>
        <v>E00092</v>
      </c>
      <c r="E483" s="11" t="str">
        <f>Personal_Development!E484</f>
        <v>MOHD SHAH RIZAL BIN MUHAMMAD</v>
      </c>
      <c r="F483" s="12" t="str">
        <f>Personal_Development!F484</f>
        <v>PRODUCTION NO.1 DEPARTMENT</v>
      </c>
      <c r="G483" s="12" t="str">
        <f>Personal_Development!G484</f>
        <v>ASSEMBLY PRODUCTION SECTION (APS)</v>
      </c>
      <c r="H483" s="40" t="str">
        <f>Personal_Development!H484</f>
        <v>SENIOR SUPERVISOR</v>
      </c>
      <c r="I483" s="41" t="str">
        <f>Personal_Development!I484</f>
        <v>M7</v>
      </c>
      <c r="J483" s="42" t="str">
        <f>Personal_Development!J484</f>
        <v>M7</v>
      </c>
      <c r="K483" s="48"/>
      <c r="L483" s="48"/>
      <c r="M483" s="16"/>
    </row>
    <row r="484" spans="2:13" ht="24.95" customHeight="1">
      <c r="B484" s="48">
        <f>Personal_Development!B485</f>
        <v>0</v>
      </c>
      <c r="C484" s="48">
        <f>Personal_Development!C485</f>
        <v>0</v>
      </c>
      <c r="D484" s="14" t="str">
        <f>Personal_Development!D485</f>
        <v>E00093</v>
      </c>
      <c r="E484" s="11" t="str">
        <f>Personal_Development!E485</f>
        <v>NORLAILA BINTI ABDUL RAHMAN</v>
      </c>
      <c r="F484" s="12" t="str">
        <f>Personal_Development!F485</f>
        <v>PRODUCTION NO.1 DEPARTMENT</v>
      </c>
      <c r="G484" s="12" t="str">
        <f>Personal_Development!G485</f>
        <v>ASSEMBLY PRODUCTION SECTION (APS)</v>
      </c>
      <c r="H484" s="40" t="str">
        <f>Personal_Development!H485</f>
        <v>SENIOR SUPERVISOR</v>
      </c>
      <c r="I484" s="41" t="str">
        <f>Personal_Development!I485</f>
        <v>M7</v>
      </c>
      <c r="J484" s="42" t="str">
        <f>Personal_Development!J485</f>
        <v>M7</v>
      </c>
      <c r="K484" s="48"/>
      <c r="L484" s="48"/>
      <c r="M484" s="16"/>
    </row>
    <row r="485" spans="2:13" ht="24.95" customHeight="1">
      <c r="B485" s="48">
        <f>Personal_Development!B486</f>
        <v>0</v>
      </c>
      <c r="C485" s="48">
        <f>Personal_Development!C486</f>
        <v>0</v>
      </c>
      <c r="D485" s="14" t="str">
        <f>Personal_Development!D486</f>
        <v>E00097</v>
      </c>
      <c r="E485" s="11" t="str">
        <f>Personal_Development!E486</f>
        <v>NURUL 'AIN BINTI ABDUL WAHAB</v>
      </c>
      <c r="F485" s="12" t="str">
        <f>Personal_Development!F486</f>
        <v>QUALITY ASSURANCE DEPARTMENT</v>
      </c>
      <c r="G485" s="12" t="str">
        <f>Personal_Development!G486</f>
        <v>QUALITY PLANNING SECTION (QPS)</v>
      </c>
      <c r="H485" s="40" t="str">
        <f>Personal_Development!H486</f>
        <v>ENGINEER</v>
      </c>
      <c r="I485" s="41" t="str">
        <f>Personal_Development!I486</f>
        <v>M6</v>
      </c>
      <c r="J485" s="42" t="str">
        <f>Personal_Development!J486</f>
        <v>M6</v>
      </c>
      <c r="K485" s="48"/>
      <c r="L485" s="48"/>
      <c r="M485" s="16"/>
    </row>
    <row r="486" spans="2:13" ht="24.95" customHeight="1">
      <c r="B486" s="48">
        <f>Personal_Development!B487</f>
        <v>0</v>
      </c>
      <c r="C486" s="48">
        <f>Personal_Development!C487</f>
        <v>0</v>
      </c>
      <c r="D486" s="14" t="str">
        <f>Personal_Development!D487</f>
        <v>E00098</v>
      </c>
      <c r="E486" s="11" t="str">
        <f>Personal_Development!E487</f>
        <v>RUSZAM IZAM BIN RAMLI</v>
      </c>
      <c r="F486" s="12" t="str">
        <f>Personal_Development!F487</f>
        <v>PRODUCTION NO.1 DEPARTMENT</v>
      </c>
      <c r="G486" s="12" t="str">
        <f>Personal_Development!G487</f>
        <v>ASSEMBLY PRODUCTION SECTION (APS)</v>
      </c>
      <c r="H486" s="40" t="str">
        <f>Personal_Development!H487</f>
        <v>OFFICER</v>
      </c>
      <c r="I486" s="41" t="str">
        <f>Personal_Development!I487</f>
        <v>M6</v>
      </c>
      <c r="J486" s="42" t="str">
        <f>Personal_Development!J487</f>
        <v>M6</v>
      </c>
      <c r="K486" s="48"/>
      <c r="L486" s="48"/>
      <c r="M486" s="16"/>
    </row>
    <row r="487" spans="2:13" ht="24.95" customHeight="1">
      <c r="B487" s="48">
        <f>Personal_Development!B488</f>
        <v>0</v>
      </c>
      <c r="C487" s="48">
        <f>Personal_Development!C488</f>
        <v>0</v>
      </c>
      <c r="D487" s="14" t="str">
        <f>Personal_Development!D488</f>
        <v>E00102</v>
      </c>
      <c r="E487" s="11" t="str">
        <f>Personal_Development!E488</f>
        <v>WAN MOHAMAD NORIZWAN BIN WAN HUSAIN</v>
      </c>
      <c r="F487" s="12" t="str">
        <f>Personal_Development!F488</f>
        <v>PRODUCTION NO.1 DEPARTMENT</v>
      </c>
      <c r="G487" s="12" t="str">
        <f>Personal_Development!G488</f>
        <v>ASSEMBLY ENGINEERING SECTION (AES)</v>
      </c>
      <c r="H487" s="40" t="str">
        <f>Personal_Development!H488</f>
        <v>ENGINEER</v>
      </c>
      <c r="I487" s="41" t="str">
        <f>Personal_Development!I488</f>
        <v>M6</v>
      </c>
      <c r="J487" s="42" t="str">
        <f>Personal_Development!J488</f>
        <v>M6</v>
      </c>
      <c r="K487" s="48"/>
      <c r="L487" s="48"/>
      <c r="M487" s="16"/>
    </row>
    <row r="488" spans="2:13" ht="24.95" customHeight="1">
      <c r="B488" s="48" t="str">
        <f>Personal_Development!B489</f>
        <v>R</v>
      </c>
      <c r="C488" s="48">
        <f>Personal_Development!C489</f>
        <v>0</v>
      </c>
      <c r="D488" s="14" t="str">
        <f>Personal_Development!D489</f>
        <v>E00105</v>
      </c>
      <c r="E488" s="11" t="str">
        <f>Personal_Development!E489</f>
        <v>ZUL FADZLI BIN ZAINUL ABIDIN</v>
      </c>
      <c r="F488" s="12" t="str">
        <f>Personal_Development!F489</f>
        <v>QUALITY ASSURANCE DEPARTMENT</v>
      </c>
      <c r="G488" s="12" t="str">
        <f>Personal_Development!G489</f>
        <v>QUALITY ASSURANCE SECTION (QAS)</v>
      </c>
      <c r="H488" s="40" t="str">
        <f>Personal_Development!H489</f>
        <v>ASST. ENGINEER</v>
      </c>
      <c r="I488" s="41" t="str">
        <f>Personal_Development!I489</f>
        <v>M7</v>
      </c>
      <c r="J488" s="42" t="str">
        <f>Personal_Development!J489</f>
        <v>M7</v>
      </c>
      <c r="K488" s="48"/>
      <c r="L488" s="48"/>
      <c r="M488" s="16"/>
    </row>
    <row r="489" spans="2:13" ht="24.95" customHeight="1">
      <c r="B489" s="48">
        <f>Personal_Development!B490</f>
        <v>0</v>
      </c>
      <c r="C489" s="48">
        <f>Personal_Development!C490</f>
        <v>0</v>
      </c>
      <c r="D489" s="14" t="str">
        <f>Personal_Development!D490</f>
        <v>E00106</v>
      </c>
      <c r="E489" s="11" t="str">
        <f>Personal_Development!E490</f>
        <v>MARK LEE ENG CHAI</v>
      </c>
      <c r="F489" s="12" t="str">
        <f>Personal_Development!F490</f>
        <v>FACTORY OPERATIONS DEPARTMENT</v>
      </c>
      <c r="G489" s="12" t="str">
        <f>Personal_Development!G490</f>
        <v>FINANCE &amp; ACCOUNTING SECTION (FAS)</v>
      </c>
      <c r="H489" s="40" t="str">
        <f>Personal_Development!H490</f>
        <v>OFFICER</v>
      </c>
      <c r="I489" s="41" t="str">
        <f>Personal_Development!I490</f>
        <v>M6</v>
      </c>
      <c r="J489" s="42" t="str">
        <f>Personal_Development!J490</f>
        <v>M6</v>
      </c>
      <c r="K489" s="48"/>
      <c r="L489" s="48"/>
      <c r="M489" s="16"/>
    </row>
    <row r="490" spans="2:13" ht="24.95" customHeight="1">
      <c r="B490" s="48" t="str">
        <f>Personal_Development!B491</f>
        <v>R</v>
      </c>
      <c r="C490" s="48">
        <f>Personal_Development!C491</f>
        <v>0</v>
      </c>
      <c r="D490" s="14" t="str">
        <f>Personal_Development!D491</f>
        <v>E00107</v>
      </c>
      <c r="E490" s="11" t="str">
        <f>Personal_Development!E491</f>
        <v>MOHD HAIKAL BIN MUSTAFAR</v>
      </c>
      <c r="F490" s="12" t="str">
        <f>Personal_Development!F491</f>
        <v>QUALITY ASSURANCE DEPARTMENT</v>
      </c>
      <c r="G490" s="12" t="str">
        <f>Personal_Development!G491</f>
        <v>QUALITY PLANNING SECTION (QPS)</v>
      </c>
      <c r="H490" s="40" t="str">
        <f>Personal_Development!H491</f>
        <v>ASST. ENGINEER</v>
      </c>
      <c r="I490" s="41" t="str">
        <f>Personal_Development!I491</f>
        <v>M7</v>
      </c>
      <c r="J490" s="42" t="str">
        <f>Personal_Development!J491</f>
        <v>M7</v>
      </c>
      <c r="K490" s="48"/>
      <c r="L490" s="48"/>
      <c r="M490" s="16"/>
    </row>
    <row r="491" spans="2:13" ht="24.95" customHeight="1">
      <c r="B491" s="48">
        <f>Personal_Development!B492</f>
        <v>0</v>
      </c>
      <c r="C491" s="48">
        <f>Personal_Development!C492</f>
        <v>0</v>
      </c>
      <c r="D491" s="14" t="str">
        <f>Personal_Development!D492</f>
        <v>E00108</v>
      </c>
      <c r="E491" s="11" t="str">
        <f>Personal_Development!E492</f>
        <v>AZHAR BIN MOHD ANUAR</v>
      </c>
      <c r="F491" s="12" t="str">
        <f>Personal_Development!F492</f>
        <v>PRODUCTION NO.2 DEPARTMENT</v>
      </c>
      <c r="G491" s="12" t="str">
        <f>Personal_Development!G492</f>
        <v>MOLDING ENGINEERING SECTION (MES)</v>
      </c>
      <c r="H491" s="40" t="str">
        <f>Personal_Development!H492</f>
        <v>ENGINEER</v>
      </c>
      <c r="I491" s="41" t="str">
        <f>Personal_Development!I492</f>
        <v>M6</v>
      </c>
      <c r="J491" s="42" t="str">
        <f>Personal_Development!J492</f>
        <v>M6</v>
      </c>
      <c r="K491" s="48"/>
      <c r="L491" s="48"/>
      <c r="M491" s="16"/>
    </row>
    <row r="492" spans="2:13" ht="24.95" customHeight="1">
      <c r="B492" s="48">
        <f>Personal_Development!B493</f>
        <v>0</v>
      </c>
      <c r="C492" s="48">
        <f>Personal_Development!C493</f>
        <v>0</v>
      </c>
      <c r="D492" s="14" t="str">
        <f>Personal_Development!D493</f>
        <v>E00109</v>
      </c>
      <c r="E492" s="11" t="str">
        <f>Personal_Development!E493</f>
        <v>KAMARIAH BT. ISMAIL</v>
      </c>
      <c r="F492" s="12" t="str">
        <f>Personal_Development!F493</f>
        <v>PRODUCTION NO.2 DEPARTMENT</v>
      </c>
      <c r="G492" s="12" t="str">
        <f>Personal_Development!G493</f>
        <v>MOLDING PRODUCTION SECTION (MPS)</v>
      </c>
      <c r="H492" s="40" t="str">
        <f>Personal_Development!H493</f>
        <v>SENIOR SUPERVISOR</v>
      </c>
      <c r="I492" s="41" t="str">
        <f>Personal_Development!I493</f>
        <v>M7</v>
      </c>
      <c r="J492" s="42" t="str">
        <f>Personal_Development!J493</f>
        <v>M7</v>
      </c>
      <c r="K492" s="48"/>
      <c r="L492" s="48"/>
      <c r="M492" s="16"/>
    </row>
    <row r="493" spans="2:13" ht="24.95" customHeight="1">
      <c r="B493" s="48">
        <f>Personal_Development!B494</f>
        <v>0</v>
      </c>
      <c r="C493" s="48">
        <f>Personal_Development!C494</f>
        <v>0</v>
      </c>
      <c r="D493" s="14" t="str">
        <f>Personal_Development!D494</f>
        <v>E00111</v>
      </c>
      <c r="E493" s="11" t="str">
        <f>Personal_Development!E494</f>
        <v>MOHD ZAKIE BIN TAIB</v>
      </c>
      <c r="F493" s="12" t="str">
        <f>Personal_Development!F494</f>
        <v>PRODUCTION NO.1 DEPARTMENT</v>
      </c>
      <c r="G493" s="12" t="str">
        <f>Personal_Development!G494</f>
        <v>ASSEMBLY ENGINEERING SECTION (AES)</v>
      </c>
      <c r="H493" s="40" t="str">
        <f>Personal_Development!H494</f>
        <v>ENGINEER</v>
      </c>
      <c r="I493" s="41" t="str">
        <f>Personal_Development!I494</f>
        <v>M6</v>
      </c>
      <c r="J493" s="42" t="str">
        <f>Personal_Development!J494</f>
        <v>M6</v>
      </c>
      <c r="K493" s="48"/>
      <c r="L493" s="48"/>
      <c r="M493" s="16"/>
    </row>
    <row r="494" spans="2:13" ht="24.95" customHeight="1">
      <c r="B494" s="48">
        <f>Personal_Development!B495</f>
        <v>0</v>
      </c>
      <c r="C494" s="48">
        <f>Personal_Development!C495</f>
        <v>0</v>
      </c>
      <c r="D494" s="14" t="str">
        <f>Personal_Development!D495</f>
        <v>E00112</v>
      </c>
      <c r="E494" s="11" t="str">
        <f>Personal_Development!E495</f>
        <v>YUSRI BIN IBRAHIM</v>
      </c>
      <c r="F494" s="12" t="str">
        <f>Personal_Development!F495</f>
        <v>PRODUCTION NO.1 DEPARTMENT</v>
      </c>
      <c r="G494" s="12" t="str">
        <f>Personal_Development!G495</f>
        <v>ASSEMBLY PRODUCTION SECTION (APS)</v>
      </c>
      <c r="H494" s="40" t="str">
        <f>Personal_Development!H495</f>
        <v>SENIOR SUPERVISOR</v>
      </c>
      <c r="I494" s="41" t="str">
        <f>Personal_Development!I495</f>
        <v>M7</v>
      </c>
      <c r="J494" s="42" t="str">
        <f>Personal_Development!J495</f>
        <v>M7</v>
      </c>
      <c r="K494" s="48"/>
      <c r="L494" s="48"/>
      <c r="M494" s="16"/>
    </row>
    <row r="495" spans="2:13" ht="24.95" customHeight="1">
      <c r="B495" s="48">
        <f>Personal_Development!B496</f>
        <v>0</v>
      </c>
      <c r="C495" s="48">
        <f>Personal_Development!C496</f>
        <v>0</v>
      </c>
      <c r="D495" s="14" t="str">
        <f>Personal_Development!D496</f>
        <v>E00113</v>
      </c>
      <c r="E495" s="11" t="str">
        <f>Personal_Development!E496</f>
        <v>NASROL HIZAM BIN ISMAIL</v>
      </c>
      <c r="F495" s="12" t="str">
        <f>Personal_Development!F496</f>
        <v>FACTORY OPERATIONS DEPARTMENT</v>
      </c>
      <c r="G495" s="12" t="str">
        <f>Personal_Development!G496</f>
        <v>INVENTORY &amp; SYSYTEM CONTROL SECTION (IVS)</v>
      </c>
      <c r="H495" s="40" t="str">
        <f>Personal_Development!H496</f>
        <v>SENIOR SUPERVISOR</v>
      </c>
      <c r="I495" s="41" t="str">
        <f>Personal_Development!I496</f>
        <v>M7</v>
      </c>
      <c r="J495" s="42" t="str">
        <f>Personal_Development!J496</f>
        <v>M7</v>
      </c>
      <c r="K495" s="48"/>
      <c r="L495" s="48"/>
      <c r="M495" s="16"/>
    </row>
    <row r="496" spans="2:13" ht="24.95" customHeight="1">
      <c r="B496" s="48">
        <f>Personal_Development!B497</f>
        <v>0</v>
      </c>
      <c r="C496" s="48">
        <f>Personal_Development!C497</f>
        <v>0</v>
      </c>
      <c r="D496" s="14" t="str">
        <f>Personal_Development!D497</f>
        <v>E00115</v>
      </c>
      <c r="E496" s="11" t="str">
        <f>Personal_Development!E497</f>
        <v>AZEMI BIN HANAPIAH</v>
      </c>
      <c r="F496" s="12" t="str">
        <f>Personal_Development!F497</f>
        <v>GENERAL AFFAIRS DEPARTMENT</v>
      </c>
      <c r="G496" s="12" t="str">
        <f>Personal_Development!G497</f>
        <v>SAFETY &amp; ENVIRONMENT SECTION (SES)</v>
      </c>
      <c r="H496" s="40" t="str">
        <f>Personal_Development!H497</f>
        <v>OFFICER</v>
      </c>
      <c r="I496" s="41" t="str">
        <f>Personal_Development!I497</f>
        <v>M6</v>
      </c>
      <c r="J496" s="42" t="str">
        <f>Personal_Development!J497</f>
        <v>M6</v>
      </c>
      <c r="K496" s="48"/>
      <c r="L496" s="48"/>
      <c r="M496" s="16"/>
    </row>
    <row r="497" spans="2:13" ht="24.95" customHeight="1">
      <c r="B497" s="48">
        <f>Personal_Development!B498</f>
        <v>0</v>
      </c>
      <c r="C497" s="48">
        <f>Personal_Development!C498</f>
        <v>0</v>
      </c>
      <c r="D497" s="14" t="str">
        <f>Personal_Development!D498</f>
        <v>E00123</v>
      </c>
      <c r="E497" s="11" t="str">
        <f>Personal_Development!E498</f>
        <v>MUHAMMAD SYAZWAN BIN KAMAL BATCHA</v>
      </c>
      <c r="F497" s="12" t="str">
        <f>Personal_Development!F498</f>
        <v>PRODUCTION NO.1 DEPARTMENT</v>
      </c>
      <c r="G497" s="12" t="str">
        <f>Personal_Development!G498</f>
        <v>ASSEMBLY ENGINEERING SECTION (AES)</v>
      </c>
      <c r="H497" s="40" t="str">
        <f>Personal_Development!H498</f>
        <v>ASST. ENGINEER</v>
      </c>
      <c r="I497" s="41" t="str">
        <f>Personal_Development!I498</f>
        <v>M7</v>
      </c>
      <c r="J497" s="42" t="str">
        <f>Personal_Development!J498</f>
        <v>M7</v>
      </c>
      <c r="K497" s="48"/>
      <c r="L497" s="48"/>
      <c r="M497" s="16"/>
    </row>
    <row r="498" spans="2:13" ht="24.95" customHeight="1">
      <c r="B498" s="48">
        <f>Personal_Development!B499</f>
        <v>0</v>
      </c>
      <c r="C498" s="48">
        <f>Personal_Development!C499</f>
        <v>0</v>
      </c>
      <c r="D498" s="14" t="str">
        <f>Personal_Development!D499</f>
        <v>E00124</v>
      </c>
      <c r="E498" s="11" t="str">
        <f>Personal_Development!E499</f>
        <v>SABAR BIN ABD RAZAK</v>
      </c>
      <c r="F498" s="12" t="str">
        <f>Personal_Development!F499</f>
        <v>ENGINEERING AND R&amp;D DEPARTMENT</v>
      </c>
      <c r="G498" s="12" t="str">
        <f>Personal_Development!G499</f>
        <v>RD &amp; DESIGN SECTION (RDS)</v>
      </c>
      <c r="H498" s="40" t="str">
        <f>Personal_Development!H499</f>
        <v>SENIOR ENGINEER</v>
      </c>
      <c r="I498" s="41" t="str">
        <f>Personal_Development!I499</f>
        <v>M5</v>
      </c>
      <c r="J498" s="42" t="str">
        <f>Personal_Development!J499</f>
        <v>M5</v>
      </c>
      <c r="K498" s="48"/>
      <c r="L498" s="48"/>
      <c r="M498" s="16"/>
    </row>
    <row r="499" spans="2:13" ht="24.95" customHeight="1">
      <c r="B499" s="48">
        <f>Personal_Development!B500</f>
        <v>0</v>
      </c>
      <c r="C499" s="48">
        <f>Personal_Development!C500</f>
        <v>0</v>
      </c>
      <c r="D499" s="14" t="str">
        <f>Personal_Development!D500</f>
        <v>E00125</v>
      </c>
      <c r="E499" s="11" t="str">
        <f>Personal_Development!E500</f>
        <v>NOOR SYAHADAH BINTI TUKIMIN</v>
      </c>
      <c r="F499" s="12" t="str">
        <f>Personal_Development!F500</f>
        <v>QUALITY ASSURANCE DEPARTMENT</v>
      </c>
      <c r="G499" s="12" t="str">
        <f>Personal_Development!G500</f>
        <v>CUSTOMER SUPPORT SECTION (CSS)</v>
      </c>
      <c r="H499" s="40" t="str">
        <f>Personal_Development!H500</f>
        <v>ENGINEER</v>
      </c>
      <c r="I499" s="41" t="str">
        <f>Personal_Development!I500</f>
        <v>M6</v>
      </c>
      <c r="J499" s="42" t="str">
        <f>Personal_Development!J500</f>
        <v>M6</v>
      </c>
      <c r="K499" s="48"/>
      <c r="L499" s="48"/>
      <c r="M499" s="16"/>
    </row>
    <row r="500" spans="2:13" ht="24.95" customHeight="1">
      <c r="B500" s="48">
        <f>Personal_Development!B501</f>
        <v>0</v>
      </c>
      <c r="C500" s="48">
        <f>Personal_Development!C501</f>
        <v>0</v>
      </c>
      <c r="D500" s="14" t="str">
        <f>Personal_Development!D501</f>
        <v>E00126</v>
      </c>
      <c r="E500" s="11" t="str">
        <f>Personal_Development!E501</f>
        <v>NOORFAZIDATUL FARIHA BINTI MUSTAFFA</v>
      </c>
      <c r="F500" s="12" t="str">
        <f>Personal_Development!F501</f>
        <v>ENGINEERING AND R&amp;D DEPARTMENT</v>
      </c>
      <c r="G500" s="12" t="str">
        <f>Personal_Development!G501</f>
        <v>PURCHASING DEVELOPMENT (PDS)</v>
      </c>
      <c r="H500" s="40" t="str">
        <f>Personal_Development!H501</f>
        <v>ASST. OFFICER</v>
      </c>
      <c r="I500" s="41" t="str">
        <f>Personal_Development!I501</f>
        <v>M7</v>
      </c>
      <c r="J500" s="42" t="str">
        <f>Personal_Development!J501</f>
        <v>M7</v>
      </c>
      <c r="K500" s="48"/>
      <c r="L500" s="48"/>
      <c r="M500" s="16"/>
    </row>
    <row r="501" spans="2:13" ht="24.95" customHeight="1">
      <c r="B501" s="48">
        <f>Personal_Development!B502</f>
        <v>0</v>
      </c>
      <c r="C501" s="48">
        <f>Personal_Development!C502</f>
        <v>0</v>
      </c>
      <c r="D501" s="14" t="str">
        <f>Personal_Development!D502</f>
        <v>E00127</v>
      </c>
      <c r="E501" s="11" t="str">
        <f>Personal_Development!E502</f>
        <v>MOHD SHAFRIZAL MOHD ALI</v>
      </c>
      <c r="F501" s="12" t="str">
        <f>Personal_Development!F502</f>
        <v>PRODUCTION NO.2 DEPARTMENT</v>
      </c>
      <c r="G501" s="12" t="str">
        <f>Personal_Development!G502</f>
        <v>MOLDING PRODUCTION SECTION (MPS)</v>
      </c>
      <c r="H501" s="40" t="str">
        <f>Personal_Development!H502</f>
        <v>SENIOR SUPERVISOR</v>
      </c>
      <c r="I501" s="41" t="str">
        <f>Personal_Development!I502</f>
        <v>M7</v>
      </c>
      <c r="J501" s="42" t="str">
        <f>Personal_Development!J502</f>
        <v>M7</v>
      </c>
      <c r="K501" s="48"/>
      <c r="L501" s="48"/>
      <c r="M501" s="16"/>
    </row>
    <row r="502" spans="2:13" ht="24.95" customHeight="1">
      <c r="B502" s="48">
        <f>Personal_Development!B503</f>
        <v>0</v>
      </c>
      <c r="C502" s="48">
        <f>Personal_Development!C503</f>
        <v>0</v>
      </c>
      <c r="D502" s="14" t="str">
        <f>Personal_Development!D503</f>
        <v>E00129</v>
      </c>
      <c r="E502" s="11" t="str">
        <f>Personal_Development!E503</f>
        <v>RAZALIA BINTI MOHD ZIN</v>
      </c>
      <c r="F502" s="12" t="str">
        <f>Personal_Development!F503</f>
        <v>FACTORY OPERATIONS DEPARTMENT</v>
      </c>
      <c r="G502" s="12" t="str">
        <f>Personal_Development!G503</f>
        <v>FINANCE &amp; ACCOUNTING SECTION (FAS)</v>
      </c>
      <c r="H502" s="40" t="str">
        <f>Personal_Development!H503</f>
        <v>ASST. OFFICER</v>
      </c>
      <c r="I502" s="41" t="str">
        <f>Personal_Development!I503</f>
        <v>M7</v>
      </c>
      <c r="J502" s="42" t="str">
        <f>Personal_Development!J503</f>
        <v>M7</v>
      </c>
      <c r="K502" s="48"/>
      <c r="L502" s="48"/>
      <c r="M502" s="16"/>
    </row>
    <row r="503" spans="2:13" ht="24.95" customHeight="1">
      <c r="B503" s="48">
        <f>Personal_Development!B504</f>
        <v>0</v>
      </c>
      <c r="C503" s="48">
        <f>Personal_Development!C504</f>
        <v>0</v>
      </c>
      <c r="D503" s="14" t="str">
        <f>Personal_Development!D504</f>
        <v>E00131</v>
      </c>
      <c r="E503" s="11" t="str">
        <f>Personal_Development!E504</f>
        <v>LOW SIN YEE</v>
      </c>
      <c r="F503" s="12" t="str">
        <f>Personal_Development!F504</f>
        <v>FACTORY OPERATIONS DEPARTMENT</v>
      </c>
      <c r="G503" s="12" t="str">
        <f>Personal_Development!G504</f>
        <v>FINANCE &amp; ACCOUNTING SECTION (FAS)</v>
      </c>
      <c r="H503" s="40" t="str">
        <f>Personal_Development!H504</f>
        <v>OFFICER</v>
      </c>
      <c r="I503" s="41" t="str">
        <f>Personal_Development!I504</f>
        <v>M6</v>
      </c>
      <c r="J503" s="42" t="str">
        <f>Personal_Development!J504</f>
        <v>M6</v>
      </c>
      <c r="K503" s="48"/>
      <c r="L503" s="48"/>
      <c r="M503" s="16"/>
    </row>
    <row r="504" spans="2:13" ht="24.95" customHeight="1">
      <c r="B504" s="48">
        <f>Personal_Development!B505</f>
        <v>0</v>
      </c>
      <c r="C504" s="48">
        <f>Personal_Development!C505</f>
        <v>0</v>
      </c>
      <c r="D504" s="14" t="str">
        <f>Personal_Development!D505</f>
        <v>E00132</v>
      </c>
      <c r="E504" s="11" t="str">
        <f>Personal_Development!E505</f>
        <v>JULIANA BT YUSUF</v>
      </c>
      <c r="F504" s="12" t="str">
        <f>Personal_Development!F505</f>
        <v>ENGINEERING AND R&amp;D DEPARTMENT</v>
      </c>
      <c r="G504" s="12" t="str">
        <f>Personal_Development!G505</f>
        <v>PURCHASING DEVELOPMENT (PDS)</v>
      </c>
      <c r="H504" s="40" t="str">
        <f>Personal_Development!H505</f>
        <v>ASST. OFFICER</v>
      </c>
      <c r="I504" s="41" t="str">
        <f>Personal_Development!I505</f>
        <v>M7</v>
      </c>
      <c r="J504" s="42" t="str">
        <f>Personal_Development!J505</f>
        <v>M7</v>
      </c>
      <c r="K504" s="48"/>
      <c r="L504" s="48"/>
      <c r="M504" s="16"/>
    </row>
    <row r="505" spans="2:13" ht="24.95" customHeight="1">
      <c r="B505" s="48">
        <f>Personal_Development!B506</f>
        <v>0</v>
      </c>
      <c r="C505" s="48">
        <f>Personal_Development!C506</f>
        <v>0</v>
      </c>
      <c r="D505" s="14" t="str">
        <f>Personal_Development!D506</f>
        <v>E00133</v>
      </c>
      <c r="E505" s="11" t="str">
        <f>Personal_Development!E506</f>
        <v>MOHD ZAKI BIN JAAFAR</v>
      </c>
      <c r="F505" s="12" t="str">
        <f>Personal_Development!F506</f>
        <v>ENGINEERING AND R&amp;D DEPARTMENT</v>
      </c>
      <c r="G505" s="12" t="str">
        <f>Personal_Development!G506</f>
        <v>RD &amp; DESIGN SECTION (RDS)</v>
      </c>
      <c r="H505" s="40" t="str">
        <f>Personal_Development!H506</f>
        <v>ASST. ENGINEER</v>
      </c>
      <c r="I505" s="41" t="str">
        <f>Personal_Development!I506</f>
        <v>M7</v>
      </c>
      <c r="J505" s="42" t="str">
        <f>Personal_Development!J506</f>
        <v>M7</v>
      </c>
      <c r="K505" s="48"/>
      <c r="L505" s="48"/>
      <c r="M505" s="16"/>
    </row>
    <row r="506" spans="2:13" ht="24.95" customHeight="1">
      <c r="B506" s="48">
        <f>Personal_Development!B507</f>
        <v>0</v>
      </c>
      <c r="C506" s="48">
        <f>Personal_Development!C507</f>
        <v>0</v>
      </c>
      <c r="D506" s="14" t="str">
        <f>Personal_Development!D507</f>
        <v>E00135</v>
      </c>
      <c r="E506" s="11" t="str">
        <f>Personal_Development!E507</f>
        <v>NURUL ATHIRAH BINTI MANSOR</v>
      </c>
      <c r="F506" s="12" t="str">
        <f>Personal_Development!F507</f>
        <v>PRODUCTION NO.1 DEPARTMENT</v>
      </c>
      <c r="G506" s="12" t="str">
        <f>Personal_Development!G507</f>
        <v>ASSEMBLY ENGINEERING SECTION (AES)</v>
      </c>
      <c r="H506" s="40" t="str">
        <f>Personal_Development!H507</f>
        <v>ENGINEER</v>
      </c>
      <c r="I506" s="41" t="str">
        <f>Personal_Development!I507</f>
        <v>M6</v>
      </c>
      <c r="J506" s="42" t="str">
        <f>Personal_Development!J507</f>
        <v>M6</v>
      </c>
      <c r="K506" s="48"/>
      <c r="L506" s="48"/>
      <c r="M506" s="16"/>
    </row>
    <row r="507" spans="2:13" ht="24.95" customHeight="1">
      <c r="B507" s="48" t="str">
        <f>Personal_Development!B508</f>
        <v>R</v>
      </c>
      <c r="C507" s="48">
        <f>Personal_Development!C508</f>
        <v>0</v>
      </c>
      <c r="D507" s="14" t="str">
        <f>Personal_Development!D508</f>
        <v>E00136</v>
      </c>
      <c r="E507" s="11" t="str">
        <f>Personal_Development!E508</f>
        <v>MOHD AMIRUL ASRAFF BIN MOHD GHAUTH</v>
      </c>
      <c r="F507" s="12" t="str">
        <f>Personal_Development!F508</f>
        <v>GENERAL AFFAIRS DEPARTMENT</v>
      </c>
      <c r="G507" s="12" t="str">
        <f>Personal_Development!G508</f>
        <v>GENERAL AFFAIRS SECTION (GAS)</v>
      </c>
      <c r="H507" s="40" t="str">
        <f>Personal_Development!H508</f>
        <v>ASST. OFFICER</v>
      </c>
      <c r="I507" s="41" t="str">
        <f>Personal_Development!I508</f>
        <v>M7</v>
      </c>
      <c r="J507" s="42" t="str">
        <f>Personal_Development!J508</f>
        <v>M7</v>
      </c>
      <c r="K507" s="48"/>
      <c r="L507" s="48"/>
      <c r="M507" s="16"/>
    </row>
    <row r="508" spans="2:13" ht="24.95" customHeight="1">
      <c r="B508" s="48">
        <f>Personal_Development!B509</f>
        <v>0</v>
      </c>
      <c r="C508" s="48">
        <f>Personal_Development!C509</f>
        <v>0</v>
      </c>
      <c r="D508" s="14" t="str">
        <f>Personal_Development!D509</f>
        <v>E00137</v>
      </c>
      <c r="E508" s="11" t="str">
        <f>Personal_Development!E509</f>
        <v>MUHAMMAD HAZWAN BIN HAMZAH SHUKOR</v>
      </c>
      <c r="F508" s="12" t="str">
        <f>Personal_Development!F509</f>
        <v>PRODUCTION NO.1 DEPARTMENT</v>
      </c>
      <c r="G508" s="12" t="str">
        <f>Personal_Development!G509</f>
        <v>ASSEMBLY ENGINEERING SECTION (AES)</v>
      </c>
      <c r="H508" s="40" t="str">
        <f>Personal_Development!H509</f>
        <v>SENIOR ENGINEER</v>
      </c>
      <c r="I508" s="41" t="str">
        <f>Personal_Development!I509</f>
        <v>M5</v>
      </c>
      <c r="J508" s="42" t="str">
        <f>Personal_Development!J509</f>
        <v>M5</v>
      </c>
      <c r="K508" s="48"/>
      <c r="L508" s="48"/>
      <c r="M508" s="16"/>
    </row>
    <row r="509" spans="2:13" ht="24.95" customHeight="1">
      <c r="B509" s="48">
        <f>Personal_Development!B510</f>
        <v>0</v>
      </c>
      <c r="C509" s="48">
        <f>Personal_Development!C510</f>
        <v>0</v>
      </c>
      <c r="D509" s="14" t="str">
        <f>Personal_Development!D510</f>
        <v>E00139</v>
      </c>
      <c r="E509" s="11" t="str">
        <f>Personal_Development!E510</f>
        <v>ROSHAMIZAM BIN RUSLI</v>
      </c>
      <c r="F509" s="12" t="str">
        <f>Personal_Development!F510</f>
        <v>GENERAL AFFAIRS DEPARTMENT</v>
      </c>
      <c r="G509" s="12" t="str">
        <f>Personal_Development!G510</f>
        <v>FACILITY ENGINEERING SECTION (FES)</v>
      </c>
      <c r="H509" s="40" t="str">
        <f>Personal_Development!H510</f>
        <v>SENIOR ENGINEER</v>
      </c>
      <c r="I509" s="41" t="str">
        <f>Personal_Development!I510</f>
        <v>M5</v>
      </c>
      <c r="J509" s="42" t="str">
        <f>Personal_Development!J510</f>
        <v>M5</v>
      </c>
      <c r="K509" s="48"/>
      <c r="L509" s="48"/>
      <c r="M509" s="16"/>
    </row>
    <row r="510" spans="2:13" ht="24.95" customHeight="1">
      <c r="B510" s="48">
        <f>Personal_Development!B511</f>
        <v>0</v>
      </c>
      <c r="C510" s="48">
        <f>Personal_Development!C511</f>
        <v>0</v>
      </c>
      <c r="D510" s="14" t="str">
        <f>Personal_Development!D511</f>
        <v>E00140</v>
      </c>
      <c r="E510" s="11" t="str">
        <f>Personal_Development!E511</f>
        <v>MUHAMMAD ATIF JAUHARI BIN IDRIS</v>
      </c>
      <c r="F510" s="12" t="str">
        <f>Personal_Development!F511</f>
        <v>ENGINEERING AND R&amp;D DEPARTMENT</v>
      </c>
      <c r="G510" s="12" t="str">
        <f>Personal_Development!G511</f>
        <v>RD &amp; DESIGN SECTION (RDS)</v>
      </c>
      <c r="H510" s="40" t="str">
        <f>Personal_Development!H511</f>
        <v>ASST. ENGINEER</v>
      </c>
      <c r="I510" s="41" t="str">
        <f>Personal_Development!I511</f>
        <v>M7</v>
      </c>
      <c r="J510" s="42" t="str">
        <f>Personal_Development!J511</f>
        <v>M7</v>
      </c>
      <c r="K510" s="48"/>
      <c r="L510" s="48"/>
      <c r="M510" s="16"/>
    </row>
    <row r="511" spans="2:13" ht="24.95" customHeight="1">
      <c r="B511" s="48">
        <f>Personal_Development!B512</f>
        <v>0</v>
      </c>
      <c r="C511" s="48">
        <f>Personal_Development!C512</f>
        <v>0</v>
      </c>
      <c r="D511" s="14" t="str">
        <f>Personal_Development!D512</f>
        <v>E00142</v>
      </c>
      <c r="E511" s="11" t="str">
        <f>Personal_Development!E512</f>
        <v>SAIFUL FARIZ BIN NO'OMAN</v>
      </c>
      <c r="F511" s="12" t="str">
        <f>Personal_Development!F512</f>
        <v>FACTORY OPERATIONS DEPARTMENT</v>
      </c>
      <c r="G511" s="12" t="str">
        <f>Personal_Development!G512</f>
        <v>INVENTORY &amp; SYSYTEM CONTROL SECTION (IVS)</v>
      </c>
      <c r="H511" s="40" t="str">
        <f>Personal_Development!H512</f>
        <v>SENIOR SUPERVISOR</v>
      </c>
      <c r="I511" s="41" t="str">
        <f>Personal_Development!I512</f>
        <v>M7</v>
      </c>
      <c r="J511" s="42" t="str">
        <f>Personal_Development!J512</f>
        <v>M7</v>
      </c>
      <c r="K511" s="48"/>
      <c r="L511" s="48"/>
      <c r="M511" s="16"/>
    </row>
    <row r="512" spans="2:13" ht="24.95" customHeight="1">
      <c r="B512" s="48">
        <f>Personal_Development!B513</f>
        <v>0</v>
      </c>
      <c r="C512" s="48">
        <f>Personal_Development!C513</f>
        <v>0</v>
      </c>
      <c r="D512" s="14" t="str">
        <f>Personal_Development!D513</f>
        <v>E00143</v>
      </c>
      <c r="E512" s="11" t="str">
        <f>Personal_Development!E513</f>
        <v>NORASHID BIN MOHD DIN</v>
      </c>
      <c r="F512" s="12" t="str">
        <f>Personal_Development!F513</f>
        <v>FACTORY OPERATIONS DEPARTMENT</v>
      </c>
      <c r="G512" s="12" t="str">
        <f>Personal_Development!G513</f>
        <v>INVENTORY &amp; SYSYTEM CONTROL SECTION (IVS)</v>
      </c>
      <c r="H512" s="40" t="str">
        <f>Personal_Development!H513</f>
        <v>SENIOR SUPERVISOR</v>
      </c>
      <c r="I512" s="41" t="str">
        <f>Personal_Development!I513</f>
        <v>M7</v>
      </c>
      <c r="J512" s="42" t="str">
        <f>Personal_Development!J513</f>
        <v>M7</v>
      </c>
      <c r="K512" s="48"/>
      <c r="L512" s="48"/>
      <c r="M512" s="16"/>
    </row>
    <row r="513" spans="2:13" ht="24.95" customHeight="1">
      <c r="B513" s="48">
        <f>Personal_Development!B514</f>
        <v>0</v>
      </c>
      <c r="C513" s="48">
        <f>Personal_Development!C514</f>
        <v>0</v>
      </c>
      <c r="D513" s="14" t="str">
        <f>Personal_Development!D514</f>
        <v>E00144</v>
      </c>
      <c r="E513" s="11" t="str">
        <f>Personal_Development!E514</f>
        <v>DANNY YUHUP</v>
      </c>
      <c r="F513" s="12" t="str">
        <f>Personal_Development!F514</f>
        <v>GENERAL AFFAIRS DEPARTMENT</v>
      </c>
      <c r="G513" s="12" t="str">
        <f>Personal_Development!G514</f>
        <v>FACILITY ENGINEERING SECTION (FES)</v>
      </c>
      <c r="H513" s="40" t="str">
        <f>Personal_Development!H514</f>
        <v>ASST. ENGINEER</v>
      </c>
      <c r="I513" s="41" t="str">
        <f>Personal_Development!I514</f>
        <v>M7</v>
      </c>
      <c r="J513" s="42" t="str">
        <f>Personal_Development!J514</f>
        <v>M7</v>
      </c>
      <c r="K513" s="48"/>
      <c r="L513" s="48"/>
      <c r="M513" s="16"/>
    </row>
    <row r="514" spans="2:13" ht="24.95" customHeight="1">
      <c r="B514" s="48">
        <f>Personal_Development!B515</f>
        <v>0</v>
      </c>
      <c r="C514" s="48">
        <f>Personal_Development!C515</f>
        <v>0</v>
      </c>
      <c r="D514" s="14" t="str">
        <f>Personal_Development!D515</f>
        <v>E00145</v>
      </c>
      <c r="E514" s="11" t="str">
        <f>Personal_Development!E515</f>
        <v>SARIMAH BINTI YAHAYA</v>
      </c>
      <c r="F514" s="12" t="str">
        <f>Personal_Development!F515</f>
        <v>PRODUCTION NO.1 DEPARTMENT</v>
      </c>
      <c r="G514" s="12" t="str">
        <f>Personal_Development!G515</f>
        <v>ASSEMBLY PRODUCTION SECTION (APS)</v>
      </c>
      <c r="H514" s="40" t="str">
        <f>Personal_Development!H515</f>
        <v>SENIOR SUPERVISOR</v>
      </c>
      <c r="I514" s="41" t="str">
        <f>Personal_Development!I515</f>
        <v>M7</v>
      </c>
      <c r="J514" s="42" t="str">
        <f>Personal_Development!J515</f>
        <v>M7</v>
      </c>
      <c r="K514" s="48"/>
      <c r="L514" s="48"/>
      <c r="M514" s="16"/>
    </row>
    <row r="515" spans="2:13" ht="24.95" customHeight="1">
      <c r="B515" s="48">
        <f>Personal_Development!B516</f>
        <v>0</v>
      </c>
      <c r="C515" s="48">
        <f>Personal_Development!C516</f>
        <v>0</v>
      </c>
      <c r="D515" s="14" t="str">
        <f>Personal_Development!D516</f>
        <v>E00146</v>
      </c>
      <c r="E515" s="11" t="str">
        <f>Personal_Development!E516</f>
        <v>NORHASHIMAH BINTI HASHIM</v>
      </c>
      <c r="F515" s="12" t="str">
        <f>Personal_Development!F516</f>
        <v>PRODUCTION NO.1 DEPARTMENT</v>
      </c>
      <c r="G515" s="12" t="str">
        <f>Personal_Development!G516</f>
        <v>ASSEMBLY PRODUCTION SECTION (APS)</v>
      </c>
      <c r="H515" s="40" t="str">
        <f>Personal_Development!H516</f>
        <v>SENIOR SUPERVISOR</v>
      </c>
      <c r="I515" s="41" t="str">
        <f>Personal_Development!I516</f>
        <v>M7</v>
      </c>
      <c r="J515" s="42" t="str">
        <f>Personal_Development!J516</f>
        <v>M7</v>
      </c>
      <c r="K515" s="48"/>
      <c r="L515" s="48"/>
      <c r="M515" s="16"/>
    </row>
    <row r="516" spans="2:13" ht="24.95" customHeight="1">
      <c r="B516" s="48">
        <f>Personal_Development!B517</f>
        <v>0</v>
      </c>
      <c r="C516" s="48">
        <f>Personal_Development!C517</f>
        <v>0</v>
      </c>
      <c r="D516" s="14" t="str">
        <f>Personal_Development!D517</f>
        <v>E00147</v>
      </c>
      <c r="E516" s="11" t="str">
        <f>Personal_Development!E517</f>
        <v>NUR ELIANA BINTI MAT ZAIN</v>
      </c>
      <c r="F516" s="12" t="str">
        <f>Personal_Development!F517</f>
        <v>PRODUCTION NO.1 DEPARTMENT</v>
      </c>
      <c r="G516" s="12" t="str">
        <f>Personal_Development!G517</f>
        <v>ASSEMBLY PRODUCTION SECTION (APS)</v>
      </c>
      <c r="H516" s="40" t="str">
        <f>Personal_Development!H517</f>
        <v>SENIOR SUPERVISOR</v>
      </c>
      <c r="I516" s="41" t="str">
        <f>Personal_Development!I517</f>
        <v>M7</v>
      </c>
      <c r="J516" s="42" t="str">
        <f>Personal_Development!J517</f>
        <v>M7</v>
      </c>
      <c r="K516" s="48"/>
      <c r="L516" s="48"/>
      <c r="M516" s="16"/>
    </row>
    <row r="517" spans="2:13" ht="24.95" customHeight="1">
      <c r="B517" s="48">
        <f>Personal_Development!B518</f>
        <v>0</v>
      </c>
      <c r="C517" s="48">
        <f>Personal_Development!C518</f>
        <v>0</v>
      </c>
      <c r="D517" s="14" t="str">
        <f>Personal_Development!D518</f>
        <v>E00148</v>
      </c>
      <c r="E517" s="11" t="str">
        <f>Personal_Development!E518</f>
        <v>MOHD REDZUAN BIN BABA</v>
      </c>
      <c r="F517" s="12" t="str">
        <f>Personal_Development!F518</f>
        <v>PRODUCTION NO.1 DEPARTMENT</v>
      </c>
      <c r="G517" s="12" t="str">
        <f>Personal_Development!G518</f>
        <v>ASSEMBLY ENGINEERING SECTION (AES)</v>
      </c>
      <c r="H517" s="40" t="str">
        <f>Personal_Development!H518</f>
        <v>ASST. ENGINEER</v>
      </c>
      <c r="I517" s="41" t="str">
        <f>Personal_Development!I518</f>
        <v>M7</v>
      </c>
      <c r="J517" s="42" t="str">
        <f>Personal_Development!J518</f>
        <v>M7</v>
      </c>
      <c r="K517" s="48"/>
      <c r="L517" s="48"/>
      <c r="M517" s="16"/>
    </row>
    <row r="518" spans="2:13" ht="24.95" customHeight="1">
      <c r="B518" s="48">
        <f>Personal_Development!B519</f>
        <v>0</v>
      </c>
      <c r="C518" s="48">
        <f>Personal_Development!C519</f>
        <v>0</v>
      </c>
      <c r="D518" s="14" t="str">
        <f>Personal_Development!D519</f>
        <v>E00149</v>
      </c>
      <c r="E518" s="11" t="str">
        <f>Personal_Development!E519</f>
        <v>SHARIL NIZAM BIN MD ZIN</v>
      </c>
      <c r="F518" s="12" t="str">
        <f>Personal_Development!F519</f>
        <v>PRODUCTION NO.2 DEPARTMENT</v>
      </c>
      <c r="G518" s="12" t="str">
        <f>Personal_Development!G519</f>
        <v>MOLDING ENGINEERING SECTION (MES)</v>
      </c>
      <c r="H518" s="40" t="str">
        <f>Personal_Development!H519</f>
        <v>ASST. ENGINEER</v>
      </c>
      <c r="I518" s="41" t="str">
        <f>Personal_Development!I519</f>
        <v>M7</v>
      </c>
      <c r="J518" s="42" t="str">
        <f>Personal_Development!J519</f>
        <v>M7</v>
      </c>
      <c r="K518" s="48"/>
      <c r="L518" s="48"/>
      <c r="M518" s="16"/>
    </row>
    <row r="519" spans="2:13" ht="24.95" customHeight="1">
      <c r="B519" s="48">
        <f>Personal_Development!B520</f>
        <v>0</v>
      </c>
      <c r="C519" s="48">
        <f>Personal_Development!C520</f>
        <v>0</v>
      </c>
      <c r="D519" s="14" t="str">
        <f>Personal_Development!D520</f>
        <v>E00150</v>
      </c>
      <c r="E519" s="11" t="str">
        <f>Personal_Development!E520</f>
        <v>AHMAD YUSRI BIN MOHAMAD</v>
      </c>
      <c r="F519" s="12" t="str">
        <f>Personal_Development!F520</f>
        <v>PRESIDENTIAL MANAGEMENT DEPARTMENT</v>
      </c>
      <c r="G519" s="12" t="str">
        <f>Personal_Development!G520</f>
        <v>STRATEGIC MANAGEMENT SECTION (SMS)</v>
      </c>
      <c r="H519" s="40" t="str">
        <f>Personal_Development!H520</f>
        <v>MANAGER</v>
      </c>
      <c r="I519" s="41" t="str">
        <f>Personal_Development!I520</f>
        <v>M3</v>
      </c>
      <c r="J519" s="42" t="str">
        <f>Personal_Development!J520</f>
        <v>M3</v>
      </c>
      <c r="K519" s="48"/>
      <c r="L519" s="48"/>
      <c r="M519" s="16"/>
    </row>
    <row r="520" spans="2:13" ht="24.95" customHeight="1">
      <c r="B520" s="48">
        <f>Personal_Development!B521</f>
        <v>0</v>
      </c>
      <c r="C520" s="48">
        <f>Personal_Development!C521</f>
        <v>0</v>
      </c>
      <c r="D520" s="14" t="str">
        <f>Personal_Development!D521</f>
        <v>E00151</v>
      </c>
      <c r="E520" s="11" t="str">
        <f>Personal_Development!E521</f>
        <v>AHMAD DINI BIN MOHD DAUD</v>
      </c>
      <c r="F520" s="12" t="str">
        <f>Personal_Development!F521</f>
        <v>PRODUCTION NO.1 DEPARTMENT</v>
      </c>
      <c r="G520" s="12" t="str">
        <f>Personal_Development!G521</f>
        <v>ASSEMBLY ENGINEERING SECTION (AES)</v>
      </c>
      <c r="H520" s="40" t="str">
        <f>Personal_Development!H521</f>
        <v>ASST. ENGINEER</v>
      </c>
      <c r="I520" s="41" t="str">
        <f>Personal_Development!I521</f>
        <v>M7</v>
      </c>
      <c r="J520" s="42" t="str">
        <f>Personal_Development!J521</f>
        <v>M7</v>
      </c>
      <c r="K520" s="48"/>
      <c r="L520" s="48"/>
      <c r="M520" s="16"/>
    </row>
    <row r="521" spans="2:13" ht="24.95" customHeight="1">
      <c r="B521" s="48">
        <f>Personal_Development!B522</f>
        <v>0</v>
      </c>
      <c r="C521" s="48">
        <f>Personal_Development!C522</f>
        <v>0</v>
      </c>
      <c r="D521" s="14" t="str">
        <f>Personal_Development!D522</f>
        <v>E00152</v>
      </c>
      <c r="E521" s="11" t="str">
        <f>Personal_Development!E522</f>
        <v>MUHAMMAD FAHMI BIN NAZRI</v>
      </c>
      <c r="F521" s="12" t="str">
        <f>Personal_Development!F522</f>
        <v>PRODUCTION NO.2 DEPARTMENT</v>
      </c>
      <c r="G521" s="12" t="str">
        <f>Personal_Development!G522</f>
        <v>MOLDING ENGINEERING SECTION (MES)</v>
      </c>
      <c r="H521" s="40" t="str">
        <f>Personal_Development!H522</f>
        <v>ASST. ENGINEER</v>
      </c>
      <c r="I521" s="41" t="str">
        <f>Personal_Development!I522</f>
        <v>M7</v>
      </c>
      <c r="J521" s="42" t="str">
        <f>Personal_Development!J522</f>
        <v>M7</v>
      </c>
      <c r="K521" s="48"/>
      <c r="L521" s="48"/>
      <c r="M521" s="16"/>
    </row>
    <row r="522" spans="2:13" ht="24.95" customHeight="1">
      <c r="B522" s="48">
        <f>Personal_Development!B523</f>
        <v>0</v>
      </c>
      <c r="C522" s="48">
        <f>Personal_Development!C523</f>
        <v>0</v>
      </c>
      <c r="D522" s="14" t="str">
        <f>Personal_Development!D523</f>
        <v>E00153</v>
      </c>
      <c r="E522" s="11" t="str">
        <f>Personal_Development!E523</f>
        <v>NUR SYUHADA BINTI MAT ISA</v>
      </c>
      <c r="F522" s="12" t="str">
        <f>Personal_Development!F523</f>
        <v>PRODUCTION NO.2 DEPARTMENT</v>
      </c>
      <c r="G522" s="12" t="str">
        <f>Personal_Development!G523</f>
        <v>MOLDING PRODUCTION SECTION (MPS)</v>
      </c>
      <c r="H522" s="40" t="str">
        <f>Personal_Development!H523</f>
        <v>ASST. ENGINEER</v>
      </c>
      <c r="I522" s="41" t="str">
        <f>Personal_Development!I523</f>
        <v>M7</v>
      </c>
      <c r="J522" s="42" t="str">
        <f>Personal_Development!J523</f>
        <v>M7</v>
      </c>
      <c r="K522" s="48"/>
      <c r="L522" s="48"/>
      <c r="M522" s="16"/>
    </row>
    <row r="523" spans="2:13" ht="24.95" customHeight="1">
      <c r="B523" s="48">
        <f>Personal_Development!B524</f>
        <v>0</v>
      </c>
      <c r="C523" s="48">
        <f>Personal_Development!C524</f>
        <v>0</v>
      </c>
      <c r="D523" s="14" t="str">
        <f>Personal_Development!D524</f>
        <v>E00154</v>
      </c>
      <c r="E523" s="11" t="str">
        <f>Personal_Development!E524</f>
        <v>ADNAN BIN MADIN</v>
      </c>
      <c r="F523" s="12" t="str">
        <f>Personal_Development!F524</f>
        <v>PRODUCTION NO.1 DEPARTMENT</v>
      </c>
      <c r="G523" s="12" t="str">
        <f>Personal_Development!G524</f>
        <v>ASSEMBLY ENGINEERING SECTION (AES)</v>
      </c>
      <c r="H523" s="40" t="str">
        <f>Personal_Development!H524</f>
        <v>ASST. ENGINEER</v>
      </c>
      <c r="I523" s="41" t="str">
        <f>Personal_Development!I524</f>
        <v>M7</v>
      </c>
      <c r="J523" s="42" t="str">
        <f>Personal_Development!J524</f>
        <v>M7</v>
      </c>
      <c r="K523" s="48"/>
      <c r="L523" s="48"/>
      <c r="M523" s="16"/>
    </row>
    <row r="524" spans="2:13" ht="24.95" customHeight="1">
      <c r="B524" s="48">
        <f>Personal_Development!B525</f>
        <v>0</v>
      </c>
      <c r="C524" s="48">
        <f>Personal_Development!C525</f>
        <v>0</v>
      </c>
      <c r="D524" s="14" t="str">
        <f>Personal_Development!D525</f>
        <v>E00155</v>
      </c>
      <c r="E524" s="11" t="str">
        <f>Personal_Development!E525</f>
        <v>NURUL HIDAYU BINTI RUSLAN</v>
      </c>
      <c r="F524" s="12" t="str">
        <f>Personal_Development!F525</f>
        <v>ENGINEERING AND R&amp;D DEPARTMENT</v>
      </c>
      <c r="G524" s="12" t="str">
        <f>Personal_Development!G525</f>
        <v>RD &amp; DESIGN SECTION (RDS)</v>
      </c>
      <c r="H524" s="40" t="str">
        <f>Personal_Development!H525</f>
        <v>ASST. ENGINEER</v>
      </c>
      <c r="I524" s="41" t="str">
        <f>Personal_Development!I525</f>
        <v>M7</v>
      </c>
      <c r="J524" s="42" t="str">
        <f>Personal_Development!J525</f>
        <v>M7</v>
      </c>
      <c r="K524" s="48"/>
      <c r="L524" s="48"/>
      <c r="M524" s="16"/>
    </row>
    <row r="525" spans="2:13" ht="24.95" customHeight="1">
      <c r="B525" s="48">
        <f>Personal_Development!B526</f>
        <v>0</v>
      </c>
      <c r="C525" s="48">
        <f>Personal_Development!C526</f>
        <v>0</v>
      </c>
      <c r="D525" s="14" t="str">
        <f>Personal_Development!D526</f>
        <v>E00157</v>
      </c>
      <c r="E525" s="11" t="str">
        <f>Personal_Development!E526</f>
        <v>P SANDRAN A/L PATCHA MUTHO</v>
      </c>
      <c r="F525" s="12" t="str">
        <f>Personal_Development!F526</f>
        <v>GENERAL AFFAIRS DEPARTMENT</v>
      </c>
      <c r="G525" s="12" t="str">
        <f>Personal_Development!G526</f>
        <v>FACILITY ENGINEERING SECTION (FES)</v>
      </c>
      <c r="H525" s="40" t="str">
        <f>Personal_Development!H526</f>
        <v>CHARGEMAN_M5</v>
      </c>
      <c r="I525" s="41" t="str">
        <f>Personal_Development!I526</f>
        <v>M5</v>
      </c>
      <c r="J525" s="42" t="str">
        <f>Personal_Development!J526</f>
        <v>M5</v>
      </c>
      <c r="K525" s="48"/>
      <c r="L525" s="48"/>
      <c r="M525" s="16"/>
    </row>
    <row r="526" spans="2:13" ht="24.95" customHeight="1">
      <c r="B526" s="48">
        <f>Personal_Development!B527</f>
        <v>0</v>
      </c>
      <c r="C526" s="48">
        <f>Personal_Development!C527</f>
        <v>0</v>
      </c>
      <c r="D526" s="14" t="str">
        <f>Personal_Development!D527</f>
        <v>E00159</v>
      </c>
      <c r="E526" s="11" t="str">
        <f>Personal_Development!E527</f>
        <v>NURAZFA ILYANA BINTI ABDUL AZIZ</v>
      </c>
      <c r="F526" s="12" t="str">
        <f>Personal_Development!F527</f>
        <v>GENERAL AFFAIRS DEPARTMENT</v>
      </c>
      <c r="G526" s="12" t="str">
        <f>Personal_Development!G527</f>
        <v>SAFETY &amp; ENVIRONMENT SECTION (SES)</v>
      </c>
      <c r="H526" s="40" t="str">
        <f>Personal_Development!H527</f>
        <v>ASST. OFFICER</v>
      </c>
      <c r="I526" s="41" t="str">
        <f>Personal_Development!I527</f>
        <v>M7</v>
      </c>
      <c r="J526" s="42" t="str">
        <f>Personal_Development!J527</f>
        <v>M7</v>
      </c>
      <c r="K526" s="48"/>
      <c r="L526" s="48"/>
      <c r="M526" s="16"/>
    </row>
    <row r="527" spans="2:13" ht="24.95" customHeight="1">
      <c r="B527" s="48">
        <f>Personal_Development!B528</f>
        <v>0</v>
      </c>
      <c r="C527" s="48">
        <f>Personal_Development!C528</f>
        <v>0</v>
      </c>
      <c r="D527" s="14" t="str">
        <f>Personal_Development!D528</f>
        <v>E00160</v>
      </c>
      <c r="E527" s="11" t="str">
        <f>Personal_Development!E528</f>
        <v>MOHD SHARIL REZA BIN MOHD SHARTHAH</v>
      </c>
      <c r="F527" s="12" t="str">
        <f>Personal_Development!F528</f>
        <v>ENGINEERING AND R&amp;D DEPARTMENT</v>
      </c>
      <c r="G527" s="12" t="str">
        <f>Personal_Development!G528</f>
        <v>RD &amp; DESIGN SECTION (RDS)</v>
      </c>
      <c r="H527" s="40" t="str">
        <f>Personal_Development!H528</f>
        <v>ASST. ENGINEER</v>
      </c>
      <c r="I527" s="41" t="str">
        <f>Personal_Development!I528</f>
        <v>M7</v>
      </c>
      <c r="J527" s="42" t="str">
        <f>Personal_Development!J528</f>
        <v>M7</v>
      </c>
      <c r="K527" s="48"/>
      <c r="L527" s="48"/>
      <c r="M527" s="16"/>
    </row>
    <row r="528" spans="2:13" ht="24.95" customHeight="1">
      <c r="B528" s="48">
        <f>Personal_Development!B529</f>
        <v>0</v>
      </c>
      <c r="C528" s="48">
        <f>Personal_Development!C529</f>
        <v>0</v>
      </c>
      <c r="D528" s="14" t="str">
        <f>Personal_Development!D529</f>
        <v>C13643</v>
      </c>
      <c r="E528" s="11" t="str">
        <f>Personal_Development!E529</f>
        <v>MUHAMMAD HAFIZ BIN ZAINUDIN</v>
      </c>
      <c r="F528" s="12" t="str">
        <f>Personal_Development!F529</f>
        <v>PRODUCTION NO.2 DEPARTMENT</v>
      </c>
      <c r="G528" s="12" t="str">
        <f>Personal_Development!G529</f>
        <v>MOLDING PRODUCTION SECTION (MPS)</v>
      </c>
      <c r="H528" s="40" t="str">
        <f>Personal_Development!H529</f>
        <v>OPERATOR 1</v>
      </c>
      <c r="I528" s="41" t="str">
        <f>Personal_Development!I529</f>
        <v>C3 PROD</v>
      </c>
      <c r="J528" s="42" t="str">
        <f>Personal_Development!J529</f>
        <v xml:space="preserve">C3 </v>
      </c>
      <c r="K528" s="48"/>
      <c r="L528" s="48"/>
      <c r="M528" s="16"/>
    </row>
    <row r="529" spans="2:13" ht="24.95" customHeight="1">
      <c r="B529" s="48">
        <f>Personal_Development!B530</f>
        <v>0</v>
      </c>
      <c r="C529" s="48">
        <f>Personal_Development!C530</f>
        <v>0</v>
      </c>
      <c r="D529" s="14" t="str">
        <f>Personal_Development!D530</f>
        <v>C13644</v>
      </c>
      <c r="E529" s="11" t="str">
        <f>Personal_Development!E530</f>
        <v>MUHAMMAD ALHAM BIN MUHAMMAD YUSOF</v>
      </c>
      <c r="F529" s="12" t="str">
        <f>Personal_Development!F530</f>
        <v>PRODUCTION NO.2 DEPARTMENT</v>
      </c>
      <c r="G529" s="12" t="str">
        <f>Personal_Development!G530</f>
        <v>MOLDING PRODUCTION SECTION (MPS)</v>
      </c>
      <c r="H529" s="40" t="str">
        <f>Personal_Development!H530</f>
        <v>OPERATOR 2</v>
      </c>
      <c r="I529" s="41" t="str">
        <f>Personal_Development!I530</f>
        <v>C4 PROD</v>
      </c>
      <c r="J529" s="42" t="str">
        <f>Personal_Development!J530</f>
        <v xml:space="preserve">C4 </v>
      </c>
      <c r="K529" s="48"/>
      <c r="L529" s="48"/>
      <c r="M529" s="16"/>
    </row>
    <row r="530" spans="2:13" ht="24.95" customHeight="1">
      <c r="B530" s="48" t="str">
        <f>Personal_Development!B531</f>
        <v>R</v>
      </c>
      <c r="C530" s="48">
        <f>Personal_Development!C531</f>
        <v>0</v>
      </c>
      <c r="D530" s="14" t="str">
        <f>Personal_Development!D531</f>
        <v>C13645</v>
      </c>
      <c r="E530" s="11" t="str">
        <f>Personal_Development!E531</f>
        <v>KHAIRUL NIZAM BIN ABU SAMAH</v>
      </c>
      <c r="F530" s="12" t="str">
        <f>Personal_Development!F531</f>
        <v>PRODUCTION NO.2 DEPARTMENT</v>
      </c>
      <c r="G530" s="12" t="str">
        <f>Personal_Development!G531</f>
        <v>MOLDING PRODUCTION SECTION (MPS)</v>
      </c>
      <c r="H530" s="40" t="str">
        <f>Personal_Development!H531</f>
        <v>OPERATOR 2</v>
      </c>
      <c r="I530" s="41" t="str">
        <f>Personal_Development!I531</f>
        <v>C4 PROD</v>
      </c>
      <c r="J530" s="42" t="str">
        <f>Personal_Development!J531</f>
        <v xml:space="preserve">C4 </v>
      </c>
      <c r="K530" s="48"/>
      <c r="L530" s="48"/>
      <c r="M530" s="16"/>
    </row>
    <row r="531" spans="2:13" ht="24.95" customHeight="1">
      <c r="B531" s="48">
        <f>Personal_Development!B532</f>
        <v>0</v>
      </c>
      <c r="C531" s="48">
        <f>Personal_Development!C532</f>
        <v>0</v>
      </c>
      <c r="D531" s="14" t="str">
        <f>Personal_Development!D532</f>
        <v>C13646</v>
      </c>
      <c r="E531" s="11" t="str">
        <f>Personal_Development!E532</f>
        <v>LILY AMYRA BINTI SUHAIMY</v>
      </c>
      <c r="F531" s="12" t="str">
        <f>Personal_Development!F532</f>
        <v>PRODUCTION NO.2 DEPARTMENT</v>
      </c>
      <c r="G531" s="12" t="str">
        <f>Personal_Development!G532</f>
        <v>MOLDING PRODUCTION SECTION (MPS)</v>
      </c>
      <c r="H531" s="40" t="str">
        <f>Personal_Development!H532</f>
        <v>OPERATOR 2</v>
      </c>
      <c r="I531" s="41" t="str">
        <f>Personal_Development!I532</f>
        <v>C4 PROD</v>
      </c>
      <c r="J531" s="42" t="str">
        <f>Personal_Development!J532</f>
        <v xml:space="preserve">C4 </v>
      </c>
      <c r="K531" s="48"/>
      <c r="L531" s="48"/>
      <c r="M531" s="16"/>
    </row>
    <row r="532" spans="2:13" ht="24.95" customHeight="1">
      <c r="B532" s="48">
        <f>Personal_Development!B533</f>
        <v>0</v>
      </c>
      <c r="C532" s="48">
        <f>Personal_Development!C533</f>
        <v>0</v>
      </c>
      <c r="D532" s="14" t="str">
        <f>Personal_Development!D533</f>
        <v>C13650</v>
      </c>
      <c r="E532" s="11" t="str">
        <f>Personal_Development!E533</f>
        <v>NORLIANA BINTI MD ISA</v>
      </c>
      <c r="F532" s="12" t="str">
        <f>Personal_Development!F533</f>
        <v>PRODUCTION NO.1 DEPARTMENT</v>
      </c>
      <c r="G532" s="12" t="str">
        <f>Personal_Development!G533</f>
        <v>ASSEMBLY PRODUCTION SECTION (APS)</v>
      </c>
      <c r="H532" s="40" t="str">
        <f>Personal_Development!H533</f>
        <v>OPERATOR 2</v>
      </c>
      <c r="I532" s="41" t="str">
        <f>Personal_Development!I533</f>
        <v>C4 PROD</v>
      </c>
      <c r="J532" s="42" t="str">
        <f>Personal_Development!J533</f>
        <v xml:space="preserve">C4 </v>
      </c>
      <c r="K532" s="48"/>
      <c r="L532" s="48"/>
      <c r="M532" s="16"/>
    </row>
    <row r="533" spans="2:13" ht="24.95" customHeight="1">
      <c r="B533" s="48">
        <f>Personal_Development!B534</f>
        <v>0</v>
      </c>
      <c r="C533" s="48">
        <f>Personal_Development!C534</f>
        <v>0</v>
      </c>
      <c r="D533" s="14" t="str">
        <f>Personal_Development!D534</f>
        <v>C13652</v>
      </c>
      <c r="E533" s="11" t="str">
        <f>Personal_Development!E534</f>
        <v>NOOR ROSSHI ZAHIDAH BINTI ROSLAN</v>
      </c>
      <c r="F533" s="12" t="str">
        <f>Personal_Development!F534</f>
        <v>PRODUCTION NO.1 DEPARTMENT</v>
      </c>
      <c r="G533" s="12" t="str">
        <f>Personal_Development!G534</f>
        <v>ASSEMBLY PRODUCTION SECTION (APS)</v>
      </c>
      <c r="H533" s="40" t="str">
        <f>Personal_Development!H534</f>
        <v>OPERATOR 2</v>
      </c>
      <c r="I533" s="41" t="str">
        <f>Personal_Development!I534</f>
        <v>C4 PROD</v>
      </c>
      <c r="J533" s="42" t="str">
        <f>Personal_Development!J534</f>
        <v xml:space="preserve">C4 </v>
      </c>
      <c r="K533" s="48"/>
      <c r="L533" s="48"/>
      <c r="M533" s="16"/>
    </row>
    <row r="534" spans="2:13" ht="24.95" customHeight="1">
      <c r="B534" s="48" t="str">
        <f>Personal_Development!B535</f>
        <v>R</v>
      </c>
      <c r="C534" s="48">
        <f>Personal_Development!C535</f>
        <v>0</v>
      </c>
      <c r="D534" s="14" t="str">
        <f>Personal_Development!D535</f>
        <v>C13656</v>
      </c>
      <c r="E534" s="11" t="str">
        <f>Personal_Development!E535</f>
        <v>PAVITHRA A/P PERMAL</v>
      </c>
      <c r="F534" s="12" t="str">
        <f>Personal_Development!F535</f>
        <v>PRODUCTION NO.1 DEPARTMENT</v>
      </c>
      <c r="G534" s="12" t="str">
        <f>Personal_Development!G535</f>
        <v>ASSEMBLY PRODUCTION SECTION (APS)</v>
      </c>
      <c r="H534" s="40" t="str">
        <f>Personal_Development!H535</f>
        <v>OPERATOR 2</v>
      </c>
      <c r="I534" s="41" t="str">
        <f>Personal_Development!I535</f>
        <v>C4 PROD</v>
      </c>
      <c r="J534" s="42" t="str">
        <f>Personal_Development!J535</f>
        <v xml:space="preserve">C4 </v>
      </c>
      <c r="K534" s="48"/>
      <c r="L534" s="48"/>
      <c r="M534" s="16"/>
    </row>
    <row r="535" spans="2:13" ht="24.95" customHeight="1">
      <c r="B535" s="48">
        <f>Personal_Development!B536</f>
        <v>0</v>
      </c>
      <c r="C535" s="48">
        <f>Personal_Development!C536</f>
        <v>0</v>
      </c>
      <c r="D535" s="14" t="str">
        <f>Personal_Development!D536</f>
        <v>C13657</v>
      </c>
      <c r="E535" s="11" t="str">
        <f>Personal_Development!E536</f>
        <v>JUMAAT BIN SIKLI</v>
      </c>
      <c r="F535" s="12" t="str">
        <f>Personal_Development!F536</f>
        <v>PRODUCTION NO.1 DEPARTMENT</v>
      </c>
      <c r="G535" s="12" t="str">
        <f>Personal_Development!G536</f>
        <v>ASSEMBLY PRODUCTION SECTION (APS)</v>
      </c>
      <c r="H535" s="40" t="str">
        <f>Personal_Development!H536</f>
        <v>OPERATOR 2</v>
      </c>
      <c r="I535" s="41" t="str">
        <f>Personal_Development!I536</f>
        <v>C4 PROD</v>
      </c>
      <c r="J535" s="42" t="str">
        <f>Personal_Development!J536</f>
        <v xml:space="preserve">C4 </v>
      </c>
      <c r="K535" s="48"/>
      <c r="L535" s="48"/>
      <c r="M535" s="16"/>
    </row>
    <row r="536" spans="2:13" ht="24.95" customHeight="1">
      <c r="B536" s="48">
        <f>Personal_Development!B537</f>
        <v>0</v>
      </c>
      <c r="C536" s="48">
        <f>Personal_Development!C537</f>
        <v>0</v>
      </c>
      <c r="D536" s="14" t="str">
        <f>Personal_Development!D537</f>
        <v>C13660</v>
      </c>
      <c r="E536" s="11" t="str">
        <f>Personal_Development!E537</f>
        <v>MUHAMMAD HAIQAL NORFAIZ BIN HAM NI</v>
      </c>
      <c r="F536" s="12" t="str">
        <f>Personal_Development!F537</f>
        <v>PRODUCTION NO.1 DEPARTMENT</v>
      </c>
      <c r="G536" s="12" t="str">
        <f>Personal_Development!G537</f>
        <v>ASSEMBLY PRODUCTION SECTION (APS)</v>
      </c>
      <c r="H536" s="40" t="str">
        <f>Personal_Development!H537</f>
        <v>OPERATOR 2</v>
      </c>
      <c r="I536" s="41" t="str">
        <f>Personal_Development!I537</f>
        <v>C4 PROD</v>
      </c>
      <c r="J536" s="42" t="str">
        <f>Personal_Development!J537</f>
        <v xml:space="preserve">C4 </v>
      </c>
      <c r="K536" s="48"/>
      <c r="L536" s="48"/>
      <c r="M536" s="16"/>
    </row>
    <row r="537" spans="2:13" ht="24.95" customHeight="1">
      <c r="B537" s="48" t="str">
        <f>Personal_Development!B538</f>
        <v>R</v>
      </c>
      <c r="C537" s="48">
        <f>Personal_Development!C538</f>
        <v>0</v>
      </c>
      <c r="D537" s="14" t="str">
        <f>Personal_Development!D538</f>
        <v>C13662</v>
      </c>
      <c r="E537" s="11" t="str">
        <f>Personal_Development!E538</f>
        <v>MUHAMMAD NUR IMRAN BIN NORIZAM</v>
      </c>
      <c r="F537" s="12" t="str">
        <f>Personal_Development!F538</f>
        <v>PRODUCTION NO.1 DEPARTMENT</v>
      </c>
      <c r="G537" s="12" t="str">
        <f>Personal_Development!G538</f>
        <v>ASSEMBLY PRODUCTION SECTION (APS)</v>
      </c>
      <c r="H537" s="40" t="str">
        <f>Personal_Development!H538</f>
        <v>OPERATOR 2</v>
      </c>
      <c r="I537" s="41" t="str">
        <f>Personal_Development!I538</f>
        <v>C4 PROD</v>
      </c>
      <c r="J537" s="42" t="str">
        <f>Personal_Development!J538</f>
        <v xml:space="preserve">C4 </v>
      </c>
      <c r="K537" s="48"/>
      <c r="L537" s="48"/>
      <c r="M537" s="16"/>
    </row>
    <row r="538" spans="2:13" ht="24.95" customHeight="1">
      <c r="B538" s="48" t="str">
        <f>Personal_Development!B539</f>
        <v>R</v>
      </c>
      <c r="C538" s="48">
        <f>Personal_Development!C539</f>
        <v>0</v>
      </c>
      <c r="D538" s="14" t="str">
        <f>Personal_Development!D539</f>
        <v>C13663</v>
      </c>
      <c r="E538" s="11" t="str">
        <f>Personal_Development!E539</f>
        <v>NUR'AIN BINTI NORMAN</v>
      </c>
      <c r="F538" s="12" t="str">
        <f>Personal_Development!F539</f>
        <v>PRODUCTION NO.1 DEPARTMENT</v>
      </c>
      <c r="G538" s="12" t="str">
        <f>Personal_Development!G539</f>
        <v>ASSEMBLY PRODUCTION SECTION (APS)</v>
      </c>
      <c r="H538" s="40" t="str">
        <f>Personal_Development!H539</f>
        <v>OPERATOR 2</v>
      </c>
      <c r="I538" s="41" t="str">
        <f>Personal_Development!I539</f>
        <v>C4 PROD</v>
      </c>
      <c r="J538" s="42" t="str">
        <f>Personal_Development!J539</f>
        <v xml:space="preserve">C4 </v>
      </c>
      <c r="K538" s="48"/>
      <c r="L538" s="48"/>
      <c r="M538" s="16"/>
    </row>
    <row r="539" spans="2:13" ht="24.95" customHeight="1">
      <c r="B539" s="48" t="str">
        <f>Personal_Development!B540</f>
        <v>R</v>
      </c>
      <c r="C539" s="48">
        <f>Personal_Development!C540</f>
        <v>0</v>
      </c>
      <c r="D539" s="14" t="str">
        <f>Personal_Development!D540</f>
        <v>C13664</v>
      </c>
      <c r="E539" s="11" t="str">
        <f>Personal_Development!E540</f>
        <v>MUHAMMAD NOR AFIQ BIN ROSLAN</v>
      </c>
      <c r="F539" s="12" t="str">
        <f>Personal_Development!F540</f>
        <v>PRODUCTION NO.1 DEPARTMENT</v>
      </c>
      <c r="G539" s="12" t="str">
        <f>Personal_Development!G540</f>
        <v>ASSEMBLY PRODUCTION SECTION (APS)</v>
      </c>
      <c r="H539" s="40" t="str">
        <f>Personal_Development!H540</f>
        <v>OPERATOR 2</v>
      </c>
      <c r="I539" s="41" t="str">
        <f>Personal_Development!I540</f>
        <v>C4 PROD</v>
      </c>
      <c r="J539" s="42" t="str">
        <f>Personal_Development!J540</f>
        <v xml:space="preserve">C4 </v>
      </c>
      <c r="K539" s="48"/>
      <c r="L539" s="48"/>
      <c r="M539" s="16"/>
    </row>
    <row r="540" spans="2:13" ht="24.95" customHeight="1">
      <c r="B540" s="48">
        <f>Personal_Development!B541</f>
        <v>0</v>
      </c>
      <c r="C540" s="48">
        <f>Personal_Development!C541</f>
        <v>0</v>
      </c>
      <c r="D540" s="14" t="str">
        <f>Personal_Development!D541</f>
        <v>C13665</v>
      </c>
      <c r="E540" s="11" t="str">
        <f>Personal_Development!E541</f>
        <v>ABANG HAZRUL AZWAN BIN ABANG ZAKARIA</v>
      </c>
      <c r="F540" s="12" t="str">
        <f>Personal_Development!F541</f>
        <v>PRODUCTION NO.2 DEPARTMENT</v>
      </c>
      <c r="G540" s="12" t="str">
        <f>Personal_Development!G541</f>
        <v>MOLDING ENGINEERING SECTION (MES)</v>
      </c>
      <c r="H540" s="40" t="str">
        <f>Personal_Development!H541</f>
        <v>ASST. LINE LEADER</v>
      </c>
      <c r="I540" s="41" t="str">
        <f>Personal_Development!I541</f>
        <v>C3 PROD</v>
      </c>
      <c r="J540" s="42" t="str">
        <f>Personal_Development!J541</f>
        <v xml:space="preserve">C3 </v>
      </c>
      <c r="K540" s="48"/>
      <c r="L540" s="48"/>
      <c r="M540" s="16"/>
    </row>
    <row r="541" spans="2:13" ht="24.95" customHeight="1">
      <c r="B541" s="48">
        <f>Personal_Development!B542</f>
        <v>0</v>
      </c>
      <c r="C541" s="48">
        <f>Personal_Development!C542</f>
        <v>0</v>
      </c>
      <c r="D541" s="14" t="str">
        <f>Personal_Development!D542</f>
        <v>C13666</v>
      </c>
      <c r="E541" s="11" t="str">
        <f>Personal_Development!E542</f>
        <v>ABANG MOHD SHAFIZ ADHA BIN ABANG ZAKARIA</v>
      </c>
      <c r="F541" s="12" t="str">
        <f>Personal_Development!F542</f>
        <v>PRODUCTION NO.2 DEPARTMENT</v>
      </c>
      <c r="G541" s="12" t="str">
        <f>Personal_Development!G542</f>
        <v>MOLDING PRODUCTION SECTION (MPS)</v>
      </c>
      <c r="H541" s="40" t="str">
        <f>Personal_Development!H542</f>
        <v>OPERATOR 2</v>
      </c>
      <c r="I541" s="41" t="str">
        <f>Personal_Development!I542</f>
        <v>C4 PROD</v>
      </c>
      <c r="J541" s="42" t="str">
        <f>Personal_Development!J542</f>
        <v xml:space="preserve">C4 </v>
      </c>
      <c r="K541" s="48"/>
      <c r="L541" s="48"/>
      <c r="M541" s="16"/>
    </row>
    <row r="542" spans="2:13" ht="24.95" customHeight="1">
      <c r="B542" s="48" t="str">
        <f>Personal_Development!B543</f>
        <v>R</v>
      </c>
      <c r="C542" s="48">
        <f>Personal_Development!C543</f>
        <v>0</v>
      </c>
      <c r="D542" s="14" t="str">
        <f>Personal_Development!D543</f>
        <v>T10033</v>
      </c>
      <c r="E542" s="11" t="str">
        <f>Personal_Development!E543</f>
        <v>JOLE BINTI HUSAIN</v>
      </c>
      <c r="F542" s="12" t="str">
        <f>Personal_Development!F543</f>
        <v>GENERAL AFFAIRS DEPARTMENT</v>
      </c>
      <c r="G542" s="12" t="str">
        <f>Personal_Development!G543</f>
        <v>GENERAL AFFAIRS SECTION (GAS)</v>
      </c>
      <c r="H542" s="40" t="str">
        <f>Personal_Development!H543</f>
        <v>HOUSEKEEPER</v>
      </c>
      <c r="I542" s="41" t="str">
        <f>Personal_Development!I543</f>
        <v>C4 PROD</v>
      </c>
      <c r="J542" s="42" t="str">
        <f>Personal_Development!J543</f>
        <v xml:space="preserve">C4 </v>
      </c>
      <c r="K542" s="48"/>
      <c r="L542" s="48"/>
      <c r="M542" s="16"/>
    </row>
    <row r="543" spans="2:13" ht="24.95" customHeight="1">
      <c r="B543" s="48" t="str">
        <f>Personal_Development!B544</f>
        <v>R</v>
      </c>
      <c r="C543" s="48">
        <f>Personal_Development!C544</f>
        <v>0</v>
      </c>
      <c r="D543" s="14" t="str">
        <f>Personal_Development!D544</f>
        <v>C13762</v>
      </c>
      <c r="E543" s="11" t="str">
        <f>Personal_Development!E544</f>
        <v>RUHAIDA BINTI MOHD ZAWAWI</v>
      </c>
      <c r="F543" s="12" t="str">
        <f>Personal_Development!F544</f>
        <v>GENERAL AFFAIRS DEPARTMENT</v>
      </c>
      <c r="G543" s="12" t="str">
        <f>Personal_Development!G544</f>
        <v>GENERAL AFFAIRS SECTION (GAS)</v>
      </c>
      <c r="H543" s="40" t="str">
        <f>Personal_Development!H544</f>
        <v>RECEPTIONIST</v>
      </c>
      <c r="I543" s="41" t="str">
        <f>Personal_Development!I544</f>
        <v>C3 OFFICE</v>
      </c>
      <c r="J543" s="42" t="str">
        <f>Personal_Development!J544</f>
        <v xml:space="preserve">C3 </v>
      </c>
      <c r="K543" s="48"/>
      <c r="L543" s="48"/>
      <c r="M543" s="16"/>
    </row>
    <row r="544" spans="2:13" ht="24.95" customHeight="1">
      <c r="B544" s="48">
        <f>Personal_Development!B545</f>
        <v>0</v>
      </c>
      <c r="C544" s="48">
        <f>Personal_Development!C545</f>
        <v>0</v>
      </c>
      <c r="D544" s="14" t="str">
        <f>Personal_Development!D545</f>
        <v>C13670</v>
      </c>
      <c r="E544" s="11" t="str">
        <f>Personal_Development!E545</f>
        <v>RAZALI BIN YOSWAR</v>
      </c>
      <c r="F544" s="12" t="str">
        <f>Personal_Development!F545</f>
        <v>PRODUCTION NO.2 DEPARTMENT</v>
      </c>
      <c r="G544" s="12" t="str">
        <f>Personal_Development!G545</f>
        <v>MOLDING PRODUCTION SECTION (MPS)</v>
      </c>
      <c r="H544" s="40" t="str">
        <f>Personal_Development!H545</f>
        <v>OPERATOR 2</v>
      </c>
      <c r="I544" s="41" t="str">
        <f>Personal_Development!I545</f>
        <v>C4 PROD</v>
      </c>
      <c r="J544" s="42" t="str">
        <f>Personal_Development!J545</f>
        <v xml:space="preserve">C4 </v>
      </c>
      <c r="K544" s="48"/>
      <c r="L544" s="48"/>
      <c r="M544" s="16"/>
    </row>
    <row r="545" spans="2:13" ht="24.95" customHeight="1">
      <c r="B545" s="48">
        <f>Personal_Development!B546</f>
        <v>0</v>
      </c>
      <c r="C545" s="48">
        <f>Personal_Development!C546</f>
        <v>0</v>
      </c>
      <c r="D545" s="14" t="str">
        <f>Personal_Development!D546</f>
        <v>C13672</v>
      </c>
      <c r="E545" s="11" t="str">
        <f>Personal_Development!E546</f>
        <v>MUHAMMAD FAIZ NUR BIN BAHARUDIN</v>
      </c>
      <c r="F545" s="12" t="str">
        <f>Personal_Development!F546</f>
        <v>PRODUCTION NO.2 DEPARTMENT</v>
      </c>
      <c r="G545" s="12" t="str">
        <f>Personal_Development!G546</f>
        <v>MOLDING PRODUCTION SECTION (MPS)</v>
      </c>
      <c r="H545" s="40" t="str">
        <f>Personal_Development!H546</f>
        <v>OPERATOR 2</v>
      </c>
      <c r="I545" s="41" t="str">
        <f>Personal_Development!I546</f>
        <v>C4 PROD</v>
      </c>
      <c r="J545" s="42" t="str">
        <f>Personal_Development!J546</f>
        <v xml:space="preserve">C4 </v>
      </c>
      <c r="K545" s="48"/>
      <c r="L545" s="48"/>
      <c r="M545" s="16"/>
    </row>
    <row r="546" spans="2:13" ht="24.95" customHeight="1">
      <c r="B546" s="48">
        <f>Personal_Development!B547</f>
        <v>0</v>
      </c>
      <c r="C546" s="48">
        <f>Personal_Development!C547</f>
        <v>0</v>
      </c>
      <c r="D546" s="14" t="str">
        <f>Personal_Development!D547</f>
        <v>C13674</v>
      </c>
      <c r="E546" s="11" t="str">
        <f>Personal_Development!E547</f>
        <v>ANASHARIZAL BINTI ABDULLAH</v>
      </c>
      <c r="F546" s="12" t="str">
        <f>Personal_Development!F547</f>
        <v>PRODUCTION NO.2 DEPARTMENT</v>
      </c>
      <c r="G546" s="12" t="str">
        <f>Personal_Development!G547</f>
        <v>MOLDING PRODUCTION SECTION (MPS)</v>
      </c>
      <c r="H546" s="40" t="str">
        <f>Personal_Development!H547</f>
        <v>OPERATOR 2</v>
      </c>
      <c r="I546" s="41" t="str">
        <f>Personal_Development!I547</f>
        <v>C4 PROD</v>
      </c>
      <c r="J546" s="42" t="str">
        <f>Personal_Development!J547</f>
        <v xml:space="preserve">C4 </v>
      </c>
      <c r="K546" s="48"/>
      <c r="L546" s="48"/>
      <c r="M546" s="16"/>
    </row>
    <row r="547" spans="2:13" ht="24.95" customHeight="1">
      <c r="B547" s="48">
        <f>Personal_Development!B548</f>
        <v>0</v>
      </c>
      <c r="C547" s="48">
        <f>Personal_Development!C548</f>
        <v>0</v>
      </c>
      <c r="D547" s="14" t="str">
        <f>Personal_Development!D548</f>
        <v>C13675</v>
      </c>
      <c r="E547" s="11" t="str">
        <f>Personal_Development!E548</f>
        <v>ABDUL QAIYYUM BIN HAMDAN</v>
      </c>
      <c r="F547" s="12" t="str">
        <f>Personal_Development!F548</f>
        <v>PRODUCTION NO.2 DEPARTMENT</v>
      </c>
      <c r="G547" s="12" t="str">
        <f>Personal_Development!G548</f>
        <v>MOLDING PRODUCTION SECTION (MPS)</v>
      </c>
      <c r="H547" s="40" t="str">
        <f>Personal_Development!H548</f>
        <v>OPERATOR 2</v>
      </c>
      <c r="I547" s="41" t="str">
        <f>Personal_Development!I548</f>
        <v>C4 PROD</v>
      </c>
      <c r="J547" s="42" t="str">
        <f>Personal_Development!J548</f>
        <v xml:space="preserve">C4 </v>
      </c>
      <c r="K547" s="48"/>
      <c r="L547" s="48"/>
      <c r="M547" s="16"/>
    </row>
    <row r="548" spans="2:13" ht="24.95" customHeight="1">
      <c r="B548" s="48">
        <f>Personal_Development!B549</f>
        <v>0</v>
      </c>
      <c r="C548" s="48">
        <f>Personal_Development!C549</f>
        <v>0</v>
      </c>
      <c r="D548" s="14" t="str">
        <f>Personal_Development!D549</f>
        <v>E00161</v>
      </c>
      <c r="E548" s="11" t="str">
        <f>Personal_Development!E549</f>
        <v>MOHAMAD FARHAN BIN MUSA</v>
      </c>
      <c r="F548" s="12" t="str">
        <f>Personal_Development!F549</f>
        <v>ENGINEERING AND R&amp;D DEPARTMENT</v>
      </c>
      <c r="G548" s="12" t="str">
        <f>Personal_Development!G549</f>
        <v>PURCHASING DEVELOPMENT (PDS)</v>
      </c>
      <c r="H548" s="40" t="str">
        <f>Personal_Development!H549</f>
        <v>ASST. OFFICER</v>
      </c>
      <c r="I548" s="41" t="str">
        <f>Personal_Development!I549</f>
        <v>M7</v>
      </c>
      <c r="J548" s="42" t="str">
        <f>Personal_Development!J549</f>
        <v>M7</v>
      </c>
      <c r="K548" s="48"/>
      <c r="L548" s="48"/>
      <c r="M548" s="16"/>
    </row>
    <row r="549" spans="2:13" ht="24.95" customHeight="1">
      <c r="B549" s="48">
        <f>Personal_Development!B550</f>
        <v>0</v>
      </c>
      <c r="C549" s="48">
        <f>Personal_Development!C550</f>
        <v>0</v>
      </c>
      <c r="D549" s="14" t="str">
        <f>Personal_Development!D550</f>
        <v>E00162</v>
      </c>
      <c r="E549" s="11" t="str">
        <f>Personal_Development!E550</f>
        <v>NUR HIDAYAH BINTI ZULKEFLI</v>
      </c>
      <c r="F549" s="12" t="str">
        <f>Personal_Development!F550</f>
        <v>PRESIDENTIAL MANAGEMENT DEPARTMENT</v>
      </c>
      <c r="G549" s="12" t="str">
        <f>Personal_Development!G550</f>
        <v>STRATEGIC MANAGEMENT SECTION (SMS)</v>
      </c>
      <c r="H549" s="40" t="str">
        <f>Personal_Development!H550</f>
        <v>ASST. OFFICER</v>
      </c>
      <c r="I549" s="41" t="str">
        <f>Personal_Development!I550</f>
        <v>M7</v>
      </c>
      <c r="J549" s="42" t="str">
        <f>Personal_Development!J550</f>
        <v>M7</v>
      </c>
      <c r="K549" s="48"/>
      <c r="L549" s="48"/>
      <c r="M549" s="16"/>
    </row>
    <row r="550" spans="2:13" ht="24.95" customHeight="1">
      <c r="B550" s="48" t="str">
        <f>Personal_Development!B551</f>
        <v>R</v>
      </c>
      <c r="C550" s="48">
        <f>Personal_Development!C551</f>
        <v>0</v>
      </c>
      <c r="D550" s="14" t="str">
        <f>Personal_Development!D551</f>
        <v>C13667</v>
      </c>
      <c r="E550" s="11" t="str">
        <f>Personal_Development!E551</f>
        <v>MOHD SAFRIN BIN MAZLAN</v>
      </c>
      <c r="F550" s="12" t="str">
        <f>Personal_Development!F551</f>
        <v>ENGINEERING AND R&amp;D DEPARTMENT</v>
      </c>
      <c r="G550" s="12" t="str">
        <f>Personal_Development!G551</f>
        <v>RD &amp; DESIGN SECTION (RDS)</v>
      </c>
      <c r="H550" s="40" t="str">
        <f>Personal_Development!H551</f>
        <v>ASSISTANT</v>
      </c>
      <c r="I550" s="41" t="str">
        <f>Personal_Development!I551</f>
        <v>C1 OFFICE</v>
      </c>
      <c r="J550" s="42" t="str">
        <f>Personal_Development!J551</f>
        <v xml:space="preserve">C1 </v>
      </c>
      <c r="K550" s="48"/>
      <c r="L550" s="48"/>
      <c r="M550" s="16"/>
    </row>
    <row r="551" spans="2:13" ht="24.95" customHeight="1">
      <c r="B551" s="48" t="str">
        <f>Personal_Development!B552</f>
        <v>R</v>
      </c>
      <c r="C551" s="48">
        <f>Personal_Development!C552</f>
        <v>0</v>
      </c>
      <c r="D551" s="14" t="str">
        <f>Personal_Development!D552</f>
        <v>C13676</v>
      </c>
      <c r="E551" s="11" t="str">
        <f>Personal_Development!E552</f>
        <v>AZLINA BINTI MOHD ZULKIFLY</v>
      </c>
      <c r="F551" s="12" t="str">
        <f>Personal_Development!F552</f>
        <v>PRESIDENTIAL MANAGEMENT DEPARTMENT</v>
      </c>
      <c r="G551" s="12" t="str">
        <f>Personal_Development!G552</f>
        <v>HUMAN RESOURCE DEVELOPMENT SECTION (HDS)</v>
      </c>
      <c r="H551" s="40" t="str">
        <f>Personal_Development!H552</f>
        <v>CLERK 1</v>
      </c>
      <c r="I551" s="41" t="str">
        <f>Personal_Development!I552</f>
        <v>C2 OFFICE</v>
      </c>
      <c r="J551" s="42" t="str">
        <f>Personal_Development!J552</f>
        <v xml:space="preserve">C2 </v>
      </c>
      <c r="K551" s="48"/>
      <c r="L551" s="48"/>
      <c r="M551" s="16"/>
    </row>
    <row r="552" spans="2:13" ht="24.95" customHeight="1">
      <c r="B552" s="48">
        <f>Personal_Development!B553</f>
        <v>0</v>
      </c>
      <c r="C552" s="48">
        <f>Personal_Development!C553</f>
        <v>0</v>
      </c>
      <c r="D552" s="14" t="str">
        <f>Personal_Development!D553</f>
        <v>C13678</v>
      </c>
      <c r="E552" s="11" t="str">
        <f>Personal_Development!E553</f>
        <v>MUHAMMAD SYAHMI BIN SOFIAN</v>
      </c>
      <c r="F552" s="12" t="str">
        <f>Personal_Development!F553</f>
        <v>PRODUCTION NO.2 DEPARTMENT</v>
      </c>
      <c r="G552" s="12" t="str">
        <f>Personal_Development!G553</f>
        <v>MOLDING PRODUCTION SECTION (MPS)</v>
      </c>
      <c r="H552" s="40" t="str">
        <f>Personal_Development!H553</f>
        <v>OPERATOR 2</v>
      </c>
      <c r="I552" s="41" t="str">
        <f>Personal_Development!I553</f>
        <v>C4 PROD</v>
      </c>
      <c r="J552" s="42" t="str">
        <f>Personal_Development!J553</f>
        <v xml:space="preserve">C4 </v>
      </c>
      <c r="K552" s="48"/>
      <c r="L552" s="48"/>
      <c r="M552" s="16"/>
    </row>
    <row r="553" spans="2:13" ht="24.95" customHeight="1">
      <c r="B553" s="48">
        <f>Personal_Development!B554</f>
        <v>0</v>
      </c>
      <c r="C553" s="48">
        <f>Personal_Development!C554</f>
        <v>0</v>
      </c>
      <c r="D553" s="14" t="str">
        <f>Personal_Development!D554</f>
        <v>C13680</v>
      </c>
      <c r="E553" s="11" t="str">
        <f>Personal_Development!E554</f>
        <v>SALBIAH BINTI RAHMAT</v>
      </c>
      <c r="F553" s="12" t="str">
        <f>Personal_Development!F554</f>
        <v>PRODUCTION NO.2 DEPARTMENT</v>
      </c>
      <c r="G553" s="12" t="str">
        <f>Personal_Development!G554</f>
        <v>MOLDING PRODUCTION SECTION (MPS)</v>
      </c>
      <c r="H553" s="40" t="str">
        <f>Personal_Development!H554</f>
        <v>OPERATOR 2</v>
      </c>
      <c r="I553" s="41" t="str">
        <f>Personal_Development!I554</f>
        <v>C4 PROD</v>
      </c>
      <c r="J553" s="42" t="str">
        <f>Personal_Development!J554</f>
        <v xml:space="preserve">C4 </v>
      </c>
      <c r="K553" s="48"/>
      <c r="L553" s="48"/>
      <c r="M553" s="16"/>
    </row>
    <row r="554" spans="2:13" ht="24.95" customHeight="1">
      <c r="B554" s="48">
        <f>Personal_Development!B555</f>
        <v>0</v>
      </c>
      <c r="C554" s="48">
        <f>Personal_Development!C555</f>
        <v>0</v>
      </c>
      <c r="D554" s="14" t="str">
        <f>Personal_Development!D555</f>
        <v>C13681</v>
      </c>
      <c r="E554" s="11" t="str">
        <f>Personal_Development!E555</f>
        <v>FAZIYAH BINTI DAHLAN</v>
      </c>
      <c r="F554" s="12" t="str">
        <f>Personal_Development!F555</f>
        <v>PRODUCTION NO.2 DEPARTMENT</v>
      </c>
      <c r="G554" s="12" t="str">
        <f>Personal_Development!G555</f>
        <v>MOLDING PRODUCTION SECTION (MPS)</v>
      </c>
      <c r="H554" s="40" t="str">
        <f>Personal_Development!H555</f>
        <v>OPERATOR 2</v>
      </c>
      <c r="I554" s="41" t="str">
        <f>Personal_Development!I555</f>
        <v>C4 PROD</v>
      </c>
      <c r="J554" s="42" t="str">
        <f>Personal_Development!J555</f>
        <v xml:space="preserve">C4 </v>
      </c>
      <c r="K554" s="48"/>
      <c r="L554" s="48"/>
      <c r="M554" s="16"/>
    </row>
    <row r="555" spans="2:13" ht="24.95" customHeight="1">
      <c r="B555" s="48">
        <f>Personal_Development!B556</f>
        <v>0</v>
      </c>
      <c r="C555" s="48">
        <f>Personal_Development!C556</f>
        <v>0</v>
      </c>
      <c r="D555" s="14" t="str">
        <f>Personal_Development!D556</f>
        <v>C13677</v>
      </c>
      <c r="E555" s="11" t="str">
        <f>Personal_Development!E556</f>
        <v>NURUL HIDAYAH BINTI ZABIDIN</v>
      </c>
      <c r="F555" s="12" t="str">
        <f>Personal_Development!F556</f>
        <v>FACTORY OPERATIONS DEPARTMENT</v>
      </c>
      <c r="G555" s="12" t="str">
        <f>Personal_Development!G556</f>
        <v>DIRECT MATERIAL PURCHASING SECTION (DMS)</v>
      </c>
      <c r="H555" s="40" t="str">
        <f>Personal_Development!H556</f>
        <v>ASSISTANT</v>
      </c>
      <c r="I555" s="41" t="str">
        <f>Personal_Development!I556</f>
        <v>C1 OFFICE</v>
      </c>
      <c r="J555" s="42" t="str">
        <f>Personal_Development!J556</f>
        <v xml:space="preserve">C1 </v>
      </c>
      <c r="K555" s="48"/>
      <c r="L555" s="48"/>
      <c r="M555" s="16"/>
    </row>
    <row r="556" spans="2:13" ht="24.95" customHeight="1">
      <c r="B556" s="48">
        <f>Personal_Development!B557</f>
        <v>0</v>
      </c>
      <c r="C556" s="48">
        <f>Personal_Development!C557</f>
        <v>0</v>
      </c>
      <c r="D556" s="14" t="str">
        <f>Personal_Development!D557</f>
        <v>C13821</v>
      </c>
      <c r="E556" s="11" t="str">
        <f>Personal_Development!E557</f>
        <v>NORHUDA BINTI RAZALI</v>
      </c>
      <c r="F556" s="12" t="str">
        <f>Personal_Development!F557</f>
        <v>FACTORY OPERATIONS DEPARTMENT</v>
      </c>
      <c r="G556" s="12" t="str">
        <f>Personal_Development!G557</f>
        <v>FINANCE &amp; ACCOUNTING SECTION (FAS)</v>
      </c>
      <c r="H556" s="40" t="str">
        <f>Personal_Development!H557</f>
        <v>ASSISTANT</v>
      </c>
      <c r="I556" s="41" t="str">
        <f>Personal_Development!I557</f>
        <v>C1 OFFICE</v>
      </c>
      <c r="J556" s="42" t="str">
        <f>Personal_Development!J557</f>
        <v xml:space="preserve">C1 </v>
      </c>
      <c r="K556" s="48"/>
      <c r="L556" s="48"/>
      <c r="M556" s="16"/>
    </row>
    <row r="557" spans="2:13" ht="24.95" customHeight="1">
      <c r="B557" s="48">
        <f>Personal_Development!B558</f>
        <v>0</v>
      </c>
      <c r="C557" s="48">
        <f>Personal_Development!C558</f>
        <v>0</v>
      </c>
      <c r="D557" s="14" t="str">
        <f>Personal_Development!D558</f>
        <v>C13682</v>
      </c>
      <c r="E557" s="11" t="str">
        <f>Personal_Development!E558</f>
        <v>MUHAMMAD AZIQ AIZAD BIN SHAMSUDDIN</v>
      </c>
      <c r="F557" s="12" t="str">
        <f>Personal_Development!F558</f>
        <v>PRODUCTION NO.2 DEPARTMENT</v>
      </c>
      <c r="G557" s="12" t="str">
        <f>Personal_Development!G558</f>
        <v>MOLDING PRODUCTION SECTION (MPS)</v>
      </c>
      <c r="H557" s="40" t="str">
        <f>Personal_Development!H558</f>
        <v>OPERATOR 2</v>
      </c>
      <c r="I557" s="41" t="str">
        <f>Personal_Development!I558</f>
        <v>C4 PROD</v>
      </c>
      <c r="J557" s="42" t="str">
        <f>Personal_Development!J558</f>
        <v xml:space="preserve">C4 </v>
      </c>
      <c r="K557" s="48"/>
      <c r="L557" s="48"/>
      <c r="M557" s="16"/>
    </row>
    <row r="558" spans="2:13" ht="24.95" customHeight="1">
      <c r="B558" s="48">
        <f>Personal_Development!B559</f>
        <v>0</v>
      </c>
      <c r="C558" s="48">
        <f>Personal_Development!C559</f>
        <v>0</v>
      </c>
      <c r="D558" s="14" t="str">
        <f>Personal_Development!D559</f>
        <v>E00163</v>
      </c>
      <c r="E558" s="11" t="str">
        <f>Personal_Development!E559</f>
        <v>NURUL SUHADA BINTI MOHAMAD</v>
      </c>
      <c r="F558" s="12" t="str">
        <f>Personal_Development!F559</f>
        <v>QUALITY ASSURANCE DEPARTMENT</v>
      </c>
      <c r="G558" s="12" t="str">
        <f>Personal_Development!G559</f>
        <v>QUALITY ASSURANCE SECTION (QAS)</v>
      </c>
      <c r="H558" s="40" t="str">
        <f>Personal_Development!H559</f>
        <v>ENGINEER</v>
      </c>
      <c r="I558" s="41" t="str">
        <f>Personal_Development!I559</f>
        <v>M6</v>
      </c>
      <c r="J558" s="42" t="str">
        <f>Personal_Development!J559</f>
        <v>M6</v>
      </c>
      <c r="K558" s="48"/>
      <c r="L558" s="48"/>
      <c r="M558" s="16"/>
    </row>
    <row r="559" spans="2:13" ht="24.95" customHeight="1">
      <c r="B559" s="48" t="str">
        <f>Personal_Development!B560</f>
        <v>R</v>
      </c>
      <c r="C559" s="48">
        <f>Personal_Development!C560</f>
        <v>0</v>
      </c>
      <c r="D559" s="14" t="str">
        <f>Personal_Development!D560</f>
        <v>C13683</v>
      </c>
      <c r="E559" s="11" t="str">
        <f>Personal_Development!E560</f>
        <v>NUR AINI SARAH BINTI NYADAMAN</v>
      </c>
      <c r="F559" s="12" t="str">
        <f>Personal_Development!F560</f>
        <v>PRODUCTION NO.2 DEPARTMENT</v>
      </c>
      <c r="G559" s="12" t="str">
        <f>Personal_Development!G560</f>
        <v>MOLDING PRODUCTION SECTION (MPS</v>
      </c>
      <c r="H559" s="40" t="str">
        <f>Personal_Development!H560</f>
        <v>OPERATOR 2</v>
      </c>
      <c r="I559" s="41" t="str">
        <f>Personal_Development!I560</f>
        <v>C4 PROD</v>
      </c>
      <c r="J559" s="42" t="str">
        <f>Personal_Development!J560</f>
        <v xml:space="preserve">C4 </v>
      </c>
      <c r="K559" s="48"/>
      <c r="L559" s="48"/>
      <c r="M559" s="16"/>
    </row>
    <row r="560" spans="2:13" ht="24.95" customHeight="1">
      <c r="B560" s="48" t="str">
        <f>Personal_Development!B561</f>
        <v>R</v>
      </c>
      <c r="C560" s="48">
        <f>Personal_Development!C561</f>
        <v>0</v>
      </c>
      <c r="D560" s="14" t="str">
        <f>Personal_Development!D561</f>
        <v>E00164</v>
      </c>
      <c r="E560" s="11" t="str">
        <f>Personal_Development!E561</f>
        <v>AHMAD HALIFI BIN AHMAD HAMIZAN</v>
      </c>
      <c r="F560" s="12" t="str">
        <f>Personal_Development!F561</f>
        <v>QUALITY ASSURANCE DEPARTMENT</v>
      </c>
      <c r="G560" s="12" t="str">
        <f>Personal_Development!G561</f>
        <v>QUALITY PLANNING SECTION (QPS)</v>
      </c>
      <c r="H560" s="40" t="str">
        <f>Personal_Development!H561</f>
        <v>ENGINEER</v>
      </c>
      <c r="I560" s="41" t="str">
        <f>Personal_Development!I561</f>
        <v>M6</v>
      </c>
      <c r="J560" s="42" t="str">
        <f>Personal_Development!J561</f>
        <v>M6</v>
      </c>
      <c r="K560" s="48"/>
      <c r="L560" s="48"/>
      <c r="M560" s="16"/>
    </row>
    <row r="561" spans="2:13" ht="24.95" customHeight="1">
      <c r="B561" s="48">
        <f>Personal_Development!B562</f>
        <v>0</v>
      </c>
      <c r="C561" s="48">
        <f>Personal_Development!C562</f>
        <v>0</v>
      </c>
      <c r="D561" s="14" t="str">
        <f>Personal_Development!D562</f>
        <v>C13685</v>
      </c>
      <c r="E561" s="11" t="str">
        <f>Personal_Development!E562</f>
        <v>NAZIERAH BINTI ADNAN</v>
      </c>
      <c r="F561" s="12" t="str">
        <f>Personal_Development!F562</f>
        <v>PRODUCTION NO.2 DEPARTMENT</v>
      </c>
      <c r="G561" s="12" t="str">
        <f>Personal_Development!G562</f>
        <v>MOLDING PRODUCTION SECTION (MPS)</v>
      </c>
      <c r="H561" s="40" t="str">
        <f>Personal_Development!H562</f>
        <v>OPERATOR 2</v>
      </c>
      <c r="I561" s="41" t="str">
        <f>Personal_Development!I562</f>
        <v>C4 PROD</v>
      </c>
      <c r="J561" s="42" t="str">
        <f>Personal_Development!J562</f>
        <v xml:space="preserve">C4 </v>
      </c>
      <c r="K561" s="48"/>
      <c r="L561" s="48"/>
      <c r="M561" s="16"/>
    </row>
    <row r="562" spans="2:13" ht="24.95" customHeight="1">
      <c r="B562" s="48" t="str">
        <f>Personal_Development!B563</f>
        <v>R</v>
      </c>
      <c r="C562" s="48">
        <f>Personal_Development!C563</f>
        <v>0</v>
      </c>
      <c r="D562" s="14" t="str">
        <f>Personal_Development!D563</f>
        <v>C13712</v>
      </c>
      <c r="E562" s="11" t="str">
        <f>Personal_Development!E563</f>
        <v>THILAGA A/P S VIJAYA</v>
      </c>
      <c r="F562" s="12" t="str">
        <f>Personal_Development!F563</f>
        <v>PRODUCTION NO.2 DEPARTMENT</v>
      </c>
      <c r="G562" s="12" t="str">
        <f>Personal_Development!G563</f>
        <v>MOLDING PRODUCTION SECTION (MPS)</v>
      </c>
      <c r="H562" s="40" t="str">
        <f>Personal_Development!H563</f>
        <v>OPERATOR 2</v>
      </c>
      <c r="I562" s="41" t="str">
        <f>Personal_Development!I563</f>
        <v>C4 PROD</v>
      </c>
      <c r="J562" s="42" t="str">
        <f>Personal_Development!J563</f>
        <v xml:space="preserve">C4 </v>
      </c>
      <c r="K562" s="48"/>
      <c r="L562" s="48"/>
      <c r="M562" s="16"/>
    </row>
    <row r="563" spans="2:13" ht="24.95" customHeight="1">
      <c r="B563" s="48">
        <f>Personal_Development!B564</f>
        <v>0</v>
      </c>
      <c r="C563" s="48">
        <f>Personal_Development!C564</f>
        <v>0</v>
      </c>
      <c r="D563" s="14" t="str">
        <f>Personal_Development!D564</f>
        <v>C13714</v>
      </c>
      <c r="E563" s="11" t="str">
        <f>Personal_Development!E564</f>
        <v>LINDA JOY A/P JAYA RAJU</v>
      </c>
      <c r="F563" s="12" t="str">
        <f>Personal_Development!F564</f>
        <v>PRODUCTION NO.2 DEPARTMENT</v>
      </c>
      <c r="G563" s="12" t="str">
        <f>Personal_Development!G564</f>
        <v>MOLDING PRODUCTION SECTION (MPS)</v>
      </c>
      <c r="H563" s="40" t="str">
        <f>Personal_Development!H564</f>
        <v>OPERATOR 2</v>
      </c>
      <c r="I563" s="41" t="str">
        <f>Personal_Development!I564</f>
        <v>C4 PROD</v>
      </c>
      <c r="J563" s="42" t="str">
        <f>Personal_Development!J564</f>
        <v xml:space="preserve">C4 </v>
      </c>
      <c r="K563" s="48"/>
      <c r="L563" s="48"/>
      <c r="M563" s="16"/>
    </row>
    <row r="564" spans="2:13" ht="24.95" customHeight="1">
      <c r="B564" s="48">
        <f>Personal_Development!B565</f>
        <v>0</v>
      </c>
      <c r="C564" s="48">
        <f>Personal_Development!C565</f>
        <v>0</v>
      </c>
      <c r="D564" s="14" t="str">
        <f>Personal_Development!D565</f>
        <v>C13700</v>
      </c>
      <c r="E564" s="11" t="str">
        <f>Personal_Development!E565</f>
        <v>NORAIMAH BINTI SAWI</v>
      </c>
      <c r="F564" s="12" t="str">
        <f>Personal_Development!F565</f>
        <v>PRODUCTION NO.2 DEPARTMENT</v>
      </c>
      <c r="G564" s="12" t="str">
        <f>Personal_Development!G565</f>
        <v>MOLDING PRODUCTION SECTION (MPS)</v>
      </c>
      <c r="H564" s="40" t="str">
        <f>Personal_Development!H565</f>
        <v>OPERATOR 2</v>
      </c>
      <c r="I564" s="41" t="str">
        <f>Personal_Development!I565</f>
        <v>C4 PROD</v>
      </c>
      <c r="J564" s="42" t="str">
        <f>Personal_Development!J565</f>
        <v xml:space="preserve">C4 </v>
      </c>
      <c r="K564" s="48"/>
      <c r="L564" s="48"/>
      <c r="M564" s="16"/>
    </row>
    <row r="565" spans="2:13" ht="24.95" customHeight="1">
      <c r="B565" s="48">
        <f>Personal_Development!B566</f>
        <v>0</v>
      </c>
      <c r="C565" s="48">
        <f>Personal_Development!C566</f>
        <v>0</v>
      </c>
      <c r="D565" s="14" t="str">
        <f>Personal_Development!D566</f>
        <v>C13701</v>
      </c>
      <c r="E565" s="11" t="str">
        <f>Personal_Development!E566</f>
        <v>HASLIZA BINTI HARUN</v>
      </c>
      <c r="F565" s="12" t="str">
        <f>Personal_Development!F566</f>
        <v>PRODUCTION NO.2 DEPARTMENT</v>
      </c>
      <c r="G565" s="12" t="str">
        <f>Personal_Development!G566</f>
        <v>MOLDING PRODUCTION SECTION (MPS)</v>
      </c>
      <c r="H565" s="40" t="str">
        <f>Personal_Development!H566</f>
        <v>OPERATOR 2</v>
      </c>
      <c r="I565" s="41" t="str">
        <f>Personal_Development!I566</f>
        <v>C4 PROD</v>
      </c>
      <c r="J565" s="42" t="str">
        <f>Personal_Development!J566</f>
        <v xml:space="preserve">C4 </v>
      </c>
      <c r="K565" s="48"/>
      <c r="L565" s="48"/>
      <c r="M565" s="16"/>
    </row>
    <row r="566" spans="2:13" ht="24.95" customHeight="1">
      <c r="B566" s="48">
        <f>Personal_Development!B567</f>
        <v>0</v>
      </c>
      <c r="C566" s="48">
        <f>Personal_Development!C567</f>
        <v>0</v>
      </c>
      <c r="D566" s="14" t="str">
        <f>Personal_Development!D567</f>
        <v>C13702</v>
      </c>
      <c r="E566" s="11" t="str">
        <f>Personal_Development!E567</f>
        <v>AMIRUL FIRDAUS BIN BUJANG</v>
      </c>
      <c r="F566" s="12" t="str">
        <f>Personal_Development!F567</f>
        <v>PRODUCTION NO.2 DEPARTMENT</v>
      </c>
      <c r="G566" s="12" t="str">
        <f>Personal_Development!G567</f>
        <v>MOLDING PRODUCTION SECTION (MPS)</v>
      </c>
      <c r="H566" s="40" t="str">
        <f>Personal_Development!H567</f>
        <v>OPERATOR 2</v>
      </c>
      <c r="I566" s="41" t="str">
        <f>Personal_Development!I567</f>
        <v>C4 PROD</v>
      </c>
      <c r="J566" s="42" t="str">
        <f>Personal_Development!J567</f>
        <v xml:space="preserve">C4 </v>
      </c>
      <c r="K566" s="48"/>
      <c r="L566" s="48"/>
      <c r="M566" s="16"/>
    </row>
    <row r="567" spans="2:13" ht="24.95" customHeight="1">
      <c r="B567" s="48">
        <f>Personal_Development!B568</f>
        <v>0</v>
      </c>
      <c r="C567" s="48">
        <f>Personal_Development!C568</f>
        <v>0</v>
      </c>
      <c r="D567" s="14" t="str">
        <f>Personal_Development!D568</f>
        <v>C13703</v>
      </c>
      <c r="E567" s="11" t="str">
        <f>Personal_Development!E568</f>
        <v>MAZURA BINTI ABDULLAH SANI</v>
      </c>
      <c r="F567" s="12" t="str">
        <f>Personal_Development!F568</f>
        <v>PRODUCTION NO.2 DEPARTMENT</v>
      </c>
      <c r="G567" s="12" t="str">
        <f>Personal_Development!G568</f>
        <v>MOLDING PRODUCTION SECTION (MPS)</v>
      </c>
      <c r="H567" s="40" t="str">
        <f>Personal_Development!H568</f>
        <v>OPERATOR 2</v>
      </c>
      <c r="I567" s="41" t="str">
        <f>Personal_Development!I568</f>
        <v>C4 PROD</v>
      </c>
      <c r="J567" s="42" t="str">
        <f>Personal_Development!J568</f>
        <v xml:space="preserve">C4 </v>
      </c>
      <c r="K567" s="48"/>
      <c r="L567" s="48"/>
      <c r="M567" s="16"/>
    </row>
    <row r="568" spans="2:13" ht="24.95" customHeight="1">
      <c r="B568" s="48">
        <f>Personal_Development!B569</f>
        <v>0</v>
      </c>
      <c r="C568" s="48">
        <f>Personal_Development!C569</f>
        <v>0</v>
      </c>
      <c r="D568" s="14" t="str">
        <f>Personal_Development!D569</f>
        <v>C13704</v>
      </c>
      <c r="E568" s="11" t="str">
        <f>Personal_Development!E569</f>
        <v>MOHAMAD IDDEHA BIN RAMLE</v>
      </c>
      <c r="F568" s="12" t="str">
        <f>Personal_Development!F569</f>
        <v>FACTORY OPERATIONS DEPARTMENT</v>
      </c>
      <c r="G568" s="12" t="str">
        <f>Personal_Development!G569</f>
        <v>INVENTORY &amp; SYSYTEM CONTROL SECTION (IVS)</v>
      </c>
      <c r="H568" s="40" t="str">
        <f>Personal_Development!H569</f>
        <v>STOREHAND</v>
      </c>
      <c r="I568" s="41" t="str">
        <f>Personal_Development!I569</f>
        <v>C4 PROD</v>
      </c>
      <c r="J568" s="42" t="str">
        <f>Personal_Development!J569</f>
        <v xml:space="preserve">C4 </v>
      </c>
      <c r="K568" s="48"/>
      <c r="L568" s="48"/>
      <c r="M568" s="16"/>
    </row>
    <row r="569" spans="2:13" ht="24.95" customHeight="1">
      <c r="B569" s="48">
        <f>Personal_Development!B570</f>
        <v>0</v>
      </c>
      <c r="C569" s="48">
        <f>Personal_Development!C570</f>
        <v>0</v>
      </c>
      <c r="D569" s="14" t="str">
        <f>Personal_Development!D570</f>
        <v>C13705</v>
      </c>
      <c r="E569" s="11" t="str">
        <f>Personal_Development!E570</f>
        <v>KELANA HASRUL BIN HADI</v>
      </c>
      <c r="F569" s="12" t="str">
        <f>Personal_Development!F570</f>
        <v>FACTORY OPERATIONS DEPARTMENT</v>
      </c>
      <c r="G569" s="12" t="str">
        <f>Personal_Development!G570</f>
        <v>INVENTORY &amp; SYSYTEM CONTROL SECTION (IVS)</v>
      </c>
      <c r="H569" s="40" t="str">
        <f>Personal_Development!H570</f>
        <v>STOREHAND</v>
      </c>
      <c r="I569" s="41" t="str">
        <f>Personal_Development!I570</f>
        <v>C4 PROD</v>
      </c>
      <c r="J569" s="42" t="str">
        <f>Personal_Development!J570</f>
        <v xml:space="preserve">C4 </v>
      </c>
      <c r="K569" s="48"/>
      <c r="L569" s="48"/>
      <c r="M569" s="16"/>
    </row>
    <row r="570" spans="2:13" ht="24.95" customHeight="1">
      <c r="B570" s="48">
        <f>Personal_Development!B571</f>
        <v>0</v>
      </c>
      <c r="C570" s="48">
        <f>Personal_Development!C571</f>
        <v>0</v>
      </c>
      <c r="D570" s="14" t="str">
        <f>Personal_Development!D571</f>
        <v>C13727</v>
      </c>
      <c r="E570" s="11" t="str">
        <f>Personal_Development!E571</f>
        <v>MOHD SHAHFUAN BIN SAHARBUDIN</v>
      </c>
      <c r="F570" s="12" t="str">
        <f>Personal_Development!F571</f>
        <v>PRODUCTION NO.1 DEPARTMENT</v>
      </c>
      <c r="G570" s="12" t="str">
        <f>Personal_Development!G571</f>
        <v>ASSEMBLY PRODUCTION SECTION (APS)</v>
      </c>
      <c r="H570" s="40" t="str">
        <f>Personal_Development!H571</f>
        <v>OPERATOR 2</v>
      </c>
      <c r="I570" s="41" t="str">
        <f>Personal_Development!I571</f>
        <v>C4 PROD</v>
      </c>
      <c r="J570" s="42" t="str">
        <f>Personal_Development!J571</f>
        <v xml:space="preserve">C4 </v>
      </c>
      <c r="K570" s="48"/>
      <c r="L570" s="48"/>
      <c r="M570" s="16"/>
    </row>
    <row r="571" spans="2:13" ht="24.95" customHeight="1">
      <c r="B571" s="48">
        <f>Personal_Development!B572</f>
        <v>0</v>
      </c>
      <c r="C571" s="48">
        <f>Personal_Development!C572</f>
        <v>0</v>
      </c>
      <c r="D571" s="14" t="str">
        <f>Personal_Development!D572</f>
        <v>C13706</v>
      </c>
      <c r="E571" s="11" t="str">
        <f>Personal_Development!E572</f>
        <v>HAJAR MUNIRA BINTI ADNAN</v>
      </c>
      <c r="F571" s="12" t="str">
        <f>Personal_Development!F572</f>
        <v>PRODUCTION NO.1 DEPARTMENT</v>
      </c>
      <c r="G571" s="12" t="str">
        <f>Personal_Development!G572</f>
        <v>ASSEMBLY PRODUCTION SECTION (APS)</v>
      </c>
      <c r="H571" s="40" t="str">
        <f>Personal_Development!H572</f>
        <v>OPERATOR 2</v>
      </c>
      <c r="I571" s="41" t="str">
        <f>Personal_Development!I572</f>
        <v>C4 PROD</v>
      </c>
      <c r="J571" s="42" t="str">
        <f>Personal_Development!J572</f>
        <v xml:space="preserve">C4 </v>
      </c>
      <c r="K571" s="48"/>
      <c r="L571" s="48"/>
      <c r="M571" s="16"/>
    </row>
    <row r="572" spans="2:13" ht="24.95" customHeight="1">
      <c r="B572" s="48">
        <f>Personal_Development!B573</f>
        <v>0</v>
      </c>
      <c r="C572" s="48">
        <f>Personal_Development!C573</f>
        <v>0</v>
      </c>
      <c r="D572" s="14" t="str">
        <f>Personal_Development!D573</f>
        <v>C13707</v>
      </c>
      <c r="E572" s="11" t="str">
        <f>Personal_Development!E573</f>
        <v>ZURAIDAH BINTI TALIB</v>
      </c>
      <c r="F572" s="12" t="str">
        <f>Personal_Development!F573</f>
        <v>PRODUCTION NO.1 DEPARTMENT</v>
      </c>
      <c r="G572" s="12" t="str">
        <f>Personal_Development!G573</f>
        <v>ASSEMBLY PRODUCTION SECTION (APS)</v>
      </c>
      <c r="H572" s="40" t="str">
        <f>Personal_Development!H573</f>
        <v>OPERATOR 2</v>
      </c>
      <c r="I572" s="41" t="str">
        <f>Personal_Development!I573</f>
        <v>C4 PROD</v>
      </c>
      <c r="J572" s="42" t="str">
        <f>Personal_Development!J573</f>
        <v xml:space="preserve">C4 </v>
      </c>
      <c r="K572" s="48"/>
      <c r="L572" s="48"/>
      <c r="M572" s="16"/>
    </row>
    <row r="573" spans="2:13" ht="24.95" customHeight="1">
      <c r="B573" s="48">
        <f>Personal_Development!B574</f>
        <v>0</v>
      </c>
      <c r="C573" s="48">
        <f>Personal_Development!C574</f>
        <v>0</v>
      </c>
      <c r="D573" s="14" t="str">
        <f>Personal_Development!D574</f>
        <v>C13708</v>
      </c>
      <c r="E573" s="11" t="str">
        <f>Personal_Development!E574</f>
        <v>YOGESWARI NAIR A/P ANNAMALAI</v>
      </c>
      <c r="F573" s="12" t="str">
        <f>Personal_Development!F574</f>
        <v>PRODUCTION NO.1 DEPARTMENT</v>
      </c>
      <c r="G573" s="12" t="str">
        <f>Personal_Development!G574</f>
        <v>ASSEMBLY PRODUCTION SECTION (APS)</v>
      </c>
      <c r="H573" s="40" t="str">
        <f>Personal_Development!H574</f>
        <v>OPERATOR 2</v>
      </c>
      <c r="I573" s="41" t="str">
        <f>Personal_Development!I574</f>
        <v>C4 PROD</v>
      </c>
      <c r="J573" s="42" t="str">
        <f>Personal_Development!J574</f>
        <v xml:space="preserve">C4 </v>
      </c>
      <c r="K573" s="48"/>
      <c r="L573" s="48"/>
      <c r="M573" s="16"/>
    </row>
    <row r="574" spans="2:13" ht="24.95" customHeight="1">
      <c r="B574" s="48">
        <f>Personal_Development!B575</f>
        <v>0</v>
      </c>
      <c r="C574" s="48">
        <f>Personal_Development!C575</f>
        <v>0</v>
      </c>
      <c r="D574" s="14" t="str">
        <f>Personal_Development!D575</f>
        <v>C13709</v>
      </c>
      <c r="E574" s="11" t="str">
        <f>Personal_Development!E575</f>
        <v>VINOSHEELA A/P SASI</v>
      </c>
      <c r="F574" s="12" t="str">
        <f>Personal_Development!F575</f>
        <v>PRODUCTION NO.1 DEPARTMENT</v>
      </c>
      <c r="G574" s="12" t="str">
        <f>Personal_Development!G575</f>
        <v>ASSEMBLY PRODUCTION SECTION (APS)</v>
      </c>
      <c r="H574" s="40" t="str">
        <f>Personal_Development!H575</f>
        <v>OPERATOR 2</v>
      </c>
      <c r="I574" s="41" t="str">
        <f>Personal_Development!I575</f>
        <v>C4 PROD</v>
      </c>
      <c r="J574" s="42" t="str">
        <f>Personal_Development!J575</f>
        <v xml:space="preserve">C4 </v>
      </c>
      <c r="K574" s="48"/>
      <c r="L574" s="48"/>
      <c r="M574" s="16"/>
    </row>
    <row r="575" spans="2:13" ht="24.95" customHeight="1">
      <c r="B575" s="48">
        <f>Personal_Development!B576</f>
        <v>0</v>
      </c>
      <c r="C575" s="48">
        <f>Personal_Development!C576</f>
        <v>0</v>
      </c>
      <c r="D575" s="14" t="str">
        <f>Personal_Development!D576</f>
        <v>C13710</v>
      </c>
      <c r="E575" s="11" t="str">
        <f>Personal_Development!E576</f>
        <v>ASNAH BINTI MUHAMAD @ MUSTAFAR</v>
      </c>
      <c r="F575" s="12" t="str">
        <f>Personal_Development!F576</f>
        <v>PRODUCTION NO.1 DEPARTMENT</v>
      </c>
      <c r="G575" s="12" t="str">
        <f>Personal_Development!G576</f>
        <v>ASSEMBLY PRODUCTION SECTION (APS)</v>
      </c>
      <c r="H575" s="40" t="str">
        <f>Personal_Development!H576</f>
        <v>OPERATOR 2</v>
      </c>
      <c r="I575" s="41" t="str">
        <f>Personal_Development!I576</f>
        <v>C4 PROD</v>
      </c>
      <c r="J575" s="42" t="str">
        <f>Personal_Development!J576</f>
        <v xml:space="preserve">C4 </v>
      </c>
      <c r="K575" s="48"/>
      <c r="L575" s="48"/>
      <c r="M575" s="16"/>
    </row>
    <row r="576" spans="2:13" ht="24.95" customHeight="1">
      <c r="B576" s="48">
        <f>Personal_Development!B577</f>
        <v>0</v>
      </c>
      <c r="C576" s="48">
        <f>Personal_Development!C577</f>
        <v>0</v>
      </c>
      <c r="D576" s="14" t="str">
        <f>Personal_Development!D577</f>
        <v>C13711</v>
      </c>
      <c r="E576" s="11" t="str">
        <f>Personal_Development!E577</f>
        <v>MOHD NORAZAM BIN DOLMAT</v>
      </c>
      <c r="F576" s="12" t="str">
        <f>Personal_Development!F577</f>
        <v>PRODUCTION NO.1 DEPARTMENT</v>
      </c>
      <c r="G576" s="12" t="str">
        <f>Personal_Development!G577</f>
        <v>ASSEMBLY PRODUCTION SECTION (APS)</v>
      </c>
      <c r="H576" s="40" t="str">
        <f>Personal_Development!H577</f>
        <v>OPERATOR 2</v>
      </c>
      <c r="I576" s="41" t="str">
        <f>Personal_Development!I577</f>
        <v>C4 PROD</v>
      </c>
      <c r="J576" s="42" t="str">
        <f>Personal_Development!J577</f>
        <v xml:space="preserve">C4 </v>
      </c>
      <c r="K576" s="48"/>
      <c r="L576" s="48"/>
      <c r="M576" s="16"/>
    </row>
    <row r="577" spans="2:13" ht="24.95" customHeight="1">
      <c r="B577" s="48" t="str">
        <f>Personal_Development!B578</f>
        <v>R</v>
      </c>
      <c r="C577" s="48">
        <f>Personal_Development!C578</f>
        <v>0</v>
      </c>
      <c r="D577" s="14" t="str">
        <f>Personal_Development!D578</f>
        <v>E00167</v>
      </c>
      <c r="E577" s="11" t="str">
        <f>Personal_Development!E578</f>
        <v>WONG MANN LOON</v>
      </c>
      <c r="F577" s="12" t="str">
        <f>Personal_Development!F578</f>
        <v>FACTORY OPERATIONS DEPARTMENT</v>
      </c>
      <c r="G577" s="12" t="str">
        <f>Personal_Development!G578</f>
        <v>FINANCE &amp; ACCOUNTING SECTION (FAS)</v>
      </c>
      <c r="H577" s="40" t="str">
        <f>Personal_Development!H578</f>
        <v>OFFICER</v>
      </c>
      <c r="I577" s="41" t="str">
        <f>Personal_Development!I578</f>
        <v>M6</v>
      </c>
      <c r="J577" s="42" t="str">
        <f>Personal_Development!J578</f>
        <v>M6</v>
      </c>
      <c r="K577" s="48"/>
      <c r="L577" s="48"/>
      <c r="M577" s="16"/>
    </row>
    <row r="578" spans="2:13" ht="24.95" customHeight="1">
      <c r="B578" s="48" t="str">
        <f>Personal_Development!B579</f>
        <v>R</v>
      </c>
      <c r="C578" s="48">
        <f>Personal_Development!C579</f>
        <v>0</v>
      </c>
      <c r="D578" s="14" t="str">
        <f>Personal_Development!D579</f>
        <v>C13684</v>
      </c>
      <c r="E578" s="11" t="str">
        <f>Personal_Development!E579</f>
        <v>MOHD AZUWAN BIN MUSTAFA</v>
      </c>
      <c r="F578" s="12" t="str">
        <f>Personal_Development!F579</f>
        <v>QUALITY ASSURANCE DEPARTMENT</v>
      </c>
      <c r="G578" s="12" t="str">
        <f>Personal_Development!G579</f>
        <v>QUALITY PLANNING SECTION (QPS)</v>
      </c>
      <c r="H578" s="40" t="str">
        <f>Personal_Development!H579</f>
        <v>PROD ASSISTANT</v>
      </c>
      <c r="I578" s="41" t="str">
        <f>Personal_Development!I579</f>
        <v>C1 PROD</v>
      </c>
      <c r="J578" s="42" t="str">
        <f>Personal_Development!J579</f>
        <v xml:space="preserve">C1 </v>
      </c>
      <c r="K578" s="48"/>
      <c r="L578" s="48"/>
      <c r="M578" s="16"/>
    </row>
    <row r="579" spans="2:13" ht="24.95" customHeight="1">
      <c r="B579" s="48" t="str">
        <f>Personal_Development!B580</f>
        <v>R</v>
      </c>
      <c r="C579" s="48">
        <f>Personal_Development!C580</f>
        <v>0</v>
      </c>
      <c r="D579" s="14" t="str">
        <f>Personal_Development!D580</f>
        <v>T10049</v>
      </c>
      <c r="E579" s="11" t="str">
        <f>Personal_Development!E580</f>
        <v>FIRDAUS ISKANDAR BIN AMIN</v>
      </c>
      <c r="F579" s="12" t="str">
        <f>Personal_Development!F580</f>
        <v>GENERAL AFFAIRS DEPARTMENT</v>
      </c>
      <c r="G579" s="12" t="str">
        <f>Personal_Development!G580</f>
        <v>GENERAL AFFAIRS SECTION (GAS)</v>
      </c>
      <c r="H579" s="40" t="str">
        <f>Personal_Development!H580</f>
        <v>CLERK 1</v>
      </c>
      <c r="I579" s="41" t="str">
        <f>Personal_Development!I580</f>
        <v>C2 OFFICE</v>
      </c>
      <c r="J579" s="42" t="str">
        <f>Personal_Development!J580</f>
        <v xml:space="preserve">C2 </v>
      </c>
      <c r="K579" s="48"/>
      <c r="L579" s="48"/>
      <c r="M579" s="16"/>
    </row>
    <row r="580" spans="2:13" ht="24.95" customHeight="1">
      <c r="B580" s="48">
        <f>Personal_Development!B581</f>
        <v>0</v>
      </c>
      <c r="C580" s="48">
        <f>Personal_Development!C581</f>
        <v>0</v>
      </c>
      <c r="D580" s="14" t="str">
        <f>Personal_Development!D581</f>
        <v>C13687</v>
      </c>
      <c r="E580" s="11" t="str">
        <f>Personal_Development!E581</f>
        <v>MUHAMMAD AMIRUL BIN HAMNI</v>
      </c>
      <c r="F580" s="12" t="str">
        <f>Personal_Development!F581</f>
        <v>PRODUCTION NO.1 DEPARTMENT</v>
      </c>
      <c r="G580" s="12" t="str">
        <f>Personal_Development!G581</f>
        <v>ASSEMBLY PRODUCTION SECTION (APS)</v>
      </c>
      <c r="H580" s="40" t="str">
        <f>Personal_Development!H581</f>
        <v>OPERATOR 2</v>
      </c>
      <c r="I580" s="41" t="str">
        <f>Personal_Development!I581</f>
        <v>C4 PROD</v>
      </c>
      <c r="J580" s="42" t="str">
        <f>Personal_Development!J581</f>
        <v xml:space="preserve">C4 </v>
      </c>
      <c r="K580" s="48"/>
      <c r="L580" s="48"/>
      <c r="M580" s="16"/>
    </row>
    <row r="581" spans="2:13" ht="24.95" customHeight="1">
      <c r="B581" s="48">
        <f>Personal_Development!B582</f>
        <v>0</v>
      </c>
      <c r="C581" s="48">
        <f>Personal_Development!C582</f>
        <v>0</v>
      </c>
      <c r="D581" s="14" t="str">
        <f>Personal_Development!D582</f>
        <v>C13688</v>
      </c>
      <c r="E581" s="11" t="str">
        <f>Personal_Development!E582</f>
        <v>MOHD KAMARULHAFIZ BIN KAMRUZAMAN</v>
      </c>
      <c r="F581" s="12" t="str">
        <f>Personal_Development!F582</f>
        <v>FACTORY OPERATIONS DEPARTMENT</v>
      </c>
      <c r="G581" s="12" t="str">
        <f>Personal_Development!G582</f>
        <v>INVENTORY &amp; SYSYTEM CONTROL SECTION (IVS)</v>
      </c>
      <c r="H581" s="40" t="str">
        <f>Personal_Development!H582</f>
        <v>STOREHAND</v>
      </c>
      <c r="I581" s="41" t="str">
        <f>Personal_Development!I582</f>
        <v>C4 PROD</v>
      </c>
      <c r="J581" s="42" t="str">
        <f>Personal_Development!J582</f>
        <v xml:space="preserve">C4 </v>
      </c>
      <c r="K581" s="48">
        <v>1</v>
      </c>
      <c r="L581" s="48"/>
      <c r="M581" s="16"/>
    </row>
    <row r="582" spans="2:13" ht="24.95" customHeight="1">
      <c r="B582" s="48">
        <f>Personal_Development!B583</f>
        <v>0</v>
      </c>
      <c r="C582" s="48">
        <f>Personal_Development!C583</f>
        <v>0</v>
      </c>
      <c r="D582" s="14" t="str">
        <f>Personal_Development!D583</f>
        <v>C13689</v>
      </c>
      <c r="E582" s="11" t="str">
        <f>Personal_Development!E583</f>
        <v>WAN IBNOR BIN ABDUL JALAL (OKU)</v>
      </c>
      <c r="F582" s="12" t="str">
        <f>Personal_Development!F583</f>
        <v>PRODUCTION NO.1 DEPARTMENT</v>
      </c>
      <c r="G582" s="12" t="str">
        <f>Personal_Development!G583</f>
        <v>ASSEMBLY PRODUCTION SECTION (APS)</v>
      </c>
      <c r="H582" s="40" t="str">
        <f>Personal_Development!H583</f>
        <v>OPERATOR 2</v>
      </c>
      <c r="I582" s="41" t="str">
        <f>Personal_Development!I583</f>
        <v>C4 PROD</v>
      </c>
      <c r="J582" s="42" t="str">
        <f>Personal_Development!J583</f>
        <v xml:space="preserve">C4 </v>
      </c>
      <c r="K582" s="48"/>
      <c r="L582" s="48"/>
      <c r="M582" s="16"/>
    </row>
    <row r="583" spans="2:13" ht="24.95" customHeight="1">
      <c r="B583" s="48">
        <f>Personal_Development!B584</f>
        <v>0</v>
      </c>
      <c r="C583" s="48">
        <f>Personal_Development!C584</f>
        <v>0</v>
      </c>
      <c r="D583" s="14" t="str">
        <f>Personal_Development!D584</f>
        <v>C13691</v>
      </c>
      <c r="E583" s="11" t="str">
        <f>Personal_Development!E584</f>
        <v>SITI NUR AQILAH BINTI ZILANI</v>
      </c>
      <c r="F583" s="12" t="str">
        <f>Personal_Development!F584</f>
        <v>PRODUCTION NO.2 DEPARTMENT</v>
      </c>
      <c r="G583" s="12" t="str">
        <f>Personal_Development!G584</f>
        <v>MOLDING PRODUCTION SECTION (MPS)</v>
      </c>
      <c r="H583" s="40" t="str">
        <f>Personal_Development!H584</f>
        <v>OPERATOR 2</v>
      </c>
      <c r="I583" s="41" t="str">
        <f>Personal_Development!I584</f>
        <v>C4 PROD</v>
      </c>
      <c r="J583" s="42" t="str">
        <f>Personal_Development!J584</f>
        <v xml:space="preserve">C4 </v>
      </c>
      <c r="K583" s="48"/>
      <c r="L583" s="48"/>
      <c r="M583" s="16"/>
    </row>
    <row r="584" spans="2:13" ht="24.95" customHeight="1">
      <c r="B584" s="48">
        <f>Personal_Development!B585</f>
        <v>0</v>
      </c>
      <c r="C584" s="48">
        <f>Personal_Development!C585</f>
        <v>0</v>
      </c>
      <c r="D584" s="14" t="str">
        <f>Personal_Development!D585</f>
        <v>C13692</v>
      </c>
      <c r="E584" s="11" t="str">
        <f>Personal_Development!E585</f>
        <v>MUHAMMAD FARHAN BIN ABDUL GAFFAR</v>
      </c>
      <c r="F584" s="12" t="str">
        <f>Personal_Development!F585</f>
        <v>PRODUCTION NO.2 DEPARTMENT</v>
      </c>
      <c r="G584" s="12" t="str">
        <f>Personal_Development!G585</f>
        <v>MOLDING PRODUCTION SECTION (MPS)</v>
      </c>
      <c r="H584" s="40" t="str">
        <f>Personal_Development!H585</f>
        <v>OPERATOR 2</v>
      </c>
      <c r="I584" s="41" t="str">
        <f>Personal_Development!I585</f>
        <v>C4 PROD</v>
      </c>
      <c r="J584" s="42" t="str">
        <f>Personal_Development!J585</f>
        <v xml:space="preserve">C4 </v>
      </c>
      <c r="K584" s="48"/>
      <c r="L584" s="48"/>
      <c r="M584" s="16"/>
    </row>
    <row r="585" spans="2:13" ht="24.95" customHeight="1">
      <c r="B585" s="48">
        <f>Personal_Development!B586</f>
        <v>0</v>
      </c>
      <c r="C585" s="48">
        <f>Personal_Development!C586</f>
        <v>0</v>
      </c>
      <c r="D585" s="14" t="str">
        <f>Personal_Development!D586</f>
        <v>C13693</v>
      </c>
      <c r="E585" s="11" t="str">
        <f>Personal_Development!E586</f>
        <v>NURUL AIN HAYATI BINTI ABDULLAH</v>
      </c>
      <c r="F585" s="12" t="str">
        <f>Personal_Development!F586</f>
        <v>PRODUCTION NO.2 DEPARTMENT</v>
      </c>
      <c r="G585" s="12" t="str">
        <f>Personal_Development!G586</f>
        <v>MOLDING PRODUCTION SECTION (MPS)</v>
      </c>
      <c r="H585" s="40" t="str">
        <f>Personal_Development!H586</f>
        <v>OPERATOR 2</v>
      </c>
      <c r="I585" s="41" t="str">
        <f>Personal_Development!I586</f>
        <v>C4 PROD</v>
      </c>
      <c r="J585" s="42" t="str">
        <f>Personal_Development!J586</f>
        <v xml:space="preserve">C4 </v>
      </c>
      <c r="K585" s="48"/>
      <c r="L585" s="48"/>
      <c r="M585" s="16"/>
    </row>
    <row r="586" spans="2:13" ht="24.95" customHeight="1">
      <c r="B586" s="48">
        <f>Personal_Development!B587</f>
        <v>0</v>
      </c>
      <c r="C586" s="48">
        <f>Personal_Development!C587</f>
        <v>0</v>
      </c>
      <c r="D586" s="14" t="str">
        <f>Personal_Development!D587</f>
        <v>C13697</v>
      </c>
      <c r="E586" s="11" t="str">
        <f>Personal_Development!E587</f>
        <v>NURUL AMIRAH BINTI ANUAR</v>
      </c>
      <c r="F586" s="12" t="str">
        <f>Personal_Development!F587</f>
        <v>PRODUCTION NO.2 DEPARTMENT</v>
      </c>
      <c r="G586" s="12" t="str">
        <f>Personal_Development!G587</f>
        <v>MOLDING PRODUCTION SECTION (MPS)</v>
      </c>
      <c r="H586" s="40" t="str">
        <f>Personal_Development!H587</f>
        <v>OPERATOR 2</v>
      </c>
      <c r="I586" s="41" t="str">
        <f>Personal_Development!I587</f>
        <v>C4 PROD</v>
      </c>
      <c r="J586" s="42" t="str">
        <f>Personal_Development!J587</f>
        <v xml:space="preserve">C4 </v>
      </c>
      <c r="K586" s="48"/>
      <c r="L586" s="48"/>
      <c r="M586" s="16"/>
    </row>
    <row r="587" spans="2:13" ht="24.95" customHeight="1">
      <c r="B587" s="48">
        <f>Personal_Development!B588</f>
        <v>0</v>
      </c>
      <c r="C587" s="48">
        <f>Personal_Development!C588</f>
        <v>0</v>
      </c>
      <c r="D587" s="14" t="str">
        <f>Personal_Development!D588</f>
        <v>C13698</v>
      </c>
      <c r="E587" s="11" t="str">
        <f>Personal_Development!E588</f>
        <v>NURUL FATIN SHAHIRA BINTI SANNY</v>
      </c>
      <c r="F587" s="12" t="str">
        <f>Personal_Development!F588</f>
        <v>PRODUCTION NO.2 DEPARTMENT</v>
      </c>
      <c r="G587" s="12" t="str">
        <f>Personal_Development!G588</f>
        <v>MOLDING PRODUCTION SECTION (MPS)</v>
      </c>
      <c r="H587" s="40" t="str">
        <f>Personal_Development!H588</f>
        <v>OPERATOR 2</v>
      </c>
      <c r="I587" s="41" t="str">
        <f>Personal_Development!I588</f>
        <v>C4 PROD</v>
      </c>
      <c r="J587" s="42" t="str">
        <f>Personal_Development!J588</f>
        <v xml:space="preserve">C4 </v>
      </c>
      <c r="K587" s="48"/>
      <c r="L587" s="48"/>
      <c r="M587" s="16"/>
    </row>
    <row r="588" spans="2:13" ht="24.95" customHeight="1">
      <c r="B588" s="48" t="str">
        <f>Personal_Development!B589</f>
        <v>R</v>
      </c>
      <c r="C588" s="48">
        <f>Personal_Development!C589</f>
        <v>0</v>
      </c>
      <c r="D588" s="14" t="str">
        <f>Personal_Development!D589</f>
        <v>C13699</v>
      </c>
      <c r="E588" s="11" t="str">
        <f>Personal_Development!E589</f>
        <v>MUHAMMAD FITRI BIN JEFFRERY</v>
      </c>
      <c r="F588" s="12" t="str">
        <f>Personal_Development!F589</f>
        <v>PRODUCTION NO.2 DEPARTMENT</v>
      </c>
      <c r="G588" s="12" t="str">
        <f>Personal_Development!G589</f>
        <v>MOLDING PRODUCTION SECTION (MPS)</v>
      </c>
      <c r="H588" s="40" t="str">
        <f>Personal_Development!H589</f>
        <v>OPERATOR 2</v>
      </c>
      <c r="I588" s="41" t="str">
        <f>Personal_Development!I589</f>
        <v>C4 PROD</v>
      </c>
      <c r="J588" s="42" t="str">
        <f>Personal_Development!J589</f>
        <v xml:space="preserve">C4 </v>
      </c>
      <c r="K588" s="48"/>
      <c r="L588" s="48"/>
      <c r="M588" s="16"/>
    </row>
    <row r="589" spans="2:13" ht="24.95" customHeight="1">
      <c r="B589" s="48">
        <f>Personal_Development!B590</f>
        <v>0</v>
      </c>
      <c r="C589" s="48">
        <f>Personal_Development!C590</f>
        <v>0</v>
      </c>
      <c r="D589" s="14" t="str">
        <f>Personal_Development!D590</f>
        <v>C13715</v>
      </c>
      <c r="E589" s="11" t="str">
        <f>Personal_Development!E590</f>
        <v>MUHAMMAD HILMI BIN ABD HALIM</v>
      </c>
      <c r="F589" s="12" t="str">
        <f>Personal_Development!F590</f>
        <v>FACTORY OPERATIONS DEPARTMENT</v>
      </c>
      <c r="G589" s="12" t="str">
        <f>Personal_Development!G590</f>
        <v>INVENTORY &amp; SYSYTEM CONTROL SECTION (IVS)</v>
      </c>
      <c r="H589" s="40" t="str">
        <f>Personal_Development!H590</f>
        <v>STOREHAND</v>
      </c>
      <c r="I589" s="41" t="str">
        <f>Personal_Development!I590</f>
        <v>C4 PROD</v>
      </c>
      <c r="J589" s="42" t="str">
        <f>Personal_Development!J590</f>
        <v xml:space="preserve">C4 </v>
      </c>
      <c r="K589" s="48"/>
      <c r="L589" s="48"/>
      <c r="M589" s="16"/>
    </row>
    <row r="590" spans="2:13" ht="24.95" customHeight="1">
      <c r="B590" s="48">
        <f>Personal_Development!B591</f>
        <v>0</v>
      </c>
      <c r="C590" s="48">
        <f>Personal_Development!C591</f>
        <v>0</v>
      </c>
      <c r="D590" s="14" t="str">
        <f>Personal_Development!D591</f>
        <v>E00169</v>
      </c>
      <c r="E590" s="11" t="str">
        <f>Personal_Development!E591</f>
        <v>IRA ZATY SOFEA BINTI ABD KAMAL</v>
      </c>
      <c r="F590" s="12" t="str">
        <f>Personal_Development!F591</f>
        <v>GENERAL AFFAIRS DEPARTMENT</v>
      </c>
      <c r="G590" s="12" t="str">
        <f>Personal_Development!G591</f>
        <v>FACILITY ENGINEERING SECTION (FES)</v>
      </c>
      <c r="H590" s="40" t="str">
        <f>Personal_Development!H591</f>
        <v>ASST. ENGINEER</v>
      </c>
      <c r="I590" s="41" t="str">
        <f>Personal_Development!I591</f>
        <v>M7</v>
      </c>
      <c r="J590" s="42" t="str">
        <f>Personal_Development!J591</f>
        <v>M7</v>
      </c>
      <c r="K590" s="48"/>
      <c r="L590" s="48"/>
      <c r="M590" s="16"/>
    </row>
    <row r="591" spans="2:13" ht="24.95" customHeight="1">
      <c r="B591" s="48" t="str">
        <f>Personal_Development!B592</f>
        <v>R</v>
      </c>
      <c r="C591" s="48">
        <f>Personal_Development!C592</f>
        <v>0</v>
      </c>
      <c r="D591" s="14" t="str">
        <f>Personal_Development!D592</f>
        <v>C13717</v>
      </c>
      <c r="E591" s="11" t="str">
        <f>Personal_Development!E592</f>
        <v>MOHAMAD HANIF HANAFI BIN JAMALUDIN</v>
      </c>
      <c r="F591" s="12" t="str">
        <f>Personal_Development!F592</f>
        <v>FACTORY OPERATIONS DEPARTMENT</v>
      </c>
      <c r="G591" s="12" t="str">
        <f>Personal_Development!G592</f>
        <v>INVENTORY &amp; SYSYTEM CONTROL SECTION (IVS)</v>
      </c>
      <c r="H591" s="40" t="str">
        <f>Personal_Development!H592</f>
        <v>STOREHAND</v>
      </c>
      <c r="I591" s="41" t="str">
        <f>Personal_Development!I592</f>
        <v>C4 PROD</v>
      </c>
      <c r="J591" s="42" t="str">
        <f>Personal_Development!J592</f>
        <v xml:space="preserve">C4 </v>
      </c>
      <c r="K591" s="48"/>
      <c r="L591" s="48"/>
      <c r="M591" s="16"/>
    </row>
    <row r="592" spans="2:13" ht="24.95" customHeight="1">
      <c r="B592" s="48">
        <f>Personal_Development!B593</f>
        <v>0</v>
      </c>
      <c r="C592" s="48">
        <f>Personal_Development!C593</f>
        <v>0</v>
      </c>
      <c r="D592" s="14" t="str">
        <f>Personal_Development!D593</f>
        <v>C13718</v>
      </c>
      <c r="E592" s="11" t="str">
        <f>Personal_Development!E593</f>
        <v>AMIR ASYARI BIN MOHAMAD</v>
      </c>
      <c r="F592" s="12" t="str">
        <f>Personal_Development!F593</f>
        <v>FACTORY OPERATIONS DEPARTMENT</v>
      </c>
      <c r="G592" s="12" t="str">
        <f>Personal_Development!G593</f>
        <v>INVENTORY &amp; SYSYTEM CONTROL SECTION (IVS)</v>
      </c>
      <c r="H592" s="40" t="str">
        <f>Personal_Development!H593</f>
        <v>STOREHAND</v>
      </c>
      <c r="I592" s="41" t="str">
        <f>Personal_Development!I593</f>
        <v>C4 PROD</v>
      </c>
      <c r="J592" s="42" t="str">
        <f>Personal_Development!J593</f>
        <v xml:space="preserve">C4 </v>
      </c>
      <c r="K592" s="48"/>
      <c r="L592" s="48"/>
      <c r="M592" s="16"/>
    </row>
    <row r="593" spans="2:13" ht="24.95" customHeight="1">
      <c r="B593" s="48">
        <f>Personal_Development!B594</f>
        <v>0</v>
      </c>
      <c r="C593" s="48">
        <f>Personal_Development!C594</f>
        <v>0</v>
      </c>
      <c r="D593" s="14" t="str">
        <f>Personal_Development!D594</f>
        <v>C13719</v>
      </c>
      <c r="E593" s="11" t="str">
        <f>Personal_Development!E594</f>
        <v>NUR QAMARINA BINTI MOHD YUSOFF</v>
      </c>
      <c r="F593" s="12" t="str">
        <f>Personal_Development!F594</f>
        <v>PRODUCTION NO.1 DEPARTMENT</v>
      </c>
      <c r="G593" s="12" t="str">
        <f>Personal_Development!G594</f>
        <v>ASSEMBLY PRODUCTION SECTION (APS)</v>
      </c>
      <c r="H593" s="40" t="str">
        <f>Personal_Development!H594</f>
        <v>OPERATOR 2</v>
      </c>
      <c r="I593" s="41" t="str">
        <f>Personal_Development!I594</f>
        <v>C4 PROD</v>
      </c>
      <c r="J593" s="42" t="str">
        <f>Personal_Development!J594</f>
        <v xml:space="preserve">C4 </v>
      </c>
      <c r="K593" s="48"/>
      <c r="L593" s="48"/>
      <c r="M593" s="16"/>
    </row>
    <row r="594" spans="2:13" ht="24.95" customHeight="1">
      <c r="B594" s="48">
        <f>Personal_Development!B595</f>
        <v>0</v>
      </c>
      <c r="C594" s="48">
        <f>Personal_Development!C595</f>
        <v>0</v>
      </c>
      <c r="D594" s="14" t="str">
        <f>Personal_Development!D595</f>
        <v>C13723</v>
      </c>
      <c r="E594" s="11" t="str">
        <f>Personal_Development!E595</f>
        <v>MUHAMMAD HAZZIM BIN OMAR</v>
      </c>
      <c r="F594" s="12" t="str">
        <f>Personal_Development!F595</f>
        <v>PRODUCTION NO.2 DEPARTMENT</v>
      </c>
      <c r="G594" s="12" t="str">
        <f>Personal_Development!G595</f>
        <v>MOLDING PRODUCTION SECTION (MPS)</v>
      </c>
      <c r="H594" s="40" t="str">
        <f>Personal_Development!H595</f>
        <v>OPERATOR 2</v>
      </c>
      <c r="I594" s="41" t="str">
        <f>Personal_Development!I595</f>
        <v>C4 PROD</v>
      </c>
      <c r="J594" s="42" t="str">
        <f>Personal_Development!J595</f>
        <v xml:space="preserve">C4 </v>
      </c>
      <c r="K594" s="48"/>
      <c r="L594" s="48"/>
      <c r="M594" s="16"/>
    </row>
    <row r="595" spans="2:13" ht="24.95" customHeight="1">
      <c r="B595" s="48">
        <f>Personal_Development!B596</f>
        <v>0</v>
      </c>
      <c r="C595" s="48">
        <f>Personal_Development!C596</f>
        <v>0</v>
      </c>
      <c r="D595" s="14" t="str">
        <f>Personal_Development!D596</f>
        <v>C13725</v>
      </c>
      <c r="E595" s="11" t="str">
        <f>Personal_Development!E596</f>
        <v>AKHMAL BIN SABTU</v>
      </c>
      <c r="F595" s="12" t="str">
        <f>Personal_Development!F596</f>
        <v>MD OFFICE</v>
      </c>
      <c r="G595" s="12" t="str">
        <f>Personal_Development!G596</f>
        <v>MD OFFICE</v>
      </c>
      <c r="H595" s="40" t="str">
        <f>Personal_Development!H596</f>
        <v>JAPANESE DRIVER</v>
      </c>
      <c r="I595" s="41" t="str">
        <f>Personal_Development!I596</f>
        <v>D3J JAPANESE DRIVER</v>
      </c>
      <c r="J595" s="42" t="str">
        <f>Personal_Development!J596</f>
        <v>D3J</v>
      </c>
      <c r="K595" s="48"/>
      <c r="L595" s="48"/>
      <c r="M595" s="16"/>
    </row>
    <row r="596" spans="2:13" ht="24.95" customHeight="1">
      <c r="B596" s="48">
        <f>Personal_Development!B597</f>
        <v>0</v>
      </c>
      <c r="C596" s="48">
        <f>Personal_Development!C597</f>
        <v>0</v>
      </c>
      <c r="D596" s="14" t="str">
        <f>Personal_Development!D597</f>
        <v>C13731</v>
      </c>
      <c r="E596" s="11" t="str">
        <f>Personal_Development!E597</f>
        <v>MUHAMMAD MUZAMMIL BIN BAKRI</v>
      </c>
      <c r="F596" s="12" t="str">
        <f>Personal_Development!F597</f>
        <v>PRODUCTION NO.1 DEPARTMENT</v>
      </c>
      <c r="G596" s="12" t="str">
        <f>Personal_Development!G597</f>
        <v>ASSEMBLY PRODUCTION SECTION (APS)</v>
      </c>
      <c r="H596" s="40" t="str">
        <f>Personal_Development!H597</f>
        <v>OPERATOR 2</v>
      </c>
      <c r="I596" s="41" t="str">
        <f>Personal_Development!I597</f>
        <v>C4 PROD</v>
      </c>
      <c r="J596" s="42" t="str">
        <f>Personal_Development!J597</f>
        <v xml:space="preserve">C4 </v>
      </c>
      <c r="K596" s="48"/>
      <c r="L596" s="48"/>
      <c r="M596" s="16"/>
    </row>
    <row r="597" spans="2:13" ht="24.95" customHeight="1">
      <c r="B597" s="48">
        <f>Personal_Development!B598</f>
        <v>0</v>
      </c>
      <c r="C597" s="48">
        <f>Personal_Development!C598</f>
        <v>0</v>
      </c>
      <c r="D597" s="14" t="str">
        <f>Personal_Development!D598</f>
        <v>C13732</v>
      </c>
      <c r="E597" s="11" t="str">
        <f>Personal_Development!E598</f>
        <v>SITI NORFARAHIN IRFAHANI BINTI ABDUL MALIK</v>
      </c>
      <c r="F597" s="12" t="str">
        <f>Personal_Development!F598</f>
        <v>PRODUCTION NO.2 DEPARTMENT</v>
      </c>
      <c r="G597" s="12" t="str">
        <f>Personal_Development!G598</f>
        <v>MOLDING PRODUCTION SECTION (MPS)</v>
      </c>
      <c r="H597" s="40" t="str">
        <f>Personal_Development!H598</f>
        <v>OPERATOR 2</v>
      </c>
      <c r="I597" s="41" t="str">
        <f>Personal_Development!I598</f>
        <v>C4 PROD</v>
      </c>
      <c r="J597" s="42" t="str">
        <f>Personal_Development!J598</f>
        <v xml:space="preserve">C4 </v>
      </c>
      <c r="K597" s="48"/>
      <c r="L597" s="48"/>
      <c r="M597" s="16"/>
    </row>
    <row r="598" spans="2:13" ht="24.95" customHeight="1">
      <c r="B598" s="48">
        <f>Personal_Development!B599</f>
        <v>0</v>
      </c>
      <c r="C598" s="48">
        <f>Personal_Development!C599</f>
        <v>0</v>
      </c>
      <c r="D598" s="14" t="str">
        <f>Personal_Development!D599</f>
        <v>C13733</v>
      </c>
      <c r="E598" s="11" t="str">
        <f>Personal_Development!E599</f>
        <v>MOHD DANIEL BIN SAZALI</v>
      </c>
      <c r="F598" s="12" t="str">
        <f>Personal_Development!F599</f>
        <v>PRODUCTION NO.2 DEPARTMENT</v>
      </c>
      <c r="G598" s="12" t="str">
        <f>Personal_Development!G599</f>
        <v>MOLDING PRODUCTION SECTION (MPS)</v>
      </c>
      <c r="H598" s="40" t="str">
        <f>Personal_Development!H599</f>
        <v>OPERATOR 2</v>
      </c>
      <c r="I598" s="41" t="str">
        <f>Personal_Development!I599</f>
        <v>C4 PROD</v>
      </c>
      <c r="J598" s="42" t="str">
        <f>Personal_Development!J599</f>
        <v xml:space="preserve">C4 </v>
      </c>
      <c r="K598" s="48"/>
      <c r="L598" s="48"/>
      <c r="M598" s="16"/>
    </row>
    <row r="599" spans="2:13" ht="24.95" customHeight="1">
      <c r="B599" s="48" t="str">
        <f>Personal_Development!B600</f>
        <v>R</v>
      </c>
      <c r="C599" s="48">
        <f>Personal_Development!C600</f>
        <v>0</v>
      </c>
      <c r="D599" s="14" t="str">
        <f>Personal_Development!D600</f>
        <v>C13734</v>
      </c>
      <c r="E599" s="11" t="str">
        <f>Personal_Development!E600</f>
        <v>MOHD SHAH NORAFDALLIZAM BIN AWALLUDIN</v>
      </c>
      <c r="F599" s="12" t="str">
        <f>Personal_Development!F600</f>
        <v>PRODUCTION NO.2 DEPARTMENT</v>
      </c>
      <c r="G599" s="12" t="str">
        <f>Personal_Development!G600</f>
        <v>MOLDING PRODUCTION SECTION (MPS)</v>
      </c>
      <c r="H599" s="40" t="str">
        <f>Personal_Development!H600</f>
        <v>OPERATOR 2</v>
      </c>
      <c r="I599" s="41" t="str">
        <f>Personal_Development!I600</f>
        <v>C4 PROD</v>
      </c>
      <c r="J599" s="42" t="str">
        <f>Personal_Development!J600</f>
        <v xml:space="preserve">C4 </v>
      </c>
      <c r="K599" s="48">
        <v>1</v>
      </c>
      <c r="L599" s="48"/>
      <c r="M599" s="16"/>
    </row>
    <row r="600" spans="2:13" ht="24.95" customHeight="1">
      <c r="B600" s="48">
        <f>Personal_Development!B601</f>
        <v>0</v>
      </c>
      <c r="C600" s="48">
        <f>Personal_Development!C601</f>
        <v>0</v>
      </c>
      <c r="D600" s="14" t="str">
        <f>Personal_Development!D601</f>
        <v>K03140</v>
      </c>
      <c r="E600" s="11" t="str">
        <f>Personal_Development!E601</f>
        <v>MOHAMAD AMIRUL BIN ABDUL ZAMAN</v>
      </c>
      <c r="F600" s="12" t="str">
        <f>Personal_Development!F601</f>
        <v>PRODUCTION NO.2 DEPARTMENT</v>
      </c>
      <c r="G600" s="12" t="str">
        <f>Personal_Development!G601</f>
        <v>MOLDING PRODUCTION SECTION (MPS)</v>
      </c>
      <c r="H600" s="40" t="str">
        <f>Personal_Development!H601</f>
        <v>OPERATOR 2</v>
      </c>
      <c r="I600" s="41" t="str">
        <f>Personal_Development!I601</f>
        <v>C4 PROD</v>
      </c>
      <c r="J600" s="42" t="str">
        <f>Personal_Development!J601</f>
        <v xml:space="preserve">C4 </v>
      </c>
      <c r="K600" s="48"/>
      <c r="L600" s="48"/>
      <c r="M600" s="16"/>
    </row>
    <row r="601" spans="2:13" ht="24.95" customHeight="1">
      <c r="B601" s="48" t="str">
        <f>Personal_Development!B602</f>
        <v>R</v>
      </c>
      <c r="C601" s="48">
        <f>Personal_Development!C602</f>
        <v>0</v>
      </c>
      <c r="D601" s="14" t="str">
        <f>Personal_Development!D602</f>
        <v>C13736</v>
      </c>
      <c r="E601" s="11" t="str">
        <f>Personal_Development!E602</f>
        <v>WAN KAZMER ARIF BIN WAN KHAIRI</v>
      </c>
      <c r="F601" s="12" t="str">
        <f>Personal_Development!F602</f>
        <v>PRODUCTION NO.2 DEPARTMENT</v>
      </c>
      <c r="G601" s="12" t="str">
        <f>Personal_Development!G602</f>
        <v>MOLDING PRODUCTION SECTION (MPS)</v>
      </c>
      <c r="H601" s="40" t="str">
        <f>Personal_Development!H602</f>
        <v>OPERATOR 2</v>
      </c>
      <c r="I601" s="41" t="str">
        <f>Personal_Development!I602</f>
        <v>C4 PROD</v>
      </c>
      <c r="J601" s="42" t="str">
        <f>Personal_Development!J602</f>
        <v xml:space="preserve">C4 </v>
      </c>
      <c r="K601" s="48"/>
      <c r="L601" s="48"/>
      <c r="M601" s="16"/>
    </row>
    <row r="602" spans="2:13" ht="24.95" customHeight="1">
      <c r="B602" s="48">
        <f>Personal_Development!B603</f>
        <v>0</v>
      </c>
      <c r="C602" s="48">
        <f>Personal_Development!C603</f>
        <v>0</v>
      </c>
      <c r="D602" s="14" t="str">
        <f>Personal_Development!D603</f>
        <v>C13738</v>
      </c>
      <c r="E602" s="11" t="str">
        <f>Personal_Development!E603</f>
        <v>SITI ZURAIDAH BINTI AZMI</v>
      </c>
      <c r="F602" s="12" t="str">
        <f>Personal_Development!F603</f>
        <v>PRODUCTION NO.2 DEPARTMENT</v>
      </c>
      <c r="G602" s="12" t="str">
        <f>Personal_Development!G603</f>
        <v>MOLDING PRODUCTION SECTION (MPS)</v>
      </c>
      <c r="H602" s="40" t="str">
        <f>Personal_Development!H603</f>
        <v>OPERATOR 2</v>
      </c>
      <c r="I602" s="41" t="str">
        <f>Personal_Development!I603</f>
        <v>C4 PROD</v>
      </c>
      <c r="J602" s="42" t="str">
        <f>Personal_Development!J603</f>
        <v xml:space="preserve">C4 </v>
      </c>
      <c r="K602" s="48"/>
      <c r="L602" s="48"/>
      <c r="M602" s="16"/>
    </row>
    <row r="603" spans="2:13" ht="24.95" customHeight="1">
      <c r="B603" s="48" t="str">
        <f>Personal_Development!B604</f>
        <v>R</v>
      </c>
      <c r="C603" s="48">
        <f>Personal_Development!C604</f>
        <v>0</v>
      </c>
      <c r="D603" s="14" t="str">
        <f>Personal_Development!D604</f>
        <v>C13739</v>
      </c>
      <c r="E603" s="11" t="str">
        <f>Personal_Development!E604</f>
        <v>MOHD ZAIRUL EZZUAN BIN MUHAMMAD KHAIRUL FAIZAL</v>
      </c>
      <c r="F603" s="12" t="str">
        <f>Personal_Development!F604</f>
        <v>PRODUCTION NO.2 DEPARTMENT</v>
      </c>
      <c r="G603" s="12" t="str">
        <f>Personal_Development!G604</f>
        <v>MOLDING PRODUCTION SECTION (MPS)</v>
      </c>
      <c r="H603" s="40" t="str">
        <f>Personal_Development!H604</f>
        <v>OPERATOR 2</v>
      </c>
      <c r="I603" s="41" t="str">
        <f>Personal_Development!I604</f>
        <v>C4 PROD</v>
      </c>
      <c r="J603" s="42" t="str">
        <f>Personal_Development!J604</f>
        <v xml:space="preserve">C4 </v>
      </c>
      <c r="K603" s="48"/>
      <c r="L603" s="48"/>
      <c r="M603" s="16"/>
    </row>
    <row r="604" spans="2:13" ht="24.95" customHeight="1">
      <c r="B604" s="48" t="str">
        <f>Personal_Development!B605</f>
        <v>R</v>
      </c>
      <c r="C604" s="48">
        <f>Personal_Development!C605</f>
        <v>0</v>
      </c>
      <c r="D604" s="14" t="str">
        <f>Personal_Development!D605</f>
        <v>C13740</v>
      </c>
      <c r="E604" s="11" t="str">
        <f>Personal_Development!E605</f>
        <v>NURLUQMAN HAKIM BIN MD YUSOF</v>
      </c>
      <c r="F604" s="12" t="str">
        <f>Personal_Development!F605</f>
        <v>PRODUCTION NO.2 DEPARTMENT</v>
      </c>
      <c r="G604" s="12" t="str">
        <f>Personal_Development!G605</f>
        <v>MOLDING PRODUCTION SECTION (MPS)</v>
      </c>
      <c r="H604" s="40" t="str">
        <f>Personal_Development!H605</f>
        <v>OPERATOR 2</v>
      </c>
      <c r="I604" s="41" t="str">
        <f>Personal_Development!I605</f>
        <v>C4 PROD</v>
      </c>
      <c r="J604" s="42" t="str">
        <f>Personal_Development!J605</f>
        <v xml:space="preserve">C4 </v>
      </c>
      <c r="K604" s="48"/>
      <c r="L604" s="48"/>
      <c r="M604" s="16"/>
    </row>
    <row r="605" spans="2:13" ht="24.95" customHeight="1">
      <c r="B605" s="48">
        <f>Personal_Development!B606</f>
        <v>0</v>
      </c>
      <c r="C605" s="48">
        <f>Personal_Development!C606</f>
        <v>0</v>
      </c>
      <c r="D605" s="14" t="str">
        <f>Personal_Development!D606</f>
        <v>C13741</v>
      </c>
      <c r="E605" s="11" t="str">
        <f>Personal_Development!E606</f>
        <v>HASBULLAH BIN NORDIN</v>
      </c>
      <c r="F605" s="12" t="str">
        <f>Personal_Development!F606</f>
        <v>PRODUCTION NO.1 DEPARTMENT</v>
      </c>
      <c r="G605" s="12" t="str">
        <f>Personal_Development!G606</f>
        <v>ASSEMBLY PRODUCTION SECTION (APS)</v>
      </c>
      <c r="H605" s="40" t="str">
        <f>Personal_Development!H606</f>
        <v>OPERATOR 2</v>
      </c>
      <c r="I605" s="41" t="str">
        <f>Personal_Development!I606</f>
        <v>C4 PROD</v>
      </c>
      <c r="J605" s="42" t="str">
        <f>Personal_Development!J606</f>
        <v xml:space="preserve">C4 </v>
      </c>
      <c r="K605" s="48"/>
      <c r="L605" s="48"/>
      <c r="M605" s="16"/>
    </row>
    <row r="606" spans="2:13" ht="24.95" customHeight="1">
      <c r="B606" s="48">
        <f>Personal_Development!B607</f>
        <v>0</v>
      </c>
      <c r="C606" s="48">
        <f>Personal_Development!C607</f>
        <v>0</v>
      </c>
      <c r="D606" s="14" t="str">
        <f>Personal_Development!D607</f>
        <v>C13742</v>
      </c>
      <c r="E606" s="11" t="str">
        <f>Personal_Development!E607</f>
        <v>SITI NAIMAH BINTI ABU KASSIM</v>
      </c>
      <c r="F606" s="12" t="str">
        <f>Personal_Development!F607</f>
        <v>PRODUCTION NO.1 DEPARTMENT</v>
      </c>
      <c r="G606" s="12" t="str">
        <f>Personal_Development!G607</f>
        <v>ASSEMBLY PRODUCTION SECTION (APS)</v>
      </c>
      <c r="H606" s="40" t="str">
        <f>Personal_Development!H607</f>
        <v>OPERATOR 2</v>
      </c>
      <c r="I606" s="41" t="str">
        <f>Personal_Development!I607</f>
        <v>C4 PROD</v>
      </c>
      <c r="J606" s="42" t="str">
        <f>Personal_Development!J607</f>
        <v xml:space="preserve">C4 </v>
      </c>
      <c r="K606" s="48"/>
      <c r="L606" s="48"/>
      <c r="M606" s="16"/>
    </row>
    <row r="607" spans="2:13" ht="24.95" customHeight="1">
      <c r="B607" s="48">
        <f>Personal_Development!B608</f>
        <v>0</v>
      </c>
      <c r="C607" s="48">
        <f>Personal_Development!C608</f>
        <v>0</v>
      </c>
      <c r="D607" s="14" t="str">
        <f>Personal_Development!D608</f>
        <v>C13726</v>
      </c>
      <c r="E607" s="11" t="str">
        <f>Personal_Development!E608</f>
        <v>MOHAMAD SYAWAL BIN ABD MALIK</v>
      </c>
      <c r="F607" s="12" t="str">
        <f>Personal_Development!F608</f>
        <v>GENERAL AFFAIRS DEPARTMENT</v>
      </c>
      <c r="G607" s="12" t="str">
        <f>Personal_Development!G608</f>
        <v>FACILITY ENGINEERING SECTION (FES)</v>
      </c>
      <c r="H607" s="40" t="str">
        <f>Personal_Development!H608</f>
        <v>SENIOR TECHNICIAN</v>
      </c>
      <c r="I607" s="41" t="str">
        <f>Personal_Development!I608</f>
        <v>C1 PROD</v>
      </c>
      <c r="J607" s="42" t="str">
        <f>Personal_Development!J608</f>
        <v xml:space="preserve">C1 </v>
      </c>
      <c r="K607" s="48"/>
      <c r="L607" s="48"/>
      <c r="M607" s="16"/>
    </row>
    <row r="608" spans="2:13" ht="24.95" customHeight="1">
      <c r="B608" s="48" t="str">
        <f>Personal_Development!B609</f>
        <v>R</v>
      </c>
      <c r="C608" s="48">
        <f>Personal_Development!C609</f>
        <v>0</v>
      </c>
      <c r="D608" s="14" t="str">
        <f>Personal_Development!D609</f>
        <v>E00172</v>
      </c>
      <c r="E608" s="11" t="str">
        <f>Personal_Development!E609</f>
        <v>AMIRUL HAFIZ BIN AHMAD JALALLIL</v>
      </c>
      <c r="F608" s="12" t="str">
        <f>Personal_Development!F609</f>
        <v>QUALITY ASSURANCE DEPARTMENT</v>
      </c>
      <c r="G608" s="12" t="str">
        <f>Personal_Development!G609</f>
        <v>QUALITY ASSURANCE SECTION (QAS)</v>
      </c>
      <c r="H608" s="40" t="str">
        <f>Personal_Development!H609</f>
        <v>ASST. ENGINEER</v>
      </c>
      <c r="I608" s="41" t="str">
        <f>Personal_Development!I609</f>
        <v>M7</v>
      </c>
      <c r="J608" s="42" t="str">
        <f>Personal_Development!J609</f>
        <v>M7</v>
      </c>
      <c r="K608" s="48"/>
      <c r="L608" s="48"/>
      <c r="M608" s="16"/>
    </row>
    <row r="609" spans="2:13" ht="24.95" customHeight="1">
      <c r="B609" s="48">
        <f>Personal_Development!B610</f>
        <v>0</v>
      </c>
      <c r="C609" s="48" t="str">
        <f>Personal_Development!C610</f>
        <v>T10051</v>
      </c>
      <c r="D609" s="14" t="str">
        <f>Personal_Development!D610</f>
        <v>E00197</v>
      </c>
      <c r="E609" s="11" t="str">
        <f>Personal_Development!E610</f>
        <v>LEE YO SEONG</v>
      </c>
      <c r="F609" s="12" t="str">
        <f>Personal_Development!F610</f>
        <v>GENERAL AFFAIRS DEPARTMENT</v>
      </c>
      <c r="G609" s="12" t="str">
        <f>Personal_Development!G610</f>
        <v>SAFETY &amp; ENVIRONMENT SECTION (SES)</v>
      </c>
      <c r="H609" s="40" t="str">
        <f>Personal_Development!H610</f>
        <v>SAFETY &amp; HEALTH OFFICER</v>
      </c>
      <c r="I609" s="41" t="str">
        <f>Personal_Development!I610</f>
        <v>SHO OFFICER</v>
      </c>
      <c r="J609" s="42" t="str">
        <f>Personal_Development!J610</f>
        <v>M4</v>
      </c>
      <c r="K609" s="48"/>
      <c r="L609" s="48"/>
      <c r="M609" s="16"/>
    </row>
    <row r="610" spans="2:13" ht="24.95" customHeight="1">
      <c r="B610" s="48">
        <f>Personal_Development!B611</f>
        <v>0</v>
      </c>
      <c r="C610" s="48">
        <f>Personal_Development!C611</f>
        <v>0</v>
      </c>
      <c r="D610" s="14" t="str">
        <f>Personal_Development!D611</f>
        <v>E00175</v>
      </c>
      <c r="E610" s="11" t="str">
        <f>Personal_Development!E611</f>
        <v>RUZIEYANA BINTI MOHD ZAWAWI</v>
      </c>
      <c r="F610" s="12" t="str">
        <f>Personal_Development!F611</f>
        <v>QUALITY ASSURANCE DEPARTMENT</v>
      </c>
      <c r="G610" s="12" t="str">
        <f>Personal_Development!G611</f>
        <v>QUALITY ASSURANCE SECTION (QAS)</v>
      </c>
      <c r="H610" s="40" t="str">
        <f>Personal_Development!H611</f>
        <v>ASST. ENGINEER</v>
      </c>
      <c r="I610" s="41" t="str">
        <f>Personal_Development!I611</f>
        <v>M7</v>
      </c>
      <c r="J610" s="42" t="str">
        <f>Personal_Development!J611</f>
        <v>M7</v>
      </c>
      <c r="K610" s="48"/>
      <c r="L610" s="48"/>
      <c r="M610" s="16"/>
    </row>
    <row r="611" spans="2:13" ht="24.95" customHeight="1">
      <c r="B611" s="48" t="str">
        <f>Personal_Development!B612</f>
        <v>R</v>
      </c>
      <c r="C611" s="48">
        <f>Personal_Development!C612</f>
        <v>0</v>
      </c>
      <c r="D611" s="14" t="str">
        <f>Personal_Development!D612</f>
        <v>C13730</v>
      </c>
      <c r="E611" s="11" t="str">
        <f>Personal_Development!E612</f>
        <v>SITI KHADIJAH BINTI ZULKEFLI</v>
      </c>
      <c r="F611" s="12" t="str">
        <f>Personal_Development!F612</f>
        <v>QUALITY ASSURANCE DEPARTMENT</v>
      </c>
      <c r="G611" s="12" t="str">
        <f>Personal_Development!G612</f>
        <v>QUALITY PLANNING SECTION (QPS)</v>
      </c>
      <c r="H611" s="40" t="str">
        <f>Personal_Development!H612</f>
        <v>SUPERVISOR</v>
      </c>
      <c r="I611" s="41" t="str">
        <f>Personal_Development!I612</f>
        <v>C1 PROD</v>
      </c>
      <c r="J611" s="42" t="str">
        <f>Personal_Development!J612</f>
        <v xml:space="preserve">C1 </v>
      </c>
      <c r="K611" s="48"/>
      <c r="L611" s="48"/>
      <c r="M611" s="16"/>
    </row>
    <row r="612" spans="2:13" ht="24.95" customHeight="1">
      <c r="B612" s="48">
        <f>Personal_Development!B613</f>
        <v>0</v>
      </c>
      <c r="C612" s="48">
        <f>Personal_Development!C613</f>
        <v>0</v>
      </c>
      <c r="D612" s="14" t="str">
        <f>Personal_Development!D613</f>
        <v>C13746</v>
      </c>
      <c r="E612" s="11" t="str">
        <f>Personal_Development!E613</f>
        <v>NASRUL HAKIM BIN OTHMAN</v>
      </c>
      <c r="F612" s="12" t="str">
        <f>Personal_Development!F613</f>
        <v>PRODUCTION NO.1 DEPARTMENT</v>
      </c>
      <c r="G612" s="12" t="str">
        <f>Personal_Development!G613</f>
        <v>ASSEMBLY PRODUCTION SECTION (APS)</v>
      </c>
      <c r="H612" s="40" t="str">
        <f>Personal_Development!H613</f>
        <v>OPERATOR 2</v>
      </c>
      <c r="I612" s="41" t="str">
        <f>Personal_Development!I613</f>
        <v>C4 PROD</v>
      </c>
      <c r="J612" s="42" t="str">
        <f>Personal_Development!J613</f>
        <v xml:space="preserve">C4 </v>
      </c>
      <c r="K612" s="48"/>
      <c r="L612" s="48"/>
      <c r="M612" s="16"/>
    </row>
    <row r="613" spans="2:13" ht="24.95" customHeight="1">
      <c r="B613" s="48">
        <f>Personal_Development!B614</f>
        <v>0</v>
      </c>
      <c r="C613" s="48">
        <f>Personal_Development!C614</f>
        <v>0</v>
      </c>
      <c r="D613" s="14" t="str">
        <f>Personal_Development!D614</f>
        <v>C13747</v>
      </c>
      <c r="E613" s="11" t="str">
        <f>Personal_Development!E614</f>
        <v>ASMIRA BINTI ASRI</v>
      </c>
      <c r="F613" s="12" t="str">
        <f>Personal_Development!F614</f>
        <v>PRODUCTION NO.1 DEPARTMENT</v>
      </c>
      <c r="G613" s="12" t="str">
        <f>Personal_Development!G614</f>
        <v>ASSEMBLY PRODUCTION SECTION (APS)</v>
      </c>
      <c r="H613" s="40" t="str">
        <f>Personal_Development!H614</f>
        <v>OPERATOR 2</v>
      </c>
      <c r="I613" s="41" t="str">
        <f>Personal_Development!I614</f>
        <v>C4 PROD</v>
      </c>
      <c r="J613" s="42" t="str">
        <f>Personal_Development!J614</f>
        <v xml:space="preserve">C4 </v>
      </c>
      <c r="K613" s="48"/>
      <c r="L613" s="48"/>
      <c r="M613" s="16"/>
    </row>
    <row r="614" spans="2:13" ht="24.95" customHeight="1">
      <c r="B614" s="48">
        <f>Personal_Development!B615</f>
        <v>0</v>
      </c>
      <c r="C614" s="48">
        <f>Personal_Development!C615</f>
        <v>0</v>
      </c>
      <c r="D614" s="14" t="str">
        <f>Personal_Development!D615</f>
        <v>C13748</v>
      </c>
      <c r="E614" s="11" t="str">
        <f>Personal_Development!E615</f>
        <v>MOHD EAZERIN BIN HAMIDUN</v>
      </c>
      <c r="F614" s="12" t="str">
        <f>Personal_Development!F615</f>
        <v>PRODUCTION NO.1 DEPARTMENT</v>
      </c>
      <c r="G614" s="12" t="str">
        <f>Personal_Development!G615</f>
        <v>ASSEMBLY PRODUCTION SECTION (APS)</v>
      </c>
      <c r="H614" s="40" t="str">
        <f>Personal_Development!H615</f>
        <v>OPERATOR 2</v>
      </c>
      <c r="I614" s="41" t="str">
        <f>Personal_Development!I615</f>
        <v>C4 PROD</v>
      </c>
      <c r="J614" s="42" t="str">
        <f>Personal_Development!J615</f>
        <v xml:space="preserve">C4 </v>
      </c>
      <c r="K614" s="48"/>
      <c r="L614" s="48"/>
      <c r="M614" s="16"/>
    </row>
    <row r="615" spans="2:13" ht="24.95" customHeight="1">
      <c r="B615" s="48" t="str">
        <f>Personal_Development!B616</f>
        <v>R</v>
      </c>
      <c r="C615" s="48">
        <f>Personal_Development!C616</f>
        <v>0</v>
      </c>
      <c r="D615" s="14" t="str">
        <f>Personal_Development!D616</f>
        <v>C13749</v>
      </c>
      <c r="E615" s="11" t="str">
        <f>Personal_Development!E616</f>
        <v>NORZELAWATI BINTI LEMAN</v>
      </c>
      <c r="F615" s="12" t="str">
        <f>Personal_Development!F616</f>
        <v>PRODUCTION NO.1 DEPARTMENT</v>
      </c>
      <c r="G615" s="12" t="str">
        <f>Personal_Development!G616</f>
        <v>ASSEMBLY PRODUCTION SECTION (APS)</v>
      </c>
      <c r="H615" s="40" t="str">
        <f>Personal_Development!H616</f>
        <v>OPERATOR 2</v>
      </c>
      <c r="I615" s="41" t="str">
        <f>Personal_Development!I616</f>
        <v>C4 PROD</v>
      </c>
      <c r="J615" s="42" t="str">
        <f>Personal_Development!J616</f>
        <v xml:space="preserve">C4 </v>
      </c>
      <c r="K615" s="48"/>
      <c r="L615" s="48"/>
      <c r="M615" s="16"/>
    </row>
    <row r="616" spans="2:13" ht="24.95" customHeight="1">
      <c r="B616" s="48">
        <f>Personal_Development!B617</f>
        <v>0</v>
      </c>
      <c r="C616" s="48">
        <f>Personal_Development!C617</f>
        <v>0</v>
      </c>
      <c r="D616" s="14" t="str">
        <f>Personal_Development!D617</f>
        <v>C13750</v>
      </c>
      <c r="E616" s="11" t="str">
        <f>Personal_Development!E617</f>
        <v>NOOR HELMY IZHAM BIN YAHYA</v>
      </c>
      <c r="F616" s="12" t="str">
        <f>Personal_Development!F617</f>
        <v>PRODUCTION NO.1 DEPARTMENT</v>
      </c>
      <c r="G616" s="12" t="str">
        <f>Personal_Development!G617</f>
        <v>ASSEMBLY PRODUCTION SECTION (APS)</v>
      </c>
      <c r="H616" s="40" t="str">
        <f>Personal_Development!H617</f>
        <v>OPERATOR 2</v>
      </c>
      <c r="I616" s="41" t="str">
        <f>Personal_Development!I617</f>
        <v>C4 PROD</v>
      </c>
      <c r="J616" s="42" t="str">
        <f>Personal_Development!J617</f>
        <v xml:space="preserve">C4 </v>
      </c>
      <c r="K616" s="48"/>
      <c r="L616" s="48"/>
      <c r="M616" s="16"/>
    </row>
    <row r="617" spans="2:13" ht="24.95" customHeight="1">
      <c r="B617" s="48" t="str">
        <f>Personal_Development!B618</f>
        <v>R</v>
      </c>
      <c r="C617" s="48">
        <f>Personal_Development!C618</f>
        <v>0</v>
      </c>
      <c r="D617" s="14" t="str">
        <f>Personal_Development!D618</f>
        <v>C13751</v>
      </c>
      <c r="E617" s="11" t="str">
        <f>Personal_Development!E618</f>
        <v>AMIRUL ASYRAAF BIN ROSLAN</v>
      </c>
      <c r="F617" s="12" t="str">
        <f>Personal_Development!F618</f>
        <v>PRODUCTION NO.1 DEPARTMENT</v>
      </c>
      <c r="G617" s="12" t="str">
        <f>Personal_Development!G618</f>
        <v>ASSEMBLY PRODUCTION SECTION (APS)</v>
      </c>
      <c r="H617" s="40" t="str">
        <f>Personal_Development!H618</f>
        <v>OPERATOR 2</v>
      </c>
      <c r="I617" s="41" t="str">
        <f>Personal_Development!I618</f>
        <v>C4 PROD</v>
      </c>
      <c r="J617" s="42" t="str">
        <f>Personal_Development!J618</f>
        <v xml:space="preserve">C4 </v>
      </c>
      <c r="K617" s="48">
        <v>1</v>
      </c>
      <c r="L617" s="48"/>
      <c r="M617" s="16"/>
    </row>
    <row r="618" spans="2:13" ht="24.95" customHeight="1">
      <c r="B618" s="48">
        <f>Personal_Development!B619</f>
        <v>0</v>
      </c>
      <c r="C618" s="48">
        <f>Personal_Development!C619</f>
        <v>0</v>
      </c>
      <c r="D618" s="14" t="str">
        <f>Personal_Development!D619</f>
        <v>C13752</v>
      </c>
      <c r="E618" s="11" t="str">
        <f>Personal_Development!E619</f>
        <v>NOR FATIN BINTI KAMARUDIN</v>
      </c>
      <c r="F618" s="12" t="str">
        <f>Personal_Development!F619</f>
        <v>PRODUCTION NO.1 DEPARTMENT</v>
      </c>
      <c r="G618" s="12" t="str">
        <f>Personal_Development!G619</f>
        <v>ASSEMBLY PRODUCTION SECTION (APS)</v>
      </c>
      <c r="H618" s="40" t="str">
        <f>Personal_Development!H619</f>
        <v>OPERATOR 2</v>
      </c>
      <c r="I618" s="41" t="str">
        <f>Personal_Development!I619</f>
        <v>C4 PROD</v>
      </c>
      <c r="J618" s="42" t="str">
        <f>Personal_Development!J619</f>
        <v xml:space="preserve">C4 </v>
      </c>
      <c r="K618" s="48"/>
      <c r="L618" s="48"/>
      <c r="M618" s="16"/>
    </row>
    <row r="619" spans="2:13" ht="24.95" customHeight="1">
      <c r="B619" s="48">
        <f>Personal_Development!B620</f>
        <v>0</v>
      </c>
      <c r="C619" s="48">
        <f>Personal_Development!C620</f>
        <v>0</v>
      </c>
      <c r="D619" s="14" t="str">
        <f>Personal_Development!D620</f>
        <v>C13754</v>
      </c>
      <c r="E619" s="11" t="str">
        <f>Personal_Development!E620</f>
        <v>MOHD FAHMI BIN MOHD JOHARI</v>
      </c>
      <c r="F619" s="12" t="str">
        <f>Personal_Development!F620</f>
        <v>PRODUCTION NO.2 DEPARTMENT</v>
      </c>
      <c r="G619" s="12" t="str">
        <f>Personal_Development!G620</f>
        <v>MOLDING PRODUCTION SECTION (MPS)</v>
      </c>
      <c r="H619" s="40" t="str">
        <f>Personal_Development!H620</f>
        <v>OPERATOR 2</v>
      </c>
      <c r="I619" s="41" t="str">
        <f>Personal_Development!I620</f>
        <v>C4 PROD</v>
      </c>
      <c r="J619" s="42" t="str">
        <f>Personal_Development!J620</f>
        <v xml:space="preserve">C4 </v>
      </c>
      <c r="K619" s="48"/>
      <c r="L619" s="48"/>
      <c r="M619" s="16"/>
    </row>
    <row r="620" spans="2:13" ht="24.95" customHeight="1">
      <c r="B620" s="48">
        <f>Personal_Development!B621</f>
        <v>0</v>
      </c>
      <c r="C620" s="48">
        <f>Personal_Development!C621</f>
        <v>0</v>
      </c>
      <c r="D620" s="14" t="str">
        <f>Personal_Development!D621</f>
        <v>C13755</v>
      </c>
      <c r="E620" s="11" t="str">
        <f>Personal_Development!E621</f>
        <v>LATIFAH BINTI MD SOM</v>
      </c>
      <c r="F620" s="12" t="str">
        <f>Personal_Development!F621</f>
        <v>PRODUCTION NO.1 DEPARTMENT</v>
      </c>
      <c r="G620" s="12" t="str">
        <f>Personal_Development!G621</f>
        <v>ASSEMBLY PRODUCTION SECTION (APS)</v>
      </c>
      <c r="H620" s="40" t="str">
        <f>Personal_Development!H621</f>
        <v>OPERATOR 2</v>
      </c>
      <c r="I620" s="41" t="str">
        <f>Personal_Development!I621</f>
        <v>C4 PROD</v>
      </c>
      <c r="J620" s="42" t="str">
        <f>Personal_Development!J621</f>
        <v xml:space="preserve">C4 </v>
      </c>
      <c r="K620" s="48"/>
      <c r="L620" s="48"/>
      <c r="M620" s="16"/>
    </row>
    <row r="621" spans="2:13" ht="24.95" customHeight="1">
      <c r="B621" s="48">
        <f>Personal_Development!B622</f>
        <v>0</v>
      </c>
      <c r="C621" s="48">
        <f>Personal_Development!C622</f>
        <v>0</v>
      </c>
      <c r="D621" s="14" t="str">
        <f>Personal_Development!D622</f>
        <v>C13757</v>
      </c>
      <c r="E621" s="11" t="str">
        <f>Personal_Development!E622</f>
        <v>PUSPA VALLI A/P MYAKRISHNAN</v>
      </c>
      <c r="F621" s="12" t="str">
        <f>Personal_Development!F622</f>
        <v>PRODUCTION NO.1 DEPARTMENT</v>
      </c>
      <c r="G621" s="12" t="str">
        <f>Personal_Development!G622</f>
        <v>ASSEMBLY PRODUCTION SECTION (APS)</v>
      </c>
      <c r="H621" s="40" t="str">
        <f>Personal_Development!H622</f>
        <v>OPERATOR 2</v>
      </c>
      <c r="I621" s="41" t="str">
        <f>Personal_Development!I622</f>
        <v>C4 PROD</v>
      </c>
      <c r="J621" s="42" t="str">
        <f>Personal_Development!J622</f>
        <v xml:space="preserve">C4 </v>
      </c>
      <c r="K621" s="48"/>
      <c r="L621" s="48"/>
      <c r="M621" s="16"/>
    </row>
    <row r="622" spans="2:13" ht="24.95" customHeight="1">
      <c r="B622" s="48">
        <f>Personal_Development!B623</f>
        <v>0</v>
      </c>
      <c r="C622" s="48">
        <f>Personal_Development!C623</f>
        <v>0</v>
      </c>
      <c r="D622" s="14" t="str">
        <f>Personal_Development!D623</f>
        <v>C13758</v>
      </c>
      <c r="E622" s="11" t="str">
        <f>Personal_Development!E623</f>
        <v>ZULFAQAR IKHWAN BIN ZULKIFLI</v>
      </c>
      <c r="F622" s="12" t="str">
        <f>Personal_Development!F623</f>
        <v>PRODUCTION NO.1 DEPARTMENT</v>
      </c>
      <c r="G622" s="12" t="str">
        <f>Personal_Development!G623</f>
        <v>ASSEMBLY PRODUCTION SECTION (APS)</v>
      </c>
      <c r="H622" s="40" t="str">
        <f>Personal_Development!H623</f>
        <v>OPERATOR 2</v>
      </c>
      <c r="I622" s="41" t="str">
        <f>Personal_Development!I623</f>
        <v>C4 PROD</v>
      </c>
      <c r="J622" s="42" t="str">
        <f>Personal_Development!J623</f>
        <v xml:space="preserve">C4 </v>
      </c>
      <c r="K622" s="48"/>
      <c r="L622" s="48"/>
      <c r="M622" s="16"/>
    </row>
    <row r="623" spans="2:13" ht="24.95" customHeight="1">
      <c r="B623" s="48">
        <f>Personal_Development!B624</f>
        <v>0</v>
      </c>
      <c r="C623" s="48">
        <f>Personal_Development!C624</f>
        <v>0</v>
      </c>
      <c r="D623" s="14" t="str">
        <f>Personal_Development!D624</f>
        <v>C13763</v>
      </c>
      <c r="E623" s="11" t="str">
        <f>Personal_Development!E624</f>
        <v>MOHAMAD ZAINORRIN BIN SUMIDI</v>
      </c>
      <c r="F623" s="12" t="str">
        <f>Personal_Development!F624</f>
        <v>PRODUCTION NO.1 DEPARTMENT</v>
      </c>
      <c r="G623" s="12" t="str">
        <f>Personal_Development!G624</f>
        <v>ASSEMBLY PRODUCTION SECTION (APS)</v>
      </c>
      <c r="H623" s="40" t="str">
        <f>Personal_Development!H624</f>
        <v>OPERATOR 2</v>
      </c>
      <c r="I623" s="41" t="str">
        <f>Personal_Development!I624</f>
        <v>C4 PROD</v>
      </c>
      <c r="J623" s="42" t="str">
        <f>Personal_Development!J624</f>
        <v xml:space="preserve">C4 </v>
      </c>
      <c r="K623" s="48"/>
      <c r="L623" s="48"/>
      <c r="M623" s="16"/>
    </row>
    <row r="624" spans="2:13" ht="24.95" customHeight="1">
      <c r="B624" s="48">
        <f>Personal_Development!B625</f>
        <v>0</v>
      </c>
      <c r="C624" s="48">
        <f>Personal_Development!C625</f>
        <v>0</v>
      </c>
      <c r="D624" s="14" t="str">
        <f>Personal_Development!D625</f>
        <v>C13764</v>
      </c>
      <c r="E624" s="11" t="str">
        <f>Personal_Development!E625</f>
        <v>MUHAMMAD YUSRI BIN MHD LIUS</v>
      </c>
      <c r="F624" s="12" t="str">
        <f>Personal_Development!F625</f>
        <v>PRODUCTION NO.2 DEPARTMENT</v>
      </c>
      <c r="G624" s="12" t="str">
        <f>Personal_Development!G625</f>
        <v>MOLDING PRODUCTION SECTION (MPS)</v>
      </c>
      <c r="H624" s="40" t="str">
        <f>Personal_Development!H625</f>
        <v>OPERATOR 2</v>
      </c>
      <c r="I624" s="41" t="str">
        <f>Personal_Development!I625</f>
        <v>C4 PROD</v>
      </c>
      <c r="J624" s="42" t="str">
        <f>Personal_Development!J625</f>
        <v xml:space="preserve">C4 </v>
      </c>
      <c r="K624" s="48"/>
      <c r="L624" s="48"/>
      <c r="M624" s="16"/>
    </row>
    <row r="625" spans="2:13" ht="24.95" customHeight="1">
      <c r="B625" s="48">
        <f>Personal_Development!B626</f>
        <v>0</v>
      </c>
      <c r="C625" s="48">
        <f>Personal_Development!C626</f>
        <v>0</v>
      </c>
      <c r="D625" s="14" t="str">
        <f>Personal_Development!D626</f>
        <v>C13766</v>
      </c>
      <c r="E625" s="11" t="str">
        <f>Personal_Development!E626</f>
        <v>AHMAD TARMIZI BIN MD NOR</v>
      </c>
      <c r="F625" s="12" t="str">
        <f>Personal_Development!F626</f>
        <v>PRODUCTION NO.2 DEPARTMENT</v>
      </c>
      <c r="G625" s="12" t="str">
        <f>Personal_Development!G626</f>
        <v>MOLDING PRODUCTION SECTION (MPS)</v>
      </c>
      <c r="H625" s="40" t="str">
        <f>Personal_Development!H626</f>
        <v>OPERATOR 2</v>
      </c>
      <c r="I625" s="41" t="str">
        <f>Personal_Development!I626</f>
        <v>C4 PROD</v>
      </c>
      <c r="J625" s="42" t="str">
        <f>Personal_Development!J626</f>
        <v xml:space="preserve">C4 </v>
      </c>
      <c r="K625" s="48"/>
      <c r="L625" s="48"/>
      <c r="M625" s="16"/>
    </row>
    <row r="626" spans="2:13" ht="24.95" customHeight="1">
      <c r="B626" s="48">
        <f>Personal_Development!B627</f>
        <v>0</v>
      </c>
      <c r="C626" s="48">
        <f>Personal_Development!C627</f>
        <v>0</v>
      </c>
      <c r="D626" s="14" t="str">
        <f>Personal_Development!D627</f>
        <v>C13767</v>
      </c>
      <c r="E626" s="11" t="str">
        <f>Personal_Development!E627</f>
        <v>MOHAMMAD SYAKIR AKMAL BIN ISMAIL</v>
      </c>
      <c r="F626" s="12" t="str">
        <f>Personal_Development!F627</f>
        <v>PRODUCTION NO.2 DEPARTMENT</v>
      </c>
      <c r="G626" s="12" t="str">
        <f>Personal_Development!G627</f>
        <v>MOLDING PRODUCTION SECTION (MPS)</v>
      </c>
      <c r="H626" s="40" t="str">
        <f>Personal_Development!H627</f>
        <v>OPERATOR 2</v>
      </c>
      <c r="I626" s="41" t="str">
        <f>Personal_Development!I627</f>
        <v>C4 PROD</v>
      </c>
      <c r="J626" s="42" t="str">
        <f>Personal_Development!J627</f>
        <v xml:space="preserve">C4 </v>
      </c>
      <c r="K626" s="48"/>
      <c r="L626" s="48"/>
      <c r="M626" s="16"/>
    </row>
    <row r="627" spans="2:13" ht="24.95" customHeight="1">
      <c r="B627" s="48">
        <f>Personal_Development!B628</f>
        <v>0</v>
      </c>
      <c r="C627" s="48">
        <f>Personal_Development!C628</f>
        <v>0</v>
      </c>
      <c r="D627" s="14" t="str">
        <f>Personal_Development!D628</f>
        <v>C13768</v>
      </c>
      <c r="E627" s="11" t="str">
        <f>Personal_Development!E628</f>
        <v>MUHAMMAD DINIE AIZAN BIN RUMIZAN</v>
      </c>
      <c r="F627" s="12" t="str">
        <f>Personal_Development!F628</f>
        <v>PRODUCTION NO.2 DEPARTMENT</v>
      </c>
      <c r="G627" s="12" t="str">
        <f>Personal_Development!G628</f>
        <v>MOLDING PRODUCTION SECTION (MPS)</v>
      </c>
      <c r="H627" s="40" t="str">
        <f>Personal_Development!H628</f>
        <v>OPERATOR 2</v>
      </c>
      <c r="I627" s="41" t="str">
        <f>Personal_Development!I628</f>
        <v>C4 PROD</v>
      </c>
      <c r="J627" s="42" t="str">
        <f>Personal_Development!J628</f>
        <v xml:space="preserve">C4 </v>
      </c>
      <c r="K627" s="48"/>
      <c r="L627" s="48"/>
      <c r="M627" s="16"/>
    </row>
    <row r="628" spans="2:13" ht="24.95" customHeight="1">
      <c r="B628" s="48">
        <f>Personal_Development!B629</f>
        <v>0</v>
      </c>
      <c r="C628" s="48">
        <f>Personal_Development!C629</f>
        <v>0</v>
      </c>
      <c r="D628" s="14" t="str">
        <f>Personal_Development!D629</f>
        <v>C13769</v>
      </c>
      <c r="E628" s="11" t="str">
        <f>Personal_Development!E629</f>
        <v>NATASYA NORSYAFINAZ BINTI HELMI</v>
      </c>
      <c r="F628" s="12" t="str">
        <f>Personal_Development!F629</f>
        <v>PRODUCTION NO.2 DEPARTMENT</v>
      </c>
      <c r="G628" s="12" t="str">
        <f>Personal_Development!G629</f>
        <v>MOLDING PRODUCTION SECTION (MPS)</v>
      </c>
      <c r="H628" s="40" t="str">
        <f>Personal_Development!H629</f>
        <v>OPERATOR 2</v>
      </c>
      <c r="I628" s="41" t="str">
        <f>Personal_Development!I629</f>
        <v>C4 PROD</v>
      </c>
      <c r="J628" s="42" t="str">
        <f>Personal_Development!J629</f>
        <v xml:space="preserve">C4 </v>
      </c>
      <c r="K628" s="48"/>
      <c r="L628" s="48"/>
      <c r="M628" s="16"/>
    </row>
    <row r="629" spans="2:13" ht="24.95" customHeight="1">
      <c r="B629" s="48">
        <f>Personal_Development!B630</f>
        <v>0</v>
      </c>
      <c r="C629" s="48">
        <f>Personal_Development!C630</f>
        <v>0</v>
      </c>
      <c r="D629" s="14" t="str">
        <f>Personal_Development!D630</f>
        <v>C13770</v>
      </c>
      <c r="E629" s="11" t="str">
        <f>Personal_Development!E630</f>
        <v>NORA MALINA BINTI MOHD YUSOF</v>
      </c>
      <c r="F629" s="12" t="str">
        <f>Personal_Development!F630</f>
        <v>PRODUCTION NO.2 DEPARTMENT</v>
      </c>
      <c r="G629" s="12" t="str">
        <f>Personal_Development!G630</f>
        <v>MOLDING PRODUCTION SECTION (MPS)</v>
      </c>
      <c r="H629" s="40" t="str">
        <f>Personal_Development!H630</f>
        <v>OPERATOR 2</v>
      </c>
      <c r="I629" s="41" t="str">
        <f>Personal_Development!I630</f>
        <v>C4 PROD</v>
      </c>
      <c r="J629" s="42" t="str">
        <f>Personal_Development!J630</f>
        <v xml:space="preserve">C4 </v>
      </c>
      <c r="K629" s="48"/>
      <c r="L629" s="48"/>
      <c r="M629" s="16"/>
    </row>
    <row r="630" spans="2:13" ht="24.95" customHeight="1">
      <c r="B630" s="48" t="str">
        <f>Personal_Development!B631</f>
        <v>R</v>
      </c>
      <c r="C630" s="48">
        <f>Personal_Development!C631</f>
        <v>0</v>
      </c>
      <c r="D630" s="14" t="str">
        <f>Personal_Development!D631</f>
        <v>C13772</v>
      </c>
      <c r="E630" s="11" t="str">
        <f>Personal_Development!E631</f>
        <v>VASANTHI A/P CHANDRA</v>
      </c>
      <c r="F630" s="12" t="str">
        <f>Personal_Development!F631</f>
        <v>PRODUCTION NO.2 DEPARTMENT</v>
      </c>
      <c r="G630" s="12" t="str">
        <f>Personal_Development!G631</f>
        <v>MOLDING PRODUCTION SECTION (MPS)</v>
      </c>
      <c r="H630" s="40" t="str">
        <f>Personal_Development!H631</f>
        <v>OPERATOR 2</v>
      </c>
      <c r="I630" s="41" t="str">
        <f>Personal_Development!I631</f>
        <v>C4 PROD</v>
      </c>
      <c r="J630" s="42" t="str">
        <f>Personal_Development!J631</f>
        <v xml:space="preserve">C4 </v>
      </c>
      <c r="K630" s="48"/>
      <c r="L630" s="48"/>
      <c r="M630" s="16"/>
    </row>
    <row r="631" spans="2:13" ht="24.95" customHeight="1">
      <c r="B631" s="48" t="str">
        <f>Personal_Development!B632</f>
        <v>R</v>
      </c>
      <c r="C631" s="48">
        <f>Personal_Development!C632</f>
        <v>0</v>
      </c>
      <c r="D631" s="14" t="str">
        <f>Personal_Development!D632</f>
        <v>C13780</v>
      </c>
      <c r="E631" s="11" t="str">
        <f>Personal_Development!E632</f>
        <v>NASITAH BINTI ZULKAPLI</v>
      </c>
      <c r="F631" s="12" t="str">
        <f>Personal_Development!F632</f>
        <v>PRODUCTION NO.1 DEPARTMENT</v>
      </c>
      <c r="G631" s="12" t="str">
        <f>Personal_Development!G632</f>
        <v>ASSEMBLY PRODUCTION SECTION (APS)</v>
      </c>
      <c r="H631" s="40" t="str">
        <f>Personal_Development!H632</f>
        <v>OPERATOR 2</v>
      </c>
      <c r="I631" s="41" t="str">
        <f>Personal_Development!I632</f>
        <v>C4 PROD</v>
      </c>
      <c r="J631" s="42" t="str">
        <f>Personal_Development!J632</f>
        <v xml:space="preserve">C4 </v>
      </c>
      <c r="K631" s="48"/>
      <c r="L631" s="48"/>
      <c r="M631" s="16"/>
    </row>
    <row r="632" spans="2:13" ht="24.95" customHeight="1">
      <c r="B632" s="48" t="str">
        <f>Personal_Development!B633</f>
        <v>R</v>
      </c>
      <c r="C632" s="48">
        <f>Personal_Development!C633</f>
        <v>0</v>
      </c>
      <c r="D632" s="14" t="str">
        <f>Personal_Development!D633</f>
        <v>C13781</v>
      </c>
      <c r="E632" s="11" t="str">
        <f>Personal_Development!E633</f>
        <v>MUHAMMAD FIRDAUS BIN RUSLAN</v>
      </c>
      <c r="F632" s="12" t="str">
        <f>Personal_Development!F633</f>
        <v>PRODUCTION NO.1 DEPARTMENT</v>
      </c>
      <c r="G632" s="12" t="str">
        <f>Personal_Development!G633</f>
        <v>ASSEMBLY PRODUCTION SECTION (APS)</v>
      </c>
      <c r="H632" s="40" t="str">
        <f>Personal_Development!H633</f>
        <v>OPERATOR 2</v>
      </c>
      <c r="I632" s="41" t="str">
        <f>Personal_Development!I633</f>
        <v>C4 PROD</v>
      </c>
      <c r="J632" s="42" t="str">
        <f>Personal_Development!J633</f>
        <v xml:space="preserve">C4 </v>
      </c>
      <c r="K632" s="48">
        <v>1</v>
      </c>
      <c r="L632" s="48">
        <v>1</v>
      </c>
      <c r="M632" s="16"/>
    </row>
    <row r="633" spans="2:13" ht="24.95" customHeight="1">
      <c r="B633" s="48">
        <f>Personal_Development!B634</f>
        <v>0</v>
      </c>
      <c r="C633" s="48">
        <f>Personal_Development!C634</f>
        <v>0</v>
      </c>
      <c r="D633" s="14" t="str">
        <f>Personal_Development!D634</f>
        <v>C13827</v>
      </c>
      <c r="E633" s="11" t="str">
        <f>Personal_Development!E634</f>
        <v>MOHAMAD NUR FITRI BIN AHMAD SHAHABUDDIN</v>
      </c>
      <c r="F633" s="12" t="str">
        <f>Personal_Development!F634</f>
        <v>PRODUCTION NO.1 DEPARTMENT</v>
      </c>
      <c r="G633" s="12" t="str">
        <f>Personal_Development!G634</f>
        <v>ASSEMBLY PRODUCTION SECTION (APS)</v>
      </c>
      <c r="H633" s="40" t="str">
        <f>Personal_Development!H634</f>
        <v>OPERATOR 2</v>
      </c>
      <c r="I633" s="41" t="str">
        <f>Personal_Development!I634</f>
        <v>C4 PROD</v>
      </c>
      <c r="J633" s="42" t="str">
        <f>Personal_Development!J634</f>
        <v xml:space="preserve">C4 </v>
      </c>
      <c r="K633" s="48"/>
      <c r="L633" s="48"/>
      <c r="M633" s="16"/>
    </row>
    <row r="634" spans="2:13" ht="24.95" customHeight="1">
      <c r="B634" s="48" t="str">
        <f>Personal_Development!B635</f>
        <v>R</v>
      </c>
      <c r="C634" s="48">
        <f>Personal_Development!C635</f>
        <v>0</v>
      </c>
      <c r="D634" s="14" t="str">
        <f>Personal_Development!D635</f>
        <v>T10059</v>
      </c>
      <c r="E634" s="11" t="str">
        <f>Personal_Development!E635</f>
        <v>NURLIEYANA BINTI NAZRAN</v>
      </c>
      <c r="F634" s="12" t="str">
        <f>Personal_Development!F635</f>
        <v>PRODUCTION NO.1 DEPARTMENT</v>
      </c>
      <c r="G634" s="12" t="str">
        <f>Personal_Development!G635</f>
        <v>ASSEMBLY PRODUCTION SECTION (APS)</v>
      </c>
      <c r="H634" s="40" t="str">
        <f>Personal_Development!H635</f>
        <v>OPERATOR 2</v>
      </c>
      <c r="I634" s="41" t="str">
        <f>Personal_Development!I635</f>
        <v>C4 PROD</v>
      </c>
      <c r="J634" s="42" t="str">
        <f>Personal_Development!J635</f>
        <v xml:space="preserve">C4 </v>
      </c>
      <c r="K634" s="48">
        <v>1</v>
      </c>
      <c r="L634" s="48"/>
      <c r="M634" s="16"/>
    </row>
    <row r="635" spans="2:13" ht="24.95" customHeight="1">
      <c r="B635" s="48" t="str">
        <f>Personal_Development!B636</f>
        <v>R</v>
      </c>
      <c r="C635" s="48">
        <f>Personal_Development!C636</f>
        <v>0</v>
      </c>
      <c r="D635" s="14" t="str">
        <f>Personal_Development!D636</f>
        <v>C13828</v>
      </c>
      <c r="E635" s="11" t="str">
        <f>Personal_Development!E636</f>
        <v>NAHDIYYAH BINTI ROSSLAN</v>
      </c>
      <c r="F635" s="12" t="str">
        <f>Personal_Development!F636</f>
        <v>PRODUCTION NO.1 DEPARTMENT</v>
      </c>
      <c r="G635" s="12" t="str">
        <f>Personal_Development!G636</f>
        <v>ASSEMBLY PRODUCTION SECTION (APS)</v>
      </c>
      <c r="H635" s="40" t="str">
        <f>Personal_Development!H636</f>
        <v>OPERATOR 2</v>
      </c>
      <c r="I635" s="41" t="str">
        <f>Personal_Development!I636</f>
        <v>C4 PROD</v>
      </c>
      <c r="J635" s="42" t="str">
        <f>Personal_Development!J636</f>
        <v xml:space="preserve">C4 </v>
      </c>
      <c r="K635" s="48"/>
      <c r="L635" s="48"/>
      <c r="M635" s="16"/>
    </row>
    <row r="636" spans="2:13" ht="24.95" customHeight="1">
      <c r="B636" s="48">
        <f>Personal_Development!B637</f>
        <v>0</v>
      </c>
      <c r="C636" s="48" t="str">
        <f>Personal_Development!C637</f>
        <v>T10063</v>
      </c>
      <c r="D636" s="14" t="str">
        <f>Personal_Development!D637</f>
        <v>C13888</v>
      </c>
      <c r="E636" s="11" t="str">
        <f>Personal_Development!E637</f>
        <v>MASNITA BINTI YAHYA</v>
      </c>
      <c r="F636" s="12" t="str">
        <f>Personal_Development!F637</f>
        <v>PRODUCTION NO.2 DEPARTMENT</v>
      </c>
      <c r="G636" s="12" t="str">
        <f>Personal_Development!G637</f>
        <v>MOLDING PRODUCTION SECTION (MPS)</v>
      </c>
      <c r="H636" s="40" t="str">
        <f>Personal_Development!H637</f>
        <v>CLERK 1</v>
      </c>
      <c r="I636" s="41" t="str">
        <f>Personal_Development!I637</f>
        <v>C2 OFFICE</v>
      </c>
      <c r="J636" s="42" t="str">
        <f>Personal_Development!J637</f>
        <v xml:space="preserve">C2 </v>
      </c>
      <c r="K636" s="48"/>
      <c r="L636" s="48"/>
      <c r="M636" s="16"/>
    </row>
    <row r="637" spans="2:13" ht="24.95" customHeight="1">
      <c r="B637" s="48" t="str">
        <f>Personal_Development!B638</f>
        <v>R</v>
      </c>
      <c r="C637" s="48">
        <f>Personal_Development!C638</f>
        <v>0</v>
      </c>
      <c r="D637" s="14" t="str">
        <f>Personal_Development!D638</f>
        <v>T10064</v>
      </c>
      <c r="E637" s="11" t="str">
        <f>Personal_Development!E638</f>
        <v>NOR AZILAWATI BINTI BASRI</v>
      </c>
      <c r="F637" s="12" t="str">
        <f>Personal_Development!F638</f>
        <v>GENERAL AFFAIRS DEPARTMENT</v>
      </c>
      <c r="G637" s="12" t="str">
        <f>Personal_Development!G638</f>
        <v>GENERAL AFFAIRS SECTION (GAS)</v>
      </c>
      <c r="H637" s="40" t="str">
        <f>Personal_Development!H638</f>
        <v>OPERATOR 2</v>
      </c>
      <c r="I637" s="41" t="str">
        <f>Personal_Development!I638</f>
        <v>C4 PROD</v>
      </c>
      <c r="J637" s="42" t="str">
        <f>Personal_Development!J638</f>
        <v xml:space="preserve">C4 </v>
      </c>
      <c r="K637" s="48"/>
      <c r="L637" s="48"/>
      <c r="M637" s="16"/>
    </row>
    <row r="638" spans="2:13" ht="24.95" customHeight="1">
      <c r="B638" s="48" t="str">
        <f>Personal_Development!B639</f>
        <v>R</v>
      </c>
      <c r="C638" s="48">
        <f>Personal_Development!C639</f>
        <v>0</v>
      </c>
      <c r="D638" s="14" t="str">
        <f>Personal_Development!D639</f>
        <v>T10065</v>
      </c>
      <c r="E638" s="11" t="str">
        <f>Personal_Development!E639</f>
        <v>ASLINDA BINTI MOKHTAR</v>
      </c>
      <c r="F638" s="12" t="str">
        <f>Personal_Development!F639</f>
        <v>GENERAL AFFAIRS DEPARTMENT</v>
      </c>
      <c r="G638" s="12" t="str">
        <f>Personal_Development!G639</f>
        <v>GENERAL AFFAIRS SECTION (GAS)</v>
      </c>
      <c r="H638" s="40" t="str">
        <f>Personal_Development!H639</f>
        <v>OPERATOR 2</v>
      </c>
      <c r="I638" s="41" t="str">
        <f>Personal_Development!I639</f>
        <v>C4 PROD</v>
      </c>
      <c r="J638" s="42" t="str">
        <f>Personal_Development!J639</f>
        <v xml:space="preserve">C4 </v>
      </c>
      <c r="K638" s="48"/>
      <c r="L638" s="48"/>
      <c r="M638" s="16"/>
    </row>
    <row r="639" spans="2:13" ht="24.95" customHeight="1">
      <c r="B639" s="48">
        <f>Personal_Development!B640</f>
        <v>0</v>
      </c>
      <c r="C639" s="48">
        <f>Personal_Development!C640</f>
        <v>0</v>
      </c>
      <c r="D639" s="14" t="str">
        <f>Personal_Development!D640</f>
        <v>C13735</v>
      </c>
      <c r="E639" s="11" t="str">
        <f>Personal_Development!E640</f>
        <v>MOHAMAD AMIRUL BIN ABDUL ZAMAN</v>
      </c>
      <c r="F639" s="12" t="str">
        <f>Personal_Development!F640</f>
        <v>PRODUCTION NO.2 DEPARTMENT</v>
      </c>
      <c r="G639" s="12" t="str">
        <f>Personal_Development!G640</f>
        <v>MOLDING PRODUCTION SECTION (MPS)</v>
      </c>
      <c r="H639" s="40" t="str">
        <f>Personal_Development!H640</f>
        <v>OPERATOR 2</v>
      </c>
      <c r="I639" s="41" t="str">
        <f>Personal_Development!I640</f>
        <v>C4 PROD</v>
      </c>
      <c r="J639" s="42" t="str">
        <f>Personal_Development!J640</f>
        <v xml:space="preserve">C4 </v>
      </c>
      <c r="K639" s="48"/>
      <c r="L639" s="48"/>
      <c r="M639" s="16"/>
    </row>
    <row r="640" spans="2:13" ht="24.95" customHeight="1">
      <c r="B640" s="48">
        <f>Personal_Development!B641</f>
        <v>0</v>
      </c>
      <c r="C640" s="48">
        <f>Personal_Development!C641</f>
        <v>0</v>
      </c>
      <c r="D640" s="14" t="str">
        <f>Personal_Development!D641</f>
        <v>C13745</v>
      </c>
      <c r="E640" s="11" t="str">
        <f>Personal_Development!E641</f>
        <v>NURULASHIKIN BINTI ZAZALI</v>
      </c>
      <c r="F640" s="12" t="str">
        <f>Personal_Development!F641</f>
        <v>QUALITY ASSURANCE DEPARTMENT</v>
      </c>
      <c r="G640" s="12" t="str">
        <f>Personal_Development!G641</f>
        <v>CUSTOMER SUPPORT SECTION (CSS)</v>
      </c>
      <c r="H640" s="40" t="str">
        <f>Personal_Development!H641</f>
        <v>ASSISTANT</v>
      </c>
      <c r="I640" s="41" t="str">
        <f>Personal_Development!I641</f>
        <v>C1 OFFICE</v>
      </c>
      <c r="J640" s="42" t="str">
        <f>Personal_Development!J641</f>
        <v xml:space="preserve">C1 </v>
      </c>
      <c r="K640" s="48"/>
      <c r="L640" s="48"/>
      <c r="M640" s="16"/>
    </row>
    <row r="641" spans="2:13" ht="24.95" customHeight="1">
      <c r="B641" s="48">
        <f>Personal_Development!B642</f>
        <v>0</v>
      </c>
      <c r="C641" s="48">
        <f>Personal_Development!C642</f>
        <v>0</v>
      </c>
      <c r="D641" s="14" t="str">
        <f>Personal_Development!D642</f>
        <v>C13773</v>
      </c>
      <c r="E641" s="11" t="str">
        <f>Personal_Development!E642</f>
        <v>NUR EZZATY EMALIZA BINTI ANUAR</v>
      </c>
      <c r="F641" s="12" t="str">
        <f>Personal_Development!F642</f>
        <v>QUALITY ASSURANCE DEPARTMENT</v>
      </c>
      <c r="G641" s="12" t="str">
        <f>Personal_Development!G642</f>
        <v>QUALITY ASSURANCE SECTION (QAS)</v>
      </c>
      <c r="H641" s="40" t="str">
        <f>Personal_Development!H642</f>
        <v>SENIOR QA INSPECTOR</v>
      </c>
      <c r="I641" s="41" t="str">
        <f>Personal_Development!I642</f>
        <v>C2 PROD</v>
      </c>
      <c r="J641" s="42" t="str">
        <f>Personal_Development!J642</f>
        <v xml:space="preserve">C2 </v>
      </c>
      <c r="K641" s="48"/>
      <c r="L641" s="48"/>
      <c r="M641" s="16"/>
    </row>
    <row r="642" spans="2:13" ht="24.95" customHeight="1">
      <c r="B642" s="48">
        <f>Personal_Development!B643</f>
        <v>0</v>
      </c>
      <c r="C642" s="48">
        <f>Personal_Development!C643</f>
        <v>0</v>
      </c>
      <c r="D642" s="14" t="str">
        <f>Personal_Development!D643</f>
        <v>C13774</v>
      </c>
      <c r="E642" s="11" t="str">
        <f>Personal_Development!E643</f>
        <v>NOR FARHANA BINTI ZAKARIA</v>
      </c>
      <c r="F642" s="12" t="str">
        <f>Personal_Development!F643</f>
        <v>QUALITY ASSURANCE DEPARTMENT</v>
      </c>
      <c r="G642" s="12" t="str">
        <f>Personal_Development!G643</f>
        <v>QUALITY ASSURANCE SECTION (QAS)</v>
      </c>
      <c r="H642" s="40" t="str">
        <f>Personal_Development!H643</f>
        <v>SENIOR QA INSPECTOR</v>
      </c>
      <c r="I642" s="41" t="str">
        <f>Personal_Development!I643</f>
        <v>C2 PROD</v>
      </c>
      <c r="J642" s="42" t="str">
        <f>Personal_Development!J643</f>
        <v xml:space="preserve">C2 </v>
      </c>
      <c r="K642" s="48"/>
      <c r="L642" s="48"/>
      <c r="M642" s="16"/>
    </row>
    <row r="643" spans="2:13" ht="24.95" customHeight="1">
      <c r="B643" s="48">
        <f>Personal_Development!B644</f>
        <v>0</v>
      </c>
      <c r="C643" s="48">
        <f>Personal_Development!C644</f>
        <v>0</v>
      </c>
      <c r="D643" s="14" t="str">
        <f>Personal_Development!D644</f>
        <v>C13775</v>
      </c>
      <c r="E643" s="11" t="str">
        <f>Personal_Development!E644</f>
        <v>MUHAMMAD NUR AMIRULL BIN BADRUL HISHAM</v>
      </c>
      <c r="F643" s="12" t="str">
        <f>Personal_Development!F644</f>
        <v>QUALITY ASSURANCE DEPARTMENT</v>
      </c>
      <c r="G643" s="12" t="str">
        <f>Personal_Development!G644</f>
        <v>QUALITY ASSURANCE SECTION (QAS)</v>
      </c>
      <c r="H643" s="40" t="str">
        <f>Personal_Development!H644</f>
        <v>SENIOR QA INSPECTOR</v>
      </c>
      <c r="I643" s="41" t="str">
        <f>Personal_Development!I644</f>
        <v>C2 PROD</v>
      </c>
      <c r="J643" s="42" t="str">
        <f>Personal_Development!J644</f>
        <v xml:space="preserve">C2 </v>
      </c>
      <c r="K643" s="48"/>
      <c r="L643" s="48"/>
      <c r="M643" s="16"/>
    </row>
    <row r="644" spans="2:13" ht="24.95" customHeight="1">
      <c r="B644" s="48" t="str">
        <f>Personal_Development!B645</f>
        <v>R</v>
      </c>
      <c r="C644" s="48">
        <f>Personal_Development!C645</f>
        <v>0</v>
      </c>
      <c r="D644" s="14" t="str">
        <f>Personal_Development!D645</f>
        <v>C13776</v>
      </c>
      <c r="E644" s="11" t="str">
        <f>Personal_Development!E645</f>
        <v>MUHAMMAD IKHMAL BIN A.PUAD</v>
      </c>
      <c r="F644" s="12" t="str">
        <f>Personal_Development!F645</f>
        <v>QUALITY ASSURANCE DEPARTMENT</v>
      </c>
      <c r="G644" s="12" t="str">
        <f>Personal_Development!G645</f>
        <v>QUALITY ASSURANCE SECTION (QAS)</v>
      </c>
      <c r="H644" s="40" t="str">
        <f>Personal_Development!H645</f>
        <v>SENIOR QA INSPECTOR</v>
      </c>
      <c r="I644" s="41" t="str">
        <f>Personal_Development!I645</f>
        <v>C2 PROD</v>
      </c>
      <c r="J644" s="42" t="str">
        <f>Personal_Development!J645</f>
        <v xml:space="preserve">C2 </v>
      </c>
      <c r="K644" s="48"/>
      <c r="L644" s="48"/>
      <c r="M644" s="16"/>
    </row>
    <row r="645" spans="2:13" ht="24.95" customHeight="1">
      <c r="B645" s="48" t="str">
        <f>Personal_Development!B646</f>
        <v>R</v>
      </c>
      <c r="C645" s="48">
        <f>Personal_Development!C646</f>
        <v>0</v>
      </c>
      <c r="D645" s="14" t="str">
        <f>Personal_Development!D646</f>
        <v>C13777</v>
      </c>
      <c r="E645" s="11" t="str">
        <f>Personal_Development!E646</f>
        <v>NAJMIE BIN KAMARUL BAHARIN</v>
      </c>
      <c r="F645" s="12" t="str">
        <f>Personal_Development!F646</f>
        <v>QUALITY ASSURANCE DEPARTMENT</v>
      </c>
      <c r="G645" s="12" t="str">
        <f>Personal_Development!G646</f>
        <v>QUALITY ASSURANCE SECTION (QAS)</v>
      </c>
      <c r="H645" s="40" t="str">
        <f>Personal_Development!H646</f>
        <v>SENIOR QA INSPECTOR</v>
      </c>
      <c r="I645" s="41" t="str">
        <f>Personal_Development!I646</f>
        <v>C2 PROD</v>
      </c>
      <c r="J645" s="42" t="str">
        <f>Personal_Development!J646</f>
        <v xml:space="preserve">C2 </v>
      </c>
      <c r="K645" s="48"/>
      <c r="L645" s="48"/>
      <c r="M645" s="16"/>
    </row>
    <row r="646" spans="2:13" ht="24.95" customHeight="1">
      <c r="B646" s="48">
        <f>Personal_Development!B647</f>
        <v>0</v>
      </c>
      <c r="C646" s="48">
        <f>Personal_Development!C647</f>
        <v>0</v>
      </c>
      <c r="D646" s="14" t="str">
        <f>Personal_Development!D647</f>
        <v>C13778</v>
      </c>
      <c r="E646" s="11" t="str">
        <f>Personal_Development!E647</f>
        <v>NURUL OMIRA BINTI NOR AJOA</v>
      </c>
      <c r="F646" s="12" t="str">
        <f>Personal_Development!F647</f>
        <v>QUALITY ASSURANCE DEPARTMENT</v>
      </c>
      <c r="G646" s="12" t="str">
        <f>Personal_Development!G647</f>
        <v>QUALITY ASSURANCE SECTION (QAS)</v>
      </c>
      <c r="H646" s="40" t="str">
        <f>Personal_Development!H647</f>
        <v>SENIOR QA INSPECTOR</v>
      </c>
      <c r="I646" s="41" t="str">
        <f>Personal_Development!I647</f>
        <v>C2 PROD</v>
      </c>
      <c r="J646" s="42" t="str">
        <f>Personal_Development!J647</f>
        <v xml:space="preserve">C2 </v>
      </c>
      <c r="K646" s="48"/>
      <c r="L646" s="48"/>
      <c r="M646" s="16"/>
    </row>
    <row r="647" spans="2:13" ht="24.95" customHeight="1">
      <c r="B647" s="48" t="str">
        <f>Personal_Development!B648</f>
        <v>R</v>
      </c>
      <c r="C647" s="48">
        <f>Personal_Development!C648</f>
        <v>0</v>
      </c>
      <c r="D647" s="14" t="str">
        <f>Personal_Development!D648</f>
        <v>E00176</v>
      </c>
      <c r="E647" s="11" t="str">
        <f>Personal_Development!E648</f>
        <v>MUHAMMAD IQBAL BIN RAMLI</v>
      </c>
      <c r="F647" s="12" t="str">
        <f>Personal_Development!F648</f>
        <v>ENGINEERING AND R&amp;D DEPARTMENT</v>
      </c>
      <c r="G647" s="12" t="str">
        <f>Personal_Development!G648</f>
        <v>RD &amp; DESIGN SECTION (RDS)</v>
      </c>
      <c r="H647" s="40" t="str">
        <f>Personal_Development!H648</f>
        <v>ASST. ENGINEER</v>
      </c>
      <c r="I647" s="41" t="str">
        <f>Personal_Development!I648</f>
        <v>M7</v>
      </c>
      <c r="J647" s="42" t="str">
        <f>Personal_Development!J648</f>
        <v>M7</v>
      </c>
      <c r="K647" s="48"/>
      <c r="L647" s="48"/>
      <c r="M647" s="16"/>
    </row>
    <row r="648" spans="2:13" ht="24.95" customHeight="1">
      <c r="B648" s="48">
        <f>Personal_Development!B649</f>
        <v>0</v>
      </c>
      <c r="C648" s="48">
        <f>Personal_Development!C649</f>
        <v>0</v>
      </c>
      <c r="D648" s="14" t="str">
        <f>Personal_Development!D649</f>
        <v>C13782</v>
      </c>
      <c r="E648" s="11" t="str">
        <f>Personal_Development!E649</f>
        <v>NOOR AKLINDA BINTI BADRUL HISHAM</v>
      </c>
      <c r="F648" s="12" t="str">
        <f>Personal_Development!F649</f>
        <v>QUALITY ASSURANCE DEPARTMENT</v>
      </c>
      <c r="G648" s="12" t="str">
        <f>Personal_Development!G649</f>
        <v>QUALITY ASSURANCE SECTION (QAS)</v>
      </c>
      <c r="H648" s="40" t="str">
        <f>Personal_Development!H649</f>
        <v>QA INSPECTOR</v>
      </c>
      <c r="I648" s="41" t="str">
        <f>Personal_Development!I649</f>
        <v>C3 PROD</v>
      </c>
      <c r="J648" s="42" t="str">
        <f>Personal_Development!J649</f>
        <v xml:space="preserve">C3 </v>
      </c>
      <c r="K648" s="48"/>
      <c r="L648" s="48"/>
      <c r="M648" s="16"/>
    </row>
    <row r="649" spans="2:13" ht="24.95" customHeight="1">
      <c r="B649" s="48" t="str">
        <f>Personal_Development!B650</f>
        <v>R</v>
      </c>
      <c r="C649" s="48">
        <f>Personal_Development!C650</f>
        <v>0</v>
      </c>
      <c r="D649" s="14" t="str">
        <f>Personal_Development!D650</f>
        <v>C13804</v>
      </c>
      <c r="E649" s="11" t="str">
        <f>Personal_Development!E650</f>
        <v>NURUL AIN SANGA BINTI ABDULLAH</v>
      </c>
      <c r="F649" s="12" t="str">
        <f>Personal_Development!F650</f>
        <v>PRODUCTION NO.1 DEPARTMENT</v>
      </c>
      <c r="G649" s="12" t="str">
        <f>Personal_Development!G650</f>
        <v>ASSEMBLY PRODUCTION SECTION (APS)</v>
      </c>
      <c r="H649" s="40" t="str">
        <f>Personal_Development!H650</f>
        <v>OPERATOR 2</v>
      </c>
      <c r="I649" s="41" t="str">
        <f>Personal_Development!I650</f>
        <v>C4 PROD</v>
      </c>
      <c r="J649" s="42" t="str">
        <f>Personal_Development!J650</f>
        <v xml:space="preserve">C4 </v>
      </c>
      <c r="K649" s="48"/>
      <c r="L649" s="48"/>
      <c r="M649" s="16"/>
    </row>
    <row r="650" spans="2:13" ht="24.95" customHeight="1">
      <c r="B650" s="48" t="str">
        <f>Personal_Development!B651</f>
        <v>R</v>
      </c>
      <c r="C650" s="48">
        <f>Personal_Development!C651</f>
        <v>0</v>
      </c>
      <c r="D650" s="14" t="str">
        <f>Personal_Development!D651</f>
        <v>K03203</v>
      </c>
      <c r="E650" s="11" t="str">
        <f>Personal_Development!E651</f>
        <v>MUHAMMAD ZAIRUL NEEZAM BIN WILDAN</v>
      </c>
      <c r="F650" s="12" t="str">
        <f>Personal_Development!F651</f>
        <v>PRODUCTION NO.1 DEPARTMENT</v>
      </c>
      <c r="G650" s="12" t="str">
        <f>Personal_Development!G651</f>
        <v>ASSEMBLY PRODUCTION SECTION (APS)</v>
      </c>
      <c r="H650" s="40" t="str">
        <f>Personal_Development!H651</f>
        <v>OPERATOR 2</v>
      </c>
      <c r="I650" s="41" t="str">
        <f>Personal_Development!I651</f>
        <v>C4 PROD</v>
      </c>
      <c r="J650" s="42" t="str">
        <f>Personal_Development!J651</f>
        <v xml:space="preserve">C4 </v>
      </c>
      <c r="K650" s="48"/>
      <c r="L650" s="48"/>
      <c r="M650" s="16"/>
    </row>
    <row r="651" spans="2:13" ht="24.95" customHeight="1">
      <c r="B651" s="48" t="str">
        <f>Personal_Development!B652</f>
        <v>R</v>
      </c>
      <c r="C651" s="48">
        <f>Personal_Development!C652</f>
        <v>0</v>
      </c>
      <c r="D651" s="14" t="str">
        <f>Personal_Development!D652</f>
        <v>C13805</v>
      </c>
      <c r="E651" s="11" t="str">
        <f>Personal_Development!E652</f>
        <v>MOHAMAD FARHAN AKMAL BIN ISMAIL</v>
      </c>
      <c r="F651" s="12" t="str">
        <f>Personal_Development!F652</f>
        <v>PRODUCTION NO.1 DEPARTMENT</v>
      </c>
      <c r="G651" s="12" t="str">
        <f>Personal_Development!G652</f>
        <v>ASSEMBLY PRODUCTION SECTION (APS)</v>
      </c>
      <c r="H651" s="40" t="str">
        <f>Personal_Development!H652</f>
        <v>OPERATOR 2</v>
      </c>
      <c r="I651" s="41" t="str">
        <f>Personal_Development!I652</f>
        <v>C4 PROD</v>
      </c>
      <c r="J651" s="42" t="str">
        <f>Personal_Development!J652</f>
        <v xml:space="preserve">C4 </v>
      </c>
      <c r="K651" s="48"/>
      <c r="L651" s="48"/>
      <c r="M651" s="16"/>
    </row>
    <row r="652" spans="2:13" ht="24.95" customHeight="1">
      <c r="B652" s="48" t="str">
        <f>Personal_Development!B653</f>
        <v>R</v>
      </c>
      <c r="C652" s="48">
        <f>Personal_Development!C653</f>
        <v>0</v>
      </c>
      <c r="D652" s="14" t="str">
        <f>Personal_Development!D653</f>
        <v>C13783</v>
      </c>
      <c r="E652" s="11" t="str">
        <f>Personal_Development!E653</f>
        <v>MOHD. HARIRI BIN NAZARUDDIN</v>
      </c>
      <c r="F652" s="12" t="str">
        <f>Personal_Development!F653</f>
        <v>PRODUCTION NO.1 DEPARTMENT</v>
      </c>
      <c r="G652" s="12" t="str">
        <f>Personal_Development!G653</f>
        <v>ASSEMBLY PRODUCTION SECTION (APS)</v>
      </c>
      <c r="H652" s="40" t="str">
        <f>Personal_Development!H653</f>
        <v>OPERATOR 2</v>
      </c>
      <c r="I652" s="41" t="str">
        <f>Personal_Development!I653</f>
        <v>C4 PROD</v>
      </c>
      <c r="J652" s="42" t="str">
        <f>Personal_Development!J653</f>
        <v xml:space="preserve">C4 </v>
      </c>
      <c r="K652" s="48"/>
      <c r="L652" s="48"/>
      <c r="M652" s="16"/>
    </row>
    <row r="653" spans="2:13" ht="24.95" customHeight="1">
      <c r="B653" s="48" t="str">
        <f>Personal_Development!B654</f>
        <v>R</v>
      </c>
      <c r="C653" s="48">
        <f>Personal_Development!C654</f>
        <v>0</v>
      </c>
      <c r="D653" s="14" t="str">
        <f>Personal_Development!D654</f>
        <v>C13784</v>
      </c>
      <c r="E653" s="11" t="str">
        <f>Personal_Development!E654</f>
        <v>NURSYAHIRAH BINTI ABDUL HALIM</v>
      </c>
      <c r="F653" s="12" t="str">
        <f>Personal_Development!F654</f>
        <v>PRODUCTION NO.1 DEPARTMENT</v>
      </c>
      <c r="G653" s="12" t="str">
        <f>Personal_Development!G654</f>
        <v>ASSEMBLY PRODUCTION SECTION (APS)</v>
      </c>
      <c r="H653" s="40" t="str">
        <f>Personal_Development!H654</f>
        <v>OPERATOR 2</v>
      </c>
      <c r="I653" s="41" t="str">
        <f>Personal_Development!I654</f>
        <v>C4 PROD</v>
      </c>
      <c r="J653" s="42" t="str">
        <f>Personal_Development!J654</f>
        <v xml:space="preserve">C4 </v>
      </c>
      <c r="K653" s="48"/>
      <c r="L653" s="48"/>
      <c r="M653" s="16"/>
    </row>
    <row r="654" spans="2:13" ht="24.95" customHeight="1">
      <c r="B654" s="48">
        <f>Personal_Development!B655</f>
        <v>0</v>
      </c>
      <c r="C654" s="48">
        <f>Personal_Development!C655</f>
        <v>0</v>
      </c>
      <c r="D654" s="14" t="str">
        <f>Personal_Development!D655</f>
        <v>C13785</v>
      </c>
      <c r="E654" s="11" t="str">
        <f>Personal_Development!E655</f>
        <v>SITI NORSYAZWANI SHAFWA BINTI MOHAMAD DON</v>
      </c>
      <c r="F654" s="12" t="str">
        <f>Personal_Development!F655</f>
        <v>PRODUCTION NO.1 DEPARTMENT</v>
      </c>
      <c r="G654" s="12" t="str">
        <f>Personal_Development!G655</f>
        <v>ASSEMBLY PRODUCTION SECTION (APS)</v>
      </c>
      <c r="H654" s="40" t="str">
        <f>Personal_Development!H655</f>
        <v>OPERATOR 2</v>
      </c>
      <c r="I654" s="41" t="str">
        <f>Personal_Development!I655</f>
        <v>C4 PROD</v>
      </c>
      <c r="J654" s="42" t="str">
        <f>Personal_Development!J655</f>
        <v xml:space="preserve">C4 </v>
      </c>
      <c r="K654" s="48">
        <v>1</v>
      </c>
      <c r="L654" s="48"/>
      <c r="M654" s="16"/>
    </row>
    <row r="655" spans="2:13" ht="24.95" customHeight="1">
      <c r="B655" s="48" t="str">
        <f>Personal_Development!B656</f>
        <v>R</v>
      </c>
      <c r="C655" s="48">
        <f>Personal_Development!C656</f>
        <v>0</v>
      </c>
      <c r="D655" s="14" t="str">
        <f>Personal_Development!D656</f>
        <v>C13786</v>
      </c>
      <c r="E655" s="11" t="str">
        <f>Personal_Development!E656</f>
        <v>NUR SYAHIRAH IZNI BINTI MOHD ZIN</v>
      </c>
      <c r="F655" s="12" t="str">
        <f>Personal_Development!F656</f>
        <v>PRODUCTION NO.1 DEPARTMENT</v>
      </c>
      <c r="G655" s="12" t="str">
        <f>Personal_Development!G656</f>
        <v>ASSEMBLY PRODUCTION SECTION (APS)</v>
      </c>
      <c r="H655" s="40" t="str">
        <f>Personal_Development!H656</f>
        <v>OPERATOR 2</v>
      </c>
      <c r="I655" s="41" t="str">
        <f>Personal_Development!I656</f>
        <v>C4 PROD</v>
      </c>
      <c r="J655" s="42" t="str">
        <f>Personal_Development!J656</f>
        <v xml:space="preserve">C4 </v>
      </c>
      <c r="K655" s="48"/>
      <c r="L655" s="48"/>
      <c r="M655" s="16"/>
    </row>
    <row r="656" spans="2:13" ht="24.95" customHeight="1">
      <c r="B656" s="48">
        <f>Personal_Development!B657</f>
        <v>0</v>
      </c>
      <c r="C656" s="48">
        <f>Personal_Development!C657</f>
        <v>0</v>
      </c>
      <c r="D656" s="14" t="str">
        <f>Personal_Development!D657</f>
        <v>C13787</v>
      </c>
      <c r="E656" s="11" t="str">
        <f>Personal_Development!E657</f>
        <v>NOOR FIKRAH BINTI MAHADI</v>
      </c>
      <c r="F656" s="12" t="str">
        <f>Personal_Development!F657</f>
        <v>PRODUCTION NO.1 DEPARTMENT</v>
      </c>
      <c r="G656" s="12" t="str">
        <f>Personal_Development!G657</f>
        <v>ASSEMBLY PRODUCTION SECTION (APS)</v>
      </c>
      <c r="H656" s="40" t="str">
        <f>Personal_Development!H657</f>
        <v>OPERATOR 2</v>
      </c>
      <c r="I656" s="41" t="str">
        <f>Personal_Development!I657</f>
        <v>C4 PROD</v>
      </c>
      <c r="J656" s="42" t="str">
        <f>Personal_Development!J657</f>
        <v xml:space="preserve">C4 </v>
      </c>
      <c r="K656" s="48"/>
      <c r="L656" s="48"/>
      <c r="M656" s="16"/>
    </row>
    <row r="657" spans="2:13" ht="24.95" customHeight="1">
      <c r="B657" s="48">
        <f>Personal_Development!B658</f>
        <v>0</v>
      </c>
      <c r="C657" s="48">
        <f>Personal_Development!C658</f>
        <v>0</v>
      </c>
      <c r="D657" s="14" t="str">
        <f>Personal_Development!D658</f>
        <v>C13788</v>
      </c>
      <c r="E657" s="11" t="str">
        <f>Personal_Development!E658</f>
        <v>MUHAMMAD NURHAFIZ BIN RIZUAN</v>
      </c>
      <c r="F657" s="12" t="str">
        <f>Personal_Development!F658</f>
        <v>PRODUCTION NO.2 DEPARTMENT</v>
      </c>
      <c r="G657" s="12" t="str">
        <f>Personal_Development!G658</f>
        <v>MOLDING PRODUCTION SECTION (MPS)</v>
      </c>
      <c r="H657" s="40" t="str">
        <f>Personal_Development!H658</f>
        <v>OPERATOR 2</v>
      </c>
      <c r="I657" s="41" t="str">
        <f>Personal_Development!I658</f>
        <v>C4 PROD</v>
      </c>
      <c r="J657" s="42" t="str">
        <f>Personal_Development!J658</f>
        <v xml:space="preserve">C4 </v>
      </c>
      <c r="K657" s="48"/>
      <c r="L657" s="48"/>
      <c r="M657" s="16"/>
    </row>
    <row r="658" spans="2:13" ht="24.95" customHeight="1">
      <c r="B658" s="48" t="str">
        <f>Personal_Development!B659</f>
        <v>R</v>
      </c>
      <c r="C658" s="48">
        <f>Personal_Development!C659</f>
        <v>0</v>
      </c>
      <c r="D658" s="14" t="str">
        <f>Personal_Development!D659</f>
        <v>C13789</v>
      </c>
      <c r="E658" s="11" t="str">
        <f>Personal_Development!E659</f>
        <v>AHMAD AZWAN BIN SALIM</v>
      </c>
      <c r="F658" s="12" t="str">
        <f>Personal_Development!F659</f>
        <v>PRODUCTION NO.2 DEPARTMENT</v>
      </c>
      <c r="G658" s="12" t="str">
        <f>Personal_Development!G659</f>
        <v>MOLDING PRODUCTION SECTION (MPS)</v>
      </c>
      <c r="H658" s="40" t="str">
        <f>Personal_Development!H659</f>
        <v>OPERATOR 2</v>
      </c>
      <c r="I658" s="41" t="str">
        <f>Personal_Development!I659</f>
        <v>C4 PROD</v>
      </c>
      <c r="J658" s="42" t="str">
        <f>Personal_Development!J659</f>
        <v xml:space="preserve">C4 </v>
      </c>
      <c r="K658" s="48"/>
      <c r="L658" s="48"/>
      <c r="M658" s="16"/>
    </row>
    <row r="659" spans="2:13" ht="24.95" customHeight="1">
      <c r="B659" s="48" t="str">
        <f>Personal_Development!B660</f>
        <v>R</v>
      </c>
      <c r="C659" s="48">
        <f>Personal_Development!C660</f>
        <v>0</v>
      </c>
      <c r="D659" s="14" t="str">
        <f>Personal_Development!D660</f>
        <v>C13790</v>
      </c>
      <c r="E659" s="11" t="str">
        <f>Personal_Development!E660</f>
        <v>MUHAMMAD SYAKIR BIN KAMARUDZUAN</v>
      </c>
      <c r="F659" s="12" t="str">
        <f>Personal_Development!F660</f>
        <v>PRODUCTION NO.2 DEPARTMENT</v>
      </c>
      <c r="G659" s="12" t="str">
        <f>Personal_Development!G660</f>
        <v>MOLDING PRODUCTION SECTION (MPS)</v>
      </c>
      <c r="H659" s="40" t="str">
        <f>Personal_Development!H660</f>
        <v>OPERATOR 2</v>
      </c>
      <c r="I659" s="41" t="str">
        <f>Personal_Development!I660</f>
        <v>C4 PROD</v>
      </c>
      <c r="J659" s="42" t="str">
        <f>Personal_Development!J660</f>
        <v xml:space="preserve">C4 </v>
      </c>
      <c r="K659" s="48"/>
      <c r="L659" s="48"/>
      <c r="M659" s="16"/>
    </row>
    <row r="660" spans="2:13" ht="24.95" customHeight="1">
      <c r="B660" s="48">
        <f>Personal_Development!B661</f>
        <v>0</v>
      </c>
      <c r="C660" s="48">
        <f>Personal_Development!C661</f>
        <v>0</v>
      </c>
      <c r="D660" s="14" t="str">
        <f>Personal_Development!D661</f>
        <v>C13791</v>
      </c>
      <c r="E660" s="11" t="str">
        <f>Personal_Development!E661</f>
        <v>MUHAMMAD HAFEZ AZHAR</v>
      </c>
      <c r="F660" s="12" t="str">
        <f>Personal_Development!F661</f>
        <v>PRODUCTION NO.2 DEPARTMENT</v>
      </c>
      <c r="G660" s="12" t="str">
        <f>Personal_Development!G661</f>
        <v>MOLDING PRODUCTION SECTION (MPS)</v>
      </c>
      <c r="H660" s="40" t="str">
        <f>Personal_Development!H661</f>
        <v>OPERATOR 2</v>
      </c>
      <c r="I660" s="41" t="str">
        <f>Personal_Development!I661</f>
        <v>C4 PROD</v>
      </c>
      <c r="J660" s="42" t="str">
        <f>Personal_Development!J661</f>
        <v xml:space="preserve">C4 </v>
      </c>
      <c r="K660" s="48"/>
      <c r="L660" s="48"/>
      <c r="M660" s="16"/>
    </row>
    <row r="661" spans="2:13" ht="24.95" customHeight="1">
      <c r="B661" s="48" t="str">
        <f>Personal_Development!B662</f>
        <v>R</v>
      </c>
      <c r="C661" s="48">
        <f>Personal_Development!C662</f>
        <v>0</v>
      </c>
      <c r="D661" s="14" t="str">
        <f>Personal_Development!D662</f>
        <v>C13792</v>
      </c>
      <c r="E661" s="11" t="str">
        <f>Personal_Development!E662</f>
        <v>NOR AZIZAN BIN ZAKARIA</v>
      </c>
      <c r="F661" s="12" t="str">
        <f>Personal_Development!F662</f>
        <v>PRODUCTION NO.2 DEPARTMENT</v>
      </c>
      <c r="G661" s="12" t="str">
        <f>Personal_Development!G662</f>
        <v>MOLDING PRODUCTION SECTION (MPS)</v>
      </c>
      <c r="H661" s="40" t="str">
        <f>Personal_Development!H662</f>
        <v>OPERATOR 2</v>
      </c>
      <c r="I661" s="41" t="str">
        <f>Personal_Development!I662</f>
        <v>C4 PROD</v>
      </c>
      <c r="J661" s="42" t="str">
        <f>Personal_Development!J662</f>
        <v xml:space="preserve">C4 </v>
      </c>
      <c r="K661" s="48"/>
      <c r="L661" s="48"/>
      <c r="M661" s="16"/>
    </row>
    <row r="662" spans="2:13" ht="24.95" customHeight="1">
      <c r="B662" s="48" t="str">
        <f>Personal_Development!B663</f>
        <v>R</v>
      </c>
      <c r="C662" s="48">
        <f>Personal_Development!C663</f>
        <v>0</v>
      </c>
      <c r="D662" s="14" t="str">
        <f>Personal_Development!D663</f>
        <v>C13793</v>
      </c>
      <c r="E662" s="11" t="str">
        <f>Personal_Development!E663</f>
        <v>MOHAMAD HAFIZ BIN ABD RAZAK</v>
      </c>
      <c r="F662" s="12" t="str">
        <f>Personal_Development!F663</f>
        <v>PRODUCTION NO.2 DEPARTMENT</v>
      </c>
      <c r="G662" s="12" t="str">
        <f>Personal_Development!G663</f>
        <v>MOLDING PRODUCTION SECTION (MPS)</v>
      </c>
      <c r="H662" s="40" t="str">
        <f>Personal_Development!H663</f>
        <v>OPERATOR 2</v>
      </c>
      <c r="I662" s="41" t="str">
        <f>Personal_Development!I663</f>
        <v>C4 PROD</v>
      </c>
      <c r="J662" s="42" t="str">
        <f>Personal_Development!J663</f>
        <v xml:space="preserve">C4 </v>
      </c>
      <c r="K662" s="48"/>
      <c r="L662" s="48"/>
      <c r="M662" s="16"/>
    </row>
    <row r="663" spans="2:13" ht="24.95" customHeight="1">
      <c r="B663" s="48">
        <f>Personal_Development!B664</f>
        <v>0</v>
      </c>
      <c r="C663" s="48">
        <f>Personal_Development!C664</f>
        <v>0</v>
      </c>
      <c r="D663" s="14" t="str">
        <f>Personal_Development!D664</f>
        <v>C13796</v>
      </c>
      <c r="E663" s="11" t="str">
        <f>Personal_Development!E664</f>
        <v>NUR MAZATUL ATIQAH BINTI MD ZAHID</v>
      </c>
      <c r="F663" s="12" t="str">
        <f>Personal_Development!F664</f>
        <v>PRODUCTION NO.1 DEPARTMENT</v>
      </c>
      <c r="G663" s="12" t="str">
        <f>Personal_Development!G664</f>
        <v>ASSEMBLY PRODUCTION SECTION (APS)</v>
      </c>
      <c r="H663" s="40" t="str">
        <f>Personal_Development!H664</f>
        <v>OPERATOR 2</v>
      </c>
      <c r="I663" s="41" t="str">
        <f>Personal_Development!I664</f>
        <v>C4 PROD</v>
      </c>
      <c r="J663" s="42" t="str">
        <f>Personal_Development!J664</f>
        <v xml:space="preserve">C4 </v>
      </c>
      <c r="K663" s="48"/>
      <c r="L663" s="48"/>
      <c r="M663" s="16"/>
    </row>
    <row r="664" spans="2:13" ht="24.95" customHeight="1">
      <c r="B664" s="48" t="str">
        <f>Personal_Development!B665</f>
        <v>R</v>
      </c>
      <c r="C664" s="48">
        <f>Personal_Development!C665</f>
        <v>0</v>
      </c>
      <c r="D664" s="14" t="str">
        <f>Personal_Development!D665</f>
        <v>C13797</v>
      </c>
      <c r="E664" s="11" t="str">
        <f>Personal_Development!E665</f>
        <v>NUR HIDAYAH BINTI KAMARUNZAMAN</v>
      </c>
      <c r="F664" s="12" t="str">
        <f>Personal_Development!F665</f>
        <v>PRODUCTION NO.1 DEPARTMENT</v>
      </c>
      <c r="G664" s="12" t="str">
        <f>Personal_Development!G665</f>
        <v>ASSEMBLY PRODUCTION SECTION (APS)</v>
      </c>
      <c r="H664" s="40" t="str">
        <f>Personal_Development!H665</f>
        <v>OPERATOR 2</v>
      </c>
      <c r="I664" s="41" t="str">
        <f>Personal_Development!I665</f>
        <v>C4 PROD</v>
      </c>
      <c r="J664" s="42" t="str">
        <f>Personal_Development!J665</f>
        <v xml:space="preserve">C4 </v>
      </c>
      <c r="K664" s="48"/>
      <c r="L664" s="48"/>
      <c r="M664" s="16"/>
    </row>
    <row r="665" spans="2:13" ht="24.95" customHeight="1">
      <c r="B665" s="48">
        <f>Personal_Development!B666</f>
        <v>0</v>
      </c>
      <c r="C665" s="48" t="str">
        <f>Personal_Development!C666</f>
        <v>T10066</v>
      </c>
      <c r="D665" s="14" t="str">
        <f>Personal_Development!D666</f>
        <v>E00193</v>
      </c>
      <c r="E665" s="11" t="str">
        <f>Personal_Development!E666</f>
        <v>MOHD SHAFIQ BIN ZAINAL ABIDIN</v>
      </c>
      <c r="F665" s="12" t="str">
        <f>Personal_Development!F666</f>
        <v>GENERAL AFFAIRS DEPARTMENT</v>
      </c>
      <c r="G665" s="12" t="str">
        <f>Personal_Development!G666</f>
        <v>GENERAL AFFAIRS SECTION (GAS)</v>
      </c>
      <c r="H665" s="40" t="str">
        <f>Personal_Development!H666</f>
        <v>ASST. OFFICER</v>
      </c>
      <c r="I665" s="41" t="str">
        <f>Personal_Development!I666</f>
        <v>M7</v>
      </c>
      <c r="J665" s="42" t="str">
        <f>Personal_Development!J666</f>
        <v>M7</v>
      </c>
      <c r="K665" s="48"/>
      <c r="L665" s="48"/>
      <c r="M665" s="16"/>
    </row>
    <row r="666" spans="2:13" ht="24.95" customHeight="1">
      <c r="B666" s="48">
        <f>Personal_Development!B667</f>
        <v>0</v>
      </c>
      <c r="C666" s="48" t="str">
        <f>Personal_Development!C667</f>
        <v>T10067</v>
      </c>
      <c r="D666" s="14" t="str">
        <f>Personal_Development!D667</f>
        <v>C13867</v>
      </c>
      <c r="E666" s="11" t="str">
        <f>Personal_Development!E667</f>
        <v>LEDYAWATI BINTI SALAMA</v>
      </c>
      <c r="F666" s="12" t="str">
        <f>Personal_Development!F667</f>
        <v>GENERAL AFFAIRS DEPARTMENT</v>
      </c>
      <c r="G666" s="12" t="str">
        <f>Personal_Development!G667</f>
        <v>GENERAL AFFAIRS SECTION (GAS)</v>
      </c>
      <c r="H666" s="40" t="str">
        <f>Personal_Development!H667</f>
        <v>ASSISTANT</v>
      </c>
      <c r="I666" s="41" t="str">
        <f>Personal_Development!I667</f>
        <v>C1 OFFICE</v>
      </c>
      <c r="J666" s="42" t="str">
        <f>Personal_Development!J667</f>
        <v xml:space="preserve">C1 </v>
      </c>
      <c r="K666" s="48"/>
      <c r="L666" s="48"/>
      <c r="M666" s="16"/>
    </row>
    <row r="667" spans="2:13" ht="24.95" customHeight="1">
      <c r="B667" s="48" t="str">
        <f>Personal_Development!B668</f>
        <v>R</v>
      </c>
      <c r="C667" s="48">
        <f>Personal_Development!C668</f>
        <v>0</v>
      </c>
      <c r="D667" s="14" t="str">
        <f>Personal_Development!D668</f>
        <v>C13866</v>
      </c>
      <c r="E667" s="11" t="str">
        <f>Personal_Development!E668</f>
        <v>FARAH NASUHA BINTI SAMSUDIN</v>
      </c>
      <c r="F667" s="12" t="str">
        <f>Personal_Development!F668</f>
        <v>PRODUCTION NO.1 DEPARTMENT</v>
      </c>
      <c r="G667" s="12" t="str">
        <f>Personal_Development!G668</f>
        <v>ASSEMBLY PRODUCTION SECTION (APS)</v>
      </c>
      <c r="H667" s="40" t="str">
        <f>Personal_Development!H668</f>
        <v>OPERATOR 2</v>
      </c>
      <c r="I667" s="41" t="str">
        <f>Personal_Development!I668</f>
        <v>C4 PROD</v>
      </c>
      <c r="J667" s="42" t="str">
        <f>Personal_Development!J668</f>
        <v xml:space="preserve">C4 </v>
      </c>
      <c r="K667" s="48"/>
      <c r="L667" s="48"/>
      <c r="M667" s="16"/>
    </row>
    <row r="668" spans="2:13" ht="24.95" customHeight="1">
      <c r="B668" s="48" t="str">
        <f>Personal_Development!B669</f>
        <v>R</v>
      </c>
      <c r="C668" s="48">
        <f>Personal_Development!C669</f>
        <v>0</v>
      </c>
      <c r="D668" s="14" t="str">
        <f>Personal_Development!D669</f>
        <v>T10069</v>
      </c>
      <c r="E668" s="11" t="str">
        <f>Personal_Development!E669</f>
        <v>SUHAILA BINTI MD. SOLIH</v>
      </c>
      <c r="F668" s="12" t="str">
        <f>Personal_Development!F669</f>
        <v>PRODUCTION NO.1 DEPARTMENT</v>
      </c>
      <c r="G668" s="12" t="str">
        <f>Personal_Development!G669</f>
        <v>ASSEMBLY PRODUCTION SECTION (APS)</v>
      </c>
      <c r="H668" s="40" t="str">
        <f>Personal_Development!H669</f>
        <v>OPERATOR 2</v>
      </c>
      <c r="I668" s="41" t="str">
        <f>Personal_Development!I669</f>
        <v>C4 PROD</v>
      </c>
      <c r="J668" s="42" t="str">
        <f>Personal_Development!J669</f>
        <v xml:space="preserve">C4 </v>
      </c>
      <c r="K668" s="48"/>
      <c r="L668" s="48"/>
      <c r="M668" s="16"/>
    </row>
    <row r="669" spans="2:13" ht="24.95" customHeight="1">
      <c r="B669" s="48" t="str">
        <f>Personal_Development!B670</f>
        <v>R</v>
      </c>
      <c r="C669" s="48">
        <f>Personal_Development!C670</f>
        <v>0</v>
      </c>
      <c r="D669" s="14" t="str">
        <f>Personal_Development!D670</f>
        <v>T10070</v>
      </c>
      <c r="E669" s="11" t="str">
        <f>Personal_Development!E670</f>
        <v>TENGKU NUR AMELINA BINTI BAHMAN @ TENGKU BAHMAN</v>
      </c>
      <c r="F669" s="12" t="str">
        <f>Personal_Development!F670</f>
        <v>FACTORY OPERATIONS DEPARTMENT</v>
      </c>
      <c r="G669" s="12" t="str">
        <f>Personal_Development!G670</f>
        <v>DIRECT MATERIAL PURCHASING SECTION (DMS)</v>
      </c>
      <c r="H669" s="40" t="str">
        <f>Personal_Development!H670</f>
        <v>CLERK 1</v>
      </c>
      <c r="I669" s="41" t="str">
        <f>Personal_Development!I670</f>
        <v>C2 OFFICE</v>
      </c>
      <c r="J669" s="42" t="str">
        <f>Personal_Development!J670</f>
        <v xml:space="preserve">C2 </v>
      </c>
      <c r="K669" s="48"/>
      <c r="L669" s="48"/>
      <c r="M669" s="16"/>
    </row>
    <row r="670" spans="2:13" ht="24.95" customHeight="1">
      <c r="B670" s="48">
        <f>Personal_Development!B671</f>
        <v>0</v>
      </c>
      <c r="C670" s="48">
        <f>Personal_Development!C671</f>
        <v>0</v>
      </c>
      <c r="D670" s="14" t="str">
        <f>Personal_Development!D671</f>
        <v>E00177</v>
      </c>
      <c r="E670" s="11" t="str">
        <f>Personal_Development!E671</f>
        <v>NURUL NAJWA BINTI WAHAB</v>
      </c>
      <c r="F670" s="12" t="str">
        <f>Personal_Development!F671</f>
        <v>QUALITY ASSURANCE DEPARTMENT</v>
      </c>
      <c r="G670" s="12" t="str">
        <f>Personal_Development!G671</f>
        <v>QUALITY ASSURANCE SECTION (QAS)</v>
      </c>
      <c r="H670" s="40" t="str">
        <f>Personal_Development!H671</f>
        <v>ASST. ENGINEER</v>
      </c>
      <c r="I670" s="41" t="str">
        <f>Personal_Development!I671</f>
        <v>M7</v>
      </c>
      <c r="J670" s="42" t="str">
        <f>Personal_Development!J671</f>
        <v>M7</v>
      </c>
      <c r="K670" s="48"/>
      <c r="L670" s="48"/>
      <c r="M670" s="16"/>
    </row>
    <row r="671" spans="2:13" ht="24.95" customHeight="1">
      <c r="B671" s="48">
        <f>Personal_Development!B672</f>
        <v>0</v>
      </c>
      <c r="C671" s="48">
        <f>Personal_Development!C672</f>
        <v>0</v>
      </c>
      <c r="D671" s="14" t="str">
        <f>Personal_Development!D672</f>
        <v>C13798</v>
      </c>
      <c r="E671" s="11" t="str">
        <f>Personal_Development!E672</f>
        <v>ZULHILMI BIN YUSOF</v>
      </c>
      <c r="F671" s="12" t="str">
        <f>Personal_Development!F672</f>
        <v>PRODUCTION NO.1 DEPARTMENT</v>
      </c>
      <c r="G671" s="12" t="str">
        <f>Personal_Development!G672</f>
        <v>ASSEMBLY PRODUCTION SECTION (APS)</v>
      </c>
      <c r="H671" s="40" t="str">
        <f>Personal_Development!H672</f>
        <v>OPERATOR 2</v>
      </c>
      <c r="I671" s="41" t="str">
        <f>Personal_Development!I672</f>
        <v>C4 PROD</v>
      </c>
      <c r="J671" s="42" t="str">
        <f>Personal_Development!J672</f>
        <v xml:space="preserve">C4 </v>
      </c>
      <c r="K671" s="48"/>
      <c r="L671" s="48"/>
      <c r="M671" s="16"/>
    </row>
    <row r="672" spans="2:13" ht="24.95" customHeight="1">
      <c r="B672" s="48" t="str">
        <f>Personal_Development!B673</f>
        <v>R</v>
      </c>
      <c r="C672" s="48">
        <f>Personal_Development!C673</f>
        <v>0</v>
      </c>
      <c r="D672" s="14" t="str">
        <f>Personal_Development!D673</f>
        <v>C13799</v>
      </c>
      <c r="E672" s="11" t="str">
        <f>Personal_Development!E673</f>
        <v>NUR HAZIRA IZWANI BINTI MOHAMED ARIFFIN</v>
      </c>
      <c r="F672" s="12" t="str">
        <f>Personal_Development!F673</f>
        <v>PRODUCTION NO.1 DEPARTMENT</v>
      </c>
      <c r="G672" s="12" t="str">
        <f>Personal_Development!G673</f>
        <v>ASSEMBLY PRODUCTION SECTION (APS)</v>
      </c>
      <c r="H672" s="40" t="str">
        <f>Personal_Development!H673</f>
        <v>OPERATOR 2</v>
      </c>
      <c r="I672" s="41" t="str">
        <f>Personal_Development!I673</f>
        <v>C4 PROD</v>
      </c>
      <c r="J672" s="42" t="str">
        <f>Personal_Development!J673</f>
        <v xml:space="preserve">C4 </v>
      </c>
      <c r="K672" s="48"/>
      <c r="L672" s="48"/>
      <c r="M672" s="16"/>
    </row>
    <row r="673" spans="2:13" ht="24.95" customHeight="1">
      <c r="B673" s="48" t="str">
        <f>Personal_Development!B674</f>
        <v>R</v>
      </c>
      <c r="C673" s="48">
        <f>Personal_Development!C674</f>
        <v>0</v>
      </c>
      <c r="D673" s="14" t="str">
        <f>Personal_Development!D674</f>
        <v>C13800</v>
      </c>
      <c r="E673" s="11" t="str">
        <f>Personal_Development!E674</f>
        <v>NORWANI BINTI AMRAH</v>
      </c>
      <c r="F673" s="12" t="str">
        <f>Personal_Development!F674</f>
        <v>PRODUCTION NO.1 DEPARTMENT</v>
      </c>
      <c r="G673" s="12" t="str">
        <f>Personal_Development!G674</f>
        <v>ASSEMBLY PRODUCTION SECTION (APS)</v>
      </c>
      <c r="H673" s="40" t="str">
        <f>Personal_Development!H674</f>
        <v>OPERATOR 2</v>
      </c>
      <c r="I673" s="41" t="str">
        <f>Personal_Development!I674</f>
        <v>C4 PROD</v>
      </c>
      <c r="J673" s="42" t="str">
        <f>Personal_Development!J674</f>
        <v xml:space="preserve">C4 </v>
      </c>
      <c r="K673" s="48"/>
      <c r="L673" s="48"/>
      <c r="M673" s="16"/>
    </row>
    <row r="674" spans="2:13" ht="24.95" customHeight="1">
      <c r="B674" s="48" t="str">
        <f>Personal_Development!B675</f>
        <v>R</v>
      </c>
      <c r="C674" s="48">
        <f>Personal_Development!C675</f>
        <v>0</v>
      </c>
      <c r="D674" s="14" t="str">
        <f>Personal_Development!D675</f>
        <v>C13801</v>
      </c>
      <c r="E674" s="11" t="str">
        <f>Personal_Development!E675</f>
        <v>SUBASHINI NAIR A/P MUKANDAN</v>
      </c>
      <c r="F674" s="12" t="str">
        <f>Personal_Development!F675</f>
        <v>PRODUCTION NO.1 DEPARTMENT</v>
      </c>
      <c r="G674" s="12" t="str">
        <f>Personal_Development!G675</f>
        <v>ASSEMBLY PRODUCTION SECTION (APS)</v>
      </c>
      <c r="H674" s="40" t="str">
        <f>Personal_Development!H675</f>
        <v>OPERATOR 2</v>
      </c>
      <c r="I674" s="41" t="str">
        <f>Personal_Development!I675</f>
        <v>C4 PROD</v>
      </c>
      <c r="J674" s="42" t="str">
        <f>Personal_Development!J675</f>
        <v xml:space="preserve">C4 </v>
      </c>
      <c r="K674" s="48"/>
      <c r="L674" s="48"/>
      <c r="M674" s="16"/>
    </row>
    <row r="675" spans="2:13" ht="24.95" customHeight="1">
      <c r="B675" s="48">
        <f>Personal_Development!B676</f>
        <v>0</v>
      </c>
      <c r="C675" s="48">
        <f>Personal_Development!C676</f>
        <v>0</v>
      </c>
      <c r="D675" s="14" t="str">
        <f>Personal_Development!D676</f>
        <v>C13802</v>
      </c>
      <c r="E675" s="11" t="str">
        <f>Personal_Development!E676</f>
        <v>SITI RAUDHAH BINTI JUNUS</v>
      </c>
      <c r="F675" s="12" t="str">
        <f>Personal_Development!F676</f>
        <v>PRODUCTION NO.1 DEPARTMENT</v>
      </c>
      <c r="G675" s="12" t="str">
        <f>Personal_Development!G676</f>
        <v>ASSEMBLY PRODUCTION SECTION (APS)</v>
      </c>
      <c r="H675" s="40" t="str">
        <f>Personal_Development!H676</f>
        <v>OPERATOR 2</v>
      </c>
      <c r="I675" s="41" t="str">
        <f>Personal_Development!I676</f>
        <v>C4 PROD</v>
      </c>
      <c r="J675" s="42" t="str">
        <f>Personal_Development!J676</f>
        <v xml:space="preserve">C4 </v>
      </c>
      <c r="K675" s="48"/>
      <c r="L675" s="48"/>
      <c r="M675" s="16"/>
    </row>
    <row r="676" spans="2:13" ht="24.95" customHeight="1">
      <c r="B676" s="48">
        <f>Personal_Development!B677</f>
        <v>0</v>
      </c>
      <c r="C676" s="48">
        <f>Personal_Development!C677</f>
        <v>0</v>
      </c>
      <c r="D676" s="14" t="str">
        <f>Personal_Development!D677</f>
        <v>C13803</v>
      </c>
      <c r="E676" s="11" t="str">
        <f>Personal_Development!E677</f>
        <v>IRA ZARITH SHABELLA BINTI ABD KAMAL</v>
      </c>
      <c r="F676" s="12" t="str">
        <f>Personal_Development!F677</f>
        <v>PRODUCTION NO.1 DEPARTMENT</v>
      </c>
      <c r="G676" s="12" t="str">
        <f>Personal_Development!G677</f>
        <v>ASSEMBLY PRODUCTION SECTION (APS)</v>
      </c>
      <c r="H676" s="40" t="str">
        <f>Personal_Development!H677</f>
        <v>OPERATOR 2</v>
      </c>
      <c r="I676" s="41" t="str">
        <f>Personal_Development!I677</f>
        <v>C4 PROD</v>
      </c>
      <c r="J676" s="42" t="str">
        <f>Personal_Development!J677</f>
        <v xml:space="preserve">C4 </v>
      </c>
      <c r="K676" s="48"/>
      <c r="L676" s="48"/>
      <c r="M676" s="16"/>
    </row>
    <row r="677" spans="2:13" ht="24.95" customHeight="1">
      <c r="B677" s="48" t="str">
        <f>Personal_Development!B678</f>
        <v>R</v>
      </c>
      <c r="C677" s="48">
        <f>Personal_Development!C678</f>
        <v>0</v>
      </c>
      <c r="D677" s="14" t="str">
        <f>Personal_Development!D678</f>
        <v>C13794</v>
      </c>
      <c r="E677" s="11" t="str">
        <f>Personal_Development!E678</f>
        <v>NUR MUHHAMMAD ARRIF BIN ABDUL JAMAL</v>
      </c>
      <c r="F677" s="12" t="str">
        <f>Personal_Development!F678</f>
        <v>QUALITY ASSURANCE DEPARTMENT</v>
      </c>
      <c r="G677" s="12" t="str">
        <f>Personal_Development!G678</f>
        <v>QUALITY PLANNING SECTION (QPS)</v>
      </c>
      <c r="H677" s="40" t="str">
        <f>Personal_Development!H678</f>
        <v>SUPERVISOR</v>
      </c>
      <c r="I677" s="41" t="str">
        <f>Personal_Development!I678</f>
        <v>C1 PROD</v>
      </c>
      <c r="J677" s="42" t="str">
        <f>Personal_Development!J678</f>
        <v xml:space="preserve">C1 </v>
      </c>
      <c r="K677" s="48"/>
      <c r="L677" s="48"/>
      <c r="M677" s="16"/>
    </row>
    <row r="678" spans="2:13" ht="24.95" customHeight="1">
      <c r="B678" s="48">
        <f>Personal_Development!B679</f>
        <v>0</v>
      </c>
      <c r="C678" s="48">
        <f>Personal_Development!C679</f>
        <v>0</v>
      </c>
      <c r="D678" s="14" t="str">
        <f>Personal_Development!D679</f>
        <v>C13795</v>
      </c>
      <c r="E678" s="11" t="str">
        <f>Personal_Development!E679</f>
        <v>HUNISHA BINTI MAISIR</v>
      </c>
      <c r="F678" s="12" t="str">
        <f>Personal_Development!F679</f>
        <v>PRODUCTION NO.1 DEPARTMENT</v>
      </c>
      <c r="G678" s="12" t="str">
        <f>Personal_Development!G679</f>
        <v>ASSEMBLY PRODUCTION SECTION (APS)</v>
      </c>
      <c r="H678" s="40" t="str">
        <f>Personal_Development!H679</f>
        <v>OPERATOR 2</v>
      </c>
      <c r="I678" s="41" t="str">
        <f>Personal_Development!I679</f>
        <v>C4 PROD</v>
      </c>
      <c r="J678" s="42" t="str">
        <f>Personal_Development!J679</f>
        <v xml:space="preserve">C4 </v>
      </c>
      <c r="K678" s="48"/>
      <c r="L678" s="48"/>
      <c r="M678" s="16"/>
    </row>
    <row r="679" spans="2:13" ht="24.95" customHeight="1">
      <c r="B679" s="48">
        <f>Personal_Development!B680</f>
        <v>0</v>
      </c>
      <c r="C679" s="48">
        <f>Personal_Development!C680</f>
        <v>0</v>
      </c>
      <c r="D679" s="14" t="str">
        <f>Personal_Development!D680</f>
        <v>C13806</v>
      </c>
      <c r="E679" s="11" t="str">
        <f>Personal_Development!E680</f>
        <v>NUR AJIRAH BINTI RAMLY</v>
      </c>
      <c r="F679" s="12" t="str">
        <f>Personal_Development!F680</f>
        <v>PRODUCTION NO.2 DEPARTMENT</v>
      </c>
      <c r="G679" s="12" t="str">
        <f>Personal_Development!G680</f>
        <v>MOLDING PRODUCTION SECTION (MPS)</v>
      </c>
      <c r="H679" s="40" t="str">
        <f>Personal_Development!H680</f>
        <v>SUPERVISOR</v>
      </c>
      <c r="I679" s="41" t="str">
        <f>Personal_Development!I680</f>
        <v>C1 PROD</v>
      </c>
      <c r="J679" s="42" t="str">
        <f>Personal_Development!J680</f>
        <v xml:space="preserve">C1 </v>
      </c>
      <c r="K679" s="48"/>
      <c r="L679" s="48"/>
      <c r="M679" s="16"/>
    </row>
    <row r="680" spans="2:13" ht="24.95" customHeight="1">
      <c r="B680" s="48">
        <f>Personal_Development!B681</f>
        <v>0</v>
      </c>
      <c r="C680" s="48">
        <f>Personal_Development!C681</f>
        <v>0</v>
      </c>
      <c r="D680" s="14" t="str">
        <f>Personal_Development!D681</f>
        <v>C13807</v>
      </c>
      <c r="E680" s="11" t="str">
        <f>Personal_Development!E681</f>
        <v>LILY NURAISHAH BINTI ABD RAHMAN</v>
      </c>
      <c r="F680" s="12" t="str">
        <f>Personal_Development!F681</f>
        <v>PRODUCTION NO.2 DEPARTMENT</v>
      </c>
      <c r="G680" s="12" t="str">
        <f>Personal_Development!G681</f>
        <v>MOLDING PRODUCTION SECTION (MPS)</v>
      </c>
      <c r="H680" s="40" t="str">
        <f>Personal_Development!H681</f>
        <v>SUPERVISOR</v>
      </c>
      <c r="I680" s="41" t="str">
        <f>Personal_Development!I681</f>
        <v>C1 PROD</v>
      </c>
      <c r="J680" s="42" t="str">
        <f>Personal_Development!J681</f>
        <v xml:space="preserve">C1 </v>
      </c>
      <c r="K680" s="48"/>
      <c r="L680" s="48"/>
      <c r="M680" s="16"/>
    </row>
    <row r="681" spans="2:13" ht="24.95" customHeight="1">
      <c r="B681" s="48" t="str">
        <f>Personal_Development!B682</f>
        <v>R</v>
      </c>
      <c r="C681" s="48">
        <f>Personal_Development!C682</f>
        <v>0</v>
      </c>
      <c r="D681" s="14" t="str">
        <f>Personal_Development!D682</f>
        <v>C13808</v>
      </c>
      <c r="E681" s="11" t="str">
        <f>Personal_Development!E682</f>
        <v>NAJIRAH BINTI ABDUL RAHIM</v>
      </c>
      <c r="F681" s="12" t="str">
        <f>Personal_Development!F682</f>
        <v>PRODUCTION NO.2 DEPARTMENT</v>
      </c>
      <c r="G681" s="12" t="str">
        <f>Personal_Development!G682</f>
        <v>MOLDING PRODUCTION SECTION (MPS)</v>
      </c>
      <c r="H681" s="40" t="str">
        <f>Personal_Development!H682</f>
        <v>OPERATOR 2</v>
      </c>
      <c r="I681" s="41" t="str">
        <f>Personal_Development!I682</f>
        <v>C4 PROD</v>
      </c>
      <c r="J681" s="42" t="str">
        <f>Personal_Development!J682</f>
        <v xml:space="preserve">C4 </v>
      </c>
      <c r="K681" s="48"/>
      <c r="L681" s="48"/>
      <c r="M681" s="16"/>
    </row>
    <row r="682" spans="2:13" ht="24.95" customHeight="1">
      <c r="B682" s="48" t="str">
        <f>Personal_Development!B683</f>
        <v>R</v>
      </c>
      <c r="C682" s="48">
        <f>Personal_Development!C683</f>
        <v>0</v>
      </c>
      <c r="D682" s="14" t="str">
        <f>Personal_Development!D683</f>
        <v>E00181</v>
      </c>
      <c r="E682" s="11" t="str">
        <f>Personal_Development!E683</f>
        <v>SITI NUR AISHA BINTI ABDUL MALEK</v>
      </c>
      <c r="F682" s="12" t="str">
        <f>Personal_Development!F683</f>
        <v>CSR PROMOTION OFFICE</v>
      </c>
      <c r="G682" s="12">
        <f>Personal_Development!G683</f>
        <v>0</v>
      </c>
      <c r="H682" s="40" t="str">
        <f>Personal_Development!H683</f>
        <v>OFFICER</v>
      </c>
      <c r="I682" s="41" t="str">
        <f>Personal_Development!I683</f>
        <v>M6</v>
      </c>
      <c r="J682" s="42" t="str">
        <f>Personal_Development!J683</f>
        <v>M6</v>
      </c>
      <c r="K682" s="48"/>
      <c r="L682" s="48"/>
      <c r="M682" s="16"/>
    </row>
    <row r="683" spans="2:13" ht="24.95" customHeight="1">
      <c r="B683" s="48">
        <f>Personal_Development!B684</f>
        <v>0</v>
      </c>
      <c r="C683" s="48">
        <f>Personal_Development!C684</f>
        <v>0</v>
      </c>
      <c r="D683" s="14" t="str">
        <f>Personal_Development!D684</f>
        <v>E00182</v>
      </c>
      <c r="E683" s="11" t="str">
        <f>Personal_Development!E684</f>
        <v>NURUL AIN BINTI T.TAIRUDDIN</v>
      </c>
      <c r="F683" s="12" t="str">
        <f>Personal_Development!F684</f>
        <v>PRESIDENTIAL MANAGEMENT DEPARTMENT</v>
      </c>
      <c r="G683" s="12" t="str">
        <f>Personal_Development!G684</f>
        <v>HUMAN RESOURCE DEVELOPMENT SECTION (HDS)</v>
      </c>
      <c r="H683" s="40" t="str">
        <f>Personal_Development!H684</f>
        <v>ASSISTANT OFFICER</v>
      </c>
      <c r="I683" s="41" t="str">
        <f>Personal_Development!I684</f>
        <v>M7</v>
      </c>
      <c r="J683" s="42" t="str">
        <f>Personal_Development!J684</f>
        <v>M7</v>
      </c>
      <c r="K683" s="48"/>
      <c r="L683" s="48"/>
      <c r="M683" s="16"/>
    </row>
    <row r="684" spans="2:13" ht="24.95" customHeight="1">
      <c r="B684" s="48" t="str">
        <f>Personal_Development!B685</f>
        <v>R</v>
      </c>
      <c r="C684" s="48">
        <f>Personal_Development!C685</f>
        <v>0</v>
      </c>
      <c r="D684" s="14" t="str">
        <f>Personal_Development!D685</f>
        <v>C13809</v>
      </c>
      <c r="E684" s="11" t="str">
        <f>Personal_Development!E685</f>
        <v>MOHAMAD SHAMEER BIN MOHD SHARIF</v>
      </c>
      <c r="F684" s="12" t="str">
        <f>Personal_Development!F685</f>
        <v>PRODUCTION NO.1 DEPARTMENT</v>
      </c>
      <c r="G684" s="12" t="str">
        <f>Personal_Development!G685</f>
        <v>ASSEMBLY PRODUCTION SECTION (APS)</v>
      </c>
      <c r="H684" s="40" t="str">
        <f>Personal_Development!H685</f>
        <v>OPERATOR 2</v>
      </c>
      <c r="I684" s="41" t="str">
        <f>Personal_Development!I685</f>
        <v>C4 PROD</v>
      </c>
      <c r="J684" s="42" t="str">
        <f>Personal_Development!J685</f>
        <v xml:space="preserve">C4 </v>
      </c>
      <c r="K684" s="48"/>
      <c r="L684" s="48"/>
      <c r="M684" s="16"/>
    </row>
    <row r="685" spans="2:13" ht="24.95" customHeight="1">
      <c r="B685" s="48">
        <f>Personal_Development!B686</f>
        <v>0</v>
      </c>
      <c r="C685" s="48">
        <f>Personal_Development!C686</f>
        <v>0</v>
      </c>
      <c r="D685" s="14" t="str">
        <f>Personal_Development!D686</f>
        <v>C13810</v>
      </c>
      <c r="E685" s="11" t="str">
        <f>Personal_Development!E686</f>
        <v>SAIFUL AKMAL BIN MOHAMAD ZAHARI</v>
      </c>
      <c r="F685" s="12" t="str">
        <f>Personal_Development!F686</f>
        <v>PRODUCTION NO.1 DEPARTMENT</v>
      </c>
      <c r="G685" s="12" t="str">
        <f>Personal_Development!G686</f>
        <v>ASSEMBLY PRODUCTION SECTION (APS)</v>
      </c>
      <c r="H685" s="40" t="str">
        <f>Personal_Development!H686</f>
        <v>OPERATOR 2</v>
      </c>
      <c r="I685" s="41" t="str">
        <f>Personal_Development!I686</f>
        <v>C4 PROD</v>
      </c>
      <c r="J685" s="42" t="str">
        <f>Personal_Development!J686</f>
        <v xml:space="preserve">C4 </v>
      </c>
      <c r="K685" s="48"/>
      <c r="L685" s="48"/>
      <c r="M685" s="16"/>
    </row>
    <row r="686" spans="2:13" ht="24.95" customHeight="1">
      <c r="B686" s="48" t="str">
        <f>Personal_Development!B687</f>
        <v>R</v>
      </c>
      <c r="C686" s="48">
        <f>Personal_Development!C687</f>
        <v>0</v>
      </c>
      <c r="D686" s="14" t="str">
        <f>Personal_Development!D687</f>
        <v>K03236</v>
      </c>
      <c r="E686" s="11" t="str">
        <f>Personal_Development!E687</f>
        <v>MOHD ZAIREEIZWAN BIN WILDAN</v>
      </c>
      <c r="F686" s="12" t="str">
        <f>Personal_Development!F687</f>
        <v>PRODUCTION NO.1 DEPARTMENT</v>
      </c>
      <c r="G686" s="12" t="str">
        <f>Personal_Development!G687</f>
        <v>ASSEMBLY PRODUCTION SECTION (APS)</v>
      </c>
      <c r="H686" s="40" t="str">
        <f>Personal_Development!H687</f>
        <v>OPERATOR 2</v>
      </c>
      <c r="I686" s="41" t="str">
        <f>Personal_Development!I687</f>
        <v>C4 PROD</v>
      </c>
      <c r="J686" s="42" t="str">
        <f>Personal_Development!J687</f>
        <v xml:space="preserve">C4 </v>
      </c>
      <c r="K686" s="48"/>
      <c r="L686" s="48"/>
      <c r="M686" s="16"/>
    </row>
    <row r="687" spans="2:13" ht="24.95" customHeight="1">
      <c r="B687" s="48" t="str">
        <f>Personal_Development!B688</f>
        <v>R</v>
      </c>
      <c r="C687" s="48">
        <f>Personal_Development!C688</f>
        <v>0</v>
      </c>
      <c r="D687" s="14" t="str">
        <f>Personal_Development!D688</f>
        <v>K03237</v>
      </c>
      <c r="E687" s="11" t="str">
        <f>Personal_Development!E688</f>
        <v>SAYYID SAHLAN BIN MOHD LATIF</v>
      </c>
      <c r="F687" s="12" t="str">
        <f>Personal_Development!F688</f>
        <v>PRODUCTION NO.1 DEPARTMENT</v>
      </c>
      <c r="G687" s="12" t="str">
        <f>Personal_Development!G688</f>
        <v>ASSEMBLY PRODUCTION SECTION (APS)</v>
      </c>
      <c r="H687" s="40" t="str">
        <f>Personal_Development!H688</f>
        <v>OPERATOR 2</v>
      </c>
      <c r="I687" s="41" t="str">
        <f>Personal_Development!I688</f>
        <v>C4 PROD</v>
      </c>
      <c r="J687" s="42" t="str">
        <f>Personal_Development!J688</f>
        <v xml:space="preserve">C4 </v>
      </c>
      <c r="K687" s="48"/>
      <c r="L687" s="48"/>
      <c r="M687" s="16"/>
    </row>
    <row r="688" spans="2:13" ht="24.95" customHeight="1">
      <c r="B688" s="48" t="str">
        <f>Personal_Development!B689</f>
        <v>R</v>
      </c>
      <c r="C688" s="48">
        <f>Personal_Development!C689</f>
        <v>0</v>
      </c>
      <c r="D688" s="14" t="str">
        <f>Personal_Development!D689</f>
        <v>C13811</v>
      </c>
      <c r="E688" s="11" t="str">
        <f>Personal_Development!E689</f>
        <v>MUHAMAD SAYYIDI BIN MOHD LATIF</v>
      </c>
      <c r="F688" s="12" t="str">
        <f>Personal_Development!F689</f>
        <v>PRODUCTION NO.1 DEPARTMENT</v>
      </c>
      <c r="G688" s="12" t="str">
        <f>Personal_Development!G689</f>
        <v>ASSEMBLY PRODUCTION SECTION (APS)</v>
      </c>
      <c r="H688" s="40" t="str">
        <f>Personal_Development!H689</f>
        <v>OPERATOR 2</v>
      </c>
      <c r="I688" s="41" t="str">
        <f>Personal_Development!I689</f>
        <v>C4 PROD</v>
      </c>
      <c r="J688" s="42" t="str">
        <f>Personal_Development!J689</f>
        <v xml:space="preserve">C4 </v>
      </c>
      <c r="K688" s="48"/>
      <c r="L688" s="48"/>
      <c r="M688" s="16"/>
    </row>
    <row r="689" spans="2:13" ht="24.95" customHeight="1">
      <c r="B689" s="48" t="str">
        <f>Personal_Development!B690</f>
        <v>R</v>
      </c>
      <c r="C689" s="48">
        <f>Personal_Development!C690</f>
        <v>0</v>
      </c>
      <c r="D689" s="14" t="str">
        <f>Personal_Development!D690</f>
        <v>K03239</v>
      </c>
      <c r="E689" s="11" t="str">
        <f>Personal_Development!E690</f>
        <v>HARITH HAZIM BIN TESMIN</v>
      </c>
      <c r="F689" s="12" t="str">
        <f>Personal_Development!F690</f>
        <v>PRODUCTION NO.1 DEPARTMENT</v>
      </c>
      <c r="G689" s="12" t="str">
        <f>Personal_Development!G690</f>
        <v>ASSEMBLY PRODUCTION SECTION (APS)</v>
      </c>
      <c r="H689" s="40" t="str">
        <f>Personal_Development!H690</f>
        <v>OPERATOR 2</v>
      </c>
      <c r="I689" s="41" t="str">
        <f>Personal_Development!I690</f>
        <v>C4 PROD</v>
      </c>
      <c r="J689" s="42" t="str">
        <f>Personal_Development!J690</f>
        <v xml:space="preserve">C4 </v>
      </c>
      <c r="K689" s="48"/>
      <c r="L689" s="48"/>
      <c r="M689" s="16"/>
    </row>
    <row r="690" spans="2:13" ht="24.95" customHeight="1">
      <c r="B690" s="48">
        <f>Personal_Development!B691</f>
        <v>0</v>
      </c>
      <c r="C690" s="48">
        <f>Personal_Development!C691</f>
        <v>0</v>
      </c>
      <c r="D690" s="14" t="str">
        <f>Personal_Development!D691</f>
        <v>C13812</v>
      </c>
      <c r="E690" s="11" t="str">
        <f>Personal_Development!E691</f>
        <v>MOHAMAD FAIS BIN ISMAIL</v>
      </c>
      <c r="F690" s="12" t="str">
        <f>Personal_Development!F691</f>
        <v>PRODUCTION NO.1 DEPARTMENT</v>
      </c>
      <c r="G690" s="12" t="str">
        <f>Personal_Development!G691</f>
        <v>ASSEMBLY PRODUCTION SECTION (APS)</v>
      </c>
      <c r="H690" s="40" t="str">
        <f>Personal_Development!H691</f>
        <v>OPERATOR 2</v>
      </c>
      <c r="I690" s="41" t="str">
        <f>Personal_Development!I691</f>
        <v>C4 PROD</v>
      </c>
      <c r="J690" s="42" t="str">
        <f>Personal_Development!J691</f>
        <v xml:space="preserve">C4 </v>
      </c>
      <c r="K690" s="48"/>
      <c r="L690" s="48"/>
      <c r="M690" s="16"/>
    </row>
    <row r="691" spans="2:13" ht="24.95" customHeight="1">
      <c r="B691" s="48">
        <f>Personal_Development!B692</f>
        <v>0</v>
      </c>
      <c r="C691" s="48">
        <f>Personal_Development!C692</f>
        <v>0</v>
      </c>
      <c r="D691" s="14" t="str">
        <f>Personal_Development!D692</f>
        <v>C13813</v>
      </c>
      <c r="E691" s="11" t="str">
        <f>Personal_Development!E692</f>
        <v>MUHAMMAD SHAHRIL BIN MOHAMMAD SAFIAN</v>
      </c>
      <c r="F691" s="12" t="str">
        <f>Personal_Development!F692</f>
        <v>FACTORY OPERATIONS DEPARTMENT</v>
      </c>
      <c r="G691" s="12" t="str">
        <f>Personal_Development!G692</f>
        <v>INVENTORY &amp; SYSYTEM CONTROL SECTION (IVS)</v>
      </c>
      <c r="H691" s="40" t="str">
        <f>Personal_Development!H692</f>
        <v>STOREHAND</v>
      </c>
      <c r="I691" s="41" t="str">
        <f>Personal_Development!I692</f>
        <v>C4 PROD</v>
      </c>
      <c r="J691" s="42" t="str">
        <f>Personal_Development!J692</f>
        <v xml:space="preserve">C4 </v>
      </c>
      <c r="K691" s="48"/>
      <c r="L691" s="48"/>
      <c r="M691" s="16"/>
    </row>
    <row r="692" spans="2:13" ht="24.95" customHeight="1">
      <c r="B692" s="48" t="str">
        <f>Personal_Development!B693</f>
        <v>R</v>
      </c>
      <c r="C692" s="48">
        <f>Personal_Development!C693</f>
        <v>0</v>
      </c>
      <c r="D692" s="14" t="str">
        <f>Personal_Development!D693</f>
        <v>C13814</v>
      </c>
      <c r="E692" s="11" t="str">
        <f>Personal_Development!E693</f>
        <v>MUHAMMAD NASHRUL BIN ABDUL HALIM</v>
      </c>
      <c r="F692" s="12" t="str">
        <f>Personal_Development!F693</f>
        <v>FACTORY OPERATIONS DEPARTMENT</v>
      </c>
      <c r="G692" s="12" t="str">
        <f>Personal_Development!G693</f>
        <v>INVENTORY &amp; SYSYTEM CONTROL SECTION (IVS)</v>
      </c>
      <c r="H692" s="40" t="str">
        <f>Personal_Development!H693</f>
        <v>STOREHAND</v>
      </c>
      <c r="I692" s="41" t="str">
        <f>Personal_Development!I693</f>
        <v>C4 PROD</v>
      </c>
      <c r="J692" s="42" t="str">
        <f>Personal_Development!J693</f>
        <v xml:space="preserve">C4 </v>
      </c>
      <c r="K692" s="48"/>
      <c r="L692" s="48"/>
      <c r="M692" s="16"/>
    </row>
    <row r="693" spans="2:13" ht="24.95" customHeight="1">
      <c r="B693" s="48" t="str">
        <f>Personal_Development!B694</f>
        <v>R</v>
      </c>
      <c r="C693" s="48">
        <f>Personal_Development!C694</f>
        <v>0</v>
      </c>
      <c r="D693" s="14" t="str">
        <f>Personal_Development!D694</f>
        <v>C13815</v>
      </c>
      <c r="E693" s="11" t="str">
        <f>Personal_Development!E694</f>
        <v>AHMAD FAIZRIE BIN ABD RASIP</v>
      </c>
      <c r="F693" s="12" t="str">
        <f>Personal_Development!F694</f>
        <v>FACTORY OPERATIONS DEPARTMENT</v>
      </c>
      <c r="G693" s="12" t="str">
        <f>Personal_Development!G694</f>
        <v>INVENTORY &amp; SYSYTEM CONTROL SECTION (IVS)</v>
      </c>
      <c r="H693" s="40" t="str">
        <f>Personal_Development!H694</f>
        <v>STOREHAND</v>
      </c>
      <c r="I693" s="41" t="str">
        <f>Personal_Development!I694</f>
        <v>C4 PROD</v>
      </c>
      <c r="J693" s="42" t="str">
        <f>Personal_Development!J694</f>
        <v xml:space="preserve">C4 </v>
      </c>
      <c r="K693" s="48"/>
      <c r="L693" s="48"/>
      <c r="M693" s="16"/>
    </row>
    <row r="694" spans="2:13" ht="24.95" customHeight="1">
      <c r="B694" s="48" t="str">
        <f>Personal_Development!B695</f>
        <v>R</v>
      </c>
      <c r="C694" s="48">
        <f>Personal_Development!C695</f>
        <v>0</v>
      </c>
      <c r="D694" s="14" t="str">
        <f>Personal_Development!D695</f>
        <v>C13816</v>
      </c>
      <c r="E694" s="11" t="str">
        <f>Personal_Development!E695</f>
        <v>NORHAFIZAH BINTI SIDEK</v>
      </c>
      <c r="F694" s="12" t="str">
        <f>Personal_Development!F695</f>
        <v>PRODUCTION NO.2 DEPARTMENT</v>
      </c>
      <c r="G694" s="12" t="str">
        <f>Personal_Development!G695</f>
        <v>MOLDING PRODUCTION SECTION (MPS)</v>
      </c>
      <c r="H694" s="40" t="str">
        <f>Personal_Development!H695</f>
        <v>OPERATOR 2</v>
      </c>
      <c r="I694" s="41" t="str">
        <f>Personal_Development!I695</f>
        <v>C4 PROD</v>
      </c>
      <c r="J694" s="42" t="str">
        <f>Personal_Development!J695</f>
        <v xml:space="preserve">C4 </v>
      </c>
      <c r="K694" s="48"/>
      <c r="L694" s="48"/>
      <c r="M694" s="16"/>
    </row>
    <row r="695" spans="2:13" ht="24.95" customHeight="1">
      <c r="B695" s="48" t="str">
        <f>Personal_Development!B696</f>
        <v>R</v>
      </c>
      <c r="C695" s="48">
        <f>Personal_Development!C696</f>
        <v>0</v>
      </c>
      <c r="D695" s="14" t="str">
        <f>Personal_Development!D696</f>
        <v>C13817</v>
      </c>
      <c r="E695" s="11" t="str">
        <f>Personal_Development!E696</f>
        <v>NUR HAZRINA BINTI HAMIDAN</v>
      </c>
      <c r="F695" s="12" t="str">
        <f>Personal_Development!F696</f>
        <v>PRODUCTION NO.2 DEPARTMENT</v>
      </c>
      <c r="G695" s="12" t="str">
        <f>Personal_Development!G696</f>
        <v>MOLDING PRODUCTION SECTION (MPS)</v>
      </c>
      <c r="H695" s="40" t="str">
        <f>Personal_Development!H696</f>
        <v>OPERATOR 2</v>
      </c>
      <c r="I695" s="41" t="str">
        <f>Personal_Development!I696</f>
        <v>C4 PROD</v>
      </c>
      <c r="J695" s="42" t="str">
        <f>Personal_Development!J696</f>
        <v xml:space="preserve">C4 </v>
      </c>
      <c r="K695" s="48"/>
      <c r="L695" s="48"/>
      <c r="M695" s="16"/>
    </row>
    <row r="696" spans="2:13" ht="24.95" customHeight="1">
      <c r="B696" s="48" t="str">
        <f>Personal_Development!B697</f>
        <v>R</v>
      </c>
      <c r="C696" s="48">
        <f>Personal_Development!C697</f>
        <v>0</v>
      </c>
      <c r="D696" s="14" t="str">
        <f>Personal_Development!D697</f>
        <v>C13818</v>
      </c>
      <c r="E696" s="11" t="str">
        <f>Personal_Development!E697</f>
        <v>NOORAZLINA BINTI SAZALY</v>
      </c>
      <c r="F696" s="12" t="str">
        <f>Personal_Development!F697</f>
        <v>PRODUCTION NO.2 DEPARTMENT</v>
      </c>
      <c r="G696" s="12" t="str">
        <f>Personal_Development!G697</f>
        <v>MOLDING PRODUCTION SECTION (MPS)</v>
      </c>
      <c r="H696" s="40" t="str">
        <f>Personal_Development!H697</f>
        <v>OPERATOR 2</v>
      </c>
      <c r="I696" s="41" t="str">
        <f>Personal_Development!I697</f>
        <v>C4 PROD</v>
      </c>
      <c r="J696" s="42" t="str">
        <f>Personal_Development!J697</f>
        <v xml:space="preserve">C4 </v>
      </c>
      <c r="K696" s="48"/>
      <c r="L696" s="48"/>
      <c r="M696" s="16"/>
    </row>
    <row r="697" spans="2:13" ht="24.95" customHeight="1">
      <c r="B697" s="48">
        <f>Personal_Development!B698</f>
        <v>0</v>
      </c>
      <c r="C697" s="48">
        <f>Personal_Development!C698</f>
        <v>0</v>
      </c>
      <c r="D697" s="14" t="str">
        <f>Personal_Development!D698</f>
        <v>C13819</v>
      </c>
      <c r="E697" s="11" t="str">
        <f>Personal_Development!E698</f>
        <v>MUHAMMAD DANIAL SYAZANI BIN MUHAMMAD ZAIEN</v>
      </c>
      <c r="F697" s="12" t="str">
        <f>Personal_Development!F698</f>
        <v>PRODUCTION NO.2 DEPARTMENT</v>
      </c>
      <c r="G697" s="12" t="str">
        <f>Personal_Development!G698</f>
        <v>MOLDING PRODUCTION SECTION (MPS)</v>
      </c>
      <c r="H697" s="40" t="str">
        <f>Personal_Development!H698</f>
        <v>OPERATOR 2</v>
      </c>
      <c r="I697" s="41" t="str">
        <f>Personal_Development!I698</f>
        <v>C4 PROD</v>
      </c>
      <c r="J697" s="42" t="str">
        <f>Personal_Development!J698</f>
        <v xml:space="preserve">C4 </v>
      </c>
      <c r="K697" s="48"/>
      <c r="L697" s="48"/>
      <c r="M697" s="16"/>
    </row>
    <row r="698" spans="2:13" ht="24.95" customHeight="1">
      <c r="B698" s="48">
        <f>Personal_Development!B699</f>
        <v>0</v>
      </c>
      <c r="C698" s="48" t="str">
        <f>Personal_Development!C699</f>
        <v>K03248</v>
      </c>
      <c r="D698" s="14" t="str">
        <f>Personal_Development!D699</f>
        <v>C13820</v>
      </c>
      <c r="E698" s="11" t="str">
        <f>Personal_Development!E699</f>
        <v>NUR SYAZUREEN BINTI RAHAMIZAN</v>
      </c>
      <c r="F698" s="12" t="str">
        <f>Personal_Development!F699</f>
        <v>PRODUCTION NO.2 DEPARTMENT</v>
      </c>
      <c r="G698" s="12" t="str">
        <f>Personal_Development!G699</f>
        <v>MOLDING PRODUCTION SECTION (MPS)</v>
      </c>
      <c r="H698" s="40" t="str">
        <f>Personal_Development!H699</f>
        <v>OPERATOR 2</v>
      </c>
      <c r="I698" s="41" t="str">
        <f>Personal_Development!I699</f>
        <v>C4 PROD</v>
      </c>
      <c r="J698" s="42" t="str">
        <f>Personal_Development!J699</f>
        <v xml:space="preserve">C4 </v>
      </c>
      <c r="K698" s="48"/>
      <c r="L698" s="48"/>
      <c r="M698" s="16"/>
    </row>
    <row r="699" spans="2:13" ht="24.95" customHeight="1">
      <c r="B699" s="48">
        <f>Personal_Development!B700</f>
        <v>0</v>
      </c>
      <c r="C699" s="48" t="str">
        <f>Personal_Development!C700</f>
        <v>T10074</v>
      </c>
      <c r="D699" s="14" t="str">
        <f>Personal_Development!D700</f>
        <v>C13975</v>
      </c>
      <c r="E699" s="11" t="str">
        <f>Personal_Development!E700</f>
        <v>MOHD HAFIZ MAULA MOHD HAZRI</v>
      </c>
      <c r="F699" s="12" t="str">
        <f>Personal_Development!F700</f>
        <v>PRODUCTION NO.2 DEPARTMENT</v>
      </c>
      <c r="G699" s="12" t="str">
        <f>Personal_Development!G700</f>
        <v>MOLDING PRODUCTION SECTION (MPS)</v>
      </c>
      <c r="H699" s="40" t="str">
        <f>Personal_Development!H700</f>
        <v>LINE LEADER</v>
      </c>
      <c r="I699" s="41" t="str">
        <f>Personal_Development!I700</f>
        <v>C2 PROD</v>
      </c>
      <c r="J699" s="42" t="str">
        <f>Personal_Development!J700</f>
        <v xml:space="preserve">C2 </v>
      </c>
      <c r="K699" s="48"/>
      <c r="L699" s="48"/>
      <c r="M699" s="16"/>
    </row>
    <row r="700" spans="2:13" ht="24.95" customHeight="1">
      <c r="B700" s="48" t="str">
        <f>Personal_Development!B701</f>
        <v>R</v>
      </c>
      <c r="C700" s="48">
        <f>Personal_Development!C701</f>
        <v>0</v>
      </c>
      <c r="D700" s="14" t="str">
        <f>Personal_Development!D701</f>
        <v>T10075</v>
      </c>
      <c r="E700" s="11" t="str">
        <f>Personal_Development!E701</f>
        <v>MUHAMMAD AMIRUL MUKMININ BIN ABD HALIM</v>
      </c>
      <c r="F700" s="12" t="str">
        <f>Personal_Development!F701</f>
        <v>PRODUCTION NO.1 DEPARTMENT</v>
      </c>
      <c r="G700" s="12" t="str">
        <f>Personal_Development!G701</f>
        <v>ASSEMBLY PRODUCTION SECTION (APS)</v>
      </c>
      <c r="H700" s="40" t="str">
        <f>Personal_Development!H701</f>
        <v>OPERATOR 2</v>
      </c>
      <c r="I700" s="41" t="str">
        <f>Personal_Development!I701</f>
        <v>C4 PROD</v>
      </c>
      <c r="J700" s="42" t="str">
        <f>Personal_Development!J701</f>
        <v xml:space="preserve">C4 </v>
      </c>
      <c r="K700" s="48"/>
      <c r="L700" s="48"/>
      <c r="M700" s="16"/>
    </row>
    <row r="701" spans="2:13" ht="24.95" customHeight="1">
      <c r="B701" s="48" t="str">
        <f>Personal_Development!B702</f>
        <v>R</v>
      </c>
      <c r="C701" s="48">
        <f>Personal_Development!C702</f>
        <v>0</v>
      </c>
      <c r="D701" s="14" t="str">
        <f>Personal_Development!D702</f>
        <v>T10076</v>
      </c>
      <c r="E701" s="11" t="str">
        <f>Personal_Development!E702</f>
        <v>SHAFIQ ASHRAF BIN MOHD SHAFIE</v>
      </c>
      <c r="F701" s="12" t="str">
        <f>Personal_Development!F702</f>
        <v>PRODUCTION NO.1 DEPARTMENT</v>
      </c>
      <c r="G701" s="12" t="str">
        <f>Personal_Development!G702</f>
        <v>ASSEMBLY PRODUCTION SECTION (APS)</v>
      </c>
      <c r="H701" s="40" t="str">
        <f>Personal_Development!H702</f>
        <v>OPERATOR 2</v>
      </c>
      <c r="I701" s="41" t="str">
        <f>Personal_Development!I702</f>
        <v>C4 PROD</v>
      </c>
      <c r="J701" s="42" t="str">
        <f>Personal_Development!J702</f>
        <v xml:space="preserve">C4 </v>
      </c>
      <c r="K701" s="48"/>
      <c r="L701" s="48"/>
      <c r="M701" s="16"/>
    </row>
    <row r="702" spans="2:13" ht="24.95" customHeight="1">
      <c r="B702" s="48" t="str">
        <f>Personal_Development!B703</f>
        <v>R</v>
      </c>
      <c r="C702" s="48">
        <f>Personal_Development!C703</f>
        <v>0</v>
      </c>
      <c r="D702" s="14" t="str">
        <f>Personal_Development!D703</f>
        <v>T10077</v>
      </c>
      <c r="E702" s="11" t="str">
        <f>Personal_Development!E703</f>
        <v>HAZIMAH BINTI SARAJOL</v>
      </c>
      <c r="F702" s="12" t="str">
        <f>Personal_Development!F703</f>
        <v>PRODUCTION NO.1 DEPARTMENT</v>
      </c>
      <c r="G702" s="12" t="str">
        <f>Personal_Development!G703</f>
        <v>ASSEMBLY PRODUCTION SECTION (APS)</v>
      </c>
      <c r="H702" s="40" t="str">
        <f>Personal_Development!H703</f>
        <v>OPERATOR 2</v>
      </c>
      <c r="I702" s="41" t="str">
        <f>Personal_Development!I703</f>
        <v>C4 PROD</v>
      </c>
      <c r="J702" s="42" t="str">
        <f>Personal_Development!J703</f>
        <v xml:space="preserve">C4 </v>
      </c>
      <c r="K702" s="48"/>
      <c r="L702" s="48"/>
      <c r="M702" s="16"/>
    </row>
    <row r="703" spans="2:13" ht="24.95" customHeight="1">
      <c r="B703" s="48" t="str">
        <f>Personal_Development!B704</f>
        <v>R</v>
      </c>
      <c r="C703" s="48">
        <f>Personal_Development!C704</f>
        <v>0</v>
      </c>
      <c r="D703" s="14" t="str">
        <f>Personal_Development!D704</f>
        <v>T10078</v>
      </c>
      <c r="E703" s="11" t="str">
        <f>Personal_Development!E704</f>
        <v>SYAZANA FASIHAH BINTI SAMSUDDIN</v>
      </c>
      <c r="F703" s="12" t="str">
        <f>Personal_Development!F704</f>
        <v>PRODUCTION NO.1 DEPARTMENT</v>
      </c>
      <c r="G703" s="12" t="str">
        <f>Personal_Development!G704</f>
        <v>ASSEMBLY PRODUCTION SECTION (APS)</v>
      </c>
      <c r="H703" s="40" t="str">
        <f>Personal_Development!H704</f>
        <v>OPERATOR 2</v>
      </c>
      <c r="I703" s="41" t="str">
        <f>Personal_Development!I704</f>
        <v>C4 PROD</v>
      </c>
      <c r="J703" s="42" t="str">
        <f>Personal_Development!J704</f>
        <v xml:space="preserve">C4 </v>
      </c>
      <c r="K703" s="48"/>
      <c r="L703" s="48"/>
      <c r="M703" s="16"/>
    </row>
    <row r="704" spans="2:13" ht="24.95" customHeight="1">
      <c r="B704" s="48">
        <f>Personal_Development!B705</f>
        <v>0</v>
      </c>
      <c r="C704" s="48">
        <f>Personal_Development!C705</f>
        <v>0</v>
      </c>
      <c r="D704" s="14" t="str">
        <f>Personal_Development!D705</f>
        <v>E00183</v>
      </c>
      <c r="E704" s="11" t="str">
        <f>Personal_Development!E705</f>
        <v>MUHAMAD AKMAL BIN BAHAMAN</v>
      </c>
      <c r="F704" s="12" t="str">
        <f>Personal_Development!F705</f>
        <v>QUALITY ASSURANCE DEPARTMENT</v>
      </c>
      <c r="G704" s="12" t="str">
        <f>Personal_Development!G705</f>
        <v>QUALITY ASSURANCE SECTION (QAS)</v>
      </c>
      <c r="H704" s="40" t="str">
        <f>Personal_Development!H705</f>
        <v>ASST. ENGINEER</v>
      </c>
      <c r="I704" s="41" t="str">
        <f>Personal_Development!I705</f>
        <v>M7</v>
      </c>
      <c r="J704" s="42" t="str">
        <f>Personal_Development!J705</f>
        <v>M7</v>
      </c>
      <c r="K704" s="48"/>
      <c r="L704" s="48"/>
      <c r="M704" s="16"/>
    </row>
    <row r="705" spans="2:13" ht="24.95" customHeight="1">
      <c r="B705" s="48">
        <f>Personal_Development!B706</f>
        <v>0</v>
      </c>
      <c r="C705" s="48">
        <f>Personal_Development!C706</f>
        <v>0</v>
      </c>
      <c r="D705" s="14" t="str">
        <f>Personal_Development!D706</f>
        <v>E00184</v>
      </c>
      <c r="E705" s="11" t="str">
        <f>Personal_Development!E706</f>
        <v>MUHAMAD ARIF BIN NORMANSAH</v>
      </c>
      <c r="F705" s="12" t="str">
        <f>Personal_Development!F706</f>
        <v>QUALITY ASSURANCE DEPARTMENT</v>
      </c>
      <c r="G705" s="12" t="str">
        <f>Personal_Development!G706</f>
        <v>QUALITY ASSURANCE SECTION (QAS)</v>
      </c>
      <c r="H705" s="40" t="str">
        <f>Personal_Development!H706</f>
        <v>ASST. ENGINEER</v>
      </c>
      <c r="I705" s="41" t="str">
        <f>Personal_Development!I706</f>
        <v>M7</v>
      </c>
      <c r="J705" s="42" t="str">
        <f>Personal_Development!J706</f>
        <v>M7</v>
      </c>
      <c r="K705" s="48"/>
      <c r="L705" s="48"/>
      <c r="M705" s="16"/>
    </row>
    <row r="706" spans="2:13" ht="24.95" customHeight="1">
      <c r="B706" s="48">
        <f>Personal_Development!B707</f>
        <v>0</v>
      </c>
      <c r="C706" s="48">
        <f>Personal_Development!C707</f>
        <v>0</v>
      </c>
      <c r="D706" s="14" t="str">
        <f>Personal_Development!D707</f>
        <v>C13822</v>
      </c>
      <c r="E706" s="11" t="str">
        <f>Personal_Development!E707</f>
        <v>NURUL SYAZWANIE BINTI SULAIMAN</v>
      </c>
      <c r="F706" s="12" t="str">
        <f>Personal_Development!F707</f>
        <v>PRODUCTION NO.2 DEPARTMENT</v>
      </c>
      <c r="G706" s="12" t="str">
        <f>Personal_Development!G707</f>
        <v>MOLDING PRODUCTION SECTION (MPS)</v>
      </c>
      <c r="H706" s="40" t="str">
        <f>Personal_Development!H707</f>
        <v>OPERATOR 2</v>
      </c>
      <c r="I706" s="41" t="str">
        <f>Personal_Development!I707</f>
        <v>C4 PROD</v>
      </c>
      <c r="J706" s="42" t="str">
        <f>Personal_Development!J707</f>
        <v xml:space="preserve">C4 </v>
      </c>
      <c r="K706" s="48"/>
      <c r="L706" s="48"/>
      <c r="M706" s="16"/>
    </row>
    <row r="707" spans="2:13" ht="24.95" customHeight="1">
      <c r="B707" s="48">
        <f>Personal_Development!B708</f>
        <v>0</v>
      </c>
      <c r="C707" s="48">
        <f>Personal_Development!C708</f>
        <v>0</v>
      </c>
      <c r="D707" s="14" t="str">
        <f>Personal_Development!D708</f>
        <v>C13823</v>
      </c>
      <c r="E707" s="11" t="str">
        <f>Personal_Development!E708</f>
        <v>NURMISSAIZZATI BINTI KEMIS</v>
      </c>
      <c r="F707" s="12" t="str">
        <f>Personal_Development!F708</f>
        <v>PRODUCTION NO.2 DEPARTMENT</v>
      </c>
      <c r="G707" s="12" t="str">
        <f>Personal_Development!G708</f>
        <v>MOLDING PRODUCTION SECTION (MPS)</v>
      </c>
      <c r="H707" s="40" t="str">
        <f>Personal_Development!H708</f>
        <v>OPERATOR 2</v>
      </c>
      <c r="I707" s="41" t="str">
        <f>Personal_Development!I708</f>
        <v>C4 PROD</v>
      </c>
      <c r="J707" s="42" t="str">
        <f>Personal_Development!J708</f>
        <v xml:space="preserve">C4 </v>
      </c>
      <c r="K707" s="48"/>
      <c r="L707" s="48"/>
      <c r="M707" s="16"/>
    </row>
    <row r="708" spans="2:13" ht="24.95" customHeight="1">
      <c r="B708" s="48" t="str">
        <f>Personal_Development!B709</f>
        <v>R</v>
      </c>
      <c r="C708" s="48">
        <f>Personal_Development!C709</f>
        <v>0</v>
      </c>
      <c r="D708" s="14" t="str">
        <f>Personal_Development!D709</f>
        <v>C13824</v>
      </c>
      <c r="E708" s="11" t="str">
        <f>Personal_Development!E709</f>
        <v>FATASYAWALIEA BINTI CHE IBRAHIM</v>
      </c>
      <c r="F708" s="12" t="str">
        <f>Personal_Development!F709</f>
        <v>PRODUCTION NO.2 DEPARTMENT</v>
      </c>
      <c r="G708" s="12" t="str">
        <f>Personal_Development!G709</f>
        <v>MOLDING PRODUCTION SECTION (MPS)</v>
      </c>
      <c r="H708" s="40" t="str">
        <f>Personal_Development!H709</f>
        <v>OPERATOR 2</v>
      </c>
      <c r="I708" s="41" t="str">
        <f>Personal_Development!I709</f>
        <v>C4 PROD</v>
      </c>
      <c r="J708" s="42" t="str">
        <f>Personal_Development!J709</f>
        <v xml:space="preserve">C4 </v>
      </c>
      <c r="K708" s="48"/>
      <c r="L708" s="48"/>
      <c r="M708" s="16"/>
    </row>
    <row r="709" spans="2:13" ht="24.95" customHeight="1">
      <c r="B709" s="48" t="str">
        <f>Personal_Development!B710</f>
        <v>R</v>
      </c>
      <c r="C709" s="48">
        <f>Personal_Development!C710</f>
        <v>0</v>
      </c>
      <c r="D709" s="14" t="str">
        <f>Personal_Development!D710</f>
        <v>C13825</v>
      </c>
      <c r="E709" s="11" t="str">
        <f>Personal_Development!E710</f>
        <v>ROSIDAH BINTI SARMAN</v>
      </c>
      <c r="F709" s="12" t="str">
        <f>Personal_Development!F710</f>
        <v>PRODUCTION NO.2 DEPARTMENT</v>
      </c>
      <c r="G709" s="12" t="str">
        <f>Personal_Development!G710</f>
        <v>MOLDING PRODUCTION SECTION (MPS)</v>
      </c>
      <c r="H709" s="40" t="str">
        <f>Personal_Development!H710</f>
        <v>OPERATOR 2</v>
      </c>
      <c r="I709" s="41" t="str">
        <f>Personal_Development!I710</f>
        <v>C4 PROD</v>
      </c>
      <c r="J709" s="42" t="str">
        <f>Personal_Development!J710</f>
        <v xml:space="preserve">C4 </v>
      </c>
      <c r="K709" s="48"/>
      <c r="L709" s="48"/>
      <c r="M709" s="16"/>
    </row>
    <row r="710" spans="2:13" ht="24.95" customHeight="1">
      <c r="B710" s="48">
        <f>Personal_Development!B711</f>
        <v>0</v>
      </c>
      <c r="C710" s="48">
        <f>Personal_Development!C711</f>
        <v>0</v>
      </c>
      <c r="D710" s="14" t="str">
        <f>Personal_Development!D711</f>
        <v>C13826</v>
      </c>
      <c r="E710" s="11" t="str">
        <f>Personal_Development!E711</f>
        <v>SHAMSINA BINTI ZAKARIA</v>
      </c>
      <c r="F710" s="12" t="str">
        <f>Personal_Development!F711</f>
        <v>PRODUCTION NO.2 DEPARTMENT</v>
      </c>
      <c r="G710" s="12" t="str">
        <f>Personal_Development!G711</f>
        <v>MOLDING PRODUCTION SECTION (MPS)</v>
      </c>
      <c r="H710" s="40" t="str">
        <f>Personal_Development!H711</f>
        <v>OPERATOR 2</v>
      </c>
      <c r="I710" s="41" t="str">
        <f>Personal_Development!I711</f>
        <v>C4 PROD</v>
      </c>
      <c r="J710" s="42" t="str">
        <f>Personal_Development!J711</f>
        <v xml:space="preserve">C4 </v>
      </c>
      <c r="K710" s="48"/>
      <c r="L710" s="48"/>
      <c r="M710" s="16"/>
    </row>
    <row r="711" spans="2:13" ht="24.95" customHeight="1">
      <c r="B711" s="48">
        <f>Personal_Development!B712</f>
        <v>0</v>
      </c>
      <c r="C711" s="48">
        <f>Personal_Development!C712</f>
        <v>0</v>
      </c>
      <c r="D711" s="14" t="str">
        <f>Personal_Development!D712</f>
        <v>C13830</v>
      </c>
      <c r="E711" s="11" t="str">
        <f>Personal_Development!E712</f>
        <v>MOHD SHAHMI BIN SAIBI</v>
      </c>
      <c r="F711" s="12" t="str">
        <f>Personal_Development!F712</f>
        <v>PRODUCTION NO.1 DEPARTMENT</v>
      </c>
      <c r="G711" s="12" t="str">
        <f>Personal_Development!G712</f>
        <v>ASSEMBLY PRODUCTION SECTION (APS)</v>
      </c>
      <c r="H711" s="40" t="str">
        <f>Personal_Development!H712</f>
        <v>OPERATOR 2</v>
      </c>
      <c r="I711" s="41" t="str">
        <f>Personal_Development!I712</f>
        <v>C4 PROD</v>
      </c>
      <c r="J711" s="42" t="str">
        <f>Personal_Development!J712</f>
        <v xml:space="preserve">C4 </v>
      </c>
      <c r="K711" s="48"/>
      <c r="L711" s="48"/>
      <c r="M711" s="16"/>
    </row>
    <row r="712" spans="2:13" ht="24.95" customHeight="1">
      <c r="B712" s="48" t="str">
        <f>Personal_Development!B713</f>
        <v>R</v>
      </c>
      <c r="C712" s="48">
        <f>Personal_Development!C713</f>
        <v>0</v>
      </c>
      <c r="D712" s="14" t="str">
        <f>Personal_Development!D713</f>
        <v>K03255</v>
      </c>
      <c r="E712" s="11" t="str">
        <f>Personal_Development!E713</f>
        <v>ZARITH AIZREEN AMEERA BINTI ZULKARNAIN</v>
      </c>
      <c r="F712" s="12" t="str">
        <f>Personal_Development!F713</f>
        <v>PRODUCTION NO.1 DEPARTMENT</v>
      </c>
      <c r="G712" s="12" t="str">
        <f>Personal_Development!G713</f>
        <v>ASSEMBLY PRODUCTION SECTION (APS)</v>
      </c>
      <c r="H712" s="40" t="str">
        <f>Personal_Development!H713</f>
        <v>OPERATOR 2</v>
      </c>
      <c r="I712" s="41" t="str">
        <f>Personal_Development!I713</f>
        <v>C4 PROD</v>
      </c>
      <c r="J712" s="42" t="str">
        <f>Personal_Development!J713</f>
        <v xml:space="preserve">C4 </v>
      </c>
      <c r="K712" s="48"/>
      <c r="L712" s="48"/>
      <c r="M712" s="16"/>
    </row>
    <row r="713" spans="2:13" ht="24.95" customHeight="1">
      <c r="B713" s="48">
        <f>Personal_Development!B714</f>
        <v>0</v>
      </c>
      <c r="C713" s="48">
        <f>Personal_Development!C714</f>
        <v>0</v>
      </c>
      <c r="D713" s="14" t="str">
        <f>Personal_Development!D714</f>
        <v>C13831</v>
      </c>
      <c r="E713" s="11" t="str">
        <f>Personal_Development!E714</f>
        <v>JULIANA BINTI MATROP</v>
      </c>
      <c r="F713" s="12" t="str">
        <f>Personal_Development!F714</f>
        <v>PRODUCTION NO.1 DEPARTMENT</v>
      </c>
      <c r="G713" s="12" t="str">
        <f>Personal_Development!G714</f>
        <v>ASSEMBLY PRODUCTION SECTION (APS)</v>
      </c>
      <c r="H713" s="40" t="str">
        <f>Personal_Development!H714</f>
        <v>OPERATOR 2</v>
      </c>
      <c r="I713" s="41" t="str">
        <f>Personal_Development!I714</f>
        <v>C4 PROD</v>
      </c>
      <c r="J713" s="42" t="str">
        <f>Personal_Development!J714</f>
        <v xml:space="preserve">C4 </v>
      </c>
      <c r="K713" s="48"/>
      <c r="L713" s="48"/>
      <c r="M713" s="16"/>
    </row>
    <row r="714" spans="2:13" ht="24.95" customHeight="1">
      <c r="B714" s="48">
        <f>Personal_Development!B715</f>
        <v>0</v>
      </c>
      <c r="C714" s="48">
        <f>Personal_Development!C715</f>
        <v>0</v>
      </c>
      <c r="D714" s="14" t="str">
        <f>Personal_Development!D715</f>
        <v>C13832</v>
      </c>
      <c r="E714" s="11" t="str">
        <f>Personal_Development!E715</f>
        <v>NURHIDAYU BINTI NORAU</v>
      </c>
      <c r="F714" s="12" t="str">
        <f>Personal_Development!F715</f>
        <v>PRODUCTION NO.1 DEPARTMENT</v>
      </c>
      <c r="G714" s="12" t="str">
        <f>Personal_Development!G715</f>
        <v>ASSEMBLY PRODUCTION SECTION (APS)</v>
      </c>
      <c r="H714" s="40" t="str">
        <f>Personal_Development!H715</f>
        <v>OPERATOR 2</v>
      </c>
      <c r="I714" s="41" t="str">
        <f>Personal_Development!I715</f>
        <v>C4 PROD</v>
      </c>
      <c r="J714" s="42" t="str">
        <f>Personal_Development!J715</f>
        <v xml:space="preserve">C4 </v>
      </c>
      <c r="K714" s="48"/>
      <c r="L714" s="48"/>
      <c r="M714" s="16"/>
    </row>
    <row r="715" spans="2:13" ht="24.95" customHeight="1">
      <c r="B715" s="48">
        <f>Personal_Development!B716</f>
        <v>0</v>
      </c>
      <c r="C715" s="48">
        <f>Personal_Development!C716</f>
        <v>0</v>
      </c>
      <c r="D715" s="14" t="str">
        <f>Personal_Development!D716</f>
        <v>C13833</v>
      </c>
      <c r="E715" s="11" t="str">
        <f>Personal_Development!E716</f>
        <v>KUILI A/P MUNIANDY</v>
      </c>
      <c r="F715" s="12" t="str">
        <f>Personal_Development!F716</f>
        <v>PRODUCTION NO.1 DEPARTMENT</v>
      </c>
      <c r="G715" s="12" t="str">
        <f>Personal_Development!G716</f>
        <v>ASSEMBLY PRODUCTION SECTION (APS)</v>
      </c>
      <c r="H715" s="40" t="str">
        <f>Personal_Development!H716</f>
        <v>OPERATOR 2</v>
      </c>
      <c r="I715" s="41" t="str">
        <f>Personal_Development!I716</f>
        <v>C4 PROD</v>
      </c>
      <c r="J715" s="42" t="str">
        <f>Personal_Development!J716</f>
        <v xml:space="preserve">C4 </v>
      </c>
      <c r="K715" s="48"/>
      <c r="L715" s="48"/>
      <c r="M715" s="16"/>
    </row>
    <row r="716" spans="2:13" ht="24.95" customHeight="1">
      <c r="B716" s="48" t="str">
        <f>Personal_Development!B717</f>
        <v>R</v>
      </c>
      <c r="C716" s="48">
        <f>Personal_Development!C717</f>
        <v>0</v>
      </c>
      <c r="D716" s="14" t="str">
        <f>Personal_Development!D717</f>
        <v>K03259</v>
      </c>
      <c r="E716" s="11" t="str">
        <f>Personal_Development!E717</f>
        <v>ZUBAINIAH BINTI MARJURI</v>
      </c>
      <c r="F716" s="12" t="str">
        <f>Personal_Development!F717</f>
        <v>PRODUCTION NO.1 DEPARTMENT</v>
      </c>
      <c r="G716" s="12" t="str">
        <f>Personal_Development!G717</f>
        <v>ASSEMBLY PRODUCTION SECTION (APS)</v>
      </c>
      <c r="H716" s="40" t="str">
        <f>Personal_Development!H717</f>
        <v>OPERATOR 2</v>
      </c>
      <c r="I716" s="41" t="str">
        <f>Personal_Development!I717</f>
        <v>C4 PROD</v>
      </c>
      <c r="J716" s="42" t="str">
        <f>Personal_Development!J717</f>
        <v xml:space="preserve">C4 </v>
      </c>
      <c r="K716" s="48"/>
      <c r="L716" s="48"/>
      <c r="M716" s="16"/>
    </row>
    <row r="717" spans="2:13" ht="24.95" customHeight="1">
      <c r="B717" s="48" t="str">
        <f>Personal_Development!B718</f>
        <v>R</v>
      </c>
      <c r="C717" s="48">
        <f>Personal_Development!C718</f>
        <v>0</v>
      </c>
      <c r="D717" s="14" t="str">
        <f>Personal_Development!D718</f>
        <v>C13834</v>
      </c>
      <c r="E717" s="11" t="str">
        <f>Personal_Development!E718</f>
        <v>JASBIR KAUR A/P SARWAN SINGH</v>
      </c>
      <c r="F717" s="12" t="str">
        <f>Personal_Development!F718</f>
        <v>PRODUCTION NO.1 DEPARTMENT</v>
      </c>
      <c r="G717" s="12" t="str">
        <f>Personal_Development!G718</f>
        <v>ASSEMBLY PRODUCTION SECTION (APS)</v>
      </c>
      <c r="H717" s="40" t="str">
        <f>Personal_Development!H718</f>
        <v>OPERATOR 2</v>
      </c>
      <c r="I717" s="41" t="str">
        <f>Personal_Development!I718</f>
        <v>C4 PROD</v>
      </c>
      <c r="J717" s="42" t="str">
        <f>Personal_Development!J718</f>
        <v xml:space="preserve">C4 </v>
      </c>
      <c r="K717" s="48"/>
      <c r="L717" s="48"/>
      <c r="M717" s="16"/>
    </row>
    <row r="718" spans="2:13" ht="24.95" customHeight="1">
      <c r="B718" s="48">
        <f>Personal_Development!B719</f>
        <v>0</v>
      </c>
      <c r="C718" s="48">
        <f>Personal_Development!C719</f>
        <v>0</v>
      </c>
      <c r="D718" s="14" t="str">
        <f>Personal_Development!D719</f>
        <v>C13835</v>
      </c>
      <c r="E718" s="11" t="str">
        <f>Personal_Development!E719</f>
        <v>SABTUYAH BINTI ROSLI</v>
      </c>
      <c r="F718" s="12" t="str">
        <f>Personal_Development!F719</f>
        <v>PRODUCTION NO.1 DEPARTMENT</v>
      </c>
      <c r="G718" s="12" t="str">
        <f>Personal_Development!G719</f>
        <v>ASSEMBLY PRODUCTION SECTION (APS)</v>
      </c>
      <c r="H718" s="40" t="str">
        <f>Personal_Development!H719</f>
        <v>OPERATOR 2</v>
      </c>
      <c r="I718" s="41" t="str">
        <f>Personal_Development!I719</f>
        <v>C4 PROD</v>
      </c>
      <c r="J718" s="42" t="str">
        <f>Personal_Development!J719</f>
        <v xml:space="preserve">C4 </v>
      </c>
      <c r="K718" s="48"/>
      <c r="L718" s="48"/>
      <c r="M718" s="16"/>
    </row>
    <row r="719" spans="2:13" ht="24.95" customHeight="1">
      <c r="B719" s="48">
        <f>Personal_Development!B720</f>
        <v>0</v>
      </c>
      <c r="C719" s="48">
        <f>Personal_Development!C720</f>
        <v>0</v>
      </c>
      <c r="D719" s="14" t="str">
        <f>Personal_Development!D720</f>
        <v>C13836</v>
      </c>
      <c r="E719" s="11" t="str">
        <f>Personal_Development!E720</f>
        <v>AZHAN FIKRY BIN ABDULLAH</v>
      </c>
      <c r="F719" s="12" t="str">
        <f>Personal_Development!F720</f>
        <v>PRODUCTION NO.1 DEPARTMENT</v>
      </c>
      <c r="G719" s="12" t="str">
        <f>Personal_Development!G720</f>
        <v>ASSEMBLY PRODUCTION SECTION (APS)</v>
      </c>
      <c r="H719" s="40" t="str">
        <f>Personal_Development!H720</f>
        <v>OPERATOR 2</v>
      </c>
      <c r="I719" s="41" t="str">
        <f>Personal_Development!I720</f>
        <v>C4 PROD</v>
      </c>
      <c r="J719" s="42" t="str">
        <f>Personal_Development!J720</f>
        <v xml:space="preserve">C4 </v>
      </c>
      <c r="K719" s="48"/>
      <c r="L719" s="48"/>
      <c r="M719" s="16"/>
    </row>
    <row r="720" spans="2:13" ht="24.95" customHeight="1">
      <c r="B720" s="48" t="str">
        <f>Personal_Development!B721</f>
        <v>R</v>
      </c>
      <c r="C720" s="48">
        <f>Personal_Development!C721</f>
        <v>0</v>
      </c>
      <c r="D720" s="14" t="str">
        <f>Personal_Development!D721</f>
        <v>C13837</v>
      </c>
      <c r="E720" s="11" t="str">
        <f>Personal_Development!E721</f>
        <v>SITI NOR HANIZAH BITI MOHMAD NOR</v>
      </c>
      <c r="F720" s="12" t="str">
        <f>Personal_Development!F721</f>
        <v>PRODUCTION NO.1 DEPARTMENT</v>
      </c>
      <c r="G720" s="12" t="str">
        <f>Personal_Development!G721</f>
        <v>ASSEMBLY PRODUCTION SECTION (APS)</v>
      </c>
      <c r="H720" s="40" t="str">
        <f>Personal_Development!H721</f>
        <v>OPERATOR 2</v>
      </c>
      <c r="I720" s="41" t="str">
        <f>Personal_Development!I721</f>
        <v>C4 PROD</v>
      </c>
      <c r="J720" s="42" t="str">
        <f>Personal_Development!J721</f>
        <v xml:space="preserve">C4 </v>
      </c>
      <c r="K720" s="48"/>
      <c r="L720" s="48"/>
      <c r="M720" s="16"/>
    </row>
    <row r="721" spans="2:13" ht="24.95" customHeight="1">
      <c r="B721" s="48" t="str">
        <f>Personal_Development!B722</f>
        <v>R</v>
      </c>
      <c r="C721" s="48">
        <f>Personal_Development!C722</f>
        <v>0</v>
      </c>
      <c r="D721" s="14" t="str">
        <f>Personal_Development!D722</f>
        <v>C13858</v>
      </c>
      <c r="E721" s="11" t="str">
        <f>Personal_Development!E722</f>
        <v>NUR HIDAYAH BINTI AHMAD</v>
      </c>
      <c r="F721" s="12" t="str">
        <f>Personal_Development!F722</f>
        <v>PRODUCTION NO.1 DEPARTMENT</v>
      </c>
      <c r="G721" s="12" t="str">
        <f>Personal_Development!G722</f>
        <v>ASSEMBLY PRODUCTION SECTION (APS)</v>
      </c>
      <c r="H721" s="40" t="str">
        <f>Personal_Development!H722</f>
        <v>OPERATOR 2</v>
      </c>
      <c r="I721" s="41" t="str">
        <f>Personal_Development!I722</f>
        <v>C4 PROD</v>
      </c>
      <c r="J721" s="42" t="str">
        <f>Personal_Development!J722</f>
        <v xml:space="preserve">C4 </v>
      </c>
      <c r="K721" s="48"/>
      <c r="L721" s="48"/>
      <c r="M721" s="16"/>
    </row>
    <row r="722" spans="2:13" ht="24.95" customHeight="1">
      <c r="B722" s="48">
        <f>Personal_Development!B723</f>
        <v>0</v>
      </c>
      <c r="C722" s="48">
        <f>Personal_Development!C723</f>
        <v>0</v>
      </c>
      <c r="D722" s="14" t="str">
        <f>Personal_Development!D723</f>
        <v>C13838</v>
      </c>
      <c r="E722" s="11" t="str">
        <f>Personal_Development!E723</f>
        <v>KRISHNAVENI A/P VIJAYA KUMARAN</v>
      </c>
      <c r="F722" s="12" t="str">
        <f>Personal_Development!F723</f>
        <v>PRODUCTION NO.1 DEPARTMENT</v>
      </c>
      <c r="G722" s="12" t="str">
        <f>Personal_Development!G723</f>
        <v>ASSEMBLY PRODUCTION SECTION (APS)</v>
      </c>
      <c r="H722" s="40" t="str">
        <f>Personal_Development!H723</f>
        <v>OPERATOR 2</v>
      </c>
      <c r="I722" s="41" t="str">
        <f>Personal_Development!I723</f>
        <v>C4 PROD</v>
      </c>
      <c r="J722" s="42" t="str">
        <f>Personal_Development!J723</f>
        <v xml:space="preserve">C4 </v>
      </c>
      <c r="K722" s="48"/>
      <c r="L722" s="48"/>
      <c r="M722" s="16"/>
    </row>
    <row r="723" spans="2:13" ht="24.95" customHeight="1">
      <c r="B723" s="48">
        <f>Personal_Development!B724</f>
        <v>0</v>
      </c>
      <c r="C723" s="48">
        <f>Personal_Development!C724</f>
        <v>0</v>
      </c>
      <c r="D723" s="14" t="str">
        <f>Personal_Development!D724</f>
        <v>C13839</v>
      </c>
      <c r="E723" s="11" t="str">
        <f>Personal_Development!E724</f>
        <v>NURHIEDAYU BINTI AZMI</v>
      </c>
      <c r="F723" s="12" t="str">
        <f>Personal_Development!F724</f>
        <v>PRODUCTION NO.1 DEPARTMENT</v>
      </c>
      <c r="G723" s="12" t="str">
        <f>Personal_Development!G724</f>
        <v>ASSEMBLY PRODUCTION SECTION (APS)</v>
      </c>
      <c r="H723" s="40" t="str">
        <f>Personal_Development!H724</f>
        <v>OPERATOR 2</v>
      </c>
      <c r="I723" s="41" t="str">
        <f>Personal_Development!I724</f>
        <v>C4 PROD</v>
      </c>
      <c r="J723" s="42" t="str">
        <f>Personal_Development!J724</f>
        <v xml:space="preserve">C4 </v>
      </c>
      <c r="K723" s="48"/>
      <c r="L723" s="48"/>
      <c r="M723" s="16"/>
    </row>
    <row r="724" spans="2:13" ht="24.95" customHeight="1">
      <c r="B724" s="48" t="str">
        <f>Personal_Development!B725</f>
        <v>R</v>
      </c>
      <c r="C724" s="48">
        <f>Personal_Development!C725</f>
        <v>0</v>
      </c>
      <c r="D724" s="14" t="str">
        <f>Personal_Development!D725</f>
        <v>K03267</v>
      </c>
      <c r="E724" s="11" t="str">
        <f>Personal_Development!E725</f>
        <v>NURSYAFIRAH BINTI MAAROF</v>
      </c>
      <c r="F724" s="12" t="str">
        <f>Personal_Development!F725</f>
        <v>PRODUCTION NO.1 DEPARTMENT</v>
      </c>
      <c r="G724" s="12" t="str">
        <f>Personal_Development!G725</f>
        <v>ASSEMBLY PRODUCTION SECTION (APS)</v>
      </c>
      <c r="H724" s="40" t="str">
        <f>Personal_Development!H725</f>
        <v>OPERATOR 2</v>
      </c>
      <c r="I724" s="41" t="str">
        <f>Personal_Development!I725</f>
        <v>C4 PROD</v>
      </c>
      <c r="J724" s="42" t="str">
        <f>Personal_Development!J725</f>
        <v xml:space="preserve">C4 </v>
      </c>
      <c r="K724" s="48"/>
      <c r="L724" s="48"/>
      <c r="M724" s="16"/>
    </row>
    <row r="725" spans="2:13" ht="24.95" customHeight="1">
      <c r="B725" s="48" t="str">
        <f>Personal_Development!B726</f>
        <v>R</v>
      </c>
      <c r="C725" s="48">
        <f>Personal_Development!C726</f>
        <v>0</v>
      </c>
      <c r="D725" s="14" t="str">
        <f>Personal_Development!D726</f>
        <v>K03268</v>
      </c>
      <c r="E725" s="11" t="str">
        <f>Personal_Development!E726</f>
        <v>MUHAMMAD SAIFUR BIN ZULKIFLI</v>
      </c>
      <c r="F725" s="12" t="str">
        <f>Personal_Development!F726</f>
        <v>PRODUCTION NO.2 DEPARTMENT</v>
      </c>
      <c r="G725" s="12" t="str">
        <f>Personal_Development!G726</f>
        <v>MOLDING PRODUCTION SECTION (MPS)</v>
      </c>
      <c r="H725" s="40" t="str">
        <f>Personal_Development!H726</f>
        <v>OPERATOR 2</v>
      </c>
      <c r="I725" s="41" t="str">
        <f>Personal_Development!I726</f>
        <v>C4 PROD</v>
      </c>
      <c r="J725" s="42" t="str">
        <f>Personal_Development!J726</f>
        <v xml:space="preserve">C4 </v>
      </c>
      <c r="K725" s="48"/>
      <c r="L725" s="48"/>
      <c r="M725" s="16"/>
    </row>
    <row r="726" spans="2:13" ht="24.95" customHeight="1">
      <c r="B726" s="48" t="str">
        <f>Personal_Development!B727</f>
        <v>R</v>
      </c>
      <c r="C726" s="48">
        <f>Personal_Development!C727</f>
        <v>0</v>
      </c>
      <c r="D726" s="14" t="str">
        <f>Personal_Development!D727</f>
        <v>K03269</v>
      </c>
      <c r="E726" s="11" t="str">
        <f>Personal_Development!E727</f>
        <v>SUHAIB BIN BADRUDDIN</v>
      </c>
      <c r="F726" s="12" t="str">
        <f>Personal_Development!F727</f>
        <v>PRODUCTION NO.2 DEPARTMENT</v>
      </c>
      <c r="G726" s="12" t="str">
        <f>Personal_Development!G727</f>
        <v>MOLDING PRODUCTION SECTION (MPS)</v>
      </c>
      <c r="H726" s="40" t="str">
        <f>Personal_Development!H727</f>
        <v>OPERATOR 2</v>
      </c>
      <c r="I726" s="41" t="str">
        <f>Personal_Development!I727</f>
        <v>C4 PROD</v>
      </c>
      <c r="J726" s="42" t="str">
        <f>Personal_Development!J727</f>
        <v xml:space="preserve">C4 </v>
      </c>
      <c r="K726" s="48"/>
      <c r="L726" s="48"/>
      <c r="M726" s="16"/>
    </row>
    <row r="727" spans="2:13" ht="24.95" customHeight="1">
      <c r="B727" s="48" t="str">
        <f>Personal_Development!B728</f>
        <v>R</v>
      </c>
      <c r="C727" s="48">
        <f>Personal_Development!C728</f>
        <v>0</v>
      </c>
      <c r="D727" s="14" t="str">
        <f>Personal_Development!D728</f>
        <v>K03270</v>
      </c>
      <c r="E727" s="11" t="str">
        <f>Personal_Development!E728</f>
        <v>FARIDAHANIM BINTI ISMAIL</v>
      </c>
      <c r="F727" s="12" t="str">
        <f>Personal_Development!F728</f>
        <v>PRODUCTION NO.2 DEPARTMENT</v>
      </c>
      <c r="G727" s="12" t="str">
        <f>Personal_Development!G728</f>
        <v>MOLDING PRODUCTION SECTION (MPS)</v>
      </c>
      <c r="H727" s="40" t="str">
        <f>Personal_Development!H728</f>
        <v>OPERATOR 2</v>
      </c>
      <c r="I727" s="41" t="str">
        <f>Personal_Development!I728</f>
        <v>C4 PROD</v>
      </c>
      <c r="J727" s="42" t="str">
        <f>Personal_Development!J728</f>
        <v xml:space="preserve">C4 </v>
      </c>
      <c r="K727" s="48"/>
      <c r="L727" s="48"/>
      <c r="M727" s="16"/>
    </row>
    <row r="728" spans="2:13" ht="24.95" customHeight="1">
      <c r="B728" s="48" t="str">
        <f>Personal_Development!B729</f>
        <v>R</v>
      </c>
      <c r="C728" s="48">
        <f>Personal_Development!C729</f>
        <v>0</v>
      </c>
      <c r="D728" s="14" t="str">
        <f>Personal_Development!D729</f>
        <v>C13840</v>
      </c>
      <c r="E728" s="11" t="str">
        <f>Personal_Development!E729</f>
        <v>MOHD KHAIRI AKMAL BIN JOHARI</v>
      </c>
      <c r="F728" s="12" t="str">
        <f>Personal_Development!F729</f>
        <v>PRODUCTION NO.2 DEPARTMENT</v>
      </c>
      <c r="G728" s="12" t="str">
        <f>Personal_Development!G729</f>
        <v>MOLDING PRODUCTION SECTION (MPS)</v>
      </c>
      <c r="H728" s="40" t="str">
        <f>Personal_Development!H729</f>
        <v>OPERATOR 2</v>
      </c>
      <c r="I728" s="41" t="str">
        <f>Personal_Development!I729</f>
        <v>C4 PROD</v>
      </c>
      <c r="J728" s="42" t="str">
        <f>Personal_Development!J729</f>
        <v xml:space="preserve">C4 </v>
      </c>
      <c r="K728" s="48"/>
      <c r="L728" s="48"/>
      <c r="M728" s="16"/>
    </row>
    <row r="729" spans="2:13" ht="24.95" customHeight="1">
      <c r="B729" s="48">
        <f>Personal_Development!B730</f>
        <v>0</v>
      </c>
      <c r="C729" s="48">
        <f>Personal_Development!C730</f>
        <v>0</v>
      </c>
      <c r="D729" s="14" t="str">
        <f>Personal_Development!D730</f>
        <v>C13841</v>
      </c>
      <c r="E729" s="11" t="str">
        <f>Personal_Development!E730</f>
        <v>HAFIZUL IKRAM BIN AHMAD KAMAL</v>
      </c>
      <c r="F729" s="12" t="str">
        <f>Personal_Development!F730</f>
        <v>PRODUCTION NO.2 DEPARTMENT</v>
      </c>
      <c r="G729" s="12" t="str">
        <f>Personal_Development!G730</f>
        <v>MOLDING PRODUCTION SECTION (MPS)</v>
      </c>
      <c r="H729" s="40" t="str">
        <f>Personal_Development!H730</f>
        <v>OPERATOR 2</v>
      </c>
      <c r="I729" s="41" t="str">
        <f>Personal_Development!I730</f>
        <v>C4 PROD</v>
      </c>
      <c r="J729" s="42" t="str">
        <f>Personal_Development!J730</f>
        <v xml:space="preserve">C4 </v>
      </c>
      <c r="K729" s="48"/>
      <c r="L729" s="48"/>
      <c r="M729" s="16"/>
    </row>
    <row r="730" spans="2:13" ht="24.95" customHeight="1">
      <c r="B730" s="48">
        <f>Personal_Development!B731</f>
        <v>0</v>
      </c>
      <c r="C730" s="48">
        <f>Personal_Development!C731</f>
        <v>0</v>
      </c>
      <c r="D730" s="14" t="str">
        <f>Personal_Development!D731</f>
        <v>C13842</v>
      </c>
      <c r="E730" s="11" t="str">
        <f>Personal_Development!E731</f>
        <v>SAPRIA BINTI HASBI</v>
      </c>
      <c r="F730" s="12" t="str">
        <f>Personal_Development!F731</f>
        <v>PRODUCTION NO.2 DEPARTMENT</v>
      </c>
      <c r="G730" s="12" t="str">
        <f>Personal_Development!G731</f>
        <v>MOLDING PRODUCTION SECTION (MPS)</v>
      </c>
      <c r="H730" s="40" t="str">
        <f>Personal_Development!H731</f>
        <v>OPERATOR 2</v>
      </c>
      <c r="I730" s="41" t="str">
        <f>Personal_Development!I731</f>
        <v>C4 PROD</v>
      </c>
      <c r="J730" s="42" t="str">
        <f>Personal_Development!J731</f>
        <v xml:space="preserve">C4 </v>
      </c>
      <c r="K730" s="48"/>
      <c r="L730" s="48"/>
      <c r="M730" s="16"/>
    </row>
    <row r="731" spans="2:13" ht="24.95" customHeight="1">
      <c r="B731" s="48">
        <f>Personal_Development!B732</f>
        <v>0</v>
      </c>
      <c r="C731" s="48">
        <f>Personal_Development!C732</f>
        <v>0</v>
      </c>
      <c r="D731" s="14" t="str">
        <f>Personal_Development!D732</f>
        <v>T10079</v>
      </c>
      <c r="E731" s="11" t="str">
        <f>Personal_Development!E732</f>
        <v>MOHD FAUZI BIN IBRAHIM</v>
      </c>
      <c r="F731" s="12" t="str">
        <f>Personal_Development!F732</f>
        <v>MD OFFICE</v>
      </c>
      <c r="G731" s="12" t="str">
        <f>Personal_Development!G732</f>
        <v>MD OFFICE</v>
      </c>
      <c r="H731" s="40" t="str">
        <f>Personal_Development!H732</f>
        <v>POOL DRIVER</v>
      </c>
      <c r="I731" s="41" t="str">
        <f>Personal_Development!I732</f>
        <v>D4 NORMAL DRIVER</v>
      </c>
      <c r="J731" s="42" t="str">
        <f>Personal_Development!J732</f>
        <v xml:space="preserve">D4 </v>
      </c>
      <c r="K731" s="48"/>
      <c r="L731" s="48"/>
      <c r="M731" s="16"/>
    </row>
    <row r="732" spans="2:13" ht="24.95" customHeight="1">
      <c r="B732" s="48">
        <f>Personal_Development!B733</f>
        <v>0</v>
      </c>
      <c r="C732" s="48">
        <f>Personal_Development!C733</f>
        <v>0</v>
      </c>
      <c r="D732" s="14" t="str">
        <f>Personal_Development!D733</f>
        <v>T10080</v>
      </c>
      <c r="E732" s="11" t="str">
        <f>Personal_Development!E733</f>
        <v>AZALINA BINTI ABU HASSAN</v>
      </c>
      <c r="F732" s="12" t="str">
        <f>Personal_Development!F733</f>
        <v>GENERAL AFFAIRS DEPARTMENT</v>
      </c>
      <c r="G732" s="12" t="str">
        <f>Personal_Development!G733</f>
        <v>GENERAL AFFAIRS SECTION (GAS)</v>
      </c>
      <c r="H732" s="40" t="str">
        <f>Personal_Development!H733</f>
        <v>HOUSEKEEPER</v>
      </c>
      <c r="I732" s="41" t="str">
        <f>Personal_Development!I733</f>
        <v>C4 PROD</v>
      </c>
      <c r="J732" s="42" t="str">
        <f>Personal_Development!J733</f>
        <v xml:space="preserve">C4 </v>
      </c>
      <c r="K732" s="48"/>
      <c r="L732" s="48"/>
      <c r="M732" s="16"/>
    </row>
    <row r="733" spans="2:13" ht="24.95" customHeight="1">
      <c r="B733" s="48" t="str">
        <f>Personal_Development!B734</f>
        <v>R</v>
      </c>
      <c r="C733" s="48">
        <f>Personal_Development!C734</f>
        <v>0</v>
      </c>
      <c r="D733" s="14" t="str">
        <f>Personal_Development!D734</f>
        <v>T10081</v>
      </c>
      <c r="E733" s="11" t="str">
        <f>Personal_Development!E734</f>
        <v>MOHAMAD SAMSUL NAZAME BIN SAMSUDIN</v>
      </c>
      <c r="F733" s="12" t="str">
        <f>Personal_Development!F734</f>
        <v>PRODUCTION NO.1 DEPARTMENT</v>
      </c>
      <c r="G733" s="12" t="str">
        <f>Personal_Development!G734</f>
        <v>ASSEMBLY PRODUCTION SECTION (APS)</v>
      </c>
      <c r="H733" s="40" t="str">
        <f>Personal_Development!H734</f>
        <v>OPERATOR 2</v>
      </c>
      <c r="I733" s="41" t="str">
        <f>Personal_Development!I734</f>
        <v>C4 PROD</v>
      </c>
      <c r="J733" s="42" t="str">
        <f>Personal_Development!J734</f>
        <v xml:space="preserve">C4 </v>
      </c>
      <c r="K733" s="48"/>
      <c r="L733" s="48"/>
      <c r="M733" s="16"/>
    </row>
    <row r="734" spans="2:13" ht="24.95" customHeight="1">
      <c r="B734" s="48">
        <f>Personal_Development!B735</f>
        <v>0</v>
      </c>
      <c r="C734" s="48">
        <f>Personal_Development!C735</f>
        <v>0</v>
      </c>
      <c r="D734" s="14" t="str">
        <f>Personal_Development!D735</f>
        <v>C13829</v>
      </c>
      <c r="E734" s="11" t="str">
        <f>Personal_Development!E735</f>
        <v>MUHAMMAD AZALI BIN ZULKARNAIN</v>
      </c>
      <c r="F734" s="12" t="str">
        <f>Personal_Development!F735</f>
        <v>GENERAL AFFAIRS DEPARTMENT</v>
      </c>
      <c r="G734" s="12" t="str">
        <f>Personal_Development!G735</f>
        <v>FACILITY ENGINEERING SECTION (FES)</v>
      </c>
      <c r="H734" s="40" t="str">
        <f>Personal_Development!H735</f>
        <v>SENIOR TECHNICIAN</v>
      </c>
      <c r="I734" s="41" t="str">
        <f>Personal_Development!I735</f>
        <v>C1 PROD</v>
      </c>
      <c r="J734" s="42" t="str">
        <f>Personal_Development!J735</f>
        <v xml:space="preserve">C1 </v>
      </c>
      <c r="K734" s="48"/>
      <c r="L734" s="48"/>
      <c r="M734" s="16"/>
    </row>
    <row r="735" spans="2:13" ht="24.95" customHeight="1">
      <c r="B735" s="48">
        <f>Personal_Development!B736</f>
        <v>0</v>
      </c>
      <c r="C735" s="48">
        <f>Personal_Development!C736</f>
        <v>0</v>
      </c>
      <c r="D735" s="14" t="str">
        <f>Personal_Development!D736</f>
        <v>E00185</v>
      </c>
      <c r="E735" s="11" t="str">
        <f>Personal_Development!E736</f>
        <v>MOHD RUZI BIN MAT ARIS</v>
      </c>
      <c r="F735" s="12" t="str">
        <f>Personal_Development!F736</f>
        <v>ENGINEERING AND R&amp;D DEPARTMENT</v>
      </c>
      <c r="G735" s="12" t="str">
        <f>Personal_Development!G736</f>
        <v>RD &amp; DESIGN SECTION (RDS)</v>
      </c>
      <c r="H735" s="40" t="str">
        <f>Personal_Development!H736</f>
        <v>SENIOR ENGINEER</v>
      </c>
      <c r="I735" s="41" t="str">
        <f>Personal_Development!I736</f>
        <v>M5</v>
      </c>
      <c r="J735" s="42" t="str">
        <f>Personal_Development!J736</f>
        <v>M5</v>
      </c>
      <c r="K735" s="48"/>
      <c r="L735" s="48"/>
      <c r="M735" s="16"/>
    </row>
    <row r="736" spans="2:13" ht="24.95" customHeight="1">
      <c r="B736" s="48">
        <f>Personal_Development!B737</f>
        <v>0</v>
      </c>
      <c r="C736" s="48">
        <f>Personal_Development!C737</f>
        <v>0</v>
      </c>
      <c r="D736" s="14" t="str">
        <f>Personal_Development!D737</f>
        <v>C13843</v>
      </c>
      <c r="E736" s="11" t="str">
        <f>Personal_Development!E737</f>
        <v>ZAWAWI BIN MOHAMAD</v>
      </c>
      <c r="F736" s="12" t="str">
        <f>Personal_Development!F737</f>
        <v>PRODUCTION NO.1 DEPARTMENT</v>
      </c>
      <c r="G736" s="12" t="str">
        <f>Personal_Development!G737</f>
        <v>ASSEMBLY PRODUCTION SECTION (APS)</v>
      </c>
      <c r="H736" s="40" t="str">
        <f>Personal_Development!H737</f>
        <v>OPERATOR 2</v>
      </c>
      <c r="I736" s="41" t="str">
        <f>Personal_Development!I737</f>
        <v>C4 PROD</v>
      </c>
      <c r="J736" s="42" t="str">
        <f>Personal_Development!J737</f>
        <v xml:space="preserve">C4 </v>
      </c>
      <c r="K736" s="48"/>
      <c r="L736" s="48"/>
      <c r="M736" s="16"/>
    </row>
    <row r="737" spans="2:13" ht="24.95" customHeight="1">
      <c r="B737" s="48">
        <f>Personal_Development!B738</f>
        <v>0</v>
      </c>
      <c r="C737" s="48">
        <f>Personal_Development!C738</f>
        <v>0</v>
      </c>
      <c r="D737" s="14" t="str">
        <f>Personal_Development!D738</f>
        <v>C13844</v>
      </c>
      <c r="E737" s="11" t="str">
        <f>Personal_Development!E738</f>
        <v>MUHAMMAD AMIRUL ZAZWAN BIN AZHAR</v>
      </c>
      <c r="F737" s="12" t="str">
        <f>Personal_Development!F738</f>
        <v>PRODUCTION NO.1 DEPARTMENT</v>
      </c>
      <c r="G737" s="12" t="str">
        <f>Personal_Development!G738</f>
        <v>ASSEMBLY PRODUCTION SECTION (APS)</v>
      </c>
      <c r="H737" s="40" t="str">
        <f>Personal_Development!H738</f>
        <v>OPERATOR 2</v>
      </c>
      <c r="I737" s="41" t="str">
        <f>Personal_Development!I738</f>
        <v>C4 PROD</v>
      </c>
      <c r="J737" s="42" t="str">
        <f>Personal_Development!J738</f>
        <v xml:space="preserve">C4 </v>
      </c>
      <c r="K737" s="48"/>
      <c r="L737" s="48"/>
      <c r="M737" s="16"/>
    </row>
    <row r="738" spans="2:13" ht="24.95" customHeight="1">
      <c r="B738" s="48">
        <f>Personal_Development!B739</f>
        <v>0</v>
      </c>
      <c r="C738" s="48">
        <f>Personal_Development!C739</f>
        <v>0</v>
      </c>
      <c r="D738" s="14" t="str">
        <f>Personal_Development!D739</f>
        <v>C13845</v>
      </c>
      <c r="E738" s="11" t="str">
        <f>Personal_Development!E739</f>
        <v>NUR FITRAH BINTI ZAKARIA</v>
      </c>
      <c r="F738" s="12" t="str">
        <f>Personal_Development!F739</f>
        <v>PRODUCTION NO.2 DEPARTMENT</v>
      </c>
      <c r="G738" s="12" t="str">
        <f>Personal_Development!G739</f>
        <v>MOLDING PRODUCTION SECTION (MPS)</v>
      </c>
      <c r="H738" s="40" t="str">
        <f>Personal_Development!H739</f>
        <v>OPERATOR 2</v>
      </c>
      <c r="I738" s="41" t="str">
        <f>Personal_Development!I739</f>
        <v>C4 PROD</v>
      </c>
      <c r="J738" s="42" t="str">
        <f>Personal_Development!J739</f>
        <v xml:space="preserve">C4 </v>
      </c>
      <c r="K738" s="48"/>
      <c r="L738" s="48"/>
      <c r="M738" s="16"/>
    </row>
    <row r="739" spans="2:13" ht="24.95" customHeight="1">
      <c r="B739" s="48">
        <f>Personal_Development!B740</f>
        <v>0</v>
      </c>
      <c r="C739" s="48">
        <f>Personal_Development!C740</f>
        <v>0</v>
      </c>
      <c r="D739" s="14" t="str">
        <f>Personal_Development!D740</f>
        <v>C13846</v>
      </c>
      <c r="E739" s="11" t="str">
        <f>Personal_Development!E740</f>
        <v>NOR NADZIRAH BINTI AYOUB</v>
      </c>
      <c r="F739" s="12" t="str">
        <f>Personal_Development!F740</f>
        <v>PRODUCTION NO.2 DEPARTMENT</v>
      </c>
      <c r="G739" s="12" t="str">
        <f>Personal_Development!G740</f>
        <v>MOLDING PRODUCTION SECTION (MPS)</v>
      </c>
      <c r="H739" s="40" t="str">
        <f>Personal_Development!H740</f>
        <v>OPERATOR 2</v>
      </c>
      <c r="I739" s="41" t="str">
        <f>Personal_Development!I740</f>
        <v>C4 PROD</v>
      </c>
      <c r="J739" s="42" t="str">
        <f>Personal_Development!J740</f>
        <v xml:space="preserve">C4 </v>
      </c>
      <c r="K739" s="48"/>
      <c r="L739" s="48"/>
      <c r="M739" s="16"/>
    </row>
    <row r="740" spans="2:13" ht="24.95" customHeight="1">
      <c r="B740" s="48" t="str">
        <f>Personal_Development!B741</f>
        <v>R</v>
      </c>
      <c r="C740" s="48">
        <f>Personal_Development!C741</f>
        <v>0</v>
      </c>
      <c r="D740" s="14" t="str">
        <f>Personal_Development!D741</f>
        <v>C13847</v>
      </c>
      <c r="E740" s="11" t="str">
        <f>Personal_Development!E741</f>
        <v>NUR FATIHHA BINTI JALIL</v>
      </c>
      <c r="F740" s="12" t="str">
        <f>Personal_Development!F741</f>
        <v>PRODUCTION NO.2 DEPARTMENT</v>
      </c>
      <c r="G740" s="12" t="str">
        <f>Personal_Development!G741</f>
        <v>MOLDING PRODUCTION SECTION (MPS)</v>
      </c>
      <c r="H740" s="40" t="str">
        <f>Personal_Development!H741</f>
        <v>OPERATOR 2</v>
      </c>
      <c r="I740" s="41" t="str">
        <f>Personal_Development!I741</f>
        <v>C4 PROD</v>
      </c>
      <c r="J740" s="42" t="str">
        <f>Personal_Development!J741</f>
        <v xml:space="preserve">C4 </v>
      </c>
      <c r="K740" s="48"/>
      <c r="L740" s="48"/>
      <c r="M740" s="16"/>
    </row>
    <row r="741" spans="2:13" ht="24.95" customHeight="1">
      <c r="B741" s="48" t="str">
        <f>Personal_Development!B742</f>
        <v>R</v>
      </c>
      <c r="C741" s="48">
        <f>Personal_Development!C742</f>
        <v>0</v>
      </c>
      <c r="D741" s="14" t="str">
        <f>Personal_Development!D742</f>
        <v>K03279</v>
      </c>
      <c r="E741" s="11" t="str">
        <f>Personal_Development!E742</f>
        <v>SHAFIEE BIN ABU BAKAR</v>
      </c>
      <c r="F741" s="12" t="str">
        <f>Personal_Development!F742</f>
        <v>PRODUCTION NO.2 DEPARTMENT</v>
      </c>
      <c r="G741" s="12" t="str">
        <f>Personal_Development!G742</f>
        <v>MOLDING PRODUCTION SECTION (MPS)</v>
      </c>
      <c r="H741" s="40" t="str">
        <f>Personal_Development!H742</f>
        <v>OPERATOR 2</v>
      </c>
      <c r="I741" s="41" t="str">
        <f>Personal_Development!I742</f>
        <v>C4 PROD</v>
      </c>
      <c r="J741" s="42" t="str">
        <f>Personal_Development!J742</f>
        <v xml:space="preserve">C4 </v>
      </c>
      <c r="K741" s="48"/>
      <c r="L741" s="48"/>
      <c r="M741" s="16"/>
    </row>
    <row r="742" spans="2:13" ht="24.95" customHeight="1">
      <c r="B742" s="48">
        <f>Personal_Development!B743</f>
        <v>0</v>
      </c>
      <c r="C742" s="48" t="str">
        <f>Personal_Development!C743</f>
        <v>K03280</v>
      </c>
      <c r="D742" s="14" t="str">
        <f>Personal_Development!D743</f>
        <v>C13881</v>
      </c>
      <c r="E742" s="11" t="str">
        <f>Personal_Development!E743</f>
        <v>NURAFRIZAH BINTI AMIRNUDDIN</v>
      </c>
      <c r="F742" s="12" t="str">
        <f>Personal_Development!F743</f>
        <v>QUALITY ASSURANCE DEPARTMENT</v>
      </c>
      <c r="G742" s="12" t="str">
        <f>Personal_Development!G743</f>
        <v>QUALITY ASSURANCE SECTION (QAS)</v>
      </c>
      <c r="H742" s="40" t="str">
        <f>Personal_Development!H743</f>
        <v>QA INSPECTOR</v>
      </c>
      <c r="I742" s="41" t="str">
        <f>Personal_Development!I743</f>
        <v>C3 PROD</v>
      </c>
      <c r="J742" s="42" t="str">
        <f>Personal_Development!J743</f>
        <v xml:space="preserve">C3 </v>
      </c>
      <c r="K742" s="48"/>
      <c r="L742" s="48"/>
      <c r="M742" s="16"/>
    </row>
    <row r="743" spans="2:13" ht="24.95" customHeight="1">
      <c r="B743" s="48" t="str">
        <f>Personal_Development!B744</f>
        <v>R</v>
      </c>
      <c r="C743" s="48">
        <f>Personal_Development!C744</f>
        <v>0</v>
      </c>
      <c r="D743" s="14" t="str">
        <f>Personal_Development!D744</f>
        <v>K03281</v>
      </c>
      <c r="E743" s="11" t="str">
        <f>Personal_Development!E744</f>
        <v>YOGAN RAO A/L RAJENDRAN</v>
      </c>
      <c r="F743" s="12" t="str">
        <f>Personal_Development!F744</f>
        <v>QUALITY ASSURANCE DEPARTMENT</v>
      </c>
      <c r="G743" s="12" t="str">
        <f>Personal_Development!G744</f>
        <v>QUALITY ASSURANCE SECTION (QAS)</v>
      </c>
      <c r="H743" s="40" t="str">
        <f>Personal_Development!H744</f>
        <v>QA INSPECTOR</v>
      </c>
      <c r="I743" s="41" t="str">
        <f>Personal_Development!I744</f>
        <v>C3 PROD</v>
      </c>
      <c r="J743" s="42" t="str">
        <f>Personal_Development!J744</f>
        <v xml:space="preserve">C3 </v>
      </c>
      <c r="K743" s="48"/>
      <c r="L743" s="48"/>
      <c r="M743" s="16"/>
    </row>
    <row r="744" spans="2:13" ht="24.95" customHeight="1">
      <c r="B744" s="48" t="str">
        <f>Personal_Development!B745</f>
        <v>R</v>
      </c>
      <c r="C744" s="48" t="str">
        <f>Personal_Development!C745</f>
        <v>K03282</v>
      </c>
      <c r="D744" s="14" t="str">
        <f>Personal_Development!D745</f>
        <v>C13882</v>
      </c>
      <c r="E744" s="11" t="str">
        <f>Personal_Development!E745</f>
        <v>NORIZAN BINTI ISMAIL</v>
      </c>
      <c r="F744" s="12" t="str">
        <f>Personal_Development!F745</f>
        <v>PRODUCTION NO.1 DEPARTMENT</v>
      </c>
      <c r="G744" s="12" t="str">
        <f>Personal_Development!G745</f>
        <v>ASSEMBLY PRODUCTION SECTION (APS)</v>
      </c>
      <c r="H744" s="40" t="str">
        <f>Personal_Development!H745</f>
        <v>OPERATOR 2</v>
      </c>
      <c r="I744" s="41" t="str">
        <f>Personal_Development!I745</f>
        <v>C4 PROD</v>
      </c>
      <c r="J744" s="42" t="str">
        <f>Personal_Development!J745</f>
        <v xml:space="preserve">C4 </v>
      </c>
      <c r="K744" s="48"/>
      <c r="L744" s="48"/>
      <c r="M744" s="16"/>
    </row>
    <row r="745" spans="2:13" ht="24.95" customHeight="1">
      <c r="B745" s="48">
        <f>Personal_Development!B746</f>
        <v>0</v>
      </c>
      <c r="C745" s="48">
        <f>Personal_Development!C746</f>
        <v>0</v>
      </c>
      <c r="D745" s="14" t="str">
        <f>Personal_Development!D746</f>
        <v>C13848</v>
      </c>
      <c r="E745" s="11" t="str">
        <f>Personal_Development!E746</f>
        <v>HEEMARANJINI A/P CHANDRA</v>
      </c>
      <c r="F745" s="12" t="str">
        <f>Personal_Development!F746</f>
        <v>PRODUCTION NO.1 DEPARTMENT</v>
      </c>
      <c r="G745" s="12" t="str">
        <f>Personal_Development!G746</f>
        <v>ASSEMBLY PRODUCTION SECTION (APS)</v>
      </c>
      <c r="H745" s="40" t="str">
        <f>Personal_Development!H746</f>
        <v>OPERATOR 2</v>
      </c>
      <c r="I745" s="41" t="str">
        <f>Personal_Development!I746</f>
        <v>C4 PROD</v>
      </c>
      <c r="J745" s="42" t="str">
        <f>Personal_Development!J746</f>
        <v xml:space="preserve">C4 </v>
      </c>
      <c r="K745" s="48"/>
      <c r="L745" s="48"/>
      <c r="M745" s="16"/>
    </row>
    <row r="746" spans="2:13" ht="24.95" customHeight="1">
      <c r="B746" s="48">
        <f>Personal_Development!B747</f>
        <v>0</v>
      </c>
      <c r="C746" s="48">
        <f>Personal_Development!C747</f>
        <v>0</v>
      </c>
      <c r="D746" s="14" t="str">
        <f>Personal_Development!D747</f>
        <v>C13849</v>
      </c>
      <c r="E746" s="11" t="str">
        <f>Personal_Development!E747</f>
        <v>MOHD KHAIRUL ARHAM BIN ZAHARI</v>
      </c>
      <c r="F746" s="12" t="str">
        <f>Personal_Development!F747</f>
        <v>PRODUCTION NO.1 DEPARTMENT</v>
      </c>
      <c r="G746" s="12" t="str">
        <f>Personal_Development!G747</f>
        <v>ASSEMBLY PRODUCTION SECTION (APS)</v>
      </c>
      <c r="H746" s="40" t="str">
        <f>Personal_Development!H747</f>
        <v>OPERATOR 2</v>
      </c>
      <c r="I746" s="41" t="str">
        <f>Personal_Development!I747</f>
        <v>C4 PROD</v>
      </c>
      <c r="J746" s="42" t="str">
        <f>Personal_Development!J747</f>
        <v xml:space="preserve">C4 </v>
      </c>
      <c r="K746" s="48"/>
      <c r="L746" s="48"/>
      <c r="M746" s="16"/>
    </row>
    <row r="747" spans="2:13" ht="24.95" customHeight="1">
      <c r="B747" s="48">
        <f>Personal_Development!B748</f>
        <v>0</v>
      </c>
      <c r="C747" s="48">
        <f>Personal_Development!C748</f>
        <v>0</v>
      </c>
      <c r="D747" s="14" t="str">
        <f>Personal_Development!D748</f>
        <v>C13850</v>
      </c>
      <c r="E747" s="11" t="str">
        <f>Personal_Development!E748</f>
        <v>KARTIK A/L RAMASAMY</v>
      </c>
      <c r="F747" s="12" t="str">
        <f>Personal_Development!F748</f>
        <v>PRODUCTION NO.1 DEPARTMENT</v>
      </c>
      <c r="G747" s="12" t="str">
        <f>Personal_Development!G748</f>
        <v>ASSEMBLY PRODUCTION SECTION (APS)</v>
      </c>
      <c r="H747" s="40" t="str">
        <f>Personal_Development!H748</f>
        <v>OPERATOR 2</v>
      </c>
      <c r="I747" s="41" t="str">
        <f>Personal_Development!I748</f>
        <v>C4 PROD</v>
      </c>
      <c r="J747" s="42" t="str">
        <f>Personal_Development!J748</f>
        <v xml:space="preserve">C4 </v>
      </c>
      <c r="K747" s="48"/>
      <c r="L747" s="48"/>
      <c r="M747" s="16"/>
    </row>
    <row r="748" spans="2:13" ht="24.95" customHeight="1">
      <c r="B748" s="48">
        <f>Personal_Development!B749</f>
        <v>0</v>
      </c>
      <c r="C748" s="48">
        <f>Personal_Development!C749</f>
        <v>0</v>
      </c>
      <c r="D748" s="14" t="str">
        <f>Personal_Development!D749</f>
        <v>C13851</v>
      </c>
      <c r="E748" s="11" t="str">
        <f>Personal_Development!E749</f>
        <v>RAJA AZLAN BIN RAJA MOHAMED DOL</v>
      </c>
      <c r="F748" s="12" t="str">
        <f>Personal_Development!F749</f>
        <v>PRODUCTION NO.1 DEPARTMENT</v>
      </c>
      <c r="G748" s="12" t="str">
        <f>Personal_Development!G749</f>
        <v>ASSEMBLY PRODUCTION SECTION (APS)</v>
      </c>
      <c r="H748" s="40" t="str">
        <f>Personal_Development!H749</f>
        <v>OPERATOR 2</v>
      </c>
      <c r="I748" s="41" t="str">
        <f>Personal_Development!I749</f>
        <v>C4 PROD</v>
      </c>
      <c r="J748" s="42" t="str">
        <f>Personal_Development!J749</f>
        <v xml:space="preserve">C4 </v>
      </c>
      <c r="K748" s="48"/>
      <c r="L748" s="48"/>
      <c r="M748" s="16"/>
    </row>
    <row r="749" spans="2:13" ht="24.95" customHeight="1">
      <c r="B749" s="48">
        <f>Personal_Development!B750</f>
        <v>0</v>
      </c>
      <c r="C749" s="48">
        <f>Personal_Development!C750</f>
        <v>0</v>
      </c>
      <c r="D749" s="14" t="str">
        <f>Personal_Development!D750</f>
        <v>C13852</v>
      </c>
      <c r="E749" s="11" t="str">
        <f>Personal_Development!E750</f>
        <v>TENGKU NUR FARAH AIN BINTI BAHMAN @ TENGKU BAHMAN</v>
      </c>
      <c r="F749" s="12" t="str">
        <f>Personal_Development!F750</f>
        <v>PRODUCTION NO.2 DEPARTMENT</v>
      </c>
      <c r="G749" s="12" t="str">
        <f>Personal_Development!G750</f>
        <v>MOLDING PRODUCTION SECTION (MPS)</v>
      </c>
      <c r="H749" s="40" t="str">
        <f>Personal_Development!H750</f>
        <v>OPERATOR 2</v>
      </c>
      <c r="I749" s="41" t="str">
        <f>Personal_Development!I750</f>
        <v>C4 PROD</v>
      </c>
      <c r="J749" s="42" t="str">
        <f>Personal_Development!J750</f>
        <v xml:space="preserve">C4 </v>
      </c>
      <c r="K749" s="48"/>
      <c r="L749" s="48"/>
      <c r="M749" s="16"/>
    </row>
    <row r="750" spans="2:13" ht="24.95" customHeight="1">
      <c r="B750" s="48" t="str">
        <f>Personal_Development!B751</f>
        <v>R</v>
      </c>
      <c r="C750" s="48">
        <f>Personal_Development!C751</f>
        <v>0</v>
      </c>
      <c r="D750" s="14" t="str">
        <f>Personal_Development!D751</f>
        <v>C13853</v>
      </c>
      <c r="E750" s="11" t="str">
        <f>Personal_Development!E751</f>
        <v>MUHAMMAD AMIRUL SOLEHIN BIN YAHYA</v>
      </c>
      <c r="F750" s="12" t="str">
        <f>Personal_Development!F751</f>
        <v>PRODUCTION NO.2 DEPARTMENT</v>
      </c>
      <c r="G750" s="12" t="str">
        <f>Personal_Development!G751</f>
        <v>MOLDING PRODUCTION SECTION (MPS)</v>
      </c>
      <c r="H750" s="40" t="str">
        <f>Personal_Development!H751</f>
        <v>OPERATOR 2</v>
      </c>
      <c r="I750" s="41" t="str">
        <f>Personal_Development!I751</f>
        <v>C4 PROD</v>
      </c>
      <c r="J750" s="42" t="str">
        <f>Personal_Development!J751</f>
        <v xml:space="preserve">C4 </v>
      </c>
      <c r="K750" s="48"/>
      <c r="L750" s="48"/>
      <c r="M750" s="16"/>
    </row>
    <row r="751" spans="2:13" ht="24.95" customHeight="1">
      <c r="B751" s="48" t="str">
        <f>Personal_Development!B752</f>
        <v>R</v>
      </c>
      <c r="C751" s="48">
        <f>Personal_Development!C752</f>
        <v>0</v>
      </c>
      <c r="D751" s="14" t="str">
        <f>Personal_Development!D752</f>
        <v>C13854</v>
      </c>
      <c r="E751" s="11" t="str">
        <f>Personal_Development!E752</f>
        <v>MUHAMMAD HADI NUR HAKIM BIN TAHIRUDDIN</v>
      </c>
      <c r="F751" s="12" t="str">
        <f>Personal_Development!F752</f>
        <v>PRODUCTION NO.2 DEPARTMENT</v>
      </c>
      <c r="G751" s="12" t="str">
        <f>Personal_Development!G752</f>
        <v>MOLDING PRODUCTION SECTION (MPS)</v>
      </c>
      <c r="H751" s="40" t="str">
        <f>Personal_Development!H752</f>
        <v>OPERATOR 2</v>
      </c>
      <c r="I751" s="41" t="str">
        <f>Personal_Development!I752</f>
        <v>C4 PROD</v>
      </c>
      <c r="J751" s="42" t="str">
        <f>Personal_Development!J752</f>
        <v xml:space="preserve">C4 </v>
      </c>
      <c r="K751" s="48"/>
      <c r="L751" s="48"/>
      <c r="M751" s="16"/>
    </row>
    <row r="752" spans="2:13" ht="24.95" customHeight="1">
      <c r="B752" s="48" t="str">
        <f>Personal_Development!B753</f>
        <v>R</v>
      </c>
      <c r="C752" s="48">
        <f>Personal_Development!C753</f>
        <v>0</v>
      </c>
      <c r="D752" s="14" t="str">
        <f>Personal_Development!D753</f>
        <v>C13855</v>
      </c>
      <c r="E752" s="11" t="str">
        <f>Personal_Development!E753</f>
        <v>MOHAMAD ZULFIKRY BIN RADZUAN</v>
      </c>
      <c r="F752" s="12" t="str">
        <f>Personal_Development!F753</f>
        <v>PRODUCTION NO.2 DEPARTMENT</v>
      </c>
      <c r="G752" s="12" t="str">
        <f>Personal_Development!G753</f>
        <v>MOLDING PRODUCTION SECTION (MPS)</v>
      </c>
      <c r="H752" s="40" t="str">
        <f>Personal_Development!H753</f>
        <v>OPERATOR 2</v>
      </c>
      <c r="I752" s="41" t="str">
        <f>Personal_Development!I753</f>
        <v>C4 PROD</v>
      </c>
      <c r="J752" s="42" t="str">
        <f>Personal_Development!J753</f>
        <v xml:space="preserve">C4 </v>
      </c>
      <c r="K752" s="48"/>
      <c r="L752" s="48"/>
      <c r="M752" s="16"/>
    </row>
    <row r="753" spans="2:13" ht="24.95" customHeight="1">
      <c r="B753" s="48" t="str">
        <f>Personal_Development!B754</f>
        <v>R</v>
      </c>
      <c r="C753" s="48">
        <f>Personal_Development!C754</f>
        <v>0</v>
      </c>
      <c r="D753" s="14" t="str">
        <f>Personal_Development!D754</f>
        <v>C13856</v>
      </c>
      <c r="E753" s="11" t="str">
        <f>Personal_Development!E754</f>
        <v>MUHAMMAD ARIF BIN GHAZALI</v>
      </c>
      <c r="F753" s="12" t="str">
        <f>Personal_Development!F754</f>
        <v>PRODUCTION NO.2 DEPARTMENT</v>
      </c>
      <c r="G753" s="12" t="str">
        <f>Personal_Development!G754</f>
        <v>MOLDING PRODUCTION SECTION (MPS)</v>
      </c>
      <c r="H753" s="40" t="str">
        <f>Personal_Development!H754</f>
        <v>OPERATOR 2</v>
      </c>
      <c r="I753" s="41" t="str">
        <f>Personal_Development!I754</f>
        <v>C4 PROD</v>
      </c>
      <c r="J753" s="42" t="str">
        <f>Personal_Development!J754</f>
        <v xml:space="preserve">C4 </v>
      </c>
      <c r="K753" s="48"/>
      <c r="L753" s="48"/>
      <c r="M753" s="16"/>
    </row>
    <row r="754" spans="2:13" ht="24.95" customHeight="1">
      <c r="B754" s="48">
        <f>Personal_Development!B755</f>
        <v>0</v>
      </c>
      <c r="C754" s="48">
        <f>Personal_Development!C755</f>
        <v>0</v>
      </c>
      <c r="D754" s="14" t="str">
        <f>Personal_Development!D755</f>
        <v>C13857</v>
      </c>
      <c r="E754" s="11" t="str">
        <f>Personal_Development!E755</f>
        <v>MOHD SYUKRI BIN SANE</v>
      </c>
      <c r="F754" s="12" t="str">
        <f>Personal_Development!F755</f>
        <v>PRODUCTION NO.2 DEPARTMENT</v>
      </c>
      <c r="G754" s="12" t="str">
        <f>Personal_Development!G755</f>
        <v>MOLDING PRODUCTION SECTION (MPS)</v>
      </c>
      <c r="H754" s="40" t="str">
        <f>Personal_Development!H755</f>
        <v>OPERATOR 2</v>
      </c>
      <c r="I754" s="41" t="str">
        <f>Personal_Development!I755</f>
        <v>C4 PROD</v>
      </c>
      <c r="J754" s="42" t="str">
        <f>Personal_Development!J755</f>
        <v xml:space="preserve">C4 </v>
      </c>
      <c r="K754" s="48"/>
      <c r="L754" s="48"/>
      <c r="M754" s="16"/>
    </row>
    <row r="755" spans="2:13" ht="24.95" customHeight="1">
      <c r="B755" s="48" t="str">
        <f>Personal_Development!B756</f>
        <v>R</v>
      </c>
      <c r="C755" s="48">
        <f>Personal_Development!C756</f>
        <v>0</v>
      </c>
      <c r="D755" s="14" t="str">
        <f>Personal_Development!D756</f>
        <v>T10082</v>
      </c>
      <c r="E755" s="11" t="str">
        <f>Personal_Development!E756</f>
        <v>MOHAMAD NOH HAIKAL BIN ABU HASAN</v>
      </c>
      <c r="F755" s="12" t="str">
        <f>Personal_Development!F756</f>
        <v>PRODUCTION NO.1 DEPARTMENT</v>
      </c>
      <c r="G755" s="12" t="str">
        <f>Personal_Development!G756</f>
        <v>ASSEMBLY PRODUCTION SECTION (APS)</v>
      </c>
      <c r="H755" s="40" t="str">
        <f>Personal_Development!H756</f>
        <v>OPERATOR 2</v>
      </c>
      <c r="I755" s="41" t="str">
        <f>Personal_Development!I756</f>
        <v>C4 PROD</v>
      </c>
      <c r="J755" s="42" t="str">
        <f>Personal_Development!J756</f>
        <v xml:space="preserve">C4 </v>
      </c>
      <c r="K755" s="48"/>
      <c r="L755" s="48"/>
      <c r="M755" s="16"/>
    </row>
    <row r="756" spans="2:13" ht="24.95" customHeight="1">
      <c r="B756" s="48" t="str">
        <f>Personal_Development!B757</f>
        <v>R</v>
      </c>
      <c r="C756" s="48">
        <f>Personal_Development!C757</f>
        <v>0</v>
      </c>
      <c r="D756" s="14" t="str">
        <f>Personal_Development!D757</f>
        <v>T10083</v>
      </c>
      <c r="E756" s="11" t="str">
        <f>Personal_Development!E757</f>
        <v>NORIZAH BINTI SHUKUR</v>
      </c>
      <c r="F756" s="12" t="str">
        <f>Personal_Development!F757</f>
        <v>GENERAL AFFAIRS DEPARTMENT</v>
      </c>
      <c r="G756" s="12" t="str">
        <f>Personal_Development!G757</f>
        <v>GENERAL AFFAIRS SECTION (GAS)</v>
      </c>
      <c r="H756" s="40" t="str">
        <f>Personal_Development!H757</f>
        <v>HOUSEKEEPER</v>
      </c>
      <c r="I756" s="41" t="str">
        <f>Personal_Development!I757</f>
        <v>C4 PROD</v>
      </c>
      <c r="J756" s="42" t="str">
        <f>Personal_Development!J757</f>
        <v xml:space="preserve">C4 </v>
      </c>
      <c r="K756" s="48"/>
      <c r="L756" s="48"/>
      <c r="M756" s="16"/>
    </row>
    <row r="757" spans="2:13" ht="24.95" customHeight="1">
      <c r="B757" s="48" t="str">
        <f>Personal_Development!B758</f>
        <v>R</v>
      </c>
      <c r="C757" s="48">
        <f>Personal_Development!C758</f>
        <v>0</v>
      </c>
      <c r="D757" s="14" t="str">
        <f>Personal_Development!D758</f>
        <v>T10084</v>
      </c>
      <c r="E757" s="11" t="str">
        <f>Personal_Development!E758</f>
        <v>MOHD AKMAL BIN MOHD DON</v>
      </c>
      <c r="F757" s="12" t="str">
        <f>Personal_Development!F758</f>
        <v>QUALITY ASSURANCE DEPARTMENT</v>
      </c>
      <c r="G757" s="12" t="str">
        <f>Personal_Development!G758</f>
        <v>QUALITY PLANNING SECTION (QPS)</v>
      </c>
      <c r="H757" s="40" t="str">
        <f>Personal_Development!H758</f>
        <v>SUPERVISOR</v>
      </c>
      <c r="I757" s="41" t="str">
        <f>Personal_Development!I758</f>
        <v>C1 PROD</v>
      </c>
      <c r="J757" s="42" t="str">
        <f>Personal_Development!J758</f>
        <v xml:space="preserve">C1 </v>
      </c>
      <c r="K757" s="48"/>
      <c r="L757" s="48"/>
      <c r="M757" s="16"/>
    </row>
    <row r="758" spans="2:13" ht="24.95" customHeight="1">
      <c r="B758" s="48">
        <f>Personal_Development!B759</f>
        <v>0</v>
      </c>
      <c r="C758" s="48" t="str">
        <f>Personal_Development!C759</f>
        <v>T10085</v>
      </c>
      <c r="D758" s="14" t="str">
        <f>Personal_Development!D759</f>
        <v>C13948</v>
      </c>
      <c r="E758" s="11" t="str">
        <f>Personal_Development!E759</f>
        <v>PERABAVATHI A/P SUKUMAR</v>
      </c>
      <c r="F758" s="12" t="str">
        <f>Personal_Development!F759</f>
        <v>PRODUCTION NO.2 DEPARTMENT</v>
      </c>
      <c r="G758" s="12" t="str">
        <f>Personal_Development!G759</f>
        <v>MOLDING PRODUCTION SECTION (MPS)</v>
      </c>
      <c r="H758" s="40" t="str">
        <f>Personal_Development!H759</f>
        <v>OPERATOR 2</v>
      </c>
      <c r="I758" s="41" t="str">
        <f>Personal_Development!I759</f>
        <v>C4 PROD</v>
      </c>
      <c r="J758" s="42" t="str">
        <f>Personal_Development!J759</f>
        <v xml:space="preserve">C4 </v>
      </c>
      <c r="K758" s="48"/>
      <c r="L758" s="48"/>
      <c r="M758" s="16"/>
    </row>
    <row r="759" spans="2:13" ht="24.95" customHeight="1">
      <c r="B759" s="48">
        <f>Personal_Development!B760</f>
        <v>0</v>
      </c>
      <c r="C759" s="48">
        <f>Personal_Development!C760</f>
        <v>0</v>
      </c>
      <c r="D759" s="14" t="str">
        <f>Personal_Development!D760</f>
        <v>E00186</v>
      </c>
      <c r="E759" s="11" t="str">
        <f>Personal_Development!E760</f>
        <v>SITI NADRAH BINTI ZULKEPLI</v>
      </c>
      <c r="F759" s="12" t="str">
        <f>Personal_Development!F760</f>
        <v>FACTORY OPERATIONS DEPARTMENT</v>
      </c>
      <c r="G759" s="12" t="str">
        <f>Personal_Development!G760</f>
        <v>PRODUCTION PLANNING SECTION (PPS)</v>
      </c>
      <c r="H759" s="40" t="str">
        <f>Personal_Development!H760</f>
        <v>OFFICER</v>
      </c>
      <c r="I759" s="41" t="str">
        <f>Personal_Development!I760</f>
        <v>M6</v>
      </c>
      <c r="J759" s="42" t="str">
        <f>Personal_Development!J760</f>
        <v>M6</v>
      </c>
      <c r="K759" s="48"/>
      <c r="L759" s="48"/>
      <c r="M759" s="16"/>
    </row>
    <row r="760" spans="2:13" ht="24.95" customHeight="1">
      <c r="B760" s="48" t="str">
        <f>Personal_Development!B761</f>
        <v>R</v>
      </c>
      <c r="C760" s="48" t="str">
        <f>Personal_Development!C761</f>
        <v>K03293</v>
      </c>
      <c r="D760" s="14" t="str">
        <f>Personal_Development!D761</f>
        <v>C13883</v>
      </c>
      <c r="E760" s="11" t="str">
        <f>Personal_Development!E761</f>
        <v>SITI KHAIRUNNISHAH BINTI MOHD SHAH</v>
      </c>
      <c r="F760" s="12" t="str">
        <f>Personal_Development!F761</f>
        <v>QUALITY ASSURANCE DEPARTMENT</v>
      </c>
      <c r="G760" s="12" t="str">
        <f>Personal_Development!G761</f>
        <v>QUALITY ASSURANCE SECTION (QAS)</v>
      </c>
      <c r="H760" s="40" t="str">
        <f>Personal_Development!H761</f>
        <v>QA INSPECTOR</v>
      </c>
      <c r="I760" s="41" t="str">
        <f>Personal_Development!I761</f>
        <v>C3 PROD</v>
      </c>
      <c r="J760" s="42" t="str">
        <f>Personal_Development!J761</f>
        <v xml:space="preserve">C3 </v>
      </c>
      <c r="K760" s="48"/>
      <c r="L760" s="48"/>
      <c r="M760" s="16"/>
    </row>
    <row r="761" spans="2:13" ht="24.95" customHeight="1">
      <c r="B761" s="48" t="str">
        <f>Personal_Development!B762</f>
        <v>R</v>
      </c>
      <c r="C761" s="48">
        <f>Personal_Development!C762</f>
        <v>0</v>
      </c>
      <c r="D761" s="14" t="str">
        <f>Personal_Development!D762</f>
        <v>C13859</v>
      </c>
      <c r="E761" s="11" t="str">
        <f>Personal_Development!E762</f>
        <v>MOHD FIKRI IZWAN BIN BAKRI</v>
      </c>
      <c r="F761" s="12" t="str">
        <f>Personal_Development!F762</f>
        <v>PRODUCTION NO.1 DEPARTMENT</v>
      </c>
      <c r="G761" s="12" t="str">
        <f>Personal_Development!G762</f>
        <v>ASSEMBLY PRODUCTION SECTION (APS)</v>
      </c>
      <c r="H761" s="40" t="str">
        <f>Personal_Development!H762</f>
        <v>OPERATOR 2</v>
      </c>
      <c r="I761" s="41" t="str">
        <f>Personal_Development!I762</f>
        <v>C4 PROD</v>
      </c>
      <c r="J761" s="42" t="str">
        <f>Personal_Development!J762</f>
        <v xml:space="preserve">C4 </v>
      </c>
      <c r="K761" s="48"/>
      <c r="L761" s="48"/>
      <c r="M761" s="16"/>
    </row>
    <row r="762" spans="2:13" ht="24.95" customHeight="1">
      <c r="B762" s="48" t="str">
        <f>Personal_Development!B763</f>
        <v>R</v>
      </c>
      <c r="C762" s="48">
        <f>Personal_Development!C763</f>
        <v>0</v>
      </c>
      <c r="D762" s="14" t="str">
        <f>Personal_Development!D763</f>
        <v>C13860</v>
      </c>
      <c r="E762" s="11" t="str">
        <f>Personal_Development!E763</f>
        <v>MOHAMAD SHAHZUAN BIN MUSTAPHA</v>
      </c>
      <c r="F762" s="12" t="str">
        <f>Personal_Development!F763</f>
        <v>PRODUCTION NO.1 DEPARTMENT</v>
      </c>
      <c r="G762" s="12" t="str">
        <f>Personal_Development!G763</f>
        <v>ASSEMBLY PRODUCTION SECTION (APS)</v>
      </c>
      <c r="H762" s="40" t="str">
        <f>Personal_Development!H763</f>
        <v>OPERATOR 2</v>
      </c>
      <c r="I762" s="41" t="str">
        <f>Personal_Development!I763</f>
        <v>C4 PROD</v>
      </c>
      <c r="J762" s="42" t="str">
        <f>Personal_Development!J763</f>
        <v xml:space="preserve">C4 </v>
      </c>
      <c r="K762" s="48"/>
      <c r="L762" s="48"/>
      <c r="M762" s="16"/>
    </row>
    <row r="763" spans="2:13" ht="24.95" customHeight="1">
      <c r="B763" s="48" t="str">
        <f>Personal_Development!B764</f>
        <v>R</v>
      </c>
      <c r="C763" s="48">
        <f>Personal_Development!C764</f>
        <v>0</v>
      </c>
      <c r="D763" s="14" t="str">
        <f>Personal_Development!D764</f>
        <v>C13861</v>
      </c>
      <c r="E763" s="11" t="str">
        <f>Personal_Development!E764</f>
        <v>MOHD ASYRAF BIN NAZIR</v>
      </c>
      <c r="F763" s="12" t="str">
        <f>Personal_Development!F764</f>
        <v>PRODUCTION NO.1 DEPARTMENT</v>
      </c>
      <c r="G763" s="12" t="str">
        <f>Personal_Development!G764</f>
        <v>ASSEMBLY PRODUCTION SECTION (APS)</v>
      </c>
      <c r="H763" s="40" t="str">
        <f>Personal_Development!H764</f>
        <v>OPERATOR 2</v>
      </c>
      <c r="I763" s="41" t="str">
        <f>Personal_Development!I764</f>
        <v>C4 PROD</v>
      </c>
      <c r="J763" s="42" t="str">
        <f>Personal_Development!J764</f>
        <v xml:space="preserve">C4 </v>
      </c>
      <c r="K763" s="48"/>
      <c r="L763" s="48"/>
      <c r="M763" s="16"/>
    </row>
    <row r="764" spans="2:13" ht="24.95" customHeight="1">
      <c r="B764" s="48" t="str">
        <f>Personal_Development!B765</f>
        <v>R</v>
      </c>
      <c r="C764" s="48">
        <f>Personal_Development!C765</f>
        <v>0</v>
      </c>
      <c r="D764" s="14" t="str">
        <f>Personal_Development!D765</f>
        <v>C13862</v>
      </c>
      <c r="E764" s="11" t="str">
        <f>Personal_Development!E765</f>
        <v>ADI FATHULLAH BIN JAAFAR</v>
      </c>
      <c r="F764" s="12" t="str">
        <f>Personal_Development!F765</f>
        <v>PRODUCTION NO.1 DEPARTMENT</v>
      </c>
      <c r="G764" s="12" t="str">
        <f>Personal_Development!G765</f>
        <v>ASSEMBLY PRODUCTION SECTION (APS)</v>
      </c>
      <c r="H764" s="40" t="str">
        <f>Personal_Development!H765</f>
        <v>OPERATOR 2</v>
      </c>
      <c r="I764" s="41" t="str">
        <f>Personal_Development!I765</f>
        <v>C4 PROD</v>
      </c>
      <c r="J764" s="42" t="str">
        <f>Personal_Development!J765</f>
        <v xml:space="preserve">C4 </v>
      </c>
      <c r="K764" s="48"/>
      <c r="L764" s="48"/>
      <c r="M764" s="16"/>
    </row>
    <row r="765" spans="2:13" ht="24.95" customHeight="1">
      <c r="B765" s="48">
        <f>Personal_Development!B766</f>
        <v>0</v>
      </c>
      <c r="C765" s="48">
        <f>Personal_Development!C766</f>
        <v>0</v>
      </c>
      <c r="D765" s="14" t="str">
        <f>Personal_Development!D766</f>
        <v>C13863</v>
      </c>
      <c r="E765" s="11" t="str">
        <f>Personal_Development!E766</f>
        <v>HAFIZUL ISHRAFI BIN AHMAD KAMAL</v>
      </c>
      <c r="F765" s="12" t="str">
        <f>Personal_Development!F766</f>
        <v>PRODUCTION NO.2 DEPARTMENT</v>
      </c>
      <c r="G765" s="12" t="str">
        <f>Personal_Development!G766</f>
        <v>MOLDING PRODUCTION SECTION (MPS)</v>
      </c>
      <c r="H765" s="40" t="str">
        <f>Personal_Development!H766</f>
        <v>OPERATOR 2</v>
      </c>
      <c r="I765" s="41" t="str">
        <f>Personal_Development!I766</f>
        <v>C4 PROD</v>
      </c>
      <c r="J765" s="42" t="str">
        <f>Personal_Development!J766</f>
        <v xml:space="preserve">C4 </v>
      </c>
      <c r="K765" s="48"/>
      <c r="L765" s="48"/>
      <c r="M765" s="16"/>
    </row>
    <row r="766" spans="2:13" ht="24.95" customHeight="1">
      <c r="B766" s="48">
        <f>Personal_Development!B767</f>
        <v>0</v>
      </c>
      <c r="C766" s="48">
        <f>Personal_Development!C767</f>
        <v>0</v>
      </c>
      <c r="D766" s="14" t="str">
        <f>Personal_Development!D767</f>
        <v>C13864</v>
      </c>
      <c r="E766" s="11" t="str">
        <f>Personal_Development!E767</f>
        <v>NUR SYAHIRA BINTI AMRUN</v>
      </c>
      <c r="F766" s="12" t="str">
        <f>Personal_Development!F767</f>
        <v>PRODUCTION NO.2 DEPARTMENT</v>
      </c>
      <c r="G766" s="12" t="str">
        <f>Personal_Development!G767</f>
        <v>MOLDING PRODUCTION SECTION (MPS)</v>
      </c>
      <c r="H766" s="40" t="str">
        <f>Personal_Development!H767</f>
        <v>OPERATOR 2</v>
      </c>
      <c r="I766" s="41" t="str">
        <f>Personal_Development!I767</f>
        <v>C4 PROD</v>
      </c>
      <c r="J766" s="42" t="str">
        <f>Personal_Development!J767</f>
        <v xml:space="preserve">C4 </v>
      </c>
      <c r="K766" s="48"/>
      <c r="L766" s="48"/>
      <c r="M766" s="16"/>
    </row>
    <row r="767" spans="2:13" ht="24.95" customHeight="1">
      <c r="B767" s="48">
        <f>Personal_Development!B768</f>
        <v>0</v>
      </c>
      <c r="C767" s="48">
        <f>Personal_Development!C768</f>
        <v>0</v>
      </c>
      <c r="D767" s="14" t="str">
        <f>Personal_Development!D768</f>
        <v>C13865</v>
      </c>
      <c r="E767" s="11" t="str">
        <f>Personal_Development!E768</f>
        <v>NURUL SHAFIKAH BINTI MOHD RODZI</v>
      </c>
      <c r="F767" s="12" t="str">
        <f>Personal_Development!F768</f>
        <v>PRODUCTION NO.2 DEPARTMENT</v>
      </c>
      <c r="G767" s="12" t="str">
        <f>Personal_Development!G768</f>
        <v>MOLDING PRODUCTION SECTION (MPS)</v>
      </c>
      <c r="H767" s="40" t="str">
        <f>Personal_Development!H768</f>
        <v>OPERATOR 2</v>
      </c>
      <c r="I767" s="41" t="str">
        <f>Personal_Development!I768</f>
        <v>C4 PROD</v>
      </c>
      <c r="J767" s="42" t="str">
        <f>Personal_Development!J768</f>
        <v xml:space="preserve">C4 </v>
      </c>
      <c r="K767" s="48"/>
      <c r="L767" s="48"/>
      <c r="M767" s="16"/>
    </row>
    <row r="768" spans="2:13" ht="24.95" customHeight="1">
      <c r="B768" s="48">
        <f>Personal_Development!B769</f>
        <v>0</v>
      </c>
      <c r="C768" s="48" t="str">
        <f>Personal_Development!C769</f>
        <v>K03301</v>
      </c>
      <c r="D768" s="14" t="str">
        <f>Personal_Development!D769</f>
        <v>C13869</v>
      </c>
      <c r="E768" s="11" t="str">
        <f>Personal_Development!E769</f>
        <v>NORAZLIN BINTI ZAILAN</v>
      </c>
      <c r="F768" s="12" t="str">
        <f>Personal_Development!F769</f>
        <v>QUALITY ASSURANCE DEPARTMENT</v>
      </c>
      <c r="G768" s="12" t="str">
        <f>Personal_Development!G769</f>
        <v>QUALITY ASSURANCE SECTION (QAS)</v>
      </c>
      <c r="H768" s="40" t="str">
        <f>Personal_Development!H769</f>
        <v>QA INSPECTOR</v>
      </c>
      <c r="I768" s="41" t="str">
        <f>Personal_Development!I769</f>
        <v>C3 PROD</v>
      </c>
      <c r="J768" s="42" t="str">
        <f>Personal_Development!J769</f>
        <v xml:space="preserve">C3 </v>
      </c>
      <c r="K768" s="48"/>
      <c r="L768" s="48"/>
      <c r="M768" s="16"/>
    </row>
    <row r="769" spans="2:13" ht="24.95" customHeight="1">
      <c r="B769" s="48">
        <f>Personal_Development!B770</f>
        <v>0</v>
      </c>
      <c r="C769" s="48" t="str">
        <f>Personal_Development!C770</f>
        <v>K03302</v>
      </c>
      <c r="D769" s="14" t="str">
        <f>Personal_Development!D770</f>
        <v>C13870</v>
      </c>
      <c r="E769" s="11" t="str">
        <f>Personal_Development!E770</f>
        <v>HASMIRA BINTI DIN MUSTAFA KAMAL BASAH</v>
      </c>
      <c r="F769" s="12" t="str">
        <f>Personal_Development!F770</f>
        <v>QUALITY ASSURANCE DEPARTMENT</v>
      </c>
      <c r="G769" s="12" t="str">
        <f>Personal_Development!G770</f>
        <v>QUALITY ASSURANCE SECTION (QAS)</v>
      </c>
      <c r="H769" s="40" t="str">
        <f>Personal_Development!H770</f>
        <v>QA INSPECTOR</v>
      </c>
      <c r="I769" s="41" t="str">
        <f>Personal_Development!I770</f>
        <v>C3 PROD</v>
      </c>
      <c r="J769" s="42" t="str">
        <f>Personal_Development!J770</f>
        <v xml:space="preserve">C3 </v>
      </c>
      <c r="K769" s="48"/>
      <c r="L769" s="48"/>
      <c r="M769" s="16"/>
    </row>
    <row r="770" spans="2:13" ht="24.95" customHeight="1">
      <c r="B770" s="48" t="str">
        <f>Personal_Development!B771</f>
        <v>R</v>
      </c>
      <c r="C770" s="48" t="str">
        <f>Personal_Development!C771</f>
        <v>K03303</v>
      </c>
      <c r="D770" s="14" t="str">
        <f>Personal_Development!D771</f>
        <v>C13871</v>
      </c>
      <c r="E770" s="11" t="str">
        <f>Personal_Development!E771</f>
        <v>NUR MUHAMMAD ASYRAF BIN MAZANI</v>
      </c>
      <c r="F770" s="12" t="str">
        <f>Personal_Development!F771</f>
        <v>QUALITY ASSURANCE DEPARTMENT</v>
      </c>
      <c r="G770" s="12" t="str">
        <f>Personal_Development!G771</f>
        <v>QUALITY ASSURANCE SECTION (QAS)</v>
      </c>
      <c r="H770" s="40" t="str">
        <f>Personal_Development!H771</f>
        <v>QA INSPECTOR</v>
      </c>
      <c r="I770" s="41" t="str">
        <f>Personal_Development!I771</f>
        <v>C3 PROD</v>
      </c>
      <c r="J770" s="42" t="str">
        <f>Personal_Development!J771</f>
        <v xml:space="preserve">C3 </v>
      </c>
      <c r="K770" s="48"/>
      <c r="L770" s="48"/>
      <c r="M770" s="16"/>
    </row>
    <row r="771" spans="2:13" ht="24.95" customHeight="1">
      <c r="B771" s="48" t="str">
        <f>Personal_Development!B772</f>
        <v>R</v>
      </c>
      <c r="C771" s="48" t="str">
        <f>Personal_Development!C772</f>
        <v>K03304</v>
      </c>
      <c r="D771" s="14" t="str">
        <f>Personal_Development!D772</f>
        <v>C13872</v>
      </c>
      <c r="E771" s="11" t="str">
        <f>Personal_Development!E772</f>
        <v>AMIRUL HAZIQ BIN NORDIN</v>
      </c>
      <c r="F771" s="12" t="str">
        <f>Personal_Development!F772</f>
        <v>PRODUCTION NO.1 DEPARTMENT</v>
      </c>
      <c r="G771" s="12" t="str">
        <f>Personal_Development!G772</f>
        <v>ASSEMBLY PRODUCTION SECTION (APS)</v>
      </c>
      <c r="H771" s="40" t="str">
        <f>Personal_Development!H772</f>
        <v>OPERATOR 2</v>
      </c>
      <c r="I771" s="41" t="str">
        <f>Personal_Development!I772</f>
        <v>C4 PROD</v>
      </c>
      <c r="J771" s="42" t="str">
        <f>Personal_Development!J772</f>
        <v xml:space="preserve">C4 </v>
      </c>
      <c r="K771" s="48"/>
      <c r="L771" s="48"/>
      <c r="M771" s="16"/>
    </row>
    <row r="772" spans="2:13" ht="24.95" customHeight="1">
      <c r="B772" s="48">
        <f>Personal_Development!B773</f>
        <v>0</v>
      </c>
      <c r="C772" s="48" t="str">
        <f>Personal_Development!C773</f>
        <v>K03305</v>
      </c>
      <c r="D772" s="14" t="str">
        <f>Personal_Development!D773</f>
        <v>C13873</v>
      </c>
      <c r="E772" s="11" t="str">
        <f>Personal_Development!E773</f>
        <v>MUHAMAD FIRDAUS BIN SALIM</v>
      </c>
      <c r="F772" s="12" t="str">
        <f>Personal_Development!F773</f>
        <v>PRODUCTION NO.1 DEPARTMENT</v>
      </c>
      <c r="G772" s="12" t="str">
        <f>Personal_Development!G773</f>
        <v>ASSEMBLY PRODUCTION SECTION (APS)</v>
      </c>
      <c r="H772" s="40" t="str">
        <f>Personal_Development!H773</f>
        <v>OPERATOR 2</v>
      </c>
      <c r="I772" s="41" t="str">
        <f>Personal_Development!I773</f>
        <v>C4 PROD</v>
      </c>
      <c r="J772" s="42" t="str">
        <f>Personal_Development!J773</f>
        <v xml:space="preserve">C4 </v>
      </c>
      <c r="K772" s="48"/>
      <c r="L772" s="48"/>
      <c r="M772" s="16"/>
    </row>
    <row r="773" spans="2:13" ht="24.95" customHeight="1">
      <c r="B773" s="48">
        <f>Personal_Development!B774</f>
        <v>0</v>
      </c>
      <c r="C773" s="48" t="str">
        <f>Personal_Development!C774</f>
        <v>K03306</v>
      </c>
      <c r="D773" s="14" t="str">
        <f>Personal_Development!D774</f>
        <v>C13874</v>
      </c>
      <c r="E773" s="11" t="str">
        <f>Personal_Development!E774</f>
        <v>NORZIATI BINTI IBRAHIM</v>
      </c>
      <c r="F773" s="12" t="str">
        <f>Personal_Development!F774</f>
        <v>PRODUCTION NO.1 DEPARTMENT</v>
      </c>
      <c r="G773" s="12" t="str">
        <f>Personal_Development!G774</f>
        <v>ASSEMBLY PRODUCTION SECTION (APS)</v>
      </c>
      <c r="H773" s="40" t="str">
        <f>Personal_Development!H774</f>
        <v>OPERATOR 2</v>
      </c>
      <c r="I773" s="41" t="str">
        <f>Personal_Development!I774</f>
        <v>C4 PROD</v>
      </c>
      <c r="J773" s="42" t="str">
        <f>Personal_Development!J774</f>
        <v xml:space="preserve">C4 </v>
      </c>
      <c r="K773" s="48"/>
      <c r="L773" s="48"/>
      <c r="M773" s="16"/>
    </row>
    <row r="774" spans="2:13" ht="24.95" customHeight="1">
      <c r="B774" s="48">
        <f>Personal_Development!B775</f>
        <v>0</v>
      </c>
      <c r="C774" s="48" t="str">
        <f>Personal_Development!C775</f>
        <v>K03307</v>
      </c>
      <c r="D774" s="14" t="str">
        <f>Personal_Development!D775</f>
        <v>C13875</v>
      </c>
      <c r="E774" s="11" t="str">
        <f>Personal_Development!E775</f>
        <v>NIK MAHASAN SAFUAN BIN NIK PA</v>
      </c>
      <c r="F774" s="12" t="str">
        <f>Personal_Development!F775</f>
        <v>PRODUCTION NO.1 DEPARTMENT</v>
      </c>
      <c r="G774" s="12" t="str">
        <f>Personal_Development!G775</f>
        <v>ASSEMBLY PRODUCTION SECTION (APS)</v>
      </c>
      <c r="H774" s="40" t="str">
        <f>Personal_Development!H775</f>
        <v>OPERATOR 2</v>
      </c>
      <c r="I774" s="41" t="str">
        <f>Personal_Development!I775</f>
        <v>C4 PROD</v>
      </c>
      <c r="J774" s="42" t="str">
        <f>Personal_Development!J775</f>
        <v xml:space="preserve">C4 </v>
      </c>
      <c r="K774" s="48"/>
      <c r="L774" s="48"/>
      <c r="M774" s="16"/>
    </row>
    <row r="775" spans="2:13" ht="24.95" customHeight="1">
      <c r="B775" s="48">
        <f>Personal_Development!B776</f>
        <v>0</v>
      </c>
      <c r="C775" s="48" t="str">
        <f>Personal_Development!C776</f>
        <v>K03308</v>
      </c>
      <c r="D775" s="14" t="str">
        <f>Personal_Development!D776</f>
        <v>C13876</v>
      </c>
      <c r="E775" s="11" t="str">
        <f>Personal_Development!E776</f>
        <v>EDY NALZAM BIN MAZLAN</v>
      </c>
      <c r="F775" s="12" t="str">
        <f>Personal_Development!F776</f>
        <v>PRODUCTION NO.1 DEPARTMENT</v>
      </c>
      <c r="G775" s="12" t="str">
        <f>Personal_Development!G776</f>
        <v>ASSEMBLY PRODUCTION SECTION (APS)</v>
      </c>
      <c r="H775" s="40" t="str">
        <f>Personal_Development!H776</f>
        <v>OPERATOR 2</v>
      </c>
      <c r="I775" s="41" t="str">
        <f>Personal_Development!I776</f>
        <v>C4 PROD</v>
      </c>
      <c r="J775" s="42" t="str">
        <f>Personal_Development!J776</f>
        <v xml:space="preserve">C4 </v>
      </c>
      <c r="K775" s="48"/>
      <c r="L775" s="48"/>
      <c r="M775" s="16"/>
    </row>
    <row r="776" spans="2:13" ht="24.95" customHeight="1">
      <c r="B776" s="48">
        <f>Personal_Development!B777</f>
        <v>0</v>
      </c>
      <c r="C776" s="48" t="str">
        <f>Personal_Development!C777</f>
        <v>K03309</v>
      </c>
      <c r="D776" s="14" t="str">
        <f>Personal_Development!D777</f>
        <v>C13877</v>
      </c>
      <c r="E776" s="11" t="str">
        <f>Personal_Development!E777</f>
        <v>MUHAMMAD IZZUDDIN AL HAQQ BIN SHARINSHAH</v>
      </c>
      <c r="F776" s="12" t="str">
        <f>Personal_Development!F777</f>
        <v>PRODUCTION NO.1 DEPARTMENT</v>
      </c>
      <c r="G776" s="12" t="str">
        <f>Personal_Development!G777</f>
        <v>ASSEMBLY PRODUCTION SECTION (APS)</v>
      </c>
      <c r="H776" s="40" t="str">
        <f>Personal_Development!H777</f>
        <v>OPERATOR 2</v>
      </c>
      <c r="I776" s="41" t="str">
        <f>Personal_Development!I777</f>
        <v>C4 PROD</v>
      </c>
      <c r="J776" s="42" t="str">
        <f>Personal_Development!J777</f>
        <v xml:space="preserve">C4 </v>
      </c>
      <c r="K776" s="48"/>
      <c r="L776" s="48"/>
      <c r="M776" s="16"/>
    </row>
    <row r="777" spans="2:13" ht="24.95" customHeight="1">
      <c r="B777" s="48" t="str">
        <f>Personal_Development!B778</f>
        <v>R</v>
      </c>
      <c r="C777" s="48" t="str">
        <f>Personal_Development!C778</f>
        <v>K03310</v>
      </c>
      <c r="D777" s="14" t="str">
        <f>Personal_Development!D778</f>
        <v>C13878</v>
      </c>
      <c r="E777" s="11" t="str">
        <f>Personal_Development!E778</f>
        <v>NUR FITRAH BINTI JAFRI</v>
      </c>
      <c r="F777" s="12" t="str">
        <f>Personal_Development!F778</f>
        <v>PRODUCTION NO.2 DEPARTMENT</v>
      </c>
      <c r="G777" s="12" t="str">
        <f>Personal_Development!G778</f>
        <v>MOLDING PRODUCTION SECTION (MPS)</v>
      </c>
      <c r="H777" s="40" t="str">
        <f>Personal_Development!H778</f>
        <v>OPERATOR 2</v>
      </c>
      <c r="I777" s="41" t="str">
        <f>Personal_Development!I778</f>
        <v>C4 PROD</v>
      </c>
      <c r="J777" s="42" t="str">
        <f>Personal_Development!J778</f>
        <v xml:space="preserve">C4 </v>
      </c>
      <c r="K777" s="48"/>
      <c r="L777" s="48"/>
      <c r="M777" s="16"/>
    </row>
    <row r="778" spans="2:13" ht="24.95" customHeight="1">
      <c r="B778" s="48" t="str">
        <f>Personal_Development!B779</f>
        <v>R</v>
      </c>
      <c r="C778" s="48" t="str">
        <f>Personal_Development!C779</f>
        <v>K03311</v>
      </c>
      <c r="D778" s="14" t="str">
        <f>Personal_Development!D779</f>
        <v>C13879</v>
      </c>
      <c r="E778" s="11" t="str">
        <f>Personal_Development!E779</f>
        <v>INTAN SURAYA BINTI OTHMAN</v>
      </c>
      <c r="F778" s="12" t="str">
        <f>Personal_Development!F779</f>
        <v>PRODUCTION NO.2 DEPARTMENT</v>
      </c>
      <c r="G778" s="12" t="str">
        <f>Personal_Development!G779</f>
        <v>MOLDING PRODUCTION SECTION (MPS)</v>
      </c>
      <c r="H778" s="40" t="str">
        <f>Personal_Development!H779</f>
        <v>OPERATOR 2</v>
      </c>
      <c r="I778" s="41" t="str">
        <f>Personal_Development!I779</f>
        <v>C4 PROD</v>
      </c>
      <c r="J778" s="42" t="str">
        <f>Personal_Development!J779</f>
        <v xml:space="preserve">C4 </v>
      </c>
      <c r="K778" s="48"/>
      <c r="L778" s="48"/>
      <c r="M778" s="16"/>
    </row>
    <row r="779" spans="2:13" ht="24.95" customHeight="1">
      <c r="B779" s="48">
        <f>Personal_Development!B780</f>
        <v>0</v>
      </c>
      <c r="C779" s="48" t="str">
        <f>Personal_Development!C780</f>
        <v>K03312</v>
      </c>
      <c r="D779" s="14" t="str">
        <f>Personal_Development!D780</f>
        <v>C13880</v>
      </c>
      <c r="E779" s="11" t="str">
        <f>Personal_Development!E780</f>
        <v>NOOR EZWANI BINTI MOHAMAD</v>
      </c>
      <c r="F779" s="12" t="str">
        <f>Personal_Development!F780</f>
        <v>PRODUCTION NO.2 DEPARTMENT</v>
      </c>
      <c r="G779" s="12" t="str">
        <f>Personal_Development!G780</f>
        <v>MOLDING PRODUCTION SECTION (MPS)</v>
      </c>
      <c r="H779" s="40" t="str">
        <f>Personal_Development!H780</f>
        <v>OPERATOR 2</v>
      </c>
      <c r="I779" s="41" t="str">
        <f>Personal_Development!I780</f>
        <v>C4 PROD</v>
      </c>
      <c r="J779" s="42" t="str">
        <f>Personal_Development!J780</f>
        <v xml:space="preserve">C4 </v>
      </c>
      <c r="K779" s="48"/>
      <c r="L779" s="48"/>
      <c r="M779" s="16"/>
    </row>
    <row r="780" spans="2:13" ht="24.95" customHeight="1">
      <c r="B780" s="48">
        <f>Personal_Development!B781</f>
        <v>0</v>
      </c>
      <c r="C780" s="48">
        <f>Personal_Development!C781</f>
        <v>0</v>
      </c>
      <c r="D780" s="14" t="str">
        <f>Personal_Development!D781</f>
        <v>T10087</v>
      </c>
      <c r="E780" s="11" t="str">
        <f>Personal_Development!E781</f>
        <v>VANITHA A/P SUPPERMANIAM</v>
      </c>
      <c r="F780" s="12" t="str">
        <f>Personal_Development!F781</f>
        <v>PRODUCTION NO.1 DEPARTMENT</v>
      </c>
      <c r="G780" s="12" t="str">
        <f>Personal_Development!G781</f>
        <v>ASSEMBLY PRODUCTION SECTION (APS)</v>
      </c>
      <c r="H780" s="40" t="str">
        <f>Personal_Development!H781</f>
        <v>OPERATOR 2</v>
      </c>
      <c r="I780" s="41" t="str">
        <f>Personal_Development!I781</f>
        <v>C4 PROD</v>
      </c>
      <c r="J780" s="42" t="str">
        <f>Personal_Development!J781</f>
        <v xml:space="preserve">C4 </v>
      </c>
      <c r="K780" s="48"/>
      <c r="L780" s="48"/>
      <c r="M780" s="16"/>
    </row>
    <row r="781" spans="2:13" ht="24.95" customHeight="1">
      <c r="B781" s="48">
        <f>Personal_Development!B782</f>
        <v>0</v>
      </c>
      <c r="C781" s="48">
        <f>Personal_Development!C782</f>
        <v>0</v>
      </c>
      <c r="D781" s="14" t="str">
        <f>Personal_Development!D782</f>
        <v>T10089</v>
      </c>
      <c r="E781" s="11" t="str">
        <f>Personal_Development!E782</f>
        <v>ZAMZAIZURI BIN MOHAMAD</v>
      </c>
      <c r="F781" s="12" t="str">
        <f>Personal_Development!F782</f>
        <v>FACTORY OPERATIONS DEPARTMENT</v>
      </c>
      <c r="G781" s="12" t="str">
        <f>Personal_Development!G782</f>
        <v>INVENTORY &amp; SYSYTEM CONTROL SECTION (IVS)</v>
      </c>
      <c r="H781" s="40" t="str">
        <f>Personal_Development!H782</f>
        <v>STOREHAND</v>
      </c>
      <c r="I781" s="41" t="str">
        <f>Personal_Development!I782</f>
        <v>C4 PROD</v>
      </c>
      <c r="J781" s="42" t="str">
        <f>Personal_Development!J782</f>
        <v xml:space="preserve">C4 </v>
      </c>
      <c r="K781" s="48"/>
      <c r="L781" s="48"/>
      <c r="M781" s="16"/>
    </row>
    <row r="782" spans="2:13" ht="24.95" customHeight="1">
      <c r="B782" s="48">
        <f>Personal_Development!B783</f>
        <v>0</v>
      </c>
      <c r="C782" s="48" t="str">
        <f>Personal_Development!C783</f>
        <v>T10090</v>
      </c>
      <c r="D782" s="14" t="str">
        <f>Personal_Development!D783</f>
        <v>C13976</v>
      </c>
      <c r="E782" s="11" t="str">
        <f>Personal_Development!E783</f>
        <v>MOHD FIRZHARIZAN BIN MUHAMMAD SHAH</v>
      </c>
      <c r="F782" s="12" t="str">
        <f>Personal_Development!F783</f>
        <v>PRODUCTION NO.2 DEPARTMENT</v>
      </c>
      <c r="G782" s="12" t="str">
        <f>Personal_Development!G783</f>
        <v>MOLDING PRODUCTION SECTION (MPS)</v>
      </c>
      <c r="H782" s="40" t="str">
        <f>Personal_Development!H783</f>
        <v>OPERATOR 2</v>
      </c>
      <c r="I782" s="41" t="str">
        <f>Personal_Development!I783</f>
        <v>C4 PROD</v>
      </c>
      <c r="J782" s="42" t="str">
        <f>Personal_Development!J783</f>
        <v xml:space="preserve">C4 </v>
      </c>
      <c r="K782" s="48"/>
      <c r="L782" s="48"/>
      <c r="M782" s="16"/>
    </row>
    <row r="783" spans="2:13" ht="24.95" customHeight="1">
      <c r="B783" s="48">
        <f>Personal_Development!B784</f>
        <v>0</v>
      </c>
      <c r="C783" s="48">
        <f>Personal_Development!C784</f>
        <v>0</v>
      </c>
      <c r="D783" s="14" t="str">
        <f>Personal_Development!D784</f>
        <v>T10091</v>
      </c>
      <c r="E783" s="11" t="str">
        <f>Personal_Development!E784</f>
        <v>MOHD ASROL BIN YA'AKUP</v>
      </c>
      <c r="F783" s="12" t="str">
        <f>Personal_Development!F784</f>
        <v>QUALITY ASSURANCE DEPARTMENT</v>
      </c>
      <c r="G783" s="12" t="str">
        <f>Personal_Development!G784</f>
        <v>QUALITY ASSURANCE SECTION (QAS)</v>
      </c>
      <c r="H783" s="40" t="str">
        <f>Personal_Development!H784</f>
        <v>QA INSPECTOR</v>
      </c>
      <c r="I783" s="41" t="str">
        <f>Personal_Development!I784</f>
        <v>C3 PROD</v>
      </c>
      <c r="J783" s="42" t="str">
        <f>Personal_Development!J784</f>
        <v xml:space="preserve">C3 </v>
      </c>
      <c r="K783" s="48"/>
      <c r="L783" s="48"/>
      <c r="M783" s="16"/>
    </row>
    <row r="784" spans="2:13" ht="24.95" customHeight="1">
      <c r="B784" s="48" t="str">
        <f>Personal_Development!B785</f>
        <v>R</v>
      </c>
      <c r="C784" s="48">
        <f>Personal_Development!C785</f>
        <v>0</v>
      </c>
      <c r="D784" s="14" t="str">
        <f>Personal_Development!D785</f>
        <v>T10092</v>
      </c>
      <c r="E784" s="11" t="str">
        <f>Personal_Development!E785</f>
        <v>MOHAMMAD RAZIKIN BIN HADNAN</v>
      </c>
      <c r="F784" s="12" t="str">
        <f>Personal_Development!F785</f>
        <v>FACTORY OPERATIONS DEPARTMENT</v>
      </c>
      <c r="G784" s="12" t="str">
        <f>Personal_Development!G785</f>
        <v>INVENTORY &amp; SYSYTEM CONTROL SECTION (IVS)</v>
      </c>
      <c r="H784" s="40" t="str">
        <f>Personal_Development!H785</f>
        <v>STOREHAND</v>
      </c>
      <c r="I784" s="41" t="str">
        <f>Personal_Development!I785</f>
        <v>C4 PROD</v>
      </c>
      <c r="J784" s="42" t="str">
        <f>Personal_Development!J785</f>
        <v xml:space="preserve">C4 </v>
      </c>
      <c r="K784" s="48"/>
      <c r="L784" s="48"/>
      <c r="M784" s="16"/>
    </row>
    <row r="785" spans="2:13" ht="24.95" customHeight="1">
      <c r="B785" s="48">
        <f>Personal_Development!B786</f>
        <v>0</v>
      </c>
      <c r="C785" s="48">
        <f>Personal_Development!C786</f>
        <v>0</v>
      </c>
      <c r="D785" s="14" t="str">
        <f>Personal_Development!D786</f>
        <v>C13868</v>
      </c>
      <c r="E785" s="11" t="str">
        <f>Personal_Development!E786</f>
        <v>MUHAMMAD SYAFIQ BIN NOOR AZIZI</v>
      </c>
      <c r="F785" s="12" t="str">
        <f>Personal_Development!F786</f>
        <v>GENERAL AFFAIRS DEPARTMENT</v>
      </c>
      <c r="G785" s="12" t="str">
        <f>Personal_Development!G786</f>
        <v>FACILITY ENGINEERING SECTION (FES)</v>
      </c>
      <c r="H785" s="40" t="str">
        <f>Personal_Development!H786</f>
        <v>SENIOR TECHNICIAN</v>
      </c>
      <c r="I785" s="41" t="str">
        <f>Personal_Development!I786</f>
        <v>C1 PROD</v>
      </c>
      <c r="J785" s="42" t="str">
        <f>Personal_Development!J786</f>
        <v xml:space="preserve">C1 </v>
      </c>
      <c r="K785" s="48"/>
      <c r="L785" s="48"/>
      <c r="M785" s="16"/>
    </row>
    <row r="786" spans="2:13" ht="24.95" customHeight="1">
      <c r="B786" s="48">
        <f>Personal_Development!B787</f>
        <v>0</v>
      </c>
      <c r="C786" s="48" t="str">
        <f>Personal_Development!C787</f>
        <v>K03313</v>
      </c>
      <c r="D786" s="14" t="str">
        <f>Personal_Development!D787</f>
        <v>C13884</v>
      </c>
      <c r="E786" s="11" t="str">
        <f>Personal_Development!E787</f>
        <v>AIMAN ROUDAH BIN OMAR</v>
      </c>
      <c r="F786" s="12" t="str">
        <f>Personal_Development!F787</f>
        <v>PRODUCTION NO.1 DEPARTMENT</v>
      </c>
      <c r="G786" s="12" t="str">
        <f>Personal_Development!G787</f>
        <v>ASSEMBLY PRODUCTION SECTION (APS)</v>
      </c>
      <c r="H786" s="40" t="str">
        <f>Personal_Development!H787</f>
        <v>OPERATOR 2</v>
      </c>
      <c r="I786" s="41" t="str">
        <f>Personal_Development!I787</f>
        <v>C4 PROD</v>
      </c>
      <c r="J786" s="42" t="str">
        <f>Personal_Development!J787</f>
        <v xml:space="preserve">C4 </v>
      </c>
      <c r="K786" s="48"/>
      <c r="L786" s="48"/>
      <c r="M786" s="16"/>
    </row>
    <row r="787" spans="2:13" ht="24.95" customHeight="1">
      <c r="B787" s="48" t="str">
        <f>Personal_Development!B788</f>
        <v>R</v>
      </c>
      <c r="C787" s="48" t="str">
        <f>Personal_Development!C788</f>
        <v>K03314</v>
      </c>
      <c r="D787" s="14" t="str">
        <f>Personal_Development!D788</f>
        <v>C13885</v>
      </c>
      <c r="E787" s="11" t="str">
        <f>Personal_Development!E788</f>
        <v>NURHIDAYATUL HAFIZAH BINTI SADRI</v>
      </c>
      <c r="F787" s="12" t="str">
        <f>Personal_Development!F788</f>
        <v>PRODUCTION NO.1 DEPARTMENT</v>
      </c>
      <c r="G787" s="12" t="str">
        <f>Personal_Development!G788</f>
        <v>ASSEMBLY PRODUCTION SECTION (APS)</v>
      </c>
      <c r="H787" s="40" t="str">
        <f>Personal_Development!H788</f>
        <v>OPERATOR 2</v>
      </c>
      <c r="I787" s="41" t="str">
        <f>Personal_Development!I788</f>
        <v>C4 PROD</v>
      </c>
      <c r="J787" s="42" t="str">
        <f>Personal_Development!J788</f>
        <v xml:space="preserve">C4 </v>
      </c>
      <c r="K787" s="48"/>
      <c r="L787" s="48"/>
      <c r="M787" s="16"/>
    </row>
    <row r="788" spans="2:13" ht="24.95" customHeight="1">
      <c r="B788" s="48" t="str">
        <f>Personal_Development!B789</f>
        <v>R</v>
      </c>
      <c r="C788" s="48">
        <f>Personal_Development!C789</f>
        <v>0</v>
      </c>
      <c r="D788" s="14" t="str">
        <f>Personal_Development!D789</f>
        <v>K03315</v>
      </c>
      <c r="E788" s="11" t="str">
        <f>Personal_Development!E789</f>
        <v>MOHD RIDZUAN BIN NIK MAT</v>
      </c>
      <c r="F788" s="12" t="str">
        <f>Personal_Development!F789</f>
        <v>PRODUCTION NO.1 DEPARTMENT</v>
      </c>
      <c r="G788" s="12" t="str">
        <f>Personal_Development!G789</f>
        <v>ASSEMBLY PRODUCTION SECTION (APS)</v>
      </c>
      <c r="H788" s="40" t="str">
        <f>Personal_Development!H789</f>
        <v>OPERATOR 2</v>
      </c>
      <c r="I788" s="41" t="str">
        <f>Personal_Development!I789</f>
        <v>C4 PROD</v>
      </c>
      <c r="J788" s="42" t="str">
        <f>Personal_Development!J789</f>
        <v xml:space="preserve">C4 </v>
      </c>
      <c r="K788" s="48"/>
      <c r="L788" s="48"/>
      <c r="M788" s="16"/>
    </row>
    <row r="789" spans="2:13" ht="24.95" customHeight="1">
      <c r="B789" s="48" t="str">
        <f>Personal_Development!B790</f>
        <v>R</v>
      </c>
      <c r="C789" s="48" t="str">
        <f>Personal_Development!C790</f>
        <v>K03316</v>
      </c>
      <c r="D789" s="14" t="str">
        <f>Personal_Development!D790</f>
        <v>C13886</v>
      </c>
      <c r="E789" s="11" t="str">
        <f>Personal_Development!E790</f>
        <v>NOR ZAIHAN BINTI ABD RAHMAN</v>
      </c>
      <c r="F789" s="12" t="str">
        <f>Personal_Development!F790</f>
        <v>PRODUCTION NO.2 DEPARTMENT</v>
      </c>
      <c r="G789" s="12" t="str">
        <f>Personal_Development!G790</f>
        <v>MOLDING PRODUCTION SECTION (MPS)</v>
      </c>
      <c r="H789" s="40" t="str">
        <f>Personal_Development!H790</f>
        <v>OPERATOR 2</v>
      </c>
      <c r="I789" s="41" t="str">
        <f>Personal_Development!I790</f>
        <v>C4 PROD</v>
      </c>
      <c r="J789" s="42" t="str">
        <f>Personal_Development!J790</f>
        <v xml:space="preserve">C4 </v>
      </c>
      <c r="K789" s="48"/>
      <c r="L789" s="48"/>
      <c r="M789" s="16"/>
    </row>
    <row r="790" spans="2:13" ht="24.95" customHeight="1">
      <c r="B790" s="48" t="str">
        <f>Personal_Development!B791</f>
        <v>R</v>
      </c>
      <c r="C790" s="48" t="str">
        <f>Personal_Development!C791</f>
        <v>K03317</v>
      </c>
      <c r="D790" s="14" t="str">
        <f>Personal_Development!D791</f>
        <v>C13887</v>
      </c>
      <c r="E790" s="11" t="str">
        <f>Personal_Development!E791</f>
        <v>NURUL FARHANAH BINTI HAJI ABDUL RAHMAN</v>
      </c>
      <c r="F790" s="12" t="str">
        <f>Personal_Development!F791</f>
        <v>PRODUCTION NO.2 DEPARTMENT</v>
      </c>
      <c r="G790" s="12" t="str">
        <f>Personal_Development!G791</f>
        <v>MOLDING PRODUCTION SECTION (MPS)</v>
      </c>
      <c r="H790" s="40" t="str">
        <f>Personal_Development!H791</f>
        <v>OPERATOR 2</v>
      </c>
      <c r="I790" s="41" t="str">
        <f>Personal_Development!I791</f>
        <v>C4 PROD</v>
      </c>
      <c r="J790" s="42" t="str">
        <f>Personal_Development!J791</f>
        <v xml:space="preserve">C4 </v>
      </c>
      <c r="K790" s="48"/>
      <c r="L790" s="48"/>
      <c r="M790" s="16"/>
    </row>
    <row r="791" spans="2:13" ht="24.95" customHeight="1">
      <c r="B791" s="48" t="str">
        <f>Personal_Development!B792</f>
        <v>R</v>
      </c>
      <c r="C791" s="48" t="str">
        <f>Personal_Development!C792</f>
        <v>K03318</v>
      </c>
      <c r="D791" s="14" t="str">
        <f>Personal_Development!D792</f>
        <v>C13889</v>
      </c>
      <c r="E791" s="11" t="str">
        <f>Personal_Development!E792</f>
        <v>MUHAMMAD 'AMMAR BIN MOHD SALIM</v>
      </c>
      <c r="F791" s="12" t="str">
        <f>Personal_Development!F792</f>
        <v>PRODUCTION NO.1 DEPARTMENT</v>
      </c>
      <c r="G791" s="12" t="str">
        <f>Personal_Development!G792</f>
        <v>ASSEMBLY PRODUCTION SECTION (APS)</v>
      </c>
      <c r="H791" s="40" t="str">
        <f>Personal_Development!H792</f>
        <v>OPERATOR 2</v>
      </c>
      <c r="I791" s="41" t="str">
        <f>Personal_Development!I792</f>
        <v>C4 PROD</v>
      </c>
      <c r="J791" s="42" t="str">
        <f>Personal_Development!J792</f>
        <v xml:space="preserve">C4 </v>
      </c>
      <c r="K791" s="48"/>
      <c r="L791" s="48"/>
      <c r="M791" s="16"/>
    </row>
    <row r="792" spans="2:13" ht="24.95" customHeight="1">
      <c r="B792" s="48" t="str">
        <f>Personal_Development!B793</f>
        <v>R</v>
      </c>
      <c r="C792" s="48" t="str">
        <f>Personal_Development!C793</f>
        <v>K03319</v>
      </c>
      <c r="D792" s="14" t="str">
        <f>Personal_Development!D793</f>
        <v>C13890</v>
      </c>
      <c r="E792" s="11" t="str">
        <f>Personal_Development!E793</f>
        <v>MUHAMMAD RAMZI BIN RAMDAN</v>
      </c>
      <c r="F792" s="12" t="str">
        <f>Personal_Development!F793</f>
        <v>PRODUCTION NO.1 DEPARTMENT</v>
      </c>
      <c r="G792" s="12" t="str">
        <f>Personal_Development!G793</f>
        <v>ASSEMBLY PRODUCTION SECTION (APS)</v>
      </c>
      <c r="H792" s="40" t="str">
        <f>Personal_Development!H793</f>
        <v>OPERATOR 2</v>
      </c>
      <c r="I792" s="41" t="str">
        <f>Personal_Development!I793</f>
        <v>C4 PROD</v>
      </c>
      <c r="J792" s="42" t="str">
        <f>Personal_Development!J793</f>
        <v xml:space="preserve">C4 </v>
      </c>
      <c r="K792" s="48"/>
      <c r="L792" s="48"/>
      <c r="M792" s="16"/>
    </row>
    <row r="793" spans="2:13" ht="24.95" customHeight="1">
      <c r="B793" s="48" t="str">
        <f>Personal_Development!B794</f>
        <v>R</v>
      </c>
      <c r="C793" s="48">
        <f>Personal_Development!C794</f>
        <v>0</v>
      </c>
      <c r="D793" s="14" t="str">
        <f>Personal_Development!D794</f>
        <v>K03320</v>
      </c>
      <c r="E793" s="11" t="str">
        <f>Personal_Development!E794</f>
        <v>NORKIAH BINTI MOHD NASIR</v>
      </c>
      <c r="F793" s="12" t="str">
        <f>Personal_Development!F794</f>
        <v>PRODUCTION NO.1 DEPARTMENT</v>
      </c>
      <c r="G793" s="12" t="str">
        <f>Personal_Development!G794</f>
        <v>ASSEMBLY PRODUCTION SECTION (APS)</v>
      </c>
      <c r="H793" s="40" t="str">
        <f>Personal_Development!H794</f>
        <v>OPERATOR 2</v>
      </c>
      <c r="I793" s="41" t="str">
        <f>Personal_Development!I794</f>
        <v>C4 PROD</v>
      </c>
      <c r="J793" s="42" t="str">
        <f>Personal_Development!J794</f>
        <v xml:space="preserve">C4 </v>
      </c>
      <c r="K793" s="48"/>
      <c r="L793" s="48"/>
      <c r="M793" s="16"/>
    </row>
    <row r="794" spans="2:13" ht="24.95" customHeight="1">
      <c r="B794" s="48">
        <f>Personal_Development!B795</f>
        <v>0</v>
      </c>
      <c r="C794" s="48" t="str">
        <f>Personal_Development!C795</f>
        <v>K03321</v>
      </c>
      <c r="D794" s="14" t="str">
        <f>Personal_Development!D795</f>
        <v>C13891</v>
      </c>
      <c r="E794" s="11" t="str">
        <f>Personal_Development!E795</f>
        <v>MUHAMMAD FAKHRI BIN ABDULLAH</v>
      </c>
      <c r="F794" s="12" t="str">
        <f>Personal_Development!F795</f>
        <v>PRODUCTION NO.1 DEPARTMENT</v>
      </c>
      <c r="G794" s="12" t="str">
        <f>Personal_Development!G795</f>
        <v>ASSEMBLY PRODUCTION SECTION (APS)</v>
      </c>
      <c r="H794" s="40" t="str">
        <f>Personal_Development!H795</f>
        <v>OPERATOR 2</v>
      </c>
      <c r="I794" s="41" t="str">
        <f>Personal_Development!I795</f>
        <v>C4 PROD</v>
      </c>
      <c r="J794" s="42" t="str">
        <f>Personal_Development!J795</f>
        <v xml:space="preserve">C4 </v>
      </c>
      <c r="K794" s="48"/>
      <c r="L794" s="48"/>
      <c r="M794" s="16"/>
    </row>
    <row r="795" spans="2:13" ht="24.95" customHeight="1">
      <c r="B795" s="48">
        <f>Personal_Development!B796</f>
        <v>0</v>
      </c>
      <c r="C795" s="48" t="str">
        <f>Personal_Development!C796</f>
        <v>K03322</v>
      </c>
      <c r="D795" s="14" t="str">
        <f>Personal_Development!D796</f>
        <v>C13892</v>
      </c>
      <c r="E795" s="11" t="str">
        <f>Personal_Development!E796</f>
        <v>NURUL NASUHA BINTI AB AZIZ</v>
      </c>
      <c r="F795" s="12" t="str">
        <f>Personal_Development!F796</f>
        <v>PRODUCTION NO.1 DEPARTMENT</v>
      </c>
      <c r="G795" s="12" t="str">
        <f>Personal_Development!G796</f>
        <v>ASSEMBLY PRODUCTION SECTION (APS)</v>
      </c>
      <c r="H795" s="40" t="str">
        <f>Personal_Development!H796</f>
        <v>OPERATOR 2</v>
      </c>
      <c r="I795" s="41" t="str">
        <f>Personal_Development!I796</f>
        <v>C4 PROD</v>
      </c>
      <c r="J795" s="42" t="str">
        <f>Personal_Development!J796</f>
        <v xml:space="preserve">C4 </v>
      </c>
      <c r="K795" s="48"/>
      <c r="L795" s="48"/>
      <c r="M795" s="16"/>
    </row>
    <row r="796" spans="2:13" ht="24.95" customHeight="1">
      <c r="B796" s="48" t="str">
        <f>Personal_Development!B797</f>
        <v>R</v>
      </c>
      <c r="C796" s="48" t="str">
        <f>Personal_Development!C797</f>
        <v>K03323</v>
      </c>
      <c r="D796" s="14" t="str">
        <f>Personal_Development!D797</f>
        <v>C13893</v>
      </c>
      <c r="E796" s="11" t="str">
        <f>Personal_Development!E797</f>
        <v>KAMIL SYAHMI BIN SAIFUL BAHRI</v>
      </c>
      <c r="F796" s="12" t="str">
        <f>Personal_Development!F797</f>
        <v>PRODUCTION NO.1 DEPARTMENT</v>
      </c>
      <c r="G796" s="12" t="str">
        <f>Personal_Development!G797</f>
        <v>ASSEMBLY PRODUCTION SECTION (APS)</v>
      </c>
      <c r="H796" s="40" t="str">
        <f>Personal_Development!H797</f>
        <v>OPERATOR 2</v>
      </c>
      <c r="I796" s="41" t="str">
        <f>Personal_Development!I797</f>
        <v>C4 PROD</v>
      </c>
      <c r="J796" s="42" t="str">
        <f>Personal_Development!J797</f>
        <v xml:space="preserve">C4 </v>
      </c>
      <c r="K796" s="48"/>
      <c r="L796" s="48"/>
      <c r="M796" s="16"/>
    </row>
    <row r="797" spans="2:13" ht="24.95" customHeight="1">
      <c r="B797" s="48">
        <f>Personal_Development!B798</f>
        <v>0</v>
      </c>
      <c r="C797" s="48" t="str">
        <f>Personal_Development!C798</f>
        <v>K03324</v>
      </c>
      <c r="D797" s="14" t="str">
        <f>Personal_Development!D798</f>
        <v>C13894</v>
      </c>
      <c r="E797" s="11" t="str">
        <f>Personal_Development!E798</f>
        <v>MUHAMAD ARRAHMANUDIN BIN KALAMUDIN</v>
      </c>
      <c r="F797" s="12" t="str">
        <f>Personal_Development!F798</f>
        <v>PRODUCTION NO.1 DEPARTMENT</v>
      </c>
      <c r="G797" s="12" t="str">
        <f>Personal_Development!G798</f>
        <v>ASSEMBLY PRODUCTION SECTION (APS)</v>
      </c>
      <c r="H797" s="40" t="str">
        <f>Personal_Development!H798</f>
        <v>OPERATOR 2</v>
      </c>
      <c r="I797" s="41" t="str">
        <f>Personal_Development!I798</f>
        <v>C4 PROD</v>
      </c>
      <c r="J797" s="42" t="str">
        <f>Personal_Development!J798</f>
        <v xml:space="preserve">C4 </v>
      </c>
      <c r="K797" s="48"/>
      <c r="L797" s="48"/>
      <c r="M797" s="16"/>
    </row>
    <row r="798" spans="2:13" ht="24.95" customHeight="1">
      <c r="B798" s="48">
        <f>Personal_Development!B799</f>
        <v>0</v>
      </c>
      <c r="C798" s="48" t="str">
        <f>Personal_Development!C799</f>
        <v>K03325</v>
      </c>
      <c r="D798" s="14" t="str">
        <f>Personal_Development!D799</f>
        <v>C13895</v>
      </c>
      <c r="E798" s="11" t="str">
        <f>Personal_Development!E799</f>
        <v>MUHAMMAD NURIEZLAN BIN KHALID</v>
      </c>
      <c r="F798" s="12" t="str">
        <f>Personal_Development!F799</f>
        <v>PRODUCTION NO.1 DEPARTMENT</v>
      </c>
      <c r="G798" s="12" t="str">
        <f>Personal_Development!G799</f>
        <v>ASSEMBLY PRODUCTION SECTION (APS)</v>
      </c>
      <c r="H798" s="40" t="str">
        <f>Personal_Development!H799</f>
        <v>OPERATOR 2</v>
      </c>
      <c r="I798" s="41" t="str">
        <f>Personal_Development!I799</f>
        <v>C4 PROD</v>
      </c>
      <c r="J798" s="42" t="str">
        <f>Personal_Development!J799</f>
        <v xml:space="preserve">C4 </v>
      </c>
      <c r="K798" s="48"/>
      <c r="L798" s="48"/>
      <c r="M798" s="16"/>
    </row>
    <row r="799" spans="2:13" ht="24.95" customHeight="1">
      <c r="B799" s="48">
        <f>Personal_Development!B800</f>
        <v>0</v>
      </c>
      <c r="C799" s="48" t="str">
        <f>Personal_Development!C800</f>
        <v>K03326</v>
      </c>
      <c r="D799" s="14" t="str">
        <f>Personal_Development!D800</f>
        <v>C13896</v>
      </c>
      <c r="E799" s="11" t="str">
        <f>Personal_Development!E800</f>
        <v>MOHAMAD AMRIE BIN ABD AZIZ</v>
      </c>
      <c r="F799" s="12" t="str">
        <f>Personal_Development!F800</f>
        <v>PRODUCTION NO.1 DEPARTMENT</v>
      </c>
      <c r="G799" s="12" t="str">
        <f>Personal_Development!G800</f>
        <v>ASSEMBLY PRODUCTION SECTION (APS)</v>
      </c>
      <c r="H799" s="40" t="str">
        <f>Personal_Development!H800</f>
        <v>OPERATOR 2</v>
      </c>
      <c r="I799" s="41" t="str">
        <f>Personal_Development!I800</f>
        <v>C4 PROD</v>
      </c>
      <c r="J799" s="42" t="str">
        <f>Personal_Development!J800</f>
        <v xml:space="preserve">C4 </v>
      </c>
      <c r="K799" s="48"/>
      <c r="L799" s="48"/>
      <c r="M799" s="16"/>
    </row>
    <row r="800" spans="2:13" ht="24.95" customHeight="1">
      <c r="B800" s="48" t="str">
        <f>Personal_Development!B801</f>
        <v>R</v>
      </c>
      <c r="C800" s="48" t="str">
        <f>Personal_Development!C801</f>
        <v>K03327</v>
      </c>
      <c r="D800" s="14" t="str">
        <f>Personal_Development!D801</f>
        <v>C13897</v>
      </c>
      <c r="E800" s="11" t="str">
        <f>Personal_Development!E801</f>
        <v>MUHAMMAD HAZIQ BIN MOHD SHAH</v>
      </c>
      <c r="F800" s="12" t="str">
        <f>Personal_Development!F801</f>
        <v>PRODUCTION NO.1 DEPARTMENT</v>
      </c>
      <c r="G800" s="12" t="str">
        <f>Personal_Development!G801</f>
        <v>ASSEMBLY PRODUCTION SECTION (APS)</v>
      </c>
      <c r="H800" s="40" t="str">
        <f>Personal_Development!H801</f>
        <v>OPERATOR 2</v>
      </c>
      <c r="I800" s="41" t="str">
        <f>Personal_Development!I801</f>
        <v>C4 PROD</v>
      </c>
      <c r="J800" s="42" t="str">
        <f>Personal_Development!J801</f>
        <v xml:space="preserve">C4 </v>
      </c>
      <c r="K800" s="48"/>
      <c r="L800" s="48"/>
      <c r="M800" s="16"/>
    </row>
    <row r="801" spans="2:13" ht="24.95" customHeight="1">
      <c r="B801" s="48" t="str">
        <f>Personal_Development!B802</f>
        <v>R</v>
      </c>
      <c r="C801" s="48" t="str">
        <f>Personal_Development!C802</f>
        <v>K03328</v>
      </c>
      <c r="D801" s="14" t="str">
        <f>Personal_Development!D802</f>
        <v>C13898</v>
      </c>
      <c r="E801" s="11" t="str">
        <f>Personal_Development!E802</f>
        <v>NUR ZAIDATUL AKMAR BINTI SUHAINI</v>
      </c>
      <c r="F801" s="12" t="str">
        <f>Personal_Development!F802</f>
        <v>PRODUCTION NO.2 DEPARTMENT</v>
      </c>
      <c r="G801" s="12" t="str">
        <f>Personal_Development!G802</f>
        <v>MOLDING PRODUCTION SECTION (MPS)</v>
      </c>
      <c r="H801" s="40" t="str">
        <f>Personal_Development!H802</f>
        <v>OPERATOR 2</v>
      </c>
      <c r="I801" s="41" t="str">
        <f>Personal_Development!I802</f>
        <v>C4 PROD</v>
      </c>
      <c r="J801" s="42" t="str">
        <f>Personal_Development!J802</f>
        <v xml:space="preserve">C4 </v>
      </c>
      <c r="K801" s="48"/>
      <c r="L801" s="48"/>
      <c r="M801" s="16"/>
    </row>
    <row r="802" spans="2:13" ht="24.95" customHeight="1">
      <c r="B802" s="48">
        <f>Personal_Development!B803</f>
        <v>0</v>
      </c>
      <c r="C802" s="48" t="str">
        <f>Personal_Development!C803</f>
        <v>K03329</v>
      </c>
      <c r="D802" s="14" t="str">
        <f>Personal_Development!D803</f>
        <v>C13899</v>
      </c>
      <c r="E802" s="11" t="str">
        <f>Personal_Development!E803</f>
        <v>MUHAMAD FAIS BIN MUHAMAD ZAMRI</v>
      </c>
      <c r="F802" s="12" t="str">
        <f>Personal_Development!F803</f>
        <v>PRODUCTION NO.2 DEPARTMENT</v>
      </c>
      <c r="G802" s="12" t="str">
        <f>Personal_Development!G803</f>
        <v>MOLDING PRODUCTION SECTION (MPS)</v>
      </c>
      <c r="H802" s="40" t="str">
        <f>Personal_Development!H803</f>
        <v>OPERATOR 2</v>
      </c>
      <c r="I802" s="41" t="str">
        <f>Personal_Development!I803</f>
        <v>C4 PROD</v>
      </c>
      <c r="J802" s="42" t="str">
        <f>Personal_Development!J803</f>
        <v xml:space="preserve">C4 </v>
      </c>
      <c r="K802" s="48"/>
      <c r="L802" s="48"/>
      <c r="M802" s="16"/>
    </row>
    <row r="803" spans="2:13" ht="24.95" customHeight="1">
      <c r="B803" s="48">
        <f>Personal_Development!B804</f>
        <v>0</v>
      </c>
      <c r="C803" s="48" t="str">
        <f>Personal_Development!C804</f>
        <v>K03330</v>
      </c>
      <c r="D803" s="14" t="str">
        <f>Personal_Development!D804</f>
        <v>C13900</v>
      </c>
      <c r="E803" s="11" t="str">
        <f>Personal_Development!E804</f>
        <v>ARFIZAH BINTI MOHD ARIS</v>
      </c>
      <c r="F803" s="12" t="str">
        <f>Personal_Development!F804</f>
        <v>PRODUCTION NO.2 DEPARTMENT</v>
      </c>
      <c r="G803" s="12" t="str">
        <f>Personal_Development!G804</f>
        <v>MOLDING PRODUCTION SECTION (MPS)</v>
      </c>
      <c r="H803" s="40" t="str">
        <f>Personal_Development!H804</f>
        <v>OPERATOR 2</v>
      </c>
      <c r="I803" s="41" t="str">
        <f>Personal_Development!I804</f>
        <v>C4 PROD</v>
      </c>
      <c r="J803" s="42" t="str">
        <f>Personal_Development!J804</f>
        <v xml:space="preserve">C4 </v>
      </c>
      <c r="K803" s="48"/>
      <c r="L803" s="48"/>
      <c r="M803" s="16"/>
    </row>
    <row r="804" spans="2:13" ht="24.95" customHeight="1">
      <c r="B804" s="48" t="str">
        <f>Personal_Development!B805</f>
        <v>R</v>
      </c>
      <c r="C804" s="48" t="str">
        <f>Personal_Development!C805</f>
        <v>K03331</v>
      </c>
      <c r="D804" s="14" t="str">
        <f>Personal_Development!D805</f>
        <v>C13901</v>
      </c>
      <c r="E804" s="11" t="str">
        <f>Personal_Development!E805</f>
        <v>MOHD HAZIQ BIN MOHD YUSRI</v>
      </c>
      <c r="F804" s="12" t="str">
        <f>Personal_Development!F805</f>
        <v>PRODUCTION NO.2 DEPARTMENT</v>
      </c>
      <c r="G804" s="12" t="str">
        <f>Personal_Development!G805</f>
        <v>MOLDING PRODUCTION SECTION (MPS)</v>
      </c>
      <c r="H804" s="40" t="str">
        <f>Personal_Development!H805</f>
        <v>OPERATOR 2</v>
      </c>
      <c r="I804" s="41" t="str">
        <f>Personal_Development!I805</f>
        <v>C4 PROD</v>
      </c>
      <c r="J804" s="42" t="str">
        <f>Personal_Development!J805</f>
        <v xml:space="preserve">C4 </v>
      </c>
      <c r="K804" s="48"/>
      <c r="L804" s="48"/>
      <c r="M804" s="16"/>
    </row>
    <row r="805" spans="2:13" ht="24.95" customHeight="1">
      <c r="B805" s="48" t="str">
        <f>Personal_Development!B806</f>
        <v>R</v>
      </c>
      <c r="C805" s="48" t="str">
        <f>Personal_Development!C806</f>
        <v>K03332</v>
      </c>
      <c r="D805" s="14" t="str">
        <f>Personal_Development!D806</f>
        <v>C13902</v>
      </c>
      <c r="E805" s="11" t="str">
        <f>Personal_Development!E806</f>
        <v>AHMAD IMRAN BIN YACOB</v>
      </c>
      <c r="F805" s="12" t="str">
        <f>Personal_Development!F806</f>
        <v>PRODUCTION NO.2 DEPARTMENT</v>
      </c>
      <c r="G805" s="12" t="str">
        <f>Personal_Development!G806</f>
        <v>MOLDING PRODUCTION SECTION (MPS)</v>
      </c>
      <c r="H805" s="40" t="str">
        <f>Personal_Development!H806</f>
        <v>OPERATOR 2</v>
      </c>
      <c r="I805" s="41" t="str">
        <f>Personal_Development!I806</f>
        <v>C4 PROD</v>
      </c>
      <c r="J805" s="42" t="str">
        <f>Personal_Development!J806</f>
        <v xml:space="preserve">C4 </v>
      </c>
      <c r="K805" s="48"/>
      <c r="L805" s="48"/>
      <c r="M805" s="16"/>
    </row>
    <row r="806" spans="2:13" ht="24.95" customHeight="1">
      <c r="B806" s="48">
        <f>Personal_Development!B807</f>
        <v>0</v>
      </c>
      <c r="C806" s="48" t="str">
        <f>Personal_Development!C807</f>
        <v>K03333</v>
      </c>
      <c r="D806" s="14" t="str">
        <f>Personal_Development!D807</f>
        <v>C13903</v>
      </c>
      <c r="E806" s="11" t="str">
        <f>Personal_Development!E807</f>
        <v>SHAHRUL NIZAM BIN MOHAMMAD</v>
      </c>
      <c r="F806" s="12" t="str">
        <f>Personal_Development!F807</f>
        <v>PRODUCTION NO.1 DEPARTMENT</v>
      </c>
      <c r="G806" s="12" t="str">
        <f>Personal_Development!G807</f>
        <v>ASSEMBLY PRODUCTION SECTION (APS)</v>
      </c>
      <c r="H806" s="40" t="str">
        <f>Personal_Development!H807</f>
        <v>OPERATOR 2</v>
      </c>
      <c r="I806" s="41" t="str">
        <f>Personal_Development!I807</f>
        <v>C4 PROD</v>
      </c>
      <c r="J806" s="42" t="str">
        <f>Personal_Development!J807</f>
        <v xml:space="preserve">C4 </v>
      </c>
      <c r="K806" s="48"/>
      <c r="L806" s="48"/>
      <c r="M806" s="16"/>
    </row>
    <row r="807" spans="2:13" ht="24.95" customHeight="1">
      <c r="B807" s="48" t="str">
        <f>Personal_Development!B808</f>
        <v>R</v>
      </c>
      <c r="C807" s="48" t="str">
        <f>Personal_Development!C808</f>
        <v>K03334</v>
      </c>
      <c r="D807" s="14" t="str">
        <f>Personal_Development!D808</f>
        <v>C13904</v>
      </c>
      <c r="E807" s="11" t="str">
        <f>Personal_Development!E808</f>
        <v>ARNAWATI BINTI SATIMAN</v>
      </c>
      <c r="F807" s="12" t="str">
        <f>Personal_Development!F808</f>
        <v>PRODUCTION NO.1 DEPARTMENT</v>
      </c>
      <c r="G807" s="12" t="str">
        <f>Personal_Development!G808</f>
        <v>ASSEMBLY PRODUCTION SECTION (APS)</v>
      </c>
      <c r="H807" s="40" t="str">
        <f>Personal_Development!H808</f>
        <v>OPERATOR 2</v>
      </c>
      <c r="I807" s="41" t="str">
        <f>Personal_Development!I808</f>
        <v>C4 PROD</v>
      </c>
      <c r="J807" s="42" t="str">
        <f>Personal_Development!J808</f>
        <v xml:space="preserve">C4 </v>
      </c>
      <c r="K807" s="48"/>
      <c r="L807" s="48"/>
      <c r="M807" s="16"/>
    </row>
    <row r="808" spans="2:13" ht="24.95" customHeight="1">
      <c r="B808" s="48">
        <f>Personal_Development!B809</f>
        <v>0</v>
      </c>
      <c r="C808" s="48">
        <f>Personal_Development!C809</f>
        <v>0</v>
      </c>
      <c r="D808" s="14" t="str">
        <f>Personal_Development!D809</f>
        <v>T10093</v>
      </c>
      <c r="E808" s="11" t="str">
        <f>Personal_Development!E809</f>
        <v>NORHAZIM AIMAN BIN KAMARUDDIN</v>
      </c>
      <c r="F808" s="12" t="str">
        <f>Personal_Development!F809</f>
        <v>PRODUCTION NO.1 DEPARTMENT</v>
      </c>
      <c r="G808" s="12" t="str">
        <f>Personal_Development!G809</f>
        <v>ASSEMBLY PRODUCTION SECTION (APS)</v>
      </c>
      <c r="H808" s="40" t="str">
        <f>Personal_Development!H809</f>
        <v>OPERATOR 2</v>
      </c>
      <c r="I808" s="41" t="str">
        <f>Personal_Development!I809</f>
        <v>C4 PROD</v>
      </c>
      <c r="J808" s="42" t="str">
        <f>Personal_Development!J809</f>
        <v xml:space="preserve">C4 </v>
      </c>
      <c r="K808" s="48"/>
      <c r="L808" s="48"/>
      <c r="M808" s="16"/>
    </row>
    <row r="809" spans="2:13" ht="24.95" customHeight="1">
      <c r="B809" s="48">
        <f>Personal_Development!B810</f>
        <v>0</v>
      </c>
      <c r="C809" s="48">
        <f>Personal_Development!C810</f>
        <v>0</v>
      </c>
      <c r="D809" s="14" t="str">
        <f>Personal_Development!D810</f>
        <v>T10095</v>
      </c>
      <c r="E809" s="11" t="str">
        <f>Personal_Development!E810</f>
        <v>HASBULLAH BIN SARAJOL</v>
      </c>
      <c r="F809" s="12" t="str">
        <f>Personal_Development!F810</f>
        <v>PRODUCTION NO.1 DEPARTMENT</v>
      </c>
      <c r="G809" s="12" t="str">
        <f>Personal_Development!G810</f>
        <v>ASSEMBLY PRODUCTION SECTION (APS)</v>
      </c>
      <c r="H809" s="40" t="str">
        <f>Personal_Development!H810</f>
        <v>OPERATOR 2</v>
      </c>
      <c r="I809" s="41" t="str">
        <f>Personal_Development!I810</f>
        <v>C4 PROD</v>
      </c>
      <c r="J809" s="42" t="str">
        <f>Personal_Development!J810</f>
        <v xml:space="preserve">C4 </v>
      </c>
      <c r="K809" s="48"/>
      <c r="L809" s="48"/>
      <c r="M809" s="16"/>
    </row>
    <row r="810" spans="2:13" ht="24.95" customHeight="1">
      <c r="B810" s="48" t="str">
        <f>Personal_Development!B811</f>
        <v>R</v>
      </c>
      <c r="C810" s="48">
        <f>Personal_Development!C811</f>
        <v>0</v>
      </c>
      <c r="D810" s="14" t="str">
        <f>Personal_Development!D811</f>
        <v>T10096</v>
      </c>
      <c r="E810" s="11" t="str">
        <f>Personal_Development!E811</f>
        <v>MOHD FAIZ BIN BASIRON</v>
      </c>
      <c r="F810" s="12" t="str">
        <f>Personal_Development!F811</f>
        <v>QUALITY ASSURANCE DEPARTMENT</v>
      </c>
      <c r="G810" s="12" t="str">
        <f>Personal_Development!G811</f>
        <v>QUALITY PLANNING SECTION (QPS)</v>
      </c>
      <c r="H810" s="40" t="str">
        <f>Personal_Development!H811</f>
        <v>OPERATOR 2</v>
      </c>
      <c r="I810" s="41" t="str">
        <f>Personal_Development!I811</f>
        <v>C4 PROD</v>
      </c>
      <c r="J810" s="42" t="str">
        <f>Personal_Development!J811</f>
        <v xml:space="preserve">C4 </v>
      </c>
      <c r="K810" s="48"/>
      <c r="L810" s="48"/>
      <c r="M810" s="16"/>
    </row>
    <row r="811" spans="2:13" ht="24.95" customHeight="1">
      <c r="B811" s="48" t="str">
        <f>Personal_Development!B812</f>
        <v>R</v>
      </c>
      <c r="C811" s="48">
        <f>Personal_Development!C812</f>
        <v>0</v>
      </c>
      <c r="D811" s="14" t="str">
        <f>Personal_Development!D812</f>
        <v>T10097</v>
      </c>
      <c r="E811" s="11" t="str">
        <f>Personal_Development!E812</f>
        <v>CHITRA A/P RAMASAMY</v>
      </c>
      <c r="F811" s="12" t="str">
        <f>Personal_Development!F812</f>
        <v>PRODUCTION NO.1 DEPARTMENT</v>
      </c>
      <c r="G811" s="12" t="str">
        <f>Personal_Development!G812</f>
        <v>ASSEMBLY PRODUCTION SECTION (APS)</v>
      </c>
      <c r="H811" s="40" t="str">
        <f>Personal_Development!H812</f>
        <v>SUPERVISOR</v>
      </c>
      <c r="I811" s="41" t="str">
        <f>Personal_Development!I812</f>
        <v>C1 PROD</v>
      </c>
      <c r="J811" s="42" t="str">
        <f>Personal_Development!J812</f>
        <v xml:space="preserve">C1 </v>
      </c>
      <c r="K811" s="48"/>
      <c r="L811" s="48"/>
      <c r="M811" s="16"/>
    </row>
    <row r="812" spans="2:13" ht="24.95" customHeight="1">
      <c r="B812" s="48">
        <f>Personal_Development!B813</f>
        <v>0</v>
      </c>
      <c r="C812" s="48">
        <f>Personal_Development!C813</f>
        <v>0</v>
      </c>
      <c r="D812" s="14" t="str">
        <f>Personal_Development!D813</f>
        <v>T10098</v>
      </c>
      <c r="E812" s="11" t="str">
        <f>Personal_Development!E813</f>
        <v>MUHAMAD AZMIR BIN ABD KARIM</v>
      </c>
      <c r="F812" s="12" t="str">
        <f>Personal_Development!F813</f>
        <v>PRODUCTION NO.1 DEPARTMENT</v>
      </c>
      <c r="G812" s="12" t="str">
        <f>Personal_Development!G813</f>
        <v>ASSEMBLY PRODUCTION SECTION (APS)</v>
      </c>
      <c r="H812" s="40" t="str">
        <f>Personal_Development!H813</f>
        <v>OPERATOR 2</v>
      </c>
      <c r="I812" s="41" t="str">
        <f>Personal_Development!I813</f>
        <v>C4 PROD</v>
      </c>
      <c r="J812" s="42" t="str">
        <f>Personal_Development!J813</f>
        <v xml:space="preserve">C4 </v>
      </c>
      <c r="K812" s="48"/>
      <c r="L812" s="48"/>
      <c r="M812" s="16"/>
    </row>
    <row r="813" spans="2:13" ht="24.95" customHeight="1">
      <c r="B813" s="48" t="str">
        <f>Personal_Development!B814</f>
        <v>R</v>
      </c>
      <c r="C813" s="48">
        <f>Personal_Development!C814</f>
        <v>0</v>
      </c>
      <c r="D813" s="14" t="str">
        <f>Personal_Development!D814</f>
        <v>T10099</v>
      </c>
      <c r="E813" s="11" t="str">
        <f>Personal_Development!E814</f>
        <v>MUHAMMAD HARRAZ BIN MOHAMAD HAMZAH</v>
      </c>
      <c r="F813" s="12" t="str">
        <f>Personal_Development!F814</f>
        <v>PRODUCTION NO.1 DEPARTMENT</v>
      </c>
      <c r="G813" s="12" t="str">
        <f>Personal_Development!G814</f>
        <v>ASSEMBLY PRODUCTION SECTION (APS)</v>
      </c>
      <c r="H813" s="40" t="str">
        <f>Personal_Development!H814</f>
        <v>OPERATOR 2</v>
      </c>
      <c r="I813" s="41" t="str">
        <f>Personal_Development!I814</f>
        <v>C4 PROD</v>
      </c>
      <c r="J813" s="42" t="str">
        <f>Personal_Development!J814</f>
        <v xml:space="preserve">C4 </v>
      </c>
      <c r="K813" s="48"/>
      <c r="L813" s="48"/>
      <c r="M813" s="16"/>
    </row>
    <row r="814" spans="2:13" ht="24.95" customHeight="1">
      <c r="B814" s="48" t="str">
        <f>Personal_Development!B815</f>
        <v>R</v>
      </c>
      <c r="C814" s="48">
        <f>Personal_Development!C815</f>
        <v>0</v>
      </c>
      <c r="D814" s="14" t="str">
        <f>Personal_Development!D815</f>
        <v>T10100</v>
      </c>
      <c r="E814" s="11" t="str">
        <f>Personal_Development!E815</f>
        <v>MUHAMMAD SHAHIR BIN MOHD AZMI</v>
      </c>
      <c r="F814" s="12" t="str">
        <f>Personal_Development!F815</f>
        <v>PRODUCTION NO.2 DEPARTMENT</v>
      </c>
      <c r="G814" s="12" t="str">
        <f>Personal_Development!G815</f>
        <v>MOLDING PRODUCTION SECTION (MPS)</v>
      </c>
      <c r="H814" s="40" t="str">
        <f>Personal_Development!H815</f>
        <v>OPERATOR 2</v>
      </c>
      <c r="I814" s="41" t="str">
        <f>Personal_Development!I815</f>
        <v>C4 PROD</v>
      </c>
      <c r="J814" s="42" t="str">
        <f>Personal_Development!J815</f>
        <v xml:space="preserve">C4 </v>
      </c>
      <c r="K814" s="48"/>
      <c r="L814" s="48"/>
      <c r="M814" s="16"/>
    </row>
    <row r="815" spans="2:13" ht="24.95" customHeight="1">
      <c r="B815" s="48">
        <f>Personal_Development!B816</f>
        <v>0</v>
      </c>
      <c r="C815" s="48" t="str">
        <f>Personal_Development!C816</f>
        <v>T10101</v>
      </c>
      <c r="D815" s="14" t="str">
        <f>Personal_Development!D816</f>
        <v>C13959</v>
      </c>
      <c r="E815" s="11" t="str">
        <f>Personal_Development!E816</f>
        <v>HUSNIYAH BINTI NORDIN</v>
      </c>
      <c r="F815" s="12" t="str">
        <f>Personal_Development!F816</f>
        <v>FACTORY OPERATIONS DEPARTMENT</v>
      </c>
      <c r="G815" s="12" t="str">
        <f>Personal_Development!G816</f>
        <v>DIRECT MATERIAL PURCHASING SECTION (DMS)</v>
      </c>
      <c r="H815" s="40" t="str">
        <f>Personal_Development!H816</f>
        <v>ASSISTANT</v>
      </c>
      <c r="I815" s="41" t="str">
        <f>Personal_Development!I816</f>
        <v>C1 OFFICE</v>
      </c>
      <c r="J815" s="42" t="str">
        <f>Personal_Development!J816</f>
        <v xml:space="preserve">C1 </v>
      </c>
      <c r="K815" s="48"/>
      <c r="L815" s="48"/>
      <c r="M815" s="16"/>
    </row>
    <row r="816" spans="2:13" ht="24.95" customHeight="1">
      <c r="B816" s="48">
        <f>Personal_Development!B817</f>
        <v>0</v>
      </c>
      <c r="C816" s="48">
        <f>Personal_Development!C817</f>
        <v>0</v>
      </c>
      <c r="D816" s="14" t="str">
        <f>Personal_Development!D817</f>
        <v>E00192</v>
      </c>
      <c r="E816" s="11" t="str">
        <f>Personal_Development!E817</f>
        <v>HALIZA BINTI MOHAMAD HUSIN</v>
      </c>
      <c r="F816" s="12" t="str">
        <f>Personal_Development!F817</f>
        <v>PRODUCTION NO.2 DEPARTMENT</v>
      </c>
      <c r="G816" s="12" t="str">
        <f>Personal_Development!G817</f>
        <v>MOLDING PRODUCTION SECTION (MPS)</v>
      </c>
      <c r="H816" s="40" t="str">
        <f>Personal_Development!H817</f>
        <v>ASST. OFFICER</v>
      </c>
      <c r="I816" s="41" t="str">
        <f>Personal_Development!I817</f>
        <v>M7</v>
      </c>
      <c r="J816" s="42" t="str">
        <f>Personal_Development!J817</f>
        <v>M7</v>
      </c>
      <c r="K816" s="48"/>
      <c r="L816" s="48"/>
      <c r="M816" s="16"/>
    </row>
    <row r="817" spans="2:13" ht="24.95" customHeight="1">
      <c r="B817" s="48" t="str">
        <f>Personal_Development!B818</f>
        <v>R</v>
      </c>
      <c r="C817" s="48">
        <f>Personal_Development!C818</f>
        <v>0</v>
      </c>
      <c r="D817" s="14" t="str">
        <f>Personal_Development!D818</f>
        <v>K03335</v>
      </c>
      <c r="E817" s="11" t="str">
        <f>Personal_Development!E818</f>
        <v>GOBI NATHAN A/L K KALAIARASAN</v>
      </c>
      <c r="F817" s="12" t="str">
        <f>Personal_Development!F818</f>
        <v>FACTORY OPERATIONS DEPARTMENT</v>
      </c>
      <c r="G817" s="12" t="str">
        <f>Personal_Development!G818</f>
        <v>INVENTORY &amp; SYSYTEM CONTROL SECTION (IVS)</v>
      </c>
      <c r="H817" s="40" t="str">
        <f>Personal_Development!H818</f>
        <v>STOREHAND</v>
      </c>
      <c r="I817" s="41" t="str">
        <f>Personal_Development!I818</f>
        <v>C4 PROD</v>
      </c>
      <c r="J817" s="42" t="str">
        <f>Personal_Development!J818</f>
        <v xml:space="preserve">C4 </v>
      </c>
      <c r="K817" s="48"/>
      <c r="L817" s="48"/>
      <c r="M817" s="16"/>
    </row>
    <row r="818" spans="2:13" ht="24.95" customHeight="1">
      <c r="B818" s="48" t="str">
        <f>Personal_Development!B819</f>
        <v>R</v>
      </c>
      <c r="C818" s="48">
        <f>Personal_Development!C819</f>
        <v>0</v>
      </c>
      <c r="D818" s="14" t="str">
        <f>Personal_Development!D819</f>
        <v>K03336</v>
      </c>
      <c r="E818" s="11" t="str">
        <f>Personal_Development!E819</f>
        <v>NURUL SYAZANI BINTI ROZALI</v>
      </c>
      <c r="F818" s="12" t="str">
        <f>Personal_Development!F819</f>
        <v>PRODUCTION NO.1 DEPARTMENT</v>
      </c>
      <c r="G818" s="12" t="str">
        <f>Personal_Development!G819</f>
        <v>ASSEMBLY PRODUCTION SECTION (APS)</v>
      </c>
      <c r="H818" s="40" t="str">
        <f>Personal_Development!H819</f>
        <v>OPERATOR 2</v>
      </c>
      <c r="I818" s="41" t="str">
        <f>Personal_Development!I819</f>
        <v>C4 PROD</v>
      </c>
      <c r="J818" s="42" t="str">
        <f>Personal_Development!J819</f>
        <v xml:space="preserve">C4 </v>
      </c>
      <c r="K818" s="48"/>
      <c r="L818" s="48"/>
      <c r="M818" s="16"/>
    </row>
    <row r="819" spans="2:13" ht="24.95" customHeight="1">
      <c r="B819" s="48">
        <f>Personal_Development!B820</f>
        <v>0</v>
      </c>
      <c r="C819" s="48" t="str">
        <f>Personal_Development!C820</f>
        <v>K03337</v>
      </c>
      <c r="D819" s="14" t="str">
        <f>Personal_Development!D820</f>
        <v>C13905</v>
      </c>
      <c r="E819" s="11" t="str">
        <f>Personal_Development!E820</f>
        <v>MOHD FADHIL BIN BAKRI</v>
      </c>
      <c r="F819" s="12" t="str">
        <f>Personal_Development!F820</f>
        <v>PRODUCTION NO.1 DEPARTMENT</v>
      </c>
      <c r="G819" s="12" t="str">
        <f>Personal_Development!G820</f>
        <v>ASSEMBLY PRODUCTION SECTION (APS)</v>
      </c>
      <c r="H819" s="40" t="str">
        <f>Personal_Development!H820</f>
        <v>OPERATOR 2</v>
      </c>
      <c r="I819" s="41" t="str">
        <f>Personal_Development!I820</f>
        <v>C4 PROD</v>
      </c>
      <c r="J819" s="42" t="str">
        <f>Personal_Development!J820</f>
        <v xml:space="preserve">C4 </v>
      </c>
      <c r="K819" s="48"/>
      <c r="L819" s="48"/>
      <c r="M819" s="16"/>
    </row>
    <row r="820" spans="2:13" ht="24.95" customHeight="1">
      <c r="B820" s="48">
        <f>Personal_Development!B821</f>
        <v>0</v>
      </c>
      <c r="C820" s="48" t="str">
        <f>Personal_Development!C821</f>
        <v>K03338</v>
      </c>
      <c r="D820" s="14" t="str">
        <f>Personal_Development!D821</f>
        <v>C13906</v>
      </c>
      <c r="E820" s="11" t="str">
        <f>Personal_Development!E821</f>
        <v>SITI KHUZAIMAH BINTI KHALID</v>
      </c>
      <c r="F820" s="12" t="str">
        <f>Personal_Development!F821</f>
        <v>PRODUCTION NO.1 DEPARTMENT</v>
      </c>
      <c r="G820" s="12" t="str">
        <f>Personal_Development!G821</f>
        <v>ASSEMBLY PRODUCTION SECTION (APS)</v>
      </c>
      <c r="H820" s="40" t="str">
        <f>Personal_Development!H821</f>
        <v>OPERATOR 2</v>
      </c>
      <c r="I820" s="41" t="str">
        <f>Personal_Development!I821</f>
        <v>C4 PROD</v>
      </c>
      <c r="J820" s="42" t="str">
        <f>Personal_Development!J821</f>
        <v xml:space="preserve">C4 </v>
      </c>
      <c r="K820" s="48"/>
      <c r="L820" s="48"/>
      <c r="M820" s="16"/>
    </row>
    <row r="821" spans="2:13" ht="24.95" customHeight="1">
      <c r="B821" s="48">
        <f>Personal_Development!B822</f>
        <v>0</v>
      </c>
      <c r="C821" s="48" t="str">
        <f>Personal_Development!C822</f>
        <v>K03339</v>
      </c>
      <c r="D821" s="14" t="str">
        <f>Personal_Development!D822</f>
        <v>C13907</v>
      </c>
      <c r="E821" s="11" t="str">
        <f>Personal_Development!E822</f>
        <v>SITI NUR FATIHAH BINTI AZMAN</v>
      </c>
      <c r="F821" s="12" t="str">
        <f>Personal_Development!F822</f>
        <v>PRODUCTION NO.1 DEPARTMENT</v>
      </c>
      <c r="G821" s="12" t="str">
        <f>Personal_Development!G822</f>
        <v>ASSEMBLY PRODUCTION SECTION (APS)</v>
      </c>
      <c r="H821" s="40" t="str">
        <f>Personal_Development!H822</f>
        <v>OPERATOR 2</v>
      </c>
      <c r="I821" s="41" t="str">
        <f>Personal_Development!I822</f>
        <v>C4 PROD</v>
      </c>
      <c r="J821" s="42" t="str">
        <f>Personal_Development!J822</f>
        <v xml:space="preserve">C4 </v>
      </c>
      <c r="K821" s="48"/>
      <c r="L821" s="48"/>
      <c r="M821" s="16"/>
    </row>
    <row r="822" spans="2:13" ht="24.95" customHeight="1">
      <c r="B822" s="48" t="str">
        <f>Personal_Development!B823</f>
        <v>R</v>
      </c>
      <c r="C822" s="48" t="str">
        <f>Personal_Development!C823</f>
        <v>K03340</v>
      </c>
      <c r="D822" s="14" t="str">
        <f>Personal_Development!D823</f>
        <v>C13908</v>
      </c>
      <c r="E822" s="11" t="str">
        <f>Personal_Development!E823</f>
        <v>NURUL ATIQQAH BINTI KAMAR ZIZAN</v>
      </c>
      <c r="F822" s="12" t="str">
        <f>Personal_Development!F823</f>
        <v>PRODUCTION NO.1 DEPARTMENT</v>
      </c>
      <c r="G822" s="12" t="str">
        <f>Personal_Development!G823</f>
        <v>ASSEMBLY PRODUCTION SECTION (APS)</v>
      </c>
      <c r="H822" s="40" t="str">
        <f>Personal_Development!H823</f>
        <v>OPERATOR 2</v>
      </c>
      <c r="I822" s="41" t="str">
        <f>Personal_Development!I823</f>
        <v>C4 PROD</v>
      </c>
      <c r="J822" s="42" t="str">
        <f>Personal_Development!J823</f>
        <v xml:space="preserve">C4 </v>
      </c>
      <c r="K822" s="48"/>
      <c r="L822" s="48"/>
      <c r="M822" s="16"/>
    </row>
    <row r="823" spans="2:13" ht="24.95" customHeight="1">
      <c r="B823" s="48">
        <f>Personal_Development!B824</f>
        <v>0</v>
      </c>
      <c r="C823" s="48" t="str">
        <f>Personal_Development!C824</f>
        <v>K03341</v>
      </c>
      <c r="D823" s="14" t="str">
        <f>Personal_Development!D824</f>
        <v>C13909</v>
      </c>
      <c r="E823" s="11" t="str">
        <f>Personal_Development!E824</f>
        <v>NUR ATIKAH BINTI KAMIS</v>
      </c>
      <c r="F823" s="12" t="str">
        <f>Personal_Development!F824</f>
        <v>PRODUCTION NO.1 DEPARTMENT</v>
      </c>
      <c r="G823" s="12" t="str">
        <f>Personal_Development!G824</f>
        <v>ASSEMBLY PRODUCTION SECTION (APS)</v>
      </c>
      <c r="H823" s="40" t="str">
        <f>Personal_Development!H824</f>
        <v>OPERATOR 2</v>
      </c>
      <c r="I823" s="41" t="str">
        <f>Personal_Development!I824</f>
        <v>C4 PROD</v>
      </c>
      <c r="J823" s="42" t="str">
        <f>Personal_Development!J824</f>
        <v xml:space="preserve">C4 </v>
      </c>
      <c r="K823" s="48"/>
      <c r="L823" s="48"/>
      <c r="M823" s="16"/>
    </row>
    <row r="824" spans="2:13" ht="24.95" customHeight="1">
      <c r="B824" s="48" t="str">
        <f>Personal_Development!B825</f>
        <v>R</v>
      </c>
      <c r="C824" s="48" t="str">
        <f>Personal_Development!C825</f>
        <v>K03342</v>
      </c>
      <c r="D824" s="14" t="str">
        <f>Personal_Development!D825</f>
        <v>C13910</v>
      </c>
      <c r="E824" s="11" t="str">
        <f>Personal_Development!E825</f>
        <v>AHMAD TAQIUDDIN BIN ZOLKARNAIN</v>
      </c>
      <c r="F824" s="12" t="str">
        <f>Personal_Development!F825</f>
        <v>PRODUCTION NO.1 DEPARTMENT</v>
      </c>
      <c r="G824" s="12" t="str">
        <f>Personal_Development!G825</f>
        <v>ASSEMBLY PRODUCTION SECTION (APS)</v>
      </c>
      <c r="H824" s="40" t="str">
        <f>Personal_Development!H825</f>
        <v>OPERATOR 2</v>
      </c>
      <c r="I824" s="41" t="str">
        <f>Personal_Development!I825</f>
        <v>C4 PROD</v>
      </c>
      <c r="J824" s="42" t="str">
        <f>Personal_Development!J825</f>
        <v xml:space="preserve">C4 </v>
      </c>
      <c r="K824" s="48"/>
      <c r="L824" s="48"/>
      <c r="M824" s="16"/>
    </row>
    <row r="825" spans="2:13" ht="24.95" customHeight="1">
      <c r="B825" s="48" t="str">
        <f>Personal_Development!B826</f>
        <v>R</v>
      </c>
      <c r="C825" s="48" t="str">
        <f>Personal_Development!C826</f>
        <v>K03343</v>
      </c>
      <c r="D825" s="14" t="str">
        <f>Personal_Development!D826</f>
        <v>C13911</v>
      </c>
      <c r="E825" s="11" t="str">
        <f>Personal_Development!E826</f>
        <v>MUHAMMAD AUHADDUDIN BIN ZOLKAPLI</v>
      </c>
      <c r="F825" s="12" t="str">
        <f>Personal_Development!F826</f>
        <v>PRODUCTION NO.1 DEPARTMENT</v>
      </c>
      <c r="G825" s="12" t="str">
        <f>Personal_Development!G826</f>
        <v>ASSEMBLY PRODUCTION SECTION (APS)</v>
      </c>
      <c r="H825" s="40" t="str">
        <f>Personal_Development!H826</f>
        <v>OPERATOR 2</v>
      </c>
      <c r="I825" s="41" t="str">
        <f>Personal_Development!I826</f>
        <v>C4 PROD</v>
      </c>
      <c r="J825" s="42" t="str">
        <f>Personal_Development!J826</f>
        <v xml:space="preserve">C4 </v>
      </c>
      <c r="K825" s="48">
        <v>1</v>
      </c>
      <c r="L825" s="48"/>
      <c r="M825" s="16"/>
    </row>
    <row r="826" spans="2:13" ht="24.95" customHeight="1">
      <c r="B826" s="48">
        <f>Personal_Development!B827</f>
        <v>0</v>
      </c>
      <c r="C826" s="48" t="str">
        <f>Personal_Development!C827</f>
        <v>K03344</v>
      </c>
      <c r="D826" s="14" t="str">
        <f>Personal_Development!D827</f>
        <v>C13912</v>
      </c>
      <c r="E826" s="11" t="str">
        <f>Personal_Development!E827</f>
        <v>SYAZANI BIN ABD SAMAN</v>
      </c>
      <c r="F826" s="12" t="str">
        <f>Personal_Development!F827</f>
        <v>PRODUCTION NO.1 DEPARTMENT</v>
      </c>
      <c r="G826" s="12" t="str">
        <f>Personal_Development!G827</f>
        <v>ASSEMBLY PRODUCTION SECTION (APS)</v>
      </c>
      <c r="H826" s="40" t="str">
        <f>Personal_Development!H827</f>
        <v>OPERATOR 2</v>
      </c>
      <c r="I826" s="41" t="str">
        <f>Personal_Development!I827</f>
        <v>C4 PROD</v>
      </c>
      <c r="J826" s="42" t="str">
        <f>Personal_Development!J827</f>
        <v xml:space="preserve">C4 </v>
      </c>
      <c r="K826" s="48"/>
      <c r="L826" s="48"/>
      <c r="M826" s="16"/>
    </row>
    <row r="827" spans="2:13" ht="24.95" customHeight="1">
      <c r="B827" s="48">
        <f>Personal_Development!B828</f>
        <v>0</v>
      </c>
      <c r="C827" s="48" t="str">
        <f>Personal_Development!C828</f>
        <v>K03345</v>
      </c>
      <c r="D827" s="14" t="str">
        <f>Personal_Development!D828</f>
        <v>C13913</v>
      </c>
      <c r="E827" s="11" t="str">
        <f>Personal_Development!E828</f>
        <v>NUR AZNIZA BINTI MOHAMAD AMRI</v>
      </c>
      <c r="F827" s="12" t="str">
        <f>Personal_Development!F828</f>
        <v>PRODUCTION NO.1 DEPARTMENT</v>
      </c>
      <c r="G827" s="12" t="str">
        <f>Personal_Development!G828</f>
        <v>ASSEMBLY PRODUCTION SECTION (APS)</v>
      </c>
      <c r="H827" s="40" t="str">
        <f>Personal_Development!H828</f>
        <v>OPERATOR 2</v>
      </c>
      <c r="I827" s="41" t="str">
        <f>Personal_Development!I828</f>
        <v>C4 PROD</v>
      </c>
      <c r="J827" s="42" t="str">
        <f>Personal_Development!J828</f>
        <v xml:space="preserve">C4 </v>
      </c>
      <c r="K827" s="48">
        <v>1</v>
      </c>
      <c r="L827" s="48">
        <v>1</v>
      </c>
      <c r="M827" s="16"/>
    </row>
    <row r="828" spans="2:13" ht="24.95" customHeight="1">
      <c r="B828" s="48" t="str">
        <f>Personal_Development!B829</f>
        <v>R</v>
      </c>
      <c r="C828" s="48" t="str">
        <f>Personal_Development!C829</f>
        <v>K03346</v>
      </c>
      <c r="D828" s="14" t="str">
        <f>Personal_Development!D829</f>
        <v>C13914</v>
      </c>
      <c r="E828" s="11" t="str">
        <f>Personal_Development!E829</f>
        <v>MOHD RAZIF BIN RAMLI</v>
      </c>
      <c r="F828" s="12" t="str">
        <f>Personal_Development!F829</f>
        <v>PRODUCTION NO.1 DEPARTMENT</v>
      </c>
      <c r="G828" s="12" t="str">
        <f>Personal_Development!G829</f>
        <v>ASSEMBLY PRODUCTION SECTION (APS)</v>
      </c>
      <c r="H828" s="40" t="str">
        <f>Personal_Development!H829</f>
        <v>OPERATOR 2</v>
      </c>
      <c r="I828" s="41" t="str">
        <f>Personal_Development!I829</f>
        <v>C4 PROD</v>
      </c>
      <c r="J828" s="42" t="str">
        <f>Personal_Development!J829</f>
        <v xml:space="preserve">C4 </v>
      </c>
      <c r="K828" s="48"/>
      <c r="L828" s="48"/>
      <c r="M828" s="16"/>
    </row>
    <row r="829" spans="2:13" ht="24.95" customHeight="1">
      <c r="B829" s="48">
        <f>Personal_Development!B830</f>
        <v>0</v>
      </c>
      <c r="C829" s="48" t="str">
        <f>Personal_Development!C830</f>
        <v>K03347</v>
      </c>
      <c r="D829" s="14" t="str">
        <f>Personal_Development!D830</f>
        <v>C13915</v>
      </c>
      <c r="E829" s="11" t="str">
        <f>Personal_Development!E830</f>
        <v>NOOR HARIS BIN HAMIDAN</v>
      </c>
      <c r="F829" s="12" t="str">
        <f>Personal_Development!F830</f>
        <v>PRODUCTION NO.1 DEPARTMENT</v>
      </c>
      <c r="G829" s="12" t="str">
        <f>Personal_Development!G830</f>
        <v>ASSEMBLY PRODUCTION SECTION (APS)</v>
      </c>
      <c r="H829" s="40" t="str">
        <f>Personal_Development!H830</f>
        <v>OPERATOR 2</v>
      </c>
      <c r="I829" s="41" t="str">
        <f>Personal_Development!I830</f>
        <v>C4 PROD</v>
      </c>
      <c r="J829" s="42" t="str">
        <f>Personal_Development!J830</f>
        <v xml:space="preserve">C4 </v>
      </c>
      <c r="K829" s="48"/>
      <c r="L829" s="48"/>
      <c r="M829" s="16"/>
    </row>
    <row r="830" spans="2:13" ht="24.95" customHeight="1">
      <c r="B830" s="48">
        <f>Personal_Development!B831</f>
        <v>0</v>
      </c>
      <c r="C830" s="48" t="str">
        <f>Personal_Development!C831</f>
        <v>T10102</v>
      </c>
      <c r="D830" s="14" t="str">
        <f>Personal_Development!D831</f>
        <v>C13971</v>
      </c>
      <c r="E830" s="11" t="str">
        <f>Personal_Development!E831</f>
        <v>NORAINI NADIRA BINTI MOHD NOR</v>
      </c>
      <c r="F830" s="12" t="str">
        <f>Personal_Development!F831</f>
        <v>GENERAL AFFAIRS DEPARTMENT</v>
      </c>
      <c r="G830" s="12" t="str">
        <f>Personal_Development!G831</f>
        <v>GENERAL AFFAIRS SECTION (GAS)</v>
      </c>
      <c r="H830" s="40" t="str">
        <f>Personal_Development!H831</f>
        <v>CLERK 1</v>
      </c>
      <c r="I830" s="41" t="str">
        <f>Personal_Development!I831</f>
        <v>C2 OFFICE</v>
      </c>
      <c r="J830" s="42" t="str">
        <f>Personal_Development!J831</f>
        <v xml:space="preserve">C2 </v>
      </c>
      <c r="K830" s="48"/>
      <c r="L830" s="48"/>
      <c r="M830" s="16"/>
    </row>
    <row r="831" spans="2:13" ht="24.95" customHeight="1">
      <c r="B831" s="48">
        <f>Personal_Development!B832</f>
        <v>0</v>
      </c>
      <c r="C831" s="48" t="str">
        <f>Personal_Development!C832</f>
        <v>T10103</v>
      </c>
      <c r="D831" s="14" t="str">
        <f>Personal_Development!D832</f>
        <v>C13996</v>
      </c>
      <c r="E831" s="11" t="str">
        <f>Personal_Development!E832</f>
        <v>MOHAMMAD ALIFF HAIQAL BIN HASRAM</v>
      </c>
      <c r="F831" s="12" t="str">
        <f>Personal_Development!F832</f>
        <v>FACTORY OPERATIONS DEPARTMENT</v>
      </c>
      <c r="G831" s="12" t="str">
        <f>Personal_Development!G832</f>
        <v>INVENTORY &amp; SYSYTEM CONTROL SECTION (IVS)</v>
      </c>
      <c r="H831" s="40" t="str">
        <f>Personal_Development!H832</f>
        <v>STOREHAND</v>
      </c>
      <c r="I831" s="41" t="str">
        <f>Personal_Development!I832</f>
        <v>C4 PROD</v>
      </c>
      <c r="J831" s="42" t="str">
        <f>Personal_Development!J832</f>
        <v xml:space="preserve">C4 </v>
      </c>
      <c r="K831" s="48"/>
      <c r="L831" s="48"/>
      <c r="M831" s="16"/>
    </row>
    <row r="832" spans="2:13" ht="24.95" customHeight="1">
      <c r="B832" s="48">
        <f>Personal_Development!B833</f>
        <v>0</v>
      </c>
      <c r="C832" s="48" t="str">
        <f>Personal_Development!C833</f>
        <v>T10104</v>
      </c>
      <c r="D832" s="14" t="str">
        <f>Personal_Development!D833</f>
        <v>C14005</v>
      </c>
      <c r="E832" s="11" t="str">
        <f>Personal_Development!E833</f>
        <v>MUHAMMAD NOR FAIZMAN BIN ZAIMI</v>
      </c>
      <c r="F832" s="12" t="str">
        <f>Personal_Development!F833</f>
        <v>PRODUCTION NO.1 DEPARTMENT</v>
      </c>
      <c r="G832" s="12" t="str">
        <f>Personal_Development!G833</f>
        <v>ASSEMBLY PRODUCTION SECTION (APS)</v>
      </c>
      <c r="H832" s="40" t="str">
        <f>Personal_Development!H833</f>
        <v>OPERATOR 2</v>
      </c>
      <c r="I832" s="41" t="str">
        <f>Personal_Development!I833</f>
        <v>C4 PROD</v>
      </c>
      <c r="J832" s="42" t="str">
        <f>Personal_Development!J833</f>
        <v xml:space="preserve">C4 </v>
      </c>
      <c r="K832" s="48"/>
      <c r="L832" s="48"/>
      <c r="M832" s="16"/>
    </row>
    <row r="833" spans="2:13" ht="24.95" customHeight="1">
      <c r="B833" s="48">
        <f>Personal_Development!B834</f>
        <v>0</v>
      </c>
      <c r="C833" s="48">
        <f>Personal_Development!C834</f>
        <v>0</v>
      </c>
      <c r="D833" s="14" t="str">
        <f>Personal_Development!D834</f>
        <v>T10105</v>
      </c>
      <c r="E833" s="11" t="str">
        <f>Personal_Development!E834</f>
        <v>MOHAMAD HAKIMY BIN MD NORDIN</v>
      </c>
      <c r="F833" s="12" t="str">
        <f>Personal_Development!F834</f>
        <v>PRODUCTION NO.1 DEPARTMENT</v>
      </c>
      <c r="G833" s="12" t="str">
        <f>Personal_Development!G834</f>
        <v>ASSEMBLY PRODUCTION SECTION (APS)</v>
      </c>
      <c r="H833" s="40" t="str">
        <f>Personal_Development!H834</f>
        <v>OPERATOR 2</v>
      </c>
      <c r="I833" s="41" t="str">
        <f>Personal_Development!I834</f>
        <v>C4 PROD</v>
      </c>
      <c r="J833" s="42" t="str">
        <f>Personal_Development!J834</f>
        <v xml:space="preserve">C4 </v>
      </c>
      <c r="K833" s="48"/>
      <c r="L833" s="48"/>
      <c r="M833" s="16"/>
    </row>
    <row r="834" spans="2:13" ht="24.95" customHeight="1">
      <c r="B834" s="48">
        <f>Personal_Development!B835</f>
        <v>0</v>
      </c>
      <c r="C834" s="48" t="str">
        <f>Personal_Development!C835</f>
        <v>T10106</v>
      </c>
      <c r="D834" s="14" t="str">
        <f>Personal_Development!D835</f>
        <v>C14006</v>
      </c>
      <c r="E834" s="11" t="str">
        <f>Personal_Development!E835</f>
        <v>ROSMAN BIN ABDULLAH</v>
      </c>
      <c r="F834" s="12" t="str">
        <f>Personal_Development!F835</f>
        <v>PRODUCTION NO.1 DEPARTMENT</v>
      </c>
      <c r="G834" s="12" t="str">
        <f>Personal_Development!G835</f>
        <v>ASSEMBLY PRODUCTION SECTION (APS)</v>
      </c>
      <c r="H834" s="40" t="str">
        <f>Personal_Development!H835</f>
        <v>OPERATOR 2</v>
      </c>
      <c r="I834" s="41" t="str">
        <f>Personal_Development!I835</f>
        <v>C4 PROD</v>
      </c>
      <c r="J834" s="42" t="str">
        <f>Personal_Development!J835</f>
        <v xml:space="preserve">C4 </v>
      </c>
      <c r="K834" s="48"/>
      <c r="L834" s="48"/>
      <c r="M834" s="16"/>
    </row>
    <row r="835" spans="2:13" ht="24.95" customHeight="1">
      <c r="B835" s="48" t="str">
        <f>Personal_Development!B836</f>
        <v>R</v>
      </c>
      <c r="C835" s="48">
        <f>Personal_Development!C836</f>
        <v>0</v>
      </c>
      <c r="D835" s="14" t="str">
        <f>Personal_Development!D836</f>
        <v>T10107</v>
      </c>
      <c r="E835" s="11" t="str">
        <f>Personal_Development!E836</f>
        <v>RAJA MUHAMAD SHAFIQ BIN RAJA AHMAD</v>
      </c>
      <c r="F835" s="12" t="str">
        <f>Personal_Development!F836</f>
        <v>FACTORY OPERATIONS DEPARTMENT</v>
      </c>
      <c r="G835" s="12" t="str">
        <f>Personal_Development!G836</f>
        <v>INVENTORY &amp; SYSYTEM CONTROL SECTION (IVS)</v>
      </c>
      <c r="H835" s="40" t="str">
        <f>Personal_Development!H836</f>
        <v>STOREHAND</v>
      </c>
      <c r="I835" s="41" t="str">
        <f>Personal_Development!I836</f>
        <v>C4 PROD</v>
      </c>
      <c r="J835" s="42" t="str">
        <f>Personal_Development!J836</f>
        <v xml:space="preserve">C4 </v>
      </c>
      <c r="K835" s="48"/>
      <c r="L835" s="48"/>
      <c r="M835" s="16"/>
    </row>
    <row r="836" spans="2:13" ht="24.95" customHeight="1">
      <c r="B836" s="48">
        <f>Personal_Development!B837</f>
        <v>0</v>
      </c>
      <c r="C836" s="48">
        <f>Personal_Development!C837</f>
        <v>0</v>
      </c>
      <c r="D836" s="14" t="str">
        <f>Personal_Development!D837</f>
        <v>T10108</v>
      </c>
      <c r="E836" s="11" t="str">
        <f>Personal_Development!E837</f>
        <v>NORASHEKIN BINTI HASSAN</v>
      </c>
      <c r="F836" s="12" t="str">
        <f>Personal_Development!F837</f>
        <v>GENERAL AFFAIRS DEPARTMENT</v>
      </c>
      <c r="G836" s="12" t="str">
        <f>Personal_Development!G837</f>
        <v>GENERAL AFFAIRS SECTION (GAS)</v>
      </c>
      <c r="H836" s="40" t="str">
        <f>Personal_Development!H837</f>
        <v>HOUSEKEEPER</v>
      </c>
      <c r="I836" s="41" t="str">
        <f>Personal_Development!I837</f>
        <v>C4 PROD</v>
      </c>
      <c r="J836" s="42" t="str">
        <f>Personal_Development!J837</f>
        <v xml:space="preserve">C4 </v>
      </c>
      <c r="K836" s="48"/>
      <c r="L836" s="48"/>
      <c r="M836" s="16"/>
    </row>
    <row r="837" spans="2:13" ht="24.95" customHeight="1">
      <c r="B837" s="48">
        <f>Personal_Development!B838</f>
        <v>0</v>
      </c>
      <c r="C837" s="48" t="str">
        <f>Personal_Development!C838</f>
        <v>K03348</v>
      </c>
      <c r="D837" s="14" t="str">
        <f>Personal_Development!D838</f>
        <v>C13916</v>
      </c>
      <c r="E837" s="11" t="str">
        <f>Personal_Development!E838</f>
        <v>WOLLY SKINNER ANAK SPEJIE</v>
      </c>
      <c r="F837" s="12" t="str">
        <f>Personal_Development!F838</f>
        <v>PRODUCTION NO.2 DEPARTMENT</v>
      </c>
      <c r="G837" s="12" t="str">
        <f>Personal_Development!G838</f>
        <v>MOLDING PRODUCTION SECTION (MPS)</v>
      </c>
      <c r="H837" s="40" t="str">
        <f>Personal_Development!H838</f>
        <v>OPERATOR 2</v>
      </c>
      <c r="I837" s="41" t="str">
        <f>Personal_Development!I838</f>
        <v>C4 PROD</v>
      </c>
      <c r="J837" s="42" t="str">
        <f>Personal_Development!J838</f>
        <v xml:space="preserve">C4 </v>
      </c>
      <c r="K837" s="48"/>
      <c r="L837" s="48"/>
      <c r="M837" s="16"/>
    </row>
    <row r="838" spans="2:13" ht="24.95" customHeight="1">
      <c r="B838" s="48" t="str">
        <f>Personal_Development!B839</f>
        <v>R</v>
      </c>
      <c r="C838" s="48">
        <f>Personal_Development!C839</f>
        <v>0</v>
      </c>
      <c r="D838" s="14" t="str">
        <f>Personal_Development!D839</f>
        <v>K03349</v>
      </c>
      <c r="E838" s="11" t="str">
        <f>Personal_Development!E839</f>
        <v>ZARINA BINTI ZAHARI</v>
      </c>
      <c r="F838" s="12" t="str">
        <f>Personal_Development!F839</f>
        <v>PRODUCTION NO.2 DEPARTMENT</v>
      </c>
      <c r="G838" s="12" t="str">
        <f>Personal_Development!G839</f>
        <v>MOLDING PRODUCTION SECTION (MPS)</v>
      </c>
      <c r="H838" s="40" t="str">
        <f>Personal_Development!H839</f>
        <v>OPERATOR 2</v>
      </c>
      <c r="I838" s="41" t="str">
        <f>Personal_Development!I839</f>
        <v>C4 PROD</v>
      </c>
      <c r="J838" s="42" t="str">
        <f>Personal_Development!J839</f>
        <v xml:space="preserve">C4 </v>
      </c>
      <c r="K838" s="48"/>
      <c r="L838" s="48"/>
      <c r="M838" s="16"/>
    </row>
    <row r="839" spans="2:13" ht="24.95" customHeight="1">
      <c r="B839" s="48" t="str">
        <f>Personal_Development!B840</f>
        <v>R</v>
      </c>
      <c r="C839" s="48">
        <f>Personal_Development!C840</f>
        <v>0</v>
      </c>
      <c r="D839" s="14" t="str">
        <f>Personal_Development!D840</f>
        <v>K03350</v>
      </c>
      <c r="E839" s="11" t="str">
        <f>Personal_Development!E840</f>
        <v>NURUL AKIDAH BINTI DG JAMIL</v>
      </c>
      <c r="F839" s="12" t="str">
        <f>Personal_Development!F840</f>
        <v>PRODUCTION NO.2 DEPARTMENT</v>
      </c>
      <c r="G839" s="12" t="str">
        <f>Personal_Development!G840</f>
        <v>MOLDING PRODUCTION SECTION (MPS)</v>
      </c>
      <c r="H839" s="40" t="str">
        <f>Personal_Development!H840</f>
        <v>OPERATOR 2</v>
      </c>
      <c r="I839" s="41" t="str">
        <f>Personal_Development!I840</f>
        <v>C4 PROD</v>
      </c>
      <c r="J839" s="42" t="str">
        <f>Personal_Development!J840</f>
        <v xml:space="preserve">C4 </v>
      </c>
      <c r="K839" s="48"/>
      <c r="L839" s="48"/>
      <c r="M839" s="16"/>
    </row>
    <row r="840" spans="2:13" ht="24.95" customHeight="1">
      <c r="B840" s="48">
        <f>Personal_Development!B841</f>
        <v>0</v>
      </c>
      <c r="C840" s="48" t="str">
        <f>Personal_Development!C841</f>
        <v>K03351</v>
      </c>
      <c r="D840" s="14" t="str">
        <f>Personal_Development!D841</f>
        <v>C13917</v>
      </c>
      <c r="E840" s="11" t="str">
        <f>Personal_Development!E841</f>
        <v>NORHAZARATUL AYU BINTI ABD AZIZ</v>
      </c>
      <c r="F840" s="12" t="str">
        <f>Personal_Development!F841</f>
        <v>PRODUCTION NO.2 DEPARTMENT</v>
      </c>
      <c r="G840" s="12" t="str">
        <f>Personal_Development!G841</f>
        <v>MOLDING PRODUCTION SECTION (MPS)</v>
      </c>
      <c r="H840" s="40" t="str">
        <f>Personal_Development!H841</f>
        <v>OPERATOR 2</v>
      </c>
      <c r="I840" s="41" t="str">
        <f>Personal_Development!I841</f>
        <v>C4 PROD</v>
      </c>
      <c r="J840" s="42" t="str">
        <f>Personal_Development!J841</f>
        <v xml:space="preserve">C4 </v>
      </c>
      <c r="K840" s="48"/>
      <c r="L840" s="48"/>
      <c r="M840" s="16"/>
    </row>
    <row r="841" spans="2:13" ht="24.95" customHeight="1">
      <c r="B841" s="48" t="str">
        <f>Personal_Development!B842</f>
        <v>R</v>
      </c>
      <c r="C841" s="48" t="str">
        <f>Personal_Development!C842</f>
        <v>K03352</v>
      </c>
      <c r="D841" s="14" t="str">
        <f>Personal_Development!D842</f>
        <v>C13918</v>
      </c>
      <c r="E841" s="11" t="str">
        <f>Personal_Development!E842</f>
        <v>WAN MOHD ZUL-MAJDI BIN WAN KAMARUZAMAN</v>
      </c>
      <c r="F841" s="12" t="str">
        <f>Personal_Development!F842</f>
        <v>PRODUCTION NO.1 DEPARTMENT</v>
      </c>
      <c r="G841" s="12" t="str">
        <f>Personal_Development!G842</f>
        <v>ASSEMBLY PRODUCTION SECTION (APS)</v>
      </c>
      <c r="H841" s="40" t="str">
        <f>Personal_Development!H842</f>
        <v>OPERATOR 2</v>
      </c>
      <c r="I841" s="41" t="str">
        <f>Personal_Development!I842</f>
        <v>C4 PROD</v>
      </c>
      <c r="J841" s="42" t="str">
        <f>Personal_Development!J842</f>
        <v xml:space="preserve">C4 </v>
      </c>
      <c r="K841" s="48"/>
      <c r="L841" s="48"/>
      <c r="M841" s="16"/>
    </row>
    <row r="842" spans="2:13" ht="24.95" customHeight="1">
      <c r="B842" s="48">
        <f>Personal_Development!B843</f>
        <v>0</v>
      </c>
      <c r="C842" s="48" t="str">
        <f>Personal_Development!C843</f>
        <v>K03353</v>
      </c>
      <c r="D842" s="14" t="str">
        <f>Personal_Development!D843</f>
        <v>C13919</v>
      </c>
      <c r="E842" s="11" t="str">
        <f>Personal_Development!E843</f>
        <v>MOHAMAD IZATTULLAH BIN SHAMSUDIN</v>
      </c>
      <c r="F842" s="12" t="str">
        <f>Personal_Development!F843</f>
        <v>PRODUCTION NO.1 DEPARTMENT</v>
      </c>
      <c r="G842" s="12" t="str">
        <f>Personal_Development!G843</f>
        <v>ASSEMBLY PRODUCTION SECTION (APS)</v>
      </c>
      <c r="H842" s="40" t="str">
        <f>Personal_Development!H843</f>
        <v>OPERATOR 2</v>
      </c>
      <c r="I842" s="41" t="str">
        <f>Personal_Development!I843</f>
        <v>C4 PROD</v>
      </c>
      <c r="J842" s="42" t="str">
        <f>Personal_Development!J843</f>
        <v xml:space="preserve">C4 </v>
      </c>
      <c r="K842" s="48"/>
      <c r="L842" s="48"/>
      <c r="M842" s="16"/>
    </row>
    <row r="843" spans="2:13" ht="24.95" customHeight="1">
      <c r="B843" s="48">
        <f>Personal_Development!B844</f>
        <v>0</v>
      </c>
      <c r="C843" s="48" t="str">
        <f>Personal_Development!C844</f>
        <v>K03354</v>
      </c>
      <c r="D843" s="14" t="str">
        <f>Personal_Development!D844</f>
        <v>C13920</v>
      </c>
      <c r="E843" s="11" t="str">
        <f>Personal_Development!E844</f>
        <v>INKA FARADILA BINTI MUHAMAD YUNUS</v>
      </c>
      <c r="F843" s="12" t="str">
        <f>Personal_Development!F844</f>
        <v>PRODUCTION NO.1 DEPARTMENT</v>
      </c>
      <c r="G843" s="12" t="str">
        <f>Personal_Development!G844</f>
        <v>ASSEMBLY PRODUCTION SECTION (APS)</v>
      </c>
      <c r="H843" s="40" t="str">
        <f>Personal_Development!H844</f>
        <v>OPERATOR 2</v>
      </c>
      <c r="I843" s="41" t="str">
        <f>Personal_Development!I844</f>
        <v>C4 PROD</v>
      </c>
      <c r="J843" s="42" t="str">
        <f>Personal_Development!J844</f>
        <v xml:space="preserve">C4 </v>
      </c>
      <c r="K843" s="48"/>
      <c r="L843" s="48"/>
      <c r="M843" s="16"/>
    </row>
    <row r="844" spans="2:13" ht="24.95" customHeight="1">
      <c r="B844" s="48" t="str">
        <f>Personal_Development!B845</f>
        <v>R</v>
      </c>
      <c r="C844" s="48">
        <f>Personal_Development!C845</f>
        <v>0</v>
      </c>
      <c r="D844" s="14" t="str">
        <f>Personal_Development!D845</f>
        <v>C13938</v>
      </c>
      <c r="E844" s="11" t="str">
        <f>Personal_Development!E845</f>
        <v>ZULKIFLI BIN BAHARI</v>
      </c>
      <c r="F844" s="12" t="str">
        <f>Personal_Development!F845</f>
        <v>GENERAL AFFAIRS DEPARTMENT</v>
      </c>
      <c r="G844" s="12" t="str">
        <f>Personal_Development!G845</f>
        <v>SAFETY &amp; ENVIRONMENT SECTION (SES)</v>
      </c>
      <c r="H844" s="40" t="str">
        <f>Personal_Development!H845</f>
        <v>SECURITY GUARD</v>
      </c>
      <c r="I844" s="41" t="str">
        <f>Personal_Development!I845</f>
        <v>C4 PROD</v>
      </c>
      <c r="J844" s="42" t="str">
        <f>Personal_Development!J845</f>
        <v xml:space="preserve">C4 </v>
      </c>
      <c r="K844" s="48"/>
      <c r="L844" s="48"/>
      <c r="M844" s="16"/>
    </row>
    <row r="845" spans="2:13" ht="24.95" customHeight="1">
      <c r="B845" s="48" t="str">
        <f>Personal_Development!B846</f>
        <v>R</v>
      </c>
      <c r="C845" s="48" t="str">
        <f>Personal_Development!C846</f>
        <v>K03355</v>
      </c>
      <c r="D845" s="14" t="str">
        <f>Personal_Development!D846</f>
        <v>C13957</v>
      </c>
      <c r="E845" s="11" t="str">
        <f>Personal_Development!E846</f>
        <v>NORAZLEEN BINTI NORDIN</v>
      </c>
      <c r="F845" s="12" t="str">
        <f>Personal_Development!F846</f>
        <v>PRODUCTION NO.1 DEPARTMENT</v>
      </c>
      <c r="G845" s="12" t="str">
        <f>Personal_Development!G846</f>
        <v>ASSEMBLY PRODUCTION SECTION (APS)</v>
      </c>
      <c r="H845" s="40" t="str">
        <f>Personal_Development!H846</f>
        <v>OPERATOR 2</v>
      </c>
      <c r="I845" s="41" t="str">
        <f>Personal_Development!I846</f>
        <v>C4 PROD</v>
      </c>
      <c r="J845" s="42" t="str">
        <f>Personal_Development!J846</f>
        <v xml:space="preserve">C4 </v>
      </c>
      <c r="K845" s="48"/>
      <c r="L845" s="48"/>
      <c r="M845" s="16"/>
    </row>
    <row r="846" spans="2:13" ht="24.95" customHeight="1">
      <c r="B846" s="48" t="str">
        <f>Personal_Development!B847</f>
        <v>R</v>
      </c>
      <c r="C846" s="48">
        <f>Personal_Development!C847</f>
        <v>0</v>
      </c>
      <c r="D846" s="14" t="str">
        <f>Personal_Development!D847</f>
        <v>K03356</v>
      </c>
      <c r="E846" s="11" t="str">
        <f>Personal_Development!E847</f>
        <v>NOR NADIA BINTI SHARIF</v>
      </c>
      <c r="F846" s="12" t="str">
        <f>Personal_Development!F847</f>
        <v>PRODUCTION NO.1 DEPARTMENT</v>
      </c>
      <c r="G846" s="12" t="str">
        <f>Personal_Development!G847</f>
        <v>ASSEMBLY PRODUCTION SECTION (APS)</v>
      </c>
      <c r="H846" s="40" t="str">
        <f>Personal_Development!H847</f>
        <v>OPERATOR 2</v>
      </c>
      <c r="I846" s="41" t="str">
        <f>Personal_Development!I847</f>
        <v>C4 PROD</v>
      </c>
      <c r="J846" s="42" t="str">
        <f>Personal_Development!J847</f>
        <v xml:space="preserve">C4 </v>
      </c>
      <c r="K846" s="48"/>
      <c r="L846" s="48"/>
      <c r="M846" s="16"/>
    </row>
    <row r="847" spans="2:13" ht="24.95" customHeight="1">
      <c r="B847" s="48">
        <f>Personal_Development!B848</f>
        <v>0</v>
      </c>
      <c r="C847" s="48" t="str">
        <f>Personal_Development!C848</f>
        <v>K03357</v>
      </c>
      <c r="D847" s="14" t="str">
        <f>Personal_Development!D848</f>
        <v>C13921</v>
      </c>
      <c r="E847" s="11" t="str">
        <f>Personal_Development!E848</f>
        <v>SITI FAZLILA BINTI RUSLAN</v>
      </c>
      <c r="F847" s="12" t="str">
        <f>Personal_Development!F848</f>
        <v>PRODUCTION NO.1 DEPARTMENT</v>
      </c>
      <c r="G847" s="12" t="str">
        <f>Personal_Development!G848</f>
        <v>ASSEMBLY PRODUCTION SECTION (APS)</v>
      </c>
      <c r="H847" s="40" t="str">
        <f>Personal_Development!H848</f>
        <v>OPERATOR 2</v>
      </c>
      <c r="I847" s="41" t="str">
        <f>Personal_Development!I848</f>
        <v>C4 PROD</v>
      </c>
      <c r="J847" s="42" t="str">
        <f>Personal_Development!J848</f>
        <v xml:space="preserve">C4 </v>
      </c>
      <c r="K847" s="48"/>
      <c r="L847" s="48"/>
      <c r="M847" s="16"/>
    </row>
    <row r="848" spans="2:13" ht="24.95" customHeight="1">
      <c r="B848" s="48">
        <f>Personal_Development!B849</f>
        <v>0</v>
      </c>
      <c r="C848" s="48" t="str">
        <f>Personal_Development!C849</f>
        <v>K03358</v>
      </c>
      <c r="D848" s="14" t="str">
        <f>Personal_Development!D849</f>
        <v>C13922</v>
      </c>
      <c r="E848" s="11" t="str">
        <f>Personal_Development!E849</f>
        <v>THANAM LECHMY A/P SUNDAR</v>
      </c>
      <c r="F848" s="12" t="str">
        <f>Personal_Development!F849</f>
        <v>PRODUCTION NO.1 DEPARTMENT</v>
      </c>
      <c r="G848" s="12" t="str">
        <f>Personal_Development!G849</f>
        <v>ASSEMBLY PRODUCTION SECTION (APS)</v>
      </c>
      <c r="H848" s="40" t="str">
        <f>Personal_Development!H849</f>
        <v>OPERATOR 2</v>
      </c>
      <c r="I848" s="41" t="str">
        <f>Personal_Development!I849</f>
        <v>C4 PROD</v>
      </c>
      <c r="J848" s="42" t="str">
        <f>Personal_Development!J849</f>
        <v xml:space="preserve">C4 </v>
      </c>
      <c r="K848" s="48"/>
      <c r="L848" s="48"/>
      <c r="M848" s="16"/>
    </row>
    <row r="849" spans="2:13" ht="24.95" customHeight="1">
      <c r="B849" s="48" t="str">
        <f>Personal_Development!B850</f>
        <v>R</v>
      </c>
      <c r="C849" s="48" t="str">
        <f>Personal_Development!C850</f>
        <v>K03359</v>
      </c>
      <c r="D849" s="14" t="str">
        <f>Personal_Development!D850</f>
        <v>C13923</v>
      </c>
      <c r="E849" s="11" t="str">
        <f>Personal_Development!E850</f>
        <v>MOHD FADILRASH BIN PADIRUN</v>
      </c>
      <c r="F849" s="12" t="str">
        <f>Personal_Development!F850</f>
        <v>PRODUCTION NO.1 DEPARTMENT</v>
      </c>
      <c r="G849" s="12" t="str">
        <f>Personal_Development!G850</f>
        <v>ASSEMBLY PRODUCTION SECTION (APS)</v>
      </c>
      <c r="H849" s="40" t="str">
        <f>Personal_Development!H850</f>
        <v>OPERATOR 2</v>
      </c>
      <c r="I849" s="41" t="str">
        <f>Personal_Development!I850</f>
        <v>C4 PROD</v>
      </c>
      <c r="J849" s="42" t="str">
        <f>Personal_Development!J850</f>
        <v xml:space="preserve">C4 </v>
      </c>
      <c r="K849" s="48"/>
      <c r="L849" s="48"/>
      <c r="M849" s="16"/>
    </row>
    <row r="850" spans="2:13" ht="24.95" customHeight="1">
      <c r="B850" s="48" t="str">
        <f>Personal_Development!B851</f>
        <v>R</v>
      </c>
      <c r="C850" s="48" t="str">
        <f>Personal_Development!C851</f>
        <v>K03360</v>
      </c>
      <c r="D850" s="14" t="str">
        <f>Personal_Development!D851</f>
        <v>C13924</v>
      </c>
      <c r="E850" s="11" t="str">
        <f>Personal_Development!E851</f>
        <v>SHAHIDA BINTI IDRIS</v>
      </c>
      <c r="F850" s="12" t="str">
        <f>Personal_Development!F851</f>
        <v>FACTORY OPERATIONS DEPARTMENT</v>
      </c>
      <c r="G850" s="12" t="str">
        <f>Personal_Development!G851</f>
        <v>INVENTORY &amp; SYSYTEM CONTROL SECTION (IVS)</v>
      </c>
      <c r="H850" s="40" t="str">
        <f>Personal_Development!H851</f>
        <v>STOREHAND</v>
      </c>
      <c r="I850" s="41" t="str">
        <f>Personal_Development!I851</f>
        <v>C4 PROD</v>
      </c>
      <c r="J850" s="42" t="str">
        <f>Personal_Development!J851</f>
        <v xml:space="preserve">C4 </v>
      </c>
      <c r="K850" s="48"/>
      <c r="L850" s="48"/>
      <c r="M850" s="16"/>
    </row>
    <row r="851" spans="2:13" ht="24.95" customHeight="1">
      <c r="B851" s="48">
        <f>Personal_Development!B852</f>
        <v>0</v>
      </c>
      <c r="C851" s="48" t="str">
        <f>Personal_Development!C852</f>
        <v>K03361</v>
      </c>
      <c r="D851" s="14" t="str">
        <f>Personal_Development!D852</f>
        <v>C13925</v>
      </c>
      <c r="E851" s="11" t="str">
        <f>Personal_Development!E852</f>
        <v>NURUL FAUZIYATUN BINTI AHMAD SHARIFUDIN</v>
      </c>
      <c r="F851" s="12" t="str">
        <f>Personal_Development!F852</f>
        <v>FACTORY OPERATIONS DEPARTMENT</v>
      </c>
      <c r="G851" s="12" t="str">
        <f>Personal_Development!G852</f>
        <v>INVENTORY &amp; SYSYTEM CONTROL SECTION (IVS)</v>
      </c>
      <c r="H851" s="40" t="str">
        <f>Personal_Development!H852</f>
        <v>STOREHAND</v>
      </c>
      <c r="I851" s="41" t="str">
        <f>Personal_Development!I852</f>
        <v>C4 PROD</v>
      </c>
      <c r="J851" s="42" t="str">
        <f>Personal_Development!J852</f>
        <v xml:space="preserve">C4 </v>
      </c>
      <c r="K851" s="48"/>
      <c r="L851" s="48"/>
      <c r="M851" s="16"/>
    </row>
    <row r="852" spans="2:13" ht="24.95" customHeight="1">
      <c r="B852" s="48">
        <f>Personal_Development!B853</f>
        <v>0</v>
      </c>
      <c r="C852" s="48">
        <f>Personal_Development!C853</f>
        <v>0</v>
      </c>
      <c r="D852" s="14" t="str">
        <f>Personal_Development!D853</f>
        <v>T10109</v>
      </c>
      <c r="E852" s="11" t="str">
        <f>Personal_Development!E853</f>
        <v>AFIQAKMAL BIN ZAHARI</v>
      </c>
      <c r="F852" s="12" t="str">
        <f>Personal_Development!F853</f>
        <v>FACTORY OPERATIONS DEPARTMENT</v>
      </c>
      <c r="G852" s="12" t="str">
        <f>Personal_Development!G853</f>
        <v>INVENTORY &amp; SYSYTEM CONTROL SECTION (IVS)</v>
      </c>
      <c r="H852" s="40" t="str">
        <f>Personal_Development!H853</f>
        <v>STOREHAND</v>
      </c>
      <c r="I852" s="41" t="str">
        <f>Personal_Development!I853</f>
        <v>C4 PROD</v>
      </c>
      <c r="J852" s="42" t="str">
        <f>Personal_Development!J853</f>
        <v xml:space="preserve">C4 </v>
      </c>
      <c r="K852" s="48"/>
      <c r="L852" s="48"/>
      <c r="M852" s="16"/>
    </row>
    <row r="853" spans="2:13" ht="24.95" customHeight="1">
      <c r="B853" s="48" t="str">
        <f>Personal_Development!B854</f>
        <v>R</v>
      </c>
      <c r="C853" s="48">
        <f>Personal_Development!C854</f>
        <v>0</v>
      </c>
      <c r="D853" s="14" t="str">
        <f>Personal_Development!D854</f>
        <v>T10110</v>
      </c>
      <c r="E853" s="11" t="str">
        <f>Personal_Development!E854</f>
        <v>RAFI IMRAN BIN RAMLI</v>
      </c>
      <c r="F853" s="12" t="str">
        <f>Personal_Development!F854</f>
        <v>PRODUCTION NO.1 DEPARTMENT</v>
      </c>
      <c r="G853" s="12" t="str">
        <f>Personal_Development!G854</f>
        <v>ASSEMBLY PRODUCTION SECTION (APS)</v>
      </c>
      <c r="H853" s="40" t="str">
        <f>Personal_Development!H854</f>
        <v>OPERATOR 2</v>
      </c>
      <c r="I853" s="41" t="str">
        <f>Personal_Development!I854</f>
        <v>C4 PROD</v>
      </c>
      <c r="J853" s="42" t="str">
        <f>Personal_Development!J854</f>
        <v xml:space="preserve">C4 </v>
      </c>
      <c r="K853" s="48"/>
      <c r="L853" s="48"/>
      <c r="M853" s="16"/>
    </row>
    <row r="854" spans="2:13" ht="24.95" customHeight="1">
      <c r="B854" s="48">
        <f>Personal_Development!B855</f>
        <v>0</v>
      </c>
      <c r="C854" s="48">
        <f>Personal_Development!C855</f>
        <v>0</v>
      </c>
      <c r="D854" s="14" t="str">
        <f>Personal_Development!D855</f>
        <v>T10111</v>
      </c>
      <c r="E854" s="11" t="str">
        <f>Personal_Development!E855</f>
        <v>MUHAMMAD SUHAIMI BIN MOHD NAWI</v>
      </c>
      <c r="F854" s="12" t="str">
        <f>Personal_Development!F855</f>
        <v>PRODUCTION NO.1 DEPARTMENT</v>
      </c>
      <c r="G854" s="12" t="str">
        <f>Personal_Development!G855</f>
        <v>ASSEMBLY PRODUCTION SECTION (APS)</v>
      </c>
      <c r="H854" s="40" t="str">
        <f>Personal_Development!H855</f>
        <v>OPERATOR 2</v>
      </c>
      <c r="I854" s="41" t="str">
        <f>Personal_Development!I855</f>
        <v>C4 PROD</v>
      </c>
      <c r="J854" s="42" t="str">
        <f>Personal_Development!J855</f>
        <v xml:space="preserve">C4 </v>
      </c>
      <c r="K854" s="48"/>
      <c r="L854" s="48"/>
      <c r="M854" s="16"/>
    </row>
    <row r="855" spans="2:13" ht="24.95" customHeight="1">
      <c r="B855" s="48">
        <f>Personal_Development!B856</f>
        <v>0</v>
      </c>
      <c r="C855" s="48">
        <f>Personal_Development!C856</f>
        <v>0</v>
      </c>
      <c r="D855" s="14" t="str">
        <f>Personal_Development!D856</f>
        <v>T10112</v>
      </c>
      <c r="E855" s="11" t="str">
        <f>Personal_Development!E856</f>
        <v>MUHAMAD HAMIRUL BIN ABDUL HALIM</v>
      </c>
      <c r="F855" s="12" t="str">
        <f>Personal_Development!F856</f>
        <v>PRODUCTION NO.1 DEPARTMENT</v>
      </c>
      <c r="G855" s="12" t="str">
        <f>Personal_Development!G856</f>
        <v>ASSEMBLY PRODUCTION SECTION (APS)</v>
      </c>
      <c r="H855" s="40" t="str">
        <f>Personal_Development!H856</f>
        <v>OPERATOR 2</v>
      </c>
      <c r="I855" s="41" t="str">
        <f>Personal_Development!I856</f>
        <v>C4 PROD</v>
      </c>
      <c r="J855" s="42" t="str">
        <f>Personal_Development!J856</f>
        <v xml:space="preserve">C4 </v>
      </c>
      <c r="K855" s="48"/>
      <c r="L855" s="48"/>
      <c r="M855" s="16"/>
    </row>
    <row r="856" spans="2:13" ht="24.95" customHeight="1">
      <c r="B856" s="48">
        <f>Personal_Development!B857</f>
        <v>0</v>
      </c>
      <c r="C856" s="48">
        <f>Personal_Development!C857</f>
        <v>0</v>
      </c>
      <c r="D856" s="14" t="str">
        <f>Personal_Development!D857</f>
        <v>T10113</v>
      </c>
      <c r="E856" s="11" t="str">
        <f>Personal_Development!E857</f>
        <v>MUHAMAD AZIQ FIKRI BIN MOHD RAZI</v>
      </c>
      <c r="F856" s="12" t="str">
        <f>Personal_Development!F857</f>
        <v>PRODUCTION NO.1 DEPARTMENT</v>
      </c>
      <c r="G856" s="12" t="str">
        <f>Personal_Development!G857</f>
        <v>ASSEMBLY PRODUCTION SECTION (APS)</v>
      </c>
      <c r="H856" s="40" t="str">
        <f>Personal_Development!H857</f>
        <v>OPERATOR 2</v>
      </c>
      <c r="I856" s="41" t="str">
        <f>Personal_Development!I857</f>
        <v>C4 PROD</v>
      </c>
      <c r="J856" s="42" t="str">
        <f>Personal_Development!J857</f>
        <v xml:space="preserve">C4 </v>
      </c>
      <c r="K856" s="48"/>
      <c r="L856" s="48"/>
      <c r="M856" s="16"/>
    </row>
    <row r="857" spans="2:13" ht="24.95" customHeight="1">
      <c r="B857" s="48">
        <f>Personal_Development!B858</f>
        <v>0</v>
      </c>
      <c r="C857" s="48">
        <f>Personal_Development!C858</f>
        <v>0</v>
      </c>
      <c r="D857" s="14" t="str">
        <f>Personal_Development!D858</f>
        <v>T10114</v>
      </c>
      <c r="E857" s="11" t="str">
        <f>Personal_Development!E858</f>
        <v>MUHAMAD REZA RAMADHAN BIN MAD TAJUDIN</v>
      </c>
      <c r="F857" s="12" t="str">
        <f>Personal_Development!F858</f>
        <v>PRODUCTION NO.1 DEPARTMENT</v>
      </c>
      <c r="G857" s="12" t="str">
        <f>Personal_Development!G858</f>
        <v>ASSEMBLY PRODUCTION SECTION (APS)</v>
      </c>
      <c r="H857" s="40" t="str">
        <f>Personal_Development!H858</f>
        <v>OPERATOR 2</v>
      </c>
      <c r="I857" s="41" t="str">
        <f>Personal_Development!I858</f>
        <v>C4 PROD</v>
      </c>
      <c r="J857" s="42" t="str">
        <f>Personal_Development!J858</f>
        <v xml:space="preserve">C4 </v>
      </c>
      <c r="K857" s="48"/>
      <c r="L857" s="48"/>
      <c r="M857" s="16"/>
    </row>
    <row r="858" spans="2:13" ht="24.95" customHeight="1">
      <c r="B858" s="48" t="str">
        <f>Personal_Development!B859</f>
        <v>R</v>
      </c>
      <c r="C858" s="48">
        <f>Personal_Development!C859</f>
        <v>0</v>
      </c>
      <c r="D858" s="14" t="str">
        <f>Personal_Development!D859</f>
        <v>T10115</v>
      </c>
      <c r="E858" s="11" t="str">
        <f>Personal_Development!E859</f>
        <v>MUHAMAD TAUFIK BIN MOHD ZARIMAN</v>
      </c>
      <c r="F858" s="12" t="str">
        <f>Personal_Development!F859</f>
        <v>PRODUCTION NO.1 DEPARTMENT</v>
      </c>
      <c r="G858" s="12" t="str">
        <f>Personal_Development!G859</f>
        <v>ASSEMBLY PRODUCTION SECTION (APS)</v>
      </c>
      <c r="H858" s="40" t="str">
        <f>Personal_Development!H859</f>
        <v>OPERATOR 2</v>
      </c>
      <c r="I858" s="41" t="str">
        <f>Personal_Development!I859</f>
        <v>C4 PROD</v>
      </c>
      <c r="J858" s="42" t="str">
        <f>Personal_Development!J859</f>
        <v xml:space="preserve">C4 </v>
      </c>
      <c r="K858" s="48"/>
      <c r="L858" s="48"/>
      <c r="M858" s="16"/>
    </row>
    <row r="859" spans="2:13" ht="24.95" customHeight="1">
      <c r="B859" s="48" t="str">
        <f>Personal_Development!B860</f>
        <v>R</v>
      </c>
      <c r="C859" s="48">
        <f>Personal_Development!C860</f>
        <v>0</v>
      </c>
      <c r="D859" s="14" t="str">
        <f>Personal_Development!D860</f>
        <v>T10117</v>
      </c>
      <c r="E859" s="11" t="str">
        <f>Personal_Development!E860</f>
        <v>MOHAMMAD NUZUL BIN JAMALDIN</v>
      </c>
      <c r="F859" s="12" t="str">
        <f>Personal_Development!F860</f>
        <v>FACTORY OPERATIONS DEPARTMENT</v>
      </c>
      <c r="G859" s="12" t="str">
        <f>Personal_Development!G860</f>
        <v>INVENTORY &amp; SYSYTEM CONTROL SECTION (IVS)</v>
      </c>
      <c r="H859" s="40" t="str">
        <f>Personal_Development!H860</f>
        <v>STOREHAND</v>
      </c>
      <c r="I859" s="41" t="str">
        <f>Personal_Development!I860</f>
        <v>C4 PROD</v>
      </c>
      <c r="J859" s="42" t="str">
        <f>Personal_Development!J860</f>
        <v xml:space="preserve">C4 </v>
      </c>
      <c r="K859" s="48"/>
      <c r="L859" s="48"/>
      <c r="M859" s="16"/>
    </row>
    <row r="860" spans="2:13" ht="24.95" customHeight="1">
      <c r="B860" s="48">
        <f>Personal_Development!B861</f>
        <v>0</v>
      </c>
      <c r="C860" s="48">
        <f>Personal_Development!C861</f>
        <v>0</v>
      </c>
      <c r="D860" s="14" t="str">
        <f>Personal_Development!D861</f>
        <v>T10118</v>
      </c>
      <c r="E860" s="11" t="str">
        <f>Personal_Development!E861</f>
        <v>NURUL FATIHA BINTI JAMAL</v>
      </c>
      <c r="F860" s="12" t="str">
        <f>Personal_Development!F861</f>
        <v>PRODUCTION NO.1 DEPARTMENT</v>
      </c>
      <c r="G860" s="12" t="str">
        <f>Personal_Development!G861</f>
        <v>ASSEMBLY PRODUCTION SECTION (APS)</v>
      </c>
      <c r="H860" s="40" t="str">
        <f>Personal_Development!H861</f>
        <v>OPERATOR 2</v>
      </c>
      <c r="I860" s="41" t="str">
        <f>Personal_Development!I861</f>
        <v>C4 PROD</v>
      </c>
      <c r="J860" s="42" t="str">
        <f>Personal_Development!J861</f>
        <v xml:space="preserve">C4 </v>
      </c>
      <c r="K860" s="48"/>
      <c r="L860" s="48"/>
      <c r="M860" s="16"/>
    </row>
    <row r="861" spans="2:13" ht="24.95" customHeight="1">
      <c r="B861" s="48" t="str">
        <f>Personal_Development!B862</f>
        <v>R</v>
      </c>
      <c r="C861" s="48">
        <f>Personal_Development!C862</f>
        <v>0</v>
      </c>
      <c r="D861" s="14" t="str">
        <f>Personal_Development!D862</f>
        <v>K03362</v>
      </c>
      <c r="E861" s="11" t="str">
        <f>Personal_Development!E862</f>
        <v>NORLINA BT BASIRON</v>
      </c>
      <c r="F861" s="12" t="str">
        <f>Personal_Development!F862</f>
        <v>PRODUCTION NO.2 DEPARTMENT</v>
      </c>
      <c r="G861" s="12" t="str">
        <f>Personal_Development!G862</f>
        <v>MOLDING PRODUCTION SECTION (MPS)</v>
      </c>
      <c r="H861" s="40" t="str">
        <f>Personal_Development!H862</f>
        <v>OPERATOR 2</v>
      </c>
      <c r="I861" s="41" t="str">
        <f>Personal_Development!I862</f>
        <v>C4 PROD</v>
      </c>
      <c r="J861" s="42" t="str">
        <f>Personal_Development!J862</f>
        <v xml:space="preserve">C4 </v>
      </c>
      <c r="K861" s="48"/>
      <c r="L861" s="48"/>
      <c r="M861" s="16"/>
    </row>
    <row r="862" spans="2:13" ht="24.95" customHeight="1">
      <c r="B862" s="48" t="str">
        <f>Personal_Development!B863</f>
        <v>R</v>
      </c>
      <c r="C862" s="48" t="str">
        <f>Personal_Development!C863</f>
        <v>K03363</v>
      </c>
      <c r="D862" s="14" t="str">
        <f>Personal_Development!D863</f>
        <v>C13926</v>
      </c>
      <c r="E862" s="11" t="str">
        <f>Personal_Development!E863</f>
        <v>NURUL NADHIRAH BINTI SHAFIE</v>
      </c>
      <c r="F862" s="12" t="str">
        <f>Personal_Development!F863</f>
        <v>PRODUCTION NO.2 DEPARTMENT</v>
      </c>
      <c r="G862" s="12" t="str">
        <f>Personal_Development!G863</f>
        <v>MOLDING PRODUCTION SECTION (MPS)</v>
      </c>
      <c r="H862" s="40" t="str">
        <f>Personal_Development!H863</f>
        <v>OPERATOR 2</v>
      </c>
      <c r="I862" s="41" t="str">
        <f>Personal_Development!I863</f>
        <v>C4 PROD</v>
      </c>
      <c r="J862" s="42" t="str">
        <f>Personal_Development!J863</f>
        <v xml:space="preserve">C4 </v>
      </c>
      <c r="K862" s="48"/>
      <c r="L862" s="48"/>
      <c r="M862" s="16"/>
    </row>
    <row r="863" spans="2:13" ht="24.95" customHeight="1">
      <c r="B863" s="48">
        <f>Personal_Development!B864</f>
        <v>0</v>
      </c>
      <c r="C863" s="48" t="str">
        <f>Personal_Development!C864</f>
        <v>K03364</v>
      </c>
      <c r="D863" s="14" t="str">
        <f>Personal_Development!D864</f>
        <v>C13928</v>
      </c>
      <c r="E863" s="11" t="str">
        <f>Personal_Development!E864</f>
        <v>ZULAIKHA BINTI MAZLAN</v>
      </c>
      <c r="F863" s="12" t="str">
        <f>Personal_Development!F864</f>
        <v>PRODUCTION NO.2 DEPARTMENT</v>
      </c>
      <c r="G863" s="12" t="str">
        <f>Personal_Development!G864</f>
        <v>MOLDING PRODUCTION SECTION (MPS)</v>
      </c>
      <c r="H863" s="40" t="str">
        <f>Personal_Development!H864</f>
        <v>OPERATOR 2</v>
      </c>
      <c r="I863" s="41" t="str">
        <f>Personal_Development!I864</f>
        <v>C4 PROD</v>
      </c>
      <c r="J863" s="42" t="str">
        <f>Personal_Development!J864</f>
        <v xml:space="preserve">C4 </v>
      </c>
      <c r="K863" s="48"/>
      <c r="L863" s="48"/>
      <c r="M863" s="16"/>
    </row>
    <row r="864" spans="2:13" ht="24.95" customHeight="1">
      <c r="B864" s="48" t="str">
        <f>Personal_Development!B865</f>
        <v>R</v>
      </c>
      <c r="C864" s="48" t="str">
        <f>Personal_Development!C865</f>
        <v>K03365</v>
      </c>
      <c r="D864" s="14" t="str">
        <f>Personal_Development!D865</f>
        <v>C13929</v>
      </c>
      <c r="E864" s="11" t="str">
        <f>Personal_Development!E865</f>
        <v>MUHAMAD HAIRUL HIYSAM BIN MAZLAN</v>
      </c>
      <c r="F864" s="12" t="str">
        <f>Personal_Development!F865</f>
        <v>FACTORY OPERATIONS DEPARTMENT</v>
      </c>
      <c r="G864" s="12" t="str">
        <f>Personal_Development!G865</f>
        <v>INVENTORY &amp; SYSYTEM CONTROL SECTION (IVS)</v>
      </c>
      <c r="H864" s="40" t="str">
        <f>Personal_Development!H865</f>
        <v>STOREHAND</v>
      </c>
      <c r="I864" s="41" t="str">
        <f>Personal_Development!I865</f>
        <v>C4 PROD</v>
      </c>
      <c r="J864" s="42" t="str">
        <f>Personal_Development!J865</f>
        <v xml:space="preserve">C4 </v>
      </c>
      <c r="K864" s="48"/>
      <c r="L864" s="48"/>
      <c r="M864" s="16"/>
    </row>
    <row r="865" spans="2:13" ht="24.95" customHeight="1">
      <c r="B865" s="48">
        <f>Personal_Development!B866</f>
        <v>0</v>
      </c>
      <c r="C865" s="48" t="str">
        <f>Personal_Development!C866</f>
        <v>K03366</v>
      </c>
      <c r="D865" s="14" t="str">
        <f>Personal_Development!D866</f>
        <v>C13930</v>
      </c>
      <c r="E865" s="11" t="str">
        <f>Personal_Development!E866</f>
        <v>MOHAMAD NAJIB BIN ZAKARIA</v>
      </c>
      <c r="F865" s="12" t="str">
        <f>Personal_Development!F866</f>
        <v>PRODUCTION NO.1 DEPARTMENT</v>
      </c>
      <c r="G865" s="12" t="str">
        <f>Personal_Development!G866</f>
        <v>ASSEMBLY PRODUCTION SECTION (APS)</v>
      </c>
      <c r="H865" s="40" t="str">
        <f>Personal_Development!H866</f>
        <v>OPERATOR 2</v>
      </c>
      <c r="I865" s="41" t="str">
        <f>Personal_Development!I866</f>
        <v>C4 PROD</v>
      </c>
      <c r="J865" s="42" t="str">
        <f>Personal_Development!J866</f>
        <v xml:space="preserve">C4 </v>
      </c>
      <c r="K865" s="48"/>
      <c r="L865" s="48"/>
      <c r="M865" s="16"/>
    </row>
    <row r="866" spans="2:13" ht="24.95" customHeight="1">
      <c r="B866" s="48">
        <f>Personal_Development!B867</f>
        <v>0</v>
      </c>
      <c r="C866" s="48" t="str">
        <f>Personal_Development!C867</f>
        <v>K03367</v>
      </c>
      <c r="D866" s="14" t="str">
        <f>Personal_Development!D867</f>
        <v>C13931</v>
      </c>
      <c r="E866" s="11" t="str">
        <f>Personal_Development!E867</f>
        <v>SITI NURUL ASIAH BINTI KASIM</v>
      </c>
      <c r="F866" s="12" t="str">
        <f>Personal_Development!F867</f>
        <v>PRODUCTION NO.1 DEPARTMENT</v>
      </c>
      <c r="G866" s="12" t="str">
        <f>Personal_Development!G867</f>
        <v>ASSEMBLY PRODUCTION SECTION (APS)</v>
      </c>
      <c r="H866" s="40" t="str">
        <f>Personal_Development!H867</f>
        <v>OPERATOR 2</v>
      </c>
      <c r="I866" s="41" t="str">
        <f>Personal_Development!I867</f>
        <v>C4 PROD</v>
      </c>
      <c r="J866" s="42" t="str">
        <f>Personal_Development!J867</f>
        <v xml:space="preserve">C4 </v>
      </c>
      <c r="K866" s="48"/>
      <c r="L866" s="48"/>
      <c r="M866" s="16"/>
    </row>
    <row r="867" spans="2:13" ht="24.95" customHeight="1">
      <c r="B867" s="48">
        <f>Personal_Development!B868</f>
        <v>0</v>
      </c>
      <c r="C867" s="48" t="str">
        <f>Personal_Development!C868</f>
        <v>K03368</v>
      </c>
      <c r="D867" s="14" t="str">
        <f>Personal_Development!D868</f>
        <v>C13932</v>
      </c>
      <c r="E867" s="11" t="str">
        <f>Personal_Development!E868</f>
        <v>MOHD ZULWALFAIZI BIN ZULKEPLI</v>
      </c>
      <c r="F867" s="12" t="str">
        <f>Personal_Development!F868</f>
        <v>PRODUCTION NO.1 DEPARTMENT</v>
      </c>
      <c r="G867" s="12" t="str">
        <f>Personal_Development!G868</f>
        <v>ASSEMBLY PRODUCTION SECTION (APS)</v>
      </c>
      <c r="H867" s="40" t="str">
        <f>Personal_Development!H868</f>
        <v>OPERATOR 2</v>
      </c>
      <c r="I867" s="41" t="str">
        <f>Personal_Development!I868</f>
        <v>C4 PROD</v>
      </c>
      <c r="J867" s="42" t="str">
        <f>Personal_Development!J868</f>
        <v xml:space="preserve">C4 </v>
      </c>
      <c r="K867" s="48"/>
      <c r="L867" s="48"/>
      <c r="M867" s="16"/>
    </row>
    <row r="868" spans="2:13" ht="24.95" customHeight="1">
      <c r="B868" s="48">
        <f>Personal_Development!B869</f>
        <v>0</v>
      </c>
      <c r="C868" s="48" t="str">
        <f>Personal_Development!C869</f>
        <v>K03369</v>
      </c>
      <c r="D868" s="14" t="str">
        <f>Personal_Development!D869</f>
        <v>C13933</v>
      </c>
      <c r="E868" s="11" t="str">
        <f>Personal_Development!E869</f>
        <v>NUUR HAFIS BIN SAID ALWI</v>
      </c>
      <c r="F868" s="12" t="str">
        <f>Personal_Development!F869</f>
        <v>PRODUCTION NO.1 DEPARTMENT</v>
      </c>
      <c r="G868" s="12" t="str">
        <f>Personal_Development!G869</f>
        <v>ASSEMBLY PRODUCTION SECTION (APS)</v>
      </c>
      <c r="H868" s="40" t="str">
        <f>Personal_Development!H869</f>
        <v>OPERATOR 2</v>
      </c>
      <c r="I868" s="41" t="str">
        <f>Personal_Development!I869</f>
        <v>C4 PROD</v>
      </c>
      <c r="J868" s="42" t="str">
        <f>Personal_Development!J869</f>
        <v xml:space="preserve">C4 </v>
      </c>
      <c r="K868" s="48"/>
      <c r="L868" s="48"/>
      <c r="M868" s="16"/>
    </row>
    <row r="869" spans="2:13" ht="24.95" customHeight="1">
      <c r="B869" s="48">
        <f>Personal_Development!B870</f>
        <v>0</v>
      </c>
      <c r="C869" s="48" t="str">
        <f>Personal_Development!C870</f>
        <v>K03370</v>
      </c>
      <c r="D869" s="14" t="str">
        <f>Personal_Development!D870</f>
        <v>C13934</v>
      </c>
      <c r="E869" s="11" t="str">
        <f>Personal_Development!E870</f>
        <v>NURUL SYAZANA BINTI ISMAIL</v>
      </c>
      <c r="F869" s="12" t="str">
        <f>Personal_Development!F870</f>
        <v>PRODUCTION NO.1 DEPARTMENT</v>
      </c>
      <c r="G869" s="12" t="str">
        <f>Personal_Development!G870</f>
        <v>ASSEMBLY PRODUCTION SECTION (APS)</v>
      </c>
      <c r="H869" s="40" t="str">
        <f>Personal_Development!H870</f>
        <v>OPERATOR 2</v>
      </c>
      <c r="I869" s="41" t="str">
        <f>Personal_Development!I870</f>
        <v>C4 PROD</v>
      </c>
      <c r="J869" s="42" t="str">
        <f>Personal_Development!J870</f>
        <v xml:space="preserve">C4 </v>
      </c>
      <c r="K869" s="48"/>
      <c r="L869" s="48"/>
      <c r="M869" s="16"/>
    </row>
    <row r="870" spans="2:13" ht="24.95" customHeight="1">
      <c r="B870" s="48">
        <f>Personal_Development!B871</f>
        <v>0</v>
      </c>
      <c r="C870" s="48" t="str">
        <f>Personal_Development!C871</f>
        <v>K03371</v>
      </c>
      <c r="D870" s="14" t="str">
        <f>Personal_Development!D871</f>
        <v>C13935</v>
      </c>
      <c r="E870" s="11" t="str">
        <f>Personal_Development!E871</f>
        <v>MOHAMMAD AZROL BIN NORSSHAM</v>
      </c>
      <c r="F870" s="12" t="str">
        <f>Personal_Development!F871</f>
        <v>PRODUCTION NO.1 DEPARTMENT</v>
      </c>
      <c r="G870" s="12" t="str">
        <f>Personal_Development!G871</f>
        <v>ASSEMBLY PRODUCTION SECTION (APS)</v>
      </c>
      <c r="H870" s="40" t="str">
        <f>Personal_Development!H871</f>
        <v>OPERATOR 2</v>
      </c>
      <c r="I870" s="41" t="str">
        <f>Personal_Development!I871</f>
        <v>C4 PROD</v>
      </c>
      <c r="J870" s="42" t="str">
        <f>Personal_Development!J871</f>
        <v xml:space="preserve">C4 </v>
      </c>
      <c r="K870" s="48"/>
      <c r="L870" s="48"/>
      <c r="M870" s="16"/>
    </row>
    <row r="871" spans="2:13" ht="24.95" customHeight="1">
      <c r="B871" s="48" t="str">
        <f>Personal_Development!B872</f>
        <v>R</v>
      </c>
      <c r="C871" s="48" t="str">
        <f>Personal_Development!C872</f>
        <v>K03372</v>
      </c>
      <c r="D871" s="14" t="str">
        <f>Personal_Development!D872</f>
        <v>C13936</v>
      </c>
      <c r="E871" s="11" t="str">
        <f>Personal_Development!E872</f>
        <v>MOHD ROZAIMI BIN MOHAMAD AZMI</v>
      </c>
      <c r="F871" s="12" t="str">
        <f>Personal_Development!F872</f>
        <v>PRODUCTION NO.1 DEPARTMENT</v>
      </c>
      <c r="G871" s="12" t="str">
        <f>Personal_Development!G872</f>
        <v>ASSEMBLY PRODUCTION SECTION (APS)</v>
      </c>
      <c r="H871" s="40" t="str">
        <f>Personal_Development!H872</f>
        <v>OPERATOR 2</v>
      </c>
      <c r="I871" s="41" t="str">
        <f>Personal_Development!I872</f>
        <v>C4 PROD</v>
      </c>
      <c r="J871" s="42" t="str">
        <f>Personal_Development!J872</f>
        <v xml:space="preserve">C4 </v>
      </c>
      <c r="K871" s="48"/>
      <c r="L871" s="48"/>
      <c r="M871" s="16"/>
    </row>
    <row r="872" spans="2:13" ht="24.95" customHeight="1">
      <c r="B872" s="48">
        <f>Personal_Development!B873</f>
        <v>0</v>
      </c>
      <c r="C872" s="48" t="str">
        <f>Personal_Development!C873</f>
        <v>K03373</v>
      </c>
      <c r="D872" s="14" t="str">
        <f>Personal_Development!D873</f>
        <v>C13937</v>
      </c>
      <c r="E872" s="11" t="str">
        <f>Personal_Development!E873</f>
        <v>FATIN NOR AMIRA BINTI ABDUL TALIP</v>
      </c>
      <c r="F872" s="12" t="str">
        <f>Personal_Development!F873</f>
        <v>PRODUCTION NO.1 DEPARTMENT</v>
      </c>
      <c r="G872" s="12" t="str">
        <f>Personal_Development!G873</f>
        <v>ASSEMBLY PRODUCTION SECTION (APS)</v>
      </c>
      <c r="H872" s="40" t="str">
        <f>Personal_Development!H873</f>
        <v>OPERATOR 2</v>
      </c>
      <c r="I872" s="41" t="str">
        <f>Personal_Development!I873</f>
        <v>C4 PROD</v>
      </c>
      <c r="J872" s="42" t="str">
        <f>Personal_Development!J873</f>
        <v xml:space="preserve">C4 </v>
      </c>
      <c r="K872" s="48"/>
      <c r="L872" s="48"/>
      <c r="M872" s="16"/>
    </row>
    <row r="873" spans="2:13" ht="24.95" customHeight="1">
      <c r="B873" s="48" t="str">
        <f>Personal_Development!B874</f>
        <v>R</v>
      </c>
      <c r="C873" s="48" t="str">
        <f>Personal_Development!C874</f>
        <v>K03374</v>
      </c>
      <c r="D873" s="14" t="str">
        <f>Personal_Development!D874</f>
        <v>C13939</v>
      </c>
      <c r="E873" s="11" t="str">
        <f>Personal_Development!E874</f>
        <v>MUSA KAZEEM BIN SHAIFUL AZHAR</v>
      </c>
      <c r="F873" s="12" t="str">
        <f>Personal_Development!F874</f>
        <v>PRODUCTION NO.1 DEPARTMENT</v>
      </c>
      <c r="G873" s="12" t="str">
        <f>Personal_Development!G874</f>
        <v>ASSEMBLY PRODUCTION SECTION (APS)</v>
      </c>
      <c r="H873" s="40" t="str">
        <f>Personal_Development!H874</f>
        <v>OPERATOR 2</v>
      </c>
      <c r="I873" s="41" t="str">
        <f>Personal_Development!I874</f>
        <v>C4 PROD</v>
      </c>
      <c r="J873" s="42" t="str">
        <f>Personal_Development!J874</f>
        <v xml:space="preserve">C4 </v>
      </c>
      <c r="K873" s="48">
        <v>1</v>
      </c>
      <c r="L873" s="48">
        <v>1</v>
      </c>
      <c r="M873" s="16"/>
    </row>
    <row r="874" spans="2:13" ht="24.95" customHeight="1">
      <c r="B874" s="48" t="str">
        <f>Personal_Development!B875</f>
        <v>R</v>
      </c>
      <c r="C874" s="48">
        <f>Personal_Development!C875</f>
        <v>0</v>
      </c>
      <c r="D874" s="14" t="str">
        <f>Personal_Development!D875</f>
        <v>K03375</v>
      </c>
      <c r="E874" s="11" t="str">
        <f>Personal_Development!E875</f>
        <v>UMA DEVI A/P YORIAH</v>
      </c>
      <c r="F874" s="12" t="str">
        <f>Personal_Development!F875</f>
        <v>PRODUCTION NO.1 DEPARTMENT</v>
      </c>
      <c r="G874" s="12" t="str">
        <f>Personal_Development!G875</f>
        <v>ASSEMBLY PRODUCTION SECTION (APS)</v>
      </c>
      <c r="H874" s="40" t="str">
        <f>Personal_Development!H875</f>
        <v>OPERATOR 2</v>
      </c>
      <c r="I874" s="41" t="str">
        <f>Personal_Development!I875</f>
        <v>C4 PROD</v>
      </c>
      <c r="J874" s="42" t="str">
        <f>Personal_Development!J875</f>
        <v xml:space="preserve">C4 </v>
      </c>
      <c r="K874" s="48"/>
      <c r="L874" s="48"/>
      <c r="M874" s="16"/>
    </row>
    <row r="875" spans="2:13" ht="24.95" customHeight="1">
      <c r="B875" s="48" t="str">
        <f>Personal_Development!B876</f>
        <v>R</v>
      </c>
      <c r="C875" s="48" t="str">
        <f>Personal_Development!C876</f>
        <v>K03376</v>
      </c>
      <c r="D875" s="14" t="str">
        <f>Personal_Development!D876</f>
        <v>C13940</v>
      </c>
      <c r="E875" s="11" t="str">
        <f>Personal_Development!E876</f>
        <v>SATHIYA SILAN A/L NAGALINGAM</v>
      </c>
      <c r="F875" s="12" t="str">
        <f>Personal_Development!F876</f>
        <v>PRODUCTION NO.1 DEPARTMENT</v>
      </c>
      <c r="G875" s="12" t="str">
        <f>Personal_Development!G876</f>
        <v>ASSEMBLY PRODUCTION SECTION (APS)</v>
      </c>
      <c r="H875" s="40" t="str">
        <f>Personal_Development!H876</f>
        <v>OPERATOR 2</v>
      </c>
      <c r="I875" s="41" t="str">
        <f>Personal_Development!I876</f>
        <v>C4 PROD</v>
      </c>
      <c r="J875" s="42" t="str">
        <f>Personal_Development!J876</f>
        <v xml:space="preserve">C4 </v>
      </c>
      <c r="K875" s="48"/>
      <c r="L875" s="48"/>
      <c r="M875" s="16"/>
    </row>
    <row r="876" spans="2:13" ht="24.95" customHeight="1">
      <c r="B876" s="48" t="str">
        <f>Personal_Development!B877</f>
        <v>R</v>
      </c>
      <c r="C876" s="48" t="str">
        <f>Personal_Development!C877</f>
        <v>K03377</v>
      </c>
      <c r="D876" s="14" t="str">
        <f>Personal_Development!D877</f>
        <v>C13970</v>
      </c>
      <c r="E876" s="11" t="str">
        <f>Personal_Development!E877</f>
        <v>PALANI A/L RATHNASAMY</v>
      </c>
      <c r="F876" s="12" t="str">
        <f>Personal_Development!F877</f>
        <v>PRODUCTION NO.1 DEPARTMENT</v>
      </c>
      <c r="G876" s="12" t="str">
        <f>Personal_Development!G877</f>
        <v>ASSEMBLY PRODUCTION SECTION (APS)</v>
      </c>
      <c r="H876" s="40" t="str">
        <f>Personal_Development!H877</f>
        <v>OPERATOR 2</v>
      </c>
      <c r="I876" s="41" t="str">
        <f>Personal_Development!I877</f>
        <v>C4 PROD</v>
      </c>
      <c r="J876" s="42" t="str">
        <f>Personal_Development!J877</f>
        <v xml:space="preserve">C4 </v>
      </c>
      <c r="K876" s="48"/>
      <c r="L876" s="48"/>
      <c r="M876" s="16"/>
    </row>
    <row r="877" spans="2:13" ht="24.95" customHeight="1">
      <c r="B877" s="48" t="str">
        <f>Personal_Development!B878</f>
        <v>R</v>
      </c>
      <c r="C877" s="48" t="str">
        <f>Personal_Development!C878</f>
        <v>K03378</v>
      </c>
      <c r="D877" s="14" t="str">
        <f>Personal_Development!D878</f>
        <v>C13941</v>
      </c>
      <c r="E877" s="11" t="str">
        <f>Personal_Development!E878</f>
        <v>THEVENDIRRAN A/L AYAWU</v>
      </c>
      <c r="F877" s="12" t="str">
        <f>Personal_Development!F878</f>
        <v>PRODUCTION NO.1 DEPARTMENT</v>
      </c>
      <c r="G877" s="12" t="str">
        <f>Personal_Development!G878</f>
        <v>ASSEMBLY PRODUCTION SECTION (APS)</v>
      </c>
      <c r="H877" s="40" t="str">
        <f>Personal_Development!H878</f>
        <v>OPERATOR 2</v>
      </c>
      <c r="I877" s="41" t="str">
        <f>Personal_Development!I878</f>
        <v>C4 PROD</v>
      </c>
      <c r="J877" s="42" t="str">
        <f>Personal_Development!J878</f>
        <v xml:space="preserve">C4 </v>
      </c>
      <c r="K877" s="48"/>
      <c r="L877" s="48"/>
      <c r="M877" s="16"/>
    </row>
    <row r="878" spans="2:13" ht="24.95" customHeight="1">
      <c r="B878" s="48">
        <f>Personal_Development!B879</f>
        <v>0</v>
      </c>
      <c r="C878" s="48" t="str">
        <f>Personal_Development!C879</f>
        <v>K03379</v>
      </c>
      <c r="D878" s="14" t="str">
        <f>Personal_Development!D879</f>
        <v>C13942</v>
      </c>
      <c r="E878" s="11" t="str">
        <f>Personal_Development!E879</f>
        <v>MUHAMMAD AZWAN BIN ROSLAN</v>
      </c>
      <c r="F878" s="12" t="str">
        <f>Personal_Development!F879</f>
        <v>PRODUCTION NO.1 DEPARTMENT</v>
      </c>
      <c r="G878" s="12" t="str">
        <f>Personal_Development!G879</f>
        <v>ASSEMBLY PRODUCTION SECTION (APS)</v>
      </c>
      <c r="H878" s="40" t="str">
        <f>Personal_Development!H879</f>
        <v>OPERATOR 2</v>
      </c>
      <c r="I878" s="41" t="str">
        <f>Personal_Development!I879</f>
        <v>C4 PROD</v>
      </c>
      <c r="J878" s="42" t="str">
        <f>Personal_Development!J879</f>
        <v xml:space="preserve">C4 </v>
      </c>
      <c r="K878" s="48"/>
      <c r="L878" s="48"/>
      <c r="M878" s="16"/>
    </row>
    <row r="879" spans="2:13" ht="24.95" customHeight="1">
      <c r="B879" s="48">
        <f>Personal_Development!B880</f>
        <v>0</v>
      </c>
      <c r="C879" s="48" t="str">
        <f>Personal_Development!C880</f>
        <v>K03380</v>
      </c>
      <c r="D879" s="14" t="str">
        <f>Personal_Development!D880</f>
        <v>C13943</v>
      </c>
      <c r="E879" s="11" t="str">
        <f>Personal_Development!E880</f>
        <v>MOHD SYAZWAN BIN SHAHADAN</v>
      </c>
      <c r="F879" s="12" t="str">
        <f>Personal_Development!F880</f>
        <v>PRODUCTION NO.1 DEPARTMENT</v>
      </c>
      <c r="G879" s="12" t="str">
        <f>Personal_Development!G880</f>
        <v>ASSEMBLY PRODUCTION SECTION (APS)</v>
      </c>
      <c r="H879" s="40" t="str">
        <f>Personal_Development!H880</f>
        <v>OPERATOR 2</v>
      </c>
      <c r="I879" s="41" t="str">
        <f>Personal_Development!I880</f>
        <v>C4 PROD</v>
      </c>
      <c r="J879" s="42" t="str">
        <f>Personal_Development!J880</f>
        <v xml:space="preserve">C4 </v>
      </c>
      <c r="K879" s="48"/>
      <c r="L879" s="48"/>
      <c r="M879" s="16"/>
    </row>
    <row r="880" spans="2:13" ht="24.95" customHeight="1">
      <c r="B880" s="48">
        <f>Personal_Development!B881</f>
        <v>0</v>
      </c>
      <c r="C880" s="48" t="str">
        <f>Personal_Development!C881</f>
        <v>K03381</v>
      </c>
      <c r="D880" s="14" t="str">
        <f>Personal_Development!D881</f>
        <v>C13944</v>
      </c>
      <c r="E880" s="11" t="str">
        <f>Personal_Development!E881</f>
        <v>MOHAMMAD  ZULKARNAIN BIN ZAKARIA</v>
      </c>
      <c r="F880" s="12" t="str">
        <f>Personal_Development!F881</f>
        <v>PRODUCTION NO.2 DEPARTMENT</v>
      </c>
      <c r="G880" s="12" t="str">
        <f>Personal_Development!G881</f>
        <v>MOLDING PRODUCTION SECTION (MPS)</v>
      </c>
      <c r="H880" s="40" t="str">
        <f>Personal_Development!H881</f>
        <v>OPERATOR 2</v>
      </c>
      <c r="I880" s="41" t="str">
        <f>Personal_Development!I881</f>
        <v>C4 PROD</v>
      </c>
      <c r="J880" s="42" t="str">
        <f>Personal_Development!J881</f>
        <v xml:space="preserve">C4 </v>
      </c>
      <c r="K880" s="48"/>
      <c r="L880" s="48"/>
      <c r="M880" s="16"/>
    </row>
    <row r="881" spans="2:13" ht="24.95" customHeight="1">
      <c r="B881" s="48" t="str">
        <f>Personal_Development!B882</f>
        <v>R</v>
      </c>
      <c r="C881" s="48">
        <f>Personal_Development!C882</f>
        <v>0</v>
      </c>
      <c r="D881" s="14" t="str">
        <f>Personal_Development!D882</f>
        <v>K03382</v>
      </c>
      <c r="E881" s="11" t="str">
        <f>Personal_Development!E882</f>
        <v>NUR SYAHIDA BINTI AMSIR</v>
      </c>
      <c r="F881" s="12" t="str">
        <f>Personal_Development!F882</f>
        <v>PRODUCTION NO.2 DEPARTMENT</v>
      </c>
      <c r="G881" s="12" t="str">
        <f>Personal_Development!G882</f>
        <v>MOLDING PRODUCTION SECTION (MPS)</v>
      </c>
      <c r="H881" s="40" t="str">
        <f>Personal_Development!H882</f>
        <v>OPERATOR 2</v>
      </c>
      <c r="I881" s="41" t="str">
        <f>Personal_Development!I882</f>
        <v>C4 PROD</v>
      </c>
      <c r="J881" s="42" t="str">
        <f>Personal_Development!J882</f>
        <v xml:space="preserve">C4 </v>
      </c>
      <c r="K881" s="48"/>
      <c r="L881" s="48"/>
      <c r="M881" s="16"/>
    </row>
    <row r="882" spans="2:13" ht="24.95" customHeight="1">
      <c r="B882" s="48" t="str">
        <f>Personal_Development!B883</f>
        <v>R</v>
      </c>
      <c r="C882" s="48">
        <f>Personal_Development!C883</f>
        <v>0</v>
      </c>
      <c r="D882" s="14" t="str">
        <f>Personal_Development!D883</f>
        <v>T10119</v>
      </c>
      <c r="E882" s="11" t="str">
        <f>Personal_Development!E883</f>
        <v>NUR FATIHAH BINTI AB HADI</v>
      </c>
      <c r="F882" s="12" t="str">
        <f>Personal_Development!F883</f>
        <v>PRODUCTION NO.2 DEPARTMENT</v>
      </c>
      <c r="G882" s="12" t="str">
        <f>Personal_Development!G883</f>
        <v>MOLDING PRODUCTION SECTION (MPS)</v>
      </c>
      <c r="H882" s="40" t="str">
        <f>Personal_Development!H883</f>
        <v>OPERATOR 2</v>
      </c>
      <c r="I882" s="41" t="str">
        <f>Personal_Development!I883</f>
        <v>C4 PROD</v>
      </c>
      <c r="J882" s="42" t="str">
        <f>Personal_Development!J883</f>
        <v xml:space="preserve">C4 </v>
      </c>
      <c r="K882" s="48"/>
      <c r="L882" s="48"/>
      <c r="M882" s="16"/>
    </row>
    <row r="883" spans="2:13" ht="24.95" customHeight="1">
      <c r="B883" s="48">
        <f>Personal_Development!B884</f>
        <v>0</v>
      </c>
      <c r="C883" s="48">
        <f>Personal_Development!C884</f>
        <v>0</v>
      </c>
      <c r="D883" s="14" t="str">
        <f>Personal_Development!D884</f>
        <v>T10120</v>
      </c>
      <c r="E883" s="11" t="str">
        <f>Personal_Development!E884</f>
        <v>MOHD AZRUL AMINURRASHID BIN ABDUL KARIM</v>
      </c>
      <c r="F883" s="12" t="str">
        <f>Personal_Development!F884</f>
        <v>FACTORY OPERATIONS DEPARTMENT</v>
      </c>
      <c r="G883" s="12" t="str">
        <f>Personal_Development!G884</f>
        <v>INVENTORY &amp; SYSYTEM CONTROL SECTION (IVS)</v>
      </c>
      <c r="H883" s="40" t="str">
        <f>Personal_Development!H884</f>
        <v>STOREHAND</v>
      </c>
      <c r="I883" s="41" t="str">
        <f>Personal_Development!I884</f>
        <v>C4 PROD</v>
      </c>
      <c r="J883" s="42" t="str">
        <f>Personal_Development!J884</f>
        <v xml:space="preserve">C4 </v>
      </c>
      <c r="K883" s="48"/>
      <c r="L883" s="48"/>
      <c r="M883" s="16"/>
    </row>
    <row r="884" spans="2:13" ht="24.95" customHeight="1">
      <c r="B884" s="48">
        <f>Personal_Development!B885</f>
        <v>0</v>
      </c>
      <c r="C884" s="48">
        <f>Personal_Development!C885</f>
        <v>0</v>
      </c>
      <c r="D884" s="14" t="str">
        <f>Personal_Development!D885</f>
        <v>T10121</v>
      </c>
      <c r="E884" s="11" t="str">
        <f>Personal_Development!E885</f>
        <v>MOHD SHAHIR FITRY BIN HUSAINI</v>
      </c>
      <c r="F884" s="12" t="str">
        <f>Personal_Development!F885</f>
        <v>PRODUCTION NO.1 DEPARTMENT</v>
      </c>
      <c r="G884" s="12" t="str">
        <f>Personal_Development!G885</f>
        <v>ASSEMBLY PRODUCTION SECTION (APS)</v>
      </c>
      <c r="H884" s="40" t="str">
        <f>Personal_Development!H885</f>
        <v>OPERATOR 2</v>
      </c>
      <c r="I884" s="41" t="str">
        <f>Personal_Development!I885</f>
        <v>C4 PROD</v>
      </c>
      <c r="J884" s="42" t="str">
        <f>Personal_Development!J885</f>
        <v xml:space="preserve">C4 </v>
      </c>
      <c r="K884" s="48"/>
      <c r="L884" s="48"/>
      <c r="M884" s="16"/>
    </row>
    <row r="885" spans="2:13" ht="24.95" customHeight="1">
      <c r="B885" s="48">
        <f>Personal_Development!B886</f>
        <v>0</v>
      </c>
      <c r="C885" s="48">
        <f>Personal_Development!C886</f>
        <v>0</v>
      </c>
      <c r="D885" s="14" t="str">
        <f>Personal_Development!D886</f>
        <v>T10122</v>
      </c>
      <c r="E885" s="11" t="str">
        <f>Personal_Development!E886</f>
        <v>MUHAMMAD SHAFIQ BIN JASME</v>
      </c>
      <c r="F885" s="12" t="str">
        <f>Personal_Development!F886</f>
        <v>PRODUCTION NO.1 DEPARTMENT</v>
      </c>
      <c r="G885" s="12" t="str">
        <f>Personal_Development!G886</f>
        <v>ASSEMBLY PRODUCTION SECTION (APS)</v>
      </c>
      <c r="H885" s="40" t="str">
        <f>Personal_Development!H886</f>
        <v>OPERATOR 2</v>
      </c>
      <c r="I885" s="41" t="str">
        <f>Personal_Development!I886</f>
        <v>C4 PROD</v>
      </c>
      <c r="J885" s="42" t="str">
        <f>Personal_Development!J886</f>
        <v xml:space="preserve">C4 </v>
      </c>
      <c r="K885" s="48"/>
      <c r="L885" s="48"/>
      <c r="M885" s="16"/>
    </row>
    <row r="886" spans="2:13" ht="24.95" customHeight="1">
      <c r="B886" s="48" t="str">
        <f>Personal_Development!B887</f>
        <v>R</v>
      </c>
      <c r="C886" s="48">
        <f>Personal_Development!C887</f>
        <v>0</v>
      </c>
      <c r="D886" s="14" t="str">
        <f>Personal_Development!D887</f>
        <v>T10123</v>
      </c>
      <c r="E886" s="11" t="str">
        <f>Personal_Development!E887</f>
        <v>ROKIAH BINTI JA'AFAR</v>
      </c>
      <c r="F886" s="12" t="str">
        <f>Personal_Development!F887</f>
        <v>PRODUCTION NO.1 DEPARTMENT</v>
      </c>
      <c r="G886" s="12" t="str">
        <f>Personal_Development!G887</f>
        <v>ASSEMBLY PRODUCTION SECTION (APS)</v>
      </c>
      <c r="H886" s="40" t="str">
        <f>Personal_Development!H887</f>
        <v>OPERATOR 2</v>
      </c>
      <c r="I886" s="41" t="str">
        <f>Personal_Development!I887</f>
        <v>C4 PROD</v>
      </c>
      <c r="J886" s="42" t="str">
        <f>Personal_Development!J887</f>
        <v xml:space="preserve">C4 </v>
      </c>
      <c r="K886" s="48"/>
      <c r="L886" s="48"/>
      <c r="M886" s="16"/>
    </row>
    <row r="887" spans="2:13" ht="24.95" customHeight="1">
      <c r="B887" s="48">
        <f>Personal_Development!B888</f>
        <v>0</v>
      </c>
      <c r="C887" s="48">
        <f>Personal_Development!C888</f>
        <v>0</v>
      </c>
      <c r="D887" s="14" t="str">
        <f>Personal_Development!D888</f>
        <v>T10124</v>
      </c>
      <c r="E887" s="11" t="str">
        <f>Personal_Development!E888</f>
        <v>MOHAMMAD AMMAR BIN MOHD AMIRUDIN</v>
      </c>
      <c r="F887" s="12" t="str">
        <f>Personal_Development!F888</f>
        <v>PRODUCTION NO.1 DEPARTMENT</v>
      </c>
      <c r="G887" s="12" t="str">
        <f>Personal_Development!G888</f>
        <v>ASSEMBLY PRODUCTION SECTION (APS)</v>
      </c>
      <c r="H887" s="40" t="str">
        <f>Personal_Development!H888</f>
        <v>OPERATOR 2</v>
      </c>
      <c r="I887" s="41" t="str">
        <f>Personal_Development!I888</f>
        <v>C4 PROD</v>
      </c>
      <c r="J887" s="42" t="str">
        <f>Personal_Development!J888</f>
        <v xml:space="preserve">C4 </v>
      </c>
      <c r="K887" s="48"/>
      <c r="L887" s="48"/>
      <c r="M887" s="16"/>
    </row>
    <row r="888" spans="2:13" ht="24.95" customHeight="1">
      <c r="B888" s="48">
        <f>Personal_Development!B889</f>
        <v>0</v>
      </c>
      <c r="C888" s="48">
        <f>Personal_Development!C889</f>
        <v>0</v>
      </c>
      <c r="D888" s="14" t="str">
        <f>Personal_Development!D889</f>
        <v>T10125</v>
      </c>
      <c r="E888" s="11" t="str">
        <f>Personal_Development!E889</f>
        <v>MUHAMAD HILMI BIN HAMED</v>
      </c>
      <c r="F888" s="12" t="str">
        <f>Personal_Development!F889</f>
        <v>PRODUCTION NO.1 DEPARTMENT</v>
      </c>
      <c r="G888" s="12" t="str">
        <f>Personal_Development!G889</f>
        <v>ASSEMBLY PRODUCTION SECTION (APS)</v>
      </c>
      <c r="H888" s="40" t="str">
        <f>Personal_Development!H889</f>
        <v>OPERATOR 2</v>
      </c>
      <c r="I888" s="41" t="str">
        <f>Personal_Development!I889</f>
        <v>C4 PROD</v>
      </c>
      <c r="J888" s="42" t="str">
        <f>Personal_Development!J889</f>
        <v xml:space="preserve">C4 </v>
      </c>
      <c r="K888" s="48"/>
      <c r="L888" s="48"/>
      <c r="M888" s="16"/>
    </row>
    <row r="889" spans="2:13" ht="24.95" customHeight="1">
      <c r="B889" s="48">
        <f>Personal_Development!B890</f>
        <v>0</v>
      </c>
      <c r="C889" s="48">
        <f>Personal_Development!C890</f>
        <v>0</v>
      </c>
      <c r="D889" s="14" t="str">
        <f>Personal_Development!D890</f>
        <v>T10126</v>
      </c>
      <c r="E889" s="11" t="str">
        <f>Personal_Development!E890</f>
        <v>MOHAMAD SHAZAN BIN MOHAMAD KHAIZAD</v>
      </c>
      <c r="F889" s="12" t="str">
        <f>Personal_Development!F890</f>
        <v>PRODUCTION NO.1 DEPARTMENT</v>
      </c>
      <c r="G889" s="12" t="str">
        <f>Personal_Development!G890</f>
        <v>ASSEMBLY PRODUCTION SECTION (APS)</v>
      </c>
      <c r="H889" s="40" t="str">
        <f>Personal_Development!H890</f>
        <v>OPERATOR 2</v>
      </c>
      <c r="I889" s="41" t="str">
        <f>Personal_Development!I890</f>
        <v>C4 PROD</v>
      </c>
      <c r="J889" s="42" t="str">
        <f>Personal_Development!J890</f>
        <v xml:space="preserve">C4 </v>
      </c>
      <c r="K889" s="48"/>
      <c r="L889" s="48"/>
      <c r="M889" s="16"/>
    </row>
    <row r="890" spans="2:13" ht="24.95" customHeight="1">
      <c r="B890" s="48">
        <f>Personal_Development!B891</f>
        <v>0</v>
      </c>
      <c r="C890" s="48">
        <f>Personal_Development!C891</f>
        <v>0</v>
      </c>
      <c r="D890" s="14" t="str">
        <f>Personal_Development!D891</f>
        <v>T10127</v>
      </c>
      <c r="E890" s="11" t="str">
        <f>Personal_Development!E891</f>
        <v>NOOR SYAHIRAH BINTI ARIFIN</v>
      </c>
      <c r="F890" s="12" t="str">
        <f>Personal_Development!F891</f>
        <v>PRODUCTION NO.2 DEPARTMENT</v>
      </c>
      <c r="G890" s="12" t="str">
        <f>Personal_Development!G891</f>
        <v>MOLDING PRODUCTION SECTION (MPS)</v>
      </c>
      <c r="H890" s="40" t="str">
        <f>Personal_Development!H891</f>
        <v>OPERATOR 2</v>
      </c>
      <c r="I890" s="41" t="str">
        <f>Personal_Development!I891</f>
        <v>C4 PROD</v>
      </c>
      <c r="J890" s="42" t="str">
        <f>Personal_Development!J891</f>
        <v xml:space="preserve">C4 </v>
      </c>
      <c r="K890" s="48"/>
      <c r="L890" s="48"/>
      <c r="M890" s="16"/>
    </row>
    <row r="891" spans="2:13" ht="24.95" customHeight="1">
      <c r="B891" s="48" t="str">
        <f>Personal_Development!B892</f>
        <v>R</v>
      </c>
      <c r="C891" s="48">
        <f>Personal_Development!C892</f>
        <v>0</v>
      </c>
      <c r="D891" s="14" t="str">
        <f>Personal_Development!D892</f>
        <v>T10128</v>
      </c>
      <c r="E891" s="11" t="str">
        <f>Personal_Development!E892</f>
        <v>IZZAT ASYRAF BIN MOHAMAD HUSSIN</v>
      </c>
      <c r="F891" s="12" t="str">
        <f>Personal_Development!F892</f>
        <v>PRODUCTION NO.2 DEPARTMENT</v>
      </c>
      <c r="G891" s="12" t="str">
        <f>Personal_Development!G892</f>
        <v>MOLDING PRODUCTION SECTION (MPS)</v>
      </c>
      <c r="H891" s="40" t="str">
        <f>Personal_Development!H892</f>
        <v>OPERATOR 2</v>
      </c>
      <c r="I891" s="41" t="str">
        <f>Personal_Development!I892</f>
        <v>C4 PROD</v>
      </c>
      <c r="J891" s="42" t="str">
        <f>Personal_Development!J892</f>
        <v xml:space="preserve">C4 </v>
      </c>
      <c r="K891" s="48"/>
      <c r="L891" s="48"/>
      <c r="M891" s="16"/>
    </row>
    <row r="892" spans="2:13" ht="24.95" customHeight="1">
      <c r="B892" s="48">
        <f>Personal_Development!B893</f>
        <v>0</v>
      </c>
      <c r="C892" s="48">
        <f>Personal_Development!C893</f>
        <v>0</v>
      </c>
      <c r="D892" s="14" t="str">
        <f>Personal_Development!D893</f>
        <v>T10129</v>
      </c>
      <c r="E892" s="11" t="str">
        <f>Personal_Development!E893</f>
        <v>NOOR SHAHIDAYU BINTI ZOLKAPLI</v>
      </c>
      <c r="F892" s="12" t="str">
        <f>Personal_Development!F893</f>
        <v>PRODUCTION NO.2 DEPARTMENT</v>
      </c>
      <c r="G892" s="12" t="str">
        <f>Personal_Development!G893</f>
        <v>MOLDING PRODUCTION SECTION (MPS)</v>
      </c>
      <c r="H892" s="40" t="str">
        <f>Personal_Development!H893</f>
        <v>OPERATOR 2</v>
      </c>
      <c r="I892" s="41" t="str">
        <f>Personal_Development!I893</f>
        <v>C4 PROD</v>
      </c>
      <c r="J892" s="42" t="str">
        <f>Personal_Development!J893</f>
        <v xml:space="preserve">C4 </v>
      </c>
      <c r="K892" s="48"/>
      <c r="L892" s="48"/>
      <c r="M892" s="16"/>
    </row>
    <row r="893" spans="2:13" ht="24.95" customHeight="1">
      <c r="B893" s="48">
        <f>Personal_Development!B894</f>
        <v>0</v>
      </c>
      <c r="C893" s="48">
        <f>Personal_Development!C894</f>
        <v>0</v>
      </c>
      <c r="D893" s="14" t="str">
        <f>Personal_Development!D894</f>
        <v>T10130</v>
      </c>
      <c r="E893" s="11" t="str">
        <f>Personal_Development!E894</f>
        <v>NURAZMAN BIN SUPARMA</v>
      </c>
      <c r="F893" s="12" t="str">
        <f>Personal_Development!F894</f>
        <v>PRODUCTION NO.2 DEPARTMENT</v>
      </c>
      <c r="G893" s="12" t="str">
        <f>Personal_Development!G894</f>
        <v>MOLDING PRODUCTION SECTION (MPS)</v>
      </c>
      <c r="H893" s="40" t="str">
        <f>Personal_Development!H894</f>
        <v>OPERATOR 2</v>
      </c>
      <c r="I893" s="41" t="str">
        <f>Personal_Development!I894</f>
        <v>C4 PROD</v>
      </c>
      <c r="J893" s="42" t="str">
        <f>Personal_Development!J894</f>
        <v xml:space="preserve">C4 </v>
      </c>
      <c r="K893" s="48"/>
      <c r="L893" s="48"/>
      <c r="M893" s="16"/>
    </row>
    <row r="894" spans="2:13" ht="24.95" customHeight="1">
      <c r="B894" s="48" t="str">
        <f>Personal_Development!B895</f>
        <v>R</v>
      </c>
      <c r="C894" s="48">
        <f>Personal_Development!C895</f>
        <v>0</v>
      </c>
      <c r="D894" s="14" t="str">
        <f>Personal_Development!D895</f>
        <v>T10131</v>
      </c>
      <c r="E894" s="11" t="str">
        <f>Personal_Development!E895</f>
        <v>MUHAMMED HASSAN BIN HUSSIN</v>
      </c>
      <c r="F894" s="12" t="str">
        <f>Personal_Development!F895</f>
        <v>PRODUCTION NO.2 DEPARTMENT</v>
      </c>
      <c r="G894" s="12" t="str">
        <f>Personal_Development!G895</f>
        <v>MOLDING PRODUCTION SECTION (MPS)</v>
      </c>
      <c r="H894" s="40" t="str">
        <f>Personal_Development!H895</f>
        <v>OPERATOR 2</v>
      </c>
      <c r="I894" s="41" t="str">
        <f>Personal_Development!I895</f>
        <v>C4 PROD</v>
      </c>
      <c r="J894" s="42" t="str">
        <f>Personal_Development!J895</f>
        <v xml:space="preserve">C4 </v>
      </c>
      <c r="K894" s="48"/>
      <c r="L894" s="48"/>
      <c r="M894" s="16"/>
    </row>
    <row r="895" spans="2:13" ht="24.95" customHeight="1">
      <c r="B895" s="48" t="str">
        <f>Personal_Development!B896</f>
        <v>R</v>
      </c>
      <c r="C895" s="48">
        <f>Personal_Development!C896</f>
        <v>0</v>
      </c>
      <c r="D895" s="14" t="str">
        <f>Personal_Development!D896</f>
        <v>T10132</v>
      </c>
      <c r="E895" s="11" t="str">
        <f>Personal_Development!E896</f>
        <v>NOR FARAH DIANA ABD RAZAK</v>
      </c>
      <c r="F895" s="12" t="str">
        <f>Personal_Development!F896</f>
        <v>GENERAL AFFAIRS DEPARTMENT</v>
      </c>
      <c r="G895" s="12" t="str">
        <f>Personal_Development!G896</f>
        <v>GENERAL AFFAIRS SECTION (GAS)</v>
      </c>
      <c r="H895" s="40" t="str">
        <f>Personal_Development!H896</f>
        <v>CLERK 1</v>
      </c>
      <c r="I895" s="41" t="str">
        <f>Personal_Development!I896</f>
        <v>C2 OFFICE</v>
      </c>
      <c r="J895" s="42" t="str">
        <f>Personal_Development!J896</f>
        <v xml:space="preserve">C2 </v>
      </c>
      <c r="K895" s="48"/>
      <c r="L895" s="48"/>
      <c r="M895" s="16"/>
    </row>
    <row r="896" spans="2:13" ht="24.95" customHeight="1">
      <c r="B896" s="48">
        <f>Personal_Development!B897</f>
        <v>0</v>
      </c>
      <c r="C896" s="48">
        <f>Personal_Development!C897</f>
        <v>0</v>
      </c>
      <c r="D896" s="14" t="str">
        <f>Personal_Development!D897</f>
        <v>T10133</v>
      </c>
      <c r="E896" s="11" t="str">
        <f>Personal_Development!E897</f>
        <v>EANIELYANA BINTI ZAHARI</v>
      </c>
      <c r="F896" s="12" t="str">
        <f>Personal_Development!F897</f>
        <v>FACTORY OPERATIONS DEPARTMENT</v>
      </c>
      <c r="G896" s="12" t="str">
        <f>Personal_Development!G897</f>
        <v>FINANCE &amp; ACCOUNTING SECTION (FAS)</v>
      </c>
      <c r="H896" s="40" t="str">
        <f>Personal_Development!H897</f>
        <v>ASSISTANT</v>
      </c>
      <c r="I896" s="41" t="str">
        <f>Personal_Development!I897</f>
        <v>C1 OFFICE</v>
      </c>
      <c r="J896" s="42" t="str">
        <f>Personal_Development!J897</f>
        <v xml:space="preserve">C1 </v>
      </c>
      <c r="K896" s="48"/>
      <c r="L896" s="48"/>
      <c r="M896" s="16"/>
    </row>
    <row r="897" spans="2:13" ht="24.95" customHeight="1">
      <c r="B897" s="48" t="str">
        <f>Personal_Development!B898</f>
        <v>R</v>
      </c>
      <c r="C897" s="48">
        <f>Personal_Development!C898</f>
        <v>0</v>
      </c>
      <c r="D897" s="14" t="str">
        <f>Personal_Development!D898</f>
        <v>C13927</v>
      </c>
      <c r="E897" s="11" t="str">
        <f>Personal_Development!E898</f>
        <v>SUGANTHI A/P MUTHU KRISHNAN</v>
      </c>
      <c r="F897" s="12" t="str">
        <f>Personal_Development!F898</f>
        <v>PRODUCTION NO.1 DEPARTMENT</v>
      </c>
      <c r="G897" s="12" t="str">
        <f>Personal_Development!G898</f>
        <v>ASSEMBLY PRODUCTION SECTION (APS)</v>
      </c>
      <c r="H897" s="40" t="str">
        <f>Personal_Development!H898</f>
        <v>OPERATOR 2</v>
      </c>
      <c r="I897" s="41" t="str">
        <f>Personal_Development!I898</f>
        <v>C4 PROD</v>
      </c>
      <c r="J897" s="42" t="str">
        <f>Personal_Development!J898</f>
        <v xml:space="preserve">C4 </v>
      </c>
      <c r="K897" s="48"/>
      <c r="L897" s="48"/>
      <c r="M897" s="16"/>
    </row>
    <row r="898" spans="2:13" ht="24.95" customHeight="1">
      <c r="B898" s="48">
        <f>Personal_Development!B899</f>
        <v>0</v>
      </c>
      <c r="C898" s="48">
        <f>Personal_Development!C899</f>
        <v>0</v>
      </c>
      <c r="D898" s="14" t="str">
        <f>Personal_Development!D899</f>
        <v>E00194</v>
      </c>
      <c r="E898" s="11" t="str">
        <f>Personal_Development!E899</f>
        <v>NUR ATHIRAH BINTI MOHAMAD NOOR</v>
      </c>
      <c r="F898" s="12" t="str">
        <f>Personal_Development!F899</f>
        <v>QUALITY ASSURANCE DEPARTMENT</v>
      </c>
      <c r="G898" s="12" t="str">
        <f>Personal_Development!G899</f>
        <v>QUALITY ASSURANCE SECTION (QAS)</v>
      </c>
      <c r="H898" s="40" t="str">
        <f>Personal_Development!H899</f>
        <v>ASST. OFFICER</v>
      </c>
      <c r="I898" s="41" t="str">
        <f>Personal_Development!I899</f>
        <v>M7</v>
      </c>
      <c r="J898" s="42" t="str">
        <f>Personal_Development!J899</f>
        <v>M7</v>
      </c>
      <c r="K898" s="48"/>
      <c r="L898" s="48"/>
      <c r="M898" s="16"/>
    </row>
    <row r="899" spans="2:13" ht="24.95" customHeight="1">
      <c r="B899" s="48">
        <f>Personal_Development!B900</f>
        <v>0</v>
      </c>
      <c r="C899" s="48" t="str">
        <f>Personal_Development!C900</f>
        <v>K03383</v>
      </c>
      <c r="D899" s="14" t="str">
        <f>Personal_Development!D900</f>
        <v>C13945</v>
      </c>
      <c r="E899" s="11" t="str">
        <f>Personal_Development!E900</f>
        <v>MUHAMMAD SHAFIQ BIN SUHAIMI</v>
      </c>
      <c r="F899" s="12" t="str">
        <f>Personal_Development!F900</f>
        <v>PRODUCTION NO.1 DEPARTMENT</v>
      </c>
      <c r="G899" s="12" t="str">
        <f>Personal_Development!G900</f>
        <v>ASSEMBLY PRODUCTION SECTION (APS)</v>
      </c>
      <c r="H899" s="40" t="str">
        <f>Personal_Development!H900</f>
        <v>OPERATOR 2</v>
      </c>
      <c r="I899" s="41" t="str">
        <f>Personal_Development!I900</f>
        <v>C4 PROD</v>
      </c>
      <c r="J899" s="42" t="str">
        <f>Personal_Development!J900</f>
        <v xml:space="preserve">C4 </v>
      </c>
      <c r="K899" s="48"/>
      <c r="L899" s="48"/>
      <c r="M899" s="16"/>
    </row>
    <row r="900" spans="2:13" ht="24.95" customHeight="1">
      <c r="B900" s="48">
        <f>Personal_Development!B901</f>
        <v>0</v>
      </c>
      <c r="C900" s="48" t="str">
        <f>Personal_Development!C901</f>
        <v>K03384</v>
      </c>
      <c r="D900" s="14" t="str">
        <f>Personal_Development!D901</f>
        <v>C13972</v>
      </c>
      <c r="E900" s="11" t="str">
        <f>Personal_Development!E901</f>
        <v>RINNI UTAMY BINTI MUSTAFA</v>
      </c>
      <c r="F900" s="12" t="str">
        <f>Personal_Development!F901</f>
        <v>PRODUCTION NO.1 DEPARTMENT</v>
      </c>
      <c r="G900" s="12" t="str">
        <f>Personal_Development!G901</f>
        <v>ASSEMBLY PRODUCTION SECTION (APS)</v>
      </c>
      <c r="H900" s="40" t="str">
        <f>Personal_Development!H901</f>
        <v>OPERATOR 2</v>
      </c>
      <c r="I900" s="41" t="str">
        <f>Personal_Development!I901</f>
        <v>C4 PROD</v>
      </c>
      <c r="J900" s="42" t="str">
        <f>Personal_Development!J901</f>
        <v xml:space="preserve">C4 </v>
      </c>
      <c r="K900" s="48"/>
      <c r="L900" s="48"/>
      <c r="M900" s="16"/>
    </row>
    <row r="901" spans="2:13" ht="24.95" customHeight="1">
      <c r="B901" s="48">
        <f>Personal_Development!B902</f>
        <v>0</v>
      </c>
      <c r="C901" s="48" t="str">
        <f>Personal_Development!C902</f>
        <v>K03385</v>
      </c>
      <c r="D901" s="14" t="str">
        <f>Personal_Development!D902</f>
        <v>C13946</v>
      </c>
      <c r="E901" s="11" t="str">
        <f>Personal_Development!E902</f>
        <v>FARIZATUN BINTI ZAHARI</v>
      </c>
      <c r="F901" s="12" t="str">
        <f>Personal_Development!F902</f>
        <v>PRODUCTION NO.1 DEPARTMENT</v>
      </c>
      <c r="G901" s="12" t="str">
        <f>Personal_Development!G902</f>
        <v>ASSEMBLY PRODUCTION SECTION (APS)</v>
      </c>
      <c r="H901" s="40" t="str">
        <f>Personal_Development!H902</f>
        <v>OPERATOR 2</v>
      </c>
      <c r="I901" s="41" t="str">
        <f>Personal_Development!I902</f>
        <v>C4 PROD</v>
      </c>
      <c r="J901" s="42" t="str">
        <f>Personal_Development!J902</f>
        <v xml:space="preserve">C4 </v>
      </c>
      <c r="K901" s="48"/>
      <c r="L901" s="48"/>
      <c r="M901" s="16"/>
    </row>
    <row r="902" spans="2:13" ht="24.95" customHeight="1">
      <c r="B902" s="48">
        <f>Personal_Development!B903</f>
        <v>0</v>
      </c>
      <c r="C902" s="48" t="str">
        <f>Personal_Development!C903</f>
        <v>K03386</v>
      </c>
      <c r="D902" s="14" t="str">
        <f>Personal_Development!D903</f>
        <v>C13949</v>
      </c>
      <c r="E902" s="11" t="str">
        <f>Personal_Development!E903</f>
        <v>AHMAD AZRAF BIN AHMAD RANIS</v>
      </c>
      <c r="F902" s="12" t="str">
        <f>Personal_Development!F903</f>
        <v>PRODUCTION NO.1 DEPARTMENT</v>
      </c>
      <c r="G902" s="12" t="str">
        <f>Personal_Development!G903</f>
        <v>ASSEMBLY PRODUCTION SECTION (APS)</v>
      </c>
      <c r="H902" s="40" t="str">
        <f>Personal_Development!H903</f>
        <v>OPERATOR 2</v>
      </c>
      <c r="I902" s="41" t="str">
        <f>Personal_Development!I903</f>
        <v>C4 PROD</v>
      </c>
      <c r="J902" s="42" t="str">
        <f>Personal_Development!J903</f>
        <v xml:space="preserve">C4 </v>
      </c>
      <c r="K902" s="48"/>
      <c r="L902" s="48"/>
      <c r="M902" s="16"/>
    </row>
    <row r="903" spans="2:13" ht="24.95" customHeight="1">
      <c r="B903" s="48">
        <f>Personal_Development!B904</f>
        <v>0</v>
      </c>
      <c r="C903" s="48" t="str">
        <f>Personal_Development!C904</f>
        <v>K03387</v>
      </c>
      <c r="D903" s="14" t="str">
        <f>Personal_Development!D904</f>
        <v>C13950</v>
      </c>
      <c r="E903" s="11" t="str">
        <f>Personal_Development!E904</f>
        <v>NADIA BINTI SHAHARUM</v>
      </c>
      <c r="F903" s="12" t="str">
        <f>Personal_Development!F904</f>
        <v>PRODUCTION NO.1 DEPARTMENT</v>
      </c>
      <c r="G903" s="12" t="str">
        <f>Personal_Development!G904</f>
        <v>ASSEMBLY PRODUCTION SECTION (APS)</v>
      </c>
      <c r="H903" s="40" t="str">
        <f>Personal_Development!H904</f>
        <v>OPERATOR 2</v>
      </c>
      <c r="I903" s="41" t="str">
        <f>Personal_Development!I904</f>
        <v>C4 PROD</v>
      </c>
      <c r="J903" s="42" t="str">
        <f>Personal_Development!J904</f>
        <v xml:space="preserve">C4 </v>
      </c>
      <c r="K903" s="48"/>
      <c r="L903" s="48"/>
      <c r="M903" s="16"/>
    </row>
    <row r="904" spans="2:13" ht="24.95" customHeight="1">
      <c r="B904" s="48">
        <f>Personal_Development!B905</f>
        <v>0</v>
      </c>
      <c r="C904" s="48" t="str">
        <f>Personal_Development!C905</f>
        <v>K03388</v>
      </c>
      <c r="D904" s="14" t="str">
        <f>Personal_Development!D905</f>
        <v>C13951</v>
      </c>
      <c r="E904" s="11" t="str">
        <f>Personal_Development!E905</f>
        <v>NOR HAXIMMAH BINTI ANUAR</v>
      </c>
      <c r="F904" s="12" t="str">
        <f>Personal_Development!F905</f>
        <v>PRODUCTION NO.1 DEPARTMENT</v>
      </c>
      <c r="G904" s="12" t="str">
        <f>Personal_Development!G905</f>
        <v>ASSEMBLY PRODUCTION SECTION (APS)</v>
      </c>
      <c r="H904" s="40" t="str">
        <f>Personal_Development!H905</f>
        <v>OPERATOR 2</v>
      </c>
      <c r="I904" s="41" t="str">
        <f>Personal_Development!I905</f>
        <v>C4 PROD</v>
      </c>
      <c r="J904" s="42" t="str">
        <f>Personal_Development!J905</f>
        <v xml:space="preserve">C4 </v>
      </c>
      <c r="K904" s="48"/>
      <c r="L904" s="48"/>
      <c r="M904" s="16"/>
    </row>
    <row r="905" spans="2:13" ht="24.95" customHeight="1">
      <c r="B905" s="48">
        <f>Personal_Development!B906</f>
        <v>0</v>
      </c>
      <c r="C905" s="48" t="str">
        <f>Personal_Development!C906</f>
        <v>K03389</v>
      </c>
      <c r="D905" s="14" t="str">
        <f>Personal_Development!D906</f>
        <v>C13952</v>
      </c>
      <c r="E905" s="11" t="str">
        <f>Personal_Development!E906</f>
        <v>MOHD FAIS BIN HASIM</v>
      </c>
      <c r="F905" s="12" t="str">
        <f>Personal_Development!F906</f>
        <v>PRODUCTION NO.1 DEPARTMENT</v>
      </c>
      <c r="G905" s="12" t="str">
        <f>Personal_Development!G906</f>
        <v>ASSEMBLY PRODUCTION SECTION (APS)</v>
      </c>
      <c r="H905" s="40" t="str">
        <f>Personal_Development!H906</f>
        <v>OPERATOR 2</v>
      </c>
      <c r="I905" s="41" t="str">
        <f>Personal_Development!I906</f>
        <v>C4 PROD</v>
      </c>
      <c r="J905" s="42" t="str">
        <f>Personal_Development!J906</f>
        <v xml:space="preserve">C4 </v>
      </c>
      <c r="K905" s="48"/>
      <c r="L905" s="48"/>
      <c r="M905" s="16"/>
    </row>
    <row r="906" spans="2:13" ht="24.95" customHeight="1">
      <c r="B906" s="48">
        <f>Personal_Development!B907</f>
        <v>0</v>
      </c>
      <c r="C906" s="48" t="str">
        <f>Personal_Development!C907</f>
        <v>K03390</v>
      </c>
      <c r="D906" s="14" t="str">
        <f>Personal_Development!D907</f>
        <v>C13953</v>
      </c>
      <c r="E906" s="11" t="str">
        <f>Personal_Development!E907</f>
        <v>RAFIDAH BINTI MOHD NOR</v>
      </c>
      <c r="F906" s="12" t="str">
        <f>Personal_Development!F907</f>
        <v>PRODUCTION NO.1 DEPARTMENT</v>
      </c>
      <c r="G906" s="12" t="str">
        <f>Personal_Development!G907</f>
        <v>ASSEMBLY PRODUCTION SECTION (APS)</v>
      </c>
      <c r="H906" s="40" t="str">
        <f>Personal_Development!H907</f>
        <v>OPERATOR 2</v>
      </c>
      <c r="I906" s="41" t="str">
        <f>Personal_Development!I907</f>
        <v>C4 PROD</v>
      </c>
      <c r="J906" s="42" t="str">
        <f>Personal_Development!J907</f>
        <v xml:space="preserve">C4 </v>
      </c>
      <c r="K906" s="48"/>
      <c r="L906" s="48"/>
      <c r="M906" s="16"/>
    </row>
    <row r="907" spans="2:13" ht="24.95" customHeight="1">
      <c r="B907" s="48">
        <f>Personal_Development!B908</f>
        <v>0</v>
      </c>
      <c r="C907" s="48" t="str">
        <f>Personal_Development!C908</f>
        <v>K03391</v>
      </c>
      <c r="D907" s="14" t="str">
        <f>Personal_Development!D908</f>
        <v>C13954</v>
      </c>
      <c r="E907" s="11" t="str">
        <f>Personal_Development!E908</f>
        <v>NORAINI BINTI MOHD YUSOFF</v>
      </c>
      <c r="F907" s="12" t="str">
        <f>Personal_Development!F908</f>
        <v>PRODUCTION NO.1 DEPARTMENT</v>
      </c>
      <c r="G907" s="12" t="str">
        <f>Personal_Development!G908</f>
        <v>ASSEMBLY PRODUCTION SECTION (APS)</v>
      </c>
      <c r="H907" s="40" t="str">
        <f>Personal_Development!H908</f>
        <v>OPERATOR 2</v>
      </c>
      <c r="I907" s="41" t="str">
        <f>Personal_Development!I908</f>
        <v>C4 PROD</v>
      </c>
      <c r="J907" s="42" t="str">
        <f>Personal_Development!J908</f>
        <v xml:space="preserve">C4 </v>
      </c>
      <c r="K907" s="48"/>
      <c r="L907" s="48"/>
      <c r="M907" s="16"/>
    </row>
    <row r="908" spans="2:13" ht="24.95" customHeight="1">
      <c r="B908" s="48" t="str">
        <f>Personal_Development!B909</f>
        <v>R</v>
      </c>
      <c r="C908" s="48">
        <f>Personal_Development!C909</f>
        <v>0</v>
      </c>
      <c r="D908" s="14" t="str">
        <f>Personal_Development!D909</f>
        <v>K03392</v>
      </c>
      <c r="E908" s="11" t="str">
        <f>Personal_Development!E909</f>
        <v>MUHAMMAD AMIN BIN NASIR</v>
      </c>
      <c r="F908" s="12" t="str">
        <f>Personal_Development!F909</f>
        <v>PRODUCTION NO.1 DEPARTMENT</v>
      </c>
      <c r="G908" s="12" t="str">
        <f>Personal_Development!G909</f>
        <v>ASSEMBLY PRODUCTION SECTION (APS)</v>
      </c>
      <c r="H908" s="40" t="str">
        <f>Personal_Development!H909</f>
        <v>OPERATOR 2</v>
      </c>
      <c r="I908" s="41" t="str">
        <f>Personal_Development!I909</f>
        <v>C4 PROD</v>
      </c>
      <c r="J908" s="42" t="str">
        <f>Personal_Development!J909</f>
        <v xml:space="preserve">C4 </v>
      </c>
      <c r="K908" s="48"/>
      <c r="L908" s="48"/>
      <c r="M908" s="16"/>
    </row>
    <row r="909" spans="2:13" ht="24.95" customHeight="1">
      <c r="B909" s="48" t="str">
        <f>Personal_Development!B910</f>
        <v>R</v>
      </c>
      <c r="C909" s="48">
        <f>Personal_Development!C910</f>
        <v>0</v>
      </c>
      <c r="D909" s="14" t="str">
        <f>Personal_Development!D910</f>
        <v>K03393</v>
      </c>
      <c r="E909" s="11" t="str">
        <f>Personal_Development!E910</f>
        <v>AHMAD KHAIRUL JAMAL BIN ZAIRAZI</v>
      </c>
      <c r="F909" s="12" t="str">
        <f>Personal_Development!F910</f>
        <v>PRODUCTION NO.1 DEPARTMENT</v>
      </c>
      <c r="G909" s="12" t="str">
        <f>Personal_Development!G910</f>
        <v>ASSEMBLY PRODUCTION SECTION (APS)</v>
      </c>
      <c r="H909" s="40" t="str">
        <f>Personal_Development!H910</f>
        <v>OPERATOR 2</v>
      </c>
      <c r="I909" s="41" t="str">
        <f>Personal_Development!I910</f>
        <v>C4 PROD</v>
      </c>
      <c r="J909" s="42" t="str">
        <f>Personal_Development!J910</f>
        <v xml:space="preserve">C4 </v>
      </c>
      <c r="K909" s="48"/>
      <c r="L909" s="48"/>
      <c r="M909" s="16"/>
    </row>
    <row r="910" spans="2:13" ht="24.95" customHeight="1">
      <c r="B910" s="48" t="str">
        <f>Personal_Development!B911</f>
        <v>R</v>
      </c>
      <c r="C910" s="48">
        <f>Personal_Development!C911</f>
        <v>0</v>
      </c>
      <c r="D910" s="14" t="str">
        <f>Personal_Development!D911</f>
        <v>K03394</v>
      </c>
      <c r="E910" s="11" t="str">
        <f>Personal_Development!E911</f>
        <v>MUHAMAD LOKMAN BIN AZMI</v>
      </c>
      <c r="F910" s="12" t="str">
        <f>Personal_Development!F911</f>
        <v>PRODUCTION NO.1 DEPARTMENT</v>
      </c>
      <c r="G910" s="12" t="str">
        <f>Personal_Development!G911</f>
        <v>ASSEMBLY PRODUCTION SECTION (APS)</v>
      </c>
      <c r="H910" s="40" t="str">
        <f>Personal_Development!H911</f>
        <v>OPERATOR 2</v>
      </c>
      <c r="I910" s="41" t="str">
        <f>Personal_Development!I911</f>
        <v>C4 PROD</v>
      </c>
      <c r="J910" s="42" t="str">
        <f>Personal_Development!J911</f>
        <v xml:space="preserve">C4 </v>
      </c>
      <c r="K910" s="48"/>
      <c r="L910" s="48"/>
      <c r="M910" s="16"/>
    </row>
    <row r="911" spans="2:13" ht="24.95" customHeight="1">
      <c r="B911" s="48" t="str">
        <f>Personal_Development!B912</f>
        <v>R</v>
      </c>
      <c r="C911" s="48">
        <f>Personal_Development!C912</f>
        <v>0</v>
      </c>
      <c r="D911" s="14" t="str">
        <f>Personal_Development!D912</f>
        <v>K03395</v>
      </c>
      <c r="E911" s="11" t="str">
        <f>Personal_Development!E912</f>
        <v>MUHAMMAD ASYRAF BIN SHAMSURI</v>
      </c>
      <c r="F911" s="12" t="str">
        <f>Personal_Development!F912</f>
        <v>PRODUCTION NO.1 DEPARTMENT</v>
      </c>
      <c r="G911" s="12" t="str">
        <f>Personal_Development!G912</f>
        <v>ASSEMBLY PRODUCTION SECTION (APS)</v>
      </c>
      <c r="H911" s="40" t="str">
        <f>Personal_Development!H912</f>
        <v>OPERATOR 2</v>
      </c>
      <c r="I911" s="41" t="str">
        <f>Personal_Development!I912</f>
        <v>C4 PROD</v>
      </c>
      <c r="J911" s="42" t="str">
        <f>Personal_Development!J912</f>
        <v xml:space="preserve">C4 </v>
      </c>
      <c r="K911" s="48"/>
      <c r="L911" s="48"/>
      <c r="M911" s="16"/>
    </row>
    <row r="912" spans="2:13" ht="24.95" customHeight="1">
      <c r="B912" s="48">
        <f>Personal_Development!B913</f>
        <v>0</v>
      </c>
      <c r="C912" s="48" t="str">
        <f>Personal_Development!C913</f>
        <v>K03396</v>
      </c>
      <c r="D912" s="14" t="str">
        <f>Personal_Development!D913</f>
        <v>C13955</v>
      </c>
      <c r="E912" s="11" t="str">
        <f>Personal_Development!E913</f>
        <v>SITI NORLELA BINTI MOHAMAD SIMPOL</v>
      </c>
      <c r="F912" s="12" t="str">
        <f>Personal_Development!F913</f>
        <v>PRODUCTION NO.1 DEPARTMENT</v>
      </c>
      <c r="G912" s="12" t="str">
        <f>Personal_Development!G913</f>
        <v>ASSEMBLY PRODUCTION SECTION (APS)</v>
      </c>
      <c r="H912" s="40" t="str">
        <f>Personal_Development!H913</f>
        <v>OPERATOR 2</v>
      </c>
      <c r="I912" s="41" t="str">
        <f>Personal_Development!I913</f>
        <v>C4 PROD</v>
      </c>
      <c r="J912" s="42" t="str">
        <f>Personal_Development!J913</f>
        <v xml:space="preserve">C4 </v>
      </c>
      <c r="K912" s="48"/>
      <c r="L912" s="48"/>
      <c r="M912" s="16"/>
    </row>
    <row r="913" spans="2:13" ht="24.95" customHeight="1">
      <c r="B913" s="48">
        <f>Personal_Development!B914</f>
        <v>0</v>
      </c>
      <c r="C913" s="48" t="str">
        <f>Personal_Development!C914</f>
        <v>K03397</v>
      </c>
      <c r="D913" s="14" t="str">
        <f>Personal_Development!D914</f>
        <v>C13956</v>
      </c>
      <c r="E913" s="11" t="str">
        <f>Personal_Development!E914</f>
        <v>NUR AFIQKA BINTI RAZMAN</v>
      </c>
      <c r="F913" s="12" t="str">
        <f>Personal_Development!F914</f>
        <v>PRODUCTION NO.2 DEPARTMENT</v>
      </c>
      <c r="G913" s="12" t="str">
        <f>Personal_Development!G914</f>
        <v>MOLDING PRODUCTION SECTION (MPS)</v>
      </c>
      <c r="H913" s="40" t="str">
        <f>Personal_Development!H914</f>
        <v>OPERATOR 2</v>
      </c>
      <c r="I913" s="41" t="str">
        <f>Personal_Development!I914</f>
        <v>C4 PROD</v>
      </c>
      <c r="J913" s="42" t="str">
        <f>Personal_Development!J914</f>
        <v xml:space="preserve">C4 </v>
      </c>
      <c r="K913" s="48"/>
      <c r="L913" s="48"/>
      <c r="M913" s="16"/>
    </row>
    <row r="914" spans="2:13" ht="24.95" customHeight="1">
      <c r="B914" s="48">
        <f>Personal_Development!B915</f>
        <v>0</v>
      </c>
      <c r="C914" s="48">
        <f>Personal_Development!C915</f>
        <v>0</v>
      </c>
      <c r="D914" s="14" t="str">
        <f>Personal_Development!D915</f>
        <v>T10134</v>
      </c>
      <c r="E914" s="11" t="str">
        <f>Personal_Development!E915</f>
        <v>MUHAMMAD SHAHIDAN BIN JAMALUDIN</v>
      </c>
      <c r="F914" s="12" t="str">
        <f>Personal_Development!F915</f>
        <v>PRODUCTION NO.1 DEPARTMENT</v>
      </c>
      <c r="G914" s="12" t="str">
        <f>Personal_Development!G915</f>
        <v>ASSEMBLY PRODUCTION SECTION (APS)</v>
      </c>
      <c r="H914" s="40" t="str">
        <f>Personal_Development!H915</f>
        <v>OPERATOR 2</v>
      </c>
      <c r="I914" s="41" t="str">
        <f>Personal_Development!I915</f>
        <v>C4 PROD</v>
      </c>
      <c r="J914" s="42" t="str">
        <f>Personal_Development!J915</f>
        <v xml:space="preserve">C4 </v>
      </c>
      <c r="K914" s="48"/>
      <c r="L914" s="48"/>
      <c r="M914" s="16"/>
    </row>
    <row r="915" spans="2:13" ht="24.95" customHeight="1">
      <c r="B915" s="48">
        <f>Personal_Development!B916</f>
        <v>0</v>
      </c>
      <c r="C915" s="48">
        <f>Personal_Development!C916</f>
        <v>0</v>
      </c>
      <c r="D915" s="14" t="str">
        <f>Personal_Development!D916</f>
        <v>T10135</v>
      </c>
      <c r="E915" s="11" t="str">
        <f>Personal_Development!E916</f>
        <v>HAIKAL MUKRIZ BIN ABD KAMAL</v>
      </c>
      <c r="F915" s="12" t="str">
        <f>Personal_Development!F916</f>
        <v>PRODUCTION NO.1 DEPARTMENT</v>
      </c>
      <c r="G915" s="12" t="str">
        <f>Personal_Development!G916</f>
        <v>ASSEMBLY PRODUCTION SECTION (APS)</v>
      </c>
      <c r="H915" s="40" t="str">
        <f>Personal_Development!H916</f>
        <v>OPERATOR 2</v>
      </c>
      <c r="I915" s="41" t="str">
        <f>Personal_Development!I916</f>
        <v>C4 PROD</v>
      </c>
      <c r="J915" s="42" t="str">
        <f>Personal_Development!J916</f>
        <v xml:space="preserve">C4 </v>
      </c>
      <c r="K915" s="48"/>
      <c r="L915" s="48"/>
      <c r="M915" s="16"/>
    </row>
    <row r="916" spans="2:13" ht="24.95" customHeight="1">
      <c r="B916" s="48">
        <f>Personal_Development!B917</f>
        <v>0</v>
      </c>
      <c r="C916" s="48">
        <f>Personal_Development!C917</f>
        <v>0</v>
      </c>
      <c r="D916" s="14" t="str">
        <f>Personal_Development!D917</f>
        <v>T10136</v>
      </c>
      <c r="E916" s="11" t="str">
        <f>Personal_Development!E917</f>
        <v>NORSHAFIKA BINTI MD SOLIH</v>
      </c>
      <c r="F916" s="12" t="str">
        <f>Personal_Development!F917</f>
        <v>PRODUCTION NO.1 DEPARTMENT</v>
      </c>
      <c r="G916" s="12" t="str">
        <f>Personal_Development!G917</f>
        <v>ASSEMBLY PRODUCTION SECTION (APS)</v>
      </c>
      <c r="H916" s="40" t="str">
        <f>Personal_Development!H917</f>
        <v>OPERATOR 2</v>
      </c>
      <c r="I916" s="41" t="str">
        <f>Personal_Development!I917</f>
        <v>C4 PROD</v>
      </c>
      <c r="J916" s="42" t="str">
        <f>Personal_Development!J917</f>
        <v xml:space="preserve">C4 </v>
      </c>
      <c r="K916" s="48"/>
      <c r="L916" s="48"/>
      <c r="M916" s="16"/>
    </row>
    <row r="917" spans="2:13" ht="24.95" customHeight="1">
      <c r="B917" s="48">
        <f>Personal_Development!B918</f>
        <v>0</v>
      </c>
      <c r="C917" s="48">
        <f>Personal_Development!C918</f>
        <v>0</v>
      </c>
      <c r="D917" s="14" t="str">
        <f>Personal_Development!D918</f>
        <v>T10137</v>
      </c>
      <c r="E917" s="11" t="str">
        <f>Personal_Development!E918</f>
        <v>MUHAMMAD FARHAN MIQDAD BIN MOHAMAD</v>
      </c>
      <c r="F917" s="12" t="str">
        <f>Personal_Development!F918</f>
        <v>PRODUCTION NO.1 DEPARTMENT</v>
      </c>
      <c r="G917" s="12" t="str">
        <f>Personal_Development!G918</f>
        <v>ASSEMBLY PRODUCTION SECTION (APS)</v>
      </c>
      <c r="H917" s="40" t="str">
        <f>Personal_Development!H918</f>
        <v>OPERATOR 2</v>
      </c>
      <c r="I917" s="41" t="str">
        <f>Personal_Development!I918</f>
        <v>C4 PROD</v>
      </c>
      <c r="J917" s="42" t="str">
        <f>Personal_Development!J918</f>
        <v xml:space="preserve">C4 </v>
      </c>
      <c r="K917" s="48"/>
      <c r="L917" s="48"/>
      <c r="M917" s="16"/>
    </row>
    <row r="918" spans="2:13" ht="24.95" customHeight="1">
      <c r="B918" s="48">
        <f>Personal_Development!B919</f>
        <v>0</v>
      </c>
      <c r="C918" s="48">
        <f>Personal_Development!C919</f>
        <v>0</v>
      </c>
      <c r="D918" s="14" t="str">
        <f>Personal_Development!D919</f>
        <v>T10138</v>
      </c>
      <c r="E918" s="11" t="str">
        <f>Personal_Development!E919</f>
        <v>MUHAMMAD ASYRAF SYAHMI BIN ABDUL RAHMAN</v>
      </c>
      <c r="F918" s="12" t="str">
        <f>Personal_Development!F919</f>
        <v>QUALITY ASSURANCE DEPARTMENT</v>
      </c>
      <c r="G918" s="12" t="str">
        <f>Personal_Development!G919</f>
        <v>QUALITY PLANNING SECTION (QPS)</v>
      </c>
      <c r="H918" s="40" t="str">
        <f>Personal_Development!H919</f>
        <v>ASST. ENGINEER</v>
      </c>
      <c r="I918" s="41" t="str">
        <f>Personal_Development!I919</f>
        <v>M7</v>
      </c>
      <c r="J918" s="42" t="str">
        <f>Personal_Development!J919</f>
        <v>M7</v>
      </c>
      <c r="K918" s="48"/>
      <c r="L918" s="48"/>
      <c r="M918" s="16"/>
    </row>
    <row r="919" spans="2:13" ht="24.95" customHeight="1">
      <c r="B919" s="48">
        <f>Personal_Development!B920</f>
        <v>0</v>
      </c>
      <c r="C919" s="48">
        <f>Personal_Development!C920</f>
        <v>0</v>
      </c>
      <c r="D919" s="14" t="str">
        <f>Personal_Development!D920</f>
        <v>T10139</v>
      </c>
      <c r="E919" s="11" t="str">
        <f>Personal_Development!E920</f>
        <v>RATEH PURWASEH BINTI MUSTAFA</v>
      </c>
      <c r="F919" s="12" t="str">
        <f>Personal_Development!F920</f>
        <v>PRODUCTION NO.2 DEPARTMENT</v>
      </c>
      <c r="G919" s="12" t="str">
        <f>Personal_Development!G920</f>
        <v>MOLDING PRODUCTION SECTION (MPS)</v>
      </c>
      <c r="H919" s="40" t="str">
        <f>Personal_Development!H920</f>
        <v>OPERATOR 2</v>
      </c>
      <c r="I919" s="41" t="str">
        <f>Personal_Development!I920</f>
        <v>C4 PROD</v>
      </c>
      <c r="J919" s="42" t="str">
        <f>Personal_Development!J920</f>
        <v xml:space="preserve">C4 </v>
      </c>
      <c r="K919" s="48"/>
      <c r="L919" s="48"/>
      <c r="M919" s="16"/>
    </row>
    <row r="920" spans="2:13" ht="24.95" customHeight="1">
      <c r="B920" s="48">
        <f>Personal_Development!B921</f>
        <v>0</v>
      </c>
      <c r="C920" s="48">
        <f>Personal_Development!C921</f>
        <v>0</v>
      </c>
      <c r="D920" s="14" t="str">
        <f>Personal_Development!D921</f>
        <v>T10140</v>
      </c>
      <c r="E920" s="11" t="str">
        <f>Personal_Development!E921</f>
        <v>SYAIDATUL FARHANA BINTI MD DAUD</v>
      </c>
      <c r="F920" s="12" t="str">
        <f>Personal_Development!F921</f>
        <v>PRODUCTION NO.1 DEPARTMENT</v>
      </c>
      <c r="G920" s="12" t="str">
        <f>Personal_Development!G921</f>
        <v>ASSEMBLY PRODUCTION SECTION (APS)</v>
      </c>
      <c r="H920" s="40" t="str">
        <f>Personal_Development!H921</f>
        <v>OPERATOR 2</v>
      </c>
      <c r="I920" s="41" t="str">
        <f>Personal_Development!I921</f>
        <v>C4 PROD</v>
      </c>
      <c r="J920" s="42" t="str">
        <f>Personal_Development!J921</f>
        <v xml:space="preserve">C4 </v>
      </c>
      <c r="K920" s="48"/>
      <c r="L920" s="48"/>
      <c r="M920" s="16"/>
    </row>
    <row r="921" spans="2:13" ht="24.95" customHeight="1">
      <c r="B921" s="48">
        <f>Personal_Development!B922</f>
        <v>0</v>
      </c>
      <c r="C921" s="48">
        <f>Personal_Development!C922</f>
        <v>0</v>
      </c>
      <c r="D921" s="14" t="str">
        <f>Personal_Development!D922</f>
        <v>T10141</v>
      </c>
      <c r="E921" s="11" t="str">
        <f>Personal_Development!E922</f>
        <v>MOHAMAD SHAHZAN IQMAL BIN AHMAD KAMIL</v>
      </c>
      <c r="F921" s="12" t="str">
        <f>Personal_Development!F922</f>
        <v>PRODUCTION NO.1 DEPARTMENT</v>
      </c>
      <c r="G921" s="12" t="str">
        <f>Personal_Development!G922</f>
        <v>ASSEMBLY PRODUCTION SECTION (APS)</v>
      </c>
      <c r="H921" s="40" t="str">
        <f>Personal_Development!H922</f>
        <v>OPERATOR 2</v>
      </c>
      <c r="I921" s="41" t="str">
        <f>Personal_Development!I922</f>
        <v>C4 PROD</v>
      </c>
      <c r="J921" s="42" t="str">
        <f>Personal_Development!J922</f>
        <v xml:space="preserve">C4 </v>
      </c>
      <c r="K921" s="48"/>
      <c r="L921" s="48"/>
      <c r="M921" s="16"/>
    </row>
    <row r="922" spans="2:13" ht="24.95" customHeight="1">
      <c r="B922" s="48">
        <f>Personal_Development!B923</f>
        <v>0</v>
      </c>
      <c r="C922" s="48">
        <f>Personal_Development!C923</f>
        <v>0</v>
      </c>
      <c r="D922" s="14" t="str">
        <f>Personal_Development!D923</f>
        <v>T10142</v>
      </c>
      <c r="E922" s="11" t="str">
        <f>Personal_Development!E923</f>
        <v>NOR SHUHADA BINTI ISMAIL</v>
      </c>
      <c r="F922" s="12" t="str">
        <f>Personal_Development!F923</f>
        <v>PRODUCTION NO.1 DEPARTMENT</v>
      </c>
      <c r="G922" s="12" t="str">
        <f>Personal_Development!G923</f>
        <v>ASSEMBLY PRODUCTION SECTION (APS)</v>
      </c>
      <c r="H922" s="40" t="str">
        <f>Personal_Development!H923</f>
        <v>OPERATOR 2</v>
      </c>
      <c r="I922" s="41" t="str">
        <f>Personal_Development!I923</f>
        <v>C4 PROD</v>
      </c>
      <c r="J922" s="42" t="str">
        <f>Personal_Development!J923</f>
        <v xml:space="preserve">C4 </v>
      </c>
      <c r="K922" s="48"/>
      <c r="L922" s="48"/>
      <c r="M922" s="16"/>
    </row>
    <row r="923" spans="2:13" ht="24.95" customHeight="1">
      <c r="B923" s="48" t="str">
        <f>Personal_Development!B924</f>
        <v>R</v>
      </c>
      <c r="C923" s="48">
        <f>Personal_Development!C924</f>
        <v>0</v>
      </c>
      <c r="D923" s="14" t="str">
        <f>Personal_Development!D924</f>
        <v>T10143</v>
      </c>
      <c r="E923" s="11" t="str">
        <f>Personal_Development!E924</f>
        <v>KHADIJAH SABIRAH BINTI MOHD RADZIF</v>
      </c>
      <c r="F923" s="12" t="str">
        <f>Personal_Development!F924</f>
        <v>PRODUCTION NO.1 DEPARTMENT</v>
      </c>
      <c r="G923" s="12" t="str">
        <f>Personal_Development!G924</f>
        <v>ASSEMBLY PRODUCTION SECTION (APS)</v>
      </c>
      <c r="H923" s="40" t="str">
        <f>Personal_Development!H924</f>
        <v>OPERATOR 2</v>
      </c>
      <c r="I923" s="41" t="str">
        <f>Personal_Development!I924</f>
        <v>C4 PROD</v>
      </c>
      <c r="J923" s="42" t="str">
        <f>Personal_Development!J924</f>
        <v xml:space="preserve">C4 </v>
      </c>
      <c r="K923" s="48"/>
      <c r="L923" s="48"/>
      <c r="M923" s="16"/>
    </row>
    <row r="924" spans="2:13" ht="24.95" customHeight="1">
      <c r="B924" s="48" t="str">
        <f>Personal_Development!B925</f>
        <v>R</v>
      </c>
      <c r="C924" s="48">
        <f>Personal_Development!C925</f>
        <v>0</v>
      </c>
      <c r="D924" s="14" t="str">
        <f>Personal_Development!D925</f>
        <v>T10144</v>
      </c>
      <c r="E924" s="11" t="str">
        <f>Personal_Development!E925</f>
        <v>MOHD ARABI BIN ABU MANSOR @ ARIS</v>
      </c>
      <c r="F924" s="12" t="str">
        <f>Personal_Development!F925</f>
        <v>PRODUCTION NO.1 DEPARTMENT</v>
      </c>
      <c r="G924" s="12" t="str">
        <f>Personal_Development!G925</f>
        <v>ASSEMBLY PRODUCTION SECTION (APS)</v>
      </c>
      <c r="H924" s="40" t="str">
        <f>Personal_Development!H925</f>
        <v>OPERATOR 2</v>
      </c>
      <c r="I924" s="41" t="str">
        <f>Personal_Development!I925</f>
        <v>C4 PROD</v>
      </c>
      <c r="J924" s="42" t="str">
        <f>Personal_Development!J925</f>
        <v xml:space="preserve">C4 </v>
      </c>
      <c r="K924" s="48"/>
      <c r="L924" s="48"/>
      <c r="M924" s="16"/>
    </row>
    <row r="925" spans="2:13" ht="24.95" customHeight="1">
      <c r="B925" s="48" t="str">
        <f>Personal_Development!B926</f>
        <v>R</v>
      </c>
      <c r="C925" s="48">
        <f>Personal_Development!C926</f>
        <v>0</v>
      </c>
      <c r="D925" s="14" t="str">
        <f>Personal_Development!D926</f>
        <v>T10145</v>
      </c>
      <c r="E925" s="11" t="str">
        <f>Personal_Development!E926</f>
        <v>MUHAMMAD TARMIZI BIN TUMIN</v>
      </c>
      <c r="F925" s="12" t="str">
        <f>Personal_Development!F926</f>
        <v>PRODUCTION NO.1 DEPARTMENT</v>
      </c>
      <c r="G925" s="12" t="str">
        <f>Personal_Development!G926</f>
        <v>ASSEMBLY PRODUCTION SECTION (APS)</v>
      </c>
      <c r="H925" s="40" t="str">
        <f>Personal_Development!H926</f>
        <v>OPERATOR 2</v>
      </c>
      <c r="I925" s="41" t="str">
        <f>Personal_Development!I926</f>
        <v>C4 PROD</v>
      </c>
      <c r="J925" s="42" t="str">
        <f>Personal_Development!J926</f>
        <v xml:space="preserve">C4 </v>
      </c>
      <c r="K925" s="48"/>
      <c r="L925" s="48"/>
      <c r="M925" s="16"/>
    </row>
    <row r="926" spans="2:13" ht="24.95" customHeight="1">
      <c r="B926" s="48">
        <f>Personal_Development!B927</f>
        <v>0</v>
      </c>
      <c r="C926" s="48" t="str">
        <f>Personal_Development!C927</f>
        <v>T10146</v>
      </c>
      <c r="D926" s="14" t="str">
        <f>Personal_Development!D927</f>
        <v>C13977</v>
      </c>
      <c r="E926" s="11" t="str">
        <f>Personal_Development!E927</f>
        <v>MUHAMMAD LUQMAN HAKIM BIN ABDUL KHALID</v>
      </c>
      <c r="F926" s="12" t="str">
        <f>Personal_Development!F927</f>
        <v>PRODUCTION NO.1 DEPARTMENT</v>
      </c>
      <c r="G926" s="12" t="str">
        <f>Personal_Development!G927</f>
        <v>ASSEMBLY PRODUCTION SECTION (APS)</v>
      </c>
      <c r="H926" s="40" t="str">
        <f>Personal_Development!H927</f>
        <v>OPERATOR 2</v>
      </c>
      <c r="I926" s="41" t="str">
        <f>Personal_Development!I927</f>
        <v>C4 PROD</v>
      </c>
      <c r="J926" s="42" t="str">
        <f>Personal_Development!J927</f>
        <v xml:space="preserve">C4 </v>
      </c>
      <c r="K926" s="48"/>
      <c r="L926" s="48"/>
      <c r="M926" s="16"/>
    </row>
    <row r="927" spans="2:13" ht="24.95" customHeight="1">
      <c r="B927" s="48">
        <f>Personal_Development!B928</f>
        <v>0</v>
      </c>
      <c r="C927" s="48">
        <f>Personal_Development!C928</f>
        <v>0</v>
      </c>
      <c r="D927" s="14" t="str">
        <f>Personal_Development!D928</f>
        <v>E00195</v>
      </c>
      <c r="E927" s="11" t="str">
        <f>Personal_Development!E928</f>
        <v>MOHD NASHRIQ ASHRAF BIN AHMAD NIZAM</v>
      </c>
      <c r="F927" s="12" t="str">
        <f>Personal_Development!F928</f>
        <v>ENGINEERING AND R&amp;D DEPARTMENT</v>
      </c>
      <c r="G927" s="12" t="str">
        <f>Personal_Development!G928</f>
        <v>RD &amp; DESIGN SECTION (RDS)</v>
      </c>
      <c r="H927" s="40" t="str">
        <f>Personal_Development!H928</f>
        <v>ASST. ENGINEER</v>
      </c>
      <c r="I927" s="41" t="str">
        <f>Personal_Development!I928</f>
        <v>M7</v>
      </c>
      <c r="J927" s="42" t="str">
        <f>Personal_Development!J928</f>
        <v>M7</v>
      </c>
      <c r="K927" s="48"/>
      <c r="L927" s="48"/>
      <c r="M927" s="16"/>
    </row>
    <row r="928" spans="2:13" ht="24.95" customHeight="1">
      <c r="B928" s="48">
        <f>Personal_Development!B929</f>
        <v>0</v>
      </c>
      <c r="C928" s="48">
        <f>Personal_Development!C929</f>
        <v>0</v>
      </c>
      <c r="D928" s="14" t="str">
        <f>Personal_Development!D929</f>
        <v>E00196</v>
      </c>
      <c r="E928" s="11" t="str">
        <f>Personal_Development!E929</f>
        <v>AMIRUL ASYRAF BIN AZMI</v>
      </c>
      <c r="F928" s="12" t="str">
        <f>Personal_Development!F929</f>
        <v>ENGINEERING AND R&amp;D DEPARTMENT</v>
      </c>
      <c r="G928" s="12" t="str">
        <f>Personal_Development!G929</f>
        <v>RD &amp; DESIGN SECTION (RDS)</v>
      </c>
      <c r="H928" s="40" t="str">
        <f>Personal_Development!H929</f>
        <v>ASST. ENGINEER</v>
      </c>
      <c r="I928" s="41" t="str">
        <f>Personal_Development!I929</f>
        <v>M7</v>
      </c>
      <c r="J928" s="42" t="str">
        <f>Personal_Development!J929</f>
        <v>M7</v>
      </c>
      <c r="K928" s="48"/>
      <c r="L928" s="48"/>
      <c r="M928" s="16"/>
    </row>
    <row r="929" spans="2:13" ht="24.95" customHeight="1">
      <c r="B929" s="48" t="str">
        <f>Personal_Development!B930</f>
        <v>R</v>
      </c>
      <c r="C929" s="48">
        <f>Personal_Development!C930</f>
        <v>0</v>
      </c>
      <c r="D929" s="14" t="str">
        <f>Personal_Development!D930</f>
        <v>K03398</v>
      </c>
      <c r="E929" s="11" t="str">
        <f>Personal_Development!E930</f>
        <v>NURUL FATIHA BINTI MADZLAN</v>
      </c>
      <c r="F929" s="12" t="str">
        <f>Personal_Development!F930</f>
        <v>PRODUCTION NO.1 DEPARTMENT</v>
      </c>
      <c r="G929" s="12" t="str">
        <f>Personal_Development!G930</f>
        <v>ASSEMBLY PRODUCTION SECTION (APS)</v>
      </c>
      <c r="H929" s="40" t="str">
        <f>Personal_Development!H930</f>
        <v>OPERATOR 2</v>
      </c>
      <c r="I929" s="41" t="str">
        <f>Personal_Development!I930</f>
        <v>C4 PROD</v>
      </c>
      <c r="J929" s="42" t="str">
        <f>Personal_Development!J930</f>
        <v xml:space="preserve">C4 </v>
      </c>
      <c r="K929" s="48"/>
      <c r="L929" s="48"/>
      <c r="M929" s="16"/>
    </row>
    <row r="930" spans="2:13" ht="24.95" customHeight="1">
      <c r="B930" s="48" t="str">
        <f>Personal_Development!B931</f>
        <v>R</v>
      </c>
      <c r="C930" s="48">
        <f>Personal_Development!C931</f>
        <v>0</v>
      </c>
      <c r="D930" s="14" t="str">
        <f>Personal_Development!D931</f>
        <v>K03399</v>
      </c>
      <c r="E930" s="11" t="str">
        <f>Personal_Development!E931</f>
        <v>BENNYSHA CHAREN A/P BENJAMIN</v>
      </c>
      <c r="F930" s="12" t="str">
        <f>Personal_Development!F931</f>
        <v>PRODUCTION NO.1 DEPARTMENT</v>
      </c>
      <c r="G930" s="12" t="str">
        <f>Personal_Development!G931</f>
        <v>ASSEMBLY PRODUCTION SECTION (APS)</v>
      </c>
      <c r="H930" s="40" t="str">
        <f>Personal_Development!H931</f>
        <v>OPERATOR 2</v>
      </c>
      <c r="I930" s="41" t="str">
        <f>Personal_Development!I931</f>
        <v>C4 PROD</v>
      </c>
      <c r="J930" s="42" t="str">
        <f>Personal_Development!J931</f>
        <v xml:space="preserve">C4 </v>
      </c>
      <c r="K930" s="48"/>
      <c r="L930" s="48"/>
      <c r="M930" s="16"/>
    </row>
    <row r="931" spans="2:13" ht="24.95" customHeight="1">
      <c r="B931" s="48" t="str">
        <f>Personal_Development!B932</f>
        <v>R</v>
      </c>
      <c r="C931" s="48" t="str">
        <f>Personal_Development!C932</f>
        <v>K03400</v>
      </c>
      <c r="D931" s="14" t="str">
        <f>Personal_Development!D932</f>
        <v>C13963</v>
      </c>
      <c r="E931" s="11" t="str">
        <f>Personal_Development!E932</f>
        <v>HALIJAH BINTI MOHD HAMDAN</v>
      </c>
      <c r="F931" s="12" t="str">
        <f>Personal_Development!F932</f>
        <v>PRODUCTION NO.1 DEPARTMENT</v>
      </c>
      <c r="G931" s="12" t="str">
        <f>Personal_Development!G932</f>
        <v>ASSEMBLY PRODUCTION SECTION (APS)</v>
      </c>
      <c r="H931" s="40" t="str">
        <f>Personal_Development!H932</f>
        <v>OPERATOR 2</v>
      </c>
      <c r="I931" s="41" t="str">
        <f>Personal_Development!I932</f>
        <v>C4 PROD</v>
      </c>
      <c r="J931" s="42" t="str">
        <f>Personal_Development!J932</f>
        <v xml:space="preserve">C4 </v>
      </c>
      <c r="K931" s="48"/>
      <c r="L931" s="48"/>
      <c r="M931" s="16"/>
    </row>
    <row r="932" spans="2:13" ht="24.95" customHeight="1">
      <c r="B932" s="48" t="str">
        <f>Personal_Development!B933</f>
        <v>R</v>
      </c>
      <c r="C932" s="48" t="str">
        <f>Personal_Development!C933</f>
        <v>K03401</v>
      </c>
      <c r="D932" s="14" t="str">
        <f>Personal_Development!D933</f>
        <v>C13964</v>
      </c>
      <c r="E932" s="11" t="str">
        <f>Personal_Development!E933</f>
        <v>MUHAMMAD NAZMI BIN RUSLI</v>
      </c>
      <c r="F932" s="12" t="str">
        <f>Personal_Development!F933</f>
        <v>PRODUCTION NO.1 DEPARTMENT</v>
      </c>
      <c r="G932" s="12" t="str">
        <f>Personal_Development!G933</f>
        <v>ASSEMBLY PRODUCTION SECTION (APS)</v>
      </c>
      <c r="H932" s="40" t="str">
        <f>Personal_Development!H933</f>
        <v>OPERATOR 2</v>
      </c>
      <c r="I932" s="41" t="str">
        <f>Personal_Development!I933</f>
        <v>C4 PROD</v>
      </c>
      <c r="J932" s="42" t="str">
        <f>Personal_Development!J933</f>
        <v xml:space="preserve">C4 </v>
      </c>
      <c r="K932" s="48"/>
      <c r="L932" s="48"/>
      <c r="M932" s="16"/>
    </row>
    <row r="933" spans="2:13" ht="24.95" customHeight="1">
      <c r="B933" s="48" t="str">
        <f>Personal_Development!B934</f>
        <v>R</v>
      </c>
      <c r="C933" s="48" t="str">
        <f>Personal_Development!C934</f>
        <v>K03402</v>
      </c>
      <c r="D933" s="14" t="str">
        <f>Personal_Development!D934</f>
        <v>C13965</v>
      </c>
      <c r="E933" s="11" t="str">
        <f>Personal_Development!E934</f>
        <v>MUHAMAD RAZIMAN BIN RAMLI</v>
      </c>
      <c r="F933" s="12" t="str">
        <f>Personal_Development!F934</f>
        <v>PRODUCTION NO.1 DEPARTMENT</v>
      </c>
      <c r="G933" s="12" t="str">
        <f>Personal_Development!G934</f>
        <v>ASSEMBLY PRODUCTION SECTION (APS)</v>
      </c>
      <c r="H933" s="40" t="str">
        <f>Personal_Development!H934</f>
        <v>OPERATOR 2</v>
      </c>
      <c r="I933" s="41" t="str">
        <f>Personal_Development!I934</f>
        <v>C4 PROD</v>
      </c>
      <c r="J933" s="42" t="str">
        <f>Personal_Development!J934</f>
        <v xml:space="preserve">C4 </v>
      </c>
      <c r="K933" s="48"/>
      <c r="L933" s="48"/>
      <c r="M933" s="16"/>
    </row>
    <row r="934" spans="2:13" ht="24.95" customHeight="1">
      <c r="B934" s="48" t="str">
        <f>Personal_Development!B935</f>
        <v>R</v>
      </c>
      <c r="C934" s="48">
        <f>Personal_Development!C935</f>
        <v>0</v>
      </c>
      <c r="D934" s="14" t="str">
        <f>Personal_Development!D935</f>
        <v>K03403</v>
      </c>
      <c r="E934" s="11" t="str">
        <f>Personal_Development!E935</f>
        <v>MOHAMAD FIRDAUS IKMAL BIN OTHMAN</v>
      </c>
      <c r="F934" s="12" t="str">
        <f>Personal_Development!F935</f>
        <v>PRODUCTION NO.1 DEPARTMENT</v>
      </c>
      <c r="G934" s="12" t="str">
        <f>Personal_Development!G935</f>
        <v>ASSEMBLY PRODUCTION SECTION (APS)</v>
      </c>
      <c r="H934" s="40" t="str">
        <f>Personal_Development!H935</f>
        <v>OPERATOR 2</v>
      </c>
      <c r="I934" s="41" t="str">
        <f>Personal_Development!I935</f>
        <v>C4 PROD</v>
      </c>
      <c r="J934" s="42" t="str">
        <f>Personal_Development!J935</f>
        <v xml:space="preserve">C4 </v>
      </c>
      <c r="K934" s="48"/>
      <c r="L934" s="48"/>
      <c r="M934" s="16"/>
    </row>
    <row r="935" spans="2:13" ht="24.95" customHeight="1">
      <c r="B935" s="48">
        <f>Personal_Development!B936</f>
        <v>0</v>
      </c>
      <c r="C935" s="48" t="str">
        <f>Personal_Development!C936</f>
        <v>K03404</v>
      </c>
      <c r="D935" s="14" t="str">
        <f>Personal_Development!D936</f>
        <v>C13966</v>
      </c>
      <c r="E935" s="11" t="str">
        <f>Personal_Development!E936</f>
        <v>ZULFAHMI BIN BATIAR</v>
      </c>
      <c r="F935" s="12" t="str">
        <f>Personal_Development!F936</f>
        <v>PRODUCTION NO.1 DEPARTMENT</v>
      </c>
      <c r="G935" s="12" t="str">
        <f>Personal_Development!G936</f>
        <v>ASSEMBLY PRODUCTION SECTION (APS)</v>
      </c>
      <c r="H935" s="40" t="str">
        <f>Personal_Development!H936</f>
        <v>OPERATOR 2</v>
      </c>
      <c r="I935" s="41" t="str">
        <f>Personal_Development!I936</f>
        <v>C4 PROD</v>
      </c>
      <c r="J935" s="42" t="str">
        <f>Personal_Development!J936</f>
        <v xml:space="preserve">C4 </v>
      </c>
      <c r="K935" s="48"/>
      <c r="L935" s="48"/>
      <c r="M935" s="16"/>
    </row>
    <row r="936" spans="2:13" ht="24.95" customHeight="1">
      <c r="B936" s="48" t="str">
        <f>Personal_Development!B937</f>
        <v>R</v>
      </c>
      <c r="C936" s="48" t="str">
        <f>Personal_Development!C937</f>
        <v>K03405</v>
      </c>
      <c r="D936" s="14" t="str">
        <f>Personal_Development!D937</f>
        <v>C13967</v>
      </c>
      <c r="E936" s="11" t="str">
        <f>Personal_Development!E937</f>
        <v>NURUL AIN BINTI ZAHARI</v>
      </c>
      <c r="F936" s="12" t="str">
        <f>Personal_Development!F937</f>
        <v>PRODUCTION NO.1 DEPARTMENT</v>
      </c>
      <c r="G936" s="12" t="str">
        <f>Personal_Development!G937</f>
        <v>ASSEMBLY PRODUCTION SECTION (APS)</v>
      </c>
      <c r="H936" s="40" t="str">
        <f>Personal_Development!H937</f>
        <v>OPERATOR 2</v>
      </c>
      <c r="I936" s="41" t="str">
        <f>Personal_Development!I937</f>
        <v>C4 PROD</v>
      </c>
      <c r="J936" s="42" t="str">
        <f>Personal_Development!J937</f>
        <v xml:space="preserve">C4 </v>
      </c>
      <c r="K936" s="48"/>
      <c r="L936" s="48"/>
      <c r="M936" s="16"/>
    </row>
    <row r="937" spans="2:13" ht="24.95" customHeight="1">
      <c r="B937" s="48">
        <f>Personal_Development!B938</f>
        <v>0</v>
      </c>
      <c r="C937" s="48" t="str">
        <f>Personal_Development!C938</f>
        <v>K03406</v>
      </c>
      <c r="D937" s="14" t="str">
        <f>Personal_Development!D938</f>
        <v>C13968</v>
      </c>
      <c r="E937" s="11" t="str">
        <f>Personal_Development!E938</f>
        <v>ZULISKANDAR BIN MOHD SHARIF</v>
      </c>
      <c r="F937" s="12" t="str">
        <f>Personal_Development!F938</f>
        <v>FACTORY OPERATIONS DEPARTMENT</v>
      </c>
      <c r="G937" s="12" t="str">
        <f>Personal_Development!G938</f>
        <v>INVENTORY &amp; SYSYTEM CONTROL SECTION (IVS)</v>
      </c>
      <c r="H937" s="40" t="str">
        <f>Personal_Development!H938</f>
        <v>STOREHAND</v>
      </c>
      <c r="I937" s="41" t="str">
        <f>Personal_Development!I938</f>
        <v>C4 PROD</v>
      </c>
      <c r="J937" s="42" t="str">
        <f>Personal_Development!J938</f>
        <v xml:space="preserve">C4 </v>
      </c>
      <c r="K937" s="48"/>
      <c r="L937" s="48"/>
      <c r="M937" s="16"/>
    </row>
    <row r="938" spans="2:13" ht="24.95" customHeight="1">
      <c r="B938" s="48">
        <f>Personal_Development!B939</f>
        <v>0</v>
      </c>
      <c r="C938" s="48" t="str">
        <f>Personal_Development!C939</f>
        <v>K03407</v>
      </c>
      <c r="D938" s="14" t="str">
        <f>Personal_Development!D939</f>
        <v>C13969</v>
      </c>
      <c r="E938" s="11" t="str">
        <f>Personal_Development!E939</f>
        <v>MOHAMAD FAHMY BIN CHE ROSE</v>
      </c>
      <c r="F938" s="12" t="str">
        <f>Personal_Development!F939</f>
        <v>PRODUCTION NO.2 DEPARTMENT</v>
      </c>
      <c r="G938" s="12" t="str">
        <f>Personal_Development!G939</f>
        <v>MOLDING PRODUCTION SECTION (MPS)</v>
      </c>
      <c r="H938" s="40" t="str">
        <f>Personal_Development!H939</f>
        <v>OPERATOR 2</v>
      </c>
      <c r="I938" s="41" t="str">
        <f>Personal_Development!I939</f>
        <v>C4 PROD</v>
      </c>
      <c r="J938" s="42" t="str">
        <f>Personal_Development!J939</f>
        <v xml:space="preserve">C4 </v>
      </c>
      <c r="K938" s="48"/>
      <c r="L938" s="48"/>
      <c r="M938" s="16"/>
    </row>
    <row r="939" spans="2:13" ht="24.95" customHeight="1">
      <c r="B939" s="48">
        <f>Personal_Development!B940</f>
        <v>0</v>
      </c>
      <c r="C939" s="48" t="str">
        <f>Personal_Development!C940</f>
        <v>K03408</v>
      </c>
      <c r="D939" s="14" t="str">
        <f>Personal_Development!D940</f>
        <v>C13973</v>
      </c>
      <c r="E939" s="11" t="str">
        <f>Personal_Development!E940</f>
        <v>SITI ZULAIKHA BINTI SHAHAR ARIFFIN</v>
      </c>
      <c r="F939" s="12" t="str">
        <f>Personal_Development!F940</f>
        <v>FACTORY OPERATIONS DEPARTMENT</v>
      </c>
      <c r="G939" s="12" t="str">
        <f>Personal_Development!G940</f>
        <v>INVENTORY &amp; SYSYTEM CONTROL SECTION (IVS)</v>
      </c>
      <c r="H939" s="40" t="str">
        <f>Personal_Development!H940</f>
        <v>STOREHAND</v>
      </c>
      <c r="I939" s="41" t="str">
        <f>Personal_Development!I940</f>
        <v>C4 PROD</v>
      </c>
      <c r="J939" s="42" t="str">
        <f>Personal_Development!J940</f>
        <v xml:space="preserve">C4 </v>
      </c>
      <c r="K939" s="48"/>
      <c r="L939" s="48"/>
      <c r="M939" s="16"/>
    </row>
    <row r="940" spans="2:13" ht="24.95" customHeight="1">
      <c r="B940" s="48" t="str">
        <f>Personal_Development!B941</f>
        <v>R</v>
      </c>
      <c r="C940" s="48">
        <f>Personal_Development!C941</f>
        <v>0</v>
      </c>
      <c r="D940" s="14" t="str">
        <f>Personal_Development!D941</f>
        <v>K03409</v>
      </c>
      <c r="E940" s="11" t="str">
        <f>Personal_Development!E941</f>
        <v>NAZMI ADLI BIN MAHFUDZ</v>
      </c>
      <c r="F940" s="12" t="str">
        <f>Personal_Development!F941</f>
        <v>PRODUCTION NO.2 DEPARTMENT</v>
      </c>
      <c r="G940" s="12" t="str">
        <f>Personal_Development!G941</f>
        <v>MOLDING PRODUCTION SECTION (MPS)</v>
      </c>
      <c r="H940" s="40" t="str">
        <f>Personal_Development!H941</f>
        <v>OPERATOR 2</v>
      </c>
      <c r="I940" s="41" t="str">
        <f>Personal_Development!I941</f>
        <v>C4 PROD</v>
      </c>
      <c r="J940" s="42" t="str">
        <f>Personal_Development!J941</f>
        <v xml:space="preserve">C4 </v>
      </c>
      <c r="K940" s="48"/>
      <c r="L940" s="48"/>
      <c r="M940" s="16"/>
    </row>
    <row r="941" spans="2:13" ht="24.95" customHeight="1">
      <c r="B941" s="48" t="str">
        <f>Personal_Development!B942</f>
        <v>R</v>
      </c>
      <c r="C941" s="48">
        <f>Personal_Development!C942</f>
        <v>0</v>
      </c>
      <c r="D941" s="14" t="str">
        <f>Personal_Development!D942</f>
        <v>K03410</v>
      </c>
      <c r="E941" s="11" t="str">
        <f>Personal_Development!E942</f>
        <v>NURFARAHAIN BINTI AHMAD</v>
      </c>
      <c r="F941" s="12" t="str">
        <f>Personal_Development!F942</f>
        <v>PRODUCTION NO.2 DEPARTMENT</v>
      </c>
      <c r="G941" s="12" t="str">
        <f>Personal_Development!G942</f>
        <v>MOLDING PRODUCTION SECTION (MPS)</v>
      </c>
      <c r="H941" s="40" t="str">
        <f>Personal_Development!H942</f>
        <v>OPERATOR 2</v>
      </c>
      <c r="I941" s="41" t="str">
        <f>Personal_Development!I942</f>
        <v>C4 PROD</v>
      </c>
      <c r="J941" s="42" t="str">
        <f>Personal_Development!J942</f>
        <v xml:space="preserve">C4 </v>
      </c>
      <c r="K941" s="48"/>
      <c r="L941" s="48"/>
      <c r="M941" s="16"/>
    </row>
    <row r="942" spans="2:13" ht="24.95" customHeight="1">
      <c r="B942" s="48" t="str">
        <f>Personal_Development!B943</f>
        <v>R</v>
      </c>
      <c r="C942" s="48">
        <f>Personal_Development!C943</f>
        <v>0</v>
      </c>
      <c r="D942" s="14" t="str">
        <f>Personal_Development!D943</f>
        <v>K03411</v>
      </c>
      <c r="E942" s="11" t="str">
        <f>Personal_Development!E943</f>
        <v>NORABAIYAH BINTI AHMAD</v>
      </c>
      <c r="F942" s="12" t="str">
        <f>Personal_Development!F943</f>
        <v>PRODUCTION NO.2 DEPARTMENT</v>
      </c>
      <c r="G942" s="12" t="str">
        <f>Personal_Development!G943</f>
        <v>MOLDING PRODUCTION SECTION (MPS)</v>
      </c>
      <c r="H942" s="40" t="str">
        <f>Personal_Development!H943</f>
        <v>OPERATOR 2</v>
      </c>
      <c r="I942" s="41" t="str">
        <f>Personal_Development!I943</f>
        <v>C4 PROD</v>
      </c>
      <c r="J942" s="42" t="str">
        <f>Personal_Development!J943</f>
        <v xml:space="preserve">C4 </v>
      </c>
      <c r="K942" s="48"/>
      <c r="L942" s="48"/>
      <c r="M942" s="16"/>
    </row>
    <row r="943" spans="2:13" ht="24.95" customHeight="1">
      <c r="B943" s="48">
        <f>Personal_Development!B944</f>
        <v>0</v>
      </c>
      <c r="C943" s="48" t="str">
        <f>Personal_Development!C944</f>
        <v>K03412</v>
      </c>
      <c r="D943" s="14" t="str">
        <f>Personal_Development!D944</f>
        <v>C13974</v>
      </c>
      <c r="E943" s="11" t="str">
        <f>Personal_Development!E944</f>
        <v>MUHAMAD HAFIS BIN ROSLAN</v>
      </c>
      <c r="F943" s="12" t="str">
        <f>Personal_Development!F944</f>
        <v>PRODUCTION NO.2 DEPARTMENT</v>
      </c>
      <c r="G943" s="12" t="str">
        <f>Personal_Development!G944</f>
        <v>MOLDING PRODUCTION SECTION (MPS)</v>
      </c>
      <c r="H943" s="40" t="str">
        <f>Personal_Development!H944</f>
        <v>OPERATOR 2</v>
      </c>
      <c r="I943" s="41" t="str">
        <f>Personal_Development!I944</f>
        <v>C4 PROD</v>
      </c>
      <c r="J943" s="42" t="str">
        <f>Personal_Development!J944</f>
        <v xml:space="preserve">C4 </v>
      </c>
      <c r="K943" s="48"/>
      <c r="L943" s="48"/>
      <c r="M943" s="16"/>
    </row>
    <row r="944" spans="2:13" ht="24.95" customHeight="1">
      <c r="B944" s="48">
        <f>Personal_Development!B945</f>
        <v>0</v>
      </c>
      <c r="C944" s="48">
        <f>Personal_Development!C945</f>
        <v>0</v>
      </c>
      <c r="D944" s="14" t="str">
        <f>Personal_Development!D945</f>
        <v>T10147</v>
      </c>
      <c r="E944" s="11" t="str">
        <f>Personal_Development!E945</f>
        <v>KAMARULZAMAN BIN ABU HASSAN</v>
      </c>
      <c r="F944" s="12" t="str">
        <f>Personal_Development!F945</f>
        <v>PRESIDENTIAL MANAGEMENT DEPARTMENT</v>
      </c>
      <c r="G944" s="12" t="str">
        <f>Personal_Development!G945</f>
        <v>HUMAN RESOURCE PLANNING SECTION (HPS)</v>
      </c>
      <c r="H944" s="40" t="str">
        <f>Personal_Development!H945</f>
        <v>SENIOR OFFICER</v>
      </c>
      <c r="I944" s="41" t="str">
        <f>Personal_Development!I945</f>
        <v>M5</v>
      </c>
      <c r="J944" s="42" t="str">
        <f>Personal_Development!J945</f>
        <v>M5</v>
      </c>
      <c r="K944" s="48"/>
      <c r="L944" s="48"/>
      <c r="M944" s="16"/>
    </row>
    <row r="945" spans="2:13" ht="24.95" customHeight="1">
      <c r="B945" s="48" t="str">
        <f>Personal_Development!B946</f>
        <v>R</v>
      </c>
      <c r="C945" s="48">
        <f>Personal_Development!C946</f>
        <v>0</v>
      </c>
      <c r="D945" s="14" t="str">
        <f>Personal_Development!D946</f>
        <v>T10148</v>
      </c>
      <c r="E945" s="11" t="str">
        <f>Personal_Development!E946</f>
        <v>NURUL MARFAZNI BINTI FAIZOR</v>
      </c>
      <c r="F945" s="12" t="str">
        <f>Personal_Development!F946</f>
        <v>PRODUCTION NO.2 DEPARTMENT</v>
      </c>
      <c r="G945" s="12" t="str">
        <f>Personal_Development!G946</f>
        <v>MOLDING PRODUCTION SECTION (MPS)</v>
      </c>
      <c r="H945" s="40" t="str">
        <f>Personal_Development!H946</f>
        <v>OPERATOR 2</v>
      </c>
      <c r="I945" s="41" t="str">
        <f>Personal_Development!I946</f>
        <v>C4 PROD</v>
      </c>
      <c r="J945" s="42" t="str">
        <f>Personal_Development!J946</f>
        <v xml:space="preserve">C4 </v>
      </c>
      <c r="K945" s="48"/>
      <c r="L945" s="48"/>
      <c r="M945" s="16"/>
    </row>
    <row r="946" spans="2:13" ht="24.95" customHeight="1">
      <c r="B946" s="48">
        <f>Personal_Development!B947</f>
        <v>0</v>
      </c>
      <c r="C946" s="48">
        <f>Personal_Development!C947</f>
        <v>0</v>
      </c>
      <c r="D946" s="14" t="str">
        <f>Personal_Development!D947</f>
        <v>T10149</v>
      </c>
      <c r="E946" s="11" t="str">
        <f>Personal_Development!E947</f>
        <v>MUHD SYAHMI BIN ZULFAKAR</v>
      </c>
      <c r="F946" s="12" t="str">
        <f>Personal_Development!F947</f>
        <v>ENGINEERING AND R&amp;D DEPARTMENT</v>
      </c>
      <c r="G946" s="12" t="str">
        <f>Personal_Development!G947</f>
        <v>RD &amp; DESIGN SECTION (RDS)</v>
      </c>
      <c r="H946" s="40" t="str">
        <f>Personal_Development!H947</f>
        <v>ASST. ENGINEER</v>
      </c>
      <c r="I946" s="41" t="str">
        <f>Personal_Development!I947</f>
        <v>M7</v>
      </c>
      <c r="J946" s="42" t="str">
        <f>Personal_Development!J947</f>
        <v>M7</v>
      </c>
      <c r="K946" s="48"/>
      <c r="L946" s="48"/>
      <c r="M946" s="16"/>
    </row>
    <row r="947" spans="2:13" ht="24.95" customHeight="1">
      <c r="B947" s="48" t="str">
        <f>Personal_Development!B948</f>
        <v>R</v>
      </c>
      <c r="C947" s="48">
        <f>Personal_Development!C948</f>
        <v>0</v>
      </c>
      <c r="D947" s="14" t="str">
        <f>Personal_Development!D948</f>
        <v>C13958</v>
      </c>
      <c r="E947" s="11" t="str">
        <f>Personal_Development!E948</f>
        <v>MOHD AZUWAN BIN MUSTAFA</v>
      </c>
      <c r="F947" s="12" t="str">
        <f>Personal_Development!F948</f>
        <v>QUALITY ASSURANCE DEPARTMENT</v>
      </c>
      <c r="G947" s="12" t="str">
        <f>Personal_Development!G948</f>
        <v>QUALITY PLANNING SECTION (QPS)</v>
      </c>
      <c r="H947" s="40" t="str">
        <f>Personal_Development!H948</f>
        <v>SUPERVISOR</v>
      </c>
      <c r="I947" s="41" t="str">
        <f>Personal_Development!I948</f>
        <v>C1 PROD</v>
      </c>
      <c r="J947" s="42" t="str">
        <f>Personal_Development!J948</f>
        <v xml:space="preserve">C1 </v>
      </c>
      <c r="K947" s="48"/>
      <c r="L947" s="48"/>
      <c r="M947" s="16"/>
    </row>
    <row r="948" spans="2:13" ht="24.95" customHeight="1">
      <c r="B948" s="48">
        <f>Personal_Development!B949</f>
        <v>0</v>
      </c>
      <c r="C948" s="48">
        <f>Personal_Development!C949</f>
        <v>0</v>
      </c>
      <c r="D948" s="14" t="str">
        <f>Personal_Development!D949</f>
        <v>C13960</v>
      </c>
      <c r="E948" s="11" t="str">
        <f>Personal_Development!E949</f>
        <v>ZAINAL ARIFIN BIN MOHD ALI</v>
      </c>
      <c r="F948" s="12" t="str">
        <f>Personal_Development!F949</f>
        <v>GENERAL AFFAIRS DEPARTMENT</v>
      </c>
      <c r="G948" s="12" t="str">
        <f>Personal_Development!G949</f>
        <v>GENERAL AFFAIRS SECTION (GAS)</v>
      </c>
      <c r="H948" s="40" t="str">
        <f>Personal_Development!H949</f>
        <v>TECHNICIAN</v>
      </c>
      <c r="I948" s="41" t="str">
        <f>Personal_Development!I949</f>
        <v>C2 PROD</v>
      </c>
      <c r="J948" s="42" t="str">
        <f>Personal_Development!J949</f>
        <v xml:space="preserve">C2 </v>
      </c>
      <c r="K948" s="48"/>
      <c r="L948" s="48"/>
      <c r="M948" s="16"/>
    </row>
    <row r="949" spans="2:13" ht="24.95" customHeight="1">
      <c r="B949" s="48">
        <f>Personal_Development!B950</f>
        <v>0</v>
      </c>
      <c r="C949" s="48">
        <f>Personal_Development!C950</f>
        <v>0</v>
      </c>
      <c r="D949" s="14" t="str">
        <f>Personal_Development!D950</f>
        <v>C13961</v>
      </c>
      <c r="E949" s="11" t="str">
        <f>Personal_Development!E950</f>
        <v>NUR MEERA ASHIKIN BINTI ABDULLAH</v>
      </c>
      <c r="F949" s="12" t="str">
        <f>Personal_Development!F950</f>
        <v>PRESIDENTIAL MANAGEMENT DEPARTMENT</v>
      </c>
      <c r="G949" s="12" t="str">
        <f>Personal_Development!G950</f>
        <v>HUMAN RESOURCE DEVELOPMENT SECTION (HDS)</v>
      </c>
      <c r="H949" s="40" t="str">
        <f>Personal_Development!H950</f>
        <v>CLERK 1</v>
      </c>
      <c r="I949" s="41" t="str">
        <f>Personal_Development!I950</f>
        <v>C2 OFFICE</v>
      </c>
      <c r="J949" s="42" t="str">
        <f>Personal_Development!J950</f>
        <v xml:space="preserve">C2 </v>
      </c>
      <c r="K949" s="48"/>
      <c r="L949" s="48"/>
      <c r="M949" s="16"/>
    </row>
    <row r="950" spans="2:13" ht="24.95" customHeight="1">
      <c r="B950" s="48">
        <f>Personal_Development!B951</f>
        <v>0</v>
      </c>
      <c r="C950" s="48">
        <f>Personal_Development!C951</f>
        <v>0</v>
      </c>
      <c r="D950" s="14" t="str">
        <f>Personal_Development!D951</f>
        <v>C13962</v>
      </c>
      <c r="E950" s="11" t="str">
        <f>Personal_Development!E951</f>
        <v>MOHD SHAFIQ BIN MAT SAPEINE</v>
      </c>
      <c r="F950" s="12" t="str">
        <f>Personal_Development!F951</f>
        <v>PRODUCTION NO.1 DEPARTMENT</v>
      </c>
      <c r="G950" s="12" t="str">
        <f>Personal_Development!G951</f>
        <v>ASSEMBLY ENGINEERING SECTION (AES)</v>
      </c>
      <c r="H950" s="40" t="str">
        <f>Personal_Development!H951</f>
        <v>PROD ASSISTANT</v>
      </c>
      <c r="I950" s="41" t="str">
        <f>Personal_Development!I951</f>
        <v>C1 PROD</v>
      </c>
      <c r="J950" s="42" t="str">
        <f>Personal_Development!J951</f>
        <v xml:space="preserve">C1 </v>
      </c>
      <c r="K950" s="48"/>
      <c r="L950" s="48"/>
      <c r="M950" s="16"/>
    </row>
    <row r="951" spans="2:13" ht="24.95" customHeight="1">
      <c r="B951" s="48" t="str">
        <f>Personal_Development!B952</f>
        <v>R</v>
      </c>
      <c r="C951" s="48" t="str">
        <f>Personal_Development!C952</f>
        <v>K03413</v>
      </c>
      <c r="D951" s="14" t="str">
        <f>Personal_Development!D952</f>
        <v>C13979</v>
      </c>
      <c r="E951" s="11" t="str">
        <f>Personal_Development!E952</f>
        <v>SITI NADIRAH BINTI NORDIN</v>
      </c>
      <c r="F951" s="12" t="str">
        <f>Personal_Development!F952</f>
        <v>PRODUCTION NO.1 DEPARTMENT</v>
      </c>
      <c r="G951" s="12" t="str">
        <f>Personal_Development!G952</f>
        <v>ASSEMBLY PRODUCTION SECTION (APS)</v>
      </c>
      <c r="H951" s="40" t="str">
        <f>Personal_Development!H952</f>
        <v>OPERATOR 2</v>
      </c>
      <c r="I951" s="41" t="str">
        <f>Personal_Development!I952</f>
        <v>C4 PROD</v>
      </c>
      <c r="J951" s="42" t="str">
        <f>Personal_Development!J952</f>
        <v xml:space="preserve">C4 </v>
      </c>
      <c r="K951" s="48"/>
      <c r="L951" s="48"/>
      <c r="M951" s="16"/>
    </row>
    <row r="952" spans="2:13" ht="24.95" customHeight="1">
      <c r="B952" s="48" t="str">
        <f>Personal_Development!B953</f>
        <v>R</v>
      </c>
      <c r="C952" s="48">
        <f>Personal_Development!C953</f>
        <v>0</v>
      </c>
      <c r="D952" s="14" t="str">
        <f>Personal_Development!D953</f>
        <v>K03414</v>
      </c>
      <c r="E952" s="11" t="str">
        <f>Personal_Development!E953</f>
        <v>LITA BINTI DERIKIM</v>
      </c>
      <c r="F952" s="12" t="str">
        <f>Personal_Development!F953</f>
        <v>PRODUCTION NO.1 DEPARTMENT</v>
      </c>
      <c r="G952" s="12" t="str">
        <f>Personal_Development!G953</f>
        <v>ASSEMBLY PRODUCTION SECTION (APS)</v>
      </c>
      <c r="H952" s="40" t="str">
        <f>Personal_Development!H953</f>
        <v>OPERATOR 2</v>
      </c>
      <c r="I952" s="41" t="str">
        <f>Personal_Development!I953</f>
        <v>C4 PROD</v>
      </c>
      <c r="J952" s="42" t="str">
        <f>Personal_Development!J953</f>
        <v xml:space="preserve">C4 </v>
      </c>
      <c r="K952" s="48"/>
      <c r="L952" s="48"/>
      <c r="M952" s="16"/>
    </row>
    <row r="953" spans="2:13" ht="24.95" customHeight="1">
      <c r="B953" s="48">
        <f>Personal_Development!B954</f>
        <v>0</v>
      </c>
      <c r="C953" s="48" t="str">
        <f>Personal_Development!C954</f>
        <v>K03415</v>
      </c>
      <c r="D953" s="14" t="str">
        <f>Personal_Development!D954</f>
        <v>C13980</v>
      </c>
      <c r="E953" s="11" t="str">
        <f>Personal_Development!E954</f>
        <v>NUR IZZATI BINTI MHD HARIS</v>
      </c>
      <c r="F953" s="12" t="str">
        <f>Personal_Development!F954</f>
        <v>PRODUCTION NO.1 DEPARTMENT</v>
      </c>
      <c r="G953" s="12" t="str">
        <f>Personal_Development!G954</f>
        <v>ASSEMBLY PRODUCTION SECTION (APS)</v>
      </c>
      <c r="H953" s="40" t="str">
        <f>Personal_Development!H954</f>
        <v>OPERATOR 2</v>
      </c>
      <c r="I953" s="41" t="str">
        <f>Personal_Development!I954</f>
        <v>C4 PROD</v>
      </c>
      <c r="J953" s="42" t="str">
        <f>Personal_Development!J954</f>
        <v xml:space="preserve">C4 </v>
      </c>
      <c r="K953" s="48"/>
      <c r="L953" s="48"/>
      <c r="M953" s="16"/>
    </row>
    <row r="954" spans="2:13" ht="24.95" customHeight="1">
      <c r="B954" s="48">
        <f>Personal_Development!B955</f>
        <v>0</v>
      </c>
      <c r="C954" s="48" t="str">
        <f>Personal_Development!C955</f>
        <v>K03416</v>
      </c>
      <c r="D954" s="14" t="str">
        <f>Personal_Development!D955</f>
        <v>C14007</v>
      </c>
      <c r="E954" s="11" t="str">
        <f>Personal_Development!E955</f>
        <v>NAZIERA FARHANA BINTI SARIP</v>
      </c>
      <c r="F954" s="12" t="str">
        <f>Personal_Development!F955</f>
        <v>PRODUCTION NO.1 DEPARTMENT</v>
      </c>
      <c r="G954" s="12" t="str">
        <f>Personal_Development!G955</f>
        <v>ASSEMBLY PRODUCTION SECTION (APS)</v>
      </c>
      <c r="H954" s="40" t="str">
        <f>Personal_Development!H955</f>
        <v>OPERATOR 2</v>
      </c>
      <c r="I954" s="41" t="str">
        <f>Personal_Development!I955</f>
        <v>C4 PROD</v>
      </c>
      <c r="J954" s="42" t="str">
        <f>Personal_Development!J955</f>
        <v xml:space="preserve">C4 </v>
      </c>
      <c r="K954" s="48"/>
      <c r="L954" s="48"/>
      <c r="M954" s="16"/>
    </row>
    <row r="955" spans="2:13" ht="24.95" customHeight="1">
      <c r="B955" s="48">
        <f>Personal_Development!B956</f>
        <v>0</v>
      </c>
      <c r="C955" s="48" t="str">
        <f>Personal_Development!C956</f>
        <v>K03417</v>
      </c>
      <c r="D955" s="14" t="str">
        <f>Personal_Development!D956</f>
        <v>C13981</v>
      </c>
      <c r="E955" s="11" t="str">
        <f>Personal_Development!E956</f>
        <v>MEGAT AIDIL MUNAWAR BIN MEGAT ZAMBERI</v>
      </c>
      <c r="F955" s="12" t="str">
        <f>Personal_Development!F956</f>
        <v>PRODUCTION NO.1 DEPARTMENT</v>
      </c>
      <c r="G955" s="12" t="str">
        <f>Personal_Development!G956</f>
        <v>ASSEMBLY PRODUCTION SECTION (APS)</v>
      </c>
      <c r="H955" s="40" t="str">
        <f>Personal_Development!H956</f>
        <v>OPERATOR 2</v>
      </c>
      <c r="I955" s="41" t="str">
        <f>Personal_Development!I956</f>
        <v>C4 PROD</v>
      </c>
      <c r="J955" s="42" t="str">
        <f>Personal_Development!J956</f>
        <v xml:space="preserve">C4 </v>
      </c>
      <c r="K955" s="48"/>
      <c r="L955" s="48"/>
      <c r="M955" s="16"/>
    </row>
    <row r="956" spans="2:13" ht="24.95" customHeight="1">
      <c r="B956" s="48">
        <f>Personal_Development!B957</f>
        <v>0</v>
      </c>
      <c r="C956" s="48" t="str">
        <f>Personal_Development!C957</f>
        <v>K03418</v>
      </c>
      <c r="D956" s="14" t="str">
        <f>Personal_Development!D957</f>
        <v>C13982</v>
      </c>
      <c r="E956" s="11" t="str">
        <f>Personal_Development!E957</f>
        <v>SITI 'ATIKA BINTI SHARIF</v>
      </c>
      <c r="F956" s="12" t="str">
        <f>Personal_Development!F957</f>
        <v>PRODUCTION NO.1 DEPARTMENT</v>
      </c>
      <c r="G956" s="12" t="str">
        <f>Personal_Development!G957</f>
        <v>ASSEMBLY PRODUCTION SECTION (APS)</v>
      </c>
      <c r="H956" s="40" t="str">
        <f>Personal_Development!H957</f>
        <v>OPERATOR 2</v>
      </c>
      <c r="I956" s="41" t="str">
        <f>Personal_Development!I957</f>
        <v>C4 PROD</v>
      </c>
      <c r="J956" s="42" t="str">
        <f>Personal_Development!J957</f>
        <v xml:space="preserve">C4 </v>
      </c>
      <c r="K956" s="48"/>
      <c r="L956" s="48"/>
      <c r="M956" s="16"/>
    </row>
    <row r="957" spans="2:13" ht="24.95" customHeight="1">
      <c r="B957" s="48">
        <f>Personal_Development!B958</f>
        <v>0</v>
      </c>
      <c r="C957" s="48" t="str">
        <f>Personal_Development!C958</f>
        <v>K03419</v>
      </c>
      <c r="D957" s="14" t="str">
        <f>Personal_Development!D958</f>
        <v>C13983</v>
      </c>
      <c r="E957" s="11" t="str">
        <f>Personal_Development!E958</f>
        <v>MUHAMAD ZAFIDI BIN ABU SAMAH</v>
      </c>
      <c r="F957" s="12" t="str">
        <f>Personal_Development!F958</f>
        <v>PRODUCTION NO.1 DEPARTMENT</v>
      </c>
      <c r="G957" s="12" t="str">
        <f>Personal_Development!G958</f>
        <v>ASSEMBLY PRODUCTION SECTION (APS)</v>
      </c>
      <c r="H957" s="40" t="str">
        <f>Personal_Development!H958</f>
        <v>OPERATOR 2</v>
      </c>
      <c r="I957" s="41" t="str">
        <f>Personal_Development!I958</f>
        <v>C4 PROD</v>
      </c>
      <c r="J957" s="42" t="str">
        <f>Personal_Development!J958</f>
        <v xml:space="preserve">C4 </v>
      </c>
      <c r="K957" s="48"/>
      <c r="L957" s="48"/>
      <c r="M957" s="16"/>
    </row>
    <row r="958" spans="2:13" ht="24.95" customHeight="1">
      <c r="B958" s="48" t="str">
        <f>Personal_Development!B959</f>
        <v>R</v>
      </c>
      <c r="C958" s="48">
        <f>Personal_Development!C959</f>
        <v>0</v>
      </c>
      <c r="D958" s="14" t="str">
        <f>Personal_Development!D959</f>
        <v>K03420</v>
      </c>
      <c r="E958" s="11" t="str">
        <f>Personal_Development!E959</f>
        <v>MOHAMMAD NORSYAFIQ BIN MOHD NORAN</v>
      </c>
      <c r="F958" s="12" t="str">
        <f>Personal_Development!F959</f>
        <v>PRODUCTION NO.1 DEPARTMENT</v>
      </c>
      <c r="G958" s="12" t="str">
        <f>Personal_Development!G959</f>
        <v>ASSEMBLY PRODUCTION SECTION (APS)</v>
      </c>
      <c r="H958" s="40" t="str">
        <f>Personal_Development!H959</f>
        <v>OPERATOR 2</v>
      </c>
      <c r="I958" s="41" t="str">
        <f>Personal_Development!I959</f>
        <v>C4 PROD</v>
      </c>
      <c r="J958" s="42" t="str">
        <f>Personal_Development!J959</f>
        <v xml:space="preserve">C4 </v>
      </c>
      <c r="K958" s="48"/>
      <c r="L958" s="48"/>
      <c r="M958" s="16"/>
    </row>
    <row r="959" spans="2:13" ht="24.95" customHeight="1">
      <c r="B959" s="48">
        <f>Personal_Development!B960</f>
        <v>0</v>
      </c>
      <c r="C959" s="48" t="str">
        <f>Personal_Development!C960</f>
        <v>K03421</v>
      </c>
      <c r="D959" s="14" t="str">
        <f>Personal_Development!D960</f>
        <v>C13984</v>
      </c>
      <c r="E959" s="11" t="str">
        <f>Personal_Development!E960</f>
        <v>NUR ASZURA BINTI NOR ZALAI</v>
      </c>
      <c r="F959" s="12" t="str">
        <f>Personal_Development!F960</f>
        <v>PRODUCTION NO.1 DEPARTMENT</v>
      </c>
      <c r="G959" s="12" t="str">
        <f>Personal_Development!G960</f>
        <v>ASSEMBLY PRODUCTION SECTION (APS)</v>
      </c>
      <c r="H959" s="40" t="str">
        <f>Personal_Development!H960</f>
        <v>OPERATOR 2</v>
      </c>
      <c r="I959" s="41" t="str">
        <f>Personal_Development!I960</f>
        <v>C4 PROD</v>
      </c>
      <c r="J959" s="42" t="str">
        <f>Personal_Development!J960</f>
        <v xml:space="preserve">C4 </v>
      </c>
      <c r="K959" s="48"/>
      <c r="L959" s="48"/>
      <c r="M959" s="16"/>
    </row>
    <row r="960" spans="2:13" ht="24.95" customHeight="1">
      <c r="B960" s="48">
        <f>Personal_Development!B961</f>
        <v>0</v>
      </c>
      <c r="C960" s="48" t="str">
        <f>Personal_Development!C961</f>
        <v>K03422</v>
      </c>
      <c r="D960" s="14" t="str">
        <f>Personal_Development!D961</f>
        <v>C13985</v>
      </c>
      <c r="E960" s="11" t="str">
        <f>Personal_Development!E961</f>
        <v>NORAINIDA BINTI MD YUSOF</v>
      </c>
      <c r="F960" s="12" t="str">
        <f>Personal_Development!F961</f>
        <v>PRODUCTION NO.1 DEPARTMENT</v>
      </c>
      <c r="G960" s="12" t="str">
        <f>Personal_Development!G961</f>
        <v>ASSEMBLY PRODUCTION SECTION (APS)</v>
      </c>
      <c r="H960" s="40" t="str">
        <f>Personal_Development!H961</f>
        <v>OPERATOR 2</v>
      </c>
      <c r="I960" s="41" t="str">
        <f>Personal_Development!I961</f>
        <v>C4 PROD</v>
      </c>
      <c r="J960" s="42" t="str">
        <f>Personal_Development!J961</f>
        <v xml:space="preserve">C4 </v>
      </c>
      <c r="K960" s="48"/>
      <c r="L960" s="48"/>
      <c r="M960" s="16"/>
    </row>
    <row r="961" spans="2:13" ht="24.95" customHeight="1">
      <c r="B961" s="48">
        <f>Personal_Development!B962</f>
        <v>0</v>
      </c>
      <c r="C961" s="48" t="str">
        <f>Personal_Development!C962</f>
        <v>K03423</v>
      </c>
      <c r="D961" s="14" t="str">
        <f>Personal_Development!D962</f>
        <v>C13986</v>
      </c>
      <c r="E961" s="11" t="str">
        <f>Personal_Development!E962</f>
        <v>MOHD RIZWAN BIN ADAM</v>
      </c>
      <c r="F961" s="12" t="str">
        <f>Personal_Development!F962</f>
        <v>PRODUCTION NO.1 DEPARTMENT</v>
      </c>
      <c r="G961" s="12" t="str">
        <f>Personal_Development!G962</f>
        <v>ASSEMBLY PRODUCTION SECTION (APS)</v>
      </c>
      <c r="H961" s="40" t="str">
        <f>Personal_Development!H962</f>
        <v>OPERATOR 2</v>
      </c>
      <c r="I961" s="41" t="str">
        <f>Personal_Development!I962</f>
        <v>C4 PROD</v>
      </c>
      <c r="J961" s="42" t="str">
        <f>Personal_Development!J962</f>
        <v xml:space="preserve">C4 </v>
      </c>
      <c r="K961" s="48"/>
      <c r="L961" s="48"/>
      <c r="M961" s="16"/>
    </row>
    <row r="962" spans="2:13" ht="24.95" customHeight="1">
      <c r="B962" s="48">
        <f>Personal_Development!B963</f>
        <v>0</v>
      </c>
      <c r="C962" s="48" t="str">
        <f>Personal_Development!C963</f>
        <v>K03424</v>
      </c>
      <c r="D962" s="14" t="str">
        <f>Personal_Development!D963</f>
        <v>C13987</v>
      </c>
      <c r="E962" s="11" t="str">
        <f>Personal_Development!E963</f>
        <v>TABAL BIN MINANG</v>
      </c>
      <c r="F962" s="12" t="str">
        <f>Personal_Development!F963</f>
        <v>PRODUCTION NO.1 DEPARTMENT</v>
      </c>
      <c r="G962" s="12" t="str">
        <f>Personal_Development!G963</f>
        <v>ASSEMBLY PRODUCTION SECTION (APS)</v>
      </c>
      <c r="H962" s="40" t="str">
        <f>Personal_Development!H963</f>
        <v>OPERATOR 2</v>
      </c>
      <c r="I962" s="41" t="str">
        <f>Personal_Development!I963</f>
        <v>C4 PROD</v>
      </c>
      <c r="J962" s="42" t="str">
        <f>Personal_Development!J963</f>
        <v xml:space="preserve">C4 </v>
      </c>
      <c r="K962" s="48"/>
      <c r="L962" s="48"/>
      <c r="M962" s="16"/>
    </row>
    <row r="963" spans="2:13" ht="24.95" customHeight="1">
      <c r="B963" s="48">
        <f>Personal_Development!B964</f>
        <v>0</v>
      </c>
      <c r="C963" s="48">
        <f>Personal_Development!C964</f>
        <v>0</v>
      </c>
      <c r="D963" s="14" t="str">
        <f>Personal_Development!D964</f>
        <v>K03425</v>
      </c>
      <c r="E963" s="11" t="str">
        <f>Personal_Development!E964</f>
        <v>MOHAMAD HISHAM ARDANI BIN SHAMDZURAIMI</v>
      </c>
      <c r="F963" s="12" t="str">
        <f>Personal_Development!F964</f>
        <v>PRODUCTION NO.1 DEPARTMENT</v>
      </c>
      <c r="G963" s="12" t="str">
        <f>Personal_Development!G964</f>
        <v>ASSEMBLY PRODUCTION SECTION (APS)</v>
      </c>
      <c r="H963" s="40" t="str">
        <f>Personal_Development!H964</f>
        <v>OPERATOR 2</v>
      </c>
      <c r="I963" s="41" t="str">
        <f>Personal_Development!I964</f>
        <v>C4 PROD</v>
      </c>
      <c r="J963" s="42" t="str">
        <f>Personal_Development!J964</f>
        <v xml:space="preserve">C4 </v>
      </c>
      <c r="K963" s="48"/>
      <c r="L963" s="48"/>
      <c r="M963" s="16"/>
    </row>
    <row r="964" spans="2:13" ht="24.95" customHeight="1">
      <c r="B964" s="48">
        <f>Personal_Development!B965</f>
        <v>0</v>
      </c>
      <c r="C964" s="48" t="str">
        <f>Personal_Development!C965</f>
        <v>K03426</v>
      </c>
      <c r="D964" s="14" t="str">
        <f>Personal_Development!D965</f>
        <v>C13988</v>
      </c>
      <c r="E964" s="11" t="str">
        <f>Personal_Development!E965</f>
        <v>NORFATINZAN BINTI OMMAR</v>
      </c>
      <c r="F964" s="12" t="str">
        <f>Personal_Development!F965</f>
        <v>PRODUCTION NO.1 DEPARTMENT</v>
      </c>
      <c r="G964" s="12" t="str">
        <f>Personal_Development!G965</f>
        <v>ASSEMBLY PRODUCTION SECTION (APS)</v>
      </c>
      <c r="H964" s="40" t="str">
        <f>Personal_Development!H965</f>
        <v>OPERATOR 2</v>
      </c>
      <c r="I964" s="41" t="str">
        <f>Personal_Development!I965</f>
        <v>C4 PROD</v>
      </c>
      <c r="J964" s="42" t="str">
        <f>Personal_Development!J965</f>
        <v xml:space="preserve">C4 </v>
      </c>
      <c r="K964" s="48"/>
      <c r="L964" s="48"/>
      <c r="M964" s="16"/>
    </row>
    <row r="965" spans="2:13" ht="24.95" customHeight="1">
      <c r="B965" s="48">
        <f>Personal_Development!B966</f>
        <v>0</v>
      </c>
      <c r="C965" s="48" t="str">
        <f>Personal_Development!C966</f>
        <v>K03427</v>
      </c>
      <c r="D965" s="14" t="str">
        <f>Personal_Development!D966</f>
        <v>C13989</v>
      </c>
      <c r="E965" s="11" t="str">
        <f>Personal_Development!E966</f>
        <v>SITI NURFARLINI ADILAH BINTI ROSLI</v>
      </c>
      <c r="F965" s="12" t="str">
        <f>Personal_Development!F966</f>
        <v>PRODUCTION NO.1 DEPARTMENT</v>
      </c>
      <c r="G965" s="12" t="str">
        <f>Personal_Development!G966</f>
        <v>ASSEMBLY PRODUCTION SECTION (APS)</v>
      </c>
      <c r="H965" s="40" t="str">
        <f>Personal_Development!H966</f>
        <v>OPERATOR 2</v>
      </c>
      <c r="I965" s="41" t="str">
        <f>Personal_Development!I966</f>
        <v>C4 PROD</v>
      </c>
      <c r="J965" s="42" t="str">
        <f>Personal_Development!J966</f>
        <v xml:space="preserve">C4 </v>
      </c>
      <c r="K965" s="48"/>
      <c r="L965" s="48"/>
      <c r="M965" s="16"/>
    </row>
    <row r="966" spans="2:13" ht="24.95" customHeight="1">
      <c r="B966" s="48">
        <f>Personal_Development!B967</f>
        <v>0</v>
      </c>
      <c r="C966" s="48" t="str">
        <f>Personal_Development!C967</f>
        <v>K03428</v>
      </c>
      <c r="D966" s="14" t="str">
        <f>Personal_Development!D967</f>
        <v>C13990</v>
      </c>
      <c r="E966" s="11" t="str">
        <f>Personal_Development!E967</f>
        <v>MUHAMMAD HAMIZAN BIN MOHD NOR</v>
      </c>
      <c r="F966" s="12" t="str">
        <f>Personal_Development!F967</f>
        <v>PRODUCTION NO.2 DEPARTMENT</v>
      </c>
      <c r="G966" s="12" t="str">
        <f>Personal_Development!G967</f>
        <v>MOLDING PRODUCTION SECTION (MPS)</v>
      </c>
      <c r="H966" s="40" t="str">
        <f>Personal_Development!H967</f>
        <v>OPERATOR 2</v>
      </c>
      <c r="I966" s="41" t="str">
        <f>Personal_Development!I967</f>
        <v>C4 PROD</v>
      </c>
      <c r="J966" s="42" t="str">
        <f>Personal_Development!J967</f>
        <v xml:space="preserve">C4 </v>
      </c>
      <c r="K966" s="48"/>
      <c r="L966" s="48"/>
      <c r="M966" s="16"/>
    </row>
    <row r="967" spans="2:13" ht="24.95" customHeight="1">
      <c r="B967" s="48" t="str">
        <f>Personal_Development!B968</f>
        <v>R</v>
      </c>
      <c r="C967" s="48">
        <f>Personal_Development!C968</f>
        <v>0</v>
      </c>
      <c r="D967" s="14" t="str">
        <f>Personal_Development!D968</f>
        <v>K03429</v>
      </c>
      <c r="E967" s="11" t="str">
        <f>Personal_Development!E968</f>
        <v>NOR ATIKAH FATMA BINTI MOHD ROSDI</v>
      </c>
      <c r="F967" s="12" t="str">
        <f>Personal_Development!F968</f>
        <v>PRODUCTION NO.2 DEPARTMENT</v>
      </c>
      <c r="G967" s="12" t="str">
        <f>Personal_Development!G968</f>
        <v>MOLDING PRODUCTION SECTION (MPS)</v>
      </c>
      <c r="H967" s="40" t="str">
        <f>Personal_Development!H968</f>
        <v>OPERATOR 2</v>
      </c>
      <c r="I967" s="41" t="str">
        <f>Personal_Development!I968</f>
        <v>C4 PROD</v>
      </c>
      <c r="J967" s="42" t="str">
        <f>Personal_Development!J968</f>
        <v xml:space="preserve">C4 </v>
      </c>
      <c r="K967" s="48"/>
      <c r="L967" s="48"/>
      <c r="M967" s="16"/>
    </row>
    <row r="968" spans="2:13" ht="24.95" customHeight="1">
      <c r="B968" s="48" t="str">
        <f>Personal_Development!B969</f>
        <v>R</v>
      </c>
      <c r="C968" s="48">
        <f>Personal_Development!C969</f>
        <v>0</v>
      </c>
      <c r="D968" s="14" t="str">
        <f>Personal_Development!D969</f>
        <v>K03430</v>
      </c>
      <c r="E968" s="11" t="str">
        <f>Personal_Development!E969</f>
        <v>MUHAMMAD SYAHIR BIN MOHD NAFEI</v>
      </c>
      <c r="F968" s="12" t="str">
        <f>Personal_Development!F969</f>
        <v>PRODUCTION NO.2 DEPARTMENT</v>
      </c>
      <c r="G968" s="12" t="str">
        <f>Personal_Development!G969</f>
        <v>MOLDING PRODUCTION SECTION (MPS)</v>
      </c>
      <c r="H968" s="40" t="str">
        <f>Personal_Development!H969</f>
        <v>OPERATOR 2</v>
      </c>
      <c r="I968" s="41" t="str">
        <f>Personal_Development!I969</f>
        <v>C4 PROD</v>
      </c>
      <c r="J968" s="42" t="str">
        <f>Personal_Development!J969</f>
        <v xml:space="preserve">C4 </v>
      </c>
      <c r="K968" s="48"/>
      <c r="L968" s="48"/>
      <c r="M968" s="16"/>
    </row>
    <row r="969" spans="2:13" ht="24.95" customHeight="1">
      <c r="B969" s="48">
        <f>Personal_Development!B970</f>
        <v>0</v>
      </c>
      <c r="C969" s="48" t="str">
        <f>Personal_Development!C970</f>
        <v>K03431</v>
      </c>
      <c r="D969" s="14" t="str">
        <f>Personal_Development!D970</f>
        <v>C13991</v>
      </c>
      <c r="E969" s="11" t="str">
        <f>Personal_Development!E970</f>
        <v>MUHAMMAD AMIRRUDIN BIN RAHIM</v>
      </c>
      <c r="F969" s="12" t="str">
        <f>Personal_Development!F970</f>
        <v>PRODUCTION NO.2 DEPARTMENT</v>
      </c>
      <c r="G969" s="12" t="str">
        <f>Personal_Development!G970</f>
        <v>MOLDING PRODUCTION SECTION (MPS)</v>
      </c>
      <c r="H969" s="40" t="str">
        <f>Personal_Development!H970</f>
        <v>OPERATOR 2</v>
      </c>
      <c r="I969" s="41" t="str">
        <f>Personal_Development!I970</f>
        <v>C4 PROD</v>
      </c>
      <c r="J969" s="42" t="str">
        <f>Personal_Development!J970</f>
        <v xml:space="preserve">C4 </v>
      </c>
      <c r="K969" s="48"/>
      <c r="L969" s="48"/>
      <c r="M969" s="16"/>
    </row>
    <row r="970" spans="2:13" ht="24.95" customHeight="1">
      <c r="B970" s="48" t="str">
        <f>Personal_Development!B971</f>
        <v>R</v>
      </c>
      <c r="C970" s="48" t="str">
        <f>Personal_Development!C971</f>
        <v>K03432</v>
      </c>
      <c r="D970" s="14" t="str">
        <f>Personal_Development!D971</f>
        <v>C13992</v>
      </c>
      <c r="E970" s="11" t="str">
        <f>Personal_Development!E971</f>
        <v>NURUL AIDA BINTI ALI</v>
      </c>
      <c r="F970" s="12" t="str">
        <f>Personal_Development!F971</f>
        <v>PRODUCTION NO.2 DEPARTMENT</v>
      </c>
      <c r="G970" s="12" t="str">
        <f>Personal_Development!G971</f>
        <v>MOLDING PRODUCTION SECTION (MPS)</v>
      </c>
      <c r="H970" s="40" t="str">
        <f>Personal_Development!H971</f>
        <v>OPERATOR 2</v>
      </c>
      <c r="I970" s="41" t="str">
        <f>Personal_Development!I971</f>
        <v>C4 PROD</v>
      </c>
      <c r="J970" s="42" t="str">
        <f>Personal_Development!J971</f>
        <v xml:space="preserve">C4 </v>
      </c>
      <c r="K970" s="48"/>
      <c r="L970" s="48"/>
      <c r="M970" s="16"/>
    </row>
    <row r="971" spans="2:13" ht="24.95" customHeight="1">
      <c r="B971" s="48">
        <f>Personal_Development!B972</f>
        <v>0</v>
      </c>
      <c r="C971" s="48" t="str">
        <f>Personal_Development!C972</f>
        <v>T10150</v>
      </c>
      <c r="D971" s="14" t="str">
        <f>Personal_Development!D972</f>
        <v>E00198</v>
      </c>
      <c r="E971" s="11" t="str">
        <f>Personal_Development!E972</f>
        <v>ABDUL AZIZ BIN MOHD SAID</v>
      </c>
      <c r="F971" s="12" t="str">
        <f>Personal_Development!F972</f>
        <v>QUALITY ASSURANCE DEPARTMENT</v>
      </c>
      <c r="G971" s="12" t="str">
        <f>Personal_Development!G972</f>
        <v>QUALITY PLANNING SECTION (QPS)</v>
      </c>
      <c r="H971" s="40" t="str">
        <f>Personal_Development!H972</f>
        <v>ASST. MANAGER</v>
      </c>
      <c r="I971" s="41" t="str">
        <f>Personal_Development!I972</f>
        <v>M4</v>
      </c>
      <c r="J971" s="42" t="str">
        <f>Personal_Development!J972</f>
        <v>M4</v>
      </c>
      <c r="K971" s="48"/>
      <c r="L971" s="48"/>
      <c r="M971" s="16"/>
    </row>
    <row r="972" spans="2:13" ht="24.95" customHeight="1">
      <c r="B972" s="48" t="str">
        <f>Personal_Development!B973</f>
        <v>R</v>
      </c>
      <c r="C972" s="48">
        <f>Personal_Development!C973</f>
        <v>0</v>
      </c>
      <c r="D972" s="14" t="str">
        <f>Personal_Development!D973</f>
        <v>T10151</v>
      </c>
      <c r="E972" s="11" t="str">
        <f>Personal_Development!E973</f>
        <v>AINUL FAJRINA BINTI LEHA</v>
      </c>
      <c r="F972" s="12" t="str">
        <f>Personal_Development!F973</f>
        <v>FACTORY OPERATIONS DEPARTMENT</v>
      </c>
      <c r="G972" s="12" t="str">
        <f>Personal_Development!G973</f>
        <v>FINANCE &amp; ACCOUNTING SECTION (FAS)</v>
      </c>
      <c r="H972" s="40" t="str">
        <f>Personal_Development!H973</f>
        <v>ASSISTANT</v>
      </c>
      <c r="I972" s="41" t="str">
        <f>Personal_Development!I973</f>
        <v>C1 OFFICE</v>
      </c>
      <c r="J972" s="42" t="str">
        <f>Personal_Development!J973</f>
        <v xml:space="preserve">C1 </v>
      </c>
      <c r="K972" s="48"/>
      <c r="L972" s="48"/>
      <c r="M972" s="16"/>
    </row>
    <row r="973" spans="2:13" ht="24.95" customHeight="1">
      <c r="B973" s="48">
        <f>Personal_Development!B974</f>
        <v>0</v>
      </c>
      <c r="C973" s="48">
        <f>Personal_Development!C974</f>
        <v>0</v>
      </c>
      <c r="D973" s="14" t="str">
        <f>Personal_Development!D974</f>
        <v>T10152</v>
      </c>
      <c r="E973" s="11" t="str">
        <f>Personal_Development!E974</f>
        <v>NURASNIEDA BINTI ZAINAL</v>
      </c>
      <c r="F973" s="12" t="str">
        <f>Personal_Development!F974</f>
        <v>GENERAL AFFAIRS DEPARTMENT</v>
      </c>
      <c r="G973" s="12" t="str">
        <f>Personal_Development!G974</f>
        <v>GENERAL AFFAIRS SECTION (GAS)</v>
      </c>
      <c r="H973" s="40" t="str">
        <f>Personal_Development!H974</f>
        <v>CLERK 1</v>
      </c>
      <c r="I973" s="41" t="str">
        <f>Personal_Development!I974</f>
        <v>C2 OFFICE</v>
      </c>
      <c r="J973" s="42" t="str">
        <f>Personal_Development!J974</f>
        <v xml:space="preserve">C2 </v>
      </c>
      <c r="K973" s="48"/>
      <c r="L973" s="48"/>
      <c r="M973" s="16"/>
    </row>
    <row r="974" spans="2:13" ht="24.95" customHeight="1">
      <c r="B974" s="48">
        <f>Personal_Development!B975</f>
        <v>0</v>
      </c>
      <c r="C974" s="48">
        <f>Personal_Development!C975</f>
        <v>0</v>
      </c>
      <c r="D974" s="14" t="str">
        <f>Personal_Development!D975</f>
        <v>T10153</v>
      </c>
      <c r="E974" s="11" t="str">
        <f>Personal_Development!E975</f>
        <v>NUR ARISHA BINTI YUSLI</v>
      </c>
      <c r="F974" s="12" t="str">
        <f>Personal_Development!F975</f>
        <v>PRODUCTION NO.1 DEPARTMENT</v>
      </c>
      <c r="G974" s="12" t="str">
        <f>Personal_Development!G975</f>
        <v>ASSEMBLY PRODUCTION SECTION (APS)</v>
      </c>
      <c r="H974" s="40" t="str">
        <f>Personal_Development!H975</f>
        <v>OPERATOR 2</v>
      </c>
      <c r="I974" s="41" t="str">
        <f>Personal_Development!I975</f>
        <v>C4 PROD</v>
      </c>
      <c r="J974" s="42" t="str">
        <f>Personal_Development!J975</f>
        <v xml:space="preserve">C4 </v>
      </c>
      <c r="K974" s="48"/>
      <c r="L974" s="48"/>
      <c r="M974" s="16"/>
    </row>
    <row r="975" spans="2:13" ht="24.95" customHeight="1">
      <c r="B975" s="48" t="str">
        <f>Personal_Development!B976</f>
        <v>R</v>
      </c>
      <c r="C975" s="48">
        <f>Personal_Development!C976</f>
        <v>0</v>
      </c>
      <c r="D975" s="14" t="str">
        <f>Personal_Development!D976</f>
        <v>T10154</v>
      </c>
      <c r="E975" s="11" t="str">
        <f>Personal_Development!E976</f>
        <v>MUHAMMAD FARHAN BIN RUZLAN</v>
      </c>
      <c r="F975" s="12" t="str">
        <f>Personal_Development!F976</f>
        <v>PRODUCTION NO.1 DEPARTMENT</v>
      </c>
      <c r="G975" s="12" t="str">
        <f>Personal_Development!G976</f>
        <v>ASSEMBLY PRODUCTION SECTION (APS)</v>
      </c>
      <c r="H975" s="40" t="str">
        <f>Personal_Development!H976</f>
        <v>OPERATOR 2</v>
      </c>
      <c r="I975" s="41" t="str">
        <f>Personal_Development!I976</f>
        <v>C4 PROD</v>
      </c>
      <c r="J975" s="42" t="str">
        <f>Personal_Development!J976</f>
        <v xml:space="preserve">C4 </v>
      </c>
      <c r="K975" s="48"/>
      <c r="L975" s="48"/>
      <c r="M975" s="16"/>
    </row>
    <row r="976" spans="2:13" ht="24.95" customHeight="1">
      <c r="B976" s="48">
        <f>Personal_Development!B977</f>
        <v>0</v>
      </c>
      <c r="C976" s="48">
        <f>Personal_Development!C977</f>
        <v>0</v>
      </c>
      <c r="D976" s="14" t="str">
        <f>Personal_Development!D977</f>
        <v>T10155</v>
      </c>
      <c r="E976" s="11" t="str">
        <f>Personal_Development!E977</f>
        <v>NADIAH BINTI BAKAR</v>
      </c>
      <c r="F976" s="12" t="str">
        <f>Personal_Development!F977</f>
        <v>PRODUCTION NO.1 DEPARTMENT</v>
      </c>
      <c r="G976" s="12" t="str">
        <f>Personal_Development!G977</f>
        <v>ASSEMBLY PRODUCTION SECTION (APS)</v>
      </c>
      <c r="H976" s="40" t="str">
        <f>Personal_Development!H977</f>
        <v>OPERATOR 2</v>
      </c>
      <c r="I976" s="41" t="str">
        <f>Personal_Development!I977</f>
        <v>C4 PROD</v>
      </c>
      <c r="J976" s="42" t="str">
        <f>Personal_Development!J977</f>
        <v xml:space="preserve">C4 </v>
      </c>
      <c r="K976" s="48"/>
      <c r="L976" s="48"/>
      <c r="M976" s="16"/>
    </row>
    <row r="977" spans="2:13" ht="24.95" customHeight="1">
      <c r="B977" s="48">
        <f>Personal_Development!B978</f>
        <v>0</v>
      </c>
      <c r="C977" s="48">
        <f>Personal_Development!C978</f>
        <v>0</v>
      </c>
      <c r="D977" s="14" t="str">
        <f>Personal_Development!D978</f>
        <v>T10156</v>
      </c>
      <c r="E977" s="11" t="str">
        <f>Personal_Development!E978</f>
        <v>THEVAINTHARAN A/L SELVA KUMAR</v>
      </c>
      <c r="F977" s="12" t="str">
        <f>Personal_Development!F978</f>
        <v>PRODUCTION NO.1 DEPARTMENT</v>
      </c>
      <c r="G977" s="12" t="str">
        <f>Personal_Development!G978</f>
        <v>ASSEMBLY PRODUCTION SECTION (APS)</v>
      </c>
      <c r="H977" s="40" t="str">
        <f>Personal_Development!H978</f>
        <v>OPERATOR 2</v>
      </c>
      <c r="I977" s="41" t="str">
        <f>Personal_Development!I978</f>
        <v>C4 PROD</v>
      </c>
      <c r="J977" s="42" t="str">
        <f>Personal_Development!J978</f>
        <v xml:space="preserve">C4 </v>
      </c>
      <c r="K977" s="48"/>
      <c r="L977" s="48"/>
      <c r="M977" s="16"/>
    </row>
    <row r="978" spans="2:13" ht="24.95" customHeight="1">
      <c r="B978" s="48">
        <f>Personal_Development!B979</f>
        <v>0</v>
      </c>
      <c r="C978" s="48">
        <f>Personal_Development!C979</f>
        <v>0</v>
      </c>
      <c r="D978" s="14" t="str">
        <f>Personal_Development!D979</f>
        <v>T10157</v>
      </c>
      <c r="E978" s="11" t="str">
        <f>Personal_Development!E979</f>
        <v>NUR AMALINA BINTI MOHD SAMAN</v>
      </c>
      <c r="F978" s="12" t="str">
        <f>Personal_Development!F979</f>
        <v>PRODUCTION NO.1 DEPARTMENT</v>
      </c>
      <c r="G978" s="12" t="str">
        <f>Personal_Development!G979</f>
        <v>ASSEMBLY PRODUCTION SECTION (APS)</v>
      </c>
      <c r="H978" s="40" t="str">
        <f>Personal_Development!H979</f>
        <v>OPERATOR 2</v>
      </c>
      <c r="I978" s="41" t="str">
        <f>Personal_Development!I979</f>
        <v>C4 PROD</v>
      </c>
      <c r="J978" s="42" t="str">
        <f>Personal_Development!J979</f>
        <v xml:space="preserve">C4 </v>
      </c>
      <c r="K978" s="48"/>
      <c r="L978" s="48"/>
      <c r="M978" s="16"/>
    </row>
    <row r="979" spans="2:13" ht="24.95" customHeight="1">
      <c r="B979" s="48">
        <f>Personal_Development!B980</f>
        <v>0</v>
      </c>
      <c r="C979" s="48">
        <f>Personal_Development!C980</f>
        <v>0</v>
      </c>
      <c r="D979" s="14" t="str">
        <f>Personal_Development!D980</f>
        <v>T10158</v>
      </c>
      <c r="E979" s="11" t="str">
        <f>Personal_Development!E980</f>
        <v>ERNISULIANA BINTI SUGIYANTO</v>
      </c>
      <c r="F979" s="12" t="str">
        <f>Personal_Development!F980</f>
        <v>PRODUCTION NO.1 DEPARTMENT</v>
      </c>
      <c r="G979" s="12" t="str">
        <f>Personal_Development!G980</f>
        <v>ASSEMBLY PRODUCTION SECTION (APS)</v>
      </c>
      <c r="H979" s="40" t="str">
        <f>Personal_Development!H980</f>
        <v>OPERATOR 2</v>
      </c>
      <c r="I979" s="41" t="str">
        <f>Personal_Development!I980</f>
        <v>C4 PROD</v>
      </c>
      <c r="J979" s="42" t="str">
        <f>Personal_Development!J980</f>
        <v xml:space="preserve">C4 </v>
      </c>
      <c r="K979" s="48"/>
      <c r="L979" s="48"/>
      <c r="M979" s="16"/>
    </row>
    <row r="980" spans="2:13" ht="24.95" customHeight="1">
      <c r="B980" s="48">
        <f>Personal_Development!B981</f>
        <v>0</v>
      </c>
      <c r="C980" s="48">
        <f>Personal_Development!C981</f>
        <v>0</v>
      </c>
      <c r="D980" s="14" t="str">
        <f>Personal_Development!D981</f>
        <v>T10159</v>
      </c>
      <c r="E980" s="11" t="str">
        <f>Personal_Development!E981</f>
        <v>MUHAMAD ZACHREE DANIEL BIN JAILANI</v>
      </c>
      <c r="F980" s="12" t="str">
        <f>Personal_Development!F981</f>
        <v>PRODUCTION NO.2 DEPARTMENT</v>
      </c>
      <c r="G980" s="12" t="str">
        <f>Personal_Development!G981</f>
        <v>MOLDING PRODUCTION SECTION (MPS)</v>
      </c>
      <c r="H980" s="40" t="str">
        <f>Personal_Development!H981</f>
        <v>OPERATOR 2</v>
      </c>
      <c r="I980" s="41" t="str">
        <f>Personal_Development!I981</f>
        <v>C4 PROD</v>
      </c>
      <c r="J980" s="42" t="str">
        <f>Personal_Development!J981</f>
        <v xml:space="preserve">C4 </v>
      </c>
      <c r="K980" s="48"/>
      <c r="L980" s="48"/>
      <c r="M980" s="16"/>
    </row>
    <row r="981" spans="2:13" ht="24.95" customHeight="1">
      <c r="B981" s="48">
        <f>Personal_Development!B982</f>
        <v>0</v>
      </c>
      <c r="C981" s="48">
        <f>Personal_Development!C982</f>
        <v>0</v>
      </c>
      <c r="D981" s="14" t="str">
        <f>Personal_Development!D982</f>
        <v>T10160</v>
      </c>
      <c r="E981" s="11" t="str">
        <f>Personal_Development!E982</f>
        <v>MUHAMMAD RAHIMY MUBIN BIN ABDUL GHANI</v>
      </c>
      <c r="F981" s="12" t="str">
        <f>Personal_Development!F982</f>
        <v>PRODUCTION NO.2 DEPARTMENT</v>
      </c>
      <c r="G981" s="12" t="str">
        <f>Personal_Development!G982</f>
        <v>MOLDING PRODUCTION SECTION (MPS)</v>
      </c>
      <c r="H981" s="40" t="str">
        <f>Personal_Development!H982</f>
        <v>OPERATOR 2</v>
      </c>
      <c r="I981" s="41" t="str">
        <f>Personal_Development!I982</f>
        <v>C4 PROD</v>
      </c>
      <c r="J981" s="42" t="str">
        <f>Personal_Development!J982</f>
        <v xml:space="preserve">C4 </v>
      </c>
      <c r="K981" s="48"/>
      <c r="L981" s="48"/>
      <c r="M981" s="16"/>
    </row>
    <row r="982" spans="2:13" ht="24.95" customHeight="1">
      <c r="B982" s="48">
        <f>Personal_Development!B983</f>
        <v>0</v>
      </c>
      <c r="C982" s="48">
        <f>Personal_Development!C983</f>
        <v>0</v>
      </c>
      <c r="D982" s="14" t="str">
        <f>Personal_Development!D983</f>
        <v>T10161</v>
      </c>
      <c r="E982" s="11" t="str">
        <f>Personal_Development!E983</f>
        <v>HEZLY SYUKRY BIN ABD MUTALIB</v>
      </c>
      <c r="F982" s="12" t="str">
        <f>Personal_Development!F983</f>
        <v>PRODUCTION NO.2 DEPARTMENT</v>
      </c>
      <c r="G982" s="12" t="str">
        <f>Personal_Development!G983</f>
        <v>MOLDING PRODUCTION SECTION (MPS)</v>
      </c>
      <c r="H982" s="40" t="str">
        <f>Personal_Development!H983</f>
        <v>OPERATOR 2</v>
      </c>
      <c r="I982" s="41" t="str">
        <f>Personal_Development!I983</f>
        <v>C4 PROD</v>
      </c>
      <c r="J982" s="42" t="str">
        <f>Personal_Development!J983</f>
        <v xml:space="preserve">C4 </v>
      </c>
      <c r="K982" s="48"/>
      <c r="L982" s="48"/>
      <c r="M982" s="16"/>
    </row>
    <row r="983" spans="2:13" ht="24.95" customHeight="1">
      <c r="B983" s="48">
        <f>Personal_Development!B984</f>
        <v>0</v>
      </c>
      <c r="C983" s="48">
        <f>Personal_Development!C984</f>
        <v>0</v>
      </c>
      <c r="D983" s="14" t="str">
        <f>Personal_Development!D984</f>
        <v>T10162</v>
      </c>
      <c r="E983" s="11" t="str">
        <f>Personal_Development!E984</f>
        <v>ROZITA BINTI ABU HASSAN</v>
      </c>
      <c r="F983" s="12" t="str">
        <f>Personal_Development!F984</f>
        <v>PRODUCTION NO.2 DEPARTMENT</v>
      </c>
      <c r="G983" s="12" t="str">
        <f>Personal_Development!G984</f>
        <v>MOLDING PRODUCTION SECTION (MPS)</v>
      </c>
      <c r="H983" s="40" t="str">
        <f>Personal_Development!H984</f>
        <v>OPERATOR 2</v>
      </c>
      <c r="I983" s="41" t="str">
        <f>Personal_Development!I984</f>
        <v>C4 PROD</v>
      </c>
      <c r="J983" s="42" t="str">
        <f>Personal_Development!J984</f>
        <v xml:space="preserve">C4 </v>
      </c>
      <c r="K983" s="48"/>
      <c r="L983" s="48"/>
      <c r="M983" s="16"/>
    </row>
    <row r="984" spans="2:13" ht="24.95" customHeight="1">
      <c r="B984" s="48" t="str">
        <f>Personal_Development!B985</f>
        <v>R</v>
      </c>
      <c r="C984" s="48">
        <f>Personal_Development!C985</f>
        <v>0</v>
      </c>
      <c r="D984" s="14" t="str">
        <f>Personal_Development!D985</f>
        <v>T10163</v>
      </c>
      <c r="E984" s="11" t="str">
        <f>Personal_Development!E985</f>
        <v>MUHAMMAD HAZIQ BIN GAPAR</v>
      </c>
      <c r="F984" s="12" t="str">
        <f>Personal_Development!F985</f>
        <v>PRODUCTION NO.2 DEPARTMENT</v>
      </c>
      <c r="G984" s="12" t="str">
        <f>Personal_Development!G985</f>
        <v>MOLDING PRODUCTION SECTION (MPS)</v>
      </c>
      <c r="H984" s="40" t="str">
        <f>Personal_Development!H985</f>
        <v>OPERATOR 2</v>
      </c>
      <c r="I984" s="41" t="str">
        <f>Personal_Development!I985</f>
        <v>C4 PROD</v>
      </c>
      <c r="J984" s="42" t="str">
        <f>Personal_Development!J985</f>
        <v xml:space="preserve">C4 </v>
      </c>
      <c r="K984" s="48"/>
      <c r="L984" s="48"/>
      <c r="M984" s="16"/>
    </row>
    <row r="985" spans="2:13" ht="24.95" customHeight="1">
      <c r="B985" s="48">
        <f>Personal_Development!B986</f>
        <v>0</v>
      </c>
      <c r="C985" s="48" t="str">
        <f>Personal_Development!C986</f>
        <v>K03433</v>
      </c>
      <c r="D985" s="14" t="str">
        <f>Personal_Development!D986</f>
        <v>C13993</v>
      </c>
      <c r="E985" s="11" t="str">
        <f>Personal_Development!E986</f>
        <v>NUR SHAHMIRA BINTI ROSLAN</v>
      </c>
      <c r="F985" s="12" t="str">
        <f>Personal_Development!F986</f>
        <v>FACTORY OPERATIONS DEPARTMENT</v>
      </c>
      <c r="G985" s="12" t="str">
        <f>Personal_Development!G986</f>
        <v>INVENTORY &amp; SYSYTEM CONTROL SECTION (IVS)</v>
      </c>
      <c r="H985" s="40" t="str">
        <f>Personal_Development!H986</f>
        <v>OPERATOR 2</v>
      </c>
      <c r="I985" s="41" t="str">
        <f>Personal_Development!I986</f>
        <v>C4 PROD</v>
      </c>
      <c r="J985" s="42" t="str">
        <f>Personal_Development!J986</f>
        <v xml:space="preserve">C4 </v>
      </c>
      <c r="K985" s="48"/>
      <c r="L985" s="48"/>
      <c r="M985" s="16"/>
    </row>
    <row r="986" spans="2:13" ht="24.95" customHeight="1">
      <c r="B986" s="48">
        <f>Personal_Development!B987</f>
        <v>0</v>
      </c>
      <c r="C986" s="48" t="str">
        <f>Personal_Development!C987</f>
        <v>K03434</v>
      </c>
      <c r="D986" s="14" t="str">
        <f>Personal_Development!D987</f>
        <v>C13994</v>
      </c>
      <c r="E986" s="11" t="str">
        <f>Personal_Development!E987</f>
        <v>SATHIA A/P GUNASEGARAN</v>
      </c>
      <c r="F986" s="12" t="str">
        <f>Personal_Development!F987</f>
        <v>PRODUCTION NO.1 DEPARTMENT</v>
      </c>
      <c r="G986" s="12" t="str">
        <f>Personal_Development!G987</f>
        <v>ASSEMBLY PRODUCTION SECTION (APS)</v>
      </c>
      <c r="H986" s="40" t="str">
        <f>Personal_Development!H987</f>
        <v>OPERATOR 2</v>
      </c>
      <c r="I986" s="41" t="str">
        <f>Personal_Development!I987</f>
        <v>C4 PROD</v>
      </c>
      <c r="J986" s="42" t="str">
        <f>Personal_Development!J987</f>
        <v xml:space="preserve">C4 </v>
      </c>
      <c r="K986" s="48"/>
      <c r="L986" s="48"/>
      <c r="M986" s="16"/>
    </row>
    <row r="987" spans="2:13" ht="24.95" customHeight="1">
      <c r="B987" s="48">
        <f>Personal_Development!B988</f>
        <v>0</v>
      </c>
      <c r="C987" s="48" t="str">
        <f>Personal_Development!C988</f>
        <v>K03435</v>
      </c>
      <c r="D987" s="14" t="str">
        <f>Personal_Development!D988</f>
        <v>C13995</v>
      </c>
      <c r="E987" s="11" t="str">
        <f>Personal_Development!E988</f>
        <v>SAIFUL RAZMAN BIN MAHARAM</v>
      </c>
      <c r="F987" s="12" t="str">
        <f>Personal_Development!F988</f>
        <v>PRODUCTION NO.2 DEPARTMENT</v>
      </c>
      <c r="G987" s="12" t="str">
        <f>Personal_Development!G988</f>
        <v>MOLDING PRODUCTION SECTION (MPS)</v>
      </c>
      <c r="H987" s="40" t="str">
        <f>Personal_Development!H988</f>
        <v>OPERATOR 2</v>
      </c>
      <c r="I987" s="41" t="str">
        <f>Personal_Development!I988</f>
        <v>C4 PROD</v>
      </c>
      <c r="J987" s="42" t="str">
        <f>Personal_Development!J988</f>
        <v xml:space="preserve">C4 </v>
      </c>
      <c r="K987" s="48"/>
      <c r="L987" s="48"/>
      <c r="M987" s="16"/>
    </row>
    <row r="988" spans="2:13" ht="24.95" customHeight="1">
      <c r="B988" s="48" t="str">
        <f>Personal_Development!B989</f>
        <v>R</v>
      </c>
      <c r="C988" s="48">
        <f>Personal_Development!C989</f>
        <v>0</v>
      </c>
      <c r="D988" s="14" t="str">
        <f>Personal_Development!D989</f>
        <v>K03436</v>
      </c>
      <c r="E988" s="11" t="str">
        <f>Personal_Development!E989</f>
        <v>SAIFUL RADZLAN BIN MAHARAM</v>
      </c>
      <c r="F988" s="12" t="str">
        <f>Personal_Development!F989</f>
        <v>PRODUCTION NO.2 DEPARTMENT</v>
      </c>
      <c r="G988" s="12" t="str">
        <f>Personal_Development!G989</f>
        <v>MOLDING PRODUCTION SECTION (MPS)</v>
      </c>
      <c r="H988" s="40" t="str">
        <f>Personal_Development!H989</f>
        <v>OPERATOR 2</v>
      </c>
      <c r="I988" s="41" t="str">
        <f>Personal_Development!I989</f>
        <v>C4 PROD</v>
      </c>
      <c r="J988" s="42" t="str">
        <f>Personal_Development!J989</f>
        <v xml:space="preserve">C4 </v>
      </c>
      <c r="K988" s="48"/>
      <c r="L988" s="48"/>
      <c r="M988" s="16"/>
    </row>
    <row r="989" spans="2:13" ht="24.95" customHeight="1">
      <c r="B989" s="48" t="str">
        <f>Personal_Development!B990</f>
        <v>R</v>
      </c>
      <c r="C989" s="48">
        <f>Personal_Development!C990</f>
        <v>0</v>
      </c>
      <c r="D989" s="14" t="str">
        <f>Personal_Development!D990</f>
        <v>T10164</v>
      </c>
      <c r="E989" s="11" t="str">
        <f>Personal_Development!E990</f>
        <v>MOHAMAD FAIZ BIN JAMALUDIN</v>
      </c>
      <c r="F989" s="12" t="str">
        <f>Personal_Development!F990</f>
        <v>QUALITY ASSURANCE DEPARTMENT</v>
      </c>
      <c r="G989" s="12" t="str">
        <f>Personal_Development!G990</f>
        <v>QUALITY PLANNING SECTION (QPS)</v>
      </c>
      <c r="H989" s="40" t="str">
        <f>Personal_Development!I990</f>
        <v>C1 PROD</v>
      </c>
      <c r="I989" s="41" t="str">
        <f>Personal_Development!H990</f>
        <v>PROD ASSISTANT</v>
      </c>
      <c r="J989" s="42" t="str">
        <f>Personal_Development!J990</f>
        <v xml:space="preserve">C1 </v>
      </c>
      <c r="K989" s="48"/>
      <c r="L989" s="48"/>
      <c r="M989" s="16"/>
    </row>
    <row r="990" spans="2:13" ht="24.95" customHeight="1">
      <c r="B990" s="48">
        <f>Personal_Development!B991</f>
        <v>0</v>
      </c>
      <c r="C990" s="48">
        <f>Personal_Development!C991</f>
        <v>0</v>
      </c>
      <c r="D990" s="14" t="str">
        <f>Personal_Development!D991</f>
        <v>T10165</v>
      </c>
      <c r="E990" s="11" t="str">
        <f>Personal_Development!E991</f>
        <v>FAUSIA BINTI SIMSI</v>
      </c>
      <c r="F990" s="12" t="str">
        <f>Personal_Development!F991</f>
        <v>PRODUCTION NO.1 DEPARTMENT</v>
      </c>
      <c r="G990" s="12" t="str">
        <f>Personal_Development!G991</f>
        <v>ASSEMBLY PRODUCTION SECTION (APS)</v>
      </c>
      <c r="H990" s="40" t="str">
        <f>Personal_Development!H991</f>
        <v>OPERATOR 2</v>
      </c>
      <c r="I990" s="41" t="str">
        <f>Personal_Development!I991</f>
        <v>C4 PROD</v>
      </c>
      <c r="J990" s="42" t="str">
        <f>Personal_Development!J991</f>
        <v xml:space="preserve">C4 </v>
      </c>
      <c r="K990" s="48"/>
      <c r="L990" s="48"/>
      <c r="M990" s="16"/>
    </row>
    <row r="991" spans="2:13" ht="24.95" customHeight="1">
      <c r="B991" s="48" t="str">
        <f>Personal_Development!B992</f>
        <v>R</v>
      </c>
      <c r="C991" s="48">
        <f>Personal_Development!C992</f>
        <v>0</v>
      </c>
      <c r="D991" s="14" t="str">
        <f>Personal_Development!D992</f>
        <v>T10166</v>
      </c>
      <c r="E991" s="11" t="str">
        <f>Personal_Development!E992</f>
        <v>DELTON DASSARATAN A/L JESU</v>
      </c>
      <c r="F991" s="12" t="str">
        <f>Personal_Development!F992</f>
        <v>PRODUCTION NO.1 DEPARTMENT</v>
      </c>
      <c r="G991" s="12" t="str">
        <f>Personal_Development!G992</f>
        <v>ASSEMBLY PRODUCTION SECTION (APS)</v>
      </c>
      <c r="H991" s="40" t="str">
        <f>Personal_Development!H992</f>
        <v>OPERATOR 2</v>
      </c>
      <c r="I991" s="41" t="str">
        <f>Personal_Development!I992</f>
        <v>C4 PROD</v>
      </c>
      <c r="J991" s="42" t="str">
        <f>Personal_Development!J992</f>
        <v xml:space="preserve">C4 </v>
      </c>
      <c r="K991" s="48"/>
      <c r="L991" s="48"/>
      <c r="M991" s="16"/>
    </row>
    <row r="992" spans="2:13" ht="24.95" customHeight="1">
      <c r="B992" s="48">
        <f>Personal_Development!B993</f>
        <v>0</v>
      </c>
      <c r="C992" s="48">
        <f>Personal_Development!C993</f>
        <v>0</v>
      </c>
      <c r="D992" s="14" t="str">
        <f>Personal_Development!D993</f>
        <v>T10167</v>
      </c>
      <c r="E992" s="11" t="str">
        <f>Personal_Development!E993</f>
        <v>KALAISELVAN A/L VETTIVEL</v>
      </c>
      <c r="F992" s="12" t="str">
        <f>Personal_Development!F993</f>
        <v>PRODUCTION NO.1 DEPARTMENT</v>
      </c>
      <c r="G992" s="12" t="str">
        <f>Personal_Development!G993</f>
        <v>ASSEMBLY PRODUCTION SECTION (APS)</v>
      </c>
      <c r="H992" s="40" t="str">
        <f>Personal_Development!H993</f>
        <v>OPERATOR 2</v>
      </c>
      <c r="I992" s="41" t="str">
        <f>Personal_Development!I993</f>
        <v>C4 PROD</v>
      </c>
      <c r="J992" s="42" t="str">
        <f>Personal_Development!J993</f>
        <v xml:space="preserve">C4 </v>
      </c>
      <c r="K992" s="48"/>
      <c r="L992" s="48"/>
      <c r="M992" s="16"/>
    </row>
    <row r="993" spans="2:13" ht="24.95" customHeight="1">
      <c r="B993" s="48" t="str">
        <f>Personal_Development!B994</f>
        <v>R</v>
      </c>
      <c r="C993" s="48">
        <f>Personal_Development!C994</f>
        <v>0</v>
      </c>
      <c r="D993" s="14" t="str">
        <f>Personal_Development!D994</f>
        <v>T10168</v>
      </c>
      <c r="E993" s="11" t="str">
        <f>Personal_Development!E994</f>
        <v>JAMIL BIN ABDUL HALIM</v>
      </c>
      <c r="F993" s="12" t="str">
        <f>Personal_Development!F994</f>
        <v>PRODUCTION NO.2 DEPARTMENT</v>
      </c>
      <c r="G993" s="12" t="str">
        <f>Personal_Development!G994</f>
        <v>MOLDING PRODUCTION SECTION (MPS)</v>
      </c>
      <c r="H993" s="40" t="str">
        <f>Personal_Development!H994</f>
        <v>OPERATOR 2</v>
      </c>
      <c r="I993" s="41" t="str">
        <f>Personal_Development!I994</f>
        <v>C4 PROD</v>
      </c>
      <c r="J993" s="42" t="str">
        <f>Personal_Development!J994</f>
        <v xml:space="preserve">C4 </v>
      </c>
      <c r="K993" s="48"/>
      <c r="L993" s="48"/>
      <c r="M993" s="16"/>
    </row>
    <row r="994" spans="2:13" ht="24.95" customHeight="1">
      <c r="B994" s="48">
        <f>Personal_Development!B995</f>
        <v>0</v>
      </c>
      <c r="C994" s="48" t="str">
        <f>Personal_Development!C995</f>
        <v>K03437</v>
      </c>
      <c r="D994" s="14" t="str">
        <f>Personal_Development!D995</f>
        <v>C13997</v>
      </c>
      <c r="E994" s="11" t="str">
        <f>Personal_Development!E995</f>
        <v>NORSHAHIRAH ZAWANI BINTI NORHISHAM</v>
      </c>
      <c r="F994" s="12" t="str">
        <f>Personal_Development!F995</f>
        <v>PRODUCTION NO.1 DEPARTMENT</v>
      </c>
      <c r="G994" s="12" t="str">
        <f>Personal_Development!G995</f>
        <v>ASSEMBLY PRODUCTION SECTION (APS)</v>
      </c>
      <c r="H994" s="40" t="str">
        <f>Personal_Development!H995</f>
        <v>OPERATOR 2</v>
      </c>
      <c r="I994" s="41" t="str">
        <f>Personal_Development!I995</f>
        <v>C4 PROD</v>
      </c>
      <c r="J994" s="42" t="str">
        <f>Personal_Development!J995</f>
        <v xml:space="preserve">C4 </v>
      </c>
      <c r="K994" s="48"/>
      <c r="L994" s="48"/>
      <c r="M994" s="16"/>
    </row>
    <row r="995" spans="2:13" ht="24.95" customHeight="1">
      <c r="B995" s="48" t="str">
        <f>Personal_Development!B996</f>
        <v>R</v>
      </c>
      <c r="C995" s="48" t="str">
        <f>Personal_Development!C996</f>
        <v>K03438</v>
      </c>
      <c r="D995" s="14" t="str">
        <f>Personal_Development!D996</f>
        <v>C13998</v>
      </c>
      <c r="E995" s="11" t="str">
        <f>Personal_Development!E996</f>
        <v>LYANA BINTI ROSLI</v>
      </c>
      <c r="F995" s="12" t="str">
        <f>Personal_Development!F996</f>
        <v>PRODUCTION NO.1 DEPARTMENT</v>
      </c>
      <c r="G995" s="12" t="str">
        <f>Personal_Development!G996</f>
        <v>ASSEMBLY PRODUCTION SECTION (APS)</v>
      </c>
      <c r="H995" s="40" t="str">
        <f>Personal_Development!H996</f>
        <v>OPERATOR 2</v>
      </c>
      <c r="I995" s="41" t="str">
        <f>Personal_Development!I996</f>
        <v>C4 PROD</v>
      </c>
      <c r="J995" s="42" t="str">
        <f>Personal_Development!J996</f>
        <v xml:space="preserve">C4 </v>
      </c>
      <c r="K995" s="48"/>
      <c r="L995" s="48"/>
      <c r="M995" s="16"/>
    </row>
    <row r="996" spans="2:13" ht="24.95" customHeight="1">
      <c r="B996" s="48" t="str">
        <f>Personal_Development!B997</f>
        <v>R</v>
      </c>
      <c r="C996" s="48">
        <f>Personal_Development!C997</f>
        <v>0</v>
      </c>
      <c r="D996" s="14" t="str">
        <f>Personal_Development!D997</f>
        <v>K03439</v>
      </c>
      <c r="E996" s="11" t="str">
        <f>Personal_Development!E997</f>
        <v>KALAISELVI A/P TANAIMALAI</v>
      </c>
      <c r="F996" s="12" t="str">
        <f>Personal_Development!F997</f>
        <v>PRODUCTION NO.1 DEPARTMENT</v>
      </c>
      <c r="G996" s="12" t="str">
        <f>Personal_Development!G997</f>
        <v>ASSEMBLY PRODUCTION SECTION (APS)</v>
      </c>
      <c r="H996" s="40" t="str">
        <f>Personal_Development!H997</f>
        <v>OPERATOR 2</v>
      </c>
      <c r="I996" s="41" t="str">
        <f>Personal_Development!I997</f>
        <v>C4 PROD</v>
      </c>
      <c r="J996" s="42" t="str">
        <f>Personal_Development!J997</f>
        <v xml:space="preserve">C4 </v>
      </c>
      <c r="K996" s="48"/>
      <c r="L996" s="48"/>
      <c r="M996" s="16"/>
    </row>
    <row r="997" spans="2:13" ht="24.95" customHeight="1">
      <c r="B997" s="48">
        <f>Personal_Development!B998</f>
        <v>0</v>
      </c>
      <c r="C997" s="48" t="str">
        <f>Personal_Development!C998</f>
        <v>K03440</v>
      </c>
      <c r="D997" s="14" t="str">
        <f>Personal_Development!D998</f>
        <v>C13999</v>
      </c>
      <c r="E997" s="11" t="str">
        <f>Personal_Development!E998</f>
        <v>NUR FAZILA BINTI ABD MAJID</v>
      </c>
      <c r="F997" s="12" t="str">
        <f>Personal_Development!F998</f>
        <v>PRODUCTION NO.1 DEPARTMENT</v>
      </c>
      <c r="G997" s="12" t="str">
        <f>Personal_Development!G998</f>
        <v>ASSEMBLY PRODUCTION SECTION (APS)</v>
      </c>
      <c r="H997" s="40" t="str">
        <f>Personal_Development!H998</f>
        <v>OPERATOR 2</v>
      </c>
      <c r="I997" s="41" t="str">
        <f>Personal_Development!I998</f>
        <v>C4 PROD</v>
      </c>
      <c r="J997" s="42" t="str">
        <f>Personal_Development!J998</f>
        <v xml:space="preserve">C4 </v>
      </c>
      <c r="K997" s="48"/>
      <c r="L997" s="48"/>
      <c r="M997" s="16"/>
    </row>
    <row r="998" spans="2:13" ht="24.95" customHeight="1">
      <c r="B998" s="48">
        <f>Personal_Development!B999</f>
        <v>0</v>
      </c>
      <c r="C998" s="48" t="str">
        <f>Personal_Development!C999</f>
        <v>K03441</v>
      </c>
      <c r="D998" s="14" t="str">
        <f>Personal_Development!D999</f>
        <v>C14000</v>
      </c>
      <c r="E998" s="11" t="str">
        <f>Personal_Development!E999</f>
        <v>NURUL HAYANI BINTI ABU HASSIM</v>
      </c>
      <c r="F998" s="12" t="str">
        <f>Personal_Development!F999</f>
        <v>PRODUCTION NO.1 DEPARTMENT</v>
      </c>
      <c r="G998" s="12" t="str">
        <f>Personal_Development!G999</f>
        <v>ASSEMBLY PRODUCTION SECTION (APS)</v>
      </c>
      <c r="H998" s="40" t="str">
        <f>Personal_Development!H999</f>
        <v>OPERATOR 2</v>
      </c>
      <c r="I998" s="41" t="str">
        <f>Personal_Development!I999</f>
        <v>C4 PROD</v>
      </c>
      <c r="J998" s="42" t="str">
        <f>Personal_Development!J999</f>
        <v xml:space="preserve">C4 </v>
      </c>
      <c r="K998" s="48"/>
      <c r="L998" s="48"/>
      <c r="M998" s="16"/>
    </row>
    <row r="999" spans="2:13" ht="24.95" customHeight="1">
      <c r="B999" s="48">
        <f>Personal_Development!B1000</f>
        <v>0</v>
      </c>
      <c r="C999" s="48" t="str">
        <f>Personal_Development!C1000</f>
        <v>K03443</v>
      </c>
      <c r="D999" s="14" t="str">
        <f>Personal_Development!D1000</f>
        <v>C14001</v>
      </c>
      <c r="E999" s="11" t="str">
        <f>Personal_Development!E1000</f>
        <v>AHMAD SYAZWAN BIN AMRAN</v>
      </c>
      <c r="F999" s="12" t="str">
        <f>Personal_Development!F1000</f>
        <v>FACTORY OPERATIONS DEPARTMENT</v>
      </c>
      <c r="G999" s="12" t="str">
        <f>Personal_Development!G1000</f>
        <v>INVENTORY &amp; SYSYTEM CONTROL SECTION (IVS)</v>
      </c>
      <c r="H999" s="40" t="str">
        <f>Personal_Development!H1000</f>
        <v>STOREHAND</v>
      </c>
      <c r="I999" s="41" t="str">
        <f>Personal_Development!I1000</f>
        <v>C4 PROD</v>
      </c>
      <c r="J999" s="42" t="str">
        <f>Personal_Development!J1000</f>
        <v xml:space="preserve">C4 </v>
      </c>
      <c r="K999" s="48"/>
      <c r="L999" s="48"/>
      <c r="M999" s="16"/>
    </row>
    <row r="1000" spans="2:13" ht="24.95" customHeight="1">
      <c r="B1000" s="48">
        <f>Personal_Development!B1001</f>
        <v>0</v>
      </c>
      <c r="C1000" s="48" t="str">
        <f>Personal_Development!C1001</f>
        <v>K03446</v>
      </c>
      <c r="D1000" s="14" t="str">
        <f>Personal_Development!D1001</f>
        <v>C14002</v>
      </c>
      <c r="E1000" s="11" t="str">
        <f>Personal_Development!E1001</f>
        <v>NOR ANIRA BINTI NASARUDDIN</v>
      </c>
      <c r="F1000" s="12" t="str">
        <f>Personal_Development!F1001</f>
        <v>PRODUCTION NO.2 DEPARTMENT</v>
      </c>
      <c r="G1000" s="12" t="str">
        <f>Personal_Development!G1001</f>
        <v>MOLDING PRODUCTION SECTION (MPS)</v>
      </c>
      <c r="H1000" s="40" t="str">
        <f>Personal_Development!H1001</f>
        <v>OPERATOR 2</v>
      </c>
      <c r="I1000" s="41" t="str">
        <f>Personal_Development!I1001</f>
        <v>C4 PROD</v>
      </c>
      <c r="J1000" s="42" t="str">
        <f>Personal_Development!J1001</f>
        <v xml:space="preserve">C4 </v>
      </c>
      <c r="K1000" s="48"/>
      <c r="L1000" s="48"/>
      <c r="M1000" s="16"/>
    </row>
    <row r="1001" spans="2:13" ht="24.95" customHeight="1">
      <c r="B1001" s="48">
        <f>Personal_Development!B1002</f>
        <v>0</v>
      </c>
      <c r="C1001" s="48" t="str">
        <f>Personal_Development!C1002</f>
        <v>K03448</v>
      </c>
      <c r="D1001" s="14" t="str">
        <f>Personal_Development!D1002</f>
        <v>C14003</v>
      </c>
      <c r="E1001" s="11" t="str">
        <f>Personal_Development!E1002</f>
        <v>NOR HAFIZAH BINTI AB KALIL</v>
      </c>
      <c r="F1001" s="12" t="str">
        <f>Personal_Development!F1002</f>
        <v>PRODUCTION NO.2 DEPARTMENT</v>
      </c>
      <c r="G1001" s="12" t="str">
        <f>Personal_Development!G1002</f>
        <v>MOLDING PRODUCTION SECTION (MPS)</v>
      </c>
      <c r="H1001" s="40" t="str">
        <f>Personal_Development!H1002</f>
        <v>OPERATOR 2</v>
      </c>
      <c r="I1001" s="41" t="str">
        <f>Personal_Development!I1002</f>
        <v>C4 PROD</v>
      </c>
      <c r="J1001" s="42" t="str">
        <f>Personal_Development!J1002</f>
        <v xml:space="preserve">C4 </v>
      </c>
      <c r="K1001" s="48"/>
      <c r="L1001" s="48"/>
      <c r="M1001" s="16"/>
    </row>
    <row r="1002" spans="2:13" ht="24.95" customHeight="1">
      <c r="B1002" s="48">
        <f>Personal_Development!B1003</f>
        <v>0</v>
      </c>
      <c r="C1002" s="48" t="str">
        <f>Personal_Development!C1003</f>
        <v>K03449</v>
      </c>
      <c r="D1002" s="14" t="str">
        <f>Personal_Development!D1003</f>
        <v>C14004</v>
      </c>
      <c r="E1002" s="11" t="str">
        <f>Personal_Development!E1003</f>
        <v>MUHAMMAD HARRIS AKMAL BIN ZAINUDDIN</v>
      </c>
      <c r="F1002" s="12" t="str">
        <f>Personal_Development!F1003</f>
        <v>PRODUCTION NO.2 DEPARTMENT</v>
      </c>
      <c r="G1002" s="12" t="str">
        <f>Personal_Development!G1003</f>
        <v>MOLDING PRODUCTION SECTION (MPS)</v>
      </c>
      <c r="H1002" s="40" t="str">
        <f>Personal_Development!H1003</f>
        <v>OPERATOR 2</v>
      </c>
      <c r="I1002" s="41" t="str">
        <f>Personal_Development!I1003</f>
        <v>C4 PROD</v>
      </c>
      <c r="J1002" s="42" t="str">
        <f>Personal_Development!J1003</f>
        <v xml:space="preserve">C4 </v>
      </c>
      <c r="K1002" s="48"/>
      <c r="L1002" s="48"/>
      <c r="M1002" s="16"/>
    </row>
    <row r="1003" spans="2:13" ht="24.95" customHeight="1">
      <c r="B1003" s="48">
        <f>Personal_Development!B1004</f>
        <v>0</v>
      </c>
      <c r="C1003" s="48">
        <f>Personal_Development!C1004</f>
        <v>0</v>
      </c>
      <c r="D1003" s="14" t="str">
        <f>Personal_Development!D1004</f>
        <v>T10170</v>
      </c>
      <c r="E1003" s="11" t="str">
        <f>Personal_Development!E1004</f>
        <v>NUR SHAERA BINTI ZULKIFLI</v>
      </c>
      <c r="F1003" s="12" t="str">
        <f>Personal_Development!F1004</f>
        <v>PRODUCTION NO.1 DEPARTMENT</v>
      </c>
      <c r="G1003" s="12" t="str">
        <f>Personal_Development!G1004</f>
        <v>ASSEMBLY PRODUCTION SECTION (APS)</v>
      </c>
      <c r="H1003" s="40" t="str">
        <f>Personal_Development!H1004</f>
        <v>OPERATOR 2</v>
      </c>
      <c r="I1003" s="41" t="str">
        <f>Personal_Development!I1004</f>
        <v>C4 PROD</v>
      </c>
      <c r="J1003" s="42" t="str">
        <f>Personal_Development!J1004</f>
        <v xml:space="preserve">C4 </v>
      </c>
      <c r="K1003" s="48"/>
      <c r="L1003" s="48"/>
      <c r="M1003" s="16"/>
    </row>
    <row r="1004" spans="2:13" ht="24.95" customHeight="1">
      <c r="B1004" s="48">
        <f>Personal_Development!B1005</f>
        <v>0</v>
      </c>
      <c r="C1004" s="48">
        <f>Personal_Development!C1005</f>
        <v>0</v>
      </c>
      <c r="D1004" s="14" t="str">
        <f>Personal_Development!D1005</f>
        <v>T10171</v>
      </c>
      <c r="E1004" s="11" t="str">
        <f>Personal_Development!E1005</f>
        <v>NEK NURULAKMALIAH BINTI NEK ZAHIRUDDIN</v>
      </c>
      <c r="F1004" s="12" t="str">
        <f>Personal_Development!F1005</f>
        <v>QUALITY ASSURANCE DEPARTMENT</v>
      </c>
      <c r="G1004" s="12" t="str">
        <f>Personal_Development!G1005</f>
        <v>QUALITY PLANNING SECTION (QPS)</v>
      </c>
      <c r="H1004" s="40" t="str">
        <f>Personal_Development!H1005</f>
        <v>SUPERVISOR</v>
      </c>
      <c r="I1004" s="41" t="str">
        <f>Personal_Development!I1005</f>
        <v>C1 PROD</v>
      </c>
      <c r="J1004" s="42" t="str">
        <f>Personal_Development!J1005</f>
        <v xml:space="preserve">C1 </v>
      </c>
      <c r="K1004" s="48"/>
      <c r="L1004" s="48"/>
      <c r="M1004" s="16"/>
    </row>
    <row r="1005" spans="2:13" ht="24.95" customHeight="1">
      <c r="B1005" s="48">
        <f>Personal_Development!B1006</f>
        <v>0</v>
      </c>
      <c r="C1005" s="48">
        <f>Personal_Development!C1006</f>
        <v>0</v>
      </c>
      <c r="D1005" s="14" t="str">
        <f>Personal_Development!D1006</f>
        <v>T10172</v>
      </c>
      <c r="E1005" s="11" t="str">
        <f>Personal_Development!E1006</f>
        <v>SITI NOOR BINTI MAHAMAD HAMLI</v>
      </c>
      <c r="F1005" s="12" t="str">
        <f>Personal_Development!F1006</f>
        <v>QUALITY ASSURANCE DEPARTMENT</v>
      </c>
      <c r="G1005" s="12" t="str">
        <f>Personal_Development!G1006</f>
        <v>QUALITY ASSURANCE SECTION (QAS)</v>
      </c>
      <c r="H1005" s="40" t="str">
        <f>Personal_Development!H1006</f>
        <v>QA INSPECTOR</v>
      </c>
      <c r="I1005" s="41" t="str">
        <f>Personal_Development!I1006</f>
        <v>C3 PROD</v>
      </c>
      <c r="J1005" s="42" t="str">
        <f>Personal_Development!J1006</f>
        <v xml:space="preserve">C3 </v>
      </c>
      <c r="K1005" s="48"/>
      <c r="L1005" s="48"/>
      <c r="M1005" s="16"/>
    </row>
    <row r="1006" spans="2:13" ht="24.95" customHeight="1">
      <c r="B1006" s="48">
        <f>Personal_Development!B1007</f>
        <v>0</v>
      </c>
      <c r="C1006" s="48">
        <f>Personal_Development!C1007</f>
        <v>0</v>
      </c>
      <c r="D1006" s="14" t="str">
        <f>Personal_Development!D1007</f>
        <v>C13978</v>
      </c>
      <c r="E1006" s="11" t="str">
        <f>Personal_Development!E1007</f>
        <v>AHMAD SYAZWI BIN ZAMMANI</v>
      </c>
      <c r="F1006" s="12" t="str">
        <f>Personal_Development!F1007</f>
        <v>CSR PROMOTION OFFICE</v>
      </c>
      <c r="G1006" s="12">
        <f>Personal_Development!G1007</f>
        <v>0</v>
      </c>
      <c r="H1006" s="40" t="str">
        <f>Personal_Development!H1007</f>
        <v>ASSISTANT</v>
      </c>
      <c r="I1006" s="41" t="str">
        <f>Personal_Development!I1007</f>
        <v>C1 OFFICE</v>
      </c>
      <c r="J1006" s="42" t="str">
        <f>Personal_Development!J1007</f>
        <v xml:space="preserve">C1 </v>
      </c>
      <c r="K1006" s="48"/>
      <c r="L1006" s="48"/>
      <c r="M1006" s="16"/>
    </row>
    <row r="1007" spans="2:13" ht="24.95" customHeight="1">
      <c r="B1007" s="48">
        <f>Personal_Development!B1008</f>
        <v>0</v>
      </c>
      <c r="C1007" s="48">
        <f>Personal_Development!C1008</f>
        <v>0</v>
      </c>
      <c r="D1007" s="14" t="str">
        <f>Personal_Development!D1008</f>
        <v>T10174</v>
      </c>
      <c r="E1007" s="11" t="str">
        <f>Personal_Development!E1008</f>
        <v>MOHD YAZID BIN YUSOF</v>
      </c>
      <c r="F1007" s="12" t="str">
        <f>Personal_Development!F1008</f>
        <v>GENERAL AFFAIRS DEPARTMENT</v>
      </c>
      <c r="G1007" s="12" t="str">
        <f>Personal_Development!G1008</f>
        <v>SAFETY &amp; ENVIRONMENT SECTION (SES)</v>
      </c>
      <c r="H1007" s="40" t="str">
        <f>Personal_Development!H1008</f>
        <v>LINE LEADER</v>
      </c>
      <c r="I1007" s="41" t="str">
        <f>Personal_Development!I1008</f>
        <v>C2 PROD</v>
      </c>
      <c r="J1007" s="42" t="str">
        <f>Personal_Development!J1008</f>
        <v xml:space="preserve">C2 </v>
      </c>
      <c r="K1007" s="48"/>
      <c r="L1007" s="48"/>
      <c r="M1007" s="16"/>
    </row>
    <row r="1008" spans="2:13" ht="24.95" customHeight="1">
      <c r="B1008" s="48">
        <f>Personal_Development!B1009</f>
        <v>0</v>
      </c>
      <c r="C1008" s="48">
        <f>Personal_Development!C1009</f>
        <v>0</v>
      </c>
      <c r="D1008" s="14" t="str">
        <f>Personal_Development!D1009</f>
        <v>K03452</v>
      </c>
      <c r="E1008" s="11" t="str">
        <f>Personal_Development!E1009</f>
        <v>KAZIANA BINTI LOKMAN</v>
      </c>
      <c r="F1008" s="12" t="str">
        <f>Personal_Development!F1009</f>
        <v>PRODUCTION NO.1 DEPARTMENT</v>
      </c>
      <c r="G1008" s="12" t="str">
        <f>Personal_Development!G1009</f>
        <v>ASSEMBLY PRODUCTION SECTION (APS)</v>
      </c>
      <c r="H1008" s="40" t="str">
        <f>Personal_Development!H1009</f>
        <v>OPERATOR 2</v>
      </c>
      <c r="I1008" s="41" t="str">
        <f>Personal_Development!I1009</f>
        <v>C4 PROD</v>
      </c>
      <c r="J1008" s="42" t="str">
        <f>Personal_Development!J1009</f>
        <v xml:space="preserve">C4 </v>
      </c>
      <c r="K1008" s="48"/>
      <c r="L1008" s="48"/>
      <c r="M1008" s="16"/>
    </row>
    <row r="1009" spans="2:13" ht="24.95" customHeight="1">
      <c r="B1009" s="48" t="str">
        <f>Personal_Development!B1010</f>
        <v>R</v>
      </c>
      <c r="C1009" s="48">
        <f>Personal_Development!C1010</f>
        <v>0</v>
      </c>
      <c r="D1009" s="14" t="str">
        <f>Personal_Development!D1010</f>
        <v>K03453</v>
      </c>
      <c r="E1009" s="11" t="str">
        <f>Personal_Development!E1010</f>
        <v>BARATHAN A/L MOGAN</v>
      </c>
      <c r="F1009" s="12" t="str">
        <f>Personal_Development!F1010</f>
        <v>PRODUCTION NO.1 DEPARTMENT</v>
      </c>
      <c r="G1009" s="12" t="str">
        <f>Personal_Development!G1010</f>
        <v>ASSEMBLY PRODUCTION SECTION (APS)</v>
      </c>
      <c r="H1009" s="40" t="str">
        <f>Personal_Development!H1010</f>
        <v>OPERATOR 2</v>
      </c>
      <c r="I1009" s="41" t="str">
        <f>Personal_Development!I1010</f>
        <v>C4 PROD</v>
      </c>
      <c r="J1009" s="42" t="str">
        <f>Personal_Development!J1010</f>
        <v xml:space="preserve">C4 </v>
      </c>
      <c r="K1009" s="48"/>
      <c r="L1009" s="48"/>
      <c r="M1009" s="16"/>
    </row>
    <row r="1010" spans="2:13" ht="24.95" customHeight="1">
      <c r="B1010" s="48">
        <f>Personal_Development!B1011</f>
        <v>0</v>
      </c>
      <c r="C1010" s="48">
        <f>Personal_Development!C1011</f>
        <v>0</v>
      </c>
      <c r="D1010" s="14" t="str">
        <f>Personal_Development!D1011</f>
        <v>K03454</v>
      </c>
      <c r="E1010" s="11" t="str">
        <f>Personal_Development!E1011</f>
        <v>NUR FADHILLAH BT MOHAMAD AIRAT</v>
      </c>
      <c r="F1010" s="12" t="str">
        <f>Personal_Development!F1011</f>
        <v>PRODUCTION NO.1 DEPARTMENT</v>
      </c>
      <c r="G1010" s="12" t="str">
        <f>Personal_Development!G1011</f>
        <v>ASSEMBLY PRODUCTION SECTION (APS)</v>
      </c>
      <c r="H1010" s="40" t="str">
        <f>Personal_Development!H1011</f>
        <v>OPERATOR 2</v>
      </c>
      <c r="I1010" s="41" t="str">
        <f>Personal_Development!I1011</f>
        <v>C4 PROD</v>
      </c>
      <c r="J1010" s="42" t="str">
        <f>Personal_Development!J1011</f>
        <v xml:space="preserve">C4 </v>
      </c>
      <c r="K1010" s="48"/>
      <c r="L1010" s="48"/>
      <c r="M1010" s="16"/>
    </row>
    <row r="1011" spans="2:13" ht="24.95" customHeight="1">
      <c r="B1011" s="48">
        <f>Personal_Development!B1012</f>
        <v>0</v>
      </c>
      <c r="C1011" s="48">
        <f>Personal_Development!C1012</f>
        <v>0</v>
      </c>
      <c r="D1011" s="14" t="str">
        <f>Personal_Development!D1012</f>
        <v>K03455</v>
      </c>
      <c r="E1011" s="11" t="str">
        <f>Personal_Development!E1012</f>
        <v>NORHAIDA BT MOHAMMAD</v>
      </c>
      <c r="F1011" s="12" t="str">
        <f>Personal_Development!F1012</f>
        <v>PRODUCTION NO.1 DEPARTMENT</v>
      </c>
      <c r="G1011" s="12" t="str">
        <f>Personal_Development!G1012</f>
        <v>ASSEMBLY PRODUCTION SECTION (APS)</v>
      </c>
      <c r="H1011" s="40" t="str">
        <f>Personal_Development!H1012</f>
        <v>OPERATOR 2</v>
      </c>
      <c r="I1011" s="41" t="str">
        <f>Personal_Development!I1012</f>
        <v>C4 PROD</v>
      </c>
      <c r="J1011" s="42" t="str">
        <f>Personal_Development!J1012</f>
        <v xml:space="preserve">C4 </v>
      </c>
      <c r="K1011" s="48"/>
      <c r="L1011" s="48"/>
      <c r="M1011" s="16"/>
    </row>
    <row r="1012" spans="2:13" ht="24.95" customHeight="1">
      <c r="B1012" s="48">
        <f>Personal_Development!B1013</f>
        <v>0</v>
      </c>
      <c r="C1012" s="48">
        <f>Personal_Development!C1013</f>
        <v>0</v>
      </c>
      <c r="D1012" s="14" t="str">
        <f>Personal_Development!D1013</f>
        <v>K03456</v>
      </c>
      <c r="E1012" s="11" t="str">
        <f>Personal_Development!E1013</f>
        <v>SHAHRUL HISYAM BIN SHAMSOL</v>
      </c>
      <c r="F1012" s="12" t="str">
        <f>Personal_Development!F1013</f>
        <v>PRODUCTION NO.1 DEPARTMENT</v>
      </c>
      <c r="G1012" s="12" t="str">
        <f>Personal_Development!G1013</f>
        <v>ASSEMBLY PRODUCTION SECTION (APS)</v>
      </c>
      <c r="H1012" s="40" t="str">
        <f>Personal_Development!H1013</f>
        <v>OPERATOR 2</v>
      </c>
      <c r="I1012" s="41" t="str">
        <f>Personal_Development!I1013</f>
        <v>C4 PROD</v>
      </c>
      <c r="J1012" s="42" t="str">
        <f>Personal_Development!J1013</f>
        <v xml:space="preserve">C4 </v>
      </c>
      <c r="K1012" s="48"/>
      <c r="L1012" s="48"/>
      <c r="M1012" s="16"/>
    </row>
    <row r="1013" spans="2:13" ht="24.95" customHeight="1">
      <c r="B1013" s="48">
        <f>Personal_Development!B1014</f>
        <v>0</v>
      </c>
      <c r="C1013" s="48">
        <f>Personal_Development!C1014</f>
        <v>0</v>
      </c>
      <c r="D1013" s="14" t="str">
        <f>Personal_Development!D1014</f>
        <v>K03457</v>
      </c>
      <c r="E1013" s="11" t="str">
        <f>Personal_Development!E1014</f>
        <v>MOHAMMAD AZRUL BIN BADURHISHAM</v>
      </c>
      <c r="F1013" s="12" t="str">
        <f>Personal_Development!F1014</f>
        <v>PRODUCTION NO.1 DEPARTMENT</v>
      </c>
      <c r="G1013" s="12" t="str">
        <f>Personal_Development!G1014</f>
        <v>ASSEMBLY PRODUCTION SECTION (APS)</v>
      </c>
      <c r="H1013" s="40" t="str">
        <f>Personal_Development!H1014</f>
        <v>OPERATOR 2</v>
      </c>
      <c r="I1013" s="41" t="str">
        <f>Personal_Development!I1014</f>
        <v>C4 PROD</v>
      </c>
      <c r="J1013" s="42" t="str">
        <f>Personal_Development!J1014</f>
        <v xml:space="preserve">C4 </v>
      </c>
      <c r="K1013" s="48"/>
      <c r="L1013" s="48"/>
      <c r="M1013" s="16"/>
    </row>
    <row r="1014" spans="2:13" ht="24.95" customHeight="1">
      <c r="B1014" s="48">
        <f>Personal_Development!B1015</f>
        <v>0</v>
      </c>
      <c r="C1014" s="48">
        <f>Personal_Development!C1015</f>
        <v>0</v>
      </c>
      <c r="D1014" s="14" t="str">
        <f>Personal_Development!D1015</f>
        <v>K03458</v>
      </c>
      <c r="E1014" s="11" t="str">
        <f>Personal_Development!E1015</f>
        <v>SHAZRIMAN BIN ZULKIFLI</v>
      </c>
      <c r="F1014" s="12" t="str">
        <f>Personal_Development!F1015</f>
        <v>PRODUCTION NO.1 DEPARTMENT</v>
      </c>
      <c r="G1014" s="12" t="str">
        <f>Personal_Development!G1015</f>
        <v>ASSEMBLY PRODUCTION SECTION (APS)</v>
      </c>
      <c r="H1014" s="40" t="str">
        <f>Personal_Development!H1015</f>
        <v>OPERATOR 2</v>
      </c>
      <c r="I1014" s="41" t="str">
        <f>Personal_Development!I1015</f>
        <v>C4 PROD</v>
      </c>
      <c r="J1014" s="42" t="str">
        <f>Personal_Development!J1015</f>
        <v xml:space="preserve">C4 </v>
      </c>
      <c r="K1014" s="48"/>
      <c r="L1014" s="48"/>
      <c r="M1014" s="16"/>
    </row>
    <row r="1015" spans="2:13" ht="24.95" customHeight="1">
      <c r="B1015" s="48" t="str">
        <f>Personal_Development!B1016</f>
        <v>R</v>
      </c>
      <c r="C1015" s="48">
        <f>Personal_Development!C1016</f>
        <v>0</v>
      </c>
      <c r="D1015" s="14" t="str">
        <f>Personal_Development!D1016</f>
        <v>K03459</v>
      </c>
      <c r="E1015" s="11" t="str">
        <f>Personal_Development!E1016</f>
        <v>NORATIKHAINI BINTI MOHAMAD SALIN</v>
      </c>
      <c r="F1015" s="12" t="str">
        <f>Personal_Development!F1016</f>
        <v>PRODUCTION NO.1 DEPARTMENT</v>
      </c>
      <c r="G1015" s="12" t="str">
        <f>Personal_Development!G1016</f>
        <v>ASSEMBLY PRODUCTION SECTION (APS)</v>
      </c>
      <c r="H1015" s="40" t="str">
        <f>Personal_Development!H1016</f>
        <v>OPERATOR 2</v>
      </c>
      <c r="I1015" s="41" t="str">
        <f>Personal_Development!I1016</f>
        <v>C4 PROD</v>
      </c>
      <c r="J1015" s="42" t="str">
        <f>Personal_Development!J1016</f>
        <v xml:space="preserve">C4 </v>
      </c>
      <c r="K1015" s="48"/>
      <c r="L1015" s="48"/>
      <c r="M1015" s="16"/>
    </row>
    <row r="1016" spans="2:13" ht="24.95" customHeight="1">
      <c r="B1016" s="48" t="str">
        <f>Personal_Development!B1017</f>
        <v>R</v>
      </c>
      <c r="C1016" s="48">
        <f>Personal_Development!C1017</f>
        <v>0</v>
      </c>
      <c r="D1016" s="14" t="str">
        <f>Personal_Development!D1017</f>
        <v>K03460</v>
      </c>
      <c r="E1016" s="11" t="str">
        <f>Personal_Development!E1017</f>
        <v>MARLIAH BINTI ABD MUTALIB</v>
      </c>
      <c r="F1016" s="12" t="str">
        <f>Personal_Development!F1017</f>
        <v>PRODUCTION NO.2 DEPARTMENT</v>
      </c>
      <c r="G1016" s="12" t="str">
        <f>Personal_Development!G1017</f>
        <v>MOLDING PRODUCTION SECTION (MPS)</v>
      </c>
      <c r="H1016" s="40" t="str">
        <f>Personal_Development!H1017</f>
        <v>OPERATOR 2</v>
      </c>
      <c r="I1016" s="41" t="str">
        <f>Personal_Development!I1017</f>
        <v>C4 PROD</v>
      </c>
      <c r="J1016" s="42" t="str">
        <f>Personal_Development!J1017</f>
        <v xml:space="preserve">C4 </v>
      </c>
      <c r="K1016" s="48"/>
      <c r="L1016" s="48"/>
      <c r="M1016" s="16"/>
    </row>
    <row r="1017" spans="2:13" ht="24.95" customHeight="1">
      <c r="B1017" s="48">
        <f>Personal_Development!B1018</f>
        <v>0</v>
      </c>
      <c r="C1017" s="48">
        <f>Personal_Development!C1018</f>
        <v>0</v>
      </c>
      <c r="D1017" s="14" t="str">
        <f>Personal_Development!D1018</f>
        <v>K03461</v>
      </c>
      <c r="E1017" s="11" t="str">
        <f>Personal_Development!E1018</f>
        <v>MUHAMMAD TAUFIK BIN ARIFFIN</v>
      </c>
      <c r="F1017" s="12" t="str">
        <f>Personal_Development!F1018</f>
        <v>PRODUCTION NO.2 DEPARTMENT</v>
      </c>
      <c r="G1017" s="12" t="str">
        <f>Personal_Development!G1018</f>
        <v>MOLDING PRODUCTION SECTION (MPS)</v>
      </c>
      <c r="H1017" s="40" t="str">
        <f>Personal_Development!H1018</f>
        <v>OPERATOR 2</v>
      </c>
      <c r="I1017" s="41" t="str">
        <f>Personal_Development!I1018</f>
        <v>C4 PROD</v>
      </c>
      <c r="J1017" s="42" t="str">
        <f>Personal_Development!J1018</f>
        <v xml:space="preserve">C4 </v>
      </c>
      <c r="K1017" s="48"/>
      <c r="L1017" s="48"/>
      <c r="M1017" s="16"/>
    </row>
    <row r="1018" spans="2:13" ht="24.95" customHeight="1">
      <c r="B1018" s="48">
        <f>Personal_Development!B1019</f>
        <v>0</v>
      </c>
      <c r="C1018" s="48">
        <f>Personal_Development!C1019</f>
        <v>0</v>
      </c>
      <c r="D1018" s="14" t="str">
        <f>Personal_Development!D1019</f>
        <v>K03462</v>
      </c>
      <c r="E1018" s="11" t="str">
        <f>Personal_Development!E1019</f>
        <v>MUHAMMAD ALI BIN MOHD IDRIS</v>
      </c>
      <c r="F1018" s="12" t="str">
        <f>Personal_Development!F1019</f>
        <v>PRODUCTION NO.2 DEPARTMENT</v>
      </c>
      <c r="G1018" s="12" t="str">
        <f>Personal_Development!G1019</f>
        <v>MOLDING PRODUCTION SECTION (MPS)</v>
      </c>
      <c r="H1018" s="40" t="str">
        <f>Personal_Development!H1019</f>
        <v>OPERATOR 2</v>
      </c>
      <c r="I1018" s="41" t="str">
        <f>Personal_Development!I1019</f>
        <v>C4 PROD</v>
      </c>
      <c r="J1018" s="42" t="str">
        <f>Personal_Development!J1019</f>
        <v xml:space="preserve">C4 </v>
      </c>
      <c r="K1018" s="48"/>
      <c r="L1018" s="48"/>
      <c r="M1018" s="16"/>
    </row>
    <row r="1019" spans="2:13" ht="24.95" customHeight="1">
      <c r="B1019" s="48">
        <f>Personal_Development!B1020</f>
        <v>0</v>
      </c>
      <c r="C1019" s="48" t="str">
        <f>Personal_Development!C1020</f>
        <v>K03463</v>
      </c>
      <c r="D1019" s="14" t="str">
        <f>Personal_Development!D1020</f>
        <v>C14016</v>
      </c>
      <c r="E1019" s="11" t="str">
        <f>Personal_Development!E1020</f>
        <v>HASMAZIRA BINTI ABU ASAN</v>
      </c>
      <c r="F1019" s="12" t="str">
        <f>Personal_Development!F1020</f>
        <v>PRODUCTION NO.2 DEPARTMENT</v>
      </c>
      <c r="G1019" s="12" t="str">
        <f>Personal_Development!G1020</f>
        <v>MOLDING PRODUCTION SECTION (MPS)</v>
      </c>
      <c r="H1019" s="40" t="str">
        <f>Personal_Development!H1020</f>
        <v>OPERATOR 2</v>
      </c>
      <c r="I1019" s="41" t="str">
        <f>Personal_Development!I1020</f>
        <v>C4 PROD</v>
      </c>
      <c r="J1019" s="42" t="str">
        <f>Personal_Development!J1020</f>
        <v xml:space="preserve">C4 </v>
      </c>
      <c r="K1019" s="48"/>
      <c r="L1019" s="48"/>
      <c r="M1019" s="16"/>
    </row>
    <row r="1020" spans="2:13" ht="24.95" customHeight="1">
      <c r="B1020" s="48">
        <f>Personal_Development!B1021</f>
        <v>0</v>
      </c>
      <c r="C1020" s="48">
        <f>Personal_Development!C1021</f>
        <v>0</v>
      </c>
      <c r="D1020" s="14" t="str">
        <f>Personal_Development!D1021</f>
        <v>T10175</v>
      </c>
      <c r="E1020" s="11" t="str">
        <f>Personal_Development!E1021</f>
        <v>SYED MUHAMMAD FIKRI AIMAN BIN SYED MUHAMMAD KAMIL ARIFFIN</v>
      </c>
      <c r="F1020" s="12" t="str">
        <f>Personal_Development!F1021</f>
        <v>QUALITY ASSURANCE DEPARTMENT</v>
      </c>
      <c r="G1020" s="12" t="str">
        <f>Personal_Development!G1021</f>
        <v>QUALITY ASSURANCE SECTION (QAS)</v>
      </c>
      <c r="H1020" s="40" t="str">
        <f>Personal_Development!H1021</f>
        <v>QA INSPECTOR</v>
      </c>
      <c r="I1020" s="41" t="str">
        <f>Personal_Development!I1021</f>
        <v>C3 PROD</v>
      </c>
      <c r="J1020" s="42" t="str">
        <f>Personal_Development!J1021</f>
        <v xml:space="preserve">C3 </v>
      </c>
      <c r="K1020" s="48"/>
      <c r="L1020" s="48"/>
      <c r="M1020" s="16"/>
    </row>
    <row r="1021" spans="2:13" ht="24.95" customHeight="1">
      <c r="B1021" s="48" t="str">
        <f>Personal_Development!B1022</f>
        <v>R</v>
      </c>
      <c r="C1021" s="48">
        <f>Personal_Development!C1022</f>
        <v>0</v>
      </c>
      <c r="D1021" s="14" t="str">
        <f>Personal_Development!D1022</f>
        <v>T10176</v>
      </c>
      <c r="E1021" s="11" t="str">
        <f>Personal_Development!E1022</f>
        <v>FARAH AIN BINTI ZAKARIA</v>
      </c>
      <c r="F1021" s="12" t="str">
        <f>Personal_Development!F1022</f>
        <v>PRODUCTION NO.2 DEPARTMENT</v>
      </c>
      <c r="G1021" s="12" t="str">
        <f>Personal_Development!G1022</f>
        <v>MOLDING PRODUCTION SECTION (MPS)</v>
      </c>
      <c r="H1021" s="40" t="str">
        <f>Personal_Development!H1022</f>
        <v>OPERATOR 2</v>
      </c>
      <c r="I1021" s="41" t="str">
        <f>Personal_Development!I1022</f>
        <v>C4 PROD</v>
      </c>
      <c r="J1021" s="42" t="str">
        <f>Personal_Development!J1022</f>
        <v xml:space="preserve">C4 </v>
      </c>
      <c r="K1021" s="48"/>
      <c r="L1021" s="48"/>
      <c r="M1021" s="16"/>
    </row>
    <row r="1022" spans="2:13" ht="24.95" customHeight="1">
      <c r="B1022" s="48" t="str">
        <f>Personal_Development!B1023</f>
        <v>R</v>
      </c>
      <c r="C1022" s="48">
        <f>Personal_Development!C1023</f>
        <v>0</v>
      </c>
      <c r="D1022" s="14" t="str">
        <f>Personal_Development!D1023</f>
        <v>T10177</v>
      </c>
      <c r="E1022" s="11" t="str">
        <f>Personal_Development!E1023</f>
        <v>MUHAMMAD FUZIR BIN KAMARUZZAMAN</v>
      </c>
      <c r="F1022" s="12" t="str">
        <f>Personal_Development!F1023</f>
        <v>PRODUCTION NO.1 DEPARTMENT</v>
      </c>
      <c r="G1022" s="12" t="str">
        <f>Personal_Development!G1023</f>
        <v>ASSEMBLY PRODUCTION SECTION (APS)</v>
      </c>
      <c r="H1022" s="40" t="str">
        <f>Personal_Development!H1023</f>
        <v>OPERATOR 2</v>
      </c>
      <c r="I1022" s="41" t="str">
        <f>Personal_Development!I1023</f>
        <v>C4 PROD</v>
      </c>
      <c r="J1022" s="42" t="str">
        <f>Personal_Development!J1023</f>
        <v xml:space="preserve">C4 </v>
      </c>
      <c r="K1022" s="48"/>
      <c r="L1022" s="48"/>
      <c r="M1022" s="16"/>
    </row>
    <row r="1023" spans="2:13" ht="24.95" customHeight="1">
      <c r="B1023" s="48">
        <f>Personal_Development!B1024</f>
        <v>0</v>
      </c>
      <c r="C1023" s="48" t="str">
        <f>Personal_Development!C1024</f>
        <v>K03464</v>
      </c>
      <c r="D1023" s="14" t="str">
        <f>Personal_Development!D1024</f>
        <v>C14017</v>
      </c>
      <c r="E1023" s="11" t="str">
        <f>Personal_Development!E1024</f>
        <v>NURFATINI BINTI ZAINUDIN</v>
      </c>
      <c r="F1023" s="12" t="str">
        <f>Personal_Development!F1024</f>
        <v>PRODUCTION NO.1 DEPARTMENT</v>
      </c>
      <c r="G1023" s="12" t="str">
        <f>Personal_Development!G1024</f>
        <v>ASSEMBLY PRODUCTION SECTION (APS)</v>
      </c>
      <c r="H1023" s="40" t="str">
        <f>Personal_Development!H1024</f>
        <v>OPERATOR 2</v>
      </c>
      <c r="I1023" s="41" t="str">
        <f>Personal_Development!I1024</f>
        <v>C4 PROD</v>
      </c>
      <c r="J1023" s="42" t="str">
        <f>Personal_Development!J1024</f>
        <v xml:space="preserve">C4 </v>
      </c>
      <c r="K1023" s="48"/>
      <c r="L1023" s="48"/>
      <c r="M1023" s="16"/>
    </row>
    <row r="1024" spans="2:13" ht="24.95" customHeight="1">
      <c r="B1024" s="48">
        <f>Personal_Development!B1025</f>
        <v>0</v>
      </c>
      <c r="C1024" s="48">
        <f>Personal_Development!C1025</f>
        <v>0</v>
      </c>
      <c r="D1024" s="14" t="str">
        <f>Personal_Development!D1025</f>
        <v>K03465</v>
      </c>
      <c r="E1024" s="11" t="str">
        <f>Personal_Development!E1025</f>
        <v>SYAMSURIA BT HARIS</v>
      </c>
      <c r="F1024" s="12" t="str">
        <f>Personal_Development!F1025</f>
        <v>PRODUCTION NO.1 DEPARTMENT</v>
      </c>
      <c r="G1024" s="12" t="str">
        <f>Personal_Development!G1025</f>
        <v>ASSEMBLY PRODUCTION SECTION (APS)</v>
      </c>
      <c r="H1024" s="40" t="str">
        <f>Personal_Development!H1025</f>
        <v>OPERATOR 2</v>
      </c>
      <c r="I1024" s="41" t="str">
        <f>Personal_Development!I1025</f>
        <v>C4 PROD</v>
      </c>
      <c r="J1024" s="42" t="str">
        <f>Personal_Development!J1025</f>
        <v xml:space="preserve">C4 </v>
      </c>
      <c r="K1024" s="48"/>
      <c r="L1024" s="48"/>
      <c r="M1024" s="16"/>
    </row>
    <row r="1025" spans="2:13" ht="24.95" customHeight="1">
      <c r="B1025" s="48">
        <f>Personal_Development!B1026</f>
        <v>0</v>
      </c>
      <c r="C1025" s="48" t="str">
        <f>Personal_Development!C1026</f>
        <v>K03466</v>
      </c>
      <c r="D1025" s="14" t="str">
        <f>Personal_Development!D1026</f>
        <v>C14018</v>
      </c>
      <c r="E1025" s="11" t="str">
        <f>Personal_Development!E1026</f>
        <v>JESSICA ANAK SPEJIE</v>
      </c>
      <c r="F1025" s="12" t="str">
        <f>Personal_Development!F1026</f>
        <v>PRODUCTION NO.1 DEPARTMENT</v>
      </c>
      <c r="G1025" s="12" t="str">
        <f>Personal_Development!G1026</f>
        <v>ASSEMBLY PRODUCTION SECTION (APS)</v>
      </c>
      <c r="H1025" s="40" t="str">
        <f>Personal_Development!H1026</f>
        <v>OPERATOR 2</v>
      </c>
      <c r="I1025" s="41" t="str">
        <f>Personal_Development!I1026</f>
        <v>C4 PROD</v>
      </c>
      <c r="J1025" s="42" t="str">
        <f>Personal_Development!J1026</f>
        <v xml:space="preserve">C4 </v>
      </c>
      <c r="K1025" s="48"/>
      <c r="L1025" s="48"/>
      <c r="M1025" s="16"/>
    </row>
    <row r="1026" spans="2:13" ht="24.95" customHeight="1">
      <c r="B1026" s="48">
        <f>Personal_Development!B1027</f>
        <v>0</v>
      </c>
      <c r="C1026" s="48" t="str">
        <f>Personal_Development!C1027</f>
        <v>K03467</v>
      </c>
      <c r="D1026" s="14" t="str">
        <f>Personal_Development!D1027</f>
        <v>C14019</v>
      </c>
      <c r="E1026" s="11" t="str">
        <f>Personal_Development!E1027</f>
        <v>MOHD SHUKRI BIN JEMI ANUAR</v>
      </c>
      <c r="F1026" s="12" t="str">
        <f>Personal_Development!F1027</f>
        <v>PRODUCTION NO.1 DEPARTMENT</v>
      </c>
      <c r="G1026" s="12" t="str">
        <f>Personal_Development!G1027</f>
        <v>ASSEMBLY PRODUCTION SECTION (APS)</v>
      </c>
      <c r="H1026" s="40" t="str">
        <f>Personal_Development!H1027</f>
        <v>OPERATOR 2</v>
      </c>
      <c r="I1026" s="41" t="str">
        <f>Personal_Development!I1027</f>
        <v>C4 PROD</v>
      </c>
      <c r="J1026" s="42" t="str">
        <f>Personal_Development!J1027</f>
        <v xml:space="preserve">C4 </v>
      </c>
      <c r="K1026" s="48"/>
      <c r="L1026" s="48"/>
      <c r="M1026" s="16"/>
    </row>
    <row r="1027" spans="2:13" ht="24.95" customHeight="1">
      <c r="B1027" s="48">
        <f>Personal_Development!B1028</f>
        <v>0</v>
      </c>
      <c r="C1027" s="48" t="str">
        <f>Personal_Development!C1028</f>
        <v>K03468</v>
      </c>
      <c r="D1027" s="14" t="str">
        <f>Personal_Development!D1028</f>
        <v>C14020</v>
      </c>
      <c r="E1027" s="11" t="str">
        <f>Personal_Development!E1028</f>
        <v>MOHD FIKRI BIN SA'ADON</v>
      </c>
      <c r="F1027" s="12" t="str">
        <f>Personal_Development!F1028</f>
        <v>PRODUCTION NO.1 DEPARTMENT</v>
      </c>
      <c r="G1027" s="12" t="str">
        <f>Personal_Development!G1028</f>
        <v>ASSEMBLY PRODUCTION SECTION (APS)</v>
      </c>
      <c r="H1027" s="40" t="str">
        <f>Personal_Development!H1028</f>
        <v>OPERATOR 2</v>
      </c>
      <c r="I1027" s="41" t="str">
        <f>Personal_Development!I1028</f>
        <v>C4 PROD</v>
      </c>
      <c r="J1027" s="42" t="str">
        <f>Personal_Development!J1028</f>
        <v xml:space="preserve">C4 </v>
      </c>
      <c r="K1027" s="48"/>
      <c r="L1027" s="48"/>
      <c r="M1027" s="16"/>
    </row>
    <row r="1028" spans="2:13" ht="24.95" customHeight="1">
      <c r="B1028" s="48" t="str">
        <f>Personal_Development!B1029</f>
        <v>R</v>
      </c>
      <c r="C1028" s="48">
        <f>Personal_Development!C1029</f>
        <v>0</v>
      </c>
      <c r="D1028" s="14" t="str">
        <f>Personal_Development!D1029</f>
        <v>K03469</v>
      </c>
      <c r="E1028" s="11" t="str">
        <f>Personal_Development!E1029</f>
        <v>MOHAMAD ZULKALNAIN BIN ABD RAHMAN</v>
      </c>
      <c r="F1028" s="12" t="str">
        <f>Personal_Development!F1029</f>
        <v>PRODUCTION NO.1 DEPARTMENT</v>
      </c>
      <c r="G1028" s="12" t="str">
        <f>Personal_Development!G1029</f>
        <v>ASSEMBLY PRODUCTION SECTION (APS)</v>
      </c>
      <c r="H1028" s="40" t="str">
        <f>Personal_Development!H1029</f>
        <v>OPERATOR 2</v>
      </c>
      <c r="I1028" s="41" t="str">
        <f>Personal_Development!I1029</f>
        <v>C4 PROD</v>
      </c>
      <c r="J1028" s="42" t="str">
        <f>Personal_Development!J1029</f>
        <v xml:space="preserve">C4 </v>
      </c>
      <c r="K1028" s="48"/>
      <c r="L1028" s="48"/>
      <c r="M1028" s="16"/>
    </row>
    <row r="1029" spans="2:13" ht="24.95" customHeight="1">
      <c r="B1029" s="48" t="str">
        <f>Personal_Development!B1030</f>
        <v>R</v>
      </c>
      <c r="C1029" s="48">
        <f>Personal_Development!C1030</f>
        <v>0</v>
      </c>
      <c r="D1029" s="14" t="str">
        <f>Personal_Development!D1030</f>
        <v>K03470</v>
      </c>
      <c r="E1029" s="11" t="str">
        <f>Personal_Development!E1030</f>
        <v>MOHD AZHAR BIN OTHMAN</v>
      </c>
      <c r="F1029" s="12" t="str">
        <f>Personal_Development!F1030</f>
        <v>FACTORY OPERATIONS DEPARTMENT</v>
      </c>
      <c r="G1029" s="12" t="str">
        <f>Personal_Development!G1030</f>
        <v>INVENTORY &amp; SYSTEM CONTROL</v>
      </c>
      <c r="H1029" s="40" t="str">
        <f>Personal_Development!H1030</f>
        <v>STOREHAND</v>
      </c>
      <c r="I1029" s="41" t="str">
        <f>Personal_Development!I1030</f>
        <v>C4 PROD</v>
      </c>
      <c r="J1029" s="42" t="str">
        <f>Personal_Development!J1030</f>
        <v xml:space="preserve">C4 </v>
      </c>
      <c r="K1029" s="48"/>
      <c r="L1029" s="48"/>
      <c r="M1029" s="16"/>
    </row>
    <row r="1030" spans="2:13" ht="24.95" customHeight="1">
      <c r="B1030" s="48">
        <f>Personal_Development!B1031</f>
        <v>0</v>
      </c>
      <c r="C1030" s="48">
        <f>Personal_Development!C1031</f>
        <v>0</v>
      </c>
      <c r="D1030" s="14" t="str">
        <f>Personal_Development!D1031</f>
        <v>T10178</v>
      </c>
      <c r="E1030" s="11" t="str">
        <f>Personal_Development!E1031</f>
        <v>MOHAMAD NAZRIN BIN MOHAMMED YUNUS</v>
      </c>
      <c r="F1030" s="12" t="str">
        <f>Personal_Development!F1031</f>
        <v>PRODUCTION NO.1 DEPARTMENT</v>
      </c>
      <c r="G1030" s="12" t="str">
        <f>Personal_Development!G1031</f>
        <v>ASSEMBLY PRODUCTION SECTION (APS)</v>
      </c>
      <c r="H1030" s="40" t="str">
        <f>Personal_Development!H1031</f>
        <v>OPERATOR 2</v>
      </c>
      <c r="I1030" s="41" t="str">
        <f>Personal_Development!I1031</f>
        <v>C4 PROD</v>
      </c>
      <c r="J1030" s="42" t="str">
        <f>Personal_Development!J1031</f>
        <v xml:space="preserve">C4 </v>
      </c>
      <c r="K1030" s="48"/>
      <c r="L1030" s="48"/>
      <c r="M1030" s="16"/>
    </row>
    <row r="1031" spans="2:13" ht="24.95" customHeight="1">
      <c r="B1031" s="48">
        <f>Personal_Development!B1032</f>
        <v>0</v>
      </c>
      <c r="C1031" s="48">
        <f>Personal_Development!C1032</f>
        <v>0</v>
      </c>
      <c r="D1031" s="14" t="str">
        <f>Personal_Development!D1032</f>
        <v>K03471</v>
      </c>
      <c r="E1031" s="11" t="str">
        <f>Personal_Development!E1032</f>
        <v>RASHIDAH BINTI ABDUL RAHAMAN</v>
      </c>
      <c r="F1031" s="12" t="str">
        <f>Personal_Development!F1032</f>
        <v>PRODUCTION NO.1 DEPARTMENT</v>
      </c>
      <c r="G1031" s="12" t="str">
        <f>Personal_Development!G1032</f>
        <v>ASSEMBLY PRODUCTION SECTION (APS)</v>
      </c>
      <c r="H1031" s="40" t="str">
        <f>Personal_Development!H1032</f>
        <v>OPERATOR 2</v>
      </c>
      <c r="I1031" s="41" t="str">
        <f>Personal_Development!I1032</f>
        <v>C4 PROD</v>
      </c>
      <c r="J1031" s="42" t="str">
        <f>Personal_Development!J1032</f>
        <v xml:space="preserve">C4 </v>
      </c>
      <c r="K1031" s="48"/>
      <c r="L1031" s="48"/>
      <c r="M1031" s="16"/>
    </row>
    <row r="1032" spans="2:13" ht="24.95" customHeight="1">
      <c r="B1032" s="48">
        <f>Personal_Development!B1033</f>
        <v>0</v>
      </c>
      <c r="C1032" s="48">
        <f>Personal_Development!C1033</f>
        <v>0</v>
      </c>
      <c r="D1032" s="14" t="str">
        <f>Personal_Development!D1033</f>
        <v>K03472</v>
      </c>
      <c r="E1032" s="11" t="str">
        <f>Personal_Development!E1033</f>
        <v>ERNIE MURNIRA BINTI MOHAMAD ZULKAFLI</v>
      </c>
      <c r="F1032" s="12" t="str">
        <f>Personal_Development!F1033</f>
        <v>PRODUCTION NO.1 DEPARTMENT</v>
      </c>
      <c r="G1032" s="12" t="str">
        <f>Personal_Development!G1033</f>
        <v>ASSEMBLY PRODUCTION SECTION (APS)</v>
      </c>
      <c r="H1032" s="40" t="str">
        <f>Personal_Development!H1033</f>
        <v>OPERATOR 2</v>
      </c>
      <c r="I1032" s="41" t="str">
        <f>Personal_Development!I1033</f>
        <v>C4 PROD</v>
      </c>
      <c r="J1032" s="42" t="str">
        <f>Personal_Development!J1033</f>
        <v xml:space="preserve">C4 </v>
      </c>
      <c r="K1032" s="48"/>
      <c r="L1032" s="48"/>
      <c r="M1032" s="16"/>
    </row>
    <row r="1033" spans="2:13" ht="24.95" customHeight="1">
      <c r="B1033" s="48">
        <f>Personal_Development!B1034</f>
        <v>0</v>
      </c>
      <c r="C1033" s="48">
        <f>Personal_Development!C1034</f>
        <v>0</v>
      </c>
      <c r="D1033" s="14" t="str">
        <f>Personal_Development!D1034</f>
        <v>K03473</v>
      </c>
      <c r="E1033" s="11" t="str">
        <f>Personal_Development!E1034</f>
        <v>ELAVARASI A/P TANGARAJAH</v>
      </c>
      <c r="F1033" s="12" t="str">
        <f>Personal_Development!F1034</f>
        <v>PRODUCTION NO.1 DEPARTMENT</v>
      </c>
      <c r="G1033" s="12" t="str">
        <f>Personal_Development!G1034</f>
        <v>ASSEMBLY PRODUCTION SECTION (APS)</v>
      </c>
      <c r="H1033" s="40" t="str">
        <f>Personal_Development!H1034</f>
        <v>OPERATOR 2</v>
      </c>
      <c r="I1033" s="41" t="str">
        <f>Personal_Development!I1034</f>
        <v>C4 PROD</v>
      </c>
      <c r="J1033" s="42" t="str">
        <f>Personal_Development!J1034</f>
        <v xml:space="preserve">C4 </v>
      </c>
      <c r="K1033" s="48"/>
      <c r="L1033" s="48"/>
      <c r="M1033" s="16"/>
    </row>
    <row r="1034" spans="2:13" ht="24.95" customHeight="1">
      <c r="B1034" s="48">
        <f>Personal_Development!B1035</f>
        <v>0</v>
      </c>
      <c r="C1034" s="48">
        <f>Personal_Development!C1035</f>
        <v>0</v>
      </c>
      <c r="D1034" s="14" t="str">
        <f>Personal_Development!D1035</f>
        <v>K03474</v>
      </c>
      <c r="E1034" s="11" t="str">
        <f>Personal_Development!E1035</f>
        <v>ATHIRAH BINTI IDRIS</v>
      </c>
      <c r="F1034" s="12" t="str">
        <f>Personal_Development!F1035</f>
        <v>PRODUCTION NO.1 DEPARTMENT</v>
      </c>
      <c r="G1034" s="12" t="str">
        <f>Personal_Development!G1035</f>
        <v>ASSEMBLY PRODUCTION SECTION (APS)</v>
      </c>
      <c r="H1034" s="40" t="str">
        <f>Personal_Development!H1035</f>
        <v>OPERATOR 2</v>
      </c>
      <c r="I1034" s="41" t="str">
        <f>Personal_Development!I1035</f>
        <v>C4 PROD</v>
      </c>
      <c r="J1034" s="42" t="str">
        <f>Personal_Development!J1035</f>
        <v xml:space="preserve">C4 </v>
      </c>
      <c r="K1034" s="48"/>
      <c r="L1034" s="48"/>
      <c r="M1034" s="16"/>
    </row>
    <row r="1035" spans="2:13" ht="24.95" customHeight="1">
      <c r="B1035" s="48" t="str">
        <f>Personal_Development!B1036</f>
        <v>R</v>
      </c>
      <c r="C1035" s="48">
        <f>Personal_Development!C1036</f>
        <v>0</v>
      </c>
      <c r="D1035" s="14" t="str">
        <f>Personal_Development!D1036</f>
        <v>K03475</v>
      </c>
      <c r="E1035" s="11" t="str">
        <f>Personal_Development!E1036</f>
        <v>MOHAN RAJ A/L MURUGIAH</v>
      </c>
      <c r="F1035" s="12" t="str">
        <f>Personal_Development!F1036</f>
        <v>PRODUCTION NO.1 DEPARTMENT</v>
      </c>
      <c r="G1035" s="12" t="str">
        <f>Personal_Development!G1036</f>
        <v>ASSEMBLY PRODUCTION SECTION (APS)</v>
      </c>
      <c r="H1035" s="40" t="str">
        <f>Personal_Development!H1036</f>
        <v>OPERATOR 2</v>
      </c>
      <c r="I1035" s="41" t="str">
        <f>Personal_Development!I1036</f>
        <v>C4 PROD</v>
      </c>
      <c r="J1035" s="42" t="str">
        <f>Personal_Development!J1036</f>
        <v xml:space="preserve">C4 </v>
      </c>
      <c r="K1035" s="48"/>
      <c r="L1035" s="48"/>
      <c r="M1035" s="16"/>
    </row>
    <row r="1036" spans="2:13" ht="24.95" customHeight="1">
      <c r="B1036" s="48" t="str">
        <f>Personal_Development!B1037</f>
        <v>R</v>
      </c>
      <c r="C1036" s="48">
        <f>Personal_Development!C1037</f>
        <v>0</v>
      </c>
      <c r="D1036" s="14" t="str">
        <f>Personal_Development!D1037</f>
        <v>K03476</v>
      </c>
      <c r="E1036" s="11" t="str">
        <f>Personal_Development!E1037</f>
        <v>POOVENDRAN A/L KRISHNAN</v>
      </c>
      <c r="F1036" s="12" t="str">
        <f>Personal_Development!F1037</f>
        <v>PRODUCTION NO.1 DEPARTMENT</v>
      </c>
      <c r="G1036" s="12" t="str">
        <f>Personal_Development!G1037</f>
        <v>ASSEMBLY PRODUCTION SECTION (APS)</v>
      </c>
      <c r="H1036" s="40" t="str">
        <f>Personal_Development!H1037</f>
        <v>OPERATOR 2</v>
      </c>
      <c r="I1036" s="41" t="str">
        <f>Personal_Development!I1037</f>
        <v>C4 PROD</v>
      </c>
      <c r="J1036" s="42" t="str">
        <f>Personal_Development!J1037</f>
        <v xml:space="preserve">C4 </v>
      </c>
      <c r="K1036" s="48"/>
      <c r="L1036" s="48"/>
      <c r="M1036" s="16"/>
    </row>
    <row r="1037" spans="2:13" ht="24.95" customHeight="1">
      <c r="B1037" s="48">
        <f>Personal_Development!B1038</f>
        <v>0</v>
      </c>
      <c r="C1037" s="48">
        <f>Personal_Development!C1038</f>
        <v>0</v>
      </c>
      <c r="D1037" s="14" t="str">
        <f>Personal_Development!D1038</f>
        <v>K03477</v>
      </c>
      <c r="E1037" s="11" t="str">
        <f>Personal_Development!E1038</f>
        <v>ROSHINI A/P MANICHELVAN</v>
      </c>
      <c r="F1037" s="12" t="str">
        <f>Personal_Development!F1038</f>
        <v>PRODUCTION NO.1 DEPARTMENT</v>
      </c>
      <c r="G1037" s="12" t="str">
        <f>Personal_Development!G1038</f>
        <v>ASSEMBLY PRODUCTION SECTION (APS)</v>
      </c>
      <c r="H1037" s="40" t="str">
        <f>Personal_Development!H1038</f>
        <v>OPERATOR 2</v>
      </c>
      <c r="I1037" s="41" t="str">
        <f>Personal_Development!I1038</f>
        <v>C4 PROD</v>
      </c>
      <c r="J1037" s="42" t="str">
        <f>Personal_Development!J1038</f>
        <v xml:space="preserve">C4 </v>
      </c>
      <c r="K1037" s="48"/>
      <c r="L1037" s="48"/>
      <c r="M1037" s="16"/>
    </row>
    <row r="1038" spans="2:13" ht="24.95" customHeight="1">
      <c r="B1038" s="48">
        <f>Personal_Development!B1039</f>
        <v>0</v>
      </c>
      <c r="C1038" s="48">
        <f>Personal_Development!C1039</f>
        <v>0</v>
      </c>
      <c r="D1038" s="14" t="str">
        <f>Personal_Development!D1039</f>
        <v>K03478</v>
      </c>
      <c r="E1038" s="11" t="str">
        <f>Personal_Development!E1039</f>
        <v>NORSAZLIMA ELDYLA BINTI FADILAN</v>
      </c>
      <c r="F1038" s="12" t="str">
        <f>Personal_Development!F1039</f>
        <v>PRODUCTION NO.1 DEPARTMENT</v>
      </c>
      <c r="G1038" s="12" t="str">
        <f>Personal_Development!G1039</f>
        <v>ASSEMBLY PRODUCTION SECTION (APS)</v>
      </c>
      <c r="H1038" s="40" t="str">
        <f>Personal_Development!H1039</f>
        <v>OPERATOR 2</v>
      </c>
      <c r="I1038" s="41" t="str">
        <f>Personal_Development!I1039</f>
        <v>C4 PROD</v>
      </c>
      <c r="J1038" s="42" t="str">
        <f>Personal_Development!J1039</f>
        <v xml:space="preserve">C4 </v>
      </c>
      <c r="K1038" s="48"/>
      <c r="L1038" s="48"/>
      <c r="M1038" s="16"/>
    </row>
    <row r="1039" spans="2:13" ht="24.95" customHeight="1">
      <c r="B1039" s="48">
        <f>Personal_Development!B1040</f>
        <v>0</v>
      </c>
      <c r="C1039" s="48">
        <f>Personal_Development!C1040</f>
        <v>0</v>
      </c>
      <c r="D1039" s="14" t="str">
        <f>Personal_Development!D1040</f>
        <v>K03479</v>
      </c>
      <c r="E1039" s="11" t="str">
        <f>Personal_Development!E1040</f>
        <v>NURUL FARZANA BINTI AZRI</v>
      </c>
      <c r="F1039" s="12" t="str">
        <f>Personal_Development!F1040</f>
        <v>PRODUCTION NO.1 DEPARTMENT</v>
      </c>
      <c r="G1039" s="12" t="str">
        <f>Personal_Development!G1040</f>
        <v>ASSEMBLY PRODUCTION SECTION (APS)</v>
      </c>
      <c r="H1039" s="40" t="str">
        <f>Personal_Development!H1040</f>
        <v>OPERATOR 2</v>
      </c>
      <c r="I1039" s="41" t="str">
        <f>Personal_Development!I1040</f>
        <v>C4 PROD</v>
      </c>
      <c r="J1039" s="42" t="str">
        <f>Personal_Development!J1040</f>
        <v xml:space="preserve">C4 </v>
      </c>
      <c r="K1039" s="48"/>
      <c r="L1039" s="48"/>
      <c r="M1039" s="16"/>
    </row>
    <row r="1040" spans="2:13" ht="24.95" customHeight="1">
      <c r="B1040" s="48">
        <f>Personal_Development!B1041</f>
        <v>0</v>
      </c>
      <c r="C1040" s="48">
        <f>Personal_Development!C1041</f>
        <v>0</v>
      </c>
      <c r="D1040" s="14" t="str">
        <f>Personal_Development!D1041</f>
        <v>K03480</v>
      </c>
      <c r="E1040" s="11" t="str">
        <f>Personal_Development!E1041</f>
        <v>AHMAD SYAZWAN BIN SAMSUL BAHARIN</v>
      </c>
      <c r="F1040" s="12" t="str">
        <f>Personal_Development!F1041</f>
        <v>PRODUCTION NO.1 DEPARTMENT</v>
      </c>
      <c r="G1040" s="12" t="str">
        <f>Personal_Development!G1041</f>
        <v>ASSEMBLY PRODUCTION SECTION (APS)</v>
      </c>
      <c r="H1040" s="40" t="str">
        <f>Personal_Development!H1041</f>
        <v>OPERATOR 2</v>
      </c>
      <c r="I1040" s="41" t="str">
        <f>Personal_Development!I1041</f>
        <v>C4 PROD</v>
      </c>
      <c r="J1040" s="42" t="str">
        <f>Personal_Development!J1041</f>
        <v xml:space="preserve">C4 </v>
      </c>
      <c r="K1040" s="48"/>
      <c r="L1040" s="48"/>
      <c r="M1040" s="16"/>
    </row>
    <row r="1041" spans="2:13" ht="24.95" customHeight="1">
      <c r="B1041" s="48">
        <f>Personal_Development!B1042</f>
        <v>0</v>
      </c>
      <c r="C1041" s="48">
        <f>Personal_Development!C1042</f>
        <v>0</v>
      </c>
      <c r="D1041" s="14" t="str">
        <f>Personal_Development!D1042</f>
        <v>K03481</v>
      </c>
      <c r="E1041" s="11" t="str">
        <f>Personal_Development!E1042</f>
        <v>NURUL ATYQAH BINTI ROSLAN</v>
      </c>
      <c r="F1041" s="12" t="str">
        <f>Personal_Development!F1042</f>
        <v>PRODUCTION NO.1 DEPARTMENT</v>
      </c>
      <c r="G1041" s="12" t="str">
        <f>Personal_Development!G1042</f>
        <v>ASSEMBLY PRODUCTION SECTION (APS)</v>
      </c>
      <c r="H1041" s="40" t="str">
        <f>Personal_Development!H1042</f>
        <v>OPERATOR 2</v>
      </c>
      <c r="I1041" s="41" t="str">
        <f>Personal_Development!I1042</f>
        <v>C4 PROD</v>
      </c>
      <c r="J1041" s="42" t="str">
        <f>Personal_Development!J1042</f>
        <v xml:space="preserve">C4 </v>
      </c>
      <c r="K1041" s="48"/>
      <c r="L1041" s="48"/>
      <c r="M1041" s="16"/>
    </row>
    <row r="1042" spans="2:13" ht="24.95" customHeight="1">
      <c r="B1042" s="48">
        <f>Personal_Development!B1043</f>
        <v>0</v>
      </c>
      <c r="C1042" s="48">
        <f>Personal_Development!C1043</f>
        <v>0</v>
      </c>
      <c r="D1042" s="14" t="str">
        <f>Personal_Development!D1043</f>
        <v>K03482</v>
      </c>
      <c r="E1042" s="11" t="str">
        <f>Personal_Development!E1043</f>
        <v>NORHANA BINTI MOHD DRUS</v>
      </c>
      <c r="F1042" s="12" t="str">
        <f>Personal_Development!F1043</f>
        <v>PRODUCTION NO.1 DEPARTMENT</v>
      </c>
      <c r="G1042" s="12" t="str">
        <f>Personal_Development!G1043</f>
        <v>ASSEMBLY PRODUCTION SECTION (APS)</v>
      </c>
      <c r="H1042" s="40" t="str">
        <f>Personal_Development!H1043</f>
        <v>OPERATOR 2</v>
      </c>
      <c r="I1042" s="41" t="str">
        <f>Personal_Development!I1043</f>
        <v>C4 PROD</v>
      </c>
      <c r="J1042" s="42" t="str">
        <f>Personal_Development!J1043</f>
        <v xml:space="preserve">C4 </v>
      </c>
      <c r="K1042" s="48"/>
      <c r="L1042" s="48"/>
      <c r="M1042" s="16"/>
    </row>
    <row r="1043" spans="2:13" ht="24.95" customHeight="1">
      <c r="B1043" s="48">
        <f>Personal_Development!B1044</f>
        <v>0</v>
      </c>
      <c r="C1043" s="48">
        <f>Personal_Development!C1044</f>
        <v>0</v>
      </c>
      <c r="D1043" s="14" t="str">
        <f>Personal_Development!D1044</f>
        <v>K03483</v>
      </c>
      <c r="E1043" s="11" t="str">
        <f>Personal_Development!E1044</f>
        <v>NUR SUHADA BINTI MOHAMED</v>
      </c>
      <c r="F1043" s="12" t="str">
        <f>Personal_Development!F1044</f>
        <v>PRODUCTION NO.1 DEPARTMENT</v>
      </c>
      <c r="G1043" s="12" t="str">
        <f>Personal_Development!G1044</f>
        <v>ASSEMBLY PRODUCTION SECTION (APS)</v>
      </c>
      <c r="H1043" s="40" t="str">
        <f>Personal_Development!H1044</f>
        <v>OPERATOR 2</v>
      </c>
      <c r="I1043" s="41" t="str">
        <f>Personal_Development!I1044</f>
        <v>C4 PROD</v>
      </c>
      <c r="J1043" s="42" t="str">
        <f>Personal_Development!J1044</f>
        <v xml:space="preserve">C4 </v>
      </c>
      <c r="K1043" s="48"/>
      <c r="L1043" s="48"/>
      <c r="M1043" s="16"/>
    </row>
    <row r="1044" spans="2:13" ht="24.95" customHeight="1">
      <c r="B1044" s="48">
        <f>Personal_Development!B1045</f>
        <v>0</v>
      </c>
      <c r="C1044" s="48">
        <f>Personal_Development!C1045</f>
        <v>0</v>
      </c>
      <c r="D1044" s="14" t="str">
        <f>Personal_Development!D1045</f>
        <v>K03484</v>
      </c>
      <c r="E1044" s="11" t="str">
        <f>Personal_Development!E1045</f>
        <v>NUR AINA SHAHIDAH BINTI HASHIM</v>
      </c>
      <c r="F1044" s="12" t="str">
        <f>Personal_Development!F1045</f>
        <v>PRODUCTION NO.1 DEPARTMENT</v>
      </c>
      <c r="G1044" s="12" t="str">
        <f>Personal_Development!G1045</f>
        <v>ASSEMBLY PRODUCTION SECTION (APS)</v>
      </c>
      <c r="H1044" s="40" t="str">
        <f>Personal_Development!H1045</f>
        <v>OPERATOR 2</v>
      </c>
      <c r="I1044" s="41" t="str">
        <f>Personal_Development!I1045</f>
        <v>C4 PROD</v>
      </c>
      <c r="J1044" s="42" t="str">
        <f>Personal_Development!J1045</f>
        <v xml:space="preserve">C4 </v>
      </c>
      <c r="K1044" s="48"/>
      <c r="L1044" s="48"/>
      <c r="M1044" s="16"/>
    </row>
    <row r="1045" spans="2:13" ht="24.95" customHeight="1">
      <c r="B1045" s="48">
        <f>Personal_Development!B1046</f>
        <v>0</v>
      </c>
      <c r="C1045" s="48">
        <f>Personal_Development!C1046</f>
        <v>0</v>
      </c>
      <c r="D1045" s="14" t="str">
        <f>Personal_Development!D1046</f>
        <v>K03485</v>
      </c>
      <c r="E1045" s="11" t="str">
        <f>Personal_Development!E1046</f>
        <v>SITI NUR AMIRAH BINTI MD ZAHID</v>
      </c>
      <c r="F1045" s="12" t="str">
        <f>Personal_Development!F1046</f>
        <v>PRODUCTION NO.1 DEPARTMENT</v>
      </c>
      <c r="G1045" s="12" t="str">
        <f>Personal_Development!G1046</f>
        <v>ASSEMBLY PRODUCTION SECTION (APS)</v>
      </c>
      <c r="H1045" s="40" t="str">
        <f>Personal_Development!H1046</f>
        <v>OPERATOR 2</v>
      </c>
      <c r="I1045" s="41" t="str">
        <f>Personal_Development!I1046</f>
        <v>C4 PROD</v>
      </c>
      <c r="J1045" s="42" t="str">
        <f>Personal_Development!J1046</f>
        <v xml:space="preserve">C4 </v>
      </c>
      <c r="K1045" s="48"/>
      <c r="L1045" s="48"/>
      <c r="M1045" s="16"/>
    </row>
    <row r="1046" spans="2:13" ht="24.95" customHeight="1">
      <c r="B1046" s="48">
        <f>Personal_Development!B1047</f>
        <v>0</v>
      </c>
      <c r="C1046" s="48">
        <f>Personal_Development!C1047</f>
        <v>0</v>
      </c>
      <c r="D1046" s="14" t="str">
        <f>Personal_Development!D1047</f>
        <v>K03486</v>
      </c>
      <c r="E1046" s="11" t="str">
        <f>Personal_Development!E1047</f>
        <v>MUHAMMAD SYUKRI BIN JAMIL</v>
      </c>
      <c r="F1046" s="12" t="str">
        <f>Personal_Development!F1047</f>
        <v>PRODUCTION NO.1 DEPARTMENT</v>
      </c>
      <c r="G1046" s="12" t="str">
        <f>Personal_Development!G1047</f>
        <v>ASSEMBLY PRODUCTION SECTION (APS)</v>
      </c>
      <c r="H1046" s="40" t="str">
        <f>Personal_Development!H1047</f>
        <v>OPERATOR 2</v>
      </c>
      <c r="I1046" s="41" t="str">
        <f>Personal_Development!I1047</f>
        <v>C4 PROD</v>
      </c>
      <c r="J1046" s="42" t="str">
        <f>Personal_Development!J1047</f>
        <v xml:space="preserve">C4 </v>
      </c>
      <c r="K1046" s="48"/>
      <c r="L1046" s="48"/>
      <c r="M1046" s="16"/>
    </row>
    <row r="1047" spans="2:13" ht="24.95" customHeight="1">
      <c r="B1047" s="48">
        <f>Personal_Development!B1048</f>
        <v>0</v>
      </c>
      <c r="C1047" s="48">
        <f>Personal_Development!C1048</f>
        <v>0</v>
      </c>
      <c r="D1047" s="14" t="str">
        <f>Personal_Development!D1048</f>
        <v>K03487</v>
      </c>
      <c r="E1047" s="11" t="str">
        <f>Personal_Development!E1048</f>
        <v>NASHRUDIN BIN ABU</v>
      </c>
      <c r="F1047" s="12" t="str">
        <f>Personal_Development!F1048</f>
        <v>PRODUCTION NO.1 DEPARTMENT</v>
      </c>
      <c r="G1047" s="12" t="str">
        <f>Personal_Development!G1048</f>
        <v>ASSEMBLY PRODUCTION SECTION (APS)</v>
      </c>
      <c r="H1047" s="40" t="str">
        <f>Personal_Development!H1048</f>
        <v>OPERATOR 2</v>
      </c>
      <c r="I1047" s="41" t="str">
        <f>Personal_Development!I1048</f>
        <v>C4 PROD</v>
      </c>
      <c r="J1047" s="42" t="str">
        <f>Personal_Development!J1048</f>
        <v xml:space="preserve">C4 </v>
      </c>
      <c r="K1047" s="48"/>
      <c r="L1047" s="48"/>
      <c r="M1047" s="16"/>
    </row>
    <row r="1048" spans="2:13" ht="24.95" customHeight="1">
      <c r="B1048" s="48">
        <f>Personal_Development!B1049</f>
        <v>0</v>
      </c>
      <c r="C1048" s="48">
        <f>Personal_Development!C1049</f>
        <v>0</v>
      </c>
      <c r="D1048" s="14" t="str">
        <f>Personal_Development!D1049</f>
        <v>K03488</v>
      </c>
      <c r="E1048" s="11" t="str">
        <f>Personal_Development!E1049</f>
        <v>NURUL SHAHIRAH BINTI ABD RAZAK</v>
      </c>
      <c r="F1048" s="12" t="str">
        <f>Personal_Development!F1049</f>
        <v>PRODUCTION NO.2 DEPARTMENT</v>
      </c>
      <c r="G1048" s="12" t="str">
        <f>Personal_Development!G1049</f>
        <v>MOLDING PRODUCTION SECTION (MPS)</v>
      </c>
      <c r="H1048" s="40" t="str">
        <f>Personal_Development!H1049</f>
        <v>OPERATOR 2</v>
      </c>
      <c r="I1048" s="41" t="str">
        <f>Personal_Development!I1049</f>
        <v>C4 PROD</v>
      </c>
      <c r="J1048" s="42" t="str">
        <f>Personal_Development!J1049</f>
        <v xml:space="preserve">C4 </v>
      </c>
      <c r="K1048" s="48"/>
      <c r="L1048" s="48"/>
      <c r="M1048" s="16"/>
    </row>
    <row r="1049" spans="2:13" ht="24.95" customHeight="1">
      <c r="B1049" s="48">
        <f>Personal_Development!B1050</f>
        <v>0</v>
      </c>
      <c r="C1049" s="48">
        <f>Personal_Development!C1050</f>
        <v>0</v>
      </c>
      <c r="D1049" s="14" t="str">
        <f>Personal_Development!D1050</f>
        <v>K03489</v>
      </c>
      <c r="E1049" s="11" t="str">
        <f>Personal_Development!E1050</f>
        <v>ARIFF LUQMAN BIN HAMIDIN</v>
      </c>
      <c r="F1049" s="12" t="str">
        <f>Personal_Development!F1050</f>
        <v>PRODUCTION NO.2 DEPARTMENT</v>
      </c>
      <c r="G1049" s="12" t="str">
        <f>Personal_Development!G1050</f>
        <v>MOLDING PRODUCTION SECTION (MPS)</v>
      </c>
      <c r="H1049" s="40" t="str">
        <f>Personal_Development!H1050</f>
        <v>OPERATOR 2</v>
      </c>
      <c r="I1049" s="41" t="str">
        <f>Personal_Development!I1050</f>
        <v>C4 PROD</v>
      </c>
      <c r="J1049" s="42" t="str">
        <f>Personal_Development!J1050</f>
        <v xml:space="preserve">C4 </v>
      </c>
      <c r="K1049" s="48"/>
      <c r="L1049" s="48"/>
      <c r="M1049" s="16"/>
    </row>
    <row r="1050" spans="2:13" ht="24.95" customHeight="1">
      <c r="B1050" s="48">
        <f>Personal_Development!B1051</f>
        <v>0</v>
      </c>
      <c r="C1050" s="48">
        <f>Personal_Development!C1051</f>
        <v>0</v>
      </c>
      <c r="D1050" s="14" t="str">
        <f>Personal_Development!D1051</f>
        <v>K03490</v>
      </c>
      <c r="E1050" s="11" t="str">
        <f>Personal_Development!E1051</f>
        <v>AINUL FAIRUZA BINTI ASRI</v>
      </c>
      <c r="F1050" s="12" t="str">
        <f>Personal_Development!F1051</f>
        <v>PRODUCTION NO.2 DEPARTMENT</v>
      </c>
      <c r="G1050" s="12" t="str">
        <f>Personal_Development!G1051</f>
        <v>MOLDING PRODUCTION SECTION (MPS)</v>
      </c>
      <c r="H1050" s="40" t="str">
        <f>Personal_Development!H1051</f>
        <v>OPERATOR 2</v>
      </c>
      <c r="I1050" s="41" t="str">
        <f>Personal_Development!I1051</f>
        <v>C4 PROD</v>
      </c>
      <c r="J1050" s="42" t="str">
        <f>Personal_Development!J1051</f>
        <v xml:space="preserve">C4 </v>
      </c>
      <c r="K1050" s="48"/>
      <c r="L1050" s="48"/>
      <c r="M1050" s="16"/>
    </row>
    <row r="1051" spans="2:13" ht="24.95" customHeight="1">
      <c r="B1051" s="48">
        <f>Personal_Development!B1052</f>
        <v>0</v>
      </c>
      <c r="C1051" s="48">
        <f>Personal_Development!C1052</f>
        <v>0</v>
      </c>
      <c r="D1051" s="14" t="str">
        <f>Personal_Development!D1052</f>
        <v>K03491</v>
      </c>
      <c r="E1051" s="11" t="str">
        <f>Personal_Development!E1052</f>
        <v>NURUL SAFIQAH BINTI ISAH</v>
      </c>
      <c r="F1051" s="12" t="str">
        <f>Personal_Development!F1052</f>
        <v>PRODUCTION NO.2 DEPARTMENT</v>
      </c>
      <c r="G1051" s="12" t="str">
        <f>Personal_Development!G1052</f>
        <v>MOLDING PRODUCTION SECTION (MPS)</v>
      </c>
      <c r="H1051" s="40" t="str">
        <f>Personal_Development!H1052</f>
        <v>OPERATOR 2</v>
      </c>
      <c r="I1051" s="41" t="str">
        <f>Personal_Development!I1052</f>
        <v>C4 PROD</v>
      </c>
      <c r="J1051" s="42" t="str">
        <f>Personal_Development!J1052</f>
        <v xml:space="preserve">C4 </v>
      </c>
      <c r="K1051" s="48"/>
      <c r="L1051" s="48"/>
      <c r="M1051" s="16"/>
    </row>
    <row r="1052" spans="2:13" ht="24.95" customHeight="1">
      <c r="B1052" s="48">
        <f>Personal_Development!B1053</f>
        <v>0</v>
      </c>
      <c r="C1052" s="48">
        <f>Personal_Development!C1053</f>
        <v>0</v>
      </c>
      <c r="D1052" s="14" t="str">
        <f>Personal_Development!D1053</f>
        <v>T10179</v>
      </c>
      <c r="E1052" s="11" t="str">
        <f>Personal_Development!E1053</f>
        <v>NURUL SYAFIQAH BINTI JAAFAR</v>
      </c>
      <c r="F1052" s="12" t="str">
        <f>Personal_Development!F1053</f>
        <v>PRODUCTION NO.2 DEPARTMENT</v>
      </c>
      <c r="G1052" s="12" t="str">
        <f>Personal_Development!G1053</f>
        <v>MOLDING PRODUCTION SECTION (MPS)</v>
      </c>
      <c r="H1052" s="40" t="str">
        <f>Personal_Development!H1053</f>
        <v>OPERATOR 2</v>
      </c>
      <c r="I1052" s="41" t="str">
        <f>Personal_Development!I1053</f>
        <v>C4 PROD</v>
      </c>
      <c r="J1052" s="42" t="str">
        <f>Personal_Development!J1053</f>
        <v xml:space="preserve">C4 </v>
      </c>
      <c r="K1052" s="48"/>
      <c r="L1052" s="48"/>
      <c r="M1052" s="16"/>
    </row>
    <row r="1053" spans="2:13" ht="24.95" customHeight="1">
      <c r="B1053" s="48">
        <f>Personal_Development!B1054</f>
        <v>0</v>
      </c>
      <c r="C1053" s="48">
        <f>Personal_Development!C1054</f>
        <v>0</v>
      </c>
      <c r="D1053" s="14" t="str">
        <f>Personal_Development!D1054</f>
        <v>T10180</v>
      </c>
      <c r="E1053" s="11" t="str">
        <f>Personal_Development!E1054</f>
        <v>AHMAD RIJAL BIN RUSLI</v>
      </c>
      <c r="F1053" s="12" t="str">
        <f>Personal_Development!F1054</f>
        <v>PRODUCTION NO.2 DEPARTMENT</v>
      </c>
      <c r="G1053" s="12" t="str">
        <f>Personal_Development!G1054</f>
        <v>MOLDING PRODUCTION SECTION (MPS)</v>
      </c>
      <c r="H1053" s="40" t="str">
        <f>Personal_Development!H1054</f>
        <v>OPERATOR 2</v>
      </c>
      <c r="I1053" s="41" t="str">
        <f>Personal_Development!I1054</f>
        <v>C4 PROD</v>
      </c>
      <c r="J1053" s="42" t="str">
        <f>Personal_Development!J1054</f>
        <v xml:space="preserve">C4 </v>
      </c>
      <c r="K1053" s="48"/>
      <c r="L1053" s="48"/>
      <c r="M1053" s="16"/>
    </row>
    <row r="1054" spans="2:13" ht="24.95" customHeight="1">
      <c r="B1054" s="48">
        <f>Personal_Development!B1055</f>
        <v>0</v>
      </c>
      <c r="C1054" s="48">
        <f>Personal_Development!C1055</f>
        <v>0</v>
      </c>
      <c r="D1054" s="14" t="str">
        <f>Personal_Development!D1055</f>
        <v>K03492</v>
      </c>
      <c r="E1054" s="11" t="str">
        <f>Personal_Development!E1055</f>
        <v>NUR HARIYANA BINTI HARIYANTO</v>
      </c>
      <c r="F1054" s="12" t="str">
        <f>Personal_Development!F1055</f>
        <v>PRODUCTION NO.2 DEPARTMENT</v>
      </c>
      <c r="G1054" s="12" t="str">
        <f>Personal_Development!G1055</f>
        <v>MOLDING PRODUCTION SECTION (MPS)</v>
      </c>
      <c r="H1054" s="40" t="str">
        <f>Personal_Development!H1055</f>
        <v>OPERATOR 2</v>
      </c>
      <c r="I1054" s="41" t="str">
        <f>Personal_Development!I1055</f>
        <v>C4 PROD</v>
      </c>
      <c r="J1054" s="42" t="str">
        <f>Personal_Development!J1055</f>
        <v xml:space="preserve">C4 </v>
      </c>
      <c r="K1054" s="48"/>
      <c r="L1054" s="48"/>
      <c r="M1054" s="16"/>
    </row>
    <row r="1055" spans="2:13" ht="24.95" customHeight="1">
      <c r="B1055" s="48">
        <f>Personal_Development!B1056</f>
        <v>0</v>
      </c>
      <c r="C1055" s="48">
        <f>Personal_Development!C1056</f>
        <v>0</v>
      </c>
      <c r="D1055" s="14" t="str">
        <f>Personal_Development!D1056</f>
        <v>K03493</v>
      </c>
      <c r="E1055" s="11" t="str">
        <f>Personal_Development!E1056</f>
        <v>NOOR AMIRA BINTI ABDULLAH</v>
      </c>
      <c r="F1055" s="12" t="str">
        <f>Personal_Development!F1056</f>
        <v>PRODUCTION NO.2 DEPARTMENT</v>
      </c>
      <c r="G1055" s="12" t="str">
        <f>Personal_Development!G1056</f>
        <v>MOLDING PRODUCTION SECTION (MPS)</v>
      </c>
      <c r="H1055" s="40" t="str">
        <f>Personal_Development!H1056</f>
        <v>OPERATOR 2</v>
      </c>
      <c r="I1055" s="41" t="str">
        <f>Personal_Development!I1056</f>
        <v>C4 PROD</v>
      </c>
      <c r="J1055" s="42" t="str">
        <f>Personal_Development!J1056</f>
        <v xml:space="preserve">C4 </v>
      </c>
      <c r="K1055" s="48"/>
      <c r="L1055" s="48"/>
      <c r="M1055" s="16"/>
    </row>
    <row r="1056" spans="2:13" ht="24.95" customHeight="1">
      <c r="B1056" s="48">
        <f>Personal_Development!B1057</f>
        <v>0</v>
      </c>
      <c r="C1056" s="48">
        <f>Personal_Development!C1057</f>
        <v>0</v>
      </c>
      <c r="D1056" s="14" t="str">
        <f>Personal_Development!D1057</f>
        <v>K03494</v>
      </c>
      <c r="E1056" s="11" t="str">
        <f>Personal_Development!E1057</f>
        <v>MUHAMMAD ASHRAFUL IZWAN BIN AHMAD JALIL</v>
      </c>
      <c r="F1056" s="12" t="str">
        <f>Personal_Development!F1057</f>
        <v>PRODUCTION NO.2 DEPARTMENT</v>
      </c>
      <c r="G1056" s="12" t="str">
        <f>Personal_Development!G1057</f>
        <v>MOLDING PRODUCTION SECTION (MPS)</v>
      </c>
      <c r="H1056" s="40" t="str">
        <f>Personal_Development!H1057</f>
        <v>OPERATOR 2</v>
      </c>
      <c r="I1056" s="41" t="str">
        <f>Personal_Development!I1057</f>
        <v>C4 PROD</v>
      </c>
      <c r="J1056" s="42" t="str">
        <f>Personal_Development!J1057</f>
        <v xml:space="preserve">C4 </v>
      </c>
      <c r="K1056" s="48"/>
      <c r="L1056" s="48"/>
      <c r="M1056" s="16"/>
    </row>
    <row r="1057" spans="2:13" ht="24.95" customHeight="1">
      <c r="B1057" s="48">
        <f>Personal_Development!B1058</f>
        <v>0</v>
      </c>
      <c r="C1057" s="48">
        <f>Personal_Development!C1058</f>
        <v>0</v>
      </c>
      <c r="D1057" s="14" t="str">
        <f>Personal_Development!D1058</f>
        <v>T10181</v>
      </c>
      <c r="E1057" s="11" t="str">
        <f>Personal_Development!E1058</f>
        <v>WAN AZFAR DANIAL BIN WAN NOR AZIFFEE</v>
      </c>
      <c r="F1057" s="12" t="str">
        <f>Personal_Development!F1058</f>
        <v>PRODUCTION NO.2 DEPARTMENT</v>
      </c>
      <c r="G1057" s="12" t="str">
        <f>Personal_Development!G1058</f>
        <v>MOLDING PRODUCTION SECTION (MPS)</v>
      </c>
      <c r="H1057" s="40" t="str">
        <f>Personal_Development!H1058</f>
        <v>OPERATOR 2</v>
      </c>
      <c r="I1057" s="41" t="str">
        <f>Personal_Development!I1058</f>
        <v>C4 PROD</v>
      </c>
      <c r="J1057" s="42" t="str">
        <f>Personal_Development!J1058</f>
        <v xml:space="preserve">C4 </v>
      </c>
      <c r="K1057" s="48"/>
      <c r="L1057" s="48"/>
      <c r="M1057" s="16"/>
    </row>
    <row r="1058" spans="2:13" ht="24.95" customHeight="1">
      <c r="B1058" s="48">
        <f>Personal_Development!B1059</f>
        <v>0</v>
      </c>
      <c r="C1058" s="48">
        <f>Personal_Development!C1059</f>
        <v>0</v>
      </c>
      <c r="D1058" s="14" t="str">
        <f>Personal_Development!D1059</f>
        <v>T10182</v>
      </c>
      <c r="E1058" s="11" t="str">
        <f>Personal_Development!E1059</f>
        <v>NOOR SYAZWANI BINTI SHAROL</v>
      </c>
      <c r="F1058" s="12" t="str">
        <f>Personal_Development!F1059</f>
        <v>FACTORY OPERATIONS DEPARTMENT</v>
      </c>
      <c r="G1058" s="12" t="str">
        <f>Personal_Development!G1059</f>
        <v>PRODUCTION PLANNING SECTION (PPS)</v>
      </c>
      <c r="H1058" s="40" t="str">
        <f>Personal_Development!H1059</f>
        <v>ASSISTANT</v>
      </c>
      <c r="I1058" s="41" t="str">
        <f>Personal_Development!I1059</f>
        <v>C1 OFFICE</v>
      </c>
      <c r="J1058" s="42" t="str">
        <f>Personal_Development!J1059</f>
        <v xml:space="preserve">C1 </v>
      </c>
      <c r="K1058" s="48"/>
      <c r="L1058" s="48"/>
      <c r="M1058" s="16"/>
    </row>
    <row r="1059" spans="2:13" ht="24.95" customHeight="1">
      <c r="B1059" s="48">
        <f>Personal_Development!B1060</f>
        <v>0</v>
      </c>
      <c r="C1059" s="48">
        <f>Personal_Development!C1060</f>
        <v>0</v>
      </c>
      <c r="D1059" s="14" t="str">
        <f>Personal_Development!D1060</f>
        <v>T10183</v>
      </c>
      <c r="E1059" s="11" t="str">
        <f>Personal_Development!E1060</f>
        <v>MUHAMMAD AKWA BIN ABDUL RAHIM</v>
      </c>
      <c r="F1059" s="12" t="str">
        <f>Personal_Development!F1060</f>
        <v>GENERAL AFFAIRS DEPARTMENT</v>
      </c>
      <c r="G1059" s="12" t="str">
        <f>Personal_Development!G1060</f>
        <v>GENERAL AFFAIRS SECTION (GAS)</v>
      </c>
      <c r="H1059" s="40" t="str">
        <f>Personal_Development!H1060</f>
        <v>ASST. OFFICER</v>
      </c>
      <c r="I1059" s="41" t="str">
        <f>Personal_Development!I1060</f>
        <v>M7</v>
      </c>
      <c r="J1059" s="42" t="str">
        <f>Personal_Development!J1060</f>
        <v>M7</v>
      </c>
      <c r="K1059" s="48"/>
      <c r="L1059" s="48"/>
      <c r="M1059" s="16"/>
    </row>
    <row r="1060" spans="2:13" ht="24.95" customHeight="1">
      <c r="B1060" s="48">
        <f>Personal_Development!B1061</f>
        <v>0</v>
      </c>
      <c r="C1060" s="48">
        <f>Personal_Development!C1061</f>
        <v>0</v>
      </c>
      <c r="D1060" s="14" t="str">
        <f>Personal_Development!D1061</f>
        <v>T10184</v>
      </c>
      <c r="E1060" s="11" t="str">
        <f>Personal_Development!E1061</f>
        <v>SHAHRIZAL BINI SHAMSUDDIN</v>
      </c>
      <c r="F1060" s="12" t="str">
        <f>Personal_Development!F1061</f>
        <v>GENERAL AFFAIRS DEPARTMENT</v>
      </c>
      <c r="G1060" s="12" t="str">
        <f>Personal_Development!G1061</f>
        <v>SAFETY &amp; ENVIRONMENT SECTION (SES)</v>
      </c>
      <c r="H1060" s="40" t="str">
        <f>Personal_Development!H1061</f>
        <v>SECURITY GUARD</v>
      </c>
      <c r="I1060" s="41" t="str">
        <f>Personal_Development!I1061</f>
        <v>C4 PROD</v>
      </c>
      <c r="J1060" s="42" t="str">
        <f>Personal_Development!J1061</f>
        <v xml:space="preserve">C4 </v>
      </c>
      <c r="K1060" s="48"/>
      <c r="L1060" s="48"/>
      <c r="M1060" s="16"/>
    </row>
    <row r="1061" spans="2:13" ht="24.95" customHeight="1">
      <c r="B1061" s="48">
        <f>Personal_Development!B1062</f>
        <v>0</v>
      </c>
      <c r="C1061" s="48">
        <f>Personal_Development!C1062</f>
        <v>0</v>
      </c>
      <c r="D1061" s="14" t="str">
        <f>Personal_Development!D1062</f>
        <v>K03495</v>
      </c>
      <c r="E1061" s="11" t="str">
        <f>Personal_Development!E1062</f>
        <v>AZILINA BINTI MAARAP</v>
      </c>
      <c r="F1061" s="12" t="str">
        <f>Personal_Development!F1062</f>
        <v>PRODUCTION NO.1 DEPARTMENT</v>
      </c>
      <c r="G1061" s="12" t="str">
        <f>Personal_Development!G1062</f>
        <v>ASSEMBLY PRODUCTION SECTION (APS)</v>
      </c>
      <c r="H1061" s="40" t="str">
        <f>Personal_Development!H1062</f>
        <v>OPERATOR 2</v>
      </c>
      <c r="I1061" s="41" t="str">
        <f>Personal_Development!I1062</f>
        <v>C4 PROD</v>
      </c>
      <c r="J1061" s="42" t="str">
        <f>Personal_Development!J1062</f>
        <v xml:space="preserve">C4 </v>
      </c>
      <c r="K1061" s="48"/>
      <c r="L1061" s="48"/>
      <c r="M1061" s="16"/>
    </row>
    <row r="1062" spans="2:13" ht="24.95" customHeight="1">
      <c r="B1062" s="48">
        <f>Personal_Development!B1063</f>
        <v>0</v>
      </c>
      <c r="C1062" s="48">
        <f>Personal_Development!C1063</f>
        <v>0</v>
      </c>
      <c r="D1062" s="14" t="str">
        <f>Personal_Development!D1063</f>
        <v>K03496</v>
      </c>
      <c r="E1062" s="11" t="str">
        <f>Personal_Development!E1063</f>
        <v>MOHAMAD HAFIZ BIN ABD RAZAK</v>
      </c>
      <c r="F1062" s="12" t="str">
        <f>Personal_Development!F1063</f>
        <v>PRODUCTION NO.1 DEPARTMENT</v>
      </c>
      <c r="G1062" s="12" t="str">
        <f>Personal_Development!G1063</f>
        <v>ASSEMBLY PRODUCTION SECTION (APS)</v>
      </c>
      <c r="H1062" s="40" t="str">
        <f>Personal_Development!H1063</f>
        <v>OPERATOR 2</v>
      </c>
      <c r="I1062" s="41" t="str">
        <f>Personal_Development!I1063</f>
        <v>C4 PROD</v>
      </c>
      <c r="J1062" s="42" t="str">
        <f>Personal_Development!J1063</f>
        <v xml:space="preserve">C4 </v>
      </c>
      <c r="K1062" s="48"/>
      <c r="L1062" s="48"/>
      <c r="M1062" s="16"/>
    </row>
    <row r="1063" spans="2:13" ht="24.95" customHeight="1">
      <c r="B1063" s="48">
        <f>Personal_Development!B1064</f>
        <v>0</v>
      </c>
      <c r="C1063" s="48">
        <f>Personal_Development!C1064</f>
        <v>0</v>
      </c>
      <c r="D1063" s="14" t="str">
        <f>Personal_Development!D1064</f>
        <v>K03497</v>
      </c>
      <c r="E1063" s="11" t="str">
        <f>Personal_Development!E1064</f>
        <v>NURSYAFIQAH BINTI MD SHOKOR</v>
      </c>
      <c r="F1063" s="12" t="str">
        <f>Personal_Development!F1064</f>
        <v>PRODUCTION NO.1 DEPARTMENT</v>
      </c>
      <c r="G1063" s="12" t="str">
        <f>Personal_Development!G1064</f>
        <v>ASSEMBLY PRODUCTION SECTION (APS)</v>
      </c>
      <c r="H1063" s="40" t="str">
        <f>Personal_Development!H1064</f>
        <v>OPERATOR 2</v>
      </c>
      <c r="I1063" s="41" t="str">
        <f>Personal_Development!I1064</f>
        <v>C4 PROD</v>
      </c>
      <c r="J1063" s="42" t="str">
        <f>Personal_Development!J1064</f>
        <v xml:space="preserve">C4 </v>
      </c>
      <c r="K1063" s="48"/>
      <c r="L1063" s="48"/>
      <c r="M1063" s="16"/>
    </row>
    <row r="1064" spans="2:13" ht="24.95" customHeight="1">
      <c r="B1064" s="48">
        <f>Personal_Development!B1065</f>
        <v>0</v>
      </c>
      <c r="C1064" s="48">
        <f>Personal_Development!C1065</f>
        <v>0</v>
      </c>
      <c r="D1064" s="14" t="str">
        <f>Personal_Development!D1065</f>
        <v>K03498</v>
      </c>
      <c r="E1064" s="11" t="str">
        <f>Personal_Development!E1065</f>
        <v>HASNIJAL BINTI MOKHTAR</v>
      </c>
      <c r="F1064" s="12" t="str">
        <f>Personal_Development!F1065</f>
        <v>PRODUCTION NO.1 DEPARTMENT</v>
      </c>
      <c r="G1064" s="12" t="str">
        <f>Personal_Development!G1065</f>
        <v>ASSEMBLY PRODUCTION SECTION (APS)</v>
      </c>
      <c r="H1064" s="40" t="str">
        <f>Personal_Development!H1065</f>
        <v>OPERATOR 2</v>
      </c>
      <c r="I1064" s="41" t="str">
        <f>Personal_Development!I1065</f>
        <v>C4 PROD</v>
      </c>
      <c r="J1064" s="42" t="str">
        <f>Personal_Development!J1065</f>
        <v xml:space="preserve">C4 </v>
      </c>
      <c r="K1064" s="48"/>
      <c r="L1064" s="48"/>
      <c r="M1064" s="16"/>
    </row>
    <row r="1065" spans="2:13" ht="24.95" customHeight="1">
      <c r="B1065" s="48">
        <f>Personal_Development!B1066</f>
        <v>0</v>
      </c>
      <c r="C1065" s="48">
        <f>Personal_Development!C1066</f>
        <v>0</v>
      </c>
      <c r="D1065" s="14" t="str">
        <f>Personal_Development!D1066</f>
        <v>K03499</v>
      </c>
      <c r="E1065" s="11" t="str">
        <f>Personal_Development!E1066</f>
        <v>KARTHIGA A/P RAGUNATHAN</v>
      </c>
      <c r="F1065" s="12" t="str">
        <f>Personal_Development!F1066</f>
        <v>PRODUCTION NO.1 DEPARTMENT</v>
      </c>
      <c r="G1065" s="12" t="str">
        <f>Personal_Development!G1066</f>
        <v>ASSEMBLY PRODUCTION SECTION (APS)</v>
      </c>
      <c r="H1065" s="40" t="str">
        <f>Personal_Development!H1066</f>
        <v>OPERATOR 2</v>
      </c>
      <c r="I1065" s="41" t="str">
        <f>Personal_Development!I1066</f>
        <v>C4 PROD</v>
      </c>
      <c r="J1065" s="42" t="str">
        <f>Personal_Development!J1066</f>
        <v xml:space="preserve">C4 </v>
      </c>
      <c r="K1065" s="48"/>
      <c r="L1065" s="48"/>
      <c r="M1065" s="16"/>
    </row>
    <row r="1066" spans="2:13" ht="24.95" customHeight="1">
      <c r="B1066" s="48">
        <f>Personal_Development!B1067</f>
        <v>0</v>
      </c>
      <c r="C1066" s="48">
        <f>Personal_Development!C1067</f>
        <v>0</v>
      </c>
      <c r="D1066" s="14" t="str">
        <f>Personal_Development!D1067</f>
        <v>K03500</v>
      </c>
      <c r="E1066" s="11" t="str">
        <f>Personal_Development!E1067</f>
        <v>SITI HAWA BINTI BAHARUM</v>
      </c>
      <c r="F1066" s="12" t="str">
        <f>Personal_Development!F1067</f>
        <v>PRODUCTION NO.1 DEPARTMENT</v>
      </c>
      <c r="G1066" s="12" t="str">
        <f>Personal_Development!G1067</f>
        <v>ASSEMBLY PRODUCTION SECTION (APS)</v>
      </c>
      <c r="H1066" s="40" t="str">
        <f>Personal_Development!H1067</f>
        <v>OPERATOR 2</v>
      </c>
      <c r="I1066" s="41" t="str">
        <f>Personal_Development!I1067</f>
        <v>C4 PROD</v>
      </c>
      <c r="J1066" s="42" t="str">
        <f>Personal_Development!J1067</f>
        <v xml:space="preserve">C4 </v>
      </c>
      <c r="K1066" s="48"/>
      <c r="L1066" s="48"/>
      <c r="M1066" s="16"/>
    </row>
    <row r="1067" spans="2:13" ht="24.95" customHeight="1">
      <c r="B1067" s="48">
        <f>Personal_Development!B1068</f>
        <v>0</v>
      </c>
      <c r="C1067" s="48">
        <f>Personal_Development!C1068</f>
        <v>0</v>
      </c>
      <c r="D1067" s="14" t="str">
        <f>Personal_Development!D1068</f>
        <v>K03501</v>
      </c>
      <c r="E1067" s="11" t="str">
        <f>Personal_Development!E1068</f>
        <v>MOHD HAIRUL ANUAR BIN MANAP</v>
      </c>
      <c r="F1067" s="12" t="str">
        <f>Personal_Development!F1068</f>
        <v>PRODUCTION NO.1 DEPARTMENT</v>
      </c>
      <c r="G1067" s="12" t="str">
        <f>Personal_Development!G1068</f>
        <v>ASSEMBLY PRODUCTION SECTION (APS)</v>
      </c>
      <c r="H1067" s="40" t="str">
        <f>Personal_Development!H1068</f>
        <v>OPERATOR 2</v>
      </c>
      <c r="I1067" s="41" t="str">
        <f>Personal_Development!I1068</f>
        <v>C4 PROD</v>
      </c>
      <c r="J1067" s="42" t="str">
        <f>Personal_Development!J1068</f>
        <v xml:space="preserve">C4 </v>
      </c>
      <c r="K1067" s="48"/>
      <c r="L1067" s="48"/>
      <c r="M1067" s="16"/>
    </row>
    <row r="1068" spans="2:13" ht="24.95" customHeight="1">
      <c r="B1068" s="48">
        <f>Personal_Development!B1069</f>
        <v>0</v>
      </c>
      <c r="C1068" s="48">
        <f>Personal_Development!C1069</f>
        <v>0</v>
      </c>
      <c r="D1068" s="14" t="str">
        <f>Personal_Development!D1069</f>
        <v>K03502</v>
      </c>
      <c r="E1068" s="11" t="str">
        <f>Personal_Development!E1069</f>
        <v>NOR AIN BINTI AZMAN</v>
      </c>
      <c r="F1068" s="12" t="str">
        <f>Personal_Development!F1069</f>
        <v>PRODUCTION NO.1 DEPARTMENT</v>
      </c>
      <c r="G1068" s="12" t="str">
        <f>Personal_Development!G1069</f>
        <v>ASSEMBLY PRODUCTION SECTION (APS)</v>
      </c>
      <c r="H1068" s="40" t="str">
        <f>Personal_Development!H1069</f>
        <v>OPERATOR 2</v>
      </c>
      <c r="I1068" s="41" t="str">
        <f>Personal_Development!I1069</f>
        <v>C4 PROD</v>
      </c>
      <c r="J1068" s="42" t="str">
        <f>Personal_Development!J1069</f>
        <v xml:space="preserve">C4 </v>
      </c>
      <c r="K1068" s="48"/>
      <c r="L1068" s="48"/>
      <c r="M1068" s="16"/>
    </row>
    <row r="1069" spans="2:13" ht="24.95" customHeight="1">
      <c r="B1069" s="48">
        <f>Personal_Development!B1070</f>
        <v>0</v>
      </c>
      <c r="C1069" s="48">
        <f>Personal_Development!C1070</f>
        <v>0</v>
      </c>
      <c r="D1069" s="14" t="str">
        <f>Personal_Development!D1070</f>
        <v>K03503</v>
      </c>
      <c r="E1069" s="11" t="str">
        <f>Personal_Development!E1070</f>
        <v>NORAMIRATUL SYAFIKA BINTI BADRUL</v>
      </c>
      <c r="F1069" s="12" t="str">
        <f>Personal_Development!F1070</f>
        <v>PRODUCTION NO.1 DEPARTMENT</v>
      </c>
      <c r="G1069" s="12" t="str">
        <f>Personal_Development!G1070</f>
        <v>ASSEMBLY PRODUCTION SECTION (APS)</v>
      </c>
      <c r="H1069" s="40" t="str">
        <f>Personal_Development!H1070</f>
        <v>OPERATOR 2</v>
      </c>
      <c r="I1069" s="41" t="str">
        <f>Personal_Development!I1070</f>
        <v>C4 PROD</v>
      </c>
      <c r="J1069" s="42" t="str">
        <f>Personal_Development!J1070</f>
        <v xml:space="preserve">C4 </v>
      </c>
      <c r="K1069" s="48"/>
      <c r="L1069" s="48"/>
      <c r="M1069" s="16"/>
    </row>
    <row r="1070" spans="2:13" ht="24.95" customHeight="1">
      <c r="B1070" s="48">
        <f>Personal_Development!B1071</f>
        <v>0</v>
      </c>
      <c r="C1070" s="48">
        <f>Personal_Development!C1071</f>
        <v>0</v>
      </c>
      <c r="D1070" s="14" t="str">
        <f>Personal_Development!D1071</f>
        <v>K03504</v>
      </c>
      <c r="E1070" s="11" t="str">
        <f>Personal_Development!E1071</f>
        <v>NURSHAHEDAH BINTI MOHD TELKA</v>
      </c>
      <c r="F1070" s="12" t="str">
        <f>Personal_Development!F1071</f>
        <v>PRODUCTION NO.1 DEPARTMENT</v>
      </c>
      <c r="G1070" s="12" t="str">
        <f>Personal_Development!G1071</f>
        <v>ASSEMBLY PRODUCTION SECTION (APS)</v>
      </c>
      <c r="H1070" s="40" t="str">
        <f>Personal_Development!H1071</f>
        <v>OPERATOR 2</v>
      </c>
      <c r="I1070" s="41" t="str">
        <f>Personal_Development!I1071</f>
        <v>C4 PROD</v>
      </c>
      <c r="J1070" s="42" t="str">
        <f>Personal_Development!J1071</f>
        <v xml:space="preserve">C4 </v>
      </c>
      <c r="K1070" s="48"/>
      <c r="L1070" s="48"/>
      <c r="M1070" s="16"/>
    </row>
    <row r="1071" spans="2:13" ht="24.95" customHeight="1">
      <c r="B1071" s="48">
        <f>Personal_Development!B1072</f>
        <v>0</v>
      </c>
      <c r="C1071" s="48">
        <f>Personal_Development!C1072</f>
        <v>0</v>
      </c>
      <c r="D1071" s="14" t="str">
        <f>Personal_Development!D1072</f>
        <v>K03505</v>
      </c>
      <c r="E1071" s="11" t="str">
        <f>Personal_Development!E1072</f>
        <v>MUHAMMAD AZFAR BIN ABD AZIZ</v>
      </c>
      <c r="F1071" s="12" t="str">
        <f>Personal_Development!F1072</f>
        <v>FACTORY OPERATIONS DEPARTMENT</v>
      </c>
      <c r="G1071" s="12" t="str">
        <f>Personal_Development!G1072</f>
        <v>INVENTORY &amp; SYSYTEM CONTROL SECTION (IVS)</v>
      </c>
      <c r="H1071" s="40" t="str">
        <f>Personal_Development!H1072</f>
        <v>OPERATOR 2</v>
      </c>
      <c r="I1071" s="41" t="str">
        <f>Personal_Development!I1072</f>
        <v>C4 PROD</v>
      </c>
      <c r="J1071" s="42" t="str">
        <f>Personal_Development!J1072</f>
        <v xml:space="preserve">C4 </v>
      </c>
      <c r="K1071" s="48"/>
      <c r="L1071" s="48"/>
      <c r="M1071" s="16"/>
    </row>
    <row r="1072" spans="2:13" ht="24.95" customHeight="1">
      <c r="B1072" s="48">
        <f>Personal_Development!B1073</f>
        <v>0</v>
      </c>
      <c r="C1072" s="48">
        <f>Personal_Development!C1073</f>
        <v>0</v>
      </c>
      <c r="D1072" s="14">
        <f>Personal_Development!D1073</f>
        <v>0</v>
      </c>
      <c r="E1072" s="11">
        <f>Personal_Development!E1073</f>
        <v>0</v>
      </c>
      <c r="F1072" s="12">
        <f>Personal_Development!F1073</f>
        <v>0</v>
      </c>
      <c r="G1072" s="12">
        <f>Personal_Development!G1073</f>
        <v>0</v>
      </c>
      <c r="H1072" s="40">
        <f>Personal_Development!H1073</f>
        <v>0</v>
      </c>
      <c r="I1072" s="41">
        <f>Personal_Development!I1073</f>
        <v>0</v>
      </c>
      <c r="J1072" s="42" t="str">
        <f>Personal_Development!J1073</f>
        <v/>
      </c>
      <c r="K1072" s="48"/>
      <c r="L1072" s="48"/>
      <c r="M1072" s="16"/>
    </row>
    <row r="1073" spans="2:13" ht="24.95" customHeight="1">
      <c r="B1073" s="48">
        <f>Personal_Development!B1074</f>
        <v>0</v>
      </c>
      <c r="C1073" s="48">
        <f>Personal_Development!C1074</f>
        <v>0</v>
      </c>
      <c r="D1073" s="14">
        <f>Personal_Development!D1074</f>
        <v>0</v>
      </c>
      <c r="E1073" s="11">
        <f>Personal_Development!E1074</f>
        <v>0</v>
      </c>
      <c r="F1073" s="12">
        <f>Personal_Development!F1074</f>
        <v>0</v>
      </c>
      <c r="G1073" s="12">
        <f>Personal_Development!G1074</f>
        <v>0</v>
      </c>
      <c r="H1073" s="40">
        <f>Personal_Development!H1074</f>
        <v>0</v>
      </c>
      <c r="I1073" s="41">
        <f>Personal_Development!I1074</f>
        <v>0</v>
      </c>
      <c r="J1073" s="42" t="str">
        <f>Personal_Development!J1074</f>
        <v/>
      </c>
      <c r="K1073" s="48"/>
      <c r="L1073" s="48"/>
      <c r="M1073" s="16"/>
    </row>
    <row r="1074" spans="2:13" ht="24.95" customHeight="1">
      <c r="B1074" s="48">
        <f>Personal_Development!B1075</f>
        <v>0</v>
      </c>
      <c r="C1074" s="48">
        <f>Personal_Development!C1075</f>
        <v>0</v>
      </c>
      <c r="D1074" s="14">
        <f>Personal_Development!D1075</f>
        <v>0</v>
      </c>
      <c r="E1074" s="11">
        <f>Personal_Development!E1075</f>
        <v>0</v>
      </c>
      <c r="F1074" s="12">
        <f>Personal_Development!F1075</f>
        <v>0</v>
      </c>
      <c r="G1074" s="12">
        <f>Personal_Development!G1075</f>
        <v>0</v>
      </c>
      <c r="H1074" s="40">
        <f>Personal_Development!H1075</f>
        <v>0</v>
      </c>
      <c r="I1074" s="41">
        <f>Personal_Development!I1075</f>
        <v>0</v>
      </c>
      <c r="J1074" s="42" t="str">
        <f>Personal_Development!J1075</f>
        <v/>
      </c>
      <c r="K1074" s="48"/>
      <c r="L1074" s="48"/>
      <c r="M1074" s="16"/>
    </row>
    <row r="1075" spans="2:13" ht="24.95" customHeight="1">
      <c r="B1075" s="48">
        <f>Personal_Development!B1076</f>
        <v>0</v>
      </c>
      <c r="C1075" s="48">
        <f>Personal_Development!C1076</f>
        <v>0</v>
      </c>
      <c r="D1075" s="14">
        <f>Personal_Development!D1076</f>
        <v>0</v>
      </c>
      <c r="E1075" s="11">
        <f>Personal_Development!E1076</f>
        <v>0</v>
      </c>
      <c r="F1075" s="12">
        <f>Personal_Development!F1076</f>
        <v>0</v>
      </c>
      <c r="G1075" s="12">
        <f>Personal_Development!G1076</f>
        <v>0</v>
      </c>
      <c r="H1075" s="40">
        <f>Personal_Development!H1076</f>
        <v>0</v>
      </c>
      <c r="I1075" s="41">
        <f>Personal_Development!I1076</f>
        <v>0</v>
      </c>
      <c r="J1075" s="42" t="str">
        <f>Personal_Development!J1076</f>
        <v/>
      </c>
      <c r="K1075" s="48"/>
      <c r="L1075" s="48"/>
      <c r="M1075" s="16"/>
    </row>
    <row r="1076" spans="2:13" ht="24.95" customHeight="1">
      <c r="B1076" s="48">
        <f>Personal_Development!B1077</f>
        <v>0</v>
      </c>
      <c r="C1076" s="48">
        <f>Personal_Development!C1077</f>
        <v>0</v>
      </c>
      <c r="D1076" s="14">
        <f>Personal_Development!D1077</f>
        <v>0</v>
      </c>
      <c r="E1076" s="11">
        <f>Personal_Development!E1077</f>
        <v>0</v>
      </c>
      <c r="F1076" s="12">
        <f>Personal_Development!F1077</f>
        <v>0</v>
      </c>
      <c r="G1076" s="12">
        <f>Personal_Development!G1077</f>
        <v>0</v>
      </c>
      <c r="H1076" s="40">
        <f>Personal_Development!H1077</f>
        <v>0</v>
      </c>
      <c r="I1076" s="41">
        <f>Personal_Development!I1077</f>
        <v>0</v>
      </c>
      <c r="J1076" s="42" t="str">
        <f>Personal_Development!J1077</f>
        <v/>
      </c>
      <c r="K1076" s="48"/>
      <c r="L1076" s="48"/>
      <c r="M1076" s="16"/>
    </row>
    <row r="1077" spans="2:13" ht="24.95" customHeight="1">
      <c r="B1077" s="48">
        <f>Personal_Development!B1078</f>
        <v>0</v>
      </c>
      <c r="C1077" s="48">
        <f>Personal_Development!C1078</f>
        <v>0</v>
      </c>
      <c r="D1077" s="14">
        <f>Personal_Development!D1078</f>
        <v>0</v>
      </c>
      <c r="E1077" s="11">
        <f>Personal_Development!E1078</f>
        <v>0</v>
      </c>
      <c r="F1077" s="12">
        <f>Personal_Development!F1078</f>
        <v>0</v>
      </c>
      <c r="G1077" s="12">
        <f>Personal_Development!G1078</f>
        <v>0</v>
      </c>
      <c r="H1077" s="40">
        <f>Personal_Development!H1078</f>
        <v>0</v>
      </c>
      <c r="I1077" s="41">
        <f>Personal_Development!I1078</f>
        <v>0</v>
      </c>
      <c r="J1077" s="42" t="str">
        <f>Personal_Development!J1078</f>
        <v/>
      </c>
      <c r="K1077" s="48"/>
      <c r="L1077" s="48"/>
      <c r="M1077" s="16"/>
    </row>
    <row r="1078" spans="2:13" ht="24.95" customHeight="1">
      <c r="B1078" s="48">
        <f>Personal_Development!B1079</f>
        <v>0</v>
      </c>
      <c r="C1078" s="48">
        <f>Personal_Development!C1079</f>
        <v>0</v>
      </c>
      <c r="D1078" s="14">
        <f>Personal_Development!D1079</f>
        <v>0</v>
      </c>
      <c r="E1078" s="11">
        <f>Personal_Development!E1079</f>
        <v>0</v>
      </c>
      <c r="F1078" s="12">
        <f>Personal_Development!F1079</f>
        <v>0</v>
      </c>
      <c r="G1078" s="12">
        <f>Personal_Development!G1079</f>
        <v>0</v>
      </c>
      <c r="H1078" s="40">
        <f>Personal_Development!H1079</f>
        <v>0</v>
      </c>
      <c r="I1078" s="41">
        <f>Personal_Development!I1079</f>
        <v>0</v>
      </c>
      <c r="J1078" s="42" t="str">
        <f>Personal_Development!J1079</f>
        <v/>
      </c>
      <c r="K1078" s="48"/>
      <c r="L1078" s="48"/>
      <c r="M1078" s="16"/>
    </row>
    <row r="1079" spans="2:13" ht="24.95" customHeight="1">
      <c r="B1079" s="48">
        <f>Personal_Development!B1080</f>
        <v>0</v>
      </c>
      <c r="C1079" s="48">
        <f>Personal_Development!C1080</f>
        <v>0</v>
      </c>
      <c r="D1079" s="14">
        <f>Personal_Development!D1080</f>
        <v>0</v>
      </c>
      <c r="E1079" s="11">
        <f>Personal_Development!E1080</f>
        <v>0</v>
      </c>
      <c r="F1079" s="12">
        <f>Personal_Development!F1080</f>
        <v>0</v>
      </c>
      <c r="G1079" s="12">
        <f>Personal_Development!G1080</f>
        <v>0</v>
      </c>
      <c r="H1079" s="40">
        <f>Personal_Development!H1080</f>
        <v>0</v>
      </c>
      <c r="I1079" s="41">
        <f>Personal_Development!I1080</f>
        <v>0</v>
      </c>
      <c r="J1079" s="42" t="str">
        <f>Personal_Development!J1080</f>
        <v/>
      </c>
      <c r="K1079" s="48"/>
      <c r="L1079" s="48"/>
      <c r="M1079" s="16"/>
    </row>
    <row r="1080" spans="2:13" ht="24.95" customHeight="1">
      <c r="B1080" s="48">
        <f>Personal_Development!B1081</f>
        <v>0</v>
      </c>
      <c r="C1080" s="48">
        <f>Personal_Development!C1081</f>
        <v>0</v>
      </c>
      <c r="D1080" s="14">
        <f>Personal_Development!D1081</f>
        <v>0</v>
      </c>
      <c r="E1080" s="11">
        <f>Personal_Development!E1081</f>
        <v>0</v>
      </c>
      <c r="F1080" s="12">
        <f>Personal_Development!F1081</f>
        <v>0</v>
      </c>
      <c r="G1080" s="12">
        <f>Personal_Development!G1081</f>
        <v>0</v>
      </c>
      <c r="H1080" s="40">
        <f>Personal_Development!H1081</f>
        <v>0</v>
      </c>
      <c r="I1080" s="41">
        <f>Personal_Development!I1081</f>
        <v>0</v>
      </c>
      <c r="J1080" s="42" t="str">
        <f>Personal_Development!J1081</f>
        <v/>
      </c>
      <c r="K1080" s="48"/>
      <c r="L1080" s="48"/>
      <c r="M1080" s="16"/>
    </row>
    <row r="1081" spans="2:13" ht="24.95" customHeight="1">
      <c r="B1081" s="48">
        <f>Personal_Development!B1082</f>
        <v>0</v>
      </c>
      <c r="C1081" s="48">
        <f>Personal_Development!C1082</f>
        <v>0</v>
      </c>
      <c r="D1081" s="14">
        <f>Personal_Development!D1082</f>
        <v>0</v>
      </c>
      <c r="E1081" s="11">
        <f>Personal_Development!E1082</f>
        <v>0</v>
      </c>
      <c r="F1081" s="12">
        <f>Personal_Development!F1082</f>
        <v>0</v>
      </c>
      <c r="G1081" s="12">
        <f>Personal_Development!G1082</f>
        <v>0</v>
      </c>
      <c r="H1081" s="40">
        <f>Personal_Development!H1082</f>
        <v>0</v>
      </c>
      <c r="I1081" s="41">
        <f>Personal_Development!I1082</f>
        <v>0</v>
      </c>
      <c r="J1081" s="42" t="str">
        <f>Personal_Development!J1082</f>
        <v/>
      </c>
      <c r="K1081" s="48"/>
      <c r="L1081" s="48"/>
      <c r="M1081" s="16"/>
    </row>
    <row r="1082" spans="2:13" ht="24.95" customHeight="1">
      <c r="B1082" s="48">
        <f>Personal_Development!B1083</f>
        <v>0</v>
      </c>
      <c r="C1082" s="48">
        <f>Personal_Development!C1083</f>
        <v>0</v>
      </c>
      <c r="D1082" s="14">
        <f>Personal_Development!D1083</f>
        <v>0</v>
      </c>
      <c r="E1082" s="11">
        <f>Personal_Development!E1083</f>
        <v>0</v>
      </c>
      <c r="F1082" s="12">
        <f>Personal_Development!F1083</f>
        <v>0</v>
      </c>
      <c r="G1082" s="12">
        <f>Personal_Development!G1083</f>
        <v>0</v>
      </c>
      <c r="H1082" s="40">
        <f>Personal_Development!H1083</f>
        <v>0</v>
      </c>
      <c r="I1082" s="41">
        <f>Personal_Development!I1083</f>
        <v>0</v>
      </c>
      <c r="J1082" s="42" t="str">
        <f>Personal_Development!J1083</f>
        <v/>
      </c>
      <c r="K1082" s="48"/>
      <c r="L1082" s="48"/>
      <c r="M1082" s="16"/>
    </row>
    <row r="1083" spans="2:13" ht="24.95" customHeight="1">
      <c r="B1083" s="48">
        <f>Personal_Development!B1084</f>
        <v>0</v>
      </c>
      <c r="C1083" s="48">
        <f>Personal_Development!C1084</f>
        <v>0</v>
      </c>
      <c r="D1083" s="14">
        <f>Personal_Development!D1084</f>
        <v>0</v>
      </c>
      <c r="E1083" s="11">
        <f>Personal_Development!E1084</f>
        <v>0</v>
      </c>
      <c r="F1083" s="12">
        <f>Personal_Development!F1084</f>
        <v>0</v>
      </c>
      <c r="G1083" s="12">
        <f>Personal_Development!G1084</f>
        <v>0</v>
      </c>
      <c r="H1083" s="40">
        <f>Personal_Development!H1084</f>
        <v>0</v>
      </c>
      <c r="I1083" s="41">
        <f>Personal_Development!I1084</f>
        <v>0</v>
      </c>
      <c r="J1083" s="42" t="str">
        <f>Personal_Development!J1084</f>
        <v/>
      </c>
      <c r="K1083" s="48"/>
      <c r="L1083" s="48"/>
      <c r="M1083" s="16"/>
    </row>
    <row r="1084" spans="2:13" ht="24.95" customHeight="1">
      <c r="B1084" s="48">
        <f>Personal_Development!B1085</f>
        <v>0</v>
      </c>
      <c r="C1084" s="48">
        <f>Personal_Development!C1085</f>
        <v>0</v>
      </c>
      <c r="D1084" s="14">
        <f>Personal_Development!D1085</f>
        <v>0</v>
      </c>
      <c r="E1084" s="11">
        <f>Personal_Development!E1085</f>
        <v>0</v>
      </c>
      <c r="F1084" s="12">
        <f>Personal_Development!F1085</f>
        <v>0</v>
      </c>
      <c r="G1084" s="12">
        <f>Personal_Development!G1085</f>
        <v>0</v>
      </c>
      <c r="H1084" s="40">
        <f>Personal_Development!H1085</f>
        <v>0</v>
      </c>
      <c r="I1084" s="41">
        <f>Personal_Development!I1085</f>
        <v>0</v>
      </c>
      <c r="J1084" s="42" t="str">
        <f>Personal_Development!J1085</f>
        <v/>
      </c>
      <c r="K1084" s="48"/>
      <c r="L1084" s="48"/>
      <c r="M1084" s="16"/>
    </row>
    <row r="1085" spans="2:13" ht="24.95" customHeight="1">
      <c r="B1085" s="48">
        <f>Personal_Development!B1086</f>
        <v>0</v>
      </c>
      <c r="C1085" s="48">
        <f>Personal_Development!C1086</f>
        <v>0</v>
      </c>
      <c r="D1085" s="14">
        <f>Personal_Development!D1086</f>
        <v>0</v>
      </c>
      <c r="E1085" s="11">
        <f>Personal_Development!E1086</f>
        <v>0</v>
      </c>
      <c r="F1085" s="12">
        <f>Personal_Development!F1086</f>
        <v>0</v>
      </c>
      <c r="G1085" s="12">
        <f>Personal_Development!G1086</f>
        <v>0</v>
      </c>
      <c r="H1085" s="40">
        <f>Personal_Development!H1086</f>
        <v>0</v>
      </c>
      <c r="I1085" s="41">
        <f>Personal_Development!I1086</f>
        <v>0</v>
      </c>
      <c r="J1085" s="42" t="str">
        <f>Personal_Development!J1086</f>
        <v/>
      </c>
      <c r="K1085" s="48"/>
      <c r="L1085" s="48"/>
      <c r="M1085" s="16"/>
    </row>
    <row r="1086" spans="2:13" ht="24.95" customHeight="1">
      <c r="B1086" s="48">
        <f>Personal_Development!B1087</f>
        <v>0</v>
      </c>
      <c r="C1086" s="48">
        <f>Personal_Development!C1087</f>
        <v>0</v>
      </c>
      <c r="D1086" s="14">
        <f>Personal_Development!D1087</f>
        <v>0</v>
      </c>
      <c r="E1086" s="11">
        <f>Personal_Development!E1087</f>
        <v>0</v>
      </c>
      <c r="F1086" s="12">
        <f>Personal_Development!F1087</f>
        <v>0</v>
      </c>
      <c r="G1086" s="12">
        <f>Personal_Development!G1087</f>
        <v>0</v>
      </c>
      <c r="H1086" s="40">
        <f>Personal_Development!H1087</f>
        <v>0</v>
      </c>
      <c r="I1086" s="41">
        <f>Personal_Development!I1087</f>
        <v>0</v>
      </c>
      <c r="J1086" s="42" t="str">
        <f>Personal_Development!J1087</f>
        <v/>
      </c>
      <c r="K1086" s="48"/>
      <c r="L1086" s="48"/>
      <c r="M1086" s="16"/>
    </row>
    <row r="1087" spans="2:13" ht="24.95" customHeight="1">
      <c r="B1087" s="48">
        <f>Personal_Development!B1088</f>
        <v>0</v>
      </c>
      <c r="C1087" s="48">
        <f>Personal_Development!C1088</f>
        <v>0</v>
      </c>
      <c r="D1087" s="14">
        <f>Personal_Development!D1088</f>
        <v>0</v>
      </c>
      <c r="E1087" s="11">
        <f>Personal_Development!E1088</f>
        <v>0</v>
      </c>
      <c r="F1087" s="12">
        <f>Personal_Development!F1088</f>
        <v>0</v>
      </c>
      <c r="G1087" s="12">
        <f>Personal_Development!G1088</f>
        <v>0</v>
      </c>
      <c r="H1087" s="40">
        <f>Personal_Development!H1088</f>
        <v>0</v>
      </c>
      <c r="I1087" s="41">
        <f>Personal_Development!I1088</f>
        <v>0</v>
      </c>
      <c r="J1087" s="42" t="str">
        <f>Personal_Development!J1088</f>
        <v/>
      </c>
      <c r="K1087" s="48"/>
      <c r="L1087" s="48"/>
      <c r="M1087" s="16"/>
    </row>
    <row r="1088" spans="2:13" ht="24.95" customHeight="1">
      <c r="B1088" s="48">
        <f>Personal_Development!B1089</f>
        <v>0</v>
      </c>
      <c r="C1088" s="48">
        <f>Personal_Development!C1089</f>
        <v>0</v>
      </c>
      <c r="D1088" s="14">
        <f>Personal_Development!D1089</f>
        <v>0</v>
      </c>
      <c r="E1088" s="11">
        <f>Personal_Development!E1089</f>
        <v>0</v>
      </c>
      <c r="F1088" s="12">
        <f>Personal_Development!F1089</f>
        <v>0</v>
      </c>
      <c r="G1088" s="12">
        <f>Personal_Development!G1089</f>
        <v>0</v>
      </c>
      <c r="H1088" s="40">
        <f>Personal_Development!H1089</f>
        <v>0</v>
      </c>
      <c r="I1088" s="41">
        <f>Personal_Development!I1089</f>
        <v>0</v>
      </c>
      <c r="J1088" s="42" t="str">
        <f>Personal_Development!J1089</f>
        <v/>
      </c>
      <c r="K1088" s="48"/>
      <c r="L1088" s="48"/>
      <c r="M1088" s="16"/>
    </row>
    <row r="1089" spans="2:13" ht="24.95" customHeight="1">
      <c r="B1089" s="48">
        <f>Personal_Development!B1090</f>
        <v>0</v>
      </c>
      <c r="C1089" s="48">
        <f>Personal_Development!C1090</f>
        <v>0</v>
      </c>
      <c r="D1089" s="14">
        <f>Personal_Development!D1090</f>
        <v>0</v>
      </c>
      <c r="E1089" s="11">
        <f>Personal_Development!E1090</f>
        <v>0</v>
      </c>
      <c r="F1089" s="12">
        <f>Personal_Development!F1090</f>
        <v>0</v>
      </c>
      <c r="G1089" s="12">
        <f>Personal_Development!G1090</f>
        <v>0</v>
      </c>
      <c r="H1089" s="40">
        <f>Personal_Development!H1090</f>
        <v>0</v>
      </c>
      <c r="I1089" s="41">
        <f>Personal_Development!I1090</f>
        <v>0</v>
      </c>
      <c r="J1089" s="42" t="str">
        <f>Personal_Development!J1090</f>
        <v/>
      </c>
      <c r="K1089" s="48"/>
      <c r="L1089" s="48"/>
      <c r="M1089" s="16"/>
    </row>
    <row r="1090" spans="2:13" ht="24.95" customHeight="1">
      <c r="B1090" s="48">
        <f>Personal_Development!B1091</f>
        <v>0</v>
      </c>
      <c r="C1090" s="48">
        <f>Personal_Development!C1091</f>
        <v>0</v>
      </c>
      <c r="D1090" s="14">
        <f>Personal_Development!D1091</f>
        <v>0</v>
      </c>
      <c r="E1090" s="11">
        <f>Personal_Development!E1091</f>
        <v>0</v>
      </c>
      <c r="F1090" s="12">
        <f>Personal_Development!F1091</f>
        <v>0</v>
      </c>
      <c r="G1090" s="12">
        <f>Personal_Development!G1091</f>
        <v>0</v>
      </c>
      <c r="H1090" s="40">
        <f>Personal_Development!H1091</f>
        <v>0</v>
      </c>
      <c r="I1090" s="41">
        <f>Personal_Development!I1091</f>
        <v>0</v>
      </c>
      <c r="J1090" s="42" t="str">
        <f>Personal_Development!J1091</f>
        <v/>
      </c>
      <c r="K1090" s="48"/>
      <c r="L1090" s="48"/>
      <c r="M1090" s="16"/>
    </row>
    <row r="1091" spans="2:13" ht="24.95" customHeight="1">
      <c r="B1091" s="48">
        <f>Personal_Development!B1092</f>
        <v>0</v>
      </c>
      <c r="C1091" s="48">
        <f>Personal_Development!C1092</f>
        <v>0</v>
      </c>
      <c r="D1091" s="14">
        <f>Personal_Development!D1092</f>
        <v>0</v>
      </c>
      <c r="E1091" s="11">
        <f>Personal_Development!E1092</f>
        <v>0</v>
      </c>
      <c r="F1091" s="12">
        <f>Personal_Development!F1092</f>
        <v>0</v>
      </c>
      <c r="G1091" s="12">
        <f>Personal_Development!G1092</f>
        <v>0</v>
      </c>
      <c r="H1091" s="40">
        <f>Personal_Development!H1092</f>
        <v>0</v>
      </c>
      <c r="I1091" s="41">
        <f>Personal_Development!I1092</f>
        <v>0</v>
      </c>
      <c r="J1091" s="42" t="str">
        <f>Personal_Development!J1092</f>
        <v/>
      </c>
      <c r="K1091" s="48"/>
      <c r="L1091" s="48"/>
      <c r="M1091" s="16"/>
    </row>
    <row r="1092" spans="2:13" ht="24.95" customHeight="1">
      <c r="B1092" s="48">
        <f>Personal_Development!B1093</f>
        <v>0</v>
      </c>
      <c r="C1092" s="48">
        <f>Personal_Development!C1093</f>
        <v>0</v>
      </c>
      <c r="D1092" s="14">
        <f>Personal_Development!D1093</f>
        <v>0</v>
      </c>
      <c r="E1092" s="11">
        <f>Personal_Development!E1093</f>
        <v>0</v>
      </c>
      <c r="F1092" s="12">
        <f>Personal_Development!F1093</f>
        <v>0</v>
      </c>
      <c r="G1092" s="12">
        <f>Personal_Development!G1093</f>
        <v>0</v>
      </c>
      <c r="H1092" s="40">
        <f>Personal_Development!H1093</f>
        <v>0</v>
      </c>
      <c r="I1092" s="41">
        <f>Personal_Development!I1093</f>
        <v>0</v>
      </c>
      <c r="J1092" s="42" t="str">
        <f>Personal_Development!J1093</f>
        <v/>
      </c>
      <c r="K1092" s="48"/>
      <c r="L1092" s="48"/>
      <c r="M1092" s="16"/>
    </row>
  </sheetData>
  <sheetProtection password="E9C1" sheet="1" objects="1" scenarios="1"/>
  <autoFilter ref="A2:N1022"/>
  <mergeCells count="1">
    <mergeCell ref="K1:M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I14"/>
  <sheetViews>
    <sheetView workbookViewId="0">
      <selection activeCell="G17" sqref="G17"/>
    </sheetView>
  </sheetViews>
  <sheetFormatPr defaultRowHeight="15"/>
  <cols>
    <col min="3" max="3" width="12.140625" customWidth="1"/>
  </cols>
  <sheetData>
    <row r="4" spans="3:9" ht="15" customHeight="1">
      <c r="C4" s="258" t="s">
        <v>1231</v>
      </c>
      <c r="D4" s="48" t="s">
        <v>1206</v>
      </c>
      <c r="E4" s="48" t="s">
        <v>1207</v>
      </c>
      <c r="F4" s="48" t="s">
        <v>1208</v>
      </c>
      <c r="G4" s="48" t="s">
        <v>1209</v>
      </c>
      <c r="H4" s="48" t="s">
        <v>1210</v>
      </c>
      <c r="I4" s="48"/>
    </row>
    <row r="5" spans="3:9">
      <c r="C5" s="259"/>
      <c r="D5" s="48" t="s">
        <v>1211</v>
      </c>
      <c r="E5" s="48" t="s">
        <v>1212</v>
      </c>
      <c r="F5" s="48" t="s">
        <v>1213</v>
      </c>
      <c r="G5" s="80" t="s">
        <v>1214</v>
      </c>
      <c r="H5" s="48">
        <v>5</v>
      </c>
      <c r="I5" s="48">
        <v>0</v>
      </c>
    </row>
    <row r="6" spans="3:9">
      <c r="C6" s="260"/>
      <c r="D6" s="48">
        <v>5</v>
      </c>
      <c r="E6" s="48">
        <v>4</v>
      </c>
      <c r="F6" s="48">
        <v>3</v>
      </c>
      <c r="G6" s="81">
        <v>2</v>
      </c>
      <c r="H6" s="48">
        <v>1</v>
      </c>
      <c r="I6" s="16">
        <v>0</v>
      </c>
    </row>
    <row r="7" spans="3:9">
      <c r="C7" s="258" t="s">
        <v>1230</v>
      </c>
      <c r="D7" s="48" t="s">
        <v>1226</v>
      </c>
      <c r="E7" s="48" t="s">
        <v>1224</v>
      </c>
      <c r="F7" s="48" t="s">
        <v>1227</v>
      </c>
      <c r="G7" s="82" t="s">
        <v>1228</v>
      </c>
      <c r="H7" s="48" t="s">
        <v>1697</v>
      </c>
      <c r="I7" s="83" t="s">
        <v>1225</v>
      </c>
    </row>
    <row r="8" spans="3:9">
      <c r="C8" s="260"/>
      <c r="D8" s="48">
        <v>5</v>
      </c>
      <c r="E8" s="48">
        <v>4</v>
      </c>
      <c r="F8" s="48">
        <v>3</v>
      </c>
      <c r="G8" s="48">
        <v>2</v>
      </c>
      <c r="H8" s="48">
        <v>1</v>
      </c>
      <c r="I8" s="48">
        <v>0</v>
      </c>
    </row>
    <row r="9" spans="3:9">
      <c r="D9" s="66"/>
      <c r="E9" s="66"/>
      <c r="F9" s="66"/>
      <c r="G9" s="66"/>
      <c r="H9" s="66"/>
      <c r="I9" s="66"/>
    </row>
    <row r="10" spans="3:9" ht="15" customHeight="1">
      <c r="C10" s="258" t="s">
        <v>1229</v>
      </c>
      <c r="D10" s="48" t="s">
        <v>1215</v>
      </c>
      <c r="E10" s="48" t="s">
        <v>1206</v>
      </c>
      <c r="F10" s="48" t="s">
        <v>1207</v>
      </c>
      <c r="G10" s="48" t="s">
        <v>1208</v>
      </c>
      <c r="H10" s="48" t="s">
        <v>1209</v>
      </c>
      <c r="I10" s="48"/>
    </row>
    <row r="11" spans="3:9">
      <c r="C11" s="259"/>
      <c r="D11" s="48" t="s">
        <v>1216</v>
      </c>
      <c r="E11" s="48" t="s">
        <v>1217</v>
      </c>
      <c r="F11" s="48" t="s">
        <v>1218</v>
      </c>
      <c r="G11" s="48" t="s">
        <v>1219</v>
      </c>
      <c r="H11" s="48" t="s">
        <v>1220</v>
      </c>
      <c r="I11" s="48">
        <v>0</v>
      </c>
    </row>
    <row r="12" spans="3:9">
      <c r="C12" s="260"/>
      <c r="D12" s="48">
        <v>5</v>
      </c>
      <c r="E12" s="48">
        <v>4</v>
      </c>
      <c r="F12" s="48">
        <v>3</v>
      </c>
      <c r="G12" s="48">
        <v>2</v>
      </c>
      <c r="H12" s="48">
        <v>1</v>
      </c>
      <c r="I12" s="48">
        <v>0</v>
      </c>
    </row>
    <row r="13" spans="3:9">
      <c r="C13" s="258" t="s">
        <v>1230</v>
      </c>
      <c r="D13" s="48" t="s">
        <v>1221</v>
      </c>
      <c r="E13" s="48" t="s">
        <v>1222</v>
      </c>
      <c r="F13" s="48" t="s">
        <v>1223</v>
      </c>
      <c r="G13" s="48" t="s">
        <v>1224</v>
      </c>
      <c r="H13" s="48" t="s">
        <v>1697</v>
      </c>
      <c r="I13" s="83" t="s">
        <v>1225</v>
      </c>
    </row>
    <row r="14" spans="3:9">
      <c r="C14" s="260"/>
      <c r="D14" s="48">
        <v>5</v>
      </c>
      <c r="E14" s="48">
        <v>4</v>
      </c>
      <c r="F14" s="48">
        <v>3</v>
      </c>
      <c r="G14" s="48">
        <v>2</v>
      </c>
      <c r="H14" s="48">
        <v>1</v>
      </c>
      <c r="I14" s="48">
        <v>0</v>
      </c>
    </row>
  </sheetData>
  <mergeCells count="4">
    <mergeCell ref="C10:C12"/>
    <mergeCell ref="C13:C14"/>
    <mergeCell ref="C4:C6"/>
    <mergeCell ref="C7:C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2"/>
  <sheetViews>
    <sheetView tabSelected="1" workbookViewId="0">
      <pane xSplit="2" ySplit="1" topLeftCell="C1056" activePane="bottomRight" state="frozen"/>
      <selection pane="topRight" activeCell="C1" sqref="C1"/>
      <selection pane="bottomLeft" activeCell="A2" sqref="A2"/>
      <selection pane="bottomRight" activeCell="M1068" sqref="M1068"/>
    </sheetView>
  </sheetViews>
  <sheetFormatPr defaultRowHeight="15"/>
  <cols>
    <col min="3" max="3" width="56.28515625" bestFit="1" customWidth="1"/>
  </cols>
  <sheetData>
    <row r="1" spans="1:11">
      <c r="A1" t="s">
        <v>1944</v>
      </c>
      <c r="B1" t="s">
        <v>1945</v>
      </c>
      <c r="C1" t="s">
        <v>1946</v>
      </c>
      <c r="D1" t="s">
        <v>1947</v>
      </c>
      <c r="E1" t="s">
        <v>1948</v>
      </c>
      <c r="F1" t="s">
        <v>1949</v>
      </c>
      <c r="G1" t="s">
        <v>1950</v>
      </c>
      <c r="H1" t="s">
        <v>1951</v>
      </c>
      <c r="I1" t="s">
        <v>1952</v>
      </c>
      <c r="J1" t="s">
        <v>1953</v>
      </c>
      <c r="K1" t="s">
        <v>1954</v>
      </c>
    </row>
    <row r="2" spans="1:11">
      <c r="A2" s="161" t="str">
        <f>IF(Personal_Development!C4="","",Personal_Development!C4)</f>
        <v/>
      </c>
      <c r="B2" t="str">
        <f>IF(Personal_Development!D4="","",Personal_Development!D4)</f>
        <v>C10007</v>
      </c>
      <c r="C2" t="str">
        <f>IF(Personal_Development!E4="","",Personal_Development!E4)</f>
        <v>ROZIAH BINTI ABDUL MANAP</v>
      </c>
      <c r="D2">
        <f>IFERROR(VLOOKUP(B2,Personal_Development!D:DL,113,FALSE),"")</f>
        <v>4</v>
      </c>
      <c r="E2">
        <f>IFERROR(VLOOKUP(B2,Kaizen!D:X,21,FALSE),"")</f>
        <v>5</v>
      </c>
      <c r="F2">
        <f>IFERROR(VLOOKUP(B2,'Safety Idea'!D:X,21,FALSE),"")</f>
        <v>5</v>
      </c>
      <c r="G2">
        <f>IFERROR(VLOOKUP(B2,'Compulsory Training'!D:Z,23,FALSE),"")</f>
        <v>5</v>
      </c>
      <c r="H2">
        <f>IFERROR(VLOOKUP(B2,Attendance!D:BQ,65,FALSE),"")</f>
        <v>1</v>
      </c>
      <c r="I2">
        <f>IFERROR(VLOOKUP(B2,Misconduct!D:M,8,FALSE),"")</f>
        <v>0</v>
      </c>
      <c r="J2">
        <f>IFERROR(VLOOKUP(B2,Misconduct!D:M,9,FALSE),"")</f>
        <v>0</v>
      </c>
      <c r="K2">
        <f>IFERROR(VLOOKUP(B2,Misconduct!D:M,10,FALSE),"")</f>
        <v>0</v>
      </c>
    </row>
    <row r="3" spans="1:11">
      <c r="A3" s="161" t="str">
        <f>IF(Personal_Development!C5="","",Personal_Development!C5)</f>
        <v/>
      </c>
      <c r="B3" t="str">
        <f>IF(Personal_Development!D5="","",Personal_Development!D5)</f>
        <v>C10043</v>
      </c>
      <c r="C3" t="str">
        <f>IF(Personal_Development!E5="","",Personal_Development!E5)</f>
        <v>NORISAH BINTI ADAM</v>
      </c>
      <c r="D3">
        <f>IFERROR(VLOOKUP(B3,Personal_Development!D:DL,113,FALSE),"")</f>
        <v>5</v>
      </c>
      <c r="E3">
        <f>IFERROR(VLOOKUP(B3,Kaizen!D:X,21,FALSE),"")</f>
        <v>5</v>
      </c>
      <c r="F3">
        <f>IFERROR(VLOOKUP(B3,'Safety Idea'!D:X,21,FALSE),"")</f>
        <v>5</v>
      </c>
      <c r="G3">
        <f>IFERROR(VLOOKUP(B3,'Compulsory Training'!D:Z,23,FALSE),"")</f>
        <v>5</v>
      </c>
      <c r="H3">
        <f>IFERROR(VLOOKUP(B3,Attendance!D:BQ,65,FALSE),"")</f>
        <v>1</v>
      </c>
      <c r="I3">
        <f>IFERROR(VLOOKUP(B3,Misconduct!D:M,8,FALSE),"")</f>
        <v>0</v>
      </c>
      <c r="J3">
        <f>IFERROR(VLOOKUP(B3,Misconduct!D:M,9,FALSE),"")</f>
        <v>0</v>
      </c>
      <c r="K3">
        <f>IFERROR(VLOOKUP(B3,Misconduct!D:M,10,FALSE),"")</f>
        <v>0</v>
      </c>
    </row>
    <row r="4" spans="1:11">
      <c r="A4" s="161" t="str">
        <f>IF(Personal_Development!C6="","",Personal_Development!C6)</f>
        <v/>
      </c>
      <c r="B4" t="str">
        <f>IF(Personal_Development!D6="","",Personal_Development!D6)</f>
        <v>C10050</v>
      </c>
      <c r="C4" t="str">
        <f>IF(Personal_Development!E6="","",Personal_Development!E6)</f>
        <v>ZURAIMI BIN ZAINAL ABIDIN</v>
      </c>
      <c r="D4">
        <f>IFERROR(VLOOKUP(B4,Personal_Development!D:DL,113,FALSE),"")</f>
        <v>3</v>
      </c>
      <c r="E4">
        <f>IFERROR(VLOOKUP(B4,Kaizen!D:X,21,FALSE),"")</f>
        <v>5</v>
      </c>
      <c r="F4">
        <f>IFERROR(VLOOKUP(B4,'Safety Idea'!D:X,21,FALSE),"")</f>
        <v>5</v>
      </c>
      <c r="G4">
        <f>IFERROR(VLOOKUP(B4,'Compulsory Training'!D:Z,23,FALSE),"")</f>
        <v>5</v>
      </c>
      <c r="H4">
        <f>IFERROR(VLOOKUP(B4,Attendance!D:BQ,65,FALSE),"")</f>
        <v>1</v>
      </c>
      <c r="I4">
        <f>IFERROR(VLOOKUP(B4,Misconduct!D:M,8,FALSE),"")</f>
        <v>0</v>
      </c>
      <c r="J4">
        <f>IFERROR(VLOOKUP(B4,Misconduct!D:M,9,FALSE),"")</f>
        <v>0</v>
      </c>
      <c r="K4">
        <f>IFERROR(VLOOKUP(B4,Misconduct!D:M,10,FALSE),"")</f>
        <v>0</v>
      </c>
    </row>
    <row r="5" spans="1:11">
      <c r="A5" s="161" t="str">
        <f>IF(Personal_Development!C7="","",Personal_Development!C7)</f>
        <v/>
      </c>
      <c r="B5" t="str">
        <f>IF(Personal_Development!D7="","",Personal_Development!D7)</f>
        <v>C10102</v>
      </c>
      <c r="C5" t="str">
        <f>IF(Personal_Development!E7="","",Personal_Development!E7)</f>
        <v>VIJAYAKUMARI A/P RAMAN</v>
      </c>
      <c r="D5">
        <f>IFERROR(VLOOKUP(B5,Personal_Development!D:DL,113,FALSE),"")</f>
        <v>3</v>
      </c>
      <c r="E5">
        <f>IFERROR(VLOOKUP(B5,Kaizen!D:X,21,FALSE),"")</f>
        <v>1</v>
      </c>
      <c r="F5">
        <f>IFERROR(VLOOKUP(B5,'Safety Idea'!D:X,21,FALSE),"")</f>
        <v>1</v>
      </c>
      <c r="G5">
        <f>IFERROR(VLOOKUP(B5,'Compulsory Training'!D:Z,23,FALSE),"")</f>
        <v>5</v>
      </c>
      <c r="H5">
        <f>IFERROR(VLOOKUP(B5,Attendance!D:BQ,65,FALSE),"")</f>
        <v>2</v>
      </c>
      <c r="I5">
        <f>IFERROR(VLOOKUP(B5,Misconduct!D:M,8,FALSE),"")</f>
        <v>0</v>
      </c>
      <c r="J5">
        <f>IFERROR(VLOOKUP(B5,Misconduct!D:M,9,FALSE),"")</f>
        <v>0</v>
      </c>
      <c r="K5">
        <f>IFERROR(VLOOKUP(B5,Misconduct!D:M,10,FALSE),"")</f>
        <v>0</v>
      </c>
    </row>
    <row r="6" spans="1:11">
      <c r="A6" s="161" t="str">
        <f>IF(Personal_Development!C8="","",Personal_Development!C8)</f>
        <v/>
      </c>
      <c r="B6" t="str">
        <f>IF(Personal_Development!D8="","",Personal_Development!D8)</f>
        <v>C10105</v>
      </c>
      <c r="C6" t="str">
        <f>IF(Personal_Development!E8="","",Personal_Development!E8)</f>
        <v>MAIZON BINTI MUSA</v>
      </c>
      <c r="D6">
        <f>IFERROR(VLOOKUP(B6,Personal_Development!D:DL,113,FALSE),"")</f>
        <v>4</v>
      </c>
      <c r="E6">
        <f>IFERROR(VLOOKUP(B6,Kaizen!D:X,21,FALSE),"")</f>
        <v>1</v>
      </c>
      <c r="F6">
        <f>IFERROR(VLOOKUP(B6,'Safety Idea'!D:X,21,FALSE),"")</f>
        <v>5</v>
      </c>
      <c r="G6">
        <f>IFERROR(VLOOKUP(B6,'Compulsory Training'!D:Z,23,FALSE),"")</f>
        <v>5</v>
      </c>
      <c r="H6">
        <f>IFERROR(VLOOKUP(B6,Attendance!D:BQ,65,FALSE),"")</f>
        <v>3</v>
      </c>
      <c r="I6">
        <f>IFERROR(VLOOKUP(B6,Misconduct!D:M,8,FALSE),"")</f>
        <v>0</v>
      </c>
      <c r="J6">
        <f>IFERROR(VLOOKUP(B6,Misconduct!D:M,9,FALSE),"")</f>
        <v>0</v>
      </c>
      <c r="K6">
        <f>IFERROR(VLOOKUP(B6,Misconduct!D:M,10,FALSE),"")</f>
        <v>0</v>
      </c>
    </row>
    <row r="7" spans="1:11">
      <c r="A7" s="161" t="str">
        <f>IF(Personal_Development!C9="","",Personal_Development!C9)</f>
        <v/>
      </c>
      <c r="B7" t="str">
        <f>IF(Personal_Development!D9="","",Personal_Development!D9)</f>
        <v>C10114</v>
      </c>
      <c r="C7" t="str">
        <f>IF(Personal_Development!E9="","",Personal_Development!E9)</f>
        <v>ROSNAH BINTI RAMLI</v>
      </c>
      <c r="D7">
        <f>IFERROR(VLOOKUP(B7,Personal_Development!D:DL,113,FALSE),"")</f>
        <v>4</v>
      </c>
      <c r="E7">
        <f>IFERROR(VLOOKUP(B7,Kaizen!D:X,21,FALSE),"")</f>
        <v>1</v>
      </c>
      <c r="F7">
        <f>IFERROR(VLOOKUP(B7,'Safety Idea'!D:X,21,FALSE),"")</f>
        <v>3</v>
      </c>
      <c r="G7">
        <f>IFERROR(VLOOKUP(B7,'Compulsory Training'!D:Z,23,FALSE),"")</f>
        <v>5</v>
      </c>
      <c r="H7">
        <f>IFERROR(VLOOKUP(B7,Attendance!D:BQ,65,FALSE),"")</f>
        <v>1</v>
      </c>
      <c r="I7">
        <f>IFERROR(VLOOKUP(B7,Misconduct!D:M,8,FALSE),"")</f>
        <v>0</v>
      </c>
      <c r="J7">
        <f>IFERROR(VLOOKUP(B7,Misconduct!D:M,9,FALSE),"")</f>
        <v>0</v>
      </c>
      <c r="K7">
        <f>IFERROR(VLOOKUP(B7,Misconduct!D:M,10,FALSE),"")</f>
        <v>0</v>
      </c>
    </row>
    <row r="8" spans="1:11">
      <c r="A8" s="161" t="str">
        <f>IF(Personal_Development!C10="","",Personal_Development!C10)</f>
        <v/>
      </c>
      <c r="B8" t="str">
        <f>IF(Personal_Development!D10="","",Personal_Development!D10)</f>
        <v>C10133</v>
      </c>
      <c r="C8" t="str">
        <f>IF(Personal_Development!E10="","",Personal_Development!E10)</f>
        <v>ROHANAWATI BINTI CHE ANI</v>
      </c>
      <c r="D8">
        <f>IFERROR(VLOOKUP(B8,Personal_Development!D:DL,113,FALSE),"")</f>
        <v>4</v>
      </c>
      <c r="E8">
        <f>IFERROR(VLOOKUP(B8,Kaizen!D:X,21,FALSE),"")</f>
        <v>5</v>
      </c>
      <c r="F8">
        <f>IFERROR(VLOOKUP(B8,'Safety Idea'!D:X,21,FALSE),"")</f>
        <v>5</v>
      </c>
      <c r="G8">
        <f>IFERROR(VLOOKUP(B8,'Compulsory Training'!D:Z,23,FALSE),"")</f>
        <v>5</v>
      </c>
      <c r="H8">
        <f>IFERROR(VLOOKUP(B8,Attendance!D:BQ,65,FALSE),"")</f>
        <v>3</v>
      </c>
      <c r="I8">
        <f>IFERROR(VLOOKUP(B8,Misconduct!D:M,8,FALSE),"")</f>
        <v>0</v>
      </c>
      <c r="J8">
        <f>IFERROR(VLOOKUP(B8,Misconduct!D:M,9,FALSE),"")</f>
        <v>0</v>
      </c>
      <c r="K8">
        <f>IFERROR(VLOOKUP(B8,Misconduct!D:M,10,FALSE),"")</f>
        <v>0</v>
      </c>
    </row>
    <row r="9" spans="1:11">
      <c r="A9" s="161" t="str">
        <f>IF(Personal_Development!C11="","",Personal_Development!C11)</f>
        <v/>
      </c>
      <c r="B9" t="str">
        <f>IF(Personal_Development!D11="","",Personal_Development!D11)</f>
        <v>C10179</v>
      </c>
      <c r="C9" t="str">
        <f>IF(Personal_Development!E11="","",Personal_Development!E11)</f>
        <v>ZARINA BT ZAINAL</v>
      </c>
      <c r="D9">
        <f>IFERROR(VLOOKUP(B9,Personal_Development!D:DL,113,FALSE),"")</f>
        <v>1</v>
      </c>
      <c r="E9">
        <f>IFERROR(VLOOKUP(B9,Kaizen!D:X,21,FALSE),"")</f>
        <v>1</v>
      </c>
      <c r="F9">
        <f>IFERROR(VLOOKUP(B9,'Safety Idea'!D:X,21,FALSE),"")</f>
        <v>1</v>
      </c>
      <c r="G9">
        <f>IFERROR(VLOOKUP(B9,'Compulsory Training'!D:Z,23,FALSE),"")</f>
        <v>4</v>
      </c>
      <c r="H9">
        <f>IFERROR(VLOOKUP(B9,Attendance!D:BQ,65,FALSE),"")</f>
        <v>1</v>
      </c>
      <c r="I9">
        <f>IFERROR(VLOOKUP(B9,Misconduct!D:M,8,FALSE),"")</f>
        <v>0</v>
      </c>
      <c r="J9">
        <f>IFERROR(VLOOKUP(B9,Misconduct!D:M,9,FALSE),"")</f>
        <v>1</v>
      </c>
      <c r="K9">
        <f>IFERROR(VLOOKUP(B9,Misconduct!D:M,10,FALSE),"")</f>
        <v>0</v>
      </c>
    </row>
    <row r="10" spans="1:11">
      <c r="A10" s="161" t="str">
        <f>IF(Personal_Development!C12="","",Personal_Development!C12)</f>
        <v/>
      </c>
      <c r="B10" t="str">
        <f>IF(Personal_Development!D12="","",Personal_Development!D12)</f>
        <v>C10195</v>
      </c>
      <c r="C10" t="str">
        <f>IF(Personal_Development!E12="","",Personal_Development!E12)</f>
        <v>NORAINI BT MADIN</v>
      </c>
      <c r="D10">
        <f>IFERROR(VLOOKUP(B10,Personal_Development!D:DL,113,FALSE),"")</f>
        <v>4</v>
      </c>
      <c r="E10">
        <f>IFERROR(VLOOKUP(B10,Kaizen!D:X,21,FALSE),"")</f>
        <v>5</v>
      </c>
      <c r="F10">
        <f>IFERROR(VLOOKUP(B10,'Safety Idea'!D:X,21,FALSE),"")</f>
        <v>5</v>
      </c>
      <c r="G10">
        <f>IFERROR(VLOOKUP(B10,'Compulsory Training'!D:Z,23,FALSE),"")</f>
        <v>5</v>
      </c>
      <c r="H10">
        <f>IFERROR(VLOOKUP(B10,Attendance!D:BQ,65,FALSE),"")</f>
        <v>4</v>
      </c>
      <c r="I10">
        <f>IFERROR(VLOOKUP(B10,Misconduct!D:M,8,FALSE),"")</f>
        <v>0</v>
      </c>
      <c r="J10">
        <f>IFERROR(VLOOKUP(B10,Misconduct!D:M,9,FALSE),"")</f>
        <v>0</v>
      </c>
      <c r="K10">
        <f>IFERROR(VLOOKUP(B10,Misconduct!D:M,10,FALSE),"")</f>
        <v>0</v>
      </c>
    </row>
    <row r="11" spans="1:11">
      <c r="A11" s="161" t="str">
        <f>IF(Personal_Development!C13="","",Personal_Development!C13)</f>
        <v/>
      </c>
      <c r="B11" t="str">
        <f>IF(Personal_Development!D13="","",Personal_Development!D13)</f>
        <v>C10252</v>
      </c>
      <c r="C11" t="str">
        <f>IF(Personal_Development!E13="","",Personal_Development!E13)</f>
        <v>BANAT YAAKOB</v>
      </c>
      <c r="D11">
        <f>IFERROR(VLOOKUP(B11,Personal_Development!D:DL,113,FALSE),"")</f>
        <v>3</v>
      </c>
      <c r="E11">
        <f>IFERROR(VLOOKUP(B11,Kaizen!D:X,21,FALSE),"")</f>
        <v>1</v>
      </c>
      <c r="F11">
        <f>IFERROR(VLOOKUP(B11,'Safety Idea'!D:X,21,FALSE),"")</f>
        <v>5</v>
      </c>
      <c r="G11">
        <f>IFERROR(VLOOKUP(B11,'Compulsory Training'!D:Z,23,FALSE),"")</f>
        <v>5</v>
      </c>
      <c r="H11">
        <f>IFERROR(VLOOKUP(B11,Attendance!D:BQ,65,FALSE),"")</f>
        <v>1</v>
      </c>
      <c r="I11">
        <f>IFERROR(VLOOKUP(B11,Misconduct!D:M,8,FALSE),"")</f>
        <v>0</v>
      </c>
      <c r="J11">
        <f>IFERROR(VLOOKUP(B11,Misconduct!D:M,9,FALSE),"")</f>
        <v>0</v>
      </c>
      <c r="K11">
        <f>IFERROR(VLOOKUP(B11,Misconduct!D:M,10,FALSE),"")</f>
        <v>0</v>
      </c>
    </row>
    <row r="12" spans="1:11">
      <c r="A12" s="161" t="str">
        <f>IF(Personal_Development!C14="","",Personal_Development!C14)</f>
        <v/>
      </c>
      <c r="B12" t="str">
        <f>IF(Personal_Development!D14="","",Personal_Development!D14)</f>
        <v>C10340</v>
      </c>
      <c r="C12" t="str">
        <f>IF(Personal_Development!E14="","",Personal_Development!E14)</f>
        <v>NORAZIZAH OTHMAN</v>
      </c>
      <c r="D12">
        <f>IFERROR(VLOOKUP(B12,Personal_Development!D:DL,113,FALSE),"")</f>
        <v>4</v>
      </c>
      <c r="E12">
        <f>IFERROR(VLOOKUP(B12,Kaizen!D:X,21,FALSE),"")</f>
        <v>3</v>
      </c>
      <c r="F12">
        <f>IFERROR(VLOOKUP(B12,'Safety Idea'!D:X,21,FALSE),"")</f>
        <v>2</v>
      </c>
      <c r="G12">
        <f>IFERROR(VLOOKUP(B12,'Compulsory Training'!D:Z,23,FALSE),"")</f>
        <v>5</v>
      </c>
      <c r="H12">
        <f>IFERROR(VLOOKUP(B12,Attendance!D:BQ,65,FALSE),"")</f>
        <v>1</v>
      </c>
      <c r="I12">
        <f>IFERROR(VLOOKUP(B12,Misconduct!D:M,8,FALSE),"")</f>
        <v>0</v>
      </c>
      <c r="J12">
        <f>IFERROR(VLOOKUP(B12,Misconduct!D:M,9,FALSE),"")</f>
        <v>0</v>
      </c>
      <c r="K12">
        <f>IFERROR(VLOOKUP(B12,Misconduct!D:M,10,FALSE),"")</f>
        <v>0</v>
      </c>
    </row>
    <row r="13" spans="1:11">
      <c r="A13" s="161" t="str">
        <f>IF(Personal_Development!C15="","",Personal_Development!C15)</f>
        <v/>
      </c>
      <c r="B13" t="str">
        <f>IF(Personal_Development!D15="","",Personal_Development!D15)</f>
        <v>C10364</v>
      </c>
      <c r="C13" t="str">
        <f>IF(Personal_Development!E15="","",Personal_Development!E15)</f>
        <v>RAHMAT B. ABDUL RAHMAN</v>
      </c>
      <c r="D13">
        <f>IFERROR(VLOOKUP(B13,Personal_Development!D:DL,113,FALSE),"")</f>
        <v>4</v>
      </c>
      <c r="E13">
        <f>IFERROR(VLOOKUP(B13,Kaizen!D:X,21,FALSE),"")</f>
        <v>5</v>
      </c>
      <c r="F13">
        <f>IFERROR(VLOOKUP(B13,'Safety Idea'!D:X,21,FALSE),"")</f>
        <v>5</v>
      </c>
      <c r="G13">
        <f>IFERROR(VLOOKUP(B13,'Compulsory Training'!D:Z,23,FALSE),"")</f>
        <v>4</v>
      </c>
      <c r="H13">
        <f>IFERROR(VLOOKUP(B13,Attendance!D:BQ,65,FALSE),"")</f>
        <v>2</v>
      </c>
      <c r="I13">
        <f>IFERROR(VLOOKUP(B13,Misconduct!D:M,8,FALSE),"")</f>
        <v>0</v>
      </c>
      <c r="J13">
        <f>IFERROR(VLOOKUP(B13,Misconduct!D:M,9,FALSE),"")</f>
        <v>0</v>
      </c>
      <c r="K13">
        <f>IFERROR(VLOOKUP(B13,Misconduct!D:M,10,FALSE),"")</f>
        <v>0</v>
      </c>
    </row>
    <row r="14" spans="1:11">
      <c r="A14" s="161" t="str">
        <f>IF(Personal_Development!C16="","",Personal_Development!C16)</f>
        <v/>
      </c>
      <c r="B14" t="str">
        <f>IF(Personal_Development!D16="","",Personal_Development!D16)</f>
        <v>C10380</v>
      </c>
      <c r="C14" t="str">
        <f>IF(Personal_Development!E16="","",Personal_Development!E16)</f>
        <v>NOR AZIZAH YAAKUB</v>
      </c>
      <c r="D14">
        <f>IFERROR(VLOOKUP(B14,Personal_Development!D:DL,113,FALSE),"")</f>
        <v>4</v>
      </c>
      <c r="E14">
        <f>IFERROR(VLOOKUP(B14,Kaizen!D:X,21,FALSE),"")</f>
        <v>1</v>
      </c>
      <c r="F14">
        <f>IFERROR(VLOOKUP(B14,'Safety Idea'!D:X,21,FALSE),"")</f>
        <v>5</v>
      </c>
      <c r="G14">
        <f>IFERROR(VLOOKUP(B14,'Compulsory Training'!D:Z,23,FALSE),"")</f>
        <v>5</v>
      </c>
      <c r="H14">
        <f>IFERROR(VLOOKUP(B14,Attendance!D:BQ,65,FALSE),"")</f>
        <v>3</v>
      </c>
      <c r="I14">
        <f>IFERROR(VLOOKUP(B14,Misconduct!D:M,8,FALSE),"")</f>
        <v>0</v>
      </c>
      <c r="J14">
        <f>IFERROR(VLOOKUP(B14,Misconduct!D:M,9,FALSE),"")</f>
        <v>0</v>
      </c>
      <c r="K14">
        <f>IFERROR(VLOOKUP(B14,Misconduct!D:M,10,FALSE),"")</f>
        <v>0</v>
      </c>
    </row>
    <row r="15" spans="1:11">
      <c r="A15" s="161" t="str">
        <f>IF(Personal_Development!C17="","",Personal_Development!C17)</f>
        <v/>
      </c>
      <c r="B15" t="str">
        <f>IF(Personal_Development!D17="","",Personal_Development!D17)</f>
        <v>C10413</v>
      </c>
      <c r="C15" t="str">
        <f>IF(Personal_Development!E17="","",Personal_Development!E17)</f>
        <v>HIJRAH BT MONSI @ MON</v>
      </c>
      <c r="D15">
        <f>IFERROR(VLOOKUP(B15,Personal_Development!D:DL,113,FALSE),"")</f>
        <v>4</v>
      </c>
      <c r="E15">
        <f>IFERROR(VLOOKUP(B15,Kaizen!D:X,21,FALSE),"")</f>
        <v>5</v>
      </c>
      <c r="F15">
        <f>IFERROR(VLOOKUP(B15,'Safety Idea'!D:X,21,FALSE),"")</f>
        <v>5</v>
      </c>
      <c r="G15">
        <f>IFERROR(VLOOKUP(B15,'Compulsory Training'!D:Z,23,FALSE),"")</f>
        <v>5</v>
      </c>
      <c r="H15">
        <f>IFERROR(VLOOKUP(B15,Attendance!D:BQ,65,FALSE),"")</f>
        <v>4</v>
      </c>
      <c r="I15">
        <f>IFERROR(VLOOKUP(B15,Misconduct!D:M,8,FALSE),"")</f>
        <v>0</v>
      </c>
      <c r="J15">
        <f>IFERROR(VLOOKUP(B15,Misconduct!D:M,9,FALSE),"")</f>
        <v>0</v>
      </c>
      <c r="K15">
        <f>IFERROR(VLOOKUP(B15,Misconduct!D:M,10,FALSE),"")</f>
        <v>0</v>
      </c>
    </row>
    <row r="16" spans="1:11">
      <c r="A16" s="161" t="str">
        <f>IF(Personal_Development!C18="","",Personal_Development!C18)</f>
        <v/>
      </c>
      <c r="B16" t="str">
        <f>IF(Personal_Development!D18="","",Personal_Development!D18)</f>
        <v>C10495</v>
      </c>
      <c r="C16" t="str">
        <f>IF(Personal_Development!E18="","",Personal_Development!E18)</f>
        <v>KANDIMADY A/P SUBRAMANIAM</v>
      </c>
      <c r="D16">
        <f>IFERROR(VLOOKUP(B16,Personal_Development!D:DL,113,FALSE),"")</f>
        <v>2</v>
      </c>
      <c r="E16">
        <f>IFERROR(VLOOKUP(B16,Kaizen!D:X,21,FALSE),"")</f>
        <v>5</v>
      </c>
      <c r="F16">
        <f>IFERROR(VLOOKUP(B16,'Safety Idea'!D:X,21,FALSE),"")</f>
        <v>5</v>
      </c>
      <c r="G16">
        <f>IFERROR(VLOOKUP(B16,'Compulsory Training'!D:Z,23,FALSE),"")</f>
        <v>5</v>
      </c>
      <c r="H16">
        <f>IFERROR(VLOOKUP(B16,Attendance!D:BQ,65,FALSE),"")</f>
        <v>1</v>
      </c>
      <c r="I16">
        <f>IFERROR(VLOOKUP(B16,Misconduct!D:M,8,FALSE),"")</f>
        <v>0</v>
      </c>
      <c r="J16">
        <f>IFERROR(VLOOKUP(B16,Misconduct!D:M,9,FALSE),"")</f>
        <v>0</v>
      </c>
      <c r="K16">
        <f>IFERROR(VLOOKUP(B16,Misconduct!D:M,10,FALSE),"")</f>
        <v>0</v>
      </c>
    </row>
    <row r="17" spans="1:11">
      <c r="A17" s="161" t="str">
        <f>IF(Personal_Development!C19="","",Personal_Development!C19)</f>
        <v/>
      </c>
      <c r="B17" t="str">
        <f>IF(Personal_Development!D19="","",Personal_Development!D19)</f>
        <v>C10518</v>
      </c>
      <c r="C17" t="str">
        <f>IF(Personal_Development!E19="","",Personal_Development!E19)</f>
        <v>MOHD ZULKURNAIN BIN ISMAIL</v>
      </c>
      <c r="D17">
        <f>IFERROR(VLOOKUP(B17,Personal_Development!D:DL,113,FALSE),"")</f>
        <v>4</v>
      </c>
      <c r="E17">
        <f>IFERROR(VLOOKUP(B17,Kaizen!D:X,21,FALSE),"")</f>
        <v>3</v>
      </c>
      <c r="F17">
        <f>IFERROR(VLOOKUP(B17,'Safety Idea'!D:X,21,FALSE),"")</f>
        <v>2</v>
      </c>
      <c r="G17">
        <f>IFERROR(VLOOKUP(B17,'Compulsory Training'!D:Z,23,FALSE),"")</f>
        <v>5</v>
      </c>
      <c r="H17">
        <f>IFERROR(VLOOKUP(B17,Attendance!D:BQ,65,FALSE),"")</f>
        <v>1</v>
      </c>
      <c r="I17">
        <f>IFERROR(VLOOKUP(B17,Misconduct!D:M,8,FALSE),"")</f>
        <v>0</v>
      </c>
      <c r="J17">
        <f>IFERROR(VLOOKUP(B17,Misconduct!D:M,9,FALSE),"")</f>
        <v>0</v>
      </c>
      <c r="K17">
        <f>IFERROR(VLOOKUP(B17,Misconduct!D:M,10,FALSE),"")</f>
        <v>0</v>
      </c>
    </row>
    <row r="18" spans="1:11">
      <c r="A18" s="161" t="str">
        <f>IF(Personal_Development!C20="","",Personal_Development!C20)</f>
        <v/>
      </c>
      <c r="B18" t="str">
        <f>IF(Personal_Development!D20="","",Personal_Development!D20)</f>
        <v>C10519</v>
      </c>
      <c r="C18" t="str">
        <f>IF(Personal_Development!E20="","",Personal_Development!E20)</f>
        <v>KAMAROSZAMAN BIN ROSEH</v>
      </c>
      <c r="D18">
        <f>IFERROR(VLOOKUP(B18,Personal_Development!D:DL,113,FALSE),"")</f>
        <v>4</v>
      </c>
      <c r="E18">
        <f>IFERROR(VLOOKUP(B18,Kaizen!D:X,21,FALSE),"")</f>
        <v>1</v>
      </c>
      <c r="F18">
        <f>IFERROR(VLOOKUP(B18,'Safety Idea'!D:X,21,FALSE),"")</f>
        <v>3</v>
      </c>
      <c r="G18">
        <f>IFERROR(VLOOKUP(B18,'Compulsory Training'!D:Z,23,FALSE),"")</f>
        <v>5</v>
      </c>
      <c r="H18">
        <f>IFERROR(VLOOKUP(B18,Attendance!D:BQ,65,FALSE),"")</f>
        <v>2</v>
      </c>
      <c r="I18">
        <f>IFERROR(VLOOKUP(B18,Misconduct!D:M,8,FALSE),"")</f>
        <v>0</v>
      </c>
      <c r="J18">
        <f>IFERROR(VLOOKUP(B18,Misconduct!D:M,9,FALSE),"")</f>
        <v>0</v>
      </c>
      <c r="K18">
        <f>IFERROR(VLOOKUP(B18,Misconduct!D:M,10,FALSE),"")</f>
        <v>0</v>
      </c>
    </row>
    <row r="19" spans="1:11">
      <c r="A19" s="161" t="str">
        <f>IF(Personal_Development!C21="","",Personal_Development!C21)</f>
        <v/>
      </c>
      <c r="B19" t="str">
        <f>IF(Personal_Development!D21="","",Personal_Development!D21)</f>
        <v>C10531</v>
      </c>
      <c r="C19" t="str">
        <f>IF(Personal_Development!E21="","",Personal_Development!E21)</f>
        <v>NOR AISYAH CHELLAMAH ABDULLAH</v>
      </c>
      <c r="D19">
        <f>IFERROR(VLOOKUP(B19,Personal_Development!D:DL,113,FALSE),"")</f>
        <v>4</v>
      </c>
      <c r="E19">
        <f>IFERROR(VLOOKUP(B19,Kaizen!D:X,21,FALSE),"")</f>
        <v>5</v>
      </c>
      <c r="F19">
        <f>IFERROR(VLOOKUP(B19,'Safety Idea'!D:X,21,FALSE),"")</f>
        <v>5</v>
      </c>
      <c r="G19">
        <f>IFERROR(VLOOKUP(B19,'Compulsory Training'!D:Z,23,FALSE),"")</f>
        <v>5</v>
      </c>
      <c r="H19">
        <f>IFERROR(VLOOKUP(B19,Attendance!D:BQ,65,FALSE),"")</f>
        <v>5</v>
      </c>
      <c r="I19">
        <f>IFERROR(VLOOKUP(B19,Misconduct!D:M,8,FALSE),"")</f>
        <v>0</v>
      </c>
      <c r="J19">
        <f>IFERROR(VLOOKUP(B19,Misconduct!D:M,9,FALSE),"")</f>
        <v>0</v>
      </c>
      <c r="K19">
        <f>IFERROR(VLOOKUP(B19,Misconduct!D:M,10,FALSE),"")</f>
        <v>0</v>
      </c>
    </row>
    <row r="20" spans="1:11">
      <c r="A20" s="161" t="str">
        <f>IF(Personal_Development!C22="","",Personal_Development!C22)</f>
        <v/>
      </c>
      <c r="B20" t="str">
        <f>IF(Personal_Development!D22="","",Personal_Development!D22)</f>
        <v>C10547</v>
      </c>
      <c r="C20" t="str">
        <f>IF(Personal_Development!E22="","",Personal_Development!E22)</f>
        <v>NORMALIZA BT MOHD ZIN</v>
      </c>
      <c r="D20">
        <f>IFERROR(VLOOKUP(B20,Personal_Development!D:DL,113,FALSE),"")</f>
        <v>5</v>
      </c>
      <c r="E20">
        <f>IFERROR(VLOOKUP(B20,Kaizen!D:X,21,FALSE),"")</f>
        <v>1</v>
      </c>
      <c r="F20">
        <f>IFERROR(VLOOKUP(B20,'Safety Idea'!D:X,21,FALSE),"")</f>
        <v>5</v>
      </c>
      <c r="G20">
        <f>IFERROR(VLOOKUP(B20,'Compulsory Training'!D:Z,23,FALSE),"")</f>
        <v>5</v>
      </c>
      <c r="H20">
        <f>IFERROR(VLOOKUP(B20,Attendance!D:BQ,65,FALSE),"")</f>
        <v>1</v>
      </c>
      <c r="I20">
        <f>IFERROR(VLOOKUP(B20,Misconduct!D:M,8,FALSE),"")</f>
        <v>0</v>
      </c>
      <c r="J20">
        <f>IFERROR(VLOOKUP(B20,Misconduct!D:M,9,FALSE),"")</f>
        <v>0</v>
      </c>
      <c r="K20">
        <f>IFERROR(VLOOKUP(B20,Misconduct!D:M,10,FALSE),"")</f>
        <v>0</v>
      </c>
    </row>
    <row r="21" spans="1:11">
      <c r="A21" s="161" t="str">
        <f>IF(Personal_Development!C23="","",Personal_Development!C23)</f>
        <v/>
      </c>
      <c r="B21" t="str">
        <f>IF(Personal_Development!D23="","",Personal_Development!D23)</f>
        <v>C10632</v>
      </c>
      <c r="C21" t="str">
        <f>IF(Personal_Development!E23="","",Personal_Development!E23)</f>
        <v>MOHD FAZLI BIN ABD KARIM</v>
      </c>
      <c r="D21">
        <f>IFERROR(VLOOKUP(B21,Personal_Development!D:DL,113,FALSE),"")</f>
        <v>5</v>
      </c>
      <c r="E21">
        <f>IFERROR(VLOOKUP(B21,Kaizen!D:X,21,FALSE),"")</f>
        <v>1</v>
      </c>
      <c r="F21">
        <f>IFERROR(VLOOKUP(B21,'Safety Idea'!D:X,21,FALSE),"")</f>
        <v>5</v>
      </c>
      <c r="G21">
        <f>IFERROR(VLOOKUP(B21,'Compulsory Training'!D:Z,23,FALSE),"")</f>
        <v>5</v>
      </c>
      <c r="H21">
        <f>IFERROR(VLOOKUP(B21,Attendance!D:BQ,65,FALSE),"")</f>
        <v>1</v>
      </c>
      <c r="I21">
        <f>IFERROR(VLOOKUP(B21,Misconduct!D:M,8,FALSE),"")</f>
        <v>0</v>
      </c>
      <c r="J21">
        <f>IFERROR(VLOOKUP(B21,Misconduct!D:M,9,FALSE),"")</f>
        <v>0</v>
      </c>
      <c r="K21">
        <f>IFERROR(VLOOKUP(B21,Misconduct!D:M,10,FALSE),"")</f>
        <v>0</v>
      </c>
    </row>
    <row r="22" spans="1:11">
      <c r="A22" s="161" t="str">
        <f>IF(Personal_Development!C24="","",Personal_Development!C24)</f>
        <v/>
      </c>
      <c r="B22" t="str">
        <f>IF(Personal_Development!D24="","",Personal_Development!D24)</f>
        <v>C10669</v>
      </c>
      <c r="C22" t="str">
        <f>IF(Personal_Development!E24="","",Personal_Development!E24)</f>
        <v>PARAMESWARY A/P PERUMAL</v>
      </c>
      <c r="D22">
        <f>IFERROR(VLOOKUP(B22,Personal_Development!D:DL,113,FALSE),"")</f>
        <v>4</v>
      </c>
      <c r="E22">
        <f>IFERROR(VLOOKUP(B22,Kaizen!D:X,21,FALSE),"")</f>
        <v>3</v>
      </c>
      <c r="F22">
        <f>IFERROR(VLOOKUP(B22,'Safety Idea'!D:X,21,FALSE),"")</f>
        <v>1</v>
      </c>
      <c r="G22">
        <f>IFERROR(VLOOKUP(B22,'Compulsory Training'!D:Z,23,FALSE),"")</f>
        <v>5</v>
      </c>
      <c r="H22">
        <f>IFERROR(VLOOKUP(B22,Attendance!D:BQ,65,FALSE),"")</f>
        <v>1</v>
      </c>
      <c r="I22">
        <f>IFERROR(VLOOKUP(B22,Misconduct!D:M,8,FALSE),"")</f>
        <v>0</v>
      </c>
      <c r="J22">
        <f>IFERROR(VLOOKUP(B22,Misconduct!D:M,9,FALSE),"")</f>
        <v>0</v>
      </c>
      <c r="K22">
        <f>IFERROR(VLOOKUP(B22,Misconduct!D:M,10,FALSE),"")</f>
        <v>0</v>
      </c>
    </row>
    <row r="23" spans="1:11">
      <c r="A23" s="161" t="str">
        <f>IF(Personal_Development!C25="","",Personal_Development!C25)</f>
        <v/>
      </c>
      <c r="B23" t="str">
        <f>IF(Personal_Development!D25="","",Personal_Development!D25)</f>
        <v>C10763</v>
      </c>
      <c r="C23" t="str">
        <f>IF(Personal_Development!E25="","",Personal_Development!E25)</f>
        <v>NORAINI BINTI ABU</v>
      </c>
      <c r="D23">
        <f>IFERROR(VLOOKUP(B23,Personal_Development!D:DL,113,FALSE),"")</f>
        <v>4</v>
      </c>
      <c r="E23">
        <f>IFERROR(VLOOKUP(B23,Kaizen!D:X,21,FALSE),"")</f>
        <v>4</v>
      </c>
      <c r="F23">
        <f>IFERROR(VLOOKUP(B23,'Safety Idea'!D:X,21,FALSE),"")</f>
        <v>5</v>
      </c>
      <c r="G23">
        <f>IFERROR(VLOOKUP(B23,'Compulsory Training'!D:Z,23,FALSE),"")</f>
        <v>5</v>
      </c>
      <c r="H23">
        <f>IFERROR(VLOOKUP(B23,Attendance!D:BQ,65,FALSE),"")</f>
        <v>2</v>
      </c>
      <c r="I23">
        <f>IFERROR(VLOOKUP(B23,Misconduct!D:M,8,FALSE),"")</f>
        <v>0</v>
      </c>
      <c r="J23">
        <f>IFERROR(VLOOKUP(B23,Misconduct!D:M,9,FALSE),"")</f>
        <v>0</v>
      </c>
      <c r="K23">
        <f>IFERROR(VLOOKUP(B23,Misconduct!D:M,10,FALSE),"")</f>
        <v>0</v>
      </c>
    </row>
    <row r="24" spans="1:11">
      <c r="A24" s="161" t="str">
        <f>IF(Personal_Development!C26="","",Personal_Development!C26)</f>
        <v/>
      </c>
      <c r="B24" t="str">
        <f>IF(Personal_Development!D26="","",Personal_Development!D26)</f>
        <v>C10784</v>
      </c>
      <c r="C24" t="str">
        <f>IF(Personal_Development!E26="","",Personal_Development!E26)</f>
        <v>NORHAYATI BTE ISMAIL</v>
      </c>
      <c r="D24">
        <f>IFERROR(VLOOKUP(B24,Personal_Development!D:DL,113,FALSE),"")</f>
        <v>5</v>
      </c>
      <c r="E24">
        <f>IFERROR(VLOOKUP(B24,Kaizen!D:X,21,FALSE),"")</f>
        <v>5</v>
      </c>
      <c r="F24">
        <f>IFERROR(VLOOKUP(B24,'Safety Idea'!D:X,21,FALSE),"")</f>
        <v>5</v>
      </c>
      <c r="G24">
        <f>IFERROR(VLOOKUP(B24,'Compulsory Training'!D:Z,23,FALSE),"")</f>
        <v>5</v>
      </c>
      <c r="H24">
        <f>IFERROR(VLOOKUP(B24,Attendance!D:BQ,65,FALSE),"")</f>
        <v>3</v>
      </c>
      <c r="I24">
        <f>IFERROR(VLOOKUP(B24,Misconduct!D:M,8,FALSE),"")</f>
        <v>0</v>
      </c>
      <c r="J24">
        <f>IFERROR(VLOOKUP(B24,Misconduct!D:M,9,FALSE),"")</f>
        <v>0</v>
      </c>
      <c r="K24">
        <f>IFERROR(VLOOKUP(B24,Misconduct!D:M,10,FALSE),"")</f>
        <v>0</v>
      </c>
    </row>
    <row r="25" spans="1:11">
      <c r="A25" s="161" t="str">
        <f>IF(Personal_Development!C27="","",Personal_Development!C27)</f>
        <v/>
      </c>
      <c r="B25" t="str">
        <f>IF(Personal_Development!D27="","",Personal_Development!D27)</f>
        <v>C10836</v>
      </c>
      <c r="C25" t="str">
        <f>IF(Personal_Development!E27="","",Personal_Development!E27)</f>
        <v>SURIA BINTI HASHIM</v>
      </c>
      <c r="D25">
        <f>IFERROR(VLOOKUP(B25,Personal_Development!D:DL,113,FALSE),"")</f>
        <v>4</v>
      </c>
      <c r="E25">
        <f>IFERROR(VLOOKUP(B25,Kaizen!D:X,21,FALSE),"")</f>
        <v>5</v>
      </c>
      <c r="F25">
        <f>IFERROR(VLOOKUP(B25,'Safety Idea'!D:X,21,FALSE),"")</f>
        <v>5</v>
      </c>
      <c r="G25">
        <f>IFERROR(VLOOKUP(B25,'Compulsory Training'!D:Z,23,FALSE),"")</f>
        <v>5</v>
      </c>
      <c r="H25">
        <f>IFERROR(VLOOKUP(B25,Attendance!D:BQ,65,FALSE),"")</f>
        <v>3</v>
      </c>
      <c r="I25">
        <f>IFERROR(VLOOKUP(B25,Misconduct!D:M,8,FALSE),"")</f>
        <v>0</v>
      </c>
      <c r="J25">
        <f>IFERROR(VLOOKUP(B25,Misconduct!D:M,9,FALSE),"")</f>
        <v>0</v>
      </c>
      <c r="K25">
        <f>IFERROR(VLOOKUP(B25,Misconduct!D:M,10,FALSE),"")</f>
        <v>0</v>
      </c>
    </row>
    <row r="26" spans="1:11">
      <c r="A26" s="161" t="str">
        <f>IF(Personal_Development!C28="","",Personal_Development!C28)</f>
        <v/>
      </c>
      <c r="B26" t="str">
        <f>IF(Personal_Development!D28="","",Personal_Development!D28)</f>
        <v>C10881</v>
      </c>
      <c r="C26" t="str">
        <f>IF(Personal_Development!E28="","",Personal_Development!E28)</f>
        <v>MOHAMAD AMRAN BIN OSMAN</v>
      </c>
      <c r="D26">
        <f>IFERROR(VLOOKUP(B26,Personal_Development!D:DL,113,FALSE),"")</f>
        <v>5</v>
      </c>
      <c r="E26">
        <f>IFERROR(VLOOKUP(B26,Kaizen!D:X,21,FALSE),"")</f>
        <v>2</v>
      </c>
      <c r="F26">
        <f>IFERROR(VLOOKUP(B26,'Safety Idea'!D:X,21,FALSE),"")</f>
        <v>5</v>
      </c>
      <c r="G26">
        <f>IFERROR(VLOOKUP(B26,'Compulsory Training'!D:Z,23,FALSE),"")</f>
        <v>5</v>
      </c>
      <c r="H26">
        <f>IFERROR(VLOOKUP(B26,Attendance!D:BQ,65,FALSE),"")</f>
        <v>4</v>
      </c>
      <c r="I26">
        <f>IFERROR(VLOOKUP(B26,Misconduct!D:M,8,FALSE),"")</f>
        <v>0</v>
      </c>
      <c r="J26">
        <f>IFERROR(VLOOKUP(B26,Misconduct!D:M,9,FALSE),"")</f>
        <v>0</v>
      </c>
      <c r="K26">
        <f>IFERROR(VLOOKUP(B26,Misconduct!D:M,10,FALSE),"")</f>
        <v>0</v>
      </c>
    </row>
    <row r="27" spans="1:11">
      <c r="A27" s="161" t="str">
        <f>IF(Personal_Development!C29="","",Personal_Development!C29)</f>
        <v/>
      </c>
      <c r="B27" t="str">
        <f>IF(Personal_Development!D29="","",Personal_Development!D29)</f>
        <v>C10899</v>
      </c>
      <c r="C27" t="str">
        <f>IF(Personal_Development!E29="","",Personal_Development!E29)</f>
        <v>VISHNU A/L KERISININ@KRISHNAN</v>
      </c>
      <c r="D27">
        <f>IFERROR(VLOOKUP(B27,Personal_Development!D:DL,113,FALSE),"")</f>
        <v>5</v>
      </c>
      <c r="E27">
        <f>IFERROR(VLOOKUP(B27,Kaizen!D:X,21,FALSE),"")</f>
        <v>5</v>
      </c>
      <c r="F27">
        <f>IFERROR(VLOOKUP(B27,'Safety Idea'!D:X,21,FALSE),"")</f>
        <v>5</v>
      </c>
      <c r="G27">
        <f>IFERROR(VLOOKUP(B27,'Compulsory Training'!D:Z,23,FALSE),"")</f>
        <v>5</v>
      </c>
      <c r="H27">
        <f>IFERROR(VLOOKUP(B27,Attendance!D:BQ,65,FALSE),"")</f>
        <v>2</v>
      </c>
      <c r="I27">
        <f>IFERROR(VLOOKUP(B27,Misconduct!D:M,8,FALSE),"")</f>
        <v>0</v>
      </c>
      <c r="J27">
        <f>IFERROR(VLOOKUP(B27,Misconduct!D:M,9,FALSE),"")</f>
        <v>0</v>
      </c>
      <c r="K27">
        <f>IFERROR(VLOOKUP(B27,Misconduct!D:M,10,FALSE),"")</f>
        <v>0</v>
      </c>
    </row>
    <row r="28" spans="1:11">
      <c r="A28" s="161" t="str">
        <f>IF(Personal_Development!C30="","",Personal_Development!C30)</f>
        <v/>
      </c>
      <c r="B28" t="str">
        <f>IF(Personal_Development!D30="","",Personal_Development!D30)</f>
        <v>C10927</v>
      </c>
      <c r="C28" t="str">
        <f>IF(Personal_Development!E30="","",Personal_Development!E30)</f>
        <v>B. NAGAMMA A/P S. BALA</v>
      </c>
      <c r="D28">
        <f>IFERROR(VLOOKUP(B28,Personal_Development!D:DL,113,FALSE),"")</f>
        <v>4</v>
      </c>
      <c r="E28">
        <f>IFERROR(VLOOKUP(B28,Kaizen!D:X,21,FALSE),"")</f>
        <v>5</v>
      </c>
      <c r="F28">
        <f>IFERROR(VLOOKUP(B28,'Safety Idea'!D:X,21,FALSE),"")</f>
        <v>5</v>
      </c>
      <c r="G28">
        <f>IFERROR(VLOOKUP(B28,'Compulsory Training'!D:Z,23,FALSE),"")</f>
        <v>5</v>
      </c>
      <c r="H28">
        <f>IFERROR(VLOOKUP(B28,Attendance!D:BQ,65,FALSE),"")</f>
        <v>1</v>
      </c>
      <c r="I28">
        <f>IFERROR(VLOOKUP(B28,Misconduct!D:M,8,FALSE),"")</f>
        <v>0</v>
      </c>
      <c r="J28">
        <f>IFERROR(VLOOKUP(B28,Misconduct!D:M,9,FALSE),"")</f>
        <v>0</v>
      </c>
      <c r="K28">
        <f>IFERROR(VLOOKUP(B28,Misconduct!D:M,10,FALSE),"")</f>
        <v>0</v>
      </c>
    </row>
    <row r="29" spans="1:11">
      <c r="A29" s="161" t="str">
        <f>IF(Personal_Development!C31="","",Personal_Development!C31)</f>
        <v/>
      </c>
      <c r="B29" t="str">
        <f>IF(Personal_Development!D31="","",Personal_Development!D31)</f>
        <v>C10955</v>
      </c>
      <c r="C29" t="str">
        <f>IF(Personal_Development!E31="","",Personal_Development!E31)</f>
        <v>SARASWATHY A/P BATUMALAI</v>
      </c>
      <c r="D29">
        <f>IFERROR(VLOOKUP(B29,Personal_Development!D:DL,113,FALSE),"")</f>
        <v>4</v>
      </c>
      <c r="E29">
        <f>IFERROR(VLOOKUP(B29,Kaizen!D:X,21,FALSE),"")</f>
        <v>5</v>
      </c>
      <c r="F29">
        <f>IFERROR(VLOOKUP(B29,'Safety Idea'!D:X,21,FALSE),"")</f>
        <v>5</v>
      </c>
      <c r="G29">
        <f>IFERROR(VLOOKUP(B29,'Compulsory Training'!D:Z,23,FALSE),"")</f>
        <v>5</v>
      </c>
      <c r="H29">
        <f>IFERROR(VLOOKUP(B29,Attendance!D:BQ,65,FALSE),"")</f>
        <v>1</v>
      </c>
      <c r="I29">
        <f>IFERROR(VLOOKUP(B29,Misconduct!D:M,8,FALSE),"")</f>
        <v>0</v>
      </c>
      <c r="J29">
        <f>IFERROR(VLOOKUP(B29,Misconduct!D:M,9,FALSE),"")</f>
        <v>0</v>
      </c>
      <c r="K29">
        <f>IFERROR(VLOOKUP(B29,Misconduct!D:M,10,FALSE),"")</f>
        <v>0</v>
      </c>
    </row>
    <row r="30" spans="1:11">
      <c r="A30" s="161" t="str">
        <f>IF(Personal_Development!C32="","",Personal_Development!C32)</f>
        <v/>
      </c>
      <c r="B30" t="str">
        <f>IF(Personal_Development!D32="","",Personal_Development!D32)</f>
        <v>C10967</v>
      </c>
      <c r="C30" t="str">
        <f>IF(Personal_Development!E32="","",Personal_Development!E32)</f>
        <v>HAFEZEEM BIN ABU SARIM</v>
      </c>
      <c r="D30">
        <f>IFERROR(VLOOKUP(B30,Personal_Development!D:DL,113,FALSE),"")</f>
        <v>4</v>
      </c>
      <c r="E30">
        <f>IFERROR(VLOOKUP(B30,Kaizen!D:X,21,FALSE),"")</f>
        <v>1</v>
      </c>
      <c r="F30">
        <f>IFERROR(VLOOKUP(B30,'Safety Idea'!D:X,21,FALSE),"")</f>
        <v>1</v>
      </c>
      <c r="G30">
        <f>IFERROR(VLOOKUP(B30,'Compulsory Training'!D:Z,23,FALSE),"")</f>
        <v>5</v>
      </c>
      <c r="H30">
        <f>IFERROR(VLOOKUP(B30,Attendance!D:BQ,65,FALSE),"")</f>
        <v>4</v>
      </c>
      <c r="I30">
        <f>IFERROR(VLOOKUP(B30,Misconduct!D:M,8,FALSE),"")</f>
        <v>0</v>
      </c>
      <c r="J30">
        <f>IFERROR(VLOOKUP(B30,Misconduct!D:M,9,FALSE),"")</f>
        <v>0</v>
      </c>
      <c r="K30">
        <f>IFERROR(VLOOKUP(B30,Misconduct!D:M,10,FALSE),"")</f>
        <v>0</v>
      </c>
    </row>
    <row r="31" spans="1:11">
      <c r="A31" s="161" t="str">
        <f>IF(Personal_Development!C33="","",Personal_Development!C33)</f>
        <v/>
      </c>
      <c r="B31" t="str">
        <f>IF(Personal_Development!D33="","",Personal_Development!D33)</f>
        <v>C10981</v>
      </c>
      <c r="C31" t="str">
        <f>IF(Personal_Development!E33="","",Personal_Development!E33)</f>
        <v>MOHD FAIZAL RAHMAT ASAITHAMBY</v>
      </c>
      <c r="D31">
        <f>IFERROR(VLOOKUP(B31,Personal_Development!D:DL,113,FALSE),"")</f>
        <v>5</v>
      </c>
      <c r="E31">
        <f>IFERROR(VLOOKUP(B31,Kaizen!D:X,21,FALSE),"")</f>
        <v>5</v>
      </c>
      <c r="F31">
        <f>IFERROR(VLOOKUP(B31,'Safety Idea'!D:X,21,FALSE),"")</f>
        <v>5</v>
      </c>
      <c r="G31">
        <f>IFERROR(VLOOKUP(B31,'Compulsory Training'!D:Z,23,FALSE),"")</f>
        <v>5</v>
      </c>
      <c r="H31">
        <f>IFERROR(VLOOKUP(B31,Attendance!D:BQ,65,FALSE),"")</f>
        <v>5</v>
      </c>
      <c r="I31">
        <f>IFERROR(VLOOKUP(B31,Misconduct!D:M,8,FALSE),"")</f>
        <v>0</v>
      </c>
      <c r="J31">
        <f>IFERROR(VLOOKUP(B31,Misconduct!D:M,9,FALSE),"")</f>
        <v>0</v>
      </c>
      <c r="K31">
        <f>IFERROR(VLOOKUP(B31,Misconduct!D:M,10,FALSE),"")</f>
        <v>0</v>
      </c>
    </row>
    <row r="32" spans="1:11">
      <c r="A32" s="161" t="str">
        <f>IF(Personal_Development!C34="","",Personal_Development!C34)</f>
        <v/>
      </c>
      <c r="B32" t="str">
        <f>IF(Personal_Development!D34="","",Personal_Development!D34)</f>
        <v>C11012</v>
      </c>
      <c r="C32" t="str">
        <f>IF(Personal_Development!E34="","",Personal_Development!E34)</f>
        <v>MALATHY A/P KALIAPPAN</v>
      </c>
      <c r="D32">
        <f>IFERROR(VLOOKUP(B32,Personal_Development!D:DL,113,FALSE),"")</f>
        <v>3</v>
      </c>
      <c r="E32">
        <f>IFERROR(VLOOKUP(B32,Kaizen!D:X,21,FALSE),"")</f>
        <v>5</v>
      </c>
      <c r="F32">
        <f>IFERROR(VLOOKUP(B32,'Safety Idea'!D:X,21,FALSE),"")</f>
        <v>1</v>
      </c>
      <c r="G32">
        <f>IFERROR(VLOOKUP(B32,'Compulsory Training'!D:Z,23,FALSE),"")</f>
        <v>5</v>
      </c>
      <c r="H32">
        <f>IFERROR(VLOOKUP(B32,Attendance!D:BQ,65,FALSE),"")</f>
        <v>4</v>
      </c>
      <c r="I32">
        <f>IFERROR(VLOOKUP(B32,Misconduct!D:M,8,FALSE),"")</f>
        <v>0</v>
      </c>
      <c r="J32">
        <f>IFERROR(VLOOKUP(B32,Misconduct!D:M,9,FALSE),"")</f>
        <v>0</v>
      </c>
      <c r="K32">
        <f>IFERROR(VLOOKUP(B32,Misconduct!D:M,10,FALSE),"")</f>
        <v>0</v>
      </c>
    </row>
    <row r="33" spans="1:11">
      <c r="A33" s="161" t="str">
        <f>IF(Personal_Development!C35="","",Personal_Development!C35)</f>
        <v/>
      </c>
      <c r="B33" t="str">
        <f>IF(Personal_Development!D35="","",Personal_Development!D35)</f>
        <v>C11038</v>
      </c>
      <c r="C33" t="str">
        <f>IF(Personal_Development!E35="","",Personal_Development!E35)</f>
        <v>MAHESWARY A/P GOVINDAN</v>
      </c>
      <c r="D33">
        <f>IFERROR(VLOOKUP(B33,Personal_Development!D:DL,113,FALSE),"")</f>
        <v>4</v>
      </c>
      <c r="E33">
        <f>IFERROR(VLOOKUP(B33,Kaizen!D:X,21,FALSE),"")</f>
        <v>1</v>
      </c>
      <c r="F33">
        <f>IFERROR(VLOOKUP(B33,'Safety Idea'!D:X,21,FALSE),"")</f>
        <v>5</v>
      </c>
      <c r="G33">
        <f>IFERROR(VLOOKUP(B33,'Compulsory Training'!D:Z,23,FALSE),"")</f>
        <v>5</v>
      </c>
      <c r="H33">
        <f>IFERROR(VLOOKUP(B33,Attendance!D:BQ,65,FALSE),"")</f>
        <v>4</v>
      </c>
      <c r="I33">
        <f>IFERROR(VLOOKUP(B33,Misconduct!D:M,8,FALSE),"")</f>
        <v>0</v>
      </c>
      <c r="J33">
        <f>IFERROR(VLOOKUP(B33,Misconduct!D:M,9,FALSE),"")</f>
        <v>0</v>
      </c>
      <c r="K33">
        <f>IFERROR(VLOOKUP(B33,Misconduct!D:M,10,FALSE),"")</f>
        <v>0</v>
      </c>
    </row>
    <row r="34" spans="1:11">
      <c r="A34" s="161" t="str">
        <f>IF(Personal_Development!C36="","",Personal_Development!C36)</f>
        <v/>
      </c>
      <c r="B34" t="str">
        <f>IF(Personal_Development!D36="","",Personal_Development!D36)</f>
        <v>C11065</v>
      </c>
      <c r="C34" t="str">
        <f>IF(Personal_Development!E36="","",Personal_Development!E36)</f>
        <v>SARIMAH SAPIEI</v>
      </c>
      <c r="D34">
        <f>IFERROR(VLOOKUP(B34,Personal_Development!D:DL,113,FALSE),"")</f>
        <v>1</v>
      </c>
      <c r="E34">
        <f>IFERROR(VLOOKUP(B34,Kaizen!D:X,21,FALSE),"")</f>
        <v>1</v>
      </c>
      <c r="F34">
        <f>IFERROR(VLOOKUP(B34,'Safety Idea'!D:X,21,FALSE),"")</f>
        <v>1</v>
      </c>
      <c r="G34">
        <f>IFERROR(VLOOKUP(B34,'Compulsory Training'!D:Z,23,FALSE),"")</f>
        <v>1</v>
      </c>
      <c r="H34">
        <f>IFERROR(VLOOKUP(B34,Attendance!D:BQ,65,FALSE),"")</f>
        <v>5</v>
      </c>
      <c r="I34">
        <f>IFERROR(VLOOKUP(B34,Misconduct!D:M,8,FALSE),"")</f>
        <v>0</v>
      </c>
      <c r="J34">
        <f>IFERROR(VLOOKUP(B34,Misconduct!D:M,9,FALSE),"")</f>
        <v>0</v>
      </c>
      <c r="K34">
        <f>IFERROR(VLOOKUP(B34,Misconduct!D:M,10,FALSE),"")</f>
        <v>0</v>
      </c>
    </row>
    <row r="35" spans="1:11">
      <c r="A35" s="161" t="str">
        <f>IF(Personal_Development!C37="","",Personal_Development!C37)</f>
        <v/>
      </c>
      <c r="B35" t="str">
        <f>IF(Personal_Development!D37="","",Personal_Development!D37)</f>
        <v>C11066</v>
      </c>
      <c r="C35" t="str">
        <f>IF(Personal_Development!E37="","",Personal_Development!E37)</f>
        <v>SITI NORLIZAWATI BINTI ALIAS</v>
      </c>
      <c r="D35">
        <f>IFERROR(VLOOKUP(B35,Personal_Development!D:DL,113,FALSE),"")</f>
        <v>5</v>
      </c>
      <c r="E35">
        <f>IFERROR(VLOOKUP(B35,Kaizen!D:X,21,FALSE),"")</f>
        <v>5</v>
      </c>
      <c r="F35">
        <f>IFERROR(VLOOKUP(B35,'Safety Idea'!D:X,21,FALSE),"")</f>
        <v>5</v>
      </c>
      <c r="G35">
        <f>IFERROR(VLOOKUP(B35,'Compulsory Training'!D:Z,23,FALSE),"")</f>
        <v>5</v>
      </c>
      <c r="H35">
        <f>IFERROR(VLOOKUP(B35,Attendance!D:BQ,65,FALSE),"")</f>
        <v>3</v>
      </c>
      <c r="I35">
        <f>IFERROR(VLOOKUP(B35,Misconduct!D:M,8,FALSE),"")</f>
        <v>0</v>
      </c>
      <c r="J35">
        <f>IFERROR(VLOOKUP(B35,Misconduct!D:M,9,FALSE),"")</f>
        <v>0</v>
      </c>
      <c r="K35">
        <f>IFERROR(VLOOKUP(B35,Misconduct!D:M,10,FALSE),"")</f>
        <v>0</v>
      </c>
    </row>
    <row r="36" spans="1:11">
      <c r="A36" s="161" t="str">
        <f>IF(Personal_Development!C38="","",Personal_Development!C38)</f>
        <v/>
      </c>
      <c r="B36" t="str">
        <f>IF(Personal_Development!D38="","",Personal_Development!D38)</f>
        <v>C11079</v>
      </c>
      <c r="C36" t="str">
        <f>IF(Personal_Development!E38="","",Personal_Development!E38)</f>
        <v>HARYATI BINTI ABDUL MUKTI</v>
      </c>
      <c r="D36">
        <f>IFERROR(VLOOKUP(B36,Personal_Development!D:DL,113,FALSE),"")</f>
        <v>4</v>
      </c>
      <c r="E36">
        <f>IFERROR(VLOOKUP(B36,Kaizen!D:X,21,FALSE),"")</f>
        <v>5</v>
      </c>
      <c r="F36">
        <f>IFERROR(VLOOKUP(B36,'Safety Idea'!D:X,21,FALSE),"")</f>
        <v>5</v>
      </c>
      <c r="G36">
        <f>IFERROR(VLOOKUP(B36,'Compulsory Training'!D:Z,23,FALSE),"")</f>
        <v>5</v>
      </c>
      <c r="H36">
        <f>IFERROR(VLOOKUP(B36,Attendance!D:BQ,65,FALSE),"")</f>
        <v>4</v>
      </c>
      <c r="I36">
        <f>IFERROR(VLOOKUP(B36,Misconduct!D:M,8,FALSE),"")</f>
        <v>0</v>
      </c>
      <c r="J36">
        <f>IFERROR(VLOOKUP(B36,Misconduct!D:M,9,FALSE),"")</f>
        <v>0</v>
      </c>
      <c r="K36">
        <f>IFERROR(VLOOKUP(B36,Misconduct!D:M,10,FALSE),"")</f>
        <v>0</v>
      </c>
    </row>
    <row r="37" spans="1:11">
      <c r="A37" s="161" t="str">
        <f>IF(Personal_Development!C39="","",Personal_Development!C39)</f>
        <v/>
      </c>
      <c r="B37" t="str">
        <f>IF(Personal_Development!D39="","",Personal_Development!D39)</f>
        <v>C11101</v>
      </c>
      <c r="C37" t="str">
        <f>IF(Personal_Development!E39="","",Personal_Development!E39)</f>
        <v>SARITHA A/P THIAGARAJAN</v>
      </c>
      <c r="D37">
        <f>IFERROR(VLOOKUP(B37,Personal_Development!D:DL,113,FALSE),"")</f>
        <v>4</v>
      </c>
      <c r="E37">
        <f>IFERROR(VLOOKUP(B37,Kaizen!D:X,21,FALSE),"")</f>
        <v>5</v>
      </c>
      <c r="F37">
        <f>IFERROR(VLOOKUP(B37,'Safety Idea'!D:X,21,FALSE),"")</f>
        <v>5</v>
      </c>
      <c r="G37">
        <f>IFERROR(VLOOKUP(B37,'Compulsory Training'!D:Z,23,FALSE),"")</f>
        <v>5</v>
      </c>
      <c r="H37">
        <f>IFERROR(VLOOKUP(B37,Attendance!D:BQ,65,FALSE),"")</f>
        <v>1</v>
      </c>
      <c r="I37">
        <f>IFERROR(VLOOKUP(B37,Misconduct!D:M,8,FALSE),"")</f>
        <v>0</v>
      </c>
      <c r="J37">
        <f>IFERROR(VLOOKUP(B37,Misconduct!D:M,9,FALSE),"")</f>
        <v>0</v>
      </c>
      <c r="K37">
        <f>IFERROR(VLOOKUP(B37,Misconduct!D:M,10,FALSE),"")</f>
        <v>0</v>
      </c>
    </row>
    <row r="38" spans="1:11">
      <c r="A38" s="161" t="str">
        <f>IF(Personal_Development!C40="","",Personal_Development!C40)</f>
        <v/>
      </c>
      <c r="B38" t="str">
        <f>IF(Personal_Development!D40="","",Personal_Development!D40)</f>
        <v>E00190</v>
      </c>
      <c r="C38" t="str">
        <f>IF(Personal_Development!E40="","",Personal_Development!E40)</f>
        <v>AMINAH BINTI NGADI</v>
      </c>
      <c r="D38">
        <f>IFERROR(VLOOKUP(B38,Personal_Development!D:DL,113,FALSE),"")</f>
        <v>5</v>
      </c>
      <c r="E38">
        <f>IFERROR(VLOOKUP(B38,Kaizen!D:X,21,FALSE),"")</f>
        <v>5</v>
      </c>
      <c r="F38">
        <f>IFERROR(VLOOKUP(B38,'Safety Idea'!D:X,21,FALSE),"")</f>
        <v>5</v>
      </c>
      <c r="G38">
        <f>IFERROR(VLOOKUP(B38,'Compulsory Training'!D:Z,23,FALSE),"")</f>
        <v>5</v>
      </c>
      <c r="H38">
        <f>IFERROR(VLOOKUP(B38,Attendance!D:BQ,65,FALSE),"")</f>
        <v>3</v>
      </c>
      <c r="I38">
        <f>IFERROR(VLOOKUP(B38,Misconduct!D:M,8,FALSE),"")</f>
        <v>0</v>
      </c>
      <c r="J38">
        <f>IFERROR(VLOOKUP(B38,Misconduct!D:M,9,FALSE),"")</f>
        <v>0</v>
      </c>
      <c r="K38">
        <f>IFERROR(VLOOKUP(B38,Misconduct!D:M,10,FALSE),"")</f>
        <v>0</v>
      </c>
    </row>
    <row r="39" spans="1:11">
      <c r="A39" s="161" t="str">
        <f>IF(Personal_Development!C41="","",Personal_Development!C41)</f>
        <v/>
      </c>
      <c r="B39" t="str">
        <f>IF(Personal_Development!D41="","",Personal_Development!D41)</f>
        <v>C11123</v>
      </c>
      <c r="C39" t="str">
        <f>IF(Personal_Development!E41="","",Personal_Development!E41)</f>
        <v>NURUL MUHAIYAH BINTI ALI</v>
      </c>
      <c r="D39">
        <f>IFERROR(VLOOKUP(B39,Personal_Development!D:DL,113,FALSE),"")</f>
        <v>3</v>
      </c>
      <c r="E39">
        <f>IFERROR(VLOOKUP(B39,Kaizen!D:X,21,FALSE),"")</f>
        <v>5</v>
      </c>
      <c r="F39">
        <f>IFERROR(VLOOKUP(B39,'Safety Idea'!D:X,21,FALSE),"")</f>
        <v>2</v>
      </c>
      <c r="G39">
        <f>IFERROR(VLOOKUP(B39,'Compulsory Training'!D:Z,23,FALSE),"")</f>
        <v>5</v>
      </c>
      <c r="H39">
        <f>IFERROR(VLOOKUP(B39,Attendance!D:BQ,65,FALSE),"")</f>
        <v>1</v>
      </c>
      <c r="I39">
        <f>IFERROR(VLOOKUP(B39,Misconduct!D:M,8,FALSE),"")</f>
        <v>0</v>
      </c>
      <c r="J39">
        <f>IFERROR(VLOOKUP(B39,Misconduct!D:M,9,FALSE),"")</f>
        <v>0</v>
      </c>
      <c r="K39">
        <f>IFERROR(VLOOKUP(B39,Misconduct!D:M,10,FALSE),"")</f>
        <v>0</v>
      </c>
    </row>
    <row r="40" spans="1:11">
      <c r="A40" s="161" t="str">
        <f>IF(Personal_Development!C42="","",Personal_Development!C42)</f>
        <v/>
      </c>
      <c r="B40" t="str">
        <f>IF(Personal_Development!D42="","",Personal_Development!D42)</f>
        <v>C11159</v>
      </c>
      <c r="C40" t="str">
        <f>IF(Personal_Development!E42="","",Personal_Development!E42)</f>
        <v>ARUL RAJAH A/L JAYAPALAN</v>
      </c>
      <c r="D40">
        <f>IFERROR(VLOOKUP(B40,Personal_Development!D:DL,113,FALSE),"")</f>
        <v>4</v>
      </c>
      <c r="E40">
        <f>IFERROR(VLOOKUP(B40,Kaizen!D:X,21,FALSE),"")</f>
        <v>5</v>
      </c>
      <c r="F40">
        <f>IFERROR(VLOOKUP(B40,'Safety Idea'!D:X,21,FALSE),"")</f>
        <v>2</v>
      </c>
      <c r="G40">
        <f>IFERROR(VLOOKUP(B40,'Compulsory Training'!D:Z,23,FALSE),"")</f>
        <v>5</v>
      </c>
      <c r="H40">
        <f>IFERROR(VLOOKUP(B40,Attendance!D:BQ,65,FALSE),"")</f>
        <v>3</v>
      </c>
      <c r="I40">
        <f>IFERROR(VLOOKUP(B40,Misconduct!D:M,8,FALSE),"")</f>
        <v>0</v>
      </c>
      <c r="J40">
        <f>IFERROR(VLOOKUP(B40,Misconduct!D:M,9,FALSE),"")</f>
        <v>0</v>
      </c>
      <c r="K40">
        <f>IFERROR(VLOOKUP(B40,Misconduct!D:M,10,FALSE),"")</f>
        <v>0</v>
      </c>
    </row>
    <row r="41" spans="1:11">
      <c r="A41" s="161" t="str">
        <f>IF(Personal_Development!C43="","",Personal_Development!C43)</f>
        <v/>
      </c>
      <c r="B41" t="str">
        <f>IF(Personal_Development!D43="","",Personal_Development!D43)</f>
        <v>C11166</v>
      </c>
      <c r="C41" t="str">
        <f>IF(Personal_Development!E43="","",Personal_Development!E43)</f>
        <v>MOHAMMAD NAWAWI BIN ABDUL RAHMAN</v>
      </c>
      <c r="D41">
        <f>IFERROR(VLOOKUP(B41,Personal_Development!D:DL,113,FALSE),"")</f>
        <v>3</v>
      </c>
      <c r="E41">
        <f>IFERROR(VLOOKUP(B41,Kaizen!D:X,21,FALSE),"")</f>
        <v>4</v>
      </c>
      <c r="F41">
        <f>IFERROR(VLOOKUP(B41,'Safety Idea'!D:X,21,FALSE),"")</f>
        <v>1</v>
      </c>
      <c r="G41">
        <f>IFERROR(VLOOKUP(B41,'Compulsory Training'!D:Z,23,FALSE),"")</f>
        <v>5</v>
      </c>
      <c r="H41">
        <f>IFERROR(VLOOKUP(B41,Attendance!D:BQ,65,FALSE),"")</f>
        <v>2</v>
      </c>
      <c r="I41">
        <f>IFERROR(VLOOKUP(B41,Misconduct!D:M,8,FALSE),"")</f>
        <v>0</v>
      </c>
      <c r="J41">
        <f>IFERROR(VLOOKUP(B41,Misconduct!D:M,9,FALSE),"")</f>
        <v>1</v>
      </c>
      <c r="K41">
        <f>IFERROR(VLOOKUP(B41,Misconduct!D:M,10,FALSE),"")</f>
        <v>0</v>
      </c>
    </row>
    <row r="42" spans="1:11">
      <c r="A42" s="161" t="str">
        <f>IF(Personal_Development!C44="","",Personal_Development!C44)</f>
        <v/>
      </c>
      <c r="B42" t="str">
        <f>IF(Personal_Development!D44="","",Personal_Development!D44)</f>
        <v>C11167</v>
      </c>
      <c r="C42" t="str">
        <f>IF(Personal_Development!E44="","",Personal_Development!E44)</f>
        <v>SULAIMAN BIN AHMAD</v>
      </c>
      <c r="D42">
        <f>IFERROR(VLOOKUP(B42,Personal_Development!D:DL,113,FALSE),"")</f>
        <v>4</v>
      </c>
      <c r="E42">
        <f>IFERROR(VLOOKUP(B42,Kaizen!D:X,21,FALSE),"")</f>
        <v>5</v>
      </c>
      <c r="F42">
        <f>IFERROR(VLOOKUP(B42,'Safety Idea'!D:X,21,FALSE),"")</f>
        <v>5</v>
      </c>
      <c r="G42">
        <f>IFERROR(VLOOKUP(B42,'Compulsory Training'!D:Z,23,FALSE),"")</f>
        <v>5</v>
      </c>
      <c r="H42">
        <f>IFERROR(VLOOKUP(B42,Attendance!D:BQ,65,FALSE),"")</f>
        <v>4</v>
      </c>
      <c r="I42">
        <f>IFERROR(VLOOKUP(B42,Misconduct!D:M,8,FALSE),"")</f>
        <v>0</v>
      </c>
      <c r="J42">
        <f>IFERROR(VLOOKUP(B42,Misconduct!D:M,9,FALSE),"")</f>
        <v>0</v>
      </c>
      <c r="K42">
        <f>IFERROR(VLOOKUP(B42,Misconduct!D:M,10,FALSE),"")</f>
        <v>0</v>
      </c>
    </row>
    <row r="43" spans="1:11">
      <c r="A43" s="161" t="str">
        <f>IF(Personal_Development!C45="","",Personal_Development!C45)</f>
        <v/>
      </c>
      <c r="B43" t="str">
        <f>IF(Personal_Development!D45="","",Personal_Development!D45)</f>
        <v>C11187</v>
      </c>
      <c r="C43" t="str">
        <f>IF(Personal_Development!E45="","",Personal_Development!E45)</f>
        <v>AFFENDI BIN AHMAD</v>
      </c>
      <c r="D43">
        <f>IFERROR(VLOOKUP(B43,Personal_Development!D:DL,113,FALSE),"")</f>
        <v>5</v>
      </c>
      <c r="E43">
        <f>IFERROR(VLOOKUP(B43,Kaizen!D:X,21,FALSE),"")</f>
        <v>5</v>
      </c>
      <c r="F43">
        <f>IFERROR(VLOOKUP(B43,'Safety Idea'!D:X,21,FALSE),"")</f>
        <v>5</v>
      </c>
      <c r="G43">
        <f>IFERROR(VLOOKUP(B43,'Compulsory Training'!D:Z,23,FALSE),"")</f>
        <v>5</v>
      </c>
      <c r="H43">
        <f>IFERROR(VLOOKUP(B43,Attendance!D:BQ,65,FALSE),"")</f>
        <v>2</v>
      </c>
      <c r="I43">
        <f>IFERROR(VLOOKUP(B43,Misconduct!D:M,8,FALSE),"")</f>
        <v>0</v>
      </c>
      <c r="J43">
        <f>IFERROR(VLOOKUP(B43,Misconduct!D:M,9,FALSE),"")</f>
        <v>0</v>
      </c>
      <c r="K43">
        <f>IFERROR(VLOOKUP(B43,Misconduct!D:M,10,FALSE),"")</f>
        <v>0</v>
      </c>
    </row>
    <row r="44" spans="1:11">
      <c r="A44" s="161" t="str">
        <f>IF(Personal_Development!C46="","",Personal_Development!C46)</f>
        <v/>
      </c>
      <c r="B44" t="str">
        <f>IF(Personal_Development!D46="","",Personal_Development!D46)</f>
        <v>C11191</v>
      </c>
      <c r="C44" t="str">
        <f>IF(Personal_Development!E46="","",Personal_Development!E46)</f>
        <v>PARIDAH BINTI ROBINNOR</v>
      </c>
      <c r="D44">
        <f>IFERROR(VLOOKUP(B44,Personal_Development!D:DL,113,FALSE),"")</f>
        <v>4</v>
      </c>
      <c r="E44">
        <f>IFERROR(VLOOKUP(B44,Kaizen!D:X,21,FALSE),"")</f>
        <v>5</v>
      </c>
      <c r="F44">
        <f>IFERROR(VLOOKUP(B44,'Safety Idea'!D:X,21,FALSE),"")</f>
        <v>5</v>
      </c>
      <c r="G44">
        <f>IFERROR(VLOOKUP(B44,'Compulsory Training'!D:Z,23,FALSE),"")</f>
        <v>5</v>
      </c>
      <c r="H44">
        <f>IFERROR(VLOOKUP(B44,Attendance!D:BQ,65,FALSE),"")</f>
        <v>1</v>
      </c>
      <c r="I44">
        <f>IFERROR(VLOOKUP(B44,Misconduct!D:M,8,FALSE),"")</f>
        <v>0</v>
      </c>
      <c r="J44">
        <f>IFERROR(VLOOKUP(B44,Misconduct!D:M,9,FALSE),"")</f>
        <v>0</v>
      </c>
      <c r="K44">
        <f>IFERROR(VLOOKUP(B44,Misconduct!D:M,10,FALSE),"")</f>
        <v>0</v>
      </c>
    </row>
    <row r="45" spans="1:11">
      <c r="A45" s="161" t="str">
        <f>IF(Personal_Development!C47="","",Personal_Development!C47)</f>
        <v/>
      </c>
      <c r="B45" t="str">
        <f>IF(Personal_Development!D47="","",Personal_Development!D47)</f>
        <v>C11227</v>
      </c>
      <c r="C45" t="str">
        <f>IF(Personal_Development!E47="","",Personal_Development!E47)</f>
        <v>LAILA BINTI M ABDUL MAJID</v>
      </c>
      <c r="D45">
        <f>IFERROR(VLOOKUP(B45,Personal_Development!D:DL,113,FALSE),"")</f>
        <v>3</v>
      </c>
      <c r="E45">
        <f>IFERROR(VLOOKUP(B45,Kaizen!D:X,21,FALSE),"")</f>
        <v>5</v>
      </c>
      <c r="F45">
        <f>IFERROR(VLOOKUP(B45,'Safety Idea'!D:X,21,FALSE),"")</f>
        <v>5</v>
      </c>
      <c r="G45">
        <f>IFERROR(VLOOKUP(B45,'Compulsory Training'!D:Z,23,FALSE),"")</f>
        <v>5</v>
      </c>
      <c r="H45">
        <f>IFERROR(VLOOKUP(B45,Attendance!D:BQ,65,FALSE),"")</f>
        <v>2</v>
      </c>
      <c r="I45">
        <f>IFERROR(VLOOKUP(B45,Misconduct!D:M,8,FALSE),"")</f>
        <v>0</v>
      </c>
      <c r="J45">
        <f>IFERROR(VLOOKUP(B45,Misconduct!D:M,9,FALSE),"")</f>
        <v>0</v>
      </c>
      <c r="K45">
        <f>IFERROR(VLOOKUP(B45,Misconduct!D:M,10,FALSE),"")</f>
        <v>0</v>
      </c>
    </row>
    <row r="46" spans="1:11">
      <c r="A46" s="161" t="str">
        <f>IF(Personal_Development!C48="","",Personal_Development!C48)</f>
        <v/>
      </c>
      <c r="B46" t="str">
        <f>IF(Personal_Development!D48="","",Personal_Development!D48)</f>
        <v>C11242</v>
      </c>
      <c r="C46" t="str">
        <f>IF(Personal_Development!E48="","",Personal_Development!E48)</f>
        <v>ZAINON BINTI ALIM</v>
      </c>
      <c r="D46">
        <f>IFERROR(VLOOKUP(B46,Personal_Development!D:DL,113,FALSE),"")</f>
        <v>3</v>
      </c>
      <c r="E46">
        <f>IFERROR(VLOOKUP(B46,Kaizen!D:X,21,FALSE),"")</f>
        <v>5</v>
      </c>
      <c r="F46">
        <f>IFERROR(VLOOKUP(B46,'Safety Idea'!D:X,21,FALSE),"")</f>
        <v>5</v>
      </c>
      <c r="G46">
        <f>IFERROR(VLOOKUP(B46,'Compulsory Training'!D:Z,23,FALSE),"")</f>
        <v>5</v>
      </c>
      <c r="H46">
        <f>IFERROR(VLOOKUP(B46,Attendance!D:BQ,65,FALSE),"")</f>
        <v>4</v>
      </c>
      <c r="I46">
        <f>IFERROR(VLOOKUP(B46,Misconduct!D:M,8,FALSE),"")</f>
        <v>0</v>
      </c>
      <c r="J46">
        <f>IFERROR(VLOOKUP(B46,Misconduct!D:M,9,FALSE),"")</f>
        <v>0</v>
      </c>
      <c r="K46">
        <f>IFERROR(VLOOKUP(B46,Misconduct!D:M,10,FALSE),"")</f>
        <v>0</v>
      </c>
    </row>
    <row r="47" spans="1:11">
      <c r="A47" s="161" t="str">
        <f>IF(Personal_Development!C49="","",Personal_Development!C49)</f>
        <v/>
      </c>
      <c r="B47" t="str">
        <f>IF(Personal_Development!D49="","",Personal_Development!D49)</f>
        <v>C11251</v>
      </c>
      <c r="C47" t="str">
        <f>IF(Personal_Development!E49="","",Personal_Development!E49)</f>
        <v>SUGANTHI A/P MUNIANDY</v>
      </c>
      <c r="D47">
        <f>IFERROR(VLOOKUP(B47,Personal_Development!D:DL,113,FALSE),"")</f>
        <v>4</v>
      </c>
      <c r="E47">
        <f>IFERROR(VLOOKUP(B47,Kaizen!D:X,21,FALSE),"")</f>
        <v>5</v>
      </c>
      <c r="F47">
        <f>IFERROR(VLOOKUP(B47,'Safety Idea'!D:X,21,FALSE),"")</f>
        <v>5</v>
      </c>
      <c r="G47">
        <f>IFERROR(VLOOKUP(B47,'Compulsory Training'!D:Z,23,FALSE),"")</f>
        <v>5</v>
      </c>
      <c r="H47">
        <f>IFERROR(VLOOKUP(B47,Attendance!D:BQ,65,FALSE),"")</f>
        <v>1</v>
      </c>
      <c r="I47">
        <f>IFERROR(VLOOKUP(B47,Misconduct!D:M,8,FALSE),"")</f>
        <v>0</v>
      </c>
      <c r="J47">
        <f>IFERROR(VLOOKUP(B47,Misconduct!D:M,9,FALSE),"")</f>
        <v>0</v>
      </c>
      <c r="K47">
        <f>IFERROR(VLOOKUP(B47,Misconduct!D:M,10,FALSE),"")</f>
        <v>0</v>
      </c>
    </row>
    <row r="48" spans="1:11">
      <c r="A48" s="161" t="str">
        <f>IF(Personal_Development!C50="","",Personal_Development!C50)</f>
        <v/>
      </c>
      <c r="B48" t="str">
        <f>IF(Personal_Development!D50="","",Personal_Development!D50)</f>
        <v>C11252</v>
      </c>
      <c r="C48" t="str">
        <f>IF(Personal_Development!E50="","",Personal_Development!E50)</f>
        <v>ABDUL SAMMAD BIN YAHAYA</v>
      </c>
      <c r="D48">
        <f>IFERROR(VLOOKUP(B48,Personal_Development!D:DL,113,FALSE),"")</f>
        <v>4</v>
      </c>
      <c r="E48">
        <f>IFERROR(VLOOKUP(B48,Kaizen!D:X,21,FALSE),"")</f>
        <v>5</v>
      </c>
      <c r="F48">
        <f>IFERROR(VLOOKUP(B48,'Safety Idea'!D:X,21,FALSE),"")</f>
        <v>1</v>
      </c>
      <c r="G48">
        <f>IFERROR(VLOOKUP(B48,'Compulsory Training'!D:Z,23,FALSE),"")</f>
        <v>5</v>
      </c>
      <c r="H48">
        <f>IFERROR(VLOOKUP(B48,Attendance!D:BQ,65,FALSE),"")</f>
        <v>1</v>
      </c>
      <c r="I48">
        <f>IFERROR(VLOOKUP(B48,Misconduct!D:M,8,FALSE),"")</f>
        <v>0</v>
      </c>
      <c r="J48">
        <f>IFERROR(VLOOKUP(B48,Misconduct!D:M,9,FALSE),"")</f>
        <v>0</v>
      </c>
      <c r="K48">
        <f>IFERROR(VLOOKUP(B48,Misconduct!D:M,10,FALSE),"")</f>
        <v>0</v>
      </c>
    </row>
    <row r="49" spans="1:11">
      <c r="A49" s="161" t="str">
        <f>IF(Personal_Development!C51="","",Personal_Development!C51)</f>
        <v/>
      </c>
      <c r="B49" t="str">
        <f>IF(Personal_Development!D51="","",Personal_Development!D51)</f>
        <v>C11260</v>
      </c>
      <c r="C49" t="str">
        <f>IF(Personal_Development!E51="","",Personal_Development!E51)</f>
        <v>REGINA MARY A/P SOOSAY</v>
      </c>
      <c r="D49">
        <f>IFERROR(VLOOKUP(B49,Personal_Development!D:DL,113,FALSE),"")</f>
        <v>4</v>
      </c>
      <c r="E49">
        <f>IFERROR(VLOOKUP(B49,Kaizen!D:X,21,FALSE),"")</f>
        <v>1</v>
      </c>
      <c r="F49">
        <f>IFERROR(VLOOKUP(B49,'Safety Idea'!D:X,21,FALSE),"")</f>
        <v>5</v>
      </c>
      <c r="G49">
        <f>IFERROR(VLOOKUP(B49,'Compulsory Training'!D:Z,23,FALSE),"")</f>
        <v>5</v>
      </c>
      <c r="H49">
        <f>IFERROR(VLOOKUP(B49,Attendance!D:BQ,65,FALSE),"")</f>
        <v>1</v>
      </c>
      <c r="I49">
        <f>IFERROR(VLOOKUP(B49,Misconduct!D:M,8,FALSE),"")</f>
        <v>0</v>
      </c>
      <c r="J49">
        <f>IFERROR(VLOOKUP(B49,Misconduct!D:M,9,FALSE),"")</f>
        <v>0</v>
      </c>
      <c r="K49">
        <f>IFERROR(VLOOKUP(B49,Misconduct!D:M,10,FALSE),"")</f>
        <v>0</v>
      </c>
    </row>
    <row r="50" spans="1:11">
      <c r="A50" s="161" t="str">
        <f>IF(Personal_Development!C52="","",Personal_Development!C52)</f>
        <v/>
      </c>
      <c r="B50" t="str">
        <f>IF(Personal_Development!D52="","",Personal_Development!D52)</f>
        <v>C11261</v>
      </c>
      <c r="C50" t="str">
        <f>IF(Personal_Development!E52="","",Personal_Development!E52)</f>
        <v>SALMIAH BINTI AWANG</v>
      </c>
      <c r="D50">
        <f>IFERROR(VLOOKUP(B50,Personal_Development!D:DL,113,FALSE),"")</f>
        <v>4</v>
      </c>
      <c r="E50">
        <f>IFERROR(VLOOKUP(B50,Kaizen!D:X,21,FALSE),"")</f>
        <v>5</v>
      </c>
      <c r="F50">
        <f>IFERROR(VLOOKUP(B50,'Safety Idea'!D:X,21,FALSE),"")</f>
        <v>5</v>
      </c>
      <c r="G50">
        <f>IFERROR(VLOOKUP(B50,'Compulsory Training'!D:Z,23,FALSE),"")</f>
        <v>5</v>
      </c>
      <c r="H50">
        <f>IFERROR(VLOOKUP(B50,Attendance!D:BQ,65,FALSE),"")</f>
        <v>1</v>
      </c>
      <c r="I50">
        <f>IFERROR(VLOOKUP(B50,Misconduct!D:M,8,FALSE),"")</f>
        <v>0</v>
      </c>
      <c r="J50">
        <f>IFERROR(VLOOKUP(B50,Misconduct!D:M,9,FALSE),"")</f>
        <v>0</v>
      </c>
      <c r="K50">
        <f>IFERROR(VLOOKUP(B50,Misconduct!D:M,10,FALSE),"")</f>
        <v>0</v>
      </c>
    </row>
    <row r="51" spans="1:11">
      <c r="A51" s="161" t="str">
        <f>IF(Personal_Development!C53="","",Personal_Development!C53)</f>
        <v/>
      </c>
      <c r="B51" t="str">
        <f>IF(Personal_Development!D53="","",Personal_Development!D53)</f>
        <v>E00180</v>
      </c>
      <c r="C51" t="str">
        <f>IF(Personal_Development!E53="","",Personal_Development!E53)</f>
        <v>ROSNIZAH BINTI ADNAN</v>
      </c>
      <c r="D51">
        <f>IFERROR(VLOOKUP(B51,Personal_Development!D:DL,113,FALSE),"")</f>
        <v>5</v>
      </c>
      <c r="E51">
        <f>IFERROR(VLOOKUP(B51,Kaizen!D:X,21,FALSE),"")</f>
        <v>5</v>
      </c>
      <c r="F51">
        <f>IFERROR(VLOOKUP(B51,'Safety Idea'!D:X,21,FALSE),"")</f>
        <v>5</v>
      </c>
      <c r="G51">
        <f>IFERROR(VLOOKUP(B51,'Compulsory Training'!D:Z,23,FALSE),"")</f>
        <v>5</v>
      </c>
      <c r="H51">
        <f>IFERROR(VLOOKUP(B51,Attendance!D:BQ,65,FALSE),"")</f>
        <v>1</v>
      </c>
      <c r="I51">
        <f>IFERROR(VLOOKUP(B51,Misconduct!D:M,8,FALSE),"")</f>
        <v>0</v>
      </c>
      <c r="J51">
        <f>IFERROR(VLOOKUP(B51,Misconduct!D:M,9,FALSE),"")</f>
        <v>0</v>
      </c>
      <c r="K51">
        <f>IFERROR(VLOOKUP(B51,Misconduct!D:M,10,FALSE),"")</f>
        <v>0</v>
      </c>
    </row>
    <row r="52" spans="1:11">
      <c r="A52" s="161" t="str">
        <f>IF(Personal_Development!C54="","",Personal_Development!C54)</f>
        <v/>
      </c>
      <c r="B52" t="str">
        <f>IF(Personal_Development!D54="","",Personal_Development!D54)</f>
        <v>C11317</v>
      </c>
      <c r="C52" t="str">
        <f>IF(Personal_Development!E54="","",Personal_Development!E54)</f>
        <v>SEETHA A/P KANNIAH</v>
      </c>
      <c r="D52">
        <f>IFERROR(VLOOKUP(B52,Personal_Development!D:DL,113,FALSE),"")</f>
        <v>4</v>
      </c>
      <c r="E52">
        <f>IFERROR(VLOOKUP(B52,Kaizen!D:X,21,FALSE),"")</f>
        <v>5</v>
      </c>
      <c r="F52">
        <f>IFERROR(VLOOKUP(B52,'Safety Idea'!D:X,21,FALSE),"")</f>
        <v>2</v>
      </c>
      <c r="G52">
        <f>IFERROR(VLOOKUP(B52,'Compulsory Training'!D:Z,23,FALSE),"")</f>
        <v>5</v>
      </c>
      <c r="H52">
        <f>IFERROR(VLOOKUP(B52,Attendance!D:BQ,65,FALSE),"")</f>
        <v>4</v>
      </c>
      <c r="I52">
        <f>IFERROR(VLOOKUP(B52,Misconduct!D:M,8,FALSE),"")</f>
        <v>0</v>
      </c>
      <c r="J52">
        <f>IFERROR(VLOOKUP(B52,Misconduct!D:M,9,FALSE),"")</f>
        <v>0</v>
      </c>
      <c r="K52">
        <f>IFERROR(VLOOKUP(B52,Misconduct!D:M,10,FALSE),"")</f>
        <v>0</v>
      </c>
    </row>
    <row r="53" spans="1:11">
      <c r="A53" s="161" t="str">
        <f>IF(Personal_Development!C55="","",Personal_Development!C55)</f>
        <v/>
      </c>
      <c r="B53" t="str">
        <f>IF(Personal_Development!D55="","",Personal_Development!D55)</f>
        <v>C11342</v>
      </c>
      <c r="C53" t="str">
        <f>IF(Personal_Development!E55="","",Personal_Development!E55)</f>
        <v>NOREFARILLAH BINTI MOHD AZME</v>
      </c>
      <c r="D53">
        <f>IFERROR(VLOOKUP(B53,Personal_Development!D:DL,113,FALSE),"")</f>
        <v>3</v>
      </c>
      <c r="E53">
        <f>IFERROR(VLOOKUP(B53,Kaizen!D:X,21,FALSE),"")</f>
        <v>5</v>
      </c>
      <c r="F53">
        <f>IFERROR(VLOOKUP(B53,'Safety Idea'!D:X,21,FALSE),"")</f>
        <v>5</v>
      </c>
      <c r="G53">
        <f>IFERROR(VLOOKUP(B53,'Compulsory Training'!D:Z,23,FALSE),"")</f>
        <v>5</v>
      </c>
      <c r="H53">
        <f>IFERROR(VLOOKUP(B53,Attendance!D:BQ,65,FALSE),"")</f>
        <v>1</v>
      </c>
      <c r="I53">
        <f>IFERROR(VLOOKUP(B53,Misconduct!D:M,8,FALSE),"")</f>
        <v>0</v>
      </c>
      <c r="J53">
        <f>IFERROR(VLOOKUP(B53,Misconduct!D:M,9,FALSE),"")</f>
        <v>0</v>
      </c>
      <c r="K53">
        <f>IFERROR(VLOOKUP(B53,Misconduct!D:M,10,FALSE),"")</f>
        <v>0</v>
      </c>
    </row>
    <row r="54" spans="1:11">
      <c r="A54" s="161" t="str">
        <f>IF(Personal_Development!C56="","",Personal_Development!C56)</f>
        <v/>
      </c>
      <c r="B54" t="str">
        <f>IF(Personal_Development!D56="","",Personal_Development!D56)</f>
        <v>C11371</v>
      </c>
      <c r="C54" t="str">
        <f>IF(Personal_Development!E56="","",Personal_Development!E56)</f>
        <v>ABD RASID BIN ARBAING</v>
      </c>
      <c r="D54">
        <f>IFERROR(VLOOKUP(B54,Personal_Development!D:DL,113,FALSE),"")</f>
        <v>4</v>
      </c>
      <c r="E54">
        <f>IFERROR(VLOOKUP(B54,Kaizen!D:X,21,FALSE),"")</f>
        <v>5</v>
      </c>
      <c r="F54">
        <f>IFERROR(VLOOKUP(B54,'Safety Idea'!D:X,21,FALSE),"")</f>
        <v>5</v>
      </c>
      <c r="G54">
        <f>IFERROR(VLOOKUP(B54,'Compulsory Training'!D:Z,23,FALSE),"")</f>
        <v>5</v>
      </c>
      <c r="H54">
        <f>IFERROR(VLOOKUP(B54,Attendance!D:BQ,65,FALSE),"")</f>
        <v>3</v>
      </c>
      <c r="I54">
        <f>IFERROR(VLOOKUP(B54,Misconduct!D:M,8,FALSE),"")</f>
        <v>0</v>
      </c>
      <c r="J54">
        <f>IFERROR(VLOOKUP(B54,Misconduct!D:M,9,FALSE),"")</f>
        <v>0</v>
      </c>
      <c r="K54">
        <f>IFERROR(VLOOKUP(B54,Misconduct!D:M,10,FALSE),"")</f>
        <v>0</v>
      </c>
    </row>
    <row r="55" spans="1:11">
      <c r="A55" s="161" t="str">
        <f>IF(Personal_Development!C57="","",Personal_Development!C57)</f>
        <v/>
      </c>
      <c r="B55" t="str">
        <f>IF(Personal_Development!D57="","",Personal_Development!D57)</f>
        <v>C11399</v>
      </c>
      <c r="C55" t="str">
        <f>IF(Personal_Development!E57="","",Personal_Development!E57)</f>
        <v>SARASVATAY A/P ARIDAS</v>
      </c>
      <c r="D55">
        <f>IFERROR(VLOOKUP(B55,Personal_Development!D:DL,113,FALSE),"")</f>
        <v>4</v>
      </c>
      <c r="E55">
        <f>IFERROR(VLOOKUP(B55,Kaizen!D:X,21,FALSE),"")</f>
        <v>5</v>
      </c>
      <c r="F55">
        <f>IFERROR(VLOOKUP(B55,'Safety Idea'!D:X,21,FALSE),"")</f>
        <v>5</v>
      </c>
      <c r="G55">
        <f>IFERROR(VLOOKUP(B55,'Compulsory Training'!D:Z,23,FALSE),"")</f>
        <v>5</v>
      </c>
      <c r="H55">
        <f>IFERROR(VLOOKUP(B55,Attendance!D:BQ,65,FALSE),"")</f>
        <v>5</v>
      </c>
      <c r="I55">
        <f>IFERROR(VLOOKUP(B55,Misconduct!D:M,8,FALSE),"")</f>
        <v>0</v>
      </c>
      <c r="J55">
        <f>IFERROR(VLOOKUP(B55,Misconduct!D:M,9,FALSE),"")</f>
        <v>0</v>
      </c>
      <c r="K55">
        <f>IFERROR(VLOOKUP(B55,Misconduct!D:M,10,FALSE),"")</f>
        <v>0</v>
      </c>
    </row>
    <row r="56" spans="1:11">
      <c r="A56" s="161" t="str">
        <f>IF(Personal_Development!C58="","",Personal_Development!C58)</f>
        <v/>
      </c>
      <c r="B56" t="str">
        <f>IF(Personal_Development!D58="","",Personal_Development!D58)</f>
        <v>C11436</v>
      </c>
      <c r="C56" t="str">
        <f>IF(Personal_Development!E58="","",Personal_Development!E58)</f>
        <v>MALATHI A/P RAMO</v>
      </c>
      <c r="D56">
        <f>IFERROR(VLOOKUP(B56,Personal_Development!D:DL,113,FALSE),"")</f>
        <v>4</v>
      </c>
      <c r="E56">
        <f>IFERROR(VLOOKUP(B56,Kaizen!D:X,21,FALSE),"")</f>
        <v>5</v>
      </c>
      <c r="F56">
        <f>IFERROR(VLOOKUP(B56,'Safety Idea'!D:X,21,FALSE),"")</f>
        <v>5</v>
      </c>
      <c r="G56">
        <f>IFERROR(VLOOKUP(B56,'Compulsory Training'!D:Z,23,FALSE),"")</f>
        <v>5</v>
      </c>
      <c r="H56">
        <f>IFERROR(VLOOKUP(B56,Attendance!D:BQ,65,FALSE),"")</f>
        <v>4</v>
      </c>
      <c r="I56">
        <f>IFERROR(VLOOKUP(B56,Misconduct!D:M,8,FALSE),"")</f>
        <v>0</v>
      </c>
      <c r="J56">
        <f>IFERROR(VLOOKUP(B56,Misconduct!D:M,9,FALSE),"")</f>
        <v>0</v>
      </c>
      <c r="K56">
        <f>IFERROR(VLOOKUP(B56,Misconduct!D:M,10,FALSE),"")</f>
        <v>0</v>
      </c>
    </row>
    <row r="57" spans="1:11">
      <c r="A57" s="161" t="str">
        <f>IF(Personal_Development!C59="","",Personal_Development!C59)</f>
        <v/>
      </c>
      <c r="B57" t="str">
        <f>IF(Personal_Development!D59="","",Personal_Development!D59)</f>
        <v>C11441</v>
      </c>
      <c r="C57" t="str">
        <f>IF(Personal_Development!E59="","",Personal_Development!E59)</f>
        <v>MOHD ZAMRY BIN ABD HALIM</v>
      </c>
      <c r="D57">
        <f>IFERROR(VLOOKUP(B57,Personal_Development!D:DL,113,FALSE),"")</f>
        <v>4</v>
      </c>
      <c r="E57">
        <f>IFERROR(VLOOKUP(B57,Kaizen!D:X,21,FALSE),"")</f>
        <v>5</v>
      </c>
      <c r="F57">
        <f>IFERROR(VLOOKUP(B57,'Safety Idea'!D:X,21,FALSE),"")</f>
        <v>5</v>
      </c>
      <c r="G57">
        <f>IFERROR(VLOOKUP(B57,'Compulsory Training'!D:Z,23,FALSE),"")</f>
        <v>5</v>
      </c>
      <c r="H57">
        <f>IFERROR(VLOOKUP(B57,Attendance!D:BQ,65,FALSE),"")</f>
        <v>4</v>
      </c>
      <c r="I57">
        <f>IFERROR(VLOOKUP(B57,Misconduct!D:M,8,FALSE),"")</f>
        <v>0</v>
      </c>
      <c r="J57">
        <f>IFERROR(VLOOKUP(B57,Misconduct!D:M,9,FALSE),"")</f>
        <v>0</v>
      </c>
      <c r="K57">
        <f>IFERROR(VLOOKUP(B57,Misconduct!D:M,10,FALSE),"")</f>
        <v>0</v>
      </c>
    </row>
    <row r="58" spans="1:11">
      <c r="A58" s="161" t="str">
        <f>IF(Personal_Development!C60="","",Personal_Development!C60)</f>
        <v/>
      </c>
      <c r="B58" t="str">
        <f>IF(Personal_Development!D60="","",Personal_Development!D60)</f>
        <v>C11467</v>
      </c>
      <c r="C58" t="str">
        <f>IF(Personal_Development!E60="","",Personal_Development!E60)</f>
        <v>MARINA BINTI KAMARUDDIN</v>
      </c>
      <c r="D58">
        <f>IFERROR(VLOOKUP(B58,Personal_Development!D:DL,113,FALSE),"")</f>
        <v>4</v>
      </c>
      <c r="E58">
        <f>IFERROR(VLOOKUP(B58,Kaizen!D:X,21,FALSE),"")</f>
        <v>5</v>
      </c>
      <c r="F58">
        <f>IFERROR(VLOOKUP(B58,'Safety Idea'!D:X,21,FALSE),"")</f>
        <v>2</v>
      </c>
      <c r="G58">
        <f>IFERROR(VLOOKUP(B58,'Compulsory Training'!D:Z,23,FALSE),"")</f>
        <v>5</v>
      </c>
      <c r="H58">
        <f>IFERROR(VLOOKUP(B58,Attendance!D:BQ,65,FALSE),"")</f>
        <v>2</v>
      </c>
      <c r="I58">
        <f>IFERROR(VLOOKUP(B58,Misconduct!D:M,8,FALSE),"")</f>
        <v>0</v>
      </c>
      <c r="J58">
        <f>IFERROR(VLOOKUP(B58,Misconduct!D:M,9,FALSE),"")</f>
        <v>0</v>
      </c>
      <c r="K58">
        <f>IFERROR(VLOOKUP(B58,Misconduct!D:M,10,FALSE),"")</f>
        <v>0</v>
      </c>
    </row>
    <row r="59" spans="1:11">
      <c r="A59" s="161" t="str">
        <f>IF(Personal_Development!C61="","",Personal_Development!C61)</f>
        <v/>
      </c>
      <c r="B59" t="str">
        <f>IF(Personal_Development!D61="","",Personal_Development!D61)</f>
        <v>C11489</v>
      </c>
      <c r="C59" t="str">
        <f>IF(Personal_Development!E61="","",Personal_Development!E61)</f>
        <v>NORSHURIA HANUM BINTI MOHD SHUKOR</v>
      </c>
      <c r="D59">
        <f>IFERROR(VLOOKUP(B59,Personal_Development!D:DL,113,FALSE),"")</f>
        <v>4</v>
      </c>
      <c r="E59">
        <f>IFERROR(VLOOKUP(B59,Kaizen!D:X,21,FALSE),"")</f>
        <v>5</v>
      </c>
      <c r="F59">
        <f>IFERROR(VLOOKUP(B59,'Safety Idea'!D:X,21,FALSE),"")</f>
        <v>1</v>
      </c>
      <c r="G59">
        <f>IFERROR(VLOOKUP(B59,'Compulsory Training'!D:Z,23,FALSE),"")</f>
        <v>5</v>
      </c>
      <c r="H59">
        <f>IFERROR(VLOOKUP(B59,Attendance!D:BQ,65,FALSE),"")</f>
        <v>1</v>
      </c>
      <c r="I59">
        <f>IFERROR(VLOOKUP(B59,Misconduct!D:M,8,FALSE),"")</f>
        <v>0</v>
      </c>
      <c r="J59">
        <f>IFERROR(VLOOKUP(B59,Misconduct!D:M,9,FALSE),"")</f>
        <v>0</v>
      </c>
      <c r="K59">
        <f>IFERROR(VLOOKUP(B59,Misconduct!D:M,10,FALSE),"")</f>
        <v>0</v>
      </c>
    </row>
    <row r="60" spans="1:11">
      <c r="A60" s="161" t="str">
        <f>IF(Personal_Development!C62="","",Personal_Development!C62)</f>
        <v/>
      </c>
      <c r="B60" t="str">
        <f>IF(Personal_Development!D62="","",Personal_Development!D62)</f>
        <v>C11517</v>
      </c>
      <c r="C60" t="str">
        <f>IF(Personal_Development!E62="","",Personal_Development!E62)</f>
        <v>NOR AZMA BINTI MUSTAFA</v>
      </c>
      <c r="D60">
        <f>IFERROR(VLOOKUP(B60,Personal_Development!D:DL,113,FALSE),"")</f>
        <v>4</v>
      </c>
      <c r="E60">
        <f>IFERROR(VLOOKUP(B60,Kaizen!D:X,21,FALSE),"")</f>
        <v>5</v>
      </c>
      <c r="F60">
        <f>IFERROR(VLOOKUP(B60,'Safety Idea'!D:X,21,FALSE),"")</f>
        <v>5</v>
      </c>
      <c r="G60">
        <f>IFERROR(VLOOKUP(B60,'Compulsory Training'!D:Z,23,FALSE),"")</f>
        <v>5</v>
      </c>
      <c r="H60">
        <f>IFERROR(VLOOKUP(B60,Attendance!D:BQ,65,FALSE),"")</f>
        <v>1</v>
      </c>
      <c r="I60">
        <f>IFERROR(VLOOKUP(B60,Misconduct!D:M,8,FALSE),"")</f>
        <v>0</v>
      </c>
      <c r="J60">
        <f>IFERROR(VLOOKUP(B60,Misconduct!D:M,9,FALSE),"")</f>
        <v>0</v>
      </c>
      <c r="K60">
        <f>IFERROR(VLOOKUP(B60,Misconduct!D:M,10,FALSE),"")</f>
        <v>0</v>
      </c>
    </row>
    <row r="61" spans="1:11">
      <c r="A61" s="161" t="str">
        <f>IF(Personal_Development!C63="","",Personal_Development!C63)</f>
        <v/>
      </c>
      <c r="B61" t="str">
        <f>IF(Personal_Development!D63="","",Personal_Development!D63)</f>
        <v>C11526</v>
      </c>
      <c r="C61" t="str">
        <f>IF(Personal_Development!E63="","",Personal_Development!E63)</f>
        <v>NORFAZILAH @ JUINE BT ABDULLAH @ DAPAT</v>
      </c>
      <c r="D61">
        <f>IFERROR(VLOOKUP(B61,Personal_Development!D:DL,113,FALSE),"")</f>
        <v>3</v>
      </c>
      <c r="E61">
        <f>IFERROR(VLOOKUP(B61,Kaizen!D:X,21,FALSE),"")</f>
        <v>5</v>
      </c>
      <c r="F61">
        <f>IFERROR(VLOOKUP(B61,'Safety Idea'!D:X,21,FALSE),"")</f>
        <v>5</v>
      </c>
      <c r="G61">
        <f>IFERROR(VLOOKUP(B61,'Compulsory Training'!D:Z,23,FALSE),"")</f>
        <v>5</v>
      </c>
      <c r="H61">
        <f>IFERROR(VLOOKUP(B61,Attendance!D:BQ,65,FALSE),"")</f>
        <v>4</v>
      </c>
      <c r="I61">
        <f>IFERROR(VLOOKUP(B61,Misconduct!D:M,8,FALSE),"")</f>
        <v>0</v>
      </c>
      <c r="J61">
        <f>IFERROR(VLOOKUP(B61,Misconduct!D:M,9,FALSE),"")</f>
        <v>0</v>
      </c>
      <c r="K61">
        <f>IFERROR(VLOOKUP(B61,Misconduct!D:M,10,FALSE),"")</f>
        <v>0</v>
      </c>
    </row>
    <row r="62" spans="1:11">
      <c r="A62" s="161" t="str">
        <f>IF(Personal_Development!C64="","",Personal_Development!C64)</f>
        <v/>
      </c>
      <c r="B62" t="str">
        <f>IF(Personal_Development!D64="","",Personal_Development!D64)</f>
        <v>C11536</v>
      </c>
      <c r="C62" t="str">
        <f>IF(Personal_Development!E64="","",Personal_Development!E64)</f>
        <v>ROSLIZA BINTI JOHARI</v>
      </c>
      <c r="D62">
        <f>IFERROR(VLOOKUP(B62,Personal_Development!D:DL,113,FALSE),"")</f>
        <v>3</v>
      </c>
      <c r="E62">
        <f>IFERROR(VLOOKUP(B62,Kaizen!D:X,21,FALSE),"")</f>
        <v>5</v>
      </c>
      <c r="F62">
        <f>IFERROR(VLOOKUP(B62,'Safety Idea'!D:X,21,FALSE),"")</f>
        <v>5</v>
      </c>
      <c r="G62">
        <f>IFERROR(VLOOKUP(B62,'Compulsory Training'!D:Z,23,FALSE),"")</f>
        <v>5</v>
      </c>
      <c r="H62">
        <f>IFERROR(VLOOKUP(B62,Attendance!D:BQ,65,FALSE),"")</f>
        <v>1</v>
      </c>
      <c r="I62">
        <f>IFERROR(VLOOKUP(B62,Misconduct!D:M,8,FALSE),"")</f>
        <v>0</v>
      </c>
      <c r="J62">
        <f>IFERROR(VLOOKUP(B62,Misconduct!D:M,9,FALSE),"")</f>
        <v>0</v>
      </c>
      <c r="K62">
        <f>IFERROR(VLOOKUP(B62,Misconduct!D:M,10,FALSE),"")</f>
        <v>0</v>
      </c>
    </row>
    <row r="63" spans="1:11">
      <c r="A63" s="161" t="str">
        <f>IF(Personal_Development!C65="","",Personal_Development!C65)</f>
        <v/>
      </c>
      <c r="B63" t="str">
        <f>IF(Personal_Development!D65="","",Personal_Development!D65)</f>
        <v>E00191</v>
      </c>
      <c r="C63" t="str">
        <f>IF(Personal_Development!E65="","",Personal_Development!E65)</f>
        <v>SHAHARI JAMIL BIN SAAD</v>
      </c>
      <c r="D63">
        <f>IFERROR(VLOOKUP(B63,Personal_Development!D:DL,113,FALSE),"")</f>
        <v>4</v>
      </c>
      <c r="E63">
        <f>IFERROR(VLOOKUP(B63,Kaizen!D:X,21,FALSE),"")</f>
        <v>5</v>
      </c>
      <c r="F63">
        <f>IFERROR(VLOOKUP(B63,'Safety Idea'!D:X,21,FALSE),"")</f>
        <v>5</v>
      </c>
      <c r="G63">
        <f>IFERROR(VLOOKUP(B63,'Compulsory Training'!D:Z,23,FALSE),"")</f>
        <v>5</v>
      </c>
      <c r="H63">
        <f>IFERROR(VLOOKUP(B63,Attendance!D:BQ,65,FALSE),"")</f>
        <v>3</v>
      </c>
      <c r="I63">
        <f>IFERROR(VLOOKUP(B63,Misconduct!D:M,8,FALSE),"")</f>
        <v>0</v>
      </c>
      <c r="J63">
        <f>IFERROR(VLOOKUP(B63,Misconduct!D:M,9,FALSE),"")</f>
        <v>0</v>
      </c>
      <c r="K63">
        <f>IFERROR(VLOOKUP(B63,Misconduct!D:M,10,FALSE),"")</f>
        <v>0</v>
      </c>
    </row>
    <row r="64" spans="1:11">
      <c r="A64" s="161" t="str">
        <f>IF(Personal_Development!C66="","",Personal_Development!C66)</f>
        <v/>
      </c>
      <c r="B64" t="str">
        <f>IF(Personal_Development!D66="","",Personal_Development!D66)</f>
        <v>C11589</v>
      </c>
      <c r="C64" t="str">
        <f>IF(Personal_Development!E66="","",Personal_Development!E66)</f>
        <v>SYARIL AMRI ERREMY BIN SAWAL</v>
      </c>
      <c r="D64">
        <f>IFERROR(VLOOKUP(B64,Personal_Development!D:DL,113,FALSE),"")</f>
        <v>4</v>
      </c>
      <c r="E64">
        <f>IFERROR(VLOOKUP(B64,Kaizen!D:X,21,FALSE),"")</f>
        <v>4</v>
      </c>
      <c r="F64">
        <f>IFERROR(VLOOKUP(B64,'Safety Idea'!D:X,21,FALSE),"")</f>
        <v>5</v>
      </c>
      <c r="G64">
        <f>IFERROR(VLOOKUP(B64,'Compulsory Training'!D:Z,23,FALSE),"")</f>
        <v>5</v>
      </c>
      <c r="H64">
        <f>IFERROR(VLOOKUP(B64,Attendance!D:BQ,65,FALSE),"")</f>
        <v>1</v>
      </c>
      <c r="I64">
        <f>IFERROR(VLOOKUP(B64,Misconduct!D:M,8,FALSE),"")</f>
        <v>0</v>
      </c>
      <c r="J64">
        <f>IFERROR(VLOOKUP(B64,Misconduct!D:M,9,FALSE),"")</f>
        <v>0</v>
      </c>
      <c r="K64">
        <f>IFERROR(VLOOKUP(B64,Misconduct!D:M,10,FALSE),"")</f>
        <v>0</v>
      </c>
    </row>
    <row r="65" spans="1:11">
      <c r="A65" s="161" t="str">
        <f>IF(Personal_Development!C67="","",Personal_Development!C67)</f>
        <v/>
      </c>
      <c r="B65" t="str">
        <f>IF(Personal_Development!D67="","",Personal_Development!D67)</f>
        <v>C11612</v>
      </c>
      <c r="C65" t="str">
        <f>IF(Personal_Development!E67="","",Personal_Development!E67)</f>
        <v>NURHAFIZAH BINTI MD SHAMSHUDIN</v>
      </c>
      <c r="D65">
        <f>IFERROR(VLOOKUP(B65,Personal_Development!D:DL,113,FALSE),"")</f>
        <v>5</v>
      </c>
      <c r="E65">
        <f>IFERROR(VLOOKUP(B65,Kaizen!D:X,21,FALSE),"")</f>
        <v>5</v>
      </c>
      <c r="F65">
        <f>IFERROR(VLOOKUP(B65,'Safety Idea'!D:X,21,FALSE),"")</f>
        <v>5</v>
      </c>
      <c r="G65">
        <f>IFERROR(VLOOKUP(B65,'Compulsory Training'!D:Z,23,FALSE),"")</f>
        <v>5</v>
      </c>
      <c r="H65">
        <f>IFERROR(VLOOKUP(B65,Attendance!D:BQ,65,FALSE),"")</f>
        <v>1</v>
      </c>
      <c r="I65">
        <f>IFERROR(VLOOKUP(B65,Misconduct!D:M,8,FALSE),"")</f>
        <v>0</v>
      </c>
      <c r="J65">
        <f>IFERROR(VLOOKUP(B65,Misconduct!D:M,9,FALSE),"")</f>
        <v>0</v>
      </c>
      <c r="K65">
        <f>IFERROR(VLOOKUP(B65,Misconduct!D:M,10,FALSE),"")</f>
        <v>0</v>
      </c>
    </row>
    <row r="66" spans="1:11">
      <c r="A66" s="161" t="str">
        <f>IF(Personal_Development!C68="","",Personal_Development!C68)</f>
        <v/>
      </c>
      <c r="B66" t="str">
        <f>IF(Personal_Development!D68="","",Personal_Development!D68)</f>
        <v>C11636</v>
      </c>
      <c r="C66" t="str">
        <f>IF(Personal_Development!E68="","",Personal_Development!E68)</f>
        <v>AZLIA BINTI NORLY</v>
      </c>
      <c r="D66">
        <f>IFERROR(VLOOKUP(B66,Personal_Development!D:DL,113,FALSE),"")</f>
        <v>2</v>
      </c>
      <c r="E66">
        <f>IFERROR(VLOOKUP(B66,Kaizen!D:X,21,FALSE),"")</f>
        <v>1</v>
      </c>
      <c r="F66">
        <f>IFERROR(VLOOKUP(B66,'Safety Idea'!D:X,21,FALSE),"")</f>
        <v>1</v>
      </c>
      <c r="G66">
        <f>IFERROR(VLOOKUP(B66,'Compulsory Training'!D:Z,23,FALSE),"")</f>
        <v>1</v>
      </c>
      <c r="H66">
        <f>IFERROR(VLOOKUP(B66,Attendance!D:BQ,65,FALSE),"")</f>
        <v>1</v>
      </c>
      <c r="I66">
        <f>IFERROR(VLOOKUP(B66,Misconduct!D:M,8,FALSE),"")</f>
        <v>0</v>
      </c>
      <c r="J66">
        <f>IFERROR(VLOOKUP(B66,Misconduct!D:M,9,FALSE),"")</f>
        <v>0</v>
      </c>
      <c r="K66">
        <f>IFERROR(VLOOKUP(B66,Misconduct!D:M,10,FALSE),"")</f>
        <v>0</v>
      </c>
    </row>
    <row r="67" spans="1:11">
      <c r="A67" s="161" t="str">
        <f>IF(Personal_Development!C69="","",Personal_Development!C69)</f>
        <v/>
      </c>
      <c r="B67" t="str">
        <f>IF(Personal_Development!D69="","",Personal_Development!D69)</f>
        <v>C11665</v>
      </c>
      <c r="C67" t="str">
        <f>IF(Personal_Development!E69="","",Personal_Development!E69)</f>
        <v>ZAIKIAH BINTI ZAINAL</v>
      </c>
      <c r="D67">
        <f>IFERROR(VLOOKUP(B67,Personal_Development!D:DL,113,FALSE),"")</f>
        <v>4</v>
      </c>
      <c r="E67">
        <f>IFERROR(VLOOKUP(B67,Kaizen!D:X,21,FALSE),"")</f>
        <v>5</v>
      </c>
      <c r="F67">
        <f>IFERROR(VLOOKUP(B67,'Safety Idea'!D:X,21,FALSE),"")</f>
        <v>5</v>
      </c>
      <c r="G67">
        <f>IFERROR(VLOOKUP(B67,'Compulsory Training'!D:Z,23,FALSE),"")</f>
        <v>5</v>
      </c>
      <c r="H67">
        <f>IFERROR(VLOOKUP(B67,Attendance!D:BQ,65,FALSE),"")</f>
        <v>4</v>
      </c>
      <c r="I67">
        <f>IFERROR(VLOOKUP(B67,Misconduct!D:M,8,FALSE),"")</f>
        <v>0</v>
      </c>
      <c r="J67">
        <f>IFERROR(VLOOKUP(B67,Misconduct!D:M,9,FALSE),"")</f>
        <v>0</v>
      </c>
      <c r="K67">
        <f>IFERROR(VLOOKUP(B67,Misconduct!D:M,10,FALSE),"")</f>
        <v>0</v>
      </c>
    </row>
    <row r="68" spans="1:11">
      <c r="A68" s="161" t="str">
        <f>IF(Personal_Development!C70="","",Personal_Development!C70)</f>
        <v/>
      </c>
      <c r="B68" t="str">
        <f>IF(Personal_Development!D70="","",Personal_Development!D70)</f>
        <v>C11680</v>
      </c>
      <c r="C68" t="str">
        <f>IF(Personal_Development!E70="","",Personal_Development!E70)</f>
        <v>SITI NORZILA BINTI CHE ALI</v>
      </c>
      <c r="D68">
        <f>IFERROR(VLOOKUP(B68,Personal_Development!D:DL,113,FALSE),"")</f>
        <v>4</v>
      </c>
      <c r="E68">
        <f>IFERROR(VLOOKUP(B68,Kaizen!D:X,21,FALSE),"")</f>
        <v>5</v>
      </c>
      <c r="F68">
        <f>IFERROR(VLOOKUP(B68,'Safety Idea'!D:X,21,FALSE),"")</f>
        <v>5</v>
      </c>
      <c r="G68">
        <f>IFERROR(VLOOKUP(B68,'Compulsory Training'!D:Z,23,FALSE),"")</f>
        <v>5</v>
      </c>
      <c r="H68">
        <f>IFERROR(VLOOKUP(B68,Attendance!D:BQ,65,FALSE),"")</f>
        <v>2</v>
      </c>
      <c r="I68">
        <f>IFERROR(VLOOKUP(B68,Misconduct!D:M,8,FALSE),"")</f>
        <v>0</v>
      </c>
      <c r="J68">
        <f>IFERROR(VLOOKUP(B68,Misconduct!D:M,9,FALSE),"")</f>
        <v>0</v>
      </c>
      <c r="K68">
        <f>IFERROR(VLOOKUP(B68,Misconduct!D:M,10,FALSE),"")</f>
        <v>0</v>
      </c>
    </row>
    <row r="69" spans="1:11">
      <c r="A69" s="161" t="str">
        <f>IF(Personal_Development!C71="","",Personal_Development!C71)</f>
        <v/>
      </c>
      <c r="B69" t="str">
        <f>IF(Personal_Development!D71="","",Personal_Development!D71)</f>
        <v>C11744</v>
      </c>
      <c r="C69" t="str">
        <f>IF(Personal_Development!E71="","",Personal_Development!E71)</f>
        <v>THULASY AMMA A/P PANDIAN</v>
      </c>
      <c r="D69">
        <f>IFERROR(VLOOKUP(B69,Personal_Development!D:DL,113,FALSE),"")</f>
        <v>4</v>
      </c>
      <c r="E69">
        <f>IFERROR(VLOOKUP(B69,Kaizen!D:X,21,FALSE),"")</f>
        <v>5</v>
      </c>
      <c r="F69">
        <f>IFERROR(VLOOKUP(B69,'Safety Idea'!D:X,21,FALSE),"")</f>
        <v>5</v>
      </c>
      <c r="G69">
        <f>IFERROR(VLOOKUP(B69,'Compulsory Training'!D:Z,23,FALSE),"")</f>
        <v>5</v>
      </c>
      <c r="H69">
        <f>IFERROR(VLOOKUP(B69,Attendance!D:BQ,65,FALSE),"")</f>
        <v>1</v>
      </c>
      <c r="I69">
        <f>IFERROR(VLOOKUP(B69,Misconduct!D:M,8,FALSE),"")</f>
        <v>0</v>
      </c>
      <c r="J69">
        <f>IFERROR(VLOOKUP(B69,Misconduct!D:M,9,FALSE),"")</f>
        <v>0</v>
      </c>
      <c r="K69">
        <f>IFERROR(VLOOKUP(B69,Misconduct!D:M,10,FALSE),"")</f>
        <v>0</v>
      </c>
    </row>
    <row r="70" spans="1:11">
      <c r="A70" s="161" t="str">
        <f>IF(Personal_Development!C72="","",Personal_Development!C72)</f>
        <v/>
      </c>
      <c r="B70" t="str">
        <f>IF(Personal_Development!D72="","",Personal_Development!D72)</f>
        <v>C11782</v>
      </c>
      <c r="C70" t="str">
        <f>IF(Personal_Development!E72="","",Personal_Development!E72)</f>
        <v>SHAIFUL BIN ABU BAKAR</v>
      </c>
      <c r="D70">
        <f>IFERROR(VLOOKUP(B70,Personal_Development!D:DL,113,FALSE),"")</f>
        <v>4</v>
      </c>
      <c r="E70">
        <f>IFERROR(VLOOKUP(B70,Kaizen!D:X,21,FALSE),"")</f>
        <v>1</v>
      </c>
      <c r="F70">
        <f>IFERROR(VLOOKUP(B70,'Safety Idea'!D:X,21,FALSE),"")</f>
        <v>1</v>
      </c>
      <c r="G70">
        <f>IFERROR(VLOOKUP(B70,'Compulsory Training'!D:Z,23,FALSE),"")</f>
        <v>5</v>
      </c>
      <c r="H70">
        <f>IFERROR(VLOOKUP(B70,Attendance!D:BQ,65,FALSE),"")</f>
        <v>3</v>
      </c>
      <c r="I70">
        <f>IFERROR(VLOOKUP(B70,Misconduct!D:M,8,FALSE),"")</f>
        <v>0</v>
      </c>
      <c r="J70">
        <f>IFERROR(VLOOKUP(B70,Misconduct!D:M,9,FALSE),"")</f>
        <v>0</v>
      </c>
      <c r="K70">
        <f>IFERROR(VLOOKUP(B70,Misconduct!D:M,10,FALSE),"")</f>
        <v>0</v>
      </c>
    </row>
    <row r="71" spans="1:11">
      <c r="A71" s="161" t="str">
        <f>IF(Personal_Development!C73="","",Personal_Development!C73)</f>
        <v/>
      </c>
      <c r="B71" t="str">
        <f>IF(Personal_Development!D73="","",Personal_Development!D73)</f>
        <v>C11802</v>
      </c>
      <c r="C71" t="str">
        <f>IF(Personal_Development!E73="","",Personal_Development!E73)</f>
        <v>PAIZUL BIN ABDUL LATIF</v>
      </c>
      <c r="D71">
        <f>IFERROR(VLOOKUP(B71,Personal_Development!D:DL,113,FALSE),"")</f>
        <v>5</v>
      </c>
      <c r="E71">
        <f>IFERROR(VLOOKUP(B71,Kaizen!D:X,21,FALSE),"")</f>
        <v>5</v>
      </c>
      <c r="F71">
        <f>IFERROR(VLOOKUP(B71,'Safety Idea'!D:X,21,FALSE),"")</f>
        <v>5</v>
      </c>
      <c r="G71">
        <f>IFERROR(VLOOKUP(B71,'Compulsory Training'!D:Z,23,FALSE),"")</f>
        <v>5</v>
      </c>
      <c r="H71">
        <f>IFERROR(VLOOKUP(B71,Attendance!D:BQ,65,FALSE),"")</f>
        <v>3</v>
      </c>
      <c r="I71">
        <f>IFERROR(VLOOKUP(B71,Misconduct!D:M,8,FALSE),"")</f>
        <v>0</v>
      </c>
      <c r="J71">
        <f>IFERROR(VLOOKUP(B71,Misconduct!D:M,9,FALSE),"")</f>
        <v>0</v>
      </c>
      <c r="K71">
        <f>IFERROR(VLOOKUP(B71,Misconduct!D:M,10,FALSE),"")</f>
        <v>0</v>
      </c>
    </row>
    <row r="72" spans="1:11">
      <c r="A72" s="161" t="str">
        <f>IF(Personal_Development!C74="","",Personal_Development!C74)</f>
        <v/>
      </c>
      <c r="B72" t="str">
        <f>IF(Personal_Development!D74="","",Personal_Development!D74)</f>
        <v>C11813</v>
      </c>
      <c r="C72" t="str">
        <f>IF(Personal_Development!E74="","",Personal_Development!E74)</f>
        <v>SARIFAH HASLINDA BINTI KULAM HASSAN</v>
      </c>
      <c r="D72">
        <f>IFERROR(VLOOKUP(B72,Personal_Development!D:DL,113,FALSE),"")</f>
        <v>3</v>
      </c>
      <c r="E72">
        <f>IFERROR(VLOOKUP(B72,Kaizen!D:X,21,FALSE),"")</f>
        <v>5</v>
      </c>
      <c r="F72">
        <f>IFERROR(VLOOKUP(B72,'Safety Idea'!D:X,21,FALSE),"")</f>
        <v>5</v>
      </c>
      <c r="G72">
        <f>IFERROR(VLOOKUP(B72,'Compulsory Training'!D:Z,23,FALSE),"")</f>
        <v>5</v>
      </c>
      <c r="H72">
        <f>IFERROR(VLOOKUP(B72,Attendance!D:BQ,65,FALSE),"")</f>
        <v>1</v>
      </c>
      <c r="I72">
        <f>IFERROR(VLOOKUP(B72,Misconduct!D:M,8,FALSE),"")</f>
        <v>0</v>
      </c>
      <c r="J72">
        <f>IFERROR(VLOOKUP(B72,Misconduct!D:M,9,FALSE),"")</f>
        <v>0</v>
      </c>
      <c r="K72">
        <f>IFERROR(VLOOKUP(B72,Misconduct!D:M,10,FALSE),"")</f>
        <v>0</v>
      </c>
    </row>
    <row r="73" spans="1:11">
      <c r="A73" s="161" t="str">
        <f>IF(Personal_Development!C75="","",Personal_Development!C75)</f>
        <v/>
      </c>
      <c r="B73" t="str">
        <f>IF(Personal_Development!D75="","",Personal_Development!D75)</f>
        <v>C11824</v>
      </c>
      <c r="C73" t="str">
        <f>IF(Personal_Development!E75="","",Personal_Development!E75)</f>
        <v>NOOR SUHAIDDA BINTI MAT NOH</v>
      </c>
      <c r="D73">
        <f>IFERROR(VLOOKUP(B73,Personal_Development!D:DL,113,FALSE),"")</f>
        <v>3</v>
      </c>
      <c r="E73">
        <f>IFERROR(VLOOKUP(B73,Kaizen!D:X,21,FALSE),"")</f>
        <v>5</v>
      </c>
      <c r="F73">
        <f>IFERROR(VLOOKUP(B73,'Safety Idea'!D:X,21,FALSE),"")</f>
        <v>5</v>
      </c>
      <c r="G73">
        <f>IFERROR(VLOOKUP(B73,'Compulsory Training'!D:Z,23,FALSE),"")</f>
        <v>5</v>
      </c>
      <c r="H73">
        <f>IFERROR(VLOOKUP(B73,Attendance!D:BQ,65,FALSE),"")</f>
        <v>3</v>
      </c>
      <c r="I73">
        <f>IFERROR(VLOOKUP(B73,Misconduct!D:M,8,FALSE),"")</f>
        <v>0</v>
      </c>
      <c r="J73">
        <f>IFERROR(VLOOKUP(B73,Misconduct!D:M,9,FALSE),"")</f>
        <v>0</v>
      </c>
      <c r="K73">
        <f>IFERROR(VLOOKUP(B73,Misconduct!D:M,10,FALSE),"")</f>
        <v>0</v>
      </c>
    </row>
    <row r="74" spans="1:11">
      <c r="A74" s="161" t="str">
        <f>IF(Personal_Development!C76="","",Personal_Development!C76)</f>
        <v/>
      </c>
      <c r="B74" t="str">
        <f>IF(Personal_Development!D76="","",Personal_Development!D76)</f>
        <v>C11838</v>
      </c>
      <c r="C74" t="str">
        <f>IF(Personal_Development!E76="","",Personal_Development!E76)</f>
        <v>ASIAH BINTI SULAIMAN</v>
      </c>
      <c r="D74">
        <f>IFERROR(VLOOKUP(B74,Personal_Development!D:DL,113,FALSE),"")</f>
        <v>4</v>
      </c>
      <c r="E74">
        <f>IFERROR(VLOOKUP(B74,Kaizen!D:X,21,FALSE),"")</f>
        <v>5</v>
      </c>
      <c r="F74">
        <f>IFERROR(VLOOKUP(B74,'Safety Idea'!D:X,21,FALSE),"")</f>
        <v>5</v>
      </c>
      <c r="G74">
        <f>IFERROR(VLOOKUP(B74,'Compulsory Training'!D:Z,23,FALSE),"")</f>
        <v>5</v>
      </c>
      <c r="H74">
        <f>IFERROR(VLOOKUP(B74,Attendance!D:BQ,65,FALSE),"")</f>
        <v>4</v>
      </c>
      <c r="I74">
        <f>IFERROR(VLOOKUP(B74,Misconduct!D:M,8,FALSE),"")</f>
        <v>0</v>
      </c>
      <c r="J74">
        <f>IFERROR(VLOOKUP(B74,Misconduct!D:M,9,FALSE),"")</f>
        <v>0</v>
      </c>
      <c r="K74">
        <f>IFERROR(VLOOKUP(B74,Misconduct!D:M,10,FALSE),"")</f>
        <v>0</v>
      </c>
    </row>
    <row r="75" spans="1:11">
      <c r="A75" s="161" t="str">
        <f>IF(Personal_Development!C77="","",Personal_Development!C77)</f>
        <v/>
      </c>
      <c r="B75" t="str">
        <f>IF(Personal_Development!D77="","",Personal_Development!D77)</f>
        <v>C11853</v>
      </c>
      <c r="C75" t="str">
        <f>IF(Personal_Development!E77="","",Personal_Development!E77)</f>
        <v>HASLINI BINTI HUSIN</v>
      </c>
      <c r="D75">
        <f>IFERROR(VLOOKUP(B75,Personal_Development!D:DL,113,FALSE),"")</f>
        <v>4</v>
      </c>
      <c r="E75">
        <f>IFERROR(VLOOKUP(B75,Kaizen!D:X,21,FALSE),"")</f>
        <v>5</v>
      </c>
      <c r="F75">
        <f>IFERROR(VLOOKUP(B75,'Safety Idea'!D:X,21,FALSE),"")</f>
        <v>5</v>
      </c>
      <c r="G75">
        <f>IFERROR(VLOOKUP(B75,'Compulsory Training'!D:Z,23,FALSE),"")</f>
        <v>5</v>
      </c>
      <c r="H75">
        <f>IFERROR(VLOOKUP(B75,Attendance!D:BQ,65,FALSE),"")</f>
        <v>1</v>
      </c>
      <c r="I75">
        <f>IFERROR(VLOOKUP(B75,Misconduct!D:M,8,FALSE),"")</f>
        <v>0</v>
      </c>
      <c r="J75">
        <f>IFERROR(VLOOKUP(B75,Misconduct!D:M,9,FALSE),"")</f>
        <v>0</v>
      </c>
      <c r="K75">
        <f>IFERROR(VLOOKUP(B75,Misconduct!D:M,10,FALSE),"")</f>
        <v>0</v>
      </c>
    </row>
    <row r="76" spans="1:11">
      <c r="A76" s="161" t="str">
        <f>IF(Personal_Development!C78="","",Personal_Development!C78)</f>
        <v/>
      </c>
      <c r="B76" t="str">
        <f>IF(Personal_Development!D78="","",Personal_Development!D78)</f>
        <v>C11862</v>
      </c>
      <c r="C76" t="str">
        <f>IF(Personal_Development!E78="","",Personal_Development!E78)</f>
        <v>VIRAMA A/P SEVAM</v>
      </c>
      <c r="D76">
        <f>IFERROR(VLOOKUP(B76,Personal_Development!D:DL,113,FALSE),"")</f>
        <v>3</v>
      </c>
      <c r="E76">
        <f>IFERROR(VLOOKUP(B76,Kaizen!D:X,21,FALSE),"")</f>
        <v>5</v>
      </c>
      <c r="F76">
        <f>IFERROR(VLOOKUP(B76,'Safety Idea'!D:X,21,FALSE),"")</f>
        <v>5</v>
      </c>
      <c r="G76">
        <f>IFERROR(VLOOKUP(B76,'Compulsory Training'!D:Z,23,FALSE),"")</f>
        <v>5</v>
      </c>
      <c r="H76">
        <f>IFERROR(VLOOKUP(B76,Attendance!D:BQ,65,FALSE),"")</f>
        <v>4</v>
      </c>
      <c r="I76">
        <f>IFERROR(VLOOKUP(B76,Misconduct!D:M,8,FALSE),"")</f>
        <v>0</v>
      </c>
      <c r="J76">
        <f>IFERROR(VLOOKUP(B76,Misconduct!D:M,9,FALSE),"")</f>
        <v>0</v>
      </c>
      <c r="K76">
        <f>IFERROR(VLOOKUP(B76,Misconduct!D:M,10,FALSE),"")</f>
        <v>0</v>
      </c>
    </row>
    <row r="77" spans="1:11">
      <c r="A77" s="161" t="str">
        <f>IF(Personal_Development!C79="","",Personal_Development!C79)</f>
        <v/>
      </c>
      <c r="B77" t="str">
        <f>IF(Personal_Development!D79="","",Personal_Development!D79)</f>
        <v>C11863</v>
      </c>
      <c r="C77" t="str">
        <f>IF(Personal_Development!E79="","",Personal_Development!E79)</f>
        <v>ZURINA BINTI ABDUL KARIM</v>
      </c>
      <c r="D77">
        <f>IFERROR(VLOOKUP(B77,Personal_Development!D:DL,113,FALSE),"")</f>
        <v>4</v>
      </c>
      <c r="E77">
        <f>IFERROR(VLOOKUP(B77,Kaizen!D:X,21,FALSE),"")</f>
        <v>5</v>
      </c>
      <c r="F77">
        <f>IFERROR(VLOOKUP(B77,'Safety Idea'!D:X,21,FALSE),"")</f>
        <v>5</v>
      </c>
      <c r="G77">
        <f>IFERROR(VLOOKUP(B77,'Compulsory Training'!D:Z,23,FALSE),"")</f>
        <v>5</v>
      </c>
      <c r="H77">
        <f>IFERROR(VLOOKUP(B77,Attendance!D:BQ,65,FALSE),"")</f>
        <v>5</v>
      </c>
      <c r="I77">
        <f>IFERROR(VLOOKUP(B77,Misconduct!D:M,8,FALSE),"")</f>
        <v>0</v>
      </c>
      <c r="J77">
        <f>IFERROR(VLOOKUP(B77,Misconduct!D:M,9,FALSE),"")</f>
        <v>0</v>
      </c>
      <c r="K77">
        <f>IFERROR(VLOOKUP(B77,Misconduct!D:M,10,FALSE),"")</f>
        <v>0</v>
      </c>
    </row>
    <row r="78" spans="1:11">
      <c r="A78" s="161" t="str">
        <f>IF(Personal_Development!C80="","",Personal_Development!C80)</f>
        <v/>
      </c>
      <c r="B78" t="str">
        <f>IF(Personal_Development!D80="","",Personal_Development!D80)</f>
        <v>C11871</v>
      </c>
      <c r="C78" t="str">
        <f>IF(Personal_Development!E80="","",Personal_Development!E80)</f>
        <v>JAAFAR SHAH BIN BAHARUDIN</v>
      </c>
      <c r="D78">
        <f>IFERROR(VLOOKUP(B78,Personal_Development!D:DL,113,FALSE),"")</f>
        <v>4</v>
      </c>
      <c r="E78">
        <f>IFERROR(VLOOKUP(B78,Kaizen!D:X,21,FALSE),"")</f>
        <v>1</v>
      </c>
      <c r="F78">
        <f>IFERROR(VLOOKUP(B78,'Safety Idea'!D:X,21,FALSE),"")</f>
        <v>1</v>
      </c>
      <c r="G78">
        <f>IFERROR(VLOOKUP(B78,'Compulsory Training'!D:Z,23,FALSE),"")</f>
        <v>5</v>
      </c>
      <c r="H78">
        <f>IFERROR(VLOOKUP(B78,Attendance!D:BQ,65,FALSE),"")</f>
        <v>1</v>
      </c>
      <c r="I78">
        <f>IFERROR(VLOOKUP(B78,Misconduct!D:M,8,FALSE),"")</f>
        <v>0</v>
      </c>
      <c r="J78">
        <f>IFERROR(VLOOKUP(B78,Misconduct!D:M,9,FALSE),"")</f>
        <v>0</v>
      </c>
      <c r="K78">
        <f>IFERROR(VLOOKUP(B78,Misconduct!D:M,10,FALSE),"")</f>
        <v>0</v>
      </c>
    </row>
    <row r="79" spans="1:11">
      <c r="A79" s="161" t="str">
        <f>IF(Personal_Development!C81="","",Personal_Development!C81)</f>
        <v/>
      </c>
      <c r="B79" t="str">
        <f>IF(Personal_Development!D81="","",Personal_Development!D81)</f>
        <v>C11875</v>
      </c>
      <c r="C79" t="str">
        <f>IF(Personal_Development!E81="","",Personal_Development!E81)</f>
        <v>FATIMAH BINTI ABD WAHAB</v>
      </c>
      <c r="D79">
        <f>IFERROR(VLOOKUP(B79,Personal_Development!D:DL,113,FALSE),"")</f>
        <v>3</v>
      </c>
      <c r="E79">
        <f>IFERROR(VLOOKUP(B79,Kaizen!D:X,21,FALSE),"")</f>
        <v>5</v>
      </c>
      <c r="F79">
        <f>IFERROR(VLOOKUP(B79,'Safety Idea'!D:X,21,FALSE),"")</f>
        <v>5</v>
      </c>
      <c r="G79">
        <f>IFERROR(VLOOKUP(B79,'Compulsory Training'!D:Z,23,FALSE),"")</f>
        <v>5</v>
      </c>
      <c r="H79">
        <f>IFERROR(VLOOKUP(B79,Attendance!D:BQ,65,FALSE),"")</f>
        <v>2</v>
      </c>
      <c r="I79">
        <f>IFERROR(VLOOKUP(B79,Misconduct!D:M,8,FALSE),"")</f>
        <v>0</v>
      </c>
      <c r="J79">
        <f>IFERROR(VLOOKUP(B79,Misconduct!D:M,9,FALSE),"")</f>
        <v>0</v>
      </c>
      <c r="K79">
        <f>IFERROR(VLOOKUP(B79,Misconduct!D:M,10,FALSE),"")</f>
        <v>0</v>
      </c>
    </row>
    <row r="80" spans="1:11">
      <c r="A80" s="161" t="str">
        <f>IF(Personal_Development!C82="","",Personal_Development!C82)</f>
        <v/>
      </c>
      <c r="B80" t="str">
        <f>IF(Personal_Development!D82="","",Personal_Development!D82)</f>
        <v>C11885</v>
      </c>
      <c r="C80" t="str">
        <f>IF(Personal_Development!E82="","",Personal_Development!E82)</f>
        <v>NURMAZURA BINTI MUHAMMAD NUR</v>
      </c>
      <c r="D80">
        <f>IFERROR(VLOOKUP(B80,Personal_Development!D:DL,113,FALSE),"")</f>
        <v>4</v>
      </c>
      <c r="E80">
        <f>IFERROR(VLOOKUP(B80,Kaizen!D:X,21,FALSE),"")</f>
        <v>5</v>
      </c>
      <c r="F80">
        <f>IFERROR(VLOOKUP(B80,'Safety Idea'!D:X,21,FALSE),"")</f>
        <v>5</v>
      </c>
      <c r="G80">
        <f>IFERROR(VLOOKUP(B80,'Compulsory Training'!D:Z,23,FALSE),"")</f>
        <v>5</v>
      </c>
      <c r="H80">
        <f>IFERROR(VLOOKUP(B80,Attendance!D:BQ,65,FALSE),"")</f>
        <v>4</v>
      </c>
      <c r="I80">
        <f>IFERROR(VLOOKUP(B80,Misconduct!D:M,8,FALSE),"")</f>
        <v>0</v>
      </c>
      <c r="J80">
        <f>IFERROR(VLOOKUP(B80,Misconduct!D:M,9,FALSE),"")</f>
        <v>0</v>
      </c>
      <c r="K80">
        <f>IFERROR(VLOOKUP(B80,Misconduct!D:M,10,FALSE),"")</f>
        <v>0</v>
      </c>
    </row>
    <row r="81" spans="1:11">
      <c r="A81" s="161" t="str">
        <f>IF(Personal_Development!C83="","",Personal_Development!C83)</f>
        <v/>
      </c>
      <c r="B81" t="str">
        <f>IF(Personal_Development!D83="","",Personal_Development!D83)</f>
        <v>C11908</v>
      </c>
      <c r="C81" t="str">
        <f>IF(Personal_Development!E83="","",Personal_Development!E83)</f>
        <v>RAMELI BIN SULAIMAN</v>
      </c>
      <c r="D81">
        <f>IFERROR(VLOOKUP(B81,Personal_Development!D:DL,113,FALSE),"")</f>
        <v>4</v>
      </c>
      <c r="E81">
        <f>IFERROR(VLOOKUP(B81,Kaizen!D:X,21,FALSE),"")</f>
        <v>5</v>
      </c>
      <c r="F81">
        <f>IFERROR(VLOOKUP(B81,'Safety Idea'!D:X,21,FALSE),"")</f>
        <v>5</v>
      </c>
      <c r="G81">
        <f>IFERROR(VLOOKUP(B81,'Compulsory Training'!D:Z,23,FALSE),"")</f>
        <v>5</v>
      </c>
      <c r="H81">
        <f>IFERROR(VLOOKUP(B81,Attendance!D:BQ,65,FALSE),"")</f>
        <v>5</v>
      </c>
      <c r="I81">
        <f>IFERROR(VLOOKUP(B81,Misconduct!D:M,8,FALSE),"")</f>
        <v>0</v>
      </c>
      <c r="J81">
        <f>IFERROR(VLOOKUP(B81,Misconduct!D:M,9,FALSE),"")</f>
        <v>0</v>
      </c>
      <c r="K81">
        <f>IFERROR(VLOOKUP(B81,Misconduct!D:M,10,FALSE),"")</f>
        <v>0</v>
      </c>
    </row>
    <row r="82" spans="1:11">
      <c r="A82" s="161" t="str">
        <f>IF(Personal_Development!C84="","",Personal_Development!C84)</f>
        <v/>
      </c>
      <c r="B82" t="str">
        <f>IF(Personal_Development!D84="","",Personal_Development!D84)</f>
        <v>C11914</v>
      </c>
      <c r="C82" t="str">
        <f>IF(Personal_Development!E84="","",Personal_Development!E84)</f>
        <v>MOHD FAUZAN BIN SAIFUDDIN</v>
      </c>
      <c r="D82">
        <f>IFERROR(VLOOKUP(B82,Personal_Development!D:DL,113,FALSE),"")</f>
        <v>4</v>
      </c>
      <c r="E82">
        <f>IFERROR(VLOOKUP(B82,Kaizen!D:X,21,FALSE),"")</f>
        <v>5</v>
      </c>
      <c r="F82">
        <f>IFERROR(VLOOKUP(B82,'Safety Idea'!D:X,21,FALSE),"")</f>
        <v>5</v>
      </c>
      <c r="G82">
        <f>IFERROR(VLOOKUP(B82,'Compulsory Training'!D:Z,23,FALSE),"")</f>
        <v>5</v>
      </c>
      <c r="H82">
        <f>IFERROR(VLOOKUP(B82,Attendance!D:BQ,65,FALSE),"")</f>
        <v>2</v>
      </c>
      <c r="I82">
        <f>IFERROR(VLOOKUP(B82,Misconduct!D:M,8,FALSE),"")</f>
        <v>0</v>
      </c>
      <c r="J82">
        <f>IFERROR(VLOOKUP(B82,Misconduct!D:M,9,FALSE),"")</f>
        <v>0</v>
      </c>
      <c r="K82">
        <f>IFERROR(VLOOKUP(B82,Misconduct!D:M,10,FALSE),"")</f>
        <v>0</v>
      </c>
    </row>
    <row r="83" spans="1:11">
      <c r="A83" s="161" t="str">
        <f>IF(Personal_Development!C85="","",Personal_Development!C85)</f>
        <v/>
      </c>
      <c r="B83" t="str">
        <f>IF(Personal_Development!D85="","",Personal_Development!D85)</f>
        <v>C11935</v>
      </c>
      <c r="C83" t="str">
        <f>IF(Personal_Development!E85="","",Personal_Development!E85)</f>
        <v>MOHD ANUAR BIN SULAIMAN</v>
      </c>
      <c r="D83">
        <f>IFERROR(VLOOKUP(B83,Personal_Development!D:DL,113,FALSE),"")</f>
        <v>5</v>
      </c>
      <c r="E83">
        <f>IFERROR(VLOOKUP(B83,Kaizen!D:X,21,FALSE),"")</f>
        <v>1</v>
      </c>
      <c r="F83">
        <f>IFERROR(VLOOKUP(B83,'Safety Idea'!D:X,21,FALSE),"")</f>
        <v>1</v>
      </c>
      <c r="G83">
        <f>IFERROR(VLOOKUP(B83,'Compulsory Training'!D:Z,23,FALSE),"")</f>
        <v>5</v>
      </c>
      <c r="H83">
        <f>IFERROR(VLOOKUP(B83,Attendance!D:BQ,65,FALSE),"")</f>
        <v>3</v>
      </c>
      <c r="I83">
        <f>IFERROR(VLOOKUP(B83,Misconduct!D:M,8,FALSE),"")</f>
        <v>0</v>
      </c>
      <c r="J83">
        <f>IFERROR(VLOOKUP(B83,Misconduct!D:M,9,FALSE),"")</f>
        <v>0</v>
      </c>
      <c r="K83">
        <f>IFERROR(VLOOKUP(B83,Misconduct!D:M,10,FALSE),"")</f>
        <v>0</v>
      </c>
    </row>
    <row r="84" spans="1:11">
      <c r="A84" s="161" t="str">
        <f>IF(Personal_Development!C86="","",Personal_Development!C86)</f>
        <v/>
      </c>
      <c r="B84" t="str">
        <f>IF(Personal_Development!D86="","",Personal_Development!D86)</f>
        <v>C11939</v>
      </c>
      <c r="C84" t="str">
        <f>IF(Personal_Development!E86="","",Personal_Development!E86)</f>
        <v>UMI HANI BINTI ABU SAMAH</v>
      </c>
      <c r="D84">
        <f>IFERROR(VLOOKUP(B84,Personal_Development!D:DL,113,FALSE),"")</f>
        <v>4</v>
      </c>
      <c r="E84">
        <f>IFERROR(VLOOKUP(B84,Kaizen!D:X,21,FALSE),"")</f>
        <v>5</v>
      </c>
      <c r="F84">
        <f>IFERROR(VLOOKUP(B84,'Safety Idea'!D:X,21,FALSE),"")</f>
        <v>5</v>
      </c>
      <c r="G84">
        <f>IFERROR(VLOOKUP(B84,'Compulsory Training'!D:Z,23,FALSE),"")</f>
        <v>5</v>
      </c>
      <c r="H84">
        <f>IFERROR(VLOOKUP(B84,Attendance!D:BQ,65,FALSE),"")</f>
        <v>4</v>
      </c>
      <c r="I84">
        <f>IFERROR(VLOOKUP(B84,Misconduct!D:M,8,FALSE),"")</f>
        <v>0</v>
      </c>
      <c r="J84">
        <f>IFERROR(VLOOKUP(B84,Misconduct!D:M,9,FALSE),"")</f>
        <v>0</v>
      </c>
      <c r="K84">
        <f>IFERROR(VLOOKUP(B84,Misconduct!D:M,10,FALSE),"")</f>
        <v>0</v>
      </c>
    </row>
    <row r="85" spans="1:11">
      <c r="A85" s="161" t="str">
        <f>IF(Personal_Development!C87="","",Personal_Development!C87)</f>
        <v/>
      </c>
      <c r="B85" t="str">
        <f>IF(Personal_Development!D87="","",Personal_Development!D87)</f>
        <v>C11942</v>
      </c>
      <c r="C85" t="str">
        <f>IF(Personal_Development!E87="","",Personal_Development!E87)</f>
        <v>MUHAMADSAH BIN MOKHTAR</v>
      </c>
      <c r="D85">
        <f>IFERROR(VLOOKUP(B85,Personal_Development!D:DL,113,FALSE),"")</f>
        <v>3</v>
      </c>
      <c r="E85">
        <f>IFERROR(VLOOKUP(B85,Kaizen!D:X,21,FALSE),"")</f>
        <v>1</v>
      </c>
      <c r="F85">
        <f>IFERROR(VLOOKUP(B85,'Safety Idea'!D:X,21,FALSE),"")</f>
        <v>5</v>
      </c>
      <c r="G85">
        <f>IFERROR(VLOOKUP(B85,'Compulsory Training'!D:Z,23,FALSE),"")</f>
        <v>5</v>
      </c>
      <c r="H85">
        <f>IFERROR(VLOOKUP(B85,Attendance!D:BQ,65,FALSE),"")</f>
        <v>1</v>
      </c>
      <c r="I85">
        <f>IFERROR(VLOOKUP(B85,Misconduct!D:M,8,FALSE),"")</f>
        <v>0</v>
      </c>
      <c r="J85">
        <f>IFERROR(VLOOKUP(B85,Misconduct!D:M,9,FALSE),"")</f>
        <v>0</v>
      </c>
      <c r="K85">
        <f>IFERROR(VLOOKUP(B85,Misconduct!D:M,10,FALSE),"")</f>
        <v>0</v>
      </c>
    </row>
    <row r="86" spans="1:11">
      <c r="A86" s="161" t="str">
        <f>IF(Personal_Development!C88="","",Personal_Development!C88)</f>
        <v/>
      </c>
      <c r="B86" t="str">
        <f>IF(Personal_Development!D88="","",Personal_Development!D88)</f>
        <v>C11944</v>
      </c>
      <c r="C86" t="str">
        <f>IF(Personal_Development!E88="","",Personal_Development!E88)</f>
        <v>SHAH FARID BIN ATAN</v>
      </c>
      <c r="D86">
        <f>IFERROR(VLOOKUP(B86,Personal_Development!D:DL,113,FALSE),"")</f>
        <v>4</v>
      </c>
      <c r="E86">
        <f>IFERROR(VLOOKUP(B86,Kaizen!D:X,21,FALSE),"")</f>
        <v>1</v>
      </c>
      <c r="F86">
        <f>IFERROR(VLOOKUP(B86,'Safety Idea'!D:X,21,FALSE),"")</f>
        <v>5</v>
      </c>
      <c r="G86">
        <f>IFERROR(VLOOKUP(B86,'Compulsory Training'!D:Z,23,FALSE),"")</f>
        <v>5</v>
      </c>
      <c r="H86">
        <f>IFERROR(VLOOKUP(B86,Attendance!D:BQ,65,FALSE),"")</f>
        <v>3</v>
      </c>
      <c r="I86">
        <f>IFERROR(VLOOKUP(B86,Misconduct!D:M,8,FALSE),"")</f>
        <v>0</v>
      </c>
      <c r="J86">
        <f>IFERROR(VLOOKUP(B86,Misconduct!D:M,9,FALSE),"")</f>
        <v>0</v>
      </c>
      <c r="K86">
        <f>IFERROR(VLOOKUP(B86,Misconduct!D:M,10,FALSE),"")</f>
        <v>0</v>
      </c>
    </row>
    <row r="87" spans="1:11">
      <c r="A87" s="161" t="str">
        <f>IF(Personal_Development!C89="","",Personal_Development!C89)</f>
        <v/>
      </c>
      <c r="B87" t="str">
        <f>IF(Personal_Development!D89="","",Personal_Development!D89)</f>
        <v>C11993</v>
      </c>
      <c r="C87" t="str">
        <f>IF(Personal_Development!E89="","",Personal_Development!E89)</f>
        <v>RIZALMAN BIN MELALI</v>
      </c>
      <c r="D87">
        <f>IFERROR(VLOOKUP(B87,Personal_Development!D:DL,113,FALSE),"")</f>
        <v>4</v>
      </c>
      <c r="E87">
        <f>IFERROR(VLOOKUP(B87,Kaizen!D:X,21,FALSE),"")</f>
        <v>2</v>
      </c>
      <c r="F87">
        <f>IFERROR(VLOOKUP(B87,'Safety Idea'!D:X,21,FALSE),"")</f>
        <v>1</v>
      </c>
      <c r="G87">
        <f>IFERROR(VLOOKUP(B87,'Compulsory Training'!D:Z,23,FALSE),"")</f>
        <v>4</v>
      </c>
      <c r="H87">
        <f>IFERROR(VLOOKUP(B87,Attendance!D:BQ,65,FALSE),"")</f>
        <v>1</v>
      </c>
      <c r="I87">
        <f>IFERROR(VLOOKUP(B87,Misconduct!D:M,8,FALSE),"")</f>
        <v>0</v>
      </c>
      <c r="J87">
        <f>IFERROR(VLOOKUP(B87,Misconduct!D:M,9,FALSE),"")</f>
        <v>0</v>
      </c>
      <c r="K87">
        <f>IFERROR(VLOOKUP(B87,Misconduct!D:M,10,FALSE),"")</f>
        <v>0</v>
      </c>
    </row>
    <row r="88" spans="1:11">
      <c r="A88" s="161" t="str">
        <f>IF(Personal_Development!C90="","",Personal_Development!C90)</f>
        <v/>
      </c>
      <c r="B88" t="str">
        <f>IF(Personal_Development!D90="","",Personal_Development!D90)</f>
        <v>C11996</v>
      </c>
      <c r="C88" t="str">
        <f>IF(Personal_Development!E90="","",Personal_Development!E90)</f>
        <v>NAJIP BIN ROSLI</v>
      </c>
      <c r="D88">
        <f>IFERROR(VLOOKUP(B88,Personal_Development!D:DL,113,FALSE),"")</f>
        <v>4</v>
      </c>
      <c r="E88">
        <f>IFERROR(VLOOKUP(B88,Kaizen!D:X,21,FALSE),"")</f>
        <v>5</v>
      </c>
      <c r="F88">
        <f>IFERROR(VLOOKUP(B88,'Safety Idea'!D:X,21,FALSE),"")</f>
        <v>5</v>
      </c>
      <c r="G88">
        <f>IFERROR(VLOOKUP(B88,'Compulsory Training'!D:Z,23,FALSE),"")</f>
        <v>2</v>
      </c>
      <c r="H88">
        <f>IFERROR(VLOOKUP(B88,Attendance!D:BQ,65,FALSE),"")</f>
        <v>1</v>
      </c>
      <c r="I88">
        <f>IFERROR(VLOOKUP(B88,Misconduct!D:M,8,FALSE),"")</f>
        <v>1</v>
      </c>
      <c r="J88">
        <f>IFERROR(VLOOKUP(B88,Misconduct!D:M,9,FALSE),"")</f>
        <v>0</v>
      </c>
      <c r="K88">
        <f>IFERROR(VLOOKUP(B88,Misconduct!D:M,10,FALSE),"")</f>
        <v>0</v>
      </c>
    </row>
    <row r="89" spans="1:11">
      <c r="A89" s="161" t="str">
        <f>IF(Personal_Development!C91="","",Personal_Development!C91)</f>
        <v/>
      </c>
      <c r="B89" t="str">
        <f>IF(Personal_Development!D91="","",Personal_Development!D91)</f>
        <v>C12009</v>
      </c>
      <c r="C89" t="str">
        <f>IF(Personal_Development!E91="","",Personal_Development!E91)</f>
        <v>KAMARUDDIN BIN KADIR</v>
      </c>
      <c r="D89">
        <f>IFERROR(VLOOKUP(B89,Personal_Development!D:DL,113,FALSE),"")</f>
        <v>4</v>
      </c>
      <c r="E89">
        <f>IFERROR(VLOOKUP(B89,Kaizen!D:X,21,FALSE),"")</f>
        <v>5</v>
      </c>
      <c r="F89">
        <f>IFERROR(VLOOKUP(B89,'Safety Idea'!D:X,21,FALSE),"")</f>
        <v>5</v>
      </c>
      <c r="G89">
        <f>IFERROR(VLOOKUP(B89,'Compulsory Training'!D:Z,23,FALSE),"")</f>
        <v>5</v>
      </c>
      <c r="H89">
        <f>IFERROR(VLOOKUP(B89,Attendance!D:BQ,65,FALSE),"")</f>
        <v>4</v>
      </c>
      <c r="I89">
        <f>IFERROR(VLOOKUP(B89,Misconduct!D:M,8,FALSE),"")</f>
        <v>0</v>
      </c>
      <c r="J89">
        <f>IFERROR(VLOOKUP(B89,Misconduct!D:M,9,FALSE),"")</f>
        <v>0</v>
      </c>
      <c r="K89">
        <f>IFERROR(VLOOKUP(B89,Misconduct!D:M,10,FALSE),"")</f>
        <v>0</v>
      </c>
    </row>
    <row r="90" spans="1:11">
      <c r="A90" s="161" t="str">
        <f>IF(Personal_Development!C92="","",Personal_Development!C92)</f>
        <v/>
      </c>
      <c r="B90" t="str">
        <f>IF(Personal_Development!D92="","",Personal_Development!D92)</f>
        <v>C12011</v>
      </c>
      <c r="C90" t="str">
        <f>IF(Personal_Development!E92="","",Personal_Development!E92)</f>
        <v>MOHD AZLAN BIN ABDUL MANAP</v>
      </c>
      <c r="D90">
        <f>IFERROR(VLOOKUP(B90,Personal_Development!D:DL,113,FALSE),"")</f>
        <v>1</v>
      </c>
      <c r="E90">
        <f>IFERROR(VLOOKUP(B90,Kaizen!D:X,21,FALSE),"")</f>
        <v>1</v>
      </c>
      <c r="F90">
        <f>IFERROR(VLOOKUP(B90,'Safety Idea'!D:X,21,FALSE),"")</f>
        <v>1</v>
      </c>
      <c r="G90">
        <f>IFERROR(VLOOKUP(B90,'Compulsory Training'!D:Z,23,FALSE),"")</f>
        <v>4</v>
      </c>
      <c r="H90">
        <f>IFERROR(VLOOKUP(B90,Attendance!D:BQ,65,FALSE),"")</f>
        <v>3</v>
      </c>
      <c r="I90">
        <f>IFERROR(VLOOKUP(B90,Misconduct!D:M,8,FALSE),"")</f>
        <v>0</v>
      </c>
      <c r="J90">
        <f>IFERROR(VLOOKUP(B90,Misconduct!D:M,9,FALSE),"")</f>
        <v>0</v>
      </c>
      <c r="K90">
        <f>IFERROR(VLOOKUP(B90,Misconduct!D:M,10,FALSE),"")</f>
        <v>0</v>
      </c>
    </row>
    <row r="91" spans="1:11">
      <c r="A91" s="161" t="str">
        <f>IF(Personal_Development!C93="","",Personal_Development!C93)</f>
        <v/>
      </c>
      <c r="B91" t="str">
        <f>IF(Personal_Development!D93="","",Personal_Development!D93)</f>
        <v>C12028</v>
      </c>
      <c r="C91" t="str">
        <f>IF(Personal_Development!E93="","",Personal_Development!E93)</f>
        <v>AWANG DAIM BIN BUJANG</v>
      </c>
      <c r="D91">
        <f>IFERROR(VLOOKUP(B91,Personal_Development!D:DL,113,FALSE),"")</f>
        <v>5</v>
      </c>
      <c r="E91">
        <f>IFERROR(VLOOKUP(B91,Kaizen!D:X,21,FALSE),"")</f>
        <v>5</v>
      </c>
      <c r="F91">
        <f>IFERROR(VLOOKUP(B91,'Safety Idea'!D:X,21,FALSE),"")</f>
        <v>5</v>
      </c>
      <c r="G91">
        <f>IFERROR(VLOOKUP(B91,'Compulsory Training'!D:Z,23,FALSE),"")</f>
        <v>5</v>
      </c>
      <c r="H91">
        <f>IFERROR(VLOOKUP(B91,Attendance!D:BQ,65,FALSE),"")</f>
        <v>2</v>
      </c>
      <c r="I91">
        <f>IFERROR(VLOOKUP(B91,Misconduct!D:M,8,FALSE),"")</f>
        <v>0</v>
      </c>
      <c r="J91">
        <f>IFERROR(VLOOKUP(B91,Misconduct!D:M,9,FALSE),"")</f>
        <v>0</v>
      </c>
      <c r="K91">
        <f>IFERROR(VLOOKUP(B91,Misconduct!D:M,10,FALSE),"")</f>
        <v>0</v>
      </c>
    </row>
    <row r="92" spans="1:11">
      <c r="A92" s="161" t="str">
        <f>IF(Personal_Development!C94="","",Personal_Development!C94)</f>
        <v/>
      </c>
      <c r="B92" t="str">
        <f>IF(Personal_Development!D94="","",Personal_Development!D94)</f>
        <v>C12030</v>
      </c>
      <c r="C92" t="str">
        <f>IF(Personal_Development!E94="","",Personal_Development!E94)</f>
        <v>ROSZILAH BINTI ADNAN</v>
      </c>
      <c r="D92">
        <f>IFERROR(VLOOKUP(B92,Personal_Development!D:DL,113,FALSE),"")</f>
        <v>3</v>
      </c>
      <c r="E92">
        <f>IFERROR(VLOOKUP(B92,Kaizen!D:X,21,FALSE),"")</f>
        <v>5</v>
      </c>
      <c r="F92">
        <f>IFERROR(VLOOKUP(B92,'Safety Idea'!D:X,21,FALSE),"")</f>
        <v>5</v>
      </c>
      <c r="G92">
        <f>IFERROR(VLOOKUP(B92,'Compulsory Training'!D:Z,23,FALSE),"")</f>
        <v>5</v>
      </c>
      <c r="H92">
        <f>IFERROR(VLOOKUP(B92,Attendance!D:BQ,65,FALSE),"")</f>
        <v>1</v>
      </c>
      <c r="I92">
        <f>IFERROR(VLOOKUP(B92,Misconduct!D:M,8,FALSE),"")</f>
        <v>0</v>
      </c>
      <c r="J92">
        <f>IFERROR(VLOOKUP(B92,Misconduct!D:M,9,FALSE),"")</f>
        <v>0</v>
      </c>
      <c r="K92">
        <f>IFERROR(VLOOKUP(B92,Misconduct!D:M,10,FALSE),"")</f>
        <v>0</v>
      </c>
    </row>
    <row r="93" spans="1:11">
      <c r="A93" s="161" t="str">
        <f>IF(Personal_Development!C95="","",Personal_Development!C95)</f>
        <v/>
      </c>
      <c r="B93" t="str">
        <f>IF(Personal_Development!D95="","",Personal_Development!D95)</f>
        <v>C12055</v>
      </c>
      <c r="C93" t="str">
        <f>IF(Personal_Development!E95="","",Personal_Development!E95)</f>
        <v>CHEK PUN BINTI MOHD NOR</v>
      </c>
      <c r="D93">
        <f>IFERROR(VLOOKUP(B93,Personal_Development!D:DL,113,FALSE),"")</f>
        <v>4</v>
      </c>
      <c r="E93">
        <f>IFERROR(VLOOKUP(B93,Kaizen!D:X,21,FALSE),"")</f>
        <v>5</v>
      </c>
      <c r="F93">
        <f>IFERROR(VLOOKUP(B93,'Safety Idea'!D:X,21,FALSE),"")</f>
        <v>5</v>
      </c>
      <c r="G93">
        <f>IFERROR(VLOOKUP(B93,'Compulsory Training'!D:Z,23,FALSE),"")</f>
        <v>5</v>
      </c>
      <c r="H93">
        <f>IFERROR(VLOOKUP(B93,Attendance!D:BQ,65,FALSE),"")</f>
        <v>5</v>
      </c>
      <c r="I93">
        <f>IFERROR(VLOOKUP(B93,Misconduct!D:M,8,FALSE),"")</f>
        <v>0</v>
      </c>
      <c r="J93">
        <f>IFERROR(VLOOKUP(B93,Misconduct!D:M,9,FALSE),"")</f>
        <v>0</v>
      </c>
      <c r="K93">
        <f>IFERROR(VLOOKUP(B93,Misconduct!D:M,10,FALSE),"")</f>
        <v>0</v>
      </c>
    </row>
    <row r="94" spans="1:11">
      <c r="A94" s="161" t="str">
        <f>IF(Personal_Development!C96="","",Personal_Development!C96)</f>
        <v/>
      </c>
      <c r="B94" t="str">
        <f>IF(Personal_Development!D96="","",Personal_Development!D96)</f>
        <v>C12056</v>
      </c>
      <c r="C94" t="str">
        <f>IF(Personal_Development!E96="","",Personal_Development!E96)</f>
        <v>MOHD ZAWAWI BIN AHMAD</v>
      </c>
      <c r="D94">
        <f>IFERROR(VLOOKUP(B94,Personal_Development!D:DL,113,FALSE),"")</f>
        <v>3</v>
      </c>
      <c r="E94">
        <f>IFERROR(VLOOKUP(B94,Kaizen!D:X,21,FALSE),"")</f>
        <v>5</v>
      </c>
      <c r="F94">
        <f>IFERROR(VLOOKUP(B94,'Safety Idea'!D:X,21,FALSE),"")</f>
        <v>5</v>
      </c>
      <c r="G94">
        <f>IFERROR(VLOOKUP(B94,'Compulsory Training'!D:Z,23,FALSE),"")</f>
        <v>5</v>
      </c>
      <c r="H94">
        <f>IFERROR(VLOOKUP(B94,Attendance!D:BQ,65,FALSE),"")</f>
        <v>1</v>
      </c>
      <c r="I94">
        <f>IFERROR(VLOOKUP(B94,Misconduct!D:M,8,FALSE),"")</f>
        <v>0</v>
      </c>
      <c r="J94">
        <f>IFERROR(VLOOKUP(B94,Misconduct!D:M,9,FALSE),"")</f>
        <v>0</v>
      </c>
      <c r="K94">
        <f>IFERROR(VLOOKUP(B94,Misconduct!D:M,10,FALSE),"")</f>
        <v>0</v>
      </c>
    </row>
    <row r="95" spans="1:11">
      <c r="A95" s="161" t="str">
        <f>IF(Personal_Development!C97="","",Personal_Development!C97)</f>
        <v/>
      </c>
      <c r="B95" t="str">
        <f>IF(Personal_Development!D97="","",Personal_Development!D97)</f>
        <v>C12057</v>
      </c>
      <c r="C95" t="str">
        <f>IF(Personal_Development!E97="","",Personal_Development!E97)</f>
        <v>ROSNAINI BINTI CHIK @ JUSOH</v>
      </c>
      <c r="D95">
        <f>IFERROR(VLOOKUP(B95,Personal_Development!D:DL,113,FALSE),"")</f>
        <v>3</v>
      </c>
      <c r="E95">
        <f>IFERROR(VLOOKUP(B95,Kaizen!D:X,21,FALSE),"")</f>
        <v>1</v>
      </c>
      <c r="F95">
        <f>IFERROR(VLOOKUP(B95,'Safety Idea'!D:X,21,FALSE),"")</f>
        <v>1</v>
      </c>
      <c r="G95">
        <f>IFERROR(VLOOKUP(B95,'Compulsory Training'!D:Z,23,FALSE),"")</f>
        <v>5</v>
      </c>
      <c r="H95">
        <f>IFERROR(VLOOKUP(B95,Attendance!D:BQ,65,FALSE),"")</f>
        <v>4</v>
      </c>
      <c r="I95">
        <f>IFERROR(VLOOKUP(B95,Misconduct!D:M,8,FALSE),"")</f>
        <v>0</v>
      </c>
      <c r="J95">
        <f>IFERROR(VLOOKUP(B95,Misconduct!D:M,9,FALSE),"")</f>
        <v>0</v>
      </c>
      <c r="K95">
        <f>IFERROR(VLOOKUP(B95,Misconduct!D:M,10,FALSE),"")</f>
        <v>0</v>
      </c>
    </row>
    <row r="96" spans="1:11">
      <c r="A96" s="161" t="str">
        <f>IF(Personal_Development!C98="","",Personal_Development!C98)</f>
        <v/>
      </c>
      <c r="B96" t="str">
        <f>IF(Personal_Development!D98="","",Personal_Development!D98)</f>
        <v>C12074</v>
      </c>
      <c r="C96" t="str">
        <f>IF(Personal_Development!E98="","",Personal_Development!E98)</f>
        <v>NOR AZHAR BIN ABDUL TALIP</v>
      </c>
      <c r="D96">
        <f>IFERROR(VLOOKUP(B96,Personal_Development!D:DL,113,FALSE),"")</f>
        <v>4</v>
      </c>
      <c r="E96">
        <f>IFERROR(VLOOKUP(B96,Kaizen!D:X,21,FALSE),"")</f>
        <v>2</v>
      </c>
      <c r="F96">
        <f>IFERROR(VLOOKUP(B96,'Safety Idea'!D:X,21,FALSE),"")</f>
        <v>1</v>
      </c>
      <c r="G96">
        <f>IFERROR(VLOOKUP(B96,'Compulsory Training'!D:Z,23,FALSE),"")</f>
        <v>1</v>
      </c>
      <c r="H96">
        <f>IFERROR(VLOOKUP(B96,Attendance!D:BQ,65,FALSE),"")</f>
        <v>5</v>
      </c>
      <c r="I96">
        <f>IFERROR(VLOOKUP(B96,Misconduct!D:M,8,FALSE),"")</f>
        <v>0</v>
      </c>
      <c r="J96">
        <f>IFERROR(VLOOKUP(B96,Misconduct!D:M,9,FALSE),"")</f>
        <v>0</v>
      </c>
      <c r="K96">
        <f>IFERROR(VLOOKUP(B96,Misconduct!D:M,10,FALSE),"")</f>
        <v>0</v>
      </c>
    </row>
    <row r="97" spans="1:11">
      <c r="A97" s="161" t="str">
        <f>IF(Personal_Development!C99="","",Personal_Development!C99)</f>
        <v/>
      </c>
      <c r="B97" t="str">
        <f>IF(Personal_Development!D99="","",Personal_Development!D99)</f>
        <v>C12078</v>
      </c>
      <c r="C97" t="str">
        <f>IF(Personal_Development!E99="","",Personal_Development!E99)</f>
        <v>AZLIZAM BIN ARIFFIN</v>
      </c>
      <c r="D97">
        <f>IFERROR(VLOOKUP(B97,Personal_Development!D:DL,113,FALSE),"")</f>
        <v>3</v>
      </c>
      <c r="E97">
        <f>IFERROR(VLOOKUP(B97,Kaizen!D:X,21,FALSE),"")</f>
        <v>1</v>
      </c>
      <c r="F97">
        <f>IFERROR(VLOOKUP(B97,'Safety Idea'!D:X,21,FALSE),"")</f>
        <v>1</v>
      </c>
      <c r="G97">
        <f>IFERROR(VLOOKUP(B97,'Compulsory Training'!D:Z,23,FALSE),"")</f>
        <v>1</v>
      </c>
      <c r="H97">
        <f>IFERROR(VLOOKUP(B97,Attendance!D:BQ,65,FALSE),"")</f>
        <v>5</v>
      </c>
      <c r="I97">
        <f>IFERROR(VLOOKUP(B97,Misconduct!D:M,8,FALSE),"")</f>
        <v>0</v>
      </c>
      <c r="J97">
        <f>IFERROR(VLOOKUP(B97,Misconduct!D:M,9,FALSE),"")</f>
        <v>0</v>
      </c>
      <c r="K97">
        <f>IFERROR(VLOOKUP(B97,Misconduct!D:M,10,FALSE),"")</f>
        <v>0</v>
      </c>
    </row>
    <row r="98" spans="1:11">
      <c r="A98" s="161" t="str">
        <f>IF(Personal_Development!C100="","",Personal_Development!C100)</f>
        <v/>
      </c>
      <c r="B98" t="str">
        <f>IF(Personal_Development!D100="","",Personal_Development!D100)</f>
        <v>C12102</v>
      </c>
      <c r="C98" t="str">
        <f>IF(Personal_Development!E100="","",Personal_Development!E100)</f>
        <v>NATRAH BINTI MANSOR</v>
      </c>
      <c r="D98">
        <f>IFERROR(VLOOKUP(B98,Personal_Development!D:DL,113,FALSE),"")</f>
        <v>4</v>
      </c>
      <c r="E98">
        <f>IFERROR(VLOOKUP(B98,Kaizen!D:X,21,FALSE),"")</f>
        <v>5</v>
      </c>
      <c r="F98">
        <f>IFERROR(VLOOKUP(B98,'Safety Idea'!D:X,21,FALSE),"")</f>
        <v>5</v>
      </c>
      <c r="G98">
        <f>IFERROR(VLOOKUP(B98,'Compulsory Training'!D:Z,23,FALSE),"")</f>
        <v>5</v>
      </c>
      <c r="H98">
        <f>IFERROR(VLOOKUP(B98,Attendance!D:BQ,65,FALSE),"")</f>
        <v>2</v>
      </c>
      <c r="I98">
        <f>IFERROR(VLOOKUP(B98,Misconduct!D:M,8,FALSE),"")</f>
        <v>0</v>
      </c>
      <c r="J98">
        <f>IFERROR(VLOOKUP(B98,Misconduct!D:M,9,FALSE),"")</f>
        <v>0</v>
      </c>
      <c r="K98">
        <f>IFERROR(VLOOKUP(B98,Misconduct!D:M,10,FALSE),"")</f>
        <v>0</v>
      </c>
    </row>
    <row r="99" spans="1:11">
      <c r="A99" s="161" t="str">
        <f>IF(Personal_Development!C101="","",Personal_Development!C101)</f>
        <v/>
      </c>
      <c r="B99" t="str">
        <f>IF(Personal_Development!D101="","",Personal_Development!D101)</f>
        <v>C12113</v>
      </c>
      <c r="C99" t="str">
        <f>IF(Personal_Development!E101="","",Personal_Development!E101)</f>
        <v>CHEMBAGAVALLI A/P RAGAVAN</v>
      </c>
      <c r="D99">
        <f>IFERROR(VLOOKUP(B99,Personal_Development!D:DL,113,FALSE),"")</f>
        <v>4</v>
      </c>
      <c r="E99">
        <f>IFERROR(VLOOKUP(B99,Kaizen!D:X,21,FALSE),"")</f>
        <v>5</v>
      </c>
      <c r="F99">
        <f>IFERROR(VLOOKUP(B99,'Safety Idea'!D:X,21,FALSE),"")</f>
        <v>5</v>
      </c>
      <c r="G99">
        <f>IFERROR(VLOOKUP(B99,'Compulsory Training'!D:Z,23,FALSE),"")</f>
        <v>5</v>
      </c>
      <c r="H99">
        <f>IFERROR(VLOOKUP(B99,Attendance!D:BQ,65,FALSE),"")</f>
        <v>3</v>
      </c>
      <c r="I99">
        <f>IFERROR(VLOOKUP(B99,Misconduct!D:M,8,FALSE),"")</f>
        <v>0</v>
      </c>
      <c r="J99">
        <f>IFERROR(VLOOKUP(B99,Misconduct!D:M,9,FALSE),"")</f>
        <v>0</v>
      </c>
      <c r="K99">
        <f>IFERROR(VLOOKUP(B99,Misconduct!D:M,10,FALSE),"")</f>
        <v>0</v>
      </c>
    </row>
    <row r="100" spans="1:11">
      <c r="A100" s="161" t="str">
        <f>IF(Personal_Development!C102="","",Personal_Development!C102)</f>
        <v/>
      </c>
      <c r="B100" t="str">
        <f>IF(Personal_Development!D102="","",Personal_Development!D102)</f>
        <v>C12114</v>
      </c>
      <c r="C100" t="str">
        <f>IF(Personal_Development!E102="","",Personal_Development!E102)</f>
        <v>SANTHI A/P TANJONMALEH</v>
      </c>
      <c r="D100">
        <f>IFERROR(VLOOKUP(B100,Personal_Development!D:DL,113,FALSE),"")</f>
        <v>4</v>
      </c>
      <c r="E100">
        <f>IFERROR(VLOOKUP(B100,Kaizen!D:X,21,FALSE),"")</f>
        <v>5</v>
      </c>
      <c r="F100">
        <f>IFERROR(VLOOKUP(B100,'Safety Idea'!D:X,21,FALSE),"")</f>
        <v>5</v>
      </c>
      <c r="G100">
        <f>IFERROR(VLOOKUP(B100,'Compulsory Training'!D:Z,23,FALSE),"")</f>
        <v>5</v>
      </c>
      <c r="H100">
        <f>IFERROR(VLOOKUP(B100,Attendance!D:BQ,65,FALSE),"")</f>
        <v>4</v>
      </c>
      <c r="I100">
        <f>IFERROR(VLOOKUP(B100,Misconduct!D:M,8,FALSE),"")</f>
        <v>0</v>
      </c>
      <c r="J100">
        <f>IFERROR(VLOOKUP(B100,Misconduct!D:M,9,FALSE),"")</f>
        <v>0</v>
      </c>
      <c r="K100">
        <f>IFERROR(VLOOKUP(B100,Misconduct!D:M,10,FALSE),"")</f>
        <v>0</v>
      </c>
    </row>
    <row r="101" spans="1:11">
      <c r="A101" s="161" t="str">
        <f>IF(Personal_Development!C103="","",Personal_Development!C103)</f>
        <v/>
      </c>
      <c r="B101" t="str">
        <f>IF(Personal_Development!D103="","",Personal_Development!D103)</f>
        <v>C12121</v>
      </c>
      <c r="C101" t="str">
        <f>IF(Personal_Development!E103="","",Personal_Development!E103)</f>
        <v>SITI MAZNI BINTI MOHD</v>
      </c>
      <c r="D101">
        <f>IFERROR(VLOOKUP(B101,Personal_Development!D:DL,113,FALSE),"")</f>
        <v>3</v>
      </c>
      <c r="E101">
        <f>IFERROR(VLOOKUP(B101,Kaizen!D:X,21,FALSE),"")</f>
        <v>5</v>
      </c>
      <c r="F101">
        <f>IFERROR(VLOOKUP(B101,'Safety Idea'!D:X,21,FALSE),"")</f>
        <v>5</v>
      </c>
      <c r="G101">
        <f>IFERROR(VLOOKUP(B101,'Compulsory Training'!D:Z,23,FALSE),"")</f>
        <v>5</v>
      </c>
      <c r="H101">
        <f>IFERROR(VLOOKUP(B101,Attendance!D:BQ,65,FALSE),"")</f>
        <v>3</v>
      </c>
      <c r="I101">
        <f>IFERROR(VLOOKUP(B101,Misconduct!D:M,8,FALSE),"")</f>
        <v>0</v>
      </c>
      <c r="J101">
        <f>IFERROR(VLOOKUP(B101,Misconduct!D:M,9,FALSE),"")</f>
        <v>0</v>
      </c>
      <c r="K101">
        <f>IFERROR(VLOOKUP(B101,Misconduct!D:M,10,FALSE),"")</f>
        <v>0</v>
      </c>
    </row>
    <row r="102" spans="1:11">
      <c r="A102" s="161" t="str">
        <f>IF(Personal_Development!C104="","",Personal_Development!C104)</f>
        <v/>
      </c>
      <c r="B102" t="str">
        <f>IF(Personal_Development!D104="","",Personal_Development!D104)</f>
        <v>C12125</v>
      </c>
      <c r="C102" t="str">
        <f>IF(Personal_Development!E104="","",Personal_Development!E104)</f>
        <v>FARIDAH BINTI MOHAMAD</v>
      </c>
      <c r="D102">
        <f>IFERROR(VLOOKUP(B102,Personal_Development!D:DL,113,FALSE),"")</f>
        <v>3</v>
      </c>
      <c r="E102">
        <f>IFERROR(VLOOKUP(B102,Kaizen!D:X,21,FALSE),"")</f>
        <v>2</v>
      </c>
      <c r="F102">
        <f>IFERROR(VLOOKUP(B102,'Safety Idea'!D:X,21,FALSE),"")</f>
        <v>5</v>
      </c>
      <c r="G102">
        <f>IFERROR(VLOOKUP(B102,'Compulsory Training'!D:Z,23,FALSE),"")</f>
        <v>5</v>
      </c>
      <c r="H102">
        <f>IFERROR(VLOOKUP(B102,Attendance!D:BQ,65,FALSE),"")</f>
        <v>3</v>
      </c>
      <c r="I102">
        <f>IFERROR(VLOOKUP(B102,Misconduct!D:M,8,FALSE),"")</f>
        <v>0</v>
      </c>
      <c r="J102">
        <f>IFERROR(VLOOKUP(B102,Misconduct!D:M,9,FALSE),"")</f>
        <v>0</v>
      </c>
      <c r="K102">
        <f>IFERROR(VLOOKUP(B102,Misconduct!D:M,10,FALSE),"")</f>
        <v>0</v>
      </c>
    </row>
    <row r="103" spans="1:11">
      <c r="A103" s="161" t="str">
        <f>IF(Personal_Development!C105="","",Personal_Development!C105)</f>
        <v/>
      </c>
      <c r="B103" t="str">
        <f>IF(Personal_Development!D105="","",Personal_Development!D105)</f>
        <v>C12137</v>
      </c>
      <c r="C103" t="str">
        <f>IF(Personal_Development!E105="","",Personal_Development!E105)</f>
        <v>NURUL SHAFIDA BINTI ARIFFIN</v>
      </c>
      <c r="D103">
        <f>IFERROR(VLOOKUP(B103,Personal_Development!D:DL,113,FALSE),"")</f>
        <v>4</v>
      </c>
      <c r="E103">
        <f>IFERROR(VLOOKUP(B103,Kaizen!D:X,21,FALSE),"")</f>
        <v>5</v>
      </c>
      <c r="F103">
        <f>IFERROR(VLOOKUP(B103,'Safety Idea'!D:X,21,FALSE),"")</f>
        <v>5</v>
      </c>
      <c r="G103">
        <f>IFERROR(VLOOKUP(B103,'Compulsory Training'!D:Z,23,FALSE),"")</f>
        <v>5</v>
      </c>
      <c r="H103">
        <f>IFERROR(VLOOKUP(B103,Attendance!D:BQ,65,FALSE),"")</f>
        <v>4</v>
      </c>
      <c r="I103">
        <f>IFERROR(VLOOKUP(B103,Misconduct!D:M,8,FALSE),"")</f>
        <v>0</v>
      </c>
      <c r="J103">
        <f>IFERROR(VLOOKUP(B103,Misconduct!D:M,9,FALSE),"")</f>
        <v>0</v>
      </c>
      <c r="K103">
        <f>IFERROR(VLOOKUP(B103,Misconduct!D:M,10,FALSE),"")</f>
        <v>0</v>
      </c>
    </row>
    <row r="104" spans="1:11">
      <c r="A104" s="161" t="str">
        <f>IF(Personal_Development!C106="","",Personal_Development!C106)</f>
        <v/>
      </c>
      <c r="B104" t="str">
        <f>IF(Personal_Development!D106="","",Personal_Development!D106)</f>
        <v>E00173</v>
      </c>
      <c r="C104" t="str">
        <f>IF(Personal_Development!E106="","",Personal_Development!E106)</f>
        <v>KAMARUZITA BINTI ROSLAN</v>
      </c>
      <c r="D104">
        <f>IFERROR(VLOOKUP(B104,Personal_Development!D:DL,113,FALSE),"")</f>
        <v>5</v>
      </c>
      <c r="E104">
        <f>IFERROR(VLOOKUP(B104,Kaizen!D:X,21,FALSE),"")</f>
        <v>5</v>
      </c>
      <c r="F104">
        <f>IFERROR(VLOOKUP(B104,'Safety Idea'!D:X,21,FALSE),"")</f>
        <v>5</v>
      </c>
      <c r="G104">
        <f>IFERROR(VLOOKUP(B104,'Compulsory Training'!D:Z,23,FALSE),"")</f>
        <v>5</v>
      </c>
      <c r="H104">
        <f>IFERROR(VLOOKUP(B104,Attendance!D:BQ,65,FALSE),"")</f>
        <v>4</v>
      </c>
      <c r="I104">
        <f>IFERROR(VLOOKUP(B104,Misconduct!D:M,8,FALSE),"")</f>
        <v>0</v>
      </c>
      <c r="J104">
        <f>IFERROR(VLOOKUP(B104,Misconduct!D:M,9,FALSE),"")</f>
        <v>0</v>
      </c>
      <c r="K104">
        <f>IFERROR(VLOOKUP(B104,Misconduct!D:M,10,FALSE),"")</f>
        <v>0</v>
      </c>
    </row>
    <row r="105" spans="1:11">
      <c r="A105" s="161" t="str">
        <f>IF(Personal_Development!C107="","",Personal_Development!C107)</f>
        <v/>
      </c>
      <c r="B105" t="str">
        <f>IF(Personal_Development!D107="","",Personal_Development!D107)</f>
        <v>C12145</v>
      </c>
      <c r="C105" t="str">
        <f>IF(Personal_Development!E107="","",Personal_Development!E107)</f>
        <v>AZIZAH BINTI AHMAD</v>
      </c>
      <c r="D105">
        <f>IFERROR(VLOOKUP(B105,Personal_Development!D:DL,113,FALSE),"")</f>
        <v>4</v>
      </c>
      <c r="E105">
        <f>IFERROR(VLOOKUP(B105,Kaizen!D:X,21,FALSE),"")</f>
        <v>5</v>
      </c>
      <c r="F105">
        <f>IFERROR(VLOOKUP(B105,'Safety Idea'!D:X,21,FALSE),"")</f>
        <v>5</v>
      </c>
      <c r="G105">
        <f>IFERROR(VLOOKUP(B105,'Compulsory Training'!D:Z,23,FALSE),"")</f>
        <v>5</v>
      </c>
      <c r="H105">
        <f>IFERROR(VLOOKUP(B105,Attendance!D:BQ,65,FALSE),"")</f>
        <v>2</v>
      </c>
      <c r="I105">
        <f>IFERROR(VLOOKUP(B105,Misconduct!D:M,8,FALSE),"")</f>
        <v>0</v>
      </c>
      <c r="J105">
        <f>IFERROR(VLOOKUP(B105,Misconduct!D:M,9,FALSE),"")</f>
        <v>0</v>
      </c>
      <c r="K105">
        <f>IFERROR(VLOOKUP(B105,Misconduct!D:M,10,FALSE),"")</f>
        <v>0</v>
      </c>
    </row>
    <row r="106" spans="1:11">
      <c r="A106" s="161" t="str">
        <f>IF(Personal_Development!C108="","",Personal_Development!C108)</f>
        <v/>
      </c>
      <c r="B106" t="str">
        <f>IF(Personal_Development!D108="","",Personal_Development!D108)</f>
        <v>C12146</v>
      </c>
      <c r="C106" t="str">
        <f>IF(Personal_Development!E108="","",Personal_Development!E108)</f>
        <v>MOHD SYAWARUL BIN SULAIMAN</v>
      </c>
      <c r="D106">
        <f>IFERROR(VLOOKUP(B106,Personal_Development!D:DL,113,FALSE),"")</f>
        <v>4</v>
      </c>
      <c r="E106">
        <f>IFERROR(VLOOKUP(B106,Kaizen!D:X,21,FALSE),"")</f>
        <v>1</v>
      </c>
      <c r="F106">
        <f>IFERROR(VLOOKUP(B106,'Safety Idea'!D:X,21,FALSE),"")</f>
        <v>5</v>
      </c>
      <c r="G106">
        <f>IFERROR(VLOOKUP(B106,'Compulsory Training'!D:Z,23,FALSE),"")</f>
        <v>5</v>
      </c>
      <c r="H106">
        <f>IFERROR(VLOOKUP(B106,Attendance!D:BQ,65,FALSE),"")</f>
        <v>1</v>
      </c>
      <c r="I106">
        <f>IFERROR(VLOOKUP(B106,Misconduct!D:M,8,FALSE),"")</f>
        <v>0</v>
      </c>
      <c r="J106">
        <f>IFERROR(VLOOKUP(B106,Misconduct!D:M,9,FALSE),"")</f>
        <v>0</v>
      </c>
      <c r="K106">
        <f>IFERROR(VLOOKUP(B106,Misconduct!D:M,10,FALSE),"")</f>
        <v>0</v>
      </c>
    </row>
    <row r="107" spans="1:11">
      <c r="A107" s="161" t="str">
        <f>IF(Personal_Development!C109="","",Personal_Development!C109)</f>
        <v/>
      </c>
      <c r="B107" t="str">
        <f>IF(Personal_Development!D109="","",Personal_Development!D109)</f>
        <v>C12178</v>
      </c>
      <c r="C107" t="str">
        <f>IF(Personal_Development!E109="","",Personal_Development!E109)</f>
        <v>MOHD ROSLAN BIN HAMIDIN</v>
      </c>
      <c r="D107">
        <f>IFERROR(VLOOKUP(B107,Personal_Development!D:DL,113,FALSE),"")</f>
        <v>3</v>
      </c>
      <c r="E107">
        <f>IFERROR(VLOOKUP(B107,Kaizen!D:X,21,FALSE),"")</f>
        <v>5</v>
      </c>
      <c r="F107">
        <f>IFERROR(VLOOKUP(B107,'Safety Idea'!D:X,21,FALSE),"")</f>
        <v>5</v>
      </c>
      <c r="G107">
        <f>IFERROR(VLOOKUP(B107,'Compulsory Training'!D:Z,23,FALSE),"")</f>
        <v>5</v>
      </c>
      <c r="H107">
        <f>IFERROR(VLOOKUP(B107,Attendance!D:BQ,65,FALSE),"")</f>
        <v>1</v>
      </c>
      <c r="I107">
        <f>IFERROR(VLOOKUP(B107,Misconduct!D:M,8,FALSE),"")</f>
        <v>0</v>
      </c>
      <c r="J107">
        <f>IFERROR(VLOOKUP(B107,Misconduct!D:M,9,FALSE),"")</f>
        <v>0</v>
      </c>
      <c r="K107">
        <f>IFERROR(VLOOKUP(B107,Misconduct!D:M,10,FALSE),"")</f>
        <v>0</v>
      </c>
    </row>
    <row r="108" spans="1:11">
      <c r="A108" s="161" t="str">
        <f>IF(Personal_Development!C110="","",Personal_Development!C110)</f>
        <v/>
      </c>
      <c r="B108" t="str">
        <f>IF(Personal_Development!D110="","",Personal_Development!D110)</f>
        <v>C12182</v>
      </c>
      <c r="C108" t="str">
        <f>IF(Personal_Development!E110="","",Personal_Development!E110)</f>
        <v>NOR SHAMSIAH BINTI MOHAMED</v>
      </c>
      <c r="D108">
        <f>IFERROR(VLOOKUP(B108,Personal_Development!D:DL,113,FALSE),"")</f>
        <v>3</v>
      </c>
      <c r="E108">
        <f>IFERROR(VLOOKUP(B108,Kaizen!D:X,21,FALSE),"")</f>
        <v>5</v>
      </c>
      <c r="F108">
        <f>IFERROR(VLOOKUP(B108,'Safety Idea'!D:X,21,FALSE),"")</f>
        <v>5</v>
      </c>
      <c r="G108">
        <f>IFERROR(VLOOKUP(B108,'Compulsory Training'!D:Z,23,FALSE),"")</f>
        <v>5</v>
      </c>
      <c r="H108">
        <f>IFERROR(VLOOKUP(B108,Attendance!D:BQ,65,FALSE),"")</f>
        <v>3</v>
      </c>
      <c r="I108">
        <f>IFERROR(VLOOKUP(B108,Misconduct!D:M,8,FALSE),"")</f>
        <v>0</v>
      </c>
      <c r="J108">
        <f>IFERROR(VLOOKUP(B108,Misconduct!D:M,9,FALSE),"")</f>
        <v>0</v>
      </c>
      <c r="K108">
        <f>IFERROR(VLOOKUP(B108,Misconduct!D:M,10,FALSE),"")</f>
        <v>0</v>
      </c>
    </row>
    <row r="109" spans="1:11">
      <c r="A109" s="161" t="str">
        <f>IF(Personal_Development!C111="","",Personal_Development!C111)</f>
        <v/>
      </c>
      <c r="B109" t="str">
        <f>IF(Personal_Development!D111="","",Personal_Development!D111)</f>
        <v>C12183</v>
      </c>
      <c r="C109" t="str">
        <f>IF(Personal_Development!E111="","",Personal_Development!E111)</f>
        <v>SITI ZURAIDAH BINTI YAKARIA</v>
      </c>
      <c r="D109">
        <f>IFERROR(VLOOKUP(B109,Personal_Development!D:DL,113,FALSE),"")</f>
        <v>4</v>
      </c>
      <c r="E109">
        <f>IFERROR(VLOOKUP(B109,Kaizen!D:X,21,FALSE),"")</f>
        <v>5</v>
      </c>
      <c r="F109">
        <f>IFERROR(VLOOKUP(B109,'Safety Idea'!D:X,21,FALSE),"")</f>
        <v>5</v>
      </c>
      <c r="G109">
        <f>IFERROR(VLOOKUP(B109,'Compulsory Training'!D:Z,23,FALSE),"")</f>
        <v>5</v>
      </c>
      <c r="H109">
        <f>IFERROR(VLOOKUP(B109,Attendance!D:BQ,65,FALSE),"")</f>
        <v>2</v>
      </c>
      <c r="I109">
        <f>IFERROR(VLOOKUP(B109,Misconduct!D:M,8,FALSE),"")</f>
        <v>0</v>
      </c>
      <c r="J109">
        <f>IFERROR(VLOOKUP(B109,Misconduct!D:M,9,FALSE),"")</f>
        <v>0</v>
      </c>
      <c r="K109">
        <f>IFERROR(VLOOKUP(B109,Misconduct!D:M,10,FALSE),"")</f>
        <v>0</v>
      </c>
    </row>
    <row r="110" spans="1:11">
      <c r="A110" s="161" t="str">
        <f>IF(Personal_Development!C112="","",Personal_Development!C112)</f>
        <v/>
      </c>
      <c r="B110" t="str">
        <f>IF(Personal_Development!D112="","",Personal_Development!D112)</f>
        <v>C12200</v>
      </c>
      <c r="C110" t="str">
        <f>IF(Personal_Development!E112="","",Personal_Development!E112)</f>
        <v>SITI NORLITAR BINTI WAN OTHMAN</v>
      </c>
      <c r="D110">
        <f>IFERROR(VLOOKUP(B110,Personal_Development!D:DL,113,FALSE),"")</f>
        <v>3</v>
      </c>
      <c r="E110">
        <f>IFERROR(VLOOKUP(B110,Kaizen!D:X,21,FALSE),"")</f>
        <v>5</v>
      </c>
      <c r="F110">
        <f>IFERROR(VLOOKUP(B110,'Safety Idea'!D:X,21,FALSE),"")</f>
        <v>5</v>
      </c>
      <c r="G110">
        <f>IFERROR(VLOOKUP(B110,'Compulsory Training'!D:Z,23,FALSE),"")</f>
        <v>5</v>
      </c>
      <c r="H110">
        <f>IFERROR(VLOOKUP(B110,Attendance!D:BQ,65,FALSE),"")</f>
        <v>4</v>
      </c>
      <c r="I110">
        <f>IFERROR(VLOOKUP(B110,Misconduct!D:M,8,FALSE),"")</f>
        <v>0</v>
      </c>
      <c r="J110">
        <f>IFERROR(VLOOKUP(B110,Misconduct!D:M,9,FALSE),"")</f>
        <v>0</v>
      </c>
      <c r="K110">
        <f>IFERROR(VLOOKUP(B110,Misconduct!D:M,10,FALSE),"")</f>
        <v>0</v>
      </c>
    </row>
    <row r="111" spans="1:11">
      <c r="A111" s="161" t="str">
        <f>IF(Personal_Development!C113="","",Personal_Development!C113)</f>
        <v/>
      </c>
      <c r="B111" t="str">
        <f>IF(Personal_Development!D113="","",Personal_Development!D113)</f>
        <v>C12224</v>
      </c>
      <c r="C111" t="str">
        <f>IF(Personal_Development!E113="","",Personal_Development!E113)</f>
        <v>AZIS BIN YAACOB</v>
      </c>
      <c r="D111">
        <f>IFERROR(VLOOKUP(B111,Personal_Development!D:DL,113,FALSE),"")</f>
        <v>4</v>
      </c>
      <c r="E111">
        <f>IFERROR(VLOOKUP(B111,Kaizen!D:X,21,FALSE),"")</f>
        <v>5</v>
      </c>
      <c r="F111">
        <f>IFERROR(VLOOKUP(B111,'Safety Idea'!D:X,21,FALSE),"")</f>
        <v>5</v>
      </c>
      <c r="G111">
        <f>IFERROR(VLOOKUP(B111,'Compulsory Training'!D:Z,23,FALSE),"")</f>
        <v>5</v>
      </c>
      <c r="H111">
        <f>IFERROR(VLOOKUP(B111,Attendance!D:BQ,65,FALSE),"")</f>
        <v>4</v>
      </c>
      <c r="I111">
        <f>IFERROR(VLOOKUP(B111,Misconduct!D:M,8,FALSE),"")</f>
        <v>0</v>
      </c>
      <c r="J111">
        <f>IFERROR(VLOOKUP(B111,Misconduct!D:M,9,FALSE),"")</f>
        <v>0</v>
      </c>
      <c r="K111">
        <f>IFERROR(VLOOKUP(B111,Misconduct!D:M,10,FALSE),"")</f>
        <v>0</v>
      </c>
    </row>
    <row r="112" spans="1:11">
      <c r="A112" s="161" t="str">
        <f>IF(Personal_Development!C114="","",Personal_Development!C114)</f>
        <v/>
      </c>
      <c r="B112" t="str">
        <f>IF(Personal_Development!D114="","",Personal_Development!D114)</f>
        <v>C12254</v>
      </c>
      <c r="C112" t="str">
        <f>IF(Personal_Development!E114="","",Personal_Development!E114)</f>
        <v>ZAITON BINTI BAHARI</v>
      </c>
      <c r="D112">
        <f>IFERROR(VLOOKUP(B112,Personal_Development!D:DL,113,FALSE),"")</f>
        <v>3</v>
      </c>
      <c r="E112">
        <f>IFERROR(VLOOKUP(B112,Kaizen!D:X,21,FALSE),"")</f>
        <v>5</v>
      </c>
      <c r="F112">
        <f>IFERROR(VLOOKUP(B112,'Safety Idea'!D:X,21,FALSE),"")</f>
        <v>5</v>
      </c>
      <c r="G112">
        <f>IFERROR(VLOOKUP(B112,'Compulsory Training'!D:Z,23,FALSE),"")</f>
        <v>5</v>
      </c>
      <c r="H112">
        <f>IFERROR(VLOOKUP(B112,Attendance!D:BQ,65,FALSE),"")</f>
        <v>1</v>
      </c>
      <c r="I112">
        <f>IFERROR(VLOOKUP(B112,Misconduct!D:M,8,FALSE),"")</f>
        <v>0</v>
      </c>
      <c r="J112">
        <f>IFERROR(VLOOKUP(B112,Misconduct!D:M,9,FALSE),"")</f>
        <v>0</v>
      </c>
      <c r="K112">
        <f>IFERROR(VLOOKUP(B112,Misconduct!D:M,10,FALSE),"")</f>
        <v>0</v>
      </c>
    </row>
    <row r="113" spans="1:11">
      <c r="A113" s="161" t="str">
        <f>IF(Personal_Development!C115="","",Personal_Development!C115)</f>
        <v/>
      </c>
      <c r="B113" t="str">
        <f>IF(Personal_Development!D115="","",Personal_Development!D115)</f>
        <v>C12264</v>
      </c>
      <c r="C113" t="str">
        <f>IF(Personal_Development!E115="","",Personal_Development!E115)</f>
        <v>HANAFI BIN MD NOOR</v>
      </c>
      <c r="D113">
        <f>IFERROR(VLOOKUP(B113,Personal_Development!D:DL,113,FALSE),"")</f>
        <v>1</v>
      </c>
      <c r="E113">
        <f>IFERROR(VLOOKUP(B113,Kaizen!D:X,21,FALSE),"")</f>
        <v>5</v>
      </c>
      <c r="F113">
        <f>IFERROR(VLOOKUP(B113,'Safety Idea'!D:X,21,FALSE),"")</f>
        <v>5</v>
      </c>
      <c r="G113">
        <f>IFERROR(VLOOKUP(B113,'Compulsory Training'!D:Z,23,FALSE),"")</f>
        <v>4</v>
      </c>
      <c r="H113">
        <f>IFERROR(VLOOKUP(B113,Attendance!D:BQ,65,FALSE),"")</f>
        <v>4</v>
      </c>
      <c r="I113">
        <f>IFERROR(VLOOKUP(B113,Misconduct!D:M,8,FALSE),"")</f>
        <v>0</v>
      </c>
      <c r="J113">
        <f>IFERROR(VLOOKUP(B113,Misconduct!D:M,9,FALSE),"")</f>
        <v>0</v>
      </c>
      <c r="K113">
        <f>IFERROR(VLOOKUP(B113,Misconduct!D:M,10,FALSE),"")</f>
        <v>0</v>
      </c>
    </row>
    <row r="114" spans="1:11">
      <c r="A114" s="161" t="str">
        <f>IF(Personal_Development!C116="","",Personal_Development!C116)</f>
        <v/>
      </c>
      <c r="B114" t="str">
        <f>IF(Personal_Development!D116="","",Personal_Development!D116)</f>
        <v>C12273</v>
      </c>
      <c r="C114" t="str">
        <f>IF(Personal_Development!E116="","",Personal_Development!E116)</f>
        <v>SITI SURIAH BINTI AMIR</v>
      </c>
      <c r="D114">
        <f>IFERROR(VLOOKUP(B114,Personal_Development!D:DL,113,FALSE),"")</f>
        <v>4</v>
      </c>
      <c r="E114">
        <f>IFERROR(VLOOKUP(B114,Kaizen!D:X,21,FALSE),"")</f>
        <v>5</v>
      </c>
      <c r="F114">
        <f>IFERROR(VLOOKUP(B114,'Safety Idea'!D:X,21,FALSE),"")</f>
        <v>5</v>
      </c>
      <c r="G114">
        <f>IFERROR(VLOOKUP(B114,'Compulsory Training'!D:Z,23,FALSE),"")</f>
        <v>5</v>
      </c>
      <c r="H114">
        <f>IFERROR(VLOOKUP(B114,Attendance!D:BQ,65,FALSE),"")</f>
        <v>3</v>
      </c>
      <c r="I114">
        <f>IFERROR(VLOOKUP(B114,Misconduct!D:M,8,FALSE),"")</f>
        <v>0</v>
      </c>
      <c r="J114">
        <f>IFERROR(VLOOKUP(B114,Misconduct!D:M,9,FALSE),"")</f>
        <v>0</v>
      </c>
      <c r="K114">
        <f>IFERROR(VLOOKUP(B114,Misconduct!D:M,10,FALSE),"")</f>
        <v>0</v>
      </c>
    </row>
    <row r="115" spans="1:11">
      <c r="A115" s="161" t="str">
        <f>IF(Personal_Development!C117="","",Personal_Development!C117)</f>
        <v/>
      </c>
      <c r="B115" t="str">
        <f>IF(Personal_Development!D117="","",Personal_Development!D117)</f>
        <v>C12280</v>
      </c>
      <c r="C115" t="str">
        <f>IF(Personal_Development!E117="","",Personal_Development!E117)</f>
        <v>ARIFAN BIN SULAIMAN</v>
      </c>
      <c r="D115">
        <f>IFERROR(VLOOKUP(B115,Personal_Development!D:DL,113,FALSE),"")</f>
        <v>4</v>
      </c>
      <c r="E115">
        <f>IFERROR(VLOOKUP(B115,Kaizen!D:X,21,FALSE),"")</f>
        <v>5</v>
      </c>
      <c r="F115">
        <f>IFERROR(VLOOKUP(B115,'Safety Idea'!D:X,21,FALSE),"")</f>
        <v>5</v>
      </c>
      <c r="G115">
        <f>IFERROR(VLOOKUP(B115,'Compulsory Training'!D:Z,23,FALSE),"")</f>
        <v>4</v>
      </c>
      <c r="H115">
        <f>IFERROR(VLOOKUP(B115,Attendance!D:BQ,65,FALSE),"")</f>
        <v>5</v>
      </c>
      <c r="I115">
        <f>IFERROR(VLOOKUP(B115,Misconduct!D:M,8,FALSE),"")</f>
        <v>0</v>
      </c>
      <c r="J115">
        <f>IFERROR(VLOOKUP(B115,Misconduct!D:M,9,FALSE),"")</f>
        <v>0</v>
      </c>
      <c r="K115">
        <f>IFERROR(VLOOKUP(B115,Misconduct!D:M,10,FALSE),"")</f>
        <v>0</v>
      </c>
    </row>
    <row r="116" spans="1:11">
      <c r="A116" s="161" t="str">
        <f>IF(Personal_Development!C118="","",Personal_Development!C118)</f>
        <v/>
      </c>
      <c r="B116" t="str">
        <f>IF(Personal_Development!D118="","",Personal_Development!D118)</f>
        <v>C12290</v>
      </c>
      <c r="C116" t="str">
        <f>IF(Personal_Development!E118="","",Personal_Development!E118)</f>
        <v>MOHAMAD SES BIN ISMAIL</v>
      </c>
      <c r="D116">
        <f>IFERROR(VLOOKUP(B116,Personal_Development!D:DL,113,FALSE),"")</f>
        <v>5</v>
      </c>
      <c r="E116">
        <f>IFERROR(VLOOKUP(B116,Kaizen!D:X,21,FALSE),"")</f>
        <v>5</v>
      </c>
      <c r="F116">
        <f>IFERROR(VLOOKUP(B116,'Safety Idea'!D:X,21,FALSE),"")</f>
        <v>5</v>
      </c>
      <c r="G116">
        <f>IFERROR(VLOOKUP(B116,'Compulsory Training'!D:Z,23,FALSE),"")</f>
        <v>5</v>
      </c>
      <c r="H116">
        <f>IFERROR(VLOOKUP(B116,Attendance!D:BQ,65,FALSE),"")</f>
        <v>4</v>
      </c>
      <c r="I116">
        <f>IFERROR(VLOOKUP(B116,Misconduct!D:M,8,FALSE),"")</f>
        <v>0</v>
      </c>
      <c r="J116">
        <f>IFERROR(VLOOKUP(B116,Misconduct!D:M,9,FALSE),"")</f>
        <v>0</v>
      </c>
      <c r="K116">
        <f>IFERROR(VLOOKUP(B116,Misconduct!D:M,10,FALSE),"")</f>
        <v>0</v>
      </c>
    </row>
    <row r="117" spans="1:11">
      <c r="A117" s="161" t="str">
        <f>IF(Personal_Development!C119="","",Personal_Development!C119)</f>
        <v/>
      </c>
      <c r="B117" t="str">
        <f>IF(Personal_Development!D119="","",Personal_Development!D119)</f>
        <v>C12291</v>
      </c>
      <c r="C117" t="str">
        <f>IF(Personal_Development!E119="","",Personal_Development!E119)</f>
        <v>NORIDA BINTI RUSLI</v>
      </c>
      <c r="D117">
        <f>IFERROR(VLOOKUP(B117,Personal_Development!D:DL,113,FALSE),"")</f>
        <v>1</v>
      </c>
      <c r="E117">
        <f>IFERROR(VLOOKUP(B117,Kaizen!D:X,21,FALSE),"")</f>
        <v>1</v>
      </c>
      <c r="F117">
        <f>IFERROR(VLOOKUP(B117,'Safety Idea'!D:X,21,FALSE),"")</f>
        <v>1</v>
      </c>
      <c r="G117">
        <f>IFERROR(VLOOKUP(B117,'Compulsory Training'!D:Z,23,FALSE),"")</f>
        <v>1</v>
      </c>
      <c r="H117">
        <f>IFERROR(VLOOKUP(B117,Attendance!D:BQ,65,FALSE),"")</f>
        <v>5</v>
      </c>
      <c r="I117">
        <f>IFERROR(VLOOKUP(B117,Misconduct!D:M,8,FALSE),"")</f>
        <v>0</v>
      </c>
      <c r="J117">
        <f>IFERROR(VLOOKUP(B117,Misconduct!D:M,9,FALSE),"")</f>
        <v>0</v>
      </c>
      <c r="K117">
        <f>IFERROR(VLOOKUP(B117,Misconduct!D:M,10,FALSE),"")</f>
        <v>0</v>
      </c>
    </row>
    <row r="118" spans="1:11">
      <c r="A118" s="161" t="str">
        <f>IF(Personal_Development!C120="","",Personal_Development!C120)</f>
        <v/>
      </c>
      <c r="B118" t="str">
        <f>IF(Personal_Development!D120="","",Personal_Development!D120)</f>
        <v>C12292</v>
      </c>
      <c r="C118" t="str">
        <f>IF(Personal_Development!E120="","",Personal_Development!E120)</f>
        <v>NORFADILA BINTI MOHD NOR</v>
      </c>
      <c r="D118">
        <f>IFERROR(VLOOKUP(B118,Personal_Development!D:DL,113,FALSE),"")</f>
        <v>4</v>
      </c>
      <c r="E118">
        <f>IFERROR(VLOOKUP(B118,Kaizen!D:X,21,FALSE),"")</f>
        <v>5</v>
      </c>
      <c r="F118">
        <f>IFERROR(VLOOKUP(B118,'Safety Idea'!D:X,21,FALSE),"")</f>
        <v>5</v>
      </c>
      <c r="G118">
        <f>IFERROR(VLOOKUP(B118,'Compulsory Training'!D:Z,23,FALSE),"")</f>
        <v>5</v>
      </c>
      <c r="H118">
        <f>IFERROR(VLOOKUP(B118,Attendance!D:BQ,65,FALSE),"")</f>
        <v>3</v>
      </c>
      <c r="I118">
        <f>IFERROR(VLOOKUP(B118,Misconduct!D:M,8,FALSE),"")</f>
        <v>0</v>
      </c>
      <c r="J118">
        <f>IFERROR(VLOOKUP(B118,Misconduct!D:M,9,FALSE),"")</f>
        <v>0</v>
      </c>
      <c r="K118">
        <f>IFERROR(VLOOKUP(B118,Misconduct!D:M,10,FALSE),"")</f>
        <v>0</v>
      </c>
    </row>
    <row r="119" spans="1:11">
      <c r="A119" s="161" t="str">
        <f>IF(Personal_Development!C121="","",Personal_Development!C121)</f>
        <v/>
      </c>
      <c r="B119" t="str">
        <f>IF(Personal_Development!D121="","",Personal_Development!D121)</f>
        <v>C12302</v>
      </c>
      <c r="C119" t="str">
        <f>IF(Personal_Development!E121="","",Personal_Development!E121)</f>
        <v>SUMATHI A/P SUGUMARAN</v>
      </c>
      <c r="D119">
        <f>IFERROR(VLOOKUP(B119,Personal_Development!D:DL,113,FALSE),"")</f>
        <v>1</v>
      </c>
      <c r="E119">
        <f>IFERROR(VLOOKUP(B119,Kaizen!D:X,21,FALSE),"")</f>
        <v>2</v>
      </c>
      <c r="F119">
        <f>IFERROR(VLOOKUP(B119,'Safety Idea'!D:X,21,FALSE),"")</f>
        <v>1</v>
      </c>
      <c r="G119">
        <f>IFERROR(VLOOKUP(B119,'Compulsory Training'!D:Z,23,FALSE),"")</f>
        <v>5</v>
      </c>
      <c r="H119">
        <f>IFERROR(VLOOKUP(B119,Attendance!D:BQ,65,FALSE),"")</f>
        <v>2</v>
      </c>
      <c r="I119">
        <f>IFERROR(VLOOKUP(B119,Misconduct!D:M,8,FALSE),"")</f>
        <v>0</v>
      </c>
      <c r="J119">
        <f>IFERROR(VLOOKUP(B119,Misconduct!D:M,9,FALSE),"")</f>
        <v>0</v>
      </c>
      <c r="K119">
        <f>IFERROR(VLOOKUP(B119,Misconduct!D:M,10,FALSE),"")</f>
        <v>0</v>
      </c>
    </row>
    <row r="120" spans="1:11">
      <c r="A120" s="161" t="str">
        <f>IF(Personal_Development!C122="","",Personal_Development!C122)</f>
        <v/>
      </c>
      <c r="B120" t="str">
        <f>IF(Personal_Development!D122="","",Personal_Development!D122)</f>
        <v>C12303</v>
      </c>
      <c r="C120" t="str">
        <f>IF(Personal_Development!E122="","",Personal_Development!E122)</f>
        <v>MASTURA BINTI MOHD</v>
      </c>
      <c r="D120">
        <f>IFERROR(VLOOKUP(B120,Personal_Development!D:DL,113,FALSE),"")</f>
        <v>4</v>
      </c>
      <c r="E120">
        <f>IFERROR(VLOOKUP(B120,Kaizen!D:X,21,FALSE),"")</f>
        <v>5</v>
      </c>
      <c r="F120">
        <f>IFERROR(VLOOKUP(B120,'Safety Idea'!D:X,21,FALSE),"")</f>
        <v>5</v>
      </c>
      <c r="G120">
        <f>IFERROR(VLOOKUP(B120,'Compulsory Training'!D:Z,23,FALSE),"")</f>
        <v>5</v>
      </c>
      <c r="H120">
        <f>IFERROR(VLOOKUP(B120,Attendance!D:BQ,65,FALSE),"")</f>
        <v>5</v>
      </c>
      <c r="I120">
        <f>IFERROR(VLOOKUP(B120,Misconduct!D:M,8,FALSE),"")</f>
        <v>0</v>
      </c>
      <c r="J120">
        <f>IFERROR(VLOOKUP(B120,Misconduct!D:M,9,FALSE),"")</f>
        <v>0</v>
      </c>
      <c r="K120">
        <f>IFERROR(VLOOKUP(B120,Misconduct!D:M,10,FALSE),"")</f>
        <v>0</v>
      </c>
    </row>
    <row r="121" spans="1:11">
      <c r="A121" s="161" t="str">
        <f>IF(Personal_Development!C123="","",Personal_Development!C123)</f>
        <v/>
      </c>
      <c r="B121" t="str">
        <f>IF(Personal_Development!D123="","",Personal_Development!D123)</f>
        <v>C12307</v>
      </c>
      <c r="C121" t="str">
        <f>IF(Personal_Development!E123="","",Personal_Development!E123)</f>
        <v>NORAFIZAH BINTI AZAHAR</v>
      </c>
      <c r="D121">
        <f>IFERROR(VLOOKUP(B121,Personal_Development!D:DL,113,FALSE),"")</f>
        <v>5</v>
      </c>
      <c r="E121">
        <f>IFERROR(VLOOKUP(B121,Kaizen!D:X,21,FALSE),"")</f>
        <v>1</v>
      </c>
      <c r="F121">
        <f>IFERROR(VLOOKUP(B121,'Safety Idea'!D:X,21,FALSE),"")</f>
        <v>5</v>
      </c>
      <c r="G121">
        <f>IFERROR(VLOOKUP(B121,'Compulsory Training'!D:Z,23,FALSE),"")</f>
        <v>1</v>
      </c>
      <c r="H121">
        <f>IFERROR(VLOOKUP(B121,Attendance!D:BQ,65,FALSE),"")</f>
        <v>2</v>
      </c>
      <c r="I121">
        <f>IFERROR(VLOOKUP(B121,Misconduct!D:M,8,FALSE),"")</f>
        <v>0</v>
      </c>
      <c r="J121">
        <f>IFERROR(VLOOKUP(B121,Misconduct!D:M,9,FALSE),"")</f>
        <v>0</v>
      </c>
      <c r="K121">
        <f>IFERROR(VLOOKUP(B121,Misconduct!D:M,10,FALSE),"")</f>
        <v>0</v>
      </c>
    </row>
    <row r="122" spans="1:11">
      <c r="A122" s="161" t="str">
        <f>IF(Personal_Development!C124="","",Personal_Development!C124)</f>
        <v/>
      </c>
      <c r="B122" t="str">
        <f>IF(Personal_Development!D124="","",Personal_Development!D124)</f>
        <v>C12320</v>
      </c>
      <c r="C122" t="str">
        <f>IF(Personal_Development!E124="","",Personal_Development!E124)</f>
        <v>MAZLINA BINTI MAMAT</v>
      </c>
      <c r="D122">
        <f>IFERROR(VLOOKUP(B122,Personal_Development!D:DL,113,FALSE),"")</f>
        <v>4</v>
      </c>
      <c r="E122">
        <f>IFERROR(VLOOKUP(B122,Kaizen!D:X,21,FALSE),"")</f>
        <v>5</v>
      </c>
      <c r="F122">
        <f>IFERROR(VLOOKUP(B122,'Safety Idea'!D:X,21,FALSE),"")</f>
        <v>5</v>
      </c>
      <c r="G122">
        <f>IFERROR(VLOOKUP(B122,'Compulsory Training'!D:Z,23,FALSE),"")</f>
        <v>5</v>
      </c>
      <c r="H122">
        <f>IFERROR(VLOOKUP(B122,Attendance!D:BQ,65,FALSE),"")</f>
        <v>3</v>
      </c>
      <c r="I122">
        <f>IFERROR(VLOOKUP(B122,Misconduct!D:M,8,FALSE),"")</f>
        <v>0</v>
      </c>
      <c r="J122">
        <f>IFERROR(VLOOKUP(B122,Misconduct!D:M,9,FALSE),"")</f>
        <v>0</v>
      </c>
      <c r="K122">
        <f>IFERROR(VLOOKUP(B122,Misconduct!D:M,10,FALSE),"")</f>
        <v>0</v>
      </c>
    </row>
    <row r="123" spans="1:11">
      <c r="A123" s="161" t="str">
        <f>IF(Personal_Development!C125="","",Personal_Development!C125)</f>
        <v/>
      </c>
      <c r="B123" t="str">
        <f>IF(Personal_Development!D125="","",Personal_Development!D125)</f>
        <v>C12338</v>
      </c>
      <c r="C123" t="str">
        <f>IF(Personal_Development!E125="","",Personal_Development!E125)</f>
        <v>AKMA ROHAIDA BINTI ABDULLAH</v>
      </c>
      <c r="D123">
        <f>IFERROR(VLOOKUP(B123,Personal_Development!D:DL,113,FALSE),"")</f>
        <v>4</v>
      </c>
      <c r="E123">
        <f>IFERROR(VLOOKUP(B123,Kaizen!D:X,21,FALSE),"")</f>
        <v>1</v>
      </c>
      <c r="F123">
        <f>IFERROR(VLOOKUP(B123,'Safety Idea'!D:X,21,FALSE),"")</f>
        <v>5</v>
      </c>
      <c r="G123">
        <f>IFERROR(VLOOKUP(B123,'Compulsory Training'!D:Z,23,FALSE),"")</f>
        <v>5</v>
      </c>
      <c r="H123">
        <f>IFERROR(VLOOKUP(B123,Attendance!D:BQ,65,FALSE),"")</f>
        <v>4</v>
      </c>
      <c r="I123">
        <f>IFERROR(VLOOKUP(B123,Misconduct!D:M,8,FALSE),"")</f>
        <v>0</v>
      </c>
      <c r="J123">
        <f>IFERROR(VLOOKUP(B123,Misconduct!D:M,9,FALSE),"")</f>
        <v>0</v>
      </c>
      <c r="K123">
        <f>IFERROR(VLOOKUP(B123,Misconduct!D:M,10,FALSE),"")</f>
        <v>0</v>
      </c>
    </row>
    <row r="124" spans="1:11">
      <c r="A124" s="161" t="str">
        <f>IF(Personal_Development!C126="","",Personal_Development!C126)</f>
        <v/>
      </c>
      <c r="B124" t="str">
        <f>IF(Personal_Development!D126="","",Personal_Development!D126)</f>
        <v>C12349</v>
      </c>
      <c r="C124" t="str">
        <f>IF(Personal_Development!E126="","",Personal_Development!E126)</f>
        <v>ROSLIDA BINTI AB RAHIM</v>
      </c>
      <c r="D124">
        <f>IFERROR(VLOOKUP(B124,Personal_Development!D:DL,113,FALSE),"")</f>
        <v>4</v>
      </c>
      <c r="E124">
        <f>IFERROR(VLOOKUP(B124,Kaizen!D:X,21,FALSE),"")</f>
        <v>5</v>
      </c>
      <c r="F124">
        <f>IFERROR(VLOOKUP(B124,'Safety Idea'!D:X,21,FALSE),"")</f>
        <v>5</v>
      </c>
      <c r="G124">
        <f>IFERROR(VLOOKUP(B124,'Compulsory Training'!D:Z,23,FALSE),"")</f>
        <v>5</v>
      </c>
      <c r="H124">
        <f>IFERROR(VLOOKUP(B124,Attendance!D:BQ,65,FALSE),"")</f>
        <v>1</v>
      </c>
      <c r="I124">
        <f>IFERROR(VLOOKUP(B124,Misconduct!D:M,8,FALSE),"")</f>
        <v>0</v>
      </c>
      <c r="J124">
        <f>IFERROR(VLOOKUP(B124,Misconduct!D:M,9,FALSE),"")</f>
        <v>0</v>
      </c>
      <c r="K124">
        <f>IFERROR(VLOOKUP(B124,Misconduct!D:M,10,FALSE),"")</f>
        <v>0</v>
      </c>
    </row>
    <row r="125" spans="1:11">
      <c r="A125" s="161" t="str">
        <f>IF(Personal_Development!C127="","",Personal_Development!C127)</f>
        <v/>
      </c>
      <c r="B125" t="str">
        <f>IF(Personal_Development!D127="","",Personal_Development!D127)</f>
        <v>C12361</v>
      </c>
      <c r="C125" t="str">
        <f>IF(Personal_Development!E127="","",Personal_Development!E127)</f>
        <v>RUZILA BINTI ABU BAKAR</v>
      </c>
      <c r="D125">
        <f>IFERROR(VLOOKUP(B125,Personal_Development!D:DL,113,FALSE),"")</f>
        <v>3</v>
      </c>
      <c r="E125">
        <f>IFERROR(VLOOKUP(B125,Kaizen!D:X,21,FALSE),"")</f>
        <v>5</v>
      </c>
      <c r="F125">
        <f>IFERROR(VLOOKUP(B125,'Safety Idea'!D:X,21,FALSE),"")</f>
        <v>5</v>
      </c>
      <c r="G125">
        <f>IFERROR(VLOOKUP(B125,'Compulsory Training'!D:Z,23,FALSE),"")</f>
        <v>5</v>
      </c>
      <c r="H125">
        <f>IFERROR(VLOOKUP(B125,Attendance!D:BQ,65,FALSE),"")</f>
        <v>3</v>
      </c>
      <c r="I125">
        <f>IFERROR(VLOOKUP(B125,Misconduct!D:M,8,FALSE),"")</f>
        <v>0</v>
      </c>
      <c r="J125">
        <f>IFERROR(VLOOKUP(B125,Misconduct!D:M,9,FALSE),"")</f>
        <v>0</v>
      </c>
      <c r="K125">
        <f>IFERROR(VLOOKUP(B125,Misconduct!D:M,10,FALSE),"")</f>
        <v>0</v>
      </c>
    </row>
    <row r="126" spans="1:11">
      <c r="A126" s="161" t="str">
        <f>IF(Personal_Development!C128="","",Personal_Development!C128)</f>
        <v/>
      </c>
      <c r="B126" t="str">
        <f>IF(Personal_Development!D128="","",Personal_Development!D128)</f>
        <v>C12366</v>
      </c>
      <c r="C126" t="str">
        <f>IF(Personal_Development!E128="","",Personal_Development!E128)</f>
        <v>SITI MUNIRAH BINTI CHE YA</v>
      </c>
      <c r="D126">
        <f>IFERROR(VLOOKUP(B126,Personal_Development!D:DL,113,FALSE),"")</f>
        <v>3</v>
      </c>
      <c r="E126">
        <f>IFERROR(VLOOKUP(B126,Kaizen!D:X,21,FALSE),"")</f>
        <v>5</v>
      </c>
      <c r="F126">
        <f>IFERROR(VLOOKUP(B126,'Safety Idea'!D:X,21,FALSE),"")</f>
        <v>5</v>
      </c>
      <c r="G126">
        <f>IFERROR(VLOOKUP(B126,'Compulsory Training'!D:Z,23,FALSE),"")</f>
        <v>5</v>
      </c>
      <c r="H126">
        <f>IFERROR(VLOOKUP(B126,Attendance!D:BQ,65,FALSE),"")</f>
        <v>4</v>
      </c>
      <c r="I126">
        <f>IFERROR(VLOOKUP(B126,Misconduct!D:M,8,FALSE),"")</f>
        <v>0</v>
      </c>
      <c r="J126">
        <f>IFERROR(VLOOKUP(B126,Misconduct!D:M,9,FALSE),"")</f>
        <v>0</v>
      </c>
      <c r="K126">
        <f>IFERROR(VLOOKUP(B126,Misconduct!D:M,10,FALSE),"")</f>
        <v>0</v>
      </c>
    </row>
    <row r="127" spans="1:11">
      <c r="A127" s="161" t="str">
        <f>IF(Personal_Development!C129="","",Personal_Development!C129)</f>
        <v/>
      </c>
      <c r="B127" t="str">
        <f>IF(Personal_Development!D129="","",Personal_Development!D129)</f>
        <v>C12378</v>
      </c>
      <c r="C127" t="str">
        <f>IF(Personal_Development!E129="","",Personal_Development!E129)</f>
        <v>RUDZANA BINTI ABU BAKAR</v>
      </c>
      <c r="D127">
        <f>IFERROR(VLOOKUP(B127,Personal_Development!D:DL,113,FALSE),"")</f>
        <v>4</v>
      </c>
      <c r="E127">
        <f>IFERROR(VLOOKUP(B127,Kaizen!D:X,21,FALSE),"")</f>
        <v>5</v>
      </c>
      <c r="F127">
        <f>IFERROR(VLOOKUP(B127,'Safety Idea'!D:X,21,FALSE),"")</f>
        <v>5</v>
      </c>
      <c r="G127">
        <f>IFERROR(VLOOKUP(B127,'Compulsory Training'!D:Z,23,FALSE),"")</f>
        <v>5</v>
      </c>
      <c r="H127">
        <f>IFERROR(VLOOKUP(B127,Attendance!D:BQ,65,FALSE),"")</f>
        <v>3</v>
      </c>
      <c r="I127">
        <f>IFERROR(VLOOKUP(B127,Misconduct!D:M,8,FALSE),"")</f>
        <v>0</v>
      </c>
      <c r="J127">
        <f>IFERROR(VLOOKUP(B127,Misconduct!D:M,9,FALSE),"")</f>
        <v>0</v>
      </c>
      <c r="K127">
        <f>IFERROR(VLOOKUP(B127,Misconduct!D:M,10,FALSE),"")</f>
        <v>0</v>
      </c>
    </row>
    <row r="128" spans="1:11">
      <c r="A128" s="161" t="str">
        <f>IF(Personal_Development!C130="","",Personal_Development!C130)</f>
        <v/>
      </c>
      <c r="B128" t="str">
        <f>IF(Personal_Development!D130="","",Personal_Development!D130)</f>
        <v>C12382</v>
      </c>
      <c r="C128" t="str">
        <f>IF(Personal_Development!E130="","",Personal_Development!E130)</f>
        <v>NORAZLIN BINTI MOHD YUSOF</v>
      </c>
      <c r="D128">
        <f>IFERROR(VLOOKUP(B128,Personal_Development!D:DL,113,FALSE),"")</f>
        <v>3</v>
      </c>
      <c r="E128">
        <f>IFERROR(VLOOKUP(B128,Kaizen!D:X,21,FALSE),"")</f>
        <v>5</v>
      </c>
      <c r="F128">
        <f>IFERROR(VLOOKUP(B128,'Safety Idea'!D:X,21,FALSE),"")</f>
        <v>5</v>
      </c>
      <c r="G128">
        <f>IFERROR(VLOOKUP(B128,'Compulsory Training'!D:Z,23,FALSE),"")</f>
        <v>5</v>
      </c>
      <c r="H128">
        <f>IFERROR(VLOOKUP(B128,Attendance!D:BQ,65,FALSE),"")</f>
        <v>3</v>
      </c>
      <c r="I128">
        <f>IFERROR(VLOOKUP(B128,Misconduct!D:M,8,FALSE),"")</f>
        <v>0</v>
      </c>
      <c r="J128">
        <f>IFERROR(VLOOKUP(B128,Misconduct!D:M,9,FALSE),"")</f>
        <v>0</v>
      </c>
      <c r="K128">
        <f>IFERROR(VLOOKUP(B128,Misconduct!D:M,10,FALSE),"")</f>
        <v>0</v>
      </c>
    </row>
    <row r="129" spans="1:11">
      <c r="A129" s="161" t="str">
        <f>IF(Personal_Development!C131="","",Personal_Development!C131)</f>
        <v/>
      </c>
      <c r="B129" t="str">
        <f>IF(Personal_Development!D131="","",Personal_Development!D131)</f>
        <v>C12400</v>
      </c>
      <c r="C129" t="str">
        <f>IF(Personal_Development!E131="","",Personal_Development!E131)</f>
        <v>NOR ZULIANA BINTI ISMAIL</v>
      </c>
      <c r="D129">
        <f>IFERROR(VLOOKUP(B129,Personal_Development!D:DL,113,FALSE),"")</f>
        <v>3</v>
      </c>
      <c r="E129">
        <f>IFERROR(VLOOKUP(B129,Kaizen!D:X,21,FALSE),"")</f>
        <v>5</v>
      </c>
      <c r="F129">
        <f>IFERROR(VLOOKUP(B129,'Safety Idea'!D:X,21,FALSE),"")</f>
        <v>5</v>
      </c>
      <c r="G129">
        <f>IFERROR(VLOOKUP(B129,'Compulsory Training'!D:Z,23,FALSE),"")</f>
        <v>5</v>
      </c>
      <c r="H129">
        <f>IFERROR(VLOOKUP(B129,Attendance!D:BQ,65,FALSE),"")</f>
        <v>1</v>
      </c>
      <c r="I129">
        <f>IFERROR(VLOOKUP(B129,Misconduct!D:M,8,FALSE),"")</f>
        <v>0</v>
      </c>
      <c r="J129">
        <f>IFERROR(VLOOKUP(B129,Misconduct!D:M,9,FALSE),"")</f>
        <v>0</v>
      </c>
      <c r="K129">
        <f>IFERROR(VLOOKUP(B129,Misconduct!D:M,10,FALSE),"")</f>
        <v>0</v>
      </c>
    </row>
    <row r="130" spans="1:11">
      <c r="A130" s="161" t="str">
        <f>IF(Personal_Development!C132="","",Personal_Development!C132)</f>
        <v/>
      </c>
      <c r="B130" t="str">
        <f>IF(Personal_Development!D132="","",Personal_Development!D132)</f>
        <v>C12401</v>
      </c>
      <c r="C130" t="str">
        <f>IF(Personal_Development!E132="","",Personal_Development!E132)</f>
        <v>LOKMAN NURHAKIM BIN ARIFFIN</v>
      </c>
      <c r="D130">
        <f>IFERROR(VLOOKUP(B130,Personal_Development!D:DL,113,FALSE),"")</f>
        <v>3</v>
      </c>
      <c r="E130">
        <f>IFERROR(VLOOKUP(B130,Kaizen!D:X,21,FALSE),"")</f>
        <v>1</v>
      </c>
      <c r="F130">
        <f>IFERROR(VLOOKUP(B130,'Safety Idea'!D:X,21,FALSE),"")</f>
        <v>5</v>
      </c>
      <c r="G130">
        <f>IFERROR(VLOOKUP(B130,'Compulsory Training'!D:Z,23,FALSE),"")</f>
        <v>5</v>
      </c>
      <c r="H130">
        <f>IFERROR(VLOOKUP(B130,Attendance!D:BQ,65,FALSE),"")</f>
        <v>2</v>
      </c>
      <c r="I130">
        <f>IFERROR(VLOOKUP(B130,Misconduct!D:M,8,FALSE),"")</f>
        <v>0</v>
      </c>
      <c r="J130">
        <f>IFERROR(VLOOKUP(B130,Misconduct!D:M,9,FALSE),"")</f>
        <v>0</v>
      </c>
      <c r="K130">
        <f>IFERROR(VLOOKUP(B130,Misconduct!D:M,10,FALSE),"")</f>
        <v>0</v>
      </c>
    </row>
    <row r="131" spans="1:11">
      <c r="A131" s="161" t="str">
        <f>IF(Personal_Development!C133="","",Personal_Development!C133)</f>
        <v/>
      </c>
      <c r="B131" t="str">
        <f>IF(Personal_Development!D133="","",Personal_Development!D133)</f>
        <v>C12407</v>
      </c>
      <c r="C131" t="str">
        <f>IF(Personal_Development!E133="","",Personal_Development!E133)</f>
        <v>SURIYANI BINTI HASSAN</v>
      </c>
      <c r="D131">
        <f>IFERROR(VLOOKUP(B131,Personal_Development!D:DL,113,FALSE),"")</f>
        <v>3</v>
      </c>
      <c r="E131">
        <f>IFERROR(VLOOKUP(B131,Kaizen!D:X,21,FALSE),"")</f>
        <v>5</v>
      </c>
      <c r="F131">
        <f>IFERROR(VLOOKUP(B131,'Safety Idea'!D:X,21,FALSE),"")</f>
        <v>5</v>
      </c>
      <c r="G131">
        <f>IFERROR(VLOOKUP(B131,'Compulsory Training'!D:Z,23,FALSE),"")</f>
        <v>5</v>
      </c>
      <c r="H131">
        <f>IFERROR(VLOOKUP(B131,Attendance!D:BQ,65,FALSE),"")</f>
        <v>4</v>
      </c>
      <c r="I131">
        <f>IFERROR(VLOOKUP(B131,Misconduct!D:M,8,FALSE),"")</f>
        <v>0</v>
      </c>
      <c r="J131">
        <f>IFERROR(VLOOKUP(B131,Misconduct!D:M,9,FALSE),"")</f>
        <v>0</v>
      </c>
      <c r="K131">
        <f>IFERROR(VLOOKUP(B131,Misconduct!D:M,10,FALSE),"")</f>
        <v>0</v>
      </c>
    </row>
    <row r="132" spans="1:11">
      <c r="A132" s="161" t="str">
        <f>IF(Personal_Development!C134="","",Personal_Development!C134)</f>
        <v/>
      </c>
      <c r="B132" t="str">
        <f>IF(Personal_Development!D134="","",Personal_Development!D134)</f>
        <v>C12408</v>
      </c>
      <c r="C132" t="str">
        <f>IF(Personal_Development!E134="","",Personal_Development!E134)</f>
        <v>NORAZILA BINTI ABU BAKAR</v>
      </c>
      <c r="D132">
        <f>IFERROR(VLOOKUP(B132,Personal_Development!D:DL,113,FALSE),"")</f>
        <v>4</v>
      </c>
      <c r="E132">
        <f>IFERROR(VLOOKUP(B132,Kaizen!D:X,21,FALSE),"")</f>
        <v>5</v>
      </c>
      <c r="F132">
        <f>IFERROR(VLOOKUP(B132,'Safety Idea'!D:X,21,FALSE),"")</f>
        <v>5</v>
      </c>
      <c r="G132">
        <f>IFERROR(VLOOKUP(B132,'Compulsory Training'!D:Z,23,FALSE),"")</f>
        <v>5</v>
      </c>
      <c r="H132">
        <f>IFERROR(VLOOKUP(B132,Attendance!D:BQ,65,FALSE),"")</f>
        <v>4</v>
      </c>
      <c r="I132">
        <f>IFERROR(VLOOKUP(B132,Misconduct!D:M,8,FALSE),"")</f>
        <v>0</v>
      </c>
      <c r="J132">
        <f>IFERROR(VLOOKUP(B132,Misconduct!D:M,9,FALSE),"")</f>
        <v>0</v>
      </c>
      <c r="K132">
        <f>IFERROR(VLOOKUP(B132,Misconduct!D:M,10,FALSE),"")</f>
        <v>0</v>
      </c>
    </row>
    <row r="133" spans="1:11">
      <c r="A133" s="161" t="str">
        <f>IF(Personal_Development!C135="","",Personal_Development!C135)</f>
        <v/>
      </c>
      <c r="B133" t="str">
        <f>IF(Personal_Development!D135="","",Personal_Development!D135)</f>
        <v>C12409</v>
      </c>
      <c r="C133" t="str">
        <f>IF(Personal_Development!E135="","",Personal_Development!E135)</f>
        <v>NOR ELYANA BINTI OSMAN</v>
      </c>
      <c r="D133">
        <f>IFERROR(VLOOKUP(B133,Personal_Development!D:DL,113,FALSE),"")</f>
        <v>1</v>
      </c>
      <c r="E133">
        <f>IFERROR(VLOOKUP(B133,Kaizen!D:X,21,FALSE),"")</f>
        <v>1</v>
      </c>
      <c r="F133">
        <f>IFERROR(VLOOKUP(B133,'Safety Idea'!D:X,21,FALSE),"")</f>
        <v>1</v>
      </c>
      <c r="G133">
        <f>IFERROR(VLOOKUP(B133,'Compulsory Training'!D:Z,23,FALSE),"")</f>
        <v>1</v>
      </c>
      <c r="H133">
        <f>IFERROR(VLOOKUP(B133,Attendance!D:BQ,65,FALSE),"")</f>
        <v>5</v>
      </c>
      <c r="I133">
        <f>IFERROR(VLOOKUP(B133,Misconduct!D:M,8,FALSE),"")</f>
        <v>0</v>
      </c>
      <c r="J133">
        <f>IFERROR(VLOOKUP(B133,Misconduct!D:M,9,FALSE),"")</f>
        <v>0</v>
      </c>
      <c r="K133">
        <f>IFERROR(VLOOKUP(B133,Misconduct!D:M,10,FALSE),"")</f>
        <v>0</v>
      </c>
    </row>
    <row r="134" spans="1:11">
      <c r="A134" s="161" t="str">
        <f>IF(Personal_Development!C136="","",Personal_Development!C136)</f>
        <v/>
      </c>
      <c r="B134" t="str">
        <f>IF(Personal_Development!D136="","",Personal_Development!D136)</f>
        <v>C12412</v>
      </c>
      <c r="C134" t="str">
        <f>IF(Personal_Development!E136="","",Personal_Development!E136)</f>
        <v>SYAHZILA BINTI SHARIFF</v>
      </c>
      <c r="D134">
        <f>IFERROR(VLOOKUP(B134,Personal_Development!D:DL,113,FALSE),"")</f>
        <v>3</v>
      </c>
      <c r="E134">
        <f>IFERROR(VLOOKUP(B134,Kaizen!D:X,21,FALSE),"")</f>
        <v>5</v>
      </c>
      <c r="F134">
        <f>IFERROR(VLOOKUP(B134,'Safety Idea'!D:X,21,FALSE),"")</f>
        <v>5</v>
      </c>
      <c r="G134">
        <f>IFERROR(VLOOKUP(B134,'Compulsory Training'!D:Z,23,FALSE),"")</f>
        <v>5</v>
      </c>
      <c r="H134">
        <f>IFERROR(VLOOKUP(B134,Attendance!D:BQ,65,FALSE),"")</f>
        <v>4</v>
      </c>
      <c r="I134">
        <f>IFERROR(VLOOKUP(B134,Misconduct!D:M,8,FALSE),"")</f>
        <v>0</v>
      </c>
      <c r="J134">
        <f>IFERROR(VLOOKUP(B134,Misconduct!D:M,9,FALSE),"")</f>
        <v>0</v>
      </c>
      <c r="K134">
        <f>IFERROR(VLOOKUP(B134,Misconduct!D:M,10,FALSE),"")</f>
        <v>0</v>
      </c>
    </row>
    <row r="135" spans="1:11">
      <c r="A135" s="161" t="str">
        <f>IF(Personal_Development!C137="","",Personal_Development!C137)</f>
        <v/>
      </c>
      <c r="B135" t="str">
        <f>IF(Personal_Development!D137="","",Personal_Development!D137)</f>
        <v>C12414</v>
      </c>
      <c r="C135" t="str">
        <f>IF(Personal_Development!E137="","",Personal_Development!E137)</f>
        <v>NORAFIZAH BINTI SALI</v>
      </c>
      <c r="D135">
        <f>IFERROR(VLOOKUP(B135,Personal_Development!D:DL,113,FALSE),"")</f>
        <v>3</v>
      </c>
      <c r="E135">
        <f>IFERROR(VLOOKUP(B135,Kaizen!D:X,21,FALSE),"")</f>
        <v>5</v>
      </c>
      <c r="F135">
        <f>IFERROR(VLOOKUP(B135,'Safety Idea'!D:X,21,FALSE),"")</f>
        <v>5</v>
      </c>
      <c r="G135">
        <f>IFERROR(VLOOKUP(B135,'Compulsory Training'!D:Z,23,FALSE),"")</f>
        <v>5</v>
      </c>
      <c r="H135">
        <f>IFERROR(VLOOKUP(B135,Attendance!D:BQ,65,FALSE),"")</f>
        <v>1</v>
      </c>
      <c r="I135">
        <f>IFERROR(VLOOKUP(B135,Misconduct!D:M,8,FALSE),"")</f>
        <v>0</v>
      </c>
      <c r="J135">
        <f>IFERROR(VLOOKUP(B135,Misconduct!D:M,9,FALSE),"")</f>
        <v>0</v>
      </c>
      <c r="K135">
        <f>IFERROR(VLOOKUP(B135,Misconduct!D:M,10,FALSE),"")</f>
        <v>0</v>
      </c>
    </row>
    <row r="136" spans="1:11">
      <c r="A136" s="161" t="str">
        <f>IF(Personal_Development!C138="","",Personal_Development!C138)</f>
        <v/>
      </c>
      <c r="B136" t="str">
        <f>IF(Personal_Development!D138="","",Personal_Development!D138)</f>
        <v>C12421</v>
      </c>
      <c r="C136" t="str">
        <f>IF(Personal_Development!E138="","",Personal_Development!E138)</f>
        <v>SULKIFLI BIN YAAKUB</v>
      </c>
      <c r="D136">
        <f>IFERROR(VLOOKUP(B136,Personal_Development!D:DL,113,FALSE),"")</f>
        <v>4</v>
      </c>
      <c r="E136">
        <f>IFERROR(VLOOKUP(B136,Kaizen!D:X,21,FALSE),"")</f>
        <v>1</v>
      </c>
      <c r="F136">
        <f>IFERROR(VLOOKUP(B136,'Safety Idea'!D:X,21,FALSE),"")</f>
        <v>1</v>
      </c>
      <c r="G136">
        <f>IFERROR(VLOOKUP(B136,'Compulsory Training'!D:Z,23,FALSE),"")</f>
        <v>5</v>
      </c>
      <c r="H136">
        <f>IFERROR(VLOOKUP(B136,Attendance!D:BQ,65,FALSE),"")</f>
        <v>2</v>
      </c>
      <c r="I136">
        <f>IFERROR(VLOOKUP(B136,Misconduct!D:M,8,FALSE),"")</f>
        <v>0</v>
      </c>
      <c r="J136">
        <f>IFERROR(VLOOKUP(B136,Misconduct!D:M,9,FALSE),"")</f>
        <v>0</v>
      </c>
      <c r="K136">
        <f>IFERROR(VLOOKUP(B136,Misconduct!D:M,10,FALSE),"")</f>
        <v>0</v>
      </c>
    </row>
    <row r="137" spans="1:11">
      <c r="A137" s="161" t="str">
        <f>IF(Personal_Development!C139="","",Personal_Development!C139)</f>
        <v/>
      </c>
      <c r="B137" t="str">
        <f>IF(Personal_Development!D139="","",Personal_Development!D139)</f>
        <v>C12430</v>
      </c>
      <c r="C137" t="str">
        <f>IF(Personal_Development!E139="","",Personal_Development!E139)</f>
        <v>HERMAN BIN RASUL</v>
      </c>
      <c r="D137">
        <f>IFERROR(VLOOKUP(B137,Personal_Development!D:DL,113,FALSE),"")</f>
        <v>3</v>
      </c>
      <c r="E137">
        <f>IFERROR(VLOOKUP(B137,Kaizen!D:X,21,FALSE),"")</f>
        <v>5</v>
      </c>
      <c r="F137">
        <f>IFERROR(VLOOKUP(B137,'Safety Idea'!D:X,21,FALSE),"")</f>
        <v>5</v>
      </c>
      <c r="G137">
        <f>IFERROR(VLOOKUP(B137,'Compulsory Training'!D:Z,23,FALSE),"")</f>
        <v>5</v>
      </c>
      <c r="H137">
        <f>IFERROR(VLOOKUP(B137,Attendance!D:BQ,65,FALSE),"")</f>
        <v>4</v>
      </c>
      <c r="I137">
        <f>IFERROR(VLOOKUP(B137,Misconduct!D:M,8,FALSE),"")</f>
        <v>0</v>
      </c>
      <c r="J137">
        <f>IFERROR(VLOOKUP(B137,Misconduct!D:M,9,FALSE),"")</f>
        <v>0</v>
      </c>
      <c r="K137">
        <f>IFERROR(VLOOKUP(B137,Misconduct!D:M,10,FALSE),"")</f>
        <v>0</v>
      </c>
    </row>
    <row r="138" spans="1:11">
      <c r="A138" s="161" t="str">
        <f>IF(Personal_Development!C140="","",Personal_Development!C140)</f>
        <v/>
      </c>
      <c r="B138" t="str">
        <f>IF(Personal_Development!D140="","",Personal_Development!D140)</f>
        <v>C12431</v>
      </c>
      <c r="C138" t="str">
        <f>IF(Personal_Development!E140="","",Personal_Development!E140)</f>
        <v>KANAGESWARI A/P MUNISAMY</v>
      </c>
      <c r="D138">
        <f>IFERROR(VLOOKUP(B138,Personal_Development!D:DL,113,FALSE),"")</f>
        <v>3</v>
      </c>
      <c r="E138">
        <f>IFERROR(VLOOKUP(B138,Kaizen!D:X,21,FALSE),"")</f>
        <v>5</v>
      </c>
      <c r="F138">
        <f>IFERROR(VLOOKUP(B138,'Safety Idea'!D:X,21,FALSE),"")</f>
        <v>5</v>
      </c>
      <c r="G138">
        <f>IFERROR(VLOOKUP(B138,'Compulsory Training'!D:Z,23,FALSE),"")</f>
        <v>5</v>
      </c>
      <c r="H138">
        <f>IFERROR(VLOOKUP(B138,Attendance!D:BQ,65,FALSE),"")</f>
        <v>1</v>
      </c>
      <c r="I138">
        <f>IFERROR(VLOOKUP(B138,Misconduct!D:M,8,FALSE),"")</f>
        <v>0</v>
      </c>
      <c r="J138">
        <f>IFERROR(VLOOKUP(B138,Misconduct!D:M,9,FALSE),"")</f>
        <v>0</v>
      </c>
      <c r="K138">
        <f>IFERROR(VLOOKUP(B138,Misconduct!D:M,10,FALSE),"")</f>
        <v>0</v>
      </c>
    </row>
    <row r="139" spans="1:11">
      <c r="A139" s="161" t="str">
        <f>IF(Personal_Development!C141="","",Personal_Development!C141)</f>
        <v/>
      </c>
      <c r="B139" t="str">
        <f>IF(Personal_Development!D141="","",Personal_Development!D141)</f>
        <v>C12455</v>
      </c>
      <c r="C139" t="str">
        <f>IF(Personal_Development!E141="","",Personal_Development!E141)</f>
        <v>ROSLIZAN BIN ABDUL RAZAK</v>
      </c>
      <c r="D139">
        <f>IFERROR(VLOOKUP(B139,Personal_Development!D:DL,113,FALSE),"")</f>
        <v>5</v>
      </c>
      <c r="E139">
        <f>IFERROR(VLOOKUP(B139,Kaizen!D:X,21,FALSE),"")</f>
        <v>1</v>
      </c>
      <c r="F139">
        <f>IFERROR(VLOOKUP(B139,'Safety Idea'!D:X,21,FALSE),"")</f>
        <v>5</v>
      </c>
      <c r="G139">
        <f>IFERROR(VLOOKUP(B139,'Compulsory Training'!D:Z,23,FALSE),"")</f>
        <v>5</v>
      </c>
      <c r="H139">
        <f>IFERROR(VLOOKUP(B139,Attendance!D:BQ,65,FALSE),"")</f>
        <v>2</v>
      </c>
      <c r="I139">
        <f>IFERROR(VLOOKUP(B139,Misconduct!D:M,8,FALSE),"")</f>
        <v>0</v>
      </c>
      <c r="J139">
        <f>IFERROR(VLOOKUP(B139,Misconduct!D:M,9,FALSE),"")</f>
        <v>0</v>
      </c>
      <c r="K139">
        <f>IFERROR(VLOOKUP(B139,Misconduct!D:M,10,FALSE),"")</f>
        <v>0</v>
      </c>
    </row>
    <row r="140" spans="1:11">
      <c r="A140" s="161" t="str">
        <f>IF(Personal_Development!C142="","",Personal_Development!C142)</f>
        <v/>
      </c>
      <c r="B140" t="str">
        <f>IF(Personal_Development!D142="","",Personal_Development!D142)</f>
        <v>C12458</v>
      </c>
      <c r="C140" t="str">
        <f>IF(Personal_Development!E142="","",Personal_Development!E142)</f>
        <v>NORSYAZWANI BINTI ZAIMI</v>
      </c>
      <c r="D140">
        <f>IFERROR(VLOOKUP(B140,Personal_Development!D:DL,113,FALSE),"")</f>
        <v>5</v>
      </c>
      <c r="E140">
        <f>IFERROR(VLOOKUP(B140,Kaizen!D:X,21,FALSE),"")</f>
        <v>5</v>
      </c>
      <c r="F140">
        <f>IFERROR(VLOOKUP(B140,'Safety Idea'!D:X,21,FALSE),"")</f>
        <v>5</v>
      </c>
      <c r="G140">
        <f>IFERROR(VLOOKUP(B140,'Compulsory Training'!D:Z,23,FALSE),"")</f>
        <v>5</v>
      </c>
      <c r="H140">
        <f>IFERROR(VLOOKUP(B140,Attendance!D:BQ,65,FALSE),"")</f>
        <v>1</v>
      </c>
      <c r="I140">
        <f>IFERROR(VLOOKUP(B140,Misconduct!D:M,8,FALSE),"")</f>
        <v>0</v>
      </c>
      <c r="J140">
        <f>IFERROR(VLOOKUP(B140,Misconduct!D:M,9,FALSE),"")</f>
        <v>0</v>
      </c>
      <c r="K140">
        <f>IFERROR(VLOOKUP(B140,Misconduct!D:M,10,FALSE),"")</f>
        <v>0</v>
      </c>
    </row>
    <row r="141" spans="1:11">
      <c r="A141" s="161" t="str">
        <f>IF(Personal_Development!C143="","",Personal_Development!C143)</f>
        <v/>
      </c>
      <c r="B141" t="str">
        <f>IF(Personal_Development!D143="","",Personal_Development!D143)</f>
        <v>C12462</v>
      </c>
      <c r="C141" t="str">
        <f>IF(Personal_Development!E143="","",Personal_Development!E143)</f>
        <v>ZURAIDAH BINTI YUSOP</v>
      </c>
      <c r="D141">
        <f>IFERROR(VLOOKUP(B141,Personal_Development!D:DL,113,FALSE),"")</f>
        <v>3</v>
      </c>
      <c r="E141">
        <f>IFERROR(VLOOKUP(B141,Kaizen!D:X,21,FALSE),"")</f>
        <v>5</v>
      </c>
      <c r="F141">
        <f>IFERROR(VLOOKUP(B141,'Safety Idea'!D:X,21,FALSE),"")</f>
        <v>1</v>
      </c>
      <c r="G141">
        <f>IFERROR(VLOOKUP(B141,'Compulsory Training'!D:Z,23,FALSE),"")</f>
        <v>5</v>
      </c>
      <c r="H141">
        <f>IFERROR(VLOOKUP(B141,Attendance!D:BQ,65,FALSE),"")</f>
        <v>2</v>
      </c>
      <c r="I141">
        <f>IFERROR(VLOOKUP(B141,Misconduct!D:M,8,FALSE),"")</f>
        <v>0</v>
      </c>
      <c r="J141">
        <f>IFERROR(VLOOKUP(B141,Misconduct!D:M,9,FALSE),"")</f>
        <v>0</v>
      </c>
      <c r="K141">
        <f>IFERROR(VLOOKUP(B141,Misconduct!D:M,10,FALSE),"")</f>
        <v>0</v>
      </c>
    </row>
    <row r="142" spans="1:11">
      <c r="A142" s="161" t="str">
        <f>IF(Personal_Development!C144="","",Personal_Development!C144)</f>
        <v/>
      </c>
      <c r="B142" t="str">
        <f>IF(Personal_Development!D144="","",Personal_Development!D144)</f>
        <v>C12483</v>
      </c>
      <c r="C142" t="str">
        <f>IF(Personal_Development!E144="","",Personal_Development!E144)</f>
        <v>ALINASHAZLIN BTE ALIAS</v>
      </c>
      <c r="D142">
        <f>IFERROR(VLOOKUP(B142,Personal_Development!D:DL,113,FALSE),"")</f>
        <v>3</v>
      </c>
      <c r="E142">
        <f>IFERROR(VLOOKUP(B142,Kaizen!D:X,21,FALSE),"")</f>
        <v>5</v>
      </c>
      <c r="F142">
        <f>IFERROR(VLOOKUP(B142,'Safety Idea'!D:X,21,FALSE),"")</f>
        <v>1</v>
      </c>
      <c r="G142">
        <f>IFERROR(VLOOKUP(B142,'Compulsory Training'!D:Z,23,FALSE),"")</f>
        <v>5</v>
      </c>
      <c r="H142">
        <f>IFERROR(VLOOKUP(B142,Attendance!D:BQ,65,FALSE),"")</f>
        <v>4</v>
      </c>
      <c r="I142">
        <f>IFERROR(VLOOKUP(B142,Misconduct!D:M,8,FALSE),"")</f>
        <v>0</v>
      </c>
      <c r="J142">
        <f>IFERROR(VLOOKUP(B142,Misconduct!D:M,9,FALSE),"")</f>
        <v>0</v>
      </c>
      <c r="K142">
        <f>IFERROR(VLOOKUP(B142,Misconduct!D:M,10,FALSE),"")</f>
        <v>0</v>
      </c>
    </row>
    <row r="143" spans="1:11">
      <c r="A143" s="161" t="str">
        <f>IF(Personal_Development!C145="","",Personal_Development!C145)</f>
        <v/>
      </c>
      <c r="B143" t="str">
        <f>IF(Personal_Development!D145="","",Personal_Development!D145)</f>
        <v>C12491</v>
      </c>
      <c r="C143" t="str">
        <f>IF(Personal_Development!E145="","",Personal_Development!E145)</f>
        <v>RAHMAH BINTI MD YASIN</v>
      </c>
      <c r="D143">
        <f>IFERROR(VLOOKUP(B143,Personal_Development!D:DL,113,FALSE),"")</f>
        <v>3</v>
      </c>
      <c r="E143">
        <f>IFERROR(VLOOKUP(B143,Kaizen!D:X,21,FALSE),"")</f>
        <v>5</v>
      </c>
      <c r="F143">
        <f>IFERROR(VLOOKUP(B143,'Safety Idea'!D:X,21,FALSE),"")</f>
        <v>1</v>
      </c>
      <c r="G143">
        <f>IFERROR(VLOOKUP(B143,'Compulsory Training'!D:Z,23,FALSE),"")</f>
        <v>5</v>
      </c>
      <c r="H143">
        <f>IFERROR(VLOOKUP(B143,Attendance!D:BQ,65,FALSE),"")</f>
        <v>4</v>
      </c>
      <c r="I143">
        <f>IFERROR(VLOOKUP(B143,Misconduct!D:M,8,FALSE),"")</f>
        <v>0</v>
      </c>
      <c r="J143">
        <f>IFERROR(VLOOKUP(B143,Misconduct!D:M,9,FALSE),"")</f>
        <v>0</v>
      </c>
      <c r="K143">
        <f>IFERROR(VLOOKUP(B143,Misconduct!D:M,10,FALSE),"")</f>
        <v>0</v>
      </c>
    </row>
    <row r="144" spans="1:11">
      <c r="A144" s="161" t="str">
        <f>IF(Personal_Development!C146="","",Personal_Development!C146)</f>
        <v/>
      </c>
      <c r="B144" t="str">
        <f>IF(Personal_Development!D146="","",Personal_Development!D146)</f>
        <v>C12492</v>
      </c>
      <c r="C144" t="str">
        <f>IF(Personal_Development!E146="","",Personal_Development!E146)</f>
        <v>NORAZIZAH BINTI ABDUL GHANI</v>
      </c>
      <c r="D144">
        <f>IFERROR(VLOOKUP(B144,Personal_Development!D:DL,113,FALSE),"")</f>
        <v>4</v>
      </c>
      <c r="E144">
        <f>IFERROR(VLOOKUP(B144,Kaizen!D:X,21,FALSE),"")</f>
        <v>5</v>
      </c>
      <c r="F144">
        <f>IFERROR(VLOOKUP(B144,'Safety Idea'!D:X,21,FALSE),"")</f>
        <v>5</v>
      </c>
      <c r="G144">
        <f>IFERROR(VLOOKUP(B144,'Compulsory Training'!D:Z,23,FALSE),"")</f>
        <v>5</v>
      </c>
      <c r="H144">
        <f>IFERROR(VLOOKUP(B144,Attendance!D:BQ,65,FALSE),"")</f>
        <v>3</v>
      </c>
      <c r="I144">
        <f>IFERROR(VLOOKUP(B144,Misconduct!D:M,8,FALSE),"")</f>
        <v>0</v>
      </c>
      <c r="J144">
        <f>IFERROR(VLOOKUP(B144,Misconduct!D:M,9,FALSE),"")</f>
        <v>0</v>
      </c>
      <c r="K144">
        <f>IFERROR(VLOOKUP(B144,Misconduct!D:M,10,FALSE),"")</f>
        <v>0</v>
      </c>
    </row>
    <row r="145" spans="1:11">
      <c r="A145" s="161" t="str">
        <f>IF(Personal_Development!C147="","",Personal_Development!C147)</f>
        <v/>
      </c>
      <c r="B145" t="str">
        <f>IF(Personal_Development!D147="","",Personal_Development!D147)</f>
        <v>C12493</v>
      </c>
      <c r="C145" t="str">
        <f>IF(Personal_Development!E147="","",Personal_Development!E147)</f>
        <v>MASZURA BINTI MAHAMUD</v>
      </c>
      <c r="D145">
        <f>IFERROR(VLOOKUP(B145,Personal_Development!D:DL,113,FALSE),"")</f>
        <v>1</v>
      </c>
      <c r="E145">
        <f>IFERROR(VLOOKUP(B145,Kaizen!D:X,21,FALSE),"")</f>
        <v>2</v>
      </c>
      <c r="F145">
        <f>IFERROR(VLOOKUP(B145,'Safety Idea'!D:X,21,FALSE),"")</f>
        <v>1</v>
      </c>
      <c r="G145">
        <f>IFERROR(VLOOKUP(B145,'Compulsory Training'!D:Z,23,FALSE),"")</f>
        <v>2</v>
      </c>
      <c r="H145">
        <f>IFERROR(VLOOKUP(B145,Attendance!D:BQ,65,FALSE),"")</f>
        <v>1</v>
      </c>
      <c r="I145">
        <f>IFERROR(VLOOKUP(B145,Misconduct!D:M,8,FALSE),"")</f>
        <v>0</v>
      </c>
      <c r="J145">
        <f>IFERROR(VLOOKUP(B145,Misconduct!D:M,9,FALSE),"")</f>
        <v>0</v>
      </c>
      <c r="K145">
        <f>IFERROR(VLOOKUP(B145,Misconduct!D:M,10,FALSE),"")</f>
        <v>0</v>
      </c>
    </row>
    <row r="146" spans="1:11">
      <c r="A146" s="161" t="str">
        <f>IF(Personal_Development!C148="","",Personal_Development!C148)</f>
        <v/>
      </c>
      <c r="B146" t="str">
        <f>IF(Personal_Development!D148="","",Personal_Development!D148)</f>
        <v>C12494</v>
      </c>
      <c r="C146" t="str">
        <f>IF(Personal_Development!E148="","",Personal_Development!E148)</f>
        <v>HAMIDAH BINTI DIN MUSTAFA KAMAL BASAH</v>
      </c>
      <c r="D146">
        <f>IFERROR(VLOOKUP(B146,Personal_Development!D:DL,113,FALSE),"")</f>
        <v>4</v>
      </c>
      <c r="E146">
        <f>IFERROR(VLOOKUP(B146,Kaizen!D:X,21,FALSE),"")</f>
        <v>5</v>
      </c>
      <c r="F146">
        <f>IFERROR(VLOOKUP(B146,'Safety Idea'!D:X,21,FALSE),"")</f>
        <v>5</v>
      </c>
      <c r="G146">
        <f>IFERROR(VLOOKUP(B146,'Compulsory Training'!D:Z,23,FALSE),"")</f>
        <v>5</v>
      </c>
      <c r="H146">
        <f>IFERROR(VLOOKUP(B146,Attendance!D:BQ,65,FALSE),"")</f>
        <v>4</v>
      </c>
      <c r="I146">
        <f>IFERROR(VLOOKUP(B146,Misconduct!D:M,8,FALSE),"")</f>
        <v>0</v>
      </c>
      <c r="J146">
        <f>IFERROR(VLOOKUP(B146,Misconduct!D:M,9,FALSE),"")</f>
        <v>0</v>
      </c>
      <c r="K146">
        <f>IFERROR(VLOOKUP(B146,Misconduct!D:M,10,FALSE),"")</f>
        <v>0</v>
      </c>
    </row>
    <row r="147" spans="1:11">
      <c r="A147" s="161" t="str">
        <f>IF(Personal_Development!C149="","",Personal_Development!C149)</f>
        <v/>
      </c>
      <c r="B147" t="str">
        <f>IF(Personal_Development!D149="","",Personal_Development!D149)</f>
        <v>C12495</v>
      </c>
      <c r="C147" t="str">
        <f>IF(Personal_Development!E149="","",Personal_Development!E149)</f>
        <v>RAHMAWATI BINTI ARIFIN</v>
      </c>
      <c r="D147">
        <f>IFERROR(VLOOKUP(B147,Personal_Development!D:DL,113,FALSE),"")</f>
        <v>4</v>
      </c>
      <c r="E147">
        <f>IFERROR(VLOOKUP(B147,Kaizen!D:X,21,FALSE),"")</f>
        <v>5</v>
      </c>
      <c r="F147">
        <f>IFERROR(VLOOKUP(B147,'Safety Idea'!D:X,21,FALSE),"")</f>
        <v>5</v>
      </c>
      <c r="G147">
        <f>IFERROR(VLOOKUP(B147,'Compulsory Training'!D:Z,23,FALSE),"")</f>
        <v>5</v>
      </c>
      <c r="H147">
        <f>IFERROR(VLOOKUP(B147,Attendance!D:BQ,65,FALSE),"")</f>
        <v>4</v>
      </c>
      <c r="I147">
        <f>IFERROR(VLOOKUP(B147,Misconduct!D:M,8,FALSE),"")</f>
        <v>0</v>
      </c>
      <c r="J147">
        <f>IFERROR(VLOOKUP(B147,Misconduct!D:M,9,FALSE),"")</f>
        <v>0</v>
      </c>
      <c r="K147">
        <f>IFERROR(VLOOKUP(B147,Misconduct!D:M,10,FALSE),"")</f>
        <v>0</v>
      </c>
    </row>
    <row r="148" spans="1:11">
      <c r="A148" s="161" t="str">
        <f>IF(Personal_Development!C150="","",Personal_Development!C150)</f>
        <v/>
      </c>
      <c r="B148" t="str">
        <f>IF(Personal_Development!D150="","",Personal_Development!D150)</f>
        <v>C12497</v>
      </c>
      <c r="C148" t="str">
        <f>IF(Personal_Development!E150="","",Personal_Development!E150)</f>
        <v>PUSPALATHA A/P RAMASAMY</v>
      </c>
      <c r="D148">
        <f>IFERROR(VLOOKUP(B148,Personal_Development!D:DL,113,FALSE),"")</f>
        <v>4</v>
      </c>
      <c r="E148">
        <f>IFERROR(VLOOKUP(B148,Kaizen!D:X,21,FALSE),"")</f>
        <v>5</v>
      </c>
      <c r="F148">
        <f>IFERROR(VLOOKUP(B148,'Safety Idea'!D:X,21,FALSE),"")</f>
        <v>5</v>
      </c>
      <c r="G148">
        <f>IFERROR(VLOOKUP(B148,'Compulsory Training'!D:Z,23,FALSE),"")</f>
        <v>5</v>
      </c>
      <c r="H148">
        <f>IFERROR(VLOOKUP(B148,Attendance!D:BQ,65,FALSE),"")</f>
        <v>3</v>
      </c>
      <c r="I148">
        <f>IFERROR(VLOOKUP(B148,Misconduct!D:M,8,FALSE),"")</f>
        <v>0</v>
      </c>
      <c r="J148">
        <f>IFERROR(VLOOKUP(B148,Misconduct!D:M,9,FALSE),"")</f>
        <v>0</v>
      </c>
      <c r="K148">
        <f>IFERROR(VLOOKUP(B148,Misconduct!D:M,10,FALSE),"")</f>
        <v>0</v>
      </c>
    </row>
    <row r="149" spans="1:11">
      <c r="A149" s="161" t="str">
        <f>IF(Personal_Development!C151="","",Personal_Development!C151)</f>
        <v/>
      </c>
      <c r="B149" t="str">
        <f>IF(Personal_Development!D151="","",Personal_Development!D151)</f>
        <v>C12503</v>
      </c>
      <c r="C149" t="str">
        <f>IF(Personal_Development!E151="","",Personal_Development!E151)</f>
        <v>THANALETCHUMI A/P MUNIANDY</v>
      </c>
      <c r="D149">
        <f>IFERROR(VLOOKUP(B149,Personal_Development!D:DL,113,FALSE),"")</f>
        <v>3</v>
      </c>
      <c r="E149">
        <f>IFERROR(VLOOKUP(B149,Kaizen!D:X,21,FALSE),"")</f>
        <v>5</v>
      </c>
      <c r="F149">
        <f>IFERROR(VLOOKUP(B149,'Safety Idea'!D:X,21,FALSE),"")</f>
        <v>5</v>
      </c>
      <c r="G149">
        <f>IFERROR(VLOOKUP(B149,'Compulsory Training'!D:Z,23,FALSE),"")</f>
        <v>5</v>
      </c>
      <c r="H149">
        <f>IFERROR(VLOOKUP(B149,Attendance!D:BQ,65,FALSE),"")</f>
        <v>2</v>
      </c>
      <c r="I149">
        <f>IFERROR(VLOOKUP(B149,Misconduct!D:M,8,FALSE),"")</f>
        <v>0</v>
      </c>
      <c r="J149">
        <f>IFERROR(VLOOKUP(B149,Misconduct!D:M,9,FALSE),"")</f>
        <v>0</v>
      </c>
      <c r="K149">
        <f>IFERROR(VLOOKUP(B149,Misconduct!D:M,10,FALSE),"")</f>
        <v>0</v>
      </c>
    </row>
    <row r="150" spans="1:11">
      <c r="A150" s="161" t="str">
        <f>IF(Personal_Development!C152="","",Personal_Development!C152)</f>
        <v/>
      </c>
      <c r="B150" t="str">
        <f>IF(Personal_Development!D152="","",Personal_Development!D152)</f>
        <v>C12508</v>
      </c>
      <c r="C150" t="str">
        <f>IF(Personal_Development!E152="","",Personal_Development!E152)</f>
        <v>RANI A/P SINNASAMY</v>
      </c>
      <c r="D150">
        <f>IFERROR(VLOOKUP(B150,Personal_Development!D:DL,113,FALSE),"")</f>
        <v>4</v>
      </c>
      <c r="E150">
        <f>IFERROR(VLOOKUP(B150,Kaizen!D:X,21,FALSE),"")</f>
        <v>5</v>
      </c>
      <c r="F150">
        <f>IFERROR(VLOOKUP(B150,'Safety Idea'!D:X,21,FALSE),"")</f>
        <v>5</v>
      </c>
      <c r="G150">
        <f>IFERROR(VLOOKUP(B150,'Compulsory Training'!D:Z,23,FALSE),"")</f>
        <v>5</v>
      </c>
      <c r="H150">
        <f>IFERROR(VLOOKUP(B150,Attendance!D:BQ,65,FALSE),"")</f>
        <v>1</v>
      </c>
      <c r="I150">
        <f>IFERROR(VLOOKUP(B150,Misconduct!D:M,8,FALSE),"")</f>
        <v>0</v>
      </c>
      <c r="J150">
        <f>IFERROR(VLOOKUP(B150,Misconduct!D:M,9,FALSE),"")</f>
        <v>0</v>
      </c>
      <c r="K150">
        <f>IFERROR(VLOOKUP(B150,Misconduct!D:M,10,FALSE),"")</f>
        <v>0</v>
      </c>
    </row>
    <row r="151" spans="1:11">
      <c r="A151" s="161" t="str">
        <f>IF(Personal_Development!C153="","",Personal_Development!C153)</f>
        <v/>
      </c>
      <c r="B151" t="str">
        <f>IF(Personal_Development!D153="","",Personal_Development!D153)</f>
        <v>C12513</v>
      </c>
      <c r="C151" t="str">
        <f>IF(Personal_Development!E153="","",Personal_Development!E153)</f>
        <v>SITI RAWIYAH BINTI MADDAH</v>
      </c>
      <c r="D151">
        <f>IFERROR(VLOOKUP(B151,Personal_Development!D:DL,113,FALSE),"")</f>
        <v>3</v>
      </c>
      <c r="E151">
        <f>IFERROR(VLOOKUP(B151,Kaizen!D:X,21,FALSE),"")</f>
        <v>5</v>
      </c>
      <c r="F151">
        <f>IFERROR(VLOOKUP(B151,'Safety Idea'!D:X,21,FALSE),"")</f>
        <v>5</v>
      </c>
      <c r="G151">
        <f>IFERROR(VLOOKUP(B151,'Compulsory Training'!D:Z,23,FALSE),"")</f>
        <v>5</v>
      </c>
      <c r="H151">
        <f>IFERROR(VLOOKUP(B151,Attendance!D:BQ,65,FALSE),"")</f>
        <v>2</v>
      </c>
      <c r="I151">
        <f>IFERROR(VLOOKUP(B151,Misconduct!D:M,8,FALSE),"")</f>
        <v>0</v>
      </c>
      <c r="J151">
        <f>IFERROR(VLOOKUP(B151,Misconduct!D:M,9,FALSE),"")</f>
        <v>0</v>
      </c>
      <c r="K151">
        <f>IFERROR(VLOOKUP(B151,Misconduct!D:M,10,FALSE),"")</f>
        <v>0</v>
      </c>
    </row>
    <row r="152" spans="1:11">
      <c r="A152" s="161" t="str">
        <f>IF(Personal_Development!C154="","",Personal_Development!C154)</f>
        <v/>
      </c>
      <c r="B152" t="str">
        <f>IF(Personal_Development!D154="","",Personal_Development!D154)</f>
        <v>C12514</v>
      </c>
      <c r="C152" t="str">
        <f>IF(Personal_Development!E154="","",Personal_Development!E154)</f>
        <v>ROSYAH BINTI RUPIYEE</v>
      </c>
      <c r="D152">
        <f>IFERROR(VLOOKUP(B152,Personal_Development!D:DL,113,FALSE),"")</f>
        <v>3</v>
      </c>
      <c r="E152">
        <f>IFERROR(VLOOKUP(B152,Kaizen!D:X,21,FALSE),"")</f>
        <v>5</v>
      </c>
      <c r="F152">
        <f>IFERROR(VLOOKUP(B152,'Safety Idea'!D:X,21,FALSE),"")</f>
        <v>5</v>
      </c>
      <c r="G152">
        <f>IFERROR(VLOOKUP(B152,'Compulsory Training'!D:Z,23,FALSE),"")</f>
        <v>5</v>
      </c>
      <c r="H152">
        <f>IFERROR(VLOOKUP(B152,Attendance!D:BQ,65,FALSE),"")</f>
        <v>1</v>
      </c>
      <c r="I152">
        <f>IFERROR(VLOOKUP(B152,Misconduct!D:M,8,FALSE),"")</f>
        <v>0</v>
      </c>
      <c r="J152">
        <f>IFERROR(VLOOKUP(B152,Misconduct!D:M,9,FALSE),"")</f>
        <v>0</v>
      </c>
      <c r="K152">
        <f>IFERROR(VLOOKUP(B152,Misconduct!D:M,10,FALSE),"")</f>
        <v>0</v>
      </c>
    </row>
    <row r="153" spans="1:11">
      <c r="A153" s="161" t="str">
        <f>IF(Personal_Development!C155="","",Personal_Development!C155)</f>
        <v/>
      </c>
      <c r="B153" t="str">
        <f>IF(Personal_Development!D155="","",Personal_Development!D155)</f>
        <v>C12518</v>
      </c>
      <c r="C153" t="str">
        <f>IF(Personal_Development!E155="","",Personal_Development!E155)</f>
        <v>SAMSIDAR BT SHARIF</v>
      </c>
      <c r="D153">
        <f>IFERROR(VLOOKUP(B153,Personal_Development!D:DL,113,FALSE),"")</f>
        <v>4</v>
      </c>
      <c r="E153">
        <f>IFERROR(VLOOKUP(B153,Kaizen!D:X,21,FALSE),"")</f>
        <v>5</v>
      </c>
      <c r="F153">
        <f>IFERROR(VLOOKUP(B153,'Safety Idea'!D:X,21,FALSE),"")</f>
        <v>1</v>
      </c>
      <c r="G153">
        <f>IFERROR(VLOOKUP(B153,'Compulsory Training'!D:Z,23,FALSE),"")</f>
        <v>5</v>
      </c>
      <c r="H153">
        <f>IFERROR(VLOOKUP(B153,Attendance!D:BQ,65,FALSE),"")</f>
        <v>4</v>
      </c>
      <c r="I153">
        <f>IFERROR(VLOOKUP(B153,Misconduct!D:M,8,FALSE),"")</f>
        <v>0</v>
      </c>
      <c r="J153">
        <f>IFERROR(VLOOKUP(B153,Misconduct!D:M,9,FALSE),"")</f>
        <v>0</v>
      </c>
      <c r="K153">
        <f>IFERROR(VLOOKUP(B153,Misconduct!D:M,10,FALSE),"")</f>
        <v>0</v>
      </c>
    </row>
    <row r="154" spans="1:11">
      <c r="A154" s="161" t="str">
        <f>IF(Personal_Development!C156="","",Personal_Development!C156)</f>
        <v/>
      </c>
      <c r="B154" t="str">
        <f>IF(Personal_Development!D156="","",Personal_Development!D156)</f>
        <v>C12523</v>
      </c>
      <c r="C154" t="str">
        <f>IF(Personal_Development!E156="","",Personal_Development!E156)</f>
        <v>NIRMALA DEVI A/P K S NARAYANAN</v>
      </c>
      <c r="D154">
        <f>IFERROR(VLOOKUP(B154,Personal_Development!D:DL,113,FALSE),"")</f>
        <v>4</v>
      </c>
      <c r="E154">
        <f>IFERROR(VLOOKUP(B154,Kaizen!D:X,21,FALSE),"")</f>
        <v>5</v>
      </c>
      <c r="F154">
        <f>IFERROR(VLOOKUP(B154,'Safety Idea'!D:X,21,FALSE),"")</f>
        <v>5</v>
      </c>
      <c r="G154">
        <f>IFERROR(VLOOKUP(B154,'Compulsory Training'!D:Z,23,FALSE),"")</f>
        <v>5</v>
      </c>
      <c r="H154">
        <f>IFERROR(VLOOKUP(B154,Attendance!D:BQ,65,FALSE),"")</f>
        <v>1</v>
      </c>
      <c r="I154">
        <f>IFERROR(VLOOKUP(B154,Misconduct!D:M,8,FALSE),"")</f>
        <v>0</v>
      </c>
      <c r="J154">
        <f>IFERROR(VLOOKUP(B154,Misconduct!D:M,9,FALSE),"")</f>
        <v>0</v>
      </c>
      <c r="K154">
        <f>IFERROR(VLOOKUP(B154,Misconduct!D:M,10,FALSE),"")</f>
        <v>0</v>
      </c>
    </row>
    <row r="155" spans="1:11">
      <c r="A155" s="161" t="str">
        <f>IF(Personal_Development!C157="","",Personal_Development!C157)</f>
        <v/>
      </c>
      <c r="B155" t="str">
        <f>IF(Personal_Development!D157="","",Personal_Development!D157)</f>
        <v>C12524</v>
      </c>
      <c r="C155" t="str">
        <f>IF(Personal_Development!E157="","",Personal_Development!E157)</f>
        <v>KHALIZAH BINTI YEOP KAMARUDDIN</v>
      </c>
      <c r="D155">
        <f>IFERROR(VLOOKUP(B155,Personal_Development!D:DL,113,FALSE),"")</f>
        <v>3</v>
      </c>
      <c r="E155">
        <f>IFERROR(VLOOKUP(B155,Kaizen!D:X,21,FALSE),"")</f>
        <v>5</v>
      </c>
      <c r="F155">
        <f>IFERROR(VLOOKUP(B155,'Safety Idea'!D:X,21,FALSE),"")</f>
        <v>5</v>
      </c>
      <c r="G155">
        <f>IFERROR(VLOOKUP(B155,'Compulsory Training'!D:Z,23,FALSE),"")</f>
        <v>5</v>
      </c>
      <c r="H155">
        <f>IFERROR(VLOOKUP(B155,Attendance!D:BQ,65,FALSE),"")</f>
        <v>4</v>
      </c>
      <c r="I155">
        <f>IFERROR(VLOOKUP(B155,Misconduct!D:M,8,FALSE),"")</f>
        <v>0</v>
      </c>
      <c r="J155">
        <f>IFERROR(VLOOKUP(B155,Misconduct!D:M,9,FALSE),"")</f>
        <v>0</v>
      </c>
      <c r="K155">
        <f>IFERROR(VLOOKUP(B155,Misconduct!D:M,10,FALSE),"")</f>
        <v>0</v>
      </c>
    </row>
    <row r="156" spans="1:11">
      <c r="A156" s="161" t="str">
        <f>IF(Personal_Development!C158="","",Personal_Development!C158)</f>
        <v/>
      </c>
      <c r="B156" t="str">
        <f>IF(Personal_Development!D158="","",Personal_Development!D158)</f>
        <v>C12532</v>
      </c>
      <c r="C156" t="str">
        <f>IF(Personal_Development!E158="","",Personal_Development!E158)</f>
        <v>NORAZIZAH BINTI AZIZ</v>
      </c>
      <c r="D156">
        <f>IFERROR(VLOOKUP(B156,Personal_Development!D:DL,113,FALSE),"")</f>
        <v>3</v>
      </c>
      <c r="E156">
        <f>IFERROR(VLOOKUP(B156,Kaizen!D:X,21,FALSE),"")</f>
        <v>5</v>
      </c>
      <c r="F156">
        <f>IFERROR(VLOOKUP(B156,'Safety Idea'!D:X,21,FALSE),"")</f>
        <v>5</v>
      </c>
      <c r="G156">
        <f>IFERROR(VLOOKUP(B156,'Compulsory Training'!D:Z,23,FALSE),"")</f>
        <v>5</v>
      </c>
      <c r="H156">
        <f>IFERROR(VLOOKUP(B156,Attendance!D:BQ,65,FALSE),"")</f>
        <v>4</v>
      </c>
      <c r="I156">
        <f>IFERROR(VLOOKUP(B156,Misconduct!D:M,8,FALSE),"")</f>
        <v>0</v>
      </c>
      <c r="J156">
        <f>IFERROR(VLOOKUP(B156,Misconduct!D:M,9,FALSE),"")</f>
        <v>0</v>
      </c>
      <c r="K156">
        <f>IFERROR(VLOOKUP(B156,Misconduct!D:M,10,FALSE),"")</f>
        <v>0</v>
      </c>
    </row>
    <row r="157" spans="1:11">
      <c r="A157" s="161" t="str">
        <f>IF(Personal_Development!C159="","",Personal_Development!C159)</f>
        <v/>
      </c>
      <c r="B157" t="str">
        <f>IF(Personal_Development!D159="","",Personal_Development!D159)</f>
        <v>C12534</v>
      </c>
      <c r="C157" t="str">
        <f>IF(Personal_Development!E159="","",Personal_Development!E159)</f>
        <v>MADAVI A/P KORAN</v>
      </c>
      <c r="D157">
        <f>IFERROR(VLOOKUP(B157,Personal_Development!D:DL,113,FALSE),"")</f>
        <v>4</v>
      </c>
      <c r="E157">
        <f>IFERROR(VLOOKUP(B157,Kaizen!D:X,21,FALSE),"")</f>
        <v>5</v>
      </c>
      <c r="F157">
        <f>IFERROR(VLOOKUP(B157,'Safety Idea'!D:X,21,FALSE),"")</f>
        <v>5</v>
      </c>
      <c r="G157">
        <f>IFERROR(VLOOKUP(B157,'Compulsory Training'!D:Z,23,FALSE),"")</f>
        <v>5</v>
      </c>
      <c r="H157">
        <f>IFERROR(VLOOKUP(B157,Attendance!D:BQ,65,FALSE),"")</f>
        <v>4</v>
      </c>
      <c r="I157">
        <f>IFERROR(VLOOKUP(B157,Misconduct!D:M,8,FALSE),"")</f>
        <v>0</v>
      </c>
      <c r="J157">
        <f>IFERROR(VLOOKUP(B157,Misconduct!D:M,9,FALSE),"")</f>
        <v>0</v>
      </c>
      <c r="K157">
        <f>IFERROR(VLOOKUP(B157,Misconduct!D:M,10,FALSE),"")</f>
        <v>0</v>
      </c>
    </row>
    <row r="158" spans="1:11">
      <c r="A158" s="161" t="str">
        <f>IF(Personal_Development!C160="","",Personal_Development!C160)</f>
        <v/>
      </c>
      <c r="B158" t="str">
        <f>IF(Personal_Development!D160="","",Personal_Development!D160)</f>
        <v>C12538</v>
      </c>
      <c r="C158" t="str">
        <f>IF(Personal_Development!E160="","",Personal_Development!E160)</f>
        <v>SITI HAWA BINTI MORAD</v>
      </c>
      <c r="D158">
        <f>IFERROR(VLOOKUP(B158,Personal_Development!D:DL,113,FALSE),"")</f>
        <v>4</v>
      </c>
      <c r="E158">
        <f>IFERROR(VLOOKUP(B158,Kaizen!D:X,21,FALSE),"")</f>
        <v>5</v>
      </c>
      <c r="F158">
        <f>IFERROR(VLOOKUP(B158,'Safety Idea'!D:X,21,FALSE),"")</f>
        <v>5</v>
      </c>
      <c r="G158">
        <f>IFERROR(VLOOKUP(B158,'Compulsory Training'!D:Z,23,FALSE),"")</f>
        <v>5</v>
      </c>
      <c r="H158">
        <f>IFERROR(VLOOKUP(B158,Attendance!D:BQ,65,FALSE),"")</f>
        <v>1</v>
      </c>
      <c r="I158">
        <f>IFERROR(VLOOKUP(B158,Misconduct!D:M,8,FALSE),"")</f>
        <v>0</v>
      </c>
      <c r="J158">
        <f>IFERROR(VLOOKUP(B158,Misconduct!D:M,9,FALSE),"")</f>
        <v>0</v>
      </c>
      <c r="K158">
        <f>IFERROR(VLOOKUP(B158,Misconduct!D:M,10,FALSE),"")</f>
        <v>0</v>
      </c>
    </row>
    <row r="159" spans="1:11">
      <c r="A159" s="161" t="str">
        <f>IF(Personal_Development!C161="","",Personal_Development!C161)</f>
        <v/>
      </c>
      <c r="B159" t="str">
        <f>IF(Personal_Development!D161="","",Personal_Development!D161)</f>
        <v>C12541</v>
      </c>
      <c r="C159" t="str">
        <f>IF(Personal_Development!E161="","",Personal_Development!E161)</f>
        <v>ROSMAWATI BINTI IBRAHIM</v>
      </c>
      <c r="D159">
        <f>IFERROR(VLOOKUP(B159,Personal_Development!D:DL,113,FALSE),"")</f>
        <v>3</v>
      </c>
      <c r="E159">
        <f>IFERROR(VLOOKUP(B159,Kaizen!D:X,21,FALSE),"")</f>
        <v>5</v>
      </c>
      <c r="F159">
        <f>IFERROR(VLOOKUP(B159,'Safety Idea'!D:X,21,FALSE),"")</f>
        <v>5</v>
      </c>
      <c r="G159">
        <f>IFERROR(VLOOKUP(B159,'Compulsory Training'!D:Z,23,FALSE),"")</f>
        <v>5</v>
      </c>
      <c r="H159">
        <f>IFERROR(VLOOKUP(B159,Attendance!D:BQ,65,FALSE),"")</f>
        <v>4</v>
      </c>
      <c r="I159">
        <f>IFERROR(VLOOKUP(B159,Misconduct!D:M,8,FALSE),"")</f>
        <v>0</v>
      </c>
      <c r="J159">
        <f>IFERROR(VLOOKUP(B159,Misconduct!D:M,9,FALSE),"")</f>
        <v>0</v>
      </c>
      <c r="K159">
        <f>IFERROR(VLOOKUP(B159,Misconduct!D:M,10,FALSE),"")</f>
        <v>0</v>
      </c>
    </row>
    <row r="160" spans="1:11">
      <c r="A160" s="161" t="str">
        <f>IF(Personal_Development!C162="","",Personal_Development!C162)</f>
        <v/>
      </c>
      <c r="B160" t="str">
        <f>IF(Personal_Development!D162="","",Personal_Development!D162)</f>
        <v>C12542</v>
      </c>
      <c r="C160" t="str">
        <f>IF(Personal_Development!E162="","",Personal_Development!E162)</f>
        <v>JUNAIDAH BT SAHAR</v>
      </c>
      <c r="D160">
        <f>IFERROR(VLOOKUP(B160,Personal_Development!D:DL,113,FALSE),"")</f>
        <v>4</v>
      </c>
      <c r="E160">
        <f>IFERROR(VLOOKUP(B160,Kaizen!D:X,21,FALSE),"")</f>
        <v>5</v>
      </c>
      <c r="F160">
        <f>IFERROR(VLOOKUP(B160,'Safety Idea'!D:X,21,FALSE),"")</f>
        <v>5</v>
      </c>
      <c r="G160">
        <f>IFERROR(VLOOKUP(B160,'Compulsory Training'!D:Z,23,FALSE),"")</f>
        <v>5</v>
      </c>
      <c r="H160">
        <f>IFERROR(VLOOKUP(B160,Attendance!D:BQ,65,FALSE),"")</f>
        <v>5</v>
      </c>
      <c r="I160">
        <f>IFERROR(VLOOKUP(B160,Misconduct!D:M,8,FALSE),"")</f>
        <v>0</v>
      </c>
      <c r="J160">
        <f>IFERROR(VLOOKUP(B160,Misconduct!D:M,9,FALSE),"")</f>
        <v>0</v>
      </c>
      <c r="K160">
        <f>IFERROR(VLOOKUP(B160,Misconduct!D:M,10,FALSE),"")</f>
        <v>0</v>
      </c>
    </row>
    <row r="161" spans="1:11">
      <c r="A161" s="161" t="str">
        <f>IF(Personal_Development!C163="","",Personal_Development!C163)</f>
        <v/>
      </c>
      <c r="B161" t="str">
        <f>IF(Personal_Development!D163="","",Personal_Development!D163)</f>
        <v>C12546</v>
      </c>
      <c r="C161" t="str">
        <f>IF(Personal_Development!E163="","",Personal_Development!E163)</f>
        <v>NOR HASLIZAWATI BINTI NORDIN AHAMAD</v>
      </c>
      <c r="D161">
        <f>IFERROR(VLOOKUP(B161,Personal_Development!D:DL,113,FALSE),"")</f>
        <v>4</v>
      </c>
      <c r="E161">
        <f>IFERROR(VLOOKUP(B161,Kaizen!D:X,21,FALSE),"")</f>
        <v>5</v>
      </c>
      <c r="F161">
        <f>IFERROR(VLOOKUP(B161,'Safety Idea'!D:X,21,FALSE),"")</f>
        <v>5</v>
      </c>
      <c r="G161">
        <f>IFERROR(VLOOKUP(B161,'Compulsory Training'!D:Z,23,FALSE),"")</f>
        <v>5</v>
      </c>
      <c r="H161">
        <f>IFERROR(VLOOKUP(B161,Attendance!D:BQ,65,FALSE),"")</f>
        <v>3</v>
      </c>
      <c r="I161">
        <f>IFERROR(VLOOKUP(B161,Misconduct!D:M,8,FALSE),"")</f>
        <v>0</v>
      </c>
      <c r="J161">
        <f>IFERROR(VLOOKUP(B161,Misconduct!D:M,9,FALSE),"")</f>
        <v>0</v>
      </c>
      <c r="K161">
        <f>IFERROR(VLOOKUP(B161,Misconduct!D:M,10,FALSE),"")</f>
        <v>0</v>
      </c>
    </row>
    <row r="162" spans="1:11">
      <c r="A162" s="161" t="str">
        <f>IF(Personal_Development!C164="","",Personal_Development!C164)</f>
        <v/>
      </c>
      <c r="B162" t="str">
        <f>IF(Personal_Development!D164="","",Personal_Development!D164)</f>
        <v>C12548</v>
      </c>
      <c r="C162" t="str">
        <f>IF(Personal_Development!E164="","",Personal_Development!E164)</f>
        <v>NUR LAILA BINTI SALIM</v>
      </c>
      <c r="D162">
        <f>IFERROR(VLOOKUP(B162,Personal_Development!D:DL,113,FALSE),"")</f>
        <v>4</v>
      </c>
      <c r="E162">
        <f>IFERROR(VLOOKUP(B162,Kaizen!D:X,21,FALSE),"")</f>
        <v>3</v>
      </c>
      <c r="F162">
        <f>IFERROR(VLOOKUP(B162,'Safety Idea'!D:X,21,FALSE),"")</f>
        <v>5</v>
      </c>
      <c r="G162">
        <f>IFERROR(VLOOKUP(B162,'Compulsory Training'!D:Z,23,FALSE),"")</f>
        <v>5</v>
      </c>
      <c r="H162">
        <f>IFERROR(VLOOKUP(B162,Attendance!D:BQ,65,FALSE),"")</f>
        <v>1</v>
      </c>
      <c r="I162">
        <f>IFERROR(VLOOKUP(B162,Misconduct!D:M,8,FALSE),"")</f>
        <v>0</v>
      </c>
      <c r="J162">
        <f>IFERROR(VLOOKUP(B162,Misconduct!D:M,9,FALSE),"")</f>
        <v>0</v>
      </c>
      <c r="K162">
        <f>IFERROR(VLOOKUP(B162,Misconduct!D:M,10,FALSE),"")</f>
        <v>0</v>
      </c>
    </row>
    <row r="163" spans="1:11">
      <c r="A163" s="161" t="str">
        <f>IF(Personal_Development!C165="","",Personal_Development!C165)</f>
        <v/>
      </c>
      <c r="B163" t="str">
        <f>IF(Personal_Development!D165="","",Personal_Development!D165)</f>
        <v>C12553</v>
      </c>
      <c r="C163" t="str">
        <f>IF(Personal_Development!E165="","",Personal_Development!E165)</f>
        <v>JAMILAH BINTI MD CHAN</v>
      </c>
      <c r="D163">
        <f>IFERROR(VLOOKUP(B163,Personal_Development!D:DL,113,FALSE),"")</f>
        <v>4</v>
      </c>
      <c r="E163">
        <f>IFERROR(VLOOKUP(B163,Kaizen!D:X,21,FALSE),"")</f>
        <v>1</v>
      </c>
      <c r="F163">
        <f>IFERROR(VLOOKUP(B163,'Safety Idea'!D:X,21,FALSE),"")</f>
        <v>3</v>
      </c>
      <c r="G163">
        <f>IFERROR(VLOOKUP(B163,'Compulsory Training'!D:Z,23,FALSE),"")</f>
        <v>5</v>
      </c>
      <c r="H163">
        <f>IFERROR(VLOOKUP(B163,Attendance!D:BQ,65,FALSE),"")</f>
        <v>4</v>
      </c>
      <c r="I163">
        <f>IFERROR(VLOOKUP(B163,Misconduct!D:M,8,FALSE),"")</f>
        <v>0</v>
      </c>
      <c r="J163">
        <f>IFERROR(VLOOKUP(B163,Misconduct!D:M,9,FALSE),"")</f>
        <v>0</v>
      </c>
      <c r="K163">
        <f>IFERROR(VLOOKUP(B163,Misconduct!D:M,10,FALSE),"")</f>
        <v>0</v>
      </c>
    </row>
    <row r="164" spans="1:11">
      <c r="A164" s="161" t="str">
        <f>IF(Personal_Development!C166="","",Personal_Development!C166)</f>
        <v/>
      </c>
      <c r="B164" t="str">
        <f>IF(Personal_Development!D166="","",Personal_Development!D166)</f>
        <v>C12554</v>
      </c>
      <c r="C164" t="str">
        <f>IF(Personal_Development!E166="","",Personal_Development!E166)</f>
        <v>NORMALA BINTI MANAN</v>
      </c>
      <c r="D164">
        <f>IFERROR(VLOOKUP(B164,Personal_Development!D:DL,113,FALSE),"")</f>
        <v>3</v>
      </c>
      <c r="E164">
        <f>IFERROR(VLOOKUP(B164,Kaizen!D:X,21,FALSE),"")</f>
        <v>1</v>
      </c>
      <c r="F164">
        <f>IFERROR(VLOOKUP(B164,'Safety Idea'!D:X,21,FALSE),"")</f>
        <v>5</v>
      </c>
      <c r="G164">
        <f>IFERROR(VLOOKUP(B164,'Compulsory Training'!D:Z,23,FALSE),"")</f>
        <v>5</v>
      </c>
      <c r="H164">
        <f>IFERROR(VLOOKUP(B164,Attendance!D:BQ,65,FALSE),"")</f>
        <v>1</v>
      </c>
      <c r="I164">
        <f>IFERROR(VLOOKUP(B164,Misconduct!D:M,8,FALSE),"")</f>
        <v>0</v>
      </c>
      <c r="J164">
        <f>IFERROR(VLOOKUP(B164,Misconduct!D:M,9,FALSE),"")</f>
        <v>0</v>
      </c>
      <c r="K164">
        <f>IFERROR(VLOOKUP(B164,Misconduct!D:M,10,FALSE),"")</f>
        <v>0</v>
      </c>
    </row>
    <row r="165" spans="1:11">
      <c r="A165" s="161" t="str">
        <f>IF(Personal_Development!C167="","",Personal_Development!C167)</f>
        <v/>
      </c>
      <c r="B165" t="str">
        <f>IF(Personal_Development!D167="","",Personal_Development!D167)</f>
        <v>C12556</v>
      </c>
      <c r="C165" t="str">
        <f>IF(Personal_Development!E167="","",Personal_Development!E167)</f>
        <v>PATHMA A/P PERAMAN</v>
      </c>
      <c r="D165">
        <f>IFERROR(VLOOKUP(B165,Personal_Development!D:DL,113,FALSE),"")</f>
        <v>4</v>
      </c>
      <c r="E165">
        <f>IFERROR(VLOOKUP(B165,Kaizen!D:X,21,FALSE),"")</f>
        <v>1</v>
      </c>
      <c r="F165">
        <f>IFERROR(VLOOKUP(B165,'Safety Idea'!D:X,21,FALSE),"")</f>
        <v>5</v>
      </c>
      <c r="G165">
        <f>IFERROR(VLOOKUP(B165,'Compulsory Training'!D:Z,23,FALSE),"")</f>
        <v>5</v>
      </c>
      <c r="H165">
        <f>IFERROR(VLOOKUP(B165,Attendance!D:BQ,65,FALSE),"")</f>
        <v>1</v>
      </c>
      <c r="I165">
        <f>IFERROR(VLOOKUP(B165,Misconduct!D:M,8,FALSE),"")</f>
        <v>0</v>
      </c>
      <c r="J165">
        <f>IFERROR(VLOOKUP(B165,Misconduct!D:M,9,FALSE),"")</f>
        <v>0</v>
      </c>
      <c r="K165">
        <f>IFERROR(VLOOKUP(B165,Misconduct!D:M,10,FALSE),"")</f>
        <v>0</v>
      </c>
    </row>
    <row r="166" spans="1:11">
      <c r="A166" s="161" t="str">
        <f>IF(Personal_Development!C168="","",Personal_Development!C168)</f>
        <v/>
      </c>
      <c r="B166" t="str">
        <f>IF(Personal_Development!D168="","",Personal_Development!D168)</f>
        <v>C12557</v>
      </c>
      <c r="C166" t="str">
        <f>IF(Personal_Development!E168="","",Personal_Development!E168)</f>
        <v>MOHD NIZAM BIN BAHARIN</v>
      </c>
      <c r="D166">
        <f>IFERROR(VLOOKUP(B166,Personal_Development!D:DL,113,FALSE),"")</f>
        <v>4</v>
      </c>
      <c r="E166">
        <f>IFERROR(VLOOKUP(B166,Kaizen!D:X,21,FALSE),"")</f>
        <v>1</v>
      </c>
      <c r="F166">
        <f>IFERROR(VLOOKUP(B166,'Safety Idea'!D:X,21,FALSE),"")</f>
        <v>1</v>
      </c>
      <c r="G166">
        <f>IFERROR(VLOOKUP(B166,'Compulsory Training'!D:Z,23,FALSE),"")</f>
        <v>5</v>
      </c>
      <c r="H166">
        <f>IFERROR(VLOOKUP(B166,Attendance!D:BQ,65,FALSE),"")</f>
        <v>5</v>
      </c>
      <c r="I166">
        <f>IFERROR(VLOOKUP(B166,Misconduct!D:M,8,FALSE),"")</f>
        <v>0</v>
      </c>
      <c r="J166">
        <f>IFERROR(VLOOKUP(B166,Misconduct!D:M,9,FALSE),"")</f>
        <v>0</v>
      </c>
      <c r="K166">
        <f>IFERROR(VLOOKUP(B166,Misconduct!D:M,10,FALSE),"")</f>
        <v>0</v>
      </c>
    </row>
    <row r="167" spans="1:11">
      <c r="A167" s="161" t="str">
        <f>IF(Personal_Development!C169="","",Personal_Development!C169)</f>
        <v/>
      </c>
      <c r="B167" t="str">
        <f>IF(Personal_Development!D169="","",Personal_Development!D169)</f>
        <v>C12561</v>
      </c>
      <c r="C167" t="str">
        <f>IF(Personal_Development!E169="","",Personal_Development!E169)</f>
        <v>PUVANESWARI A/P TANJONMALEH</v>
      </c>
      <c r="D167">
        <f>IFERROR(VLOOKUP(B167,Personal_Development!D:DL,113,FALSE),"")</f>
        <v>3</v>
      </c>
      <c r="E167">
        <f>IFERROR(VLOOKUP(B167,Kaizen!D:X,21,FALSE),"")</f>
        <v>5</v>
      </c>
      <c r="F167">
        <f>IFERROR(VLOOKUP(B167,'Safety Idea'!D:X,21,FALSE),"")</f>
        <v>5</v>
      </c>
      <c r="G167">
        <f>IFERROR(VLOOKUP(B167,'Compulsory Training'!D:Z,23,FALSE),"")</f>
        <v>5</v>
      </c>
      <c r="H167">
        <f>IFERROR(VLOOKUP(B167,Attendance!D:BQ,65,FALSE),"")</f>
        <v>3</v>
      </c>
      <c r="I167">
        <f>IFERROR(VLOOKUP(B167,Misconduct!D:M,8,FALSE),"")</f>
        <v>0</v>
      </c>
      <c r="J167">
        <f>IFERROR(VLOOKUP(B167,Misconduct!D:M,9,FALSE),"")</f>
        <v>0</v>
      </c>
      <c r="K167">
        <f>IFERROR(VLOOKUP(B167,Misconduct!D:M,10,FALSE),"")</f>
        <v>0</v>
      </c>
    </row>
    <row r="168" spans="1:11">
      <c r="A168" s="161" t="str">
        <f>IF(Personal_Development!C170="","",Personal_Development!C170)</f>
        <v/>
      </c>
      <c r="B168" t="str">
        <f>IF(Personal_Development!D170="","",Personal_Development!D170)</f>
        <v>C12565</v>
      </c>
      <c r="C168" t="str">
        <f>IF(Personal_Development!E170="","",Personal_Development!E170)</f>
        <v>PARIMALA DEVI A/P RAMASAMY</v>
      </c>
      <c r="D168">
        <f>IFERROR(VLOOKUP(B168,Personal_Development!D:DL,113,FALSE),"")</f>
        <v>3</v>
      </c>
      <c r="E168">
        <f>IFERROR(VLOOKUP(B168,Kaizen!D:X,21,FALSE),"")</f>
        <v>5</v>
      </c>
      <c r="F168">
        <f>IFERROR(VLOOKUP(B168,'Safety Idea'!D:X,21,FALSE),"")</f>
        <v>5</v>
      </c>
      <c r="G168">
        <f>IFERROR(VLOOKUP(B168,'Compulsory Training'!D:Z,23,FALSE),"")</f>
        <v>5</v>
      </c>
      <c r="H168">
        <f>IFERROR(VLOOKUP(B168,Attendance!D:BQ,65,FALSE),"")</f>
        <v>2</v>
      </c>
      <c r="I168">
        <f>IFERROR(VLOOKUP(B168,Misconduct!D:M,8,FALSE),"")</f>
        <v>0</v>
      </c>
      <c r="J168">
        <f>IFERROR(VLOOKUP(B168,Misconduct!D:M,9,FALSE),"")</f>
        <v>0</v>
      </c>
      <c r="K168">
        <f>IFERROR(VLOOKUP(B168,Misconduct!D:M,10,FALSE),"")</f>
        <v>0</v>
      </c>
    </row>
    <row r="169" spans="1:11">
      <c r="A169" s="161" t="str">
        <f>IF(Personal_Development!C171="","",Personal_Development!C171)</f>
        <v/>
      </c>
      <c r="B169" t="str">
        <f>IF(Personal_Development!D171="","",Personal_Development!D171)</f>
        <v>C12569</v>
      </c>
      <c r="C169" t="str">
        <f>IF(Personal_Development!E171="","",Personal_Development!E171)</f>
        <v>TAMIL SELVI A/P MURUGAYA</v>
      </c>
      <c r="D169">
        <f>IFERROR(VLOOKUP(B169,Personal_Development!D:DL,113,FALSE),"")</f>
        <v>4</v>
      </c>
      <c r="E169">
        <f>IFERROR(VLOOKUP(B169,Kaizen!D:X,21,FALSE),"")</f>
        <v>5</v>
      </c>
      <c r="F169">
        <f>IFERROR(VLOOKUP(B169,'Safety Idea'!D:X,21,FALSE),"")</f>
        <v>5</v>
      </c>
      <c r="G169">
        <f>IFERROR(VLOOKUP(B169,'Compulsory Training'!D:Z,23,FALSE),"")</f>
        <v>5</v>
      </c>
      <c r="H169">
        <f>IFERROR(VLOOKUP(B169,Attendance!D:BQ,65,FALSE),"")</f>
        <v>4</v>
      </c>
      <c r="I169">
        <f>IFERROR(VLOOKUP(B169,Misconduct!D:M,8,FALSE),"")</f>
        <v>0</v>
      </c>
      <c r="J169">
        <f>IFERROR(VLOOKUP(B169,Misconduct!D:M,9,FALSE),"")</f>
        <v>0</v>
      </c>
      <c r="K169">
        <f>IFERROR(VLOOKUP(B169,Misconduct!D:M,10,FALSE),"")</f>
        <v>0</v>
      </c>
    </row>
    <row r="170" spans="1:11">
      <c r="A170" s="161" t="str">
        <f>IF(Personal_Development!C172="","",Personal_Development!C172)</f>
        <v/>
      </c>
      <c r="B170" t="str">
        <f>IF(Personal_Development!D172="","",Personal_Development!D172)</f>
        <v>C12578</v>
      </c>
      <c r="C170" t="str">
        <f>IF(Personal_Development!E172="","",Personal_Development!E172)</f>
        <v>ASFAR LILA BINTI JAAFAR</v>
      </c>
      <c r="D170">
        <f>IFERROR(VLOOKUP(B170,Personal_Development!D:DL,113,FALSE),"")</f>
        <v>3</v>
      </c>
      <c r="E170">
        <f>IFERROR(VLOOKUP(B170,Kaizen!D:X,21,FALSE),"")</f>
        <v>5</v>
      </c>
      <c r="F170">
        <f>IFERROR(VLOOKUP(B170,'Safety Idea'!D:X,21,FALSE),"")</f>
        <v>5</v>
      </c>
      <c r="G170">
        <f>IFERROR(VLOOKUP(B170,'Compulsory Training'!D:Z,23,FALSE),"")</f>
        <v>5</v>
      </c>
      <c r="H170">
        <f>IFERROR(VLOOKUP(B170,Attendance!D:BQ,65,FALSE),"")</f>
        <v>1</v>
      </c>
      <c r="I170">
        <f>IFERROR(VLOOKUP(B170,Misconduct!D:M,8,FALSE),"")</f>
        <v>0</v>
      </c>
      <c r="J170">
        <f>IFERROR(VLOOKUP(B170,Misconduct!D:M,9,FALSE),"")</f>
        <v>0</v>
      </c>
      <c r="K170">
        <f>IFERROR(VLOOKUP(B170,Misconduct!D:M,10,FALSE),"")</f>
        <v>0</v>
      </c>
    </row>
    <row r="171" spans="1:11">
      <c r="A171" s="161" t="str">
        <f>IF(Personal_Development!C173="","",Personal_Development!C173)</f>
        <v/>
      </c>
      <c r="B171" t="str">
        <f>IF(Personal_Development!D173="","",Personal_Development!D173)</f>
        <v>C12582</v>
      </c>
      <c r="C171" t="str">
        <f>IF(Personal_Development!E173="","",Personal_Development!E173)</f>
        <v>SALMIAH BT ABU SARIM</v>
      </c>
      <c r="D171">
        <f>IFERROR(VLOOKUP(B171,Personal_Development!D:DL,113,FALSE),"")</f>
        <v>3</v>
      </c>
      <c r="E171">
        <f>IFERROR(VLOOKUP(B171,Kaizen!D:X,21,FALSE),"")</f>
        <v>5</v>
      </c>
      <c r="F171">
        <f>IFERROR(VLOOKUP(B171,'Safety Idea'!D:X,21,FALSE),"")</f>
        <v>5</v>
      </c>
      <c r="G171">
        <f>IFERROR(VLOOKUP(B171,'Compulsory Training'!D:Z,23,FALSE),"")</f>
        <v>5</v>
      </c>
      <c r="H171">
        <f>IFERROR(VLOOKUP(B171,Attendance!D:BQ,65,FALSE),"")</f>
        <v>4</v>
      </c>
      <c r="I171">
        <f>IFERROR(VLOOKUP(B171,Misconduct!D:M,8,FALSE),"")</f>
        <v>0</v>
      </c>
      <c r="J171">
        <f>IFERROR(VLOOKUP(B171,Misconduct!D:M,9,FALSE),"")</f>
        <v>0</v>
      </c>
      <c r="K171">
        <f>IFERROR(VLOOKUP(B171,Misconduct!D:M,10,FALSE),"")</f>
        <v>0</v>
      </c>
    </row>
    <row r="172" spans="1:11">
      <c r="A172" s="161" t="str">
        <f>IF(Personal_Development!C174="","",Personal_Development!C174)</f>
        <v/>
      </c>
      <c r="B172" t="str">
        <f>IF(Personal_Development!D174="","",Personal_Development!D174)</f>
        <v>C12587</v>
      </c>
      <c r="C172" t="str">
        <f>IF(Personal_Development!E174="","",Personal_Development!E174)</f>
        <v>SITI SA'ADIAH BINTI MOHAMMED YUSOP</v>
      </c>
      <c r="D172">
        <f>IFERROR(VLOOKUP(B172,Personal_Development!D:DL,113,FALSE),"")</f>
        <v>3</v>
      </c>
      <c r="E172">
        <f>IFERROR(VLOOKUP(B172,Kaizen!D:X,21,FALSE),"")</f>
        <v>5</v>
      </c>
      <c r="F172">
        <f>IFERROR(VLOOKUP(B172,'Safety Idea'!D:X,21,FALSE),"")</f>
        <v>1</v>
      </c>
      <c r="G172">
        <f>IFERROR(VLOOKUP(B172,'Compulsory Training'!D:Z,23,FALSE),"")</f>
        <v>5</v>
      </c>
      <c r="H172">
        <f>IFERROR(VLOOKUP(B172,Attendance!D:BQ,65,FALSE),"")</f>
        <v>4</v>
      </c>
      <c r="I172">
        <f>IFERROR(VLOOKUP(B172,Misconduct!D:M,8,FALSE),"")</f>
        <v>0</v>
      </c>
      <c r="J172">
        <f>IFERROR(VLOOKUP(B172,Misconduct!D:M,9,FALSE),"")</f>
        <v>0</v>
      </c>
      <c r="K172">
        <f>IFERROR(VLOOKUP(B172,Misconduct!D:M,10,FALSE),"")</f>
        <v>0</v>
      </c>
    </row>
    <row r="173" spans="1:11">
      <c r="A173" s="161" t="str">
        <f>IF(Personal_Development!C175="","",Personal_Development!C175)</f>
        <v/>
      </c>
      <c r="B173" t="str">
        <f>IF(Personal_Development!D175="","",Personal_Development!D175)</f>
        <v>C12597</v>
      </c>
      <c r="C173" t="str">
        <f>IF(Personal_Development!E175="","",Personal_Development!E175)</f>
        <v>INDRA PUTRA BIN DARMAN</v>
      </c>
      <c r="D173">
        <f>IFERROR(VLOOKUP(B173,Personal_Development!D:DL,113,FALSE),"")</f>
        <v>5</v>
      </c>
      <c r="E173">
        <f>IFERROR(VLOOKUP(B173,Kaizen!D:X,21,FALSE),"")</f>
        <v>1</v>
      </c>
      <c r="F173">
        <f>IFERROR(VLOOKUP(B173,'Safety Idea'!D:X,21,FALSE),"")</f>
        <v>1</v>
      </c>
      <c r="G173">
        <f>IFERROR(VLOOKUP(B173,'Compulsory Training'!D:Z,23,FALSE),"")</f>
        <v>5</v>
      </c>
      <c r="H173">
        <f>IFERROR(VLOOKUP(B173,Attendance!D:BQ,65,FALSE),"")</f>
        <v>2</v>
      </c>
      <c r="I173">
        <f>IFERROR(VLOOKUP(B173,Misconduct!D:M,8,FALSE),"")</f>
        <v>0</v>
      </c>
      <c r="J173">
        <f>IFERROR(VLOOKUP(B173,Misconduct!D:M,9,FALSE),"")</f>
        <v>0</v>
      </c>
      <c r="K173">
        <f>IFERROR(VLOOKUP(B173,Misconduct!D:M,10,FALSE),"")</f>
        <v>0</v>
      </c>
    </row>
    <row r="174" spans="1:11">
      <c r="A174" s="161" t="str">
        <f>IF(Personal_Development!C176="","",Personal_Development!C176)</f>
        <v/>
      </c>
      <c r="B174" t="str">
        <f>IF(Personal_Development!D176="","",Personal_Development!D176)</f>
        <v>C12606</v>
      </c>
      <c r="C174" t="str">
        <f>IF(Personal_Development!E176="","",Personal_Development!E176)</f>
        <v>GUNASUNDAHRI A/P GIVARATNAM</v>
      </c>
      <c r="D174">
        <f>IFERROR(VLOOKUP(B174,Personal_Development!D:DL,113,FALSE),"")</f>
        <v>4</v>
      </c>
      <c r="E174">
        <f>IFERROR(VLOOKUP(B174,Kaizen!D:X,21,FALSE),"")</f>
        <v>5</v>
      </c>
      <c r="F174">
        <f>IFERROR(VLOOKUP(B174,'Safety Idea'!D:X,21,FALSE),"")</f>
        <v>5</v>
      </c>
      <c r="G174">
        <f>IFERROR(VLOOKUP(B174,'Compulsory Training'!D:Z,23,FALSE),"")</f>
        <v>5</v>
      </c>
      <c r="H174">
        <f>IFERROR(VLOOKUP(B174,Attendance!D:BQ,65,FALSE),"")</f>
        <v>2</v>
      </c>
      <c r="I174">
        <f>IFERROR(VLOOKUP(B174,Misconduct!D:M,8,FALSE),"")</f>
        <v>0</v>
      </c>
      <c r="J174">
        <f>IFERROR(VLOOKUP(B174,Misconduct!D:M,9,FALSE),"")</f>
        <v>0</v>
      </c>
      <c r="K174">
        <f>IFERROR(VLOOKUP(B174,Misconduct!D:M,10,FALSE),"")</f>
        <v>0</v>
      </c>
    </row>
    <row r="175" spans="1:11">
      <c r="A175" s="161" t="str">
        <f>IF(Personal_Development!C177="","",Personal_Development!C177)</f>
        <v/>
      </c>
      <c r="B175" t="str">
        <f>IF(Personal_Development!D177="","",Personal_Development!D177)</f>
        <v>C12609</v>
      </c>
      <c r="C175" t="str">
        <f>IF(Personal_Development!E177="","",Personal_Development!E177)</f>
        <v>ZAMRI BIN AFANDY</v>
      </c>
      <c r="D175">
        <f>IFERROR(VLOOKUP(B175,Personal_Development!D:DL,113,FALSE),"")</f>
        <v>5</v>
      </c>
      <c r="E175">
        <f>IFERROR(VLOOKUP(B175,Kaizen!D:X,21,FALSE),"")</f>
        <v>1</v>
      </c>
      <c r="F175">
        <f>IFERROR(VLOOKUP(B175,'Safety Idea'!D:X,21,FALSE),"")</f>
        <v>5</v>
      </c>
      <c r="G175">
        <f>IFERROR(VLOOKUP(B175,'Compulsory Training'!D:Z,23,FALSE),"")</f>
        <v>5</v>
      </c>
      <c r="H175">
        <f>IFERROR(VLOOKUP(B175,Attendance!D:BQ,65,FALSE),"")</f>
        <v>3</v>
      </c>
      <c r="I175">
        <f>IFERROR(VLOOKUP(B175,Misconduct!D:M,8,FALSE),"")</f>
        <v>0</v>
      </c>
      <c r="J175">
        <f>IFERROR(VLOOKUP(B175,Misconduct!D:M,9,FALSE),"")</f>
        <v>0</v>
      </c>
      <c r="K175">
        <f>IFERROR(VLOOKUP(B175,Misconduct!D:M,10,FALSE),"")</f>
        <v>0</v>
      </c>
    </row>
    <row r="176" spans="1:11">
      <c r="A176" s="161" t="str">
        <f>IF(Personal_Development!C178="","",Personal_Development!C178)</f>
        <v/>
      </c>
      <c r="B176" t="str">
        <f>IF(Personal_Development!D178="","",Personal_Development!D178)</f>
        <v>C12618</v>
      </c>
      <c r="C176" t="str">
        <f>IF(Personal_Development!E178="","",Personal_Development!E178)</f>
        <v>AZNINURWANI BINTI AZEMI</v>
      </c>
      <c r="D176">
        <f>IFERROR(VLOOKUP(B176,Personal_Development!D:DL,113,FALSE),"")</f>
        <v>4</v>
      </c>
      <c r="E176">
        <f>IFERROR(VLOOKUP(B176,Kaizen!D:X,21,FALSE),"")</f>
        <v>1</v>
      </c>
      <c r="F176">
        <f>IFERROR(VLOOKUP(B176,'Safety Idea'!D:X,21,FALSE),"")</f>
        <v>5</v>
      </c>
      <c r="G176">
        <f>IFERROR(VLOOKUP(B176,'Compulsory Training'!D:Z,23,FALSE),"")</f>
        <v>5</v>
      </c>
      <c r="H176">
        <f>IFERROR(VLOOKUP(B176,Attendance!D:BQ,65,FALSE),"")</f>
        <v>1</v>
      </c>
      <c r="I176">
        <f>IFERROR(VLOOKUP(B176,Misconduct!D:M,8,FALSE),"")</f>
        <v>0</v>
      </c>
      <c r="J176">
        <f>IFERROR(VLOOKUP(B176,Misconduct!D:M,9,FALSE),"")</f>
        <v>0</v>
      </c>
      <c r="K176">
        <f>IFERROR(VLOOKUP(B176,Misconduct!D:M,10,FALSE),"")</f>
        <v>0</v>
      </c>
    </row>
    <row r="177" spans="1:11">
      <c r="A177" s="161" t="str">
        <f>IF(Personal_Development!C179="","",Personal_Development!C179)</f>
        <v/>
      </c>
      <c r="B177" t="str">
        <f>IF(Personal_Development!D179="","",Personal_Development!D179)</f>
        <v>C12620</v>
      </c>
      <c r="C177" t="str">
        <f>IF(Personal_Development!E179="","",Personal_Development!E179)</f>
        <v>ZURAIDAH BINTI SHAFFII</v>
      </c>
      <c r="D177">
        <f>IFERROR(VLOOKUP(B177,Personal_Development!D:DL,113,FALSE),"")</f>
        <v>4</v>
      </c>
      <c r="E177">
        <f>IFERROR(VLOOKUP(B177,Kaizen!D:X,21,FALSE),"")</f>
        <v>5</v>
      </c>
      <c r="F177">
        <f>IFERROR(VLOOKUP(B177,'Safety Idea'!D:X,21,FALSE),"")</f>
        <v>5</v>
      </c>
      <c r="G177">
        <f>IFERROR(VLOOKUP(B177,'Compulsory Training'!D:Z,23,FALSE),"")</f>
        <v>5</v>
      </c>
      <c r="H177">
        <f>IFERROR(VLOOKUP(B177,Attendance!D:BQ,65,FALSE),"")</f>
        <v>2</v>
      </c>
      <c r="I177">
        <f>IFERROR(VLOOKUP(B177,Misconduct!D:M,8,FALSE),"")</f>
        <v>0</v>
      </c>
      <c r="J177">
        <f>IFERROR(VLOOKUP(B177,Misconduct!D:M,9,FALSE),"")</f>
        <v>0</v>
      </c>
      <c r="K177">
        <f>IFERROR(VLOOKUP(B177,Misconduct!D:M,10,FALSE),"")</f>
        <v>0</v>
      </c>
    </row>
    <row r="178" spans="1:11">
      <c r="A178" s="161" t="str">
        <f>IF(Personal_Development!C180="","",Personal_Development!C180)</f>
        <v/>
      </c>
      <c r="B178" t="str">
        <f>IF(Personal_Development!D180="","",Personal_Development!D180)</f>
        <v>C12633</v>
      </c>
      <c r="C178" t="str">
        <f>IF(Personal_Development!E180="","",Personal_Development!E180)</f>
        <v>JUNAIDAH BINTI SULAIMAN</v>
      </c>
      <c r="D178">
        <f>IFERROR(VLOOKUP(B178,Personal_Development!D:DL,113,FALSE),"")</f>
        <v>4</v>
      </c>
      <c r="E178">
        <f>IFERROR(VLOOKUP(B178,Kaizen!D:X,21,FALSE),"")</f>
        <v>1</v>
      </c>
      <c r="F178">
        <f>IFERROR(VLOOKUP(B178,'Safety Idea'!D:X,21,FALSE),"")</f>
        <v>5</v>
      </c>
      <c r="G178">
        <f>IFERROR(VLOOKUP(B178,'Compulsory Training'!D:Z,23,FALSE),"")</f>
        <v>5</v>
      </c>
      <c r="H178">
        <f>IFERROR(VLOOKUP(B178,Attendance!D:BQ,65,FALSE),"")</f>
        <v>2</v>
      </c>
      <c r="I178">
        <f>IFERROR(VLOOKUP(B178,Misconduct!D:M,8,FALSE),"")</f>
        <v>0</v>
      </c>
      <c r="J178">
        <f>IFERROR(VLOOKUP(B178,Misconduct!D:M,9,FALSE),"")</f>
        <v>0</v>
      </c>
      <c r="K178">
        <f>IFERROR(VLOOKUP(B178,Misconduct!D:M,10,FALSE),"")</f>
        <v>0</v>
      </c>
    </row>
    <row r="179" spans="1:11">
      <c r="A179" s="161" t="str">
        <f>IF(Personal_Development!C181="","",Personal_Development!C181)</f>
        <v/>
      </c>
      <c r="B179" t="str">
        <f>IF(Personal_Development!D181="","",Personal_Development!D181)</f>
        <v>C12657</v>
      </c>
      <c r="C179" t="str">
        <f>IF(Personal_Development!E181="","",Personal_Development!E181)</f>
        <v>ANITA BINTI KAMALUDIN</v>
      </c>
      <c r="D179">
        <f>IFERROR(VLOOKUP(B179,Personal_Development!D:DL,113,FALSE),"")</f>
        <v>3</v>
      </c>
      <c r="E179">
        <f>IFERROR(VLOOKUP(B179,Kaizen!D:X,21,FALSE),"")</f>
        <v>5</v>
      </c>
      <c r="F179">
        <f>IFERROR(VLOOKUP(B179,'Safety Idea'!D:X,21,FALSE),"")</f>
        <v>5</v>
      </c>
      <c r="G179">
        <f>IFERROR(VLOOKUP(B179,'Compulsory Training'!D:Z,23,FALSE),"")</f>
        <v>5</v>
      </c>
      <c r="H179">
        <f>IFERROR(VLOOKUP(B179,Attendance!D:BQ,65,FALSE),"")</f>
        <v>1</v>
      </c>
      <c r="I179">
        <f>IFERROR(VLOOKUP(B179,Misconduct!D:M,8,FALSE),"")</f>
        <v>0</v>
      </c>
      <c r="J179">
        <f>IFERROR(VLOOKUP(B179,Misconduct!D:M,9,FALSE),"")</f>
        <v>0</v>
      </c>
      <c r="K179">
        <f>IFERROR(VLOOKUP(B179,Misconduct!D:M,10,FALSE),"")</f>
        <v>0</v>
      </c>
    </row>
    <row r="180" spans="1:11">
      <c r="A180" s="161" t="str">
        <f>IF(Personal_Development!C182="","",Personal_Development!C182)</f>
        <v/>
      </c>
      <c r="B180" t="str">
        <f>IF(Personal_Development!D182="","",Personal_Development!D182)</f>
        <v>C12681</v>
      </c>
      <c r="C180" t="str">
        <f>IF(Personal_Development!E182="","",Personal_Development!E182)</f>
        <v>SITI NOOR ATIRAH BTE ZAINAL ABIDIN</v>
      </c>
      <c r="D180">
        <f>IFERROR(VLOOKUP(B180,Personal_Development!D:DL,113,FALSE),"")</f>
        <v>3</v>
      </c>
      <c r="E180">
        <f>IFERROR(VLOOKUP(B180,Kaizen!D:X,21,FALSE),"")</f>
        <v>5</v>
      </c>
      <c r="F180">
        <f>IFERROR(VLOOKUP(B180,'Safety Idea'!D:X,21,FALSE),"")</f>
        <v>5</v>
      </c>
      <c r="G180">
        <f>IFERROR(VLOOKUP(B180,'Compulsory Training'!D:Z,23,FALSE),"")</f>
        <v>5</v>
      </c>
      <c r="H180">
        <f>IFERROR(VLOOKUP(B180,Attendance!D:BQ,65,FALSE),"")</f>
        <v>4</v>
      </c>
      <c r="I180">
        <f>IFERROR(VLOOKUP(B180,Misconduct!D:M,8,FALSE),"")</f>
        <v>0</v>
      </c>
      <c r="J180">
        <f>IFERROR(VLOOKUP(B180,Misconduct!D:M,9,FALSE),"")</f>
        <v>0</v>
      </c>
      <c r="K180">
        <f>IFERROR(VLOOKUP(B180,Misconduct!D:M,10,FALSE),"")</f>
        <v>0</v>
      </c>
    </row>
    <row r="181" spans="1:11">
      <c r="A181" s="161" t="str">
        <f>IF(Personal_Development!C183="","",Personal_Development!C183)</f>
        <v/>
      </c>
      <c r="B181" t="str">
        <f>IF(Personal_Development!D183="","",Personal_Development!D183)</f>
        <v>C12688</v>
      </c>
      <c r="C181" t="str">
        <f>IF(Personal_Development!E183="","",Personal_Development!E183)</f>
        <v>NORGAYAH BINTI ABDUL GHANI</v>
      </c>
      <c r="D181">
        <f>IFERROR(VLOOKUP(B181,Personal_Development!D:DL,113,FALSE),"")</f>
        <v>4</v>
      </c>
      <c r="E181">
        <f>IFERROR(VLOOKUP(B181,Kaizen!D:X,21,FALSE),"")</f>
        <v>1</v>
      </c>
      <c r="F181">
        <f>IFERROR(VLOOKUP(B181,'Safety Idea'!D:X,21,FALSE),"")</f>
        <v>5</v>
      </c>
      <c r="G181">
        <f>IFERROR(VLOOKUP(B181,'Compulsory Training'!D:Z,23,FALSE),"")</f>
        <v>5</v>
      </c>
      <c r="H181">
        <f>IFERROR(VLOOKUP(B181,Attendance!D:BQ,65,FALSE),"")</f>
        <v>2</v>
      </c>
      <c r="I181">
        <f>IFERROR(VLOOKUP(B181,Misconduct!D:M,8,FALSE),"")</f>
        <v>0</v>
      </c>
      <c r="J181">
        <f>IFERROR(VLOOKUP(B181,Misconduct!D:M,9,FALSE),"")</f>
        <v>0</v>
      </c>
      <c r="K181">
        <f>IFERROR(VLOOKUP(B181,Misconduct!D:M,10,FALSE),"")</f>
        <v>0</v>
      </c>
    </row>
    <row r="182" spans="1:11">
      <c r="A182" s="161" t="str">
        <f>IF(Personal_Development!C184="","",Personal_Development!C184)</f>
        <v/>
      </c>
      <c r="B182" t="str">
        <f>IF(Personal_Development!D184="","",Personal_Development!D184)</f>
        <v>C12691</v>
      </c>
      <c r="C182" t="str">
        <f>IF(Personal_Development!E184="","",Personal_Development!E184)</f>
        <v>MOHD RIDZUAN BIN ZULKIFLI</v>
      </c>
      <c r="D182">
        <f>IFERROR(VLOOKUP(B182,Personal_Development!D:DL,113,FALSE),"")</f>
        <v>4</v>
      </c>
      <c r="E182">
        <f>IFERROR(VLOOKUP(B182,Kaizen!D:X,21,FALSE),"")</f>
        <v>5</v>
      </c>
      <c r="F182">
        <f>IFERROR(VLOOKUP(B182,'Safety Idea'!D:X,21,FALSE),"")</f>
        <v>5</v>
      </c>
      <c r="G182">
        <f>IFERROR(VLOOKUP(B182,'Compulsory Training'!D:Z,23,FALSE),"")</f>
        <v>5</v>
      </c>
      <c r="H182">
        <f>IFERROR(VLOOKUP(B182,Attendance!D:BQ,65,FALSE),"")</f>
        <v>2</v>
      </c>
      <c r="I182">
        <f>IFERROR(VLOOKUP(B182,Misconduct!D:M,8,FALSE),"")</f>
        <v>1</v>
      </c>
      <c r="J182">
        <f>IFERROR(VLOOKUP(B182,Misconduct!D:M,9,FALSE),"")</f>
        <v>0</v>
      </c>
      <c r="K182">
        <f>IFERROR(VLOOKUP(B182,Misconduct!D:M,10,FALSE),"")</f>
        <v>0</v>
      </c>
    </row>
    <row r="183" spans="1:11">
      <c r="A183" s="161" t="str">
        <f>IF(Personal_Development!C185="","",Personal_Development!C185)</f>
        <v/>
      </c>
      <c r="B183" t="str">
        <f>IF(Personal_Development!D185="","",Personal_Development!D185)</f>
        <v>C12697</v>
      </c>
      <c r="C183" t="str">
        <f>IF(Personal_Development!E185="","",Personal_Development!E185)</f>
        <v>RAGINA A/P PERANGIS</v>
      </c>
      <c r="D183">
        <f>IFERROR(VLOOKUP(B183,Personal_Development!D:DL,113,FALSE),"")</f>
        <v>3</v>
      </c>
      <c r="E183">
        <f>IFERROR(VLOOKUP(B183,Kaizen!D:X,21,FALSE),"")</f>
        <v>5</v>
      </c>
      <c r="F183">
        <f>IFERROR(VLOOKUP(B183,'Safety Idea'!D:X,21,FALSE),"")</f>
        <v>2</v>
      </c>
      <c r="G183">
        <f>IFERROR(VLOOKUP(B183,'Compulsory Training'!D:Z,23,FALSE),"")</f>
        <v>5</v>
      </c>
      <c r="H183">
        <f>IFERROR(VLOOKUP(B183,Attendance!D:BQ,65,FALSE),"")</f>
        <v>3</v>
      </c>
      <c r="I183">
        <f>IFERROR(VLOOKUP(B183,Misconduct!D:M,8,FALSE),"")</f>
        <v>0</v>
      </c>
      <c r="J183">
        <f>IFERROR(VLOOKUP(B183,Misconduct!D:M,9,FALSE),"")</f>
        <v>0</v>
      </c>
      <c r="K183">
        <f>IFERROR(VLOOKUP(B183,Misconduct!D:M,10,FALSE),"")</f>
        <v>0</v>
      </c>
    </row>
    <row r="184" spans="1:11">
      <c r="A184" s="161" t="str">
        <f>IF(Personal_Development!C186="","",Personal_Development!C186)</f>
        <v/>
      </c>
      <c r="B184" t="str">
        <f>IF(Personal_Development!D186="","",Personal_Development!D186)</f>
        <v>C12699</v>
      </c>
      <c r="C184" t="str">
        <f>IF(Personal_Development!E186="","",Personal_Development!E186)</f>
        <v>AFFARIZA BINTI MUSA</v>
      </c>
      <c r="D184">
        <f>IFERROR(VLOOKUP(B184,Personal_Development!D:DL,113,FALSE),"")</f>
        <v>4</v>
      </c>
      <c r="E184">
        <f>IFERROR(VLOOKUP(B184,Kaizen!D:X,21,FALSE),"")</f>
        <v>5</v>
      </c>
      <c r="F184">
        <f>IFERROR(VLOOKUP(B184,'Safety Idea'!D:X,21,FALSE),"")</f>
        <v>5</v>
      </c>
      <c r="G184">
        <f>IFERROR(VLOOKUP(B184,'Compulsory Training'!D:Z,23,FALSE),"")</f>
        <v>5</v>
      </c>
      <c r="H184">
        <f>IFERROR(VLOOKUP(B184,Attendance!D:BQ,65,FALSE),"")</f>
        <v>2</v>
      </c>
      <c r="I184">
        <f>IFERROR(VLOOKUP(B184,Misconduct!D:M,8,FALSE),"")</f>
        <v>0</v>
      </c>
      <c r="J184">
        <f>IFERROR(VLOOKUP(B184,Misconduct!D:M,9,FALSE),"")</f>
        <v>0</v>
      </c>
      <c r="K184">
        <f>IFERROR(VLOOKUP(B184,Misconduct!D:M,10,FALSE),"")</f>
        <v>0</v>
      </c>
    </row>
    <row r="185" spans="1:11">
      <c r="A185" s="161" t="str">
        <f>IF(Personal_Development!C187="","",Personal_Development!C187)</f>
        <v/>
      </c>
      <c r="B185" t="str">
        <f>IF(Personal_Development!D187="","",Personal_Development!D187)</f>
        <v>C12700</v>
      </c>
      <c r="C185" t="str">
        <f>IF(Personal_Development!E187="","",Personal_Development!E187)</f>
        <v>RUSNORIMA BT ABD RAHMAN</v>
      </c>
      <c r="D185">
        <f>IFERROR(VLOOKUP(B185,Personal_Development!D:DL,113,FALSE),"")</f>
        <v>4</v>
      </c>
      <c r="E185">
        <f>IFERROR(VLOOKUP(B185,Kaizen!D:X,21,FALSE),"")</f>
        <v>4</v>
      </c>
      <c r="F185">
        <f>IFERROR(VLOOKUP(B185,'Safety Idea'!D:X,21,FALSE),"")</f>
        <v>5</v>
      </c>
      <c r="G185">
        <f>IFERROR(VLOOKUP(B185,'Compulsory Training'!D:Z,23,FALSE),"")</f>
        <v>5</v>
      </c>
      <c r="H185">
        <f>IFERROR(VLOOKUP(B185,Attendance!D:BQ,65,FALSE),"")</f>
        <v>1</v>
      </c>
      <c r="I185">
        <f>IFERROR(VLOOKUP(B185,Misconduct!D:M,8,FALSE),"")</f>
        <v>0</v>
      </c>
      <c r="J185">
        <f>IFERROR(VLOOKUP(B185,Misconduct!D:M,9,FALSE),"")</f>
        <v>0</v>
      </c>
      <c r="K185">
        <f>IFERROR(VLOOKUP(B185,Misconduct!D:M,10,FALSE),"")</f>
        <v>0</v>
      </c>
    </row>
    <row r="186" spans="1:11">
      <c r="A186" s="161" t="str">
        <f>IF(Personal_Development!C188="","",Personal_Development!C188)</f>
        <v/>
      </c>
      <c r="B186" t="str">
        <f>IF(Personal_Development!D188="","",Personal_Development!D188)</f>
        <v>C12703</v>
      </c>
      <c r="C186" t="str">
        <f>IF(Personal_Development!E188="","",Personal_Development!E188)</f>
        <v>SAKINAH BINTI ABDUL SHUKOR</v>
      </c>
      <c r="D186">
        <f>IFERROR(VLOOKUP(B186,Personal_Development!D:DL,113,FALSE),"")</f>
        <v>3</v>
      </c>
      <c r="E186">
        <f>IFERROR(VLOOKUP(B186,Kaizen!D:X,21,FALSE),"")</f>
        <v>5</v>
      </c>
      <c r="F186">
        <f>IFERROR(VLOOKUP(B186,'Safety Idea'!D:X,21,FALSE),"")</f>
        <v>5</v>
      </c>
      <c r="G186">
        <f>IFERROR(VLOOKUP(B186,'Compulsory Training'!D:Z,23,FALSE),"")</f>
        <v>5</v>
      </c>
      <c r="H186">
        <f>IFERROR(VLOOKUP(B186,Attendance!D:BQ,65,FALSE),"")</f>
        <v>4</v>
      </c>
      <c r="I186">
        <f>IFERROR(VLOOKUP(B186,Misconduct!D:M,8,FALSE),"")</f>
        <v>0</v>
      </c>
      <c r="J186">
        <f>IFERROR(VLOOKUP(B186,Misconduct!D:M,9,FALSE),"")</f>
        <v>0</v>
      </c>
      <c r="K186">
        <f>IFERROR(VLOOKUP(B186,Misconduct!D:M,10,FALSE),"")</f>
        <v>0</v>
      </c>
    </row>
    <row r="187" spans="1:11">
      <c r="A187" s="161" t="str">
        <f>IF(Personal_Development!C189="","",Personal_Development!C189)</f>
        <v/>
      </c>
      <c r="B187" t="str">
        <f>IF(Personal_Development!D189="","",Personal_Development!D189)</f>
        <v>C12704</v>
      </c>
      <c r="C187" t="str">
        <f>IF(Personal_Development!E189="","",Personal_Development!E189)</f>
        <v>SELVI A/P P.GOVINDAN</v>
      </c>
      <c r="D187">
        <f>IFERROR(VLOOKUP(B187,Personal_Development!D:DL,113,FALSE),"")</f>
        <v>4</v>
      </c>
      <c r="E187">
        <f>IFERROR(VLOOKUP(B187,Kaizen!D:X,21,FALSE),"")</f>
        <v>5</v>
      </c>
      <c r="F187">
        <f>IFERROR(VLOOKUP(B187,'Safety Idea'!D:X,21,FALSE),"")</f>
        <v>5</v>
      </c>
      <c r="G187">
        <f>IFERROR(VLOOKUP(B187,'Compulsory Training'!D:Z,23,FALSE),"")</f>
        <v>5</v>
      </c>
      <c r="H187">
        <f>IFERROR(VLOOKUP(B187,Attendance!D:BQ,65,FALSE),"")</f>
        <v>3</v>
      </c>
      <c r="I187">
        <f>IFERROR(VLOOKUP(B187,Misconduct!D:M,8,FALSE),"")</f>
        <v>0</v>
      </c>
      <c r="J187">
        <f>IFERROR(VLOOKUP(B187,Misconduct!D:M,9,FALSE),"")</f>
        <v>0</v>
      </c>
      <c r="K187">
        <f>IFERROR(VLOOKUP(B187,Misconduct!D:M,10,FALSE),"")</f>
        <v>0</v>
      </c>
    </row>
    <row r="188" spans="1:11">
      <c r="A188" s="161" t="str">
        <f>IF(Personal_Development!C190="","",Personal_Development!C190)</f>
        <v/>
      </c>
      <c r="B188" t="str">
        <f>IF(Personal_Development!D190="","",Personal_Development!D190)</f>
        <v>C12710</v>
      </c>
      <c r="C188" t="str">
        <f>IF(Personal_Development!E190="","",Personal_Development!E190)</f>
        <v>MAWATI BINTI NAWI</v>
      </c>
      <c r="D188">
        <f>IFERROR(VLOOKUP(B188,Personal_Development!D:DL,113,FALSE),"")</f>
        <v>4</v>
      </c>
      <c r="E188">
        <f>IFERROR(VLOOKUP(B188,Kaizen!D:X,21,FALSE),"")</f>
        <v>1</v>
      </c>
      <c r="F188">
        <f>IFERROR(VLOOKUP(B188,'Safety Idea'!D:X,21,FALSE),"")</f>
        <v>3</v>
      </c>
      <c r="G188">
        <f>IFERROR(VLOOKUP(B188,'Compulsory Training'!D:Z,23,FALSE),"")</f>
        <v>5</v>
      </c>
      <c r="H188">
        <f>IFERROR(VLOOKUP(B188,Attendance!D:BQ,65,FALSE),"")</f>
        <v>5</v>
      </c>
      <c r="I188">
        <f>IFERROR(VLOOKUP(B188,Misconduct!D:M,8,FALSE),"")</f>
        <v>0</v>
      </c>
      <c r="J188">
        <f>IFERROR(VLOOKUP(B188,Misconduct!D:M,9,FALSE),"")</f>
        <v>0</v>
      </c>
      <c r="K188">
        <f>IFERROR(VLOOKUP(B188,Misconduct!D:M,10,FALSE),"")</f>
        <v>0</v>
      </c>
    </row>
    <row r="189" spans="1:11">
      <c r="A189" s="161" t="str">
        <f>IF(Personal_Development!C191="","",Personal_Development!C191)</f>
        <v/>
      </c>
      <c r="B189" t="str">
        <f>IF(Personal_Development!D191="","",Personal_Development!D191)</f>
        <v>C12713</v>
      </c>
      <c r="C189" t="str">
        <f>IF(Personal_Development!E191="","",Personal_Development!E191)</f>
        <v>NORSHAIRINA BINTI IDRIS</v>
      </c>
      <c r="D189">
        <f>IFERROR(VLOOKUP(B189,Personal_Development!D:DL,113,FALSE),"")</f>
        <v>3</v>
      </c>
      <c r="E189">
        <f>IFERROR(VLOOKUP(B189,Kaizen!D:X,21,FALSE),"")</f>
        <v>5</v>
      </c>
      <c r="F189">
        <f>IFERROR(VLOOKUP(B189,'Safety Idea'!D:X,21,FALSE),"")</f>
        <v>5</v>
      </c>
      <c r="G189">
        <f>IFERROR(VLOOKUP(B189,'Compulsory Training'!D:Z,23,FALSE),"")</f>
        <v>5</v>
      </c>
      <c r="H189">
        <f>IFERROR(VLOOKUP(B189,Attendance!D:BQ,65,FALSE),"")</f>
        <v>1</v>
      </c>
      <c r="I189">
        <f>IFERROR(VLOOKUP(B189,Misconduct!D:M,8,FALSE),"")</f>
        <v>0</v>
      </c>
      <c r="J189">
        <f>IFERROR(VLOOKUP(B189,Misconduct!D:M,9,FALSE),"")</f>
        <v>0</v>
      </c>
      <c r="K189">
        <f>IFERROR(VLOOKUP(B189,Misconduct!D:M,10,FALSE),"")</f>
        <v>0</v>
      </c>
    </row>
    <row r="190" spans="1:11">
      <c r="A190" s="161" t="str">
        <f>IF(Personal_Development!C192="","",Personal_Development!C192)</f>
        <v/>
      </c>
      <c r="B190" t="str">
        <f>IF(Personal_Development!D192="","",Personal_Development!D192)</f>
        <v>C12715</v>
      </c>
      <c r="C190" t="str">
        <f>IF(Personal_Development!E192="","",Personal_Development!E192)</f>
        <v>ROZAIMIE BIN RAMLI</v>
      </c>
      <c r="D190">
        <f>IFERROR(VLOOKUP(B190,Personal_Development!D:DL,113,FALSE),"")</f>
        <v>2</v>
      </c>
      <c r="E190">
        <f>IFERROR(VLOOKUP(B190,Kaizen!D:X,21,FALSE),"")</f>
        <v>5</v>
      </c>
      <c r="F190">
        <f>IFERROR(VLOOKUP(B190,'Safety Idea'!D:X,21,FALSE),"")</f>
        <v>5</v>
      </c>
      <c r="G190">
        <f>IFERROR(VLOOKUP(B190,'Compulsory Training'!D:Z,23,FALSE),"")</f>
        <v>5</v>
      </c>
      <c r="H190">
        <f>IFERROR(VLOOKUP(B190,Attendance!D:BQ,65,FALSE),"")</f>
        <v>4</v>
      </c>
      <c r="I190">
        <f>IFERROR(VLOOKUP(B190,Misconduct!D:M,8,FALSE),"")</f>
        <v>0</v>
      </c>
      <c r="J190">
        <f>IFERROR(VLOOKUP(B190,Misconduct!D:M,9,FALSE),"")</f>
        <v>0</v>
      </c>
      <c r="K190">
        <f>IFERROR(VLOOKUP(B190,Misconduct!D:M,10,FALSE),"")</f>
        <v>0</v>
      </c>
    </row>
    <row r="191" spans="1:11">
      <c r="A191" s="161" t="str">
        <f>IF(Personal_Development!C193="","",Personal_Development!C193)</f>
        <v/>
      </c>
      <c r="B191" t="str">
        <f>IF(Personal_Development!D193="","",Personal_Development!D193)</f>
        <v>C12722</v>
      </c>
      <c r="C191" t="str">
        <f>IF(Personal_Development!E193="","",Personal_Development!E193)</f>
        <v>MUHAMMAD ROSMAN BIN MANSOR</v>
      </c>
      <c r="D191">
        <f>IFERROR(VLOOKUP(B191,Personal_Development!D:DL,113,FALSE),"")</f>
        <v>4</v>
      </c>
      <c r="E191">
        <f>IFERROR(VLOOKUP(B191,Kaizen!D:X,21,FALSE),"")</f>
        <v>1</v>
      </c>
      <c r="F191">
        <f>IFERROR(VLOOKUP(B191,'Safety Idea'!D:X,21,FALSE),"")</f>
        <v>5</v>
      </c>
      <c r="G191">
        <f>IFERROR(VLOOKUP(B191,'Compulsory Training'!D:Z,23,FALSE),"")</f>
        <v>5</v>
      </c>
      <c r="H191">
        <f>IFERROR(VLOOKUP(B191,Attendance!D:BQ,65,FALSE),"")</f>
        <v>3</v>
      </c>
      <c r="I191">
        <f>IFERROR(VLOOKUP(B191,Misconduct!D:M,8,FALSE),"")</f>
        <v>0</v>
      </c>
      <c r="J191">
        <f>IFERROR(VLOOKUP(B191,Misconduct!D:M,9,FALSE),"")</f>
        <v>0</v>
      </c>
      <c r="K191">
        <f>IFERROR(VLOOKUP(B191,Misconduct!D:M,10,FALSE),"")</f>
        <v>0</v>
      </c>
    </row>
    <row r="192" spans="1:11">
      <c r="A192" s="161" t="str">
        <f>IF(Personal_Development!C194="","",Personal_Development!C194)</f>
        <v/>
      </c>
      <c r="B192" t="str">
        <f>IF(Personal_Development!D194="","",Personal_Development!D194)</f>
        <v>E00187</v>
      </c>
      <c r="C192" t="str">
        <f>IF(Personal_Development!E194="","",Personal_Development!E194)</f>
        <v>NORASMAH BINTI MOHD POAD</v>
      </c>
      <c r="D192">
        <f>IFERROR(VLOOKUP(B192,Personal_Development!D:DL,113,FALSE),"")</f>
        <v>5</v>
      </c>
      <c r="E192">
        <f>IFERROR(VLOOKUP(B192,Kaizen!D:X,21,FALSE),"")</f>
        <v>5</v>
      </c>
      <c r="F192">
        <f>IFERROR(VLOOKUP(B192,'Safety Idea'!D:X,21,FALSE),"")</f>
        <v>5</v>
      </c>
      <c r="G192">
        <f>IFERROR(VLOOKUP(B192,'Compulsory Training'!D:Z,23,FALSE),"")</f>
        <v>5</v>
      </c>
      <c r="H192">
        <f>IFERROR(VLOOKUP(B192,Attendance!D:BQ,65,FALSE),"")</f>
        <v>4</v>
      </c>
      <c r="I192">
        <f>IFERROR(VLOOKUP(B192,Misconduct!D:M,8,FALSE),"")</f>
        <v>0</v>
      </c>
      <c r="J192">
        <f>IFERROR(VLOOKUP(B192,Misconduct!D:M,9,FALSE),"")</f>
        <v>0</v>
      </c>
      <c r="K192">
        <f>IFERROR(VLOOKUP(B192,Misconduct!D:M,10,FALSE),"")</f>
        <v>0</v>
      </c>
    </row>
    <row r="193" spans="1:11">
      <c r="A193" s="161" t="str">
        <f>IF(Personal_Development!C195="","",Personal_Development!C195)</f>
        <v/>
      </c>
      <c r="B193" t="str">
        <f>IF(Personal_Development!D195="","",Personal_Development!D195)</f>
        <v>C12730</v>
      </c>
      <c r="C193" t="str">
        <f>IF(Personal_Development!E195="","",Personal_Development!E195)</f>
        <v>NOR ATIRAH BINTI ISMAIL</v>
      </c>
      <c r="D193">
        <f>IFERROR(VLOOKUP(B193,Personal_Development!D:DL,113,FALSE),"")</f>
        <v>4</v>
      </c>
      <c r="E193">
        <f>IFERROR(VLOOKUP(B193,Kaizen!D:X,21,FALSE),"")</f>
        <v>1</v>
      </c>
      <c r="F193">
        <f>IFERROR(VLOOKUP(B193,'Safety Idea'!D:X,21,FALSE),"")</f>
        <v>1</v>
      </c>
      <c r="G193">
        <f>IFERROR(VLOOKUP(B193,'Compulsory Training'!D:Z,23,FALSE),"")</f>
        <v>5</v>
      </c>
      <c r="H193">
        <f>IFERROR(VLOOKUP(B193,Attendance!D:BQ,65,FALSE),"")</f>
        <v>1</v>
      </c>
      <c r="I193">
        <f>IFERROR(VLOOKUP(B193,Misconduct!D:M,8,FALSE),"")</f>
        <v>0</v>
      </c>
      <c r="J193">
        <f>IFERROR(VLOOKUP(B193,Misconduct!D:M,9,FALSE),"")</f>
        <v>0</v>
      </c>
      <c r="K193">
        <f>IFERROR(VLOOKUP(B193,Misconduct!D:M,10,FALSE),"")</f>
        <v>0</v>
      </c>
    </row>
    <row r="194" spans="1:11">
      <c r="A194" s="161" t="str">
        <f>IF(Personal_Development!C196="","",Personal_Development!C196)</f>
        <v/>
      </c>
      <c r="B194" t="str">
        <f>IF(Personal_Development!D196="","",Personal_Development!D196)</f>
        <v>C12740</v>
      </c>
      <c r="C194" t="str">
        <f>IF(Personal_Development!E196="","",Personal_Development!E196)</f>
        <v>GANGATHEAVEE A/P MARIMUTHU</v>
      </c>
      <c r="D194">
        <f>IFERROR(VLOOKUP(B194,Personal_Development!D:DL,113,FALSE),"")</f>
        <v>3</v>
      </c>
      <c r="E194">
        <f>IFERROR(VLOOKUP(B194,Kaizen!D:X,21,FALSE),"")</f>
        <v>1</v>
      </c>
      <c r="F194">
        <f>IFERROR(VLOOKUP(B194,'Safety Idea'!D:X,21,FALSE),"")</f>
        <v>5</v>
      </c>
      <c r="G194">
        <f>IFERROR(VLOOKUP(B194,'Compulsory Training'!D:Z,23,FALSE),"")</f>
        <v>5</v>
      </c>
      <c r="H194">
        <f>IFERROR(VLOOKUP(B194,Attendance!D:BQ,65,FALSE),"")</f>
        <v>3</v>
      </c>
      <c r="I194">
        <f>IFERROR(VLOOKUP(B194,Misconduct!D:M,8,FALSE),"")</f>
        <v>0</v>
      </c>
      <c r="J194">
        <f>IFERROR(VLOOKUP(B194,Misconduct!D:M,9,FALSE),"")</f>
        <v>0</v>
      </c>
      <c r="K194">
        <f>IFERROR(VLOOKUP(B194,Misconduct!D:M,10,FALSE),"")</f>
        <v>0</v>
      </c>
    </row>
    <row r="195" spans="1:11">
      <c r="A195" s="161" t="str">
        <f>IF(Personal_Development!C197="","",Personal_Development!C197)</f>
        <v/>
      </c>
      <c r="B195" t="str">
        <f>IF(Personal_Development!D197="","",Personal_Development!D197)</f>
        <v>C12746</v>
      </c>
      <c r="C195" t="str">
        <f>IF(Personal_Development!E197="","",Personal_Development!E197)</f>
        <v>MUHAMAD NAZRUL BIN NAZAR</v>
      </c>
      <c r="D195">
        <f>IFERROR(VLOOKUP(B195,Personal_Development!D:DL,113,FALSE),"")</f>
        <v>3</v>
      </c>
      <c r="E195">
        <f>IFERROR(VLOOKUP(B195,Kaizen!D:X,21,FALSE),"")</f>
        <v>1</v>
      </c>
      <c r="F195">
        <f>IFERROR(VLOOKUP(B195,'Safety Idea'!D:X,21,FALSE),"")</f>
        <v>1</v>
      </c>
      <c r="G195">
        <f>IFERROR(VLOOKUP(B195,'Compulsory Training'!D:Z,23,FALSE),"")</f>
        <v>5</v>
      </c>
      <c r="H195">
        <f>IFERROR(VLOOKUP(B195,Attendance!D:BQ,65,FALSE),"")</f>
        <v>1</v>
      </c>
      <c r="I195">
        <f>IFERROR(VLOOKUP(B195,Misconduct!D:M,8,FALSE),"")</f>
        <v>0</v>
      </c>
      <c r="J195">
        <f>IFERROR(VLOOKUP(B195,Misconduct!D:M,9,FALSE),"")</f>
        <v>0</v>
      </c>
      <c r="K195">
        <f>IFERROR(VLOOKUP(B195,Misconduct!D:M,10,FALSE),"")</f>
        <v>0</v>
      </c>
    </row>
    <row r="196" spans="1:11">
      <c r="A196" s="161" t="str">
        <f>IF(Personal_Development!C198="","",Personal_Development!C198)</f>
        <v/>
      </c>
      <c r="B196" t="str">
        <f>IF(Personal_Development!D198="","",Personal_Development!D198)</f>
        <v>C12760</v>
      </c>
      <c r="C196" t="str">
        <f>IF(Personal_Development!E198="","",Personal_Development!E198)</f>
        <v>NURFADILA BINTI ZULKAPLI</v>
      </c>
      <c r="D196">
        <f>IFERROR(VLOOKUP(B196,Personal_Development!D:DL,113,FALSE),"")</f>
        <v>4</v>
      </c>
      <c r="E196">
        <f>IFERROR(VLOOKUP(B196,Kaizen!D:X,21,FALSE),"")</f>
        <v>1</v>
      </c>
      <c r="F196">
        <f>IFERROR(VLOOKUP(B196,'Safety Idea'!D:X,21,FALSE),"")</f>
        <v>4</v>
      </c>
      <c r="G196">
        <f>IFERROR(VLOOKUP(B196,'Compulsory Training'!D:Z,23,FALSE),"")</f>
        <v>5</v>
      </c>
      <c r="H196">
        <f>IFERROR(VLOOKUP(B196,Attendance!D:BQ,65,FALSE),"")</f>
        <v>1</v>
      </c>
      <c r="I196">
        <f>IFERROR(VLOOKUP(B196,Misconduct!D:M,8,FALSE),"")</f>
        <v>0</v>
      </c>
      <c r="J196">
        <f>IFERROR(VLOOKUP(B196,Misconduct!D:M,9,FALSE),"")</f>
        <v>0</v>
      </c>
      <c r="K196">
        <f>IFERROR(VLOOKUP(B196,Misconduct!D:M,10,FALSE),"")</f>
        <v>0</v>
      </c>
    </row>
    <row r="197" spans="1:11">
      <c r="A197" s="161" t="str">
        <f>IF(Personal_Development!C199="","",Personal_Development!C199)</f>
        <v/>
      </c>
      <c r="B197" t="str">
        <f>IF(Personal_Development!D199="","",Personal_Development!D199)</f>
        <v>C12761</v>
      </c>
      <c r="C197" t="str">
        <f>IF(Personal_Development!E199="","",Personal_Development!E199)</f>
        <v>NUR AIN BINTI MATSAH</v>
      </c>
      <c r="D197">
        <f>IFERROR(VLOOKUP(B197,Personal_Development!D:DL,113,FALSE),"")</f>
        <v>4</v>
      </c>
      <c r="E197">
        <f>IFERROR(VLOOKUP(B197,Kaizen!D:X,21,FALSE),"")</f>
        <v>1</v>
      </c>
      <c r="F197">
        <f>IFERROR(VLOOKUP(B197,'Safety Idea'!D:X,21,FALSE),"")</f>
        <v>5</v>
      </c>
      <c r="G197">
        <f>IFERROR(VLOOKUP(B197,'Compulsory Training'!D:Z,23,FALSE),"")</f>
        <v>5</v>
      </c>
      <c r="H197">
        <f>IFERROR(VLOOKUP(B197,Attendance!D:BQ,65,FALSE),"")</f>
        <v>1</v>
      </c>
      <c r="I197">
        <f>IFERROR(VLOOKUP(B197,Misconduct!D:M,8,FALSE),"")</f>
        <v>0</v>
      </c>
      <c r="J197">
        <f>IFERROR(VLOOKUP(B197,Misconduct!D:M,9,FALSE),"")</f>
        <v>0</v>
      </c>
      <c r="K197">
        <f>IFERROR(VLOOKUP(B197,Misconduct!D:M,10,FALSE),"")</f>
        <v>0</v>
      </c>
    </row>
    <row r="198" spans="1:11">
      <c r="A198" s="161" t="str">
        <f>IF(Personal_Development!C200="","",Personal_Development!C200)</f>
        <v/>
      </c>
      <c r="B198" t="str">
        <f>IF(Personal_Development!D200="","",Personal_Development!D200)</f>
        <v>C12762</v>
      </c>
      <c r="C198" t="str">
        <f>IF(Personal_Development!E200="","",Personal_Development!E200)</f>
        <v>ABDUL RASHID BIN ABDUL RAHIM</v>
      </c>
      <c r="D198">
        <f>IFERROR(VLOOKUP(B198,Personal_Development!D:DL,113,FALSE),"")</f>
        <v>4</v>
      </c>
      <c r="E198">
        <f>IFERROR(VLOOKUP(B198,Kaizen!D:X,21,FALSE),"")</f>
        <v>5</v>
      </c>
      <c r="F198">
        <f>IFERROR(VLOOKUP(B198,'Safety Idea'!D:X,21,FALSE),"")</f>
        <v>5</v>
      </c>
      <c r="G198">
        <f>IFERROR(VLOOKUP(B198,'Compulsory Training'!D:Z,23,FALSE),"")</f>
        <v>5</v>
      </c>
      <c r="H198">
        <f>IFERROR(VLOOKUP(B198,Attendance!D:BQ,65,FALSE),"")</f>
        <v>3</v>
      </c>
      <c r="I198">
        <f>IFERROR(VLOOKUP(B198,Misconduct!D:M,8,FALSE),"")</f>
        <v>0</v>
      </c>
      <c r="J198">
        <f>IFERROR(VLOOKUP(B198,Misconduct!D:M,9,FALSE),"")</f>
        <v>0</v>
      </c>
      <c r="K198">
        <f>IFERROR(VLOOKUP(B198,Misconduct!D:M,10,FALSE),"")</f>
        <v>0</v>
      </c>
    </row>
    <row r="199" spans="1:11">
      <c r="A199" s="161" t="str">
        <f>IF(Personal_Development!C201="","",Personal_Development!C201)</f>
        <v/>
      </c>
      <c r="B199" t="str">
        <f>IF(Personal_Development!D201="","",Personal_Development!D201)</f>
        <v>C12765</v>
      </c>
      <c r="C199" t="str">
        <f>IF(Personal_Development!E201="","",Personal_Development!E201)</f>
        <v>ASLINA BINTI YAHAYA</v>
      </c>
      <c r="D199">
        <f>IFERROR(VLOOKUP(B199,Personal_Development!D:DL,113,FALSE),"")</f>
        <v>3</v>
      </c>
      <c r="E199">
        <f>IFERROR(VLOOKUP(B199,Kaizen!D:X,21,FALSE),"")</f>
        <v>1</v>
      </c>
      <c r="F199">
        <f>IFERROR(VLOOKUP(B199,'Safety Idea'!D:X,21,FALSE),"")</f>
        <v>5</v>
      </c>
      <c r="G199">
        <f>IFERROR(VLOOKUP(B199,'Compulsory Training'!D:Z,23,FALSE),"")</f>
        <v>5</v>
      </c>
      <c r="H199">
        <f>IFERROR(VLOOKUP(B199,Attendance!D:BQ,65,FALSE),"")</f>
        <v>4</v>
      </c>
      <c r="I199">
        <f>IFERROR(VLOOKUP(B199,Misconduct!D:M,8,FALSE),"")</f>
        <v>0</v>
      </c>
      <c r="J199">
        <f>IFERROR(VLOOKUP(B199,Misconduct!D:M,9,FALSE),"")</f>
        <v>0</v>
      </c>
      <c r="K199">
        <f>IFERROR(VLOOKUP(B199,Misconduct!D:M,10,FALSE),"")</f>
        <v>0</v>
      </c>
    </row>
    <row r="200" spans="1:11">
      <c r="A200" s="161" t="str">
        <f>IF(Personal_Development!C202="","",Personal_Development!C202)</f>
        <v/>
      </c>
      <c r="B200" t="str">
        <f>IF(Personal_Development!D202="","",Personal_Development!D202)</f>
        <v>C12766</v>
      </c>
      <c r="C200" t="str">
        <f>IF(Personal_Development!E202="","",Personal_Development!E202)</f>
        <v>BAHARUDIN BIN MANSOR</v>
      </c>
      <c r="D200">
        <f>IFERROR(VLOOKUP(B200,Personal_Development!D:DL,113,FALSE),"")</f>
        <v>3</v>
      </c>
      <c r="E200">
        <f>IFERROR(VLOOKUP(B200,Kaizen!D:X,21,FALSE),"")</f>
        <v>5</v>
      </c>
      <c r="F200">
        <f>IFERROR(VLOOKUP(B200,'Safety Idea'!D:X,21,FALSE),"")</f>
        <v>5</v>
      </c>
      <c r="G200">
        <f>IFERROR(VLOOKUP(B200,'Compulsory Training'!D:Z,23,FALSE),"")</f>
        <v>5</v>
      </c>
      <c r="H200">
        <f>IFERROR(VLOOKUP(B200,Attendance!D:BQ,65,FALSE),"")</f>
        <v>1</v>
      </c>
      <c r="I200">
        <f>IFERROR(VLOOKUP(B200,Misconduct!D:M,8,FALSE),"")</f>
        <v>0</v>
      </c>
      <c r="J200">
        <f>IFERROR(VLOOKUP(B200,Misconduct!D:M,9,FALSE),"")</f>
        <v>0</v>
      </c>
      <c r="K200">
        <f>IFERROR(VLOOKUP(B200,Misconduct!D:M,10,FALSE),"")</f>
        <v>0</v>
      </c>
    </row>
    <row r="201" spans="1:11">
      <c r="A201" s="161" t="str">
        <f>IF(Personal_Development!C203="","",Personal_Development!C203)</f>
        <v/>
      </c>
      <c r="B201" t="str">
        <f>IF(Personal_Development!D203="","",Personal_Development!D203)</f>
        <v>C12776</v>
      </c>
      <c r="C201" t="str">
        <f>IF(Personal_Development!E203="","",Personal_Development!E203)</f>
        <v>ADIB BUKHARY BIN ARSHAD</v>
      </c>
      <c r="D201">
        <f>IFERROR(VLOOKUP(B201,Personal_Development!D:DL,113,FALSE),"")</f>
        <v>3</v>
      </c>
      <c r="E201">
        <f>IFERROR(VLOOKUP(B201,Kaizen!D:X,21,FALSE),"")</f>
        <v>1</v>
      </c>
      <c r="F201">
        <f>IFERROR(VLOOKUP(B201,'Safety Idea'!D:X,21,FALSE),"")</f>
        <v>4</v>
      </c>
      <c r="G201">
        <f>IFERROR(VLOOKUP(B201,'Compulsory Training'!D:Z,23,FALSE),"")</f>
        <v>5</v>
      </c>
      <c r="H201">
        <f>IFERROR(VLOOKUP(B201,Attendance!D:BQ,65,FALSE),"")</f>
        <v>1</v>
      </c>
      <c r="I201">
        <f>IFERROR(VLOOKUP(B201,Misconduct!D:M,8,FALSE),"")</f>
        <v>0</v>
      </c>
      <c r="J201">
        <f>IFERROR(VLOOKUP(B201,Misconduct!D:M,9,FALSE),"")</f>
        <v>0</v>
      </c>
      <c r="K201">
        <f>IFERROR(VLOOKUP(B201,Misconduct!D:M,10,FALSE),"")</f>
        <v>0</v>
      </c>
    </row>
    <row r="202" spans="1:11">
      <c r="A202" s="161" t="str">
        <f>IF(Personal_Development!C204="","",Personal_Development!C204)</f>
        <v/>
      </c>
      <c r="B202" t="str">
        <f>IF(Personal_Development!D204="","",Personal_Development!D204)</f>
        <v>C12777</v>
      </c>
      <c r="C202" t="str">
        <f>IF(Personal_Development!E204="","",Personal_Development!E204)</f>
        <v>NURUL ZAFIRA BINTI ARIFIN</v>
      </c>
      <c r="D202">
        <f>IFERROR(VLOOKUP(B202,Personal_Development!D:DL,113,FALSE),"")</f>
        <v>3</v>
      </c>
      <c r="E202">
        <f>IFERROR(VLOOKUP(B202,Kaizen!D:X,21,FALSE),"")</f>
        <v>1</v>
      </c>
      <c r="F202">
        <f>IFERROR(VLOOKUP(B202,'Safety Idea'!D:X,21,FALSE),"")</f>
        <v>5</v>
      </c>
      <c r="G202">
        <f>IFERROR(VLOOKUP(B202,'Compulsory Training'!D:Z,23,FALSE),"")</f>
        <v>5</v>
      </c>
      <c r="H202">
        <f>IFERROR(VLOOKUP(B202,Attendance!D:BQ,65,FALSE),"")</f>
        <v>3</v>
      </c>
      <c r="I202">
        <f>IFERROR(VLOOKUP(B202,Misconduct!D:M,8,FALSE),"")</f>
        <v>0</v>
      </c>
      <c r="J202">
        <f>IFERROR(VLOOKUP(B202,Misconduct!D:M,9,FALSE),"")</f>
        <v>0</v>
      </c>
      <c r="K202">
        <f>IFERROR(VLOOKUP(B202,Misconduct!D:M,10,FALSE),"")</f>
        <v>0</v>
      </c>
    </row>
    <row r="203" spans="1:11">
      <c r="A203" s="161" t="str">
        <f>IF(Personal_Development!C205="","",Personal_Development!C205)</f>
        <v/>
      </c>
      <c r="B203" t="str">
        <f>IF(Personal_Development!D205="","",Personal_Development!D205)</f>
        <v>C12780</v>
      </c>
      <c r="C203" t="str">
        <f>IF(Personal_Development!E205="","",Personal_Development!E205)</f>
        <v>RANIE A/P KATHAVARAYAN</v>
      </c>
      <c r="D203">
        <f>IFERROR(VLOOKUP(B203,Personal_Development!D:DL,113,FALSE),"")</f>
        <v>4</v>
      </c>
      <c r="E203">
        <f>IFERROR(VLOOKUP(B203,Kaizen!D:X,21,FALSE),"")</f>
        <v>5</v>
      </c>
      <c r="F203">
        <f>IFERROR(VLOOKUP(B203,'Safety Idea'!D:X,21,FALSE),"")</f>
        <v>5</v>
      </c>
      <c r="G203">
        <f>IFERROR(VLOOKUP(B203,'Compulsory Training'!D:Z,23,FALSE),"")</f>
        <v>5</v>
      </c>
      <c r="H203">
        <f>IFERROR(VLOOKUP(B203,Attendance!D:BQ,65,FALSE),"")</f>
        <v>2</v>
      </c>
      <c r="I203">
        <f>IFERROR(VLOOKUP(B203,Misconduct!D:M,8,FALSE),"")</f>
        <v>0</v>
      </c>
      <c r="J203">
        <f>IFERROR(VLOOKUP(B203,Misconduct!D:M,9,FALSE),"")</f>
        <v>0</v>
      </c>
      <c r="K203">
        <f>IFERROR(VLOOKUP(B203,Misconduct!D:M,10,FALSE),"")</f>
        <v>0</v>
      </c>
    </row>
    <row r="204" spans="1:11">
      <c r="A204" s="161" t="str">
        <f>IF(Personal_Development!C206="","",Personal_Development!C206)</f>
        <v/>
      </c>
      <c r="B204" t="str">
        <f>IF(Personal_Development!D206="","",Personal_Development!D206)</f>
        <v>C12786</v>
      </c>
      <c r="C204" t="str">
        <f>IF(Personal_Development!E206="","",Personal_Development!E206)</f>
        <v>ASHIMAH BINTI MOHAMMED NOR</v>
      </c>
      <c r="D204">
        <f>IFERROR(VLOOKUP(B204,Personal_Development!D:DL,113,FALSE),"")</f>
        <v>3</v>
      </c>
      <c r="E204">
        <f>IFERROR(VLOOKUP(B204,Kaizen!D:X,21,FALSE),"")</f>
        <v>5</v>
      </c>
      <c r="F204">
        <f>IFERROR(VLOOKUP(B204,'Safety Idea'!D:X,21,FALSE),"")</f>
        <v>5</v>
      </c>
      <c r="G204">
        <f>IFERROR(VLOOKUP(B204,'Compulsory Training'!D:Z,23,FALSE),"")</f>
        <v>5</v>
      </c>
      <c r="H204">
        <f>IFERROR(VLOOKUP(B204,Attendance!D:BQ,65,FALSE),"")</f>
        <v>3</v>
      </c>
      <c r="I204">
        <f>IFERROR(VLOOKUP(B204,Misconduct!D:M,8,FALSE),"")</f>
        <v>0</v>
      </c>
      <c r="J204">
        <f>IFERROR(VLOOKUP(B204,Misconduct!D:M,9,FALSE),"")</f>
        <v>0</v>
      </c>
      <c r="K204">
        <f>IFERROR(VLOOKUP(B204,Misconduct!D:M,10,FALSE),"")</f>
        <v>0</v>
      </c>
    </row>
    <row r="205" spans="1:11">
      <c r="A205" s="161" t="str">
        <f>IF(Personal_Development!C207="","",Personal_Development!C207)</f>
        <v/>
      </c>
      <c r="B205" t="str">
        <f>IF(Personal_Development!D207="","",Personal_Development!D207)</f>
        <v>C12788</v>
      </c>
      <c r="C205" t="str">
        <f>IF(Personal_Development!E207="","",Personal_Development!E207)</f>
        <v>AZLIZAWATI BINTI ANUAR</v>
      </c>
      <c r="D205">
        <f>IFERROR(VLOOKUP(B205,Personal_Development!D:DL,113,FALSE),"")</f>
        <v>5</v>
      </c>
      <c r="E205">
        <f>IFERROR(VLOOKUP(B205,Kaizen!D:X,21,FALSE),"")</f>
        <v>1</v>
      </c>
      <c r="F205">
        <f>IFERROR(VLOOKUP(B205,'Safety Idea'!D:X,21,FALSE),"")</f>
        <v>5</v>
      </c>
      <c r="G205">
        <f>IFERROR(VLOOKUP(B205,'Compulsory Training'!D:Z,23,FALSE),"")</f>
        <v>5</v>
      </c>
      <c r="H205">
        <f>IFERROR(VLOOKUP(B205,Attendance!D:BQ,65,FALSE),"")</f>
        <v>1</v>
      </c>
      <c r="I205">
        <f>IFERROR(VLOOKUP(B205,Misconduct!D:M,8,FALSE),"")</f>
        <v>0</v>
      </c>
      <c r="J205">
        <f>IFERROR(VLOOKUP(B205,Misconduct!D:M,9,FALSE),"")</f>
        <v>0</v>
      </c>
      <c r="K205">
        <f>IFERROR(VLOOKUP(B205,Misconduct!D:M,10,FALSE),"")</f>
        <v>0</v>
      </c>
    </row>
    <row r="206" spans="1:11">
      <c r="A206" s="161" t="str">
        <f>IF(Personal_Development!C208="","",Personal_Development!C208)</f>
        <v/>
      </c>
      <c r="B206" t="str">
        <f>IF(Personal_Development!D208="","",Personal_Development!D208)</f>
        <v>C12793</v>
      </c>
      <c r="C206" t="str">
        <f>IF(Personal_Development!E208="","",Personal_Development!E208)</f>
        <v>NIZALAZLINDA BINTI ZAINUDDIN</v>
      </c>
      <c r="D206">
        <f>IFERROR(VLOOKUP(B206,Personal_Development!D:DL,113,FALSE),"")</f>
        <v>4</v>
      </c>
      <c r="E206">
        <f>IFERROR(VLOOKUP(B206,Kaizen!D:X,21,FALSE),"")</f>
        <v>5</v>
      </c>
      <c r="F206">
        <f>IFERROR(VLOOKUP(B206,'Safety Idea'!D:X,21,FALSE),"")</f>
        <v>5</v>
      </c>
      <c r="G206">
        <f>IFERROR(VLOOKUP(B206,'Compulsory Training'!D:Z,23,FALSE),"")</f>
        <v>5</v>
      </c>
      <c r="H206">
        <f>IFERROR(VLOOKUP(B206,Attendance!D:BQ,65,FALSE),"")</f>
        <v>2</v>
      </c>
      <c r="I206">
        <f>IFERROR(VLOOKUP(B206,Misconduct!D:M,8,FALSE),"")</f>
        <v>0</v>
      </c>
      <c r="J206">
        <f>IFERROR(VLOOKUP(B206,Misconduct!D:M,9,FALSE),"")</f>
        <v>0</v>
      </c>
      <c r="K206">
        <f>IFERROR(VLOOKUP(B206,Misconduct!D:M,10,FALSE),"")</f>
        <v>0</v>
      </c>
    </row>
    <row r="207" spans="1:11">
      <c r="A207" s="161" t="str">
        <f>IF(Personal_Development!C209="","",Personal_Development!C209)</f>
        <v/>
      </c>
      <c r="B207" t="str">
        <f>IF(Personal_Development!D209="","",Personal_Development!D209)</f>
        <v>C12794</v>
      </c>
      <c r="C207" t="str">
        <f>IF(Personal_Development!E209="","",Personal_Development!E209)</f>
        <v>SYAHRUL NIZAM BIN MUSA</v>
      </c>
      <c r="D207">
        <f>IFERROR(VLOOKUP(B207,Personal_Development!D:DL,113,FALSE),"")</f>
        <v>4</v>
      </c>
      <c r="E207">
        <f>IFERROR(VLOOKUP(B207,Kaizen!D:X,21,FALSE),"")</f>
        <v>1</v>
      </c>
      <c r="F207">
        <f>IFERROR(VLOOKUP(B207,'Safety Idea'!D:X,21,FALSE),"")</f>
        <v>1</v>
      </c>
      <c r="G207">
        <f>IFERROR(VLOOKUP(B207,'Compulsory Training'!D:Z,23,FALSE),"")</f>
        <v>5</v>
      </c>
      <c r="H207">
        <f>IFERROR(VLOOKUP(B207,Attendance!D:BQ,65,FALSE),"")</f>
        <v>4</v>
      </c>
      <c r="I207">
        <f>IFERROR(VLOOKUP(B207,Misconduct!D:M,8,FALSE),"")</f>
        <v>0</v>
      </c>
      <c r="J207">
        <f>IFERROR(VLOOKUP(B207,Misconduct!D:M,9,FALSE),"")</f>
        <v>0</v>
      </c>
      <c r="K207">
        <f>IFERROR(VLOOKUP(B207,Misconduct!D:M,10,FALSE),"")</f>
        <v>0</v>
      </c>
    </row>
    <row r="208" spans="1:11">
      <c r="A208" s="161" t="str">
        <f>IF(Personal_Development!C210="","",Personal_Development!C210)</f>
        <v/>
      </c>
      <c r="B208" t="str">
        <f>IF(Personal_Development!D210="","",Personal_Development!D210)</f>
        <v>C12802</v>
      </c>
      <c r="C208" t="str">
        <f>IF(Personal_Development!E210="","",Personal_Development!E210)</f>
        <v>SHANTHE A/P SEVAM</v>
      </c>
      <c r="D208">
        <f>IFERROR(VLOOKUP(B208,Personal_Development!D:DL,113,FALSE),"")</f>
        <v>4</v>
      </c>
      <c r="E208">
        <f>IFERROR(VLOOKUP(B208,Kaizen!D:X,21,FALSE),"")</f>
        <v>1</v>
      </c>
      <c r="F208">
        <f>IFERROR(VLOOKUP(B208,'Safety Idea'!D:X,21,FALSE),"")</f>
        <v>1</v>
      </c>
      <c r="G208">
        <f>IFERROR(VLOOKUP(B208,'Compulsory Training'!D:Z,23,FALSE),"")</f>
        <v>5</v>
      </c>
      <c r="H208">
        <f>IFERROR(VLOOKUP(B208,Attendance!D:BQ,65,FALSE),"")</f>
        <v>4</v>
      </c>
      <c r="I208">
        <f>IFERROR(VLOOKUP(B208,Misconduct!D:M,8,FALSE),"")</f>
        <v>0</v>
      </c>
      <c r="J208">
        <f>IFERROR(VLOOKUP(B208,Misconduct!D:M,9,FALSE),"")</f>
        <v>0</v>
      </c>
      <c r="K208">
        <f>IFERROR(VLOOKUP(B208,Misconduct!D:M,10,FALSE),"")</f>
        <v>0</v>
      </c>
    </row>
    <row r="209" spans="1:11">
      <c r="A209" s="161" t="str">
        <f>IF(Personal_Development!C211="","",Personal_Development!C211)</f>
        <v/>
      </c>
      <c r="B209" t="str">
        <f>IF(Personal_Development!D211="","",Personal_Development!D211)</f>
        <v>C12813</v>
      </c>
      <c r="C209" t="str">
        <f>IF(Personal_Development!E211="","",Personal_Development!E211)</f>
        <v>ZURAINE BINTI ZULKAPLI</v>
      </c>
      <c r="D209">
        <f>IFERROR(VLOOKUP(B209,Personal_Development!D:DL,113,FALSE),"")</f>
        <v>4</v>
      </c>
      <c r="E209">
        <f>IFERROR(VLOOKUP(B209,Kaizen!D:X,21,FALSE),"")</f>
        <v>5</v>
      </c>
      <c r="F209">
        <f>IFERROR(VLOOKUP(B209,'Safety Idea'!D:X,21,FALSE),"")</f>
        <v>5</v>
      </c>
      <c r="G209">
        <f>IFERROR(VLOOKUP(B209,'Compulsory Training'!D:Z,23,FALSE),"")</f>
        <v>5</v>
      </c>
      <c r="H209">
        <f>IFERROR(VLOOKUP(B209,Attendance!D:BQ,65,FALSE),"")</f>
        <v>1</v>
      </c>
      <c r="I209">
        <f>IFERROR(VLOOKUP(B209,Misconduct!D:M,8,FALSE),"")</f>
        <v>0</v>
      </c>
      <c r="J209">
        <f>IFERROR(VLOOKUP(B209,Misconduct!D:M,9,FALSE),"")</f>
        <v>0</v>
      </c>
      <c r="K209">
        <f>IFERROR(VLOOKUP(B209,Misconduct!D:M,10,FALSE),"")</f>
        <v>0</v>
      </c>
    </row>
    <row r="210" spans="1:11">
      <c r="A210" s="161" t="str">
        <f>IF(Personal_Development!C212="","",Personal_Development!C212)</f>
        <v/>
      </c>
      <c r="B210" t="str">
        <f>IF(Personal_Development!D212="","",Personal_Development!D212)</f>
        <v>C12817</v>
      </c>
      <c r="C210" t="str">
        <f>IF(Personal_Development!E212="","",Personal_Development!E212)</f>
        <v>FEELICIA AK LAKUN</v>
      </c>
      <c r="D210">
        <f>IFERROR(VLOOKUP(B210,Personal_Development!D:DL,113,FALSE),"")</f>
        <v>4</v>
      </c>
      <c r="E210">
        <f>IFERROR(VLOOKUP(B210,Kaizen!D:X,21,FALSE),"")</f>
        <v>1</v>
      </c>
      <c r="F210">
        <f>IFERROR(VLOOKUP(B210,'Safety Idea'!D:X,21,FALSE),"")</f>
        <v>1</v>
      </c>
      <c r="G210">
        <f>IFERROR(VLOOKUP(B210,'Compulsory Training'!D:Z,23,FALSE),"")</f>
        <v>1</v>
      </c>
      <c r="H210">
        <f>IFERROR(VLOOKUP(B210,Attendance!D:BQ,65,FALSE),"")</f>
        <v>2</v>
      </c>
      <c r="I210">
        <f>IFERROR(VLOOKUP(B210,Misconduct!D:M,8,FALSE),"")</f>
        <v>0</v>
      </c>
      <c r="J210">
        <f>IFERROR(VLOOKUP(B210,Misconduct!D:M,9,FALSE),"")</f>
        <v>0</v>
      </c>
      <c r="K210">
        <f>IFERROR(VLOOKUP(B210,Misconduct!D:M,10,FALSE),"")</f>
        <v>0</v>
      </c>
    </row>
    <row r="211" spans="1:11">
      <c r="A211" s="161" t="str">
        <f>IF(Personal_Development!C213="","",Personal_Development!C213)</f>
        <v/>
      </c>
      <c r="B211" t="str">
        <f>IF(Personal_Development!D213="","",Personal_Development!D213)</f>
        <v>C12823</v>
      </c>
      <c r="C211" t="str">
        <f>IF(Personal_Development!E213="","",Personal_Development!E213)</f>
        <v>NOR-M BINTI LASSIM</v>
      </c>
      <c r="D211">
        <f>IFERROR(VLOOKUP(B211,Personal_Development!D:DL,113,FALSE),"")</f>
        <v>4</v>
      </c>
      <c r="E211">
        <f>IFERROR(VLOOKUP(B211,Kaizen!D:X,21,FALSE),"")</f>
        <v>1</v>
      </c>
      <c r="F211">
        <f>IFERROR(VLOOKUP(B211,'Safety Idea'!D:X,21,FALSE),"")</f>
        <v>2</v>
      </c>
      <c r="G211">
        <f>IFERROR(VLOOKUP(B211,'Compulsory Training'!D:Z,23,FALSE),"")</f>
        <v>5</v>
      </c>
      <c r="H211">
        <f>IFERROR(VLOOKUP(B211,Attendance!D:BQ,65,FALSE),"")</f>
        <v>1</v>
      </c>
      <c r="I211">
        <f>IFERROR(VLOOKUP(B211,Misconduct!D:M,8,FALSE),"")</f>
        <v>0</v>
      </c>
      <c r="J211">
        <f>IFERROR(VLOOKUP(B211,Misconduct!D:M,9,FALSE),"")</f>
        <v>0</v>
      </c>
      <c r="K211">
        <f>IFERROR(VLOOKUP(B211,Misconduct!D:M,10,FALSE),"")</f>
        <v>0</v>
      </c>
    </row>
    <row r="212" spans="1:11">
      <c r="A212" s="161" t="str">
        <f>IF(Personal_Development!C214="","",Personal_Development!C214)</f>
        <v/>
      </c>
      <c r="B212" t="str">
        <f>IF(Personal_Development!D214="","",Personal_Development!D214)</f>
        <v>C12828</v>
      </c>
      <c r="C212" t="str">
        <f>IF(Personal_Development!E214="","",Personal_Development!E214)</f>
        <v>MUHAMMAD FARHAN BIN AJIJAN</v>
      </c>
      <c r="D212">
        <f>IFERROR(VLOOKUP(B212,Personal_Development!D:DL,113,FALSE),"")</f>
        <v>3</v>
      </c>
      <c r="E212">
        <f>IFERROR(VLOOKUP(B212,Kaizen!D:X,21,FALSE),"")</f>
        <v>5</v>
      </c>
      <c r="F212">
        <f>IFERROR(VLOOKUP(B212,'Safety Idea'!D:X,21,FALSE),"")</f>
        <v>5</v>
      </c>
      <c r="G212">
        <f>IFERROR(VLOOKUP(B212,'Compulsory Training'!D:Z,23,FALSE),"")</f>
        <v>5</v>
      </c>
      <c r="H212">
        <f>IFERROR(VLOOKUP(B212,Attendance!D:BQ,65,FALSE),"")</f>
        <v>4</v>
      </c>
      <c r="I212">
        <f>IFERROR(VLOOKUP(B212,Misconduct!D:M,8,FALSE),"")</f>
        <v>0</v>
      </c>
      <c r="J212">
        <f>IFERROR(VLOOKUP(B212,Misconduct!D:M,9,FALSE),"")</f>
        <v>0</v>
      </c>
      <c r="K212">
        <f>IFERROR(VLOOKUP(B212,Misconduct!D:M,10,FALSE),"")</f>
        <v>0</v>
      </c>
    </row>
    <row r="213" spans="1:11">
      <c r="A213" s="161" t="str">
        <f>IF(Personal_Development!C215="","",Personal_Development!C215)</f>
        <v/>
      </c>
      <c r="B213" t="str">
        <f>IF(Personal_Development!D215="","",Personal_Development!D215)</f>
        <v>C12849</v>
      </c>
      <c r="C213" t="str">
        <f>IF(Personal_Development!E215="","",Personal_Development!E215)</f>
        <v>KAVITHA A/P VELASAMY</v>
      </c>
      <c r="D213">
        <f>IFERROR(VLOOKUP(B213,Personal_Development!D:DL,113,FALSE),"")</f>
        <v>4</v>
      </c>
      <c r="E213">
        <f>IFERROR(VLOOKUP(B213,Kaizen!D:X,21,FALSE),"")</f>
        <v>5</v>
      </c>
      <c r="F213">
        <f>IFERROR(VLOOKUP(B213,'Safety Idea'!D:X,21,FALSE),"")</f>
        <v>5</v>
      </c>
      <c r="G213">
        <f>IFERROR(VLOOKUP(B213,'Compulsory Training'!D:Z,23,FALSE),"")</f>
        <v>5</v>
      </c>
      <c r="H213">
        <f>IFERROR(VLOOKUP(B213,Attendance!D:BQ,65,FALSE),"")</f>
        <v>4</v>
      </c>
      <c r="I213">
        <f>IFERROR(VLOOKUP(B213,Misconduct!D:M,8,FALSE),"")</f>
        <v>0</v>
      </c>
      <c r="J213">
        <f>IFERROR(VLOOKUP(B213,Misconduct!D:M,9,FALSE),"")</f>
        <v>0</v>
      </c>
      <c r="K213">
        <f>IFERROR(VLOOKUP(B213,Misconduct!D:M,10,FALSE),"")</f>
        <v>0</v>
      </c>
    </row>
    <row r="214" spans="1:11">
      <c r="A214" s="161" t="str">
        <f>IF(Personal_Development!C216="","",Personal_Development!C216)</f>
        <v/>
      </c>
      <c r="B214" t="str">
        <f>IF(Personal_Development!D216="","",Personal_Development!D216)</f>
        <v>C12852</v>
      </c>
      <c r="C214" t="str">
        <f>IF(Personal_Development!E216="","",Personal_Development!E216)</f>
        <v>ZULKIFLI BIN ABD LATIF</v>
      </c>
      <c r="D214">
        <f>IFERROR(VLOOKUP(B214,Personal_Development!D:DL,113,FALSE),"")</f>
        <v>3</v>
      </c>
      <c r="E214">
        <f>IFERROR(VLOOKUP(B214,Kaizen!D:X,21,FALSE),"")</f>
        <v>5</v>
      </c>
      <c r="F214">
        <f>IFERROR(VLOOKUP(B214,'Safety Idea'!D:X,21,FALSE),"")</f>
        <v>5</v>
      </c>
      <c r="G214">
        <f>IFERROR(VLOOKUP(B214,'Compulsory Training'!D:Z,23,FALSE),"")</f>
        <v>5</v>
      </c>
      <c r="H214">
        <f>IFERROR(VLOOKUP(B214,Attendance!D:BQ,65,FALSE),"")</f>
        <v>3</v>
      </c>
      <c r="I214">
        <f>IFERROR(VLOOKUP(B214,Misconduct!D:M,8,FALSE),"")</f>
        <v>0</v>
      </c>
      <c r="J214">
        <f>IFERROR(VLOOKUP(B214,Misconduct!D:M,9,FALSE),"")</f>
        <v>0</v>
      </c>
      <c r="K214">
        <f>IFERROR(VLOOKUP(B214,Misconduct!D:M,10,FALSE),"")</f>
        <v>0</v>
      </c>
    </row>
    <row r="215" spans="1:11">
      <c r="A215" s="161" t="str">
        <f>IF(Personal_Development!C217="","",Personal_Development!C217)</f>
        <v/>
      </c>
      <c r="B215" t="str">
        <f>IF(Personal_Development!D217="","",Personal_Development!D217)</f>
        <v>C12861</v>
      </c>
      <c r="C215" t="str">
        <f>IF(Personal_Development!E217="","",Personal_Development!E217)</f>
        <v>MOHD ADIB BIN MOHD AINI</v>
      </c>
      <c r="D215">
        <f>IFERROR(VLOOKUP(B215,Personal_Development!D:DL,113,FALSE),"")</f>
        <v>4</v>
      </c>
      <c r="E215">
        <f>IFERROR(VLOOKUP(B215,Kaizen!D:X,21,FALSE),"")</f>
        <v>5</v>
      </c>
      <c r="F215">
        <f>IFERROR(VLOOKUP(B215,'Safety Idea'!D:X,21,FALSE),"")</f>
        <v>5</v>
      </c>
      <c r="G215">
        <f>IFERROR(VLOOKUP(B215,'Compulsory Training'!D:Z,23,FALSE),"")</f>
        <v>5</v>
      </c>
      <c r="H215">
        <f>IFERROR(VLOOKUP(B215,Attendance!D:BQ,65,FALSE),"")</f>
        <v>1</v>
      </c>
      <c r="I215">
        <f>IFERROR(VLOOKUP(B215,Misconduct!D:M,8,FALSE),"")</f>
        <v>0</v>
      </c>
      <c r="J215">
        <f>IFERROR(VLOOKUP(B215,Misconduct!D:M,9,FALSE),"")</f>
        <v>0</v>
      </c>
      <c r="K215">
        <f>IFERROR(VLOOKUP(B215,Misconduct!D:M,10,FALSE),"")</f>
        <v>0</v>
      </c>
    </row>
    <row r="216" spans="1:11">
      <c r="A216" s="161" t="str">
        <f>IF(Personal_Development!C218="","",Personal_Development!C218)</f>
        <v/>
      </c>
      <c r="B216" t="str">
        <f>IF(Personal_Development!D218="","",Personal_Development!D218)</f>
        <v>C12869</v>
      </c>
      <c r="C216" t="str">
        <f>IF(Personal_Development!E218="","",Personal_Development!E218)</f>
        <v>GOKILEVANI A/P KRISHNAN</v>
      </c>
      <c r="D216">
        <f>IFERROR(VLOOKUP(B216,Personal_Development!D:DL,113,FALSE),"")</f>
        <v>3</v>
      </c>
      <c r="E216">
        <f>IFERROR(VLOOKUP(B216,Kaizen!D:X,21,FALSE),"")</f>
        <v>5</v>
      </c>
      <c r="F216">
        <f>IFERROR(VLOOKUP(B216,'Safety Idea'!D:X,21,FALSE),"")</f>
        <v>5</v>
      </c>
      <c r="G216">
        <f>IFERROR(VLOOKUP(B216,'Compulsory Training'!D:Z,23,FALSE),"")</f>
        <v>5</v>
      </c>
      <c r="H216">
        <f>IFERROR(VLOOKUP(B216,Attendance!D:BQ,65,FALSE),"")</f>
        <v>2</v>
      </c>
      <c r="I216">
        <f>IFERROR(VLOOKUP(B216,Misconduct!D:M,8,FALSE),"")</f>
        <v>0</v>
      </c>
      <c r="J216">
        <f>IFERROR(VLOOKUP(B216,Misconduct!D:M,9,FALSE),"")</f>
        <v>0</v>
      </c>
      <c r="K216">
        <f>IFERROR(VLOOKUP(B216,Misconduct!D:M,10,FALSE),"")</f>
        <v>0</v>
      </c>
    </row>
    <row r="217" spans="1:11">
      <c r="A217" s="161" t="str">
        <f>IF(Personal_Development!C219="","",Personal_Development!C219)</f>
        <v/>
      </c>
      <c r="B217" t="str">
        <f>IF(Personal_Development!D219="","",Personal_Development!D219)</f>
        <v>C12870</v>
      </c>
      <c r="C217" t="str">
        <f>IF(Personal_Development!E219="","",Personal_Development!E219)</f>
        <v>AIDA MAZURA BINTI MOLI</v>
      </c>
      <c r="D217">
        <f>IFERROR(VLOOKUP(B217,Personal_Development!D:DL,113,FALSE),"")</f>
        <v>4</v>
      </c>
      <c r="E217">
        <f>IFERROR(VLOOKUP(B217,Kaizen!D:X,21,FALSE),"")</f>
        <v>1</v>
      </c>
      <c r="F217">
        <f>IFERROR(VLOOKUP(B217,'Safety Idea'!D:X,21,FALSE),"")</f>
        <v>1</v>
      </c>
      <c r="G217">
        <f>IFERROR(VLOOKUP(B217,'Compulsory Training'!D:Z,23,FALSE),"")</f>
        <v>5</v>
      </c>
      <c r="H217">
        <f>IFERROR(VLOOKUP(B217,Attendance!D:BQ,65,FALSE),"")</f>
        <v>2</v>
      </c>
      <c r="I217">
        <f>IFERROR(VLOOKUP(B217,Misconduct!D:M,8,FALSE),"")</f>
        <v>0</v>
      </c>
      <c r="J217">
        <f>IFERROR(VLOOKUP(B217,Misconduct!D:M,9,FALSE),"")</f>
        <v>0</v>
      </c>
      <c r="K217">
        <f>IFERROR(VLOOKUP(B217,Misconduct!D:M,10,FALSE),"")</f>
        <v>0</v>
      </c>
    </row>
    <row r="218" spans="1:11">
      <c r="A218" s="161" t="str">
        <f>IF(Personal_Development!C220="","",Personal_Development!C220)</f>
        <v/>
      </c>
      <c r="B218" t="str">
        <f>IF(Personal_Development!D220="","",Personal_Development!D220)</f>
        <v>C12873</v>
      </c>
      <c r="C218" t="str">
        <f>IF(Personal_Development!E220="","",Personal_Development!E220)</f>
        <v>KHAIRUL ANUAR BIN KAMARULZAMAN</v>
      </c>
      <c r="D218">
        <f>IFERROR(VLOOKUP(B218,Personal_Development!D:DL,113,FALSE),"")</f>
        <v>4</v>
      </c>
      <c r="E218">
        <f>IFERROR(VLOOKUP(B218,Kaizen!D:X,21,FALSE),"")</f>
        <v>1</v>
      </c>
      <c r="F218">
        <f>IFERROR(VLOOKUP(B218,'Safety Idea'!D:X,21,FALSE),"")</f>
        <v>3</v>
      </c>
      <c r="G218">
        <f>IFERROR(VLOOKUP(B218,'Compulsory Training'!D:Z,23,FALSE),"")</f>
        <v>5</v>
      </c>
      <c r="H218">
        <f>IFERROR(VLOOKUP(B218,Attendance!D:BQ,65,FALSE),"")</f>
        <v>3</v>
      </c>
      <c r="I218">
        <f>IFERROR(VLOOKUP(B218,Misconduct!D:M,8,FALSE),"")</f>
        <v>0</v>
      </c>
      <c r="J218">
        <f>IFERROR(VLOOKUP(B218,Misconduct!D:M,9,FALSE),"")</f>
        <v>0</v>
      </c>
      <c r="K218">
        <f>IFERROR(VLOOKUP(B218,Misconduct!D:M,10,FALSE),"")</f>
        <v>0</v>
      </c>
    </row>
    <row r="219" spans="1:11">
      <c r="A219" s="161" t="str">
        <f>IF(Personal_Development!C221="","",Personal_Development!C221)</f>
        <v/>
      </c>
      <c r="B219" t="str">
        <f>IF(Personal_Development!D221="","",Personal_Development!D221)</f>
        <v>C12874</v>
      </c>
      <c r="C219" t="str">
        <f>IF(Personal_Development!E221="","",Personal_Development!E221)</f>
        <v>SUGHASINI A/P VEERASAMY</v>
      </c>
      <c r="D219">
        <f>IFERROR(VLOOKUP(B219,Personal_Development!D:DL,113,FALSE),"")</f>
        <v>4</v>
      </c>
      <c r="E219">
        <f>IFERROR(VLOOKUP(B219,Kaizen!D:X,21,FALSE),"")</f>
        <v>5</v>
      </c>
      <c r="F219">
        <f>IFERROR(VLOOKUP(B219,'Safety Idea'!D:X,21,FALSE),"")</f>
        <v>5</v>
      </c>
      <c r="G219">
        <f>IFERROR(VLOOKUP(B219,'Compulsory Training'!D:Z,23,FALSE),"")</f>
        <v>5</v>
      </c>
      <c r="H219">
        <f>IFERROR(VLOOKUP(B219,Attendance!D:BQ,65,FALSE),"")</f>
        <v>1</v>
      </c>
      <c r="I219">
        <f>IFERROR(VLOOKUP(B219,Misconduct!D:M,8,FALSE),"")</f>
        <v>0</v>
      </c>
      <c r="J219">
        <f>IFERROR(VLOOKUP(B219,Misconduct!D:M,9,FALSE),"")</f>
        <v>0</v>
      </c>
      <c r="K219">
        <f>IFERROR(VLOOKUP(B219,Misconduct!D:M,10,FALSE),"")</f>
        <v>0</v>
      </c>
    </row>
    <row r="220" spans="1:11">
      <c r="A220" s="161" t="str">
        <f>IF(Personal_Development!C222="","",Personal_Development!C222)</f>
        <v/>
      </c>
      <c r="B220" t="str">
        <f>IF(Personal_Development!D222="","",Personal_Development!D222)</f>
        <v>C12878</v>
      </c>
      <c r="C220" t="str">
        <f>IF(Personal_Development!E222="","",Personal_Development!E222)</f>
        <v>SALINA BINTI ZAILAN</v>
      </c>
      <c r="D220">
        <f>IFERROR(VLOOKUP(B220,Personal_Development!D:DL,113,FALSE),"")</f>
        <v>4</v>
      </c>
      <c r="E220">
        <f>IFERROR(VLOOKUP(B220,Kaizen!D:X,21,FALSE),"")</f>
        <v>5</v>
      </c>
      <c r="F220">
        <f>IFERROR(VLOOKUP(B220,'Safety Idea'!D:X,21,FALSE),"")</f>
        <v>5</v>
      </c>
      <c r="G220">
        <f>IFERROR(VLOOKUP(B220,'Compulsory Training'!D:Z,23,FALSE),"")</f>
        <v>5</v>
      </c>
      <c r="H220">
        <f>IFERROR(VLOOKUP(B220,Attendance!D:BQ,65,FALSE),"")</f>
        <v>3</v>
      </c>
      <c r="I220">
        <f>IFERROR(VLOOKUP(B220,Misconduct!D:M,8,FALSE),"")</f>
        <v>0</v>
      </c>
      <c r="J220">
        <f>IFERROR(VLOOKUP(B220,Misconduct!D:M,9,FALSE),"")</f>
        <v>0</v>
      </c>
      <c r="K220">
        <f>IFERROR(VLOOKUP(B220,Misconduct!D:M,10,FALSE),"")</f>
        <v>0</v>
      </c>
    </row>
    <row r="221" spans="1:11">
      <c r="A221" s="161" t="str">
        <f>IF(Personal_Development!C223="","",Personal_Development!C223)</f>
        <v/>
      </c>
      <c r="B221" t="str">
        <f>IF(Personal_Development!D223="","",Personal_Development!D223)</f>
        <v>C12879</v>
      </c>
      <c r="C221" t="str">
        <f>IF(Personal_Development!E223="","",Personal_Development!E223)</f>
        <v>NOR HASNIZA BINTI ABD RAHMAN</v>
      </c>
      <c r="D221">
        <f>IFERROR(VLOOKUP(B221,Personal_Development!D:DL,113,FALSE),"")</f>
        <v>4</v>
      </c>
      <c r="E221">
        <f>IFERROR(VLOOKUP(B221,Kaizen!D:X,21,FALSE),"")</f>
        <v>5</v>
      </c>
      <c r="F221">
        <f>IFERROR(VLOOKUP(B221,'Safety Idea'!D:X,21,FALSE),"")</f>
        <v>5</v>
      </c>
      <c r="G221">
        <f>IFERROR(VLOOKUP(B221,'Compulsory Training'!D:Z,23,FALSE),"")</f>
        <v>5</v>
      </c>
      <c r="H221">
        <f>IFERROR(VLOOKUP(B221,Attendance!D:BQ,65,FALSE),"")</f>
        <v>3</v>
      </c>
      <c r="I221">
        <f>IFERROR(VLOOKUP(B221,Misconduct!D:M,8,FALSE),"")</f>
        <v>0</v>
      </c>
      <c r="J221">
        <f>IFERROR(VLOOKUP(B221,Misconduct!D:M,9,FALSE),"")</f>
        <v>0</v>
      </c>
      <c r="K221">
        <f>IFERROR(VLOOKUP(B221,Misconduct!D:M,10,FALSE),"")</f>
        <v>0</v>
      </c>
    </row>
    <row r="222" spans="1:11">
      <c r="A222" s="161" t="str">
        <f>IF(Personal_Development!C224="","",Personal_Development!C224)</f>
        <v/>
      </c>
      <c r="B222" t="str">
        <f>IF(Personal_Development!D224="","",Personal_Development!D224)</f>
        <v>C12880</v>
      </c>
      <c r="C222" t="str">
        <f>IF(Personal_Development!E224="","",Personal_Development!E224)</f>
        <v>AMY NAZARIAH BINTI IDRIS</v>
      </c>
      <c r="D222">
        <f>IFERROR(VLOOKUP(B222,Personal_Development!D:DL,113,FALSE),"")</f>
        <v>3</v>
      </c>
      <c r="E222">
        <f>IFERROR(VLOOKUP(B222,Kaizen!D:X,21,FALSE),"")</f>
        <v>1</v>
      </c>
      <c r="F222">
        <f>IFERROR(VLOOKUP(B222,'Safety Idea'!D:X,21,FALSE),"")</f>
        <v>5</v>
      </c>
      <c r="G222">
        <f>IFERROR(VLOOKUP(B222,'Compulsory Training'!D:Z,23,FALSE),"")</f>
        <v>5</v>
      </c>
      <c r="H222">
        <f>IFERROR(VLOOKUP(B222,Attendance!D:BQ,65,FALSE),"")</f>
        <v>2</v>
      </c>
      <c r="I222">
        <f>IFERROR(VLOOKUP(B222,Misconduct!D:M,8,FALSE),"")</f>
        <v>0</v>
      </c>
      <c r="J222">
        <f>IFERROR(VLOOKUP(B222,Misconduct!D:M,9,FALSE),"")</f>
        <v>0</v>
      </c>
      <c r="K222">
        <f>IFERROR(VLOOKUP(B222,Misconduct!D:M,10,FALSE),"")</f>
        <v>0</v>
      </c>
    </row>
    <row r="223" spans="1:11">
      <c r="A223" s="161" t="str">
        <f>IF(Personal_Development!C225="","",Personal_Development!C225)</f>
        <v/>
      </c>
      <c r="B223" t="str">
        <f>IF(Personal_Development!D225="","",Personal_Development!D225)</f>
        <v>C12882</v>
      </c>
      <c r="C223" t="str">
        <f>IF(Personal_Development!E225="","",Personal_Development!E225)</f>
        <v>MOHD YUSRAM BIN MOHD YUSOFF</v>
      </c>
      <c r="D223">
        <f>IFERROR(VLOOKUP(B223,Personal_Development!D:DL,113,FALSE),"")</f>
        <v>4</v>
      </c>
      <c r="E223">
        <f>IFERROR(VLOOKUP(B223,Kaizen!D:X,21,FALSE),"")</f>
        <v>5</v>
      </c>
      <c r="F223">
        <f>IFERROR(VLOOKUP(B223,'Safety Idea'!D:X,21,FALSE),"")</f>
        <v>5</v>
      </c>
      <c r="G223">
        <f>IFERROR(VLOOKUP(B223,'Compulsory Training'!D:Z,23,FALSE),"")</f>
        <v>5</v>
      </c>
      <c r="H223">
        <f>IFERROR(VLOOKUP(B223,Attendance!D:BQ,65,FALSE),"")</f>
        <v>4</v>
      </c>
      <c r="I223">
        <f>IFERROR(VLOOKUP(B223,Misconduct!D:M,8,FALSE),"")</f>
        <v>0</v>
      </c>
      <c r="J223">
        <f>IFERROR(VLOOKUP(B223,Misconduct!D:M,9,FALSE),"")</f>
        <v>0</v>
      </c>
      <c r="K223">
        <f>IFERROR(VLOOKUP(B223,Misconduct!D:M,10,FALSE),"")</f>
        <v>0</v>
      </c>
    </row>
    <row r="224" spans="1:11">
      <c r="A224" s="161" t="str">
        <f>IF(Personal_Development!C226="","",Personal_Development!C226)</f>
        <v/>
      </c>
      <c r="B224" t="str">
        <f>IF(Personal_Development!D226="","",Personal_Development!D226)</f>
        <v>C12885</v>
      </c>
      <c r="C224" t="str">
        <f>IF(Personal_Development!E226="","",Personal_Development!E226)</f>
        <v>MOHD SAIFUL NIZAM BIN AZIZUL</v>
      </c>
      <c r="D224">
        <f>IFERROR(VLOOKUP(B224,Personal_Development!D:DL,113,FALSE),"")</f>
        <v>4</v>
      </c>
      <c r="E224">
        <f>IFERROR(VLOOKUP(B224,Kaizen!D:X,21,FALSE),"")</f>
        <v>5</v>
      </c>
      <c r="F224">
        <f>IFERROR(VLOOKUP(B224,'Safety Idea'!D:X,21,FALSE),"")</f>
        <v>5</v>
      </c>
      <c r="G224">
        <f>IFERROR(VLOOKUP(B224,'Compulsory Training'!D:Z,23,FALSE),"")</f>
        <v>5</v>
      </c>
      <c r="H224">
        <f>IFERROR(VLOOKUP(B224,Attendance!D:BQ,65,FALSE),"")</f>
        <v>1</v>
      </c>
      <c r="I224">
        <f>IFERROR(VLOOKUP(B224,Misconduct!D:M,8,FALSE),"")</f>
        <v>0</v>
      </c>
      <c r="J224">
        <f>IFERROR(VLOOKUP(B224,Misconduct!D:M,9,FALSE),"")</f>
        <v>0</v>
      </c>
      <c r="K224">
        <f>IFERROR(VLOOKUP(B224,Misconduct!D:M,10,FALSE),"")</f>
        <v>0</v>
      </c>
    </row>
    <row r="225" spans="1:11">
      <c r="A225" s="161" t="str">
        <f>IF(Personal_Development!C227="","",Personal_Development!C227)</f>
        <v/>
      </c>
      <c r="B225" t="str">
        <f>IF(Personal_Development!D227="","",Personal_Development!D227)</f>
        <v>C12888</v>
      </c>
      <c r="C225" t="str">
        <f>IF(Personal_Development!E227="","",Personal_Development!E227)</f>
        <v>NORAZUWIN BINTI JAAFAR</v>
      </c>
      <c r="D225">
        <f>IFERROR(VLOOKUP(B225,Personal_Development!D:DL,113,FALSE),"")</f>
        <v>4</v>
      </c>
      <c r="E225">
        <f>IFERROR(VLOOKUP(B225,Kaizen!D:X,21,FALSE),"")</f>
        <v>5</v>
      </c>
      <c r="F225">
        <f>IFERROR(VLOOKUP(B225,'Safety Idea'!D:X,21,FALSE),"")</f>
        <v>5</v>
      </c>
      <c r="G225">
        <f>IFERROR(VLOOKUP(B225,'Compulsory Training'!D:Z,23,FALSE),"")</f>
        <v>5</v>
      </c>
      <c r="H225">
        <f>IFERROR(VLOOKUP(B225,Attendance!D:BQ,65,FALSE),"")</f>
        <v>4</v>
      </c>
      <c r="I225">
        <f>IFERROR(VLOOKUP(B225,Misconduct!D:M,8,FALSE),"")</f>
        <v>0</v>
      </c>
      <c r="J225">
        <f>IFERROR(VLOOKUP(B225,Misconduct!D:M,9,FALSE),"")</f>
        <v>0</v>
      </c>
      <c r="K225">
        <f>IFERROR(VLOOKUP(B225,Misconduct!D:M,10,FALSE),"")</f>
        <v>0</v>
      </c>
    </row>
    <row r="226" spans="1:11">
      <c r="A226" s="161" t="str">
        <f>IF(Personal_Development!C228="","",Personal_Development!C228)</f>
        <v/>
      </c>
      <c r="B226" t="str">
        <f>IF(Personal_Development!D228="","",Personal_Development!D228)</f>
        <v>C12889</v>
      </c>
      <c r="C226" t="str">
        <f>IF(Personal_Development!E228="","",Personal_Development!E228)</f>
        <v>ANITA A/P M NARANASAMY</v>
      </c>
      <c r="D226">
        <f>IFERROR(VLOOKUP(B226,Personal_Development!D:DL,113,FALSE),"")</f>
        <v>4</v>
      </c>
      <c r="E226">
        <f>IFERROR(VLOOKUP(B226,Kaizen!D:X,21,FALSE),"")</f>
        <v>3</v>
      </c>
      <c r="F226">
        <f>IFERROR(VLOOKUP(B226,'Safety Idea'!D:X,21,FALSE),"")</f>
        <v>1</v>
      </c>
      <c r="G226">
        <f>IFERROR(VLOOKUP(B226,'Compulsory Training'!D:Z,23,FALSE),"")</f>
        <v>5</v>
      </c>
      <c r="H226">
        <f>IFERROR(VLOOKUP(B226,Attendance!D:BQ,65,FALSE),"")</f>
        <v>1</v>
      </c>
      <c r="I226">
        <f>IFERROR(VLOOKUP(B226,Misconduct!D:M,8,FALSE),"")</f>
        <v>0</v>
      </c>
      <c r="J226">
        <f>IFERROR(VLOOKUP(B226,Misconduct!D:M,9,FALSE),"")</f>
        <v>0</v>
      </c>
      <c r="K226">
        <f>IFERROR(VLOOKUP(B226,Misconduct!D:M,10,FALSE),"")</f>
        <v>0</v>
      </c>
    </row>
    <row r="227" spans="1:11">
      <c r="A227" s="161" t="str">
        <f>IF(Personal_Development!C229="","",Personal_Development!C229)</f>
        <v/>
      </c>
      <c r="B227" t="str">
        <f>IF(Personal_Development!D229="","",Personal_Development!D229)</f>
        <v>C12895</v>
      </c>
      <c r="C227" t="str">
        <f>IF(Personal_Development!E229="","",Personal_Development!E229)</f>
        <v>SYAHIRAH BINTI SAAHARI</v>
      </c>
      <c r="D227">
        <f>IFERROR(VLOOKUP(B227,Personal_Development!D:DL,113,FALSE),"")</f>
        <v>4</v>
      </c>
      <c r="E227">
        <f>IFERROR(VLOOKUP(B227,Kaizen!D:X,21,FALSE),"")</f>
        <v>1</v>
      </c>
      <c r="F227">
        <f>IFERROR(VLOOKUP(B227,'Safety Idea'!D:X,21,FALSE),"")</f>
        <v>4</v>
      </c>
      <c r="G227">
        <f>IFERROR(VLOOKUP(B227,'Compulsory Training'!D:Z,23,FALSE),"")</f>
        <v>5</v>
      </c>
      <c r="H227">
        <f>IFERROR(VLOOKUP(B227,Attendance!D:BQ,65,FALSE),"")</f>
        <v>1</v>
      </c>
      <c r="I227">
        <f>IFERROR(VLOOKUP(B227,Misconduct!D:M,8,FALSE),"")</f>
        <v>0</v>
      </c>
      <c r="J227">
        <f>IFERROR(VLOOKUP(B227,Misconduct!D:M,9,FALSE),"")</f>
        <v>0</v>
      </c>
      <c r="K227">
        <f>IFERROR(VLOOKUP(B227,Misconduct!D:M,10,FALSE),"")</f>
        <v>0</v>
      </c>
    </row>
    <row r="228" spans="1:11">
      <c r="A228" s="161" t="str">
        <f>IF(Personal_Development!C230="","",Personal_Development!C230)</f>
        <v/>
      </c>
      <c r="B228" t="str">
        <f>IF(Personal_Development!D230="","",Personal_Development!D230)</f>
        <v>C12896</v>
      </c>
      <c r="C228" t="str">
        <f>IF(Personal_Development!E230="","",Personal_Development!E230)</f>
        <v>SHAM AZROL BIN ABDULLAH</v>
      </c>
      <c r="D228">
        <f>IFERROR(VLOOKUP(B228,Personal_Development!D:DL,113,FALSE),"")</f>
        <v>3</v>
      </c>
      <c r="E228">
        <f>IFERROR(VLOOKUP(B228,Kaizen!D:X,21,FALSE),"")</f>
        <v>1</v>
      </c>
      <c r="F228">
        <f>IFERROR(VLOOKUP(B228,'Safety Idea'!D:X,21,FALSE),"")</f>
        <v>5</v>
      </c>
      <c r="G228">
        <f>IFERROR(VLOOKUP(B228,'Compulsory Training'!D:Z,23,FALSE),"")</f>
        <v>5</v>
      </c>
      <c r="H228">
        <f>IFERROR(VLOOKUP(B228,Attendance!D:BQ,65,FALSE),"")</f>
        <v>1</v>
      </c>
      <c r="I228">
        <f>IFERROR(VLOOKUP(B228,Misconduct!D:M,8,FALSE),"")</f>
        <v>0</v>
      </c>
      <c r="J228">
        <f>IFERROR(VLOOKUP(B228,Misconduct!D:M,9,FALSE),"")</f>
        <v>0</v>
      </c>
      <c r="K228">
        <f>IFERROR(VLOOKUP(B228,Misconduct!D:M,10,FALSE),"")</f>
        <v>0</v>
      </c>
    </row>
    <row r="229" spans="1:11">
      <c r="A229" s="161" t="str">
        <f>IF(Personal_Development!C231="","",Personal_Development!C231)</f>
        <v/>
      </c>
      <c r="B229" t="str">
        <f>IF(Personal_Development!D231="","",Personal_Development!D231)</f>
        <v>C12900</v>
      </c>
      <c r="C229" t="str">
        <f>IF(Personal_Development!E231="","",Personal_Development!E231)</f>
        <v>MUHAMMAD HAFRIZ BIN JAMRUS</v>
      </c>
      <c r="D229">
        <f>IFERROR(VLOOKUP(B229,Personal_Development!D:DL,113,FALSE),"")</f>
        <v>4</v>
      </c>
      <c r="E229">
        <f>IFERROR(VLOOKUP(B229,Kaizen!D:X,21,FALSE),"")</f>
        <v>5</v>
      </c>
      <c r="F229">
        <f>IFERROR(VLOOKUP(B229,'Safety Idea'!D:X,21,FALSE),"")</f>
        <v>5</v>
      </c>
      <c r="G229">
        <f>IFERROR(VLOOKUP(B229,'Compulsory Training'!D:Z,23,FALSE),"")</f>
        <v>5</v>
      </c>
      <c r="H229">
        <f>IFERROR(VLOOKUP(B229,Attendance!D:BQ,65,FALSE),"")</f>
        <v>1</v>
      </c>
      <c r="I229">
        <f>IFERROR(VLOOKUP(B229,Misconduct!D:M,8,FALSE),"")</f>
        <v>0</v>
      </c>
      <c r="J229">
        <f>IFERROR(VLOOKUP(B229,Misconduct!D:M,9,FALSE),"")</f>
        <v>0</v>
      </c>
      <c r="K229">
        <f>IFERROR(VLOOKUP(B229,Misconduct!D:M,10,FALSE),"")</f>
        <v>0</v>
      </c>
    </row>
    <row r="230" spans="1:11">
      <c r="A230" s="161" t="str">
        <f>IF(Personal_Development!C232="","",Personal_Development!C232)</f>
        <v/>
      </c>
      <c r="B230" t="str">
        <f>IF(Personal_Development!D232="","",Personal_Development!D232)</f>
        <v>C12906</v>
      </c>
      <c r="C230" t="str">
        <f>IF(Personal_Development!E232="","",Personal_Development!E232)</f>
        <v>MOHD NOOR IKHSAN BIN RAZAK</v>
      </c>
      <c r="D230">
        <f>IFERROR(VLOOKUP(B230,Personal_Development!D:DL,113,FALSE),"")</f>
        <v>5</v>
      </c>
      <c r="E230">
        <f>IFERROR(VLOOKUP(B230,Kaizen!D:X,21,FALSE),"")</f>
        <v>1</v>
      </c>
      <c r="F230">
        <f>IFERROR(VLOOKUP(B230,'Safety Idea'!D:X,21,FALSE),"")</f>
        <v>1</v>
      </c>
      <c r="G230">
        <f>IFERROR(VLOOKUP(B230,'Compulsory Training'!D:Z,23,FALSE),"")</f>
        <v>2</v>
      </c>
      <c r="H230">
        <f>IFERROR(VLOOKUP(B230,Attendance!D:BQ,65,FALSE),"")</f>
        <v>1</v>
      </c>
      <c r="I230">
        <f>IFERROR(VLOOKUP(B230,Misconduct!D:M,8,FALSE),"")</f>
        <v>0</v>
      </c>
      <c r="J230">
        <f>IFERROR(VLOOKUP(B230,Misconduct!D:M,9,FALSE),"")</f>
        <v>0</v>
      </c>
      <c r="K230">
        <f>IFERROR(VLOOKUP(B230,Misconduct!D:M,10,FALSE),"")</f>
        <v>0</v>
      </c>
    </row>
    <row r="231" spans="1:11">
      <c r="A231" s="161" t="str">
        <f>IF(Personal_Development!C233="","",Personal_Development!C233)</f>
        <v/>
      </c>
      <c r="B231" t="str">
        <f>IF(Personal_Development!D233="","",Personal_Development!D233)</f>
        <v>C12912</v>
      </c>
      <c r="C231" t="str">
        <f>IF(Personal_Development!E233="","",Personal_Development!E233)</f>
        <v>SYARIFAH HABILA BINTI SAYED HUSIN</v>
      </c>
      <c r="D231">
        <f>IFERROR(VLOOKUP(B231,Personal_Development!D:DL,113,FALSE),"")</f>
        <v>3</v>
      </c>
      <c r="E231">
        <f>IFERROR(VLOOKUP(B231,Kaizen!D:X,21,FALSE),"")</f>
        <v>5</v>
      </c>
      <c r="F231">
        <f>IFERROR(VLOOKUP(B231,'Safety Idea'!D:X,21,FALSE),"")</f>
        <v>5</v>
      </c>
      <c r="G231">
        <f>IFERROR(VLOOKUP(B231,'Compulsory Training'!D:Z,23,FALSE),"")</f>
        <v>5</v>
      </c>
      <c r="H231">
        <f>IFERROR(VLOOKUP(B231,Attendance!D:BQ,65,FALSE),"")</f>
        <v>1</v>
      </c>
      <c r="I231">
        <f>IFERROR(VLOOKUP(B231,Misconduct!D:M,8,FALSE),"")</f>
        <v>0</v>
      </c>
      <c r="J231">
        <f>IFERROR(VLOOKUP(B231,Misconduct!D:M,9,FALSE),"")</f>
        <v>0</v>
      </c>
      <c r="K231">
        <f>IFERROR(VLOOKUP(B231,Misconduct!D:M,10,FALSE),"")</f>
        <v>0</v>
      </c>
    </row>
    <row r="232" spans="1:11">
      <c r="A232" s="161" t="str">
        <f>IF(Personal_Development!C234="","",Personal_Development!C234)</f>
        <v/>
      </c>
      <c r="B232" t="str">
        <f>IF(Personal_Development!D234="","",Personal_Development!D234)</f>
        <v>C12915</v>
      </c>
      <c r="C232" t="str">
        <f>IF(Personal_Development!E234="","",Personal_Development!E234)</f>
        <v>KHAIRUL MUTTAKIN BIN SARMAN</v>
      </c>
      <c r="D232">
        <f>IFERROR(VLOOKUP(B232,Personal_Development!D:DL,113,FALSE),"")</f>
        <v>4</v>
      </c>
      <c r="E232">
        <f>IFERROR(VLOOKUP(B232,Kaizen!D:X,21,FALSE),"")</f>
        <v>5</v>
      </c>
      <c r="F232">
        <f>IFERROR(VLOOKUP(B232,'Safety Idea'!D:X,21,FALSE),"")</f>
        <v>5</v>
      </c>
      <c r="G232">
        <f>IFERROR(VLOOKUP(B232,'Compulsory Training'!D:Z,23,FALSE),"")</f>
        <v>5</v>
      </c>
      <c r="H232">
        <f>IFERROR(VLOOKUP(B232,Attendance!D:BQ,65,FALSE),"")</f>
        <v>2</v>
      </c>
      <c r="I232">
        <f>IFERROR(VLOOKUP(B232,Misconduct!D:M,8,FALSE),"")</f>
        <v>0</v>
      </c>
      <c r="J232">
        <f>IFERROR(VLOOKUP(B232,Misconduct!D:M,9,FALSE),"")</f>
        <v>0</v>
      </c>
      <c r="K232">
        <f>IFERROR(VLOOKUP(B232,Misconduct!D:M,10,FALSE),"")</f>
        <v>0</v>
      </c>
    </row>
    <row r="233" spans="1:11">
      <c r="A233" s="161" t="str">
        <f>IF(Personal_Development!C235="","",Personal_Development!C235)</f>
        <v/>
      </c>
      <c r="B233" t="str">
        <f>IF(Personal_Development!D235="","",Personal_Development!D235)</f>
        <v>E00179</v>
      </c>
      <c r="C233" t="str">
        <f>IF(Personal_Development!E235="","",Personal_Development!E235)</f>
        <v>AMIRA BINTI MOHD ZULKIFLY</v>
      </c>
      <c r="D233">
        <f>IFERROR(VLOOKUP(B233,Personal_Development!D:DL,113,FALSE),"")</f>
        <v>5</v>
      </c>
      <c r="E233">
        <f>IFERROR(VLOOKUP(B233,Kaizen!D:X,21,FALSE),"")</f>
        <v>5</v>
      </c>
      <c r="F233">
        <f>IFERROR(VLOOKUP(B233,'Safety Idea'!D:X,21,FALSE),"")</f>
        <v>5</v>
      </c>
      <c r="G233">
        <f>IFERROR(VLOOKUP(B233,'Compulsory Training'!D:Z,23,FALSE),"")</f>
        <v>5</v>
      </c>
      <c r="H233">
        <f>IFERROR(VLOOKUP(B233,Attendance!D:BQ,65,FALSE),"")</f>
        <v>3</v>
      </c>
      <c r="I233">
        <f>IFERROR(VLOOKUP(B233,Misconduct!D:M,8,FALSE),"")</f>
        <v>0</v>
      </c>
      <c r="J233">
        <f>IFERROR(VLOOKUP(B233,Misconduct!D:M,9,FALSE),"")</f>
        <v>0</v>
      </c>
      <c r="K233">
        <f>IFERROR(VLOOKUP(B233,Misconduct!D:M,10,FALSE),"")</f>
        <v>0</v>
      </c>
    </row>
    <row r="234" spans="1:11">
      <c r="A234" s="161" t="str">
        <f>IF(Personal_Development!C236="","",Personal_Development!C236)</f>
        <v/>
      </c>
      <c r="B234" t="str">
        <f>IF(Personal_Development!D236="","",Personal_Development!D236)</f>
        <v>E00188</v>
      </c>
      <c r="C234" t="str">
        <f>IF(Personal_Development!E236="","",Personal_Development!E236)</f>
        <v>JASNIDAR BINTI MARJOHAN</v>
      </c>
      <c r="D234">
        <f>IFERROR(VLOOKUP(B234,Personal_Development!D:DL,113,FALSE),"")</f>
        <v>5</v>
      </c>
      <c r="E234">
        <f>IFERROR(VLOOKUP(B234,Kaizen!D:X,21,FALSE),"")</f>
        <v>5</v>
      </c>
      <c r="F234">
        <f>IFERROR(VLOOKUP(B234,'Safety Idea'!D:X,21,FALSE),"")</f>
        <v>5</v>
      </c>
      <c r="G234">
        <f>IFERROR(VLOOKUP(B234,'Compulsory Training'!D:Z,23,FALSE),"")</f>
        <v>5</v>
      </c>
      <c r="H234">
        <f>IFERROR(VLOOKUP(B234,Attendance!D:BQ,65,FALSE),"")</f>
        <v>3</v>
      </c>
      <c r="I234">
        <f>IFERROR(VLOOKUP(B234,Misconduct!D:M,8,FALSE),"")</f>
        <v>0</v>
      </c>
      <c r="J234">
        <f>IFERROR(VLOOKUP(B234,Misconduct!D:M,9,FALSE),"")</f>
        <v>0</v>
      </c>
      <c r="K234">
        <f>IFERROR(VLOOKUP(B234,Misconduct!D:M,10,FALSE),"")</f>
        <v>0</v>
      </c>
    </row>
    <row r="235" spans="1:11">
      <c r="A235" s="161" t="str">
        <f>IF(Personal_Development!C237="","",Personal_Development!C237)</f>
        <v/>
      </c>
      <c r="B235" t="str">
        <f>IF(Personal_Development!D237="","",Personal_Development!D237)</f>
        <v>C12949</v>
      </c>
      <c r="C235" t="str">
        <f>IF(Personal_Development!E237="","",Personal_Development!E237)</f>
        <v>MOHAMAD HILMI ZAKWAN BIN MOHAMED SHOOD</v>
      </c>
      <c r="D235">
        <f>IFERROR(VLOOKUP(B235,Personal_Development!D:DL,113,FALSE),"")</f>
        <v>4</v>
      </c>
      <c r="E235">
        <f>IFERROR(VLOOKUP(B235,Kaizen!D:X,21,FALSE),"")</f>
        <v>5</v>
      </c>
      <c r="F235">
        <f>IFERROR(VLOOKUP(B235,'Safety Idea'!D:X,21,FALSE),"")</f>
        <v>5</v>
      </c>
      <c r="G235">
        <f>IFERROR(VLOOKUP(B235,'Compulsory Training'!D:Z,23,FALSE),"")</f>
        <v>5</v>
      </c>
      <c r="H235">
        <f>IFERROR(VLOOKUP(B235,Attendance!D:BQ,65,FALSE),"")</f>
        <v>2</v>
      </c>
      <c r="I235">
        <f>IFERROR(VLOOKUP(B235,Misconduct!D:M,8,FALSE),"")</f>
        <v>0</v>
      </c>
      <c r="J235">
        <f>IFERROR(VLOOKUP(B235,Misconduct!D:M,9,FALSE),"")</f>
        <v>0</v>
      </c>
      <c r="K235">
        <f>IFERROR(VLOOKUP(B235,Misconduct!D:M,10,FALSE),"")</f>
        <v>0</v>
      </c>
    </row>
    <row r="236" spans="1:11">
      <c r="A236" s="161" t="str">
        <f>IF(Personal_Development!C238="","",Personal_Development!C238)</f>
        <v/>
      </c>
      <c r="B236" t="str">
        <f>IF(Personal_Development!D238="","",Personal_Development!D238)</f>
        <v>C12954</v>
      </c>
      <c r="C236" t="str">
        <f>IF(Personal_Development!E238="","",Personal_Development!E238)</f>
        <v>NIK MOHD RAMSAL BIN NIK MAT SALLEH</v>
      </c>
      <c r="D236">
        <f>IFERROR(VLOOKUP(B236,Personal_Development!D:DL,113,FALSE),"")</f>
        <v>4</v>
      </c>
      <c r="E236">
        <f>IFERROR(VLOOKUP(B236,Kaizen!D:X,21,FALSE),"")</f>
        <v>5</v>
      </c>
      <c r="F236">
        <f>IFERROR(VLOOKUP(B236,'Safety Idea'!D:X,21,FALSE),"")</f>
        <v>4</v>
      </c>
      <c r="G236">
        <f>IFERROR(VLOOKUP(B236,'Compulsory Training'!D:Z,23,FALSE),"")</f>
        <v>5</v>
      </c>
      <c r="H236">
        <f>IFERROR(VLOOKUP(B236,Attendance!D:BQ,65,FALSE),"")</f>
        <v>2</v>
      </c>
      <c r="I236">
        <f>IFERROR(VLOOKUP(B236,Misconduct!D:M,8,FALSE),"")</f>
        <v>0</v>
      </c>
      <c r="J236">
        <f>IFERROR(VLOOKUP(B236,Misconduct!D:M,9,FALSE),"")</f>
        <v>0</v>
      </c>
      <c r="K236">
        <f>IFERROR(VLOOKUP(B236,Misconduct!D:M,10,FALSE),"")</f>
        <v>0</v>
      </c>
    </row>
    <row r="237" spans="1:11">
      <c r="A237" s="161" t="str">
        <f>IF(Personal_Development!C239="","",Personal_Development!C239)</f>
        <v/>
      </c>
      <c r="B237" t="str">
        <f>IF(Personal_Development!D239="","",Personal_Development!D239)</f>
        <v>C12956</v>
      </c>
      <c r="C237" t="str">
        <f>IF(Personal_Development!E239="","",Personal_Development!E239)</f>
        <v>SITI NORZIAH BINTI HASIM</v>
      </c>
      <c r="D237">
        <f>IFERROR(VLOOKUP(B237,Personal_Development!D:DL,113,FALSE),"")</f>
        <v>4</v>
      </c>
      <c r="E237">
        <f>IFERROR(VLOOKUP(B237,Kaizen!D:X,21,FALSE),"")</f>
        <v>5</v>
      </c>
      <c r="F237">
        <f>IFERROR(VLOOKUP(B237,'Safety Idea'!D:X,21,FALSE),"")</f>
        <v>5</v>
      </c>
      <c r="G237">
        <f>IFERROR(VLOOKUP(B237,'Compulsory Training'!D:Z,23,FALSE),"")</f>
        <v>5</v>
      </c>
      <c r="H237">
        <f>IFERROR(VLOOKUP(B237,Attendance!D:BQ,65,FALSE),"")</f>
        <v>1</v>
      </c>
      <c r="I237">
        <f>IFERROR(VLOOKUP(B237,Misconduct!D:M,8,FALSE),"")</f>
        <v>0</v>
      </c>
      <c r="J237">
        <f>IFERROR(VLOOKUP(B237,Misconduct!D:M,9,FALSE),"")</f>
        <v>0</v>
      </c>
      <c r="K237">
        <f>IFERROR(VLOOKUP(B237,Misconduct!D:M,10,FALSE),"")</f>
        <v>0</v>
      </c>
    </row>
    <row r="238" spans="1:11">
      <c r="A238" s="161" t="str">
        <f>IF(Personal_Development!C240="","",Personal_Development!C240)</f>
        <v/>
      </c>
      <c r="B238" t="str">
        <f>IF(Personal_Development!D240="","",Personal_Development!D240)</f>
        <v>C12964</v>
      </c>
      <c r="C238" t="str">
        <f>IF(Personal_Development!E240="","",Personal_Development!E240)</f>
        <v>ZALINA BINTI MOHD SAPIAN</v>
      </c>
      <c r="D238">
        <f>IFERROR(VLOOKUP(B238,Personal_Development!D:DL,113,FALSE),"")</f>
        <v>4</v>
      </c>
      <c r="E238">
        <f>IFERROR(VLOOKUP(B238,Kaizen!D:X,21,FALSE),"")</f>
        <v>5</v>
      </c>
      <c r="F238">
        <f>IFERROR(VLOOKUP(B238,'Safety Idea'!D:X,21,FALSE),"")</f>
        <v>5</v>
      </c>
      <c r="G238">
        <f>IFERROR(VLOOKUP(B238,'Compulsory Training'!D:Z,23,FALSE),"")</f>
        <v>5</v>
      </c>
      <c r="H238">
        <f>IFERROR(VLOOKUP(B238,Attendance!D:BQ,65,FALSE),"")</f>
        <v>2</v>
      </c>
      <c r="I238">
        <f>IFERROR(VLOOKUP(B238,Misconduct!D:M,8,FALSE),"")</f>
        <v>0</v>
      </c>
      <c r="J238">
        <f>IFERROR(VLOOKUP(B238,Misconduct!D:M,9,FALSE),"")</f>
        <v>0</v>
      </c>
      <c r="K238">
        <f>IFERROR(VLOOKUP(B238,Misconduct!D:M,10,FALSE),"")</f>
        <v>0</v>
      </c>
    </row>
    <row r="239" spans="1:11">
      <c r="A239" s="161" t="str">
        <f>IF(Personal_Development!C241="","",Personal_Development!C241)</f>
        <v/>
      </c>
      <c r="B239" t="str">
        <f>IF(Personal_Development!D241="","",Personal_Development!D241)</f>
        <v>C12966</v>
      </c>
      <c r="C239" t="str">
        <f>IF(Personal_Development!E241="","",Personal_Development!E241)</f>
        <v>CHE HALIMAH BINTI CHE SOH</v>
      </c>
      <c r="D239">
        <f>IFERROR(VLOOKUP(B239,Personal_Development!D:DL,113,FALSE),"")</f>
        <v>4</v>
      </c>
      <c r="E239">
        <f>IFERROR(VLOOKUP(B239,Kaizen!D:X,21,FALSE),"")</f>
        <v>5</v>
      </c>
      <c r="F239">
        <f>IFERROR(VLOOKUP(B239,'Safety Idea'!D:X,21,FALSE),"")</f>
        <v>5</v>
      </c>
      <c r="G239">
        <f>IFERROR(VLOOKUP(B239,'Compulsory Training'!D:Z,23,FALSE),"")</f>
        <v>5</v>
      </c>
      <c r="H239">
        <f>IFERROR(VLOOKUP(B239,Attendance!D:BQ,65,FALSE),"")</f>
        <v>3</v>
      </c>
      <c r="I239">
        <f>IFERROR(VLOOKUP(B239,Misconduct!D:M,8,FALSE),"")</f>
        <v>0</v>
      </c>
      <c r="J239">
        <f>IFERROR(VLOOKUP(B239,Misconduct!D:M,9,FALSE),"")</f>
        <v>0</v>
      </c>
      <c r="K239">
        <f>IFERROR(VLOOKUP(B239,Misconduct!D:M,10,FALSE),"")</f>
        <v>0</v>
      </c>
    </row>
    <row r="240" spans="1:11">
      <c r="A240" s="161" t="str">
        <f>IF(Personal_Development!C242="","",Personal_Development!C242)</f>
        <v/>
      </c>
      <c r="B240" t="str">
        <f>IF(Personal_Development!D242="","",Personal_Development!D242)</f>
        <v>C12969</v>
      </c>
      <c r="C240" t="str">
        <f>IF(Personal_Development!E242="","",Personal_Development!E242)</f>
        <v>ROSHAFIZA BINTI ABDUL RAZAK</v>
      </c>
      <c r="D240">
        <f>IFERROR(VLOOKUP(B240,Personal_Development!D:DL,113,FALSE),"")</f>
        <v>2</v>
      </c>
      <c r="E240">
        <f>IFERROR(VLOOKUP(B240,Kaizen!D:X,21,FALSE),"")</f>
        <v>1</v>
      </c>
      <c r="F240">
        <f>IFERROR(VLOOKUP(B240,'Safety Idea'!D:X,21,FALSE),"")</f>
        <v>1</v>
      </c>
      <c r="G240">
        <f>IFERROR(VLOOKUP(B240,'Compulsory Training'!D:Z,23,FALSE),"")</f>
        <v>5</v>
      </c>
      <c r="H240">
        <f>IFERROR(VLOOKUP(B240,Attendance!D:BQ,65,FALSE),"")</f>
        <v>1</v>
      </c>
      <c r="I240">
        <f>IFERROR(VLOOKUP(B240,Misconduct!D:M,8,FALSE),"")</f>
        <v>0</v>
      </c>
      <c r="J240">
        <f>IFERROR(VLOOKUP(B240,Misconduct!D:M,9,FALSE),"")</f>
        <v>0</v>
      </c>
      <c r="K240">
        <f>IFERROR(VLOOKUP(B240,Misconduct!D:M,10,FALSE),"")</f>
        <v>0</v>
      </c>
    </row>
    <row r="241" spans="1:11">
      <c r="A241" s="161" t="str">
        <f>IF(Personal_Development!C243="","",Personal_Development!C243)</f>
        <v/>
      </c>
      <c r="B241" t="str">
        <f>IF(Personal_Development!D243="","",Personal_Development!D243)</f>
        <v>C12970</v>
      </c>
      <c r="C241" t="str">
        <f>IF(Personal_Development!E243="","",Personal_Development!E243)</f>
        <v>ZALITA BINTI ABDUL GHANI @ MING</v>
      </c>
      <c r="D241">
        <f>IFERROR(VLOOKUP(B241,Personal_Development!D:DL,113,FALSE),"")</f>
        <v>4</v>
      </c>
      <c r="E241">
        <f>IFERROR(VLOOKUP(B241,Kaizen!D:X,21,FALSE),"")</f>
        <v>5</v>
      </c>
      <c r="F241">
        <f>IFERROR(VLOOKUP(B241,'Safety Idea'!D:X,21,FALSE),"")</f>
        <v>5</v>
      </c>
      <c r="G241">
        <f>IFERROR(VLOOKUP(B241,'Compulsory Training'!D:Z,23,FALSE),"")</f>
        <v>5</v>
      </c>
      <c r="H241">
        <f>IFERROR(VLOOKUP(B241,Attendance!D:BQ,65,FALSE),"")</f>
        <v>5</v>
      </c>
      <c r="I241">
        <f>IFERROR(VLOOKUP(B241,Misconduct!D:M,8,FALSE),"")</f>
        <v>0</v>
      </c>
      <c r="J241">
        <f>IFERROR(VLOOKUP(B241,Misconduct!D:M,9,FALSE),"")</f>
        <v>0</v>
      </c>
      <c r="K241">
        <f>IFERROR(VLOOKUP(B241,Misconduct!D:M,10,FALSE),"")</f>
        <v>0</v>
      </c>
    </row>
    <row r="242" spans="1:11">
      <c r="A242" s="161" t="str">
        <f>IF(Personal_Development!C244="","",Personal_Development!C244)</f>
        <v/>
      </c>
      <c r="B242" t="str">
        <f>IF(Personal_Development!D244="","",Personal_Development!D244)</f>
        <v>C12971</v>
      </c>
      <c r="C242" t="str">
        <f>IF(Personal_Development!E244="","",Personal_Development!E244)</f>
        <v>ZALINAH BINTI ABDUL MURAD NEHRU</v>
      </c>
      <c r="D242">
        <f>IFERROR(VLOOKUP(B242,Personal_Development!D:DL,113,FALSE),"")</f>
        <v>2</v>
      </c>
      <c r="E242">
        <f>IFERROR(VLOOKUP(B242,Kaizen!D:X,21,FALSE),"")</f>
        <v>5</v>
      </c>
      <c r="F242">
        <f>IFERROR(VLOOKUP(B242,'Safety Idea'!D:X,21,FALSE),"")</f>
        <v>5</v>
      </c>
      <c r="G242">
        <f>IFERROR(VLOOKUP(B242,'Compulsory Training'!D:Z,23,FALSE),"")</f>
        <v>5</v>
      </c>
      <c r="H242">
        <f>IFERROR(VLOOKUP(B242,Attendance!D:BQ,65,FALSE),"")</f>
        <v>2</v>
      </c>
      <c r="I242">
        <f>IFERROR(VLOOKUP(B242,Misconduct!D:M,8,FALSE),"")</f>
        <v>0</v>
      </c>
      <c r="J242">
        <f>IFERROR(VLOOKUP(B242,Misconduct!D:M,9,FALSE),"")</f>
        <v>0</v>
      </c>
      <c r="K242">
        <f>IFERROR(VLOOKUP(B242,Misconduct!D:M,10,FALSE),"")</f>
        <v>0</v>
      </c>
    </row>
    <row r="243" spans="1:11">
      <c r="A243" s="161" t="str">
        <f>IF(Personal_Development!C245="","",Personal_Development!C245)</f>
        <v/>
      </c>
      <c r="B243" t="str">
        <f>IF(Personal_Development!D245="","",Personal_Development!D245)</f>
        <v>C12974</v>
      </c>
      <c r="C243" t="str">
        <f>IF(Personal_Development!E245="","",Personal_Development!E245)</f>
        <v>MUHAMMAD ASYRAF BIN NOR AZRIN</v>
      </c>
      <c r="D243">
        <f>IFERROR(VLOOKUP(B243,Personal_Development!D:DL,113,FALSE),"")</f>
        <v>5</v>
      </c>
      <c r="E243">
        <f>IFERROR(VLOOKUP(B243,Kaizen!D:X,21,FALSE),"")</f>
        <v>4</v>
      </c>
      <c r="F243">
        <f>IFERROR(VLOOKUP(B243,'Safety Idea'!D:X,21,FALSE),"")</f>
        <v>5</v>
      </c>
      <c r="G243">
        <f>IFERROR(VLOOKUP(B243,'Compulsory Training'!D:Z,23,FALSE),"")</f>
        <v>5</v>
      </c>
      <c r="H243">
        <f>IFERROR(VLOOKUP(B243,Attendance!D:BQ,65,FALSE),"")</f>
        <v>1</v>
      </c>
      <c r="I243">
        <f>IFERROR(VLOOKUP(B243,Misconduct!D:M,8,FALSE),"")</f>
        <v>0</v>
      </c>
      <c r="J243">
        <f>IFERROR(VLOOKUP(B243,Misconduct!D:M,9,FALSE),"")</f>
        <v>0</v>
      </c>
      <c r="K243">
        <f>IFERROR(VLOOKUP(B243,Misconduct!D:M,10,FALSE),"")</f>
        <v>0</v>
      </c>
    </row>
    <row r="244" spans="1:11">
      <c r="A244" s="161" t="str">
        <f>IF(Personal_Development!C246="","",Personal_Development!C246)</f>
        <v/>
      </c>
      <c r="B244" t="str">
        <f>IF(Personal_Development!D246="","",Personal_Development!D246)</f>
        <v>C12976</v>
      </c>
      <c r="C244" t="str">
        <f>IF(Personal_Development!E246="","",Personal_Development!E246)</f>
        <v>SALLEHUDDIN BIN MD ALI</v>
      </c>
      <c r="D244">
        <f>IFERROR(VLOOKUP(B244,Personal_Development!D:DL,113,FALSE),"")</f>
        <v>2</v>
      </c>
      <c r="E244">
        <f>IFERROR(VLOOKUP(B244,Kaizen!D:X,21,FALSE),"")</f>
        <v>5</v>
      </c>
      <c r="F244">
        <f>IFERROR(VLOOKUP(B244,'Safety Idea'!D:X,21,FALSE),"")</f>
        <v>5</v>
      </c>
      <c r="G244">
        <f>IFERROR(VLOOKUP(B244,'Compulsory Training'!D:Z,23,FALSE),"")</f>
        <v>5</v>
      </c>
      <c r="H244">
        <f>IFERROR(VLOOKUP(B244,Attendance!D:BQ,65,FALSE),"")</f>
        <v>1</v>
      </c>
      <c r="I244">
        <f>IFERROR(VLOOKUP(B244,Misconduct!D:M,8,FALSE),"")</f>
        <v>0</v>
      </c>
      <c r="J244">
        <f>IFERROR(VLOOKUP(B244,Misconduct!D:M,9,FALSE),"")</f>
        <v>0</v>
      </c>
      <c r="K244">
        <f>IFERROR(VLOOKUP(B244,Misconduct!D:M,10,FALSE),"")</f>
        <v>0</v>
      </c>
    </row>
    <row r="245" spans="1:11">
      <c r="A245" s="161" t="str">
        <f>IF(Personal_Development!C247="","",Personal_Development!C247)</f>
        <v/>
      </c>
      <c r="B245" t="str">
        <f>IF(Personal_Development!D247="","",Personal_Development!D247)</f>
        <v>C12977</v>
      </c>
      <c r="C245" t="str">
        <f>IF(Personal_Development!E247="","",Personal_Development!E247)</f>
        <v>JOHARI BIN ABDULLAH SANI</v>
      </c>
      <c r="D245">
        <f>IFERROR(VLOOKUP(B245,Personal_Development!D:DL,113,FALSE),"")</f>
        <v>4</v>
      </c>
      <c r="E245">
        <f>IFERROR(VLOOKUP(B245,Kaizen!D:X,21,FALSE),"")</f>
        <v>5</v>
      </c>
      <c r="F245">
        <f>IFERROR(VLOOKUP(B245,'Safety Idea'!D:X,21,FALSE),"")</f>
        <v>5</v>
      </c>
      <c r="G245">
        <f>IFERROR(VLOOKUP(B245,'Compulsory Training'!D:Z,23,FALSE),"")</f>
        <v>4</v>
      </c>
      <c r="H245">
        <f>IFERROR(VLOOKUP(B245,Attendance!D:BQ,65,FALSE),"")</f>
        <v>1</v>
      </c>
      <c r="I245">
        <f>IFERROR(VLOOKUP(B245,Misconduct!D:M,8,FALSE),"")</f>
        <v>0</v>
      </c>
      <c r="J245">
        <f>IFERROR(VLOOKUP(B245,Misconduct!D:M,9,FALSE),"")</f>
        <v>0</v>
      </c>
      <c r="K245">
        <f>IFERROR(VLOOKUP(B245,Misconduct!D:M,10,FALSE),"")</f>
        <v>0</v>
      </c>
    </row>
    <row r="246" spans="1:11">
      <c r="A246" s="161" t="str">
        <f>IF(Personal_Development!C248="","",Personal_Development!C248)</f>
        <v/>
      </c>
      <c r="B246" t="str">
        <f>IF(Personal_Development!D248="","",Personal_Development!D248)</f>
        <v>C12978</v>
      </c>
      <c r="C246" t="str">
        <f>IF(Personal_Development!E248="","",Personal_Development!E248)</f>
        <v>NOR ZALILA BINTI YUNUS</v>
      </c>
      <c r="D246">
        <f>IFERROR(VLOOKUP(B246,Personal_Development!D:DL,113,FALSE),"")</f>
        <v>4</v>
      </c>
      <c r="E246">
        <f>IFERROR(VLOOKUP(B246,Kaizen!D:X,21,FALSE),"")</f>
        <v>1</v>
      </c>
      <c r="F246">
        <f>IFERROR(VLOOKUP(B246,'Safety Idea'!D:X,21,FALSE),"")</f>
        <v>1</v>
      </c>
      <c r="G246">
        <f>IFERROR(VLOOKUP(B246,'Compulsory Training'!D:Z,23,FALSE),"")</f>
        <v>5</v>
      </c>
      <c r="H246">
        <f>IFERROR(VLOOKUP(B246,Attendance!D:BQ,65,FALSE),"")</f>
        <v>3</v>
      </c>
      <c r="I246">
        <f>IFERROR(VLOOKUP(B246,Misconduct!D:M,8,FALSE),"")</f>
        <v>0</v>
      </c>
      <c r="J246">
        <f>IFERROR(VLOOKUP(B246,Misconduct!D:M,9,FALSE),"")</f>
        <v>0</v>
      </c>
      <c r="K246">
        <f>IFERROR(VLOOKUP(B246,Misconduct!D:M,10,FALSE),"")</f>
        <v>0</v>
      </c>
    </row>
    <row r="247" spans="1:11">
      <c r="A247" s="161" t="str">
        <f>IF(Personal_Development!C249="","",Personal_Development!C249)</f>
        <v/>
      </c>
      <c r="B247" t="str">
        <f>IF(Personal_Development!D249="","",Personal_Development!D249)</f>
        <v>C12983</v>
      </c>
      <c r="C247" t="str">
        <f>IF(Personal_Development!E249="","",Personal_Development!E249)</f>
        <v>WAN NOR KHAIRIL ANUAR BIN WAN ADNAN</v>
      </c>
      <c r="D247">
        <f>IFERROR(VLOOKUP(B247,Personal_Development!D:DL,113,FALSE),"")</f>
        <v>4</v>
      </c>
      <c r="E247">
        <f>IFERROR(VLOOKUP(B247,Kaizen!D:X,21,FALSE),"")</f>
        <v>5</v>
      </c>
      <c r="F247">
        <f>IFERROR(VLOOKUP(B247,'Safety Idea'!D:X,21,FALSE),"")</f>
        <v>5</v>
      </c>
      <c r="G247">
        <f>IFERROR(VLOOKUP(B247,'Compulsory Training'!D:Z,23,FALSE),"")</f>
        <v>5</v>
      </c>
      <c r="H247">
        <f>IFERROR(VLOOKUP(B247,Attendance!D:BQ,65,FALSE),"")</f>
        <v>1</v>
      </c>
      <c r="I247">
        <f>IFERROR(VLOOKUP(B247,Misconduct!D:M,8,FALSE),"")</f>
        <v>0</v>
      </c>
      <c r="J247">
        <f>IFERROR(VLOOKUP(B247,Misconduct!D:M,9,FALSE),"")</f>
        <v>0</v>
      </c>
      <c r="K247">
        <f>IFERROR(VLOOKUP(B247,Misconduct!D:M,10,FALSE),"")</f>
        <v>0</v>
      </c>
    </row>
    <row r="248" spans="1:11">
      <c r="A248" s="161" t="str">
        <f>IF(Personal_Development!C250="","",Personal_Development!C250)</f>
        <v/>
      </c>
      <c r="B248" t="str">
        <f>IF(Personal_Development!D250="","",Personal_Development!D250)</f>
        <v>C12985</v>
      </c>
      <c r="C248" t="str">
        <f>IF(Personal_Development!E250="","",Personal_Development!E250)</f>
        <v>AHMAD FARID BIN ZAMANI</v>
      </c>
      <c r="D248">
        <f>IFERROR(VLOOKUP(B248,Personal_Development!D:DL,113,FALSE),"")</f>
        <v>4</v>
      </c>
      <c r="E248">
        <f>IFERROR(VLOOKUP(B248,Kaizen!D:X,21,FALSE),"")</f>
        <v>1</v>
      </c>
      <c r="F248">
        <f>IFERROR(VLOOKUP(B248,'Safety Idea'!D:X,21,FALSE),"")</f>
        <v>1</v>
      </c>
      <c r="G248">
        <f>IFERROR(VLOOKUP(B248,'Compulsory Training'!D:Z,23,FALSE),"")</f>
        <v>5</v>
      </c>
      <c r="H248">
        <f>IFERROR(VLOOKUP(B248,Attendance!D:BQ,65,FALSE),"")</f>
        <v>1</v>
      </c>
      <c r="I248">
        <f>IFERROR(VLOOKUP(B248,Misconduct!D:M,8,FALSE),"")</f>
        <v>1</v>
      </c>
      <c r="J248">
        <f>IFERROR(VLOOKUP(B248,Misconduct!D:M,9,FALSE),"")</f>
        <v>0</v>
      </c>
      <c r="K248">
        <f>IFERROR(VLOOKUP(B248,Misconduct!D:M,10,FALSE),"")</f>
        <v>0</v>
      </c>
    </row>
    <row r="249" spans="1:11">
      <c r="A249" s="161" t="str">
        <f>IF(Personal_Development!C251="","",Personal_Development!C251)</f>
        <v/>
      </c>
      <c r="B249" t="str">
        <f>IF(Personal_Development!D251="","",Personal_Development!D251)</f>
        <v>C12986</v>
      </c>
      <c r="C249" t="str">
        <f>IF(Personal_Development!E251="","",Personal_Development!E251)</f>
        <v>MOHD AINI BIN SHAARI</v>
      </c>
      <c r="D249">
        <f>IFERROR(VLOOKUP(B249,Personal_Development!D:DL,113,FALSE),"")</f>
        <v>2</v>
      </c>
      <c r="E249">
        <f>IFERROR(VLOOKUP(B249,Kaizen!D:X,21,FALSE),"")</f>
        <v>2</v>
      </c>
      <c r="F249">
        <f>IFERROR(VLOOKUP(B249,'Safety Idea'!D:X,21,FALSE),"")</f>
        <v>5</v>
      </c>
      <c r="G249">
        <f>IFERROR(VLOOKUP(B249,'Compulsory Training'!D:Z,23,FALSE),"")</f>
        <v>4</v>
      </c>
      <c r="H249">
        <f>IFERROR(VLOOKUP(B249,Attendance!D:BQ,65,FALSE),"")</f>
        <v>3</v>
      </c>
      <c r="I249">
        <f>IFERROR(VLOOKUP(B249,Misconduct!D:M,8,FALSE),"")</f>
        <v>0</v>
      </c>
      <c r="J249">
        <f>IFERROR(VLOOKUP(B249,Misconduct!D:M,9,FALSE),"")</f>
        <v>0</v>
      </c>
      <c r="K249">
        <f>IFERROR(VLOOKUP(B249,Misconduct!D:M,10,FALSE),"")</f>
        <v>0</v>
      </c>
    </row>
    <row r="250" spans="1:11">
      <c r="A250" s="161" t="str">
        <f>IF(Personal_Development!C252="","",Personal_Development!C252)</f>
        <v/>
      </c>
      <c r="B250" t="str">
        <f>IF(Personal_Development!D252="","",Personal_Development!D252)</f>
        <v>C12989</v>
      </c>
      <c r="C250" t="str">
        <f>IF(Personal_Development!E252="","",Personal_Development!E252)</f>
        <v>KAMALA A/P RENGANATHAN</v>
      </c>
      <c r="D250">
        <f>IFERROR(VLOOKUP(B250,Personal_Development!D:DL,113,FALSE),"")</f>
        <v>4</v>
      </c>
      <c r="E250">
        <f>IFERROR(VLOOKUP(B250,Kaizen!D:X,21,FALSE),"")</f>
        <v>5</v>
      </c>
      <c r="F250">
        <f>IFERROR(VLOOKUP(B250,'Safety Idea'!D:X,21,FALSE),"")</f>
        <v>5</v>
      </c>
      <c r="G250">
        <f>IFERROR(VLOOKUP(B250,'Compulsory Training'!D:Z,23,FALSE),"")</f>
        <v>5</v>
      </c>
      <c r="H250">
        <f>IFERROR(VLOOKUP(B250,Attendance!D:BQ,65,FALSE),"")</f>
        <v>4</v>
      </c>
      <c r="I250">
        <f>IFERROR(VLOOKUP(B250,Misconduct!D:M,8,FALSE),"")</f>
        <v>0</v>
      </c>
      <c r="J250">
        <f>IFERROR(VLOOKUP(B250,Misconduct!D:M,9,FALSE),"")</f>
        <v>0</v>
      </c>
      <c r="K250">
        <f>IFERROR(VLOOKUP(B250,Misconduct!D:M,10,FALSE),"")</f>
        <v>0</v>
      </c>
    </row>
    <row r="251" spans="1:11">
      <c r="A251" s="161" t="str">
        <f>IF(Personal_Development!C253="","",Personal_Development!C253)</f>
        <v/>
      </c>
      <c r="B251" t="str">
        <f>IF(Personal_Development!D253="","",Personal_Development!D253)</f>
        <v>C12997</v>
      </c>
      <c r="C251" t="str">
        <f>IF(Personal_Development!E253="","",Personal_Development!E253)</f>
        <v>MOHD ZAHARI BIN BAHARI</v>
      </c>
      <c r="D251">
        <f>IFERROR(VLOOKUP(B251,Personal_Development!D:DL,113,FALSE),"")</f>
        <v>4</v>
      </c>
      <c r="E251">
        <f>IFERROR(VLOOKUP(B251,Kaizen!D:X,21,FALSE),"")</f>
        <v>4</v>
      </c>
      <c r="F251">
        <f>IFERROR(VLOOKUP(B251,'Safety Idea'!D:X,21,FALSE),"")</f>
        <v>5</v>
      </c>
      <c r="G251">
        <f>IFERROR(VLOOKUP(B251,'Compulsory Training'!D:Z,23,FALSE),"")</f>
        <v>5</v>
      </c>
      <c r="H251">
        <f>IFERROR(VLOOKUP(B251,Attendance!D:BQ,65,FALSE),"")</f>
        <v>3</v>
      </c>
      <c r="I251">
        <f>IFERROR(VLOOKUP(B251,Misconduct!D:M,8,FALSE),"")</f>
        <v>0</v>
      </c>
      <c r="J251">
        <f>IFERROR(VLOOKUP(B251,Misconduct!D:M,9,FALSE),"")</f>
        <v>0</v>
      </c>
      <c r="K251">
        <f>IFERROR(VLOOKUP(B251,Misconduct!D:M,10,FALSE),"")</f>
        <v>0</v>
      </c>
    </row>
    <row r="252" spans="1:11">
      <c r="A252" s="161" t="str">
        <f>IF(Personal_Development!C254="","",Personal_Development!C254)</f>
        <v/>
      </c>
      <c r="B252" t="str">
        <f>IF(Personal_Development!D254="","",Personal_Development!D254)</f>
        <v>C12998</v>
      </c>
      <c r="C252" t="str">
        <f>IF(Personal_Development!E254="","",Personal_Development!E254)</f>
        <v>MUHAMAD RUDY BIN SHAMSURI</v>
      </c>
      <c r="D252">
        <f>IFERROR(VLOOKUP(B252,Personal_Development!D:DL,113,FALSE),"")</f>
        <v>4</v>
      </c>
      <c r="E252">
        <f>IFERROR(VLOOKUP(B252,Kaizen!D:X,21,FALSE),"")</f>
        <v>1</v>
      </c>
      <c r="F252">
        <f>IFERROR(VLOOKUP(B252,'Safety Idea'!D:X,21,FALSE),"")</f>
        <v>2</v>
      </c>
      <c r="G252">
        <f>IFERROR(VLOOKUP(B252,'Compulsory Training'!D:Z,23,FALSE),"")</f>
        <v>5</v>
      </c>
      <c r="H252">
        <f>IFERROR(VLOOKUP(B252,Attendance!D:BQ,65,FALSE),"")</f>
        <v>1</v>
      </c>
      <c r="I252">
        <f>IFERROR(VLOOKUP(B252,Misconduct!D:M,8,FALSE),"")</f>
        <v>0</v>
      </c>
      <c r="J252">
        <f>IFERROR(VLOOKUP(B252,Misconduct!D:M,9,FALSE),"")</f>
        <v>0</v>
      </c>
      <c r="K252">
        <f>IFERROR(VLOOKUP(B252,Misconduct!D:M,10,FALSE),"")</f>
        <v>0</v>
      </c>
    </row>
    <row r="253" spans="1:11">
      <c r="A253" s="161" t="str">
        <f>IF(Personal_Development!C255="","",Personal_Development!C255)</f>
        <v/>
      </c>
      <c r="B253" t="str">
        <f>IF(Personal_Development!D255="","",Personal_Development!D255)</f>
        <v>C13002</v>
      </c>
      <c r="C253" t="str">
        <f>IF(Personal_Development!E255="","",Personal_Development!E255)</f>
        <v>ZURAIDAH BINTI ABDUL KARIM</v>
      </c>
      <c r="D253">
        <f>IFERROR(VLOOKUP(B253,Personal_Development!D:DL,113,FALSE),"")</f>
        <v>3</v>
      </c>
      <c r="E253">
        <f>IFERROR(VLOOKUP(B253,Kaizen!D:X,21,FALSE),"")</f>
        <v>5</v>
      </c>
      <c r="F253">
        <f>IFERROR(VLOOKUP(B253,'Safety Idea'!D:X,21,FALSE),"")</f>
        <v>5</v>
      </c>
      <c r="G253">
        <f>IFERROR(VLOOKUP(B253,'Compulsory Training'!D:Z,23,FALSE),"")</f>
        <v>5</v>
      </c>
      <c r="H253">
        <f>IFERROR(VLOOKUP(B253,Attendance!D:BQ,65,FALSE),"")</f>
        <v>3</v>
      </c>
      <c r="I253">
        <f>IFERROR(VLOOKUP(B253,Misconduct!D:M,8,FALSE),"")</f>
        <v>0</v>
      </c>
      <c r="J253">
        <f>IFERROR(VLOOKUP(B253,Misconduct!D:M,9,FALSE),"")</f>
        <v>0</v>
      </c>
      <c r="K253">
        <f>IFERROR(VLOOKUP(B253,Misconduct!D:M,10,FALSE),"")</f>
        <v>0</v>
      </c>
    </row>
    <row r="254" spans="1:11">
      <c r="A254" s="161" t="str">
        <f>IF(Personal_Development!C256="","",Personal_Development!C256)</f>
        <v/>
      </c>
      <c r="B254" t="str">
        <f>IF(Personal_Development!D256="","",Personal_Development!D256)</f>
        <v>C13003</v>
      </c>
      <c r="C254" t="str">
        <f>IF(Personal_Development!E256="","",Personal_Development!E256)</f>
        <v>ZARINA BINTI ISA</v>
      </c>
      <c r="D254">
        <f>IFERROR(VLOOKUP(B254,Personal_Development!D:DL,113,FALSE),"")</f>
        <v>4</v>
      </c>
      <c r="E254">
        <f>IFERROR(VLOOKUP(B254,Kaizen!D:X,21,FALSE),"")</f>
        <v>5</v>
      </c>
      <c r="F254">
        <f>IFERROR(VLOOKUP(B254,'Safety Idea'!D:X,21,FALSE),"")</f>
        <v>5</v>
      </c>
      <c r="G254">
        <f>IFERROR(VLOOKUP(B254,'Compulsory Training'!D:Z,23,FALSE),"")</f>
        <v>5</v>
      </c>
      <c r="H254">
        <f>IFERROR(VLOOKUP(B254,Attendance!D:BQ,65,FALSE),"")</f>
        <v>1</v>
      </c>
      <c r="I254">
        <f>IFERROR(VLOOKUP(B254,Misconduct!D:M,8,FALSE),"")</f>
        <v>0</v>
      </c>
      <c r="J254">
        <f>IFERROR(VLOOKUP(B254,Misconduct!D:M,9,FALSE),"")</f>
        <v>0</v>
      </c>
      <c r="K254">
        <f>IFERROR(VLOOKUP(B254,Misconduct!D:M,10,FALSE),"")</f>
        <v>0</v>
      </c>
    </row>
    <row r="255" spans="1:11">
      <c r="A255" s="161" t="str">
        <f>IF(Personal_Development!C257="","",Personal_Development!C257)</f>
        <v/>
      </c>
      <c r="B255" t="str">
        <f>IF(Personal_Development!D257="","",Personal_Development!D257)</f>
        <v>C13015</v>
      </c>
      <c r="C255" t="str">
        <f>IF(Personal_Development!E257="","",Personal_Development!E257)</f>
        <v>SHAZLINDA BINTI ZAINAL ABIDIN</v>
      </c>
      <c r="D255">
        <f>IFERROR(VLOOKUP(B255,Personal_Development!D:DL,113,FALSE),"")</f>
        <v>4</v>
      </c>
      <c r="E255">
        <f>IFERROR(VLOOKUP(B255,Kaizen!D:X,21,FALSE),"")</f>
        <v>5</v>
      </c>
      <c r="F255">
        <f>IFERROR(VLOOKUP(B255,'Safety Idea'!D:X,21,FALSE),"")</f>
        <v>5</v>
      </c>
      <c r="G255">
        <f>IFERROR(VLOOKUP(B255,'Compulsory Training'!D:Z,23,FALSE),"")</f>
        <v>5</v>
      </c>
      <c r="H255">
        <f>IFERROR(VLOOKUP(B255,Attendance!D:BQ,65,FALSE),"")</f>
        <v>4</v>
      </c>
      <c r="I255">
        <f>IFERROR(VLOOKUP(B255,Misconduct!D:M,8,FALSE),"")</f>
        <v>0</v>
      </c>
      <c r="J255">
        <f>IFERROR(VLOOKUP(B255,Misconduct!D:M,9,FALSE),"")</f>
        <v>0</v>
      </c>
      <c r="K255">
        <f>IFERROR(VLOOKUP(B255,Misconduct!D:M,10,FALSE),"")</f>
        <v>0</v>
      </c>
    </row>
    <row r="256" spans="1:11">
      <c r="A256" s="161" t="str">
        <f>IF(Personal_Development!C258="","",Personal_Development!C258)</f>
        <v/>
      </c>
      <c r="B256" t="str">
        <f>IF(Personal_Development!D258="","",Personal_Development!D258)</f>
        <v>C13018</v>
      </c>
      <c r="C256" t="str">
        <f>IF(Personal_Development!E258="","",Personal_Development!E258)</f>
        <v>MOHD FARHAN BIN OSMAN</v>
      </c>
      <c r="D256">
        <f>IFERROR(VLOOKUP(B256,Personal_Development!D:DL,113,FALSE),"")</f>
        <v>2</v>
      </c>
      <c r="E256">
        <f>IFERROR(VLOOKUP(B256,Kaizen!D:X,21,FALSE),"")</f>
        <v>5</v>
      </c>
      <c r="F256">
        <f>IFERROR(VLOOKUP(B256,'Safety Idea'!D:X,21,FALSE),"")</f>
        <v>5</v>
      </c>
      <c r="G256">
        <f>IFERROR(VLOOKUP(B256,'Compulsory Training'!D:Z,23,FALSE),"")</f>
        <v>5</v>
      </c>
      <c r="H256">
        <f>IFERROR(VLOOKUP(B256,Attendance!D:BQ,65,FALSE),"")</f>
        <v>3</v>
      </c>
      <c r="I256">
        <f>IFERROR(VLOOKUP(B256,Misconduct!D:M,8,FALSE),"")</f>
        <v>0</v>
      </c>
      <c r="J256">
        <f>IFERROR(VLOOKUP(B256,Misconduct!D:M,9,FALSE),"")</f>
        <v>0</v>
      </c>
      <c r="K256">
        <f>IFERROR(VLOOKUP(B256,Misconduct!D:M,10,FALSE),"")</f>
        <v>0</v>
      </c>
    </row>
    <row r="257" spans="1:11">
      <c r="A257" s="161" t="str">
        <f>IF(Personal_Development!C259="","",Personal_Development!C259)</f>
        <v/>
      </c>
      <c r="B257" t="str">
        <f>IF(Personal_Development!D259="","",Personal_Development!D259)</f>
        <v>C13020</v>
      </c>
      <c r="C257" t="str">
        <f>IF(Personal_Development!E259="","",Personal_Development!E259)</f>
        <v>NORIZAN BINTI ARIFIN</v>
      </c>
      <c r="D257">
        <f>IFERROR(VLOOKUP(B257,Personal_Development!D:DL,113,FALSE),"")</f>
        <v>2</v>
      </c>
      <c r="E257">
        <f>IFERROR(VLOOKUP(B257,Kaizen!D:X,21,FALSE),"")</f>
        <v>5</v>
      </c>
      <c r="F257">
        <f>IFERROR(VLOOKUP(B257,'Safety Idea'!D:X,21,FALSE),"")</f>
        <v>5</v>
      </c>
      <c r="G257">
        <f>IFERROR(VLOOKUP(B257,'Compulsory Training'!D:Z,23,FALSE),"")</f>
        <v>5</v>
      </c>
      <c r="H257">
        <f>IFERROR(VLOOKUP(B257,Attendance!D:BQ,65,FALSE),"")</f>
        <v>1</v>
      </c>
      <c r="I257">
        <f>IFERROR(VLOOKUP(B257,Misconduct!D:M,8,FALSE),"")</f>
        <v>0</v>
      </c>
      <c r="J257">
        <f>IFERROR(VLOOKUP(B257,Misconduct!D:M,9,FALSE),"")</f>
        <v>0</v>
      </c>
      <c r="K257">
        <f>IFERROR(VLOOKUP(B257,Misconduct!D:M,10,FALSE),"")</f>
        <v>0</v>
      </c>
    </row>
    <row r="258" spans="1:11">
      <c r="A258" s="161" t="str">
        <f>IF(Personal_Development!C260="","",Personal_Development!C260)</f>
        <v/>
      </c>
      <c r="B258" t="str">
        <f>IF(Personal_Development!D260="","",Personal_Development!D260)</f>
        <v>C13033</v>
      </c>
      <c r="C258" t="str">
        <f>IF(Personal_Development!E260="","",Personal_Development!E260)</f>
        <v>INTAN NOORAIN BINTI KAMARUL ZAMAN</v>
      </c>
      <c r="D258">
        <f>IFERROR(VLOOKUP(B258,Personal_Development!D:DL,113,FALSE),"")</f>
        <v>5</v>
      </c>
      <c r="E258">
        <f>IFERROR(VLOOKUP(B258,Kaizen!D:X,21,FALSE),"")</f>
        <v>5</v>
      </c>
      <c r="F258">
        <f>IFERROR(VLOOKUP(B258,'Safety Idea'!D:X,21,FALSE),"")</f>
        <v>5</v>
      </c>
      <c r="G258">
        <f>IFERROR(VLOOKUP(B258,'Compulsory Training'!D:Z,23,FALSE),"")</f>
        <v>5</v>
      </c>
      <c r="H258">
        <f>IFERROR(VLOOKUP(B258,Attendance!D:BQ,65,FALSE),"")</f>
        <v>1</v>
      </c>
      <c r="I258">
        <f>IFERROR(VLOOKUP(B258,Misconduct!D:M,8,FALSE),"")</f>
        <v>0</v>
      </c>
      <c r="J258">
        <f>IFERROR(VLOOKUP(B258,Misconduct!D:M,9,FALSE),"")</f>
        <v>0</v>
      </c>
      <c r="K258">
        <f>IFERROR(VLOOKUP(B258,Misconduct!D:M,10,FALSE),"")</f>
        <v>0</v>
      </c>
    </row>
    <row r="259" spans="1:11">
      <c r="A259" s="161" t="str">
        <f>IF(Personal_Development!C261="","",Personal_Development!C261)</f>
        <v/>
      </c>
      <c r="B259" t="str">
        <f>IF(Personal_Development!D261="","",Personal_Development!D261)</f>
        <v>C13037</v>
      </c>
      <c r="C259" t="str">
        <f>IF(Personal_Development!E261="","",Personal_Development!E261)</f>
        <v>NORASIKIN BINTI HASHIM</v>
      </c>
      <c r="D259">
        <f>IFERROR(VLOOKUP(B259,Personal_Development!D:DL,113,FALSE),"")</f>
        <v>2</v>
      </c>
      <c r="E259">
        <f>IFERROR(VLOOKUP(B259,Kaizen!D:X,21,FALSE),"")</f>
        <v>5</v>
      </c>
      <c r="F259">
        <f>IFERROR(VLOOKUP(B259,'Safety Idea'!D:X,21,FALSE),"")</f>
        <v>5</v>
      </c>
      <c r="G259">
        <f>IFERROR(VLOOKUP(B259,'Compulsory Training'!D:Z,23,FALSE),"")</f>
        <v>5</v>
      </c>
      <c r="H259">
        <f>IFERROR(VLOOKUP(B259,Attendance!D:BQ,65,FALSE),"")</f>
        <v>1</v>
      </c>
      <c r="I259">
        <f>IFERROR(VLOOKUP(B259,Misconduct!D:M,8,FALSE),"")</f>
        <v>0</v>
      </c>
      <c r="J259">
        <f>IFERROR(VLOOKUP(B259,Misconduct!D:M,9,FALSE),"")</f>
        <v>0</v>
      </c>
      <c r="K259">
        <f>IFERROR(VLOOKUP(B259,Misconduct!D:M,10,FALSE),"")</f>
        <v>0</v>
      </c>
    </row>
    <row r="260" spans="1:11">
      <c r="A260" s="161" t="str">
        <f>IF(Personal_Development!C262="","",Personal_Development!C262)</f>
        <v/>
      </c>
      <c r="B260" t="str">
        <f>IF(Personal_Development!D262="","",Personal_Development!D262)</f>
        <v>C13040</v>
      </c>
      <c r="C260" t="str">
        <f>IF(Personal_Development!E262="","",Personal_Development!E262)</f>
        <v>NURHANIM BINTI ZAHARI</v>
      </c>
      <c r="D260">
        <f>IFERROR(VLOOKUP(B260,Personal_Development!D:DL,113,FALSE),"")</f>
        <v>5</v>
      </c>
      <c r="E260">
        <f>IFERROR(VLOOKUP(B260,Kaizen!D:X,21,FALSE),"")</f>
        <v>5</v>
      </c>
      <c r="F260">
        <f>IFERROR(VLOOKUP(B260,'Safety Idea'!D:X,21,FALSE),"")</f>
        <v>5</v>
      </c>
      <c r="G260">
        <f>IFERROR(VLOOKUP(B260,'Compulsory Training'!D:Z,23,FALSE),"")</f>
        <v>5</v>
      </c>
      <c r="H260">
        <f>IFERROR(VLOOKUP(B260,Attendance!D:BQ,65,FALSE),"")</f>
        <v>1</v>
      </c>
      <c r="I260">
        <f>IFERROR(VLOOKUP(B260,Misconduct!D:M,8,FALSE),"")</f>
        <v>0</v>
      </c>
      <c r="J260">
        <f>IFERROR(VLOOKUP(B260,Misconduct!D:M,9,FALSE),"")</f>
        <v>0</v>
      </c>
      <c r="K260">
        <f>IFERROR(VLOOKUP(B260,Misconduct!D:M,10,FALSE),"")</f>
        <v>0</v>
      </c>
    </row>
    <row r="261" spans="1:11">
      <c r="A261" s="161" t="str">
        <f>IF(Personal_Development!C263="","",Personal_Development!C263)</f>
        <v/>
      </c>
      <c r="B261" t="str">
        <f>IF(Personal_Development!D263="","",Personal_Development!D263)</f>
        <v>C13050</v>
      </c>
      <c r="C261" t="str">
        <f>IF(Personal_Development!E263="","",Personal_Development!E263)</f>
        <v>NORADILA BINTI KAMIS</v>
      </c>
      <c r="D261">
        <f>IFERROR(VLOOKUP(B261,Personal_Development!D:DL,113,FALSE),"")</f>
        <v>3</v>
      </c>
      <c r="E261">
        <f>IFERROR(VLOOKUP(B261,Kaizen!D:X,21,FALSE),"")</f>
        <v>1</v>
      </c>
      <c r="F261">
        <f>IFERROR(VLOOKUP(B261,'Safety Idea'!D:X,21,FALSE),"")</f>
        <v>5</v>
      </c>
      <c r="G261">
        <f>IFERROR(VLOOKUP(B261,'Compulsory Training'!D:Z,23,FALSE),"")</f>
        <v>5</v>
      </c>
      <c r="H261">
        <f>IFERROR(VLOOKUP(B261,Attendance!D:BQ,65,FALSE),"")</f>
        <v>4</v>
      </c>
      <c r="I261">
        <f>IFERROR(VLOOKUP(B261,Misconduct!D:M,8,FALSE),"")</f>
        <v>0</v>
      </c>
      <c r="J261">
        <f>IFERROR(VLOOKUP(B261,Misconduct!D:M,9,FALSE),"")</f>
        <v>0</v>
      </c>
      <c r="K261">
        <f>IFERROR(VLOOKUP(B261,Misconduct!D:M,10,FALSE),"")</f>
        <v>0</v>
      </c>
    </row>
    <row r="262" spans="1:11">
      <c r="A262" s="161" t="str">
        <f>IF(Personal_Development!C264="","",Personal_Development!C264)</f>
        <v/>
      </c>
      <c r="B262" t="str">
        <f>IF(Personal_Development!D264="","",Personal_Development!D264)</f>
        <v>C13063</v>
      </c>
      <c r="C262" t="str">
        <f>IF(Personal_Development!E264="","",Personal_Development!E264)</f>
        <v>FAHMI SUFRE BIN ZULKARNAIN</v>
      </c>
      <c r="D262">
        <f>IFERROR(VLOOKUP(B262,Personal_Development!D:DL,113,FALSE),"")</f>
        <v>3</v>
      </c>
      <c r="E262">
        <f>IFERROR(VLOOKUP(B262,Kaizen!D:X,21,FALSE),"")</f>
        <v>5</v>
      </c>
      <c r="F262">
        <f>IFERROR(VLOOKUP(B262,'Safety Idea'!D:X,21,FALSE),"")</f>
        <v>5</v>
      </c>
      <c r="G262">
        <f>IFERROR(VLOOKUP(B262,'Compulsory Training'!D:Z,23,FALSE),"")</f>
        <v>5</v>
      </c>
      <c r="H262">
        <f>IFERROR(VLOOKUP(B262,Attendance!D:BQ,65,FALSE),"")</f>
        <v>1</v>
      </c>
      <c r="I262">
        <f>IFERROR(VLOOKUP(B262,Misconduct!D:M,8,FALSE),"")</f>
        <v>0</v>
      </c>
      <c r="J262">
        <f>IFERROR(VLOOKUP(B262,Misconduct!D:M,9,FALSE),"")</f>
        <v>0</v>
      </c>
      <c r="K262">
        <f>IFERROR(VLOOKUP(B262,Misconduct!D:M,10,FALSE),"")</f>
        <v>0</v>
      </c>
    </row>
    <row r="263" spans="1:11">
      <c r="A263" s="161" t="str">
        <f>IF(Personal_Development!C265="","",Personal_Development!C265)</f>
        <v/>
      </c>
      <c r="B263" t="str">
        <f>IF(Personal_Development!D265="","",Personal_Development!D265)</f>
        <v>C13078</v>
      </c>
      <c r="C263" t="str">
        <f>IF(Personal_Development!E265="","",Personal_Development!E265)</f>
        <v>TENGKU NUR SYAHIRAH BINTI TENGKU REZA</v>
      </c>
      <c r="D263">
        <f>IFERROR(VLOOKUP(B263,Personal_Development!D:DL,113,FALSE),"")</f>
        <v>2</v>
      </c>
      <c r="E263">
        <f>IFERROR(VLOOKUP(B263,Kaizen!D:X,21,FALSE),"")</f>
        <v>5</v>
      </c>
      <c r="F263">
        <f>IFERROR(VLOOKUP(B263,'Safety Idea'!D:X,21,FALSE),"")</f>
        <v>5</v>
      </c>
      <c r="G263">
        <f>IFERROR(VLOOKUP(B263,'Compulsory Training'!D:Z,23,FALSE),"")</f>
        <v>5</v>
      </c>
      <c r="H263">
        <f>IFERROR(VLOOKUP(B263,Attendance!D:BQ,65,FALSE),"")</f>
        <v>1</v>
      </c>
      <c r="I263">
        <f>IFERROR(VLOOKUP(B263,Misconduct!D:M,8,FALSE),"")</f>
        <v>0</v>
      </c>
      <c r="J263">
        <f>IFERROR(VLOOKUP(B263,Misconduct!D:M,9,FALSE),"")</f>
        <v>0</v>
      </c>
      <c r="K263">
        <f>IFERROR(VLOOKUP(B263,Misconduct!D:M,10,FALSE),"")</f>
        <v>0</v>
      </c>
    </row>
    <row r="264" spans="1:11">
      <c r="A264" s="161" t="str">
        <f>IF(Personal_Development!C266="","",Personal_Development!C266)</f>
        <v/>
      </c>
      <c r="B264" t="str">
        <f>IF(Personal_Development!D266="","",Personal_Development!D266)</f>
        <v>C13084</v>
      </c>
      <c r="C264" t="str">
        <f>IF(Personal_Development!E266="","",Personal_Development!E266)</f>
        <v>SYAKIRAH BINTI SHAFFIEI</v>
      </c>
      <c r="D264">
        <f>IFERROR(VLOOKUP(B264,Personal_Development!D:DL,113,FALSE),"")</f>
        <v>4</v>
      </c>
      <c r="E264">
        <f>IFERROR(VLOOKUP(B264,Kaizen!D:X,21,FALSE),"")</f>
        <v>5</v>
      </c>
      <c r="F264">
        <f>IFERROR(VLOOKUP(B264,'Safety Idea'!D:X,21,FALSE),"")</f>
        <v>5</v>
      </c>
      <c r="G264">
        <f>IFERROR(VLOOKUP(B264,'Compulsory Training'!D:Z,23,FALSE),"")</f>
        <v>5</v>
      </c>
      <c r="H264">
        <f>IFERROR(VLOOKUP(B264,Attendance!D:BQ,65,FALSE),"")</f>
        <v>3</v>
      </c>
      <c r="I264">
        <f>IFERROR(VLOOKUP(B264,Misconduct!D:M,8,FALSE),"")</f>
        <v>0</v>
      </c>
      <c r="J264">
        <f>IFERROR(VLOOKUP(B264,Misconduct!D:M,9,FALSE),"")</f>
        <v>0</v>
      </c>
      <c r="K264">
        <f>IFERROR(VLOOKUP(B264,Misconduct!D:M,10,FALSE),"")</f>
        <v>0</v>
      </c>
    </row>
    <row r="265" spans="1:11">
      <c r="A265" s="161" t="str">
        <f>IF(Personal_Development!C267="","",Personal_Development!C267)</f>
        <v/>
      </c>
      <c r="B265" t="str">
        <f>IF(Personal_Development!D267="","",Personal_Development!D267)</f>
        <v>C13086</v>
      </c>
      <c r="C265" t="str">
        <f>IF(Personal_Development!E267="","",Personal_Development!E267)</f>
        <v>MUHAMAD SOFIEAN BIN SHARIF</v>
      </c>
      <c r="D265">
        <f>IFERROR(VLOOKUP(B265,Personal_Development!D:DL,113,FALSE),"")</f>
        <v>4</v>
      </c>
      <c r="E265">
        <f>IFERROR(VLOOKUP(B265,Kaizen!D:X,21,FALSE),"")</f>
        <v>5</v>
      </c>
      <c r="F265">
        <f>IFERROR(VLOOKUP(B265,'Safety Idea'!D:X,21,FALSE),"")</f>
        <v>5</v>
      </c>
      <c r="G265">
        <f>IFERROR(VLOOKUP(B265,'Compulsory Training'!D:Z,23,FALSE),"")</f>
        <v>5</v>
      </c>
      <c r="H265">
        <f>IFERROR(VLOOKUP(B265,Attendance!D:BQ,65,FALSE),"")</f>
        <v>5</v>
      </c>
      <c r="I265">
        <f>IFERROR(VLOOKUP(B265,Misconduct!D:M,8,FALSE),"")</f>
        <v>0</v>
      </c>
      <c r="J265">
        <f>IFERROR(VLOOKUP(B265,Misconduct!D:M,9,FALSE),"")</f>
        <v>0</v>
      </c>
      <c r="K265">
        <f>IFERROR(VLOOKUP(B265,Misconduct!D:M,10,FALSE),"")</f>
        <v>0</v>
      </c>
    </row>
    <row r="266" spans="1:11">
      <c r="A266" s="161" t="str">
        <f>IF(Personal_Development!C268="","",Personal_Development!C268)</f>
        <v/>
      </c>
      <c r="B266" t="str">
        <f>IF(Personal_Development!D268="","",Personal_Development!D268)</f>
        <v>C13089</v>
      </c>
      <c r="C266" t="str">
        <f>IF(Personal_Development!E268="","",Personal_Development!E268)</f>
        <v>SITI NORAINI BINTI MAHMOOD</v>
      </c>
      <c r="D266">
        <f>IFERROR(VLOOKUP(B266,Personal_Development!D:DL,113,FALSE),"")</f>
        <v>4</v>
      </c>
      <c r="E266">
        <f>IFERROR(VLOOKUP(B266,Kaizen!D:X,21,FALSE),"")</f>
        <v>1</v>
      </c>
      <c r="F266">
        <f>IFERROR(VLOOKUP(B266,'Safety Idea'!D:X,21,FALSE),"")</f>
        <v>1</v>
      </c>
      <c r="G266">
        <f>IFERROR(VLOOKUP(B266,'Compulsory Training'!D:Z,23,FALSE),"")</f>
        <v>5</v>
      </c>
      <c r="H266">
        <f>IFERROR(VLOOKUP(B266,Attendance!D:BQ,65,FALSE),"")</f>
        <v>3</v>
      </c>
      <c r="I266">
        <f>IFERROR(VLOOKUP(B266,Misconduct!D:M,8,FALSE),"")</f>
        <v>0</v>
      </c>
      <c r="J266">
        <f>IFERROR(VLOOKUP(B266,Misconduct!D:M,9,FALSE),"")</f>
        <v>0</v>
      </c>
      <c r="K266">
        <f>IFERROR(VLOOKUP(B266,Misconduct!D:M,10,FALSE),"")</f>
        <v>0</v>
      </c>
    </row>
    <row r="267" spans="1:11">
      <c r="A267" s="161" t="str">
        <f>IF(Personal_Development!C269="","",Personal_Development!C269)</f>
        <v/>
      </c>
      <c r="B267" t="str">
        <f>IF(Personal_Development!D269="","",Personal_Development!D269)</f>
        <v>C13094</v>
      </c>
      <c r="C267" t="str">
        <f>IF(Personal_Development!E269="","",Personal_Development!E269)</f>
        <v>ZULIYANA BINTI MAT ZAH</v>
      </c>
      <c r="D267">
        <f>IFERROR(VLOOKUP(B267,Personal_Development!D:DL,113,FALSE),"")</f>
        <v>2</v>
      </c>
      <c r="E267">
        <f>IFERROR(VLOOKUP(B267,Kaizen!D:X,21,FALSE),"")</f>
        <v>2</v>
      </c>
      <c r="F267">
        <f>IFERROR(VLOOKUP(B267,'Safety Idea'!D:X,21,FALSE),"")</f>
        <v>1</v>
      </c>
      <c r="G267">
        <f>IFERROR(VLOOKUP(B267,'Compulsory Training'!D:Z,23,FALSE),"")</f>
        <v>5</v>
      </c>
      <c r="H267">
        <f>IFERROR(VLOOKUP(B267,Attendance!D:BQ,65,FALSE),"")</f>
        <v>1</v>
      </c>
      <c r="I267">
        <f>IFERROR(VLOOKUP(B267,Misconduct!D:M,8,FALSE),"")</f>
        <v>0</v>
      </c>
      <c r="J267">
        <f>IFERROR(VLOOKUP(B267,Misconduct!D:M,9,FALSE),"")</f>
        <v>0</v>
      </c>
      <c r="K267">
        <f>IFERROR(VLOOKUP(B267,Misconduct!D:M,10,FALSE),"")</f>
        <v>0</v>
      </c>
    </row>
    <row r="268" spans="1:11">
      <c r="A268" s="161" t="str">
        <f>IF(Personal_Development!C270="","",Personal_Development!C270)</f>
        <v/>
      </c>
      <c r="B268" t="str">
        <f>IF(Personal_Development!D270="","",Personal_Development!D270)</f>
        <v>C13099</v>
      </c>
      <c r="C268" t="str">
        <f>IF(Personal_Development!E270="","",Personal_Development!E270)</f>
        <v>MARIAH BINTI ABU KASIM</v>
      </c>
      <c r="D268">
        <f>IFERROR(VLOOKUP(B268,Personal_Development!D:DL,113,FALSE),"")</f>
        <v>4</v>
      </c>
      <c r="E268">
        <f>IFERROR(VLOOKUP(B268,Kaizen!D:X,21,FALSE),"")</f>
        <v>5</v>
      </c>
      <c r="F268">
        <f>IFERROR(VLOOKUP(B268,'Safety Idea'!D:X,21,FALSE),"")</f>
        <v>5</v>
      </c>
      <c r="G268">
        <f>IFERROR(VLOOKUP(B268,'Compulsory Training'!D:Z,23,FALSE),"")</f>
        <v>5</v>
      </c>
      <c r="H268">
        <f>IFERROR(VLOOKUP(B268,Attendance!D:BQ,65,FALSE),"")</f>
        <v>4</v>
      </c>
      <c r="I268">
        <f>IFERROR(VLOOKUP(B268,Misconduct!D:M,8,FALSE),"")</f>
        <v>0</v>
      </c>
      <c r="J268">
        <f>IFERROR(VLOOKUP(B268,Misconduct!D:M,9,FALSE),"")</f>
        <v>0</v>
      </c>
      <c r="K268">
        <f>IFERROR(VLOOKUP(B268,Misconduct!D:M,10,FALSE),"")</f>
        <v>0</v>
      </c>
    </row>
    <row r="269" spans="1:11">
      <c r="A269" s="161" t="str">
        <f>IF(Personal_Development!C271="","",Personal_Development!C271)</f>
        <v/>
      </c>
      <c r="B269" t="str">
        <f>IF(Personal_Development!D271="","",Personal_Development!D271)</f>
        <v>C13102</v>
      </c>
      <c r="C269" t="str">
        <f>IF(Personal_Development!E271="","",Personal_Development!E271)</f>
        <v>NORSINAR BINTI OTHMAN</v>
      </c>
      <c r="D269">
        <f>IFERROR(VLOOKUP(B269,Personal_Development!D:DL,113,FALSE),"")</f>
        <v>2</v>
      </c>
      <c r="E269">
        <f>IFERROR(VLOOKUP(B269,Kaizen!D:X,21,FALSE),"")</f>
        <v>5</v>
      </c>
      <c r="F269">
        <f>IFERROR(VLOOKUP(B269,'Safety Idea'!D:X,21,FALSE),"")</f>
        <v>5</v>
      </c>
      <c r="G269">
        <f>IFERROR(VLOOKUP(B269,'Compulsory Training'!D:Z,23,FALSE),"")</f>
        <v>5</v>
      </c>
      <c r="H269">
        <f>IFERROR(VLOOKUP(B269,Attendance!D:BQ,65,FALSE),"")</f>
        <v>1</v>
      </c>
      <c r="I269">
        <f>IFERROR(VLOOKUP(B269,Misconduct!D:M,8,FALSE),"")</f>
        <v>0</v>
      </c>
      <c r="J269">
        <f>IFERROR(VLOOKUP(B269,Misconduct!D:M,9,FALSE),"")</f>
        <v>0</v>
      </c>
      <c r="K269">
        <f>IFERROR(VLOOKUP(B269,Misconduct!D:M,10,FALSE),"")</f>
        <v>0</v>
      </c>
    </row>
    <row r="270" spans="1:11">
      <c r="A270" s="161" t="str">
        <f>IF(Personal_Development!C272="","",Personal_Development!C272)</f>
        <v/>
      </c>
      <c r="B270" t="str">
        <f>IF(Personal_Development!D272="","",Personal_Development!D272)</f>
        <v>C13105</v>
      </c>
      <c r="C270" t="str">
        <f>IF(Personal_Development!E272="","",Personal_Development!E272)</f>
        <v>ZAILINA BINTI BAKRI</v>
      </c>
      <c r="D270">
        <f>IFERROR(VLOOKUP(B270,Personal_Development!D:DL,113,FALSE),"")</f>
        <v>2</v>
      </c>
      <c r="E270">
        <f>IFERROR(VLOOKUP(B270,Kaizen!D:X,21,FALSE),"")</f>
        <v>5</v>
      </c>
      <c r="F270">
        <f>IFERROR(VLOOKUP(B270,'Safety Idea'!D:X,21,FALSE),"")</f>
        <v>5</v>
      </c>
      <c r="G270">
        <f>IFERROR(VLOOKUP(B270,'Compulsory Training'!D:Z,23,FALSE),"")</f>
        <v>5</v>
      </c>
      <c r="H270">
        <f>IFERROR(VLOOKUP(B270,Attendance!D:BQ,65,FALSE),"")</f>
        <v>3</v>
      </c>
      <c r="I270">
        <f>IFERROR(VLOOKUP(B270,Misconduct!D:M,8,FALSE),"")</f>
        <v>0</v>
      </c>
      <c r="J270">
        <f>IFERROR(VLOOKUP(B270,Misconduct!D:M,9,FALSE),"")</f>
        <v>0</v>
      </c>
      <c r="K270">
        <f>IFERROR(VLOOKUP(B270,Misconduct!D:M,10,FALSE),"")</f>
        <v>0</v>
      </c>
    </row>
    <row r="271" spans="1:11">
      <c r="A271" s="161" t="str">
        <f>IF(Personal_Development!C273="","",Personal_Development!C273)</f>
        <v/>
      </c>
      <c r="B271" t="str">
        <f>IF(Personal_Development!D273="","",Personal_Development!D273)</f>
        <v>C13106</v>
      </c>
      <c r="C271" t="str">
        <f>IF(Personal_Development!E273="","",Personal_Development!E273)</f>
        <v>YUSRIZA BINTI YUB</v>
      </c>
      <c r="D271">
        <f>IFERROR(VLOOKUP(B271,Personal_Development!D:DL,113,FALSE),"")</f>
        <v>2</v>
      </c>
      <c r="E271">
        <f>IFERROR(VLOOKUP(B271,Kaizen!D:X,21,FALSE),"")</f>
        <v>5</v>
      </c>
      <c r="F271">
        <f>IFERROR(VLOOKUP(B271,'Safety Idea'!D:X,21,FALSE),"")</f>
        <v>5</v>
      </c>
      <c r="G271">
        <f>IFERROR(VLOOKUP(B271,'Compulsory Training'!D:Z,23,FALSE),"")</f>
        <v>5</v>
      </c>
      <c r="H271">
        <f>IFERROR(VLOOKUP(B271,Attendance!D:BQ,65,FALSE),"")</f>
        <v>1</v>
      </c>
      <c r="I271">
        <f>IFERROR(VLOOKUP(B271,Misconduct!D:M,8,FALSE),"")</f>
        <v>0</v>
      </c>
      <c r="J271">
        <f>IFERROR(VLOOKUP(B271,Misconduct!D:M,9,FALSE),"")</f>
        <v>0</v>
      </c>
      <c r="K271">
        <f>IFERROR(VLOOKUP(B271,Misconduct!D:M,10,FALSE),"")</f>
        <v>0</v>
      </c>
    </row>
    <row r="272" spans="1:11">
      <c r="A272" s="161" t="str">
        <f>IF(Personal_Development!C274="","",Personal_Development!C274)</f>
        <v/>
      </c>
      <c r="B272" t="str">
        <f>IF(Personal_Development!D274="","",Personal_Development!D274)</f>
        <v>E00189</v>
      </c>
      <c r="C272" t="str">
        <f>IF(Personal_Development!E274="","",Personal_Development!E274)</f>
        <v>MOHD SHAUQI BIN MOHD AKHIR</v>
      </c>
      <c r="D272">
        <f>IFERROR(VLOOKUP(B272,Personal_Development!D:DL,113,FALSE),"")</f>
        <v>5</v>
      </c>
      <c r="E272">
        <f>IFERROR(VLOOKUP(B272,Kaizen!D:X,21,FALSE),"")</f>
        <v>5</v>
      </c>
      <c r="F272">
        <f>IFERROR(VLOOKUP(B272,'Safety Idea'!D:X,21,FALSE),"")</f>
        <v>5</v>
      </c>
      <c r="G272">
        <f>IFERROR(VLOOKUP(B272,'Compulsory Training'!D:Z,23,FALSE),"")</f>
        <v>5</v>
      </c>
      <c r="H272">
        <f>IFERROR(VLOOKUP(B272,Attendance!D:BQ,65,FALSE),"")</f>
        <v>3</v>
      </c>
      <c r="I272">
        <f>IFERROR(VLOOKUP(B272,Misconduct!D:M,8,FALSE),"")</f>
        <v>0</v>
      </c>
      <c r="J272">
        <f>IFERROR(VLOOKUP(B272,Misconduct!D:M,9,FALSE),"")</f>
        <v>0</v>
      </c>
      <c r="K272">
        <f>IFERROR(VLOOKUP(B272,Misconduct!D:M,10,FALSE),"")</f>
        <v>0</v>
      </c>
    </row>
    <row r="273" spans="1:11">
      <c r="A273" s="161" t="str">
        <f>IF(Personal_Development!C275="","",Personal_Development!C275)</f>
        <v/>
      </c>
      <c r="B273" t="str">
        <f>IF(Personal_Development!D275="","",Personal_Development!D275)</f>
        <v>C13119</v>
      </c>
      <c r="C273" t="str">
        <f>IF(Personal_Development!E275="","",Personal_Development!E275)</f>
        <v>HARIRI BIN ABDUL RAZAK</v>
      </c>
      <c r="D273">
        <f>IFERROR(VLOOKUP(B273,Personal_Development!D:DL,113,FALSE),"")</f>
        <v>5</v>
      </c>
      <c r="E273">
        <f>IFERROR(VLOOKUP(B273,Kaizen!D:X,21,FALSE),"")</f>
        <v>5</v>
      </c>
      <c r="F273">
        <f>IFERROR(VLOOKUP(B273,'Safety Idea'!D:X,21,FALSE),"")</f>
        <v>5</v>
      </c>
      <c r="G273">
        <f>IFERROR(VLOOKUP(B273,'Compulsory Training'!D:Z,23,FALSE),"")</f>
        <v>5</v>
      </c>
      <c r="H273">
        <f>IFERROR(VLOOKUP(B273,Attendance!D:BQ,65,FALSE),"")</f>
        <v>1</v>
      </c>
      <c r="I273">
        <f>IFERROR(VLOOKUP(B273,Misconduct!D:M,8,FALSE),"")</f>
        <v>0</v>
      </c>
      <c r="J273">
        <f>IFERROR(VLOOKUP(B273,Misconduct!D:M,9,FALSE),"")</f>
        <v>0</v>
      </c>
      <c r="K273">
        <f>IFERROR(VLOOKUP(B273,Misconduct!D:M,10,FALSE),"")</f>
        <v>0</v>
      </c>
    </row>
    <row r="274" spans="1:11">
      <c r="A274" s="161" t="str">
        <f>IF(Personal_Development!C276="","",Personal_Development!C276)</f>
        <v/>
      </c>
      <c r="B274" t="str">
        <f>IF(Personal_Development!D276="","",Personal_Development!D276)</f>
        <v>C13127</v>
      </c>
      <c r="C274" t="str">
        <f>IF(Personal_Development!E276="","",Personal_Development!E276)</f>
        <v>FARAHWATI BINTI MOHD SALEH</v>
      </c>
      <c r="D274">
        <f>IFERROR(VLOOKUP(B274,Personal_Development!D:DL,113,FALSE),"")</f>
        <v>2</v>
      </c>
      <c r="E274">
        <f>IFERROR(VLOOKUP(B274,Kaizen!D:X,21,FALSE),"")</f>
        <v>5</v>
      </c>
      <c r="F274">
        <f>IFERROR(VLOOKUP(B274,'Safety Idea'!D:X,21,FALSE),"")</f>
        <v>5</v>
      </c>
      <c r="G274">
        <f>IFERROR(VLOOKUP(B274,'Compulsory Training'!D:Z,23,FALSE),"")</f>
        <v>5</v>
      </c>
      <c r="H274">
        <f>IFERROR(VLOOKUP(B274,Attendance!D:BQ,65,FALSE),"")</f>
        <v>1</v>
      </c>
      <c r="I274">
        <f>IFERROR(VLOOKUP(B274,Misconduct!D:M,8,FALSE),"")</f>
        <v>0</v>
      </c>
      <c r="J274">
        <f>IFERROR(VLOOKUP(B274,Misconduct!D:M,9,FALSE),"")</f>
        <v>0</v>
      </c>
      <c r="K274">
        <f>IFERROR(VLOOKUP(B274,Misconduct!D:M,10,FALSE),"")</f>
        <v>0</v>
      </c>
    </row>
    <row r="275" spans="1:11">
      <c r="A275" s="161" t="str">
        <f>IF(Personal_Development!C277="","",Personal_Development!C277)</f>
        <v/>
      </c>
      <c r="B275" t="str">
        <f>IF(Personal_Development!D277="","",Personal_Development!D277)</f>
        <v>C13136</v>
      </c>
      <c r="C275" t="str">
        <f>IF(Personal_Development!E277="","",Personal_Development!E277)</f>
        <v>MOHAMAD FALIK BIN ABU BAKAR</v>
      </c>
      <c r="D275">
        <f>IFERROR(VLOOKUP(B275,Personal_Development!D:DL,113,FALSE),"")</f>
        <v>4</v>
      </c>
      <c r="E275">
        <f>IFERROR(VLOOKUP(B275,Kaizen!D:X,21,FALSE),"")</f>
        <v>5</v>
      </c>
      <c r="F275">
        <f>IFERROR(VLOOKUP(B275,'Safety Idea'!D:X,21,FALSE),"")</f>
        <v>5</v>
      </c>
      <c r="G275">
        <f>IFERROR(VLOOKUP(B275,'Compulsory Training'!D:Z,23,FALSE),"")</f>
        <v>5</v>
      </c>
      <c r="H275">
        <f>IFERROR(VLOOKUP(B275,Attendance!D:BQ,65,FALSE),"")</f>
        <v>3</v>
      </c>
      <c r="I275">
        <f>IFERROR(VLOOKUP(B275,Misconduct!D:M,8,FALSE),"")</f>
        <v>0</v>
      </c>
      <c r="J275">
        <f>IFERROR(VLOOKUP(B275,Misconduct!D:M,9,FALSE),"")</f>
        <v>0</v>
      </c>
      <c r="K275">
        <f>IFERROR(VLOOKUP(B275,Misconduct!D:M,10,FALSE),"")</f>
        <v>0</v>
      </c>
    </row>
    <row r="276" spans="1:11">
      <c r="A276" s="161" t="str">
        <f>IF(Personal_Development!C278="","",Personal_Development!C278)</f>
        <v/>
      </c>
      <c r="B276" t="str">
        <f>IF(Personal_Development!D278="","",Personal_Development!D278)</f>
        <v>C13141</v>
      </c>
      <c r="C276" t="str">
        <f>IF(Personal_Development!E278="","",Personal_Development!E278)</f>
        <v>SHAHEERA BINTI MOHD KAWAL</v>
      </c>
      <c r="D276">
        <f>IFERROR(VLOOKUP(B276,Personal_Development!D:DL,113,FALSE),"")</f>
        <v>2</v>
      </c>
      <c r="E276">
        <f>IFERROR(VLOOKUP(B276,Kaizen!D:X,21,FALSE),"")</f>
        <v>5</v>
      </c>
      <c r="F276">
        <f>IFERROR(VLOOKUP(B276,'Safety Idea'!D:X,21,FALSE),"")</f>
        <v>5</v>
      </c>
      <c r="G276">
        <f>IFERROR(VLOOKUP(B276,'Compulsory Training'!D:Z,23,FALSE),"")</f>
        <v>5</v>
      </c>
      <c r="H276">
        <f>IFERROR(VLOOKUP(B276,Attendance!D:BQ,65,FALSE),"")</f>
        <v>3</v>
      </c>
      <c r="I276">
        <f>IFERROR(VLOOKUP(B276,Misconduct!D:M,8,FALSE),"")</f>
        <v>0</v>
      </c>
      <c r="J276">
        <f>IFERROR(VLOOKUP(B276,Misconduct!D:M,9,FALSE),"")</f>
        <v>0</v>
      </c>
      <c r="K276">
        <f>IFERROR(VLOOKUP(B276,Misconduct!D:M,10,FALSE),"")</f>
        <v>0</v>
      </c>
    </row>
    <row r="277" spans="1:11">
      <c r="A277" s="161" t="str">
        <f>IF(Personal_Development!C279="","",Personal_Development!C279)</f>
        <v/>
      </c>
      <c r="B277" t="str">
        <f>IF(Personal_Development!D279="","",Personal_Development!D279)</f>
        <v>C13150</v>
      </c>
      <c r="C277" t="str">
        <f>IF(Personal_Development!E279="","",Personal_Development!E279)</f>
        <v>RAFIDAH BINTI ABDUL SHAKOR</v>
      </c>
      <c r="D277">
        <f>IFERROR(VLOOKUP(B277,Personal_Development!D:DL,113,FALSE),"")</f>
        <v>2</v>
      </c>
      <c r="E277">
        <f>IFERROR(VLOOKUP(B277,Kaizen!D:X,21,FALSE),"")</f>
        <v>4</v>
      </c>
      <c r="F277">
        <f>IFERROR(VLOOKUP(B277,'Safety Idea'!D:X,21,FALSE),"")</f>
        <v>5</v>
      </c>
      <c r="G277">
        <f>IFERROR(VLOOKUP(B277,'Compulsory Training'!D:Z,23,FALSE),"")</f>
        <v>5</v>
      </c>
      <c r="H277">
        <f>IFERROR(VLOOKUP(B277,Attendance!D:BQ,65,FALSE),"")</f>
        <v>1</v>
      </c>
      <c r="I277">
        <f>IFERROR(VLOOKUP(B277,Misconduct!D:M,8,FALSE),"")</f>
        <v>0</v>
      </c>
      <c r="J277">
        <f>IFERROR(VLOOKUP(B277,Misconduct!D:M,9,FALSE),"")</f>
        <v>0</v>
      </c>
      <c r="K277">
        <f>IFERROR(VLOOKUP(B277,Misconduct!D:M,10,FALSE),"")</f>
        <v>0</v>
      </c>
    </row>
    <row r="278" spans="1:11">
      <c r="A278" s="161" t="str">
        <f>IF(Personal_Development!C280="","",Personal_Development!C280)</f>
        <v/>
      </c>
      <c r="B278" t="str">
        <f>IF(Personal_Development!D280="","",Personal_Development!D280)</f>
        <v>E00174</v>
      </c>
      <c r="C278" t="str">
        <f>IF(Personal_Development!E280="","",Personal_Development!E280)</f>
        <v>AZRI IZZUDDIN BIN MOHD JANTAN</v>
      </c>
      <c r="D278">
        <f>IFERROR(VLOOKUP(B278,Personal_Development!D:DL,113,FALSE),"")</f>
        <v>3</v>
      </c>
      <c r="E278">
        <f>IFERROR(VLOOKUP(B278,Kaizen!D:X,21,FALSE),"")</f>
        <v>1</v>
      </c>
      <c r="F278">
        <f>IFERROR(VLOOKUP(B278,'Safety Idea'!D:X,21,FALSE),"")</f>
        <v>1</v>
      </c>
      <c r="G278">
        <f>IFERROR(VLOOKUP(B278,'Compulsory Training'!D:Z,23,FALSE),"")</f>
        <v>2</v>
      </c>
      <c r="H278">
        <f>IFERROR(VLOOKUP(B278,Attendance!D:BQ,65,FALSE),"")</f>
        <v>1</v>
      </c>
      <c r="I278">
        <f>IFERROR(VLOOKUP(B278,Misconduct!D:M,8,FALSE),"")</f>
        <v>0</v>
      </c>
      <c r="J278">
        <f>IFERROR(VLOOKUP(B278,Misconduct!D:M,9,FALSE),"")</f>
        <v>0</v>
      </c>
      <c r="K278">
        <f>IFERROR(VLOOKUP(B278,Misconduct!D:M,10,FALSE),"")</f>
        <v>0</v>
      </c>
    </row>
    <row r="279" spans="1:11">
      <c r="A279" s="161" t="str">
        <f>IF(Personal_Development!C281="","",Personal_Development!C281)</f>
        <v/>
      </c>
      <c r="B279" t="str">
        <f>IF(Personal_Development!D281="","",Personal_Development!D281)</f>
        <v>C13159</v>
      </c>
      <c r="C279" t="str">
        <f>IF(Personal_Development!E281="","",Personal_Development!E281)</f>
        <v>SHARIFAH MUDIRAH BINTI ABDUL HADI</v>
      </c>
      <c r="D279">
        <f>IFERROR(VLOOKUP(B279,Personal_Development!D:DL,113,FALSE),"")</f>
        <v>4</v>
      </c>
      <c r="E279">
        <f>IFERROR(VLOOKUP(B279,Kaizen!D:X,21,FALSE),"")</f>
        <v>5</v>
      </c>
      <c r="F279">
        <f>IFERROR(VLOOKUP(B279,'Safety Idea'!D:X,21,FALSE),"")</f>
        <v>5</v>
      </c>
      <c r="G279">
        <f>IFERROR(VLOOKUP(B279,'Compulsory Training'!D:Z,23,FALSE),"")</f>
        <v>5</v>
      </c>
      <c r="H279">
        <f>IFERROR(VLOOKUP(B279,Attendance!D:BQ,65,FALSE),"")</f>
        <v>1</v>
      </c>
      <c r="I279">
        <f>IFERROR(VLOOKUP(B279,Misconduct!D:M,8,FALSE),"")</f>
        <v>0</v>
      </c>
      <c r="J279">
        <f>IFERROR(VLOOKUP(B279,Misconduct!D:M,9,FALSE),"")</f>
        <v>0</v>
      </c>
      <c r="K279">
        <f>IFERROR(VLOOKUP(B279,Misconduct!D:M,10,FALSE),"")</f>
        <v>0</v>
      </c>
    </row>
    <row r="280" spans="1:11">
      <c r="A280" s="161" t="str">
        <f>IF(Personal_Development!C282="","",Personal_Development!C282)</f>
        <v/>
      </c>
      <c r="B280" t="str">
        <f>IF(Personal_Development!D282="","",Personal_Development!D282)</f>
        <v>C13169</v>
      </c>
      <c r="C280" t="str">
        <f>IF(Personal_Development!E282="","",Personal_Development!E282)</f>
        <v>HASRUL ISWANDI BIN RUSLAN</v>
      </c>
      <c r="D280">
        <f>IFERROR(VLOOKUP(B280,Personal_Development!D:DL,113,FALSE),"")</f>
        <v>4</v>
      </c>
      <c r="E280">
        <f>IFERROR(VLOOKUP(B280,Kaizen!D:X,21,FALSE),"")</f>
        <v>1</v>
      </c>
      <c r="F280">
        <f>IFERROR(VLOOKUP(B280,'Safety Idea'!D:X,21,FALSE),"")</f>
        <v>1</v>
      </c>
      <c r="G280">
        <f>IFERROR(VLOOKUP(B280,'Compulsory Training'!D:Z,23,FALSE),"")</f>
        <v>5</v>
      </c>
      <c r="H280">
        <f>IFERROR(VLOOKUP(B280,Attendance!D:BQ,65,FALSE),"")</f>
        <v>1</v>
      </c>
      <c r="I280">
        <f>IFERROR(VLOOKUP(B280,Misconduct!D:M,8,FALSE),"")</f>
        <v>0</v>
      </c>
      <c r="J280">
        <f>IFERROR(VLOOKUP(B280,Misconduct!D:M,9,FALSE),"")</f>
        <v>0</v>
      </c>
      <c r="K280">
        <f>IFERROR(VLOOKUP(B280,Misconduct!D:M,10,FALSE),"")</f>
        <v>0</v>
      </c>
    </row>
    <row r="281" spans="1:11">
      <c r="A281" s="161" t="str">
        <f>IF(Personal_Development!C283="","",Personal_Development!C283)</f>
        <v/>
      </c>
      <c r="B281" t="str">
        <f>IF(Personal_Development!D283="","",Personal_Development!D283)</f>
        <v>C13170</v>
      </c>
      <c r="C281" t="str">
        <f>IF(Personal_Development!E283="","",Personal_Development!E283)</f>
        <v>MOHD AZRUL BIN AHMAD</v>
      </c>
      <c r="D281">
        <f>IFERROR(VLOOKUP(B281,Personal_Development!D:DL,113,FALSE),"")</f>
        <v>4</v>
      </c>
      <c r="E281">
        <f>IFERROR(VLOOKUP(B281,Kaizen!D:X,21,FALSE),"")</f>
        <v>5</v>
      </c>
      <c r="F281">
        <f>IFERROR(VLOOKUP(B281,'Safety Idea'!D:X,21,FALSE),"")</f>
        <v>5</v>
      </c>
      <c r="G281">
        <f>IFERROR(VLOOKUP(B281,'Compulsory Training'!D:Z,23,FALSE),"")</f>
        <v>4</v>
      </c>
      <c r="H281">
        <f>IFERROR(VLOOKUP(B281,Attendance!D:BQ,65,FALSE),"")</f>
        <v>3</v>
      </c>
      <c r="I281">
        <f>IFERROR(VLOOKUP(B281,Misconduct!D:M,8,FALSE),"")</f>
        <v>0</v>
      </c>
      <c r="J281">
        <f>IFERROR(VLOOKUP(B281,Misconduct!D:M,9,FALSE),"")</f>
        <v>0</v>
      </c>
      <c r="K281">
        <f>IFERROR(VLOOKUP(B281,Misconduct!D:M,10,FALSE),"")</f>
        <v>0</v>
      </c>
    </row>
    <row r="282" spans="1:11">
      <c r="A282" s="161" t="str">
        <f>IF(Personal_Development!C284="","",Personal_Development!C284)</f>
        <v/>
      </c>
      <c r="B282" t="str">
        <f>IF(Personal_Development!D284="","",Personal_Development!D284)</f>
        <v>C13183</v>
      </c>
      <c r="C282" t="str">
        <f>IF(Personal_Development!E284="","",Personal_Development!E284)</f>
        <v>MOHD FERDAUS BIN MUHAMMAD SHAH</v>
      </c>
      <c r="D282">
        <f>IFERROR(VLOOKUP(B282,Personal_Development!D:DL,113,FALSE),"")</f>
        <v>4</v>
      </c>
      <c r="E282">
        <f>IFERROR(VLOOKUP(B282,Kaizen!D:X,21,FALSE),"")</f>
        <v>1</v>
      </c>
      <c r="F282">
        <f>IFERROR(VLOOKUP(B282,'Safety Idea'!D:X,21,FALSE),"")</f>
        <v>5</v>
      </c>
      <c r="G282">
        <f>IFERROR(VLOOKUP(B282,'Compulsory Training'!D:Z,23,FALSE),"")</f>
        <v>5</v>
      </c>
      <c r="H282">
        <f>IFERROR(VLOOKUP(B282,Attendance!D:BQ,65,FALSE),"")</f>
        <v>2</v>
      </c>
      <c r="I282">
        <f>IFERROR(VLOOKUP(B282,Misconduct!D:M,8,FALSE),"")</f>
        <v>0</v>
      </c>
      <c r="J282">
        <f>IFERROR(VLOOKUP(B282,Misconduct!D:M,9,FALSE),"")</f>
        <v>0</v>
      </c>
      <c r="K282">
        <f>IFERROR(VLOOKUP(B282,Misconduct!D:M,10,FALSE),"")</f>
        <v>0</v>
      </c>
    </row>
    <row r="283" spans="1:11">
      <c r="A283" s="161" t="str">
        <f>IF(Personal_Development!C285="","",Personal_Development!C285)</f>
        <v/>
      </c>
      <c r="B283" t="str">
        <f>IF(Personal_Development!D285="","",Personal_Development!D285)</f>
        <v>C13185</v>
      </c>
      <c r="C283" t="str">
        <f>IF(Personal_Development!E285="","",Personal_Development!E285)</f>
        <v>MOHAMAD HAFIZ BIN A AZMI</v>
      </c>
      <c r="D283">
        <f>IFERROR(VLOOKUP(B283,Personal_Development!D:DL,113,FALSE),"")</f>
        <v>1</v>
      </c>
      <c r="E283">
        <f>IFERROR(VLOOKUP(B283,Kaizen!D:X,21,FALSE),"")</f>
        <v>1</v>
      </c>
      <c r="F283">
        <f>IFERROR(VLOOKUP(B283,'Safety Idea'!D:X,21,FALSE),"")</f>
        <v>1</v>
      </c>
      <c r="G283">
        <f>IFERROR(VLOOKUP(B283,'Compulsory Training'!D:Z,23,FALSE),"")</f>
        <v>1</v>
      </c>
      <c r="H283">
        <f>IFERROR(VLOOKUP(B283,Attendance!D:BQ,65,FALSE),"")</f>
        <v>3</v>
      </c>
      <c r="I283">
        <f>IFERROR(VLOOKUP(B283,Misconduct!D:M,8,FALSE),"")</f>
        <v>0</v>
      </c>
      <c r="J283">
        <f>IFERROR(VLOOKUP(B283,Misconduct!D:M,9,FALSE),"")</f>
        <v>0</v>
      </c>
      <c r="K283">
        <f>IFERROR(VLOOKUP(B283,Misconduct!D:M,10,FALSE),"")</f>
        <v>0</v>
      </c>
    </row>
    <row r="284" spans="1:11">
      <c r="A284" s="161" t="str">
        <f>IF(Personal_Development!C286="","",Personal_Development!C286)</f>
        <v/>
      </c>
      <c r="B284" t="str">
        <f>IF(Personal_Development!D286="","",Personal_Development!D286)</f>
        <v>C13191</v>
      </c>
      <c r="C284" t="str">
        <f>IF(Personal_Development!E286="","",Personal_Development!E286)</f>
        <v>MOHD FADILI BIN AB JALIL</v>
      </c>
      <c r="D284">
        <f>IFERROR(VLOOKUP(B284,Personal_Development!D:DL,113,FALSE),"")</f>
        <v>2</v>
      </c>
      <c r="E284">
        <f>IFERROR(VLOOKUP(B284,Kaizen!D:X,21,FALSE),"")</f>
        <v>5</v>
      </c>
      <c r="F284">
        <f>IFERROR(VLOOKUP(B284,'Safety Idea'!D:X,21,FALSE),"")</f>
        <v>5</v>
      </c>
      <c r="G284">
        <f>IFERROR(VLOOKUP(B284,'Compulsory Training'!D:Z,23,FALSE),"")</f>
        <v>5</v>
      </c>
      <c r="H284">
        <f>IFERROR(VLOOKUP(B284,Attendance!D:BQ,65,FALSE),"")</f>
        <v>2</v>
      </c>
      <c r="I284">
        <f>IFERROR(VLOOKUP(B284,Misconduct!D:M,8,FALSE),"")</f>
        <v>0</v>
      </c>
      <c r="J284">
        <f>IFERROR(VLOOKUP(B284,Misconduct!D:M,9,FALSE),"")</f>
        <v>0</v>
      </c>
      <c r="K284">
        <f>IFERROR(VLOOKUP(B284,Misconduct!D:M,10,FALSE),"")</f>
        <v>0</v>
      </c>
    </row>
    <row r="285" spans="1:11">
      <c r="A285" s="161" t="str">
        <f>IF(Personal_Development!C287="","",Personal_Development!C287)</f>
        <v/>
      </c>
      <c r="B285" t="str">
        <f>IF(Personal_Development!D287="","",Personal_Development!D287)</f>
        <v>C13197</v>
      </c>
      <c r="C285" t="str">
        <f>IF(Personal_Development!E287="","",Personal_Development!E287)</f>
        <v>KRISHNAN A/L SONAMUTHU</v>
      </c>
      <c r="D285">
        <f>IFERROR(VLOOKUP(B285,Personal_Development!D:DL,113,FALSE),"")</f>
        <v>2</v>
      </c>
      <c r="E285">
        <f>IFERROR(VLOOKUP(B285,Kaizen!D:X,21,FALSE),"")</f>
        <v>5</v>
      </c>
      <c r="F285">
        <f>IFERROR(VLOOKUP(B285,'Safety Idea'!D:X,21,FALSE),"")</f>
        <v>5</v>
      </c>
      <c r="G285">
        <f>IFERROR(VLOOKUP(B285,'Compulsory Training'!D:Z,23,FALSE),"")</f>
        <v>5</v>
      </c>
      <c r="H285">
        <f>IFERROR(VLOOKUP(B285,Attendance!D:BQ,65,FALSE),"")</f>
        <v>1</v>
      </c>
      <c r="I285">
        <f>IFERROR(VLOOKUP(B285,Misconduct!D:M,8,FALSE),"")</f>
        <v>0</v>
      </c>
      <c r="J285">
        <f>IFERROR(VLOOKUP(B285,Misconduct!D:M,9,FALSE),"")</f>
        <v>0</v>
      </c>
      <c r="K285">
        <f>IFERROR(VLOOKUP(B285,Misconduct!D:M,10,FALSE),"")</f>
        <v>1</v>
      </c>
    </row>
    <row r="286" spans="1:11">
      <c r="A286" s="161" t="str">
        <f>IF(Personal_Development!C288="","",Personal_Development!C288)</f>
        <v/>
      </c>
      <c r="B286" t="str">
        <f>IF(Personal_Development!D288="","",Personal_Development!D288)</f>
        <v>C13200</v>
      </c>
      <c r="C286" t="str">
        <f>IF(Personal_Development!E288="","",Personal_Development!E288)</f>
        <v>JULITA BINTI HAMZAH</v>
      </c>
      <c r="D286">
        <f>IFERROR(VLOOKUP(B286,Personal_Development!D:DL,113,FALSE),"")</f>
        <v>4</v>
      </c>
      <c r="E286">
        <f>IFERROR(VLOOKUP(B286,Kaizen!D:X,21,FALSE),"")</f>
        <v>5</v>
      </c>
      <c r="F286">
        <f>IFERROR(VLOOKUP(B286,'Safety Idea'!D:X,21,FALSE),"")</f>
        <v>5</v>
      </c>
      <c r="G286">
        <f>IFERROR(VLOOKUP(B286,'Compulsory Training'!D:Z,23,FALSE),"")</f>
        <v>5</v>
      </c>
      <c r="H286">
        <f>IFERROR(VLOOKUP(B286,Attendance!D:BQ,65,FALSE),"")</f>
        <v>1</v>
      </c>
      <c r="I286">
        <f>IFERROR(VLOOKUP(B286,Misconduct!D:M,8,FALSE),"")</f>
        <v>0</v>
      </c>
      <c r="J286">
        <f>IFERROR(VLOOKUP(B286,Misconduct!D:M,9,FALSE),"")</f>
        <v>0</v>
      </c>
      <c r="K286">
        <f>IFERROR(VLOOKUP(B286,Misconduct!D:M,10,FALSE),"")</f>
        <v>0</v>
      </c>
    </row>
    <row r="287" spans="1:11">
      <c r="A287" s="161" t="str">
        <f>IF(Personal_Development!C289="","",Personal_Development!C289)</f>
        <v/>
      </c>
      <c r="B287" t="str">
        <f>IF(Personal_Development!D289="","",Personal_Development!D289)</f>
        <v>C13201</v>
      </c>
      <c r="C287" t="str">
        <f>IF(Personal_Development!E289="","",Personal_Development!E289)</f>
        <v>KHAIRUL AZWAN BIN MOHD</v>
      </c>
      <c r="D287">
        <f>IFERROR(VLOOKUP(B287,Personal_Development!D:DL,113,FALSE),"")</f>
        <v>5</v>
      </c>
      <c r="E287">
        <f>IFERROR(VLOOKUP(B287,Kaizen!D:X,21,FALSE),"")</f>
        <v>5</v>
      </c>
      <c r="F287">
        <f>IFERROR(VLOOKUP(B287,'Safety Idea'!D:X,21,FALSE),"")</f>
        <v>1</v>
      </c>
      <c r="G287">
        <f>IFERROR(VLOOKUP(B287,'Compulsory Training'!D:Z,23,FALSE),"")</f>
        <v>5</v>
      </c>
      <c r="H287">
        <f>IFERROR(VLOOKUP(B287,Attendance!D:BQ,65,FALSE),"")</f>
        <v>3</v>
      </c>
      <c r="I287">
        <f>IFERROR(VLOOKUP(B287,Misconduct!D:M,8,FALSE),"")</f>
        <v>0</v>
      </c>
      <c r="J287">
        <f>IFERROR(VLOOKUP(B287,Misconduct!D:M,9,FALSE),"")</f>
        <v>0</v>
      </c>
      <c r="K287">
        <f>IFERROR(VLOOKUP(B287,Misconduct!D:M,10,FALSE),"")</f>
        <v>0</v>
      </c>
    </row>
    <row r="288" spans="1:11">
      <c r="A288" s="161" t="str">
        <f>IF(Personal_Development!C290="","",Personal_Development!C290)</f>
        <v/>
      </c>
      <c r="B288" t="str">
        <f>IF(Personal_Development!D290="","",Personal_Development!D290)</f>
        <v>C13202</v>
      </c>
      <c r="C288" t="str">
        <f>IF(Personal_Development!E290="","",Personal_Development!E290)</f>
        <v>MUHAMMAD KHAIRUL NIZAM BIN ALI</v>
      </c>
      <c r="D288">
        <f>IFERROR(VLOOKUP(B288,Personal_Development!D:DL,113,FALSE),"")</f>
        <v>4</v>
      </c>
      <c r="E288">
        <f>IFERROR(VLOOKUP(B288,Kaizen!D:X,21,FALSE),"")</f>
        <v>3</v>
      </c>
      <c r="F288">
        <f>IFERROR(VLOOKUP(B288,'Safety Idea'!D:X,21,FALSE),"")</f>
        <v>1</v>
      </c>
      <c r="G288">
        <f>IFERROR(VLOOKUP(B288,'Compulsory Training'!D:Z,23,FALSE),"")</f>
        <v>5</v>
      </c>
      <c r="H288">
        <f>IFERROR(VLOOKUP(B288,Attendance!D:BQ,65,FALSE),"")</f>
        <v>1</v>
      </c>
      <c r="I288">
        <f>IFERROR(VLOOKUP(B288,Misconduct!D:M,8,FALSE),"")</f>
        <v>1</v>
      </c>
      <c r="J288">
        <f>IFERROR(VLOOKUP(B288,Misconduct!D:M,9,FALSE),"")</f>
        <v>0</v>
      </c>
      <c r="K288">
        <f>IFERROR(VLOOKUP(B288,Misconduct!D:M,10,FALSE),"")</f>
        <v>0</v>
      </c>
    </row>
    <row r="289" spans="1:11">
      <c r="A289" s="161" t="str">
        <f>IF(Personal_Development!C291="","",Personal_Development!C291)</f>
        <v/>
      </c>
      <c r="B289" t="str">
        <f>IF(Personal_Development!D291="","",Personal_Development!D291)</f>
        <v>C13203</v>
      </c>
      <c r="C289" t="str">
        <f>IF(Personal_Development!E291="","",Personal_Development!E291)</f>
        <v>MOHD ABADI BIN ABDUL RAZAK</v>
      </c>
      <c r="D289">
        <f>IFERROR(VLOOKUP(B289,Personal_Development!D:DL,113,FALSE),"")</f>
        <v>2</v>
      </c>
      <c r="E289">
        <f>IFERROR(VLOOKUP(B289,Kaizen!D:X,21,FALSE),"")</f>
        <v>1</v>
      </c>
      <c r="F289">
        <f>IFERROR(VLOOKUP(B289,'Safety Idea'!D:X,21,FALSE),"")</f>
        <v>1</v>
      </c>
      <c r="G289">
        <f>IFERROR(VLOOKUP(B289,'Compulsory Training'!D:Z,23,FALSE),"")</f>
        <v>1</v>
      </c>
      <c r="H289">
        <f>IFERROR(VLOOKUP(B289,Attendance!D:BQ,65,FALSE),"")</f>
        <v>5</v>
      </c>
      <c r="I289">
        <f>IFERROR(VLOOKUP(B289,Misconduct!D:M,8,FALSE),"")</f>
        <v>0</v>
      </c>
      <c r="J289">
        <f>IFERROR(VLOOKUP(B289,Misconduct!D:M,9,FALSE),"")</f>
        <v>0</v>
      </c>
      <c r="K289">
        <f>IFERROR(VLOOKUP(B289,Misconduct!D:M,10,FALSE),"")</f>
        <v>0</v>
      </c>
    </row>
    <row r="290" spans="1:11">
      <c r="A290" s="161" t="str">
        <f>IF(Personal_Development!C292="","",Personal_Development!C292)</f>
        <v/>
      </c>
      <c r="B290" t="str">
        <f>IF(Personal_Development!D292="","",Personal_Development!D292)</f>
        <v>C13204</v>
      </c>
      <c r="C290" t="str">
        <f>IF(Personal_Development!E292="","",Personal_Development!E292)</f>
        <v>MOHAMAD SHAZRIQ SHUHIR BIN JUWAHER</v>
      </c>
      <c r="D290">
        <f>IFERROR(VLOOKUP(B290,Personal_Development!D:DL,113,FALSE),"")</f>
        <v>2</v>
      </c>
      <c r="E290">
        <f>IFERROR(VLOOKUP(B290,Kaizen!D:X,21,FALSE),"")</f>
        <v>1</v>
      </c>
      <c r="F290">
        <f>IFERROR(VLOOKUP(B290,'Safety Idea'!D:X,21,FALSE),"")</f>
        <v>5</v>
      </c>
      <c r="G290">
        <f>IFERROR(VLOOKUP(B290,'Compulsory Training'!D:Z,23,FALSE),"")</f>
        <v>5</v>
      </c>
      <c r="H290">
        <f>IFERROR(VLOOKUP(B290,Attendance!D:BQ,65,FALSE),"")</f>
        <v>1</v>
      </c>
      <c r="I290">
        <f>IFERROR(VLOOKUP(B290,Misconduct!D:M,8,FALSE),"")</f>
        <v>0</v>
      </c>
      <c r="J290">
        <f>IFERROR(VLOOKUP(B290,Misconduct!D:M,9,FALSE),"")</f>
        <v>0</v>
      </c>
      <c r="K290">
        <f>IFERROR(VLOOKUP(B290,Misconduct!D:M,10,FALSE),"")</f>
        <v>0</v>
      </c>
    </row>
    <row r="291" spans="1:11">
      <c r="A291" s="161" t="str">
        <f>IF(Personal_Development!C293="","",Personal_Development!C293)</f>
        <v/>
      </c>
      <c r="B291" t="str">
        <f>IF(Personal_Development!D293="","",Personal_Development!D293)</f>
        <v>C13208</v>
      </c>
      <c r="C291" t="str">
        <f>IF(Personal_Development!E293="","",Personal_Development!E293)</f>
        <v>MOHD AINUDDIN BIN WAHID</v>
      </c>
      <c r="D291">
        <f>IFERROR(VLOOKUP(B291,Personal_Development!D:DL,113,FALSE),"")</f>
        <v>5</v>
      </c>
      <c r="E291">
        <f>IFERROR(VLOOKUP(B291,Kaizen!D:X,21,FALSE),"")</f>
        <v>5</v>
      </c>
      <c r="F291">
        <f>IFERROR(VLOOKUP(B291,'Safety Idea'!D:X,21,FALSE),"")</f>
        <v>5</v>
      </c>
      <c r="G291">
        <f>IFERROR(VLOOKUP(B291,'Compulsory Training'!D:Z,23,FALSE),"")</f>
        <v>5</v>
      </c>
      <c r="H291">
        <f>IFERROR(VLOOKUP(B291,Attendance!D:BQ,65,FALSE),"")</f>
        <v>2</v>
      </c>
      <c r="I291">
        <f>IFERROR(VLOOKUP(B291,Misconduct!D:M,8,FALSE),"")</f>
        <v>0</v>
      </c>
      <c r="J291">
        <f>IFERROR(VLOOKUP(B291,Misconduct!D:M,9,FALSE),"")</f>
        <v>0</v>
      </c>
      <c r="K291">
        <f>IFERROR(VLOOKUP(B291,Misconduct!D:M,10,FALSE),"")</f>
        <v>0</v>
      </c>
    </row>
    <row r="292" spans="1:11">
      <c r="A292" s="161" t="str">
        <f>IF(Personal_Development!C294="","",Personal_Development!C294)</f>
        <v/>
      </c>
      <c r="B292" t="str">
        <f>IF(Personal_Development!D294="","",Personal_Development!D294)</f>
        <v>C13209</v>
      </c>
      <c r="C292" t="str">
        <f>IF(Personal_Development!E294="","",Personal_Development!E294)</f>
        <v>ASMUNI BIN ALIAS</v>
      </c>
      <c r="D292">
        <f>IFERROR(VLOOKUP(B292,Personal_Development!D:DL,113,FALSE),"")</f>
        <v>4</v>
      </c>
      <c r="E292">
        <f>IFERROR(VLOOKUP(B292,Kaizen!D:X,21,FALSE),"")</f>
        <v>5</v>
      </c>
      <c r="F292">
        <f>IFERROR(VLOOKUP(B292,'Safety Idea'!D:X,21,FALSE),"")</f>
        <v>5</v>
      </c>
      <c r="G292">
        <f>IFERROR(VLOOKUP(B292,'Compulsory Training'!D:Z,23,FALSE),"")</f>
        <v>5</v>
      </c>
      <c r="H292">
        <f>IFERROR(VLOOKUP(B292,Attendance!D:BQ,65,FALSE),"")</f>
        <v>3</v>
      </c>
      <c r="I292">
        <f>IFERROR(VLOOKUP(B292,Misconduct!D:M,8,FALSE),"")</f>
        <v>0</v>
      </c>
      <c r="J292">
        <f>IFERROR(VLOOKUP(B292,Misconduct!D:M,9,FALSE),"")</f>
        <v>0</v>
      </c>
      <c r="K292">
        <f>IFERROR(VLOOKUP(B292,Misconduct!D:M,10,FALSE),"")</f>
        <v>0</v>
      </c>
    </row>
    <row r="293" spans="1:11">
      <c r="A293" s="161" t="str">
        <f>IF(Personal_Development!C295="","",Personal_Development!C295)</f>
        <v/>
      </c>
      <c r="B293" t="str">
        <f>IF(Personal_Development!D295="","",Personal_Development!D295)</f>
        <v>C13210</v>
      </c>
      <c r="C293" t="str">
        <f>IF(Personal_Development!E295="","",Personal_Development!E295)</f>
        <v>NOR IDARAHAYU BINTI SELAMAT</v>
      </c>
      <c r="D293">
        <f>IFERROR(VLOOKUP(B293,Personal_Development!D:DL,113,FALSE),"")</f>
        <v>4</v>
      </c>
      <c r="E293">
        <f>IFERROR(VLOOKUP(B293,Kaizen!D:X,21,FALSE),"")</f>
        <v>1</v>
      </c>
      <c r="F293">
        <f>IFERROR(VLOOKUP(B293,'Safety Idea'!D:X,21,FALSE),"")</f>
        <v>2</v>
      </c>
      <c r="G293">
        <f>IFERROR(VLOOKUP(B293,'Compulsory Training'!D:Z,23,FALSE),"")</f>
        <v>5</v>
      </c>
      <c r="H293">
        <f>IFERROR(VLOOKUP(B293,Attendance!D:BQ,65,FALSE),"")</f>
        <v>2</v>
      </c>
      <c r="I293">
        <f>IFERROR(VLOOKUP(B293,Misconduct!D:M,8,FALSE),"")</f>
        <v>0</v>
      </c>
      <c r="J293">
        <f>IFERROR(VLOOKUP(B293,Misconduct!D:M,9,FALSE),"")</f>
        <v>0</v>
      </c>
      <c r="K293">
        <f>IFERROR(VLOOKUP(B293,Misconduct!D:M,10,FALSE),"")</f>
        <v>0</v>
      </c>
    </row>
    <row r="294" spans="1:11">
      <c r="A294" s="161" t="str">
        <f>IF(Personal_Development!C296="","",Personal_Development!C296)</f>
        <v/>
      </c>
      <c r="B294" t="str">
        <f>IF(Personal_Development!D296="","",Personal_Development!D296)</f>
        <v>C13211</v>
      </c>
      <c r="C294" t="str">
        <f>IF(Personal_Development!E296="","",Personal_Development!E296)</f>
        <v>ROSLEE BIN BUANG</v>
      </c>
      <c r="D294">
        <f>IFERROR(VLOOKUP(B294,Personal_Development!D:DL,113,FALSE),"")</f>
        <v>4</v>
      </c>
      <c r="E294">
        <f>IFERROR(VLOOKUP(B294,Kaizen!D:X,21,FALSE),"")</f>
        <v>1</v>
      </c>
      <c r="F294">
        <f>IFERROR(VLOOKUP(B294,'Safety Idea'!D:X,21,FALSE),"")</f>
        <v>5</v>
      </c>
      <c r="G294">
        <f>IFERROR(VLOOKUP(B294,'Compulsory Training'!D:Z,23,FALSE),"")</f>
        <v>5</v>
      </c>
      <c r="H294">
        <f>IFERROR(VLOOKUP(B294,Attendance!D:BQ,65,FALSE),"")</f>
        <v>4</v>
      </c>
      <c r="I294">
        <f>IFERROR(VLOOKUP(B294,Misconduct!D:M,8,FALSE),"")</f>
        <v>0</v>
      </c>
      <c r="J294">
        <f>IFERROR(VLOOKUP(B294,Misconduct!D:M,9,FALSE),"")</f>
        <v>0</v>
      </c>
      <c r="K294">
        <f>IFERROR(VLOOKUP(B294,Misconduct!D:M,10,FALSE),"")</f>
        <v>0</v>
      </c>
    </row>
    <row r="295" spans="1:11">
      <c r="A295" s="161" t="str">
        <f>IF(Personal_Development!C297="","",Personal_Development!C297)</f>
        <v/>
      </c>
      <c r="B295" t="str">
        <f>IF(Personal_Development!D297="","",Personal_Development!D297)</f>
        <v>C13217</v>
      </c>
      <c r="C295" t="str">
        <f>IF(Personal_Development!E297="","",Personal_Development!E297)</f>
        <v>SHAIRIFUL AZMAN BIN ABDUL RAHIM</v>
      </c>
      <c r="D295">
        <f>IFERROR(VLOOKUP(B295,Personal_Development!D:DL,113,FALSE),"")</f>
        <v>4</v>
      </c>
      <c r="E295">
        <f>IFERROR(VLOOKUP(B295,Kaizen!D:X,21,FALSE),"")</f>
        <v>5</v>
      </c>
      <c r="F295">
        <f>IFERROR(VLOOKUP(B295,'Safety Idea'!D:X,21,FALSE),"")</f>
        <v>5</v>
      </c>
      <c r="G295">
        <f>IFERROR(VLOOKUP(B295,'Compulsory Training'!D:Z,23,FALSE),"")</f>
        <v>5</v>
      </c>
      <c r="H295">
        <f>IFERROR(VLOOKUP(B295,Attendance!D:BQ,65,FALSE),"")</f>
        <v>2</v>
      </c>
      <c r="I295">
        <f>IFERROR(VLOOKUP(B295,Misconduct!D:M,8,FALSE),"")</f>
        <v>0</v>
      </c>
      <c r="J295">
        <f>IFERROR(VLOOKUP(B295,Misconduct!D:M,9,FALSE),"")</f>
        <v>0</v>
      </c>
      <c r="K295">
        <f>IFERROR(VLOOKUP(B295,Misconduct!D:M,10,FALSE),"")</f>
        <v>0</v>
      </c>
    </row>
    <row r="296" spans="1:11">
      <c r="A296" s="161" t="str">
        <f>IF(Personal_Development!C298="","",Personal_Development!C298)</f>
        <v/>
      </c>
      <c r="B296" t="str">
        <f>IF(Personal_Development!D298="","",Personal_Development!D298)</f>
        <v>C13218</v>
      </c>
      <c r="C296" t="str">
        <f>IF(Personal_Development!E298="","",Personal_Development!E298)</f>
        <v>MOHD.NIFAIL BIN ALWI</v>
      </c>
      <c r="D296">
        <f>IFERROR(VLOOKUP(B296,Personal_Development!D:DL,113,FALSE),"")</f>
        <v>4</v>
      </c>
      <c r="E296">
        <f>IFERROR(VLOOKUP(B296,Kaizen!D:X,21,FALSE),"")</f>
        <v>5</v>
      </c>
      <c r="F296">
        <f>IFERROR(VLOOKUP(B296,'Safety Idea'!D:X,21,FALSE),"")</f>
        <v>5</v>
      </c>
      <c r="G296">
        <f>IFERROR(VLOOKUP(B296,'Compulsory Training'!D:Z,23,FALSE),"")</f>
        <v>5</v>
      </c>
      <c r="H296">
        <f>IFERROR(VLOOKUP(B296,Attendance!D:BQ,65,FALSE),"")</f>
        <v>4</v>
      </c>
      <c r="I296">
        <f>IFERROR(VLOOKUP(B296,Misconduct!D:M,8,FALSE),"")</f>
        <v>0</v>
      </c>
      <c r="J296">
        <f>IFERROR(VLOOKUP(B296,Misconduct!D:M,9,FALSE),"")</f>
        <v>0</v>
      </c>
      <c r="K296">
        <f>IFERROR(VLOOKUP(B296,Misconduct!D:M,10,FALSE),"")</f>
        <v>0</v>
      </c>
    </row>
    <row r="297" spans="1:11">
      <c r="A297" s="161" t="str">
        <f>IF(Personal_Development!C299="","",Personal_Development!C299)</f>
        <v/>
      </c>
      <c r="B297" t="str">
        <f>IF(Personal_Development!D299="","",Personal_Development!D299)</f>
        <v>C13223</v>
      </c>
      <c r="C297" t="str">
        <f>IF(Personal_Development!E299="","",Personal_Development!E299)</f>
        <v>NOR ASYIKIN BINTI SAPARI</v>
      </c>
      <c r="D297">
        <f>IFERROR(VLOOKUP(B297,Personal_Development!D:DL,113,FALSE),"")</f>
        <v>2</v>
      </c>
      <c r="E297">
        <f>IFERROR(VLOOKUP(B297,Kaizen!D:X,21,FALSE),"")</f>
        <v>3</v>
      </c>
      <c r="F297">
        <f>IFERROR(VLOOKUP(B297,'Safety Idea'!D:X,21,FALSE),"")</f>
        <v>1</v>
      </c>
      <c r="G297">
        <f>IFERROR(VLOOKUP(B297,'Compulsory Training'!D:Z,23,FALSE),"")</f>
        <v>5</v>
      </c>
      <c r="H297">
        <f>IFERROR(VLOOKUP(B297,Attendance!D:BQ,65,FALSE),"")</f>
        <v>5</v>
      </c>
      <c r="I297">
        <f>IFERROR(VLOOKUP(B297,Misconduct!D:M,8,FALSE),"")</f>
        <v>0</v>
      </c>
      <c r="J297">
        <f>IFERROR(VLOOKUP(B297,Misconduct!D:M,9,FALSE),"")</f>
        <v>0</v>
      </c>
      <c r="K297">
        <f>IFERROR(VLOOKUP(B297,Misconduct!D:M,10,FALSE),"")</f>
        <v>0</v>
      </c>
    </row>
    <row r="298" spans="1:11">
      <c r="A298" s="161" t="str">
        <f>IF(Personal_Development!C300="","",Personal_Development!C300)</f>
        <v/>
      </c>
      <c r="B298" t="str">
        <f>IF(Personal_Development!D300="","",Personal_Development!D300)</f>
        <v>C13224</v>
      </c>
      <c r="C298" t="str">
        <f>IF(Personal_Development!E300="","",Personal_Development!E300)</f>
        <v>MOHAMAD ZAHID BIN ADAM</v>
      </c>
      <c r="D298">
        <f>IFERROR(VLOOKUP(B298,Personal_Development!D:DL,113,FALSE),"")</f>
        <v>5</v>
      </c>
      <c r="E298">
        <f>IFERROR(VLOOKUP(B298,Kaizen!D:X,21,FALSE),"")</f>
        <v>5</v>
      </c>
      <c r="F298">
        <f>IFERROR(VLOOKUP(B298,'Safety Idea'!D:X,21,FALSE),"")</f>
        <v>5</v>
      </c>
      <c r="G298">
        <f>IFERROR(VLOOKUP(B298,'Compulsory Training'!D:Z,23,FALSE),"")</f>
        <v>5</v>
      </c>
      <c r="H298">
        <f>IFERROR(VLOOKUP(B298,Attendance!D:BQ,65,FALSE),"")</f>
        <v>4</v>
      </c>
      <c r="I298">
        <f>IFERROR(VLOOKUP(B298,Misconduct!D:M,8,FALSE),"")</f>
        <v>0</v>
      </c>
      <c r="J298">
        <f>IFERROR(VLOOKUP(B298,Misconduct!D:M,9,FALSE),"")</f>
        <v>0</v>
      </c>
      <c r="K298">
        <f>IFERROR(VLOOKUP(B298,Misconduct!D:M,10,FALSE),"")</f>
        <v>0</v>
      </c>
    </row>
    <row r="299" spans="1:11">
      <c r="A299" s="161" t="str">
        <f>IF(Personal_Development!C301="","",Personal_Development!C301)</f>
        <v/>
      </c>
      <c r="B299" t="str">
        <f>IF(Personal_Development!D301="","",Personal_Development!D301)</f>
        <v>C13226</v>
      </c>
      <c r="C299" t="str">
        <f>IF(Personal_Development!E301="","",Personal_Development!E301)</f>
        <v>MOHD RADZI BIN MOHD DRUS</v>
      </c>
      <c r="D299">
        <f>IFERROR(VLOOKUP(B299,Personal_Development!D:DL,113,FALSE),"")</f>
        <v>4</v>
      </c>
      <c r="E299">
        <f>IFERROR(VLOOKUP(B299,Kaizen!D:X,21,FALSE),"")</f>
        <v>1</v>
      </c>
      <c r="F299">
        <f>IFERROR(VLOOKUP(B299,'Safety Idea'!D:X,21,FALSE),"")</f>
        <v>1</v>
      </c>
      <c r="G299">
        <f>IFERROR(VLOOKUP(B299,'Compulsory Training'!D:Z,23,FALSE),"")</f>
        <v>1</v>
      </c>
      <c r="H299">
        <f>IFERROR(VLOOKUP(B299,Attendance!D:BQ,65,FALSE),"")</f>
        <v>4</v>
      </c>
      <c r="I299">
        <f>IFERROR(VLOOKUP(B299,Misconduct!D:M,8,FALSE),"")</f>
        <v>0</v>
      </c>
      <c r="J299">
        <f>IFERROR(VLOOKUP(B299,Misconduct!D:M,9,FALSE),"")</f>
        <v>0</v>
      </c>
      <c r="K299">
        <f>IFERROR(VLOOKUP(B299,Misconduct!D:M,10,FALSE),"")</f>
        <v>0</v>
      </c>
    </row>
    <row r="300" spans="1:11">
      <c r="A300" s="161" t="str">
        <f>IF(Personal_Development!C302="","",Personal_Development!C302)</f>
        <v/>
      </c>
      <c r="B300" t="str">
        <f>IF(Personal_Development!D302="","",Personal_Development!D302)</f>
        <v>C13240</v>
      </c>
      <c r="C300" t="str">
        <f>IF(Personal_Development!E302="","",Personal_Development!E302)</f>
        <v>HUSNA ATHIRAH BINTI MAZLAN</v>
      </c>
      <c r="D300">
        <f>IFERROR(VLOOKUP(B300,Personal_Development!D:DL,113,FALSE),"")</f>
        <v>3</v>
      </c>
      <c r="E300">
        <f>IFERROR(VLOOKUP(B300,Kaizen!D:X,21,FALSE),"")</f>
        <v>5</v>
      </c>
      <c r="F300">
        <f>IFERROR(VLOOKUP(B300,'Safety Idea'!D:X,21,FALSE),"")</f>
        <v>5</v>
      </c>
      <c r="G300">
        <f>IFERROR(VLOOKUP(B300,'Compulsory Training'!D:Z,23,FALSE),"")</f>
        <v>5</v>
      </c>
      <c r="H300">
        <f>IFERROR(VLOOKUP(B300,Attendance!D:BQ,65,FALSE),"")</f>
        <v>2</v>
      </c>
      <c r="I300">
        <f>IFERROR(VLOOKUP(B300,Misconduct!D:M,8,FALSE),"")</f>
        <v>0</v>
      </c>
      <c r="J300">
        <f>IFERROR(VLOOKUP(B300,Misconduct!D:M,9,FALSE),"")</f>
        <v>0</v>
      </c>
      <c r="K300">
        <f>IFERROR(VLOOKUP(B300,Misconduct!D:M,10,FALSE),"")</f>
        <v>0</v>
      </c>
    </row>
    <row r="301" spans="1:11">
      <c r="A301" s="161" t="str">
        <f>IF(Personal_Development!C303="","",Personal_Development!C303)</f>
        <v/>
      </c>
      <c r="B301" t="str">
        <f>IF(Personal_Development!D303="","",Personal_Development!D303)</f>
        <v>C13241</v>
      </c>
      <c r="C301" t="str">
        <f>IF(Personal_Development!E303="","",Personal_Development!E303)</f>
        <v>ROSSHAFIAH BTE MOHD ALI HANAFIAH</v>
      </c>
      <c r="D301">
        <f>IFERROR(VLOOKUP(B301,Personal_Development!D:DL,113,FALSE),"")</f>
        <v>4</v>
      </c>
      <c r="E301">
        <f>IFERROR(VLOOKUP(B301,Kaizen!D:X,21,FALSE),"")</f>
        <v>5</v>
      </c>
      <c r="F301">
        <f>IFERROR(VLOOKUP(B301,'Safety Idea'!D:X,21,FALSE),"")</f>
        <v>5</v>
      </c>
      <c r="G301">
        <f>IFERROR(VLOOKUP(B301,'Compulsory Training'!D:Z,23,FALSE),"")</f>
        <v>5</v>
      </c>
      <c r="H301">
        <f>IFERROR(VLOOKUP(B301,Attendance!D:BQ,65,FALSE),"")</f>
        <v>4</v>
      </c>
      <c r="I301">
        <f>IFERROR(VLOOKUP(B301,Misconduct!D:M,8,FALSE),"")</f>
        <v>0</v>
      </c>
      <c r="J301">
        <f>IFERROR(VLOOKUP(B301,Misconduct!D:M,9,FALSE),"")</f>
        <v>0</v>
      </c>
      <c r="K301">
        <f>IFERROR(VLOOKUP(B301,Misconduct!D:M,10,FALSE),"")</f>
        <v>0</v>
      </c>
    </row>
    <row r="302" spans="1:11">
      <c r="A302" s="161" t="str">
        <f>IF(Personal_Development!C304="","",Personal_Development!C304)</f>
        <v/>
      </c>
      <c r="B302" t="str">
        <f>IF(Personal_Development!D304="","",Personal_Development!D304)</f>
        <v>C13243</v>
      </c>
      <c r="C302" t="str">
        <f>IF(Personal_Development!E304="","",Personal_Development!E304)</f>
        <v>MOHAMAD FIRDAUS BIN ABDUL RAFAR</v>
      </c>
      <c r="D302">
        <f>IFERROR(VLOOKUP(B302,Personal_Development!D:DL,113,FALSE),"")</f>
        <v>4</v>
      </c>
      <c r="E302">
        <f>IFERROR(VLOOKUP(B302,Kaizen!D:X,21,FALSE),"")</f>
        <v>1</v>
      </c>
      <c r="F302">
        <f>IFERROR(VLOOKUP(B302,'Safety Idea'!D:X,21,FALSE),"")</f>
        <v>5</v>
      </c>
      <c r="G302">
        <f>IFERROR(VLOOKUP(B302,'Compulsory Training'!D:Z,23,FALSE),"")</f>
        <v>5</v>
      </c>
      <c r="H302">
        <f>IFERROR(VLOOKUP(B302,Attendance!D:BQ,65,FALSE),"")</f>
        <v>1</v>
      </c>
      <c r="I302">
        <f>IFERROR(VLOOKUP(B302,Misconduct!D:M,8,FALSE),"")</f>
        <v>0</v>
      </c>
      <c r="J302">
        <f>IFERROR(VLOOKUP(B302,Misconduct!D:M,9,FALSE),"")</f>
        <v>0</v>
      </c>
      <c r="K302">
        <f>IFERROR(VLOOKUP(B302,Misconduct!D:M,10,FALSE),"")</f>
        <v>0</v>
      </c>
    </row>
    <row r="303" spans="1:11">
      <c r="A303" s="161" t="str">
        <f>IF(Personal_Development!C305="","",Personal_Development!C305)</f>
        <v/>
      </c>
      <c r="B303" t="str">
        <f>IF(Personal_Development!D305="","",Personal_Development!D305)</f>
        <v>C13244</v>
      </c>
      <c r="C303" t="str">
        <f>IF(Personal_Development!E305="","",Personal_Development!E305)</f>
        <v>MOHD AZMEER AZIRUL BIN MOHD ARIF</v>
      </c>
      <c r="D303">
        <f>IFERROR(VLOOKUP(B303,Personal_Development!D:DL,113,FALSE),"")</f>
        <v>4</v>
      </c>
      <c r="E303">
        <f>IFERROR(VLOOKUP(B303,Kaizen!D:X,21,FALSE),"")</f>
        <v>1</v>
      </c>
      <c r="F303">
        <f>IFERROR(VLOOKUP(B303,'Safety Idea'!D:X,21,FALSE),"")</f>
        <v>5</v>
      </c>
      <c r="G303">
        <f>IFERROR(VLOOKUP(B303,'Compulsory Training'!D:Z,23,FALSE),"")</f>
        <v>5</v>
      </c>
      <c r="H303">
        <f>IFERROR(VLOOKUP(B303,Attendance!D:BQ,65,FALSE),"")</f>
        <v>3</v>
      </c>
      <c r="I303">
        <f>IFERROR(VLOOKUP(B303,Misconduct!D:M,8,FALSE),"")</f>
        <v>0</v>
      </c>
      <c r="J303">
        <f>IFERROR(VLOOKUP(B303,Misconduct!D:M,9,FALSE),"")</f>
        <v>0</v>
      </c>
      <c r="K303">
        <f>IFERROR(VLOOKUP(B303,Misconduct!D:M,10,FALSE),"")</f>
        <v>0</v>
      </c>
    </row>
    <row r="304" spans="1:11">
      <c r="A304" s="161" t="str">
        <f>IF(Personal_Development!C306="","",Personal_Development!C306)</f>
        <v/>
      </c>
      <c r="B304" t="str">
        <f>IF(Personal_Development!D306="","",Personal_Development!D306)</f>
        <v>C13245</v>
      </c>
      <c r="C304" t="str">
        <f>IF(Personal_Development!E306="","",Personal_Development!E306)</f>
        <v>MOHD AMEER AMIRUL BIN MOHD ARIF</v>
      </c>
      <c r="D304">
        <f>IFERROR(VLOOKUP(B304,Personal_Development!D:DL,113,FALSE),"")</f>
        <v>4</v>
      </c>
      <c r="E304">
        <f>IFERROR(VLOOKUP(B304,Kaizen!D:X,21,FALSE),"")</f>
        <v>1</v>
      </c>
      <c r="F304">
        <f>IFERROR(VLOOKUP(B304,'Safety Idea'!D:X,21,FALSE),"")</f>
        <v>5</v>
      </c>
      <c r="G304">
        <f>IFERROR(VLOOKUP(B304,'Compulsory Training'!D:Z,23,FALSE),"")</f>
        <v>5</v>
      </c>
      <c r="H304">
        <f>IFERROR(VLOOKUP(B304,Attendance!D:BQ,65,FALSE),"")</f>
        <v>3</v>
      </c>
      <c r="I304">
        <f>IFERROR(VLOOKUP(B304,Misconduct!D:M,8,FALSE),"")</f>
        <v>0</v>
      </c>
      <c r="J304">
        <f>IFERROR(VLOOKUP(B304,Misconduct!D:M,9,FALSE),"")</f>
        <v>0</v>
      </c>
      <c r="K304">
        <f>IFERROR(VLOOKUP(B304,Misconduct!D:M,10,FALSE),"")</f>
        <v>0</v>
      </c>
    </row>
    <row r="305" spans="1:11">
      <c r="A305" s="161" t="str">
        <f>IF(Personal_Development!C307="","",Personal_Development!C307)</f>
        <v/>
      </c>
      <c r="B305" t="str">
        <f>IF(Personal_Development!D307="","",Personal_Development!D307)</f>
        <v>C13250</v>
      </c>
      <c r="C305" t="str">
        <f>IF(Personal_Development!E307="","",Personal_Development!E307)</f>
        <v>NOR NATIQAH BINTI MOHAMAD</v>
      </c>
      <c r="D305">
        <f>IFERROR(VLOOKUP(B305,Personal_Development!D:DL,113,FALSE),"")</f>
        <v>3</v>
      </c>
      <c r="E305">
        <f>IFERROR(VLOOKUP(B305,Kaizen!D:X,21,FALSE),"")</f>
        <v>5</v>
      </c>
      <c r="F305">
        <f>IFERROR(VLOOKUP(B305,'Safety Idea'!D:X,21,FALSE),"")</f>
        <v>5</v>
      </c>
      <c r="G305">
        <f>IFERROR(VLOOKUP(B305,'Compulsory Training'!D:Z,23,FALSE),"")</f>
        <v>5</v>
      </c>
      <c r="H305">
        <f>IFERROR(VLOOKUP(B305,Attendance!D:BQ,65,FALSE),"")</f>
        <v>1</v>
      </c>
      <c r="I305">
        <f>IFERROR(VLOOKUP(B305,Misconduct!D:M,8,FALSE),"")</f>
        <v>1</v>
      </c>
      <c r="J305">
        <f>IFERROR(VLOOKUP(B305,Misconduct!D:M,9,FALSE),"")</f>
        <v>0</v>
      </c>
      <c r="K305">
        <f>IFERROR(VLOOKUP(B305,Misconduct!D:M,10,FALSE),"")</f>
        <v>0</v>
      </c>
    </row>
    <row r="306" spans="1:11">
      <c r="A306" s="161" t="str">
        <f>IF(Personal_Development!C308="","",Personal_Development!C308)</f>
        <v/>
      </c>
      <c r="B306" t="str">
        <f>IF(Personal_Development!D308="","",Personal_Development!D308)</f>
        <v>C13252</v>
      </c>
      <c r="C306" t="str">
        <f>IF(Personal_Development!E308="","",Personal_Development!E308)</f>
        <v>ERNIE SURAYA BINTI SUBARI</v>
      </c>
      <c r="D306">
        <f>IFERROR(VLOOKUP(B306,Personal_Development!D:DL,113,FALSE),"")</f>
        <v>4</v>
      </c>
      <c r="E306">
        <f>IFERROR(VLOOKUP(B306,Kaizen!D:X,21,FALSE),"")</f>
        <v>1</v>
      </c>
      <c r="F306">
        <f>IFERROR(VLOOKUP(B306,'Safety Idea'!D:X,21,FALSE),"")</f>
        <v>1</v>
      </c>
      <c r="G306">
        <f>IFERROR(VLOOKUP(B306,'Compulsory Training'!D:Z,23,FALSE),"")</f>
        <v>5</v>
      </c>
      <c r="H306">
        <f>IFERROR(VLOOKUP(B306,Attendance!D:BQ,65,FALSE),"")</f>
        <v>1</v>
      </c>
      <c r="I306">
        <f>IFERROR(VLOOKUP(B306,Misconduct!D:M,8,FALSE),"")</f>
        <v>0</v>
      </c>
      <c r="J306">
        <f>IFERROR(VLOOKUP(B306,Misconduct!D:M,9,FALSE),"")</f>
        <v>0</v>
      </c>
      <c r="K306">
        <f>IFERROR(VLOOKUP(B306,Misconduct!D:M,10,FALSE),"")</f>
        <v>0</v>
      </c>
    </row>
    <row r="307" spans="1:11">
      <c r="A307" s="161" t="str">
        <f>IF(Personal_Development!C309="","",Personal_Development!C309)</f>
        <v/>
      </c>
      <c r="B307" t="str">
        <f>IF(Personal_Development!D309="","",Personal_Development!D309)</f>
        <v>C13254</v>
      </c>
      <c r="C307" t="str">
        <f>IF(Personal_Development!E309="","",Personal_Development!E309)</f>
        <v>MUHAMMAD FARIQ BIN MOHD NAZARUDIN</v>
      </c>
      <c r="D307">
        <f>IFERROR(VLOOKUP(B307,Personal_Development!D:DL,113,FALSE),"")</f>
        <v>4</v>
      </c>
      <c r="E307">
        <f>IFERROR(VLOOKUP(B307,Kaizen!D:X,21,FALSE),"")</f>
        <v>2</v>
      </c>
      <c r="F307">
        <f>IFERROR(VLOOKUP(B307,'Safety Idea'!D:X,21,FALSE),"")</f>
        <v>5</v>
      </c>
      <c r="G307">
        <f>IFERROR(VLOOKUP(B307,'Compulsory Training'!D:Z,23,FALSE),"")</f>
        <v>5</v>
      </c>
      <c r="H307">
        <f>IFERROR(VLOOKUP(B307,Attendance!D:BQ,65,FALSE),"")</f>
        <v>3</v>
      </c>
      <c r="I307">
        <f>IFERROR(VLOOKUP(B307,Misconduct!D:M,8,FALSE),"")</f>
        <v>0</v>
      </c>
      <c r="J307">
        <f>IFERROR(VLOOKUP(B307,Misconduct!D:M,9,FALSE),"")</f>
        <v>0</v>
      </c>
      <c r="K307">
        <f>IFERROR(VLOOKUP(B307,Misconduct!D:M,10,FALSE),"")</f>
        <v>0</v>
      </c>
    </row>
    <row r="308" spans="1:11">
      <c r="A308" s="161" t="str">
        <f>IF(Personal_Development!C310="","",Personal_Development!C310)</f>
        <v/>
      </c>
      <c r="B308" t="str">
        <f>IF(Personal_Development!D310="","",Personal_Development!D310)</f>
        <v>C13260</v>
      </c>
      <c r="C308" t="str">
        <f>IF(Personal_Development!E310="","",Personal_Development!E310)</f>
        <v>NOR ERRINA BINTI KASMUNI</v>
      </c>
      <c r="D308">
        <f>IFERROR(VLOOKUP(B308,Personal_Development!D:DL,113,FALSE),"")</f>
        <v>2</v>
      </c>
      <c r="E308">
        <f>IFERROR(VLOOKUP(B308,Kaizen!D:X,21,FALSE),"")</f>
        <v>5</v>
      </c>
      <c r="F308">
        <f>IFERROR(VLOOKUP(B308,'Safety Idea'!D:X,21,FALSE),"")</f>
        <v>5</v>
      </c>
      <c r="G308">
        <f>IFERROR(VLOOKUP(B308,'Compulsory Training'!D:Z,23,FALSE),"")</f>
        <v>5</v>
      </c>
      <c r="H308">
        <f>IFERROR(VLOOKUP(B308,Attendance!D:BQ,65,FALSE),"")</f>
        <v>4</v>
      </c>
      <c r="I308">
        <f>IFERROR(VLOOKUP(B308,Misconduct!D:M,8,FALSE),"")</f>
        <v>0</v>
      </c>
      <c r="J308">
        <f>IFERROR(VLOOKUP(B308,Misconduct!D:M,9,FALSE),"")</f>
        <v>0</v>
      </c>
      <c r="K308">
        <f>IFERROR(VLOOKUP(B308,Misconduct!D:M,10,FALSE),"")</f>
        <v>0</v>
      </c>
    </row>
    <row r="309" spans="1:11">
      <c r="A309" s="161" t="str">
        <f>IF(Personal_Development!C311="","",Personal_Development!C311)</f>
        <v/>
      </c>
      <c r="B309" t="str">
        <f>IF(Personal_Development!D311="","",Personal_Development!D311)</f>
        <v>C13261</v>
      </c>
      <c r="C309" t="str">
        <f>IF(Personal_Development!E311="","",Personal_Development!E311)</f>
        <v>NOR HASLIZA BINTI PON</v>
      </c>
      <c r="D309">
        <f>IFERROR(VLOOKUP(B309,Personal_Development!D:DL,113,FALSE),"")</f>
        <v>2</v>
      </c>
      <c r="E309">
        <f>IFERROR(VLOOKUP(B309,Kaizen!D:X,21,FALSE),"")</f>
        <v>5</v>
      </c>
      <c r="F309">
        <f>IFERROR(VLOOKUP(B309,'Safety Idea'!D:X,21,FALSE),"")</f>
        <v>5</v>
      </c>
      <c r="G309">
        <f>IFERROR(VLOOKUP(B309,'Compulsory Training'!D:Z,23,FALSE),"")</f>
        <v>5</v>
      </c>
      <c r="H309">
        <f>IFERROR(VLOOKUP(B309,Attendance!D:BQ,65,FALSE),"")</f>
        <v>2</v>
      </c>
      <c r="I309">
        <f>IFERROR(VLOOKUP(B309,Misconduct!D:M,8,FALSE),"")</f>
        <v>0</v>
      </c>
      <c r="J309">
        <f>IFERROR(VLOOKUP(B309,Misconduct!D:M,9,FALSE),"")</f>
        <v>0</v>
      </c>
      <c r="K309">
        <f>IFERROR(VLOOKUP(B309,Misconduct!D:M,10,FALSE),"")</f>
        <v>0</v>
      </c>
    </row>
    <row r="310" spans="1:11">
      <c r="A310" s="161" t="str">
        <f>IF(Personal_Development!C312="","",Personal_Development!C312)</f>
        <v/>
      </c>
      <c r="B310" t="str">
        <f>IF(Personal_Development!D312="","",Personal_Development!D312)</f>
        <v>C13262</v>
      </c>
      <c r="C310" t="str">
        <f>IF(Personal_Development!E312="","",Personal_Development!E312)</f>
        <v>RAZILA BINTI HASSAN</v>
      </c>
      <c r="D310">
        <f>IFERROR(VLOOKUP(B310,Personal_Development!D:DL,113,FALSE),"")</f>
        <v>2</v>
      </c>
      <c r="E310">
        <f>IFERROR(VLOOKUP(B310,Kaizen!D:X,21,FALSE),"")</f>
        <v>5</v>
      </c>
      <c r="F310">
        <f>IFERROR(VLOOKUP(B310,'Safety Idea'!D:X,21,FALSE),"")</f>
        <v>1</v>
      </c>
      <c r="G310">
        <f>IFERROR(VLOOKUP(B310,'Compulsory Training'!D:Z,23,FALSE),"")</f>
        <v>5</v>
      </c>
      <c r="H310">
        <f>IFERROR(VLOOKUP(B310,Attendance!D:BQ,65,FALSE),"")</f>
        <v>1</v>
      </c>
      <c r="I310">
        <f>IFERROR(VLOOKUP(B310,Misconduct!D:M,8,FALSE),"")</f>
        <v>0</v>
      </c>
      <c r="J310">
        <f>IFERROR(VLOOKUP(B310,Misconduct!D:M,9,FALSE),"")</f>
        <v>0</v>
      </c>
      <c r="K310">
        <f>IFERROR(VLOOKUP(B310,Misconduct!D:M,10,FALSE),"")</f>
        <v>0</v>
      </c>
    </row>
    <row r="311" spans="1:11">
      <c r="A311" s="161" t="str">
        <f>IF(Personal_Development!C313="","",Personal_Development!C313)</f>
        <v/>
      </c>
      <c r="B311" t="str">
        <f>IF(Personal_Development!D313="","",Personal_Development!D313)</f>
        <v>C13264</v>
      </c>
      <c r="C311" t="str">
        <f>IF(Personal_Development!E313="","",Personal_Development!E313)</f>
        <v>RUKUMANI A/P MASAPU</v>
      </c>
      <c r="D311">
        <f>IFERROR(VLOOKUP(B311,Personal_Development!D:DL,113,FALSE),"")</f>
        <v>2</v>
      </c>
      <c r="E311">
        <f>IFERROR(VLOOKUP(B311,Kaizen!D:X,21,FALSE),"")</f>
        <v>5</v>
      </c>
      <c r="F311">
        <f>IFERROR(VLOOKUP(B311,'Safety Idea'!D:X,21,FALSE),"")</f>
        <v>5</v>
      </c>
      <c r="G311">
        <f>IFERROR(VLOOKUP(B311,'Compulsory Training'!D:Z,23,FALSE),"")</f>
        <v>5</v>
      </c>
      <c r="H311">
        <f>IFERROR(VLOOKUP(B311,Attendance!D:BQ,65,FALSE),"")</f>
        <v>3</v>
      </c>
      <c r="I311">
        <f>IFERROR(VLOOKUP(B311,Misconduct!D:M,8,FALSE),"")</f>
        <v>0</v>
      </c>
      <c r="J311">
        <f>IFERROR(VLOOKUP(B311,Misconduct!D:M,9,FALSE),"")</f>
        <v>0</v>
      </c>
      <c r="K311">
        <f>IFERROR(VLOOKUP(B311,Misconduct!D:M,10,FALSE),"")</f>
        <v>0</v>
      </c>
    </row>
    <row r="312" spans="1:11">
      <c r="A312" s="161" t="str">
        <f>IF(Personal_Development!C314="","",Personal_Development!C314)</f>
        <v/>
      </c>
      <c r="B312" t="str">
        <f>IF(Personal_Development!D314="","",Personal_Development!D314)</f>
        <v>C13275</v>
      </c>
      <c r="C312" t="str">
        <f>IF(Personal_Development!E314="","",Personal_Development!E314)</f>
        <v>NORAIN BINTI KAMIS</v>
      </c>
      <c r="D312">
        <f>IFERROR(VLOOKUP(B312,Personal_Development!D:DL,113,FALSE),"")</f>
        <v>2</v>
      </c>
      <c r="E312">
        <f>IFERROR(VLOOKUP(B312,Kaizen!D:X,21,FALSE),"")</f>
        <v>1</v>
      </c>
      <c r="F312">
        <f>IFERROR(VLOOKUP(B312,'Safety Idea'!D:X,21,FALSE),"")</f>
        <v>2</v>
      </c>
      <c r="G312">
        <f>IFERROR(VLOOKUP(B312,'Compulsory Training'!D:Z,23,FALSE),"")</f>
        <v>5</v>
      </c>
      <c r="H312">
        <f>IFERROR(VLOOKUP(B312,Attendance!D:BQ,65,FALSE),"")</f>
        <v>1</v>
      </c>
      <c r="I312">
        <f>IFERROR(VLOOKUP(B312,Misconduct!D:M,8,FALSE),"")</f>
        <v>0</v>
      </c>
      <c r="J312">
        <f>IFERROR(VLOOKUP(B312,Misconduct!D:M,9,FALSE),"")</f>
        <v>0</v>
      </c>
      <c r="K312">
        <f>IFERROR(VLOOKUP(B312,Misconduct!D:M,10,FALSE),"")</f>
        <v>0</v>
      </c>
    </row>
    <row r="313" spans="1:11">
      <c r="A313" s="161" t="str">
        <f>IF(Personal_Development!C315="","",Personal_Development!C315)</f>
        <v/>
      </c>
      <c r="B313" t="str">
        <f>IF(Personal_Development!D315="","",Personal_Development!D315)</f>
        <v>C13281</v>
      </c>
      <c r="C313" t="str">
        <f>IF(Personal_Development!E315="","",Personal_Development!E315)</f>
        <v>ABDUL AZHIM BIN ABDUL RAHIM</v>
      </c>
      <c r="D313">
        <f>IFERROR(VLOOKUP(B313,Personal_Development!D:DL,113,FALSE),"")</f>
        <v>2</v>
      </c>
      <c r="E313">
        <f>IFERROR(VLOOKUP(B313,Kaizen!D:X,21,FALSE),"")</f>
        <v>5</v>
      </c>
      <c r="F313">
        <f>IFERROR(VLOOKUP(B313,'Safety Idea'!D:X,21,FALSE),"")</f>
        <v>5</v>
      </c>
      <c r="G313">
        <f>IFERROR(VLOOKUP(B313,'Compulsory Training'!D:Z,23,FALSE),"")</f>
        <v>5</v>
      </c>
      <c r="H313">
        <f>IFERROR(VLOOKUP(B313,Attendance!D:BQ,65,FALSE),"")</f>
        <v>4</v>
      </c>
      <c r="I313">
        <f>IFERROR(VLOOKUP(B313,Misconduct!D:M,8,FALSE),"")</f>
        <v>0</v>
      </c>
      <c r="J313">
        <f>IFERROR(VLOOKUP(B313,Misconduct!D:M,9,FALSE),"")</f>
        <v>0</v>
      </c>
      <c r="K313">
        <f>IFERROR(VLOOKUP(B313,Misconduct!D:M,10,FALSE),"")</f>
        <v>0</v>
      </c>
    </row>
    <row r="314" spans="1:11">
      <c r="A314" s="161" t="str">
        <f>IF(Personal_Development!C316="","",Personal_Development!C316)</f>
        <v/>
      </c>
      <c r="B314" t="str">
        <f>IF(Personal_Development!D316="","",Personal_Development!D316)</f>
        <v>C13286</v>
      </c>
      <c r="C314" t="str">
        <f>IF(Personal_Development!E316="","",Personal_Development!E316)</f>
        <v>NURUL 'AMIRAH BINTI MOHD NOR</v>
      </c>
      <c r="D314">
        <f>IFERROR(VLOOKUP(B314,Personal_Development!D:DL,113,FALSE),"")</f>
        <v>2</v>
      </c>
      <c r="E314">
        <f>IFERROR(VLOOKUP(B314,Kaizen!D:X,21,FALSE),"")</f>
        <v>5</v>
      </c>
      <c r="F314">
        <f>IFERROR(VLOOKUP(B314,'Safety Idea'!D:X,21,FALSE),"")</f>
        <v>5</v>
      </c>
      <c r="G314">
        <f>IFERROR(VLOOKUP(B314,'Compulsory Training'!D:Z,23,FALSE),"")</f>
        <v>5</v>
      </c>
      <c r="H314">
        <f>IFERROR(VLOOKUP(B314,Attendance!D:BQ,65,FALSE),"")</f>
        <v>1</v>
      </c>
      <c r="I314">
        <f>IFERROR(VLOOKUP(B314,Misconduct!D:M,8,FALSE),"")</f>
        <v>0</v>
      </c>
      <c r="J314">
        <f>IFERROR(VLOOKUP(B314,Misconduct!D:M,9,FALSE),"")</f>
        <v>0</v>
      </c>
      <c r="K314">
        <f>IFERROR(VLOOKUP(B314,Misconduct!D:M,10,FALSE),"")</f>
        <v>0</v>
      </c>
    </row>
    <row r="315" spans="1:11">
      <c r="A315" s="161" t="str">
        <f>IF(Personal_Development!C317="","",Personal_Development!C317)</f>
        <v/>
      </c>
      <c r="B315" t="str">
        <f>IF(Personal_Development!D317="","",Personal_Development!D317)</f>
        <v>C13290</v>
      </c>
      <c r="C315" t="str">
        <f>IF(Personal_Development!E317="","",Personal_Development!E317)</f>
        <v>MOHD SAFWAN BIN MOHD NOR</v>
      </c>
      <c r="D315">
        <f>IFERROR(VLOOKUP(B315,Personal_Development!D:DL,113,FALSE),"")</f>
        <v>2</v>
      </c>
      <c r="E315">
        <f>IFERROR(VLOOKUP(B315,Kaizen!D:X,21,FALSE),"")</f>
        <v>5</v>
      </c>
      <c r="F315">
        <f>IFERROR(VLOOKUP(B315,'Safety Idea'!D:X,21,FALSE),"")</f>
        <v>5</v>
      </c>
      <c r="G315">
        <f>IFERROR(VLOOKUP(B315,'Compulsory Training'!D:Z,23,FALSE),"")</f>
        <v>5</v>
      </c>
      <c r="H315">
        <f>IFERROR(VLOOKUP(B315,Attendance!D:BQ,65,FALSE),"")</f>
        <v>4</v>
      </c>
      <c r="I315">
        <f>IFERROR(VLOOKUP(B315,Misconduct!D:M,8,FALSE),"")</f>
        <v>0</v>
      </c>
      <c r="J315">
        <f>IFERROR(VLOOKUP(B315,Misconduct!D:M,9,FALSE),"")</f>
        <v>0</v>
      </c>
      <c r="K315">
        <f>IFERROR(VLOOKUP(B315,Misconduct!D:M,10,FALSE),"")</f>
        <v>0</v>
      </c>
    </row>
    <row r="316" spans="1:11">
      <c r="A316" s="161" t="str">
        <f>IF(Personal_Development!C318="","",Personal_Development!C318)</f>
        <v/>
      </c>
      <c r="B316" t="str">
        <f>IF(Personal_Development!D318="","",Personal_Development!D318)</f>
        <v>C13294</v>
      </c>
      <c r="C316" t="str">
        <f>IF(Personal_Development!E318="","",Personal_Development!E318)</f>
        <v>VIDHYA A/P RASIAH</v>
      </c>
      <c r="D316">
        <f>IFERROR(VLOOKUP(B316,Personal_Development!D:DL,113,FALSE),"")</f>
        <v>2</v>
      </c>
      <c r="E316">
        <f>IFERROR(VLOOKUP(B316,Kaizen!D:X,21,FALSE),"")</f>
        <v>5</v>
      </c>
      <c r="F316">
        <f>IFERROR(VLOOKUP(B316,'Safety Idea'!D:X,21,FALSE),"")</f>
        <v>5</v>
      </c>
      <c r="G316">
        <f>IFERROR(VLOOKUP(B316,'Compulsory Training'!D:Z,23,FALSE),"")</f>
        <v>5</v>
      </c>
      <c r="H316">
        <f>IFERROR(VLOOKUP(B316,Attendance!D:BQ,65,FALSE),"")</f>
        <v>4</v>
      </c>
      <c r="I316">
        <f>IFERROR(VLOOKUP(B316,Misconduct!D:M,8,FALSE),"")</f>
        <v>0</v>
      </c>
      <c r="J316">
        <f>IFERROR(VLOOKUP(B316,Misconduct!D:M,9,FALSE),"")</f>
        <v>0</v>
      </c>
      <c r="K316">
        <f>IFERROR(VLOOKUP(B316,Misconduct!D:M,10,FALSE),"")</f>
        <v>0</v>
      </c>
    </row>
    <row r="317" spans="1:11">
      <c r="A317" s="161" t="str">
        <f>IF(Personal_Development!C319="","",Personal_Development!C319)</f>
        <v/>
      </c>
      <c r="B317" t="str">
        <f>IF(Personal_Development!D319="","",Personal_Development!D319)</f>
        <v>C13297</v>
      </c>
      <c r="C317" t="str">
        <f>IF(Personal_Development!E319="","",Personal_Development!E319)</f>
        <v>SATHIYAVANI A/P SUBRAMANIAM</v>
      </c>
      <c r="D317">
        <f>IFERROR(VLOOKUP(B317,Personal_Development!D:DL,113,FALSE),"")</f>
        <v>2</v>
      </c>
      <c r="E317">
        <f>IFERROR(VLOOKUP(B317,Kaizen!D:X,21,FALSE),"")</f>
        <v>5</v>
      </c>
      <c r="F317">
        <f>IFERROR(VLOOKUP(B317,'Safety Idea'!D:X,21,FALSE),"")</f>
        <v>5</v>
      </c>
      <c r="G317">
        <f>IFERROR(VLOOKUP(B317,'Compulsory Training'!D:Z,23,FALSE),"")</f>
        <v>5</v>
      </c>
      <c r="H317">
        <f>IFERROR(VLOOKUP(B317,Attendance!D:BQ,65,FALSE),"")</f>
        <v>5</v>
      </c>
      <c r="I317">
        <f>IFERROR(VLOOKUP(B317,Misconduct!D:M,8,FALSE),"")</f>
        <v>0</v>
      </c>
      <c r="J317">
        <f>IFERROR(VLOOKUP(B317,Misconduct!D:M,9,FALSE),"")</f>
        <v>0</v>
      </c>
      <c r="K317">
        <f>IFERROR(VLOOKUP(B317,Misconduct!D:M,10,FALSE),"")</f>
        <v>0</v>
      </c>
    </row>
    <row r="318" spans="1:11">
      <c r="A318" s="161" t="str">
        <f>IF(Personal_Development!C320="","",Personal_Development!C320)</f>
        <v/>
      </c>
      <c r="B318" t="str">
        <f>IF(Personal_Development!D320="","",Personal_Development!D320)</f>
        <v>C13300</v>
      </c>
      <c r="C318" t="str">
        <f>IF(Personal_Development!E320="","",Personal_Development!E320)</f>
        <v>KHAIRIL HAMIZI BIN IDRIS</v>
      </c>
      <c r="D318">
        <f>IFERROR(VLOOKUP(B318,Personal_Development!D:DL,113,FALSE),"")</f>
        <v>2</v>
      </c>
      <c r="E318">
        <f>IFERROR(VLOOKUP(B318,Kaizen!D:X,21,FALSE),"")</f>
        <v>3</v>
      </c>
      <c r="F318">
        <f>IFERROR(VLOOKUP(B318,'Safety Idea'!D:X,21,FALSE),"")</f>
        <v>1</v>
      </c>
      <c r="G318">
        <f>IFERROR(VLOOKUP(B318,'Compulsory Training'!D:Z,23,FALSE),"")</f>
        <v>5</v>
      </c>
      <c r="H318">
        <f>IFERROR(VLOOKUP(B318,Attendance!D:BQ,65,FALSE),"")</f>
        <v>2</v>
      </c>
      <c r="I318">
        <f>IFERROR(VLOOKUP(B318,Misconduct!D:M,8,FALSE),"")</f>
        <v>0</v>
      </c>
      <c r="J318">
        <f>IFERROR(VLOOKUP(B318,Misconduct!D:M,9,FALSE),"")</f>
        <v>0</v>
      </c>
      <c r="K318">
        <f>IFERROR(VLOOKUP(B318,Misconduct!D:M,10,FALSE),"")</f>
        <v>0</v>
      </c>
    </row>
    <row r="319" spans="1:11">
      <c r="A319" s="161" t="str">
        <f>IF(Personal_Development!C321="","",Personal_Development!C321)</f>
        <v/>
      </c>
      <c r="B319" t="str">
        <f>IF(Personal_Development!D321="","",Personal_Development!D321)</f>
        <v>C13301</v>
      </c>
      <c r="C319" t="str">
        <f>IF(Personal_Development!E321="","",Personal_Development!E321)</f>
        <v>SUSANDI BIN SHAMSUDDIN</v>
      </c>
      <c r="D319">
        <f>IFERROR(VLOOKUP(B319,Personal_Development!D:DL,113,FALSE),"")</f>
        <v>2</v>
      </c>
      <c r="E319">
        <f>IFERROR(VLOOKUP(B319,Kaizen!D:X,21,FALSE),"")</f>
        <v>2</v>
      </c>
      <c r="F319">
        <f>IFERROR(VLOOKUP(B319,'Safety Idea'!D:X,21,FALSE),"")</f>
        <v>1</v>
      </c>
      <c r="G319">
        <f>IFERROR(VLOOKUP(B319,'Compulsory Training'!D:Z,23,FALSE),"")</f>
        <v>5</v>
      </c>
      <c r="H319">
        <f>IFERROR(VLOOKUP(B319,Attendance!D:BQ,65,FALSE),"")</f>
        <v>4</v>
      </c>
      <c r="I319">
        <f>IFERROR(VLOOKUP(B319,Misconduct!D:M,8,FALSE),"")</f>
        <v>0</v>
      </c>
      <c r="J319">
        <f>IFERROR(VLOOKUP(B319,Misconduct!D:M,9,FALSE),"")</f>
        <v>0</v>
      </c>
      <c r="K319">
        <f>IFERROR(VLOOKUP(B319,Misconduct!D:M,10,FALSE),"")</f>
        <v>0</v>
      </c>
    </row>
    <row r="320" spans="1:11">
      <c r="A320" s="161" t="str">
        <f>IF(Personal_Development!C322="","",Personal_Development!C322)</f>
        <v/>
      </c>
      <c r="B320" t="str">
        <f>IF(Personal_Development!D322="","",Personal_Development!D322)</f>
        <v>C13311</v>
      </c>
      <c r="C320" t="str">
        <f>IF(Personal_Development!E322="","",Personal_Development!E322)</f>
        <v>HAZLIPAH BINTI HASHAN @ HASHIM</v>
      </c>
      <c r="D320">
        <f>IFERROR(VLOOKUP(B320,Personal_Development!D:DL,113,FALSE),"")</f>
        <v>2</v>
      </c>
      <c r="E320">
        <f>IFERROR(VLOOKUP(B320,Kaizen!D:X,21,FALSE),"")</f>
        <v>1</v>
      </c>
      <c r="F320">
        <f>IFERROR(VLOOKUP(B320,'Safety Idea'!D:X,21,FALSE),"")</f>
        <v>1</v>
      </c>
      <c r="G320">
        <f>IFERROR(VLOOKUP(B320,'Compulsory Training'!D:Z,23,FALSE),"")</f>
        <v>5</v>
      </c>
      <c r="H320">
        <f>IFERROR(VLOOKUP(B320,Attendance!D:BQ,65,FALSE),"")</f>
        <v>3</v>
      </c>
      <c r="I320">
        <f>IFERROR(VLOOKUP(B320,Misconduct!D:M,8,FALSE),"")</f>
        <v>0</v>
      </c>
      <c r="J320">
        <f>IFERROR(VLOOKUP(B320,Misconduct!D:M,9,FALSE),"")</f>
        <v>0</v>
      </c>
      <c r="K320">
        <f>IFERROR(VLOOKUP(B320,Misconduct!D:M,10,FALSE),"")</f>
        <v>0</v>
      </c>
    </row>
    <row r="321" spans="1:11">
      <c r="A321" s="161" t="str">
        <f>IF(Personal_Development!C323="","",Personal_Development!C323)</f>
        <v/>
      </c>
      <c r="B321" t="str">
        <f>IF(Personal_Development!D323="","",Personal_Development!D323)</f>
        <v>C13317</v>
      </c>
      <c r="C321" t="str">
        <f>IF(Personal_Development!E323="","",Personal_Development!E323)</f>
        <v>KHADIJAH BINTI ZAINAL</v>
      </c>
      <c r="D321">
        <f>IFERROR(VLOOKUP(B321,Personal_Development!D:DL,113,FALSE),"")</f>
        <v>2</v>
      </c>
      <c r="E321">
        <f>IFERROR(VLOOKUP(B321,Kaizen!D:X,21,FALSE),"")</f>
        <v>5</v>
      </c>
      <c r="F321">
        <f>IFERROR(VLOOKUP(B321,'Safety Idea'!D:X,21,FALSE),"")</f>
        <v>5</v>
      </c>
      <c r="G321">
        <f>IFERROR(VLOOKUP(B321,'Compulsory Training'!D:Z,23,FALSE),"")</f>
        <v>5</v>
      </c>
      <c r="H321">
        <f>IFERROR(VLOOKUP(B321,Attendance!D:BQ,65,FALSE),"")</f>
        <v>3</v>
      </c>
      <c r="I321">
        <f>IFERROR(VLOOKUP(B321,Misconduct!D:M,8,FALSE),"")</f>
        <v>0</v>
      </c>
      <c r="J321">
        <f>IFERROR(VLOOKUP(B321,Misconduct!D:M,9,FALSE),"")</f>
        <v>0</v>
      </c>
      <c r="K321">
        <f>IFERROR(VLOOKUP(B321,Misconduct!D:M,10,FALSE),"")</f>
        <v>0</v>
      </c>
    </row>
    <row r="322" spans="1:11">
      <c r="A322" s="161" t="str">
        <f>IF(Personal_Development!C324="","",Personal_Development!C324)</f>
        <v/>
      </c>
      <c r="B322" t="str">
        <f>IF(Personal_Development!D324="","",Personal_Development!D324)</f>
        <v>C13318</v>
      </c>
      <c r="C322" t="str">
        <f>IF(Personal_Development!E324="","",Personal_Development!E324)</f>
        <v>MOHAMAD NORZAINI BIN MOHD ZAKI</v>
      </c>
      <c r="D322">
        <f>IFERROR(VLOOKUP(B322,Personal_Development!D:DL,113,FALSE),"")</f>
        <v>2</v>
      </c>
      <c r="E322">
        <f>IFERROR(VLOOKUP(B322,Kaizen!D:X,21,FALSE),"")</f>
        <v>5</v>
      </c>
      <c r="F322">
        <f>IFERROR(VLOOKUP(B322,'Safety Idea'!D:X,21,FALSE),"")</f>
        <v>4</v>
      </c>
      <c r="G322">
        <f>IFERROR(VLOOKUP(B322,'Compulsory Training'!D:Z,23,FALSE),"")</f>
        <v>5</v>
      </c>
      <c r="H322">
        <f>IFERROR(VLOOKUP(B322,Attendance!D:BQ,65,FALSE),"")</f>
        <v>4</v>
      </c>
      <c r="I322">
        <f>IFERROR(VLOOKUP(B322,Misconduct!D:M,8,FALSE),"")</f>
        <v>0</v>
      </c>
      <c r="J322">
        <f>IFERROR(VLOOKUP(B322,Misconduct!D:M,9,FALSE),"")</f>
        <v>0</v>
      </c>
      <c r="K322">
        <f>IFERROR(VLOOKUP(B322,Misconduct!D:M,10,FALSE),"")</f>
        <v>0</v>
      </c>
    </row>
    <row r="323" spans="1:11">
      <c r="A323" s="161" t="str">
        <f>IF(Personal_Development!C325="","",Personal_Development!C325)</f>
        <v/>
      </c>
      <c r="B323" t="str">
        <f>IF(Personal_Development!D325="","",Personal_Development!D325)</f>
        <v>C13320</v>
      </c>
      <c r="C323" t="str">
        <f>IF(Personal_Development!E325="","",Personal_Development!E325)</f>
        <v>CHE MUHAMMAD RAZALIZEEAMI BIN RAZALI</v>
      </c>
      <c r="D323">
        <f>IFERROR(VLOOKUP(B323,Personal_Development!D:DL,113,FALSE),"")</f>
        <v>4</v>
      </c>
      <c r="E323">
        <f>IFERROR(VLOOKUP(B323,Kaizen!D:X,21,FALSE),"")</f>
        <v>5</v>
      </c>
      <c r="F323">
        <f>IFERROR(VLOOKUP(B323,'Safety Idea'!D:X,21,FALSE),"")</f>
        <v>5</v>
      </c>
      <c r="G323">
        <f>IFERROR(VLOOKUP(B323,'Compulsory Training'!D:Z,23,FALSE),"")</f>
        <v>5</v>
      </c>
      <c r="H323">
        <f>IFERROR(VLOOKUP(B323,Attendance!D:BQ,65,FALSE),"")</f>
        <v>4</v>
      </c>
      <c r="I323">
        <f>IFERROR(VLOOKUP(B323,Misconduct!D:M,8,FALSE),"")</f>
        <v>0</v>
      </c>
      <c r="J323">
        <f>IFERROR(VLOOKUP(B323,Misconduct!D:M,9,FALSE),"")</f>
        <v>0</v>
      </c>
      <c r="K323">
        <f>IFERROR(VLOOKUP(B323,Misconduct!D:M,10,FALSE),"")</f>
        <v>0</v>
      </c>
    </row>
    <row r="324" spans="1:11">
      <c r="A324" s="161" t="str">
        <f>IF(Personal_Development!C326="","",Personal_Development!C326)</f>
        <v/>
      </c>
      <c r="B324" t="str">
        <f>IF(Personal_Development!D326="","",Personal_Development!D326)</f>
        <v>C13328</v>
      </c>
      <c r="C324" t="str">
        <f>IF(Personal_Development!E326="","",Personal_Development!E326)</f>
        <v>NORA HARLIZA BINTI RAMLI</v>
      </c>
      <c r="D324">
        <f>IFERROR(VLOOKUP(B324,Personal_Development!D:DL,113,FALSE),"")</f>
        <v>4</v>
      </c>
      <c r="E324">
        <f>IFERROR(VLOOKUP(B324,Kaizen!D:X,21,FALSE),"")</f>
        <v>5</v>
      </c>
      <c r="F324">
        <f>IFERROR(VLOOKUP(B324,'Safety Idea'!D:X,21,FALSE),"")</f>
        <v>5</v>
      </c>
      <c r="G324">
        <f>IFERROR(VLOOKUP(B324,'Compulsory Training'!D:Z,23,FALSE),"")</f>
        <v>5</v>
      </c>
      <c r="H324">
        <f>IFERROR(VLOOKUP(B324,Attendance!D:BQ,65,FALSE),"")</f>
        <v>4</v>
      </c>
      <c r="I324">
        <f>IFERROR(VLOOKUP(B324,Misconduct!D:M,8,FALSE),"")</f>
        <v>0</v>
      </c>
      <c r="J324">
        <f>IFERROR(VLOOKUP(B324,Misconduct!D:M,9,FALSE),"")</f>
        <v>0</v>
      </c>
      <c r="K324">
        <f>IFERROR(VLOOKUP(B324,Misconduct!D:M,10,FALSE),"")</f>
        <v>0</v>
      </c>
    </row>
    <row r="325" spans="1:11">
      <c r="A325" s="161" t="str">
        <f>IF(Personal_Development!C327="","",Personal_Development!C327)</f>
        <v/>
      </c>
      <c r="B325" t="str">
        <f>IF(Personal_Development!D327="","",Personal_Development!D327)</f>
        <v>C13329</v>
      </c>
      <c r="C325" t="str">
        <f>IF(Personal_Development!E327="","",Personal_Development!E327)</f>
        <v>KHAIRUL ANUAR BIN SHARIE</v>
      </c>
      <c r="D325">
        <f>IFERROR(VLOOKUP(B325,Personal_Development!D:DL,113,FALSE),"")</f>
        <v>2</v>
      </c>
      <c r="E325">
        <f>IFERROR(VLOOKUP(B325,Kaizen!D:X,21,FALSE),"")</f>
        <v>5</v>
      </c>
      <c r="F325">
        <f>IFERROR(VLOOKUP(B325,'Safety Idea'!D:X,21,FALSE),"")</f>
        <v>5</v>
      </c>
      <c r="G325">
        <f>IFERROR(VLOOKUP(B325,'Compulsory Training'!D:Z,23,FALSE),"")</f>
        <v>5</v>
      </c>
      <c r="H325">
        <f>IFERROR(VLOOKUP(B325,Attendance!D:BQ,65,FALSE),"")</f>
        <v>4</v>
      </c>
      <c r="I325">
        <f>IFERROR(VLOOKUP(B325,Misconduct!D:M,8,FALSE),"")</f>
        <v>0</v>
      </c>
      <c r="J325">
        <f>IFERROR(VLOOKUP(B325,Misconduct!D:M,9,FALSE),"")</f>
        <v>0</v>
      </c>
      <c r="K325">
        <f>IFERROR(VLOOKUP(B325,Misconduct!D:M,10,FALSE),"")</f>
        <v>0</v>
      </c>
    </row>
    <row r="326" spans="1:11">
      <c r="A326" s="161" t="str">
        <f>IF(Personal_Development!C328="","",Personal_Development!C328)</f>
        <v/>
      </c>
      <c r="B326" t="str">
        <f>IF(Personal_Development!D328="","",Personal_Development!D328)</f>
        <v>C13330</v>
      </c>
      <c r="C326" t="str">
        <f>IF(Personal_Development!E328="","",Personal_Development!E328)</f>
        <v>MOHD ASRAF BIN AB SHUKOR</v>
      </c>
      <c r="D326">
        <f>IFERROR(VLOOKUP(B326,Personal_Development!D:DL,113,FALSE),"")</f>
        <v>4</v>
      </c>
      <c r="E326">
        <f>IFERROR(VLOOKUP(B326,Kaizen!D:X,21,FALSE),"")</f>
        <v>5</v>
      </c>
      <c r="F326">
        <f>IFERROR(VLOOKUP(B326,'Safety Idea'!D:X,21,FALSE),"")</f>
        <v>5</v>
      </c>
      <c r="G326">
        <f>IFERROR(VLOOKUP(B326,'Compulsory Training'!D:Z,23,FALSE),"")</f>
        <v>5</v>
      </c>
      <c r="H326">
        <f>IFERROR(VLOOKUP(B326,Attendance!D:BQ,65,FALSE),"")</f>
        <v>4</v>
      </c>
      <c r="I326">
        <f>IFERROR(VLOOKUP(B326,Misconduct!D:M,8,FALSE),"")</f>
        <v>0</v>
      </c>
      <c r="J326">
        <f>IFERROR(VLOOKUP(B326,Misconduct!D:M,9,FALSE),"")</f>
        <v>0</v>
      </c>
      <c r="K326">
        <f>IFERROR(VLOOKUP(B326,Misconduct!D:M,10,FALSE),"")</f>
        <v>0</v>
      </c>
    </row>
    <row r="327" spans="1:11">
      <c r="A327" s="161" t="str">
        <f>IF(Personal_Development!C329="","",Personal_Development!C329)</f>
        <v/>
      </c>
      <c r="B327" t="str">
        <f>IF(Personal_Development!D329="","",Personal_Development!D329)</f>
        <v>C13331</v>
      </c>
      <c r="C327" t="str">
        <f>IF(Personal_Development!E329="","",Personal_Development!E329)</f>
        <v>MOHD RAZI BIN DAUD</v>
      </c>
      <c r="D327">
        <f>IFERROR(VLOOKUP(B327,Personal_Development!D:DL,113,FALSE),"")</f>
        <v>2</v>
      </c>
      <c r="E327">
        <f>IFERROR(VLOOKUP(B327,Kaizen!D:X,21,FALSE),"")</f>
        <v>1</v>
      </c>
      <c r="F327">
        <f>IFERROR(VLOOKUP(B327,'Safety Idea'!D:X,21,FALSE),"")</f>
        <v>1</v>
      </c>
      <c r="G327">
        <f>IFERROR(VLOOKUP(B327,'Compulsory Training'!D:Z,23,FALSE),"")</f>
        <v>2</v>
      </c>
      <c r="H327">
        <f>IFERROR(VLOOKUP(B327,Attendance!D:BQ,65,FALSE),"")</f>
        <v>3</v>
      </c>
      <c r="I327">
        <f>IFERROR(VLOOKUP(B327,Misconduct!D:M,8,FALSE),"")</f>
        <v>1</v>
      </c>
      <c r="J327">
        <f>IFERROR(VLOOKUP(B327,Misconduct!D:M,9,FALSE),"")</f>
        <v>1</v>
      </c>
      <c r="K327">
        <f>IFERROR(VLOOKUP(B327,Misconduct!D:M,10,FALSE),"")</f>
        <v>0</v>
      </c>
    </row>
    <row r="328" spans="1:11">
      <c r="A328" s="161" t="str">
        <f>IF(Personal_Development!C330="","",Personal_Development!C330)</f>
        <v/>
      </c>
      <c r="B328" t="str">
        <f>IF(Personal_Development!D330="","",Personal_Development!D330)</f>
        <v>C13333</v>
      </c>
      <c r="C328" t="str">
        <f>IF(Personal_Development!E330="","",Personal_Development!E330)</f>
        <v>ARUNA A/P RASIAH</v>
      </c>
      <c r="D328">
        <f>IFERROR(VLOOKUP(B328,Personal_Development!D:DL,113,FALSE),"")</f>
        <v>2</v>
      </c>
      <c r="E328">
        <f>IFERROR(VLOOKUP(B328,Kaizen!D:X,21,FALSE),"")</f>
        <v>5</v>
      </c>
      <c r="F328">
        <f>IFERROR(VLOOKUP(B328,'Safety Idea'!D:X,21,FALSE),"")</f>
        <v>5</v>
      </c>
      <c r="G328">
        <f>IFERROR(VLOOKUP(B328,'Compulsory Training'!D:Z,23,FALSE),"")</f>
        <v>5</v>
      </c>
      <c r="H328">
        <f>IFERROR(VLOOKUP(B328,Attendance!D:BQ,65,FALSE),"")</f>
        <v>3</v>
      </c>
      <c r="I328">
        <f>IFERROR(VLOOKUP(B328,Misconduct!D:M,8,FALSE),"")</f>
        <v>0</v>
      </c>
      <c r="J328">
        <f>IFERROR(VLOOKUP(B328,Misconduct!D:M,9,FALSE),"")</f>
        <v>0</v>
      </c>
      <c r="K328">
        <f>IFERROR(VLOOKUP(B328,Misconduct!D:M,10,FALSE),"")</f>
        <v>0</v>
      </c>
    </row>
    <row r="329" spans="1:11">
      <c r="A329" s="161" t="str">
        <f>IF(Personal_Development!C331="","",Personal_Development!C331)</f>
        <v/>
      </c>
      <c r="B329" t="str">
        <f>IF(Personal_Development!D331="","",Personal_Development!D331)</f>
        <v>C13335</v>
      </c>
      <c r="C329" t="str">
        <f>IF(Personal_Development!E331="","",Personal_Development!E331)</f>
        <v>SALINA BINTI SIDIK</v>
      </c>
      <c r="D329">
        <f>IFERROR(VLOOKUP(B329,Personal_Development!D:DL,113,FALSE),"")</f>
        <v>2</v>
      </c>
      <c r="E329">
        <f>IFERROR(VLOOKUP(B329,Kaizen!D:X,21,FALSE),"")</f>
        <v>1</v>
      </c>
      <c r="F329">
        <f>IFERROR(VLOOKUP(B329,'Safety Idea'!D:X,21,FALSE),"")</f>
        <v>1</v>
      </c>
      <c r="G329">
        <f>IFERROR(VLOOKUP(B329,'Compulsory Training'!D:Z,23,FALSE),"")</f>
        <v>5</v>
      </c>
      <c r="H329">
        <f>IFERROR(VLOOKUP(B329,Attendance!D:BQ,65,FALSE),"")</f>
        <v>1</v>
      </c>
      <c r="I329">
        <f>IFERROR(VLOOKUP(B329,Misconduct!D:M,8,FALSE),"")</f>
        <v>0</v>
      </c>
      <c r="J329">
        <f>IFERROR(VLOOKUP(B329,Misconduct!D:M,9,FALSE),"")</f>
        <v>0</v>
      </c>
      <c r="K329">
        <f>IFERROR(VLOOKUP(B329,Misconduct!D:M,10,FALSE),"")</f>
        <v>0</v>
      </c>
    </row>
    <row r="330" spans="1:11">
      <c r="A330" s="161" t="str">
        <f>IF(Personal_Development!C332="","",Personal_Development!C332)</f>
        <v/>
      </c>
      <c r="B330" t="str">
        <f>IF(Personal_Development!D332="","",Personal_Development!D332)</f>
        <v>C13344</v>
      </c>
      <c r="C330" t="str">
        <f>IF(Personal_Development!E332="","",Personal_Development!E332)</f>
        <v>MUHAMAD IDZWAN BIN ZULKIFLE</v>
      </c>
      <c r="D330">
        <f>IFERROR(VLOOKUP(B330,Personal_Development!D:DL,113,FALSE),"")</f>
        <v>4</v>
      </c>
      <c r="E330">
        <f>IFERROR(VLOOKUP(B330,Kaizen!D:X,21,FALSE),"")</f>
        <v>5</v>
      </c>
      <c r="F330">
        <f>IFERROR(VLOOKUP(B330,'Safety Idea'!D:X,21,FALSE),"")</f>
        <v>5</v>
      </c>
      <c r="G330">
        <f>IFERROR(VLOOKUP(B330,'Compulsory Training'!D:Z,23,FALSE),"")</f>
        <v>5</v>
      </c>
      <c r="H330">
        <f>IFERROR(VLOOKUP(B330,Attendance!D:BQ,65,FALSE),"")</f>
        <v>2</v>
      </c>
      <c r="I330">
        <f>IFERROR(VLOOKUP(B330,Misconduct!D:M,8,FALSE),"")</f>
        <v>0</v>
      </c>
      <c r="J330">
        <f>IFERROR(VLOOKUP(B330,Misconduct!D:M,9,FALSE),"")</f>
        <v>0</v>
      </c>
      <c r="K330">
        <f>IFERROR(VLOOKUP(B330,Misconduct!D:M,10,FALSE),"")</f>
        <v>0</v>
      </c>
    </row>
    <row r="331" spans="1:11">
      <c r="A331" s="161" t="str">
        <f>IF(Personal_Development!C333="","",Personal_Development!C333)</f>
        <v/>
      </c>
      <c r="B331" t="str">
        <f>IF(Personal_Development!D333="","",Personal_Development!D333)</f>
        <v>C13347</v>
      </c>
      <c r="C331" t="str">
        <f>IF(Personal_Development!E333="","",Personal_Development!E333)</f>
        <v>MOHD FADLY BIN SULAIMAN</v>
      </c>
      <c r="D331">
        <f>IFERROR(VLOOKUP(B331,Personal_Development!D:DL,113,FALSE),"")</f>
        <v>3</v>
      </c>
      <c r="E331">
        <f>IFERROR(VLOOKUP(B331,Kaizen!D:X,21,FALSE),"")</f>
        <v>5</v>
      </c>
      <c r="F331">
        <f>IFERROR(VLOOKUP(B331,'Safety Idea'!D:X,21,FALSE),"")</f>
        <v>5</v>
      </c>
      <c r="G331">
        <f>IFERROR(VLOOKUP(B331,'Compulsory Training'!D:Z,23,FALSE),"")</f>
        <v>5</v>
      </c>
      <c r="H331">
        <f>IFERROR(VLOOKUP(B331,Attendance!D:BQ,65,FALSE),"")</f>
        <v>4</v>
      </c>
      <c r="I331">
        <f>IFERROR(VLOOKUP(B331,Misconduct!D:M,8,FALSE),"")</f>
        <v>0</v>
      </c>
      <c r="J331">
        <f>IFERROR(VLOOKUP(B331,Misconduct!D:M,9,FALSE),"")</f>
        <v>0</v>
      </c>
      <c r="K331">
        <f>IFERROR(VLOOKUP(B331,Misconduct!D:M,10,FALSE),"")</f>
        <v>0</v>
      </c>
    </row>
    <row r="332" spans="1:11">
      <c r="A332" s="161" t="str">
        <f>IF(Personal_Development!C334="","",Personal_Development!C334)</f>
        <v/>
      </c>
      <c r="B332" t="str">
        <f>IF(Personal_Development!D334="","",Personal_Development!D334)</f>
        <v>C13355</v>
      </c>
      <c r="C332" t="str">
        <f>IF(Personal_Development!E334="","",Personal_Development!E334)</f>
        <v>JUNAIDAH BINTI ABDUL AZIZ</v>
      </c>
      <c r="D332">
        <f>IFERROR(VLOOKUP(B332,Personal_Development!D:DL,113,FALSE),"")</f>
        <v>2</v>
      </c>
      <c r="E332">
        <f>IFERROR(VLOOKUP(B332,Kaizen!D:X,21,FALSE),"")</f>
        <v>1</v>
      </c>
      <c r="F332">
        <f>IFERROR(VLOOKUP(B332,'Safety Idea'!D:X,21,FALSE),"")</f>
        <v>1</v>
      </c>
      <c r="G332">
        <f>IFERROR(VLOOKUP(B332,'Compulsory Training'!D:Z,23,FALSE),"")</f>
        <v>5</v>
      </c>
      <c r="H332">
        <f>IFERROR(VLOOKUP(B332,Attendance!D:BQ,65,FALSE),"")</f>
        <v>5</v>
      </c>
      <c r="I332">
        <f>IFERROR(VLOOKUP(B332,Misconduct!D:M,8,FALSE),"")</f>
        <v>0</v>
      </c>
      <c r="J332">
        <f>IFERROR(VLOOKUP(B332,Misconduct!D:M,9,FALSE),"")</f>
        <v>0</v>
      </c>
      <c r="K332">
        <f>IFERROR(VLOOKUP(B332,Misconduct!D:M,10,FALSE),"")</f>
        <v>0</v>
      </c>
    </row>
    <row r="333" spans="1:11">
      <c r="A333" s="161" t="str">
        <f>IF(Personal_Development!C335="","",Personal_Development!C335)</f>
        <v/>
      </c>
      <c r="B333" t="str">
        <f>IF(Personal_Development!D335="","",Personal_Development!D335)</f>
        <v>C13362</v>
      </c>
      <c r="C333" t="str">
        <f>IF(Personal_Development!E335="","",Personal_Development!E335)</f>
        <v>JAYASHREE A/P KRISHNAN</v>
      </c>
      <c r="D333">
        <f>IFERROR(VLOOKUP(B333,Personal_Development!D:DL,113,FALSE),"")</f>
        <v>2</v>
      </c>
      <c r="E333">
        <f>IFERROR(VLOOKUP(B333,Kaizen!D:X,21,FALSE),"")</f>
        <v>5</v>
      </c>
      <c r="F333">
        <f>IFERROR(VLOOKUP(B333,'Safety Idea'!D:X,21,FALSE),"")</f>
        <v>5</v>
      </c>
      <c r="G333">
        <f>IFERROR(VLOOKUP(B333,'Compulsory Training'!D:Z,23,FALSE),"")</f>
        <v>5</v>
      </c>
      <c r="H333">
        <f>IFERROR(VLOOKUP(B333,Attendance!D:BQ,65,FALSE),"")</f>
        <v>4</v>
      </c>
      <c r="I333">
        <f>IFERROR(VLOOKUP(B333,Misconduct!D:M,8,FALSE),"")</f>
        <v>0</v>
      </c>
      <c r="J333">
        <f>IFERROR(VLOOKUP(B333,Misconduct!D:M,9,FALSE),"")</f>
        <v>0</v>
      </c>
      <c r="K333">
        <f>IFERROR(VLOOKUP(B333,Misconduct!D:M,10,FALSE),"")</f>
        <v>0</v>
      </c>
    </row>
    <row r="334" spans="1:11">
      <c r="A334" s="161" t="str">
        <f>IF(Personal_Development!C336="","",Personal_Development!C336)</f>
        <v/>
      </c>
      <c r="B334" t="str">
        <f>IF(Personal_Development!D336="","",Personal_Development!D336)</f>
        <v>C13365</v>
      </c>
      <c r="C334" t="str">
        <f>IF(Personal_Development!E336="","",Personal_Development!E336)</f>
        <v>FARADILA BINTI AHMAD NORIMAN</v>
      </c>
      <c r="D334">
        <f>IFERROR(VLOOKUP(B334,Personal_Development!D:DL,113,FALSE),"")</f>
        <v>2</v>
      </c>
      <c r="E334">
        <f>IFERROR(VLOOKUP(B334,Kaizen!D:X,21,FALSE),"")</f>
        <v>5</v>
      </c>
      <c r="F334">
        <f>IFERROR(VLOOKUP(B334,'Safety Idea'!D:X,21,FALSE),"")</f>
        <v>5</v>
      </c>
      <c r="G334">
        <f>IFERROR(VLOOKUP(B334,'Compulsory Training'!D:Z,23,FALSE),"")</f>
        <v>5</v>
      </c>
      <c r="H334">
        <f>IFERROR(VLOOKUP(B334,Attendance!D:BQ,65,FALSE),"")</f>
        <v>5</v>
      </c>
      <c r="I334">
        <f>IFERROR(VLOOKUP(B334,Misconduct!D:M,8,FALSE),"")</f>
        <v>0</v>
      </c>
      <c r="J334">
        <f>IFERROR(VLOOKUP(B334,Misconduct!D:M,9,FALSE),"")</f>
        <v>0</v>
      </c>
      <c r="K334">
        <f>IFERROR(VLOOKUP(B334,Misconduct!D:M,10,FALSE),"")</f>
        <v>0</v>
      </c>
    </row>
    <row r="335" spans="1:11">
      <c r="A335" s="161" t="str">
        <f>IF(Personal_Development!C337="","",Personal_Development!C337)</f>
        <v/>
      </c>
      <c r="B335" t="str">
        <f>IF(Personal_Development!D337="","",Personal_Development!D337)</f>
        <v>C13366</v>
      </c>
      <c r="C335" t="str">
        <f>IF(Personal_Development!E337="","",Personal_Development!E337)</f>
        <v>MOHAMAD AIZAT HAFIZ BIN ROSLI</v>
      </c>
      <c r="D335">
        <f>IFERROR(VLOOKUP(B335,Personal_Development!D:DL,113,FALSE),"")</f>
        <v>2</v>
      </c>
      <c r="E335">
        <f>IFERROR(VLOOKUP(B335,Kaizen!D:X,21,FALSE),"")</f>
        <v>5</v>
      </c>
      <c r="F335">
        <f>IFERROR(VLOOKUP(B335,'Safety Idea'!D:X,21,FALSE),"")</f>
        <v>5</v>
      </c>
      <c r="G335">
        <f>IFERROR(VLOOKUP(B335,'Compulsory Training'!D:Z,23,FALSE),"")</f>
        <v>5</v>
      </c>
      <c r="H335">
        <f>IFERROR(VLOOKUP(B335,Attendance!D:BQ,65,FALSE),"")</f>
        <v>1</v>
      </c>
      <c r="I335">
        <f>IFERROR(VLOOKUP(B335,Misconduct!D:M,8,FALSE),"")</f>
        <v>0</v>
      </c>
      <c r="J335">
        <f>IFERROR(VLOOKUP(B335,Misconduct!D:M,9,FALSE),"")</f>
        <v>0</v>
      </c>
      <c r="K335">
        <f>IFERROR(VLOOKUP(B335,Misconduct!D:M,10,FALSE),"")</f>
        <v>0</v>
      </c>
    </row>
    <row r="336" spans="1:11">
      <c r="A336" s="161" t="str">
        <f>IF(Personal_Development!C338="","",Personal_Development!C338)</f>
        <v/>
      </c>
      <c r="B336" t="str">
        <f>IF(Personal_Development!D338="","",Personal_Development!D338)</f>
        <v>C13367</v>
      </c>
      <c r="C336" t="str">
        <f>IF(Personal_Development!E338="","",Personal_Development!E338)</f>
        <v>KUZULHILMI BIN KUMARUDIN</v>
      </c>
      <c r="D336">
        <f>IFERROR(VLOOKUP(B336,Personal_Development!D:DL,113,FALSE),"")</f>
        <v>2</v>
      </c>
      <c r="E336">
        <f>IFERROR(VLOOKUP(B336,Kaizen!D:X,21,FALSE),"")</f>
        <v>5</v>
      </c>
      <c r="F336">
        <f>IFERROR(VLOOKUP(B336,'Safety Idea'!D:X,21,FALSE),"")</f>
        <v>2</v>
      </c>
      <c r="G336">
        <f>IFERROR(VLOOKUP(B336,'Compulsory Training'!D:Z,23,FALSE),"")</f>
        <v>5</v>
      </c>
      <c r="H336">
        <f>IFERROR(VLOOKUP(B336,Attendance!D:BQ,65,FALSE),"")</f>
        <v>1</v>
      </c>
      <c r="I336">
        <f>IFERROR(VLOOKUP(B336,Misconduct!D:M,8,FALSE),"")</f>
        <v>0</v>
      </c>
      <c r="J336">
        <f>IFERROR(VLOOKUP(B336,Misconduct!D:M,9,FALSE),"")</f>
        <v>0</v>
      </c>
      <c r="K336">
        <f>IFERROR(VLOOKUP(B336,Misconduct!D:M,10,FALSE),"")</f>
        <v>0</v>
      </c>
    </row>
    <row r="337" spans="1:11">
      <c r="A337" s="161" t="str">
        <f>IF(Personal_Development!C339="","",Personal_Development!C339)</f>
        <v/>
      </c>
      <c r="B337" t="str">
        <f>IF(Personal_Development!D339="","",Personal_Development!D339)</f>
        <v>C13372</v>
      </c>
      <c r="C337" t="str">
        <f>IF(Personal_Development!E339="","",Personal_Development!E339)</f>
        <v>NURUL SYAHIDAH BINTI AMRAN</v>
      </c>
      <c r="D337">
        <f>IFERROR(VLOOKUP(B337,Personal_Development!D:DL,113,FALSE),"")</f>
        <v>1</v>
      </c>
      <c r="E337">
        <f>IFERROR(VLOOKUP(B337,Kaizen!D:X,21,FALSE),"")</f>
        <v>2</v>
      </c>
      <c r="F337">
        <f>IFERROR(VLOOKUP(B337,'Safety Idea'!D:X,21,FALSE),"")</f>
        <v>5</v>
      </c>
      <c r="G337">
        <f>IFERROR(VLOOKUP(B337,'Compulsory Training'!D:Z,23,FALSE),"")</f>
        <v>5</v>
      </c>
      <c r="H337">
        <f>IFERROR(VLOOKUP(B337,Attendance!D:BQ,65,FALSE),"")</f>
        <v>3</v>
      </c>
      <c r="I337">
        <f>IFERROR(VLOOKUP(B337,Misconduct!D:M,8,FALSE),"")</f>
        <v>0</v>
      </c>
      <c r="J337">
        <f>IFERROR(VLOOKUP(B337,Misconduct!D:M,9,FALSE),"")</f>
        <v>0</v>
      </c>
      <c r="K337">
        <f>IFERROR(VLOOKUP(B337,Misconduct!D:M,10,FALSE),"")</f>
        <v>0</v>
      </c>
    </row>
    <row r="338" spans="1:11">
      <c r="A338" s="161" t="str">
        <f>IF(Personal_Development!C340="","",Personal_Development!C340)</f>
        <v/>
      </c>
      <c r="B338" t="str">
        <f>IF(Personal_Development!D340="","",Personal_Development!D340)</f>
        <v>C13374</v>
      </c>
      <c r="C338" t="str">
        <f>IF(Personal_Development!E340="","",Personal_Development!E340)</f>
        <v>ZULKEFLY BIN MD.ZIHAN</v>
      </c>
      <c r="D338">
        <f>IFERROR(VLOOKUP(B338,Personal_Development!D:DL,113,FALSE),"")</f>
        <v>4</v>
      </c>
      <c r="E338">
        <f>IFERROR(VLOOKUP(B338,Kaizen!D:X,21,FALSE),"")</f>
        <v>1</v>
      </c>
      <c r="F338">
        <f>IFERROR(VLOOKUP(B338,'Safety Idea'!D:X,21,FALSE),"")</f>
        <v>3</v>
      </c>
      <c r="G338">
        <f>IFERROR(VLOOKUP(B338,'Compulsory Training'!D:Z,23,FALSE),"")</f>
        <v>5</v>
      </c>
      <c r="H338">
        <f>IFERROR(VLOOKUP(B338,Attendance!D:BQ,65,FALSE),"")</f>
        <v>4</v>
      </c>
      <c r="I338">
        <f>IFERROR(VLOOKUP(B338,Misconduct!D:M,8,FALSE),"")</f>
        <v>0</v>
      </c>
      <c r="J338">
        <f>IFERROR(VLOOKUP(B338,Misconduct!D:M,9,FALSE),"")</f>
        <v>0</v>
      </c>
      <c r="K338">
        <f>IFERROR(VLOOKUP(B338,Misconduct!D:M,10,FALSE),"")</f>
        <v>0</v>
      </c>
    </row>
    <row r="339" spans="1:11">
      <c r="A339" s="161" t="str">
        <f>IF(Personal_Development!C341="","",Personal_Development!C341)</f>
        <v/>
      </c>
      <c r="B339" t="str">
        <f>IF(Personal_Development!D341="","",Personal_Development!D341)</f>
        <v>C13375</v>
      </c>
      <c r="C339" t="str">
        <f>IF(Personal_Development!E341="","",Personal_Development!E341)</f>
        <v>JUSMINA BINTI SUBOH</v>
      </c>
      <c r="D339">
        <f>IFERROR(VLOOKUP(B339,Personal_Development!D:DL,113,FALSE),"")</f>
        <v>2</v>
      </c>
      <c r="E339">
        <f>IFERROR(VLOOKUP(B339,Kaizen!D:X,21,FALSE),"")</f>
        <v>1</v>
      </c>
      <c r="F339">
        <f>IFERROR(VLOOKUP(B339,'Safety Idea'!D:X,21,FALSE),"")</f>
        <v>5</v>
      </c>
      <c r="G339">
        <f>IFERROR(VLOOKUP(B339,'Compulsory Training'!D:Z,23,FALSE),"")</f>
        <v>5</v>
      </c>
      <c r="H339">
        <f>IFERROR(VLOOKUP(B339,Attendance!D:BQ,65,FALSE),"")</f>
        <v>3</v>
      </c>
      <c r="I339">
        <f>IFERROR(VLOOKUP(B339,Misconduct!D:M,8,FALSE),"")</f>
        <v>0</v>
      </c>
      <c r="J339">
        <f>IFERROR(VLOOKUP(B339,Misconduct!D:M,9,FALSE),"")</f>
        <v>0</v>
      </c>
      <c r="K339">
        <f>IFERROR(VLOOKUP(B339,Misconduct!D:M,10,FALSE),"")</f>
        <v>0</v>
      </c>
    </row>
    <row r="340" spans="1:11">
      <c r="A340" s="161" t="str">
        <f>IF(Personal_Development!C342="","",Personal_Development!C342)</f>
        <v/>
      </c>
      <c r="B340" t="str">
        <f>IF(Personal_Development!D342="","",Personal_Development!D342)</f>
        <v>C13385</v>
      </c>
      <c r="C340" t="str">
        <f>IF(Personal_Development!E342="","",Personal_Development!E342)</f>
        <v>MOHD FIRDAUZ BIN OSMAN</v>
      </c>
      <c r="D340">
        <f>IFERROR(VLOOKUP(B340,Personal_Development!D:DL,113,FALSE),"")</f>
        <v>2</v>
      </c>
      <c r="E340">
        <f>IFERROR(VLOOKUP(B340,Kaizen!D:X,21,FALSE),"")</f>
        <v>5</v>
      </c>
      <c r="F340">
        <f>IFERROR(VLOOKUP(B340,'Safety Idea'!D:X,21,FALSE),"")</f>
        <v>2</v>
      </c>
      <c r="G340">
        <f>IFERROR(VLOOKUP(B340,'Compulsory Training'!D:Z,23,FALSE),"")</f>
        <v>5</v>
      </c>
      <c r="H340">
        <f>IFERROR(VLOOKUP(B340,Attendance!D:BQ,65,FALSE),"")</f>
        <v>2</v>
      </c>
      <c r="I340">
        <f>IFERROR(VLOOKUP(B340,Misconduct!D:M,8,FALSE),"")</f>
        <v>0</v>
      </c>
      <c r="J340">
        <f>IFERROR(VLOOKUP(B340,Misconduct!D:M,9,FALSE),"")</f>
        <v>0</v>
      </c>
      <c r="K340">
        <f>IFERROR(VLOOKUP(B340,Misconduct!D:M,10,FALSE),"")</f>
        <v>0</v>
      </c>
    </row>
    <row r="341" spans="1:11">
      <c r="A341" s="161" t="str">
        <f>IF(Personal_Development!C343="","",Personal_Development!C343)</f>
        <v/>
      </c>
      <c r="B341" t="str">
        <f>IF(Personal_Development!D343="","",Personal_Development!D343)</f>
        <v>C13393</v>
      </c>
      <c r="C341" t="str">
        <f>IF(Personal_Development!E343="","",Personal_Development!E343)</f>
        <v>SITI HAWA BINTI BASHIK</v>
      </c>
      <c r="D341">
        <f>IFERROR(VLOOKUP(B341,Personal_Development!D:DL,113,FALSE),"")</f>
        <v>2</v>
      </c>
      <c r="E341">
        <f>IFERROR(VLOOKUP(B341,Kaizen!D:X,21,FALSE),"")</f>
        <v>2</v>
      </c>
      <c r="F341">
        <f>IFERROR(VLOOKUP(B341,'Safety Idea'!D:X,21,FALSE),"")</f>
        <v>1</v>
      </c>
      <c r="G341">
        <f>IFERROR(VLOOKUP(B341,'Compulsory Training'!D:Z,23,FALSE),"")</f>
        <v>4</v>
      </c>
      <c r="H341">
        <f>IFERROR(VLOOKUP(B341,Attendance!D:BQ,65,FALSE),"")</f>
        <v>3</v>
      </c>
      <c r="I341">
        <f>IFERROR(VLOOKUP(B341,Misconduct!D:M,8,FALSE),"")</f>
        <v>0</v>
      </c>
      <c r="J341">
        <f>IFERROR(VLOOKUP(B341,Misconduct!D:M,9,FALSE),"")</f>
        <v>0</v>
      </c>
      <c r="K341">
        <f>IFERROR(VLOOKUP(B341,Misconduct!D:M,10,FALSE),"")</f>
        <v>0</v>
      </c>
    </row>
    <row r="342" spans="1:11">
      <c r="A342" s="161" t="str">
        <f>IF(Personal_Development!C344="","",Personal_Development!C344)</f>
        <v/>
      </c>
      <c r="B342" t="str">
        <f>IF(Personal_Development!D344="","",Personal_Development!D344)</f>
        <v>C13400</v>
      </c>
      <c r="C342" t="str">
        <f>IF(Personal_Development!E344="","",Personal_Development!E344)</f>
        <v>SITI NABILAH BINTI ABDUL AZIZ</v>
      </c>
      <c r="D342">
        <f>IFERROR(VLOOKUP(B342,Personal_Development!D:DL,113,FALSE),"")</f>
        <v>2</v>
      </c>
      <c r="E342">
        <f>IFERROR(VLOOKUP(B342,Kaizen!D:X,21,FALSE),"")</f>
        <v>5</v>
      </c>
      <c r="F342">
        <f>IFERROR(VLOOKUP(B342,'Safety Idea'!D:X,21,FALSE),"")</f>
        <v>5</v>
      </c>
      <c r="G342">
        <f>IFERROR(VLOOKUP(B342,'Compulsory Training'!D:Z,23,FALSE),"")</f>
        <v>5</v>
      </c>
      <c r="H342">
        <f>IFERROR(VLOOKUP(B342,Attendance!D:BQ,65,FALSE),"")</f>
        <v>4</v>
      </c>
      <c r="I342">
        <f>IFERROR(VLOOKUP(B342,Misconduct!D:M,8,FALSE),"")</f>
        <v>0</v>
      </c>
      <c r="J342">
        <f>IFERROR(VLOOKUP(B342,Misconduct!D:M,9,FALSE),"")</f>
        <v>0</v>
      </c>
      <c r="K342">
        <f>IFERROR(VLOOKUP(B342,Misconduct!D:M,10,FALSE),"")</f>
        <v>0</v>
      </c>
    </row>
    <row r="343" spans="1:11">
      <c r="A343" s="161" t="str">
        <f>IF(Personal_Development!C345="","",Personal_Development!C345)</f>
        <v/>
      </c>
      <c r="B343" t="str">
        <f>IF(Personal_Development!D345="","",Personal_Development!D345)</f>
        <v>C13403</v>
      </c>
      <c r="C343" t="str">
        <f>IF(Personal_Development!E345="","",Personal_Development!E345)</f>
        <v>KAVITHA A/P THEVATHAS</v>
      </c>
      <c r="D343">
        <f>IFERROR(VLOOKUP(B343,Personal_Development!D:DL,113,FALSE),"")</f>
        <v>2</v>
      </c>
      <c r="E343">
        <f>IFERROR(VLOOKUP(B343,Kaizen!D:X,21,FALSE),"")</f>
        <v>5</v>
      </c>
      <c r="F343">
        <f>IFERROR(VLOOKUP(B343,'Safety Idea'!D:X,21,FALSE),"")</f>
        <v>1</v>
      </c>
      <c r="G343">
        <f>IFERROR(VLOOKUP(B343,'Compulsory Training'!D:Z,23,FALSE),"")</f>
        <v>5</v>
      </c>
      <c r="H343">
        <f>IFERROR(VLOOKUP(B343,Attendance!D:BQ,65,FALSE),"")</f>
        <v>1</v>
      </c>
      <c r="I343">
        <f>IFERROR(VLOOKUP(B343,Misconduct!D:M,8,FALSE),"")</f>
        <v>0</v>
      </c>
      <c r="J343">
        <f>IFERROR(VLOOKUP(B343,Misconduct!D:M,9,FALSE),"")</f>
        <v>0</v>
      </c>
      <c r="K343">
        <f>IFERROR(VLOOKUP(B343,Misconduct!D:M,10,FALSE),"")</f>
        <v>0</v>
      </c>
    </row>
    <row r="344" spans="1:11">
      <c r="A344" s="161" t="str">
        <f>IF(Personal_Development!C346="","",Personal_Development!C346)</f>
        <v/>
      </c>
      <c r="B344" t="str">
        <f>IF(Personal_Development!D346="","",Personal_Development!D346)</f>
        <v>C13404</v>
      </c>
      <c r="C344" t="str">
        <f>IF(Personal_Development!E346="","",Personal_Development!E346)</f>
        <v>MOHD ALIFF IQMAL BIN MOHD ROZI</v>
      </c>
      <c r="D344">
        <f>IFERROR(VLOOKUP(B344,Personal_Development!D:DL,113,FALSE),"")</f>
        <v>2</v>
      </c>
      <c r="E344">
        <f>IFERROR(VLOOKUP(B344,Kaizen!D:X,21,FALSE),"")</f>
        <v>5</v>
      </c>
      <c r="F344">
        <f>IFERROR(VLOOKUP(B344,'Safety Idea'!D:X,21,FALSE),"")</f>
        <v>1</v>
      </c>
      <c r="G344">
        <f>IFERROR(VLOOKUP(B344,'Compulsory Training'!D:Z,23,FALSE),"")</f>
        <v>5</v>
      </c>
      <c r="H344">
        <f>IFERROR(VLOOKUP(B344,Attendance!D:BQ,65,FALSE),"")</f>
        <v>1</v>
      </c>
      <c r="I344">
        <f>IFERROR(VLOOKUP(B344,Misconduct!D:M,8,FALSE),"")</f>
        <v>0</v>
      </c>
      <c r="J344">
        <f>IFERROR(VLOOKUP(B344,Misconduct!D:M,9,FALSE),"")</f>
        <v>0</v>
      </c>
      <c r="K344">
        <f>IFERROR(VLOOKUP(B344,Misconduct!D:M,10,FALSE),"")</f>
        <v>0</v>
      </c>
    </row>
    <row r="345" spans="1:11">
      <c r="A345" s="161" t="str">
        <f>IF(Personal_Development!C347="","",Personal_Development!C347)</f>
        <v/>
      </c>
      <c r="B345" t="str">
        <f>IF(Personal_Development!D347="","",Personal_Development!D347)</f>
        <v>C13410</v>
      </c>
      <c r="C345" t="str">
        <f>IF(Personal_Development!E347="","",Personal_Development!E347)</f>
        <v>SHAH RIZAL BIN ZAINAL</v>
      </c>
      <c r="D345">
        <f>IFERROR(VLOOKUP(B345,Personal_Development!D:DL,113,FALSE),"")</f>
        <v>2</v>
      </c>
      <c r="E345">
        <f>IFERROR(VLOOKUP(B345,Kaizen!D:X,21,FALSE),"")</f>
        <v>1</v>
      </c>
      <c r="F345">
        <f>IFERROR(VLOOKUP(B345,'Safety Idea'!D:X,21,FALSE),"")</f>
        <v>2</v>
      </c>
      <c r="G345">
        <f>IFERROR(VLOOKUP(B345,'Compulsory Training'!D:Z,23,FALSE),"")</f>
        <v>5</v>
      </c>
      <c r="H345">
        <f>IFERROR(VLOOKUP(B345,Attendance!D:BQ,65,FALSE),"")</f>
        <v>1</v>
      </c>
      <c r="I345">
        <f>IFERROR(VLOOKUP(B345,Misconduct!D:M,8,FALSE),"")</f>
        <v>1</v>
      </c>
      <c r="J345">
        <f>IFERROR(VLOOKUP(B345,Misconduct!D:M,9,FALSE),"")</f>
        <v>0</v>
      </c>
      <c r="K345">
        <f>IFERROR(VLOOKUP(B345,Misconduct!D:M,10,FALSE),"")</f>
        <v>0</v>
      </c>
    </row>
    <row r="346" spans="1:11">
      <c r="A346" s="161" t="str">
        <f>IF(Personal_Development!C348="","",Personal_Development!C348)</f>
        <v/>
      </c>
      <c r="B346" t="str">
        <f>IF(Personal_Development!D348="","",Personal_Development!D348)</f>
        <v>C13411</v>
      </c>
      <c r="C346" t="str">
        <f>IF(Personal_Development!E348="","",Personal_Development!E348)</f>
        <v>MOHAMAD HAIRULLIZAM SHAH BIN MANSOR</v>
      </c>
      <c r="D346">
        <f>IFERROR(VLOOKUP(B346,Personal_Development!D:DL,113,FALSE),"")</f>
        <v>2</v>
      </c>
      <c r="E346">
        <f>IFERROR(VLOOKUP(B346,Kaizen!D:X,21,FALSE),"")</f>
        <v>1</v>
      </c>
      <c r="F346">
        <f>IFERROR(VLOOKUP(B346,'Safety Idea'!D:X,21,FALSE),"")</f>
        <v>2</v>
      </c>
      <c r="G346">
        <f>IFERROR(VLOOKUP(B346,'Compulsory Training'!D:Z,23,FALSE),"")</f>
        <v>5</v>
      </c>
      <c r="H346">
        <f>IFERROR(VLOOKUP(B346,Attendance!D:BQ,65,FALSE),"")</f>
        <v>1</v>
      </c>
      <c r="I346">
        <f>IFERROR(VLOOKUP(B346,Misconduct!D:M,8,FALSE),"")</f>
        <v>0</v>
      </c>
      <c r="J346">
        <f>IFERROR(VLOOKUP(B346,Misconduct!D:M,9,FALSE),"")</f>
        <v>0</v>
      </c>
      <c r="K346">
        <f>IFERROR(VLOOKUP(B346,Misconduct!D:M,10,FALSE),"")</f>
        <v>0</v>
      </c>
    </row>
    <row r="347" spans="1:11">
      <c r="A347" s="161" t="str">
        <f>IF(Personal_Development!C349="","",Personal_Development!C349)</f>
        <v/>
      </c>
      <c r="B347" t="str">
        <f>IF(Personal_Development!D349="","",Personal_Development!D349)</f>
        <v>C13414</v>
      </c>
      <c r="C347" t="str">
        <f>IF(Personal_Development!E349="","",Personal_Development!E349)</f>
        <v>MUHAMMAD AMIRUDDIN BIN MOHD YUSOF</v>
      </c>
      <c r="D347">
        <f>IFERROR(VLOOKUP(B347,Personal_Development!D:DL,113,FALSE),"")</f>
        <v>4</v>
      </c>
      <c r="E347">
        <f>IFERROR(VLOOKUP(B347,Kaizen!D:X,21,FALSE),"")</f>
        <v>1</v>
      </c>
      <c r="F347">
        <f>IFERROR(VLOOKUP(B347,'Safety Idea'!D:X,21,FALSE),"")</f>
        <v>1</v>
      </c>
      <c r="G347">
        <f>IFERROR(VLOOKUP(B347,'Compulsory Training'!D:Z,23,FALSE),"")</f>
        <v>5</v>
      </c>
      <c r="H347">
        <f>IFERROR(VLOOKUP(B347,Attendance!D:BQ,65,FALSE),"")</f>
        <v>3</v>
      </c>
      <c r="I347">
        <f>IFERROR(VLOOKUP(B347,Misconduct!D:M,8,FALSE),"")</f>
        <v>0</v>
      </c>
      <c r="J347">
        <f>IFERROR(VLOOKUP(B347,Misconduct!D:M,9,FALSE),"")</f>
        <v>0</v>
      </c>
      <c r="K347">
        <f>IFERROR(VLOOKUP(B347,Misconduct!D:M,10,FALSE),"")</f>
        <v>0</v>
      </c>
    </row>
    <row r="348" spans="1:11">
      <c r="A348" s="161" t="str">
        <f>IF(Personal_Development!C350="","",Personal_Development!C350)</f>
        <v/>
      </c>
      <c r="B348" t="str">
        <f>IF(Personal_Development!D350="","",Personal_Development!D350)</f>
        <v>C13415</v>
      </c>
      <c r="C348" t="str">
        <f>IF(Personal_Development!E350="","",Personal_Development!E350)</f>
        <v>MUHAMMAD FARID BIN KHALID</v>
      </c>
      <c r="D348">
        <f>IFERROR(VLOOKUP(B348,Personal_Development!D:DL,113,FALSE),"")</f>
        <v>3</v>
      </c>
      <c r="E348">
        <f>IFERROR(VLOOKUP(B348,Kaizen!D:X,21,FALSE),"")</f>
        <v>1</v>
      </c>
      <c r="F348">
        <f>IFERROR(VLOOKUP(B348,'Safety Idea'!D:X,21,FALSE),"")</f>
        <v>1</v>
      </c>
      <c r="G348">
        <f>IFERROR(VLOOKUP(B348,'Compulsory Training'!D:Z,23,FALSE),"")</f>
        <v>5</v>
      </c>
      <c r="H348">
        <f>IFERROR(VLOOKUP(B348,Attendance!D:BQ,65,FALSE),"")</f>
        <v>1</v>
      </c>
      <c r="I348">
        <f>IFERROR(VLOOKUP(B348,Misconduct!D:M,8,FALSE),"")</f>
        <v>0</v>
      </c>
      <c r="J348">
        <f>IFERROR(VLOOKUP(B348,Misconduct!D:M,9,FALSE),"")</f>
        <v>0</v>
      </c>
      <c r="K348">
        <f>IFERROR(VLOOKUP(B348,Misconduct!D:M,10,FALSE),"")</f>
        <v>0</v>
      </c>
    </row>
    <row r="349" spans="1:11">
      <c r="A349" s="161" t="str">
        <f>IF(Personal_Development!C351="","",Personal_Development!C351)</f>
        <v/>
      </c>
      <c r="B349" t="str">
        <f>IF(Personal_Development!D351="","",Personal_Development!D351)</f>
        <v>C13417</v>
      </c>
      <c r="C349" t="str">
        <f>IF(Personal_Development!E351="","",Personal_Development!E351)</f>
        <v>SHIRIN BINTI MOHAMAD</v>
      </c>
      <c r="D349">
        <f>IFERROR(VLOOKUP(B349,Personal_Development!D:DL,113,FALSE),"")</f>
        <v>2</v>
      </c>
      <c r="E349">
        <f>IFERROR(VLOOKUP(B349,Kaizen!D:X,21,FALSE),"")</f>
        <v>5</v>
      </c>
      <c r="F349">
        <f>IFERROR(VLOOKUP(B349,'Safety Idea'!D:X,21,FALSE),"")</f>
        <v>5</v>
      </c>
      <c r="G349">
        <f>IFERROR(VLOOKUP(B349,'Compulsory Training'!D:Z,23,FALSE),"")</f>
        <v>5</v>
      </c>
      <c r="H349">
        <f>IFERROR(VLOOKUP(B349,Attendance!D:BQ,65,FALSE),"")</f>
        <v>2</v>
      </c>
      <c r="I349">
        <f>IFERROR(VLOOKUP(B349,Misconduct!D:M,8,FALSE),"")</f>
        <v>0</v>
      </c>
      <c r="J349">
        <f>IFERROR(VLOOKUP(B349,Misconduct!D:M,9,FALSE),"")</f>
        <v>0</v>
      </c>
      <c r="K349">
        <f>IFERROR(VLOOKUP(B349,Misconduct!D:M,10,FALSE),"")</f>
        <v>0</v>
      </c>
    </row>
    <row r="350" spans="1:11">
      <c r="A350" s="161" t="str">
        <f>IF(Personal_Development!C352="","",Personal_Development!C352)</f>
        <v/>
      </c>
      <c r="B350" t="str">
        <f>IF(Personal_Development!D352="","",Personal_Development!D352)</f>
        <v>C13425</v>
      </c>
      <c r="C350" t="str">
        <f>IF(Personal_Development!E352="","",Personal_Development!E352)</f>
        <v>ZUL HELMI BIN KAMALUDIN</v>
      </c>
      <c r="D350">
        <f>IFERROR(VLOOKUP(B350,Personal_Development!D:DL,113,FALSE),"")</f>
        <v>2</v>
      </c>
      <c r="E350">
        <f>IFERROR(VLOOKUP(B350,Kaizen!D:X,21,FALSE),"")</f>
        <v>2</v>
      </c>
      <c r="F350">
        <f>IFERROR(VLOOKUP(B350,'Safety Idea'!D:X,21,FALSE),"")</f>
        <v>1</v>
      </c>
      <c r="G350">
        <f>IFERROR(VLOOKUP(B350,'Compulsory Training'!D:Z,23,FALSE),"")</f>
        <v>3</v>
      </c>
      <c r="H350">
        <f>IFERROR(VLOOKUP(B350,Attendance!D:BQ,65,FALSE),"")</f>
        <v>1</v>
      </c>
      <c r="I350">
        <f>IFERROR(VLOOKUP(B350,Misconduct!D:M,8,FALSE),"")</f>
        <v>1</v>
      </c>
      <c r="J350">
        <f>IFERROR(VLOOKUP(B350,Misconduct!D:M,9,FALSE),"")</f>
        <v>1</v>
      </c>
      <c r="K350">
        <f>IFERROR(VLOOKUP(B350,Misconduct!D:M,10,FALSE),"")</f>
        <v>0</v>
      </c>
    </row>
    <row r="351" spans="1:11">
      <c r="A351" s="161" t="str">
        <f>IF(Personal_Development!C353="","",Personal_Development!C353)</f>
        <v/>
      </c>
      <c r="B351" t="str">
        <f>IF(Personal_Development!D353="","",Personal_Development!D353)</f>
        <v>C13429</v>
      </c>
      <c r="C351" t="str">
        <f>IF(Personal_Development!E353="","",Personal_Development!E353)</f>
        <v>MOHAMAD FARID BIN MUSTAPHA</v>
      </c>
      <c r="D351">
        <f>IFERROR(VLOOKUP(B351,Personal_Development!D:DL,113,FALSE),"")</f>
        <v>4</v>
      </c>
      <c r="E351">
        <f>IFERROR(VLOOKUP(B351,Kaizen!D:X,21,FALSE),"")</f>
        <v>5</v>
      </c>
      <c r="F351">
        <f>IFERROR(VLOOKUP(B351,'Safety Idea'!D:X,21,FALSE),"")</f>
        <v>5</v>
      </c>
      <c r="G351">
        <f>IFERROR(VLOOKUP(B351,'Compulsory Training'!D:Z,23,FALSE),"")</f>
        <v>5</v>
      </c>
      <c r="H351">
        <f>IFERROR(VLOOKUP(B351,Attendance!D:BQ,65,FALSE),"")</f>
        <v>1</v>
      </c>
      <c r="I351">
        <f>IFERROR(VLOOKUP(B351,Misconduct!D:M,8,FALSE),"")</f>
        <v>0</v>
      </c>
      <c r="J351">
        <f>IFERROR(VLOOKUP(B351,Misconduct!D:M,9,FALSE),"")</f>
        <v>0</v>
      </c>
      <c r="K351">
        <f>IFERROR(VLOOKUP(B351,Misconduct!D:M,10,FALSE),"")</f>
        <v>0</v>
      </c>
    </row>
    <row r="352" spans="1:11">
      <c r="A352" s="161" t="str">
        <f>IF(Personal_Development!C354="","",Personal_Development!C354)</f>
        <v/>
      </c>
      <c r="B352" t="str">
        <f>IF(Personal_Development!D354="","",Personal_Development!D354)</f>
        <v>C13432</v>
      </c>
      <c r="C352" t="str">
        <f>IF(Personal_Development!E354="","",Personal_Development!E354)</f>
        <v>MOHAMAD BIN ISMAIL</v>
      </c>
      <c r="D352">
        <f>IFERROR(VLOOKUP(B352,Personal_Development!D:DL,113,FALSE),"")</f>
        <v>4</v>
      </c>
      <c r="E352">
        <f>IFERROR(VLOOKUP(B352,Kaizen!D:X,21,FALSE),"")</f>
        <v>1</v>
      </c>
      <c r="F352">
        <f>IFERROR(VLOOKUP(B352,'Safety Idea'!D:X,21,FALSE),"")</f>
        <v>1</v>
      </c>
      <c r="G352">
        <f>IFERROR(VLOOKUP(B352,'Compulsory Training'!D:Z,23,FALSE),"")</f>
        <v>3</v>
      </c>
      <c r="H352">
        <f>IFERROR(VLOOKUP(B352,Attendance!D:BQ,65,FALSE),"")</f>
        <v>1</v>
      </c>
      <c r="I352">
        <f>IFERROR(VLOOKUP(B352,Misconduct!D:M,8,FALSE),"")</f>
        <v>0</v>
      </c>
      <c r="J352">
        <f>IFERROR(VLOOKUP(B352,Misconduct!D:M,9,FALSE),"")</f>
        <v>0</v>
      </c>
      <c r="K352">
        <f>IFERROR(VLOOKUP(B352,Misconduct!D:M,10,FALSE),"")</f>
        <v>0</v>
      </c>
    </row>
    <row r="353" spans="1:11">
      <c r="A353" s="161" t="str">
        <f>IF(Personal_Development!C355="","",Personal_Development!C355)</f>
        <v/>
      </c>
      <c r="B353" t="str">
        <f>IF(Personal_Development!D355="","",Personal_Development!D355)</f>
        <v>C13433</v>
      </c>
      <c r="C353" t="str">
        <f>IF(Personal_Development!E355="","",Personal_Development!E355)</f>
        <v>NEO SIEW LING</v>
      </c>
      <c r="D353">
        <f>IFERROR(VLOOKUP(B353,Personal_Development!D:DL,113,FALSE),"")</f>
        <v>2</v>
      </c>
      <c r="E353">
        <f>IFERROR(VLOOKUP(B353,Kaizen!D:X,21,FALSE),"")</f>
        <v>5</v>
      </c>
      <c r="F353">
        <f>IFERROR(VLOOKUP(B353,'Safety Idea'!D:X,21,FALSE),"")</f>
        <v>1</v>
      </c>
      <c r="G353">
        <f>IFERROR(VLOOKUP(B353,'Compulsory Training'!D:Z,23,FALSE),"")</f>
        <v>5</v>
      </c>
      <c r="H353">
        <f>IFERROR(VLOOKUP(B353,Attendance!D:BQ,65,FALSE),"")</f>
        <v>3</v>
      </c>
      <c r="I353">
        <f>IFERROR(VLOOKUP(B353,Misconduct!D:M,8,FALSE),"")</f>
        <v>0</v>
      </c>
      <c r="J353">
        <f>IFERROR(VLOOKUP(B353,Misconduct!D:M,9,FALSE),"")</f>
        <v>0</v>
      </c>
      <c r="K353">
        <f>IFERROR(VLOOKUP(B353,Misconduct!D:M,10,FALSE),"")</f>
        <v>0</v>
      </c>
    </row>
    <row r="354" spans="1:11">
      <c r="A354" s="161" t="str">
        <f>IF(Personal_Development!C356="","",Personal_Development!C356)</f>
        <v/>
      </c>
      <c r="B354" t="str">
        <f>IF(Personal_Development!D356="","",Personal_Development!D356)</f>
        <v>C13437</v>
      </c>
      <c r="C354" t="str">
        <f>IF(Personal_Development!E356="","",Personal_Development!E356)</f>
        <v>NORIZAN BINTI ABD RAHMAN</v>
      </c>
      <c r="D354">
        <f>IFERROR(VLOOKUP(B354,Personal_Development!D:DL,113,FALSE),"")</f>
        <v>2</v>
      </c>
      <c r="E354">
        <f>IFERROR(VLOOKUP(B354,Kaizen!D:X,21,FALSE),"")</f>
        <v>5</v>
      </c>
      <c r="F354">
        <f>IFERROR(VLOOKUP(B354,'Safety Idea'!D:X,21,FALSE),"")</f>
        <v>5</v>
      </c>
      <c r="G354">
        <f>IFERROR(VLOOKUP(B354,'Compulsory Training'!D:Z,23,FALSE),"")</f>
        <v>5</v>
      </c>
      <c r="H354">
        <f>IFERROR(VLOOKUP(B354,Attendance!D:BQ,65,FALSE),"")</f>
        <v>3</v>
      </c>
      <c r="I354">
        <f>IFERROR(VLOOKUP(B354,Misconduct!D:M,8,FALSE),"")</f>
        <v>0</v>
      </c>
      <c r="J354">
        <f>IFERROR(VLOOKUP(B354,Misconduct!D:M,9,FALSE),"")</f>
        <v>0</v>
      </c>
      <c r="K354">
        <f>IFERROR(VLOOKUP(B354,Misconduct!D:M,10,FALSE),"")</f>
        <v>0</v>
      </c>
    </row>
    <row r="355" spans="1:11">
      <c r="A355" s="161" t="str">
        <f>IF(Personal_Development!C357="","",Personal_Development!C357)</f>
        <v/>
      </c>
      <c r="B355" t="str">
        <f>IF(Personal_Development!D357="","",Personal_Development!D357)</f>
        <v>C13441</v>
      </c>
      <c r="C355" t="str">
        <f>IF(Personal_Development!E357="","",Personal_Development!E357)</f>
        <v>MOHD SYAFUL BIN CHE MAT</v>
      </c>
      <c r="D355">
        <f>IFERROR(VLOOKUP(B355,Personal_Development!D:DL,113,FALSE),"")</f>
        <v>2</v>
      </c>
      <c r="E355">
        <f>IFERROR(VLOOKUP(B355,Kaizen!D:X,21,FALSE),"")</f>
        <v>5</v>
      </c>
      <c r="F355">
        <f>IFERROR(VLOOKUP(B355,'Safety Idea'!D:X,21,FALSE),"")</f>
        <v>5</v>
      </c>
      <c r="G355">
        <f>IFERROR(VLOOKUP(B355,'Compulsory Training'!D:Z,23,FALSE),"")</f>
        <v>5</v>
      </c>
      <c r="H355">
        <f>IFERROR(VLOOKUP(B355,Attendance!D:BQ,65,FALSE),"")</f>
        <v>3</v>
      </c>
      <c r="I355">
        <f>IFERROR(VLOOKUP(B355,Misconduct!D:M,8,FALSE),"")</f>
        <v>0</v>
      </c>
      <c r="J355">
        <f>IFERROR(VLOOKUP(B355,Misconduct!D:M,9,FALSE),"")</f>
        <v>0</v>
      </c>
      <c r="K355">
        <f>IFERROR(VLOOKUP(B355,Misconduct!D:M,10,FALSE),"")</f>
        <v>0</v>
      </c>
    </row>
    <row r="356" spans="1:11">
      <c r="A356" s="161" t="str">
        <f>IF(Personal_Development!C358="","",Personal_Development!C358)</f>
        <v/>
      </c>
      <c r="B356" t="str">
        <f>IF(Personal_Development!D358="","",Personal_Development!D358)</f>
        <v>C13442</v>
      </c>
      <c r="C356" t="str">
        <f>IF(Personal_Development!E358="","",Personal_Development!E358)</f>
        <v>ROESLINDA BINTI RAMLAN ROES</v>
      </c>
      <c r="D356">
        <f>IFERROR(VLOOKUP(B356,Personal_Development!D:DL,113,FALSE),"")</f>
        <v>2</v>
      </c>
      <c r="E356">
        <f>IFERROR(VLOOKUP(B356,Kaizen!D:X,21,FALSE),"")</f>
        <v>1</v>
      </c>
      <c r="F356">
        <f>IFERROR(VLOOKUP(B356,'Safety Idea'!D:X,21,FALSE),"")</f>
        <v>1</v>
      </c>
      <c r="G356">
        <f>IFERROR(VLOOKUP(B356,'Compulsory Training'!D:Z,23,FALSE),"")</f>
        <v>5</v>
      </c>
      <c r="H356">
        <f>IFERROR(VLOOKUP(B356,Attendance!D:BQ,65,FALSE),"")</f>
        <v>4</v>
      </c>
      <c r="I356">
        <f>IFERROR(VLOOKUP(B356,Misconduct!D:M,8,FALSE),"")</f>
        <v>0</v>
      </c>
      <c r="J356">
        <f>IFERROR(VLOOKUP(B356,Misconduct!D:M,9,FALSE),"")</f>
        <v>0</v>
      </c>
      <c r="K356">
        <f>IFERROR(VLOOKUP(B356,Misconduct!D:M,10,FALSE),"")</f>
        <v>0</v>
      </c>
    </row>
    <row r="357" spans="1:11">
      <c r="A357" s="161" t="str">
        <f>IF(Personal_Development!C359="","",Personal_Development!C359)</f>
        <v/>
      </c>
      <c r="B357" t="str">
        <f>IF(Personal_Development!D359="","",Personal_Development!D359)</f>
        <v>C13444</v>
      </c>
      <c r="C357" t="str">
        <f>IF(Personal_Development!E359="","",Personal_Development!E359)</f>
        <v>HAFIEZ BIN ABD RAHMAN</v>
      </c>
      <c r="D357">
        <f>IFERROR(VLOOKUP(B357,Personal_Development!D:DL,113,FALSE),"")</f>
        <v>2</v>
      </c>
      <c r="E357">
        <f>IFERROR(VLOOKUP(B357,Kaizen!D:X,21,FALSE),"")</f>
        <v>4</v>
      </c>
      <c r="F357">
        <f>IFERROR(VLOOKUP(B357,'Safety Idea'!D:X,21,FALSE),"")</f>
        <v>2</v>
      </c>
      <c r="G357">
        <f>IFERROR(VLOOKUP(B357,'Compulsory Training'!D:Z,23,FALSE),"")</f>
        <v>5</v>
      </c>
      <c r="H357">
        <f>IFERROR(VLOOKUP(B357,Attendance!D:BQ,65,FALSE),"")</f>
        <v>3</v>
      </c>
      <c r="I357">
        <f>IFERROR(VLOOKUP(B357,Misconduct!D:M,8,FALSE),"")</f>
        <v>0</v>
      </c>
      <c r="J357">
        <f>IFERROR(VLOOKUP(B357,Misconduct!D:M,9,FALSE),"")</f>
        <v>0</v>
      </c>
      <c r="K357">
        <f>IFERROR(VLOOKUP(B357,Misconduct!D:M,10,FALSE),"")</f>
        <v>0</v>
      </c>
    </row>
    <row r="358" spans="1:11">
      <c r="A358" s="161" t="str">
        <f>IF(Personal_Development!C360="","",Personal_Development!C360)</f>
        <v/>
      </c>
      <c r="B358" t="str">
        <f>IF(Personal_Development!D360="","",Personal_Development!D360)</f>
        <v>C13446</v>
      </c>
      <c r="C358" t="str">
        <f>IF(Personal_Development!E360="","",Personal_Development!E360)</f>
        <v>NOR FADILAH BINTI IBRAHIM</v>
      </c>
      <c r="D358">
        <f>IFERROR(VLOOKUP(B358,Personal_Development!D:DL,113,FALSE),"")</f>
        <v>4</v>
      </c>
      <c r="E358">
        <f>IFERROR(VLOOKUP(B358,Kaizen!D:X,21,FALSE),"")</f>
        <v>5</v>
      </c>
      <c r="F358">
        <f>IFERROR(VLOOKUP(B358,'Safety Idea'!D:X,21,FALSE),"")</f>
        <v>5</v>
      </c>
      <c r="G358">
        <f>IFERROR(VLOOKUP(B358,'Compulsory Training'!D:Z,23,FALSE),"")</f>
        <v>5</v>
      </c>
      <c r="H358">
        <f>IFERROR(VLOOKUP(B358,Attendance!D:BQ,65,FALSE),"")</f>
        <v>2</v>
      </c>
      <c r="I358">
        <f>IFERROR(VLOOKUP(B358,Misconduct!D:M,8,FALSE),"")</f>
        <v>0</v>
      </c>
      <c r="J358">
        <f>IFERROR(VLOOKUP(B358,Misconduct!D:M,9,FALSE),"")</f>
        <v>0</v>
      </c>
      <c r="K358">
        <f>IFERROR(VLOOKUP(B358,Misconduct!D:M,10,FALSE),"")</f>
        <v>0</v>
      </c>
    </row>
    <row r="359" spans="1:11">
      <c r="A359" s="161" t="str">
        <f>IF(Personal_Development!C361="","",Personal_Development!C361)</f>
        <v/>
      </c>
      <c r="B359" t="str">
        <f>IF(Personal_Development!D361="","",Personal_Development!D361)</f>
        <v>C13447</v>
      </c>
      <c r="C359" t="str">
        <f>IF(Personal_Development!E361="","",Personal_Development!E361)</f>
        <v>IZREYNA NORSYAZLIEN BINTI ABDUL RASHID</v>
      </c>
      <c r="D359">
        <f>IFERROR(VLOOKUP(B359,Personal_Development!D:DL,113,FALSE),"")</f>
        <v>5</v>
      </c>
      <c r="E359">
        <f>IFERROR(VLOOKUP(B359,Kaizen!D:X,21,FALSE),"")</f>
        <v>1</v>
      </c>
      <c r="F359">
        <f>IFERROR(VLOOKUP(B359,'Safety Idea'!D:X,21,FALSE),"")</f>
        <v>5</v>
      </c>
      <c r="G359">
        <f>IFERROR(VLOOKUP(B359,'Compulsory Training'!D:Z,23,FALSE),"")</f>
        <v>5</v>
      </c>
      <c r="H359">
        <f>IFERROR(VLOOKUP(B359,Attendance!D:BQ,65,FALSE),"")</f>
        <v>1</v>
      </c>
      <c r="I359">
        <f>IFERROR(VLOOKUP(B359,Misconduct!D:M,8,FALSE),"")</f>
        <v>0</v>
      </c>
      <c r="J359">
        <f>IFERROR(VLOOKUP(B359,Misconduct!D:M,9,FALSE),"")</f>
        <v>0</v>
      </c>
      <c r="K359">
        <f>IFERROR(VLOOKUP(B359,Misconduct!D:M,10,FALSE),"")</f>
        <v>0</v>
      </c>
    </row>
    <row r="360" spans="1:11">
      <c r="A360" s="161" t="str">
        <f>IF(Personal_Development!C362="","",Personal_Development!C362)</f>
        <v/>
      </c>
      <c r="B360" t="str">
        <f>IF(Personal_Development!D362="","",Personal_Development!D362)</f>
        <v>C13451</v>
      </c>
      <c r="C360" t="str">
        <f>IF(Personal_Development!E362="","",Personal_Development!E362)</f>
        <v>NUR SHAMIRA BINTI MAT JANI</v>
      </c>
      <c r="D360">
        <f>IFERROR(VLOOKUP(B360,Personal_Development!D:DL,113,FALSE),"")</f>
        <v>2</v>
      </c>
      <c r="E360">
        <f>IFERROR(VLOOKUP(B360,Kaizen!D:X,21,FALSE),"")</f>
        <v>5</v>
      </c>
      <c r="F360">
        <f>IFERROR(VLOOKUP(B360,'Safety Idea'!D:X,21,FALSE),"")</f>
        <v>5</v>
      </c>
      <c r="G360">
        <f>IFERROR(VLOOKUP(B360,'Compulsory Training'!D:Z,23,FALSE),"")</f>
        <v>5</v>
      </c>
      <c r="H360">
        <f>IFERROR(VLOOKUP(B360,Attendance!D:BQ,65,FALSE),"")</f>
        <v>4</v>
      </c>
      <c r="I360">
        <f>IFERROR(VLOOKUP(B360,Misconduct!D:M,8,FALSE),"")</f>
        <v>0</v>
      </c>
      <c r="J360">
        <f>IFERROR(VLOOKUP(B360,Misconduct!D:M,9,FALSE),"")</f>
        <v>0</v>
      </c>
      <c r="K360">
        <f>IFERROR(VLOOKUP(B360,Misconduct!D:M,10,FALSE),"")</f>
        <v>0</v>
      </c>
    </row>
    <row r="361" spans="1:11">
      <c r="A361" s="161" t="str">
        <f>IF(Personal_Development!C363="","",Personal_Development!C363)</f>
        <v/>
      </c>
      <c r="B361" t="str">
        <f>IF(Personal_Development!D363="","",Personal_Development!D363)</f>
        <v>C13456</v>
      </c>
      <c r="C361" t="str">
        <f>IF(Personal_Development!E363="","",Personal_Development!E363)</f>
        <v>MUHAMMAD TAUFIQ BIN RAHMAT HIDAYAT</v>
      </c>
      <c r="D361">
        <f>IFERROR(VLOOKUP(B361,Personal_Development!D:DL,113,FALSE),"")</f>
        <v>2</v>
      </c>
      <c r="E361">
        <f>IFERROR(VLOOKUP(B361,Kaizen!D:X,21,FALSE),"")</f>
        <v>3</v>
      </c>
      <c r="F361">
        <f>IFERROR(VLOOKUP(B361,'Safety Idea'!D:X,21,FALSE),"")</f>
        <v>5</v>
      </c>
      <c r="G361">
        <f>IFERROR(VLOOKUP(B361,'Compulsory Training'!D:Z,23,FALSE),"")</f>
        <v>5</v>
      </c>
      <c r="H361">
        <f>IFERROR(VLOOKUP(B361,Attendance!D:BQ,65,FALSE),"")</f>
        <v>4</v>
      </c>
      <c r="I361">
        <f>IFERROR(VLOOKUP(B361,Misconduct!D:M,8,FALSE),"")</f>
        <v>0</v>
      </c>
      <c r="J361">
        <f>IFERROR(VLOOKUP(B361,Misconduct!D:M,9,FALSE),"")</f>
        <v>0</v>
      </c>
      <c r="K361">
        <f>IFERROR(VLOOKUP(B361,Misconduct!D:M,10,FALSE),"")</f>
        <v>0</v>
      </c>
    </row>
    <row r="362" spans="1:11">
      <c r="A362" s="161" t="str">
        <f>IF(Personal_Development!C364="","",Personal_Development!C364)</f>
        <v/>
      </c>
      <c r="B362" t="str">
        <f>IF(Personal_Development!D364="","",Personal_Development!D364)</f>
        <v>C13459</v>
      </c>
      <c r="C362" t="str">
        <f>IF(Personal_Development!E364="","",Personal_Development!E364)</f>
        <v>KOKULAVANI A/P CHINNAPA</v>
      </c>
      <c r="D362">
        <f>IFERROR(VLOOKUP(B362,Personal_Development!D:DL,113,FALSE),"")</f>
        <v>2</v>
      </c>
      <c r="E362">
        <f>IFERROR(VLOOKUP(B362,Kaizen!D:X,21,FALSE),"")</f>
        <v>5</v>
      </c>
      <c r="F362">
        <f>IFERROR(VLOOKUP(B362,'Safety Idea'!D:X,21,FALSE),"")</f>
        <v>1</v>
      </c>
      <c r="G362">
        <f>IFERROR(VLOOKUP(B362,'Compulsory Training'!D:Z,23,FALSE),"")</f>
        <v>5</v>
      </c>
      <c r="H362">
        <f>IFERROR(VLOOKUP(B362,Attendance!D:BQ,65,FALSE),"")</f>
        <v>1</v>
      </c>
      <c r="I362">
        <f>IFERROR(VLOOKUP(B362,Misconduct!D:M,8,FALSE),"")</f>
        <v>0</v>
      </c>
      <c r="J362">
        <f>IFERROR(VLOOKUP(B362,Misconduct!D:M,9,FALSE),"")</f>
        <v>0</v>
      </c>
      <c r="K362">
        <f>IFERROR(VLOOKUP(B362,Misconduct!D:M,10,FALSE),"")</f>
        <v>0</v>
      </c>
    </row>
    <row r="363" spans="1:11">
      <c r="A363" s="161" t="str">
        <f>IF(Personal_Development!C365="","",Personal_Development!C365)</f>
        <v/>
      </c>
      <c r="B363" t="str">
        <f>IF(Personal_Development!D365="","",Personal_Development!D365)</f>
        <v>C13460</v>
      </c>
      <c r="C363" t="str">
        <f>IF(Personal_Development!E365="","",Personal_Development!E365)</f>
        <v>MUHAMMAD AMIRUL BIN ABU HASSAN</v>
      </c>
      <c r="D363">
        <f>IFERROR(VLOOKUP(B363,Personal_Development!D:DL,113,FALSE),"")</f>
        <v>2</v>
      </c>
      <c r="E363">
        <f>IFERROR(VLOOKUP(B363,Kaizen!D:X,21,FALSE),"")</f>
        <v>5</v>
      </c>
      <c r="F363">
        <f>IFERROR(VLOOKUP(B363,'Safety Idea'!D:X,21,FALSE),"")</f>
        <v>5</v>
      </c>
      <c r="G363">
        <f>IFERROR(VLOOKUP(B363,'Compulsory Training'!D:Z,23,FALSE),"")</f>
        <v>5</v>
      </c>
      <c r="H363">
        <f>IFERROR(VLOOKUP(B363,Attendance!D:BQ,65,FALSE),"")</f>
        <v>1</v>
      </c>
      <c r="I363">
        <f>IFERROR(VLOOKUP(B363,Misconduct!D:M,8,FALSE),"")</f>
        <v>0</v>
      </c>
      <c r="J363">
        <f>IFERROR(VLOOKUP(B363,Misconduct!D:M,9,FALSE),"")</f>
        <v>0</v>
      </c>
      <c r="K363">
        <f>IFERROR(VLOOKUP(B363,Misconduct!D:M,10,FALSE),"")</f>
        <v>0</v>
      </c>
    </row>
    <row r="364" spans="1:11">
      <c r="A364" s="161" t="str">
        <f>IF(Personal_Development!C366="","",Personal_Development!C366)</f>
        <v/>
      </c>
      <c r="B364" t="str">
        <f>IF(Personal_Development!D366="","",Personal_Development!D366)</f>
        <v>C13463</v>
      </c>
      <c r="C364" t="str">
        <f>IF(Personal_Development!E366="","",Personal_Development!E366)</f>
        <v>SHAHARUDIN BIN ABD RAHIM</v>
      </c>
      <c r="D364">
        <f>IFERROR(VLOOKUP(B364,Personal_Development!D:DL,113,FALSE),"")</f>
        <v>2</v>
      </c>
      <c r="E364">
        <f>IFERROR(VLOOKUP(B364,Kaizen!D:X,21,FALSE),"")</f>
        <v>2</v>
      </c>
      <c r="F364">
        <f>IFERROR(VLOOKUP(B364,'Safety Idea'!D:X,21,FALSE),"")</f>
        <v>1</v>
      </c>
      <c r="G364">
        <f>IFERROR(VLOOKUP(B364,'Compulsory Training'!D:Z,23,FALSE),"")</f>
        <v>5</v>
      </c>
      <c r="H364">
        <f>IFERROR(VLOOKUP(B364,Attendance!D:BQ,65,FALSE),"")</f>
        <v>1</v>
      </c>
      <c r="I364">
        <f>IFERROR(VLOOKUP(B364,Misconduct!D:M,8,FALSE),"")</f>
        <v>0</v>
      </c>
      <c r="J364">
        <f>IFERROR(VLOOKUP(B364,Misconduct!D:M,9,FALSE),"")</f>
        <v>0</v>
      </c>
      <c r="K364">
        <f>IFERROR(VLOOKUP(B364,Misconduct!D:M,10,FALSE),"")</f>
        <v>0</v>
      </c>
    </row>
    <row r="365" spans="1:11">
      <c r="A365" s="161" t="str">
        <f>IF(Personal_Development!C367="","",Personal_Development!C367)</f>
        <v/>
      </c>
      <c r="B365" t="str">
        <f>IF(Personal_Development!D367="","",Personal_Development!D367)</f>
        <v>C13464</v>
      </c>
      <c r="C365" t="str">
        <f>IF(Personal_Development!E367="","",Personal_Development!E367)</f>
        <v>MUHAMMAD AL AMIN BIN MOHAMAD ARIF</v>
      </c>
      <c r="D365">
        <f>IFERROR(VLOOKUP(B365,Personal_Development!D:DL,113,FALSE),"")</f>
        <v>2</v>
      </c>
      <c r="E365">
        <f>IFERROR(VLOOKUP(B365,Kaizen!D:X,21,FALSE),"")</f>
        <v>2</v>
      </c>
      <c r="F365">
        <f>IFERROR(VLOOKUP(B365,'Safety Idea'!D:X,21,FALSE),"")</f>
        <v>1</v>
      </c>
      <c r="G365">
        <f>IFERROR(VLOOKUP(B365,'Compulsory Training'!D:Z,23,FALSE),"")</f>
        <v>5</v>
      </c>
      <c r="H365">
        <f>IFERROR(VLOOKUP(B365,Attendance!D:BQ,65,FALSE),"")</f>
        <v>2</v>
      </c>
      <c r="I365">
        <f>IFERROR(VLOOKUP(B365,Misconduct!D:M,8,FALSE),"")</f>
        <v>0</v>
      </c>
      <c r="J365">
        <f>IFERROR(VLOOKUP(B365,Misconduct!D:M,9,FALSE),"")</f>
        <v>0</v>
      </c>
      <c r="K365">
        <f>IFERROR(VLOOKUP(B365,Misconduct!D:M,10,FALSE),"")</f>
        <v>0</v>
      </c>
    </row>
    <row r="366" spans="1:11">
      <c r="A366" s="161" t="str">
        <f>IF(Personal_Development!C368="","",Personal_Development!C368)</f>
        <v/>
      </c>
      <c r="B366" t="str">
        <f>IF(Personal_Development!D368="","",Personal_Development!D368)</f>
        <v>C13467</v>
      </c>
      <c r="C366" t="str">
        <f>IF(Personal_Development!E368="","",Personal_Development!E368)</f>
        <v>NORAZAH BINTI ZAINAL</v>
      </c>
      <c r="D366">
        <f>IFERROR(VLOOKUP(B366,Personal_Development!D:DL,113,FALSE),"")</f>
        <v>2</v>
      </c>
      <c r="E366">
        <f>IFERROR(VLOOKUP(B366,Kaizen!D:X,21,FALSE),"")</f>
        <v>2</v>
      </c>
      <c r="F366">
        <f>IFERROR(VLOOKUP(B366,'Safety Idea'!D:X,21,FALSE),"")</f>
        <v>4</v>
      </c>
      <c r="G366">
        <f>IFERROR(VLOOKUP(B366,'Compulsory Training'!D:Z,23,FALSE),"")</f>
        <v>5</v>
      </c>
      <c r="H366">
        <f>IFERROR(VLOOKUP(B366,Attendance!D:BQ,65,FALSE),"")</f>
        <v>1</v>
      </c>
      <c r="I366">
        <f>IFERROR(VLOOKUP(B366,Misconduct!D:M,8,FALSE),"")</f>
        <v>0</v>
      </c>
      <c r="J366">
        <f>IFERROR(VLOOKUP(B366,Misconduct!D:M,9,FALSE),"")</f>
        <v>0</v>
      </c>
      <c r="K366">
        <f>IFERROR(VLOOKUP(B366,Misconduct!D:M,10,FALSE),"")</f>
        <v>0</v>
      </c>
    </row>
    <row r="367" spans="1:11">
      <c r="A367" s="161" t="str">
        <f>IF(Personal_Development!C369="","",Personal_Development!C369)</f>
        <v/>
      </c>
      <c r="B367" t="str">
        <f>IF(Personal_Development!D369="","",Personal_Development!D369)</f>
        <v>C13468</v>
      </c>
      <c r="C367" t="str">
        <f>IF(Personal_Development!E369="","",Personal_Development!E369)</f>
        <v>AHAMAD SHAHLAN BIN ROSLI</v>
      </c>
      <c r="D367">
        <f>IFERROR(VLOOKUP(B367,Personal_Development!D:DL,113,FALSE),"")</f>
        <v>2</v>
      </c>
      <c r="E367">
        <f>IFERROR(VLOOKUP(B367,Kaizen!D:X,21,FALSE),"")</f>
        <v>5</v>
      </c>
      <c r="F367">
        <f>IFERROR(VLOOKUP(B367,'Safety Idea'!D:X,21,FALSE),"")</f>
        <v>5</v>
      </c>
      <c r="G367">
        <f>IFERROR(VLOOKUP(B367,'Compulsory Training'!D:Z,23,FALSE),"")</f>
        <v>5</v>
      </c>
      <c r="H367">
        <f>IFERROR(VLOOKUP(B367,Attendance!D:BQ,65,FALSE),"")</f>
        <v>3</v>
      </c>
      <c r="I367">
        <f>IFERROR(VLOOKUP(B367,Misconduct!D:M,8,FALSE),"")</f>
        <v>0</v>
      </c>
      <c r="J367">
        <f>IFERROR(VLOOKUP(B367,Misconduct!D:M,9,FALSE),"")</f>
        <v>0</v>
      </c>
      <c r="K367">
        <f>IFERROR(VLOOKUP(B367,Misconduct!D:M,10,FALSE),"")</f>
        <v>0</v>
      </c>
    </row>
    <row r="368" spans="1:11">
      <c r="A368" s="161" t="str">
        <f>IF(Personal_Development!C370="","",Personal_Development!C370)</f>
        <v/>
      </c>
      <c r="B368" t="str">
        <f>IF(Personal_Development!D370="","",Personal_Development!D370)</f>
        <v>C13473</v>
      </c>
      <c r="C368" t="str">
        <f>IF(Personal_Development!E370="","",Personal_Development!E370)</f>
        <v>NURARINA QURRATUAINI BINTI AB AZIZ</v>
      </c>
      <c r="D368">
        <f>IFERROR(VLOOKUP(B368,Personal_Development!D:DL,113,FALSE),"")</f>
        <v>4</v>
      </c>
      <c r="E368">
        <f>IFERROR(VLOOKUP(B368,Kaizen!D:X,21,FALSE),"")</f>
        <v>1</v>
      </c>
      <c r="F368">
        <f>IFERROR(VLOOKUP(B368,'Safety Idea'!D:X,21,FALSE),"")</f>
        <v>3</v>
      </c>
      <c r="G368">
        <f>IFERROR(VLOOKUP(B368,'Compulsory Training'!D:Z,23,FALSE),"")</f>
        <v>5</v>
      </c>
      <c r="H368">
        <f>IFERROR(VLOOKUP(B368,Attendance!D:BQ,65,FALSE),"")</f>
        <v>3</v>
      </c>
      <c r="I368">
        <f>IFERROR(VLOOKUP(B368,Misconduct!D:M,8,FALSE),"")</f>
        <v>0</v>
      </c>
      <c r="J368">
        <f>IFERROR(VLOOKUP(B368,Misconduct!D:M,9,FALSE),"")</f>
        <v>0</v>
      </c>
      <c r="K368">
        <f>IFERROR(VLOOKUP(B368,Misconduct!D:M,10,FALSE),"")</f>
        <v>0</v>
      </c>
    </row>
    <row r="369" spans="1:11">
      <c r="A369" s="161" t="str">
        <f>IF(Personal_Development!C371="","",Personal_Development!C371)</f>
        <v/>
      </c>
      <c r="B369" t="str">
        <f>IF(Personal_Development!D371="","",Personal_Development!D371)</f>
        <v>C13475</v>
      </c>
      <c r="C369" t="str">
        <f>IF(Personal_Development!E371="","",Personal_Development!E371)</f>
        <v>AHMAD FAIZ BIN MOHD NOR</v>
      </c>
      <c r="D369">
        <f>IFERROR(VLOOKUP(B369,Personal_Development!D:DL,113,FALSE),"")</f>
        <v>4</v>
      </c>
      <c r="E369">
        <f>IFERROR(VLOOKUP(B369,Kaizen!D:X,21,FALSE),"")</f>
        <v>1</v>
      </c>
      <c r="F369">
        <f>IFERROR(VLOOKUP(B369,'Safety Idea'!D:X,21,FALSE),"")</f>
        <v>5</v>
      </c>
      <c r="G369">
        <f>IFERROR(VLOOKUP(B369,'Compulsory Training'!D:Z,23,FALSE),"")</f>
        <v>5</v>
      </c>
      <c r="H369">
        <f>IFERROR(VLOOKUP(B369,Attendance!D:BQ,65,FALSE),"")</f>
        <v>2</v>
      </c>
      <c r="I369">
        <f>IFERROR(VLOOKUP(B369,Misconduct!D:M,8,FALSE),"")</f>
        <v>0</v>
      </c>
      <c r="J369">
        <f>IFERROR(VLOOKUP(B369,Misconduct!D:M,9,FALSE),"")</f>
        <v>0</v>
      </c>
      <c r="K369">
        <f>IFERROR(VLOOKUP(B369,Misconduct!D:M,10,FALSE),"")</f>
        <v>0</v>
      </c>
    </row>
    <row r="370" spans="1:11">
      <c r="A370" s="161" t="str">
        <f>IF(Personal_Development!C372="","",Personal_Development!C372)</f>
        <v/>
      </c>
      <c r="B370" t="str">
        <f>IF(Personal_Development!D372="","",Personal_Development!D372)</f>
        <v>C13477</v>
      </c>
      <c r="C370" t="str">
        <f>IF(Personal_Development!E372="","",Personal_Development!E372)</f>
        <v>NURSUHAIDA BINTI ZAILAN</v>
      </c>
      <c r="D370">
        <f>IFERROR(VLOOKUP(B370,Personal_Development!D:DL,113,FALSE),"")</f>
        <v>2</v>
      </c>
      <c r="E370">
        <f>IFERROR(VLOOKUP(B370,Kaizen!D:X,21,FALSE),"")</f>
        <v>2</v>
      </c>
      <c r="F370">
        <f>IFERROR(VLOOKUP(B370,'Safety Idea'!D:X,21,FALSE),"")</f>
        <v>1</v>
      </c>
      <c r="G370">
        <f>IFERROR(VLOOKUP(B370,'Compulsory Training'!D:Z,23,FALSE),"")</f>
        <v>5</v>
      </c>
      <c r="H370">
        <f>IFERROR(VLOOKUP(B370,Attendance!D:BQ,65,FALSE),"")</f>
        <v>3</v>
      </c>
      <c r="I370">
        <f>IFERROR(VLOOKUP(B370,Misconduct!D:M,8,FALSE),"")</f>
        <v>0</v>
      </c>
      <c r="J370">
        <f>IFERROR(VLOOKUP(B370,Misconduct!D:M,9,FALSE),"")</f>
        <v>0</v>
      </c>
      <c r="K370">
        <f>IFERROR(VLOOKUP(B370,Misconduct!D:M,10,FALSE),"")</f>
        <v>0</v>
      </c>
    </row>
    <row r="371" spans="1:11">
      <c r="A371" s="161" t="str">
        <f>IF(Personal_Development!C373="","",Personal_Development!C373)</f>
        <v/>
      </c>
      <c r="B371" t="str">
        <f>IF(Personal_Development!D373="","",Personal_Development!D373)</f>
        <v>C13479</v>
      </c>
      <c r="C371" t="str">
        <f>IF(Personal_Development!E373="","",Personal_Development!E373)</f>
        <v>MUHAMMAD QAYYUM DANIAL BIN AHMAD PUZI</v>
      </c>
      <c r="D371">
        <f>IFERROR(VLOOKUP(B371,Personal_Development!D:DL,113,FALSE),"")</f>
        <v>2</v>
      </c>
      <c r="E371">
        <f>IFERROR(VLOOKUP(B371,Kaizen!D:X,21,FALSE),"")</f>
        <v>5</v>
      </c>
      <c r="F371">
        <f>IFERROR(VLOOKUP(B371,'Safety Idea'!D:X,21,FALSE),"")</f>
        <v>1</v>
      </c>
      <c r="G371">
        <f>IFERROR(VLOOKUP(B371,'Compulsory Training'!D:Z,23,FALSE),"")</f>
        <v>5</v>
      </c>
      <c r="H371">
        <f>IFERROR(VLOOKUP(B371,Attendance!D:BQ,65,FALSE),"")</f>
        <v>1</v>
      </c>
      <c r="I371">
        <f>IFERROR(VLOOKUP(B371,Misconduct!D:M,8,FALSE),"")</f>
        <v>0</v>
      </c>
      <c r="J371">
        <f>IFERROR(VLOOKUP(B371,Misconduct!D:M,9,FALSE),"")</f>
        <v>0</v>
      </c>
      <c r="K371">
        <f>IFERROR(VLOOKUP(B371,Misconduct!D:M,10,FALSE),"")</f>
        <v>0</v>
      </c>
    </row>
    <row r="372" spans="1:11">
      <c r="A372" s="161" t="str">
        <f>IF(Personal_Development!C374="","",Personal_Development!C374)</f>
        <v/>
      </c>
      <c r="B372" t="str">
        <f>IF(Personal_Development!D374="","",Personal_Development!D374)</f>
        <v>C13481</v>
      </c>
      <c r="C372" t="str">
        <f>IF(Personal_Development!E374="","",Personal_Development!E374)</f>
        <v>SITI NAIDAH BINTI BIDIN</v>
      </c>
      <c r="D372">
        <f>IFERROR(VLOOKUP(B372,Personal_Development!D:DL,113,FALSE),"")</f>
        <v>2</v>
      </c>
      <c r="E372">
        <f>IFERROR(VLOOKUP(B372,Kaizen!D:X,21,FALSE),"")</f>
        <v>2</v>
      </c>
      <c r="F372">
        <f>IFERROR(VLOOKUP(B372,'Safety Idea'!D:X,21,FALSE),"")</f>
        <v>2</v>
      </c>
      <c r="G372">
        <f>IFERROR(VLOOKUP(B372,'Compulsory Training'!D:Z,23,FALSE),"")</f>
        <v>4</v>
      </c>
      <c r="H372">
        <f>IFERROR(VLOOKUP(B372,Attendance!D:BQ,65,FALSE),"")</f>
        <v>1</v>
      </c>
      <c r="I372">
        <f>IFERROR(VLOOKUP(B372,Misconduct!D:M,8,FALSE),"")</f>
        <v>0</v>
      </c>
      <c r="J372">
        <f>IFERROR(VLOOKUP(B372,Misconduct!D:M,9,FALSE),"")</f>
        <v>0</v>
      </c>
      <c r="K372">
        <f>IFERROR(VLOOKUP(B372,Misconduct!D:M,10,FALSE),"")</f>
        <v>0</v>
      </c>
    </row>
    <row r="373" spans="1:11">
      <c r="A373" s="161" t="str">
        <f>IF(Personal_Development!C375="","",Personal_Development!C375)</f>
        <v/>
      </c>
      <c r="B373" t="str">
        <f>IF(Personal_Development!D375="","",Personal_Development!D375)</f>
        <v>C13483</v>
      </c>
      <c r="C373" t="str">
        <f>IF(Personal_Development!E375="","",Personal_Development!E375)</f>
        <v>NORHANISAH BINTI KARIM</v>
      </c>
      <c r="D373">
        <f>IFERROR(VLOOKUP(B373,Personal_Development!D:DL,113,FALSE),"")</f>
        <v>2</v>
      </c>
      <c r="E373">
        <f>IFERROR(VLOOKUP(B373,Kaizen!D:X,21,FALSE),"")</f>
        <v>5</v>
      </c>
      <c r="F373">
        <f>IFERROR(VLOOKUP(B373,'Safety Idea'!D:X,21,FALSE),"")</f>
        <v>5</v>
      </c>
      <c r="G373">
        <f>IFERROR(VLOOKUP(B373,'Compulsory Training'!D:Z,23,FALSE),"")</f>
        <v>5</v>
      </c>
      <c r="H373">
        <f>IFERROR(VLOOKUP(B373,Attendance!D:BQ,65,FALSE),"")</f>
        <v>4</v>
      </c>
      <c r="I373">
        <f>IFERROR(VLOOKUP(B373,Misconduct!D:M,8,FALSE),"")</f>
        <v>0</v>
      </c>
      <c r="J373">
        <f>IFERROR(VLOOKUP(B373,Misconduct!D:M,9,FALSE),"")</f>
        <v>0</v>
      </c>
      <c r="K373">
        <f>IFERROR(VLOOKUP(B373,Misconduct!D:M,10,FALSE),"")</f>
        <v>0</v>
      </c>
    </row>
    <row r="374" spans="1:11">
      <c r="A374" s="161" t="str">
        <f>IF(Personal_Development!C376="","",Personal_Development!C376)</f>
        <v/>
      </c>
      <c r="B374" t="str">
        <f>IF(Personal_Development!D376="","",Personal_Development!D376)</f>
        <v>C13485</v>
      </c>
      <c r="C374" t="str">
        <f>IF(Personal_Development!E376="","",Personal_Development!E376)</f>
        <v>MOHAMAD SHAMSUL NIZAM BIN MOHD DIMYTY</v>
      </c>
      <c r="D374">
        <f>IFERROR(VLOOKUP(B374,Personal_Development!D:DL,113,FALSE),"")</f>
        <v>2</v>
      </c>
      <c r="E374">
        <f>IFERROR(VLOOKUP(B374,Kaizen!D:X,21,FALSE),"")</f>
        <v>5</v>
      </c>
      <c r="F374">
        <f>IFERROR(VLOOKUP(B374,'Safety Idea'!D:X,21,FALSE),"")</f>
        <v>1</v>
      </c>
      <c r="G374">
        <f>IFERROR(VLOOKUP(B374,'Compulsory Training'!D:Z,23,FALSE),"")</f>
        <v>5</v>
      </c>
      <c r="H374">
        <f>IFERROR(VLOOKUP(B374,Attendance!D:BQ,65,FALSE),"")</f>
        <v>4</v>
      </c>
      <c r="I374">
        <f>IFERROR(VLOOKUP(B374,Misconduct!D:M,8,FALSE),"")</f>
        <v>0</v>
      </c>
      <c r="J374">
        <f>IFERROR(VLOOKUP(B374,Misconduct!D:M,9,FALSE),"")</f>
        <v>0</v>
      </c>
      <c r="K374">
        <f>IFERROR(VLOOKUP(B374,Misconduct!D:M,10,FALSE),"")</f>
        <v>0</v>
      </c>
    </row>
    <row r="375" spans="1:11">
      <c r="A375" s="161" t="str">
        <f>IF(Personal_Development!C377="","",Personal_Development!C377)</f>
        <v/>
      </c>
      <c r="B375" t="str">
        <f>IF(Personal_Development!D377="","",Personal_Development!D377)</f>
        <v>C13486</v>
      </c>
      <c r="C375" t="str">
        <f>IF(Personal_Development!E377="","",Personal_Development!E377)</f>
        <v>MUHAMAD NOOR HAKEEM BIN ABDULLAH</v>
      </c>
      <c r="D375">
        <f>IFERROR(VLOOKUP(B375,Personal_Development!D:DL,113,FALSE),"")</f>
        <v>4</v>
      </c>
      <c r="E375">
        <f>IFERROR(VLOOKUP(B375,Kaizen!D:X,21,FALSE),"")</f>
        <v>5</v>
      </c>
      <c r="F375">
        <f>IFERROR(VLOOKUP(B375,'Safety Idea'!D:X,21,FALSE),"")</f>
        <v>5</v>
      </c>
      <c r="G375">
        <f>IFERROR(VLOOKUP(B375,'Compulsory Training'!D:Z,23,FALSE),"")</f>
        <v>5</v>
      </c>
      <c r="H375">
        <f>IFERROR(VLOOKUP(B375,Attendance!D:BQ,65,FALSE),"")</f>
        <v>4</v>
      </c>
      <c r="I375">
        <f>IFERROR(VLOOKUP(B375,Misconduct!D:M,8,FALSE),"")</f>
        <v>0</v>
      </c>
      <c r="J375">
        <f>IFERROR(VLOOKUP(B375,Misconduct!D:M,9,FALSE),"")</f>
        <v>0</v>
      </c>
      <c r="K375">
        <f>IFERROR(VLOOKUP(B375,Misconduct!D:M,10,FALSE),"")</f>
        <v>0</v>
      </c>
    </row>
    <row r="376" spans="1:11">
      <c r="A376" s="161" t="str">
        <f>IF(Personal_Development!C378="","",Personal_Development!C378)</f>
        <v/>
      </c>
      <c r="B376" t="str">
        <f>IF(Personal_Development!D378="","",Personal_Development!D378)</f>
        <v>C13487</v>
      </c>
      <c r="C376" t="str">
        <f>IF(Personal_Development!E378="","",Personal_Development!E378)</f>
        <v>NAISHAQ BIN AB RAHMAN</v>
      </c>
      <c r="D376">
        <f>IFERROR(VLOOKUP(B376,Personal_Development!D:DL,113,FALSE),"")</f>
        <v>2</v>
      </c>
      <c r="E376">
        <f>IFERROR(VLOOKUP(B376,Kaizen!D:X,21,FALSE),"")</f>
        <v>2</v>
      </c>
      <c r="F376">
        <f>IFERROR(VLOOKUP(B376,'Safety Idea'!D:X,21,FALSE),"")</f>
        <v>5</v>
      </c>
      <c r="G376">
        <f>IFERROR(VLOOKUP(B376,'Compulsory Training'!D:Z,23,FALSE),"")</f>
        <v>5</v>
      </c>
      <c r="H376">
        <f>IFERROR(VLOOKUP(B376,Attendance!D:BQ,65,FALSE),"")</f>
        <v>1</v>
      </c>
      <c r="I376">
        <f>IFERROR(VLOOKUP(B376,Misconduct!D:M,8,FALSE),"")</f>
        <v>1</v>
      </c>
      <c r="J376">
        <f>IFERROR(VLOOKUP(B376,Misconduct!D:M,9,FALSE),"")</f>
        <v>0</v>
      </c>
      <c r="K376">
        <f>IFERROR(VLOOKUP(B376,Misconduct!D:M,10,FALSE),"")</f>
        <v>0</v>
      </c>
    </row>
    <row r="377" spans="1:11">
      <c r="A377" s="161" t="str">
        <f>IF(Personal_Development!C379="","",Personal_Development!C379)</f>
        <v/>
      </c>
      <c r="B377" t="str">
        <f>IF(Personal_Development!D379="","",Personal_Development!D379)</f>
        <v>C13493</v>
      </c>
      <c r="C377" t="str">
        <f>IF(Personal_Development!E379="","",Personal_Development!E379)</f>
        <v>PATMAPRIYA A/P PERUMAL</v>
      </c>
      <c r="D377">
        <f>IFERROR(VLOOKUP(B377,Personal_Development!D:DL,113,FALSE),"")</f>
        <v>2</v>
      </c>
      <c r="E377">
        <f>IFERROR(VLOOKUP(B377,Kaizen!D:X,21,FALSE),"")</f>
        <v>5</v>
      </c>
      <c r="F377">
        <f>IFERROR(VLOOKUP(B377,'Safety Idea'!D:X,21,FALSE),"")</f>
        <v>5</v>
      </c>
      <c r="G377">
        <f>IFERROR(VLOOKUP(B377,'Compulsory Training'!D:Z,23,FALSE),"")</f>
        <v>5</v>
      </c>
      <c r="H377">
        <f>IFERROR(VLOOKUP(B377,Attendance!D:BQ,65,FALSE),"")</f>
        <v>1</v>
      </c>
      <c r="I377">
        <f>IFERROR(VLOOKUP(B377,Misconduct!D:M,8,FALSE),"")</f>
        <v>0</v>
      </c>
      <c r="J377">
        <f>IFERROR(VLOOKUP(B377,Misconduct!D:M,9,FALSE),"")</f>
        <v>0</v>
      </c>
      <c r="K377">
        <f>IFERROR(VLOOKUP(B377,Misconduct!D:M,10,FALSE),"")</f>
        <v>0</v>
      </c>
    </row>
    <row r="378" spans="1:11">
      <c r="A378" s="161" t="str">
        <f>IF(Personal_Development!C380="","",Personal_Development!C380)</f>
        <v/>
      </c>
      <c r="B378" t="str">
        <f>IF(Personal_Development!D380="","",Personal_Development!D380)</f>
        <v>C13494</v>
      </c>
      <c r="C378" t="str">
        <f>IF(Personal_Development!E380="","",Personal_Development!E380)</f>
        <v>SITI RAHAYU BINTI AHMAD</v>
      </c>
      <c r="D378">
        <f>IFERROR(VLOOKUP(B378,Personal_Development!D:DL,113,FALSE),"")</f>
        <v>2</v>
      </c>
      <c r="E378">
        <f>IFERROR(VLOOKUP(B378,Kaizen!D:X,21,FALSE),"")</f>
        <v>1</v>
      </c>
      <c r="F378">
        <f>IFERROR(VLOOKUP(B378,'Safety Idea'!D:X,21,FALSE),"")</f>
        <v>1</v>
      </c>
      <c r="G378">
        <f>IFERROR(VLOOKUP(B378,'Compulsory Training'!D:Z,23,FALSE),"")</f>
        <v>5</v>
      </c>
      <c r="H378">
        <f>IFERROR(VLOOKUP(B378,Attendance!D:BQ,65,FALSE),"")</f>
        <v>1</v>
      </c>
      <c r="I378">
        <f>IFERROR(VLOOKUP(B378,Misconduct!D:M,8,FALSE),"")</f>
        <v>0</v>
      </c>
      <c r="J378">
        <f>IFERROR(VLOOKUP(B378,Misconduct!D:M,9,FALSE),"")</f>
        <v>0</v>
      </c>
      <c r="K378">
        <f>IFERROR(VLOOKUP(B378,Misconduct!D:M,10,FALSE),"")</f>
        <v>0</v>
      </c>
    </row>
    <row r="379" spans="1:11">
      <c r="A379" s="161" t="str">
        <f>IF(Personal_Development!C381="","",Personal_Development!C381)</f>
        <v/>
      </c>
      <c r="B379" t="str">
        <f>IF(Personal_Development!D381="","",Personal_Development!D381)</f>
        <v>C13500</v>
      </c>
      <c r="C379" t="str">
        <f>IF(Personal_Development!E381="","",Personal_Development!E381)</f>
        <v>MUHAMAD ALI BIN ILIAS</v>
      </c>
      <c r="D379">
        <f>IFERROR(VLOOKUP(B379,Personal_Development!D:DL,113,FALSE),"")</f>
        <v>4</v>
      </c>
      <c r="E379">
        <f>IFERROR(VLOOKUP(B379,Kaizen!D:X,21,FALSE),"")</f>
        <v>1</v>
      </c>
      <c r="F379">
        <f>IFERROR(VLOOKUP(B379,'Safety Idea'!D:X,21,FALSE),"")</f>
        <v>2</v>
      </c>
      <c r="G379">
        <f>IFERROR(VLOOKUP(B379,'Compulsory Training'!D:Z,23,FALSE),"")</f>
        <v>5</v>
      </c>
      <c r="H379">
        <f>IFERROR(VLOOKUP(B379,Attendance!D:BQ,65,FALSE),"")</f>
        <v>1</v>
      </c>
      <c r="I379">
        <f>IFERROR(VLOOKUP(B379,Misconduct!D:M,8,FALSE),"")</f>
        <v>0</v>
      </c>
      <c r="J379">
        <f>IFERROR(VLOOKUP(B379,Misconduct!D:M,9,FALSE),"")</f>
        <v>0</v>
      </c>
      <c r="K379">
        <f>IFERROR(VLOOKUP(B379,Misconduct!D:M,10,FALSE),"")</f>
        <v>0</v>
      </c>
    </row>
    <row r="380" spans="1:11">
      <c r="A380" s="161" t="str">
        <f>IF(Personal_Development!C382="","",Personal_Development!C382)</f>
        <v/>
      </c>
      <c r="B380" t="str">
        <f>IF(Personal_Development!D382="","",Personal_Development!D382)</f>
        <v>C13501</v>
      </c>
      <c r="C380" t="str">
        <f>IF(Personal_Development!E382="","",Personal_Development!E382)</f>
        <v>MOHD SHAHRUL BIN NORDIN</v>
      </c>
      <c r="D380">
        <f>IFERROR(VLOOKUP(B380,Personal_Development!D:DL,113,FALSE),"")</f>
        <v>4</v>
      </c>
      <c r="E380">
        <f>IFERROR(VLOOKUP(B380,Kaizen!D:X,21,FALSE),"")</f>
        <v>1</v>
      </c>
      <c r="F380">
        <f>IFERROR(VLOOKUP(B380,'Safety Idea'!D:X,21,FALSE),"")</f>
        <v>5</v>
      </c>
      <c r="G380">
        <f>IFERROR(VLOOKUP(B380,'Compulsory Training'!D:Z,23,FALSE),"")</f>
        <v>5</v>
      </c>
      <c r="H380">
        <f>IFERROR(VLOOKUP(B380,Attendance!D:BQ,65,FALSE),"")</f>
        <v>2</v>
      </c>
      <c r="I380">
        <f>IFERROR(VLOOKUP(B380,Misconduct!D:M,8,FALSE),"")</f>
        <v>0</v>
      </c>
      <c r="J380">
        <f>IFERROR(VLOOKUP(B380,Misconduct!D:M,9,FALSE),"")</f>
        <v>0</v>
      </c>
      <c r="K380">
        <f>IFERROR(VLOOKUP(B380,Misconduct!D:M,10,FALSE),"")</f>
        <v>0</v>
      </c>
    </row>
    <row r="381" spans="1:11">
      <c r="A381" s="161" t="str">
        <f>IF(Personal_Development!C383="","",Personal_Development!C383)</f>
        <v/>
      </c>
      <c r="B381" t="str">
        <f>IF(Personal_Development!D383="","",Personal_Development!D383)</f>
        <v>C13503</v>
      </c>
      <c r="C381" t="str">
        <f>IF(Personal_Development!E383="","",Personal_Development!E383)</f>
        <v>ZEILA BINTI GABRIL</v>
      </c>
      <c r="D381">
        <f>IFERROR(VLOOKUP(B381,Personal_Development!D:DL,113,FALSE),"")</f>
        <v>4</v>
      </c>
      <c r="E381">
        <f>IFERROR(VLOOKUP(B381,Kaizen!D:X,21,FALSE),"")</f>
        <v>1</v>
      </c>
      <c r="F381">
        <f>IFERROR(VLOOKUP(B381,'Safety Idea'!D:X,21,FALSE),"")</f>
        <v>1</v>
      </c>
      <c r="G381">
        <f>IFERROR(VLOOKUP(B381,'Compulsory Training'!D:Z,23,FALSE),"")</f>
        <v>3</v>
      </c>
      <c r="H381">
        <f>IFERROR(VLOOKUP(B381,Attendance!D:BQ,65,FALSE),"")</f>
        <v>2</v>
      </c>
      <c r="I381">
        <f>IFERROR(VLOOKUP(B381,Misconduct!D:M,8,FALSE),"")</f>
        <v>0</v>
      </c>
      <c r="J381">
        <f>IFERROR(VLOOKUP(B381,Misconduct!D:M,9,FALSE),"")</f>
        <v>0</v>
      </c>
      <c r="K381">
        <f>IFERROR(VLOOKUP(B381,Misconduct!D:M,10,FALSE),"")</f>
        <v>0</v>
      </c>
    </row>
    <row r="382" spans="1:11">
      <c r="A382" s="161" t="str">
        <f>IF(Personal_Development!C384="","",Personal_Development!C384)</f>
        <v/>
      </c>
      <c r="B382" t="str">
        <f>IF(Personal_Development!D384="","",Personal_Development!D384)</f>
        <v>C13504</v>
      </c>
      <c r="C382" t="str">
        <f>IF(Personal_Development!E384="","",Personal_Development!E384)</f>
        <v>NOR AZIA BINTI YAACOB</v>
      </c>
      <c r="D382">
        <f>IFERROR(VLOOKUP(B382,Personal_Development!D:DL,113,FALSE),"")</f>
        <v>4</v>
      </c>
      <c r="E382">
        <f>IFERROR(VLOOKUP(B382,Kaizen!D:X,21,FALSE),"")</f>
        <v>1</v>
      </c>
      <c r="F382">
        <f>IFERROR(VLOOKUP(B382,'Safety Idea'!D:X,21,FALSE),"")</f>
        <v>4</v>
      </c>
      <c r="G382">
        <f>IFERROR(VLOOKUP(B382,'Compulsory Training'!D:Z,23,FALSE),"")</f>
        <v>5</v>
      </c>
      <c r="H382">
        <f>IFERROR(VLOOKUP(B382,Attendance!D:BQ,65,FALSE),"")</f>
        <v>2</v>
      </c>
      <c r="I382">
        <f>IFERROR(VLOOKUP(B382,Misconduct!D:M,8,FALSE),"")</f>
        <v>0</v>
      </c>
      <c r="J382">
        <f>IFERROR(VLOOKUP(B382,Misconduct!D:M,9,FALSE),"")</f>
        <v>0</v>
      </c>
      <c r="K382">
        <f>IFERROR(VLOOKUP(B382,Misconduct!D:M,10,FALSE),"")</f>
        <v>0</v>
      </c>
    </row>
    <row r="383" spans="1:11">
      <c r="A383" s="161" t="str">
        <f>IF(Personal_Development!C385="","",Personal_Development!C385)</f>
        <v/>
      </c>
      <c r="B383" t="str">
        <f>IF(Personal_Development!D385="","",Personal_Development!D385)</f>
        <v>C13505</v>
      </c>
      <c r="C383" t="str">
        <f>IF(Personal_Development!E385="","",Personal_Development!E385)</f>
        <v>MUHAMMAD IDHAM BIN ANUAR</v>
      </c>
      <c r="D383">
        <f>IFERROR(VLOOKUP(B383,Personal_Development!D:DL,113,FALSE),"")</f>
        <v>4</v>
      </c>
      <c r="E383">
        <f>IFERROR(VLOOKUP(B383,Kaizen!D:X,21,FALSE),"")</f>
        <v>1</v>
      </c>
      <c r="F383">
        <f>IFERROR(VLOOKUP(B383,'Safety Idea'!D:X,21,FALSE),"")</f>
        <v>5</v>
      </c>
      <c r="G383">
        <f>IFERROR(VLOOKUP(B383,'Compulsory Training'!D:Z,23,FALSE),"")</f>
        <v>5</v>
      </c>
      <c r="H383">
        <f>IFERROR(VLOOKUP(B383,Attendance!D:BQ,65,FALSE),"")</f>
        <v>1</v>
      </c>
      <c r="I383">
        <f>IFERROR(VLOOKUP(B383,Misconduct!D:M,8,FALSE),"")</f>
        <v>0</v>
      </c>
      <c r="J383">
        <f>IFERROR(VLOOKUP(B383,Misconduct!D:M,9,FALSE),"")</f>
        <v>0</v>
      </c>
      <c r="K383">
        <f>IFERROR(VLOOKUP(B383,Misconduct!D:M,10,FALSE),"")</f>
        <v>0</v>
      </c>
    </row>
    <row r="384" spans="1:11">
      <c r="A384" s="161" t="str">
        <f>IF(Personal_Development!C386="","",Personal_Development!C386)</f>
        <v/>
      </c>
      <c r="B384" t="str">
        <f>IF(Personal_Development!D386="","",Personal_Development!D386)</f>
        <v>C13506</v>
      </c>
      <c r="C384" t="str">
        <f>IF(Personal_Development!E386="","",Personal_Development!E386)</f>
        <v>MOHD SALIHIN BIN MANSOR</v>
      </c>
      <c r="D384">
        <f>IFERROR(VLOOKUP(B384,Personal_Development!D:DL,113,FALSE),"")</f>
        <v>4</v>
      </c>
      <c r="E384">
        <f>IFERROR(VLOOKUP(B384,Kaizen!D:X,21,FALSE),"")</f>
        <v>5</v>
      </c>
      <c r="F384">
        <f>IFERROR(VLOOKUP(B384,'Safety Idea'!D:X,21,FALSE),"")</f>
        <v>5</v>
      </c>
      <c r="G384">
        <f>IFERROR(VLOOKUP(B384,'Compulsory Training'!D:Z,23,FALSE),"")</f>
        <v>5</v>
      </c>
      <c r="H384">
        <f>IFERROR(VLOOKUP(B384,Attendance!D:BQ,65,FALSE),"")</f>
        <v>1</v>
      </c>
      <c r="I384">
        <f>IFERROR(VLOOKUP(B384,Misconduct!D:M,8,FALSE),"")</f>
        <v>0</v>
      </c>
      <c r="J384">
        <f>IFERROR(VLOOKUP(B384,Misconduct!D:M,9,FALSE),"")</f>
        <v>0</v>
      </c>
      <c r="K384">
        <f>IFERROR(VLOOKUP(B384,Misconduct!D:M,10,FALSE),"")</f>
        <v>0</v>
      </c>
    </row>
    <row r="385" spans="1:11">
      <c r="A385" s="161" t="str">
        <f>IF(Personal_Development!C387="","",Personal_Development!C387)</f>
        <v/>
      </c>
      <c r="B385" t="str">
        <f>IF(Personal_Development!D387="","",Personal_Development!D387)</f>
        <v>C13508</v>
      </c>
      <c r="C385" t="str">
        <f>IF(Personal_Development!E387="","",Personal_Development!E387)</f>
        <v>NOOR ADILAH BINTI AMIR</v>
      </c>
      <c r="D385">
        <f>IFERROR(VLOOKUP(B385,Personal_Development!D:DL,113,FALSE),"")</f>
        <v>4</v>
      </c>
      <c r="E385">
        <f>IFERROR(VLOOKUP(B385,Kaizen!D:X,21,FALSE),"")</f>
        <v>5</v>
      </c>
      <c r="F385">
        <f>IFERROR(VLOOKUP(B385,'Safety Idea'!D:X,21,FALSE),"")</f>
        <v>5</v>
      </c>
      <c r="G385">
        <f>IFERROR(VLOOKUP(B385,'Compulsory Training'!D:Z,23,FALSE),"")</f>
        <v>5</v>
      </c>
      <c r="H385">
        <f>IFERROR(VLOOKUP(B385,Attendance!D:BQ,65,FALSE),"")</f>
        <v>3</v>
      </c>
      <c r="I385">
        <f>IFERROR(VLOOKUP(B385,Misconduct!D:M,8,FALSE),"")</f>
        <v>0</v>
      </c>
      <c r="J385">
        <f>IFERROR(VLOOKUP(B385,Misconduct!D:M,9,FALSE),"")</f>
        <v>0</v>
      </c>
      <c r="K385">
        <f>IFERROR(VLOOKUP(B385,Misconduct!D:M,10,FALSE),"")</f>
        <v>0</v>
      </c>
    </row>
    <row r="386" spans="1:11">
      <c r="A386" s="161" t="str">
        <f>IF(Personal_Development!C388="","",Personal_Development!C388)</f>
        <v/>
      </c>
      <c r="B386" t="str">
        <f>IF(Personal_Development!D388="","",Personal_Development!D388)</f>
        <v>C13510</v>
      </c>
      <c r="C386" t="str">
        <f>IF(Personal_Development!E388="","",Personal_Development!E388)</f>
        <v>MOHD SYAFIQ ASYRAF BIN ROSLAN</v>
      </c>
      <c r="D386">
        <f>IFERROR(VLOOKUP(B386,Personal_Development!D:DL,113,FALSE),"")</f>
        <v>4</v>
      </c>
      <c r="E386">
        <f>IFERROR(VLOOKUP(B386,Kaizen!D:X,21,FALSE),"")</f>
        <v>5</v>
      </c>
      <c r="F386">
        <f>IFERROR(VLOOKUP(B386,'Safety Idea'!D:X,21,FALSE),"")</f>
        <v>5</v>
      </c>
      <c r="G386">
        <f>IFERROR(VLOOKUP(B386,'Compulsory Training'!D:Z,23,FALSE),"")</f>
        <v>5</v>
      </c>
      <c r="H386">
        <f>IFERROR(VLOOKUP(B386,Attendance!D:BQ,65,FALSE),"")</f>
        <v>4</v>
      </c>
      <c r="I386">
        <f>IFERROR(VLOOKUP(B386,Misconduct!D:M,8,FALSE),"")</f>
        <v>0</v>
      </c>
      <c r="J386">
        <f>IFERROR(VLOOKUP(B386,Misconduct!D:M,9,FALSE),"")</f>
        <v>0</v>
      </c>
      <c r="K386">
        <f>IFERROR(VLOOKUP(B386,Misconduct!D:M,10,FALSE),"")</f>
        <v>0</v>
      </c>
    </row>
    <row r="387" spans="1:11">
      <c r="A387" s="161" t="str">
        <f>IF(Personal_Development!C389="","",Personal_Development!C389)</f>
        <v/>
      </c>
      <c r="B387" t="str">
        <f>IF(Personal_Development!D389="","",Personal_Development!D389)</f>
        <v>C13511</v>
      </c>
      <c r="C387" t="str">
        <f>IF(Personal_Development!E389="","",Personal_Development!E389)</f>
        <v>NURRIZZATI EZANI BINTI MOHD ZAMRI</v>
      </c>
      <c r="D387">
        <f>IFERROR(VLOOKUP(B387,Personal_Development!D:DL,113,FALSE),"")</f>
        <v>5</v>
      </c>
      <c r="E387">
        <f>IFERROR(VLOOKUP(B387,Kaizen!D:X,21,FALSE),"")</f>
        <v>5</v>
      </c>
      <c r="F387">
        <f>IFERROR(VLOOKUP(B387,'Safety Idea'!D:X,21,FALSE),"")</f>
        <v>5</v>
      </c>
      <c r="G387">
        <f>IFERROR(VLOOKUP(B387,'Compulsory Training'!D:Z,23,FALSE),"")</f>
        <v>5</v>
      </c>
      <c r="H387">
        <f>IFERROR(VLOOKUP(B387,Attendance!D:BQ,65,FALSE),"")</f>
        <v>1</v>
      </c>
      <c r="I387">
        <f>IFERROR(VLOOKUP(B387,Misconduct!D:M,8,FALSE),"")</f>
        <v>0</v>
      </c>
      <c r="J387">
        <f>IFERROR(VLOOKUP(B387,Misconduct!D:M,9,FALSE),"")</f>
        <v>0</v>
      </c>
      <c r="K387">
        <f>IFERROR(VLOOKUP(B387,Misconduct!D:M,10,FALSE),"")</f>
        <v>0</v>
      </c>
    </row>
    <row r="388" spans="1:11">
      <c r="A388" s="161" t="str">
        <f>IF(Personal_Development!C390="","",Personal_Development!C390)</f>
        <v/>
      </c>
      <c r="B388" t="str">
        <f>IF(Personal_Development!D390="","",Personal_Development!D390)</f>
        <v>C13512</v>
      </c>
      <c r="C388" t="str">
        <f>IF(Personal_Development!E390="","",Personal_Development!E390)</f>
        <v>AZLINA BINTI RAMLIY</v>
      </c>
      <c r="D388">
        <f>IFERROR(VLOOKUP(B388,Personal_Development!D:DL,113,FALSE),"")</f>
        <v>2</v>
      </c>
      <c r="E388">
        <f>IFERROR(VLOOKUP(B388,Kaizen!D:X,21,FALSE),"")</f>
        <v>5</v>
      </c>
      <c r="F388">
        <f>IFERROR(VLOOKUP(B388,'Safety Idea'!D:X,21,FALSE),"")</f>
        <v>5</v>
      </c>
      <c r="G388">
        <f>IFERROR(VLOOKUP(B388,'Compulsory Training'!D:Z,23,FALSE),"")</f>
        <v>5</v>
      </c>
      <c r="H388">
        <f>IFERROR(VLOOKUP(B388,Attendance!D:BQ,65,FALSE),"")</f>
        <v>4</v>
      </c>
      <c r="I388">
        <f>IFERROR(VLOOKUP(B388,Misconduct!D:M,8,FALSE),"")</f>
        <v>0</v>
      </c>
      <c r="J388">
        <f>IFERROR(VLOOKUP(B388,Misconduct!D:M,9,FALSE),"")</f>
        <v>0</v>
      </c>
      <c r="K388">
        <f>IFERROR(VLOOKUP(B388,Misconduct!D:M,10,FALSE),"")</f>
        <v>0</v>
      </c>
    </row>
    <row r="389" spans="1:11">
      <c r="A389" s="161" t="str">
        <f>IF(Personal_Development!C391="","",Personal_Development!C391)</f>
        <v/>
      </c>
      <c r="B389" t="str">
        <f>IF(Personal_Development!D391="","",Personal_Development!D391)</f>
        <v>C13514</v>
      </c>
      <c r="C389" t="str">
        <f>IF(Personal_Development!E391="","",Personal_Development!E391)</f>
        <v>MOHD HILMI BIN MUSTAPA</v>
      </c>
      <c r="D389">
        <f>IFERROR(VLOOKUP(B389,Personal_Development!D:DL,113,FALSE),"")</f>
        <v>3</v>
      </c>
      <c r="E389">
        <f>IFERROR(VLOOKUP(B389,Kaizen!D:X,21,FALSE),"")</f>
        <v>3</v>
      </c>
      <c r="F389">
        <f>IFERROR(VLOOKUP(B389,'Safety Idea'!D:X,21,FALSE),"")</f>
        <v>5</v>
      </c>
      <c r="G389">
        <f>IFERROR(VLOOKUP(B389,'Compulsory Training'!D:Z,23,FALSE),"")</f>
        <v>5</v>
      </c>
      <c r="H389">
        <f>IFERROR(VLOOKUP(B389,Attendance!D:BQ,65,FALSE),"")</f>
        <v>2</v>
      </c>
      <c r="I389">
        <f>IFERROR(VLOOKUP(B389,Misconduct!D:M,8,FALSE),"")</f>
        <v>0</v>
      </c>
      <c r="J389">
        <f>IFERROR(VLOOKUP(B389,Misconduct!D:M,9,FALSE),"")</f>
        <v>0</v>
      </c>
      <c r="K389">
        <f>IFERROR(VLOOKUP(B389,Misconduct!D:M,10,FALSE),"")</f>
        <v>0</v>
      </c>
    </row>
    <row r="390" spans="1:11">
      <c r="A390" s="161" t="str">
        <f>IF(Personal_Development!C392="","",Personal_Development!C392)</f>
        <v/>
      </c>
      <c r="B390" t="str">
        <f>IF(Personal_Development!D392="","",Personal_Development!D392)</f>
        <v>C13525</v>
      </c>
      <c r="C390" t="str">
        <f>IF(Personal_Development!E392="","",Personal_Development!E392)</f>
        <v>MOHD NASRUL HADI BIN MOHD NASIKIN</v>
      </c>
      <c r="D390">
        <f>IFERROR(VLOOKUP(B390,Personal_Development!D:DL,113,FALSE),"")</f>
        <v>4</v>
      </c>
      <c r="E390">
        <f>IFERROR(VLOOKUP(B390,Kaizen!D:X,21,FALSE),"")</f>
        <v>1</v>
      </c>
      <c r="F390">
        <f>IFERROR(VLOOKUP(B390,'Safety Idea'!D:X,21,FALSE),"")</f>
        <v>3</v>
      </c>
      <c r="G390">
        <f>IFERROR(VLOOKUP(B390,'Compulsory Training'!D:Z,23,FALSE),"")</f>
        <v>4</v>
      </c>
      <c r="H390">
        <f>IFERROR(VLOOKUP(B390,Attendance!D:BQ,65,FALSE),"")</f>
        <v>2</v>
      </c>
      <c r="I390">
        <f>IFERROR(VLOOKUP(B390,Misconduct!D:M,8,FALSE),"")</f>
        <v>0</v>
      </c>
      <c r="J390">
        <f>IFERROR(VLOOKUP(B390,Misconduct!D:M,9,FALSE),"")</f>
        <v>0</v>
      </c>
      <c r="K390">
        <f>IFERROR(VLOOKUP(B390,Misconduct!D:M,10,FALSE),"")</f>
        <v>0</v>
      </c>
    </row>
    <row r="391" spans="1:11">
      <c r="A391" s="161" t="str">
        <f>IF(Personal_Development!C393="","",Personal_Development!C393)</f>
        <v/>
      </c>
      <c r="B391" t="str">
        <f>IF(Personal_Development!D393="","",Personal_Development!D393)</f>
        <v>C13526</v>
      </c>
      <c r="C391" t="str">
        <f>IF(Personal_Development!E393="","",Personal_Development!E393)</f>
        <v>HALIMAH BINTI ABD HAMID</v>
      </c>
      <c r="D391">
        <f>IFERROR(VLOOKUP(B391,Personal_Development!D:DL,113,FALSE),"")</f>
        <v>2</v>
      </c>
      <c r="E391">
        <f>IFERROR(VLOOKUP(B391,Kaizen!D:X,21,FALSE),"")</f>
        <v>1</v>
      </c>
      <c r="F391">
        <f>IFERROR(VLOOKUP(B391,'Safety Idea'!D:X,21,FALSE),"")</f>
        <v>4</v>
      </c>
      <c r="G391">
        <f>IFERROR(VLOOKUP(B391,'Compulsory Training'!D:Z,23,FALSE),"")</f>
        <v>5</v>
      </c>
      <c r="H391">
        <f>IFERROR(VLOOKUP(B391,Attendance!D:BQ,65,FALSE),"")</f>
        <v>3</v>
      </c>
      <c r="I391">
        <f>IFERROR(VLOOKUP(B391,Misconduct!D:M,8,FALSE),"")</f>
        <v>0</v>
      </c>
      <c r="J391">
        <f>IFERROR(VLOOKUP(B391,Misconduct!D:M,9,FALSE),"")</f>
        <v>0</v>
      </c>
      <c r="K391">
        <f>IFERROR(VLOOKUP(B391,Misconduct!D:M,10,FALSE),"")</f>
        <v>0</v>
      </c>
    </row>
    <row r="392" spans="1:11">
      <c r="A392" s="161" t="str">
        <f>IF(Personal_Development!C394="","",Personal_Development!C394)</f>
        <v/>
      </c>
      <c r="B392" t="str">
        <f>IF(Personal_Development!D394="","",Personal_Development!D394)</f>
        <v>C13527</v>
      </c>
      <c r="C392" t="str">
        <f>IF(Personal_Development!E394="","",Personal_Development!E394)</f>
        <v>MOHD SHAFID ASRAF BIN MOHD ZIN</v>
      </c>
      <c r="D392">
        <f>IFERROR(VLOOKUP(B392,Personal_Development!D:DL,113,FALSE),"")</f>
        <v>2</v>
      </c>
      <c r="E392">
        <f>IFERROR(VLOOKUP(B392,Kaizen!D:X,21,FALSE),"")</f>
        <v>1</v>
      </c>
      <c r="F392">
        <f>IFERROR(VLOOKUP(B392,'Safety Idea'!D:X,21,FALSE),"")</f>
        <v>5</v>
      </c>
      <c r="G392">
        <f>IFERROR(VLOOKUP(B392,'Compulsory Training'!D:Z,23,FALSE),"")</f>
        <v>5</v>
      </c>
      <c r="H392">
        <f>IFERROR(VLOOKUP(B392,Attendance!D:BQ,65,FALSE),"")</f>
        <v>1</v>
      </c>
      <c r="I392">
        <f>IFERROR(VLOOKUP(B392,Misconduct!D:M,8,FALSE),"")</f>
        <v>0</v>
      </c>
      <c r="J392">
        <f>IFERROR(VLOOKUP(B392,Misconduct!D:M,9,FALSE),"")</f>
        <v>0</v>
      </c>
      <c r="K392">
        <f>IFERROR(VLOOKUP(B392,Misconduct!D:M,10,FALSE),"")</f>
        <v>0</v>
      </c>
    </row>
    <row r="393" spans="1:11">
      <c r="A393" s="161" t="str">
        <f>IF(Personal_Development!C395="","",Personal_Development!C395)</f>
        <v/>
      </c>
      <c r="B393" t="str">
        <f>IF(Personal_Development!D395="","",Personal_Development!D395)</f>
        <v>C13531</v>
      </c>
      <c r="C393" t="str">
        <f>IF(Personal_Development!E395="","",Personal_Development!E395)</f>
        <v>ROSE AZALIZA BINTI AZIZ</v>
      </c>
      <c r="D393">
        <f>IFERROR(VLOOKUP(B393,Personal_Development!D:DL,113,FALSE),"")</f>
        <v>5</v>
      </c>
      <c r="E393">
        <f>IFERROR(VLOOKUP(B393,Kaizen!D:X,21,FALSE),"")</f>
        <v>5</v>
      </c>
      <c r="F393">
        <f>IFERROR(VLOOKUP(B393,'Safety Idea'!D:X,21,FALSE),"")</f>
        <v>5</v>
      </c>
      <c r="G393">
        <f>IFERROR(VLOOKUP(B393,'Compulsory Training'!D:Z,23,FALSE),"")</f>
        <v>5</v>
      </c>
      <c r="H393">
        <f>IFERROR(VLOOKUP(B393,Attendance!D:BQ,65,FALSE),"")</f>
        <v>1</v>
      </c>
      <c r="I393">
        <f>IFERROR(VLOOKUP(B393,Misconduct!D:M,8,FALSE),"")</f>
        <v>0</v>
      </c>
      <c r="J393">
        <f>IFERROR(VLOOKUP(B393,Misconduct!D:M,9,FALSE),"")</f>
        <v>0</v>
      </c>
      <c r="K393">
        <f>IFERROR(VLOOKUP(B393,Misconduct!D:M,10,FALSE),"")</f>
        <v>0</v>
      </c>
    </row>
    <row r="394" spans="1:11">
      <c r="A394" s="161" t="str">
        <f>IF(Personal_Development!C396="","",Personal_Development!C396)</f>
        <v/>
      </c>
      <c r="B394" t="str">
        <f>IF(Personal_Development!D396="","",Personal_Development!D396)</f>
        <v>C13532</v>
      </c>
      <c r="C394" t="str">
        <f>IF(Personal_Development!E396="","",Personal_Development!E396)</f>
        <v>AFFIQ AKMAL BIN MUHAMAD</v>
      </c>
      <c r="D394">
        <f>IFERROR(VLOOKUP(B394,Personal_Development!D:DL,113,FALSE),"")</f>
        <v>4</v>
      </c>
      <c r="E394">
        <f>IFERROR(VLOOKUP(B394,Kaizen!D:X,21,FALSE),"")</f>
        <v>1</v>
      </c>
      <c r="F394">
        <f>IFERROR(VLOOKUP(B394,'Safety Idea'!D:X,21,FALSE),"")</f>
        <v>5</v>
      </c>
      <c r="G394">
        <f>IFERROR(VLOOKUP(B394,'Compulsory Training'!D:Z,23,FALSE),"")</f>
        <v>5</v>
      </c>
      <c r="H394">
        <f>IFERROR(VLOOKUP(B394,Attendance!D:BQ,65,FALSE),"")</f>
        <v>4</v>
      </c>
      <c r="I394">
        <f>IFERROR(VLOOKUP(B394,Misconduct!D:M,8,FALSE),"")</f>
        <v>0</v>
      </c>
      <c r="J394">
        <f>IFERROR(VLOOKUP(B394,Misconduct!D:M,9,FALSE),"")</f>
        <v>0</v>
      </c>
      <c r="K394">
        <f>IFERROR(VLOOKUP(B394,Misconduct!D:M,10,FALSE),"")</f>
        <v>0</v>
      </c>
    </row>
    <row r="395" spans="1:11">
      <c r="A395" s="161" t="str">
        <f>IF(Personal_Development!C397="","",Personal_Development!C397)</f>
        <v/>
      </c>
      <c r="B395" t="str">
        <f>IF(Personal_Development!D397="","",Personal_Development!D397)</f>
        <v>C13536</v>
      </c>
      <c r="C395" t="str">
        <f>IF(Personal_Development!E397="","",Personal_Development!E397)</f>
        <v>MOHD FARHAN BIN MOHAMAD</v>
      </c>
      <c r="D395">
        <f>IFERROR(VLOOKUP(B395,Personal_Development!D:DL,113,FALSE),"")</f>
        <v>2</v>
      </c>
      <c r="E395">
        <f>IFERROR(VLOOKUP(B395,Kaizen!D:X,21,FALSE),"")</f>
        <v>5</v>
      </c>
      <c r="F395">
        <f>IFERROR(VLOOKUP(B395,'Safety Idea'!D:X,21,FALSE),"")</f>
        <v>3</v>
      </c>
      <c r="G395">
        <f>IFERROR(VLOOKUP(B395,'Compulsory Training'!D:Z,23,FALSE),"")</f>
        <v>5</v>
      </c>
      <c r="H395">
        <f>IFERROR(VLOOKUP(B395,Attendance!D:BQ,65,FALSE),"")</f>
        <v>2</v>
      </c>
      <c r="I395">
        <f>IFERROR(VLOOKUP(B395,Misconduct!D:M,8,FALSE),"")</f>
        <v>0</v>
      </c>
      <c r="J395">
        <f>IFERROR(VLOOKUP(B395,Misconduct!D:M,9,FALSE),"")</f>
        <v>0</v>
      </c>
      <c r="K395">
        <f>IFERROR(VLOOKUP(B395,Misconduct!D:M,10,FALSE),"")</f>
        <v>0</v>
      </c>
    </row>
    <row r="396" spans="1:11">
      <c r="A396" s="161" t="str">
        <f>IF(Personal_Development!C398="","",Personal_Development!C398)</f>
        <v/>
      </c>
      <c r="B396" t="str">
        <f>IF(Personal_Development!D398="","",Personal_Development!D398)</f>
        <v>C13538</v>
      </c>
      <c r="C396" t="str">
        <f>IF(Personal_Development!E398="","",Personal_Development!E398)</f>
        <v>SAIFUL SAFUAN BIN SARIFUDDIN</v>
      </c>
      <c r="D396">
        <f>IFERROR(VLOOKUP(B396,Personal_Development!D:DL,113,FALSE),"")</f>
        <v>2</v>
      </c>
      <c r="E396">
        <f>IFERROR(VLOOKUP(B396,Kaizen!D:X,21,FALSE),"")</f>
        <v>3</v>
      </c>
      <c r="F396">
        <f>IFERROR(VLOOKUP(B396,'Safety Idea'!D:X,21,FALSE),"")</f>
        <v>5</v>
      </c>
      <c r="G396">
        <f>IFERROR(VLOOKUP(B396,'Compulsory Training'!D:Z,23,FALSE),"")</f>
        <v>5</v>
      </c>
      <c r="H396">
        <f>IFERROR(VLOOKUP(B396,Attendance!D:BQ,65,FALSE),"")</f>
        <v>1</v>
      </c>
      <c r="I396">
        <f>IFERROR(VLOOKUP(B396,Misconduct!D:M,8,FALSE),"")</f>
        <v>0</v>
      </c>
      <c r="J396">
        <f>IFERROR(VLOOKUP(B396,Misconduct!D:M,9,FALSE),"")</f>
        <v>1</v>
      </c>
      <c r="K396">
        <f>IFERROR(VLOOKUP(B396,Misconduct!D:M,10,FALSE),"")</f>
        <v>0</v>
      </c>
    </row>
    <row r="397" spans="1:11">
      <c r="A397" s="161" t="str">
        <f>IF(Personal_Development!C399="","",Personal_Development!C399)</f>
        <v/>
      </c>
      <c r="B397" t="str">
        <f>IF(Personal_Development!D399="","",Personal_Development!D399)</f>
        <v>C13539</v>
      </c>
      <c r="C397" t="str">
        <f>IF(Personal_Development!E399="","",Personal_Development!E399)</f>
        <v>MUHAMMAD SHAHRIZAL BIN AZNI</v>
      </c>
      <c r="D397">
        <f>IFERROR(VLOOKUP(B397,Personal_Development!D:DL,113,FALSE),"")</f>
        <v>2</v>
      </c>
      <c r="E397">
        <f>IFERROR(VLOOKUP(B397,Kaizen!D:X,21,FALSE),"")</f>
        <v>5</v>
      </c>
      <c r="F397">
        <f>IFERROR(VLOOKUP(B397,'Safety Idea'!D:X,21,FALSE),"")</f>
        <v>5</v>
      </c>
      <c r="G397">
        <f>IFERROR(VLOOKUP(B397,'Compulsory Training'!D:Z,23,FALSE),"")</f>
        <v>5</v>
      </c>
      <c r="H397">
        <f>IFERROR(VLOOKUP(B397,Attendance!D:BQ,65,FALSE),"")</f>
        <v>3</v>
      </c>
      <c r="I397">
        <f>IFERROR(VLOOKUP(B397,Misconduct!D:M,8,FALSE),"")</f>
        <v>0</v>
      </c>
      <c r="J397">
        <f>IFERROR(VLOOKUP(B397,Misconduct!D:M,9,FALSE),"")</f>
        <v>0</v>
      </c>
      <c r="K397">
        <f>IFERROR(VLOOKUP(B397,Misconduct!D:M,10,FALSE),"")</f>
        <v>0</v>
      </c>
    </row>
    <row r="398" spans="1:11">
      <c r="A398" s="161" t="str">
        <f>IF(Personal_Development!C400="","",Personal_Development!C400)</f>
        <v/>
      </c>
      <c r="B398" t="str">
        <f>IF(Personal_Development!D400="","",Personal_Development!D400)</f>
        <v>C13544</v>
      </c>
      <c r="C398" t="str">
        <f>IF(Personal_Development!E400="","",Personal_Development!E400)</f>
        <v>NUR SHAKILA BINTI ROSLI</v>
      </c>
      <c r="D398">
        <f>IFERROR(VLOOKUP(B398,Personal_Development!D:DL,113,FALSE),"")</f>
        <v>2</v>
      </c>
      <c r="E398">
        <f>IFERROR(VLOOKUP(B398,Kaizen!D:X,21,FALSE),"")</f>
        <v>5</v>
      </c>
      <c r="F398">
        <f>IFERROR(VLOOKUP(B398,'Safety Idea'!D:X,21,FALSE),"")</f>
        <v>5</v>
      </c>
      <c r="G398">
        <f>IFERROR(VLOOKUP(B398,'Compulsory Training'!D:Z,23,FALSE),"")</f>
        <v>5</v>
      </c>
      <c r="H398">
        <f>IFERROR(VLOOKUP(B398,Attendance!D:BQ,65,FALSE),"")</f>
        <v>5</v>
      </c>
      <c r="I398">
        <f>IFERROR(VLOOKUP(B398,Misconduct!D:M,8,FALSE),"")</f>
        <v>0</v>
      </c>
      <c r="J398">
        <f>IFERROR(VLOOKUP(B398,Misconduct!D:M,9,FALSE),"")</f>
        <v>0</v>
      </c>
      <c r="K398">
        <f>IFERROR(VLOOKUP(B398,Misconduct!D:M,10,FALSE),"")</f>
        <v>0</v>
      </c>
    </row>
    <row r="399" spans="1:11">
      <c r="A399" s="161" t="str">
        <f>IF(Personal_Development!C401="","",Personal_Development!C401)</f>
        <v/>
      </c>
      <c r="B399" t="str">
        <f>IF(Personal_Development!D401="","",Personal_Development!D401)</f>
        <v>C13546</v>
      </c>
      <c r="C399" t="str">
        <f>IF(Personal_Development!E401="","",Personal_Development!E401)</f>
        <v>NOORDIANA BINTI ABDUL AZIZ</v>
      </c>
      <c r="D399">
        <f>IFERROR(VLOOKUP(B399,Personal_Development!D:DL,113,FALSE),"")</f>
        <v>4</v>
      </c>
      <c r="E399">
        <f>IFERROR(VLOOKUP(B399,Kaizen!D:X,21,FALSE),"")</f>
        <v>5</v>
      </c>
      <c r="F399">
        <f>IFERROR(VLOOKUP(B399,'Safety Idea'!D:X,21,FALSE),"")</f>
        <v>5</v>
      </c>
      <c r="G399">
        <f>IFERROR(VLOOKUP(B399,'Compulsory Training'!D:Z,23,FALSE),"")</f>
        <v>5</v>
      </c>
      <c r="H399">
        <f>IFERROR(VLOOKUP(B399,Attendance!D:BQ,65,FALSE),"")</f>
        <v>3</v>
      </c>
      <c r="I399">
        <f>IFERROR(VLOOKUP(B399,Misconduct!D:M,8,FALSE),"")</f>
        <v>0</v>
      </c>
      <c r="J399">
        <f>IFERROR(VLOOKUP(B399,Misconduct!D:M,9,FALSE),"")</f>
        <v>0</v>
      </c>
      <c r="K399">
        <f>IFERROR(VLOOKUP(B399,Misconduct!D:M,10,FALSE),"")</f>
        <v>0</v>
      </c>
    </row>
    <row r="400" spans="1:11">
      <c r="A400" s="161" t="str">
        <f>IF(Personal_Development!C402="","",Personal_Development!C402)</f>
        <v/>
      </c>
      <c r="B400" t="str">
        <f>IF(Personal_Development!D402="","",Personal_Development!D402)</f>
        <v>C13549</v>
      </c>
      <c r="C400" t="str">
        <f>IF(Personal_Development!E402="","",Personal_Development!E402)</f>
        <v>NURAFIQAH BINTI ZAHARI</v>
      </c>
      <c r="D400">
        <f>IFERROR(VLOOKUP(B400,Personal_Development!D:DL,113,FALSE),"")</f>
        <v>4</v>
      </c>
      <c r="E400">
        <f>IFERROR(VLOOKUP(B400,Kaizen!D:X,21,FALSE),"")</f>
        <v>5</v>
      </c>
      <c r="F400">
        <f>IFERROR(VLOOKUP(B400,'Safety Idea'!D:X,21,FALSE),"")</f>
        <v>5</v>
      </c>
      <c r="G400">
        <f>IFERROR(VLOOKUP(B400,'Compulsory Training'!D:Z,23,FALSE),"")</f>
        <v>5</v>
      </c>
      <c r="H400">
        <f>IFERROR(VLOOKUP(B400,Attendance!D:BQ,65,FALSE),"")</f>
        <v>4</v>
      </c>
      <c r="I400">
        <f>IFERROR(VLOOKUP(B400,Misconduct!D:M,8,FALSE),"")</f>
        <v>0</v>
      </c>
      <c r="J400">
        <f>IFERROR(VLOOKUP(B400,Misconduct!D:M,9,FALSE),"")</f>
        <v>0</v>
      </c>
      <c r="K400">
        <f>IFERROR(VLOOKUP(B400,Misconduct!D:M,10,FALSE),"")</f>
        <v>0</v>
      </c>
    </row>
    <row r="401" spans="1:11">
      <c r="A401" s="161" t="str">
        <f>IF(Personal_Development!C403="","",Personal_Development!C403)</f>
        <v/>
      </c>
      <c r="B401" t="str">
        <f>IF(Personal_Development!D403="","",Personal_Development!D403)</f>
        <v>C13553</v>
      </c>
      <c r="C401" t="str">
        <f>IF(Personal_Development!E403="","",Personal_Development!E403)</f>
        <v>MOHD SHAHRUL FAHMIE BIN SOHIZAR</v>
      </c>
      <c r="D401">
        <f>IFERROR(VLOOKUP(B401,Personal_Development!D:DL,113,FALSE),"")</f>
        <v>2</v>
      </c>
      <c r="E401">
        <f>IFERROR(VLOOKUP(B401,Kaizen!D:X,21,FALSE),"")</f>
        <v>5</v>
      </c>
      <c r="F401">
        <f>IFERROR(VLOOKUP(B401,'Safety Idea'!D:X,21,FALSE),"")</f>
        <v>5</v>
      </c>
      <c r="G401">
        <f>IFERROR(VLOOKUP(B401,'Compulsory Training'!D:Z,23,FALSE),"")</f>
        <v>5</v>
      </c>
      <c r="H401">
        <f>IFERROR(VLOOKUP(B401,Attendance!D:BQ,65,FALSE),"")</f>
        <v>1</v>
      </c>
      <c r="I401">
        <f>IFERROR(VLOOKUP(B401,Misconduct!D:M,8,FALSE),"")</f>
        <v>0</v>
      </c>
      <c r="J401">
        <f>IFERROR(VLOOKUP(B401,Misconduct!D:M,9,FALSE),"")</f>
        <v>0</v>
      </c>
      <c r="K401">
        <f>IFERROR(VLOOKUP(B401,Misconduct!D:M,10,FALSE),"")</f>
        <v>0</v>
      </c>
    </row>
    <row r="402" spans="1:11">
      <c r="A402" s="161" t="str">
        <f>IF(Personal_Development!C404="","",Personal_Development!C404)</f>
        <v/>
      </c>
      <c r="B402" t="str">
        <f>IF(Personal_Development!D404="","",Personal_Development!D404)</f>
        <v>C13562</v>
      </c>
      <c r="C402" t="str">
        <f>IF(Personal_Development!E404="","",Personal_Development!E404)</f>
        <v>ARIF ZAQWAN BIN AMZAH</v>
      </c>
      <c r="D402">
        <f>IFERROR(VLOOKUP(B402,Personal_Development!D:DL,113,FALSE),"")</f>
        <v>1</v>
      </c>
      <c r="E402">
        <f>IFERROR(VLOOKUP(B402,Kaizen!D:X,21,FALSE),"")</f>
        <v>1</v>
      </c>
      <c r="F402">
        <f>IFERROR(VLOOKUP(B402,'Safety Idea'!D:X,21,FALSE),"")</f>
        <v>1</v>
      </c>
      <c r="G402">
        <f>IFERROR(VLOOKUP(B402,'Compulsory Training'!D:Z,23,FALSE),"")</f>
        <v>2</v>
      </c>
      <c r="H402">
        <f>IFERROR(VLOOKUP(B402,Attendance!D:BQ,65,FALSE),"")</f>
        <v>4</v>
      </c>
      <c r="I402">
        <f>IFERROR(VLOOKUP(B402,Misconduct!D:M,8,FALSE),"")</f>
        <v>0</v>
      </c>
      <c r="J402">
        <f>IFERROR(VLOOKUP(B402,Misconduct!D:M,9,FALSE),"")</f>
        <v>0</v>
      </c>
      <c r="K402">
        <f>IFERROR(VLOOKUP(B402,Misconduct!D:M,10,FALSE),"")</f>
        <v>0</v>
      </c>
    </row>
    <row r="403" spans="1:11">
      <c r="A403" s="161" t="str">
        <f>IF(Personal_Development!C405="","",Personal_Development!C405)</f>
        <v/>
      </c>
      <c r="B403" t="str">
        <f>IF(Personal_Development!D405="","",Personal_Development!D405)</f>
        <v>C13564</v>
      </c>
      <c r="C403" t="str">
        <f>IF(Personal_Development!E405="","",Personal_Development!E405)</f>
        <v>SITI FATIMAH BINTI MA'AROF</v>
      </c>
      <c r="D403">
        <f>IFERROR(VLOOKUP(B403,Personal_Development!D:DL,113,FALSE),"")</f>
        <v>2</v>
      </c>
      <c r="E403">
        <f>IFERROR(VLOOKUP(B403,Kaizen!D:X,21,FALSE),"")</f>
        <v>1</v>
      </c>
      <c r="F403">
        <f>IFERROR(VLOOKUP(B403,'Safety Idea'!D:X,21,FALSE),"")</f>
        <v>1</v>
      </c>
      <c r="G403">
        <f>IFERROR(VLOOKUP(B403,'Compulsory Training'!D:Z,23,FALSE),"")</f>
        <v>3</v>
      </c>
      <c r="H403">
        <f>IFERROR(VLOOKUP(B403,Attendance!D:BQ,65,FALSE),"")</f>
        <v>1</v>
      </c>
      <c r="I403">
        <f>IFERROR(VLOOKUP(B403,Misconduct!D:M,8,FALSE),"")</f>
        <v>0</v>
      </c>
      <c r="J403">
        <f>IFERROR(VLOOKUP(B403,Misconduct!D:M,9,FALSE),"")</f>
        <v>0</v>
      </c>
      <c r="K403">
        <f>IFERROR(VLOOKUP(B403,Misconduct!D:M,10,FALSE),"")</f>
        <v>0</v>
      </c>
    </row>
    <row r="404" spans="1:11">
      <c r="A404" s="161" t="str">
        <f>IF(Personal_Development!C406="","",Personal_Development!C406)</f>
        <v/>
      </c>
      <c r="B404" t="str">
        <f>IF(Personal_Development!D406="","",Personal_Development!D406)</f>
        <v>C13565</v>
      </c>
      <c r="C404" t="str">
        <f>IF(Personal_Development!E406="","",Personal_Development!E406)</f>
        <v>RUSNAH BINTI ZAINUDDIN</v>
      </c>
      <c r="D404">
        <f>IFERROR(VLOOKUP(B404,Personal_Development!D:DL,113,FALSE),"")</f>
        <v>2</v>
      </c>
      <c r="E404">
        <f>IFERROR(VLOOKUP(B404,Kaizen!D:X,21,FALSE),"")</f>
        <v>1</v>
      </c>
      <c r="F404">
        <f>IFERROR(VLOOKUP(B404,'Safety Idea'!D:X,21,FALSE),"")</f>
        <v>1</v>
      </c>
      <c r="G404">
        <f>IFERROR(VLOOKUP(B404,'Compulsory Training'!D:Z,23,FALSE),"")</f>
        <v>4</v>
      </c>
      <c r="H404">
        <f>IFERROR(VLOOKUP(B404,Attendance!D:BQ,65,FALSE),"")</f>
        <v>1</v>
      </c>
      <c r="I404">
        <f>IFERROR(VLOOKUP(B404,Misconduct!D:M,8,FALSE),"")</f>
        <v>0</v>
      </c>
      <c r="J404">
        <f>IFERROR(VLOOKUP(B404,Misconduct!D:M,9,FALSE),"")</f>
        <v>0</v>
      </c>
      <c r="K404">
        <f>IFERROR(VLOOKUP(B404,Misconduct!D:M,10,FALSE),"")</f>
        <v>0</v>
      </c>
    </row>
    <row r="405" spans="1:11">
      <c r="A405" s="161" t="str">
        <f>IF(Personal_Development!C407="","",Personal_Development!C407)</f>
        <v/>
      </c>
      <c r="B405" t="str">
        <f>IF(Personal_Development!D407="","",Personal_Development!D407)</f>
        <v>C13566</v>
      </c>
      <c r="C405" t="str">
        <f>IF(Personal_Development!E407="","",Personal_Development!E407)</f>
        <v>AHMAD IQBAL BIN ABD LATIF</v>
      </c>
      <c r="D405">
        <f>IFERROR(VLOOKUP(B405,Personal_Development!D:DL,113,FALSE),"")</f>
        <v>4</v>
      </c>
      <c r="E405">
        <f>IFERROR(VLOOKUP(B405,Kaizen!D:X,21,FALSE),"")</f>
        <v>1</v>
      </c>
      <c r="F405">
        <f>IFERROR(VLOOKUP(B405,'Safety Idea'!D:X,21,FALSE),"")</f>
        <v>1</v>
      </c>
      <c r="G405">
        <f>IFERROR(VLOOKUP(B405,'Compulsory Training'!D:Z,23,FALSE),"")</f>
        <v>4</v>
      </c>
      <c r="H405">
        <f>IFERROR(VLOOKUP(B405,Attendance!D:BQ,65,FALSE),"")</f>
        <v>1</v>
      </c>
      <c r="I405">
        <f>IFERROR(VLOOKUP(B405,Misconduct!D:M,8,FALSE),"")</f>
        <v>0</v>
      </c>
      <c r="J405">
        <f>IFERROR(VLOOKUP(B405,Misconduct!D:M,9,FALSE),"")</f>
        <v>0</v>
      </c>
      <c r="K405">
        <f>IFERROR(VLOOKUP(B405,Misconduct!D:M,10,FALSE),"")</f>
        <v>0</v>
      </c>
    </row>
    <row r="406" spans="1:11">
      <c r="A406" s="161" t="str">
        <f>IF(Personal_Development!C408="","",Personal_Development!C408)</f>
        <v/>
      </c>
      <c r="B406" t="str">
        <f>IF(Personal_Development!D408="","",Personal_Development!D408)</f>
        <v>C13573</v>
      </c>
      <c r="C406" t="str">
        <f>IF(Personal_Development!E408="","",Personal_Development!E408)</f>
        <v>DIWA KENCANA BIN MOHD YUSOFF</v>
      </c>
      <c r="D406">
        <f>IFERROR(VLOOKUP(B406,Personal_Development!D:DL,113,FALSE),"")</f>
        <v>4</v>
      </c>
      <c r="E406">
        <f>IFERROR(VLOOKUP(B406,Kaizen!D:X,21,FALSE),"")</f>
        <v>5</v>
      </c>
      <c r="F406">
        <f>IFERROR(VLOOKUP(B406,'Safety Idea'!D:X,21,FALSE),"")</f>
        <v>5</v>
      </c>
      <c r="G406">
        <f>IFERROR(VLOOKUP(B406,'Compulsory Training'!D:Z,23,FALSE),"")</f>
        <v>4</v>
      </c>
      <c r="H406">
        <f>IFERROR(VLOOKUP(B406,Attendance!D:BQ,65,FALSE),"")</f>
        <v>4</v>
      </c>
      <c r="I406">
        <f>IFERROR(VLOOKUP(B406,Misconduct!D:M,8,FALSE),"")</f>
        <v>0</v>
      </c>
      <c r="J406">
        <f>IFERROR(VLOOKUP(B406,Misconduct!D:M,9,FALSE),"")</f>
        <v>0</v>
      </c>
      <c r="K406">
        <f>IFERROR(VLOOKUP(B406,Misconduct!D:M,10,FALSE),"")</f>
        <v>0</v>
      </c>
    </row>
    <row r="407" spans="1:11">
      <c r="A407" s="161" t="str">
        <f>IF(Personal_Development!C409="","",Personal_Development!C409)</f>
        <v/>
      </c>
      <c r="B407" t="str">
        <f>IF(Personal_Development!D409="","",Personal_Development!D409)</f>
        <v>C13576</v>
      </c>
      <c r="C407" t="str">
        <f>IF(Personal_Development!E409="","",Personal_Development!E409)</f>
        <v>MOHAMAD FITRI BIN MOHD ARIFF</v>
      </c>
      <c r="D407">
        <f>IFERROR(VLOOKUP(B407,Personal_Development!D:DL,113,FALSE),"")</f>
        <v>2</v>
      </c>
      <c r="E407">
        <f>IFERROR(VLOOKUP(B407,Kaizen!D:X,21,FALSE),"")</f>
        <v>5</v>
      </c>
      <c r="F407">
        <f>IFERROR(VLOOKUP(B407,'Safety Idea'!D:X,21,FALSE),"")</f>
        <v>5</v>
      </c>
      <c r="G407">
        <f>IFERROR(VLOOKUP(B407,'Compulsory Training'!D:Z,23,FALSE),"")</f>
        <v>5</v>
      </c>
      <c r="H407">
        <f>IFERROR(VLOOKUP(B407,Attendance!D:BQ,65,FALSE),"")</f>
        <v>3</v>
      </c>
      <c r="I407">
        <f>IFERROR(VLOOKUP(B407,Misconduct!D:M,8,FALSE),"")</f>
        <v>0</v>
      </c>
      <c r="J407">
        <f>IFERROR(VLOOKUP(B407,Misconduct!D:M,9,FALSE),"")</f>
        <v>0</v>
      </c>
      <c r="K407">
        <f>IFERROR(VLOOKUP(B407,Misconduct!D:M,10,FALSE),"")</f>
        <v>0</v>
      </c>
    </row>
    <row r="408" spans="1:11">
      <c r="A408" s="161" t="str">
        <f>IF(Personal_Development!C410="","",Personal_Development!C410)</f>
        <v/>
      </c>
      <c r="B408" t="str">
        <f>IF(Personal_Development!D410="","",Personal_Development!D410)</f>
        <v>C13580</v>
      </c>
      <c r="C408" t="str">
        <f>IF(Personal_Development!E410="","",Personal_Development!E410)</f>
        <v>MUHAMMAD NUR FAHMI BIN BADRUL HISHAM</v>
      </c>
      <c r="D408">
        <f>IFERROR(VLOOKUP(B408,Personal_Development!D:DL,113,FALSE),"")</f>
        <v>2</v>
      </c>
      <c r="E408">
        <f>IFERROR(VLOOKUP(B408,Kaizen!D:X,21,FALSE),"")</f>
        <v>1</v>
      </c>
      <c r="F408">
        <f>IFERROR(VLOOKUP(B408,'Safety Idea'!D:X,21,FALSE),"")</f>
        <v>2</v>
      </c>
      <c r="G408">
        <f>IFERROR(VLOOKUP(B408,'Compulsory Training'!D:Z,23,FALSE),"")</f>
        <v>5</v>
      </c>
      <c r="H408">
        <f>IFERROR(VLOOKUP(B408,Attendance!D:BQ,65,FALSE),"")</f>
        <v>2</v>
      </c>
      <c r="I408">
        <f>IFERROR(VLOOKUP(B408,Misconduct!D:M,8,FALSE),"")</f>
        <v>0</v>
      </c>
      <c r="J408">
        <f>IFERROR(VLOOKUP(B408,Misconduct!D:M,9,FALSE),"")</f>
        <v>0</v>
      </c>
      <c r="K408">
        <f>IFERROR(VLOOKUP(B408,Misconduct!D:M,10,FALSE),"")</f>
        <v>0</v>
      </c>
    </row>
    <row r="409" spans="1:11">
      <c r="A409" s="161" t="str">
        <f>IF(Personal_Development!C411="","",Personal_Development!C411)</f>
        <v/>
      </c>
      <c r="B409" t="str">
        <f>IF(Personal_Development!D411="","",Personal_Development!D411)</f>
        <v>C13583</v>
      </c>
      <c r="C409" t="str">
        <f>IF(Personal_Development!E411="","",Personal_Development!E411)</f>
        <v>MUHAMMAD ABSYAR NAJMIE BIN AZUWIL</v>
      </c>
      <c r="D409">
        <f>IFERROR(VLOOKUP(B409,Personal_Development!D:DL,113,FALSE),"")</f>
        <v>2</v>
      </c>
      <c r="E409">
        <f>IFERROR(VLOOKUP(B409,Kaizen!D:X,21,FALSE),"")</f>
        <v>5</v>
      </c>
      <c r="F409">
        <f>IFERROR(VLOOKUP(B409,'Safety Idea'!D:X,21,FALSE),"")</f>
        <v>5</v>
      </c>
      <c r="G409">
        <f>IFERROR(VLOOKUP(B409,'Compulsory Training'!D:Z,23,FALSE),"")</f>
        <v>5</v>
      </c>
      <c r="H409">
        <f>IFERROR(VLOOKUP(B409,Attendance!D:BQ,65,FALSE),"")</f>
        <v>4</v>
      </c>
      <c r="I409">
        <f>IFERROR(VLOOKUP(B409,Misconduct!D:M,8,FALSE),"")</f>
        <v>0</v>
      </c>
      <c r="J409">
        <f>IFERROR(VLOOKUP(B409,Misconduct!D:M,9,FALSE),"")</f>
        <v>0</v>
      </c>
      <c r="K409">
        <f>IFERROR(VLOOKUP(B409,Misconduct!D:M,10,FALSE),"")</f>
        <v>0</v>
      </c>
    </row>
    <row r="410" spans="1:11">
      <c r="A410" s="161" t="str">
        <f>IF(Personal_Development!C412="","",Personal_Development!C412)</f>
        <v/>
      </c>
      <c r="B410" t="str">
        <f>IF(Personal_Development!D412="","",Personal_Development!D412)</f>
        <v>C13591</v>
      </c>
      <c r="C410" t="str">
        <f>IF(Personal_Development!E412="","",Personal_Development!E412)</f>
        <v>NORDIANNA SHAFIKA BINTI MASARAJO</v>
      </c>
      <c r="D410">
        <f>IFERROR(VLOOKUP(B410,Personal_Development!D:DL,113,FALSE),"")</f>
        <v>2</v>
      </c>
      <c r="E410">
        <f>IFERROR(VLOOKUP(B410,Kaizen!D:X,21,FALSE),"")</f>
        <v>5</v>
      </c>
      <c r="F410">
        <f>IFERROR(VLOOKUP(B410,'Safety Idea'!D:X,21,FALSE),"")</f>
        <v>5</v>
      </c>
      <c r="G410">
        <f>IFERROR(VLOOKUP(B410,'Compulsory Training'!D:Z,23,FALSE),"")</f>
        <v>5</v>
      </c>
      <c r="H410">
        <f>IFERROR(VLOOKUP(B410,Attendance!D:BQ,65,FALSE),"")</f>
        <v>4</v>
      </c>
      <c r="I410">
        <f>IFERROR(VLOOKUP(B410,Misconduct!D:M,8,FALSE),"")</f>
        <v>0</v>
      </c>
      <c r="J410">
        <f>IFERROR(VLOOKUP(B410,Misconduct!D:M,9,FALSE),"")</f>
        <v>0</v>
      </c>
      <c r="K410">
        <f>IFERROR(VLOOKUP(B410,Misconduct!D:M,10,FALSE),"")</f>
        <v>0</v>
      </c>
    </row>
    <row r="411" spans="1:11">
      <c r="A411" s="161" t="str">
        <f>IF(Personal_Development!C413="","",Personal_Development!C413)</f>
        <v/>
      </c>
      <c r="B411" t="str">
        <f>IF(Personal_Development!D413="","",Personal_Development!D413)</f>
        <v>C13592</v>
      </c>
      <c r="C411" t="str">
        <f>IF(Personal_Development!E413="","",Personal_Development!E413)</f>
        <v>ANITA BINTI FARUK PANIRCHELVAM</v>
      </c>
      <c r="D411">
        <f>IFERROR(VLOOKUP(B411,Personal_Development!D:DL,113,FALSE),"")</f>
        <v>2</v>
      </c>
      <c r="E411">
        <f>IFERROR(VLOOKUP(B411,Kaizen!D:X,21,FALSE),"")</f>
        <v>1</v>
      </c>
      <c r="F411">
        <f>IFERROR(VLOOKUP(B411,'Safety Idea'!D:X,21,FALSE),"")</f>
        <v>1</v>
      </c>
      <c r="G411">
        <f>IFERROR(VLOOKUP(B411,'Compulsory Training'!D:Z,23,FALSE),"")</f>
        <v>1</v>
      </c>
      <c r="H411">
        <f>IFERROR(VLOOKUP(B411,Attendance!D:BQ,65,FALSE),"")</f>
        <v>5</v>
      </c>
      <c r="I411">
        <f>IFERROR(VLOOKUP(B411,Misconduct!D:M,8,FALSE),"")</f>
        <v>0</v>
      </c>
      <c r="J411">
        <f>IFERROR(VLOOKUP(B411,Misconduct!D:M,9,FALSE),"")</f>
        <v>0</v>
      </c>
      <c r="K411">
        <f>IFERROR(VLOOKUP(B411,Misconduct!D:M,10,FALSE),"")</f>
        <v>0</v>
      </c>
    </row>
    <row r="412" spans="1:11">
      <c r="A412" s="161" t="str">
        <f>IF(Personal_Development!C414="","",Personal_Development!C414)</f>
        <v/>
      </c>
      <c r="B412" t="str">
        <f>IF(Personal_Development!D414="","",Personal_Development!D414)</f>
        <v>C13593</v>
      </c>
      <c r="C412" t="str">
        <f>IF(Personal_Development!E414="","",Personal_Development!E414)</f>
        <v>MAZUIN BINTI HAMZAH</v>
      </c>
      <c r="D412">
        <f>IFERROR(VLOOKUP(B412,Personal_Development!D:DL,113,FALSE),"")</f>
        <v>4</v>
      </c>
      <c r="E412">
        <f>IFERROR(VLOOKUP(B412,Kaizen!D:X,21,FALSE),"")</f>
        <v>5</v>
      </c>
      <c r="F412">
        <f>IFERROR(VLOOKUP(B412,'Safety Idea'!D:X,21,FALSE),"")</f>
        <v>5</v>
      </c>
      <c r="G412">
        <f>IFERROR(VLOOKUP(B412,'Compulsory Training'!D:Z,23,FALSE),"")</f>
        <v>5</v>
      </c>
      <c r="H412">
        <f>IFERROR(VLOOKUP(B412,Attendance!D:BQ,65,FALSE),"")</f>
        <v>1</v>
      </c>
      <c r="I412">
        <f>IFERROR(VLOOKUP(B412,Misconduct!D:M,8,FALSE),"")</f>
        <v>0</v>
      </c>
      <c r="J412">
        <f>IFERROR(VLOOKUP(B412,Misconduct!D:M,9,FALSE),"")</f>
        <v>0</v>
      </c>
      <c r="K412">
        <f>IFERROR(VLOOKUP(B412,Misconduct!D:M,10,FALSE),"")</f>
        <v>0</v>
      </c>
    </row>
    <row r="413" spans="1:11">
      <c r="A413" s="161" t="str">
        <f>IF(Personal_Development!C415="","",Personal_Development!C415)</f>
        <v/>
      </c>
      <c r="B413" t="str">
        <f>IF(Personal_Development!D415="","",Personal_Development!D415)</f>
        <v>C13594</v>
      </c>
      <c r="C413" t="str">
        <f>IF(Personal_Development!E415="","",Personal_Development!E415)</f>
        <v>MUHAMAD DJAZLAN BIN NOR HAKIM</v>
      </c>
      <c r="D413">
        <f>IFERROR(VLOOKUP(B413,Personal_Development!D:DL,113,FALSE),"")</f>
        <v>1</v>
      </c>
      <c r="E413">
        <f>IFERROR(VLOOKUP(B413,Kaizen!D:X,21,FALSE),"")</f>
        <v>1</v>
      </c>
      <c r="F413">
        <f>IFERROR(VLOOKUP(B413,'Safety Idea'!D:X,21,FALSE),"")</f>
        <v>1</v>
      </c>
      <c r="G413">
        <f>IFERROR(VLOOKUP(B413,'Compulsory Training'!D:Z,23,FALSE),"")</f>
        <v>5</v>
      </c>
      <c r="H413">
        <f>IFERROR(VLOOKUP(B413,Attendance!D:BQ,65,FALSE),"")</f>
        <v>4</v>
      </c>
      <c r="I413">
        <f>IFERROR(VLOOKUP(B413,Misconduct!D:M,8,FALSE),"")</f>
        <v>0</v>
      </c>
      <c r="J413">
        <f>IFERROR(VLOOKUP(B413,Misconduct!D:M,9,FALSE),"")</f>
        <v>0</v>
      </c>
      <c r="K413">
        <f>IFERROR(VLOOKUP(B413,Misconduct!D:M,10,FALSE),"")</f>
        <v>0</v>
      </c>
    </row>
    <row r="414" spans="1:11">
      <c r="A414" s="161" t="str">
        <f>IF(Personal_Development!C416="","",Personal_Development!C416)</f>
        <v/>
      </c>
      <c r="B414" t="str">
        <f>IF(Personal_Development!D416="","",Personal_Development!D416)</f>
        <v>C13596</v>
      </c>
      <c r="C414" t="str">
        <f>IF(Personal_Development!E416="","",Personal_Development!E416)</f>
        <v>MUHAMMAD AMIR BIN IBRAHIM</v>
      </c>
      <c r="D414">
        <f>IFERROR(VLOOKUP(B414,Personal_Development!D:DL,113,FALSE),"")</f>
        <v>2</v>
      </c>
      <c r="E414">
        <f>IFERROR(VLOOKUP(B414,Kaizen!D:X,21,FALSE),"")</f>
        <v>5</v>
      </c>
      <c r="F414">
        <f>IFERROR(VLOOKUP(B414,'Safety Idea'!D:X,21,FALSE),"")</f>
        <v>5</v>
      </c>
      <c r="G414">
        <f>IFERROR(VLOOKUP(B414,'Compulsory Training'!D:Z,23,FALSE),"")</f>
        <v>5</v>
      </c>
      <c r="H414">
        <f>IFERROR(VLOOKUP(B414,Attendance!D:BQ,65,FALSE),"")</f>
        <v>3</v>
      </c>
      <c r="I414">
        <f>IFERROR(VLOOKUP(B414,Misconduct!D:M,8,FALSE),"")</f>
        <v>0</v>
      </c>
      <c r="J414">
        <f>IFERROR(VLOOKUP(B414,Misconduct!D:M,9,FALSE),"")</f>
        <v>0</v>
      </c>
      <c r="K414">
        <f>IFERROR(VLOOKUP(B414,Misconduct!D:M,10,FALSE),"")</f>
        <v>0</v>
      </c>
    </row>
    <row r="415" spans="1:11">
      <c r="A415" s="161" t="str">
        <f>IF(Personal_Development!C417="","",Personal_Development!C417)</f>
        <v/>
      </c>
      <c r="B415" t="str">
        <f>IF(Personal_Development!D417="","",Personal_Development!D417)</f>
        <v>C13597</v>
      </c>
      <c r="C415" t="str">
        <f>IF(Personal_Development!E417="","",Personal_Development!E417)</f>
        <v>NOORSUZIEWANA BINTI ABD LAJIS</v>
      </c>
      <c r="D415">
        <f>IFERROR(VLOOKUP(B415,Personal_Development!D:DL,113,FALSE),"")</f>
        <v>1</v>
      </c>
      <c r="E415">
        <f>IFERROR(VLOOKUP(B415,Kaizen!D:X,21,FALSE),"")</f>
        <v>1</v>
      </c>
      <c r="F415">
        <f>IFERROR(VLOOKUP(B415,'Safety Idea'!D:X,21,FALSE),"")</f>
        <v>1</v>
      </c>
      <c r="G415">
        <f>IFERROR(VLOOKUP(B415,'Compulsory Training'!D:Z,23,FALSE),"")</f>
        <v>2</v>
      </c>
      <c r="H415">
        <f>IFERROR(VLOOKUP(B415,Attendance!D:BQ,65,FALSE),"")</f>
        <v>1</v>
      </c>
      <c r="I415">
        <f>IFERROR(VLOOKUP(B415,Misconduct!D:M,8,FALSE),"")</f>
        <v>0</v>
      </c>
      <c r="J415">
        <f>IFERROR(VLOOKUP(B415,Misconduct!D:M,9,FALSE),"")</f>
        <v>0</v>
      </c>
      <c r="K415">
        <f>IFERROR(VLOOKUP(B415,Misconduct!D:M,10,FALSE),"")</f>
        <v>0</v>
      </c>
    </row>
    <row r="416" spans="1:11">
      <c r="A416" s="161" t="str">
        <f>IF(Personal_Development!C418="","",Personal_Development!C418)</f>
        <v/>
      </c>
      <c r="B416" t="str">
        <f>IF(Personal_Development!D418="","",Personal_Development!D418)</f>
        <v>C13599</v>
      </c>
      <c r="C416" t="str">
        <f>IF(Personal_Development!E418="","",Personal_Development!E418)</f>
        <v>NORHANALIZA BINTI MOHD SIDEK</v>
      </c>
      <c r="D416">
        <f>IFERROR(VLOOKUP(B416,Personal_Development!D:DL,113,FALSE),"")</f>
        <v>3</v>
      </c>
      <c r="E416">
        <f>IFERROR(VLOOKUP(B416,Kaizen!D:X,21,FALSE),"")</f>
        <v>1</v>
      </c>
      <c r="F416">
        <f>IFERROR(VLOOKUP(B416,'Safety Idea'!D:X,21,FALSE),"")</f>
        <v>1</v>
      </c>
      <c r="G416">
        <f>IFERROR(VLOOKUP(B416,'Compulsory Training'!D:Z,23,FALSE),"")</f>
        <v>1</v>
      </c>
      <c r="H416">
        <f>IFERROR(VLOOKUP(B416,Attendance!D:BQ,65,FALSE),"")</f>
        <v>4</v>
      </c>
      <c r="I416">
        <f>IFERROR(VLOOKUP(B416,Misconduct!D:M,8,FALSE),"")</f>
        <v>0</v>
      </c>
      <c r="J416">
        <f>IFERROR(VLOOKUP(B416,Misconduct!D:M,9,FALSE),"")</f>
        <v>0</v>
      </c>
      <c r="K416">
        <f>IFERROR(VLOOKUP(B416,Misconduct!D:M,10,FALSE),"")</f>
        <v>0</v>
      </c>
    </row>
    <row r="417" spans="1:11">
      <c r="A417" s="161" t="str">
        <f>IF(Personal_Development!C419="","",Personal_Development!C419)</f>
        <v/>
      </c>
      <c r="B417" t="str">
        <f>IF(Personal_Development!D419="","",Personal_Development!D419)</f>
        <v>C13603</v>
      </c>
      <c r="C417" t="str">
        <f>IF(Personal_Development!E419="","",Personal_Development!E419)</f>
        <v>NUR FILZAH BINTI AHMAD</v>
      </c>
      <c r="D417">
        <f>IFERROR(VLOOKUP(B417,Personal_Development!D:DL,113,FALSE),"")</f>
        <v>2</v>
      </c>
      <c r="E417">
        <f>IFERROR(VLOOKUP(B417,Kaizen!D:X,21,FALSE),"")</f>
        <v>1</v>
      </c>
      <c r="F417">
        <f>IFERROR(VLOOKUP(B417,'Safety Idea'!D:X,21,FALSE),"")</f>
        <v>1</v>
      </c>
      <c r="G417">
        <f>IFERROR(VLOOKUP(B417,'Compulsory Training'!D:Z,23,FALSE),"")</f>
        <v>5</v>
      </c>
      <c r="H417">
        <f>IFERROR(VLOOKUP(B417,Attendance!D:BQ,65,FALSE),"")</f>
        <v>1</v>
      </c>
      <c r="I417">
        <f>IFERROR(VLOOKUP(B417,Misconduct!D:M,8,FALSE),"")</f>
        <v>0</v>
      </c>
      <c r="J417">
        <f>IFERROR(VLOOKUP(B417,Misconduct!D:M,9,FALSE),"")</f>
        <v>0</v>
      </c>
      <c r="K417">
        <f>IFERROR(VLOOKUP(B417,Misconduct!D:M,10,FALSE),"")</f>
        <v>0</v>
      </c>
    </row>
    <row r="418" spans="1:11">
      <c r="A418" s="161" t="str">
        <f>IF(Personal_Development!C420="","",Personal_Development!C420)</f>
        <v/>
      </c>
      <c r="B418" t="str">
        <f>IF(Personal_Development!D420="","",Personal_Development!D420)</f>
        <v>C13604</v>
      </c>
      <c r="C418" t="str">
        <f>IF(Personal_Development!E420="","",Personal_Development!E420)</f>
        <v>AZLINA BINTI RAMLAN</v>
      </c>
      <c r="D418">
        <f>IFERROR(VLOOKUP(B418,Personal_Development!D:DL,113,FALSE),"")</f>
        <v>2</v>
      </c>
      <c r="E418">
        <f>IFERROR(VLOOKUP(B418,Kaizen!D:X,21,FALSE),"")</f>
        <v>1</v>
      </c>
      <c r="F418">
        <f>IFERROR(VLOOKUP(B418,'Safety Idea'!D:X,21,FALSE),"")</f>
        <v>1</v>
      </c>
      <c r="G418">
        <f>IFERROR(VLOOKUP(B418,'Compulsory Training'!D:Z,23,FALSE),"")</f>
        <v>1</v>
      </c>
      <c r="H418">
        <f>IFERROR(VLOOKUP(B418,Attendance!D:BQ,65,FALSE),"")</f>
        <v>1</v>
      </c>
      <c r="I418">
        <f>IFERROR(VLOOKUP(B418,Misconduct!D:M,8,FALSE),"")</f>
        <v>0</v>
      </c>
      <c r="J418">
        <f>IFERROR(VLOOKUP(B418,Misconduct!D:M,9,FALSE),"")</f>
        <v>0</v>
      </c>
      <c r="K418">
        <f>IFERROR(VLOOKUP(B418,Misconduct!D:M,10,FALSE),"")</f>
        <v>0</v>
      </c>
    </row>
    <row r="419" spans="1:11">
      <c r="A419" s="161" t="str">
        <f>IF(Personal_Development!C421="","",Personal_Development!C421)</f>
        <v/>
      </c>
      <c r="B419" t="str">
        <f>IF(Personal_Development!D421="","",Personal_Development!D421)</f>
        <v>C13605</v>
      </c>
      <c r="C419" t="str">
        <f>IF(Personal_Development!E421="","",Personal_Development!E421)</f>
        <v>NORHAFAWATI BINTI MOHD RAZI</v>
      </c>
      <c r="D419">
        <f>IFERROR(VLOOKUP(B419,Personal_Development!D:DL,113,FALSE),"")</f>
        <v>2</v>
      </c>
      <c r="E419">
        <f>IFERROR(VLOOKUP(B419,Kaizen!D:X,21,FALSE),"")</f>
        <v>1</v>
      </c>
      <c r="F419">
        <f>IFERROR(VLOOKUP(B419,'Safety Idea'!D:X,21,FALSE),"")</f>
        <v>4</v>
      </c>
      <c r="G419">
        <f>IFERROR(VLOOKUP(B419,'Compulsory Training'!D:Z,23,FALSE),"")</f>
        <v>3</v>
      </c>
      <c r="H419">
        <f>IFERROR(VLOOKUP(B419,Attendance!D:BQ,65,FALSE),"")</f>
        <v>1</v>
      </c>
      <c r="I419">
        <f>IFERROR(VLOOKUP(B419,Misconduct!D:M,8,FALSE),"")</f>
        <v>0</v>
      </c>
      <c r="J419">
        <f>IFERROR(VLOOKUP(B419,Misconduct!D:M,9,FALSE),"")</f>
        <v>0</v>
      </c>
      <c r="K419">
        <f>IFERROR(VLOOKUP(B419,Misconduct!D:M,10,FALSE),"")</f>
        <v>0</v>
      </c>
    </row>
    <row r="420" spans="1:11">
      <c r="A420" s="161" t="str">
        <f>IF(Personal_Development!C422="","",Personal_Development!C422)</f>
        <v/>
      </c>
      <c r="B420" t="str">
        <f>IF(Personal_Development!D422="","",Personal_Development!D422)</f>
        <v>C13608</v>
      </c>
      <c r="C420" t="str">
        <f>IF(Personal_Development!E422="","",Personal_Development!E422)</f>
        <v>MOHAMED NOORFARIHAN BIN MOHAMED ZAIN</v>
      </c>
      <c r="D420">
        <f>IFERROR(VLOOKUP(B420,Personal_Development!D:DL,113,FALSE),"")</f>
        <v>2</v>
      </c>
      <c r="E420">
        <f>IFERROR(VLOOKUP(B420,Kaizen!D:X,21,FALSE),"")</f>
        <v>1</v>
      </c>
      <c r="F420">
        <f>IFERROR(VLOOKUP(B420,'Safety Idea'!D:X,21,FALSE),"")</f>
        <v>1</v>
      </c>
      <c r="G420">
        <f>IFERROR(VLOOKUP(B420,'Compulsory Training'!D:Z,23,FALSE),"")</f>
        <v>1</v>
      </c>
      <c r="H420">
        <f>IFERROR(VLOOKUP(B420,Attendance!D:BQ,65,FALSE),"")</f>
        <v>5</v>
      </c>
      <c r="I420">
        <f>IFERROR(VLOOKUP(B420,Misconduct!D:M,8,FALSE),"")</f>
        <v>0</v>
      </c>
      <c r="J420">
        <f>IFERROR(VLOOKUP(B420,Misconduct!D:M,9,FALSE),"")</f>
        <v>0</v>
      </c>
      <c r="K420">
        <f>IFERROR(VLOOKUP(B420,Misconduct!D:M,10,FALSE),"")</f>
        <v>0</v>
      </c>
    </row>
    <row r="421" spans="1:11">
      <c r="A421" s="161" t="str">
        <f>IF(Personal_Development!C423="","",Personal_Development!C423)</f>
        <v/>
      </c>
      <c r="B421" t="str">
        <f>IF(Personal_Development!D423="","",Personal_Development!D423)</f>
        <v>C13610</v>
      </c>
      <c r="C421" t="str">
        <f>IF(Personal_Development!E423="","",Personal_Development!E423)</f>
        <v>NUR NAZLIE SHAH BIN NAZRAN</v>
      </c>
      <c r="D421">
        <f>IFERROR(VLOOKUP(B421,Personal_Development!D:DL,113,FALSE),"")</f>
        <v>4</v>
      </c>
      <c r="E421">
        <f>IFERROR(VLOOKUP(B421,Kaizen!D:X,21,FALSE),"")</f>
        <v>1</v>
      </c>
      <c r="F421">
        <f>IFERROR(VLOOKUP(B421,'Safety Idea'!D:X,21,FALSE),"")</f>
        <v>2</v>
      </c>
      <c r="G421">
        <f>IFERROR(VLOOKUP(B421,'Compulsory Training'!D:Z,23,FALSE),"")</f>
        <v>5</v>
      </c>
      <c r="H421">
        <f>IFERROR(VLOOKUP(B421,Attendance!D:BQ,65,FALSE),"")</f>
        <v>1</v>
      </c>
      <c r="I421">
        <f>IFERROR(VLOOKUP(B421,Misconduct!D:M,8,FALSE),"")</f>
        <v>0</v>
      </c>
      <c r="J421">
        <f>IFERROR(VLOOKUP(B421,Misconduct!D:M,9,FALSE),"")</f>
        <v>0</v>
      </c>
      <c r="K421">
        <f>IFERROR(VLOOKUP(B421,Misconduct!D:M,10,FALSE),"")</f>
        <v>0</v>
      </c>
    </row>
    <row r="422" spans="1:11">
      <c r="A422" s="161" t="str">
        <f>IF(Personal_Development!C424="","",Personal_Development!C424)</f>
        <v/>
      </c>
      <c r="B422" t="str">
        <f>IF(Personal_Development!D424="","",Personal_Development!D424)</f>
        <v>C13612</v>
      </c>
      <c r="C422" t="str">
        <f>IF(Personal_Development!E424="","",Personal_Development!E424)</f>
        <v>MUHAMMAD ADIB BIN RASHIDI</v>
      </c>
      <c r="D422">
        <f>IFERROR(VLOOKUP(B422,Personal_Development!D:DL,113,FALSE),"")</f>
        <v>4</v>
      </c>
      <c r="E422">
        <f>IFERROR(VLOOKUP(B422,Kaizen!D:X,21,FALSE),"")</f>
        <v>1</v>
      </c>
      <c r="F422">
        <f>IFERROR(VLOOKUP(B422,'Safety Idea'!D:X,21,FALSE),"")</f>
        <v>2</v>
      </c>
      <c r="G422">
        <f>IFERROR(VLOOKUP(B422,'Compulsory Training'!D:Z,23,FALSE),"")</f>
        <v>5</v>
      </c>
      <c r="H422">
        <f>IFERROR(VLOOKUP(B422,Attendance!D:BQ,65,FALSE),"")</f>
        <v>3</v>
      </c>
      <c r="I422">
        <f>IFERROR(VLOOKUP(B422,Misconduct!D:M,8,FALSE),"")</f>
        <v>0</v>
      </c>
      <c r="J422">
        <f>IFERROR(VLOOKUP(B422,Misconduct!D:M,9,FALSE),"")</f>
        <v>0</v>
      </c>
      <c r="K422">
        <f>IFERROR(VLOOKUP(B422,Misconduct!D:M,10,FALSE),"")</f>
        <v>0</v>
      </c>
    </row>
    <row r="423" spans="1:11">
      <c r="A423" s="161" t="str">
        <f>IF(Personal_Development!C425="","",Personal_Development!C425)</f>
        <v/>
      </c>
      <c r="B423" t="str">
        <f>IF(Personal_Development!D425="","",Personal_Development!D425)</f>
        <v>C13614</v>
      </c>
      <c r="C423" t="str">
        <f>IF(Personal_Development!E425="","",Personal_Development!E425)</f>
        <v>AIZATUL AKMA BINTI MOHD ZULKIFLY</v>
      </c>
      <c r="D423">
        <f>IFERROR(VLOOKUP(B423,Personal_Development!D:DL,113,FALSE),"")</f>
        <v>2</v>
      </c>
      <c r="E423">
        <f>IFERROR(VLOOKUP(B423,Kaizen!D:X,21,FALSE),"")</f>
        <v>1</v>
      </c>
      <c r="F423">
        <f>IFERROR(VLOOKUP(B423,'Safety Idea'!D:X,21,FALSE),"")</f>
        <v>2</v>
      </c>
      <c r="G423">
        <f>IFERROR(VLOOKUP(B423,'Compulsory Training'!D:Z,23,FALSE),"")</f>
        <v>5</v>
      </c>
      <c r="H423">
        <f>IFERROR(VLOOKUP(B423,Attendance!D:BQ,65,FALSE),"")</f>
        <v>1</v>
      </c>
      <c r="I423">
        <f>IFERROR(VLOOKUP(B423,Misconduct!D:M,8,FALSE),"")</f>
        <v>0</v>
      </c>
      <c r="J423">
        <f>IFERROR(VLOOKUP(B423,Misconduct!D:M,9,FALSE),"")</f>
        <v>0</v>
      </c>
      <c r="K423">
        <f>IFERROR(VLOOKUP(B423,Misconduct!D:M,10,FALSE),"")</f>
        <v>0</v>
      </c>
    </row>
    <row r="424" spans="1:11">
      <c r="A424" s="161" t="str">
        <f>IF(Personal_Development!C426="","",Personal_Development!C426)</f>
        <v/>
      </c>
      <c r="B424" t="str">
        <f>IF(Personal_Development!D426="","",Personal_Development!D426)</f>
        <v>C13616</v>
      </c>
      <c r="C424" t="str">
        <f>IF(Personal_Development!E426="","",Personal_Development!E426)</f>
        <v>NORAMALINA BINTI MD MALIN DEWA</v>
      </c>
      <c r="D424">
        <f>IFERROR(VLOOKUP(B424,Personal_Development!D:DL,113,FALSE),"")</f>
        <v>2</v>
      </c>
      <c r="E424">
        <f>IFERROR(VLOOKUP(B424,Kaizen!D:X,21,FALSE),"")</f>
        <v>5</v>
      </c>
      <c r="F424">
        <f>IFERROR(VLOOKUP(B424,'Safety Idea'!D:X,21,FALSE),"")</f>
        <v>5</v>
      </c>
      <c r="G424">
        <f>IFERROR(VLOOKUP(B424,'Compulsory Training'!D:Z,23,FALSE),"")</f>
        <v>5</v>
      </c>
      <c r="H424">
        <f>IFERROR(VLOOKUP(B424,Attendance!D:BQ,65,FALSE),"")</f>
        <v>2</v>
      </c>
      <c r="I424">
        <f>IFERROR(VLOOKUP(B424,Misconduct!D:M,8,FALSE),"")</f>
        <v>0</v>
      </c>
      <c r="J424">
        <f>IFERROR(VLOOKUP(B424,Misconduct!D:M,9,FALSE),"")</f>
        <v>0</v>
      </c>
      <c r="K424">
        <f>IFERROR(VLOOKUP(B424,Misconduct!D:M,10,FALSE),"")</f>
        <v>0</v>
      </c>
    </row>
    <row r="425" spans="1:11">
      <c r="A425" s="161" t="str">
        <f>IF(Personal_Development!C427="","",Personal_Development!C427)</f>
        <v/>
      </c>
      <c r="B425" t="str">
        <f>IF(Personal_Development!D427="","",Personal_Development!D427)</f>
        <v>C13617</v>
      </c>
      <c r="C425" t="str">
        <f>IF(Personal_Development!E427="","",Personal_Development!E427)</f>
        <v>PARVIN KAUR A/P RANJIT SINGH</v>
      </c>
      <c r="D425">
        <f>IFERROR(VLOOKUP(B425,Personal_Development!D:DL,113,FALSE),"")</f>
        <v>2</v>
      </c>
      <c r="E425">
        <f>IFERROR(VLOOKUP(B425,Kaizen!D:X,21,FALSE),"")</f>
        <v>5</v>
      </c>
      <c r="F425">
        <f>IFERROR(VLOOKUP(B425,'Safety Idea'!D:X,21,FALSE),"")</f>
        <v>5</v>
      </c>
      <c r="G425">
        <f>IFERROR(VLOOKUP(B425,'Compulsory Training'!D:Z,23,FALSE),"")</f>
        <v>5</v>
      </c>
      <c r="H425">
        <f>IFERROR(VLOOKUP(B425,Attendance!D:BQ,65,FALSE),"")</f>
        <v>1</v>
      </c>
      <c r="I425">
        <f>IFERROR(VLOOKUP(B425,Misconduct!D:M,8,FALSE),"")</f>
        <v>0</v>
      </c>
      <c r="J425">
        <f>IFERROR(VLOOKUP(B425,Misconduct!D:M,9,FALSE),"")</f>
        <v>0</v>
      </c>
      <c r="K425">
        <f>IFERROR(VLOOKUP(B425,Misconduct!D:M,10,FALSE),"")</f>
        <v>0</v>
      </c>
    </row>
    <row r="426" spans="1:11">
      <c r="A426" s="161" t="str">
        <f>IF(Personal_Development!C428="","",Personal_Development!C428)</f>
        <v/>
      </c>
      <c r="B426" t="str">
        <f>IF(Personal_Development!D428="","",Personal_Development!D428)</f>
        <v>C13619</v>
      </c>
      <c r="C426" t="str">
        <f>IF(Personal_Development!E428="","",Personal_Development!E428)</f>
        <v>MUHAMMAD AZRAF BIN ABU BAKAR</v>
      </c>
      <c r="D426">
        <f>IFERROR(VLOOKUP(B426,Personal_Development!D:DL,113,FALSE),"")</f>
        <v>2</v>
      </c>
      <c r="E426">
        <f>IFERROR(VLOOKUP(B426,Kaizen!D:X,21,FALSE),"")</f>
        <v>5</v>
      </c>
      <c r="F426">
        <f>IFERROR(VLOOKUP(B426,'Safety Idea'!D:X,21,FALSE),"")</f>
        <v>5</v>
      </c>
      <c r="G426">
        <f>IFERROR(VLOOKUP(B426,'Compulsory Training'!D:Z,23,FALSE),"")</f>
        <v>5</v>
      </c>
      <c r="H426">
        <f>IFERROR(VLOOKUP(B426,Attendance!D:BQ,65,FALSE),"")</f>
        <v>1</v>
      </c>
      <c r="I426">
        <f>IFERROR(VLOOKUP(B426,Misconduct!D:M,8,FALSE),"")</f>
        <v>0</v>
      </c>
      <c r="J426">
        <f>IFERROR(VLOOKUP(B426,Misconduct!D:M,9,FALSE),"")</f>
        <v>0</v>
      </c>
      <c r="K426">
        <f>IFERROR(VLOOKUP(B426,Misconduct!D:M,10,FALSE),"")</f>
        <v>0</v>
      </c>
    </row>
    <row r="427" spans="1:11">
      <c r="A427" s="161" t="str">
        <f>IF(Personal_Development!C429="","",Personal_Development!C429)</f>
        <v/>
      </c>
      <c r="B427" t="str">
        <f>IF(Personal_Development!D429="","",Personal_Development!D429)</f>
        <v>C13620</v>
      </c>
      <c r="C427" t="str">
        <f>IF(Personal_Development!E429="","",Personal_Development!E429)</f>
        <v>FATIN I'DURRAH BINTI BAHARUDDIN</v>
      </c>
      <c r="D427">
        <f>IFERROR(VLOOKUP(B427,Personal_Development!D:DL,113,FALSE),"")</f>
        <v>2</v>
      </c>
      <c r="E427">
        <f>IFERROR(VLOOKUP(B427,Kaizen!D:X,21,FALSE),"")</f>
        <v>5</v>
      </c>
      <c r="F427">
        <f>IFERROR(VLOOKUP(B427,'Safety Idea'!D:X,21,FALSE),"")</f>
        <v>1</v>
      </c>
      <c r="G427">
        <f>IFERROR(VLOOKUP(B427,'Compulsory Training'!D:Z,23,FALSE),"")</f>
        <v>5</v>
      </c>
      <c r="H427">
        <f>IFERROR(VLOOKUP(B427,Attendance!D:BQ,65,FALSE),"")</f>
        <v>1</v>
      </c>
      <c r="I427">
        <f>IFERROR(VLOOKUP(B427,Misconduct!D:M,8,FALSE),"")</f>
        <v>0</v>
      </c>
      <c r="J427">
        <f>IFERROR(VLOOKUP(B427,Misconduct!D:M,9,FALSE),"")</f>
        <v>0</v>
      </c>
      <c r="K427">
        <f>IFERROR(VLOOKUP(B427,Misconduct!D:M,10,FALSE),"")</f>
        <v>0</v>
      </c>
    </row>
    <row r="428" spans="1:11">
      <c r="A428" s="161" t="str">
        <f>IF(Personal_Development!C430="","",Personal_Development!C430)</f>
        <v/>
      </c>
      <c r="B428" t="str">
        <f>IF(Personal_Development!D430="","",Personal_Development!D430)</f>
        <v>C13622</v>
      </c>
      <c r="C428" t="str">
        <f>IF(Personal_Development!E430="","",Personal_Development!E430)</f>
        <v>WAN NOOR AZURA BINTI WAN MD NOOR</v>
      </c>
      <c r="D428">
        <f>IFERROR(VLOOKUP(B428,Personal_Development!D:DL,113,FALSE),"")</f>
        <v>2</v>
      </c>
      <c r="E428">
        <f>IFERROR(VLOOKUP(B428,Kaizen!D:X,21,FALSE),"")</f>
        <v>4</v>
      </c>
      <c r="F428">
        <f>IFERROR(VLOOKUP(B428,'Safety Idea'!D:X,21,FALSE),"")</f>
        <v>5</v>
      </c>
      <c r="G428">
        <f>IFERROR(VLOOKUP(B428,'Compulsory Training'!D:Z,23,FALSE),"")</f>
        <v>5</v>
      </c>
      <c r="H428">
        <f>IFERROR(VLOOKUP(B428,Attendance!D:BQ,65,FALSE),"")</f>
        <v>3</v>
      </c>
      <c r="I428">
        <f>IFERROR(VLOOKUP(B428,Misconduct!D:M,8,FALSE),"")</f>
        <v>0</v>
      </c>
      <c r="J428">
        <f>IFERROR(VLOOKUP(B428,Misconduct!D:M,9,FALSE),"")</f>
        <v>0</v>
      </c>
      <c r="K428">
        <f>IFERROR(VLOOKUP(B428,Misconduct!D:M,10,FALSE),"")</f>
        <v>0</v>
      </c>
    </row>
    <row r="429" spans="1:11">
      <c r="A429" s="161" t="str">
        <f>IF(Personal_Development!C431="","",Personal_Development!C431)</f>
        <v/>
      </c>
      <c r="B429" t="str">
        <f>IF(Personal_Development!D431="","",Personal_Development!D431)</f>
        <v>C13626</v>
      </c>
      <c r="C429" t="str">
        <f>IF(Personal_Development!E431="","",Personal_Development!E431)</f>
        <v>NOOR HIDAYU BINTI MOHAMAD AZMI</v>
      </c>
      <c r="D429">
        <f>IFERROR(VLOOKUP(B429,Personal_Development!D:DL,113,FALSE),"")</f>
        <v>2</v>
      </c>
      <c r="E429">
        <f>IFERROR(VLOOKUP(B429,Kaizen!D:X,21,FALSE),"")</f>
        <v>5</v>
      </c>
      <c r="F429">
        <f>IFERROR(VLOOKUP(B429,'Safety Idea'!D:X,21,FALSE),"")</f>
        <v>5</v>
      </c>
      <c r="G429">
        <f>IFERROR(VLOOKUP(B429,'Compulsory Training'!D:Z,23,FALSE),"")</f>
        <v>5</v>
      </c>
      <c r="H429">
        <f>IFERROR(VLOOKUP(B429,Attendance!D:BQ,65,FALSE),"")</f>
        <v>4</v>
      </c>
      <c r="I429">
        <f>IFERROR(VLOOKUP(B429,Misconduct!D:M,8,FALSE),"")</f>
        <v>0</v>
      </c>
      <c r="J429">
        <f>IFERROR(VLOOKUP(B429,Misconduct!D:M,9,FALSE),"")</f>
        <v>0</v>
      </c>
      <c r="K429">
        <f>IFERROR(VLOOKUP(B429,Misconduct!D:M,10,FALSE),"")</f>
        <v>0</v>
      </c>
    </row>
    <row r="430" spans="1:11">
      <c r="A430" s="161" t="str">
        <f>IF(Personal_Development!C432="","",Personal_Development!C432)</f>
        <v/>
      </c>
      <c r="B430" t="str">
        <f>IF(Personal_Development!D432="","",Personal_Development!D432)</f>
        <v>C13627</v>
      </c>
      <c r="C430" t="str">
        <f>IF(Personal_Development!E432="","",Personal_Development!E432)</f>
        <v>NOR NATRAH BINTI RAZIMAN</v>
      </c>
      <c r="D430">
        <f>IFERROR(VLOOKUP(B430,Personal_Development!D:DL,113,FALSE),"")</f>
        <v>2</v>
      </c>
      <c r="E430">
        <f>IFERROR(VLOOKUP(B430,Kaizen!D:X,21,FALSE),"")</f>
        <v>5</v>
      </c>
      <c r="F430">
        <f>IFERROR(VLOOKUP(B430,'Safety Idea'!D:X,21,FALSE),"")</f>
        <v>1</v>
      </c>
      <c r="G430">
        <f>IFERROR(VLOOKUP(B430,'Compulsory Training'!D:Z,23,FALSE),"")</f>
        <v>5</v>
      </c>
      <c r="H430">
        <f>IFERROR(VLOOKUP(B430,Attendance!D:BQ,65,FALSE),"")</f>
        <v>4</v>
      </c>
      <c r="I430">
        <f>IFERROR(VLOOKUP(B430,Misconduct!D:M,8,FALSE),"")</f>
        <v>0</v>
      </c>
      <c r="J430">
        <f>IFERROR(VLOOKUP(B430,Misconduct!D:M,9,FALSE),"")</f>
        <v>0</v>
      </c>
      <c r="K430">
        <f>IFERROR(VLOOKUP(B430,Misconduct!D:M,10,FALSE),"")</f>
        <v>0</v>
      </c>
    </row>
    <row r="431" spans="1:11">
      <c r="A431" s="161" t="str">
        <f>IF(Personal_Development!C433="","",Personal_Development!C433)</f>
        <v/>
      </c>
      <c r="B431" t="str">
        <f>IF(Personal_Development!D433="","",Personal_Development!D433)</f>
        <v>C13629</v>
      </c>
      <c r="C431" t="str">
        <f>IF(Personal_Development!E433="","",Personal_Development!E433)</f>
        <v>NOR ATIKAH BINTI MAZLAN</v>
      </c>
      <c r="D431">
        <f>IFERROR(VLOOKUP(B431,Personal_Development!D:DL,113,FALSE),"")</f>
        <v>2</v>
      </c>
      <c r="E431">
        <f>IFERROR(VLOOKUP(B431,Kaizen!D:X,21,FALSE),"")</f>
        <v>1</v>
      </c>
      <c r="F431">
        <f>IFERROR(VLOOKUP(B431,'Safety Idea'!D:X,21,FALSE),"")</f>
        <v>1</v>
      </c>
      <c r="G431">
        <f>IFERROR(VLOOKUP(B431,'Compulsory Training'!D:Z,23,FALSE),"")</f>
        <v>5</v>
      </c>
      <c r="H431">
        <f>IFERROR(VLOOKUP(B431,Attendance!D:BQ,65,FALSE),"")</f>
        <v>2</v>
      </c>
      <c r="I431">
        <f>IFERROR(VLOOKUP(B431,Misconduct!D:M,8,FALSE),"")</f>
        <v>1</v>
      </c>
      <c r="J431">
        <f>IFERROR(VLOOKUP(B431,Misconduct!D:M,9,FALSE),"")</f>
        <v>0</v>
      </c>
      <c r="K431">
        <f>IFERROR(VLOOKUP(B431,Misconduct!D:M,10,FALSE),"")</f>
        <v>0</v>
      </c>
    </row>
    <row r="432" spans="1:11">
      <c r="A432" s="161" t="str">
        <f>IF(Personal_Development!C434="","",Personal_Development!C434)</f>
        <v/>
      </c>
      <c r="B432" t="str">
        <f>IF(Personal_Development!D434="","",Personal_Development!D434)</f>
        <v>C13630</v>
      </c>
      <c r="C432" t="str">
        <f>IF(Personal_Development!E434="","",Personal_Development!E434)</f>
        <v>NURAZMI BIN ZAKARIA</v>
      </c>
      <c r="D432">
        <f>IFERROR(VLOOKUP(B432,Personal_Development!D:DL,113,FALSE),"")</f>
        <v>2</v>
      </c>
      <c r="E432">
        <f>IFERROR(VLOOKUP(B432,Kaizen!D:X,21,FALSE),"")</f>
        <v>5</v>
      </c>
      <c r="F432">
        <f>IFERROR(VLOOKUP(B432,'Safety Idea'!D:X,21,FALSE),"")</f>
        <v>5</v>
      </c>
      <c r="G432">
        <f>IFERROR(VLOOKUP(B432,'Compulsory Training'!D:Z,23,FALSE),"")</f>
        <v>5</v>
      </c>
      <c r="H432">
        <f>IFERROR(VLOOKUP(B432,Attendance!D:BQ,65,FALSE),"")</f>
        <v>4</v>
      </c>
      <c r="I432">
        <f>IFERROR(VLOOKUP(B432,Misconduct!D:M,8,FALSE),"")</f>
        <v>0</v>
      </c>
      <c r="J432">
        <f>IFERROR(VLOOKUP(B432,Misconduct!D:M,9,FALSE),"")</f>
        <v>0</v>
      </c>
      <c r="K432">
        <f>IFERROR(VLOOKUP(B432,Misconduct!D:M,10,FALSE),"")</f>
        <v>0</v>
      </c>
    </row>
    <row r="433" spans="1:11">
      <c r="A433" s="161" t="str">
        <f>IF(Personal_Development!C435="","",Personal_Development!C435)</f>
        <v/>
      </c>
      <c r="B433" t="str">
        <f>IF(Personal_Development!D435="","",Personal_Development!D435)</f>
        <v>C13631</v>
      </c>
      <c r="C433" t="str">
        <f>IF(Personal_Development!E435="","",Personal_Development!E435)</f>
        <v>MOHAMAD HAZIM BIN MAHADZIR</v>
      </c>
      <c r="D433">
        <f>IFERROR(VLOOKUP(B433,Personal_Development!D:DL,113,FALSE),"")</f>
        <v>2</v>
      </c>
      <c r="E433">
        <f>IFERROR(VLOOKUP(B433,Kaizen!D:X,21,FALSE),"")</f>
        <v>1</v>
      </c>
      <c r="F433">
        <f>IFERROR(VLOOKUP(B433,'Safety Idea'!D:X,21,FALSE),"")</f>
        <v>1</v>
      </c>
      <c r="G433">
        <f>IFERROR(VLOOKUP(B433,'Compulsory Training'!D:Z,23,FALSE),"")</f>
        <v>1</v>
      </c>
      <c r="H433">
        <f>IFERROR(VLOOKUP(B433,Attendance!D:BQ,65,FALSE),"")</f>
        <v>1</v>
      </c>
      <c r="I433">
        <f>IFERROR(VLOOKUP(B433,Misconduct!D:M,8,FALSE),"")</f>
        <v>0</v>
      </c>
      <c r="J433">
        <f>IFERROR(VLOOKUP(B433,Misconduct!D:M,9,FALSE),"")</f>
        <v>0</v>
      </c>
      <c r="K433">
        <f>IFERROR(VLOOKUP(B433,Misconduct!D:M,10,FALSE),"")</f>
        <v>0</v>
      </c>
    </row>
    <row r="434" spans="1:11">
      <c r="A434" s="161" t="str">
        <f>IF(Personal_Development!C436="","",Personal_Development!C436)</f>
        <v/>
      </c>
      <c r="B434" t="str">
        <f>IF(Personal_Development!D436="","",Personal_Development!D436)</f>
        <v>C13632</v>
      </c>
      <c r="C434" t="str">
        <f>IF(Personal_Development!E436="","",Personal_Development!E436)</f>
        <v>AZREEN IZZATY BINTI MOHD ARIFFIN</v>
      </c>
      <c r="D434">
        <f>IFERROR(VLOOKUP(B434,Personal_Development!D:DL,113,FALSE),"")</f>
        <v>4</v>
      </c>
      <c r="E434">
        <f>IFERROR(VLOOKUP(B434,Kaizen!D:X,21,FALSE),"")</f>
        <v>5</v>
      </c>
      <c r="F434">
        <f>IFERROR(VLOOKUP(B434,'Safety Idea'!D:X,21,FALSE),"")</f>
        <v>5</v>
      </c>
      <c r="G434">
        <f>IFERROR(VLOOKUP(B434,'Compulsory Training'!D:Z,23,FALSE),"")</f>
        <v>5</v>
      </c>
      <c r="H434">
        <f>IFERROR(VLOOKUP(B434,Attendance!D:BQ,65,FALSE),"")</f>
        <v>1</v>
      </c>
      <c r="I434">
        <f>IFERROR(VLOOKUP(B434,Misconduct!D:M,8,FALSE),"")</f>
        <v>0</v>
      </c>
      <c r="J434">
        <f>IFERROR(VLOOKUP(B434,Misconduct!D:M,9,FALSE),"")</f>
        <v>0</v>
      </c>
      <c r="K434">
        <f>IFERROR(VLOOKUP(B434,Misconduct!D:M,10,FALSE),"")</f>
        <v>0</v>
      </c>
    </row>
    <row r="435" spans="1:11">
      <c r="A435" s="161" t="str">
        <f>IF(Personal_Development!C437="","",Personal_Development!C437)</f>
        <v/>
      </c>
      <c r="B435" t="str">
        <f>IF(Personal_Development!D437="","",Personal_Development!D437)</f>
        <v>C13633</v>
      </c>
      <c r="C435" t="str">
        <f>IF(Personal_Development!E437="","",Personal_Development!E437)</f>
        <v>MUHAMAD FAZRIL AZRI BIN BORHAN</v>
      </c>
      <c r="D435">
        <f>IFERROR(VLOOKUP(B435,Personal_Development!D:DL,113,FALSE),"")</f>
        <v>4</v>
      </c>
      <c r="E435">
        <f>IFERROR(VLOOKUP(B435,Kaizen!D:X,21,FALSE),"")</f>
        <v>5</v>
      </c>
      <c r="F435">
        <f>IFERROR(VLOOKUP(B435,'Safety Idea'!D:X,21,FALSE),"")</f>
        <v>5</v>
      </c>
      <c r="G435">
        <f>IFERROR(VLOOKUP(B435,'Compulsory Training'!D:Z,23,FALSE),"")</f>
        <v>5</v>
      </c>
      <c r="H435">
        <f>IFERROR(VLOOKUP(B435,Attendance!D:BQ,65,FALSE),"")</f>
        <v>3</v>
      </c>
      <c r="I435">
        <f>IFERROR(VLOOKUP(B435,Misconduct!D:M,8,FALSE),"")</f>
        <v>0</v>
      </c>
      <c r="J435">
        <f>IFERROR(VLOOKUP(B435,Misconduct!D:M,9,FALSE),"")</f>
        <v>0</v>
      </c>
      <c r="K435">
        <f>IFERROR(VLOOKUP(B435,Misconduct!D:M,10,FALSE),"")</f>
        <v>0</v>
      </c>
    </row>
    <row r="436" spans="1:11">
      <c r="A436" s="161" t="str">
        <f>IF(Personal_Development!C438="","",Personal_Development!C438)</f>
        <v/>
      </c>
      <c r="B436" t="str">
        <f>IF(Personal_Development!D438="","",Personal_Development!D438)</f>
        <v>C13636</v>
      </c>
      <c r="C436" t="str">
        <f>IF(Personal_Development!E438="","",Personal_Development!E438)</f>
        <v>MOHAMAD NUR FIRDAUS BIN TUNKU SYED MUZZAFFAR</v>
      </c>
      <c r="D436">
        <f>IFERROR(VLOOKUP(B436,Personal_Development!D:DL,113,FALSE),"")</f>
        <v>2</v>
      </c>
      <c r="E436">
        <f>IFERROR(VLOOKUP(B436,Kaizen!D:X,21,FALSE),"")</f>
        <v>1</v>
      </c>
      <c r="F436">
        <f>IFERROR(VLOOKUP(B436,'Safety Idea'!D:X,21,FALSE),"")</f>
        <v>1</v>
      </c>
      <c r="G436">
        <f>IFERROR(VLOOKUP(B436,'Compulsory Training'!D:Z,23,FALSE),"")</f>
        <v>5</v>
      </c>
      <c r="H436">
        <f>IFERROR(VLOOKUP(B436,Attendance!D:BQ,65,FALSE),"")</f>
        <v>3</v>
      </c>
      <c r="I436">
        <f>IFERROR(VLOOKUP(B436,Misconduct!D:M,8,FALSE),"")</f>
        <v>0</v>
      </c>
      <c r="J436">
        <f>IFERROR(VLOOKUP(B436,Misconduct!D:M,9,FALSE),"")</f>
        <v>0</v>
      </c>
      <c r="K436">
        <f>IFERROR(VLOOKUP(B436,Misconduct!D:M,10,FALSE),"")</f>
        <v>0</v>
      </c>
    </row>
    <row r="437" spans="1:11">
      <c r="A437" s="161" t="str">
        <f>IF(Personal_Development!C439="","",Personal_Development!C439)</f>
        <v/>
      </c>
      <c r="B437" t="str">
        <f>IF(Personal_Development!D439="","",Personal_Development!D439)</f>
        <v>C13637</v>
      </c>
      <c r="C437" t="str">
        <f>IF(Personal_Development!E439="","",Personal_Development!E439)</f>
        <v>AHMAD FAKRI BIN ISHAK</v>
      </c>
      <c r="D437">
        <f>IFERROR(VLOOKUP(B437,Personal_Development!D:DL,113,FALSE),"")</f>
        <v>4</v>
      </c>
      <c r="E437">
        <f>IFERROR(VLOOKUP(B437,Kaizen!D:X,21,FALSE),"")</f>
        <v>1</v>
      </c>
      <c r="F437">
        <f>IFERROR(VLOOKUP(B437,'Safety Idea'!D:X,21,FALSE),"")</f>
        <v>2</v>
      </c>
      <c r="G437">
        <f>IFERROR(VLOOKUP(B437,'Compulsory Training'!D:Z,23,FALSE),"")</f>
        <v>5</v>
      </c>
      <c r="H437">
        <f>IFERROR(VLOOKUP(B437,Attendance!D:BQ,65,FALSE),"")</f>
        <v>2</v>
      </c>
      <c r="I437">
        <f>IFERROR(VLOOKUP(B437,Misconduct!D:M,8,FALSE),"")</f>
        <v>0</v>
      </c>
      <c r="J437">
        <f>IFERROR(VLOOKUP(B437,Misconduct!D:M,9,FALSE),"")</f>
        <v>0</v>
      </c>
      <c r="K437">
        <f>IFERROR(VLOOKUP(B437,Misconduct!D:M,10,FALSE),"")</f>
        <v>0</v>
      </c>
    </row>
    <row r="438" spans="1:11">
      <c r="A438" s="161" t="str">
        <f>IF(Personal_Development!C440="","",Personal_Development!C440)</f>
        <v/>
      </c>
      <c r="B438" t="str">
        <f>IF(Personal_Development!D440="","",Personal_Development!D440)</f>
        <v>C13639</v>
      </c>
      <c r="C438" t="str">
        <f>IF(Personal_Development!E440="","",Personal_Development!E440)</f>
        <v>NOR FADILAH BINTI IMAN ROHANI</v>
      </c>
      <c r="D438">
        <f>IFERROR(VLOOKUP(B438,Personal_Development!D:DL,113,FALSE),"")</f>
        <v>2</v>
      </c>
      <c r="E438">
        <f>IFERROR(VLOOKUP(B438,Kaizen!D:X,21,FALSE),"")</f>
        <v>1</v>
      </c>
      <c r="F438">
        <f>IFERROR(VLOOKUP(B438,'Safety Idea'!D:X,21,FALSE),"")</f>
        <v>1</v>
      </c>
      <c r="G438">
        <f>IFERROR(VLOOKUP(B438,'Compulsory Training'!D:Z,23,FALSE),"")</f>
        <v>5</v>
      </c>
      <c r="H438">
        <f>IFERROR(VLOOKUP(B438,Attendance!D:BQ,65,FALSE),"")</f>
        <v>3</v>
      </c>
      <c r="I438">
        <f>IFERROR(VLOOKUP(B438,Misconduct!D:M,8,FALSE),"")</f>
        <v>0</v>
      </c>
      <c r="J438">
        <f>IFERROR(VLOOKUP(B438,Misconduct!D:M,9,FALSE),"")</f>
        <v>0</v>
      </c>
      <c r="K438">
        <f>IFERROR(VLOOKUP(B438,Misconduct!D:M,10,FALSE),"")</f>
        <v>0</v>
      </c>
    </row>
    <row r="439" spans="1:11">
      <c r="A439" s="161" t="str">
        <f>IF(Personal_Development!C441="","",Personal_Development!C441)</f>
        <v/>
      </c>
      <c r="B439" t="str">
        <f>IF(Personal_Development!D441="","",Personal_Development!D441)</f>
        <v>C13640</v>
      </c>
      <c r="C439" t="str">
        <f>IF(Personal_Development!E441="","",Personal_Development!E441)</f>
        <v>NUR ASHIKIN BINTI ZAKARIA</v>
      </c>
      <c r="D439">
        <f>IFERROR(VLOOKUP(B439,Personal_Development!D:DL,113,FALSE),"")</f>
        <v>2</v>
      </c>
      <c r="E439">
        <f>IFERROR(VLOOKUP(B439,Kaizen!D:X,21,FALSE),"")</f>
        <v>1</v>
      </c>
      <c r="F439">
        <f>IFERROR(VLOOKUP(B439,'Safety Idea'!D:X,21,FALSE),"")</f>
        <v>1</v>
      </c>
      <c r="G439">
        <f>IFERROR(VLOOKUP(B439,'Compulsory Training'!D:Z,23,FALSE),"")</f>
        <v>3</v>
      </c>
      <c r="H439">
        <f>IFERROR(VLOOKUP(B439,Attendance!D:BQ,65,FALSE),"")</f>
        <v>3</v>
      </c>
      <c r="I439">
        <f>IFERROR(VLOOKUP(B439,Misconduct!D:M,8,FALSE),"")</f>
        <v>0</v>
      </c>
      <c r="J439">
        <f>IFERROR(VLOOKUP(B439,Misconduct!D:M,9,FALSE),"")</f>
        <v>0</v>
      </c>
      <c r="K439">
        <f>IFERROR(VLOOKUP(B439,Misconduct!D:M,10,FALSE),"")</f>
        <v>0</v>
      </c>
    </row>
    <row r="440" spans="1:11">
      <c r="A440" s="161" t="str">
        <f>IF(Personal_Development!C442="","",Personal_Development!C442)</f>
        <v/>
      </c>
      <c r="B440" t="str">
        <f>IF(Personal_Development!D442="","",Personal_Development!D442)</f>
        <v>C13641</v>
      </c>
      <c r="C440" t="str">
        <f>IF(Personal_Development!E442="","",Personal_Development!E442)</f>
        <v>AHMAD SYUKRI BIN AZMAN</v>
      </c>
      <c r="D440">
        <f>IFERROR(VLOOKUP(B440,Personal_Development!D:DL,113,FALSE),"")</f>
        <v>4</v>
      </c>
      <c r="E440">
        <f>IFERROR(VLOOKUP(B440,Kaizen!D:X,21,FALSE),"")</f>
        <v>5</v>
      </c>
      <c r="F440">
        <f>IFERROR(VLOOKUP(B440,'Safety Idea'!D:X,21,FALSE),"")</f>
        <v>5</v>
      </c>
      <c r="G440">
        <f>IFERROR(VLOOKUP(B440,'Compulsory Training'!D:Z,23,FALSE),"")</f>
        <v>5</v>
      </c>
      <c r="H440">
        <f>IFERROR(VLOOKUP(B440,Attendance!D:BQ,65,FALSE),"")</f>
        <v>1</v>
      </c>
      <c r="I440">
        <f>IFERROR(VLOOKUP(B440,Misconduct!D:M,8,FALSE),"")</f>
        <v>0</v>
      </c>
      <c r="J440">
        <f>IFERROR(VLOOKUP(B440,Misconduct!D:M,9,FALSE),"")</f>
        <v>0</v>
      </c>
      <c r="K440">
        <f>IFERROR(VLOOKUP(B440,Misconduct!D:M,10,FALSE),"")</f>
        <v>0</v>
      </c>
    </row>
    <row r="441" spans="1:11">
      <c r="A441" s="161" t="str">
        <f>IF(Personal_Development!C443="","",Personal_Development!C443)</f>
        <v/>
      </c>
      <c r="B441" t="str">
        <f>IF(Personal_Development!D443="","",Personal_Development!D443)</f>
        <v>C13642</v>
      </c>
      <c r="C441" t="str">
        <f>IF(Personal_Development!E443="","",Personal_Development!E443)</f>
        <v>MASWEITA BINTI MOHAMED SHAH</v>
      </c>
      <c r="D441">
        <f>IFERROR(VLOOKUP(B441,Personal_Development!D:DL,113,FALSE),"")</f>
        <v>3</v>
      </c>
      <c r="E441">
        <f>IFERROR(VLOOKUP(B441,Kaizen!D:X,21,FALSE),"")</f>
        <v>5</v>
      </c>
      <c r="F441">
        <f>IFERROR(VLOOKUP(B441,'Safety Idea'!D:X,21,FALSE),"")</f>
        <v>5</v>
      </c>
      <c r="G441">
        <f>IFERROR(VLOOKUP(B441,'Compulsory Training'!D:Z,23,FALSE),"")</f>
        <v>5</v>
      </c>
      <c r="H441">
        <f>IFERROR(VLOOKUP(B441,Attendance!D:BQ,65,FALSE),"")</f>
        <v>1</v>
      </c>
      <c r="I441">
        <f>IFERROR(VLOOKUP(B441,Misconduct!D:M,8,FALSE),"")</f>
        <v>0</v>
      </c>
      <c r="J441">
        <f>IFERROR(VLOOKUP(B441,Misconduct!D:M,9,FALSE),"")</f>
        <v>0</v>
      </c>
      <c r="K441">
        <f>IFERROR(VLOOKUP(B441,Misconduct!D:M,10,FALSE),"")</f>
        <v>0</v>
      </c>
    </row>
    <row r="442" spans="1:11">
      <c r="A442" s="161" t="str">
        <f>IF(Personal_Development!C444="","",Personal_Development!C444)</f>
        <v/>
      </c>
      <c r="B442" t="str">
        <f>IF(Personal_Development!D444="","",Personal_Development!D444)</f>
        <v>E00002</v>
      </c>
      <c r="C442" t="str">
        <f>IF(Personal_Development!E444="","",Personal_Development!E444)</f>
        <v>AZMAN BIN ZAKARIA</v>
      </c>
      <c r="D442">
        <f>IFERROR(VLOOKUP(B442,Personal_Development!D:DL,113,FALSE),"")</f>
        <v>5</v>
      </c>
      <c r="E442">
        <f>IFERROR(VLOOKUP(B442,Kaizen!D:X,21,FALSE),"")</f>
        <v>1</v>
      </c>
      <c r="F442">
        <f>IFERROR(VLOOKUP(B442,'Safety Idea'!D:X,21,FALSE),"")</f>
        <v>5</v>
      </c>
      <c r="G442">
        <f>IFERROR(VLOOKUP(B442,'Compulsory Training'!D:Z,23,FALSE),"")</f>
        <v>5</v>
      </c>
      <c r="H442">
        <f>IFERROR(VLOOKUP(B442,Attendance!D:BQ,65,FALSE),"")</f>
        <v>4</v>
      </c>
      <c r="I442">
        <f>IFERROR(VLOOKUP(B442,Misconduct!D:M,8,FALSE),"")</f>
        <v>0</v>
      </c>
      <c r="J442">
        <f>IFERROR(VLOOKUP(B442,Misconduct!D:M,9,FALSE),"")</f>
        <v>0</v>
      </c>
      <c r="K442">
        <f>IFERROR(VLOOKUP(B442,Misconduct!D:M,10,FALSE),"")</f>
        <v>0</v>
      </c>
    </row>
    <row r="443" spans="1:11">
      <c r="A443" s="161" t="str">
        <f>IF(Personal_Development!C445="","",Personal_Development!C445)</f>
        <v/>
      </c>
      <c r="B443" t="str">
        <f>IF(Personal_Development!D445="","",Personal_Development!D445)</f>
        <v>E00008</v>
      </c>
      <c r="C443" t="str">
        <f>IF(Personal_Development!E445="","",Personal_Development!E445)</f>
        <v>NORMILA BINTI MOHD NOOR</v>
      </c>
      <c r="D443">
        <f>IFERROR(VLOOKUP(B443,Personal_Development!D:DL,113,FALSE),"")</f>
        <v>5</v>
      </c>
      <c r="E443">
        <f>IFERROR(VLOOKUP(B443,Kaizen!D:X,21,FALSE),"")</f>
        <v>5</v>
      </c>
      <c r="F443">
        <f>IFERROR(VLOOKUP(B443,'Safety Idea'!D:X,21,FALSE),"")</f>
        <v>5</v>
      </c>
      <c r="G443">
        <f>IFERROR(VLOOKUP(B443,'Compulsory Training'!D:Z,23,FALSE),"")</f>
        <v>5</v>
      </c>
      <c r="H443">
        <f>IFERROR(VLOOKUP(B443,Attendance!D:BQ,65,FALSE),"")</f>
        <v>2</v>
      </c>
      <c r="I443">
        <f>IFERROR(VLOOKUP(B443,Misconduct!D:M,8,FALSE),"")</f>
        <v>0</v>
      </c>
      <c r="J443">
        <f>IFERROR(VLOOKUP(B443,Misconduct!D:M,9,FALSE),"")</f>
        <v>0</v>
      </c>
      <c r="K443">
        <f>IFERROR(VLOOKUP(B443,Misconduct!D:M,10,FALSE),"")</f>
        <v>0</v>
      </c>
    </row>
    <row r="444" spans="1:11">
      <c r="A444" s="161" t="str">
        <f>IF(Personal_Development!C446="","",Personal_Development!C446)</f>
        <v/>
      </c>
      <c r="B444" t="str">
        <f>IF(Personal_Development!D446="","",Personal_Development!D446)</f>
        <v>E00013</v>
      </c>
      <c r="C444" t="str">
        <f>IF(Personal_Development!E446="","",Personal_Development!E446)</f>
        <v>MOHD. SHAFIRUDDIN BIN ISMAIL</v>
      </c>
      <c r="D444">
        <f>IFERROR(VLOOKUP(B444,Personal_Development!D:DL,113,FALSE),"")</f>
        <v>5</v>
      </c>
      <c r="E444">
        <f>IFERROR(VLOOKUP(B444,Kaizen!D:X,21,FALSE),"")</f>
        <v>5</v>
      </c>
      <c r="F444">
        <f>IFERROR(VLOOKUP(B444,'Safety Idea'!D:X,21,FALSE),"")</f>
        <v>5</v>
      </c>
      <c r="G444">
        <f>IFERROR(VLOOKUP(B444,'Compulsory Training'!D:Z,23,FALSE),"")</f>
        <v>5</v>
      </c>
      <c r="H444">
        <f>IFERROR(VLOOKUP(B444,Attendance!D:BQ,65,FALSE),"")</f>
        <v>2</v>
      </c>
      <c r="I444">
        <f>IFERROR(VLOOKUP(B444,Misconduct!D:M,8,FALSE),"")</f>
        <v>0</v>
      </c>
      <c r="J444">
        <f>IFERROR(VLOOKUP(B444,Misconduct!D:M,9,FALSE),"")</f>
        <v>0</v>
      </c>
      <c r="K444">
        <f>IFERROR(VLOOKUP(B444,Misconduct!D:M,10,FALSE),"")</f>
        <v>0</v>
      </c>
    </row>
    <row r="445" spans="1:11">
      <c r="A445" s="161" t="str">
        <f>IF(Personal_Development!C447="","",Personal_Development!C447)</f>
        <v/>
      </c>
      <c r="B445" t="str">
        <f>IF(Personal_Development!D447="","",Personal_Development!D447)</f>
        <v>E00017</v>
      </c>
      <c r="C445" t="str">
        <f>IF(Personal_Development!E447="","",Personal_Development!E447)</f>
        <v>LIM CHAI MING</v>
      </c>
      <c r="D445">
        <f>IFERROR(VLOOKUP(B445,Personal_Development!D:DL,113,FALSE),"")</f>
        <v>5</v>
      </c>
      <c r="E445">
        <f>IFERROR(VLOOKUP(B445,Kaizen!D:X,21,FALSE),"")</f>
        <v>1</v>
      </c>
      <c r="F445">
        <f>IFERROR(VLOOKUP(B445,'Safety Idea'!D:X,21,FALSE),"")</f>
        <v>1</v>
      </c>
      <c r="G445">
        <f>IFERROR(VLOOKUP(B445,'Compulsory Training'!D:Z,23,FALSE),"")</f>
        <v>5</v>
      </c>
      <c r="H445">
        <f>IFERROR(VLOOKUP(B445,Attendance!D:BQ,65,FALSE),"")</f>
        <v>4</v>
      </c>
      <c r="I445">
        <f>IFERROR(VLOOKUP(B445,Misconduct!D:M,8,FALSE),"")</f>
        <v>0</v>
      </c>
      <c r="J445">
        <f>IFERROR(VLOOKUP(B445,Misconduct!D:M,9,FALSE),"")</f>
        <v>0</v>
      </c>
      <c r="K445">
        <f>IFERROR(VLOOKUP(B445,Misconduct!D:M,10,FALSE),"")</f>
        <v>0</v>
      </c>
    </row>
    <row r="446" spans="1:11">
      <c r="A446" s="161" t="str">
        <f>IF(Personal_Development!C448="","",Personal_Development!C448)</f>
        <v/>
      </c>
      <c r="B446" t="str">
        <f>IF(Personal_Development!D448="","",Personal_Development!D448)</f>
        <v>E00019</v>
      </c>
      <c r="C446" t="str">
        <f>IF(Personal_Development!E448="","",Personal_Development!E448)</f>
        <v>YEE YOKE MOI</v>
      </c>
      <c r="D446">
        <f>IFERROR(VLOOKUP(B446,Personal_Development!D:DL,113,FALSE),"")</f>
        <v>5</v>
      </c>
      <c r="E446">
        <f>IFERROR(VLOOKUP(B446,Kaizen!D:X,21,FALSE),"")</f>
        <v>1</v>
      </c>
      <c r="F446">
        <f>IFERROR(VLOOKUP(B446,'Safety Idea'!D:X,21,FALSE),"")</f>
        <v>1</v>
      </c>
      <c r="G446">
        <f>IFERROR(VLOOKUP(B446,'Compulsory Training'!D:Z,23,FALSE),"")</f>
        <v>5</v>
      </c>
      <c r="H446">
        <f>IFERROR(VLOOKUP(B446,Attendance!D:BQ,65,FALSE),"")</f>
        <v>4</v>
      </c>
      <c r="I446">
        <f>IFERROR(VLOOKUP(B446,Misconduct!D:M,8,FALSE),"")</f>
        <v>0</v>
      </c>
      <c r="J446">
        <f>IFERROR(VLOOKUP(B446,Misconduct!D:M,9,FALSE),"")</f>
        <v>0</v>
      </c>
      <c r="K446">
        <f>IFERROR(VLOOKUP(B446,Misconduct!D:M,10,FALSE),"")</f>
        <v>0</v>
      </c>
    </row>
    <row r="447" spans="1:11">
      <c r="A447" s="161" t="str">
        <f>IF(Personal_Development!C449="","",Personal_Development!C449)</f>
        <v/>
      </c>
      <c r="B447" t="str">
        <f>IF(Personal_Development!D449="","",Personal_Development!D449)</f>
        <v>E00020</v>
      </c>
      <c r="C447" t="str">
        <f>IF(Personal_Development!E449="","",Personal_Development!E449)</f>
        <v>LIM LEE CHIN</v>
      </c>
      <c r="D447">
        <f>IFERROR(VLOOKUP(B447,Personal_Development!D:DL,113,FALSE),"")</f>
        <v>5</v>
      </c>
      <c r="E447">
        <f>IFERROR(VLOOKUP(B447,Kaizen!D:X,21,FALSE),"")</f>
        <v>1</v>
      </c>
      <c r="F447">
        <f>IFERROR(VLOOKUP(B447,'Safety Idea'!D:X,21,FALSE),"")</f>
        <v>5</v>
      </c>
      <c r="G447">
        <f>IFERROR(VLOOKUP(B447,'Compulsory Training'!D:Z,23,FALSE),"")</f>
        <v>5</v>
      </c>
      <c r="H447">
        <f>IFERROR(VLOOKUP(B447,Attendance!D:BQ,65,FALSE),"")</f>
        <v>4</v>
      </c>
      <c r="I447">
        <f>IFERROR(VLOOKUP(B447,Misconduct!D:M,8,FALSE),"")</f>
        <v>0</v>
      </c>
      <c r="J447">
        <f>IFERROR(VLOOKUP(B447,Misconduct!D:M,9,FALSE),"")</f>
        <v>0</v>
      </c>
      <c r="K447">
        <f>IFERROR(VLOOKUP(B447,Misconduct!D:M,10,FALSE),"")</f>
        <v>0</v>
      </c>
    </row>
    <row r="448" spans="1:11">
      <c r="A448" s="161" t="str">
        <f>IF(Personal_Development!C450="","",Personal_Development!C450)</f>
        <v/>
      </c>
      <c r="B448" t="str">
        <f>IF(Personal_Development!D450="","",Personal_Development!D450)</f>
        <v>E00022</v>
      </c>
      <c r="C448" t="str">
        <f>IF(Personal_Development!E450="","",Personal_Development!E450)</f>
        <v>AZRINDA BT ZAKARIA</v>
      </c>
      <c r="D448">
        <f>IFERROR(VLOOKUP(B448,Personal_Development!D:DL,113,FALSE),"")</f>
        <v>5</v>
      </c>
      <c r="E448">
        <f>IFERROR(VLOOKUP(B448,Kaizen!D:X,21,FALSE),"")</f>
        <v>1</v>
      </c>
      <c r="F448">
        <f>IFERROR(VLOOKUP(B448,'Safety Idea'!D:X,21,FALSE),"")</f>
        <v>5</v>
      </c>
      <c r="G448">
        <f>IFERROR(VLOOKUP(B448,'Compulsory Training'!D:Z,23,FALSE),"")</f>
        <v>5</v>
      </c>
      <c r="H448">
        <f>IFERROR(VLOOKUP(B448,Attendance!D:BQ,65,FALSE),"")</f>
        <v>4</v>
      </c>
      <c r="I448">
        <f>IFERROR(VLOOKUP(B448,Misconduct!D:M,8,FALSE),"")</f>
        <v>0</v>
      </c>
      <c r="J448">
        <f>IFERROR(VLOOKUP(B448,Misconduct!D:M,9,FALSE),"")</f>
        <v>0</v>
      </c>
      <c r="K448">
        <f>IFERROR(VLOOKUP(B448,Misconduct!D:M,10,FALSE),"")</f>
        <v>0</v>
      </c>
    </row>
    <row r="449" spans="1:11">
      <c r="A449" s="161" t="str">
        <f>IF(Personal_Development!C451="","",Personal_Development!C451)</f>
        <v/>
      </c>
      <c r="B449" t="str">
        <f>IF(Personal_Development!D451="","",Personal_Development!D451)</f>
        <v>E00025</v>
      </c>
      <c r="C449" t="str">
        <f>IF(Personal_Development!E451="","",Personal_Development!E451)</f>
        <v>SITI AMINAH BINTI TAN</v>
      </c>
      <c r="D449">
        <f>IFERROR(VLOOKUP(B449,Personal_Development!D:DL,113,FALSE),"")</f>
        <v>5</v>
      </c>
      <c r="E449">
        <f>IFERROR(VLOOKUP(B449,Kaizen!D:X,21,FALSE),"")</f>
        <v>1</v>
      </c>
      <c r="F449">
        <f>IFERROR(VLOOKUP(B449,'Safety Idea'!D:X,21,FALSE),"")</f>
        <v>5</v>
      </c>
      <c r="G449">
        <f>IFERROR(VLOOKUP(B449,'Compulsory Training'!D:Z,23,FALSE),"")</f>
        <v>5</v>
      </c>
      <c r="H449">
        <f>IFERROR(VLOOKUP(B449,Attendance!D:BQ,65,FALSE),"")</f>
        <v>4</v>
      </c>
      <c r="I449">
        <f>IFERROR(VLOOKUP(B449,Misconduct!D:M,8,FALSE),"")</f>
        <v>0</v>
      </c>
      <c r="J449">
        <f>IFERROR(VLOOKUP(B449,Misconduct!D:M,9,FALSE),"")</f>
        <v>0</v>
      </c>
      <c r="K449">
        <f>IFERROR(VLOOKUP(B449,Misconduct!D:M,10,FALSE),"")</f>
        <v>0</v>
      </c>
    </row>
    <row r="450" spans="1:11">
      <c r="A450" s="161" t="str">
        <f>IF(Personal_Development!C452="","",Personal_Development!C452)</f>
        <v/>
      </c>
      <c r="B450" t="str">
        <f>IF(Personal_Development!D452="","",Personal_Development!D452)</f>
        <v>E00027</v>
      </c>
      <c r="C450" t="str">
        <f>IF(Personal_Development!E452="","",Personal_Development!E452)</f>
        <v>SASIKALA A/P PARAMANATHAN</v>
      </c>
      <c r="D450">
        <f>IFERROR(VLOOKUP(B450,Personal_Development!D:DL,113,FALSE),"")</f>
        <v>5</v>
      </c>
      <c r="E450">
        <f>IFERROR(VLOOKUP(B450,Kaizen!D:X,21,FALSE),"")</f>
        <v>5</v>
      </c>
      <c r="F450">
        <f>IFERROR(VLOOKUP(B450,'Safety Idea'!D:X,21,FALSE),"")</f>
        <v>5</v>
      </c>
      <c r="G450">
        <f>IFERROR(VLOOKUP(B450,'Compulsory Training'!D:Z,23,FALSE),"")</f>
        <v>5</v>
      </c>
      <c r="H450">
        <f>IFERROR(VLOOKUP(B450,Attendance!D:BQ,65,FALSE),"")</f>
        <v>1</v>
      </c>
      <c r="I450">
        <f>IFERROR(VLOOKUP(B450,Misconduct!D:M,8,FALSE),"")</f>
        <v>0</v>
      </c>
      <c r="J450">
        <f>IFERROR(VLOOKUP(B450,Misconduct!D:M,9,FALSE),"")</f>
        <v>0</v>
      </c>
      <c r="K450">
        <f>IFERROR(VLOOKUP(B450,Misconduct!D:M,10,FALSE),"")</f>
        <v>0</v>
      </c>
    </row>
    <row r="451" spans="1:11">
      <c r="A451" s="161" t="str">
        <f>IF(Personal_Development!C453="","",Personal_Development!C453)</f>
        <v/>
      </c>
      <c r="B451" t="str">
        <f>IF(Personal_Development!D453="","",Personal_Development!D453)</f>
        <v>E00028</v>
      </c>
      <c r="C451" t="str">
        <f>IF(Personal_Development!E453="","",Personal_Development!E453)</f>
        <v>SENG SOO MEI</v>
      </c>
      <c r="D451">
        <f>IFERROR(VLOOKUP(B451,Personal_Development!D:DL,113,FALSE),"")</f>
        <v>5</v>
      </c>
      <c r="E451">
        <f>IFERROR(VLOOKUP(B451,Kaizen!D:X,21,FALSE),"")</f>
        <v>1</v>
      </c>
      <c r="F451">
        <f>IFERROR(VLOOKUP(B451,'Safety Idea'!D:X,21,FALSE),"")</f>
        <v>5</v>
      </c>
      <c r="G451">
        <f>IFERROR(VLOOKUP(B451,'Compulsory Training'!D:Z,23,FALSE),"")</f>
        <v>5</v>
      </c>
      <c r="H451">
        <f>IFERROR(VLOOKUP(B451,Attendance!D:BQ,65,FALSE),"")</f>
        <v>1</v>
      </c>
      <c r="I451">
        <f>IFERROR(VLOOKUP(B451,Misconduct!D:M,8,FALSE),"")</f>
        <v>0</v>
      </c>
      <c r="J451">
        <f>IFERROR(VLOOKUP(B451,Misconduct!D:M,9,FALSE),"")</f>
        <v>0</v>
      </c>
      <c r="K451">
        <f>IFERROR(VLOOKUP(B451,Misconduct!D:M,10,FALSE),"")</f>
        <v>0</v>
      </c>
    </row>
    <row r="452" spans="1:11">
      <c r="A452" s="161" t="str">
        <f>IF(Personal_Development!C454="","",Personal_Development!C454)</f>
        <v/>
      </c>
      <c r="B452" t="str">
        <f>IF(Personal_Development!D454="","",Personal_Development!D454)</f>
        <v>E00031</v>
      </c>
      <c r="C452" t="str">
        <f>IF(Personal_Development!E454="","",Personal_Development!E454)</f>
        <v>SELVAKUMAR A/L SHANMUGAM</v>
      </c>
      <c r="D452">
        <f>IFERROR(VLOOKUP(B452,Personal_Development!D:DL,113,FALSE),"")</f>
        <v>5</v>
      </c>
      <c r="E452">
        <f>IFERROR(VLOOKUP(B452,Kaizen!D:X,21,FALSE),"")</f>
        <v>5</v>
      </c>
      <c r="F452">
        <f>IFERROR(VLOOKUP(B452,'Safety Idea'!D:X,21,FALSE),"")</f>
        <v>5</v>
      </c>
      <c r="G452">
        <f>IFERROR(VLOOKUP(B452,'Compulsory Training'!D:Z,23,FALSE),"")</f>
        <v>5</v>
      </c>
      <c r="H452">
        <f>IFERROR(VLOOKUP(B452,Attendance!D:BQ,65,FALSE),"")</f>
        <v>1</v>
      </c>
      <c r="I452">
        <f>IFERROR(VLOOKUP(B452,Misconduct!D:M,8,FALSE),"")</f>
        <v>0</v>
      </c>
      <c r="J452">
        <f>IFERROR(VLOOKUP(B452,Misconduct!D:M,9,FALSE),"")</f>
        <v>0</v>
      </c>
      <c r="K452">
        <f>IFERROR(VLOOKUP(B452,Misconduct!D:M,10,FALSE),"")</f>
        <v>0</v>
      </c>
    </row>
    <row r="453" spans="1:11">
      <c r="A453" s="161" t="str">
        <f>IF(Personal_Development!C455="","",Personal_Development!C455)</f>
        <v/>
      </c>
      <c r="B453" t="str">
        <f>IF(Personal_Development!D455="","",Personal_Development!D455)</f>
        <v>E00032</v>
      </c>
      <c r="C453" t="str">
        <f>IF(Personal_Development!E455="","",Personal_Development!E455)</f>
        <v>MOHD JAMAL MUSA</v>
      </c>
      <c r="D453">
        <f>IFERROR(VLOOKUP(B453,Personal_Development!D:DL,113,FALSE),"")</f>
        <v>5</v>
      </c>
      <c r="E453">
        <f>IFERROR(VLOOKUP(B453,Kaizen!D:X,21,FALSE),"")</f>
        <v>1</v>
      </c>
      <c r="F453">
        <f>IFERROR(VLOOKUP(B453,'Safety Idea'!D:X,21,FALSE),"")</f>
        <v>5</v>
      </c>
      <c r="G453">
        <f>IFERROR(VLOOKUP(B453,'Compulsory Training'!D:Z,23,FALSE),"")</f>
        <v>5</v>
      </c>
      <c r="H453">
        <f>IFERROR(VLOOKUP(B453,Attendance!D:BQ,65,FALSE),"")</f>
        <v>1</v>
      </c>
      <c r="I453">
        <f>IFERROR(VLOOKUP(B453,Misconduct!D:M,8,FALSE),"")</f>
        <v>0</v>
      </c>
      <c r="J453">
        <f>IFERROR(VLOOKUP(B453,Misconduct!D:M,9,FALSE),"")</f>
        <v>0</v>
      </c>
      <c r="K453">
        <f>IFERROR(VLOOKUP(B453,Misconduct!D:M,10,FALSE),"")</f>
        <v>0</v>
      </c>
    </row>
    <row r="454" spans="1:11">
      <c r="A454" s="161" t="str">
        <f>IF(Personal_Development!C456="","",Personal_Development!C456)</f>
        <v/>
      </c>
      <c r="B454" t="str">
        <f>IF(Personal_Development!D456="","",Personal_Development!D456)</f>
        <v>E00034</v>
      </c>
      <c r="C454" t="str">
        <f>IF(Personal_Development!E456="","",Personal_Development!E456)</f>
        <v>SHIEKH MAT RAHIM BIN SHIEKH SALEH</v>
      </c>
      <c r="D454">
        <f>IFERROR(VLOOKUP(B454,Personal_Development!D:DL,113,FALSE),"")</f>
        <v>5</v>
      </c>
      <c r="E454">
        <f>IFERROR(VLOOKUP(B454,Kaizen!D:X,21,FALSE),"")</f>
        <v>1</v>
      </c>
      <c r="F454">
        <f>IFERROR(VLOOKUP(B454,'Safety Idea'!D:X,21,FALSE),"")</f>
        <v>1</v>
      </c>
      <c r="G454">
        <f>IFERROR(VLOOKUP(B454,'Compulsory Training'!D:Z,23,FALSE),"")</f>
        <v>5</v>
      </c>
      <c r="H454">
        <f>IFERROR(VLOOKUP(B454,Attendance!D:BQ,65,FALSE),"")</f>
        <v>1</v>
      </c>
      <c r="I454">
        <f>IFERROR(VLOOKUP(B454,Misconduct!D:M,8,FALSE),"")</f>
        <v>0</v>
      </c>
      <c r="J454">
        <f>IFERROR(VLOOKUP(B454,Misconduct!D:M,9,FALSE),"")</f>
        <v>0</v>
      </c>
      <c r="K454">
        <f>IFERROR(VLOOKUP(B454,Misconduct!D:M,10,FALSE),"")</f>
        <v>0</v>
      </c>
    </row>
    <row r="455" spans="1:11">
      <c r="A455" s="161" t="str">
        <f>IF(Personal_Development!C457="","",Personal_Development!C457)</f>
        <v/>
      </c>
      <c r="B455" t="str">
        <f>IF(Personal_Development!D457="","",Personal_Development!D457)</f>
        <v>E00035</v>
      </c>
      <c r="C455" t="str">
        <f>IF(Personal_Development!E457="","",Personal_Development!E457)</f>
        <v>NOR AZITA BT ABDUL RAHMAN</v>
      </c>
      <c r="D455">
        <f>IFERROR(VLOOKUP(B455,Personal_Development!D:DL,113,FALSE),"")</f>
        <v>5</v>
      </c>
      <c r="E455">
        <f>IFERROR(VLOOKUP(B455,Kaizen!D:X,21,FALSE),"")</f>
        <v>1</v>
      </c>
      <c r="F455">
        <f>IFERROR(VLOOKUP(B455,'Safety Idea'!D:X,21,FALSE),"")</f>
        <v>5</v>
      </c>
      <c r="G455">
        <f>IFERROR(VLOOKUP(B455,'Compulsory Training'!D:Z,23,FALSE),"")</f>
        <v>5</v>
      </c>
      <c r="H455">
        <f>IFERROR(VLOOKUP(B455,Attendance!D:BQ,65,FALSE),"")</f>
        <v>1</v>
      </c>
      <c r="I455">
        <f>IFERROR(VLOOKUP(B455,Misconduct!D:M,8,FALSE),"")</f>
        <v>0</v>
      </c>
      <c r="J455">
        <f>IFERROR(VLOOKUP(B455,Misconduct!D:M,9,FALSE),"")</f>
        <v>0</v>
      </c>
      <c r="K455">
        <f>IFERROR(VLOOKUP(B455,Misconduct!D:M,10,FALSE),"")</f>
        <v>0</v>
      </c>
    </row>
    <row r="456" spans="1:11">
      <c r="A456" s="161" t="str">
        <f>IF(Personal_Development!C458="","",Personal_Development!C458)</f>
        <v/>
      </c>
      <c r="B456" t="str">
        <f>IF(Personal_Development!D458="","",Personal_Development!D458)</f>
        <v>E00036</v>
      </c>
      <c r="C456" t="str">
        <f>IF(Personal_Development!E458="","",Personal_Development!E458)</f>
        <v>VIJAYAKUMARI A/P S POOPALARAJAH</v>
      </c>
      <c r="D456">
        <f>IFERROR(VLOOKUP(B456,Personal_Development!D:DL,113,FALSE),"")</f>
        <v>4</v>
      </c>
      <c r="E456">
        <f>IFERROR(VLOOKUP(B456,Kaizen!D:X,21,FALSE),"")</f>
        <v>5</v>
      </c>
      <c r="F456">
        <f>IFERROR(VLOOKUP(B456,'Safety Idea'!D:X,21,FALSE),"")</f>
        <v>5</v>
      </c>
      <c r="G456">
        <f>IFERROR(VLOOKUP(B456,'Compulsory Training'!D:Z,23,FALSE),"")</f>
        <v>5</v>
      </c>
      <c r="H456">
        <f>IFERROR(VLOOKUP(B456,Attendance!D:BQ,65,FALSE),"")</f>
        <v>2</v>
      </c>
      <c r="I456">
        <f>IFERROR(VLOOKUP(B456,Misconduct!D:M,8,FALSE),"")</f>
        <v>0</v>
      </c>
      <c r="J456">
        <f>IFERROR(VLOOKUP(B456,Misconduct!D:M,9,FALSE),"")</f>
        <v>0</v>
      </c>
      <c r="K456">
        <f>IFERROR(VLOOKUP(B456,Misconduct!D:M,10,FALSE),"")</f>
        <v>0</v>
      </c>
    </row>
    <row r="457" spans="1:11">
      <c r="A457" s="161" t="str">
        <f>IF(Personal_Development!C459="","",Personal_Development!C459)</f>
        <v/>
      </c>
      <c r="B457" t="str">
        <f>IF(Personal_Development!D459="","",Personal_Development!D459)</f>
        <v>E00038</v>
      </c>
      <c r="C457" t="str">
        <f>IF(Personal_Development!E459="","",Personal_Development!E459)</f>
        <v>ABD HADI B MOHD YUNUS</v>
      </c>
      <c r="D457">
        <f>IFERROR(VLOOKUP(B457,Personal_Development!D:DL,113,FALSE),"")</f>
        <v>5</v>
      </c>
      <c r="E457">
        <f>IFERROR(VLOOKUP(B457,Kaizen!D:X,21,FALSE),"")</f>
        <v>5</v>
      </c>
      <c r="F457">
        <f>IFERROR(VLOOKUP(B457,'Safety Idea'!D:X,21,FALSE),"")</f>
        <v>5</v>
      </c>
      <c r="G457">
        <f>IFERROR(VLOOKUP(B457,'Compulsory Training'!D:Z,23,FALSE),"")</f>
        <v>5</v>
      </c>
      <c r="H457">
        <f>IFERROR(VLOOKUP(B457,Attendance!D:BQ,65,FALSE),"")</f>
        <v>1</v>
      </c>
      <c r="I457">
        <f>IFERROR(VLOOKUP(B457,Misconduct!D:M,8,FALSE),"")</f>
        <v>0</v>
      </c>
      <c r="J457">
        <f>IFERROR(VLOOKUP(B457,Misconduct!D:M,9,FALSE),"")</f>
        <v>0</v>
      </c>
      <c r="K457">
        <f>IFERROR(VLOOKUP(B457,Misconduct!D:M,10,FALSE),"")</f>
        <v>0</v>
      </c>
    </row>
    <row r="458" spans="1:11">
      <c r="A458" s="161" t="str">
        <f>IF(Personal_Development!C460="","",Personal_Development!C460)</f>
        <v/>
      </c>
      <c r="B458" t="str">
        <f>IF(Personal_Development!D460="","",Personal_Development!D460)</f>
        <v>E00041</v>
      </c>
      <c r="C458" t="str">
        <f>IF(Personal_Development!E460="","",Personal_Development!E460)</f>
        <v>NAZLI BIN PARKAN</v>
      </c>
      <c r="D458">
        <f>IFERROR(VLOOKUP(B458,Personal_Development!D:DL,113,FALSE),"")</f>
        <v>5</v>
      </c>
      <c r="E458">
        <f>IFERROR(VLOOKUP(B458,Kaizen!D:X,21,FALSE),"")</f>
        <v>1</v>
      </c>
      <c r="F458">
        <f>IFERROR(VLOOKUP(B458,'Safety Idea'!D:X,21,FALSE),"")</f>
        <v>5</v>
      </c>
      <c r="G458">
        <f>IFERROR(VLOOKUP(B458,'Compulsory Training'!D:Z,23,FALSE),"")</f>
        <v>5</v>
      </c>
      <c r="H458">
        <f>IFERROR(VLOOKUP(B458,Attendance!D:BQ,65,FALSE),"")</f>
        <v>3</v>
      </c>
      <c r="I458">
        <f>IFERROR(VLOOKUP(B458,Misconduct!D:M,8,FALSE),"")</f>
        <v>0</v>
      </c>
      <c r="J458">
        <f>IFERROR(VLOOKUP(B458,Misconduct!D:M,9,FALSE),"")</f>
        <v>0</v>
      </c>
      <c r="K458">
        <f>IFERROR(VLOOKUP(B458,Misconduct!D:M,10,FALSE),"")</f>
        <v>0</v>
      </c>
    </row>
    <row r="459" spans="1:11">
      <c r="A459" s="161" t="str">
        <f>IF(Personal_Development!C461="","",Personal_Development!C461)</f>
        <v/>
      </c>
      <c r="B459" t="str">
        <f>IF(Personal_Development!D461="","",Personal_Development!D461)</f>
        <v>E00042</v>
      </c>
      <c r="C459" t="str">
        <f>IF(Personal_Development!E461="","",Personal_Development!E461)</f>
        <v>MOHAMMAD FAREQ BIN ABDUL GHANI</v>
      </c>
      <c r="D459">
        <f>IFERROR(VLOOKUP(B459,Personal_Development!D:DL,113,FALSE),"")</f>
        <v>5</v>
      </c>
      <c r="E459">
        <f>IFERROR(VLOOKUP(B459,Kaizen!D:X,21,FALSE),"")</f>
        <v>5</v>
      </c>
      <c r="F459">
        <f>IFERROR(VLOOKUP(B459,'Safety Idea'!D:X,21,FALSE),"")</f>
        <v>5</v>
      </c>
      <c r="G459">
        <f>IFERROR(VLOOKUP(B459,'Compulsory Training'!D:Z,23,FALSE),"")</f>
        <v>5</v>
      </c>
      <c r="H459">
        <f>IFERROR(VLOOKUP(B459,Attendance!D:BQ,65,FALSE),"")</f>
        <v>2</v>
      </c>
      <c r="I459">
        <f>IFERROR(VLOOKUP(B459,Misconduct!D:M,8,FALSE),"")</f>
        <v>1</v>
      </c>
      <c r="J459">
        <f>IFERROR(VLOOKUP(B459,Misconduct!D:M,9,FALSE),"")</f>
        <v>0</v>
      </c>
      <c r="K459">
        <f>IFERROR(VLOOKUP(B459,Misconduct!D:M,10,FALSE),"")</f>
        <v>0</v>
      </c>
    </row>
    <row r="460" spans="1:11">
      <c r="A460" s="161" t="str">
        <f>IF(Personal_Development!C462="","",Personal_Development!C462)</f>
        <v/>
      </c>
      <c r="B460" t="str">
        <f>IF(Personal_Development!D462="","",Personal_Development!D462)</f>
        <v>E00043</v>
      </c>
      <c r="C460" t="str">
        <f>IF(Personal_Development!E462="","",Personal_Development!E462)</f>
        <v>ROSSILA BINTI MANSUR</v>
      </c>
      <c r="D460">
        <f>IFERROR(VLOOKUP(B460,Personal_Development!D:DL,113,FALSE),"")</f>
        <v>5</v>
      </c>
      <c r="E460">
        <f>IFERROR(VLOOKUP(B460,Kaizen!D:X,21,FALSE),"")</f>
        <v>1</v>
      </c>
      <c r="F460">
        <f>IFERROR(VLOOKUP(B460,'Safety Idea'!D:X,21,FALSE),"")</f>
        <v>5</v>
      </c>
      <c r="G460">
        <f>IFERROR(VLOOKUP(B460,'Compulsory Training'!D:Z,23,FALSE),"")</f>
        <v>5</v>
      </c>
      <c r="H460">
        <f>IFERROR(VLOOKUP(B460,Attendance!D:BQ,65,FALSE),"")</f>
        <v>3</v>
      </c>
      <c r="I460">
        <f>IFERROR(VLOOKUP(B460,Misconduct!D:M,8,FALSE),"")</f>
        <v>0</v>
      </c>
      <c r="J460">
        <f>IFERROR(VLOOKUP(B460,Misconduct!D:M,9,FALSE),"")</f>
        <v>0</v>
      </c>
      <c r="K460">
        <f>IFERROR(VLOOKUP(B460,Misconduct!D:M,10,FALSE),"")</f>
        <v>0</v>
      </c>
    </row>
    <row r="461" spans="1:11">
      <c r="A461" s="161" t="str">
        <f>IF(Personal_Development!C463="","",Personal_Development!C463)</f>
        <v/>
      </c>
      <c r="B461" t="str">
        <f>IF(Personal_Development!D463="","",Personal_Development!D463)</f>
        <v>E00044</v>
      </c>
      <c r="C461" t="str">
        <f>IF(Personal_Development!E463="","",Personal_Development!E463)</f>
        <v>NORAZMAN BIN DOLAH</v>
      </c>
      <c r="D461">
        <f>IFERROR(VLOOKUP(B461,Personal_Development!D:DL,113,FALSE),"")</f>
        <v>5</v>
      </c>
      <c r="E461">
        <f>IFERROR(VLOOKUP(B461,Kaizen!D:X,21,FALSE),"")</f>
        <v>1</v>
      </c>
      <c r="F461">
        <f>IFERROR(VLOOKUP(B461,'Safety Idea'!D:X,21,FALSE),"")</f>
        <v>1</v>
      </c>
      <c r="G461">
        <f>IFERROR(VLOOKUP(B461,'Compulsory Training'!D:Z,23,FALSE),"")</f>
        <v>5</v>
      </c>
      <c r="H461">
        <f>IFERROR(VLOOKUP(B461,Attendance!D:BQ,65,FALSE),"")</f>
        <v>2</v>
      </c>
      <c r="I461">
        <f>IFERROR(VLOOKUP(B461,Misconduct!D:M,8,FALSE),"")</f>
        <v>0</v>
      </c>
      <c r="J461">
        <f>IFERROR(VLOOKUP(B461,Misconduct!D:M,9,FALSE),"")</f>
        <v>0</v>
      </c>
      <c r="K461">
        <f>IFERROR(VLOOKUP(B461,Misconduct!D:M,10,FALSE),"")</f>
        <v>0</v>
      </c>
    </row>
    <row r="462" spans="1:11">
      <c r="A462" s="161" t="str">
        <f>IF(Personal_Development!C464="","",Personal_Development!C464)</f>
        <v/>
      </c>
      <c r="B462" t="str">
        <f>IF(Personal_Development!D464="","",Personal_Development!D464)</f>
        <v>E00052</v>
      </c>
      <c r="C462" t="str">
        <f>IF(Personal_Development!E464="","",Personal_Development!E464)</f>
        <v>NORHAYATI BINTI AB HAMID</v>
      </c>
      <c r="D462">
        <f>IFERROR(VLOOKUP(B462,Personal_Development!D:DL,113,FALSE),"")</f>
        <v>5</v>
      </c>
      <c r="E462">
        <f>IFERROR(VLOOKUP(B462,Kaizen!D:X,21,FALSE),"")</f>
        <v>5</v>
      </c>
      <c r="F462">
        <f>IFERROR(VLOOKUP(B462,'Safety Idea'!D:X,21,FALSE),"")</f>
        <v>5</v>
      </c>
      <c r="G462">
        <f>IFERROR(VLOOKUP(B462,'Compulsory Training'!D:Z,23,FALSE),"")</f>
        <v>5</v>
      </c>
      <c r="H462">
        <f>IFERROR(VLOOKUP(B462,Attendance!D:BQ,65,FALSE),"")</f>
        <v>2</v>
      </c>
      <c r="I462">
        <f>IFERROR(VLOOKUP(B462,Misconduct!D:M,8,FALSE),"")</f>
        <v>0</v>
      </c>
      <c r="J462">
        <f>IFERROR(VLOOKUP(B462,Misconduct!D:M,9,FALSE),"")</f>
        <v>0</v>
      </c>
      <c r="K462">
        <f>IFERROR(VLOOKUP(B462,Misconduct!D:M,10,FALSE),"")</f>
        <v>0</v>
      </c>
    </row>
    <row r="463" spans="1:11">
      <c r="A463" s="161" t="str">
        <f>IF(Personal_Development!C465="","",Personal_Development!C465)</f>
        <v/>
      </c>
      <c r="B463" t="str">
        <f>IF(Personal_Development!D465="","",Personal_Development!D465)</f>
        <v>E00055</v>
      </c>
      <c r="C463" t="str">
        <f>IF(Personal_Development!E465="","",Personal_Development!E465)</f>
        <v>MOHD NIZAM BIN HASAN</v>
      </c>
      <c r="D463">
        <f>IFERROR(VLOOKUP(B463,Personal_Development!D:DL,113,FALSE),"")</f>
        <v>5</v>
      </c>
      <c r="E463">
        <f>IFERROR(VLOOKUP(B463,Kaizen!D:X,21,FALSE),"")</f>
        <v>1</v>
      </c>
      <c r="F463">
        <f>IFERROR(VLOOKUP(B463,'Safety Idea'!D:X,21,FALSE),"")</f>
        <v>1</v>
      </c>
      <c r="G463">
        <f>IFERROR(VLOOKUP(B463,'Compulsory Training'!D:Z,23,FALSE),"")</f>
        <v>5</v>
      </c>
      <c r="H463">
        <f>IFERROR(VLOOKUP(B463,Attendance!D:BQ,65,FALSE),"")</f>
        <v>1</v>
      </c>
      <c r="I463">
        <f>IFERROR(VLOOKUP(B463,Misconduct!D:M,8,FALSE),"")</f>
        <v>0</v>
      </c>
      <c r="J463">
        <f>IFERROR(VLOOKUP(B463,Misconduct!D:M,9,FALSE),"")</f>
        <v>0</v>
      </c>
      <c r="K463">
        <f>IFERROR(VLOOKUP(B463,Misconduct!D:M,10,FALSE),"")</f>
        <v>0</v>
      </c>
    </row>
    <row r="464" spans="1:11">
      <c r="A464" s="161" t="str">
        <f>IF(Personal_Development!C466="","",Personal_Development!C466)</f>
        <v/>
      </c>
      <c r="B464" t="str">
        <f>IF(Personal_Development!D466="","",Personal_Development!D466)</f>
        <v>E00058</v>
      </c>
      <c r="C464" t="str">
        <f>IF(Personal_Development!E466="","",Personal_Development!E466)</f>
        <v>ZAINAL BIN RAHMAT</v>
      </c>
      <c r="D464">
        <f>IFERROR(VLOOKUP(B464,Personal_Development!D:DL,113,FALSE),"")</f>
        <v>5</v>
      </c>
      <c r="E464">
        <f>IFERROR(VLOOKUP(B464,Kaizen!D:X,21,FALSE),"")</f>
        <v>1</v>
      </c>
      <c r="F464">
        <f>IFERROR(VLOOKUP(B464,'Safety Idea'!D:X,21,FALSE),"")</f>
        <v>5</v>
      </c>
      <c r="G464">
        <f>IFERROR(VLOOKUP(B464,'Compulsory Training'!D:Z,23,FALSE),"")</f>
        <v>5</v>
      </c>
      <c r="H464">
        <f>IFERROR(VLOOKUP(B464,Attendance!D:BQ,65,FALSE),"")</f>
        <v>1</v>
      </c>
      <c r="I464">
        <f>IFERROR(VLOOKUP(B464,Misconduct!D:M,8,FALSE),"")</f>
        <v>0</v>
      </c>
      <c r="J464">
        <f>IFERROR(VLOOKUP(B464,Misconduct!D:M,9,FALSE),"")</f>
        <v>0</v>
      </c>
      <c r="K464">
        <f>IFERROR(VLOOKUP(B464,Misconduct!D:M,10,FALSE),"")</f>
        <v>0</v>
      </c>
    </row>
    <row r="465" spans="1:11">
      <c r="A465" s="161" t="str">
        <f>IF(Personal_Development!C467="","",Personal_Development!C467)</f>
        <v/>
      </c>
      <c r="B465" t="str">
        <f>IF(Personal_Development!D467="","",Personal_Development!D467)</f>
        <v>E00059</v>
      </c>
      <c r="C465" t="str">
        <f>IF(Personal_Development!E467="","",Personal_Development!E467)</f>
        <v>SHAHARUDIN BIN SHARIF</v>
      </c>
      <c r="D465">
        <f>IFERROR(VLOOKUP(B465,Personal_Development!D:DL,113,FALSE),"")</f>
        <v>5</v>
      </c>
      <c r="E465">
        <f>IFERROR(VLOOKUP(B465,Kaizen!D:X,21,FALSE),"")</f>
        <v>5</v>
      </c>
      <c r="F465">
        <f>IFERROR(VLOOKUP(B465,'Safety Idea'!D:X,21,FALSE),"")</f>
        <v>5</v>
      </c>
      <c r="G465">
        <f>IFERROR(VLOOKUP(B465,'Compulsory Training'!D:Z,23,FALSE),"")</f>
        <v>5</v>
      </c>
      <c r="H465">
        <f>IFERROR(VLOOKUP(B465,Attendance!D:BQ,65,FALSE),"")</f>
        <v>2</v>
      </c>
      <c r="I465">
        <f>IFERROR(VLOOKUP(B465,Misconduct!D:M,8,FALSE),"")</f>
        <v>0</v>
      </c>
      <c r="J465">
        <f>IFERROR(VLOOKUP(B465,Misconduct!D:M,9,FALSE),"")</f>
        <v>0</v>
      </c>
      <c r="K465">
        <f>IFERROR(VLOOKUP(B465,Misconduct!D:M,10,FALSE),"")</f>
        <v>0</v>
      </c>
    </row>
    <row r="466" spans="1:11">
      <c r="A466" s="161" t="str">
        <f>IF(Personal_Development!C468="","",Personal_Development!C468)</f>
        <v/>
      </c>
      <c r="B466" t="str">
        <f>IF(Personal_Development!D468="","",Personal_Development!D468)</f>
        <v>E00060</v>
      </c>
      <c r="C466" t="str">
        <f>IF(Personal_Development!E468="","",Personal_Development!E468)</f>
        <v>AHMAD ZAMRI BIN JUSOH</v>
      </c>
      <c r="D466">
        <f>IFERROR(VLOOKUP(B466,Personal_Development!D:DL,113,FALSE),"")</f>
        <v>5</v>
      </c>
      <c r="E466">
        <f>IFERROR(VLOOKUP(B466,Kaizen!D:X,21,FALSE),"")</f>
        <v>5</v>
      </c>
      <c r="F466">
        <f>IFERROR(VLOOKUP(B466,'Safety Idea'!D:X,21,FALSE),"")</f>
        <v>5</v>
      </c>
      <c r="G466">
        <f>IFERROR(VLOOKUP(B466,'Compulsory Training'!D:Z,23,FALSE),"")</f>
        <v>5</v>
      </c>
      <c r="H466">
        <f>IFERROR(VLOOKUP(B466,Attendance!D:BQ,65,FALSE),"")</f>
        <v>5</v>
      </c>
      <c r="I466">
        <f>IFERROR(VLOOKUP(B466,Misconduct!D:M,8,FALSE),"")</f>
        <v>0</v>
      </c>
      <c r="J466">
        <f>IFERROR(VLOOKUP(B466,Misconduct!D:M,9,FALSE),"")</f>
        <v>0</v>
      </c>
      <c r="K466">
        <f>IFERROR(VLOOKUP(B466,Misconduct!D:M,10,FALSE),"")</f>
        <v>0</v>
      </c>
    </row>
    <row r="467" spans="1:11">
      <c r="A467" s="161" t="str">
        <f>IF(Personal_Development!C469="","",Personal_Development!C469)</f>
        <v/>
      </c>
      <c r="B467" t="str">
        <f>IF(Personal_Development!D469="","",Personal_Development!D469)</f>
        <v>E00061</v>
      </c>
      <c r="C467" t="str">
        <f>IF(Personal_Development!E469="","",Personal_Development!E469)</f>
        <v>MOHD SHAHRIL BIN MOHD MOKHTAR</v>
      </c>
      <c r="D467">
        <f>IFERROR(VLOOKUP(B467,Personal_Development!D:DL,113,FALSE),"")</f>
        <v>5</v>
      </c>
      <c r="E467">
        <f>IFERROR(VLOOKUP(B467,Kaizen!D:X,21,FALSE),"")</f>
        <v>5</v>
      </c>
      <c r="F467">
        <f>IFERROR(VLOOKUP(B467,'Safety Idea'!D:X,21,FALSE),"")</f>
        <v>5</v>
      </c>
      <c r="G467">
        <f>IFERROR(VLOOKUP(B467,'Compulsory Training'!D:Z,23,FALSE),"")</f>
        <v>5</v>
      </c>
      <c r="H467">
        <f>IFERROR(VLOOKUP(B467,Attendance!D:BQ,65,FALSE),"")</f>
        <v>1</v>
      </c>
      <c r="I467">
        <f>IFERROR(VLOOKUP(B467,Misconduct!D:M,8,FALSE),"")</f>
        <v>0</v>
      </c>
      <c r="J467">
        <f>IFERROR(VLOOKUP(B467,Misconduct!D:M,9,FALSE),"")</f>
        <v>0</v>
      </c>
      <c r="K467">
        <f>IFERROR(VLOOKUP(B467,Misconduct!D:M,10,FALSE),"")</f>
        <v>0</v>
      </c>
    </row>
    <row r="468" spans="1:11">
      <c r="A468" s="161" t="str">
        <f>IF(Personal_Development!C470="","",Personal_Development!C470)</f>
        <v/>
      </c>
      <c r="B468" t="str">
        <f>IF(Personal_Development!D470="","",Personal_Development!D470)</f>
        <v>E00063</v>
      </c>
      <c r="C468" t="str">
        <f>IF(Personal_Development!E470="","",Personal_Development!E470)</f>
        <v>NOR EFENDY BIN HARUN</v>
      </c>
      <c r="D468">
        <f>IFERROR(VLOOKUP(B468,Personal_Development!D:DL,113,FALSE),"")</f>
        <v>5</v>
      </c>
      <c r="E468">
        <f>IFERROR(VLOOKUP(B468,Kaizen!D:X,21,FALSE),"")</f>
        <v>1</v>
      </c>
      <c r="F468">
        <f>IFERROR(VLOOKUP(B468,'Safety Idea'!D:X,21,FALSE),"")</f>
        <v>1</v>
      </c>
      <c r="G468">
        <f>IFERROR(VLOOKUP(B468,'Compulsory Training'!D:Z,23,FALSE),"")</f>
        <v>5</v>
      </c>
      <c r="H468">
        <f>IFERROR(VLOOKUP(B468,Attendance!D:BQ,65,FALSE),"")</f>
        <v>1</v>
      </c>
      <c r="I468">
        <f>IFERROR(VLOOKUP(B468,Misconduct!D:M,8,FALSE),"")</f>
        <v>0</v>
      </c>
      <c r="J468">
        <f>IFERROR(VLOOKUP(B468,Misconduct!D:M,9,FALSE),"")</f>
        <v>0</v>
      </c>
      <c r="K468">
        <f>IFERROR(VLOOKUP(B468,Misconduct!D:M,10,FALSE),"")</f>
        <v>0</v>
      </c>
    </row>
    <row r="469" spans="1:11">
      <c r="A469" s="161" t="str">
        <f>IF(Personal_Development!C471="","",Personal_Development!C471)</f>
        <v/>
      </c>
      <c r="B469" t="str">
        <f>IF(Personal_Development!D471="","",Personal_Development!D471)</f>
        <v>E00067</v>
      </c>
      <c r="C469" t="str">
        <f>IF(Personal_Development!E471="","",Personal_Development!E471)</f>
        <v>KU SIAU LING</v>
      </c>
      <c r="D469">
        <f>IFERROR(VLOOKUP(B469,Personal_Development!D:DL,113,FALSE),"")</f>
        <v>5</v>
      </c>
      <c r="E469">
        <f>IFERROR(VLOOKUP(B469,Kaizen!D:X,21,FALSE),"")</f>
        <v>5</v>
      </c>
      <c r="F469">
        <f>IFERROR(VLOOKUP(B469,'Safety Idea'!D:X,21,FALSE),"")</f>
        <v>5</v>
      </c>
      <c r="G469">
        <f>IFERROR(VLOOKUP(B469,'Compulsory Training'!D:Z,23,FALSE),"")</f>
        <v>5</v>
      </c>
      <c r="H469">
        <f>IFERROR(VLOOKUP(B469,Attendance!D:BQ,65,FALSE),"")</f>
        <v>2</v>
      </c>
      <c r="I469">
        <f>IFERROR(VLOOKUP(B469,Misconduct!D:M,8,FALSE),"")</f>
        <v>0</v>
      </c>
      <c r="J469">
        <f>IFERROR(VLOOKUP(B469,Misconduct!D:M,9,FALSE),"")</f>
        <v>0</v>
      </c>
      <c r="K469">
        <f>IFERROR(VLOOKUP(B469,Misconduct!D:M,10,FALSE),"")</f>
        <v>0</v>
      </c>
    </row>
    <row r="470" spans="1:11">
      <c r="A470" s="161" t="str">
        <f>IF(Personal_Development!C472="","",Personal_Development!C472)</f>
        <v/>
      </c>
      <c r="B470" t="str">
        <f>IF(Personal_Development!D472="","",Personal_Development!D472)</f>
        <v>E00069</v>
      </c>
      <c r="C470" t="str">
        <f>IF(Personal_Development!E472="","",Personal_Development!E472)</f>
        <v>KHALID BIN JOHAR</v>
      </c>
      <c r="D470">
        <f>IFERROR(VLOOKUP(B470,Personal_Development!D:DL,113,FALSE),"")</f>
        <v>5</v>
      </c>
      <c r="E470">
        <f>IFERROR(VLOOKUP(B470,Kaizen!D:X,21,FALSE),"")</f>
        <v>5</v>
      </c>
      <c r="F470">
        <f>IFERROR(VLOOKUP(B470,'Safety Idea'!D:X,21,FALSE),"")</f>
        <v>5</v>
      </c>
      <c r="G470">
        <f>IFERROR(VLOOKUP(B470,'Compulsory Training'!D:Z,23,FALSE),"")</f>
        <v>5</v>
      </c>
      <c r="H470">
        <f>IFERROR(VLOOKUP(B470,Attendance!D:BQ,65,FALSE),"")</f>
        <v>4</v>
      </c>
      <c r="I470">
        <f>IFERROR(VLOOKUP(B470,Misconduct!D:M,8,FALSE),"")</f>
        <v>0</v>
      </c>
      <c r="J470">
        <f>IFERROR(VLOOKUP(B470,Misconduct!D:M,9,FALSE),"")</f>
        <v>0</v>
      </c>
      <c r="K470">
        <f>IFERROR(VLOOKUP(B470,Misconduct!D:M,10,FALSE),"")</f>
        <v>0</v>
      </c>
    </row>
    <row r="471" spans="1:11">
      <c r="A471" s="161" t="str">
        <f>IF(Personal_Development!C473="","",Personal_Development!C473)</f>
        <v/>
      </c>
      <c r="B471" t="str">
        <f>IF(Personal_Development!D473="","",Personal_Development!D473)</f>
        <v>E00070</v>
      </c>
      <c r="C471" t="str">
        <f>IF(Personal_Development!E473="","",Personal_Development!E473)</f>
        <v>SHARINA BINTI MOHD.ALI</v>
      </c>
      <c r="D471">
        <f>IFERROR(VLOOKUP(B471,Personal_Development!D:DL,113,FALSE),"")</f>
        <v>5</v>
      </c>
      <c r="E471">
        <f>IFERROR(VLOOKUP(B471,Kaizen!D:X,21,FALSE),"")</f>
        <v>1</v>
      </c>
      <c r="F471">
        <f>IFERROR(VLOOKUP(B471,'Safety Idea'!D:X,21,FALSE),"")</f>
        <v>5</v>
      </c>
      <c r="G471">
        <f>IFERROR(VLOOKUP(B471,'Compulsory Training'!D:Z,23,FALSE),"")</f>
        <v>5</v>
      </c>
      <c r="H471">
        <f>IFERROR(VLOOKUP(B471,Attendance!D:BQ,65,FALSE),"")</f>
        <v>2</v>
      </c>
      <c r="I471">
        <f>IFERROR(VLOOKUP(B471,Misconduct!D:M,8,FALSE),"")</f>
        <v>0</v>
      </c>
      <c r="J471">
        <f>IFERROR(VLOOKUP(B471,Misconduct!D:M,9,FALSE),"")</f>
        <v>0</v>
      </c>
      <c r="K471">
        <f>IFERROR(VLOOKUP(B471,Misconduct!D:M,10,FALSE),"")</f>
        <v>0</v>
      </c>
    </row>
    <row r="472" spans="1:11">
      <c r="A472" s="161" t="str">
        <f>IF(Personal_Development!C474="","",Personal_Development!C474)</f>
        <v/>
      </c>
      <c r="B472" t="str">
        <f>IF(Personal_Development!D474="","",Personal_Development!D474)</f>
        <v>E00073</v>
      </c>
      <c r="C472" t="str">
        <f>IF(Personal_Development!E474="","",Personal_Development!E474)</f>
        <v>NORLAILA BINTI DAUD</v>
      </c>
      <c r="D472">
        <f>IFERROR(VLOOKUP(B472,Personal_Development!D:DL,113,FALSE),"")</f>
        <v>5</v>
      </c>
      <c r="E472">
        <f>IFERROR(VLOOKUP(B472,Kaizen!D:X,21,FALSE),"")</f>
        <v>5</v>
      </c>
      <c r="F472">
        <f>IFERROR(VLOOKUP(B472,'Safety Idea'!D:X,21,FALSE),"")</f>
        <v>5</v>
      </c>
      <c r="G472">
        <f>IFERROR(VLOOKUP(B472,'Compulsory Training'!D:Z,23,FALSE),"")</f>
        <v>5</v>
      </c>
      <c r="H472">
        <f>IFERROR(VLOOKUP(B472,Attendance!D:BQ,65,FALSE),"")</f>
        <v>2</v>
      </c>
      <c r="I472">
        <f>IFERROR(VLOOKUP(B472,Misconduct!D:M,8,FALSE),"")</f>
        <v>0</v>
      </c>
      <c r="J472">
        <f>IFERROR(VLOOKUP(B472,Misconduct!D:M,9,FALSE),"")</f>
        <v>0</v>
      </c>
      <c r="K472">
        <f>IFERROR(VLOOKUP(B472,Misconduct!D:M,10,FALSE),"")</f>
        <v>0</v>
      </c>
    </row>
    <row r="473" spans="1:11">
      <c r="A473" s="161" t="str">
        <f>IF(Personal_Development!C475="","",Personal_Development!C475)</f>
        <v/>
      </c>
      <c r="B473" t="str">
        <f>IF(Personal_Development!D475="","",Personal_Development!D475)</f>
        <v>E00074</v>
      </c>
      <c r="C473" t="str">
        <f>IF(Personal_Development!E475="","",Personal_Development!E475)</f>
        <v>WONG YEN TIN</v>
      </c>
      <c r="D473">
        <f>IFERROR(VLOOKUP(B473,Personal_Development!D:DL,113,FALSE),"")</f>
        <v>5</v>
      </c>
      <c r="E473">
        <f>IFERROR(VLOOKUP(B473,Kaizen!D:X,21,FALSE),"")</f>
        <v>1</v>
      </c>
      <c r="F473">
        <f>IFERROR(VLOOKUP(B473,'Safety Idea'!D:X,21,FALSE),"")</f>
        <v>5</v>
      </c>
      <c r="G473">
        <f>IFERROR(VLOOKUP(B473,'Compulsory Training'!D:Z,23,FALSE),"")</f>
        <v>5</v>
      </c>
      <c r="H473">
        <f>IFERROR(VLOOKUP(B473,Attendance!D:BQ,65,FALSE),"")</f>
        <v>1</v>
      </c>
      <c r="I473">
        <f>IFERROR(VLOOKUP(B473,Misconduct!D:M,8,FALSE),"")</f>
        <v>0</v>
      </c>
      <c r="J473">
        <f>IFERROR(VLOOKUP(B473,Misconduct!D:M,9,FALSE),"")</f>
        <v>0</v>
      </c>
      <c r="K473">
        <f>IFERROR(VLOOKUP(B473,Misconduct!D:M,10,FALSE),"")</f>
        <v>0</v>
      </c>
    </row>
    <row r="474" spans="1:11">
      <c r="A474" s="161" t="str">
        <f>IF(Personal_Development!C476="","",Personal_Development!C476)</f>
        <v/>
      </c>
      <c r="B474" t="str">
        <f>IF(Personal_Development!D476="","",Personal_Development!D476)</f>
        <v>E00077</v>
      </c>
      <c r="C474" t="str">
        <f>IF(Personal_Development!E476="","",Personal_Development!E476)</f>
        <v>ZAITON BT. ZAKARIA</v>
      </c>
      <c r="D474">
        <f>IFERROR(VLOOKUP(B474,Personal_Development!D:DL,113,FALSE),"")</f>
        <v>4</v>
      </c>
      <c r="E474">
        <f>IFERROR(VLOOKUP(B474,Kaizen!D:X,21,FALSE),"")</f>
        <v>5</v>
      </c>
      <c r="F474">
        <f>IFERROR(VLOOKUP(B474,'Safety Idea'!D:X,21,FALSE),"")</f>
        <v>5</v>
      </c>
      <c r="G474">
        <f>IFERROR(VLOOKUP(B474,'Compulsory Training'!D:Z,23,FALSE),"")</f>
        <v>5</v>
      </c>
      <c r="H474">
        <f>IFERROR(VLOOKUP(B474,Attendance!D:BQ,65,FALSE),"")</f>
        <v>3</v>
      </c>
      <c r="I474">
        <f>IFERROR(VLOOKUP(B474,Misconduct!D:M,8,FALSE),"")</f>
        <v>0</v>
      </c>
      <c r="J474">
        <f>IFERROR(VLOOKUP(B474,Misconduct!D:M,9,FALSE),"")</f>
        <v>0</v>
      </c>
      <c r="K474">
        <f>IFERROR(VLOOKUP(B474,Misconduct!D:M,10,FALSE),"")</f>
        <v>0</v>
      </c>
    </row>
    <row r="475" spans="1:11">
      <c r="A475" s="161" t="str">
        <f>IF(Personal_Development!C477="","",Personal_Development!C477)</f>
        <v/>
      </c>
      <c r="B475" t="str">
        <f>IF(Personal_Development!D477="","",Personal_Development!D477)</f>
        <v>E00078</v>
      </c>
      <c r="C475" t="str">
        <f>IF(Personal_Development!E477="","",Personal_Development!E477)</f>
        <v>AZIZAH  BT ABD KHARIM</v>
      </c>
      <c r="D475">
        <f>IFERROR(VLOOKUP(B475,Personal_Development!D:DL,113,FALSE),"")</f>
        <v>5</v>
      </c>
      <c r="E475">
        <f>IFERROR(VLOOKUP(B475,Kaizen!D:X,21,FALSE),"")</f>
        <v>4</v>
      </c>
      <c r="F475">
        <f>IFERROR(VLOOKUP(B475,'Safety Idea'!D:X,21,FALSE),"")</f>
        <v>5</v>
      </c>
      <c r="G475">
        <f>IFERROR(VLOOKUP(B475,'Compulsory Training'!D:Z,23,FALSE),"")</f>
        <v>5</v>
      </c>
      <c r="H475">
        <f>IFERROR(VLOOKUP(B475,Attendance!D:BQ,65,FALSE),"")</f>
        <v>1</v>
      </c>
      <c r="I475">
        <f>IFERROR(VLOOKUP(B475,Misconduct!D:M,8,FALSE),"")</f>
        <v>0</v>
      </c>
      <c r="J475">
        <f>IFERROR(VLOOKUP(B475,Misconduct!D:M,9,FALSE),"")</f>
        <v>0</v>
      </c>
      <c r="K475">
        <f>IFERROR(VLOOKUP(B475,Misconduct!D:M,10,FALSE),"")</f>
        <v>0</v>
      </c>
    </row>
    <row r="476" spans="1:11">
      <c r="A476" s="161" t="str">
        <f>IF(Personal_Development!C478="","",Personal_Development!C478)</f>
        <v/>
      </c>
      <c r="B476" t="str">
        <f>IF(Personal_Development!D478="","",Personal_Development!D478)</f>
        <v>E00079</v>
      </c>
      <c r="C476" t="str">
        <f>IF(Personal_Development!E478="","",Personal_Development!E478)</f>
        <v>AZLEENA BINTI ZAKARIAH</v>
      </c>
      <c r="D476">
        <f>IFERROR(VLOOKUP(B476,Personal_Development!D:DL,113,FALSE),"")</f>
        <v>5</v>
      </c>
      <c r="E476">
        <f>IFERROR(VLOOKUP(B476,Kaizen!D:X,21,FALSE),"")</f>
        <v>5</v>
      </c>
      <c r="F476">
        <f>IFERROR(VLOOKUP(B476,'Safety Idea'!D:X,21,FALSE),"")</f>
        <v>5</v>
      </c>
      <c r="G476">
        <f>IFERROR(VLOOKUP(B476,'Compulsory Training'!D:Z,23,FALSE),"")</f>
        <v>5</v>
      </c>
      <c r="H476">
        <f>IFERROR(VLOOKUP(B476,Attendance!D:BQ,65,FALSE),"")</f>
        <v>4</v>
      </c>
      <c r="I476">
        <f>IFERROR(VLOOKUP(B476,Misconduct!D:M,8,FALSE),"")</f>
        <v>0</v>
      </c>
      <c r="J476">
        <f>IFERROR(VLOOKUP(B476,Misconduct!D:M,9,FALSE),"")</f>
        <v>0</v>
      </c>
      <c r="K476">
        <f>IFERROR(VLOOKUP(B476,Misconduct!D:M,10,FALSE),"")</f>
        <v>0</v>
      </c>
    </row>
    <row r="477" spans="1:11">
      <c r="A477" s="161" t="str">
        <f>IF(Personal_Development!C479="","",Personal_Development!C479)</f>
        <v/>
      </c>
      <c r="B477" t="str">
        <f>IF(Personal_Development!D479="","",Personal_Development!D479)</f>
        <v>E00080</v>
      </c>
      <c r="C477" t="str">
        <f>IF(Personal_Development!E479="","",Personal_Development!E479)</f>
        <v>GOH MEI CHIN</v>
      </c>
      <c r="D477">
        <f>IFERROR(VLOOKUP(B477,Personal_Development!D:DL,113,FALSE),"")</f>
        <v>5</v>
      </c>
      <c r="E477">
        <f>IFERROR(VLOOKUP(B477,Kaizen!D:X,21,FALSE),"")</f>
        <v>1</v>
      </c>
      <c r="F477">
        <f>IFERROR(VLOOKUP(B477,'Safety Idea'!D:X,21,FALSE),"")</f>
        <v>5</v>
      </c>
      <c r="G477">
        <f>IFERROR(VLOOKUP(B477,'Compulsory Training'!D:Z,23,FALSE),"")</f>
        <v>5</v>
      </c>
      <c r="H477">
        <f>IFERROR(VLOOKUP(B477,Attendance!D:BQ,65,FALSE),"")</f>
        <v>4</v>
      </c>
      <c r="I477">
        <f>IFERROR(VLOOKUP(B477,Misconduct!D:M,8,FALSE),"")</f>
        <v>0</v>
      </c>
      <c r="J477">
        <f>IFERROR(VLOOKUP(B477,Misconduct!D:M,9,FALSE),"")</f>
        <v>0</v>
      </c>
      <c r="K477">
        <f>IFERROR(VLOOKUP(B477,Misconduct!D:M,10,FALSE),"")</f>
        <v>0</v>
      </c>
    </row>
    <row r="478" spans="1:11">
      <c r="A478" s="161" t="str">
        <f>IF(Personal_Development!C480="","",Personal_Development!C480)</f>
        <v/>
      </c>
      <c r="B478" t="str">
        <f>IF(Personal_Development!D480="","",Personal_Development!D480)</f>
        <v>E00082</v>
      </c>
      <c r="C478" t="str">
        <f>IF(Personal_Development!E480="","",Personal_Development!E480)</f>
        <v>AHMAD RIZAL B. RAMLI</v>
      </c>
      <c r="D478">
        <f>IFERROR(VLOOKUP(B478,Personal_Development!D:DL,113,FALSE),"")</f>
        <v>5</v>
      </c>
      <c r="E478">
        <f>IFERROR(VLOOKUP(B478,Kaizen!D:X,21,FALSE),"")</f>
        <v>5</v>
      </c>
      <c r="F478">
        <f>IFERROR(VLOOKUP(B478,'Safety Idea'!D:X,21,FALSE),"")</f>
        <v>5</v>
      </c>
      <c r="G478">
        <f>IFERROR(VLOOKUP(B478,'Compulsory Training'!D:Z,23,FALSE),"")</f>
        <v>5</v>
      </c>
      <c r="H478">
        <f>IFERROR(VLOOKUP(B478,Attendance!D:BQ,65,FALSE),"")</f>
        <v>1</v>
      </c>
      <c r="I478">
        <f>IFERROR(VLOOKUP(B478,Misconduct!D:M,8,FALSE),"")</f>
        <v>0</v>
      </c>
      <c r="J478">
        <f>IFERROR(VLOOKUP(B478,Misconduct!D:M,9,FALSE),"")</f>
        <v>0</v>
      </c>
      <c r="K478">
        <f>IFERROR(VLOOKUP(B478,Misconduct!D:M,10,FALSE),"")</f>
        <v>0</v>
      </c>
    </row>
    <row r="479" spans="1:11">
      <c r="A479" s="161" t="str">
        <f>IF(Personal_Development!C481="","",Personal_Development!C481)</f>
        <v/>
      </c>
      <c r="B479" t="str">
        <f>IF(Personal_Development!D481="","",Personal_Development!D481)</f>
        <v>E00087</v>
      </c>
      <c r="C479" t="str">
        <f>IF(Personal_Development!E481="","",Personal_Development!E481)</f>
        <v>MOHAMMAD IZZAT BIN IBRAHIM</v>
      </c>
      <c r="D479">
        <f>IFERROR(VLOOKUP(B479,Personal_Development!D:DL,113,FALSE),"")</f>
        <v>5</v>
      </c>
      <c r="E479">
        <f>IFERROR(VLOOKUP(B479,Kaizen!D:X,21,FALSE),"")</f>
        <v>1</v>
      </c>
      <c r="F479">
        <f>IFERROR(VLOOKUP(B479,'Safety Idea'!D:X,21,FALSE),"")</f>
        <v>5</v>
      </c>
      <c r="G479">
        <f>IFERROR(VLOOKUP(B479,'Compulsory Training'!D:Z,23,FALSE),"")</f>
        <v>5</v>
      </c>
      <c r="H479">
        <f>IFERROR(VLOOKUP(B479,Attendance!D:BQ,65,FALSE),"")</f>
        <v>1</v>
      </c>
      <c r="I479">
        <f>IFERROR(VLOOKUP(B479,Misconduct!D:M,8,FALSE),"")</f>
        <v>0</v>
      </c>
      <c r="J479">
        <f>IFERROR(VLOOKUP(B479,Misconduct!D:M,9,FALSE),"")</f>
        <v>0</v>
      </c>
      <c r="K479">
        <f>IFERROR(VLOOKUP(B479,Misconduct!D:M,10,FALSE),"")</f>
        <v>0</v>
      </c>
    </row>
    <row r="480" spans="1:11">
      <c r="A480" s="161" t="str">
        <f>IF(Personal_Development!C482="","",Personal_Development!C482)</f>
        <v/>
      </c>
      <c r="B480" t="str">
        <f>IF(Personal_Development!D482="","",Personal_Development!D482)</f>
        <v>E00089</v>
      </c>
      <c r="C480" t="str">
        <f>IF(Personal_Development!E482="","",Personal_Development!E482)</f>
        <v>MD SAMSUDIN BIN SULAIMAN</v>
      </c>
      <c r="D480">
        <f>IFERROR(VLOOKUP(B480,Personal_Development!D:DL,113,FALSE),"")</f>
        <v>4</v>
      </c>
      <c r="E480">
        <f>IFERROR(VLOOKUP(B480,Kaizen!D:X,21,FALSE),"")</f>
        <v>5</v>
      </c>
      <c r="F480">
        <f>IFERROR(VLOOKUP(B480,'Safety Idea'!D:X,21,FALSE),"")</f>
        <v>5</v>
      </c>
      <c r="G480">
        <f>IFERROR(VLOOKUP(B480,'Compulsory Training'!D:Z,23,FALSE),"")</f>
        <v>5</v>
      </c>
      <c r="H480">
        <f>IFERROR(VLOOKUP(B480,Attendance!D:BQ,65,FALSE),"")</f>
        <v>5</v>
      </c>
      <c r="I480">
        <f>IFERROR(VLOOKUP(B480,Misconduct!D:M,8,FALSE),"")</f>
        <v>0</v>
      </c>
      <c r="J480">
        <f>IFERROR(VLOOKUP(B480,Misconduct!D:M,9,FALSE),"")</f>
        <v>0</v>
      </c>
      <c r="K480">
        <f>IFERROR(VLOOKUP(B480,Misconduct!D:M,10,FALSE),"")</f>
        <v>0</v>
      </c>
    </row>
    <row r="481" spans="1:11">
      <c r="A481" s="161" t="str">
        <f>IF(Personal_Development!C483="","",Personal_Development!C483)</f>
        <v/>
      </c>
      <c r="B481" t="str">
        <f>IF(Personal_Development!D483="","",Personal_Development!D483)</f>
        <v>E00091</v>
      </c>
      <c r="C481" t="str">
        <f>IF(Personal_Development!E483="","",Personal_Development!E483)</f>
        <v>ZAILILAH BTE UJANG</v>
      </c>
      <c r="D481">
        <f>IFERROR(VLOOKUP(B481,Personal_Development!D:DL,113,FALSE),"")</f>
        <v>5</v>
      </c>
      <c r="E481">
        <f>IFERROR(VLOOKUP(B481,Kaizen!D:X,21,FALSE),"")</f>
        <v>5</v>
      </c>
      <c r="F481">
        <f>IFERROR(VLOOKUP(B481,'Safety Idea'!D:X,21,FALSE),"")</f>
        <v>5</v>
      </c>
      <c r="G481">
        <f>IFERROR(VLOOKUP(B481,'Compulsory Training'!D:Z,23,FALSE),"")</f>
        <v>5</v>
      </c>
      <c r="H481">
        <f>IFERROR(VLOOKUP(B481,Attendance!D:BQ,65,FALSE),"")</f>
        <v>4</v>
      </c>
      <c r="I481">
        <f>IFERROR(VLOOKUP(B481,Misconduct!D:M,8,FALSE),"")</f>
        <v>0</v>
      </c>
      <c r="J481">
        <f>IFERROR(VLOOKUP(B481,Misconduct!D:M,9,FALSE),"")</f>
        <v>0</v>
      </c>
      <c r="K481">
        <f>IFERROR(VLOOKUP(B481,Misconduct!D:M,10,FALSE),"")</f>
        <v>0</v>
      </c>
    </row>
    <row r="482" spans="1:11">
      <c r="A482" s="161" t="str">
        <f>IF(Personal_Development!C484="","",Personal_Development!C484)</f>
        <v/>
      </c>
      <c r="B482" t="str">
        <f>IF(Personal_Development!D484="","",Personal_Development!D484)</f>
        <v>E00092</v>
      </c>
      <c r="C482" t="str">
        <f>IF(Personal_Development!E484="","",Personal_Development!E484)</f>
        <v>MOHD SHAH RIZAL BIN MUHAMMAD</v>
      </c>
      <c r="D482">
        <f>IFERROR(VLOOKUP(B482,Personal_Development!D:DL,113,FALSE),"")</f>
        <v>4</v>
      </c>
      <c r="E482">
        <f>IFERROR(VLOOKUP(B482,Kaizen!D:X,21,FALSE),"")</f>
        <v>5</v>
      </c>
      <c r="F482">
        <f>IFERROR(VLOOKUP(B482,'Safety Idea'!D:X,21,FALSE),"")</f>
        <v>5</v>
      </c>
      <c r="G482">
        <f>IFERROR(VLOOKUP(B482,'Compulsory Training'!D:Z,23,FALSE),"")</f>
        <v>5</v>
      </c>
      <c r="H482">
        <f>IFERROR(VLOOKUP(B482,Attendance!D:BQ,65,FALSE),"")</f>
        <v>4</v>
      </c>
      <c r="I482">
        <f>IFERROR(VLOOKUP(B482,Misconduct!D:M,8,FALSE),"")</f>
        <v>0</v>
      </c>
      <c r="J482">
        <f>IFERROR(VLOOKUP(B482,Misconduct!D:M,9,FALSE),"")</f>
        <v>0</v>
      </c>
      <c r="K482">
        <f>IFERROR(VLOOKUP(B482,Misconduct!D:M,10,FALSE),"")</f>
        <v>0</v>
      </c>
    </row>
    <row r="483" spans="1:11">
      <c r="A483" s="161" t="str">
        <f>IF(Personal_Development!C485="","",Personal_Development!C485)</f>
        <v/>
      </c>
      <c r="B483" t="str">
        <f>IF(Personal_Development!D485="","",Personal_Development!D485)</f>
        <v>E00093</v>
      </c>
      <c r="C483" t="str">
        <f>IF(Personal_Development!E485="","",Personal_Development!E485)</f>
        <v>NORLAILA BINTI ABDUL RAHMAN</v>
      </c>
      <c r="D483">
        <f>IFERROR(VLOOKUP(B483,Personal_Development!D:DL,113,FALSE),"")</f>
        <v>4</v>
      </c>
      <c r="E483">
        <f>IFERROR(VLOOKUP(B483,Kaizen!D:X,21,FALSE),"")</f>
        <v>5</v>
      </c>
      <c r="F483">
        <f>IFERROR(VLOOKUP(B483,'Safety Idea'!D:X,21,FALSE),"")</f>
        <v>5</v>
      </c>
      <c r="G483">
        <f>IFERROR(VLOOKUP(B483,'Compulsory Training'!D:Z,23,FALSE),"")</f>
        <v>5</v>
      </c>
      <c r="H483">
        <f>IFERROR(VLOOKUP(B483,Attendance!D:BQ,65,FALSE),"")</f>
        <v>4</v>
      </c>
      <c r="I483">
        <f>IFERROR(VLOOKUP(B483,Misconduct!D:M,8,FALSE),"")</f>
        <v>0</v>
      </c>
      <c r="J483">
        <f>IFERROR(VLOOKUP(B483,Misconduct!D:M,9,FALSE),"")</f>
        <v>0</v>
      </c>
      <c r="K483">
        <f>IFERROR(VLOOKUP(B483,Misconduct!D:M,10,FALSE),"")</f>
        <v>0</v>
      </c>
    </row>
    <row r="484" spans="1:11">
      <c r="A484" s="161" t="str">
        <f>IF(Personal_Development!C486="","",Personal_Development!C486)</f>
        <v/>
      </c>
      <c r="B484" t="str">
        <f>IF(Personal_Development!D486="","",Personal_Development!D486)</f>
        <v>E00097</v>
      </c>
      <c r="C484" t="str">
        <f>IF(Personal_Development!E486="","",Personal_Development!E486)</f>
        <v>NURUL 'AIN BINTI ABDUL WAHAB</v>
      </c>
      <c r="D484">
        <f>IFERROR(VLOOKUP(B484,Personal_Development!D:DL,113,FALSE),"")</f>
        <v>5</v>
      </c>
      <c r="E484">
        <f>IFERROR(VLOOKUP(B484,Kaizen!D:X,21,FALSE),"")</f>
        <v>5</v>
      </c>
      <c r="F484">
        <f>IFERROR(VLOOKUP(B484,'Safety Idea'!D:X,21,FALSE),"")</f>
        <v>5</v>
      </c>
      <c r="G484">
        <f>IFERROR(VLOOKUP(B484,'Compulsory Training'!D:Z,23,FALSE),"")</f>
        <v>5</v>
      </c>
      <c r="H484">
        <f>IFERROR(VLOOKUP(B484,Attendance!D:BQ,65,FALSE),"")</f>
        <v>3</v>
      </c>
      <c r="I484">
        <f>IFERROR(VLOOKUP(B484,Misconduct!D:M,8,FALSE),"")</f>
        <v>0</v>
      </c>
      <c r="J484">
        <f>IFERROR(VLOOKUP(B484,Misconduct!D:M,9,FALSE),"")</f>
        <v>0</v>
      </c>
      <c r="K484">
        <f>IFERROR(VLOOKUP(B484,Misconduct!D:M,10,FALSE),"")</f>
        <v>0</v>
      </c>
    </row>
    <row r="485" spans="1:11">
      <c r="A485" s="161" t="str">
        <f>IF(Personal_Development!C487="","",Personal_Development!C487)</f>
        <v/>
      </c>
      <c r="B485" t="str">
        <f>IF(Personal_Development!D487="","",Personal_Development!D487)</f>
        <v>E00098</v>
      </c>
      <c r="C485" t="str">
        <f>IF(Personal_Development!E487="","",Personal_Development!E487)</f>
        <v>RUSZAM IZAM BIN RAMLI</v>
      </c>
      <c r="D485">
        <f>IFERROR(VLOOKUP(B485,Personal_Development!D:DL,113,FALSE),"")</f>
        <v>5</v>
      </c>
      <c r="E485">
        <f>IFERROR(VLOOKUP(B485,Kaizen!D:X,21,FALSE),"")</f>
        <v>5</v>
      </c>
      <c r="F485">
        <f>IFERROR(VLOOKUP(B485,'Safety Idea'!D:X,21,FALSE),"")</f>
        <v>5</v>
      </c>
      <c r="G485">
        <f>IFERROR(VLOOKUP(B485,'Compulsory Training'!D:Z,23,FALSE),"")</f>
        <v>5</v>
      </c>
      <c r="H485">
        <f>IFERROR(VLOOKUP(B485,Attendance!D:BQ,65,FALSE),"")</f>
        <v>1</v>
      </c>
      <c r="I485">
        <f>IFERROR(VLOOKUP(B485,Misconduct!D:M,8,FALSE),"")</f>
        <v>0</v>
      </c>
      <c r="J485">
        <f>IFERROR(VLOOKUP(B485,Misconduct!D:M,9,FALSE),"")</f>
        <v>0</v>
      </c>
      <c r="K485">
        <f>IFERROR(VLOOKUP(B485,Misconduct!D:M,10,FALSE),"")</f>
        <v>0</v>
      </c>
    </row>
    <row r="486" spans="1:11">
      <c r="A486" s="161" t="str">
        <f>IF(Personal_Development!C488="","",Personal_Development!C488)</f>
        <v/>
      </c>
      <c r="B486" t="str">
        <f>IF(Personal_Development!D488="","",Personal_Development!D488)</f>
        <v>E00102</v>
      </c>
      <c r="C486" t="str">
        <f>IF(Personal_Development!E488="","",Personal_Development!E488)</f>
        <v>WAN MOHAMAD NORIZWAN BIN WAN HUSAIN</v>
      </c>
      <c r="D486">
        <f>IFERROR(VLOOKUP(B486,Personal_Development!D:DL,113,FALSE),"")</f>
        <v>5</v>
      </c>
      <c r="E486">
        <f>IFERROR(VLOOKUP(B486,Kaizen!D:X,21,FALSE),"")</f>
        <v>4</v>
      </c>
      <c r="F486">
        <f>IFERROR(VLOOKUP(B486,'Safety Idea'!D:X,21,FALSE),"")</f>
        <v>5</v>
      </c>
      <c r="G486">
        <f>IFERROR(VLOOKUP(B486,'Compulsory Training'!D:Z,23,FALSE),"")</f>
        <v>5</v>
      </c>
      <c r="H486">
        <f>IFERROR(VLOOKUP(B486,Attendance!D:BQ,65,FALSE),"")</f>
        <v>2</v>
      </c>
      <c r="I486">
        <f>IFERROR(VLOOKUP(B486,Misconduct!D:M,8,FALSE),"")</f>
        <v>0</v>
      </c>
      <c r="J486">
        <f>IFERROR(VLOOKUP(B486,Misconduct!D:M,9,FALSE),"")</f>
        <v>0</v>
      </c>
      <c r="K486">
        <f>IFERROR(VLOOKUP(B486,Misconduct!D:M,10,FALSE),"")</f>
        <v>0</v>
      </c>
    </row>
    <row r="487" spans="1:11">
      <c r="A487" s="161" t="str">
        <f>IF(Personal_Development!C489="","",Personal_Development!C489)</f>
        <v/>
      </c>
      <c r="B487" t="str">
        <f>IF(Personal_Development!D489="","",Personal_Development!D489)</f>
        <v>E00105</v>
      </c>
      <c r="C487" t="str">
        <f>IF(Personal_Development!E489="","",Personal_Development!E489)</f>
        <v>ZUL FADZLI BIN ZAINUL ABIDIN</v>
      </c>
      <c r="D487">
        <f>IFERROR(VLOOKUP(B487,Personal_Development!D:DL,113,FALSE),"")</f>
        <v>4</v>
      </c>
      <c r="E487">
        <f>IFERROR(VLOOKUP(B487,Kaizen!D:X,21,FALSE),"")</f>
        <v>1</v>
      </c>
      <c r="F487">
        <f>IFERROR(VLOOKUP(B487,'Safety Idea'!D:X,21,FALSE),"")</f>
        <v>1</v>
      </c>
      <c r="G487">
        <f>IFERROR(VLOOKUP(B487,'Compulsory Training'!D:Z,23,FALSE),"")</f>
        <v>1</v>
      </c>
      <c r="H487">
        <f>IFERROR(VLOOKUP(B487,Attendance!D:BQ,65,FALSE),"")</f>
        <v>4</v>
      </c>
      <c r="I487">
        <f>IFERROR(VLOOKUP(B487,Misconduct!D:M,8,FALSE),"")</f>
        <v>0</v>
      </c>
      <c r="J487">
        <f>IFERROR(VLOOKUP(B487,Misconduct!D:M,9,FALSE),"")</f>
        <v>0</v>
      </c>
      <c r="K487">
        <f>IFERROR(VLOOKUP(B487,Misconduct!D:M,10,FALSE),"")</f>
        <v>0</v>
      </c>
    </row>
    <row r="488" spans="1:11">
      <c r="A488" s="161" t="str">
        <f>IF(Personal_Development!C490="","",Personal_Development!C490)</f>
        <v/>
      </c>
      <c r="B488" t="str">
        <f>IF(Personal_Development!D490="","",Personal_Development!D490)</f>
        <v>E00106</v>
      </c>
      <c r="C488" t="str">
        <f>IF(Personal_Development!E490="","",Personal_Development!E490)</f>
        <v>MARK LEE ENG CHAI</v>
      </c>
      <c r="D488">
        <f>IFERROR(VLOOKUP(B488,Personal_Development!D:DL,113,FALSE),"")</f>
        <v>5</v>
      </c>
      <c r="E488">
        <f>IFERROR(VLOOKUP(B488,Kaizen!D:X,21,FALSE),"")</f>
        <v>5</v>
      </c>
      <c r="F488">
        <f>IFERROR(VLOOKUP(B488,'Safety Idea'!D:X,21,FALSE),"")</f>
        <v>5</v>
      </c>
      <c r="G488">
        <f>IFERROR(VLOOKUP(B488,'Compulsory Training'!D:Z,23,FALSE),"")</f>
        <v>5</v>
      </c>
      <c r="H488">
        <f>IFERROR(VLOOKUP(B488,Attendance!D:BQ,65,FALSE),"")</f>
        <v>1</v>
      </c>
      <c r="I488">
        <f>IFERROR(VLOOKUP(B488,Misconduct!D:M,8,FALSE),"")</f>
        <v>0</v>
      </c>
      <c r="J488">
        <f>IFERROR(VLOOKUP(B488,Misconduct!D:M,9,FALSE),"")</f>
        <v>0</v>
      </c>
      <c r="K488">
        <f>IFERROR(VLOOKUP(B488,Misconduct!D:M,10,FALSE),"")</f>
        <v>0</v>
      </c>
    </row>
    <row r="489" spans="1:11">
      <c r="A489" s="161" t="str">
        <f>IF(Personal_Development!C491="","",Personal_Development!C491)</f>
        <v/>
      </c>
      <c r="B489" t="str">
        <f>IF(Personal_Development!D491="","",Personal_Development!D491)</f>
        <v>E00107</v>
      </c>
      <c r="C489" t="str">
        <f>IF(Personal_Development!E491="","",Personal_Development!E491)</f>
        <v>MOHD HAIKAL BIN MUSTAFAR</v>
      </c>
      <c r="D489">
        <f>IFERROR(VLOOKUP(B489,Personal_Development!D:DL,113,FALSE),"")</f>
        <v>2</v>
      </c>
      <c r="E489">
        <f>IFERROR(VLOOKUP(B489,Kaizen!D:X,21,FALSE),"")</f>
        <v>1</v>
      </c>
      <c r="F489">
        <f>IFERROR(VLOOKUP(B489,'Safety Idea'!D:X,21,FALSE),"")</f>
        <v>1</v>
      </c>
      <c r="G489">
        <f>IFERROR(VLOOKUP(B489,'Compulsory Training'!D:Z,23,FALSE),"")</f>
        <v>1</v>
      </c>
      <c r="H489">
        <f>IFERROR(VLOOKUP(B489,Attendance!D:BQ,65,FALSE),"")</f>
        <v>4</v>
      </c>
      <c r="I489">
        <f>IFERROR(VLOOKUP(B489,Misconduct!D:M,8,FALSE),"")</f>
        <v>0</v>
      </c>
      <c r="J489">
        <f>IFERROR(VLOOKUP(B489,Misconduct!D:M,9,FALSE),"")</f>
        <v>0</v>
      </c>
      <c r="K489">
        <f>IFERROR(VLOOKUP(B489,Misconduct!D:M,10,FALSE),"")</f>
        <v>0</v>
      </c>
    </row>
    <row r="490" spans="1:11">
      <c r="A490" s="161" t="str">
        <f>IF(Personal_Development!C492="","",Personal_Development!C492)</f>
        <v/>
      </c>
      <c r="B490" t="str">
        <f>IF(Personal_Development!D492="","",Personal_Development!D492)</f>
        <v>E00108</v>
      </c>
      <c r="C490" t="str">
        <f>IF(Personal_Development!E492="","",Personal_Development!E492)</f>
        <v>AZHAR BIN MOHD ANUAR</v>
      </c>
      <c r="D490">
        <f>IFERROR(VLOOKUP(B490,Personal_Development!D:DL,113,FALSE),"")</f>
        <v>5</v>
      </c>
      <c r="E490">
        <f>IFERROR(VLOOKUP(B490,Kaizen!D:X,21,FALSE),"")</f>
        <v>1</v>
      </c>
      <c r="F490">
        <f>IFERROR(VLOOKUP(B490,'Safety Idea'!D:X,21,FALSE),"")</f>
        <v>5</v>
      </c>
      <c r="G490">
        <f>IFERROR(VLOOKUP(B490,'Compulsory Training'!D:Z,23,FALSE),"")</f>
        <v>5</v>
      </c>
      <c r="H490">
        <f>IFERROR(VLOOKUP(B490,Attendance!D:BQ,65,FALSE),"")</f>
        <v>2</v>
      </c>
      <c r="I490">
        <f>IFERROR(VLOOKUP(B490,Misconduct!D:M,8,FALSE),"")</f>
        <v>0</v>
      </c>
      <c r="J490">
        <f>IFERROR(VLOOKUP(B490,Misconduct!D:M,9,FALSE),"")</f>
        <v>0</v>
      </c>
      <c r="K490">
        <f>IFERROR(VLOOKUP(B490,Misconduct!D:M,10,FALSE),"")</f>
        <v>0</v>
      </c>
    </row>
    <row r="491" spans="1:11">
      <c r="A491" s="161" t="str">
        <f>IF(Personal_Development!C493="","",Personal_Development!C493)</f>
        <v/>
      </c>
      <c r="B491" t="str">
        <f>IF(Personal_Development!D493="","",Personal_Development!D493)</f>
        <v>E00109</v>
      </c>
      <c r="C491" t="str">
        <f>IF(Personal_Development!E493="","",Personal_Development!E493)</f>
        <v>KAMARIAH BT. ISMAIL</v>
      </c>
      <c r="D491">
        <f>IFERROR(VLOOKUP(B491,Personal_Development!D:DL,113,FALSE),"")</f>
        <v>5</v>
      </c>
      <c r="E491">
        <f>IFERROR(VLOOKUP(B491,Kaizen!D:X,21,FALSE),"")</f>
        <v>1</v>
      </c>
      <c r="F491">
        <f>IFERROR(VLOOKUP(B491,'Safety Idea'!D:X,21,FALSE),"")</f>
        <v>4</v>
      </c>
      <c r="G491">
        <f>IFERROR(VLOOKUP(B491,'Compulsory Training'!D:Z,23,FALSE),"")</f>
        <v>5</v>
      </c>
      <c r="H491">
        <f>IFERROR(VLOOKUP(B491,Attendance!D:BQ,65,FALSE),"")</f>
        <v>1</v>
      </c>
      <c r="I491">
        <f>IFERROR(VLOOKUP(B491,Misconduct!D:M,8,FALSE),"")</f>
        <v>0</v>
      </c>
      <c r="J491">
        <f>IFERROR(VLOOKUP(B491,Misconduct!D:M,9,FALSE),"")</f>
        <v>0</v>
      </c>
      <c r="K491">
        <f>IFERROR(VLOOKUP(B491,Misconduct!D:M,10,FALSE),"")</f>
        <v>0</v>
      </c>
    </row>
    <row r="492" spans="1:11">
      <c r="A492" s="161" t="str">
        <f>IF(Personal_Development!C494="","",Personal_Development!C494)</f>
        <v/>
      </c>
      <c r="B492" t="str">
        <f>IF(Personal_Development!D494="","",Personal_Development!D494)</f>
        <v>E00111</v>
      </c>
      <c r="C492" t="str">
        <f>IF(Personal_Development!E494="","",Personal_Development!E494)</f>
        <v>MOHD ZAKIE BIN TAIB</v>
      </c>
      <c r="D492">
        <f>IFERROR(VLOOKUP(B492,Personal_Development!D:DL,113,FALSE),"")</f>
        <v>5</v>
      </c>
      <c r="E492">
        <f>IFERROR(VLOOKUP(B492,Kaizen!D:X,21,FALSE),"")</f>
        <v>5</v>
      </c>
      <c r="F492">
        <f>IFERROR(VLOOKUP(B492,'Safety Idea'!D:X,21,FALSE),"")</f>
        <v>5</v>
      </c>
      <c r="G492">
        <f>IFERROR(VLOOKUP(B492,'Compulsory Training'!D:Z,23,FALSE),"")</f>
        <v>5</v>
      </c>
      <c r="H492">
        <f>IFERROR(VLOOKUP(B492,Attendance!D:BQ,65,FALSE),"")</f>
        <v>2</v>
      </c>
      <c r="I492">
        <f>IFERROR(VLOOKUP(B492,Misconduct!D:M,8,FALSE),"")</f>
        <v>0</v>
      </c>
      <c r="J492">
        <f>IFERROR(VLOOKUP(B492,Misconduct!D:M,9,FALSE),"")</f>
        <v>0</v>
      </c>
      <c r="K492">
        <f>IFERROR(VLOOKUP(B492,Misconduct!D:M,10,FALSE),"")</f>
        <v>0</v>
      </c>
    </row>
    <row r="493" spans="1:11">
      <c r="A493" s="161" t="str">
        <f>IF(Personal_Development!C495="","",Personal_Development!C495)</f>
        <v/>
      </c>
      <c r="B493" t="str">
        <f>IF(Personal_Development!D495="","",Personal_Development!D495)</f>
        <v>E00112</v>
      </c>
      <c r="C493" t="str">
        <f>IF(Personal_Development!E495="","",Personal_Development!E495)</f>
        <v>YUSRI BIN IBRAHIM</v>
      </c>
      <c r="D493">
        <f>IFERROR(VLOOKUP(B493,Personal_Development!D:DL,113,FALSE),"")</f>
        <v>5</v>
      </c>
      <c r="E493">
        <f>IFERROR(VLOOKUP(B493,Kaizen!D:X,21,FALSE),"")</f>
        <v>5</v>
      </c>
      <c r="F493">
        <f>IFERROR(VLOOKUP(B493,'Safety Idea'!D:X,21,FALSE),"")</f>
        <v>5</v>
      </c>
      <c r="G493">
        <f>IFERROR(VLOOKUP(B493,'Compulsory Training'!D:Z,23,FALSE),"")</f>
        <v>5</v>
      </c>
      <c r="H493">
        <f>IFERROR(VLOOKUP(B493,Attendance!D:BQ,65,FALSE),"")</f>
        <v>4</v>
      </c>
      <c r="I493">
        <f>IFERROR(VLOOKUP(B493,Misconduct!D:M,8,FALSE),"")</f>
        <v>0</v>
      </c>
      <c r="J493">
        <f>IFERROR(VLOOKUP(B493,Misconduct!D:M,9,FALSE),"")</f>
        <v>0</v>
      </c>
      <c r="K493">
        <f>IFERROR(VLOOKUP(B493,Misconduct!D:M,10,FALSE),"")</f>
        <v>0</v>
      </c>
    </row>
    <row r="494" spans="1:11">
      <c r="A494" s="161" t="str">
        <f>IF(Personal_Development!C496="","",Personal_Development!C496)</f>
        <v/>
      </c>
      <c r="B494" t="str">
        <f>IF(Personal_Development!D496="","",Personal_Development!D496)</f>
        <v>E00113</v>
      </c>
      <c r="C494" t="str">
        <f>IF(Personal_Development!E496="","",Personal_Development!E496)</f>
        <v>NASROL HIZAM BIN ISMAIL</v>
      </c>
      <c r="D494">
        <f>IFERROR(VLOOKUP(B494,Personal_Development!D:DL,113,FALSE),"")</f>
        <v>4</v>
      </c>
      <c r="E494">
        <f>IFERROR(VLOOKUP(B494,Kaizen!D:X,21,FALSE),"")</f>
        <v>5</v>
      </c>
      <c r="F494">
        <f>IFERROR(VLOOKUP(B494,'Safety Idea'!D:X,21,FALSE),"")</f>
        <v>5</v>
      </c>
      <c r="G494">
        <f>IFERROR(VLOOKUP(B494,'Compulsory Training'!D:Z,23,FALSE),"")</f>
        <v>5</v>
      </c>
      <c r="H494">
        <f>IFERROR(VLOOKUP(B494,Attendance!D:BQ,65,FALSE),"")</f>
        <v>4</v>
      </c>
      <c r="I494">
        <f>IFERROR(VLOOKUP(B494,Misconduct!D:M,8,FALSE),"")</f>
        <v>0</v>
      </c>
      <c r="J494">
        <f>IFERROR(VLOOKUP(B494,Misconduct!D:M,9,FALSE),"")</f>
        <v>0</v>
      </c>
      <c r="K494">
        <f>IFERROR(VLOOKUP(B494,Misconduct!D:M,10,FALSE),"")</f>
        <v>0</v>
      </c>
    </row>
    <row r="495" spans="1:11">
      <c r="A495" s="161" t="str">
        <f>IF(Personal_Development!C497="","",Personal_Development!C497)</f>
        <v/>
      </c>
      <c r="B495" t="str">
        <f>IF(Personal_Development!D497="","",Personal_Development!D497)</f>
        <v>E00115</v>
      </c>
      <c r="C495" t="str">
        <f>IF(Personal_Development!E497="","",Personal_Development!E497)</f>
        <v>AZEMI BIN HANAPIAH</v>
      </c>
      <c r="D495">
        <f>IFERROR(VLOOKUP(B495,Personal_Development!D:DL,113,FALSE),"")</f>
        <v>5</v>
      </c>
      <c r="E495">
        <f>IFERROR(VLOOKUP(B495,Kaizen!D:X,21,FALSE),"")</f>
        <v>5</v>
      </c>
      <c r="F495">
        <f>IFERROR(VLOOKUP(B495,'Safety Idea'!D:X,21,FALSE),"")</f>
        <v>1</v>
      </c>
      <c r="G495">
        <f>IFERROR(VLOOKUP(B495,'Compulsory Training'!D:Z,23,FALSE),"")</f>
        <v>5</v>
      </c>
      <c r="H495">
        <f>IFERROR(VLOOKUP(B495,Attendance!D:BQ,65,FALSE),"")</f>
        <v>2</v>
      </c>
      <c r="I495">
        <f>IFERROR(VLOOKUP(B495,Misconduct!D:M,8,FALSE),"")</f>
        <v>0</v>
      </c>
      <c r="J495">
        <f>IFERROR(VLOOKUP(B495,Misconduct!D:M,9,FALSE),"")</f>
        <v>0</v>
      </c>
      <c r="K495">
        <f>IFERROR(VLOOKUP(B495,Misconduct!D:M,10,FALSE),"")</f>
        <v>0</v>
      </c>
    </row>
    <row r="496" spans="1:11">
      <c r="A496" s="161" t="str">
        <f>IF(Personal_Development!C498="","",Personal_Development!C498)</f>
        <v/>
      </c>
      <c r="B496" t="str">
        <f>IF(Personal_Development!D498="","",Personal_Development!D498)</f>
        <v>E00123</v>
      </c>
      <c r="C496" t="str">
        <f>IF(Personal_Development!E498="","",Personal_Development!E498)</f>
        <v>MUHAMMAD SYAZWAN BIN KAMAL BATCHA</v>
      </c>
      <c r="D496">
        <f>IFERROR(VLOOKUP(B496,Personal_Development!D:DL,113,FALSE),"")</f>
        <v>4</v>
      </c>
      <c r="E496">
        <f>IFERROR(VLOOKUP(B496,Kaizen!D:X,21,FALSE),"")</f>
        <v>5</v>
      </c>
      <c r="F496">
        <f>IFERROR(VLOOKUP(B496,'Safety Idea'!D:X,21,FALSE),"")</f>
        <v>5</v>
      </c>
      <c r="G496">
        <f>IFERROR(VLOOKUP(B496,'Compulsory Training'!D:Z,23,FALSE),"")</f>
        <v>5</v>
      </c>
      <c r="H496">
        <f>IFERROR(VLOOKUP(B496,Attendance!D:BQ,65,FALSE),"")</f>
        <v>4</v>
      </c>
      <c r="I496">
        <f>IFERROR(VLOOKUP(B496,Misconduct!D:M,8,FALSE),"")</f>
        <v>0</v>
      </c>
      <c r="J496">
        <f>IFERROR(VLOOKUP(B496,Misconduct!D:M,9,FALSE),"")</f>
        <v>0</v>
      </c>
      <c r="K496">
        <f>IFERROR(VLOOKUP(B496,Misconduct!D:M,10,FALSE),"")</f>
        <v>0</v>
      </c>
    </row>
    <row r="497" spans="1:11">
      <c r="A497" s="161" t="str">
        <f>IF(Personal_Development!C499="","",Personal_Development!C499)</f>
        <v/>
      </c>
      <c r="B497" t="str">
        <f>IF(Personal_Development!D499="","",Personal_Development!D499)</f>
        <v>E00124</v>
      </c>
      <c r="C497" t="str">
        <f>IF(Personal_Development!E499="","",Personal_Development!E499)</f>
        <v>SABAR BIN ABD RAZAK</v>
      </c>
      <c r="D497">
        <f>IFERROR(VLOOKUP(B497,Personal_Development!D:DL,113,FALSE),"")</f>
        <v>5</v>
      </c>
      <c r="E497">
        <f>IFERROR(VLOOKUP(B497,Kaizen!D:X,21,FALSE),"")</f>
        <v>1</v>
      </c>
      <c r="F497">
        <f>IFERROR(VLOOKUP(B497,'Safety Idea'!D:X,21,FALSE),"")</f>
        <v>5</v>
      </c>
      <c r="G497">
        <f>IFERROR(VLOOKUP(B497,'Compulsory Training'!D:Z,23,FALSE),"")</f>
        <v>5</v>
      </c>
      <c r="H497">
        <f>IFERROR(VLOOKUP(B497,Attendance!D:BQ,65,FALSE),"")</f>
        <v>1</v>
      </c>
      <c r="I497">
        <f>IFERROR(VLOOKUP(B497,Misconduct!D:M,8,FALSE),"")</f>
        <v>0</v>
      </c>
      <c r="J497">
        <f>IFERROR(VLOOKUP(B497,Misconduct!D:M,9,FALSE),"")</f>
        <v>0</v>
      </c>
      <c r="K497">
        <f>IFERROR(VLOOKUP(B497,Misconduct!D:M,10,FALSE),"")</f>
        <v>0</v>
      </c>
    </row>
    <row r="498" spans="1:11">
      <c r="A498" s="161" t="str">
        <f>IF(Personal_Development!C500="","",Personal_Development!C500)</f>
        <v/>
      </c>
      <c r="B498" t="str">
        <f>IF(Personal_Development!D500="","",Personal_Development!D500)</f>
        <v>E00125</v>
      </c>
      <c r="C498" t="str">
        <f>IF(Personal_Development!E500="","",Personal_Development!E500)</f>
        <v>NOOR SYAHADAH BINTI TUKIMIN</v>
      </c>
      <c r="D498">
        <f>IFERROR(VLOOKUP(B498,Personal_Development!D:DL,113,FALSE),"")</f>
        <v>5</v>
      </c>
      <c r="E498">
        <f>IFERROR(VLOOKUP(B498,Kaizen!D:X,21,FALSE),"")</f>
        <v>5</v>
      </c>
      <c r="F498">
        <f>IFERROR(VLOOKUP(B498,'Safety Idea'!D:X,21,FALSE),"")</f>
        <v>5</v>
      </c>
      <c r="G498">
        <f>IFERROR(VLOOKUP(B498,'Compulsory Training'!D:Z,23,FALSE),"")</f>
        <v>5</v>
      </c>
      <c r="H498">
        <f>IFERROR(VLOOKUP(B498,Attendance!D:BQ,65,FALSE),"")</f>
        <v>1</v>
      </c>
      <c r="I498">
        <f>IFERROR(VLOOKUP(B498,Misconduct!D:M,8,FALSE),"")</f>
        <v>0</v>
      </c>
      <c r="J498">
        <f>IFERROR(VLOOKUP(B498,Misconduct!D:M,9,FALSE),"")</f>
        <v>0</v>
      </c>
      <c r="K498">
        <f>IFERROR(VLOOKUP(B498,Misconduct!D:M,10,FALSE),"")</f>
        <v>0</v>
      </c>
    </row>
    <row r="499" spans="1:11">
      <c r="A499" s="161" t="str">
        <f>IF(Personal_Development!C501="","",Personal_Development!C501)</f>
        <v/>
      </c>
      <c r="B499" t="str">
        <f>IF(Personal_Development!D501="","",Personal_Development!D501)</f>
        <v>E00126</v>
      </c>
      <c r="C499" t="str">
        <f>IF(Personal_Development!E501="","",Personal_Development!E501)</f>
        <v>NOORFAZIDATUL FARIHA BINTI MUSTAFFA</v>
      </c>
      <c r="D499">
        <f>IFERROR(VLOOKUP(B499,Personal_Development!D:DL,113,FALSE),"")</f>
        <v>5</v>
      </c>
      <c r="E499">
        <f>IFERROR(VLOOKUP(B499,Kaizen!D:X,21,FALSE),"")</f>
        <v>5</v>
      </c>
      <c r="F499">
        <f>IFERROR(VLOOKUP(B499,'Safety Idea'!D:X,21,FALSE),"")</f>
        <v>5</v>
      </c>
      <c r="G499">
        <f>IFERROR(VLOOKUP(B499,'Compulsory Training'!D:Z,23,FALSE),"")</f>
        <v>5</v>
      </c>
      <c r="H499">
        <f>IFERROR(VLOOKUP(B499,Attendance!D:BQ,65,FALSE),"")</f>
        <v>1</v>
      </c>
      <c r="I499">
        <f>IFERROR(VLOOKUP(B499,Misconduct!D:M,8,FALSE),"")</f>
        <v>0</v>
      </c>
      <c r="J499">
        <f>IFERROR(VLOOKUP(B499,Misconduct!D:M,9,FALSE),"")</f>
        <v>0</v>
      </c>
      <c r="K499">
        <f>IFERROR(VLOOKUP(B499,Misconduct!D:M,10,FALSE),"")</f>
        <v>0</v>
      </c>
    </row>
    <row r="500" spans="1:11">
      <c r="A500" s="161" t="str">
        <f>IF(Personal_Development!C502="","",Personal_Development!C502)</f>
        <v/>
      </c>
      <c r="B500" t="str">
        <f>IF(Personal_Development!D502="","",Personal_Development!D502)</f>
        <v>E00127</v>
      </c>
      <c r="C500" t="str">
        <f>IF(Personal_Development!E502="","",Personal_Development!E502)</f>
        <v>MOHD SHAFRIZAL MOHD ALI</v>
      </c>
      <c r="D500">
        <f>IFERROR(VLOOKUP(B500,Personal_Development!D:DL,113,FALSE),"")</f>
        <v>5</v>
      </c>
      <c r="E500">
        <f>IFERROR(VLOOKUP(B500,Kaizen!D:X,21,FALSE),"")</f>
        <v>5</v>
      </c>
      <c r="F500">
        <f>IFERROR(VLOOKUP(B500,'Safety Idea'!D:X,21,FALSE),"")</f>
        <v>5</v>
      </c>
      <c r="G500">
        <f>IFERROR(VLOOKUP(B500,'Compulsory Training'!D:Z,23,FALSE),"")</f>
        <v>5</v>
      </c>
      <c r="H500">
        <f>IFERROR(VLOOKUP(B500,Attendance!D:BQ,65,FALSE),"")</f>
        <v>2</v>
      </c>
      <c r="I500">
        <f>IFERROR(VLOOKUP(B500,Misconduct!D:M,8,FALSE),"")</f>
        <v>0</v>
      </c>
      <c r="J500">
        <f>IFERROR(VLOOKUP(B500,Misconduct!D:M,9,FALSE),"")</f>
        <v>0</v>
      </c>
      <c r="K500">
        <f>IFERROR(VLOOKUP(B500,Misconduct!D:M,10,FALSE),"")</f>
        <v>0</v>
      </c>
    </row>
    <row r="501" spans="1:11">
      <c r="A501" s="161" t="str">
        <f>IF(Personal_Development!C503="","",Personal_Development!C503)</f>
        <v/>
      </c>
      <c r="B501" t="str">
        <f>IF(Personal_Development!D503="","",Personal_Development!D503)</f>
        <v>E00129</v>
      </c>
      <c r="C501" t="str">
        <f>IF(Personal_Development!E503="","",Personal_Development!E503)</f>
        <v>RAZALIA BINTI MOHD ZIN</v>
      </c>
      <c r="D501">
        <f>IFERROR(VLOOKUP(B501,Personal_Development!D:DL,113,FALSE),"")</f>
        <v>4</v>
      </c>
      <c r="E501">
        <f>IFERROR(VLOOKUP(B501,Kaizen!D:X,21,FALSE),"")</f>
        <v>5</v>
      </c>
      <c r="F501">
        <f>IFERROR(VLOOKUP(B501,'Safety Idea'!D:X,21,FALSE),"")</f>
        <v>5</v>
      </c>
      <c r="G501">
        <f>IFERROR(VLOOKUP(B501,'Compulsory Training'!D:Z,23,FALSE),"")</f>
        <v>5</v>
      </c>
      <c r="H501">
        <f>IFERROR(VLOOKUP(B501,Attendance!D:BQ,65,FALSE),"")</f>
        <v>1</v>
      </c>
      <c r="I501">
        <f>IFERROR(VLOOKUP(B501,Misconduct!D:M,8,FALSE),"")</f>
        <v>0</v>
      </c>
      <c r="J501">
        <f>IFERROR(VLOOKUP(B501,Misconduct!D:M,9,FALSE),"")</f>
        <v>0</v>
      </c>
      <c r="K501">
        <f>IFERROR(VLOOKUP(B501,Misconduct!D:M,10,FALSE),"")</f>
        <v>0</v>
      </c>
    </row>
    <row r="502" spans="1:11">
      <c r="A502" s="161" t="str">
        <f>IF(Personal_Development!C504="","",Personal_Development!C504)</f>
        <v/>
      </c>
      <c r="B502" t="str">
        <f>IF(Personal_Development!D504="","",Personal_Development!D504)</f>
        <v>E00131</v>
      </c>
      <c r="C502" t="str">
        <f>IF(Personal_Development!E504="","",Personal_Development!E504)</f>
        <v>LOW SIN YEE</v>
      </c>
      <c r="D502">
        <f>IFERROR(VLOOKUP(B502,Personal_Development!D:DL,113,FALSE),"")</f>
        <v>5</v>
      </c>
      <c r="E502">
        <f>IFERROR(VLOOKUP(B502,Kaizen!D:X,21,FALSE),"")</f>
        <v>5</v>
      </c>
      <c r="F502">
        <f>IFERROR(VLOOKUP(B502,'Safety Idea'!D:X,21,FALSE),"")</f>
        <v>5</v>
      </c>
      <c r="G502">
        <f>IFERROR(VLOOKUP(B502,'Compulsory Training'!D:Z,23,FALSE),"")</f>
        <v>5</v>
      </c>
      <c r="H502">
        <f>IFERROR(VLOOKUP(B502,Attendance!D:BQ,65,FALSE),"")</f>
        <v>1</v>
      </c>
      <c r="I502">
        <f>IFERROR(VLOOKUP(B502,Misconduct!D:M,8,FALSE),"")</f>
        <v>0</v>
      </c>
      <c r="J502">
        <f>IFERROR(VLOOKUP(B502,Misconduct!D:M,9,FALSE),"")</f>
        <v>0</v>
      </c>
      <c r="K502">
        <f>IFERROR(VLOOKUP(B502,Misconduct!D:M,10,FALSE),"")</f>
        <v>0</v>
      </c>
    </row>
    <row r="503" spans="1:11">
      <c r="A503" s="161" t="str">
        <f>IF(Personal_Development!C505="","",Personal_Development!C505)</f>
        <v/>
      </c>
      <c r="B503" t="str">
        <f>IF(Personal_Development!D505="","",Personal_Development!D505)</f>
        <v>E00132</v>
      </c>
      <c r="C503" t="str">
        <f>IF(Personal_Development!E505="","",Personal_Development!E505)</f>
        <v>JULIANA BT YUSUF</v>
      </c>
      <c r="D503">
        <f>IFERROR(VLOOKUP(B503,Personal_Development!D:DL,113,FALSE),"")</f>
        <v>5</v>
      </c>
      <c r="E503">
        <f>IFERROR(VLOOKUP(B503,Kaizen!D:X,21,FALSE),"")</f>
        <v>5</v>
      </c>
      <c r="F503">
        <f>IFERROR(VLOOKUP(B503,'Safety Idea'!D:X,21,FALSE),"")</f>
        <v>5</v>
      </c>
      <c r="G503">
        <f>IFERROR(VLOOKUP(B503,'Compulsory Training'!D:Z,23,FALSE),"")</f>
        <v>5</v>
      </c>
      <c r="H503">
        <f>IFERROR(VLOOKUP(B503,Attendance!D:BQ,65,FALSE),"")</f>
        <v>1</v>
      </c>
      <c r="I503">
        <f>IFERROR(VLOOKUP(B503,Misconduct!D:M,8,FALSE),"")</f>
        <v>0</v>
      </c>
      <c r="J503">
        <f>IFERROR(VLOOKUP(B503,Misconduct!D:M,9,FALSE),"")</f>
        <v>0</v>
      </c>
      <c r="K503">
        <f>IFERROR(VLOOKUP(B503,Misconduct!D:M,10,FALSE),"")</f>
        <v>0</v>
      </c>
    </row>
    <row r="504" spans="1:11">
      <c r="A504" s="161" t="str">
        <f>IF(Personal_Development!C506="","",Personal_Development!C506)</f>
        <v/>
      </c>
      <c r="B504" t="str">
        <f>IF(Personal_Development!D506="","",Personal_Development!D506)</f>
        <v>E00133</v>
      </c>
      <c r="C504" t="str">
        <f>IF(Personal_Development!E506="","",Personal_Development!E506)</f>
        <v>MOHD ZAKI BIN JAAFAR</v>
      </c>
      <c r="D504">
        <f>IFERROR(VLOOKUP(B504,Personal_Development!D:DL,113,FALSE),"")</f>
        <v>4</v>
      </c>
      <c r="E504">
        <f>IFERROR(VLOOKUP(B504,Kaizen!D:X,21,FALSE),"")</f>
        <v>4</v>
      </c>
      <c r="F504">
        <f>IFERROR(VLOOKUP(B504,'Safety Idea'!D:X,21,FALSE),"")</f>
        <v>5</v>
      </c>
      <c r="G504">
        <f>IFERROR(VLOOKUP(B504,'Compulsory Training'!D:Z,23,FALSE),"")</f>
        <v>5</v>
      </c>
      <c r="H504">
        <f>IFERROR(VLOOKUP(B504,Attendance!D:BQ,65,FALSE),"")</f>
        <v>2</v>
      </c>
      <c r="I504">
        <f>IFERROR(VLOOKUP(B504,Misconduct!D:M,8,FALSE),"")</f>
        <v>0</v>
      </c>
      <c r="J504">
        <f>IFERROR(VLOOKUP(B504,Misconduct!D:M,9,FALSE),"")</f>
        <v>0</v>
      </c>
      <c r="K504">
        <f>IFERROR(VLOOKUP(B504,Misconduct!D:M,10,FALSE),"")</f>
        <v>0</v>
      </c>
    </row>
    <row r="505" spans="1:11">
      <c r="A505" s="161" t="str">
        <f>IF(Personal_Development!C507="","",Personal_Development!C507)</f>
        <v/>
      </c>
      <c r="B505" t="str">
        <f>IF(Personal_Development!D507="","",Personal_Development!D507)</f>
        <v>E00135</v>
      </c>
      <c r="C505" t="str">
        <f>IF(Personal_Development!E507="","",Personal_Development!E507)</f>
        <v>NURUL ATHIRAH BINTI MANSOR</v>
      </c>
      <c r="D505">
        <f>IFERROR(VLOOKUP(B505,Personal_Development!D:DL,113,FALSE),"")</f>
        <v>5</v>
      </c>
      <c r="E505">
        <f>IFERROR(VLOOKUP(B505,Kaizen!D:X,21,FALSE),"")</f>
        <v>5</v>
      </c>
      <c r="F505">
        <f>IFERROR(VLOOKUP(B505,'Safety Idea'!D:X,21,FALSE),"")</f>
        <v>5</v>
      </c>
      <c r="G505">
        <f>IFERROR(VLOOKUP(B505,'Compulsory Training'!D:Z,23,FALSE),"")</f>
        <v>5</v>
      </c>
      <c r="H505">
        <f>IFERROR(VLOOKUP(B505,Attendance!D:BQ,65,FALSE),"")</f>
        <v>3</v>
      </c>
      <c r="I505">
        <f>IFERROR(VLOOKUP(B505,Misconduct!D:M,8,FALSE),"")</f>
        <v>0</v>
      </c>
      <c r="J505">
        <f>IFERROR(VLOOKUP(B505,Misconduct!D:M,9,FALSE),"")</f>
        <v>0</v>
      </c>
      <c r="K505">
        <f>IFERROR(VLOOKUP(B505,Misconduct!D:M,10,FALSE),"")</f>
        <v>0</v>
      </c>
    </row>
    <row r="506" spans="1:11">
      <c r="A506" s="161" t="str">
        <f>IF(Personal_Development!C508="","",Personal_Development!C508)</f>
        <v/>
      </c>
      <c r="B506" t="str">
        <f>IF(Personal_Development!D508="","",Personal_Development!D508)</f>
        <v>E00136</v>
      </c>
      <c r="C506" t="str">
        <f>IF(Personal_Development!E508="","",Personal_Development!E508)</f>
        <v>MOHD AMIRUL ASRAFF BIN MOHD GHAUTH</v>
      </c>
      <c r="D506">
        <f>IFERROR(VLOOKUP(B506,Personal_Development!D:DL,113,FALSE),"")</f>
        <v>5</v>
      </c>
      <c r="E506">
        <f>IFERROR(VLOOKUP(B506,Kaizen!D:X,21,FALSE),"")</f>
        <v>5</v>
      </c>
      <c r="F506">
        <f>IFERROR(VLOOKUP(B506,'Safety Idea'!D:X,21,FALSE),"")</f>
        <v>5</v>
      </c>
      <c r="G506">
        <f>IFERROR(VLOOKUP(B506,'Compulsory Training'!D:Z,23,FALSE),"")</f>
        <v>5</v>
      </c>
      <c r="H506">
        <f>IFERROR(VLOOKUP(B506,Attendance!D:BQ,65,FALSE),"")</f>
        <v>1</v>
      </c>
      <c r="I506">
        <f>IFERROR(VLOOKUP(B506,Misconduct!D:M,8,FALSE),"")</f>
        <v>0</v>
      </c>
      <c r="J506">
        <f>IFERROR(VLOOKUP(B506,Misconduct!D:M,9,FALSE),"")</f>
        <v>0</v>
      </c>
      <c r="K506">
        <f>IFERROR(VLOOKUP(B506,Misconduct!D:M,10,FALSE),"")</f>
        <v>0</v>
      </c>
    </row>
    <row r="507" spans="1:11">
      <c r="A507" s="161" t="str">
        <f>IF(Personal_Development!C509="","",Personal_Development!C509)</f>
        <v/>
      </c>
      <c r="B507" t="str">
        <f>IF(Personal_Development!D509="","",Personal_Development!D509)</f>
        <v>E00137</v>
      </c>
      <c r="C507" t="str">
        <f>IF(Personal_Development!E509="","",Personal_Development!E509)</f>
        <v>MUHAMMAD HAZWAN BIN HAMZAH SHUKOR</v>
      </c>
      <c r="D507">
        <f>IFERROR(VLOOKUP(B507,Personal_Development!D:DL,113,FALSE),"")</f>
        <v>5</v>
      </c>
      <c r="E507">
        <f>IFERROR(VLOOKUP(B507,Kaizen!D:X,21,FALSE),"")</f>
        <v>1</v>
      </c>
      <c r="F507">
        <f>IFERROR(VLOOKUP(B507,'Safety Idea'!D:X,21,FALSE),"")</f>
        <v>5</v>
      </c>
      <c r="G507">
        <f>IFERROR(VLOOKUP(B507,'Compulsory Training'!D:Z,23,FALSE),"")</f>
        <v>5</v>
      </c>
      <c r="H507">
        <f>IFERROR(VLOOKUP(B507,Attendance!D:BQ,65,FALSE),"")</f>
        <v>2</v>
      </c>
      <c r="I507">
        <f>IFERROR(VLOOKUP(B507,Misconduct!D:M,8,FALSE),"")</f>
        <v>0</v>
      </c>
      <c r="J507">
        <f>IFERROR(VLOOKUP(B507,Misconduct!D:M,9,FALSE),"")</f>
        <v>0</v>
      </c>
      <c r="K507">
        <f>IFERROR(VLOOKUP(B507,Misconduct!D:M,10,FALSE),"")</f>
        <v>0</v>
      </c>
    </row>
    <row r="508" spans="1:11">
      <c r="A508" s="161" t="str">
        <f>IF(Personal_Development!C510="","",Personal_Development!C510)</f>
        <v/>
      </c>
      <c r="B508" t="str">
        <f>IF(Personal_Development!D510="","",Personal_Development!D510)</f>
        <v>E00139</v>
      </c>
      <c r="C508" t="str">
        <f>IF(Personal_Development!E510="","",Personal_Development!E510)</f>
        <v>ROSHAMIZAM BIN RUSLI</v>
      </c>
      <c r="D508">
        <f>IFERROR(VLOOKUP(B508,Personal_Development!D:DL,113,FALSE),"")</f>
        <v>5</v>
      </c>
      <c r="E508">
        <f>IFERROR(VLOOKUP(B508,Kaizen!D:X,21,FALSE),"")</f>
        <v>1</v>
      </c>
      <c r="F508">
        <f>IFERROR(VLOOKUP(B508,'Safety Idea'!D:X,21,FALSE),"")</f>
        <v>5</v>
      </c>
      <c r="G508">
        <f>IFERROR(VLOOKUP(B508,'Compulsory Training'!D:Z,23,FALSE),"")</f>
        <v>5</v>
      </c>
      <c r="H508">
        <f>IFERROR(VLOOKUP(B508,Attendance!D:BQ,65,FALSE),"")</f>
        <v>2</v>
      </c>
      <c r="I508">
        <f>IFERROR(VLOOKUP(B508,Misconduct!D:M,8,FALSE),"")</f>
        <v>0</v>
      </c>
      <c r="J508">
        <f>IFERROR(VLOOKUP(B508,Misconduct!D:M,9,FALSE),"")</f>
        <v>0</v>
      </c>
      <c r="K508">
        <f>IFERROR(VLOOKUP(B508,Misconduct!D:M,10,FALSE),"")</f>
        <v>0</v>
      </c>
    </row>
    <row r="509" spans="1:11">
      <c r="A509" s="161" t="str">
        <f>IF(Personal_Development!C511="","",Personal_Development!C511)</f>
        <v/>
      </c>
      <c r="B509" t="str">
        <f>IF(Personal_Development!D511="","",Personal_Development!D511)</f>
        <v>E00140</v>
      </c>
      <c r="C509" t="str">
        <f>IF(Personal_Development!E511="","",Personal_Development!E511)</f>
        <v>MUHAMMAD ATIF JAUHARI BIN IDRIS</v>
      </c>
      <c r="D509">
        <f>IFERROR(VLOOKUP(B509,Personal_Development!D:DL,113,FALSE),"")</f>
        <v>4</v>
      </c>
      <c r="E509">
        <f>IFERROR(VLOOKUP(B509,Kaizen!D:X,21,FALSE),"")</f>
        <v>5</v>
      </c>
      <c r="F509">
        <f>IFERROR(VLOOKUP(B509,'Safety Idea'!D:X,21,FALSE),"")</f>
        <v>5</v>
      </c>
      <c r="G509">
        <f>IFERROR(VLOOKUP(B509,'Compulsory Training'!D:Z,23,FALSE),"")</f>
        <v>5</v>
      </c>
      <c r="H509">
        <f>IFERROR(VLOOKUP(B509,Attendance!D:BQ,65,FALSE),"")</f>
        <v>1</v>
      </c>
      <c r="I509">
        <f>IFERROR(VLOOKUP(B509,Misconduct!D:M,8,FALSE),"")</f>
        <v>0</v>
      </c>
      <c r="J509">
        <f>IFERROR(VLOOKUP(B509,Misconduct!D:M,9,FALSE),"")</f>
        <v>0</v>
      </c>
      <c r="K509">
        <f>IFERROR(VLOOKUP(B509,Misconduct!D:M,10,FALSE),"")</f>
        <v>0</v>
      </c>
    </row>
    <row r="510" spans="1:11">
      <c r="A510" s="161" t="str">
        <f>IF(Personal_Development!C512="","",Personal_Development!C512)</f>
        <v/>
      </c>
      <c r="B510" t="str">
        <f>IF(Personal_Development!D512="","",Personal_Development!D512)</f>
        <v>E00142</v>
      </c>
      <c r="C510" t="str">
        <f>IF(Personal_Development!E512="","",Personal_Development!E512)</f>
        <v>SAIFUL FARIZ BIN NO'OMAN</v>
      </c>
      <c r="D510">
        <f>IFERROR(VLOOKUP(B510,Personal_Development!D:DL,113,FALSE),"")</f>
        <v>5</v>
      </c>
      <c r="E510">
        <f>IFERROR(VLOOKUP(B510,Kaizen!D:X,21,FALSE),"")</f>
        <v>5</v>
      </c>
      <c r="F510">
        <f>IFERROR(VLOOKUP(B510,'Safety Idea'!D:X,21,FALSE),"")</f>
        <v>5</v>
      </c>
      <c r="G510">
        <f>IFERROR(VLOOKUP(B510,'Compulsory Training'!D:Z,23,FALSE),"")</f>
        <v>5</v>
      </c>
      <c r="H510">
        <f>IFERROR(VLOOKUP(B510,Attendance!D:BQ,65,FALSE),"")</f>
        <v>3</v>
      </c>
      <c r="I510">
        <f>IFERROR(VLOOKUP(B510,Misconduct!D:M,8,FALSE),"")</f>
        <v>0</v>
      </c>
      <c r="J510">
        <f>IFERROR(VLOOKUP(B510,Misconduct!D:M,9,FALSE),"")</f>
        <v>0</v>
      </c>
      <c r="K510">
        <f>IFERROR(VLOOKUP(B510,Misconduct!D:M,10,FALSE),"")</f>
        <v>0</v>
      </c>
    </row>
    <row r="511" spans="1:11">
      <c r="A511" s="161" t="str">
        <f>IF(Personal_Development!C513="","",Personal_Development!C513)</f>
        <v/>
      </c>
      <c r="B511" t="str">
        <f>IF(Personal_Development!D513="","",Personal_Development!D513)</f>
        <v>E00143</v>
      </c>
      <c r="C511" t="str">
        <f>IF(Personal_Development!E513="","",Personal_Development!E513)</f>
        <v>NORASHID BIN MOHD DIN</v>
      </c>
      <c r="D511">
        <f>IFERROR(VLOOKUP(B511,Personal_Development!D:DL,113,FALSE),"")</f>
        <v>5</v>
      </c>
      <c r="E511">
        <f>IFERROR(VLOOKUP(B511,Kaizen!D:X,21,FALSE),"")</f>
        <v>5</v>
      </c>
      <c r="F511">
        <f>IFERROR(VLOOKUP(B511,'Safety Idea'!D:X,21,FALSE),"")</f>
        <v>5</v>
      </c>
      <c r="G511">
        <f>IFERROR(VLOOKUP(B511,'Compulsory Training'!D:Z,23,FALSE),"")</f>
        <v>5</v>
      </c>
      <c r="H511">
        <f>IFERROR(VLOOKUP(B511,Attendance!D:BQ,65,FALSE),"")</f>
        <v>4</v>
      </c>
      <c r="I511">
        <f>IFERROR(VLOOKUP(B511,Misconduct!D:M,8,FALSE),"")</f>
        <v>0</v>
      </c>
      <c r="J511">
        <f>IFERROR(VLOOKUP(B511,Misconduct!D:M,9,FALSE),"")</f>
        <v>0</v>
      </c>
      <c r="K511">
        <f>IFERROR(VLOOKUP(B511,Misconduct!D:M,10,FALSE),"")</f>
        <v>0</v>
      </c>
    </row>
    <row r="512" spans="1:11">
      <c r="A512" s="161" t="str">
        <f>IF(Personal_Development!C514="","",Personal_Development!C514)</f>
        <v/>
      </c>
      <c r="B512" t="str">
        <f>IF(Personal_Development!D514="","",Personal_Development!D514)</f>
        <v>E00144</v>
      </c>
      <c r="C512" t="str">
        <f>IF(Personal_Development!E514="","",Personal_Development!E514)</f>
        <v>DANNY YUHUP</v>
      </c>
      <c r="D512">
        <f>IFERROR(VLOOKUP(B512,Personal_Development!D:DL,113,FALSE),"")</f>
        <v>5</v>
      </c>
      <c r="E512">
        <f>IFERROR(VLOOKUP(B512,Kaizen!D:X,21,FALSE),"")</f>
        <v>5</v>
      </c>
      <c r="F512">
        <f>IFERROR(VLOOKUP(B512,'Safety Idea'!D:X,21,FALSE),"")</f>
        <v>5</v>
      </c>
      <c r="G512">
        <f>IFERROR(VLOOKUP(B512,'Compulsory Training'!D:Z,23,FALSE),"")</f>
        <v>5</v>
      </c>
      <c r="H512">
        <f>IFERROR(VLOOKUP(B512,Attendance!D:BQ,65,FALSE),"")</f>
        <v>1</v>
      </c>
      <c r="I512">
        <f>IFERROR(VLOOKUP(B512,Misconduct!D:M,8,FALSE),"")</f>
        <v>0</v>
      </c>
      <c r="J512">
        <f>IFERROR(VLOOKUP(B512,Misconduct!D:M,9,FALSE),"")</f>
        <v>0</v>
      </c>
      <c r="K512">
        <f>IFERROR(VLOOKUP(B512,Misconduct!D:M,10,FALSE),"")</f>
        <v>0</v>
      </c>
    </row>
    <row r="513" spans="1:11">
      <c r="A513" s="161" t="str">
        <f>IF(Personal_Development!C515="","",Personal_Development!C515)</f>
        <v/>
      </c>
      <c r="B513" t="str">
        <f>IF(Personal_Development!D515="","",Personal_Development!D515)</f>
        <v>E00145</v>
      </c>
      <c r="C513" t="str">
        <f>IF(Personal_Development!E515="","",Personal_Development!E515)</f>
        <v>SARIMAH BINTI YAHAYA</v>
      </c>
      <c r="D513">
        <f>IFERROR(VLOOKUP(B513,Personal_Development!D:DL,113,FALSE),"")</f>
        <v>4</v>
      </c>
      <c r="E513">
        <f>IFERROR(VLOOKUP(B513,Kaizen!D:X,21,FALSE),"")</f>
        <v>5</v>
      </c>
      <c r="F513">
        <f>IFERROR(VLOOKUP(B513,'Safety Idea'!D:X,21,FALSE),"")</f>
        <v>5</v>
      </c>
      <c r="G513">
        <f>IFERROR(VLOOKUP(B513,'Compulsory Training'!D:Z,23,FALSE),"")</f>
        <v>5</v>
      </c>
      <c r="H513">
        <f>IFERROR(VLOOKUP(B513,Attendance!D:BQ,65,FALSE),"")</f>
        <v>3</v>
      </c>
      <c r="I513">
        <f>IFERROR(VLOOKUP(B513,Misconduct!D:M,8,FALSE),"")</f>
        <v>0</v>
      </c>
      <c r="J513">
        <f>IFERROR(VLOOKUP(B513,Misconduct!D:M,9,FALSE),"")</f>
        <v>0</v>
      </c>
      <c r="K513">
        <f>IFERROR(VLOOKUP(B513,Misconduct!D:M,10,FALSE),"")</f>
        <v>0</v>
      </c>
    </row>
    <row r="514" spans="1:11">
      <c r="A514" s="161" t="str">
        <f>IF(Personal_Development!C516="","",Personal_Development!C516)</f>
        <v/>
      </c>
      <c r="B514" t="str">
        <f>IF(Personal_Development!D516="","",Personal_Development!D516)</f>
        <v>E00146</v>
      </c>
      <c r="C514" t="str">
        <f>IF(Personal_Development!E516="","",Personal_Development!E516)</f>
        <v>NORHASHIMAH BINTI HASHIM</v>
      </c>
      <c r="D514">
        <f>IFERROR(VLOOKUP(B514,Personal_Development!D:DL,113,FALSE),"")</f>
        <v>4</v>
      </c>
      <c r="E514">
        <f>IFERROR(VLOOKUP(B514,Kaizen!D:X,21,FALSE),"")</f>
        <v>5</v>
      </c>
      <c r="F514">
        <f>IFERROR(VLOOKUP(B514,'Safety Idea'!D:X,21,FALSE),"")</f>
        <v>5</v>
      </c>
      <c r="G514">
        <f>IFERROR(VLOOKUP(B514,'Compulsory Training'!D:Z,23,FALSE),"")</f>
        <v>5</v>
      </c>
      <c r="H514">
        <f>IFERROR(VLOOKUP(B514,Attendance!D:BQ,65,FALSE),"")</f>
        <v>2</v>
      </c>
      <c r="I514">
        <f>IFERROR(VLOOKUP(B514,Misconduct!D:M,8,FALSE),"")</f>
        <v>0</v>
      </c>
      <c r="J514">
        <f>IFERROR(VLOOKUP(B514,Misconduct!D:M,9,FALSE),"")</f>
        <v>0</v>
      </c>
      <c r="K514">
        <f>IFERROR(VLOOKUP(B514,Misconduct!D:M,10,FALSE),"")</f>
        <v>0</v>
      </c>
    </row>
    <row r="515" spans="1:11">
      <c r="A515" s="161" t="str">
        <f>IF(Personal_Development!C517="","",Personal_Development!C517)</f>
        <v/>
      </c>
      <c r="B515" t="str">
        <f>IF(Personal_Development!D517="","",Personal_Development!D517)</f>
        <v>E00147</v>
      </c>
      <c r="C515" t="str">
        <f>IF(Personal_Development!E517="","",Personal_Development!E517)</f>
        <v>NUR ELIANA BINTI MAT ZAIN</v>
      </c>
      <c r="D515">
        <f>IFERROR(VLOOKUP(B515,Personal_Development!D:DL,113,FALSE),"")</f>
        <v>4</v>
      </c>
      <c r="E515">
        <f>IFERROR(VLOOKUP(B515,Kaizen!D:X,21,FALSE),"")</f>
        <v>5</v>
      </c>
      <c r="F515">
        <f>IFERROR(VLOOKUP(B515,'Safety Idea'!D:X,21,FALSE),"")</f>
        <v>5</v>
      </c>
      <c r="G515">
        <f>IFERROR(VLOOKUP(B515,'Compulsory Training'!D:Z,23,FALSE),"")</f>
        <v>5</v>
      </c>
      <c r="H515">
        <f>IFERROR(VLOOKUP(B515,Attendance!D:BQ,65,FALSE),"")</f>
        <v>1</v>
      </c>
      <c r="I515">
        <f>IFERROR(VLOOKUP(B515,Misconduct!D:M,8,FALSE),"")</f>
        <v>0</v>
      </c>
      <c r="J515">
        <f>IFERROR(VLOOKUP(B515,Misconduct!D:M,9,FALSE),"")</f>
        <v>0</v>
      </c>
      <c r="K515">
        <f>IFERROR(VLOOKUP(B515,Misconduct!D:M,10,FALSE),"")</f>
        <v>0</v>
      </c>
    </row>
    <row r="516" spans="1:11">
      <c r="A516" s="161" t="str">
        <f>IF(Personal_Development!C518="","",Personal_Development!C518)</f>
        <v/>
      </c>
      <c r="B516" t="str">
        <f>IF(Personal_Development!D518="","",Personal_Development!D518)</f>
        <v>E00148</v>
      </c>
      <c r="C516" t="str">
        <f>IF(Personal_Development!E518="","",Personal_Development!E518)</f>
        <v>MOHD REDZUAN BIN BABA</v>
      </c>
      <c r="D516">
        <f>IFERROR(VLOOKUP(B516,Personal_Development!D:DL,113,FALSE),"")</f>
        <v>5</v>
      </c>
      <c r="E516">
        <f>IFERROR(VLOOKUP(B516,Kaizen!D:X,21,FALSE),"")</f>
        <v>5</v>
      </c>
      <c r="F516">
        <f>IFERROR(VLOOKUP(B516,'Safety Idea'!D:X,21,FALSE),"")</f>
        <v>5</v>
      </c>
      <c r="G516">
        <f>IFERROR(VLOOKUP(B516,'Compulsory Training'!D:Z,23,FALSE),"")</f>
        <v>5</v>
      </c>
      <c r="H516">
        <f>IFERROR(VLOOKUP(B516,Attendance!D:BQ,65,FALSE),"")</f>
        <v>4</v>
      </c>
      <c r="I516">
        <f>IFERROR(VLOOKUP(B516,Misconduct!D:M,8,FALSE),"")</f>
        <v>0</v>
      </c>
      <c r="J516">
        <f>IFERROR(VLOOKUP(B516,Misconduct!D:M,9,FALSE),"")</f>
        <v>0</v>
      </c>
      <c r="K516">
        <f>IFERROR(VLOOKUP(B516,Misconduct!D:M,10,FALSE),"")</f>
        <v>0</v>
      </c>
    </row>
    <row r="517" spans="1:11">
      <c r="A517" s="161" t="str">
        <f>IF(Personal_Development!C519="","",Personal_Development!C519)</f>
        <v/>
      </c>
      <c r="B517" t="str">
        <f>IF(Personal_Development!D519="","",Personal_Development!D519)</f>
        <v>E00149</v>
      </c>
      <c r="C517" t="str">
        <f>IF(Personal_Development!E519="","",Personal_Development!E519)</f>
        <v>SHARIL NIZAM BIN MD ZIN</v>
      </c>
      <c r="D517">
        <f>IFERROR(VLOOKUP(B517,Personal_Development!D:DL,113,FALSE),"")</f>
        <v>5</v>
      </c>
      <c r="E517">
        <f>IFERROR(VLOOKUP(B517,Kaizen!D:X,21,FALSE),"")</f>
        <v>1</v>
      </c>
      <c r="F517">
        <f>IFERROR(VLOOKUP(B517,'Safety Idea'!D:X,21,FALSE),"")</f>
        <v>5</v>
      </c>
      <c r="G517">
        <f>IFERROR(VLOOKUP(B517,'Compulsory Training'!D:Z,23,FALSE),"")</f>
        <v>4</v>
      </c>
      <c r="H517">
        <f>IFERROR(VLOOKUP(B517,Attendance!D:BQ,65,FALSE),"")</f>
        <v>1</v>
      </c>
      <c r="I517">
        <f>IFERROR(VLOOKUP(B517,Misconduct!D:M,8,FALSE),"")</f>
        <v>0</v>
      </c>
      <c r="J517">
        <f>IFERROR(VLOOKUP(B517,Misconduct!D:M,9,FALSE),"")</f>
        <v>0</v>
      </c>
      <c r="K517">
        <f>IFERROR(VLOOKUP(B517,Misconduct!D:M,10,FALSE),"")</f>
        <v>0</v>
      </c>
    </row>
    <row r="518" spans="1:11">
      <c r="A518" s="161" t="str">
        <f>IF(Personal_Development!C520="","",Personal_Development!C520)</f>
        <v/>
      </c>
      <c r="B518" t="str">
        <f>IF(Personal_Development!D520="","",Personal_Development!D520)</f>
        <v>E00150</v>
      </c>
      <c r="C518" t="str">
        <f>IF(Personal_Development!E520="","",Personal_Development!E520)</f>
        <v>AHMAD YUSRI BIN MOHAMAD</v>
      </c>
      <c r="D518">
        <f>IFERROR(VLOOKUP(B518,Personal_Development!D:DL,113,FALSE),"")</f>
        <v>5</v>
      </c>
      <c r="E518">
        <f>IFERROR(VLOOKUP(B518,Kaizen!D:X,21,FALSE),"")</f>
        <v>1</v>
      </c>
      <c r="F518">
        <f>IFERROR(VLOOKUP(B518,'Safety Idea'!D:X,21,FALSE),"")</f>
        <v>5</v>
      </c>
      <c r="G518">
        <f>IFERROR(VLOOKUP(B518,'Compulsory Training'!D:Z,23,FALSE),"")</f>
        <v>5</v>
      </c>
      <c r="H518">
        <f>IFERROR(VLOOKUP(B518,Attendance!D:BQ,65,FALSE),"")</f>
        <v>4</v>
      </c>
      <c r="I518">
        <f>IFERROR(VLOOKUP(B518,Misconduct!D:M,8,FALSE),"")</f>
        <v>0</v>
      </c>
      <c r="J518">
        <f>IFERROR(VLOOKUP(B518,Misconduct!D:M,9,FALSE),"")</f>
        <v>0</v>
      </c>
      <c r="K518">
        <f>IFERROR(VLOOKUP(B518,Misconduct!D:M,10,FALSE),"")</f>
        <v>0</v>
      </c>
    </row>
    <row r="519" spans="1:11">
      <c r="A519" s="161" t="str">
        <f>IF(Personal_Development!C521="","",Personal_Development!C521)</f>
        <v/>
      </c>
      <c r="B519" t="str">
        <f>IF(Personal_Development!D521="","",Personal_Development!D521)</f>
        <v>E00151</v>
      </c>
      <c r="C519" t="str">
        <f>IF(Personal_Development!E521="","",Personal_Development!E521)</f>
        <v>AHMAD DINI BIN MOHD DAUD</v>
      </c>
      <c r="D519">
        <f>IFERROR(VLOOKUP(B519,Personal_Development!D:DL,113,FALSE),"")</f>
        <v>4</v>
      </c>
      <c r="E519">
        <f>IFERROR(VLOOKUP(B519,Kaizen!D:X,21,FALSE),"")</f>
        <v>5</v>
      </c>
      <c r="F519">
        <f>IFERROR(VLOOKUP(B519,'Safety Idea'!D:X,21,FALSE),"")</f>
        <v>5</v>
      </c>
      <c r="G519">
        <f>IFERROR(VLOOKUP(B519,'Compulsory Training'!D:Z,23,FALSE),"")</f>
        <v>5</v>
      </c>
      <c r="H519">
        <f>IFERROR(VLOOKUP(B519,Attendance!D:BQ,65,FALSE),"")</f>
        <v>4</v>
      </c>
      <c r="I519">
        <f>IFERROR(VLOOKUP(B519,Misconduct!D:M,8,FALSE),"")</f>
        <v>0</v>
      </c>
      <c r="J519">
        <f>IFERROR(VLOOKUP(B519,Misconduct!D:M,9,FALSE),"")</f>
        <v>0</v>
      </c>
      <c r="K519">
        <f>IFERROR(VLOOKUP(B519,Misconduct!D:M,10,FALSE),"")</f>
        <v>0</v>
      </c>
    </row>
    <row r="520" spans="1:11">
      <c r="A520" s="161" t="str">
        <f>IF(Personal_Development!C522="","",Personal_Development!C522)</f>
        <v/>
      </c>
      <c r="B520" t="str">
        <f>IF(Personal_Development!D522="","",Personal_Development!D522)</f>
        <v>E00152</v>
      </c>
      <c r="C520" t="str">
        <f>IF(Personal_Development!E522="","",Personal_Development!E522)</f>
        <v>MUHAMMAD FAHMI BIN NAZRI</v>
      </c>
      <c r="D520">
        <f>IFERROR(VLOOKUP(B520,Personal_Development!D:DL,113,FALSE),"")</f>
        <v>5</v>
      </c>
      <c r="E520">
        <f>IFERROR(VLOOKUP(B520,Kaizen!D:X,21,FALSE),"")</f>
        <v>1</v>
      </c>
      <c r="F520">
        <f>IFERROR(VLOOKUP(B520,'Safety Idea'!D:X,21,FALSE),"")</f>
        <v>5</v>
      </c>
      <c r="G520">
        <f>IFERROR(VLOOKUP(B520,'Compulsory Training'!D:Z,23,FALSE),"")</f>
        <v>5</v>
      </c>
      <c r="H520">
        <f>IFERROR(VLOOKUP(B520,Attendance!D:BQ,65,FALSE),"")</f>
        <v>4</v>
      </c>
      <c r="I520">
        <f>IFERROR(VLOOKUP(B520,Misconduct!D:M,8,FALSE),"")</f>
        <v>0</v>
      </c>
      <c r="J520">
        <f>IFERROR(VLOOKUP(B520,Misconduct!D:M,9,FALSE),"")</f>
        <v>0</v>
      </c>
      <c r="K520">
        <f>IFERROR(VLOOKUP(B520,Misconduct!D:M,10,FALSE),"")</f>
        <v>0</v>
      </c>
    </row>
    <row r="521" spans="1:11">
      <c r="A521" s="161" t="str">
        <f>IF(Personal_Development!C523="","",Personal_Development!C523)</f>
        <v/>
      </c>
      <c r="B521" t="str">
        <f>IF(Personal_Development!D523="","",Personal_Development!D523)</f>
        <v>E00153</v>
      </c>
      <c r="C521" t="str">
        <f>IF(Personal_Development!E523="","",Personal_Development!E523)</f>
        <v>NUR SYUHADA BINTI MAT ISA</v>
      </c>
      <c r="D521">
        <f>IFERROR(VLOOKUP(B521,Personal_Development!D:DL,113,FALSE),"")</f>
        <v>5</v>
      </c>
      <c r="E521">
        <f>IFERROR(VLOOKUP(B521,Kaizen!D:X,21,FALSE),"")</f>
        <v>1</v>
      </c>
      <c r="F521">
        <f>IFERROR(VLOOKUP(B521,'Safety Idea'!D:X,21,FALSE),"")</f>
        <v>5</v>
      </c>
      <c r="G521">
        <f>IFERROR(VLOOKUP(B521,'Compulsory Training'!D:Z,23,FALSE),"")</f>
        <v>5</v>
      </c>
      <c r="H521">
        <f>IFERROR(VLOOKUP(B521,Attendance!D:BQ,65,FALSE),"")</f>
        <v>1</v>
      </c>
      <c r="I521">
        <f>IFERROR(VLOOKUP(B521,Misconduct!D:M,8,FALSE),"")</f>
        <v>0</v>
      </c>
      <c r="J521">
        <f>IFERROR(VLOOKUP(B521,Misconduct!D:M,9,FALSE),"")</f>
        <v>0</v>
      </c>
      <c r="K521">
        <f>IFERROR(VLOOKUP(B521,Misconduct!D:M,10,FALSE),"")</f>
        <v>0</v>
      </c>
    </row>
    <row r="522" spans="1:11">
      <c r="A522" s="161" t="str">
        <f>IF(Personal_Development!C524="","",Personal_Development!C524)</f>
        <v/>
      </c>
      <c r="B522" t="str">
        <f>IF(Personal_Development!D524="","",Personal_Development!D524)</f>
        <v>E00154</v>
      </c>
      <c r="C522" t="str">
        <f>IF(Personal_Development!E524="","",Personal_Development!E524)</f>
        <v>ADNAN BIN MADIN</v>
      </c>
      <c r="D522">
        <f>IFERROR(VLOOKUP(B522,Personal_Development!D:DL,113,FALSE),"")</f>
        <v>5</v>
      </c>
      <c r="E522">
        <f>IFERROR(VLOOKUP(B522,Kaizen!D:X,21,FALSE),"")</f>
        <v>4</v>
      </c>
      <c r="F522">
        <f>IFERROR(VLOOKUP(B522,'Safety Idea'!D:X,21,FALSE),"")</f>
        <v>5</v>
      </c>
      <c r="G522">
        <f>IFERROR(VLOOKUP(B522,'Compulsory Training'!D:Z,23,FALSE),"")</f>
        <v>5</v>
      </c>
      <c r="H522">
        <f>IFERROR(VLOOKUP(B522,Attendance!D:BQ,65,FALSE),"")</f>
        <v>2</v>
      </c>
      <c r="I522">
        <f>IFERROR(VLOOKUP(B522,Misconduct!D:M,8,FALSE),"")</f>
        <v>0</v>
      </c>
      <c r="J522">
        <f>IFERROR(VLOOKUP(B522,Misconduct!D:M,9,FALSE),"")</f>
        <v>0</v>
      </c>
      <c r="K522">
        <f>IFERROR(VLOOKUP(B522,Misconduct!D:M,10,FALSE),"")</f>
        <v>0</v>
      </c>
    </row>
    <row r="523" spans="1:11">
      <c r="A523" s="161" t="str">
        <f>IF(Personal_Development!C525="","",Personal_Development!C525)</f>
        <v/>
      </c>
      <c r="B523" t="str">
        <f>IF(Personal_Development!D525="","",Personal_Development!D525)</f>
        <v>E00155</v>
      </c>
      <c r="C523" t="str">
        <f>IF(Personal_Development!E525="","",Personal_Development!E525)</f>
        <v>NURUL HIDAYU BINTI RUSLAN</v>
      </c>
      <c r="D523">
        <f>IFERROR(VLOOKUP(B523,Personal_Development!D:DL,113,FALSE),"")</f>
        <v>5</v>
      </c>
      <c r="E523">
        <f>IFERROR(VLOOKUP(B523,Kaizen!D:X,21,FALSE),"")</f>
        <v>5</v>
      </c>
      <c r="F523">
        <f>IFERROR(VLOOKUP(B523,'Safety Idea'!D:X,21,FALSE),"")</f>
        <v>5</v>
      </c>
      <c r="G523">
        <f>IFERROR(VLOOKUP(B523,'Compulsory Training'!D:Z,23,FALSE),"")</f>
        <v>5</v>
      </c>
      <c r="H523">
        <f>IFERROR(VLOOKUP(B523,Attendance!D:BQ,65,FALSE),"")</f>
        <v>1</v>
      </c>
      <c r="I523">
        <f>IFERROR(VLOOKUP(B523,Misconduct!D:M,8,FALSE),"")</f>
        <v>0</v>
      </c>
      <c r="J523">
        <f>IFERROR(VLOOKUP(B523,Misconduct!D:M,9,FALSE),"")</f>
        <v>0</v>
      </c>
      <c r="K523">
        <f>IFERROR(VLOOKUP(B523,Misconduct!D:M,10,FALSE),"")</f>
        <v>0</v>
      </c>
    </row>
    <row r="524" spans="1:11">
      <c r="A524" s="161" t="str">
        <f>IF(Personal_Development!C526="","",Personal_Development!C526)</f>
        <v/>
      </c>
      <c r="B524" t="str">
        <f>IF(Personal_Development!D526="","",Personal_Development!D526)</f>
        <v>E00157</v>
      </c>
      <c r="C524" t="str">
        <f>IF(Personal_Development!E526="","",Personal_Development!E526)</f>
        <v>P SANDRAN A/L PATCHA MUTHO</v>
      </c>
      <c r="D524">
        <f>IFERROR(VLOOKUP(B524,Personal_Development!D:DL,113,FALSE),"")</f>
        <v>5</v>
      </c>
      <c r="E524">
        <f>IFERROR(VLOOKUP(B524,Kaizen!D:X,21,FALSE),"")</f>
        <v>5</v>
      </c>
      <c r="F524">
        <f>IFERROR(VLOOKUP(B524,'Safety Idea'!D:X,21,FALSE),"")</f>
        <v>5</v>
      </c>
      <c r="G524">
        <f>IFERROR(VLOOKUP(B524,'Compulsory Training'!D:Z,23,FALSE),"")</f>
        <v>5</v>
      </c>
      <c r="H524">
        <f>IFERROR(VLOOKUP(B524,Attendance!D:BQ,65,FALSE),"")</f>
        <v>1</v>
      </c>
      <c r="I524">
        <f>IFERROR(VLOOKUP(B524,Misconduct!D:M,8,FALSE),"")</f>
        <v>0</v>
      </c>
      <c r="J524">
        <f>IFERROR(VLOOKUP(B524,Misconduct!D:M,9,FALSE),"")</f>
        <v>0</v>
      </c>
      <c r="K524">
        <f>IFERROR(VLOOKUP(B524,Misconduct!D:M,10,FALSE),"")</f>
        <v>0</v>
      </c>
    </row>
    <row r="525" spans="1:11">
      <c r="A525" s="161" t="str">
        <f>IF(Personal_Development!C527="","",Personal_Development!C527)</f>
        <v/>
      </c>
      <c r="B525" t="str">
        <f>IF(Personal_Development!D527="","",Personal_Development!D527)</f>
        <v>E00159</v>
      </c>
      <c r="C525" t="str">
        <f>IF(Personal_Development!E527="","",Personal_Development!E527)</f>
        <v>NURAZFA ILYANA BINTI ABDUL AZIZ</v>
      </c>
      <c r="D525">
        <f>IFERROR(VLOOKUP(B525,Personal_Development!D:DL,113,FALSE),"")</f>
        <v>5</v>
      </c>
      <c r="E525">
        <f>IFERROR(VLOOKUP(B525,Kaizen!D:X,21,FALSE),"")</f>
        <v>5</v>
      </c>
      <c r="F525">
        <f>IFERROR(VLOOKUP(B525,'Safety Idea'!D:X,21,FALSE),"")</f>
        <v>5</v>
      </c>
      <c r="G525">
        <f>IFERROR(VLOOKUP(B525,'Compulsory Training'!D:Z,23,FALSE),"")</f>
        <v>5</v>
      </c>
      <c r="H525">
        <f>IFERROR(VLOOKUP(B525,Attendance!D:BQ,65,FALSE),"")</f>
        <v>3</v>
      </c>
      <c r="I525">
        <f>IFERROR(VLOOKUP(B525,Misconduct!D:M,8,FALSE),"")</f>
        <v>0</v>
      </c>
      <c r="J525">
        <f>IFERROR(VLOOKUP(B525,Misconduct!D:M,9,FALSE),"")</f>
        <v>0</v>
      </c>
      <c r="K525">
        <f>IFERROR(VLOOKUP(B525,Misconduct!D:M,10,FALSE),"")</f>
        <v>0</v>
      </c>
    </row>
    <row r="526" spans="1:11">
      <c r="A526" s="161" t="str">
        <f>IF(Personal_Development!C528="","",Personal_Development!C528)</f>
        <v/>
      </c>
      <c r="B526" t="str">
        <f>IF(Personal_Development!D528="","",Personal_Development!D528)</f>
        <v>E00160</v>
      </c>
      <c r="C526" t="str">
        <f>IF(Personal_Development!E528="","",Personal_Development!E528)</f>
        <v>MOHD SHARIL REZA BIN MOHD SHARTHAH</v>
      </c>
      <c r="D526">
        <f>IFERROR(VLOOKUP(B526,Personal_Development!D:DL,113,FALSE),"")</f>
        <v>5</v>
      </c>
      <c r="E526">
        <f>IFERROR(VLOOKUP(B526,Kaizen!D:X,21,FALSE),"")</f>
        <v>5</v>
      </c>
      <c r="F526">
        <f>IFERROR(VLOOKUP(B526,'Safety Idea'!D:X,21,FALSE),"")</f>
        <v>5</v>
      </c>
      <c r="G526">
        <f>IFERROR(VLOOKUP(B526,'Compulsory Training'!D:Z,23,FALSE),"")</f>
        <v>5</v>
      </c>
      <c r="H526">
        <f>IFERROR(VLOOKUP(B526,Attendance!D:BQ,65,FALSE),"")</f>
        <v>1</v>
      </c>
      <c r="I526">
        <f>IFERROR(VLOOKUP(B526,Misconduct!D:M,8,FALSE),"")</f>
        <v>0</v>
      </c>
      <c r="J526">
        <f>IFERROR(VLOOKUP(B526,Misconduct!D:M,9,FALSE),"")</f>
        <v>0</v>
      </c>
      <c r="K526">
        <f>IFERROR(VLOOKUP(B526,Misconduct!D:M,10,FALSE),"")</f>
        <v>0</v>
      </c>
    </row>
    <row r="527" spans="1:11">
      <c r="A527" s="161" t="str">
        <f>IF(Personal_Development!C529="","",Personal_Development!C529)</f>
        <v/>
      </c>
      <c r="B527" t="str">
        <f>IF(Personal_Development!D529="","",Personal_Development!D529)</f>
        <v>C13643</v>
      </c>
      <c r="C527" t="str">
        <f>IF(Personal_Development!E529="","",Personal_Development!E529)</f>
        <v>MUHAMMAD HAFIZ BIN ZAINUDIN</v>
      </c>
      <c r="D527">
        <f>IFERROR(VLOOKUP(B527,Personal_Development!D:DL,113,FALSE),"")</f>
        <v>4</v>
      </c>
      <c r="E527">
        <f>IFERROR(VLOOKUP(B527,Kaizen!D:X,21,FALSE),"")</f>
        <v>1</v>
      </c>
      <c r="F527">
        <f>IFERROR(VLOOKUP(B527,'Safety Idea'!D:X,21,FALSE),"")</f>
        <v>1</v>
      </c>
      <c r="G527">
        <f>IFERROR(VLOOKUP(B527,'Compulsory Training'!D:Z,23,FALSE),"")</f>
        <v>5</v>
      </c>
      <c r="H527">
        <f>IFERROR(VLOOKUP(B527,Attendance!D:BQ,65,FALSE),"")</f>
        <v>1</v>
      </c>
      <c r="I527">
        <f>IFERROR(VLOOKUP(B527,Misconduct!D:M,8,FALSE),"")</f>
        <v>0</v>
      </c>
      <c r="J527">
        <f>IFERROR(VLOOKUP(B527,Misconduct!D:M,9,FALSE),"")</f>
        <v>0</v>
      </c>
      <c r="K527">
        <f>IFERROR(VLOOKUP(B527,Misconduct!D:M,10,FALSE),"")</f>
        <v>0</v>
      </c>
    </row>
    <row r="528" spans="1:11">
      <c r="A528" s="161" t="str">
        <f>IF(Personal_Development!C530="","",Personal_Development!C530)</f>
        <v/>
      </c>
      <c r="B528" t="str">
        <f>IF(Personal_Development!D530="","",Personal_Development!D530)</f>
        <v>C13644</v>
      </c>
      <c r="C528" t="str">
        <f>IF(Personal_Development!E530="","",Personal_Development!E530)</f>
        <v>MUHAMMAD ALHAM BIN MUHAMMAD YUSOF</v>
      </c>
      <c r="D528">
        <f>IFERROR(VLOOKUP(B528,Personal_Development!D:DL,113,FALSE),"")</f>
        <v>2</v>
      </c>
      <c r="E528">
        <f>IFERROR(VLOOKUP(B528,Kaizen!D:X,21,FALSE),"")</f>
        <v>1</v>
      </c>
      <c r="F528">
        <f>IFERROR(VLOOKUP(B528,'Safety Idea'!D:X,21,FALSE),"")</f>
        <v>5</v>
      </c>
      <c r="G528">
        <f>IFERROR(VLOOKUP(B528,'Compulsory Training'!D:Z,23,FALSE),"")</f>
        <v>5</v>
      </c>
      <c r="H528">
        <f>IFERROR(VLOOKUP(B528,Attendance!D:BQ,65,FALSE),"")</f>
        <v>2</v>
      </c>
      <c r="I528">
        <f>IFERROR(VLOOKUP(B528,Misconduct!D:M,8,FALSE),"")</f>
        <v>0</v>
      </c>
      <c r="J528">
        <f>IFERROR(VLOOKUP(B528,Misconduct!D:M,9,FALSE),"")</f>
        <v>0</v>
      </c>
      <c r="K528">
        <f>IFERROR(VLOOKUP(B528,Misconduct!D:M,10,FALSE),"")</f>
        <v>0</v>
      </c>
    </row>
    <row r="529" spans="1:11">
      <c r="A529" s="161" t="str">
        <f>IF(Personal_Development!C531="","",Personal_Development!C531)</f>
        <v/>
      </c>
      <c r="B529" t="str">
        <f>IF(Personal_Development!D531="","",Personal_Development!D531)</f>
        <v>C13645</v>
      </c>
      <c r="C529" t="str">
        <f>IF(Personal_Development!E531="","",Personal_Development!E531)</f>
        <v>KHAIRUL NIZAM BIN ABU SAMAH</v>
      </c>
      <c r="D529">
        <f>IFERROR(VLOOKUP(B529,Personal_Development!D:DL,113,FALSE),"")</f>
        <v>2</v>
      </c>
      <c r="E529">
        <f>IFERROR(VLOOKUP(B529,Kaizen!D:X,21,FALSE),"")</f>
        <v>1</v>
      </c>
      <c r="F529">
        <f>IFERROR(VLOOKUP(B529,'Safety Idea'!D:X,21,FALSE),"")</f>
        <v>1</v>
      </c>
      <c r="G529">
        <f>IFERROR(VLOOKUP(B529,'Compulsory Training'!D:Z,23,FALSE),"")</f>
        <v>2</v>
      </c>
      <c r="H529">
        <f>IFERROR(VLOOKUP(B529,Attendance!D:BQ,65,FALSE),"")</f>
        <v>3</v>
      </c>
      <c r="I529">
        <f>IFERROR(VLOOKUP(B529,Misconduct!D:M,8,FALSE),"")</f>
        <v>0</v>
      </c>
      <c r="J529">
        <f>IFERROR(VLOOKUP(B529,Misconduct!D:M,9,FALSE),"")</f>
        <v>0</v>
      </c>
      <c r="K529">
        <f>IFERROR(VLOOKUP(B529,Misconduct!D:M,10,FALSE),"")</f>
        <v>0</v>
      </c>
    </row>
    <row r="530" spans="1:11">
      <c r="A530" s="161" t="str">
        <f>IF(Personal_Development!C532="","",Personal_Development!C532)</f>
        <v/>
      </c>
      <c r="B530" t="str">
        <f>IF(Personal_Development!D532="","",Personal_Development!D532)</f>
        <v>C13646</v>
      </c>
      <c r="C530" t="str">
        <f>IF(Personal_Development!E532="","",Personal_Development!E532)</f>
        <v>LILY AMYRA BINTI SUHAIMY</v>
      </c>
      <c r="D530">
        <f>IFERROR(VLOOKUP(B530,Personal_Development!D:DL,113,FALSE),"")</f>
        <v>2</v>
      </c>
      <c r="E530">
        <f>IFERROR(VLOOKUP(B530,Kaizen!D:X,21,FALSE),"")</f>
        <v>1</v>
      </c>
      <c r="F530">
        <f>IFERROR(VLOOKUP(B530,'Safety Idea'!D:X,21,FALSE),"")</f>
        <v>5</v>
      </c>
      <c r="G530">
        <f>IFERROR(VLOOKUP(B530,'Compulsory Training'!D:Z,23,FALSE),"")</f>
        <v>5</v>
      </c>
      <c r="H530">
        <f>IFERROR(VLOOKUP(B530,Attendance!D:BQ,65,FALSE),"")</f>
        <v>1</v>
      </c>
      <c r="I530">
        <f>IFERROR(VLOOKUP(B530,Misconduct!D:M,8,FALSE),"")</f>
        <v>0</v>
      </c>
      <c r="J530">
        <f>IFERROR(VLOOKUP(B530,Misconduct!D:M,9,FALSE),"")</f>
        <v>0</v>
      </c>
      <c r="K530">
        <f>IFERROR(VLOOKUP(B530,Misconduct!D:M,10,FALSE),"")</f>
        <v>0</v>
      </c>
    </row>
    <row r="531" spans="1:11">
      <c r="A531" s="161" t="str">
        <f>IF(Personal_Development!C533="","",Personal_Development!C533)</f>
        <v/>
      </c>
      <c r="B531" t="str">
        <f>IF(Personal_Development!D533="","",Personal_Development!D533)</f>
        <v>C13650</v>
      </c>
      <c r="C531" t="str">
        <f>IF(Personal_Development!E533="","",Personal_Development!E533)</f>
        <v>NORLIANA BINTI MD ISA</v>
      </c>
      <c r="D531">
        <f>IFERROR(VLOOKUP(B531,Personal_Development!D:DL,113,FALSE),"")</f>
        <v>2</v>
      </c>
      <c r="E531">
        <f>IFERROR(VLOOKUP(B531,Kaizen!D:X,21,FALSE),"")</f>
        <v>5</v>
      </c>
      <c r="F531">
        <f>IFERROR(VLOOKUP(B531,'Safety Idea'!D:X,21,FALSE),"")</f>
        <v>1</v>
      </c>
      <c r="G531">
        <f>IFERROR(VLOOKUP(B531,'Compulsory Training'!D:Z,23,FALSE),"")</f>
        <v>5</v>
      </c>
      <c r="H531">
        <f>IFERROR(VLOOKUP(B531,Attendance!D:BQ,65,FALSE),"")</f>
        <v>2</v>
      </c>
      <c r="I531">
        <f>IFERROR(VLOOKUP(B531,Misconduct!D:M,8,FALSE),"")</f>
        <v>0</v>
      </c>
      <c r="J531">
        <f>IFERROR(VLOOKUP(B531,Misconduct!D:M,9,FALSE),"")</f>
        <v>0</v>
      </c>
      <c r="K531">
        <f>IFERROR(VLOOKUP(B531,Misconduct!D:M,10,FALSE),"")</f>
        <v>0</v>
      </c>
    </row>
    <row r="532" spans="1:11">
      <c r="A532" s="161" t="str">
        <f>IF(Personal_Development!C534="","",Personal_Development!C534)</f>
        <v/>
      </c>
      <c r="B532" t="str">
        <f>IF(Personal_Development!D534="","",Personal_Development!D534)</f>
        <v>C13652</v>
      </c>
      <c r="C532" t="str">
        <f>IF(Personal_Development!E534="","",Personal_Development!E534)</f>
        <v>NOOR ROSSHI ZAHIDAH BINTI ROSLAN</v>
      </c>
      <c r="D532">
        <f>IFERROR(VLOOKUP(B532,Personal_Development!D:DL,113,FALSE),"")</f>
        <v>2</v>
      </c>
      <c r="E532">
        <f>IFERROR(VLOOKUP(B532,Kaizen!D:X,21,FALSE),"")</f>
        <v>5</v>
      </c>
      <c r="F532">
        <f>IFERROR(VLOOKUP(B532,'Safety Idea'!D:X,21,FALSE),"")</f>
        <v>1</v>
      </c>
      <c r="G532">
        <f>IFERROR(VLOOKUP(B532,'Compulsory Training'!D:Z,23,FALSE),"")</f>
        <v>5</v>
      </c>
      <c r="H532">
        <f>IFERROR(VLOOKUP(B532,Attendance!D:BQ,65,FALSE),"")</f>
        <v>3</v>
      </c>
      <c r="I532">
        <f>IFERROR(VLOOKUP(B532,Misconduct!D:M,8,FALSE),"")</f>
        <v>0</v>
      </c>
      <c r="J532">
        <f>IFERROR(VLOOKUP(B532,Misconduct!D:M,9,FALSE),"")</f>
        <v>0</v>
      </c>
      <c r="K532">
        <f>IFERROR(VLOOKUP(B532,Misconduct!D:M,10,FALSE),"")</f>
        <v>0</v>
      </c>
    </row>
    <row r="533" spans="1:11">
      <c r="A533" s="161" t="str">
        <f>IF(Personal_Development!C535="","",Personal_Development!C535)</f>
        <v/>
      </c>
      <c r="B533" t="str">
        <f>IF(Personal_Development!D535="","",Personal_Development!D535)</f>
        <v>C13656</v>
      </c>
      <c r="C533" t="str">
        <f>IF(Personal_Development!E535="","",Personal_Development!E535)</f>
        <v>PAVITHRA A/P PERMAL</v>
      </c>
      <c r="D533">
        <f>IFERROR(VLOOKUP(B533,Personal_Development!D:DL,113,FALSE),"")</f>
        <v>2</v>
      </c>
      <c r="E533">
        <f>IFERROR(VLOOKUP(B533,Kaizen!D:X,21,FALSE),"")</f>
        <v>1</v>
      </c>
      <c r="F533">
        <f>IFERROR(VLOOKUP(B533,'Safety Idea'!D:X,21,FALSE),"")</f>
        <v>1</v>
      </c>
      <c r="G533">
        <f>IFERROR(VLOOKUP(B533,'Compulsory Training'!D:Z,23,FALSE),"")</f>
        <v>5</v>
      </c>
      <c r="H533">
        <f>IFERROR(VLOOKUP(B533,Attendance!D:BQ,65,FALSE),"")</f>
        <v>4</v>
      </c>
      <c r="I533">
        <f>IFERROR(VLOOKUP(B533,Misconduct!D:M,8,FALSE),"")</f>
        <v>0</v>
      </c>
      <c r="J533">
        <f>IFERROR(VLOOKUP(B533,Misconduct!D:M,9,FALSE),"")</f>
        <v>0</v>
      </c>
      <c r="K533">
        <f>IFERROR(VLOOKUP(B533,Misconduct!D:M,10,FALSE),"")</f>
        <v>0</v>
      </c>
    </row>
    <row r="534" spans="1:11">
      <c r="A534" s="161" t="str">
        <f>IF(Personal_Development!C536="","",Personal_Development!C536)</f>
        <v/>
      </c>
      <c r="B534" t="str">
        <f>IF(Personal_Development!D536="","",Personal_Development!D536)</f>
        <v>C13657</v>
      </c>
      <c r="C534" t="str">
        <f>IF(Personal_Development!E536="","",Personal_Development!E536)</f>
        <v>JUMAAT BIN SIKLI</v>
      </c>
      <c r="D534">
        <f>IFERROR(VLOOKUP(B534,Personal_Development!D:DL,113,FALSE),"")</f>
        <v>2</v>
      </c>
      <c r="E534">
        <f>IFERROR(VLOOKUP(B534,Kaizen!D:X,21,FALSE),"")</f>
        <v>5</v>
      </c>
      <c r="F534">
        <f>IFERROR(VLOOKUP(B534,'Safety Idea'!D:X,21,FALSE),"")</f>
        <v>5</v>
      </c>
      <c r="G534">
        <f>IFERROR(VLOOKUP(B534,'Compulsory Training'!D:Z,23,FALSE),"")</f>
        <v>5</v>
      </c>
      <c r="H534">
        <f>IFERROR(VLOOKUP(B534,Attendance!D:BQ,65,FALSE),"")</f>
        <v>1</v>
      </c>
      <c r="I534">
        <f>IFERROR(VLOOKUP(B534,Misconduct!D:M,8,FALSE),"")</f>
        <v>0</v>
      </c>
      <c r="J534">
        <f>IFERROR(VLOOKUP(B534,Misconduct!D:M,9,FALSE),"")</f>
        <v>0</v>
      </c>
      <c r="K534">
        <f>IFERROR(VLOOKUP(B534,Misconduct!D:M,10,FALSE),"")</f>
        <v>0</v>
      </c>
    </row>
    <row r="535" spans="1:11">
      <c r="A535" s="161" t="str">
        <f>IF(Personal_Development!C537="","",Personal_Development!C537)</f>
        <v/>
      </c>
      <c r="B535" t="str">
        <f>IF(Personal_Development!D537="","",Personal_Development!D537)</f>
        <v>C13660</v>
      </c>
      <c r="C535" t="str">
        <f>IF(Personal_Development!E537="","",Personal_Development!E537)</f>
        <v>MUHAMMAD HAIQAL NORFAIZ BIN HAM NI</v>
      </c>
      <c r="D535">
        <f>IFERROR(VLOOKUP(B535,Personal_Development!D:DL,113,FALSE),"")</f>
        <v>2</v>
      </c>
      <c r="E535">
        <f>IFERROR(VLOOKUP(B535,Kaizen!D:X,21,FALSE),"")</f>
        <v>5</v>
      </c>
      <c r="F535">
        <f>IFERROR(VLOOKUP(B535,'Safety Idea'!D:X,21,FALSE),"")</f>
        <v>5</v>
      </c>
      <c r="G535">
        <f>IFERROR(VLOOKUP(B535,'Compulsory Training'!D:Z,23,FALSE),"")</f>
        <v>5</v>
      </c>
      <c r="H535">
        <f>IFERROR(VLOOKUP(B535,Attendance!D:BQ,65,FALSE),"")</f>
        <v>4</v>
      </c>
      <c r="I535">
        <f>IFERROR(VLOOKUP(B535,Misconduct!D:M,8,FALSE),"")</f>
        <v>0</v>
      </c>
      <c r="J535">
        <f>IFERROR(VLOOKUP(B535,Misconduct!D:M,9,FALSE),"")</f>
        <v>0</v>
      </c>
      <c r="K535">
        <f>IFERROR(VLOOKUP(B535,Misconduct!D:M,10,FALSE),"")</f>
        <v>0</v>
      </c>
    </row>
    <row r="536" spans="1:11">
      <c r="A536" s="161" t="str">
        <f>IF(Personal_Development!C538="","",Personal_Development!C538)</f>
        <v/>
      </c>
      <c r="B536" t="str">
        <f>IF(Personal_Development!D538="","",Personal_Development!D538)</f>
        <v>C13662</v>
      </c>
      <c r="C536" t="str">
        <f>IF(Personal_Development!E538="","",Personal_Development!E538)</f>
        <v>MUHAMMAD NUR IMRAN BIN NORIZAM</v>
      </c>
      <c r="D536">
        <f>IFERROR(VLOOKUP(B536,Personal_Development!D:DL,113,FALSE),"")</f>
        <v>2</v>
      </c>
      <c r="E536">
        <f>IFERROR(VLOOKUP(B536,Kaizen!D:X,21,FALSE),"")</f>
        <v>3</v>
      </c>
      <c r="F536">
        <f>IFERROR(VLOOKUP(B536,'Safety Idea'!D:X,21,FALSE),"")</f>
        <v>1</v>
      </c>
      <c r="G536">
        <f>IFERROR(VLOOKUP(B536,'Compulsory Training'!D:Z,23,FALSE),"")</f>
        <v>5</v>
      </c>
      <c r="H536">
        <f>IFERROR(VLOOKUP(B536,Attendance!D:BQ,65,FALSE),"")</f>
        <v>3</v>
      </c>
      <c r="I536">
        <f>IFERROR(VLOOKUP(B536,Misconduct!D:M,8,FALSE),"")</f>
        <v>0</v>
      </c>
      <c r="J536">
        <f>IFERROR(VLOOKUP(B536,Misconduct!D:M,9,FALSE),"")</f>
        <v>0</v>
      </c>
      <c r="K536">
        <f>IFERROR(VLOOKUP(B536,Misconduct!D:M,10,FALSE),"")</f>
        <v>0</v>
      </c>
    </row>
    <row r="537" spans="1:11">
      <c r="A537" s="161" t="str">
        <f>IF(Personal_Development!C539="","",Personal_Development!C539)</f>
        <v/>
      </c>
      <c r="B537" t="str">
        <f>IF(Personal_Development!D539="","",Personal_Development!D539)</f>
        <v>C13663</v>
      </c>
      <c r="C537" t="str">
        <f>IF(Personal_Development!E539="","",Personal_Development!E539)</f>
        <v>NUR'AIN BINTI NORMAN</v>
      </c>
      <c r="D537">
        <f>IFERROR(VLOOKUP(B537,Personal_Development!D:DL,113,FALSE),"")</f>
        <v>2</v>
      </c>
      <c r="E537">
        <f>IFERROR(VLOOKUP(B537,Kaizen!D:X,21,FALSE),"")</f>
        <v>1</v>
      </c>
      <c r="F537">
        <f>IFERROR(VLOOKUP(B537,'Safety Idea'!D:X,21,FALSE),"")</f>
        <v>1</v>
      </c>
      <c r="G537">
        <f>IFERROR(VLOOKUP(B537,'Compulsory Training'!D:Z,23,FALSE),"")</f>
        <v>3</v>
      </c>
      <c r="H537">
        <f>IFERROR(VLOOKUP(B537,Attendance!D:BQ,65,FALSE),"")</f>
        <v>1</v>
      </c>
      <c r="I537">
        <f>IFERROR(VLOOKUP(B537,Misconduct!D:M,8,FALSE),"")</f>
        <v>0</v>
      </c>
      <c r="J537">
        <f>IFERROR(VLOOKUP(B537,Misconduct!D:M,9,FALSE),"")</f>
        <v>0</v>
      </c>
      <c r="K537">
        <f>IFERROR(VLOOKUP(B537,Misconduct!D:M,10,FALSE),"")</f>
        <v>0</v>
      </c>
    </row>
    <row r="538" spans="1:11">
      <c r="A538" s="161" t="str">
        <f>IF(Personal_Development!C540="","",Personal_Development!C540)</f>
        <v/>
      </c>
      <c r="B538" t="str">
        <f>IF(Personal_Development!D540="","",Personal_Development!D540)</f>
        <v>C13664</v>
      </c>
      <c r="C538" t="str">
        <f>IF(Personal_Development!E540="","",Personal_Development!E540)</f>
        <v>MUHAMMAD NOR AFIQ BIN ROSLAN</v>
      </c>
      <c r="D538">
        <f>IFERROR(VLOOKUP(B538,Personal_Development!D:DL,113,FALSE),"")</f>
        <v>2</v>
      </c>
      <c r="E538">
        <f>IFERROR(VLOOKUP(B538,Kaizen!D:X,21,FALSE),"")</f>
        <v>1</v>
      </c>
      <c r="F538">
        <f>IFERROR(VLOOKUP(B538,'Safety Idea'!D:X,21,FALSE),"")</f>
        <v>1</v>
      </c>
      <c r="G538">
        <f>IFERROR(VLOOKUP(B538,'Compulsory Training'!D:Z,23,FALSE),"")</f>
        <v>1</v>
      </c>
      <c r="H538">
        <f>IFERROR(VLOOKUP(B538,Attendance!D:BQ,65,FALSE),"")</f>
        <v>5</v>
      </c>
      <c r="I538">
        <f>IFERROR(VLOOKUP(B538,Misconduct!D:M,8,FALSE),"")</f>
        <v>0</v>
      </c>
      <c r="J538">
        <f>IFERROR(VLOOKUP(B538,Misconduct!D:M,9,FALSE),"")</f>
        <v>0</v>
      </c>
      <c r="K538">
        <f>IFERROR(VLOOKUP(B538,Misconduct!D:M,10,FALSE),"")</f>
        <v>0</v>
      </c>
    </row>
    <row r="539" spans="1:11">
      <c r="A539" s="161" t="str">
        <f>IF(Personal_Development!C541="","",Personal_Development!C541)</f>
        <v/>
      </c>
      <c r="B539" t="str">
        <f>IF(Personal_Development!D541="","",Personal_Development!D541)</f>
        <v>C13665</v>
      </c>
      <c r="C539" t="str">
        <f>IF(Personal_Development!E541="","",Personal_Development!E541)</f>
        <v>ABANG HAZRUL AZWAN BIN ABANG ZAKARIA</v>
      </c>
      <c r="D539">
        <f>IFERROR(VLOOKUP(B539,Personal_Development!D:DL,113,FALSE),"")</f>
        <v>4</v>
      </c>
      <c r="E539">
        <f>IFERROR(VLOOKUP(B539,Kaizen!D:X,21,FALSE),"")</f>
        <v>1</v>
      </c>
      <c r="F539">
        <f>IFERROR(VLOOKUP(B539,'Safety Idea'!D:X,21,FALSE),"")</f>
        <v>5</v>
      </c>
      <c r="G539">
        <f>IFERROR(VLOOKUP(B539,'Compulsory Training'!D:Z,23,FALSE),"")</f>
        <v>5</v>
      </c>
      <c r="H539">
        <f>IFERROR(VLOOKUP(B539,Attendance!D:BQ,65,FALSE),"")</f>
        <v>3</v>
      </c>
      <c r="I539">
        <f>IFERROR(VLOOKUP(B539,Misconduct!D:M,8,FALSE),"")</f>
        <v>0</v>
      </c>
      <c r="J539">
        <f>IFERROR(VLOOKUP(B539,Misconduct!D:M,9,FALSE),"")</f>
        <v>0</v>
      </c>
      <c r="K539">
        <f>IFERROR(VLOOKUP(B539,Misconduct!D:M,10,FALSE),"")</f>
        <v>0</v>
      </c>
    </row>
    <row r="540" spans="1:11">
      <c r="A540" s="161" t="str">
        <f>IF(Personal_Development!C542="","",Personal_Development!C542)</f>
        <v/>
      </c>
      <c r="B540" t="str">
        <f>IF(Personal_Development!D542="","",Personal_Development!D542)</f>
        <v>C13666</v>
      </c>
      <c r="C540" t="str">
        <f>IF(Personal_Development!E542="","",Personal_Development!E542)</f>
        <v>ABANG MOHD SHAFIZ ADHA BIN ABANG ZAKARIA</v>
      </c>
      <c r="D540">
        <f>IFERROR(VLOOKUP(B540,Personal_Development!D:DL,113,FALSE),"")</f>
        <v>2</v>
      </c>
      <c r="E540">
        <f>IFERROR(VLOOKUP(B540,Kaizen!D:X,21,FALSE),"")</f>
        <v>1</v>
      </c>
      <c r="F540">
        <f>IFERROR(VLOOKUP(B540,'Safety Idea'!D:X,21,FALSE),"")</f>
        <v>5</v>
      </c>
      <c r="G540">
        <f>IFERROR(VLOOKUP(B540,'Compulsory Training'!D:Z,23,FALSE),"")</f>
        <v>5</v>
      </c>
      <c r="H540">
        <f>IFERROR(VLOOKUP(B540,Attendance!D:BQ,65,FALSE),"")</f>
        <v>2</v>
      </c>
      <c r="I540">
        <f>IFERROR(VLOOKUP(B540,Misconduct!D:M,8,FALSE),"")</f>
        <v>0</v>
      </c>
      <c r="J540">
        <f>IFERROR(VLOOKUP(B540,Misconduct!D:M,9,FALSE),"")</f>
        <v>0</v>
      </c>
      <c r="K540">
        <f>IFERROR(VLOOKUP(B540,Misconduct!D:M,10,FALSE),"")</f>
        <v>0</v>
      </c>
    </row>
    <row r="541" spans="1:11">
      <c r="A541" s="161" t="str">
        <f>IF(Personal_Development!C543="","",Personal_Development!C543)</f>
        <v/>
      </c>
      <c r="B541" t="str">
        <f>IF(Personal_Development!D543="","",Personal_Development!D543)</f>
        <v>T10033</v>
      </c>
      <c r="C541" t="str">
        <f>IF(Personal_Development!E543="","",Personal_Development!E543)</f>
        <v>JOLE BINTI HUSAIN</v>
      </c>
      <c r="D541">
        <f>IFERROR(VLOOKUP(B541,Personal_Development!D:DL,113,FALSE),"")</f>
        <v>1</v>
      </c>
      <c r="E541">
        <f>IFERROR(VLOOKUP(B541,Kaizen!D:X,21,FALSE),"")</f>
        <v>1</v>
      </c>
      <c r="F541">
        <f>IFERROR(VLOOKUP(B541,'Safety Idea'!D:X,21,FALSE),"")</f>
        <v>1</v>
      </c>
      <c r="G541">
        <f>IFERROR(VLOOKUP(B541,'Compulsory Training'!D:Z,23,FALSE),"")</f>
        <v>1</v>
      </c>
      <c r="H541">
        <f>IFERROR(VLOOKUP(B541,Attendance!D:BQ,65,FALSE),"")</f>
        <v>5</v>
      </c>
      <c r="I541">
        <f>IFERROR(VLOOKUP(B541,Misconduct!D:M,8,FALSE),"")</f>
        <v>0</v>
      </c>
      <c r="J541">
        <f>IFERROR(VLOOKUP(B541,Misconduct!D:M,9,FALSE),"")</f>
        <v>0</v>
      </c>
      <c r="K541">
        <f>IFERROR(VLOOKUP(B541,Misconduct!D:M,10,FALSE),"")</f>
        <v>0</v>
      </c>
    </row>
    <row r="542" spans="1:11">
      <c r="A542" s="161" t="str">
        <f>IF(Personal_Development!C544="","",Personal_Development!C544)</f>
        <v/>
      </c>
      <c r="B542" t="str">
        <f>IF(Personal_Development!D544="","",Personal_Development!D544)</f>
        <v>C13762</v>
      </c>
      <c r="C542" t="str">
        <f>IF(Personal_Development!E544="","",Personal_Development!E544)</f>
        <v>RUHAIDA BINTI MOHD ZAWAWI</v>
      </c>
      <c r="D542">
        <f>IFERROR(VLOOKUP(B542,Personal_Development!D:DL,113,FALSE),"")</f>
        <v>1</v>
      </c>
      <c r="E542">
        <f>IFERROR(VLOOKUP(B542,Kaizen!D:X,21,FALSE),"")</f>
        <v>4</v>
      </c>
      <c r="F542">
        <f>IFERROR(VLOOKUP(B542,'Safety Idea'!D:X,21,FALSE),"")</f>
        <v>5</v>
      </c>
      <c r="G542">
        <f>IFERROR(VLOOKUP(B542,'Compulsory Training'!D:Z,23,FALSE),"")</f>
        <v>4</v>
      </c>
      <c r="H542">
        <f>IFERROR(VLOOKUP(B542,Attendance!D:BQ,65,FALSE),"")</f>
        <v>4</v>
      </c>
      <c r="I542">
        <f>IFERROR(VLOOKUP(B542,Misconduct!D:M,8,FALSE),"")</f>
        <v>0</v>
      </c>
      <c r="J542">
        <f>IFERROR(VLOOKUP(B542,Misconduct!D:M,9,FALSE),"")</f>
        <v>0</v>
      </c>
      <c r="K542">
        <f>IFERROR(VLOOKUP(B542,Misconduct!D:M,10,FALSE),"")</f>
        <v>0</v>
      </c>
    </row>
    <row r="543" spans="1:11">
      <c r="A543" s="161" t="str">
        <f>IF(Personal_Development!C545="","",Personal_Development!C545)</f>
        <v/>
      </c>
      <c r="B543" t="str">
        <f>IF(Personal_Development!D545="","",Personal_Development!D545)</f>
        <v>C13670</v>
      </c>
      <c r="C543" t="str">
        <f>IF(Personal_Development!E545="","",Personal_Development!E545)</f>
        <v>RAZALI BIN YOSWAR</v>
      </c>
      <c r="D543">
        <f>IFERROR(VLOOKUP(B543,Personal_Development!D:DL,113,FALSE),"")</f>
        <v>2</v>
      </c>
      <c r="E543">
        <f>IFERROR(VLOOKUP(B543,Kaizen!D:X,21,FALSE),"")</f>
        <v>1</v>
      </c>
      <c r="F543">
        <f>IFERROR(VLOOKUP(B543,'Safety Idea'!D:X,21,FALSE),"")</f>
        <v>2</v>
      </c>
      <c r="G543">
        <f>IFERROR(VLOOKUP(B543,'Compulsory Training'!D:Z,23,FALSE),"")</f>
        <v>5</v>
      </c>
      <c r="H543">
        <f>IFERROR(VLOOKUP(B543,Attendance!D:BQ,65,FALSE),"")</f>
        <v>3</v>
      </c>
      <c r="I543">
        <f>IFERROR(VLOOKUP(B543,Misconduct!D:M,8,FALSE),"")</f>
        <v>0</v>
      </c>
      <c r="J543">
        <f>IFERROR(VLOOKUP(B543,Misconduct!D:M,9,FALSE),"")</f>
        <v>0</v>
      </c>
      <c r="K543">
        <f>IFERROR(VLOOKUP(B543,Misconduct!D:M,10,FALSE),"")</f>
        <v>0</v>
      </c>
    </row>
    <row r="544" spans="1:11">
      <c r="A544" s="161" t="str">
        <f>IF(Personal_Development!C546="","",Personal_Development!C546)</f>
        <v/>
      </c>
      <c r="B544" t="str">
        <f>IF(Personal_Development!D546="","",Personal_Development!D546)</f>
        <v>C13672</v>
      </c>
      <c r="C544" t="str">
        <f>IF(Personal_Development!E546="","",Personal_Development!E546)</f>
        <v>MUHAMMAD FAIZ NUR BIN BAHARUDIN</v>
      </c>
      <c r="D544">
        <f>IFERROR(VLOOKUP(B544,Personal_Development!D:DL,113,FALSE),"")</f>
        <v>2</v>
      </c>
      <c r="E544">
        <f>IFERROR(VLOOKUP(B544,Kaizen!D:X,21,FALSE),"")</f>
        <v>1</v>
      </c>
      <c r="F544">
        <f>IFERROR(VLOOKUP(B544,'Safety Idea'!D:X,21,FALSE),"")</f>
        <v>5</v>
      </c>
      <c r="G544">
        <f>IFERROR(VLOOKUP(B544,'Compulsory Training'!D:Z,23,FALSE),"")</f>
        <v>5</v>
      </c>
      <c r="H544">
        <f>IFERROR(VLOOKUP(B544,Attendance!D:BQ,65,FALSE),"")</f>
        <v>1</v>
      </c>
      <c r="I544">
        <f>IFERROR(VLOOKUP(B544,Misconduct!D:M,8,FALSE),"")</f>
        <v>0</v>
      </c>
      <c r="J544">
        <f>IFERROR(VLOOKUP(B544,Misconduct!D:M,9,FALSE),"")</f>
        <v>0</v>
      </c>
      <c r="K544">
        <f>IFERROR(VLOOKUP(B544,Misconduct!D:M,10,FALSE),"")</f>
        <v>0</v>
      </c>
    </row>
    <row r="545" spans="1:11">
      <c r="A545" s="161" t="str">
        <f>IF(Personal_Development!C547="","",Personal_Development!C547)</f>
        <v/>
      </c>
      <c r="B545" t="str">
        <f>IF(Personal_Development!D547="","",Personal_Development!D547)</f>
        <v>C13674</v>
      </c>
      <c r="C545" t="str">
        <f>IF(Personal_Development!E547="","",Personal_Development!E547)</f>
        <v>ANASHARIZAL BINTI ABDULLAH</v>
      </c>
      <c r="D545">
        <f>IFERROR(VLOOKUP(B545,Personal_Development!D:DL,113,FALSE),"")</f>
        <v>2</v>
      </c>
      <c r="E545">
        <f>IFERROR(VLOOKUP(B545,Kaizen!D:X,21,FALSE),"")</f>
        <v>1</v>
      </c>
      <c r="F545">
        <f>IFERROR(VLOOKUP(B545,'Safety Idea'!D:X,21,FALSE),"")</f>
        <v>5</v>
      </c>
      <c r="G545">
        <f>IFERROR(VLOOKUP(B545,'Compulsory Training'!D:Z,23,FALSE),"")</f>
        <v>5</v>
      </c>
      <c r="H545">
        <f>IFERROR(VLOOKUP(B545,Attendance!D:BQ,65,FALSE),"")</f>
        <v>3</v>
      </c>
      <c r="I545">
        <f>IFERROR(VLOOKUP(B545,Misconduct!D:M,8,FALSE),"")</f>
        <v>0</v>
      </c>
      <c r="J545">
        <f>IFERROR(VLOOKUP(B545,Misconduct!D:M,9,FALSE),"")</f>
        <v>0</v>
      </c>
      <c r="K545">
        <f>IFERROR(VLOOKUP(B545,Misconduct!D:M,10,FALSE),"")</f>
        <v>0</v>
      </c>
    </row>
    <row r="546" spans="1:11">
      <c r="A546" s="161" t="str">
        <f>IF(Personal_Development!C548="","",Personal_Development!C548)</f>
        <v/>
      </c>
      <c r="B546" t="str">
        <f>IF(Personal_Development!D548="","",Personal_Development!D548)</f>
        <v>C13675</v>
      </c>
      <c r="C546" t="str">
        <f>IF(Personal_Development!E548="","",Personal_Development!E548)</f>
        <v>ABDUL QAIYYUM BIN HAMDAN</v>
      </c>
      <c r="D546">
        <f>IFERROR(VLOOKUP(B546,Personal_Development!D:DL,113,FALSE),"")</f>
        <v>2</v>
      </c>
      <c r="E546">
        <f>IFERROR(VLOOKUP(B546,Kaizen!D:X,21,FALSE),"")</f>
        <v>1</v>
      </c>
      <c r="F546">
        <f>IFERROR(VLOOKUP(B546,'Safety Idea'!D:X,21,FALSE),"")</f>
        <v>5</v>
      </c>
      <c r="G546">
        <f>IFERROR(VLOOKUP(B546,'Compulsory Training'!D:Z,23,FALSE),"")</f>
        <v>5</v>
      </c>
      <c r="H546">
        <f>IFERROR(VLOOKUP(B546,Attendance!D:BQ,65,FALSE),"")</f>
        <v>2</v>
      </c>
      <c r="I546">
        <f>IFERROR(VLOOKUP(B546,Misconduct!D:M,8,FALSE),"")</f>
        <v>0</v>
      </c>
      <c r="J546">
        <f>IFERROR(VLOOKUP(B546,Misconduct!D:M,9,FALSE),"")</f>
        <v>0</v>
      </c>
      <c r="K546">
        <f>IFERROR(VLOOKUP(B546,Misconduct!D:M,10,FALSE),"")</f>
        <v>0</v>
      </c>
    </row>
    <row r="547" spans="1:11">
      <c r="A547" s="161" t="str">
        <f>IF(Personal_Development!C549="","",Personal_Development!C549)</f>
        <v/>
      </c>
      <c r="B547" t="str">
        <f>IF(Personal_Development!D549="","",Personal_Development!D549)</f>
        <v>E00161</v>
      </c>
      <c r="C547" t="str">
        <f>IF(Personal_Development!E549="","",Personal_Development!E549)</f>
        <v>MOHAMAD FARHAN BIN MUSA</v>
      </c>
      <c r="D547">
        <f>IFERROR(VLOOKUP(B547,Personal_Development!D:DL,113,FALSE),"")</f>
        <v>5</v>
      </c>
      <c r="E547">
        <f>IFERROR(VLOOKUP(B547,Kaizen!D:X,21,FALSE),"")</f>
        <v>5</v>
      </c>
      <c r="F547">
        <f>IFERROR(VLOOKUP(B547,'Safety Idea'!D:X,21,FALSE),"")</f>
        <v>5</v>
      </c>
      <c r="G547">
        <f>IFERROR(VLOOKUP(B547,'Compulsory Training'!D:Z,23,FALSE),"")</f>
        <v>5</v>
      </c>
      <c r="H547">
        <f>IFERROR(VLOOKUP(B547,Attendance!D:BQ,65,FALSE),"")</f>
        <v>1</v>
      </c>
      <c r="I547">
        <f>IFERROR(VLOOKUP(B547,Misconduct!D:M,8,FALSE),"")</f>
        <v>0</v>
      </c>
      <c r="J547">
        <f>IFERROR(VLOOKUP(B547,Misconduct!D:M,9,FALSE),"")</f>
        <v>0</v>
      </c>
      <c r="K547">
        <f>IFERROR(VLOOKUP(B547,Misconduct!D:M,10,FALSE),"")</f>
        <v>0</v>
      </c>
    </row>
    <row r="548" spans="1:11">
      <c r="A548" s="161" t="str">
        <f>IF(Personal_Development!C550="","",Personal_Development!C550)</f>
        <v/>
      </c>
      <c r="B548" t="str">
        <f>IF(Personal_Development!D550="","",Personal_Development!D550)</f>
        <v>E00162</v>
      </c>
      <c r="C548" t="str">
        <f>IF(Personal_Development!E550="","",Personal_Development!E550)</f>
        <v>NUR HIDAYAH BINTI ZULKEFLI</v>
      </c>
      <c r="D548">
        <f>IFERROR(VLOOKUP(B548,Personal_Development!D:DL,113,FALSE),"")</f>
        <v>5</v>
      </c>
      <c r="E548">
        <f>IFERROR(VLOOKUP(B548,Kaizen!D:X,21,FALSE),"")</f>
        <v>5</v>
      </c>
      <c r="F548">
        <f>IFERROR(VLOOKUP(B548,'Safety Idea'!D:X,21,FALSE),"")</f>
        <v>5</v>
      </c>
      <c r="G548">
        <f>IFERROR(VLOOKUP(B548,'Compulsory Training'!D:Z,23,FALSE),"")</f>
        <v>5</v>
      </c>
      <c r="H548">
        <f>IFERROR(VLOOKUP(B548,Attendance!D:BQ,65,FALSE),"")</f>
        <v>4</v>
      </c>
      <c r="I548">
        <f>IFERROR(VLOOKUP(B548,Misconduct!D:M,8,FALSE),"")</f>
        <v>0</v>
      </c>
      <c r="J548">
        <f>IFERROR(VLOOKUP(B548,Misconduct!D:M,9,FALSE),"")</f>
        <v>0</v>
      </c>
      <c r="K548">
        <f>IFERROR(VLOOKUP(B548,Misconduct!D:M,10,FALSE),"")</f>
        <v>0</v>
      </c>
    </row>
    <row r="549" spans="1:11">
      <c r="A549" s="161" t="str">
        <f>IF(Personal_Development!C551="","",Personal_Development!C551)</f>
        <v/>
      </c>
      <c r="B549" t="str">
        <f>IF(Personal_Development!D551="","",Personal_Development!D551)</f>
        <v>C13667</v>
      </c>
      <c r="C549" t="str">
        <f>IF(Personal_Development!E551="","",Personal_Development!E551)</f>
        <v>MOHD SAFRIN BIN MAZLAN</v>
      </c>
      <c r="D549">
        <f>IFERROR(VLOOKUP(B549,Personal_Development!D:DL,113,FALSE),"")</f>
        <v>1</v>
      </c>
      <c r="E549">
        <f>IFERROR(VLOOKUP(B549,Kaizen!D:X,21,FALSE),"")</f>
        <v>5</v>
      </c>
      <c r="F549">
        <f>IFERROR(VLOOKUP(B549,'Safety Idea'!D:X,21,FALSE),"")</f>
        <v>5</v>
      </c>
      <c r="G549">
        <f>IFERROR(VLOOKUP(B549,'Compulsory Training'!D:Z,23,FALSE),"")</f>
        <v>4</v>
      </c>
      <c r="H549">
        <f>IFERROR(VLOOKUP(B549,Attendance!D:BQ,65,FALSE),"")</f>
        <v>4</v>
      </c>
      <c r="I549">
        <f>IFERROR(VLOOKUP(B549,Misconduct!D:M,8,FALSE),"")</f>
        <v>0</v>
      </c>
      <c r="J549">
        <f>IFERROR(VLOOKUP(B549,Misconduct!D:M,9,FALSE),"")</f>
        <v>0</v>
      </c>
      <c r="K549">
        <f>IFERROR(VLOOKUP(B549,Misconduct!D:M,10,FALSE),"")</f>
        <v>0</v>
      </c>
    </row>
    <row r="550" spans="1:11">
      <c r="A550" s="161" t="str">
        <f>IF(Personal_Development!C552="","",Personal_Development!C552)</f>
        <v/>
      </c>
      <c r="B550" t="str">
        <f>IF(Personal_Development!D552="","",Personal_Development!D552)</f>
        <v>C13676</v>
      </c>
      <c r="C550" t="str">
        <f>IF(Personal_Development!E552="","",Personal_Development!E552)</f>
        <v>AZLINA BINTI MOHD ZULKIFLY</v>
      </c>
      <c r="D550">
        <f>IFERROR(VLOOKUP(B550,Personal_Development!D:DL,113,FALSE),"")</f>
        <v>4</v>
      </c>
      <c r="E550">
        <f>IFERROR(VLOOKUP(B550,Kaizen!D:X,21,FALSE),"")</f>
        <v>2</v>
      </c>
      <c r="F550">
        <f>IFERROR(VLOOKUP(B550,'Safety Idea'!D:X,21,FALSE),"")</f>
        <v>5</v>
      </c>
      <c r="G550">
        <f>IFERROR(VLOOKUP(B550,'Compulsory Training'!D:Z,23,FALSE),"")</f>
        <v>5</v>
      </c>
      <c r="H550">
        <f>IFERROR(VLOOKUP(B550,Attendance!D:BQ,65,FALSE),"")</f>
        <v>4</v>
      </c>
      <c r="I550">
        <f>IFERROR(VLOOKUP(B550,Misconduct!D:M,8,FALSE),"")</f>
        <v>0</v>
      </c>
      <c r="J550">
        <f>IFERROR(VLOOKUP(B550,Misconduct!D:M,9,FALSE),"")</f>
        <v>0</v>
      </c>
      <c r="K550">
        <f>IFERROR(VLOOKUP(B550,Misconduct!D:M,10,FALSE),"")</f>
        <v>0</v>
      </c>
    </row>
    <row r="551" spans="1:11">
      <c r="A551" s="161" t="str">
        <f>IF(Personal_Development!C553="","",Personal_Development!C553)</f>
        <v/>
      </c>
      <c r="B551" t="str">
        <f>IF(Personal_Development!D553="","",Personal_Development!D553)</f>
        <v>C13678</v>
      </c>
      <c r="C551" t="str">
        <f>IF(Personal_Development!E553="","",Personal_Development!E553)</f>
        <v>MUHAMMAD SYAHMI BIN SOFIAN</v>
      </c>
      <c r="D551">
        <f>IFERROR(VLOOKUP(B551,Personal_Development!D:DL,113,FALSE),"")</f>
        <v>2</v>
      </c>
      <c r="E551">
        <f>IFERROR(VLOOKUP(B551,Kaizen!D:X,21,FALSE),"")</f>
        <v>1</v>
      </c>
      <c r="F551">
        <f>IFERROR(VLOOKUP(B551,'Safety Idea'!D:X,21,FALSE),"")</f>
        <v>5</v>
      </c>
      <c r="G551">
        <f>IFERROR(VLOOKUP(B551,'Compulsory Training'!D:Z,23,FALSE),"")</f>
        <v>5</v>
      </c>
      <c r="H551">
        <f>IFERROR(VLOOKUP(B551,Attendance!D:BQ,65,FALSE),"")</f>
        <v>2</v>
      </c>
      <c r="I551">
        <f>IFERROR(VLOOKUP(B551,Misconduct!D:M,8,FALSE),"")</f>
        <v>0</v>
      </c>
      <c r="J551">
        <f>IFERROR(VLOOKUP(B551,Misconduct!D:M,9,FALSE),"")</f>
        <v>0</v>
      </c>
      <c r="K551">
        <f>IFERROR(VLOOKUP(B551,Misconduct!D:M,10,FALSE),"")</f>
        <v>0</v>
      </c>
    </row>
    <row r="552" spans="1:11">
      <c r="A552" s="161" t="str">
        <f>IF(Personal_Development!C554="","",Personal_Development!C554)</f>
        <v/>
      </c>
      <c r="B552" t="str">
        <f>IF(Personal_Development!D554="","",Personal_Development!D554)</f>
        <v>C13680</v>
      </c>
      <c r="C552" t="str">
        <f>IF(Personal_Development!E554="","",Personal_Development!E554)</f>
        <v>SALBIAH BINTI RAHMAT</v>
      </c>
      <c r="D552">
        <f>IFERROR(VLOOKUP(B552,Personal_Development!D:DL,113,FALSE),"")</f>
        <v>2</v>
      </c>
      <c r="E552">
        <f>IFERROR(VLOOKUP(B552,Kaizen!D:X,21,FALSE),"")</f>
        <v>1</v>
      </c>
      <c r="F552">
        <f>IFERROR(VLOOKUP(B552,'Safety Idea'!D:X,21,FALSE),"")</f>
        <v>3</v>
      </c>
      <c r="G552">
        <f>IFERROR(VLOOKUP(B552,'Compulsory Training'!D:Z,23,FALSE),"")</f>
        <v>5</v>
      </c>
      <c r="H552">
        <f>IFERROR(VLOOKUP(B552,Attendance!D:BQ,65,FALSE),"")</f>
        <v>1</v>
      </c>
      <c r="I552">
        <f>IFERROR(VLOOKUP(B552,Misconduct!D:M,8,FALSE),"")</f>
        <v>0</v>
      </c>
      <c r="J552">
        <f>IFERROR(VLOOKUP(B552,Misconduct!D:M,9,FALSE),"")</f>
        <v>0</v>
      </c>
      <c r="K552">
        <f>IFERROR(VLOOKUP(B552,Misconduct!D:M,10,FALSE),"")</f>
        <v>0</v>
      </c>
    </row>
    <row r="553" spans="1:11">
      <c r="A553" s="161" t="str">
        <f>IF(Personal_Development!C555="","",Personal_Development!C555)</f>
        <v/>
      </c>
      <c r="B553" t="str">
        <f>IF(Personal_Development!D555="","",Personal_Development!D555)</f>
        <v>C13681</v>
      </c>
      <c r="C553" t="str">
        <f>IF(Personal_Development!E555="","",Personal_Development!E555)</f>
        <v>FAZIYAH BINTI DAHLAN</v>
      </c>
      <c r="D553">
        <f>IFERROR(VLOOKUP(B553,Personal_Development!D:DL,113,FALSE),"")</f>
        <v>2</v>
      </c>
      <c r="E553">
        <f>IFERROR(VLOOKUP(B553,Kaizen!D:X,21,FALSE),"")</f>
        <v>1</v>
      </c>
      <c r="F553">
        <f>IFERROR(VLOOKUP(B553,'Safety Idea'!D:X,21,FALSE),"")</f>
        <v>5</v>
      </c>
      <c r="G553">
        <f>IFERROR(VLOOKUP(B553,'Compulsory Training'!D:Z,23,FALSE),"")</f>
        <v>5</v>
      </c>
      <c r="H553">
        <f>IFERROR(VLOOKUP(B553,Attendance!D:BQ,65,FALSE),"")</f>
        <v>4</v>
      </c>
      <c r="I553">
        <f>IFERROR(VLOOKUP(B553,Misconduct!D:M,8,FALSE),"")</f>
        <v>0</v>
      </c>
      <c r="J553">
        <f>IFERROR(VLOOKUP(B553,Misconduct!D:M,9,FALSE),"")</f>
        <v>0</v>
      </c>
      <c r="K553">
        <f>IFERROR(VLOOKUP(B553,Misconduct!D:M,10,FALSE),"")</f>
        <v>0</v>
      </c>
    </row>
    <row r="554" spans="1:11">
      <c r="A554" s="161" t="str">
        <f>IF(Personal_Development!C556="","",Personal_Development!C556)</f>
        <v/>
      </c>
      <c r="B554" t="str">
        <f>IF(Personal_Development!D556="","",Personal_Development!D556)</f>
        <v>C13677</v>
      </c>
      <c r="C554" t="str">
        <f>IF(Personal_Development!E556="","",Personal_Development!E556)</f>
        <v>NURUL HIDAYAH BINTI ZABIDIN</v>
      </c>
      <c r="D554">
        <f>IFERROR(VLOOKUP(B554,Personal_Development!D:DL,113,FALSE),"")</f>
        <v>4</v>
      </c>
      <c r="E554">
        <f>IFERROR(VLOOKUP(B554,Kaizen!D:X,21,FALSE),"")</f>
        <v>5</v>
      </c>
      <c r="F554">
        <f>IFERROR(VLOOKUP(B554,'Safety Idea'!D:X,21,FALSE),"")</f>
        <v>5</v>
      </c>
      <c r="G554">
        <f>IFERROR(VLOOKUP(B554,'Compulsory Training'!D:Z,23,FALSE),"")</f>
        <v>5</v>
      </c>
      <c r="H554">
        <f>IFERROR(VLOOKUP(B554,Attendance!D:BQ,65,FALSE),"")</f>
        <v>1</v>
      </c>
      <c r="I554">
        <f>IFERROR(VLOOKUP(B554,Misconduct!D:M,8,FALSE),"")</f>
        <v>0</v>
      </c>
      <c r="J554">
        <f>IFERROR(VLOOKUP(B554,Misconduct!D:M,9,FALSE),"")</f>
        <v>0</v>
      </c>
      <c r="K554">
        <f>IFERROR(VLOOKUP(B554,Misconduct!D:M,10,FALSE),"")</f>
        <v>0</v>
      </c>
    </row>
    <row r="555" spans="1:11">
      <c r="A555" s="161" t="str">
        <f>IF(Personal_Development!C557="","",Personal_Development!C557)</f>
        <v/>
      </c>
      <c r="B555" t="str">
        <f>IF(Personal_Development!D557="","",Personal_Development!D557)</f>
        <v>C13821</v>
      </c>
      <c r="C555" t="str">
        <f>IF(Personal_Development!E557="","",Personal_Development!E557)</f>
        <v>NORHUDA BINTI RAZALI</v>
      </c>
      <c r="D555">
        <f>IFERROR(VLOOKUP(B555,Personal_Development!D:DL,113,FALSE),"")</f>
        <v>4</v>
      </c>
      <c r="E555">
        <f>IFERROR(VLOOKUP(B555,Kaizen!D:X,21,FALSE),"")</f>
        <v>5</v>
      </c>
      <c r="F555">
        <f>IFERROR(VLOOKUP(B555,'Safety Idea'!D:X,21,FALSE),"")</f>
        <v>5</v>
      </c>
      <c r="G555">
        <f>IFERROR(VLOOKUP(B555,'Compulsory Training'!D:Z,23,FALSE),"")</f>
        <v>5</v>
      </c>
      <c r="H555">
        <f>IFERROR(VLOOKUP(B555,Attendance!D:BQ,65,FALSE),"")</f>
        <v>1</v>
      </c>
      <c r="I555">
        <f>IFERROR(VLOOKUP(B555,Misconduct!D:M,8,FALSE),"")</f>
        <v>0</v>
      </c>
      <c r="J555">
        <f>IFERROR(VLOOKUP(B555,Misconduct!D:M,9,FALSE),"")</f>
        <v>0</v>
      </c>
      <c r="K555">
        <f>IFERROR(VLOOKUP(B555,Misconduct!D:M,10,FALSE),"")</f>
        <v>0</v>
      </c>
    </row>
    <row r="556" spans="1:11">
      <c r="A556" s="161" t="str">
        <f>IF(Personal_Development!C558="","",Personal_Development!C558)</f>
        <v/>
      </c>
      <c r="B556" t="str">
        <f>IF(Personal_Development!D558="","",Personal_Development!D558)</f>
        <v>C13682</v>
      </c>
      <c r="C556" t="str">
        <f>IF(Personal_Development!E558="","",Personal_Development!E558)</f>
        <v>MUHAMMAD AZIQ AIZAD BIN SHAMSUDDIN</v>
      </c>
      <c r="D556">
        <f>IFERROR(VLOOKUP(B556,Personal_Development!D:DL,113,FALSE),"")</f>
        <v>2</v>
      </c>
      <c r="E556">
        <f>IFERROR(VLOOKUP(B556,Kaizen!D:X,21,FALSE),"")</f>
        <v>1</v>
      </c>
      <c r="F556">
        <f>IFERROR(VLOOKUP(B556,'Safety Idea'!D:X,21,FALSE),"")</f>
        <v>1</v>
      </c>
      <c r="G556">
        <f>IFERROR(VLOOKUP(B556,'Compulsory Training'!D:Z,23,FALSE),"")</f>
        <v>5</v>
      </c>
      <c r="H556">
        <f>IFERROR(VLOOKUP(B556,Attendance!D:BQ,65,FALSE),"")</f>
        <v>4</v>
      </c>
      <c r="I556">
        <f>IFERROR(VLOOKUP(B556,Misconduct!D:M,8,FALSE),"")</f>
        <v>0</v>
      </c>
      <c r="J556">
        <f>IFERROR(VLOOKUP(B556,Misconduct!D:M,9,FALSE),"")</f>
        <v>0</v>
      </c>
      <c r="K556">
        <f>IFERROR(VLOOKUP(B556,Misconduct!D:M,10,FALSE),"")</f>
        <v>0</v>
      </c>
    </row>
    <row r="557" spans="1:11">
      <c r="A557" s="161" t="str">
        <f>IF(Personal_Development!C559="","",Personal_Development!C559)</f>
        <v/>
      </c>
      <c r="B557" t="str">
        <f>IF(Personal_Development!D559="","",Personal_Development!D559)</f>
        <v>E00163</v>
      </c>
      <c r="C557" t="str">
        <f>IF(Personal_Development!E559="","",Personal_Development!E559)</f>
        <v>NURUL SUHADA BINTI MOHAMAD</v>
      </c>
      <c r="D557">
        <f>IFERROR(VLOOKUP(B557,Personal_Development!D:DL,113,FALSE),"")</f>
        <v>5</v>
      </c>
      <c r="E557">
        <f>IFERROR(VLOOKUP(B557,Kaizen!D:X,21,FALSE),"")</f>
        <v>5</v>
      </c>
      <c r="F557">
        <f>IFERROR(VLOOKUP(B557,'Safety Idea'!D:X,21,FALSE),"")</f>
        <v>5</v>
      </c>
      <c r="G557">
        <f>IFERROR(VLOOKUP(B557,'Compulsory Training'!D:Z,23,FALSE),"")</f>
        <v>5</v>
      </c>
      <c r="H557">
        <f>IFERROR(VLOOKUP(B557,Attendance!D:BQ,65,FALSE),"")</f>
        <v>1</v>
      </c>
      <c r="I557">
        <f>IFERROR(VLOOKUP(B557,Misconduct!D:M,8,FALSE),"")</f>
        <v>0</v>
      </c>
      <c r="J557">
        <f>IFERROR(VLOOKUP(B557,Misconduct!D:M,9,FALSE),"")</f>
        <v>0</v>
      </c>
      <c r="K557">
        <f>IFERROR(VLOOKUP(B557,Misconduct!D:M,10,FALSE),"")</f>
        <v>0</v>
      </c>
    </row>
    <row r="558" spans="1:11">
      <c r="A558" s="161" t="str">
        <f>IF(Personal_Development!C560="","",Personal_Development!C560)</f>
        <v/>
      </c>
      <c r="B558" t="str">
        <f>IF(Personal_Development!D560="","",Personal_Development!D560)</f>
        <v>C13683</v>
      </c>
      <c r="C558" t="str">
        <f>IF(Personal_Development!E560="","",Personal_Development!E560)</f>
        <v>NUR AINI SARAH BINTI NYADAMAN</v>
      </c>
      <c r="D558">
        <f>IFERROR(VLOOKUP(B558,Personal_Development!D:DL,113,FALSE),"")</f>
        <v>2</v>
      </c>
      <c r="E558">
        <f>IFERROR(VLOOKUP(B558,Kaizen!D:X,21,FALSE),"")</f>
        <v>1</v>
      </c>
      <c r="F558">
        <f>IFERROR(VLOOKUP(B558,'Safety Idea'!D:X,21,FALSE),"")</f>
        <v>1</v>
      </c>
      <c r="G558">
        <f>IFERROR(VLOOKUP(B558,'Compulsory Training'!D:Z,23,FALSE),"")</f>
        <v>3</v>
      </c>
      <c r="H558">
        <f>IFERROR(VLOOKUP(B558,Attendance!D:BQ,65,FALSE),"")</f>
        <v>4</v>
      </c>
      <c r="I558">
        <f>IFERROR(VLOOKUP(B558,Misconduct!D:M,8,FALSE),"")</f>
        <v>0</v>
      </c>
      <c r="J558">
        <f>IFERROR(VLOOKUP(B558,Misconduct!D:M,9,FALSE),"")</f>
        <v>0</v>
      </c>
      <c r="K558">
        <f>IFERROR(VLOOKUP(B558,Misconduct!D:M,10,FALSE),"")</f>
        <v>0</v>
      </c>
    </row>
    <row r="559" spans="1:11">
      <c r="A559" s="161" t="str">
        <f>IF(Personal_Development!C561="","",Personal_Development!C561)</f>
        <v/>
      </c>
      <c r="B559" t="str">
        <f>IF(Personal_Development!D561="","",Personal_Development!D561)</f>
        <v>E00164</v>
      </c>
      <c r="C559" t="str">
        <f>IF(Personal_Development!E561="","",Personal_Development!E561)</f>
        <v>AHMAD HALIFI BIN AHMAD HAMIZAN</v>
      </c>
      <c r="D559">
        <f>IFERROR(VLOOKUP(B559,Personal_Development!D:DL,113,FALSE),"")</f>
        <v>1</v>
      </c>
      <c r="E559">
        <f>IFERROR(VLOOKUP(B559,Kaizen!D:X,21,FALSE),"")</f>
        <v>1</v>
      </c>
      <c r="F559">
        <f>IFERROR(VLOOKUP(B559,'Safety Idea'!D:X,21,FALSE),"")</f>
        <v>1</v>
      </c>
      <c r="G559">
        <f>IFERROR(VLOOKUP(B559,'Compulsory Training'!D:Z,23,FALSE),"")</f>
        <v>1</v>
      </c>
      <c r="H559">
        <f>IFERROR(VLOOKUP(B559,Attendance!D:BQ,65,FALSE),"")</f>
        <v>4</v>
      </c>
      <c r="I559">
        <f>IFERROR(VLOOKUP(B559,Misconduct!D:M,8,FALSE),"")</f>
        <v>0</v>
      </c>
      <c r="J559">
        <f>IFERROR(VLOOKUP(B559,Misconduct!D:M,9,FALSE),"")</f>
        <v>0</v>
      </c>
      <c r="K559">
        <f>IFERROR(VLOOKUP(B559,Misconduct!D:M,10,FALSE),"")</f>
        <v>0</v>
      </c>
    </row>
    <row r="560" spans="1:11">
      <c r="A560" s="161" t="str">
        <f>IF(Personal_Development!C562="","",Personal_Development!C562)</f>
        <v/>
      </c>
      <c r="B560" t="str">
        <f>IF(Personal_Development!D562="","",Personal_Development!D562)</f>
        <v>C13685</v>
      </c>
      <c r="C560" t="str">
        <f>IF(Personal_Development!E562="","",Personal_Development!E562)</f>
        <v>NAZIERAH BINTI ADNAN</v>
      </c>
      <c r="D560">
        <f>IFERROR(VLOOKUP(B560,Personal_Development!D:DL,113,FALSE),"")</f>
        <v>2</v>
      </c>
      <c r="E560">
        <f>IFERROR(VLOOKUP(B560,Kaizen!D:X,21,FALSE),"")</f>
        <v>1</v>
      </c>
      <c r="F560">
        <f>IFERROR(VLOOKUP(B560,'Safety Idea'!D:X,21,FALSE),"")</f>
        <v>2</v>
      </c>
      <c r="G560">
        <f>IFERROR(VLOOKUP(B560,'Compulsory Training'!D:Z,23,FALSE),"")</f>
        <v>5</v>
      </c>
      <c r="H560">
        <f>IFERROR(VLOOKUP(B560,Attendance!D:BQ,65,FALSE),"")</f>
        <v>3</v>
      </c>
      <c r="I560">
        <f>IFERROR(VLOOKUP(B560,Misconduct!D:M,8,FALSE),"")</f>
        <v>0</v>
      </c>
      <c r="J560">
        <f>IFERROR(VLOOKUP(B560,Misconduct!D:M,9,FALSE),"")</f>
        <v>0</v>
      </c>
      <c r="K560">
        <f>IFERROR(VLOOKUP(B560,Misconduct!D:M,10,FALSE),"")</f>
        <v>0</v>
      </c>
    </row>
    <row r="561" spans="1:11">
      <c r="A561" s="161" t="str">
        <f>IF(Personal_Development!C563="","",Personal_Development!C563)</f>
        <v/>
      </c>
      <c r="B561" t="str">
        <f>IF(Personal_Development!D563="","",Personal_Development!D563)</f>
        <v>C13712</v>
      </c>
      <c r="C561" t="str">
        <f>IF(Personal_Development!E563="","",Personal_Development!E563)</f>
        <v>THILAGA A/P S VIJAYA</v>
      </c>
      <c r="D561">
        <f>IFERROR(VLOOKUP(B561,Personal_Development!D:DL,113,FALSE),"")</f>
        <v>2</v>
      </c>
      <c r="E561">
        <f>IFERROR(VLOOKUP(B561,Kaizen!D:X,21,FALSE),"")</f>
        <v>1</v>
      </c>
      <c r="F561">
        <f>IFERROR(VLOOKUP(B561,'Safety Idea'!D:X,21,FALSE),"")</f>
        <v>1</v>
      </c>
      <c r="G561">
        <f>IFERROR(VLOOKUP(B561,'Compulsory Training'!D:Z,23,FALSE),"")</f>
        <v>1</v>
      </c>
      <c r="H561">
        <f>IFERROR(VLOOKUP(B561,Attendance!D:BQ,65,FALSE),"")</f>
        <v>5</v>
      </c>
      <c r="I561">
        <f>IFERROR(VLOOKUP(B561,Misconduct!D:M,8,FALSE),"")</f>
        <v>0</v>
      </c>
      <c r="J561">
        <f>IFERROR(VLOOKUP(B561,Misconduct!D:M,9,FALSE),"")</f>
        <v>0</v>
      </c>
      <c r="K561">
        <f>IFERROR(VLOOKUP(B561,Misconduct!D:M,10,FALSE),"")</f>
        <v>0</v>
      </c>
    </row>
    <row r="562" spans="1:11">
      <c r="A562" s="161" t="str">
        <f>IF(Personal_Development!C564="","",Personal_Development!C564)</f>
        <v/>
      </c>
      <c r="B562" t="str">
        <f>IF(Personal_Development!D564="","",Personal_Development!D564)</f>
        <v>C13714</v>
      </c>
      <c r="C562" t="str">
        <f>IF(Personal_Development!E564="","",Personal_Development!E564)</f>
        <v>LINDA JOY A/P JAYA RAJU</v>
      </c>
      <c r="D562">
        <f>IFERROR(VLOOKUP(B562,Personal_Development!D:DL,113,FALSE),"")</f>
        <v>2</v>
      </c>
      <c r="E562">
        <f>IFERROR(VLOOKUP(B562,Kaizen!D:X,21,FALSE),"")</f>
        <v>1</v>
      </c>
      <c r="F562">
        <f>IFERROR(VLOOKUP(B562,'Safety Idea'!D:X,21,FALSE),"")</f>
        <v>5</v>
      </c>
      <c r="G562">
        <f>IFERROR(VLOOKUP(B562,'Compulsory Training'!D:Z,23,FALSE),"")</f>
        <v>5</v>
      </c>
      <c r="H562">
        <f>IFERROR(VLOOKUP(B562,Attendance!D:BQ,65,FALSE),"")</f>
        <v>1</v>
      </c>
      <c r="I562">
        <f>IFERROR(VLOOKUP(B562,Misconduct!D:M,8,FALSE),"")</f>
        <v>0</v>
      </c>
      <c r="J562">
        <f>IFERROR(VLOOKUP(B562,Misconduct!D:M,9,FALSE),"")</f>
        <v>0</v>
      </c>
      <c r="K562">
        <f>IFERROR(VLOOKUP(B562,Misconduct!D:M,10,FALSE),"")</f>
        <v>0</v>
      </c>
    </row>
    <row r="563" spans="1:11">
      <c r="A563" s="161" t="str">
        <f>IF(Personal_Development!C565="","",Personal_Development!C565)</f>
        <v/>
      </c>
      <c r="B563" t="str">
        <f>IF(Personal_Development!D565="","",Personal_Development!D565)</f>
        <v>C13700</v>
      </c>
      <c r="C563" t="str">
        <f>IF(Personal_Development!E565="","",Personal_Development!E565)</f>
        <v>NORAIMAH BINTI SAWI</v>
      </c>
      <c r="D563">
        <f>IFERROR(VLOOKUP(B563,Personal_Development!D:DL,113,FALSE),"")</f>
        <v>2</v>
      </c>
      <c r="E563">
        <f>IFERROR(VLOOKUP(B563,Kaizen!D:X,21,FALSE),"")</f>
        <v>1</v>
      </c>
      <c r="F563">
        <f>IFERROR(VLOOKUP(B563,'Safety Idea'!D:X,21,FALSE),"")</f>
        <v>1</v>
      </c>
      <c r="G563">
        <f>IFERROR(VLOOKUP(B563,'Compulsory Training'!D:Z,23,FALSE),"")</f>
        <v>5</v>
      </c>
      <c r="H563">
        <f>IFERROR(VLOOKUP(B563,Attendance!D:BQ,65,FALSE),"")</f>
        <v>5</v>
      </c>
      <c r="I563">
        <f>IFERROR(VLOOKUP(B563,Misconduct!D:M,8,FALSE),"")</f>
        <v>0</v>
      </c>
      <c r="J563">
        <f>IFERROR(VLOOKUP(B563,Misconduct!D:M,9,FALSE),"")</f>
        <v>0</v>
      </c>
      <c r="K563">
        <f>IFERROR(VLOOKUP(B563,Misconduct!D:M,10,FALSE),"")</f>
        <v>0</v>
      </c>
    </row>
    <row r="564" spans="1:11">
      <c r="A564" s="161" t="str">
        <f>IF(Personal_Development!C566="","",Personal_Development!C566)</f>
        <v/>
      </c>
      <c r="B564" t="str">
        <f>IF(Personal_Development!D566="","",Personal_Development!D566)</f>
        <v>C13701</v>
      </c>
      <c r="C564" t="str">
        <f>IF(Personal_Development!E566="","",Personal_Development!E566)</f>
        <v>HASLIZA BINTI HARUN</v>
      </c>
      <c r="D564">
        <f>IFERROR(VLOOKUP(B564,Personal_Development!D:DL,113,FALSE),"")</f>
        <v>2</v>
      </c>
      <c r="E564">
        <f>IFERROR(VLOOKUP(B564,Kaizen!D:X,21,FALSE),"")</f>
        <v>1</v>
      </c>
      <c r="F564">
        <f>IFERROR(VLOOKUP(B564,'Safety Idea'!D:X,21,FALSE),"")</f>
        <v>2</v>
      </c>
      <c r="G564">
        <f>IFERROR(VLOOKUP(B564,'Compulsory Training'!D:Z,23,FALSE),"")</f>
        <v>5</v>
      </c>
      <c r="H564">
        <f>IFERROR(VLOOKUP(B564,Attendance!D:BQ,65,FALSE),"")</f>
        <v>1</v>
      </c>
      <c r="I564">
        <f>IFERROR(VLOOKUP(B564,Misconduct!D:M,8,FALSE),"")</f>
        <v>0</v>
      </c>
      <c r="J564">
        <f>IFERROR(VLOOKUP(B564,Misconduct!D:M,9,FALSE),"")</f>
        <v>0</v>
      </c>
      <c r="K564">
        <f>IFERROR(VLOOKUP(B564,Misconduct!D:M,10,FALSE),"")</f>
        <v>0</v>
      </c>
    </row>
    <row r="565" spans="1:11">
      <c r="A565" s="161" t="str">
        <f>IF(Personal_Development!C567="","",Personal_Development!C567)</f>
        <v/>
      </c>
      <c r="B565" t="str">
        <f>IF(Personal_Development!D567="","",Personal_Development!D567)</f>
        <v>C13702</v>
      </c>
      <c r="C565" t="str">
        <f>IF(Personal_Development!E567="","",Personal_Development!E567)</f>
        <v>AMIRUL FIRDAUS BIN BUJANG</v>
      </c>
      <c r="D565">
        <f>IFERROR(VLOOKUP(B565,Personal_Development!D:DL,113,FALSE),"")</f>
        <v>2</v>
      </c>
      <c r="E565">
        <f>IFERROR(VLOOKUP(B565,Kaizen!D:X,21,FALSE),"")</f>
        <v>1</v>
      </c>
      <c r="F565">
        <f>IFERROR(VLOOKUP(B565,'Safety Idea'!D:X,21,FALSE),"")</f>
        <v>1</v>
      </c>
      <c r="G565">
        <f>IFERROR(VLOOKUP(B565,'Compulsory Training'!D:Z,23,FALSE),"")</f>
        <v>5</v>
      </c>
      <c r="H565">
        <f>IFERROR(VLOOKUP(B565,Attendance!D:BQ,65,FALSE),"")</f>
        <v>1</v>
      </c>
      <c r="I565">
        <f>IFERROR(VLOOKUP(B565,Misconduct!D:M,8,FALSE),"")</f>
        <v>0</v>
      </c>
      <c r="J565">
        <f>IFERROR(VLOOKUP(B565,Misconduct!D:M,9,FALSE),"")</f>
        <v>0</v>
      </c>
      <c r="K565">
        <f>IFERROR(VLOOKUP(B565,Misconduct!D:M,10,FALSE),"")</f>
        <v>0</v>
      </c>
    </row>
    <row r="566" spans="1:11">
      <c r="A566" s="161" t="str">
        <f>IF(Personal_Development!C568="","",Personal_Development!C568)</f>
        <v/>
      </c>
      <c r="B566" t="str">
        <f>IF(Personal_Development!D568="","",Personal_Development!D568)</f>
        <v>C13703</v>
      </c>
      <c r="C566" t="str">
        <f>IF(Personal_Development!E568="","",Personal_Development!E568)</f>
        <v>MAZURA BINTI ABDULLAH SANI</v>
      </c>
      <c r="D566">
        <f>IFERROR(VLOOKUP(B566,Personal_Development!D:DL,113,FALSE),"")</f>
        <v>2</v>
      </c>
      <c r="E566">
        <f>IFERROR(VLOOKUP(B566,Kaizen!D:X,21,FALSE),"")</f>
        <v>1</v>
      </c>
      <c r="F566">
        <f>IFERROR(VLOOKUP(B566,'Safety Idea'!D:X,21,FALSE),"")</f>
        <v>2</v>
      </c>
      <c r="G566">
        <f>IFERROR(VLOOKUP(B566,'Compulsory Training'!D:Z,23,FALSE),"")</f>
        <v>5</v>
      </c>
      <c r="H566">
        <f>IFERROR(VLOOKUP(B566,Attendance!D:BQ,65,FALSE),"")</f>
        <v>4</v>
      </c>
      <c r="I566">
        <f>IFERROR(VLOOKUP(B566,Misconduct!D:M,8,FALSE),"")</f>
        <v>0</v>
      </c>
      <c r="J566">
        <f>IFERROR(VLOOKUP(B566,Misconduct!D:M,9,FALSE),"")</f>
        <v>0</v>
      </c>
      <c r="K566">
        <f>IFERROR(VLOOKUP(B566,Misconduct!D:M,10,FALSE),"")</f>
        <v>0</v>
      </c>
    </row>
    <row r="567" spans="1:11">
      <c r="A567" s="161" t="str">
        <f>IF(Personal_Development!C569="","",Personal_Development!C569)</f>
        <v/>
      </c>
      <c r="B567" t="str">
        <f>IF(Personal_Development!D569="","",Personal_Development!D569)</f>
        <v>C13704</v>
      </c>
      <c r="C567" t="str">
        <f>IF(Personal_Development!E569="","",Personal_Development!E569)</f>
        <v>MOHAMAD IDDEHA BIN RAMLE</v>
      </c>
      <c r="D567">
        <f>IFERROR(VLOOKUP(B567,Personal_Development!D:DL,113,FALSE),"")</f>
        <v>2</v>
      </c>
      <c r="E567">
        <f>IFERROR(VLOOKUP(B567,Kaizen!D:X,21,FALSE),"")</f>
        <v>4</v>
      </c>
      <c r="F567">
        <f>IFERROR(VLOOKUP(B567,'Safety Idea'!D:X,21,FALSE),"")</f>
        <v>4</v>
      </c>
      <c r="G567">
        <f>IFERROR(VLOOKUP(B567,'Compulsory Training'!D:Z,23,FALSE),"")</f>
        <v>5</v>
      </c>
      <c r="H567">
        <f>IFERROR(VLOOKUP(B567,Attendance!D:BQ,65,FALSE),"")</f>
        <v>1</v>
      </c>
      <c r="I567">
        <f>IFERROR(VLOOKUP(B567,Misconduct!D:M,8,FALSE),"")</f>
        <v>0</v>
      </c>
      <c r="J567">
        <f>IFERROR(VLOOKUP(B567,Misconduct!D:M,9,FALSE),"")</f>
        <v>0</v>
      </c>
      <c r="K567">
        <f>IFERROR(VLOOKUP(B567,Misconduct!D:M,10,FALSE),"")</f>
        <v>0</v>
      </c>
    </row>
    <row r="568" spans="1:11">
      <c r="A568" s="161" t="str">
        <f>IF(Personal_Development!C570="","",Personal_Development!C570)</f>
        <v/>
      </c>
      <c r="B568" t="str">
        <f>IF(Personal_Development!D570="","",Personal_Development!D570)</f>
        <v>C13705</v>
      </c>
      <c r="C568" t="str">
        <f>IF(Personal_Development!E570="","",Personal_Development!E570)</f>
        <v>KELANA HASRUL BIN HADI</v>
      </c>
      <c r="D568">
        <f>IFERROR(VLOOKUP(B568,Personal_Development!D:DL,113,FALSE),"")</f>
        <v>2</v>
      </c>
      <c r="E568">
        <f>IFERROR(VLOOKUP(B568,Kaizen!D:X,21,FALSE),"")</f>
        <v>2</v>
      </c>
      <c r="F568">
        <f>IFERROR(VLOOKUP(B568,'Safety Idea'!D:X,21,FALSE),"")</f>
        <v>1</v>
      </c>
      <c r="G568">
        <f>IFERROR(VLOOKUP(B568,'Compulsory Training'!D:Z,23,FALSE),"")</f>
        <v>5</v>
      </c>
      <c r="H568">
        <f>IFERROR(VLOOKUP(B568,Attendance!D:BQ,65,FALSE),"")</f>
        <v>4</v>
      </c>
      <c r="I568">
        <f>IFERROR(VLOOKUP(B568,Misconduct!D:M,8,FALSE),"")</f>
        <v>0</v>
      </c>
      <c r="J568">
        <f>IFERROR(VLOOKUP(B568,Misconduct!D:M,9,FALSE),"")</f>
        <v>0</v>
      </c>
      <c r="K568">
        <f>IFERROR(VLOOKUP(B568,Misconduct!D:M,10,FALSE),"")</f>
        <v>0</v>
      </c>
    </row>
    <row r="569" spans="1:11">
      <c r="A569" s="161" t="str">
        <f>IF(Personal_Development!C571="","",Personal_Development!C571)</f>
        <v/>
      </c>
      <c r="B569" t="str">
        <f>IF(Personal_Development!D571="","",Personal_Development!D571)</f>
        <v>C13727</v>
      </c>
      <c r="C569" t="str">
        <f>IF(Personal_Development!E571="","",Personal_Development!E571)</f>
        <v>MOHD SHAHFUAN BIN SAHARBUDIN</v>
      </c>
      <c r="D569">
        <f>IFERROR(VLOOKUP(B569,Personal_Development!D:DL,113,FALSE),"")</f>
        <v>4</v>
      </c>
      <c r="E569">
        <f>IFERROR(VLOOKUP(B569,Kaizen!D:X,21,FALSE),"")</f>
        <v>5</v>
      </c>
      <c r="F569">
        <f>IFERROR(VLOOKUP(B569,'Safety Idea'!D:X,21,FALSE),"")</f>
        <v>5</v>
      </c>
      <c r="G569">
        <f>IFERROR(VLOOKUP(B569,'Compulsory Training'!D:Z,23,FALSE),"")</f>
        <v>5</v>
      </c>
      <c r="H569">
        <f>IFERROR(VLOOKUP(B569,Attendance!D:BQ,65,FALSE),"")</f>
        <v>1</v>
      </c>
      <c r="I569">
        <f>IFERROR(VLOOKUP(B569,Misconduct!D:M,8,FALSE),"")</f>
        <v>0</v>
      </c>
      <c r="J569">
        <f>IFERROR(VLOOKUP(B569,Misconduct!D:M,9,FALSE),"")</f>
        <v>0</v>
      </c>
      <c r="K569">
        <f>IFERROR(VLOOKUP(B569,Misconduct!D:M,10,FALSE),"")</f>
        <v>0</v>
      </c>
    </row>
    <row r="570" spans="1:11">
      <c r="A570" s="161" t="str">
        <f>IF(Personal_Development!C572="","",Personal_Development!C572)</f>
        <v/>
      </c>
      <c r="B570" t="str">
        <f>IF(Personal_Development!D572="","",Personal_Development!D572)</f>
        <v>C13706</v>
      </c>
      <c r="C570" t="str">
        <f>IF(Personal_Development!E572="","",Personal_Development!E572)</f>
        <v>HAJAR MUNIRA BINTI ADNAN</v>
      </c>
      <c r="D570">
        <f>IFERROR(VLOOKUP(B570,Personal_Development!D:DL,113,FALSE),"")</f>
        <v>2</v>
      </c>
      <c r="E570">
        <f>IFERROR(VLOOKUP(B570,Kaizen!D:X,21,FALSE),"")</f>
        <v>5</v>
      </c>
      <c r="F570">
        <f>IFERROR(VLOOKUP(B570,'Safety Idea'!D:X,21,FALSE),"")</f>
        <v>5</v>
      </c>
      <c r="G570">
        <f>IFERROR(VLOOKUP(B570,'Compulsory Training'!D:Z,23,FALSE),"")</f>
        <v>5</v>
      </c>
      <c r="H570">
        <f>IFERROR(VLOOKUP(B570,Attendance!D:BQ,65,FALSE),"")</f>
        <v>4</v>
      </c>
      <c r="I570">
        <f>IFERROR(VLOOKUP(B570,Misconduct!D:M,8,FALSE),"")</f>
        <v>0</v>
      </c>
      <c r="J570">
        <f>IFERROR(VLOOKUP(B570,Misconduct!D:M,9,FALSE),"")</f>
        <v>0</v>
      </c>
      <c r="K570">
        <f>IFERROR(VLOOKUP(B570,Misconduct!D:M,10,FALSE),"")</f>
        <v>0</v>
      </c>
    </row>
    <row r="571" spans="1:11">
      <c r="A571" s="161" t="str">
        <f>IF(Personal_Development!C573="","",Personal_Development!C573)</f>
        <v/>
      </c>
      <c r="B571" t="str">
        <f>IF(Personal_Development!D573="","",Personal_Development!D573)</f>
        <v>C13707</v>
      </c>
      <c r="C571" t="str">
        <f>IF(Personal_Development!E573="","",Personal_Development!E573)</f>
        <v>ZURAIDAH BINTI TALIB</v>
      </c>
      <c r="D571">
        <f>IFERROR(VLOOKUP(B571,Personal_Development!D:DL,113,FALSE),"")</f>
        <v>2</v>
      </c>
      <c r="E571">
        <f>IFERROR(VLOOKUP(B571,Kaizen!D:X,21,FALSE),"")</f>
        <v>5</v>
      </c>
      <c r="F571">
        <f>IFERROR(VLOOKUP(B571,'Safety Idea'!D:X,21,FALSE),"")</f>
        <v>5</v>
      </c>
      <c r="G571">
        <f>IFERROR(VLOOKUP(B571,'Compulsory Training'!D:Z,23,FALSE),"")</f>
        <v>5</v>
      </c>
      <c r="H571">
        <f>IFERROR(VLOOKUP(B571,Attendance!D:BQ,65,FALSE),"")</f>
        <v>4</v>
      </c>
      <c r="I571">
        <f>IFERROR(VLOOKUP(B571,Misconduct!D:M,8,FALSE),"")</f>
        <v>0</v>
      </c>
      <c r="J571">
        <f>IFERROR(VLOOKUP(B571,Misconduct!D:M,9,FALSE),"")</f>
        <v>0</v>
      </c>
      <c r="K571">
        <f>IFERROR(VLOOKUP(B571,Misconduct!D:M,10,FALSE),"")</f>
        <v>0</v>
      </c>
    </row>
    <row r="572" spans="1:11">
      <c r="A572" s="161" t="str">
        <f>IF(Personal_Development!C574="","",Personal_Development!C574)</f>
        <v/>
      </c>
      <c r="B572" t="str">
        <f>IF(Personal_Development!D574="","",Personal_Development!D574)</f>
        <v>C13708</v>
      </c>
      <c r="C572" t="str">
        <f>IF(Personal_Development!E574="","",Personal_Development!E574)</f>
        <v>YOGESWARI NAIR A/P ANNAMALAI</v>
      </c>
      <c r="D572">
        <f>IFERROR(VLOOKUP(B572,Personal_Development!D:DL,113,FALSE),"")</f>
        <v>2</v>
      </c>
      <c r="E572">
        <f>IFERROR(VLOOKUP(B572,Kaizen!D:X,21,FALSE),"")</f>
        <v>5</v>
      </c>
      <c r="F572">
        <f>IFERROR(VLOOKUP(B572,'Safety Idea'!D:X,21,FALSE),"")</f>
        <v>5</v>
      </c>
      <c r="G572">
        <f>IFERROR(VLOOKUP(B572,'Compulsory Training'!D:Z,23,FALSE),"")</f>
        <v>5</v>
      </c>
      <c r="H572">
        <f>IFERROR(VLOOKUP(B572,Attendance!D:BQ,65,FALSE),"")</f>
        <v>1</v>
      </c>
      <c r="I572">
        <f>IFERROR(VLOOKUP(B572,Misconduct!D:M,8,FALSE),"")</f>
        <v>0</v>
      </c>
      <c r="J572">
        <f>IFERROR(VLOOKUP(B572,Misconduct!D:M,9,FALSE),"")</f>
        <v>0</v>
      </c>
      <c r="K572">
        <f>IFERROR(VLOOKUP(B572,Misconduct!D:M,10,FALSE),"")</f>
        <v>0</v>
      </c>
    </row>
    <row r="573" spans="1:11">
      <c r="A573" s="161" t="str">
        <f>IF(Personal_Development!C575="","",Personal_Development!C575)</f>
        <v/>
      </c>
      <c r="B573" t="str">
        <f>IF(Personal_Development!D575="","",Personal_Development!D575)</f>
        <v>C13709</v>
      </c>
      <c r="C573" t="str">
        <f>IF(Personal_Development!E575="","",Personal_Development!E575)</f>
        <v>VINOSHEELA A/P SASI</v>
      </c>
      <c r="D573">
        <f>IFERROR(VLOOKUP(B573,Personal_Development!D:DL,113,FALSE),"")</f>
        <v>2</v>
      </c>
      <c r="E573">
        <f>IFERROR(VLOOKUP(B573,Kaizen!D:X,21,FALSE),"")</f>
        <v>3</v>
      </c>
      <c r="F573">
        <f>IFERROR(VLOOKUP(B573,'Safety Idea'!D:X,21,FALSE),"")</f>
        <v>3</v>
      </c>
      <c r="G573">
        <f>IFERROR(VLOOKUP(B573,'Compulsory Training'!D:Z,23,FALSE),"")</f>
        <v>5</v>
      </c>
      <c r="H573">
        <f>IFERROR(VLOOKUP(B573,Attendance!D:BQ,65,FALSE),"")</f>
        <v>3</v>
      </c>
      <c r="I573">
        <f>IFERROR(VLOOKUP(B573,Misconduct!D:M,8,FALSE),"")</f>
        <v>0</v>
      </c>
      <c r="J573">
        <f>IFERROR(VLOOKUP(B573,Misconduct!D:M,9,FALSE),"")</f>
        <v>0</v>
      </c>
      <c r="K573">
        <f>IFERROR(VLOOKUP(B573,Misconduct!D:M,10,FALSE),"")</f>
        <v>0</v>
      </c>
    </row>
    <row r="574" spans="1:11">
      <c r="A574" s="161" t="str">
        <f>IF(Personal_Development!C576="","",Personal_Development!C576)</f>
        <v/>
      </c>
      <c r="B574" t="str">
        <f>IF(Personal_Development!D576="","",Personal_Development!D576)</f>
        <v>C13710</v>
      </c>
      <c r="C574" t="str">
        <f>IF(Personal_Development!E576="","",Personal_Development!E576)</f>
        <v>ASNAH BINTI MUHAMAD @ MUSTAFAR</v>
      </c>
      <c r="D574">
        <f>IFERROR(VLOOKUP(B574,Personal_Development!D:DL,113,FALSE),"")</f>
        <v>2</v>
      </c>
      <c r="E574">
        <f>IFERROR(VLOOKUP(B574,Kaizen!D:X,21,FALSE),"")</f>
        <v>5</v>
      </c>
      <c r="F574">
        <f>IFERROR(VLOOKUP(B574,'Safety Idea'!D:X,21,FALSE),"")</f>
        <v>5</v>
      </c>
      <c r="G574">
        <f>IFERROR(VLOOKUP(B574,'Compulsory Training'!D:Z,23,FALSE),"")</f>
        <v>5</v>
      </c>
      <c r="H574">
        <f>IFERROR(VLOOKUP(B574,Attendance!D:BQ,65,FALSE),"")</f>
        <v>3</v>
      </c>
      <c r="I574">
        <f>IFERROR(VLOOKUP(B574,Misconduct!D:M,8,FALSE),"")</f>
        <v>0</v>
      </c>
      <c r="J574">
        <f>IFERROR(VLOOKUP(B574,Misconduct!D:M,9,FALSE),"")</f>
        <v>0</v>
      </c>
      <c r="K574">
        <f>IFERROR(VLOOKUP(B574,Misconduct!D:M,10,FALSE),"")</f>
        <v>0</v>
      </c>
    </row>
    <row r="575" spans="1:11">
      <c r="A575" s="161" t="str">
        <f>IF(Personal_Development!C577="","",Personal_Development!C577)</f>
        <v/>
      </c>
      <c r="B575" t="str">
        <f>IF(Personal_Development!D577="","",Personal_Development!D577)</f>
        <v>C13711</v>
      </c>
      <c r="C575" t="str">
        <f>IF(Personal_Development!E577="","",Personal_Development!E577)</f>
        <v>MOHD NORAZAM BIN DOLMAT</v>
      </c>
      <c r="D575">
        <f>IFERROR(VLOOKUP(B575,Personal_Development!D:DL,113,FALSE),"")</f>
        <v>2</v>
      </c>
      <c r="E575">
        <f>IFERROR(VLOOKUP(B575,Kaizen!D:X,21,FALSE),"")</f>
        <v>5</v>
      </c>
      <c r="F575">
        <f>IFERROR(VLOOKUP(B575,'Safety Idea'!D:X,21,FALSE),"")</f>
        <v>5</v>
      </c>
      <c r="G575">
        <f>IFERROR(VLOOKUP(B575,'Compulsory Training'!D:Z,23,FALSE),"")</f>
        <v>5</v>
      </c>
      <c r="H575">
        <f>IFERROR(VLOOKUP(B575,Attendance!D:BQ,65,FALSE),"")</f>
        <v>4</v>
      </c>
      <c r="I575">
        <f>IFERROR(VLOOKUP(B575,Misconduct!D:M,8,FALSE),"")</f>
        <v>0</v>
      </c>
      <c r="J575">
        <f>IFERROR(VLOOKUP(B575,Misconduct!D:M,9,FALSE),"")</f>
        <v>0</v>
      </c>
      <c r="K575">
        <f>IFERROR(VLOOKUP(B575,Misconduct!D:M,10,FALSE),"")</f>
        <v>0</v>
      </c>
    </row>
    <row r="576" spans="1:11">
      <c r="A576" s="161" t="str">
        <f>IF(Personal_Development!C578="","",Personal_Development!C578)</f>
        <v/>
      </c>
      <c r="B576" t="str">
        <f>IF(Personal_Development!D578="","",Personal_Development!D578)</f>
        <v>E00167</v>
      </c>
      <c r="C576" t="str">
        <f>IF(Personal_Development!E578="","",Personal_Development!E578)</f>
        <v>WONG MANN LOON</v>
      </c>
      <c r="D576">
        <f>IFERROR(VLOOKUP(B576,Personal_Development!D:DL,113,FALSE),"")</f>
        <v>5</v>
      </c>
      <c r="E576">
        <f>IFERROR(VLOOKUP(B576,Kaizen!D:X,21,FALSE),"")</f>
        <v>3</v>
      </c>
      <c r="F576">
        <f>IFERROR(VLOOKUP(B576,'Safety Idea'!D:X,21,FALSE),"")</f>
        <v>3</v>
      </c>
      <c r="G576">
        <f>IFERROR(VLOOKUP(B576,'Compulsory Training'!D:Z,23,FALSE),"")</f>
        <v>5</v>
      </c>
      <c r="H576">
        <f>IFERROR(VLOOKUP(B576,Attendance!D:BQ,65,FALSE),"")</f>
        <v>1</v>
      </c>
      <c r="I576">
        <f>IFERROR(VLOOKUP(B576,Misconduct!D:M,8,FALSE),"")</f>
        <v>0</v>
      </c>
      <c r="J576">
        <f>IFERROR(VLOOKUP(B576,Misconduct!D:M,9,FALSE),"")</f>
        <v>0</v>
      </c>
      <c r="K576">
        <f>IFERROR(VLOOKUP(B576,Misconduct!D:M,10,FALSE),"")</f>
        <v>0</v>
      </c>
    </row>
    <row r="577" spans="1:11">
      <c r="A577" s="161" t="str">
        <f>IF(Personal_Development!C579="","",Personal_Development!C579)</f>
        <v/>
      </c>
      <c r="B577" t="str">
        <f>IF(Personal_Development!D579="","",Personal_Development!D579)</f>
        <v>C13684</v>
      </c>
      <c r="C577" t="str">
        <f>IF(Personal_Development!E579="","",Personal_Development!E579)</f>
        <v>MOHD AZUWAN BIN MUSTAFA</v>
      </c>
      <c r="D577">
        <f>IFERROR(VLOOKUP(B577,Personal_Development!D:DL,113,FALSE),"")</f>
        <v>1</v>
      </c>
      <c r="E577">
        <f>IFERROR(VLOOKUP(B577,Kaizen!D:X,21,FALSE),"")</f>
        <v>1</v>
      </c>
      <c r="F577">
        <f>IFERROR(VLOOKUP(B577,'Safety Idea'!D:X,21,FALSE),"")</f>
        <v>1</v>
      </c>
      <c r="G577">
        <f>IFERROR(VLOOKUP(B577,'Compulsory Training'!D:Z,23,FALSE),"")</f>
        <v>4</v>
      </c>
      <c r="H577">
        <f>IFERROR(VLOOKUP(B577,Attendance!D:BQ,65,FALSE),"")</f>
        <v>4</v>
      </c>
      <c r="I577">
        <f>IFERROR(VLOOKUP(B577,Misconduct!D:M,8,FALSE),"")</f>
        <v>0</v>
      </c>
      <c r="J577">
        <f>IFERROR(VLOOKUP(B577,Misconduct!D:M,9,FALSE),"")</f>
        <v>0</v>
      </c>
      <c r="K577">
        <f>IFERROR(VLOOKUP(B577,Misconduct!D:M,10,FALSE),"")</f>
        <v>0</v>
      </c>
    </row>
    <row r="578" spans="1:11">
      <c r="A578" s="161" t="str">
        <f>IF(Personal_Development!C580="","",Personal_Development!C580)</f>
        <v/>
      </c>
      <c r="B578" t="str">
        <f>IF(Personal_Development!D580="","",Personal_Development!D580)</f>
        <v>T10049</v>
      </c>
      <c r="C578" t="str">
        <f>IF(Personal_Development!E580="","",Personal_Development!E580)</f>
        <v>FIRDAUS ISKANDAR BIN AMIN</v>
      </c>
      <c r="D578">
        <f>IFERROR(VLOOKUP(B578,Personal_Development!D:DL,113,FALSE),"")</f>
        <v>1</v>
      </c>
      <c r="E578">
        <f>IFERROR(VLOOKUP(B578,Kaizen!D:X,21,FALSE),"")</f>
        <v>1</v>
      </c>
      <c r="F578">
        <f>IFERROR(VLOOKUP(B578,'Safety Idea'!D:X,21,FALSE),"")</f>
        <v>1</v>
      </c>
      <c r="G578">
        <f>IFERROR(VLOOKUP(B578,'Compulsory Training'!D:Z,23,FALSE),"")</f>
        <v>2</v>
      </c>
      <c r="H578">
        <f>IFERROR(VLOOKUP(B578,Attendance!D:BQ,65,FALSE),"")</f>
        <v>3</v>
      </c>
      <c r="I578">
        <f>IFERROR(VLOOKUP(B578,Misconduct!D:M,8,FALSE),"")</f>
        <v>0</v>
      </c>
      <c r="J578">
        <f>IFERROR(VLOOKUP(B578,Misconduct!D:M,9,FALSE),"")</f>
        <v>0</v>
      </c>
      <c r="K578">
        <f>IFERROR(VLOOKUP(B578,Misconduct!D:M,10,FALSE),"")</f>
        <v>0</v>
      </c>
    </row>
    <row r="579" spans="1:11">
      <c r="A579" s="161" t="str">
        <f>IF(Personal_Development!C581="","",Personal_Development!C581)</f>
        <v/>
      </c>
      <c r="B579" t="str">
        <f>IF(Personal_Development!D581="","",Personal_Development!D581)</f>
        <v>C13687</v>
      </c>
      <c r="C579" t="str">
        <f>IF(Personal_Development!E581="","",Personal_Development!E581)</f>
        <v>MUHAMMAD AMIRUL BIN HAMNI</v>
      </c>
      <c r="D579">
        <f>IFERROR(VLOOKUP(B579,Personal_Development!D:DL,113,FALSE),"")</f>
        <v>2</v>
      </c>
      <c r="E579">
        <f>IFERROR(VLOOKUP(B579,Kaizen!D:X,21,FALSE),"")</f>
        <v>5</v>
      </c>
      <c r="F579">
        <f>IFERROR(VLOOKUP(B579,'Safety Idea'!D:X,21,FALSE),"")</f>
        <v>5</v>
      </c>
      <c r="G579">
        <f>IFERROR(VLOOKUP(B579,'Compulsory Training'!D:Z,23,FALSE),"")</f>
        <v>5</v>
      </c>
      <c r="H579">
        <f>IFERROR(VLOOKUP(B579,Attendance!D:BQ,65,FALSE),"")</f>
        <v>2</v>
      </c>
      <c r="I579">
        <f>IFERROR(VLOOKUP(B579,Misconduct!D:M,8,FALSE),"")</f>
        <v>0</v>
      </c>
      <c r="J579">
        <f>IFERROR(VLOOKUP(B579,Misconduct!D:M,9,FALSE),"")</f>
        <v>0</v>
      </c>
      <c r="K579">
        <f>IFERROR(VLOOKUP(B579,Misconduct!D:M,10,FALSE),"")</f>
        <v>0</v>
      </c>
    </row>
    <row r="580" spans="1:11">
      <c r="A580" s="161" t="str">
        <f>IF(Personal_Development!C582="","",Personal_Development!C582)</f>
        <v/>
      </c>
      <c r="B580" t="str">
        <f>IF(Personal_Development!D582="","",Personal_Development!D582)</f>
        <v>C13688</v>
      </c>
      <c r="C580" t="str">
        <f>IF(Personal_Development!E582="","",Personal_Development!E582)</f>
        <v>MOHD KAMARULHAFIZ BIN KAMRUZAMAN</v>
      </c>
      <c r="D580">
        <f>IFERROR(VLOOKUP(B580,Personal_Development!D:DL,113,FALSE),"")</f>
        <v>2</v>
      </c>
      <c r="E580">
        <f>IFERROR(VLOOKUP(B580,Kaizen!D:X,21,FALSE),"")</f>
        <v>2</v>
      </c>
      <c r="F580">
        <f>IFERROR(VLOOKUP(B580,'Safety Idea'!D:X,21,FALSE),"")</f>
        <v>1</v>
      </c>
      <c r="G580">
        <f>IFERROR(VLOOKUP(B580,'Compulsory Training'!D:Z,23,FALSE),"")</f>
        <v>3</v>
      </c>
      <c r="H580">
        <f>IFERROR(VLOOKUP(B580,Attendance!D:BQ,65,FALSE),"")</f>
        <v>2</v>
      </c>
      <c r="I580">
        <f>IFERROR(VLOOKUP(B580,Misconduct!D:M,8,FALSE),"")</f>
        <v>1</v>
      </c>
      <c r="J580">
        <f>IFERROR(VLOOKUP(B580,Misconduct!D:M,9,FALSE),"")</f>
        <v>0</v>
      </c>
      <c r="K580">
        <f>IFERROR(VLOOKUP(B580,Misconduct!D:M,10,FALSE),"")</f>
        <v>0</v>
      </c>
    </row>
    <row r="581" spans="1:11">
      <c r="A581" s="161" t="str">
        <f>IF(Personal_Development!C583="","",Personal_Development!C583)</f>
        <v/>
      </c>
      <c r="B581" t="str">
        <f>IF(Personal_Development!D583="","",Personal_Development!D583)</f>
        <v>C13689</v>
      </c>
      <c r="C581" t="str">
        <f>IF(Personal_Development!E583="","",Personal_Development!E583)</f>
        <v>WAN IBNOR BIN ABDUL JALAL (OKU)</v>
      </c>
      <c r="D581">
        <f>IFERROR(VLOOKUP(B581,Personal_Development!D:DL,113,FALSE),"")</f>
        <v>2</v>
      </c>
      <c r="E581">
        <f>IFERROR(VLOOKUP(B581,Kaizen!D:X,21,FALSE),"")</f>
        <v>5</v>
      </c>
      <c r="F581">
        <f>IFERROR(VLOOKUP(B581,'Safety Idea'!D:X,21,FALSE),"")</f>
        <v>1</v>
      </c>
      <c r="G581">
        <f>IFERROR(VLOOKUP(B581,'Compulsory Training'!D:Z,23,FALSE),"")</f>
        <v>5</v>
      </c>
      <c r="H581">
        <f>IFERROR(VLOOKUP(B581,Attendance!D:BQ,65,FALSE),"")</f>
        <v>5</v>
      </c>
      <c r="I581">
        <f>IFERROR(VLOOKUP(B581,Misconduct!D:M,8,FALSE),"")</f>
        <v>0</v>
      </c>
      <c r="J581">
        <f>IFERROR(VLOOKUP(B581,Misconduct!D:M,9,FALSE),"")</f>
        <v>0</v>
      </c>
      <c r="K581">
        <f>IFERROR(VLOOKUP(B581,Misconduct!D:M,10,FALSE),"")</f>
        <v>0</v>
      </c>
    </row>
    <row r="582" spans="1:11">
      <c r="A582" s="161" t="str">
        <f>IF(Personal_Development!C584="","",Personal_Development!C584)</f>
        <v/>
      </c>
      <c r="B582" t="str">
        <f>IF(Personal_Development!D584="","",Personal_Development!D584)</f>
        <v>C13691</v>
      </c>
      <c r="C582" t="str">
        <f>IF(Personal_Development!E584="","",Personal_Development!E584)</f>
        <v>SITI NUR AQILAH BINTI ZILANI</v>
      </c>
      <c r="D582">
        <f>IFERROR(VLOOKUP(B582,Personal_Development!D:DL,113,FALSE),"")</f>
        <v>2</v>
      </c>
      <c r="E582">
        <f>IFERROR(VLOOKUP(B582,Kaizen!D:X,21,FALSE),"")</f>
        <v>1</v>
      </c>
      <c r="F582">
        <f>IFERROR(VLOOKUP(B582,'Safety Idea'!D:X,21,FALSE),"")</f>
        <v>5</v>
      </c>
      <c r="G582">
        <f>IFERROR(VLOOKUP(B582,'Compulsory Training'!D:Z,23,FALSE),"")</f>
        <v>5</v>
      </c>
      <c r="H582">
        <f>IFERROR(VLOOKUP(B582,Attendance!D:BQ,65,FALSE),"")</f>
        <v>2</v>
      </c>
      <c r="I582">
        <f>IFERROR(VLOOKUP(B582,Misconduct!D:M,8,FALSE),"")</f>
        <v>0</v>
      </c>
      <c r="J582">
        <f>IFERROR(VLOOKUP(B582,Misconduct!D:M,9,FALSE),"")</f>
        <v>0</v>
      </c>
      <c r="K582">
        <f>IFERROR(VLOOKUP(B582,Misconduct!D:M,10,FALSE),"")</f>
        <v>0</v>
      </c>
    </row>
    <row r="583" spans="1:11">
      <c r="A583" s="161" t="str">
        <f>IF(Personal_Development!C585="","",Personal_Development!C585)</f>
        <v/>
      </c>
      <c r="B583" t="str">
        <f>IF(Personal_Development!D585="","",Personal_Development!D585)</f>
        <v>C13692</v>
      </c>
      <c r="C583" t="str">
        <f>IF(Personal_Development!E585="","",Personal_Development!E585)</f>
        <v>MUHAMMAD FARHAN BIN ABDUL GAFFAR</v>
      </c>
      <c r="D583">
        <f>IFERROR(VLOOKUP(B583,Personal_Development!D:DL,113,FALSE),"")</f>
        <v>2</v>
      </c>
      <c r="E583">
        <f>IFERROR(VLOOKUP(B583,Kaizen!D:X,21,FALSE),"")</f>
        <v>1</v>
      </c>
      <c r="F583">
        <f>IFERROR(VLOOKUP(B583,'Safety Idea'!D:X,21,FALSE),"")</f>
        <v>1</v>
      </c>
      <c r="G583">
        <f>IFERROR(VLOOKUP(B583,'Compulsory Training'!D:Z,23,FALSE),"")</f>
        <v>3</v>
      </c>
      <c r="H583">
        <f>IFERROR(VLOOKUP(B583,Attendance!D:BQ,65,FALSE),"")</f>
        <v>1</v>
      </c>
      <c r="I583">
        <f>IFERROR(VLOOKUP(B583,Misconduct!D:M,8,FALSE),"")</f>
        <v>0</v>
      </c>
      <c r="J583">
        <f>IFERROR(VLOOKUP(B583,Misconduct!D:M,9,FALSE),"")</f>
        <v>0</v>
      </c>
      <c r="K583">
        <f>IFERROR(VLOOKUP(B583,Misconduct!D:M,10,FALSE),"")</f>
        <v>0</v>
      </c>
    </row>
    <row r="584" spans="1:11">
      <c r="A584" s="161" t="str">
        <f>IF(Personal_Development!C586="","",Personal_Development!C586)</f>
        <v/>
      </c>
      <c r="B584" t="str">
        <f>IF(Personal_Development!D586="","",Personal_Development!D586)</f>
        <v>C13693</v>
      </c>
      <c r="C584" t="str">
        <f>IF(Personal_Development!E586="","",Personal_Development!E586)</f>
        <v>NURUL AIN HAYATI BINTI ABDULLAH</v>
      </c>
      <c r="D584">
        <f>IFERROR(VLOOKUP(B584,Personal_Development!D:DL,113,FALSE),"")</f>
        <v>2</v>
      </c>
      <c r="E584">
        <f>IFERROR(VLOOKUP(B584,Kaizen!D:X,21,FALSE),"")</f>
        <v>1</v>
      </c>
      <c r="F584">
        <f>IFERROR(VLOOKUP(B584,'Safety Idea'!D:X,21,FALSE),"")</f>
        <v>2</v>
      </c>
      <c r="G584">
        <f>IFERROR(VLOOKUP(B584,'Compulsory Training'!D:Z,23,FALSE),"")</f>
        <v>3</v>
      </c>
      <c r="H584">
        <f>IFERROR(VLOOKUP(B584,Attendance!D:BQ,65,FALSE),"")</f>
        <v>2</v>
      </c>
      <c r="I584">
        <f>IFERROR(VLOOKUP(B584,Misconduct!D:M,8,FALSE),"")</f>
        <v>0</v>
      </c>
      <c r="J584">
        <f>IFERROR(VLOOKUP(B584,Misconduct!D:M,9,FALSE),"")</f>
        <v>0</v>
      </c>
      <c r="K584">
        <f>IFERROR(VLOOKUP(B584,Misconduct!D:M,10,FALSE),"")</f>
        <v>0</v>
      </c>
    </row>
    <row r="585" spans="1:11">
      <c r="A585" s="161" t="str">
        <f>IF(Personal_Development!C587="","",Personal_Development!C587)</f>
        <v/>
      </c>
      <c r="B585" t="str">
        <f>IF(Personal_Development!D587="","",Personal_Development!D587)</f>
        <v>C13697</v>
      </c>
      <c r="C585" t="str">
        <f>IF(Personal_Development!E587="","",Personal_Development!E587)</f>
        <v>NURUL AMIRAH BINTI ANUAR</v>
      </c>
      <c r="D585">
        <f>IFERROR(VLOOKUP(B585,Personal_Development!D:DL,113,FALSE),"")</f>
        <v>2</v>
      </c>
      <c r="E585">
        <f>IFERROR(VLOOKUP(B585,Kaizen!D:X,21,FALSE),"")</f>
        <v>1</v>
      </c>
      <c r="F585">
        <f>IFERROR(VLOOKUP(B585,'Safety Idea'!D:X,21,FALSE),"")</f>
        <v>2</v>
      </c>
      <c r="G585">
        <f>IFERROR(VLOOKUP(B585,'Compulsory Training'!D:Z,23,FALSE),"")</f>
        <v>3</v>
      </c>
      <c r="H585">
        <f>IFERROR(VLOOKUP(B585,Attendance!D:BQ,65,FALSE),"")</f>
        <v>4</v>
      </c>
      <c r="I585">
        <f>IFERROR(VLOOKUP(B585,Misconduct!D:M,8,FALSE),"")</f>
        <v>0</v>
      </c>
      <c r="J585">
        <f>IFERROR(VLOOKUP(B585,Misconduct!D:M,9,FALSE),"")</f>
        <v>0</v>
      </c>
      <c r="K585">
        <f>IFERROR(VLOOKUP(B585,Misconduct!D:M,10,FALSE),"")</f>
        <v>0</v>
      </c>
    </row>
    <row r="586" spans="1:11">
      <c r="A586" s="161" t="str">
        <f>IF(Personal_Development!C588="","",Personal_Development!C588)</f>
        <v/>
      </c>
      <c r="B586" t="str">
        <f>IF(Personal_Development!D588="","",Personal_Development!D588)</f>
        <v>C13698</v>
      </c>
      <c r="C586" t="str">
        <f>IF(Personal_Development!E588="","",Personal_Development!E588)</f>
        <v>NURUL FATIN SHAHIRA BINTI SANNY</v>
      </c>
      <c r="D586">
        <f>IFERROR(VLOOKUP(B586,Personal_Development!D:DL,113,FALSE),"")</f>
        <v>2</v>
      </c>
      <c r="E586">
        <f>IFERROR(VLOOKUP(B586,Kaizen!D:X,21,FALSE),"")</f>
        <v>1</v>
      </c>
      <c r="F586">
        <f>IFERROR(VLOOKUP(B586,'Safety Idea'!D:X,21,FALSE),"")</f>
        <v>4</v>
      </c>
      <c r="G586">
        <f>IFERROR(VLOOKUP(B586,'Compulsory Training'!D:Z,23,FALSE),"")</f>
        <v>3</v>
      </c>
      <c r="H586">
        <f>IFERROR(VLOOKUP(B586,Attendance!D:BQ,65,FALSE),"")</f>
        <v>4</v>
      </c>
      <c r="I586">
        <f>IFERROR(VLOOKUP(B586,Misconduct!D:M,8,FALSE),"")</f>
        <v>0</v>
      </c>
      <c r="J586">
        <f>IFERROR(VLOOKUP(B586,Misconduct!D:M,9,FALSE),"")</f>
        <v>0</v>
      </c>
      <c r="K586">
        <f>IFERROR(VLOOKUP(B586,Misconduct!D:M,10,FALSE),"")</f>
        <v>0</v>
      </c>
    </row>
    <row r="587" spans="1:11">
      <c r="A587" s="161" t="str">
        <f>IF(Personal_Development!C589="","",Personal_Development!C589)</f>
        <v/>
      </c>
      <c r="B587" t="str">
        <f>IF(Personal_Development!D589="","",Personal_Development!D589)</f>
        <v>C13699</v>
      </c>
      <c r="C587" t="str">
        <f>IF(Personal_Development!E589="","",Personal_Development!E589)</f>
        <v>MUHAMMAD FITRI BIN JEFFRERY</v>
      </c>
      <c r="D587">
        <f>IFERROR(VLOOKUP(B587,Personal_Development!D:DL,113,FALSE),"")</f>
        <v>2</v>
      </c>
      <c r="E587">
        <f>IFERROR(VLOOKUP(B587,Kaizen!D:X,21,FALSE),"")</f>
        <v>1</v>
      </c>
      <c r="F587">
        <f>IFERROR(VLOOKUP(B587,'Safety Idea'!D:X,21,FALSE),"")</f>
        <v>1</v>
      </c>
      <c r="G587">
        <f>IFERROR(VLOOKUP(B587,'Compulsory Training'!D:Z,23,FALSE),"")</f>
        <v>1</v>
      </c>
      <c r="H587">
        <f>IFERROR(VLOOKUP(B587,Attendance!D:BQ,65,FALSE),"")</f>
        <v>4</v>
      </c>
      <c r="I587">
        <f>IFERROR(VLOOKUP(B587,Misconduct!D:M,8,FALSE),"")</f>
        <v>0</v>
      </c>
      <c r="J587">
        <f>IFERROR(VLOOKUP(B587,Misconduct!D:M,9,FALSE),"")</f>
        <v>0</v>
      </c>
      <c r="K587">
        <f>IFERROR(VLOOKUP(B587,Misconduct!D:M,10,FALSE),"")</f>
        <v>0</v>
      </c>
    </row>
    <row r="588" spans="1:11">
      <c r="A588" s="161" t="str">
        <f>IF(Personal_Development!C590="","",Personal_Development!C590)</f>
        <v/>
      </c>
      <c r="B588" t="str">
        <f>IF(Personal_Development!D590="","",Personal_Development!D590)</f>
        <v>C13715</v>
      </c>
      <c r="C588" t="str">
        <f>IF(Personal_Development!E590="","",Personal_Development!E590)</f>
        <v>MUHAMMAD HILMI BIN ABD HALIM</v>
      </c>
      <c r="D588">
        <f>IFERROR(VLOOKUP(B588,Personal_Development!D:DL,113,FALSE),"")</f>
        <v>2</v>
      </c>
      <c r="E588">
        <f>IFERROR(VLOOKUP(B588,Kaizen!D:X,21,FALSE),"")</f>
        <v>3</v>
      </c>
      <c r="F588">
        <f>IFERROR(VLOOKUP(B588,'Safety Idea'!D:X,21,FALSE),"")</f>
        <v>1</v>
      </c>
      <c r="G588">
        <f>IFERROR(VLOOKUP(B588,'Compulsory Training'!D:Z,23,FALSE),"")</f>
        <v>5</v>
      </c>
      <c r="H588">
        <f>IFERROR(VLOOKUP(B588,Attendance!D:BQ,65,FALSE),"")</f>
        <v>1</v>
      </c>
      <c r="I588">
        <f>IFERROR(VLOOKUP(B588,Misconduct!D:M,8,FALSE),"")</f>
        <v>0</v>
      </c>
      <c r="J588">
        <f>IFERROR(VLOOKUP(B588,Misconduct!D:M,9,FALSE),"")</f>
        <v>0</v>
      </c>
      <c r="K588">
        <f>IFERROR(VLOOKUP(B588,Misconduct!D:M,10,FALSE),"")</f>
        <v>0</v>
      </c>
    </row>
    <row r="589" spans="1:11">
      <c r="A589" s="161" t="str">
        <f>IF(Personal_Development!C591="","",Personal_Development!C591)</f>
        <v/>
      </c>
      <c r="B589" t="str">
        <f>IF(Personal_Development!D591="","",Personal_Development!D591)</f>
        <v>E00169</v>
      </c>
      <c r="C589" t="str">
        <f>IF(Personal_Development!E591="","",Personal_Development!E591)</f>
        <v>IRA ZATY SOFEA BINTI ABD KAMAL</v>
      </c>
      <c r="D589">
        <f>IFERROR(VLOOKUP(B589,Personal_Development!D:DL,113,FALSE),"")</f>
        <v>5</v>
      </c>
      <c r="E589">
        <f>IFERROR(VLOOKUP(B589,Kaizen!D:X,21,FALSE),"")</f>
        <v>5</v>
      </c>
      <c r="F589">
        <f>IFERROR(VLOOKUP(B589,'Safety Idea'!D:X,21,FALSE),"")</f>
        <v>5</v>
      </c>
      <c r="G589">
        <f>IFERROR(VLOOKUP(B589,'Compulsory Training'!D:Z,23,FALSE),"")</f>
        <v>5</v>
      </c>
      <c r="H589">
        <f>IFERROR(VLOOKUP(B589,Attendance!D:BQ,65,FALSE),"")</f>
        <v>1</v>
      </c>
      <c r="I589">
        <f>IFERROR(VLOOKUP(B589,Misconduct!D:M,8,FALSE),"")</f>
        <v>0</v>
      </c>
      <c r="J589">
        <f>IFERROR(VLOOKUP(B589,Misconduct!D:M,9,FALSE),"")</f>
        <v>0</v>
      </c>
      <c r="K589">
        <f>IFERROR(VLOOKUP(B589,Misconduct!D:M,10,FALSE),"")</f>
        <v>0</v>
      </c>
    </row>
    <row r="590" spans="1:11">
      <c r="A590" s="161" t="str">
        <f>IF(Personal_Development!C592="","",Personal_Development!C592)</f>
        <v/>
      </c>
      <c r="B590" t="str">
        <f>IF(Personal_Development!D592="","",Personal_Development!D592)</f>
        <v>C13717</v>
      </c>
      <c r="C590" t="str">
        <f>IF(Personal_Development!E592="","",Personal_Development!E592)</f>
        <v>MOHAMAD HANIF HANAFI BIN JAMALUDIN</v>
      </c>
      <c r="D590">
        <f>IFERROR(VLOOKUP(B590,Personal_Development!D:DL,113,FALSE),"")</f>
        <v>2</v>
      </c>
      <c r="E590">
        <f>IFERROR(VLOOKUP(B590,Kaizen!D:X,21,FALSE),"")</f>
        <v>4</v>
      </c>
      <c r="F590">
        <f>IFERROR(VLOOKUP(B590,'Safety Idea'!D:X,21,FALSE),"")</f>
        <v>1</v>
      </c>
      <c r="G590">
        <f>IFERROR(VLOOKUP(B590,'Compulsory Training'!D:Z,23,FALSE),"")</f>
        <v>4</v>
      </c>
      <c r="H590">
        <f>IFERROR(VLOOKUP(B590,Attendance!D:BQ,65,FALSE),"")</f>
        <v>4</v>
      </c>
      <c r="I590">
        <f>IFERROR(VLOOKUP(B590,Misconduct!D:M,8,FALSE),"")</f>
        <v>0</v>
      </c>
      <c r="J590">
        <f>IFERROR(VLOOKUP(B590,Misconduct!D:M,9,FALSE),"")</f>
        <v>0</v>
      </c>
      <c r="K590">
        <f>IFERROR(VLOOKUP(B590,Misconduct!D:M,10,FALSE),"")</f>
        <v>0</v>
      </c>
    </row>
    <row r="591" spans="1:11">
      <c r="A591" s="161" t="str">
        <f>IF(Personal_Development!C593="","",Personal_Development!C593)</f>
        <v/>
      </c>
      <c r="B591" t="str">
        <f>IF(Personal_Development!D593="","",Personal_Development!D593)</f>
        <v>C13718</v>
      </c>
      <c r="C591" t="str">
        <f>IF(Personal_Development!E593="","",Personal_Development!E593)</f>
        <v>AMIR ASYARI BIN MOHAMAD</v>
      </c>
      <c r="D591">
        <f>IFERROR(VLOOKUP(B591,Personal_Development!D:DL,113,FALSE),"")</f>
        <v>2</v>
      </c>
      <c r="E591">
        <f>IFERROR(VLOOKUP(B591,Kaizen!D:X,21,FALSE),"")</f>
        <v>4</v>
      </c>
      <c r="F591">
        <f>IFERROR(VLOOKUP(B591,'Safety Idea'!D:X,21,FALSE),"")</f>
        <v>1</v>
      </c>
      <c r="G591">
        <f>IFERROR(VLOOKUP(B591,'Compulsory Training'!D:Z,23,FALSE),"")</f>
        <v>5</v>
      </c>
      <c r="H591">
        <f>IFERROR(VLOOKUP(B591,Attendance!D:BQ,65,FALSE),"")</f>
        <v>4</v>
      </c>
      <c r="I591">
        <f>IFERROR(VLOOKUP(B591,Misconduct!D:M,8,FALSE),"")</f>
        <v>0</v>
      </c>
      <c r="J591">
        <f>IFERROR(VLOOKUP(B591,Misconduct!D:M,9,FALSE),"")</f>
        <v>0</v>
      </c>
      <c r="K591">
        <f>IFERROR(VLOOKUP(B591,Misconduct!D:M,10,FALSE),"")</f>
        <v>0</v>
      </c>
    </row>
    <row r="592" spans="1:11">
      <c r="A592" s="161" t="str">
        <f>IF(Personal_Development!C594="","",Personal_Development!C594)</f>
        <v/>
      </c>
      <c r="B592" t="str">
        <f>IF(Personal_Development!D594="","",Personal_Development!D594)</f>
        <v>C13719</v>
      </c>
      <c r="C592" t="str">
        <f>IF(Personal_Development!E594="","",Personal_Development!E594)</f>
        <v>NUR QAMARINA BINTI MOHD YUSOFF</v>
      </c>
      <c r="D592">
        <f>IFERROR(VLOOKUP(B592,Personal_Development!D:DL,113,FALSE),"")</f>
        <v>2</v>
      </c>
      <c r="E592">
        <f>IFERROR(VLOOKUP(B592,Kaizen!D:X,21,FALSE),"")</f>
        <v>5</v>
      </c>
      <c r="F592">
        <f>IFERROR(VLOOKUP(B592,'Safety Idea'!D:X,21,FALSE),"")</f>
        <v>5</v>
      </c>
      <c r="G592">
        <f>IFERROR(VLOOKUP(B592,'Compulsory Training'!D:Z,23,FALSE),"")</f>
        <v>5</v>
      </c>
      <c r="H592">
        <f>IFERROR(VLOOKUP(B592,Attendance!D:BQ,65,FALSE),"")</f>
        <v>3</v>
      </c>
      <c r="I592">
        <f>IFERROR(VLOOKUP(B592,Misconduct!D:M,8,FALSE),"")</f>
        <v>0</v>
      </c>
      <c r="J592">
        <f>IFERROR(VLOOKUP(B592,Misconduct!D:M,9,FALSE),"")</f>
        <v>0</v>
      </c>
      <c r="K592">
        <f>IFERROR(VLOOKUP(B592,Misconduct!D:M,10,FALSE),"")</f>
        <v>0</v>
      </c>
    </row>
    <row r="593" spans="1:11">
      <c r="A593" s="161" t="str">
        <f>IF(Personal_Development!C595="","",Personal_Development!C595)</f>
        <v/>
      </c>
      <c r="B593" t="str">
        <f>IF(Personal_Development!D595="","",Personal_Development!D595)</f>
        <v>C13723</v>
      </c>
      <c r="C593" t="str">
        <f>IF(Personal_Development!E595="","",Personal_Development!E595)</f>
        <v>MUHAMMAD HAZZIM BIN OMAR</v>
      </c>
      <c r="D593">
        <f>IFERROR(VLOOKUP(B593,Personal_Development!D:DL,113,FALSE),"")</f>
        <v>2</v>
      </c>
      <c r="E593">
        <f>IFERROR(VLOOKUP(B593,Kaizen!D:X,21,FALSE),"")</f>
        <v>1</v>
      </c>
      <c r="F593">
        <f>IFERROR(VLOOKUP(B593,'Safety Idea'!D:X,21,FALSE),"")</f>
        <v>2</v>
      </c>
      <c r="G593">
        <f>IFERROR(VLOOKUP(B593,'Compulsory Training'!D:Z,23,FALSE),"")</f>
        <v>5</v>
      </c>
      <c r="H593">
        <f>IFERROR(VLOOKUP(B593,Attendance!D:BQ,65,FALSE),"")</f>
        <v>4</v>
      </c>
      <c r="I593">
        <f>IFERROR(VLOOKUP(B593,Misconduct!D:M,8,FALSE),"")</f>
        <v>0</v>
      </c>
      <c r="J593">
        <f>IFERROR(VLOOKUP(B593,Misconduct!D:M,9,FALSE),"")</f>
        <v>0</v>
      </c>
      <c r="K593">
        <f>IFERROR(VLOOKUP(B593,Misconduct!D:M,10,FALSE),"")</f>
        <v>0</v>
      </c>
    </row>
    <row r="594" spans="1:11">
      <c r="A594" s="161" t="str">
        <f>IF(Personal_Development!C596="","",Personal_Development!C596)</f>
        <v/>
      </c>
      <c r="B594" t="str">
        <f>IF(Personal_Development!D596="","",Personal_Development!D596)</f>
        <v>C13725</v>
      </c>
      <c r="C594" t="str">
        <f>IF(Personal_Development!E596="","",Personal_Development!E596)</f>
        <v>AKHMAL BIN SABTU</v>
      </c>
      <c r="D594">
        <f>IFERROR(VLOOKUP(B594,Personal_Development!D:DL,113,FALSE),"")</f>
        <v>4</v>
      </c>
      <c r="E594">
        <f>IFERROR(VLOOKUP(B594,Kaizen!D:X,21,FALSE),"")</f>
        <v>5</v>
      </c>
      <c r="F594">
        <f>IFERROR(VLOOKUP(B594,'Safety Idea'!D:X,21,FALSE),"")</f>
        <v>5</v>
      </c>
      <c r="G594">
        <f>IFERROR(VLOOKUP(B594,'Compulsory Training'!D:Z,23,FALSE),"")</f>
        <v>5</v>
      </c>
      <c r="H594">
        <f>IFERROR(VLOOKUP(B594,Attendance!D:BQ,65,FALSE),"")</f>
        <v>1</v>
      </c>
      <c r="I594">
        <f>IFERROR(VLOOKUP(B594,Misconduct!D:M,8,FALSE),"")</f>
        <v>0</v>
      </c>
      <c r="J594">
        <f>IFERROR(VLOOKUP(B594,Misconduct!D:M,9,FALSE),"")</f>
        <v>0</v>
      </c>
      <c r="K594">
        <f>IFERROR(VLOOKUP(B594,Misconduct!D:M,10,FALSE),"")</f>
        <v>0</v>
      </c>
    </row>
    <row r="595" spans="1:11">
      <c r="A595" s="161" t="str">
        <f>IF(Personal_Development!C597="","",Personal_Development!C597)</f>
        <v/>
      </c>
      <c r="B595" t="str">
        <f>IF(Personal_Development!D597="","",Personal_Development!D597)</f>
        <v>C13731</v>
      </c>
      <c r="C595" t="str">
        <f>IF(Personal_Development!E597="","",Personal_Development!E597)</f>
        <v>MUHAMMAD MUZAMMIL BIN BAKRI</v>
      </c>
      <c r="D595">
        <f>IFERROR(VLOOKUP(B595,Personal_Development!D:DL,113,FALSE),"")</f>
        <v>2</v>
      </c>
      <c r="E595">
        <f>IFERROR(VLOOKUP(B595,Kaizen!D:X,21,FALSE),"")</f>
        <v>5</v>
      </c>
      <c r="F595">
        <f>IFERROR(VLOOKUP(B595,'Safety Idea'!D:X,21,FALSE),"")</f>
        <v>5</v>
      </c>
      <c r="G595">
        <f>IFERROR(VLOOKUP(B595,'Compulsory Training'!D:Z,23,FALSE),"")</f>
        <v>5</v>
      </c>
      <c r="H595">
        <f>IFERROR(VLOOKUP(B595,Attendance!D:BQ,65,FALSE),"")</f>
        <v>1</v>
      </c>
      <c r="I595">
        <f>IFERROR(VLOOKUP(B595,Misconduct!D:M,8,FALSE),"")</f>
        <v>0</v>
      </c>
      <c r="J595">
        <f>IFERROR(VLOOKUP(B595,Misconduct!D:M,9,FALSE),"")</f>
        <v>0</v>
      </c>
      <c r="K595">
        <f>IFERROR(VLOOKUP(B595,Misconduct!D:M,10,FALSE),"")</f>
        <v>0</v>
      </c>
    </row>
    <row r="596" spans="1:11">
      <c r="A596" s="161" t="str">
        <f>IF(Personal_Development!C598="","",Personal_Development!C598)</f>
        <v/>
      </c>
      <c r="B596" t="str">
        <f>IF(Personal_Development!D598="","",Personal_Development!D598)</f>
        <v>C13732</v>
      </c>
      <c r="C596" t="str">
        <f>IF(Personal_Development!E598="","",Personal_Development!E598)</f>
        <v>SITI NORFARAHIN IRFAHANI BINTI ABDUL MALIK</v>
      </c>
      <c r="D596">
        <f>IFERROR(VLOOKUP(B596,Personal_Development!D:DL,113,FALSE),"")</f>
        <v>2</v>
      </c>
      <c r="E596">
        <f>IFERROR(VLOOKUP(B596,Kaizen!D:X,21,FALSE),"")</f>
        <v>1</v>
      </c>
      <c r="F596">
        <f>IFERROR(VLOOKUP(B596,'Safety Idea'!D:X,21,FALSE),"")</f>
        <v>5</v>
      </c>
      <c r="G596">
        <f>IFERROR(VLOOKUP(B596,'Compulsory Training'!D:Z,23,FALSE),"")</f>
        <v>5</v>
      </c>
      <c r="H596">
        <f>IFERROR(VLOOKUP(B596,Attendance!D:BQ,65,FALSE),"")</f>
        <v>1</v>
      </c>
      <c r="I596">
        <f>IFERROR(VLOOKUP(B596,Misconduct!D:M,8,FALSE),"")</f>
        <v>0</v>
      </c>
      <c r="J596">
        <f>IFERROR(VLOOKUP(B596,Misconduct!D:M,9,FALSE),"")</f>
        <v>0</v>
      </c>
      <c r="K596">
        <f>IFERROR(VLOOKUP(B596,Misconduct!D:M,10,FALSE),"")</f>
        <v>0</v>
      </c>
    </row>
    <row r="597" spans="1:11">
      <c r="A597" s="161" t="str">
        <f>IF(Personal_Development!C599="","",Personal_Development!C599)</f>
        <v/>
      </c>
      <c r="B597" t="str">
        <f>IF(Personal_Development!D599="","",Personal_Development!D599)</f>
        <v>C13733</v>
      </c>
      <c r="C597" t="str">
        <f>IF(Personal_Development!E599="","",Personal_Development!E599)</f>
        <v>MOHD DANIEL BIN SAZALI</v>
      </c>
      <c r="D597">
        <f>IFERROR(VLOOKUP(B597,Personal_Development!D:DL,113,FALSE),"")</f>
        <v>2</v>
      </c>
      <c r="E597">
        <f>IFERROR(VLOOKUP(B597,Kaizen!D:X,21,FALSE),"")</f>
        <v>1</v>
      </c>
      <c r="F597">
        <f>IFERROR(VLOOKUP(B597,'Safety Idea'!D:X,21,FALSE),"")</f>
        <v>1</v>
      </c>
      <c r="G597">
        <f>IFERROR(VLOOKUP(B597,'Compulsory Training'!D:Z,23,FALSE),"")</f>
        <v>5</v>
      </c>
      <c r="H597">
        <f>IFERROR(VLOOKUP(B597,Attendance!D:BQ,65,FALSE),"")</f>
        <v>1</v>
      </c>
      <c r="I597">
        <f>IFERROR(VLOOKUP(B597,Misconduct!D:M,8,FALSE),"")</f>
        <v>0</v>
      </c>
      <c r="J597">
        <f>IFERROR(VLOOKUP(B597,Misconduct!D:M,9,FALSE),"")</f>
        <v>0</v>
      </c>
      <c r="K597">
        <f>IFERROR(VLOOKUP(B597,Misconduct!D:M,10,FALSE),"")</f>
        <v>0</v>
      </c>
    </row>
    <row r="598" spans="1:11">
      <c r="A598" s="161" t="str">
        <f>IF(Personal_Development!C600="","",Personal_Development!C600)</f>
        <v/>
      </c>
      <c r="B598" t="str">
        <f>IF(Personal_Development!D600="","",Personal_Development!D600)</f>
        <v>C13734</v>
      </c>
      <c r="C598" t="str">
        <f>IF(Personal_Development!E600="","",Personal_Development!E600)</f>
        <v>MOHD SHAH NORAFDALLIZAM BIN AWALLUDIN</v>
      </c>
      <c r="D598">
        <f>IFERROR(VLOOKUP(B598,Personal_Development!D:DL,113,FALSE),"")</f>
        <v>1</v>
      </c>
      <c r="E598">
        <f>IFERROR(VLOOKUP(B598,Kaizen!D:X,21,FALSE),"")</f>
        <v>1</v>
      </c>
      <c r="F598">
        <f>IFERROR(VLOOKUP(B598,'Safety Idea'!D:X,21,FALSE),"")</f>
        <v>1</v>
      </c>
      <c r="G598">
        <f>IFERROR(VLOOKUP(B598,'Compulsory Training'!D:Z,23,FALSE),"")</f>
        <v>1</v>
      </c>
      <c r="H598">
        <f>IFERROR(VLOOKUP(B598,Attendance!D:BQ,65,FALSE),"")</f>
        <v>3</v>
      </c>
      <c r="I598">
        <f>IFERROR(VLOOKUP(B598,Misconduct!D:M,8,FALSE),"")</f>
        <v>1</v>
      </c>
      <c r="J598">
        <f>IFERROR(VLOOKUP(B598,Misconduct!D:M,9,FALSE),"")</f>
        <v>0</v>
      </c>
      <c r="K598">
        <f>IFERROR(VLOOKUP(B598,Misconduct!D:M,10,FALSE),"")</f>
        <v>0</v>
      </c>
    </row>
    <row r="599" spans="1:11">
      <c r="A599" s="161" t="str">
        <f>IF(Personal_Development!C601="","",Personal_Development!C601)</f>
        <v/>
      </c>
      <c r="B599" t="str">
        <f>IF(Personal_Development!D601="","",Personal_Development!D601)</f>
        <v>K03140</v>
      </c>
      <c r="C599" t="str">
        <f>IF(Personal_Development!E601="","",Personal_Development!E601)</f>
        <v>MOHAMAD AMIRUL BIN ABDUL ZAMAN</v>
      </c>
      <c r="D599">
        <f>IFERROR(VLOOKUP(B599,Personal_Development!D:DL,113,FALSE),"")</f>
        <v>2</v>
      </c>
      <c r="E599">
        <f>IFERROR(VLOOKUP(B599,Kaizen!D:X,21,FALSE),"")</f>
        <v>1</v>
      </c>
      <c r="F599">
        <f>IFERROR(VLOOKUP(B599,'Safety Idea'!D:X,21,FALSE),"")</f>
        <v>1</v>
      </c>
      <c r="G599">
        <f>IFERROR(VLOOKUP(B599,'Compulsory Training'!D:Z,23,FALSE),"")</f>
        <v>1</v>
      </c>
      <c r="H599">
        <f>IFERROR(VLOOKUP(B599,Attendance!D:BQ,65,FALSE),"")</f>
        <v>5</v>
      </c>
      <c r="I599">
        <f>IFERROR(VLOOKUP(B599,Misconduct!D:M,8,FALSE),"")</f>
        <v>0</v>
      </c>
      <c r="J599">
        <f>IFERROR(VLOOKUP(B599,Misconduct!D:M,9,FALSE),"")</f>
        <v>0</v>
      </c>
      <c r="K599">
        <f>IFERROR(VLOOKUP(B599,Misconduct!D:M,10,FALSE),"")</f>
        <v>0</v>
      </c>
    </row>
    <row r="600" spans="1:11">
      <c r="A600" s="161" t="str">
        <f>IF(Personal_Development!C602="","",Personal_Development!C602)</f>
        <v/>
      </c>
      <c r="B600" t="str">
        <f>IF(Personal_Development!D602="","",Personal_Development!D602)</f>
        <v>C13736</v>
      </c>
      <c r="C600" t="str">
        <f>IF(Personal_Development!E602="","",Personal_Development!E602)</f>
        <v>WAN KAZMER ARIF BIN WAN KHAIRI</v>
      </c>
      <c r="D600">
        <f>IFERROR(VLOOKUP(B600,Personal_Development!D:DL,113,FALSE),"")</f>
        <v>2</v>
      </c>
      <c r="E600">
        <f>IFERROR(VLOOKUP(B600,Kaizen!D:X,21,FALSE),"")</f>
        <v>1</v>
      </c>
      <c r="F600">
        <f>IFERROR(VLOOKUP(B600,'Safety Idea'!D:X,21,FALSE),"")</f>
        <v>1</v>
      </c>
      <c r="G600">
        <f>IFERROR(VLOOKUP(B600,'Compulsory Training'!D:Z,23,FALSE),"")</f>
        <v>1</v>
      </c>
      <c r="H600">
        <f>IFERROR(VLOOKUP(B600,Attendance!D:BQ,65,FALSE),"")</f>
        <v>2</v>
      </c>
      <c r="I600">
        <f>IFERROR(VLOOKUP(B600,Misconduct!D:M,8,FALSE),"")</f>
        <v>0</v>
      </c>
      <c r="J600">
        <f>IFERROR(VLOOKUP(B600,Misconduct!D:M,9,FALSE),"")</f>
        <v>0</v>
      </c>
      <c r="K600">
        <f>IFERROR(VLOOKUP(B600,Misconduct!D:M,10,FALSE),"")</f>
        <v>0</v>
      </c>
    </row>
    <row r="601" spans="1:11">
      <c r="A601" s="161" t="str">
        <f>IF(Personal_Development!C603="","",Personal_Development!C603)</f>
        <v/>
      </c>
      <c r="B601" t="str">
        <f>IF(Personal_Development!D603="","",Personal_Development!D603)</f>
        <v>C13738</v>
      </c>
      <c r="C601" t="str">
        <f>IF(Personal_Development!E603="","",Personal_Development!E603)</f>
        <v>SITI ZURAIDAH BINTI AZMI</v>
      </c>
      <c r="D601">
        <f>IFERROR(VLOOKUP(B601,Personal_Development!D:DL,113,FALSE),"")</f>
        <v>2</v>
      </c>
      <c r="E601">
        <f>IFERROR(VLOOKUP(B601,Kaizen!D:X,21,FALSE),"")</f>
        <v>1</v>
      </c>
      <c r="F601">
        <f>IFERROR(VLOOKUP(B601,'Safety Idea'!D:X,21,FALSE),"")</f>
        <v>1</v>
      </c>
      <c r="G601">
        <f>IFERROR(VLOOKUP(B601,'Compulsory Training'!D:Z,23,FALSE),"")</f>
        <v>5</v>
      </c>
      <c r="H601">
        <f>IFERROR(VLOOKUP(B601,Attendance!D:BQ,65,FALSE),"")</f>
        <v>1</v>
      </c>
      <c r="I601">
        <f>IFERROR(VLOOKUP(B601,Misconduct!D:M,8,FALSE),"")</f>
        <v>0</v>
      </c>
      <c r="J601">
        <f>IFERROR(VLOOKUP(B601,Misconduct!D:M,9,FALSE),"")</f>
        <v>0</v>
      </c>
      <c r="K601">
        <f>IFERROR(VLOOKUP(B601,Misconduct!D:M,10,FALSE),"")</f>
        <v>0</v>
      </c>
    </row>
    <row r="602" spans="1:11">
      <c r="A602" s="161" t="str">
        <f>IF(Personal_Development!C604="","",Personal_Development!C604)</f>
        <v/>
      </c>
      <c r="B602" t="str">
        <f>IF(Personal_Development!D604="","",Personal_Development!D604)</f>
        <v>C13739</v>
      </c>
      <c r="C602" t="str">
        <f>IF(Personal_Development!E604="","",Personal_Development!E604)</f>
        <v>MOHD ZAIRUL EZZUAN BIN MUHAMMAD KHAIRUL FAIZAL</v>
      </c>
      <c r="D602">
        <f>IFERROR(VLOOKUP(B602,Personal_Development!D:DL,113,FALSE),"")</f>
        <v>1</v>
      </c>
      <c r="E602">
        <f>IFERROR(VLOOKUP(B602,Kaizen!D:X,21,FALSE),"")</f>
        <v>1</v>
      </c>
      <c r="F602">
        <f>IFERROR(VLOOKUP(B602,'Safety Idea'!D:X,21,FALSE),"")</f>
        <v>1</v>
      </c>
      <c r="G602">
        <f>IFERROR(VLOOKUP(B602,'Compulsory Training'!D:Z,23,FALSE),"")</f>
        <v>1</v>
      </c>
      <c r="H602">
        <f>IFERROR(VLOOKUP(B602,Attendance!D:BQ,65,FALSE),"")</f>
        <v>2</v>
      </c>
      <c r="I602">
        <f>IFERROR(VLOOKUP(B602,Misconduct!D:M,8,FALSE),"")</f>
        <v>0</v>
      </c>
      <c r="J602">
        <f>IFERROR(VLOOKUP(B602,Misconduct!D:M,9,FALSE),"")</f>
        <v>0</v>
      </c>
      <c r="K602">
        <f>IFERROR(VLOOKUP(B602,Misconduct!D:M,10,FALSE),"")</f>
        <v>0</v>
      </c>
    </row>
    <row r="603" spans="1:11">
      <c r="A603" s="161" t="str">
        <f>IF(Personal_Development!C605="","",Personal_Development!C605)</f>
        <v/>
      </c>
      <c r="B603" t="str">
        <f>IF(Personal_Development!D605="","",Personal_Development!D605)</f>
        <v>C13740</v>
      </c>
      <c r="C603" t="str">
        <f>IF(Personal_Development!E605="","",Personal_Development!E605)</f>
        <v>NURLUQMAN HAKIM BIN MD YUSOF</v>
      </c>
      <c r="D603">
        <f>IFERROR(VLOOKUP(B603,Personal_Development!D:DL,113,FALSE),"")</f>
        <v>1</v>
      </c>
      <c r="E603">
        <f>IFERROR(VLOOKUP(B603,Kaizen!D:X,21,FALSE),"")</f>
        <v>1</v>
      </c>
      <c r="F603">
        <f>IFERROR(VLOOKUP(B603,'Safety Idea'!D:X,21,FALSE),"")</f>
        <v>1</v>
      </c>
      <c r="G603">
        <f>IFERROR(VLOOKUP(B603,'Compulsory Training'!D:Z,23,FALSE),"")</f>
        <v>1</v>
      </c>
      <c r="H603">
        <f>IFERROR(VLOOKUP(B603,Attendance!D:BQ,65,FALSE),"")</f>
        <v>4</v>
      </c>
      <c r="I603">
        <f>IFERROR(VLOOKUP(B603,Misconduct!D:M,8,FALSE),"")</f>
        <v>0</v>
      </c>
      <c r="J603">
        <f>IFERROR(VLOOKUP(B603,Misconduct!D:M,9,FALSE),"")</f>
        <v>0</v>
      </c>
      <c r="K603">
        <f>IFERROR(VLOOKUP(B603,Misconduct!D:M,10,FALSE),"")</f>
        <v>0</v>
      </c>
    </row>
    <row r="604" spans="1:11">
      <c r="A604" s="161" t="str">
        <f>IF(Personal_Development!C606="","",Personal_Development!C606)</f>
        <v/>
      </c>
      <c r="B604" t="str">
        <f>IF(Personal_Development!D606="","",Personal_Development!D606)</f>
        <v>C13741</v>
      </c>
      <c r="C604" t="str">
        <f>IF(Personal_Development!E606="","",Personal_Development!E606)</f>
        <v>HASBULLAH BIN NORDIN</v>
      </c>
      <c r="D604">
        <f>IFERROR(VLOOKUP(B604,Personal_Development!D:DL,113,FALSE),"")</f>
        <v>2</v>
      </c>
      <c r="E604">
        <f>IFERROR(VLOOKUP(B604,Kaizen!D:X,21,FALSE),"")</f>
        <v>5</v>
      </c>
      <c r="F604">
        <f>IFERROR(VLOOKUP(B604,'Safety Idea'!D:X,21,FALSE),"")</f>
        <v>5</v>
      </c>
      <c r="G604">
        <f>IFERROR(VLOOKUP(B604,'Compulsory Training'!D:Z,23,FALSE),"")</f>
        <v>5</v>
      </c>
      <c r="H604">
        <f>IFERROR(VLOOKUP(B604,Attendance!D:BQ,65,FALSE),"")</f>
        <v>3</v>
      </c>
      <c r="I604">
        <f>IFERROR(VLOOKUP(B604,Misconduct!D:M,8,FALSE),"")</f>
        <v>0</v>
      </c>
      <c r="J604">
        <f>IFERROR(VLOOKUP(B604,Misconduct!D:M,9,FALSE),"")</f>
        <v>0</v>
      </c>
      <c r="K604">
        <f>IFERROR(VLOOKUP(B604,Misconduct!D:M,10,FALSE),"")</f>
        <v>0</v>
      </c>
    </row>
    <row r="605" spans="1:11">
      <c r="A605" s="161" t="str">
        <f>IF(Personal_Development!C607="","",Personal_Development!C607)</f>
        <v/>
      </c>
      <c r="B605" t="str">
        <f>IF(Personal_Development!D607="","",Personal_Development!D607)</f>
        <v>C13742</v>
      </c>
      <c r="C605" t="str">
        <f>IF(Personal_Development!E607="","",Personal_Development!E607)</f>
        <v>SITI NAIMAH BINTI ABU KASSIM</v>
      </c>
      <c r="D605">
        <f>IFERROR(VLOOKUP(B605,Personal_Development!D:DL,113,FALSE),"")</f>
        <v>2</v>
      </c>
      <c r="E605">
        <f>IFERROR(VLOOKUP(B605,Kaizen!D:X,21,FALSE),"")</f>
        <v>5</v>
      </c>
      <c r="F605">
        <f>IFERROR(VLOOKUP(B605,'Safety Idea'!D:X,21,FALSE),"")</f>
        <v>5</v>
      </c>
      <c r="G605">
        <f>IFERROR(VLOOKUP(B605,'Compulsory Training'!D:Z,23,FALSE),"")</f>
        <v>5</v>
      </c>
      <c r="H605">
        <f>IFERROR(VLOOKUP(B605,Attendance!D:BQ,65,FALSE),"")</f>
        <v>3</v>
      </c>
      <c r="I605">
        <f>IFERROR(VLOOKUP(B605,Misconduct!D:M,8,FALSE),"")</f>
        <v>0</v>
      </c>
      <c r="J605">
        <f>IFERROR(VLOOKUP(B605,Misconduct!D:M,9,FALSE),"")</f>
        <v>0</v>
      </c>
      <c r="K605">
        <f>IFERROR(VLOOKUP(B605,Misconduct!D:M,10,FALSE),"")</f>
        <v>0</v>
      </c>
    </row>
    <row r="606" spans="1:11">
      <c r="A606" s="161" t="str">
        <f>IF(Personal_Development!C608="","",Personal_Development!C608)</f>
        <v/>
      </c>
      <c r="B606" t="str">
        <f>IF(Personal_Development!D608="","",Personal_Development!D608)</f>
        <v>C13726</v>
      </c>
      <c r="C606" t="str">
        <f>IF(Personal_Development!E608="","",Personal_Development!E608)</f>
        <v>MOHAMAD SYAWAL BIN ABD MALIK</v>
      </c>
      <c r="D606">
        <f>IFERROR(VLOOKUP(B606,Personal_Development!D:DL,113,FALSE),"")</f>
        <v>4</v>
      </c>
      <c r="E606">
        <f>IFERROR(VLOOKUP(B606,Kaizen!D:X,21,FALSE),"")</f>
        <v>5</v>
      </c>
      <c r="F606">
        <f>IFERROR(VLOOKUP(B606,'Safety Idea'!D:X,21,FALSE),"")</f>
        <v>5</v>
      </c>
      <c r="G606">
        <f>IFERROR(VLOOKUP(B606,'Compulsory Training'!D:Z,23,FALSE),"")</f>
        <v>5</v>
      </c>
      <c r="H606">
        <f>IFERROR(VLOOKUP(B606,Attendance!D:BQ,65,FALSE),"")</f>
        <v>1</v>
      </c>
      <c r="I606">
        <f>IFERROR(VLOOKUP(B606,Misconduct!D:M,8,FALSE),"")</f>
        <v>0</v>
      </c>
      <c r="J606">
        <f>IFERROR(VLOOKUP(B606,Misconduct!D:M,9,FALSE),"")</f>
        <v>0</v>
      </c>
      <c r="K606">
        <f>IFERROR(VLOOKUP(B606,Misconduct!D:M,10,FALSE),"")</f>
        <v>0</v>
      </c>
    </row>
    <row r="607" spans="1:11">
      <c r="A607" s="161" t="str">
        <f>IF(Personal_Development!C609="","",Personal_Development!C609)</f>
        <v/>
      </c>
      <c r="B607" t="str">
        <f>IF(Personal_Development!D609="","",Personal_Development!D609)</f>
        <v>E00172</v>
      </c>
      <c r="C607" t="str">
        <f>IF(Personal_Development!E609="","",Personal_Development!E609)</f>
        <v>AMIRUL HAFIZ BIN AHMAD JALALLIL</v>
      </c>
      <c r="D607">
        <f>IFERROR(VLOOKUP(B607,Personal_Development!D:DL,113,FALSE),"")</f>
        <v>1</v>
      </c>
      <c r="E607">
        <f>IFERROR(VLOOKUP(B607,Kaizen!D:X,21,FALSE),"")</f>
        <v>1</v>
      </c>
      <c r="F607">
        <f>IFERROR(VLOOKUP(B607,'Safety Idea'!D:X,21,FALSE),"")</f>
        <v>1</v>
      </c>
      <c r="G607">
        <f>IFERROR(VLOOKUP(B607,'Compulsory Training'!D:Z,23,FALSE),"")</f>
        <v>4</v>
      </c>
      <c r="H607">
        <f>IFERROR(VLOOKUP(B607,Attendance!D:BQ,65,FALSE),"")</f>
        <v>5</v>
      </c>
      <c r="I607">
        <f>IFERROR(VLOOKUP(B607,Misconduct!D:M,8,FALSE),"")</f>
        <v>0</v>
      </c>
      <c r="J607">
        <f>IFERROR(VLOOKUP(B607,Misconduct!D:M,9,FALSE),"")</f>
        <v>0</v>
      </c>
      <c r="K607">
        <f>IFERROR(VLOOKUP(B607,Misconduct!D:M,10,FALSE),"")</f>
        <v>0</v>
      </c>
    </row>
    <row r="608" spans="1:11">
      <c r="A608" s="161" t="str">
        <f>IF(Personal_Development!C610="","",Personal_Development!C610)</f>
        <v>T10051</v>
      </c>
      <c r="B608" t="str">
        <f>IF(Personal_Development!D610="","",Personal_Development!D610)</f>
        <v>E00197</v>
      </c>
      <c r="C608" t="str">
        <f>IF(Personal_Development!E610="","",Personal_Development!E610)</f>
        <v>LEE YO SEONG</v>
      </c>
      <c r="D608">
        <f>IFERROR(VLOOKUP(B608,Personal_Development!D:DL,113,FALSE),"")</f>
        <v>5</v>
      </c>
      <c r="E608">
        <f>IFERROR(VLOOKUP(B608,Kaizen!D:X,21,FALSE),"")</f>
        <v>5</v>
      </c>
      <c r="F608">
        <f>IFERROR(VLOOKUP(B608,'Safety Idea'!D:X,21,FALSE),"")</f>
        <v>1</v>
      </c>
      <c r="G608">
        <f>IFERROR(VLOOKUP(B608,'Compulsory Training'!D:Z,23,FALSE),"")</f>
        <v>5</v>
      </c>
      <c r="H608">
        <f>IFERROR(VLOOKUP(B608,Attendance!D:BQ,65,FALSE),"")</f>
        <v>3</v>
      </c>
      <c r="I608">
        <f>IFERROR(VLOOKUP(B608,Misconduct!D:M,8,FALSE),"")</f>
        <v>0</v>
      </c>
      <c r="J608">
        <f>IFERROR(VLOOKUP(B608,Misconduct!D:M,9,FALSE),"")</f>
        <v>0</v>
      </c>
      <c r="K608">
        <f>IFERROR(VLOOKUP(B608,Misconduct!D:M,10,FALSE),"")</f>
        <v>0</v>
      </c>
    </row>
    <row r="609" spans="1:11">
      <c r="A609" s="161" t="str">
        <f>IF(Personal_Development!C611="","",Personal_Development!C611)</f>
        <v/>
      </c>
      <c r="B609" t="str">
        <f>IF(Personal_Development!D611="","",Personal_Development!D611)</f>
        <v>E00175</v>
      </c>
      <c r="C609" t="str">
        <f>IF(Personal_Development!E611="","",Personal_Development!E611)</f>
        <v>RUZIEYANA BINTI MOHD ZAWAWI</v>
      </c>
      <c r="D609">
        <f>IFERROR(VLOOKUP(B609,Personal_Development!D:DL,113,FALSE),"")</f>
        <v>5</v>
      </c>
      <c r="E609">
        <f>IFERROR(VLOOKUP(B609,Kaizen!D:X,21,FALSE),"")</f>
        <v>5</v>
      </c>
      <c r="F609">
        <f>IFERROR(VLOOKUP(B609,'Safety Idea'!D:X,21,FALSE),"")</f>
        <v>5</v>
      </c>
      <c r="G609">
        <f>IFERROR(VLOOKUP(B609,'Compulsory Training'!D:Z,23,FALSE),"")</f>
        <v>5</v>
      </c>
      <c r="H609">
        <f>IFERROR(VLOOKUP(B609,Attendance!D:BQ,65,FALSE),"")</f>
        <v>2</v>
      </c>
      <c r="I609">
        <f>IFERROR(VLOOKUP(B609,Misconduct!D:M,8,FALSE),"")</f>
        <v>0</v>
      </c>
      <c r="J609">
        <f>IFERROR(VLOOKUP(B609,Misconduct!D:M,9,FALSE),"")</f>
        <v>0</v>
      </c>
      <c r="K609">
        <f>IFERROR(VLOOKUP(B609,Misconduct!D:M,10,FALSE),"")</f>
        <v>0</v>
      </c>
    </row>
    <row r="610" spans="1:11">
      <c r="A610" s="161" t="str">
        <f>IF(Personal_Development!C612="","",Personal_Development!C612)</f>
        <v/>
      </c>
      <c r="B610" t="str">
        <f>IF(Personal_Development!D612="","",Personal_Development!D612)</f>
        <v>C13730</v>
      </c>
      <c r="C610" t="str">
        <f>IF(Personal_Development!E612="","",Personal_Development!E612)</f>
        <v>SITI KHADIJAH BINTI ZULKEFLI</v>
      </c>
      <c r="D610">
        <f>IFERROR(VLOOKUP(B610,Personal_Development!D:DL,113,FALSE),"")</f>
        <v>4</v>
      </c>
      <c r="E610">
        <f>IFERROR(VLOOKUP(B610,Kaizen!D:X,21,FALSE),"")</f>
        <v>3</v>
      </c>
      <c r="F610">
        <f>IFERROR(VLOOKUP(B610,'Safety Idea'!D:X,21,FALSE),"")</f>
        <v>5</v>
      </c>
      <c r="G610">
        <f>IFERROR(VLOOKUP(B610,'Compulsory Training'!D:Z,23,FALSE),"")</f>
        <v>5</v>
      </c>
      <c r="H610">
        <f>IFERROR(VLOOKUP(B610,Attendance!D:BQ,65,FALSE),"")</f>
        <v>3</v>
      </c>
      <c r="I610">
        <f>IFERROR(VLOOKUP(B610,Misconduct!D:M,8,FALSE),"")</f>
        <v>0</v>
      </c>
      <c r="J610">
        <f>IFERROR(VLOOKUP(B610,Misconduct!D:M,9,FALSE),"")</f>
        <v>0</v>
      </c>
      <c r="K610">
        <f>IFERROR(VLOOKUP(B610,Misconduct!D:M,10,FALSE),"")</f>
        <v>0</v>
      </c>
    </row>
    <row r="611" spans="1:11">
      <c r="A611" s="161" t="str">
        <f>IF(Personal_Development!C613="","",Personal_Development!C613)</f>
        <v/>
      </c>
      <c r="B611" t="str">
        <f>IF(Personal_Development!D613="","",Personal_Development!D613)</f>
        <v>C13746</v>
      </c>
      <c r="C611" t="str">
        <f>IF(Personal_Development!E613="","",Personal_Development!E613)</f>
        <v>NASRUL HAKIM BIN OTHMAN</v>
      </c>
      <c r="D611">
        <f>IFERROR(VLOOKUP(B611,Personal_Development!D:DL,113,FALSE),"")</f>
        <v>2</v>
      </c>
      <c r="E611">
        <f>IFERROR(VLOOKUP(B611,Kaizen!D:X,21,FALSE),"")</f>
        <v>5</v>
      </c>
      <c r="F611">
        <f>IFERROR(VLOOKUP(B611,'Safety Idea'!D:X,21,FALSE),"")</f>
        <v>1</v>
      </c>
      <c r="G611">
        <f>IFERROR(VLOOKUP(B611,'Compulsory Training'!D:Z,23,FALSE),"")</f>
        <v>5</v>
      </c>
      <c r="H611">
        <f>IFERROR(VLOOKUP(B611,Attendance!D:BQ,65,FALSE),"")</f>
        <v>1</v>
      </c>
      <c r="I611">
        <f>IFERROR(VLOOKUP(B611,Misconduct!D:M,8,FALSE),"")</f>
        <v>0</v>
      </c>
      <c r="J611">
        <f>IFERROR(VLOOKUP(B611,Misconduct!D:M,9,FALSE),"")</f>
        <v>0</v>
      </c>
      <c r="K611">
        <f>IFERROR(VLOOKUP(B611,Misconduct!D:M,10,FALSE),"")</f>
        <v>0</v>
      </c>
    </row>
    <row r="612" spans="1:11">
      <c r="A612" s="161" t="str">
        <f>IF(Personal_Development!C614="","",Personal_Development!C614)</f>
        <v/>
      </c>
      <c r="B612" t="str">
        <f>IF(Personal_Development!D614="","",Personal_Development!D614)</f>
        <v>C13747</v>
      </c>
      <c r="C612" t="str">
        <f>IF(Personal_Development!E614="","",Personal_Development!E614)</f>
        <v>ASMIRA BINTI ASRI</v>
      </c>
      <c r="D612">
        <f>IFERROR(VLOOKUP(B612,Personal_Development!D:DL,113,FALSE),"")</f>
        <v>2</v>
      </c>
      <c r="E612">
        <f>IFERROR(VLOOKUP(B612,Kaizen!D:X,21,FALSE),"")</f>
        <v>5</v>
      </c>
      <c r="F612">
        <f>IFERROR(VLOOKUP(B612,'Safety Idea'!D:X,21,FALSE),"")</f>
        <v>5</v>
      </c>
      <c r="G612">
        <f>IFERROR(VLOOKUP(B612,'Compulsory Training'!D:Z,23,FALSE),"")</f>
        <v>5</v>
      </c>
      <c r="H612">
        <f>IFERROR(VLOOKUP(B612,Attendance!D:BQ,65,FALSE),"")</f>
        <v>4</v>
      </c>
      <c r="I612">
        <f>IFERROR(VLOOKUP(B612,Misconduct!D:M,8,FALSE),"")</f>
        <v>0</v>
      </c>
      <c r="J612">
        <f>IFERROR(VLOOKUP(B612,Misconduct!D:M,9,FALSE),"")</f>
        <v>0</v>
      </c>
      <c r="K612">
        <f>IFERROR(VLOOKUP(B612,Misconduct!D:M,10,FALSE),"")</f>
        <v>0</v>
      </c>
    </row>
    <row r="613" spans="1:11">
      <c r="A613" s="161" t="str">
        <f>IF(Personal_Development!C615="","",Personal_Development!C615)</f>
        <v/>
      </c>
      <c r="B613" t="str">
        <f>IF(Personal_Development!D615="","",Personal_Development!D615)</f>
        <v>C13748</v>
      </c>
      <c r="C613" t="str">
        <f>IF(Personal_Development!E615="","",Personal_Development!E615)</f>
        <v>MOHD EAZERIN BIN HAMIDUN</v>
      </c>
      <c r="D613">
        <f>IFERROR(VLOOKUP(B613,Personal_Development!D:DL,113,FALSE),"")</f>
        <v>2</v>
      </c>
      <c r="E613">
        <f>IFERROR(VLOOKUP(B613,Kaizen!D:X,21,FALSE),"")</f>
        <v>5</v>
      </c>
      <c r="F613">
        <f>IFERROR(VLOOKUP(B613,'Safety Idea'!D:X,21,FALSE),"")</f>
        <v>5</v>
      </c>
      <c r="G613">
        <f>IFERROR(VLOOKUP(B613,'Compulsory Training'!D:Z,23,FALSE),"")</f>
        <v>5</v>
      </c>
      <c r="H613">
        <f>IFERROR(VLOOKUP(B613,Attendance!D:BQ,65,FALSE),"")</f>
        <v>5</v>
      </c>
      <c r="I613">
        <f>IFERROR(VLOOKUP(B613,Misconduct!D:M,8,FALSE),"")</f>
        <v>0</v>
      </c>
      <c r="J613">
        <f>IFERROR(VLOOKUP(B613,Misconduct!D:M,9,FALSE),"")</f>
        <v>0</v>
      </c>
      <c r="K613">
        <f>IFERROR(VLOOKUP(B613,Misconduct!D:M,10,FALSE),"")</f>
        <v>0</v>
      </c>
    </row>
    <row r="614" spans="1:11">
      <c r="A614" s="161" t="str">
        <f>IF(Personal_Development!C616="","",Personal_Development!C616)</f>
        <v/>
      </c>
      <c r="B614" t="str">
        <f>IF(Personal_Development!D616="","",Personal_Development!D616)</f>
        <v>C13749</v>
      </c>
      <c r="C614" t="str">
        <f>IF(Personal_Development!E616="","",Personal_Development!E616)</f>
        <v>NORZELAWATI BINTI LEMAN</v>
      </c>
      <c r="D614">
        <f>IFERROR(VLOOKUP(B614,Personal_Development!D:DL,113,FALSE),"")</f>
        <v>2</v>
      </c>
      <c r="E614">
        <f>IFERROR(VLOOKUP(B614,Kaizen!D:X,21,FALSE),"")</f>
        <v>3</v>
      </c>
      <c r="F614">
        <f>IFERROR(VLOOKUP(B614,'Safety Idea'!D:X,21,FALSE),"")</f>
        <v>1</v>
      </c>
      <c r="G614">
        <f>IFERROR(VLOOKUP(B614,'Compulsory Training'!D:Z,23,FALSE),"")</f>
        <v>3</v>
      </c>
      <c r="H614">
        <f>IFERROR(VLOOKUP(B614,Attendance!D:BQ,65,FALSE),"")</f>
        <v>4</v>
      </c>
      <c r="I614">
        <f>IFERROR(VLOOKUP(B614,Misconduct!D:M,8,FALSE),"")</f>
        <v>0</v>
      </c>
      <c r="J614">
        <f>IFERROR(VLOOKUP(B614,Misconduct!D:M,9,FALSE),"")</f>
        <v>0</v>
      </c>
      <c r="K614">
        <f>IFERROR(VLOOKUP(B614,Misconduct!D:M,10,FALSE),"")</f>
        <v>0</v>
      </c>
    </row>
    <row r="615" spans="1:11">
      <c r="A615" s="161" t="str">
        <f>IF(Personal_Development!C617="","",Personal_Development!C617)</f>
        <v/>
      </c>
      <c r="B615" t="str">
        <f>IF(Personal_Development!D617="","",Personal_Development!D617)</f>
        <v>C13750</v>
      </c>
      <c r="C615" t="str">
        <f>IF(Personal_Development!E617="","",Personal_Development!E617)</f>
        <v>NOOR HELMY IZHAM BIN YAHYA</v>
      </c>
      <c r="D615">
        <f>IFERROR(VLOOKUP(B615,Personal_Development!D:DL,113,FALSE),"")</f>
        <v>2</v>
      </c>
      <c r="E615">
        <f>IFERROR(VLOOKUP(B615,Kaizen!D:X,21,FALSE),"")</f>
        <v>2</v>
      </c>
      <c r="F615">
        <f>IFERROR(VLOOKUP(B615,'Safety Idea'!D:X,21,FALSE),"")</f>
        <v>1</v>
      </c>
      <c r="G615">
        <f>IFERROR(VLOOKUP(B615,'Compulsory Training'!D:Z,23,FALSE),"")</f>
        <v>5</v>
      </c>
      <c r="H615">
        <f>IFERROR(VLOOKUP(B615,Attendance!D:BQ,65,FALSE),"")</f>
        <v>1</v>
      </c>
      <c r="I615">
        <f>IFERROR(VLOOKUP(B615,Misconduct!D:M,8,FALSE),"")</f>
        <v>0</v>
      </c>
      <c r="J615">
        <f>IFERROR(VLOOKUP(B615,Misconduct!D:M,9,FALSE),"")</f>
        <v>0</v>
      </c>
      <c r="K615">
        <f>IFERROR(VLOOKUP(B615,Misconduct!D:M,10,FALSE),"")</f>
        <v>0</v>
      </c>
    </row>
    <row r="616" spans="1:11">
      <c r="A616" s="161" t="str">
        <f>IF(Personal_Development!C618="","",Personal_Development!C618)</f>
        <v/>
      </c>
      <c r="B616" t="str">
        <f>IF(Personal_Development!D618="","",Personal_Development!D618)</f>
        <v>C13751</v>
      </c>
      <c r="C616" t="str">
        <f>IF(Personal_Development!E618="","",Personal_Development!E618)</f>
        <v>AMIRUL ASYRAAF BIN ROSLAN</v>
      </c>
      <c r="D616">
        <f>IFERROR(VLOOKUP(B616,Personal_Development!D:DL,113,FALSE),"")</f>
        <v>2</v>
      </c>
      <c r="E616">
        <f>IFERROR(VLOOKUP(B616,Kaizen!D:X,21,FALSE),"")</f>
        <v>1</v>
      </c>
      <c r="F616">
        <f>IFERROR(VLOOKUP(B616,'Safety Idea'!D:X,21,FALSE),"")</f>
        <v>1</v>
      </c>
      <c r="G616">
        <f>IFERROR(VLOOKUP(B616,'Compulsory Training'!D:Z,23,FALSE),"")</f>
        <v>3</v>
      </c>
      <c r="H616">
        <f>IFERROR(VLOOKUP(B616,Attendance!D:BQ,65,FALSE),"")</f>
        <v>4</v>
      </c>
      <c r="I616">
        <f>IFERROR(VLOOKUP(B616,Misconduct!D:M,8,FALSE),"")</f>
        <v>1</v>
      </c>
      <c r="J616">
        <f>IFERROR(VLOOKUP(B616,Misconduct!D:M,9,FALSE),"")</f>
        <v>0</v>
      </c>
      <c r="K616">
        <f>IFERROR(VLOOKUP(B616,Misconduct!D:M,10,FALSE),"")</f>
        <v>0</v>
      </c>
    </row>
    <row r="617" spans="1:11">
      <c r="A617" s="161" t="str">
        <f>IF(Personal_Development!C619="","",Personal_Development!C619)</f>
        <v/>
      </c>
      <c r="B617" t="str">
        <f>IF(Personal_Development!D619="","",Personal_Development!D619)</f>
        <v>C13752</v>
      </c>
      <c r="C617" t="str">
        <f>IF(Personal_Development!E619="","",Personal_Development!E619)</f>
        <v>NOR FATIN BINTI KAMARUDIN</v>
      </c>
      <c r="D617">
        <f>IFERROR(VLOOKUP(B617,Personal_Development!D:DL,113,FALSE),"")</f>
        <v>2</v>
      </c>
      <c r="E617">
        <f>IFERROR(VLOOKUP(B617,Kaizen!D:X,21,FALSE),"")</f>
        <v>5</v>
      </c>
      <c r="F617">
        <f>IFERROR(VLOOKUP(B617,'Safety Idea'!D:X,21,FALSE),"")</f>
        <v>5</v>
      </c>
      <c r="G617">
        <f>IFERROR(VLOOKUP(B617,'Compulsory Training'!D:Z,23,FALSE),"")</f>
        <v>5</v>
      </c>
      <c r="H617">
        <f>IFERROR(VLOOKUP(B617,Attendance!D:BQ,65,FALSE),"")</f>
        <v>1</v>
      </c>
      <c r="I617">
        <f>IFERROR(VLOOKUP(B617,Misconduct!D:M,8,FALSE),"")</f>
        <v>0</v>
      </c>
      <c r="J617">
        <f>IFERROR(VLOOKUP(B617,Misconduct!D:M,9,FALSE),"")</f>
        <v>0</v>
      </c>
      <c r="K617">
        <f>IFERROR(VLOOKUP(B617,Misconduct!D:M,10,FALSE),"")</f>
        <v>0</v>
      </c>
    </row>
    <row r="618" spans="1:11">
      <c r="A618" s="161" t="str">
        <f>IF(Personal_Development!C620="","",Personal_Development!C620)</f>
        <v/>
      </c>
      <c r="B618" t="str">
        <f>IF(Personal_Development!D620="","",Personal_Development!D620)</f>
        <v>C13754</v>
      </c>
      <c r="C618" t="str">
        <f>IF(Personal_Development!E620="","",Personal_Development!E620)</f>
        <v>MOHD FAHMI BIN MOHD JOHARI</v>
      </c>
      <c r="D618">
        <f>IFERROR(VLOOKUP(B618,Personal_Development!D:DL,113,FALSE),"")</f>
        <v>2</v>
      </c>
      <c r="E618">
        <f>IFERROR(VLOOKUP(B618,Kaizen!D:X,21,FALSE),"")</f>
        <v>1</v>
      </c>
      <c r="F618">
        <f>IFERROR(VLOOKUP(B618,'Safety Idea'!D:X,21,FALSE),"")</f>
        <v>5</v>
      </c>
      <c r="G618">
        <f>IFERROR(VLOOKUP(B618,'Compulsory Training'!D:Z,23,FALSE),"")</f>
        <v>5</v>
      </c>
      <c r="H618">
        <f>IFERROR(VLOOKUP(B618,Attendance!D:BQ,65,FALSE),"")</f>
        <v>4</v>
      </c>
      <c r="I618">
        <f>IFERROR(VLOOKUP(B618,Misconduct!D:M,8,FALSE),"")</f>
        <v>0</v>
      </c>
      <c r="J618">
        <f>IFERROR(VLOOKUP(B618,Misconduct!D:M,9,FALSE),"")</f>
        <v>0</v>
      </c>
      <c r="K618">
        <f>IFERROR(VLOOKUP(B618,Misconduct!D:M,10,FALSE),"")</f>
        <v>0</v>
      </c>
    </row>
    <row r="619" spans="1:11">
      <c r="A619" s="161" t="str">
        <f>IF(Personal_Development!C621="","",Personal_Development!C621)</f>
        <v/>
      </c>
      <c r="B619" t="str">
        <f>IF(Personal_Development!D621="","",Personal_Development!D621)</f>
        <v>C13755</v>
      </c>
      <c r="C619" t="str">
        <f>IF(Personal_Development!E621="","",Personal_Development!E621)</f>
        <v>LATIFAH BINTI MD SOM</v>
      </c>
      <c r="D619">
        <f>IFERROR(VLOOKUP(B619,Personal_Development!D:DL,113,FALSE),"")</f>
        <v>2</v>
      </c>
      <c r="E619">
        <f>IFERROR(VLOOKUP(B619,Kaizen!D:X,21,FALSE),"")</f>
        <v>3</v>
      </c>
      <c r="F619">
        <f>IFERROR(VLOOKUP(B619,'Safety Idea'!D:X,21,FALSE),"")</f>
        <v>5</v>
      </c>
      <c r="G619">
        <f>IFERROR(VLOOKUP(B619,'Compulsory Training'!D:Z,23,FALSE),"")</f>
        <v>5</v>
      </c>
      <c r="H619">
        <f>IFERROR(VLOOKUP(B619,Attendance!D:BQ,65,FALSE),"")</f>
        <v>1</v>
      </c>
      <c r="I619">
        <f>IFERROR(VLOOKUP(B619,Misconduct!D:M,8,FALSE),"")</f>
        <v>0</v>
      </c>
      <c r="J619">
        <f>IFERROR(VLOOKUP(B619,Misconduct!D:M,9,FALSE),"")</f>
        <v>0</v>
      </c>
      <c r="K619">
        <f>IFERROR(VLOOKUP(B619,Misconduct!D:M,10,FALSE),"")</f>
        <v>0</v>
      </c>
    </row>
    <row r="620" spans="1:11">
      <c r="A620" s="161" t="str">
        <f>IF(Personal_Development!C622="","",Personal_Development!C622)</f>
        <v/>
      </c>
      <c r="B620" t="str">
        <f>IF(Personal_Development!D622="","",Personal_Development!D622)</f>
        <v>C13757</v>
      </c>
      <c r="C620" t="str">
        <f>IF(Personal_Development!E622="","",Personal_Development!E622)</f>
        <v>PUSPA VALLI A/P MYAKRISHNAN</v>
      </c>
      <c r="D620">
        <f>IFERROR(VLOOKUP(B620,Personal_Development!D:DL,113,FALSE),"")</f>
        <v>2</v>
      </c>
      <c r="E620">
        <f>IFERROR(VLOOKUP(B620,Kaizen!D:X,21,FALSE),"")</f>
        <v>5</v>
      </c>
      <c r="F620">
        <f>IFERROR(VLOOKUP(B620,'Safety Idea'!D:X,21,FALSE),"")</f>
        <v>5</v>
      </c>
      <c r="G620">
        <f>IFERROR(VLOOKUP(B620,'Compulsory Training'!D:Z,23,FALSE),"")</f>
        <v>5</v>
      </c>
      <c r="H620">
        <f>IFERROR(VLOOKUP(B620,Attendance!D:BQ,65,FALSE),"")</f>
        <v>2</v>
      </c>
      <c r="I620">
        <f>IFERROR(VLOOKUP(B620,Misconduct!D:M,8,FALSE),"")</f>
        <v>0</v>
      </c>
      <c r="J620">
        <f>IFERROR(VLOOKUP(B620,Misconduct!D:M,9,FALSE),"")</f>
        <v>0</v>
      </c>
      <c r="K620">
        <f>IFERROR(VLOOKUP(B620,Misconduct!D:M,10,FALSE),"")</f>
        <v>0</v>
      </c>
    </row>
    <row r="621" spans="1:11">
      <c r="A621" s="161" t="str">
        <f>IF(Personal_Development!C623="","",Personal_Development!C623)</f>
        <v/>
      </c>
      <c r="B621" t="str">
        <f>IF(Personal_Development!D623="","",Personal_Development!D623)</f>
        <v>C13758</v>
      </c>
      <c r="C621" t="str">
        <f>IF(Personal_Development!E623="","",Personal_Development!E623)</f>
        <v>ZULFAQAR IKHWAN BIN ZULKIFLI</v>
      </c>
      <c r="D621">
        <f>IFERROR(VLOOKUP(B621,Personal_Development!D:DL,113,FALSE),"")</f>
        <v>2</v>
      </c>
      <c r="E621">
        <f>IFERROR(VLOOKUP(B621,Kaizen!D:X,21,FALSE),"")</f>
        <v>5</v>
      </c>
      <c r="F621">
        <f>IFERROR(VLOOKUP(B621,'Safety Idea'!D:X,21,FALSE),"")</f>
        <v>5</v>
      </c>
      <c r="G621">
        <f>IFERROR(VLOOKUP(B621,'Compulsory Training'!D:Z,23,FALSE),"")</f>
        <v>5</v>
      </c>
      <c r="H621">
        <f>IFERROR(VLOOKUP(B621,Attendance!D:BQ,65,FALSE),"")</f>
        <v>2</v>
      </c>
      <c r="I621">
        <f>IFERROR(VLOOKUP(B621,Misconduct!D:M,8,FALSE),"")</f>
        <v>0</v>
      </c>
      <c r="J621">
        <f>IFERROR(VLOOKUP(B621,Misconduct!D:M,9,FALSE),"")</f>
        <v>0</v>
      </c>
      <c r="K621">
        <f>IFERROR(VLOOKUP(B621,Misconduct!D:M,10,FALSE),"")</f>
        <v>0</v>
      </c>
    </row>
    <row r="622" spans="1:11">
      <c r="A622" s="161" t="str">
        <f>IF(Personal_Development!C624="","",Personal_Development!C624)</f>
        <v/>
      </c>
      <c r="B622" t="str">
        <f>IF(Personal_Development!D624="","",Personal_Development!D624)</f>
        <v>C13763</v>
      </c>
      <c r="C622" t="str">
        <f>IF(Personal_Development!E624="","",Personal_Development!E624)</f>
        <v>MOHAMAD ZAINORRIN BIN SUMIDI</v>
      </c>
      <c r="D622">
        <f>IFERROR(VLOOKUP(B622,Personal_Development!D:DL,113,FALSE),"")</f>
        <v>2</v>
      </c>
      <c r="E622">
        <f>IFERROR(VLOOKUP(B622,Kaizen!D:X,21,FALSE),"")</f>
        <v>5</v>
      </c>
      <c r="F622">
        <f>IFERROR(VLOOKUP(B622,'Safety Idea'!D:X,21,FALSE),"")</f>
        <v>1</v>
      </c>
      <c r="G622">
        <f>IFERROR(VLOOKUP(B622,'Compulsory Training'!D:Z,23,FALSE),"")</f>
        <v>5</v>
      </c>
      <c r="H622">
        <f>IFERROR(VLOOKUP(B622,Attendance!D:BQ,65,FALSE),"")</f>
        <v>1</v>
      </c>
      <c r="I622">
        <f>IFERROR(VLOOKUP(B622,Misconduct!D:M,8,FALSE),"")</f>
        <v>0</v>
      </c>
      <c r="J622">
        <f>IFERROR(VLOOKUP(B622,Misconduct!D:M,9,FALSE),"")</f>
        <v>0</v>
      </c>
      <c r="K622">
        <f>IFERROR(VLOOKUP(B622,Misconduct!D:M,10,FALSE),"")</f>
        <v>0</v>
      </c>
    </row>
    <row r="623" spans="1:11">
      <c r="A623" s="161" t="str">
        <f>IF(Personal_Development!C625="","",Personal_Development!C625)</f>
        <v/>
      </c>
      <c r="B623" t="str">
        <f>IF(Personal_Development!D625="","",Personal_Development!D625)</f>
        <v>C13764</v>
      </c>
      <c r="C623" t="str">
        <f>IF(Personal_Development!E625="","",Personal_Development!E625)</f>
        <v>MUHAMMAD YUSRI BIN MHD LIUS</v>
      </c>
      <c r="D623">
        <f>IFERROR(VLOOKUP(B623,Personal_Development!D:DL,113,FALSE),"")</f>
        <v>2</v>
      </c>
      <c r="E623">
        <f>IFERROR(VLOOKUP(B623,Kaizen!D:X,21,FALSE),"")</f>
        <v>1</v>
      </c>
      <c r="F623">
        <f>IFERROR(VLOOKUP(B623,'Safety Idea'!D:X,21,FALSE),"")</f>
        <v>1</v>
      </c>
      <c r="G623">
        <f>IFERROR(VLOOKUP(B623,'Compulsory Training'!D:Z,23,FALSE),"")</f>
        <v>5</v>
      </c>
      <c r="H623">
        <f>IFERROR(VLOOKUP(B623,Attendance!D:BQ,65,FALSE),"")</f>
        <v>1</v>
      </c>
      <c r="I623">
        <f>IFERROR(VLOOKUP(B623,Misconduct!D:M,8,FALSE),"")</f>
        <v>0</v>
      </c>
      <c r="J623">
        <f>IFERROR(VLOOKUP(B623,Misconduct!D:M,9,FALSE),"")</f>
        <v>0</v>
      </c>
      <c r="K623">
        <f>IFERROR(VLOOKUP(B623,Misconduct!D:M,10,FALSE),"")</f>
        <v>0</v>
      </c>
    </row>
    <row r="624" spans="1:11">
      <c r="A624" s="161" t="str">
        <f>IF(Personal_Development!C626="","",Personal_Development!C626)</f>
        <v/>
      </c>
      <c r="B624" t="str">
        <f>IF(Personal_Development!D626="","",Personal_Development!D626)</f>
        <v>C13766</v>
      </c>
      <c r="C624" t="str">
        <f>IF(Personal_Development!E626="","",Personal_Development!E626)</f>
        <v>AHMAD TARMIZI BIN MD NOR</v>
      </c>
      <c r="D624">
        <f>IFERROR(VLOOKUP(B624,Personal_Development!D:DL,113,FALSE),"")</f>
        <v>2</v>
      </c>
      <c r="E624">
        <f>IFERROR(VLOOKUP(B624,Kaizen!D:X,21,FALSE),"")</f>
        <v>1</v>
      </c>
      <c r="F624">
        <f>IFERROR(VLOOKUP(B624,'Safety Idea'!D:X,21,FALSE),"")</f>
        <v>1</v>
      </c>
      <c r="G624">
        <f>IFERROR(VLOOKUP(B624,'Compulsory Training'!D:Z,23,FALSE),"")</f>
        <v>5</v>
      </c>
      <c r="H624">
        <f>IFERROR(VLOOKUP(B624,Attendance!D:BQ,65,FALSE),"")</f>
        <v>3</v>
      </c>
      <c r="I624">
        <f>IFERROR(VLOOKUP(B624,Misconduct!D:M,8,FALSE),"")</f>
        <v>0</v>
      </c>
      <c r="J624">
        <f>IFERROR(VLOOKUP(B624,Misconduct!D:M,9,FALSE),"")</f>
        <v>0</v>
      </c>
      <c r="K624">
        <f>IFERROR(VLOOKUP(B624,Misconduct!D:M,10,FALSE),"")</f>
        <v>0</v>
      </c>
    </row>
    <row r="625" spans="1:11">
      <c r="A625" s="161" t="str">
        <f>IF(Personal_Development!C627="","",Personal_Development!C627)</f>
        <v/>
      </c>
      <c r="B625" t="str">
        <f>IF(Personal_Development!D627="","",Personal_Development!D627)</f>
        <v>C13767</v>
      </c>
      <c r="C625" t="str">
        <f>IF(Personal_Development!E627="","",Personal_Development!E627)</f>
        <v>MOHAMMAD SYAKIR AKMAL BIN ISMAIL</v>
      </c>
      <c r="D625">
        <f>IFERROR(VLOOKUP(B625,Personal_Development!D:DL,113,FALSE),"")</f>
        <v>2</v>
      </c>
      <c r="E625">
        <f>IFERROR(VLOOKUP(B625,Kaizen!D:X,21,FALSE),"")</f>
        <v>1</v>
      </c>
      <c r="F625">
        <f>IFERROR(VLOOKUP(B625,'Safety Idea'!D:X,21,FALSE),"")</f>
        <v>1</v>
      </c>
      <c r="G625">
        <f>IFERROR(VLOOKUP(B625,'Compulsory Training'!D:Z,23,FALSE),"")</f>
        <v>5</v>
      </c>
      <c r="H625">
        <f>IFERROR(VLOOKUP(B625,Attendance!D:BQ,65,FALSE),"")</f>
        <v>1</v>
      </c>
      <c r="I625">
        <f>IFERROR(VLOOKUP(B625,Misconduct!D:M,8,FALSE),"")</f>
        <v>0</v>
      </c>
      <c r="J625">
        <f>IFERROR(VLOOKUP(B625,Misconduct!D:M,9,FALSE),"")</f>
        <v>0</v>
      </c>
      <c r="K625">
        <f>IFERROR(VLOOKUP(B625,Misconduct!D:M,10,FALSE),"")</f>
        <v>0</v>
      </c>
    </row>
    <row r="626" spans="1:11">
      <c r="A626" s="161" t="str">
        <f>IF(Personal_Development!C628="","",Personal_Development!C628)</f>
        <v/>
      </c>
      <c r="B626" t="str">
        <f>IF(Personal_Development!D628="","",Personal_Development!D628)</f>
        <v>C13768</v>
      </c>
      <c r="C626" t="str">
        <f>IF(Personal_Development!E628="","",Personal_Development!E628)</f>
        <v>MUHAMMAD DINIE AIZAN BIN RUMIZAN</v>
      </c>
      <c r="D626">
        <f>IFERROR(VLOOKUP(B626,Personal_Development!D:DL,113,FALSE),"")</f>
        <v>2</v>
      </c>
      <c r="E626">
        <f>IFERROR(VLOOKUP(B626,Kaizen!D:X,21,FALSE),"")</f>
        <v>1</v>
      </c>
      <c r="F626">
        <f>IFERROR(VLOOKUP(B626,'Safety Idea'!D:X,21,FALSE),"")</f>
        <v>4</v>
      </c>
      <c r="G626">
        <f>IFERROR(VLOOKUP(B626,'Compulsory Training'!D:Z,23,FALSE),"")</f>
        <v>3</v>
      </c>
      <c r="H626">
        <f>IFERROR(VLOOKUP(B626,Attendance!D:BQ,65,FALSE),"")</f>
        <v>1</v>
      </c>
      <c r="I626">
        <f>IFERROR(VLOOKUP(B626,Misconduct!D:M,8,FALSE),"")</f>
        <v>0</v>
      </c>
      <c r="J626">
        <f>IFERROR(VLOOKUP(B626,Misconduct!D:M,9,FALSE),"")</f>
        <v>0</v>
      </c>
      <c r="K626">
        <f>IFERROR(VLOOKUP(B626,Misconduct!D:M,10,FALSE),"")</f>
        <v>0</v>
      </c>
    </row>
    <row r="627" spans="1:11">
      <c r="A627" s="161" t="str">
        <f>IF(Personal_Development!C629="","",Personal_Development!C629)</f>
        <v/>
      </c>
      <c r="B627" t="str">
        <f>IF(Personal_Development!D629="","",Personal_Development!D629)</f>
        <v>C13769</v>
      </c>
      <c r="C627" t="str">
        <f>IF(Personal_Development!E629="","",Personal_Development!E629)</f>
        <v>NATASYA NORSYAFINAZ BINTI HELMI</v>
      </c>
      <c r="D627">
        <f>IFERROR(VLOOKUP(B627,Personal_Development!D:DL,113,FALSE),"")</f>
        <v>2</v>
      </c>
      <c r="E627">
        <f>IFERROR(VLOOKUP(B627,Kaizen!D:X,21,FALSE),"")</f>
        <v>1</v>
      </c>
      <c r="F627">
        <f>IFERROR(VLOOKUP(B627,'Safety Idea'!D:X,21,FALSE),"")</f>
        <v>1</v>
      </c>
      <c r="G627">
        <f>IFERROR(VLOOKUP(B627,'Compulsory Training'!D:Z,23,FALSE),"")</f>
        <v>5</v>
      </c>
      <c r="H627">
        <f>IFERROR(VLOOKUP(B627,Attendance!D:BQ,65,FALSE),"")</f>
        <v>2</v>
      </c>
      <c r="I627">
        <f>IFERROR(VLOOKUP(B627,Misconduct!D:M,8,FALSE),"")</f>
        <v>0</v>
      </c>
      <c r="J627">
        <f>IFERROR(VLOOKUP(B627,Misconduct!D:M,9,FALSE),"")</f>
        <v>0</v>
      </c>
      <c r="K627">
        <f>IFERROR(VLOOKUP(B627,Misconduct!D:M,10,FALSE),"")</f>
        <v>0</v>
      </c>
    </row>
    <row r="628" spans="1:11">
      <c r="A628" s="161" t="str">
        <f>IF(Personal_Development!C630="","",Personal_Development!C630)</f>
        <v/>
      </c>
      <c r="B628" t="str">
        <f>IF(Personal_Development!D630="","",Personal_Development!D630)</f>
        <v>C13770</v>
      </c>
      <c r="C628" t="str">
        <f>IF(Personal_Development!E630="","",Personal_Development!E630)</f>
        <v>NORA MALINA BINTI MOHD YUSOF</v>
      </c>
      <c r="D628">
        <f>IFERROR(VLOOKUP(B628,Personal_Development!D:DL,113,FALSE),"")</f>
        <v>2</v>
      </c>
      <c r="E628">
        <f>IFERROR(VLOOKUP(B628,Kaizen!D:X,21,FALSE),"")</f>
        <v>1</v>
      </c>
      <c r="F628">
        <f>IFERROR(VLOOKUP(B628,'Safety Idea'!D:X,21,FALSE),"")</f>
        <v>1</v>
      </c>
      <c r="G628">
        <f>IFERROR(VLOOKUP(B628,'Compulsory Training'!D:Z,23,FALSE),"")</f>
        <v>5</v>
      </c>
      <c r="H628">
        <f>IFERROR(VLOOKUP(B628,Attendance!D:BQ,65,FALSE),"")</f>
        <v>1</v>
      </c>
      <c r="I628">
        <f>IFERROR(VLOOKUP(B628,Misconduct!D:M,8,FALSE),"")</f>
        <v>0</v>
      </c>
      <c r="J628">
        <f>IFERROR(VLOOKUP(B628,Misconduct!D:M,9,FALSE),"")</f>
        <v>0</v>
      </c>
      <c r="K628">
        <f>IFERROR(VLOOKUP(B628,Misconduct!D:M,10,FALSE),"")</f>
        <v>0</v>
      </c>
    </row>
    <row r="629" spans="1:11">
      <c r="A629" s="161" t="str">
        <f>IF(Personal_Development!C631="","",Personal_Development!C631)</f>
        <v/>
      </c>
      <c r="B629" t="str">
        <f>IF(Personal_Development!D631="","",Personal_Development!D631)</f>
        <v>C13772</v>
      </c>
      <c r="C629" t="str">
        <f>IF(Personal_Development!E631="","",Personal_Development!E631)</f>
        <v>VASANTHI A/P CHANDRA</v>
      </c>
      <c r="D629">
        <f>IFERROR(VLOOKUP(B629,Personal_Development!D:DL,113,FALSE),"")</f>
        <v>2</v>
      </c>
      <c r="E629">
        <f>IFERROR(VLOOKUP(B629,Kaizen!D:X,21,FALSE),"")</f>
        <v>1</v>
      </c>
      <c r="F629">
        <f>IFERROR(VLOOKUP(B629,'Safety Idea'!D:X,21,FALSE),"")</f>
        <v>1</v>
      </c>
      <c r="G629">
        <f>IFERROR(VLOOKUP(B629,'Compulsory Training'!D:Z,23,FALSE),"")</f>
        <v>1</v>
      </c>
      <c r="H629">
        <f>IFERROR(VLOOKUP(B629,Attendance!D:BQ,65,FALSE),"")</f>
        <v>5</v>
      </c>
      <c r="I629">
        <f>IFERROR(VLOOKUP(B629,Misconduct!D:M,8,FALSE),"")</f>
        <v>0</v>
      </c>
      <c r="J629">
        <f>IFERROR(VLOOKUP(B629,Misconduct!D:M,9,FALSE),"")</f>
        <v>0</v>
      </c>
      <c r="K629">
        <f>IFERROR(VLOOKUP(B629,Misconduct!D:M,10,FALSE),"")</f>
        <v>0</v>
      </c>
    </row>
    <row r="630" spans="1:11">
      <c r="A630" s="161" t="str">
        <f>IF(Personal_Development!C632="","",Personal_Development!C632)</f>
        <v/>
      </c>
      <c r="B630" t="str">
        <f>IF(Personal_Development!D632="","",Personal_Development!D632)</f>
        <v>C13780</v>
      </c>
      <c r="C630" t="str">
        <f>IF(Personal_Development!E632="","",Personal_Development!E632)</f>
        <v>NASITAH BINTI ZULKAPLI</v>
      </c>
      <c r="D630">
        <f>IFERROR(VLOOKUP(B630,Personal_Development!D:DL,113,FALSE),"")</f>
        <v>2</v>
      </c>
      <c r="E630">
        <f>IFERROR(VLOOKUP(B630,Kaizen!D:X,21,FALSE),"")</f>
        <v>1</v>
      </c>
      <c r="F630">
        <f>IFERROR(VLOOKUP(B630,'Safety Idea'!D:X,21,FALSE),"")</f>
        <v>1</v>
      </c>
      <c r="G630">
        <f>IFERROR(VLOOKUP(B630,'Compulsory Training'!D:Z,23,FALSE),"")</f>
        <v>1</v>
      </c>
      <c r="H630">
        <f>IFERROR(VLOOKUP(B630,Attendance!D:BQ,65,FALSE),"")</f>
        <v>5</v>
      </c>
      <c r="I630">
        <f>IFERROR(VLOOKUP(B630,Misconduct!D:M,8,FALSE),"")</f>
        <v>0</v>
      </c>
      <c r="J630">
        <f>IFERROR(VLOOKUP(B630,Misconduct!D:M,9,FALSE),"")</f>
        <v>0</v>
      </c>
      <c r="K630">
        <f>IFERROR(VLOOKUP(B630,Misconduct!D:M,10,FALSE),"")</f>
        <v>0</v>
      </c>
    </row>
    <row r="631" spans="1:11">
      <c r="A631" s="161" t="str">
        <f>IF(Personal_Development!C633="","",Personal_Development!C633)</f>
        <v/>
      </c>
      <c r="B631" t="str">
        <f>IF(Personal_Development!D633="","",Personal_Development!D633)</f>
        <v>C13781</v>
      </c>
      <c r="C631" t="str">
        <f>IF(Personal_Development!E633="","",Personal_Development!E633)</f>
        <v>MUHAMMAD FIRDAUS BIN RUSLAN</v>
      </c>
      <c r="D631">
        <f>IFERROR(VLOOKUP(B631,Personal_Development!D:DL,113,FALSE),"")</f>
        <v>2</v>
      </c>
      <c r="E631">
        <f>IFERROR(VLOOKUP(B631,Kaizen!D:X,21,FALSE),"")</f>
        <v>2</v>
      </c>
      <c r="F631">
        <f>IFERROR(VLOOKUP(B631,'Safety Idea'!D:X,21,FALSE),"")</f>
        <v>3</v>
      </c>
      <c r="G631">
        <f>IFERROR(VLOOKUP(B631,'Compulsory Training'!D:Z,23,FALSE),"")</f>
        <v>5</v>
      </c>
      <c r="H631">
        <f>IFERROR(VLOOKUP(B631,Attendance!D:BQ,65,FALSE),"")</f>
        <v>3</v>
      </c>
      <c r="I631">
        <f>IFERROR(VLOOKUP(B631,Misconduct!D:M,8,FALSE),"")</f>
        <v>1</v>
      </c>
      <c r="J631">
        <f>IFERROR(VLOOKUP(B631,Misconduct!D:M,9,FALSE),"")</f>
        <v>1</v>
      </c>
      <c r="K631">
        <f>IFERROR(VLOOKUP(B631,Misconduct!D:M,10,FALSE),"")</f>
        <v>0</v>
      </c>
    </row>
    <row r="632" spans="1:11">
      <c r="A632" s="161" t="str">
        <f>IF(Personal_Development!C634="","",Personal_Development!C634)</f>
        <v/>
      </c>
      <c r="B632" t="str">
        <f>IF(Personal_Development!D634="","",Personal_Development!D634)</f>
        <v>C13827</v>
      </c>
      <c r="C632" t="str">
        <f>IF(Personal_Development!E634="","",Personal_Development!E634)</f>
        <v>MOHAMAD NUR FITRI BIN AHMAD SHAHABUDDIN</v>
      </c>
      <c r="D632">
        <f>IFERROR(VLOOKUP(B632,Personal_Development!D:DL,113,FALSE),"")</f>
        <v>2</v>
      </c>
      <c r="E632">
        <f>IFERROR(VLOOKUP(B632,Kaizen!D:X,21,FALSE),"")</f>
        <v>5</v>
      </c>
      <c r="F632">
        <f>IFERROR(VLOOKUP(B632,'Safety Idea'!D:X,21,FALSE),"")</f>
        <v>4</v>
      </c>
      <c r="G632">
        <f>IFERROR(VLOOKUP(B632,'Compulsory Training'!D:Z,23,FALSE),"")</f>
        <v>5</v>
      </c>
      <c r="H632">
        <f>IFERROR(VLOOKUP(B632,Attendance!D:BQ,65,FALSE),"")</f>
        <v>3</v>
      </c>
      <c r="I632">
        <f>IFERROR(VLOOKUP(B632,Misconduct!D:M,8,FALSE),"")</f>
        <v>0</v>
      </c>
      <c r="J632">
        <f>IFERROR(VLOOKUP(B632,Misconduct!D:M,9,FALSE),"")</f>
        <v>0</v>
      </c>
      <c r="K632">
        <f>IFERROR(VLOOKUP(B632,Misconduct!D:M,10,FALSE),"")</f>
        <v>0</v>
      </c>
    </row>
    <row r="633" spans="1:11">
      <c r="A633" s="161" t="str">
        <f>IF(Personal_Development!C635="","",Personal_Development!C635)</f>
        <v/>
      </c>
      <c r="B633" t="str">
        <f>IF(Personal_Development!D635="","",Personal_Development!D635)</f>
        <v>T10059</v>
      </c>
      <c r="C633" t="str">
        <f>IF(Personal_Development!E635="","",Personal_Development!E635)</f>
        <v>NURLIEYANA BINTI NAZRAN</v>
      </c>
      <c r="D633">
        <f>IFERROR(VLOOKUP(B633,Personal_Development!D:DL,113,FALSE),"")</f>
        <v>2</v>
      </c>
      <c r="E633">
        <f>IFERROR(VLOOKUP(B633,Kaizen!D:X,21,FALSE),"")</f>
        <v>1</v>
      </c>
      <c r="F633">
        <f>IFERROR(VLOOKUP(B633,'Safety Idea'!D:X,21,FALSE),"")</f>
        <v>1</v>
      </c>
      <c r="G633">
        <f>IFERROR(VLOOKUP(B633,'Compulsory Training'!D:Z,23,FALSE),"")</f>
        <v>3</v>
      </c>
      <c r="H633">
        <f>IFERROR(VLOOKUP(B633,Attendance!D:BQ,65,FALSE),"")</f>
        <v>2</v>
      </c>
      <c r="I633">
        <f>IFERROR(VLOOKUP(B633,Misconduct!D:M,8,FALSE),"")</f>
        <v>1</v>
      </c>
      <c r="J633">
        <f>IFERROR(VLOOKUP(B633,Misconduct!D:M,9,FALSE),"")</f>
        <v>0</v>
      </c>
      <c r="K633">
        <f>IFERROR(VLOOKUP(B633,Misconduct!D:M,10,FALSE),"")</f>
        <v>0</v>
      </c>
    </row>
    <row r="634" spans="1:11">
      <c r="A634" s="161" t="str">
        <f>IF(Personal_Development!C636="","",Personal_Development!C636)</f>
        <v/>
      </c>
      <c r="B634" t="str">
        <f>IF(Personal_Development!D636="","",Personal_Development!D636)</f>
        <v>C13828</v>
      </c>
      <c r="C634" t="str">
        <f>IF(Personal_Development!E636="","",Personal_Development!E636)</f>
        <v>NAHDIYYAH BINTI ROSSLAN</v>
      </c>
      <c r="D634">
        <f>IFERROR(VLOOKUP(B634,Personal_Development!D:DL,113,FALSE),"")</f>
        <v>2</v>
      </c>
      <c r="E634">
        <f>IFERROR(VLOOKUP(B634,Kaizen!D:X,21,FALSE),"")</f>
        <v>3</v>
      </c>
      <c r="F634">
        <f>IFERROR(VLOOKUP(B634,'Safety Idea'!D:X,21,FALSE),"")</f>
        <v>4</v>
      </c>
      <c r="G634">
        <f>IFERROR(VLOOKUP(B634,'Compulsory Training'!D:Z,23,FALSE),"")</f>
        <v>2</v>
      </c>
      <c r="H634">
        <f>IFERROR(VLOOKUP(B634,Attendance!D:BQ,65,FALSE),"")</f>
        <v>4</v>
      </c>
      <c r="I634">
        <f>IFERROR(VLOOKUP(B634,Misconduct!D:M,8,FALSE),"")</f>
        <v>0</v>
      </c>
      <c r="J634">
        <f>IFERROR(VLOOKUP(B634,Misconduct!D:M,9,FALSE),"")</f>
        <v>0</v>
      </c>
      <c r="K634">
        <f>IFERROR(VLOOKUP(B634,Misconduct!D:M,10,FALSE),"")</f>
        <v>0</v>
      </c>
    </row>
    <row r="635" spans="1:11">
      <c r="A635" s="161" t="str">
        <f>IF(Personal_Development!C637="","",Personal_Development!C637)</f>
        <v>T10063</v>
      </c>
      <c r="B635" t="str">
        <f>IF(Personal_Development!D637="","",Personal_Development!D637)</f>
        <v>C13888</v>
      </c>
      <c r="C635" t="str">
        <f>IF(Personal_Development!E637="","",Personal_Development!E637)</f>
        <v>MASNITA BINTI YAHYA</v>
      </c>
      <c r="D635">
        <f>IFERROR(VLOOKUP(B635,Personal_Development!D:DL,113,FALSE),"")</f>
        <v>4</v>
      </c>
      <c r="E635">
        <f>IFERROR(VLOOKUP(B635,Kaizen!D:X,21,FALSE),"")</f>
        <v>1</v>
      </c>
      <c r="F635">
        <f>IFERROR(VLOOKUP(B635,'Safety Idea'!D:X,21,FALSE),"")</f>
        <v>5</v>
      </c>
      <c r="G635">
        <f>IFERROR(VLOOKUP(B635,'Compulsory Training'!D:Z,23,FALSE),"")</f>
        <v>5</v>
      </c>
      <c r="H635">
        <f>IFERROR(VLOOKUP(B635,Attendance!D:BQ,65,FALSE),"")</f>
        <v>3</v>
      </c>
      <c r="I635">
        <f>IFERROR(VLOOKUP(B635,Misconduct!D:M,8,FALSE),"")</f>
        <v>0</v>
      </c>
      <c r="J635">
        <f>IFERROR(VLOOKUP(B635,Misconduct!D:M,9,FALSE),"")</f>
        <v>0</v>
      </c>
      <c r="K635">
        <f>IFERROR(VLOOKUP(B635,Misconduct!D:M,10,FALSE),"")</f>
        <v>0</v>
      </c>
    </row>
    <row r="636" spans="1:11">
      <c r="A636" s="161" t="str">
        <f>IF(Personal_Development!C638="","",Personal_Development!C638)</f>
        <v/>
      </c>
      <c r="B636" t="str">
        <f>IF(Personal_Development!D638="","",Personal_Development!D638)</f>
        <v>T10064</v>
      </c>
      <c r="C636" t="str">
        <f>IF(Personal_Development!E638="","",Personal_Development!E638)</f>
        <v>NOR AZILAWATI BINTI BASRI</v>
      </c>
      <c r="D636">
        <f>IFERROR(VLOOKUP(B636,Personal_Development!D:DL,113,FALSE),"")</f>
        <v>2</v>
      </c>
      <c r="E636">
        <f>IFERROR(VLOOKUP(B636,Kaizen!D:X,21,FALSE),"")</f>
        <v>1</v>
      </c>
      <c r="F636">
        <f>IFERROR(VLOOKUP(B636,'Safety Idea'!D:X,21,FALSE),"")</f>
        <v>1</v>
      </c>
      <c r="G636">
        <f>IFERROR(VLOOKUP(B636,'Compulsory Training'!D:Z,23,FALSE),"")</f>
        <v>1</v>
      </c>
      <c r="H636">
        <f>IFERROR(VLOOKUP(B636,Attendance!D:BQ,65,FALSE),"")</f>
        <v>4</v>
      </c>
      <c r="I636">
        <f>IFERROR(VLOOKUP(B636,Misconduct!D:M,8,FALSE),"")</f>
        <v>0</v>
      </c>
      <c r="J636">
        <f>IFERROR(VLOOKUP(B636,Misconduct!D:M,9,FALSE),"")</f>
        <v>0</v>
      </c>
      <c r="K636">
        <f>IFERROR(VLOOKUP(B636,Misconduct!D:M,10,FALSE),"")</f>
        <v>0</v>
      </c>
    </row>
    <row r="637" spans="1:11">
      <c r="A637" s="161" t="str">
        <f>IF(Personal_Development!C639="","",Personal_Development!C639)</f>
        <v/>
      </c>
      <c r="B637" t="str">
        <f>IF(Personal_Development!D639="","",Personal_Development!D639)</f>
        <v>T10065</v>
      </c>
      <c r="C637" t="str">
        <f>IF(Personal_Development!E639="","",Personal_Development!E639)</f>
        <v>ASLINDA BINTI MOKHTAR</v>
      </c>
      <c r="D637">
        <f>IFERROR(VLOOKUP(B637,Personal_Development!D:DL,113,FALSE),"")</f>
        <v>2</v>
      </c>
      <c r="E637">
        <f>IFERROR(VLOOKUP(B637,Kaizen!D:X,21,FALSE),"")</f>
        <v>1</v>
      </c>
      <c r="F637">
        <f>IFERROR(VLOOKUP(B637,'Safety Idea'!D:X,21,FALSE),"")</f>
        <v>1</v>
      </c>
      <c r="G637">
        <f>IFERROR(VLOOKUP(B637,'Compulsory Training'!D:Z,23,FALSE),"")</f>
        <v>1</v>
      </c>
      <c r="H637">
        <f>IFERROR(VLOOKUP(B637,Attendance!D:BQ,65,FALSE),"")</f>
        <v>4</v>
      </c>
      <c r="I637">
        <f>IFERROR(VLOOKUP(B637,Misconduct!D:M,8,FALSE),"")</f>
        <v>0</v>
      </c>
      <c r="J637">
        <f>IFERROR(VLOOKUP(B637,Misconduct!D:M,9,FALSE),"")</f>
        <v>0</v>
      </c>
      <c r="K637">
        <f>IFERROR(VLOOKUP(B637,Misconduct!D:M,10,FALSE),"")</f>
        <v>0</v>
      </c>
    </row>
    <row r="638" spans="1:11">
      <c r="A638" s="161" t="str">
        <f>IF(Personal_Development!C640="","",Personal_Development!C640)</f>
        <v/>
      </c>
      <c r="B638" t="str">
        <f>IF(Personal_Development!D640="","",Personal_Development!D640)</f>
        <v>C13735</v>
      </c>
      <c r="C638" t="str">
        <f>IF(Personal_Development!E640="","",Personal_Development!E640)</f>
        <v>MOHAMAD AMIRUL BIN ABDUL ZAMAN</v>
      </c>
      <c r="D638">
        <f>IFERROR(VLOOKUP(B638,Personal_Development!D:DL,113,FALSE),"")</f>
        <v>2</v>
      </c>
      <c r="E638">
        <f>IFERROR(VLOOKUP(B638,Kaizen!D:X,21,FALSE),"")</f>
        <v>1</v>
      </c>
      <c r="F638">
        <f>IFERROR(VLOOKUP(B638,'Safety Idea'!D:X,21,FALSE),"")</f>
        <v>3</v>
      </c>
      <c r="G638">
        <f>IFERROR(VLOOKUP(B638,'Compulsory Training'!D:Z,23,FALSE),"")</f>
        <v>5</v>
      </c>
      <c r="H638">
        <f>IFERROR(VLOOKUP(B638,Attendance!D:BQ,65,FALSE),"")</f>
        <v>3</v>
      </c>
      <c r="I638">
        <f>IFERROR(VLOOKUP(B638,Misconduct!D:M,8,FALSE),"")</f>
        <v>0</v>
      </c>
      <c r="J638">
        <f>IFERROR(VLOOKUP(B638,Misconduct!D:M,9,FALSE),"")</f>
        <v>0</v>
      </c>
      <c r="K638">
        <f>IFERROR(VLOOKUP(B638,Misconduct!D:M,10,FALSE),"")</f>
        <v>0</v>
      </c>
    </row>
    <row r="639" spans="1:11">
      <c r="A639" s="161" t="str">
        <f>IF(Personal_Development!C641="","",Personal_Development!C641)</f>
        <v/>
      </c>
      <c r="B639" t="str">
        <f>IF(Personal_Development!D641="","",Personal_Development!D641)</f>
        <v>C13745</v>
      </c>
      <c r="C639" t="str">
        <f>IF(Personal_Development!E641="","",Personal_Development!E641)</f>
        <v>NURULASHIKIN BINTI ZAZALI</v>
      </c>
      <c r="D639">
        <f>IFERROR(VLOOKUP(B639,Personal_Development!D:DL,113,FALSE),"")</f>
        <v>5</v>
      </c>
      <c r="E639">
        <f>IFERROR(VLOOKUP(B639,Kaizen!D:X,21,FALSE),"")</f>
        <v>5</v>
      </c>
      <c r="F639">
        <f>IFERROR(VLOOKUP(B639,'Safety Idea'!D:X,21,FALSE),"")</f>
        <v>5</v>
      </c>
      <c r="G639">
        <f>IFERROR(VLOOKUP(B639,'Compulsory Training'!D:Z,23,FALSE),"")</f>
        <v>5</v>
      </c>
      <c r="H639">
        <f>IFERROR(VLOOKUP(B639,Attendance!D:BQ,65,FALSE),"")</f>
        <v>1</v>
      </c>
      <c r="I639">
        <f>IFERROR(VLOOKUP(B639,Misconduct!D:M,8,FALSE),"")</f>
        <v>0</v>
      </c>
      <c r="J639">
        <f>IFERROR(VLOOKUP(B639,Misconduct!D:M,9,FALSE),"")</f>
        <v>0</v>
      </c>
      <c r="K639">
        <f>IFERROR(VLOOKUP(B639,Misconduct!D:M,10,FALSE),"")</f>
        <v>0</v>
      </c>
    </row>
    <row r="640" spans="1:11">
      <c r="A640" s="161" t="str">
        <f>IF(Personal_Development!C642="","",Personal_Development!C642)</f>
        <v/>
      </c>
      <c r="B640" t="str">
        <f>IF(Personal_Development!D642="","",Personal_Development!D642)</f>
        <v>C13773</v>
      </c>
      <c r="C640" t="str">
        <f>IF(Personal_Development!E642="","",Personal_Development!E642)</f>
        <v>NUR EZZATY EMALIZA BINTI ANUAR</v>
      </c>
      <c r="D640">
        <f>IFERROR(VLOOKUP(B640,Personal_Development!D:DL,113,FALSE),"")</f>
        <v>3</v>
      </c>
      <c r="E640">
        <f>IFERROR(VLOOKUP(B640,Kaizen!D:X,21,FALSE),"")</f>
        <v>3</v>
      </c>
      <c r="F640">
        <f>IFERROR(VLOOKUP(B640,'Safety Idea'!D:X,21,FALSE),"")</f>
        <v>3</v>
      </c>
      <c r="G640">
        <f>IFERROR(VLOOKUP(B640,'Compulsory Training'!D:Z,23,FALSE),"")</f>
        <v>5</v>
      </c>
      <c r="H640">
        <f>IFERROR(VLOOKUP(B640,Attendance!D:BQ,65,FALSE),"")</f>
        <v>3</v>
      </c>
      <c r="I640">
        <f>IFERROR(VLOOKUP(B640,Misconduct!D:M,8,FALSE),"")</f>
        <v>0</v>
      </c>
      <c r="J640">
        <f>IFERROR(VLOOKUP(B640,Misconduct!D:M,9,FALSE),"")</f>
        <v>0</v>
      </c>
      <c r="K640">
        <f>IFERROR(VLOOKUP(B640,Misconduct!D:M,10,FALSE),"")</f>
        <v>0</v>
      </c>
    </row>
    <row r="641" spans="1:11">
      <c r="A641" s="161" t="str">
        <f>IF(Personal_Development!C643="","",Personal_Development!C643)</f>
        <v/>
      </c>
      <c r="B641" t="str">
        <f>IF(Personal_Development!D643="","",Personal_Development!D643)</f>
        <v>C13774</v>
      </c>
      <c r="C641" t="str">
        <f>IF(Personal_Development!E643="","",Personal_Development!E643)</f>
        <v>NOR FARHANA BINTI ZAKARIA</v>
      </c>
      <c r="D641">
        <f>IFERROR(VLOOKUP(B641,Personal_Development!D:DL,113,FALSE),"")</f>
        <v>3</v>
      </c>
      <c r="E641">
        <f>IFERROR(VLOOKUP(B641,Kaizen!D:X,21,FALSE),"")</f>
        <v>1</v>
      </c>
      <c r="F641">
        <f>IFERROR(VLOOKUP(B641,'Safety Idea'!D:X,21,FALSE),"")</f>
        <v>1</v>
      </c>
      <c r="G641">
        <f>IFERROR(VLOOKUP(B641,'Compulsory Training'!D:Z,23,FALSE),"")</f>
        <v>5</v>
      </c>
      <c r="H641">
        <f>IFERROR(VLOOKUP(B641,Attendance!D:BQ,65,FALSE),"")</f>
        <v>3</v>
      </c>
      <c r="I641">
        <f>IFERROR(VLOOKUP(B641,Misconduct!D:M,8,FALSE),"")</f>
        <v>0</v>
      </c>
      <c r="J641">
        <f>IFERROR(VLOOKUP(B641,Misconduct!D:M,9,FALSE),"")</f>
        <v>0</v>
      </c>
      <c r="K641">
        <f>IFERROR(VLOOKUP(B641,Misconduct!D:M,10,FALSE),"")</f>
        <v>0</v>
      </c>
    </row>
    <row r="642" spans="1:11">
      <c r="A642" s="161" t="str">
        <f>IF(Personal_Development!C644="","",Personal_Development!C644)</f>
        <v/>
      </c>
      <c r="B642" t="str">
        <f>IF(Personal_Development!D644="","",Personal_Development!D644)</f>
        <v>C13775</v>
      </c>
      <c r="C642" t="str">
        <f>IF(Personal_Development!E644="","",Personal_Development!E644)</f>
        <v>MUHAMMAD NUR AMIRULL BIN BADRUL HISHAM</v>
      </c>
      <c r="D642">
        <f>IFERROR(VLOOKUP(B642,Personal_Development!D:DL,113,FALSE),"")</f>
        <v>3</v>
      </c>
      <c r="E642">
        <f>IFERROR(VLOOKUP(B642,Kaizen!D:X,21,FALSE),"")</f>
        <v>5</v>
      </c>
      <c r="F642">
        <f>IFERROR(VLOOKUP(B642,'Safety Idea'!D:X,21,FALSE),"")</f>
        <v>5</v>
      </c>
      <c r="G642">
        <f>IFERROR(VLOOKUP(B642,'Compulsory Training'!D:Z,23,FALSE),"")</f>
        <v>5</v>
      </c>
      <c r="H642">
        <f>IFERROR(VLOOKUP(B642,Attendance!D:BQ,65,FALSE),"")</f>
        <v>4</v>
      </c>
      <c r="I642">
        <f>IFERROR(VLOOKUP(B642,Misconduct!D:M,8,FALSE),"")</f>
        <v>0</v>
      </c>
      <c r="J642">
        <f>IFERROR(VLOOKUP(B642,Misconduct!D:M,9,FALSE),"")</f>
        <v>0</v>
      </c>
      <c r="K642">
        <f>IFERROR(VLOOKUP(B642,Misconduct!D:M,10,FALSE),"")</f>
        <v>0</v>
      </c>
    </row>
    <row r="643" spans="1:11">
      <c r="A643" s="161" t="str">
        <f>IF(Personal_Development!C645="","",Personal_Development!C645)</f>
        <v/>
      </c>
      <c r="B643" t="str">
        <f>IF(Personal_Development!D645="","",Personal_Development!D645)</f>
        <v>C13776</v>
      </c>
      <c r="C643" t="str">
        <f>IF(Personal_Development!E645="","",Personal_Development!E645)</f>
        <v>MUHAMMAD IKHMAL BIN A.PUAD</v>
      </c>
      <c r="D643">
        <f>IFERROR(VLOOKUP(B643,Personal_Development!D:DL,113,FALSE),"")</f>
        <v>3</v>
      </c>
      <c r="E643">
        <f>IFERROR(VLOOKUP(B643,Kaizen!D:X,21,FALSE),"")</f>
        <v>1</v>
      </c>
      <c r="F643">
        <f>IFERROR(VLOOKUP(B643,'Safety Idea'!D:X,21,FALSE),"")</f>
        <v>1</v>
      </c>
      <c r="G643">
        <f>IFERROR(VLOOKUP(B643,'Compulsory Training'!D:Z,23,FALSE),"")</f>
        <v>1</v>
      </c>
      <c r="H643">
        <f>IFERROR(VLOOKUP(B643,Attendance!D:BQ,65,FALSE),"")</f>
        <v>5</v>
      </c>
      <c r="I643">
        <f>IFERROR(VLOOKUP(B643,Misconduct!D:M,8,FALSE),"")</f>
        <v>0</v>
      </c>
      <c r="J643">
        <f>IFERROR(VLOOKUP(B643,Misconduct!D:M,9,FALSE),"")</f>
        <v>0</v>
      </c>
      <c r="K643">
        <f>IFERROR(VLOOKUP(B643,Misconduct!D:M,10,FALSE),"")</f>
        <v>0</v>
      </c>
    </row>
    <row r="644" spans="1:11">
      <c r="A644" s="161" t="str">
        <f>IF(Personal_Development!C646="","",Personal_Development!C646)</f>
        <v/>
      </c>
      <c r="B644" t="str">
        <f>IF(Personal_Development!D646="","",Personal_Development!D646)</f>
        <v>C13777</v>
      </c>
      <c r="C644" t="str">
        <f>IF(Personal_Development!E646="","",Personal_Development!E646)</f>
        <v>NAJMIE BIN KAMARUL BAHARIN</v>
      </c>
      <c r="D644">
        <f>IFERROR(VLOOKUP(B644,Personal_Development!D:DL,113,FALSE),"")</f>
        <v>1</v>
      </c>
      <c r="E644">
        <f>IFERROR(VLOOKUP(B644,Kaizen!D:X,21,FALSE),"")</f>
        <v>1</v>
      </c>
      <c r="F644">
        <f>IFERROR(VLOOKUP(B644,'Safety Idea'!D:X,21,FALSE),"")</f>
        <v>1</v>
      </c>
      <c r="G644">
        <f>IFERROR(VLOOKUP(B644,'Compulsory Training'!D:Z,23,FALSE),"")</f>
        <v>2</v>
      </c>
      <c r="H644">
        <f>IFERROR(VLOOKUP(B644,Attendance!D:BQ,65,FALSE),"")</f>
        <v>4</v>
      </c>
      <c r="I644">
        <f>IFERROR(VLOOKUP(B644,Misconduct!D:M,8,FALSE),"")</f>
        <v>0</v>
      </c>
      <c r="J644">
        <f>IFERROR(VLOOKUP(B644,Misconduct!D:M,9,FALSE),"")</f>
        <v>0</v>
      </c>
      <c r="K644">
        <f>IFERROR(VLOOKUP(B644,Misconduct!D:M,10,FALSE),"")</f>
        <v>0</v>
      </c>
    </row>
    <row r="645" spans="1:11">
      <c r="A645" s="161" t="str">
        <f>IF(Personal_Development!C647="","",Personal_Development!C647)</f>
        <v/>
      </c>
      <c r="B645" t="str">
        <f>IF(Personal_Development!D647="","",Personal_Development!D647)</f>
        <v>C13778</v>
      </c>
      <c r="C645" t="str">
        <f>IF(Personal_Development!E647="","",Personal_Development!E647)</f>
        <v>NURUL OMIRA BINTI NOR AJOA</v>
      </c>
      <c r="D645">
        <f>IFERROR(VLOOKUP(B645,Personal_Development!D:DL,113,FALSE),"")</f>
        <v>3</v>
      </c>
      <c r="E645">
        <f>IFERROR(VLOOKUP(B645,Kaizen!D:X,21,FALSE),"")</f>
        <v>5</v>
      </c>
      <c r="F645">
        <f>IFERROR(VLOOKUP(B645,'Safety Idea'!D:X,21,FALSE),"")</f>
        <v>5</v>
      </c>
      <c r="G645">
        <f>IFERROR(VLOOKUP(B645,'Compulsory Training'!D:Z,23,FALSE),"")</f>
        <v>5</v>
      </c>
      <c r="H645">
        <f>IFERROR(VLOOKUP(B645,Attendance!D:BQ,65,FALSE),"")</f>
        <v>2</v>
      </c>
      <c r="I645">
        <f>IFERROR(VLOOKUP(B645,Misconduct!D:M,8,FALSE),"")</f>
        <v>0</v>
      </c>
      <c r="J645">
        <f>IFERROR(VLOOKUP(B645,Misconduct!D:M,9,FALSE),"")</f>
        <v>0</v>
      </c>
      <c r="K645">
        <f>IFERROR(VLOOKUP(B645,Misconduct!D:M,10,FALSE),"")</f>
        <v>0</v>
      </c>
    </row>
    <row r="646" spans="1:11">
      <c r="A646" s="161" t="str">
        <f>IF(Personal_Development!C648="","",Personal_Development!C648)</f>
        <v/>
      </c>
      <c r="B646" t="str">
        <f>IF(Personal_Development!D648="","",Personal_Development!D648)</f>
        <v>E00176</v>
      </c>
      <c r="C646" t="str">
        <f>IF(Personal_Development!E648="","",Personal_Development!E648)</f>
        <v>MUHAMMAD IQBAL BIN RAMLI</v>
      </c>
      <c r="D646">
        <f>IFERROR(VLOOKUP(B646,Personal_Development!D:DL,113,FALSE),"")</f>
        <v>1</v>
      </c>
      <c r="E646">
        <f>IFERROR(VLOOKUP(B646,Kaizen!D:X,21,FALSE),"")</f>
        <v>1</v>
      </c>
      <c r="F646">
        <f>IFERROR(VLOOKUP(B646,'Safety Idea'!D:X,21,FALSE),"")</f>
        <v>1</v>
      </c>
      <c r="G646">
        <f>IFERROR(VLOOKUP(B646,'Compulsory Training'!D:Z,23,FALSE),"")</f>
        <v>1</v>
      </c>
      <c r="H646">
        <f>IFERROR(VLOOKUP(B646,Attendance!D:BQ,65,FALSE),"")</f>
        <v>4</v>
      </c>
      <c r="I646">
        <f>IFERROR(VLOOKUP(B646,Misconduct!D:M,8,FALSE),"")</f>
        <v>0</v>
      </c>
      <c r="J646">
        <f>IFERROR(VLOOKUP(B646,Misconduct!D:M,9,FALSE),"")</f>
        <v>0</v>
      </c>
      <c r="K646">
        <f>IFERROR(VLOOKUP(B646,Misconduct!D:M,10,FALSE),"")</f>
        <v>0</v>
      </c>
    </row>
    <row r="647" spans="1:11">
      <c r="A647" s="161" t="str">
        <f>IF(Personal_Development!C649="","",Personal_Development!C649)</f>
        <v/>
      </c>
      <c r="B647" t="str">
        <f>IF(Personal_Development!D649="","",Personal_Development!D649)</f>
        <v>C13782</v>
      </c>
      <c r="C647" t="str">
        <f>IF(Personal_Development!E649="","",Personal_Development!E649)</f>
        <v>NOOR AKLINDA BINTI BADRUL HISHAM</v>
      </c>
      <c r="D647">
        <f>IFERROR(VLOOKUP(B647,Personal_Development!D:DL,113,FALSE),"")</f>
        <v>4</v>
      </c>
      <c r="E647">
        <f>IFERROR(VLOOKUP(B647,Kaizen!D:X,21,FALSE),"")</f>
        <v>5</v>
      </c>
      <c r="F647">
        <f>IFERROR(VLOOKUP(B647,'Safety Idea'!D:X,21,FALSE),"")</f>
        <v>5</v>
      </c>
      <c r="G647">
        <f>IFERROR(VLOOKUP(B647,'Compulsory Training'!D:Z,23,FALSE),"")</f>
        <v>5</v>
      </c>
      <c r="H647">
        <f>IFERROR(VLOOKUP(B647,Attendance!D:BQ,65,FALSE),"")</f>
        <v>2</v>
      </c>
      <c r="I647">
        <f>IFERROR(VLOOKUP(B647,Misconduct!D:M,8,FALSE),"")</f>
        <v>0</v>
      </c>
      <c r="J647">
        <f>IFERROR(VLOOKUP(B647,Misconduct!D:M,9,FALSE),"")</f>
        <v>0</v>
      </c>
      <c r="K647">
        <f>IFERROR(VLOOKUP(B647,Misconduct!D:M,10,FALSE),"")</f>
        <v>0</v>
      </c>
    </row>
    <row r="648" spans="1:11">
      <c r="A648" s="161" t="str">
        <f>IF(Personal_Development!C650="","",Personal_Development!C650)</f>
        <v/>
      </c>
      <c r="B648" t="str">
        <f>IF(Personal_Development!D650="","",Personal_Development!D650)</f>
        <v>C13804</v>
      </c>
      <c r="C648" t="str">
        <f>IF(Personal_Development!E650="","",Personal_Development!E650)</f>
        <v>NURUL AIN SANGA BINTI ABDULLAH</v>
      </c>
      <c r="D648">
        <f>IFERROR(VLOOKUP(B648,Personal_Development!D:DL,113,FALSE),"")</f>
        <v>2</v>
      </c>
      <c r="E648">
        <f>IFERROR(VLOOKUP(B648,Kaizen!D:X,21,FALSE),"")</f>
        <v>1</v>
      </c>
      <c r="F648">
        <f>IFERROR(VLOOKUP(B648,'Safety Idea'!D:X,21,FALSE),"")</f>
        <v>1</v>
      </c>
      <c r="G648">
        <f>IFERROR(VLOOKUP(B648,'Compulsory Training'!D:Z,23,FALSE),"")</f>
        <v>3</v>
      </c>
      <c r="H648">
        <f>IFERROR(VLOOKUP(B648,Attendance!D:BQ,65,FALSE),"")</f>
        <v>1</v>
      </c>
      <c r="I648">
        <f>IFERROR(VLOOKUP(B648,Misconduct!D:M,8,FALSE),"")</f>
        <v>0</v>
      </c>
      <c r="J648">
        <f>IFERROR(VLOOKUP(B648,Misconduct!D:M,9,FALSE),"")</f>
        <v>0</v>
      </c>
      <c r="K648">
        <f>IFERROR(VLOOKUP(B648,Misconduct!D:M,10,FALSE),"")</f>
        <v>0</v>
      </c>
    </row>
    <row r="649" spans="1:11">
      <c r="A649" s="161" t="str">
        <f>IF(Personal_Development!C651="","",Personal_Development!C651)</f>
        <v/>
      </c>
      <c r="B649" t="str">
        <f>IF(Personal_Development!D651="","",Personal_Development!D651)</f>
        <v>K03203</v>
      </c>
      <c r="C649" t="str">
        <f>IF(Personal_Development!E651="","",Personal_Development!E651)</f>
        <v>MUHAMMAD ZAIRUL NEEZAM BIN WILDAN</v>
      </c>
      <c r="D649">
        <f>IFERROR(VLOOKUP(B649,Personal_Development!D:DL,113,FALSE),"")</f>
        <v>1</v>
      </c>
      <c r="E649">
        <f>IFERROR(VLOOKUP(B649,Kaizen!D:X,21,FALSE),"")</f>
        <v>1</v>
      </c>
      <c r="F649">
        <f>IFERROR(VLOOKUP(B649,'Safety Idea'!D:X,21,FALSE),"")</f>
        <v>1</v>
      </c>
      <c r="G649">
        <f>IFERROR(VLOOKUP(B649,'Compulsory Training'!D:Z,23,FALSE),"")</f>
        <v>1</v>
      </c>
      <c r="H649">
        <f>IFERROR(VLOOKUP(B649,Attendance!D:BQ,65,FALSE),"")</f>
        <v>5</v>
      </c>
      <c r="I649">
        <f>IFERROR(VLOOKUP(B649,Misconduct!D:M,8,FALSE),"")</f>
        <v>0</v>
      </c>
      <c r="J649">
        <f>IFERROR(VLOOKUP(B649,Misconduct!D:M,9,FALSE),"")</f>
        <v>0</v>
      </c>
      <c r="K649">
        <f>IFERROR(VLOOKUP(B649,Misconduct!D:M,10,FALSE),"")</f>
        <v>0</v>
      </c>
    </row>
    <row r="650" spans="1:11">
      <c r="A650" s="161" t="str">
        <f>IF(Personal_Development!C652="","",Personal_Development!C652)</f>
        <v/>
      </c>
      <c r="B650" t="str">
        <f>IF(Personal_Development!D652="","",Personal_Development!D652)</f>
        <v>C13805</v>
      </c>
      <c r="C650" t="str">
        <f>IF(Personal_Development!E652="","",Personal_Development!E652)</f>
        <v>MOHAMAD FARHAN AKMAL BIN ISMAIL</v>
      </c>
      <c r="D650">
        <f>IFERROR(VLOOKUP(B650,Personal_Development!D:DL,113,FALSE),"")</f>
        <v>2</v>
      </c>
      <c r="E650">
        <f>IFERROR(VLOOKUP(B650,Kaizen!D:X,21,FALSE),"")</f>
        <v>2</v>
      </c>
      <c r="F650">
        <f>IFERROR(VLOOKUP(B650,'Safety Idea'!D:X,21,FALSE),"")</f>
        <v>2</v>
      </c>
      <c r="G650">
        <f>IFERROR(VLOOKUP(B650,'Compulsory Training'!D:Z,23,FALSE),"")</f>
        <v>5</v>
      </c>
      <c r="H650">
        <f>IFERROR(VLOOKUP(B650,Attendance!D:BQ,65,FALSE),"")</f>
        <v>2</v>
      </c>
      <c r="I650">
        <f>IFERROR(VLOOKUP(B650,Misconduct!D:M,8,FALSE),"")</f>
        <v>0</v>
      </c>
      <c r="J650">
        <f>IFERROR(VLOOKUP(B650,Misconduct!D:M,9,FALSE),"")</f>
        <v>0</v>
      </c>
      <c r="K650">
        <f>IFERROR(VLOOKUP(B650,Misconduct!D:M,10,FALSE),"")</f>
        <v>0</v>
      </c>
    </row>
    <row r="651" spans="1:11">
      <c r="A651" s="161" t="str">
        <f>IF(Personal_Development!C653="","",Personal_Development!C653)</f>
        <v/>
      </c>
      <c r="B651" t="str">
        <f>IF(Personal_Development!D653="","",Personal_Development!D653)</f>
        <v>C13783</v>
      </c>
      <c r="C651" t="str">
        <f>IF(Personal_Development!E653="","",Personal_Development!E653)</f>
        <v>MOHD. HARIRI BIN NAZARUDDIN</v>
      </c>
      <c r="D651">
        <f>IFERROR(VLOOKUP(B651,Personal_Development!D:DL,113,FALSE),"")</f>
        <v>2</v>
      </c>
      <c r="E651">
        <f>IFERROR(VLOOKUP(B651,Kaizen!D:X,21,FALSE),"")</f>
        <v>1</v>
      </c>
      <c r="F651">
        <f>IFERROR(VLOOKUP(B651,'Safety Idea'!D:X,21,FALSE),"")</f>
        <v>1</v>
      </c>
      <c r="G651">
        <f>IFERROR(VLOOKUP(B651,'Compulsory Training'!D:Z,23,FALSE),"")</f>
        <v>1</v>
      </c>
      <c r="H651">
        <f>IFERROR(VLOOKUP(B651,Attendance!D:BQ,65,FALSE),"")</f>
        <v>5</v>
      </c>
      <c r="I651">
        <f>IFERROR(VLOOKUP(B651,Misconduct!D:M,8,FALSE),"")</f>
        <v>0</v>
      </c>
      <c r="J651">
        <f>IFERROR(VLOOKUP(B651,Misconduct!D:M,9,FALSE),"")</f>
        <v>0</v>
      </c>
      <c r="K651">
        <f>IFERROR(VLOOKUP(B651,Misconduct!D:M,10,FALSE),"")</f>
        <v>0</v>
      </c>
    </row>
    <row r="652" spans="1:11">
      <c r="A652" s="161" t="str">
        <f>IF(Personal_Development!C654="","",Personal_Development!C654)</f>
        <v/>
      </c>
      <c r="B652" t="str">
        <f>IF(Personal_Development!D654="","",Personal_Development!D654)</f>
        <v>C13784</v>
      </c>
      <c r="C652" t="str">
        <f>IF(Personal_Development!E654="","",Personal_Development!E654)</f>
        <v>NURSYAHIRAH BINTI ABDUL HALIM</v>
      </c>
      <c r="D652">
        <f>IFERROR(VLOOKUP(B652,Personal_Development!D:DL,113,FALSE),"")</f>
        <v>2</v>
      </c>
      <c r="E652">
        <f>IFERROR(VLOOKUP(B652,Kaizen!D:X,21,FALSE),"")</f>
        <v>2</v>
      </c>
      <c r="F652">
        <f>IFERROR(VLOOKUP(B652,'Safety Idea'!D:X,21,FALSE),"")</f>
        <v>1</v>
      </c>
      <c r="G652">
        <f>IFERROR(VLOOKUP(B652,'Compulsory Training'!D:Z,23,FALSE),"")</f>
        <v>5</v>
      </c>
      <c r="H652">
        <f>IFERROR(VLOOKUP(B652,Attendance!D:BQ,65,FALSE),"")</f>
        <v>2</v>
      </c>
      <c r="I652">
        <f>IFERROR(VLOOKUP(B652,Misconduct!D:M,8,FALSE),"")</f>
        <v>0</v>
      </c>
      <c r="J652">
        <f>IFERROR(VLOOKUP(B652,Misconduct!D:M,9,FALSE),"")</f>
        <v>0</v>
      </c>
      <c r="K652">
        <f>IFERROR(VLOOKUP(B652,Misconduct!D:M,10,FALSE),"")</f>
        <v>0</v>
      </c>
    </row>
    <row r="653" spans="1:11">
      <c r="A653" s="161" t="str">
        <f>IF(Personal_Development!C655="","",Personal_Development!C655)</f>
        <v/>
      </c>
      <c r="B653" t="str">
        <f>IF(Personal_Development!D655="","",Personal_Development!D655)</f>
        <v>C13785</v>
      </c>
      <c r="C653" t="str">
        <f>IF(Personal_Development!E655="","",Personal_Development!E655)</f>
        <v>SITI NORSYAZWANI SHAFWA BINTI MOHAMAD DON</v>
      </c>
      <c r="D653">
        <f>IFERROR(VLOOKUP(B653,Personal_Development!D:DL,113,FALSE),"")</f>
        <v>2</v>
      </c>
      <c r="E653">
        <f>IFERROR(VLOOKUP(B653,Kaizen!D:X,21,FALSE),"")</f>
        <v>5</v>
      </c>
      <c r="F653">
        <f>IFERROR(VLOOKUP(B653,'Safety Idea'!D:X,21,FALSE),"")</f>
        <v>5</v>
      </c>
      <c r="G653">
        <f>IFERROR(VLOOKUP(B653,'Compulsory Training'!D:Z,23,FALSE),"")</f>
        <v>5</v>
      </c>
      <c r="H653">
        <f>IFERROR(VLOOKUP(B653,Attendance!D:BQ,65,FALSE),"")</f>
        <v>2</v>
      </c>
      <c r="I653">
        <f>IFERROR(VLOOKUP(B653,Misconduct!D:M,8,FALSE),"")</f>
        <v>1</v>
      </c>
      <c r="J653">
        <f>IFERROR(VLOOKUP(B653,Misconduct!D:M,9,FALSE),"")</f>
        <v>0</v>
      </c>
      <c r="K653">
        <f>IFERROR(VLOOKUP(B653,Misconduct!D:M,10,FALSE),"")</f>
        <v>0</v>
      </c>
    </row>
    <row r="654" spans="1:11">
      <c r="A654" s="161" t="str">
        <f>IF(Personal_Development!C656="","",Personal_Development!C656)</f>
        <v/>
      </c>
      <c r="B654" t="str">
        <f>IF(Personal_Development!D656="","",Personal_Development!D656)</f>
        <v>C13786</v>
      </c>
      <c r="C654" t="str">
        <f>IF(Personal_Development!E656="","",Personal_Development!E656)</f>
        <v>NUR SYAHIRAH IZNI BINTI MOHD ZIN</v>
      </c>
      <c r="D654">
        <f>IFERROR(VLOOKUP(B654,Personal_Development!D:DL,113,FALSE),"")</f>
        <v>2</v>
      </c>
      <c r="E654">
        <f>IFERROR(VLOOKUP(B654,Kaizen!D:X,21,FALSE),"")</f>
        <v>1</v>
      </c>
      <c r="F654">
        <f>IFERROR(VLOOKUP(B654,'Safety Idea'!D:X,21,FALSE),"")</f>
        <v>1</v>
      </c>
      <c r="G654">
        <f>IFERROR(VLOOKUP(B654,'Compulsory Training'!D:Z,23,FALSE),"")</f>
        <v>5</v>
      </c>
      <c r="H654">
        <f>IFERROR(VLOOKUP(B654,Attendance!D:BQ,65,FALSE),"")</f>
        <v>4</v>
      </c>
      <c r="I654">
        <f>IFERROR(VLOOKUP(B654,Misconduct!D:M,8,FALSE),"")</f>
        <v>0</v>
      </c>
      <c r="J654">
        <f>IFERROR(VLOOKUP(B654,Misconduct!D:M,9,FALSE),"")</f>
        <v>0</v>
      </c>
      <c r="K654">
        <f>IFERROR(VLOOKUP(B654,Misconduct!D:M,10,FALSE),"")</f>
        <v>0</v>
      </c>
    </row>
    <row r="655" spans="1:11">
      <c r="A655" s="161" t="str">
        <f>IF(Personal_Development!C657="","",Personal_Development!C657)</f>
        <v/>
      </c>
      <c r="B655" t="str">
        <f>IF(Personal_Development!D657="","",Personal_Development!D657)</f>
        <v>C13787</v>
      </c>
      <c r="C655" t="str">
        <f>IF(Personal_Development!E657="","",Personal_Development!E657)</f>
        <v>NOOR FIKRAH BINTI MAHADI</v>
      </c>
      <c r="D655">
        <f>IFERROR(VLOOKUP(B655,Personal_Development!D:DL,113,FALSE),"")</f>
        <v>2</v>
      </c>
      <c r="E655">
        <f>IFERROR(VLOOKUP(B655,Kaizen!D:X,21,FALSE),"")</f>
        <v>5</v>
      </c>
      <c r="F655">
        <f>IFERROR(VLOOKUP(B655,'Safety Idea'!D:X,21,FALSE),"")</f>
        <v>1</v>
      </c>
      <c r="G655">
        <f>IFERROR(VLOOKUP(B655,'Compulsory Training'!D:Z,23,FALSE),"")</f>
        <v>5</v>
      </c>
      <c r="H655">
        <f>IFERROR(VLOOKUP(B655,Attendance!D:BQ,65,FALSE),"")</f>
        <v>2</v>
      </c>
      <c r="I655">
        <f>IFERROR(VLOOKUP(B655,Misconduct!D:M,8,FALSE),"")</f>
        <v>0</v>
      </c>
      <c r="J655">
        <f>IFERROR(VLOOKUP(B655,Misconduct!D:M,9,FALSE),"")</f>
        <v>0</v>
      </c>
      <c r="K655">
        <f>IFERROR(VLOOKUP(B655,Misconduct!D:M,10,FALSE),"")</f>
        <v>0</v>
      </c>
    </row>
    <row r="656" spans="1:11">
      <c r="A656" s="161" t="str">
        <f>IF(Personal_Development!C658="","",Personal_Development!C658)</f>
        <v/>
      </c>
      <c r="B656" t="str">
        <f>IF(Personal_Development!D658="","",Personal_Development!D658)</f>
        <v>C13788</v>
      </c>
      <c r="C656" t="str">
        <f>IF(Personal_Development!E658="","",Personal_Development!E658)</f>
        <v>MUHAMMAD NURHAFIZ BIN RIZUAN</v>
      </c>
      <c r="D656">
        <f>IFERROR(VLOOKUP(B656,Personal_Development!D:DL,113,FALSE),"")</f>
        <v>2</v>
      </c>
      <c r="E656">
        <f>IFERROR(VLOOKUP(B656,Kaizen!D:X,21,FALSE),"")</f>
        <v>1</v>
      </c>
      <c r="F656">
        <f>IFERROR(VLOOKUP(B656,'Safety Idea'!D:X,21,FALSE),"")</f>
        <v>1</v>
      </c>
      <c r="G656">
        <f>IFERROR(VLOOKUP(B656,'Compulsory Training'!D:Z,23,FALSE),"")</f>
        <v>5</v>
      </c>
      <c r="H656">
        <f>IFERROR(VLOOKUP(B656,Attendance!D:BQ,65,FALSE),"")</f>
        <v>3</v>
      </c>
      <c r="I656">
        <f>IFERROR(VLOOKUP(B656,Misconduct!D:M,8,FALSE),"")</f>
        <v>0</v>
      </c>
      <c r="J656">
        <f>IFERROR(VLOOKUP(B656,Misconduct!D:M,9,FALSE),"")</f>
        <v>0</v>
      </c>
      <c r="K656">
        <f>IFERROR(VLOOKUP(B656,Misconduct!D:M,10,FALSE),"")</f>
        <v>0</v>
      </c>
    </row>
    <row r="657" spans="1:11">
      <c r="A657" s="161" t="str">
        <f>IF(Personal_Development!C659="","",Personal_Development!C659)</f>
        <v/>
      </c>
      <c r="B657" t="str">
        <f>IF(Personal_Development!D659="","",Personal_Development!D659)</f>
        <v>C13789</v>
      </c>
      <c r="C657" t="str">
        <f>IF(Personal_Development!E659="","",Personal_Development!E659)</f>
        <v>AHMAD AZWAN BIN SALIM</v>
      </c>
      <c r="D657">
        <f>IFERROR(VLOOKUP(B657,Personal_Development!D:DL,113,FALSE),"")</f>
        <v>2</v>
      </c>
      <c r="E657">
        <f>IFERROR(VLOOKUP(B657,Kaizen!D:X,21,FALSE),"")</f>
        <v>1</v>
      </c>
      <c r="F657">
        <f>IFERROR(VLOOKUP(B657,'Safety Idea'!D:X,21,FALSE),"")</f>
        <v>1</v>
      </c>
      <c r="G657">
        <f>IFERROR(VLOOKUP(B657,'Compulsory Training'!D:Z,23,FALSE),"")</f>
        <v>1</v>
      </c>
      <c r="H657">
        <f>IFERROR(VLOOKUP(B657,Attendance!D:BQ,65,FALSE),"")</f>
        <v>4</v>
      </c>
      <c r="I657">
        <f>IFERROR(VLOOKUP(B657,Misconduct!D:M,8,FALSE),"")</f>
        <v>0</v>
      </c>
      <c r="J657">
        <f>IFERROR(VLOOKUP(B657,Misconduct!D:M,9,FALSE),"")</f>
        <v>0</v>
      </c>
      <c r="K657">
        <f>IFERROR(VLOOKUP(B657,Misconduct!D:M,10,FALSE),"")</f>
        <v>0</v>
      </c>
    </row>
    <row r="658" spans="1:11">
      <c r="A658" s="161" t="str">
        <f>IF(Personal_Development!C660="","",Personal_Development!C660)</f>
        <v/>
      </c>
      <c r="B658" t="str">
        <f>IF(Personal_Development!D660="","",Personal_Development!D660)</f>
        <v>C13790</v>
      </c>
      <c r="C658" t="str">
        <f>IF(Personal_Development!E660="","",Personal_Development!E660)</f>
        <v>MUHAMMAD SYAKIR BIN KAMARUDZUAN</v>
      </c>
      <c r="D658">
        <f>IFERROR(VLOOKUP(B658,Personal_Development!D:DL,113,FALSE),"")</f>
        <v>2</v>
      </c>
      <c r="E658">
        <f>IFERROR(VLOOKUP(B658,Kaizen!D:X,21,FALSE),"")</f>
        <v>1</v>
      </c>
      <c r="F658">
        <f>IFERROR(VLOOKUP(B658,'Safety Idea'!D:X,21,FALSE),"")</f>
        <v>1</v>
      </c>
      <c r="G658">
        <f>IFERROR(VLOOKUP(B658,'Compulsory Training'!D:Z,23,FALSE),"")</f>
        <v>1</v>
      </c>
      <c r="H658">
        <f>IFERROR(VLOOKUP(B658,Attendance!D:BQ,65,FALSE),"")</f>
        <v>5</v>
      </c>
      <c r="I658">
        <f>IFERROR(VLOOKUP(B658,Misconduct!D:M,8,FALSE),"")</f>
        <v>0</v>
      </c>
      <c r="J658">
        <f>IFERROR(VLOOKUP(B658,Misconduct!D:M,9,FALSE),"")</f>
        <v>0</v>
      </c>
      <c r="K658">
        <f>IFERROR(VLOOKUP(B658,Misconduct!D:M,10,FALSE),"")</f>
        <v>0</v>
      </c>
    </row>
    <row r="659" spans="1:11">
      <c r="A659" s="161" t="str">
        <f>IF(Personal_Development!C661="","",Personal_Development!C661)</f>
        <v/>
      </c>
      <c r="B659" t="str">
        <f>IF(Personal_Development!D661="","",Personal_Development!D661)</f>
        <v>C13791</v>
      </c>
      <c r="C659" t="str">
        <f>IF(Personal_Development!E661="","",Personal_Development!E661)</f>
        <v>MUHAMMAD HAFEZ AZHAR</v>
      </c>
      <c r="D659">
        <f>IFERROR(VLOOKUP(B659,Personal_Development!D:DL,113,FALSE),"")</f>
        <v>2</v>
      </c>
      <c r="E659">
        <f>IFERROR(VLOOKUP(B659,Kaizen!D:X,21,FALSE),"")</f>
        <v>1</v>
      </c>
      <c r="F659">
        <f>IFERROR(VLOOKUP(B659,'Safety Idea'!D:X,21,FALSE),"")</f>
        <v>2</v>
      </c>
      <c r="G659">
        <f>IFERROR(VLOOKUP(B659,'Compulsory Training'!D:Z,23,FALSE),"")</f>
        <v>5</v>
      </c>
      <c r="H659">
        <f>IFERROR(VLOOKUP(B659,Attendance!D:BQ,65,FALSE),"")</f>
        <v>1</v>
      </c>
      <c r="I659">
        <f>IFERROR(VLOOKUP(B659,Misconduct!D:M,8,FALSE),"")</f>
        <v>0</v>
      </c>
      <c r="J659">
        <f>IFERROR(VLOOKUP(B659,Misconduct!D:M,9,FALSE),"")</f>
        <v>0</v>
      </c>
      <c r="K659">
        <f>IFERROR(VLOOKUP(B659,Misconduct!D:M,10,FALSE),"")</f>
        <v>0</v>
      </c>
    </row>
    <row r="660" spans="1:11">
      <c r="A660" s="161" t="str">
        <f>IF(Personal_Development!C662="","",Personal_Development!C662)</f>
        <v/>
      </c>
      <c r="B660" t="str">
        <f>IF(Personal_Development!D662="","",Personal_Development!D662)</f>
        <v>C13792</v>
      </c>
      <c r="C660" t="str">
        <f>IF(Personal_Development!E662="","",Personal_Development!E662)</f>
        <v>NOR AZIZAN BIN ZAKARIA</v>
      </c>
      <c r="D660">
        <f>IFERROR(VLOOKUP(B660,Personal_Development!D:DL,113,FALSE),"")</f>
        <v>2</v>
      </c>
      <c r="E660">
        <f>IFERROR(VLOOKUP(B660,Kaizen!D:X,21,FALSE),"")</f>
        <v>1</v>
      </c>
      <c r="F660">
        <f>IFERROR(VLOOKUP(B660,'Safety Idea'!D:X,21,FALSE),"")</f>
        <v>1</v>
      </c>
      <c r="G660">
        <f>IFERROR(VLOOKUP(B660,'Compulsory Training'!D:Z,23,FALSE),"")</f>
        <v>1</v>
      </c>
      <c r="H660">
        <f>IFERROR(VLOOKUP(B660,Attendance!D:BQ,65,FALSE),"")</f>
        <v>1</v>
      </c>
      <c r="I660">
        <f>IFERROR(VLOOKUP(B660,Misconduct!D:M,8,FALSE),"")</f>
        <v>0</v>
      </c>
      <c r="J660">
        <f>IFERROR(VLOOKUP(B660,Misconduct!D:M,9,FALSE),"")</f>
        <v>0</v>
      </c>
      <c r="K660">
        <f>IFERROR(VLOOKUP(B660,Misconduct!D:M,10,FALSE),"")</f>
        <v>0</v>
      </c>
    </row>
    <row r="661" spans="1:11">
      <c r="A661" s="161" t="str">
        <f>IF(Personal_Development!C663="","",Personal_Development!C663)</f>
        <v/>
      </c>
      <c r="B661" t="str">
        <f>IF(Personal_Development!D663="","",Personal_Development!D663)</f>
        <v>C13793</v>
      </c>
      <c r="C661" t="str">
        <f>IF(Personal_Development!E663="","",Personal_Development!E663)</f>
        <v>MOHAMAD HAFIZ BIN ABD RAZAK</v>
      </c>
      <c r="D661">
        <f>IFERROR(VLOOKUP(B661,Personal_Development!D:DL,113,FALSE),"")</f>
        <v>2</v>
      </c>
      <c r="E661">
        <f>IFERROR(VLOOKUP(B661,Kaizen!D:X,21,FALSE),"")</f>
        <v>1</v>
      </c>
      <c r="F661">
        <f>IFERROR(VLOOKUP(B661,'Safety Idea'!D:X,21,FALSE),"")</f>
        <v>1</v>
      </c>
      <c r="G661">
        <f>IFERROR(VLOOKUP(B661,'Compulsory Training'!D:Z,23,FALSE),"")</f>
        <v>1</v>
      </c>
      <c r="H661">
        <f>IFERROR(VLOOKUP(B661,Attendance!D:BQ,65,FALSE),"")</f>
        <v>5</v>
      </c>
      <c r="I661">
        <f>IFERROR(VLOOKUP(B661,Misconduct!D:M,8,FALSE),"")</f>
        <v>0</v>
      </c>
      <c r="J661">
        <f>IFERROR(VLOOKUP(B661,Misconduct!D:M,9,FALSE),"")</f>
        <v>0</v>
      </c>
      <c r="K661">
        <f>IFERROR(VLOOKUP(B661,Misconduct!D:M,10,FALSE),"")</f>
        <v>0</v>
      </c>
    </row>
    <row r="662" spans="1:11">
      <c r="A662" s="161" t="str">
        <f>IF(Personal_Development!C664="","",Personal_Development!C664)</f>
        <v/>
      </c>
      <c r="B662" t="str">
        <f>IF(Personal_Development!D664="","",Personal_Development!D664)</f>
        <v>C13796</v>
      </c>
      <c r="C662" t="str">
        <f>IF(Personal_Development!E664="","",Personal_Development!E664)</f>
        <v>NUR MAZATUL ATIQAH BINTI MD ZAHID</v>
      </c>
      <c r="D662">
        <f>IFERROR(VLOOKUP(B662,Personal_Development!D:DL,113,FALSE),"")</f>
        <v>2</v>
      </c>
      <c r="E662">
        <f>IFERROR(VLOOKUP(B662,Kaizen!D:X,21,FALSE),"")</f>
        <v>5</v>
      </c>
      <c r="F662">
        <f>IFERROR(VLOOKUP(B662,'Safety Idea'!D:X,21,FALSE),"")</f>
        <v>5</v>
      </c>
      <c r="G662">
        <f>IFERROR(VLOOKUP(B662,'Compulsory Training'!D:Z,23,FALSE),"")</f>
        <v>5</v>
      </c>
      <c r="H662">
        <f>IFERROR(VLOOKUP(B662,Attendance!D:BQ,65,FALSE),"")</f>
        <v>3</v>
      </c>
      <c r="I662">
        <f>IFERROR(VLOOKUP(B662,Misconduct!D:M,8,FALSE),"")</f>
        <v>0</v>
      </c>
      <c r="J662">
        <f>IFERROR(VLOOKUP(B662,Misconduct!D:M,9,FALSE),"")</f>
        <v>0</v>
      </c>
      <c r="K662">
        <f>IFERROR(VLOOKUP(B662,Misconduct!D:M,10,FALSE),"")</f>
        <v>0</v>
      </c>
    </row>
    <row r="663" spans="1:11">
      <c r="A663" s="161" t="str">
        <f>IF(Personal_Development!C665="","",Personal_Development!C665)</f>
        <v/>
      </c>
      <c r="B663" t="str">
        <f>IF(Personal_Development!D665="","",Personal_Development!D665)</f>
        <v>C13797</v>
      </c>
      <c r="C663" t="str">
        <f>IF(Personal_Development!E665="","",Personal_Development!E665)</f>
        <v>NUR HIDAYAH BINTI KAMARUNZAMAN</v>
      </c>
      <c r="D663">
        <f>IFERROR(VLOOKUP(B663,Personal_Development!D:DL,113,FALSE),"")</f>
        <v>2</v>
      </c>
      <c r="E663">
        <f>IFERROR(VLOOKUP(B663,Kaizen!D:X,21,FALSE),"")</f>
        <v>1</v>
      </c>
      <c r="F663">
        <f>IFERROR(VLOOKUP(B663,'Safety Idea'!D:X,21,FALSE),"")</f>
        <v>1</v>
      </c>
      <c r="G663">
        <f>IFERROR(VLOOKUP(B663,'Compulsory Training'!D:Z,23,FALSE),"")</f>
        <v>5</v>
      </c>
      <c r="H663">
        <f>IFERROR(VLOOKUP(B663,Attendance!D:BQ,65,FALSE),"")</f>
        <v>4</v>
      </c>
      <c r="I663">
        <f>IFERROR(VLOOKUP(B663,Misconduct!D:M,8,FALSE),"")</f>
        <v>0</v>
      </c>
      <c r="J663">
        <f>IFERROR(VLOOKUP(B663,Misconduct!D:M,9,FALSE),"")</f>
        <v>0</v>
      </c>
      <c r="K663">
        <f>IFERROR(VLOOKUP(B663,Misconduct!D:M,10,FALSE),"")</f>
        <v>0</v>
      </c>
    </row>
    <row r="664" spans="1:11">
      <c r="A664" s="161" t="str">
        <f>IF(Personal_Development!C666="","",Personal_Development!C666)</f>
        <v>T10066</v>
      </c>
      <c r="B664" t="str">
        <f>IF(Personal_Development!D666="","",Personal_Development!D666)</f>
        <v>E00193</v>
      </c>
      <c r="C664" t="str">
        <f>IF(Personal_Development!E666="","",Personal_Development!E666)</f>
        <v>MOHD SHAFIQ BIN ZAINAL ABIDIN</v>
      </c>
      <c r="D664">
        <f>IFERROR(VLOOKUP(B664,Personal_Development!D:DL,113,FALSE),"")</f>
        <v>5</v>
      </c>
      <c r="E664">
        <f>IFERROR(VLOOKUP(B664,Kaizen!D:X,21,FALSE),"")</f>
        <v>5</v>
      </c>
      <c r="F664">
        <f>IFERROR(VLOOKUP(B664,'Safety Idea'!D:X,21,FALSE),"")</f>
        <v>5</v>
      </c>
      <c r="G664">
        <f>IFERROR(VLOOKUP(B664,'Compulsory Training'!D:Z,23,FALSE),"")</f>
        <v>5</v>
      </c>
      <c r="H664">
        <f>IFERROR(VLOOKUP(B664,Attendance!D:BQ,65,FALSE),"")</f>
        <v>3</v>
      </c>
      <c r="I664">
        <f>IFERROR(VLOOKUP(B664,Misconduct!D:M,8,FALSE),"")</f>
        <v>0</v>
      </c>
      <c r="J664">
        <f>IFERROR(VLOOKUP(B664,Misconduct!D:M,9,FALSE),"")</f>
        <v>0</v>
      </c>
      <c r="K664">
        <f>IFERROR(VLOOKUP(B664,Misconduct!D:M,10,FALSE),"")</f>
        <v>0</v>
      </c>
    </row>
    <row r="665" spans="1:11">
      <c r="A665" s="161" t="str">
        <f>IF(Personal_Development!C667="","",Personal_Development!C667)</f>
        <v>T10067</v>
      </c>
      <c r="B665" t="str">
        <f>IF(Personal_Development!D667="","",Personal_Development!D667)</f>
        <v>C13867</v>
      </c>
      <c r="C665" t="str">
        <f>IF(Personal_Development!E667="","",Personal_Development!E667)</f>
        <v>LEDYAWATI BINTI SALAMA</v>
      </c>
      <c r="D665">
        <f>IFERROR(VLOOKUP(B665,Personal_Development!D:DL,113,FALSE),"")</f>
        <v>4</v>
      </c>
      <c r="E665">
        <f>IFERROR(VLOOKUP(B665,Kaizen!D:X,21,FALSE),"")</f>
        <v>5</v>
      </c>
      <c r="F665">
        <f>IFERROR(VLOOKUP(B665,'Safety Idea'!D:X,21,FALSE),"")</f>
        <v>5</v>
      </c>
      <c r="G665">
        <f>IFERROR(VLOOKUP(B665,'Compulsory Training'!D:Z,23,FALSE),"")</f>
        <v>5</v>
      </c>
      <c r="H665">
        <f>IFERROR(VLOOKUP(B665,Attendance!D:BQ,65,FALSE),"")</f>
        <v>1</v>
      </c>
      <c r="I665">
        <f>IFERROR(VLOOKUP(B665,Misconduct!D:M,8,FALSE),"")</f>
        <v>0</v>
      </c>
      <c r="J665">
        <f>IFERROR(VLOOKUP(B665,Misconduct!D:M,9,FALSE),"")</f>
        <v>0</v>
      </c>
      <c r="K665">
        <f>IFERROR(VLOOKUP(B665,Misconduct!D:M,10,FALSE),"")</f>
        <v>0</v>
      </c>
    </row>
    <row r="666" spans="1:11">
      <c r="A666" s="161" t="str">
        <f>IF(Personal_Development!C668="","",Personal_Development!C668)</f>
        <v/>
      </c>
      <c r="B666" t="str">
        <f>IF(Personal_Development!D668="","",Personal_Development!D668)</f>
        <v>C13866</v>
      </c>
      <c r="C666" t="str">
        <f>IF(Personal_Development!E668="","",Personal_Development!E668)</f>
        <v>FARAH NASUHA BINTI SAMSUDIN</v>
      </c>
      <c r="D666">
        <f>IFERROR(VLOOKUP(B666,Personal_Development!D:DL,113,FALSE),"")</f>
        <v>2</v>
      </c>
      <c r="E666">
        <f>IFERROR(VLOOKUP(B666,Kaizen!D:X,21,FALSE),"")</f>
        <v>5</v>
      </c>
      <c r="F666">
        <f>IFERROR(VLOOKUP(B666,'Safety Idea'!D:X,21,FALSE),"")</f>
        <v>5</v>
      </c>
      <c r="G666">
        <f>IFERROR(VLOOKUP(B666,'Compulsory Training'!D:Z,23,FALSE),"")</f>
        <v>5</v>
      </c>
      <c r="H666">
        <f>IFERROR(VLOOKUP(B666,Attendance!D:BQ,65,FALSE),"")</f>
        <v>1</v>
      </c>
      <c r="I666">
        <f>IFERROR(VLOOKUP(B666,Misconduct!D:M,8,FALSE),"")</f>
        <v>0</v>
      </c>
      <c r="J666">
        <f>IFERROR(VLOOKUP(B666,Misconduct!D:M,9,FALSE),"")</f>
        <v>0</v>
      </c>
      <c r="K666">
        <f>IFERROR(VLOOKUP(B666,Misconduct!D:M,10,FALSE),"")</f>
        <v>0</v>
      </c>
    </row>
    <row r="667" spans="1:11">
      <c r="A667" s="161" t="str">
        <f>IF(Personal_Development!C669="","",Personal_Development!C669)</f>
        <v/>
      </c>
      <c r="B667" t="str">
        <f>IF(Personal_Development!D669="","",Personal_Development!D669)</f>
        <v>T10069</v>
      </c>
      <c r="C667" t="str">
        <f>IF(Personal_Development!E669="","",Personal_Development!E669)</f>
        <v>SUHAILA BINTI MD. SOLIH</v>
      </c>
      <c r="D667">
        <f>IFERROR(VLOOKUP(B667,Personal_Development!D:DL,113,FALSE),"")</f>
        <v>2</v>
      </c>
      <c r="E667">
        <f>IFERROR(VLOOKUP(B667,Kaizen!D:X,21,FALSE),"")</f>
        <v>3</v>
      </c>
      <c r="F667">
        <f>IFERROR(VLOOKUP(B667,'Safety Idea'!D:X,21,FALSE),"")</f>
        <v>3</v>
      </c>
      <c r="G667">
        <f>IFERROR(VLOOKUP(B667,'Compulsory Training'!D:Z,23,FALSE),"")</f>
        <v>5</v>
      </c>
      <c r="H667">
        <f>IFERROR(VLOOKUP(B667,Attendance!D:BQ,65,FALSE),"")</f>
        <v>4</v>
      </c>
      <c r="I667">
        <f>IFERROR(VLOOKUP(B667,Misconduct!D:M,8,FALSE),"")</f>
        <v>0</v>
      </c>
      <c r="J667">
        <f>IFERROR(VLOOKUP(B667,Misconduct!D:M,9,FALSE),"")</f>
        <v>0</v>
      </c>
      <c r="K667">
        <f>IFERROR(VLOOKUP(B667,Misconduct!D:M,10,FALSE),"")</f>
        <v>0</v>
      </c>
    </row>
    <row r="668" spans="1:11">
      <c r="A668" s="161" t="str">
        <f>IF(Personal_Development!C670="","",Personal_Development!C670)</f>
        <v/>
      </c>
      <c r="B668" t="str">
        <f>IF(Personal_Development!D670="","",Personal_Development!D670)</f>
        <v>T10070</v>
      </c>
      <c r="C668" t="str">
        <f>IF(Personal_Development!E670="","",Personal_Development!E670)</f>
        <v>TENGKU NUR AMELINA BINTI BAHMAN @ TENGKU BAHMAN</v>
      </c>
      <c r="D668">
        <f>IFERROR(VLOOKUP(B668,Personal_Development!D:DL,113,FALSE),"")</f>
        <v>1</v>
      </c>
      <c r="E668">
        <f>IFERROR(VLOOKUP(B668,Kaizen!D:X,21,FALSE),"")</f>
        <v>1</v>
      </c>
      <c r="F668">
        <f>IFERROR(VLOOKUP(B668,'Safety Idea'!D:X,21,FALSE),"")</f>
        <v>1</v>
      </c>
      <c r="G668">
        <f>IFERROR(VLOOKUP(B668,'Compulsory Training'!D:Z,23,FALSE),"")</f>
        <v>1</v>
      </c>
      <c r="H668">
        <f>IFERROR(VLOOKUP(B668,Attendance!D:BQ,65,FALSE),"")</f>
        <v>3</v>
      </c>
      <c r="I668">
        <f>IFERROR(VLOOKUP(B668,Misconduct!D:M,8,FALSE),"")</f>
        <v>0</v>
      </c>
      <c r="J668">
        <f>IFERROR(VLOOKUP(B668,Misconduct!D:M,9,FALSE),"")</f>
        <v>0</v>
      </c>
      <c r="K668">
        <f>IFERROR(VLOOKUP(B668,Misconduct!D:M,10,FALSE),"")</f>
        <v>0</v>
      </c>
    </row>
    <row r="669" spans="1:11">
      <c r="A669" s="161" t="str">
        <f>IF(Personal_Development!C671="","",Personal_Development!C671)</f>
        <v/>
      </c>
      <c r="B669" t="str">
        <f>IF(Personal_Development!D671="","",Personal_Development!D671)</f>
        <v>E00177</v>
      </c>
      <c r="C669" t="str">
        <f>IF(Personal_Development!E671="","",Personal_Development!E671)</f>
        <v>NURUL NAJWA BINTI WAHAB</v>
      </c>
      <c r="D669">
        <f>IFERROR(VLOOKUP(B669,Personal_Development!D:DL,113,FALSE),"")</f>
        <v>5</v>
      </c>
      <c r="E669">
        <f>IFERROR(VLOOKUP(B669,Kaizen!D:X,21,FALSE),"")</f>
        <v>5</v>
      </c>
      <c r="F669">
        <f>IFERROR(VLOOKUP(B669,'Safety Idea'!D:X,21,FALSE),"")</f>
        <v>5</v>
      </c>
      <c r="G669">
        <f>IFERROR(VLOOKUP(B669,'Compulsory Training'!D:Z,23,FALSE),"")</f>
        <v>5</v>
      </c>
      <c r="H669">
        <f>IFERROR(VLOOKUP(B669,Attendance!D:BQ,65,FALSE),"")</f>
        <v>4</v>
      </c>
      <c r="I669">
        <f>IFERROR(VLOOKUP(B669,Misconduct!D:M,8,FALSE),"")</f>
        <v>0</v>
      </c>
      <c r="J669">
        <f>IFERROR(VLOOKUP(B669,Misconduct!D:M,9,FALSE),"")</f>
        <v>0</v>
      </c>
      <c r="K669">
        <f>IFERROR(VLOOKUP(B669,Misconduct!D:M,10,FALSE),"")</f>
        <v>0</v>
      </c>
    </row>
    <row r="670" spans="1:11">
      <c r="A670" s="161" t="str">
        <f>IF(Personal_Development!C672="","",Personal_Development!C672)</f>
        <v/>
      </c>
      <c r="B670" t="str">
        <f>IF(Personal_Development!D672="","",Personal_Development!D672)</f>
        <v>C13798</v>
      </c>
      <c r="C670" t="str">
        <f>IF(Personal_Development!E672="","",Personal_Development!E672)</f>
        <v>ZULHILMI BIN YUSOF</v>
      </c>
      <c r="D670">
        <f>IFERROR(VLOOKUP(B670,Personal_Development!D:DL,113,FALSE),"")</f>
        <v>2</v>
      </c>
      <c r="E670">
        <f>IFERROR(VLOOKUP(B670,Kaizen!D:X,21,FALSE),"")</f>
        <v>5</v>
      </c>
      <c r="F670">
        <f>IFERROR(VLOOKUP(B670,'Safety Idea'!D:X,21,FALSE),"")</f>
        <v>5</v>
      </c>
      <c r="G670">
        <f>IFERROR(VLOOKUP(B670,'Compulsory Training'!D:Z,23,FALSE),"")</f>
        <v>5</v>
      </c>
      <c r="H670">
        <f>IFERROR(VLOOKUP(B670,Attendance!D:BQ,65,FALSE),"")</f>
        <v>1</v>
      </c>
      <c r="I670">
        <f>IFERROR(VLOOKUP(B670,Misconduct!D:M,8,FALSE),"")</f>
        <v>0</v>
      </c>
      <c r="J670">
        <f>IFERROR(VLOOKUP(B670,Misconduct!D:M,9,FALSE),"")</f>
        <v>0</v>
      </c>
      <c r="K670">
        <f>IFERROR(VLOOKUP(B670,Misconduct!D:M,10,FALSE),"")</f>
        <v>0</v>
      </c>
    </row>
    <row r="671" spans="1:11">
      <c r="A671" s="161" t="str">
        <f>IF(Personal_Development!C673="","",Personal_Development!C673)</f>
        <v/>
      </c>
      <c r="B671" t="str">
        <f>IF(Personal_Development!D673="","",Personal_Development!D673)</f>
        <v>C13799</v>
      </c>
      <c r="C671" t="str">
        <f>IF(Personal_Development!E673="","",Personal_Development!E673)</f>
        <v>NUR HAZIRA IZWANI BINTI MOHAMED ARIFFIN</v>
      </c>
      <c r="D671">
        <f>IFERROR(VLOOKUP(B671,Personal_Development!D:DL,113,FALSE),"")</f>
        <v>2</v>
      </c>
      <c r="E671">
        <f>IFERROR(VLOOKUP(B671,Kaizen!D:X,21,FALSE),"")</f>
        <v>1</v>
      </c>
      <c r="F671">
        <f>IFERROR(VLOOKUP(B671,'Safety Idea'!D:X,21,FALSE),"")</f>
        <v>1</v>
      </c>
      <c r="G671">
        <f>IFERROR(VLOOKUP(B671,'Compulsory Training'!D:Z,23,FALSE),"")</f>
        <v>5</v>
      </c>
      <c r="H671">
        <f>IFERROR(VLOOKUP(B671,Attendance!D:BQ,65,FALSE),"")</f>
        <v>4</v>
      </c>
      <c r="I671">
        <f>IFERROR(VLOOKUP(B671,Misconduct!D:M,8,FALSE),"")</f>
        <v>0</v>
      </c>
      <c r="J671">
        <f>IFERROR(VLOOKUP(B671,Misconduct!D:M,9,FALSE),"")</f>
        <v>0</v>
      </c>
      <c r="K671">
        <f>IFERROR(VLOOKUP(B671,Misconduct!D:M,10,FALSE),"")</f>
        <v>0</v>
      </c>
    </row>
    <row r="672" spans="1:11">
      <c r="A672" s="161" t="str">
        <f>IF(Personal_Development!C674="","",Personal_Development!C674)</f>
        <v/>
      </c>
      <c r="B672" t="str">
        <f>IF(Personal_Development!D674="","",Personal_Development!D674)</f>
        <v>C13800</v>
      </c>
      <c r="C672" t="str">
        <f>IF(Personal_Development!E674="","",Personal_Development!E674)</f>
        <v>NORWANI BINTI AMRAH</v>
      </c>
      <c r="D672">
        <f>IFERROR(VLOOKUP(B672,Personal_Development!D:DL,113,FALSE),"")</f>
        <v>2</v>
      </c>
      <c r="E672">
        <f>IFERROR(VLOOKUP(B672,Kaizen!D:X,21,FALSE),"")</f>
        <v>1</v>
      </c>
      <c r="F672">
        <f>IFERROR(VLOOKUP(B672,'Safety Idea'!D:X,21,FALSE),"")</f>
        <v>1</v>
      </c>
      <c r="G672">
        <f>IFERROR(VLOOKUP(B672,'Compulsory Training'!D:Z,23,FALSE),"")</f>
        <v>1</v>
      </c>
      <c r="H672">
        <f>IFERROR(VLOOKUP(B672,Attendance!D:BQ,65,FALSE),"")</f>
        <v>5</v>
      </c>
      <c r="I672">
        <f>IFERROR(VLOOKUP(B672,Misconduct!D:M,8,FALSE),"")</f>
        <v>0</v>
      </c>
      <c r="J672">
        <f>IFERROR(VLOOKUP(B672,Misconduct!D:M,9,FALSE),"")</f>
        <v>0</v>
      </c>
      <c r="K672">
        <f>IFERROR(VLOOKUP(B672,Misconduct!D:M,10,FALSE),"")</f>
        <v>0</v>
      </c>
    </row>
    <row r="673" spans="1:11">
      <c r="A673" s="161" t="str">
        <f>IF(Personal_Development!C675="","",Personal_Development!C675)</f>
        <v/>
      </c>
      <c r="B673" t="str">
        <f>IF(Personal_Development!D675="","",Personal_Development!D675)</f>
        <v>C13801</v>
      </c>
      <c r="C673" t="str">
        <f>IF(Personal_Development!E675="","",Personal_Development!E675)</f>
        <v>SUBASHINI NAIR A/P MUKANDAN</v>
      </c>
      <c r="D673">
        <f>IFERROR(VLOOKUP(B673,Personal_Development!D:DL,113,FALSE),"")</f>
        <v>2</v>
      </c>
      <c r="E673">
        <f>IFERROR(VLOOKUP(B673,Kaizen!D:X,21,FALSE),"")</f>
        <v>2</v>
      </c>
      <c r="F673">
        <f>IFERROR(VLOOKUP(B673,'Safety Idea'!D:X,21,FALSE),"")</f>
        <v>1</v>
      </c>
      <c r="G673">
        <f>IFERROR(VLOOKUP(B673,'Compulsory Training'!D:Z,23,FALSE),"")</f>
        <v>5</v>
      </c>
      <c r="H673">
        <f>IFERROR(VLOOKUP(B673,Attendance!D:BQ,65,FALSE),"")</f>
        <v>4</v>
      </c>
      <c r="I673">
        <f>IFERROR(VLOOKUP(B673,Misconduct!D:M,8,FALSE),"")</f>
        <v>0</v>
      </c>
      <c r="J673">
        <f>IFERROR(VLOOKUP(B673,Misconduct!D:M,9,FALSE),"")</f>
        <v>0</v>
      </c>
      <c r="K673">
        <f>IFERROR(VLOOKUP(B673,Misconduct!D:M,10,FALSE),"")</f>
        <v>0</v>
      </c>
    </row>
    <row r="674" spans="1:11">
      <c r="A674" s="161" t="str">
        <f>IF(Personal_Development!C676="","",Personal_Development!C676)</f>
        <v/>
      </c>
      <c r="B674" t="str">
        <f>IF(Personal_Development!D676="","",Personal_Development!D676)</f>
        <v>C13802</v>
      </c>
      <c r="C674" t="str">
        <f>IF(Personal_Development!E676="","",Personal_Development!E676)</f>
        <v>SITI RAUDHAH BINTI JUNUS</v>
      </c>
      <c r="D674">
        <f>IFERROR(VLOOKUP(B674,Personal_Development!D:DL,113,FALSE),"")</f>
        <v>2</v>
      </c>
      <c r="E674">
        <f>IFERROR(VLOOKUP(B674,Kaizen!D:X,21,FALSE),"")</f>
        <v>5</v>
      </c>
      <c r="F674">
        <f>IFERROR(VLOOKUP(B674,'Safety Idea'!D:X,21,FALSE),"")</f>
        <v>5</v>
      </c>
      <c r="G674">
        <f>IFERROR(VLOOKUP(B674,'Compulsory Training'!D:Z,23,FALSE),"")</f>
        <v>5</v>
      </c>
      <c r="H674">
        <f>IFERROR(VLOOKUP(B674,Attendance!D:BQ,65,FALSE),"")</f>
        <v>1</v>
      </c>
      <c r="I674">
        <f>IFERROR(VLOOKUP(B674,Misconduct!D:M,8,FALSE),"")</f>
        <v>0</v>
      </c>
      <c r="J674">
        <f>IFERROR(VLOOKUP(B674,Misconduct!D:M,9,FALSE),"")</f>
        <v>0</v>
      </c>
      <c r="K674">
        <f>IFERROR(VLOOKUP(B674,Misconduct!D:M,10,FALSE),"")</f>
        <v>0</v>
      </c>
    </row>
    <row r="675" spans="1:11">
      <c r="A675" s="161" t="str">
        <f>IF(Personal_Development!C677="","",Personal_Development!C677)</f>
        <v/>
      </c>
      <c r="B675" t="str">
        <f>IF(Personal_Development!D677="","",Personal_Development!D677)</f>
        <v>C13803</v>
      </c>
      <c r="C675" t="str">
        <f>IF(Personal_Development!E677="","",Personal_Development!E677)</f>
        <v>IRA ZARITH SHABELLA BINTI ABD KAMAL</v>
      </c>
      <c r="D675">
        <f>IFERROR(VLOOKUP(B675,Personal_Development!D:DL,113,FALSE),"")</f>
        <v>2</v>
      </c>
      <c r="E675">
        <f>IFERROR(VLOOKUP(B675,Kaizen!D:X,21,FALSE),"")</f>
        <v>5</v>
      </c>
      <c r="F675">
        <f>IFERROR(VLOOKUP(B675,'Safety Idea'!D:X,21,FALSE),"")</f>
        <v>5</v>
      </c>
      <c r="G675">
        <f>IFERROR(VLOOKUP(B675,'Compulsory Training'!D:Z,23,FALSE),"")</f>
        <v>5</v>
      </c>
      <c r="H675">
        <f>IFERROR(VLOOKUP(B675,Attendance!D:BQ,65,FALSE),"")</f>
        <v>1</v>
      </c>
      <c r="I675">
        <f>IFERROR(VLOOKUP(B675,Misconduct!D:M,8,FALSE),"")</f>
        <v>0</v>
      </c>
      <c r="J675">
        <f>IFERROR(VLOOKUP(B675,Misconduct!D:M,9,FALSE),"")</f>
        <v>0</v>
      </c>
      <c r="K675">
        <f>IFERROR(VLOOKUP(B675,Misconduct!D:M,10,FALSE),"")</f>
        <v>0</v>
      </c>
    </row>
    <row r="676" spans="1:11">
      <c r="A676" s="161" t="str">
        <f>IF(Personal_Development!C678="","",Personal_Development!C678)</f>
        <v/>
      </c>
      <c r="B676" t="str">
        <f>IF(Personal_Development!D678="","",Personal_Development!D678)</f>
        <v>C13794</v>
      </c>
      <c r="C676" t="str">
        <f>IF(Personal_Development!E678="","",Personal_Development!E678)</f>
        <v>NUR MUHHAMMAD ARRIF BIN ABDUL JAMAL</v>
      </c>
      <c r="D676">
        <f>IFERROR(VLOOKUP(B676,Personal_Development!D:DL,113,FALSE),"")</f>
        <v>1</v>
      </c>
      <c r="E676">
        <f>IFERROR(VLOOKUP(B676,Kaizen!D:X,21,FALSE),"")</f>
        <v>5</v>
      </c>
      <c r="F676">
        <f>IFERROR(VLOOKUP(B676,'Safety Idea'!D:X,21,FALSE),"")</f>
        <v>5</v>
      </c>
      <c r="G676">
        <f>IFERROR(VLOOKUP(B676,'Compulsory Training'!D:Z,23,FALSE),"")</f>
        <v>5</v>
      </c>
      <c r="H676">
        <f>IFERROR(VLOOKUP(B676,Attendance!D:BQ,65,FALSE),"")</f>
        <v>3</v>
      </c>
      <c r="I676">
        <f>IFERROR(VLOOKUP(B676,Misconduct!D:M,8,FALSE),"")</f>
        <v>0</v>
      </c>
      <c r="J676">
        <f>IFERROR(VLOOKUP(B676,Misconduct!D:M,9,FALSE),"")</f>
        <v>0</v>
      </c>
      <c r="K676">
        <f>IFERROR(VLOOKUP(B676,Misconduct!D:M,10,FALSE),"")</f>
        <v>0</v>
      </c>
    </row>
    <row r="677" spans="1:11">
      <c r="A677" s="161" t="str">
        <f>IF(Personal_Development!C679="","",Personal_Development!C679)</f>
        <v/>
      </c>
      <c r="B677" t="str">
        <f>IF(Personal_Development!D679="","",Personal_Development!D679)</f>
        <v>C13795</v>
      </c>
      <c r="C677" t="str">
        <f>IF(Personal_Development!E679="","",Personal_Development!E679)</f>
        <v>HUNISHA BINTI MAISIR</v>
      </c>
      <c r="D677">
        <f>IFERROR(VLOOKUP(B677,Personal_Development!D:DL,113,FALSE),"")</f>
        <v>2</v>
      </c>
      <c r="E677">
        <f>IFERROR(VLOOKUP(B677,Kaizen!D:X,21,FALSE),"")</f>
        <v>5</v>
      </c>
      <c r="F677">
        <f>IFERROR(VLOOKUP(B677,'Safety Idea'!D:X,21,FALSE),"")</f>
        <v>5</v>
      </c>
      <c r="G677">
        <f>IFERROR(VLOOKUP(B677,'Compulsory Training'!D:Z,23,FALSE),"")</f>
        <v>5</v>
      </c>
      <c r="H677">
        <f>IFERROR(VLOOKUP(B677,Attendance!D:BQ,65,FALSE),"")</f>
        <v>5</v>
      </c>
      <c r="I677">
        <f>IFERROR(VLOOKUP(B677,Misconduct!D:M,8,FALSE),"")</f>
        <v>0</v>
      </c>
      <c r="J677">
        <f>IFERROR(VLOOKUP(B677,Misconduct!D:M,9,FALSE),"")</f>
        <v>0</v>
      </c>
      <c r="K677">
        <f>IFERROR(VLOOKUP(B677,Misconduct!D:M,10,FALSE),"")</f>
        <v>0</v>
      </c>
    </row>
    <row r="678" spans="1:11">
      <c r="A678" s="161" t="str">
        <f>IF(Personal_Development!C680="","",Personal_Development!C680)</f>
        <v/>
      </c>
      <c r="B678" t="str">
        <f>IF(Personal_Development!D680="","",Personal_Development!D680)</f>
        <v>C13806</v>
      </c>
      <c r="C678" t="str">
        <f>IF(Personal_Development!E680="","",Personal_Development!E680)</f>
        <v>NUR AJIRAH BINTI RAMLY</v>
      </c>
      <c r="D678">
        <f>IFERROR(VLOOKUP(B678,Personal_Development!D:DL,113,FALSE),"")</f>
        <v>4</v>
      </c>
      <c r="E678">
        <f>IFERROR(VLOOKUP(B678,Kaizen!D:X,21,FALSE),"")</f>
        <v>1</v>
      </c>
      <c r="F678">
        <f>IFERROR(VLOOKUP(B678,'Safety Idea'!D:X,21,FALSE),"")</f>
        <v>5</v>
      </c>
      <c r="G678">
        <f>IFERROR(VLOOKUP(B678,'Compulsory Training'!D:Z,23,FALSE),"")</f>
        <v>5</v>
      </c>
      <c r="H678">
        <f>IFERROR(VLOOKUP(B678,Attendance!D:BQ,65,FALSE),"")</f>
        <v>4</v>
      </c>
      <c r="I678">
        <f>IFERROR(VLOOKUP(B678,Misconduct!D:M,8,FALSE),"")</f>
        <v>0</v>
      </c>
      <c r="J678">
        <f>IFERROR(VLOOKUP(B678,Misconduct!D:M,9,FALSE),"")</f>
        <v>0</v>
      </c>
      <c r="K678">
        <f>IFERROR(VLOOKUP(B678,Misconduct!D:M,10,FALSE),"")</f>
        <v>0</v>
      </c>
    </row>
    <row r="679" spans="1:11">
      <c r="A679" s="161" t="str">
        <f>IF(Personal_Development!C681="","",Personal_Development!C681)</f>
        <v/>
      </c>
      <c r="B679" t="str">
        <f>IF(Personal_Development!D681="","",Personal_Development!D681)</f>
        <v>C13807</v>
      </c>
      <c r="C679" t="str">
        <f>IF(Personal_Development!E681="","",Personal_Development!E681)</f>
        <v>LILY NURAISHAH BINTI ABD RAHMAN</v>
      </c>
      <c r="D679">
        <f>IFERROR(VLOOKUP(B679,Personal_Development!D:DL,113,FALSE),"")</f>
        <v>4</v>
      </c>
      <c r="E679">
        <f>IFERROR(VLOOKUP(B679,Kaizen!D:X,21,FALSE),"")</f>
        <v>1</v>
      </c>
      <c r="F679">
        <f>IFERROR(VLOOKUP(B679,'Safety Idea'!D:X,21,FALSE),"")</f>
        <v>5</v>
      </c>
      <c r="G679">
        <f>IFERROR(VLOOKUP(B679,'Compulsory Training'!D:Z,23,FALSE),"")</f>
        <v>5</v>
      </c>
      <c r="H679">
        <f>IFERROR(VLOOKUP(B679,Attendance!D:BQ,65,FALSE),"")</f>
        <v>4</v>
      </c>
      <c r="I679">
        <f>IFERROR(VLOOKUP(B679,Misconduct!D:M,8,FALSE),"")</f>
        <v>0</v>
      </c>
      <c r="J679">
        <f>IFERROR(VLOOKUP(B679,Misconduct!D:M,9,FALSE),"")</f>
        <v>0</v>
      </c>
      <c r="K679">
        <f>IFERROR(VLOOKUP(B679,Misconduct!D:M,10,FALSE),"")</f>
        <v>0</v>
      </c>
    </row>
    <row r="680" spans="1:11">
      <c r="A680" s="161" t="str">
        <f>IF(Personal_Development!C682="","",Personal_Development!C682)</f>
        <v/>
      </c>
      <c r="B680" t="str">
        <f>IF(Personal_Development!D682="","",Personal_Development!D682)</f>
        <v>C13808</v>
      </c>
      <c r="C680" t="str">
        <f>IF(Personal_Development!E682="","",Personal_Development!E682)</f>
        <v>NAJIRAH BINTI ABDUL RAHIM</v>
      </c>
      <c r="D680">
        <f>IFERROR(VLOOKUP(B680,Personal_Development!D:DL,113,FALSE),"")</f>
        <v>2</v>
      </c>
      <c r="E680">
        <f>IFERROR(VLOOKUP(B680,Kaizen!D:X,21,FALSE),"")</f>
        <v>1</v>
      </c>
      <c r="F680">
        <f>IFERROR(VLOOKUP(B680,'Safety Idea'!D:X,21,FALSE),"")</f>
        <v>2</v>
      </c>
      <c r="G680">
        <f>IFERROR(VLOOKUP(B680,'Compulsory Training'!D:Z,23,FALSE),"")</f>
        <v>3</v>
      </c>
      <c r="H680">
        <f>IFERROR(VLOOKUP(B680,Attendance!D:BQ,65,FALSE),"")</f>
        <v>2</v>
      </c>
      <c r="I680">
        <f>IFERROR(VLOOKUP(B680,Misconduct!D:M,8,FALSE),"")</f>
        <v>0</v>
      </c>
      <c r="J680">
        <f>IFERROR(VLOOKUP(B680,Misconduct!D:M,9,FALSE),"")</f>
        <v>0</v>
      </c>
      <c r="K680">
        <f>IFERROR(VLOOKUP(B680,Misconduct!D:M,10,FALSE),"")</f>
        <v>0</v>
      </c>
    </row>
    <row r="681" spans="1:11">
      <c r="A681" s="161" t="str">
        <f>IF(Personal_Development!C683="","",Personal_Development!C683)</f>
        <v/>
      </c>
      <c r="B681" t="str">
        <f>IF(Personal_Development!D683="","",Personal_Development!D683)</f>
        <v>E00181</v>
      </c>
      <c r="C681" t="str">
        <f>IF(Personal_Development!E683="","",Personal_Development!E683)</f>
        <v>SITI NUR AISHA BINTI ABDUL MALEK</v>
      </c>
      <c r="D681">
        <f>IFERROR(VLOOKUP(B681,Personal_Development!D:DL,113,FALSE),"")</f>
        <v>5</v>
      </c>
      <c r="E681">
        <f>IFERROR(VLOOKUP(B681,Kaizen!D:X,21,FALSE),"")</f>
        <v>5</v>
      </c>
      <c r="F681">
        <f>IFERROR(VLOOKUP(B681,'Safety Idea'!D:X,21,FALSE),"")</f>
        <v>5</v>
      </c>
      <c r="G681">
        <f>IFERROR(VLOOKUP(B681,'Compulsory Training'!D:Z,23,FALSE),"")</f>
        <v>5</v>
      </c>
      <c r="H681">
        <f>IFERROR(VLOOKUP(B681,Attendance!D:BQ,65,FALSE),"")</f>
        <v>2</v>
      </c>
      <c r="I681">
        <f>IFERROR(VLOOKUP(B681,Misconduct!D:M,8,FALSE),"")</f>
        <v>0</v>
      </c>
      <c r="J681">
        <f>IFERROR(VLOOKUP(B681,Misconduct!D:M,9,FALSE),"")</f>
        <v>0</v>
      </c>
      <c r="K681">
        <f>IFERROR(VLOOKUP(B681,Misconduct!D:M,10,FALSE),"")</f>
        <v>0</v>
      </c>
    </row>
    <row r="682" spans="1:11">
      <c r="A682" s="161" t="str">
        <f>IF(Personal_Development!C684="","",Personal_Development!C684)</f>
        <v/>
      </c>
      <c r="B682" t="str">
        <f>IF(Personal_Development!D684="","",Personal_Development!D684)</f>
        <v>E00182</v>
      </c>
      <c r="C682" t="str">
        <f>IF(Personal_Development!E684="","",Personal_Development!E684)</f>
        <v>NURUL AIN BINTI T.TAIRUDDIN</v>
      </c>
      <c r="D682">
        <f>IFERROR(VLOOKUP(B682,Personal_Development!D:DL,113,FALSE),"")</f>
        <v>5</v>
      </c>
      <c r="E682">
        <f>IFERROR(VLOOKUP(B682,Kaizen!D:X,21,FALSE),"")</f>
        <v>5</v>
      </c>
      <c r="F682">
        <f>IFERROR(VLOOKUP(B682,'Safety Idea'!D:X,21,FALSE),"")</f>
        <v>5</v>
      </c>
      <c r="G682">
        <f>IFERROR(VLOOKUP(B682,'Compulsory Training'!D:Z,23,FALSE),"")</f>
        <v>5</v>
      </c>
      <c r="H682">
        <f>IFERROR(VLOOKUP(B682,Attendance!D:BQ,65,FALSE),"")</f>
        <v>2</v>
      </c>
      <c r="I682">
        <f>IFERROR(VLOOKUP(B682,Misconduct!D:M,8,FALSE),"")</f>
        <v>0</v>
      </c>
      <c r="J682">
        <f>IFERROR(VLOOKUP(B682,Misconduct!D:M,9,FALSE),"")</f>
        <v>0</v>
      </c>
      <c r="K682">
        <f>IFERROR(VLOOKUP(B682,Misconduct!D:M,10,FALSE),"")</f>
        <v>0</v>
      </c>
    </row>
    <row r="683" spans="1:11">
      <c r="A683" s="161" t="str">
        <f>IF(Personal_Development!C685="","",Personal_Development!C685)</f>
        <v/>
      </c>
      <c r="B683" t="str">
        <f>IF(Personal_Development!D685="","",Personal_Development!D685)</f>
        <v>C13809</v>
      </c>
      <c r="C683" t="str">
        <f>IF(Personal_Development!E685="","",Personal_Development!E685)</f>
        <v>MOHAMAD SHAMEER BIN MOHD SHARIF</v>
      </c>
      <c r="D683">
        <f>IFERROR(VLOOKUP(B683,Personal_Development!D:DL,113,FALSE),"")</f>
        <v>2</v>
      </c>
      <c r="E683">
        <f>IFERROR(VLOOKUP(B683,Kaizen!D:X,21,FALSE),"")</f>
        <v>1</v>
      </c>
      <c r="F683">
        <f>IFERROR(VLOOKUP(B683,'Safety Idea'!D:X,21,FALSE),"")</f>
        <v>1</v>
      </c>
      <c r="G683">
        <f>IFERROR(VLOOKUP(B683,'Compulsory Training'!D:Z,23,FALSE),"")</f>
        <v>5</v>
      </c>
      <c r="H683">
        <f>IFERROR(VLOOKUP(B683,Attendance!D:BQ,65,FALSE),"")</f>
        <v>3</v>
      </c>
      <c r="I683">
        <f>IFERROR(VLOOKUP(B683,Misconduct!D:M,8,FALSE),"")</f>
        <v>0</v>
      </c>
      <c r="J683">
        <f>IFERROR(VLOOKUP(B683,Misconduct!D:M,9,FALSE),"")</f>
        <v>0</v>
      </c>
      <c r="K683">
        <f>IFERROR(VLOOKUP(B683,Misconduct!D:M,10,FALSE),"")</f>
        <v>0</v>
      </c>
    </row>
    <row r="684" spans="1:11">
      <c r="A684" s="161" t="str">
        <f>IF(Personal_Development!C686="","",Personal_Development!C686)</f>
        <v/>
      </c>
      <c r="B684" t="str">
        <f>IF(Personal_Development!D686="","",Personal_Development!D686)</f>
        <v>C13810</v>
      </c>
      <c r="C684" t="str">
        <f>IF(Personal_Development!E686="","",Personal_Development!E686)</f>
        <v>SAIFUL AKMAL BIN MOHAMAD ZAHARI</v>
      </c>
      <c r="D684">
        <f>IFERROR(VLOOKUP(B684,Personal_Development!D:DL,113,FALSE),"")</f>
        <v>2</v>
      </c>
      <c r="E684">
        <f>IFERROR(VLOOKUP(B684,Kaizen!D:X,21,FALSE),"")</f>
        <v>5</v>
      </c>
      <c r="F684">
        <f>IFERROR(VLOOKUP(B684,'Safety Idea'!D:X,21,FALSE),"")</f>
        <v>5</v>
      </c>
      <c r="G684">
        <f>IFERROR(VLOOKUP(B684,'Compulsory Training'!D:Z,23,FALSE),"")</f>
        <v>5</v>
      </c>
      <c r="H684">
        <f>IFERROR(VLOOKUP(B684,Attendance!D:BQ,65,FALSE),"")</f>
        <v>1</v>
      </c>
      <c r="I684">
        <f>IFERROR(VLOOKUP(B684,Misconduct!D:M,8,FALSE),"")</f>
        <v>0</v>
      </c>
      <c r="J684">
        <f>IFERROR(VLOOKUP(B684,Misconduct!D:M,9,FALSE),"")</f>
        <v>0</v>
      </c>
      <c r="K684">
        <f>IFERROR(VLOOKUP(B684,Misconduct!D:M,10,FALSE),"")</f>
        <v>0</v>
      </c>
    </row>
    <row r="685" spans="1:11">
      <c r="A685" s="161" t="str">
        <f>IF(Personal_Development!C687="","",Personal_Development!C687)</f>
        <v/>
      </c>
      <c r="B685" t="str">
        <f>IF(Personal_Development!D687="","",Personal_Development!D687)</f>
        <v>K03236</v>
      </c>
      <c r="C685" t="str">
        <f>IF(Personal_Development!E687="","",Personal_Development!E687)</f>
        <v>MOHD ZAIREEIZWAN BIN WILDAN</v>
      </c>
      <c r="D685">
        <f>IFERROR(VLOOKUP(B685,Personal_Development!D:DL,113,FALSE),"")</f>
        <v>1</v>
      </c>
      <c r="E685">
        <f>IFERROR(VLOOKUP(B685,Kaizen!D:X,21,FALSE),"")</f>
        <v>1</v>
      </c>
      <c r="F685">
        <f>IFERROR(VLOOKUP(B685,'Safety Idea'!D:X,21,FALSE),"")</f>
        <v>1</v>
      </c>
      <c r="G685">
        <f>IFERROR(VLOOKUP(B685,'Compulsory Training'!D:Z,23,FALSE),"")</f>
        <v>4</v>
      </c>
      <c r="H685">
        <f>IFERROR(VLOOKUP(B685,Attendance!D:BQ,65,FALSE),"")</f>
        <v>5</v>
      </c>
      <c r="I685">
        <f>IFERROR(VLOOKUP(B685,Misconduct!D:M,8,FALSE),"")</f>
        <v>0</v>
      </c>
      <c r="J685">
        <f>IFERROR(VLOOKUP(B685,Misconduct!D:M,9,FALSE),"")</f>
        <v>0</v>
      </c>
      <c r="K685">
        <f>IFERROR(VLOOKUP(B685,Misconduct!D:M,10,FALSE),"")</f>
        <v>0</v>
      </c>
    </row>
    <row r="686" spans="1:11">
      <c r="A686" s="161" t="str">
        <f>IF(Personal_Development!C688="","",Personal_Development!C688)</f>
        <v/>
      </c>
      <c r="B686" t="str">
        <f>IF(Personal_Development!D688="","",Personal_Development!D688)</f>
        <v>K03237</v>
      </c>
      <c r="C686" t="str">
        <f>IF(Personal_Development!E688="","",Personal_Development!E688)</f>
        <v>SAYYID SAHLAN BIN MOHD LATIF</v>
      </c>
      <c r="D686">
        <f>IFERROR(VLOOKUP(B686,Personal_Development!D:DL,113,FALSE),"")</f>
        <v>1</v>
      </c>
      <c r="E686">
        <f>IFERROR(VLOOKUP(B686,Kaizen!D:X,21,FALSE),"")</f>
        <v>1</v>
      </c>
      <c r="F686">
        <f>IFERROR(VLOOKUP(B686,'Safety Idea'!D:X,21,FALSE),"")</f>
        <v>1</v>
      </c>
      <c r="G686">
        <f>IFERROR(VLOOKUP(B686,'Compulsory Training'!D:Z,23,FALSE),"")</f>
        <v>4</v>
      </c>
      <c r="H686">
        <f>IFERROR(VLOOKUP(B686,Attendance!D:BQ,65,FALSE),"")</f>
        <v>3</v>
      </c>
      <c r="I686">
        <f>IFERROR(VLOOKUP(B686,Misconduct!D:M,8,FALSE),"")</f>
        <v>0</v>
      </c>
      <c r="J686">
        <f>IFERROR(VLOOKUP(B686,Misconduct!D:M,9,FALSE),"")</f>
        <v>0</v>
      </c>
      <c r="K686">
        <f>IFERROR(VLOOKUP(B686,Misconduct!D:M,10,FALSE),"")</f>
        <v>0</v>
      </c>
    </row>
    <row r="687" spans="1:11">
      <c r="A687" s="161" t="str">
        <f>IF(Personal_Development!C689="","",Personal_Development!C689)</f>
        <v/>
      </c>
      <c r="B687" t="str">
        <f>IF(Personal_Development!D689="","",Personal_Development!D689)</f>
        <v>C13811</v>
      </c>
      <c r="C687" t="str">
        <f>IF(Personal_Development!E689="","",Personal_Development!E689)</f>
        <v>MUHAMAD SAYYIDI BIN MOHD LATIF</v>
      </c>
      <c r="D687">
        <f>IFERROR(VLOOKUP(B687,Personal_Development!D:DL,113,FALSE),"")</f>
        <v>2</v>
      </c>
      <c r="E687">
        <f>IFERROR(VLOOKUP(B687,Kaizen!D:X,21,FALSE),"")</f>
        <v>1</v>
      </c>
      <c r="F687">
        <f>IFERROR(VLOOKUP(B687,'Safety Idea'!D:X,21,FALSE),"")</f>
        <v>1</v>
      </c>
      <c r="G687">
        <f>IFERROR(VLOOKUP(B687,'Compulsory Training'!D:Z,23,FALSE),"")</f>
        <v>5</v>
      </c>
      <c r="H687">
        <f>IFERROR(VLOOKUP(B687,Attendance!D:BQ,65,FALSE),"")</f>
        <v>4</v>
      </c>
      <c r="I687">
        <f>IFERROR(VLOOKUP(B687,Misconduct!D:M,8,FALSE),"")</f>
        <v>0</v>
      </c>
      <c r="J687">
        <f>IFERROR(VLOOKUP(B687,Misconduct!D:M,9,FALSE),"")</f>
        <v>0</v>
      </c>
      <c r="K687">
        <f>IFERROR(VLOOKUP(B687,Misconduct!D:M,10,FALSE),"")</f>
        <v>0</v>
      </c>
    </row>
    <row r="688" spans="1:11">
      <c r="A688" s="161" t="str">
        <f>IF(Personal_Development!C690="","",Personal_Development!C690)</f>
        <v/>
      </c>
      <c r="B688" t="str">
        <f>IF(Personal_Development!D690="","",Personal_Development!D690)</f>
        <v>K03239</v>
      </c>
      <c r="C688" t="str">
        <f>IF(Personal_Development!E690="","",Personal_Development!E690)</f>
        <v>HARITH HAZIM BIN TESMIN</v>
      </c>
      <c r="D688">
        <f>IFERROR(VLOOKUP(B688,Personal_Development!D:DL,113,FALSE),"")</f>
        <v>1</v>
      </c>
      <c r="E688">
        <f>IFERROR(VLOOKUP(B688,Kaizen!D:X,21,FALSE),"")</f>
        <v>1</v>
      </c>
      <c r="F688">
        <f>IFERROR(VLOOKUP(B688,'Safety Idea'!D:X,21,FALSE),"")</f>
        <v>1</v>
      </c>
      <c r="G688">
        <f>IFERROR(VLOOKUP(B688,'Compulsory Training'!D:Z,23,FALSE),"")</f>
        <v>4</v>
      </c>
      <c r="H688">
        <f>IFERROR(VLOOKUP(B688,Attendance!D:BQ,65,FALSE),"")</f>
        <v>3</v>
      </c>
      <c r="I688">
        <f>IFERROR(VLOOKUP(B688,Misconduct!D:M,8,FALSE),"")</f>
        <v>0</v>
      </c>
      <c r="J688">
        <f>IFERROR(VLOOKUP(B688,Misconduct!D:M,9,FALSE),"")</f>
        <v>0</v>
      </c>
      <c r="K688">
        <f>IFERROR(VLOOKUP(B688,Misconduct!D:M,10,FALSE),"")</f>
        <v>0</v>
      </c>
    </row>
    <row r="689" spans="1:11">
      <c r="A689" s="161" t="str">
        <f>IF(Personal_Development!C691="","",Personal_Development!C691)</f>
        <v/>
      </c>
      <c r="B689" t="str">
        <f>IF(Personal_Development!D691="","",Personal_Development!D691)</f>
        <v>C13812</v>
      </c>
      <c r="C689" t="str">
        <f>IF(Personal_Development!E691="","",Personal_Development!E691)</f>
        <v>MOHAMAD FAIS BIN ISMAIL</v>
      </c>
      <c r="D689">
        <f>IFERROR(VLOOKUP(B689,Personal_Development!D:DL,113,FALSE),"")</f>
        <v>2</v>
      </c>
      <c r="E689">
        <f>IFERROR(VLOOKUP(B689,Kaizen!D:X,21,FALSE),"")</f>
        <v>2</v>
      </c>
      <c r="F689">
        <f>IFERROR(VLOOKUP(B689,'Safety Idea'!D:X,21,FALSE),"")</f>
        <v>1</v>
      </c>
      <c r="G689">
        <f>IFERROR(VLOOKUP(B689,'Compulsory Training'!D:Z,23,FALSE),"")</f>
        <v>5</v>
      </c>
      <c r="H689">
        <f>IFERROR(VLOOKUP(B689,Attendance!D:BQ,65,FALSE),"")</f>
        <v>2</v>
      </c>
      <c r="I689">
        <f>IFERROR(VLOOKUP(B689,Misconduct!D:M,8,FALSE),"")</f>
        <v>0</v>
      </c>
      <c r="J689">
        <f>IFERROR(VLOOKUP(B689,Misconduct!D:M,9,FALSE),"")</f>
        <v>0</v>
      </c>
      <c r="K689">
        <f>IFERROR(VLOOKUP(B689,Misconduct!D:M,10,FALSE),"")</f>
        <v>0</v>
      </c>
    </row>
    <row r="690" spans="1:11">
      <c r="A690" s="161" t="str">
        <f>IF(Personal_Development!C692="","",Personal_Development!C692)</f>
        <v/>
      </c>
      <c r="B690" t="str">
        <f>IF(Personal_Development!D692="","",Personal_Development!D692)</f>
        <v>C13813</v>
      </c>
      <c r="C690" t="str">
        <f>IF(Personal_Development!E692="","",Personal_Development!E692)</f>
        <v>MUHAMMAD SHAHRIL BIN MOHAMMAD SAFIAN</v>
      </c>
      <c r="D690">
        <f>IFERROR(VLOOKUP(B690,Personal_Development!D:DL,113,FALSE),"")</f>
        <v>2</v>
      </c>
      <c r="E690">
        <f>IFERROR(VLOOKUP(B690,Kaizen!D:X,21,FALSE),"")</f>
        <v>1</v>
      </c>
      <c r="F690">
        <f>IFERROR(VLOOKUP(B690,'Safety Idea'!D:X,21,FALSE),"")</f>
        <v>1</v>
      </c>
      <c r="G690">
        <f>IFERROR(VLOOKUP(B690,'Compulsory Training'!D:Z,23,FALSE),"")</f>
        <v>5</v>
      </c>
      <c r="H690">
        <f>IFERROR(VLOOKUP(B690,Attendance!D:BQ,65,FALSE),"")</f>
        <v>1</v>
      </c>
      <c r="I690">
        <f>IFERROR(VLOOKUP(B690,Misconduct!D:M,8,FALSE),"")</f>
        <v>0</v>
      </c>
      <c r="J690">
        <f>IFERROR(VLOOKUP(B690,Misconduct!D:M,9,FALSE),"")</f>
        <v>0</v>
      </c>
      <c r="K690">
        <f>IFERROR(VLOOKUP(B690,Misconduct!D:M,10,FALSE),"")</f>
        <v>0</v>
      </c>
    </row>
    <row r="691" spans="1:11">
      <c r="A691" s="161" t="str">
        <f>IF(Personal_Development!C693="","",Personal_Development!C693)</f>
        <v/>
      </c>
      <c r="B691" t="str">
        <f>IF(Personal_Development!D693="","",Personal_Development!D693)</f>
        <v>C13814</v>
      </c>
      <c r="C691" t="str">
        <f>IF(Personal_Development!E693="","",Personal_Development!E693)</f>
        <v>MUHAMMAD NASHRUL BIN ABDUL HALIM</v>
      </c>
      <c r="D691">
        <f>IFERROR(VLOOKUP(B691,Personal_Development!D:DL,113,FALSE),"")</f>
        <v>2</v>
      </c>
      <c r="E691">
        <f>IFERROR(VLOOKUP(B691,Kaizen!D:X,21,FALSE),"")</f>
        <v>1</v>
      </c>
      <c r="F691">
        <f>IFERROR(VLOOKUP(B691,'Safety Idea'!D:X,21,FALSE),"")</f>
        <v>1</v>
      </c>
      <c r="G691">
        <f>IFERROR(VLOOKUP(B691,'Compulsory Training'!D:Z,23,FALSE),"")</f>
        <v>5</v>
      </c>
      <c r="H691">
        <f>IFERROR(VLOOKUP(B691,Attendance!D:BQ,65,FALSE),"")</f>
        <v>2</v>
      </c>
      <c r="I691">
        <f>IFERROR(VLOOKUP(B691,Misconduct!D:M,8,FALSE),"")</f>
        <v>0</v>
      </c>
      <c r="J691">
        <f>IFERROR(VLOOKUP(B691,Misconduct!D:M,9,FALSE),"")</f>
        <v>0</v>
      </c>
      <c r="K691">
        <f>IFERROR(VLOOKUP(B691,Misconduct!D:M,10,FALSE),"")</f>
        <v>0</v>
      </c>
    </row>
    <row r="692" spans="1:11">
      <c r="A692" s="161" t="str">
        <f>IF(Personal_Development!C694="","",Personal_Development!C694)</f>
        <v/>
      </c>
      <c r="B692" t="str">
        <f>IF(Personal_Development!D694="","",Personal_Development!D694)</f>
        <v>C13815</v>
      </c>
      <c r="C692" t="str">
        <f>IF(Personal_Development!E694="","",Personal_Development!E694)</f>
        <v>AHMAD FAIZRIE BIN ABD RASIP</v>
      </c>
      <c r="D692">
        <f>IFERROR(VLOOKUP(B692,Personal_Development!D:DL,113,FALSE),"")</f>
        <v>2</v>
      </c>
      <c r="E692">
        <f>IFERROR(VLOOKUP(B692,Kaizen!D:X,21,FALSE),"")</f>
        <v>1</v>
      </c>
      <c r="F692">
        <f>IFERROR(VLOOKUP(B692,'Safety Idea'!D:X,21,FALSE),"")</f>
        <v>1</v>
      </c>
      <c r="G692">
        <f>IFERROR(VLOOKUP(B692,'Compulsory Training'!D:Z,23,FALSE),"")</f>
        <v>5</v>
      </c>
      <c r="H692">
        <f>IFERROR(VLOOKUP(B692,Attendance!D:BQ,65,FALSE),"")</f>
        <v>3</v>
      </c>
      <c r="I692">
        <f>IFERROR(VLOOKUP(B692,Misconduct!D:M,8,FALSE),"")</f>
        <v>0</v>
      </c>
      <c r="J692">
        <f>IFERROR(VLOOKUP(B692,Misconduct!D:M,9,FALSE),"")</f>
        <v>0</v>
      </c>
      <c r="K692">
        <f>IFERROR(VLOOKUP(B692,Misconduct!D:M,10,FALSE),"")</f>
        <v>0</v>
      </c>
    </row>
    <row r="693" spans="1:11">
      <c r="A693" s="161" t="str">
        <f>IF(Personal_Development!C695="","",Personal_Development!C695)</f>
        <v/>
      </c>
      <c r="B693" t="str">
        <f>IF(Personal_Development!D695="","",Personal_Development!D695)</f>
        <v>C13816</v>
      </c>
      <c r="C693" t="str">
        <f>IF(Personal_Development!E695="","",Personal_Development!E695)</f>
        <v>NORHAFIZAH BINTI SIDEK</v>
      </c>
      <c r="D693">
        <f>IFERROR(VLOOKUP(B693,Personal_Development!D:DL,113,FALSE),"")</f>
        <v>2</v>
      </c>
      <c r="E693">
        <f>IFERROR(VLOOKUP(B693,Kaizen!D:X,21,FALSE),"")</f>
        <v>1</v>
      </c>
      <c r="F693">
        <f>IFERROR(VLOOKUP(B693,'Safety Idea'!D:X,21,FALSE),"")</f>
        <v>1</v>
      </c>
      <c r="G693">
        <f>IFERROR(VLOOKUP(B693,'Compulsory Training'!D:Z,23,FALSE),"")</f>
        <v>4</v>
      </c>
      <c r="H693">
        <f>IFERROR(VLOOKUP(B693,Attendance!D:BQ,65,FALSE),"")</f>
        <v>4</v>
      </c>
      <c r="I693">
        <f>IFERROR(VLOOKUP(B693,Misconduct!D:M,8,FALSE),"")</f>
        <v>0</v>
      </c>
      <c r="J693">
        <f>IFERROR(VLOOKUP(B693,Misconduct!D:M,9,FALSE),"")</f>
        <v>0</v>
      </c>
      <c r="K693">
        <f>IFERROR(VLOOKUP(B693,Misconduct!D:M,10,FALSE),"")</f>
        <v>0</v>
      </c>
    </row>
    <row r="694" spans="1:11">
      <c r="A694" s="161" t="str">
        <f>IF(Personal_Development!C696="","",Personal_Development!C696)</f>
        <v/>
      </c>
      <c r="B694" t="str">
        <f>IF(Personal_Development!D696="","",Personal_Development!D696)</f>
        <v>C13817</v>
      </c>
      <c r="C694" t="str">
        <f>IF(Personal_Development!E696="","",Personal_Development!E696)</f>
        <v>NUR HAZRINA BINTI HAMIDAN</v>
      </c>
      <c r="D694">
        <f>IFERROR(VLOOKUP(B694,Personal_Development!D:DL,113,FALSE),"")</f>
        <v>2</v>
      </c>
      <c r="E694">
        <f>IFERROR(VLOOKUP(B694,Kaizen!D:X,21,FALSE),"")</f>
        <v>1</v>
      </c>
      <c r="F694">
        <f>IFERROR(VLOOKUP(B694,'Safety Idea'!D:X,21,FALSE),"")</f>
        <v>2</v>
      </c>
      <c r="G694">
        <f>IFERROR(VLOOKUP(B694,'Compulsory Training'!D:Z,23,FALSE),"")</f>
        <v>4</v>
      </c>
      <c r="H694">
        <f>IFERROR(VLOOKUP(B694,Attendance!D:BQ,65,FALSE),"")</f>
        <v>1</v>
      </c>
      <c r="I694">
        <f>IFERROR(VLOOKUP(B694,Misconduct!D:M,8,FALSE),"")</f>
        <v>0</v>
      </c>
      <c r="J694">
        <f>IFERROR(VLOOKUP(B694,Misconduct!D:M,9,FALSE),"")</f>
        <v>0</v>
      </c>
      <c r="K694">
        <f>IFERROR(VLOOKUP(B694,Misconduct!D:M,10,FALSE),"")</f>
        <v>0</v>
      </c>
    </row>
    <row r="695" spans="1:11">
      <c r="A695" s="161" t="str">
        <f>IF(Personal_Development!C697="","",Personal_Development!C697)</f>
        <v/>
      </c>
      <c r="B695" t="str">
        <f>IF(Personal_Development!D697="","",Personal_Development!D697)</f>
        <v>C13818</v>
      </c>
      <c r="C695" t="str">
        <f>IF(Personal_Development!E697="","",Personal_Development!E697)</f>
        <v>NOORAZLINA BINTI SAZALY</v>
      </c>
      <c r="D695">
        <f>IFERROR(VLOOKUP(B695,Personal_Development!D:DL,113,FALSE),"")</f>
        <v>2</v>
      </c>
      <c r="E695">
        <f>IFERROR(VLOOKUP(B695,Kaizen!D:X,21,FALSE),"")</f>
        <v>1</v>
      </c>
      <c r="F695">
        <f>IFERROR(VLOOKUP(B695,'Safety Idea'!D:X,21,FALSE),"")</f>
        <v>1</v>
      </c>
      <c r="G695">
        <f>IFERROR(VLOOKUP(B695,'Compulsory Training'!D:Z,23,FALSE),"")</f>
        <v>4</v>
      </c>
      <c r="H695">
        <f>IFERROR(VLOOKUP(B695,Attendance!D:BQ,65,FALSE),"")</f>
        <v>4</v>
      </c>
      <c r="I695">
        <f>IFERROR(VLOOKUP(B695,Misconduct!D:M,8,FALSE),"")</f>
        <v>0</v>
      </c>
      <c r="J695">
        <f>IFERROR(VLOOKUP(B695,Misconduct!D:M,9,FALSE),"")</f>
        <v>0</v>
      </c>
      <c r="K695">
        <f>IFERROR(VLOOKUP(B695,Misconduct!D:M,10,FALSE),"")</f>
        <v>0</v>
      </c>
    </row>
    <row r="696" spans="1:11">
      <c r="A696" s="161" t="str">
        <f>IF(Personal_Development!C698="","",Personal_Development!C698)</f>
        <v/>
      </c>
      <c r="B696" t="str">
        <f>IF(Personal_Development!D698="","",Personal_Development!D698)</f>
        <v>C13819</v>
      </c>
      <c r="C696" t="str">
        <f>IF(Personal_Development!E698="","",Personal_Development!E698)</f>
        <v>MUHAMMAD DANIAL SYAZANI BIN MUHAMMAD ZAIEN</v>
      </c>
      <c r="D696">
        <f>IFERROR(VLOOKUP(B696,Personal_Development!D:DL,113,FALSE),"")</f>
        <v>2</v>
      </c>
      <c r="E696">
        <f>IFERROR(VLOOKUP(B696,Kaizen!D:X,21,FALSE),"")</f>
        <v>1</v>
      </c>
      <c r="F696">
        <f>IFERROR(VLOOKUP(B696,'Safety Idea'!D:X,21,FALSE),"")</f>
        <v>5</v>
      </c>
      <c r="G696">
        <f>IFERROR(VLOOKUP(B696,'Compulsory Training'!D:Z,23,FALSE),"")</f>
        <v>4</v>
      </c>
      <c r="H696">
        <f>IFERROR(VLOOKUP(B696,Attendance!D:BQ,65,FALSE),"")</f>
        <v>1</v>
      </c>
      <c r="I696">
        <f>IFERROR(VLOOKUP(B696,Misconduct!D:M,8,FALSE),"")</f>
        <v>0</v>
      </c>
      <c r="J696">
        <f>IFERROR(VLOOKUP(B696,Misconduct!D:M,9,FALSE),"")</f>
        <v>0</v>
      </c>
      <c r="K696">
        <f>IFERROR(VLOOKUP(B696,Misconduct!D:M,10,FALSE),"")</f>
        <v>0</v>
      </c>
    </row>
    <row r="697" spans="1:11">
      <c r="A697" s="161" t="str">
        <f>IF(Personal_Development!C699="","",Personal_Development!C699)</f>
        <v>K03248</v>
      </c>
      <c r="B697" t="str">
        <f>IF(Personal_Development!D699="","",Personal_Development!D699)</f>
        <v>C13820</v>
      </c>
      <c r="C697" t="str">
        <f>IF(Personal_Development!E699="","",Personal_Development!E699)</f>
        <v>NUR SYAZUREEN BINTI RAHAMIZAN</v>
      </c>
      <c r="D697">
        <f>IFERROR(VLOOKUP(B697,Personal_Development!D:DL,113,FALSE),"")</f>
        <v>2</v>
      </c>
      <c r="E697">
        <f>IFERROR(VLOOKUP(B697,Kaizen!D:X,21,FALSE),"")</f>
        <v>1</v>
      </c>
      <c r="F697">
        <f>IFERROR(VLOOKUP(B697,'Safety Idea'!D:X,21,FALSE),"")</f>
        <v>3</v>
      </c>
      <c r="G697">
        <f>IFERROR(VLOOKUP(B697,'Compulsory Training'!D:Z,23,FALSE),"")</f>
        <v>4</v>
      </c>
      <c r="H697">
        <f>IFERROR(VLOOKUP(B697,Attendance!D:BQ,65,FALSE),"")</f>
        <v>2</v>
      </c>
      <c r="I697">
        <f>IFERROR(VLOOKUP(B697,Misconduct!D:M,8,FALSE),"")</f>
        <v>0</v>
      </c>
      <c r="J697">
        <f>IFERROR(VLOOKUP(B697,Misconduct!D:M,9,FALSE),"")</f>
        <v>0</v>
      </c>
      <c r="K697">
        <f>IFERROR(VLOOKUP(B697,Misconduct!D:M,10,FALSE),"")</f>
        <v>0</v>
      </c>
    </row>
    <row r="698" spans="1:11">
      <c r="A698" s="161" t="str">
        <f>IF(Personal_Development!C700="","",Personal_Development!C700)</f>
        <v>T10074</v>
      </c>
      <c r="B698" t="str">
        <f>IF(Personal_Development!D700="","",Personal_Development!D700)</f>
        <v>C13975</v>
      </c>
      <c r="C698" t="str">
        <f>IF(Personal_Development!E700="","",Personal_Development!E700)</f>
        <v>MOHD HAFIZ MAULA MOHD HAZRI</v>
      </c>
      <c r="D698">
        <f>IFERROR(VLOOKUP(B698,Personal_Development!D:DL,113,FALSE),"")</f>
        <v>4</v>
      </c>
      <c r="E698">
        <f>IFERROR(VLOOKUP(B698,Kaizen!D:X,21,FALSE),"")</f>
        <v>1</v>
      </c>
      <c r="F698">
        <f>IFERROR(VLOOKUP(B698,'Safety Idea'!D:X,21,FALSE),"")</f>
        <v>5</v>
      </c>
      <c r="G698">
        <f>IFERROR(VLOOKUP(B698,'Compulsory Training'!D:Z,23,FALSE),"")</f>
        <v>5</v>
      </c>
      <c r="H698">
        <f>IFERROR(VLOOKUP(B698,Attendance!D:BQ,65,FALSE),"")</f>
        <v>3</v>
      </c>
      <c r="I698">
        <f>IFERROR(VLOOKUP(B698,Misconduct!D:M,8,FALSE),"")</f>
        <v>0</v>
      </c>
      <c r="J698">
        <f>IFERROR(VLOOKUP(B698,Misconduct!D:M,9,FALSE),"")</f>
        <v>0</v>
      </c>
      <c r="K698">
        <f>IFERROR(VLOOKUP(B698,Misconduct!D:M,10,FALSE),"")</f>
        <v>0</v>
      </c>
    </row>
    <row r="699" spans="1:11">
      <c r="A699" s="161" t="str">
        <f>IF(Personal_Development!C701="","",Personal_Development!C701)</f>
        <v/>
      </c>
      <c r="B699" t="str">
        <f>IF(Personal_Development!D701="","",Personal_Development!D701)</f>
        <v>T10075</v>
      </c>
      <c r="C699" t="str">
        <f>IF(Personal_Development!E701="","",Personal_Development!E701)</f>
        <v>MUHAMMAD AMIRUL MUKMININ BIN ABD HALIM</v>
      </c>
      <c r="D699">
        <f>IFERROR(VLOOKUP(B699,Personal_Development!D:DL,113,FALSE),"")</f>
        <v>2</v>
      </c>
      <c r="E699">
        <f>IFERROR(VLOOKUP(B699,Kaizen!D:X,21,FALSE),"")</f>
        <v>1</v>
      </c>
      <c r="F699">
        <f>IFERROR(VLOOKUP(B699,'Safety Idea'!D:X,21,FALSE),"")</f>
        <v>1</v>
      </c>
      <c r="G699">
        <f>IFERROR(VLOOKUP(B699,'Compulsory Training'!D:Z,23,FALSE),"")</f>
        <v>5</v>
      </c>
      <c r="H699">
        <f>IFERROR(VLOOKUP(B699,Attendance!D:BQ,65,FALSE),"")</f>
        <v>4</v>
      </c>
      <c r="I699">
        <f>IFERROR(VLOOKUP(B699,Misconduct!D:M,8,FALSE),"")</f>
        <v>0</v>
      </c>
      <c r="J699">
        <f>IFERROR(VLOOKUP(B699,Misconduct!D:M,9,FALSE),"")</f>
        <v>0</v>
      </c>
      <c r="K699">
        <f>IFERROR(VLOOKUP(B699,Misconduct!D:M,10,FALSE),"")</f>
        <v>0</v>
      </c>
    </row>
    <row r="700" spans="1:11">
      <c r="A700" s="161" t="str">
        <f>IF(Personal_Development!C702="","",Personal_Development!C702)</f>
        <v/>
      </c>
      <c r="B700" t="str">
        <f>IF(Personal_Development!D702="","",Personal_Development!D702)</f>
        <v>T10076</v>
      </c>
      <c r="C700" t="str">
        <f>IF(Personal_Development!E702="","",Personal_Development!E702)</f>
        <v>SHAFIQ ASHRAF BIN MOHD SHAFIE</v>
      </c>
      <c r="D700">
        <f>IFERROR(VLOOKUP(B700,Personal_Development!D:DL,113,FALSE),"")</f>
        <v>2</v>
      </c>
      <c r="E700">
        <f>IFERROR(VLOOKUP(B700,Kaizen!D:X,21,FALSE),"")</f>
        <v>1</v>
      </c>
      <c r="F700">
        <f>IFERROR(VLOOKUP(B700,'Safety Idea'!D:X,21,FALSE),"")</f>
        <v>1</v>
      </c>
      <c r="G700">
        <f>IFERROR(VLOOKUP(B700,'Compulsory Training'!D:Z,23,FALSE),"")</f>
        <v>5</v>
      </c>
      <c r="H700">
        <f>IFERROR(VLOOKUP(B700,Attendance!D:BQ,65,FALSE),"")</f>
        <v>2</v>
      </c>
      <c r="I700">
        <f>IFERROR(VLOOKUP(B700,Misconduct!D:M,8,FALSE),"")</f>
        <v>0</v>
      </c>
      <c r="J700">
        <f>IFERROR(VLOOKUP(B700,Misconduct!D:M,9,FALSE),"")</f>
        <v>0</v>
      </c>
      <c r="K700">
        <f>IFERROR(VLOOKUP(B700,Misconduct!D:M,10,FALSE),"")</f>
        <v>0</v>
      </c>
    </row>
    <row r="701" spans="1:11">
      <c r="A701" s="161" t="str">
        <f>IF(Personal_Development!C703="","",Personal_Development!C703)</f>
        <v/>
      </c>
      <c r="B701" t="str">
        <f>IF(Personal_Development!D703="","",Personal_Development!D703)</f>
        <v>T10077</v>
      </c>
      <c r="C701" t="str">
        <f>IF(Personal_Development!E703="","",Personal_Development!E703)</f>
        <v>HAZIMAH BINTI SARAJOL</v>
      </c>
      <c r="D701">
        <f>IFERROR(VLOOKUP(B701,Personal_Development!D:DL,113,FALSE),"")</f>
        <v>2</v>
      </c>
      <c r="E701">
        <f>IFERROR(VLOOKUP(B701,Kaizen!D:X,21,FALSE),"")</f>
        <v>1</v>
      </c>
      <c r="F701">
        <f>IFERROR(VLOOKUP(B701,'Safety Idea'!D:X,21,FALSE),"")</f>
        <v>1</v>
      </c>
      <c r="G701">
        <f>IFERROR(VLOOKUP(B701,'Compulsory Training'!D:Z,23,FALSE),"")</f>
        <v>5</v>
      </c>
      <c r="H701">
        <f>IFERROR(VLOOKUP(B701,Attendance!D:BQ,65,FALSE),"")</f>
        <v>1</v>
      </c>
      <c r="I701">
        <f>IFERROR(VLOOKUP(B701,Misconduct!D:M,8,FALSE),"")</f>
        <v>0</v>
      </c>
      <c r="J701">
        <f>IFERROR(VLOOKUP(B701,Misconduct!D:M,9,FALSE),"")</f>
        <v>0</v>
      </c>
      <c r="K701">
        <f>IFERROR(VLOOKUP(B701,Misconduct!D:M,10,FALSE),"")</f>
        <v>0</v>
      </c>
    </row>
    <row r="702" spans="1:11">
      <c r="A702" s="161" t="str">
        <f>IF(Personal_Development!C704="","",Personal_Development!C704)</f>
        <v/>
      </c>
      <c r="B702" t="str">
        <f>IF(Personal_Development!D704="","",Personal_Development!D704)</f>
        <v>T10078</v>
      </c>
      <c r="C702" t="str">
        <f>IF(Personal_Development!E704="","",Personal_Development!E704)</f>
        <v>SYAZANA FASIHAH BINTI SAMSUDDIN</v>
      </c>
      <c r="D702">
        <f>IFERROR(VLOOKUP(B702,Personal_Development!D:DL,113,FALSE),"")</f>
        <v>2</v>
      </c>
      <c r="E702">
        <f>IFERROR(VLOOKUP(B702,Kaizen!D:X,21,FALSE),"")</f>
        <v>1</v>
      </c>
      <c r="F702">
        <f>IFERROR(VLOOKUP(B702,'Safety Idea'!D:X,21,FALSE),"")</f>
        <v>1</v>
      </c>
      <c r="G702">
        <f>IFERROR(VLOOKUP(B702,'Compulsory Training'!D:Z,23,FALSE),"")</f>
        <v>5</v>
      </c>
      <c r="H702">
        <f>IFERROR(VLOOKUP(B702,Attendance!D:BQ,65,FALSE),"")</f>
        <v>4</v>
      </c>
      <c r="I702">
        <f>IFERROR(VLOOKUP(B702,Misconduct!D:M,8,FALSE),"")</f>
        <v>0</v>
      </c>
      <c r="J702">
        <f>IFERROR(VLOOKUP(B702,Misconduct!D:M,9,FALSE),"")</f>
        <v>0</v>
      </c>
      <c r="K702">
        <f>IFERROR(VLOOKUP(B702,Misconduct!D:M,10,FALSE),"")</f>
        <v>0</v>
      </c>
    </row>
    <row r="703" spans="1:11">
      <c r="A703" s="161" t="str">
        <f>IF(Personal_Development!C705="","",Personal_Development!C705)</f>
        <v/>
      </c>
      <c r="B703" t="str">
        <f>IF(Personal_Development!D705="","",Personal_Development!D705)</f>
        <v>E00183</v>
      </c>
      <c r="C703" t="str">
        <f>IF(Personal_Development!E705="","",Personal_Development!E705)</f>
        <v>MUHAMAD AKMAL BIN BAHAMAN</v>
      </c>
      <c r="D703">
        <f>IFERROR(VLOOKUP(B703,Personal_Development!D:DL,113,FALSE),"")</f>
        <v>5</v>
      </c>
      <c r="E703">
        <f>IFERROR(VLOOKUP(B703,Kaizen!D:X,21,FALSE),"")</f>
        <v>5</v>
      </c>
      <c r="F703">
        <f>IFERROR(VLOOKUP(B703,'Safety Idea'!D:X,21,FALSE),"")</f>
        <v>5</v>
      </c>
      <c r="G703">
        <f>IFERROR(VLOOKUP(B703,'Compulsory Training'!D:Z,23,FALSE),"")</f>
        <v>5</v>
      </c>
      <c r="H703">
        <f>IFERROR(VLOOKUP(B703,Attendance!D:BQ,65,FALSE),"")</f>
        <v>3</v>
      </c>
      <c r="I703">
        <f>IFERROR(VLOOKUP(B703,Misconduct!D:M,8,FALSE),"")</f>
        <v>0</v>
      </c>
      <c r="J703">
        <f>IFERROR(VLOOKUP(B703,Misconduct!D:M,9,FALSE),"")</f>
        <v>0</v>
      </c>
      <c r="K703">
        <f>IFERROR(VLOOKUP(B703,Misconduct!D:M,10,FALSE),"")</f>
        <v>0</v>
      </c>
    </row>
    <row r="704" spans="1:11">
      <c r="A704" s="161" t="str">
        <f>IF(Personal_Development!C706="","",Personal_Development!C706)</f>
        <v/>
      </c>
      <c r="B704" t="str">
        <f>IF(Personal_Development!D706="","",Personal_Development!D706)</f>
        <v>E00184</v>
      </c>
      <c r="C704" t="str">
        <f>IF(Personal_Development!E706="","",Personal_Development!E706)</f>
        <v>MUHAMAD ARIF BIN NORMANSAH</v>
      </c>
      <c r="D704">
        <f>IFERROR(VLOOKUP(B704,Personal_Development!D:DL,113,FALSE),"")</f>
        <v>5</v>
      </c>
      <c r="E704">
        <f>IFERROR(VLOOKUP(B704,Kaizen!D:X,21,FALSE),"")</f>
        <v>5</v>
      </c>
      <c r="F704">
        <f>IFERROR(VLOOKUP(B704,'Safety Idea'!D:X,21,FALSE),"")</f>
        <v>5</v>
      </c>
      <c r="G704">
        <f>IFERROR(VLOOKUP(B704,'Compulsory Training'!D:Z,23,FALSE),"")</f>
        <v>5</v>
      </c>
      <c r="H704">
        <f>IFERROR(VLOOKUP(B704,Attendance!D:BQ,65,FALSE),"")</f>
        <v>2</v>
      </c>
      <c r="I704">
        <f>IFERROR(VLOOKUP(B704,Misconduct!D:M,8,FALSE),"")</f>
        <v>0</v>
      </c>
      <c r="J704">
        <f>IFERROR(VLOOKUP(B704,Misconduct!D:M,9,FALSE),"")</f>
        <v>0</v>
      </c>
      <c r="K704">
        <f>IFERROR(VLOOKUP(B704,Misconduct!D:M,10,FALSE),"")</f>
        <v>0</v>
      </c>
    </row>
    <row r="705" spans="1:11">
      <c r="A705" s="161" t="str">
        <f>IF(Personal_Development!C707="","",Personal_Development!C707)</f>
        <v/>
      </c>
      <c r="B705" t="str">
        <f>IF(Personal_Development!D707="","",Personal_Development!D707)</f>
        <v>C13822</v>
      </c>
      <c r="C705" t="str">
        <f>IF(Personal_Development!E707="","",Personal_Development!E707)</f>
        <v>NURUL SYAZWANIE BINTI SULAIMAN</v>
      </c>
      <c r="D705">
        <f>IFERROR(VLOOKUP(B705,Personal_Development!D:DL,113,FALSE),"")</f>
        <v>2</v>
      </c>
      <c r="E705">
        <f>IFERROR(VLOOKUP(B705,Kaizen!D:X,21,FALSE),"")</f>
        <v>1</v>
      </c>
      <c r="F705">
        <f>IFERROR(VLOOKUP(B705,'Safety Idea'!D:X,21,FALSE),"")</f>
        <v>5</v>
      </c>
      <c r="G705">
        <f>IFERROR(VLOOKUP(B705,'Compulsory Training'!D:Z,23,FALSE),"")</f>
        <v>5</v>
      </c>
      <c r="H705">
        <f>IFERROR(VLOOKUP(B705,Attendance!D:BQ,65,FALSE),"")</f>
        <v>1</v>
      </c>
      <c r="I705">
        <f>IFERROR(VLOOKUP(B705,Misconduct!D:M,8,FALSE),"")</f>
        <v>0</v>
      </c>
      <c r="J705">
        <f>IFERROR(VLOOKUP(B705,Misconduct!D:M,9,FALSE),"")</f>
        <v>0</v>
      </c>
      <c r="K705">
        <f>IFERROR(VLOOKUP(B705,Misconduct!D:M,10,FALSE),"")</f>
        <v>0</v>
      </c>
    </row>
    <row r="706" spans="1:11">
      <c r="A706" s="161" t="str">
        <f>IF(Personal_Development!C708="","",Personal_Development!C708)</f>
        <v/>
      </c>
      <c r="B706" t="str">
        <f>IF(Personal_Development!D708="","",Personal_Development!D708)</f>
        <v>C13823</v>
      </c>
      <c r="C706" t="str">
        <f>IF(Personal_Development!E708="","",Personal_Development!E708)</f>
        <v>NURMISSAIZZATI BINTI KEMIS</v>
      </c>
      <c r="D706">
        <f>IFERROR(VLOOKUP(B706,Personal_Development!D:DL,113,FALSE),"")</f>
        <v>2</v>
      </c>
      <c r="E706">
        <f>IFERROR(VLOOKUP(B706,Kaizen!D:X,21,FALSE),"")</f>
        <v>1</v>
      </c>
      <c r="F706">
        <f>IFERROR(VLOOKUP(B706,'Safety Idea'!D:X,21,FALSE),"")</f>
        <v>5</v>
      </c>
      <c r="G706">
        <f>IFERROR(VLOOKUP(B706,'Compulsory Training'!D:Z,23,FALSE),"")</f>
        <v>5</v>
      </c>
      <c r="H706">
        <f>IFERROR(VLOOKUP(B706,Attendance!D:BQ,65,FALSE),"")</f>
        <v>1</v>
      </c>
      <c r="I706">
        <f>IFERROR(VLOOKUP(B706,Misconduct!D:M,8,FALSE),"")</f>
        <v>0</v>
      </c>
      <c r="J706">
        <f>IFERROR(VLOOKUP(B706,Misconduct!D:M,9,FALSE),"")</f>
        <v>0</v>
      </c>
      <c r="K706">
        <f>IFERROR(VLOOKUP(B706,Misconduct!D:M,10,FALSE),"")</f>
        <v>0</v>
      </c>
    </row>
    <row r="707" spans="1:11">
      <c r="A707" s="161" t="str">
        <f>IF(Personal_Development!C709="","",Personal_Development!C709)</f>
        <v/>
      </c>
      <c r="B707" t="str">
        <f>IF(Personal_Development!D709="","",Personal_Development!D709)</f>
        <v>C13824</v>
      </c>
      <c r="C707" t="str">
        <f>IF(Personal_Development!E709="","",Personal_Development!E709)</f>
        <v>FATASYAWALIEA BINTI CHE IBRAHIM</v>
      </c>
      <c r="D707">
        <f>IFERROR(VLOOKUP(B707,Personal_Development!D:DL,113,FALSE),"")</f>
        <v>2</v>
      </c>
      <c r="E707">
        <f>IFERROR(VLOOKUP(B707,Kaizen!D:X,21,FALSE),"")</f>
        <v>1</v>
      </c>
      <c r="F707">
        <f>IFERROR(VLOOKUP(B707,'Safety Idea'!D:X,21,FALSE),"")</f>
        <v>1</v>
      </c>
      <c r="G707">
        <f>IFERROR(VLOOKUP(B707,'Compulsory Training'!D:Z,23,FALSE),"")</f>
        <v>5</v>
      </c>
      <c r="H707">
        <f>IFERROR(VLOOKUP(B707,Attendance!D:BQ,65,FALSE),"")</f>
        <v>3</v>
      </c>
      <c r="I707">
        <f>IFERROR(VLOOKUP(B707,Misconduct!D:M,8,FALSE),"")</f>
        <v>0</v>
      </c>
      <c r="J707">
        <f>IFERROR(VLOOKUP(B707,Misconduct!D:M,9,FALSE),"")</f>
        <v>0</v>
      </c>
      <c r="K707">
        <f>IFERROR(VLOOKUP(B707,Misconduct!D:M,10,FALSE),"")</f>
        <v>0</v>
      </c>
    </row>
    <row r="708" spans="1:11">
      <c r="A708" s="161" t="str">
        <f>IF(Personal_Development!C710="","",Personal_Development!C710)</f>
        <v/>
      </c>
      <c r="B708" t="str">
        <f>IF(Personal_Development!D710="","",Personal_Development!D710)</f>
        <v>C13825</v>
      </c>
      <c r="C708" t="str">
        <f>IF(Personal_Development!E710="","",Personal_Development!E710)</f>
        <v>ROSIDAH BINTI SARMAN</v>
      </c>
      <c r="D708">
        <f>IFERROR(VLOOKUP(B708,Personal_Development!D:DL,113,FALSE),"")</f>
        <v>2</v>
      </c>
      <c r="E708">
        <f>IFERROR(VLOOKUP(B708,Kaizen!D:X,21,FALSE),"")</f>
        <v>1</v>
      </c>
      <c r="F708">
        <f>IFERROR(VLOOKUP(B708,'Safety Idea'!D:X,21,FALSE),"")</f>
        <v>1</v>
      </c>
      <c r="G708">
        <f>IFERROR(VLOOKUP(B708,'Compulsory Training'!D:Z,23,FALSE),"")</f>
        <v>5</v>
      </c>
      <c r="H708">
        <f>IFERROR(VLOOKUP(B708,Attendance!D:BQ,65,FALSE),"")</f>
        <v>5</v>
      </c>
      <c r="I708">
        <f>IFERROR(VLOOKUP(B708,Misconduct!D:M,8,FALSE),"")</f>
        <v>0</v>
      </c>
      <c r="J708">
        <f>IFERROR(VLOOKUP(B708,Misconduct!D:M,9,FALSE),"")</f>
        <v>0</v>
      </c>
      <c r="K708">
        <f>IFERROR(VLOOKUP(B708,Misconduct!D:M,10,FALSE),"")</f>
        <v>0</v>
      </c>
    </row>
    <row r="709" spans="1:11">
      <c r="A709" s="161" t="str">
        <f>IF(Personal_Development!C711="","",Personal_Development!C711)</f>
        <v/>
      </c>
      <c r="B709" t="str">
        <f>IF(Personal_Development!D711="","",Personal_Development!D711)</f>
        <v>C13826</v>
      </c>
      <c r="C709" t="str">
        <f>IF(Personal_Development!E711="","",Personal_Development!E711)</f>
        <v>SHAMSINA BINTI ZAKARIA</v>
      </c>
      <c r="D709">
        <f>IFERROR(VLOOKUP(B709,Personal_Development!D:DL,113,FALSE),"")</f>
        <v>2</v>
      </c>
      <c r="E709">
        <f>IFERROR(VLOOKUP(B709,Kaizen!D:X,21,FALSE),"")</f>
        <v>1</v>
      </c>
      <c r="F709">
        <f>IFERROR(VLOOKUP(B709,'Safety Idea'!D:X,21,FALSE),"")</f>
        <v>2</v>
      </c>
      <c r="G709">
        <f>IFERROR(VLOOKUP(B709,'Compulsory Training'!D:Z,23,FALSE),"")</f>
        <v>5</v>
      </c>
      <c r="H709">
        <f>IFERROR(VLOOKUP(B709,Attendance!D:BQ,65,FALSE),"")</f>
        <v>2</v>
      </c>
      <c r="I709">
        <f>IFERROR(VLOOKUP(B709,Misconduct!D:M,8,FALSE),"")</f>
        <v>0</v>
      </c>
      <c r="J709">
        <f>IFERROR(VLOOKUP(B709,Misconduct!D:M,9,FALSE),"")</f>
        <v>0</v>
      </c>
      <c r="K709">
        <f>IFERROR(VLOOKUP(B709,Misconduct!D:M,10,FALSE),"")</f>
        <v>0</v>
      </c>
    </row>
    <row r="710" spans="1:11">
      <c r="A710" s="161" t="str">
        <f>IF(Personal_Development!C712="","",Personal_Development!C712)</f>
        <v/>
      </c>
      <c r="B710" t="str">
        <f>IF(Personal_Development!D712="","",Personal_Development!D712)</f>
        <v>C13830</v>
      </c>
      <c r="C710" t="str">
        <f>IF(Personal_Development!E712="","",Personal_Development!E712)</f>
        <v>MOHD SHAHMI BIN SAIBI</v>
      </c>
      <c r="D710">
        <f>IFERROR(VLOOKUP(B710,Personal_Development!D:DL,113,FALSE),"")</f>
        <v>2</v>
      </c>
      <c r="E710">
        <f>IFERROR(VLOOKUP(B710,Kaizen!D:X,21,FALSE),"")</f>
        <v>1</v>
      </c>
      <c r="F710">
        <f>IFERROR(VLOOKUP(B710,'Safety Idea'!D:X,21,FALSE),"")</f>
        <v>1</v>
      </c>
      <c r="G710">
        <f>IFERROR(VLOOKUP(B710,'Compulsory Training'!D:Z,23,FALSE),"")</f>
        <v>5</v>
      </c>
      <c r="H710">
        <f>IFERROR(VLOOKUP(B710,Attendance!D:BQ,65,FALSE),"")</f>
        <v>2</v>
      </c>
      <c r="I710">
        <f>IFERROR(VLOOKUP(B710,Misconduct!D:M,8,FALSE),"")</f>
        <v>0</v>
      </c>
      <c r="J710">
        <f>IFERROR(VLOOKUP(B710,Misconduct!D:M,9,FALSE),"")</f>
        <v>0</v>
      </c>
      <c r="K710">
        <f>IFERROR(VLOOKUP(B710,Misconduct!D:M,10,FALSE),"")</f>
        <v>0</v>
      </c>
    </row>
    <row r="711" spans="1:11">
      <c r="A711" s="161" t="str">
        <f>IF(Personal_Development!C713="","",Personal_Development!C713)</f>
        <v/>
      </c>
      <c r="B711" t="str">
        <f>IF(Personal_Development!D713="","",Personal_Development!D713)</f>
        <v>K03255</v>
      </c>
      <c r="C711" t="str">
        <f>IF(Personal_Development!E713="","",Personal_Development!E713)</f>
        <v>ZARITH AIZREEN AMEERA BINTI ZULKARNAIN</v>
      </c>
      <c r="D711">
        <f>IFERROR(VLOOKUP(B711,Personal_Development!D:DL,113,FALSE),"")</f>
        <v>1</v>
      </c>
      <c r="E711">
        <f>IFERROR(VLOOKUP(B711,Kaizen!D:X,21,FALSE),"")</f>
        <v>1</v>
      </c>
      <c r="F711">
        <f>IFERROR(VLOOKUP(B711,'Safety Idea'!D:X,21,FALSE),"")</f>
        <v>1</v>
      </c>
      <c r="G711">
        <f>IFERROR(VLOOKUP(B711,'Compulsory Training'!D:Z,23,FALSE),"")</f>
        <v>5</v>
      </c>
      <c r="H711">
        <f>IFERROR(VLOOKUP(B711,Attendance!D:BQ,65,FALSE),"")</f>
        <v>5</v>
      </c>
      <c r="I711">
        <f>IFERROR(VLOOKUP(B711,Misconduct!D:M,8,FALSE),"")</f>
        <v>0</v>
      </c>
      <c r="J711">
        <f>IFERROR(VLOOKUP(B711,Misconduct!D:M,9,FALSE),"")</f>
        <v>0</v>
      </c>
      <c r="K711">
        <f>IFERROR(VLOOKUP(B711,Misconduct!D:M,10,FALSE),"")</f>
        <v>0</v>
      </c>
    </row>
    <row r="712" spans="1:11">
      <c r="A712" s="161" t="str">
        <f>IF(Personal_Development!C714="","",Personal_Development!C714)</f>
        <v/>
      </c>
      <c r="B712" t="str">
        <f>IF(Personal_Development!D714="","",Personal_Development!D714)</f>
        <v>C13831</v>
      </c>
      <c r="C712" t="str">
        <f>IF(Personal_Development!E714="","",Personal_Development!E714)</f>
        <v>JULIANA BINTI MATROP</v>
      </c>
      <c r="D712">
        <f>IFERROR(VLOOKUP(B712,Personal_Development!D:DL,113,FALSE),"")</f>
        <v>2</v>
      </c>
      <c r="E712">
        <f>IFERROR(VLOOKUP(B712,Kaizen!D:X,21,FALSE),"")</f>
        <v>2</v>
      </c>
      <c r="F712">
        <f>IFERROR(VLOOKUP(B712,'Safety Idea'!D:X,21,FALSE),"")</f>
        <v>5</v>
      </c>
      <c r="G712">
        <f>IFERROR(VLOOKUP(B712,'Compulsory Training'!D:Z,23,FALSE),"")</f>
        <v>5</v>
      </c>
      <c r="H712">
        <f>IFERROR(VLOOKUP(B712,Attendance!D:BQ,65,FALSE),"")</f>
        <v>4</v>
      </c>
      <c r="I712">
        <f>IFERROR(VLOOKUP(B712,Misconduct!D:M,8,FALSE),"")</f>
        <v>0</v>
      </c>
      <c r="J712">
        <f>IFERROR(VLOOKUP(B712,Misconduct!D:M,9,FALSE),"")</f>
        <v>0</v>
      </c>
      <c r="K712">
        <f>IFERROR(VLOOKUP(B712,Misconduct!D:M,10,FALSE),"")</f>
        <v>0</v>
      </c>
    </row>
    <row r="713" spans="1:11">
      <c r="A713" s="161" t="str">
        <f>IF(Personal_Development!C715="","",Personal_Development!C715)</f>
        <v/>
      </c>
      <c r="B713" t="str">
        <f>IF(Personal_Development!D715="","",Personal_Development!D715)</f>
        <v>C13832</v>
      </c>
      <c r="C713" t="str">
        <f>IF(Personal_Development!E715="","",Personal_Development!E715)</f>
        <v>NURHIDAYU BINTI NORAU</v>
      </c>
      <c r="D713">
        <f>IFERROR(VLOOKUP(B713,Personal_Development!D:DL,113,FALSE),"")</f>
        <v>2</v>
      </c>
      <c r="E713">
        <f>IFERROR(VLOOKUP(B713,Kaizen!D:X,21,FALSE),"")</f>
        <v>5</v>
      </c>
      <c r="F713">
        <f>IFERROR(VLOOKUP(B713,'Safety Idea'!D:X,21,FALSE),"")</f>
        <v>5</v>
      </c>
      <c r="G713">
        <f>IFERROR(VLOOKUP(B713,'Compulsory Training'!D:Z,23,FALSE),"")</f>
        <v>5</v>
      </c>
      <c r="H713">
        <f>IFERROR(VLOOKUP(B713,Attendance!D:BQ,65,FALSE),"")</f>
        <v>1</v>
      </c>
      <c r="I713">
        <f>IFERROR(VLOOKUP(B713,Misconduct!D:M,8,FALSE),"")</f>
        <v>0</v>
      </c>
      <c r="J713">
        <f>IFERROR(VLOOKUP(B713,Misconduct!D:M,9,FALSE),"")</f>
        <v>0</v>
      </c>
      <c r="K713">
        <f>IFERROR(VLOOKUP(B713,Misconduct!D:M,10,FALSE),"")</f>
        <v>0</v>
      </c>
    </row>
    <row r="714" spans="1:11">
      <c r="A714" s="161" t="str">
        <f>IF(Personal_Development!C716="","",Personal_Development!C716)</f>
        <v/>
      </c>
      <c r="B714" t="str">
        <f>IF(Personal_Development!D716="","",Personal_Development!D716)</f>
        <v>C13833</v>
      </c>
      <c r="C714" t="str">
        <f>IF(Personal_Development!E716="","",Personal_Development!E716)</f>
        <v>KUILI A/P MUNIANDY</v>
      </c>
      <c r="D714">
        <f>IFERROR(VLOOKUP(B714,Personal_Development!D:DL,113,FALSE),"")</f>
        <v>2</v>
      </c>
      <c r="E714">
        <f>IFERROR(VLOOKUP(B714,Kaizen!D:X,21,FALSE),"")</f>
        <v>5</v>
      </c>
      <c r="F714">
        <f>IFERROR(VLOOKUP(B714,'Safety Idea'!D:X,21,FALSE),"")</f>
        <v>2</v>
      </c>
      <c r="G714">
        <f>IFERROR(VLOOKUP(B714,'Compulsory Training'!D:Z,23,FALSE),"")</f>
        <v>5</v>
      </c>
      <c r="H714">
        <f>IFERROR(VLOOKUP(B714,Attendance!D:BQ,65,FALSE),"")</f>
        <v>2</v>
      </c>
      <c r="I714">
        <f>IFERROR(VLOOKUP(B714,Misconduct!D:M,8,FALSE),"")</f>
        <v>0</v>
      </c>
      <c r="J714">
        <f>IFERROR(VLOOKUP(B714,Misconduct!D:M,9,FALSE),"")</f>
        <v>0</v>
      </c>
      <c r="K714">
        <f>IFERROR(VLOOKUP(B714,Misconduct!D:M,10,FALSE),"")</f>
        <v>0</v>
      </c>
    </row>
    <row r="715" spans="1:11">
      <c r="A715" s="161" t="str">
        <f>IF(Personal_Development!C717="","",Personal_Development!C717)</f>
        <v/>
      </c>
      <c r="B715" t="str">
        <f>IF(Personal_Development!D717="","",Personal_Development!D717)</f>
        <v>K03259</v>
      </c>
      <c r="C715" t="str">
        <f>IF(Personal_Development!E717="","",Personal_Development!E717)</f>
        <v>ZUBAINIAH BINTI MARJURI</v>
      </c>
      <c r="D715">
        <f>IFERROR(VLOOKUP(B715,Personal_Development!D:DL,113,FALSE),"")</f>
        <v>1</v>
      </c>
      <c r="E715">
        <f>IFERROR(VLOOKUP(B715,Kaizen!D:X,21,FALSE),"")</f>
        <v>1</v>
      </c>
      <c r="F715">
        <f>IFERROR(VLOOKUP(B715,'Safety Idea'!D:X,21,FALSE),"")</f>
        <v>1</v>
      </c>
      <c r="G715">
        <f>IFERROR(VLOOKUP(B715,'Compulsory Training'!D:Z,23,FALSE),"")</f>
        <v>5</v>
      </c>
      <c r="H715">
        <f>IFERROR(VLOOKUP(B715,Attendance!D:BQ,65,FALSE),"")</f>
        <v>5</v>
      </c>
      <c r="I715">
        <f>IFERROR(VLOOKUP(B715,Misconduct!D:M,8,FALSE),"")</f>
        <v>0</v>
      </c>
      <c r="J715">
        <f>IFERROR(VLOOKUP(B715,Misconduct!D:M,9,FALSE),"")</f>
        <v>0</v>
      </c>
      <c r="K715">
        <f>IFERROR(VLOOKUP(B715,Misconduct!D:M,10,FALSE),"")</f>
        <v>0</v>
      </c>
    </row>
    <row r="716" spans="1:11">
      <c r="A716" s="161" t="str">
        <f>IF(Personal_Development!C718="","",Personal_Development!C718)</f>
        <v/>
      </c>
      <c r="B716" t="str">
        <f>IF(Personal_Development!D718="","",Personal_Development!D718)</f>
        <v>C13834</v>
      </c>
      <c r="C716" t="str">
        <f>IF(Personal_Development!E718="","",Personal_Development!E718)</f>
        <v>JASBIR KAUR A/P SARWAN SINGH</v>
      </c>
      <c r="D716">
        <f>IFERROR(VLOOKUP(B716,Personal_Development!D:DL,113,FALSE),"")</f>
        <v>2</v>
      </c>
      <c r="E716">
        <f>IFERROR(VLOOKUP(B716,Kaizen!D:X,21,FALSE),"")</f>
        <v>1</v>
      </c>
      <c r="F716">
        <f>IFERROR(VLOOKUP(B716,'Safety Idea'!D:X,21,FALSE),"")</f>
        <v>1</v>
      </c>
      <c r="G716">
        <f>IFERROR(VLOOKUP(B716,'Compulsory Training'!D:Z,23,FALSE),"")</f>
        <v>5</v>
      </c>
      <c r="H716">
        <f>IFERROR(VLOOKUP(B716,Attendance!D:BQ,65,FALSE),"")</f>
        <v>4</v>
      </c>
      <c r="I716">
        <f>IFERROR(VLOOKUP(B716,Misconduct!D:M,8,FALSE),"")</f>
        <v>0</v>
      </c>
      <c r="J716">
        <f>IFERROR(VLOOKUP(B716,Misconduct!D:M,9,FALSE),"")</f>
        <v>0</v>
      </c>
      <c r="K716">
        <f>IFERROR(VLOOKUP(B716,Misconduct!D:M,10,FALSE),"")</f>
        <v>0</v>
      </c>
    </row>
    <row r="717" spans="1:11">
      <c r="A717" s="161" t="str">
        <f>IF(Personal_Development!C719="","",Personal_Development!C719)</f>
        <v/>
      </c>
      <c r="B717" t="str">
        <f>IF(Personal_Development!D719="","",Personal_Development!D719)</f>
        <v>C13835</v>
      </c>
      <c r="C717" t="str">
        <f>IF(Personal_Development!E719="","",Personal_Development!E719)</f>
        <v>SABTUYAH BINTI ROSLI</v>
      </c>
      <c r="D717">
        <f>IFERROR(VLOOKUP(B717,Personal_Development!D:DL,113,FALSE),"")</f>
        <v>2</v>
      </c>
      <c r="E717">
        <f>IFERROR(VLOOKUP(B717,Kaizen!D:X,21,FALSE),"")</f>
        <v>5</v>
      </c>
      <c r="F717">
        <f>IFERROR(VLOOKUP(B717,'Safety Idea'!D:X,21,FALSE),"")</f>
        <v>5</v>
      </c>
      <c r="G717">
        <f>IFERROR(VLOOKUP(B717,'Compulsory Training'!D:Z,23,FALSE),"")</f>
        <v>5</v>
      </c>
      <c r="H717">
        <f>IFERROR(VLOOKUP(B717,Attendance!D:BQ,65,FALSE),"")</f>
        <v>1</v>
      </c>
      <c r="I717">
        <f>IFERROR(VLOOKUP(B717,Misconduct!D:M,8,FALSE),"")</f>
        <v>0</v>
      </c>
      <c r="J717">
        <f>IFERROR(VLOOKUP(B717,Misconduct!D:M,9,FALSE),"")</f>
        <v>0</v>
      </c>
      <c r="K717">
        <f>IFERROR(VLOOKUP(B717,Misconduct!D:M,10,FALSE),"")</f>
        <v>0</v>
      </c>
    </row>
    <row r="718" spans="1:11">
      <c r="A718" s="161" t="str">
        <f>IF(Personal_Development!C720="","",Personal_Development!C720)</f>
        <v/>
      </c>
      <c r="B718" t="str">
        <f>IF(Personal_Development!D720="","",Personal_Development!D720)</f>
        <v>C13836</v>
      </c>
      <c r="C718" t="str">
        <f>IF(Personal_Development!E720="","",Personal_Development!E720)</f>
        <v>AZHAN FIKRY BIN ABDULLAH</v>
      </c>
      <c r="D718">
        <f>IFERROR(VLOOKUP(B718,Personal_Development!D:DL,113,FALSE),"")</f>
        <v>2</v>
      </c>
      <c r="E718">
        <f>IFERROR(VLOOKUP(B718,Kaizen!D:X,21,FALSE),"")</f>
        <v>5</v>
      </c>
      <c r="F718">
        <f>IFERROR(VLOOKUP(B718,'Safety Idea'!D:X,21,FALSE),"")</f>
        <v>5</v>
      </c>
      <c r="G718">
        <f>IFERROR(VLOOKUP(B718,'Compulsory Training'!D:Z,23,FALSE),"")</f>
        <v>5</v>
      </c>
      <c r="H718">
        <f>IFERROR(VLOOKUP(B718,Attendance!D:BQ,65,FALSE),"")</f>
        <v>2</v>
      </c>
      <c r="I718">
        <f>IFERROR(VLOOKUP(B718,Misconduct!D:M,8,FALSE),"")</f>
        <v>0</v>
      </c>
      <c r="J718">
        <f>IFERROR(VLOOKUP(B718,Misconduct!D:M,9,FALSE),"")</f>
        <v>0</v>
      </c>
      <c r="K718">
        <f>IFERROR(VLOOKUP(B718,Misconduct!D:M,10,FALSE),"")</f>
        <v>0</v>
      </c>
    </row>
    <row r="719" spans="1:11">
      <c r="A719" s="161" t="str">
        <f>IF(Personal_Development!C721="","",Personal_Development!C721)</f>
        <v/>
      </c>
      <c r="B719" t="str">
        <f>IF(Personal_Development!D721="","",Personal_Development!D721)</f>
        <v>C13837</v>
      </c>
      <c r="C719" t="str">
        <f>IF(Personal_Development!E721="","",Personal_Development!E721)</f>
        <v>SITI NOR HANIZAH BITI MOHMAD NOR</v>
      </c>
      <c r="D719">
        <f>IFERROR(VLOOKUP(B719,Personal_Development!D:DL,113,FALSE),"")</f>
        <v>2</v>
      </c>
      <c r="E719">
        <f>IFERROR(VLOOKUP(B719,Kaizen!D:X,21,FALSE),"")</f>
        <v>1</v>
      </c>
      <c r="F719">
        <f>IFERROR(VLOOKUP(B719,'Safety Idea'!D:X,21,FALSE),"")</f>
        <v>1</v>
      </c>
      <c r="G719">
        <f>IFERROR(VLOOKUP(B719,'Compulsory Training'!D:Z,23,FALSE),"")</f>
        <v>5</v>
      </c>
      <c r="H719">
        <f>IFERROR(VLOOKUP(B719,Attendance!D:BQ,65,FALSE),"")</f>
        <v>1</v>
      </c>
      <c r="I719">
        <f>IFERROR(VLOOKUP(B719,Misconduct!D:M,8,FALSE),"")</f>
        <v>0</v>
      </c>
      <c r="J719">
        <f>IFERROR(VLOOKUP(B719,Misconduct!D:M,9,FALSE),"")</f>
        <v>0</v>
      </c>
      <c r="K719">
        <f>IFERROR(VLOOKUP(B719,Misconduct!D:M,10,FALSE),"")</f>
        <v>0</v>
      </c>
    </row>
    <row r="720" spans="1:11">
      <c r="A720" s="161" t="str">
        <f>IF(Personal_Development!C722="","",Personal_Development!C722)</f>
        <v/>
      </c>
      <c r="B720" t="str">
        <f>IF(Personal_Development!D722="","",Personal_Development!D722)</f>
        <v>C13858</v>
      </c>
      <c r="C720" t="str">
        <f>IF(Personal_Development!E722="","",Personal_Development!E722)</f>
        <v>NUR HIDAYAH BINTI AHMAD</v>
      </c>
      <c r="D720">
        <f>IFERROR(VLOOKUP(B720,Personal_Development!D:DL,113,FALSE),"")</f>
        <v>2</v>
      </c>
      <c r="E720">
        <f>IFERROR(VLOOKUP(B720,Kaizen!D:X,21,FALSE),"")</f>
        <v>1</v>
      </c>
      <c r="F720">
        <f>IFERROR(VLOOKUP(B720,'Safety Idea'!D:X,21,FALSE),"")</f>
        <v>1</v>
      </c>
      <c r="G720">
        <f>IFERROR(VLOOKUP(B720,'Compulsory Training'!D:Z,23,FALSE),"")</f>
        <v>5</v>
      </c>
      <c r="H720">
        <f>IFERROR(VLOOKUP(B720,Attendance!D:BQ,65,FALSE),"")</f>
        <v>1</v>
      </c>
      <c r="I720">
        <f>IFERROR(VLOOKUP(B720,Misconduct!D:M,8,FALSE),"")</f>
        <v>0</v>
      </c>
      <c r="J720">
        <f>IFERROR(VLOOKUP(B720,Misconduct!D:M,9,FALSE),"")</f>
        <v>0</v>
      </c>
      <c r="K720">
        <f>IFERROR(VLOOKUP(B720,Misconduct!D:M,10,FALSE),"")</f>
        <v>0</v>
      </c>
    </row>
    <row r="721" spans="1:11">
      <c r="A721" s="161" t="str">
        <f>IF(Personal_Development!C723="","",Personal_Development!C723)</f>
        <v/>
      </c>
      <c r="B721" t="str">
        <f>IF(Personal_Development!D723="","",Personal_Development!D723)</f>
        <v>C13838</v>
      </c>
      <c r="C721" t="str">
        <f>IF(Personal_Development!E723="","",Personal_Development!E723)</f>
        <v>KRISHNAVENI A/P VIJAYA KUMARAN</v>
      </c>
      <c r="D721">
        <f>IFERROR(VLOOKUP(B721,Personal_Development!D:DL,113,FALSE),"")</f>
        <v>2</v>
      </c>
      <c r="E721">
        <f>IFERROR(VLOOKUP(B721,Kaizen!D:X,21,FALSE),"")</f>
        <v>5</v>
      </c>
      <c r="F721">
        <f>IFERROR(VLOOKUP(B721,'Safety Idea'!D:X,21,FALSE),"")</f>
        <v>2</v>
      </c>
      <c r="G721">
        <f>IFERROR(VLOOKUP(B721,'Compulsory Training'!D:Z,23,FALSE),"")</f>
        <v>5</v>
      </c>
      <c r="H721">
        <f>IFERROR(VLOOKUP(B721,Attendance!D:BQ,65,FALSE),"")</f>
        <v>3</v>
      </c>
      <c r="I721">
        <f>IFERROR(VLOOKUP(B721,Misconduct!D:M,8,FALSE),"")</f>
        <v>0</v>
      </c>
      <c r="J721">
        <f>IFERROR(VLOOKUP(B721,Misconduct!D:M,9,FALSE),"")</f>
        <v>0</v>
      </c>
      <c r="K721">
        <f>IFERROR(VLOOKUP(B721,Misconduct!D:M,10,FALSE),"")</f>
        <v>0</v>
      </c>
    </row>
    <row r="722" spans="1:11">
      <c r="A722" s="161" t="str">
        <f>IF(Personal_Development!C724="","",Personal_Development!C724)</f>
        <v/>
      </c>
      <c r="B722" t="str">
        <f>IF(Personal_Development!D724="","",Personal_Development!D724)</f>
        <v>C13839</v>
      </c>
      <c r="C722" t="str">
        <f>IF(Personal_Development!E724="","",Personal_Development!E724)</f>
        <v>NURHIEDAYU BINTI AZMI</v>
      </c>
      <c r="D722">
        <f>IFERROR(VLOOKUP(B722,Personal_Development!D:DL,113,FALSE),"")</f>
        <v>2</v>
      </c>
      <c r="E722">
        <f>IFERROR(VLOOKUP(B722,Kaizen!D:X,21,FALSE),"")</f>
        <v>5</v>
      </c>
      <c r="F722">
        <f>IFERROR(VLOOKUP(B722,'Safety Idea'!D:X,21,FALSE),"")</f>
        <v>5</v>
      </c>
      <c r="G722">
        <f>IFERROR(VLOOKUP(B722,'Compulsory Training'!D:Z,23,FALSE),"")</f>
        <v>5</v>
      </c>
      <c r="H722">
        <f>IFERROR(VLOOKUP(B722,Attendance!D:BQ,65,FALSE),"")</f>
        <v>1</v>
      </c>
      <c r="I722">
        <f>IFERROR(VLOOKUP(B722,Misconduct!D:M,8,FALSE),"")</f>
        <v>0</v>
      </c>
      <c r="J722">
        <f>IFERROR(VLOOKUP(B722,Misconduct!D:M,9,FALSE),"")</f>
        <v>0</v>
      </c>
      <c r="K722">
        <f>IFERROR(VLOOKUP(B722,Misconduct!D:M,10,FALSE),"")</f>
        <v>0</v>
      </c>
    </row>
    <row r="723" spans="1:11">
      <c r="A723" s="161" t="str">
        <f>IF(Personal_Development!C725="","",Personal_Development!C725)</f>
        <v/>
      </c>
      <c r="B723" t="str">
        <f>IF(Personal_Development!D725="","",Personal_Development!D725)</f>
        <v>K03267</v>
      </c>
      <c r="C723" t="str">
        <f>IF(Personal_Development!E725="","",Personal_Development!E725)</f>
        <v>NURSYAFIRAH BINTI MAAROF</v>
      </c>
      <c r="D723">
        <f>IFERROR(VLOOKUP(B723,Personal_Development!D:DL,113,FALSE),"")</f>
        <v>1</v>
      </c>
      <c r="E723">
        <f>IFERROR(VLOOKUP(B723,Kaizen!D:X,21,FALSE),"")</f>
        <v>1</v>
      </c>
      <c r="F723">
        <f>IFERROR(VLOOKUP(B723,'Safety Idea'!D:X,21,FALSE),"")</f>
        <v>1</v>
      </c>
      <c r="G723">
        <f>IFERROR(VLOOKUP(B723,'Compulsory Training'!D:Z,23,FALSE),"")</f>
        <v>5</v>
      </c>
      <c r="H723">
        <f>IFERROR(VLOOKUP(B723,Attendance!D:BQ,65,FALSE),"")</f>
        <v>4</v>
      </c>
      <c r="I723">
        <f>IFERROR(VLOOKUP(B723,Misconduct!D:M,8,FALSE),"")</f>
        <v>0</v>
      </c>
      <c r="J723">
        <f>IFERROR(VLOOKUP(B723,Misconduct!D:M,9,FALSE),"")</f>
        <v>0</v>
      </c>
      <c r="K723">
        <f>IFERROR(VLOOKUP(B723,Misconduct!D:M,10,FALSE),"")</f>
        <v>0</v>
      </c>
    </row>
    <row r="724" spans="1:11">
      <c r="A724" s="161" t="str">
        <f>IF(Personal_Development!C726="","",Personal_Development!C726)</f>
        <v/>
      </c>
      <c r="B724" t="str">
        <f>IF(Personal_Development!D726="","",Personal_Development!D726)</f>
        <v>K03268</v>
      </c>
      <c r="C724" t="str">
        <f>IF(Personal_Development!E726="","",Personal_Development!E726)</f>
        <v>MUHAMMAD SAIFUR BIN ZULKIFLI</v>
      </c>
      <c r="D724">
        <f>IFERROR(VLOOKUP(B724,Personal_Development!D:DL,113,FALSE),"")</f>
        <v>1</v>
      </c>
      <c r="E724">
        <f>IFERROR(VLOOKUP(B724,Kaizen!D:X,21,FALSE),"")</f>
        <v>1</v>
      </c>
      <c r="F724">
        <f>IFERROR(VLOOKUP(B724,'Safety Idea'!D:X,21,FALSE),"")</f>
        <v>1</v>
      </c>
      <c r="G724">
        <f>IFERROR(VLOOKUP(B724,'Compulsory Training'!D:Z,23,FALSE),"")</f>
        <v>5</v>
      </c>
      <c r="H724">
        <f>IFERROR(VLOOKUP(B724,Attendance!D:BQ,65,FALSE),"")</f>
        <v>5</v>
      </c>
      <c r="I724">
        <f>IFERROR(VLOOKUP(B724,Misconduct!D:M,8,FALSE),"")</f>
        <v>0</v>
      </c>
      <c r="J724">
        <f>IFERROR(VLOOKUP(B724,Misconduct!D:M,9,FALSE),"")</f>
        <v>0</v>
      </c>
      <c r="K724">
        <f>IFERROR(VLOOKUP(B724,Misconduct!D:M,10,FALSE),"")</f>
        <v>0</v>
      </c>
    </row>
    <row r="725" spans="1:11">
      <c r="A725" s="161" t="str">
        <f>IF(Personal_Development!C727="","",Personal_Development!C727)</f>
        <v/>
      </c>
      <c r="B725" t="str">
        <f>IF(Personal_Development!D727="","",Personal_Development!D727)</f>
        <v>K03269</v>
      </c>
      <c r="C725" t="str">
        <f>IF(Personal_Development!E727="","",Personal_Development!E727)</f>
        <v>SUHAIB BIN BADRUDDIN</v>
      </c>
      <c r="D725">
        <f>IFERROR(VLOOKUP(B725,Personal_Development!D:DL,113,FALSE),"")</f>
        <v>1</v>
      </c>
      <c r="E725">
        <f>IFERROR(VLOOKUP(B725,Kaizen!D:X,21,FALSE),"")</f>
        <v>1</v>
      </c>
      <c r="F725">
        <f>IFERROR(VLOOKUP(B725,'Safety Idea'!D:X,21,FALSE),"")</f>
        <v>1</v>
      </c>
      <c r="G725">
        <f>IFERROR(VLOOKUP(B725,'Compulsory Training'!D:Z,23,FALSE),"")</f>
        <v>5</v>
      </c>
      <c r="H725">
        <f>IFERROR(VLOOKUP(B725,Attendance!D:BQ,65,FALSE),"")</f>
        <v>5</v>
      </c>
      <c r="I725">
        <f>IFERROR(VLOOKUP(B725,Misconduct!D:M,8,FALSE),"")</f>
        <v>0</v>
      </c>
      <c r="J725">
        <f>IFERROR(VLOOKUP(B725,Misconduct!D:M,9,FALSE),"")</f>
        <v>0</v>
      </c>
      <c r="K725">
        <f>IFERROR(VLOOKUP(B725,Misconduct!D:M,10,FALSE),"")</f>
        <v>0</v>
      </c>
    </row>
    <row r="726" spans="1:11">
      <c r="A726" s="161" t="str">
        <f>IF(Personal_Development!C728="","",Personal_Development!C728)</f>
        <v/>
      </c>
      <c r="B726" t="str">
        <f>IF(Personal_Development!D728="","",Personal_Development!D728)</f>
        <v>K03270</v>
      </c>
      <c r="C726" t="str">
        <f>IF(Personal_Development!E728="","",Personal_Development!E728)</f>
        <v>FARIDAHANIM BINTI ISMAIL</v>
      </c>
      <c r="D726">
        <f>IFERROR(VLOOKUP(B726,Personal_Development!D:DL,113,FALSE),"")</f>
        <v>1</v>
      </c>
      <c r="E726">
        <f>IFERROR(VLOOKUP(B726,Kaizen!D:X,21,FALSE),"")</f>
        <v>1</v>
      </c>
      <c r="F726">
        <f>IFERROR(VLOOKUP(B726,'Safety Idea'!D:X,21,FALSE),"")</f>
        <v>1</v>
      </c>
      <c r="G726">
        <f>IFERROR(VLOOKUP(B726,'Compulsory Training'!D:Z,23,FALSE),"")</f>
        <v>5</v>
      </c>
      <c r="H726">
        <f>IFERROR(VLOOKUP(B726,Attendance!D:BQ,65,FALSE),"")</f>
        <v>5</v>
      </c>
      <c r="I726">
        <f>IFERROR(VLOOKUP(B726,Misconduct!D:M,8,FALSE),"")</f>
        <v>0</v>
      </c>
      <c r="J726">
        <f>IFERROR(VLOOKUP(B726,Misconduct!D:M,9,FALSE),"")</f>
        <v>0</v>
      </c>
      <c r="K726">
        <f>IFERROR(VLOOKUP(B726,Misconduct!D:M,10,FALSE),"")</f>
        <v>0</v>
      </c>
    </row>
    <row r="727" spans="1:11">
      <c r="A727" s="161" t="str">
        <f>IF(Personal_Development!C729="","",Personal_Development!C729)</f>
        <v/>
      </c>
      <c r="B727" t="str">
        <f>IF(Personal_Development!D729="","",Personal_Development!D729)</f>
        <v>C13840</v>
      </c>
      <c r="C727" t="str">
        <f>IF(Personal_Development!E729="","",Personal_Development!E729)</f>
        <v>MOHD KHAIRI AKMAL BIN JOHARI</v>
      </c>
      <c r="D727">
        <f>IFERROR(VLOOKUP(B727,Personal_Development!D:DL,113,FALSE),"")</f>
        <v>2</v>
      </c>
      <c r="E727">
        <f>IFERROR(VLOOKUP(B727,Kaizen!D:X,21,FALSE),"")</f>
        <v>1</v>
      </c>
      <c r="F727">
        <f>IFERROR(VLOOKUP(B727,'Safety Idea'!D:X,21,FALSE),"")</f>
        <v>3</v>
      </c>
      <c r="G727">
        <f>IFERROR(VLOOKUP(B727,'Compulsory Training'!D:Z,23,FALSE),"")</f>
        <v>5</v>
      </c>
      <c r="H727">
        <f>IFERROR(VLOOKUP(B727,Attendance!D:BQ,65,FALSE),"")</f>
        <v>4</v>
      </c>
      <c r="I727">
        <f>IFERROR(VLOOKUP(B727,Misconduct!D:M,8,FALSE),"")</f>
        <v>0</v>
      </c>
      <c r="J727">
        <f>IFERROR(VLOOKUP(B727,Misconduct!D:M,9,FALSE),"")</f>
        <v>0</v>
      </c>
      <c r="K727">
        <f>IFERROR(VLOOKUP(B727,Misconduct!D:M,10,FALSE),"")</f>
        <v>0</v>
      </c>
    </row>
    <row r="728" spans="1:11">
      <c r="A728" s="161" t="str">
        <f>IF(Personal_Development!C730="","",Personal_Development!C730)</f>
        <v/>
      </c>
      <c r="B728" t="str">
        <f>IF(Personal_Development!D730="","",Personal_Development!D730)</f>
        <v>C13841</v>
      </c>
      <c r="C728" t="str">
        <f>IF(Personal_Development!E730="","",Personal_Development!E730)</f>
        <v>HAFIZUL IKRAM BIN AHMAD KAMAL</v>
      </c>
      <c r="D728">
        <f>IFERROR(VLOOKUP(B728,Personal_Development!D:DL,113,FALSE),"")</f>
        <v>2</v>
      </c>
      <c r="E728">
        <f>IFERROR(VLOOKUP(B728,Kaizen!D:X,21,FALSE),"")</f>
        <v>1</v>
      </c>
      <c r="F728">
        <f>IFERROR(VLOOKUP(B728,'Safety Idea'!D:X,21,FALSE),"")</f>
        <v>1</v>
      </c>
      <c r="G728">
        <f>IFERROR(VLOOKUP(B728,'Compulsory Training'!D:Z,23,FALSE),"")</f>
        <v>5</v>
      </c>
      <c r="H728">
        <f>IFERROR(VLOOKUP(B728,Attendance!D:BQ,65,FALSE),"")</f>
        <v>3</v>
      </c>
      <c r="I728">
        <f>IFERROR(VLOOKUP(B728,Misconduct!D:M,8,FALSE),"")</f>
        <v>0</v>
      </c>
      <c r="J728">
        <f>IFERROR(VLOOKUP(B728,Misconduct!D:M,9,FALSE),"")</f>
        <v>0</v>
      </c>
      <c r="K728">
        <f>IFERROR(VLOOKUP(B728,Misconduct!D:M,10,FALSE),"")</f>
        <v>0</v>
      </c>
    </row>
    <row r="729" spans="1:11">
      <c r="A729" s="161" t="str">
        <f>IF(Personal_Development!C731="","",Personal_Development!C731)</f>
        <v/>
      </c>
      <c r="B729" t="str">
        <f>IF(Personal_Development!D731="","",Personal_Development!D731)</f>
        <v>C13842</v>
      </c>
      <c r="C729" t="str">
        <f>IF(Personal_Development!E731="","",Personal_Development!E731)</f>
        <v>SAPRIA BINTI HASBI</v>
      </c>
      <c r="D729">
        <f>IFERROR(VLOOKUP(B729,Personal_Development!D:DL,113,FALSE),"")</f>
        <v>2</v>
      </c>
      <c r="E729">
        <f>IFERROR(VLOOKUP(B729,Kaizen!D:X,21,FALSE),"")</f>
        <v>1</v>
      </c>
      <c r="F729">
        <f>IFERROR(VLOOKUP(B729,'Safety Idea'!D:X,21,FALSE),"")</f>
        <v>5</v>
      </c>
      <c r="G729">
        <f>IFERROR(VLOOKUP(B729,'Compulsory Training'!D:Z,23,FALSE),"")</f>
        <v>5</v>
      </c>
      <c r="H729">
        <f>IFERROR(VLOOKUP(B729,Attendance!D:BQ,65,FALSE),"")</f>
        <v>1</v>
      </c>
      <c r="I729">
        <f>IFERROR(VLOOKUP(B729,Misconduct!D:M,8,FALSE),"")</f>
        <v>0</v>
      </c>
      <c r="J729">
        <f>IFERROR(VLOOKUP(B729,Misconduct!D:M,9,FALSE),"")</f>
        <v>0</v>
      </c>
      <c r="K729">
        <f>IFERROR(VLOOKUP(B729,Misconduct!D:M,10,FALSE),"")</f>
        <v>0</v>
      </c>
    </row>
    <row r="730" spans="1:11">
      <c r="A730" s="161" t="str">
        <f>IF(Personal_Development!C732="","",Personal_Development!C732)</f>
        <v/>
      </c>
      <c r="B730" t="str">
        <f>IF(Personal_Development!D732="","",Personal_Development!D732)</f>
        <v>T10079</v>
      </c>
      <c r="C730" t="str">
        <f>IF(Personal_Development!E732="","",Personal_Development!E732)</f>
        <v>MOHD FAUZI BIN IBRAHIM</v>
      </c>
      <c r="D730">
        <f>IFERROR(VLOOKUP(B730,Personal_Development!D:DL,113,FALSE),"")</f>
        <v>2</v>
      </c>
      <c r="E730">
        <f>IFERROR(VLOOKUP(B730,Kaizen!D:X,21,FALSE),"")</f>
        <v>5</v>
      </c>
      <c r="F730">
        <f>IFERROR(VLOOKUP(B730,'Safety Idea'!D:X,21,FALSE),"")</f>
        <v>5</v>
      </c>
      <c r="G730">
        <f>IFERROR(VLOOKUP(B730,'Compulsory Training'!D:Z,23,FALSE),"")</f>
        <v>5</v>
      </c>
      <c r="H730">
        <f>IFERROR(VLOOKUP(B730,Attendance!D:BQ,65,FALSE),"")</f>
        <v>4</v>
      </c>
      <c r="I730">
        <f>IFERROR(VLOOKUP(B730,Misconduct!D:M,8,FALSE),"")</f>
        <v>0</v>
      </c>
      <c r="J730">
        <f>IFERROR(VLOOKUP(B730,Misconduct!D:M,9,FALSE),"")</f>
        <v>0</v>
      </c>
      <c r="K730">
        <f>IFERROR(VLOOKUP(B730,Misconduct!D:M,10,FALSE),"")</f>
        <v>0</v>
      </c>
    </row>
    <row r="731" spans="1:11">
      <c r="A731" s="161" t="str">
        <f>IF(Personal_Development!C733="","",Personal_Development!C733)</f>
        <v/>
      </c>
      <c r="B731" t="str">
        <f>IF(Personal_Development!D733="","",Personal_Development!D733)</f>
        <v>T10080</v>
      </c>
      <c r="C731" t="str">
        <f>IF(Personal_Development!E733="","",Personal_Development!E733)</f>
        <v>AZALINA BINTI ABU HASSAN</v>
      </c>
      <c r="D731">
        <f>IFERROR(VLOOKUP(B731,Personal_Development!D:DL,113,FALSE),"")</f>
        <v>2</v>
      </c>
      <c r="E731">
        <f>IFERROR(VLOOKUP(B731,Kaizen!D:X,21,FALSE),"")</f>
        <v>3</v>
      </c>
      <c r="F731">
        <f>IFERROR(VLOOKUP(B731,'Safety Idea'!D:X,21,FALSE),"")</f>
        <v>3</v>
      </c>
      <c r="G731">
        <f>IFERROR(VLOOKUP(B731,'Compulsory Training'!D:Z,23,FALSE),"")</f>
        <v>5</v>
      </c>
      <c r="H731">
        <f>IFERROR(VLOOKUP(B731,Attendance!D:BQ,65,FALSE),"")</f>
        <v>5</v>
      </c>
      <c r="I731">
        <f>IFERROR(VLOOKUP(B731,Misconduct!D:M,8,FALSE),"")</f>
        <v>0</v>
      </c>
      <c r="J731">
        <f>IFERROR(VLOOKUP(B731,Misconduct!D:M,9,FALSE),"")</f>
        <v>0</v>
      </c>
      <c r="K731">
        <f>IFERROR(VLOOKUP(B731,Misconduct!D:M,10,FALSE),"")</f>
        <v>0</v>
      </c>
    </row>
    <row r="732" spans="1:11">
      <c r="A732" s="161" t="str">
        <f>IF(Personal_Development!C734="","",Personal_Development!C734)</f>
        <v/>
      </c>
      <c r="B732" t="str">
        <f>IF(Personal_Development!D734="","",Personal_Development!D734)</f>
        <v>T10081</v>
      </c>
      <c r="C732" t="str">
        <f>IF(Personal_Development!E734="","",Personal_Development!E734)</f>
        <v>MOHAMAD SAMSUL NAZAME BIN SAMSUDIN</v>
      </c>
      <c r="D732">
        <f>IFERROR(VLOOKUP(B732,Personal_Development!D:DL,113,FALSE),"")</f>
        <v>2</v>
      </c>
      <c r="E732">
        <f>IFERROR(VLOOKUP(B732,Kaizen!D:X,21,FALSE),"")</f>
        <v>1</v>
      </c>
      <c r="F732">
        <f>IFERROR(VLOOKUP(B732,'Safety Idea'!D:X,21,FALSE),"")</f>
        <v>1</v>
      </c>
      <c r="G732">
        <f>IFERROR(VLOOKUP(B732,'Compulsory Training'!D:Z,23,FALSE),"")</f>
        <v>5</v>
      </c>
      <c r="H732">
        <f>IFERROR(VLOOKUP(B732,Attendance!D:BQ,65,FALSE),"")</f>
        <v>5</v>
      </c>
      <c r="I732">
        <f>IFERROR(VLOOKUP(B732,Misconduct!D:M,8,FALSE),"")</f>
        <v>0</v>
      </c>
      <c r="J732">
        <f>IFERROR(VLOOKUP(B732,Misconduct!D:M,9,FALSE),"")</f>
        <v>0</v>
      </c>
      <c r="K732">
        <f>IFERROR(VLOOKUP(B732,Misconduct!D:M,10,FALSE),"")</f>
        <v>0</v>
      </c>
    </row>
    <row r="733" spans="1:11">
      <c r="A733" s="161" t="str">
        <f>IF(Personal_Development!C735="","",Personal_Development!C735)</f>
        <v/>
      </c>
      <c r="B733" t="str">
        <f>IF(Personal_Development!D735="","",Personal_Development!D735)</f>
        <v>C13829</v>
      </c>
      <c r="C733" t="str">
        <f>IF(Personal_Development!E735="","",Personal_Development!E735)</f>
        <v>MUHAMMAD AZALI BIN ZULKARNAIN</v>
      </c>
      <c r="D733">
        <f>IFERROR(VLOOKUP(B733,Personal_Development!D:DL,113,FALSE),"")</f>
        <v>4</v>
      </c>
      <c r="E733">
        <f>IFERROR(VLOOKUP(B733,Kaizen!D:X,21,FALSE),"")</f>
        <v>5</v>
      </c>
      <c r="F733">
        <f>IFERROR(VLOOKUP(B733,'Safety Idea'!D:X,21,FALSE),"")</f>
        <v>5</v>
      </c>
      <c r="G733">
        <f>IFERROR(VLOOKUP(B733,'Compulsory Training'!D:Z,23,FALSE),"")</f>
        <v>5</v>
      </c>
      <c r="H733">
        <f>IFERROR(VLOOKUP(B733,Attendance!D:BQ,65,FALSE),"")</f>
        <v>4</v>
      </c>
      <c r="I733">
        <f>IFERROR(VLOOKUP(B733,Misconduct!D:M,8,FALSE),"")</f>
        <v>0</v>
      </c>
      <c r="J733">
        <f>IFERROR(VLOOKUP(B733,Misconduct!D:M,9,FALSE),"")</f>
        <v>0</v>
      </c>
      <c r="K733">
        <f>IFERROR(VLOOKUP(B733,Misconduct!D:M,10,FALSE),"")</f>
        <v>0</v>
      </c>
    </row>
    <row r="734" spans="1:11">
      <c r="A734" s="161" t="str">
        <f>IF(Personal_Development!C736="","",Personal_Development!C736)</f>
        <v/>
      </c>
      <c r="B734" t="str">
        <f>IF(Personal_Development!D736="","",Personal_Development!D736)</f>
        <v>E00185</v>
      </c>
      <c r="C734" t="str">
        <f>IF(Personal_Development!E736="","",Personal_Development!E736)</f>
        <v>MOHD RUZI BIN MAT ARIS</v>
      </c>
      <c r="D734">
        <f>IFERROR(VLOOKUP(B734,Personal_Development!D:DL,113,FALSE),"")</f>
        <v>5</v>
      </c>
      <c r="E734">
        <f>IFERROR(VLOOKUP(B734,Kaizen!D:X,21,FALSE),"")</f>
        <v>5</v>
      </c>
      <c r="F734">
        <f>IFERROR(VLOOKUP(B734,'Safety Idea'!D:X,21,FALSE),"")</f>
        <v>5</v>
      </c>
      <c r="G734">
        <f>IFERROR(VLOOKUP(B734,'Compulsory Training'!D:Z,23,FALSE),"")</f>
        <v>5</v>
      </c>
      <c r="H734">
        <f>IFERROR(VLOOKUP(B734,Attendance!D:BQ,65,FALSE),"")</f>
        <v>3</v>
      </c>
      <c r="I734">
        <f>IFERROR(VLOOKUP(B734,Misconduct!D:M,8,FALSE),"")</f>
        <v>0</v>
      </c>
      <c r="J734">
        <f>IFERROR(VLOOKUP(B734,Misconduct!D:M,9,FALSE),"")</f>
        <v>0</v>
      </c>
      <c r="K734">
        <f>IFERROR(VLOOKUP(B734,Misconduct!D:M,10,FALSE),"")</f>
        <v>0</v>
      </c>
    </row>
    <row r="735" spans="1:11">
      <c r="A735" s="161" t="str">
        <f>IF(Personal_Development!C737="","",Personal_Development!C737)</f>
        <v/>
      </c>
      <c r="B735" t="str">
        <f>IF(Personal_Development!D737="","",Personal_Development!D737)</f>
        <v>C13843</v>
      </c>
      <c r="C735" t="str">
        <f>IF(Personal_Development!E737="","",Personal_Development!E737)</f>
        <v>ZAWAWI BIN MOHAMAD</v>
      </c>
      <c r="D735">
        <f>IFERROR(VLOOKUP(B735,Personal_Development!D:DL,113,FALSE),"")</f>
        <v>2</v>
      </c>
      <c r="E735">
        <f>IFERROR(VLOOKUP(B735,Kaizen!D:X,21,FALSE),"")</f>
        <v>2</v>
      </c>
      <c r="F735">
        <f>IFERROR(VLOOKUP(B735,'Safety Idea'!D:X,21,FALSE),"")</f>
        <v>1</v>
      </c>
      <c r="G735">
        <f>IFERROR(VLOOKUP(B735,'Compulsory Training'!D:Z,23,FALSE),"")</f>
        <v>5</v>
      </c>
      <c r="H735">
        <f>IFERROR(VLOOKUP(B735,Attendance!D:BQ,65,FALSE),"")</f>
        <v>4</v>
      </c>
      <c r="I735">
        <f>IFERROR(VLOOKUP(B735,Misconduct!D:M,8,FALSE),"")</f>
        <v>0</v>
      </c>
      <c r="J735">
        <f>IFERROR(VLOOKUP(B735,Misconduct!D:M,9,FALSE),"")</f>
        <v>0</v>
      </c>
      <c r="K735">
        <f>IFERROR(VLOOKUP(B735,Misconduct!D:M,10,FALSE),"")</f>
        <v>0</v>
      </c>
    </row>
    <row r="736" spans="1:11">
      <c r="A736" s="161" t="str">
        <f>IF(Personal_Development!C738="","",Personal_Development!C738)</f>
        <v/>
      </c>
      <c r="B736" t="str">
        <f>IF(Personal_Development!D738="","",Personal_Development!D738)</f>
        <v>C13844</v>
      </c>
      <c r="C736" t="str">
        <f>IF(Personal_Development!E738="","",Personal_Development!E738)</f>
        <v>MUHAMMAD AMIRUL ZAZWAN BIN AZHAR</v>
      </c>
      <c r="D736">
        <f>IFERROR(VLOOKUP(B736,Personal_Development!D:DL,113,FALSE),"")</f>
        <v>2</v>
      </c>
      <c r="E736">
        <f>IFERROR(VLOOKUP(B736,Kaizen!D:X,21,FALSE),"")</f>
        <v>5</v>
      </c>
      <c r="F736">
        <f>IFERROR(VLOOKUP(B736,'Safety Idea'!D:X,21,FALSE),"")</f>
        <v>5</v>
      </c>
      <c r="G736">
        <f>IFERROR(VLOOKUP(B736,'Compulsory Training'!D:Z,23,FALSE),"")</f>
        <v>5</v>
      </c>
      <c r="H736">
        <f>IFERROR(VLOOKUP(B736,Attendance!D:BQ,65,FALSE),"")</f>
        <v>4</v>
      </c>
      <c r="I736">
        <f>IFERROR(VLOOKUP(B736,Misconduct!D:M,8,FALSE),"")</f>
        <v>0</v>
      </c>
      <c r="J736">
        <f>IFERROR(VLOOKUP(B736,Misconduct!D:M,9,FALSE),"")</f>
        <v>0</v>
      </c>
      <c r="K736">
        <f>IFERROR(VLOOKUP(B736,Misconduct!D:M,10,FALSE),"")</f>
        <v>0</v>
      </c>
    </row>
    <row r="737" spans="1:11">
      <c r="A737" s="161" t="str">
        <f>IF(Personal_Development!C739="","",Personal_Development!C739)</f>
        <v/>
      </c>
      <c r="B737" t="str">
        <f>IF(Personal_Development!D739="","",Personal_Development!D739)</f>
        <v>C13845</v>
      </c>
      <c r="C737" t="str">
        <f>IF(Personal_Development!E739="","",Personal_Development!E739)</f>
        <v>NUR FITRAH BINTI ZAKARIA</v>
      </c>
      <c r="D737">
        <f>IFERROR(VLOOKUP(B737,Personal_Development!D:DL,113,FALSE),"")</f>
        <v>2</v>
      </c>
      <c r="E737">
        <f>IFERROR(VLOOKUP(B737,Kaizen!D:X,21,FALSE),"")</f>
        <v>1</v>
      </c>
      <c r="F737">
        <f>IFERROR(VLOOKUP(B737,'Safety Idea'!D:X,21,FALSE),"")</f>
        <v>2</v>
      </c>
      <c r="G737">
        <f>IFERROR(VLOOKUP(B737,'Compulsory Training'!D:Z,23,FALSE),"")</f>
        <v>5</v>
      </c>
      <c r="H737">
        <f>IFERROR(VLOOKUP(B737,Attendance!D:BQ,65,FALSE),"")</f>
        <v>3</v>
      </c>
      <c r="I737">
        <f>IFERROR(VLOOKUP(B737,Misconduct!D:M,8,FALSE),"")</f>
        <v>0</v>
      </c>
      <c r="J737">
        <f>IFERROR(VLOOKUP(B737,Misconduct!D:M,9,FALSE),"")</f>
        <v>0</v>
      </c>
      <c r="K737">
        <f>IFERROR(VLOOKUP(B737,Misconduct!D:M,10,FALSE),"")</f>
        <v>0</v>
      </c>
    </row>
    <row r="738" spans="1:11">
      <c r="A738" s="161" t="str">
        <f>IF(Personal_Development!C740="","",Personal_Development!C740)</f>
        <v/>
      </c>
      <c r="B738" t="str">
        <f>IF(Personal_Development!D740="","",Personal_Development!D740)</f>
        <v>C13846</v>
      </c>
      <c r="C738" t="str">
        <f>IF(Personal_Development!E740="","",Personal_Development!E740)</f>
        <v>NOR NADZIRAH BINTI AYOUB</v>
      </c>
      <c r="D738">
        <f>IFERROR(VLOOKUP(B738,Personal_Development!D:DL,113,FALSE),"")</f>
        <v>2</v>
      </c>
      <c r="E738">
        <f>IFERROR(VLOOKUP(B738,Kaizen!D:X,21,FALSE),"")</f>
        <v>1</v>
      </c>
      <c r="F738">
        <f>IFERROR(VLOOKUP(B738,'Safety Idea'!D:X,21,FALSE),"")</f>
        <v>5</v>
      </c>
      <c r="G738">
        <f>IFERROR(VLOOKUP(B738,'Compulsory Training'!D:Z,23,FALSE),"")</f>
        <v>5</v>
      </c>
      <c r="H738">
        <f>IFERROR(VLOOKUP(B738,Attendance!D:BQ,65,FALSE),"")</f>
        <v>3</v>
      </c>
      <c r="I738">
        <f>IFERROR(VLOOKUP(B738,Misconduct!D:M,8,FALSE),"")</f>
        <v>0</v>
      </c>
      <c r="J738">
        <f>IFERROR(VLOOKUP(B738,Misconduct!D:M,9,FALSE),"")</f>
        <v>0</v>
      </c>
      <c r="K738">
        <f>IFERROR(VLOOKUP(B738,Misconduct!D:M,10,FALSE),"")</f>
        <v>0</v>
      </c>
    </row>
    <row r="739" spans="1:11">
      <c r="A739" s="161" t="str">
        <f>IF(Personal_Development!C741="","",Personal_Development!C741)</f>
        <v/>
      </c>
      <c r="B739" t="str">
        <f>IF(Personal_Development!D741="","",Personal_Development!D741)</f>
        <v>C13847</v>
      </c>
      <c r="C739" t="str">
        <f>IF(Personal_Development!E741="","",Personal_Development!E741)</f>
        <v>NUR FATIHHA BINTI JALIL</v>
      </c>
      <c r="D739">
        <f>IFERROR(VLOOKUP(B739,Personal_Development!D:DL,113,FALSE),"")</f>
        <v>2</v>
      </c>
      <c r="E739">
        <f>IFERROR(VLOOKUP(B739,Kaizen!D:X,21,FALSE),"")</f>
        <v>1</v>
      </c>
      <c r="F739">
        <f>IFERROR(VLOOKUP(B739,'Safety Idea'!D:X,21,FALSE),"")</f>
        <v>3</v>
      </c>
      <c r="G739">
        <f>IFERROR(VLOOKUP(B739,'Compulsory Training'!D:Z,23,FALSE),"")</f>
        <v>5</v>
      </c>
      <c r="H739">
        <f>IFERROR(VLOOKUP(B739,Attendance!D:BQ,65,FALSE),"")</f>
        <v>4</v>
      </c>
      <c r="I739">
        <f>IFERROR(VLOOKUP(B739,Misconduct!D:M,8,FALSE),"")</f>
        <v>0</v>
      </c>
      <c r="J739">
        <f>IFERROR(VLOOKUP(B739,Misconduct!D:M,9,FALSE),"")</f>
        <v>0</v>
      </c>
      <c r="K739">
        <f>IFERROR(VLOOKUP(B739,Misconduct!D:M,10,FALSE),"")</f>
        <v>0</v>
      </c>
    </row>
    <row r="740" spans="1:11">
      <c r="A740" s="161" t="str">
        <f>IF(Personal_Development!C742="","",Personal_Development!C742)</f>
        <v/>
      </c>
      <c r="B740" t="str">
        <f>IF(Personal_Development!D742="","",Personal_Development!D742)</f>
        <v>K03279</v>
      </c>
      <c r="C740" t="str">
        <f>IF(Personal_Development!E742="","",Personal_Development!E742)</f>
        <v>SHAFIEE BIN ABU BAKAR</v>
      </c>
      <c r="D740">
        <f>IFERROR(VLOOKUP(B740,Personal_Development!D:DL,113,FALSE),"")</f>
        <v>1</v>
      </c>
      <c r="E740">
        <f>IFERROR(VLOOKUP(B740,Kaizen!D:X,21,FALSE),"")</f>
        <v>1</v>
      </c>
      <c r="F740">
        <f>IFERROR(VLOOKUP(B740,'Safety Idea'!D:X,21,FALSE),"")</f>
        <v>1</v>
      </c>
      <c r="G740">
        <f>IFERROR(VLOOKUP(B740,'Compulsory Training'!D:Z,23,FALSE),"")</f>
        <v>1</v>
      </c>
      <c r="H740">
        <f>IFERROR(VLOOKUP(B740,Attendance!D:BQ,65,FALSE),"")</f>
        <v>5</v>
      </c>
      <c r="I740">
        <f>IFERROR(VLOOKUP(B740,Misconduct!D:M,8,FALSE),"")</f>
        <v>0</v>
      </c>
      <c r="J740">
        <f>IFERROR(VLOOKUP(B740,Misconduct!D:M,9,FALSE),"")</f>
        <v>0</v>
      </c>
      <c r="K740">
        <f>IFERROR(VLOOKUP(B740,Misconduct!D:M,10,FALSE),"")</f>
        <v>0</v>
      </c>
    </row>
    <row r="741" spans="1:11">
      <c r="A741" s="161" t="str">
        <f>IF(Personal_Development!C743="","",Personal_Development!C743)</f>
        <v>K03280</v>
      </c>
      <c r="B741" t="str">
        <f>IF(Personal_Development!D743="","",Personal_Development!D743)</f>
        <v>C13881</v>
      </c>
      <c r="C741" t="str">
        <f>IF(Personal_Development!E743="","",Personal_Development!E743)</f>
        <v>NURAFRIZAH BINTI AMIRNUDDIN</v>
      </c>
      <c r="D741">
        <f>IFERROR(VLOOKUP(B741,Personal_Development!D:DL,113,FALSE),"")</f>
        <v>1</v>
      </c>
      <c r="E741">
        <f>IFERROR(VLOOKUP(B741,Kaizen!D:X,21,FALSE),"")</f>
        <v>5</v>
      </c>
      <c r="F741">
        <f>IFERROR(VLOOKUP(B741,'Safety Idea'!D:X,21,FALSE),"")</f>
        <v>5</v>
      </c>
      <c r="G741">
        <f>IFERROR(VLOOKUP(B741,'Compulsory Training'!D:Z,23,FALSE),"")</f>
        <v>5</v>
      </c>
      <c r="H741">
        <f>IFERROR(VLOOKUP(B741,Attendance!D:BQ,65,FALSE),"")</f>
        <v>1</v>
      </c>
      <c r="I741">
        <f>IFERROR(VLOOKUP(B741,Misconduct!D:M,8,FALSE),"")</f>
        <v>0</v>
      </c>
      <c r="J741">
        <f>IFERROR(VLOOKUP(B741,Misconduct!D:M,9,FALSE),"")</f>
        <v>0</v>
      </c>
      <c r="K741">
        <f>IFERROR(VLOOKUP(B741,Misconduct!D:M,10,FALSE),"")</f>
        <v>0</v>
      </c>
    </row>
    <row r="742" spans="1:11">
      <c r="A742" s="161" t="str">
        <f>IF(Personal_Development!C744="","",Personal_Development!C744)</f>
        <v/>
      </c>
      <c r="B742" t="str">
        <f>IF(Personal_Development!D744="","",Personal_Development!D744)</f>
        <v>K03281</v>
      </c>
      <c r="C742" t="str">
        <f>IF(Personal_Development!E744="","",Personal_Development!E744)</f>
        <v>YOGAN RAO A/L RAJENDRAN</v>
      </c>
      <c r="D742">
        <f>IFERROR(VLOOKUP(B742,Personal_Development!D:DL,113,FALSE),"")</f>
        <v>1</v>
      </c>
      <c r="E742">
        <f>IFERROR(VLOOKUP(B742,Kaizen!D:X,21,FALSE),"")</f>
        <v>1</v>
      </c>
      <c r="F742">
        <f>IFERROR(VLOOKUP(B742,'Safety Idea'!D:X,21,FALSE),"")</f>
        <v>1</v>
      </c>
      <c r="G742">
        <f>IFERROR(VLOOKUP(B742,'Compulsory Training'!D:Z,23,FALSE),"")</f>
        <v>5</v>
      </c>
      <c r="H742">
        <f>IFERROR(VLOOKUP(B742,Attendance!D:BQ,65,FALSE),"")</f>
        <v>5</v>
      </c>
      <c r="I742">
        <f>IFERROR(VLOOKUP(B742,Misconduct!D:M,8,FALSE),"")</f>
        <v>0</v>
      </c>
      <c r="J742">
        <f>IFERROR(VLOOKUP(B742,Misconduct!D:M,9,FALSE),"")</f>
        <v>0</v>
      </c>
      <c r="K742">
        <f>IFERROR(VLOOKUP(B742,Misconduct!D:M,10,FALSE),"")</f>
        <v>0</v>
      </c>
    </row>
    <row r="743" spans="1:11">
      <c r="A743" s="161" t="str">
        <f>IF(Personal_Development!C745="","",Personal_Development!C745)</f>
        <v>K03282</v>
      </c>
      <c r="B743" t="str">
        <f>IF(Personal_Development!D745="","",Personal_Development!D745)</f>
        <v>C13882</v>
      </c>
      <c r="C743" t="str">
        <f>IF(Personal_Development!E745="","",Personal_Development!E745)</f>
        <v>NORIZAN BINTI ISMAIL</v>
      </c>
      <c r="D743">
        <f>IFERROR(VLOOKUP(B743,Personal_Development!D:DL,113,FALSE),"")</f>
        <v>2</v>
      </c>
      <c r="E743">
        <f>IFERROR(VLOOKUP(B743,Kaizen!D:X,21,FALSE),"")</f>
        <v>5</v>
      </c>
      <c r="F743">
        <f>IFERROR(VLOOKUP(B743,'Safety Idea'!D:X,21,FALSE),"")</f>
        <v>4</v>
      </c>
      <c r="G743">
        <f>IFERROR(VLOOKUP(B743,'Compulsory Training'!D:Z,23,FALSE),"")</f>
        <v>5</v>
      </c>
      <c r="H743">
        <f>IFERROR(VLOOKUP(B743,Attendance!D:BQ,65,FALSE),"")</f>
        <v>1</v>
      </c>
      <c r="I743">
        <f>IFERROR(VLOOKUP(B743,Misconduct!D:M,8,FALSE),"")</f>
        <v>0</v>
      </c>
      <c r="J743">
        <f>IFERROR(VLOOKUP(B743,Misconduct!D:M,9,FALSE),"")</f>
        <v>0</v>
      </c>
      <c r="K743">
        <f>IFERROR(VLOOKUP(B743,Misconduct!D:M,10,FALSE),"")</f>
        <v>0</v>
      </c>
    </row>
    <row r="744" spans="1:11">
      <c r="A744" s="161" t="str">
        <f>IF(Personal_Development!C746="","",Personal_Development!C746)</f>
        <v/>
      </c>
      <c r="B744" t="str">
        <f>IF(Personal_Development!D746="","",Personal_Development!D746)</f>
        <v>C13848</v>
      </c>
      <c r="C744" t="str">
        <f>IF(Personal_Development!E746="","",Personal_Development!E746)</f>
        <v>HEEMARANJINI A/P CHANDRA</v>
      </c>
      <c r="D744">
        <f>IFERROR(VLOOKUP(B744,Personal_Development!D:DL,113,FALSE),"")</f>
        <v>2</v>
      </c>
      <c r="E744">
        <f>IFERROR(VLOOKUP(B744,Kaizen!D:X,21,FALSE),"")</f>
        <v>1</v>
      </c>
      <c r="F744">
        <f>IFERROR(VLOOKUP(B744,'Safety Idea'!D:X,21,FALSE),"")</f>
        <v>1</v>
      </c>
      <c r="G744">
        <f>IFERROR(VLOOKUP(B744,'Compulsory Training'!D:Z,23,FALSE),"")</f>
        <v>5</v>
      </c>
      <c r="H744">
        <f>IFERROR(VLOOKUP(B744,Attendance!D:BQ,65,FALSE),"")</f>
        <v>1</v>
      </c>
      <c r="I744">
        <f>IFERROR(VLOOKUP(B744,Misconduct!D:M,8,FALSE),"")</f>
        <v>0</v>
      </c>
      <c r="J744">
        <f>IFERROR(VLOOKUP(B744,Misconduct!D:M,9,FALSE),"")</f>
        <v>0</v>
      </c>
      <c r="K744">
        <f>IFERROR(VLOOKUP(B744,Misconduct!D:M,10,FALSE),"")</f>
        <v>0</v>
      </c>
    </row>
    <row r="745" spans="1:11">
      <c r="A745" s="161" t="str">
        <f>IF(Personal_Development!C747="","",Personal_Development!C747)</f>
        <v/>
      </c>
      <c r="B745" t="str">
        <f>IF(Personal_Development!D747="","",Personal_Development!D747)</f>
        <v>C13849</v>
      </c>
      <c r="C745" t="str">
        <f>IF(Personal_Development!E747="","",Personal_Development!E747)</f>
        <v>MOHD KHAIRUL ARHAM BIN ZAHARI</v>
      </c>
      <c r="D745">
        <f>IFERROR(VLOOKUP(B745,Personal_Development!D:DL,113,FALSE),"")</f>
        <v>2</v>
      </c>
      <c r="E745">
        <f>IFERROR(VLOOKUP(B745,Kaizen!D:X,21,FALSE),"")</f>
        <v>5</v>
      </c>
      <c r="F745">
        <f>IFERROR(VLOOKUP(B745,'Safety Idea'!D:X,21,FALSE),"")</f>
        <v>5</v>
      </c>
      <c r="G745">
        <f>IFERROR(VLOOKUP(B745,'Compulsory Training'!D:Z,23,FALSE),"")</f>
        <v>5</v>
      </c>
      <c r="H745">
        <f>IFERROR(VLOOKUP(B745,Attendance!D:BQ,65,FALSE),"")</f>
        <v>4</v>
      </c>
      <c r="I745">
        <f>IFERROR(VLOOKUP(B745,Misconduct!D:M,8,FALSE),"")</f>
        <v>0</v>
      </c>
      <c r="J745">
        <f>IFERROR(VLOOKUP(B745,Misconduct!D:M,9,FALSE),"")</f>
        <v>0</v>
      </c>
      <c r="K745">
        <f>IFERROR(VLOOKUP(B745,Misconduct!D:M,10,FALSE),"")</f>
        <v>0</v>
      </c>
    </row>
    <row r="746" spans="1:11">
      <c r="A746" s="161" t="str">
        <f>IF(Personal_Development!C748="","",Personal_Development!C748)</f>
        <v/>
      </c>
      <c r="B746" t="str">
        <f>IF(Personal_Development!D748="","",Personal_Development!D748)</f>
        <v>C13850</v>
      </c>
      <c r="C746" t="str">
        <f>IF(Personal_Development!E748="","",Personal_Development!E748)</f>
        <v>KARTIK A/L RAMASAMY</v>
      </c>
      <c r="D746">
        <f>IFERROR(VLOOKUP(B746,Personal_Development!D:DL,113,FALSE),"")</f>
        <v>2</v>
      </c>
      <c r="E746">
        <f>IFERROR(VLOOKUP(B746,Kaizen!D:X,21,FALSE),"")</f>
        <v>5</v>
      </c>
      <c r="F746">
        <f>IFERROR(VLOOKUP(B746,'Safety Idea'!D:X,21,FALSE),"")</f>
        <v>5</v>
      </c>
      <c r="G746">
        <f>IFERROR(VLOOKUP(B746,'Compulsory Training'!D:Z,23,FALSE),"")</f>
        <v>5</v>
      </c>
      <c r="H746">
        <f>IFERROR(VLOOKUP(B746,Attendance!D:BQ,65,FALSE),"")</f>
        <v>1</v>
      </c>
      <c r="I746">
        <f>IFERROR(VLOOKUP(B746,Misconduct!D:M,8,FALSE),"")</f>
        <v>0</v>
      </c>
      <c r="J746">
        <f>IFERROR(VLOOKUP(B746,Misconduct!D:M,9,FALSE),"")</f>
        <v>0</v>
      </c>
      <c r="K746">
        <f>IFERROR(VLOOKUP(B746,Misconduct!D:M,10,FALSE),"")</f>
        <v>0</v>
      </c>
    </row>
    <row r="747" spans="1:11">
      <c r="A747" s="161" t="str">
        <f>IF(Personal_Development!C749="","",Personal_Development!C749)</f>
        <v/>
      </c>
      <c r="B747" t="str">
        <f>IF(Personal_Development!D749="","",Personal_Development!D749)</f>
        <v>C13851</v>
      </c>
      <c r="C747" t="str">
        <f>IF(Personal_Development!E749="","",Personal_Development!E749)</f>
        <v>RAJA AZLAN BIN RAJA MOHAMED DOL</v>
      </c>
      <c r="D747">
        <f>IFERROR(VLOOKUP(B747,Personal_Development!D:DL,113,FALSE),"")</f>
        <v>2</v>
      </c>
      <c r="E747">
        <f>IFERROR(VLOOKUP(B747,Kaizen!D:X,21,FALSE),"")</f>
        <v>5</v>
      </c>
      <c r="F747">
        <f>IFERROR(VLOOKUP(B747,'Safety Idea'!D:X,21,FALSE),"")</f>
        <v>5</v>
      </c>
      <c r="G747">
        <f>IFERROR(VLOOKUP(B747,'Compulsory Training'!D:Z,23,FALSE),"")</f>
        <v>5</v>
      </c>
      <c r="H747">
        <f>IFERROR(VLOOKUP(B747,Attendance!D:BQ,65,FALSE),"")</f>
        <v>4</v>
      </c>
      <c r="I747">
        <f>IFERROR(VLOOKUP(B747,Misconduct!D:M,8,FALSE),"")</f>
        <v>0</v>
      </c>
      <c r="J747">
        <f>IFERROR(VLOOKUP(B747,Misconduct!D:M,9,FALSE),"")</f>
        <v>0</v>
      </c>
      <c r="K747">
        <f>IFERROR(VLOOKUP(B747,Misconduct!D:M,10,FALSE),"")</f>
        <v>0</v>
      </c>
    </row>
    <row r="748" spans="1:11">
      <c r="A748" s="161" t="str">
        <f>IF(Personal_Development!C750="","",Personal_Development!C750)</f>
        <v/>
      </c>
      <c r="B748" t="str">
        <f>IF(Personal_Development!D750="","",Personal_Development!D750)</f>
        <v>C13852</v>
      </c>
      <c r="C748" t="str">
        <f>IF(Personal_Development!E750="","",Personal_Development!E750)</f>
        <v>TENGKU NUR FARAH AIN BINTI BAHMAN @ TENGKU BAHMAN</v>
      </c>
      <c r="D748">
        <f>IFERROR(VLOOKUP(B748,Personal_Development!D:DL,113,FALSE),"")</f>
        <v>2</v>
      </c>
      <c r="E748">
        <f>IFERROR(VLOOKUP(B748,Kaizen!D:X,21,FALSE),"")</f>
        <v>1</v>
      </c>
      <c r="F748">
        <f>IFERROR(VLOOKUP(B748,'Safety Idea'!D:X,21,FALSE),"")</f>
        <v>1</v>
      </c>
      <c r="G748">
        <f>IFERROR(VLOOKUP(B748,'Compulsory Training'!D:Z,23,FALSE),"")</f>
        <v>5</v>
      </c>
      <c r="H748">
        <f>IFERROR(VLOOKUP(B748,Attendance!D:BQ,65,FALSE),"")</f>
        <v>2</v>
      </c>
      <c r="I748">
        <f>IFERROR(VLOOKUP(B748,Misconduct!D:M,8,FALSE),"")</f>
        <v>0</v>
      </c>
      <c r="J748">
        <f>IFERROR(VLOOKUP(B748,Misconduct!D:M,9,FALSE),"")</f>
        <v>0</v>
      </c>
      <c r="K748">
        <f>IFERROR(VLOOKUP(B748,Misconduct!D:M,10,FALSE),"")</f>
        <v>0</v>
      </c>
    </row>
    <row r="749" spans="1:11">
      <c r="A749" s="161" t="str">
        <f>IF(Personal_Development!C751="","",Personal_Development!C751)</f>
        <v/>
      </c>
      <c r="B749" t="str">
        <f>IF(Personal_Development!D751="","",Personal_Development!D751)</f>
        <v>C13853</v>
      </c>
      <c r="C749" t="str">
        <f>IF(Personal_Development!E751="","",Personal_Development!E751)</f>
        <v>MUHAMMAD AMIRUL SOLEHIN BIN YAHYA</v>
      </c>
      <c r="D749">
        <f>IFERROR(VLOOKUP(B749,Personal_Development!D:DL,113,FALSE),"")</f>
        <v>2</v>
      </c>
      <c r="E749">
        <f>IFERROR(VLOOKUP(B749,Kaizen!D:X,21,FALSE),"")</f>
        <v>1</v>
      </c>
      <c r="F749">
        <f>IFERROR(VLOOKUP(B749,'Safety Idea'!D:X,21,FALSE),"")</f>
        <v>2</v>
      </c>
      <c r="G749">
        <f>IFERROR(VLOOKUP(B749,'Compulsory Training'!D:Z,23,FALSE),"")</f>
        <v>5</v>
      </c>
      <c r="H749">
        <f>IFERROR(VLOOKUP(B749,Attendance!D:BQ,65,FALSE),"")</f>
        <v>1</v>
      </c>
      <c r="I749">
        <f>IFERROR(VLOOKUP(B749,Misconduct!D:M,8,FALSE),"")</f>
        <v>0</v>
      </c>
      <c r="J749">
        <f>IFERROR(VLOOKUP(B749,Misconduct!D:M,9,FALSE),"")</f>
        <v>0</v>
      </c>
      <c r="K749">
        <f>IFERROR(VLOOKUP(B749,Misconduct!D:M,10,FALSE),"")</f>
        <v>0</v>
      </c>
    </row>
    <row r="750" spans="1:11">
      <c r="A750" s="161" t="str">
        <f>IF(Personal_Development!C752="","",Personal_Development!C752)</f>
        <v/>
      </c>
      <c r="B750" t="str">
        <f>IF(Personal_Development!D752="","",Personal_Development!D752)</f>
        <v>C13854</v>
      </c>
      <c r="C750" t="str">
        <f>IF(Personal_Development!E752="","",Personal_Development!E752)</f>
        <v>MUHAMMAD HADI NUR HAKIM BIN TAHIRUDDIN</v>
      </c>
      <c r="D750">
        <f>IFERROR(VLOOKUP(B750,Personal_Development!D:DL,113,FALSE),"")</f>
        <v>2</v>
      </c>
      <c r="E750">
        <f>IFERROR(VLOOKUP(B750,Kaizen!D:X,21,FALSE),"")</f>
        <v>1</v>
      </c>
      <c r="F750">
        <f>IFERROR(VLOOKUP(B750,'Safety Idea'!D:X,21,FALSE),"")</f>
        <v>2</v>
      </c>
      <c r="G750">
        <f>IFERROR(VLOOKUP(B750,'Compulsory Training'!D:Z,23,FALSE),"")</f>
        <v>5</v>
      </c>
      <c r="H750">
        <f>IFERROR(VLOOKUP(B750,Attendance!D:BQ,65,FALSE),"")</f>
        <v>1</v>
      </c>
      <c r="I750">
        <f>IFERROR(VLOOKUP(B750,Misconduct!D:M,8,FALSE),"")</f>
        <v>0</v>
      </c>
      <c r="J750">
        <f>IFERROR(VLOOKUP(B750,Misconduct!D:M,9,FALSE),"")</f>
        <v>0</v>
      </c>
      <c r="K750">
        <f>IFERROR(VLOOKUP(B750,Misconduct!D:M,10,FALSE),"")</f>
        <v>0</v>
      </c>
    </row>
    <row r="751" spans="1:11">
      <c r="A751" s="161" t="str">
        <f>IF(Personal_Development!C753="","",Personal_Development!C753)</f>
        <v/>
      </c>
      <c r="B751" t="str">
        <f>IF(Personal_Development!D753="","",Personal_Development!D753)</f>
        <v>C13855</v>
      </c>
      <c r="C751" t="str">
        <f>IF(Personal_Development!E753="","",Personal_Development!E753)</f>
        <v>MOHAMAD ZULFIKRY BIN RADZUAN</v>
      </c>
      <c r="D751">
        <f>IFERROR(VLOOKUP(B751,Personal_Development!D:DL,113,FALSE),"")</f>
        <v>2</v>
      </c>
      <c r="E751">
        <f>IFERROR(VLOOKUP(B751,Kaizen!D:X,21,FALSE),"")</f>
        <v>1</v>
      </c>
      <c r="F751">
        <f>IFERROR(VLOOKUP(B751,'Safety Idea'!D:X,21,FALSE),"")</f>
        <v>5</v>
      </c>
      <c r="G751">
        <f>IFERROR(VLOOKUP(B751,'Compulsory Training'!D:Z,23,FALSE),"")</f>
        <v>5</v>
      </c>
      <c r="H751">
        <f>IFERROR(VLOOKUP(B751,Attendance!D:BQ,65,FALSE),"")</f>
        <v>3</v>
      </c>
      <c r="I751">
        <f>IFERROR(VLOOKUP(B751,Misconduct!D:M,8,FALSE),"")</f>
        <v>0</v>
      </c>
      <c r="J751">
        <f>IFERROR(VLOOKUP(B751,Misconduct!D:M,9,FALSE),"")</f>
        <v>0</v>
      </c>
      <c r="K751">
        <f>IFERROR(VLOOKUP(B751,Misconduct!D:M,10,FALSE),"")</f>
        <v>0</v>
      </c>
    </row>
    <row r="752" spans="1:11">
      <c r="A752" s="161" t="str">
        <f>IF(Personal_Development!C754="","",Personal_Development!C754)</f>
        <v/>
      </c>
      <c r="B752" t="str">
        <f>IF(Personal_Development!D754="","",Personal_Development!D754)</f>
        <v>C13856</v>
      </c>
      <c r="C752" t="str">
        <f>IF(Personal_Development!E754="","",Personal_Development!E754)</f>
        <v>MUHAMMAD ARIF BIN GHAZALI</v>
      </c>
      <c r="D752">
        <f>IFERROR(VLOOKUP(B752,Personal_Development!D:DL,113,FALSE),"")</f>
        <v>2</v>
      </c>
      <c r="E752">
        <f>IFERROR(VLOOKUP(B752,Kaizen!D:X,21,FALSE),"")</f>
        <v>1</v>
      </c>
      <c r="F752">
        <f>IFERROR(VLOOKUP(B752,'Safety Idea'!D:X,21,FALSE),"")</f>
        <v>1</v>
      </c>
      <c r="G752">
        <f>IFERROR(VLOOKUP(B752,'Compulsory Training'!D:Z,23,FALSE),"")</f>
        <v>5</v>
      </c>
      <c r="H752">
        <f>IFERROR(VLOOKUP(B752,Attendance!D:BQ,65,FALSE),"")</f>
        <v>1</v>
      </c>
      <c r="I752">
        <f>IFERROR(VLOOKUP(B752,Misconduct!D:M,8,FALSE),"")</f>
        <v>0</v>
      </c>
      <c r="J752">
        <f>IFERROR(VLOOKUP(B752,Misconduct!D:M,9,FALSE),"")</f>
        <v>0</v>
      </c>
      <c r="K752">
        <f>IFERROR(VLOOKUP(B752,Misconduct!D:M,10,FALSE),"")</f>
        <v>0</v>
      </c>
    </row>
    <row r="753" spans="1:11">
      <c r="A753" s="161" t="str">
        <f>IF(Personal_Development!C755="","",Personal_Development!C755)</f>
        <v/>
      </c>
      <c r="B753" t="str">
        <f>IF(Personal_Development!D755="","",Personal_Development!D755)</f>
        <v>C13857</v>
      </c>
      <c r="C753" t="str">
        <f>IF(Personal_Development!E755="","",Personal_Development!E755)</f>
        <v>MOHD SYUKRI BIN SANE</v>
      </c>
      <c r="D753">
        <f>IFERROR(VLOOKUP(B753,Personal_Development!D:DL,113,FALSE),"")</f>
        <v>2</v>
      </c>
      <c r="E753">
        <f>IFERROR(VLOOKUP(B753,Kaizen!D:X,21,FALSE),"")</f>
        <v>1</v>
      </c>
      <c r="F753">
        <f>IFERROR(VLOOKUP(B753,'Safety Idea'!D:X,21,FALSE),"")</f>
        <v>3</v>
      </c>
      <c r="G753">
        <f>IFERROR(VLOOKUP(B753,'Compulsory Training'!D:Z,23,FALSE),"")</f>
        <v>5</v>
      </c>
      <c r="H753">
        <f>IFERROR(VLOOKUP(B753,Attendance!D:BQ,65,FALSE),"")</f>
        <v>3</v>
      </c>
      <c r="I753">
        <f>IFERROR(VLOOKUP(B753,Misconduct!D:M,8,FALSE),"")</f>
        <v>0</v>
      </c>
      <c r="J753">
        <f>IFERROR(VLOOKUP(B753,Misconduct!D:M,9,FALSE),"")</f>
        <v>0</v>
      </c>
      <c r="K753">
        <f>IFERROR(VLOOKUP(B753,Misconduct!D:M,10,FALSE),"")</f>
        <v>0</v>
      </c>
    </row>
    <row r="754" spans="1:11">
      <c r="A754" s="161" t="str">
        <f>IF(Personal_Development!C756="","",Personal_Development!C756)</f>
        <v/>
      </c>
      <c r="B754" t="str">
        <f>IF(Personal_Development!D756="","",Personal_Development!D756)</f>
        <v>T10082</v>
      </c>
      <c r="C754" t="str">
        <f>IF(Personal_Development!E756="","",Personal_Development!E756)</f>
        <v>MOHAMAD NOH HAIKAL BIN ABU HASAN</v>
      </c>
      <c r="D754">
        <f>IFERROR(VLOOKUP(B754,Personal_Development!D:DL,113,FALSE),"")</f>
        <v>1</v>
      </c>
      <c r="E754">
        <f>IFERROR(VLOOKUP(B754,Kaizen!D:X,21,FALSE),"")</f>
        <v>1</v>
      </c>
      <c r="F754">
        <f>IFERROR(VLOOKUP(B754,'Safety Idea'!D:X,21,FALSE),"")</f>
        <v>1</v>
      </c>
      <c r="G754">
        <f>IFERROR(VLOOKUP(B754,'Compulsory Training'!D:Z,23,FALSE),"")</f>
        <v>1</v>
      </c>
      <c r="H754">
        <f>IFERROR(VLOOKUP(B754,Attendance!D:BQ,65,FALSE),"")</f>
        <v>5</v>
      </c>
      <c r="I754">
        <f>IFERROR(VLOOKUP(B754,Misconduct!D:M,8,FALSE),"")</f>
        <v>0</v>
      </c>
      <c r="J754">
        <f>IFERROR(VLOOKUP(B754,Misconduct!D:M,9,FALSE),"")</f>
        <v>0</v>
      </c>
      <c r="K754">
        <f>IFERROR(VLOOKUP(B754,Misconduct!D:M,10,FALSE),"")</f>
        <v>0</v>
      </c>
    </row>
    <row r="755" spans="1:11">
      <c r="A755" s="161" t="str">
        <f>IF(Personal_Development!C757="","",Personal_Development!C757)</f>
        <v/>
      </c>
      <c r="B755" t="str">
        <f>IF(Personal_Development!D757="","",Personal_Development!D757)</f>
        <v>T10083</v>
      </c>
      <c r="C755" t="str">
        <f>IF(Personal_Development!E757="","",Personal_Development!E757)</f>
        <v>NORIZAH BINTI SHUKUR</v>
      </c>
      <c r="D755">
        <f>IFERROR(VLOOKUP(B755,Personal_Development!D:DL,113,FALSE),"")</f>
        <v>2</v>
      </c>
      <c r="E755">
        <f>IFERROR(VLOOKUP(B755,Kaizen!D:X,21,FALSE),"")</f>
        <v>1</v>
      </c>
      <c r="F755">
        <f>IFERROR(VLOOKUP(B755,'Safety Idea'!D:X,21,FALSE),"")</f>
        <v>1</v>
      </c>
      <c r="G755">
        <f>IFERROR(VLOOKUP(B755,'Compulsory Training'!D:Z,23,FALSE),"")</f>
        <v>5</v>
      </c>
      <c r="H755">
        <f>IFERROR(VLOOKUP(B755,Attendance!D:BQ,65,FALSE),"")</f>
        <v>4</v>
      </c>
      <c r="I755">
        <f>IFERROR(VLOOKUP(B755,Misconduct!D:M,8,FALSE),"")</f>
        <v>0</v>
      </c>
      <c r="J755">
        <f>IFERROR(VLOOKUP(B755,Misconduct!D:M,9,FALSE),"")</f>
        <v>0</v>
      </c>
      <c r="K755">
        <f>IFERROR(VLOOKUP(B755,Misconduct!D:M,10,FALSE),"")</f>
        <v>0</v>
      </c>
    </row>
    <row r="756" spans="1:11">
      <c r="A756" s="161" t="str">
        <f>IF(Personal_Development!C758="","",Personal_Development!C758)</f>
        <v/>
      </c>
      <c r="B756" t="str">
        <f>IF(Personal_Development!D758="","",Personal_Development!D758)</f>
        <v>T10084</v>
      </c>
      <c r="C756" t="str">
        <f>IF(Personal_Development!E758="","",Personal_Development!E758)</f>
        <v>MOHD AKMAL BIN MOHD DON</v>
      </c>
      <c r="D756">
        <f>IFERROR(VLOOKUP(B756,Personal_Development!D:DL,113,FALSE),"")</f>
        <v>4</v>
      </c>
      <c r="E756">
        <f>IFERROR(VLOOKUP(B756,Kaizen!D:X,21,FALSE),"")</f>
        <v>5</v>
      </c>
      <c r="F756">
        <f>IFERROR(VLOOKUP(B756,'Safety Idea'!D:X,21,FALSE),"")</f>
        <v>5</v>
      </c>
      <c r="G756">
        <f>IFERROR(VLOOKUP(B756,'Compulsory Training'!D:Z,23,FALSE),"")</f>
        <v>5</v>
      </c>
      <c r="H756">
        <f>IFERROR(VLOOKUP(B756,Attendance!D:BQ,65,FALSE),"")</f>
        <v>2</v>
      </c>
      <c r="I756">
        <f>IFERROR(VLOOKUP(B756,Misconduct!D:M,8,FALSE),"")</f>
        <v>0</v>
      </c>
      <c r="J756">
        <f>IFERROR(VLOOKUP(B756,Misconduct!D:M,9,FALSE),"")</f>
        <v>0</v>
      </c>
      <c r="K756">
        <f>IFERROR(VLOOKUP(B756,Misconduct!D:M,10,FALSE),"")</f>
        <v>0</v>
      </c>
    </row>
    <row r="757" spans="1:11">
      <c r="A757" s="161" t="str">
        <f>IF(Personal_Development!C759="","",Personal_Development!C759)</f>
        <v>T10085</v>
      </c>
      <c r="B757" t="str">
        <f>IF(Personal_Development!D759="","",Personal_Development!D759)</f>
        <v>C13948</v>
      </c>
      <c r="C757" t="str">
        <f>IF(Personal_Development!E759="","",Personal_Development!E759)</f>
        <v>PERABAVATHI A/P SUKUMAR</v>
      </c>
      <c r="D757">
        <f>IFERROR(VLOOKUP(B757,Personal_Development!D:DL,113,FALSE),"")</f>
        <v>2</v>
      </c>
      <c r="E757">
        <f>IFERROR(VLOOKUP(B757,Kaizen!D:X,21,FALSE),"")</f>
        <v>1</v>
      </c>
      <c r="F757">
        <f>IFERROR(VLOOKUP(B757,'Safety Idea'!D:X,21,FALSE),"")</f>
        <v>1</v>
      </c>
      <c r="G757">
        <f>IFERROR(VLOOKUP(B757,'Compulsory Training'!D:Z,23,FALSE),"")</f>
        <v>5</v>
      </c>
      <c r="H757">
        <f>IFERROR(VLOOKUP(B757,Attendance!D:BQ,65,FALSE),"")</f>
        <v>4</v>
      </c>
      <c r="I757">
        <f>IFERROR(VLOOKUP(B757,Misconduct!D:M,8,FALSE),"")</f>
        <v>0</v>
      </c>
      <c r="J757">
        <f>IFERROR(VLOOKUP(B757,Misconduct!D:M,9,FALSE),"")</f>
        <v>0</v>
      </c>
      <c r="K757">
        <f>IFERROR(VLOOKUP(B757,Misconduct!D:M,10,FALSE),"")</f>
        <v>0</v>
      </c>
    </row>
    <row r="758" spans="1:11">
      <c r="A758" s="161" t="str">
        <f>IF(Personal_Development!C760="","",Personal_Development!C760)</f>
        <v/>
      </c>
      <c r="B758" t="str">
        <f>IF(Personal_Development!D760="","",Personal_Development!D760)</f>
        <v>E00186</v>
      </c>
      <c r="C758" t="str">
        <f>IF(Personal_Development!E760="","",Personal_Development!E760)</f>
        <v>SITI NADRAH BINTI ZULKEPLI</v>
      </c>
      <c r="D758">
        <f>IFERROR(VLOOKUP(B758,Personal_Development!D:DL,113,FALSE),"")</f>
        <v>5</v>
      </c>
      <c r="E758">
        <f>IFERROR(VLOOKUP(B758,Kaizen!D:X,21,FALSE),"")</f>
        <v>5</v>
      </c>
      <c r="F758">
        <f>IFERROR(VLOOKUP(B758,'Safety Idea'!D:X,21,FALSE),"")</f>
        <v>5</v>
      </c>
      <c r="G758">
        <f>IFERROR(VLOOKUP(B758,'Compulsory Training'!D:Z,23,FALSE),"")</f>
        <v>5</v>
      </c>
      <c r="H758">
        <f>IFERROR(VLOOKUP(B758,Attendance!D:BQ,65,FALSE),"")</f>
        <v>1</v>
      </c>
      <c r="I758">
        <f>IFERROR(VLOOKUP(B758,Misconduct!D:M,8,FALSE),"")</f>
        <v>0</v>
      </c>
      <c r="J758">
        <f>IFERROR(VLOOKUP(B758,Misconduct!D:M,9,FALSE),"")</f>
        <v>0</v>
      </c>
      <c r="K758">
        <f>IFERROR(VLOOKUP(B758,Misconduct!D:M,10,FALSE),"")</f>
        <v>0</v>
      </c>
    </row>
    <row r="759" spans="1:11">
      <c r="A759" s="161" t="str">
        <f>IF(Personal_Development!C761="","",Personal_Development!C761)</f>
        <v>K03293</v>
      </c>
      <c r="B759" t="str">
        <f>IF(Personal_Development!D761="","",Personal_Development!D761)</f>
        <v>C13883</v>
      </c>
      <c r="C759" t="str">
        <f>IF(Personal_Development!E761="","",Personal_Development!E761)</f>
        <v>SITI KHAIRUNNISHAH BINTI MOHD SHAH</v>
      </c>
      <c r="D759">
        <f>IFERROR(VLOOKUP(B759,Personal_Development!D:DL,113,FALSE),"")</f>
        <v>1</v>
      </c>
      <c r="E759">
        <f>IFERROR(VLOOKUP(B759,Kaizen!D:X,21,FALSE),"")</f>
        <v>1</v>
      </c>
      <c r="F759">
        <f>IFERROR(VLOOKUP(B759,'Safety Idea'!D:X,21,FALSE),"")</f>
        <v>1</v>
      </c>
      <c r="G759">
        <f>IFERROR(VLOOKUP(B759,'Compulsory Training'!D:Z,23,FALSE),"")</f>
        <v>5</v>
      </c>
      <c r="H759">
        <f>IFERROR(VLOOKUP(B759,Attendance!D:BQ,65,FALSE),"")</f>
        <v>3</v>
      </c>
      <c r="I759">
        <f>IFERROR(VLOOKUP(B759,Misconduct!D:M,8,FALSE),"")</f>
        <v>0</v>
      </c>
      <c r="J759">
        <f>IFERROR(VLOOKUP(B759,Misconduct!D:M,9,FALSE),"")</f>
        <v>0</v>
      </c>
      <c r="K759">
        <f>IFERROR(VLOOKUP(B759,Misconduct!D:M,10,FALSE),"")</f>
        <v>0</v>
      </c>
    </row>
    <row r="760" spans="1:11">
      <c r="A760" s="161" t="str">
        <f>IF(Personal_Development!C762="","",Personal_Development!C762)</f>
        <v/>
      </c>
      <c r="B760" t="str">
        <f>IF(Personal_Development!D762="","",Personal_Development!D762)</f>
        <v>C13859</v>
      </c>
      <c r="C760" t="str">
        <f>IF(Personal_Development!E762="","",Personal_Development!E762)</f>
        <v>MOHD FIKRI IZWAN BIN BAKRI</v>
      </c>
      <c r="D760">
        <f>IFERROR(VLOOKUP(B760,Personal_Development!D:DL,113,FALSE),"")</f>
        <v>2</v>
      </c>
      <c r="E760">
        <f>IFERROR(VLOOKUP(B760,Kaizen!D:X,21,FALSE),"")</f>
        <v>1</v>
      </c>
      <c r="F760">
        <f>IFERROR(VLOOKUP(B760,'Safety Idea'!D:X,21,FALSE),"")</f>
        <v>1</v>
      </c>
      <c r="G760">
        <f>IFERROR(VLOOKUP(B760,'Compulsory Training'!D:Z,23,FALSE),"")</f>
        <v>5</v>
      </c>
      <c r="H760">
        <f>IFERROR(VLOOKUP(B760,Attendance!D:BQ,65,FALSE),"")</f>
        <v>2</v>
      </c>
      <c r="I760">
        <f>IFERROR(VLOOKUP(B760,Misconduct!D:M,8,FALSE),"")</f>
        <v>0</v>
      </c>
      <c r="J760">
        <f>IFERROR(VLOOKUP(B760,Misconduct!D:M,9,FALSE),"")</f>
        <v>0</v>
      </c>
      <c r="K760">
        <f>IFERROR(VLOOKUP(B760,Misconduct!D:M,10,FALSE),"")</f>
        <v>0</v>
      </c>
    </row>
    <row r="761" spans="1:11">
      <c r="A761" s="161" t="str">
        <f>IF(Personal_Development!C763="","",Personal_Development!C763)</f>
        <v/>
      </c>
      <c r="B761" t="str">
        <f>IF(Personal_Development!D763="","",Personal_Development!D763)</f>
        <v>C13860</v>
      </c>
      <c r="C761" t="str">
        <f>IF(Personal_Development!E763="","",Personal_Development!E763)</f>
        <v>MOHAMAD SHAHZUAN BIN MUSTAPHA</v>
      </c>
      <c r="D761">
        <f>IFERROR(VLOOKUP(B761,Personal_Development!D:DL,113,FALSE),"")</f>
        <v>2</v>
      </c>
      <c r="E761">
        <f>IFERROR(VLOOKUP(B761,Kaizen!D:X,21,FALSE),"")</f>
        <v>1</v>
      </c>
      <c r="F761">
        <f>IFERROR(VLOOKUP(B761,'Safety Idea'!D:X,21,FALSE),"")</f>
        <v>1</v>
      </c>
      <c r="G761">
        <f>IFERROR(VLOOKUP(B761,'Compulsory Training'!D:Z,23,FALSE),"")</f>
        <v>5</v>
      </c>
      <c r="H761">
        <f>IFERROR(VLOOKUP(B761,Attendance!D:BQ,65,FALSE),"")</f>
        <v>3</v>
      </c>
      <c r="I761">
        <f>IFERROR(VLOOKUP(B761,Misconduct!D:M,8,FALSE),"")</f>
        <v>0</v>
      </c>
      <c r="J761">
        <f>IFERROR(VLOOKUP(B761,Misconduct!D:M,9,FALSE),"")</f>
        <v>0</v>
      </c>
      <c r="K761">
        <f>IFERROR(VLOOKUP(B761,Misconduct!D:M,10,FALSE),"")</f>
        <v>0</v>
      </c>
    </row>
    <row r="762" spans="1:11">
      <c r="A762" s="161" t="str">
        <f>IF(Personal_Development!C764="","",Personal_Development!C764)</f>
        <v/>
      </c>
      <c r="B762" t="str">
        <f>IF(Personal_Development!D764="","",Personal_Development!D764)</f>
        <v>C13861</v>
      </c>
      <c r="C762" t="str">
        <f>IF(Personal_Development!E764="","",Personal_Development!E764)</f>
        <v>MOHD ASYRAF BIN NAZIR</v>
      </c>
      <c r="D762">
        <f>IFERROR(VLOOKUP(B762,Personal_Development!D:DL,113,FALSE),"")</f>
        <v>2</v>
      </c>
      <c r="E762">
        <f>IFERROR(VLOOKUP(B762,Kaizen!D:X,21,FALSE),"")</f>
        <v>1</v>
      </c>
      <c r="F762">
        <f>IFERROR(VLOOKUP(B762,'Safety Idea'!D:X,21,FALSE),"")</f>
        <v>2</v>
      </c>
      <c r="G762">
        <f>IFERROR(VLOOKUP(B762,'Compulsory Training'!D:Z,23,FALSE),"")</f>
        <v>5</v>
      </c>
      <c r="H762">
        <f>IFERROR(VLOOKUP(B762,Attendance!D:BQ,65,FALSE),"")</f>
        <v>3</v>
      </c>
      <c r="I762">
        <f>IFERROR(VLOOKUP(B762,Misconduct!D:M,8,FALSE),"")</f>
        <v>0</v>
      </c>
      <c r="J762">
        <f>IFERROR(VLOOKUP(B762,Misconduct!D:M,9,FALSE),"")</f>
        <v>0</v>
      </c>
      <c r="K762">
        <f>IFERROR(VLOOKUP(B762,Misconduct!D:M,10,FALSE),"")</f>
        <v>0</v>
      </c>
    </row>
    <row r="763" spans="1:11">
      <c r="A763" s="161" t="str">
        <f>IF(Personal_Development!C765="","",Personal_Development!C765)</f>
        <v/>
      </c>
      <c r="B763" t="str">
        <f>IF(Personal_Development!D765="","",Personal_Development!D765)</f>
        <v>C13862</v>
      </c>
      <c r="C763" t="str">
        <f>IF(Personal_Development!E765="","",Personal_Development!E765)</f>
        <v>ADI FATHULLAH BIN JAAFAR</v>
      </c>
      <c r="D763">
        <f>IFERROR(VLOOKUP(B763,Personal_Development!D:DL,113,FALSE),"")</f>
        <v>2</v>
      </c>
      <c r="E763">
        <f>IFERROR(VLOOKUP(B763,Kaizen!D:X,21,FALSE),"")</f>
        <v>3</v>
      </c>
      <c r="F763">
        <f>IFERROR(VLOOKUP(B763,'Safety Idea'!D:X,21,FALSE),"")</f>
        <v>2</v>
      </c>
      <c r="G763">
        <f>IFERROR(VLOOKUP(B763,'Compulsory Training'!D:Z,23,FALSE),"")</f>
        <v>5</v>
      </c>
      <c r="H763">
        <f>IFERROR(VLOOKUP(B763,Attendance!D:BQ,65,FALSE),"")</f>
        <v>4</v>
      </c>
      <c r="I763">
        <f>IFERROR(VLOOKUP(B763,Misconduct!D:M,8,FALSE),"")</f>
        <v>0</v>
      </c>
      <c r="J763">
        <f>IFERROR(VLOOKUP(B763,Misconduct!D:M,9,FALSE),"")</f>
        <v>0</v>
      </c>
      <c r="K763">
        <f>IFERROR(VLOOKUP(B763,Misconduct!D:M,10,FALSE),"")</f>
        <v>0</v>
      </c>
    </row>
    <row r="764" spans="1:11">
      <c r="A764" s="161" t="str">
        <f>IF(Personal_Development!C766="","",Personal_Development!C766)</f>
        <v/>
      </c>
      <c r="B764" t="str">
        <f>IF(Personal_Development!D766="","",Personal_Development!D766)</f>
        <v>C13863</v>
      </c>
      <c r="C764" t="str">
        <f>IF(Personal_Development!E766="","",Personal_Development!E766)</f>
        <v>HAFIZUL ISHRAFI BIN AHMAD KAMAL</v>
      </c>
      <c r="D764">
        <f>IFERROR(VLOOKUP(B764,Personal_Development!D:DL,113,FALSE),"")</f>
        <v>2</v>
      </c>
      <c r="E764">
        <f>IFERROR(VLOOKUP(B764,Kaizen!D:X,21,FALSE),"")</f>
        <v>1</v>
      </c>
      <c r="F764">
        <f>IFERROR(VLOOKUP(B764,'Safety Idea'!D:X,21,FALSE),"")</f>
        <v>3</v>
      </c>
      <c r="G764">
        <f>IFERROR(VLOOKUP(B764,'Compulsory Training'!D:Z,23,FALSE),"")</f>
        <v>5</v>
      </c>
      <c r="H764">
        <f>IFERROR(VLOOKUP(B764,Attendance!D:BQ,65,FALSE),"")</f>
        <v>2</v>
      </c>
      <c r="I764">
        <f>IFERROR(VLOOKUP(B764,Misconduct!D:M,8,FALSE),"")</f>
        <v>0</v>
      </c>
      <c r="J764">
        <f>IFERROR(VLOOKUP(B764,Misconduct!D:M,9,FALSE),"")</f>
        <v>0</v>
      </c>
      <c r="K764">
        <f>IFERROR(VLOOKUP(B764,Misconduct!D:M,10,FALSE),"")</f>
        <v>0</v>
      </c>
    </row>
    <row r="765" spans="1:11">
      <c r="A765" s="161" t="str">
        <f>IF(Personal_Development!C767="","",Personal_Development!C767)</f>
        <v/>
      </c>
      <c r="B765" t="str">
        <f>IF(Personal_Development!D767="","",Personal_Development!D767)</f>
        <v>C13864</v>
      </c>
      <c r="C765" t="str">
        <f>IF(Personal_Development!E767="","",Personal_Development!E767)</f>
        <v>NUR SYAHIRA BINTI AMRUN</v>
      </c>
      <c r="D765">
        <f>IFERROR(VLOOKUP(B765,Personal_Development!D:DL,113,FALSE),"")</f>
        <v>2</v>
      </c>
      <c r="E765">
        <f>IFERROR(VLOOKUP(B765,Kaizen!D:X,21,FALSE),"")</f>
        <v>1</v>
      </c>
      <c r="F765">
        <f>IFERROR(VLOOKUP(B765,'Safety Idea'!D:X,21,FALSE),"")</f>
        <v>5</v>
      </c>
      <c r="G765">
        <f>IFERROR(VLOOKUP(B765,'Compulsory Training'!D:Z,23,FALSE),"")</f>
        <v>5</v>
      </c>
      <c r="H765">
        <f>IFERROR(VLOOKUP(B765,Attendance!D:BQ,65,FALSE),"")</f>
        <v>4</v>
      </c>
      <c r="I765">
        <f>IFERROR(VLOOKUP(B765,Misconduct!D:M,8,FALSE),"")</f>
        <v>0</v>
      </c>
      <c r="J765">
        <f>IFERROR(VLOOKUP(B765,Misconduct!D:M,9,FALSE),"")</f>
        <v>0</v>
      </c>
      <c r="K765">
        <f>IFERROR(VLOOKUP(B765,Misconduct!D:M,10,FALSE),"")</f>
        <v>0</v>
      </c>
    </row>
    <row r="766" spans="1:11">
      <c r="A766" s="161" t="str">
        <f>IF(Personal_Development!C768="","",Personal_Development!C768)</f>
        <v/>
      </c>
      <c r="B766" t="str">
        <f>IF(Personal_Development!D768="","",Personal_Development!D768)</f>
        <v>C13865</v>
      </c>
      <c r="C766" t="str">
        <f>IF(Personal_Development!E768="","",Personal_Development!E768)</f>
        <v>NURUL SHAFIKAH BINTI MOHD RODZI</v>
      </c>
      <c r="D766">
        <f>IFERROR(VLOOKUP(B766,Personal_Development!D:DL,113,FALSE),"")</f>
        <v>2</v>
      </c>
      <c r="E766">
        <f>IFERROR(VLOOKUP(B766,Kaizen!D:X,21,FALSE),"")</f>
        <v>1</v>
      </c>
      <c r="F766">
        <f>IFERROR(VLOOKUP(B766,'Safety Idea'!D:X,21,FALSE),"")</f>
        <v>1</v>
      </c>
      <c r="G766">
        <f>IFERROR(VLOOKUP(B766,'Compulsory Training'!D:Z,23,FALSE),"")</f>
        <v>5</v>
      </c>
      <c r="H766">
        <f>IFERROR(VLOOKUP(B766,Attendance!D:BQ,65,FALSE),"")</f>
        <v>3</v>
      </c>
      <c r="I766">
        <f>IFERROR(VLOOKUP(B766,Misconduct!D:M,8,FALSE),"")</f>
        <v>0</v>
      </c>
      <c r="J766">
        <f>IFERROR(VLOOKUP(B766,Misconduct!D:M,9,FALSE),"")</f>
        <v>0</v>
      </c>
      <c r="K766">
        <f>IFERROR(VLOOKUP(B766,Misconduct!D:M,10,FALSE),"")</f>
        <v>0</v>
      </c>
    </row>
    <row r="767" spans="1:11">
      <c r="A767" s="161" t="str">
        <f>IF(Personal_Development!C769="","",Personal_Development!C769)</f>
        <v>K03301</v>
      </c>
      <c r="B767" t="str">
        <f>IF(Personal_Development!D769="","",Personal_Development!D769)</f>
        <v>C13869</v>
      </c>
      <c r="C767" t="str">
        <f>IF(Personal_Development!E769="","",Personal_Development!E769)</f>
        <v>NORAZLIN BINTI ZAILAN</v>
      </c>
      <c r="D767">
        <f>IFERROR(VLOOKUP(B767,Personal_Development!D:DL,113,FALSE),"")</f>
        <v>1</v>
      </c>
      <c r="E767">
        <f>IFERROR(VLOOKUP(B767,Kaizen!D:X,21,FALSE),"")</f>
        <v>5</v>
      </c>
      <c r="F767">
        <f>IFERROR(VLOOKUP(B767,'Safety Idea'!D:X,21,FALSE),"")</f>
        <v>5</v>
      </c>
      <c r="G767">
        <f>IFERROR(VLOOKUP(B767,'Compulsory Training'!D:Z,23,FALSE),"")</f>
        <v>5</v>
      </c>
      <c r="H767">
        <f>IFERROR(VLOOKUP(B767,Attendance!D:BQ,65,FALSE),"")</f>
        <v>3</v>
      </c>
      <c r="I767">
        <f>IFERROR(VLOOKUP(B767,Misconduct!D:M,8,FALSE),"")</f>
        <v>0</v>
      </c>
      <c r="J767">
        <f>IFERROR(VLOOKUP(B767,Misconduct!D:M,9,FALSE),"")</f>
        <v>0</v>
      </c>
      <c r="K767">
        <f>IFERROR(VLOOKUP(B767,Misconduct!D:M,10,FALSE),"")</f>
        <v>0</v>
      </c>
    </row>
    <row r="768" spans="1:11">
      <c r="A768" s="161" t="str">
        <f>IF(Personal_Development!C770="","",Personal_Development!C770)</f>
        <v>K03302</v>
      </c>
      <c r="B768" t="str">
        <f>IF(Personal_Development!D770="","",Personal_Development!D770)</f>
        <v>C13870</v>
      </c>
      <c r="C768" t="str">
        <f>IF(Personal_Development!E770="","",Personal_Development!E770)</f>
        <v>HASMIRA BINTI DIN MUSTAFA KAMAL BASAH</v>
      </c>
      <c r="D768">
        <f>IFERROR(VLOOKUP(B768,Personal_Development!D:DL,113,FALSE),"")</f>
        <v>1</v>
      </c>
      <c r="E768">
        <f>IFERROR(VLOOKUP(B768,Kaizen!D:X,21,FALSE),"")</f>
        <v>5</v>
      </c>
      <c r="F768">
        <f>IFERROR(VLOOKUP(B768,'Safety Idea'!D:X,21,FALSE),"")</f>
        <v>5</v>
      </c>
      <c r="G768">
        <f>IFERROR(VLOOKUP(B768,'Compulsory Training'!D:Z,23,FALSE),"")</f>
        <v>5</v>
      </c>
      <c r="H768">
        <f>IFERROR(VLOOKUP(B768,Attendance!D:BQ,65,FALSE),"")</f>
        <v>5</v>
      </c>
      <c r="I768">
        <f>IFERROR(VLOOKUP(B768,Misconduct!D:M,8,FALSE),"")</f>
        <v>0</v>
      </c>
      <c r="J768">
        <f>IFERROR(VLOOKUP(B768,Misconduct!D:M,9,FALSE),"")</f>
        <v>0</v>
      </c>
      <c r="K768">
        <f>IFERROR(VLOOKUP(B768,Misconduct!D:M,10,FALSE),"")</f>
        <v>0</v>
      </c>
    </row>
    <row r="769" spans="1:11">
      <c r="A769" s="161" t="str">
        <f>IF(Personal_Development!C771="","",Personal_Development!C771)</f>
        <v>K03303</v>
      </c>
      <c r="B769" t="str">
        <f>IF(Personal_Development!D771="","",Personal_Development!D771)</f>
        <v>C13871</v>
      </c>
      <c r="C769" t="str">
        <f>IF(Personal_Development!E771="","",Personal_Development!E771)</f>
        <v>NUR MUHAMMAD ASYRAF BIN MAZANI</v>
      </c>
      <c r="D769">
        <f>IFERROR(VLOOKUP(B769,Personal_Development!D:DL,113,FALSE),"")</f>
        <v>1</v>
      </c>
      <c r="E769">
        <f>IFERROR(VLOOKUP(B769,Kaizen!D:X,21,FALSE),"")</f>
        <v>2</v>
      </c>
      <c r="F769">
        <f>IFERROR(VLOOKUP(B769,'Safety Idea'!D:X,21,FALSE),"")</f>
        <v>2</v>
      </c>
      <c r="G769">
        <f>IFERROR(VLOOKUP(B769,'Compulsory Training'!D:Z,23,FALSE),"")</f>
        <v>5</v>
      </c>
      <c r="H769">
        <f>IFERROR(VLOOKUP(B769,Attendance!D:BQ,65,FALSE),"")</f>
        <v>3</v>
      </c>
      <c r="I769">
        <f>IFERROR(VLOOKUP(B769,Misconduct!D:M,8,FALSE),"")</f>
        <v>0</v>
      </c>
      <c r="J769">
        <f>IFERROR(VLOOKUP(B769,Misconduct!D:M,9,FALSE),"")</f>
        <v>0</v>
      </c>
      <c r="K769">
        <f>IFERROR(VLOOKUP(B769,Misconduct!D:M,10,FALSE),"")</f>
        <v>0</v>
      </c>
    </row>
    <row r="770" spans="1:11">
      <c r="A770" s="161" t="str">
        <f>IF(Personal_Development!C772="","",Personal_Development!C772)</f>
        <v>K03304</v>
      </c>
      <c r="B770" t="str">
        <f>IF(Personal_Development!D772="","",Personal_Development!D772)</f>
        <v>C13872</v>
      </c>
      <c r="C770" t="str">
        <f>IF(Personal_Development!E772="","",Personal_Development!E772)</f>
        <v>AMIRUL HAZIQ BIN NORDIN</v>
      </c>
      <c r="D770">
        <f>IFERROR(VLOOKUP(B770,Personal_Development!D:DL,113,FALSE),"")</f>
        <v>2</v>
      </c>
      <c r="E770">
        <f>IFERROR(VLOOKUP(B770,Kaizen!D:X,21,FALSE),"")</f>
        <v>1</v>
      </c>
      <c r="F770">
        <f>IFERROR(VLOOKUP(B770,'Safety Idea'!D:X,21,FALSE),"")</f>
        <v>1</v>
      </c>
      <c r="G770">
        <f>IFERROR(VLOOKUP(B770,'Compulsory Training'!D:Z,23,FALSE),"")</f>
        <v>5</v>
      </c>
      <c r="H770">
        <f>IFERROR(VLOOKUP(B770,Attendance!D:BQ,65,FALSE),"")</f>
        <v>4</v>
      </c>
      <c r="I770">
        <f>IFERROR(VLOOKUP(B770,Misconduct!D:M,8,FALSE),"")</f>
        <v>0</v>
      </c>
      <c r="J770">
        <f>IFERROR(VLOOKUP(B770,Misconduct!D:M,9,FALSE),"")</f>
        <v>0</v>
      </c>
      <c r="K770">
        <f>IFERROR(VLOOKUP(B770,Misconduct!D:M,10,FALSE),"")</f>
        <v>0</v>
      </c>
    </row>
    <row r="771" spans="1:11">
      <c r="A771" s="161" t="str">
        <f>IF(Personal_Development!C773="","",Personal_Development!C773)</f>
        <v>K03305</v>
      </c>
      <c r="B771" t="str">
        <f>IF(Personal_Development!D773="","",Personal_Development!D773)</f>
        <v>C13873</v>
      </c>
      <c r="C771" t="str">
        <f>IF(Personal_Development!E773="","",Personal_Development!E773)</f>
        <v>MUHAMAD FIRDAUS BIN SALIM</v>
      </c>
      <c r="D771">
        <f>IFERROR(VLOOKUP(B771,Personal_Development!D:DL,113,FALSE),"")</f>
        <v>2</v>
      </c>
      <c r="E771">
        <f>IFERROR(VLOOKUP(B771,Kaizen!D:X,21,FALSE),"")</f>
        <v>1</v>
      </c>
      <c r="F771">
        <f>IFERROR(VLOOKUP(B771,'Safety Idea'!D:X,21,FALSE),"")</f>
        <v>1</v>
      </c>
      <c r="G771">
        <f>IFERROR(VLOOKUP(B771,'Compulsory Training'!D:Z,23,FALSE),"")</f>
        <v>5</v>
      </c>
      <c r="H771">
        <f>IFERROR(VLOOKUP(B771,Attendance!D:BQ,65,FALSE),"")</f>
        <v>5</v>
      </c>
      <c r="I771">
        <f>IFERROR(VLOOKUP(B771,Misconduct!D:M,8,FALSE),"")</f>
        <v>0</v>
      </c>
      <c r="J771">
        <f>IFERROR(VLOOKUP(B771,Misconduct!D:M,9,FALSE),"")</f>
        <v>0</v>
      </c>
      <c r="K771">
        <f>IFERROR(VLOOKUP(B771,Misconduct!D:M,10,FALSE),"")</f>
        <v>0</v>
      </c>
    </row>
    <row r="772" spans="1:11">
      <c r="A772" s="161" t="str">
        <f>IF(Personal_Development!C774="","",Personal_Development!C774)</f>
        <v>K03306</v>
      </c>
      <c r="B772" t="str">
        <f>IF(Personal_Development!D774="","",Personal_Development!D774)</f>
        <v>C13874</v>
      </c>
      <c r="C772" t="str">
        <f>IF(Personal_Development!E774="","",Personal_Development!E774)</f>
        <v>NORZIATI BINTI IBRAHIM</v>
      </c>
      <c r="D772">
        <f>IFERROR(VLOOKUP(B772,Personal_Development!D:DL,113,FALSE),"")</f>
        <v>2</v>
      </c>
      <c r="E772">
        <f>IFERROR(VLOOKUP(B772,Kaizen!D:X,21,FALSE),"")</f>
        <v>5</v>
      </c>
      <c r="F772">
        <f>IFERROR(VLOOKUP(B772,'Safety Idea'!D:X,21,FALSE),"")</f>
        <v>5</v>
      </c>
      <c r="G772">
        <f>IFERROR(VLOOKUP(B772,'Compulsory Training'!D:Z,23,FALSE),"")</f>
        <v>5</v>
      </c>
      <c r="H772">
        <f>IFERROR(VLOOKUP(B772,Attendance!D:BQ,65,FALSE),"")</f>
        <v>2</v>
      </c>
      <c r="I772">
        <f>IFERROR(VLOOKUP(B772,Misconduct!D:M,8,FALSE),"")</f>
        <v>0</v>
      </c>
      <c r="J772">
        <f>IFERROR(VLOOKUP(B772,Misconduct!D:M,9,FALSE),"")</f>
        <v>0</v>
      </c>
      <c r="K772">
        <f>IFERROR(VLOOKUP(B772,Misconduct!D:M,10,FALSE),"")</f>
        <v>0</v>
      </c>
    </row>
    <row r="773" spans="1:11">
      <c r="A773" s="161" t="str">
        <f>IF(Personal_Development!C775="","",Personal_Development!C775)</f>
        <v>K03307</v>
      </c>
      <c r="B773" t="str">
        <f>IF(Personal_Development!D775="","",Personal_Development!D775)</f>
        <v>C13875</v>
      </c>
      <c r="C773" t="str">
        <f>IF(Personal_Development!E775="","",Personal_Development!E775)</f>
        <v>NIK MAHASAN SAFUAN BIN NIK PA</v>
      </c>
      <c r="D773">
        <f>IFERROR(VLOOKUP(B773,Personal_Development!D:DL,113,FALSE),"")</f>
        <v>2</v>
      </c>
      <c r="E773">
        <f>IFERROR(VLOOKUP(B773,Kaizen!D:X,21,FALSE),"")</f>
        <v>1</v>
      </c>
      <c r="F773">
        <f>IFERROR(VLOOKUP(B773,'Safety Idea'!D:X,21,FALSE),"")</f>
        <v>1</v>
      </c>
      <c r="G773">
        <f>IFERROR(VLOOKUP(B773,'Compulsory Training'!D:Z,23,FALSE),"")</f>
        <v>5</v>
      </c>
      <c r="H773">
        <f>IFERROR(VLOOKUP(B773,Attendance!D:BQ,65,FALSE),"")</f>
        <v>4</v>
      </c>
      <c r="I773">
        <f>IFERROR(VLOOKUP(B773,Misconduct!D:M,8,FALSE),"")</f>
        <v>0</v>
      </c>
      <c r="J773">
        <f>IFERROR(VLOOKUP(B773,Misconduct!D:M,9,FALSE),"")</f>
        <v>0</v>
      </c>
      <c r="K773">
        <f>IFERROR(VLOOKUP(B773,Misconduct!D:M,10,FALSE),"")</f>
        <v>0</v>
      </c>
    </row>
    <row r="774" spans="1:11">
      <c r="A774" s="161" t="str">
        <f>IF(Personal_Development!C776="","",Personal_Development!C776)</f>
        <v>K03308</v>
      </c>
      <c r="B774" t="str">
        <f>IF(Personal_Development!D776="","",Personal_Development!D776)</f>
        <v>C13876</v>
      </c>
      <c r="C774" t="str">
        <f>IF(Personal_Development!E776="","",Personal_Development!E776)</f>
        <v>EDY NALZAM BIN MAZLAN</v>
      </c>
      <c r="D774">
        <f>IFERROR(VLOOKUP(B774,Personal_Development!D:DL,113,FALSE),"")</f>
        <v>2</v>
      </c>
      <c r="E774">
        <f>IFERROR(VLOOKUP(B774,Kaizen!D:X,21,FALSE),"")</f>
        <v>1</v>
      </c>
      <c r="F774">
        <f>IFERROR(VLOOKUP(B774,'Safety Idea'!D:X,21,FALSE),"")</f>
        <v>1</v>
      </c>
      <c r="G774">
        <f>IFERROR(VLOOKUP(B774,'Compulsory Training'!D:Z,23,FALSE),"")</f>
        <v>5</v>
      </c>
      <c r="H774">
        <f>IFERROR(VLOOKUP(B774,Attendance!D:BQ,65,FALSE),"")</f>
        <v>3</v>
      </c>
      <c r="I774">
        <f>IFERROR(VLOOKUP(B774,Misconduct!D:M,8,FALSE),"")</f>
        <v>0</v>
      </c>
      <c r="J774">
        <f>IFERROR(VLOOKUP(B774,Misconduct!D:M,9,FALSE),"")</f>
        <v>0</v>
      </c>
      <c r="K774">
        <f>IFERROR(VLOOKUP(B774,Misconduct!D:M,10,FALSE),"")</f>
        <v>0</v>
      </c>
    </row>
    <row r="775" spans="1:11">
      <c r="A775" s="161" t="str">
        <f>IF(Personal_Development!C777="","",Personal_Development!C777)</f>
        <v>K03309</v>
      </c>
      <c r="B775" t="str">
        <f>IF(Personal_Development!D777="","",Personal_Development!D777)</f>
        <v>C13877</v>
      </c>
      <c r="C775" t="str">
        <f>IF(Personal_Development!E777="","",Personal_Development!E777)</f>
        <v>MUHAMMAD IZZUDDIN AL HAQQ BIN SHARINSHAH</v>
      </c>
      <c r="D775">
        <f>IFERROR(VLOOKUP(B775,Personal_Development!D:DL,113,FALSE),"")</f>
        <v>2</v>
      </c>
      <c r="E775">
        <f>IFERROR(VLOOKUP(B775,Kaizen!D:X,21,FALSE),"")</f>
        <v>1</v>
      </c>
      <c r="F775">
        <f>IFERROR(VLOOKUP(B775,'Safety Idea'!D:X,21,FALSE),"")</f>
        <v>1</v>
      </c>
      <c r="G775">
        <f>IFERROR(VLOOKUP(B775,'Compulsory Training'!D:Z,23,FALSE),"")</f>
        <v>5</v>
      </c>
      <c r="H775">
        <f>IFERROR(VLOOKUP(B775,Attendance!D:BQ,65,FALSE),"")</f>
        <v>3</v>
      </c>
      <c r="I775">
        <f>IFERROR(VLOOKUP(B775,Misconduct!D:M,8,FALSE),"")</f>
        <v>0</v>
      </c>
      <c r="J775">
        <f>IFERROR(VLOOKUP(B775,Misconduct!D:M,9,FALSE),"")</f>
        <v>0</v>
      </c>
      <c r="K775">
        <f>IFERROR(VLOOKUP(B775,Misconduct!D:M,10,FALSE),"")</f>
        <v>0</v>
      </c>
    </row>
    <row r="776" spans="1:11">
      <c r="A776" s="161" t="str">
        <f>IF(Personal_Development!C778="","",Personal_Development!C778)</f>
        <v>K03310</v>
      </c>
      <c r="B776" t="str">
        <f>IF(Personal_Development!D778="","",Personal_Development!D778)</f>
        <v>C13878</v>
      </c>
      <c r="C776" t="str">
        <f>IF(Personal_Development!E778="","",Personal_Development!E778)</f>
        <v>NUR FITRAH BINTI JAFRI</v>
      </c>
      <c r="D776">
        <f>IFERROR(VLOOKUP(B776,Personal_Development!D:DL,113,FALSE),"")</f>
        <v>2</v>
      </c>
      <c r="E776">
        <f>IFERROR(VLOOKUP(B776,Kaizen!D:X,21,FALSE),"")</f>
        <v>1</v>
      </c>
      <c r="F776">
        <f>IFERROR(VLOOKUP(B776,'Safety Idea'!D:X,21,FALSE),"")</f>
        <v>2</v>
      </c>
      <c r="G776">
        <f>IFERROR(VLOOKUP(B776,'Compulsory Training'!D:Z,23,FALSE),"")</f>
        <v>5</v>
      </c>
      <c r="H776">
        <f>IFERROR(VLOOKUP(B776,Attendance!D:BQ,65,FALSE),"")</f>
        <v>4</v>
      </c>
      <c r="I776">
        <f>IFERROR(VLOOKUP(B776,Misconduct!D:M,8,FALSE),"")</f>
        <v>0</v>
      </c>
      <c r="J776">
        <f>IFERROR(VLOOKUP(B776,Misconduct!D:M,9,FALSE),"")</f>
        <v>0</v>
      </c>
      <c r="K776">
        <f>IFERROR(VLOOKUP(B776,Misconduct!D:M,10,FALSE),"")</f>
        <v>0</v>
      </c>
    </row>
    <row r="777" spans="1:11">
      <c r="A777" s="161" t="str">
        <f>IF(Personal_Development!C779="","",Personal_Development!C779)</f>
        <v>K03311</v>
      </c>
      <c r="B777" t="str">
        <f>IF(Personal_Development!D779="","",Personal_Development!D779)</f>
        <v>C13879</v>
      </c>
      <c r="C777" t="str">
        <f>IF(Personal_Development!E779="","",Personal_Development!E779)</f>
        <v>INTAN SURAYA BINTI OTHMAN</v>
      </c>
      <c r="D777">
        <f>IFERROR(VLOOKUP(B777,Personal_Development!D:DL,113,FALSE),"")</f>
        <v>2</v>
      </c>
      <c r="E777">
        <f>IFERROR(VLOOKUP(B777,Kaizen!D:X,21,FALSE),"")</f>
        <v>1</v>
      </c>
      <c r="F777">
        <f>IFERROR(VLOOKUP(B777,'Safety Idea'!D:X,21,FALSE),"")</f>
        <v>1</v>
      </c>
      <c r="G777">
        <f>IFERROR(VLOOKUP(B777,'Compulsory Training'!D:Z,23,FALSE),"")</f>
        <v>5</v>
      </c>
      <c r="H777">
        <f>IFERROR(VLOOKUP(B777,Attendance!D:BQ,65,FALSE),"")</f>
        <v>3</v>
      </c>
      <c r="I777">
        <f>IFERROR(VLOOKUP(B777,Misconduct!D:M,8,FALSE),"")</f>
        <v>0</v>
      </c>
      <c r="J777">
        <f>IFERROR(VLOOKUP(B777,Misconduct!D:M,9,FALSE),"")</f>
        <v>0</v>
      </c>
      <c r="K777">
        <f>IFERROR(VLOOKUP(B777,Misconduct!D:M,10,FALSE),"")</f>
        <v>0</v>
      </c>
    </row>
    <row r="778" spans="1:11">
      <c r="A778" s="161" t="str">
        <f>IF(Personal_Development!C780="","",Personal_Development!C780)</f>
        <v>K03312</v>
      </c>
      <c r="B778" t="str">
        <f>IF(Personal_Development!D780="","",Personal_Development!D780)</f>
        <v>C13880</v>
      </c>
      <c r="C778" t="str">
        <f>IF(Personal_Development!E780="","",Personal_Development!E780)</f>
        <v>NOOR EZWANI BINTI MOHAMAD</v>
      </c>
      <c r="D778">
        <f>IFERROR(VLOOKUP(B778,Personal_Development!D:DL,113,FALSE),"")</f>
        <v>2</v>
      </c>
      <c r="E778">
        <f>IFERROR(VLOOKUP(B778,Kaizen!D:X,21,FALSE),"")</f>
        <v>1</v>
      </c>
      <c r="F778">
        <f>IFERROR(VLOOKUP(B778,'Safety Idea'!D:X,21,FALSE),"")</f>
        <v>4</v>
      </c>
      <c r="G778">
        <f>IFERROR(VLOOKUP(B778,'Compulsory Training'!D:Z,23,FALSE),"")</f>
        <v>5</v>
      </c>
      <c r="H778">
        <f>IFERROR(VLOOKUP(B778,Attendance!D:BQ,65,FALSE),"")</f>
        <v>4</v>
      </c>
      <c r="I778">
        <f>IFERROR(VLOOKUP(B778,Misconduct!D:M,8,FALSE),"")</f>
        <v>0</v>
      </c>
      <c r="J778">
        <f>IFERROR(VLOOKUP(B778,Misconduct!D:M,9,FALSE),"")</f>
        <v>0</v>
      </c>
      <c r="K778">
        <f>IFERROR(VLOOKUP(B778,Misconduct!D:M,10,FALSE),"")</f>
        <v>0</v>
      </c>
    </row>
    <row r="779" spans="1:11">
      <c r="A779" s="161" t="str">
        <f>IF(Personal_Development!C781="","",Personal_Development!C781)</f>
        <v/>
      </c>
      <c r="B779" t="str">
        <f>IF(Personal_Development!D781="","",Personal_Development!D781)</f>
        <v>T10087</v>
      </c>
      <c r="C779" t="str">
        <f>IF(Personal_Development!E781="","",Personal_Development!E781)</f>
        <v>VANITHA A/P SUPPERMANIAM</v>
      </c>
      <c r="D779">
        <f>IFERROR(VLOOKUP(B779,Personal_Development!D:DL,113,FALSE),"")</f>
        <v>2</v>
      </c>
      <c r="E779">
        <f>IFERROR(VLOOKUP(B779,Kaizen!D:X,21,FALSE),"")</f>
        <v>3</v>
      </c>
      <c r="F779">
        <f>IFERROR(VLOOKUP(B779,'Safety Idea'!D:X,21,FALSE),"")</f>
        <v>5</v>
      </c>
      <c r="G779">
        <f>IFERROR(VLOOKUP(B779,'Compulsory Training'!D:Z,23,FALSE),"")</f>
        <v>5</v>
      </c>
      <c r="H779">
        <f>IFERROR(VLOOKUP(B779,Attendance!D:BQ,65,FALSE),"")</f>
        <v>3</v>
      </c>
      <c r="I779">
        <f>IFERROR(VLOOKUP(B779,Misconduct!D:M,8,FALSE),"")</f>
        <v>0</v>
      </c>
      <c r="J779">
        <f>IFERROR(VLOOKUP(B779,Misconduct!D:M,9,FALSE),"")</f>
        <v>0</v>
      </c>
      <c r="K779">
        <f>IFERROR(VLOOKUP(B779,Misconduct!D:M,10,FALSE),"")</f>
        <v>0</v>
      </c>
    </row>
    <row r="780" spans="1:11">
      <c r="A780" s="161" t="str">
        <f>IF(Personal_Development!C782="","",Personal_Development!C782)</f>
        <v/>
      </c>
      <c r="B780" t="str">
        <f>IF(Personal_Development!D782="","",Personal_Development!D782)</f>
        <v>T10089</v>
      </c>
      <c r="C780" t="str">
        <f>IF(Personal_Development!E782="","",Personal_Development!E782)</f>
        <v>ZAMZAIZURI BIN MOHAMAD</v>
      </c>
      <c r="D780">
        <f>IFERROR(VLOOKUP(B780,Personal_Development!D:DL,113,FALSE),"")</f>
        <v>2</v>
      </c>
      <c r="E780">
        <f>IFERROR(VLOOKUP(B780,Kaizen!D:X,21,FALSE),"")</f>
        <v>1</v>
      </c>
      <c r="F780">
        <f>IFERROR(VLOOKUP(B780,'Safety Idea'!D:X,21,FALSE),"")</f>
        <v>1</v>
      </c>
      <c r="G780">
        <f>IFERROR(VLOOKUP(B780,'Compulsory Training'!D:Z,23,FALSE),"")</f>
        <v>5</v>
      </c>
      <c r="H780">
        <f>IFERROR(VLOOKUP(B780,Attendance!D:BQ,65,FALSE),"")</f>
        <v>4</v>
      </c>
      <c r="I780">
        <f>IFERROR(VLOOKUP(B780,Misconduct!D:M,8,FALSE),"")</f>
        <v>0</v>
      </c>
      <c r="J780">
        <f>IFERROR(VLOOKUP(B780,Misconduct!D:M,9,FALSE),"")</f>
        <v>0</v>
      </c>
      <c r="K780">
        <f>IFERROR(VLOOKUP(B780,Misconduct!D:M,10,FALSE),"")</f>
        <v>0</v>
      </c>
    </row>
    <row r="781" spans="1:11">
      <c r="A781" s="161" t="str">
        <f>IF(Personal_Development!C783="","",Personal_Development!C783)</f>
        <v>T10090</v>
      </c>
      <c r="B781" t="str">
        <f>IF(Personal_Development!D783="","",Personal_Development!D783)</f>
        <v>C13976</v>
      </c>
      <c r="C781" t="str">
        <f>IF(Personal_Development!E783="","",Personal_Development!E783)</f>
        <v>MOHD FIRZHARIZAN BIN MUHAMMAD SHAH</v>
      </c>
      <c r="D781">
        <f>IFERROR(VLOOKUP(B781,Personal_Development!D:DL,113,FALSE),"")</f>
        <v>2</v>
      </c>
      <c r="E781">
        <f>IFERROR(VLOOKUP(B781,Kaizen!D:X,21,FALSE),"")</f>
        <v>1</v>
      </c>
      <c r="F781">
        <f>IFERROR(VLOOKUP(B781,'Safety Idea'!D:X,21,FALSE),"")</f>
        <v>3</v>
      </c>
      <c r="G781">
        <f>IFERROR(VLOOKUP(B781,'Compulsory Training'!D:Z,23,FALSE),"")</f>
        <v>5</v>
      </c>
      <c r="H781">
        <f>IFERROR(VLOOKUP(B781,Attendance!D:BQ,65,FALSE),"")</f>
        <v>2</v>
      </c>
      <c r="I781">
        <f>IFERROR(VLOOKUP(B781,Misconduct!D:M,8,FALSE),"")</f>
        <v>0</v>
      </c>
      <c r="J781">
        <f>IFERROR(VLOOKUP(B781,Misconduct!D:M,9,FALSE),"")</f>
        <v>0</v>
      </c>
      <c r="K781">
        <f>IFERROR(VLOOKUP(B781,Misconduct!D:M,10,FALSE),"")</f>
        <v>0</v>
      </c>
    </row>
    <row r="782" spans="1:11">
      <c r="A782" s="161" t="str">
        <f>IF(Personal_Development!C784="","",Personal_Development!C784)</f>
        <v/>
      </c>
      <c r="B782" t="str">
        <f>IF(Personal_Development!D784="","",Personal_Development!D784)</f>
        <v>T10091</v>
      </c>
      <c r="C782" t="str">
        <f>IF(Personal_Development!E784="","",Personal_Development!E784)</f>
        <v>MOHD ASROL BIN YA'AKUP</v>
      </c>
      <c r="D782">
        <f>IFERROR(VLOOKUP(B782,Personal_Development!D:DL,113,FALSE),"")</f>
        <v>4</v>
      </c>
      <c r="E782">
        <f>IFERROR(VLOOKUP(B782,Kaizen!D:X,21,FALSE),"")</f>
        <v>5</v>
      </c>
      <c r="F782">
        <f>IFERROR(VLOOKUP(B782,'Safety Idea'!D:X,21,FALSE),"")</f>
        <v>5</v>
      </c>
      <c r="G782">
        <f>IFERROR(VLOOKUP(B782,'Compulsory Training'!D:Z,23,FALSE),"")</f>
        <v>5</v>
      </c>
      <c r="H782">
        <f>IFERROR(VLOOKUP(B782,Attendance!D:BQ,65,FALSE),"")</f>
        <v>1</v>
      </c>
      <c r="I782">
        <f>IFERROR(VLOOKUP(B782,Misconduct!D:M,8,FALSE),"")</f>
        <v>0</v>
      </c>
      <c r="J782">
        <f>IFERROR(VLOOKUP(B782,Misconduct!D:M,9,FALSE),"")</f>
        <v>0</v>
      </c>
      <c r="K782">
        <f>IFERROR(VLOOKUP(B782,Misconduct!D:M,10,FALSE),"")</f>
        <v>0</v>
      </c>
    </row>
    <row r="783" spans="1:11">
      <c r="A783" s="161" t="str">
        <f>IF(Personal_Development!C785="","",Personal_Development!C785)</f>
        <v/>
      </c>
      <c r="B783" t="str">
        <f>IF(Personal_Development!D785="","",Personal_Development!D785)</f>
        <v>T10092</v>
      </c>
      <c r="C783" t="str">
        <f>IF(Personal_Development!E785="","",Personal_Development!E785)</f>
        <v>MOHAMMAD RAZIKIN BIN HADNAN</v>
      </c>
      <c r="D783">
        <f>IFERROR(VLOOKUP(B783,Personal_Development!D:DL,113,FALSE),"")</f>
        <v>2</v>
      </c>
      <c r="E783">
        <f>IFERROR(VLOOKUP(B783,Kaizen!D:X,21,FALSE),"")</f>
        <v>1</v>
      </c>
      <c r="F783">
        <f>IFERROR(VLOOKUP(B783,'Safety Idea'!D:X,21,FALSE),"")</f>
        <v>1</v>
      </c>
      <c r="G783">
        <f>IFERROR(VLOOKUP(B783,'Compulsory Training'!D:Z,23,FALSE),"")</f>
        <v>5</v>
      </c>
      <c r="H783">
        <f>IFERROR(VLOOKUP(B783,Attendance!D:BQ,65,FALSE),"")</f>
        <v>3</v>
      </c>
      <c r="I783">
        <f>IFERROR(VLOOKUP(B783,Misconduct!D:M,8,FALSE),"")</f>
        <v>0</v>
      </c>
      <c r="J783">
        <f>IFERROR(VLOOKUP(B783,Misconduct!D:M,9,FALSE),"")</f>
        <v>0</v>
      </c>
      <c r="K783">
        <f>IFERROR(VLOOKUP(B783,Misconduct!D:M,10,FALSE),"")</f>
        <v>0</v>
      </c>
    </row>
    <row r="784" spans="1:11">
      <c r="A784" s="161" t="str">
        <f>IF(Personal_Development!C786="","",Personal_Development!C786)</f>
        <v/>
      </c>
      <c r="B784" t="str">
        <f>IF(Personal_Development!D786="","",Personal_Development!D786)</f>
        <v>C13868</v>
      </c>
      <c r="C784" t="str">
        <f>IF(Personal_Development!E786="","",Personal_Development!E786)</f>
        <v>MUHAMMAD SYAFIQ BIN NOOR AZIZI</v>
      </c>
      <c r="D784">
        <f>IFERROR(VLOOKUP(B784,Personal_Development!D:DL,113,FALSE),"")</f>
        <v>4</v>
      </c>
      <c r="E784">
        <f>IFERROR(VLOOKUP(B784,Kaizen!D:X,21,FALSE),"")</f>
        <v>5</v>
      </c>
      <c r="F784">
        <f>IFERROR(VLOOKUP(B784,'Safety Idea'!D:X,21,FALSE),"")</f>
        <v>5</v>
      </c>
      <c r="G784">
        <f>IFERROR(VLOOKUP(B784,'Compulsory Training'!D:Z,23,FALSE),"")</f>
        <v>5</v>
      </c>
      <c r="H784">
        <f>IFERROR(VLOOKUP(B784,Attendance!D:BQ,65,FALSE),"")</f>
        <v>3</v>
      </c>
      <c r="I784">
        <f>IFERROR(VLOOKUP(B784,Misconduct!D:M,8,FALSE),"")</f>
        <v>0</v>
      </c>
      <c r="J784">
        <f>IFERROR(VLOOKUP(B784,Misconduct!D:M,9,FALSE),"")</f>
        <v>0</v>
      </c>
      <c r="K784">
        <f>IFERROR(VLOOKUP(B784,Misconduct!D:M,10,FALSE),"")</f>
        <v>0</v>
      </c>
    </row>
    <row r="785" spans="1:11">
      <c r="A785" s="161" t="str">
        <f>IF(Personal_Development!C787="","",Personal_Development!C787)</f>
        <v>K03313</v>
      </c>
      <c r="B785" t="str">
        <f>IF(Personal_Development!D787="","",Personal_Development!D787)</f>
        <v>C13884</v>
      </c>
      <c r="C785" t="str">
        <f>IF(Personal_Development!E787="","",Personal_Development!E787)</f>
        <v>AIMAN ROUDAH BIN OMAR</v>
      </c>
      <c r="D785">
        <f>IFERROR(VLOOKUP(B785,Personal_Development!D:DL,113,FALSE),"")</f>
        <v>2</v>
      </c>
      <c r="E785">
        <f>IFERROR(VLOOKUP(B785,Kaizen!D:X,21,FALSE),"")</f>
        <v>5</v>
      </c>
      <c r="F785">
        <f>IFERROR(VLOOKUP(B785,'Safety Idea'!D:X,21,FALSE),"")</f>
        <v>5</v>
      </c>
      <c r="G785">
        <f>IFERROR(VLOOKUP(B785,'Compulsory Training'!D:Z,23,FALSE),"")</f>
        <v>5</v>
      </c>
      <c r="H785">
        <f>IFERROR(VLOOKUP(B785,Attendance!D:BQ,65,FALSE),"")</f>
        <v>3</v>
      </c>
      <c r="I785">
        <f>IFERROR(VLOOKUP(B785,Misconduct!D:M,8,FALSE),"")</f>
        <v>0</v>
      </c>
      <c r="J785">
        <f>IFERROR(VLOOKUP(B785,Misconduct!D:M,9,FALSE),"")</f>
        <v>0</v>
      </c>
      <c r="K785">
        <f>IFERROR(VLOOKUP(B785,Misconduct!D:M,10,FALSE),"")</f>
        <v>0</v>
      </c>
    </row>
    <row r="786" spans="1:11">
      <c r="A786" s="161" t="str">
        <f>IF(Personal_Development!C788="","",Personal_Development!C788)</f>
        <v>K03314</v>
      </c>
      <c r="B786" t="str">
        <f>IF(Personal_Development!D788="","",Personal_Development!D788)</f>
        <v>C13885</v>
      </c>
      <c r="C786" t="str">
        <f>IF(Personal_Development!E788="","",Personal_Development!E788)</f>
        <v>NURHIDAYATUL HAFIZAH BINTI SADRI</v>
      </c>
      <c r="D786">
        <f>IFERROR(VLOOKUP(B786,Personal_Development!D:DL,113,FALSE),"")</f>
        <v>2</v>
      </c>
      <c r="E786">
        <f>IFERROR(VLOOKUP(B786,Kaizen!D:X,21,FALSE),"")</f>
        <v>1</v>
      </c>
      <c r="F786">
        <f>IFERROR(VLOOKUP(B786,'Safety Idea'!D:X,21,FALSE),"")</f>
        <v>1</v>
      </c>
      <c r="G786">
        <f>IFERROR(VLOOKUP(B786,'Compulsory Training'!D:Z,23,FALSE),"")</f>
        <v>5</v>
      </c>
      <c r="H786">
        <f>IFERROR(VLOOKUP(B786,Attendance!D:BQ,65,FALSE),"")</f>
        <v>3</v>
      </c>
      <c r="I786">
        <f>IFERROR(VLOOKUP(B786,Misconduct!D:M,8,FALSE),"")</f>
        <v>0</v>
      </c>
      <c r="J786">
        <f>IFERROR(VLOOKUP(B786,Misconduct!D:M,9,FALSE),"")</f>
        <v>0</v>
      </c>
      <c r="K786">
        <f>IFERROR(VLOOKUP(B786,Misconduct!D:M,10,FALSE),"")</f>
        <v>0</v>
      </c>
    </row>
    <row r="787" spans="1:11">
      <c r="A787" s="161" t="str">
        <f>IF(Personal_Development!C789="","",Personal_Development!C789)</f>
        <v/>
      </c>
      <c r="B787" t="str">
        <f>IF(Personal_Development!D789="","",Personal_Development!D789)</f>
        <v>K03315</v>
      </c>
      <c r="C787" t="str">
        <f>IF(Personal_Development!E789="","",Personal_Development!E789)</f>
        <v>MOHD RIDZUAN BIN NIK MAT</v>
      </c>
      <c r="D787">
        <f>IFERROR(VLOOKUP(B787,Personal_Development!D:DL,113,FALSE),"")</f>
        <v>1</v>
      </c>
      <c r="E787">
        <f>IFERROR(VLOOKUP(B787,Kaizen!D:X,21,FALSE),"")</f>
        <v>1</v>
      </c>
      <c r="F787">
        <f>IFERROR(VLOOKUP(B787,'Safety Idea'!D:X,21,FALSE),"")</f>
        <v>1</v>
      </c>
      <c r="G787">
        <f>IFERROR(VLOOKUP(B787,'Compulsory Training'!D:Z,23,FALSE),"")</f>
        <v>2</v>
      </c>
      <c r="H787">
        <f>IFERROR(VLOOKUP(B787,Attendance!D:BQ,65,FALSE),"")</f>
        <v>3</v>
      </c>
      <c r="I787">
        <f>IFERROR(VLOOKUP(B787,Misconduct!D:M,8,FALSE),"")</f>
        <v>0</v>
      </c>
      <c r="J787">
        <f>IFERROR(VLOOKUP(B787,Misconduct!D:M,9,FALSE),"")</f>
        <v>0</v>
      </c>
      <c r="K787">
        <f>IFERROR(VLOOKUP(B787,Misconduct!D:M,10,FALSE),"")</f>
        <v>0</v>
      </c>
    </row>
    <row r="788" spans="1:11">
      <c r="A788" s="161" t="str">
        <f>IF(Personal_Development!C790="","",Personal_Development!C790)</f>
        <v>K03316</v>
      </c>
      <c r="B788" t="str">
        <f>IF(Personal_Development!D790="","",Personal_Development!D790)</f>
        <v>C13886</v>
      </c>
      <c r="C788" t="str">
        <f>IF(Personal_Development!E790="","",Personal_Development!E790)</f>
        <v>NOR ZAIHAN BINTI ABD RAHMAN</v>
      </c>
      <c r="D788">
        <f>IFERROR(VLOOKUP(B788,Personal_Development!D:DL,113,FALSE),"")</f>
        <v>2</v>
      </c>
      <c r="E788">
        <f>IFERROR(VLOOKUP(B788,Kaizen!D:X,21,FALSE),"")</f>
        <v>1</v>
      </c>
      <c r="F788">
        <f>IFERROR(VLOOKUP(B788,'Safety Idea'!D:X,21,FALSE),"")</f>
        <v>1</v>
      </c>
      <c r="G788">
        <f>IFERROR(VLOOKUP(B788,'Compulsory Training'!D:Z,23,FALSE),"")</f>
        <v>5</v>
      </c>
      <c r="H788">
        <f>IFERROR(VLOOKUP(B788,Attendance!D:BQ,65,FALSE),"")</f>
        <v>4</v>
      </c>
      <c r="I788">
        <f>IFERROR(VLOOKUP(B788,Misconduct!D:M,8,FALSE),"")</f>
        <v>0</v>
      </c>
      <c r="J788">
        <f>IFERROR(VLOOKUP(B788,Misconduct!D:M,9,FALSE),"")</f>
        <v>0</v>
      </c>
      <c r="K788">
        <f>IFERROR(VLOOKUP(B788,Misconduct!D:M,10,FALSE),"")</f>
        <v>0</v>
      </c>
    </row>
    <row r="789" spans="1:11">
      <c r="A789" s="161" t="str">
        <f>IF(Personal_Development!C791="","",Personal_Development!C791)</f>
        <v>K03317</v>
      </c>
      <c r="B789" t="str">
        <f>IF(Personal_Development!D791="","",Personal_Development!D791)</f>
        <v>C13887</v>
      </c>
      <c r="C789" t="str">
        <f>IF(Personal_Development!E791="","",Personal_Development!E791)</f>
        <v>NURUL FARHANAH BINTI HAJI ABDUL RAHMAN</v>
      </c>
      <c r="D789">
        <f>IFERROR(VLOOKUP(B789,Personal_Development!D:DL,113,FALSE),"")</f>
        <v>2</v>
      </c>
      <c r="E789">
        <f>IFERROR(VLOOKUP(B789,Kaizen!D:X,21,FALSE),"")</f>
        <v>1</v>
      </c>
      <c r="F789">
        <f>IFERROR(VLOOKUP(B789,'Safety Idea'!D:X,21,FALSE),"")</f>
        <v>2</v>
      </c>
      <c r="G789">
        <f>IFERROR(VLOOKUP(B789,'Compulsory Training'!D:Z,23,FALSE),"")</f>
        <v>5</v>
      </c>
      <c r="H789">
        <f>IFERROR(VLOOKUP(B789,Attendance!D:BQ,65,FALSE),"")</f>
        <v>3</v>
      </c>
      <c r="I789">
        <f>IFERROR(VLOOKUP(B789,Misconduct!D:M,8,FALSE),"")</f>
        <v>0</v>
      </c>
      <c r="J789">
        <f>IFERROR(VLOOKUP(B789,Misconduct!D:M,9,FALSE),"")</f>
        <v>0</v>
      </c>
      <c r="K789">
        <f>IFERROR(VLOOKUP(B789,Misconduct!D:M,10,FALSE),"")</f>
        <v>0</v>
      </c>
    </row>
    <row r="790" spans="1:11">
      <c r="A790" s="161" t="str">
        <f>IF(Personal_Development!C792="","",Personal_Development!C792)</f>
        <v>K03318</v>
      </c>
      <c r="B790" t="str">
        <f>IF(Personal_Development!D792="","",Personal_Development!D792)</f>
        <v>C13889</v>
      </c>
      <c r="C790" t="str">
        <f>IF(Personal_Development!E792="","",Personal_Development!E792)</f>
        <v>MUHAMMAD 'AMMAR BIN MOHD SALIM</v>
      </c>
      <c r="D790">
        <f>IFERROR(VLOOKUP(B790,Personal_Development!D:DL,113,FALSE),"")</f>
        <v>2</v>
      </c>
      <c r="E790">
        <f>IFERROR(VLOOKUP(B790,Kaizen!D:X,21,FALSE),"")</f>
        <v>1</v>
      </c>
      <c r="F790">
        <f>IFERROR(VLOOKUP(B790,'Safety Idea'!D:X,21,FALSE),"")</f>
        <v>1</v>
      </c>
      <c r="G790">
        <f>IFERROR(VLOOKUP(B790,'Compulsory Training'!D:Z,23,FALSE),"")</f>
        <v>5</v>
      </c>
      <c r="H790">
        <f>IFERROR(VLOOKUP(B790,Attendance!D:BQ,65,FALSE),"")</f>
        <v>3</v>
      </c>
      <c r="I790">
        <f>IFERROR(VLOOKUP(B790,Misconduct!D:M,8,FALSE),"")</f>
        <v>0</v>
      </c>
      <c r="J790">
        <f>IFERROR(VLOOKUP(B790,Misconduct!D:M,9,FALSE),"")</f>
        <v>0</v>
      </c>
      <c r="K790">
        <f>IFERROR(VLOOKUP(B790,Misconduct!D:M,10,FALSE),"")</f>
        <v>0</v>
      </c>
    </row>
    <row r="791" spans="1:11">
      <c r="A791" s="161" t="str">
        <f>IF(Personal_Development!C793="","",Personal_Development!C793)</f>
        <v>K03319</v>
      </c>
      <c r="B791" t="str">
        <f>IF(Personal_Development!D793="","",Personal_Development!D793)</f>
        <v>C13890</v>
      </c>
      <c r="C791" t="str">
        <f>IF(Personal_Development!E793="","",Personal_Development!E793)</f>
        <v>MUHAMMAD RAMZI BIN RAMDAN</v>
      </c>
      <c r="D791">
        <f>IFERROR(VLOOKUP(B791,Personal_Development!D:DL,113,FALSE),"")</f>
        <v>2</v>
      </c>
      <c r="E791">
        <f>IFERROR(VLOOKUP(B791,Kaizen!D:X,21,FALSE),"")</f>
        <v>1</v>
      </c>
      <c r="F791">
        <f>IFERROR(VLOOKUP(B791,'Safety Idea'!D:X,21,FALSE),"")</f>
        <v>1</v>
      </c>
      <c r="G791">
        <f>IFERROR(VLOOKUP(B791,'Compulsory Training'!D:Z,23,FALSE),"")</f>
        <v>5</v>
      </c>
      <c r="H791">
        <f>IFERROR(VLOOKUP(B791,Attendance!D:BQ,65,FALSE),"")</f>
        <v>4</v>
      </c>
      <c r="I791">
        <f>IFERROR(VLOOKUP(B791,Misconduct!D:M,8,FALSE),"")</f>
        <v>0</v>
      </c>
      <c r="J791">
        <f>IFERROR(VLOOKUP(B791,Misconduct!D:M,9,FALSE),"")</f>
        <v>0</v>
      </c>
      <c r="K791">
        <f>IFERROR(VLOOKUP(B791,Misconduct!D:M,10,FALSE),"")</f>
        <v>0</v>
      </c>
    </row>
    <row r="792" spans="1:11">
      <c r="A792" s="161" t="str">
        <f>IF(Personal_Development!C794="","",Personal_Development!C794)</f>
        <v/>
      </c>
      <c r="B792" t="str">
        <f>IF(Personal_Development!D794="","",Personal_Development!D794)</f>
        <v>K03320</v>
      </c>
      <c r="C792" t="str">
        <f>IF(Personal_Development!E794="","",Personal_Development!E794)</f>
        <v>NORKIAH BINTI MOHD NASIR</v>
      </c>
      <c r="D792">
        <f>IFERROR(VLOOKUP(B792,Personal_Development!D:DL,113,FALSE),"")</f>
        <v>1</v>
      </c>
      <c r="E792">
        <f>IFERROR(VLOOKUP(B792,Kaizen!D:X,21,FALSE),"")</f>
        <v>1</v>
      </c>
      <c r="F792">
        <f>IFERROR(VLOOKUP(B792,'Safety Idea'!D:X,21,FALSE),"")</f>
        <v>1</v>
      </c>
      <c r="G792">
        <f>IFERROR(VLOOKUP(B792,'Compulsory Training'!D:Z,23,FALSE),"")</f>
        <v>2</v>
      </c>
      <c r="H792">
        <f>IFERROR(VLOOKUP(B792,Attendance!D:BQ,65,FALSE),"")</f>
        <v>5</v>
      </c>
      <c r="I792">
        <f>IFERROR(VLOOKUP(B792,Misconduct!D:M,8,FALSE),"")</f>
        <v>0</v>
      </c>
      <c r="J792">
        <f>IFERROR(VLOOKUP(B792,Misconduct!D:M,9,FALSE),"")</f>
        <v>0</v>
      </c>
      <c r="K792">
        <f>IFERROR(VLOOKUP(B792,Misconduct!D:M,10,FALSE),"")</f>
        <v>0</v>
      </c>
    </row>
    <row r="793" spans="1:11">
      <c r="A793" s="161" t="str">
        <f>IF(Personal_Development!C795="","",Personal_Development!C795)</f>
        <v>K03321</v>
      </c>
      <c r="B793" t="str">
        <f>IF(Personal_Development!D795="","",Personal_Development!D795)</f>
        <v>C13891</v>
      </c>
      <c r="C793" t="str">
        <f>IF(Personal_Development!E795="","",Personal_Development!E795)</f>
        <v>MUHAMMAD FAKHRI BIN ABDULLAH</v>
      </c>
      <c r="D793">
        <f>IFERROR(VLOOKUP(B793,Personal_Development!D:DL,113,FALSE),"")</f>
        <v>2</v>
      </c>
      <c r="E793">
        <f>IFERROR(VLOOKUP(B793,Kaizen!D:X,21,FALSE),"")</f>
        <v>1</v>
      </c>
      <c r="F793">
        <f>IFERROR(VLOOKUP(B793,'Safety Idea'!D:X,21,FALSE),"")</f>
        <v>1</v>
      </c>
      <c r="G793">
        <f>IFERROR(VLOOKUP(B793,'Compulsory Training'!D:Z,23,FALSE),"")</f>
        <v>5</v>
      </c>
      <c r="H793">
        <f>IFERROR(VLOOKUP(B793,Attendance!D:BQ,65,FALSE),"")</f>
        <v>4</v>
      </c>
      <c r="I793">
        <f>IFERROR(VLOOKUP(B793,Misconduct!D:M,8,FALSE),"")</f>
        <v>0</v>
      </c>
      <c r="J793">
        <f>IFERROR(VLOOKUP(B793,Misconduct!D:M,9,FALSE),"")</f>
        <v>0</v>
      </c>
      <c r="K793">
        <f>IFERROR(VLOOKUP(B793,Misconduct!D:M,10,FALSE),"")</f>
        <v>0</v>
      </c>
    </row>
    <row r="794" spans="1:11">
      <c r="A794" s="161" t="str">
        <f>IF(Personal_Development!C796="","",Personal_Development!C796)</f>
        <v>K03322</v>
      </c>
      <c r="B794" t="str">
        <f>IF(Personal_Development!D796="","",Personal_Development!D796)</f>
        <v>C13892</v>
      </c>
      <c r="C794" t="str">
        <f>IF(Personal_Development!E796="","",Personal_Development!E796)</f>
        <v>NURUL NASUHA BINTI AB AZIZ</v>
      </c>
      <c r="D794">
        <f>IFERROR(VLOOKUP(B794,Personal_Development!D:DL,113,FALSE),"")</f>
        <v>2</v>
      </c>
      <c r="E794">
        <f>IFERROR(VLOOKUP(B794,Kaizen!D:X,21,FALSE),"")</f>
        <v>1</v>
      </c>
      <c r="F794">
        <f>IFERROR(VLOOKUP(B794,'Safety Idea'!D:X,21,FALSE),"")</f>
        <v>1</v>
      </c>
      <c r="G794">
        <f>IFERROR(VLOOKUP(B794,'Compulsory Training'!D:Z,23,FALSE),"")</f>
        <v>5</v>
      </c>
      <c r="H794">
        <f>IFERROR(VLOOKUP(B794,Attendance!D:BQ,65,FALSE),"")</f>
        <v>4</v>
      </c>
      <c r="I794">
        <f>IFERROR(VLOOKUP(B794,Misconduct!D:M,8,FALSE),"")</f>
        <v>0</v>
      </c>
      <c r="J794">
        <f>IFERROR(VLOOKUP(B794,Misconduct!D:M,9,FALSE),"")</f>
        <v>0</v>
      </c>
      <c r="K794">
        <f>IFERROR(VLOOKUP(B794,Misconduct!D:M,10,FALSE),"")</f>
        <v>0</v>
      </c>
    </row>
    <row r="795" spans="1:11">
      <c r="A795" s="161" t="str">
        <f>IF(Personal_Development!C797="","",Personal_Development!C797)</f>
        <v>K03323</v>
      </c>
      <c r="B795" t="str">
        <f>IF(Personal_Development!D797="","",Personal_Development!D797)</f>
        <v>C13893</v>
      </c>
      <c r="C795" t="str">
        <f>IF(Personal_Development!E797="","",Personal_Development!E797)</f>
        <v>KAMIL SYAHMI BIN SAIFUL BAHRI</v>
      </c>
      <c r="D795">
        <f>IFERROR(VLOOKUP(B795,Personal_Development!D:DL,113,FALSE),"")</f>
        <v>2</v>
      </c>
      <c r="E795">
        <f>IFERROR(VLOOKUP(B795,Kaizen!D:X,21,FALSE),"")</f>
        <v>1</v>
      </c>
      <c r="F795">
        <f>IFERROR(VLOOKUP(B795,'Safety Idea'!D:X,21,FALSE),"")</f>
        <v>1</v>
      </c>
      <c r="G795">
        <f>IFERROR(VLOOKUP(B795,'Compulsory Training'!D:Z,23,FALSE),"")</f>
        <v>5</v>
      </c>
      <c r="H795">
        <f>IFERROR(VLOOKUP(B795,Attendance!D:BQ,65,FALSE),"")</f>
        <v>5</v>
      </c>
      <c r="I795">
        <f>IFERROR(VLOOKUP(B795,Misconduct!D:M,8,FALSE),"")</f>
        <v>0</v>
      </c>
      <c r="J795">
        <f>IFERROR(VLOOKUP(B795,Misconduct!D:M,9,FALSE),"")</f>
        <v>0</v>
      </c>
      <c r="K795">
        <f>IFERROR(VLOOKUP(B795,Misconduct!D:M,10,FALSE),"")</f>
        <v>0</v>
      </c>
    </row>
    <row r="796" spans="1:11">
      <c r="A796" s="161" t="str">
        <f>IF(Personal_Development!C798="","",Personal_Development!C798)</f>
        <v>K03324</v>
      </c>
      <c r="B796" t="str">
        <f>IF(Personal_Development!D798="","",Personal_Development!D798)</f>
        <v>C13894</v>
      </c>
      <c r="C796" t="str">
        <f>IF(Personal_Development!E798="","",Personal_Development!E798)</f>
        <v>MUHAMAD ARRAHMANUDIN BIN KALAMUDIN</v>
      </c>
      <c r="D796">
        <f>IFERROR(VLOOKUP(B796,Personal_Development!D:DL,113,FALSE),"")</f>
        <v>2</v>
      </c>
      <c r="E796">
        <f>IFERROR(VLOOKUP(B796,Kaizen!D:X,21,FALSE),"")</f>
        <v>2</v>
      </c>
      <c r="F796">
        <f>IFERROR(VLOOKUP(B796,'Safety Idea'!D:X,21,FALSE),"")</f>
        <v>1</v>
      </c>
      <c r="G796">
        <f>IFERROR(VLOOKUP(B796,'Compulsory Training'!D:Z,23,FALSE),"")</f>
        <v>5</v>
      </c>
      <c r="H796">
        <f>IFERROR(VLOOKUP(B796,Attendance!D:BQ,65,FALSE),"")</f>
        <v>2</v>
      </c>
      <c r="I796">
        <f>IFERROR(VLOOKUP(B796,Misconduct!D:M,8,FALSE),"")</f>
        <v>0</v>
      </c>
      <c r="J796">
        <f>IFERROR(VLOOKUP(B796,Misconduct!D:M,9,FALSE),"")</f>
        <v>0</v>
      </c>
      <c r="K796">
        <f>IFERROR(VLOOKUP(B796,Misconduct!D:M,10,FALSE),"")</f>
        <v>0</v>
      </c>
    </row>
    <row r="797" spans="1:11">
      <c r="A797" s="161" t="str">
        <f>IF(Personal_Development!C799="","",Personal_Development!C799)</f>
        <v>K03325</v>
      </c>
      <c r="B797" t="str">
        <f>IF(Personal_Development!D799="","",Personal_Development!D799)</f>
        <v>C13895</v>
      </c>
      <c r="C797" t="str">
        <f>IF(Personal_Development!E799="","",Personal_Development!E799)</f>
        <v>MUHAMMAD NURIEZLAN BIN KHALID</v>
      </c>
      <c r="D797">
        <f>IFERROR(VLOOKUP(B797,Personal_Development!D:DL,113,FALSE),"")</f>
        <v>2</v>
      </c>
      <c r="E797">
        <f>IFERROR(VLOOKUP(B797,Kaizen!D:X,21,FALSE),"")</f>
        <v>1</v>
      </c>
      <c r="F797">
        <f>IFERROR(VLOOKUP(B797,'Safety Idea'!D:X,21,FALSE),"")</f>
        <v>1</v>
      </c>
      <c r="G797">
        <f>IFERROR(VLOOKUP(B797,'Compulsory Training'!D:Z,23,FALSE),"")</f>
        <v>5</v>
      </c>
      <c r="H797">
        <f>IFERROR(VLOOKUP(B797,Attendance!D:BQ,65,FALSE),"")</f>
        <v>4</v>
      </c>
      <c r="I797">
        <f>IFERROR(VLOOKUP(B797,Misconduct!D:M,8,FALSE),"")</f>
        <v>0</v>
      </c>
      <c r="J797">
        <f>IFERROR(VLOOKUP(B797,Misconduct!D:M,9,FALSE),"")</f>
        <v>0</v>
      </c>
      <c r="K797">
        <f>IFERROR(VLOOKUP(B797,Misconduct!D:M,10,FALSE),"")</f>
        <v>0</v>
      </c>
    </row>
    <row r="798" spans="1:11">
      <c r="A798" s="161" t="str">
        <f>IF(Personal_Development!C800="","",Personal_Development!C800)</f>
        <v>K03326</v>
      </c>
      <c r="B798" t="str">
        <f>IF(Personal_Development!D800="","",Personal_Development!D800)</f>
        <v>C13896</v>
      </c>
      <c r="C798" t="str">
        <f>IF(Personal_Development!E800="","",Personal_Development!E800)</f>
        <v>MOHAMAD AMRIE BIN ABD AZIZ</v>
      </c>
      <c r="D798">
        <f>IFERROR(VLOOKUP(B798,Personal_Development!D:DL,113,FALSE),"")</f>
        <v>2</v>
      </c>
      <c r="E798">
        <f>IFERROR(VLOOKUP(B798,Kaizen!D:X,21,FALSE),"")</f>
        <v>1</v>
      </c>
      <c r="F798">
        <f>IFERROR(VLOOKUP(B798,'Safety Idea'!D:X,21,FALSE),"")</f>
        <v>1</v>
      </c>
      <c r="G798">
        <f>IFERROR(VLOOKUP(B798,'Compulsory Training'!D:Z,23,FALSE),"")</f>
        <v>5</v>
      </c>
      <c r="H798">
        <f>IFERROR(VLOOKUP(B798,Attendance!D:BQ,65,FALSE),"")</f>
        <v>1</v>
      </c>
      <c r="I798">
        <f>IFERROR(VLOOKUP(B798,Misconduct!D:M,8,FALSE),"")</f>
        <v>0</v>
      </c>
      <c r="J798">
        <f>IFERROR(VLOOKUP(B798,Misconduct!D:M,9,FALSE),"")</f>
        <v>0</v>
      </c>
      <c r="K798">
        <f>IFERROR(VLOOKUP(B798,Misconduct!D:M,10,FALSE),"")</f>
        <v>0</v>
      </c>
    </row>
    <row r="799" spans="1:11">
      <c r="A799" s="161" t="str">
        <f>IF(Personal_Development!C801="","",Personal_Development!C801)</f>
        <v>K03327</v>
      </c>
      <c r="B799" t="str">
        <f>IF(Personal_Development!D801="","",Personal_Development!D801)</f>
        <v>C13897</v>
      </c>
      <c r="C799" t="str">
        <f>IF(Personal_Development!E801="","",Personal_Development!E801)</f>
        <v>MUHAMMAD HAZIQ BIN MOHD SHAH</v>
      </c>
      <c r="D799">
        <f>IFERROR(VLOOKUP(B799,Personal_Development!D:DL,113,FALSE),"")</f>
        <v>2</v>
      </c>
      <c r="E799">
        <f>IFERROR(VLOOKUP(B799,Kaizen!D:X,21,FALSE),"")</f>
        <v>1</v>
      </c>
      <c r="F799">
        <f>IFERROR(VLOOKUP(B799,'Safety Idea'!D:X,21,FALSE),"")</f>
        <v>1</v>
      </c>
      <c r="G799">
        <f>IFERROR(VLOOKUP(B799,'Compulsory Training'!D:Z,23,FALSE),"")</f>
        <v>5</v>
      </c>
      <c r="H799">
        <f>IFERROR(VLOOKUP(B799,Attendance!D:BQ,65,FALSE),"")</f>
        <v>2</v>
      </c>
      <c r="I799">
        <f>IFERROR(VLOOKUP(B799,Misconduct!D:M,8,FALSE),"")</f>
        <v>0</v>
      </c>
      <c r="J799">
        <f>IFERROR(VLOOKUP(B799,Misconduct!D:M,9,FALSE),"")</f>
        <v>0</v>
      </c>
      <c r="K799">
        <f>IFERROR(VLOOKUP(B799,Misconduct!D:M,10,FALSE),"")</f>
        <v>0</v>
      </c>
    </row>
    <row r="800" spans="1:11">
      <c r="A800" s="161" t="str">
        <f>IF(Personal_Development!C802="","",Personal_Development!C802)</f>
        <v>K03328</v>
      </c>
      <c r="B800" t="str">
        <f>IF(Personal_Development!D802="","",Personal_Development!D802)</f>
        <v>C13898</v>
      </c>
      <c r="C800" t="str">
        <f>IF(Personal_Development!E802="","",Personal_Development!E802)</f>
        <v>NUR ZAIDATUL AKMAR BINTI SUHAINI</v>
      </c>
      <c r="D800">
        <f>IFERROR(VLOOKUP(B800,Personal_Development!D:DL,113,FALSE),"")</f>
        <v>2</v>
      </c>
      <c r="E800">
        <f>IFERROR(VLOOKUP(B800,Kaizen!D:X,21,FALSE),"")</f>
        <v>1</v>
      </c>
      <c r="F800">
        <f>IFERROR(VLOOKUP(B800,'Safety Idea'!D:X,21,FALSE),"")</f>
        <v>1</v>
      </c>
      <c r="G800">
        <f>IFERROR(VLOOKUP(B800,'Compulsory Training'!D:Z,23,FALSE),"")</f>
        <v>5</v>
      </c>
      <c r="H800">
        <f>IFERROR(VLOOKUP(B800,Attendance!D:BQ,65,FALSE),"")</f>
        <v>2</v>
      </c>
      <c r="I800">
        <f>IFERROR(VLOOKUP(B800,Misconduct!D:M,8,FALSE),"")</f>
        <v>0</v>
      </c>
      <c r="J800">
        <f>IFERROR(VLOOKUP(B800,Misconduct!D:M,9,FALSE),"")</f>
        <v>0</v>
      </c>
      <c r="K800">
        <f>IFERROR(VLOOKUP(B800,Misconduct!D:M,10,FALSE),"")</f>
        <v>0</v>
      </c>
    </row>
    <row r="801" spans="1:11">
      <c r="A801" s="161" t="str">
        <f>IF(Personal_Development!C803="","",Personal_Development!C803)</f>
        <v>K03329</v>
      </c>
      <c r="B801" t="str">
        <f>IF(Personal_Development!D803="","",Personal_Development!D803)</f>
        <v>C13899</v>
      </c>
      <c r="C801" t="str">
        <f>IF(Personal_Development!E803="","",Personal_Development!E803)</f>
        <v>MUHAMAD FAIS BIN MUHAMAD ZAMRI</v>
      </c>
      <c r="D801">
        <f>IFERROR(VLOOKUP(B801,Personal_Development!D:DL,113,FALSE),"")</f>
        <v>2</v>
      </c>
      <c r="E801">
        <f>IFERROR(VLOOKUP(B801,Kaizen!D:X,21,FALSE),"")</f>
        <v>1</v>
      </c>
      <c r="F801">
        <f>IFERROR(VLOOKUP(B801,'Safety Idea'!D:X,21,FALSE),"")</f>
        <v>1</v>
      </c>
      <c r="G801">
        <f>IFERROR(VLOOKUP(B801,'Compulsory Training'!D:Z,23,FALSE),"")</f>
        <v>5</v>
      </c>
      <c r="H801">
        <f>IFERROR(VLOOKUP(B801,Attendance!D:BQ,65,FALSE),"")</f>
        <v>4</v>
      </c>
      <c r="I801">
        <f>IFERROR(VLOOKUP(B801,Misconduct!D:M,8,FALSE),"")</f>
        <v>0</v>
      </c>
      <c r="J801">
        <f>IFERROR(VLOOKUP(B801,Misconduct!D:M,9,FALSE),"")</f>
        <v>0</v>
      </c>
      <c r="K801">
        <f>IFERROR(VLOOKUP(B801,Misconduct!D:M,10,FALSE),"")</f>
        <v>0</v>
      </c>
    </row>
    <row r="802" spans="1:11">
      <c r="A802" s="161" t="str">
        <f>IF(Personal_Development!C804="","",Personal_Development!C804)</f>
        <v>K03330</v>
      </c>
      <c r="B802" t="str">
        <f>IF(Personal_Development!D804="","",Personal_Development!D804)</f>
        <v>C13900</v>
      </c>
      <c r="C802" t="str">
        <f>IF(Personal_Development!E804="","",Personal_Development!E804)</f>
        <v>ARFIZAH BINTI MOHD ARIS</v>
      </c>
      <c r="D802">
        <f>IFERROR(VLOOKUP(B802,Personal_Development!D:DL,113,FALSE),"")</f>
        <v>2</v>
      </c>
      <c r="E802">
        <f>IFERROR(VLOOKUP(B802,Kaizen!D:X,21,FALSE),"")</f>
        <v>1</v>
      </c>
      <c r="F802">
        <f>IFERROR(VLOOKUP(B802,'Safety Idea'!D:X,21,FALSE),"")</f>
        <v>5</v>
      </c>
      <c r="G802">
        <f>IFERROR(VLOOKUP(B802,'Compulsory Training'!D:Z,23,FALSE),"")</f>
        <v>5</v>
      </c>
      <c r="H802">
        <f>IFERROR(VLOOKUP(B802,Attendance!D:BQ,65,FALSE),"")</f>
        <v>4</v>
      </c>
      <c r="I802">
        <f>IFERROR(VLOOKUP(B802,Misconduct!D:M,8,FALSE),"")</f>
        <v>0</v>
      </c>
      <c r="J802">
        <f>IFERROR(VLOOKUP(B802,Misconduct!D:M,9,FALSE),"")</f>
        <v>0</v>
      </c>
      <c r="K802">
        <f>IFERROR(VLOOKUP(B802,Misconduct!D:M,10,FALSE),"")</f>
        <v>0</v>
      </c>
    </row>
    <row r="803" spans="1:11">
      <c r="A803" s="161" t="str">
        <f>IF(Personal_Development!C805="","",Personal_Development!C805)</f>
        <v>K03331</v>
      </c>
      <c r="B803" t="str">
        <f>IF(Personal_Development!D805="","",Personal_Development!D805)</f>
        <v>C13901</v>
      </c>
      <c r="C803" t="str">
        <f>IF(Personal_Development!E805="","",Personal_Development!E805)</f>
        <v>MOHD HAZIQ BIN MOHD YUSRI</v>
      </c>
      <c r="D803">
        <f>IFERROR(VLOOKUP(B803,Personal_Development!D:DL,113,FALSE),"")</f>
        <v>2</v>
      </c>
      <c r="E803">
        <f>IFERROR(VLOOKUP(B803,Kaizen!D:X,21,FALSE),"")</f>
        <v>1</v>
      </c>
      <c r="F803">
        <f>IFERROR(VLOOKUP(B803,'Safety Idea'!D:X,21,FALSE),"")</f>
        <v>1</v>
      </c>
      <c r="G803">
        <f>IFERROR(VLOOKUP(B803,'Compulsory Training'!D:Z,23,FALSE),"")</f>
        <v>5</v>
      </c>
      <c r="H803">
        <f>IFERROR(VLOOKUP(B803,Attendance!D:BQ,65,FALSE),"")</f>
        <v>4</v>
      </c>
      <c r="I803">
        <f>IFERROR(VLOOKUP(B803,Misconduct!D:M,8,FALSE),"")</f>
        <v>0</v>
      </c>
      <c r="J803">
        <f>IFERROR(VLOOKUP(B803,Misconduct!D:M,9,FALSE),"")</f>
        <v>0</v>
      </c>
      <c r="K803">
        <f>IFERROR(VLOOKUP(B803,Misconduct!D:M,10,FALSE),"")</f>
        <v>0</v>
      </c>
    </row>
    <row r="804" spans="1:11">
      <c r="A804" s="161" t="str">
        <f>IF(Personal_Development!C806="","",Personal_Development!C806)</f>
        <v>K03332</v>
      </c>
      <c r="B804" t="str">
        <f>IF(Personal_Development!D806="","",Personal_Development!D806)</f>
        <v>C13902</v>
      </c>
      <c r="C804" t="str">
        <f>IF(Personal_Development!E806="","",Personal_Development!E806)</f>
        <v>AHMAD IMRAN BIN YACOB</v>
      </c>
      <c r="D804">
        <f>IFERROR(VLOOKUP(B804,Personal_Development!D:DL,113,FALSE),"")</f>
        <v>2</v>
      </c>
      <c r="E804">
        <f>IFERROR(VLOOKUP(B804,Kaizen!D:X,21,FALSE),"")</f>
        <v>1</v>
      </c>
      <c r="F804">
        <f>IFERROR(VLOOKUP(B804,'Safety Idea'!D:X,21,FALSE),"")</f>
        <v>2</v>
      </c>
      <c r="G804">
        <f>IFERROR(VLOOKUP(B804,'Compulsory Training'!D:Z,23,FALSE),"")</f>
        <v>5</v>
      </c>
      <c r="H804">
        <f>IFERROR(VLOOKUP(B804,Attendance!D:BQ,65,FALSE),"")</f>
        <v>3</v>
      </c>
      <c r="I804">
        <f>IFERROR(VLOOKUP(B804,Misconduct!D:M,8,FALSE),"")</f>
        <v>0</v>
      </c>
      <c r="J804">
        <f>IFERROR(VLOOKUP(B804,Misconduct!D:M,9,FALSE),"")</f>
        <v>0</v>
      </c>
      <c r="K804">
        <f>IFERROR(VLOOKUP(B804,Misconduct!D:M,10,FALSE),"")</f>
        <v>0</v>
      </c>
    </row>
    <row r="805" spans="1:11">
      <c r="A805" s="161" t="str">
        <f>IF(Personal_Development!C807="","",Personal_Development!C807)</f>
        <v>K03333</v>
      </c>
      <c r="B805" t="str">
        <f>IF(Personal_Development!D807="","",Personal_Development!D807)</f>
        <v>C13903</v>
      </c>
      <c r="C805" t="str">
        <f>IF(Personal_Development!E807="","",Personal_Development!E807)</f>
        <v>SHAHRUL NIZAM BIN MOHAMMAD</v>
      </c>
      <c r="D805">
        <f>IFERROR(VLOOKUP(B805,Personal_Development!D:DL,113,FALSE),"")</f>
        <v>2</v>
      </c>
      <c r="E805">
        <f>IFERROR(VLOOKUP(B805,Kaizen!D:X,21,FALSE),"")</f>
        <v>1</v>
      </c>
      <c r="F805">
        <f>IFERROR(VLOOKUP(B805,'Safety Idea'!D:X,21,FALSE),"")</f>
        <v>1</v>
      </c>
      <c r="G805">
        <f>IFERROR(VLOOKUP(B805,'Compulsory Training'!D:Z,23,FALSE),"")</f>
        <v>5</v>
      </c>
      <c r="H805">
        <f>IFERROR(VLOOKUP(B805,Attendance!D:BQ,65,FALSE),"")</f>
        <v>3</v>
      </c>
      <c r="I805">
        <f>IFERROR(VLOOKUP(B805,Misconduct!D:M,8,FALSE),"")</f>
        <v>0</v>
      </c>
      <c r="J805">
        <f>IFERROR(VLOOKUP(B805,Misconduct!D:M,9,FALSE),"")</f>
        <v>0</v>
      </c>
      <c r="K805">
        <f>IFERROR(VLOOKUP(B805,Misconduct!D:M,10,FALSE),"")</f>
        <v>0</v>
      </c>
    </row>
    <row r="806" spans="1:11">
      <c r="A806" s="161" t="str">
        <f>IF(Personal_Development!C808="","",Personal_Development!C808)</f>
        <v>K03334</v>
      </c>
      <c r="B806" t="str">
        <f>IF(Personal_Development!D808="","",Personal_Development!D808)</f>
        <v>C13904</v>
      </c>
      <c r="C806" t="str">
        <f>IF(Personal_Development!E808="","",Personal_Development!E808)</f>
        <v>ARNAWATI BINTI SATIMAN</v>
      </c>
      <c r="D806">
        <f>IFERROR(VLOOKUP(B806,Personal_Development!D:DL,113,FALSE),"")</f>
        <v>2</v>
      </c>
      <c r="E806">
        <f>IFERROR(VLOOKUP(B806,Kaizen!D:X,21,FALSE),"")</f>
        <v>1</v>
      </c>
      <c r="F806">
        <f>IFERROR(VLOOKUP(B806,'Safety Idea'!D:X,21,FALSE),"")</f>
        <v>1</v>
      </c>
      <c r="G806">
        <f>IFERROR(VLOOKUP(B806,'Compulsory Training'!D:Z,23,FALSE),"")</f>
        <v>5</v>
      </c>
      <c r="H806">
        <f>IFERROR(VLOOKUP(B806,Attendance!D:BQ,65,FALSE),"")</f>
        <v>1</v>
      </c>
      <c r="I806">
        <f>IFERROR(VLOOKUP(B806,Misconduct!D:M,8,FALSE),"")</f>
        <v>0</v>
      </c>
      <c r="J806">
        <f>IFERROR(VLOOKUP(B806,Misconduct!D:M,9,FALSE),"")</f>
        <v>0</v>
      </c>
      <c r="K806">
        <f>IFERROR(VLOOKUP(B806,Misconduct!D:M,10,FALSE),"")</f>
        <v>0</v>
      </c>
    </row>
    <row r="807" spans="1:11">
      <c r="A807" s="161" t="str">
        <f>IF(Personal_Development!C809="","",Personal_Development!C809)</f>
        <v/>
      </c>
      <c r="B807" t="str">
        <f>IF(Personal_Development!D809="","",Personal_Development!D809)</f>
        <v>T10093</v>
      </c>
      <c r="C807" t="str">
        <f>IF(Personal_Development!E809="","",Personal_Development!E809)</f>
        <v>NORHAZIM AIMAN BIN KAMARUDDIN</v>
      </c>
      <c r="D807">
        <f>IFERROR(VLOOKUP(B807,Personal_Development!D:DL,113,FALSE),"")</f>
        <v>2</v>
      </c>
      <c r="E807">
        <f>IFERROR(VLOOKUP(B807,Kaizen!D:X,21,FALSE),"")</f>
        <v>1</v>
      </c>
      <c r="F807">
        <f>IFERROR(VLOOKUP(B807,'Safety Idea'!D:X,21,FALSE),"")</f>
        <v>1</v>
      </c>
      <c r="G807">
        <f>IFERROR(VLOOKUP(B807,'Compulsory Training'!D:Z,23,FALSE),"")</f>
        <v>5</v>
      </c>
      <c r="H807">
        <f>IFERROR(VLOOKUP(B807,Attendance!D:BQ,65,FALSE),"")</f>
        <v>4</v>
      </c>
      <c r="I807">
        <f>IFERROR(VLOOKUP(B807,Misconduct!D:M,8,FALSE),"")</f>
        <v>0</v>
      </c>
      <c r="J807">
        <f>IFERROR(VLOOKUP(B807,Misconduct!D:M,9,FALSE),"")</f>
        <v>0</v>
      </c>
      <c r="K807">
        <f>IFERROR(VLOOKUP(B807,Misconduct!D:M,10,FALSE),"")</f>
        <v>0</v>
      </c>
    </row>
    <row r="808" spans="1:11">
      <c r="A808" s="161" t="str">
        <f>IF(Personal_Development!C810="","",Personal_Development!C810)</f>
        <v/>
      </c>
      <c r="B808" t="str">
        <f>IF(Personal_Development!D810="","",Personal_Development!D810)</f>
        <v>T10095</v>
      </c>
      <c r="C808" t="str">
        <f>IF(Personal_Development!E810="","",Personal_Development!E810)</f>
        <v>HASBULLAH BIN SARAJOL</v>
      </c>
      <c r="D808">
        <f>IFERROR(VLOOKUP(B808,Personal_Development!D:DL,113,FALSE),"")</f>
        <v>2</v>
      </c>
      <c r="E808">
        <f>IFERROR(VLOOKUP(B808,Kaizen!D:X,21,FALSE),"")</f>
        <v>5</v>
      </c>
      <c r="F808">
        <f>IFERROR(VLOOKUP(B808,'Safety Idea'!D:X,21,FALSE),"")</f>
        <v>5</v>
      </c>
      <c r="G808">
        <f>IFERROR(VLOOKUP(B808,'Compulsory Training'!D:Z,23,FALSE),"")</f>
        <v>5</v>
      </c>
      <c r="H808">
        <f>IFERROR(VLOOKUP(B808,Attendance!D:BQ,65,FALSE),"")</f>
        <v>4</v>
      </c>
      <c r="I808">
        <f>IFERROR(VLOOKUP(B808,Misconduct!D:M,8,FALSE),"")</f>
        <v>0</v>
      </c>
      <c r="J808">
        <f>IFERROR(VLOOKUP(B808,Misconduct!D:M,9,FALSE),"")</f>
        <v>0</v>
      </c>
      <c r="K808">
        <f>IFERROR(VLOOKUP(B808,Misconduct!D:M,10,FALSE),"")</f>
        <v>0</v>
      </c>
    </row>
    <row r="809" spans="1:11">
      <c r="A809" s="161" t="str">
        <f>IF(Personal_Development!C811="","",Personal_Development!C811)</f>
        <v/>
      </c>
      <c r="B809" t="str">
        <f>IF(Personal_Development!D811="","",Personal_Development!D811)</f>
        <v>T10096</v>
      </c>
      <c r="C809" t="str">
        <f>IF(Personal_Development!E811="","",Personal_Development!E811)</f>
        <v>MOHD FAIZ BIN BASIRON</v>
      </c>
      <c r="D809">
        <f>IFERROR(VLOOKUP(B809,Personal_Development!D:DL,113,FALSE),"")</f>
        <v>2</v>
      </c>
      <c r="E809">
        <f>IFERROR(VLOOKUP(B809,Kaizen!D:X,21,FALSE),"")</f>
        <v>4</v>
      </c>
      <c r="F809">
        <f>IFERROR(VLOOKUP(B809,'Safety Idea'!D:X,21,FALSE),"")</f>
        <v>5</v>
      </c>
      <c r="G809">
        <f>IFERROR(VLOOKUP(B809,'Compulsory Training'!D:Z,23,FALSE),"")</f>
        <v>5</v>
      </c>
      <c r="H809">
        <f>IFERROR(VLOOKUP(B809,Attendance!D:BQ,65,FALSE),"")</f>
        <v>4</v>
      </c>
      <c r="I809">
        <f>IFERROR(VLOOKUP(B809,Misconduct!D:M,8,FALSE),"")</f>
        <v>0</v>
      </c>
      <c r="J809">
        <f>IFERROR(VLOOKUP(B809,Misconduct!D:M,9,FALSE),"")</f>
        <v>0</v>
      </c>
      <c r="K809">
        <f>IFERROR(VLOOKUP(B809,Misconduct!D:M,10,FALSE),"")</f>
        <v>0</v>
      </c>
    </row>
    <row r="810" spans="1:11">
      <c r="A810" s="161" t="str">
        <f>IF(Personal_Development!C812="","",Personal_Development!C812)</f>
        <v/>
      </c>
      <c r="B810" t="str">
        <f>IF(Personal_Development!D812="","",Personal_Development!D812)</f>
        <v>T10097</v>
      </c>
      <c r="C810" t="str">
        <f>IF(Personal_Development!E812="","",Personal_Development!E812)</f>
        <v>CHITRA A/P RAMASAMY</v>
      </c>
      <c r="D810">
        <f>IFERROR(VLOOKUP(B810,Personal_Development!D:DL,113,FALSE),"")</f>
        <v>4</v>
      </c>
      <c r="E810">
        <f>IFERROR(VLOOKUP(B810,Kaizen!D:X,21,FALSE),"")</f>
        <v>1</v>
      </c>
      <c r="F810">
        <f>IFERROR(VLOOKUP(B810,'Safety Idea'!D:X,21,FALSE),"")</f>
        <v>1</v>
      </c>
      <c r="G810">
        <f>IFERROR(VLOOKUP(B810,'Compulsory Training'!D:Z,23,FALSE),"")</f>
        <v>5</v>
      </c>
      <c r="H810">
        <f>IFERROR(VLOOKUP(B810,Attendance!D:BQ,65,FALSE),"")</f>
        <v>3</v>
      </c>
      <c r="I810">
        <f>IFERROR(VLOOKUP(B810,Misconduct!D:M,8,FALSE),"")</f>
        <v>0</v>
      </c>
      <c r="J810">
        <f>IFERROR(VLOOKUP(B810,Misconduct!D:M,9,FALSE),"")</f>
        <v>0</v>
      </c>
      <c r="K810">
        <f>IFERROR(VLOOKUP(B810,Misconduct!D:M,10,FALSE),"")</f>
        <v>0</v>
      </c>
    </row>
    <row r="811" spans="1:11">
      <c r="A811" s="161" t="str">
        <f>IF(Personal_Development!C813="","",Personal_Development!C813)</f>
        <v/>
      </c>
      <c r="B811" t="str">
        <f>IF(Personal_Development!D813="","",Personal_Development!D813)</f>
        <v>T10098</v>
      </c>
      <c r="C811" t="str">
        <f>IF(Personal_Development!E813="","",Personal_Development!E813)</f>
        <v>MUHAMAD AZMIR BIN ABD KARIM</v>
      </c>
      <c r="D811">
        <f>IFERROR(VLOOKUP(B811,Personal_Development!D:DL,113,FALSE),"")</f>
        <v>2</v>
      </c>
      <c r="E811">
        <f>IFERROR(VLOOKUP(B811,Kaizen!D:X,21,FALSE),"")</f>
        <v>1</v>
      </c>
      <c r="F811">
        <f>IFERROR(VLOOKUP(B811,'Safety Idea'!D:X,21,FALSE),"")</f>
        <v>1</v>
      </c>
      <c r="G811">
        <f>IFERROR(VLOOKUP(B811,'Compulsory Training'!D:Z,23,FALSE),"")</f>
        <v>5</v>
      </c>
      <c r="H811">
        <f>IFERROR(VLOOKUP(B811,Attendance!D:BQ,65,FALSE),"")</f>
        <v>2</v>
      </c>
      <c r="I811">
        <f>IFERROR(VLOOKUP(B811,Misconduct!D:M,8,FALSE),"")</f>
        <v>0</v>
      </c>
      <c r="J811">
        <f>IFERROR(VLOOKUP(B811,Misconduct!D:M,9,FALSE),"")</f>
        <v>0</v>
      </c>
      <c r="K811">
        <f>IFERROR(VLOOKUP(B811,Misconduct!D:M,10,FALSE),"")</f>
        <v>0</v>
      </c>
    </row>
    <row r="812" spans="1:11">
      <c r="A812" s="161" t="str">
        <f>IF(Personal_Development!C814="","",Personal_Development!C814)</f>
        <v/>
      </c>
      <c r="B812" t="str">
        <f>IF(Personal_Development!D814="","",Personal_Development!D814)</f>
        <v>T10099</v>
      </c>
      <c r="C812" t="str">
        <f>IF(Personal_Development!E814="","",Personal_Development!E814)</f>
        <v>MUHAMMAD HARRAZ BIN MOHAMAD HAMZAH</v>
      </c>
      <c r="D812">
        <f>IFERROR(VLOOKUP(B812,Personal_Development!D:DL,113,FALSE),"")</f>
        <v>2</v>
      </c>
      <c r="E812">
        <f>IFERROR(VLOOKUP(B812,Kaizen!D:X,21,FALSE),"")</f>
        <v>1</v>
      </c>
      <c r="F812">
        <f>IFERROR(VLOOKUP(B812,'Safety Idea'!D:X,21,FALSE),"")</f>
        <v>1</v>
      </c>
      <c r="G812">
        <f>IFERROR(VLOOKUP(B812,'Compulsory Training'!D:Z,23,FALSE),"")</f>
        <v>5</v>
      </c>
      <c r="H812">
        <f>IFERROR(VLOOKUP(B812,Attendance!D:BQ,65,FALSE),"")</f>
        <v>4</v>
      </c>
      <c r="I812">
        <f>IFERROR(VLOOKUP(B812,Misconduct!D:M,8,FALSE),"")</f>
        <v>0</v>
      </c>
      <c r="J812">
        <f>IFERROR(VLOOKUP(B812,Misconduct!D:M,9,FALSE),"")</f>
        <v>0</v>
      </c>
      <c r="K812">
        <f>IFERROR(VLOOKUP(B812,Misconduct!D:M,10,FALSE),"")</f>
        <v>0</v>
      </c>
    </row>
    <row r="813" spans="1:11">
      <c r="A813" s="161" t="str">
        <f>IF(Personal_Development!C815="","",Personal_Development!C815)</f>
        <v/>
      </c>
      <c r="B813" t="str">
        <f>IF(Personal_Development!D815="","",Personal_Development!D815)</f>
        <v>T10100</v>
      </c>
      <c r="C813" t="str">
        <f>IF(Personal_Development!E815="","",Personal_Development!E815)</f>
        <v>MUHAMMAD SHAHIR BIN MOHD AZMI</v>
      </c>
      <c r="D813">
        <f>IFERROR(VLOOKUP(B813,Personal_Development!D:DL,113,FALSE),"")</f>
        <v>2</v>
      </c>
      <c r="E813">
        <f>IFERROR(VLOOKUP(B813,Kaizen!D:X,21,FALSE),"")</f>
        <v>1</v>
      </c>
      <c r="F813">
        <f>IFERROR(VLOOKUP(B813,'Safety Idea'!D:X,21,FALSE),"")</f>
        <v>1</v>
      </c>
      <c r="G813">
        <f>IFERROR(VLOOKUP(B813,'Compulsory Training'!D:Z,23,FALSE),"")</f>
        <v>5</v>
      </c>
      <c r="H813">
        <f>IFERROR(VLOOKUP(B813,Attendance!D:BQ,65,FALSE),"")</f>
        <v>5</v>
      </c>
      <c r="I813">
        <f>IFERROR(VLOOKUP(B813,Misconduct!D:M,8,FALSE),"")</f>
        <v>0</v>
      </c>
      <c r="J813">
        <f>IFERROR(VLOOKUP(B813,Misconduct!D:M,9,FALSE),"")</f>
        <v>0</v>
      </c>
      <c r="K813">
        <f>IFERROR(VLOOKUP(B813,Misconduct!D:M,10,FALSE),"")</f>
        <v>0</v>
      </c>
    </row>
    <row r="814" spans="1:11">
      <c r="A814" s="161" t="str">
        <f>IF(Personal_Development!C816="","",Personal_Development!C816)</f>
        <v>T10101</v>
      </c>
      <c r="B814" t="str">
        <f>IF(Personal_Development!D816="","",Personal_Development!D816)</f>
        <v>C13959</v>
      </c>
      <c r="C814" t="str">
        <f>IF(Personal_Development!E816="","",Personal_Development!E816)</f>
        <v>HUSNIYAH BINTI NORDIN</v>
      </c>
      <c r="D814">
        <f>IFERROR(VLOOKUP(B814,Personal_Development!D:DL,113,FALSE),"")</f>
        <v>4</v>
      </c>
      <c r="E814">
        <f>IFERROR(VLOOKUP(B814,Kaizen!D:X,21,FALSE),"")</f>
        <v>5</v>
      </c>
      <c r="F814">
        <f>IFERROR(VLOOKUP(B814,'Safety Idea'!D:X,21,FALSE),"")</f>
        <v>5</v>
      </c>
      <c r="G814">
        <f>IFERROR(VLOOKUP(B814,'Compulsory Training'!D:Z,23,FALSE),"")</f>
        <v>5</v>
      </c>
      <c r="H814">
        <f>IFERROR(VLOOKUP(B814,Attendance!D:BQ,65,FALSE),"")</f>
        <v>3</v>
      </c>
      <c r="I814">
        <f>IFERROR(VLOOKUP(B814,Misconduct!D:M,8,FALSE),"")</f>
        <v>0</v>
      </c>
      <c r="J814">
        <f>IFERROR(VLOOKUP(B814,Misconduct!D:M,9,FALSE),"")</f>
        <v>0</v>
      </c>
      <c r="K814">
        <f>IFERROR(VLOOKUP(B814,Misconduct!D:M,10,FALSE),"")</f>
        <v>0</v>
      </c>
    </row>
    <row r="815" spans="1:11">
      <c r="A815" s="161" t="str">
        <f>IF(Personal_Development!C817="","",Personal_Development!C817)</f>
        <v/>
      </c>
      <c r="B815" t="str">
        <f>IF(Personal_Development!D817="","",Personal_Development!D817)</f>
        <v>E00192</v>
      </c>
      <c r="C815" t="str">
        <f>IF(Personal_Development!E817="","",Personal_Development!E817)</f>
        <v>HALIZA BINTI MOHAMAD HUSIN</v>
      </c>
      <c r="D815">
        <f>IFERROR(VLOOKUP(B815,Personal_Development!D:DL,113,FALSE),"")</f>
        <v>4</v>
      </c>
      <c r="E815">
        <f>IFERROR(VLOOKUP(B815,Kaizen!D:X,21,FALSE),"")</f>
        <v>1</v>
      </c>
      <c r="F815">
        <f>IFERROR(VLOOKUP(B815,'Safety Idea'!D:X,21,FALSE),"")</f>
        <v>5</v>
      </c>
      <c r="G815">
        <f>IFERROR(VLOOKUP(B815,'Compulsory Training'!D:Z,23,FALSE),"")</f>
        <v>5</v>
      </c>
      <c r="H815">
        <f>IFERROR(VLOOKUP(B815,Attendance!D:BQ,65,FALSE),"")</f>
        <v>4</v>
      </c>
      <c r="I815">
        <f>IFERROR(VLOOKUP(B815,Misconduct!D:M,8,FALSE),"")</f>
        <v>0</v>
      </c>
      <c r="J815">
        <f>IFERROR(VLOOKUP(B815,Misconduct!D:M,9,FALSE),"")</f>
        <v>0</v>
      </c>
      <c r="K815">
        <f>IFERROR(VLOOKUP(B815,Misconduct!D:M,10,FALSE),"")</f>
        <v>0</v>
      </c>
    </row>
    <row r="816" spans="1:11">
      <c r="A816" s="161" t="str">
        <f>IF(Personal_Development!C818="","",Personal_Development!C818)</f>
        <v/>
      </c>
      <c r="B816" t="str">
        <f>IF(Personal_Development!D818="","",Personal_Development!D818)</f>
        <v>K03335</v>
      </c>
      <c r="C816" t="str">
        <f>IF(Personal_Development!E818="","",Personal_Development!E818)</f>
        <v>GOBI NATHAN A/L K KALAIARASAN</v>
      </c>
      <c r="D816">
        <f>IFERROR(VLOOKUP(B816,Personal_Development!D:DL,113,FALSE),"")</f>
        <v>2</v>
      </c>
      <c r="E816">
        <f>IFERROR(VLOOKUP(B816,Kaizen!D:X,21,FALSE),"")</f>
        <v>1</v>
      </c>
      <c r="F816">
        <f>IFERROR(VLOOKUP(B816,'Safety Idea'!D:X,21,FALSE),"")</f>
        <v>1</v>
      </c>
      <c r="G816">
        <f>IFERROR(VLOOKUP(B816,'Compulsory Training'!D:Z,23,FALSE),"")</f>
        <v>5</v>
      </c>
      <c r="H816">
        <f>IFERROR(VLOOKUP(B816,Attendance!D:BQ,65,FALSE),"")</f>
        <v>4</v>
      </c>
      <c r="I816">
        <f>IFERROR(VLOOKUP(B816,Misconduct!D:M,8,FALSE),"")</f>
        <v>0</v>
      </c>
      <c r="J816">
        <f>IFERROR(VLOOKUP(B816,Misconduct!D:M,9,FALSE),"")</f>
        <v>0</v>
      </c>
      <c r="K816">
        <f>IFERROR(VLOOKUP(B816,Misconduct!D:M,10,FALSE),"")</f>
        <v>0</v>
      </c>
    </row>
    <row r="817" spans="1:11">
      <c r="A817" s="161" t="str">
        <f>IF(Personal_Development!C819="","",Personal_Development!C819)</f>
        <v/>
      </c>
      <c r="B817" t="str">
        <f>IF(Personal_Development!D819="","",Personal_Development!D819)</f>
        <v>K03336</v>
      </c>
      <c r="C817" t="str">
        <f>IF(Personal_Development!E819="","",Personal_Development!E819)</f>
        <v>NURUL SYAZANI BINTI ROZALI</v>
      </c>
      <c r="D817">
        <f>IFERROR(VLOOKUP(B817,Personal_Development!D:DL,113,FALSE),"")</f>
        <v>2</v>
      </c>
      <c r="E817">
        <f>IFERROR(VLOOKUP(B817,Kaizen!D:X,21,FALSE),"")</f>
        <v>1</v>
      </c>
      <c r="F817">
        <f>IFERROR(VLOOKUP(B817,'Safety Idea'!D:X,21,FALSE),"")</f>
        <v>1</v>
      </c>
      <c r="G817">
        <f>IFERROR(VLOOKUP(B817,'Compulsory Training'!D:Z,23,FALSE),"")</f>
        <v>5</v>
      </c>
      <c r="H817">
        <f>IFERROR(VLOOKUP(B817,Attendance!D:BQ,65,FALSE),"")</f>
        <v>4</v>
      </c>
      <c r="I817">
        <f>IFERROR(VLOOKUP(B817,Misconduct!D:M,8,FALSE),"")</f>
        <v>0</v>
      </c>
      <c r="J817">
        <f>IFERROR(VLOOKUP(B817,Misconduct!D:M,9,FALSE),"")</f>
        <v>0</v>
      </c>
      <c r="K817">
        <f>IFERROR(VLOOKUP(B817,Misconduct!D:M,10,FALSE),"")</f>
        <v>0</v>
      </c>
    </row>
    <row r="818" spans="1:11">
      <c r="A818" s="161" t="str">
        <f>IF(Personal_Development!C820="","",Personal_Development!C820)</f>
        <v>K03337</v>
      </c>
      <c r="B818" t="str">
        <f>IF(Personal_Development!D820="","",Personal_Development!D820)</f>
        <v>C13905</v>
      </c>
      <c r="C818" t="str">
        <f>IF(Personal_Development!E820="","",Personal_Development!E820)</f>
        <v>MOHD FADHIL BIN BAKRI</v>
      </c>
      <c r="D818">
        <f>IFERROR(VLOOKUP(B818,Personal_Development!D:DL,113,FALSE),"")</f>
        <v>2</v>
      </c>
      <c r="E818">
        <f>IFERROR(VLOOKUP(B818,Kaizen!D:X,21,FALSE),"")</f>
        <v>5</v>
      </c>
      <c r="F818">
        <f>IFERROR(VLOOKUP(B818,'Safety Idea'!D:X,21,FALSE),"")</f>
        <v>1</v>
      </c>
      <c r="G818">
        <f>IFERROR(VLOOKUP(B818,'Compulsory Training'!D:Z,23,FALSE),"")</f>
        <v>5</v>
      </c>
      <c r="H818">
        <f>IFERROR(VLOOKUP(B818,Attendance!D:BQ,65,FALSE),"")</f>
        <v>2</v>
      </c>
      <c r="I818">
        <f>IFERROR(VLOOKUP(B818,Misconduct!D:M,8,FALSE),"")</f>
        <v>0</v>
      </c>
      <c r="J818">
        <f>IFERROR(VLOOKUP(B818,Misconduct!D:M,9,FALSE),"")</f>
        <v>0</v>
      </c>
      <c r="K818">
        <f>IFERROR(VLOOKUP(B818,Misconduct!D:M,10,FALSE),"")</f>
        <v>0</v>
      </c>
    </row>
    <row r="819" spans="1:11">
      <c r="A819" s="161" t="str">
        <f>IF(Personal_Development!C821="","",Personal_Development!C821)</f>
        <v>K03338</v>
      </c>
      <c r="B819" t="str">
        <f>IF(Personal_Development!D821="","",Personal_Development!D821)</f>
        <v>C13906</v>
      </c>
      <c r="C819" t="str">
        <f>IF(Personal_Development!E821="","",Personal_Development!E821)</f>
        <v>SITI KHUZAIMAH BINTI KHALID</v>
      </c>
      <c r="D819">
        <f>IFERROR(VLOOKUP(B819,Personal_Development!D:DL,113,FALSE),"")</f>
        <v>2</v>
      </c>
      <c r="E819">
        <f>IFERROR(VLOOKUP(B819,Kaizen!D:X,21,FALSE),"")</f>
        <v>5</v>
      </c>
      <c r="F819">
        <f>IFERROR(VLOOKUP(B819,'Safety Idea'!D:X,21,FALSE),"")</f>
        <v>1</v>
      </c>
      <c r="G819">
        <f>IFERROR(VLOOKUP(B819,'Compulsory Training'!D:Z,23,FALSE),"")</f>
        <v>5</v>
      </c>
      <c r="H819">
        <f>IFERROR(VLOOKUP(B819,Attendance!D:BQ,65,FALSE),"")</f>
        <v>2</v>
      </c>
      <c r="I819">
        <f>IFERROR(VLOOKUP(B819,Misconduct!D:M,8,FALSE),"")</f>
        <v>0</v>
      </c>
      <c r="J819">
        <f>IFERROR(VLOOKUP(B819,Misconduct!D:M,9,FALSE),"")</f>
        <v>0</v>
      </c>
      <c r="K819">
        <f>IFERROR(VLOOKUP(B819,Misconduct!D:M,10,FALSE),"")</f>
        <v>0</v>
      </c>
    </row>
    <row r="820" spans="1:11">
      <c r="A820" s="161" t="str">
        <f>IF(Personal_Development!C822="","",Personal_Development!C822)</f>
        <v>K03339</v>
      </c>
      <c r="B820" t="str">
        <f>IF(Personal_Development!D822="","",Personal_Development!D822)</f>
        <v>C13907</v>
      </c>
      <c r="C820" t="str">
        <f>IF(Personal_Development!E822="","",Personal_Development!E822)</f>
        <v>SITI NUR FATIHAH BINTI AZMAN</v>
      </c>
      <c r="D820">
        <f>IFERROR(VLOOKUP(B820,Personal_Development!D:DL,113,FALSE),"")</f>
        <v>2</v>
      </c>
      <c r="E820">
        <f>IFERROR(VLOOKUP(B820,Kaizen!D:X,21,FALSE),"")</f>
        <v>3</v>
      </c>
      <c r="F820">
        <f>IFERROR(VLOOKUP(B820,'Safety Idea'!D:X,21,FALSE),"")</f>
        <v>2</v>
      </c>
      <c r="G820">
        <f>IFERROR(VLOOKUP(B820,'Compulsory Training'!D:Z,23,FALSE),"")</f>
        <v>5</v>
      </c>
      <c r="H820">
        <f>IFERROR(VLOOKUP(B820,Attendance!D:BQ,65,FALSE),"")</f>
        <v>4</v>
      </c>
      <c r="I820">
        <f>IFERROR(VLOOKUP(B820,Misconduct!D:M,8,FALSE),"")</f>
        <v>0</v>
      </c>
      <c r="J820">
        <f>IFERROR(VLOOKUP(B820,Misconduct!D:M,9,FALSE),"")</f>
        <v>0</v>
      </c>
      <c r="K820">
        <f>IFERROR(VLOOKUP(B820,Misconduct!D:M,10,FALSE),"")</f>
        <v>0</v>
      </c>
    </row>
    <row r="821" spans="1:11">
      <c r="A821" s="161" t="str">
        <f>IF(Personal_Development!C823="","",Personal_Development!C823)</f>
        <v>K03340</v>
      </c>
      <c r="B821" t="str">
        <f>IF(Personal_Development!D823="","",Personal_Development!D823)</f>
        <v>C13908</v>
      </c>
      <c r="C821" t="str">
        <f>IF(Personal_Development!E823="","",Personal_Development!E823)</f>
        <v>NURUL ATIQQAH BINTI KAMAR ZIZAN</v>
      </c>
      <c r="D821">
        <f>IFERROR(VLOOKUP(B821,Personal_Development!D:DL,113,FALSE),"")</f>
        <v>2</v>
      </c>
      <c r="E821">
        <f>IFERROR(VLOOKUP(B821,Kaizen!D:X,21,FALSE),"")</f>
        <v>1</v>
      </c>
      <c r="F821">
        <f>IFERROR(VLOOKUP(B821,'Safety Idea'!D:X,21,FALSE),"")</f>
        <v>1</v>
      </c>
      <c r="G821">
        <f>IFERROR(VLOOKUP(B821,'Compulsory Training'!D:Z,23,FALSE),"")</f>
        <v>5</v>
      </c>
      <c r="H821">
        <f>IFERROR(VLOOKUP(B821,Attendance!D:BQ,65,FALSE),"")</f>
        <v>1</v>
      </c>
      <c r="I821">
        <f>IFERROR(VLOOKUP(B821,Misconduct!D:M,8,FALSE),"")</f>
        <v>0</v>
      </c>
      <c r="J821">
        <f>IFERROR(VLOOKUP(B821,Misconduct!D:M,9,FALSE),"")</f>
        <v>0</v>
      </c>
      <c r="K821">
        <f>IFERROR(VLOOKUP(B821,Misconduct!D:M,10,FALSE),"")</f>
        <v>0</v>
      </c>
    </row>
    <row r="822" spans="1:11">
      <c r="A822" s="161" t="str">
        <f>IF(Personal_Development!C824="","",Personal_Development!C824)</f>
        <v>K03341</v>
      </c>
      <c r="B822" t="str">
        <f>IF(Personal_Development!D824="","",Personal_Development!D824)</f>
        <v>C13909</v>
      </c>
      <c r="C822" t="str">
        <f>IF(Personal_Development!E824="","",Personal_Development!E824)</f>
        <v>NUR ATIKAH BINTI KAMIS</v>
      </c>
      <c r="D822">
        <f>IFERROR(VLOOKUP(B822,Personal_Development!D:DL,113,FALSE),"")</f>
        <v>2</v>
      </c>
      <c r="E822">
        <f>IFERROR(VLOOKUP(B822,Kaizen!D:X,21,FALSE),"")</f>
        <v>1</v>
      </c>
      <c r="F822">
        <f>IFERROR(VLOOKUP(B822,'Safety Idea'!D:X,21,FALSE),"")</f>
        <v>1</v>
      </c>
      <c r="G822">
        <f>IFERROR(VLOOKUP(B822,'Compulsory Training'!D:Z,23,FALSE),"")</f>
        <v>5</v>
      </c>
      <c r="H822">
        <f>IFERROR(VLOOKUP(B822,Attendance!D:BQ,65,FALSE),"")</f>
        <v>1</v>
      </c>
      <c r="I822">
        <f>IFERROR(VLOOKUP(B822,Misconduct!D:M,8,FALSE),"")</f>
        <v>0</v>
      </c>
      <c r="J822">
        <f>IFERROR(VLOOKUP(B822,Misconduct!D:M,9,FALSE),"")</f>
        <v>0</v>
      </c>
      <c r="K822">
        <f>IFERROR(VLOOKUP(B822,Misconduct!D:M,10,FALSE),"")</f>
        <v>0</v>
      </c>
    </row>
    <row r="823" spans="1:11">
      <c r="A823" s="161" t="str">
        <f>IF(Personal_Development!C825="","",Personal_Development!C825)</f>
        <v>K03342</v>
      </c>
      <c r="B823" t="str">
        <f>IF(Personal_Development!D825="","",Personal_Development!D825)</f>
        <v>C13910</v>
      </c>
      <c r="C823" t="str">
        <f>IF(Personal_Development!E825="","",Personal_Development!E825)</f>
        <v>AHMAD TAQIUDDIN BIN ZOLKARNAIN</v>
      </c>
      <c r="D823">
        <f>IFERROR(VLOOKUP(B823,Personal_Development!D:DL,113,FALSE),"")</f>
        <v>2</v>
      </c>
      <c r="E823">
        <f>IFERROR(VLOOKUP(B823,Kaizen!D:X,21,FALSE),"")</f>
        <v>2</v>
      </c>
      <c r="F823">
        <f>IFERROR(VLOOKUP(B823,'Safety Idea'!D:X,21,FALSE),"")</f>
        <v>1</v>
      </c>
      <c r="G823">
        <f>IFERROR(VLOOKUP(B823,'Compulsory Training'!D:Z,23,FALSE),"")</f>
        <v>5</v>
      </c>
      <c r="H823">
        <f>IFERROR(VLOOKUP(B823,Attendance!D:BQ,65,FALSE),"")</f>
        <v>4</v>
      </c>
      <c r="I823">
        <f>IFERROR(VLOOKUP(B823,Misconduct!D:M,8,FALSE),"")</f>
        <v>0</v>
      </c>
      <c r="J823">
        <f>IFERROR(VLOOKUP(B823,Misconduct!D:M,9,FALSE),"")</f>
        <v>0</v>
      </c>
      <c r="K823">
        <f>IFERROR(VLOOKUP(B823,Misconduct!D:M,10,FALSE),"")</f>
        <v>0</v>
      </c>
    </row>
    <row r="824" spans="1:11">
      <c r="A824" s="161" t="str">
        <f>IF(Personal_Development!C826="","",Personal_Development!C826)</f>
        <v>K03343</v>
      </c>
      <c r="B824" t="str">
        <f>IF(Personal_Development!D826="","",Personal_Development!D826)</f>
        <v>C13911</v>
      </c>
      <c r="C824" t="str">
        <f>IF(Personal_Development!E826="","",Personal_Development!E826)</f>
        <v>MUHAMMAD AUHADDUDIN BIN ZOLKAPLI</v>
      </c>
      <c r="D824">
        <f>IFERROR(VLOOKUP(B824,Personal_Development!D:DL,113,FALSE),"")</f>
        <v>2</v>
      </c>
      <c r="E824">
        <f>IFERROR(VLOOKUP(B824,Kaizen!D:X,21,FALSE),"")</f>
        <v>1</v>
      </c>
      <c r="F824">
        <f>IFERROR(VLOOKUP(B824,'Safety Idea'!D:X,21,FALSE),"")</f>
        <v>1</v>
      </c>
      <c r="G824">
        <f>IFERROR(VLOOKUP(B824,'Compulsory Training'!D:Z,23,FALSE),"")</f>
        <v>5</v>
      </c>
      <c r="H824">
        <f>IFERROR(VLOOKUP(B824,Attendance!D:BQ,65,FALSE),"")</f>
        <v>1</v>
      </c>
      <c r="I824">
        <f>IFERROR(VLOOKUP(B824,Misconduct!D:M,8,FALSE),"")</f>
        <v>1</v>
      </c>
      <c r="J824">
        <f>IFERROR(VLOOKUP(B824,Misconduct!D:M,9,FALSE),"")</f>
        <v>0</v>
      </c>
      <c r="K824">
        <f>IFERROR(VLOOKUP(B824,Misconduct!D:M,10,FALSE),"")</f>
        <v>0</v>
      </c>
    </row>
    <row r="825" spans="1:11">
      <c r="A825" s="161" t="str">
        <f>IF(Personal_Development!C827="","",Personal_Development!C827)</f>
        <v>K03344</v>
      </c>
      <c r="B825" t="str">
        <f>IF(Personal_Development!D827="","",Personal_Development!D827)</f>
        <v>C13912</v>
      </c>
      <c r="C825" t="str">
        <f>IF(Personal_Development!E827="","",Personal_Development!E827)</f>
        <v>SYAZANI BIN ABD SAMAN</v>
      </c>
      <c r="D825">
        <f>IFERROR(VLOOKUP(B825,Personal_Development!D:DL,113,FALSE),"")</f>
        <v>2</v>
      </c>
      <c r="E825">
        <f>IFERROR(VLOOKUP(B825,Kaizen!D:X,21,FALSE),"")</f>
        <v>5</v>
      </c>
      <c r="F825">
        <f>IFERROR(VLOOKUP(B825,'Safety Idea'!D:X,21,FALSE),"")</f>
        <v>5</v>
      </c>
      <c r="G825">
        <f>IFERROR(VLOOKUP(B825,'Compulsory Training'!D:Z,23,FALSE),"")</f>
        <v>5</v>
      </c>
      <c r="H825">
        <f>IFERROR(VLOOKUP(B825,Attendance!D:BQ,65,FALSE),"")</f>
        <v>2</v>
      </c>
      <c r="I825">
        <f>IFERROR(VLOOKUP(B825,Misconduct!D:M,8,FALSE),"")</f>
        <v>0</v>
      </c>
      <c r="J825">
        <f>IFERROR(VLOOKUP(B825,Misconduct!D:M,9,FALSE),"")</f>
        <v>0</v>
      </c>
      <c r="K825">
        <f>IFERROR(VLOOKUP(B825,Misconduct!D:M,10,FALSE),"")</f>
        <v>0</v>
      </c>
    </row>
    <row r="826" spans="1:11">
      <c r="A826" s="161" t="str">
        <f>IF(Personal_Development!C828="","",Personal_Development!C828)</f>
        <v>K03345</v>
      </c>
      <c r="B826" t="str">
        <f>IF(Personal_Development!D828="","",Personal_Development!D828)</f>
        <v>C13913</v>
      </c>
      <c r="C826" t="str">
        <f>IF(Personal_Development!E828="","",Personal_Development!E828)</f>
        <v>NUR AZNIZA BINTI MOHAMAD AMRI</v>
      </c>
      <c r="D826">
        <f>IFERROR(VLOOKUP(B826,Personal_Development!D:DL,113,FALSE),"")</f>
        <v>2</v>
      </c>
      <c r="E826">
        <f>IFERROR(VLOOKUP(B826,Kaizen!D:X,21,FALSE),"")</f>
        <v>5</v>
      </c>
      <c r="F826">
        <f>IFERROR(VLOOKUP(B826,'Safety Idea'!D:X,21,FALSE),"")</f>
        <v>5</v>
      </c>
      <c r="G826">
        <f>IFERROR(VLOOKUP(B826,'Compulsory Training'!D:Z,23,FALSE),"")</f>
        <v>5</v>
      </c>
      <c r="H826">
        <f>IFERROR(VLOOKUP(B826,Attendance!D:BQ,65,FALSE),"")</f>
        <v>1</v>
      </c>
      <c r="I826">
        <f>IFERROR(VLOOKUP(B826,Misconduct!D:M,8,FALSE),"")</f>
        <v>1</v>
      </c>
      <c r="J826">
        <f>IFERROR(VLOOKUP(B826,Misconduct!D:M,9,FALSE),"")</f>
        <v>1</v>
      </c>
      <c r="K826">
        <f>IFERROR(VLOOKUP(B826,Misconduct!D:M,10,FALSE),"")</f>
        <v>0</v>
      </c>
    </row>
    <row r="827" spans="1:11">
      <c r="A827" s="161" t="str">
        <f>IF(Personal_Development!C829="","",Personal_Development!C829)</f>
        <v>K03346</v>
      </c>
      <c r="B827" t="str">
        <f>IF(Personal_Development!D829="","",Personal_Development!D829)</f>
        <v>C13914</v>
      </c>
      <c r="C827" t="str">
        <f>IF(Personal_Development!E829="","",Personal_Development!E829)</f>
        <v>MOHD RAZIF BIN RAMLI</v>
      </c>
      <c r="D827">
        <f>IFERROR(VLOOKUP(B827,Personal_Development!D:DL,113,FALSE),"")</f>
        <v>2</v>
      </c>
      <c r="E827">
        <f>IFERROR(VLOOKUP(B827,Kaizen!D:X,21,FALSE),"")</f>
        <v>3</v>
      </c>
      <c r="F827">
        <f>IFERROR(VLOOKUP(B827,'Safety Idea'!D:X,21,FALSE),"")</f>
        <v>5</v>
      </c>
      <c r="G827">
        <f>IFERROR(VLOOKUP(B827,'Compulsory Training'!D:Z,23,FALSE),"")</f>
        <v>5</v>
      </c>
      <c r="H827">
        <f>IFERROR(VLOOKUP(B827,Attendance!D:BQ,65,FALSE),"")</f>
        <v>1</v>
      </c>
      <c r="I827">
        <f>IFERROR(VLOOKUP(B827,Misconduct!D:M,8,FALSE),"")</f>
        <v>0</v>
      </c>
      <c r="J827">
        <f>IFERROR(VLOOKUP(B827,Misconduct!D:M,9,FALSE),"")</f>
        <v>0</v>
      </c>
      <c r="K827">
        <f>IFERROR(VLOOKUP(B827,Misconduct!D:M,10,FALSE),"")</f>
        <v>0</v>
      </c>
    </row>
    <row r="828" spans="1:11">
      <c r="A828" s="161" t="str">
        <f>IF(Personal_Development!C830="","",Personal_Development!C830)</f>
        <v>K03347</v>
      </c>
      <c r="B828" t="str">
        <f>IF(Personal_Development!D830="","",Personal_Development!D830)</f>
        <v>C13915</v>
      </c>
      <c r="C828" t="str">
        <f>IF(Personal_Development!E830="","",Personal_Development!E830)</f>
        <v>NOOR HARIS BIN HAMIDAN</v>
      </c>
      <c r="D828">
        <f>IFERROR(VLOOKUP(B828,Personal_Development!D:DL,113,FALSE),"")</f>
        <v>2</v>
      </c>
      <c r="E828">
        <f>IFERROR(VLOOKUP(B828,Kaizen!D:X,21,FALSE),"")</f>
        <v>1</v>
      </c>
      <c r="F828">
        <f>IFERROR(VLOOKUP(B828,'Safety Idea'!D:X,21,FALSE),"")</f>
        <v>2</v>
      </c>
      <c r="G828">
        <f>IFERROR(VLOOKUP(B828,'Compulsory Training'!D:Z,23,FALSE),"")</f>
        <v>5</v>
      </c>
      <c r="H828">
        <f>IFERROR(VLOOKUP(B828,Attendance!D:BQ,65,FALSE),"")</f>
        <v>3</v>
      </c>
      <c r="I828">
        <f>IFERROR(VLOOKUP(B828,Misconduct!D:M,8,FALSE),"")</f>
        <v>0</v>
      </c>
      <c r="J828">
        <f>IFERROR(VLOOKUP(B828,Misconduct!D:M,9,FALSE),"")</f>
        <v>0</v>
      </c>
      <c r="K828">
        <f>IFERROR(VLOOKUP(B828,Misconduct!D:M,10,FALSE),"")</f>
        <v>0</v>
      </c>
    </row>
    <row r="829" spans="1:11">
      <c r="A829" s="161" t="str">
        <f>IF(Personal_Development!C831="","",Personal_Development!C831)</f>
        <v>T10102</v>
      </c>
      <c r="B829" t="str">
        <f>IF(Personal_Development!D831="","",Personal_Development!D831)</f>
        <v>C13971</v>
      </c>
      <c r="C829" t="str">
        <f>IF(Personal_Development!E831="","",Personal_Development!E831)</f>
        <v>NORAINI NADIRA BINTI MOHD NOR</v>
      </c>
      <c r="D829">
        <f>IFERROR(VLOOKUP(B829,Personal_Development!D:DL,113,FALSE),"")</f>
        <v>3</v>
      </c>
      <c r="E829">
        <f>IFERROR(VLOOKUP(B829,Kaizen!D:X,21,FALSE),"")</f>
        <v>5</v>
      </c>
      <c r="F829">
        <f>IFERROR(VLOOKUP(B829,'Safety Idea'!D:X,21,FALSE),"")</f>
        <v>5</v>
      </c>
      <c r="G829">
        <f>IFERROR(VLOOKUP(B829,'Compulsory Training'!D:Z,23,FALSE),"")</f>
        <v>5</v>
      </c>
      <c r="H829">
        <f>IFERROR(VLOOKUP(B829,Attendance!D:BQ,65,FALSE),"")</f>
        <v>4</v>
      </c>
      <c r="I829">
        <f>IFERROR(VLOOKUP(B829,Misconduct!D:M,8,FALSE),"")</f>
        <v>0</v>
      </c>
      <c r="J829">
        <f>IFERROR(VLOOKUP(B829,Misconduct!D:M,9,FALSE),"")</f>
        <v>0</v>
      </c>
      <c r="K829">
        <f>IFERROR(VLOOKUP(B829,Misconduct!D:M,10,FALSE),"")</f>
        <v>0</v>
      </c>
    </row>
    <row r="830" spans="1:11">
      <c r="A830" s="161" t="str">
        <f>IF(Personal_Development!C832="","",Personal_Development!C832)</f>
        <v>T10103</v>
      </c>
      <c r="B830" t="str">
        <f>IF(Personal_Development!D832="","",Personal_Development!D832)</f>
        <v>C13996</v>
      </c>
      <c r="C830" t="str">
        <f>IF(Personal_Development!E832="","",Personal_Development!E832)</f>
        <v>MOHAMMAD ALIFF HAIQAL BIN HASRAM</v>
      </c>
      <c r="D830">
        <f>IFERROR(VLOOKUP(B830,Personal_Development!D:DL,113,FALSE),"")</f>
        <v>2</v>
      </c>
      <c r="E830">
        <f>IFERROR(VLOOKUP(B830,Kaizen!D:X,21,FALSE),"")</f>
        <v>1</v>
      </c>
      <c r="F830">
        <f>IFERROR(VLOOKUP(B830,'Safety Idea'!D:X,21,FALSE),"")</f>
        <v>1</v>
      </c>
      <c r="G830">
        <f>IFERROR(VLOOKUP(B830,'Compulsory Training'!D:Z,23,FALSE),"")</f>
        <v>5</v>
      </c>
      <c r="H830">
        <f>IFERROR(VLOOKUP(B830,Attendance!D:BQ,65,FALSE),"")</f>
        <v>3</v>
      </c>
      <c r="I830">
        <f>IFERROR(VLOOKUP(B830,Misconduct!D:M,8,FALSE),"")</f>
        <v>0</v>
      </c>
      <c r="J830">
        <f>IFERROR(VLOOKUP(B830,Misconduct!D:M,9,FALSE),"")</f>
        <v>0</v>
      </c>
      <c r="K830">
        <f>IFERROR(VLOOKUP(B830,Misconduct!D:M,10,FALSE),"")</f>
        <v>0</v>
      </c>
    </row>
    <row r="831" spans="1:11">
      <c r="A831" s="161" t="str">
        <f>IF(Personal_Development!C833="","",Personal_Development!C833)</f>
        <v>T10104</v>
      </c>
      <c r="B831" t="str">
        <f>IF(Personal_Development!D833="","",Personal_Development!D833)</f>
        <v>C14005</v>
      </c>
      <c r="C831" t="str">
        <f>IF(Personal_Development!E833="","",Personal_Development!E833)</f>
        <v>MUHAMMAD NOR FAIZMAN BIN ZAIMI</v>
      </c>
      <c r="D831">
        <f>IFERROR(VLOOKUP(B831,Personal_Development!D:DL,113,FALSE),"")</f>
        <v>2</v>
      </c>
      <c r="E831">
        <f>IFERROR(VLOOKUP(B831,Kaizen!D:X,21,FALSE),"")</f>
        <v>5</v>
      </c>
      <c r="F831">
        <f>IFERROR(VLOOKUP(B831,'Safety Idea'!D:X,21,FALSE),"")</f>
        <v>5</v>
      </c>
      <c r="G831">
        <f>IFERROR(VLOOKUP(B831,'Compulsory Training'!D:Z,23,FALSE),"")</f>
        <v>5</v>
      </c>
      <c r="H831">
        <f>IFERROR(VLOOKUP(B831,Attendance!D:BQ,65,FALSE),"")</f>
        <v>3</v>
      </c>
      <c r="I831">
        <f>IFERROR(VLOOKUP(B831,Misconduct!D:M,8,FALSE),"")</f>
        <v>0</v>
      </c>
      <c r="J831">
        <f>IFERROR(VLOOKUP(B831,Misconduct!D:M,9,FALSE),"")</f>
        <v>0</v>
      </c>
      <c r="K831">
        <f>IFERROR(VLOOKUP(B831,Misconduct!D:M,10,FALSE),"")</f>
        <v>0</v>
      </c>
    </row>
    <row r="832" spans="1:11">
      <c r="A832" s="161" t="str">
        <f>IF(Personal_Development!C834="","",Personal_Development!C834)</f>
        <v/>
      </c>
      <c r="B832" t="str">
        <f>IF(Personal_Development!D834="","",Personal_Development!D834)</f>
        <v>T10105</v>
      </c>
      <c r="C832" t="str">
        <f>IF(Personal_Development!E834="","",Personal_Development!E834)</f>
        <v>MOHAMAD HAKIMY BIN MD NORDIN</v>
      </c>
      <c r="D832">
        <f>IFERROR(VLOOKUP(B832,Personal_Development!D:DL,113,FALSE),"")</f>
        <v>2</v>
      </c>
      <c r="E832">
        <f>IFERROR(VLOOKUP(B832,Kaizen!D:X,21,FALSE),"")</f>
        <v>1</v>
      </c>
      <c r="F832">
        <f>IFERROR(VLOOKUP(B832,'Safety Idea'!D:X,21,FALSE),"")</f>
        <v>1</v>
      </c>
      <c r="G832">
        <f>IFERROR(VLOOKUP(B832,'Compulsory Training'!D:Z,23,FALSE),"")</f>
        <v>5</v>
      </c>
      <c r="H832">
        <f>IFERROR(VLOOKUP(B832,Attendance!D:BQ,65,FALSE),"")</f>
        <v>1</v>
      </c>
      <c r="I832">
        <f>IFERROR(VLOOKUP(B832,Misconduct!D:M,8,FALSE),"")</f>
        <v>0</v>
      </c>
      <c r="J832">
        <f>IFERROR(VLOOKUP(B832,Misconduct!D:M,9,FALSE),"")</f>
        <v>0</v>
      </c>
      <c r="K832">
        <f>IFERROR(VLOOKUP(B832,Misconduct!D:M,10,FALSE),"")</f>
        <v>0</v>
      </c>
    </row>
    <row r="833" spans="1:11">
      <c r="A833" s="161" t="str">
        <f>IF(Personal_Development!C835="","",Personal_Development!C835)</f>
        <v>T10106</v>
      </c>
      <c r="B833" t="str">
        <f>IF(Personal_Development!D835="","",Personal_Development!D835)</f>
        <v>C14006</v>
      </c>
      <c r="C833" t="str">
        <f>IF(Personal_Development!E835="","",Personal_Development!E835)</f>
        <v>ROSMAN BIN ABDULLAH</v>
      </c>
      <c r="D833">
        <f>IFERROR(VLOOKUP(B833,Personal_Development!D:DL,113,FALSE),"")</f>
        <v>2</v>
      </c>
      <c r="E833">
        <f>IFERROR(VLOOKUP(B833,Kaizen!D:X,21,FALSE),"")</f>
        <v>2</v>
      </c>
      <c r="F833">
        <f>IFERROR(VLOOKUP(B833,'Safety Idea'!D:X,21,FALSE),"")</f>
        <v>1</v>
      </c>
      <c r="G833">
        <f>IFERROR(VLOOKUP(B833,'Compulsory Training'!D:Z,23,FALSE),"")</f>
        <v>5</v>
      </c>
      <c r="H833">
        <f>IFERROR(VLOOKUP(B833,Attendance!D:BQ,65,FALSE),"")</f>
        <v>3</v>
      </c>
      <c r="I833">
        <f>IFERROR(VLOOKUP(B833,Misconduct!D:M,8,FALSE),"")</f>
        <v>0</v>
      </c>
      <c r="J833">
        <f>IFERROR(VLOOKUP(B833,Misconduct!D:M,9,FALSE),"")</f>
        <v>0</v>
      </c>
      <c r="K833">
        <f>IFERROR(VLOOKUP(B833,Misconduct!D:M,10,FALSE),"")</f>
        <v>0</v>
      </c>
    </row>
    <row r="834" spans="1:11">
      <c r="A834" s="161" t="str">
        <f>IF(Personal_Development!C836="","",Personal_Development!C836)</f>
        <v/>
      </c>
      <c r="B834" t="str">
        <f>IF(Personal_Development!D836="","",Personal_Development!D836)</f>
        <v>T10107</v>
      </c>
      <c r="C834" t="str">
        <f>IF(Personal_Development!E836="","",Personal_Development!E836)</f>
        <v>RAJA MUHAMAD SHAFIQ BIN RAJA AHMAD</v>
      </c>
      <c r="D834">
        <f>IFERROR(VLOOKUP(B834,Personal_Development!D:DL,113,FALSE),"")</f>
        <v>2</v>
      </c>
      <c r="E834">
        <f>IFERROR(VLOOKUP(B834,Kaizen!D:X,21,FALSE),"")</f>
        <v>1</v>
      </c>
      <c r="F834">
        <f>IFERROR(VLOOKUP(B834,'Safety Idea'!D:X,21,FALSE),"")</f>
        <v>1</v>
      </c>
      <c r="G834">
        <f>IFERROR(VLOOKUP(B834,'Compulsory Training'!D:Z,23,FALSE),"")</f>
        <v>5</v>
      </c>
      <c r="H834">
        <f>IFERROR(VLOOKUP(B834,Attendance!D:BQ,65,FALSE),"")</f>
        <v>3</v>
      </c>
      <c r="I834">
        <f>IFERROR(VLOOKUP(B834,Misconduct!D:M,8,FALSE),"")</f>
        <v>0</v>
      </c>
      <c r="J834">
        <f>IFERROR(VLOOKUP(B834,Misconduct!D:M,9,FALSE),"")</f>
        <v>0</v>
      </c>
      <c r="K834">
        <f>IFERROR(VLOOKUP(B834,Misconduct!D:M,10,FALSE),"")</f>
        <v>0</v>
      </c>
    </row>
    <row r="835" spans="1:11">
      <c r="A835" s="161" t="str">
        <f>IF(Personal_Development!C837="","",Personal_Development!C837)</f>
        <v/>
      </c>
      <c r="B835" t="str">
        <f>IF(Personal_Development!D837="","",Personal_Development!D837)</f>
        <v>T10108</v>
      </c>
      <c r="C835" t="str">
        <f>IF(Personal_Development!E837="","",Personal_Development!E837)</f>
        <v>NORASHEKIN BINTI HASSAN</v>
      </c>
      <c r="D835">
        <f>IFERROR(VLOOKUP(B835,Personal_Development!D:DL,113,FALSE),"")</f>
        <v>2</v>
      </c>
      <c r="E835">
        <f>IFERROR(VLOOKUP(B835,Kaizen!D:X,21,FALSE),"")</f>
        <v>5</v>
      </c>
      <c r="F835">
        <f>IFERROR(VLOOKUP(B835,'Safety Idea'!D:X,21,FALSE),"")</f>
        <v>3</v>
      </c>
      <c r="G835">
        <f>IFERROR(VLOOKUP(B835,'Compulsory Training'!D:Z,23,FALSE),"")</f>
        <v>5</v>
      </c>
      <c r="H835">
        <f>IFERROR(VLOOKUP(B835,Attendance!D:BQ,65,FALSE),"")</f>
        <v>5</v>
      </c>
      <c r="I835">
        <f>IFERROR(VLOOKUP(B835,Misconduct!D:M,8,FALSE),"")</f>
        <v>0</v>
      </c>
      <c r="J835">
        <f>IFERROR(VLOOKUP(B835,Misconduct!D:M,9,FALSE),"")</f>
        <v>0</v>
      </c>
      <c r="K835">
        <f>IFERROR(VLOOKUP(B835,Misconduct!D:M,10,FALSE),"")</f>
        <v>0</v>
      </c>
    </row>
    <row r="836" spans="1:11">
      <c r="A836" s="161" t="str">
        <f>IF(Personal_Development!C838="","",Personal_Development!C838)</f>
        <v>K03348</v>
      </c>
      <c r="B836" t="str">
        <f>IF(Personal_Development!D838="","",Personal_Development!D838)</f>
        <v>C13916</v>
      </c>
      <c r="C836" t="str">
        <f>IF(Personal_Development!E838="","",Personal_Development!E838)</f>
        <v>WOLLY SKINNER ANAK SPEJIE</v>
      </c>
      <c r="D836">
        <f>IFERROR(VLOOKUP(B836,Personal_Development!D:DL,113,FALSE),"")</f>
        <v>2</v>
      </c>
      <c r="E836">
        <f>IFERROR(VLOOKUP(B836,Kaizen!D:X,21,FALSE),"")</f>
        <v>1</v>
      </c>
      <c r="F836">
        <f>IFERROR(VLOOKUP(B836,'Safety Idea'!D:X,21,FALSE),"")</f>
        <v>1</v>
      </c>
      <c r="G836">
        <f>IFERROR(VLOOKUP(B836,'Compulsory Training'!D:Z,23,FALSE),"")</f>
        <v>5</v>
      </c>
      <c r="H836">
        <f>IFERROR(VLOOKUP(B836,Attendance!D:BQ,65,FALSE),"")</f>
        <v>4</v>
      </c>
      <c r="I836">
        <f>IFERROR(VLOOKUP(B836,Misconduct!D:M,8,FALSE),"")</f>
        <v>0</v>
      </c>
      <c r="J836">
        <f>IFERROR(VLOOKUP(B836,Misconduct!D:M,9,FALSE),"")</f>
        <v>0</v>
      </c>
      <c r="K836">
        <f>IFERROR(VLOOKUP(B836,Misconduct!D:M,10,FALSE),"")</f>
        <v>0</v>
      </c>
    </row>
    <row r="837" spans="1:11">
      <c r="A837" s="161" t="str">
        <f>IF(Personal_Development!C839="","",Personal_Development!C839)</f>
        <v/>
      </c>
      <c r="B837" t="str">
        <f>IF(Personal_Development!D839="","",Personal_Development!D839)</f>
        <v>K03349</v>
      </c>
      <c r="C837" t="str">
        <f>IF(Personal_Development!E839="","",Personal_Development!E839)</f>
        <v>ZARINA BINTI ZAHARI</v>
      </c>
      <c r="D837">
        <f>IFERROR(VLOOKUP(B837,Personal_Development!D:DL,113,FALSE),"")</f>
        <v>2</v>
      </c>
      <c r="E837">
        <f>IFERROR(VLOOKUP(B837,Kaizen!D:X,21,FALSE),"")</f>
        <v>1</v>
      </c>
      <c r="F837">
        <f>IFERROR(VLOOKUP(B837,'Safety Idea'!D:X,21,FALSE),"")</f>
        <v>1</v>
      </c>
      <c r="G837">
        <f>IFERROR(VLOOKUP(B837,'Compulsory Training'!D:Z,23,FALSE),"")</f>
        <v>5</v>
      </c>
      <c r="H837">
        <f>IFERROR(VLOOKUP(B837,Attendance!D:BQ,65,FALSE),"")</f>
        <v>5</v>
      </c>
      <c r="I837">
        <f>IFERROR(VLOOKUP(B837,Misconduct!D:M,8,FALSE),"")</f>
        <v>0</v>
      </c>
      <c r="J837">
        <f>IFERROR(VLOOKUP(B837,Misconduct!D:M,9,FALSE),"")</f>
        <v>0</v>
      </c>
      <c r="K837">
        <f>IFERROR(VLOOKUP(B837,Misconduct!D:M,10,FALSE),"")</f>
        <v>0</v>
      </c>
    </row>
    <row r="838" spans="1:11">
      <c r="A838" s="161" t="str">
        <f>IF(Personal_Development!C840="","",Personal_Development!C840)</f>
        <v/>
      </c>
      <c r="B838" t="str">
        <f>IF(Personal_Development!D840="","",Personal_Development!D840)</f>
        <v>K03350</v>
      </c>
      <c r="C838" t="str">
        <f>IF(Personal_Development!E840="","",Personal_Development!E840)</f>
        <v>NURUL AKIDAH BINTI DG JAMIL</v>
      </c>
      <c r="D838">
        <f>IFERROR(VLOOKUP(B838,Personal_Development!D:DL,113,FALSE),"")</f>
        <v>2</v>
      </c>
      <c r="E838">
        <f>IFERROR(VLOOKUP(B838,Kaizen!D:X,21,FALSE),"")</f>
        <v>1</v>
      </c>
      <c r="F838">
        <f>IFERROR(VLOOKUP(B838,'Safety Idea'!D:X,21,FALSE),"")</f>
        <v>1</v>
      </c>
      <c r="G838">
        <f>IFERROR(VLOOKUP(B838,'Compulsory Training'!D:Z,23,FALSE),"")</f>
        <v>5</v>
      </c>
      <c r="H838">
        <f>IFERROR(VLOOKUP(B838,Attendance!D:BQ,65,FALSE),"")</f>
        <v>5</v>
      </c>
      <c r="I838">
        <f>IFERROR(VLOOKUP(B838,Misconduct!D:M,8,FALSE),"")</f>
        <v>0</v>
      </c>
      <c r="J838">
        <f>IFERROR(VLOOKUP(B838,Misconduct!D:M,9,FALSE),"")</f>
        <v>0</v>
      </c>
      <c r="K838">
        <f>IFERROR(VLOOKUP(B838,Misconduct!D:M,10,FALSE),"")</f>
        <v>0</v>
      </c>
    </row>
    <row r="839" spans="1:11">
      <c r="A839" s="161" t="str">
        <f>IF(Personal_Development!C841="","",Personal_Development!C841)</f>
        <v>K03351</v>
      </c>
      <c r="B839" t="str">
        <f>IF(Personal_Development!D841="","",Personal_Development!D841)</f>
        <v>C13917</v>
      </c>
      <c r="C839" t="str">
        <f>IF(Personal_Development!E841="","",Personal_Development!E841)</f>
        <v>NORHAZARATUL AYU BINTI ABD AZIZ</v>
      </c>
      <c r="D839">
        <f>IFERROR(VLOOKUP(B839,Personal_Development!D:DL,113,FALSE),"")</f>
        <v>2</v>
      </c>
      <c r="E839">
        <f>IFERROR(VLOOKUP(B839,Kaizen!D:X,21,FALSE),"")</f>
        <v>1</v>
      </c>
      <c r="F839">
        <f>IFERROR(VLOOKUP(B839,'Safety Idea'!D:X,21,FALSE),"")</f>
        <v>2</v>
      </c>
      <c r="G839">
        <f>IFERROR(VLOOKUP(B839,'Compulsory Training'!D:Z,23,FALSE),"")</f>
        <v>5</v>
      </c>
      <c r="H839">
        <f>IFERROR(VLOOKUP(B839,Attendance!D:BQ,65,FALSE),"")</f>
        <v>3</v>
      </c>
      <c r="I839">
        <f>IFERROR(VLOOKUP(B839,Misconduct!D:M,8,FALSE),"")</f>
        <v>0</v>
      </c>
      <c r="J839">
        <f>IFERROR(VLOOKUP(B839,Misconduct!D:M,9,FALSE),"")</f>
        <v>0</v>
      </c>
      <c r="K839">
        <f>IFERROR(VLOOKUP(B839,Misconduct!D:M,10,FALSE),"")</f>
        <v>0</v>
      </c>
    </row>
    <row r="840" spans="1:11">
      <c r="A840" s="161" t="str">
        <f>IF(Personal_Development!C842="","",Personal_Development!C842)</f>
        <v>K03352</v>
      </c>
      <c r="B840" t="str">
        <f>IF(Personal_Development!D842="","",Personal_Development!D842)</f>
        <v>C13918</v>
      </c>
      <c r="C840" t="str">
        <f>IF(Personal_Development!E842="","",Personal_Development!E842)</f>
        <v>WAN MOHD ZUL-MAJDI BIN WAN KAMARUZAMAN</v>
      </c>
      <c r="D840">
        <f>IFERROR(VLOOKUP(B840,Personal_Development!D:DL,113,FALSE),"")</f>
        <v>2</v>
      </c>
      <c r="E840">
        <f>IFERROR(VLOOKUP(B840,Kaizen!D:X,21,FALSE),"")</f>
        <v>1</v>
      </c>
      <c r="F840">
        <f>IFERROR(VLOOKUP(B840,'Safety Idea'!D:X,21,FALSE),"")</f>
        <v>1</v>
      </c>
      <c r="G840">
        <f>IFERROR(VLOOKUP(B840,'Compulsory Training'!D:Z,23,FALSE),"")</f>
        <v>5</v>
      </c>
      <c r="H840">
        <f>IFERROR(VLOOKUP(B840,Attendance!D:BQ,65,FALSE),"")</f>
        <v>4</v>
      </c>
      <c r="I840">
        <f>IFERROR(VLOOKUP(B840,Misconduct!D:M,8,FALSE),"")</f>
        <v>0</v>
      </c>
      <c r="J840">
        <f>IFERROR(VLOOKUP(B840,Misconduct!D:M,9,FALSE),"")</f>
        <v>0</v>
      </c>
      <c r="K840">
        <f>IFERROR(VLOOKUP(B840,Misconduct!D:M,10,FALSE),"")</f>
        <v>0</v>
      </c>
    </row>
    <row r="841" spans="1:11">
      <c r="A841" s="161" t="str">
        <f>IF(Personal_Development!C843="","",Personal_Development!C843)</f>
        <v>K03353</v>
      </c>
      <c r="B841" t="str">
        <f>IF(Personal_Development!D843="","",Personal_Development!D843)</f>
        <v>C13919</v>
      </c>
      <c r="C841" t="str">
        <f>IF(Personal_Development!E843="","",Personal_Development!E843)</f>
        <v>MOHAMAD IZATTULLAH BIN SHAMSUDIN</v>
      </c>
      <c r="D841">
        <f>IFERROR(VLOOKUP(B841,Personal_Development!D:DL,113,FALSE),"")</f>
        <v>2</v>
      </c>
      <c r="E841">
        <f>IFERROR(VLOOKUP(B841,Kaizen!D:X,21,FALSE),"")</f>
        <v>1</v>
      </c>
      <c r="F841">
        <f>IFERROR(VLOOKUP(B841,'Safety Idea'!D:X,21,FALSE),"")</f>
        <v>1</v>
      </c>
      <c r="G841">
        <f>IFERROR(VLOOKUP(B841,'Compulsory Training'!D:Z,23,FALSE),"")</f>
        <v>5</v>
      </c>
      <c r="H841">
        <f>IFERROR(VLOOKUP(B841,Attendance!D:BQ,65,FALSE),"")</f>
        <v>3</v>
      </c>
      <c r="I841">
        <f>IFERROR(VLOOKUP(B841,Misconduct!D:M,8,FALSE),"")</f>
        <v>0</v>
      </c>
      <c r="J841">
        <f>IFERROR(VLOOKUP(B841,Misconduct!D:M,9,FALSE),"")</f>
        <v>0</v>
      </c>
      <c r="K841">
        <f>IFERROR(VLOOKUP(B841,Misconduct!D:M,10,FALSE),"")</f>
        <v>0</v>
      </c>
    </row>
    <row r="842" spans="1:11">
      <c r="A842" s="161" t="str">
        <f>IF(Personal_Development!C844="","",Personal_Development!C844)</f>
        <v>K03354</v>
      </c>
      <c r="B842" t="str">
        <f>IF(Personal_Development!D844="","",Personal_Development!D844)</f>
        <v>C13920</v>
      </c>
      <c r="C842" t="str">
        <f>IF(Personal_Development!E844="","",Personal_Development!E844)</f>
        <v>INKA FARADILA BINTI MUHAMAD YUNUS</v>
      </c>
      <c r="D842">
        <f>IFERROR(VLOOKUP(B842,Personal_Development!D:DL,113,FALSE),"")</f>
        <v>2</v>
      </c>
      <c r="E842">
        <f>IFERROR(VLOOKUP(B842,Kaizen!D:X,21,FALSE),"")</f>
        <v>1</v>
      </c>
      <c r="F842">
        <f>IFERROR(VLOOKUP(B842,'Safety Idea'!D:X,21,FALSE),"")</f>
        <v>1</v>
      </c>
      <c r="G842">
        <f>IFERROR(VLOOKUP(B842,'Compulsory Training'!D:Z,23,FALSE),"")</f>
        <v>5</v>
      </c>
      <c r="H842">
        <f>IFERROR(VLOOKUP(B842,Attendance!D:BQ,65,FALSE),"")</f>
        <v>3</v>
      </c>
      <c r="I842">
        <f>IFERROR(VLOOKUP(B842,Misconduct!D:M,8,FALSE),"")</f>
        <v>0</v>
      </c>
      <c r="J842">
        <f>IFERROR(VLOOKUP(B842,Misconduct!D:M,9,FALSE),"")</f>
        <v>0</v>
      </c>
      <c r="K842">
        <f>IFERROR(VLOOKUP(B842,Misconduct!D:M,10,FALSE),"")</f>
        <v>0</v>
      </c>
    </row>
    <row r="843" spans="1:11">
      <c r="A843" s="161" t="str">
        <f>IF(Personal_Development!C846="","",Personal_Development!C846)</f>
        <v>K03355</v>
      </c>
      <c r="B843" t="str">
        <f>IF(Personal_Development!D846="","",Personal_Development!D846)</f>
        <v>C13957</v>
      </c>
      <c r="C843" t="str">
        <f>IF(Personal_Development!E846="","",Personal_Development!E846)</f>
        <v>NORAZLEEN BINTI NORDIN</v>
      </c>
      <c r="D843">
        <f>IFERROR(VLOOKUP(B843,Personal_Development!D:DL,113,FALSE),"")</f>
        <v>2</v>
      </c>
      <c r="E843">
        <f>IFERROR(VLOOKUP(B843,Kaizen!D:X,21,FALSE),"")</f>
        <v>1</v>
      </c>
      <c r="F843">
        <f>IFERROR(VLOOKUP(B843,'Safety Idea'!D:X,21,FALSE),"")</f>
        <v>1</v>
      </c>
      <c r="G843">
        <f>IFERROR(VLOOKUP(B843,'Compulsory Training'!D:Z,23,FALSE),"")</f>
        <v>5</v>
      </c>
      <c r="H843">
        <f>IFERROR(VLOOKUP(B843,Attendance!D:BQ,65,FALSE),"")</f>
        <v>2</v>
      </c>
      <c r="I843">
        <f>IFERROR(VLOOKUP(B843,Misconduct!D:M,8,FALSE),"")</f>
        <v>0</v>
      </c>
      <c r="J843">
        <f>IFERROR(VLOOKUP(B843,Misconduct!D:M,9,FALSE),"")</f>
        <v>0</v>
      </c>
      <c r="K843">
        <f>IFERROR(VLOOKUP(B843,Misconduct!D:M,10,FALSE),"")</f>
        <v>0</v>
      </c>
    </row>
    <row r="844" spans="1:11">
      <c r="A844" s="161" t="str">
        <f>IF(Personal_Development!C847="","",Personal_Development!C847)</f>
        <v/>
      </c>
      <c r="B844" t="str">
        <f>IF(Personal_Development!D847="","",Personal_Development!D847)</f>
        <v>K03356</v>
      </c>
      <c r="C844" t="str">
        <f>IF(Personal_Development!E847="","",Personal_Development!E847)</f>
        <v>NOR NADIA BINTI SHARIF</v>
      </c>
      <c r="D844">
        <f>IFERROR(VLOOKUP(B844,Personal_Development!D:DL,113,FALSE),"")</f>
        <v>2</v>
      </c>
      <c r="E844">
        <f>IFERROR(VLOOKUP(B844,Kaizen!D:X,21,FALSE),"")</f>
        <v>1</v>
      </c>
      <c r="F844">
        <f>IFERROR(VLOOKUP(B844,'Safety Idea'!D:X,21,FALSE),"")</f>
        <v>1</v>
      </c>
      <c r="G844">
        <f>IFERROR(VLOOKUP(B844,'Compulsory Training'!D:Z,23,FALSE),"")</f>
        <v>5</v>
      </c>
      <c r="H844">
        <f>IFERROR(VLOOKUP(B844,Attendance!D:BQ,65,FALSE),"")</f>
        <v>4</v>
      </c>
      <c r="I844">
        <f>IFERROR(VLOOKUP(B844,Misconduct!D:M,8,FALSE),"")</f>
        <v>0</v>
      </c>
      <c r="J844">
        <f>IFERROR(VLOOKUP(B844,Misconduct!D:M,9,FALSE),"")</f>
        <v>0</v>
      </c>
      <c r="K844">
        <f>IFERROR(VLOOKUP(B844,Misconduct!D:M,10,FALSE),"")</f>
        <v>0</v>
      </c>
    </row>
    <row r="845" spans="1:11">
      <c r="A845" s="161" t="str">
        <f>IF(Personal_Development!C848="","",Personal_Development!C848)</f>
        <v>K03357</v>
      </c>
      <c r="B845" t="str">
        <f>IF(Personal_Development!D848="","",Personal_Development!D848)</f>
        <v>C13921</v>
      </c>
      <c r="C845" t="str">
        <f>IF(Personal_Development!E848="","",Personal_Development!E848)</f>
        <v>SITI FAZLILA BINTI RUSLAN</v>
      </c>
      <c r="D845">
        <f>IFERROR(VLOOKUP(B845,Personal_Development!D:DL,113,FALSE),"")</f>
        <v>2</v>
      </c>
      <c r="E845">
        <f>IFERROR(VLOOKUP(B845,Kaizen!D:X,21,FALSE),"")</f>
        <v>5</v>
      </c>
      <c r="F845">
        <f>IFERROR(VLOOKUP(B845,'Safety Idea'!D:X,21,FALSE),"")</f>
        <v>5</v>
      </c>
      <c r="G845">
        <f>IFERROR(VLOOKUP(B845,'Compulsory Training'!D:Z,23,FALSE),"")</f>
        <v>5</v>
      </c>
      <c r="H845">
        <f>IFERROR(VLOOKUP(B845,Attendance!D:BQ,65,FALSE),"")</f>
        <v>1</v>
      </c>
      <c r="I845">
        <f>IFERROR(VLOOKUP(B845,Misconduct!D:M,8,FALSE),"")</f>
        <v>0</v>
      </c>
      <c r="J845">
        <f>IFERROR(VLOOKUP(B845,Misconduct!D:M,9,FALSE),"")</f>
        <v>0</v>
      </c>
      <c r="K845">
        <f>IFERROR(VLOOKUP(B845,Misconduct!D:M,10,FALSE),"")</f>
        <v>0</v>
      </c>
    </row>
    <row r="846" spans="1:11">
      <c r="A846" s="161" t="str">
        <f>IF(Personal_Development!C849="","",Personal_Development!C849)</f>
        <v>K03358</v>
      </c>
      <c r="B846" t="str">
        <f>IF(Personal_Development!D849="","",Personal_Development!D849)</f>
        <v>C13922</v>
      </c>
      <c r="C846" t="str">
        <f>IF(Personal_Development!E849="","",Personal_Development!E849)</f>
        <v>THANAM LECHMY A/P SUNDAR</v>
      </c>
      <c r="D846">
        <f>IFERROR(VLOOKUP(B846,Personal_Development!D:DL,113,FALSE),"")</f>
        <v>2</v>
      </c>
      <c r="E846">
        <f>IFERROR(VLOOKUP(B846,Kaizen!D:X,21,FALSE),"")</f>
        <v>3</v>
      </c>
      <c r="F846">
        <f>IFERROR(VLOOKUP(B846,'Safety Idea'!D:X,21,FALSE),"")</f>
        <v>5</v>
      </c>
      <c r="G846">
        <f>IFERROR(VLOOKUP(B846,'Compulsory Training'!D:Z,23,FALSE),"")</f>
        <v>5</v>
      </c>
      <c r="H846">
        <f>IFERROR(VLOOKUP(B846,Attendance!D:BQ,65,FALSE),"")</f>
        <v>4</v>
      </c>
      <c r="I846">
        <f>IFERROR(VLOOKUP(B846,Misconduct!D:M,8,FALSE),"")</f>
        <v>0</v>
      </c>
      <c r="J846">
        <f>IFERROR(VLOOKUP(B846,Misconduct!D:M,9,FALSE),"")</f>
        <v>0</v>
      </c>
      <c r="K846">
        <f>IFERROR(VLOOKUP(B846,Misconduct!D:M,10,FALSE),"")</f>
        <v>0</v>
      </c>
    </row>
    <row r="847" spans="1:11">
      <c r="A847" s="161" t="str">
        <f>IF(Personal_Development!C850="","",Personal_Development!C850)</f>
        <v>K03359</v>
      </c>
      <c r="B847" t="str">
        <f>IF(Personal_Development!D850="","",Personal_Development!D850)</f>
        <v>C13923</v>
      </c>
      <c r="C847" t="str">
        <f>IF(Personal_Development!E850="","",Personal_Development!E850)</f>
        <v>MOHD FADILRASH BIN PADIRUN</v>
      </c>
      <c r="D847">
        <f>IFERROR(VLOOKUP(B847,Personal_Development!D:DL,113,FALSE),"")</f>
        <v>2</v>
      </c>
      <c r="E847">
        <f>IFERROR(VLOOKUP(B847,Kaizen!D:X,21,FALSE),"")</f>
        <v>1</v>
      </c>
      <c r="F847">
        <f>IFERROR(VLOOKUP(B847,'Safety Idea'!D:X,21,FALSE),"")</f>
        <v>1</v>
      </c>
      <c r="G847">
        <f>IFERROR(VLOOKUP(B847,'Compulsory Training'!D:Z,23,FALSE),"")</f>
        <v>5</v>
      </c>
      <c r="H847">
        <f>IFERROR(VLOOKUP(B847,Attendance!D:BQ,65,FALSE),"")</f>
        <v>3</v>
      </c>
      <c r="I847">
        <f>IFERROR(VLOOKUP(B847,Misconduct!D:M,8,FALSE),"")</f>
        <v>0</v>
      </c>
      <c r="J847">
        <f>IFERROR(VLOOKUP(B847,Misconduct!D:M,9,FALSE),"")</f>
        <v>0</v>
      </c>
      <c r="K847">
        <f>IFERROR(VLOOKUP(B847,Misconduct!D:M,10,FALSE),"")</f>
        <v>0</v>
      </c>
    </row>
    <row r="848" spans="1:11">
      <c r="A848" s="161" t="str">
        <f>IF(Personal_Development!C851="","",Personal_Development!C851)</f>
        <v>K03360</v>
      </c>
      <c r="B848" t="str">
        <f>IF(Personal_Development!D851="","",Personal_Development!D851)</f>
        <v>C13924</v>
      </c>
      <c r="C848" t="str">
        <f>IF(Personal_Development!E851="","",Personal_Development!E851)</f>
        <v>SHAHIDA BINTI IDRIS</v>
      </c>
      <c r="D848">
        <f>IFERROR(VLOOKUP(B848,Personal_Development!D:DL,113,FALSE),"")</f>
        <v>2</v>
      </c>
      <c r="E848">
        <f>IFERROR(VLOOKUP(B848,Kaizen!D:X,21,FALSE),"")</f>
        <v>1</v>
      </c>
      <c r="F848">
        <f>IFERROR(VLOOKUP(B848,'Safety Idea'!D:X,21,FALSE),"")</f>
        <v>1</v>
      </c>
      <c r="G848">
        <f>IFERROR(VLOOKUP(B848,'Compulsory Training'!D:Z,23,FALSE),"")</f>
        <v>5</v>
      </c>
      <c r="H848">
        <f>IFERROR(VLOOKUP(B848,Attendance!D:BQ,65,FALSE),"")</f>
        <v>4</v>
      </c>
      <c r="I848">
        <f>IFERROR(VLOOKUP(B848,Misconduct!D:M,8,FALSE),"")</f>
        <v>0</v>
      </c>
      <c r="J848">
        <f>IFERROR(VLOOKUP(B848,Misconduct!D:M,9,FALSE),"")</f>
        <v>0</v>
      </c>
      <c r="K848">
        <f>IFERROR(VLOOKUP(B848,Misconduct!D:M,10,FALSE),"")</f>
        <v>0</v>
      </c>
    </row>
    <row r="849" spans="1:11">
      <c r="A849" s="161" t="str">
        <f>IF(Personal_Development!C852="","",Personal_Development!C852)</f>
        <v>K03361</v>
      </c>
      <c r="B849" t="str">
        <f>IF(Personal_Development!D852="","",Personal_Development!D852)</f>
        <v>C13925</v>
      </c>
      <c r="C849" t="str">
        <f>IF(Personal_Development!E852="","",Personal_Development!E852)</f>
        <v>NURUL FAUZIYATUN BINTI AHMAD SHARIFUDIN</v>
      </c>
      <c r="D849">
        <f>IFERROR(VLOOKUP(B849,Personal_Development!D:DL,113,FALSE),"")</f>
        <v>2</v>
      </c>
      <c r="E849">
        <f>IFERROR(VLOOKUP(B849,Kaizen!D:X,21,FALSE),"")</f>
        <v>1</v>
      </c>
      <c r="F849">
        <f>IFERROR(VLOOKUP(B849,'Safety Idea'!D:X,21,FALSE),"")</f>
        <v>1</v>
      </c>
      <c r="G849">
        <f>IFERROR(VLOOKUP(B849,'Compulsory Training'!D:Z,23,FALSE),"")</f>
        <v>5</v>
      </c>
      <c r="H849">
        <f>IFERROR(VLOOKUP(B849,Attendance!D:BQ,65,FALSE),"")</f>
        <v>2</v>
      </c>
      <c r="I849">
        <f>IFERROR(VLOOKUP(B849,Misconduct!D:M,8,FALSE),"")</f>
        <v>0</v>
      </c>
      <c r="J849">
        <f>IFERROR(VLOOKUP(B849,Misconduct!D:M,9,FALSE),"")</f>
        <v>0</v>
      </c>
      <c r="K849">
        <f>IFERROR(VLOOKUP(B849,Misconduct!D:M,10,FALSE),"")</f>
        <v>0</v>
      </c>
    </row>
    <row r="850" spans="1:11">
      <c r="A850" s="161" t="str">
        <f>IF(Personal_Development!C853="","",Personal_Development!C853)</f>
        <v/>
      </c>
      <c r="B850" t="str">
        <f>IF(Personal_Development!D853="","",Personal_Development!D853)</f>
        <v>T10109</v>
      </c>
      <c r="C850" t="str">
        <f>IF(Personal_Development!E853="","",Personal_Development!E853)</f>
        <v>AFIQAKMAL BIN ZAHARI</v>
      </c>
      <c r="D850">
        <f>IFERROR(VLOOKUP(B850,Personal_Development!D:DL,113,FALSE),"")</f>
        <v>2</v>
      </c>
      <c r="E850">
        <f>IFERROR(VLOOKUP(B850,Kaizen!D:X,21,FALSE),"")</f>
        <v>1</v>
      </c>
      <c r="F850">
        <f>IFERROR(VLOOKUP(B850,'Safety Idea'!D:X,21,FALSE),"")</f>
        <v>1</v>
      </c>
      <c r="G850">
        <f>IFERROR(VLOOKUP(B850,'Compulsory Training'!D:Z,23,FALSE),"")</f>
        <v>5</v>
      </c>
      <c r="H850">
        <f>IFERROR(VLOOKUP(B850,Attendance!D:BQ,65,FALSE),"")</f>
        <v>4</v>
      </c>
      <c r="I850">
        <f>IFERROR(VLOOKUP(B850,Misconduct!D:M,8,FALSE),"")</f>
        <v>0</v>
      </c>
      <c r="J850">
        <f>IFERROR(VLOOKUP(B850,Misconduct!D:M,9,FALSE),"")</f>
        <v>0</v>
      </c>
      <c r="K850">
        <f>IFERROR(VLOOKUP(B850,Misconduct!D:M,10,FALSE),"")</f>
        <v>0</v>
      </c>
    </row>
    <row r="851" spans="1:11">
      <c r="A851" s="161" t="str">
        <f>IF(Personal_Development!C854="","",Personal_Development!C854)</f>
        <v/>
      </c>
      <c r="B851" t="str">
        <f>IF(Personal_Development!D854="","",Personal_Development!D854)</f>
        <v>T10110</v>
      </c>
      <c r="C851" t="str">
        <f>IF(Personal_Development!E854="","",Personal_Development!E854)</f>
        <v>RAFI IMRAN BIN RAMLI</v>
      </c>
      <c r="D851">
        <f>IFERROR(VLOOKUP(B851,Personal_Development!D:DL,113,FALSE),"")</f>
        <v>2</v>
      </c>
      <c r="E851">
        <f>IFERROR(VLOOKUP(B851,Kaizen!D:X,21,FALSE),"")</f>
        <v>1</v>
      </c>
      <c r="F851">
        <f>IFERROR(VLOOKUP(B851,'Safety Idea'!D:X,21,FALSE),"")</f>
        <v>1</v>
      </c>
      <c r="G851">
        <f>IFERROR(VLOOKUP(B851,'Compulsory Training'!D:Z,23,FALSE),"")</f>
        <v>5</v>
      </c>
      <c r="H851">
        <f>IFERROR(VLOOKUP(B851,Attendance!D:BQ,65,FALSE),"")</f>
        <v>4</v>
      </c>
      <c r="I851">
        <f>IFERROR(VLOOKUP(B851,Misconduct!D:M,8,FALSE),"")</f>
        <v>0</v>
      </c>
      <c r="J851">
        <f>IFERROR(VLOOKUP(B851,Misconduct!D:M,9,FALSE),"")</f>
        <v>0</v>
      </c>
      <c r="K851">
        <f>IFERROR(VLOOKUP(B851,Misconduct!D:M,10,FALSE),"")</f>
        <v>0</v>
      </c>
    </row>
    <row r="852" spans="1:11">
      <c r="A852" s="161" t="str">
        <f>IF(Personal_Development!C855="","",Personal_Development!C855)</f>
        <v/>
      </c>
      <c r="B852" t="str">
        <f>IF(Personal_Development!D855="","",Personal_Development!D855)</f>
        <v>T10111</v>
      </c>
      <c r="C852" t="str">
        <f>IF(Personal_Development!E855="","",Personal_Development!E855)</f>
        <v>MUHAMMAD SUHAIMI BIN MOHD NAWI</v>
      </c>
      <c r="D852">
        <f>IFERROR(VLOOKUP(B852,Personal_Development!D:DL,113,FALSE),"")</f>
        <v>2</v>
      </c>
      <c r="E852">
        <f>IFERROR(VLOOKUP(B852,Kaizen!D:X,21,FALSE),"")</f>
        <v>1</v>
      </c>
      <c r="F852">
        <f>IFERROR(VLOOKUP(B852,'Safety Idea'!D:X,21,FALSE),"")</f>
        <v>1</v>
      </c>
      <c r="G852">
        <f>IFERROR(VLOOKUP(B852,'Compulsory Training'!D:Z,23,FALSE),"")</f>
        <v>5</v>
      </c>
      <c r="H852">
        <f>IFERROR(VLOOKUP(B852,Attendance!D:BQ,65,FALSE),"")</f>
        <v>4</v>
      </c>
      <c r="I852">
        <f>IFERROR(VLOOKUP(B852,Misconduct!D:M,8,FALSE),"")</f>
        <v>0</v>
      </c>
      <c r="J852">
        <f>IFERROR(VLOOKUP(B852,Misconduct!D:M,9,FALSE),"")</f>
        <v>0</v>
      </c>
      <c r="K852">
        <f>IFERROR(VLOOKUP(B852,Misconduct!D:M,10,FALSE),"")</f>
        <v>0</v>
      </c>
    </row>
    <row r="853" spans="1:11">
      <c r="A853" s="161" t="str">
        <f>IF(Personal_Development!C856="","",Personal_Development!C856)</f>
        <v/>
      </c>
      <c r="B853" t="str">
        <f>IF(Personal_Development!D856="","",Personal_Development!D856)</f>
        <v>T10112</v>
      </c>
      <c r="C853" t="str">
        <f>IF(Personal_Development!E856="","",Personal_Development!E856)</f>
        <v>MUHAMAD HAMIRUL BIN ABDUL HALIM</v>
      </c>
      <c r="D853">
        <f>IFERROR(VLOOKUP(B853,Personal_Development!D:DL,113,FALSE),"")</f>
        <v>2</v>
      </c>
      <c r="E853">
        <f>IFERROR(VLOOKUP(B853,Kaizen!D:X,21,FALSE),"")</f>
        <v>1</v>
      </c>
      <c r="F853">
        <f>IFERROR(VLOOKUP(B853,'Safety Idea'!D:X,21,FALSE),"")</f>
        <v>1</v>
      </c>
      <c r="G853">
        <f>IFERROR(VLOOKUP(B853,'Compulsory Training'!D:Z,23,FALSE),"")</f>
        <v>5</v>
      </c>
      <c r="H853">
        <f>IFERROR(VLOOKUP(B853,Attendance!D:BQ,65,FALSE),"")</f>
        <v>2</v>
      </c>
      <c r="I853">
        <f>IFERROR(VLOOKUP(B853,Misconduct!D:M,8,FALSE),"")</f>
        <v>0</v>
      </c>
      <c r="J853">
        <f>IFERROR(VLOOKUP(B853,Misconduct!D:M,9,FALSE),"")</f>
        <v>0</v>
      </c>
      <c r="K853">
        <f>IFERROR(VLOOKUP(B853,Misconduct!D:M,10,FALSE),"")</f>
        <v>0</v>
      </c>
    </row>
    <row r="854" spans="1:11">
      <c r="A854" s="161" t="str">
        <f>IF(Personal_Development!C857="","",Personal_Development!C857)</f>
        <v/>
      </c>
      <c r="B854" t="str">
        <f>IF(Personal_Development!D857="","",Personal_Development!D857)</f>
        <v>T10113</v>
      </c>
      <c r="C854" t="str">
        <f>IF(Personal_Development!E857="","",Personal_Development!E857)</f>
        <v>MUHAMAD AZIQ FIKRI BIN MOHD RAZI</v>
      </c>
      <c r="D854">
        <f>IFERROR(VLOOKUP(B854,Personal_Development!D:DL,113,FALSE),"")</f>
        <v>2</v>
      </c>
      <c r="E854">
        <f>IFERROR(VLOOKUP(B854,Kaizen!D:X,21,FALSE),"")</f>
        <v>1</v>
      </c>
      <c r="F854">
        <f>IFERROR(VLOOKUP(B854,'Safety Idea'!D:X,21,FALSE),"")</f>
        <v>1</v>
      </c>
      <c r="G854">
        <f>IFERROR(VLOOKUP(B854,'Compulsory Training'!D:Z,23,FALSE),"")</f>
        <v>5</v>
      </c>
      <c r="H854">
        <f>IFERROR(VLOOKUP(B854,Attendance!D:BQ,65,FALSE),"")</f>
        <v>3</v>
      </c>
      <c r="I854">
        <f>IFERROR(VLOOKUP(B854,Misconduct!D:M,8,FALSE),"")</f>
        <v>0</v>
      </c>
      <c r="J854">
        <f>IFERROR(VLOOKUP(B854,Misconduct!D:M,9,FALSE),"")</f>
        <v>0</v>
      </c>
      <c r="K854">
        <f>IFERROR(VLOOKUP(B854,Misconduct!D:M,10,FALSE),"")</f>
        <v>0</v>
      </c>
    </row>
    <row r="855" spans="1:11">
      <c r="A855" s="161" t="str">
        <f>IF(Personal_Development!C858="","",Personal_Development!C858)</f>
        <v/>
      </c>
      <c r="B855" t="str">
        <f>IF(Personal_Development!D858="","",Personal_Development!D858)</f>
        <v>T10114</v>
      </c>
      <c r="C855" t="str">
        <f>IF(Personal_Development!E858="","",Personal_Development!E858)</f>
        <v>MUHAMAD REZA RAMADHAN BIN MAD TAJUDIN</v>
      </c>
      <c r="D855">
        <f>IFERROR(VLOOKUP(B855,Personal_Development!D:DL,113,FALSE),"")</f>
        <v>2</v>
      </c>
      <c r="E855">
        <f>IFERROR(VLOOKUP(B855,Kaizen!D:X,21,FALSE),"")</f>
        <v>1</v>
      </c>
      <c r="F855">
        <f>IFERROR(VLOOKUP(B855,'Safety Idea'!D:X,21,FALSE),"")</f>
        <v>1</v>
      </c>
      <c r="G855">
        <f>IFERROR(VLOOKUP(B855,'Compulsory Training'!D:Z,23,FALSE),"")</f>
        <v>5</v>
      </c>
      <c r="H855">
        <f>IFERROR(VLOOKUP(B855,Attendance!D:BQ,65,FALSE),"")</f>
        <v>3</v>
      </c>
      <c r="I855">
        <f>IFERROR(VLOOKUP(B855,Misconduct!D:M,8,FALSE),"")</f>
        <v>0</v>
      </c>
      <c r="J855">
        <f>IFERROR(VLOOKUP(B855,Misconduct!D:M,9,FALSE),"")</f>
        <v>0</v>
      </c>
      <c r="K855">
        <f>IFERROR(VLOOKUP(B855,Misconduct!D:M,10,FALSE),"")</f>
        <v>0</v>
      </c>
    </row>
    <row r="856" spans="1:11">
      <c r="A856" s="161" t="str">
        <f>IF(Personal_Development!C859="","",Personal_Development!C859)</f>
        <v/>
      </c>
      <c r="B856" t="str">
        <f>IF(Personal_Development!D859="","",Personal_Development!D859)</f>
        <v>T10115</v>
      </c>
      <c r="C856" t="str">
        <f>IF(Personal_Development!E859="","",Personal_Development!E859)</f>
        <v>MUHAMAD TAUFIK BIN MOHD ZARIMAN</v>
      </c>
      <c r="D856">
        <f>IFERROR(VLOOKUP(B856,Personal_Development!D:DL,113,FALSE),"")</f>
        <v>2</v>
      </c>
      <c r="E856">
        <f>IFERROR(VLOOKUP(B856,Kaizen!D:X,21,FALSE),"")</f>
        <v>1</v>
      </c>
      <c r="F856">
        <f>IFERROR(VLOOKUP(B856,'Safety Idea'!D:X,21,FALSE),"")</f>
        <v>1</v>
      </c>
      <c r="G856">
        <f>IFERROR(VLOOKUP(B856,'Compulsory Training'!D:Z,23,FALSE),"")</f>
        <v>5</v>
      </c>
      <c r="H856">
        <f>IFERROR(VLOOKUP(B856,Attendance!D:BQ,65,FALSE),"")</f>
        <v>5</v>
      </c>
      <c r="I856">
        <f>IFERROR(VLOOKUP(B856,Misconduct!D:M,8,FALSE),"")</f>
        <v>0</v>
      </c>
      <c r="J856">
        <f>IFERROR(VLOOKUP(B856,Misconduct!D:M,9,FALSE),"")</f>
        <v>0</v>
      </c>
      <c r="K856">
        <f>IFERROR(VLOOKUP(B856,Misconduct!D:M,10,FALSE),"")</f>
        <v>0</v>
      </c>
    </row>
    <row r="857" spans="1:11">
      <c r="A857" s="161" t="str">
        <f>IF(Personal_Development!C860="","",Personal_Development!C860)</f>
        <v/>
      </c>
      <c r="B857" t="str">
        <f>IF(Personal_Development!D860="","",Personal_Development!D860)</f>
        <v>T10117</v>
      </c>
      <c r="C857" t="str">
        <f>IF(Personal_Development!E860="","",Personal_Development!E860)</f>
        <v>MOHAMMAD NUZUL BIN JAMALDIN</v>
      </c>
      <c r="D857">
        <f>IFERROR(VLOOKUP(B857,Personal_Development!D:DL,113,FALSE),"")</f>
        <v>2</v>
      </c>
      <c r="E857">
        <f>IFERROR(VLOOKUP(B857,Kaizen!D:X,21,FALSE),"")</f>
        <v>1</v>
      </c>
      <c r="F857">
        <f>IFERROR(VLOOKUP(B857,'Safety Idea'!D:X,21,FALSE),"")</f>
        <v>1</v>
      </c>
      <c r="G857">
        <f>IFERROR(VLOOKUP(B857,'Compulsory Training'!D:Z,23,FALSE),"")</f>
        <v>5</v>
      </c>
      <c r="H857">
        <f>IFERROR(VLOOKUP(B857,Attendance!D:BQ,65,FALSE),"")</f>
        <v>3</v>
      </c>
      <c r="I857">
        <f>IFERROR(VLOOKUP(B857,Misconduct!D:M,8,FALSE),"")</f>
        <v>0</v>
      </c>
      <c r="J857">
        <f>IFERROR(VLOOKUP(B857,Misconduct!D:M,9,FALSE),"")</f>
        <v>0</v>
      </c>
      <c r="K857">
        <f>IFERROR(VLOOKUP(B857,Misconduct!D:M,10,FALSE),"")</f>
        <v>0</v>
      </c>
    </row>
    <row r="858" spans="1:11">
      <c r="A858" s="161" t="str">
        <f>IF(Personal_Development!C861="","",Personal_Development!C861)</f>
        <v/>
      </c>
      <c r="B858" t="str">
        <f>IF(Personal_Development!D861="","",Personal_Development!D861)</f>
        <v>T10118</v>
      </c>
      <c r="C858" t="str">
        <f>IF(Personal_Development!E861="","",Personal_Development!E861)</f>
        <v>NURUL FATIHA BINTI JAMAL</v>
      </c>
      <c r="D858">
        <f>IFERROR(VLOOKUP(B858,Personal_Development!D:DL,113,FALSE),"")</f>
        <v>2</v>
      </c>
      <c r="E858">
        <f>IFERROR(VLOOKUP(B858,Kaizen!D:X,21,FALSE),"")</f>
        <v>5</v>
      </c>
      <c r="F858">
        <f>IFERROR(VLOOKUP(B858,'Safety Idea'!D:X,21,FALSE),"")</f>
        <v>5</v>
      </c>
      <c r="G858">
        <f>IFERROR(VLOOKUP(B858,'Compulsory Training'!D:Z,23,FALSE),"")</f>
        <v>5</v>
      </c>
      <c r="H858">
        <f>IFERROR(VLOOKUP(B858,Attendance!D:BQ,65,FALSE),"")</f>
        <v>5</v>
      </c>
      <c r="I858">
        <f>IFERROR(VLOOKUP(B858,Misconduct!D:M,8,FALSE),"")</f>
        <v>0</v>
      </c>
      <c r="J858">
        <f>IFERROR(VLOOKUP(B858,Misconduct!D:M,9,FALSE),"")</f>
        <v>0</v>
      </c>
      <c r="K858">
        <f>IFERROR(VLOOKUP(B858,Misconduct!D:M,10,FALSE),"")</f>
        <v>0</v>
      </c>
    </row>
    <row r="859" spans="1:11">
      <c r="A859" s="161" t="str">
        <f>IF(Personal_Development!C862="","",Personal_Development!C862)</f>
        <v/>
      </c>
      <c r="B859" t="str">
        <f>IF(Personal_Development!D862="","",Personal_Development!D862)</f>
        <v>K03362</v>
      </c>
      <c r="C859" t="str">
        <f>IF(Personal_Development!E862="","",Personal_Development!E862)</f>
        <v>NORLINA BT BASIRON</v>
      </c>
      <c r="D859">
        <f>IFERROR(VLOOKUP(B859,Personal_Development!D:DL,113,FALSE),"")</f>
        <v>1</v>
      </c>
      <c r="E859">
        <f>IFERROR(VLOOKUP(B859,Kaizen!D:X,21,FALSE),"")</f>
        <v>1</v>
      </c>
      <c r="F859">
        <f>IFERROR(VLOOKUP(B859,'Safety Idea'!D:X,21,FALSE),"")</f>
        <v>1</v>
      </c>
      <c r="G859">
        <f>IFERROR(VLOOKUP(B859,'Compulsory Training'!D:Z,23,FALSE),"")</f>
        <v>1</v>
      </c>
      <c r="H859">
        <f>IFERROR(VLOOKUP(B859,Attendance!D:BQ,65,FALSE),"")</f>
        <v>5</v>
      </c>
      <c r="I859">
        <f>IFERROR(VLOOKUP(B859,Misconduct!D:M,8,FALSE),"")</f>
        <v>0</v>
      </c>
      <c r="J859">
        <f>IFERROR(VLOOKUP(B859,Misconduct!D:M,9,FALSE),"")</f>
        <v>0</v>
      </c>
      <c r="K859">
        <f>IFERROR(VLOOKUP(B859,Misconduct!D:M,10,FALSE),"")</f>
        <v>0</v>
      </c>
    </row>
    <row r="860" spans="1:11">
      <c r="A860" s="161" t="str">
        <f>IF(Personal_Development!C863="","",Personal_Development!C863)</f>
        <v>K03363</v>
      </c>
      <c r="B860" t="str">
        <f>IF(Personal_Development!D863="","",Personal_Development!D863)</f>
        <v>C13926</v>
      </c>
      <c r="C860" t="str">
        <f>IF(Personal_Development!E863="","",Personal_Development!E863)</f>
        <v>NURUL NADHIRAH BINTI SHAFIE</v>
      </c>
      <c r="D860">
        <f>IFERROR(VLOOKUP(B860,Personal_Development!D:DL,113,FALSE),"")</f>
        <v>2</v>
      </c>
      <c r="E860">
        <f>IFERROR(VLOOKUP(B860,Kaizen!D:X,21,FALSE),"")</f>
        <v>1</v>
      </c>
      <c r="F860">
        <f>IFERROR(VLOOKUP(B860,'Safety Idea'!D:X,21,FALSE),"")</f>
        <v>1</v>
      </c>
      <c r="G860">
        <f>IFERROR(VLOOKUP(B860,'Compulsory Training'!D:Z,23,FALSE),"")</f>
        <v>5</v>
      </c>
      <c r="H860">
        <f>IFERROR(VLOOKUP(B860,Attendance!D:BQ,65,FALSE),"")</f>
        <v>4</v>
      </c>
      <c r="I860">
        <f>IFERROR(VLOOKUP(B860,Misconduct!D:M,8,FALSE),"")</f>
        <v>0</v>
      </c>
      <c r="J860">
        <f>IFERROR(VLOOKUP(B860,Misconduct!D:M,9,FALSE),"")</f>
        <v>0</v>
      </c>
      <c r="K860">
        <f>IFERROR(VLOOKUP(B860,Misconduct!D:M,10,FALSE),"")</f>
        <v>0</v>
      </c>
    </row>
    <row r="861" spans="1:11">
      <c r="A861" s="161" t="str">
        <f>IF(Personal_Development!C864="","",Personal_Development!C864)</f>
        <v>K03364</v>
      </c>
      <c r="B861" t="str">
        <f>IF(Personal_Development!D864="","",Personal_Development!D864)</f>
        <v>C13928</v>
      </c>
      <c r="C861" t="str">
        <f>IF(Personal_Development!E864="","",Personal_Development!E864)</f>
        <v>ZULAIKHA BINTI MAZLAN</v>
      </c>
      <c r="D861">
        <f>IFERROR(VLOOKUP(B861,Personal_Development!D:DL,113,FALSE),"")</f>
        <v>2</v>
      </c>
      <c r="E861">
        <f>IFERROR(VLOOKUP(B861,Kaizen!D:X,21,FALSE),"")</f>
        <v>1</v>
      </c>
      <c r="F861">
        <f>IFERROR(VLOOKUP(B861,'Safety Idea'!D:X,21,FALSE),"")</f>
        <v>1</v>
      </c>
      <c r="G861">
        <f>IFERROR(VLOOKUP(B861,'Compulsory Training'!D:Z,23,FALSE),"")</f>
        <v>5</v>
      </c>
      <c r="H861">
        <f>IFERROR(VLOOKUP(B861,Attendance!D:BQ,65,FALSE),"")</f>
        <v>4</v>
      </c>
      <c r="I861">
        <f>IFERROR(VLOOKUP(B861,Misconduct!D:M,8,FALSE),"")</f>
        <v>0</v>
      </c>
      <c r="J861">
        <f>IFERROR(VLOOKUP(B861,Misconduct!D:M,9,FALSE),"")</f>
        <v>0</v>
      </c>
      <c r="K861">
        <f>IFERROR(VLOOKUP(B861,Misconduct!D:M,10,FALSE),"")</f>
        <v>0</v>
      </c>
    </row>
    <row r="862" spans="1:11">
      <c r="A862" s="161" t="str">
        <f>IF(Personal_Development!C865="","",Personal_Development!C865)</f>
        <v>K03365</v>
      </c>
      <c r="B862" t="str">
        <f>IF(Personal_Development!D865="","",Personal_Development!D865)</f>
        <v>C13929</v>
      </c>
      <c r="C862" t="str">
        <f>IF(Personal_Development!E865="","",Personal_Development!E865)</f>
        <v>MUHAMAD HAIRUL HIYSAM BIN MAZLAN</v>
      </c>
      <c r="D862">
        <f>IFERROR(VLOOKUP(B862,Personal_Development!D:DL,113,FALSE),"")</f>
        <v>2</v>
      </c>
      <c r="E862">
        <f>IFERROR(VLOOKUP(B862,Kaizen!D:X,21,FALSE),"")</f>
        <v>1</v>
      </c>
      <c r="F862">
        <f>IFERROR(VLOOKUP(B862,'Safety Idea'!D:X,21,FALSE),"")</f>
        <v>1</v>
      </c>
      <c r="G862">
        <f>IFERROR(VLOOKUP(B862,'Compulsory Training'!D:Z,23,FALSE),"")</f>
        <v>5</v>
      </c>
      <c r="H862">
        <f>IFERROR(VLOOKUP(B862,Attendance!D:BQ,65,FALSE),"")</f>
        <v>1</v>
      </c>
      <c r="I862">
        <f>IFERROR(VLOOKUP(B862,Misconduct!D:M,8,FALSE),"")</f>
        <v>0</v>
      </c>
      <c r="J862">
        <f>IFERROR(VLOOKUP(B862,Misconduct!D:M,9,FALSE),"")</f>
        <v>0</v>
      </c>
      <c r="K862">
        <f>IFERROR(VLOOKUP(B862,Misconduct!D:M,10,FALSE),"")</f>
        <v>0</v>
      </c>
    </row>
    <row r="863" spans="1:11">
      <c r="A863" s="161" t="str">
        <f>IF(Personal_Development!C866="","",Personal_Development!C866)</f>
        <v>K03366</v>
      </c>
      <c r="B863" t="str">
        <f>IF(Personal_Development!D866="","",Personal_Development!D866)</f>
        <v>C13930</v>
      </c>
      <c r="C863" t="str">
        <f>IF(Personal_Development!E866="","",Personal_Development!E866)</f>
        <v>MOHAMAD NAJIB BIN ZAKARIA</v>
      </c>
      <c r="D863">
        <f>IFERROR(VLOOKUP(B863,Personal_Development!D:DL,113,FALSE),"")</f>
        <v>2</v>
      </c>
      <c r="E863">
        <f>IFERROR(VLOOKUP(B863,Kaizen!D:X,21,FALSE),"")</f>
        <v>1</v>
      </c>
      <c r="F863">
        <f>IFERROR(VLOOKUP(B863,'Safety Idea'!D:X,21,FALSE),"")</f>
        <v>1</v>
      </c>
      <c r="G863">
        <f>IFERROR(VLOOKUP(B863,'Compulsory Training'!D:Z,23,FALSE),"")</f>
        <v>5</v>
      </c>
      <c r="H863">
        <f>IFERROR(VLOOKUP(B863,Attendance!D:BQ,65,FALSE),"")</f>
        <v>3</v>
      </c>
      <c r="I863">
        <f>IFERROR(VLOOKUP(B863,Misconduct!D:M,8,FALSE),"")</f>
        <v>0</v>
      </c>
      <c r="J863">
        <f>IFERROR(VLOOKUP(B863,Misconduct!D:M,9,FALSE),"")</f>
        <v>0</v>
      </c>
      <c r="K863">
        <f>IFERROR(VLOOKUP(B863,Misconduct!D:M,10,FALSE),"")</f>
        <v>0</v>
      </c>
    </row>
    <row r="864" spans="1:11">
      <c r="A864" s="161" t="str">
        <f>IF(Personal_Development!C867="","",Personal_Development!C867)</f>
        <v>K03367</v>
      </c>
      <c r="B864" t="str">
        <f>IF(Personal_Development!D867="","",Personal_Development!D867)</f>
        <v>C13931</v>
      </c>
      <c r="C864" t="str">
        <f>IF(Personal_Development!E867="","",Personal_Development!E867)</f>
        <v>SITI NURUL ASIAH BINTI KASIM</v>
      </c>
      <c r="D864">
        <f>IFERROR(VLOOKUP(B864,Personal_Development!D:DL,113,FALSE),"")</f>
        <v>2</v>
      </c>
      <c r="E864">
        <f>IFERROR(VLOOKUP(B864,Kaizen!D:X,21,FALSE),"")</f>
        <v>5</v>
      </c>
      <c r="F864">
        <f>IFERROR(VLOOKUP(B864,'Safety Idea'!D:X,21,FALSE),"")</f>
        <v>1</v>
      </c>
      <c r="G864">
        <f>IFERROR(VLOOKUP(B864,'Compulsory Training'!D:Z,23,FALSE),"")</f>
        <v>5</v>
      </c>
      <c r="H864">
        <f>IFERROR(VLOOKUP(B864,Attendance!D:BQ,65,FALSE),"")</f>
        <v>4</v>
      </c>
      <c r="I864">
        <f>IFERROR(VLOOKUP(B864,Misconduct!D:M,8,FALSE),"")</f>
        <v>0</v>
      </c>
      <c r="J864">
        <f>IFERROR(VLOOKUP(B864,Misconduct!D:M,9,FALSE),"")</f>
        <v>0</v>
      </c>
      <c r="K864">
        <f>IFERROR(VLOOKUP(B864,Misconduct!D:M,10,FALSE),"")</f>
        <v>0</v>
      </c>
    </row>
    <row r="865" spans="1:11">
      <c r="A865" s="161" t="str">
        <f>IF(Personal_Development!C868="","",Personal_Development!C868)</f>
        <v>K03368</v>
      </c>
      <c r="B865" t="str">
        <f>IF(Personal_Development!D868="","",Personal_Development!D868)</f>
        <v>C13932</v>
      </c>
      <c r="C865" t="str">
        <f>IF(Personal_Development!E868="","",Personal_Development!E868)</f>
        <v>MOHD ZULWALFAIZI BIN ZULKEPLI</v>
      </c>
      <c r="D865">
        <f>IFERROR(VLOOKUP(B865,Personal_Development!D:DL,113,FALSE),"")</f>
        <v>2</v>
      </c>
      <c r="E865">
        <f>IFERROR(VLOOKUP(B865,Kaizen!D:X,21,FALSE),"")</f>
        <v>4</v>
      </c>
      <c r="F865">
        <f>IFERROR(VLOOKUP(B865,'Safety Idea'!D:X,21,FALSE),"")</f>
        <v>5</v>
      </c>
      <c r="G865">
        <f>IFERROR(VLOOKUP(B865,'Compulsory Training'!D:Z,23,FALSE),"")</f>
        <v>5</v>
      </c>
      <c r="H865">
        <f>IFERROR(VLOOKUP(B865,Attendance!D:BQ,65,FALSE),"")</f>
        <v>5</v>
      </c>
      <c r="I865">
        <f>IFERROR(VLOOKUP(B865,Misconduct!D:M,8,FALSE),"")</f>
        <v>0</v>
      </c>
      <c r="J865">
        <f>IFERROR(VLOOKUP(B865,Misconduct!D:M,9,FALSE),"")</f>
        <v>0</v>
      </c>
      <c r="K865">
        <f>IFERROR(VLOOKUP(B865,Misconduct!D:M,10,FALSE),"")</f>
        <v>0</v>
      </c>
    </row>
    <row r="866" spans="1:11">
      <c r="A866" s="161" t="str">
        <f>IF(Personal_Development!C869="","",Personal_Development!C869)</f>
        <v>K03369</v>
      </c>
      <c r="B866" t="str">
        <f>IF(Personal_Development!D869="","",Personal_Development!D869)</f>
        <v>C13933</v>
      </c>
      <c r="C866" t="str">
        <f>IF(Personal_Development!E869="","",Personal_Development!E869)</f>
        <v>NUUR HAFIS BIN SAID ALWI</v>
      </c>
      <c r="D866">
        <f>IFERROR(VLOOKUP(B866,Personal_Development!D:DL,113,FALSE),"")</f>
        <v>2</v>
      </c>
      <c r="E866">
        <f>IFERROR(VLOOKUP(B866,Kaizen!D:X,21,FALSE),"")</f>
        <v>5</v>
      </c>
      <c r="F866">
        <f>IFERROR(VLOOKUP(B866,'Safety Idea'!D:X,21,FALSE),"")</f>
        <v>3</v>
      </c>
      <c r="G866">
        <f>IFERROR(VLOOKUP(B866,'Compulsory Training'!D:Z,23,FALSE),"")</f>
        <v>5</v>
      </c>
      <c r="H866">
        <f>IFERROR(VLOOKUP(B866,Attendance!D:BQ,65,FALSE),"")</f>
        <v>3</v>
      </c>
      <c r="I866">
        <f>IFERROR(VLOOKUP(B866,Misconduct!D:M,8,FALSE),"")</f>
        <v>0</v>
      </c>
      <c r="J866">
        <f>IFERROR(VLOOKUP(B866,Misconduct!D:M,9,FALSE),"")</f>
        <v>0</v>
      </c>
      <c r="K866">
        <f>IFERROR(VLOOKUP(B866,Misconduct!D:M,10,FALSE),"")</f>
        <v>0</v>
      </c>
    </row>
    <row r="867" spans="1:11">
      <c r="A867" s="161" t="str">
        <f>IF(Personal_Development!C870="","",Personal_Development!C870)</f>
        <v>K03370</v>
      </c>
      <c r="B867" t="str">
        <f>IF(Personal_Development!D870="","",Personal_Development!D870)</f>
        <v>C13934</v>
      </c>
      <c r="C867" t="str">
        <f>IF(Personal_Development!E870="","",Personal_Development!E870)</f>
        <v>NURUL SYAZANA BINTI ISMAIL</v>
      </c>
      <c r="D867">
        <f>IFERROR(VLOOKUP(B867,Personal_Development!D:DL,113,FALSE),"")</f>
        <v>2</v>
      </c>
      <c r="E867">
        <f>IFERROR(VLOOKUP(B867,Kaizen!D:X,21,FALSE),"")</f>
        <v>1</v>
      </c>
      <c r="F867">
        <f>IFERROR(VLOOKUP(B867,'Safety Idea'!D:X,21,FALSE),"")</f>
        <v>1</v>
      </c>
      <c r="G867">
        <f>IFERROR(VLOOKUP(B867,'Compulsory Training'!D:Z,23,FALSE),"")</f>
        <v>5</v>
      </c>
      <c r="H867">
        <f>IFERROR(VLOOKUP(B867,Attendance!D:BQ,65,FALSE),"")</f>
        <v>2</v>
      </c>
      <c r="I867">
        <f>IFERROR(VLOOKUP(B867,Misconduct!D:M,8,FALSE),"")</f>
        <v>0</v>
      </c>
      <c r="J867">
        <f>IFERROR(VLOOKUP(B867,Misconduct!D:M,9,FALSE),"")</f>
        <v>0</v>
      </c>
      <c r="K867">
        <f>IFERROR(VLOOKUP(B867,Misconduct!D:M,10,FALSE),"")</f>
        <v>0</v>
      </c>
    </row>
    <row r="868" spans="1:11">
      <c r="A868" s="161" t="str">
        <f>IF(Personal_Development!C871="","",Personal_Development!C871)</f>
        <v>K03371</v>
      </c>
      <c r="B868" t="str">
        <f>IF(Personal_Development!D871="","",Personal_Development!D871)</f>
        <v>C13935</v>
      </c>
      <c r="C868" t="str">
        <f>IF(Personal_Development!E871="","",Personal_Development!E871)</f>
        <v>MOHAMMAD AZROL BIN NORSSHAM</v>
      </c>
      <c r="D868">
        <f>IFERROR(VLOOKUP(B868,Personal_Development!D:DL,113,FALSE),"")</f>
        <v>2</v>
      </c>
      <c r="E868">
        <f>IFERROR(VLOOKUP(B868,Kaizen!D:X,21,FALSE),"")</f>
        <v>1</v>
      </c>
      <c r="F868">
        <f>IFERROR(VLOOKUP(B868,'Safety Idea'!D:X,21,FALSE),"")</f>
        <v>1</v>
      </c>
      <c r="G868">
        <f>IFERROR(VLOOKUP(B868,'Compulsory Training'!D:Z,23,FALSE),"")</f>
        <v>5</v>
      </c>
      <c r="H868">
        <f>IFERROR(VLOOKUP(B868,Attendance!D:BQ,65,FALSE),"")</f>
        <v>3</v>
      </c>
      <c r="I868">
        <f>IFERROR(VLOOKUP(B868,Misconduct!D:M,8,FALSE),"")</f>
        <v>0</v>
      </c>
      <c r="J868">
        <f>IFERROR(VLOOKUP(B868,Misconduct!D:M,9,FALSE),"")</f>
        <v>0</v>
      </c>
      <c r="K868">
        <f>IFERROR(VLOOKUP(B868,Misconduct!D:M,10,FALSE),"")</f>
        <v>0</v>
      </c>
    </row>
    <row r="869" spans="1:11">
      <c r="A869" s="161" t="str">
        <f>IF(Personal_Development!C872="","",Personal_Development!C872)</f>
        <v>K03372</v>
      </c>
      <c r="B869" t="str">
        <f>IF(Personal_Development!D872="","",Personal_Development!D872)</f>
        <v>C13936</v>
      </c>
      <c r="C869" t="str">
        <f>IF(Personal_Development!E872="","",Personal_Development!E872)</f>
        <v>MOHD ROZAIMI BIN MOHAMAD AZMI</v>
      </c>
      <c r="D869">
        <f>IFERROR(VLOOKUP(B869,Personal_Development!D:DL,113,FALSE),"")</f>
        <v>2</v>
      </c>
      <c r="E869">
        <f>IFERROR(VLOOKUP(B869,Kaizen!D:X,21,FALSE),"")</f>
        <v>1</v>
      </c>
      <c r="F869">
        <f>IFERROR(VLOOKUP(B869,'Safety Idea'!D:X,21,FALSE),"")</f>
        <v>1</v>
      </c>
      <c r="G869">
        <f>IFERROR(VLOOKUP(B869,'Compulsory Training'!D:Z,23,FALSE),"")</f>
        <v>5</v>
      </c>
      <c r="H869">
        <f>IFERROR(VLOOKUP(B869,Attendance!D:BQ,65,FALSE),"")</f>
        <v>4</v>
      </c>
      <c r="I869">
        <f>IFERROR(VLOOKUP(B869,Misconduct!D:M,8,FALSE),"")</f>
        <v>0</v>
      </c>
      <c r="J869">
        <f>IFERROR(VLOOKUP(B869,Misconduct!D:M,9,FALSE),"")</f>
        <v>0</v>
      </c>
      <c r="K869">
        <f>IFERROR(VLOOKUP(B869,Misconduct!D:M,10,FALSE),"")</f>
        <v>0</v>
      </c>
    </row>
    <row r="870" spans="1:11">
      <c r="A870" s="161" t="str">
        <f>IF(Personal_Development!C873="","",Personal_Development!C873)</f>
        <v>K03373</v>
      </c>
      <c r="B870" t="str">
        <f>IF(Personal_Development!D873="","",Personal_Development!D873)</f>
        <v>C13937</v>
      </c>
      <c r="C870" t="str">
        <f>IF(Personal_Development!E873="","",Personal_Development!E873)</f>
        <v>FATIN NOR AMIRA BINTI ABDUL TALIP</v>
      </c>
      <c r="D870">
        <f>IFERROR(VLOOKUP(B870,Personal_Development!D:DL,113,FALSE),"")</f>
        <v>2</v>
      </c>
      <c r="E870">
        <f>IFERROR(VLOOKUP(B870,Kaizen!D:X,21,FALSE),"")</f>
        <v>5</v>
      </c>
      <c r="F870">
        <f>IFERROR(VLOOKUP(B870,'Safety Idea'!D:X,21,FALSE),"")</f>
        <v>5</v>
      </c>
      <c r="G870">
        <f>IFERROR(VLOOKUP(B870,'Compulsory Training'!D:Z,23,FALSE),"")</f>
        <v>5</v>
      </c>
      <c r="H870">
        <f>IFERROR(VLOOKUP(B870,Attendance!D:BQ,65,FALSE),"")</f>
        <v>3</v>
      </c>
      <c r="I870">
        <f>IFERROR(VLOOKUP(B870,Misconduct!D:M,8,FALSE),"")</f>
        <v>0</v>
      </c>
      <c r="J870">
        <f>IFERROR(VLOOKUP(B870,Misconduct!D:M,9,FALSE),"")</f>
        <v>0</v>
      </c>
      <c r="K870">
        <f>IFERROR(VLOOKUP(B870,Misconduct!D:M,10,FALSE),"")</f>
        <v>0</v>
      </c>
    </row>
    <row r="871" spans="1:11">
      <c r="A871" s="161" t="str">
        <f>IF(Personal_Development!C874="","",Personal_Development!C874)</f>
        <v>K03374</v>
      </c>
      <c r="B871" t="str">
        <f>IF(Personal_Development!D874="","",Personal_Development!D874)</f>
        <v>C13939</v>
      </c>
      <c r="C871" t="str">
        <f>IF(Personal_Development!E874="","",Personal_Development!E874)</f>
        <v>MUSA KAZEEM BIN SHAIFUL AZHAR</v>
      </c>
      <c r="D871">
        <f>IFERROR(VLOOKUP(B871,Personal_Development!D:DL,113,FALSE),"")</f>
        <v>2</v>
      </c>
      <c r="E871">
        <f>IFERROR(VLOOKUP(B871,Kaizen!D:X,21,FALSE),"")</f>
        <v>1</v>
      </c>
      <c r="F871">
        <f>IFERROR(VLOOKUP(B871,'Safety Idea'!D:X,21,FALSE),"")</f>
        <v>1</v>
      </c>
      <c r="G871">
        <f>IFERROR(VLOOKUP(B871,'Compulsory Training'!D:Z,23,FALSE),"")</f>
        <v>5</v>
      </c>
      <c r="H871">
        <f>IFERROR(VLOOKUP(B871,Attendance!D:BQ,65,FALSE),"")</f>
        <v>1</v>
      </c>
      <c r="I871">
        <f>IFERROR(VLOOKUP(B871,Misconduct!D:M,8,FALSE),"")</f>
        <v>1</v>
      </c>
      <c r="J871">
        <f>IFERROR(VLOOKUP(B871,Misconduct!D:M,9,FALSE),"")</f>
        <v>1</v>
      </c>
      <c r="K871">
        <f>IFERROR(VLOOKUP(B871,Misconduct!D:M,10,FALSE),"")</f>
        <v>0</v>
      </c>
    </row>
    <row r="872" spans="1:11">
      <c r="A872" s="161" t="str">
        <f>IF(Personal_Development!C875="","",Personal_Development!C875)</f>
        <v/>
      </c>
      <c r="B872" t="str">
        <f>IF(Personal_Development!D875="","",Personal_Development!D875)</f>
        <v>K03375</v>
      </c>
      <c r="C872" t="str">
        <f>IF(Personal_Development!E875="","",Personal_Development!E875)</f>
        <v>UMA DEVI A/P YORIAH</v>
      </c>
      <c r="D872">
        <f>IFERROR(VLOOKUP(B872,Personal_Development!D:DL,113,FALSE),"")</f>
        <v>2</v>
      </c>
      <c r="E872">
        <f>IFERROR(VLOOKUP(B872,Kaizen!D:X,21,FALSE),"")</f>
        <v>1</v>
      </c>
      <c r="F872">
        <f>IFERROR(VLOOKUP(B872,'Safety Idea'!D:X,21,FALSE),"")</f>
        <v>1</v>
      </c>
      <c r="G872">
        <f>IFERROR(VLOOKUP(B872,'Compulsory Training'!D:Z,23,FALSE),"")</f>
        <v>5</v>
      </c>
      <c r="H872">
        <f>IFERROR(VLOOKUP(B872,Attendance!D:BQ,65,FALSE),"")</f>
        <v>3</v>
      </c>
      <c r="I872">
        <f>IFERROR(VLOOKUP(B872,Misconduct!D:M,8,FALSE),"")</f>
        <v>0</v>
      </c>
      <c r="J872">
        <f>IFERROR(VLOOKUP(B872,Misconduct!D:M,9,FALSE),"")</f>
        <v>0</v>
      </c>
      <c r="K872">
        <f>IFERROR(VLOOKUP(B872,Misconduct!D:M,10,FALSE),"")</f>
        <v>0</v>
      </c>
    </row>
    <row r="873" spans="1:11">
      <c r="A873" s="161" t="str">
        <f>IF(Personal_Development!C876="","",Personal_Development!C876)</f>
        <v>K03376</v>
      </c>
      <c r="B873" t="str">
        <f>IF(Personal_Development!D876="","",Personal_Development!D876)</f>
        <v>C13940</v>
      </c>
      <c r="C873" t="str">
        <f>IF(Personal_Development!E876="","",Personal_Development!E876)</f>
        <v>SATHIYA SILAN A/L NAGALINGAM</v>
      </c>
      <c r="D873">
        <f>IFERROR(VLOOKUP(B873,Personal_Development!D:DL,113,FALSE),"")</f>
        <v>2</v>
      </c>
      <c r="E873">
        <f>IFERROR(VLOOKUP(B873,Kaizen!D:X,21,FALSE),"")</f>
        <v>1</v>
      </c>
      <c r="F873">
        <f>IFERROR(VLOOKUP(B873,'Safety Idea'!D:X,21,FALSE),"")</f>
        <v>1</v>
      </c>
      <c r="G873">
        <f>IFERROR(VLOOKUP(B873,'Compulsory Training'!D:Z,23,FALSE),"")</f>
        <v>5</v>
      </c>
      <c r="H873">
        <f>IFERROR(VLOOKUP(B873,Attendance!D:BQ,65,FALSE),"")</f>
        <v>3</v>
      </c>
      <c r="I873">
        <f>IFERROR(VLOOKUP(B873,Misconduct!D:M,8,FALSE),"")</f>
        <v>0</v>
      </c>
      <c r="J873">
        <f>IFERROR(VLOOKUP(B873,Misconduct!D:M,9,FALSE),"")</f>
        <v>0</v>
      </c>
      <c r="K873">
        <f>IFERROR(VLOOKUP(B873,Misconduct!D:M,10,FALSE),"")</f>
        <v>0</v>
      </c>
    </row>
    <row r="874" spans="1:11">
      <c r="A874" s="161" t="str">
        <f>IF(Personal_Development!C877="","",Personal_Development!C877)</f>
        <v>K03377</v>
      </c>
      <c r="B874" t="str">
        <f>IF(Personal_Development!D877="","",Personal_Development!D877)</f>
        <v>C13970</v>
      </c>
      <c r="C874" t="str">
        <f>IF(Personal_Development!E877="","",Personal_Development!E877)</f>
        <v>PALANI A/L RATHNASAMY</v>
      </c>
      <c r="D874">
        <f>IFERROR(VLOOKUP(B874,Personal_Development!D:DL,113,FALSE),"")</f>
        <v>2</v>
      </c>
      <c r="E874">
        <f>IFERROR(VLOOKUP(B874,Kaizen!D:X,21,FALSE),"")</f>
        <v>1</v>
      </c>
      <c r="F874">
        <f>IFERROR(VLOOKUP(B874,'Safety Idea'!D:X,21,FALSE),"")</f>
        <v>1</v>
      </c>
      <c r="G874">
        <f>IFERROR(VLOOKUP(B874,'Compulsory Training'!D:Z,23,FALSE),"")</f>
        <v>5</v>
      </c>
      <c r="H874">
        <f>IFERROR(VLOOKUP(B874,Attendance!D:BQ,65,FALSE),"")</f>
        <v>2</v>
      </c>
      <c r="I874">
        <f>IFERROR(VLOOKUP(B874,Misconduct!D:M,8,FALSE),"")</f>
        <v>0</v>
      </c>
      <c r="J874">
        <f>IFERROR(VLOOKUP(B874,Misconduct!D:M,9,FALSE),"")</f>
        <v>0</v>
      </c>
      <c r="K874">
        <f>IFERROR(VLOOKUP(B874,Misconduct!D:M,10,FALSE),"")</f>
        <v>0</v>
      </c>
    </row>
    <row r="875" spans="1:11">
      <c r="A875" s="161" t="str">
        <f>IF(Personal_Development!C878="","",Personal_Development!C878)</f>
        <v>K03378</v>
      </c>
      <c r="B875" t="str">
        <f>IF(Personal_Development!D878="","",Personal_Development!D878)</f>
        <v>C13941</v>
      </c>
      <c r="C875" t="str">
        <f>IF(Personal_Development!E878="","",Personal_Development!E878)</f>
        <v>THEVENDIRRAN A/L AYAWU</v>
      </c>
      <c r="D875">
        <f>IFERROR(VLOOKUP(B875,Personal_Development!D:DL,113,FALSE),"")</f>
        <v>2</v>
      </c>
      <c r="E875">
        <f>IFERROR(VLOOKUP(B875,Kaizen!D:X,21,FALSE),"")</f>
        <v>1</v>
      </c>
      <c r="F875">
        <f>IFERROR(VLOOKUP(B875,'Safety Idea'!D:X,21,FALSE),"")</f>
        <v>1</v>
      </c>
      <c r="G875">
        <f>IFERROR(VLOOKUP(B875,'Compulsory Training'!D:Z,23,FALSE),"")</f>
        <v>5</v>
      </c>
      <c r="H875">
        <f>IFERROR(VLOOKUP(B875,Attendance!D:BQ,65,FALSE),"")</f>
        <v>4</v>
      </c>
      <c r="I875">
        <f>IFERROR(VLOOKUP(B875,Misconduct!D:M,8,FALSE),"")</f>
        <v>0</v>
      </c>
      <c r="J875">
        <f>IFERROR(VLOOKUP(B875,Misconduct!D:M,9,FALSE),"")</f>
        <v>0</v>
      </c>
      <c r="K875">
        <f>IFERROR(VLOOKUP(B875,Misconduct!D:M,10,FALSE),"")</f>
        <v>0</v>
      </c>
    </row>
    <row r="876" spans="1:11">
      <c r="A876" s="161" t="str">
        <f>IF(Personal_Development!C879="","",Personal_Development!C879)</f>
        <v>K03379</v>
      </c>
      <c r="B876" t="str">
        <f>IF(Personal_Development!D879="","",Personal_Development!D879)</f>
        <v>C13942</v>
      </c>
      <c r="C876" t="str">
        <f>IF(Personal_Development!E879="","",Personal_Development!E879)</f>
        <v>MUHAMMAD AZWAN BIN ROSLAN</v>
      </c>
      <c r="D876">
        <f>IFERROR(VLOOKUP(B876,Personal_Development!D:DL,113,FALSE),"")</f>
        <v>2</v>
      </c>
      <c r="E876">
        <f>IFERROR(VLOOKUP(B876,Kaizen!D:X,21,FALSE),"")</f>
        <v>1</v>
      </c>
      <c r="F876">
        <f>IFERROR(VLOOKUP(B876,'Safety Idea'!D:X,21,FALSE),"")</f>
        <v>1</v>
      </c>
      <c r="G876">
        <f>IFERROR(VLOOKUP(B876,'Compulsory Training'!D:Z,23,FALSE),"")</f>
        <v>5</v>
      </c>
      <c r="H876">
        <f>IFERROR(VLOOKUP(B876,Attendance!D:BQ,65,FALSE),"")</f>
        <v>4</v>
      </c>
      <c r="I876">
        <f>IFERROR(VLOOKUP(B876,Misconduct!D:M,8,FALSE),"")</f>
        <v>0</v>
      </c>
      <c r="J876">
        <f>IFERROR(VLOOKUP(B876,Misconduct!D:M,9,FALSE),"")</f>
        <v>0</v>
      </c>
      <c r="K876">
        <f>IFERROR(VLOOKUP(B876,Misconduct!D:M,10,FALSE),"")</f>
        <v>0</v>
      </c>
    </row>
    <row r="877" spans="1:11">
      <c r="A877" s="161" t="str">
        <f>IF(Personal_Development!C880="","",Personal_Development!C880)</f>
        <v>K03380</v>
      </c>
      <c r="B877" t="str">
        <f>IF(Personal_Development!D880="","",Personal_Development!D880)</f>
        <v>C13943</v>
      </c>
      <c r="C877" t="str">
        <f>IF(Personal_Development!E880="","",Personal_Development!E880)</f>
        <v>MOHD SYAZWAN BIN SHAHADAN</v>
      </c>
      <c r="D877">
        <f>IFERROR(VLOOKUP(B877,Personal_Development!D:DL,113,FALSE),"")</f>
        <v>2</v>
      </c>
      <c r="E877">
        <f>IFERROR(VLOOKUP(B877,Kaizen!D:X,21,FALSE),"")</f>
        <v>1</v>
      </c>
      <c r="F877">
        <f>IFERROR(VLOOKUP(B877,'Safety Idea'!D:X,21,FALSE),"")</f>
        <v>1</v>
      </c>
      <c r="G877">
        <f>IFERROR(VLOOKUP(B877,'Compulsory Training'!D:Z,23,FALSE),"")</f>
        <v>5</v>
      </c>
      <c r="H877">
        <f>IFERROR(VLOOKUP(B877,Attendance!D:BQ,65,FALSE),"")</f>
        <v>4</v>
      </c>
      <c r="I877">
        <f>IFERROR(VLOOKUP(B877,Misconduct!D:M,8,FALSE),"")</f>
        <v>0</v>
      </c>
      <c r="J877">
        <f>IFERROR(VLOOKUP(B877,Misconduct!D:M,9,FALSE),"")</f>
        <v>0</v>
      </c>
      <c r="K877">
        <f>IFERROR(VLOOKUP(B877,Misconduct!D:M,10,FALSE),"")</f>
        <v>0</v>
      </c>
    </row>
    <row r="878" spans="1:11">
      <c r="A878" s="161" t="str">
        <f>IF(Personal_Development!C881="","",Personal_Development!C881)</f>
        <v>K03381</v>
      </c>
      <c r="B878" t="str">
        <f>IF(Personal_Development!D881="","",Personal_Development!D881)</f>
        <v>C13944</v>
      </c>
      <c r="C878" t="str">
        <f>IF(Personal_Development!E881="","",Personal_Development!E881)</f>
        <v>MOHAMMAD  ZULKARNAIN BIN ZAKARIA</v>
      </c>
      <c r="D878">
        <f>IFERROR(VLOOKUP(B878,Personal_Development!D:DL,113,FALSE),"")</f>
        <v>2</v>
      </c>
      <c r="E878">
        <f>IFERROR(VLOOKUP(B878,Kaizen!D:X,21,FALSE),"")</f>
        <v>1</v>
      </c>
      <c r="F878">
        <f>IFERROR(VLOOKUP(B878,'Safety Idea'!D:X,21,FALSE),"")</f>
        <v>1</v>
      </c>
      <c r="G878">
        <f>IFERROR(VLOOKUP(B878,'Compulsory Training'!D:Z,23,FALSE),"")</f>
        <v>5</v>
      </c>
      <c r="H878">
        <f>IFERROR(VLOOKUP(B878,Attendance!D:BQ,65,FALSE),"")</f>
        <v>4</v>
      </c>
      <c r="I878">
        <f>IFERROR(VLOOKUP(B878,Misconduct!D:M,8,FALSE),"")</f>
        <v>0</v>
      </c>
      <c r="J878">
        <f>IFERROR(VLOOKUP(B878,Misconduct!D:M,9,FALSE),"")</f>
        <v>0</v>
      </c>
      <c r="K878">
        <f>IFERROR(VLOOKUP(B878,Misconduct!D:M,10,FALSE),"")</f>
        <v>0</v>
      </c>
    </row>
    <row r="879" spans="1:11">
      <c r="A879" s="161" t="str">
        <f>IF(Personal_Development!C882="","",Personal_Development!C882)</f>
        <v/>
      </c>
      <c r="B879" t="str">
        <f>IF(Personal_Development!D882="","",Personal_Development!D882)</f>
        <v>K03382</v>
      </c>
      <c r="C879" t="str">
        <f>IF(Personal_Development!E882="","",Personal_Development!E882)</f>
        <v>NUR SYAHIDA BINTI AMSIR</v>
      </c>
      <c r="D879">
        <f>IFERROR(VLOOKUP(B879,Personal_Development!D:DL,113,FALSE),"")</f>
        <v>1</v>
      </c>
      <c r="E879">
        <f>IFERROR(VLOOKUP(B879,Kaizen!D:X,21,FALSE),"")</f>
        <v>1</v>
      </c>
      <c r="F879">
        <f>IFERROR(VLOOKUP(B879,'Safety Idea'!D:X,21,FALSE),"")</f>
        <v>1</v>
      </c>
      <c r="G879">
        <f>IFERROR(VLOOKUP(B879,'Compulsory Training'!D:Z,23,FALSE),"")</f>
        <v>1</v>
      </c>
      <c r="H879">
        <f>IFERROR(VLOOKUP(B879,Attendance!D:BQ,65,FALSE),"")</f>
        <v>4</v>
      </c>
      <c r="I879">
        <f>IFERROR(VLOOKUP(B879,Misconduct!D:M,8,FALSE),"")</f>
        <v>0</v>
      </c>
      <c r="J879">
        <f>IFERROR(VLOOKUP(B879,Misconduct!D:M,9,FALSE),"")</f>
        <v>0</v>
      </c>
      <c r="K879">
        <f>IFERROR(VLOOKUP(B879,Misconduct!D:M,10,FALSE),"")</f>
        <v>0</v>
      </c>
    </row>
    <row r="880" spans="1:11">
      <c r="A880" s="161" t="str">
        <f>IF(Personal_Development!C883="","",Personal_Development!C883)</f>
        <v/>
      </c>
      <c r="B880" t="str">
        <f>IF(Personal_Development!D883="","",Personal_Development!D883)</f>
        <v>T10119</v>
      </c>
      <c r="C880" t="str">
        <f>IF(Personal_Development!E883="","",Personal_Development!E883)</f>
        <v>NUR FATIHAH BINTI AB HADI</v>
      </c>
      <c r="D880">
        <f>IFERROR(VLOOKUP(B880,Personal_Development!D:DL,113,FALSE),"")</f>
        <v>1</v>
      </c>
      <c r="E880">
        <f>IFERROR(VLOOKUP(B880,Kaizen!D:X,21,FALSE),"")</f>
        <v>1</v>
      </c>
      <c r="F880">
        <f>IFERROR(VLOOKUP(B880,'Safety Idea'!D:X,21,FALSE),"")</f>
        <v>1</v>
      </c>
      <c r="G880">
        <f>IFERROR(VLOOKUP(B880,'Compulsory Training'!D:Z,23,FALSE),"")</f>
        <v>1</v>
      </c>
      <c r="H880">
        <f>IFERROR(VLOOKUP(B880,Attendance!D:BQ,65,FALSE),"")</f>
        <v>5</v>
      </c>
      <c r="I880">
        <f>IFERROR(VLOOKUP(B880,Misconduct!D:M,8,FALSE),"")</f>
        <v>0</v>
      </c>
      <c r="J880">
        <f>IFERROR(VLOOKUP(B880,Misconduct!D:M,9,FALSE),"")</f>
        <v>0</v>
      </c>
      <c r="K880">
        <f>IFERROR(VLOOKUP(B880,Misconduct!D:M,10,FALSE),"")</f>
        <v>0</v>
      </c>
    </row>
    <row r="881" spans="1:11">
      <c r="A881" s="161" t="str">
        <f>IF(Personal_Development!C884="","",Personal_Development!C884)</f>
        <v/>
      </c>
      <c r="B881" t="str">
        <f>IF(Personal_Development!D884="","",Personal_Development!D884)</f>
        <v>T10120</v>
      </c>
      <c r="C881" t="str">
        <f>IF(Personal_Development!E884="","",Personal_Development!E884)</f>
        <v>MOHD AZRUL AMINURRASHID BIN ABDUL KARIM</v>
      </c>
      <c r="D881">
        <f>IFERROR(VLOOKUP(B881,Personal_Development!D:DL,113,FALSE),"")</f>
        <v>2</v>
      </c>
      <c r="E881">
        <f>IFERROR(VLOOKUP(B881,Kaizen!D:X,21,FALSE),"")</f>
        <v>1</v>
      </c>
      <c r="F881">
        <f>IFERROR(VLOOKUP(B881,'Safety Idea'!D:X,21,FALSE),"")</f>
        <v>1</v>
      </c>
      <c r="G881">
        <f>IFERROR(VLOOKUP(B881,'Compulsory Training'!D:Z,23,FALSE),"")</f>
        <v>5</v>
      </c>
      <c r="H881">
        <f>IFERROR(VLOOKUP(B881,Attendance!D:BQ,65,FALSE),"")</f>
        <v>4</v>
      </c>
      <c r="I881">
        <f>IFERROR(VLOOKUP(B881,Misconduct!D:M,8,FALSE),"")</f>
        <v>0</v>
      </c>
      <c r="J881">
        <f>IFERROR(VLOOKUP(B881,Misconduct!D:M,9,FALSE),"")</f>
        <v>0</v>
      </c>
      <c r="K881">
        <f>IFERROR(VLOOKUP(B881,Misconduct!D:M,10,FALSE),"")</f>
        <v>0</v>
      </c>
    </row>
    <row r="882" spans="1:11">
      <c r="A882" s="161" t="str">
        <f>IF(Personal_Development!C885="","",Personal_Development!C885)</f>
        <v/>
      </c>
      <c r="B882" t="str">
        <f>IF(Personal_Development!D885="","",Personal_Development!D885)</f>
        <v>T10121</v>
      </c>
      <c r="C882" t="str">
        <f>IF(Personal_Development!E885="","",Personal_Development!E885)</f>
        <v>MOHD SHAHIR FITRY BIN HUSAINI</v>
      </c>
      <c r="D882">
        <f>IFERROR(VLOOKUP(B882,Personal_Development!D:DL,113,FALSE),"")</f>
        <v>2</v>
      </c>
      <c r="E882">
        <f>IFERROR(VLOOKUP(B882,Kaizen!D:X,21,FALSE),"")</f>
        <v>1</v>
      </c>
      <c r="F882">
        <f>IFERROR(VLOOKUP(B882,'Safety Idea'!D:X,21,FALSE),"")</f>
        <v>1</v>
      </c>
      <c r="G882">
        <f>IFERROR(VLOOKUP(B882,'Compulsory Training'!D:Z,23,FALSE),"")</f>
        <v>5</v>
      </c>
      <c r="H882">
        <f>IFERROR(VLOOKUP(B882,Attendance!D:BQ,65,FALSE),"")</f>
        <v>3</v>
      </c>
      <c r="I882">
        <f>IFERROR(VLOOKUP(B882,Misconduct!D:M,8,FALSE),"")</f>
        <v>0</v>
      </c>
      <c r="J882">
        <f>IFERROR(VLOOKUP(B882,Misconduct!D:M,9,FALSE),"")</f>
        <v>0</v>
      </c>
      <c r="K882">
        <f>IFERROR(VLOOKUP(B882,Misconduct!D:M,10,FALSE),"")</f>
        <v>0</v>
      </c>
    </row>
    <row r="883" spans="1:11">
      <c r="A883" s="161" t="str">
        <f>IF(Personal_Development!C886="","",Personal_Development!C886)</f>
        <v/>
      </c>
      <c r="B883" t="str">
        <f>IF(Personal_Development!D886="","",Personal_Development!D886)</f>
        <v>T10122</v>
      </c>
      <c r="C883" t="str">
        <f>IF(Personal_Development!E886="","",Personal_Development!E886)</f>
        <v>MUHAMMAD SHAFIQ BIN JASME</v>
      </c>
      <c r="D883">
        <f>IFERROR(VLOOKUP(B883,Personal_Development!D:DL,113,FALSE),"")</f>
        <v>2</v>
      </c>
      <c r="E883">
        <f>IFERROR(VLOOKUP(B883,Kaizen!D:X,21,FALSE),"")</f>
        <v>1</v>
      </c>
      <c r="F883">
        <f>IFERROR(VLOOKUP(B883,'Safety Idea'!D:X,21,FALSE),"")</f>
        <v>1</v>
      </c>
      <c r="G883">
        <f>IFERROR(VLOOKUP(B883,'Compulsory Training'!D:Z,23,FALSE),"")</f>
        <v>5</v>
      </c>
      <c r="H883">
        <f>IFERROR(VLOOKUP(B883,Attendance!D:BQ,65,FALSE),"")</f>
        <v>4</v>
      </c>
      <c r="I883">
        <f>IFERROR(VLOOKUP(B883,Misconduct!D:M,8,FALSE),"")</f>
        <v>0</v>
      </c>
      <c r="J883">
        <f>IFERROR(VLOOKUP(B883,Misconduct!D:M,9,FALSE),"")</f>
        <v>0</v>
      </c>
      <c r="K883">
        <f>IFERROR(VLOOKUP(B883,Misconduct!D:M,10,FALSE),"")</f>
        <v>0</v>
      </c>
    </row>
    <row r="884" spans="1:11">
      <c r="A884" s="161" t="str">
        <f>IF(Personal_Development!C887="","",Personal_Development!C887)</f>
        <v/>
      </c>
      <c r="B884" t="str">
        <f>IF(Personal_Development!D887="","",Personal_Development!D887)</f>
        <v>T10123</v>
      </c>
      <c r="C884" t="str">
        <f>IF(Personal_Development!E887="","",Personal_Development!E887)</f>
        <v>ROKIAH BINTI JA'AFAR</v>
      </c>
      <c r="D884">
        <f>IFERROR(VLOOKUP(B884,Personal_Development!D:DL,113,FALSE),"")</f>
        <v>2</v>
      </c>
      <c r="E884">
        <f>IFERROR(VLOOKUP(B884,Kaizen!D:X,21,FALSE),"")</f>
        <v>1</v>
      </c>
      <c r="F884">
        <f>IFERROR(VLOOKUP(B884,'Safety Idea'!D:X,21,FALSE),"")</f>
        <v>1</v>
      </c>
      <c r="G884">
        <f>IFERROR(VLOOKUP(B884,'Compulsory Training'!D:Z,23,FALSE),"")</f>
        <v>5</v>
      </c>
      <c r="H884">
        <f>IFERROR(VLOOKUP(B884,Attendance!D:BQ,65,FALSE),"")</f>
        <v>4</v>
      </c>
      <c r="I884">
        <f>IFERROR(VLOOKUP(B884,Misconduct!D:M,8,FALSE),"")</f>
        <v>0</v>
      </c>
      <c r="J884">
        <f>IFERROR(VLOOKUP(B884,Misconduct!D:M,9,FALSE),"")</f>
        <v>0</v>
      </c>
      <c r="K884">
        <f>IFERROR(VLOOKUP(B884,Misconduct!D:M,10,FALSE),"")</f>
        <v>0</v>
      </c>
    </row>
    <row r="885" spans="1:11">
      <c r="A885" s="161" t="str">
        <f>IF(Personal_Development!C888="","",Personal_Development!C888)</f>
        <v/>
      </c>
      <c r="B885" t="str">
        <f>IF(Personal_Development!D888="","",Personal_Development!D888)</f>
        <v>T10124</v>
      </c>
      <c r="C885" t="str">
        <f>IF(Personal_Development!E888="","",Personal_Development!E888)</f>
        <v>MOHAMMAD AMMAR BIN MOHD AMIRUDIN</v>
      </c>
      <c r="D885">
        <f>IFERROR(VLOOKUP(B885,Personal_Development!D:DL,113,FALSE),"")</f>
        <v>2</v>
      </c>
      <c r="E885">
        <f>IFERROR(VLOOKUP(B885,Kaizen!D:X,21,FALSE),"")</f>
        <v>1</v>
      </c>
      <c r="F885">
        <f>IFERROR(VLOOKUP(B885,'Safety Idea'!D:X,21,FALSE),"")</f>
        <v>1</v>
      </c>
      <c r="G885">
        <f>IFERROR(VLOOKUP(B885,'Compulsory Training'!D:Z,23,FALSE),"")</f>
        <v>5</v>
      </c>
      <c r="H885">
        <f>IFERROR(VLOOKUP(B885,Attendance!D:BQ,65,FALSE),"")</f>
        <v>4</v>
      </c>
      <c r="I885">
        <f>IFERROR(VLOOKUP(B885,Misconduct!D:M,8,FALSE),"")</f>
        <v>0</v>
      </c>
      <c r="J885">
        <f>IFERROR(VLOOKUP(B885,Misconduct!D:M,9,FALSE),"")</f>
        <v>0</v>
      </c>
      <c r="K885">
        <f>IFERROR(VLOOKUP(B885,Misconduct!D:M,10,FALSE),"")</f>
        <v>0</v>
      </c>
    </row>
    <row r="886" spans="1:11">
      <c r="A886" s="161" t="str">
        <f>IF(Personal_Development!C889="","",Personal_Development!C889)</f>
        <v/>
      </c>
      <c r="B886" t="str">
        <f>IF(Personal_Development!D889="","",Personal_Development!D889)</f>
        <v>T10125</v>
      </c>
      <c r="C886" t="str">
        <f>IF(Personal_Development!E889="","",Personal_Development!E889)</f>
        <v>MUHAMAD HILMI BIN HAMED</v>
      </c>
      <c r="D886">
        <f>IFERROR(VLOOKUP(B886,Personal_Development!D:DL,113,FALSE),"")</f>
        <v>2</v>
      </c>
      <c r="E886">
        <f>IFERROR(VLOOKUP(B886,Kaizen!D:X,21,FALSE),"")</f>
        <v>5</v>
      </c>
      <c r="F886">
        <f>IFERROR(VLOOKUP(B886,'Safety Idea'!D:X,21,FALSE),"")</f>
        <v>1</v>
      </c>
      <c r="G886">
        <f>IFERROR(VLOOKUP(B886,'Compulsory Training'!D:Z,23,FALSE),"")</f>
        <v>5</v>
      </c>
      <c r="H886">
        <f>IFERROR(VLOOKUP(B886,Attendance!D:BQ,65,FALSE),"")</f>
        <v>4</v>
      </c>
      <c r="I886">
        <f>IFERROR(VLOOKUP(B886,Misconduct!D:M,8,FALSE),"")</f>
        <v>0</v>
      </c>
      <c r="J886">
        <f>IFERROR(VLOOKUP(B886,Misconduct!D:M,9,FALSE),"")</f>
        <v>0</v>
      </c>
      <c r="K886">
        <f>IFERROR(VLOOKUP(B886,Misconduct!D:M,10,FALSE),"")</f>
        <v>0</v>
      </c>
    </row>
    <row r="887" spans="1:11">
      <c r="A887" s="161" t="str">
        <f>IF(Personal_Development!C890="","",Personal_Development!C890)</f>
        <v/>
      </c>
      <c r="B887" t="str">
        <f>IF(Personal_Development!D890="","",Personal_Development!D890)</f>
        <v>T10126</v>
      </c>
      <c r="C887" t="str">
        <f>IF(Personal_Development!E890="","",Personal_Development!E890)</f>
        <v>MOHAMAD SHAZAN BIN MOHAMAD KHAIZAD</v>
      </c>
      <c r="D887">
        <f>IFERROR(VLOOKUP(B887,Personal_Development!D:DL,113,FALSE),"")</f>
        <v>2</v>
      </c>
      <c r="E887">
        <f>IFERROR(VLOOKUP(B887,Kaizen!D:X,21,FALSE),"")</f>
        <v>5</v>
      </c>
      <c r="F887">
        <f>IFERROR(VLOOKUP(B887,'Safety Idea'!D:X,21,FALSE),"")</f>
        <v>1</v>
      </c>
      <c r="G887">
        <f>IFERROR(VLOOKUP(B887,'Compulsory Training'!D:Z,23,FALSE),"")</f>
        <v>5</v>
      </c>
      <c r="H887">
        <f>IFERROR(VLOOKUP(B887,Attendance!D:BQ,65,FALSE),"")</f>
        <v>5</v>
      </c>
      <c r="I887">
        <f>IFERROR(VLOOKUP(B887,Misconduct!D:M,8,FALSE),"")</f>
        <v>0</v>
      </c>
      <c r="J887">
        <f>IFERROR(VLOOKUP(B887,Misconduct!D:M,9,FALSE),"")</f>
        <v>0</v>
      </c>
      <c r="K887">
        <f>IFERROR(VLOOKUP(B887,Misconduct!D:M,10,FALSE),"")</f>
        <v>0</v>
      </c>
    </row>
    <row r="888" spans="1:11">
      <c r="A888" s="161" t="str">
        <f>IF(Personal_Development!C891="","",Personal_Development!C891)</f>
        <v/>
      </c>
      <c r="B888" t="str">
        <f>IF(Personal_Development!D891="","",Personal_Development!D891)</f>
        <v>T10127</v>
      </c>
      <c r="C888" t="str">
        <f>IF(Personal_Development!E891="","",Personal_Development!E891)</f>
        <v>NOOR SYAHIRAH BINTI ARIFIN</v>
      </c>
      <c r="D888">
        <f>IFERROR(VLOOKUP(B888,Personal_Development!D:DL,113,FALSE),"")</f>
        <v>2</v>
      </c>
      <c r="E888">
        <f>IFERROR(VLOOKUP(B888,Kaizen!D:X,21,FALSE),"")</f>
        <v>1</v>
      </c>
      <c r="F888">
        <f>IFERROR(VLOOKUP(B888,'Safety Idea'!D:X,21,FALSE),"")</f>
        <v>1</v>
      </c>
      <c r="G888">
        <f>IFERROR(VLOOKUP(B888,'Compulsory Training'!D:Z,23,FALSE),"")</f>
        <v>5</v>
      </c>
      <c r="H888">
        <f>IFERROR(VLOOKUP(B888,Attendance!D:BQ,65,FALSE),"")</f>
        <v>4</v>
      </c>
      <c r="I888">
        <f>IFERROR(VLOOKUP(B888,Misconduct!D:M,8,FALSE),"")</f>
        <v>0</v>
      </c>
      <c r="J888">
        <f>IFERROR(VLOOKUP(B888,Misconduct!D:M,9,FALSE),"")</f>
        <v>0</v>
      </c>
      <c r="K888">
        <f>IFERROR(VLOOKUP(B888,Misconduct!D:M,10,FALSE),"")</f>
        <v>0</v>
      </c>
    </row>
    <row r="889" spans="1:11">
      <c r="A889" s="161" t="str">
        <f>IF(Personal_Development!C892="","",Personal_Development!C892)</f>
        <v/>
      </c>
      <c r="B889" t="str">
        <f>IF(Personal_Development!D892="","",Personal_Development!D892)</f>
        <v>T10128</v>
      </c>
      <c r="C889" t="str">
        <f>IF(Personal_Development!E892="","",Personal_Development!E892)</f>
        <v>IZZAT ASYRAF BIN MOHAMAD HUSSIN</v>
      </c>
      <c r="D889">
        <f>IFERROR(VLOOKUP(B889,Personal_Development!D:DL,113,FALSE),"")</f>
        <v>2</v>
      </c>
      <c r="E889">
        <f>IFERROR(VLOOKUP(B889,Kaizen!D:X,21,FALSE),"")</f>
        <v>1</v>
      </c>
      <c r="F889">
        <f>IFERROR(VLOOKUP(B889,'Safety Idea'!D:X,21,FALSE),"")</f>
        <v>1</v>
      </c>
      <c r="G889">
        <f>IFERROR(VLOOKUP(B889,'Compulsory Training'!D:Z,23,FALSE),"")</f>
        <v>5</v>
      </c>
      <c r="H889">
        <f>IFERROR(VLOOKUP(B889,Attendance!D:BQ,65,FALSE),"")</f>
        <v>4</v>
      </c>
      <c r="I889">
        <f>IFERROR(VLOOKUP(B889,Misconduct!D:M,8,FALSE),"")</f>
        <v>0</v>
      </c>
      <c r="J889">
        <f>IFERROR(VLOOKUP(B889,Misconduct!D:M,9,FALSE),"")</f>
        <v>0</v>
      </c>
      <c r="K889">
        <f>IFERROR(VLOOKUP(B889,Misconduct!D:M,10,FALSE),"")</f>
        <v>0</v>
      </c>
    </row>
    <row r="890" spans="1:11">
      <c r="A890" s="161" t="str">
        <f>IF(Personal_Development!C893="","",Personal_Development!C893)</f>
        <v/>
      </c>
      <c r="B890" t="str">
        <f>IF(Personal_Development!D893="","",Personal_Development!D893)</f>
        <v>T10129</v>
      </c>
      <c r="C890" t="str">
        <f>IF(Personal_Development!E893="","",Personal_Development!E893)</f>
        <v>NOOR SHAHIDAYU BINTI ZOLKAPLI</v>
      </c>
      <c r="D890">
        <f>IFERROR(VLOOKUP(B890,Personal_Development!D:DL,113,FALSE),"")</f>
        <v>2</v>
      </c>
      <c r="E890">
        <f>IFERROR(VLOOKUP(B890,Kaizen!D:X,21,FALSE),"")</f>
        <v>1</v>
      </c>
      <c r="F890">
        <f>IFERROR(VLOOKUP(B890,'Safety Idea'!D:X,21,FALSE),"")</f>
        <v>1</v>
      </c>
      <c r="G890">
        <f>IFERROR(VLOOKUP(B890,'Compulsory Training'!D:Z,23,FALSE),"")</f>
        <v>5</v>
      </c>
      <c r="H890">
        <f>IFERROR(VLOOKUP(B890,Attendance!D:BQ,65,FALSE),"")</f>
        <v>4</v>
      </c>
      <c r="I890">
        <f>IFERROR(VLOOKUP(B890,Misconduct!D:M,8,FALSE),"")</f>
        <v>0</v>
      </c>
      <c r="J890">
        <f>IFERROR(VLOOKUP(B890,Misconduct!D:M,9,FALSE),"")</f>
        <v>0</v>
      </c>
      <c r="K890">
        <f>IFERROR(VLOOKUP(B890,Misconduct!D:M,10,FALSE),"")</f>
        <v>0</v>
      </c>
    </row>
    <row r="891" spans="1:11">
      <c r="A891" s="161" t="str">
        <f>IF(Personal_Development!C894="","",Personal_Development!C894)</f>
        <v/>
      </c>
      <c r="B891" t="str">
        <f>IF(Personal_Development!D894="","",Personal_Development!D894)</f>
        <v>T10130</v>
      </c>
      <c r="C891" t="str">
        <f>IF(Personal_Development!E894="","",Personal_Development!E894)</f>
        <v>NURAZMAN BIN SUPARMA</v>
      </c>
      <c r="D891">
        <f>IFERROR(VLOOKUP(B891,Personal_Development!D:DL,113,FALSE),"")</f>
        <v>2</v>
      </c>
      <c r="E891">
        <f>IFERROR(VLOOKUP(B891,Kaizen!D:X,21,FALSE),"")</f>
        <v>1</v>
      </c>
      <c r="F891">
        <f>IFERROR(VLOOKUP(B891,'Safety Idea'!D:X,21,FALSE),"")</f>
        <v>1</v>
      </c>
      <c r="G891">
        <f>IFERROR(VLOOKUP(B891,'Compulsory Training'!D:Z,23,FALSE),"")</f>
        <v>5</v>
      </c>
      <c r="H891">
        <f>IFERROR(VLOOKUP(B891,Attendance!D:BQ,65,FALSE),"")</f>
        <v>1</v>
      </c>
      <c r="I891">
        <f>IFERROR(VLOOKUP(B891,Misconduct!D:M,8,FALSE),"")</f>
        <v>0</v>
      </c>
      <c r="J891">
        <f>IFERROR(VLOOKUP(B891,Misconduct!D:M,9,FALSE),"")</f>
        <v>0</v>
      </c>
      <c r="K891">
        <f>IFERROR(VLOOKUP(B891,Misconduct!D:M,10,FALSE),"")</f>
        <v>0</v>
      </c>
    </row>
    <row r="892" spans="1:11">
      <c r="A892" s="161" t="str">
        <f>IF(Personal_Development!C895="","",Personal_Development!C895)</f>
        <v/>
      </c>
      <c r="B892" t="str">
        <f>IF(Personal_Development!D895="","",Personal_Development!D895)</f>
        <v>T10131</v>
      </c>
      <c r="C892" t="str">
        <f>IF(Personal_Development!E895="","",Personal_Development!E895)</f>
        <v>MUHAMMED HASSAN BIN HUSSIN</v>
      </c>
      <c r="D892">
        <f>IFERROR(VLOOKUP(B892,Personal_Development!D:DL,113,FALSE),"")</f>
        <v>1</v>
      </c>
      <c r="E892">
        <f>IFERROR(VLOOKUP(B892,Kaizen!D:X,21,FALSE),"")</f>
        <v>1</v>
      </c>
      <c r="F892">
        <f>IFERROR(VLOOKUP(B892,'Safety Idea'!D:X,21,FALSE),"")</f>
        <v>1</v>
      </c>
      <c r="G892">
        <f>IFERROR(VLOOKUP(B892,'Compulsory Training'!D:Z,23,FALSE),"")</f>
        <v>1</v>
      </c>
      <c r="H892">
        <f>IFERROR(VLOOKUP(B892,Attendance!D:BQ,65,FALSE),"")</f>
        <v>5</v>
      </c>
      <c r="I892">
        <f>IFERROR(VLOOKUP(B892,Misconduct!D:M,8,FALSE),"")</f>
        <v>0</v>
      </c>
      <c r="J892">
        <f>IFERROR(VLOOKUP(B892,Misconduct!D:M,9,FALSE),"")</f>
        <v>0</v>
      </c>
      <c r="K892">
        <f>IFERROR(VLOOKUP(B892,Misconduct!D:M,10,FALSE),"")</f>
        <v>0</v>
      </c>
    </row>
    <row r="893" spans="1:11">
      <c r="A893" s="161" t="str">
        <f>IF(Personal_Development!C896="","",Personal_Development!C896)</f>
        <v/>
      </c>
      <c r="B893" t="str">
        <f>IF(Personal_Development!D896="","",Personal_Development!D896)</f>
        <v>T10132</v>
      </c>
      <c r="C893" t="str">
        <f>IF(Personal_Development!E896="","",Personal_Development!E896)</f>
        <v>NOR FARAH DIANA ABD RAZAK</v>
      </c>
      <c r="D893">
        <f>IFERROR(VLOOKUP(B893,Personal_Development!D:DL,113,FALSE),"")</f>
        <v>1</v>
      </c>
      <c r="E893">
        <f>IFERROR(VLOOKUP(B893,Kaizen!D:X,21,FALSE),"")</f>
        <v>1</v>
      </c>
      <c r="F893">
        <f>IFERROR(VLOOKUP(B893,'Safety Idea'!D:X,21,FALSE),"")</f>
        <v>1</v>
      </c>
      <c r="G893">
        <f>IFERROR(VLOOKUP(B893,'Compulsory Training'!D:Z,23,FALSE),"")</f>
        <v>2</v>
      </c>
      <c r="H893">
        <f>IFERROR(VLOOKUP(B893,Attendance!D:BQ,65,FALSE),"")</f>
        <v>4</v>
      </c>
      <c r="I893">
        <f>IFERROR(VLOOKUP(B893,Misconduct!D:M,8,FALSE),"")</f>
        <v>0</v>
      </c>
      <c r="J893">
        <f>IFERROR(VLOOKUP(B893,Misconduct!D:M,9,FALSE),"")</f>
        <v>0</v>
      </c>
      <c r="K893">
        <f>IFERROR(VLOOKUP(B893,Misconduct!D:M,10,FALSE),"")</f>
        <v>0</v>
      </c>
    </row>
    <row r="894" spans="1:11">
      <c r="A894" s="161" t="str">
        <f>IF(Personal_Development!C897="","",Personal_Development!C897)</f>
        <v/>
      </c>
      <c r="B894" t="str">
        <f>IF(Personal_Development!D897="","",Personal_Development!D897)</f>
        <v>T10133</v>
      </c>
      <c r="C894" t="str">
        <f>IF(Personal_Development!E897="","",Personal_Development!E897)</f>
        <v>EANIELYANA BINTI ZAHARI</v>
      </c>
      <c r="D894">
        <f>IFERROR(VLOOKUP(B894,Personal_Development!D:DL,113,FALSE),"")</f>
        <v>4</v>
      </c>
      <c r="E894">
        <f>IFERROR(VLOOKUP(B894,Kaizen!D:X,21,FALSE),"")</f>
        <v>1</v>
      </c>
      <c r="F894">
        <f>IFERROR(VLOOKUP(B894,'Safety Idea'!D:X,21,FALSE),"")</f>
        <v>1</v>
      </c>
      <c r="G894">
        <f>IFERROR(VLOOKUP(B894,'Compulsory Training'!D:Z,23,FALSE),"")</f>
        <v>5</v>
      </c>
      <c r="H894">
        <f>IFERROR(VLOOKUP(B894,Attendance!D:BQ,65,FALSE),"")</f>
        <v>4</v>
      </c>
      <c r="I894">
        <f>IFERROR(VLOOKUP(B894,Misconduct!D:M,8,FALSE),"")</f>
        <v>0</v>
      </c>
      <c r="J894">
        <f>IFERROR(VLOOKUP(B894,Misconduct!D:M,9,FALSE),"")</f>
        <v>0</v>
      </c>
      <c r="K894">
        <f>IFERROR(VLOOKUP(B894,Misconduct!D:M,10,FALSE),"")</f>
        <v>0</v>
      </c>
    </row>
    <row r="895" spans="1:11">
      <c r="A895" s="161" t="str">
        <f>IF(Personal_Development!C898="","",Personal_Development!C898)</f>
        <v/>
      </c>
      <c r="B895" t="str">
        <f>IF(Personal_Development!D898="","",Personal_Development!D898)</f>
        <v>C13927</v>
      </c>
      <c r="C895" t="str">
        <f>IF(Personal_Development!E898="","",Personal_Development!E898)</f>
        <v>SUGANTHI A/P MUTHU KRISHNAN</v>
      </c>
      <c r="D895">
        <f>IFERROR(VLOOKUP(B895,Personal_Development!D:DL,113,FALSE),"")</f>
        <v>2</v>
      </c>
      <c r="E895">
        <f>IFERROR(VLOOKUP(B895,Kaizen!D:X,21,FALSE),"")</f>
        <v>2</v>
      </c>
      <c r="F895">
        <f>IFERROR(VLOOKUP(B895,'Safety Idea'!D:X,21,FALSE),"")</f>
        <v>5</v>
      </c>
      <c r="G895">
        <f>IFERROR(VLOOKUP(B895,'Compulsory Training'!D:Z,23,FALSE),"")</f>
        <v>5</v>
      </c>
      <c r="H895">
        <f>IFERROR(VLOOKUP(B895,Attendance!D:BQ,65,FALSE),"")</f>
        <v>4</v>
      </c>
      <c r="I895">
        <f>IFERROR(VLOOKUP(B895,Misconduct!D:M,8,FALSE),"")</f>
        <v>0</v>
      </c>
      <c r="J895">
        <f>IFERROR(VLOOKUP(B895,Misconduct!D:M,9,FALSE),"")</f>
        <v>0</v>
      </c>
      <c r="K895">
        <f>IFERROR(VLOOKUP(B895,Misconduct!D:M,10,FALSE),"")</f>
        <v>0</v>
      </c>
    </row>
    <row r="896" spans="1:11">
      <c r="A896" s="161" t="str">
        <f>IF(Personal_Development!C899="","",Personal_Development!C899)</f>
        <v/>
      </c>
      <c r="B896" t="str">
        <f>IF(Personal_Development!D899="","",Personal_Development!D899)</f>
        <v>E00194</v>
      </c>
      <c r="C896" t="str">
        <f>IF(Personal_Development!E899="","",Personal_Development!E899)</f>
        <v>NUR ATHIRAH BINTI MOHAMAD NOOR</v>
      </c>
      <c r="D896">
        <f>IFERROR(VLOOKUP(B896,Personal_Development!D:DL,113,FALSE),"")</f>
        <v>4</v>
      </c>
      <c r="E896">
        <f>IFERROR(VLOOKUP(B896,Kaizen!D:X,21,FALSE),"")</f>
        <v>5</v>
      </c>
      <c r="F896">
        <f>IFERROR(VLOOKUP(B896,'Safety Idea'!D:X,21,FALSE),"")</f>
        <v>5</v>
      </c>
      <c r="G896">
        <f>IFERROR(VLOOKUP(B896,'Compulsory Training'!D:Z,23,FALSE),"")</f>
        <v>5</v>
      </c>
      <c r="H896">
        <f>IFERROR(VLOOKUP(B896,Attendance!D:BQ,65,FALSE),"")</f>
        <v>4</v>
      </c>
      <c r="I896">
        <f>IFERROR(VLOOKUP(B896,Misconduct!D:M,8,FALSE),"")</f>
        <v>0</v>
      </c>
      <c r="J896">
        <f>IFERROR(VLOOKUP(B896,Misconduct!D:M,9,FALSE),"")</f>
        <v>0</v>
      </c>
      <c r="K896">
        <f>IFERROR(VLOOKUP(B896,Misconduct!D:M,10,FALSE),"")</f>
        <v>0</v>
      </c>
    </row>
    <row r="897" spans="1:11">
      <c r="A897" s="161" t="str">
        <f>IF(Personal_Development!C900="","",Personal_Development!C900)</f>
        <v>K03383</v>
      </c>
      <c r="B897" t="str">
        <f>IF(Personal_Development!D900="","",Personal_Development!D900)</f>
        <v>C13945</v>
      </c>
      <c r="C897" t="str">
        <f>IF(Personal_Development!E900="","",Personal_Development!E900)</f>
        <v>MUHAMMAD SHAFIQ BIN SUHAIMI</v>
      </c>
      <c r="D897">
        <f>IFERROR(VLOOKUP(B897,Personal_Development!D:DL,113,FALSE),"")</f>
        <v>2</v>
      </c>
      <c r="E897">
        <f>IFERROR(VLOOKUP(B897,Kaizen!D:X,21,FALSE),"")</f>
        <v>1</v>
      </c>
      <c r="F897">
        <f>IFERROR(VLOOKUP(B897,'Safety Idea'!D:X,21,FALSE),"")</f>
        <v>1</v>
      </c>
      <c r="G897">
        <f>IFERROR(VLOOKUP(B897,'Compulsory Training'!D:Z,23,FALSE),"")</f>
        <v>5</v>
      </c>
      <c r="H897">
        <f>IFERROR(VLOOKUP(B897,Attendance!D:BQ,65,FALSE),"")</f>
        <v>5</v>
      </c>
      <c r="I897">
        <f>IFERROR(VLOOKUP(B897,Misconduct!D:M,8,FALSE),"")</f>
        <v>0</v>
      </c>
      <c r="J897">
        <f>IFERROR(VLOOKUP(B897,Misconduct!D:M,9,FALSE),"")</f>
        <v>0</v>
      </c>
      <c r="K897">
        <f>IFERROR(VLOOKUP(B897,Misconduct!D:M,10,FALSE),"")</f>
        <v>0</v>
      </c>
    </row>
    <row r="898" spans="1:11">
      <c r="A898" s="161" t="str">
        <f>IF(Personal_Development!C901="","",Personal_Development!C901)</f>
        <v>K03384</v>
      </c>
      <c r="B898" t="str">
        <f>IF(Personal_Development!D901="","",Personal_Development!D901)</f>
        <v>C13972</v>
      </c>
      <c r="C898" t="str">
        <f>IF(Personal_Development!E901="","",Personal_Development!E901)</f>
        <v>RINNI UTAMY BINTI MUSTAFA</v>
      </c>
      <c r="D898">
        <f>IFERROR(VLOOKUP(B898,Personal_Development!D:DL,113,FALSE),"")</f>
        <v>2</v>
      </c>
      <c r="E898">
        <f>IFERROR(VLOOKUP(B898,Kaizen!D:X,21,FALSE),"")</f>
        <v>1</v>
      </c>
      <c r="F898">
        <f>IFERROR(VLOOKUP(B898,'Safety Idea'!D:X,21,FALSE),"")</f>
        <v>1</v>
      </c>
      <c r="G898">
        <f>IFERROR(VLOOKUP(B898,'Compulsory Training'!D:Z,23,FALSE),"")</f>
        <v>5</v>
      </c>
      <c r="H898">
        <f>IFERROR(VLOOKUP(B898,Attendance!D:BQ,65,FALSE),"")</f>
        <v>1</v>
      </c>
      <c r="I898">
        <f>IFERROR(VLOOKUP(B898,Misconduct!D:M,8,FALSE),"")</f>
        <v>0</v>
      </c>
      <c r="J898">
        <f>IFERROR(VLOOKUP(B898,Misconduct!D:M,9,FALSE),"")</f>
        <v>0</v>
      </c>
      <c r="K898">
        <f>IFERROR(VLOOKUP(B898,Misconduct!D:M,10,FALSE),"")</f>
        <v>0</v>
      </c>
    </row>
    <row r="899" spans="1:11">
      <c r="A899" s="161" t="str">
        <f>IF(Personal_Development!C902="","",Personal_Development!C902)</f>
        <v>K03385</v>
      </c>
      <c r="B899" t="str">
        <f>IF(Personal_Development!D902="","",Personal_Development!D902)</f>
        <v>C13946</v>
      </c>
      <c r="C899" t="str">
        <f>IF(Personal_Development!E902="","",Personal_Development!E902)</f>
        <v>FARIZATUN BINTI ZAHARI</v>
      </c>
      <c r="D899">
        <f>IFERROR(VLOOKUP(B899,Personal_Development!D:DL,113,FALSE),"")</f>
        <v>2</v>
      </c>
      <c r="E899">
        <f>IFERROR(VLOOKUP(B899,Kaizen!D:X,21,FALSE),"")</f>
        <v>4</v>
      </c>
      <c r="F899">
        <f>IFERROR(VLOOKUP(B899,'Safety Idea'!D:X,21,FALSE),"")</f>
        <v>1</v>
      </c>
      <c r="G899">
        <f>IFERROR(VLOOKUP(B899,'Compulsory Training'!D:Z,23,FALSE),"")</f>
        <v>5</v>
      </c>
      <c r="H899">
        <f>IFERROR(VLOOKUP(B899,Attendance!D:BQ,65,FALSE),"")</f>
        <v>4</v>
      </c>
      <c r="I899">
        <f>IFERROR(VLOOKUP(B899,Misconduct!D:M,8,FALSE),"")</f>
        <v>0</v>
      </c>
      <c r="J899">
        <f>IFERROR(VLOOKUP(B899,Misconduct!D:M,9,FALSE),"")</f>
        <v>0</v>
      </c>
      <c r="K899">
        <f>IFERROR(VLOOKUP(B899,Misconduct!D:M,10,FALSE),"")</f>
        <v>0</v>
      </c>
    </row>
    <row r="900" spans="1:11">
      <c r="A900" s="161" t="str">
        <f>IF(Personal_Development!C903="","",Personal_Development!C903)</f>
        <v>K03386</v>
      </c>
      <c r="B900" t="str">
        <f>IF(Personal_Development!D903="","",Personal_Development!D903)</f>
        <v>C13949</v>
      </c>
      <c r="C900" t="str">
        <f>IF(Personal_Development!E903="","",Personal_Development!E903)</f>
        <v>AHMAD AZRAF BIN AHMAD RANIS</v>
      </c>
      <c r="D900">
        <f>IFERROR(VLOOKUP(B900,Personal_Development!D:DL,113,FALSE),"")</f>
        <v>2</v>
      </c>
      <c r="E900">
        <f>IFERROR(VLOOKUP(B900,Kaizen!D:X,21,FALSE),"")</f>
        <v>5</v>
      </c>
      <c r="F900">
        <f>IFERROR(VLOOKUP(B900,'Safety Idea'!D:X,21,FALSE),"")</f>
        <v>1</v>
      </c>
      <c r="G900">
        <f>IFERROR(VLOOKUP(B900,'Compulsory Training'!D:Z,23,FALSE),"")</f>
        <v>5</v>
      </c>
      <c r="H900">
        <f>IFERROR(VLOOKUP(B900,Attendance!D:BQ,65,FALSE),"")</f>
        <v>4</v>
      </c>
      <c r="I900">
        <f>IFERROR(VLOOKUP(B900,Misconduct!D:M,8,FALSE),"")</f>
        <v>0</v>
      </c>
      <c r="J900">
        <f>IFERROR(VLOOKUP(B900,Misconduct!D:M,9,FALSE),"")</f>
        <v>0</v>
      </c>
      <c r="K900">
        <f>IFERROR(VLOOKUP(B900,Misconduct!D:M,10,FALSE),"")</f>
        <v>0</v>
      </c>
    </row>
    <row r="901" spans="1:11">
      <c r="A901" s="161" t="str">
        <f>IF(Personal_Development!C904="","",Personal_Development!C904)</f>
        <v>K03387</v>
      </c>
      <c r="B901" t="str">
        <f>IF(Personal_Development!D904="","",Personal_Development!D904)</f>
        <v>C13950</v>
      </c>
      <c r="C901" t="str">
        <f>IF(Personal_Development!E904="","",Personal_Development!E904)</f>
        <v>NADIA BINTI SHAHARUM</v>
      </c>
      <c r="D901">
        <f>IFERROR(VLOOKUP(B901,Personal_Development!D:DL,113,FALSE),"")</f>
        <v>2</v>
      </c>
      <c r="E901">
        <f>IFERROR(VLOOKUP(B901,Kaizen!D:X,21,FALSE),"")</f>
        <v>1</v>
      </c>
      <c r="F901">
        <f>IFERROR(VLOOKUP(B901,'Safety Idea'!D:X,21,FALSE),"")</f>
        <v>1</v>
      </c>
      <c r="G901">
        <f>IFERROR(VLOOKUP(B901,'Compulsory Training'!D:Z,23,FALSE),"")</f>
        <v>5</v>
      </c>
      <c r="H901">
        <f>IFERROR(VLOOKUP(B901,Attendance!D:BQ,65,FALSE),"")</f>
        <v>5</v>
      </c>
      <c r="I901">
        <f>IFERROR(VLOOKUP(B901,Misconduct!D:M,8,FALSE),"")</f>
        <v>0</v>
      </c>
      <c r="J901">
        <f>IFERROR(VLOOKUP(B901,Misconduct!D:M,9,FALSE),"")</f>
        <v>0</v>
      </c>
      <c r="K901">
        <f>IFERROR(VLOOKUP(B901,Misconduct!D:M,10,FALSE),"")</f>
        <v>0</v>
      </c>
    </row>
    <row r="902" spans="1:11">
      <c r="A902" s="161" t="str">
        <f>IF(Personal_Development!C905="","",Personal_Development!C905)</f>
        <v>K03388</v>
      </c>
      <c r="B902" t="str">
        <f>IF(Personal_Development!D905="","",Personal_Development!D905)</f>
        <v>C13951</v>
      </c>
      <c r="C902" t="str">
        <f>IF(Personal_Development!E905="","",Personal_Development!E905)</f>
        <v>NOR HAXIMMAH BINTI ANUAR</v>
      </c>
      <c r="D902">
        <f>IFERROR(VLOOKUP(B902,Personal_Development!D:DL,113,FALSE),"")</f>
        <v>2</v>
      </c>
      <c r="E902">
        <f>IFERROR(VLOOKUP(B902,Kaizen!D:X,21,FALSE),"")</f>
        <v>1</v>
      </c>
      <c r="F902">
        <f>IFERROR(VLOOKUP(B902,'Safety Idea'!D:X,21,FALSE),"")</f>
        <v>1</v>
      </c>
      <c r="G902">
        <f>IFERROR(VLOOKUP(B902,'Compulsory Training'!D:Z,23,FALSE),"")</f>
        <v>5</v>
      </c>
      <c r="H902">
        <f>IFERROR(VLOOKUP(B902,Attendance!D:BQ,65,FALSE),"")</f>
        <v>4</v>
      </c>
      <c r="I902">
        <f>IFERROR(VLOOKUP(B902,Misconduct!D:M,8,FALSE),"")</f>
        <v>0</v>
      </c>
      <c r="J902">
        <f>IFERROR(VLOOKUP(B902,Misconduct!D:M,9,FALSE),"")</f>
        <v>0</v>
      </c>
      <c r="K902">
        <f>IFERROR(VLOOKUP(B902,Misconduct!D:M,10,FALSE),"")</f>
        <v>0</v>
      </c>
    </row>
    <row r="903" spans="1:11">
      <c r="A903" s="161" t="str">
        <f>IF(Personal_Development!C906="","",Personal_Development!C906)</f>
        <v>K03389</v>
      </c>
      <c r="B903" t="str">
        <f>IF(Personal_Development!D906="","",Personal_Development!D906)</f>
        <v>C13952</v>
      </c>
      <c r="C903" t="str">
        <f>IF(Personal_Development!E906="","",Personal_Development!E906)</f>
        <v>MOHD FAIS BIN HASIM</v>
      </c>
      <c r="D903">
        <f>IFERROR(VLOOKUP(B903,Personal_Development!D:DL,113,FALSE),"")</f>
        <v>2</v>
      </c>
      <c r="E903">
        <f>IFERROR(VLOOKUP(B903,Kaizen!D:X,21,FALSE),"")</f>
        <v>1</v>
      </c>
      <c r="F903">
        <f>IFERROR(VLOOKUP(B903,'Safety Idea'!D:X,21,FALSE),"")</f>
        <v>1</v>
      </c>
      <c r="G903">
        <f>IFERROR(VLOOKUP(B903,'Compulsory Training'!D:Z,23,FALSE),"")</f>
        <v>5</v>
      </c>
      <c r="H903">
        <f>IFERROR(VLOOKUP(B903,Attendance!D:BQ,65,FALSE),"")</f>
        <v>2</v>
      </c>
      <c r="I903">
        <f>IFERROR(VLOOKUP(B903,Misconduct!D:M,8,FALSE),"")</f>
        <v>0</v>
      </c>
      <c r="J903">
        <f>IFERROR(VLOOKUP(B903,Misconduct!D:M,9,FALSE),"")</f>
        <v>0</v>
      </c>
      <c r="K903">
        <f>IFERROR(VLOOKUP(B903,Misconduct!D:M,10,FALSE),"")</f>
        <v>0</v>
      </c>
    </row>
    <row r="904" spans="1:11">
      <c r="A904" s="161" t="str">
        <f>IF(Personal_Development!C907="","",Personal_Development!C907)</f>
        <v>K03390</v>
      </c>
      <c r="B904" t="str">
        <f>IF(Personal_Development!D907="","",Personal_Development!D907)</f>
        <v>C13953</v>
      </c>
      <c r="C904" t="str">
        <f>IF(Personal_Development!E907="","",Personal_Development!E907)</f>
        <v>RAFIDAH BINTI MOHD NOR</v>
      </c>
      <c r="D904">
        <f>IFERROR(VLOOKUP(B904,Personal_Development!D:DL,113,FALSE),"")</f>
        <v>2</v>
      </c>
      <c r="E904">
        <f>IFERROR(VLOOKUP(B904,Kaizen!D:X,21,FALSE),"")</f>
        <v>1</v>
      </c>
      <c r="F904">
        <f>IFERROR(VLOOKUP(B904,'Safety Idea'!D:X,21,FALSE),"")</f>
        <v>1</v>
      </c>
      <c r="G904">
        <f>IFERROR(VLOOKUP(B904,'Compulsory Training'!D:Z,23,FALSE),"")</f>
        <v>5</v>
      </c>
      <c r="H904">
        <f>IFERROR(VLOOKUP(B904,Attendance!D:BQ,65,FALSE),"")</f>
        <v>5</v>
      </c>
      <c r="I904">
        <f>IFERROR(VLOOKUP(B904,Misconduct!D:M,8,FALSE),"")</f>
        <v>0</v>
      </c>
      <c r="J904">
        <f>IFERROR(VLOOKUP(B904,Misconduct!D:M,9,FALSE),"")</f>
        <v>0</v>
      </c>
      <c r="K904">
        <f>IFERROR(VLOOKUP(B904,Misconduct!D:M,10,FALSE),"")</f>
        <v>0</v>
      </c>
    </row>
    <row r="905" spans="1:11">
      <c r="A905" s="161" t="str">
        <f>IF(Personal_Development!C908="","",Personal_Development!C908)</f>
        <v>K03391</v>
      </c>
      <c r="B905" t="str">
        <f>IF(Personal_Development!D908="","",Personal_Development!D908)</f>
        <v>C13954</v>
      </c>
      <c r="C905" t="str">
        <f>IF(Personal_Development!E908="","",Personal_Development!E908)</f>
        <v>NORAINI BINTI MOHD YUSOFF</v>
      </c>
      <c r="D905">
        <f>IFERROR(VLOOKUP(B905,Personal_Development!D:DL,113,FALSE),"")</f>
        <v>2</v>
      </c>
      <c r="E905">
        <f>IFERROR(VLOOKUP(B905,Kaizen!D:X,21,FALSE),"")</f>
        <v>1</v>
      </c>
      <c r="F905">
        <f>IFERROR(VLOOKUP(B905,'Safety Idea'!D:X,21,FALSE),"")</f>
        <v>1</v>
      </c>
      <c r="G905">
        <f>IFERROR(VLOOKUP(B905,'Compulsory Training'!D:Z,23,FALSE),"")</f>
        <v>5</v>
      </c>
      <c r="H905">
        <f>IFERROR(VLOOKUP(B905,Attendance!D:BQ,65,FALSE),"")</f>
        <v>3</v>
      </c>
      <c r="I905">
        <f>IFERROR(VLOOKUP(B905,Misconduct!D:M,8,FALSE),"")</f>
        <v>0</v>
      </c>
      <c r="J905">
        <f>IFERROR(VLOOKUP(B905,Misconduct!D:M,9,FALSE),"")</f>
        <v>0</v>
      </c>
      <c r="K905">
        <f>IFERROR(VLOOKUP(B905,Misconduct!D:M,10,FALSE),"")</f>
        <v>0</v>
      </c>
    </row>
    <row r="906" spans="1:11">
      <c r="A906" s="161" t="str">
        <f>IF(Personal_Development!C909="","",Personal_Development!C909)</f>
        <v/>
      </c>
      <c r="B906" t="str">
        <f>IF(Personal_Development!D909="","",Personal_Development!D909)</f>
        <v>K03392</v>
      </c>
      <c r="C906" t="str">
        <f>IF(Personal_Development!E909="","",Personal_Development!E909)</f>
        <v>MUHAMMAD AMIN BIN NASIR</v>
      </c>
      <c r="D906">
        <f>IFERROR(VLOOKUP(B906,Personal_Development!D:DL,113,FALSE),"")</f>
        <v>2</v>
      </c>
      <c r="E906">
        <f>IFERROR(VLOOKUP(B906,Kaizen!D:X,21,FALSE),"")</f>
        <v>1</v>
      </c>
      <c r="F906">
        <f>IFERROR(VLOOKUP(B906,'Safety Idea'!D:X,21,FALSE),"")</f>
        <v>1</v>
      </c>
      <c r="G906">
        <f>IFERROR(VLOOKUP(B906,'Compulsory Training'!D:Z,23,FALSE),"")</f>
        <v>5</v>
      </c>
      <c r="H906">
        <f>IFERROR(VLOOKUP(B906,Attendance!D:BQ,65,FALSE),"")</f>
        <v>5</v>
      </c>
      <c r="I906">
        <f>IFERROR(VLOOKUP(B906,Misconduct!D:M,8,FALSE),"")</f>
        <v>0</v>
      </c>
      <c r="J906">
        <f>IFERROR(VLOOKUP(B906,Misconduct!D:M,9,FALSE),"")</f>
        <v>0</v>
      </c>
      <c r="K906">
        <f>IFERROR(VLOOKUP(B906,Misconduct!D:M,10,FALSE),"")</f>
        <v>0</v>
      </c>
    </row>
    <row r="907" spans="1:11">
      <c r="A907" s="161" t="str">
        <f>IF(Personal_Development!C910="","",Personal_Development!C910)</f>
        <v/>
      </c>
      <c r="B907" t="str">
        <f>IF(Personal_Development!D910="","",Personal_Development!D910)</f>
        <v>K03393</v>
      </c>
      <c r="C907" t="str">
        <f>IF(Personal_Development!E910="","",Personal_Development!E910)</f>
        <v>AHMAD KHAIRUL JAMAL BIN ZAIRAZI</v>
      </c>
      <c r="D907">
        <f>IFERROR(VLOOKUP(B907,Personal_Development!D:DL,113,FALSE),"")</f>
        <v>2</v>
      </c>
      <c r="E907">
        <f>IFERROR(VLOOKUP(B907,Kaizen!D:X,21,FALSE),"")</f>
        <v>1</v>
      </c>
      <c r="F907">
        <f>IFERROR(VLOOKUP(B907,'Safety Idea'!D:X,21,FALSE),"")</f>
        <v>1</v>
      </c>
      <c r="G907">
        <f>IFERROR(VLOOKUP(B907,'Compulsory Training'!D:Z,23,FALSE),"")</f>
        <v>5</v>
      </c>
      <c r="H907">
        <f>IFERROR(VLOOKUP(B907,Attendance!D:BQ,65,FALSE),"")</f>
        <v>4</v>
      </c>
      <c r="I907">
        <f>IFERROR(VLOOKUP(B907,Misconduct!D:M,8,FALSE),"")</f>
        <v>0</v>
      </c>
      <c r="J907">
        <f>IFERROR(VLOOKUP(B907,Misconduct!D:M,9,FALSE),"")</f>
        <v>0</v>
      </c>
      <c r="K907">
        <f>IFERROR(VLOOKUP(B907,Misconduct!D:M,10,FALSE),"")</f>
        <v>0</v>
      </c>
    </row>
    <row r="908" spans="1:11">
      <c r="A908" s="161" t="str">
        <f>IF(Personal_Development!C911="","",Personal_Development!C911)</f>
        <v/>
      </c>
      <c r="B908" t="str">
        <f>IF(Personal_Development!D911="","",Personal_Development!D911)</f>
        <v>K03394</v>
      </c>
      <c r="C908" t="str">
        <f>IF(Personal_Development!E911="","",Personal_Development!E911)</f>
        <v>MUHAMAD LOKMAN BIN AZMI</v>
      </c>
      <c r="D908">
        <f>IFERROR(VLOOKUP(B908,Personal_Development!D:DL,113,FALSE),"")</f>
        <v>2</v>
      </c>
      <c r="E908">
        <f>IFERROR(VLOOKUP(B908,Kaizen!D:X,21,FALSE),"")</f>
        <v>1</v>
      </c>
      <c r="F908">
        <f>IFERROR(VLOOKUP(B908,'Safety Idea'!D:X,21,FALSE),"")</f>
        <v>1</v>
      </c>
      <c r="G908">
        <f>IFERROR(VLOOKUP(B908,'Compulsory Training'!D:Z,23,FALSE),"")</f>
        <v>5</v>
      </c>
      <c r="H908">
        <f>IFERROR(VLOOKUP(B908,Attendance!D:BQ,65,FALSE),"")</f>
        <v>4</v>
      </c>
      <c r="I908">
        <f>IFERROR(VLOOKUP(B908,Misconduct!D:M,8,FALSE),"")</f>
        <v>0</v>
      </c>
      <c r="J908">
        <f>IFERROR(VLOOKUP(B908,Misconduct!D:M,9,FALSE),"")</f>
        <v>0</v>
      </c>
      <c r="K908">
        <f>IFERROR(VLOOKUP(B908,Misconduct!D:M,10,FALSE),"")</f>
        <v>0</v>
      </c>
    </row>
    <row r="909" spans="1:11">
      <c r="A909" s="161" t="str">
        <f>IF(Personal_Development!C912="","",Personal_Development!C912)</f>
        <v/>
      </c>
      <c r="B909" t="str">
        <f>IF(Personal_Development!D912="","",Personal_Development!D912)</f>
        <v>K03395</v>
      </c>
      <c r="C909" t="str">
        <f>IF(Personal_Development!E912="","",Personal_Development!E912)</f>
        <v>MUHAMMAD ASYRAF BIN SHAMSURI</v>
      </c>
      <c r="D909">
        <f>IFERROR(VLOOKUP(B909,Personal_Development!D:DL,113,FALSE),"")</f>
        <v>2</v>
      </c>
      <c r="E909">
        <f>IFERROR(VLOOKUP(B909,Kaizen!D:X,21,FALSE),"")</f>
        <v>1</v>
      </c>
      <c r="F909">
        <f>IFERROR(VLOOKUP(B909,'Safety Idea'!D:X,21,FALSE),"")</f>
        <v>1</v>
      </c>
      <c r="G909">
        <f>IFERROR(VLOOKUP(B909,'Compulsory Training'!D:Z,23,FALSE),"")</f>
        <v>2</v>
      </c>
      <c r="H909">
        <f>IFERROR(VLOOKUP(B909,Attendance!D:BQ,65,FALSE),"")</f>
        <v>5</v>
      </c>
      <c r="I909">
        <f>IFERROR(VLOOKUP(B909,Misconduct!D:M,8,FALSE),"")</f>
        <v>0</v>
      </c>
      <c r="J909">
        <f>IFERROR(VLOOKUP(B909,Misconduct!D:M,9,FALSE),"")</f>
        <v>0</v>
      </c>
      <c r="K909">
        <f>IFERROR(VLOOKUP(B909,Misconduct!D:M,10,FALSE),"")</f>
        <v>0</v>
      </c>
    </row>
    <row r="910" spans="1:11">
      <c r="A910" s="161" t="str">
        <f>IF(Personal_Development!C913="","",Personal_Development!C913)</f>
        <v>K03396</v>
      </c>
      <c r="B910" t="str">
        <f>IF(Personal_Development!D913="","",Personal_Development!D913)</f>
        <v>C13955</v>
      </c>
      <c r="C910" t="str">
        <f>IF(Personal_Development!E913="","",Personal_Development!E913)</f>
        <v>SITI NORLELA BINTI MOHAMAD SIMPOL</v>
      </c>
      <c r="D910">
        <f>IFERROR(VLOOKUP(B910,Personal_Development!D:DL,113,FALSE),"")</f>
        <v>2</v>
      </c>
      <c r="E910">
        <f>IFERROR(VLOOKUP(B910,Kaizen!D:X,21,FALSE),"")</f>
        <v>1</v>
      </c>
      <c r="F910">
        <f>IFERROR(VLOOKUP(B910,'Safety Idea'!D:X,21,FALSE),"")</f>
        <v>1</v>
      </c>
      <c r="G910">
        <f>IFERROR(VLOOKUP(B910,'Compulsory Training'!D:Z,23,FALSE),"")</f>
        <v>5</v>
      </c>
      <c r="H910">
        <f>IFERROR(VLOOKUP(B910,Attendance!D:BQ,65,FALSE),"")</f>
        <v>5</v>
      </c>
      <c r="I910">
        <f>IFERROR(VLOOKUP(B910,Misconduct!D:M,8,FALSE),"")</f>
        <v>0</v>
      </c>
      <c r="J910">
        <f>IFERROR(VLOOKUP(B910,Misconduct!D:M,9,FALSE),"")</f>
        <v>0</v>
      </c>
      <c r="K910">
        <f>IFERROR(VLOOKUP(B910,Misconduct!D:M,10,FALSE),"")</f>
        <v>0</v>
      </c>
    </row>
    <row r="911" spans="1:11">
      <c r="A911" s="161" t="str">
        <f>IF(Personal_Development!C914="","",Personal_Development!C914)</f>
        <v>K03397</v>
      </c>
      <c r="B911" t="str">
        <f>IF(Personal_Development!D914="","",Personal_Development!D914)</f>
        <v>C13956</v>
      </c>
      <c r="C911" t="str">
        <f>IF(Personal_Development!E914="","",Personal_Development!E914)</f>
        <v>NUR AFIQKA BINTI RAZMAN</v>
      </c>
      <c r="D911">
        <f>IFERROR(VLOOKUP(B911,Personal_Development!D:DL,113,FALSE),"")</f>
        <v>2</v>
      </c>
      <c r="E911">
        <f>IFERROR(VLOOKUP(B911,Kaizen!D:X,21,FALSE),"")</f>
        <v>1</v>
      </c>
      <c r="F911">
        <f>IFERROR(VLOOKUP(B911,'Safety Idea'!D:X,21,FALSE),"")</f>
        <v>1</v>
      </c>
      <c r="G911">
        <f>IFERROR(VLOOKUP(B911,'Compulsory Training'!D:Z,23,FALSE),"")</f>
        <v>5</v>
      </c>
      <c r="H911">
        <f>IFERROR(VLOOKUP(B911,Attendance!D:BQ,65,FALSE),"")</f>
        <v>2</v>
      </c>
      <c r="I911">
        <f>IFERROR(VLOOKUP(B911,Misconduct!D:M,8,FALSE),"")</f>
        <v>0</v>
      </c>
      <c r="J911">
        <f>IFERROR(VLOOKUP(B911,Misconduct!D:M,9,FALSE),"")</f>
        <v>0</v>
      </c>
      <c r="K911">
        <f>IFERROR(VLOOKUP(B911,Misconduct!D:M,10,FALSE),"")</f>
        <v>0</v>
      </c>
    </row>
    <row r="912" spans="1:11">
      <c r="A912" s="161" t="str">
        <f>IF(Personal_Development!C915="","",Personal_Development!C915)</f>
        <v/>
      </c>
      <c r="B912" t="str">
        <f>IF(Personal_Development!D915="","",Personal_Development!D915)</f>
        <v>T10134</v>
      </c>
      <c r="C912" t="str">
        <f>IF(Personal_Development!E915="","",Personal_Development!E915)</f>
        <v>MUHAMMAD SHAHIDAN BIN JAMALUDIN</v>
      </c>
      <c r="D912">
        <f>IFERROR(VLOOKUP(B912,Personal_Development!D:DL,113,FALSE),"")</f>
        <v>2</v>
      </c>
      <c r="E912">
        <f>IFERROR(VLOOKUP(B912,Kaizen!D:X,21,FALSE),"")</f>
        <v>1</v>
      </c>
      <c r="F912">
        <f>IFERROR(VLOOKUP(B912,'Safety Idea'!D:X,21,FALSE),"")</f>
        <v>1</v>
      </c>
      <c r="G912">
        <f>IFERROR(VLOOKUP(B912,'Compulsory Training'!D:Z,23,FALSE),"")</f>
        <v>5</v>
      </c>
      <c r="H912">
        <f>IFERROR(VLOOKUP(B912,Attendance!D:BQ,65,FALSE),"")</f>
        <v>4</v>
      </c>
      <c r="I912">
        <f>IFERROR(VLOOKUP(B912,Misconduct!D:M,8,FALSE),"")</f>
        <v>0</v>
      </c>
      <c r="J912">
        <f>IFERROR(VLOOKUP(B912,Misconduct!D:M,9,FALSE),"")</f>
        <v>0</v>
      </c>
      <c r="K912">
        <f>IFERROR(VLOOKUP(B912,Misconduct!D:M,10,FALSE),"")</f>
        <v>0</v>
      </c>
    </row>
    <row r="913" spans="1:11">
      <c r="A913" s="161" t="str">
        <f>IF(Personal_Development!C916="","",Personal_Development!C916)</f>
        <v/>
      </c>
      <c r="B913" t="str">
        <f>IF(Personal_Development!D916="","",Personal_Development!D916)</f>
        <v>T10135</v>
      </c>
      <c r="C913" t="str">
        <f>IF(Personal_Development!E916="","",Personal_Development!E916)</f>
        <v>HAIKAL MUKRIZ BIN ABD KAMAL</v>
      </c>
      <c r="D913">
        <f>IFERROR(VLOOKUP(B913,Personal_Development!D:DL,113,FALSE),"")</f>
        <v>2</v>
      </c>
      <c r="E913">
        <f>IFERROR(VLOOKUP(B913,Kaizen!D:X,21,FALSE),"")</f>
        <v>1</v>
      </c>
      <c r="F913">
        <f>IFERROR(VLOOKUP(B913,'Safety Idea'!D:X,21,FALSE),"")</f>
        <v>1</v>
      </c>
      <c r="G913">
        <f>IFERROR(VLOOKUP(B913,'Compulsory Training'!D:Z,23,FALSE),"")</f>
        <v>5</v>
      </c>
      <c r="H913">
        <f>IFERROR(VLOOKUP(B913,Attendance!D:BQ,65,FALSE),"")</f>
        <v>4</v>
      </c>
      <c r="I913">
        <f>IFERROR(VLOOKUP(B913,Misconduct!D:M,8,FALSE),"")</f>
        <v>0</v>
      </c>
      <c r="J913">
        <f>IFERROR(VLOOKUP(B913,Misconduct!D:M,9,FALSE),"")</f>
        <v>0</v>
      </c>
      <c r="K913">
        <f>IFERROR(VLOOKUP(B913,Misconduct!D:M,10,FALSE),"")</f>
        <v>0</v>
      </c>
    </row>
    <row r="914" spans="1:11">
      <c r="A914" s="161" t="str">
        <f>IF(Personal_Development!C917="","",Personal_Development!C917)</f>
        <v/>
      </c>
      <c r="B914" t="str">
        <f>IF(Personal_Development!D917="","",Personal_Development!D917)</f>
        <v>T10136</v>
      </c>
      <c r="C914" t="str">
        <f>IF(Personal_Development!E917="","",Personal_Development!E917)</f>
        <v>NORSHAFIKA BINTI MD SOLIH</v>
      </c>
      <c r="D914">
        <f>IFERROR(VLOOKUP(B914,Personal_Development!D:DL,113,FALSE),"")</f>
        <v>2</v>
      </c>
      <c r="E914">
        <f>IFERROR(VLOOKUP(B914,Kaizen!D:X,21,FALSE),"")</f>
        <v>5</v>
      </c>
      <c r="F914">
        <f>IFERROR(VLOOKUP(B914,'Safety Idea'!D:X,21,FALSE),"")</f>
        <v>5</v>
      </c>
      <c r="G914">
        <f>IFERROR(VLOOKUP(B914,'Compulsory Training'!D:Z,23,FALSE),"")</f>
        <v>5</v>
      </c>
      <c r="H914">
        <f>IFERROR(VLOOKUP(B914,Attendance!D:BQ,65,FALSE),"")</f>
        <v>4</v>
      </c>
      <c r="I914">
        <f>IFERROR(VLOOKUP(B914,Misconduct!D:M,8,FALSE),"")</f>
        <v>0</v>
      </c>
      <c r="J914">
        <f>IFERROR(VLOOKUP(B914,Misconduct!D:M,9,FALSE),"")</f>
        <v>0</v>
      </c>
      <c r="K914">
        <f>IFERROR(VLOOKUP(B914,Misconduct!D:M,10,FALSE),"")</f>
        <v>0</v>
      </c>
    </row>
    <row r="915" spans="1:11">
      <c r="A915" s="161" t="str">
        <f>IF(Personal_Development!C918="","",Personal_Development!C918)</f>
        <v/>
      </c>
      <c r="B915" t="str">
        <f>IF(Personal_Development!D918="","",Personal_Development!D918)</f>
        <v>T10137</v>
      </c>
      <c r="C915" t="str">
        <f>IF(Personal_Development!E918="","",Personal_Development!E918)</f>
        <v>MUHAMMAD FARHAN MIQDAD BIN MOHAMAD</v>
      </c>
      <c r="D915">
        <f>IFERROR(VLOOKUP(B915,Personal_Development!D:DL,113,FALSE),"")</f>
        <v>2</v>
      </c>
      <c r="E915">
        <f>IFERROR(VLOOKUP(B915,Kaizen!D:X,21,FALSE),"")</f>
        <v>1</v>
      </c>
      <c r="F915">
        <f>IFERROR(VLOOKUP(B915,'Safety Idea'!D:X,21,FALSE),"")</f>
        <v>1</v>
      </c>
      <c r="G915">
        <f>IFERROR(VLOOKUP(B915,'Compulsory Training'!D:Z,23,FALSE),"")</f>
        <v>5</v>
      </c>
      <c r="H915">
        <f>IFERROR(VLOOKUP(B915,Attendance!D:BQ,65,FALSE),"")</f>
        <v>4</v>
      </c>
      <c r="I915">
        <f>IFERROR(VLOOKUP(B915,Misconduct!D:M,8,FALSE),"")</f>
        <v>0</v>
      </c>
      <c r="J915">
        <f>IFERROR(VLOOKUP(B915,Misconduct!D:M,9,FALSE),"")</f>
        <v>0</v>
      </c>
      <c r="K915">
        <f>IFERROR(VLOOKUP(B915,Misconduct!D:M,10,FALSE),"")</f>
        <v>0</v>
      </c>
    </row>
    <row r="916" spans="1:11">
      <c r="A916" s="161" t="str">
        <f>IF(Personal_Development!C919="","",Personal_Development!C919)</f>
        <v/>
      </c>
      <c r="B916" t="str">
        <f>IF(Personal_Development!D919="","",Personal_Development!D919)</f>
        <v>T10138</v>
      </c>
      <c r="C916" t="str">
        <f>IF(Personal_Development!E919="","",Personal_Development!E919)</f>
        <v>MUHAMMAD ASYRAF SYAHMI BIN ABDUL RAHMAN</v>
      </c>
      <c r="D916">
        <f>IFERROR(VLOOKUP(B916,Personal_Development!D:DL,113,FALSE),"")</f>
        <v>4</v>
      </c>
      <c r="E916">
        <f>IFERROR(VLOOKUP(B916,Kaizen!D:X,21,FALSE),"")</f>
        <v>5</v>
      </c>
      <c r="F916">
        <f>IFERROR(VLOOKUP(B916,'Safety Idea'!D:X,21,FALSE),"")</f>
        <v>5</v>
      </c>
      <c r="G916">
        <f>IFERROR(VLOOKUP(B916,'Compulsory Training'!D:Z,23,FALSE),"")</f>
        <v>5</v>
      </c>
      <c r="H916">
        <f>IFERROR(VLOOKUP(B916,Attendance!D:BQ,65,FALSE),"")</f>
        <v>4</v>
      </c>
      <c r="I916">
        <f>IFERROR(VLOOKUP(B916,Misconduct!D:M,8,FALSE),"")</f>
        <v>0</v>
      </c>
      <c r="J916">
        <f>IFERROR(VLOOKUP(B916,Misconduct!D:M,9,FALSE),"")</f>
        <v>0</v>
      </c>
      <c r="K916">
        <f>IFERROR(VLOOKUP(B916,Misconduct!D:M,10,FALSE),"")</f>
        <v>0</v>
      </c>
    </row>
    <row r="917" spans="1:11">
      <c r="A917" s="161" t="str">
        <f>IF(Personal_Development!C920="","",Personal_Development!C920)</f>
        <v/>
      </c>
      <c r="B917" t="str">
        <f>IF(Personal_Development!D920="","",Personal_Development!D920)</f>
        <v>T10139</v>
      </c>
      <c r="C917" t="str">
        <f>IF(Personal_Development!E920="","",Personal_Development!E920)</f>
        <v>RATEH PURWASEH BINTI MUSTAFA</v>
      </c>
      <c r="D917">
        <f>IFERROR(VLOOKUP(B917,Personal_Development!D:DL,113,FALSE),"")</f>
        <v>2</v>
      </c>
      <c r="E917">
        <f>IFERROR(VLOOKUP(B917,Kaizen!D:X,21,FALSE),"")</f>
        <v>1</v>
      </c>
      <c r="F917">
        <f>IFERROR(VLOOKUP(B917,'Safety Idea'!D:X,21,FALSE),"")</f>
        <v>1</v>
      </c>
      <c r="G917">
        <f>IFERROR(VLOOKUP(B917,'Compulsory Training'!D:Z,23,FALSE),"")</f>
        <v>5</v>
      </c>
      <c r="H917">
        <f>IFERROR(VLOOKUP(B917,Attendance!D:BQ,65,FALSE),"")</f>
        <v>2</v>
      </c>
      <c r="I917">
        <f>IFERROR(VLOOKUP(B917,Misconduct!D:M,8,FALSE),"")</f>
        <v>0</v>
      </c>
      <c r="J917">
        <f>IFERROR(VLOOKUP(B917,Misconduct!D:M,9,FALSE),"")</f>
        <v>0</v>
      </c>
      <c r="K917">
        <f>IFERROR(VLOOKUP(B917,Misconduct!D:M,10,FALSE),"")</f>
        <v>0</v>
      </c>
    </row>
    <row r="918" spans="1:11">
      <c r="A918" s="161" t="str">
        <f>IF(Personal_Development!C921="","",Personal_Development!C921)</f>
        <v/>
      </c>
      <c r="B918" t="str">
        <f>IF(Personal_Development!D921="","",Personal_Development!D921)</f>
        <v>T10140</v>
      </c>
      <c r="C918" t="str">
        <f>IF(Personal_Development!E921="","",Personal_Development!E921)</f>
        <v>SYAIDATUL FARHANA BINTI MD DAUD</v>
      </c>
      <c r="D918">
        <f>IFERROR(VLOOKUP(B918,Personal_Development!D:DL,113,FALSE),"")</f>
        <v>2</v>
      </c>
      <c r="E918">
        <f>IFERROR(VLOOKUP(B918,Kaizen!D:X,21,FALSE),"")</f>
        <v>1</v>
      </c>
      <c r="F918">
        <f>IFERROR(VLOOKUP(B918,'Safety Idea'!D:X,21,FALSE),"")</f>
        <v>1</v>
      </c>
      <c r="G918">
        <f>IFERROR(VLOOKUP(B918,'Compulsory Training'!D:Z,23,FALSE),"")</f>
        <v>5</v>
      </c>
      <c r="H918">
        <f>IFERROR(VLOOKUP(B918,Attendance!D:BQ,65,FALSE),"")</f>
        <v>4</v>
      </c>
      <c r="I918">
        <f>IFERROR(VLOOKUP(B918,Misconduct!D:M,8,FALSE),"")</f>
        <v>0</v>
      </c>
      <c r="J918">
        <f>IFERROR(VLOOKUP(B918,Misconduct!D:M,9,FALSE),"")</f>
        <v>0</v>
      </c>
      <c r="K918">
        <f>IFERROR(VLOOKUP(B918,Misconduct!D:M,10,FALSE),"")</f>
        <v>0</v>
      </c>
    </row>
    <row r="919" spans="1:11">
      <c r="A919" s="161" t="str">
        <f>IF(Personal_Development!C922="","",Personal_Development!C922)</f>
        <v/>
      </c>
      <c r="B919" t="str">
        <f>IF(Personal_Development!D922="","",Personal_Development!D922)</f>
        <v>T10141</v>
      </c>
      <c r="C919" t="str">
        <f>IF(Personal_Development!E922="","",Personal_Development!E922)</f>
        <v>MOHAMAD SHAHZAN IQMAL BIN AHMAD KAMIL</v>
      </c>
      <c r="D919">
        <f>IFERROR(VLOOKUP(B919,Personal_Development!D:DL,113,FALSE),"")</f>
        <v>2</v>
      </c>
      <c r="E919">
        <f>IFERROR(VLOOKUP(B919,Kaizen!D:X,21,FALSE),"")</f>
        <v>1</v>
      </c>
      <c r="F919">
        <f>IFERROR(VLOOKUP(B919,'Safety Idea'!D:X,21,FALSE),"")</f>
        <v>1</v>
      </c>
      <c r="G919">
        <f>IFERROR(VLOOKUP(B919,'Compulsory Training'!D:Z,23,FALSE),"")</f>
        <v>5</v>
      </c>
      <c r="H919">
        <f>IFERROR(VLOOKUP(B919,Attendance!D:BQ,65,FALSE),"")</f>
        <v>4</v>
      </c>
      <c r="I919">
        <f>IFERROR(VLOOKUP(B919,Misconduct!D:M,8,FALSE),"")</f>
        <v>0</v>
      </c>
      <c r="J919">
        <f>IFERROR(VLOOKUP(B919,Misconduct!D:M,9,FALSE),"")</f>
        <v>0</v>
      </c>
      <c r="K919">
        <f>IFERROR(VLOOKUP(B919,Misconduct!D:M,10,FALSE),"")</f>
        <v>0</v>
      </c>
    </row>
    <row r="920" spans="1:11">
      <c r="A920" s="161" t="str">
        <f>IF(Personal_Development!C923="","",Personal_Development!C923)</f>
        <v/>
      </c>
      <c r="B920" t="str">
        <f>IF(Personal_Development!D923="","",Personal_Development!D923)</f>
        <v>T10142</v>
      </c>
      <c r="C920" t="str">
        <f>IF(Personal_Development!E923="","",Personal_Development!E923)</f>
        <v>NOR SHUHADA BINTI ISMAIL</v>
      </c>
      <c r="D920">
        <f>IFERROR(VLOOKUP(B920,Personal_Development!D:DL,113,FALSE),"")</f>
        <v>2</v>
      </c>
      <c r="E920">
        <f>IFERROR(VLOOKUP(B920,Kaizen!D:X,21,FALSE),"")</f>
        <v>1</v>
      </c>
      <c r="F920">
        <f>IFERROR(VLOOKUP(B920,'Safety Idea'!D:X,21,FALSE),"")</f>
        <v>1</v>
      </c>
      <c r="G920">
        <f>IFERROR(VLOOKUP(B920,'Compulsory Training'!D:Z,23,FALSE),"")</f>
        <v>5</v>
      </c>
      <c r="H920">
        <f>IFERROR(VLOOKUP(B920,Attendance!D:BQ,65,FALSE),"")</f>
        <v>5</v>
      </c>
      <c r="I920">
        <f>IFERROR(VLOOKUP(B920,Misconduct!D:M,8,FALSE),"")</f>
        <v>0</v>
      </c>
      <c r="J920">
        <f>IFERROR(VLOOKUP(B920,Misconduct!D:M,9,FALSE),"")</f>
        <v>0</v>
      </c>
      <c r="K920">
        <f>IFERROR(VLOOKUP(B920,Misconduct!D:M,10,FALSE),"")</f>
        <v>0</v>
      </c>
    </row>
    <row r="921" spans="1:11">
      <c r="A921" s="161" t="str">
        <f>IF(Personal_Development!C924="","",Personal_Development!C924)</f>
        <v/>
      </c>
      <c r="B921" t="str">
        <f>IF(Personal_Development!D924="","",Personal_Development!D924)</f>
        <v>T10143</v>
      </c>
      <c r="C921" t="str">
        <f>IF(Personal_Development!E924="","",Personal_Development!E924)</f>
        <v>KHADIJAH SABIRAH BINTI MOHD RADZIF</v>
      </c>
      <c r="D921">
        <f>IFERROR(VLOOKUP(B921,Personal_Development!D:DL,113,FALSE),"")</f>
        <v>2</v>
      </c>
      <c r="E921">
        <f>IFERROR(VLOOKUP(B921,Kaizen!D:X,21,FALSE),"")</f>
        <v>1</v>
      </c>
      <c r="F921">
        <f>IFERROR(VLOOKUP(B921,'Safety Idea'!D:X,21,FALSE),"")</f>
        <v>1</v>
      </c>
      <c r="G921">
        <f>IFERROR(VLOOKUP(B921,'Compulsory Training'!D:Z,23,FALSE),"")</f>
        <v>5</v>
      </c>
      <c r="H921">
        <f>IFERROR(VLOOKUP(B921,Attendance!D:BQ,65,FALSE),"")</f>
        <v>4</v>
      </c>
      <c r="I921">
        <f>IFERROR(VLOOKUP(B921,Misconduct!D:M,8,FALSE),"")</f>
        <v>0</v>
      </c>
      <c r="J921">
        <f>IFERROR(VLOOKUP(B921,Misconduct!D:M,9,FALSE),"")</f>
        <v>0</v>
      </c>
      <c r="K921">
        <f>IFERROR(VLOOKUP(B921,Misconduct!D:M,10,FALSE),"")</f>
        <v>0</v>
      </c>
    </row>
    <row r="922" spans="1:11">
      <c r="A922" s="161" t="str">
        <f>IF(Personal_Development!C925="","",Personal_Development!C925)</f>
        <v/>
      </c>
      <c r="B922" t="str">
        <f>IF(Personal_Development!D925="","",Personal_Development!D925)</f>
        <v>T10144</v>
      </c>
      <c r="C922" t="str">
        <f>IF(Personal_Development!E925="","",Personal_Development!E925)</f>
        <v>MOHD ARABI BIN ABU MANSOR @ ARIS</v>
      </c>
      <c r="D922">
        <f>IFERROR(VLOOKUP(B922,Personal_Development!D:DL,113,FALSE),"")</f>
        <v>2</v>
      </c>
      <c r="E922">
        <f>IFERROR(VLOOKUP(B922,Kaizen!D:X,21,FALSE),"")</f>
        <v>1</v>
      </c>
      <c r="F922">
        <f>IFERROR(VLOOKUP(B922,'Safety Idea'!D:X,21,FALSE),"")</f>
        <v>1</v>
      </c>
      <c r="G922">
        <f>IFERROR(VLOOKUP(B922,'Compulsory Training'!D:Z,23,FALSE),"")</f>
        <v>5</v>
      </c>
      <c r="H922">
        <f>IFERROR(VLOOKUP(B922,Attendance!D:BQ,65,FALSE),"")</f>
        <v>5</v>
      </c>
      <c r="I922">
        <f>IFERROR(VLOOKUP(B922,Misconduct!D:M,8,FALSE),"")</f>
        <v>0</v>
      </c>
      <c r="J922">
        <f>IFERROR(VLOOKUP(B922,Misconduct!D:M,9,FALSE),"")</f>
        <v>0</v>
      </c>
      <c r="K922">
        <f>IFERROR(VLOOKUP(B922,Misconduct!D:M,10,FALSE),"")</f>
        <v>0</v>
      </c>
    </row>
    <row r="923" spans="1:11">
      <c r="A923" s="161" t="str">
        <f>IF(Personal_Development!C926="","",Personal_Development!C926)</f>
        <v/>
      </c>
      <c r="B923" t="str">
        <f>IF(Personal_Development!D926="","",Personal_Development!D926)</f>
        <v>T10145</v>
      </c>
      <c r="C923" t="str">
        <f>IF(Personal_Development!E926="","",Personal_Development!E926)</f>
        <v>MUHAMMAD TARMIZI BIN TUMIN</v>
      </c>
      <c r="D923">
        <f>IFERROR(VLOOKUP(B923,Personal_Development!D:DL,113,FALSE),"")</f>
        <v>2</v>
      </c>
      <c r="E923">
        <f>IFERROR(VLOOKUP(B923,Kaizen!D:X,21,FALSE),"")</f>
        <v>1</v>
      </c>
      <c r="F923">
        <f>IFERROR(VLOOKUP(B923,'Safety Idea'!D:X,21,FALSE),"")</f>
        <v>1</v>
      </c>
      <c r="G923">
        <f>IFERROR(VLOOKUP(B923,'Compulsory Training'!D:Z,23,FALSE),"")</f>
        <v>5</v>
      </c>
      <c r="H923">
        <f>IFERROR(VLOOKUP(B923,Attendance!D:BQ,65,FALSE),"")</f>
        <v>4</v>
      </c>
      <c r="I923">
        <f>IFERROR(VLOOKUP(B923,Misconduct!D:M,8,FALSE),"")</f>
        <v>0</v>
      </c>
      <c r="J923">
        <f>IFERROR(VLOOKUP(B923,Misconduct!D:M,9,FALSE),"")</f>
        <v>0</v>
      </c>
      <c r="K923">
        <f>IFERROR(VLOOKUP(B923,Misconduct!D:M,10,FALSE),"")</f>
        <v>0</v>
      </c>
    </row>
    <row r="924" spans="1:11">
      <c r="A924" s="161" t="str">
        <f>IF(Personal_Development!C927="","",Personal_Development!C927)</f>
        <v>T10146</v>
      </c>
      <c r="B924" t="str">
        <f>IF(Personal_Development!D927="","",Personal_Development!D927)</f>
        <v>C13977</v>
      </c>
      <c r="C924" t="str">
        <f>IF(Personal_Development!E927="","",Personal_Development!E927)</f>
        <v>MUHAMMAD LUQMAN HAKIM BIN ABDUL KHALID</v>
      </c>
      <c r="D924">
        <f>IFERROR(VLOOKUP(B924,Personal_Development!D:DL,113,FALSE),"")</f>
        <v>2</v>
      </c>
      <c r="E924">
        <f>IFERROR(VLOOKUP(B924,Kaizen!D:X,21,FALSE),"")</f>
        <v>1</v>
      </c>
      <c r="F924">
        <f>IFERROR(VLOOKUP(B924,'Safety Idea'!D:X,21,FALSE),"")</f>
        <v>1</v>
      </c>
      <c r="G924">
        <f>IFERROR(VLOOKUP(B924,'Compulsory Training'!D:Z,23,FALSE),"")</f>
        <v>5</v>
      </c>
      <c r="H924">
        <f>IFERROR(VLOOKUP(B924,Attendance!D:BQ,65,FALSE),"")</f>
        <v>4</v>
      </c>
      <c r="I924">
        <f>IFERROR(VLOOKUP(B924,Misconduct!D:M,8,FALSE),"")</f>
        <v>0</v>
      </c>
      <c r="J924">
        <f>IFERROR(VLOOKUP(B924,Misconduct!D:M,9,FALSE),"")</f>
        <v>0</v>
      </c>
      <c r="K924">
        <f>IFERROR(VLOOKUP(B924,Misconduct!D:M,10,FALSE),"")</f>
        <v>0</v>
      </c>
    </row>
    <row r="925" spans="1:11">
      <c r="A925" s="161" t="str">
        <f>IF(Personal_Development!C928="","",Personal_Development!C928)</f>
        <v/>
      </c>
      <c r="B925" t="str">
        <f>IF(Personal_Development!D928="","",Personal_Development!D928)</f>
        <v>E00195</v>
      </c>
      <c r="C925" t="str">
        <f>IF(Personal_Development!E928="","",Personal_Development!E928)</f>
        <v>MOHD NASHRIQ ASHRAF BIN AHMAD NIZAM</v>
      </c>
      <c r="D925">
        <f>IFERROR(VLOOKUP(B925,Personal_Development!D:DL,113,FALSE),"")</f>
        <v>5</v>
      </c>
      <c r="E925">
        <f>IFERROR(VLOOKUP(B925,Kaizen!D:X,21,FALSE),"")</f>
        <v>5</v>
      </c>
      <c r="F925">
        <f>IFERROR(VLOOKUP(B925,'Safety Idea'!D:X,21,FALSE),"")</f>
        <v>5</v>
      </c>
      <c r="G925">
        <f>IFERROR(VLOOKUP(B925,'Compulsory Training'!D:Z,23,FALSE),"")</f>
        <v>5</v>
      </c>
      <c r="H925">
        <f>IFERROR(VLOOKUP(B925,Attendance!D:BQ,65,FALSE),"")</f>
        <v>4</v>
      </c>
      <c r="I925">
        <f>IFERROR(VLOOKUP(B925,Misconduct!D:M,8,FALSE),"")</f>
        <v>0</v>
      </c>
      <c r="J925">
        <f>IFERROR(VLOOKUP(B925,Misconduct!D:M,9,FALSE),"")</f>
        <v>0</v>
      </c>
      <c r="K925">
        <f>IFERROR(VLOOKUP(B925,Misconduct!D:M,10,FALSE),"")</f>
        <v>0</v>
      </c>
    </row>
    <row r="926" spans="1:11">
      <c r="A926" s="161" t="str">
        <f>IF(Personal_Development!C929="","",Personal_Development!C929)</f>
        <v/>
      </c>
      <c r="B926" t="str">
        <f>IF(Personal_Development!D929="","",Personal_Development!D929)</f>
        <v>E00196</v>
      </c>
      <c r="C926" t="str">
        <f>IF(Personal_Development!E929="","",Personal_Development!E929)</f>
        <v>AMIRUL ASYRAF BIN AZMI</v>
      </c>
      <c r="D926">
        <f>IFERROR(VLOOKUP(B926,Personal_Development!D:DL,113,FALSE),"")</f>
        <v>5</v>
      </c>
      <c r="E926">
        <f>IFERROR(VLOOKUP(B926,Kaizen!D:X,21,FALSE),"")</f>
        <v>3</v>
      </c>
      <c r="F926">
        <f>IFERROR(VLOOKUP(B926,'Safety Idea'!D:X,21,FALSE),"")</f>
        <v>5</v>
      </c>
      <c r="G926">
        <f>IFERROR(VLOOKUP(B926,'Compulsory Training'!D:Z,23,FALSE),"")</f>
        <v>5</v>
      </c>
      <c r="H926">
        <f>IFERROR(VLOOKUP(B926,Attendance!D:BQ,65,FALSE),"")</f>
        <v>4</v>
      </c>
      <c r="I926">
        <f>IFERROR(VLOOKUP(B926,Misconduct!D:M,8,FALSE),"")</f>
        <v>0</v>
      </c>
      <c r="J926">
        <f>IFERROR(VLOOKUP(B926,Misconduct!D:M,9,FALSE),"")</f>
        <v>0</v>
      </c>
      <c r="K926">
        <f>IFERROR(VLOOKUP(B926,Misconduct!D:M,10,FALSE),"")</f>
        <v>0</v>
      </c>
    </row>
    <row r="927" spans="1:11">
      <c r="A927" s="161" t="str">
        <f>IF(Personal_Development!C930="","",Personal_Development!C930)</f>
        <v/>
      </c>
      <c r="B927" t="str">
        <f>IF(Personal_Development!D930="","",Personal_Development!D930)</f>
        <v>K03398</v>
      </c>
      <c r="C927" t="str">
        <f>IF(Personal_Development!E930="","",Personal_Development!E930)</f>
        <v>NURUL FATIHA BINTI MADZLAN</v>
      </c>
      <c r="D927">
        <f>IFERROR(VLOOKUP(B927,Personal_Development!D:DL,113,FALSE),"")</f>
        <v>2</v>
      </c>
      <c r="E927">
        <f>IFERROR(VLOOKUP(B927,Kaizen!D:X,21,FALSE),"")</f>
        <v>1</v>
      </c>
      <c r="F927">
        <f>IFERROR(VLOOKUP(B927,'Safety Idea'!D:X,21,FALSE),"")</f>
        <v>1</v>
      </c>
      <c r="G927">
        <f>IFERROR(VLOOKUP(B927,'Compulsory Training'!D:Z,23,FALSE),"")</f>
        <v>5</v>
      </c>
      <c r="H927">
        <f>IFERROR(VLOOKUP(B927,Attendance!D:BQ,65,FALSE),"")</f>
        <v>2</v>
      </c>
      <c r="I927">
        <f>IFERROR(VLOOKUP(B927,Misconduct!D:M,8,FALSE),"")</f>
        <v>0</v>
      </c>
      <c r="J927">
        <f>IFERROR(VLOOKUP(B927,Misconduct!D:M,9,FALSE),"")</f>
        <v>0</v>
      </c>
      <c r="K927">
        <f>IFERROR(VLOOKUP(B927,Misconduct!D:M,10,FALSE),"")</f>
        <v>0</v>
      </c>
    </row>
    <row r="928" spans="1:11">
      <c r="A928" s="161" t="str">
        <f>IF(Personal_Development!C931="","",Personal_Development!C931)</f>
        <v/>
      </c>
      <c r="B928" t="str">
        <f>IF(Personal_Development!D931="","",Personal_Development!D931)</f>
        <v>K03399</v>
      </c>
      <c r="C928" t="str">
        <f>IF(Personal_Development!E931="","",Personal_Development!E931)</f>
        <v>BENNYSHA CHAREN A/P BENJAMIN</v>
      </c>
      <c r="D928">
        <f>IFERROR(VLOOKUP(B928,Personal_Development!D:DL,113,FALSE),"")</f>
        <v>2</v>
      </c>
      <c r="E928">
        <f>IFERROR(VLOOKUP(B928,Kaizen!D:X,21,FALSE),"")</f>
        <v>1</v>
      </c>
      <c r="F928">
        <f>IFERROR(VLOOKUP(B928,'Safety Idea'!D:X,21,FALSE),"")</f>
        <v>1</v>
      </c>
      <c r="G928">
        <f>IFERROR(VLOOKUP(B928,'Compulsory Training'!D:Z,23,FALSE),"")</f>
        <v>5</v>
      </c>
      <c r="H928">
        <f>IFERROR(VLOOKUP(B928,Attendance!D:BQ,65,FALSE),"")</f>
        <v>3</v>
      </c>
      <c r="I928">
        <f>IFERROR(VLOOKUP(B928,Misconduct!D:M,8,FALSE),"")</f>
        <v>0</v>
      </c>
      <c r="J928">
        <f>IFERROR(VLOOKUP(B928,Misconduct!D:M,9,FALSE),"")</f>
        <v>0</v>
      </c>
      <c r="K928">
        <f>IFERROR(VLOOKUP(B928,Misconduct!D:M,10,FALSE),"")</f>
        <v>0</v>
      </c>
    </row>
    <row r="929" spans="1:11">
      <c r="A929" s="161" t="str">
        <f>IF(Personal_Development!C932="","",Personal_Development!C932)</f>
        <v>K03400</v>
      </c>
      <c r="B929" t="str">
        <f>IF(Personal_Development!D932="","",Personal_Development!D932)</f>
        <v>C13963</v>
      </c>
      <c r="C929" t="str">
        <f>IF(Personal_Development!E932="","",Personal_Development!E932)</f>
        <v>HALIJAH BINTI MOHD HAMDAN</v>
      </c>
      <c r="D929">
        <f>IFERROR(VLOOKUP(B929,Personal_Development!D:DL,113,FALSE),"")</f>
        <v>2</v>
      </c>
      <c r="E929">
        <f>IFERROR(VLOOKUP(B929,Kaizen!D:X,21,FALSE),"")</f>
        <v>1</v>
      </c>
      <c r="F929">
        <f>IFERROR(VLOOKUP(B929,'Safety Idea'!D:X,21,FALSE),"")</f>
        <v>1</v>
      </c>
      <c r="G929">
        <f>IFERROR(VLOOKUP(B929,'Compulsory Training'!D:Z,23,FALSE),"")</f>
        <v>5</v>
      </c>
      <c r="H929">
        <f>IFERROR(VLOOKUP(B929,Attendance!D:BQ,65,FALSE),"")</f>
        <v>3</v>
      </c>
      <c r="I929">
        <f>IFERROR(VLOOKUP(B929,Misconduct!D:M,8,FALSE),"")</f>
        <v>0</v>
      </c>
      <c r="J929">
        <f>IFERROR(VLOOKUP(B929,Misconduct!D:M,9,FALSE),"")</f>
        <v>0</v>
      </c>
      <c r="K929">
        <f>IFERROR(VLOOKUP(B929,Misconduct!D:M,10,FALSE),"")</f>
        <v>0</v>
      </c>
    </row>
    <row r="930" spans="1:11">
      <c r="A930" s="161" t="str">
        <f>IF(Personal_Development!C933="","",Personal_Development!C933)</f>
        <v>K03401</v>
      </c>
      <c r="B930" t="str">
        <f>IF(Personal_Development!D933="","",Personal_Development!D933)</f>
        <v>C13964</v>
      </c>
      <c r="C930" t="str">
        <f>IF(Personal_Development!E933="","",Personal_Development!E933)</f>
        <v>MUHAMMAD NAZMI BIN RUSLI</v>
      </c>
      <c r="D930">
        <f>IFERROR(VLOOKUP(B930,Personal_Development!D:DL,113,FALSE),"")</f>
        <v>2</v>
      </c>
      <c r="E930">
        <f>IFERROR(VLOOKUP(B930,Kaizen!D:X,21,FALSE),"")</f>
        <v>1</v>
      </c>
      <c r="F930">
        <f>IFERROR(VLOOKUP(B930,'Safety Idea'!D:X,21,FALSE),"")</f>
        <v>1</v>
      </c>
      <c r="G930">
        <f>IFERROR(VLOOKUP(B930,'Compulsory Training'!D:Z,23,FALSE),"")</f>
        <v>5</v>
      </c>
      <c r="H930">
        <f>IFERROR(VLOOKUP(B930,Attendance!D:BQ,65,FALSE),"")</f>
        <v>3</v>
      </c>
      <c r="I930">
        <f>IFERROR(VLOOKUP(B930,Misconduct!D:M,8,FALSE),"")</f>
        <v>0</v>
      </c>
      <c r="J930">
        <f>IFERROR(VLOOKUP(B930,Misconduct!D:M,9,FALSE),"")</f>
        <v>0</v>
      </c>
      <c r="K930">
        <f>IFERROR(VLOOKUP(B930,Misconduct!D:M,10,FALSE),"")</f>
        <v>0</v>
      </c>
    </row>
    <row r="931" spans="1:11">
      <c r="A931" s="161" t="str">
        <f>IF(Personal_Development!C934="","",Personal_Development!C934)</f>
        <v>K03402</v>
      </c>
      <c r="B931" t="str">
        <f>IF(Personal_Development!D934="","",Personal_Development!D934)</f>
        <v>C13965</v>
      </c>
      <c r="C931" t="str">
        <f>IF(Personal_Development!E934="","",Personal_Development!E934)</f>
        <v>MUHAMAD RAZIMAN BIN RAMLI</v>
      </c>
      <c r="D931">
        <f>IFERROR(VLOOKUP(B931,Personal_Development!D:DL,113,FALSE),"")</f>
        <v>2</v>
      </c>
      <c r="E931">
        <f>IFERROR(VLOOKUP(B931,Kaizen!D:X,21,FALSE),"")</f>
        <v>1</v>
      </c>
      <c r="F931">
        <f>IFERROR(VLOOKUP(B931,'Safety Idea'!D:X,21,FALSE),"")</f>
        <v>1</v>
      </c>
      <c r="G931">
        <f>IFERROR(VLOOKUP(B931,'Compulsory Training'!D:Z,23,FALSE),"")</f>
        <v>5</v>
      </c>
      <c r="H931">
        <f>IFERROR(VLOOKUP(B931,Attendance!D:BQ,65,FALSE),"")</f>
        <v>2</v>
      </c>
      <c r="I931">
        <f>IFERROR(VLOOKUP(B931,Misconduct!D:M,8,FALSE),"")</f>
        <v>0</v>
      </c>
      <c r="J931">
        <f>IFERROR(VLOOKUP(B931,Misconduct!D:M,9,FALSE),"")</f>
        <v>0</v>
      </c>
      <c r="K931">
        <f>IFERROR(VLOOKUP(B931,Misconduct!D:M,10,FALSE),"")</f>
        <v>0</v>
      </c>
    </row>
    <row r="932" spans="1:11">
      <c r="A932" s="161" t="str">
        <f>IF(Personal_Development!C935="","",Personal_Development!C935)</f>
        <v/>
      </c>
      <c r="B932" t="str">
        <f>IF(Personal_Development!D935="","",Personal_Development!D935)</f>
        <v>K03403</v>
      </c>
      <c r="C932" t="str">
        <f>IF(Personal_Development!E935="","",Personal_Development!E935)</f>
        <v>MOHAMAD FIRDAUS IKMAL BIN OTHMAN</v>
      </c>
      <c r="D932">
        <f>IFERROR(VLOOKUP(B932,Personal_Development!D:DL,113,FALSE),"")</f>
        <v>2</v>
      </c>
      <c r="E932">
        <f>IFERROR(VLOOKUP(B932,Kaizen!D:X,21,FALSE),"")</f>
        <v>1</v>
      </c>
      <c r="F932">
        <f>IFERROR(VLOOKUP(B932,'Safety Idea'!D:X,21,FALSE),"")</f>
        <v>5</v>
      </c>
      <c r="G932">
        <f>IFERROR(VLOOKUP(B932,'Compulsory Training'!D:Z,23,FALSE),"")</f>
        <v>5</v>
      </c>
      <c r="H932">
        <f>IFERROR(VLOOKUP(B932,Attendance!D:BQ,65,FALSE),"")</f>
        <v>4</v>
      </c>
      <c r="I932">
        <f>IFERROR(VLOOKUP(B932,Misconduct!D:M,8,FALSE),"")</f>
        <v>0</v>
      </c>
      <c r="J932">
        <f>IFERROR(VLOOKUP(B932,Misconduct!D:M,9,FALSE),"")</f>
        <v>0</v>
      </c>
      <c r="K932">
        <f>IFERROR(VLOOKUP(B932,Misconduct!D:M,10,FALSE),"")</f>
        <v>0</v>
      </c>
    </row>
    <row r="933" spans="1:11">
      <c r="A933" s="161" t="str">
        <f>IF(Personal_Development!C936="","",Personal_Development!C936)</f>
        <v>K03404</v>
      </c>
      <c r="B933" t="str">
        <f>IF(Personal_Development!D936="","",Personal_Development!D936)</f>
        <v>C13966</v>
      </c>
      <c r="C933" t="str">
        <f>IF(Personal_Development!E936="","",Personal_Development!E936)</f>
        <v>ZULFAHMI BIN BATIAR</v>
      </c>
      <c r="D933">
        <f>IFERROR(VLOOKUP(B933,Personal_Development!D:DL,113,FALSE),"")</f>
        <v>2</v>
      </c>
      <c r="E933">
        <f>IFERROR(VLOOKUP(B933,Kaizen!D:X,21,FALSE),"")</f>
        <v>1</v>
      </c>
      <c r="F933">
        <f>IFERROR(VLOOKUP(B933,'Safety Idea'!D:X,21,FALSE),"")</f>
        <v>1</v>
      </c>
      <c r="G933">
        <f>IFERROR(VLOOKUP(B933,'Compulsory Training'!D:Z,23,FALSE),"")</f>
        <v>5</v>
      </c>
      <c r="H933">
        <f>IFERROR(VLOOKUP(B933,Attendance!D:BQ,65,FALSE),"")</f>
        <v>3</v>
      </c>
      <c r="I933">
        <f>IFERROR(VLOOKUP(B933,Misconduct!D:M,8,FALSE),"")</f>
        <v>0</v>
      </c>
      <c r="J933">
        <f>IFERROR(VLOOKUP(B933,Misconduct!D:M,9,FALSE),"")</f>
        <v>0</v>
      </c>
      <c r="K933">
        <f>IFERROR(VLOOKUP(B933,Misconduct!D:M,10,FALSE),"")</f>
        <v>0</v>
      </c>
    </row>
    <row r="934" spans="1:11">
      <c r="A934" s="161" t="str">
        <f>IF(Personal_Development!C937="","",Personal_Development!C937)</f>
        <v>K03405</v>
      </c>
      <c r="B934" t="str">
        <f>IF(Personal_Development!D937="","",Personal_Development!D937)</f>
        <v>C13967</v>
      </c>
      <c r="C934" t="str">
        <f>IF(Personal_Development!E937="","",Personal_Development!E937)</f>
        <v>NURUL AIN BINTI ZAHARI</v>
      </c>
      <c r="D934">
        <f>IFERROR(VLOOKUP(B934,Personal_Development!D:DL,113,FALSE),"")</f>
        <v>2</v>
      </c>
      <c r="E934">
        <f>IFERROR(VLOOKUP(B934,Kaizen!D:X,21,FALSE),"")</f>
        <v>1</v>
      </c>
      <c r="F934">
        <f>IFERROR(VLOOKUP(B934,'Safety Idea'!D:X,21,FALSE),"")</f>
        <v>1</v>
      </c>
      <c r="G934">
        <f>IFERROR(VLOOKUP(B934,'Compulsory Training'!D:Z,23,FALSE),"")</f>
        <v>5</v>
      </c>
      <c r="H934">
        <f>IFERROR(VLOOKUP(B934,Attendance!D:BQ,65,FALSE),"")</f>
        <v>3</v>
      </c>
      <c r="I934">
        <f>IFERROR(VLOOKUP(B934,Misconduct!D:M,8,FALSE),"")</f>
        <v>0</v>
      </c>
      <c r="J934">
        <f>IFERROR(VLOOKUP(B934,Misconduct!D:M,9,FALSE),"")</f>
        <v>0</v>
      </c>
      <c r="K934">
        <f>IFERROR(VLOOKUP(B934,Misconduct!D:M,10,FALSE),"")</f>
        <v>0</v>
      </c>
    </row>
    <row r="935" spans="1:11">
      <c r="A935" s="161" t="str">
        <f>IF(Personal_Development!C938="","",Personal_Development!C938)</f>
        <v>K03406</v>
      </c>
      <c r="B935" t="str">
        <f>IF(Personal_Development!D938="","",Personal_Development!D938)</f>
        <v>C13968</v>
      </c>
      <c r="C935" t="str">
        <f>IF(Personal_Development!E938="","",Personal_Development!E938)</f>
        <v>ZULISKANDAR BIN MOHD SHARIF</v>
      </c>
      <c r="D935">
        <f>IFERROR(VLOOKUP(B935,Personal_Development!D:DL,113,FALSE),"")</f>
        <v>2</v>
      </c>
      <c r="E935">
        <f>IFERROR(VLOOKUP(B935,Kaizen!D:X,21,FALSE),"")</f>
        <v>1</v>
      </c>
      <c r="F935">
        <f>IFERROR(VLOOKUP(B935,'Safety Idea'!D:X,21,FALSE),"")</f>
        <v>1</v>
      </c>
      <c r="G935">
        <f>IFERROR(VLOOKUP(B935,'Compulsory Training'!D:Z,23,FALSE),"")</f>
        <v>5</v>
      </c>
      <c r="H935">
        <f>IFERROR(VLOOKUP(B935,Attendance!D:BQ,65,FALSE),"")</f>
        <v>4</v>
      </c>
      <c r="I935">
        <f>IFERROR(VLOOKUP(B935,Misconduct!D:M,8,FALSE),"")</f>
        <v>0</v>
      </c>
      <c r="J935">
        <f>IFERROR(VLOOKUP(B935,Misconduct!D:M,9,FALSE),"")</f>
        <v>0</v>
      </c>
      <c r="K935">
        <f>IFERROR(VLOOKUP(B935,Misconduct!D:M,10,FALSE),"")</f>
        <v>0</v>
      </c>
    </row>
    <row r="936" spans="1:11">
      <c r="A936" s="161" t="str">
        <f>IF(Personal_Development!C939="","",Personal_Development!C939)</f>
        <v>K03407</v>
      </c>
      <c r="B936" t="str">
        <f>IF(Personal_Development!D939="","",Personal_Development!D939)</f>
        <v>C13969</v>
      </c>
      <c r="C936" t="str">
        <f>IF(Personal_Development!E939="","",Personal_Development!E939)</f>
        <v>MOHAMAD FAHMY BIN CHE ROSE</v>
      </c>
      <c r="D936">
        <f>IFERROR(VLOOKUP(B936,Personal_Development!D:DL,113,FALSE),"")</f>
        <v>2</v>
      </c>
      <c r="E936">
        <f>IFERROR(VLOOKUP(B936,Kaizen!D:X,21,FALSE),"")</f>
        <v>1</v>
      </c>
      <c r="F936">
        <f>IFERROR(VLOOKUP(B936,'Safety Idea'!D:X,21,FALSE),"")</f>
        <v>1</v>
      </c>
      <c r="G936">
        <f>IFERROR(VLOOKUP(B936,'Compulsory Training'!D:Z,23,FALSE),"")</f>
        <v>5</v>
      </c>
      <c r="H936">
        <f>IFERROR(VLOOKUP(B936,Attendance!D:BQ,65,FALSE),"")</f>
        <v>5</v>
      </c>
      <c r="I936">
        <f>IFERROR(VLOOKUP(B936,Misconduct!D:M,8,FALSE),"")</f>
        <v>0</v>
      </c>
      <c r="J936">
        <f>IFERROR(VLOOKUP(B936,Misconduct!D:M,9,FALSE),"")</f>
        <v>0</v>
      </c>
      <c r="K936">
        <f>IFERROR(VLOOKUP(B936,Misconduct!D:M,10,FALSE),"")</f>
        <v>0</v>
      </c>
    </row>
    <row r="937" spans="1:11">
      <c r="A937" s="161" t="str">
        <f>IF(Personal_Development!C940="","",Personal_Development!C940)</f>
        <v>K03408</v>
      </c>
      <c r="B937" t="str">
        <f>IF(Personal_Development!D940="","",Personal_Development!D940)</f>
        <v>C13973</v>
      </c>
      <c r="C937" t="str">
        <f>IF(Personal_Development!E940="","",Personal_Development!E940)</f>
        <v>SITI ZULAIKHA BINTI SHAHAR ARIFFIN</v>
      </c>
      <c r="D937">
        <f>IFERROR(VLOOKUP(B937,Personal_Development!D:DL,113,FALSE),"")</f>
        <v>2</v>
      </c>
      <c r="E937">
        <f>IFERROR(VLOOKUP(B937,Kaizen!D:X,21,FALSE),"")</f>
        <v>1</v>
      </c>
      <c r="F937">
        <f>IFERROR(VLOOKUP(B937,'Safety Idea'!D:X,21,FALSE),"")</f>
        <v>1</v>
      </c>
      <c r="G937">
        <f>IFERROR(VLOOKUP(B937,'Compulsory Training'!D:Z,23,FALSE),"")</f>
        <v>5</v>
      </c>
      <c r="H937">
        <f>IFERROR(VLOOKUP(B937,Attendance!D:BQ,65,FALSE),"")</f>
        <v>3</v>
      </c>
      <c r="I937">
        <f>IFERROR(VLOOKUP(B937,Misconduct!D:M,8,FALSE),"")</f>
        <v>0</v>
      </c>
      <c r="J937">
        <f>IFERROR(VLOOKUP(B937,Misconduct!D:M,9,FALSE),"")</f>
        <v>0</v>
      </c>
      <c r="K937">
        <f>IFERROR(VLOOKUP(B937,Misconduct!D:M,10,FALSE),"")</f>
        <v>0</v>
      </c>
    </row>
    <row r="938" spans="1:11">
      <c r="A938" s="161" t="str">
        <f>IF(Personal_Development!C941="","",Personal_Development!C941)</f>
        <v/>
      </c>
      <c r="B938" t="str">
        <f>IF(Personal_Development!D941="","",Personal_Development!D941)</f>
        <v>K03409</v>
      </c>
      <c r="C938" t="str">
        <f>IF(Personal_Development!E941="","",Personal_Development!E941)</f>
        <v>NAZMI ADLI BIN MAHFUDZ</v>
      </c>
      <c r="D938">
        <f>IFERROR(VLOOKUP(B938,Personal_Development!D:DL,113,FALSE),"")</f>
        <v>2</v>
      </c>
      <c r="E938">
        <f>IFERROR(VLOOKUP(B938,Kaizen!D:X,21,FALSE),"")</f>
        <v>1</v>
      </c>
      <c r="F938">
        <f>IFERROR(VLOOKUP(B938,'Safety Idea'!D:X,21,FALSE),"")</f>
        <v>1</v>
      </c>
      <c r="G938">
        <f>IFERROR(VLOOKUP(B938,'Compulsory Training'!D:Z,23,FALSE),"")</f>
        <v>5</v>
      </c>
      <c r="H938">
        <f>IFERROR(VLOOKUP(B938,Attendance!D:BQ,65,FALSE),"")</f>
        <v>5</v>
      </c>
      <c r="I938">
        <f>IFERROR(VLOOKUP(B938,Misconduct!D:M,8,FALSE),"")</f>
        <v>0</v>
      </c>
      <c r="J938">
        <f>IFERROR(VLOOKUP(B938,Misconduct!D:M,9,FALSE),"")</f>
        <v>0</v>
      </c>
      <c r="K938">
        <f>IFERROR(VLOOKUP(B938,Misconduct!D:M,10,FALSE),"")</f>
        <v>0</v>
      </c>
    </row>
    <row r="939" spans="1:11">
      <c r="A939" s="161" t="str">
        <f>IF(Personal_Development!C942="","",Personal_Development!C942)</f>
        <v/>
      </c>
      <c r="B939" t="str">
        <f>IF(Personal_Development!D942="","",Personal_Development!D942)</f>
        <v>K03410</v>
      </c>
      <c r="C939" t="str">
        <f>IF(Personal_Development!E942="","",Personal_Development!E942)</f>
        <v>NURFARAHAIN BINTI AHMAD</v>
      </c>
      <c r="D939">
        <f>IFERROR(VLOOKUP(B939,Personal_Development!D:DL,113,FALSE),"")</f>
        <v>2</v>
      </c>
      <c r="E939">
        <f>IFERROR(VLOOKUP(B939,Kaizen!D:X,21,FALSE),"")</f>
        <v>1</v>
      </c>
      <c r="F939">
        <f>IFERROR(VLOOKUP(B939,'Safety Idea'!D:X,21,FALSE),"")</f>
        <v>1</v>
      </c>
      <c r="G939">
        <f>IFERROR(VLOOKUP(B939,'Compulsory Training'!D:Z,23,FALSE),"")</f>
        <v>5</v>
      </c>
      <c r="H939">
        <f>IFERROR(VLOOKUP(B939,Attendance!D:BQ,65,FALSE),"")</f>
        <v>5</v>
      </c>
      <c r="I939">
        <f>IFERROR(VLOOKUP(B939,Misconduct!D:M,8,FALSE),"")</f>
        <v>0</v>
      </c>
      <c r="J939">
        <f>IFERROR(VLOOKUP(B939,Misconduct!D:M,9,FALSE),"")</f>
        <v>0</v>
      </c>
      <c r="K939">
        <f>IFERROR(VLOOKUP(B939,Misconduct!D:M,10,FALSE),"")</f>
        <v>0</v>
      </c>
    </row>
    <row r="940" spans="1:11">
      <c r="A940" s="161" t="str">
        <f>IF(Personal_Development!C943="","",Personal_Development!C943)</f>
        <v/>
      </c>
      <c r="B940" t="str">
        <f>IF(Personal_Development!D943="","",Personal_Development!D943)</f>
        <v>K03411</v>
      </c>
      <c r="C940" t="str">
        <f>IF(Personal_Development!E943="","",Personal_Development!E943)</f>
        <v>NORABAIYAH BINTI AHMAD</v>
      </c>
      <c r="D940">
        <f>IFERROR(VLOOKUP(B940,Personal_Development!D:DL,113,FALSE),"")</f>
        <v>2</v>
      </c>
      <c r="E940">
        <f>IFERROR(VLOOKUP(B940,Kaizen!D:X,21,FALSE),"")</f>
        <v>1</v>
      </c>
      <c r="F940">
        <f>IFERROR(VLOOKUP(B940,'Safety Idea'!D:X,21,FALSE),"")</f>
        <v>1</v>
      </c>
      <c r="G940">
        <f>IFERROR(VLOOKUP(B940,'Compulsory Training'!D:Z,23,FALSE),"")</f>
        <v>5</v>
      </c>
      <c r="H940">
        <f>IFERROR(VLOOKUP(B940,Attendance!D:BQ,65,FALSE),"")</f>
        <v>5</v>
      </c>
      <c r="I940">
        <f>IFERROR(VLOOKUP(B940,Misconduct!D:M,8,FALSE),"")</f>
        <v>0</v>
      </c>
      <c r="J940">
        <f>IFERROR(VLOOKUP(B940,Misconduct!D:M,9,FALSE),"")</f>
        <v>0</v>
      </c>
      <c r="K940">
        <f>IFERROR(VLOOKUP(B940,Misconduct!D:M,10,FALSE),"")</f>
        <v>0</v>
      </c>
    </row>
    <row r="941" spans="1:11">
      <c r="A941" s="161" t="str">
        <f>IF(Personal_Development!C944="","",Personal_Development!C944)</f>
        <v>K03412</v>
      </c>
      <c r="B941" t="str">
        <f>IF(Personal_Development!D944="","",Personal_Development!D944)</f>
        <v>C13974</v>
      </c>
      <c r="C941" t="str">
        <f>IF(Personal_Development!E944="","",Personal_Development!E944)</f>
        <v>MUHAMAD HAFIS BIN ROSLAN</v>
      </c>
      <c r="D941">
        <f>IFERROR(VLOOKUP(B941,Personal_Development!D:DL,113,FALSE),"")</f>
        <v>2</v>
      </c>
      <c r="E941">
        <f>IFERROR(VLOOKUP(B941,Kaizen!D:X,21,FALSE),"")</f>
        <v>1</v>
      </c>
      <c r="F941">
        <f>IFERROR(VLOOKUP(B941,'Safety Idea'!D:X,21,FALSE),"")</f>
        <v>1</v>
      </c>
      <c r="G941">
        <f>IFERROR(VLOOKUP(B941,'Compulsory Training'!D:Z,23,FALSE),"")</f>
        <v>5</v>
      </c>
      <c r="H941">
        <f>IFERROR(VLOOKUP(B941,Attendance!D:BQ,65,FALSE),"")</f>
        <v>5</v>
      </c>
      <c r="I941">
        <f>IFERROR(VLOOKUP(B941,Misconduct!D:M,8,FALSE),"")</f>
        <v>0</v>
      </c>
      <c r="J941">
        <f>IFERROR(VLOOKUP(B941,Misconduct!D:M,9,FALSE),"")</f>
        <v>0</v>
      </c>
      <c r="K941">
        <f>IFERROR(VLOOKUP(B941,Misconduct!D:M,10,FALSE),"")</f>
        <v>0</v>
      </c>
    </row>
    <row r="942" spans="1:11">
      <c r="A942" s="161" t="str">
        <f>IF(Personal_Development!C945="","",Personal_Development!C945)</f>
        <v/>
      </c>
      <c r="B942" t="str">
        <f>IF(Personal_Development!D945="","",Personal_Development!D945)</f>
        <v>T10147</v>
      </c>
      <c r="C942" t="str">
        <f>IF(Personal_Development!E945="","",Personal_Development!E945)</f>
        <v>KAMARULZAMAN BIN ABU HASSAN</v>
      </c>
      <c r="D942">
        <f>IFERROR(VLOOKUP(B942,Personal_Development!D:DL,113,FALSE),"")</f>
        <v>5</v>
      </c>
      <c r="E942">
        <f>IFERROR(VLOOKUP(B942,Kaizen!D:X,21,FALSE),"")</f>
        <v>5</v>
      </c>
      <c r="F942">
        <f>IFERROR(VLOOKUP(B942,'Safety Idea'!D:X,21,FALSE),"")</f>
        <v>5</v>
      </c>
      <c r="G942">
        <f>IFERROR(VLOOKUP(B942,'Compulsory Training'!D:Z,23,FALSE),"")</f>
        <v>5</v>
      </c>
      <c r="H942">
        <f>IFERROR(VLOOKUP(B942,Attendance!D:BQ,65,FALSE),"")</f>
        <v>5</v>
      </c>
      <c r="I942">
        <f>IFERROR(VLOOKUP(B942,Misconduct!D:M,8,FALSE),"")</f>
        <v>0</v>
      </c>
      <c r="J942">
        <f>IFERROR(VLOOKUP(B942,Misconduct!D:M,9,FALSE),"")</f>
        <v>0</v>
      </c>
      <c r="K942">
        <f>IFERROR(VLOOKUP(B942,Misconduct!D:M,10,FALSE),"")</f>
        <v>0</v>
      </c>
    </row>
    <row r="943" spans="1:11">
      <c r="A943" s="161" t="str">
        <f>IF(Personal_Development!C946="","",Personal_Development!C946)</f>
        <v/>
      </c>
      <c r="B943" t="str">
        <f>IF(Personal_Development!D946="","",Personal_Development!D946)</f>
        <v>T10148</v>
      </c>
      <c r="C943" t="str">
        <f>IF(Personal_Development!E946="","",Personal_Development!E946)</f>
        <v>NURUL MARFAZNI BINTI FAIZOR</v>
      </c>
      <c r="D943">
        <f>IFERROR(VLOOKUP(B943,Personal_Development!D:DL,113,FALSE),"")</f>
        <v>2</v>
      </c>
      <c r="E943">
        <f>IFERROR(VLOOKUP(B943,Kaizen!D:X,21,FALSE),"")</f>
        <v>1</v>
      </c>
      <c r="F943">
        <f>IFERROR(VLOOKUP(B943,'Safety Idea'!D:X,21,FALSE),"")</f>
        <v>1</v>
      </c>
      <c r="G943">
        <f>IFERROR(VLOOKUP(B943,'Compulsory Training'!D:Z,23,FALSE),"")</f>
        <v>5</v>
      </c>
      <c r="H943">
        <f>IFERROR(VLOOKUP(B943,Attendance!D:BQ,65,FALSE),"")</f>
        <v>4</v>
      </c>
      <c r="I943">
        <f>IFERROR(VLOOKUP(B943,Misconduct!D:M,8,FALSE),"")</f>
        <v>0</v>
      </c>
      <c r="J943">
        <f>IFERROR(VLOOKUP(B943,Misconduct!D:M,9,FALSE),"")</f>
        <v>0</v>
      </c>
      <c r="K943">
        <f>IFERROR(VLOOKUP(B943,Misconduct!D:M,10,FALSE),"")</f>
        <v>0</v>
      </c>
    </row>
    <row r="944" spans="1:11">
      <c r="A944" s="161" t="str">
        <f>IF(Personal_Development!C947="","",Personal_Development!C947)</f>
        <v/>
      </c>
      <c r="B944" t="str">
        <f>IF(Personal_Development!D947="","",Personal_Development!D947)</f>
        <v>T10149</v>
      </c>
      <c r="C944" t="str">
        <f>IF(Personal_Development!E947="","",Personal_Development!E947)</f>
        <v>MUHD SYAHMI BIN ZULFAKAR</v>
      </c>
      <c r="D944">
        <f>IFERROR(VLOOKUP(B944,Personal_Development!D:DL,113,FALSE),"")</f>
        <v>4</v>
      </c>
      <c r="E944">
        <f>IFERROR(VLOOKUP(B944,Kaizen!D:X,21,FALSE),"")</f>
        <v>2</v>
      </c>
      <c r="F944">
        <f>IFERROR(VLOOKUP(B944,'Safety Idea'!D:X,21,FALSE),"")</f>
        <v>5</v>
      </c>
      <c r="G944">
        <f>IFERROR(VLOOKUP(B944,'Compulsory Training'!D:Z,23,FALSE),"")</f>
        <v>5</v>
      </c>
      <c r="H944">
        <f>IFERROR(VLOOKUP(B944,Attendance!D:BQ,65,FALSE),"")</f>
        <v>4</v>
      </c>
      <c r="I944">
        <f>IFERROR(VLOOKUP(B944,Misconduct!D:M,8,FALSE),"")</f>
        <v>0</v>
      </c>
      <c r="J944">
        <f>IFERROR(VLOOKUP(B944,Misconduct!D:M,9,FALSE),"")</f>
        <v>0</v>
      </c>
      <c r="K944">
        <f>IFERROR(VLOOKUP(B944,Misconduct!D:M,10,FALSE),"")</f>
        <v>0</v>
      </c>
    </row>
    <row r="945" spans="1:11">
      <c r="A945" s="161" t="str">
        <f>IF(Personal_Development!C948="","",Personal_Development!C948)</f>
        <v/>
      </c>
      <c r="B945" t="str">
        <f>IF(Personal_Development!D948="","",Personal_Development!D948)</f>
        <v>C13958</v>
      </c>
      <c r="C945" t="str">
        <f>IF(Personal_Development!E948="","",Personal_Development!E948)</f>
        <v>MOHD AZUWAN BIN MUSTAFA</v>
      </c>
      <c r="D945">
        <f>IFERROR(VLOOKUP(B945,Personal_Development!D:DL,113,FALSE),"")</f>
        <v>1</v>
      </c>
      <c r="E945">
        <f>IFERROR(VLOOKUP(B945,Kaizen!D:X,21,FALSE),"")</f>
        <v>1</v>
      </c>
      <c r="F945">
        <f>IFERROR(VLOOKUP(B945,'Safety Idea'!D:X,21,FALSE),"")</f>
        <v>1</v>
      </c>
      <c r="G945">
        <f>IFERROR(VLOOKUP(B945,'Compulsory Training'!D:Z,23,FALSE),"")</f>
        <v>1</v>
      </c>
      <c r="H945">
        <f>IFERROR(VLOOKUP(B945,Attendance!D:BQ,65,FALSE),"")</f>
        <v>5</v>
      </c>
      <c r="I945">
        <f>IFERROR(VLOOKUP(B945,Misconduct!D:M,8,FALSE),"")</f>
        <v>0</v>
      </c>
      <c r="J945">
        <f>IFERROR(VLOOKUP(B945,Misconduct!D:M,9,FALSE),"")</f>
        <v>0</v>
      </c>
      <c r="K945">
        <f>IFERROR(VLOOKUP(B945,Misconduct!D:M,10,FALSE),"")</f>
        <v>0</v>
      </c>
    </row>
    <row r="946" spans="1:11">
      <c r="A946" s="161" t="str">
        <f>IF(Personal_Development!C949="","",Personal_Development!C949)</f>
        <v/>
      </c>
      <c r="B946" t="str">
        <f>IF(Personal_Development!D949="","",Personal_Development!D949)</f>
        <v>C13960</v>
      </c>
      <c r="C946" t="str">
        <f>IF(Personal_Development!E949="","",Personal_Development!E949)</f>
        <v>ZAINAL ARIFIN BIN MOHD ALI</v>
      </c>
      <c r="D946">
        <f>IFERROR(VLOOKUP(B946,Personal_Development!D:DL,113,FALSE),"")</f>
        <v>3</v>
      </c>
      <c r="E946">
        <f>IFERROR(VLOOKUP(B946,Kaizen!D:X,21,FALSE),"")</f>
        <v>5</v>
      </c>
      <c r="F946">
        <f>IFERROR(VLOOKUP(B946,'Safety Idea'!D:X,21,FALSE),"")</f>
        <v>5</v>
      </c>
      <c r="G946">
        <f>IFERROR(VLOOKUP(B946,'Compulsory Training'!D:Z,23,FALSE),"")</f>
        <v>5</v>
      </c>
      <c r="H946">
        <f>IFERROR(VLOOKUP(B946,Attendance!D:BQ,65,FALSE),"")</f>
        <v>4</v>
      </c>
      <c r="I946">
        <f>IFERROR(VLOOKUP(B946,Misconduct!D:M,8,FALSE),"")</f>
        <v>0</v>
      </c>
      <c r="J946">
        <f>IFERROR(VLOOKUP(B946,Misconduct!D:M,9,FALSE),"")</f>
        <v>0</v>
      </c>
      <c r="K946">
        <f>IFERROR(VLOOKUP(B946,Misconduct!D:M,10,FALSE),"")</f>
        <v>0</v>
      </c>
    </row>
    <row r="947" spans="1:11">
      <c r="A947" s="161" t="str">
        <f>IF(Personal_Development!C950="","",Personal_Development!C950)</f>
        <v/>
      </c>
      <c r="B947" t="str">
        <f>IF(Personal_Development!D950="","",Personal_Development!D950)</f>
        <v>C13961</v>
      </c>
      <c r="C947" t="str">
        <f>IF(Personal_Development!E950="","",Personal_Development!E950)</f>
        <v>NUR MEERA ASHIKIN BINTI ABDULLAH</v>
      </c>
      <c r="D947">
        <f>IFERROR(VLOOKUP(B947,Personal_Development!D:DL,113,FALSE),"")</f>
        <v>3</v>
      </c>
      <c r="E947">
        <f>IFERROR(VLOOKUP(B947,Kaizen!D:X,21,FALSE),"")</f>
        <v>5</v>
      </c>
      <c r="F947">
        <f>IFERROR(VLOOKUP(B947,'Safety Idea'!D:X,21,FALSE),"")</f>
        <v>5</v>
      </c>
      <c r="G947">
        <f>IFERROR(VLOOKUP(B947,'Compulsory Training'!D:Z,23,FALSE),"")</f>
        <v>5</v>
      </c>
      <c r="H947">
        <f>IFERROR(VLOOKUP(B947,Attendance!D:BQ,65,FALSE),"")</f>
        <v>4</v>
      </c>
      <c r="I947">
        <f>IFERROR(VLOOKUP(B947,Misconduct!D:M,8,FALSE),"")</f>
        <v>0</v>
      </c>
      <c r="J947">
        <f>IFERROR(VLOOKUP(B947,Misconduct!D:M,9,FALSE),"")</f>
        <v>0</v>
      </c>
      <c r="K947">
        <f>IFERROR(VLOOKUP(B947,Misconduct!D:M,10,FALSE),"")</f>
        <v>0</v>
      </c>
    </row>
    <row r="948" spans="1:11">
      <c r="A948" s="161" t="str">
        <f>IF(Personal_Development!C951="","",Personal_Development!C951)</f>
        <v/>
      </c>
      <c r="B948" t="str">
        <f>IF(Personal_Development!D951="","",Personal_Development!D951)</f>
        <v>C13962</v>
      </c>
      <c r="C948" t="str">
        <f>IF(Personal_Development!E951="","",Personal_Development!E951)</f>
        <v>MOHD SHAFIQ BIN MAT SAPEINE</v>
      </c>
      <c r="D948">
        <f>IFERROR(VLOOKUP(B948,Personal_Development!D:DL,113,FALSE),"")</f>
        <v>4</v>
      </c>
      <c r="E948">
        <f>IFERROR(VLOOKUP(B948,Kaizen!D:X,21,FALSE),"")</f>
        <v>5</v>
      </c>
      <c r="F948">
        <f>IFERROR(VLOOKUP(B948,'Safety Idea'!D:X,21,FALSE),"")</f>
        <v>5</v>
      </c>
      <c r="G948">
        <f>IFERROR(VLOOKUP(B948,'Compulsory Training'!D:Z,23,FALSE),"")</f>
        <v>5</v>
      </c>
      <c r="H948">
        <f>IFERROR(VLOOKUP(B948,Attendance!D:BQ,65,FALSE),"")</f>
        <v>5</v>
      </c>
      <c r="I948">
        <f>IFERROR(VLOOKUP(B948,Misconduct!D:M,8,FALSE),"")</f>
        <v>0</v>
      </c>
      <c r="J948">
        <f>IFERROR(VLOOKUP(B948,Misconduct!D:M,9,FALSE),"")</f>
        <v>0</v>
      </c>
      <c r="K948">
        <f>IFERROR(VLOOKUP(B948,Misconduct!D:M,10,FALSE),"")</f>
        <v>0</v>
      </c>
    </row>
    <row r="949" spans="1:11">
      <c r="A949" s="161" t="str">
        <f>IF(Personal_Development!C952="","",Personal_Development!C952)</f>
        <v>K03413</v>
      </c>
      <c r="B949" t="str">
        <f>IF(Personal_Development!D952="","",Personal_Development!D952)</f>
        <v>C13979</v>
      </c>
      <c r="C949" t="str">
        <f>IF(Personal_Development!E952="","",Personal_Development!E952)</f>
        <v>SITI NADIRAH BINTI NORDIN</v>
      </c>
      <c r="D949">
        <f>IFERROR(VLOOKUP(B949,Personal_Development!D:DL,113,FALSE),"")</f>
        <v>2</v>
      </c>
      <c r="E949">
        <f>IFERROR(VLOOKUP(B949,Kaizen!D:X,21,FALSE),"")</f>
        <v>1</v>
      </c>
      <c r="F949">
        <f>IFERROR(VLOOKUP(B949,'Safety Idea'!D:X,21,FALSE),"")</f>
        <v>1</v>
      </c>
      <c r="G949">
        <f>IFERROR(VLOOKUP(B949,'Compulsory Training'!D:Z,23,FALSE),"")</f>
        <v>5</v>
      </c>
      <c r="H949">
        <f>IFERROR(VLOOKUP(B949,Attendance!D:BQ,65,FALSE),"")</f>
        <v>4</v>
      </c>
      <c r="I949">
        <f>IFERROR(VLOOKUP(B949,Misconduct!D:M,8,FALSE),"")</f>
        <v>0</v>
      </c>
      <c r="J949">
        <f>IFERROR(VLOOKUP(B949,Misconduct!D:M,9,FALSE),"")</f>
        <v>0</v>
      </c>
      <c r="K949">
        <f>IFERROR(VLOOKUP(B949,Misconduct!D:M,10,FALSE),"")</f>
        <v>0</v>
      </c>
    </row>
    <row r="950" spans="1:11">
      <c r="A950" s="161" t="str">
        <f>IF(Personal_Development!C953="","",Personal_Development!C953)</f>
        <v/>
      </c>
      <c r="B950" t="str">
        <f>IF(Personal_Development!D953="","",Personal_Development!D953)</f>
        <v>K03414</v>
      </c>
      <c r="C950" t="str">
        <f>IF(Personal_Development!E953="","",Personal_Development!E953)</f>
        <v>LITA BINTI DERIKIM</v>
      </c>
      <c r="D950">
        <f>IFERROR(VLOOKUP(B950,Personal_Development!D:DL,113,FALSE),"")</f>
        <v>2</v>
      </c>
      <c r="E950">
        <f>IFERROR(VLOOKUP(B950,Kaizen!D:X,21,FALSE),"")</f>
        <v>1</v>
      </c>
      <c r="F950">
        <f>IFERROR(VLOOKUP(B950,'Safety Idea'!D:X,21,FALSE),"")</f>
        <v>1</v>
      </c>
      <c r="G950">
        <f>IFERROR(VLOOKUP(B950,'Compulsory Training'!D:Z,23,FALSE),"")</f>
        <v>5</v>
      </c>
      <c r="H950">
        <f>IFERROR(VLOOKUP(B950,Attendance!D:BQ,65,FALSE),"")</f>
        <v>5</v>
      </c>
      <c r="I950">
        <f>IFERROR(VLOOKUP(B950,Misconduct!D:M,8,FALSE),"")</f>
        <v>0</v>
      </c>
      <c r="J950">
        <f>IFERROR(VLOOKUP(B950,Misconduct!D:M,9,FALSE),"")</f>
        <v>0</v>
      </c>
      <c r="K950">
        <f>IFERROR(VLOOKUP(B950,Misconduct!D:M,10,FALSE),"")</f>
        <v>0</v>
      </c>
    </row>
    <row r="951" spans="1:11">
      <c r="A951" s="161" t="str">
        <f>IF(Personal_Development!C954="","",Personal_Development!C954)</f>
        <v>K03415</v>
      </c>
      <c r="B951" t="str">
        <f>IF(Personal_Development!D954="","",Personal_Development!D954)</f>
        <v>C13980</v>
      </c>
      <c r="C951" t="str">
        <f>IF(Personal_Development!E954="","",Personal_Development!E954)</f>
        <v>NUR IZZATI BINTI MHD HARIS</v>
      </c>
      <c r="D951">
        <f>IFERROR(VLOOKUP(B951,Personal_Development!D:DL,113,FALSE),"")</f>
        <v>2</v>
      </c>
      <c r="E951">
        <f>IFERROR(VLOOKUP(B951,Kaizen!D:X,21,FALSE),"")</f>
        <v>1</v>
      </c>
      <c r="F951">
        <f>IFERROR(VLOOKUP(B951,'Safety Idea'!D:X,21,FALSE),"")</f>
        <v>1</v>
      </c>
      <c r="G951">
        <f>IFERROR(VLOOKUP(B951,'Compulsory Training'!D:Z,23,FALSE),"")</f>
        <v>5</v>
      </c>
      <c r="H951">
        <f>IFERROR(VLOOKUP(B951,Attendance!D:BQ,65,FALSE),"")</f>
        <v>3</v>
      </c>
      <c r="I951">
        <f>IFERROR(VLOOKUP(B951,Misconduct!D:M,8,FALSE),"")</f>
        <v>0</v>
      </c>
      <c r="J951">
        <f>IFERROR(VLOOKUP(B951,Misconduct!D:M,9,FALSE),"")</f>
        <v>0</v>
      </c>
      <c r="K951">
        <f>IFERROR(VLOOKUP(B951,Misconduct!D:M,10,FALSE),"")</f>
        <v>0</v>
      </c>
    </row>
    <row r="952" spans="1:11">
      <c r="A952" s="161" t="str">
        <f>IF(Personal_Development!C955="","",Personal_Development!C955)</f>
        <v>K03416</v>
      </c>
      <c r="B952" t="str">
        <f>IF(Personal_Development!D955="","",Personal_Development!D955)</f>
        <v>C14007</v>
      </c>
      <c r="C952" t="str">
        <f>IF(Personal_Development!E955="","",Personal_Development!E955)</f>
        <v>NAZIERA FARHANA BINTI SARIP</v>
      </c>
      <c r="D952">
        <f>IFERROR(VLOOKUP(B952,Personal_Development!D:DL,113,FALSE),"")</f>
        <v>2</v>
      </c>
      <c r="E952">
        <f>IFERROR(VLOOKUP(B952,Kaizen!D:X,21,FALSE),"")</f>
        <v>1</v>
      </c>
      <c r="F952">
        <f>IFERROR(VLOOKUP(B952,'Safety Idea'!D:X,21,FALSE),"")</f>
        <v>1</v>
      </c>
      <c r="G952">
        <f>IFERROR(VLOOKUP(B952,'Compulsory Training'!D:Z,23,FALSE),"")</f>
        <v>5</v>
      </c>
      <c r="H952">
        <f>IFERROR(VLOOKUP(B952,Attendance!D:BQ,65,FALSE),"")</f>
        <v>4</v>
      </c>
      <c r="I952">
        <f>IFERROR(VLOOKUP(B952,Misconduct!D:M,8,FALSE),"")</f>
        <v>0</v>
      </c>
      <c r="J952">
        <f>IFERROR(VLOOKUP(B952,Misconduct!D:M,9,FALSE),"")</f>
        <v>0</v>
      </c>
      <c r="K952">
        <f>IFERROR(VLOOKUP(B952,Misconduct!D:M,10,FALSE),"")</f>
        <v>0</v>
      </c>
    </row>
    <row r="953" spans="1:11">
      <c r="A953" s="161" t="str">
        <f>IF(Personal_Development!C956="","",Personal_Development!C956)</f>
        <v>K03417</v>
      </c>
      <c r="B953" t="str">
        <f>IF(Personal_Development!D956="","",Personal_Development!D956)</f>
        <v>C13981</v>
      </c>
      <c r="C953" t="str">
        <f>IF(Personal_Development!E956="","",Personal_Development!E956)</f>
        <v>MEGAT AIDIL MUNAWAR BIN MEGAT ZAMBERI</v>
      </c>
      <c r="D953">
        <f>IFERROR(VLOOKUP(B953,Personal_Development!D:DL,113,FALSE),"")</f>
        <v>2</v>
      </c>
      <c r="E953">
        <f>IFERROR(VLOOKUP(B953,Kaizen!D:X,21,FALSE),"")</f>
        <v>1</v>
      </c>
      <c r="F953">
        <f>IFERROR(VLOOKUP(B953,'Safety Idea'!D:X,21,FALSE),"")</f>
        <v>1</v>
      </c>
      <c r="G953">
        <f>IFERROR(VLOOKUP(B953,'Compulsory Training'!D:Z,23,FALSE),"")</f>
        <v>5</v>
      </c>
      <c r="H953">
        <f>IFERROR(VLOOKUP(B953,Attendance!D:BQ,65,FALSE),"")</f>
        <v>3</v>
      </c>
      <c r="I953">
        <f>IFERROR(VLOOKUP(B953,Misconduct!D:M,8,FALSE),"")</f>
        <v>0</v>
      </c>
      <c r="J953">
        <f>IFERROR(VLOOKUP(B953,Misconduct!D:M,9,FALSE),"")</f>
        <v>0</v>
      </c>
      <c r="K953">
        <f>IFERROR(VLOOKUP(B953,Misconduct!D:M,10,FALSE),"")</f>
        <v>0</v>
      </c>
    </row>
    <row r="954" spans="1:11">
      <c r="A954" s="161" t="str">
        <f>IF(Personal_Development!C957="","",Personal_Development!C957)</f>
        <v>K03418</v>
      </c>
      <c r="B954" t="str">
        <f>IF(Personal_Development!D957="","",Personal_Development!D957)</f>
        <v>C13982</v>
      </c>
      <c r="C954" t="str">
        <f>IF(Personal_Development!E957="","",Personal_Development!E957)</f>
        <v>SITI 'ATIKA BINTI SHARIF</v>
      </c>
      <c r="D954">
        <f>IFERROR(VLOOKUP(B954,Personal_Development!D:DL,113,FALSE),"")</f>
        <v>2</v>
      </c>
      <c r="E954">
        <f>IFERROR(VLOOKUP(B954,Kaizen!D:X,21,FALSE),"")</f>
        <v>1</v>
      </c>
      <c r="F954">
        <f>IFERROR(VLOOKUP(B954,'Safety Idea'!D:X,21,FALSE),"")</f>
        <v>1</v>
      </c>
      <c r="G954">
        <f>IFERROR(VLOOKUP(B954,'Compulsory Training'!D:Z,23,FALSE),"")</f>
        <v>5</v>
      </c>
      <c r="H954">
        <f>IFERROR(VLOOKUP(B954,Attendance!D:BQ,65,FALSE),"")</f>
        <v>4</v>
      </c>
      <c r="I954">
        <f>IFERROR(VLOOKUP(B954,Misconduct!D:M,8,FALSE),"")</f>
        <v>0</v>
      </c>
      <c r="J954">
        <f>IFERROR(VLOOKUP(B954,Misconduct!D:M,9,FALSE),"")</f>
        <v>0</v>
      </c>
      <c r="K954">
        <f>IFERROR(VLOOKUP(B954,Misconduct!D:M,10,FALSE),"")</f>
        <v>0</v>
      </c>
    </row>
    <row r="955" spans="1:11">
      <c r="A955" s="161" t="str">
        <f>IF(Personal_Development!C958="","",Personal_Development!C958)</f>
        <v>K03419</v>
      </c>
      <c r="B955" t="str">
        <f>IF(Personal_Development!D958="","",Personal_Development!D958)</f>
        <v>C13983</v>
      </c>
      <c r="C955" t="str">
        <f>IF(Personal_Development!E958="","",Personal_Development!E958)</f>
        <v>MUHAMAD ZAFIDI BIN ABU SAMAH</v>
      </c>
      <c r="D955">
        <f>IFERROR(VLOOKUP(B955,Personal_Development!D:DL,113,FALSE),"")</f>
        <v>2</v>
      </c>
      <c r="E955">
        <f>IFERROR(VLOOKUP(B955,Kaizen!D:X,21,FALSE),"")</f>
        <v>1</v>
      </c>
      <c r="F955">
        <f>IFERROR(VLOOKUP(B955,'Safety Idea'!D:X,21,FALSE),"")</f>
        <v>1</v>
      </c>
      <c r="G955">
        <f>IFERROR(VLOOKUP(B955,'Compulsory Training'!D:Z,23,FALSE),"")</f>
        <v>5</v>
      </c>
      <c r="H955">
        <f>IFERROR(VLOOKUP(B955,Attendance!D:BQ,65,FALSE),"")</f>
        <v>3</v>
      </c>
      <c r="I955">
        <f>IFERROR(VLOOKUP(B955,Misconduct!D:M,8,FALSE),"")</f>
        <v>0</v>
      </c>
      <c r="J955">
        <f>IFERROR(VLOOKUP(B955,Misconduct!D:M,9,FALSE),"")</f>
        <v>0</v>
      </c>
      <c r="K955">
        <f>IFERROR(VLOOKUP(B955,Misconduct!D:M,10,FALSE),"")</f>
        <v>0</v>
      </c>
    </row>
    <row r="956" spans="1:11">
      <c r="A956" s="161" t="str">
        <f>IF(Personal_Development!C959="","",Personal_Development!C959)</f>
        <v/>
      </c>
      <c r="B956" t="str">
        <f>IF(Personal_Development!D959="","",Personal_Development!D959)</f>
        <v>K03420</v>
      </c>
      <c r="C956" t="str">
        <f>IF(Personal_Development!E959="","",Personal_Development!E959)</f>
        <v>MOHAMMAD NORSYAFIQ BIN MOHD NORAN</v>
      </c>
      <c r="D956">
        <f>IFERROR(VLOOKUP(B956,Personal_Development!D:DL,113,FALSE),"")</f>
        <v>2</v>
      </c>
      <c r="E956">
        <f>IFERROR(VLOOKUP(B956,Kaizen!D:X,21,FALSE),"")</f>
        <v>1</v>
      </c>
      <c r="F956">
        <f>IFERROR(VLOOKUP(B956,'Safety Idea'!D:X,21,FALSE),"")</f>
        <v>1</v>
      </c>
      <c r="G956">
        <f>IFERROR(VLOOKUP(B956,'Compulsory Training'!D:Z,23,FALSE),"")</f>
        <v>5</v>
      </c>
      <c r="H956">
        <f>IFERROR(VLOOKUP(B956,Attendance!D:BQ,65,FALSE),"")</f>
        <v>3</v>
      </c>
      <c r="I956">
        <f>IFERROR(VLOOKUP(B956,Misconduct!D:M,8,FALSE),"")</f>
        <v>0</v>
      </c>
      <c r="J956">
        <f>IFERROR(VLOOKUP(B956,Misconduct!D:M,9,FALSE),"")</f>
        <v>0</v>
      </c>
      <c r="K956">
        <f>IFERROR(VLOOKUP(B956,Misconduct!D:M,10,FALSE),"")</f>
        <v>0</v>
      </c>
    </row>
    <row r="957" spans="1:11">
      <c r="A957" s="161" t="str">
        <f>IF(Personal_Development!C960="","",Personal_Development!C960)</f>
        <v>K03421</v>
      </c>
      <c r="B957" t="str">
        <f>IF(Personal_Development!D960="","",Personal_Development!D960)</f>
        <v>C13984</v>
      </c>
      <c r="C957" t="str">
        <f>IF(Personal_Development!E960="","",Personal_Development!E960)</f>
        <v>NUR ASZURA BINTI NOR ZALAI</v>
      </c>
      <c r="D957">
        <f>IFERROR(VLOOKUP(B957,Personal_Development!D:DL,113,FALSE),"")</f>
        <v>2</v>
      </c>
      <c r="E957">
        <f>IFERROR(VLOOKUP(B957,Kaizen!D:X,21,FALSE),"")</f>
        <v>1</v>
      </c>
      <c r="F957">
        <f>IFERROR(VLOOKUP(B957,'Safety Idea'!D:X,21,FALSE),"")</f>
        <v>1</v>
      </c>
      <c r="G957">
        <f>IFERROR(VLOOKUP(B957,'Compulsory Training'!D:Z,23,FALSE),"")</f>
        <v>5</v>
      </c>
      <c r="H957">
        <f>IFERROR(VLOOKUP(B957,Attendance!D:BQ,65,FALSE),"")</f>
        <v>4</v>
      </c>
      <c r="I957">
        <f>IFERROR(VLOOKUP(B957,Misconduct!D:M,8,FALSE),"")</f>
        <v>0</v>
      </c>
      <c r="J957">
        <f>IFERROR(VLOOKUP(B957,Misconduct!D:M,9,FALSE),"")</f>
        <v>0</v>
      </c>
      <c r="K957">
        <f>IFERROR(VLOOKUP(B957,Misconduct!D:M,10,FALSE),"")</f>
        <v>0</v>
      </c>
    </row>
    <row r="958" spans="1:11">
      <c r="A958" s="161" t="str">
        <f>IF(Personal_Development!C961="","",Personal_Development!C961)</f>
        <v>K03422</v>
      </c>
      <c r="B958" t="str">
        <f>IF(Personal_Development!D961="","",Personal_Development!D961)</f>
        <v>C13985</v>
      </c>
      <c r="C958" t="str">
        <f>IF(Personal_Development!E961="","",Personal_Development!E961)</f>
        <v>NORAINIDA BINTI MD YUSOF</v>
      </c>
      <c r="D958">
        <f>IFERROR(VLOOKUP(B958,Personal_Development!D:DL,113,FALSE),"")</f>
        <v>2</v>
      </c>
      <c r="E958">
        <f>IFERROR(VLOOKUP(B958,Kaizen!D:X,21,FALSE),"")</f>
        <v>1</v>
      </c>
      <c r="F958">
        <f>IFERROR(VLOOKUP(B958,'Safety Idea'!D:X,21,FALSE),"")</f>
        <v>1</v>
      </c>
      <c r="G958">
        <f>IFERROR(VLOOKUP(B958,'Compulsory Training'!D:Z,23,FALSE),"")</f>
        <v>5</v>
      </c>
      <c r="H958">
        <f>IFERROR(VLOOKUP(B958,Attendance!D:BQ,65,FALSE),"")</f>
        <v>4</v>
      </c>
      <c r="I958">
        <f>IFERROR(VLOOKUP(B958,Misconduct!D:M,8,FALSE),"")</f>
        <v>0</v>
      </c>
      <c r="J958">
        <f>IFERROR(VLOOKUP(B958,Misconduct!D:M,9,FALSE),"")</f>
        <v>0</v>
      </c>
      <c r="K958">
        <f>IFERROR(VLOOKUP(B958,Misconduct!D:M,10,FALSE),"")</f>
        <v>0</v>
      </c>
    </row>
    <row r="959" spans="1:11">
      <c r="A959" s="161" t="str">
        <f>IF(Personal_Development!C962="","",Personal_Development!C962)</f>
        <v>K03423</v>
      </c>
      <c r="B959" t="str">
        <f>IF(Personal_Development!D962="","",Personal_Development!D962)</f>
        <v>C13986</v>
      </c>
      <c r="C959" t="str">
        <f>IF(Personal_Development!E962="","",Personal_Development!E962)</f>
        <v>MOHD RIZWAN BIN ADAM</v>
      </c>
      <c r="D959">
        <f>IFERROR(VLOOKUP(B959,Personal_Development!D:DL,113,FALSE),"")</f>
        <v>2</v>
      </c>
      <c r="E959">
        <f>IFERROR(VLOOKUP(B959,Kaizen!D:X,21,FALSE),"")</f>
        <v>1</v>
      </c>
      <c r="F959">
        <f>IFERROR(VLOOKUP(B959,'Safety Idea'!D:X,21,FALSE),"")</f>
        <v>1</v>
      </c>
      <c r="G959">
        <f>IFERROR(VLOOKUP(B959,'Compulsory Training'!D:Z,23,FALSE),"")</f>
        <v>5</v>
      </c>
      <c r="H959">
        <f>IFERROR(VLOOKUP(B959,Attendance!D:BQ,65,FALSE),"")</f>
        <v>2</v>
      </c>
      <c r="I959">
        <f>IFERROR(VLOOKUP(B959,Misconduct!D:M,8,FALSE),"")</f>
        <v>0</v>
      </c>
      <c r="J959">
        <f>IFERROR(VLOOKUP(B959,Misconduct!D:M,9,FALSE),"")</f>
        <v>0</v>
      </c>
      <c r="K959">
        <f>IFERROR(VLOOKUP(B959,Misconduct!D:M,10,FALSE),"")</f>
        <v>0</v>
      </c>
    </row>
    <row r="960" spans="1:11">
      <c r="A960" s="161" t="str">
        <f>IF(Personal_Development!C963="","",Personal_Development!C963)</f>
        <v>K03424</v>
      </c>
      <c r="B960" t="str">
        <f>IF(Personal_Development!D963="","",Personal_Development!D963)</f>
        <v>C13987</v>
      </c>
      <c r="C960" t="str">
        <f>IF(Personal_Development!E963="","",Personal_Development!E963)</f>
        <v>TABAL BIN MINANG</v>
      </c>
      <c r="D960">
        <f>IFERROR(VLOOKUP(B960,Personal_Development!D:DL,113,FALSE),"")</f>
        <v>2</v>
      </c>
      <c r="E960">
        <f>IFERROR(VLOOKUP(B960,Kaizen!D:X,21,FALSE),"")</f>
        <v>1</v>
      </c>
      <c r="F960">
        <f>IFERROR(VLOOKUP(B960,'Safety Idea'!D:X,21,FALSE),"")</f>
        <v>1</v>
      </c>
      <c r="G960">
        <f>IFERROR(VLOOKUP(B960,'Compulsory Training'!D:Z,23,FALSE),"")</f>
        <v>5</v>
      </c>
      <c r="H960">
        <f>IFERROR(VLOOKUP(B960,Attendance!D:BQ,65,FALSE),"")</f>
        <v>5</v>
      </c>
      <c r="I960">
        <f>IFERROR(VLOOKUP(B960,Misconduct!D:M,8,FALSE),"")</f>
        <v>0</v>
      </c>
      <c r="J960">
        <f>IFERROR(VLOOKUP(B960,Misconduct!D:M,9,FALSE),"")</f>
        <v>0</v>
      </c>
      <c r="K960">
        <f>IFERROR(VLOOKUP(B960,Misconduct!D:M,10,FALSE),"")</f>
        <v>0</v>
      </c>
    </row>
    <row r="961" spans="1:11">
      <c r="A961" s="161" t="str">
        <f>IF(Personal_Development!C964="","",Personal_Development!C964)</f>
        <v/>
      </c>
      <c r="B961" t="str">
        <f>IF(Personal_Development!D964="","",Personal_Development!D964)</f>
        <v>K03425</v>
      </c>
      <c r="C961" t="str">
        <f>IF(Personal_Development!E964="","",Personal_Development!E964)</f>
        <v>MOHAMAD HISHAM ARDANI BIN SHAMDZURAIMI</v>
      </c>
      <c r="D961">
        <f>IFERROR(VLOOKUP(B961,Personal_Development!D:DL,113,FALSE),"")</f>
        <v>2</v>
      </c>
      <c r="E961">
        <f>IFERROR(VLOOKUP(B961,Kaizen!D:X,21,FALSE),"")</f>
        <v>1</v>
      </c>
      <c r="F961">
        <f>IFERROR(VLOOKUP(B961,'Safety Idea'!D:X,21,FALSE),"")</f>
        <v>1</v>
      </c>
      <c r="G961">
        <f>IFERROR(VLOOKUP(B961,'Compulsory Training'!D:Z,23,FALSE),"")</f>
        <v>5</v>
      </c>
      <c r="H961">
        <f>IFERROR(VLOOKUP(B961,Attendance!D:BQ,65,FALSE),"")</f>
        <v>2</v>
      </c>
      <c r="I961">
        <f>IFERROR(VLOOKUP(B961,Misconduct!D:M,8,FALSE),"")</f>
        <v>0</v>
      </c>
      <c r="J961">
        <f>IFERROR(VLOOKUP(B961,Misconduct!D:M,9,FALSE),"")</f>
        <v>0</v>
      </c>
      <c r="K961">
        <f>IFERROR(VLOOKUP(B961,Misconduct!D:M,10,FALSE),"")</f>
        <v>0</v>
      </c>
    </row>
    <row r="962" spans="1:11">
      <c r="A962" s="161" t="str">
        <f>IF(Personal_Development!C965="","",Personal_Development!C965)</f>
        <v>K03426</v>
      </c>
      <c r="B962" t="str">
        <f>IF(Personal_Development!D965="","",Personal_Development!D965)</f>
        <v>C13988</v>
      </c>
      <c r="C962" t="str">
        <f>IF(Personal_Development!E965="","",Personal_Development!E965)</f>
        <v>NORFATINZAN BINTI OMMAR</v>
      </c>
      <c r="D962">
        <f>IFERROR(VLOOKUP(B962,Personal_Development!D:DL,113,FALSE),"")</f>
        <v>2</v>
      </c>
      <c r="E962">
        <f>IFERROR(VLOOKUP(B962,Kaizen!D:X,21,FALSE),"")</f>
        <v>1</v>
      </c>
      <c r="F962">
        <f>IFERROR(VLOOKUP(B962,'Safety Idea'!D:X,21,FALSE),"")</f>
        <v>1</v>
      </c>
      <c r="G962">
        <f>IFERROR(VLOOKUP(B962,'Compulsory Training'!D:Z,23,FALSE),"")</f>
        <v>5</v>
      </c>
      <c r="H962">
        <f>IFERROR(VLOOKUP(B962,Attendance!D:BQ,65,FALSE),"")</f>
        <v>3</v>
      </c>
      <c r="I962">
        <f>IFERROR(VLOOKUP(B962,Misconduct!D:M,8,FALSE),"")</f>
        <v>0</v>
      </c>
      <c r="J962">
        <f>IFERROR(VLOOKUP(B962,Misconduct!D:M,9,FALSE),"")</f>
        <v>0</v>
      </c>
      <c r="K962">
        <f>IFERROR(VLOOKUP(B962,Misconduct!D:M,10,FALSE),"")</f>
        <v>0</v>
      </c>
    </row>
    <row r="963" spans="1:11">
      <c r="A963" s="161" t="str">
        <f>IF(Personal_Development!C966="","",Personal_Development!C966)</f>
        <v>K03427</v>
      </c>
      <c r="B963" t="str">
        <f>IF(Personal_Development!D966="","",Personal_Development!D966)</f>
        <v>C13989</v>
      </c>
      <c r="C963" t="str">
        <f>IF(Personal_Development!E966="","",Personal_Development!E966)</f>
        <v>SITI NURFARLINI ADILAH BINTI ROSLI</v>
      </c>
      <c r="D963">
        <f>IFERROR(VLOOKUP(B963,Personal_Development!D:DL,113,FALSE),"")</f>
        <v>2</v>
      </c>
      <c r="E963">
        <f>IFERROR(VLOOKUP(B963,Kaizen!D:X,21,FALSE),"")</f>
        <v>1</v>
      </c>
      <c r="F963">
        <f>IFERROR(VLOOKUP(B963,'Safety Idea'!D:X,21,FALSE),"")</f>
        <v>1</v>
      </c>
      <c r="G963">
        <f>IFERROR(VLOOKUP(B963,'Compulsory Training'!D:Z,23,FALSE),"")</f>
        <v>5</v>
      </c>
      <c r="H963">
        <f>IFERROR(VLOOKUP(B963,Attendance!D:BQ,65,FALSE),"")</f>
        <v>4</v>
      </c>
      <c r="I963">
        <f>IFERROR(VLOOKUP(B963,Misconduct!D:M,8,FALSE),"")</f>
        <v>0</v>
      </c>
      <c r="J963">
        <f>IFERROR(VLOOKUP(B963,Misconduct!D:M,9,FALSE),"")</f>
        <v>0</v>
      </c>
      <c r="K963">
        <f>IFERROR(VLOOKUP(B963,Misconduct!D:M,10,FALSE),"")</f>
        <v>0</v>
      </c>
    </row>
    <row r="964" spans="1:11">
      <c r="A964" s="161" t="str">
        <f>IF(Personal_Development!C967="","",Personal_Development!C967)</f>
        <v>K03428</v>
      </c>
      <c r="B964" t="str">
        <f>IF(Personal_Development!D967="","",Personal_Development!D967)</f>
        <v>C13990</v>
      </c>
      <c r="C964" t="str">
        <f>IF(Personal_Development!E967="","",Personal_Development!E967)</f>
        <v>MUHAMMAD HAMIZAN BIN MOHD NOR</v>
      </c>
      <c r="D964">
        <f>IFERROR(VLOOKUP(B964,Personal_Development!D:DL,113,FALSE),"")</f>
        <v>2</v>
      </c>
      <c r="E964">
        <f>IFERROR(VLOOKUP(B964,Kaizen!D:X,21,FALSE),"")</f>
        <v>1</v>
      </c>
      <c r="F964">
        <f>IFERROR(VLOOKUP(B964,'Safety Idea'!D:X,21,FALSE),"")</f>
        <v>1</v>
      </c>
      <c r="G964">
        <f>IFERROR(VLOOKUP(B964,'Compulsory Training'!D:Z,23,FALSE),"")</f>
        <v>5</v>
      </c>
      <c r="H964">
        <f>IFERROR(VLOOKUP(B964,Attendance!D:BQ,65,FALSE),"")</f>
        <v>5</v>
      </c>
      <c r="I964">
        <f>IFERROR(VLOOKUP(B964,Misconduct!D:M,8,FALSE),"")</f>
        <v>0</v>
      </c>
      <c r="J964">
        <f>IFERROR(VLOOKUP(B964,Misconduct!D:M,9,FALSE),"")</f>
        <v>0</v>
      </c>
      <c r="K964">
        <f>IFERROR(VLOOKUP(B964,Misconduct!D:M,10,FALSE),"")</f>
        <v>0</v>
      </c>
    </row>
    <row r="965" spans="1:11">
      <c r="A965" s="161" t="str">
        <f>IF(Personal_Development!C968="","",Personal_Development!C968)</f>
        <v/>
      </c>
      <c r="B965" t="str">
        <f>IF(Personal_Development!D968="","",Personal_Development!D968)</f>
        <v>K03429</v>
      </c>
      <c r="C965" t="str">
        <f>IF(Personal_Development!E968="","",Personal_Development!E968)</f>
        <v>NOR ATIKAH FATMA BINTI MOHD ROSDI</v>
      </c>
      <c r="D965">
        <f>IFERROR(VLOOKUP(B965,Personal_Development!D:DL,113,FALSE),"")</f>
        <v>2</v>
      </c>
      <c r="E965">
        <f>IFERROR(VLOOKUP(B965,Kaizen!D:X,21,FALSE),"")</f>
        <v>1</v>
      </c>
      <c r="F965">
        <f>IFERROR(VLOOKUP(B965,'Safety Idea'!D:X,21,FALSE),"")</f>
        <v>1</v>
      </c>
      <c r="G965">
        <f>IFERROR(VLOOKUP(B965,'Compulsory Training'!D:Z,23,FALSE),"")</f>
        <v>5</v>
      </c>
      <c r="H965">
        <f>IFERROR(VLOOKUP(B965,Attendance!D:BQ,65,FALSE),"")</f>
        <v>5</v>
      </c>
      <c r="I965">
        <f>IFERROR(VLOOKUP(B965,Misconduct!D:M,8,FALSE),"")</f>
        <v>0</v>
      </c>
      <c r="J965">
        <f>IFERROR(VLOOKUP(B965,Misconduct!D:M,9,FALSE),"")</f>
        <v>0</v>
      </c>
      <c r="K965">
        <f>IFERROR(VLOOKUP(B965,Misconduct!D:M,10,FALSE),"")</f>
        <v>0</v>
      </c>
    </row>
    <row r="966" spans="1:11">
      <c r="A966" s="161" t="str">
        <f>IF(Personal_Development!C969="","",Personal_Development!C969)</f>
        <v/>
      </c>
      <c r="B966" t="str">
        <f>IF(Personal_Development!D969="","",Personal_Development!D969)</f>
        <v>K03430</v>
      </c>
      <c r="C966" t="str">
        <f>IF(Personal_Development!E969="","",Personal_Development!E969)</f>
        <v>MUHAMMAD SYAHIR BIN MOHD NAFEI</v>
      </c>
      <c r="D966">
        <f>IFERROR(VLOOKUP(B966,Personal_Development!D:DL,113,FALSE),"")</f>
        <v>2</v>
      </c>
      <c r="E966">
        <f>IFERROR(VLOOKUP(B966,Kaizen!D:X,21,FALSE),"")</f>
        <v>1</v>
      </c>
      <c r="F966">
        <f>IFERROR(VLOOKUP(B966,'Safety Idea'!D:X,21,FALSE),"")</f>
        <v>1</v>
      </c>
      <c r="G966">
        <f>IFERROR(VLOOKUP(B966,'Compulsory Training'!D:Z,23,FALSE),"")</f>
        <v>5</v>
      </c>
      <c r="H966">
        <f>IFERROR(VLOOKUP(B966,Attendance!D:BQ,65,FALSE),"")</f>
        <v>5</v>
      </c>
      <c r="I966">
        <f>IFERROR(VLOOKUP(B966,Misconduct!D:M,8,FALSE),"")</f>
        <v>0</v>
      </c>
      <c r="J966">
        <f>IFERROR(VLOOKUP(B966,Misconduct!D:M,9,FALSE),"")</f>
        <v>0</v>
      </c>
      <c r="K966">
        <f>IFERROR(VLOOKUP(B966,Misconduct!D:M,10,FALSE),"")</f>
        <v>0</v>
      </c>
    </row>
    <row r="967" spans="1:11">
      <c r="A967" s="161" t="str">
        <f>IF(Personal_Development!C970="","",Personal_Development!C970)</f>
        <v>K03431</v>
      </c>
      <c r="B967" t="str">
        <f>IF(Personal_Development!D970="","",Personal_Development!D970)</f>
        <v>C13991</v>
      </c>
      <c r="C967" t="str">
        <f>IF(Personal_Development!E970="","",Personal_Development!E970)</f>
        <v>MUHAMMAD AMIRRUDIN BIN RAHIM</v>
      </c>
      <c r="D967">
        <f>IFERROR(VLOOKUP(B967,Personal_Development!D:DL,113,FALSE),"")</f>
        <v>2</v>
      </c>
      <c r="E967">
        <f>IFERROR(VLOOKUP(B967,Kaizen!D:X,21,FALSE),"")</f>
        <v>1</v>
      </c>
      <c r="F967">
        <f>IFERROR(VLOOKUP(B967,'Safety Idea'!D:X,21,FALSE),"")</f>
        <v>1</v>
      </c>
      <c r="G967">
        <f>IFERROR(VLOOKUP(B967,'Compulsory Training'!D:Z,23,FALSE),"")</f>
        <v>5</v>
      </c>
      <c r="H967">
        <f>IFERROR(VLOOKUP(B967,Attendance!D:BQ,65,FALSE),"")</f>
        <v>4</v>
      </c>
      <c r="I967">
        <f>IFERROR(VLOOKUP(B967,Misconduct!D:M,8,FALSE),"")</f>
        <v>0</v>
      </c>
      <c r="J967">
        <f>IFERROR(VLOOKUP(B967,Misconduct!D:M,9,FALSE),"")</f>
        <v>0</v>
      </c>
      <c r="K967">
        <f>IFERROR(VLOOKUP(B967,Misconduct!D:M,10,FALSE),"")</f>
        <v>0</v>
      </c>
    </row>
    <row r="968" spans="1:11">
      <c r="A968" s="161" t="str">
        <f>IF(Personal_Development!C971="","",Personal_Development!C971)</f>
        <v>K03432</v>
      </c>
      <c r="B968" t="str">
        <f>IF(Personal_Development!D971="","",Personal_Development!D971)</f>
        <v>C13992</v>
      </c>
      <c r="C968" t="str">
        <f>IF(Personal_Development!E971="","",Personal_Development!E971)</f>
        <v>NURUL AIDA BINTI ALI</v>
      </c>
      <c r="D968">
        <f>IFERROR(VLOOKUP(B968,Personal_Development!D:DL,113,FALSE),"")</f>
        <v>2</v>
      </c>
      <c r="E968">
        <f>IFERROR(VLOOKUP(B968,Kaizen!D:X,21,FALSE),"")</f>
        <v>1</v>
      </c>
      <c r="F968">
        <f>IFERROR(VLOOKUP(B968,'Safety Idea'!D:X,21,FALSE),"")</f>
        <v>1</v>
      </c>
      <c r="G968">
        <f>IFERROR(VLOOKUP(B968,'Compulsory Training'!D:Z,23,FALSE),"")</f>
        <v>5</v>
      </c>
      <c r="H968">
        <f>IFERROR(VLOOKUP(B968,Attendance!D:BQ,65,FALSE),"")</f>
        <v>1</v>
      </c>
      <c r="I968">
        <f>IFERROR(VLOOKUP(B968,Misconduct!D:M,8,FALSE),"")</f>
        <v>0</v>
      </c>
      <c r="J968">
        <f>IFERROR(VLOOKUP(B968,Misconduct!D:M,9,FALSE),"")</f>
        <v>0</v>
      </c>
      <c r="K968">
        <f>IFERROR(VLOOKUP(B968,Misconduct!D:M,10,FALSE),"")</f>
        <v>0</v>
      </c>
    </row>
    <row r="969" spans="1:11">
      <c r="A969" s="161" t="str">
        <f>IF(Personal_Development!C972="","",Personal_Development!C972)</f>
        <v>T10150</v>
      </c>
      <c r="B969" t="str">
        <f>IF(Personal_Development!D972="","",Personal_Development!D972)</f>
        <v>E00198</v>
      </c>
      <c r="C969" t="str">
        <f>IF(Personal_Development!E972="","",Personal_Development!E972)</f>
        <v>ABDUL AZIZ BIN MOHD SAID</v>
      </c>
      <c r="D969">
        <f>IFERROR(VLOOKUP(B969,Personal_Development!D:DL,113,FALSE),"")</f>
        <v>5</v>
      </c>
      <c r="E969">
        <f>IFERROR(VLOOKUP(B969,Kaizen!D:X,21,FALSE),"")</f>
        <v>1</v>
      </c>
      <c r="F969">
        <f>IFERROR(VLOOKUP(B969,'Safety Idea'!D:X,21,FALSE),"")</f>
        <v>1</v>
      </c>
      <c r="G969">
        <f>IFERROR(VLOOKUP(B969,'Compulsory Training'!D:Z,23,FALSE),"")</f>
        <v>5</v>
      </c>
      <c r="H969">
        <f>IFERROR(VLOOKUP(B969,Attendance!D:BQ,65,FALSE),"")</f>
        <v>5</v>
      </c>
      <c r="I969">
        <f>IFERROR(VLOOKUP(B969,Misconduct!D:M,8,FALSE),"")</f>
        <v>0</v>
      </c>
      <c r="J969">
        <f>IFERROR(VLOOKUP(B969,Misconduct!D:M,9,FALSE),"")</f>
        <v>0</v>
      </c>
      <c r="K969">
        <f>IFERROR(VLOOKUP(B969,Misconduct!D:M,10,FALSE),"")</f>
        <v>0</v>
      </c>
    </row>
    <row r="970" spans="1:11">
      <c r="A970" s="161" t="str">
        <f>IF(Personal_Development!C973="","",Personal_Development!C973)</f>
        <v/>
      </c>
      <c r="B970" t="str">
        <f>IF(Personal_Development!D973="","",Personal_Development!D973)</f>
        <v>T10151</v>
      </c>
      <c r="C970" t="str">
        <f>IF(Personal_Development!E973="","",Personal_Development!E973)</f>
        <v>AINUL FAJRINA BINTI LEHA</v>
      </c>
      <c r="D970">
        <f>IFERROR(VLOOKUP(B970,Personal_Development!D:DL,113,FALSE),"")</f>
        <v>4</v>
      </c>
      <c r="E970">
        <f>IFERROR(VLOOKUP(B970,Kaizen!D:X,21,FALSE),"")</f>
        <v>1</v>
      </c>
      <c r="F970">
        <f>IFERROR(VLOOKUP(B970,'Safety Idea'!D:X,21,FALSE),"")</f>
        <v>1</v>
      </c>
      <c r="G970">
        <f>IFERROR(VLOOKUP(B970,'Compulsory Training'!D:Z,23,FALSE),"")</f>
        <v>5</v>
      </c>
      <c r="H970">
        <f>IFERROR(VLOOKUP(B970,Attendance!D:BQ,65,FALSE),"")</f>
        <v>4</v>
      </c>
      <c r="I970">
        <f>IFERROR(VLOOKUP(B970,Misconduct!D:M,8,FALSE),"")</f>
        <v>0</v>
      </c>
      <c r="J970">
        <f>IFERROR(VLOOKUP(B970,Misconduct!D:M,9,FALSE),"")</f>
        <v>0</v>
      </c>
      <c r="K970">
        <f>IFERROR(VLOOKUP(B970,Misconduct!D:M,10,FALSE),"")</f>
        <v>0</v>
      </c>
    </row>
    <row r="971" spans="1:11">
      <c r="A971" s="161" t="str">
        <f>IF(Personal_Development!C974="","",Personal_Development!C974)</f>
        <v/>
      </c>
      <c r="B971" t="str">
        <f>IF(Personal_Development!D974="","",Personal_Development!D974)</f>
        <v>T10152</v>
      </c>
      <c r="C971" t="str">
        <f>IF(Personal_Development!E974="","",Personal_Development!E974)</f>
        <v>NURASNIEDA BINTI ZAINAL</v>
      </c>
      <c r="D971">
        <f>IFERROR(VLOOKUP(B971,Personal_Development!D:DL,113,FALSE),"")</f>
        <v>3</v>
      </c>
      <c r="E971">
        <f>IFERROR(VLOOKUP(B971,Kaizen!D:X,21,FALSE),"")</f>
        <v>5</v>
      </c>
      <c r="F971">
        <f>IFERROR(VLOOKUP(B971,'Safety Idea'!D:X,21,FALSE),"")</f>
        <v>4</v>
      </c>
      <c r="G971">
        <f>IFERROR(VLOOKUP(B971,'Compulsory Training'!D:Z,23,FALSE),"")</f>
        <v>5</v>
      </c>
      <c r="H971">
        <f>IFERROR(VLOOKUP(B971,Attendance!D:BQ,65,FALSE),"")</f>
        <v>5</v>
      </c>
      <c r="I971">
        <f>IFERROR(VLOOKUP(B971,Misconduct!D:M,8,FALSE),"")</f>
        <v>0</v>
      </c>
      <c r="J971">
        <f>IFERROR(VLOOKUP(B971,Misconduct!D:M,9,FALSE),"")</f>
        <v>0</v>
      </c>
      <c r="K971">
        <f>IFERROR(VLOOKUP(B971,Misconduct!D:M,10,FALSE),"")</f>
        <v>0</v>
      </c>
    </row>
    <row r="972" spans="1:11">
      <c r="A972" s="161" t="str">
        <f>IF(Personal_Development!C975="","",Personal_Development!C975)</f>
        <v/>
      </c>
      <c r="B972" t="str">
        <f>IF(Personal_Development!D975="","",Personal_Development!D975)</f>
        <v>T10153</v>
      </c>
      <c r="C972" t="str">
        <f>IF(Personal_Development!E975="","",Personal_Development!E975)</f>
        <v>NUR ARISHA BINTI YUSLI</v>
      </c>
      <c r="D972">
        <f>IFERROR(VLOOKUP(B972,Personal_Development!D:DL,113,FALSE),"")</f>
        <v>2</v>
      </c>
      <c r="E972">
        <f>IFERROR(VLOOKUP(B972,Kaizen!D:X,21,FALSE),"")</f>
        <v>1</v>
      </c>
      <c r="F972">
        <f>IFERROR(VLOOKUP(B972,'Safety Idea'!D:X,21,FALSE),"")</f>
        <v>5</v>
      </c>
      <c r="G972">
        <f>IFERROR(VLOOKUP(B972,'Compulsory Training'!D:Z,23,FALSE),"")</f>
        <v>5</v>
      </c>
      <c r="H972">
        <f>IFERROR(VLOOKUP(B972,Attendance!D:BQ,65,FALSE),"")</f>
        <v>2</v>
      </c>
      <c r="I972">
        <f>IFERROR(VLOOKUP(B972,Misconduct!D:M,8,FALSE),"")</f>
        <v>0</v>
      </c>
      <c r="J972">
        <f>IFERROR(VLOOKUP(B972,Misconduct!D:M,9,FALSE),"")</f>
        <v>0</v>
      </c>
      <c r="K972">
        <f>IFERROR(VLOOKUP(B972,Misconduct!D:M,10,FALSE),"")</f>
        <v>0</v>
      </c>
    </row>
    <row r="973" spans="1:11">
      <c r="A973" s="161" t="str">
        <f>IF(Personal_Development!C976="","",Personal_Development!C976)</f>
        <v/>
      </c>
      <c r="B973" t="str">
        <f>IF(Personal_Development!D976="","",Personal_Development!D976)</f>
        <v>T10154</v>
      </c>
      <c r="C973" t="str">
        <f>IF(Personal_Development!E976="","",Personal_Development!E976)</f>
        <v>MUHAMMAD FARHAN BIN RUZLAN</v>
      </c>
      <c r="D973">
        <f>IFERROR(VLOOKUP(B973,Personal_Development!D:DL,113,FALSE),"")</f>
        <v>2</v>
      </c>
      <c r="E973">
        <f>IFERROR(VLOOKUP(B973,Kaizen!D:X,21,FALSE),"")</f>
        <v>1</v>
      </c>
      <c r="F973">
        <f>IFERROR(VLOOKUP(B973,'Safety Idea'!D:X,21,FALSE),"")</f>
        <v>1</v>
      </c>
      <c r="G973">
        <f>IFERROR(VLOOKUP(B973,'Compulsory Training'!D:Z,23,FALSE),"")</f>
        <v>5</v>
      </c>
      <c r="H973">
        <f>IFERROR(VLOOKUP(B973,Attendance!D:BQ,65,FALSE),"")</f>
        <v>3</v>
      </c>
      <c r="I973">
        <f>IFERROR(VLOOKUP(B973,Misconduct!D:M,8,FALSE),"")</f>
        <v>0</v>
      </c>
      <c r="J973">
        <f>IFERROR(VLOOKUP(B973,Misconduct!D:M,9,FALSE),"")</f>
        <v>0</v>
      </c>
      <c r="K973">
        <f>IFERROR(VLOOKUP(B973,Misconduct!D:M,10,FALSE),"")</f>
        <v>0</v>
      </c>
    </row>
    <row r="974" spans="1:11">
      <c r="A974" s="161" t="str">
        <f>IF(Personal_Development!C977="","",Personal_Development!C977)</f>
        <v/>
      </c>
      <c r="B974" t="str">
        <f>IF(Personal_Development!D977="","",Personal_Development!D977)</f>
        <v>T10155</v>
      </c>
      <c r="C974" t="str">
        <f>IF(Personal_Development!E977="","",Personal_Development!E977)</f>
        <v>NADIAH BINTI BAKAR</v>
      </c>
      <c r="D974">
        <f>IFERROR(VLOOKUP(B974,Personal_Development!D:DL,113,FALSE),"")</f>
        <v>2</v>
      </c>
      <c r="E974">
        <f>IFERROR(VLOOKUP(B974,Kaizen!D:X,21,FALSE),"")</f>
        <v>1</v>
      </c>
      <c r="F974">
        <f>IFERROR(VLOOKUP(B974,'Safety Idea'!D:X,21,FALSE),"")</f>
        <v>1</v>
      </c>
      <c r="G974">
        <f>IFERROR(VLOOKUP(B974,'Compulsory Training'!D:Z,23,FALSE),"")</f>
        <v>5</v>
      </c>
      <c r="H974">
        <f>IFERROR(VLOOKUP(B974,Attendance!D:BQ,65,FALSE),"")</f>
        <v>4</v>
      </c>
      <c r="I974">
        <f>IFERROR(VLOOKUP(B974,Misconduct!D:M,8,FALSE),"")</f>
        <v>0</v>
      </c>
      <c r="J974">
        <f>IFERROR(VLOOKUP(B974,Misconduct!D:M,9,FALSE),"")</f>
        <v>0</v>
      </c>
      <c r="K974">
        <f>IFERROR(VLOOKUP(B974,Misconduct!D:M,10,FALSE),"")</f>
        <v>0</v>
      </c>
    </row>
    <row r="975" spans="1:11">
      <c r="A975" s="161" t="str">
        <f>IF(Personal_Development!C978="","",Personal_Development!C978)</f>
        <v/>
      </c>
      <c r="B975" t="str">
        <f>IF(Personal_Development!D978="","",Personal_Development!D978)</f>
        <v>T10156</v>
      </c>
      <c r="C975" t="str">
        <f>IF(Personal_Development!E978="","",Personal_Development!E978)</f>
        <v>THEVAINTHARAN A/L SELVA KUMAR</v>
      </c>
      <c r="D975">
        <f>IFERROR(VLOOKUP(B975,Personal_Development!D:DL,113,FALSE),"")</f>
        <v>2</v>
      </c>
      <c r="E975">
        <f>IFERROR(VLOOKUP(B975,Kaizen!D:X,21,FALSE),"")</f>
        <v>1</v>
      </c>
      <c r="F975">
        <f>IFERROR(VLOOKUP(B975,'Safety Idea'!D:X,21,FALSE),"")</f>
        <v>1</v>
      </c>
      <c r="G975">
        <f>IFERROR(VLOOKUP(B975,'Compulsory Training'!D:Z,23,FALSE),"")</f>
        <v>5</v>
      </c>
      <c r="H975">
        <f>IFERROR(VLOOKUP(B975,Attendance!D:BQ,65,FALSE),"")</f>
        <v>4</v>
      </c>
      <c r="I975">
        <f>IFERROR(VLOOKUP(B975,Misconduct!D:M,8,FALSE),"")</f>
        <v>0</v>
      </c>
      <c r="J975">
        <f>IFERROR(VLOOKUP(B975,Misconduct!D:M,9,FALSE),"")</f>
        <v>0</v>
      </c>
      <c r="K975">
        <f>IFERROR(VLOOKUP(B975,Misconduct!D:M,10,FALSE),"")</f>
        <v>0</v>
      </c>
    </row>
    <row r="976" spans="1:11">
      <c r="A976" s="161" t="str">
        <f>IF(Personal_Development!C979="","",Personal_Development!C979)</f>
        <v/>
      </c>
      <c r="B976" t="str">
        <f>IF(Personal_Development!D979="","",Personal_Development!D979)</f>
        <v>T10157</v>
      </c>
      <c r="C976" t="str">
        <f>IF(Personal_Development!E979="","",Personal_Development!E979)</f>
        <v>NUR AMALINA BINTI MOHD SAMAN</v>
      </c>
      <c r="D976">
        <f>IFERROR(VLOOKUP(B976,Personal_Development!D:DL,113,FALSE),"")</f>
        <v>2</v>
      </c>
      <c r="E976">
        <f>IFERROR(VLOOKUP(B976,Kaizen!D:X,21,FALSE),"")</f>
        <v>1</v>
      </c>
      <c r="F976">
        <f>IFERROR(VLOOKUP(B976,'Safety Idea'!D:X,21,FALSE),"")</f>
        <v>1</v>
      </c>
      <c r="G976">
        <f>IFERROR(VLOOKUP(B976,'Compulsory Training'!D:Z,23,FALSE),"")</f>
        <v>5</v>
      </c>
      <c r="H976">
        <f>IFERROR(VLOOKUP(B976,Attendance!D:BQ,65,FALSE),"")</f>
        <v>4</v>
      </c>
      <c r="I976">
        <f>IFERROR(VLOOKUP(B976,Misconduct!D:M,8,FALSE),"")</f>
        <v>0</v>
      </c>
      <c r="J976">
        <f>IFERROR(VLOOKUP(B976,Misconduct!D:M,9,FALSE),"")</f>
        <v>0</v>
      </c>
      <c r="K976">
        <f>IFERROR(VLOOKUP(B976,Misconduct!D:M,10,FALSE),"")</f>
        <v>0</v>
      </c>
    </row>
    <row r="977" spans="1:11">
      <c r="A977" s="161" t="str">
        <f>IF(Personal_Development!C980="","",Personal_Development!C980)</f>
        <v/>
      </c>
      <c r="B977" t="str">
        <f>IF(Personal_Development!D980="","",Personal_Development!D980)</f>
        <v>T10158</v>
      </c>
      <c r="C977" t="str">
        <f>IF(Personal_Development!E980="","",Personal_Development!E980)</f>
        <v>ERNISULIANA BINTI SUGIYANTO</v>
      </c>
      <c r="D977">
        <f>IFERROR(VLOOKUP(B977,Personal_Development!D:DL,113,FALSE),"")</f>
        <v>2</v>
      </c>
      <c r="E977">
        <f>IFERROR(VLOOKUP(B977,Kaizen!D:X,21,FALSE),"")</f>
        <v>1</v>
      </c>
      <c r="F977">
        <f>IFERROR(VLOOKUP(B977,'Safety Idea'!D:X,21,FALSE),"")</f>
        <v>1</v>
      </c>
      <c r="G977">
        <f>IFERROR(VLOOKUP(B977,'Compulsory Training'!D:Z,23,FALSE),"")</f>
        <v>5</v>
      </c>
      <c r="H977">
        <f>IFERROR(VLOOKUP(B977,Attendance!D:BQ,65,FALSE),"")</f>
        <v>3</v>
      </c>
      <c r="I977">
        <f>IFERROR(VLOOKUP(B977,Misconduct!D:M,8,FALSE),"")</f>
        <v>0</v>
      </c>
      <c r="J977">
        <f>IFERROR(VLOOKUP(B977,Misconduct!D:M,9,FALSE),"")</f>
        <v>0</v>
      </c>
      <c r="K977">
        <f>IFERROR(VLOOKUP(B977,Misconduct!D:M,10,FALSE),"")</f>
        <v>0</v>
      </c>
    </row>
    <row r="978" spans="1:11">
      <c r="A978" s="161" t="str">
        <f>IF(Personal_Development!C981="","",Personal_Development!C981)</f>
        <v/>
      </c>
      <c r="B978" t="str">
        <f>IF(Personal_Development!D981="","",Personal_Development!D981)</f>
        <v>T10159</v>
      </c>
      <c r="C978" t="str">
        <f>IF(Personal_Development!E981="","",Personal_Development!E981)</f>
        <v>MUHAMAD ZACHREE DANIEL BIN JAILANI</v>
      </c>
      <c r="D978">
        <f>IFERROR(VLOOKUP(B978,Personal_Development!D:DL,113,FALSE),"")</f>
        <v>2</v>
      </c>
      <c r="E978">
        <f>IFERROR(VLOOKUP(B978,Kaizen!D:X,21,FALSE),"")</f>
        <v>1</v>
      </c>
      <c r="F978">
        <f>IFERROR(VLOOKUP(B978,'Safety Idea'!D:X,21,FALSE),"")</f>
        <v>1</v>
      </c>
      <c r="G978">
        <f>IFERROR(VLOOKUP(B978,'Compulsory Training'!D:Z,23,FALSE),"")</f>
        <v>5</v>
      </c>
      <c r="H978">
        <f>IFERROR(VLOOKUP(B978,Attendance!D:BQ,65,FALSE),"")</f>
        <v>5</v>
      </c>
      <c r="I978">
        <f>IFERROR(VLOOKUP(B978,Misconduct!D:M,8,FALSE),"")</f>
        <v>0</v>
      </c>
      <c r="J978">
        <f>IFERROR(VLOOKUP(B978,Misconduct!D:M,9,FALSE),"")</f>
        <v>0</v>
      </c>
      <c r="K978">
        <f>IFERROR(VLOOKUP(B978,Misconduct!D:M,10,FALSE),"")</f>
        <v>0</v>
      </c>
    </row>
    <row r="979" spans="1:11">
      <c r="A979" s="161" t="str">
        <f>IF(Personal_Development!C982="","",Personal_Development!C982)</f>
        <v/>
      </c>
      <c r="B979" t="str">
        <f>IF(Personal_Development!D982="","",Personal_Development!D982)</f>
        <v>T10160</v>
      </c>
      <c r="C979" t="str">
        <f>IF(Personal_Development!E982="","",Personal_Development!E982)</f>
        <v>MUHAMMAD RAHIMY MUBIN BIN ABDUL GHANI</v>
      </c>
      <c r="D979">
        <f>IFERROR(VLOOKUP(B979,Personal_Development!D:DL,113,FALSE),"")</f>
        <v>2</v>
      </c>
      <c r="E979">
        <f>IFERROR(VLOOKUP(B979,Kaizen!D:X,21,FALSE),"")</f>
        <v>1</v>
      </c>
      <c r="F979">
        <f>IFERROR(VLOOKUP(B979,'Safety Idea'!D:X,21,FALSE),"")</f>
        <v>1</v>
      </c>
      <c r="G979">
        <f>IFERROR(VLOOKUP(B979,'Compulsory Training'!D:Z,23,FALSE),"")</f>
        <v>5</v>
      </c>
      <c r="H979">
        <f>IFERROR(VLOOKUP(B979,Attendance!D:BQ,65,FALSE),"")</f>
        <v>4</v>
      </c>
      <c r="I979">
        <f>IFERROR(VLOOKUP(B979,Misconduct!D:M,8,FALSE),"")</f>
        <v>0</v>
      </c>
      <c r="J979">
        <f>IFERROR(VLOOKUP(B979,Misconduct!D:M,9,FALSE),"")</f>
        <v>0</v>
      </c>
      <c r="K979">
        <f>IFERROR(VLOOKUP(B979,Misconduct!D:M,10,FALSE),"")</f>
        <v>0</v>
      </c>
    </row>
    <row r="980" spans="1:11">
      <c r="A980" s="161" t="str">
        <f>IF(Personal_Development!C983="","",Personal_Development!C983)</f>
        <v/>
      </c>
      <c r="B980" t="str">
        <f>IF(Personal_Development!D983="","",Personal_Development!D983)</f>
        <v>T10161</v>
      </c>
      <c r="C980" t="str">
        <f>IF(Personal_Development!E983="","",Personal_Development!E983)</f>
        <v>HEZLY SYUKRY BIN ABD MUTALIB</v>
      </c>
      <c r="D980">
        <f>IFERROR(VLOOKUP(B980,Personal_Development!D:DL,113,FALSE),"")</f>
        <v>2</v>
      </c>
      <c r="E980">
        <f>IFERROR(VLOOKUP(B980,Kaizen!D:X,21,FALSE),"")</f>
        <v>1</v>
      </c>
      <c r="F980">
        <f>IFERROR(VLOOKUP(B980,'Safety Idea'!D:X,21,FALSE),"")</f>
        <v>1</v>
      </c>
      <c r="G980">
        <f>IFERROR(VLOOKUP(B980,'Compulsory Training'!D:Z,23,FALSE),"")</f>
        <v>5</v>
      </c>
      <c r="H980">
        <f>IFERROR(VLOOKUP(B980,Attendance!D:BQ,65,FALSE),"")</f>
        <v>5</v>
      </c>
      <c r="I980">
        <f>IFERROR(VLOOKUP(B980,Misconduct!D:M,8,FALSE),"")</f>
        <v>0</v>
      </c>
      <c r="J980">
        <f>IFERROR(VLOOKUP(B980,Misconduct!D:M,9,FALSE),"")</f>
        <v>0</v>
      </c>
      <c r="K980">
        <f>IFERROR(VLOOKUP(B980,Misconduct!D:M,10,FALSE),"")</f>
        <v>0</v>
      </c>
    </row>
    <row r="981" spans="1:11">
      <c r="A981" s="161" t="str">
        <f>IF(Personal_Development!C984="","",Personal_Development!C984)</f>
        <v/>
      </c>
      <c r="B981" t="str">
        <f>IF(Personal_Development!D984="","",Personal_Development!D984)</f>
        <v>T10162</v>
      </c>
      <c r="C981" t="str">
        <f>IF(Personal_Development!E984="","",Personal_Development!E984)</f>
        <v>ROZITA BINTI ABU HASSAN</v>
      </c>
      <c r="D981">
        <f>IFERROR(VLOOKUP(B981,Personal_Development!D:DL,113,FALSE),"")</f>
        <v>2</v>
      </c>
      <c r="E981">
        <f>IFERROR(VLOOKUP(B981,Kaizen!D:X,21,FALSE),"")</f>
        <v>1</v>
      </c>
      <c r="F981">
        <f>IFERROR(VLOOKUP(B981,'Safety Idea'!D:X,21,FALSE),"")</f>
        <v>1</v>
      </c>
      <c r="G981">
        <f>IFERROR(VLOOKUP(B981,'Compulsory Training'!D:Z,23,FALSE),"")</f>
        <v>5</v>
      </c>
      <c r="H981">
        <f>IFERROR(VLOOKUP(B981,Attendance!D:BQ,65,FALSE),"")</f>
        <v>5</v>
      </c>
      <c r="I981">
        <f>IFERROR(VLOOKUP(B981,Misconduct!D:M,8,FALSE),"")</f>
        <v>0</v>
      </c>
      <c r="J981">
        <f>IFERROR(VLOOKUP(B981,Misconduct!D:M,9,FALSE),"")</f>
        <v>0</v>
      </c>
      <c r="K981">
        <f>IFERROR(VLOOKUP(B981,Misconduct!D:M,10,FALSE),"")</f>
        <v>0</v>
      </c>
    </row>
    <row r="982" spans="1:11">
      <c r="A982" s="161" t="str">
        <f>IF(Personal_Development!C985="","",Personal_Development!C985)</f>
        <v/>
      </c>
      <c r="B982" t="str">
        <f>IF(Personal_Development!D985="","",Personal_Development!D985)</f>
        <v>T10163</v>
      </c>
      <c r="C982" t="str">
        <f>IF(Personal_Development!E985="","",Personal_Development!E985)</f>
        <v>MUHAMMAD HAZIQ BIN GAPAR</v>
      </c>
      <c r="D982">
        <f>IFERROR(VLOOKUP(B982,Personal_Development!D:DL,113,FALSE),"")</f>
        <v>2</v>
      </c>
      <c r="E982">
        <f>IFERROR(VLOOKUP(B982,Kaizen!D:X,21,FALSE),"")</f>
        <v>1</v>
      </c>
      <c r="F982">
        <f>IFERROR(VLOOKUP(B982,'Safety Idea'!D:X,21,FALSE),"")</f>
        <v>1</v>
      </c>
      <c r="G982">
        <f>IFERROR(VLOOKUP(B982,'Compulsory Training'!D:Z,23,FALSE),"")</f>
        <v>5</v>
      </c>
      <c r="H982">
        <f>IFERROR(VLOOKUP(B982,Attendance!D:BQ,65,FALSE),"")</f>
        <v>5</v>
      </c>
      <c r="I982">
        <f>IFERROR(VLOOKUP(B982,Misconduct!D:M,8,FALSE),"")</f>
        <v>0</v>
      </c>
      <c r="J982">
        <f>IFERROR(VLOOKUP(B982,Misconduct!D:M,9,FALSE),"")</f>
        <v>0</v>
      </c>
      <c r="K982">
        <f>IFERROR(VLOOKUP(B982,Misconduct!D:M,10,FALSE),"")</f>
        <v>0</v>
      </c>
    </row>
    <row r="983" spans="1:11">
      <c r="A983" s="161" t="str">
        <f>IF(Personal_Development!C986="","",Personal_Development!C986)</f>
        <v>K03433</v>
      </c>
      <c r="B983" t="str">
        <f>IF(Personal_Development!D986="","",Personal_Development!D986)</f>
        <v>C13993</v>
      </c>
      <c r="C983" t="str">
        <f>IF(Personal_Development!E986="","",Personal_Development!E986)</f>
        <v>NUR SHAHMIRA BINTI ROSLAN</v>
      </c>
      <c r="D983">
        <f>IFERROR(VLOOKUP(B983,Personal_Development!D:DL,113,FALSE),"")</f>
        <v>1</v>
      </c>
      <c r="E983">
        <f>IFERROR(VLOOKUP(B983,Kaizen!D:X,21,FALSE),"")</f>
        <v>1</v>
      </c>
      <c r="F983">
        <f>IFERROR(VLOOKUP(B983,'Safety Idea'!D:X,21,FALSE),"")</f>
        <v>1</v>
      </c>
      <c r="G983">
        <f>IFERROR(VLOOKUP(B983,'Compulsory Training'!D:Z,23,FALSE),"")</f>
        <v>4</v>
      </c>
      <c r="H983">
        <f>IFERROR(VLOOKUP(B983,Attendance!D:BQ,65,FALSE),"")</f>
        <v>4</v>
      </c>
      <c r="I983">
        <f>IFERROR(VLOOKUP(B983,Misconduct!D:M,8,FALSE),"")</f>
        <v>0</v>
      </c>
      <c r="J983">
        <f>IFERROR(VLOOKUP(B983,Misconduct!D:M,9,FALSE),"")</f>
        <v>0</v>
      </c>
      <c r="K983">
        <f>IFERROR(VLOOKUP(B983,Misconduct!D:M,10,FALSE),"")</f>
        <v>0</v>
      </c>
    </row>
    <row r="984" spans="1:11">
      <c r="A984" s="161" t="str">
        <f>IF(Personal_Development!C987="","",Personal_Development!C987)</f>
        <v>K03434</v>
      </c>
      <c r="B984" t="str">
        <f>IF(Personal_Development!D987="","",Personal_Development!D987)</f>
        <v>C13994</v>
      </c>
      <c r="C984" t="str">
        <f>IF(Personal_Development!E987="","",Personal_Development!E987)</f>
        <v>SATHIA A/P GUNASEGARAN</v>
      </c>
      <c r="D984">
        <f>IFERROR(VLOOKUP(B984,Personal_Development!D:DL,113,FALSE),"")</f>
        <v>2</v>
      </c>
      <c r="E984">
        <f>IFERROR(VLOOKUP(B984,Kaizen!D:X,21,FALSE),"")</f>
        <v>1</v>
      </c>
      <c r="F984">
        <f>IFERROR(VLOOKUP(B984,'Safety Idea'!D:X,21,FALSE),"")</f>
        <v>1</v>
      </c>
      <c r="G984">
        <f>IFERROR(VLOOKUP(B984,'Compulsory Training'!D:Z,23,FALSE),"")</f>
        <v>5</v>
      </c>
      <c r="H984">
        <f>IFERROR(VLOOKUP(B984,Attendance!D:BQ,65,FALSE),"")</f>
        <v>2</v>
      </c>
      <c r="I984">
        <f>IFERROR(VLOOKUP(B984,Misconduct!D:M,8,FALSE),"")</f>
        <v>0</v>
      </c>
      <c r="J984">
        <f>IFERROR(VLOOKUP(B984,Misconduct!D:M,9,FALSE),"")</f>
        <v>0</v>
      </c>
      <c r="K984">
        <f>IFERROR(VLOOKUP(B984,Misconduct!D:M,10,FALSE),"")</f>
        <v>0</v>
      </c>
    </row>
    <row r="985" spans="1:11">
      <c r="A985" s="161" t="str">
        <f>IF(Personal_Development!C988="","",Personal_Development!C988)</f>
        <v>K03435</v>
      </c>
      <c r="B985" t="str">
        <f>IF(Personal_Development!D988="","",Personal_Development!D988)</f>
        <v>C13995</v>
      </c>
      <c r="C985" t="str">
        <f>IF(Personal_Development!E988="","",Personal_Development!E988)</f>
        <v>SAIFUL RAZMAN BIN MAHARAM</v>
      </c>
      <c r="D985">
        <f>IFERROR(VLOOKUP(B985,Personal_Development!D:DL,113,FALSE),"")</f>
        <v>2</v>
      </c>
      <c r="E985">
        <f>IFERROR(VLOOKUP(B985,Kaizen!D:X,21,FALSE),"")</f>
        <v>1</v>
      </c>
      <c r="F985">
        <f>IFERROR(VLOOKUP(B985,'Safety Idea'!D:X,21,FALSE),"")</f>
        <v>1</v>
      </c>
      <c r="G985">
        <f>IFERROR(VLOOKUP(B985,'Compulsory Training'!D:Z,23,FALSE),"")</f>
        <v>5</v>
      </c>
      <c r="H985">
        <f>IFERROR(VLOOKUP(B985,Attendance!D:BQ,65,FALSE),"")</f>
        <v>5</v>
      </c>
      <c r="I985">
        <f>IFERROR(VLOOKUP(B985,Misconduct!D:M,8,FALSE),"")</f>
        <v>0</v>
      </c>
      <c r="J985">
        <f>IFERROR(VLOOKUP(B985,Misconduct!D:M,9,FALSE),"")</f>
        <v>0</v>
      </c>
      <c r="K985">
        <f>IFERROR(VLOOKUP(B985,Misconduct!D:M,10,FALSE),"")</f>
        <v>0</v>
      </c>
    </row>
    <row r="986" spans="1:11">
      <c r="A986" s="161" t="str">
        <f>IF(Personal_Development!C989="","",Personal_Development!C989)</f>
        <v/>
      </c>
      <c r="B986" t="str">
        <f>IF(Personal_Development!D989="","",Personal_Development!D989)</f>
        <v>K03436</v>
      </c>
      <c r="C986" t="str">
        <f>IF(Personal_Development!E989="","",Personal_Development!E989)</f>
        <v>SAIFUL RADZLAN BIN MAHARAM</v>
      </c>
      <c r="D986">
        <f>IFERROR(VLOOKUP(B986,Personal_Development!D:DL,113,FALSE),"")</f>
        <v>1</v>
      </c>
      <c r="E986">
        <f>IFERROR(VLOOKUP(B986,Kaizen!D:X,21,FALSE),"")</f>
        <v>1</v>
      </c>
      <c r="F986">
        <f>IFERROR(VLOOKUP(B986,'Safety Idea'!D:X,21,FALSE),"")</f>
        <v>1</v>
      </c>
      <c r="G986">
        <f>IFERROR(VLOOKUP(B986,'Compulsory Training'!D:Z,23,FALSE),"")</f>
        <v>4</v>
      </c>
      <c r="H986">
        <f>IFERROR(VLOOKUP(B986,Attendance!D:BQ,65,FALSE),"")</f>
        <v>4</v>
      </c>
      <c r="I986">
        <f>IFERROR(VLOOKUP(B986,Misconduct!D:M,8,FALSE),"")</f>
        <v>0</v>
      </c>
      <c r="J986">
        <f>IFERROR(VLOOKUP(B986,Misconduct!D:M,9,FALSE),"")</f>
        <v>0</v>
      </c>
      <c r="K986">
        <f>IFERROR(VLOOKUP(B986,Misconduct!D:M,10,FALSE),"")</f>
        <v>0</v>
      </c>
    </row>
    <row r="987" spans="1:11">
      <c r="A987" s="161" t="str">
        <f>IF(Personal_Development!C990="","",Personal_Development!C990)</f>
        <v/>
      </c>
      <c r="B987" t="str">
        <f>IF(Personal_Development!D990="","",Personal_Development!D990)</f>
        <v>T10164</v>
      </c>
      <c r="C987" t="str">
        <f>IF(Personal_Development!E990="","",Personal_Development!E990)</f>
        <v>MOHAMAD FAIZ BIN JAMALUDIN</v>
      </c>
      <c r="D987">
        <f>IFERROR(VLOOKUP(B987,Personal_Development!D:DL,113,FALSE),"")</f>
        <v>1</v>
      </c>
      <c r="E987">
        <f>IFERROR(VLOOKUP(B987,Kaizen!D:X,21,FALSE),"")</f>
        <v>1</v>
      </c>
      <c r="F987">
        <f>IFERROR(VLOOKUP(B987,'Safety Idea'!D:X,21,FALSE),"")</f>
        <v>1</v>
      </c>
      <c r="G987">
        <f>IFERROR(VLOOKUP(B987,'Compulsory Training'!D:Z,23,FALSE),"")</f>
        <v>1</v>
      </c>
      <c r="H987">
        <f>IFERROR(VLOOKUP(B987,Attendance!D:BQ,65,FALSE),"")</f>
        <v>4</v>
      </c>
      <c r="I987">
        <f>IFERROR(VLOOKUP(B987,Misconduct!D:M,8,FALSE),"")</f>
        <v>0</v>
      </c>
      <c r="J987">
        <f>IFERROR(VLOOKUP(B987,Misconduct!D:M,9,FALSE),"")</f>
        <v>0</v>
      </c>
      <c r="K987">
        <f>IFERROR(VLOOKUP(B987,Misconduct!D:M,10,FALSE),"")</f>
        <v>0</v>
      </c>
    </row>
    <row r="988" spans="1:11">
      <c r="A988" s="161" t="str">
        <f>IF(Personal_Development!C991="","",Personal_Development!C991)</f>
        <v/>
      </c>
      <c r="B988" t="str">
        <f>IF(Personal_Development!D991="","",Personal_Development!D991)</f>
        <v>T10165</v>
      </c>
      <c r="C988" t="str">
        <f>IF(Personal_Development!E991="","",Personal_Development!E991)</f>
        <v>FAUSIA BINTI SIMSI</v>
      </c>
      <c r="D988">
        <f>IFERROR(VLOOKUP(B988,Personal_Development!D:DL,113,FALSE),"")</f>
        <v>2</v>
      </c>
      <c r="E988">
        <f>IFERROR(VLOOKUP(B988,Kaizen!D:X,21,FALSE),"")</f>
        <v>1</v>
      </c>
      <c r="F988">
        <f>IFERROR(VLOOKUP(B988,'Safety Idea'!D:X,21,FALSE),"")</f>
        <v>1</v>
      </c>
      <c r="G988">
        <f>IFERROR(VLOOKUP(B988,'Compulsory Training'!D:Z,23,FALSE),"")</f>
        <v>5</v>
      </c>
      <c r="H988">
        <f>IFERROR(VLOOKUP(B988,Attendance!D:BQ,65,FALSE),"")</f>
        <v>4</v>
      </c>
      <c r="I988">
        <f>IFERROR(VLOOKUP(B988,Misconduct!D:M,8,FALSE),"")</f>
        <v>0</v>
      </c>
      <c r="J988">
        <f>IFERROR(VLOOKUP(B988,Misconduct!D:M,9,FALSE),"")</f>
        <v>0</v>
      </c>
      <c r="K988">
        <f>IFERROR(VLOOKUP(B988,Misconduct!D:M,10,FALSE),"")</f>
        <v>0</v>
      </c>
    </row>
    <row r="989" spans="1:11">
      <c r="A989" s="161" t="str">
        <f>IF(Personal_Development!C992="","",Personal_Development!C992)</f>
        <v/>
      </c>
      <c r="B989" t="str">
        <f>IF(Personal_Development!D992="","",Personal_Development!D992)</f>
        <v>T10166</v>
      </c>
      <c r="C989" t="str">
        <f>IF(Personal_Development!E992="","",Personal_Development!E992)</f>
        <v>DELTON DASSARATAN A/L JESU</v>
      </c>
      <c r="D989">
        <f>IFERROR(VLOOKUP(B989,Personal_Development!D:DL,113,FALSE),"")</f>
        <v>1</v>
      </c>
      <c r="E989">
        <f>IFERROR(VLOOKUP(B989,Kaizen!D:X,21,FALSE),"")</f>
        <v>1</v>
      </c>
      <c r="F989">
        <f>IFERROR(VLOOKUP(B989,'Safety Idea'!D:X,21,FALSE),"")</f>
        <v>1</v>
      </c>
      <c r="G989">
        <f>IFERROR(VLOOKUP(B989,'Compulsory Training'!D:Z,23,FALSE),"")</f>
        <v>1</v>
      </c>
      <c r="H989">
        <f>IFERROR(VLOOKUP(B989,Attendance!D:BQ,65,FALSE),"")</f>
        <v>4</v>
      </c>
      <c r="I989">
        <f>IFERROR(VLOOKUP(B989,Misconduct!D:M,8,FALSE),"")</f>
        <v>0</v>
      </c>
      <c r="J989">
        <f>IFERROR(VLOOKUP(B989,Misconduct!D:M,9,FALSE),"")</f>
        <v>0</v>
      </c>
      <c r="K989">
        <f>IFERROR(VLOOKUP(B989,Misconduct!D:M,10,FALSE),"")</f>
        <v>0</v>
      </c>
    </row>
    <row r="990" spans="1:11">
      <c r="A990" s="161" t="str">
        <f>IF(Personal_Development!C993="","",Personal_Development!C993)</f>
        <v/>
      </c>
      <c r="B990" t="str">
        <f>IF(Personal_Development!D993="","",Personal_Development!D993)</f>
        <v>T10167</v>
      </c>
      <c r="C990" t="str">
        <f>IF(Personal_Development!E993="","",Personal_Development!E993)</f>
        <v>KALAISELVAN A/L VETTIVEL</v>
      </c>
      <c r="D990">
        <f>IFERROR(VLOOKUP(B990,Personal_Development!D:DL,113,FALSE),"")</f>
        <v>1</v>
      </c>
      <c r="E990">
        <f>IFERROR(VLOOKUP(B990,Kaizen!D:X,21,FALSE),"")</f>
        <v>1</v>
      </c>
      <c r="F990">
        <f>IFERROR(VLOOKUP(B990,'Safety Idea'!D:X,21,FALSE),"")</f>
        <v>1</v>
      </c>
      <c r="G990">
        <f>IFERROR(VLOOKUP(B990,'Compulsory Training'!D:Z,23,FALSE),"")</f>
        <v>1</v>
      </c>
      <c r="H990">
        <f>IFERROR(VLOOKUP(B990,Attendance!D:BQ,65,FALSE),"")</f>
        <v>2</v>
      </c>
      <c r="I990">
        <f>IFERROR(VLOOKUP(B990,Misconduct!D:M,8,FALSE),"")</f>
        <v>0</v>
      </c>
      <c r="J990">
        <f>IFERROR(VLOOKUP(B990,Misconduct!D:M,9,FALSE),"")</f>
        <v>0</v>
      </c>
      <c r="K990">
        <f>IFERROR(VLOOKUP(B990,Misconduct!D:M,10,FALSE),"")</f>
        <v>0</v>
      </c>
    </row>
    <row r="991" spans="1:11">
      <c r="A991" s="161" t="str">
        <f>IF(Personal_Development!C994="","",Personal_Development!C994)</f>
        <v/>
      </c>
      <c r="B991" t="str">
        <f>IF(Personal_Development!D994="","",Personal_Development!D994)</f>
        <v>T10168</v>
      </c>
      <c r="C991" t="str">
        <f>IF(Personal_Development!E994="","",Personal_Development!E994)</f>
        <v>JAMIL BIN ABDUL HALIM</v>
      </c>
      <c r="D991">
        <f>IFERROR(VLOOKUP(B991,Personal_Development!D:DL,113,FALSE),"")</f>
        <v>1</v>
      </c>
      <c r="E991">
        <f>IFERROR(VLOOKUP(B991,Kaizen!D:X,21,FALSE),"")</f>
        <v>1</v>
      </c>
      <c r="F991">
        <f>IFERROR(VLOOKUP(B991,'Safety Idea'!D:X,21,FALSE),"")</f>
        <v>1</v>
      </c>
      <c r="G991">
        <f>IFERROR(VLOOKUP(B991,'Compulsory Training'!D:Z,23,FALSE),"")</f>
        <v>1</v>
      </c>
      <c r="H991">
        <f>IFERROR(VLOOKUP(B991,Attendance!D:BQ,65,FALSE),"")</f>
        <v>4</v>
      </c>
      <c r="I991">
        <f>IFERROR(VLOOKUP(B991,Misconduct!D:M,8,FALSE),"")</f>
        <v>0</v>
      </c>
      <c r="J991">
        <f>IFERROR(VLOOKUP(B991,Misconduct!D:M,9,FALSE),"")</f>
        <v>0</v>
      </c>
      <c r="K991">
        <f>IFERROR(VLOOKUP(B991,Misconduct!D:M,10,FALSE),"")</f>
        <v>0</v>
      </c>
    </row>
    <row r="992" spans="1:11">
      <c r="A992" s="161" t="str">
        <f>IF(Personal_Development!C995="","",Personal_Development!C995)</f>
        <v>K03437</v>
      </c>
      <c r="B992" t="str">
        <f>IF(Personal_Development!D995="","",Personal_Development!D995)</f>
        <v>C13997</v>
      </c>
      <c r="C992" t="str">
        <f>IF(Personal_Development!E995="","",Personal_Development!E995)</f>
        <v>NORSHAHIRAH ZAWANI BINTI NORHISHAM</v>
      </c>
      <c r="D992">
        <f>IFERROR(VLOOKUP(B992,Personal_Development!D:DL,113,FALSE),"")</f>
        <v>2</v>
      </c>
      <c r="E992">
        <f>IFERROR(VLOOKUP(B992,Kaizen!D:X,21,FALSE),"")</f>
        <v>1</v>
      </c>
      <c r="F992">
        <f>IFERROR(VLOOKUP(B992,'Safety Idea'!D:X,21,FALSE),"")</f>
        <v>1</v>
      </c>
      <c r="G992">
        <f>IFERROR(VLOOKUP(B992,'Compulsory Training'!D:Z,23,FALSE),"")</f>
        <v>5</v>
      </c>
      <c r="H992">
        <f>IFERROR(VLOOKUP(B992,Attendance!D:BQ,65,FALSE),"")</f>
        <v>5</v>
      </c>
      <c r="I992">
        <f>IFERROR(VLOOKUP(B992,Misconduct!D:M,8,FALSE),"")</f>
        <v>0</v>
      </c>
      <c r="J992">
        <f>IFERROR(VLOOKUP(B992,Misconduct!D:M,9,FALSE),"")</f>
        <v>0</v>
      </c>
      <c r="K992">
        <f>IFERROR(VLOOKUP(B992,Misconduct!D:M,10,FALSE),"")</f>
        <v>0</v>
      </c>
    </row>
    <row r="993" spans="1:11">
      <c r="A993" s="161" t="str">
        <f>IF(Personal_Development!C996="","",Personal_Development!C996)</f>
        <v>K03438</v>
      </c>
      <c r="B993" t="str">
        <f>IF(Personal_Development!D996="","",Personal_Development!D996)</f>
        <v>C13998</v>
      </c>
      <c r="C993" t="str">
        <f>IF(Personal_Development!E996="","",Personal_Development!E996)</f>
        <v>LYANA BINTI ROSLI</v>
      </c>
      <c r="D993">
        <f>IFERROR(VLOOKUP(B993,Personal_Development!D:DL,113,FALSE),"")</f>
        <v>2</v>
      </c>
      <c r="E993">
        <f>IFERROR(VLOOKUP(B993,Kaizen!D:X,21,FALSE),"")</f>
        <v>1</v>
      </c>
      <c r="F993">
        <f>IFERROR(VLOOKUP(B993,'Safety Idea'!D:X,21,FALSE),"")</f>
        <v>1</v>
      </c>
      <c r="G993">
        <f>IFERROR(VLOOKUP(B993,'Compulsory Training'!D:Z,23,FALSE),"")</f>
        <v>5</v>
      </c>
      <c r="H993">
        <f>IFERROR(VLOOKUP(B993,Attendance!D:BQ,65,FALSE),"")</f>
        <v>5</v>
      </c>
      <c r="I993">
        <f>IFERROR(VLOOKUP(B993,Misconduct!D:M,8,FALSE),"")</f>
        <v>0</v>
      </c>
      <c r="J993">
        <f>IFERROR(VLOOKUP(B993,Misconduct!D:M,9,FALSE),"")</f>
        <v>0</v>
      </c>
      <c r="K993">
        <f>IFERROR(VLOOKUP(B993,Misconduct!D:M,10,FALSE),"")</f>
        <v>0</v>
      </c>
    </row>
    <row r="994" spans="1:11">
      <c r="A994" s="161" t="str">
        <f>IF(Personal_Development!C997="","",Personal_Development!C997)</f>
        <v/>
      </c>
      <c r="B994" t="str">
        <f>IF(Personal_Development!D997="","",Personal_Development!D997)</f>
        <v>K03439</v>
      </c>
      <c r="C994" t="str">
        <f>IF(Personal_Development!E997="","",Personal_Development!E997)</f>
        <v>KALAISELVI A/P TANAIMALAI</v>
      </c>
      <c r="D994">
        <f>IFERROR(VLOOKUP(B994,Personal_Development!D:DL,113,FALSE),"")</f>
        <v>1</v>
      </c>
      <c r="E994">
        <f>IFERROR(VLOOKUP(B994,Kaizen!D:X,21,FALSE),"")</f>
        <v>1</v>
      </c>
      <c r="F994">
        <f>IFERROR(VLOOKUP(B994,'Safety Idea'!D:X,21,FALSE),"")</f>
        <v>1</v>
      </c>
      <c r="G994">
        <f>IFERROR(VLOOKUP(B994,'Compulsory Training'!D:Z,23,FALSE),"")</f>
        <v>1</v>
      </c>
      <c r="H994">
        <f>IFERROR(VLOOKUP(B994,Attendance!D:BQ,65,FALSE),"")</f>
        <v>5</v>
      </c>
      <c r="I994">
        <f>IFERROR(VLOOKUP(B994,Misconduct!D:M,8,FALSE),"")</f>
        <v>0</v>
      </c>
      <c r="J994">
        <f>IFERROR(VLOOKUP(B994,Misconduct!D:M,9,FALSE),"")</f>
        <v>0</v>
      </c>
      <c r="K994">
        <f>IFERROR(VLOOKUP(B994,Misconduct!D:M,10,FALSE),"")</f>
        <v>0</v>
      </c>
    </row>
    <row r="995" spans="1:11">
      <c r="A995" s="161" t="str">
        <f>IF(Personal_Development!C998="","",Personal_Development!C998)</f>
        <v>K03440</v>
      </c>
      <c r="B995" t="str">
        <f>IF(Personal_Development!D998="","",Personal_Development!D998)</f>
        <v>C13999</v>
      </c>
      <c r="C995" t="str">
        <f>IF(Personal_Development!E998="","",Personal_Development!E998)</f>
        <v>NUR FAZILA BINTI ABD MAJID</v>
      </c>
      <c r="D995">
        <f>IFERROR(VLOOKUP(B995,Personal_Development!D:DL,113,FALSE),"")</f>
        <v>2</v>
      </c>
      <c r="E995">
        <f>IFERROR(VLOOKUP(B995,Kaizen!D:X,21,FALSE),"")</f>
        <v>1</v>
      </c>
      <c r="F995">
        <f>IFERROR(VLOOKUP(B995,'Safety Idea'!D:X,21,FALSE),"")</f>
        <v>1</v>
      </c>
      <c r="G995">
        <f>IFERROR(VLOOKUP(B995,'Compulsory Training'!D:Z,23,FALSE),"")</f>
        <v>5</v>
      </c>
      <c r="H995">
        <f>IFERROR(VLOOKUP(B995,Attendance!D:BQ,65,FALSE),"")</f>
        <v>5</v>
      </c>
      <c r="I995">
        <f>IFERROR(VLOOKUP(B995,Misconduct!D:M,8,FALSE),"")</f>
        <v>0</v>
      </c>
      <c r="J995">
        <f>IFERROR(VLOOKUP(B995,Misconduct!D:M,9,FALSE),"")</f>
        <v>0</v>
      </c>
      <c r="K995">
        <f>IFERROR(VLOOKUP(B995,Misconduct!D:M,10,FALSE),"")</f>
        <v>0</v>
      </c>
    </row>
    <row r="996" spans="1:11">
      <c r="A996" s="161" t="str">
        <f>IF(Personal_Development!C999="","",Personal_Development!C999)</f>
        <v>K03441</v>
      </c>
      <c r="B996" t="str">
        <f>IF(Personal_Development!D999="","",Personal_Development!D999)</f>
        <v>C14000</v>
      </c>
      <c r="C996" t="str">
        <f>IF(Personal_Development!E999="","",Personal_Development!E999)</f>
        <v>NURUL HAYANI BINTI ABU HASSIM</v>
      </c>
      <c r="D996">
        <f>IFERROR(VLOOKUP(B996,Personal_Development!D:DL,113,FALSE),"")</f>
        <v>2</v>
      </c>
      <c r="E996">
        <f>IFERROR(VLOOKUP(B996,Kaizen!D:X,21,FALSE),"")</f>
        <v>1</v>
      </c>
      <c r="F996">
        <f>IFERROR(VLOOKUP(B996,'Safety Idea'!D:X,21,FALSE),"")</f>
        <v>1</v>
      </c>
      <c r="G996">
        <f>IFERROR(VLOOKUP(B996,'Compulsory Training'!D:Z,23,FALSE),"")</f>
        <v>5</v>
      </c>
      <c r="H996">
        <f>IFERROR(VLOOKUP(B996,Attendance!D:BQ,65,FALSE),"")</f>
        <v>5</v>
      </c>
      <c r="I996">
        <f>IFERROR(VLOOKUP(B996,Misconduct!D:M,8,FALSE),"")</f>
        <v>0</v>
      </c>
      <c r="J996">
        <f>IFERROR(VLOOKUP(B996,Misconduct!D:M,9,FALSE),"")</f>
        <v>0</v>
      </c>
      <c r="K996">
        <f>IFERROR(VLOOKUP(B996,Misconduct!D:M,10,FALSE),"")</f>
        <v>0</v>
      </c>
    </row>
    <row r="997" spans="1:11">
      <c r="A997" s="161" t="str">
        <f>IF(Personal_Development!C1000="","",Personal_Development!C1000)</f>
        <v>K03443</v>
      </c>
      <c r="B997" t="str">
        <f>IF(Personal_Development!D1000="","",Personal_Development!D1000)</f>
        <v>C14001</v>
      </c>
      <c r="C997" t="str">
        <f>IF(Personal_Development!E1000="","",Personal_Development!E1000)</f>
        <v>AHMAD SYAZWAN BIN AMRAN</v>
      </c>
      <c r="D997">
        <f>IFERROR(VLOOKUP(B997,Personal_Development!D:DL,113,FALSE),"")</f>
        <v>1</v>
      </c>
      <c r="E997">
        <f>IFERROR(VLOOKUP(B997,Kaizen!D:X,21,FALSE),"")</f>
        <v>1</v>
      </c>
      <c r="F997">
        <f>IFERROR(VLOOKUP(B997,'Safety Idea'!D:X,21,FALSE),"")</f>
        <v>1</v>
      </c>
      <c r="G997">
        <f>IFERROR(VLOOKUP(B997,'Compulsory Training'!D:Z,23,FALSE),"")</f>
        <v>4</v>
      </c>
      <c r="H997">
        <f>IFERROR(VLOOKUP(B997,Attendance!D:BQ,65,FALSE),"")</f>
        <v>5</v>
      </c>
      <c r="I997">
        <f>IFERROR(VLOOKUP(B997,Misconduct!D:M,8,FALSE),"")</f>
        <v>0</v>
      </c>
      <c r="J997">
        <f>IFERROR(VLOOKUP(B997,Misconduct!D:M,9,FALSE),"")</f>
        <v>0</v>
      </c>
      <c r="K997">
        <f>IFERROR(VLOOKUP(B997,Misconduct!D:M,10,FALSE),"")</f>
        <v>0</v>
      </c>
    </row>
    <row r="998" spans="1:11">
      <c r="A998" s="161" t="str">
        <f>IF(Personal_Development!C1001="","",Personal_Development!C1001)</f>
        <v>K03446</v>
      </c>
      <c r="B998" t="str">
        <f>IF(Personal_Development!D1001="","",Personal_Development!D1001)</f>
        <v>C14002</v>
      </c>
      <c r="C998" t="str">
        <f>IF(Personal_Development!E1001="","",Personal_Development!E1001)</f>
        <v>NOR ANIRA BINTI NASARUDDIN</v>
      </c>
      <c r="D998">
        <f>IFERROR(VLOOKUP(B998,Personal_Development!D:DL,113,FALSE),"")</f>
        <v>2</v>
      </c>
      <c r="E998">
        <f>IFERROR(VLOOKUP(B998,Kaizen!D:X,21,FALSE),"")</f>
        <v>1</v>
      </c>
      <c r="F998">
        <f>IFERROR(VLOOKUP(B998,'Safety Idea'!D:X,21,FALSE),"")</f>
        <v>1</v>
      </c>
      <c r="G998">
        <f>IFERROR(VLOOKUP(B998,'Compulsory Training'!D:Z,23,FALSE),"")</f>
        <v>5</v>
      </c>
      <c r="H998">
        <f>IFERROR(VLOOKUP(B998,Attendance!D:BQ,65,FALSE),"")</f>
        <v>5</v>
      </c>
      <c r="I998">
        <f>IFERROR(VLOOKUP(B998,Misconduct!D:M,8,FALSE),"")</f>
        <v>0</v>
      </c>
      <c r="J998">
        <f>IFERROR(VLOOKUP(B998,Misconduct!D:M,9,FALSE),"")</f>
        <v>0</v>
      </c>
      <c r="K998">
        <f>IFERROR(VLOOKUP(B998,Misconduct!D:M,10,FALSE),"")</f>
        <v>0</v>
      </c>
    </row>
    <row r="999" spans="1:11">
      <c r="A999" s="161" t="str">
        <f>IF(Personal_Development!C1002="","",Personal_Development!C1002)</f>
        <v>K03448</v>
      </c>
      <c r="B999" t="str">
        <f>IF(Personal_Development!D1002="","",Personal_Development!D1002)</f>
        <v>C14003</v>
      </c>
      <c r="C999" t="str">
        <f>IF(Personal_Development!E1002="","",Personal_Development!E1002)</f>
        <v>NOR HAFIZAH BINTI AB KALIL</v>
      </c>
      <c r="D999">
        <f>IFERROR(VLOOKUP(B999,Personal_Development!D:DL,113,FALSE),"")</f>
        <v>2</v>
      </c>
      <c r="E999">
        <f>IFERROR(VLOOKUP(B999,Kaizen!D:X,21,FALSE),"")</f>
        <v>1</v>
      </c>
      <c r="F999">
        <f>IFERROR(VLOOKUP(B999,'Safety Idea'!D:X,21,FALSE),"")</f>
        <v>1</v>
      </c>
      <c r="G999">
        <f>IFERROR(VLOOKUP(B999,'Compulsory Training'!D:Z,23,FALSE),"")</f>
        <v>5</v>
      </c>
      <c r="H999">
        <f>IFERROR(VLOOKUP(B999,Attendance!D:BQ,65,FALSE),"")</f>
        <v>5</v>
      </c>
      <c r="I999">
        <f>IFERROR(VLOOKUP(B999,Misconduct!D:M,8,FALSE),"")</f>
        <v>0</v>
      </c>
      <c r="J999">
        <f>IFERROR(VLOOKUP(B999,Misconduct!D:M,9,FALSE),"")</f>
        <v>0</v>
      </c>
      <c r="K999">
        <f>IFERROR(VLOOKUP(B999,Misconduct!D:M,10,FALSE),"")</f>
        <v>0</v>
      </c>
    </row>
    <row r="1000" spans="1:11">
      <c r="A1000" s="161" t="str">
        <f>IF(Personal_Development!C1003="","",Personal_Development!C1003)</f>
        <v>K03449</v>
      </c>
      <c r="B1000" t="str">
        <f>IF(Personal_Development!D1003="","",Personal_Development!D1003)</f>
        <v>C14004</v>
      </c>
      <c r="C1000" t="str">
        <f>IF(Personal_Development!E1003="","",Personal_Development!E1003)</f>
        <v>MUHAMMAD HARRIS AKMAL BIN ZAINUDDIN</v>
      </c>
      <c r="D1000">
        <f>IFERROR(VLOOKUP(B1000,Personal_Development!D:DL,113,FALSE),"")</f>
        <v>2</v>
      </c>
      <c r="E1000">
        <f>IFERROR(VLOOKUP(B1000,Kaizen!D:X,21,FALSE),"")</f>
        <v>1</v>
      </c>
      <c r="F1000">
        <f>IFERROR(VLOOKUP(B1000,'Safety Idea'!D:X,21,FALSE),"")</f>
        <v>1</v>
      </c>
      <c r="G1000">
        <f>IFERROR(VLOOKUP(B1000,'Compulsory Training'!D:Z,23,FALSE),"")</f>
        <v>5</v>
      </c>
      <c r="H1000">
        <f>IFERROR(VLOOKUP(B1000,Attendance!D:BQ,65,FALSE),"")</f>
        <v>5</v>
      </c>
      <c r="I1000">
        <f>IFERROR(VLOOKUP(B1000,Misconduct!D:M,8,FALSE),"")</f>
        <v>0</v>
      </c>
      <c r="J1000">
        <f>IFERROR(VLOOKUP(B1000,Misconduct!D:M,9,FALSE),"")</f>
        <v>0</v>
      </c>
      <c r="K1000">
        <f>IFERROR(VLOOKUP(B1000,Misconduct!D:M,10,FALSE),"")</f>
        <v>0</v>
      </c>
    </row>
    <row r="1001" spans="1:11">
      <c r="A1001" s="161" t="str">
        <f>IF(Personal_Development!C1004="","",Personal_Development!C1004)</f>
        <v/>
      </c>
      <c r="B1001" t="str">
        <f>IF(Personal_Development!D1004="","",Personal_Development!D1004)</f>
        <v>T10170</v>
      </c>
      <c r="C1001" t="str">
        <f>IF(Personal_Development!E1004="","",Personal_Development!E1004)</f>
        <v>NUR SHAERA BINTI ZULKIFLI</v>
      </c>
      <c r="D1001">
        <f>IFERROR(VLOOKUP(B1001,Personal_Development!D:DL,113,FALSE),"")</f>
        <v>2</v>
      </c>
      <c r="E1001">
        <f>IFERROR(VLOOKUP(B1001,Kaizen!D:X,21,FALSE),"")</f>
        <v>1</v>
      </c>
      <c r="F1001">
        <f>IFERROR(VLOOKUP(B1001,'Safety Idea'!D:X,21,FALSE),"")</f>
        <v>1</v>
      </c>
      <c r="G1001">
        <f>IFERROR(VLOOKUP(B1001,'Compulsory Training'!D:Z,23,FALSE),"")</f>
        <v>5</v>
      </c>
      <c r="H1001">
        <f>IFERROR(VLOOKUP(B1001,Attendance!D:BQ,65,FALSE),"")</f>
        <v>5</v>
      </c>
      <c r="I1001">
        <f>IFERROR(VLOOKUP(B1001,Misconduct!D:M,8,FALSE),"")</f>
        <v>0</v>
      </c>
      <c r="J1001">
        <f>IFERROR(VLOOKUP(B1001,Misconduct!D:M,9,FALSE),"")</f>
        <v>0</v>
      </c>
      <c r="K1001">
        <f>IFERROR(VLOOKUP(B1001,Misconduct!D:M,10,FALSE),"")</f>
        <v>0</v>
      </c>
    </row>
    <row r="1002" spans="1:11">
      <c r="A1002" s="161" t="str">
        <f>IF(Personal_Development!C1005="","",Personal_Development!C1005)</f>
        <v/>
      </c>
      <c r="B1002" t="str">
        <f>IF(Personal_Development!D1005="","",Personal_Development!D1005)</f>
        <v>T10171</v>
      </c>
      <c r="C1002" t="str">
        <f>IF(Personal_Development!E1005="","",Personal_Development!E1005)</f>
        <v>NEK NURULAKMALIAH BINTI NEK ZAHIRUDDIN</v>
      </c>
      <c r="D1002">
        <f>IFERROR(VLOOKUP(B1002,Personal_Development!D:DL,113,FALSE),"")</f>
        <v>4</v>
      </c>
      <c r="E1002">
        <f>IFERROR(VLOOKUP(B1002,Kaizen!D:X,21,FALSE),"")</f>
        <v>1</v>
      </c>
      <c r="F1002">
        <f>IFERROR(VLOOKUP(B1002,'Safety Idea'!D:X,21,FALSE),"")</f>
        <v>5</v>
      </c>
      <c r="G1002">
        <f>IFERROR(VLOOKUP(B1002,'Compulsory Training'!D:Z,23,FALSE),"")</f>
        <v>5</v>
      </c>
      <c r="H1002">
        <f>IFERROR(VLOOKUP(B1002,Attendance!D:BQ,65,FALSE),"")</f>
        <v>5</v>
      </c>
      <c r="I1002">
        <f>IFERROR(VLOOKUP(B1002,Misconduct!D:M,8,FALSE),"")</f>
        <v>0</v>
      </c>
      <c r="J1002">
        <f>IFERROR(VLOOKUP(B1002,Misconduct!D:M,9,FALSE),"")</f>
        <v>0</v>
      </c>
      <c r="K1002">
        <f>IFERROR(VLOOKUP(B1002,Misconduct!D:M,10,FALSE),"")</f>
        <v>0</v>
      </c>
    </row>
    <row r="1003" spans="1:11">
      <c r="A1003" s="161" t="str">
        <f>IF(Personal_Development!C1006="","",Personal_Development!C1006)</f>
        <v/>
      </c>
      <c r="B1003" t="str">
        <f>IF(Personal_Development!D1006="","",Personal_Development!D1006)</f>
        <v>T10172</v>
      </c>
      <c r="C1003" t="str">
        <f>IF(Personal_Development!E1006="","",Personal_Development!E1006)</f>
        <v>SITI NOOR BINTI MAHAMAD HAMLI</v>
      </c>
      <c r="D1003">
        <f>IFERROR(VLOOKUP(B1003,Personal_Development!D:DL,113,FALSE),"")</f>
        <v>1</v>
      </c>
      <c r="E1003">
        <f>IFERROR(VLOOKUP(B1003,Kaizen!D:X,21,FALSE),"")</f>
        <v>1</v>
      </c>
      <c r="F1003">
        <f>IFERROR(VLOOKUP(B1003,'Safety Idea'!D:X,21,FALSE),"")</f>
        <v>1</v>
      </c>
      <c r="G1003">
        <f>IFERROR(VLOOKUP(B1003,'Compulsory Training'!D:Z,23,FALSE),"")</f>
        <v>5</v>
      </c>
      <c r="H1003">
        <f>IFERROR(VLOOKUP(B1003,Attendance!D:BQ,65,FALSE),"")</f>
        <v>5</v>
      </c>
      <c r="I1003">
        <f>IFERROR(VLOOKUP(B1003,Misconduct!D:M,8,FALSE),"")</f>
        <v>0</v>
      </c>
      <c r="J1003">
        <f>IFERROR(VLOOKUP(B1003,Misconduct!D:M,9,FALSE),"")</f>
        <v>0</v>
      </c>
      <c r="K1003">
        <f>IFERROR(VLOOKUP(B1003,Misconduct!D:M,10,FALSE),"")</f>
        <v>0</v>
      </c>
    </row>
    <row r="1004" spans="1:11">
      <c r="A1004" s="161" t="str">
        <f>IF(Personal_Development!C1007="","",Personal_Development!C1007)</f>
        <v/>
      </c>
      <c r="B1004" t="str">
        <f>IF(Personal_Development!D1007="","",Personal_Development!D1007)</f>
        <v>C13978</v>
      </c>
      <c r="C1004" t="str">
        <f>IF(Personal_Development!E1007="","",Personal_Development!E1007)</f>
        <v>AHMAD SYAZWI BIN ZAMMANI</v>
      </c>
      <c r="D1004">
        <f>IFERROR(VLOOKUP(B1004,Personal_Development!D:DL,113,FALSE),"")</f>
        <v>4</v>
      </c>
      <c r="E1004">
        <f>IFERROR(VLOOKUP(B1004,Kaizen!D:X,21,FALSE),"")</f>
        <v>1</v>
      </c>
      <c r="F1004">
        <f>IFERROR(VLOOKUP(B1004,'Safety Idea'!D:X,21,FALSE),"")</f>
        <v>1</v>
      </c>
      <c r="G1004">
        <f>IFERROR(VLOOKUP(B1004,'Compulsory Training'!D:Z,23,FALSE),"")</f>
        <v>5</v>
      </c>
      <c r="H1004">
        <f>IFERROR(VLOOKUP(B1004,Attendance!D:BQ,65,FALSE),"")</f>
        <v>5</v>
      </c>
      <c r="I1004">
        <f>IFERROR(VLOOKUP(B1004,Misconduct!D:M,8,FALSE),"")</f>
        <v>0</v>
      </c>
      <c r="J1004">
        <f>IFERROR(VLOOKUP(B1004,Misconduct!D:M,9,FALSE),"")</f>
        <v>0</v>
      </c>
      <c r="K1004">
        <f>IFERROR(VLOOKUP(B1004,Misconduct!D:M,10,FALSE),"")</f>
        <v>0</v>
      </c>
    </row>
    <row r="1005" spans="1:11">
      <c r="A1005" s="161" t="str">
        <f>IF(Personal_Development!C1008="","",Personal_Development!C1008)</f>
        <v/>
      </c>
      <c r="B1005" t="str">
        <f>IF(Personal_Development!D1008="","",Personal_Development!D1008)</f>
        <v>T10174</v>
      </c>
      <c r="C1005" t="str">
        <f>IF(Personal_Development!E1008="","",Personal_Development!E1008)</f>
        <v>MOHD YAZID BIN YUSOF</v>
      </c>
      <c r="D1005">
        <f>IFERROR(VLOOKUP(B1005,Personal_Development!D:DL,113,FALSE),"")</f>
        <v>3</v>
      </c>
      <c r="E1005">
        <f>IFERROR(VLOOKUP(B1005,Kaizen!D:X,21,FALSE),"")</f>
        <v>3</v>
      </c>
      <c r="F1005">
        <f>IFERROR(VLOOKUP(B1005,'Safety Idea'!D:X,21,FALSE),"")</f>
        <v>1</v>
      </c>
      <c r="G1005">
        <f>IFERROR(VLOOKUP(B1005,'Compulsory Training'!D:Z,23,FALSE),"")</f>
        <v>5</v>
      </c>
      <c r="H1005">
        <f>IFERROR(VLOOKUP(B1005,Attendance!D:BQ,65,FALSE),"")</f>
        <v>5</v>
      </c>
      <c r="I1005">
        <f>IFERROR(VLOOKUP(B1005,Misconduct!D:M,8,FALSE),"")</f>
        <v>0</v>
      </c>
      <c r="J1005">
        <f>IFERROR(VLOOKUP(B1005,Misconduct!D:M,9,FALSE),"")</f>
        <v>0</v>
      </c>
      <c r="K1005">
        <f>IFERROR(VLOOKUP(B1005,Misconduct!D:M,10,FALSE),"")</f>
        <v>0</v>
      </c>
    </row>
    <row r="1006" spans="1:11">
      <c r="A1006" s="161" t="str">
        <f>IF(Personal_Development!C1009="","",Personal_Development!C1009)</f>
        <v/>
      </c>
      <c r="B1006" t="str">
        <f>IF(Personal_Development!D1009="","",Personal_Development!D1009)</f>
        <v>K03452</v>
      </c>
      <c r="C1006" t="str">
        <f>IF(Personal_Development!E1009="","",Personal_Development!E1009)</f>
        <v>KAZIANA BINTI LOKMAN</v>
      </c>
      <c r="D1006">
        <f>IFERROR(VLOOKUP(B1006,Personal_Development!D:DL,113,FALSE),"")</f>
        <v>2</v>
      </c>
      <c r="E1006">
        <f>IFERROR(VLOOKUP(B1006,Kaizen!D:X,21,FALSE),"")</f>
        <v>1</v>
      </c>
      <c r="F1006">
        <f>IFERROR(VLOOKUP(B1006,'Safety Idea'!D:X,21,FALSE),"")</f>
        <v>1</v>
      </c>
      <c r="G1006">
        <f>IFERROR(VLOOKUP(B1006,'Compulsory Training'!D:Z,23,FALSE),"")</f>
        <v>5</v>
      </c>
      <c r="H1006">
        <f>IFERROR(VLOOKUP(B1006,Attendance!D:BQ,65,FALSE),"")</f>
        <v>5</v>
      </c>
      <c r="I1006">
        <f>IFERROR(VLOOKUP(B1006,Misconduct!D:M,8,FALSE),"")</f>
        <v>0</v>
      </c>
      <c r="J1006">
        <f>IFERROR(VLOOKUP(B1006,Misconduct!D:M,9,FALSE),"")</f>
        <v>0</v>
      </c>
      <c r="K1006">
        <f>IFERROR(VLOOKUP(B1006,Misconduct!D:M,10,FALSE),"")</f>
        <v>0</v>
      </c>
    </row>
    <row r="1007" spans="1:11">
      <c r="A1007" s="161" t="str">
        <f>IF(Personal_Development!C1010="","",Personal_Development!C1010)</f>
        <v/>
      </c>
      <c r="B1007" t="str">
        <f>IF(Personal_Development!D1010="","",Personal_Development!D1010)</f>
        <v>K03453</v>
      </c>
      <c r="C1007" t="str">
        <f>IF(Personal_Development!E1010="","",Personal_Development!E1010)</f>
        <v>BARATHAN A/L MOGAN</v>
      </c>
      <c r="D1007">
        <f>IFERROR(VLOOKUP(B1007,Personal_Development!D:DL,113,FALSE),"")</f>
        <v>2</v>
      </c>
      <c r="E1007">
        <f>IFERROR(VLOOKUP(B1007,Kaizen!D:X,21,FALSE),"")</f>
        <v>1</v>
      </c>
      <c r="F1007">
        <f>IFERROR(VLOOKUP(B1007,'Safety Idea'!D:X,21,FALSE),"")</f>
        <v>1</v>
      </c>
      <c r="G1007">
        <f>IFERROR(VLOOKUP(B1007,'Compulsory Training'!D:Z,23,FALSE),"")</f>
        <v>5</v>
      </c>
      <c r="H1007">
        <f>IFERROR(VLOOKUP(B1007,Attendance!D:BQ,65,FALSE),"")</f>
        <v>5</v>
      </c>
      <c r="I1007">
        <f>IFERROR(VLOOKUP(B1007,Misconduct!D:M,8,FALSE),"")</f>
        <v>0</v>
      </c>
      <c r="J1007">
        <f>IFERROR(VLOOKUP(B1007,Misconduct!D:M,9,FALSE),"")</f>
        <v>0</v>
      </c>
      <c r="K1007">
        <f>IFERROR(VLOOKUP(B1007,Misconduct!D:M,10,FALSE),"")</f>
        <v>0</v>
      </c>
    </row>
    <row r="1008" spans="1:11">
      <c r="A1008" s="161" t="str">
        <f>IF(Personal_Development!C1011="","",Personal_Development!C1011)</f>
        <v/>
      </c>
      <c r="B1008" t="str">
        <f>IF(Personal_Development!D1011="","",Personal_Development!D1011)</f>
        <v>K03454</v>
      </c>
      <c r="C1008" t="str">
        <f>IF(Personal_Development!E1011="","",Personal_Development!E1011)</f>
        <v>NUR FADHILLAH BT MOHAMAD AIRAT</v>
      </c>
      <c r="D1008">
        <f>IFERROR(VLOOKUP(B1008,Personal_Development!D:DL,113,FALSE),"")</f>
        <v>2</v>
      </c>
      <c r="E1008">
        <f>IFERROR(VLOOKUP(B1008,Kaizen!D:X,21,FALSE),"")</f>
        <v>1</v>
      </c>
      <c r="F1008">
        <f>IFERROR(VLOOKUP(B1008,'Safety Idea'!D:X,21,FALSE),"")</f>
        <v>1</v>
      </c>
      <c r="G1008">
        <f>IFERROR(VLOOKUP(B1008,'Compulsory Training'!D:Z,23,FALSE),"")</f>
        <v>5</v>
      </c>
      <c r="H1008">
        <f>IFERROR(VLOOKUP(B1008,Attendance!D:BQ,65,FALSE),"")</f>
        <v>5</v>
      </c>
      <c r="I1008">
        <f>IFERROR(VLOOKUP(B1008,Misconduct!D:M,8,FALSE),"")</f>
        <v>0</v>
      </c>
      <c r="J1008">
        <f>IFERROR(VLOOKUP(B1008,Misconduct!D:M,9,FALSE),"")</f>
        <v>0</v>
      </c>
      <c r="K1008">
        <f>IFERROR(VLOOKUP(B1008,Misconduct!D:M,10,FALSE),"")</f>
        <v>0</v>
      </c>
    </row>
    <row r="1009" spans="1:11">
      <c r="A1009" s="161" t="str">
        <f>IF(Personal_Development!C1012="","",Personal_Development!C1012)</f>
        <v/>
      </c>
      <c r="B1009" t="str">
        <f>IF(Personal_Development!D1012="","",Personal_Development!D1012)</f>
        <v>K03455</v>
      </c>
      <c r="C1009" t="str">
        <f>IF(Personal_Development!E1012="","",Personal_Development!E1012)</f>
        <v>NORHAIDA BT MOHAMMAD</v>
      </c>
      <c r="D1009">
        <f>IFERROR(VLOOKUP(B1009,Personal_Development!D:DL,113,FALSE),"")</f>
        <v>2</v>
      </c>
      <c r="E1009">
        <f>IFERROR(VLOOKUP(B1009,Kaizen!D:X,21,FALSE),"")</f>
        <v>1</v>
      </c>
      <c r="F1009">
        <f>IFERROR(VLOOKUP(B1009,'Safety Idea'!D:X,21,FALSE),"")</f>
        <v>1</v>
      </c>
      <c r="G1009">
        <f>IFERROR(VLOOKUP(B1009,'Compulsory Training'!D:Z,23,FALSE),"")</f>
        <v>5</v>
      </c>
      <c r="H1009">
        <f>IFERROR(VLOOKUP(B1009,Attendance!D:BQ,65,FALSE),"")</f>
        <v>5</v>
      </c>
      <c r="I1009">
        <f>IFERROR(VLOOKUP(B1009,Misconduct!D:M,8,FALSE),"")</f>
        <v>0</v>
      </c>
      <c r="J1009">
        <f>IFERROR(VLOOKUP(B1009,Misconduct!D:M,9,FALSE),"")</f>
        <v>0</v>
      </c>
      <c r="K1009">
        <f>IFERROR(VLOOKUP(B1009,Misconduct!D:M,10,FALSE),"")</f>
        <v>0</v>
      </c>
    </row>
    <row r="1010" spans="1:11">
      <c r="A1010" s="161" t="str">
        <f>IF(Personal_Development!C1013="","",Personal_Development!C1013)</f>
        <v/>
      </c>
      <c r="B1010" t="str">
        <f>IF(Personal_Development!D1013="","",Personal_Development!D1013)</f>
        <v>K03456</v>
      </c>
      <c r="C1010" t="str">
        <f>IF(Personal_Development!E1013="","",Personal_Development!E1013)</f>
        <v>SHAHRUL HISYAM BIN SHAMSOL</v>
      </c>
      <c r="D1010">
        <f>IFERROR(VLOOKUP(B1010,Personal_Development!D:DL,113,FALSE),"")</f>
        <v>2</v>
      </c>
      <c r="E1010">
        <f>IFERROR(VLOOKUP(B1010,Kaizen!D:X,21,FALSE),"")</f>
        <v>1</v>
      </c>
      <c r="F1010">
        <f>IFERROR(VLOOKUP(B1010,'Safety Idea'!D:X,21,FALSE),"")</f>
        <v>1</v>
      </c>
      <c r="G1010">
        <f>IFERROR(VLOOKUP(B1010,'Compulsory Training'!D:Z,23,FALSE),"")</f>
        <v>5</v>
      </c>
      <c r="H1010">
        <f>IFERROR(VLOOKUP(B1010,Attendance!D:BQ,65,FALSE),"")</f>
        <v>5</v>
      </c>
      <c r="I1010">
        <f>IFERROR(VLOOKUP(B1010,Misconduct!D:M,8,FALSE),"")</f>
        <v>0</v>
      </c>
      <c r="J1010">
        <f>IFERROR(VLOOKUP(B1010,Misconduct!D:M,9,FALSE),"")</f>
        <v>0</v>
      </c>
      <c r="K1010">
        <f>IFERROR(VLOOKUP(B1010,Misconduct!D:M,10,FALSE),"")</f>
        <v>0</v>
      </c>
    </row>
    <row r="1011" spans="1:11">
      <c r="A1011" s="161" t="str">
        <f>IF(Personal_Development!C1014="","",Personal_Development!C1014)</f>
        <v/>
      </c>
      <c r="B1011" t="str">
        <f>IF(Personal_Development!D1014="","",Personal_Development!D1014)</f>
        <v>K03457</v>
      </c>
      <c r="C1011" t="str">
        <f>IF(Personal_Development!E1014="","",Personal_Development!E1014)</f>
        <v>MOHAMMAD AZRUL BIN BADURHISHAM</v>
      </c>
      <c r="D1011">
        <f>IFERROR(VLOOKUP(B1011,Personal_Development!D:DL,113,FALSE),"")</f>
        <v>2</v>
      </c>
      <c r="E1011">
        <f>IFERROR(VLOOKUP(B1011,Kaizen!D:X,21,FALSE),"")</f>
        <v>1</v>
      </c>
      <c r="F1011">
        <f>IFERROR(VLOOKUP(B1011,'Safety Idea'!D:X,21,FALSE),"")</f>
        <v>1</v>
      </c>
      <c r="G1011">
        <f>IFERROR(VLOOKUP(B1011,'Compulsory Training'!D:Z,23,FALSE),"")</f>
        <v>5</v>
      </c>
      <c r="H1011">
        <f>IFERROR(VLOOKUP(B1011,Attendance!D:BQ,65,FALSE),"")</f>
        <v>5</v>
      </c>
      <c r="I1011">
        <f>IFERROR(VLOOKUP(B1011,Misconduct!D:M,8,FALSE),"")</f>
        <v>0</v>
      </c>
      <c r="J1011">
        <f>IFERROR(VLOOKUP(B1011,Misconduct!D:M,9,FALSE),"")</f>
        <v>0</v>
      </c>
      <c r="K1011">
        <f>IFERROR(VLOOKUP(B1011,Misconduct!D:M,10,FALSE),"")</f>
        <v>0</v>
      </c>
    </row>
    <row r="1012" spans="1:11">
      <c r="A1012" s="161" t="str">
        <f>IF(Personal_Development!C1015="","",Personal_Development!C1015)</f>
        <v/>
      </c>
      <c r="B1012" t="str">
        <f>IF(Personal_Development!D1015="","",Personal_Development!D1015)</f>
        <v>K03458</v>
      </c>
      <c r="C1012" t="str">
        <f>IF(Personal_Development!E1015="","",Personal_Development!E1015)</f>
        <v>SHAZRIMAN BIN ZULKIFLI</v>
      </c>
      <c r="D1012">
        <f>IFERROR(VLOOKUP(B1012,Personal_Development!D:DL,113,FALSE),"")</f>
        <v>2</v>
      </c>
      <c r="E1012">
        <f>IFERROR(VLOOKUP(B1012,Kaizen!D:X,21,FALSE),"")</f>
        <v>1</v>
      </c>
      <c r="F1012">
        <f>IFERROR(VLOOKUP(B1012,'Safety Idea'!D:X,21,FALSE),"")</f>
        <v>1</v>
      </c>
      <c r="G1012">
        <f>IFERROR(VLOOKUP(B1012,'Compulsory Training'!D:Z,23,FALSE),"")</f>
        <v>5</v>
      </c>
      <c r="H1012">
        <f>IFERROR(VLOOKUP(B1012,Attendance!D:BQ,65,FALSE),"")</f>
        <v>5</v>
      </c>
      <c r="I1012">
        <f>IFERROR(VLOOKUP(B1012,Misconduct!D:M,8,FALSE),"")</f>
        <v>0</v>
      </c>
      <c r="J1012">
        <f>IFERROR(VLOOKUP(B1012,Misconduct!D:M,9,FALSE),"")</f>
        <v>0</v>
      </c>
      <c r="K1012">
        <f>IFERROR(VLOOKUP(B1012,Misconduct!D:M,10,FALSE),"")</f>
        <v>0</v>
      </c>
    </row>
    <row r="1013" spans="1:11">
      <c r="A1013" s="161" t="str">
        <f>IF(Personal_Development!C1016="","",Personal_Development!C1016)</f>
        <v/>
      </c>
      <c r="B1013" t="str">
        <f>IF(Personal_Development!D1016="","",Personal_Development!D1016)</f>
        <v>K03459</v>
      </c>
      <c r="C1013" t="str">
        <f>IF(Personal_Development!E1016="","",Personal_Development!E1016)</f>
        <v>NORATIKHAINI BINTI MOHAMAD SALIN</v>
      </c>
      <c r="D1013">
        <f>IFERROR(VLOOKUP(B1013,Personal_Development!D:DL,113,FALSE),"")</f>
        <v>2</v>
      </c>
      <c r="E1013">
        <f>IFERROR(VLOOKUP(B1013,Kaizen!D:X,21,FALSE),"")</f>
        <v>1</v>
      </c>
      <c r="F1013">
        <f>IFERROR(VLOOKUP(B1013,'Safety Idea'!D:X,21,FALSE),"")</f>
        <v>1</v>
      </c>
      <c r="G1013">
        <f>IFERROR(VLOOKUP(B1013,'Compulsory Training'!D:Z,23,FALSE),"")</f>
        <v>5</v>
      </c>
      <c r="H1013">
        <f>IFERROR(VLOOKUP(B1013,Attendance!D:BQ,65,FALSE),"")</f>
        <v>5</v>
      </c>
      <c r="I1013">
        <f>IFERROR(VLOOKUP(B1013,Misconduct!D:M,8,FALSE),"")</f>
        <v>0</v>
      </c>
      <c r="J1013">
        <f>IFERROR(VLOOKUP(B1013,Misconduct!D:M,9,FALSE),"")</f>
        <v>0</v>
      </c>
      <c r="K1013">
        <f>IFERROR(VLOOKUP(B1013,Misconduct!D:M,10,FALSE),"")</f>
        <v>0</v>
      </c>
    </row>
    <row r="1014" spans="1:11">
      <c r="A1014" s="161" t="str">
        <f>IF(Personal_Development!C1017="","",Personal_Development!C1017)</f>
        <v/>
      </c>
      <c r="B1014" t="str">
        <f>IF(Personal_Development!D1017="","",Personal_Development!D1017)</f>
        <v>K03460</v>
      </c>
      <c r="C1014" t="str">
        <f>IF(Personal_Development!E1017="","",Personal_Development!E1017)</f>
        <v>MARLIAH BINTI ABD MUTALIB</v>
      </c>
      <c r="D1014">
        <f>IFERROR(VLOOKUP(B1014,Personal_Development!D:DL,113,FALSE),"")</f>
        <v>2</v>
      </c>
      <c r="E1014">
        <f>IFERROR(VLOOKUP(B1014,Kaizen!D:X,21,FALSE),"")</f>
        <v>1</v>
      </c>
      <c r="F1014">
        <f>IFERROR(VLOOKUP(B1014,'Safety Idea'!D:X,21,FALSE),"")</f>
        <v>1</v>
      </c>
      <c r="G1014">
        <f>IFERROR(VLOOKUP(B1014,'Compulsory Training'!D:Z,23,FALSE),"")</f>
        <v>5</v>
      </c>
      <c r="H1014">
        <f>IFERROR(VLOOKUP(B1014,Attendance!D:BQ,65,FALSE),"")</f>
        <v>5</v>
      </c>
      <c r="I1014">
        <f>IFERROR(VLOOKUP(B1014,Misconduct!D:M,8,FALSE),"")</f>
        <v>0</v>
      </c>
      <c r="J1014">
        <f>IFERROR(VLOOKUP(B1014,Misconduct!D:M,9,FALSE),"")</f>
        <v>0</v>
      </c>
      <c r="K1014">
        <f>IFERROR(VLOOKUP(B1014,Misconduct!D:M,10,FALSE),"")</f>
        <v>0</v>
      </c>
    </row>
    <row r="1015" spans="1:11">
      <c r="A1015" s="161" t="str">
        <f>IF(Personal_Development!C1018="","",Personal_Development!C1018)</f>
        <v/>
      </c>
      <c r="B1015" t="str">
        <f>IF(Personal_Development!D1018="","",Personal_Development!D1018)</f>
        <v>K03461</v>
      </c>
      <c r="C1015" t="str">
        <f>IF(Personal_Development!E1018="","",Personal_Development!E1018)</f>
        <v>MUHAMMAD TAUFIK BIN ARIFFIN</v>
      </c>
      <c r="D1015">
        <f>IFERROR(VLOOKUP(B1015,Personal_Development!D:DL,113,FALSE),"")</f>
        <v>2</v>
      </c>
      <c r="E1015">
        <f>IFERROR(VLOOKUP(B1015,Kaizen!D:X,21,FALSE),"")</f>
        <v>1</v>
      </c>
      <c r="F1015">
        <f>IFERROR(VLOOKUP(B1015,'Safety Idea'!D:X,21,FALSE),"")</f>
        <v>1</v>
      </c>
      <c r="G1015">
        <f>IFERROR(VLOOKUP(B1015,'Compulsory Training'!D:Z,23,FALSE),"")</f>
        <v>5</v>
      </c>
      <c r="H1015">
        <f>IFERROR(VLOOKUP(B1015,Attendance!D:BQ,65,FALSE),"")</f>
        <v>5</v>
      </c>
      <c r="I1015">
        <f>IFERROR(VLOOKUP(B1015,Misconduct!D:M,8,FALSE),"")</f>
        <v>0</v>
      </c>
      <c r="J1015">
        <f>IFERROR(VLOOKUP(B1015,Misconduct!D:M,9,FALSE),"")</f>
        <v>0</v>
      </c>
      <c r="K1015">
        <f>IFERROR(VLOOKUP(B1015,Misconduct!D:M,10,FALSE),"")</f>
        <v>0</v>
      </c>
    </row>
    <row r="1016" spans="1:11">
      <c r="A1016" s="161" t="str">
        <f>IF(Personal_Development!C1019="","",Personal_Development!C1019)</f>
        <v/>
      </c>
      <c r="B1016" t="str">
        <f>IF(Personal_Development!D1019="","",Personal_Development!D1019)</f>
        <v>K03462</v>
      </c>
      <c r="C1016" t="str">
        <f>IF(Personal_Development!E1019="","",Personal_Development!E1019)</f>
        <v>MUHAMMAD ALI BIN MOHD IDRIS</v>
      </c>
      <c r="D1016">
        <f>IFERROR(VLOOKUP(B1016,Personal_Development!D:DL,113,FALSE),"")</f>
        <v>2</v>
      </c>
      <c r="E1016">
        <f>IFERROR(VLOOKUP(B1016,Kaizen!D:X,21,FALSE),"")</f>
        <v>1</v>
      </c>
      <c r="F1016">
        <f>IFERROR(VLOOKUP(B1016,'Safety Idea'!D:X,21,FALSE),"")</f>
        <v>1</v>
      </c>
      <c r="G1016">
        <f>IFERROR(VLOOKUP(B1016,'Compulsory Training'!D:Z,23,FALSE),"")</f>
        <v>5</v>
      </c>
      <c r="H1016">
        <f>IFERROR(VLOOKUP(B1016,Attendance!D:BQ,65,FALSE),"")</f>
        <v>5</v>
      </c>
      <c r="I1016">
        <f>IFERROR(VLOOKUP(B1016,Misconduct!D:M,8,FALSE),"")</f>
        <v>0</v>
      </c>
      <c r="J1016">
        <f>IFERROR(VLOOKUP(B1016,Misconduct!D:M,9,FALSE),"")</f>
        <v>0</v>
      </c>
      <c r="K1016">
        <f>IFERROR(VLOOKUP(B1016,Misconduct!D:M,10,FALSE),"")</f>
        <v>0</v>
      </c>
    </row>
    <row r="1017" spans="1:11">
      <c r="A1017" s="161" t="str">
        <f>IF(Personal_Development!C1020="","",Personal_Development!C1020)</f>
        <v>K03463</v>
      </c>
      <c r="B1017" t="str">
        <f>IF(Personal_Development!D1020="","",Personal_Development!D1020)</f>
        <v>C14016</v>
      </c>
      <c r="C1017" t="str">
        <f>IF(Personal_Development!E1020="","",Personal_Development!E1020)</f>
        <v>HASMAZIRA BINTI ABU ASAN</v>
      </c>
      <c r="D1017">
        <f>IFERROR(VLOOKUP(B1017,Personal_Development!D:DL,113,FALSE),"")</f>
        <v>2</v>
      </c>
      <c r="E1017">
        <f>IFERROR(VLOOKUP(B1017,Kaizen!D:X,21,FALSE),"")</f>
        <v>1</v>
      </c>
      <c r="F1017">
        <f>IFERROR(VLOOKUP(B1017,'Safety Idea'!D:X,21,FALSE),"")</f>
        <v>1</v>
      </c>
      <c r="G1017">
        <f>IFERROR(VLOOKUP(B1017,'Compulsory Training'!D:Z,23,FALSE),"")</f>
        <v>5</v>
      </c>
      <c r="H1017">
        <f>IFERROR(VLOOKUP(B1017,Attendance!D:BQ,65,FALSE),"")</f>
        <v>5</v>
      </c>
      <c r="I1017">
        <f>IFERROR(VLOOKUP(B1017,Misconduct!D:M,8,FALSE),"")</f>
        <v>0</v>
      </c>
      <c r="J1017">
        <f>IFERROR(VLOOKUP(B1017,Misconduct!D:M,9,FALSE),"")</f>
        <v>0</v>
      </c>
      <c r="K1017">
        <f>IFERROR(VLOOKUP(B1017,Misconduct!D:M,10,FALSE),"")</f>
        <v>0</v>
      </c>
    </row>
    <row r="1018" spans="1:11">
      <c r="A1018" s="161" t="str">
        <f>IF(Personal_Development!C1021="","",Personal_Development!C1021)</f>
        <v/>
      </c>
      <c r="B1018" t="str">
        <f>IF(Personal_Development!D1021="","",Personal_Development!D1021)</f>
        <v>T10175</v>
      </c>
      <c r="C1018" t="str">
        <f>IF(Personal_Development!E1021="","",Personal_Development!E1021)</f>
        <v>SYED MUHAMMAD FIKRI AIMAN BIN SYED MUHAMMAD KAMIL ARIFFIN</v>
      </c>
      <c r="D1018">
        <f>IFERROR(VLOOKUP(B1018,Personal_Development!D:DL,113,FALSE),"")</f>
        <v>1</v>
      </c>
      <c r="E1018">
        <f>IFERROR(VLOOKUP(B1018,Kaizen!D:X,21,FALSE),"")</f>
        <v>1</v>
      </c>
      <c r="F1018">
        <f>IFERROR(VLOOKUP(B1018,'Safety Idea'!D:X,21,FALSE),"")</f>
        <v>1</v>
      </c>
      <c r="G1018">
        <f>IFERROR(VLOOKUP(B1018,'Compulsory Training'!D:Z,23,FALSE),"")</f>
        <v>5</v>
      </c>
      <c r="H1018">
        <f>IFERROR(VLOOKUP(B1018,Attendance!D:BQ,65,FALSE),"")</f>
        <v>4</v>
      </c>
      <c r="I1018">
        <f>IFERROR(VLOOKUP(B1018,Misconduct!D:M,8,FALSE),"")</f>
        <v>0</v>
      </c>
      <c r="J1018">
        <f>IFERROR(VLOOKUP(B1018,Misconduct!D:M,9,FALSE),"")</f>
        <v>0</v>
      </c>
      <c r="K1018">
        <f>IFERROR(VLOOKUP(B1018,Misconduct!D:M,10,FALSE),"")</f>
        <v>0</v>
      </c>
    </row>
    <row r="1019" spans="1:11">
      <c r="A1019" s="161" t="str">
        <f>IF(Personal_Development!C1022="","",Personal_Development!C1022)</f>
        <v/>
      </c>
      <c r="B1019" t="str">
        <f>IF(Personal_Development!D1022="","",Personal_Development!D1022)</f>
        <v>T10176</v>
      </c>
      <c r="C1019" t="str">
        <f>IF(Personal_Development!E1022="","",Personal_Development!E1022)</f>
        <v>FARAH AIN BINTI ZAKARIA</v>
      </c>
      <c r="D1019">
        <f>IFERROR(VLOOKUP(B1019,Personal_Development!D:DL,113,FALSE),"")</f>
        <v>2</v>
      </c>
      <c r="E1019">
        <f>IFERROR(VLOOKUP(B1019,Kaizen!D:X,21,FALSE),"")</f>
        <v>1</v>
      </c>
      <c r="F1019">
        <f>IFERROR(VLOOKUP(B1019,'Safety Idea'!D:X,21,FALSE),"")</f>
        <v>1</v>
      </c>
      <c r="G1019">
        <f>IFERROR(VLOOKUP(B1019,'Compulsory Training'!D:Z,23,FALSE),"")</f>
        <v>5</v>
      </c>
      <c r="H1019">
        <f>IFERROR(VLOOKUP(B1019,Attendance!D:BQ,65,FALSE),"")</f>
        <v>5</v>
      </c>
      <c r="I1019">
        <f>IFERROR(VLOOKUP(B1019,Misconduct!D:M,8,FALSE),"")</f>
        <v>0</v>
      </c>
      <c r="J1019">
        <f>IFERROR(VLOOKUP(B1019,Misconduct!D:M,9,FALSE),"")</f>
        <v>0</v>
      </c>
      <c r="K1019">
        <f>IFERROR(VLOOKUP(B1019,Misconduct!D:M,10,FALSE),"")</f>
        <v>0</v>
      </c>
    </row>
    <row r="1020" spans="1:11">
      <c r="A1020" s="161" t="str">
        <f>IF(Personal_Development!C1023="","",Personal_Development!C1023)</f>
        <v/>
      </c>
      <c r="B1020" t="str">
        <f>IF(Personal_Development!D1023="","",Personal_Development!D1023)</f>
        <v>T10177</v>
      </c>
      <c r="C1020" t="str">
        <f>IF(Personal_Development!E1023="","",Personal_Development!E1023)</f>
        <v>MUHAMMAD FUZIR BIN KAMARUZZAMAN</v>
      </c>
      <c r="D1020">
        <f>IFERROR(VLOOKUP(B1020,Personal_Development!D:DL,113,FALSE),"")</f>
        <v>2</v>
      </c>
      <c r="E1020">
        <f>IFERROR(VLOOKUP(B1020,Kaizen!D:X,21,FALSE),"")</f>
        <v>1</v>
      </c>
      <c r="F1020">
        <f>IFERROR(VLOOKUP(B1020,'Safety Idea'!D:X,21,FALSE),"")</f>
        <v>1</v>
      </c>
      <c r="G1020">
        <f>IFERROR(VLOOKUP(B1020,'Compulsory Training'!D:Z,23,FALSE),"")</f>
        <v>5</v>
      </c>
      <c r="H1020">
        <f>IFERROR(VLOOKUP(B1020,Attendance!D:BQ,65,FALSE),"")</f>
        <v>5</v>
      </c>
      <c r="I1020">
        <f>IFERROR(VLOOKUP(B1020,Misconduct!D:M,8,FALSE),"")</f>
        <v>0</v>
      </c>
      <c r="J1020">
        <f>IFERROR(VLOOKUP(B1020,Misconduct!D:M,9,FALSE),"")</f>
        <v>0</v>
      </c>
      <c r="K1020">
        <f>IFERROR(VLOOKUP(B1020,Misconduct!D:M,10,FALSE),"")</f>
        <v>0</v>
      </c>
    </row>
    <row r="1021" spans="1:11">
      <c r="A1021" s="161" t="str">
        <f>IF(Personal_Development!C1024="","",Personal_Development!C1024)</f>
        <v>K03464</v>
      </c>
      <c r="B1021" t="str">
        <f>IF(Personal_Development!D1024="","",Personal_Development!D1024)</f>
        <v>C14017</v>
      </c>
      <c r="C1021" t="str">
        <f>IF(Personal_Development!E1024="","",Personal_Development!E1024)</f>
        <v>NURFATINI BINTI ZAINUDIN</v>
      </c>
      <c r="D1021">
        <f>IFERROR(VLOOKUP(B1021,Personal_Development!D:DL,113,FALSE),"")</f>
        <v>2</v>
      </c>
      <c r="E1021">
        <f>IFERROR(VLOOKUP(B1021,Kaizen!D:X,21,FALSE),"")</f>
        <v>1</v>
      </c>
      <c r="F1021">
        <f>IFERROR(VLOOKUP(B1021,'Safety Idea'!D:X,21,FALSE),"")</f>
        <v>1</v>
      </c>
      <c r="G1021">
        <f>IFERROR(VLOOKUP(B1021,'Compulsory Training'!D:Z,23,FALSE),"")</f>
        <v>5</v>
      </c>
      <c r="H1021">
        <f>IFERROR(VLOOKUP(B1021,Attendance!D:BQ,65,FALSE),"")</f>
        <v>5</v>
      </c>
      <c r="I1021">
        <f>IFERROR(VLOOKUP(B1021,Misconduct!D:M,8,FALSE),"")</f>
        <v>0</v>
      </c>
      <c r="J1021">
        <f>IFERROR(VLOOKUP(B1021,Misconduct!D:M,9,FALSE),"")</f>
        <v>0</v>
      </c>
      <c r="K1021">
        <f>IFERROR(VLOOKUP(B1021,Misconduct!D:M,10,FALSE),"")</f>
        <v>0</v>
      </c>
    </row>
    <row r="1022" spans="1:11">
      <c r="A1022" s="161" t="str">
        <f>IF(Personal_Development!C1025="","",Personal_Development!C1025)</f>
        <v/>
      </c>
      <c r="B1022" t="str">
        <f>IF(Personal_Development!D1025="","",Personal_Development!D1025)</f>
        <v>K03465</v>
      </c>
      <c r="C1022" t="str">
        <f>IF(Personal_Development!E1025="","",Personal_Development!E1025)</f>
        <v>SYAMSURIA BT HARIS</v>
      </c>
      <c r="D1022">
        <f>IFERROR(VLOOKUP(B1022,Personal_Development!D:DL,113,FALSE),"")</f>
        <v>1</v>
      </c>
      <c r="E1022">
        <f>IFERROR(VLOOKUP(B1022,Kaizen!D:X,21,FALSE),"")</f>
        <v>1</v>
      </c>
      <c r="F1022">
        <f>IFERROR(VLOOKUP(B1022,'Safety Idea'!D:X,21,FALSE),"")</f>
        <v>1</v>
      </c>
      <c r="G1022">
        <f>IFERROR(VLOOKUP(B1022,'Compulsory Training'!D:Z,23,FALSE),"")</f>
        <v>4</v>
      </c>
      <c r="H1022">
        <f>IFERROR(VLOOKUP(B1022,Attendance!D:BQ,65,FALSE),"")</f>
        <v>5</v>
      </c>
      <c r="I1022">
        <f>IFERROR(VLOOKUP(B1022,Misconduct!D:M,8,FALSE),"")</f>
        <v>0</v>
      </c>
      <c r="J1022">
        <f>IFERROR(VLOOKUP(B1022,Misconduct!D:M,9,FALSE),"")</f>
        <v>0</v>
      </c>
      <c r="K1022">
        <f>IFERROR(VLOOKUP(B1022,Misconduct!D:M,10,FALSE),"")</f>
        <v>0</v>
      </c>
    </row>
    <row r="1023" spans="1:11">
      <c r="A1023" s="161" t="str">
        <f>IF(Personal_Development!C1026="","",Personal_Development!C1026)</f>
        <v>K03466</v>
      </c>
      <c r="B1023" t="str">
        <f>IF(Personal_Development!D1026="","",Personal_Development!D1026)</f>
        <v>C14018</v>
      </c>
      <c r="C1023" t="str">
        <f>IF(Personal_Development!E1026="","",Personal_Development!E1026)</f>
        <v>JESSICA ANAK SPEJIE</v>
      </c>
      <c r="D1023">
        <f>IFERROR(VLOOKUP(B1023,Personal_Development!D:DL,113,FALSE),"")</f>
        <v>2</v>
      </c>
      <c r="E1023">
        <f>IFERROR(VLOOKUP(B1023,Kaizen!D:X,21,FALSE),"")</f>
        <v>1</v>
      </c>
      <c r="F1023">
        <f>IFERROR(VLOOKUP(B1023,'Safety Idea'!D:X,21,FALSE),"")</f>
        <v>1</v>
      </c>
      <c r="G1023">
        <f>IFERROR(VLOOKUP(B1023,'Compulsory Training'!D:Z,23,FALSE),"")</f>
        <v>5</v>
      </c>
      <c r="H1023">
        <f>IFERROR(VLOOKUP(B1023,Attendance!D:BQ,65,FALSE),"")</f>
        <v>5</v>
      </c>
      <c r="I1023">
        <f>IFERROR(VLOOKUP(B1023,Misconduct!D:M,8,FALSE),"")</f>
        <v>0</v>
      </c>
      <c r="J1023">
        <f>IFERROR(VLOOKUP(B1023,Misconduct!D:M,9,FALSE),"")</f>
        <v>0</v>
      </c>
      <c r="K1023">
        <f>IFERROR(VLOOKUP(B1023,Misconduct!D:M,10,FALSE),"")</f>
        <v>0</v>
      </c>
    </row>
    <row r="1024" spans="1:11">
      <c r="A1024" s="161" t="str">
        <f>IF(Personal_Development!C1027="","",Personal_Development!C1027)</f>
        <v>K03467</v>
      </c>
      <c r="B1024" t="str">
        <f>IF(Personal_Development!D1027="","",Personal_Development!D1027)</f>
        <v>C14019</v>
      </c>
      <c r="C1024" t="str">
        <f>IF(Personal_Development!E1027="","",Personal_Development!E1027)</f>
        <v>MOHD SHUKRI BIN JEMI ANUAR</v>
      </c>
      <c r="D1024">
        <f>IFERROR(VLOOKUP(B1024,Personal_Development!D:DL,113,FALSE),"")</f>
        <v>2</v>
      </c>
      <c r="E1024">
        <f>IFERROR(VLOOKUP(B1024,Kaizen!D:X,21,FALSE),"")</f>
        <v>1</v>
      </c>
      <c r="F1024">
        <f>IFERROR(VLOOKUP(B1024,'Safety Idea'!D:X,21,FALSE),"")</f>
        <v>1</v>
      </c>
      <c r="G1024">
        <f>IFERROR(VLOOKUP(B1024,'Compulsory Training'!D:Z,23,FALSE),"")</f>
        <v>5</v>
      </c>
      <c r="H1024">
        <f>IFERROR(VLOOKUP(B1024,Attendance!D:BQ,65,FALSE),"")</f>
        <v>5</v>
      </c>
      <c r="I1024">
        <f>IFERROR(VLOOKUP(B1024,Misconduct!D:M,8,FALSE),"")</f>
        <v>0</v>
      </c>
      <c r="J1024">
        <f>IFERROR(VLOOKUP(B1024,Misconduct!D:M,9,FALSE),"")</f>
        <v>0</v>
      </c>
      <c r="K1024">
        <f>IFERROR(VLOOKUP(B1024,Misconduct!D:M,10,FALSE),"")</f>
        <v>0</v>
      </c>
    </row>
    <row r="1025" spans="1:11">
      <c r="A1025" s="161" t="str">
        <f>IF(Personal_Development!C1028="","",Personal_Development!C1028)</f>
        <v>K03468</v>
      </c>
      <c r="B1025" t="str">
        <f>IF(Personal_Development!D1028="","",Personal_Development!D1028)</f>
        <v>C14020</v>
      </c>
      <c r="C1025" t="str">
        <f>IF(Personal_Development!E1028="","",Personal_Development!E1028)</f>
        <v>MOHD FIKRI BIN SA'ADON</v>
      </c>
      <c r="D1025">
        <f>IFERROR(VLOOKUP(B1025,Personal_Development!D:DL,113,FALSE),"")</f>
        <v>2</v>
      </c>
      <c r="E1025">
        <f>IFERROR(VLOOKUP(B1025,Kaizen!D:X,21,FALSE),"")</f>
        <v>1</v>
      </c>
      <c r="F1025">
        <f>IFERROR(VLOOKUP(B1025,'Safety Idea'!D:X,21,FALSE),"")</f>
        <v>1</v>
      </c>
      <c r="G1025">
        <f>IFERROR(VLOOKUP(B1025,'Compulsory Training'!D:Z,23,FALSE),"")</f>
        <v>5</v>
      </c>
      <c r="H1025">
        <f>IFERROR(VLOOKUP(B1025,Attendance!D:BQ,65,FALSE),"")</f>
        <v>5</v>
      </c>
      <c r="I1025">
        <f>IFERROR(VLOOKUP(B1025,Misconduct!D:M,8,FALSE),"")</f>
        <v>0</v>
      </c>
      <c r="J1025">
        <f>IFERROR(VLOOKUP(B1025,Misconduct!D:M,9,FALSE),"")</f>
        <v>0</v>
      </c>
      <c r="K1025">
        <f>IFERROR(VLOOKUP(B1025,Misconduct!D:M,10,FALSE),"")</f>
        <v>0</v>
      </c>
    </row>
    <row r="1026" spans="1:11">
      <c r="A1026" s="161" t="str">
        <f>IF(Personal_Development!C1029="","",Personal_Development!C1029)</f>
        <v/>
      </c>
      <c r="B1026" t="str">
        <f>IF(Personal_Development!D1029="","",Personal_Development!D1029)</f>
        <v>K03469</v>
      </c>
      <c r="C1026" t="str">
        <f>IF(Personal_Development!E1029="","",Personal_Development!E1029)</f>
        <v>MOHAMAD ZULKALNAIN BIN ABD RAHMAN</v>
      </c>
      <c r="D1026">
        <f>IFERROR(VLOOKUP(B1026,Personal_Development!D:DL,113,FALSE),"")</f>
        <v>1</v>
      </c>
      <c r="E1026">
        <f>IFERROR(VLOOKUP(B1026,Kaizen!D:X,21,FALSE),"")</f>
        <v>1</v>
      </c>
      <c r="F1026">
        <f>IFERROR(VLOOKUP(B1026,'Safety Idea'!D:X,21,FALSE),"")</f>
        <v>1</v>
      </c>
      <c r="G1026">
        <f>IFERROR(VLOOKUP(B1026,'Compulsory Training'!D:Z,23,FALSE),"")</f>
        <v>1</v>
      </c>
      <c r="H1026">
        <f>IFERROR(VLOOKUP(B1026,Attendance!D:BQ,65,FALSE),"")</f>
        <v>5</v>
      </c>
      <c r="I1026">
        <f>IFERROR(VLOOKUP(B1026,Misconduct!D:M,8,FALSE),"")</f>
        <v>0</v>
      </c>
      <c r="J1026">
        <f>IFERROR(VLOOKUP(B1026,Misconduct!D:M,9,FALSE),"")</f>
        <v>0</v>
      </c>
      <c r="K1026">
        <f>IFERROR(VLOOKUP(B1026,Misconduct!D:M,10,FALSE),"")</f>
        <v>0</v>
      </c>
    </row>
    <row r="1027" spans="1:11">
      <c r="A1027" s="161" t="str">
        <f>IF(Personal_Development!C1030="","",Personal_Development!C1030)</f>
        <v/>
      </c>
      <c r="B1027" t="str">
        <f>IF(Personal_Development!D1030="","",Personal_Development!D1030)</f>
        <v>K03470</v>
      </c>
      <c r="C1027" t="str">
        <f>IF(Personal_Development!E1030="","",Personal_Development!E1030)</f>
        <v>MOHD AZHAR BIN OTHMAN</v>
      </c>
      <c r="D1027">
        <f>IFERROR(VLOOKUP(B1027,Personal_Development!D:DL,113,FALSE),"")</f>
        <v>1</v>
      </c>
      <c r="E1027">
        <f>IFERROR(VLOOKUP(B1027,Kaizen!D:X,21,FALSE),"")</f>
        <v>1</v>
      </c>
      <c r="F1027">
        <f>IFERROR(VLOOKUP(B1027,'Safety Idea'!D:X,21,FALSE),"")</f>
        <v>1</v>
      </c>
      <c r="G1027">
        <f>IFERROR(VLOOKUP(B1027,'Compulsory Training'!D:Z,23,FALSE),"")</f>
        <v>1</v>
      </c>
      <c r="H1027">
        <f>IFERROR(VLOOKUP(B1027,Attendance!D:BQ,65,FALSE),"")</f>
        <v>5</v>
      </c>
      <c r="I1027">
        <f>IFERROR(VLOOKUP(B1027,Misconduct!D:M,8,FALSE),"")</f>
        <v>0</v>
      </c>
      <c r="J1027">
        <f>IFERROR(VLOOKUP(B1027,Misconduct!D:M,9,FALSE),"")</f>
        <v>0</v>
      </c>
      <c r="K1027">
        <f>IFERROR(VLOOKUP(B1027,Misconduct!D:M,10,FALSE),"")</f>
        <v>0</v>
      </c>
    </row>
    <row r="1028" spans="1:11">
      <c r="A1028" s="161" t="str">
        <f>IF(Personal_Development!C1031="","",Personal_Development!C1031)</f>
        <v/>
      </c>
      <c r="B1028" t="str">
        <f>IF(Personal_Development!D1031="","",Personal_Development!D1031)</f>
        <v>T10178</v>
      </c>
      <c r="C1028" t="str">
        <f>IF(Personal_Development!E1031="","",Personal_Development!E1031)</f>
        <v>MOHAMAD NAZRIN BIN MOHAMMED YUNUS</v>
      </c>
      <c r="D1028">
        <f>IFERROR(VLOOKUP(B1028,Personal_Development!D:DL,113,FALSE),"")</f>
        <v>1</v>
      </c>
      <c r="E1028">
        <f>IFERROR(VLOOKUP(B1028,Kaizen!D:X,21,FALSE),"")</f>
        <v>1</v>
      </c>
      <c r="F1028">
        <f>IFERROR(VLOOKUP(B1028,'Safety Idea'!D:X,21,FALSE),"")</f>
        <v>1</v>
      </c>
      <c r="G1028">
        <f>IFERROR(VLOOKUP(B1028,'Compulsory Training'!D:Z,23,FALSE),"")</f>
        <v>1</v>
      </c>
      <c r="H1028">
        <f>IFERROR(VLOOKUP(B1028,Attendance!D:BQ,65,FALSE),"")</f>
        <v>5</v>
      </c>
      <c r="I1028">
        <f>IFERROR(VLOOKUP(B1028,Misconduct!D:M,8,FALSE),"")</f>
        <v>0</v>
      </c>
      <c r="J1028">
        <f>IFERROR(VLOOKUP(B1028,Misconduct!D:M,9,FALSE),"")</f>
        <v>0</v>
      </c>
      <c r="K1028">
        <f>IFERROR(VLOOKUP(B1028,Misconduct!D:M,10,FALSE),"")</f>
        <v>0</v>
      </c>
    </row>
    <row r="1029" spans="1:11">
      <c r="A1029" s="161" t="str">
        <f>IF(Personal_Development!C1032="","",Personal_Development!C1032)</f>
        <v/>
      </c>
      <c r="B1029" t="str">
        <f>IF(Personal_Development!D1032="","",Personal_Development!D1032)</f>
        <v>K03471</v>
      </c>
      <c r="C1029" t="str">
        <f>IF(Personal_Development!E1032="","",Personal_Development!E1032)</f>
        <v>RASHIDAH BINTI ABDUL RAHAMAN</v>
      </c>
      <c r="D1029">
        <f>IFERROR(VLOOKUP(B1029,Personal_Development!D:DL,113,FALSE),"")</f>
        <v>1</v>
      </c>
      <c r="E1029">
        <f>IFERROR(VLOOKUP(B1029,Kaizen!D:X,21,FALSE),"")</f>
        <v>1</v>
      </c>
      <c r="F1029">
        <f>IFERROR(VLOOKUP(B1029,'Safety Idea'!D:X,21,FALSE),"")</f>
        <v>1</v>
      </c>
      <c r="G1029">
        <f>IFERROR(VLOOKUP(B1029,'Compulsory Training'!D:Z,23,FALSE),"")</f>
        <v>1</v>
      </c>
      <c r="H1029">
        <f>IFERROR(VLOOKUP(B1029,Attendance!D:BQ,65,FALSE),"")</f>
        <v>5</v>
      </c>
      <c r="I1029">
        <f>IFERROR(VLOOKUP(B1029,Misconduct!D:M,8,FALSE),"")</f>
        <v>0</v>
      </c>
      <c r="J1029">
        <f>IFERROR(VLOOKUP(B1029,Misconduct!D:M,9,FALSE),"")</f>
        <v>0</v>
      </c>
      <c r="K1029">
        <f>IFERROR(VLOOKUP(B1029,Misconduct!D:M,10,FALSE),"")</f>
        <v>0</v>
      </c>
    </row>
    <row r="1030" spans="1:11">
      <c r="A1030" s="161" t="str">
        <f>IF(Personal_Development!C1033="","",Personal_Development!C1033)</f>
        <v/>
      </c>
      <c r="B1030" t="str">
        <f>IF(Personal_Development!D1033="","",Personal_Development!D1033)</f>
        <v>K03472</v>
      </c>
      <c r="C1030" t="str">
        <f>IF(Personal_Development!E1033="","",Personal_Development!E1033)</f>
        <v>ERNIE MURNIRA BINTI MOHAMAD ZULKAFLI</v>
      </c>
      <c r="D1030">
        <f>IFERROR(VLOOKUP(B1030,Personal_Development!D:DL,113,FALSE),"")</f>
        <v>2</v>
      </c>
      <c r="E1030">
        <f>IFERROR(VLOOKUP(B1030,Kaizen!D:X,21,FALSE),"")</f>
        <v>1</v>
      </c>
      <c r="F1030">
        <f>IFERROR(VLOOKUP(B1030,'Safety Idea'!D:X,21,FALSE),"")</f>
        <v>1</v>
      </c>
      <c r="G1030">
        <f>IFERROR(VLOOKUP(B1030,'Compulsory Training'!D:Z,23,FALSE),"")</f>
        <v>5</v>
      </c>
      <c r="H1030">
        <f>IFERROR(VLOOKUP(B1030,Attendance!D:BQ,65,FALSE),"")</f>
        <v>5</v>
      </c>
      <c r="I1030">
        <f>IFERROR(VLOOKUP(B1030,Misconduct!D:M,8,FALSE),"")</f>
        <v>0</v>
      </c>
      <c r="J1030">
        <f>IFERROR(VLOOKUP(B1030,Misconduct!D:M,9,FALSE),"")</f>
        <v>0</v>
      </c>
      <c r="K1030">
        <f>IFERROR(VLOOKUP(B1030,Misconduct!D:M,10,FALSE),"")</f>
        <v>0</v>
      </c>
    </row>
    <row r="1031" spans="1:11">
      <c r="A1031" s="161" t="str">
        <f>IF(Personal_Development!C1034="","",Personal_Development!C1034)</f>
        <v/>
      </c>
      <c r="B1031" t="str">
        <f>IF(Personal_Development!D1034="","",Personal_Development!D1034)</f>
        <v>K03473</v>
      </c>
      <c r="C1031" t="str">
        <f>IF(Personal_Development!E1034="","",Personal_Development!E1034)</f>
        <v>ELAVARASI A/P TANGARAJAH</v>
      </c>
      <c r="D1031">
        <f>IFERROR(VLOOKUP(B1031,Personal_Development!D:DL,113,FALSE),"")</f>
        <v>1</v>
      </c>
      <c r="E1031">
        <f>IFERROR(VLOOKUP(B1031,Kaizen!D:X,21,FALSE),"")</f>
        <v>1</v>
      </c>
      <c r="F1031">
        <f>IFERROR(VLOOKUP(B1031,'Safety Idea'!D:X,21,FALSE),"")</f>
        <v>1</v>
      </c>
      <c r="G1031">
        <f>IFERROR(VLOOKUP(B1031,'Compulsory Training'!D:Z,23,FALSE),"")</f>
        <v>2</v>
      </c>
      <c r="H1031">
        <f>IFERROR(VLOOKUP(B1031,Attendance!D:BQ,65,FALSE),"")</f>
        <v>5</v>
      </c>
      <c r="I1031">
        <f>IFERROR(VLOOKUP(B1031,Misconduct!D:M,8,FALSE),"")</f>
        <v>0</v>
      </c>
      <c r="J1031">
        <f>IFERROR(VLOOKUP(B1031,Misconduct!D:M,9,FALSE),"")</f>
        <v>0</v>
      </c>
      <c r="K1031">
        <f>IFERROR(VLOOKUP(B1031,Misconduct!D:M,10,FALSE),"")</f>
        <v>0</v>
      </c>
    </row>
    <row r="1032" spans="1:11">
      <c r="A1032" s="161" t="str">
        <f>IF(Personal_Development!C1035="","",Personal_Development!C1035)</f>
        <v/>
      </c>
      <c r="B1032" t="str">
        <f>IF(Personal_Development!D1035="","",Personal_Development!D1035)</f>
        <v>K03474</v>
      </c>
      <c r="C1032" t="str">
        <f>IF(Personal_Development!E1035="","",Personal_Development!E1035)</f>
        <v>ATHIRAH BINTI IDRIS</v>
      </c>
      <c r="D1032">
        <f>IFERROR(VLOOKUP(B1032,Personal_Development!D:DL,113,FALSE),"")</f>
        <v>1</v>
      </c>
      <c r="E1032">
        <f>IFERROR(VLOOKUP(B1032,Kaizen!D:X,21,FALSE),"")</f>
        <v>1</v>
      </c>
      <c r="F1032">
        <f>IFERROR(VLOOKUP(B1032,'Safety Idea'!D:X,21,FALSE),"")</f>
        <v>1</v>
      </c>
      <c r="G1032">
        <f>IFERROR(VLOOKUP(B1032,'Compulsory Training'!D:Z,23,FALSE),"")</f>
        <v>1</v>
      </c>
      <c r="H1032">
        <f>IFERROR(VLOOKUP(B1032,Attendance!D:BQ,65,FALSE),"")</f>
        <v>5</v>
      </c>
      <c r="I1032">
        <f>IFERROR(VLOOKUP(B1032,Misconduct!D:M,8,FALSE),"")</f>
        <v>0</v>
      </c>
      <c r="J1032">
        <f>IFERROR(VLOOKUP(B1032,Misconduct!D:M,9,FALSE),"")</f>
        <v>0</v>
      </c>
      <c r="K1032">
        <f>IFERROR(VLOOKUP(B1032,Misconduct!D:M,10,FALSE),"")</f>
        <v>0</v>
      </c>
    </row>
    <row r="1033" spans="1:11">
      <c r="A1033" s="161" t="str">
        <f>IF(Personal_Development!C1036="","",Personal_Development!C1036)</f>
        <v/>
      </c>
      <c r="B1033" t="str">
        <f>IF(Personal_Development!D1036="","",Personal_Development!D1036)</f>
        <v>K03475</v>
      </c>
      <c r="C1033" t="str">
        <f>IF(Personal_Development!E1036="","",Personal_Development!E1036)</f>
        <v>MOHAN RAJ A/L MURUGIAH</v>
      </c>
      <c r="D1033">
        <f>IFERROR(VLOOKUP(B1033,Personal_Development!D:DL,113,FALSE),"")</f>
        <v>1</v>
      </c>
      <c r="E1033">
        <f>IFERROR(VLOOKUP(B1033,Kaizen!D:X,21,FALSE),"")</f>
        <v>1</v>
      </c>
      <c r="F1033">
        <f>IFERROR(VLOOKUP(B1033,'Safety Idea'!D:X,21,FALSE),"")</f>
        <v>1</v>
      </c>
      <c r="G1033">
        <f>IFERROR(VLOOKUP(B1033,'Compulsory Training'!D:Z,23,FALSE),"")</f>
        <v>1</v>
      </c>
      <c r="H1033">
        <f>IFERROR(VLOOKUP(B1033,Attendance!D:BQ,65,FALSE),"")</f>
        <v>5</v>
      </c>
      <c r="I1033">
        <f>IFERROR(VLOOKUP(B1033,Misconduct!D:M,8,FALSE),"")</f>
        <v>0</v>
      </c>
      <c r="J1033">
        <f>IFERROR(VLOOKUP(B1033,Misconduct!D:M,9,FALSE),"")</f>
        <v>0</v>
      </c>
      <c r="K1033">
        <f>IFERROR(VLOOKUP(B1033,Misconduct!D:M,10,FALSE),"")</f>
        <v>0</v>
      </c>
    </row>
    <row r="1034" spans="1:11">
      <c r="A1034" s="161" t="str">
        <f>IF(Personal_Development!C1037="","",Personal_Development!C1037)</f>
        <v/>
      </c>
      <c r="B1034" t="str">
        <f>IF(Personal_Development!D1037="","",Personal_Development!D1037)</f>
        <v>K03476</v>
      </c>
      <c r="C1034" t="str">
        <f>IF(Personal_Development!E1037="","",Personal_Development!E1037)</f>
        <v>POOVENDRAN A/L KRISHNAN</v>
      </c>
      <c r="D1034">
        <f>IFERROR(VLOOKUP(B1034,Personal_Development!D:DL,113,FALSE),"")</f>
        <v>1</v>
      </c>
      <c r="E1034">
        <f>IFERROR(VLOOKUP(B1034,Kaizen!D:X,21,FALSE),"")</f>
        <v>1</v>
      </c>
      <c r="F1034">
        <f>IFERROR(VLOOKUP(B1034,'Safety Idea'!D:X,21,FALSE),"")</f>
        <v>1</v>
      </c>
      <c r="G1034">
        <f>IFERROR(VLOOKUP(B1034,'Compulsory Training'!D:Z,23,FALSE),"")</f>
        <v>1</v>
      </c>
      <c r="H1034">
        <f>IFERROR(VLOOKUP(B1034,Attendance!D:BQ,65,FALSE),"")</f>
        <v>5</v>
      </c>
      <c r="I1034">
        <f>IFERROR(VLOOKUP(B1034,Misconduct!D:M,8,FALSE),"")</f>
        <v>0</v>
      </c>
      <c r="J1034">
        <f>IFERROR(VLOOKUP(B1034,Misconduct!D:M,9,FALSE),"")</f>
        <v>0</v>
      </c>
      <c r="K1034">
        <f>IFERROR(VLOOKUP(B1034,Misconduct!D:M,10,FALSE),"")</f>
        <v>0</v>
      </c>
    </row>
    <row r="1035" spans="1:11">
      <c r="A1035" s="161" t="str">
        <f>IF(Personal_Development!C1038="","",Personal_Development!C1038)</f>
        <v/>
      </c>
      <c r="B1035" t="str">
        <f>IF(Personal_Development!D1038="","",Personal_Development!D1038)</f>
        <v>K03477</v>
      </c>
      <c r="C1035" t="str">
        <f>IF(Personal_Development!E1038="","",Personal_Development!E1038)</f>
        <v>ROSHINI A/P MANICHELVAN</v>
      </c>
      <c r="D1035">
        <f>IFERROR(VLOOKUP(B1035,Personal_Development!D:DL,113,FALSE),"")</f>
        <v>1</v>
      </c>
      <c r="E1035">
        <f>IFERROR(VLOOKUP(B1035,Kaizen!D:X,21,FALSE),"")</f>
        <v>1</v>
      </c>
      <c r="F1035">
        <f>IFERROR(VLOOKUP(B1035,'Safety Idea'!D:X,21,FALSE),"")</f>
        <v>1</v>
      </c>
      <c r="G1035">
        <f>IFERROR(VLOOKUP(B1035,'Compulsory Training'!D:Z,23,FALSE),"")</f>
        <v>1</v>
      </c>
      <c r="H1035">
        <f>IFERROR(VLOOKUP(B1035,Attendance!D:BQ,65,FALSE),"")</f>
        <v>5</v>
      </c>
      <c r="I1035">
        <f>IFERROR(VLOOKUP(B1035,Misconduct!D:M,8,FALSE),"")</f>
        <v>0</v>
      </c>
      <c r="J1035">
        <f>IFERROR(VLOOKUP(B1035,Misconduct!D:M,9,FALSE),"")</f>
        <v>0</v>
      </c>
      <c r="K1035">
        <f>IFERROR(VLOOKUP(B1035,Misconduct!D:M,10,FALSE),"")</f>
        <v>0</v>
      </c>
    </row>
    <row r="1036" spans="1:11">
      <c r="A1036" s="161" t="str">
        <f>IF(Personal_Development!C1039="","",Personal_Development!C1039)</f>
        <v/>
      </c>
      <c r="B1036" t="str">
        <f>IF(Personal_Development!D1039="","",Personal_Development!D1039)</f>
        <v>K03478</v>
      </c>
      <c r="C1036" t="str">
        <f>IF(Personal_Development!E1039="","",Personal_Development!E1039)</f>
        <v>NORSAZLIMA ELDYLA BINTI FADILAN</v>
      </c>
      <c r="D1036">
        <f>IFERROR(VLOOKUP(B1036,Personal_Development!D:DL,113,FALSE),"")</f>
        <v>2</v>
      </c>
      <c r="E1036">
        <f>IFERROR(VLOOKUP(B1036,Kaizen!D:X,21,FALSE),"")</f>
        <v>1</v>
      </c>
      <c r="F1036">
        <f>IFERROR(VLOOKUP(B1036,'Safety Idea'!D:X,21,FALSE),"")</f>
        <v>1</v>
      </c>
      <c r="G1036">
        <f>IFERROR(VLOOKUP(B1036,'Compulsory Training'!D:Z,23,FALSE),"")</f>
        <v>5</v>
      </c>
      <c r="H1036">
        <f>IFERROR(VLOOKUP(B1036,Attendance!D:BQ,65,FALSE),"")</f>
        <v>5</v>
      </c>
      <c r="I1036">
        <f>IFERROR(VLOOKUP(B1036,Misconduct!D:M,8,FALSE),"")</f>
        <v>0</v>
      </c>
      <c r="J1036">
        <f>IFERROR(VLOOKUP(B1036,Misconduct!D:M,9,FALSE),"")</f>
        <v>0</v>
      </c>
      <c r="K1036">
        <f>IFERROR(VLOOKUP(B1036,Misconduct!D:M,10,FALSE),"")</f>
        <v>0</v>
      </c>
    </row>
    <row r="1037" spans="1:11">
      <c r="A1037" s="161" t="str">
        <f>IF(Personal_Development!C1040="","",Personal_Development!C1040)</f>
        <v/>
      </c>
      <c r="B1037" t="str">
        <f>IF(Personal_Development!D1040="","",Personal_Development!D1040)</f>
        <v>K03479</v>
      </c>
      <c r="C1037" t="str">
        <f>IF(Personal_Development!E1040="","",Personal_Development!E1040)</f>
        <v>NURUL FARZANA BINTI AZRI</v>
      </c>
      <c r="D1037">
        <f>IFERROR(VLOOKUP(B1037,Personal_Development!D:DL,113,FALSE),"")</f>
        <v>2</v>
      </c>
      <c r="E1037">
        <f>IFERROR(VLOOKUP(B1037,Kaizen!D:X,21,FALSE),"")</f>
        <v>1</v>
      </c>
      <c r="F1037">
        <f>IFERROR(VLOOKUP(B1037,'Safety Idea'!D:X,21,FALSE),"")</f>
        <v>1</v>
      </c>
      <c r="G1037">
        <f>IFERROR(VLOOKUP(B1037,'Compulsory Training'!D:Z,23,FALSE),"")</f>
        <v>5</v>
      </c>
      <c r="H1037">
        <f>IFERROR(VLOOKUP(B1037,Attendance!D:BQ,65,FALSE),"")</f>
        <v>5</v>
      </c>
      <c r="I1037">
        <f>IFERROR(VLOOKUP(B1037,Misconduct!D:M,8,FALSE),"")</f>
        <v>0</v>
      </c>
      <c r="J1037">
        <f>IFERROR(VLOOKUP(B1037,Misconduct!D:M,9,FALSE),"")</f>
        <v>0</v>
      </c>
      <c r="K1037">
        <f>IFERROR(VLOOKUP(B1037,Misconduct!D:M,10,FALSE),"")</f>
        <v>0</v>
      </c>
    </row>
    <row r="1038" spans="1:11">
      <c r="A1038" s="161" t="str">
        <f>IF(Personal_Development!C1041="","",Personal_Development!C1041)</f>
        <v/>
      </c>
      <c r="B1038" t="str">
        <f>IF(Personal_Development!D1041="","",Personal_Development!D1041)</f>
        <v>K03480</v>
      </c>
      <c r="C1038" t="str">
        <f>IF(Personal_Development!E1041="","",Personal_Development!E1041)</f>
        <v>AHMAD SYAZWAN BIN SAMSUL BAHARIN</v>
      </c>
      <c r="D1038">
        <f>IFERROR(VLOOKUP(B1038,Personal_Development!D:DL,113,FALSE),"")</f>
        <v>2</v>
      </c>
      <c r="E1038">
        <f>IFERROR(VLOOKUP(B1038,Kaizen!D:X,21,FALSE),"")</f>
        <v>1</v>
      </c>
      <c r="F1038">
        <f>IFERROR(VLOOKUP(B1038,'Safety Idea'!D:X,21,FALSE),"")</f>
        <v>1</v>
      </c>
      <c r="G1038">
        <f>IFERROR(VLOOKUP(B1038,'Compulsory Training'!D:Z,23,FALSE),"")</f>
        <v>5</v>
      </c>
      <c r="H1038">
        <f>IFERROR(VLOOKUP(B1038,Attendance!D:BQ,65,FALSE),"")</f>
        <v>5</v>
      </c>
      <c r="I1038">
        <f>IFERROR(VLOOKUP(B1038,Misconduct!D:M,8,FALSE),"")</f>
        <v>0</v>
      </c>
      <c r="J1038">
        <f>IFERROR(VLOOKUP(B1038,Misconduct!D:M,9,FALSE),"")</f>
        <v>0</v>
      </c>
      <c r="K1038">
        <f>IFERROR(VLOOKUP(B1038,Misconduct!D:M,10,FALSE),"")</f>
        <v>0</v>
      </c>
    </row>
    <row r="1039" spans="1:11">
      <c r="A1039" s="161" t="str">
        <f>IF(Personal_Development!C1042="","",Personal_Development!C1042)</f>
        <v/>
      </c>
      <c r="B1039" t="str">
        <f>IF(Personal_Development!D1042="","",Personal_Development!D1042)</f>
        <v>K03481</v>
      </c>
      <c r="C1039" t="str">
        <f>IF(Personal_Development!E1042="","",Personal_Development!E1042)</f>
        <v>NURUL ATYQAH BINTI ROSLAN</v>
      </c>
      <c r="D1039">
        <f>IFERROR(VLOOKUP(B1039,Personal_Development!D:DL,113,FALSE),"")</f>
        <v>2</v>
      </c>
      <c r="E1039">
        <f>IFERROR(VLOOKUP(B1039,Kaizen!D:X,21,FALSE),"")</f>
        <v>1</v>
      </c>
      <c r="F1039">
        <f>IFERROR(VLOOKUP(B1039,'Safety Idea'!D:X,21,FALSE),"")</f>
        <v>1</v>
      </c>
      <c r="G1039">
        <f>IFERROR(VLOOKUP(B1039,'Compulsory Training'!D:Z,23,FALSE),"")</f>
        <v>5</v>
      </c>
      <c r="H1039">
        <f>IFERROR(VLOOKUP(B1039,Attendance!D:BQ,65,FALSE),"")</f>
        <v>5</v>
      </c>
      <c r="I1039">
        <f>IFERROR(VLOOKUP(B1039,Misconduct!D:M,8,FALSE),"")</f>
        <v>0</v>
      </c>
      <c r="J1039">
        <f>IFERROR(VLOOKUP(B1039,Misconduct!D:M,9,FALSE),"")</f>
        <v>0</v>
      </c>
      <c r="K1039">
        <f>IFERROR(VLOOKUP(B1039,Misconduct!D:M,10,FALSE),"")</f>
        <v>0</v>
      </c>
    </row>
    <row r="1040" spans="1:11">
      <c r="A1040" s="161" t="str">
        <f>IF(Personal_Development!C1043="","",Personal_Development!C1043)</f>
        <v/>
      </c>
      <c r="B1040" t="str">
        <f>IF(Personal_Development!D1043="","",Personal_Development!D1043)</f>
        <v>K03482</v>
      </c>
      <c r="C1040" t="str">
        <f>IF(Personal_Development!E1043="","",Personal_Development!E1043)</f>
        <v>NORHANA BINTI MOHD DRUS</v>
      </c>
      <c r="D1040">
        <f>IFERROR(VLOOKUP(B1040,Personal_Development!D:DL,113,FALSE),"")</f>
        <v>2</v>
      </c>
      <c r="E1040">
        <f>IFERROR(VLOOKUP(B1040,Kaizen!D:X,21,FALSE),"")</f>
        <v>1</v>
      </c>
      <c r="F1040">
        <f>IFERROR(VLOOKUP(B1040,'Safety Idea'!D:X,21,FALSE),"")</f>
        <v>1</v>
      </c>
      <c r="G1040">
        <f>IFERROR(VLOOKUP(B1040,'Compulsory Training'!D:Z,23,FALSE),"")</f>
        <v>5</v>
      </c>
      <c r="H1040">
        <f>IFERROR(VLOOKUP(B1040,Attendance!D:BQ,65,FALSE),"")</f>
        <v>5</v>
      </c>
      <c r="I1040">
        <f>IFERROR(VLOOKUP(B1040,Misconduct!D:M,8,FALSE),"")</f>
        <v>0</v>
      </c>
      <c r="J1040">
        <f>IFERROR(VLOOKUP(B1040,Misconduct!D:M,9,FALSE),"")</f>
        <v>0</v>
      </c>
      <c r="K1040">
        <f>IFERROR(VLOOKUP(B1040,Misconduct!D:M,10,FALSE),"")</f>
        <v>0</v>
      </c>
    </row>
    <row r="1041" spans="1:11">
      <c r="A1041" s="161" t="str">
        <f>IF(Personal_Development!C1044="","",Personal_Development!C1044)</f>
        <v/>
      </c>
      <c r="B1041" t="str">
        <f>IF(Personal_Development!D1044="","",Personal_Development!D1044)</f>
        <v>K03483</v>
      </c>
      <c r="C1041" t="str">
        <f>IF(Personal_Development!E1044="","",Personal_Development!E1044)</f>
        <v>NUR SUHADA BINTI MOHAMED</v>
      </c>
      <c r="D1041">
        <f>IFERROR(VLOOKUP(B1041,Personal_Development!D:DL,113,FALSE),"")</f>
        <v>1</v>
      </c>
      <c r="E1041">
        <f>IFERROR(VLOOKUP(B1041,Kaizen!D:X,21,FALSE),"")</f>
        <v>1</v>
      </c>
      <c r="F1041">
        <f>IFERROR(VLOOKUP(B1041,'Safety Idea'!D:X,21,FALSE),"")</f>
        <v>1</v>
      </c>
      <c r="G1041">
        <f>IFERROR(VLOOKUP(B1041,'Compulsory Training'!D:Z,23,FALSE),"")</f>
        <v>1</v>
      </c>
      <c r="H1041">
        <f>IFERROR(VLOOKUP(B1041,Attendance!D:BQ,65,FALSE),"")</f>
        <v>5</v>
      </c>
      <c r="I1041">
        <f>IFERROR(VLOOKUP(B1041,Misconduct!D:M,8,FALSE),"")</f>
        <v>0</v>
      </c>
      <c r="J1041">
        <f>IFERROR(VLOOKUP(B1041,Misconduct!D:M,9,FALSE),"")</f>
        <v>0</v>
      </c>
      <c r="K1041">
        <f>IFERROR(VLOOKUP(B1041,Misconduct!D:M,10,FALSE),"")</f>
        <v>0</v>
      </c>
    </row>
    <row r="1042" spans="1:11">
      <c r="A1042" s="161" t="str">
        <f>IF(Personal_Development!C1045="","",Personal_Development!C1045)</f>
        <v/>
      </c>
      <c r="B1042" t="str">
        <f>IF(Personal_Development!D1045="","",Personal_Development!D1045)</f>
        <v>K03484</v>
      </c>
      <c r="C1042" t="str">
        <f>IF(Personal_Development!E1045="","",Personal_Development!E1045)</f>
        <v>NUR AINA SHAHIDAH BINTI HASHIM</v>
      </c>
      <c r="D1042">
        <f>IFERROR(VLOOKUP(B1042,Personal_Development!D:DL,113,FALSE),"")</f>
        <v>1</v>
      </c>
      <c r="E1042">
        <f>IFERROR(VLOOKUP(B1042,Kaizen!D:X,21,FALSE),"")</f>
        <v>1</v>
      </c>
      <c r="F1042">
        <f>IFERROR(VLOOKUP(B1042,'Safety Idea'!D:X,21,FALSE),"")</f>
        <v>1</v>
      </c>
      <c r="G1042">
        <f>IFERROR(VLOOKUP(B1042,'Compulsory Training'!D:Z,23,FALSE),"")</f>
        <v>1</v>
      </c>
      <c r="H1042">
        <f>IFERROR(VLOOKUP(B1042,Attendance!D:BQ,65,FALSE),"")</f>
        <v>5</v>
      </c>
      <c r="I1042">
        <f>IFERROR(VLOOKUP(B1042,Misconduct!D:M,8,FALSE),"")</f>
        <v>0</v>
      </c>
      <c r="J1042">
        <f>IFERROR(VLOOKUP(B1042,Misconduct!D:M,9,FALSE),"")</f>
        <v>0</v>
      </c>
      <c r="K1042">
        <f>IFERROR(VLOOKUP(B1042,Misconduct!D:M,10,FALSE),"")</f>
        <v>0</v>
      </c>
    </row>
    <row r="1043" spans="1:11">
      <c r="A1043" s="161" t="str">
        <f>IF(Personal_Development!C1046="","",Personal_Development!C1046)</f>
        <v/>
      </c>
      <c r="B1043" t="str">
        <f>IF(Personal_Development!D1046="","",Personal_Development!D1046)</f>
        <v>K03485</v>
      </c>
      <c r="C1043" t="str">
        <f>IF(Personal_Development!E1046="","",Personal_Development!E1046)</f>
        <v>SITI NUR AMIRAH BINTI MD ZAHID</v>
      </c>
      <c r="D1043">
        <f>IFERROR(VLOOKUP(B1043,Personal_Development!D:DL,113,FALSE),"")</f>
        <v>1</v>
      </c>
      <c r="E1043">
        <f>IFERROR(VLOOKUP(B1043,Kaizen!D:X,21,FALSE),"")</f>
        <v>1</v>
      </c>
      <c r="F1043">
        <f>IFERROR(VLOOKUP(B1043,'Safety Idea'!D:X,21,FALSE),"")</f>
        <v>1</v>
      </c>
      <c r="G1043">
        <f>IFERROR(VLOOKUP(B1043,'Compulsory Training'!D:Z,23,FALSE),"")</f>
        <v>1</v>
      </c>
      <c r="H1043">
        <f>IFERROR(VLOOKUP(B1043,Attendance!D:BQ,65,FALSE),"")</f>
        <v>5</v>
      </c>
      <c r="I1043">
        <f>IFERROR(VLOOKUP(B1043,Misconduct!D:M,8,FALSE),"")</f>
        <v>0</v>
      </c>
      <c r="J1043">
        <f>IFERROR(VLOOKUP(B1043,Misconduct!D:M,9,FALSE),"")</f>
        <v>0</v>
      </c>
      <c r="K1043">
        <f>IFERROR(VLOOKUP(B1043,Misconduct!D:M,10,FALSE),"")</f>
        <v>0</v>
      </c>
    </row>
    <row r="1044" spans="1:11">
      <c r="A1044" s="161" t="str">
        <f>IF(Personal_Development!C1047="","",Personal_Development!C1047)</f>
        <v/>
      </c>
      <c r="B1044" t="str">
        <f>IF(Personal_Development!D1047="","",Personal_Development!D1047)</f>
        <v>K03486</v>
      </c>
      <c r="C1044" t="str">
        <f>IF(Personal_Development!E1047="","",Personal_Development!E1047)</f>
        <v>MUHAMMAD SYUKRI BIN JAMIL</v>
      </c>
      <c r="D1044">
        <f>IFERROR(VLOOKUP(B1044,Personal_Development!D:DL,113,FALSE),"")</f>
        <v>1</v>
      </c>
      <c r="E1044">
        <f>IFERROR(VLOOKUP(B1044,Kaizen!D:X,21,FALSE),"")</f>
        <v>1</v>
      </c>
      <c r="F1044">
        <f>IFERROR(VLOOKUP(B1044,'Safety Idea'!D:X,21,FALSE),"")</f>
        <v>1</v>
      </c>
      <c r="G1044">
        <f>IFERROR(VLOOKUP(B1044,'Compulsory Training'!D:Z,23,FALSE),"")</f>
        <v>1</v>
      </c>
      <c r="H1044">
        <f>IFERROR(VLOOKUP(B1044,Attendance!D:BQ,65,FALSE),"")</f>
        <v>5</v>
      </c>
      <c r="I1044">
        <f>IFERROR(VLOOKUP(B1044,Misconduct!D:M,8,FALSE),"")</f>
        <v>0</v>
      </c>
      <c r="J1044">
        <f>IFERROR(VLOOKUP(B1044,Misconduct!D:M,9,FALSE),"")</f>
        <v>0</v>
      </c>
      <c r="K1044">
        <f>IFERROR(VLOOKUP(B1044,Misconduct!D:M,10,FALSE),"")</f>
        <v>0</v>
      </c>
    </row>
    <row r="1045" spans="1:11">
      <c r="A1045" s="161" t="str">
        <f>IF(Personal_Development!C1048="","",Personal_Development!C1048)</f>
        <v/>
      </c>
      <c r="B1045" t="str">
        <f>IF(Personal_Development!D1048="","",Personal_Development!D1048)</f>
        <v>K03487</v>
      </c>
      <c r="C1045" t="str">
        <f>IF(Personal_Development!E1048="","",Personal_Development!E1048)</f>
        <v>NASHRUDIN BIN ABU</v>
      </c>
      <c r="D1045">
        <f>IFERROR(VLOOKUP(B1045,Personal_Development!D:DL,113,FALSE),"")</f>
        <v>2</v>
      </c>
      <c r="E1045">
        <f>IFERROR(VLOOKUP(B1045,Kaizen!D:X,21,FALSE),"")</f>
        <v>1</v>
      </c>
      <c r="F1045">
        <f>IFERROR(VLOOKUP(B1045,'Safety Idea'!D:X,21,FALSE),"")</f>
        <v>1</v>
      </c>
      <c r="G1045">
        <f>IFERROR(VLOOKUP(B1045,'Compulsory Training'!D:Z,23,FALSE),"")</f>
        <v>5</v>
      </c>
      <c r="H1045">
        <f>IFERROR(VLOOKUP(B1045,Attendance!D:BQ,65,FALSE),"")</f>
        <v>5</v>
      </c>
      <c r="I1045">
        <f>IFERROR(VLOOKUP(B1045,Misconduct!D:M,8,FALSE),"")</f>
        <v>0</v>
      </c>
      <c r="J1045">
        <f>IFERROR(VLOOKUP(B1045,Misconduct!D:M,9,FALSE),"")</f>
        <v>0</v>
      </c>
      <c r="K1045">
        <f>IFERROR(VLOOKUP(B1045,Misconduct!D:M,10,FALSE),"")</f>
        <v>0</v>
      </c>
    </row>
    <row r="1046" spans="1:11">
      <c r="A1046" s="161" t="str">
        <f>IF(Personal_Development!C1049="","",Personal_Development!C1049)</f>
        <v/>
      </c>
      <c r="B1046" t="str">
        <f>IF(Personal_Development!D1049="","",Personal_Development!D1049)</f>
        <v>K03488</v>
      </c>
      <c r="C1046" t="str">
        <f>IF(Personal_Development!E1049="","",Personal_Development!E1049)</f>
        <v>NURUL SHAHIRAH BINTI ABD RAZAK</v>
      </c>
      <c r="D1046">
        <f>IFERROR(VLOOKUP(B1046,Personal_Development!D:DL,113,FALSE),"")</f>
        <v>1</v>
      </c>
      <c r="E1046">
        <f>IFERROR(VLOOKUP(B1046,Kaizen!D:X,21,FALSE),"")</f>
        <v>1</v>
      </c>
      <c r="F1046">
        <f>IFERROR(VLOOKUP(B1046,'Safety Idea'!D:X,21,FALSE),"")</f>
        <v>1</v>
      </c>
      <c r="G1046">
        <f>IFERROR(VLOOKUP(B1046,'Compulsory Training'!D:Z,23,FALSE),"")</f>
        <v>1</v>
      </c>
      <c r="H1046">
        <f>IFERROR(VLOOKUP(B1046,Attendance!D:BQ,65,FALSE),"")</f>
        <v>5</v>
      </c>
      <c r="I1046">
        <f>IFERROR(VLOOKUP(B1046,Misconduct!D:M,8,FALSE),"")</f>
        <v>0</v>
      </c>
      <c r="J1046">
        <f>IFERROR(VLOOKUP(B1046,Misconduct!D:M,9,FALSE),"")</f>
        <v>0</v>
      </c>
      <c r="K1046">
        <f>IFERROR(VLOOKUP(B1046,Misconduct!D:M,10,FALSE),"")</f>
        <v>0</v>
      </c>
    </row>
    <row r="1047" spans="1:11">
      <c r="A1047" s="161" t="str">
        <f>IF(Personal_Development!C1050="","",Personal_Development!C1050)</f>
        <v/>
      </c>
      <c r="B1047" t="str">
        <f>IF(Personal_Development!D1050="","",Personal_Development!D1050)</f>
        <v>K03489</v>
      </c>
      <c r="C1047" t="str">
        <f>IF(Personal_Development!E1050="","",Personal_Development!E1050)</f>
        <v>ARIFF LUQMAN BIN HAMIDIN</v>
      </c>
      <c r="D1047">
        <f>IFERROR(VLOOKUP(B1047,Personal_Development!D:DL,113,FALSE),"")</f>
        <v>2</v>
      </c>
      <c r="E1047">
        <f>IFERROR(VLOOKUP(B1047,Kaizen!D:X,21,FALSE),"")</f>
        <v>1</v>
      </c>
      <c r="F1047">
        <f>IFERROR(VLOOKUP(B1047,'Safety Idea'!D:X,21,FALSE),"")</f>
        <v>1</v>
      </c>
      <c r="G1047">
        <f>IFERROR(VLOOKUP(B1047,'Compulsory Training'!D:Z,23,FALSE),"")</f>
        <v>5</v>
      </c>
      <c r="H1047">
        <f>IFERROR(VLOOKUP(B1047,Attendance!D:BQ,65,FALSE),"")</f>
        <v>5</v>
      </c>
      <c r="I1047">
        <f>IFERROR(VLOOKUP(B1047,Misconduct!D:M,8,FALSE),"")</f>
        <v>0</v>
      </c>
      <c r="J1047">
        <f>IFERROR(VLOOKUP(B1047,Misconduct!D:M,9,FALSE),"")</f>
        <v>0</v>
      </c>
      <c r="K1047">
        <f>IFERROR(VLOOKUP(B1047,Misconduct!D:M,10,FALSE),"")</f>
        <v>0</v>
      </c>
    </row>
    <row r="1048" spans="1:11">
      <c r="A1048" s="161" t="str">
        <f>IF(Personal_Development!C1051="","",Personal_Development!C1051)</f>
        <v/>
      </c>
      <c r="B1048" t="str">
        <f>IF(Personal_Development!D1051="","",Personal_Development!D1051)</f>
        <v>K03490</v>
      </c>
      <c r="C1048" t="str">
        <f>IF(Personal_Development!E1051="","",Personal_Development!E1051)</f>
        <v>AINUL FAIRUZA BINTI ASRI</v>
      </c>
      <c r="D1048">
        <f>IFERROR(VLOOKUP(B1048,Personal_Development!D:DL,113,FALSE),"")</f>
        <v>2</v>
      </c>
      <c r="E1048">
        <f>IFERROR(VLOOKUP(B1048,Kaizen!D:X,21,FALSE),"")</f>
        <v>1</v>
      </c>
      <c r="F1048">
        <f>IFERROR(VLOOKUP(B1048,'Safety Idea'!D:X,21,FALSE),"")</f>
        <v>1</v>
      </c>
      <c r="G1048">
        <f>IFERROR(VLOOKUP(B1048,'Compulsory Training'!D:Z,23,FALSE),"")</f>
        <v>5</v>
      </c>
      <c r="H1048">
        <f>IFERROR(VLOOKUP(B1048,Attendance!D:BQ,65,FALSE),"")</f>
        <v>5</v>
      </c>
      <c r="I1048">
        <f>IFERROR(VLOOKUP(B1048,Misconduct!D:M,8,FALSE),"")</f>
        <v>0</v>
      </c>
      <c r="J1048">
        <f>IFERROR(VLOOKUP(B1048,Misconduct!D:M,9,FALSE),"")</f>
        <v>0</v>
      </c>
      <c r="K1048">
        <f>IFERROR(VLOOKUP(B1048,Misconduct!D:M,10,FALSE),"")</f>
        <v>0</v>
      </c>
    </row>
    <row r="1049" spans="1:11">
      <c r="A1049" s="161" t="str">
        <f>IF(Personal_Development!C1052="","",Personal_Development!C1052)</f>
        <v/>
      </c>
      <c r="B1049" t="str">
        <f>IF(Personal_Development!D1052="","",Personal_Development!D1052)</f>
        <v>K03491</v>
      </c>
      <c r="C1049" t="str">
        <f>IF(Personal_Development!E1052="","",Personal_Development!E1052)</f>
        <v>NURUL SAFIQAH BINTI ISAH</v>
      </c>
      <c r="D1049">
        <f>IFERROR(VLOOKUP(B1049,Personal_Development!D:DL,113,FALSE),"")</f>
        <v>2</v>
      </c>
      <c r="E1049">
        <f>IFERROR(VLOOKUP(B1049,Kaizen!D:X,21,FALSE),"")</f>
        <v>1</v>
      </c>
      <c r="F1049">
        <f>IFERROR(VLOOKUP(B1049,'Safety Idea'!D:X,21,FALSE),"")</f>
        <v>1</v>
      </c>
      <c r="G1049">
        <f>IFERROR(VLOOKUP(B1049,'Compulsory Training'!D:Z,23,FALSE),"")</f>
        <v>5</v>
      </c>
      <c r="H1049">
        <f>IFERROR(VLOOKUP(B1049,Attendance!D:BQ,65,FALSE),"")</f>
        <v>5</v>
      </c>
      <c r="I1049">
        <f>IFERROR(VLOOKUP(B1049,Misconduct!D:M,8,FALSE),"")</f>
        <v>0</v>
      </c>
      <c r="J1049">
        <f>IFERROR(VLOOKUP(B1049,Misconduct!D:M,9,FALSE),"")</f>
        <v>0</v>
      </c>
      <c r="K1049">
        <f>IFERROR(VLOOKUP(B1049,Misconduct!D:M,10,FALSE),"")</f>
        <v>0</v>
      </c>
    </row>
    <row r="1050" spans="1:11">
      <c r="A1050" s="161" t="str">
        <f>IF(Personal_Development!C1053="","",Personal_Development!C1053)</f>
        <v/>
      </c>
      <c r="B1050" t="str">
        <f>IF(Personal_Development!D1053="","",Personal_Development!D1053)</f>
        <v>T10179</v>
      </c>
      <c r="C1050" t="str">
        <f>IF(Personal_Development!E1053="","",Personal_Development!E1053)</f>
        <v>NURUL SYAFIQAH BINTI JAAFAR</v>
      </c>
      <c r="D1050">
        <f>IFERROR(VLOOKUP(B1050,Personal_Development!D:DL,113,FALSE),"")</f>
        <v>1</v>
      </c>
      <c r="E1050">
        <f>IFERROR(VLOOKUP(B1050,Kaizen!D:X,21,FALSE),"")</f>
        <v>1</v>
      </c>
      <c r="F1050">
        <f>IFERROR(VLOOKUP(B1050,'Safety Idea'!D:X,21,FALSE),"")</f>
        <v>1</v>
      </c>
      <c r="G1050">
        <f>IFERROR(VLOOKUP(B1050,'Compulsory Training'!D:Z,23,FALSE),"")</f>
        <v>1</v>
      </c>
      <c r="H1050">
        <f>IFERROR(VLOOKUP(B1050,Attendance!D:BQ,65,FALSE),"")</f>
        <v>5</v>
      </c>
      <c r="I1050">
        <f>IFERROR(VLOOKUP(B1050,Misconduct!D:M,8,FALSE),"")</f>
        <v>0</v>
      </c>
      <c r="J1050">
        <f>IFERROR(VLOOKUP(B1050,Misconduct!D:M,9,FALSE),"")</f>
        <v>0</v>
      </c>
      <c r="K1050">
        <f>IFERROR(VLOOKUP(B1050,Misconduct!D:M,10,FALSE),"")</f>
        <v>0</v>
      </c>
    </row>
    <row r="1051" spans="1:11">
      <c r="A1051" s="161" t="str">
        <f>IF(Personal_Development!C1054="","",Personal_Development!C1054)</f>
        <v/>
      </c>
      <c r="B1051" t="str">
        <f>IF(Personal_Development!D1054="","",Personal_Development!D1054)</f>
        <v>T10180</v>
      </c>
      <c r="C1051" t="str">
        <f>IF(Personal_Development!E1054="","",Personal_Development!E1054)</f>
        <v>AHMAD RIJAL BIN RUSLI</v>
      </c>
      <c r="D1051">
        <f>IFERROR(VLOOKUP(B1051,Personal_Development!D:DL,113,FALSE),"")</f>
        <v>1</v>
      </c>
      <c r="E1051">
        <f>IFERROR(VLOOKUP(B1051,Kaizen!D:X,21,FALSE),"")</f>
        <v>1</v>
      </c>
      <c r="F1051">
        <f>IFERROR(VLOOKUP(B1051,'Safety Idea'!D:X,21,FALSE),"")</f>
        <v>1</v>
      </c>
      <c r="G1051">
        <f>IFERROR(VLOOKUP(B1051,'Compulsory Training'!D:Z,23,FALSE),"")</f>
        <v>1</v>
      </c>
      <c r="H1051">
        <f>IFERROR(VLOOKUP(B1051,Attendance!D:BQ,65,FALSE),"")</f>
        <v>5</v>
      </c>
      <c r="I1051">
        <f>IFERROR(VLOOKUP(B1051,Misconduct!D:M,8,FALSE),"")</f>
        <v>0</v>
      </c>
      <c r="J1051">
        <f>IFERROR(VLOOKUP(B1051,Misconduct!D:M,9,FALSE),"")</f>
        <v>0</v>
      </c>
      <c r="K1051">
        <f>IFERROR(VLOOKUP(B1051,Misconduct!D:M,10,FALSE),"")</f>
        <v>0</v>
      </c>
    </row>
    <row r="1052" spans="1:11">
      <c r="A1052" s="161" t="str">
        <f>IF(Personal_Development!C1055="","",Personal_Development!C1055)</f>
        <v/>
      </c>
      <c r="B1052" t="str">
        <f>IF(Personal_Development!D1055="","",Personal_Development!D1055)</f>
        <v>K03492</v>
      </c>
      <c r="C1052" t="str">
        <f>IF(Personal_Development!E1055="","",Personal_Development!E1055)</f>
        <v>NUR HARIYANA BINTI HARIYANTO</v>
      </c>
      <c r="D1052">
        <f>IFERROR(VLOOKUP(B1052,Personal_Development!D:DL,113,FALSE),"")</f>
        <v>2</v>
      </c>
      <c r="E1052">
        <f>IFERROR(VLOOKUP(B1052,Kaizen!D:X,21,FALSE),"")</f>
        <v>1</v>
      </c>
      <c r="F1052">
        <f>IFERROR(VLOOKUP(B1052,'Safety Idea'!D:X,21,FALSE),"")</f>
        <v>1</v>
      </c>
      <c r="G1052">
        <f>IFERROR(VLOOKUP(B1052,'Compulsory Training'!D:Z,23,FALSE),"")</f>
        <v>5</v>
      </c>
      <c r="H1052">
        <f>IFERROR(VLOOKUP(B1052,Attendance!D:BQ,65,FALSE),"")</f>
        <v>5</v>
      </c>
      <c r="I1052">
        <f>IFERROR(VLOOKUP(B1052,Misconduct!D:M,8,FALSE),"")</f>
        <v>0</v>
      </c>
      <c r="J1052">
        <f>IFERROR(VLOOKUP(B1052,Misconduct!D:M,9,FALSE),"")</f>
        <v>0</v>
      </c>
      <c r="K1052">
        <f>IFERROR(VLOOKUP(B1052,Misconduct!D:M,10,FALSE),"")</f>
        <v>0</v>
      </c>
    </row>
    <row r="1053" spans="1:11">
      <c r="A1053" s="161" t="str">
        <f>IF(Personal_Development!C1056="","",Personal_Development!C1056)</f>
        <v/>
      </c>
      <c r="B1053" t="str">
        <f>IF(Personal_Development!D1056="","",Personal_Development!D1056)</f>
        <v>K03493</v>
      </c>
      <c r="C1053" t="str">
        <f>IF(Personal_Development!E1056="","",Personal_Development!E1056)</f>
        <v>NOOR AMIRA BINTI ABDULLAH</v>
      </c>
      <c r="D1053">
        <f>IFERROR(VLOOKUP(B1053,Personal_Development!D:DL,113,FALSE),"")</f>
        <v>2</v>
      </c>
      <c r="E1053">
        <f>IFERROR(VLOOKUP(B1053,Kaizen!D:X,21,FALSE),"")</f>
        <v>1</v>
      </c>
      <c r="F1053">
        <f>IFERROR(VLOOKUP(B1053,'Safety Idea'!D:X,21,FALSE),"")</f>
        <v>1</v>
      </c>
      <c r="G1053">
        <f>IFERROR(VLOOKUP(B1053,'Compulsory Training'!D:Z,23,FALSE),"")</f>
        <v>5</v>
      </c>
      <c r="H1053">
        <f>IFERROR(VLOOKUP(B1053,Attendance!D:BQ,65,FALSE),"")</f>
        <v>5</v>
      </c>
      <c r="I1053">
        <f>IFERROR(VLOOKUP(B1053,Misconduct!D:M,8,FALSE),"")</f>
        <v>0</v>
      </c>
      <c r="J1053">
        <f>IFERROR(VLOOKUP(B1053,Misconduct!D:M,9,FALSE),"")</f>
        <v>0</v>
      </c>
      <c r="K1053">
        <f>IFERROR(VLOOKUP(B1053,Misconduct!D:M,10,FALSE),"")</f>
        <v>0</v>
      </c>
    </row>
    <row r="1054" spans="1:11">
      <c r="A1054" s="161" t="str">
        <f>IF(Personal_Development!C1057="","",Personal_Development!C1057)</f>
        <v/>
      </c>
      <c r="B1054" t="str">
        <f>IF(Personal_Development!D1057="","",Personal_Development!D1057)</f>
        <v>K03494</v>
      </c>
      <c r="C1054" t="str">
        <f>IF(Personal_Development!E1057="","",Personal_Development!E1057)</f>
        <v>MUHAMMAD ASHRAFUL IZWAN BIN AHMAD JALIL</v>
      </c>
      <c r="D1054">
        <f>IFERROR(VLOOKUP(B1054,Personal_Development!D:DL,113,FALSE),"")</f>
        <v>2</v>
      </c>
      <c r="E1054">
        <f>IFERROR(VLOOKUP(B1054,Kaizen!D:X,21,FALSE),"")</f>
        <v>1</v>
      </c>
      <c r="F1054">
        <f>IFERROR(VLOOKUP(B1054,'Safety Idea'!D:X,21,FALSE),"")</f>
        <v>1</v>
      </c>
      <c r="G1054">
        <f>IFERROR(VLOOKUP(B1054,'Compulsory Training'!D:Z,23,FALSE),"")</f>
        <v>5</v>
      </c>
      <c r="H1054">
        <f>IFERROR(VLOOKUP(B1054,Attendance!D:BQ,65,FALSE),"")</f>
        <v>5</v>
      </c>
      <c r="I1054">
        <f>IFERROR(VLOOKUP(B1054,Misconduct!D:M,8,FALSE),"")</f>
        <v>0</v>
      </c>
      <c r="J1054">
        <f>IFERROR(VLOOKUP(B1054,Misconduct!D:M,9,FALSE),"")</f>
        <v>0</v>
      </c>
      <c r="K1054">
        <f>IFERROR(VLOOKUP(B1054,Misconduct!D:M,10,FALSE),"")</f>
        <v>0</v>
      </c>
    </row>
    <row r="1055" spans="1:11">
      <c r="A1055" s="161" t="str">
        <f>IF(Personal_Development!C1058="","",Personal_Development!C1058)</f>
        <v/>
      </c>
      <c r="B1055" t="str">
        <f>IF(Personal_Development!D1058="","",Personal_Development!D1058)</f>
        <v>T10181</v>
      </c>
      <c r="C1055" t="str">
        <f>IF(Personal_Development!E1058="","",Personal_Development!E1058)</f>
        <v>WAN AZFAR DANIAL BIN WAN NOR AZIFFEE</v>
      </c>
      <c r="D1055">
        <f>IFERROR(VLOOKUP(B1055,Personal_Development!D:DL,113,FALSE),"")</f>
        <v>2</v>
      </c>
      <c r="E1055">
        <f>IFERROR(VLOOKUP(B1055,Kaizen!D:X,21,FALSE),"")</f>
        <v>1</v>
      </c>
      <c r="F1055">
        <f>IFERROR(VLOOKUP(B1055,'Safety Idea'!D:X,21,FALSE),"")</f>
        <v>1</v>
      </c>
      <c r="G1055">
        <f>IFERROR(VLOOKUP(B1055,'Compulsory Training'!D:Z,23,FALSE),"")</f>
        <v>5</v>
      </c>
      <c r="H1055">
        <f>IFERROR(VLOOKUP(B1055,Attendance!D:BQ,65,FALSE),"")</f>
        <v>5</v>
      </c>
      <c r="I1055">
        <f>IFERROR(VLOOKUP(B1055,Misconduct!D:M,8,FALSE),"")</f>
        <v>0</v>
      </c>
      <c r="J1055">
        <f>IFERROR(VLOOKUP(B1055,Misconduct!D:M,9,FALSE),"")</f>
        <v>0</v>
      </c>
      <c r="K1055">
        <f>IFERROR(VLOOKUP(B1055,Misconduct!D:M,10,FALSE),"")</f>
        <v>0</v>
      </c>
    </row>
    <row r="1056" spans="1:11">
      <c r="A1056" s="161" t="str">
        <f>IF(Personal_Development!C1059="","",Personal_Development!C1059)</f>
        <v/>
      </c>
      <c r="B1056" t="str">
        <f>IF(Personal_Development!D1059="","",Personal_Development!D1059)</f>
        <v>T10182</v>
      </c>
      <c r="C1056" t="str">
        <f>IF(Personal_Development!E1059="","",Personal_Development!E1059)</f>
        <v>NOOR SYAZWANI BINTI SHAROL</v>
      </c>
      <c r="D1056">
        <f>IFERROR(VLOOKUP(B1056,Personal_Development!D:DL,113,FALSE),"")</f>
        <v>4</v>
      </c>
      <c r="E1056">
        <f>IFERROR(VLOOKUP(B1056,Kaizen!D:X,21,FALSE),"")</f>
        <v>1</v>
      </c>
      <c r="F1056">
        <f>IFERROR(VLOOKUP(B1056,'Safety Idea'!D:X,21,FALSE),"")</f>
        <v>1</v>
      </c>
      <c r="G1056">
        <f>IFERROR(VLOOKUP(B1056,'Compulsory Training'!D:Z,23,FALSE),"")</f>
        <v>5</v>
      </c>
      <c r="H1056">
        <f>IFERROR(VLOOKUP(B1056,Attendance!D:BQ,65,FALSE),"")</f>
        <v>5</v>
      </c>
      <c r="I1056">
        <f>IFERROR(VLOOKUP(B1056,Misconduct!D:M,8,FALSE),"")</f>
        <v>0</v>
      </c>
      <c r="J1056">
        <f>IFERROR(VLOOKUP(B1056,Misconduct!D:M,9,FALSE),"")</f>
        <v>0</v>
      </c>
      <c r="K1056">
        <f>IFERROR(VLOOKUP(B1056,Misconduct!D:M,10,FALSE),"")</f>
        <v>0</v>
      </c>
    </row>
    <row r="1057" spans="1:11">
      <c r="A1057" s="161" t="str">
        <f>IF(Personal_Development!C1060="","",Personal_Development!C1060)</f>
        <v/>
      </c>
      <c r="B1057" t="str">
        <f>IF(Personal_Development!D1060="","",Personal_Development!D1060)</f>
        <v>T10183</v>
      </c>
      <c r="C1057" t="str">
        <f>IF(Personal_Development!E1060="","",Personal_Development!E1060)</f>
        <v>MUHAMMAD AKWA BIN ABDUL RAHIM</v>
      </c>
      <c r="D1057">
        <f>IFERROR(VLOOKUP(B1057,Personal_Development!D:DL,113,FALSE),"")</f>
        <v>4</v>
      </c>
      <c r="E1057">
        <f>IFERROR(VLOOKUP(B1057,Kaizen!D:X,21,FALSE),"")</f>
        <v>1</v>
      </c>
      <c r="F1057">
        <f>IFERROR(VLOOKUP(B1057,'Safety Idea'!D:X,21,FALSE),"")</f>
        <v>1</v>
      </c>
      <c r="G1057">
        <f>IFERROR(VLOOKUP(B1057,'Compulsory Training'!D:Z,23,FALSE),"")</f>
        <v>5</v>
      </c>
      <c r="H1057">
        <f>IFERROR(VLOOKUP(B1057,Attendance!D:BQ,65,FALSE),"")</f>
        <v>5</v>
      </c>
      <c r="I1057">
        <f>IFERROR(VLOOKUP(B1057,Misconduct!D:M,8,FALSE),"")</f>
        <v>0</v>
      </c>
      <c r="J1057">
        <f>IFERROR(VLOOKUP(B1057,Misconduct!D:M,9,FALSE),"")</f>
        <v>0</v>
      </c>
      <c r="K1057">
        <f>IFERROR(VLOOKUP(B1057,Misconduct!D:M,10,FALSE),"")</f>
        <v>0</v>
      </c>
    </row>
    <row r="1058" spans="1:11">
      <c r="A1058" s="161" t="str">
        <f>IF(Personal_Development!C1061="","",Personal_Development!C1061)</f>
        <v/>
      </c>
      <c r="B1058" t="str">
        <f>IF(Personal_Development!D1061="","",Personal_Development!D1061)</f>
        <v>T10184</v>
      </c>
      <c r="C1058" t="str">
        <f>IF(Personal_Development!E1061="","",Personal_Development!E1061)</f>
        <v>SHAHRIZAL BINI SHAMSUDDIN</v>
      </c>
      <c r="D1058">
        <f>IFERROR(VLOOKUP(B1058,Personal_Development!D:DL,113,FALSE),"")</f>
        <v>1</v>
      </c>
      <c r="E1058">
        <f>IFERROR(VLOOKUP(B1058,Kaizen!D:X,21,FALSE),"")</f>
        <v>1</v>
      </c>
      <c r="F1058">
        <f>IFERROR(VLOOKUP(B1058,'Safety Idea'!D:X,21,FALSE),"")</f>
        <v>1</v>
      </c>
      <c r="G1058">
        <f>IFERROR(VLOOKUP(B1058,'Compulsory Training'!D:Z,23,FALSE),"")</f>
        <v>1</v>
      </c>
      <c r="H1058">
        <f>IFERROR(VLOOKUP(B1058,Attendance!D:BQ,65,FALSE),"")</f>
        <v>5</v>
      </c>
      <c r="I1058">
        <f>IFERROR(VLOOKUP(B1058,Misconduct!D:M,8,FALSE),"")</f>
        <v>0</v>
      </c>
      <c r="J1058">
        <f>IFERROR(VLOOKUP(B1058,Misconduct!D:M,9,FALSE),"")</f>
        <v>0</v>
      </c>
      <c r="K1058">
        <f>IFERROR(VLOOKUP(B1058,Misconduct!D:M,10,FALSE),"")</f>
        <v>0</v>
      </c>
    </row>
    <row r="1059" spans="1:11">
      <c r="A1059" s="161" t="str">
        <f>IF(Personal_Development!C1062="","",Personal_Development!C1062)</f>
        <v/>
      </c>
      <c r="B1059" t="str">
        <f>IF(Personal_Development!D1062="","",Personal_Development!D1062)</f>
        <v>K03495</v>
      </c>
      <c r="C1059" t="str">
        <f>IF(Personal_Development!E1062="","",Personal_Development!E1062)</f>
        <v>AZILINA BINTI MAARAP</v>
      </c>
      <c r="D1059">
        <f>IFERROR(VLOOKUP(B1059,Personal_Development!D:DL,113,FALSE),"")</f>
        <v>1</v>
      </c>
      <c r="E1059">
        <f>IFERROR(VLOOKUP(B1059,Kaizen!D:X,21,FALSE),"")</f>
        <v>1</v>
      </c>
      <c r="F1059">
        <f>IFERROR(VLOOKUP(B1059,'Safety Idea'!D:X,21,FALSE),"")</f>
        <v>1</v>
      </c>
      <c r="G1059">
        <f>IFERROR(VLOOKUP(B1059,'Compulsory Training'!D:Z,23,FALSE),"")</f>
        <v>1</v>
      </c>
      <c r="H1059">
        <f>IFERROR(VLOOKUP(B1059,Attendance!D:BQ,65,FALSE),"")</f>
        <v>5</v>
      </c>
      <c r="I1059">
        <f>IFERROR(VLOOKUP(B1059,Misconduct!D:M,8,FALSE),"")</f>
        <v>0</v>
      </c>
      <c r="J1059">
        <f>IFERROR(VLOOKUP(B1059,Misconduct!D:M,9,FALSE),"")</f>
        <v>0</v>
      </c>
      <c r="K1059">
        <f>IFERROR(VLOOKUP(B1059,Misconduct!D:M,10,FALSE),"")</f>
        <v>0</v>
      </c>
    </row>
    <row r="1060" spans="1:11">
      <c r="A1060" s="161" t="str">
        <f>IF(Personal_Development!C1063="","",Personal_Development!C1063)</f>
        <v/>
      </c>
      <c r="B1060" t="str">
        <f>IF(Personal_Development!D1063="","",Personal_Development!D1063)</f>
        <v>K03496</v>
      </c>
      <c r="C1060" t="str">
        <f>IF(Personal_Development!E1063="","",Personal_Development!E1063)</f>
        <v>MOHAMAD HAFIZ BIN ABD RAZAK</v>
      </c>
      <c r="D1060">
        <f>IFERROR(VLOOKUP(B1060,Personal_Development!D:DL,113,FALSE),"")</f>
        <v>1</v>
      </c>
      <c r="E1060">
        <f>IFERROR(VLOOKUP(B1060,Kaizen!D:X,21,FALSE),"")</f>
        <v>1</v>
      </c>
      <c r="F1060">
        <f>IFERROR(VLOOKUP(B1060,'Safety Idea'!D:X,21,FALSE),"")</f>
        <v>1</v>
      </c>
      <c r="G1060">
        <f>IFERROR(VLOOKUP(B1060,'Compulsory Training'!D:Z,23,FALSE),"")</f>
        <v>1</v>
      </c>
      <c r="H1060">
        <f>IFERROR(VLOOKUP(B1060,Attendance!D:BQ,65,FALSE),"")</f>
        <v>5</v>
      </c>
      <c r="I1060">
        <f>IFERROR(VLOOKUP(B1060,Misconduct!D:M,8,FALSE),"")</f>
        <v>0</v>
      </c>
      <c r="J1060">
        <f>IFERROR(VLOOKUP(B1060,Misconduct!D:M,9,FALSE),"")</f>
        <v>0</v>
      </c>
      <c r="K1060">
        <f>IFERROR(VLOOKUP(B1060,Misconduct!D:M,10,FALSE),"")</f>
        <v>0</v>
      </c>
    </row>
    <row r="1061" spans="1:11">
      <c r="A1061" s="161" t="str">
        <f>IF(Personal_Development!C1064="","",Personal_Development!C1064)</f>
        <v/>
      </c>
      <c r="B1061" t="str">
        <f>IF(Personal_Development!D1064="","",Personal_Development!D1064)</f>
        <v>K03497</v>
      </c>
      <c r="C1061" t="str">
        <f>IF(Personal_Development!E1064="","",Personal_Development!E1064)</f>
        <v>NURSYAFIQAH BINTI MD SHOKOR</v>
      </c>
      <c r="D1061">
        <f>IFERROR(VLOOKUP(B1061,Personal_Development!D:DL,113,FALSE),"")</f>
        <v>1</v>
      </c>
      <c r="E1061">
        <f>IFERROR(VLOOKUP(B1061,Kaizen!D:X,21,FALSE),"")</f>
        <v>1</v>
      </c>
      <c r="F1061">
        <f>IFERROR(VLOOKUP(B1061,'Safety Idea'!D:X,21,FALSE),"")</f>
        <v>1</v>
      </c>
      <c r="G1061">
        <f>IFERROR(VLOOKUP(B1061,'Compulsory Training'!D:Z,23,FALSE),"")</f>
        <v>1</v>
      </c>
      <c r="H1061">
        <f>IFERROR(VLOOKUP(B1061,Attendance!D:BQ,65,FALSE),"")</f>
        <v>5</v>
      </c>
      <c r="I1061">
        <f>IFERROR(VLOOKUP(B1061,Misconduct!D:M,8,FALSE),"")</f>
        <v>0</v>
      </c>
      <c r="J1061">
        <f>IFERROR(VLOOKUP(B1061,Misconduct!D:M,9,FALSE),"")</f>
        <v>0</v>
      </c>
      <c r="K1061">
        <f>IFERROR(VLOOKUP(B1061,Misconduct!D:M,10,FALSE),"")</f>
        <v>0</v>
      </c>
    </row>
    <row r="1062" spans="1:11">
      <c r="A1062" s="161" t="str">
        <f>IF(Personal_Development!C1065="","",Personal_Development!C1065)</f>
        <v/>
      </c>
      <c r="B1062" t="str">
        <f>IF(Personal_Development!D1065="","",Personal_Development!D1065)</f>
        <v>K03498</v>
      </c>
      <c r="C1062" t="str">
        <f>IF(Personal_Development!E1065="","",Personal_Development!E1065)</f>
        <v>HASNIJAL BINTI MOKHTAR</v>
      </c>
      <c r="D1062">
        <f>IFERROR(VLOOKUP(B1062,Personal_Development!D:DL,113,FALSE),"")</f>
        <v>1</v>
      </c>
      <c r="E1062">
        <f>IFERROR(VLOOKUP(B1062,Kaizen!D:X,21,FALSE),"")</f>
        <v>1</v>
      </c>
      <c r="F1062">
        <f>IFERROR(VLOOKUP(B1062,'Safety Idea'!D:X,21,FALSE),"")</f>
        <v>1</v>
      </c>
      <c r="G1062">
        <f>IFERROR(VLOOKUP(B1062,'Compulsory Training'!D:Z,23,FALSE),"")</f>
        <v>1</v>
      </c>
      <c r="H1062">
        <f>IFERROR(VLOOKUP(B1062,Attendance!D:BQ,65,FALSE),"")</f>
        <v>5</v>
      </c>
      <c r="I1062">
        <f>IFERROR(VLOOKUP(B1062,Misconduct!D:M,8,FALSE),"")</f>
        <v>0</v>
      </c>
      <c r="J1062">
        <f>IFERROR(VLOOKUP(B1062,Misconduct!D:M,9,FALSE),"")</f>
        <v>0</v>
      </c>
      <c r="K1062">
        <f>IFERROR(VLOOKUP(B1062,Misconduct!D:M,10,FALSE),"")</f>
        <v>0</v>
      </c>
    </row>
    <row r="1063" spans="1:11">
      <c r="A1063" s="161" t="str">
        <f>IF(Personal_Development!C1066="","",Personal_Development!C1066)</f>
        <v/>
      </c>
      <c r="B1063" t="str">
        <f>IF(Personal_Development!D1066="","",Personal_Development!D1066)</f>
        <v>K03499</v>
      </c>
      <c r="C1063" t="str">
        <f>IF(Personal_Development!E1066="","",Personal_Development!E1066)</f>
        <v>KARTHIGA A/P RAGUNATHAN</v>
      </c>
      <c r="D1063">
        <f>IFERROR(VLOOKUP(B1063,Personal_Development!D:DL,113,FALSE),"")</f>
        <v>1</v>
      </c>
      <c r="E1063">
        <f>IFERROR(VLOOKUP(B1063,Kaizen!D:X,21,FALSE),"")</f>
        <v>1</v>
      </c>
      <c r="F1063">
        <f>IFERROR(VLOOKUP(B1063,'Safety Idea'!D:X,21,FALSE),"")</f>
        <v>1</v>
      </c>
      <c r="G1063">
        <f>IFERROR(VLOOKUP(B1063,'Compulsory Training'!D:Z,23,FALSE),"")</f>
        <v>1</v>
      </c>
      <c r="H1063">
        <f>IFERROR(VLOOKUP(B1063,Attendance!D:BQ,65,FALSE),"")</f>
        <v>5</v>
      </c>
      <c r="I1063">
        <f>IFERROR(VLOOKUP(B1063,Misconduct!D:M,8,FALSE),"")</f>
        <v>0</v>
      </c>
      <c r="J1063">
        <f>IFERROR(VLOOKUP(B1063,Misconduct!D:M,9,FALSE),"")</f>
        <v>0</v>
      </c>
      <c r="K1063">
        <f>IFERROR(VLOOKUP(B1063,Misconduct!D:M,10,FALSE),"")</f>
        <v>0</v>
      </c>
    </row>
    <row r="1064" spans="1:11">
      <c r="A1064" s="161" t="str">
        <f>IF(Personal_Development!C1067="","",Personal_Development!C1067)</f>
        <v/>
      </c>
      <c r="B1064" t="str">
        <f>IF(Personal_Development!D1067="","",Personal_Development!D1067)</f>
        <v>K03500</v>
      </c>
      <c r="C1064" t="str">
        <f>IF(Personal_Development!E1067="","",Personal_Development!E1067)</f>
        <v>SITI HAWA BINTI BAHARUM</v>
      </c>
      <c r="D1064">
        <f>IFERROR(VLOOKUP(B1064,Personal_Development!D:DL,113,FALSE),"")</f>
        <v>1</v>
      </c>
      <c r="E1064">
        <f>IFERROR(VLOOKUP(B1064,Kaizen!D:X,21,FALSE),"")</f>
        <v>1</v>
      </c>
      <c r="F1064">
        <f>IFERROR(VLOOKUP(B1064,'Safety Idea'!D:X,21,FALSE),"")</f>
        <v>1</v>
      </c>
      <c r="G1064">
        <f>IFERROR(VLOOKUP(B1064,'Compulsory Training'!D:Z,23,FALSE),"")</f>
        <v>1</v>
      </c>
      <c r="H1064">
        <f>IFERROR(VLOOKUP(B1064,Attendance!D:BQ,65,FALSE),"")</f>
        <v>5</v>
      </c>
      <c r="I1064">
        <f>IFERROR(VLOOKUP(B1064,Misconduct!D:M,8,FALSE),"")</f>
        <v>0</v>
      </c>
      <c r="J1064">
        <f>IFERROR(VLOOKUP(B1064,Misconduct!D:M,9,FALSE),"")</f>
        <v>0</v>
      </c>
      <c r="K1064">
        <f>IFERROR(VLOOKUP(B1064,Misconduct!D:M,10,FALSE),"")</f>
        <v>0</v>
      </c>
    </row>
    <row r="1065" spans="1:11">
      <c r="A1065" s="161" t="str">
        <f>IF(Personal_Development!C1068="","",Personal_Development!C1068)</f>
        <v/>
      </c>
      <c r="B1065" t="str">
        <f>IF(Personal_Development!D1068="","",Personal_Development!D1068)</f>
        <v>K03501</v>
      </c>
      <c r="C1065" t="str">
        <f>IF(Personal_Development!E1068="","",Personal_Development!E1068)</f>
        <v>MOHD HAIRUL ANUAR BIN MANAP</v>
      </c>
      <c r="D1065">
        <f>IFERROR(VLOOKUP(B1065,Personal_Development!D:DL,113,FALSE),"")</f>
        <v>1</v>
      </c>
      <c r="E1065">
        <f>IFERROR(VLOOKUP(B1065,Kaizen!D:X,21,FALSE),"")</f>
        <v>1</v>
      </c>
      <c r="F1065">
        <f>IFERROR(VLOOKUP(B1065,'Safety Idea'!D:X,21,FALSE),"")</f>
        <v>1</v>
      </c>
      <c r="G1065">
        <f>IFERROR(VLOOKUP(B1065,'Compulsory Training'!D:Z,23,FALSE),"")</f>
        <v>1</v>
      </c>
      <c r="H1065">
        <f>IFERROR(VLOOKUP(B1065,Attendance!D:BQ,65,FALSE),"")</f>
        <v>5</v>
      </c>
      <c r="I1065">
        <f>IFERROR(VLOOKUP(B1065,Misconduct!D:M,8,FALSE),"")</f>
        <v>0</v>
      </c>
      <c r="J1065">
        <f>IFERROR(VLOOKUP(B1065,Misconduct!D:M,9,FALSE),"")</f>
        <v>0</v>
      </c>
      <c r="K1065">
        <f>IFERROR(VLOOKUP(B1065,Misconduct!D:M,10,FALSE),"")</f>
        <v>0</v>
      </c>
    </row>
    <row r="1066" spans="1:11">
      <c r="A1066" s="161" t="str">
        <f>IF(Personal_Development!C1069="","",Personal_Development!C1069)</f>
        <v/>
      </c>
      <c r="B1066" t="str">
        <f>IF(Personal_Development!D1069="","",Personal_Development!D1069)</f>
        <v>K03502</v>
      </c>
      <c r="C1066" t="str">
        <f>IF(Personal_Development!E1069="","",Personal_Development!E1069)</f>
        <v>NOR AIN BINTI AZMAN</v>
      </c>
      <c r="D1066">
        <f>IFERROR(VLOOKUP(B1066,Personal_Development!D:DL,113,FALSE),"")</f>
        <v>1</v>
      </c>
      <c r="E1066">
        <f>IFERROR(VLOOKUP(B1066,Kaizen!D:X,21,FALSE),"")</f>
        <v>1</v>
      </c>
      <c r="F1066">
        <f>IFERROR(VLOOKUP(B1066,'Safety Idea'!D:X,21,FALSE),"")</f>
        <v>1</v>
      </c>
      <c r="G1066">
        <f>IFERROR(VLOOKUP(B1066,'Compulsory Training'!D:Z,23,FALSE),"")</f>
        <v>1</v>
      </c>
      <c r="H1066">
        <f>IFERROR(VLOOKUP(B1066,Attendance!D:BQ,65,FALSE),"")</f>
        <v>5</v>
      </c>
      <c r="I1066">
        <f>IFERROR(VLOOKUP(B1066,Misconduct!D:M,8,FALSE),"")</f>
        <v>0</v>
      </c>
      <c r="J1066">
        <f>IFERROR(VLOOKUP(B1066,Misconduct!D:M,9,FALSE),"")</f>
        <v>0</v>
      </c>
      <c r="K1066">
        <f>IFERROR(VLOOKUP(B1066,Misconduct!D:M,10,FALSE),"")</f>
        <v>0</v>
      </c>
    </row>
    <row r="1067" spans="1:11">
      <c r="A1067" s="161" t="str">
        <f>IF(Personal_Development!C1070="","",Personal_Development!C1070)</f>
        <v/>
      </c>
      <c r="B1067" t="str">
        <f>IF(Personal_Development!D1070="","",Personal_Development!D1070)</f>
        <v>K03503</v>
      </c>
      <c r="C1067" t="str">
        <f>IF(Personal_Development!E1070="","",Personal_Development!E1070)</f>
        <v>NORAMIRATUL SYAFIKA BINTI BADRUL</v>
      </c>
      <c r="D1067">
        <f>IFERROR(VLOOKUP(B1067,Personal_Development!D:DL,113,FALSE),"")</f>
        <v>1</v>
      </c>
      <c r="E1067">
        <f>IFERROR(VLOOKUP(B1067,Kaizen!D:X,21,FALSE),"")</f>
        <v>1</v>
      </c>
      <c r="F1067">
        <f>IFERROR(VLOOKUP(B1067,'Safety Idea'!D:X,21,FALSE),"")</f>
        <v>1</v>
      </c>
      <c r="G1067">
        <f>IFERROR(VLOOKUP(B1067,'Compulsory Training'!D:Z,23,FALSE),"")</f>
        <v>1</v>
      </c>
      <c r="H1067">
        <f>IFERROR(VLOOKUP(B1067,Attendance!D:BQ,65,FALSE),"")</f>
        <v>5</v>
      </c>
      <c r="I1067">
        <f>IFERROR(VLOOKUP(B1067,Misconduct!D:M,8,FALSE),"")</f>
        <v>0</v>
      </c>
      <c r="J1067">
        <f>IFERROR(VLOOKUP(B1067,Misconduct!D:M,9,FALSE),"")</f>
        <v>0</v>
      </c>
      <c r="K1067">
        <f>IFERROR(VLOOKUP(B1067,Misconduct!D:M,10,FALSE),"")</f>
        <v>0</v>
      </c>
    </row>
    <row r="1068" spans="1:11">
      <c r="A1068" s="161" t="str">
        <f>IF(Personal_Development!C1071="","",Personal_Development!C1071)</f>
        <v/>
      </c>
      <c r="B1068" t="str">
        <f>IF(Personal_Development!D1071="","",Personal_Development!D1071)</f>
        <v>K03504</v>
      </c>
      <c r="C1068" t="str">
        <f>IF(Personal_Development!E1071="","",Personal_Development!E1071)</f>
        <v>NURSHAHEDAH BINTI MOHD TELKA</v>
      </c>
      <c r="D1068">
        <f>IFERROR(VLOOKUP(B1068,Personal_Development!D:DL,113,FALSE),"")</f>
        <v>1</v>
      </c>
      <c r="E1068">
        <f>IFERROR(VLOOKUP(B1068,Kaizen!D:X,21,FALSE),"")</f>
        <v>1</v>
      </c>
      <c r="F1068">
        <f>IFERROR(VLOOKUP(B1068,'Safety Idea'!D:X,21,FALSE),"")</f>
        <v>1</v>
      </c>
      <c r="G1068">
        <f>IFERROR(VLOOKUP(B1068,'Compulsory Training'!D:Z,23,FALSE),"")</f>
        <v>1</v>
      </c>
      <c r="H1068">
        <f>IFERROR(VLOOKUP(B1068,Attendance!D:BQ,65,FALSE),"")</f>
        <v>5</v>
      </c>
      <c r="I1068">
        <f>IFERROR(VLOOKUP(B1068,Misconduct!D:M,8,FALSE),"")</f>
        <v>0</v>
      </c>
      <c r="J1068">
        <f>IFERROR(VLOOKUP(B1068,Misconduct!D:M,9,FALSE),"")</f>
        <v>0</v>
      </c>
      <c r="K1068">
        <f>IFERROR(VLOOKUP(B1068,Misconduct!D:M,10,FALSE),"")</f>
        <v>0</v>
      </c>
    </row>
    <row r="1069" spans="1:11">
      <c r="A1069" s="161" t="str">
        <f>IF(Personal_Development!C1072="","",Personal_Development!C1072)</f>
        <v/>
      </c>
      <c r="B1069" t="str">
        <f>IF(Personal_Development!D1072="","",Personal_Development!D1072)</f>
        <v>K03505</v>
      </c>
      <c r="C1069" t="str">
        <f>IF(Personal_Development!E1072="","",Personal_Development!E1072)</f>
        <v>MUHAMMAD AZFAR BIN ABD AZIZ</v>
      </c>
      <c r="D1069">
        <f>IFERROR(VLOOKUP(B1069,Personal_Development!D:DL,113,FALSE),"")</f>
        <v>1</v>
      </c>
      <c r="E1069">
        <f>IFERROR(VLOOKUP(B1069,Kaizen!D:X,21,FALSE),"")</f>
        <v>1</v>
      </c>
      <c r="F1069">
        <f>IFERROR(VLOOKUP(B1069,'Safety Idea'!D:X,21,FALSE),"")</f>
        <v>1</v>
      </c>
      <c r="G1069">
        <f>IFERROR(VLOOKUP(B1069,'Compulsory Training'!D:Z,23,FALSE),"")</f>
        <v>1</v>
      </c>
      <c r="H1069">
        <f>IFERROR(VLOOKUP(B1069,Attendance!D:BQ,65,FALSE),"")</f>
        <v>5</v>
      </c>
      <c r="I1069">
        <f>IFERROR(VLOOKUP(B1069,Misconduct!D:M,8,FALSE),"")</f>
        <v>0</v>
      </c>
      <c r="J1069">
        <f>IFERROR(VLOOKUP(B1069,Misconduct!D:M,9,FALSE),"")</f>
        <v>0</v>
      </c>
      <c r="K1069">
        <f>IFERROR(VLOOKUP(B1069,Misconduct!D:M,10,FALSE),"")</f>
        <v>0</v>
      </c>
    </row>
    <row r="1070" spans="1:11">
      <c r="A1070" s="161" t="str">
        <f>IF(Personal_Development!C1073="","",Personal_Development!C1073)</f>
        <v/>
      </c>
      <c r="B1070" t="str">
        <f>IF(Personal_Development!D1073="","",Personal_Development!D1073)</f>
        <v/>
      </c>
      <c r="C1070" t="str">
        <f>IF(Personal_Development!E1073="","",Personal_Development!E1073)</f>
        <v/>
      </c>
      <c r="D1070" t="str">
        <f>IFERROR(VLOOKUP(B1070,Personal_Development!D:DL,113,FALSE),"")</f>
        <v/>
      </c>
      <c r="E1070" t="str">
        <f>IFERROR(VLOOKUP(B1070,Kaizen!D:X,21,FALSE),"")</f>
        <v/>
      </c>
      <c r="F1070" t="str">
        <f>IFERROR(VLOOKUP(B1070,'Safety Idea'!D:X,21,FALSE),"")</f>
        <v/>
      </c>
      <c r="G1070" t="str">
        <f>IFERROR(VLOOKUP(B1070,'Compulsory Training'!D:Z,23,FALSE),"")</f>
        <v/>
      </c>
      <c r="H1070" t="str">
        <f>IFERROR(VLOOKUP(B1070,Attendance!D:BQ,65,FALSE),"")</f>
        <v/>
      </c>
      <c r="I1070" t="str">
        <f>IFERROR(VLOOKUP(B1070,Misconduct!D:M,8,FALSE),"")</f>
        <v/>
      </c>
      <c r="J1070" t="str">
        <f>IFERROR(VLOOKUP(B1070,Misconduct!D:M,9,FALSE),"")</f>
        <v/>
      </c>
      <c r="K1070" t="str">
        <f>IFERROR(VLOOKUP(B1070,Misconduct!D:M,10,FALSE),"")</f>
        <v/>
      </c>
    </row>
    <row r="1071" spans="1:11">
      <c r="A1071" s="161" t="str">
        <f>IF(Personal_Development!C1074="","",Personal_Development!C1074)</f>
        <v/>
      </c>
      <c r="B1071" t="str">
        <f>IF(Personal_Development!D1074="","",Personal_Development!D1074)</f>
        <v/>
      </c>
      <c r="C1071" t="str">
        <f>IF(Personal_Development!E1074="","",Personal_Development!E1074)</f>
        <v/>
      </c>
      <c r="D1071" t="str">
        <f>IFERROR(VLOOKUP(B1071,Personal_Development!D:DL,113,FALSE),"")</f>
        <v/>
      </c>
      <c r="E1071" t="str">
        <f>IFERROR(VLOOKUP(B1071,Kaizen!D:X,21,FALSE),"")</f>
        <v/>
      </c>
      <c r="F1071" t="str">
        <f>IFERROR(VLOOKUP(B1071,'Safety Idea'!D:X,21,FALSE),"")</f>
        <v/>
      </c>
      <c r="G1071" t="str">
        <f>IFERROR(VLOOKUP(B1071,'Compulsory Training'!D:Z,23,FALSE),"")</f>
        <v/>
      </c>
      <c r="H1071" t="str">
        <f>IFERROR(VLOOKUP(B1071,Attendance!D:BQ,65,FALSE),"")</f>
        <v/>
      </c>
      <c r="I1071" t="str">
        <f>IFERROR(VLOOKUP(B1071,Misconduct!D:M,8,FALSE),"")</f>
        <v/>
      </c>
      <c r="J1071" t="str">
        <f>IFERROR(VLOOKUP(B1071,Misconduct!D:M,9,FALSE),"")</f>
        <v/>
      </c>
      <c r="K1071" t="str">
        <f>IFERROR(VLOOKUP(B1071,Misconduct!D:M,10,FALSE),"")</f>
        <v/>
      </c>
    </row>
    <row r="1072" spans="1:11">
      <c r="A1072" s="161" t="str">
        <f>IF(Personal_Development!C1075="","",Personal_Development!C1075)</f>
        <v/>
      </c>
      <c r="B1072" t="str">
        <f>IF(Personal_Development!D1075="","",Personal_Development!D1075)</f>
        <v/>
      </c>
      <c r="C1072" t="str">
        <f>IF(Personal_Development!E1075="","",Personal_Development!E1075)</f>
        <v/>
      </c>
      <c r="D1072" t="str">
        <f>IFERROR(VLOOKUP(B1072,Personal_Development!D:DL,113,FALSE),"")</f>
        <v/>
      </c>
      <c r="E1072" t="str">
        <f>IFERROR(VLOOKUP(B1072,Kaizen!D:X,21,FALSE),"")</f>
        <v/>
      </c>
      <c r="F1072" t="str">
        <f>IFERROR(VLOOKUP(B1072,'Safety Idea'!D:X,21,FALSE),"")</f>
        <v/>
      </c>
      <c r="G1072" t="str">
        <f>IFERROR(VLOOKUP(B1072,'Compulsory Training'!D:Z,23,FALSE),"")</f>
        <v/>
      </c>
      <c r="H1072" t="str">
        <f>IFERROR(VLOOKUP(B1072,Attendance!D:BQ,65,FALSE),"")</f>
        <v/>
      </c>
      <c r="I1072" t="str">
        <f>IFERROR(VLOOKUP(B1072,Misconduct!D:M,8,FALSE),"")</f>
        <v/>
      </c>
      <c r="J1072" t="str">
        <f>IFERROR(VLOOKUP(B1072,Misconduct!D:M,9,FALSE),"")</f>
        <v/>
      </c>
      <c r="K1072" t="str">
        <f>IFERROR(VLOOKUP(B1072,Misconduct!D:M,10,FALSE),"")</f>
        <v/>
      </c>
    </row>
    <row r="1073" spans="1:11">
      <c r="A1073" s="161" t="str">
        <f>IF(Personal_Development!C1076="","",Personal_Development!C1076)</f>
        <v/>
      </c>
      <c r="B1073" t="str">
        <f>IF(Personal_Development!D1076="","",Personal_Development!D1076)</f>
        <v/>
      </c>
      <c r="C1073" t="str">
        <f>IF(Personal_Development!E1076="","",Personal_Development!E1076)</f>
        <v/>
      </c>
      <c r="D1073" t="str">
        <f>IFERROR(VLOOKUP(B1073,Personal_Development!D:DL,113,FALSE),"")</f>
        <v/>
      </c>
      <c r="E1073" t="str">
        <f>IFERROR(VLOOKUP(B1073,Kaizen!D:X,21,FALSE),"")</f>
        <v/>
      </c>
      <c r="F1073" t="str">
        <f>IFERROR(VLOOKUP(B1073,'Safety Idea'!D:X,21,FALSE),"")</f>
        <v/>
      </c>
      <c r="G1073" t="str">
        <f>IFERROR(VLOOKUP(B1073,'Compulsory Training'!D:Z,23,FALSE),"")</f>
        <v/>
      </c>
      <c r="H1073" t="str">
        <f>IFERROR(VLOOKUP(B1073,Attendance!D:BQ,65,FALSE),"")</f>
        <v/>
      </c>
      <c r="I1073" t="str">
        <f>IFERROR(VLOOKUP(B1073,Misconduct!D:M,8,FALSE),"")</f>
        <v/>
      </c>
      <c r="J1073" t="str">
        <f>IFERROR(VLOOKUP(B1073,Misconduct!D:M,9,FALSE),"")</f>
        <v/>
      </c>
      <c r="K1073" t="str">
        <f>IFERROR(VLOOKUP(B1073,Misconduct!D:M,10,FALSE),"")</f>
        <v/>
      </c>
    </row>
    <row r="1074" spans="1:11">
      <c r="A1074" s="161" t="str">
        <f>IF(Personal_Development!C1077="","",Personal_Development!C1077)</f>
        <v/>
      </c>
      <c r="B1074" t="str">
        <f>IF(Personal_Development!D1077="","",Personal_Development!D1077)</f>
        <v/>
      </c>
      <c r="C1074" t="str">
        <f>IF(Personal_Development!E1077="","",Personal_Development!E1077)</f>
        <v/>
      </c>
      <c r="D1074" t="str">
        <f>IFERROR(VLOOKUP(B1074,Personal_Development!D:DL,113,FALSE),"")</f>
        <v/>
      </c>
      <c r="E1074" t="str">
        <f>IFERROR(VLOOKUP(B1074,Kaizen!D:X,21,FALSE),"")</f>
        <v/>
      </c>
      <c r="F1074" t="str">
        <f>IFERROR(VLOOKUP(B1074,'Safety Idea'!D:X,21,FALSE),"")</f>
        <v/>
      </c>
      <c r="G1074" t="str">
        <f>IFERROR(VLOOKUP(B1074,'Compulsory Training'!D:Z,23,FALSE),"")</f>
        <v/>
      </c>
      <c r="H1074" t="str">
        <f>IFERROR(VLOOKUP(B1074,Attendance!D:BQ,65,FALSE),"")</f>
        <v/>
      </c>
      <c r="I1074" t="str">
        <f>IFERROR(VLOOKUP(B1074,Misconduct!D:M,8,FALSE),"")</f>
        <v/>
      </c>
      <c r="J1074" t="str">
        <f>IFERROR(VLOOKUP(B1074,Misconduct!D:M,9,FALSE),"")</f>
        <v/>
      </c>
      <c r="K1074" t="str">
        <f>IFERROR(VLOOKUP(B1074,Misconduct!D:M,10,FALSE),"")</f>
        <v/>
      </c>
    </row>
    <row r="1075" spans="1:11">
      <c r="A1075" s="161" t="str">
        <f>IF(Personal_Development!C1078="","",Personal_Development!C1078)</f>
        <v/>
      </c>
      <c r="B1075" t="str">
        <f>IF(Personal_Development!D1078="","",Personal_Development!D1078)</f>
        <v/>
      </c>
      <c r="C1075" t="str">
        <f>IF(Personal_Development!E1078="","",Personal_Development!E1078)</f>
        <v/>
      </c>
      <c r="D1075" t="str">
        <f>IFERROR(VLOOKUP(B1075,Personal_Development!D:DL,113,FALSE),"")</f>
        <v/>
      </c>
      <c r="E1075" t="str">
        <f>IFERROR(VLOOKUP(B1075,Kaizen!D:X,21,FALSE),"")</f>
        <v/>
      </c>
      <c r="F1075" t="str">
        <f>IFERROR(VLOOKUP(B1075,'Safety Idea'!D:X,21,FALSE),"")</f>
        <v/>
      </c>
      <c r="G1075" t="str">
        <f>IFERROR(VLOOKUP(B1075,'Compulsory Training'!D:Z,23,FALSE),"")</f>
        <v/>
      </c>
      <c r="H1075" t="str">
        <f>IFERROR(VLOOKUP(B1075,Attendance!D:BQ,65,FALSE),"")</f>
        <v/>
      </c>
      <c r="I1075" t="str">
        <f>IFERROR(VLOOKUP(B1075,Misconduct!D:M,8,FALSE),"")</f>
        <v/>
      </c>
      <c r="J1075" t="str">
        <f>IFERROR(VLOOKUP(B1075,Misconduct!D:M,9,FALSE),"")</f>
        <v/>
      </c>
      <c r="K1075" t="str">
        <f>IFERROR(VLOOKUP(B1075,Misconduct!D:M,10,FALSE),"")</f>
        <v/>
      </c>
    </row>
    <row r="1076" spans="1:11">
      <c r="A1076" s="161" t="str">
        <f>IF(Personal_Development!C1079="","",Personal_Development!C1079)</f>
        <v/>
      </c>
      <c r="B1076" t="str">
        <f>IF(Personal_Development!D1079="","",Personal_Development!D1079)</f>
        <v/>
      </c>
      <c r="C1076" t="str">
        <f>IF(Personal_Development!E1079="","",Personal_Development!E1079)</f>
        <v/>
      </c>
      <c r="D1076" t="str">
        <f>IFERROR(VLOOKUP(B1076,Personal_Development!D:DL,113,FALSE),"")</f>
        <v/>
      </c>
      <c r="E1076" t="str">
        <f>IFERROR(VLOOKUP(B1076,Kaizen!D:X,21,FALSE),"")</f>
        <v/>
      </c>
      <c r="F1076" t="str">
        <f>IFERROR(VLOOKUP(B1076,'Safety Idea'!D:X,21,FALSE),"")</f>
        <v/>
      </c>
      <c r="G1076" t="str">
        <f>IFERROR(VLOOKUP(B1076,'Compulsory Training'!D:Z,23,FALSE),"")</f>
        <v/>
      </c>
      <c r="H1076" t="str">
        <f>IFERROR(VLOOKUP(B1076,Attendance!D:BQ,65,FALSE),"")</f>
        <v/>
      </c>
      <c r="I1076" t="str">
        <f>IFERROR(VLOOKUP(B1076,Misconduct!D:M,8,FALSE),"")</f>
        <v/>
      </c>
      <c r="J1076" t="str">
        <f>IFERROR(VLOOKUP(B1076,Misconduct!D:M,9,FALSE),"")</f>
        <v/>
      </c>
      <c r="K1076" t="str">
        <f>IFERROR(VLOOKUP(B1076,Misconduct!D:M,10,FALSE),"")</f>
        <v/>
      </c>
    </row>
    <row r="1077" spans="1:11">
      <c r="A1077" s="161" t="str">
        <f>IF(Personal_Development!C1080="","",Personal_Development!C1080)</f>
        <v/>
      </c>
      <c r="B1077" t="str">
        <f>IF(Personal_Development!D1080="","",Personal_Development!D1080)</f>
        <v/>
      </c>
      <c r="C1077" t="str">
        <f>IF(Personal_Development!E1080="","",Personal_Development!E1080)</f>
        <v/>
      </c>
      <c r="D1077" t="str">
        <f>IFERROR(VLOOKUP(B1077,Personal_Development!D:DL,113,FALSE),"")</f>
        <v/>
      </c>
      <c r="E1077" t="str">
        <f>IFERROR(VLOOKUP(B1077,Kaizen!D:X,21,FALSE),"")</f>
        <v/>
      </c>
      <c r="F1077" t="str">
        <f>IFERROR(VLOOKUP(B1077,'Safety Idea'!D:X,21,FALSE),"")</f>
        <v/>
      </c>
      <c r="G1077" t="str">
        <f>IFERROR(VLOOKUP(B1077,'Compulsory Training'!D:Z,23,FALSE),"")</f>
        <v/>
      </c>
      <c r="H1077" t="str">
        <f>IFERROR(VLOOKUP(B1077,Attendance!D:BQ,65,FALSE),"")</f>
        <v/>
      </c>
      <c r="I1077" t="str">
        <f>IFERROR(VLOOKUP(B1077,Misconduct!D:M,8,FALSE),"")</f>
        <v/>
      </c>
      <c r="J1077" t="str">
        <f>IFERROR(VLOOKUP(B1077,Misconduct!D:M,9,FALSE),"")</f>
        <v/>
      </c>
      <c r="K1077" t="str">
        <f>IFERROR(VLOOKUP(B1077,Misconduct!D:M,10,FALSE),"")</f>
        <v/>
      </c>
    </row>
    <row r="1078" spans="1:11">
      <c r="A1078" s="161" t="str">
        <f>IF(Personal_Development!C1081="","",Personal_Development!C1081)</f>
        <v/>
      </c>
      <c r="B1078" t="str">
        <f>IF(Personal_Development!D1081="","",Personal_Development!D1081)</f>
        <v/>
      </c>
      <c r="C1078" t="str">
        <f>IF(Personal_Development!E1081="","",Personal_Development!E1081)</f>
        <v/>
      </c>
      <c r="D1078" t="str">
        <f>IFERROR(VLOOKUP(B1078,Personal_Development!D:DL,113,FALSE),"")</f>
        <v/>
      </c>
      <c r="E1078" t="str">
        <f>IFERROR(VLOOKUP(B1078,Kaizen!D:X,21,FALSE),"")</f>
        <v/>
      </c>
      <c r="F1078" t="str">
        <f>IFERROR(VLOOKUP(B1078,'Safety Idea'!D:X,21,FALSE),"")</f>
        <v/>
      </c>
      <c r="G1078" t="str">
        <f>IFERROR(VLOOKUP(B1078,'Compulsory Training'!D:Z,23,FALSE),"")</f>
        <v/>
      </c>
      <c r="H1078" t="str">
        <f>IFERROR(VLOOKUP(B1078,Attendance!D:BQ,65,FALSE),"")</f>
        <v/>
      </c>
      <c r="I1078" t="str">
        <f>IFERROR(VLOOKUP(B1078,Misconduct!D:M,8,FALSE),"")</f>
        <v/>
      </c>
      <c r="J1078" t="str">
        <f>IFERROR(VLOOKUP(B1078,Misconduct!D:M,9,FALSE),"")</f>
        <v/>
      </c>
      <c r="K1078" t="str">
        <f>IFERROR(VLOOKUP(B1078,Misconduct!D:M,10,FALSE),"")</f>
        <v/>
      </c>
    </row>
    <row r="1079" spans="1:11">
      <c r="A1079" s="161" t="str">
        <f>IF(Personal_Development!C1082="","",Personal_Development!C1082)</f>
        <v/>
      </c>
      <c r="B1079" t="str">
        <f>IF(Personal_Development!D1082="","",Personal_Development!D1082)</f>
        <v/>
      </c>
      <c r="C1079" t="str">
        <f>IF(Personal_Development!E1082="","",Personal_Development!E1082)</f>
        <v/>
      </c>
      <c r="D1079" t="str">
        <f>IFERROR(VLOOKUP(B1079,Personal_Development!D:DL,113,FALSE),"")</f>
        <v/>
      </c>
      <c r="E1079" t="str">
        <f>IFERROR(VLOOKUP(B1079,Kaizen!D:X,21,FALSE),"")</f>
        <v/>
      </c>
      <c r="F1079" t="str">
        <f>IFERROR(VLOOKUP(B1079,'Safety Idea'!D:X,21,FALSE),"")</f>
        <v/>
      </c>
      <c r="G1079" t="str">
        <f>IFERROR(VLOOKUP(B1079,'Compulsory Training'!D:Z,23,FALSE),"")</f>
        <v/>
      </c>
      <c r="H1079" t="str">
        <f>IFERROR(VLOOKUP(B1079,Attendance!D:BQ,65,FALSE),"")</f>
        <v/>
      </c>
      <c r="I1079" t="str">
        <f>IFERROR(VLOOKUP(B1079,Misconduct!D:M,8,FALSE),"")</f>
        <v/>
      </c>
      <c r="J1079" t="str">
        <f>IFERROR(VLOOKUP(B1079,Misconduct!D:M,9,FALSE),"")</f>
        <v/>
      </c>
      <c r="K1079" t="str">
        <f>IFERROR(VLOOKUP(B1079,Misconduct!D:M,10,FALSE),"")</f>
        <v/>
      </c>
    </row>
    <row r="1080" spans="1:11">
      <c r="A1080" s="161" t="str">
        <f>IF(Personal_Development!C1083="","",Personal_Development!C1083)</f>
        <v/>
      </c>
      <c r="B1080" t="str">
        <f>IF(Personal_Development!D1083="","",Personal_Development!D1083)</f>
        <v/>
      </c>
      <c r="C1080" t="str">
        <f>IF(Personal_Development!E1083="","",Personal_Development!E1083)</f>
        <v/>
      </c>
      <c r="D1080" t="str">
        <f>IFERROR(VLOOKUP(B1080,Personal_Development!D:DL,113,FALSE),"")</f>
        <v/>
      </c>
      <c r="E1080" t="str">
        <f>IFERROR(VLOOKUP(B1080,Kaizen!D:X,21,FALSE),"")</f>
        <v/>
      </c>
      <c r="F1080" t="str">
        <f>IFERROR(VLOOKUP(B1080,'Safety Idea'!D:X,21,FALSE),"")</f>
        <v/>
      </c>
      <c r="G1080" t="str">
        <f>IFERROR(VLOOKUP(B1080,'Compulsory Training'!D:Z,23,FALSE),"")</f>
        <v/>
      </c>
      <c r="H1080" t="str">
        <f>IFERROR(VLOOKUP(B1080,Attendance!D:BQ,65,FALSE),"")</f>
        <v/>
      </c>
      <c r="I1080" t="str">
        <f>IFERROR(VLOOKUP(B1080,Misconduct!D:M,8,FALSE),"")</f>
        <v/>
      </c>
      <c r="J1080" t="str">
        <f>IFERROR(VLOOKUP(B1080,Misconduct!D:M,9,FALSE),"")</f>
        <v/>
      </c>
      <c r="K1080" t="str">
        <f>IFERROR(VLOOKUP(B1080,Misconduct!D:M,10,FALSE),"")</f>
        <v/>
      </c>
    </row>
    <row r="1081" spans="1:11">
      <c r="A1081" s="161" t="str">
        <f>IF(Personal_Development!C1084="","",Personal_Development!C1084)</f>
        <v/>
      </c>
      <c r="B1081" t="str">
        <f>IF(Personal_Development!D1084="","",Personal_Development!D1084)</f>
        <v/>
      </c>
      <c r="C1081" t="str">
        <f>IF(Personal_Development!E1084="","",Personal_Development!E1084)</f>
        <v/>
      </c>
      <c r="D1081" t="str">
        <f>IFERROR(VLOOKUP(B1081,Personal_Development!D:DL,113,FALSE),"")</f>
        <v/>
      </c>
      <c r="E1081" t="str">
        <f>IFERROR(VLOOKUP(B1081,Kaizen!D:X,21,FALSE),"")</f>
        <v/>
      </c>
      <c r="F1081" t="str">
        <f>IFERROR(VLOOKUP(B1081,'Safety Idea'!D:X,21,FALSE),"")</f>
        <v/>
      </c>
      <c r="G1081" t="str">
        <f>IFERROR(VLOOKUP(B1081,'Compulsory Training'!D:Z,23,FALSE),"")</f>
        <v/>
      </c>
      <c r="H1081" t="str">
        <f>IFERROR(VLOOKUP(B1081,Attendance!D:BQ,65,FALSE),"")</f>
        <v/>
      </c>
      <c r="I1081" t="str">
        <f>IFERROR(VLOOKUP(B1081,Misconduct!D:M,8,FALSE),"")</f>
        <v/>
      </c>
      <c r="J1081" t="str">
        <f>IFERROR(VLOOKUP(B1081,Misconduct!D:M,9,FALSE),"")</f>
        <v/>
      </c>
      <c r="K1081" t="str">
        <f>IFERROR(VLOOKUP(B1081,Misconduct!D:M,10,FALSE),"")</f>
        <v/>
      </c>
    </row>
    <row r="1082" spans="1:11">
      <c r="A1082" s="161" t="str">
        <f>IF(Personal_Development!C1085="","",Personal_Development!C1085)</f>
        <v/>
      </c>
      <c r="B1082" t="str">
        <f>IF(Personal_Development!D1085="","",Personal_Development!D1085)</f>
        <v/>
      </c>
      <c r="C1082" t="str">
        <f>IF(Personal_Development!E1085="","",Personal_Development!E1085)</f>
        <v/>
      </c>
      <c r="D1082" t="str">
        <f>IFERROR(VLOOKUP(B1082,Personal_Development!D:DL,113,FALSE),"")</f>
        <v/>
      </c>
      <c r="E1082" t="str">
        <f>IFERROR(VLOOKUP(B1082,Kaizen!D:X,21,FALSE),"")</f>
        <v/>
      </c>
      <c r="F1082" t="str">
        <f>IFERROR(VLOOKUP(B1082,'Safety Idea'!D:X,21,FALSE),"")</f>
        <v/>
      </c>
      <c r="G1082" t="str">
        <f>IFERROR(VLOOKUP(B1082,'Compulsory Training'!D:Z,23,FALSE),"")</f>
        <v/>
      </c>
      <c r="H1082" t="str">
        <f>IFERROR(VLOOKUP(B1082,Attendance!D:BQ,65,FALSE),"")</f>
        <v/>
      </c>
      <c r="I1082" t="str">
        <f>IFERROR(VLOOKUP(B1082,Misconduct!D:M,8,FALSE),"")</f>
        <v/>
      </c>
      <c r="J1082" t="str">
        <f>IFERROR(VLOOKUP(B1082,Misconduct!D:M,9,FALSE),"")</f>
        <v/>
      </c>
      <c r="K1082" t="str">
        <f>IFERROR(VLOOKUP(B1082,Misconduct!D:M,10,FALSE),"")</f>
        <v/>
      </c>
    </row>
    <row r="1083" spans="1:11">
      <c r="A1083" s="161" t="str">
        <f>IF(Personal_Development!C1086="","",Personal_Development!C1086)</f>
        <v/>
      </c>
      <c r="B1083" t="str">
        <f>IF(Personal_Development!D1086="","",Personal_Development!D1086)</f>
        <v/>
      </c>
      <c r="C1083" t="str">
        <f>IF(Personal_Development!E1086="","",Personal_Development!E1086)</f>
        <v/>
      </c>
      <c r="D1083" t="str">
        <f>IFERROR(VLOOKUP(B1083,Personal_Development!D:DL,113,FALSE),"")</f>
        <v/>
      </c>
      <c r="E1083" t="str">
        <f>IFERROR(VLOOKUP(B1083,Kaizen!D:X,21,FALSE),"")</f>
        <v/>
      </c>
      <c r="F1083" t="str">
        <f>IFERROR(VLOOKUP(B1083,'Safety Idea'!D:X,21,FALSE),"")</f>
        <v/>
      </c>
      <c r="G1083" t="str">
        <f>IFERROR(VLOOKUP(B1083,'Compulsory Training'!D:Z,23,FALSE),"")</f>
        <v/>
      </c>
      <c r="H1083" t="str">
        <f>IFERROR(VLOOKUP(B1083,Attendance!D:BQ,65,FALSE),"")</f>
        <v/>
      </c>
      <c r="I1083" t="str">
        <f>IFERROR(VLOOKUP(B1083,Misconduct!D:M,8,FALSE),"")</f>
        <v/>
      </c>
      <c r="J1083" t="str">
        <f>IFERROR(VLOOKUP(B1083,Misconduct!D:M,9,FALSE),"")</f>
        <v/>
      </c>
      <c r="K1083" t="str">
        <f>IFERROR(VLOOKUP(B1083,Misconduct!D:M,10,FALSE),"")</f>
        <v/>
      </c>
    </row>
    <row r="1084" spans="1:11">
      <c r="A1084" s="161" t="str">
        <f>IF(Personal_Development!C1087="","",Personal_Development!C1087)</f>
        <v/>
      </c>
      <c r="B1084" t="str">
        <f>IF(Personal_Development!D1087="","",Personal_Development!D1087)</f>
        <v/>
      </c>
      <c r="C1084" t="str">
        <f>IF(Personal_Development!E1087="","",Personal_Development!E1087)</f>
        <v/>
      </c>
      <c r="D1084" t="str">
        <f>IFERROR(VLOOKUP(B1084,Personal_Development!D:DL,113,FALSE),"")</f>
        <v/>
      </c>
      <c r="E1084" t="str">
        <f>IFERROR(VLOOKUP(B1084,Kaizen!D:X,21,FALSE),"")</f>
        <v/>
      </c>
      <c r="F1084" t="str">
        <f>IFERROR(VLOOKUP(B1084,'Safety Idea'!D:X,21,FALSE),"")</f>
        <v/>
      </c>
      <c r="G1084" t="str">
        <f>IFERROR(VLOOKUP(B1084,'Compulsory Training'!D:Z,23,FALSE),"")</f>
        <v/>
      </c>
      <c r="H1084" t="str">
        <f>IFERROR(VLOOKUP(B1084,Attendance!D:BQ,65,FALSE),"")</f>
        <v/>
      </c>
      <c r="I1084" t="str">
        <f>IFERROR(VLOOKUP(B1084,Misconduct!D:M,8,FALSE),"")</f>
        <v/>
      </c>
      <c r="J1084" t="str">
        <f>IFERROR(VLOOKUP(B1084,Misconduct!D:M,9,FALSE),"")</f>
        <v/>
      </c>
      <c r="K1084" t="str">
        <f>IFERROR(VLOOKUP(B1084,Misconduct!D:M,10,FALSE),"")</f>
        <v/>
      </c>
    </row>
    <row r="1085" spans="1:11">
      <c r="A1085" s="161" t="str">
        <f>IF(Personal_Development!C1088="","",Personal_Development!C1088)</f>
        <v/>
      </c>
      <c r="B1085" t="str">
        <f>IF(Personal_Development!D1088="","",Personal_Development!D1088)</f>
        <v/>
      </c>
      <c r="C1085" t="str">
        <f>IF(Personal_Development!E1088="","",Personal_Development!E1088)</f>
        <v/>
      </c>
      <c r="D1085" t="str">
        <f>IFERROR(VLOOKUP(B1085,Personal_Development!D:DL,113,FALSE),"")</f>
        <v/>
      </c>
      <c r="E1085" t="str">
        <f>IFERROR(VLOOKUP(B1085,Kaizen!D:X,21,FALSE),"")</f>
        <v/>
      </c>
      <c r="F1085" t="str">
        <f>IFERROR(VLOOKUP(B1085,'Safety Idea'!D:X,21,FALSE),"")</f>
        <v/>
      </c>
      <c r="G1085" t="str">
        <f>IFERROR(VLOOKUP(B1085,'Compulsory Training'!D:Z,23,FALSE),"")</f>
        <v/>
      </c>
      <c r="H1085" t="str">
        <f>IFERROR(VLOOKUP(B1085,Attendance!D:BQ,65,FALSE),"")</f>
        <v/>
      </c>
      <c r="I1085" t="str">
        <f>IFERROR(VLOOKUP(B1085,Misconduct!D:M,8,FALSE),"")</f>
        <v/>
      </c>
      <c r="J1085" t="str">
        <f>IFERROR(VLOOKUP(B1085,Misconduct!D:M,9,FALSE),"")</f>
        <v/>
      </c>
      <c r="K1085" t="str">
        <f>IFERROR(VLOOKUP(B1085,Misconduct!D:M,10,FALSE),"")</f>
        <v/>
      </c>
    </row>
    <row r="1086" spans="1:11">
      <c r="A1086" s="161" t="str">
        <f>IF(Personal_Development!C1089="","",Personal_Development!C1089)</f>
        <v/>
      </c>
      <c r="B1086" t="str">
        <f>IF(Personal_Development!D1089="","",Personal_Development!D1089)</f>
        <v/>
      </c>
      <c r="C1086" t="str">
        <f>IF(Personal_Development!E1089="","",Personal_Development!E1089)</f>
        <v/>
      </c>
      <c r="D1086" t="str">
        <f>IFERROR(VLOOKUP(B1086,Personal_Development!D:DL,113,FALSE),"")</f>
        <v/>
      </c>
      <c r="E1086" t="str">
        <f>IFERROR(VLOOKUP(B1086,Kaizen!D:X,21,FALSE),"")</f>
        <v/>
      </c>
      <c r="F1086" t="str">
        <f>IFERROR(VLOOKUP(B1086,'Safety Idea'!D:X,21,FALSE),"")</f>
        <v/>
      </c>
      <c r="G1086" t="str">
        <f>IFERROR(VLOOKUP(B1086,'Compulsory Training'!D:Z,23,FALSE),"")</f>
        <v/>
      </c>
      <c r="H1086" t="str">
        <f>IFERROR(VLOOKUP(B1086,Attendance!D:BQ,65,FALSE),"")</f>
        <v/>
      </c>
      <c r="I1086" t="str">
        <f>IFERROR(VLOOKUP(B1086,Misconduct!D:M,8,FALSE),"")</f>
        <v/>
      </c>
      <c r="J1086" t="str">
        <f>IFERROR(VLOOKUP(B1086,Misconduct!D:M,9,FALSE),"")</f>
        <v/>
      </c>
      <c r="K1086" t="str">
        <f>IFERROR(VLOOKUP(B1086,Misconduct!D:M,10,FALSE),"")</f>
        <v/>
      </c>
    </row>
    <row r="1087" spans="1:11">
      <c r="A1087" s="161" t="str">
        <f>IF(Personal_Development!C1090="","",Personal_Development!C1090)</f>
        <v/>
      </c>
      <c r="B1087" t="str">
        <f>IF(Personal_Development!D1090="","",Personal_Development!D1090)</f>
        <v/>
      </c>
      <c r="C1087" t="str">
        <f>IF(Personal_Development!E1090="","",Personal_Development!E1090)</f>
        <v/>
      </c>
      <c r="D1087" t="str">
        <f>IFERROR(VLOOKUP(B1087,Personal_Development!D:DL,113,FALSE),"")</f>
        <v/>
      </c>
      <c r="E1087" t="str">
        <f>IFERROR(VLOOKUP(B1087,Kaizen!D:X,21,FALSE),"")</f>
        <v/>
      </c>
      <c r="F1087" t="str">
        <f>IFERROR(VLOOKUP(B1087,'Safety Idea'!D:X,21,FALSE),"")</f>
        <v/>
      </c>
      <c r="G1087" t="str">
        <f>IFERROR(VLOOKUP(B1087,'Compulsory Training'!D:Z,23,FALSE),"")</f>
        <v/>
      </c>
      <c r="H1087" t="str">
        <f>IFERROR(VLOOKUP(B1087,Attendance!D:BQ,65,FALSE),"")</f>
        <v/>
      </c>
      <c r="I1087" t="str">
        <f>IFERROR(VLOOKUP(B1087,Misconduct!D:M,8,FALSE),"")</f>
        <v/>
      </c>
      <c r="J1087" t="str">
        <f>IFERROR(VLOOKUP(B1087,Misconduct!D:M,9,FALSE),"")</f>
        <v/>
      </c>
      <c r="K1087" t="str">
        <f>IFERROR(VLOOKUP(B1087,Misconduct!D:M,10,FALSE),"")</f>
        <v/>
      </c>
    </row>
    <row r="1088" spans="1:11">
      <c r="A1088" s="161" t="str">
        <f>IF(Personal_Development!C1091="","",Personal_Development!C1091)</f>
        <v/>
      </c>
      <c r="B1088" t="str">
        <f>IF(Personal_Development!D1091="","",Personal_Development!D1091)</f>
        <v/>
      </c>
      <c r="C1088" t="str">
        <f>IF(Personal_Development!E1091="","",Personal_Development!E1091)</f>
        <v/>
      </c>
      <c r="D1088" t="str">
        <f>IFERROR(VLOOKUP(B1088,Personal_Development!D:DL,113,FALSE),"")</f>
        <v/>
      </c>
      <c r="E1088" t="str">
        <f>IFERROR(VLOOKUP(B1088,Kaizen!D:X,21,FALSE),"")</f>
        <v/>
      </c>
      <c r="F1088" t="str">
        <f>IFERROR(VLOOKUP(B1088,'Safety Idea'!D:X,21,FALSE),"")</f>
        <v/>
      </c>
      <c r="G1088" t="str">
        <f>IFERROR(VLOOKUP(B1088,'Compulsory Training'!D:Z,23,FALSE),"")</f>
        <v/>
      </c>
      <c r="H1088" t="str">
        <f>IFERROR(VLOOKUP(B1088,Attendance!D:BQ,65,FALSE),"")</f>
        <v/>
      </c>
      <c r="I1088" t="str">
        <f>IFERROR(VLOOKUP(B1088,Misconduct!D:M,8,FALSE),"")</f>
        <v/>
      </c>
      <c r="J1088" t="str">
        <f>IFERROR(VLOOKUP(B1088,Misconduct!D:M,9,FALSE),"")</f>
        <v/>
      </c>
      <c r="K1088" t="str">
        <f>IFERROR(VLOOKUP(B1088,Misconduct!D:M,10,FALSE),"")</f>
        <v/>
      </c>
    </row>
    <row r="1089" spans="1:11">
      <c r="A1089" s="161" t="str">
        <f>IF(Personal_Development!C1092="","",Personal_Development!C1092)</f>
        <v/>
      </c>
      <c r="B1089" t="str">
        <f>IF(Personal_Development!D1092="","",Personal_Development!D1092)</f>
        <v/>
      </c>
      <c r="C1089" t="str">
        <f>IF(Personal_Development!E1092="","",Personal_Development!E1092)</f>
        <v/>
      </c>
      <c r="D1089" t="str">
        <f>IFERROR(VLOOKUP(B1089,Personal_Development!D:DL,113,FALSE),"")</f>
        <v/>
      </c>
      <c r="E1089" t="str">
        <f>IFERROR(VLOOKUP(B1089,Kaizen!D:X,21,FALSE),"")</f>
        <v/>
      </c>
      <c r="F1089" t="str">
        <f>IFERROR(VLOOKUP(B1089,'Safety Idea'!D:X,21,FALSE),"")</f>
        <v/>
      </c>
      <c r="G1089" t="str">
        <f>IFERROR(VLOOKUP(B1089,'Compulsory Training'!D:Z,23,FALSE),"")</f>
        <v/>
      </c>
      <c r="H1089" t="str">
        <f>IFERROR(VLOOKUP(B1089,Attendance!D:BQ,65,FALSE),"")</f>
        <v/>
      </c>
      <c r="I1089" t="str">
        <f>IFERROR(VLOOKUP(B1089,Misconduct!D:M,8,FALSE),"")</f>
        <v/>
      </c>
      <c r="J1089" t="str">
        <f>IFERROR(VLOOKUP(B1089,Misconduct!D:M,9,FALSE),"")</f>
        <v/>
      </c>
      <c r="K1089" t="str">
        <f>IFERROR(VLOOKUP(B1089,Misconduct!D:M,10,FALSE),"")</f>
        <v/>
      </c>
    </row>
    <row r="1090" spans="1:11">
      <c r="A1090" s="161" t="str">
        <f>IF(Personal_Development!C1093="","",Personal_Development!C1093)</f>
        <v/>
      </c>
      <c r="B1090" t="str">
        <f>IF(Personal_Development!D1093="","",Personal_Development!D1093)</f>
        <v/>
      </c>
      <c r="C1090" t="str">
        <f>IF(Personal_Development!E1093="","",Personal_Development!E1093)</f>
        <v/>
      </c>
      <c r="D1090" t="str">
        <f>IFERROR(VLOOKUP(B1090,Personal_Development!D:DL,113,FALSE),"")</f>
        <v/>
      </c>
      <c r="E1090" t="str">
        <f>IFERROR(VLOOKUP(B1090,Kaizen!D:X,21,FALSE),"")</f>
        <v/>
      </c>
      <c r="F1090" t="str">
        <f>IFERROR(VLOOKUP(B1090,'Safety Idea'!D:X,21,FALSE),"")</f>
        <v/>
      </c>
      <c r="G1090" t="str">
        <f>IFERROR(VLOOKUP(B1090,'Compulsory Training'!D:Z,23,FALSE),"")</f>
        <v/>
      </c>
      <c r="H1090" t="str">
        <f>IFERROR(VLOOKUP(B1090,Attendance!D:BQ,65,FALSE),"")</f>
        <v/>
      </c>
      <c r="I1090" t="str">
        <f>IFERROR(VLOOKUP(B1090,Misconduct!D:M,8,FALSE),"")</f>
        <v/>
      </c>
      <c r="J1090" t="str">
        <f>IFERROR(VLOOKUP(B1090,Misconduct!D:M,9,FALSE),"")</f>
        <v/>
      </c>
      <c r="K1090" t="str">
        <f>IFERROR(VLOOKUP(B1090,Misconduct!D:M,10,FALSE),"")</f>
        <v/>
      </c>
    </row>
    <row r="1091" spans="1:11">
      <c r="A1091" s="161" t="str">
        <f>IF(Personal_Development!C1094="","",Personal_Development!C1094)</f>
        <v/>
      </c>
      <c r="B1091" t="str">
        <f>IF(Personal_Development!D1094="","",Personal_Development!D1094)</f>
        <v/>
      </c>
      <c r="C1091" t="str">
        <f>IF(Personal_Development!E1094="","",Personal_Development!E1094)</f>
        <v/>
      </c>
      <c r="D1091" t="str">
        <f>IFERROR(VLOOKUP(B1091,Personal_Development!D:DL,113,FALSE),"")</f>
        <v/>
      </c>
      <c r="E1091" t="str">
        <f>IFERROR(VLOOKUP(B1091,Kaizen!D:X,21,FALSE),"")</f>
        <v/>
      </c>
      <c r="F1091" t="str">
        <f>IFERROR(VLOOKUP(B1091,'Safety Idea'!D:X,21,FALSE),"")</f>
        <v/>
      </c>
      <c r="G1091" t="str">
        <f>IFERROR(VLOOKUP(B1091,'Compulsory Training'!D:Z,23,FALSE),"")</f>
        <v/>
      </c>
      <c r="H1091" t="str">
        <f>IFERROR(VLOOKUP(B1091,Attendance!D:BQ,65,FALSE),"")</f>
        <v/>
      </c>
      <c r="I1091" t="str">
        <f>IFERROR(VLOOKUP(B1091,Misconduct!D:M,8,FALSE),"")</f>
        <v/>
      </c>
      <c r="J1091" t="str">
        <f>IFERROR(VLOOKUP(B1091,Misconduct!D:M,9,FALSE),"")</f>
        <v/>
      </c>
      <c r="K1091" t="str">
        <f>IFERROR(VLOOKUP(B1091,Misconduct!D:M,10,FALSE),"")</f>
        <v/>
      </c>
    </row>
    <row r="1092" spans="1:11">
      <c r="A1092" s="161" t="str">
        <f>IF(Personal_Development!C1095="","",Personal_Development!C1095)</f>
        <v/>
      </c>
      <c r="B1092" t="str">
        <f>IF(Personal_Development!D1095="","",Personal_Development!D1095)</f>
        <v/>
      </c>
      <c r="C1092" t="str">
        <f>IF(Personal_Development!E1095="","",Personal_Development!E1095)</f>
        <v/>
      </c>
      <c r="D1092" t="str">
        <f>IFERROR(VLOOKUP(B1092,Personal_Development!D:DL,113,FALSE),"")</f>
        <v/>
      </c>
      <c r="E1092" t="str">
        <f>IFERROR(VLOOKUP(B1092,Kaizen!D:X,21,FALSE),"")</f>
        <v/>
      </c>
      <c r="F1092" t="str">
        <f>IFERROR(VLOOKUP(B1092,'Safety Idea'!D:X,21,FALSE),"")</f>
        <v/>
      </c>
      <c r="G1092" t="str">
        <f>IFERROR(VLOOKUP(B1092,'Compulsory Training'!D:Z,23,FALSE),"")</f>
        <v/>
      </c>
      <c r="H1092" t="str">
        <f>IFERROR(VLOOKUP(B1092,Attendance!D:BQ,65,FALSE),"")</f>
        <v/>
      </c>
      <c r="I1092" t="str">
        <f>IFERROR(VLOOKUP(B1092,Misconduct!D:M,8,FALSE),"")</f>
        <v/>
      </c>
      <c r="J1092" t="str">
        <f>IFERROR(VLOOKUP(B1092,Misconduct!D:M,9,FALSE),"")</f>
        <v/>
      </c>
      <c r="K1092" t="str">
        <f>IFERROR(VLOOKUP(B1092,Misconduct!D:M,10,FALSE),"")</f>
        <v/>
      </c>
    </row>
    <row r="1093" spans="1:11">
      <c r="A1093" s="161" t="str">
        <f>IF(Personal_Development!C1096="","",Personal_Development!C1096)</f>
        <v/>
      </c>
      <c r="B1093" t="str">
        <f>IF(Personal_Development!D1096="","",Personal_Development!D1096)</f>
        <v/>
      </c>
      <c r="C1093" t="str">
        <f>IF(Personal_Development!E1096="","",Personal_Development!E1096)</f>
        <v/>
      </c>
      <c r="D1093" t="str">
        <f>IFERROR(VLOOKUP(B1093,Personal_Development!D:DL,113,FALSE),"")</f>
        <v/>
      </c>
      <c r="E1093" t="str">
        <f>IFERROR(VLOOKUP(B1093,Kaizen!D:X,21,FALSE),"")</f>
        <v/>
      </c>
      <c r="F1093" t="str">
        <f>IFERROR(VLOOKUP(B1093,'Safety Idea'!D:X,21,FALSE),"")</f>
        <v/>
      </c>
      <c r="G1093" t="str">
        <f>IFERROR(VLOOKUP(B1093,'Compulsory Training'!D:Z,23,FALSE),"")</f>
        <v/>
      </c>
      <c r="H1093" t="str">
        <f>IFERROR(VLOOKUP(B1093,Attendance!D:BQ,65,FALSE),"")</f>
        <v/>
      </c>
      <c r="I1093" t="str">
        <f>IFERROR(VLOOKUP(B1093,Misconduct!D:M,8,FALSE),"")</f>
        <v/>
      </c>
      <c r="J1093" t="str">
        <f>IFERROR(VLOOKUP(B1093,Misconduct!D:M,9,FALSE),"")</f>
        <v/>
      </c>
      <c r="K1093" t="str">
        <f>IFERROR(VLOOKUP(B1093,Misconduct!D:M,10,FALSE),"")</f>
        <v/>
      </c>
    </row>
    <row r="1094" spans="1:11">
      <c r="A1094" s="161" t="str">
        <f>IF(Personal_Development!C1097="","",Personal_Development!C1097)</f>
        <v/>
      </c>
      <c r="B1094" t="str">
        <f>IF(Personal_Development!D1097="","",Personal_Development!D1097)</f>
        <v/>
      </c>
      <c r="C1094" t="str">
        <f>IF(Personal_Development!E1097="","",Personal_Development!E1097)</f>
        <v/>
      </c>
      <c r="D1094" t="str">
        <f>IFERROR(VLOOKUP(B1094,Personal_Development!D:DL,113,FALSE),"")</f>
        <v/>
      </c>
      <c r="E1094" t="str">
        <f>IFERROR(VLOOKUP(B1094,Kaizen!D:X,21,FALSE),"")</f>
        <v/>
      </c>
      <c r="F1094" t="str">
        <f>IFERROR(VLOOKUP(B1094,'Safety Idea'!D:X,21,FALSE),"")</f>
        <v/>
      </c>
      <c r="G1094" t="str">
        <f>IFERROR(VLOOKUP(B1094,'Compulsory Training'!D:Z,23,FALSE),"")</f>
        <v/>
      </c>
      <c r="H1094" t="str">
        <f>IFERROR(VLOOKUP(B1094,Attendance!D:BQ,65,FALSE),"")</f>
        <v/>
      </c>
      <c r="I1094" t="str">
        <f>IFERROR(VLOOKUP(B1094,Misconduct!D:M,8,FALSE),"")</f>
        <v/>
      </c>
      <c r="J1094" t="str">
        <f>IFERROR(VLOOKUP(B1094,Misconduct!D:M,9,FALSE),"")</f>
        <v/>
      </c>
      <c r="K1094" t="str">
        <f>IFERROR(VLOOKUP(B1094,Misconduct!D:M,10,FALSE),"")</f>
        <v/>
      </c>
    </row>
    <row r="1095" spans="1:11">
      <c r="A1095" s="161" t="str">
        <f>IF(Personal_Development!C1098="","",Personal_Development!C1098)</f>
        <v/>
      </c>
      <c r="B1095" t="str">
        <f>IF(Personal_Development!D1098="","",Personal_Development!D1098)</f>
        <v/>
      </c>
      <c r="C1095" t="str">
        <f>IF(Personal_Development!E1098="","",Personal_Development!E1098)</f>
        <v/>
      </c>
      <c r="D1095" t="str">
        <f>IFERROR(VLOOKUP(B1095,Personal_Development!D:DL,113,FALSE),"")</f>
        <v/>
      </c>
      <c r="E1095" t="str">
        <f>IFERROR(VLOOKUP(B1095,Kaizen!D:X,21,FALSE),"")</f>
        <v/>
      </c>
      <c r="F1095" t="str">
        <f>IFERROR(VLOOKUP(B1095,'Safety Idea'!D:X,21,FALSE),"")</f>
        <v/>
      </c>
      <c r="G1095" t="str">
        <f>IFERROR(VLOOKUP(B1095,'Compulsory Training'!D:Z,23,FALSE),"")</f>
        <v/>
      </c>
      <c r="H1095" t="str">
        <f>IFERROR(VLOOKUP(B1095,Attendance!D:BQ,65,FALSE),"")</f>
        <v/>
      </c>
      <c r="I1095" t="str">
        <f>IFERROR(VLOOKUP(B1095,Misconduct!D:M,8,FALSE),"")</f>
        <v/>
      </c>
      <c r="J1095" t="str">
        <f>IFERROR(VLOOKUP(B1095,Misconduct!D:M,9,FALSE),"")</f>
        <v/>
      </c>
      <c r="K1095" t="str">
        <f>IFERROR(VLOOKUP(B1095,Misconduct!D:M,10,FALSE),"")</f>
        <v/>
      </c>
    </row>
    <row r="1096" spans="1:11">
      <c r="A1096" s="161" t="str">
        <f>IF(Personal_Development!C1099="","",Personal_Development!C1099)</f>
        <v/>
      </c>
      <c r="B1096" t="str">
        <f>IF(Personal_Development!D1099="","",Personal_Development!D1099)</f>
        <v/>
      </c>
      <c r="C1096" t="str">
        <f>IF(Personal_Development!E1099="","",Personal_Development!E1099)</f>
        <v/>
      </c>
      <c r="D1096" t="str">
        <f>IFERROR(VLOOKUP(B1096,Personal_Development!D:DL,113,FALSE),"")</f>
        <v/>
      </c>
      <c r="E1096" t="str">
        <f>IFERROR(VLOOKUP(B1096,Kaizen!D:X,21,FALSE),"")</f>
        <v/>
      </c>
      <c r="F1096" t="str">
        <f>IFERROR(VLOOKUP(B1096,'Safety Idea'!D:X,21,FALSE),"")</f>
        <v/>
      </c>
      <c r="G1096" t="str">
        <f>IFERROR(VLOOKUP(B1096,'Compulsory Training'!D:Z,23,FALSE),"")</f>
        <v/>
      </c>
      <c r="H1096" t="str">
        <f>IFERROR(VLOOKUP(B1096,Attendance!D:BQ,65,FALSE),"")</f>
        <v/>
      </c>
      <c r="I1096" t="str">
        <f>IFERROR(VLOOKUP(B1096,Misconduct!D:M,8,FALSE),"")</f>
        <v/>
      </c>
      <c r="J1096" t="str">
        <f>IFERROR(VLOOKUP(B1096,Misconduct!D:M,9,FALSE),"")</f>
        <v/>
      </c>
      <c r="K1096" t="str">
        <f>IFERROR(VLOOKUP(B1096,Misconduct!D:M,10,FALSE),"")</f>
        <v/>
      </c>
    </row>
    <row r="1097" spans="1:11">
      <c r="A1097" s="161" t="str">
        <f>IF(Personal_Development!C1100="","",Personal_Development!C1100)</f>
        <v/>
      </c>
      <c r="B1097" t="str">
        <f>IF(Personal_Development!D1100="","",Personal_Development!D1100)</f>
        <v/>
      </c>
      <c r="C1097" t="str">
        <f>IF(Personal_Development!E1100="","",Personal_Development!E1100)</f>
        <v/>
      </c>
      <c r="D1097" t="str">
        <f>IFERROR(VLOOKUP(B1097,Personal_Development!D:DL,113,FALSE),"")</f>
        <v/>
      </c>
      <c r="E1097" t="str">
        <f>IFERROR(VLOOKUP(B1097,Kaizen!D:X,21,FALSE),"")</f>
        <v/>
      </c>
      <c r="F1097" t="str">
        <f>IFERROR(VLOOKUP(B1097,'Safety Idea'!D:X,21,FALSE),"")</f>
        <v/>
      </c>
      <c r="G1097" t="str">
        <f>IFERROR(VLOOKUP(B1097,'Compulsory Training'!D:Z,23,FALSE),"")</f>
        <v/>
      </c>
      <c r="H1097" t="str">
        <f>IFERROR(VLOOKUP(B1097,Attendance!D:BQ,65,FALSE),"")</f>
        <v/>
      </c>
      <c r="I1097" t="str">
        <f>IFERROR(VLOOKUP(B1097,Misconduct!D:M,8,FALSE),"")</f>
        <v/>
      </c>
      <c r="J1097" t="str">
        <f>IFERROR(VLOOKUP(B1097,Misconduct!D:M,9,FALSE),"")</f>
        <v/>
      </c>
      <c r="K1097" t="str">
        <f>IFERROR(VLOOKUP(B1097,Misconduct!D:M,10,FALSE),"")</f>
        <v/>
      </c>
    </row>
    <row r="1098" spans="1:11">
      <c r="A1098" s="161" t="str">
        <f>IF(Personal_Development!C1101="","",Personal_Development!C1101)</f>
        <v/>
      </c>
      <c r="B1098" t="str">
        <f>IF(Personal_Development!D1101="","",Personal_Development!D1101)</f>
        <v/>
      </c>
      <c r="C1098" t="str">
        <f>IF(Personal_Development!E1101="","",Personal_Development!E1101)</f>
        <v/>
      </c>
      <c r="D1098" t="str">
        <f>IFERROR(VLOOKUP(B1098,Personal_Development!D:DL,113,FALSE),"")</f>
        <v/>
      </c>
      <c r="E1098" t="str">
        <f>IFERROR(VLOOKUP(B1098,Kaizen!D:X,21,FALSE),"")</f>
        <v/>
      </c>
      <c r="F1098" t="str">
        <f>IFERROR(VLOOKUP(B1098,'Safety Idea'!D:X,21,FALSE),"")</f>
        <v/>
      </c>
      <c r="G1098" t="str">
        <f>IFERROR(VLOOKUP(B1098,'Compulsory Training'!D:Z,23,FALSE),"")</f>
        <v/>
      </c>
      <c r="H1098" t="str">
        <f>IFERROR(VLOOKUP(B1098,Attendance!D:BQ,65,FALSE),"")</f>
        <v/>
      </c>
      <c r="I1098" t="str">
        <f>IFERROR(VLOOKUP(B1098,Misconduct!D:M,8,FALSE),"")</f>
        <v/>
      </c>
      <c r="J1098" t="str">
        <f>IFERROR(VLOOKUP(B1098,Misconduct!D:M,9,FALSE),"")</f>
        <v/>
      </c>
      <c r="K1098" t="str">
        <f>IFERROR(VLOOKUP(B1098,Misconduct!D:M,10,FALSE),"")</f>
        <v/>
      </c>
    </row>
    <row r="1099" spans="1:11">
      <c r="A1099" s="161" t="str">
        <f>IF(Personal_Development!C1102="","",Personal_Development!C1102)</f>
        <v/>
      </c>
      <c r="B1099" t="str">
        <f>IF(Personal_Development!D1102="","",Personal_Development!D1102)</f>
        <v/>
      </c>
      <c r="C1099" t="str">
        <f>IF(Personal_Development!E1102="","",Personal_Development!E1102)</f>
        <v/>
      </c>
      <c r="D1099" t="str">
        <f>IFERROR(VLOOKUP(B1099,Personal_Development!D:DL,113,FALSE),"")</f>
        <v/>
      </c>
      <c r="E1099" t="str">
        <f>IFERROR(VLOOKUP(B1099,Kaizen!D:X,21,FALSE),"")</f>
        <v/>
      </c>
      <c r="F1099" t="str">
        <f>IFERROR(VLOOKUP(B1099,'Safety Idea'!D:X,21,FALSE),"")</f>
        <v/>
      </c>
      <c r="G1099" t="str">
        <f>IFERROR(VLOOKUP(B1099,'Compulsory Training'!D:Z,23,FALSE),"")</f>
        <v/>
      </c>
      <c r="H1099" t="str">
        <f>IFERROR(VLOOKUP(B1099,Attendance!D:BQ,65,FALSE),"")</f>
        <v/>
      </c>
      <c r="I1099" t="str">
        <f>IFERROR(VLOOKUP(B1099,Misconduct!D:M,8,FALSE),"")</f>
        <v/>
      </c>
      <c r="J1099" t="str">
        <f>IFERROR(VLOOKUP(B1099,Misconduct!D:M,9,FALSE),"")</f>
        <v/>
      </c>
      <c r="K1099" t="str">
        <f>IFERROR(VLOOKUP(B1099,Misconduct!D:M,10,FALSE),"")</f>
        <v/>
      </c>
    </row>
    <row r="1100" spans="1:11">
      <c r="A1100" s="161" t="str">
        <f>IF(Personal_Development!C1103="","",Personal_Development!C1103)</f>
        <v/>
      </c>
      <c r="B1100" t="str">
        <f>IF(Personal_Development!D1103="","",Personal_Development!D1103)</f>
        <v/>
      </c>
      <c r="C1100" t="str">
        <f>IF(Personal_Development!E1103="","",Personal_Development!E1103)</f>
        <v/>
      </c>
      <c r="D1100" t="str">
        <f>IFERROR(VLOOKUP(B1100,Personal_Development!D:DL,113,FALSE),"")</f>
        <v/>
      </c>
      <c r="E1100" t="str">
        <f>IFERROR(VLOOKUP(B1100,Kaizen!D:X,21,FALSE),"")</f>
        <v/>
      </c>
      <c r="F1100" t="str">
        <f>IFERROR(VLOOKUP(B1100,'Safety Idea'!D:X,21,FALSE),"")</f>
        <v/>
      </c>
      <c r="G1100" t="str">
        <f>IFERROR(VLOOKUP(B1100,'Compulsory Training'!D:Z,23,FALSE),"")</f>
        <v/>
      </c>
      <c r="H1100" t="str">
        <f>IFERROR(VLOOKUP(B1100,Attendance!D:BQ,65,FALSE),"")</f>
        <v/>
      </c>
      <c r="I1100" t="str">
        <f>IFERROR(VLOOKUP(B1100,Misconduct!D:M,8,FALSE),"")</f>
        <v/>
      </c>
      <c r="J1100" t="str">
        <f>IFERROR(VLOOKUP(B1100,Misconduct!D:M,9,FALSE),"")</f>
        <v/>
      </c>
      <c r="K1100" t="str">
        <f>IFERROR(VLOOKUP(B1100,Misconduct!D:M,10,FALSE),"")</f>
        <v/>
      </c>
    </row>
    <row r="1101" spans="1:11">
      <c r="A1101" s="161" t="str">
        <f>IF(Personal_Development!C1104="","",Personal_Development!C1104)</f>
        <v/>
      </c>
      <c r="B1101" t="str">
        <f>IF(Personal_Development!D1104="","",Personal_Development!D1104)</f>
        <v/>
      </c>
      <c r="C1101" t="str">
        <f>IF(Personal_Development!E1104="","",Personal_Development!E1104)</f>
        <v/>
      </c>
      <c r="D1101" t="str">
        <f>IFERROR(VLOOKUP(B1101,Personal_Development!D:DL,113,FALSE),"")</f>
        <v/>
      </c>
      <c r="E1101" t="str">
        <f>IFERROR(VLOOKUP(B1101,Kaizen!D:X,21,FALSE),"")</f>
        <v/>
      </c>
      <c r="F1101" t="str">
        <f>IFERROR(VLOOKUP(B1101,'Safety Idea'!D:X,21,FALSE),"")</f>
        <v/>
      </c>
      <c r="G1101" t="str">
        <f>IFERROR(VLOOKUP(B1101,'Compulsory Training'!D:Z,23,FALSE),"")</f>
        <v/>
      </c>
      <c r="H1101" t="str">
        <f>IFERROR(VLOOKUP(B1101,Attendance!D:BQ,65,FALSE),"")</f>
        <v/>
      </c>
      <c r="I1101" t="str">
        <f>IFERROR(VLOOKUP(B1101,Misconduct!D:M,8,FALSE),"")</f>
        <v/>
      </c>
      <c r="J1101" t="str">
        <f>IFERROR(VLOOKUP(B1101,Misconduct!D:M,9,FALSE),"")</f>
        <v/>
      </c>
      <c r="K1101" t="str">
        <f>IFERROR(VLOOKUP(B1101,Misconduct!D:M,10,FALSE),"")</f>
        <v/>
      </c>
    </row>
    <row r="1102" spans="1:11">
      <c r="A1102" s="161" t="str">
        <f>IF(Personal_Development!C1105="","",Personal_Development!C1105)</f>
        <v/>
      </c>
      <c r="B1102" t="str">
        <f>IF(Personal_Development!D1105="","",Personal_Development!D1105)</f>
        <v/>
      </c>
      <c r="C1102" t="str">
        <f>IF(Personal_Development!E1105="","",Personal_Development!E1105)</f>
        <v/>
      </c>
      <c r="D1102" t="str">
        <f>IFERROR(VLOOKUP(B1102,Personal_Development!D:DL,113,FALSE),"")</f>
        <v/>
      </c>
      <c r="E1102" t="str">
        <f>IFERROR(VLOOKUP(B1102,Kaizen!D:X,21,FALSE),"")</f>
        <v/>
      </c>
      <c r="F1102" t="str">
        <f>IFERROR(VLOOKUP(B1102,'Safety Idea'!D:X,21,FALSE),"")</f>
        <v/>
      </c>
      <c r="G1102" t="str">
        <f>IFERROR(VLOOKUP(B1102,'Compulsory Training'!D:Z,23,FALSE),"")</f>
        <v/>
      </c>
      <c r="H1102" t="str">
        <f>IFERROR(VLOOKUP(B1102,Attendance!D:BQ,65,FALSE),"")</f>
        <v/>
      </c>
      <c r="I1102" t="str">
        <f>IFERROR(VLOOKUP(B1102,Misconduct!D:M,8,FALSE),"")</f>
        <v/>
      </c>
      <c r="J1102" t="str">
        <f>IFERROR(VLOOKUP(B1102,Misconduct!D:M,9,FALSE),"")</f>
        <v/>
      </c>
      <c r="K1102" t="str">
        <f>IFERROR(VLOOKUP(B1102,Misconduct!D:M,10,FALSE),"")</f>
        <v/>
      </c>
    </row>
    <row r="1103" spans="1:11">
      <c r="A1103" s="161" t="str">
        <f>IF(Personal_Development!C1106="","",Personal_Development!C1106)</f>
        <v/>
      </c>
      <c r="B1103" t="str">
        <f>IF(Personal_Development!D1106="","",Personal_Development!D1106)</f>
        <v/>
      </c>
      <c r="C1103" t="str">
        <f>IF(Personal_Development!E1106="","",Personal_Development!E1106)</f>
        <v/>
      </c>
      <c r="D1103" t="str">
        <f>IFERROR(VLOOKUP(B1103,Personal_Development!D:DL,113,FALSE),"")</f>
        <v/>
      </c>
      <c r="E1103" t="str">
        <f>IFERROR(VLOOKUP(B1103,Kaizen!D:X,21,FALSE),"")</f>
        <v/>
      </c>
      <c r="F1103" t="str">
        <f>IFERROR(VLOOKUP(B1103,'Safety Idea'!D:X,21,FALSE),"")</f>
        <v/>
      </c>
      <c r="G1103" t="str">
        <f>IFERROR(VLOOKUP(B1103,'Compulsory Training'!D:Z,23,FALSE),"")</f>
        <v/>
      </c>
      <c r="H1103" t="str">
        <f>IFERROR(VLOOKUP(B1103,Attendance!D:BQ,65,FALSE),"")</f>
        <v/>
      </c>
      <c r="I1103" t="str">
        <f>IFERROR(VLOOKUP(B1103,Misconduct!D:M,8,FALSE),"")</f>
        <v/>
      </c>
      <c r="J1103" t="str">
        <f>IFERROR(VLOOKUP(B1103,Misconduct!D:M,9,FALSE),"")</f>
        <v/>
      </c>
      <c r="K1103" t="str">
        <f>IFERROR(VLOOKUP(B1103,Misconduct!D:M,10,FALSE),"")</f>
        <v/>
      </c>
    </row>
    <row r="1104" spans="1:11">
      <c r="A1104" s="161" t="str">
        <f>IF(Personal_Development!C1107="","",Personal_Development!C1107)</f>
        <v/>
      </c>
      <c r="B1104" t="str">
        <f>IF(Personal_Development!D1107="","",Personal_Development!D1107)</f>
        <v/>
      </c>
      <c r="C1104" t="str">
        <f>IF(Personal_Development!E1107="","",Personal_Development!E1107)</f>
        <v/>
      </c>
      <c r="D1104" t="str">
        <f>IFERROR(VLOOKUP(B1104,Personal_Development!D:DL,113,FALSE),"")</f>
        <v/>
      </c>
      <c r="E1104" t="str">
        <f>IFERROR(VLOOKUP(B1104,Kaizen!D:X,21,FALSE),"")</f>
        <v/>
      </c>
      <c r="F1104" t="str">
        <f>IFERROR(VLOOKUP(B1104,'Safety Idea'!D:X,21,FALSE),"")</f>
        <v/>
      </c>
      <c r="G1104" t="str">
        <f>IFERROR(VLOOKUP(B1104,'Compulsory Training'!D:Z,23,FALSE),"")</f>
        <v/>
      </c>
      <c r="H1104" t="str">
        <f>IFERROR(VLOOKUP(B1104,Attendance!D:BQ,65,FALSE),"")</f>
        <v/>
      </c>
      <c r="I1104" t="str">
        <f>IFERROR(VLOOKUP(B1104,Misconduct!D:M,8,FALSE),"")</f>
        <v/>
      </c>
      <c r="J1104" t="str">
        <f>IFERROR(VLOOKUP(B1104,Misconduct!D:M,9,FALSE),"")</f>
        <v/>
      </c>
      <c r="K1104" t="str">
        <f>IFERROR(VLOOKUP(B1104,Misconduct!D:M,10,FALSE),"")</f>
        <v/>
      </c>
    </row>
    <row r="1105" spans="1:11">
      <c r="A1105" s="161" t="str">
        <f>IF(Personal_Development!C1108="","",Personal_Development!C1108)</f>
        <v/>
      </c>
      <c r="B1105" t="str">
        <f>IF(Personal_Development!D1108="","",Personal_Development!D1108)</f>
        <v/>
      </c>
      <c r="C1105" t="str">
        <f>IF(Personal_Development!E1108="","",Personal_Development!E1108)</f>
        <v/>
      </c>
      <c r="D1105" t="str">
        <f>IFERROR(VLOOKUP(B1105,Personal_Development!D:DL,113,FALSE),"")</f>
        <v/>
      </c>
      <c r="E1105" t="str">
        <f>IFERROR(VLOOKUP(B1105,Kaizen!D:X,21,FALSE),"")</f>
        <v/>
      </c>
      <c r="F1105" t="str">
        <f>IFERROR(VLOOKUP(B1105,'Safety Idea'!D:X,21,FALSE),"")</f>
        <v/>
      </c>
      <c r="G1105" t="str">
        <f>IFERROR(VLOOKUP(B1105,'Compulsory Training'!D:Z,23,FALSE),"")</f>
        <v/>
      </c>
      <c r="H1105" t="str">
        <f>IFERROR(VLOOKUP(B1105,Attendance!D:BQ,65,FALSE),"")</f>
        <v/>
      </c>
      <c r="I1105" t="str">
        <f>IFERROR(VLOOKUP(B1105,Misconduct!D:M,8,FALSE),"")</f>
        <v/>
      </c>
      <c r="J1105" t="str">
        <f>IFERROR(VLOOKUP(B1105,Misconduct!D:M,9,FALSE),"")</f>
        <v/>
      </c>
      <c r="K1105" t="str">
        <f>IFERROR(VLOOKUP(B1105,Misconduct!D:M,10,FALSE),"")</f>
        <v/>
      </c>
    </row>
    <row r="1106" spans="1:11">
      <c r="A1106" s="161" t="str">
        <f>IF(Personal_Development!C1109="","",Personal_Development!C1109)</f>
        <v/>
      </c>
      <c r="B1106" t="str">
        <f>IF(Personal_Development!D1109="","",Personal_Development!D1109)</f>
        <v/>
      </c>
      <c r="C1106" t="str">
        <f>IF(Personal_Development!E1109="","",Personal_Development!E1109)</f>
        <v/>
      </c>
      <c r="D1106" t="str">
        <f>IFERROR(VLOOKUP(B1106,Personal_Development!D:DL,113,FALSE),"")</f>
        <v/>
      </c>
      <c r="E1106" t="str">
        <f>IFERROR(VLOOKUP(B1106,Kaizen!D:X,21,FALSE),"")</f>
        <v/>
      </c>
      <c r="F1106" t="str">
        <f>IFERROR(VLOOKUP(B1106,'Safety Idea'!D:X,21,FALSE),"")</f>
        <v/>
      </c>
      <c r="G1106" t="str">
        <f>IFERROR(VLOOKUP(B1106,'Compulsory Training'!D:Z,23,FALSE),"")</f>
        <v/>
      </c>
      <c r="H1106" t="str">
        <f>IFERROR(VLOOKUP(B1106,Attendance!D:BQ,65,FALSE),"")</f>
        <v/>
      </c>
      <c r="I1106" t="str">
        <f>IFERROR(VLOOKUP(B1106,Misconduct!D:M,8,FALSE),"")</f>
        <v/>
      </c>
      <c r="J1106" t="str">
        <f>IFERROR(VLOOKUP(B1106,Misconduct!D:M,9,FALSE),"")</f>
        <v/>
      </c>
      <c r="K1106" t="str">
        <f>IFERROR(VLOOKUP(B1106,Misconduct!D:M,10,FALSE),"")</f>
        <v/>
      </c>
    </row>
    <row r="1107" spans="1:11">
      <c r="A1107" s="161" t="str">
        <f>IF(Personal_Development!C1110="","",Personal_Development!C1110)</f>
        <v/>
      </c>
      <c r="B1107" t="str">
        <f>IF(Personal_Development!D1110="","",Personal_Development!D1110)</f>
        <v/>
      </c>
      <c r="C1107" t="str">
        <f>IF(Personal_Development!E1110="","",Personal_Development!E1110)</f>
        <v/>
      </c>
      <c r="D1107" t="str">
        <f>IFERROR(VLOOKUP(B1107,Personal_Development!D:DL,113,FALSE),"")</f>
        <v/>
      </c>
      <c r="E1107" t="str">
        <f>IFERROR(VLOOKUP(B1107,Kaizen!D:X,21,FALSE),"")</f>
        <v/>
      </c>
      <c r="F1107" t="str">
        <f>IFERROR(VLOOKUP(B1107,'Safety Idea'!D:X,21,FALSE),"")</f>
        <v/>
      </c>
      <c r="G1107" t="str">
        <f>IFERROR(VLOOKUP(B1107,'Compulsory Training'!D:Z,23,FALSE),"")</f>
        <v/>
      </c>
      <c r="H1107" t="str">
        <f>IFERROR(VLOOKUP(B1107,Attendance!D:BQ,65,FALSE),"")</f>
        <v/>
      </c>
      <c r="I1107" t="str">
        <f>IFERROR(VLOOKUP(B1107,Misconduct!D:M,8,FALSE),"")</f>
        <v/>
      </c>
      <c r="J1107" t="str">
        <f>IFERROR(VLOOKUP(B1107,Misconduct!D:M,9,FALSE),"")</f>
        <v/>
      </c>
      <c r="K1107" t="str">
        <f>IFERROR(VLOOKUP(B1107,Misconduct!D:M,10,FALSE),"")</f>
        <v/>
      </c>
    </row>
    <row r="1108" spans="1:11">
      <c r="A1108" s="161" t="str">
        <f>IF(Personal_Development!C1111="","",Personal_Development!C1111)</f>
        <v/>
      </c>
      <c r="B1108" t="str">
        <f>IF(Personal_Development!D1111="","",Personal_Development!D1111)</f>
        <v/>
      </c>
      <c r="C1108" t="str">
        <f>IF(Personal_Development!E1111="","",Personal_Development!E1111)</f>
        <v/>
      </c>
      <c r="D1108" t="str">
        <f>IFERROR(VLOOKUP(B1108,Personal_Development!D:DL,113,FALSE),"")</f>
        <v/>
      </c>
      <c r="E1108" t="str">
        <f>IFERROR(VLOOKUP(B1108,Kaizen!D:X,21,FALSE),"")</f>
        <v/>
      </c>
      <c r="F1108" t="str">
        <f>IFERROR(VLOOKUP(B1108,'Safety Idea'!D:X,21,FALSE),"")</f>
        <v/>
      </c>
      <c r="G1108" t="str">
        <f>IFERROR(VLOOKUP(B1108,'Compulsory Training'!D:Z,23,FALSE),"")</f>
        <v/>
      </c>
      <c r="H1108" t="str">
        <f>IFERROR(VLOOKUP(B1108,Attendance!D:BQ,65,FALSE),"")</f>
        <v/>
      </c>
      <c r="I1108" t="str">
        <f>IFERROR(VLOOKUP(B1108,Misconduct!D:M,8,FALSE),"")</f>
        <v/>
      </c>
      <c r="J1108" t="str">
        <f>IFERROR(VLOOKUP(B1108,Misconduct!D:M,9,FALSE),"")</f>
        <v/>
      </c>
      <c r="K1108" t="str">
        <f>IFERROR(VLOOKUP(B1108,Misconduct!D:M,10,FALSE),"")</f>
        <v/>
      </c>
    </row>
    <row r="1109" spans="1:11">
      <c r="A1109" s="161" t="str">
        <f>IF(Personal_Development!C1112="","",Personal_Development!C1112)</f>
        <v/>
      </c>
      <c r="B1109" t="str">
        <f>IF(Personal_Development!D1112="","",Personal_Development!D1112)</f>
        <v/>
      </c>
      <c r="C1109" t="str">
        <f>IF(Personal_Development!E1112="","",Personal_Development!E1112)</f>
        <v/>
      </c>
      <c r="D1109" t="str">
        <f>IFERROR(VLOOKUP(B1109,Personal_Development!D:DL,113,FALSE),"")</f>
        <v/>
      </c>
      <c r="E1109" t="str">
        <f>IFERROR(VLOOKUP(B1109,Kaizen!D:X,21,FALSE),"")</f>
        <v/>
      </c>
      <c r="F1109" t="str">
        <f>IFERROR(VLOOKUP(B1109,'Safety Idea'!D:X,21,FALSE),"")</f>
        <v/>
      </c>
      <c r="G1109" t="str">
        <f>IFERROR(VLOOKUP(B1109,'Compulsory Training'!D:Z,23,FALSE),"")</f>
        <v/>
      </c>
      <c r="H1109" t="str">
        <f>IFERROR(VLOOKUP(B1109,Attendance!D:BQ,65,FALSE),"")</f>
        <v/>
      </c>
      <c r="I1109" t="str">
        <f>IFERROR(VLOOKUP(B1109,Misconduct!D:M,8,FALSE),"")</f>
        <v/>
      </c>
      <c r="J1109" t="str">
        <f>IFERROR(VLOOKUP(B1109,Misconduct!D:M,9,FALSE),"")</f>
        <v/>
      </c>
      <c r="K1109" t="str">
        <f>IFERROR(VLOOKUP(B1109,Misconduct!D:M,10,FALSE),"")</f>
        <v/>
      </c>
    </row>
    <row r="1110" spans="1:11">
      <c r="A1110" s="161" t="str">
        <f>IF(Personal_Development!C1113="","",Personal_Development!C1113)</f>
        <v/>
      </c>
      <c r="B1110" t="str">
        <f>IF(Personal_Development!D1113="","",Personal_Development!D1113)</f>
        <v/>
      </c>
      <c r="C1110" t="str">
        <f>IF(Personal_Development!E1113="","",Personal_Development!E1113)</f>
        <v/>
      </c>
      <c r="D1110" t="str">
        <f>IFERROR(VLOOKUP(B1110,Personal_Development!D:DL,113,FALSE),"")</f>
        <v/>
      </c>
      <c r="E1110" t="str">
        <f>IFERROR(VLOOKUP(B1110,Kaizen!D:X,21,FALSE),"")</f>
        <v/>
      </c>
      <c r="F1110" t="str">
        <f>IFERROR(VLOOKUP(B1110,'Safety Idea'!D:X,21,FALSE),"")</f>
        <v/>
      </c>
      <c r="G1110" t="str">
        <f>IFERROR(VLOOKUP(B1110,'Compulsory Training'!D:Z,23,FALSE),"")</f>
        <v/>
      </c>
      <c r="H1110" t="str">
        <f>IFERROR(VLOOKUP(B1110,Attendance!D:BQ,65,FALSE),"")</f>
        <v/>
      </c>
      <c r="I1110" t="str">
        <f>IFERROR(VLOOKUP(B1110,Misconduct!D:M,8,FALSE),"")</f>
        <v/>
      </c>
      <c r="J1110" t="str">
        <f>IFERROR(VLOOKUP(B1110,Misconduct!D:M,9,FALSE),"")</f>
        <v/>
      </c>
      <c r="K1110" t="str">
        <f>IFERROR(VLOOKUP(B1110,Misconduct!D:M,10,FALSE),"")</f>
        <v/>
      </c>
    </row>
    <row r="1111" spans="1:11">
      <c r="A1111" s="161" t="str">
        <f>IF(Personal_Development!C1114="","",Personal_Development!C1114)</f>
        <v/>
      </c>
      <c r="B1111" t="str">
        <f>IF(Personal_Development!D1114="","",Personal_Development!D1114)</f>
        <v/>
      </c>
      <c r="C1111" t="str">
        <f>IF(Personal_Development!E1114="","",Personal_Development!E1114)</f>
        <v/>
      </c>
      <c r="D1111" t="str">
        <f>IFERROR(VLOOKUP(B1111,Personal_Development!D:DL,113,FALSE),"")</f>
        <v/>
      </c>
      <c r="E1111" t="str">
        <f>IFERROR(VLOOKUP(B1111,Kaizen!D:X,21,FALSE),"")</f>
        <v/>
      </c>
      <c r="F1111" t="str">
        <f>IFERROR(VLOOKUP(B1111,'Safety Idea'!D:X,21,FALSE),"")</f>
        <v/>
      </c>
      <c r="G1111" t="str">
        <f>IFERROR(VLOOKUP(B1111,'Compulsory Training'!D:Z,23,FALSE),"")</f>
        <v/>
      </c>
      <c r="H1111" t="str">
        <f>IFERROR(VLOOKUP(B1111,Attendance!D:BQ,65,FALSE),"")</f>
        <v/>
      </c>
      <c r="I1111" t="str">
        <f>IFERROR(VLOOKUP(B1111,Misconduct!D:M,8,FALSE),"")</f>
        <v/>
      </c>
      <c r="J1111" t="str">
        <f>IFERROR(VLOOKUP(B1111,Misconduct!D:M,9,FALSE),"")</f>
        <v/>
      </c>
      <c r="K1111" t="str">
        <f>IFERROR(VLOOKUP(B1111,Misconduct!D:M,10,FALSE),"")</f>
        <v/>
      </c>
    </row>
    <row r="1112" spans="1:11">
      <c r="A1112" s="161" t="str">
        <f>IF(Personal_Development!C1115="","",Personal_Development!C1115)</f>
        <v/>
      </c>
      <c r="B1112" t="str">
        <f>IF(Personal_Development!D1115="","",Personal_Development!D1115)</f>
        <v/>
      </c>
      <c r="C1112" t="str">
        <f>IF(Personal_Development!E1115="","",Personal_Development!E1115)</f>
        <v/>
      </c>
      <c r="D1112" t="str">
        <f>IFERROR(VLOOKUP(B1112,Personal_Development!D:DL,113,FALSE),"")</f>
        <v/>
      </c>
      <c r="E1112" t="str">
        <f>IFERROR(VLOOKUP(B1112,Kaizen!D:X,21,FALSE),"")</f>
        <v/>
      </c>
      <c r="F1112" t="str">
        <f>IFERROR(VLOOKUP(B1112,'Safety Idea'!D:X,21,FALSE),"")</f>
        <v/>
      </c>
      <c r="G1112" t="str">
        <f>IFERROR(VLOOKUP(B1112,'Compulsory Training'!D:Z,23,FALSE),"")</f>
        <v/>
      </c>
      <c r="H1112" t="str">
        <f>IFERROR(VLOOKUP(B1112,Attendance!D:BQ,65,FALSE),"")</f>
        <v/>
      </c>
      <c r="I1112" t="str">
        <f>IFERROR(VLOOKUP(B1112,Misconduct!D:M,8,FALSE),"")</f>
        <v/>
      </c>
      <c r="J1112" t="str">
        <f>IFERROR(VLOOKUP(B1112,Misconduct!D:M,9,FALSE),"")</f>
        <v/>
      </c>
      <c r="K1112" t="str">
        <f>IFERROR(VLOOKUP(B1112,Misconduct!D:M,10,FALSE),"")</f>
        <v/>
      </c>
    </row>
    <row r="1113" spans="1:11">
      <c r="A1113" s="161" t="str">
        <f>IF(Personal_Development!C1116="","",Personal_Development!C1116)</f>
        <v/>
      </c>
      <c r="B1113" t="str">
        <f>IF(Personal_Development!D1116="","",Personal_Development!D1116)</f>
        <v/>
      </c>
      <c r="C1113" t="str">
        <f>IF(Personal_Development!E1116="","",Personal_Development!E1116)</f>
        <v/>
      </c>
      <c r="D1113" t="str">
        <f>IFERROR(VLOOKUP(B1113,Personal_Development!D:DL,113,FALSE),"")</f>
        <v/>
      </c>
      <c r="E1113" t="str">
        <f>IFERROR(VLOOKUP(B1113,Kaizen!D:X,21,FALSE),"")</f>
        <v/>
      </c>
      <c r="F1113" t="str">
        <f>IFERROR(VLOOKUP(B1113,'Safety Idea'!D:X,21,FALSE),"")</f>
        <v/>
      </c>
      <c r="G1113" t="str">
        <f>IFERROR(VLOOKUP(B1113,'Compulsory Training'!D:Z,23,FALSE),"")</f>
        <v/>
      </c>
      <c r="H1113" t="str">
        <f>IFERROR(VLOOKUP(B1113,Attendance!D:BQ,65,FALSE),"")</f>
        <v/>
      </c>
      <c r="I1113" t="str">
        <f>IFERROR(VLOOKUP(B1113,Misconduct!D:M,8,FALSE),"")</f>
        <v/>
      </c>
      <c r="J1113" t="str">
        <f>IFERROR(VLOOKUP(B1113,Misconduct!D:M,9,FALSE),"")</f>
        <v/>
      </c>
      <c r="K1113" t="str">
        <f>IFERROR(VLOOKUP(B1113,Misconduct!D:M,10,FALSE),"")</f>
        <v/>
      </c>
    </row>
    <row r="1114" spans="1:11">
      <c r="A1114" s="161" t="str">
        <f>IF(Personal_Development!C1117="","",Personal_Development!C1117)</f>
        <v/>
      </c>
      <c r="B1114" t="str">
        <f>IF(Personal_Development!D1117="","",Personal_Development!D1117)</f>
        <v/>
      </c>
      <c r="C1114" t="str">
        <f>IF(Personal_Development!E1117="","",Personal_Development!E1117)</f>
        <v/>
      </c>
      <c r="D1114" t="str">
        <f>IFERROR(VLOOKUP(B1114,Personal_Development!D:DL,113,FALSE),"")</f>
        <v/>
      </c>
      <c r="E1114" t="str">
        <f>IFERROR(VLOOKUP(B1114,Kaizen!D:X,21,FALSE),"")</f>
        <v/>
      </c>
      <c r="F1114" t="str">
        <f>IFERROR(VLOOKUP(B1114,'Safety Idea'!D:X,21,FALSE),"")</f>
        <v/>
      </c>
      <c r="G1114" t="str">
        <f>IFERROR(VLOOKUP(B1114,'Compulsory Training'!D:Z,23,FALSE),"")</f>
        <v/>
      </c>
      <c r="H1114" t="str">
        <f>IFERROR(VLOOKUP(B1114,Attendance!D:BQ,65,FALSE),"")</f>
        <v/>
      </c>
      <c r="I1114" t="str">
        <f>IFERROR(VLOOKUP(B1114,Misconduct!D:M,8,FALSE),"")</f>
        <v/>
      </c>
      <c r="J1114" t="str">
        <f>IFERROR(VLOOKUP(B1114,Misconduct!D:M,9,FALSE),"")</f>
        <v/>
      </c>
      <c r="K1114" t="str">
        <f>IFERROR(VLOOKUP(B1114,Misconduct!D:M,10,FALSE),"")</f>
        <v/>
      </c>
    </row>
    <row r="1115" spans="1:11">
      <c r="A1115" s="161" t="str">
        <f>IF(Personal_Development!C1118="","",Personal_Development!C1118)</f>
        <v/>
      </c>
      <c r="B1115" t="str">
        <f>IF(Personal_Development!D1118="","",Personal_Development!D1118)</f>
        <v/>
      </c>
      <c r="C1115" t="str">
        <f>IF(Personal_Development!E1118="","",Personal_Development!E1118)</f>
        <v/>
      </c>
      <c r="D1115" t="str">
        <f>IFERROR(VLOOKUP(B1115,Personal_Development!D:DL,113,FALSE),"")</f>
        <v/>
      </c>
      <c r="E1115" t="str">
        <f>IFERROR(VLOOKUP(B1115,Kaizen!D:X,21,FALSE),"")</f>
        <v/>
      </c>
      <c r="F1115" t="str">
        <f>IFERROR(VLOOKUP(B1115,'Safety Idea'!D:X,21,FALSE),"")</f>
        <v/>
      </c>
      <c r="G1115" t="str">
        <f>IFERROR(VLOOKUP(B1115,'Compulsory Training'!D:Z,23,FALSE),"")</f>
        <v/>
      </c>
      <c r="H1115" t="str">
        <f>IFERROR(VLOOKUP(B1115,Attendance!D:BQ,65,FALSE),"")</f>
        <v/>
      </c>
      <c r="I1115" t="str">
        <f>IFERROR(VLOOKUP(B1115,Misconduct!D:M,8,FALSE),"")</f>
        <v/>
      </c>
      <c r="J1115" t="str">
        <f>IFERROR(VLOOKUP(B1115,Misconduct!D:M,9,FALSE),"")</f>
        <v/>
      </c>
      <c r="K1115" t="str">
        <f>IFERROR(VLOOKUP(B1115,Misconduct!D:M,10,FALSE),"")</f>
        <v/>
      </c>
    </row>
    <row r="1116" spans="1:11">
      <c r="A1116" s="161" t="str">
        <f>IF(Personal_Development!C1119="","",Personal_Development!C1119)</f>
        <v/>
      </c>
      <c r="B1116" t="str">
        <f>IF(Personal_Development!D1119="","",Personal_Development!D1119)</f>
        <v/>
      </c>
      <c r="C1116" t="str">
        <f>IF(Personal_Development!E1119="","",Personal_Development!E1119)</f>
        <v/>
      </c>
      <c r="D1116" t="str">
        <f>IFERROR(VLOOKUP(B1116,Personal_Development!D:DL,113,FALSE),"")</f>
        <v/>
      </c>
      <c r="E1116" t="str">
        <f>IFERROR(VLOOKUP(B1116,Kaizen!D:X,21,FALSE),"")</f>
        <v/>
      </c>
      <c r="F1116" t="str">
        <f>IFERROR(VLOOKUP(B1116,'Safety Idea'!D:X,21,FALSE),"")</f>
        <v/>
      </c>
      <c r="G1116" t="str">
        <f>IFERROR(VLOOKUP(B1116,'Compulsory Training'!D:Z,23,FALSE),"")</f>
        <v/>
      </c>
      <c r="H1116" t="str">
        <f>IFERROR(VLOOKUP(B1116,Attendance!D:BQ,65,FALSE),"")</f>
        <v/>
      </c>
      <c r="I1116" t="str">
        <f>IFERROR(VLOOKUP(B1116,Misconduct!D:M,8,FALSE),"")</f>
        <v/>
      </c>
      <c r="J1116" t="str">
        <f>IFERROR(VLOOKUP(B1116,Misconduct!D:M,9,FALSE),"")</f>
        <v/>
      </c>
      <c r="K1116" t="str">
        <f>IFERROR(VLOOKUP(B1116,Misconduct!D:M,10,FALSE),"")</f>
        <v/>
      </c>
    </row>
    <row r="1117" spans="1:11">
      <c r="A1117" s="161" t="str">
        <f>IF(Personal_Development!C1120="","",Personal_Development!C1120)</f>
        <v/>
      </c>
      <c r="B1117" t="str">
        <f>IF(Personal_Development!D1120="","",Personal_Development!D1120)</f>
        <v/>
      </c>
      <c r="C1117" t="str">
        <f>IF(Personal_Development!E1120="","",Personal_Development!E1120)</f>
        <v/>
      </c>
      <c r="D1117" t="str">
        <f>IFERROR(VLOOKUP(B1117,Personal_Development!D:DL,113,FALSE),"")</f>
        <v/>
      </c>
      <c r="E1117" t="str">
        <f>IFERROR(VLOOKUP(B1117,Kaizen!D:X,21,FALSE),"")</f>
        <v/>
      </c>
      <c r="F1117" t="str">
        <f>IFERROR(VLOOKUP(B1117,'Safety Idea'!D:X,21,FALSE),"")</f>
        <v/>
      </c>
      <c r="G1117" t="str">
        <f>IFERROR(VLOOKUP(B1117,'Compulsory Training'!D:Z,23,FALSE),"")</f>
        <v/>
      </c>
      <c r="H1117" t="str">
        <f>IFERROR(VLOOKUP(B1117,Attendance!D:BQ,65,FALSE),"")</f>
        <v/>
      </c>
      <c r="I1117" t="str">
        <f>IFERROR(VLOOKUP(B1117,Misconduct!D:M,8,FALSE),"")</f>
        <v/>
      </c>
      <c r="J1117" t="str">
        <f>IFERROR(VLOOKUP(B1117,Misconduct!D:M,9,FALSE),"")</f>
        <v/>
      </c>
      <c r="K1117" t="str">
        <f>IFERROR(VLOOKUP(B1117,Misconduct!D:M,10,FALSE),"")</f>
        <v/>
      </c>
    </row>
    <row r="1118" spans="1:11">
      <c r="A1118" s="161" t="str">
        <f>IF(Personal_Development!C1121="","",Personal_Development!C1121)</f>
        <v/>
      </c>
      <c r="B1118" t="str">
        <f>IF(Personal_Development!D1121="","",Personal_Development!D1121)</f>
        <v/>
      </c>
      <c r="C1118" t="str">
        <f>IF(Personal_Development!E1121="","",Personal_Development!E1121)</f>
        <v/>
      </c>
      <c r="D1118" t="str">
        <f>IFERROR(VLOOKUP(B1118,Personal_Development!D:DL,113,FALSE),"")</f>
        <v/>
      </c>
      <c r="E1118" t="str">
        <f>IFERROR(VLOOKUP(B1118,Kaizen!D:X,21,FALSE),"")</f>
        <v/>
      </c>
      <c r="F1118" t="str">
        <f>IFERROR(VLOOKUP(B1118,'Safety Idea'!D:X,21,FALSE),"")</f>
        <v/>
      </c>
      <c r="G1118" t="str">
        <f>IFERROR(VLOOKUP(B1118,'Compulsory Training'!D:Z,23,FALSE),"")</f>
        <v/>
      </c>
      <c r="H1118" t="str">
        <f>IFERROR(VLOOKUP(B1118,Attendance!D:BQ,65,FALSE),"")</f>
        <v/>
      </c>
      <c r="I1118" t="str">
        <f>IFERROR(VLOOKUP(B1118,Misconduct!D:M,8,FALSE),"")</f>
        <v/>
      </c>
      <c r="J1118" t="str">
        <f>IFERROR(VLOOKUP(B1118,Misconduct!D:M,9,FALSE),"")</f>
        <v/>
      </c>
      <c r="K1118" t="str">
        <f>IFERROR(VLOOKUP(B1118,Misconduct!D:M,10,FALSE),"")</f>
        <v/>
      </c>
    </row>
    <row r="1119" spans="1:11">
      <c r="A1119" s="161" t="str">
        <f>IF(Personal_Development!C1122="","",Personal_Development!C1122)</f>
        <v/>
      </c>
      <c r="B1119" t="str">
        <f>IF(Personal_Development!D1122="","",Personal_Development!D1122)</f>
        <v/>
      </c>
      <c r="C1119" t="str">
        <f>IF(Personal_Development!E1122="","",Personal_Development!E1122)</f>
        <v/>
      </c>
      <c r="D1119" t="str">
        <f>IFERROR(VLOOKUP(B1119,Personal_Development!D:DL,113,FALSE),"")</f>
        <v/>
      </c>
      <c r="E1119" t="str">
        <f>IFERROR(VLOOKUP(B1119,Kaizen!D:X,21,FALSE),"")</f>
        <v/>
      </c>
      <c r="F1119" t="str">
        <f>IFERROR(VLOOKUP(B1119,'Safety Idea'!D:X,21,FALSE),"")</f>
        <v/>
      </c>
      <c r="G1119" t="str">
        <f>IFERROR(VLOOKUP(B1119,'Compulsory Training'!D:Z,23,FALSE),"")</f>
        <v/>
      </c>
      <c r="H1119" t="str">
        <f>IFERROR(VLOOKUP(B1119,Attendance!D:BQ,65,FALSE),"")</f>
        <v/>
      </c>
      <c r="I1119" t="str">
        <f>IFERROR(VLOOKUP(B1119,Misconduct!D:M,8,FALSE),"")</f>
        <v/>
      </c>
      <c r="J1119" t="str">
        <f>IFERROR(VLOOKUP(B1119,Misconduct!D:M,9,FALSE),"")</f>
        <v/>
      </c>
      <c r="K1119" t="str">
        <f>IFERROR(VLOOKUP(B1119,Misconduct!D:M,10,FALSE),"")</f>
        <v/>
      </c>
    </row>
    <row r="1120" spans="1:11">
      <c r="A1120" s="161" t="str">
        <f>IF(Personal_Development!C1123="","",Personal_Development!C1123)</f>
        <v/>
      </c>
      <c r="B1120" t="str">
        <f>IF(Personal_Development!D1123="","",Personal_Development!D1123)</f>
        <v/>
      </c>
      <c r="C1120" t="str">
        <f>IF(Personal_Development!E1123="","",Personal_Development!E1123)</f>
        <v/>
      </c>
      <c r="D1120" t="str">
        <f>IFERROR(VLOOKUP(B1120,Personal_Development!D:DL,113,FALSE),"")</f>
        <v/>
      </c>
      <c r="E1120" t="str">
        <f>IFERROR(VLOOKUP(B1120,Kaizen!D:X,21,FALSE),"")</f>
        <v/>
      </c>
      <c r="F1120" t="str">
        <f>IFERROR(VLOOKUP(B1120,'Safety Idea'!D:X,21,FALSE),"")</f>
        <v/>
      </c>
      <c r="G1120" t="str">
        <f>IFERROR(VLOOKUP(B1120,'Compulsory Training'!D:Z,23,FALSE),"")</f>
        <v/>
      </c>
      <c r="H1120" t="str">
        <f>IFERROR(VLOOKUP(B1120,Attendance!D:BQ,65,FALSE),"")</f>
        <v/>
      </c>
      <c r="I1120" t="str">
        <f>IFERROR(VLOOKUP(B1120,Misconduct!D:M,8,FALSE),"")</f>
        <v/>
      </c>
      <c r="J1120" t="str">
        <f>IFERROR(VLOOKUP(B1120,Misconduct!D:M,9,FALSE),"")</f>
        <v/>
      </c>
      <c r="K1120" t="str">
        <f>IFERROR(VLOOKUP(B1120,Misconduct!D:M,10,FALSE),"")</f>
        <v/>
      </c>
    </row>
    <row r="1121" spans="1:11">
      <c r="A1121" s="161" t="str">
        <f>IF(Personal_Development!C1124="","",Personal_Development!C1124)</f>
        <v/>
      </c>
      <c r="B1121" t="str">
        <f>IF(Personal_Development!D1124="","",Personal_Development!D1124)</f>
        <v/>
      </c>
      <c r="C1121" t="str">
        <f>IF(Personal_Development!E1124="","",Personal_Development!E1124)</f>
        <v/>
      </c>
      <c r="D1121" t="str">
        <f>IFERROR(VLOOKUP(B1121,Personal_Development!D:DL,113,FALSE),"")</f>
        <v/>
      </c>
      <c r="E1121" t="str">
        <f>IFERROR(VLOOKUP(B1121,Kaizen!D:X,21,FALSE),"")</f>
        <v/>
      </c>
      <c r="F1121" t="str">
        <f>IFERROR(VLOOKUP(B1121,'Safety Idea'!D:X,21,FALSE),"")</f>
        <v/>
      </c>
      <c r="G1121" t="str">
        <f>IFERROR(VLOOKUP(B1121,'Compulsory Training'!D:Z,23,FALSE),"")</f>
        <v/>
      </c>
      <c r="H1121" t="str">
        <f>IFERROR(VLOOKUP(B1121,Attendance!D:BQ,65,FALSE),"")</f>
        <v/>
      </c>
      <c r="I1121" t="str">
        <f>IFERROR(VLOOKUP(B1121,Misconduct!D:M,8,FALSE),"")</f>
        <v/>
      </c>
      <c r="J1121" t="str">
        <f>IFERROR(VLOOKUP(B1121,Misconduct!D:M,9,FALSE),"")</f>
        <v/>
      </c>
      <c r="K1121" t="str">
        <f>IFERROR(VLOOKUP(B1121,Misconduct!D:M,10,FALSE),"")</f>
        <v/>
      </c>
    </row>
    <row r="1122" spans="1:11">
      <c r="A1122" s="161" t="str">
        <f>IF(Personal_Development!C1125="","",Personal_Development!C1125)</f>
        <v/>
      </c>
      <c r="B1122" t="str">
        <f>IF(Personal_Development!D1125="","",Personal_Development!D1125)</f>
        <v/>
      </c>
      <c r="C1122" t="str">
        <f>IF(Personal_Development!E1125="","",Personal_Development!E1125)</f>
        <v/>
      </c>
      <c r="D1122" t="str">
        <f>IFERROR(VLOOKUP(B1122,Personal_Development!D:DL,113,FALSE),"")</f>
        <v/>
      </c>
      <c r="E1122" t="str">
        <f>IFERROR(VLOOKUP(B1122,Kaizen!D:X,21,FALSE),"")</f>
        <v/>
      </c>
      <c r="F1122" t="str">
        <f>IFERROR(VLOOKUP(B1122,'Safety Idea'!D:X,21,FALSE),"")</f>
        <v/>
      </c>
      <c r="G1122" t="str">
        <f>IFERROR(VLOOKUP(B1122,'Compulsory Training'!D:Z,23,FALSE),"")</f>
        <v/>
      </c>
      <c r="H1122" t="str">
        <f>IFERROR(VLOOKUP(B1122,Attendance!D:BQ,65,FALSE),"")</f>
        <v/>
      </c>
      <c r="I1122" t="str">
        <f>IFERROR(VLOOKUP(B1122,Misconduct!D:M,8,FALSE),"")</f>
        <v/>
      </c>
      <c r="J1122" t="str">
        <f>IFERROR(VLOOKUP(B1122,Misconduct!D:M,9,FALSE),"")</f>
        <v/>
      </c>
      <c r="K1122" t="str">
        <f>IFERROR(VLOOKUP(B1122,Misconduct!D:M,10,FALSE),"")</f>
        <v/>
      </c>
    </row>
    <row r="1123" spans="1:11">
      <c r="A1123" s="161" t="str">
        <f>IF(Personal_Development!C1126="","",Personal_Development!C1126)</f>
        <v/>
      </c>
      <c r="B1123" t="str">
        <f>IF(Personal_Development!D1126="","",Personal_Development!D1126)</f>
        <v/>
      </c>
      <c r="C1123" t="str">
        <f>IF(Personal_Development!E1126="","",Personal_Development!E1126)</f>
        <v/>
      </c>
      <c r="D1123" t="str">
        <f>IFERROR(VLOOKUP(B1123,Personal_Development!D:DL,113,FALSE),"")</f>
        <v/>
      </c>
      <c r="E1123" t="str">
        <f>IFERROR(VLOOKUP(B1123,Kaizen!D:X,21,FALSE),"")</f>
        <v/>
      </c>
      <c r="F1123" t="str">
        <f>IFERROR(VLOOKUP(B1123,'Safety Idea'!D:X,21,FALSE),"")</f>
        <v/>
      </c>
      <c r="G1123" t="str">
        <f>IFERROR(VLOOKUP(B1123,'Compulsory Training'!D:Z,23,FALSE),"")</f>
        <v/>
      </c>
      <c r="H1123" t="str">
        <f>IFERROR(VLOOKUP(B1123,Attendance!D:BQ,65,FALSE),"")</f>
        <v/>
      </c>
      <c r="I1123" t="str">
        <f>IFERROR(VLOOKUP(B1123,Misconduct!D:M,8,FALSE),"")</f>
        <v/>
      </c>
      <c r="J1123" t="str">
        <f>IFERROR(VLOOKUP(B1123,Misconduct!D:M,9,FALSE),"")</f>
        <v/>
      </c>
      <c r="K1123" t="str">
        <f>IFERROR(VLOOKUP(B1123,Misconduct!D:M,10,FALSE),"")</f>
        <v/>
      </c>
    </row>
    <row r="1124" spans="1:11">
      <c r="A1124" s="161" t="str">
        <f>IF(Personal_Development!C1127="","",Personal_Development!C1127)</f>
        <v/>
      </c>
      <c r="B1124" t="str">
        <f>IF(Personal_Development!D1127="","",Personal_Development!D1127)</f>
        <v/>
      </c>
      <c r="C1124" t="str">
        <f>IF(Personal_Development!E1127="","",Personal_Development!E1127)</f>
        <v/>
      </c>
      <c r="D1124" t="str">
        <f>IFERROR(VLOOKUP(B1124,Personal_Development!D:DL,113,FALSE),"")</f>
        <v/>
      </c>
      <c r="E1124" t="str">
        <f>IFERROR(VLOOKUP(B1124,Kaizen!D:X,21,FALSE),"")</f>
        <v/>
      </c>
      <c r="F1124" t="str">
        <f>IFERROR(VLOOKUP(B1124,'Safety Idea'!D:X,21,FALSE),"")</f>
        <v/>
      </c>
      <c r="G1124" t="str">
        <f>IFERROR(VLOOKUP(B1124,'Compulsory Training'!D:Z,23,FALSE),"")</f>
        <v/>
      </c>
      <c r="H1124" t="str">
        <f>IFERROR(VLOOKUP(B1124,Attendance!D:BQ,65,FALSE),"")</f>
        <v/>
      </c>
      <c r="I1124" t="str">
        <f>IFERROR(VLOOKUP(B1124,Misconduct!D:M,8,FALSE),"")</f>
        <v/>
      </c>
      <c r="J1124" t="str">
        <f>IFERROR(VLOOKUP(B1124,Misconduct!D:M,9,FALSE),"")</f>
        <v/>
      </c>
      <c r="K1124" t="str">
        <f>IFERROR(VLOOKUP(B1124,Misconduct!D:M,10,FALSE),"")</f>
        <v/>
      </c>
    </row>
    <row r="1125" spans="1:11">
      <c r="A1125" s="161" t="str">
        <f>IF(Personal_Development!C1128="","",Personal_Development!C1128)</f>
        <v/>
      </c>
      <c r="B1125" t="str">
        <f>IF(Personal_Development!D1128="","",Personal_Development!D1128)</f>
        <v/>
      </c>
      <c r="C1125" t="str">
        <f>IF(Personal_Development!E1128="","",Personal_Development!E1128)</f>
        <v/>
      </c>
      <c r="D1125" t="str">
        <f>IFERROR(VLOOKUP(B1125,Personal_Development!D:DL,113,FALSE),"")</f>
        <v/>
      </c>
      <c r="E1125" t="str">
        <f>IFERROR(VLOOKUP(B1125,Kaizen!D:X,21,FALSE),"")</f>
        <v/>
      </c>
      <c r="F1125" t="str">
        <f>IFERROR(VLOOKUP(B1125,'Safety Idea'!D:X,21,FALSE),"")</f>
        <v/>
      </c>
      <c r="G1125" t="str">
        <f>IFERROR(VLOOKUP(B1125,'Compulsory Training'!D:Z,23,FALSE),"")</f>
        <v/>
      </c>
      <c r="H1125" t="str">
        <f>IFERROR(VLOOKUP(B1125,Attendance!D:BQ,65,FALSE),"")</f>
        <v/>
      </c>
      <c r="I1125" t="str">
        <f>IFERROR(VLOOKUP(B1125,Misconduct!D:M,8,FALSE),"")</f>
        <v/>
      </c>
      <c r="J1125" t="str">
        <f>IFERROR(VLOOKUP(B1125,Misconduct!D:M,9,FALSE),"")</f>
        <v/>
      </c>
      <c r="K1125" t="str">
        <f>IFERROR(VLOOKUP(B1125,Misconduct!D:M,10,FALSE),"")</f>
        <v/>
      </c>
    </row>
    <row r="1126" spans="1:11">
      <c r="A1126" s="161" t="str">
        <f>IF(Personal_Development!C1129="","",Personal_Development!C1129)</f>
        <v/>
      </c>
      <c r="B1126" t="str">
        <f>IF(Personal_Development!D1129="","",Personal_Development!D1129)</f>
        <v/>
      </c>
      <c r="C1126" t="str">
        <f>IF(Personal_Development!E1129="","",Personal_Development!E1129)</f>
        <v/>
      </c>
      <c r="D1126" t="str">
        <f>IFERROR(VLOOKUP(B1126,Personal_Development!D:DL,113,FALSE),"")</f>
        <v/>
      </c>
      <c r="E1126" t="str">
        <f>IFERROR(VLOOKUP(B1126,Kaizen!D:X,21,FALSE),"")</f>
        <v/>
      </c>
      <c r="F1126" t="str">
        <f>IFERROR(VLOOKUP(B1126,'Safety Idea'!D:X,21,FALSE),"")</f>
        <v/>
      </c>
      <c r="G1126" t="str">
        <f>IFERROR(VLOOKUP(B1126,'Compulsory Training'!D:Z,23,FALSE),"")</f>
        <v/>
      </c>
      <c r="H1126" t="str">
        <f>IFERROR(VLOOKUP(B1126,Attendance!D:BQ,65,FALSE),"")</f>
        <v/>
      </c>
      <c r="I1126" t="str">
        <f>IFERROR(VLOOKUP(B1126,Misconduct!D:M,8,FALSE),"")</f>
        <v/>
      </c>
      <c r="J1126" t="str">
        <f>IFERROR(VLOOKUP(B1126,Misconduct!D:M,9,FALSE),"")</f>
        <v/>
      </c>
      <c r="K1126" t="str">
        <f>IFERROR(VLOOKUP(B1126,Misconduct!D:M,10,FALSE),"")</f>
        <v/>
      </c>
    </row>
    <row r="1127" spans="1:11">
      <c r="A1127" s="161" t="str">
        <f>IF(Personal_Development!C1130="","",Personal_Development!C1130)</f>
        <v/>
      </c>
      <c r="B1127" t="str">
        <f>IF(Personal_Development!D1130="","",Personal_Development!D1130)</f>
        <v/>
      </c>
      <c r="C1127" t="str">
        <f>IF(Personal_Development!E1130="","",Personal_Development!E1130)</f>
        <v/>
      </c>
      <c r="D1127" t="str">
        <f>IFERROR(VLOOKUP(B1127,Personal_Development!D:DL,113,FALSE),"")</f>
        <v/>
      </c>
      <c r="E1127" t="str">
        <f>IFERROR(VLOOKUP(B1127,Kaizen!D:X,21,FALSE),"")</f>
        <v/>
      </c>
      <c r="F1127" t="str">
        <f>IFERROR(VLOOKUP(B1127,'Safety Idea'!D:X,21,FALSE),"")</f>
        <v/>
      </c>
      <c r="G1127" t="str">
        <f>IFERROR(VLOOKUP(B1127,'Compulsory Training'!D:Z,23,FALSE),"")</f>
        <v/>
      </c>
      <c r="H1127" t="str">
        <f>IFERROR(VLOOKUP(B1127,Attendance!D:BQ,65,FALSE),"")</f>
        <v/>
      </c>
      <c r="I1127" t="str">
        <f>IFERROR(VLOOKUP(B1127,Misconduct!D:M,8,FALSE),"")</f>
        <v/>
      </c>
      <c r="J1127" t="str">
        <f>IFERROR(VLOOKUP(B1127,Misconduct!D:M,9,FALSE),"")</f>
        <v/>
      </c>
      <c r="K1127" t="str">
        <f>IFERROR(VLOOKUP(B1127,Misconduct!D:M,10,FALSE),"")</f>
        <v/>
      </c>
    </row>
    <row r="1128" spans="1:11">
      <c r="A1128" s="161" t="str">
        <f>IF(Personal_Development!C1131="","",Personal_Development!C1131)</f>
        <v/>
      </c>
      <c r="B1128" t="str">
        <f>IF(Personal_Development!D1131="","",Personal_Development!D1131)</f>
        <v/>
      </c>
      <c r="C1128" t="str">
        <f>IF(Personal_Development!E1131="","",Personal_Development!E1131)</f>
        <v/>
      </c>
      <c r="D1128" t="str">
        <f>IFERROR(VLOOKUP(B1128,Personal_Development!D:DL,113,FALSE),"")</f>
        <v/>
      </c>
      <c r="E1128" t="str">
        <f>IFERROR(VLOOKUP(B1128,Kaizen!D:X,21,FALSE),"")</f>
        <v/>
      </c>
      <c r="F1128" t="str">
        <f>IFERROR(VLOOKUP(B1128,'Safety Idea'!D:X,21,FALSE),"")</f>
        <v/>
      </c>
      <c r="G1128" t="str">
        <f>IFERROR(VLOOKUP(B1128,'Compulsory Training'!D:Z,23,FALSE),"")</f>
        <v/>
      </c>
      <c r="H1128" t="str">
        <f>IFERROR(VLOOKUP(B1128,Attendance!D:BQ,65,FALSE),"")</f>
        <v/>
      </c>
      <c r="I1128" t="str">
        <f>IFERROR(VLOOKUP(B1128,Misconduct!D:M,8,FALSE),"")</f>
        <v/>
      </c>
      <c r="J1128" t="str">
        <f>IFERROR(VLOOKUP(B1128,Misconduct!D:M,9,FALSE),"")</f>
        <v/>
      </c>
      <c r="K1128" t="str">
        <f>IFERROR(VLOOKUP(B1128,Misconduct!D:M,10,FALSE),"")</f>
        <v/>
      </c>
    </row>
    <row r="1129" spans="1:11">
      <c r="A1129" s="161" t="str">
        <f>IF(Personal_Development!C1132="","",Personal_Development!C1132)</f>
        <v/>
      </c>
      <c r="B1129" t="str">
        <f>IF(Personal_Development!D1132="","",Personal_Development!D1132)</f>
        <v/>
      </c>
      <c r="C1129" t="str">
        <f>IF(Personal_Development!E1132="","",Personal_Development!E1132)</f>
        <v/>
      </c>
      <c r="D1129" t="str">
        <f>IFERROR(VLOOKUP(B1129,Personal_Development!D:DL,113,FALSE),"")</f>
        <v/>
      </c>
      <c r="E1129" t="str">
        <f>IFERROR(VLOOKUP(B1129,Kaizen!D:X,21,FALSE),"")</f>
        <v/>
      </c>
      <c r="F1129" t="str">
        <f>IFERROR(VLOOKUP(B1129,'Safety Idea'!D:X,21,FALSE),"")</f>
        <v/>
      </c>
      <c r="G1129" t="str">
        <f>IFERROR(VLOOKUP(B1129,'Compulsory Training'!D:Z,23,FALSE),"")</f>
        <v/>
      </c>
      <c r="H1129" t="str">
        <f>IFERROR(VLOOKUP(B1129,Attendance!D:BQ,65,FALSE),"")</f>
        <v/>
      </c>
      <c r="I1129" t="str">
        <f>IFERROR(VLOOKUP(B1129,Misconduct!D:M,8,FALSE),"")</f>
        <v/>
      </c>
      <c r="J1129" t="str">
        <f>IFERROR(VLOOKUP(B1129,Misconduct!D:M,9,FALSE),"")</f>
        <v/>
      </c>
      <c r="K1129" t="str">
        <f>IFERROR(VLOOKUP(B1129,Misconduct!D:M,10,FALSE),"")</f>
        <v/>
      </c>
    </row>
    <row r="1130" spans="1:11">
      <c r="A1130" s="161" t="str">
        <f>IF(Personal_Development!C1133="","",Personal_Development!C1133)</f>
        <v/>
      </c>
      <c r="B1130" t="str">
        <f>IF(Personal_Development!D1133="","",Personal_Development!D1133)</f>
        <v/>
      </c>
      <c r="C1130" t="str">
        <f>IF(Personal_Development!E1133="","",Personal_Development!E1133)</f>
        <v/>
      </c>
      <c r="D1130" t="str">
        <f>IFERROR(VLOOKUP(B1130,Personal_Development!D:DL,113,FALSE),"")</f>
        <v/>
      </c>
      <c r="E1130" t="str">
        <f>IFERROR(VLOOKUP(B1130,Kaizen!D:X,21,FALSE),"")</f>
        <v/>
      </c>
      <c r="F1130" t="str">
        <f>IFERROR(VLOOKUP(B1130,'Safety Idea'!D:X,21,FALSE),"")</f>
        <v/>
      </c>
      <c r="G1130" t="str">
        <f>IFERROR(VLOOKUP(B1130,'Compulsory Training'!D:Z,23,FALSE),"")</f>
        <v/>
      </c>
      <c r="H1130" t="str">
        <f>IFERROR(VLOOKUP(B1130,Attendance!D:BQ,65,FALSE),"")</f>
        <v/>
      </c>
      <c r="I1130" t="str">
        <f>IFERROR(VLOOKUP(B1130,Misconduct!D:M,8,FALSE),"")</f>
        <v/>
      </c>
      <c r="J1130" t="str">
        <f>IFERROR(VLOOKUP(B1130,Misconduct!D:M,9,FALSE),"")</f>
        <v/>
      </c>
      <c r="K1130" t="str">
        <f>IFERROR(VLOOKUP(B1130,Misconduct!D:M,10,FALSE),"")</f>
        <v/>
      </c>
    </row>
    <row r="1131" spans="1:11">
      <c r="A1131" s="161" t="str">
        <f>IF(Personal_Development!C1134="","",Personal_Development!C1134)</f>
        <v/>
      </c>
      <c r="B1131" t="str">
        <f>IF(Personal_Development!D1134="","",Personal_Development!D1134)</f>
        <v/>
      </c>
      <c r="C1131" t="str">
        <f>IF(Personal_Development!E1134="","",Personal_Development!E1134)</f>
        <v/>
      </c>
      <c r="D1131" t="str">
        <f>IFERROR(VLOOKUP(B1131,Personal_Development!D:DL,113,FALSE),"")</f>
        <v/>
      </c>
      <c r="E1131" t="str">
        <f>IFERROR(VLOOKUP(B1131,Kaizen!D:X,21,FALSE),"")</f>
        <v/>
      </c>
      <c r="F1131" t="str">
        <f>IFERROR(VLOOKUP(B1131,'Safety Idea'!D:X,21,FALSE),"")</f>
        <v/>
      </c>
      <c r="G1131" t="str">
        <f>IFERROR(VLOOKUP(B1131,'Compulsory Training'!D:Z,23,FALSE),"")</f>
        <v/>
      </c>
      <c r="H1131" t="str">
        <f>IFERROR(VLOOKUP(B1131,Attendance!D:BQ,65,FALSE),"")</f>
        <v/>
      </c>
      <c r="I1131" t="str">
        <f>IFERROR(VLOOKUP(B1131,Misconduct!D:M,8,FALSE),"")</f>
        <v/>
      </c>
      <c r="J1131" t="str">
        <f>IFERROR(VLOOKUP(B1131,Misconduct!D:M,9,FALSE),"")</f>
        <v/>
      </c>
      <c r="K1131" t="str">
        <f>IFERROR(VLOOKUP(B1131,Misconduct!D:M,10,FALSE),"")</f>
        <v/>
      </c>
    </row>
    <row r="1132" spans="1:11">
      <c r="A1132" s="161" t="str">
        <f>IF(Personal_Development!C1135="","",Personal_Development!C1135)</f>
        <v/>
      </c>
      <c r="B1132" t="str">
        <f>IF(Personal_Development!D1135="","",Personal_Development!D1135)</f>
        <v/>
      </c>
      <c r="C1132" t="str">
        <f>IF(Personal_Development!E1135="","",Personal_Development!E1135)</f>
        <v/>
      </c>
      <c r="D1132" t="str">
        <f>IFERROR(VLOOKUP(B1132,Personal_Development!D:DL,113,FALSE),"")</f>
        <v/>
      </c>
      <c r="E1132" t="str">
        <f>IFERROR(VLOOKUP(B1132,Kaizen!D:X,21,FALSE),"")</f>
        <v/>
      </c>
      <c r="F1132" t="str">
        <f>IFERROR(VLOOKUP(B1132,'Safety Idea'!D:X,21,FALSE),"")</f>
        <v/>
      </c>
      <c r="G1132" t="str">
        <f>IFERROR(VLOOKUP(B1132,'Compulsory Training'!D:Z,23,FALSE),"")</f>
        <v/>
      </c>
      <c r="H1132" t="str">
        <f>IFERROR(VLOOKUP(B1132,Attendance!D:BQ,65,FALSE),"")</f>
        <v/>
      </c>
      <c r="I1132" t="str">
        <f>IFERROR(VLOOKUP(B1132,Misconduct!D:M,8,FALSE),"")</f>
        <v/>
      </c>
      <c r="J1132" t="str">
        <f>IFERROR(VLOOKUP(B1132,Misconduct!D:M,9,FALSE),"")</f>
        <v/>
      </c>
      <c r="K1132" t="str">
        <f>IFERROR(VLOOKUP(B1132,Misconduct!D:M,10,FALSE),"")</f>
        <v/>
      </c>
    </row>
    <row r="1133" spans="1:11">
      <c r="A1133" s="161" t="str">
        <f>IF(Personal_Development!C1136="","",Personal_Development!C1136)</f>
        <v/>
      </c>
      <c r="B1133" t="str">
        <f>IF(Personal_Development!D1136="","",Personal_Development!D1136)</f>
        <v/>
      </c>
      <c r="C1133" t="str">
        <f>IF(Personal_Development!E1136="","",Personal_Development!E1136)</f>
        <v/>
      </c>
      <c r="D1133" t="str">
        <f>IFERROR(VLOOKUP(B1133,Personal_Development!D:DL,113,FALSE),"")</f>
        <v/>
      </c>
      <c r="E1133" t="str">
        <f>IFERROR(VLOOKUP(B1133,Kaizen!D:X,21,FALSE),"")</f>
        <v/>
      </c>
      <c r="F1133" t="str">
        <f>IFERROR(VLOOKUP(B1133,'Safety Idea'!D:X,21,FALSE),"")</f>
        <v/>
      </c>
      <c r="G1133" t="str">
        <f>IFERROR(VLOOKUP(B1133,'Compulsory Training'!D:Z,23,FALSE),"")</f>
        <v/>
      </c>
      <c r="H1133" t="str">
        <f>IFERROR(VLOOKUP(B1133,Attendance!D:BQ,65,FALSE),"")</f>
        <v/>
      </c>
      <c r="I1133" t="str">
        <f>IFERROR(VLOOKUP(B1133,Misconduct!D:M,8,FALSE),"")</f>
        <v/>
      </c>
      <c r="J1133" t="str">
        <f>IFERROR(VLOOKUP(B1133,Misconduct!D:M,9,FALSE),"")</f>
        <v/>
      </c>
      <c r="K1133" t="str">
        <f>IFERROR(VLOOKUP(B1133,Misconduct!D:M,10,FALSE),"")</f>
        <v/>
      </c>
    </row>
    <row r="1134" spans="1:11">
      <c r="A1134" s="161" t="str">
        <f>IF(Personal_Development!C1137="","",Personal_Development!C1137)</f>
        <v/>
      </c>
      <c r="B1134" t="str">
        <f>IF(Personal_Development!D1137="","",Personal_Development!D1137)</f>
        <v/>
      </c>
      <c r="C1134" t="str">
        <f>IF(Personal_Development!E1137="","",Personal_Development!E1137)</f>
        <v/>
      </c>
      <c r="D1134" t="str">
        <f>IFERROR(VLOOKUP(B1134,Personal_Development!D:DL,113,FALSE),"")</f>
        <v/>
      </c>
      <c r="E1134" t="str">
        <f>IFERROR(VLOOKUP(B1134,Kaizen!D:X,21,FALSE),"")</f>
        <v/>
      </c>
      <c r="F1134" t="str">
        <f>IFERROR(VLOOKUP(B1134,'Safety Idea'!D:X,21,FALSE),"")</f>
        <v/>
      </c>
      <c r="G1134" t="str">
        <f>IFERROR(VLOOKUP(B1134,'Compulsory Training'!D:Z,23,FALSE),"")</f>
        <v/>
      </c>
      <c r="H1134" t="str">
        <f>IFERROR(VLOOKUP(B1134,Attendance!D:BQ,65,FALSE),"")</f>
        <v/>
      </c>
      <c r="I1134" t="str">
        <f>IFERROR(VLOOKUP(B1134,Misconduct!D:M,8,FALSE),"")</f>
        <v/>
      </c>
      <c r="J1134" t="str">
        <f>IFERROR(VLOOKUP(B1134,Misconduct!D:M,9,FALSE),"")</f>
        <v/>
      </c>
      <c r="K1134" t="str">
        <f>IFERROR(VLOOKUP(B1134,Misconduct!D:M,10,FALSE),"")</f>
        <v/>
      </c>
    </row>
    <row r="1135" spans="1:11">
      <c r="A1135" s="161" t="str">
        <f>IF(Personal_Development!C1138="","",Personal_Development!C1138)</f>
        <v/>
      </c>
      <c r="B1135" t="str">
        <f>IF(Personal_Development!D1138="","",Personal_Development!D1138)</f>
        <v/>
      </c>
      <c r="C1135" t="str">
        <f>IF(Personal_Development!E1138="","",Personal_Development!E1138)</f>
        <v/>
      </c>
      <c r="D1135" t="str">
        <f>IFERROR(VLOOKUP(B1135,Personal_Development!D:DL,113,FALSE),"")</f>
        <v/>
      </c>
      <c r="E1135" t="str">
        <f>IFERROR(VLOOKUP(B1135,Kaizen!D:X,21,FALSE),"")</f>
        <v/>
      </c>
      <c r="F1135" t="str">
        <f>IFERROR(VLOOKUP(B1135,'Safety Idea'!D:X,21,FALSE),"")</f>
        <v/>
      </c>
      <c r="G1135" t="str">
        <f>IFERROR(VLOOKUP(B1135,'Compulsory Training'!D:Z,23,FALSE),"")</f>
        <v/>
      </c>
      <c r="H1135" t="str">
        <f>IFERROR(VLOOKUP(B1135,Attendance!D:BQ,65,FALSE),"")</f>
        <v/>
      </c>
      <c r="I1135" t="str">
        <f>IFERROR(VLOOKUP(B1135,Misconduct!D:M,8,FALSE),"")</f>
        <v/>
      </c>
      <c r="J1135" t="str">
        <f>IFERROR(VLOOKUP(B1135,Misconduct!D:M,9,FALSE),"")</f>
        <v/>
      </c>
      <c r="K1135" t="str">
        <f>IFERROR(VLOOKUP(B1135,Misconduct!D:M,10,FALSE),"")</f>
        <v/>
      </c>
    </row>
    <row r="1136" spans="1:11">
      <c r="A1136" s="161" t="str">
        <f>IF(Personal_Development!C1139="","",Personal_Development!C1139)</f>
        <v/>
      </c>
      <c r="B1136" t="str">
        <f>IF(Personal_Development!D1139="","",Personal_Development!D1139)</f>
        <v/>
      </c>
      <c r="C1136" t="str">
        <f>IF(Personal_Development!E1139="","",Personal_Development!E1139)</f>
        <v/>
      </c>
      <c r="D1136" t="str">
        <f>IFERROR(VLOOKUP(B1136,Personal_Development!D:DL,113,FALSE),"")</f>
        <v/>
      </c>
      <c r="E1136" t="str">
        <f>IFERROR(VLOOKUP(B1136,Kaizen!D:X,21,FALSE),"")</f>
        <v/>
      </c>
      <c r="F1136" t="str">
        <f>IFERROR(VLOOKUP(B1136,'Safety Idea'!D:X,21,FALSE),"")</f>
        <v/>
      </c>
      <c r="G1136" t="str">
        <f>IFERROR(VLOOKUP(B1136,'Compulsory Training'!D:Z,23,FALSE),"")</f>
        <v/>
      </c>
      <c r="H1136" t="str">
        <f>IFERROR(VLOOKUP(B1136,Attendance!D:BQ,65,FALSE),"")</f>
        <v/>
      </c>
      <c r="I1136" t="str">
        <f>IFERROR(VLOOKUP(B1136,Misconduct!D:M,8,FALSE),"")</f>
        <v/>
      </c>
      <c r="J1136" t="str">
        <f>IFERROR(VLOOKUP(B1136,Misconduct!D:M,9,FALSE),"")</f>
        <v/>
      </c>
      <c r="K1136" t="str">
        <f>IFERROR(VLOOKUP(B1136,Misconduct!D:M,10,FALSE),"")</f>
        <v/>
      </c>
    </row>
    <row r="1137" spans="1:11">
      <c r="A1137" s="161" t="str">
        <f>IF(Personal_Development!C1140="","",Personal_Development!C1140)</f>
        <v/>
      </c>
      <c r="B1137" t="str">
        <f>IF(Personal_Development!D1140="","",Personal_Development!D1140)</f>
        <v/>
      </c>
      <c r="C1137" t="str">
        <f>IF(Personal_Development!E1140="","",Personal_Development!E1140)</f>
        <v/>
      </c>
      <c r="D1137" t="str">
        <f>IFERROR(VLOOKUP(B1137,Personal_Development!D:DL,113,FALSE),"")</f>
        <v/>
      </c>
      <c r="E1137" t="str">
        <f>IFERROR(VLOOKUP(B1137,Kaizen!D:X,21,FALSE),"")</f>
        <v/>
      </c>
      <c r="F1137" t="str">
        <f>IFERROR(VLOOKUP(B1137,'Safety Idea'!D:X,21,FALSE),"")</f>
        <v/>
      </c>
      <c r="G1137" t="str">
        <f>IFERROR(VLOOKUP(B1137,'Compulsory Training'!D:Z,23,FALSE),"")</f>
        <v/>
      </c>
      <c r="H1137" t="str">
        <f>IFERROR(VLOOKUP(B1137,Attendance!D:BQ,65,FALSE),"")</f>
        <v/>
      </c>
      <c r="I1137" t="str">
        <f>IFERROR(VLOOKUP(B1137,Misconduct!D:M,8,FALSE),"")</f>
        <v/>
      </c>
      <c r="J1137" t="str">
        <f>IFERROR(VLOOKUP(B1137,Misconduct!D:M,9,FALSE),"")</f>
        <v/>
      </c>
      <c r="K1137" t="str">
        <f>IFERROR(VLOOKUP(B1137,Misconduct!D:M,10,FALSE),"")</f>
        <v/>
      </c>
    </row>
    <row r="1138" spans="1:11">
      <c r="A1138" s="161" t="str">
        <f>IF(Personal_Development!C1141="","",Personal_Development!C1141)</f>
        <v/>
      </c>
      <c r="B1138" t="str">
        <f>IF(Personal_Development!D1141="","",Personal_Development!D1141)</f>
        <v/>
      </c>
      <c r="C1138" t="str">
        <f>IF(Personal_Development!E1141="","",Personal_Development!E1141)</f>
        <v/>
      </c>
      <c r="D1138" t="str">
        <f>IFERROR(VLOOKUP(B1138,Personal_Development!D:DL,113,FALSE),"")</f>
        <v/>
      </c>
      <c r="E1138" t="str">
        <f>IFERROR(VLOOKUP(B1138,Kaizen!D:X,21,FALSE),"")</f>
        <v/>
      </c>
      <c r="F1138" t="str">
        <f>IFERROR(VLOOKUP(B1138,'Safety Idea'!D:X,21,FALSE),"")</f>
        <v/>
      </c>
      <c r="G1138" t="str">
        <f>IFERROR(VLOOKUP(B1138,'Compulsory Training'!D:Z,23,FALSE),"")</f>
        <v/>
      </c>
      <c r="H1138" t="str">
        <f>IFERROR(VLOOKUP(B1138,Attendance!D:BQ,65,FALSE),"")</f>
        <v/>
      </c>
      <c r="I1138" t="str">
        <f>IFERROR(VLOOKUP(B1138,Misconduct!D:M,8,FALSE),"")</f>
        <v/>
      </c>
      <c r="J1138" t="str">
        <f>IFERROR(VLOOKUP(B1138,Misconduct!D:M,9,FALSE),"")</f>
        <v/>
      </c>
      <c r="K1138" t="str">
        <f>IFERROR(VLOOKUP(B1138,Misconduct!D:M,10,FALSE),"")</f>
        <v/>
      </c>
    </row>
    <row r="1139" spans="1:11">
      <c r="A1139" s="161" t="str">
        <f>IF(Personal_Development!C1142="","",Personal_Development!C1142)</f>
        <v/>
      </c>
      <c r="B1139" t="str">
        <f>IF(Personal_Development!D1142="","",Personal_Development!D1142)</f>
        <v/>
      </c>
      <c r="C1139" t="str">
        <f>IF(Personal_Development!E1142="","",Personal_Development!E1142)</f>
        <v/>
      </c>
      <c r="D1139" t="str">
        <f>IFERROR(VLOOKUP(B1139,Personal_Development!D:DL,113,FALSE),"")</f>
        <v/>
      </c>
      <c r="E1139" t="str">
        <f>IFERROR(VLOOKUP(B1139,Kaizen!D:X,21,FALSE),"")</f>
        <v/>
      </c>
      <c r="F1139" t="str">
        <f>IFERROR(VLOOKUP(B1139,'Safety Idea'!D:X,21,FALSE),"")</f>
        <v/>
      </c>
      <c r="G1139" t="str">
        <f>IFERROR(VLOOKUP(B1139,'Compulsory Training'!D:Z,23,FALSE),"")</f>
        <v/>
      </c>
      <c r="H1139" t="str">
        <f>IFERROR(VLOOKUP(B1139,Attendance!D:BQ,65,FALSE),"")</f>
        <v/>
      </c>
      <c r="I1139" t="str">
        <f>IFERROR(VLOOKUP(B1139,Misconduct!D:M,8,FALSE),"")</f>
        <v/>
      </c>
      <c r="J1139" t="str">
        <f>IFERROR(VLOOKUP(B1139,Misconduct!D:M,9,FALSE),"")</f>
        <v/>
      </c>
      <c r="K1139" t="str">
        <f>IFERROR(VLOOKUP(B1139,Misconduct!D:M,10,FALSE),"")</f>
        <v/>
      </c>
    </row>
    <row r="1140" spans="1:11">
      <c r="A1140" s="161" t="str">
        <f>IF(Personal_Development!C1143="","",Personal_Development!C1143)</f>
        <v/>
      </c>
      <c r="B1140" t="str">
        <f>IF(Personal_Development!D1143="","",Personal_Development!D1143)</f>
        <v/>
      </c>
      <c r="C1140" t="str">
        <f>IF(Personal_Development!E1143="","",Personal_Development!E1143)</f>
        <v/>
      </c>
      <c r="D1140" t="str">
        <f>IFERROR(VLOOKUP(B1140,Personal_Development!D:DL,113,FALSE),"")</f>
        <v/>
      </c>
      <c r="E1140" t="str">
        <f>IFERROR(VLOOKUP(B1140,Kaizen!D:X,21,FALSE),"")</f>
        <v/>
      </c>
      <c r="F1140" t="str">
        <f>IFERROR(VLOOKUP(B1140,'Safety Idea'!D:X,21,FALSE),"")</f>
        <v/>
      </c>
      <c r="G1140" t="str">
        <f>IFERROR(VLOOKUP(B1140,'Compulsory Training'!D:Z,23,FALSE),"")</f>
        <v/>
      </c>
      <c r="H1140" t="str">
        <f>IFERROR(VLOOKUP(B1140,Attendance!D:BQ,65,FALSE),"")</f>
        <v/>
      </c>
      <c r="I1140" t="str">
        <f>IFERROR(VLOOKUP(B1140,Misconduct!D:M,8,FALSE),"")</f>
        <v/>
      </c>
      <c r="J1140" t="str">
        <f>IFERROR(VLOOKUP(B1140,Misconduct!D:M,9,FALSE),"")</f>
        <v/>
      </c>
      <c r="K1140" t="str">
        <f>IFERROR(VLOOKUP(B1140,Misconduct!D:M,10,FALSE),"")</f>
        <v/>
      </c>
    </row>
    <row r="1141" spans="1:11">
      <c r="A1141" s="161" t="str">
        <f>IF(Personal_Development!C1144="","",Personal_Development!C1144)</f>
        <v/>
      </c>
      <c r="B1141" t="str">
        <f>IF(Personal_Development!D1144="","",Personal_Development!D1144)</f>
        <v/>
      </c>
      <c r="C1141" t="str">
        <f>IF(Personal_Development!E1144="","",Personal_Development!E1144)</f>
        <v/>
      </c>
      <c r="D1141" t="str">
        <f>IFERROR(VLOOKUP(B1141,Personal_Development!D:DL,113,FALSE),"")</f>
        <v/>
      </c>
      <c r="E1141" t="str">
        <f>IFERROR(VLOOKUP(B1141,Kaizen!D:X,21,FALSE),"")</f>
        <v/>
      </c>
      <c r="F1141" t="str">
        <f>IFERROR(VLOOKUP(B1141,'Safety Idea'!D:X,21,FALSE),"")</f>
        <v/>
      </c>
      <c r="G1141" t="str">
        <f>IFERROR(VLOOKUP(B1141,'Compulsory Training'!D:Z,23,FALSE),"")</f>
        <v/>
      </c>
      <c r="H1141" t="str">
        <f>IFERROR(VLOOKUP(B1141,Attendance!D:BQ,65,FALSE),"")</f>
        <v/>
      </c>
      <c r="I1141" t="str">
        <f>IFERROR(VLOOKUP(B1141,Misconduct!D:M,8,FALSE),"")</f>
        <v/>
      </c>
      <c r="J1141" t="str">
        <f>IFERROR(VLOOKUP(B1141,Misconduct!D:M,9,FALSE),"")</f>
        <v/>
      </c>
      <c r="K1141" t="str">
        <f>IFERROR(VLOOKUP(B1141,Misconduct!D:M,10,FALSE),"")</f>
        <v/>
      </c>
    </row>
    <row r="1142" spans="1:11">
      <c r="A1142" s="161" t="str">
        <f>IF(Personal_Development!C1145="","",Personal_Development!C1145)</f>
        <v/>
      </c>
      <c r="B1142" t="str">
        <f>IF(Personal_Development!D1145="","",Personal_Development!D1145)</f>
        <v/>
      </c>
      <c r="C1142" t="str">
        <f>IF(Personal_Development!E1145="","",Personal_Development!E1145)</f>
        <v/>
      </c>
      <c r="D1142" t="str">
        <f>IFERROR(VLOOKUP(B1142,Personal_Development!D:DL,113,FALSE),"")</f>
        <v/>
      </c>
      <c r="E1142" t="str">
        <f>IFERROR(VLOOKUP(B1142,Kaizen!D:X,21,FALSE),"")</f>
        <v/>
      </c>
      <c r="F1142" t="str">
        <f>IFERROR(VLOOKUP(B1142,'Safety Idea'!D:X,21,FALSE),"")</f>
        <v/>
      </c>
      <c r="G1142" t="str">
        <f>IFERROR(VLOOKUP(B1142,'Compulsory Training'!D:Z,23,FALSE),"")</f>
        <v/>
      </c>
      <c r="H1142" t="str">
        <f>IFERROR(VLOOKUP(B1142,Attendance!D:BQ,65,FALSE),"")</f>
        <v/>
      </c>
      <c r="I1142" t="str">
        <f>IFERROR(VLOOKUP(B1142,Misconduct!D:M,8,FALSE),"")</f>
        <v/>
      </c>
      <c r="J1142" t="str">
        <f>IFERROR(VLOOKUP(B1142,Misconduct!D:M,9,FALSE),"")</f>
        <v/>
      </c>
      <c r="K1142" t="str">
        <f>IFERROR(VLOOKUP(B1142,Misconduct!D:M,10,FALSE),"")</f>
        <v/>
      </c>
    </row>
    <row r="1143" spans="1:11">
      <c r="A1143" s="161" t="str">
        <f>IF(Personal_Development!C1146="","",Personal_Development!C1146)</f>
        <v/>
      </c>
      <c r="B1143" t="str">
        <f>IF(Personal_Development!D1146="","",Personal_Development!D1146)</f>
        <v/>
      </c>
      <c r="C1143" t="str">
        <f>IF(Personal_Development!E1146="","",Personal_Development!E1146)</f>
        <v/>
      </c>
      <c r="D1143" t="str">
        <f>IFERROR(VLOOKUP(B1143,Personal_Development!D:DL,113,FALSE),"")</f>
        <v/>
      </c>
      <c r="E1143" t="str">
        <f>IFERROR(VLOOKUP(B1143,Kaizen!D:X,21,FALSE),"")</f>
        <v/>
      </c>
      <c r="F1143" t="str">
        <f>IFERROR(VLOOKUP(B1143,'Safety Idea'!D:X,21,FALSE),"")</f>
        <v/>
      </c>
      <c r="G1143" t="str">
        <f>IFERROR(VLOOKUP(B1143,'Compulsory Training'!D:Z,23,FALSE),"")</f>
        <v/>
      </c>
      <c r="H1143" t="str">
        <f>IFERROR(VLOOKUP(B1143,Attendance!D:BQ,65,FALSE),"")</f>
        <v/>
      </c>
      <c r="I1143" t="str">
        <f>IFERROR(VLOOKUP(B1143,Misconduct!D:M,8,FALSE),"")</f>
        <v/>
      </c>
      <c r="J1143" t="str">
        <f>IFERROR(VLOOKUP(B1143,Misconduct!D:M,9,FALSE),"")</f>
        <v/>
      </c>
      <c r="K1143" t="str">
        <f>IFERROR(VLOOKUP(B1143,Misconduct!D:M,10,FALSE),"")</f>
        <v/>
      </c>
    </row>
    <row r="1144" spans="1:11">
      <c r="A1144" s="161" t="str">
        <f>IF(Personal_Development!C1147="","",Personal_Development!C1147)</f>
        <v/>
      </c>
      <c r="B1144" t="str">
        <f>IF(Personal_Development!D1147="","",Personal_Development!D1147)</f>
        <v/>
      </c>
      <c r="C1144" t="str">
        <f>IF(Personal_Development!E1147="","",Personal_Development!E1147)</f>
        <v/>
      </c>
      <c r="D1144" t="str">
        <f>IFERROR(VLOOKUP(B1144,Personal_Development!D:DL,113,FALSE),"")</f>
        <v/>
      </c>
      <c r="E1144" t="str">
        <f>IFERROR(VLOOKUP(B1144,Kaizen!D:X,21,FALSE),"")</f>
        <v/>
      </c>
      <c r="F1144" t="str">
        <f>IFERROR(VLOOKUP(B1144,'Safety Idea'!D:X,21,FALSE),"")</f>
        <v/>
      </c>
      <c r="G1144" t="str">
        <f>IFERROR(VLOOKUP(B1144,'Compulsory Training'!D:Z,23,FALSE),"")</f>
        <v/>
      </c>
      <c r="H1144" t="str">
        <f>IFERROR(VLOOKUP(B1144,Attendance!D:BQ,65,FALSE),"")</f>
        <v/>
      </c>
      <c r="I1144" t="str">
        <f>IFERROR(VLOOKUP(B1144,Misconduct!D:M,8,FALSE),"")</f>
        <v/>
      </c>
      <c r="J1144" t="str">
        <f>IFERROR(VLOOKUP(B1144,Misconduct!D:M,9,FALSE),"")</f>
        <v/>
      </c>
      <c r="K1144" t="str">
        <f>IFERROR(VLOOKUP(B1144,Misconduct!D:M,10,FALSE),"")</f>
        <v/>
      </c>
    </row>
    <row r="1145" spans="1:11">
      <c r="A1145" s="161" t="str">
        <f>IF(Personal_Development!C1148="","",Personal_Development!C1148)</f>
        <v/>
      </c>
      <c r="B1145" t="str">
        <f>IF(Personal_Development!D1148="","",Personal_Development!D1148)</f>
        <v/>
      </c>
      <c r="C1145" t="str">
        <f>IF(Personal_Development!E1148="","",Personal_Development!E1148)</f>
        <v/>
      </c>
      <c r="D1145" t="str">
        <f>IFERROR(VLOOKUP(B1145,Personal_Development!D:DL,113,FALSE),"")</f>
        <v/>
      </c>
      <c r="E1145" t="str">
        <f>IFERROR(VLOOKUP(B1145,Kaizen!D:X,21,FALSE),"")</f>
        <v/>
      </c>
      <c r="F1145" t="str">
        <f>IFERROR(VLOOKUP(B1145,'Safety Idea'!D:X,21,FALSE),"")</f>
        <v/>
      </c>
      <c r="G1145" t="str">
        <f>IFERROR(VLOOKUP(B1145,'Compulsory Training'!D:Z,23,FALSE),"")</f>
        <v/>
      </c>
      <c r="H1145" t="str">
        <f>IFERROR(VLOOKUP(B1145,Attendance!D:BQ,65,FALSE),"")</f>
        <v/>
      </c>
      <c r="I1145" t="str">
        <f>IFERROR(VLOOKUP(B1145,Misconduct!D:M,8,FALSE),"")</f>
        <v/>
      </c>
      <c r="J1145" t="str">
        <f>IFERROR(VLOOKUP(B1145,Misconduct!D:M,9,FALSE),"")</f>
        <v/>
      </c>
      <c r="K1145" t="str">
        <f>IFERROR(VLOOKUP(B1145,Misconduct!D:M,10,FALSE),"")</f>
        <v/>
      </c>
    </row>
    <row r="1146" spans="1:11">
      <c r="A1146" s="161" t="str">
        <f>IF(Personal_Development!C1149="","",Personal_Development!C1149)</f>
        <v/>
      </c>
      <c r="B1146" t="str">
        <f>IF(Personal_Development!D1149="","",Personal_Development!D1149)</f>
        <v/>
      </c>
      <c r="C1146" t="str">
        <f>IF(Personal_Development!E1149="","",Personal_Development!E1149)</f>
        <v/>
      </c>
      <c r="D1146" t="str">
        <f>IFERROR(VLOOKUP(B1146,Personal_Development!D:DL,113,FALSE),"")</f>
        <v/>
      </c>
      <c r="E1146" t="str">
        <f>IFERROR(VLOOKUP(B1146,Kaizen!D:X,21,FALSE),"")</f>
        <v/>
      </c>
      <c r="F1146" t="str">
        <f>IFERROR(VLOOKUP(B1146,'Safety Idea'!D:X,21,FALSE),"")</f>
        <v/>
      </c>
      <c r="G1146" t="str">
        <f>IFERROR(VLOOKUP(B1146,'Compulsory Training'!D:Z,23,FALSE),"")</f>
        <v/>
      </c>
      <c r="H1146" t="str">
        <f>IFERROR(VLOOKUP(B1146,Attendance!D:BQ,65,FALSE),"")</f>
        <v/>
      </c>
      <c r="I1146" t="str">
        <f>IFERROR(VLOOKUP(B1146,Misconduct!D:M,8,FALSE),"")</f>
        <v/>
      </c>
      <c r="J1146" t="str">
        <f>IFERROR(VLOOKUP(B1146,Misconduct!D:M,9,FALSE),"")</f>
        <v/>
      </c>
      <c r="K1146" t="str">
        <f>IFERROR(VLOOKUP(B1146,Misconduct!D:M,10,FALSE),"")</f>
        <v/>
      </c>
    </row>
    <row r="1147" spans="1:11">
      <c r="A1147" s="161" t="str">
        <f>IF(Personal_Development!C1150="","",Personal_Development!C1150)</f>
        <v/>
      </c>
      <c r="B1147" t="str">
        <f>IF(Personal_Development!D1150="","",Personal_Development!D1150)</f>
        <v/>
      </c>
      <c r="C1147" t="str">
        <f>IF(Personal_Development!E1150="","",Personal_Development!E1150)</f>
        <v/>
      </c>
      <c r="D1147" t="str">
        <f>IFERROR(VLOOKUP(B1147,Personal_Development!D:DL,113,FALSE),"")</f>
        <v/>
      </c>
      <c r="E1147" t="str">
        <f>IFERROR(VLOOKUP(B1147,Kaizen!D:X,21,FALSE),"")</f>
        <v/>
      </c>
      <c r="F1147" t="str">
        <f>IFERROR(VLOOKUP(B1147,'Safety Idea'!D:X,21,FALSE),"")</f>
        <v/>
      </c>
      <c r="G1147" t="str">
        <f>IFERROR(VLOOKUP(B1147,'Compulsory Training'!D:Z,23,FALSE),"")</f>
        <v/>
      </c>
      <c r="H1147" t="str">
        <f>IFERROR(VLOOKUP(B1147,Attendance!D:BQ,65,FALSE),"")</f>
        <v/>
      </c>
      <c r="I1147" t="str">
        <f>IFERROR(VLOOKUP(B1147,Misconduct!D:M,8,FALSE),"")</f>
        <v/>
      </c>
      <c r="J1147" t="str">
        <f>IFERROR(VLOOKUP(B1147,Misconduct!D:M,9,FALSE),"")</f>
        <v/>
      </c>
      <c r="K1147" t="str">
        <f>IFERROR(VLOOKUP(B1147,Misconduct!D:M,10,FALSE),"")</f>
        <v/>
      </c>
    </row>
    <row r="1148" spans="1:11">
      <c r="A1148" s="161" t="str">
        <f>IF(Personal_Development!C1151="","",Personal_Development!C1151)</f>
        <v/>
      </c>
      <c r="B1148" t="str">
        <f>IF(Personal_Development!D1151="","",Personal_Development!D1151)</f>
        <v/>
      </c>
      <c r="C1148" t="str">
        <f>IF(Personal_Development!E1151="","",Personal_Development!E1151)</f>
        <v/>
      </c>
      <c r="D1148" t="str">
        <f>IFERROR(VLOOKUP(B1148,Personal_Development!D:DL,113,FALSE),"")</f>
        <v/>
      </c>
      <c r="E1148" t="str">
        <f>IFERROR(VLOOKUP(B1148,Kaizen!D:X,21,FALSE),"")</f>
        <v/>
      </c>
      <c r="F1148" t="str">
        <f>IFERROR(VLOOKUP(B1148,'Safety Idea'!D:X,21,FALSE),"")</f>
        <v/>
      </c>
      <c r="G1148" t="str">
        <f>IFERROR(VLOOKUP(B1148,'Compulsory Training'!D:Z,23,FALSE),"")</f>
        <v/>
      </c>
      <c r="H1148" t="str">
        <f>IFERROR(VLOOKUP(B1148,Attendance!D:BQ,65,FALSE),"")</f>
        <v/>
      </c>
      <c r="I1148" t="str">
        <f>IFERROR(VLOOKUP(B1148,Misconduct!D:M,8,FALSE),"")</f>
        <v/>
      </c>
      <c r="J1148" t="str">
        <f>IFERROR(VLOOKUP(B1148,Misconduct!D:M,9,FALSE),"")</f>
        <v/>
      </c>
      <c r="K1148" t="str">
        <f>IFERROR(VLOOKUP(B1148,Misconduct!D:M,10,FALSE),"")</f>
        <v/>
      </c>
    </row>
    <row r="1149" spans="1:11">
      <c r="A1149" s="161" t="str">
        <f>IF(Personal_Development!C1152="","",Personal_Development!C1152)</f>
        <v/>
      </c>
      <c r="B1149" t="str">
        <f>IF(Personal_Development!D1152="","",Personal_Development!D1152)</f>
        <v/>
      </c>
      <c r="C1149" t="str">
        <f>IF(Personal_Development!E1152="","",Personal_Development!E1152)</f>
        <v/>
      </c>
      <c r="D1149" t="str">
        <f>IFERROR(VLOOKUP(B1149,Personal_Development!D:DL,113,FALSE),"")</f>
        <v/>
      </c>
      <c r="E1149" t="str">
        <f>IFERROR(VLOOKUP(B1149,Kaizen!D:X,21,FALSE),"")</f>
        <v/>
      </c>
      <c r="F1149" t="str">
        <f>IFERROR(VLOOKUP(B1149,'Safety Idea'!D:X,21,FALSE),"")</f>
        <v/>
      </c>
      <c r="G1149" t="str">
        <f>IFERROR(VLOOKUP(B1149,'Compulsory Training'!D:Z,23,FALSE),"")</f>
        <v/>
      </c>
      <c r="H1149" t="str">
        <f>IFERROR(VLOOKUP(B1149,Attendance!D:BQ,65,FALSE),"")</f>
        <v/>
      </c>
      <c r="I1149" t="str">
        <f>IFERROR(VLOOKUP(B1149,Misconduct!D:M,8,FALSE),"")</f>
        <v/>
      </c>
      <c r="J1149" t="str">
        <f>IFERROR(VLOOKUP(B1149,Misconduct!D:M,9,FALSE),"")</f>
        <v/>
      </c>
      <c r="K1149" t="str">
        <f>IFERROR(VLOOKUP(B1149,Misconduct!D:M,10,FALSE),"")</f>
        <v/>
      </c>
    </row>
    <row r="1150" spans="1:11">
      <c r="A1150" s="161" t="str">
        <f>IF(Personal_Development!C1153="","",Personal_Development!C1153)</f>
        <v/>
      </c>
      <c r="B1150" t="str">
        <f>IF(Personal_Development!D1153="","",Personal_Development!D1153)</f>
        <v/>
      </c>
      <c r="C1150" t="str">
        <f>IF(Personal_Development!E1153="","",Personal_Development!E1153)</f>
        <v/>
      </c>
      <c r="D1150" t="str">
        <f>IFERROR(VLOOKUP(B1150,Personal_Development!D:DL,113,FALSE),"")</f>
        <v/>
      </c>
      <c r="E1150" t="str">
        <f>IFERROR(VLOOKUP(B1150,Kaizen!D:X,21,FALSE),"")</f>
        <v/>
      </c>
      <c r="F1150" t="str">
        <f>IFERROR(VLOOKUP(B1150,'Safety Idea'!D:X,21,FALSE),"")</f>
        <v/>
      </c>
      <c r="G1150" t="str">
        <f>IFERROR(VLOOKUP(B1150,'Compulsory Training'!D:Z,23,FALSE),"")</f>
        <v/>
      </c>
      <c r="H1150" t="str">
        <f>IFERROR(VLOOKUP(B1150,Attendance!D:BQ,65,FALSE),"")</f>
        <v/>
      </c>
      <c r="I1150" t="str">
        <f>IFERROR(VLOOKUP(B1150,Misconduct!D:M,8,FALSE),"")</f>
        <v/>
      </c>
      <c r="J1150" t="str">
        <f>IFERROR(VLOOKUP(B1150,Misconduct!D:M,9,FALSE),"")</f>
        <v/>
      </c>
      <c r="K1150" t="str">
        <f>IFERROR(VLOOKUP(B1150,Misconduct!D:M,10,FALSE),"")</f>
        <v/>
      </c>
    </row>
    <row r="1151" spans="1:11">
      <c r="A1151" s="161" t="str">
        <f>IF(Personal_Development!C1154="","",Personal_Development!C1154)</f>
        <v/>
      </c>
      <c r="B1151" t="str">
        <f>IF(Personal_Development!D1154="","",Personal_Development!D1154)</f>
        <v/>
      </c>
      <c r="C1151" t="str">
        <f>IF(Personal_Development!E1154="","",Personal_Development!E1154)</f>
        <v/>
      </c>
      <c r="D1151" t="str">
        <f>IFERROR(VLOOKUP(B1151,Personal_Development!D:DL,113,FALSE),"")</f>
        <v/>
      </c>
      <c r="E1151" t="str">
        <f>IFERROR(VLOOKUP(B1151,Kaizen!D:X,21,FALSE),"")</f>
        <v/>
      </c>
      <c r="F1151" t="str">
        <f>IFERROR(VLOOKUP(B1151,'Safety Idea'!D:X,21,FALSE),"")</f>
        <v/>
      </c>
      <c r="G1151" t="str">
        <f>IFERROR(VLOOKUP(B1151,'Compulsory Training'!D:Z,23,FALSE),"")</f>
        <v/>
      </c>
      <c r="H1151" t="str">
        <f>IFERROR(VLOOKUP(B1151,Attendance!D:BQ,65,FALSE),"")</f>
        <v/>
      </c>
      <c r="I1151" t="str">
        <f>IFERROR(VLOOKUP(B1151,Misconduct!D:M,8,FALSE),"")</f>
        <v/>
      </c>
      <c r="J1151" t="str">
        <f>IFERROR(VLOOKUP(B1151,Misconduct!D:M,9,FALSE),"")</f>
        <v/>
      </c>
      <c r="K1151" t="str">
        <f>IFERROR(VLOOKUP(B1151,Misconduct!D:M,10,FALSE),"")</f>
        <v/>
      </c>
    </row>
    <row r="1152" spans="1:11">
      <c r="A1152" s="161" t="str">
        <f>IF(Personal_Development!C1155="","",Personal_Development!C1155)</f>
        <v/>
      </c>
      <c r="B1152" t="str">
        <f>IF(Personal_Development!D1155="","",Personal_Development!D1155)</f>
        <v/>
      </c>
      <c r="C1152" t="str">
        <f>IF(Personal_Development!E1155="","",Personal_Development!E1155)</f>
        <v/>
      </c>
      <c r="D1152" t="str">
        <f>IFERROR(VLOOKUP(B1152,Personal_Development!D:DL,113,FALSE),"")</f>
        <v/>
      </c>
      <c r="E1152" t="str">
        <f>IFERROR(VLOOKUP(B1152,Kaizen!D:X,21,FALSE),"")</f>
        <v/>
      </c>
      <c r="F1152" t="str">
        <f>IFERROR(VLOOKUP(B1152,'Safety Idea'!D:X,21,FALSE),"")</f>
        <v/>
      </c>
      <c r="G1152" t="str">
        <f>IFERROR(VLOOKUP(B1152,'Compulsory Training'!D:Z,23,FALSE),"")</f>
        <v/>
      </c>
      <c r="H1152" t="str">
        <f>IFERROR(VLOOKUP(B1152,Attendance!D:BQ,65,FALSE),"")</f>
        <v/>
      </c>
      <c r="I1152" t="str">
        <f>IFERROR(VLOOKUP(B1152,Misconduct!D:M,8,FALSE),"")</f>
        <v/>
      </c>
      <c r="J1152" t="str">
        <f>IFERROR(VLOOKUP(B1152,Misconduct!D:M,9,FALSE),"")</f>
        <v/>
      </c>
      <c r="K1152" t="str">
        <f>IFERROR(VLOOKUP(B1152,Misconduct!D:M,10,FALSE),"")</f>
        <v/>
      </c>
    </row>
    <row r="1153" spans="1:11">
      <c r="A1153" s="161" t="str">
        <f>IF(Personal_Development!C1156="","",Personal_Development!C1156)</f>
        <v/>
      </c>
      <c r="B1153" t="str">
        <f>IF(Personal_Development!D1156="","",Personal_Development!D1156)</f>
        <v/>
      </c>
      <c r="C1153" t="str">
        <f>IF(Personal_Development!E1156="","",Personal_Development!E1156)</f>
        <v/>
      </c>
      <c r="D1153" t="str">
        <f>IFERROR(VLOOKUP(B1153,Personal_Development!D:DL,113,FALSE),"")</f>
        <v/>
      </c>
      <c r="E1153" t="str">
        <f>IFERROR(VLOOKUP(B1153,Kaizen!D:X,21,FALSE),"")</f>
        <v/>
      </c>
      <c r="F1153" t="str">
        <f>IFERROR(VLOOKUP(B1153,'Safety Idea'!D:X,21,FALSE),"")</f>
        <v/>
      </c>
      <c r="G1153" t="str">
        <f>IFERROR(VLOOKUP(B1153,'Compulsory Training'!D:Z,23,FALSE),"")</f>
        <v/>
      </c>
      <c r="H1153" t="str">
        <f>IFERROR(VLOOKUP(B1153,Attendance!D:BQ,65,FALSE),"")</f>
        <v/>
      </c>
      <c r="I1153" t="str">
        <f>IFERROR(VLOOKUP(B1153,Misconduct!D:M,8,FALSE),"")</f>
        <v/>
      </c>
      <c r="J1153" t="str">
        <f>IFERROR(VLOOKUP(B1153,Misconduct!D:M,9,FALSE),"")</f>
        <v/>
      </c>
      <c r="K1153" t="str">
        <f>IFERROR(VLOOKUP(B1153,Misconduct!D:M,10,FALSE),"")</f>
        <v/>
      </c>
    </row>
    <row r="1154" spans="1:11">
      <c r="A1154" s="161" t="str">
        <f>IF(Personal_Development!C1157="","",Personal_Development!C1157)</f>
        <v/>
      </c>
      <c r="B1154" t="str">
        <f>IF(Personal_Development!D1157="","",Personal_Development!D1157)</f>
        <v/>
      </c>
      <c r="C1154" t="str">
        <f>IF(Personal_Development!E1157="","",Personal_Development!E1157)</f>
        <v/>
      </c>
      <c r="D1154" t="str">
        <f>IFERROR(VLOOKUP(B1154,Personal_Development!D:DL,113,FALSE),"")</f>
        <v/>
      </c>
      <c r="E1154" t="str">
        <f>IFERROR(VLOOKUP(B1154,Kaizen!D:X,21,FALSE),"")</f>
        <v/>
      </c>
      <c r="F1154" t="str">
        <f>IFERROR(VLOOKUP(B1154,'Safety Idea'!D:X,21,FALSE),"")</f>
        <v/>
      </c>
      <c r="G1154" t="str">
        <f>IFERROR(VLOOKUP(B1154,'Compulsory Training'!D:Z,23,FALSE),"")</f>
        <v/>
      </c>
      <c r="H1154" t="str">
        <f>IFERROR(VLOOKUP(B1154,Attendance!D:BQ,65,FALSE),"")</f>
        <v/>
      </c>
      <c r="I1154" t="str">
        <f>IFERROR(VLOOKUP(B1154,Misconduct!D:M,8,FALSE),"")</f>
        <v/>
      </c>
      <c r="J1154" t="str">
        <f>IFERROR(VLOOKUP(B1154,Misconduct!D:M,9,FALSE),"")</f>
        <v/>
      </c>
      <c r="K1154" t="str">
        <f>IFERROR(VLOOKUP(B1154,Misconduct!D:M,10,FALSE),"")</f>
        <v/>
      </c>
    </row>
    <row r="1155" spans="1:11">
      <c r="A1155" s="161" t="str">
        <f>IF(Personal_Development!C1158="","",Personal_Development!C1158)</f>
        <v/>
      </c>
      <c r="B1155" t="str">
        <f>IF(Personal_Development!D1158="","",Personal_Development!D1158)</f>
        <v/>
      </c>
      <c r="C1155" t="str">
        <f>IF(Personal_Development!E1158="","",Personal_Development!E1158)</f>
        <v/>
      </c>
      <c r="D1155" t="str">
        <f>IFERROR(VLOOKUP(B1155,Personal_Development!D:DL,113,FALSE),"")</f>
        <v/>
      </c>
      <c r="E1155" t="str">
        <f>IFERROR(VLOOKUP(B1155,Kaizen!D:X,21,FALSE),"")</f>
        <v/>
      </c>
      <c r="F1155" t="str">
        <f>IFERROR(VLOOKUP(B1155,'Safety Idea'!D:X,21,FALSE),"")</f>
        <v/>
      </c>
      <c r="G1155" t="str">
        <f>IFERROR(VLOOKUP(B1155,'Compulsory Training'!D:Z,23,FALSE),"")</f>
        <v/>
      </c>
      <c r="H1155" t="str">
        <f>IFERROR(VLOOKUP(B1155,Attendance!D:BQ,65,FALSE),"")</f>
        <v/>
      </c>
      <c r="I1155" t="str">
        <f>IFERROR(VLOOKUP(B1155,Misconduct!D:M,8,FALSE),"")</f>
        <v/>
      </c>
      <c r="J1155" t="str">
        <f>IFERROR(VLOOKUP(B1155,Misconduct!D:M,9,FALSE),"")</f>
        <v/>
      </c>
      <c r="K1155" t="str">
        <f>IFERROR(VLOOKUP(B1155,Misconduct!D:M,10,FALSE),"")</f>
        <v/>
      </c>
    </row>
    <row r="1156" spans="1:11">
      <c r="A1156" s="161" t="str">
        <f>IF(Personal_Development!C1159="","",Personal_Development!C1159)</f>
        <v/>
      </c>
      <c r="B1156" t="str">
        <f>IF(Personal_Development!D1159="","",Personal_Development!D1159)</f>
        <v/>
      </c>
      <c r="C1156" t="str">
        <f>IF(Personal_Development!E1159="","",Personal_Development!E1159)</f>
        <v/>
      </c>
      <c r="D1156" t="str">
        <f>IFERROR(VLOOKUP(B1156,Personal_Development!D:DL,113,FALSE),"")</f>
        <v/>
      </c>
      <c r="E1156" t="str">
        <f>IFERROR(VLOOKUP(B1156,Kaizen!D:X,21,FALSE),"")</f>
        <v/>
      </c>
      <c r="F1156" t="str">
        <f>IFERROR(VLOOKUP(B1156,'Safety Idea'!D:X,21,FALSE),"")</f>
        <v/>
      </c>
      <c r="G1156" t="str">
        <f>IFERROR(VLOOKUP(B1156,'Compulsory Training'!D:Z,23,FALSE),"")</f>
        <v/>
      </c>
      <c r="H1156" t="str">
        <f>IFERROR(VLOOKUP(B1156,Attendance!D:BQ,65,FALSE),"")</f>
        <v/>
      </c>
      <c r="I1156" t="str">
        <f>IFERROR(VLOOKUP(B1156,Misconduct!D:M,8,FALSE),"")</f>
        <v/>
      </c>
      <c r="J1156" t="str">
        <f>IFERROR(VLOOKUP(B1156,Misconduct!D:M,9,FALSE),"")</f>
        <v/>
      </c>
      <c r="K1156" t="str">
        <f>IFERROR(VLOOKUP(B1156,Misconduct!D:M,10,FALSE),"")</f>
        <v/>
      </c>
    </row>
    <row r="1157" spans="1:11">
      <c r="A1157" s="161" t="str">
        <f>IF(Personal_Development!C1160="","",Personal_Development!C1160)</f>
        <v/>
      </c>
      <c r="B1157" t="str">
        <f>IF(Personal_Development!D1160="","",Personal_Development!D1160)</f>
        <v/>
      </c>
      <c r="C1157" t="str">
        <f>IF(Personal_Development!E1160="","",Personal_Development!E1160)</f>
        <v/>
      </c>
      <c r="D1157" t="str">
        <f>IFERROR(VLOOKUP(B1157,Personal_Development!D:DL,113,FALSE),"")</f>
        <v/>
      </c>
      <c r="E1157" t="str">
        <f>IFERROR(VLOOKUP(B1157,Kaizen!D:X,21,FALSE),"")</f>
        <v/>
      </c>
      <c r="F1157" t="str">
        <f>IFERROR(VLOOKUP(B1157,'Safety Idea'!D:X,21,FALSE),"")</f>
        <v/>
      </c>
      <c r="G1157" t="str">
        <f>IFERROR(VLOOKUP(B1157,'Compulsory Training'!D:Z,23,FALSE),"")</f>
        <v/>
      </c>
      <c r="H1157" t="str">
        <f>IFERROR(VLOOKUP(B1157,Attendance!D:BQ,65,FALSE),"")</f>
        <v/>
      </c>
      <c r="I1157" t="str">
        <f>IFERROR(VLOOKUP(B1157,Misconduct!D:M,8,FALSE),"")</f>
        <v/>
      </c>
      <c r="J1157" t="str">
        <f>IFERROR(VLOOKUP(B1157,Misconduct!D:M,9,FALSE),"")</f>
        <v/>
      </c>
      <c r="K1157" t="str">
        <f>IFERROR(VLOOKUP(B1157,Misconduct!D:M,10,FALSE),"")</f>
        <v/>
      </c>
    </row>
    <row r="1158" spans="1:11">
      <c r="A1158" s="161" t="str">
        <f>IF(Personal_Development!C1161="","",Personal_Development!C1161)</f>
        <v/>
      </c>
      <c r="B1158" t="str">
        <f>IF(Personal_Development!D1161="","",Personal_Development!D1161)</f>
        <v/>
      </c>
      <c r="C1158" t="str">
        <f>IF(Personal_Development!E1161="","",Personal_Development!E1161)</f>
        <v/>
      </c>
      <c r="D1158" t="str">
        <f>IFERROR(VLOOKUP(B1158,Personal_Development!D:DL,113,FALSE),"")</f>
        <v/>
      </c>
      <c r="E1158" t="str">
        <f>IFERROR(VLOOKUP(B1158,Kaizen!D:X,21,FALSE),"")</f>
        <v/>
      </c>
      <c r="F1158" t="str">
        <f>IFERROR(VLOOKUP(B1158,'Safety Idea'!D:X,21,FALSE),"")</f>
        <v/>
      </c>
      <c r="G1158" t="str">
        <f>IFERROR(VLOOKUP(B1158,'Compulsory Training'!D:Z,23,FALSE),"")</f>
        <v/>
      </c>
      <c r="H1158" t="str">
        <f>IFERROR(VLOOKUP(B1158,Attendance!D:BQ,65,FALSE),"")</f>
        <v/>
      </c>
      <c r="I1158" t="str">
        <f>IFERROR(VLOOKUP(B1158,Misconduct!D:M,8,FALSE),"")</f>
        <v/>
      </c>
      <c r="J1158" t="str">
        <f>IFERROR(VLOOKUP(B1158,Misconduct!D:M,9,FALSE),"")</f>
        <v/>
      </c>
      <c r="K1158" t="str">
        <f>IFERROR(VLOOKUP(B1158,Misconduct!D:M,10,FALSE),"")</f>
        <v/>
      </c>
    </row>
    <row r="1159" spans="1:11">
      <c r="A1159" s="161" t="str">
        <f>IF(Personal_Development!C1162="","",Personal_Development!C1162)</f>
        <v/>
      </c>
      <c r="B1159" t="str">
        <f>IF(Personal_Development!D1162="","",Personal_Development!D1162)</f>
        <v/>
      </c>
      <c r="C1159" t="str">
        <f>IF(Personal_Development!E1162="","",Personal_Development!E1162)</f>
        <v/>
      </c>
      <c r="D1159" t="str">
        <f>IFERROR(VLOOKUP(B1159,Personal_Development!D:DL,113,FALSE),"")</f>
        <v/>
      </c>
      <c r="E1159" t="str">
        <f>IFERROR(VLOOKUP(B1159,Kaizen!D:X,21,FALSE),"")</f>
        <v/>
      </c>
      <c r="F1159" t="str">
        <f>IFERROR(VLOOKUP(B1159,'Safety Idea'!D:X,21,FALSE),"")</f>
        <v/>
      </c>
      <c r="G1159" t="str">
        <f>IFERROR(VLOOKUP(B1159,'Compulsory Training'!D:Z,23,FALSE),"")</f>
        <v/>
      </c>
      <c r="H1159" t="str">
        <f>IFERROR(VLOOKUP(B1159,Attendance!D:BQ,65,FALSE),"")</f>
        <v/>
      </c>
      <c r="I1159" t="str">
        <f>IFERROR(VLOOKUP(B1159,Misconduct!D:M,8,FALSE),"")</f>
        <v/>
      </c>
      <c r="J1159" t="str">
        <f>IFERROR(VLOOKUP(B1159,Misconduct!D:M,9,FALSE),"")</f>
        <v/>
      </c>
      <c r="K1159" t="str">
        <f>IFERROR(VLOOKUP(B1159,Misconduct!D:M,10,FALSE),"")</f>
        <v/>
      </c>
    </row>
    <row r="1160" spans="1:11">
      <c r="A1160" s="161" t="str">
        <f>IF(Personal_Development!C1163="","",Personal_Development!C1163)</f>
        <v/>
      </c>
      <c r="B1160" t="str">
        <f>IF(Personal_Development!D1163="","",Personal_Development!D1163)</f>
        <v/>
      </c>
      <c r="C1160" t="str">
        <f>IF(Personal_Development!E1163="","",Personal_Development!E1163)</f>
        <v/>
      </c>
      <c r="D1160" t="str">
        <f>IFERROR(VLOOKUP(B1160,Personal_Development!D:DL,113,FALSE),"")</f>
        <v/>
      </c>
      <c r="E1160" t="str">
        <f>IFERROR(VLOOKUP(B1160,Kaizen!D:X,21,FALSE),"")</f>
        <v/>
      </c>
      <c r="F1160" t="str">
        <f>IFERROR(VLOOKUP(B1160,'Safety Idea'!D:X,21,FALSE),"")</f>
        <v/>
      </c>
      <c r="G1160" t="str">
        <f>IFERROR(VLOOKUP(B1160,'Compulsory Training'!D:Z,23,FALSE),"")</f>
        <v/>
      </c>
      <c r="H1160" t="str">
        <f>IFERROR(VLOOKUP(B1160,Attendance!D:BQ,65,FALSE),"")</f>
        <v/>
      </c>
      <c r="I1160" t="str">
        <f>IFERROR(VLOOKUP(B1160,Misconduct!D:M,8,FALSE),"")</f>
        <v/>
      </c>
      <c r="J1160" t="str">
        <f>IFERROR(VLOOKUP(B1160,Misconduct!D:M,9,FALSE),"")</f>
        <v/>
      </c>
      <c r="K1160" t="str">
        <f>IFERROR(VLOOKUP(B1160,Misconduct!D:M,10,FALSE),"")</f>
        <v/>
      </c>
    </row>
    <row r="1161" spans="1:11">
      <c r="A1161" s="161" t="str">
        <f>IF(Personal_Development!C1164="","",Personal_Development!C1164)</f>
        <v/>
      </c>
      <c r="B1161" t="str">
        <f>IF(Personal_Development!D1164="","",Personal_Development!D1164)</f>
        <v/>
      </c>
      <c r="C1161" t="str">
        <f>IF(Personal_Development!E1164="","",Personal_Development!E1164)</f>
        <v/>
      </c>
      <c r="D1161" t="str">
        <f>IFERROR(VLOOKUP(B1161,Personal_Development!D:DL,113,FALSE),"")</f>
        <v/>
      </c>
      <c r="E1161" t="str">
        <f>IFERROR(VLOOKUP(B1161,Kaizen!D:X,21,FALSE),"")</f>
        <v/>
      </c>
      <c r="F1161" t="str">
        <f>IFERROR(VLOOKUP(B1161,'Safety Idea'!D:X,21,FALSE),"")</f>
        <v/>
      </c>
      <c r="G1161" t="str">
        <f>IFERROR(VLOOKUP(B1161,'Compulsory Training'!D:Z,23,FALSE),"")</f>
        <v/>
      </c>
      <c r="H1161" t="str">
        <f>IFERROR(VLOOKUP(B1161,Attendance!D:BQ,65,FALSE),"")</f>
        <v/>
      </c>
      <c r="I1161" t="str">
        <f>IFERROR(VLOOKUP(B1161,Misconduct!D:M,8,FALSE),"")</f>
        <v/>
      </c>
      <c r="J1161" t="str">
        <f>IFERROR(VLOOKUP(B1161,Misconduct!D:M,9,FALSE),"")</f>
        <v/>
      </c>
      <c r="K1161" t="str">
        <f>IFERROR(VLOOKUP(B1161,Misconduct!D:M,10,FALSE),"")</f>
        <v/>
      </c>
    </row>
    <row r="1162" spans="1:11">
      <c r="A1162" s="161" t="str">
        <f>IF(Personal_Development!C1165="","",Personal_Development!C1165)</f>
        <v/>
      </c>
      <c r="B1162" t="str">
        <f>IF(Personal_Development!D1165="","",Personal_Development!D1165)</f>
        <v/>
      </c>
      <c r="C1162" t="str">
        <f>IF(Personal_Development!E1165="","",Personal_Development!E1165)</f>
        <v/>
      </c>
      <c r="D1162" t="str">
        <f>IFERROR(VLOOKUP(B1162,Personal_Development!D:DL,113,FALSE),"")</f>
        <v/>
      </c>
      <c r="E1162" t="str">
        <f>IFERROR(VLOOKUP(B1162,Kaizen!D:X,21,FALSE),"")</f>
        <v/>
      </c>
      <c r="F1162" t="str">
        <f>IFERROR(VLOOKUP(B1162,'Safety Idea'!D:X,21,FALSE),"")</f>
        <v/>
      </c>
      <c r="G1162" t="str">
        <f>IFERROR(VLOOKUP(B1162,'Compulsory Training'!D:Z,23,FALSE),"")</f>
        <v/>
      </c>
      <c r="H1162" t="str">
        <f>IFERROR(VLOOKUP(B1162,Attendance!D:BQ,65,FALSE),"")</f>
        <v/>
      </c>
      <c r="I1162" t="str">
        <f>IFERROR(VLOOKUP(B1162,Misconduct!D:M,8,FALSE),"")</f>
        <v/>
      </c>
      <c r="J1162" t="str">
        <f>IFERROR(VLOOKUP(B1162,Misconduct!D:M,9,FALSE),"")</f>
        <v/>
      </c>
      <c r="K1162" t="str">
        <f>IFERROR(VLOOKUP(B1162,Misconduct!D:M,10,FALSE),"")</f>
        <v/>
      </c>
    </row>
    <row r="1163" spans="1:11">
      <c r="A1163" s="161" t="str">
        <f>IF(Personal_Development!C1166="","",Personal_Development!C1166)</f>
        <v/>
      </c>
      <c r="B1163" t="str">
        <f>IF(Personal_Development!D1166="","",Personal_Development!D1166)</f>
        <v/>
      </c>
      <c r="C1163" t="str">
        <f>IF(Personal_Development!E1166="","",Personal_Development!E1166)</f>
        <v/>
      </c>
      <c r="D1163" t="str">
        <f>IFERROR(VLOOKUP(B1163,Personal_Development!D:DL,113,FALSE),"")</f>
        <v/>
      </c>
      <c r="E1163" t="str">
        <f>IFERROR(VLOOKUP(B1163,Kaizen!D:X,21,FALSE),"")</f>
        <v/>
      </c>
      <c r="F1163" t="str">
        <f>IFERROR(VLOOKUP(B1163,'Safety Idea'!D:X,21,FALSE),"")</f>
        <v/>
      </c>
      <c r="G1163" t="str">
        <f>IFERROR(VLOOKUP(B1163,'Compulsory Training'!D:Z,23,FALSE),"")</f>
        <v/>
      </c>
      <c r="H1163" t="str">
        <f>IFERROR(VLOOKUP(B1163,Attendance!D:BQ,65,FALSE),"")</f>
        <v/>
      </c>
      <c r="I1163" t="str">
        <f>IFERROR(VLOOKUP(B1163,Misconduct!D:M,8,FALSE),"")</f>
        <v/>
      </c>
      <c r="J1163" t="str">
        <f>IFERROR(VLOOKUP(B1163,Misconduct!D:M,9,FALSE),"")</f>
        <v/>
      </c>
      <c r="K1163" t="str">
        <f>IFERROR(VLOOKUP(B1163,Misconduct!D:M,10,FALSE),"")</f>
        <v/>
      </c>
    </row>
    <row r="1164" spans="1:11">
      <c r="A1164" s="161" t="str">
        <f>IF(Personal_Development!C1167="","",Personal_Development!C1167)</f>
        <v/>
      </c>
      <c r="B1164" t="str">
        <f>IF(Personal_Development!D1167="","",Personal_Development!D1167)</f>
        <v/>
      </c>
      <c r="C1164" t="str">
        <f>IF(Personal_Development!E1167="","",Personal_Development!E1167)</f>
        <v/>
      </c>
      <c r="D1164" t="str">
        <f>IFERROR(VLOOKUP(B1164,Personal_Development!D:DL,113,FALSE),"")</f>
        <v/>
      </c>
      <c r="E1164" t="str">
        <f>IFERROR(VLOOKUP(B1164,Kaizen!D:X,21,FALSE),"")</f>
        <v/>
      </c>
      <c r="F1164" t="str">
        <f>IFERROR(VLOOKUP(B1164,'Safety Idea'!D:X,21,FALSE),"")</f>
        <v/>
      </c>
      <c r="G1164" t="str">
        <f>IFERROR(VLOOKUP(B1164,'Compulsory Training'!D:Z,23,FALSE),"")</f>
        <v/>
      </c>
      <c r="H1164" t="str">
        <f>IFERROR(VLOOKUP(B1164,Attendance!D:BQ,65,FALSE),"")</f>
        <v/>
      </c>
      <c r="I1164" t="str">
        <f>IFERROR(VLOOKUP(B1164,Misconduct!D:M,8,FALSE),"")</f>
        <v/>
      </c>
      <c r="J1164" t="str">
        <f>IFERROR(VLOOKUP(B1164,Misconduct!D:M,9,FALSE),"")</f>
        <v/>
      </c>
      <c r="K1164" t="str">
        <f>IFERROR(VLOOKUP(B1164,Misconduct!D:M,10,FALSE),"")</f>
        <v/>
      </c>
    </row>
    <row r="1165" spans="1:11">
      <c r="A1165" s="161" t="str">
        <f>IF(Personal_Development!C1168="","",Personal_Development!C1168)</f>
        <v/>
      </c>
      <c r="B1165" t="str">
        <f>IF(Personal_Development!D1168="","",Personal_Development!D1168)</f>
        <v/>
      </c>
      <c r="C1165" t="str">
        <f>IF(Personal_Development!E1168="","",Personal_Development!E1168)</f>
        <v/>
      </c>
      <c r="D1165" t="str">
        <f>IFERROR(VLOOKUP(B1165,Personal_Development!D:DL,113,FALSE),"")</f>
        <v/>
      </c>
      <c r="E1165" t="str">
        <f>IFERROR(VLOOKUP(B1165,Kaizen!D:X,21,FALSE),"")</f>
        <v/>
      </c>
      <c r="F1165" t="str">
        <f>IFERROR(VLOOKUP(B1165,'Safety Idea'!D:X,21,FALSE),"")</f>
        <v/>
      </c>
      <c r="G1165" t="str">
        <f>IFERROR(VLOOKUP(B1165,'Compulsory Training'!D:Z,23,FALSE),"")</f>
        <v/>
      </c>
      <c r="H1165" t="str">
        <f>IFERROR(VLOOKUP(B1165,Attendance!D:BQ,65,FALSE),"")</f>
        <v/>
      </c>
      <c r="I1165" t="str">
        <f>IFERROR(VLOOKUP(B1165,Misconduct!D:M,8,FALSE),"")</f>
        <v/>
      </c>
      <c r="J1165" t="str">
        <f>IFERROR(VLOOKUP(B1165,Misconduct!D:M,9,FALSE),"")</f>
        <v/>
      </c>
      <c r="K1165" t="str">
        <f>IFERROR(VLOOKUP(B1165,Misconduct!D:M,10,FALSE),"")</f>
        <v/>
      </c>
    </row>
    <row r="1166" spans="1:11">
      <c r="A1166" s="161" t="str">
        <f>IF(Personal_Development!C1169="","",Personal_Development!C1169)</f>
        <v/>
      </c>
      <c r="B1166" t="str">
        <f>IF(Personal_Development!D1169="","",Personal_Development!D1169)</f>
        <v/>
      </c>
      <c r="C1166" t="str">
        <f>IF(Personal_Development!E1169="","",Personal_Development!E1169)</f>
        <v/>
      </c>
      <c r="D1166" t="str">
        <f>IFERROR(VLOOKUP(B1166,Personal_Development!D:DL,113,FALSE),"")</f>
        <v/>
      </c>
      <c r="E1166" t="str">
        <f>IFERROR(VLOOKUP(B1166,Kaizen!D:X,21,FALSE),"")</f>
        <v/>
      </c>
      <c r="F1166" t="str">
        <f>IFERROR(VLOOKUP(B1166,'Safety Idea'!D:X,21,FALSE),"")</f>
        <v/>
      </c>
      <c r="G1166" t="str">
        <f>IFERROR(VLOOKUP(B1166,'Compulsory Training'!D:Z,23,FALSE),"")</f>
        <v/>
      </c>
      <c r="H1166" t="str">
        <f>IFERROR(VLOOKUP(B1166,Attendance!D:BQ,65,FALSE),"")</f>
        <v/>
      </c>
      <c r="I1166" t="str">
        <f>IFERROR(VLOOKUP(B1166,Misconduct!D:M,8,FALSE),"")</f>
        <v/>
      </c>
      <c r="J1166" t="str">
        <f>IFERROR(VLOOKUP(B1166,Misconduct!D:M,9,FALSE),"")</f>
        <v/>
      </c>
      <c r="K1166" t="str">
        <f>IFERROR(VLOOKUP(B1166,Misconduct!D:M,10,FALSE),"")</f>
        <v/>
      </c>
    </row>
    <row r="1167" spans="1:11">
      <c r="A1167" s="161" t="str">
        <f>IF(Personal_Development!C1170="","",Personal_Development!C1170)</f>
        <v/>
      </c>
      <c r="B1167" t="str">
        <f>IF(Personal_Development!D1170="","",Personal_Development!D1170)</f>
        <v/>
      </c>
      <c r="C1167" t="str">
        <f>IF(Personal_Development!E1170="","",Personal_Development!E1170)</f>
        <v/>
      </c>
      <c r="D1167" t="str">
        <f>IFERROR(VLOOKUP(B1167,Personal_Development!D:DL,113,FALSE),"")</f>
        <v/>
      </c>
      <c r="E1167" t="str">
        <f>IFERROR(VLOOKUP(B1167,Kaizen!D:X,21,FALSE),"")</f>
        <v/>
      </c>
      <c r="F1167" t="str">
        <f>IFERROR(VLOOKUP(B1167,'Safety Idea'!D:X,21,FALSE),"")</f>
        <v/>
      </c>
      <c r="G1167" t="str">
        <f>IFERROR(VLOOKUP(B1167,'Compulsory Training'!D:Z,23,FALSE),"")</f>
        <v/>
      </c>
      <c r="H1167" t="str">
        <f>IFERROR(VLOOKUP(B1167,Attendance!D:BQ,65,FALSE),"")</f>
        <v/>
      </c>
      <c r="I1167" t="str">
        <f>IFERROR(VLOOKUP(B1167,Misconduct!D:M,8,FALSE),"")</f>
        <v/>
      </c>
      <c r="J1167" t="str">
        <f>IFERROR(VLOOKUP(B1167,Misconduct!D:M,9,FALSE),"")</f>
        <v/>
      </c>
      <c r="K1167" t="str">
        <f>IFERROR(VLOOKUP(B1167,Misconduct!D:M,10,FALSE),"")</f>
        <v/>
      </c>
    </row>
    <row r="1168" spans="1:11">
      <c r="A1168" s="161" t="str">
        <f>IF(Personal_Development!C1171="","",Personal_Development!C1171)</f>
        <v/>
      </c>
      <c r="B1168" t="str">
        <f>IF(Personal_Development!D1171="","",Personal_Development!D1171)</f>
        <v/>
      </c>
      <c r="C1168" t="str">
        <f>IF(Personal_Development!E1171="","",Personal_Development!E1171)</f>
        <v/>
      </c>
      <c r="D1168" t="str">
        <f>IFERROR(VLOOKUP(B1168,Personal_Development!D:DL,113,FALSE),"")</f>
        <v/>
      </c>
      <c r="E1168" t="str">
        <f>IFERROR(VLOOKUP(B1168,Kaizen!D:X,21,FALSE),"")</f>
        <v/>
      </c>
      <c r="F1168" t="str">
        <f>IFERROR(VLOOKUP(B1168,'Safety Idea'!D:X,21,FALSE),"")</f>
        <v/>
      </c>
      <c r="G1168" t="str">
        <f>IFERROR(VLOOKUP(B1168,'Compulsory Training'!D:Z,23,FALSE),"")</f>
        <v/>
      </c>
      <c r="H1168" t="str">
        <f>IFERROR(VLOOKUP(B1168,Attendance!D:BQ,65,FALSE),"")</f>
        <v/>
      </c>
      <c r="I1168" t="str">
        <f>IFERROR(VLOOKUP(B1168,Misconduct!D:M,8,FALSE),"")</f>
        <v/>
      </c>
      <c r="J1168" t="str">
        <f>IFERROR(VLOOKUP(B1168,Misconduct!D:M,9,FALSE),"")</f>
        <v/>
      </c>
      <c r="K1168" t="str">
        <f>IFERROR(VLOOKUP(B1168,Misconduct!D:M,10,FALSE),"")</f>
        <v/>
      </c>
    </row>
    <row r="1169" spans="1:11">
      <c r="A1169" s="161" t="str">
        <f>IF(Personal_Development!C1172="","",Personal_Development!C1172)</f>
        <v/>
      </c>
      <c r="B1169" t="str">
        <f>IF(Personal_Development!D1172="","",Personal_Development!D1172)</f>
        <v/>
      </c>
      <c r="C1169" t="str">
        <f>IF(Personal_Development!E1172="","",Personal_Development!E1172)</f>
        <v/>
      </c>
      <c r="D1169" t="str">
        <f>IFERROR(VLOOKUP(B1169,Personal_Development!D:DL,113,FALSE),"")</f>
        <v/>
      </c>
      <c r="E1169" t="str">
        <f>IFERROR(VLOOKUP(B1169,Kaizen!D:X,21,FALSE),"")</f>
        <v/>
      </c>
      <c r="F1169" t="str">
        <f>IFERROR(VLOOKUP(B1169,'Safety Idea'!D:X,21,FALSE),"")</f>
        <v/>
      </c>
      <c r="G1169" t="str">
        <f>IFERROR(VLOOKUP(B1169,'Compulsory Training'!D:Z,23,FALSE),"")</f>
        <v/>
      </c>
      <c r="H1169" t="str">
        <f>IFERROR(VLOOKUP(B1169,Attendance!D:BQ,65,FALSE),"")</f>
        <v/>
      </c>
      <c r="I1169" t="str">
        <f>IFERROR(VLOOKUP(B1169,Misconduct!D:M,8,FALSE),"")</f>
        <v/>
      </c>
      <c r="J1169" t="str">
        <f>IFERROR(VLOOKUP(B1169,Misconduct!D:M,9,FALSE),"")</f>
        <v/>
      </c>
      <c r="K1169" t="str">
        <f>IFERROR(VLOOKUP(B1169,Misconduct!D:M,10,FALSE),"")</f>
        <v/>
      </c>
    </row>
    <row r="1170" spans="1:11">
      <c r="A1170" s="161" t="str">
        <f>IF(Personal_Development!C1173="","",Personal_Development!C1173)</f>
        <v/>
      </c>
      <c r="B1170" t="str">
        <f>IF(Personal_Development!D1173="","",Personal_Development!D1173)</f>
        <v/>
      </c>
      <c r="C1170" t="str">
        <f>IF(Personal_Development!E1173="","",Personal_Development!E1173)</f>
        <v/>
      </c>
      <c r="D1170" t="str">
        <f>IFERROR(VLOOKUP(B1170,Personal_Development!D:DL,113,FALSE),"")</f>
        <v/>
      </c>
      <c r="E1170" t="str">
        <f>IFERROR(VLOOKUP(B1170,Kaizen!D:X,21,FALSE),"")</f>
        <v/>
      </c>
      <c r="F1170" t="str">
        <f>IFERROR(VLOOKUP(B1170,'Safety Idea'!D:X,21,FALSE),"")</f>
        <v/>
      </c>
      <c r="G1170" t="str">
        <f>IFERROR(VLOOKUP(B1170,'Compulsory Training'!D:Z,23,FALSE),"")</f>
        <v/>
      </c>
      <c r="H1170" t="str">
        <f>IFERROR(VLOOKUP(B1170,Attendance!D:BQ,65,FALSE),"")</f>
        <v/>
      </c>
      <c r="I1170" t="str">
        <f>IFERROR(VLOOKUP(B1170,Misconduct!D:M,8,FALSE),"")</f>
        <v/>
      </c>
      <c r="J1170" t="str">
        <f>IFERROR(VLOOKUP(B1170,Misconduct!D:M,9,FALSE),"")</f>
        <v/>
      </c>
      <c r="K1170" t="str">
        <f>IFERROR(VLOOKUP(B1170,Misconduct!D:M,10,FALSE),"")</f>
        <v/>
      </c>
    </row>
    <row r="1171" spans="1:11">
      <c r="A1171" s="161" t="str">
        <f>IF(Personal_Development!C1174="","",Personal_Development!C1174)</f>
        <v/>
      </c>
      <c r="B1171" t="str">
        <f>IF(Personal_Development!D1174="","",Personal_Development!D1174)</f>
        <v/>
      </c>
      <c r="C1171" t="str">
        <f>IF(Personal_Development!E1174="","",Personal_Development!E1174)</f>
        <v/>
      </c>
      <c r="D1171" t="str">
        <f>IFERROR(VLOOKUP(B1171,Personal_Development!D:DL,113,FALSE),"")</f>
        <v/>
      </c>
      <c r="E1171" t="str">
        <f>IFERROR(VLOOKUP(B1171,Kaizen!D:X,21,FALSE),"")</f>
        <v/>
      </c>
      <c r="F1171" t="str">
        <f>IFERROR(VLOOKUP(B1171,'Safety Idea'!D:X,21,FALSE),"")</f>
        <v/>
      </c>
      <c r="G1171" t="str">
        <f>IFERROR(VLOOKUP(B1171,'Compulsory Training'!D:Z,23,FALSE),"")</f>
        <v/>
      </c>
      <c r="H1171" t="str">
        <f>IFERROR(VLOOKUP(B1171,Attendance!D:BQ,65,FALSE),"")</f>
        <v/>
      </c>
      <c r="I1171" t="str">
        <f>IFERROR(VLOOKUP(B1171,Misconduct!D:M,8,FALSE),"")</f>
        <v/>
      </c>
      <c r="J1171" t="str">
        <f>IFERROR(VLOOKUP(B1171,Misconduct!D:M,9,FALSE),"")</f>
        <v/>
      </c>
      <c r="K1171" t="str">
        <f>IFERROR(VLOOKUP(B1171,Misconduct!D:M,10,FALSE),"")</f>
        <v/>
      </c>
    </row>
    <row r="1172" spans="1:11">
      <c r="A1172" s="161" t="str">
        <f>IF(Personal_Development!C1175="","",Personal_Development!C1175)</f>
        <v/>
      </c>
      <c r="B1172" t="str">
        <f>IF(Personal_Development!D1175="","",Personal_Development!D1175)</f>
        <v/>
      </c>
      <c r="C1172" t="str">
        <f>IF(Personal_Development!E1175="","",Personal_Development!E1175)</f>
        <v/>
      </c>
      <c r="D1172" t="str">
        <f>IFERROR(VLOOKUP(B1172,Personal_Development!D:DL,113,FALSE),"")</f>
        <v/>
      </c>
      <c r="E1172" t="str">
        <f>IFERROR(VLOOKUP(B1172,Kaizen!D:X,21,FALSE),"")</f>
        <v/>
      </c>
      <c r="F1172" t="str">
        <f>IFERROR(VLOOKUP(B1172,'Safety Idea'!D:X,21,FALSE),"")</f>
        <v/>
      </c>
      <c r="G1172" t="str">
        <f>IFERROR(VLOOKUP(B1172,'Compulsory Training'!D:Z,23,FALSE),"")</f>
        <v/>
      </c>
      <c r="H1172" t="str">
        <f>IFERROR(VLOOKUP(B1172,Attendance!D:BQ,65,FALSE),"")</f>
        <v/>
      </c>
      <c r="I1172" t="str">
        <f>IFERROR(VLOOKUP(B1172,Misconduct!D:M,8,FALSE),"")</f>
        <v/>
      </c>
      <c r="J1172" t="str">
        <f>IFERROR(VLOOKUP(B1172,Misconduct!D:M,9,FALSE),"")</f>
        <v/>
      </c>
      <c r="K1172" t="str">
        <f>IFERROR(VLOOKUP(B1172,Misconduct!D:M,10,FALSE),"")</f>
        <v/>
      </c>
    </row>
    <row r="1173" spans="1:11">
      <c r="A1173" s="161" t="str">
        <f>IF(Personal_Development!C1176="","",Personal_Development!C1176)</f>
        <v/>
      </c>
      <c r="B1173" t="str">
        <f>IF(Personal_Development!D1176="","",Personal_Development!D1176)</f>
        <v/>
      </c>
      <c r="C1173" t="str">
        <f>IF(Personal_Development!E1176="","",Personal_Development!E1176)</f>
        <v/>
      </c>
      <c r="D1173" t="str">
        <f>IFERROR(VLOOKUP(B1173,Personal_Development!D:DL,113,FALSE),"")</f>
        <v/>
      </c>
      <c r="E1173" t="str">
        <f>IFERROR(VLOOKUP(B1173,Kaizen!D:X,21,FALSE),"")</f>
        <v/>
      </c>
      <c r="F1173" t="str">
        <f>IFERROR(VLOOKUP(B1173,'Safety Idea'!D:X,21,FALSE),"")</f>
        <v/>
      </c>
      <c r="G1173" t="str">
        <f>IFERROR(VLOOKUP(B1173,'Compulsory Training'!D:Z,23,FALSE),"")</f>
        <v/>
      </c>
      <c r="H1173" t="str">
        <f>IFERROR(VLOOKUP(B1173,Attendance!D:BQ,65,FALSE),"")</f>
        <v/>
      </c>
      <c r="I1173" t="str">
        <f>IFERROR(VLOOKUP(B1173,Misconduct!D:M,8,FALSE),"")</f>
        <v/>
      </c>
      <c r="J1173" t="str">
        <f>IFERROR(VLOOKUP(B1173,Misconduct!D:M,9,FALSE),"")</f>
        <v/>
      </c>
      <c r="K1173" t="str">
        <f>IFERROR(VLOOKUP(B1173,Misconduct!D:M,10,FALSE),"")</f>
        <v/>
      </c>
    </row>
    <row r="1174" spans="1:11">
      <c r="A1174" s="161" t="str">
        <f>IF(Personal_Development!C1177="","",Personal_Development!C1177)</f>
        <v/>
      </c>
      <c r="B1174" t="str">
        <f>IF(Personal_Development!D1177="","",Personal_Development!D1177)</f>
        <v/>
      </c>
      <c r="C1174" t="str">
        <f>IF(Personal_Development!E1177="","",Personal_Development!E1177)</f>
        <v/>
      </c>
      <c r="D1174" t="str">
        <f>IFERROR(VLOOKUP(B1174,Personal_Development!D:DL,113,FALSE),"")</f>
        <v/>
      </c>
      <c r="E1174" t="str">
        <f>IFERROR(VLOOKUP(B1174,Kaizen!D:X,21,FALSE),"")</f>
        <v/>
      </c>
      <c r="F1174" t="str">
        <f>IFERROR(VLOOKUP(B1174,'Safety Idea'!D:X,21,FALSE),"")</f>
        <v/>
      </c>
      <c r="G1174" t="str">
        <f>IFERROR(VLOOKUP(B1174,'Compulsory Training'!D:Z,23,FALSE),"")</f>
        <v/>
      </c>
      <c r="H1174" t="str">
        <f>IFERROR(VLOOKUP(B1174,Attendance!D:BQ,65,FALSE),"")</f>
        <v/>
      </c>
      <c r="I1174" t="str">
        <f>IFERROR(VLOOKUP(B1174,Misconduct!D:M,8,FALSE),"")</f>
        <v/>
      </c>
      <c r="J1174" t="str">
        <f>IFERROR(VLOOKUP(B1174,Misconduct!D:M,9,FALSE),"")</f>
        <v/>
      </c>
      <c r="K1174" t="str">
        <f>IFERROR(VLOOKUP(B1174,Misconduct!D:M,10,FALSE),"")</f>
        <v/>
      </c>
    </row>
    <row r="1175" spans="1:11">
      <c r="A1175" s="161" t="str">
        <f>IF(Personal_Development!C1178="","",Personal_Development!C1178)</f>
        <v/>
      </c>
      <c r="B1175" t="str">
        <f>IF(Personal_Development!D1178="","",Personal_Development!D1178)</f>
        <v/>
      </c>
      <c r="C1175" t="str">
        <f>IF(Personal_Development!E1178="","",Personal_Development!E1178)</f>
        <v/>
      </c>
      <c r="D1175" t="str">
        <f>IFERROR(VLOOKUP(B1175,Personal_Development!D:DL,113,FALSE),"")</f>
        <v/>
      </c>
      <c r="E1175" t="str">
        <f>IFERROR(VLOOKUP(B1175,Kaizen!D:X,21,FALSE),"")</f>
        <v/>
      </c>
      <c r="F1175" t="str">
        <f>IFERROR(VLOOKUP(B1175,'Safety Idea'!D:X,21,FALSE),"")</f>
        <v/>
      </c>
      <c r="G1175" t="str">
        <f>IFERROR(VLOOKUP(B1175,'Compulsory Training'!D:Z,23,FALSE),"")</f>
        <v/>
      </c>
      <c r="H1175" t="str">
        <f>IFERROR(VLOOKUP(B1175,Attendance!D:BQ,65,FALSE),"")</f>
        <v/>
      </c>
      <c r="I1175" t="str">
        <f>IFERROR(VLOOKUP(B1175,Misconduct!D:M,8,FALSE),"")</f>
        <v/>
      </c>
      <c r="J1175" t="str">
        <f>IFERROR(VLOOKUP(B1175,Misconduct!D:M,9,FALSE),"")</f>
        <v/>
      </c>
      <c r="K1175" t="str">
        <f>IFERROR(VLOOKUP(B1175,Misconduct!D:M,10,FALSE),"")</f>
        <v/>
      </c>
    </row>
    <row r="1176" spans="1:11">
      <c r="A1176" s="161" t="str">
        <f>IF(Personal_Development!C1179="","",Personal_Development!C1179)</f>
        <v/>
      </c>
      <c r="B1176" t="str">
        <f>IF(Personal_Development!D1179="","",Personal_Development!D1179)</f>
        <v/>
      </c>
      <c r="C1176" t="str">
        <f>IF(Personal_Development!E1179="","",Personal_Development!E1179)</f>
        <v/>
      </c>
      <c r="D1176" t="str">
        <f>IFERROR(VLOOKUP(B1176,Personal_Development!D:DL,113,FALSE),"")</f>
        <v/>
      </c>
      <c r="E1176" t="str">
        <f>IFERROR(VLOOKUP(B1176,Kaizen!D:X,21,FALSE),"")</f>
        <v/>
      </c>
      <c r="F1176" t="str">
        <f>IFERROR(VLOOKUP(B1176,'Safety Idea'!D:X,21,FALSE),"")</f>
        <v/>
      </c>
      <c r="G1176" t="str">
        <f>IFERROR(VLOOKUP(B1176,'Compulsory Training'!D:Z,23,FALSE),"")</f>
        <v/>
      </c>
      <c r="H1176" t="str">
        <f>IFERROR(VLOOKUP(B1176,Attendance!D:BQ,65,FALSE),"")</f>
        <v/>
      </c>
      <c r="I1176" t="str">
        <f>IFERROR(VLOOKUP(B1176,Misconduct!D:M,8,FALSE),"")</f>
        <v/>
      </c>
      <c r="J1176" t="str">
        <f>IFERROR(VLOOKUP(B1176,Misconduct!D:M,9,FALSE),"")</f>
        <v/>
      </c>
      <c r="K1176" t="str">
        <f>IFERROR(VLOOKUP(B1176,Misconduct!D:M,10,FALSE),"")</f>
        <v/>
      </c>
    </row>
    <row r="1177" spans="1:11">
      <c r="A1177" s="161" t="str">
        <f>IF(Personal_Development!C1180="","",Personal_Development!C1180)</f>
        <v/>
      </c>
      <c r="B1177" t="str">
        <f>IF(Personal_Development!D1180="","",Personal_Development!D1180)</f>
        <v/>
      </c>
      <c r="C1177" t="str">
        <f>IF(Personal_Development!E1180="","",Personal_Development!E1180)</f>
        <v/>
      </c>
      <c r="D1177" t="str">
        <f>IFERROR(VLOOKUP(B1177,Personal_Development!D:DL,113,FALSE),"")</f>
        <v/>
      </c>
      <c r="E1177" t="str">
        <f>IFERROR(VLOOKUP(B1177,Kaizen!D:X,21,FALSE),"")</f>
        <v/>
      </c>
      <c r="F1177" t="str">
        <f>IFERROR(VLOOKUP(B1177,'Safety Idea'!D:X,21,FALSE),"")</f>
        <v/>
      </c>
      <c r="G1177" t="str">
        <f>IFERROR(VLOOKUP(B1177,'Compulsory Training'!D:Z,23,FALSE),"")</f>
        <v/>
      </c>
      <c r="H1177" t="str">
        <f>IFERROR(VLOOKUP(B1177,Attendance!D:BQ,65,FALSE),"")</f>
        <v/>
      </c>
      <c r="I1177" t="str">
        <f>IFERROR(VLOOKUP(B1177,Misconduct!D:M,8,FALSE),"")</f>
        <v/>
      </c>
      <c r="J1177" t="str">
        <f>IFERROR(VLOOKUP(B1177,Misconduct!D:M,9,FALSE),"")</f>
        <v/>
      </c>
      <c r="K1177" t="str">
        <f>IFERROR(VLOOKUP(B1177,Misconduct!D:M,10,FALSE),"")</f>
        <v/>
      </c>
    </row>
    <row r="1178" spans="1:11">
      <c r="A1178" s="161" t="str">
        <f>IF(Personal_Development!C1181="","",Personal_Development!C1181)</f>
        <v/>
      </c>
      <c r="B1178" t="str">
        <f>IF(Personal_Development!D1181="","",Personal_Development!D1181)</f>
        <v/>
      </c>
      <c r="C1178" t="str">
        <f>IF(Personal_Development!E1181="","",Personal_Development!E1181)</f>
        <v/>
      </c>
      <c r="D1178" t="str">
        <f>IFERROR(VLOOKUP(B1178,Personal_Development!D:DL,113,FALSE),"")</f>
        <v/>
      </c>
      <c r="E1178" t="str">
        <f>IFERROR(VLOOKUP(B1178,Kaizen!D:X,21,FALSE),"")</f>
        <v/>
      </c>
      <c r="F1178" t="str">
        <f>IFERROR(VLOOKUP(B1178,'Safety Idea'!D:X,21,FALSE),"")</f>
        <v/>
      </c>
      <c r="G1178" t="str">
        <f>IFERROR(VLOOKUP(B1178,'Compulsory Training'!D:Z,23,FALSE),"")</f>
        <v/>
      </c>
      <c r="H1178" t="str">
        <f>IFERROR(VLOOKUP(B1178,Attendance!D:BQ,65,FALSE),"")</f>
        <v/>
      </c>
      <c r="I1178" t="str">
        <f>IFERROR(VLOOKUP(B1178,Misconduct!D:M,8,FALSE),"")</f>
        <v/>
      </c>
      <c r="J1178" t="str">
        <f>IFERROR(VLOOKUP(B1178,Misconduct!D:M,9,FALSE),"")</f>
        <v/>
      </c>
      <c r="K1178" t="str">
        <f>IFERROR(VLOOKUP(B1178,Misconduct!D:M,10,FALSE),"")</f>
        <v/>
      </c>
    </row>
    <row r="1179" spans="1:11">
      <c r="A1179" s="161" t="str">
        <f>IF(Personal_Development!C1182="","",Personal_Development!C1182)</f>
        <v/>
      </c>
      <c r="B1179" t="str">
        <f>IF(Personal_Development!D1182="","",Personal_Development!D1182)</f>
        <v/>
      </c>
      <c r="C1179" t="str">
        <f>IF(Personal_Development!E1182="","",Personal_Development!E1182)</f>
        <v/>
      </c>
      <c r="D1179" t="str">
        <f>IFERROR(VLOOKUP(B1179,Personal_Development!D:DL,113,FALSE),"")</f>
        <v/>
      </c>
      <c r="E1179" t="str">
        <f>IFERROR(VLOOKUP(B1179,Kaizen!D:X,21,FALSE),"")</f>
        <v/>
      </c>
      <c r="F1179" t="str">
        <f>IFERROR(VLOOKUP(B1179,'Safety Idea'!D:X,21,FALSE),"")</f>
        <v/>
      </c>
      <c r="G1179" t="str">
        <f>IFERROR(VLOOKUP(B1179,'Compulsory Training'!D:Z,23,FALSE),"")</f>
        <v/>
      </c>
      <c r="H1179" t="str">
        <f>IFERROR(VLOOKUP(B1179,Attendance!D:BQ,65,FALSE),"")</f>
        <v/>
      </c>
      <c r="I1179" t="str">
        <f>IFERROR(VLOOKUP(B1179,Misconduct!D:M,8,FALSE),"")</f>
        <v/>
      </c>
      <c r="J1179" t="str">
        <f>IFERROR(VLOOKUP(B1179,Misconduct!D:M,9,FALSE),"")</f>
        <v/>
      </c>
      <c r="K1179" t="str">
        <f>IFERROR(VLOOKUP(B1179,Misconduct!D:M,10,FALSE),"")</f>
        <v/>
      </c>
    </row>
    <row r="1180" spans="1:11">
      <c r="A1180" s="161" t="str">
        <f>IF(Personal_Development!C1183="","",Personal_Development!C1183)</f>
        <v/>
      </c>
      <c r="B1180" t="str">
        <f>IF(Personal_Development!D1183="","",Personal_Development!D1183)</f>
        <v/>
      </c>
      <c r="C1180" t="str">
        <f>IF(Personal_Development!E1183="","",Personal_Development!E1183)</f>
        <v/>
      </c>
      <c r="D1180" t="str">
        <f>IFERROR(VLOOKUP(B1180,Personal_Development!D:DL,113,FALSE),"")</f>
        <v/>
      </c>
      <c r="E1180" t="str">
        <f>IFERROR(VLOOKUP(B1180,Kaizen!D:X,21,FALSE),"")</f>
        <v/>
      </c>
      <c r="F1180" t="str">
        <f>IFERROR(VLOOKUP(B1180,'Safety Idea'!D:X,21,FALSE),"")</f>
        <v/>
      </c>
      <c r="G1180" t="str">
        <f>IFERROR(VLOOKUP(B1180,'Compulsory Training'!D:Z,23,FALSE),"")</f>
        <v/>
      </c>
      <c r="H1180" t="str">
        <f>IFERROR(VLOOKUP(B1180,Attendance!D:BQ,65,FALSE),"")</f>
        <v/>
      </c>
      <c r="I1180" t="str">
        <f>IFERROR(VLOOKUP(B1180,Misconduct!D:M,8,FALSE),"")</f>
        <v/>
      </c>
      <c r="J1180" t="str">
        <f>IFERROR(VLOOKUP(B1180,Misconduct!D:M,9,FALSE),"")</f>
        <v/>
      </c>
      <c r="K1180" t="str">
        <f>IFERROR(VLOOKUP(B1180,Misconduct!D:M,10,FALSE),"")</f>
        <v/>
      </c>
    </row>
    <row r="1181" spans="1:11">
      <c r="A1181" s="161" t="str">
        <f>IF(Personal_Development!C1184="","",Personal_Development!C1184)</f>
        <v/>
      </c>
      <c r="B1181" t="str">
        <f>IF(Personal_Development!D1184="","",Personal_Development!D1184)</f>
        <v/>
      </c>
      <c r="C1181" t="str">
        <f>IF(Personal_Development!E1184="","",Personal_Development!E1184)</f>
        <v/>
      </c>
      <c r="D1181" t="str">
        <f>IFERROR(VLOOKUP(B1181,Personal_Development!D:DL,113,FALSE),"")</f>
        <v/>
      </c>
      <c r="E1181" t="str">
        <f>IFERROR(VLOOKUP(B1181,Kaizen!D:X,21,FALSE),"")</f>
        <v/>
      </c>
      <c r="F1181" t="str">
        <f>IFERROR(VLOOKUP(B1181,'Safety Idea'!D:X,21,FALSE),"")</f>
        <v/>
      </c>
      <c r="G1181" t="str">
        <f>IFERROR(VLOOKUP(B1181,'Compulsory Training'!D:Z,23,FALSE),"")</f>
        <v/>
      </c>
      <c r="H1181" t="str">
        <f>IFERROR(VLOOKUP(B1181,Attendance!D:BQ,65,FALSE),"")</f>
        <v/>
      </c>
      <c r="I1181" t="str">
        <f>IFERROR(VLOOKUP(B1181,Misconduct!D:M,8,FALSE),"")</f>
        <v/>
      </c>
      <c r="J1181" t="str">
        <f>IFERROR(VLOOKUP(B1181,Misconduct!D:M,9,FALSE),"")</f>
        <v/>
      </c>
      <c r="K1181" t="str">
        <f>IFERROR(VLOOKUP(B1181,Misconduct!D:M,10,FALSE),"")</f>
        <v/>
      </c>
    </row>
    <row r="1182" spans="1:11">
      <c r="A1182" s="161" t="str">
        <f>IF(Personal_Development!C1185="","",Personal_Development!C1185)</f>
        <v/>
      </c>
      <c r="B1182" t="str">
        <f>IF(Personal_Development!D1185="","",Personal_Development!D1185)</f>
        <v/>
      </c>
      <c r="C1182" t="str">
        <f>IF(Personal_Development!E1185="","",Personal_Development!E1185)</f>
        <v/>
      </c>
      <c r="D1182" t="str">
        <f>IFERROR(VLOOKUP(B1182,Personal_Development!D:DL,113,FALSE),"")</f>
        <v/>
      </c>
      <c r="E1182" t="str">
        <f>IFERROR(VLOOKUP(B1182,Kaizen!D:X,21,FALSE),"")</f>
        <v/>
      </c>
      <c r="F1182" t="str">
        <f>IFERROR(VLOOKUP(B1182,'Safety Idea'!D:X,21,FALSE),"")</f>
        <v/>
      </c>
      <c r="G1182" t="str">
        <f>IFERROR(VLOOKUP(B1182,'Compulsory Training'!D:Z,23,FALSE),"")</f>
        <v/>
      </c>
      <c r="H1182" t="str">
        <f>IFERROR(VLOOKUP(B1182,Attendance!D:BQ,65,FALSE),"")</f>
        <v/>
      </c>
      <c r="I1182" t="str">
        <f>IFERROR(VLOOKUP(B1182,Misconduct!D:M,8,FALSE),"")</f>
        <v/>
      </c>
      <c r="J1182" t="str">
        <f>IFERROR(VLOOKUP(B1182,Misconduct!D:M,9,FALSE),"")</f>
        <v/>
      </c>
      <c r="K1182" t="str">
        <f>IFERROR(VLOOKUP(B1182,Misconduct!D:M,10,FALSE),"")</f>
        <v/>
      </c>
    </row>
    <row r="1183" spans="1:11">
      <c r="A1183" s="161" t="str">
        <f>IF(Personal_Development!C1186="","",Personal_Development!C1186)</f>
        <v/>
      </c>
      <c r="B1183" t="str">
        <f>IF(Personal_Development!D1186="","",Personal_Development!D1186)</f>
        <v/>
      </c>
      <c r="C1183" t="str">
        <f>IF(Personal_Development!E1186="","",Personal_Development!E1186)</f>
        <v/>
      </c>
      <c r="D1183" t="str">
        <f>IFERROR(VLOOKUP(B1183,Personal_Development!D:DL,113,FALSE),"")</f>
        <v/>
      </c>
      <c r="E1183" t="str">
        <f>IFERROR(VLOOKUP(B1183,Kaizen!D:X,21,FALSE),"")</f>
        <v/>
      </c>
      <c r="F1183" t="str">
        <f>IFERROR(VLOOKUP(B1183,'Safety Idea'!D:X,21,FALSE),"")</f>
        <v/>
      </c>
      <c r="G1183" t="str">
        <f>IFERROR(VLOOKUP(B1183,'Compulsory Training'!D:Z,23,FALSE),"")</f>
        <v/>
      </c>
      <c r="H1183" t="str">
        <f>IFERROR(VLOOKUP(B1183,Attendance!D:BQ,65,FALSE),"")</f>
        <v/>
      </c>
      <c r="I1183" t="str">
        <f>IFERROR(VLOOKUP(B1183,Misconduct!D:M,8,FALSE),"")</f>
        <v/>
      </c>
      <c r="J1183" t="str">
        <f>IFERROR(VLOOKUP(B1183,Misconduct!D:M,9,FALSE),"")</f>
        <v/>
      </c>
      <c r="K1183" t="str">
        <f>IFERROR(VLOOKUP(B1183,Misconduct!D:M,10,FALSE),"")</f>
        <v/>
      </c>
    </row>
    <row r="1184" spans="1:11">
      <c r="A1184" s="161" t="str">
        <f>IF(Personal_Development!C1187="","",Personal_Development!C1187)</f>
        <v/>
      </c>
      <c r="B1184" t="str">
        <f>IF(Personal_Development!D1187="","",Personal_Development!D1187)</f>
        <v/>
      </c>
      <c r="C1184" t="str">
        <f>IF(Personal_Development!E1187="","",Personal_Development!E1187)</f>
        <v/>
      </c>
      <c r="D1184" t="str">
        <f>IFERROR(VLOOKUP(B1184,Personal_Development!D:DL,113,FALSE),"")</f>
        <v/>
      </c>
      <c r="E1184" t="str">
        <f>IFERROR(VLOOKUP(B1184,Kaizen!D:X,21,FALSE),"")</f>
        <v/>
      </c>
      <c r="F1184" t="str">
        <f>IFERROR(VLOOKUP(B1184,'Safety Idea'!D:X,21,FALSE),"")</f>
        <v/>
      </c>
      <c r="G1184" t="str">
        <f>IFERROR(VLOOKUP(B1184,'Compulsory Training'!D:Z,23,FALSE),"")</f>
        <v/>
      </c>
      <c r="H1184" t="str">
        <f>IFERROR(VLOOKUP(B1184,Attendance!D:BQ,65,FALSE),"")</f>
        <v/>
      </c>
      <c r="I1184" t="str">
        <f>IFERROR(VLOOKUP(B1184,Misconduct!D:M,8,FALSE),"")</f>
        <v/>
      </c>
      <c r="J1184" t="str">
        <f>IFERROR(VLOOKUP(B1184,Misconduct!D:M,9,FALSE),"")</f>
        <v/>
      </c>
      <c r="K1184" t="str">
        <f>IFERROR(VLOOKUP(B1184,Misconduct!D:M,10,FALSE),"")</f>
        <v/>
      </c>
    </row>
    <row r="1185" spans="1:11">
      <c r="A1185" s="161" t="str">
        <f>IF(Personal_Development!C1188="","",Personal_Development!C1188)</f>
        <v/>
      </c>
      <c r="B1185" t="str">
        <f>IF(Personal_Development!D1188="","",Personal_Development!D1188)</f>
        <v/>
      </c>
      <c r="C1185" t="str">
        <f>IF(Personal_Development!E1188="","",Personal_Development!E1188)</f>
        <v/>
      </c>
      <c r="D1185" t="str">
        <f>IFERROR(VLOOKUP(B1185,Personal_Development!D:DL,113,FALSE),"")</f>
        <v/>
      </c>
      <c r="E1185" t="str">
        <f>IFERROR(VLOOKUP(B1185,Kaizen!D:X,21,FALSE),"")</f>
        <v/>
      </c>
      <c r="F1185" t="str">
        <f>IFERROR(VLOOKUP(B1185,'Safety Idea'!D:X,21,FALSE),"")</f>
        <v/>
      </c>
      <c r="G1185" t="str">
        <f>IFERROR(VLOOKUP(B1185,'Compulsory Training'!D:Z,23,FALSE),"")</f>
        <v/>
      </c>
      <c r="H1185" t="str">
        <f>IFERROR(VLOOKUP(B1185,Attendance!D:BQ,65,FALSE),"")</f>
        <v/>
      </c>
      <c r="I1185" t="str">
        <f>IFERROR(VLOOKUP(B1185,Misconduct!D:M,8,FALSE),"")</f>
        <v/>
      </c>
      <c r="J1185" t="str">
        <f>IFERROR(VLOOKUP(B1185,Misconduct!D:M,9,FALSE),"")</f>
        <v/>
      </c>
      <c r="K1185" t="str">
        <f>IFERROR(VLOOKUP(B1185,Misconduct!D:M,10,FALSE),"")</f>
        <v/>
      </c>
    </row>
    <row r="1186" spans="1:11">
      <c r="A1186" s="161" t="str">
        <f>IF(Personal_Development!C1189="","",Personal_Development!C1189)</f>
        <v/>
      </c>
      <c r="B1186" t="str">
        <f>IF(Personal_Development!D1189="","",Personal_Development!D1189)</f>
        <v/>
      </c>
      <c r="C1186" t="str">
        <f>IF(Personal_Development!E1189="","",Personal_Development!E1189)</f>
        <v/>
      </c>
      <c r="D1186" t="str">
        <f>IFERROR(VLOOKUP(B1186,Personal_Development!D:DL,113,FALSE),"")</f>
        <v/>
      </c>
      <c r="E1186" t="str">
        <f>IFERROR(VLOOKUP(B1186,Kaizen!D:X,21,FALSE),"")</f>
        <v/>
      </c>
      <c r="F1186" t="str">
        <f>IFERROR(VLOOKUP(B1186,'Safety Idea'!D:X,21,FALSE),"")</f>
        <v/>
      </c>
      <c r="G1186" t="str">
        <f>IFERROR(VLOOKUP(B1186,'Compulsory Training'!D:Z,23,FALSE),"")</f>
        <v/>
      </c>
      <c r="H1186" t="str">
        <f>IFERROR(VLOOKUP(B1186,Attendance!D:BQ,65,FALSE),"")</f>
        <v/>
      </c>
      <c r="I1186" t="str">
        <f>IFERROR(VLOOKUP(B1186,Misconduct!D:M,8,FALSE),"")</f>
        <v/>
      </c>
      <c r="J1186" t="str">
        <f>IFERROR(VLOOKUP(B1186,Misconduct!D:M,9,FALSE),"")</f>
        <v/>
      </c>
      <c r="K1186" t="str">
        <f>IFERROR(VLOOKUP(B1186,Misconduct!D:M,10,FALSE),"")</f>
        <v/>
      </c>
    </row>
    <row r="1187" spans="1:11">
      <c r="A1187" s="161" t="str">
        <f>IF(Personal_Development!C1190="","",Personal_Development!C1190)</f>
        <v/>
      </c>
      <c r="B1187" t="str">
        <f>IF(Personal_Development!D1190="","",Personal_Development!D1190)</f>
        <v/>
      </c>
      <c r="C1187" t="str">
        <f>IF(Personal_Development!E1190="","",Personal_Development!E1190)</f>
        <v/>
      </c>
      <c r="D1187" t="str">
        <f>IFERROR(VLOOKUP(B1187,Personal_Development!D:DL,113,FALSE),"")</f>
        <v/>
      </c>
      <c r="E1187" t="str">
        <f>IFERROR(VLOOKUP(B1187,Kaizen!D:X,21,FALSE),"")</f>
        <v/>
      </c>
      <c r="F1187" t="str">
        <f>IFERROR(VLOOKUP(B1187,'Safety Idea'!D:X,21,FALSE),"")</f>
        <v/>
      </c>
      <c r="G1187" t="str">
        <f>IFERROR(VLOOKUP(B1187,'Compulsory Training'!D:Z,23,FALSE),"")</f>
        <v/>
      </c>
      <c r="H1187" t="str">
        <f>IFERROR(VLOOKUP(B1187,Attendance!D:BQ,65,FALSE),"")</f>
        <v/>
      </c>
      <c r="I1187" t="str">
        <f>IFERROR(VLOOKUP(B1187,Misconduct!D:M,8,FALSE),"")</f>
        <v/>
      </c>
      <c r="J1187" t="str">
        <f>IFERROR(VLOOKUP(B1187,Misconduct!D:M,9,FALSE),"")</f>
        <v/>
      </c>
      <c r="K1187" t="str">
        <f>IFERROR(VLOOKUP(B1187,Misconduct!D:M,10,FALSE),"")</f>
        <v/>
      </c>
    </row>
    <row r="1188" spans="1:11">
      <c r="A1188" s="161" t="str">
        <f>IF(Personal_Development!C1191="","",Personal_Development!C1191)</f>
        <v/>
      </c>
      <c r="B1188" t="str">
        <f>IF(Personal_Development!D1191="","",Personal_Development!D1191)</f>
        <v/>
      </c>
      <c r="C1188" t="str">
        <f>IF(Personal_Development!E1191="","",Personal_Development!E1191)</f>
        <v/>
      </c>
      <c r="D1188" t="str">
        <f>IFERROR(VLOOKUP(B1188,Personal_Development!D:DL,113,FALSE),"")</f>
        <v/>
      </c>
      <c r="E1188" t="str">
        <f>IFERROR(VLOOKUP(B1188,Kaizen!D:X,21,FALSE),"")</f>
        <v/>
      </c>
      <c r="F1188" t="str">
        <f>IFERROR(VLOOKUP(B1188,'Safety Idea'!D:X,21,FALSE),"")</f>
        <v/>
      </c>
      <c r="G1188" t="str">
        <f>IFERROR(VLOOKUP(B1188,'Compulsory Training'!D:Z,23,FALSE),"")</f>
        <v/>
      </c>
      <c r="H1188" t="str">
        <f>IFERROR(VLOOKUP(B1188,Attendance!D:BQ,65,FALSE),"")</f>
        <v/>
      </c>
      <c r="I1188" t="str">
        <f>IFERROR(VLOOKUP(B1188,Misconduct!D:M,8,FALSE),"")</f>
        <v/>
      </c>
      <c r="J1188" t="str">
        <f>IFERROR(VLOOKUP(B1188,Misconduct!D:M,9,FALSE),"")</f>
        <v/>
      </c>
      <c r="K1188" t="str">
        <f>IFERROR(VLOOKUP(B1188,Misconduct!D:M,10,FALSE),"")</f>
        <v/>
      </c>
    </row>
    <row r="1189" spans="1:11">
      <c r="A1189" s="161" t="str">
        <f>IF(Personal_Development!C1192="","",Personal_Development!C1192)</f>
        <v/>
      </c>
      <c r="B1189" t="str">
        <f>IF(Personal_Development!D1192="","",Personal_Development!D1192)</f>
        <v/>
      </c>
      <c r="C1189" t="str">
        <f>IF(Personal_Development!E1192="","",Personal_Development!E1192)</f>
        <v/>
      </c>
      <c r="D1189" t="str">
        <f>IFERROR(VLOOKUP(B1189,Personal_Development!D:DL,113,FALSE),"")</f>
        <v/>
      </c>
      <c r="E1189" t="str">
        <f>IFERROR(VLOOKUP(B1189,Kaizen!D:X,21,FALSE),"")</f>
        <v/>
      </c>
      <c r="F1189" t="str">
        <f>IFERROR(VLOOKUP(B1189,'Safety Idea'!D:X,21,FALSE),"")</f>
        <v/>
      </c>
      <c r="G1189" t="str">
        <f>IFERROR(VLOOKUP(B1189,'Compulsory Training'!D:Z,23,FALSE),"")</f>
        <v/>
      </c>
      <c r="H1189" t="str">
        <f>IFERROR(VLOOKUP(B1189,Attendance!D:BQ,65,FALSE),"")</f>
        <v/>
      </c>
      <c r="I1189" t="str">
        <f>IFERROR(VLOOKUP(B1189,Misconduct!D:M,8,FALSE),"")</f>
        <v/>
      </c>
      <c r="J1189" t="str">
        <f>IFERROR(VLOOKUP(B1189,Misconduct!D:M,9,FALSE),"")</f>
        <v/>
      </c>
      <c r="K1189" t="str">
        <f>IFERROR(VLOOKUP(B1189,Misconduct!D:M,10,FALSE),"")</f>
        <v/>
      </c>
    </row>
    <row r="1190" spans="1:11">
      <c r="A1190" s="161" t="str">
        <f>IF(Personal_Development!C1193="","",Personal_Development!C1193)</f>
        <v/>
      </c>
      <c r="B1190" t="str">
        <f>IF(Personal_Development!D1193="","",Personal_Development!D1193)</f>
        <v/>
      </c>
      <c r="C1190" t="str">
        <f>IF(Personal_Development!E1193="","",Personal_Development!E1193)</f>
        <v/>
      </c>
      <c r="D1190" t="str">
        <f>IFERROR(VLOOKUP(B1190,Personal_Development!D:DL,113,FALSE),"")</f>
        <v/>
      </c>
      <c r="E1190" t="str">
        <f>IFERROR(VLOOKUP(B1190,Kaizen!D:X,21,FALSE),"")</f>
        <v/>
      </c>
      <c r="F1190" t="str">
        <f>IFERROR(VLOOKUP(B1190,'Safety Idea'!D:X,21,FALSE),"")</f>
        <v/>
      </c>
      <c r="G1190" t="str">
        <f>IFERROR(VLOOKUP(B1190,'Compulsory Training'!D:Z,23,FALSE),"")</f>
        <v/>
      </c>
      <c r="H1190" t="str">
        <f>IFERROR(VLOOKUP(B1190,Attendance!D:BQ,65,FALSE),"")</f>
        <v/>
      </c>
      <c r="I1190" t="str">
        <f>IFERROR(VLOOKUP(B1190,Misconduct!D:M,8,FALSE),"")</f>
        <v/>
      </c>
      <c r="J1190" t="str">
        <f>IFERROR(VLOOKUP(B1190,Misconduct!D:M,9,FALSE),"")</f>
        <v/>
      </c>
      <c r="K1190" t="str">
        <f>IFERROR(VLOOKUP(B1190,Misconduct!D:M,10,FALSE),"")</f>
        <v/>
      </c>
    </row>
    <row r="1191" spans="1:11">
      <c r="A1191" s="161" t="str">
        <f>IF(Personal_Development!C1194="","",Personal_Development!C1194)</f>
        <v/>
      </c>
      <c r="B1191" t="str">
        <f>IF(Personal_Development!D1194="","",Personal_Development!D1194)</f>
        <v/>
      </c>
      <c r="C1191" t="str">
        <f>IF(Personal_Development!E1194="","",Personal_Development!E1194)</f>
        <v/>
      </c>
      <c r="D1191" t="str">
        <f>IFERROR(VLOOKUP(B1191,Personal_Development!D:DL,113,FALSE),"")</f>
        <v/>
      </c>
      <c r="E1191" t="str">
        <f>IFERROR(VLOOKUP(B1191,Kaizen!D:X,21,FALSE),"")</f>
        <v/>
      </c>
      <c r="F1191" t="str">
        <f>IFERROR(VLOOKUP(B1191,'Safety Idea'!D:X,21,FALSE),"")</f>
        <v/>
      </c>
      <c r="G1191" t="str">
        <f>IFERROR(VLOOKUP(B1191,'Compulsory Training'!D:Z,23,FALSE),"")</f>
        <v/>
      </c>
      <c r="H1191" t="str">
        <f>IFERROR(VLOOKUP(B1191,Attendance!D:BQ,65,FALSE),"")</f>
        <v/>
      </c>
      <c r="I1191" t="str">
        <f>IFERROR(VLOOKUP(B1191,Misconduct!D:M,8,FALSE),"")</f>
        <v/>
      </c>
      <c r="J1191" t="str">
        <f>IFERROR(VLOOKUP(B1191,Misconduct!D:M,9,FALSE),"")</f>
        <v/>
      </c>
      <c r="K1191" t="str">
        <f>IFERROR(VLOOKUP(B1191,Misconduct!D:M,10,FALSE),"")</f>
        <v/>
      </c>
    </row>
    <row r="1192" spans="1:11">
      <c r="A1192" s="161" t="str">
        <f>IF(Personal_Development!C1195="","",Personal_Development!C1195)</f>
        <v/>
      </c>
      <c r="B1192" t="str">
        <f>IF(Personal_Development!D1195="","",Personal_Development!D1195)</f>
        <v/>
      </c>
      <c r="C1192" t="str">
        <f>IF(Personal_Development!E1195="","",Personal_Development!E1195)</f>
        <v/>
      </c>
      <c r="D1192" t="str">
        <f>IFERROR(VLOOKUP(B1192,Personal_Development!D:DL,113,FALSE),"")</f>
        <v/>
      </c>
      <c r="E1192" t="str">
        <f>IFERROR(VLOOKUP(B1192,Kaizen!D:X,21,FALSE),"")</f>
        <v/>
      </c>
      <c r="F1192" t="str">
        <f>IFERROR(VLOOKUP(B1192,'Safety Idea'!D:X,21,FALSE),"")</f>
        <v/>
      </c>
      <c r="G1192" t="str">
        <f>IFERROR(VLOOKUP(B1192,'Compulsory Training'!D:Z,23,FALSE),"")</f>
        <v/>
      </c>
      <c r="H1192" t="str">
        <f>IFERROR(VLOOKUP(B1192,Attendance!D:BQ,65,FALSE),"")</f>
        <v/>
      </c>
      <c r="I1192" t="str">
        <f>IFERROR(VLOOKUP(B1192,Misconduct!D:M,8,FALSE),"")</f>
        <v/>
      </c>
      <c r="J1192" t="str">
        <f>IFERROR(VLOOKUP(B1192,Misconduct!D:M,9,FALSE),"")</f>
        <v/>
      </c>
      <c r="K1192" t="str">
        <f>IFERROR(VLOOKUP(B1192,Misconduct!D:M,10,FALSE),"")</f>
        <v/>
      </c>
    </row>
    <row r="1193" spans="1:11">
      <c r="A1193" s="161" t="str">
        <f>IF(Personal_Development!C1196="","",Personal_Development!C1196)</f>
        <v/>
      </c>
      <c r="B1193" t="str">
        <f>IF(Personal_Development!D1196="","",Personal_Development!D1196)</f>
        <v/>
      </c>
      <c r="C1193" t="str">
        <f>IF(Personal_Development!E1196="","",Personal_Development!E1196)</f>
        <v/>
      </c>
      <c r="D1193" t="str">
        <f>IFERROR(VLOOKUP(B1193,Personal_Development!D:DL,113,FALSE),"")</f>
        <v/>
      </c>
      <c r="E1193" t="str">
        <f>IFERROR(VLOOKUP(B1193,Kaizen!D:X,21,FALSE),"")</f>
        <v/>
      </c>
      <c r="F1193" t="str">
        <f>IFERROR(VLOOKUP(B1193,'Safety Idea'!D:X,21,FALSE),"")</f>
        <v/>
      </c>
      <c r="G1193" t="str">
        <f>IFERROR(VLOOKUP(B1193,'Compulsory Training'!D:Z,23,FALSE),"")</f>
        <v/>
      </c>
      <c r="H1193" t="str">
        <f>IFERROR(VLOOKUP(B1193,Attendance!D:BQ,65,FALSE),"")</f>
        <v/>
      </c>
      <c r="I1193" t="str">
        <f>IFERROR(VLOOKUP(B1193,Misconduct!D:M,8,FALSE),"")</f>
        <v/>
      </c>
      <c r="J1193" t="str">
        <f>IFERROR(VLOOKUP(B1193,Misconduct!D:M,9,FALSE),"")</f>
        <v/>
      </c>
      <c r="K1193" t="str">
        <f>IFERROR(VLOOKUP(B1193,Misconduct!D:M,10,FALSE),"")</f>
        <v/>
      </c>
    </row>
    <row r="1194" spans="1:11">
      <c r="A1194" s="161" t="str">
        <f>IF(Personal_Development!C1197="","",Personal_Development!C1197)</f>
        <v/>
      </c>
      <c r="B1194" t="str">
        <f>IF(Personal_Development!D1197="","",Personal_Development!D1197)</f>
        <v/>
      </c>
      <c r="C1194" t="str">
        <f>IF(Personal_Development!E1197="","",Personal_Development!E1197)</f>
        <v/>
      </c>
      <c r="D1194" t="str">
        <f>IFERROR(VLOOKUP(B1194,Personal_Development!D:DL,113,FALSE),"")</f>
        <v/>
      </c>
      <c r="E1194" t="str">
        <f>IFERROR(VLOOKUP(B1194,Kaizen!D:X,21,FALSE),"")</f>
        <v/>
      </c>
      <c r="F1194" t="str">
        <f>IFERROR(VLOOKUP(B1194,'Safety Idea'!D:X,21,FALSE),"")</f>
        <v/>
      </c>
      <c r="G1194" t="str">
        <f>IFERROR(VLOOKUP(B1194,'Compulsory Training'!D:Z,23,FALSE),"")</f>
        <v/>
      </c>
      <c r="H1194" t="str">
        <f>IFERROR(VLOOKUP(B1194,Attendance!D:BQ,65,FALSE),"")</f>
        <v/>
      </c>
      <c r="I1194" t="str">
        <f>IFERROR(VLOOKUP(B1194,Misconduct!D:M,8,FALSE),"")</f>
        <v/>
      </c>
      <c r="J1194" t="str">
        <f>IFERROR(VLOOKUP(B1194,Misconduct!D:M,9,FALSE),"")</f>
        <v/>
      </c>
      <c r="K1194" t="str">
        <f>IFERROR(VLOOKUP(B1194,Misconduct!D:M,10,FALSE),"")</f>
        <v/>
      </c>
    </row>
    <row r="1195" spans="1:11">
      <c r="A1195" s="161" t="str">
        <f>IF(Personal_Development!C1198="","",Personal_Development!C1198)</f>
        <v/>
      </c>
      <c r="B1195" t="str">
        <f>IF(Personal_Development!D1198="","",Personal_Development!D1198)</f>
        <v/>
      </c>
      <c r="C1195" t="str">
        <f>IF(Personal_Development!E1198="","",Personal_Development!E1198)</f>
        <v/>
      </c>
      <c r="D1195" t="str">
        <f>IFERROR(VLOOKUP(B1195,Personal_Development!D:DL,113,FALSE),"")</f>
        <v/>
      </c>
      <c r="E1195" t="str">
        <f>IFERROR(VLOOKUP(B1195,Kaizen!D:X,21,FALSE),"")</f>
        <v/>
      </c>
      <c r="F1195" t="str">
        <f>IFERROR(VLOOKUP(B1195,'Safety Idea'!D:X,21,FALSE),"")</f>
        <v/>
      </c>
      <c r="G1195" t="str">
        <f>IFERROR(VLOOKUP(B1195,'Compulsory Training'!D:Z,23,FALSE),"")</f>
        <v/>
      </c>
      <c r="H1195" t="str">
        <f>IFERROR(VLOOKUP(B1195,Attendance!D:BQ,65,FALSE),"")</f>
        <v/>
      </c>
      <c r="I1195" t="str">
        <f>IFERROR(VLOOKUP(B1195,Misconduct!D:M,8,FALSE),"")</f>
        <v/>
      </c>
      <c r="J1195" t="str">
        <f>IFERROR(VLOOKUP(B1195,Misconduct!D:M,9,FALSE),"")</f>
        <v/>
      </c>
      <c r="K1195" t="str">
        <f>IFERROR(VLOOKUP(B1195,Misconduct!D:M,10,FALSE),"")</f>
        <v/>
      </c>
    </row>
    <row r="1196" spans="1:11">
      <c r="A1196" s="161" t="str">
        <f>IF(Personal_Development!C1199="","",Personal_Development!C1199)</f>
        <v/>
      </c>
      <c r="B1196" t="str">
        <f>IF(Personal_Development!D1199="","",Personal_Development!D1199)</f>
        <v/>
      </c>
      <c r="C1196" t="str">
        <f>IF(Personal_Development!E1199="","",Personal_Development!E1199)</f>
        <v/>
      </c>
      <c r="D1196" t="str">
        <f>IFERROR(VLOOKUP(B1196,Personal_Development!D:DL,113,FALSE),"")</f>
        <v/>
      </c>
      <c r="E1196" t="str">
        <f>IFERROR(VLOOKUP(B1196,Kaizen!D:X,21,FALSE),"")</f>
        <v/>
      </c>
      <c r="F1196" t="str">
        <f>IFERROR(VLOOKUP(B1196,'Safety Idea'!D:X,21,FALSE),"")</f>
        <v/>
      </c>
      <c r="G1196" t="str">
        <f>IFERROR(VLOOKUP(B1196,'Compulsory Training'!D:Z,23,FALSE),"")</f>
        <v/>
      </c>
      <c r="H1196" t="str">
        <f>IFERROR(VLOOKUP(B1196,Attendance!D:BQ,65,FALSE),"")</f>
        <v/>
      </c>
      <c r="I1196" t="str">
        <f>IFERROR(VLOOKUP(B1196,Misconduct!D:M,8,FALSE),"")</f>
        <v/>
      </c>
      <c r="J1196" t="str">
        <f>IFERROR(VLOOKUP(B1196,Misconduct!D:M,9,FALSE),"")</f>
        <v/>
      </c>
      <c r="K1196" t="str">
        <f>IFERROR(VLOOKUP(B1196,Misconduct!D:M,10,FALSE),"")</f>
        <v/>
      </c>
    </row>
    <row r="1197" spans="1:11">
      <c r="A1197" s="161" t="str">
        <f>IF(Personal_Development!C1200="","",Personal_Development!C1200)</f>
        <v/>
      </c>
      <c r="B1197" t="str">
        <f>IF(Personal_Development!D1200="","",Personal_Development!D1200)</f>
        <v/>
      </c>
      <c r="C1197" t="str">
        <f>IF(Personal_Development!E1200="","",Personal_Development!E1200)</f>
        <v/>
      </c>
      <c r="D1197" t="str">
        <f>IFERROR(VLOOKUP(B1197,Personal_Development!D:DL,113,FALSE),"")</f>
        <v/>
      </c>
      <c r="E1197" t="str">
        <f>IFERROR(VLOOKUP(B1197,Kaizen!D:X,21,FALSE),"")</f>
        <v/>
      </c>
      <c r="F1197" t="str">
        <f>IFERROR(VLOOKUP(B1197,'Safety Idea'!D:X,21,FALSE),"")</f>
        <v/>
      </c>
      <c r="G1197" t="str">
        <f>IFERROR(VLOOKUP(B1197,'Compulsory Training'!D:Z,23,FALSE),"")</f>
        <v/>
      </c>
      <c r="H1197" t="str">
        <f>IFERROR(VLOOKUP(B1197,Attendance!D:BQ,65,FALSE),"")</f>
        <v/>
      </c>
      <c r="I1197" t="str">
        <f>IFERROR(VLOOKUP(B1197,Misconduct!D:M,8,FALSE),"")</f>
        <v/>
      </c>
      <c r="J1197" t="str">
        <f>IFERROR(VLOOKUP(B1197,Misconduct!D:M,9,FALSE),"")</f>
        <v/>
      </c>
      <c r="K1197" t="str">
        <f>IFERROR(VLOOKUP(B1197,Misconduct!D:M,10,FALSE),"")</f>
        <v/>
      </c>
    </row>
    <row r="1198" spans="1:11">
      <c r="A1198" s="161" t="str">
        <f>IF(Personal_Development!C1201="","",Personal_Development!C1201)</f>
        <v/>
      </c>
      <c r="B1198" t="str">
        <f>IF(Personal_Development!D1201="","",Personal_Development!D1201)</f>
        <v/>
      </c>
      <c r="C1198" t="str">
        <f>IF(Personal_Development!E1201="","",Personal_Development!E1201)</f>
        <v/>
      </c>
      <c r="D1198" t="str">
        <f>IFERROR(VLOOKUP(B1198,Personal_Development!D:DL,113,FALSE),"")</f>
        <v/>
      </c>
      <c r="E1198" t="str">
        <f>IFERROR(VLOOKUP(B1198,Kaizen!D:X,21,FALSE),"")</f>
        <v/>
      </c>
      <c r="F1198" t="str">
        <f>IFERROR(VLOOKUP(B1198,'Safety Idea'!D:X,21,FALSE),"")</f>
        <v/>
      </c>
      <c r="G1198" t="str">
        <f>IFERROR(VLOOKUP(B1198,'Compulsory Training'!D:Z,23,FALSE),"")</f>
        <v/>
      </c>
      <c r="H1198" t="str">
        <f>IFERROR(VLOOKUP(B1198,Attendance!D:BQ,65,FALSE),"")</f>
        <v/>
      </c>
      <c r="I1198" t="str">
        <f>IFERROR(VLOOKUP(B1198,Misconduct!D:M,8,FALSE),"")</f>
        <v/>
      </c>
      <c r="J1198" t="str">
        <f>IFERROR(VLOOKUP(B1198,Misconduct!D:M,9,FALSE),"")</f>
        <v/>
      </c>
      <c r="K1198" t="str">
        <f>IFERROR(VLOOKUP(B1198,Misconduct!D:M,10,FALSE),"")</f>
        <v/>
      </c>
    </row>
    <row r="1199" spans="1:11">
      <c r="A1199" s="161" t="str">
        <f>IF(Personal_Development!C1202="","",Personal_Development!C1202)</f>
        <v/>
      </c>
      <c r="B1199" t="str">
        <f>IF(Personal_Development!D1202="","",Personal_Development!D1202)</f>
        <v/>
      </c>
      <c r="C1199" t="str">
        <f>IF(Personal_Development!E1202="","",Personal_Development!E1202)</f>
        <v/>
      </c>
      <c r="D1199" t="str">
        <f>IFERROR(VLOOKUP(B1199,Personal_Development!D:DL,113,FALSE),"")</f>
        <v/>
      </c>
      <c r="E1199" t="str">
        <f>IFERROR(VLOOKUP(B1199,Kaizen!D:X,21,FALSE),"")</f>
        <v/>
      </c>
      <c r="F1199" t="str">
        <f>IFERROR(VLOOKUP(B1199,'Safety Idea'!D:X,21,FALSE),"")</f>
        <v/>
      </c>
      <c r="G1199" t="str">
        <f>IFERROR(VLOOKUP(B1199,'Compulsory Training'!D:Z,23,FALSE),"")</f>
        <v/>
      </c>
      <c r="H1199" t="str">
        <f>IFERROR(VLOOKUP(B1199,Attendance!D:BQ,65,FALSE),"")</f>
        <v/>
      </c>
      <c r="I1199" t="str">
        <f>IFERROR(VLOOKUP(B1199,Misconduct!D:M,8,FALSE),"")</f>
        <v/>
      </c>
      <c r="J1199" t="str">
        <f>IFERROR(VLOOKUP(B1199,Misconduct!D:M,9,FALSE),"")</f>
        <v/>
      </c>
      <c r="K1199" t="str">
        <f>IFERROR(VLOOKUP(B1199,Misconduct!D:M,10,FALSE),"")</f>
        <v/>
      </c>
    </row>
    <row r="1200" spans="1:11">
      <c r="A1200" s="161" t="str">
        <f>IF(Personal_Development!C1203="","",Personal_Development!C1203)</f>
        <v/>
      </c>
      <c r="B1200" t="str">
        <f>IF(Personal_Development!D1203="","",Personal_Development!D1203)</f>
        <v/>
      </c>
      <c r="C1200" t="str">
        <f>IF(Personal_Development!E1203="","",Personal_Development!E1203)</f>
        <v/>
      </c>
      <c r="D1200" t="str">
        <f>IFERROR(VLOOKUP(B1200,Personal_Development!D:DL,113,FALSE),"")</f>
        <v/>
      </c>
      <c r="E1200" t="str">
        <f>IFERROR(VLOOKUP(B1200,Kaizen!D:X,21,FALSE),"")</f>
        <v/>
      </c>
      <c r="F1200" t="str">
        <f>IFERROR(VLOOKUP(B1200,'Safety Idea'!D:X,21,FALSE),"")</f>
        <v/>
      </c>
      <c r="G1200" t="str">
        <f>IFERROR(VLOOKUP(B1200,'Compulsory Training'!D:Z,23,FALSE),"")</f>
        <v/>
      </c>
      <c r="H1200" t="str">
        <f>IFERROR(VLOOKUP(B1200,Attendance!D:BQ,65,FALSE),"")</f>
        <v/>
      </c>
      <c r="I1200" t="str">
        <f>IFERROR(VLOOKUP(B1200,Misconduct!D:M,8,FALSE),"")</f>
        <v/>
      </c>
      <c r="J1200" t="str">
        <f>IFERROR(VLOOKUP(B1200,Misconduct!D:M,9,FALSE),"")</f>
        <v/>
      </c>
      <c r="K1200" t="str">
        <f>IFERROR(VLOOKUP(B1200,Misconduct!D:M,10,FALSE),"")</f>
        <v/>
      </c>
    </row>
    <row r="1201" spans="1:11">
      <c r="A1201" s="161" t="str">
        <f>IF(Personal_Development!C1204="","",Personal_Development!C1204)</f>
        <v/>
      </c>
      <c r="B1201" t="str">
        <f>IF(Personal_Development!D1204="","",Personal_Development!D1204)</f>
        <v/>
      </c>
      <c r="C1201" t="str">
        <f>IF(Personal_Development!E1204="","",Personal_Development!E1204)</f>
        <v/>
      </c>
      <c r="D1201" t="str">
        <f>IFERROR(VLOOKUP(B1201,Personal_Development!D:DL,113,FALSE),"")</f>
        <v/>
      </c>
      <c r="E1201" t="str">
        <f>IFERROR(VLOOKUP(B1201,Kaizen!D:X,21,FALSE),"")</f>
        <v/>
      </c>
      <c r="F1201" t="str">
        <f>IFERROR(VLOOKUP(B1201,'Safety Idea'!D:X,21,FALSE),"")</f>
        <v/>
      </c>
      <c r="G1201" t="str">
        <f>IFERROR(VLOOKUP(B1201,'Compulsory Training'!D:Z,23,FALSE),"")</f>
        <v/>
      </c>
      <c r="H1201" t="str">
        <f>IFERROR(VLOOKUP(B1201,Attendance!D:BQ,65,FALSE),"")</f>
        <v/>
      </c>
      <c r="I1201" t="str">
        <f>IFERROR(VLOOKUP(B1201,Misconduct!D:M,8,FALSE),"")</f>
        <v/>
      </c>
      <c r="J1201" t="str">
        <f>IFERROR(VLOOKUP(B1201,Misconduct!D:M,9,FALSE),"")</f>
        <v/>
      </c>
      <c r="K1201" t="str">
        <f>IFERROR(VLOOKUP(B1201,Misconduct!D:M,10,FALSE),"")</f>
        <v/>
      </c>
    </row>
    <row r="1202" spans="1:11">
      <c r="A1202" s="161" t="str">
        <f>IF(Personal_Development!C1205="","",Personal_Development!C1205)</f>
        <v/>
      </c>
      <c r="B1202" t="str">
        <f>IF(Personal_Development!D1205="","",Personal_Development!D1205)</f>
        <v/>
      </c>
      <c r="C1202" t="str">
        <f>IF(Personal_Development!E1205="","",Personal_Development!E1205)</f>
        <v/>
      </c>
      <c r="D1202" t="str">
        <f>IFERROR(VLOOKUP(B1202,Personal_Development!D:DL,113,FALSE),"")</f>
        <v/>
      </c>
      <c r="E1202" t="str">
        <f>IFERROR(VLOOKUP(B1202,Kaizen!D:X,21,FALSE),"")</f>
        <v/>
      </c>
      <c r="F1202" t="str">
        <f>IFERROR(VLOOKUP(B1202,'Safety Idea'!D:X,21,FALSE),"")</f>
        <v/>
      </c>
      <c r="G1202" t="str">
        <f>IFERROR(VLOOKUP(B1202,'Compulsory Training'!D:Z,23,FALSE),"")</f>
        <v/>
      </c>
      <c r="H1202" t="str">
        <f>IFERROR(VLOOKUP(B1202,Attendance!D:BQ,65,FALSE),"")</f>
        <v/>
      </c>
      <c r="I1202" t="str">
        <f>IFERROR(VLOOKUP(B1202,Misconduct!D:M,8,FALSE),"")</f>
        <v/>
      </c>
      <c r="J1202" t="str">
        <f>IFERROR(VLOOKUP(B1202,Misconduct!D:M,9,FALSE),"")</f>
        <v/>
      </c>
      <c r="K1202" t="str">
        <f>IFERROR(VLOOKUP(B1202,Misconduct!D:M,10,FALSE),"")</f>
        <v/>
      </c>
    </row>
    <row r="1203" spans="1:11">
      <c r="A1203" s="161" t="str">
        <f>IF(Personal_Development!C1206="","",Personal_Development!C1206)</f>
        <v/>
      </c>
      <c r="B1203" t="str">
        <f>IF(Personal_Development!D1206="","",Personal_Development!D1206)</f>
        <v/>
      </c>
      <c r="C1203" t="str">
        <f>IF(Personal_Development!E1206="","",Personal_Development!E1206)</f>
        <v/>
      </c>
      <c r="D1203" t="str">
        <f>IFERROR(VLOOKUP(B1203,Personal_Development!D:DL,113,FALSE),"")</f>
        <v/>
      </c>
      <c r="E1203" t="str">
        <f>IFERROR(VLOOKUP(B1203,Kaizen!D:X,21,FALSE),"")</f>
        <v/>
      </c>
      <c r="F1203" t="str">
        <f>IFERROR(VLOOKUP(B1203,'Safety Idea'!D:X,21,FALSE),"")</f>
        <v/>
      </c>
      <c r="G1203" t="str">
        <f>IFERROR(VLOOKUP(B1203,'Compulsory Training'!D:Z,23,FALSE),"")</f>
        <v/>
      </c>
      <c r="H1203" t="str">
        <f>IFERROR(VLOOKUP(B1203,Attendance!D:BQ,65,FALSE),"")</f>
        <v/>
      </c>
      <c r="I1203" t="str">
        <f>IFERROR(VLOOKUP(B1203,Misconduct!D:M,8,FALSE),"")</f>
        <v/>
      </c>
      <c r="J1203" t="str">
        <f>IFERROR(VLOOKUP(B1203,Misconduct!D:M,9,FALSE),"")</f>
        <v/>
      </c>
      <c r="K1203" t="str">
        <f>IFERROR(VLOOKUP(B1203,Misconduct!D:M,10,FALSE),"")</f>
        <v/>
      </c>
    </row>
    <row r="1204" spans="1:11">
      <c r="A1204" s="161" t="str">
        <f>IF(Personal_Development!C1207="","",Personal_Development!C1207)</f>
        <v/>
      </c>
      <c r="B1204" t="str">
        <f>IF(Personal_Development!D1207="","",Personal_Development!D1207)</f>
        <v/>
      </c>
      <c r="C1204" t="str">
        <f>IF(Personal_Development!E1207="","",Personal_Development!E1207)</f>
        <v/>
      </c>
      <c r="D1204" t="str">
        <f>IFERROR(VLOOKUP(B1204,Personal_Development!D:DL,113,FALSE),"")</f>
        <v/>
      </c>
      <c r="E1204" t="str">
        <f>IFERROR(VLOOKUP(B1204,Kaizen!D:X,21,FALSE),"")</f>
        <v/>
      </c>
      <c r="F1204" t="str">
        <f>IFERROR(VLOOKUP(B1204,'Safety Idea'!D:X,21,FALSE),"")</f>
        <v/>
      </c>
      <c r="G1204" t="str">
        <f>IFERROR(VLOOKUP(B1204,'Compulsory Training'!D:Z,23,FALSE),"")</f>
        <v/>
      </c>
      <c r="H1204" t="str">
        <f>IFERROR(VLOOKUP(B1204,Attendance!D:BQ,65,FALSE),"")</f>
        <v/>
      </c>
      <c r="I1204" t="str">
        <f>IFERROR(VLOOKUP(B1204,Misconduct!D:M,8,FALSE),"")</f>
        <v/>
      </c>
      <c r="J1204" t="str">
        <f>IFERROR(VLOOKUP(B1204,Misconduct!D:M,9,FALSE),"")</f>
        <v/>
      </c>
      <c r="K1204" t="str">
        <f>IFERROR(VLOOKUP(B1204,Misconduct!D:M,10,FALSE),"")</f>
        <v/>
      </c>
    </row>
    <row r="1205" spans="1:11">
      <c r="A1205" s="161" t="str">
        <f>IF(Personal_Development!C1208="","",Personal_Development!C1208)</f>
        <v/>
      </c>
      <c r="B1205" t="str">
        <f>IF(Personal_Development!D1208="","",Personal_Development!D1208)</f>
        <v/>
      </c>
      <c r="C1205" t="str">
        <f>IF(Personal_Development!E1208="","",Personal_Development!E1208)</f>
        <v/>
      </c>
      <c r="D1205" t="str">
        <f>IFERROR(VLOOKUP(B1205,Personal_Development!D:DL,113,FALSE),"")</f>
        <v/>
      </c>
      <c r="E1205" t="str">
        <f>IFERROR(VLOOKUP(B1205,Kaizen!D:X,21,FALSE),"")</f>
        <v/>
      </c>
      <c r="F1205" t="str">
        <f>IFERROR(VLOOKUP(B1205,'Safety Idea'!D:X,21,FALSE),"")</f>
        <v/>
      </c>
      <c r="G1205" t="str">
        <f>IFERROR(VLOOKUP(B1205,'Compulsory Training'!D:Z,23,FALSE),"")</f>
        <v/>
      </c>
      <c r="H1205" t="str">
        <f>IFERROR(VLOOKUP(B1205,Attendance!D:BQ,65,FALSE),"")</f>
        <v/>
      </c>
      <c r="I1205" t="str">
        <f>IFERROR(VLOOKUP(B1205,Misconduct!D:M,8,FALSE),"")</f>
        <v/>
      </c>
      <c r="J1205" t="str">
        <f>IFERROR(VLOOKUP(B1205,Misconduct!D:M,9,FALSE),"")</f>
        <v/>
      </c>
      <c r="K1205" t="str">
        <f>IFERROR(VLOOKUP(B1205,Misconduct!D:M,10,FALSE),"")</f>
        <v/>
      </c>
    </row>
    <row r="1206" spans="1:11">
      <c r="A1206" s="161" t="str">
        <f>IF(Personal_Development!C1209="","",Personal_Development!C1209)</f>
        <v/>
      </c>
      <c r="B1206" t="str">
        <f>IF(Personal_Development!D1209="","",Personal_Development!D1209)</f>
        <v/>
      </c>
      <c r="C1206" t="str">
        <f>IF(Personal_Development!E1209="","",Personal_Development!E1209)</f>
        <v/>
      </c>
      <c r="D1206" t="str">
        <f>IFERROR(VLOOKUP(B1206,Personal_Development!D:DL,113,FALSE),"")</f>
        <v/>
      </c>
      <c r="E1206" t="str">
        <f>IFERROR(VLOOKUP(B1206,Kaizen!D:X,21,FALSE),"")</f>
        <v/>
      </c>
      <c r="F1206" t="str">
        <f>IFERROR(VLOOKUP(B1206,'Safety Idea'!D:X,21,FALSE),"")</f>
        <v/>
      </c>
      <c r="G1206" t="str">
        <f>IFERROR(VLOOKUP(B1206,'Compulsory Training'!D:Z,23,FALSE),"")</f>
        <v/>
      </c>
      <c r="H1206" t="str">
        <f>IFERROR(VLOOKUP(B1206,Attendance!D:BQ,65,FALSE),"")</f>
        <v/>
      </c>
      <c r="I1206" t="str">
        <f>IFERROR(VLOOKUP(B1206,Misconduct!D:M,8,FALSE),"")</f>
        <v/>
      </c>
      <c r="J1206" t="str">
        <f>IFERROR(VLOOKUP(B1206,Misconduct!D:M,9,FALSE),"")</f>
        <v/>
      </c>
      <c r="K1206" t="str">
        <f>IFERROR(VLOOKUP(B1206,Misconduct!D:M,10,FALSE),"")</f>
        <v/>
      </c>
    </row>
    <row r="1207" spans="1:11">
      <c r="A1207" s="161" t="str">
        <f>IF(Personal_Development!C1210="","",Personal_Development!C1210)</f>
        <v/>
      </c>
      <c r="B1207" t="str">
        <f>IF(Personal_Development!D1210="","",Personal_Development!D1210)</f>
        <v/>
      </c>
      <c r="C1207" t="str">
        <f>IF(Personal_Development!E1210="","",Personal_Development!E1210)</f>
        <v/>
      </c>
      <c r="D1207" t="str">
        <f>IFERROR(VLOOKUP(B1207,Personal_Development!D:DL,113,FALSE),"")</f>
        <v/>
      </c>
      <c r="E1207" t="str">
        <f>IFERROR(VLOOKUP(B1207,Kaizen!D:X,21,FALSE),"")</f>
        <v/>
      </c>
      <c r="F1207" t="str">
        <f>IFERROR(VLOOKUP(B1207,'Safety Idea'!D:X,21,FALSE),"")</f>
        <v/>
      </c>
      <c r="G1207" t="str">
        <f>IFERROR(VLOOKUP(B1207,'Compulsory Training'!D:Z,23,FALSE),"")</f>
        <v/>
      </c>
      <c r="H1207" t="str">
        <f>IFERROR(VLOOKUP(B1207,Attendance!D:BQ,65,FALSE),"")</f>
        <v/>
      </c>
      <c r="I1207" t="str">
        <f>IFERROR(VLOOKUP(B1207,Misconduct!D:M,8,FALSE),"")</f>
        <v/>
      </c>
      <c r="J1207" t="str">
        <f>IFERROR(VLOOKUP(B1207,Misconduct!D:M,9,FALSE),"")</f>
        <v/>
      </c>
      <c r="K1207" t="str">
        <f>IFERROR(VLOOKUP(B1207,Misconduct!D:M,10,FALSE),"")</f>
        <v/>
      </c>
    </row>
    <row r="1208" spans="1:11">
      <c r="A1208" s="161" t="str">
        <f>IF(Personal_Development!C1211="","",Personal_Development!C1211)</f>
        <v/>
      </c>
      <c r="B1208" t="str">
        <f>IF(Personal_Development!D1211="","",Personal_Development!D1211)</f>
        <v/>
      </c>
      <c r="C1208" t="str">
        <f>IF(Personal_Development!E1211="","",Personal_Development!E1211)</f>
        <v/>
      </c>
      <c r="D1208" t="str">
        <f>IFERROR(VLOOKUP(B1208,Personal_Development!D:DL,113,FALSE),"")</f>
        <v/>
      </c>
      <c r="E1208" t="str">
        <f>IFERROR(VLOOKUP(B1208,Kaizen!D:X,21,FALSE),"")</f>
        <v/>
      </c>
      <c r="F1208" t="str">
        <f>IFERROR(VLOOKUP(B1208,'Safety Idea'!D:X,21,FALSE),"")</f>
        <v/>
      </c>
      <c r="G1208" t="str">
        <f>IFERROR(VLOOKUP(B1208,'Compulsory Training'!D:Z,23,FALSE),"")</f>
        <v/>
      </c>
      <c r="H1208" t="str">
        <f>IFERROR(VLOOKUP(B1208,Attendance!D:BQ,65,FALSE),"")</f>
        <v/>
      </c>
      <c r="I1208" t="str">
        <f>IFERROR(VLOOKUP(B1208,Misconduct!D:M,8,FALSE),"")</f>
        <v/>
      </c>
      <c r="J1208" t="str">
        <f>IFERROR(VLOOKUP(B1208,Misconduct!D:M,9,FALSE),"")</f>
        <v/>
      </c>
      <c r="K1208" t="str">
        <f>IFERROR(VLOOKUP(B1208,Misconduct!D:M,10,FALSE),"")</f>
        <v/>
      </c>
    </row>
    <row r="1209" spans="1:11">
      <c r="A1209" s="161" t="str">
        <f>IF(Personal_Development!C1212="","",Personal_Development!C1212)</f>
        <v/>
      </c>
      <c r="B1209" t="str">
        <f>IF(Personal_Development!D1212="","",Personal_Development!D1212)</f>
        <v/>
      </c>
      <c r="C1209" t="str">
        <f>IF(Personal_Development!E1212="","",Personal_Development!E1212)</f>
        <v/>
      </c>
      <c r="D1209" t="str">
        <f>IFERROR(VLOOKUP(B1209,Personal_Development!D:DL,113,FALSE),"")</f>
        <v/>
      </c>
      <c r="E1209" t="str">
        <f>IFERROR(VLOOKUP(B1209,Kaizen!D:X,21,FALSE),"")</f>
        <v/>
      </c>
      <c r="F1209" t="str">
        <f>IFERROR(VLOOKUP(B1209,'Safety Idea'!D:X,21,FALSE),"")</f>
        <v/>
      </c>
      <c r="G1209" t="str">
        <f>IFERROR(VLOOKUP(B1209,'Compulsory Training'!D:Z,23,FALSE),"")</f>
        <v/>
      </c>
      <c r="H1209" t="str">
        <f>IFERROR(VLOOKUP(B1209,Attendance!D:BQ,65,FALSE),"")</f>
        <v/>
      </c>
      <c r="I1209" t="str">
        <f>IFERROR(VLOOKUP(B1209,Misconduct!D:M,8,FALSE),"")</f>
        <v/>
      </c>
      <c r="J1209" t="str">
        <f>IFERROR(VLOOKUP(B1209,Misconduct!D:M,9,FALSE),"")</f>
        <v/>
      </c>
      <c r="K1209" t="str">
        <f>IFERROR(VLOOKUP(B1209,Misconduct!D:M,10,FALSE),"")</f>
        <v/>
      </c>
    </row>
    <row r="1210" spans="1:11">
      <c r="A1210" s="161" t="str">
        <f>IF(Personal_Development!C1213="","",Personal_Development!C1213)</f>
        <v/>
      </c>
      <c r="B1210" t="str">
        <f>IF(Personal_Development!D1213="","",Personal_Development!D1213)</f>
        <v/>
      </c>
      <c r="C1210" t="str">
        <f>IF(Personal_Development!E1213="","",Personal_Development!E1213)</f>
        <v/>
      </c>
      <c r="D1210" t="str">
        <f>IFERROR(VLOOKUP(B1210,Personal_Development!D:DL,113,FALSE),"")</f>
        <v/>
      </c>
      <c r="E1210" t="str">
        <f>IFERROR(VLOOKUP(B1210,Kaizen!D:X,21,FALSE),"")</f>
        <v/>
      </c>
      <c r="F1210" t="str">
        <f>IFERROR(VLOOKUP(B1210,'Safety Idea'!D:X,21,FALSE),"")</f>
        <v/>
      </c>
      <c r="G1210" t="str">
        <f>IFERROR(VLOOKUP(B1210,'Compulsory Training'!D:Z,23,FALSE),"")</f>
        <v/>
      </c>
      <c r="H1210" t="str">
        <f>IFERROR(VLOOKUP(B1210,Attendance!D:BQ,65,FALSE),"")</f>
        <v/>
      </c>
      <c r="I1210" t="str">
        <f>IFERROR(VLOOKUP(B1210,Misconduct!D:M,8,FALSE),"")</f>
        <v/>
      </c>
      <c r="J1210" t="str">
        <f>IFERROR(VLOOKUP(B1210,Misconduct!D:M,9,FALSE),"")</f>
        <v/>
      </c>
      <c r="K1210" t="str">
        <f>IFERROR(VLOOKUP(B1210,Misconduct!D:M,10,FALSE),"")</f>
        <v/>
      </c>
    </row>
    <row r="1211" spans="1:11">
      <c r="A1211" s="161" t="str">
        <f>IF(Personal_Development!C1214="","",Personal_Development!C1214)</f>
        <v/>
      </c>
      <c r="B1211" t="str">
        <f>IF(Personal_Development!D1214="","",Personal_Development!D1214)</f>
        <v/>
      </c>
      <c r="C1211" t="str">
        <f>IF(Personal_Development!E1214="","",Personal_Development!E1214)</f>
        <v/>
      </c>
      <c r="D1211" t="str">
        <f>IFERROR(VLOOKUP(B1211,Personal_Development!D:DL,113,FALSE),"")</f>
        <v/>
      </c>
      <c r="E1211" t="str">
        <f>IFERROR(VLOOKUP(B1211,Kaizen!D:X,21,FALSE),"")</f>
        <v/>
      </c>
      <c r="F1211" t="str">
        <f>IFERROR(VLOOKUP(B1211,'Safety Idea'!D:X,21,FALSE),"")</f>
        <v/>
      </c>
      <c r="G1211" t="str">
        <f>IFERROR(VLOOKUP(B1211,'Compulsory Training'!D:Z,23,FALSE),"")</f>
        <v/>
      </c>
      <c r="H1211" t="str">
        <f>IFERROR(VLOOKUP(B1211,Attendance!D:BQ,65,FALSE),"")</f>
        <v/>
      </c>
      <c r="I1211" t="str">
        <f>IFERROR(VLOOKUP(B1211,Misconduct!D:M,8,FALSE),"")</f>
        <v/>
      </c>
      <c r="J1211" t="str">
        <f>IFERROR(VLOOKUP(B1211,Misconduct!D:M,9,FALSE),"")</f>
        <v/>
      </c>
      <c r="K1211" t="str">
        <f>IFERROR(VLOOKUP(B1211,Misconduct!D:M,10,FALSE),"")</f>
        <v/>
      </c>
    </row>
    <row r="1212" spans="1:11">
      <c r="A1212" s="161" t="str">
        <f>IF(Personal_Development!C1215="","",Personal_Development!C1215)</f>
        <v/>
      </c>
      <c r="B1212" t="str">
        <f>IF(Personal_Development!D1215="","",Personal_Development!D1215)</f>
        <v/>
      </c>
      <c r="C1212" t="str">
        <f>IF(Personal_Development!E1215="","",Personal_Development!E1215)</f>
        <v/>
      </c>
      <c r="D1212" t="str">
        <f>IFERROR(VLOOKUP(B1212,Personal_Development!D:DL,113,FALSE),"")</f>
        <v/>
      </c>
      <c r="E1212" t="str">
        <f>IFERROR(VLOOKUP(B1212,Kaizen!D:X,21,FALSE),"")</f>
        <v/>
      </c>
      <c r="F1212" t="str">
        <f>IFERROR(VLOOKUP(B1212,'Safety Idea'!D:X,21,FALSE),"")</f>
        <v/>
      </c>
      <c r="G1212" t="str">
        <f>IFERROR(VLOOKUP(B1212,'Compulsory Training'!D:Z,23,FALSE),"")</f>
        <v/>
      </c>
      <c r="H1212" t="str">
        <f>IFERROR(VLOOKUP(B1212,Attendance!D:BQ,65,FALSE),"")</f>
        <v/>
      </c>
      <c r="I1212" t="str">
        <f>IFERROR(VLOOKUP(B1212,Misconduct!D:M,8,FALSE),"")</f>
        <v/>
      </c>
      <c r="J1212" t="str">
        <f>IFERROR(VLOOKUP(B1212,Misconduct!D:M,9,FALSE),"")</f>
        <v/>
      </c>
      <c r="K1212" t="str">
        <f>IFERROR(VLOOKUP(B1212,Misconduct!D:M,10,FALSE),"")</f>
        <v/>
      </c>
    </row>
    <row r="1213" spans="1:11">
      <c r="A1213" s="161" t="str">
        <f>IF(Personal_Development!C1216="","",Personal_Development!C1216)</f>
        <v/>
      </c>
      <c r="B1213" t="str">
        <f>IF(Personal_Development!D1216="","",Personal_Development!D1216)</f>
        <v/>
      </c>
      <c r="C1213" t="str">
        <f>IF(Personal_Development!E1216="","",Personal_Development!E1216)</f>
        <v/>
      </c>
      <c r="D1213" t="str">
        <f>IFERROR(VLOOKUP(B1213,Personal_Development!D:DL,113,FALSE),"")</f>
        <v/>
      </c>
      <c r="E1213" t="str">
        <f>IFERROR(VLOOKUP(B1213,Kaizen!D:X,21,FALSE),"")</f>
        <v/>
      </c>
      <c r="F1213" t="str">
        <f>IFERROR(VLOOKUP(B1213,'Safety Idea'!D:X,21,FALSE),"")</f>
        <v/>
      </c>
      <c r="G1213" t="str">
        <f>IFERROR(VLOOKUP(B1213,'Compulsory Training'!D:Z,23,FALSE),"")</f>
        <v/>
      </c>
      <c r="H1213" t="str">
        <f>IFERROR(VLOOKUP(B1213,Attendance!D:BQ,65,FALSE),"")</f>
        <v/>
      </c>
      <c r="I1213" t="str">
        <f>IFERROR(VLOOKUP(B1213,Misconduct!D:M,8,FALSE),"")</f>
        <v/>
      </c>
      <c r="J1213" t="str">
        <f>IFERROR(VLOOKUP(B1213,Misconduct!D:M,9,FALSE),"")</f>
        <v/>
      </c>
      <c r="K1213" t="str">
        <f>IFERROR(VLOOKUP(B1213,Misconduct!D:M,10,FALSE),"")</f>
        <v/>
      </c>
    </row>
    <row r="1214" spans="1:11">
      <c r="A1214" s="161" t="str">
        <f>IF(Personal_Development!C1217="","",Personal_Development!C1217)</f>
        <v/>
      </c>
      <c r="B1214" t="str">
        <f>IF(Personal_Development!D1217="","",Personal_Development!D1217)</f>
        <v/>
      </c>
      <c r="C1214" t="str">
        <f>IF(Personal_Development!E1217="","",Personal_Development!E1217)</f>
        <v/>
      </c>
      <c r="D1214" t="str">
        <f>IFERROR(VLOOKUP(B1214,Personal_Development!D:DL,113,FALSE),"")</f>
        <v/>
      </c>
      <c r="E1214" t="str">
        <f>IFERROR(VLOOKUP(B1214,Kaizen!D:X,21,FALSE),"")</f>
        <v/>
      </c>
      <c r="F1214" t="str">
        <f>IFERROR(VLOOKUP(B1214,'Safety Idea'!D:X,21,FALSE),"")</f>
        <v/>
      </c>
      <c r="G1214" t="str">
        <f>IFERROR(VLOOKUP(B1214,'Compulsory Training'!D:Z,23,FALSE),"")</f>
        <v/>
      </c>
      <c r="H1214" t="str">
        <f>IFERROR(VLOOKUP(B1214,Attendance!D:BQ,65,FALSE),"")</f>
        <v/>
      </c>
      <c r="I1214" t="str">
        <f>IFERROR(VLOOKUP(B1214,Misconduct!D:M,8,FALSE),"")</f>
        <v/>
      </c>
      <c r="J1214" t="str">
        <f>IFERROR(VLOOKUP(B1214,Misconduct!D:M,9,FALSE),"")</f>
        <v/>
      </c>
      <c r="K1214" t="str">
        <f>IFERROR(VLOOKUP(B1214,Misconduct!D:M,10,FALSE),"")</f>
        <v/>
      </c>
    </row>
    <row r="1215" spans="1:11">
      <c r="A1215" s="161" t="str">
        <f>IF(Personal_Development!C1218="","",Personal_Development!C1218)</f>
        <v/>
      </c>
      <c r="B1215" t="str">
        <f>IF(Personal_Development!D1218="","",Personal_Development!D1218)</f>
        <v/>
      </c>
      <c r="C1215" t="str">
        <f>IF(Personal_Development!E1218="","",Personal_Development!E1218)</f>
        <v/>
      </c>
      <c r="D1215" t="str">
        <f>IFERROR(VLOOKUP(B1215,Personal_Development!D:DL,113,FALSE),"")</f>
        <v/>
      </c>
      <c r="E1215" t="str">
        <f>IFERROR(VLOOKUP(B1215,Kaizen!D:X,21,FALSE),"")</f>
        <v/>
      </c>
      <c r="F1215" t="str">
        <f>IFERROR(VLOOKUP(B1215,'Safety Idea'!D:X,21,FALSE),"")</f>
        <v/>
      </c>
      <c r="G1215" t="str">
        <f>IFERROR(VLOOKUP(B1215,'Compulsory Training'!D:Z,23,FALSE),"")</f>
        <v/>
      </c>
      <c r="H1215" t="str">
        <f>IFERROR(VLOOKUP(B1215,Attendance!D:BQ,65,FALSE),"")</f>
        <v/>
      </c>
      <c r="I1215" t="str">
        <f>IFERROR(VLOOKUP(B1215,Misconduct!D:M,8,FALSE),"")</f>
        <v/>
      </c>
      <c r="J1215" t="str">
        <f>IFERROR(VLOOKUP(B1215,Misconduct!D:M,9,FALSE),"")</f>
        <v/>
      </c>
      <c r="K1215" t="str">
        <f>IFERROR(VLOOKUP(B1215,Misconduct!D:M,10,FALSE),"")</f>
        <v/>
      </c>
    </row>
    <row r="1216" spans="1:11">
      <c r="A1216" s="161" t="str">
        <f>IF(Personal_Development!C1219="","",Personal_Development!C1219)</f>
        <v/>
      </c>
      <c r="B1216" t="str">
        <f>IF(Personal_Development!D1219="","",Personal_Development!D1219)</f>
        <v/>
      </c>
      <c r="C1216" t="str">
        <f>IF(Personal_Development!E1219="","",Personal_Development!E1219)</f>
        <v/>
      </c>
      <c r="D1216" t="str">
        <f>IFERROR(VLOOKUP(B1216,Personal_Development!D:DL,113,FALSE),"")</f>
        <v/>
      </c>
      <c r="E1216" t="str">
        <f>IFERROR(VLOOKUP(B1216,Kaizen!D:X,21,FALSE),"")</f>
        <v/>
      </c>
      <c r="F1216" t="str">
        <f>IFERROR(VLOOKUP(B1216,'Safety Idea'!D:X,21,FALSE),"")</f>
        <v/>
      </c>
      <c r="G1216" t="str">
        <f>IFERROR(VLOOKUP(B1216,'Compulsory Training'!D:Z,23,FALSE),"")</f>
        <v/>
      </c>
      <c r="H1216" t="str">
        <f>IFERROR(VLOOKUP(B1216,Attendance!D:BQ,65,FALSE),"")</f>
        <v/>
      </c>
      <c r="I1216" t="str">
        <f>IFERROR(VLOOKUP(B1216,Misconduct!D:M,8,FALSE),"")</f>
        <v/>
      </c>
      <c r="J1216" t="str">
        <f>IFERROR(VLOOKUP(B1216,Misconduct!D:M,9,FALSE),"")</f>
        <v/>
      </c>
      <c r="K1216" t="str">
        <f>IFERROR(VLOOKUP(B1216,Misconduct!D:M,10,FALSE),"")</f>
        <v/>
      </c>
    </row>
    <row r="1217" spans="1:11">
      <c r="A1217" s="161" t="str">
        <f>IF(Personal_Development!C1220="","",Personal_Development!C1220)</f>
        <v/>
      </c>
      <c r="B1217" t="str">
        <f>IF(Personal_Development!D1220="","",Personal_Development!D1220)</f>
        <v/>
      </c>
      <c r="C1217" t="str">
        <f>IF(Personal_Development!E1220="","",Personal_Development!E1220)</f>
        <v/>
      </c>
      <c r="D1217" t="str">
        <f>IFERROR(VLOOKUP(B1217,Personal_Development!D:DL,113,FALSE),"")</f>
        <v/>
      </c>
      <c r="E1217" t="str">
        <f>IFERROR(VLOOKUP(B1217,Kaizen!D:X,21,FALSE),"")</f>
        <v/>
      </c>
      <c r="F1217" t="str">
        <f>IFERROR(VLOOKUP(B1217,'Safety Idea'!D:X,21,FALSE),"")</f>
        <v/>
      </c>
      <c r="G1217" t="str">
        <f>IFERROR(VLOOKUP(B1217,'Compulsory Training'!D:Z,23,FALSE),"")</f>
        <v/>
      </c>
      <c r="H1217" t="str">
        <f>IFERROR(VLOOKUP(B1217,Attendance!D:BQ,65,FALSE),"")</f>
        <v/>
      </c>
      <c r="I1217" t="str">
        <f>IFERROR(VLOOKUP(B1217,Misconduct!D:M,8,FALSE),"")</f>
        <v/>
      </c>
      <c r="J1217" t="str">
        <f>IFERROR(VLOOKUP(B1217,Misconduct!D:M,9,FALSE),"")</f>
        <v/>
      </c>
      <c r="K1217" t="str">
        <f>IFERROR(VLOOKUP(B1217,Misconduct!D:M,10,FALSE),"")</f>
        <v/>
      </c>
    </row>
    <row r="1218" spans="1:11">
      <c r="A1218" s="161" t="str">
        <f>IF(Personal_Development!C1221="","",Personal_Development!C1221)</f>
        <v/>
      </c>
      <c r="B1218" t="str">
        <f>IF(Personal_Development!D1221="","",Personal_Development!D1221)</f>
        <v/>
      </c>
      <c r="C1218" t="str">
        <f>IF(Personal_Development!E1221="","",Personal_Development!E1221)</f>
        <v/>
      </c>
      <c r="D1218" t="str">
        <f>IFERROR(VLOOKUP(B1218,Personal_Development!D:DL,113,FALSE),"")</f>
        <v/>
      </c>
      <c r="E1218" t="str">
        <f>IFERROR(VLOOKUP(B1218,Kaizen!D:X,21,FALSE),"")</f>
        <v/>
      </c>
      <c r="F1218" t="str">
        <f>IFERROR(VLOOKUP(B1218,'Safety Idea'!D:X,21,FALSE),"")</f>
        <v/>
      </c>
      <c r="G1218" t="str">
        <f>IFERROR(VLOOKUP(B1218,'Compulsory Training'!D:Z,23,FALSE),"")</f>
        <v/>
      </c>
      <c r="H1218" t="str">
        <f>IFERROR(VLOOKUP(B1218,Attendance!D:BQ,65,FALSE),"")</f>
        <v/>
      </c>
      <c r="I1218" t="str">
        <f>IFERROR(VLOOKUP(B1218,Misconduct!D:M,8,FALSE),"")</f>
        <v/>
      </c>
      <c r="J1218" t="str">
        <f>IFERROR(VLOOKUP(B1218,Misconduct!D:M,9,FALSE),"")</f>
        <v/>
      </c>
      <c r="K1218" t="str">
        <f>IFERROR(VLOOKUP(B1218,Misconduct!D:M,10,FALSE),"")</f>
        <v/>
      </c>
    </row>
    <row r="1219" spans="1:11">
      <c r="A1219" s="161" t="str">
        <f>IF(Personal_Development!C1222="","",Personal_Development!C1222)</f>
        <v/>
      </c>
      <c r="B1219" t="str">
        <f>IF(Personal_Development!D1222="","",Personal_Development!D1222)</f>
        <v/>
      </c>
      <c r="C1219" t="str">
        <f>IF(Personal_Development!E1222="","",Personal_Development!E1222)</f>
        <v/>
      </c>
      <c r="D1219" t="str">
        <f>IFERROR(VLOOKUP(B1219,Personal_Development!D:DL,113,FALSE),"")</f>
        <v/>
      </c>
      <c r="E1219" t="str">
        <f>IFERROR(VLOOKUP(B1219,Kaizen!D:X,21,FALSE),"")</f>
        <v/>
      </c>
      <c r="F1219" t="str">
        <f>IFERROR(VLOOKUP(B1219,'Safety Idea'!D:X,21,FALSE),"")</f>
        <v/>
      </c>
      <c r="G1219" t="str">
        <f>IFERROR(VLOOKUP(B1219,'Compulsory Training'!D:Z,23,FALSE),"")</f>
        <v/>
      </c>
      <c r="H1219" t="str">
        <f>IFERROR(VLOOKUP(B1219,Attendance!D:BQ,65,FALSE),"")</f>
        <v/>
      </c>
      <c r="I1219" t="str">
        <f>IFERROR(VLOOKUP(B1219,Misconduct!D:M,8,FALSE),"")</f>
        <v/>
      </c>
      <c r="J1219" t="str">
        <f>IFERROR(VLOOKUP(B1219,Misconduct!D:M,9,FALSE),"")</f>
        <v/>
      </c>
      <c r="K1219" t="str">
        <f>IFERROR(VLOOKUP(B1219,Misconduct!D:M,10,FALSE),"")</f>
        <v/>
      </c>
    </row>
    <row r="1220" spans="1:11">
      <c r="A1220" s="161" t="str">
        <f>IF(Personal_Development!C1223="","",Personal_Development!C1223)</f>
        <v/>
      </c>
      <c r="B1220" t="str">
        <f>IF(Personal_Development!D1223="","",Personal_Development!D1223)</f>
        <v/>
      </c>
      <c r="C1220" t="str">
        <f>IF(Personal_Development!E1223="","",Personal_Development!E1223)</f>
        <v/>
      </c>
      <c r="D1220" t="str">
        <f>IFERROR(VLOOKUP(B1220,Personal_Development!D:DL,113,FALSE),"")</f>
        <v/>
      </c>
      <c r="E1220" t="str">
        <f>IFERROR(VLOOKUP(B1220,Kaizen!D:X,21,FALSE),"")</f>
        <v/>
      </c>
      <c r="F1220" t="str">
        <f>IFERROR(VLOOKUP(B1220,'Safety Idea'!D:X,21,FALSE),"")</f>
        <v/>
      </c>
      <c r="G1220" t="str">
        <f>IFERROR(VLOOKUP(B1220,'Compulsory Training'!D:Z,23,FALSE),"")</f>
        <v/>
      </c>
      <c r="H1220" t="str">
        <f>IFERROR(VLOOKUP(B1220,Attendance!D:BQ,65,FALSE),"")</f>
        <v/>
      </c>
      <c r="I1220" t="str">
        <f>IFERROR(VLOOKUP(B1220,Misconduct!D:M,8,FALSE),"")</f>
        <v/>
      </c>
      <c r="J1220" t="str">
        <f>IFERROR(VLOOKUP(B1220,Misconduct!D:M,9,FALSE),"")</f>
        <v/>
      </c>
      <c r="K1220" t="str">
        <f>IFERROR(VLOOKUP(B1220,Misconduct!D:M,10,FALSE),"")</f>
        <v/>
      </c>
    </row>
    <row r="1221" spans="1:11">
      <c r="A1221" s="161" t="str">
        <f>IF(Personal_Development!C1224="","",Personal_Development!C1224)</f>
        <v/>
      </c>
      <c r="B1221" t="str">
        <f>IF(Personal_Development!D1224="","",Personal_Development!D1224)</f>
        <v/>
      </c>
      <c r="C1221" t="str">
        <f>IF(Personal_Development!E1224="","",Personal_Development!E1224)</f>
        <v/>
      </c>
      <c r="D1221" t="str">
        <f>IFERROR(VLOOKUP(B1221,Personal_Development!D:DL,113,FALSE),"")</f>
        <v/>
      </c>
      <c r="E1221" t="str">
        <f>IFERROR(VLOOKUP(B1221,Kaizen!D:X,21,FALSE),"")</f>
        <v/>
      </c>
      <c r="F1221" t="str">
        <f>IFERROR(VLOOKUP(B1221,'Safety Idea'!D:X,21,FALSE),"")</f>
        <v/>
      </c>
      <c r="G1221" t="str">
        <f>IFERROR(VLOOKUP(B1221,'Compulsory Training'!D:Z,23,FALSE),"")</f>
        <v/>
      </c>
      <c r="H1221" t="str">
        <f>IFERROR(VLOOKUP(B1221,Attendance!D:BQ,65,FALSE),"")</f>
        <v/>
      </c>
      <c r="I1221" t="str">
        <f>IFERROR(VLOOKUP(B1221,Misconduct!D:M,8,FALSE),"")</f>
        <v/>
      </c>
      <c r="J1221" t="str">
        <f>IFERROR(VLOOKUP(B1221,Misconduct!D:M,9,FALSE),"")</f>
        <v/>
      </c>
      <c r="K1221" t="str">
        <f>IFERROR(VLOOKUP(B1221,Misconduct!D:M,10,FALSE),"")</f>
        <v/>
      </c>
    </row>
    <row r="1222" spans="1:11">
      <c r="A1222" s="161" t="str">
        <f>IF(Personal_Development!C1225="","",Personal_Development!C1225)</f>
        <v/>
      </c>
      <c r="B1222" t="str">
        <f>IF(Personal_Development!D1225="","",Personal_Development!D1225)</f>
        <v/>
      </c>
      <c r="C1222" t="str">
        <f>IF(Personal_Development!E1225="","",Personal_Development!E1225)</f>
        <v/>
      </c>
      <c r="D1222" t="str">
        <f>IFERROR(VLOOKUP(B1222,Personal_Development!D:DL,113,FALSE),"")</f>
        <v/>
      </c>
      <c r="E1222" t="str">
        <f>IFERROR(VLOOKUP(B1222,Kaizen!D:X,21,FALSE),"")</f>
        <v/>
      </c>
      <c r="F1222" t="str">
        <f>IFERROR(VLOOKUP(B1222,'Safety Idea'!D:X,21,FALSE),"")</f>
        <v/>
      </c>
      <c r="G1222" t="str">
        <f>IFERROR(VLOOKUP(B1222,'Compulsory Training'!D:Z,23,FALSE),"")</f>
        <v/>
      </c>
      <c r="H1222" t="str">
        <f>IFERROR(VLOOKUP(B1222,Attendance!D:BQ,65,FALSE),"")</f>
        <v/>
      </c>
      <c r="I1222" t="str">
        <f>IFERROR(VLOOKUP(B1222,Misconduct!D:M,8,FALSE),"")</f>
        <v/>
      </c>
      <c r="J1222" t="str">
        <f>IFERROR(VLOOKUP(B1222,Misconduct!D:M,9,FALSE),"")</f>
        <v/>
      </c>
      <c r="K1222" t="str">
        <f>IFERROR(VLOOKUP(B1222,Misconduct!D:M,10,FALSE),"")</f>
        <v/>
      </c>
    </row>
    <row r="1223" spans="1:11">
      <c r="A1223" s="161" t="str">
        <f>IF(Personal_Development!C1226="","",Personal_Development!C1226)</f>
        <v/>
      </c>
      <c r="B1223" t="str">
        <f>IF(Personal_Development!D1226="","",Personal_Development!D1226)</f>
        <v/>
      </c>
      <c r="C1223" t="str">
        <f>IF(Personal_Development!E1226="","",Personal_Development!E1226)</f>
        <v/>
      </c>
      <c r="D1223" t="str">
        <f>IFERROR(VLOOKUP(B1223,Personal_Development!D:DL,113,FALSE),"")</f>
        <v/>
      </c>
      <c r="E1223" t="str">
        <f>IFERROR(VLOOKUP(B1223,Kaizen!D:X,21,FALSE),"")</f>
        <v/>
      </c>
      <c r="F1223" t="str">
        <f>IFERROR(VLOOKUP(B1223,'Safety Idea'!D:X,21,FALSE),"")</f>
        <v/>
      </c>
      <c r="G1223" t="str">
        <f>IFERROR(VLOOKUP(B1223,'Compulsory Training'!D:Z,23,FALSE),"")</f>
        <v/>
      </c>
      <c r="H1223" t="str">
        <f>IFERROR(VLOOKUP(B1223,Attendance!D:BQ,65,FALSE),"")</f>
        <v/>
      </c>
      <c r="I1223" t="str">
        <f>IFERROR(VLOOKUP(B1223,Misconduct!D:M,8,FALSE),"")</f>
        <v/>
      </c>
      <c r="J1223" t="str">
        <f>IFERROR(VLOOKUP(B1223,Misconduct!D:M,9,FALSE),"")</f>
        <v/>
      </c>
      <c r="K1223" t="str">
        <f>IFERROR(VLOOKUP(B1223,Misconduct!D:M,10,FALSE),"")</f>
        <v/>
      </c>
    </row>
    <row r="1224" spans="1:11">
      <c r="A1224" s="161" t="str">
        <f>IF(Personal_Development!C1227="","",Personal_Development!C1227)</f>
        <v/>
      </c>
      <c r="B1224" t="str">
        <f>IF(Personal_Development!D1227="","",Personal_Development!D1227)</f>
        <v/>
      </c>
      <c r="C1224" t="str">
        <f>IF(Personal_Development!E1227="","",Personal_Development!E1227)</f>
        <v/>
      </c>
      <c r="D1224" t="str">
        <f>IFERROR(VLOOKUP(B1224,Personal_Development!D:DL,113,FALSE),"")</f>
        <v/>
      </c>
      <c r="E1224" t="str">
        <f>IFERROR(VLOOKUP(B1224,Kaizen!D:X,21,FALSE),"")</f>
        <v/>
      </c>
      <c r="F1224" t="str">
        <f>IFERROR(VLOOKUP(B1224,'Safety Idea'!D:X,21,FALSE),"")</f>
        <v/>
      </c>
      <c r="G1224" t="str">
        <f>IFERROR(VLOOKUP(B1224,'Compulsory Training'!D:Z,23,FALSE),"")</f>
        <v/>
      </c>
      <c r="H1224" t="str">
        <f>IFERROR(VLOOKUP(B1224,Attendance!D:BQ,65,FALSE),"")</f>
        <v/>
      </c>
      <c r="I1224" t="str">
        <f>IFERROR(VLOOKUP(B1224,Misconduct!D:M,8,FALSE),"")</f>
        <v/>
      </c>
      <c r="J1224" t="str">
        <f>IFERROR(VLOOKUP(B1224,Misconduct!D:M,9,FALSE),"")</f>
        <v/>
      </c>
      <c r="K1224" t="str">
        <f>IFERROR(VLOOKUP(B1224,Misconduct!D:M,10,FALSE),"")</f>
        <v/>
      </c>
    </row>
    <row r="1225" spans="1:11">
      <c r="A1225" s="161" t="str">
        <f>IF(Personal_Development!C1228="","",Personal_Development!C1228)</f>
        <v/>
      </c>
      <c r="B1225" t="str">
        <f>IF(Personal_Development!D1228="","",Personal_Development!D1228)</f>
        <v/>
      </c>
      <c r="C1225" t="str">
        <f>IF(Personal_Development!E1228="","",Personal_Development!E1228)</f>
        <v/>
      </c>
      <c r="D1225" t="str">
        <f>IFERROR(VLOOKUP(B1225,Personal_Development!D:DL,113,FALSE),"")</f>
        <v/>
      </c>
      <c r="E1225" t="str">
        <f>IFERROR(VLOOKUP(B1225,Kaizen!D:X,21,FALSE),"")</f>
        <v/>
      </c>
      <c r="F1225" t="str">
        <f>IFERROR(VLOOKUP(B1225,'Safety Idea'!D:X,21,FALSE),"")</f>
        <v/>
      </c>
      <c r="G1225" t="str">
        <f>IFERROR(VLOOKUP(B1225,'Compulsory Training'!D:Z,23,FALSE),"")</f>
        <v/>
      </c>
      <c r="H1225" t="str">
        <f>IFERROR(VLOOKUP(B1225,Attendance!D:BQ,65,FALSE),"")</f>
        <v/>
      </c>
      <c r="I1225" t="str">
        <f>IFERROR(VLOOKUP(B1225,Misconduct!D:M,8,FALSE),"")</f>
        <v/>
      </c>
      <c r="J1225" t="str">
        <f>IFERROR(VLOOKUP(B1225,Misconduct!D:M,9,FALSE),"")</f>
        <v/>
      </c>
      <c r="K1225" t="str">
        <f>IFERROR(VLOOKUP(B1225,Misconduct!D:M,10,FALSE),"")</f>
        <v/>
      </c>
    </row>
    <row r="1226" spans="1:11">
      <c r="A1226" s="161" t="str">
        <f>IF(Personal_Development!C1229="","",Personal_Development!C1229)</f>
        <v/>
      </c>
      <c r="B1226" t="str">
        <f>IF(Personal_Development!D1229="","",Personal_Development!D1229)</f>
        <v/>
      </c>
      <c r="C1226" t="str">
        <f>IF(Personal_Development!E1229="","",Personal_Development!E1229)</f>
        <v/>
      </c>
      <c r="D1226" t="str">
        <f>IFERROR(VLOOKUP(B1226,Personal_Development!D:DL,113,FALSE),"")</f>
        <v/>
      </c>
      <c r="E1226" t="str">
        <f>IFERROR(VLOOKUP(B1226,Kaizen!D:X,21,FALSE),"")</f>
        <v/>
      </c>
      <c r="F1226" t="str">
        <f>IFERROR(VLOOKUP(B1226,'Safety Idea'!D:X,21,FALSE),"")</f>
        <v/>
      </c>
      <c r="G1226" t="str">
        <f>IFERROR(VLOOKUP(B1226,'Compulsory Training'!D:Z,23,FALSE),"")</f>
        <v/>
      </c>
      <c r="H1226" t="str">
        <f>IFERROR(VLOOKUP(B1226,Attendance!D:BQ,65,FALSE),"")</f>
        <v/>
      </c>
      <c r="I1226" t="str">
        <f>IFERROR(VLOOKUP(B1226,Misconduct!D:M,8,FALSE),"")</f>
        <v/>
      </c>
      <c r="J1226" t="str">
        <f>IFERROR(VLOOKUP(B1226,Misconduct!D:M,9,FALSE),"")</f>
        <v/>
      </c>
      <c r="K1226" t="str">
        <f>IFERROR(VLOOKUP(B1226,Misconduct!D:M,10,FALSE),"")</f>
        <v/>
      </c>
    </row>
    <row r="1227" spans="1:11">
      <c r="A1227" s="161" t="str">
        <f>IF(Personal_Development!C1230="","",Personal_Development!C1230)</f>
        <v/>
      </c>
      <c r="B1227" t="str">
        <f>IF(Personal_Development!D1230="","",Personal_Development!D1230)</f>
        <v/>
      </c>
      <c r="C1227" t="str">
        <f>IF(Personal_Development!E1230="","",Personal_Development!E1230)</f>
        <v/>
      </c>
      <c r="D1227" t="str">
        <f>IFERROR(VLOOKUP(B1227,Personal_Development!D:DL,113,FALSE),"")</f>
        <v/>
      </c>
      <c r="E1227" t="str">
        <f>IFERROR(VLOOKUP(B1227,Kaizen!D:X,21,FALSE),"")</f>
        <v/>
      </c>
      <c r="F1227" t="str">
        <f>IFERROR(VLOOKUP(B1227,'Safety Idea'!D:X,21,FALSE),"")</f>
        <v/>
      </c>
      <c r="G1227" t="str">
        <f>IFERROR(VLOOKUP(B1227,'Compulsory Training'!D:Z,23,FALSE),"")</f>
        <v/>
      </c>
      <c r="H1227" t="str">
        <f>IFERROR(VLOOKUP(B1227,Attendance!D:BQ,65,FALSE),"")</f>
        <v/>
      </c>
      <c r="I1227" t="str">
        <f>IFERROR(VLOOKUP(B1227,Misconduct!D:M,8,FALSE),"")</f>
        <v/>
      </c>
      <c r="J1227" t="str">
        <f>IFERROR(VLOOKUP(B1227,Misconduct!D:M,9,FALSE),"")</f>
        <v/>
      </c>
      <c r="K1227" t="str">
        <f>IFERROR(VLOOKUP(B1227,Misconduct!D:M,10,FALSE),"")</f>
        <v/>
      </c>
    </row>
    <row r="1228" spans="1:11">
      <c r="A1228" s="161" t="str">
        <f>IF(Personal_Development!C1231="","",Personal_Development!C1231)</f>
        <v/>
      </c>
      <c r="B1228" t="str">
        <f>IF(Personal_Development!D1231="","",Personal_Development!D1231)</f>
        <v/>
      </c>
      <c r="C1228" t="str">
        <f>IF(Personal_Development!E1231="","",Personal_Development!E1231)</f>
        <v/>
      </c>
      <c r="D1228" t="str">
        <f>IFERROR(VLOOKUP(B1228,Personal_Development!D:DL,113,FALSE),"")</f>
        <v/>
      </c>
      <c r="E1228" t="str">
        <f>IFERROR(VLOOKUP(B1228,Kaizen!D:X,21,FALSE),"")</f>
        <v/>
      </c>
      <c r="F1228" t="str">
        <f>IFERROR(VLOOKUP(B1228,'Safety Idea'!D:X,21,FALSE),"")</f>
        <v/>
      </c>
      <c r="G1228" t="str">
        <f>IFERROR(VLOOKUP(B1228,'Compulsory Training'!D:Z,23,FALSE),"")</f>
        <v/>
      </c>
      <c r="H1228" t="str">
        <f>IFERROR(VLOOKUP(B1228,Attendance!D:BQ,65,FALSE),"")</f>
        <v/>
      </c>
      <c r="I1228" t="str">
        <f>IFERROR(VLOOKUP(B1228,Misconduct!D:M,8,FALSE),"")</f>
        <v/>
      </c>
      <c r="J1228" t="str">
        <f>IFERROR(VLOOKUP(B1228,Misconduct!D:M,9,FALSE),"")</f>
        <v/>
      </c>
      <c r="K1228" t="str">
        <f>IFERROR(VLOOKUP(B1228,Misconduct!D:M,10,FALSE),"")</f>
        <v/>
      </c>
    </row>
    <row r="1229" spans="1:11">
      <c r="A1229" s="161" t="str">
        <f>IF(Personal_Development!C1232="","",Personal_Development!C1232)</f>
        <v/>
      </c>
      <c r="B1229" t="str">
        <f>IF(Personal_Development!D1232="","",Personal_Development!D1232)</f>
        <v/>
      </c>
      <c r="C1229" t="str">
        <f>IF(Personal_Development!E1232="","",Personal_Development!E1232)</f>
        <v/>
      </c>
      <c r="D1229" t="str">
        <f>IFERROR(VLOOKUP(B1229,Personal_Development!D:DL,113,FALSE),"")</f>
        <v/>
      </c>
      <c r="E1229" t="str">
        <f>IFERROR(VLOOKUP(B1229,Kaizen!D:X,21,FALSE),"")</f>
        <v/>
      </c>
      <c r="F1229" t="str">
        <f>IFERROR(VLOOKUP(B1229,'Safety Idea'!D:X,21,FALSE),"")</f>
        <v/>
      </c>
      <c r="G1229" t="str">
        <f>IFERROR(VLOOKUP(B1229,'Compulsory Training'!D:Z,23,FALSE),"")</f>
        <v/>
      </c>
      <c r="H1229" t="str">
        <f>IFERROR(VLOOKUP(B1229,Attendance!D:BQ,65,FALSE),"")</f>
        <v/>
      </c>
      <c r="I1229" t="str">
        <f>IFERROR(VLOOKUP(B1229,Misconduct!D:M,8,FALSE),"")</f>
        <v/>
      </c>
      <c r="J1229" t="str">
        <f>IFERROR(VLOOKUP(B1229,Misconduct!D:M,9,FALSE),"")</f>
        <v/>
      </c>
      <c r="K1229" t="str">
        <f>IFERROR(VLOOKUP(B1229,Misconduct!D:M,10,FALSE),"")</f>
        <v/>
      </c>
    </row>
    <row r="1230" spans="1:11">
      <c r="A1230" s="161" t="str">
        <f>IF(Personal_Development!C1124="","",Personal_Development!C1124)</f>
        <v/>
      </c>
      <c r="B1230" t="str">
        <f>IF(Personal_Development!D1124="","",Personal_Development!D1124)</f>
        <v/>
      </c>
      <c r="C1230" t="str">
        <f>IF(Personal_Development!E1124="","",Personal_Development!E1124)</f>
        <v/>
      </c>
      <c r="D1230" t="str">
        <f>IFERROR(VLOOKUP(B1230,Personal_Development!D:DL,113,FALSE),"")</f>
        <v/>
      </c>
      <c r="E1230" t="str">
        <f>IFERROR(VLOOKUP(B1230,Kaizen!D:X,21,FALSE),"")</f>
        <v/>
      </c>
      <c r="F1230" t="str">
        <f>IFERROR(VLOOKUP(B1230,'Safety Idea'!D:X,21,FALSE),"")</f>
        <v/>
      </c>
      <c r="G1230" t="str">
        <f>IFERROR(VLOOKUP(B1230,'Compulsory Training'!D:Z,23,FALSE),"")</f>
        <v/>
      </c>
      <c r="H1230" t="str">
        <f>IFERROR(VLOOKUP(B1230,Attendance!D:BQ,65,FALSE),"")</f>
        <v/>
      </c>
      <c r="I1230" t="str">
        <f>IFERROR(VLOOKUP(B1230,Misconduct!D:M,8,FALSE),"")</f>
        <v/>
      </c>
      <c r="J1230" t="str">
        <f>IFERROR(VLOOKUP(B1230,Misconduct!D:M,9,FALSE),"")</f>
        <v/>
      </c>
      <c r="K1230" t="str">
        <f>IFERROR(VLOOKUP(B1230,Misconduct!D:M,10,FALSE),"")</f>
        <v/>
      </c>
    </row>
    <row r="1231" spans="1:11">
      <c r="A1231" s="161" t="str">
        <f>IF(Personal_Development!C1125="","",Personal_Development!C1125)</f>
        <v/>
      </c>
      <c r="B1231" t="str">
        <f>IF(Personal_Development!D1125="","",Personal_Development!D1125)</f>
        <v/>
      </c>
      <c r="C1231" t="str">
        <f>IF(Personal_Development!E1125="","",Personal_Development!E1125)</f>
        <v/>
      </c>
      <c r="D1231" t="str">
        <f>IFERROR(VLOOKUP(B1231,Personal_Development!D:DL,113,FALSE),"")</f>
        <v/>
      </c>
      <c r="E1231" t="str">
        <f>IFERROR(VLOOKUP(B1231,Kaizen!D:X,21,FALSE),"")</f>
        <v/>
      </c>
      <c r="F1231" t="str">
        <f>IFERROR(VLOOKUP(B1231,'Safety Idea'!D:X,21,FALSE),"")</f>
        <v/>
      </c>
      <c r="G1231" t="str">
        <f>IFERROR(VLOOKUP(B1231,'Compulsory Training'!D:Z,23,FALSE),"")</f>
        <v/>
      </c>
      <c r="H1231" t="str">
        <f>IFERROR(VLOOKUP(B1231,Attendance!D:BQ,65,FALSE),"")</f>
        <v/>
      </c>
      <c r="I1231" t="str">
        <f>IFERROR(VLOOKUP(B1231,Misconduct!D:M,8,FALSE),"")</f>
        <v/>
      </c>
      <c r="J1231" t="str">
        <f>IFERROR(VLOOKUP(B1231,Misconduct!D:M,9,FALSE),"")</f>
        <v/>
      </c>
      <c r="K1231" t="str">
        <f>IFERROR(VLOOKUP(B1231,Misconduct!D:M,10,FALSE),"")</f>
        <v/>
      </c>
    </row>
    <row r="1232" spans="1:11">
      <c r="A1232" s="161" t="str">
        <f>IF(Personal_Development!C1126="","",Personal_Development!C1126)</f>
        <v/>
      </c>
      <c r="B1232" t="str">
        <f>IF(Personal_Development!D1126="","",Personal_Development!D1126)</f>
        <v/>
      </c>
      <c r="C1232" t="str">
        <f>IF(Personal_Development!E1126="","",Personal_Development!E1126)</f>
        <v/>
      </c>
      <c r="D1232" t="str">
        <f>IFERROR(VLOOKUP(B1232,Personal_Development!D:DL,113,FALSE),"")</f>
        <v/>
      </c>
      <c r="E1232" t="str">
        <f>IFERROR(VLOOKUP(B1232,Kaizen!D:X,21,FALSE),"")</f>
        <v/>
      </c>
      <c r="F1232" t="str">
        <f>IFERROR(VLOOKUP(B1232,'Safety Idea'!D:X,21,FALSE),"")</f>
        <v/>
      </c>
      <c r="G1232" t="str">
        <f>IFERROR(VLOOKUP(B1232,'Compulsory Training'!D:Z,23,FALSE),"")</f>
        <v/>
      </c>
      <c r="H1232" t="str">
        <f>IFERROR(VLOOKUP(B1232,Attendance!D:BQ,65,FALSE),"")</f>
        <v/>
      </c>
      <c r="I1232" t="str">
        <f>IFERROR(VLOOKUP(B1232,Misconduct!D:M,8,FALSE),"")</f>
        <v/>
      </c>
      <c r="J1232" t="str">
        <f>IFERROR(VLOOKUP(B1232,Misconduct!D:M,9,FALSE),"")</f>
        <v/>
      </c>
      <c r="K1232" t="str">
        <f>IFERROR(VLOOKUP(B1232,Misconduct!D:M,10,FALSE),"")</f>
        <v/>
      </c>
    </row>
    <row r="1233" spans="1:11">
      <c r="A1233" s="161" t="str">
        <f>IF(Personal_Development!C1127="","",Personal_Development!C1127)</f>
        <v/>
      </c>
      <c r="B1233" t="str">
        <f>IF(Personal_Development!D1127="","",Personal_Development!D1127)</f>
        <v/>
      </c>
      <c r="C1233" t="str">
        <f>IF(Personal_Development!E1127="","",Personal_Development!E1127)</f>
        <v/>
      </c>
      <c r="D1233" t="str">
        <f>IFERROR(VLOOKUP(B1233,Personal_Development!D:DL,113,FALSE),"")</f>
        <v/>
      </c>
      <c r="E1233" t="str">
        <f>IFERROR(VLOOKUP(B1233,Kaizen!D:X,21,FALSE),"")</f>
        <v/>
      </c>
      <c r="F1233" t="str">
        <f>IFERROR(VLOOKUP(B1233,'Safety Idea'!D:X,21,FALSE),"")</f>
        <v/>
      </c>
      <c r="G1233" t="str">
        <f>IFERROR(VLOOKUP(B1233,'Compulsory Training'!D:Z,23,FALSE),"")</f>
        <v/>
      </c>
      <c r="H1233" t="str">
        <f>IFERROR(VLOOKUP(B1233,Attendance!D:BQ,65,FALSE),"")</f>
        <v/>
      </c>
      <c r="I1233" t="str">
        <f>IFERROR(VLOOKUP(B1233,Misconduct!D:M,8,FALSE),"")</f>
        <v/>
      </c>
      <c r="J1233" t="str">
        <f>IFERROR(VLOOKUP(B1233,Misconduct!D:M,9,FALSE),"")</f>
        <v/>
      </c>
      <c r="K1233" t="str">
        <f>IFERROR(VLOOKUP(B1233,Misconduct!D:M,10,FALSE),"")</f>
        <v/>
      </c>
    </row>
    <row r="1234" spans="1:11">
      <c r="A1234" s="161" t="str">
        <f>IF(Personal_Development!C1128="","",Personal_Development!C1128)</f>
        <v/>
      </c>
      <c r="B1234" t="str">
        <f>IF(Personal_Development!D1128="","",Personal_Development!D1128)</f>
        <v/>
      </c>
      <c r="C1234" t="str">
        <f>IF(Personal_Development!E1128="","",Personal_Development!E1128)</f>
        <v/>
      </c>
      <c r="D1234" t="str">
        <f>IFERROR(VLOOKUP(B1234,Personal_Development!D:DL,113,FALSE),"")</f>
        <v/>
      </c>
      <c r="E1234" t="str">
        <f>IFERROR(VLOOKUP(B1234,Kaizen!D:X,21,FALSE),"")</f>
        <v/>
      </c>
      <c r="F1234" t="str">
        <f>IFERROR(VLOOKUP(B1234,'Safety Idea'!D:X,21,FALSE),"")</f>
        <v/>
      </c>
      <c r="G1234" t="str">
        <f>IFERROR(VLOOKUP(B1234,'Compulsory Training'!D:Z,23,FALSE),"")</f>
        <v/>
      </c>
      <c r="H1234" t="str">
        <f>IFERROR(VLOOKUP(B1234,Attendance!D:BQ,65,FALSE),"")</f>
        <v/>
      </c>
      <c r="I1234" t="str">
        <f>IFERROR(VLOOKUP(B1234,Misconduct!D:M,8,FALSE),"")</f>
        <v/>
      </c>
      <c r="J1234" t="str">
        <f>IFERROR(VLOOKUP(B1234,Misconduct!D:M,9,FALSE),"")</f>
        <v/>
      </c>
      <c r="K1234" t="str">
        <f>IFERROR(VLOOKUP(B1234,Misconduct!D:M,10,FALSE),"")</f>
        <v/>
      </c>
    </row>
    <row r="1235" spans="1:11">
      <c r="A1235" s="161" t="str">
        <f>IF(Personal_Development!C1129="","",Personal_Development!C1129)</f>
        <v/>
      </c>
      <c r="B1235" t="str">
        <f>IF(Personal_Development!D1129="","",Personal_Development!D1129)</f>
        <v/>
      </c>
      <c r="C1235" t="str">
        <f>IF(Personal_Development!E1129="","",Personal_Development!E1129)</f>
        <v/>
      </c>
      <c r="D1235" t="str">
        <f>IFERROR(VLOOKUP(B1235,Personal_Development!D:DL,113,FALSE),"")</f>
        <v/>
      </c>
      <c r="E1235" t="str">
        <f>IFERROR(VLOOKUP(B1235,Kaizen!D:X,21,FALSE),"")</f>
        <v/>
      </c>
      <c r="F1235" t="str">
        <f>IFERROR(VLOOKUP(B1235,'Safety Idea'!D:X,21,FALSE),"")</f>
        <v/>
      </c>
      <c r="G1235" t="str">
        <f>IFERROR(VLOOKUP(B1235,'Compulsory Training'!D:Z,23,FALSE),"")</f>
        <v/>
      </c>
      <c r="H1235" t="str">
        <f>IFERROR(VLOOKUP(B1235,Attendance!D:BQ,65,FALSE),"")</f>
        <v/>
      </c>
      <c r="I1235" t="str">
        <f>IFERROR(VLOOKUP(B1235,Misconduct!D:M,8,FALSE),"")</f>
        <v/>
      </c>
      <c r="J1235" t="str">
        <f>IFERROR(VLOOKUP(B1235,Misconduct!D:M,9,FALSE),"")</f>
        <v/>
      </c>
      <c r="K1235" t="str">
        <f>IFERROR(VLOOKUP(B1235,Misconduct!D:M,10,FALSE),"")</f>
        <v/>
      </c>
    </row>
    <row r="1236" spans="1:11">
      <c r="A1236" s="161" t="str">
        <f>IF(Personal_Development!C1130="","",Personal_Development!C1130)</f>
        <v/>
      </c>
      <c r="B1236" t="str">
        <f>IF(Personal_Development!D1130="","",Personal_Development!D1130)</f>
        <v/>
      </c>
      <c r="C1236" t="str">
        <f>IF(Personal_Development!E1130="","",Personal_Development!E1130)</f>
        <v/>
      </c>
      <c r="D1236" t="str">
        <f>IFERROR(VLOOKUP(B1236,Personal_Development!D:DL,113,FALSE),"")</f>
        <v/>
      </c>
      <c r="E1236" t="str">
        <f>IFERROR(VLOOKUP(B1236,Kaizen!D:X,21,FALSE),"")</f>
        <v/>
      </c>
      <c r="F1236" t="str">
        <f>IFERROR(VLOOKUP(B1236,'Safety Idea'!D:X,21,FALSE),"")</f>
        <v/>
      </c>
      <c r="G1236" t="str">
        <f>IFERROR(VLOOKUP(B1236,'Compulsory Training'!D:Z,23,FALSE),"")</f>
        <v/>
      </c>
      <c r="H1236" t="str">
        <f>IFERROR(VLOOKUP(B1236,Attendance!D:BQ,65,FALSE),"")</f>
        <v/>
      </c>
      <c r="I1236" t="str">
        <f>IFERROR(VLOOKUP(B1236,Misconduct!D:M,8,FALSE),"")</f>
        <v/>
      </c>
      <c r="J1236" t="str">
        <f>IFERROR(VLOOKUP(B1236,Misconduct!D:M,9,FALSE),"")</f>
        <v/>
      </c>
      <c r="K1236" t="str">
        <f>IFERROR(VLOOKUP(B1236,Misconduct!D:M,10,FALSE),"")</f>
        <v/>
      </c>
    </row>
    <row r="1237" spans="1:11">
      <c r="A1237" s="161" t="str">
        <f>IF(Personal_Development!C1131="","",Personal_Development!C1131)</f>
        <v/>
      </c>
      <c r="B1237" t="str">
        <f>IF(Personal_Development!D1131="","",Personal_Development!D1131)</f>
        <v/>
      </c>
      <c r="C1237" t="str">
        <f>IF(Personal_Development!E1131="","",Personal_Development!E1131)</f>
        <v/>
      </c>
      <c r="D1237" t="str">
        <f>IFERROR(VLOOKUP(B1237,Personal_Development!D:DL,113,FALSE),"")</f>
        <v/>
      </c>
      <c r="E1237" t="str">
        <f>IFERROR(VLOOKUP(B1237,Kaizen!D:X,21,FALSE),"")</f>
        <v/>
      </c>
      <c r="F1237" t="str">
        <f>IFERROR(VLOOKUP(B1237,'Safety Idea'!D:X,21,FALSE),"")</f>
        <v/>
      </c>
      <c r="G1237" t="str">
        <f>IFERROR(VLOOKUP(B1237,'Compulsory Training'!D:Z,23,FALSE),"")</f>
        <v/>
      </c>
      <c r="H1237" t="str">
        <f>IFERROR(VLOOKUP(B1237,Attendance!D:BQ,65,FALSE),"")</f>
        <v/>
      </c>
      <c r="I1237" t="str">
        <f>IFERROR(VLOOKUP(B1237,Misconduct!D:M,8,FALSE),"")</f>
        <v/>
      </c>
      <c r="J1237" t="str">
        <f>IFERROR(VLOOKUP(B1237,Misconduct!D:M,9,FALSE),"")</f>
        <v/>
      </c>
      <c r="K1237" t="str">
        <f>IFERROR(VLOOKUP(B1237,Misconduct!D:M,10,FALSE),"")</f>
        <v/>
      </c>
    </row>
    <row r="1238" spans="1:11">
      <c r="A1238" s="161" t="str">
        <f>IF(Personal_Development!C1132="","",Personal_Development!C1132)</f>
        <v/>
      </c>
      <c r="B1238" t="str">
        <f>IF(Personal_Development!D1132="","",Personal_Development!D1132)</f>
        <v/>
      </c>
      <c r="C1238" t="str">
        <f>IF(Personal_Development!E1132="","",Personal_Development!E1132)</f>
        <v/>
      </c>
      <c r="D1238" t="str">
        <f>IFERROR(VLOOKUP(B1238,Personal_Development!D:DL,113,FALSE),"")</f>
        <v/>
      </c>
      <c r="E1238" t="str">
        <f>IFERROR(VLOOKUP(B1238,Kaizen!D:X,21,FALSE),"")</f>
        <v/>
      </c>
      <c r="F1238" t="str">
        <f>IFERROR(VLOOKUP(B1238,'Safety Idea'!D:X,21,FALSE),"")</f>
        <v/>
      </c>
      <c r="G1238" t="str">
        <f>IFERROR(VLOOKUP(B1238,'Compulsory Training'!D:Z,23,FALSE),"")</f>
        <v/>
      </c>
      <c r="H1238" t="str">
        <f>IFERROR(VLOOKUP(B1238,Attendance!D:BQ,65,FALSE),"")</f>
        <v/>
      </c>
      <c r="I1238" t="str">
        <f>IFERROR(VLOOKUP(B1238,Misconduct!D:M,8,FALSE),"")</f>
        <v/>
      </c>
      <c r="J1238" t="str">
        <f>IFERROR(VLOOKUP(B1238,Misconduct!D:M,9,FALSE),"")</f>
        <v/>
      </c>
      <c r="K1238" t="str">
        <f>IFERROR(VLOOKUP(B1238,Misconduct!D:M,10,FALSE),"")</f>
        <v/>
      </c>
    </row>
    <row r="1239" spans="1:11">
      <c r="A1239" s="161" t="str">
        <f>IF(Personal_Development!C1133="","",Personal_Development!C1133)</f>
        <v/>
      </c>
      <c r="B1239" t="str">
        <f>IF(Personal_Development!D1133="","",Personal_Development!D1133)</f>
        <v/>
      </c>
      <c r="C1239" t="str">
        <f>IF(Personal_Development!E1133="","",Personal_Development!E1133)</f>
        <v/>
      </c>
      <c r="D1239" t="str">
        <f>IFERROR(VLOOKUP(B1239,Personal_Development!D:DL,113,FALSE),"")</f>
        <v/>
      </c>
      <c r="E1239" t="str">
        <f>IFERROR(VLOOKUP(B1239,Kaizen!D:X,21,FALSE),"")</f>
        <v/>
      </c>
      <c r="F1239" t="str">
        <f>IFERROR(VLOOKUP(B1239,'Safety Idea'!D:X,21,FALSE),"")</f>
        <v/>
      </c>
      <c r="G1239" t="str">
        <f>IFERROR(VLOOKUP(B1239,'Compulsory Training'!D:Z,23,FALSE),"")</f>
        <v/>
      </c>
      <c r="H1239" t="str">
        <f>IFERROR(VLOOKUP(B1239,Attendance!D:BQ,65,FALSE),"")</f>
        <v/>
      </c>
      <c r="I1239" t="str">
        <f>IFERROR(VLOOKUP(B1239,Misconduct!D:M,8,FALSE),"")</f>
        <v/>
      </c>
      <c r="J1239" t="str">
        <f>IFERROR(VLOOKUP(B1239,Misconduct!D:M,9,FALSE),"")</f>
        <v/>
      </c>
      <c r="K1239" t="str">
        <f>IFERROR(VLOOKUP(B1239,Misconduct!D:M,10,FALSE),"")</f>
        <v/>
      </c>
    </row>
    <row r="1240" spans="1:11">
      <c r="A1240" s="161" t="str">
        <f>IF(Personal_Development!C1134="","",Personal_Development!C1134)</f>
        <v/>
      </c>
      <c r="B1240" t="str">
        <f>IF(Personal_Development!D1134="","",Personal_Development!D1134)</f>
        <v/>
      </c>
      <c r="C1240" t="str">
        <f>IF(Personal_Development!E1134="","",Personal_Development!E1134)</f>
        <v/>
      </c>
      <c r="D1240" t="str">
        <f>IFERROR(VLOOKUP(B1240,Personal_Development!D:DL,113,FALSE),"")</f>
        <v/>
      </c>
      <c r="E1240" t="str">
        <f>IFERROR(VLOOKUP(B1240,Kaizen!D:X,21,FALSE),"")</f>
        <v/>
      </c>
      <c r="F1240" t="str">
        <f>IFERROR(VLOOKUP(B1240,'Safety Idea'!D:X,21,FALSE),"")</f>
        <v/>
      </c>
      <c r="G1240" t="str">
        <f>IFERROR(VLOOKUP(B1240,'Compulsory Training'!D:Z,23,FALSE),"")</f>
        <v/>
      </c>
      <c r="H1240" t="str">
        <f>IFERROR(VLOOKUP(B1240,Attendance!D:BQ,65,FALSE),"")</f>
        <v/>
      </c>
      <c r="I1240" t="str">
        <f>IFERROR(VLOOKUP(B1240,Misconduct!D:M,8,FALSE),"")</f>
        <v/>
      </c>
      <c r="J1240" t="str">
        <f>IFERROR(VLOOKUP(B1240,Misconduct!D:M,9,FALSE),"")</f>
        <v/>
      </c>
      <c r="K1240" t="str">
        <f>IFERROR(VLOOKUP(B1240,Misconduct!D:M,10,FALSE),"")</f>
        <v/>
      </c>
    </row>
    <row r="1241" spans="1:11">
      <c r="A1241" s="161" t="str">
        <f>IF(Personal_Development!C1135="","",Personal_Development!C1135)</f>
        <v/>
      </c>
      <c r="B1241" t="str">
        <f>IF(Personal_Development!D1135="","",Personal_Development!D1135)</f>
        <v/>
      </c>
      <c r="C1241" t="str">
        <f>IF(Personal_Development!E1135="","",Personal_Development!E1135)</f>
        <v/>
      </c>
      <c r="D1241" t="str">
        <f>IFERROR(VLOOKUP(B1241,Personal_Development!D:DL,113,FALSE),"")</f>
        <v/>
      </c>
      <c r="E1241" t="str">
        <f>IFERROR(VLOOKUP(B1241,Kaizen!D:X,21,FALSE),"")</f>
        <v/>
      </c>
      <c r="F1241" t="str">
        <f>IFERROR(VLOOKUP(B1241,'Safety Idea'!D:X,21,FALSE),"")</f>
        <v/>
      </c>
      <c r="G1241" t="str">
        <f>IFERROR(VLOOKUP(B1241,'Compulsory Training'!D:Z,23,FALSE),"")</f>
        <v/>
      </c>
      <c r="H1241" t="str">
        <f>IFERROR(VLOOKUP(B1241,Attendance!D:BQ,65,FALSE),"")</f>
        <v/>
      </c>
      <c r="I1241" t="str">
        <f>IFERROR(VLOOKUP(B1241,Misconduct!D:M,8,FALSE),"")</f>
        <v/>
      </c>
      <c r="J1241" t="str">
        <f>IFERROR(VLOOKUP(B1241,Misconduct!D:M,9,FALSE),"")</f>
        <v/>
      </c>
      <c r="K1241" t="str">
        <f>IFERROR(VLOOKUP(B1241,Misconduct!D:M,10,FALSE),"")</f>
        <v/>
      </c>
    </row>
    <row r="1242" spans="1:11">
      <c r="A1242" s="161" t="str">
        <f>IF(Personal_Development!C1136="","",Personal_Development!C1136)</f>
        <v/>
      </c>
      <c r="B1242" t="str">
        <f>IF(Personal_Development!D1136="","",Personal_Development!D1136)</f>
        <v/>
      </c>
      <c r="C1242" t="str">
        <f>IF(Personal_Development!E1136="","",Personal_Development!E1136)</f>
        <v/>
      </c>
      <c r="D1242" t="str">
        <f>IFERROR(VLOOKUP(B1242,Personal_Development!D:DL,113,FALSE),"")</f>
        <v/>
      </c>
      <c r="E1242" t="str">
        <f>IFERROR(VLOOKUP(B1242,Kaizen!D:X,21,FALSE),"")</f>
        <v/>
      </c>
      <c r="F1242" t="str">
        <f>IFERROR(VLOOKUP(B1242,'Safety Idea'!D:X,21,FALSE),"")</f>
        <v/>
      </c>
      <c r="G1242" t="str">
        <f>IFERROR(VLOOKUP(B1242,'Compulsory Training'!D:Z,23,FALSE),"")</f>
        <v/>
      </c>
      <c r="H1242" t="str">
        <f>IFERROR(VLOOKUP(B1242,Attendance!D:BQ,65,FALSE),"")</f>
        <v/>
      </c>
      <c r="I1242" t="str">
        <f>IFERROR(VLOOKUP(B1242,Misconduct!D:M,8,FALSE),"")</f>
        <v/>
      </c>
      <c r="J1242" t="str">
        <f>IFERROR(VLOOKUP(B1242,Misconduct!D:M,9,FALSE),"")</f>
        <v/>
      </c>
      <c r="K1242" t="str">
        <f>IFERROR(VLOOKUP(B1242,Misconduct!D:M,10,FALSE),"")</f>
        <v/>
      </c>
    </row>
    <row r="1243" spans="1:11">
      <c r="A1243" s="161" t="str">
        <f>IF(Personal_Development!C1137="","",Personal_Development!C1137)</f>
        <v/>
      </c>
      <c r="B1243" t="str">
        <f>IF(Personal_Development!D1137="","",Personal_Development!D1137)</f>
        <v/>
      </c>
      <c r="C1243" t="str">
        <f>IF(Personal_Development!E1137="","",Personal_Development!E1137)</f>
        <v/>
      </c>
      <c r="D1243" t="str">
        <f>IFERROR(VLOOKUP(B1243,Personal_Development!D:DL,113,FALSE),"")</f>
        <v/>
      </c>
      <c r="E1243" t="str">
        <f>IFERROR(VLOOKUP(B1243,Kaizen!D:X,21,FALSE),"")</f>
        <v/>
      </c>
      <c r="F1243" t="str">
        <f>IFERROR(VLOOKUP(B1243,'Safety Idea'!D:X,21,FALSE),"")</f>
        <v/>
      </c>
      <c r="G1243" t="str">
        <f>IFERROR(VLOOKUP(B1243,'Compulsory Training'!D:Z,23,FALSE),"")</f>
        <v/>
      </c>
      <c r="H1243" t="str">
        <f>IFERROR(VLOOKUP(B1243,Attendance!D:BQ,65,FALSE),"")</f>
        <v/>
      </c>
      <c r="I1243" t="str">
        <f>IFERROR(VLOOKUP(B1243,Misconduct!D:M,8,FALSE),"")</f>
        <v/>
      </c>
      <c r="J1243" t="str">
        <f>IFERROR(VLOOKUP(B1243,Misconduct!D:M,9,FALSE),"")</f>
        <v/>
      </c>
      <c r="K1243" t="str">
        <f>IFERROR(VLOOKUP(B1243,Misconduct!D:M,10,FALSE),"")</f>
        <v/>
      </c>
    </row>
    <row r="1244" spans="1:11">
      <c r="A1244" s="161" t="str">
        <f>IF(Personal_Development!C1138="","",Personal_Development!C1138)</f>
        <v/>
      </c>
      <c r="B1244" t="str">
        <f>IF(Personal_Development!D1138="","",Personal_Development!D1138)</f>
        <v/>
      </c>
      <c r="C1244" t="str">
        <f>IF(Personal_Development!E1138="","",Personal_Development!E1138)</f>
        <v/>
      </c>
      <c r="D1244" t="str">
        <f>IFERROR(VLOOKUP(B1244,Personal_Development!D:DL,113,FALSE),"")</f>
        <v/>
      </c>
      <c r="E1244" t="str">
        <f>IFERROR(VLOOKUP(B1244,Kaizen!D:X,21,FALSE),"")</f>
        <v/>
      </c>
      <c r="F1244" t="str">
        <f>IFERROR(VLOOKUP(B1244,'Safety Idea'!D:X,21,FALSE),"")</f>
        <v/>
      </c>
      <c r="G1244" t="str">
        <f>IFERROR(VLOOKUP(B1244,'Compulsory Training'!D:Z,23,FALSE),"")</f>
        <v/>
      </c>
      <c r="H1244" t="str">
        <f>IFERROR(VLOOKUP(B1244,Attendance!D:BQ,65,FALSE),"")</f>
        <v/>
      </c>
      <c r="I1244" t="str">
        <f>IFERROR(VLOOKUP(B1244,Misconduct!D:M,8,FALSE),"")</f>
        <v/>
      </c>
      <c r="J1244" t="str">
        <f>IFERROR(VLOOKUP(B1244,Misconduct!D:M,9,FALSE),"")</f>
        <v/>
      </c>
      <c r="K1244" t="str">
        <f>IFERROR(VLOOKUP(B1244,Misconduct!D:M,10,FALSE),"")</f>
        <v/>
      </c>
    </row>
    <row r="1245" spans="1:11">
      <c r="A1245" s="161" t="str">
        <f>IF(Personal_Development!C1139="","",Personal_Development!C1139)</f>
        <v/>
      </c>
      <c r="B1245" t="str">
        <f>IF(Personal_Development!D1139="","",Personal_Development!D1139)</f>
        <v/>
      </c>
      <c r="C1245" t="str">
        <f>IF(Personal_Development!E1139="","",Personal_Development!E1139)</f>
        <v/>
      </c>
      <c r="D1245" t="str">
        <f>IFERROR(VLOOKUP(B1245,Personal_Development!D:DL,113,FALSE),"")</f>
        <v/>
      </c>
      <c r="E1245" t="str">
        <f>IFERROR(VLOOKUP(B1245,Kaizen!D:X,21,FALSE),"")</f>
        <v/>
      </c>
      <c r="F1245" t="str">
        <f>IFERROR(VLOOKUP(B1245,'Safety Idea'!D:X,21,FALSE),"")</f>
        <v/>
      </c>
      <c r="G1245" t="str">
        <f>IFERROR(VLOOKUP(B1245,'Compulsory Training'!D:Z,23,FALSE),"")</f>
        <v/>
      </c>
      <c r="H1245" t="str">
        <f>IFERROR(VLOOKUP(B1245,Attendance!D:BQ,65,FALSE),"")</f>
        <v/>
      </c>
      <c r="I1245" t="str">
        <f>IFERROR(VLOOKUP(B1245,Misconduct!D:M,8,FALSE),"")</f>
        <v/>
      </c>
      <c r="J1245" t="str">
        <f>IFERROR(VLOOKUP(B1245,Misconduct!D:M,9,FALSE),"")</f>
        <v/>
      </c>
      <c r="K1245" t="str">
        <f>IFERROR(VLOOKUP(B1245,Misconduct!D:M,10,FALSE),"")</f>
        <v/>
      </c>
    </row>
    <row r="1246" spans="1:11">
      <c r="A1246" s="161" t="str">
        <f>IF(Personal_Development!C1140="","",Personal_Development!C1140)</f>
        <v/>
      </c>
      <c r="B1246" t="str">
        <f>IF(Personal_Development!D1140="","",Personal_Development!D1140)</f>
        <v/>
      </c>
      <c r="C1246" t="str">
        <f>IF(Personal_Development!E1140="","",Personal_Development!E1140)</f>
        <v/>
      </c>
      <c r="D1246" t="str">
        <f>IFERROR(VLOOKUP(B1246,Personal_Development!D:DL,113,FALSE),"")</f>
        <v/>
      </c>
      <c r="E1246" t="str">
        <f>IFERROR(VLOOKUP(B1246,Kaizen!D:X,21,FALSE),"")</f>
        <v/>
      </c>
      <c r="F1246" t="str">
        <f>IFERROR(VLOOKUP(B1246,'Safety Idea'!D:X,21,FALSE),"")</f>
        <v/>
      </c>
      <c r="G1246" t="str">
        <f>IFERROR(VLOOKUP(B1246,'Compulsory Training'!D:Z,23,FALSE),"")</f>
        <v/>
      </c>
      <c r="H1246" t="str">
        <f>IFERROR(VLOOKUP(B1246,Attendance!D:BQ,65,FALSE),"")</f>
        <v/>
      </c>
      <c r="I1246" t="str">
        <f>IFERROR(VLOOKUP(B1246,Misconduct!D:M,8,FALSE),"")</f>
        <v/>
      </c>
      <c r="J1246" t="str">
        <f>IFERROR(VLOOKUP(B1246,Misconduct!D:M,9,FALSE),"")</f>
        <v/>
      </c>
      <c r="K1246" t="str">
        <f>IFERROR(VLOOKUP(B1246,Misconduct!D:M,10,FALSE),"")</f>
        <v/>
      </c>
    </row>
    <row r="1247" spans="1:11">
      <c r="A1247" s="161" t="str">
        <f>IF(Personal_Development!C1141="","",Personal_Development!C1141)</f>
        <v/>
      </c>
      <c r="B1247" t="str">
        <f>IF(Personal_Development!D1141="","",Personal_Development!D1141)</f>
        <v/>
      </c>
      <c r="C1247" t="str">
        <f>IF(Personal_Development!E1141="","",Personal_Development!E1141)</f>
        <v/>
      </c>
      <c r="D1247" t="str">
        <f>IFERROR(VLOOKUP(B1247,Personal_Development!D:DL,113,FALSE),"")</f>
        <v/>
      </c>
      <c r="E1247" t="str">
        <f>IFERROR(VLOOKUP(B1247,Kaizen!D:X,21,FALSE),"")</f>
        <v/>
      </c>
      <c r="F1247" t="str">
        <f>IFERROR(VLOOKUP(B1247,'Safety Idea'!D:X,21,FALSE),"")</f>
        <v/>
      </c>
      <c r="G1247" t="str">
        <f>IFERROR(VLOOKUP(B1247,'Compulsory Training'!D:Z,23,FALSE),"")</f>
        <v/>
      </c>
      <c r="H1247" t="str">
        <f>IFERROR(VLOOKUP(B1247,Attendance!D:BQ,65,FALSE),"")</f>
        <v/>
      </c>
      <c r="I1247" t="str">
        <f>IFERROR(VLOOKUP(B1247,Misconduct!D:M,8,FALSE),"")</f>
        <v/>
      </c>
      <c r="J1247" t="str">
        <f>IFERROR(VLOOKUP(B1247,Misconduct!D:M,9,FALSE),"")</f>
        <v/>
      </c>
      <c r="K1247" t="str">
        <f>IFERROR(VLOOKUP(B1247,Misconduct!D:M,10,FALSE),"")</f>
        <v/>
      </c>
    </row>
    <row r="1248" spans="1:11">
      <c r="A1248" s="161" t="str">
        <f>IF(Personal_Development!C1142="","",Personal_Development!C1142)</f>
        <v/>
      </c>
      <c r="B1248" t="str">
        <f>IF(Personal_Development!D1142="","",Personal_Development!D1142)</f>
        <v/>
      </c>
      <c r="C1248" t="str">
        <f>IF(Personal_Development!E1142="","",Personal_Development!E1142)</f>
        <v/>
      </c>
      <c r="D1248" t="str">
        <f>IFERROR(VLOOKUP(B1248,Personal_Development!D:DL,113,FALSE),"")</f>
        <v/>
      </c>
      <c r="E1248" t="str">
        <f>IFERROR(VLOOKUP(B1248,Kaizen!D:X,21,FALSE),"")</f>
        <v/>
      </c>
      <c r="F1248" t="str">
        <f>IFERROR(VLOOKUP(B1248,'Safety Idea'!D:X,21,FALSE),"")</f>
        <v/>
      </c>
      <c r="G1248" t="str">
        <f>IFERROR(VLOOKUP(B1248,'Compulsory Training'!D:Z,23,FALSE),"")</f>
        <v/>
      </c>
      <c r="H1248" t="str">
        <f>IFERROR(VLOOKUP(B1248,Attendance!D:BQ,65,FALSE),"")</f>
        <v/>
      </c>
      <c r="I1248" t="str">
        <f>IFERROR(VLOOKUP(B1248,Misconduct!D:M,8,FALSE),"")</f>
        <v/>
      </c>
      <c r="J1248" t="str">
        <f>IFERROR(VLOOKUP(B1248,Misconduct!D:M,9,FALSE),"")</f>
        <v/>
      </c>
      <c r="K1248" t="str">
        <f>IFERROR(VLOOKUP(B1248,Misconduct!D:M,10,FALSE),"")</f>
        <v/>
      </c>
    </row>
    <row r="1249" spans="1:11">
      <c r="A1249" s="161" t="str">
        <f>IF(Personal_Development!C1143="","",Personal_Development!C1143)</f>
        <v/>
      </c>
      <c r="B1249" t="str">
        <f>IF(Personal_Development!D1143="","",Personal_Development!D1143)</f>
        <v/>
      </c>
      <c r="C1249" t="str">
        <f>IF(Personal_Development!E1143="","",Personal_Development!E1143)</f>
        <v/>
      </c>
      <c r="D1249" t="str">
        <f>IFERROR(VLOOKUP(B1249,Personal_Development!D:DL,113,FALSE),"")</f>
        <v/>
      </c>
      <c r="E1249" t="str">
        <f>IFERROR(VLOOKUP(B1249,Kaizen!D:X,21,FALSE),"")</f>
        <v/>
      </c>
      <c r="F1249" t="str">
        <f>IFERROR(VLOOKUP(B1249,'Safety Idea'!D:X,21,FALSE),"")</f>
        <v/>
      </c>
      <c r="G1249" t="str">
        <f>IFERROR(VLOOKUP(B1249,'Compulsory Training'!D:Z,23,FALSE),"")</f>
        <v/>
      </c>
      <c r="H1249" t="str">
        <f>IFERROR(VLOOKUP(B1249,Attendance!D:BQ,65,FALSE),"")</f>
        <v/>
      </c>
      <c r="I1249" t="str">
        <f>IFERROR(VLOOKUP(B1249,Misconduct!D:M,8,FALSE),"")</f>
        <v/>
      </c>
      <c r="J1249" t="str">
        <f>IFERROR(VLOOKUP(B1249,Misconduct!D:M,9,FALSE),"")</f>
        <v/>
      </c>
      <c r="K1249" t="str">
        <f>IFERROR(VLOOKUP(B1249,Misconduct!D:M,10,FALSE),"")</f>
        <v/>
      </c>
    </row>
    <row r="1250" spans="1:11">
      <c r="A1250" s="161" t="str">
        <f>IF(Personal_Development!C1144="","",Personal_Development!C1144)</f>
        <v/>
      </c>
      <c r="B1250" t="str">
        <f>IF(Personal_Development!D1144="","",Personal_Development!D1144)</f>
        <v/>
      </c>
      <c r="C1250" t="str">
        <f>IF(Personal_Development!E1144="","",Personal_Development!E1144)</f>
        <v/>
      </c>
      <c r="D1250" t="str">
        <f>IFERROR(VLOOKUP(B1250,Personal_Development!D:DL,113,FALSE),"")</f>
        <v/>
      </c>
      <c r="E1250" t="str">
        <f>IFERROR(VLOOKUP(B1250,Kaizen!D:X,21,FALSE),"")</f>
        <v/>
      </c>
      <c r="F1250" t="str">
        <f>IFERROR(VLOOKUP(B1250,'Safety Idea'!D:X,21,FALSE),"")</f>
        <v/>
      </c>
      <c r="G1250" t="str">
        <f>IFERROR(VLOOKUP(B1250,'Compulsory Training'!D:Z,23,FALSE),"")</f>
        <v/>
      </c>
      <c r="H1250" t="str">
        <f>IFERROR(VLOOKUP(B1250,Attendance!D:BQ,65,FALSE),"")</f>
        <v/>
      </c>
      <c r="I1250" t="str">
        <f>IFERROR(VLOOKUP(B1250,Misconduct!D:M,8,FALSE),"")</f>
        <v/>
      </c>
      <c r="J1250" t="str">
        <f>IFERROR(VLOOKUP(B1250,Misconduct!D:M,9,FALSE),"")</f>
        <v/>
      </c>
      <c r="K1250" t="str">
        <f>IFERROR(VLOOKUP(B1250,Misconduct!D:M,10,FALSE),"")</f>
        <v/>
      </c>
    </row>
    <row r="1251" spans="1:11">
      <c r="A1251" s="161" t="str">
        <f>IF(Personal_Development!C1145="","",Personal_Development!C1145)</f>
        <v/>
      </c>
      <c r="B1251" t="str">
        <f>IF(Personal_Development!D1145="","",Personal_Development!D1145)</f>
        <v/>
      </c>
      <c r="C1251" t="str">
        <f>IF(Personal_Development!E1145="","",Personal_Development!E1145)</f>
        <v/>
      </c>
      <c r="D1251" t="str">
        <f>IFERROR(VLOOKUP(B1251,Personal_Development!D:DL,113,FALSE),"")</f>
        <v/>
      </c>
      <c r="E1251" t="str">
        <f>IFERROR(VLOOKUP(B1251,Kaizen!D:X,21,FALSE),"")</f>
        <v/>
      </c>
      <c r="F1251" t="str">
        <f>IFERROR(VLOOKUP(B1251,'Safety Idea'!D:X,21,FALSE),"")</f>
        <v/>
      </c>
      <c r="G1251" t="str">
        <f>IFERROR(VLOOKUP(B1251,'Compulsory Training'!D:Z,23,FALSE),"")</f>
        <v/>
      </c>
      <c r="H1251" t="str">
        <f>IFERROR(VLOOKUP(B1251,Attendance!D:BQ,65,FALSE),"")</f>
        <v/>
      </c>
      <c r="I1251" t="str">
        <f>IFERROR(VLOOKUP(B1251,Misconduct!D:M,8,FALSE),"")</f>
        <v/>
      </c>
      <c r="J1251" t="str">
        <f>IFERROR(VLOOKUP(B1251,Misconduct!D:M,9,FALSE),"")</f>
        <v/>
      </c>
      <c r="K1251" t="str">
        <f>IFERROR(VLOOKUP(B1251,Misconduct!D:M,10,FALSE),"")</f>
        <v/>
      </c>
    </row>
    <row r="1252" spans="1:11">
      <c r="A1252" s="161" t="str">
        <f>IF(Personal_Development!C1146="","",Personal_Development!C1146)</f>
        <v/>
      </c>
      <c r="B1252" t="str">
        <f>IF(Personal_Development!D1146="","",Personal_Development!D1146)</f>
        <v/>
      </c>
      <c r="C1252" t="str">
        <f>IF(Personal_Development!E1146="","",Personal_Development!E1146)</f>
        <v/>
      </c>
      <c r="D1252" t="str">
        <f>IFERROR(VLOOKUP(B1252,Personal_Development!D:DL,113,FALSE),"")</f>
        <v/>
      </c>
      <c r="E1252" t="str">
        <f>IFERROR(VLOOKUP(B1252,Kaizen!D:X,21,FALSE),"")</f>
        <v/>
      </c>
      <c r="F1252" t="str">
        <f>IFERROR(VLOOKUP(B1252,'Safety Idea'!D:X,21,FALSE),"")</f>
        <v/>
      </c>
      <c r="G1252" t="str">
        <f>IFERROR(VLOOKUP(B1252,'Compulsory Training'!D:Z,23,FALSE),"")</f>
        <v/>
      </c>
      <c r="H1252" t="str">
        <f>IFERROR(VLOOKUP(B1252,Attendance!D:BQ,65,FALSE),"")</f>
        <v/>
      </c>
      <c r="I1252" t="str">
        <f>IFERROR(VLOOKUP(B1252,Misconduct!D:M,8,FALSE),"")</f>
        <v/>
      </c>
      <c r="J1252" t="str">
        <f>IFERROR(VLOOKUP(B1252,Misconduct!D:M,9,FALSE),"")</f>
        <v/>
      </c>
      <c r="K1252" t="str">
        <f>IFERROR(VLOOKUP(B1252,Misconduct!D:M,10,FALSE),"")</f>
        <v/>
      </c>
    </row>
    <row r="1253" spans="1:11">
      <c r="A1253" s="161" t="str">
        <f>IF(Personal_Development!C1147="","",Personal_Development!C1147)</f>
        <v/>
      </c>
      <c r="B1253" t="str">
        <f>IF(Personal_Development!D1147="","",Personal_Development!D1147)</f>
        <v/>
      </c>
      <c r="C1253" t="str">
        <f>IF(Personal_Development!E1147="","",Personal_Development!E1147)</f>
        <v/>
      </c>
      <c r="D1253" t="str">
        <f>IFERROR(VLOOKUP(B1253,Personal_Development!D:DL,113,FALSE),"")</f>
        <v/>
      </c>
      <c r="E1253" t="str">
        <f>IFERROR(VLOOKUP(B1253,Kaizen!D:X,21,FALSE),"")</f>
        <v/>
      </c>
      <c r="F1253" t="str">
        <f>IFERROR(VLOOKUP(B1253,'Safety Idea'!D:X,21,FALSE),"")</f>
        <v/>
      </c>
      <c r="G1253" t="str">
        <f>IFERROR(VLOOKUP(B1253,'Compulsory Training'!D:Z,23,FALSE),"")</f>
        <v/>
      </c>
      <c r="H1253" t="str">
        <f>IFERROR(VLOOKUP(B1253,Attendance!D:BQ,65,FALSE),"")</f>
        <v/>
      </c>
      <c r="I1253" t="str">
        <f>IFERROR(VLOOKUP(B1253,Misconduct!D:M,8,FALSE),"")</f>
        <v/>
      </c>
      <c r="J1253" t="str">
        <f>IFERROR(VLOOKUP(B1253,Misconduct!D:M,9,FALSE),"")</f>
        <v/>
      </c>
      <c r="K1253" t="str">
        <f>IFERROR(VLOOKUP(B1253,Misconduct!D:M,10,FALSE),"")</f>
        <v/>
      </c>
    </row>
    <row r="1254" spans="1:11">
      <c r="A1254" s="161" t="str">
        <f>IF(Personal_Development!C1148="","",Personal_Development!C1148)</f>
        <v/>
      </c>
      <c r="B1254" t="str">
        <f>IF(Personal_Development!D1148="","",Personal_Development!D1148)</f>
        <v/>
      </c>
      <c r="C1254" t="str">
        <f>IF(Personal_Development!E1148="","",Personal_Development!E1148)</f>
        <v/>
      </c>
      <c r="D1254" t="str">
        <f>IFERROR(VLOOKUP(B1254,Personal_Development!D:DL,113,FALSE),"")</f>
        <v/>
      </c>
      <c r="E1254" t="str">
        <f>IFERROR(VLOOKUP(B1254,Kaizen!D:X,21,FALSE),"")</f>
        <v/>
      </c>
      <c r="F1254" t="str">
        <f>IFERROR(VLOOKUP(B1254,'Safety Idea'!D:X,21,FALSE),"")</f>
        <v/>
      </c>
      <c r="G1254" t="str">
        <f>IFERROR(VLOOKUP(B1254,'Compulsory Training'!D:Z,23,FALSE),"")</f>
        <v/>
      </c>
      <c r="H1254" t="str">
        <f>IFERROR(VLOOKUP(B1254,Attendance!D:BQ,65,FALSE),"")</f>
        <v/>
      </c>
      <c r="I1254" t="str">
        <f>IFERROR(VLOOKUP(B1254,Misconduct!D:M,8,FALSE),"")</f>
        <v/>
      </c>
      <c r="J1254" t="str">
        <f>IFERROR(VLOOKUP(B1254,Misconduct!D:M,9,FALSE),"")</f>
        <v/>
      </c>
      <c r="K1254" t="str">
        <f>IFERROR(VLOOKUP(B1254,Misconduct!D:M,10,FALSE),"")</f>
        <v/>
      </c>
    </row>
    <row r="1255" spans="1:11">
      <c r="A1255" s="161" t="str">
        <f>IF(Personal_Development!C1149="","",Personal_Development!C1149)</f>
        <v/>
      </c>
      <c r="B1255" t="str">
        <f>IF(Personal_Development!D1149="","",Personal_Development!D1149)</f>
        <v/>
      </c>
      <c r="C1255" t="str">
        <f>IF(Personal_Development!E1149="","",Personal_Development!E1149)</f>
        <v/>
      </c>
      <c r="D1255" t="str">
        <f>IFERROR(VLOOKUP(B1255,Personal_Development!D:DL,113,FALSE),"")</f>
        <v/>
      </c>
      <c r="E1255" t="str">
        <f>IFERROR(VLOOKUP(B1255,Kaizen!D:X,21,FALSE),"")</f>
        <v/>
      </c>
      <c r="F1255" t="str">
        <f>IFERROR(VLOOKUP(B1255,'Safety Idea'!D:X,21,FALSE),"")</f>
        <v/>
      </c>
      <c r="G1255" t="str">
        <f>IFERROR(VLOOKUP(B1255,'Compulsory Training'!D:Z,23,FALSE),"")</f>
        <v/>
      </c>
      <c r="H1255" t="str">
        <f>IFERROR(VLOOKUP(B1255,Attendance!D:BQ,65,FALSE),"")</f>
        <v/>
      </c>
      <c r="I1255" t="str">
        <f>IFERROR(VLOOKUP(B1255,Misconduct!D:M,8,FALSE),"")</f>
        <v/>
      </c>
      <c r="J1255" t="str">
        <f>IFERROR(VLOOKUP(B1255,Misconduct!D:M,9,FALSE),"")</f>
        <v/>
      </c>
      <c r="K1255" t="str">
        <f>IFERROR(VLOOKUP(B1255,Misconduct!D:M,10,FALSE),"")</f>
        <v/>
      </c>
    </row>
    <row r="1256" spans="1:11">
      <c r="A1256" s="161" t="str">
        <f>IF(Personal_Development!C1150="","",Personal_Development!C1150)</f>
        <v/>
      </c>
      <c r="B1256" t="str">
        <f>IF(Personal_Development!D1150="","",Personal_Development!D1150)</f>
        <v/>
      </c>
      <c r="C1256" t="str">
        <f>IF(Personal_Development!E1150="","",Personal_Development!E1150)</f>
        <v/>
      </c>
      <c r="D1256" t="str">
        <f>IFERROR(VLOOKUP(B1256,Personal_Development!D:DL,113,FALSE),"")</f>
        <v/>
      </c>
      <c r="E1256" t="str">
        <f>IFERROR(VLOOKUP(B1256,Kaizen!D:X,21,FALSE),"")</f>
        <v/>
      </c>
      <c r="F1256" t="str">
        <f>IFERROR(VLOOKUP(B1256,'Safety Idea'!D:X,21,FALSE),"")</f>
        <v/>
      </c>
      <c r="G1256" t="str">
        <f>IFERROR(VLOOKUP(B1256,'Compulsory Training'!D:Z,23,FALSE),"")</f>
        <v/>
      </c>
      <c r="H1256" t="str">
        <f>IFERROR(VLOOKUP(B1256,Attendance!D:BQ,65,FALSE),"")</f>
        <v/>
      </c>
      <c r="I1256" t="str">
        <f>IFERROR(VLOOKUP(B1256,Misconduct!D:M,8,FALSE),"")</f>
        <v/>
      </c>
      <c r="J1256" t="str">
        <f>IFERROR(VLOOKUP(B1256,Misconduct!D:M,9,FALSE),"")</f>
        <v/>
      </c>
      <c r="K1256" t="str">
        <f>IFERROR(VLOOKUP(B1256,Misconduct!D:M,10,FALSE),"")</f>
        <v/>
      </c>
    </row>
    <row r="1257" spans="1:11">
      <c r="A1257" s="161" t="str">
        <f>IF(Personal_Development!C1151="","",Personal_Development!C1151)</f>
        <v/>
      </c>
      <c r="B1257" t="str">
        <f>IF(Personal_Development!D1151="","",Personal_Development!D1151)</f>
        <v/>
      </c>
      <c r="C1257" t="str">
        <f>IF(Personal_Development!E1151="","",Personal_Development!E1151)</f>
        <v/>
      </c>
      <c r="D1257" t="str">
        <f>IFERROR(VLOOKUP(B1257,Personal_Development!D:DL,113,FALSE),"")</f>
        <v/>
      </c>
      <c r="E1257" t="str">
        <f>IFERROR(VLOOKUP(B1257,Kaizen!D:X,21,FALSE),"")</f>
        <v/>
      </c>
      <c r="F1257" t="str">
        <f>IFERROR(VLOOKUP(B1257,'Safety Idea'!D:X,21,FALSE),"")</f>
        <v/>
      </c>
      <c r="G1257" t="str">
        <f>IFERROR(VLOOKUP(B1257,'Compulsory Training'!D:Z,23,FALSE),"")</f>
        <v/>
      </c>
      <c r="H1257" t="str">
        <f>IFERROR(VLOOKUP(B1257,Attendance!D:BQ,65,FALSE),"")</f>
        <v/>
      </c>
      <c r="I1257" t="str">
        <f>IFERROR(VLOOKUP(B1257,Misconduct!D:M,8,FALSE),"")</f>
        <v/>
      </c>
      <c r="J1257" t="str">
        <f>IFERROR(VLOOKUP(B1257,Misconduct!D:M,9,FALSE),"")</f>
        <v/>
      </c>
      <c r="K1257" t="str">
        <f>IFERROR(VLOOKUP(B1257,Misconduct!D:M,10,FALSE),"")</f>
        <v/>
      </c>
    </row>
    <row r="1258" spans="1:11">
      <c r="A1258" s="161" t="str">
        <f>IF(Personal_Development!C1152="","",Personal_Development!C1152)</f>
        <v/>
      </c>
      <c r="B1258" t="str">
        <f>IF(Personal_Development!D1152="","",Personal_Development!D1152)</f>
        <v/>
      </c>
      <c r="C1258" t="str">
        <f>IF(Personal_Development!E1152="","",Personal_Development!E1152)</f>
        <v/>
      </c>
      <c r="D1258" t="str">
        <f>IFERROR(VLOOKUP(B1258,Personal_Development!D:DL,113,FALSE),"")</f>
        <v/>
      </c>
      <c r="E1258" t="str">
        <f>IFERROR(VLOOKUP(B1258,Kaizen!D:X,21,FALSE),"")</f>
        <v/>
      </c>
      <c r="F1258" t="str">
        <f>IFERROR(VLOOKUP(B1258,'Safety Idea'!D:X,21,FALSE),"")</f>
        <v/>
      </c>
      <c r="G1258" t="str">
        <f>IFERROR(VLOOKUP(B1258,'Compulsory Training'!D:Z,23,FALSE),"")</f>
        <v/>
      </c>
      <c r="H1258" t="str">
        <f>IFERROR(VLOOKUP(B1258,Attendance!D:BQ,65,FALSE),"")</f>
        <v/>
      </c>
      <c r="I1258" t="str">
        <f>IFERROR(VLOOKUP(B1258,Misconduct!D:M,8,FALSE),"")</f>
        <v/>
      </c>
      <c r="J1258" t="str">
        <f>IFERROR(VLOOKUP(B1258,Misconduct!D:M,9,FALSE),"")</f>
        <v/>
      </c>
      <c r="K1258" t="str">
        <f>IFERROR(VLOOKUP(B1258,Misconduct!D:M,10,FALSE),"")</f>
        <v/>
      </c>
    </row>
    <row r="1259" spans="1:11">
      <c r="A1259" s="161" t="str">
        <f>IF(Personal_Development!C1153="","",Personal_Development!C1153)</f>
        <v/>
      </c>
      <c r="B1259" t="str">
        <f>IF(Personal_Development!D1153="","",Personal_Development!D1153)</f>
        <v/>
      </c>
      <c r="C1259" t="str">
        <f>IF(Personal_Development!E1153="","",Personal_Development!E1153)</f>
        <v/>
      </c>
      <c r="D1259" t="str">
        <f>IFERROR(VLOOKUP(B1259,Personal_Development!D:DL,113,FALSE),"")</f>
        <v/>
      </c>
      <c r="E1259" t="str">
        <f>IFERROR(VLOOKUP(B1259,Kaizen!D:X,21,FALSE),"")</f>
        <v/>
      </c>
      <c r="F1259" t="str">
        <f>IFERROR(VLOOKUP(B1259,'Safety Idea'!D:X,21,FALSE),"")</f>
        <v/>
      </c>
      <c r="G1259" t="str">
        <f>IFERROR(VLOOKUP(B1259,'Compulsory Training'!D:Z,23,FALSE),"")</f>
        <v/>
      </c>
      <c r="H1259" t="str">
        <f>IFERROR(VLOOKUP(B1259,Attendance!D:BQ,65,FALSE),"")</f>
        <v/>
      </c>
      <c r="I1259" t="str">
        <f>IFERROR(VLOOKUP(B1259,Misconduct!D:M,8,FALSE),"")</f>
        <v/>
      </c>
      <c r="J1259" t="str">
        <f>IFERROR(VLOOKUP(B1259,Misconduct!D:M,9,FALSE),"")</f>
        <v/>
      </c>
      <c r="K1259" t="str">
        <f>IFERROR(VLOOKUP(B1259,Misconduct!D:M,10,FALSE),"")</f>
        <v/>
      </c>
    </row>
    <row r="1260" spans="1:11">
      <c r="A1260" s="161" t="str">
        <f>IF(Personal_Development!C1154="","",Personal_Development!C1154)</f>
        <v/>
      </c>
      <c r="B1260" t="str">
        <f>IF(Personal_Development!D1154="","",Personal_Development!D1154)</f>
        <v/>
      </c>
      <c r="C1260" t="str">
        <f>IF(Personal_Development!E1154="","",Personal_Development!E1154)</f>
        <v/>
      </c>
      <c r="D1260" t="str">
        <f>IFERROR(VLOOKUP(B1260,Personal_Development!D:DL,113,FALSE),"")</f>
        <v/>
      </c>
      <c r="E1260" t="str">
        <f>IFERROR(VLOOKUP(B1260,Kaizen!D:X,21,FALSE),"")</f>
        <v/>
      </c>
      <c r="F1260" t="str">
        <f>IFERROR(VLOOKUP(B1260,'Safety Idea'!D:X,21,FALSE),"")</f>
        <v/>
      </c>
      <c r="G1260" t="str">
        <f>IFERROR(VLOOKUP(B1260,'Compulsory Training'!D:Z,23,FALSE),"")</f>
        <v/>
      </c>
      <c r="H1260" t="str">
        <f>IFERROR(VLOOKUP(B1260,Attendance!D:BQ,65,FALSE),"")</f>
        <v/>
      </c>
      <c r="I1260" t="str">
        <f>IFERROR(VLOOKUP(B1260,Misconduct!D:M,8,FALSE),"")</f>
        <v/>
      </c>
      <c r="J1260" t="str">
        <f>IFERROR(VLOOKUP(B1260,Misconduct!D:M,9,FALSE),"")</f>
        <v/>
      </c>
      <c r="K1260" t="str">
        <f>IFERROR(VLOOKUP(B1260,Misconduct!D:M,10,FALSE),"")</f>
        <v/>
      </c>
    </row>
    <row r="1261" spans="1:11">
      <c r="A1261" s="161" t="str">
        <f>IF(Personal_Development!C1155="","",Personal_Development!C1155)</f>
        <v/>
      </c>
      <c r="B1261" t="str">
        <f>IF(Personal_Development!D1155="","",Personal_Development!D1155)</f>
        <v/>
      </c>
      <c r="C1261" t="str">
        <f>IF(Personal_Development!E1155="","",Personal_Development!E1155)</f>
        <v/>
      </c>
      <c r="D1261" t="str">
        <f>IFERROR(VLOOKUP(B1261,Personal_Development!D:DL,113,FALSE),"")</f>
        <v/>
      </c>
      <c r="E1261" t="str">
        <f>IFERROR(VLOOKUP(B1261,Kaizen!D:X,21,FALSE),"")</f>
        <v/>
      </c>
      <c r="F1261" t="str">
        <f>IFERROR(VLOOKUP(B1261,'Safety Idea'!D:X,21,FALSE),"")</f>
        <v/>
      </c>
      <c r="G1261" t="str">
        <f>IFERROR(VLOOKUP(B1261,'Compulsory Training'!D:Z,23,FALSE),"")</f>
        <v/>
      </c>
      <c r="H1261" t="str">
        <f>IFERROR(VLOOKUP(B1261,Attendance!D:BQ,65,FALSE),"")</f>
        <v/>
      </c>
      <c r="I1261" t="str">
        <f>IFERROR(VLOOKUP(B1261,Misconduct!D:M,8,FALSE),"")</f>
        <v/>
      </c>
      <c r="J1261" t="str">
        <f>IFERROR(VLOOKUP(B1261,Misconduct!D:M,9,FALSE),"")</f>
        <v/>
      </c>
      <c r="K1261" t="str">
        <f>IFERROR(VLOOKUP(B1261,Misconduct!D:M,10,FALSE),"")</f>
        <v/>
      </c>
    </row>
    <row r="1262" spans="1:11">
      <c r="A1262" s="161" t="str">
        <f>IF(Personal_Development!C1156="","",Personal_Development!C1156)</f>
        <v/>
      </c>
      <c r="B1262" t="str">
        <f>IF(Personal_Development!D1156="","",Personal_Development!D1156)</f>
        <v/>
      </c>
      <c r="C1262" t="str">
        <f>IF(Personal_Development!E1156="","",Personal_Development!E1156)</f>
        <v/>
      </c>
      <c r="D1262" t="str">
        <f>IFERROR(VLOOKUP(B1262,Personal_Development!D:DL,113,FALSE),"")</f>
        <v/>
      </c>
      <c r="E1262" t="str">
        <f>IFERROR(VLOOKUP(B1262,Kaizen!D:X,21,FALSE),"")</f>
        <v/>
      </c>
      <c r="F1262" t="str">
        <f>IFERROR(VLOOKUP(B1262,'Safety Idea'!D:X,21,FALSE),"")</f>
        <v/>
      </c>
      <c r="G1262" t="str">
        <f>IFERROR(VLOOKUP(B1262,'Compulsory Training'!D:Z,23,FALSE),"")</f>
        <v/>
      </c>
      <c r="H1262" t="str">
        <f>IFERROR(VLOOKUP(B1262,Attendance!D:BQ,65,FALSE),"")</f>
        <v/>
      </c>
      <c r="I1262" t="str">
        <f>IFERROR(VLOOKUP(B1262,Misconduct!D:M,8,FALSE),"")</f>
        <v/>
      </c>
      <c r="J1262" t="str">
        <f>IFERROR(VLOOKUP(B1262,Misconduct!D:M,9,FALSE),"")</f>
        <v/>
      </c>
      <c r="K1262" t="str">
        <f>IFERROR(VLOOKUP(B1262,Misconduct!D:M,10,FALSE),"")</f>
        <v/>
      </c>
    </row>
    <row r="1263" spans="1:11">
      <c r="A1263" s="161" t="str">
        <f>IF(Personal_Development!C1157="","",Personal_Development!C1157)</f>
        <v/>
      </c>
      <c r="B1263" t="str">
        <f>IF(Personal_Development!D1157="","",Personal_Development!D1157)</f>
        <v/>
      </c>
      <c r="C1263" t="str">
        <f>IF(Personal_Development!E1157="","",Personal_Development!E1157)</f>
        <v/>
      </c>
      <c r="D1263" t="str">
        <f>IFERROR(VLOOKUP(B1263,Personal_Development!D:DL,113,FALSE),"")</f>
        <v/>
      </c>
      <c r="E1263" t="str">
        <f>IFERROR(VLOOKUP(B1263,Kaizen!D:X,21,FALSE),"")</f>
        <v/>
      </c>
      <c r="F1263" t="str">
        <f>IFERROR(VLOOKUP(B1263,'Safety Idea'!D:X,21,FALSE),"")</f>
        <v/>
      </c>
      <c r="G1263" t="str">
        <f>IFERROR(VLOOKUP(B1263,'Compulsory Training'!D:Z,23,FALSE),"")</f>
        <v/>
      </c>
      <c r="H1263" t="str">
        <f>IFERROR(VLOOKUP(B1263,Attendance!D:BQ,65,FALSE),"")</f>
        <v/>
      </c>
      <c r="I1263" t="str">
        <f>IFERROR(VLOOKUP(B1263,Misconduct!D:M,8,FALSE),"")</f>
        <v/>
      </c>
      <c r="J1263" t="str">
        <f>IFERROR(VLOOKUP(B1263,Misconduct!D:M,9,FALSE),"")</f>
        <v/>
      </c>
      <c r="K1263" t="str">
        <f>IFERROR(VLOOKUP(B1263,Misconduct!D:M,10,FALSE),"")</f>
        <v/>
      </c>
    </row>
    <row r="1264" spans="1:11">
      <c r="A1264" s="161" t="str">
        <f>IF(Personal_Development!C1158="","",Personal_Development!C1158)</f>
        <v/>
      </c>
      <c r="B1264" t="str">
        <f>IF(Personal_Development!D1158="","",Personal_Development!D1158)</f>
        <v/>
      </c>
      <c r="C1264" t="str">
        <f>IF(Personal_Development!E1158="","",Personal_Development!E1158)</f>
        <v/>
      </c>
      <c r="D1264" t="str">
        <f>IFERROR(VLOOKUP(B1264,Personal_Development!D:DL,113,FALSE),"")</f>
        <v/>
      </c>
      <c r="E1264" t="str">
        <f>IFERROR(VLOOKUP(B1264,Kaizen!D:X,21,FALSE),"")</f>
        <v/>
      </c>
      <c r="F1264" t="str">
        <f>IFERROR(VLOOKUP(B1264,'Safety Idea'!D:X,21,FALSE),"")</f>
        <v/>
      </c>
      <c r="G1264" t="str">
        <f>IFERROR(VLOOKUP(B1264,'Compulsory Training'!D:Z,23,FALSE),"")</f>
        <v/>
      </c>
      <c r="H1264" t="str">
        <f>IFERROR(VLOOKUP(B1264,Attendance!D:BQ,65,FALSE),"")</f>
        <v/>
      </c>
      <c r="I1264" t="str">
        <f>IFERROR(VLOOKUP(B1264,Misconduct!D:M,8,FALSE),"")</f>
        <v/>
      </c>
      <c r="J1264" t="str">
        <f>IFERROR(VLOOKUP(B1264,Misconduct!D:M,9,FALSE),"")</f>
        <v/>
      </c>
      <c r="K1264" t="str">
        <f>IFERROR(VLOOKUP(B1264,Misconduct!D:M,10,FALSE),"")</f>
        <v/>
      </c>
    </row>
    <row r="1265" spans="1:11">
      <c r="A1265" s="161" t="str">
        <f>IF(Personal_Development!C1159="","",Personal_Development!C1159)</f>
        <v/>
      </c>
      <c r="B1265" t="str">
        <f>IF(Personal_Development!D1159="","",Personal_Development!D1159)</f>
        <v/>
      </c>
      <c r="C1265" t="str">
        <f>IF(Personal_Development!E1159="","",Personal_Development!E1159)</f>
        <v/>
      </c>
      <c r="D1265" t="str">
        <f>IFERROR(VLOOKUP(B1265,Personal_Development!D:DL,113,FALSE),"")</f>
        <v/>
      </c>
      <c r="E1265" t="str">
        <f>IFERROR(VLOOKUP(B1265,Kaizen!D:X,21,FALSE),"")</f>
        <v/>
      </c>
      <c r="F1265" t="str">
        <f>IFERROR(VLOOKUP(B1265,'Safety Idea'!D:X,21,FALSE),"")</f>
        <v/>
      </c>
      <c r="G1265" t="str">
        <f>IFERROR(VLOOKUP(B1265,'Compulsory Training'!D:Z,23,FALSE),"")</f>
        <v/>
      </c>
      <c r="H1265" t="str">
        <f>IFERROR(VLOOKUP(B1265,Attendance!D:BQ,65,FALSE),"")</f>
        <v/>
      </c>
      <c r="I1265" t="str">
        <f>IFERROR(VLOOKUP(B1265,Misconduct!D:M,8,FALSE),"")</f>
        <v/>
      </c>
      <c r="J1265" t="str">
        <f>IFERROR(VLOOKUP(B1265,Misconduct!D:M,9,FALSE),"")</f>
        <v/>
      </c>
      <c r="K1265" t="str">
        <f>IFERROR(VLOOKUP(B1265,Misconduct!D:M,10,FALSE),"")</f>
        <v/>
      </c>
    </row>
    <row r="1266" spans="1:11">
      <c r="A1266" s="161" t="str">
        <f>IF(Personal_Development!C1160="","",Personal_Development!C1160)</f>
        <v/>
      </c>
      <c r="B1266" t="str">
        <f>IF(Personal_Development!D1160="","",Personal_Development!D1160)</f>
        <v/>
      </c>
      <c r="C1266" t="str">
        <f>IF(Personal_Development!E1160="","",Personal_Development!E1160)</f>
        <v/>
      </c>
      <c r="D1266" t="str">
        <f>IFERROR(VLOOKUP(B1266,Personal_Development!D:DL,113,FALSE),"")</f>
        <v/>
      </c>
      <c r="E1266" t="str">
        <f>IFERROR(VLOOKUP(B1266,Kaizen!D:X,21,FALSE),"")</f>
        <v/>
      </c>
      <c r="F1266" t="str">
        <f>IFERROR(VLOOKUP(B1266,'Safety Idea'!D:X,21,FALSE),"")</f>
        <v/>
      </c>
      <c r="G1266" t="str">
        <f>IFERROR(VLOOKUP(B1266,'Compulsory Training'!D:Z,23,FALSE),"")</f>
        <v/>
      </c>
      <c r="H1266" t="str">
        <f>IFERROR(VLOOKUP(B1266,Attendance!D:BQ,65,FALSE),"")</f>
        <v/>
      </c>
      <c r="I1266" t="str">
        <f>IFERROR(VLOOKUP(B1266,Misconduct!D:M,8,FALSE),"")</f>
        <v/>
      </c>
      <c r="J1266" t="str">
        <f>IFERROR(VLOOKUP(B1266,Misconduct!D:M,9,FALSE),"")</f>
        <v/>
      </c>
      <c r="K1266" t="str">
        <f>IFERROR(VLOOKUP(B1266,Misconduct!D:M,10,FALSE),"")</f>
        <v/>
      </c>
    </row>
    <row r="1267" spans="1:11">
      <c r="A1267" s="161" t="str">
        <f>IF(Personal_Development!C1161="","",Personal_Development!C1161)</f>
        <v/>
      </c>
      <c r="B1267" t="str">
        <f>IF(Personal_Development!D1161="","",Personal_Development!D1161)</f>
        <v/>
      </c>
      <c r="C1267" t="str">
        <f>IF(Personal_Development!E1161="","",Personal_Development!E1161)</f>
        <v/>
      </c>
      <c r="D1267" t="str">
        <f>IFERROR(VLOOKUP(B1267,Personal_Development!D:DL,113,FALSE),"")</f>
        <v/>
      </c>
      <c r="E1267" t="str">
        <f>IFERROR(VLOOKUP(B1267,Kaizen!D:X,21,FALSE),"")</f>
        <v/>
      </c>
      <c r="F1267" t="str">
        <f>IFERROR(VLOOKUP(B1267,'Safety Idea'!D:X,21,FALSE),"")</f>
        <v/>
      </c>
      <c r="G1267" t="str">
        <f>IFERROR(VLOOKUP(B1267,'Compulsory Training'!D:Z,23,FALSE),"")</f>
        <v/>
      </c>
      <c r="H1267" t="str">
        <f>IFERROR(VLOOKUP(B1267,Attendance!D:BQ,65,FALSE),"")</f>
        <v/>
      </c>
      <c r="I1267" t="str">
        <f>IFERROR(VLOOKUP(B1267,Misconduct!D:M,8,FALSE),"")</f>
        <v/>
      </c>
      <c r="J1267" t="str">
        <f>IFERROR(VLOOKUP(B1267,Misconduct!D:M,9,FALSE),"")</f>
        <v/>
      </c>
      <c r="K1267" t="str">
        <f>IFERROR(VLOOKUP(B1267,Misconduct!D:M,10,FALSE),"")</f>
        <v/>
      </c>
    </row>
    <row r="1268" spans="1:11">
      <c r="A1268" s="161" t="str">
        <f>IF(Personal_Development!C1162="","",Personal_Development!C1162)</f>
        <v/>
      </c>
      <c r="B1268" t="str">
        <f>IF(Personal_Development!D1162="","",Personal_Development!D1162)</f>
        <v/>
      </c>
      <c r="C1268" t="str">
        <f>IF(Personal_Development!E1162="","",Personal_Development!E1162)</f>
        <v/>
      </c>
      <c r="D1268" t="str">
        <f>IFERROR(VLOOKUP(B1268,Personal_Development!D:DL,113,FALSE),"")</f>
        <v/>
      </c>
      <c r="E1268" t="str">
        <f>IFERROR(VLOOKUP(B1268,Kaizen!D:X,21,FALSE),"")</f>
        <v/>
      </c>
      <c r="F1268" t="str">
        <f>IFERROR(VLOOKUP(B1268,'Safety Idea'!D:X,21,FALSE),"")</f>
        <v/>
      </c>
      <c r="G1268" t="str">
        <f>IFERROR(VLOOKUP(B1268,'Compulsory Training'!D:Z,23,FALSE),"")</f>
        <v/>
      </c>
      <c r="H1268" t="str">
        <f>IFERROR(VLOOKUP(B1268,Attendance!D:BQ,65,FALSE),"")</f>
        <v/>
      </c>
      <c r="I1268" t="str">
        <f>IFERROR(VLOOKUP(B1268,Misconduct!D:M,8,FALSE),"")</f>
        <v/>
      </c>
      <c r="J1268" t="str">
        <f>IFERROR(VLOOKUP(B1268,Misconduct!D:M,9,FALSE),"")</f>
        <v/>
      </c>
      <c r="K1268" t="str">
        <f>IFERROR(VLOOKUP(B1268,Misconduct!D:M,10,FALSE),"")</f>
        <v/>
      </c>
    </row>
    <row r="1269" spans="1:11">
      <c r="A1269" s="161" t="str">
        <f>IF(Personal_Development!C1163="","",Personal_Development!C1163)</f>
        <v/>
      </c>
      <c r="B1269" t="str">
        <f>IF(Personal_Development!D1163="","",Personal_Development!D1163)</f>
        <v/>
      </c>
      <c r="C1269" t="str">
        <f>IF(Personal_Development!E1163="","",Personal_Development!E1163)</f>
        <v/>
      </c>
      <c r="D1269" t="str">
        <f>IFERROR(VLOOKUP(B1269,Personal_Development!D:DL,113,FALSE),"")</f>
        <v/>
      </c>
      <c r="E1269" t="str">
        <f>IFERROR(VLOOKUP(B1269,Kaizen!D:X,21,FALSE),"")</f>
        <v/>
      </c>
      <c r="F1269" t="str">
        <f>IFERROR(VLOOKUP(B1269,'Safety Idea'!D:X,21,FALSE),"")</f>
        <v/>
      </c>
      <c r="G1269" t="str">
        <f>IFERROR(VLOOKUP(B1269,'Compulsory Training'!D:Z,23,FALSE),"")</f>
        <v/>
      </c>
      <c r="H1269" t="str">
        <f>IFERROR(VLOOKUP(B1269,Attendance!D:BQ,65,FALSE),"")</f>
        <v/>
      </c>
      <c r="I1269" t="str">
        <f>IFERROR(VLOOKUP(B1269,Misconduct!D:M,8,FALSE),"")</f>
        <v/>
      </c>
      <c r="J1269" t="str">
        <f>IFERROR(VLOOKUP(B1269,Misconduct!D:M,9,FALSE),"")</f>
        <v/>
      </c>
      <c r="K1269" t="str">
        <f>IFERROR(VLOOKUP(B1269,Misconduct!D:M,10,FALSE),"")</f>
        <v/>
      </c>
    </row>
    <row r="1270" spans="1:11">
      <c r="A1270" s="161" t="str">
        <f>IF(Personal_Development!C1164="","",Personal_Development!C1164)</f>
        <v/>
      </c>
      <c r="B1270" t="str">
        <f>IF(Personal_Development!D1164="","",Personal_Development!D1164)</f>
        <v/>
      </c>
      <c r="C1270" t="str">
        <f>IF(Personal_Development!E1164="","",Personal_Development!E1164)</f>
        <v/>
      </c>
      <c r="D1270" t="str">
        <f>IFERROR(VLOOKUP(B1270,Personal_Development!D:DL,113,FALSE),"")</f>
        <v/>
      </c>
      <c r="E1270" t="str">
        <f>IFERROR(VLOOKUP(B1270,Kaizen!D:X,21,FALSE),"")</f>
        <v/>
      </c>
      <c r="F1270" t="str">
        <f>IFERROR(VLOOKUP(B1270,'Safety Idea'!D:X,21,FALSE),"")</f>
        <v/>
      </c>
      <c r="G1270" t="str">
        <f>IFERROR(VLOOKUP(B1270,'Compulsory Training'!D:Z,23,FALSE),"")</f>
        <v/>
      </c>
      <c r="H1270" t="str">
        <f>IFERROR(VLOOKUP(B1270,Attendance!D:BQ,65,FALSE),"")</f>
        <v/>
      </c>
      <c r="I1270" t="str">
        <f>IFERROR(VLOOKUP(B1270,Misconduct!D:M,8,FALSE),"")</f>
        <v/>
      </c>
      <c r="J1270" t="str">
        <f>IFERROR(VLOOKUP(B1270,Misconduct!D:M,9,FALSE),"")</f>
        <v/>
      </c>
      <c r="K1270" t="str">
        <f>IFERROR(VLOOKUP(B1270,Misconduct!D:M,10,FALSE),"")</f>
        <v/>
      </c>
    </row>
    <row r="1271" spans="1:11">
      <c r="A1271" s="161" t="str">
        <f>IF(Personal_Development!C1165="","",Personal_Development!C1165)</f>
        <v/>
      </c>
      <c r="B1271" t="str">
        <f>IF(Personal_Development!D1165="","",Personal_Development!D1165)</f>
        <v/>
      </c>
      <c r="C1271" t="str">
        <f>IF(Personal_Development!E1165="","",Personal_Development!E1165)</f>
        <v/>
      </c>
      <c r="D1271" t="str">
        <f>IFERROR(VLOOKUP(B1271,Personal_Development!D:DL,113,FALSE),"")</f>
        <v/>
      </c>
      <c r="E1271" t="str">
        <f>IFERROR(VLOOKUP(B1271,Kaizen!D:X,21,FALSE),"")</f>
        <v/>
      </c>
      <c r="F1271" t="str">
        <f>IFERROR(VLOOKUP(B1271,'Safety Idea'!D:X,21,FALSE),"")</f>
        <v/>
      </c>
      <c r="G1271" t="str">
        <f>IFERROR(VLOOKUP(B1271,'Compulsory Training'!D:Z,23,FALSE),"")</f>
        <v/>
      </c>
      <c r="H1271" t="str">
        <f>IFERROR(VLOOKUP(B1271,Attendance!D:BQ,65,FALSE),"")</f>
        <v/>
      </c>
      <c r="I1271" t="str">
        <f>IFERROR(VLOOKUP(B1271,Misconduct!D:M,8,FALSE),"")</f>
        <v/>
      </c>
      <c r="J1271" t="str">
        <f>IFERROR(VLOOKUP(B1271,Misconduct!D:M,9,FALSE),"")</f>
        <v/>
      </c>
      <c r="K1271" t="str">
        <f>IFERROR(VLOOKUP(B1271,Misconduct!D:M,10,FALSE),"")</f>
        <v/>
      </c>
    </row>
    <row r="1272" spans="1:11">
      <c r="A1272" s="161" t="str">
        <f>IF(Personal_Development!C1166="","",Personal_Development!C1166)</f>
        <v/>
      </c>
      <c r="B1272" t="str">
        <f>IF(Personal_Development!D1166="","",Personal_Development!D1166)</f>
        <v/>
      </c>
      <c r="C1272" t="str">
        <f>IF(Personal_Development!E1166="","",Personal_Development!E1166)</f>
        <v/>
      </c>
      <c r="D1272" t="str">
        <f>IFERROR(VLOOKUP(B1272,Personal_Development!D:DL,113,FALSE),"")</f>
        <v/>
      </c>
      <c r="E1272" t="str">
        <f>IFERROR(VLOOKUP(B1272,Kaizen!D:X,21,FALSE),"")</f>
        <v/>
      </c>
      <c r="F1272" t="str">
        <f>IFERROR(VLOOKUP(B1272,'Safety Idea'!D:X,21,FALSE),"")</f>
        <v/>
      </c>
      <c r="G1272" t="str">
        <f>IFERROR(VLOOKUP(B1272,'Compulsory Training'!D:Z,23,FALSE),"")</f>
        <v/>
      </c>
      <c r="H1272" t="str">
        <f>IFERROR(VLOOKUP(B1272,Attendance!D:BQ,65,FALSE),"")</f>
        <v/>
      </c>
      <c r="I1272" t="str">
        <f>IFERROR(VLOOKUP(B1272,Misconduct!D:M,8,FALSE),"")</f>
        <v/>
      </c>
      <c r="J1272" t="str">
        <f>IFERROR(VLOOKUP(B1272,Misconduct!D:M,9,FALSE),"")</f>
        <v/>
      </c>
      <c r="K1272" t="str">
        <f>IFERROR(VLOOKUP(B1272,Misconduct!D:M,10,FALSE),"")</f>
        <v/>
      </c>
    </row>
    <row r="1273" spans="1:11">
      <c r="A1273" s="161" t="str">
        <f>IF(Personal_Development!C1167="","",Personal_Development!C1167)</f>
        <v/>
      </c>
      <c r="B1273" t="str">
        <f>IF(Personal_Development!D1167="","",Personal_Development!D1167)</f>
        <v/>
      </c>
      <c r="C1273" t="str">
        <f>IF(Personal_Development!E1167="","",Personal_Development!E1167)</f>
        <v/>
      </c>
      <c r="D1273" t="str">
        <f>IFERROR(VLOOKUP(B1273,Personal_Development!D:DL,113,FALSE),"")</f>
        <v/>
      </c>
      <c r="E1273" t="str">
        <f>IFERROR(VLOOKUP(B1273,Kaizen!D:X,21,FALSE),"")</f>
        <v/>
      </c>
      <c r="F1273" t="str">
        <f>IFERROR(VLOOKUP(B1273,'Safety Idea'!D:X,21,FALSE),"")</f>
        <v/>
      </c>
      <c r="G1273" t="str">
        <f>IFERROR(VLOOKUP(B1273,'Compulsory Training'!D:Z,23,FALSE),"")</f>
        <v/>
      </c>
      <c r="H1273" t="str">
        <f>IFERROR(VLOOKUP(B1273,Attendance!D:BQ,65,FALSE),"")</f>
        <v/>
      </c>
      <c r="I1273" t="str">
        <f>IFERROR(VLOOKUP(B1273,Misconduct!D:M,8,FALSE),"")</f>
        <v/>
      </c>
      <c r="J1273" t="str">
        <f>IFERROR(VLOOKUP(B1273,Misconduct!D:M,9,FALSE),"")</f>
        <v/>
      </c>
      <c r="K1273" t="str">
        <f>IFERROR(VLOOKUP(B1273,Misconduct!D:M,10,FALSE),"")</f>
        <v/>
      </c>
    </row>
    <row r="1274" spans="1:11">
      <c r="A1274" s="161" t="str">
        <f>IF(Personal_Development!C1168="","",Personal_Development!C1168)</f>
        <v/>
      </c>
      <c r="B1274" t="str">
        <f>IF(Personal_Development!D1168="","",Personal_Development!D1168)</f>
        <v/>
      </c>
      <c r="C1274" t="str">
        <f>IF(Personal_Development!E1168="","",Personal_Development!E1168)</f>
        <v/>
      </c>
      <c r="D1274" t="str">
        <f>IFERROR(VLOOKUP(B1274,Personal_Development!D:DL,113,FALSE),"")</f>
        <v/>
      </c>
      <c r="E1274" t="str">
        <f>IFERROR(VLOOKUP(B1274,Kaizen!D:X,21,FALSE),"")</f>
        <v/>
      </c>
      <c r="F1274" t="str">
        <f>IFERROR(VLOOKUP(B1274,'Safety Idea'!D:X,21,FALSE),"")</f>
        <v/>
      </c>
      <c r="G1274" t="str">
        <f>IFERROR(VLOOKUP(B1274,'Compulsory Training'!D:Z,23,FALSE),"")</f>
        <v/>
      </c>
      <c r="H1274" t="str">
        <f>IFERROR(VLOOKUP(B1274,Attendance!D:BQ,65,FALSE),"")</f>
        <v/>
      </c>
      <c r="I1274" t="str">
        <f>IFERROR(VLOOKUP(B1274,Misconduct!D:M,8,FALSE),"")</f>
        <v/>
      </c>
      <c r="J1274" t="str">
        <f>IFERROR(VLOOKUP(B1274,Misconduct!D:M,9,FALSE),"")</f>
        <v/>
      </c>
      <c r="K1274" t="str">
        <f>IFERROR(VLOOKUP(B1274,Misconduct!D:M,10,FALSE),"")</f>
        <v/>
      </c>
    </row>
    <row r="1275" spans="1:11">
      <c r="A1275" s="161" t="str">
        <f>IF(Personal_Development!C1169="","",Personal_Development!C1169)</f>
        <v/>
      </c>
      <c r="B1275" t="str">
        <f>IF(Personal_Development!D1169="","",Personal_Development!D1169)</f>
        <v/>
      </c>
      <c r="C1275" t="str">
        <f>IF(Personal_Development!E1169="","",Personal_Development!E1169)</f>
        <v/>
      </c>
      <c r="D1275" t="str">
        <f>IFERROR(VLOOKUP(B1275,Personal_Development!D:DL,113,FALSE),"")</f>
        <v/>
      </c>
      <c r="E1275" t="str">
        <f>IFERROR(VLOOKUP(B1275,Kaizen!D:X,21,FALSE),"")</f>
        <v/>
      </c>
      <c r="F1275" t="str">
        <f>IFERROR(VLOOKUP(B1275,'Safety Idea'!D:X,21,FALSE),"")</f>
        <v/>
      </c>
      <c r="G1275" t="str">
        <f>IFERROR(VLOOKUP(B1275,'Compulsory Training'!D:Z,23,FALSE),"")</f>
        <v/>
      </c>
      <c r="H1275" t="str">
        <f>IFERROR(VLOOKUP(B1275,Attendance!D:BQ,65,FALSE),"")</f>
        <v/>
      </c>
      <c r="I1275" t="str">
        <f>IFERROR(VLOOKUP(B1275,Misconduct!D:M,8,FALSE),"")</f>
        <v/>
      </c>
      <c r="J1275" t="str">
        <f>IFERROR(VLOOKUP(B1275,Misconduct!D:M,9,FALSE),"")</f>
        <v/>
      </c>
      <c r="K1275" t="str">
        <f>IFERROR(VLOOKUP(B1275,Misconduct!D:M,10,FALSE),"")</f>
        <v/>
      </c>
    </row>
    <row r="1276" spans="1:11">
      <c r="A1276" s="161" t="str">
        <f>IF(Personal_Development!C1170="","",Personal_Development!C1170)</f>
        <v/>
      </c>
      <c r="B1276" t="str">
        <f>IF(Personal_Development!D1170="","",Personal_Development!D1170)</f>
        <v/>
      </c>
      <c r="C1276" t="str">
        <f>IF(Personal_Development!E1170="","",Personal_Development!E1170)</f>
        <v/>
      </c>
      <c r="D1276" t="str">
        <f>IFERROR(VLOOKUP(B1276,Personal_Development!D:DL,113,FALSE),"")</f>
        <v/>
      </c>
      <c r="E1276" t="str">
        <f>IFERROR(VLOOKUP(B1276,Kaizen!D:X,21,FALSE),"")</f>
        <v/>
      </c>
      <c r="F1276" t="str">
        <f>IFERROR(VLOOKUP(B1276,'Safety Idea'!D:X,21,FALSE),"")</f>
        <v/>
      </c>
      <c r="G1276" t="str">
        <f>IFERROR(VLOOKUP(B1276,'Compulsory Training'!D:Z,23,FALSE),"")</f>
        <v/>
      </c>
      <c r="H1276" t="str">
        <f>IFERROR(VLOOKUP(B1276,Attendance!D:BQ,65,FALSE),"")</f>
        <v/>
      </c>
      <c r="I1276" t="str">
        <f>IFERROR(VLOOKUP(B1276,Misconduct!D:M,8,FALSE),"")</f>
        <v/>
      </c>
      <c r="J1276" t="str">
        <f>IFERROR(VLOOKUP(B1276,Misconduct!D:M,9,FALSE),"")</f>
        <v/>
      </c>
      <c r="K1276" t="str">
        <f>IFERROR(VLOOKUP(B1276,Misconduct!D:M,10,FALSE),"")</f>
        <v/>
      </c>
    </row>
    <row r="1277" spans="1:11">
      <c r="A1277" s="161" t="str">
        <f>IF(Personal_Development!C1171="","",Personal_Development!C1171)</f>
        <v/>
      </c>
      <c r="B1277" t="str">
        <f>IF(Personal_Development!D1171="","",Personal_Development!D1171)</f>
        <v/>
      </c>
      <c r="C1277" t="str">
        <f>IF(Personal_Development!E1171="","",Personal_Development!E1171)</f>
        <v/>
      </c>
      <c r="D1277" t="str">
        <f>IFERROR(VLOOKUP(B1277,Personal_Development!D:DL,113,FALSE),"")</f>
        <v/>
      </c>
      <c r="E1277" t="str">
        <f>IFERROR(VLOOKUP(B1277,Kaizen!D:X,21,FALSE),"")</f>
        <v/>
      </c>
      <c r="F1277" t="str">
        <f>IFERROR(VLOOKUP(B1277,'Safety Idea'!D:X,21,FALSE),"")</f>
        <v/>
      </c>
      <c r="G1277" t="str">
        <f>IFERROR(VLOOKUP(B1277,'Compulsory Training'!D:Z,23,FALSE),"")</f>
        <v/>
      </c>
      <c r="H1277" t="str">
        <f>IFERROR(VLOOKUP(B1277,Attendance!D:BQ,65,FALSE),"")</f>
        <v/>
      </c>
      <c r="I1277" t="str">
        <f>IFERROR(VLOOKUP(B1277,Misconduct!D:M,8,FALSE),"")</f>
        <v/>
      </c>
      <c r="J1277" t="str">
        <f>IFERROR(VLOOKUP(B1277,Misconduct!D:M,9,FALSE),"")</f>
        <v/>
      </c>
      <c r="K1277" t="str">
        <f>IFERROR(VLOOKUP(B1277,Misconduct!D:M,10,FALSE),"")</f>
        <v/>
      </c>
    </row>
    <row r="1278" spans="1:11">
      <c r="A1278" s="161" t="str">
        <f>IF(Personal_Development!C1172="","",Personal_Development!C1172)</f>
        <v/>
      </c>
      <c r="B1278" t="str">
        <f>IF(Personal_Development!D1172="","",Personal_Development!D1172)</f>
        <v/>
      </c>
      <c r="C1278" t="str">
        <f>IF(Personal_Development!E1172="","",Personal_Development!E1172)</f>
        <v/>
      </c>
      <c r="D1278" t="str">
        <f>IFERROR(VLOOKUP(B1278,Personal_Development!D:DL,113,FALSE),"")</f>
        <v/>
      </c>
      <c r="E1278" t="str">
        <f>IFERROR(VLOOKUP(B1278,Kaizen!D:X,21,FALSE),"")</f>
        <v/>
      </c>
      <c r="F1278" t="str">
        <f>IFERROR(VLOOKUP(B1278,'Safety Idea'!D:X,21,FALSE),"")</f>
        <v/>
      </c>
      <c r="G1278" t="str">
        <f>IFERROR(VLOOKUP(B1278,'Compulsory Training'!D:Z,23,FALSE),"")</f>
        <v/>
      </c>
      <c r="H1278" t="str">
        <f>IFERROR(VLOOKUP(B1278,Attendance!D:BQ,65,FALSE),"")</f>
        <v/>
      </c>
      <c r="I1278" t="str">
        <f>IFERROR(VLOOKUP(B1278,Misconduct!D:M,8,FALSE),"")</f>
        <v/>
      </c>
      <c r="J1278" t="str">
        <f>IFERROR(VLOOKUP(B1278,Misconduct!D:M,9,FALSE),"")</f>
        <v/>
      </c>
      <c r="K1278" t="str">
        <f>IFERROR(VLOOKUP(B1278,Misconduct!D:M,10,FALSE),"")</f>
        <v/>
      </c>
    </row>
    <row r="1279" spans="1:11">
      <c r="A1279" s="161" t="str">
        <f>IF(Personal_Development!C1173="","",Personal_Development!C1173)</f>
        <v/>
      </c>
      <c r="B1279" t="str">
        <f>IF(Personal_Development!D1173="","",Personal_Development!D1173)</f>
        <v/>
      </c>
      <c r="C1279" t="str">
        <f>IF(Personal_Development!E1173="","",Personal_Development!E1173)</f>
        <v/>
      </c>
      <c r="D1279" t="str">
        <f>IFERROR(VLOOKUP(B1279,Personal_Development!D:DL,113,FALSE),"")</f>
        <v/>
      </c>
      <c r="E1279" t="str">
        <f>IFERROR(VLOOKUP(B1279,Kaizen!D:X,21,FALSE),"")</f>
        <v/>
      </c>
      <c r="F1279" t="str">
        <f>IFERROR(VLOOKUP(B1279,'Safety Idea'!D:X,21,FALSE),"")</f>
        <v/>
      </c>
      <c r="G1279" t="str">
        <f>IFERROR(VLOOKUP(B1279,'Compulsory Training'!D:Z,23,FALSE),"")</f>
        <v/>
      </c>
      <c r="H1279" t="str">
        <f>IFERROR(VLOOKUP(B1279,Attendance!D:BQ,65,FALSE),"")</f>
        <v/>
      </c>
      <c r="I1279" t="str">
        <f>IFERROR(VLOOKUP(B1279,Misconduct!D:M,8,FALSE),"")</f>
        <v/>
      </c>
      <c r="J1279" t="str">
        <f>IFERROR(VLOOKUP(B1279,Misconduct!D:M,9,FALSE),"")</f>
        <v/>
      </c>
      <c r="K1279" t="str">
        <f>IFERROR(VLOOKUP(B1279,Misconduct!D:M,10,FALSE),"")</f>
        <v/>
      </c>
    </row>
    <row r="1280" spans="1:11">
      <c r="A1280" s="161" t="str">
        <f>IF(Personal_Development!C1174="","",Personal_Development!C1174)</f>
        <v/>
      </c>
      <c r="B1280" t="str">
        <f>IF(Personal_Development!D1174="","",Personal_Development!D1174)</f>
        <v/>
      </c>
      <c r="C1280" t="str">
        <f>IF(Personal_Development!E1174="","",Personal_Development!E1174)</f>
        <v/>
      </c>
      <c r="D1280" t="str">
        <f>IFERROR(VLOOKUP(B1280,Personal_Development!D:DL,113,FALSE),"")</f>
        <v/>
      </c>
      <c r="E1280" t="str">
        <f>IFERROR(VLOOKUP(B1280,Kaizen!D:X,21,FALSE),"")</f>
        <v/>
      </c>
      <c r="F1280" t="str">
        <f>IFERROR(VLOOKUP(B1280,'Safety Idea'!D:X,21,FALSE),"")</f>
        <v/>
      </c>
      <c r="G1280" t="str">
        <f>IFERROR(VLOOKUP(B1280,'Compulsory Training'!D:Z,23,FALSE),"")</f>
        <v/>
      </c>
      <c r="H1280" t="str">
        <f>IFERROR(VLOOKUP(B1280,Attendance!D:BQ,65,FALSE),"")</f>
        <v/>
      </c>
      <c r="I1280" t="str">
        <f>IFERROR(VLOOKUP(B1280,Misconduct!D:M,8,FALSE),"")</f>
        <v/>
      </c>
      <c r="J1280" t="str">
        <f>IFERROR(VLOOKUP(B1280,Misconduct!D:M,9,FALSE),"")</f>
        <v/>
      </c>
      <c r="K1280" t="str">
        <f>IFERROR(VLOOKUP(B1280,Misconduct!D:M,10,FALSE),"")</f>
        <v/>
      </c>
    </row>
    <row r="1281" spans="1:11">
      <c r="A1281" s="161" t="str">
        <f>IF(Personal_Development!C1175="","",Personal_Development!C1175)</f>
        <v/>
      </c>
      <c r="B1281" t="str">
        <f>IF(Personal_Development!D1175="","",Personal_Development!D1175)</f>
        <v/>
      </c>
      <c r="C1281" t="str">
        <f>IF(Personal_Development!E1175="","",Personal_Development!E1175)</f>
        <v/>
      </c>
      <c r="D1281" t="str">
        <f>IFERROR(VLOOKUP(B1281,Personal_Development!D:DL,113,FALSE),"")</f>
        <v/>
      </c>
      <c r="E1281" t="str">
        <f>IFERROR(VLOOKUP(B1281,Kaizen!D:X,21,FALSE),"")</f>
        <v/>
      </c>
      <c r="F1281" t="str">
        <f>IFERROR(VLOOKUP(B1281,'Safety Idea'!D:X,21,FALSE),"")</f>
        <v/>
      </c>
      <c r="G1281" t="str">
        <f>IFERROR(VLOOKUP(B1281,'Compulsory Training'!D:Z,23,FALSE),"")</f>
        <v/>
      </c>
      <c r="H1281" t="str">
        <f>IFERROR(VLOOKUP(B1281,Attendance!D:BQ,65,FALSE),"")</f>
        <v/>
      </c>
      <c r="I1281" t="str">
        <f>IFERROR(VLOOKUP(B1281,Misconduct!D:M,8,FALSE),"")</f>
        <v/>
      </c>
      <c r="J1281" t="str">
        <f>IFERROR(VLOOKUP(B1281,Misconduct!D:M,9,FALSE),"")</f>
        <v/>
      </c>
      <c r="K1281" t="str">
        <f>IFERROR(VLOOKUP(B1281,Misconduct!D:M,10,FALSE),"")</f>
        <v/>
      </c>
    </row>
    <row r="1282" spans="1:11">
      <c r="A1282" s="161" t="str">
        <f>IF(Personal_Development!C1176="","",Personal_Development!C1176)</f>
        <v/>
      </c>
      <c r="B1282" t="str">
        <f>IF(Personal_Development!D1176="","",Personal_Development!D1176)</f>
        <v/>
      </c>
      <c r="C1282" t="str">
        <f>IF(Personal_Development!E1176="","",Personal_Development!E1176)</f>
        <v/>
      </c>
      <c r="D1282" t="str">
        <f>IFERROR(VLOOKUP(B1282,Personal_Development!D:DL,113,FALSE),"")</f>
        <v/>
      </c>
      <c r="E1282" t="str">
        <f>IFERROR(VLOOKUP(B1282,Kaizen!D:X,21,FALSE),"")</f>
        <v/>
      </c>
      <c r="F1282" t="str">
        <f>IFERROR(VLOOKUP(B1282,'Safety Idea'!D:X,21,FALSE),"")</f>
        <v/>
      </c>
      <c r="G1282" t="str">
        <f>IFERROR(VLOOKUP(B1282,'Compulsory Training'!D:Z,23,FALSE),"")</f>
        <v/>
      </c>
      <c r="H1282" t="str">
        <f>IFERROR(VLOOKUP(B1282,Attendance!D:BQ,65,FALSE),"")</f>
        <v/>
      </c>
      <c r="I1282" t="str">
        <f>IFERROR(VLOOKUP(B1282,Misconduct!D:M,8,FALSE),"")</f>
        <v/>
      </c>
      <c r="J1282" t="str">
        <f>IFERROR(VLOOKUP(B1282,Misconduct!D:M,9,FALSE),"")</f>
        <v/>
      </c>
      <c r="K1282" t="str">
        <f>IFERROR(VLOOKUP(B1282,Misconduct!D:M,10,FALSE),"")</f>
        <v/>
      </c>
    </row>
    <row r="1283" spans="1:11">
      <c r="A1283" s="161" t="str">
        <f>IF(Personal_Development!C1177="","",Personal_Development!C1177)</f>
        <v/>
      </c>
      <c r="B1283" t="str">
        <f>IF(Personal_Development!D1177="","",Personal_Development!D1177)</f>
        <v/>
      </c>
      <c r="C1283" t="str">
        <f>IF(Personal_Development!E1177="","",Personal_Development!E1177)</f>
        <v/>
      </c>
      <c r="D1283" t="str">
        <f>IFERROR(VLOOKUP(B1283,Personal_Development!D:DL,113,FALSE),"")</f>
        <v/>
      </c>
      <c r="E1283" t="str">
        <f>IFERROR(VLOOKUP(B1283,Kaizen!D:X,21,FALSE),"")</f>
        <v/>
      </c>
      <c r="F1283" t="str">
        <f>IFERROR(VLOOKUP(B1283,'Safety Idea'!D:X,21,FALSE),"")</f>
        <v/>
      </c>
      <c r="G1283" t="str">
        <f>IFERROR(VLOOKUP(B1283,'Compulsory Training'!D:Z,23,FALSE),"")</f>
        <v/>
      </c>
      <c r="H1283" t="str">
        <f>IFERROR(VLOOKUP(B1283,Attendance!D:BQ,65,FALSE),"")</f>
        <v/>
      </c>
      <c r="I1283" t="str">
        <f>IFERROR(VLOOKUP(B1283,Misconduct!D:M,8,FALSE),"")</f>
        <v/>
      </c>
      <c r="J1283" t="str">
        <f>IFERROR(VLOOKUP(B1283,Misconduct!D:M,9,FALSE),"")</f>
        <v/>
      </c>
      <c r="K1283" t="str">
        <f>IFERROR(VLOOKUP(B1283,Misconduct!D:M,10,FALSE),"")</f>
        <v/>
      </c>
    </row>
    <row r="1284" spans="1:11">
      <c r="A1284" s="161" t="str">
        <f>IF(Personal_Development!C1178="","",Personal_Development!C1178)</f>
        <v/>
      </c>
      <c r="B1284" t="str">
        <f>IF(Personal_Development!D1178="","",Personal_Development!D1178)</f>
        <v/>
      </c>
      <c r="C1284" t="str">
        <f>IF(Personal_Development!E1178="","",Personal_Development!E1178)</f>
        <v/>
      </c>
      <c r="D1284" t="str">
        <f>IFERROR(VLOOKUP(B1284,Personal_Development!D:DL,113,FALSE),"")</f>
        <v/>
      </c>
      <c r="E1284" t="str">
        <f>IFERROR(VLOOKUP(B1284,Kaizen!D:X,21,FALSE),"")</f>
        <v/>
      </c>
      <c r="F1284" t="str">
        <f>IFERROR(VLOOKUP(B1284,'Safety Idea'!D:X,21,FALSE),"")</f>
        <v/>
      </c>
      <c r="G1284" t="str">
        <f>IFERROR(VLOOKUP(B1284,'Compulsory Training'!D:Z,23,FALSE),"")</f>
        <v/>
      </c>
      <c r="H1284" t="str">
        <f>IFERROR(VLOOKUP(B1284,Attendance!D:BQ,65,FALSE),"")</f>
        <v/>
      </c>
      <c r="I1284" t="str">
        <f>IFERROR(VLOOKUP(B1284,Misconduct!D:M,8,FALSE),"")</f>
        <v/>
      </c>
      <c r="J1284" t="str">
        <f>IFERROR(VLOOKUP(B1284,Misconduct!D:M,9,FALSE),"")</f>
        <v/>
      </c>
      <c r="K1284" t="str">
        <f>IFERROR(VLOOKUP(B1284,Misconduct!D:M,10,FALSE),"")</f>
        <v/>
      </c>
    </row>
    <row r="1285" spans="1:11">
      <c r="A1285" s="161" t="str">
        <f>IF(Personal_Development!C1179="","",Personal_Development!C1179)</f>
        <v/>
      </c>
      <c r="B1285" t="str">
        <f>IF(Personal_Development!D1179="","",Personal_Development!D1179)</f>
        <v/>
      </c>
      <c r="C1285" t="str">
        <f>IF(Personal_Development!E1179="","",Personal_Development!E1179)</f>
        <v/>
      </c>
      <c r="D1285" t="str">
        <f>IFERROR(VLOOKUP(B1285,Personal_Development!D:DL,113,FALSE),"")</f>
        <v/>
      </c>
      <c r="E1285" t="str">
        <f>IFERROR(VLOOKUP(B1285,Kaizen!D:X,21,FALSE),"")</f>
        <v/>
      </c>
      <c r="F1285" t="str">
        <f>IFERROR(VLOOKUP(B1285,'Safety Idea'!D:X,21,FALSE),"")</f>
        <v/>
      </c>
      <c r="G1285" t="str">
        <f>IFERROR(VLOOKUP(B1285,'Compulsory Training'!D:Z,23,FALSE),"")</f>
        <v/>
      </c>
      <c r="H1285" t="str">
        <f>IFERROR(VLOOKUP(B1285,Attendance!D:BQ,65,FALSE),"")</f>
        <v/>
      </c>
      <c r="I1285" t="str">
        <f>IFERROR(VLOOKUP(B1285,Misconduct!D:M,8,FALSE),"")</f>
        <v/>
      </c>
      <c r="J1285" t="str">
        <f>IFERROR(VLOOKUP(B1285,Misconduct!D:M,9,FALSE),"")</f>
        <v/>
      </c>
      <c r="K1285" t="str">
        <f>IFERROR(VLOOKUP(B1285,Misconduct!D:M,10,FALSE),"")</f>
        <v/>
      </c>
    </row>
    <row r="1286" spans="1:11">
      <c r="A1286" s="161" t="str">
        <f>IF(Personal_Development!C1180="","",Personal_Development!C1180)</f>
        <v/>
      </c>
      <c r="B1286" t="str">
        <f>IF(Personal_Development!D1180="","",Personal_Development!D1180)</f>
        <v/>
      </c>
      <c r="C1286" t="str">
        <f>IF(Personal_Development!E1180="","",Personal_Development!E1180)</f>
        <v/>
      </c>
      <c r="D1286" t="str">
        <f>IFERROR(VLOOKUP(B1286,Personal_Development!D:DL,113,FALSE),"")</f>
        <v/>
      </c>
      <c r="E1286" t="str">
        <f>IFERROR(VLOOKUP(B1286,Kaizen!D:X,21,FALSE),"")</f>
        <v/>
      </c>
      <c r="F1286" t="str">
        <f>IFERROR(VLOOKUP(B1286,'Safety Idea'!D:X,21,FALSE),"")</f>
        <v/>
      </c>
      <c r="G1286" t="str">
        <f>IFERROR(VLOOKUP(B1286,'Compulsory Training'!D:Z,23,FALSE),"")</f>
        <v/>
      </c>
      <c r="H1286" t="str">
        <f>IFERROR(VLOOKUP(B1286,Attendance!D:BQ,65,FALSE),"")</f>
        <v/>
      </c>
      <c r="I1286" t="str">
        <f>IFERROR(VLOOKUP(B1286,Misconduct!D:M,8,FALSE),"")</f>
        <v/>
      </c>
      <c r="J1286" t="str">
        <f>IFERROR(VLOOKUP(B1286,Misconduct!D:M,9,FALSE),"")</f>
        <v/>
      </c>
      <c r="K1286" t="str">
        <f>IFERROR(VLOOKUP(B1286,Misconduct!D:M,10,FALSE),"")</f>
        <v/>
      </c>
    </row>
    <row r="1287" spans="1:11">
      <c r="A1287" s="161" t="str">
        <f>IF(Personal_Development!C1181="","",Personal_Development!C1181)</f>
        <v/>
      </c>
      <c r="B1287" t="str">
        <f>IF(Personal_Development!D1181="","",Personal_Development!D1181)</f>
        <v/>
      </c>
      <c r="C1287" t="str">
        <f>IF(Personal_Development!E1181="","",Personal_Development!E1181)</f>
        <v/>
      </c>
      <c r="D1287" t="str">
        <f>IFERROR(VLOOKUP(B1287,Personal_Development!D:DL,113,FALSE),"")</f>
        <v/>
      </c>
      <c r="E1287" t="str">
        <f>IFERROR(VLOOKUP(B1287,Kaizen!D:X,21,FALSE),"")</f>
        <v/>
      </c>
      <c r="F1287" t="str">
        <f>IFERROR(VLOOKUP(B1287,'Safety Idea'!D:X,21,FALSE),"")</f>
        <v/>
      </c>
      <c r="G1287" t="str">
        <f>IFERROR(VLOOKUP(B1287,'Compulsory Training'!D:Z,23,FALSE),"")</f>
        <v/>
      </c>
      <c r="H1287" t="str">
        <f>IFERROR(VLOOKUP(B1287,Attendance!D:BQ,65,FALSE),"")</f>
        <v/>
      </c>
      <c r="I1287" t="str">
        <f>IFERROR(VLOOKUP(B1287,Misconduct!D:M,8,FALSE),"")</f>
        <v/>
      </c>
      <c r="J1287" t="str">
        <f>IFERROR(VLOOKUP(B1287,Misconduct!D:M,9,FALSE),"")</f>
        <v/>
      </c>
      <c r="K1287" t="str">
        <f>IFERROR(VLOOKUP(B1287,Misconduct!D:M,10,FALSE),"")</f>
        <v/>
      </c>
    </row>
    <row r="1288" spans="1:11">
      <c r="A1288" s="161" t="str">
        <f>IF(Personal_Development!C1182="","",Personal_Development!C1182)</f>
        <v/>
      </c>
      <c r="B1288" t="str">
        <f>IF(Personal_Development!D1182="","",Personal_Development!D1182)</f>
        <v/>
      </c>
      <c r="C1288" t="str">
        <f>IF(Personal_Development!E1182="","",Personal_Development!E1182)</f>
        <v/>
      </c>
      <c r="D1288" t="str">
        <f>IFERROR(VLOOKUP(B1288,Personal_Development!D:DL,113,FALSE),"")</f>
        <v/>
      </c>
      <c r="E1288" t="str">
        <f>IFERROR(VLOOKUP(B1288,Kaizen!D:X,21,FALSE),"")</f>
        <v/>
      </c>
      <c r="F1288" t="str">
        <f>IFERROR(VLOOKUP(B1288,'Safety Idea'!D:X,21,FALSE),"")</f>
        <v/>
      </c>
      <c r="G1288" t="str">
        <f>IFERROR(VLOOKUP(B1288,'Compulsory Training'!D:Z,23,FALSE),"")</f>
        <v/>
      </c>
      <c r="H1288" t="str">
        <f>IFERROR(VLOOKUP(B1288,Attendance!D:BQ,65,FALSE),"")</f>
        <v/>
      </c>
      <c r="I1288" t="str">
        <f>IFERROR(VLOOKUP(B1288,Misconduct!D:M,8,FALSE),"")</f>
        <v/>
      </c>
      <c r="J1288" t="str">
        <f>IFERROR(VLOOKUP(B1288,Misconduct!D:M,9,FALSE),"")</f>
        <v/>
      </c>
      <c r="K1288" t="str">
        <f>IFERROR(VLOOKUP(B1288,Misconduct!D:M,10,FALSE),"")</f>
        <v/>
      </c>
    </row>
    <row r="1289" spans="1:11">
      <c r="A1289" s="161" t="str">
        <f>IF(Personal_Development!C1183="","",Personal_Development!C1183)</f>
        <v/>
      </c>
      <c r="B1289" t="str">
        <f>IF(Personal_Development!D1183="","",Personal_Development!D1183)</f>
        <v/>
      </c>
      <c r="C1289" t="str">
        <f>IF(Personal_Development!E1183="","",Personal_Development!E1183)</f>
        <v/>
      </c>
      <c r="D1289" t="str">
        <f>IFERROR(VLOOKUP(B1289,Personal_Development!D:DL,113,FALSE),"")</f>
        <v/>
      </c>
      <c r="E1289" t="str">
        <f>IFERROR(VLOOKUP(B1289,Kaizen!D:X,21,FALSE),"")</f>
        <v/>
      </c>
      <c r="F1289" t="str">
        <f>IFERROR(VLOOKUP(B1289,'Safety Idea'!D:X,21,FALSE),"")</f>
        <v/>
      </c>
      <c r="G1289" t="str">
        <f>IFERROR(VLOOKUP(B1289,'Compulsory Training'!D:Z,23,FALSE),"")</f>
        <v/>
      </c>
      <c r="H1289" t="str">
        <f>IFERROR(VLOOKUP(B1289,Attendance!D:BQ,65,FALSE),"")</f>
        <v/>
      </c>
      <c r="I1289" t="str">
        <f>IFERROR(VLOOKUP(B1289,Misconduct!D:M,8,FALSE),"")</f>
        <v/>
      </c>
      <c r="J1289" t="str">
        <f>IFERROR(VLOOKUP(B1289,Misconduct!D:M,9,FALSE),"")</f>
        <v/>
      </c>
      <c r="K1289" t="str">
        <f>IFERROR(VLOOKUP(B1289,Misconduct!D:M,10,FALSE),"")</f>
        <v/>
      </c>
    </row>
    <row r="1290" spans="1:11">
      <c r="A1290" s="161" t="str">
        <f>IF(Personal_Development!C1184="","",Personal_Development!C1184)</f>
        <v/>
      </c>
      <c r="B1290" t="str">
        <f>IF(Personal_Development!D1184="","",Personal_Development!D1184)</f>
        <v/>
      </c>
      <c r="C1290" t="str">
        <f>IF(Personal_Development!E1184="","",Personal_Development!E1184)</f>
        <v/>
      </c>
      <c r="D1290" t="str">
        <f>IFERROR(VLOOKUP(B1290,Personal_Development!D:DL,113,FALSE),"")</f>
        <v/>
      </c>
      <c r="E1290" t="str">
        <f>IFERROR(VLOOKUP(B1290,Kaizen!D:X,21,FALSE),"")</f>
        <v/>
      </c>
      <c r="F1290" t="str">
        <f>IFERROR(VLOOKUP(B1290,'Safety Idea'!D:X,21,FALSE),"")</f>
        <v/>
      </c>
      <c r="G1290" t="str">
        <f>IFERROR(VLOOKUP(B1290,'Compulsory Training'!D:Z,23,FALSE),"")</f>
        <v/>
      </c>
      <c r="H1290" t="str">
        <f>IFERROR(VLOOKUP(B1290,Attendance!D:BQ,65,FALSE),"")</f>
        <v/>
      </c>
      <c r="I1290" t="str">
        <f>IFERROR(VLOOKUP(B1290,Misconduct!D:M,8,FALSE),"")</f>
        <v/>
      </c>
      <c r="J1290" t="str">
        <f>IFERROR(VLOOKUP(B1290,Misconduct!D:M,9,FALSE),"")</f>
        <v/>
      </c>
      <c r="K1290" t="str">
        <f>IFERROR(VLOOKUP(B1290,Misconduct!D:M,10,FALSE),"")</f>
        <v/>
      </c>
    </row>
    <row r="1291" spans="1:11">
      <c r="A1291" s="161" t="str">
        <f>IF(Personal_Development!C1185="","",Personal_Development!C1185)</f>
        <v/>
      </c>
      <c r="B1291" t="str">
        <f>IF(Personal_Development!D1185="","",Personal_Development!D1185)</f>
        <v/>
      </c>
      <c r="C1291" t="str">
        <f>IF(Personal_Development!E1185="","",Personal_Development!E1185)</f>
        <v/>
      </c>
      <c r="D1291" t="str">
        <f>IFERROR(VLOOKUP(B1291,Personal_Development!D:DL,113,FALSE),"")</f>
        <v/>
      </c>
      <c r="E1291" t="str">
        <f>IFERROR(VLOOKUP(B1291,Kaizen!D:X,21,FALSE),"")</f>
        <v/>
      </c>
      <c r="F1291" t="str">
        <f>IFERROR(VLOOKUP(B1291,'Safety Idea'!D:X,21,FALSE),"")</f>
        <v/>
      </c>
      <c r="G1291" t="str">
        <f>IFERROR(VLOOKUP(B1291,'Compulsory Training'!D:Z,23,FALSE),"")</f>
        <v/>
      </c>
      <c r="H1291" t="str">
        <f>IFERROR(VLOOKUP(B1291,Attendance!D:BQ,65,FALSE),"")</f>
        <v/>
      </c>
      <c r="I1291" t="str">
        <f>IFERROR(VLOOKUP(B1291,Misconduct!D:M,8,FALSE),"")</f>
        <v/>
      </c>
      <c r="J1291" t="str">
        <f>IFERROR(VLOOKUP(B1291,Misconduct!D:M,9,FALSE),"")</f>
        <v/>
      </c>
      <c r="K1291" t="str">
        <f>IFERROR(VLOOKUP(B1291,Misconduct!D:M,10,FALSE),"")</f>
        <v/>
      </c>
    </row>
    <row r="1292" spans="1:11">
      <c r="A1292" s="161" t="str">
        <f>IF(Personal_Development!C1186="","",Personal_Development!C1186)</f>
        <v/>
      </c>
      <c r="B1292" t="str">
        <f>IF(Personal_Development!D1186="","",Personal_Development!D1186)</f>
        <v/>
      </c>
      <c r="C1292" t="str">
        <f>IF(Personal_Development!E1186="","",Personal_Development!E1186)</f>
        <v/>
      </c>
      <c r="D1292" t="str">
        <f>IFERROR(VLOOKUP(B1292,Personal_Development!D:DL,113,FALSE),"")</f>
        <v/>
      </c>
      <c r="E1292" t="str">
        <f>IFERROR(VLOOKUP(B1292,Kaizen!D:X,21,FALSE),"")</f>
        <v/>
      </c>
      <c r="F1292" t="str">
        <f>IFERROR(VLOOKUP(B1292,'Safety Idea'!D:X,21,FALSE),"")</f>
        <v/>
      </c>
      <c r="G1292" t="str">
        <f>IFERROR(VLOOKUP(B1292,'Compulsory Training'!D:Z,23,FALSE),"")</f>
        <v/>
      </c>
      <c r="H1292" t="str">
        <f>IFERROR(VLOOKUP(B1292,Attendance!D:BQ,65,FALSE),"")</f>
        <v/>
      </c>
      <c r="I1292" t="str">
        <f>IFERROR(VLOOKUP(B1292,Misconduct!D:M,8,FALSE),"")</f>
        <v/>
      </c>
      <c r="J1292" t="str">
        <f>IFERROR(VLOOKUP(B1292,Misconduct!D:M,9,FALSE),"")</f>
        <v/>
      </c>
      <c r="K1292" t="str">
        <f>IFERROR(VLOOKUP(B1292,Misconduct!D:M,10,FALSE),"")</f>
        <v/>
      </c>
    </row>
    <row r="1293" spans="1:11">
      <c r="A1293" s="161" t="str">
        <f>IF(Personal_Development!C1187="","",Personal_Development!C1187)</f>
        <v/>
      </c>
      <c r="B1293" t="str">
        <f>IF(Personal_Development!D1187="","",Personal_Development!D1187)</f>
        <v/>
      </c>
      <c r="C1293" t="str">
        <f>IF(Personal_Development!E1187="","",Personal_Development!E1187)</f>
        <v/>
      </c>
      <c r="D1293" t="str">
        <f>IFERROR(VLOOKUP(B1293,Personal_Development!D:DL,113,FALSE),"")</f>
        <v/>
      </c>
      <c r="E1293" t="str">
        <f>IFERROR(VLOOKUP(B1293,Kaizen!D:X,21,FALSE),"")</f>
        <v/>
      </c>
      <c r="F1293" t="str">
        <f>IFERROR(VLOOKUP(B1293,'Safety Idea'!D:X,21,FALSE),"")</f>
        <v/>
      </c>
      <c r="G1293" t="str">
        <f>IFERROR(VLOOKUP(B1293,'Compulsory Training'!D:Z,23,FALSE),"")</f>
        <v/>
      </c>
      <c r="H1293" t="str">
        <f>IFERROR(VLOOKUP(B1293,Attendance!D:BQ,65,FALSE),"")</f>
        <v/>
      </c>
      <c r="I1293" t="str">
        <f>IFERROR(VLOOKUP(B1293,Misconduct!D:M,8,FALSE),"")</f>
        <v/>
      </c>
      <c r="J1293" t="str">
        <f>IFERROR(VLOOKUP(B1293,Misconduct!D:M,9,FALSE),"")</f>
        <v/>
      </c>
      <c r="K1293" t="str">
        <f>IFERROR(VLOOKUP(B1293,Misconduct!D:M,10,FALSE),"")</f>
        <v/>
      </c>
    </row>
    <row r="1294" spans="1:11">
      <c r="A1294" s="161" t="str">
        <f>IF(Personal_Development!C1188="","",Personal_Development!C1188)</f>
        <v/>
      </c>
      <c r="B1294" t="str">
        <f>IF(Personal_Development!D1188="","",Personal_Development!D1188)</f>
        <v/>
      </c>
      <c r="C1294" t="str">
        <f>IF(Personal_Development!E1188="","",Personal_Development!E1188)</f>
        <v/>
      </c>
      <c r="D1294" t="str">
        <f>IFERROR(VLOOKUP(B1294,Personal_Development!D:DL,113,FALSE),"")</f>
        <v/>
      </c>
      <c r="E1294" t="str">
        <f>IFERROR(VLOOKUP(B1294,Kaizen!D:X,21,FALSE),"")</f>
        <v/>
      </c>
      <c r="F1294" t="str">
        <f>IFERROR(VLOOKUP(B1294,'Safety Idea'!D:X,21,FALSE),"")</f>
        <v/>
      </c>
      <c r="G1294" t="str">
        <f>IFERROR(VLOOKUP(B1294,'Compulsory Training'!D:Z,23,FALSE),"")</f>
        <v/>
      </c>
      <c r="H1294" t="str">
        <f>IFERROR(VLOOKUP(B1294,Attendance!D:BQ,65,FALSE),"")</f>
        <v/>
      </c>
      <c r="I1294" t="str">
        <f>IFERROR(VLOOKUP(B1294,Misconduct!D:M,8,FALSE),"")</f>
        <v/>
      </c>
      <c r="J1294" t="str">
        <f>IFERROR(VLOOKUP(B1294,Misconduct!D:M,9,FALSE),"")</f>
        <v/>
      </c>
      <c r="K1294" t="str">
        <f>IFERROR(VLOOKUP(B1294,Misconduct!D:M,10,FALSE),"")</f>
        <v/>
      </c>
    </row>
    <row r="1295" spans="1:11">
      <c r="A1295" s="161" t="str">
        <f>IF(Personal_Development!C1189="","",Personal_Development!C1189)</f>
        <v/>
      </c>
      <c r="B1295" t="str">
        <f>IF(Personal_Development!D1189="","",Personal_Development!D1189)</f>
        <v/>
      </c>
      <c r="C1295" t="str">
        <f>IF(Personal_Development!E1189="","",Personal_Development!E1189)</f>
        <v/>
      </c>
      <c r="D1295" t="str">
        <f>IFERROR(VLOOKUP(B1295,Personal_Development!D:DL,113,FALSE),"")</f>
        <v/>
      </c>
      <c r="E1295" t="str">
        <f>IFERROR(VLOOKUP(B1295,Kaizen!D:X,21,FALSE),"")</f>
        <v/>
      </c>
      <c r="F1295" t="str">
        <f>IFERROR(VLOOKUP(B1295,'Safety Idea'!D:X,21,FALSE),"")</f>
        <v/>
      </c>
      <c r="G1295" t="str">
        <f>IFERROR(VLOOKUP(B1295,'Compulsory Training'!D:Z,23,FALSE),"")</f>
        <v/>
      </c>
      <c r="H1295" t="str">
        <f>IFERROR(VLOOKUP(B1295,Attendance!D:BQ,65,FALSE),"")</f>
        <v/>
      </c>
      <c r="I1295" t="str">
        <f>IFERROR(VLOOKUP(B1295,Misconduct!D:M,8,FALSE),"")</f>
        <v/>
      </c>
      <c r="J1295" t="str">
        <f>IFERROR(VLOOKUP(B1295,Misconduct!D:M,9,FALSE),"")</f>
        <v/>
      </c>
      <c r="K1295" t="str">
        <f>IFERROR(VLOOKUP(B1295,Misconduct!D:M,10,FALSE),"")</f>
        <v/>
      </c>
    </row>
    <row r="1296" spans="1:11">
      <c r="A1296" s="161" t="str">
        <f>IF(Personal_Development!C1190="","",Personal_Development!C1190)</f>
        <v/>
      </c>
      <c r="B1296" t="str">
        <f>IF(Personal_Development!D1190="","",Personal_Development!D1190)</f>
        <v/>
      </c>
      <c r="C1296" t="str">
        <f>IF(Personal_Development!E1190="","",Personal_Development!E1190)</f>
        <v/>
      </c>
      <c r="D1296" t="str">
        <f>IFERROR(VLOOKUP(B1296,Personal_Development!D:DL,113,FALSE),"")</f>
        <v/>
      </c>
      <c r="E1296" t="str">
        <f>IFERROR(VLOOKUP(B1296,Kaizen!D:X,21,FALSE),"")</f>
        <v/>
      </c>
      <c r="F1296" t="str">
        <f>IFERROR(VLOOKUP(B1296,'Safety Idea'!D:X,21,FALSE),"")</f>
        <v/>
      </c>
      <c r="G1296" t="str">
        <f>IFERROR(VLOOKUP(B1296,'Compulsory Training'!D:Z,23,FALSE),"")</f>
        <v/>
      </c>
      <c r="H1296" t="str">
        <f>IFERROR(VLOOKUP(B1296,Attendance!D:BQ,65,FALSE),"")</f>
        <v/>
      </c>
      <c r="I1296" t="str">
        <f>IFERROR(VLOOKUP(B1296,Misconduct!D:M,8,FALSE),"")</f>
        <v/>
      </c>
      <c r="J1296" t="str">
        <f>IFERROR(VLOOKUP(B1296,Misconduct!D:M,9,FALSE),"")</f>
        <v/>
      </c>
      <c r="K1296" t="str">
        <f>IFERROR(VLOOKUP(B1296,Misconduct!D:M,10,FALSE),"")</f>
        <v/>
      </c>
    </row>
    <row r="1297" spans="1:11">
      <c r="A1297" s="161" t="str">
        <f>IF(Personal_Development!C1191="","",Personal_Development!C1191)</f>
        <v/>
      </c>
      <c r="B1297" t="str">
        <f>IF(Personal_Development!D1191="","",Personal_Development!D1191)</f>
        <v/>
      </c>
      <c r="C1297" t="str">
        <f>IF(Personal_Development!E1191="","",Personal_Development!E1191)</f>
        <v/>
      </c>
      <c r="D1297" t="str">
        <f>IFERROR(VLOOKUP(B1297,Personal_Development!D:DL,113,FALSE),"")</f>
        <v/>
      </c>
      <c r="E1297" t="str">
        <f>IFERROR(VLOOKUP(B1297,Kaizen!D:X,21,FALSE),"")</f>
        <v/>
      </c>
      <c r="F1297" t="str">
        <f>IFERROR(VLOOKUP(B1297,'Safety Idea'!D:X,21,FALSE),"")</f>
        <v/>
      </c>
      <c r="G1297" t="str">
        <f>IFERROR(VLOOKUP(B1297,'Compulsory Training'!D:Z,23,FALSE),"")</f>
        <v/>
      </c>
      <c r="H1297" t="str">
        <f>IFERROR(VLOOKUP(B1297,Attendance!D:BQ,65,FALSE),"")</f>
        <v/>
      </c>
      <c r="I1297" t="str">
        <f>IFERROR(VLOOKUP(B1297,Misconduct!D:M,8,FALSE),"")</f>
        <v/>
      </c>
      <c r="J1297" t="str">
        <f>IFERROR(VLOOKUP(B1297,Misconduct!D:M,9,FALSE),"")</f>
        <v/>
      </c>
      <c r="K1297" t="str">
        <f>IFERROR(VLOOKUP(B1297,Misconduct!D:M,10,FALSE),"")</f>
        <v/>
      </c>
    </row>
    <row r="1298" spans="1:11">
      <c r="A1298" s="161" t="str">
        <f>IF(Personal_Development!C1192="","",Personal_Development!C1192)</f>
        <v/>
      </c>
      <c r="B1298" t="str">
        <f>IF(Personal_Development!D1192="","",Personal_Development!D1192)</f>
        <v/>
      </c>
      <c r="C1298" t="str">
        <f>IF(Personal_Development!E1192="","",Personal_Development!E1192)</f>
        <v/>
      </c>
      <c r="D1298" t="str">
        <f>IFERROR(VLOOKUP(B1298,Personal_Development!D:DL,113,FALSE),"")</f>
        <v/>
      </c>
      <c r="E1298" t="str">
        <f>IFERROR(VLOOKUP(B1298,Kaizen!D:X,21,FALSE),"")</f>
        <v/>
      </c>
      <c r="F1298" t="str">
        <f>IFERROR(VLOOKUP(B1298,'Safety Idea'!D:X,21,FALSE),"")</f>
        <v/>
      </c>
      <c r="G1298" t="str">
        <f>IFERROR(VLOOKUP(B1298,'Compulsory Training'!D:Z,23,FALSE),"")</f>
        <v/>
      </c>
      <c r="H1298" t="str">
        <f>IFERROR(VLOOKUP(B1298,Attendance!D:BQ,65,FALSE),"")</f>
        <v/>
      </c>
      <c r="I1298" t="str">
        <f>IFERROR(VLOOKUP(B1298,Misconduct!D:M,8,FALSE),"")</f>
        <v/>
      </c>
      <c r="J1298" t="str">
        <f>IFERROR(VLOOKUP(B1298,Misconduct!D:M,9,FALSE),"")</f>
        <v/>
      </c>
      <c r="K1298" t="str">
        <f>IFERROR(VLOOKUP(B1298,Misconduct!D:M,10,FALSE),"")</f>
        <v/>
      </c>
    </row>
    <row r="1299" spans="1:11">
      <c r="A1299" s="161" t="str">
        <f>IF(Personal_Development!C1193="","",Personal_Development!C1193)</f>
        <v/>
      </c>
      <c r="B1299" t="str">
        <f>IF(Personal_Development!D1193="","",Personal_Development!D1193)</f>
        <v/>
      </c>
      <c r="C1299" t="str">
        <f>IF(Personal_Development!E1193="","",Personal_Development!E1193)</f>
        <v/>
      </c>
      <c r="D1299" t="str">
        <f>IFERROR(VLOOKUP(B1299,Personal_Development!D:DL,113,FALSE),"")</f>
        <v/>
      </c>
      <c r="E1299" t="str">
        <f>IFERROR(VLOOKUP(B1299,Kaizen!D:X,21,FALSE),"")</f>
        <v/>
      </c>
      <c r="F1299" t="str">
        <f>IFERROR(VLOOKUP(B1299,'Safety Idea'!D:X,21,FALSE),"")</f>
        <v/>
      </c>
      <c r="G1299" t="str">
        <f>IFERROR(VLOOKUP(B1299,'Compulsory Training'!D:Z,23,FALSE),"")</f>
        <v/>
      </c>
      <c r="H1299" t="str">
        <f>IFERROR(VLOOKUP(B1299,Attendance!D:BQ,65,FALSE),"")</f>
        <v/>
      </c>
      <c r="I1299" t="str">
        <f>IFERROR(VLOOKUP(B1299,Misconduct!D:M,8,FALSE),"")</f>
        <v/>
      </c>
      <c r="J1299" t="str">
        <f>IFERROR(VLOOKUP(B1299,Misconduct!D:M,9,FALSE),"")</f>
        <v/>
      </c>
      <c r="K1299" t="str">
        <f>IFERROR(VLOOKUP(B1299,Misconduct!D:M,10,FALSE),"")</f>
        <v/>
      </c>
    </row>
    <row r="1300" spans="1:11">
      <c r="A1300" s="161" t="str">
        <f>IF(Personal_Development!C1194="","",Personal_Development!C1194)</f>
        <v/>
      </c>
      <c r="B1300" t="str">
        <f>IF(Personal_Development!D1194="","",Personal_Development!D1194)</f>
        <v/>
      </c>
      <c r="C1300" t="str">
        <f>IF(Personal_Development!E1194="","",Personal_Development!E1194)</f>
        <v/>
      </c>
      <c r="D1300" t="str">
        <f>IFERROR(VLOOKUP(B1300,Personal_Development!D:DL,113,FALSE),"")</f>
        <v/>
      </c>
      <c r="E1300" t="str">
        <f>IFERROR(VLOOKUP(B1300,Kaizen!D:X,21,FALSE),"")</f>
        <v/>
      </c>
      <c r="F1300" t="str">
        <f>IFERROR(VLOOKUP(B1300,'Safety Idea'!D:X,21,FALSE),"")</f>
        <v/>
      </c>
      <c r="G1300" t="str">
        <f>IFERROR(VLOOKUP(B1300,'Compulsory Training'!D:Z,23,FALSE),"")</f>
        <v/>
      </c>
      <c r="H1300" t="str">
        <f>IFERROR(VLOOKUP(B1300,Attendance!D:BQ,65,FALSE),"")</f>
        <v/>
      </c>
      <c r="I1300" t="str">
        <f>IFERROR(VLOOKUP(B1300,Misconduct!D:M,8,FALSE),"")</f>
        <v/>
      </c>
      <c r="J1300" t="str">
        <f>IFERROR(VLOOKUP(B1300,Misconduct!D:M,9,FALSE),"")</f>
        <v/>
      </c>
      <c r="K1300" t="str">
        <f>IFERROR(VLOOKUP(B1300,Misconduct!D:M,10,FALSE),"")</f>
        <v/>
      </c>
    </row>
    <row r="1301" spans="1:11">
      <c r="A1301" s="161" t="str">
        <f>IF(Personal_Development!C1195="","",Personal_Development!C1195)</f>
        <v/>
      </c>
      <c r="B1301" t="str">
        <f>IF(Personal_Development!D1195="","",Personal_Development!D1195)</f>
        <v/>
      </c>
      <c r="C1301" t="str">
        <f>IF(Personal_Development!E1195="","",Personal_Development!E1195)</f>
        <v/>
      </c>
      <c r="D1301" t="str">
        <f>IFERROR(VLOOKUP(B1301,Personal_Development!D:DL,113,FALSE),"")</f>
        <v/>
      </c>
      <c r="E1301" t="str">
        <f>IFERROR(VLOOKUP(B1301,Kaizen!D:X,21,FALSE),"")</f>
        <v/>
      </c>
      <c r="F1301" t="str">
        <f>IFERROR(VLOOKUP(B1301,'Safety Idea'!D:X,21,FALSE),"")</f>
        <v/>
      </c>
      <c r="G1301" t="str">
        <f>IFERROR(VLOOKUP(B1301,'Compulsory Training'!D:Z,23,FALSE),"")</f>
        <v/>
      </c>
      <c r="H1301" t="str">
        <f>IFERROR(VLOOKUP(B1301,Attendance!D:BQ,65,FALSE),"")</f>
        <v/>
      </c>
      <c r="I1301" t="str">
        <f>IFERROR(VLOOKUP(B1301,Misconduct!D:M,8,FALSE),"")</f>
        <v/>
      </c>
      <c r="J1301" t="str">
        <f>IFERROR(VLOOKUP(B1301,Misconduct!D:M,9,FALSE),"")</f>
        <v/>
      </c>
      <c r="K1301" t="str">
        <f>IFERROR(VLOOKUP(B1301,Misconduct!D:M,10,FALSE),"")</f>
        <v/>
      </c>
    </row>
    <row r="1302" spans="1:11">
      <c r="A1302" s="161" t="str">
        <f>IF(Personal_Development!C1196="","",Personal_Development!C1196)</f>
        <v/>
      </c>
      <c r="B1302" t="str">
        <f>IF(Personal_Development!D1196="","",Personal_Development!D1196)</f>
        <v/>
      </c>
      <c r="C1302" t="str">
        <f>IF(Personal_Development!E1196="","",Personal_Development!E1196)</f>
        <v/>
      </c>
      <c r="D1302" t="str">
        <f>IFERROR(VLOOKUP(B1302,Personal_Development!D:DL,113,FALSE),"")</f>
        <v/>
      </c>
      <c r="E1302" t="str">
        <f>IFERROR(VLOOKUP(B1302,Kaizen!D:X,21,FALSE),"")</f>
        <v/>
      </c>
      <c r="F1302" t="str">
        <f>IFERROR(VLOOKUP(B1302,'Safety Idea'!D:X,21,FALSE),"")</f>
        <v/>
      </c>
      <c r="G1302" t="str">
        <f>IFERROR(VLOOKUP(B1302,'Compulsory Training'!D:Z,23,FALSE),"")</f>
        <v/>
      </c>
      <c r="H1302" t="str">
        <f>IFERROR(VLOOKUP(B1302,Attendance!D:BQ,65,FALSE),"")</f>
        <v/>
      </c>
      <c r="I1302" t="str">
        <f>IFERROR(VLOOKUP(B1302,Misconduct!D:M,8,FALSE),"")</f>
        <v/>
      </c>
      <c r="J1302" t="str">
        <f>IFERROR(VLOOKUP(B1302,Misconduct!D:M,9,FALSE),"")</f>
        <v/>
      </c>
      <c r="K1302" t="str">
        <f>IFERROR(VLOOKUP(B1302,Misconduct!D:M,10,FALSE),"")</f>
        <v/>
      </c>
    </row>
    <row r="1303" spans="1:11">
      <c r="A1303" s="161" t="str">
        <f>IF(Personal_Development!C1197="","",Personal_Development!C1197)</f>
        <v/>
      </c>
      <c r="B1303" t="str">
        <f>IF(Personal_Development!D1197="","",Personal_Development!D1197)</f>
        <v/>
      </c>
      <c r="C1303" t="str">
        <f>IF(Personal_Development!E1197="","",Personal_Development!E1197)</f>
        <v/>
      </c>
      <c r="D1303" t="str">
        <f>IFERROR(VLOOKUP(B1303,Personal_Development!D:DL,113,FALSE),"")</f>
        <v/>
      </c>
      <c r="E1303" t="str">
        <f>IFERROR(VLOOKUP(B1303,Kaizen!D:X,21,FALSE),"")</f>
        <v/>
      </c>
      <c r="F1303" t="str">
        <f>IFERROR(VLOOKUP(B1303,'Safety Idea'!D:X,21,FALSE),"")</f>
        <v/>
      </c>
      <c r="G1303" t="str">
        <f>IFERROR(VLOOKUP(B1303,'Compulsory Training'!D:Z,23,FALSE),"")</f>
        <v/>
      </c>
      <c r="H1303" t="str">
        <f>IFERROR(VLOOKUP(B1303,Attendance!D:BQ,65,FALSE),"")</f>
        <v/>
      </c>
      <c r="I1303" t="str">
        <f>IFERROR(VLOOKUP(B1303,Misconduct!D:M,8,FALSE),"")</f>
        <v/>
      </c>
      <c r="J1303" t="str">
        <f>IFERROR(VLOOKUP(B1303,Misconduct!D:M,9,FALSE),"")</f>
        <v/>
      </c>
      <c r="K1303" t="str">
        <f>IFERROR(VLOOKUP(B1303,Misconduct!D:M,10,FALSE),"")</f>
        <v/>
      </c>
    </row>
    <row r="1304" spans="1:11">
      <c r="A1304" s="161" t="str">
        <f>IF(Personal_Development!C1198="","",Personal_Development!C1198)</f>
        <v/>
      </c>
      <c r="B1304" t="str">
        <f>IF(Personal_Development!D1198="","",Personal_Development!D1198)</f>
        <v/>
      </c>
      <c r="C1304" t="str">
        <f>IF(Personal_Development!E1198="","",Personal_Development!E1198)</f>
        <v/>
      </c>
      <c r="D1304" t="str">
        <f>IFERROR(VLOOKUP(B1304,Personal_Development!D:DL,113,FALSE),"")</f>
        <v/>
      </c>
      <c r="E1304" t="str">
        <f>IFERROR(VLOOKUP(B1304,Kaizen!D:X,21,FALSE),"")</f>
        <v/>
      </c>
      <c r="F1304" t="str">
        <f>IFERROR(VLOOKUP(B1304,'Safety Idea'!D:X,21,FALSE),"")</f>
        <v/>
      </c>
      <c r="G1304" t="str">
        <f>IFERROR(VLOOKUP(B1304,'Compulsory Training'!D:Z,23,FALSE),"")</f>
        <v/>
      </c>
      <c r="H1304" t="str">
        <f>IFERROR(VLOOKUP(B1304,Attendance!D:BQ,65,FALSE),"")</f>
        <v/>
      </c>
      <c r="I1304" t="str">
        <f>IFERROR(VLOOKUP(B1304,Misconduct!D:M,8,FALSE),"")</f>
        <v/>
      </c>
      <c r="J1304" t="str">
        <f>IFERROR(VLOOKUP(B1304,Misconduct!D:M,9,FALSE),"")</f>
        <v/>
      </c>
      <c r="K1304" t="str">
        <f>IFERROR(VLOOKUP(B1304,Misconduct!D:M,10,FALSE),"")</f>
        <v/>
      </c>
    </row>
    <row r="1305" spans="1:11">
      <c r="A1305" s="161" t="str">
        <f>IF(Personal_Development!C1199="","",Personal_Development!C1199)</f>
        <v/>
      </c>
      <c r="B1305" t="str">
        <f>IF(Personal_Development!D1199="","",Personal_Development!D1199)</f>
        <v/>
      </c>
      <c r="C1305" t="str">
        <f>IF(Personal_Development!E1199="","",Personal_Development!E1199)</f>
        <v/>
      </c>
      <c r="D1305" t="str">
        <f>IFERROR(VLOOKUP(B1305,Personal_Development!D:DL,113,FALSE),"")</f>
        <v/>
      </c>
      <c r="E1305" t="str">
        <f>IFERROR(VLOOKUP(B1305,Kaizen!D:X,21,FALSE),"")</f>
        <v/>
      </c>
      <c r="F1305" t="str">
        <f>IFERROR(VLOOKUP(B1305,'Safety Idea'!D:X,21,FALSE),"")</f>
        <v/>
      </c>
      <c r="G1305" t="str">
        <f>IFERROR(VLOOKUP(B1305,'Compulsory Training'!D:Z,23,FALSE),"")</f>
        <v/>
      </c>
      <c r="H1305" t="str">
        <f>IFERROR(VLOOKUP(B1305,Attendance!D:BQ,65,FALSE),"")</f>
        <v/>
      </c>
      <c r="I1305" t="str">
        <f>IFERROR(VLOOKUP(B1305,Misconduct!D:M,8,FALSE),"")</f>
        <v/>
      </c>
      <c r="J1305" t="str">
        <f>IFERROR(VLOOKUP(B1305,Misconduct!D:M,9,FALSE),"")</f>
        <v/>
      </c>
      <c r="K1305" t="str">
        <f>IFERROR(VLOOKUP(B1305,Misconduct!D:M,10,FALSE),"")</f>
        <v/>
      </c>
    </row>
    <row r="1306" spans="1:11">
      <c r="A1306" s="161" t="str">
        <f>IF(Personal_Development!C1200="","",Personal_Development!C1200)</f>
        <v/>
      </c>
      <c r="B1306" t="str">
        <f>IF(Personal_Development!D1200="","",Personal_Development!D1200)</f>
        <v/>
      </c>
      <c r="C1306" t="str">
        <f>IF(Personal_Development!E1200="","",Personal_Development!E1200)</f>
        <v/>
      </c>
      <c r="D1306" t="str">
        <f>IFERROR(VLOOKUP(B1306,Personal_Development!D:DL,113,FALSE),"")</f>
        <v/>
      </c>
      <c r="E1306" t="str">
        <f>IFERROR(VLOOKUP(B1306,Kaizen!D:X,21,FALSE),"")</f>
        <v/>
      </c>
      <c r="F1306" t="str">
        <f>IFERROR(VLOOKUP(B1306,'Safety Idea'!D:X,21,FALSE),"")</f>
        <v/>
      </c>
      <c r="G1306" t="str">
        <f>IFERROR(VLOOKUP(B1306,'Compulsory Training'!D:Z,23,FALSE),"")</f>
        <v/>
      </c>
      <c r="H1306" t="str">
        <f>IFERROR(VLOOKUP(B1306,Attendance!D:BQ,65,FALSE),"")</f>
        <v/>
      </c>
      <c r="I1306" t="str">
        <f>IFERROR(VLOOKUP(B1306,Misconduct!D:M,8,FALSE),"")</f>
        <v/>
      </c>
      <c r="J1306" t="str">
        <f>IFERROR(VLOOKUP(B1306,Misconduct!D:M,9,FALSE),"")</f>
        <v/>
      </c>
      <c r="K1306" t="str">
        <f>IFERROR(VLOOKUP(B1306,Misconduct!D:M,10,FALSE),"")</f>
        <v/>
      </c>
    </row>
    <row r="1307" spans="1:11">
      <c r="A1307" s="161" t="str">
        <f>IF(Personal_Development!C1201="","",Personal_Development!C1201)</f>
        <v/>
      </c>
      <c r="B1307" t="str">
        <f>IF(Personal_Development!D1201="","",Personal_Development!D1201)</f>
        <v/>
      </c>
      <c r="C1307" t="str">
        <f>IF(Personal_Development!E1201="","",Personal_Development!E1201)</f>
        <v/>
      </c>
      <c r="D1307" t="str">
        <f>IFERROR(VLOOKUP(B1307,Personal_Development!D:DL,113,FALSE),"")</f>
        <v/>
      </c>
      <c r="E1307" t="str">
        <f>IFERROR(VLOOKUP(B1307,Kaizen!D:X,21,FALSE),"")</f>
        <v/>
      </c>
      <c r="F1307" t="str">
        <f>IFERROR(VLOOKUP(B1307,'Safety Idea'!D:X,21,FALSE),"")</f>
        <v/>
      </c>
      <c r="G1307" t="str">
        <f>IFERROR(VLOOKUP(B1307,'Compulsory Training'!D:Z,23,FALSE),"")</f>
        <v/>
      </c>
      <c r="H1307" t="str">
        <f>IFERROR(VLOOKUP(B1307,Attendance!D:BQ,65,FALSE),"")</f>
        <v/>
      </c>
      <c r="I1307" t="str">
        <f>IFERROR(VLOOKUP(B1307,Misconduct!D:M,8,FALSE),"")</f>
        <v/>
      </c>
      <c r="J1307" t="str">
        <f>IFERROR(VLOOKUP(B1307,Misconduct!D:M,9,FALSE),"")</f>
        <v/>
      </c>
      <c r="K1307" t="str">
        <f>IFERROR(VLOOKUP(B1307,Misconduct!D:M,10,FALSE),"")</f>
        <v/>
      </c>
    </row>
    <row r="1308" spans="1:11">
      <c r="A1308" s="161" t="str">
        <f>IF(Personal_Development!C1202="","",Personal_Development!C1202)</f>
        <v/>
      </c>
      <c r="B1308" t="str">
        <f>IF(Personal_Development!D1202="","",Personal_Development!D1202)</f>
        <v/>
      </c>
      <c r="C1308" t="str">
        <f>IF(Personal_Development!E1202="","",Personal_Development!E1202)</f>
        <v/>
      </c>
      <c r="D1308" t="str">
        <f>IFERROR(VLOOKUP(B1308,Personal_Development!D:DL,113,FALSE),"")</f>
        <v/>
      </c>
      <c r="E1308" t="str">
        <f>IFERROR(VLOOKUP(B1308,Kaizen!D:X,21,FALSE),"")</f>
        <v/>
      </c>
      <c r="F1308" t="str">
        <f>IFERROR(VLOOKUP(B1308,'Safety Idea'!D:X,21,FALSE),"")</f>
        <v/>
      </c>
      <c r="G1308" t="str">
        <f>IFERROR(VLOOKUP(B1308,'Compulsory Training'!D:Z,23,FALSE),"")</f>
        <v/>
      </c>
      <c r="H1308" t="str">
        <f>IFERROR(VLOOKUP(B1308,Attendance!D:BQ,65,FALSE),"")</f>
        <v/>
      </c>
      <c r="I1308" t="str">
        <f>IFERROR(VLOOKUP(B1308,Misconduct!D:M,8,FALSE),"")</f>
        <v/>
      </c>
      <c r="J1308" t="str">
        <f>IFERROR(VLOOKUP(B1308,Misconduct!D:M,9,FALSE),"")</f>
        <v/>
      </c>
      <c r="K1308" t="str">
        <f>IFERROR(VLOOKUP(B1308,Misconduct!D:M,10,FALSE),"")</f>
        <v/>
      </c>
    </row>
    <row r="1309" spans="1:11">
      <c r="A1309" s="161" t="str">
        <f>IF(Personal_Development!C1203="","",Personal_Development!C1203)</f>
        <v/>
      </c>
      <c r="B1309" t="str">
        <f>IF(Personal_Development!D1203="","",Personal_Development!D1203)</f>
        <v/>
      </c>
      <c r="C1309" t="str">
        <f>IF(Personal_Development!E1203="","",Personal_Development!E1203)</f>
        <v/>
      </c>
      <c r="D1309" t="str">
        <f>IFERROR(VLOOKUP(B1309,Personal_Development!D:DL,113,FALSE),"")</f>
        <v/>
      </c>
      <c r="E1309" t="str">
        <f>IFERROR(VLOOKUP(B1309,Kaizen!D:X,21,FALSE),"")</f>
        <v/>
      </c>
      <c r="F1309" t="str">
        <f>IFERROR(VLOOKUP(B1309,'Safety Idea'!D:X,21,FALSE),"")</f>
        <v/>
      </c>
      <c r="G1309" t="str">
        <f>IFERROR(VLOOKUP(B1309,'Compulsory Training'!D:Z,23,FALSE),"")</f>
        <v/>
      </c>
      <c r="H1309" t="str">
        <f>IFERROR(VLOOKUP(B1309,Attendance!D:BQ,65,FALSE),"")</f>
        <v/>
      </c>
      <c r="I1309" t="str">
        <f>IFERROR(VLOOKUP(B1309,Misconduct!D:M,8,FALSE),"")</f>
        <v/>
      </c>
      <c r="J1309" t="str">
        <f>IFERROR(VLOOKUP(B1309,Misconduct!D:M,9,FALSE),"")</f>
        <v/>
      </c>
      <c r="K1309" t="str">
        <f>IFERROR(VLOOKUP(B1309,Misconduct!D:M,10,FALSE),"")</f>
        <v/>
      </c>
    </row>
    <row r="1310" spans="1:11">
      <c r="A1310" s="161" t="str">
        <f>IF(Personal_Development!C1204="","",Personal_Development!C1204)</f>
        <v/>
      </c>
      <c r="B1310" t="str">
        <f>IF(Personal_Development!D1204="","",Personal_Development!D1204)</f>
        <v/>
      </c>
      <c r="C1310" t="str">
        <f>IF(Personal_Development!E1204="","",Personal_Development!E1204)</f>
        <v/>
      </c>
      <c r="D1310" t="str">
        <f>IFERROR(VLOOKUP(B1310,Personal_Development!D:DL,113,FALSE),"")</f>
        <v/>
      </c>
      <c r="E1310" t="str">
        <f>IFERROR(VLOOKUP(B1310,Kaizen!D:X,21,FALSE),"")</f>
        <v/>
      </c>
      <c r="F1310" t="str">
        <f>IFERROR(VLOOKUP(B1310,'Safety Idea'!D:X,21,FALSE),"")</f>
        <v/>
      </c>
      <c r="G1310" t="str">
        <f>IFERROR(VLOOKUP(B1310,'Compulsory Training'!D:Z,23,FALSE),"")</f>
        <v/>
      </c>
      <c r="H1310" t="str">
        <f>IFERROR(VLOOKUP(B1310,Attendance!D:BQ,65,FALSE),"")</f>
        <v/>
      </c>
      <c r="I1310" t="str">
        <f>IFERROR(VLOOKUP(B1310,Misconduct!D:M,8,FALSE),"")</f>
        <v/>
      </c>
      <c r="J1310" t="str">
        <f>IFERROR(VLOOKUP(B1310,Misconduct!D:M,9,FALSE),"")</f>
        <v/>
      </c>
      <c r="K1310" t="str">
        <f>IFERROR(VLOOKUP(B1310,Misconduct!D:M,10,FALSE),"")</f>
        <v/>
      </c>
    </row>
    <row r="1311" spans="1:11">
      <c r="A1311" s="161" t="str">
        <f>IF(Personal_Development!C1205="","",Personal_Development!C1205)</f>
        <v/>
      </c>
      <c r="B1311" t="str">
        <f>IF(Personal_Development!D1205="","",Personal_Development!D1205)</f>
        <v/>
      </c>
      <c r="C1311" t="str">
        <f>IF(Personal_Development!E1205="","",Personal_Development!E1205)</f>
        <v/>
      </c>
      <c r="D1311" t="str">
        <f>IFERROR(VLOOKUP(B1311,Personal_Development!D:DL,113,FALSE),"")</f>
        <v/>
      </c>
      <c r="E1311" t="str">
        <f>IFERROR(VLOOKUP(B1311,Kaizen!D:X,21,FALSE),"")</f>
        <v/>
      </c>
      <c r="F1311" t="str">
        <f>IFERROR(VLOOKUP(B1311,'Safety Idea'!D:X,21,FALSE),"")</f>
        <v/>
      </c>
      <c r="G1311" t="str">
        <f>IFERROR(VLOOKUP(B1311,'Compulsory Training'!D:Z,23,FALSE),"")</f>
        <v/>
      </c>
      <c r="H1311" t="str">
        <f>IFERROR(VLOOKUP(B1311,Attendance!D:BQ,65,FALSE),"")</f>
        <v/>
      </c>
      <c r="I1311" t="str">
        <f>IFERROR(VLOOKUP(B1311,Misconduct!D:M,8,FALSE),"")</f>
        <v/>
      </c>
      <c r="J1311" t="str">
        <f>IFERROR(VLOOKUP(B1311,Misconduct!D:M,9,FALSE),"")</f>
        <v/>
      </c>
      <c r="K1311" t="str">
        <f>IFERROR(VLOOKUP(B1311,Misconduct!D:M,10,FALSE),"")</f>
        <v/>
      </c>
    </row>
    <row r="1312" spans="1:11">
      <c r="A1312" s="161" t="str">
        <f>IF(Personal_Development!C1206="","",Personal_Development!C1206)</f>
        <v/>
      </c>
      <c r="B1312" t="str">
        <f>IF(Personal_Development!D1206="","",Personal_Development!D1206)</f>
        <v/>
      </c>
      <c r="C1312" t="str">
        <f>IF(Personal_Development!E1206="","",Personal_Development!E1206)</f>
        <v/>
      </c>
      <c r="D1312" t="str">
        <f>IFERROR(VLOOKUP(B1312,Personal_Development!D:DL,113,FALSE),"")</f>
        <v/>
      </c>
      <c r="E1312" t="str">
        <f>IFERROR(VLOOKUP(B1312,Kaizen!D:X,21,FALSE),"")</f>
        <v/>
      </c>
      <c r="F1312" t="str">
        <f>IFERROR(VLOOKUP(B1312,'Safety Idea'!D:X,21,FALSE),"")</f>
        <v/>
      </c>
      <c r="G1312" t="str">
        <f>IFERROR(VLOOKUP(B1312,'Compulsory Training'!D:Z,23,FALSE),"")</f>
        <v/>
      </c>
      <c r="H1312" t="str">
        <f>IFERROR(VLOOKUP(B1312,Attendance!D:BQ,65,FALSE),"")</f>
        <v/>
      </c>
      <c r="I1312" t="str">
        <f>IFERROR(VLOOKUP(B1312,Misconduct!D:M,8,FALSE),"")</f>
        <v/>
      </c>
      <c r="J1312" t="str">
        <f>IFERROR(VLOOKUP(B1312,Misconduct!D:M,9,FALSE),"")</f>
        <v/>
      </c>
      <c r="K1312" t="str">
        <f>IFERROR(VLOOKUP(B1312,Misconduct!D:M,10,FALSE),"")</f>
        <v/>
      </c>
    </row>
    <row r="1313" spans="1:11">
      <c r="A1313" s="161" t="str">
        <f>IF(Personal_Development!C1207="","",Personal_Development!C1207)</f>
        <v/>
      </c>
      <c r="B1313" t="str">
        <f>IF(Personal_Development!D1207="","",Personal_Development!D1207)</f>
        <v/>
      </c>
      <c r="C1313" t="str">
        <f>IF(Personal_Development!E1207="","",Personal_Development!E1207)</f>
        <v/>
      </c>
      <c r="D1313" t="str">
        <f>IFERROR(VLOOKUP(B1313,Personal_Development!D:DL,113,FALSE),"")</f>
        <v/>
      </c>
      <c r="E1313" t="str">
        <f>IFERROR(VLOOKUP(B1313,Kaizen!D:X,21,FALSE),"")</f>
        <v/>
      </c>
      <c r="F1313" t="str">
        <f>IFERROR(VLOOKUP(B1313,'Safety Idea'!D:X,21,FALSE),"")</f>
        <v/>
      </c>
      <c r="G1313" t="str">
        <f>IFERROR(VLOOKUP(B1313,'Compulsory Training'!D:Z,23,FALSE),"")</f>
        <v/>
      </c>
      <c r="H1313" t="str">
        <f>IFERROR(VLOOKUP(B1313,Attendance!D:BQ,65,FALSE),"")</f>
        <v/>
      </c>
      <c r="I1313" t="str">
        <f>IFERROR(VLOOKUP(B1313,Misconduct!D:M,8,FALSE),"")</f>
        <v/>
      </c>
      <c r="J1313" t="str">
        <f>IFERROR(VLOOKUP(B1313,Misconduct!D:M,9,FALSE),"")</f>
        <v/>
      </c>
      <c r="K1313" t="str">
        <f>IFERROR(VLOOKUP(B1313,Misconduct!D:M,10,FALSE),"")</f>
        <v/>
      </c>
    </row>
    <row r="1314" spans="1:11">
      <c r="A1314" s="161" t="str">
        <f>IF(Personal_Development!C1208="","",Personal_Development!C1208)</f>
        <v/>
      </c>
      <c r="B1314" t="str">
        <f>IF(Personal_Development!D1208="","",Personal_Development!D1208)</f>
        <v/>
      </c>
      <c r="C1314" t="str">
        <f>IF(Personal_Development!E1208="","",Personal_Development!E1208)</f>
        <v/>
      </c>
      <c r="D1314" t="str">
        <f>IFERROR(VLOOKUP(B1314,Personal_Development!D:DL,113,FALSE),"")</f>
        <v/>
      </c>
      <c r="E1314" t="str">
        <f>IFERROR(VLOOKUP(B1314,Kaizen!D:X,21,FALSE),"")</f>
        <v/>
      </c>
      <c r="F1314" t="str">
        <f>IFERROR(VLOOKUP(B1314,'Safety Idea'!D:X,21,FALSE),"")</f>
        <v/>
      </c>
      <c r="G1314" t="str">
        <f>IFERROR(VLOOKUP(B1314,'Compulsory Training'!D:Z,23,FALSE),"")</f>
        <v/>
      </c>
      <c r="H1314" t="str">
        <f>IFERROR(VLOOKUP(B1314,Attendance!D:BQ,65,FALSE),"")</f>
        <v/>
      </c>
      <c r="I1314" t="str">
        <f>IFERROR(VLOOKUP(B1314,Misconduct!D:M,8,FALSE),"")</f>
        <v/>
      </c>
      <c r="J1314" t="str">
        <f>IFERROR(VLOOKUP(B1314,Misconduct!D:M,9,FALSE),"")</f>
        <v/>
      </c>
      <c r="K1314" t="str">
        <f>IFERROR(VLOOKUP(B1314,Misconduct!D:M,10,FALSE),"")</f>
        <v/>
      </c>
    </row>
    <row r="1315" spans="1:11">
      <c r="A1315" s="161" t="str">
        <f>IF(Personal_Development!C1209="","",Personal_Development!C1209)</f>
        <v/>
      </c>
      <c r="B1315" t="str">
        <f>IF(Personal_Development!D1209="","",Personal_Development!D1209)</f>
        <v/>
      </c>
      <c r="C1315" t="str">
        <f>IF(Personal_Development!E1209="","",Personal_Development!E1209)</f>
        <v/>
      </c>
      <c r="D1315" t="str">
        <f>IFERROR(VLOOKUP(B1315,Personal_Development!D:DL,113,FALSE),"")</f>
        <v/>
      </c>
      <c r="E1315" t="str">
        <f>IFERROR(VLOOKUP(B1315,Kaizen!D:X,21,FALSE),"")</f>
        <v/>
      </c>
      <c r="F1315" t="str">
        <f>IFERROR(VLOOKUP(B1315,'Safety Idea'!D:X,21,FALSE),"")</f>
        <v/>
      </c>
      <c r="G1315" t="str">
        <f>IFERROR(VLOOKUP(B1315,'Compulsory Training'!D:Z,23,FALSE),"")</f>
        <v/>
      </c>
      <c r="H1315" t="str">
        <f>IFERROR(VLOOKUP(B1315,Attendance!D:BQ,65,FALSE),"")</f>
        <v/>
      </c>
      <c r="I1315" t="str">
        <f>IFERROR(VLOOKUP(B1315,Misconduct!D:M,8,FALSE),"")</f>
        <v/>
      </c>
      <c r="J1315" t="str">
        <f>IFERROR(VLOOKUP(B1315,Misconduct!D:M,9,FALSE),"")</f>
        <v/>
      </c>
      <c r="K1315" t="str">
        <f>IFERROR(VLOOKUP(B1315,Misconduct!D:M,10,FALSE),"")</f>
        <v/>
      </c>
    </row>
    <row r="1316" spans="1:11">
      <c r="A1316" s="161" t="str">
        <f>IF(Personal_Development!C1210="","",Personal_Development!C1210)</f>
        <v/>
      </c>
      <c r="B1316" t="str">
        <f>IF(Personal_Development!D1210="","",Personal_Development!D1210)</f>
        <v/>
      </c>
      <c r="C1316" t="str">
        <f>IF(Personal_Development!E1210="","",Personal_Development!E1210)</f>
        <v/>
      </c>
      <c r="D1316" t="str">
        <f>IFERROR(VLOOKUP(B1316,Personal_Development!D:DL,113,FALSE),"")</f>
        <v/>
      </c>
      <c r="E1316" t="str">
        <f>IFERROR(VLOOKUP(B1316,Kaizen!D:X,21,FALSE),"")</f>
        <v/>
      </c>
      <c r="F1316" t="str">
        <f>IFERROR(VLOOKUP(B1316,'Safety Idea'!D:X,21,FALSE),"")</f>
        <v/>
      </c>
      <c r="G1316" t="str">
        <f>IFERROR(VLOOKUP(B1316,'Compulsory Training'!D:Z,23,FALSE),"")</f>
        <v/>
      </c>
      <c r="H1316" t="str">
        <f>IFERROR(VLOOKUP(B1316,Attendance!D:BQ,65,FALSE),"")</f>
        <v/>
      </c>
      <c r="I1316" t="str">
        <f>IFERROR(VLOOKUP(B1316,Misconduct!D:M,8,FALSE),"")</f>
        <v/>
      </c>
      <c r="J1316" t="str">
        <f>IFERROR(VLOOKUP(B1316,Misconduct!D:M,9,FALSE),"")</f>
        <v/>
      </c>
      <c r="K1316" t="str">
        <f>IFERROR(VLOOKUP(B1316,Misconduct!D:M,10,FALSE),"")</f>
        <v/>
      </c>
    </row>
    <row r="1317" spans="1:11">
      <c r="A1317" s="161" t="str">
        <f>IF(Personal_Development!C1211="","",Personal_Development!C1211)</f>
        <v/>
      </c>
      <c r="B1317" t="str">
        <f>IF(Personal_Development!D1211="","",Personal_Development!D1211)</f>
        <v/>
      </c>
      <c r="C1317" t="str">
        <f>IF(Personal_Development!E1211="","",Personal_Development!E1211)</f>
        <v/>
      </c>
      <c r="D1317" t="str">
        <f>IFERROR(VLOOKUP(B1317,Personal_Development!D:DL,113,FALSE),"")</f>
        <v/>
      </c>
      <c r="E1317" t="str">
        <f>IFERROR(VLOOKUP(B1317,Kaizen!D:X,21,FALSE),"")</f>
        <v/>
      </c>
      <c r="F1317" t="str">
        <f>IFERROR(VLOOKUP(B1317,'Safety Idea'!D:X,21,FALSE),"")</f>
        <v/>
      </c>
      <c r="G1317" t="str">
        <f>IFERROR(VLOOKUP(B1317,'Compulsory Training'!D:Z,23,FALSE),"")</f>
        <v/>
      </c>
      <c r="H1317" t="str">
        <f>IFERROR(VLOOKUP(B1317,Attendance!D:BQ,65,FALSE),"")</f>
        <v/>
      </c>
      <c r="I1317" t="str">
        <f>IFERROR(VLOOKUP(B1317,Misconduct!D:M,8,FALSE),"")</f>
        <v/>
      </c>
      <c r="J1317" t="str">
        <f>IFERROR(VLOOKUP(B1317,Misconduct!D:M,9,FALSE),"")</f>
        <v/>
      </c>
      <c r="K1317" t="str">
        <f>IFERROR(VLOOKUP(B1317,Misconduct!D:M,10,FALSE),"")</f>
        <v/>
      </c>
    </row>
    <row r="1318" spans="1:11">
      <c r="A1318" s="161" t="str">
        <f>IF(Personal_Development!C1212="","",Personal_Development!C1212)</f>
        <v/>
      </c>
      <c r="B1318" t="str">
        <f>IF(Personal_Development!D1212="","",Personal_Development!D1212)</f>
        <v/>
      </c>
      <c r="C1318" t="str">
        <f>IF(Personal_Development!E1212="","",Personal_Development!E1212)</f>
        <v/>
      </c>
      <c r="D1318" t="str">
        <f>IFERROR(VLOOKUP(B1318,Personal_Development!D:DL,113,FALSE),"")</f>
        <v/>
      </c>
      <c r="E1318" t="str">
        <f>IFERROR(VLOOKUP(B1318,Kaizen!D:X,21,FALSE),"")</f>
        <v/>
      </c>
      <c r="F1318" t="str">
        <f>IFERROR(VLOOKUP(B1318,'Safety Idea'!D:X,21,FALSE),"")</f>
        <v/>
      </c>
      <c r="G1318" t="str">
        <f>IFERROR(VLOOKUP(B1318,'Compulsory Training'!D:Z,23,FALSE),"")</f>
        <v/>
      </c>
      <c r="H1318" t="str">
        <f>IFERROR(VLOOKUP(B1318,Attendance!D:BQ,65,FALSE),"")</f>
        <v/>
      </c>
      <c r="I1318" t="str">
        <f>IFERROR(VLOOKUP(B1318,Misconduct!D:M,8,FALSE),"")</f>
        <v/>
      </c>
      <c r="J1318" t="str">
        <f>IFERROR(VLOOKUP(B1318,Misconduct!D:M,9,FALSE),"")</f>
        <v/>
      </c>
      <c r="K1318" t="str">
        <f>IFERROR(VLOOKUP(B1318,Misconduct!D:M,10,FALSE),"")</f>
        <v/>
      </c>
    </row>
    <row r="1319" spans="1:11">
      <c r="A1319" s="161" t="str">
        <f>IF(Personal_Development!C1213="","",Personal_Development!C1213)</f>
        <v/>
      </c>
      <c r="B1319" t="str">
        <f>IF(Personal_Development!D1213="","",Personal_Development!D1213)</f>
        <v/>
      </c>
      <c r="C1319" t="str">
        <f>IF(Personal_Development!E1213="","",Personal_Development!E1213)</f>
        <v/>
      </c>
      <c r="D1319" t="str">
        <f>IFERROR(VLOOKUP(B1319,Personal_Development!D:DL,113,FALSE),"")</f>
        <v/>
      </c>
      <c r="E1319" t="str">
        <f>IFERROR(VLOOKUP(B1319,Kaizen!D:X,21,FALSE),"")</f>
        <v/>
      </c>
      <c r="F1319" t="str">
        <f>IFERROR(VLOOKUP(B1319,'Safety Idea'!D:X,21,FALSE),"")</f>
        <v/>
      </c>
      <c r="G1319" t="str">
        <f>IFERROR(VLOOKUP(B1319,'Compulsory Training'!D:Z,23,FALSE),"")</f>
        <v/>
      </c>
      <c r="H1319" t="str">
        <f>IFERROR(VLOOKUP(B1319,Attendance!D:BQ,65,FALSE),"")</f>
        <v/>
      </c>
      <c r="I1319" t="str">
        <f>IFERROR(VLOOKUP(B1319,Misconduct!D:M,8,FALSE),"")</f>
        <v/>
      </c>
      <c r="J1319" t="str">
        <f>IFERROR(VLOOKUP(B1319,Misconduct!D:M,9,FALSE),"")</f>
        <v/>
      </c>
      <c r="K1319" t="str">
        <f>IFERROR(VLOOKUP(B1319,Misconduct!D:M,10,FALSE),"")</f>
        <v/>
      </c>
    </row>
    <row r="1320" spans="1:11">
      <c r="A1320" s="161" t="str">
        <f>IF(Personal_Development!C1214="","",Personal_Development!C1214)</f>
        <v/>
      </c>
      <c r="B1320" t="str">
        <f>IF(Personal_Development!D1214="","",Personal_Development!D1214)</f>
        <v/>
      </c>
      <c r="C1320" t="str">
        <f>IF(Personal_Development!E1214="","",Personal_Development!E1214)</f>
        <v/>
      </c>
      <c r="D1320" t="str">
        <f>IFERROR(VLOOKUP(B1320,Personal_Development!D:DL,113,FALSE),"")</f>
        <v/>
      </c>
      <c r="E1320" t="str">
        <f>IFERROR(VLOOKUP(B1320,Kaizen!D:X,21,FALSE),"")</f>
        <v/>
      </c>
      <c r="F1320" t="str">
        <f>IFERROR(VLOOKUP(B1320,'Safety Idea'!D:X,21,FALSE),"")</f>
        <v/>
      </c>
      <c r="G1320" t="str">
        <f>IFERROR(VLOOKUP(B1320,'Compulsory Training'!D:Z,23,FALSE),"")</f>
        <v/>
      </c>
      <c r="H1320" t="str">
        <f>IFERROR(VLOOKUP(B1320,Attendance!D:BQ,65,FALSE),"")</f>
        <v/>
      </c>
      <c r="I1320" t="str">
        <f>IFERROR(VLOOKUP(B1320,Misconduct!D:M,8,FALSE),"")</f>
        <v/>
      </c>
      <c r="J1320" t="str">
        <f>IFERROR(VLOOKUP(B1320,Misconduct!D:M,9,FALSE),"")</f>
        <v/>
      </c>
      <c r="K1320" t="str">
        <f>IFERROR(VLOOKUP(B1320,Misconduct!D:M,10,FALSE),"")</f>
        <v/>
      </c>
    </row>
    <row r="1321" spans="1:11">
      <c r="A1321" s="161" t="str">
        <f>IF(Personal_Development!C1215="","",Personal_Development!C1215)</f>
        <v/>
      </c>
      <c r="B1321" t="str">
        <f>IF(Personal_Development!D1215="","",Personal_Development!D1215)</f>
        <v/>
      </c>
      <c r="C1321" t="str">
        <f>IF(Personal_Development!E1215="","",Personal_Development!E1215)</f>
        <v/>
      </c>
      <c r="D1321" t="str">
        <f>IFERROR(VLOOKUP(B1321,Personal_Development!D:DL,113,FALSE),"")</f>
        <v/>
      </c>
      <c r="E1321" t="str">
        <f>IFERROR(VLOOKUP(B1321,Kaizen!D:X,21,FALSE),"")</f>
        <v/>
      </c>
      <c r="F1321" t="str">
        <f>IFERROR(VLOOKUP(B1321,'Safety Idea'!D:X,21,FALSE),"")</f>
        <v/>
      </c>
      <c r="G1321" t="str">
        <f>IFERROR(VLOOKUP(B1321,'Compulsory Training'!D:Z,23,FALSE),"")</f>
        <v/>
      </c>
      <c r="H1321" t="str">
        <f>IFERROR(VLOOKUP(B1321,Attendance!D:BQ,65,FALSE),"")</f>
        <v/>
      </c>
      <c r="I1321" t="str">
        <f>IFERROR(VLOOKUP(B1321,Misconduct!D:M,8,FALSE),"")</f>
        <v/>
      </c>
      <c r="J1321" t="str">
        <f>IFERROR(VLOOKUP(B1321,Misconduct!D:M,9,FALSE),"")</f>
        <v/>
      </c>
      <c r="K1321" t="str">
        <f>IFERROR(VLOOKUP(B1321,Misconduct!D:M,10,FALSE),"")</f>
        <v/>
      </c>
    </row>
    <row r="1322" spans="1:11">
      <c r="A1322" s="161" t="str">
        <f>IF(Personal_Development!C1216="","",Personal_Development!C1216)</f>
        <v/>
      </c>
      <c r="B1322" t="str">
        <f>IF(Personal_Development!D1216="","",Personal_Development!D1216)</f>
        <v/>
      </c>
      <c r="C1322" t="str">
        <f>IF(Personal_Development!E1216="","",Personal_Development!E1216)</f>
        <v/>
      </c>
      <c r="D1322" t="str">
        <f>IFERROR(VLOOKUP(B1322,Personal_Development!D:DL,113,FALSE),"")</f>
        <v/>
      </c>
      <c r="E1322" t="str">
        <f>IFERROR(VLOOKUP(B1322,Kaizen!D:X,21,FALSE),"")</f>
        <v/>
      </c>
      <c r="F1322" t="str">
        <f>IFERROR(VLOOKUP(B1322,'Safety Idea'!D:X,21,FALSE),"")</f>
        <v/>
      </c>
      <c r="G1322" t="str">
        <f>IFERROR(VLOOKUP(B1322,'Compulsory Training'!D:Z,23,FALSE),"")</f>
        <v/>
      </c>
      <c r="H1322" t="str">
        <f>IFERROR(VLOOKUP(B1322,Attendance!D:BQ,65,FALSE),"")</f>
        <v/>
      </c>
      <c r="I1322" t="str">
        <f>IFERROR(VLOOKUP(B1322,Misconduct!D:M,8,FALSE),"")</f>
        <v/>
      </c>
      <c r="J1322" t="str">
        <f>IFERROR(VLOOKUP(B1322,Misconduct!D:M,9,FALSE),"")</f>
        <v/>
      </c>
      <c r="K1322" t="str">
        <f>IFERROR(VLOOKUP(B1322,Misconduct!D:M,10,FALSE),"")</f>
        <v/>
      </c>
    </row>
    <row r="1323" spans="1:11">
      <c r="A1323" s="161" t="str">
        <f>IF(Personal_Development!C1217="","",Personal_Development!C1217)</f>
        <v/>
      </c>
      <c r="B1323" t="str">
        <f>IF(Personal_Development!D1217="","",Personal_Development!D1217)</f>
        <v/>
      </c>
      <c r="C1323" t="str">
        <f>IF(Personal_Development!E1217="","",Personal_Development!E1217)</f>
        <v/>
      </c>
      <c r="D1323" t="str">
        <f>IFERROR(VLOOKUP(B1323,Personal_Development!D:DL,113,FALSE),"")</f>
        <v/>
      </c>
      <c r="E1323" t="str">
        <f>IFERROR(VLOOKUP(B1323,Kaizen!D:X,21,FALSE),"")</f>
        <v/>
      </c>
      <c r="F1323" t="str">
        <f>IFERROR(VLOOKUP(B1323,'Safety Idea'!D:X,21,FALSE),"")</f>
        <v/>
      </c>
      <c r="G1323" t="str">
        <f>IFERROR(VLOOKUP(B1323,'Compulsory Training'!D:Z,23,FALSE),"")</f>
        <v/>
      </c>
      <c r="H1323" t="str">
        <f>IFERROR(VLOOKUP(B1323,Attendance!D:BQ,65,FALSE),"")</f>
        <v/>
      </c>
      <c r="I1323" t="str">
        <f>IFERROR(VLOOKUP(B1323,Misconduct!D:M,8,FALSE),"")</f>
        <v/>
      </c>
      <c r="J1323" t="str">
        <f>IFERROR(VLOOKUP(B1323,Misconduct!D:M,9,FALSE),"")</f>
        <v/>
      </c>
      <c r="K1323" t="str">
        <f>IFERROR(VLOOKUP(B1323,Misconduct!D:M,10,FALSE),"")</f>
        <v/>
      </c>
    </row>
    <row r="1324" spans="1:11">
      <c r="A1324" s="161" t="str">
        <f>IF(Personal_Development!C1218="","",Personal_Development!C1218)</f>
        <v/>
      </c>
      <c r="B1324" t="str">
        <f>IF(Personal_Development!D1218="","",Personal_Development!D1218)</f>
        <v/>
      </c>
      <c r="C1324" t="str">
        <f>IF(Personal_Development!E1218="","",Personal_Development!E1218)</f>
        <v/>
      </c>
      <c r="D1324" t="str">
        <f>IFERROR(VLOOKUP(B1324,Personal_Development!D:DL,113,FALSE),"")</f>
        <v/>
      </c>
      <c r="E1324" t="str">
        <f>IFERROR(VLOOKUP(B1324,Kaizen!D:X,21,FALSE),"")</f>
        <v/>
      </c>
      <c r="F1324" t="str">
        <f>IFERROR(VLOOKUP(B1324,'Safety Idea'!D:X,21,FALSE),"")</f>
        <v/>
      </c>
      <c r="G1324" t="str">
        <f>IFERROR(VLOOKUP(B1324,'Compulsory Training'!D:Z,23,FALSE),"")</f>
        <v/>
      </c>
      <c r="H1324" t="str">
        <f>IFERROR(VLOOKUP(B1324,Attendance!D:BQ,65,FALSE),"")</f>
        <v/>
      </c>
      <c r="I1324" t="str">
        <f>IFERROR(VLOOKUP(B1324,Misconduct!D:M,8,FALSE),"")</f>
        <v/>
      </c>
      <c r="J1324" t="str">
        <f>IFERROR(VLOOKUP(B1324,Misconduct!D:M,9,FALSE),"")</f>
        <v/>
      </c>
      <c r="K1324" t="str">
        <f>IFERROR(VLOOKUP(B1324,Misconduct!D:M,10,FALSE),"")</f>
        <v/>
      </c>
    </row>
    <row r="1325" spans="1:11">
      <c r="A1325" s="161" t="str">
        <f>IF(Personal_Development!C1219="","",Personal_Development!C1219)</f>
        <v/>
      </c>
      <c r="B1325" t="str">
        <f>IF(Personal_Development!D1219="","",Personal_Development!D1219)</f>
        <v/>
      </c>
      <c r="C1325" t="str">
        <f>IF(Personal_Development!E1219="","",Personal_Development!E1219)</f>
        <v/>
      </c>
      <c r="D1325" t="str">
        <f>IFERROR(VLOOKUP(B1325,Personal_Development!D:DL,113,FALSE),"")</f>
        <v/>
      </c>
      <c r="E1325" t="str">
        <f>IFERROR(VLOOKUP(B1325,Kaizen!D:X,21,FALSE),"")</f>
        <v/>
      </c>
      <c r="F1325" t="str">
        <f>IFERROR(VLOOKUP(B1325,'Safety Idea'!D:X,21,FALSE),"")</f>
        <v/>
      </c>
      <c r="G1325" t="str">
        <f>IFERROR(VLOOKUP(B1325,'Compulsory Training'!D:Z,23,FALSE),"")</f>
        <v/>
      </c>
      <c r="H1325" t="str">
        <f>IFERROR(VLOOKUP(B1325,Attendance!D:BQ,65,FALSE),"")</f>
        <v/>
      </c>
      <c r="I1325" t="str">
        <f>IFERROR(VLOOKUP(B1325,Misconduct!D:M,8,FALSE),"")</f>
        <v/>
      </c>
      <c r="J1325" t="str">
        <f>IFERROR(VLOOKUP(B1325,Misconduct!D:M,9,FALSE),"")</f>
        <v/>
      </c>
      <c r="K1325" t="str">
        <f>IFERROR(VLOOKUP(B1325,Misconduct!D:M,10,FALSE),"")</f>
        <v/>
      </c>
    </row>
    <row r="1326" spans="1:11">
      <c r="A1326" s="161" t="str">
        <f>IF(Personal_Development!C1220="","",Personal_Development!C1220)</f>
        <v/>
      </c>
      <c r="B1326" t="str">
        <f>IF(Personal_Development!D1220="","",Personal_Development!D1220)</f>
        <v/>
      </c>
      <c r="C1326" t="str">
        <f>IF(Personal_Development!E1220="","",Personal_Development!E1220)</f>
        <v/>
      </c>
      <c r="D1326" t="str">
        <f>IFERROR(VLOOKUP(B1326,Personal_Development!D:DL,113,FALSE),"")</f>
        <v/>
      </c>
      <c r="E1326" t="str">
        <f>IFERROR(VLOOKUP(B1326,Kaizen!D:X,21,FALSE),"")</f>
        <v/>
      </c>
      <c r="F1326" t="str">
        <f>IFERROR(VLOOKUP(B1326,'Safety Idea'!D:X,21,FALSE),"")</f>
        <v/>
      </c>
      <c r="G1326" t="str">
        <f>IFERROR(VLOOKUP(B1326,'Compulsory Training'!D:Z,23,FALSE),"")</f>
        <v/>
      </c>
      <c r="H1326" t="str">
        <f>IFERROR(VLOOKUP(B1326,Attendance!D:BQ,65,FALSE),"")</f>
        <v/>
      </c>
      <c r="I1326" t="str">
        <f>IFERROR(VLOOKUP(B1326,Misconduct!D:M,8,FALSE),"")</f>
        <v/>
      </c>
      <c r="J1326" t="str">
        <f>IFERROR(VLOOKUP(B1326,Misconduct!D:M,9,FALSE),"")</f>
        <v/>
      </c>
      <c r="K1326" t="str">
        <f>IFERROR(VLOOKUP(B1326,Misconduct!D:M,10,FALSE),"")</f>
        <v/>
      </c>
    </row>
    <row r="1327" spans="1:11">
      <c r="A1327" s="161" t="str">
        <f>IF(Personal_Development!C1221="","",Personal_Development!C1221)</f>
        <v/>
      </c>
      <c r="B1327" t="str">
        <f>IF(Personal_Development!D1221="","",Personal_Development!D1221)</f>
        <v/>
      </c>
      <c r="C1327" t="str">
        <f>IF(Personal_Development!E1221="","",Personal_Development!E1221)</f>
        <v/>
      </c>
      <c r="D1327" t="str">
        <f>IFERROR(VLOOKUP(B1327,Personal_Development!D:DL,113,FALSE),"")</f>
        <v/>
      </c>
      <c r="E1327" t="str">
        <f>IFERROR(VLOOKUP(B1327,Kaizen!D:X,21,FALSE),"")</f>
        <v/>
      </c>
      <c r="F1327" t="str">
        <f>IFERROR(VLOOKUP(B1327,'Safety Idea'!D:X,21,FALSE),"")</f>
        <v/>
      </c>
      <c r="G1327" t="str">
        <f>IFERROR(VLOOKUP(B1327,'Compulsory Training'!D:Z,23,FALSE),"")</f>
        <v/>
      </c>
      <c r="H1327" t="str">
        <f>IFERROR(VLOOKUP(B1327,Attendance!D:BQ,65,FALSE),"")</f>
        <v/>
      </c>
      <c r="I1327" t="str">
        <f>IFERROR(VLOOKUP(B1327,Misconduct!D:M,8,FALSE),"")</f>
        <v/>
      </c>
      <c r="J1327" t="str">
        <f>IFERROR(VLOOKUP(B1327,Misconduct!D:M,9,FALSE),"")</f>
        <v/>
      </c>
      <c r="K1327" t="str">
        <f>IFERROR(VLOOKUP(B1327,Misconduct!D:M,10,FALSE),"")</f>
        <v/>
      </c>
    </row>
    <row r="1328" spans="1:11">
      <c r="A1328" s="161" t="str">
        <f>IF(Personal_Development!C1222="","",Personal_Development!C1222)</f>
        <v/>
      </c>
      <c r="B1328" t="str">
        <f>IF(Personal_Development!D1222="","",Personal_Development!D1222)</f>
        <v/>
      </c>
      <c r="C1328" t="str">
        <f>IF(Personal_Development!E1222="","",Personal_Development!E1222)</f>
        <v/>
      </c>
      <c r="D1328" t="str">
        <f>IFERROR(VLOOKUP(B1328,Personal_Development!D:DL,113,FALSE),"")</f>
        <v/>
      </c>
      <c r="E1328" t="str">
        <f>IFERROR(VLOOKUP(B1328,Kaizen!D:X,21,FALSE),"")</f>
        <v/>
      </c>
      <c r="F1328" t="str">
        <f>IFERROR(VLOOKUP(B1328,'Safety Idea'!D:X,21,FALSE),"")</f>
        <v/>
      </c>
      <c r="G1328" t="str">
        <f>IFERROR(VLOOKUP(B1328,'Compulsory Training'!D:Z,23,FALSE),"")</f>
        <v/>
      </c>
      <c r="H1328" t="str">
        <f>IFERROR(VLOOKUP(B1328,Attendance!D:BQ,65,FALSE),"")</f>
        <v/>
      </c>
      <c r="I1328" t="str">
        <f>IFERROR(VLOOKUP(B1328,Misconduct!D:M,8,FALSE),"")</f>
        <v/>
      </c>
      <c r="J1328" t="str">
        <f>IFERROR(VLOOKUP(B1328,Misconduct!D:M,9,FALSE),"")</f>
        <v/>
      </c>
      <c r="K1328" t="str">
        <f>IFERROR(VLOOKUP(B1328,Misconduct!D:M,10,FALSE),"")</f>
        <v/>
      </c>
    </row>
    <row r="1329" spans="1:11">
      <c r="A1329" s="161" t="str">
        <f>IF(Personal_Development!C1223="","",Personal_Development!C1223)</f>
        <v/>
      </c>
      <c r="B1329" t="str">
        <f>IF(Personal_Development!D1223="","",Personal_Development!D1223)</f>
        <v/>
      </c>
      <c r="C1329" t="str">
        <f>IF(Personal_Development!E1223="","",Personal_Development!E1223)</f>
        <v/>
      </c>
      <c r="D1329" t="str">
        <f>IFERROR(VLOOKUP(B1329,Personal_Development!D:DL,113,FALSE),"")</f>
        <v/>
      </c>
      <c r="E1329" t="str">
        <f>IFERROR(VLOOKUP(B1329,Kaizen!D:X,21,FALSE),"")</f>
        <v/>
      </c>
      <c r="F1329" t="str">
        <f>IFERROR(VLOOKUP(B1329,'Safety Idea'!D:X,21,FALSE),"")</f>
        <v/>
      </c>
      <c r="G1329" t="str">
        <f>IFERROR(VLOOKUP(B1329,'Compulsory Training'!D:Z,23,FALSE),"")</f>
        <v/>
      </c>
      <c r="H1329" t="str">
        <f>IFERROR(VLOOKUP(B1329,Attendance!D:BQ,65,FALSE),"")</f>
        <v/>
      </c>
      <c r="I1329" t="str">
        <f>IFERROR(VLOOKUP(B1329,Misconduct!D:M,8,FALSE),"")</f>
        <v/>
      </c>
      <c r="J1329" t="str">
        <f>IFERROR(VLOOKUP(B1329,Misconduct!D:M,9,FALSE),"")</f>
        <v/>
      </c>
      <c r="K1329" t="str">
        <f>IFERROR(VLOOKUP(B1329,Misconduct!D:M,10,FALSE),"")</f>
        <v/>
      </c>
    </row>
    <row r="1330" spans="1:11">
      <c r="A1330" s="161" t="str">
        <f>IF(Personal_Development!C1224="","",Personal_Development!C1224)</f>
        <v/>
      </c>
      <c r="B1330" t="str">
        <f>IF(Personal_Development!D1224="","",Personal_Development!D1224)</f>
        <v/>
      </c>
      <c r="C1330" t="str">
        <f>IF(Personal_Development!E1224="","",Personal_Development!E1224)</f>
        <v/>
      </c>
      <c r="D1330" t="str">
        <f>IFERROR(VLOOKUP(B1330,Personal_Development!D:DL,113,FALSE),"")</f>
        <v/>
      </c>
      <c r="E1330" t="str">
        <f>IFERROR(VLOOKUP(B1330,Kaizen!D:X,21,FALSE),"")</f>
        <v/>
      </c>
      <c r="F1330" t="str">
        <f>IFERROR(VLOOKUP(B1330,'Safety Idea'!D:X,21,FALSE),"")</f>
        <v/>
      </c>
      <c r="G1330" t="str">
        <f>IFERROR(VLOOKUP(B1330,'Compulsory Training'!D:Z,23,FALSE),"")</f>
        <v/>
      </c>
      <c r="H1330" t="str">
        <f>IFERROR(VLOOKUP(B1330,Attendance!D:BQ,65,FALSE),"")</f>
        <v/>
      </c>
      <c r="I1330" t="str">
        <f>IFERROR(VLOOKUP(B1330,Misconduct!D:M,8,FALSE),"")</f>
        <v/>
      </c>
      <c r="J1330" t="str">
        <f>IFERROR(VLOOKUP(B1330,Misconduct!D:M,9,FALSE),"")</f>
        <v/>
      </c>
      <c r="K1330" t="str">
        <f>IFERROR(VLOOKUP(B1330,Misconduct!D:M,10,FALSE),"")</f>
        <v/>
      </c>
    </row>
    <row r="1331" spans="1:11">
      <c r="A1331" s="161" t="str">
        <f>IF(Personal_Development!C1225="","",Personal_Development!C1225)</f>
        <v/>
      </c>
      <c r="B1331" t="str">
        <f>IF(Personal_Development!D1225="","",Personal_Development!D1225)</f>
        <v/>
      </c>
      <c r="C1331" t="str">
        <f>IF(Personal_Development!E1225="","",Personal_Development!E1225)</f>
        <v/>
      </c>
      <c r="D1331" t="str">
        <f>IFERROR(VLOOKUP(B1331,Personal_Development!D:DL,113,FALSE),"")</f>
        <v/>
      </c>
      <c r="E1331" t="str">
        <f>IFERROR(VLOOKUP(B1331,Kaizen!D:X,21,FALSE),"")</f>
        <v/>
      </c>
      <c r="F1331" t="str">
        <f>IFERROR(VLOOKUP(B1331,'Safety Idea'!D:X,21,FALSE),"")</f>
        <v/>
      </c>
      <c r="G1331" t="str">
        <f>IFERROR(VLOOKUP(B1331,'Compulsory Training'!D:Z,23,FALSE),"")</f>
        <v/>
      </c>
      <c r="H1331" t="str">
        <f>IFERROR(VLOOKUP(B1331,Attendance!D:BQ,65,FALSE),"")</f>
        <v/>
      </c>
      <c r="I1331" t="str">
        <f>IFERROR(VLOOKUP(B1331,Misconduct!D:M,8,FALSE),"")</f>
        <v/>
      </c>
      <c r="J1331" t="str">
        <f>IFERROR(VLOOKUP(B1331,Misconduct!D:M,9,FALSE),"")</f>
        <v/>
      </c>
      <c r="K1331" t="str">
        <f>IFERROR(VLOOKUP(B1331,Misconduct!D:M,10,FALSE),"")</f>
        <v/>
      </c>
    </row>
    <row r="1332" spans="1:11">
      <c r="A1332" s="161" t="str">
        <f>IF(Personal_Development!C1226="","",Personal_Development!C1226)</f>
        <v/>
      </c>
      <c r="B1332" t="str">
        <f>IF(Personal_Development!D1226="","",Personal_Development!D1226)</f>
        <v/>
      </c>
      <c r="C1332" t="str">
        <f>IF(Personal_Development!E1226="","",Personal_Development!E1226)</f>
        <v/>
      </c>
      <c r="D1332" t="str">
        <f>IFERROR(VLOOKUP(B1332,Personal_Development!D:DL,113,FALSE),"")</f>
        <v/>
      </c>
      <c r="E1332" t="str">
        <f>IFERROR(VLOOKUP(B1332,Kaizen!D:X,21,FALSE),"")</f>
        <v/>
      </c>
      <c r="F1332" t="str">
        <f>IFERROR(VLOOKUP(B1332,'Safety Idea'!D:X,21,FALSE),"")</f>
        <v/>
      </c>
      <c r="G1332" t="str">
        <f>IFERROR(VLOOKUP(B1332,'Compulsory Training'!D:Z,23,FALSE),"")</f>
        <v/>
      </c>
      <c r="H1332" t="str">
        <f>IFERROR(VLOOKUP(B1332,Attendance!D:BQ,65,FALSE),"")</f>
        <v/>
      </c>
      <c r="I1332" t="str">
        <f>IFERROR(VLOOKUP(B1332,Misconduct!D:M,8,FALSE),"")</f>
        <v/>
      </c>
      <c r="J1332" t="str">
        <f>IFERROR(VLOOKUP(B1332,Misconduct!D:M,9,FALSE),"")</f>
        <v/>
      </c>
      <c r="K1332" t="str">
        <f>IFERROR(VLOOKUP(B1332,Misconduct!D:M,10,FALSE),"")</f>
        <v/>
      </c>
    </row>
    <row r="1333" spans="1:11">
      <c r="A1333" s="161" t="str">
        <f>IF(Personal_Development!C1227="","",Personal_Development!C1227)</f>
        <v/>
      </c>
      <c r="B1333" t="str">
        <f>IF(Personal_Development!D1227="","",Personal_Development!D1227)</f>
        <v/>
      </c>
      <c r="C1333" t="str">
        <f>IF(Personal_Development!E1227="","",Personal_Development!E1227)</f>
        <v/>
      </c>
      <c r="D1333" t="str">
        <f>IFERROR(VLOOKUP(B1333,Personal_Development!D:DL,113,FALSE),"")</f>
        <v/>
      </c>
      <c r="E1333" t="str">
        <f>IFERROR(VLOOKUP(B1333,Kaizen!D:X,21,FALSE),"")</f>
        <v/>
      </c>
      <c r="F1333" t="str">
        <f>IFERROR(VLOOKUP(B1333,'Safety Idea'!D:X,21,FALSE),"")</f>
        <v/>
      </c>
      <c r="G1333" t="str">
        <f>IFERROR(VLOOKUP(B1333,'Compulsory Training'!D:Z,23,FALSE),"")</f>
        <v/>
      </c>
      <c r="H1333" t="str">
        <f>IFERROR(VLOOKUP(B1333,Attendance!D:BQ,65,FALSE),"")</f>
        <v/>
      </c>
      <c r="I1333" t="str">
        <f>IFERROR(VLOOKUP(B1333,Misconduct!D:M,8,FALSE),"")</f>
        <v/>
      </c>
      <c r="J1333" t="str">
        <f>IFERROR(VLOOKUP(B1333,Misconduct!D:M,9,FALSE),"")</f>
        <v/>
      </c>
      <c r="K1333" t="str">
        <f>IFERROR(VLOOKUP(B1333,Misconduct!D:M,10,FALSE),"")</f>
        <v/>
      </c>
    </row>
    <row r="1334" spans="1:11">
      <c r="A1334" s="161" t="str">
        <f>IF(Personal_Development!C1228="","",Personal_Development!C1228)</f>
        <v/>
      </c>
      <c r="B1334" t="str">
        <f>IF(Personal_Development!D1228="","",Personal_Development!D1228)</f>
        <v/>
      </c>
      <c r="C1334" t="str">
        <f>IF(Personal_Development!E1228="","",Personal_Development!E1228)</f>
        <v/>
      </c>
      <c r="D1334" t="str">
        <f>IFERROR(VLOOKUP(B1334,Personal_Development!D:DL,113,FALSE),"")</f>
        <v/>
      </c>
      <c r="E1334" t="str">
        <f>IFERROR(VLOOKUP(B1334,Kaizen!D:X,21,FALSE),"")</f>
        <v/>
      </c>
      <c r="F1334" t="str">
        <f>IFERROR(VLOOKUP(B1334,'Safety Idea'!D:X,21,FALSE),"")</f>
        <v/>
      </c>
      <c r="G1334" t="str">
        <f>IFERROR(VLOOKUP(B1334,'Compulsory Training'!D:Z,23,FALSE),"")</f>
        <v/>
      </c>
      <c r="H1334" t="str">
        <f>IFERROR(VLOOKUP(B1334,Attendance!D:BQ,65,FALSE),"")</f>
        <v/>
      </c>
      <c r="I1334" t="str">
        <f>IFERROR(VLOOKUP(B1334,Misconduct!D:M,8,FALSE),"")</f>
        <v/>
      </c>
      <c r="J1334" t="str">
        <f>IFERROR(VLOOKUP(B1334,Misconduct!D:M,9,FALSE),"")</f>
        <v/>
      </c>
      <c r="K1334" t="str">
        <f>IFERROR(VLOOKUP(B1334,Misconduct!D:M,10,FALSE),"")</f>
        <v/>
      </c>
    </row>
    <row r="1335" spans="1:11">
      <c r="A1335" s="161" t="str">
        <f>IF(Personal_Development!C1229="","",Personal_Development!C1229)</f>
        <v/>
      </c>
      <c r="B1335" t="str">
        <f>IF(Personal_Development!D1229="","",Personal_Development!D1229)</f>
        <v/>
      </c>
      <c r="C1335" t="str">
        <f>IF(Personal_Development!E1229="","",Personal_Development!E1229)</f>
        <v/>
      </c>
      <c r="D1335" t="str">
        <f>IFERROR(VLOOKUP(B1335,Personal_Development!D:DL,113,FALSE),"")</f>
        <v/>
      </c>
      <c r="E1335" t="str">
        <f>IFERROR(VLOOKUP(B1335,Kaizen!D:X,21,FALSE),"")</f>
        <v/>
      </c>
      <c r="F1335" t="str">
        <f>IFERROR(VLOOKUP(B1335,'Safety Idea'!D:X,21,FALSE),"")</f>
        <v/>
      </c>
      <c r="G1335" t="str">
        <f>IFERROR(VLOOKUP(B1335,'Compulsory Training'!D:Z,23,FALSE),"")</f>
        <v/>
      </c>
      <c r="H1335" t="str">
        <f>IFERROR(VLOOKUP(B1335,Attendance!D:BQ,65,FALSE),"")</f>
        <v/>
      </c>
      <c r="I1335" t="str">
        <f>IFERROR(VLOOKUP(B1335,Misconduct!D:M,8,FALSE),"")</f>
        <v/>
      </c>
      <c r="J1335" t="str">
        <f>IFERROR(VLOOKUP(B1335,Misconduct!D:M,9,FALSE),"")</f>
        <v/>
      </c>
      <c r="K1335" t="str">
        <f>IFERROR(VLOOKUP(B1335,Misconduct!D:M,10,FALSE),"")</f>
        <v/>
      </c>
    </row>
    <row r="1336" spans="1:11">
      <c r="A1336" s="161" t="str">
        <f>IF(Personal_Development!C1230="","",Personal_Development!C1230)</f>
        <v/>
      </c>
      <c r="B1336" t="str">
        <f>IF(Personal_Development!D1230="","",Personal_Development!D1230)</f>
        <v/>
      </c>
      <c r="C1336" t="str">
        <f>IF(Personal_Development!E1230="","",Personal_Development!E1230)</f>
        <v/>
      </c>
      <c r="D1336" t="str">
        <f>IFERROR(VLOOKUP(B1336,Personal_Development!D:DL,113,FALSE),"")</f>
        <v/>
      </c>
      <c r="E1336" t="str">
        <f>IFERROR(VLOOKUP(B1336,Kaizen!D:X,21,FALSE),"")</f>
        <v/>
      </c>
      <c r="F1336" t="str">
        <f>IFERROR(VLOOKUP(B1336,'Safety Idea'!D:X,21,FALSE),"")</f>
        <v/>
      </c>
      <c r="G1336" t="str">
        <f>IFERROR(VLOOKUP(B1336,'Compulsory Training'!D:Z,23,FALSE),"")</f>
        <v/>
      </c>
      <c r="H1336" t="str">
        <f>IFERROR(VLOOKUP(B1336,Attendance!D:BQ,65,FALSE),"")</f>
        <v/>
      </c>
      <c r="I1336" t="str">
        <f>IFERROR(VLOOKUP(B1336,Misconduct!D:M,8,FALSE),"")</f>
        <v/>
      </c>
      <c r="J1336" t="str">
        <f>IFERROR(VLOOKUP(B1336,Misconduct!D:M,9,FALSE),"")</f>
        <v/>
      </c>
      <c r="K1336" t="str">
        <f>IFERROR(VLOOKUP(B1336,Misconduct!D:M,10,FALSE),"")</f>
        <v/>
      </c>
    </row>
    <row r="1337" spans="1:11">
      <c r="A1337" s="161" t="str">
        <f>IF(Personal_Development!C1231="","",Personal_Development!C1231)</f>
        <v/>
      </c>
      <c r="B1337" t="str">
        <f>IF(Personal_Development!D1231="","",Personal_Development!D1231)</f>
        <v/>
      </c>
      <c r="C1337" t="str">
        <f>IF(Personal_Development!E1231="","",Personal_Development!E1231)</f>
        <v/>
      </c>
      <c r="D1337" t="str">
        <f>IFERROR(VLOOKUP(B1337,Personal_Development!D:DL,113,FALSE),"")</f>
        <v/>
      </c>
      <c r="E1337" t="str">
        <f>IFERROR(VLOOKUP(B1337,Kaizen!D:X,21,FALSE),"")</f>
        <v/>
      </c>
      <c r="F1337" t="str">
        <f>IFERROR(VLOOKUP(B1337,'Safety Idea'!D:X,21,FALSE),"")</f>
        <v/>
      </c>
      <c r="G1337" t="str">
        <f>IFERROR(VLOOKUP(B1337,'Compulsory Training'!D:Z,23,FALSE),"")</f>
        <v/>
      </c>
      <c r="H1337" t="str">
        <f>IFERROR(VLOOKUP(B1337,Attendance!D:BQ,65,FALSE),"")</f>
        <v/>
      </c>
      <c r="I1337" t="str">
        <f>IFERROR(VLOOKUP(B1337,Misconduct!D:M,8,FALSE),"")</f>
        <v/>
      </c>
      <c r="J1337" t="str">
        <f>IFERROR(VLOOKUP(B1337,Misconduct!D:M,9,FALSE),"")</f>
        <v/>
      </c>
      <c r="K1337" t="str">
        <f>IFERROR(VLOOKUP(B1337,Misconduct!D:M,10,FALSE),"")</f>
        <v/>
      </c>
    </row>
    <row r="1338" spans="1:11">
      <c r="A1338" s="161" t="str">
        <f>IF(Personal_Development!C1232="","",Personal_Development!C1232)</f>
        <v/>
      </c>
      <c r="B1338" t="str">
        <f>IF(Personal_Development!D1232="","",Personal_Development!D1232)</f>
        <v/>
      </c>
      <c r="C1338" t="str">
        <f>IF(Personal_Development!E1232="","",Personal_Development!E1232)</f>
        <v/>
      </c>
      <c r="D1338" t="str">
        <f>IFERROR(VLOOKUP(B1338,Personal_Development!D:DL,113,FALSE),"")</f>
        <v/>
      </c>
      <c r="E1338" t="str">
        <f>IFERROR(VLOOKUP(B1338,Kaizen!D:X,21,FALSE),"")</f>
        <v/>
      </c>
      <c r="F1338" t="str">
        <f>IFERROR(VLOOKUP(B1338,'Safety Idea'!D:X,21,FALSE),"")</f>
        <v/>
      </c>
      <c r="G1338" t="str">
        <f>IFERROR(VLOOKUP(B1338,'Compulsory Training'!D:Z,23,FALSE),"")</f>
        <v/>
      </c>
      <c r="H1338" t="str">
        <f>IFERROR(VLOOKUP(B1338,Attendance!D:BQ,65,FALSE),"")</f>
        <v/>
      </c>
      <c r="I1338" t="str">
        <f>IFERROR(VLOOKUP(B1338,Misconduct!D:M,8,FALSE),"")</f>
        <v/>
      </c>
      <c r="J1338" t="str">
        <f>IFERROR(VLOOKUP(B1338,Misconduct!D:M,9,FALSE),"")</f>
        <v/>
      </c>
      <c r="K1338" t="str">
        <f>IFERROR(VLOOKUP(B1338,Misconduct!D:M,10,FALSE),"")</f>
        <v/>
      </c>
    </row>
    <row r="1339" spans="1:11">
      <c r="A1339" s="161" t="str">
        <f>IF(Personal_Development!C1233="","",Personal_Development!C1233)</f>
        <v/>
      </c>
      <c r="B1339" t="str">
        <f>IF(Personal_Development!D1233="","",Personal_Development!D1233)</f>
        <v/>
      </c>
      <c r="C1339" t="str">
        <f>IF(Personal_Development!E1233="","",Personal_Development!E1233)</f>
        <v/>
      </c>
      <c r="D1339" t="str">
        <f>IFERROR(VLOOKUP(B1339,Personal_Development!D:DL,113,FALSE),"")</f>
        <v/>
      </c>
      <c r="E1339" t="str">
        <f>IFERROR(VLOOKUP(B1339,Kaizen!D:X,21,FALSE),"")</f>
        <v/>
      </c>
      <c r="F1339" t="str">
        <f>IFERROR(VLOOKUP(B1339,'Safety Idea'!D:X,21,FALSE),"")</f>
        <v/>
      </c>
      <c r="G1339" t="str">
        <f>IFERROR(VLOOKUP(B1339,'Compulsory Training'!D:Z,23,FALSE),"")</f>
        <v/>
      </c>
      <c r="H1339" t="str">
        <f>IFERROR(VLOOKUP(B1339,Attendance!D:BQ,65,FALSE),"")</f>
        <v/>
      </c>
      <c r="I1339" t="str">
        <f>IFERROR(VLOOKUP(B1339,Misconduct!D:M,8,FALSE),"")</f>
        <v/>
      </c>
      <c r="J1339" t="str">
        <f>IFERROR(VLOOKUP(B1339,Misconduct!D:M,9,FALSE),"")</f>
        <v/>
      </c>
      <c r="K1339" t="str">
        <f>IFERROR(VLOOKUP(B1339,Misconduct!D:M,10,FALSE),"")</f>
        <v/>
      </c>
    </row>
    <row r="1340" spans="1:11">
      <c r="A1340" s="161" t="str">
        <f>IF(Personal_Development!C1234="","",Personal_Development!C1234)</f>
        <v/>
      </c>
      <c r="B1340" t="str">
        <f>IF(Personal_Development!D1234="","",Personal_Development!D1234)</f>
        <v/>
      </c>
      <c r="C1340" t="str">
        <f>IF(Personal_Development!E1234="","",Personal_Development!E1234)</f>
        <v/>
      </c>
      <c r="D1340" t="str">
        <f>IFERROR(VLOOKUP(B1340,Personal_Development!D:DL,113,FALSE),"")</f>
        <v/>
      </c>
      <c r="E1340" t="str">
        <f>IFERROR(VLOOKUP(B1340,Kaizen!D:X,21,FALSE),"")</f>
        <v/>
      </c>
      <c r="F1340" t="str">
        <f>IFERROR(VLOOKUP(B1340,'Safety Idea'!D:X,21,FALSE),"")</f>
        <v/>
      </c>
      <c r="G1340" t="str">
        <f>IFERROR(VLOOKUP(B1340,'Compulsory Training'!D:Z,23,FALSE),"")</f>
        <v/>
      </c>
      <c r="H1340" t="str">
        <f>IFERROR(VLOOKUP(B1340,Attendance!D:BQ,65,FALSE),"")</f>
        <v/>
      </c>
      <c r="I1340" t="str">
        <f>IFERROR(VLOOKUP(B1340,Misconduct!D:M,8,FALSE),"")</f>
        <v/>
      </c>
      <c r="J1340" t="str">
        <f>IFERROR(VLOOKUP(B1340,Misconduct!D:M,9,FALSE),"")</f>
        <v/>
      </c>
      <c r="K1340" t="str">
        <f>IFERROR(VLOOKUP(B1340,Misconduct!D:M,10,FALSE),"")</f>
        <v/>
      </c>
    </row>
    <row r="1341" spans="1:11">
      <c r="A1341" s="161" t="str">
        <f>IF(Personal_Development!C1235="","",Personal_Development!C1235)</f>
        <v/>
      </c>
      <c r="B1341" t="str">
        <f>IF(Personal_Development!D1235="","",Personal_Development!D1235)</f>
        <v/>
      </c>
      <c r="C1341" t="str">
        <f>IF(Personal_Development!E1235="","",Personal_Development!E1235)</f>
        <v/>
      </c>
      <c r="D1341" t="str">
        <f>IFERROR(VLOOKUP(B1341,Personal_Development!D:DL,113,FALSE),"")</f>
        <v/>
      </c>
      <c r="E1341" t="str">
        <f>IFERROR(VLOOKUP(B1341,Kaizen!D:X,21,FALSE),"")</f>
        <v/>
      </c>
      <c r="F1341" t="str">
        <f>IFERROR(VLOOKUP(B1341,'Safety Idea'!D:X,21,FALSE),"")</f>
        <v/>
      </c>
      <c r="G1341" t="str">
        <f>IFERROR(VLOOKUP(B1341,'Compulsory Training'!D:Z,23,FALSE),"")</f>
        <v/>
      </c>
      <c r="H1341" t="str">
        <f>IFERROR(VLOOKUP(B1341,Attendance!D:BQ,65,FALSE),"")</f>
        <v/>
      </c>
      <c r="I1341" t="str">
        <f>IFERROR(VLOOKUP(B1341,Misconduct!D:M,8,FALSE),"")</f>
        <v/>
      </c>
      <c r="J1341" t="str">
        <f>IFERROR(VLOOKUP(B1341,Misconduct!D:M,9,FALSE),"")</f>
        <v/>
      </c>
      <c r="K1341" t="str">
        <f>IFERROR(VLOOKUP(B1341,Misconduct!D:M,10,FALSE),"")</f>
        <v/>
      </c>
    </row>
    <row r="1342" spans="1:11">
      <c r="A1342" s="161" t="str">
        <f>IF(Personal_Development!C1236="","",Personal_Development!C1236)</f>
        <v/>
      </c>
      <c r="B1342" t="str">
        <f>IF(Personal_Development!D1236="","",Personal_Development!D1236)</f>
        <v/>
      </c>
      <c r="C1342" t="str">
        <f>IF(Personal_Development!E1236="","",Personal_Development!E1236)</f>
        <v/>
      </c>
      <c r="D1342" t="str">
        <f>IFERROR(VLOOKUP(B1342,Personal_Development!D:DL,113,FALSE),"")</f>
        <v/>
      </c>
      <c r="E1342" t="str">
        <f>IFERROR(VLOOKUP(B1342,Kaizen!D:X,21,FALSE),"")</f>
        <v/>
      </c>
      <c r="F1342" t="str">
        <f>IFERROR(VLOOKUP(B1342,'Safety Idea'!D:X,21,FALSE),"")</f>
        <v/>
      </c>
      <c r="G1342" t="str">
        <f>IFERROR(VLOOKUP(B1342,'Compulsory Training'!D:Z,23,FALSE),"")</f>
        <v/>
      </c>
      <c r="H1342" t="str">
        <f>IFERROR(VLOOKUP(B1342,Attendance!D:BQ,65,FALSE),"")</f>
        <v/>
      </c>
      <c r="I1342" t="str">
        <f>IFERROR(VLOOKUP(B1342,Misconduct!D:M,8,FALSE),"")</f>
        <v/>
      </c>
      <c r="J1342" t="str">
        <f>IFERROR(VLOOKUP(B1342,Misconduct!D:M,9,FALSE),"")</f>
        <v/>
      </c>
      <c r="K1342" t="str">
        <f>IFERROR(VLOOKUP(B1342,Misconduct!D:M,10,FALSE),"")</f>
        <v/>
      </c>
    </row>
    <row r="1343" spans="1:11">
      <c r="A1343" s="161" t="str">
        <f>IF(Personal_Development!C1237="","",Personal_Development!C1237)</f>
        <v/>
      </c>
      <c r="B1343" t="str">
        <f>IF(Personal_Development!D1237="","",Personal_Development!D1237)</f>
        <v/>
      </c>
      <c r="C1343" t="str">
        <f>IF(Personal_Development!E1237="","",Personal_Development!E1237)</f>
        <v/>
      </c>
      <c r="D1343" t="str">
        <f>IFERROR(VLOOKUP(B1343,Personal_Development!D:DL,113,FALSE),"")</f>
        <v/>
      </c>
      <c r="E1343" t="str">
        <f>IFERROR(VLOOKUP(B1343,Kaizen!D:X,21,FALSE),"")</f>
        <v/>
      </c>
      <c r="F1343" t="str">
        <f>IFERROR(VLOOKUP(B1343,'Safety Idea'!D:X,21,FALSE),"")</f>
        <v/>
      </c>
      <c r="G1343" t="str">
        <f>IFERROR(VLOOKUP(B1343,'Compulsory Training'!D:Z,23,FALSE),"")</f>
        <v/>
      </c>
      <c r="H1343" t="str">
        <f>IFERROR(VLOOKUP(B1343,Attendance!D:BQ,65,FALSE),"")</f>
        <v/>
      </c>
      <c r="I1343" t="str">
        <f>IFERROR(VLOOKUP(B1343,Misconduct!D:M,8,FALSE),"")</f>
        <v/>
      </c>
      <c r="J1343" t="str">
        <f>IFERROR(VLOOKUP(B1343,Misconduct!D:M,9,FALSE),"")</f>
        <v/>
      </c>
      <c r="K1343" t="str">
        <f>IFERROR(VLOOKUP(B1343,Misconduct!D:M,10,FALSE),"")</f>
        <v/>
      </c>
    </row>
    <row r="1344" spans="1:11">
      <c r="A1344" s="161" t="str">
        <f>IF(Personal_Development!C1238="","",Personal_Development!C1238)</f>
        <v/>
      </c>
      <c r="B1344" t="str">
        <f>IF(Personal_Development!D1238="","",Personal_Development!D1238)</f>
        <v/>
      </c>
      <c r="C1344" t="str">
        <f>IF(Personal_Development!E1238="","",Personal_Development!E1238)</f>
        <v/>
      </c>
      <c r="D1344" t="str">
        <f>IFERROR(VLOOKUP(B1344,Personal_Development!D:DL,113,FALSE),"")</f>
        <v/>
      </c>
      <c r="E1344" t="str">
        <f>IFERROR(VLOOKUP(B1344,Kaizen!D:X,21,FALSE),"")</f>
        <v/>
      </c>
      <c r="F1344" t="str">
        <f>IFERROR(VLOOKUP(B1344,'Safety Idea'!D:X,21,FALSE),"")</f>
        <v/>
      </c>
      <c r="G1344" t="str">
        <f>IFERROR(VLOOKUP(B1344,'Compulsory Training'!D:Z,23,FALSE),"")</f>
        <v/>
      </c>
      <c r="H1344" t="str">
        <f>IFERROR(VLOOKUP(B1344,Attendance!D:BQ,65,FALSE),"")</f>
        <v/>
      </c>
      <c r="I1344" t="str">
        <f>IFERROR(VLOOKUP(B1344,Misconduct!D:M,8,FALSE),"")</f>
        <v/>
      </c>
      <c r="J1344" t="str">
        <f>IFERROR(VLOOKUP(B1344,Misconduct!D:M,9,FALSE),"")</f>
        <v/>
      </c>
      <c r="K1344" t="str">
        <f>IFERROR(VLOOKUP(B1344,Misconduct!D:M,10,FALSE),"")</f>
        <v/>
      </c>
    </row>
    <row r="1345" spans="1:11">
      <c r="A1345" s="161" t="str">
        <f>IF(Personal_Development!C1239="","",Personal_Development!C1239)</f>
        <v/>
      </c>
      <c r="B1345" t="str">
        <f>IF(Personal_Development!D1239="","",Personal_Development!D1239)</f>
        <v/>
      </c>
      <c r="C1345" t="str">
        <f>IF(Personal_Development!E1239="","",Personal_Development!E1239)</f>
        <v/>
      </c>
      <c r="D1345" t="str">
        <f>IFERROR(VLOOKUP(B1345,Personal_Development!D:DL,113,FALSE),"")</f>
        <v/>
      </c>
      <c r="E1345" t="str">
        <f>IFERROR(VLOOKUP(B1345,Kaizen!D:X,21,FALSE),"")</f>
        <v/>
      </c>
      <c r="F1345" t="str">
        <f>IFERROR(VLOOKUP(B1345,'Safety Idea'!D:X,21,FALSE),"")</f>
        <v/>
      </c>
      <c r="G1345" t="str">
        <f>IFERROR(VLOOKUP(B1345,'Compulsory Training'!D:Z,23,FALSE),"")</f>
        <v/>
      </c>
      <c r="H1345" t="str">
        <f>IFERROR(VLOOKUP(B1345,Attendance!D:BQ,65,FALSE),"")</f>
        <v/>
      </c>
      <c r="I1345" t="str">
        <f>IFERROR(VLOOKUP(B1345,Misconduct!D:M,8,FALSE),"")</f>
        <v/>
      </c>
      <c r="J1345" t="str">
        <f>IFERROR(VLOOKUP(B1345,Misconduct!D:M,9,FALSE),"")</f>
        <v/>
      </c>
      <c r="K1345" t="str">
        <f>IFERROR(VLOOKUP(B1345,Misconduct!D:M,10,FALSE),"")</f>
        <v/>
      </c>
    </row>
    <row r="1346" spans="1:11">
      <c r="A1346" s="161" t="str">
        <f>IF(Personal_Development!C1240="","",Personal_Development!C1240)</f>
        <v/>
      </c>
      <c r="B1346" t="str">
        <f>IF(Personal_Development!D1240="","",Personal_Development!D1240)</f>
        <v/>
      </c>
      <c r="C1346" t="str">
        <f>IF(Personal_Development!E1240="","",Personal_Development!E1240)</f>
        <v/>
      </c>
      <c r="D1346" t="str">
        <f>IFERROR(VLOOKUP(B1346,Personal_Development!D:DL,113,FALSE),"")</f>
        <v/>
      </c>
      <c r="E1346" t="str">
        <f>IFERROR(VLOOKUP(B1346,Kaizen!D:X,21,FALSE),"")</f>
        <v/>
      </c>
      <c r="F1346" t="str">
        <f>IFERROR(VLOOKUP(B1346,'Safety Idea'!D:X,21,FALSE),"")</f>
        <v/>
      </c>
      <c r="G1346" t="str">
        <f>IFERROR(VLOOKUP(B1346,'Compulsory Training'!D:Z,23,FALSE),"")</f>
        <v/>
      </c>
      <c r="H1346" t="str">
        <f>IFERROR(VLOOKUP(B1346,Attendance!D:BQ,65,FALSE),"")</f>
        <v/>
      </c>
      <c r="I1346" t="str">
        <f>IFERROR(VLOOKUP(B1346,Misconduct!D:M,8,FALSE),"")</f>
        <v/>
      </c>
      <c r="J1346" t="str">
        <f>IFERROR(VLOOKUP(B1346,Misconduct!D:M,9,FALSE),"")</f>
        <v/>
      </c>
      <c r="K1346" t="str">
        <f>IFERROR(VLOOKUP(B1346,Misconduct!D:M,10,FALSE),"")</f>
        <v/>
      </c>
    </row>
    <row r="1347" spans="1:11">
      <c r="A1347" s="161" t="str">
        <f>IF(Personal_Development!C1241="","",Personal_Development!C1241)</f>
        <v/>
      </c>
      <c r="B1347" t="str">
        <f>IF(Personal_Development!D1241="","",Personal_Development!D1241)</f>
        <v/>
      </c>
      <c r="C1347" t="str">
        <f>IF(Personal_Development!E1241="","",Personal_Development!E1241)</f>
        <v/>
      </c>
      <c r="D1347" t="str">
        <f>IFERROR(VLOOKUP(B1347,Personal_Development!D:DL,113,FALSE),"")</f>
        <v/>
      </c>
      <c r="E1347" t="str">
        <f>IFERROR(VLOOKUP(B1347,Kaizen!D:X,21,FALSE),"")</f>
        <v/>
      </c>
      <c r="F1347" t="str">
        <f>IFERROR(VLOOKUP(B1347,'Safety Idea'!D:X,21,FALSE),"")</f>
        <v/>
      </c>
      <c r="G1347" t="str">
        <f>IFERROR(VLOOKUP(B1347,'Compulsory Training'!D:Z,23,FALSE),"")</f>
        <v/>
      </c>
      <c r="H1347" t="str">
        <f>IFERROR(VLOOKUP(B1347,Attendance!D:BQ,65,FALSE),"")</f>
        <v/>
      </c>
      <c r="I1347" t="str">
        <f>IFERROR(VLOOKUP(B1347,Misconduct!D:M,8,FALSE),"")</f>
        <v/>
      </c>
      <c r="J1347" t="str">
        <f>IFERROR(VLOOKUP(B1347,Misconduct!D:M,9,FALSE),"")</f>
        <v/>
      </c>
      <c r="K1347" t="str">
        <f>IFERROR(VLOOKUP(B1347,Misconduct!D:M,10,FALSE),"")</f>
        <v/>
      </c>
    </row>
    <row r="1348" spans="1:11">
      <c r="A1348" s="161" t="str">
        <f>IF(Personal_Development!C1242="","",Personal_Development!C1242)</f>
        <v/>
      </c>
      <c r="B1348" t="str">
        <f>IF(Personal_Development!D1242="","",Personal_Development!D1242)</f>
        <v/>
      </c>
      <c r="C1348" t="str">
        <f>IF(Personal_Development!E1242="","",Personal_Development!E1242)</f>
        <v/>
      </c>
      <c r="D1348" t="str">
        <f>IFERROR(VLOOKUP(B1348,Personal_Development!D:DL,113,FALSE),"")</f>
        <v/>
      </c>
      <c r="E1348" t="str">
        <f>IFERROR(VLOOKUP(B1348,Kaizen!D:X,21,FALSE),"")</f>
        <v/>
      </c>
      <c r="F1348" t="str">
        <f>IFERROR(VLOOKUP(B1348,'Safety Idea'!D:X,21,FALSE),"")</f>
        <v/>
      </c>
      <c r="G1348" t="str">
        <f>IFERROR(VLOOKUP(B1348,'Compulsory Training'!D:Z,23,FALSE),"")</f>
        <v/>
      </c>
      <c r="H1348" t="str">
        <f>IFERROR(VLOOKUP(B1348,Attendance!D:BQ,65,FALSE),"")</f>
        <v/>
      </c>
      <c r="I1348" t="str">
        <f>IFERROR(VLOOKUP(B1348,Misconduct!D:M,8,FALSE),"")</f>
        <v/>
      </c>
      <c r="J1348" t="str">
        <f>IFERROR(VLOOKUP(B1348,Misconduct!D:M,9,FALSE),"")</f>
        <v/>
      </c>
      <c r="K1348" t="str">
        <f>IFERROR(VLOOKUP(B1348,Misconduct!D:M,10,FALSE),"")</f>
        <v/>
      </c>
    </row>
    <row r="1349" spans="1:11">
      <c r="A1349" s="161" t="str">
        <f>IF(Personal_Development!C1243="","",Personal_Development!C1243)</f>
        <v/>
      </c>
      <c r="B1349" t="str">
        <f>IF(Personal_Development!D1243="","",Personal_Development!D1243)</f>
        <v/>
      </c>
      <c r="C1349" t="str">
        <f>IF(Personal_Development!E1243="","",Personal_Development!E1243)</f>
        <v/>
      </c>
      <c r="D1349" t="str">
        <f>IFERROR(VLOOKUP(B1349,Personal_Development!D:DL,113,FALSE),"")</f>
        <v/>
      </c>
      <c r="E1349" t="str">
        <f>IFERROR(VLOOKUP(B1349,Kaizen!D:X,21,FALSE),"")</f>
        <v/>
      </c>
      <c r="F1349" t="str">
        <f>IFERROR(VLOOKUP(B1349,'Safety Idea'!D:X,21,FALSE),"")</f>
        <v/>
      </c>
      <c r="G1349" t="str">
        <f>IFERROR(VLOOKUP(B1349,'Compulsory Training'!D:Z,23,FALSE),"")</f>
        <v/>
      </c>
      <c r="H1349" t="str">
        <f>IFERROR(VLOOKUP(B1349,Attendance!D:BQ,65,FALSE),"")</f>
        <v/>
      </c>
      <c r="I1349" t="str">
        <f>IFERROR(VLOOKUP(B1349,Misconduct!D:M,8,FALSE),"")</f>
        <v/>
      </c>
      <c r="J1349" t="str">
        <f>IFERROR(VLOOKUP(B1349,Misconduct!D:M,9,FALSE),"")</f>
        <v/>
      </c>
      <c r="K1349" t="str">
        <f>IFERROR(VLOOKUP(B1349,Misconduct!D:M,10,FALSE),"")</f>
        <v/>
      </c>
    </row>
    <row r="1350" spans="1:11">
      <c r="A1350" s="161" t="str">
        <f>IF(Personal_Development!C1244="","",Personal_Development!C1244)</f>
        <v/>
      </c>
      <c r="B1350" t="str">
        <f>IF(Personal_Development!D1244="","",Personal_Development!D1244)</f>
        <v/>
      </c>
      <c r="C1350" t="str">
        <f>IF(Personal_Development!E1244="","",Personal_Development!E1244)</f>
        <v/>
      </c>
      <c r="D1350" t="str">
        <f>IFERROR(VLOOKUP(B1350,Personal_Development!D:DL,113,FALSE),"")</f>
        <v/>
      </c>
      <c r="E1350" t="str">
        <f>IFERROR(VLOOKUP(B1350,Kaizen!D:X,21,FALSE),"")</f>
        <v/>
      </c>
      <c r="F1350" t="str">
        <f>IFERROR(VLOOKUP(B1350,'Safety Idea'!D:X,21,FALSE),"")</f>
        <v/>
      </c>
      <c r="G1350" t="str">
        <f>IFERROR(VLOOKUP(B1350,'Compulsory Training'!D:Z,23,FALSE),"")</f>
        <v/>
      </c>
      <c r="H1350" t="str">
        <f>IFERROR(VLOOKUP(B1350,Attendance!D:BQ,65,FALSE),"")</f>
        <v/>
      </c>
      <c r="I1350" t="str">
        <f>IFERROR(VLOOKUP(B1350,Misconduct!D:M,8,FALSE),"")</f>
        <v/>
      </c>
      <c r="J1350" t="str">
        <f>IFERROR(VLOOKUP(B1350,Misconduct!D:M,9,FALSE),"")</f>
        <v/>
      </c>
      <c r="K1350" t="str">
        <f>IFERROR(VLOOKUP(B1350,Misconduct!D:M,10,FALSE),"")</f>
        <v/>
      </c>
    </row>
    <row r="1351" spans="1:11">
      <c r="A1351" s="161" t="str">
        <f>IF(Personal_Development!C1245="","",Personal_Development!C1245)</f>
        <v/>
      </c>
      <c r="B1351" t="str">
        <f>IF(Personal_Development!D1245="","",Personal_Development!D1245)</f>
        <v/>
      </c>
      <c r="C1351" t="str">
        <f>IF(Personal_Development!E1245="","",Personal_Development!E1245)</f>
        <v/>
      </c>
      <c r="D1351" t="str">
        <f>IFERROR(VLOOKUP(B1351,Personal_Development!D:DL,113,FALSE),"")</f>
        <v/>
      </c>
      <c r="E1351" t="str">
        <f>IFERROR(VLOOKUP(B1351,Kaizen!D:X,21,FALSE),"")</f>
        <v/>
      </c>
      <c r="F1351" t="str">
        <f>IFERROR(VLOOKUP(B1351,'Safety Idea'!D:X,21,FALSE),"")</f>
        <v/>
      </c>
      <c r="G1351" t="str">
        <f>IFERROR(VLOOKUP(B1351,'Compulsory Training'!D:Z,23,FALSE),"")</f>
        <v/>
      </c>
      <c r="H1351" t="str">
        <f>IFERROR(VLOOKUP(B1351,Attendance!D:BQ,65,FALSE),"")</f>
        <v/>
      </c>
      <c r="I1351" t="str">
        <f>IFERROR(VLOOKUP(B1351,Misconduct!D:M,8,FALSE),"")</f>
        <v/>
      </c>
      <c r="J1351" t="str">
        <f>IFERROR(VLOOKUP(B1351,Misconduct!D:M,9,FALSE),"")</f>
        <v/>
      </c>
      <c r="K1351" t="str">
        <f>IFERROR(VLOOKUP(B1351,Misconduct!D:M,10,FALSE),"")</f>
        <v/>
      </c>
    </row>
    <row r="1352" spans="1:11">
      <c r="A1352" s="161" t="str">
        <f>IF(Personal_Development!C1246="","",Personal_Development!C1246)</f>
        <v/>
      </c>
      <c r="B1352" t="str">
        <f>IF(Personal_Development!D1246="","",Personal_Development!D1246)</f>
        <v/>
      </c>
      <c r="C1352" t="str">
        <f>IF(Personal_Development!E1246="","",Personal_Development!E1246)</f>
        <v/>
      </c>
      <c r="D1352" t="str">
        <f>IFERROR(VLOOKUP(B1352,Personal_Development!D:DL,113,FALSE),"")</f>
        <v/>
      </c>
      <c r="E1352" t="str">
        <f>IFERROR(VLOOKUP(B1352,Kaizen!D:X,21,FALSE),"")</f>
        <v/>
      </c>
      <c r="F1352" t="str">
        <f>IFERROR(VLOOKUP(B1352,'Safety Idea'!D:X,21,FALSE),"")</f>
        <v/>
      </c>
      <c r="G1352" t="str">
        <f>IFERROR(VLOOKUP(B1352,'Compulsory Training'!D:Z,23,FALSE),"")</f>
        <v/>
      </c>
      <c r="H1352" t="str">
        <f>IFERROR(VLOOKUP(B1352,Attendance!D:BQ,65,FALSE),"")</f>
        <v/>
      </c>
      <c r="I1352" t="str">
        <f>IFERROR(VLOOKUP(B1352,Misconduct!D:M,8,FALSE),"")</f>
        <v/>
      </c>
      <c r="J1352" t="str">
        <f>IFERROR(VLOOKUP(B1352,Misconduct!D:M,9,FALSE),"")</f>
        <v/>
      </c>
      <c r="K1352" t="str">
        <f>IFERROR(VLOOKUP(B1352,Misconduct!D:M,10,FALSE),"")</f>
        <v/>
      </c>
    </row>
    <row r="1353" spans="1:11">
      <c r="A1353" s="161" t="str">
        <f>IF(Personal_Development!C1247="","",Personal_Development!C1247)</f>
        <v/>
      </c>
      <c r="B1353" t="str">
        <f>IF(Personal_Development!D1247="","",Personal_Development!D1247)</f>
        <v/>
      </c>
      <c r="C1353" t="str">
        <f>IF(Personal_Development!E1247="","",Personal_Development!E1247)</f>
        <v/>
      </c>
      <c r="D1353" t="str">
        <f>IFERROR(VLOOKUP(B1353,Personal_Development!D:DL,113,FALSE),"")</f>
        <v/>
      </c>
      <c r="E1353" t="str">
        <f>IFERROR(VLOOKUP(B1353,Kaizen!D:X,21,FALSE),"")</f>
        <v/>
      </c>
      <c r="F1353" t="str">
        <f>IFERROR(VLOOKUP(B1353,'Safety Idea'!D:X,21,FALSE),"")</f>
        <v/>
      </c>
      <c r="G1353" t="str">
        <f>IFERROR(VLOOKUP(B1353,'Compulsory Training'!D:Z,23,FALSE),"")</f>
        <v/>
      </c>
      <c r="H1353" t="str">
        <f>IFERROR(VLOOKUP(B1353,Attendance!D:BQ,65,FALSE),"")</f>
        <v/>
      </c>
      <c r="I1353" t="str">
        <f>IFERROR(VLOOKUP(B1353,Misconduct!D:M,8,FALSE),"")</f>
        <v/>
      </c>
      <c r="J1353" t="str">
        <f>IFERROR(VLOOKUP(B1353,Misconduct!D:M,9,FALSE),"")</f>
        <v/>
      </c>
      <c r="K1353" t="str">
        <f>IFERROR(VLOOKUP(B1353,Misconduct!D:M,10,FALSE),"")</f>
        <v/>
      </c>
    </row>
    <row r="1354" spans="1:11">
      <c r="A1354" s="161" t="str">
        <f>IF(Personal_Development!C1248="","",Personal_Development!C1248)</f>
        <v/>
      </c>
      <c r="B1354" t="str">
        <f>IF(Personal_Development!D1248="","",Personal_Development!D1248)</f>
        <v/>
      </c>
      <c r="C1354" t="str">
        <f>IF(Personal_Development!E1248="","",Personal_Development!E1248)</f>
        <v/>
      </c>
      <c r="D1354" t="str">
        <f>IFERROR(VLOOKUP(B1354,Personal_Development!D:DL,113,FALSE),"")</f>
        <v/>
      </c>
      <c r="E1354" t="str">
        <f>IFERROR(VLOOKUP(B1354,Kaizen!D:X,21,FALSE),"")</f>
        <v/>
      </c>
      <c r="F1354" t="str">
        <f>IFERROR(VLOOKUP(B1354,'Safety Idea'!D:X,21,FALSE),"")</f>
        <v/>
      </c>
      <c r="G1354" t="str">
        <f>IFERROR(VLOOKUP(B1354,'Compulsory Training'!D:Z,23,FALSE),"")</f>
        <v/>
      </c>
      <c r="H1354" t="str">
        <f>IFERROR(VLOOKUP(B1354,Attendance!D:BQ,65,FALSE),"")</f>
        <v/>
      </c>
      <c r="I1354" t="str">
        <f>IFERROR(VLOOKUP(B1354,Misconduct!D:M,8,FALSE),"")</f>
        <v/>
      </c>
      <c r="J1354" t="str">
        <f>IFERROR(VLOOKUP(B1354,Misconduct!D:M,9,FALSE),"")</f>
        <v/>
      </c>
      <c r="K1354" t="str">
        <f>IFERROR(VLOOKUP(B1354,Misconduct!D:M,10,FALSE),"")</f>
        <v/>
      </c>
    </row>
    <row r="1355" spans="1:11">
      <c r="A1355" s="161" t="str">
        <f>IF(Personal_Development!C1249="","",Personal_Development!C1249)</f>
        <v/>
      </c>
      <c r="B1355" t="str">
        <f>IF(Personal_Development!D1249="","",Personal_Development!D1249)</f>
        <v/>
      </c>
      <c r="C1355" t="str">
        <f>IF(Personal_Development!E1249="","",Personal_Development!E1249)</f>
        <v/>
      </c>
      <c r="D1355" t="str">
        <f>IFERROR(VLOOKUP(B1355,Personal_Development!D:DL,113,FALSE),"")</f>
        <v/>
      </c>
      <c r="E1355" t="str">
        <f>IFERROR(VLOOKUP(B1355,Kaizen!D:X,21,FALSE),"")</f>
        <v/>
      </c>
      <c r="F1355" t="str">
        <f>IFERROR(VLOOKUP(B1355,'Safety Idea'!D:X,21,FALSE),"")</f>
        <v/>
      </c>
      <c r="G1355" t="str">
        <f>IFERROR(VLOOKUP(B1355,'Compulsory Training'!D:Z,23,FALSE),"")</f>
        <v/>
      </c>
      <c r="H1355" t="str">
        <f>IFERROR(VLOOKUP(B1355,Attendance!D:BQ,65,FALSE),"")</f>
        <v/>
      </c>
      <c r="I1355" t="str">
        <f>IFERROR(VLOOKUP(B1355,Misconduct!D:M,8,FALSE),"")</f>
        <v/>
      </c>
      <c r="J1355" t="str">
        <f>IFERROR(VLOOKUP(B1355,Misconduct!D:M,9,FALSE),"")</f>
        <v/>
      </c>
      <c r="K1355" t="str">
        <f>IFERROR(VLOOKUP(B1355,Misconduct!D:M,10,FALSE),"")</f>
        <v/>
      </c>
    </row>
    <row r="1356" spans="1:11">
      <c r="A1356" s="161" t="str">
        <f>IF(Personal_Development!C1250="","",Personal_Development!C1250)</f>
        <v/>
      </c>
      <c r="B1356" t="str">
        <f>IF(Personal_Development!D1250="","",Personal_Development!D1250)</f>
        <v/>
      </c>
      <c r="C1356" t="str">
        <f>IF(Personal_Development!E1250="","",Personal_Development!E1250)</f>
        <v/>
      </c>
      <c r="D1356" t="str">
        <f>IFERROR(VLOOKUP(B1356,Personal_Development!D:DL,113,FALSE),"")</f>
        <v/>
      </c>
      <c r="E1356" t="str">
        <f>IFERROR(VLOOKUP(B1356,Kaizen!D:X,21,FALSE),"")</f>
        <v/>
      </c>
      <c r="F1356" t="str">
        <f>IFERROR(VLOOKUP(B1356,'Safety Idea'!D:X,21,FALSE),"")</f>
        <v/>
      </c>
      <c r="G1356" t="str">
        <f>IFERROR(VLOOKUP(B1356,'Compulsory Training'!D:Z,23,FALSE),"")</f>
        <v/>
      </c>
      <c r="H1356" t="str">
        <f>IFERROR(VLOOKUP(B1356,Attendance!D:BQ,65,FALSE),"")</f>
        <v/>
      </c>
      <c r="I1356" t="str">
        <f>IFERROR(VLOOKUP(B1356,Misconduct!D:M,8,FALSE),"")</f>
        <v/>
      </c>
      <c r="J1356" t="str">
        <f>IFERROR(VLOOKUP(B1356,Misconduct!D:M,9,FALSE),"")</f>
        <v/>
      </c>
      <c r="K1356" t="str">
        <f>IFERROR(VLOOKUP(B1356,Misconduct!D:M,10,FALSE),"")</f>
        <v/>
      </c>
    </row>
    <row r="1357" spans="1:11">
      <c r="A1357" s="161" t="str">
        <f>IF(Personal_Development!C1251="","",Personal_Development!C1251)</f>
        <v/>
      </c>
      <c r="B1357" t="str">
        <f>IF(Personal_Development!D1251="","",Personal_Development!D1251)</f>
        <v/>
      </c>
      <c r="C1357" t="str">
        <f>IF(Personal_Development!E1251="","",Personal_Development!E1251)</f>
        <v/>
      </c>
      <c r="D1357" t="str">
        <f>IFERROR(VLOOKUP(B1357,Personal_Development!D:DL,113,FALSE),"")</f>
        <v/>
      </c>
      <c r="E1357" t="str">
        <f>IFERROR(VLOOKUP(B1357,Kaizen!D:X,21,FALSE),"")</f>
        <v/>
      </c>
      <c r="F1357" t="str">
        <f>IFERROR(VLOOKUP(B1357,'Safety Idea'!D:X,21,FALSE),"")</f>
        <v/>
      </c>
      <c r="G1357" t="str">
        <f>IFERROR(VLOOKUP(B1357,'Compulsory Training'!D:Z,23,FALSE),"")</f>
        <v/>
      </c>
      <c r="H1357" t="str">
        <f>IFERROR(VLOOKUP(B1357,Attendance!D:BQ,65,FALSE),"")</f>
        <v/>
      </c>
      <c r="I1357" t="str">
        <f>IFERROR(VLOOKUP(B1357,Misconduct!D:M,8,FALSE),"")</f>
        <v/>
      </c>
      <c r="J1357" t="str">
        <f>IFERROR(VLOOKUP(B1357,Misconduct!D:M,9,FALSE),"")</f>
        <v/>
      </c>
      <c r="K1357" t="str">
        <f>IFERROR(VLOOKUP(B1357,Misconduct!D:M,10,FALSE),"")</f>
        <v/>
      </c>
    </row>
    <row r="1358" spans="1:11">
      <c r="A1358" s="161" t="str">
        <f>IF(Personal_Development!C1252="","",Personal_Development!C1252)</f>
        <v/>
      </c>
      <c r="B1358" t="str">
        <f>IF(Personal_Development!D1252="","",Personal_Development!D1252)</f>
        <v/>
      </c>
      <c r="C1358" t="str">
        <f>IF(Personal_Development!E1252="","",Personal_Development!E1252)</f>
        <v/>
      </c>
      <c r="D1358" t="str">
        <f>IFERROR(VLOOKUP(B1358,Personal_Development!D:DL,113,FALSE),"")</f>
        <v/>
      </c>
      <c r="E1358" t="str">
        <f>IFERROR(VLOOKUP(B1358,Kaizen!D:X,21,FALSE),"")</f>
        <v/>
      </c>
      <c r="F1358" t="str">
        <f>IFERROR(VLOOKUP(B1358,'Safety Idea'!D:X,21,FALSE),"")</f>
        <v/>
      </c>
      <c r="G1358" t="str">
        <f>IFERROR(VLOOKUP(B1358,'Compulsory Training'!D:Z,23,FALSE),"")</f>
        <v/>
      </c>
      <c r="H1358" t="str">
        <f>IFERROR(VLOOKUP(B1358,Attendance!D:BQ,65,FALSE),"")</f>
        <v/>
      </c>
      <c r="I1358" t="str">
        <f>IFERROR(VLOOKUP(B1358,Misconduct!D:M,8,FALSE),"")</f>
        <v/>
      </c>
      <c r="J1358" t="str">
        <f>IFERROR(VLOOKUP(B1358,Misconduct!D:M,9,FALSE),"")</f>
        <v/>
      </c>
      <c r="K1358" t="str">
        <f>IFERROR(VLOOKUP(B1358,Misconduct!D:M,10,FALSE),"")</f>
        <v/>
      </c>
    </row>
    <row r="1359" spans="1:11">
      <c r="A1359" s="161" t="str">
        <f>IF(Personal_Development!C1253="","",Personal_Development!C1253)</f>
        <v/>
      </c>
      <c r="B1359" t="str">
        <f>IF(Personal_Development!D1253="","",Personal_Development!D1253)</f>
        <v/>
      </c>
      <c r="C1359" t="str">
        <f>IF(Personal_Development!E1253="","",Personal_Development!E1253)</f>
        <v/>
      </c>
      <c r="D1359" t="str">
        <f>IFERROR(VLOOKUP(B1359,Personal_Development!D:DL,113,FALSE),"")</f>
        <v/>
      </c>
      <c r="E1359" t="str">
        <f>IFERROR(VLOOKUP(B1359,Kaizen!D:X,21,FALSE),"")</f>
        <v/>
      </c>
      <c r="F1359" t="str">
        <f>IFERROR(VLOOKUP(B1359,'Safety Idea'!D:X,21,FALSE),"")</f>
        <v/>
      </c>
      <c r="G1359" t="str">
        <f>IFERROR(VLOOKUP(B1359,'Compulsory Training'!D:Z,23,FALSE),"")</f>
        <v/>
      </c>
      <c r="H1359" t="str">
        <f>IFERROR(VLOOKUP(B1359,Attendance!D:BQ,65,FALSE),"")</f>
        <v/>
      </c>
      <c r="I1359" t="str">
        <f>IFERROR(VLOOKUP(B1359,Misconduct!D:M,8,FALSE),"")</f>
        <v/>
      </c>
      <c r="J1359" t="str">
        <f>IFERROR(VLOOKUP(B1359,Misconduct!D:M,9,FALSE),"")</f>
        <v/>
      </c>
      <c r="K1359" t="str">
        <f>IFERROR(VLOOKUP(B1359,Misconduct!D:M,10,FALSE),"")</f>
        <v/>
      </c>
    </row>
    <row r="1360" spans="1:11">
      <c r="A1360" s="161" t="str">
        <f>IF(Personal_Development!C1254="","",Personal_Development!C1254)</f>
        <v/>
      </c>
      <c r="B1360" t="str">
        <f>IF(Personal_Development!D1254="","",Personal_Development!D1254)</f>
        <v/>
      </c>
      <c r="C1360" t="str">
        <f>IF(Personal_Development!E1254="","",Personal_Development!E1254)</f>
        <v/>
      </c>
      <c r="D1360" t="str">
        <f>IFERROR(VLOOKUP(B1360,Personal_Development!D:DL,113,FALSE),"")</f>
        <v/>
      </c>
      <c r="E1360" t="str">
        <f>IFERROR(VLOOKUP(B1360,Kaizen!D:X,21,FALSE),"")</f>
        <v/>
      </c>
      <c r="F1360" t="str">
        <f>IFERROR(VLOOKUP(B1360,'Safety Idea'!D:X,21,FALSE),"")</f>
        <v/>
      </c>
      <c r="G1360" t="str">
        <f>IFERROR(VLOOKUP(B1360,'Compulsory Training'!D:Z,23,FALSE),"")</f>
        <v/>
      </c>
      <c r="H1360" t="str">
        <f>IFERROR(VLOOKUP(B1360,Attendance!D:BQ,65,FALSE),"")</f>
        <v/>
      </c>
      <c r="I1360" t="str">
        <f>IFERROR(VLOOKUP(B1360,Misconduct!D:M,8,FALSE),"")</f>
        <v/>
      </c>
      <c r="J1360" t="str">
        <f>IFERROR(VLOOKUP(B1360,Misconduct!D:M,9,FALSE),"")</f>
        <v/>
      </c>
      <c r="K1360" t="str">
        <f>IFERROR(VLOOKUP(B1360,Misconduct!D:M,10,FALSE),"")</f>
        <v/>
      </c>
    </row>
    <row r="1361" spans="1:11">
      <c r="A1361" s="161" t="str">
        <f>IF(Personal_Development!C1255="","",Personal_Development!C1255)</f>
        <v/>
      </c>
      <c r="B1361" t="str">
        <f>IF(Personal_Development!D1255="","",Personal_Development!D1255)</f>
        <v/>
      </c>
      <c r="C1361" t="str">
        <f>IF(Personal_Development!E1255="","",Personal_Development!E1255)</f>
        <v/>
      </c>
      <c r="D1361" t="str">
        <f>IFERROR(VLOOKUP(B1361,Personal_Development!D:DL,113,FALSE),"")</f>
        <v/>
      </c>
      <c r="E1361" t="str">
        <f>IFERROR(VLOOKUP(B1361,Kaizen!D:X,21,FALSE),"")</f>
        <v/>
      </c>
      <c r="F1361" t="str">
        <f>IFERROR(VLOOKUP(B1361,'Safety Idea'!D:X,21,FALSE),"")</f>
        <v/>
      </c>
      <c r="G1361" t="str">
        <f>IFERROR(VLOOKUP(B1361,'Compulsory Training'!D:Z,23,FALSE),"")</f>
        <v/>
      </c>
      <c r="H1361" t="str">
        <f>IFERROR(VLOOKUP(B1361,Attendance!D:BQ,65,FALSE),"")</f>
        <v/>
      </c>
      <c r="I1361" t="str">
        <f>IFERROR(VLOOKUP(B1361,Misconduct!D:M,8,FALSE),"")</f>
        <v/>
      </c>
      <c r="J1361" t="str">
        <f>IFERROR(VLOOKUP(B1361,Misconduct!D:M,9,FALSE),"")</f>
        <v/>
      </c>
      <c r="K1361" t="str">
        <f>IFERROR(VLOOKUP(B1361,Misconduct!D:M,10,FALSE),"")</f>
        <v/>
      </c>
    </row>
    <row r="1362" spans="1:11">
      <c r="A1362" s="161" t="str">
        <f>IF(Personal_Development!C1256="","",Personal_Development!C1256)</f>
        <v/>
      </c>
      <c r="B1362" t="str">
        <f>IF(Personal_Development!D1256="","",Personal_Development!D1256)</f>
        <v/>
      </c>
      <c r="C1362" t="str">
        <f>IF(Personal_Development!E1256="","",Personal_Development!E1256)</f>
        <v/>
      </c>
      <c r="D1362" t="str">
        <f>IFERROR(VLOOKUP(B1362,Personal_Development!D:DL,113,FALSE),"")</f>
        <v/>
      </c>
      <c r="E1362" t="str">
        <f>IFERROR(VLOOKUP(B1362,Kaizen!D:X,21,FALSE),"")</f>
        <v/>
      </c>
      <c r="F1362" t="str">
        <f>IFERROR(VLOOKUP(B1362,'Safety Idea'!D:X,21,FALSE),"")</f>
        <v/>
      </c>
      <c r="G1362" t="str">
        <f>IFERROR(VLOOKUP(B1362,'Compulsory Training'!D:Z,23,FALSE),"")</f>
        <v/>
      </c>
      <c r="H1362" t="str">
        <f>IFERROR(VLOOKUP(B1362,Attendance!D:BQ,65,FALSE),"")</f>
        <v/>
      </c>
      <c r="I1362" t="str">
        <f>IFERROR(VLOOKUP(B1362,Misconduct!D:M,8,FALSE),"")</f>
        <v/>
      </c>
      <c r="J1362" t="str">
        <f>IFERROR(VLOOKUP(B1362,Misconduct!D:M,9,FALSE),"")</f>
        <v/>
      </c>
      <c r="K1362" t="str">
        <f>IFERROR(VLOOKUP(B1362,Misconduct!D:M,10,FALSE),"")</f>
        <v/>
      </c>
    </row>
    <row r="1363" spans="1:11">
      <c r="A1363" s="161" t="str">
        <f>IF(Personal_Development!C1257="","",Personal_Development!C1257)</f>
        <v/>
      </c>
      <c r="B1363" t="str">
        <f>IF(Personal_Development!D1257="","",Personal_Development!D1257)</f>
        <v/>
      </c>
      <c r="C1363" t="str">
        <f>IF(Personal_Development!E1257="","",Personal_Development!E1257)</f>
        <v/>
      </c>
      <c r="D1363" t="str">
        <f>IFERROR(VLOOKUP(B1363,Personal_Development!D:DL,113,FALSE),"")</f>
        <v/>
      </c>
      <c r="E1363" t="str">
        <f>IFERROR(VLOOKUP(B1363,Kaizen!D:X,21,FALSE),"")</f>
        <v/>
      </c>
      <c r="F1363" t="str">
        <f>IFERROR(VLOOKUP(B1363,'Safety Idea'!D:X,21,FALSE),"")</f>
        <v/>
      </c>
      <c r="G1363" t="str">
        <f>IFERROR(VLOOKUP(B1363,'Compulsory Training'!D:Z,23,FALSE),"")</f>
        <v/>
      </c>
      <c r="H1363" t="str">
        <f>IFERROR(VLOOKUP(B1363,Attendance!D:BQ,65,FALSE),"")</f>
        <v/>
      </c>
      <c r="I1363" t="str">
        <f>IFERROR(VLOOKUP(B1363,Misconduct!D:M,8,FALSE),"")</f>
        <v/>
      </c>
      <c r="J1363" t="str">
        <f>IFERROR(VLOOKUP(B1363,Misconduct!D:M,9,FALSE),"")</f>
        <v/>
      </c>
      <c r="K1363" t="str">
        <f>IFERROR(VLOOKUP(B1363,Misconduct!D:M,10,FALSE),"")</f>
        <v/>
      </c>
    </row>
    <row r="1364" spans="1:11">
      <c r="A1364" s="161" t="str">
        <f>IF(Personal_Development!C1258="","",Personal_Development!C1258)</f>
        <v/>
      </c>
      <c r="B1364" t="str">
        <f>IF(Personal_Development!D1258="","",Personal_Development!D1258)</f>
        <v/>
      </c>
      <c r="C1364" t="str">
        <f>IF(Personal_Development!E1258="","",Personal_Development!E1258)</f>
        <v/>
      </c>
      <c r="D1364" t="str">
        <f>IFERROR(VLOOKUP(B1364,Personal_Development!D:DL,113,FALSE),"")</f>
        <v/>
      </c>
      <c r="E1364" t="str">
        <f>IFERROR(VLOOKUP(B1364,Kaizen!D:X,21,FALSE),"")</f>
        <v/>
      </c>
      <c r="F1364" t="str">
        <f>IFERROR(VLOOKUP(B1364,'Safety Idea'!D:X,21,FALSE),"")</f>
        <v/>
      </c>
      <c r="G1364" t="str">
        <f>IFERROR(VLOOKUP(B1364,'Compulsory Training'!D:Z,23,FALSE),"")</f>
        <v/>
      </c>
      <c r="H1364" t="str">
        <f>IFERROR(VLOOKUP(B1364,Attendance!D:BQ,65,FALSE),"")</f>
        <v/>
      </c>
      <c r="I1364" t="str">
        <f>IFERROR(VLOOKUP(B1364,Misconduct!D:M,8,FALSE),"")</f>
        <v/>
      </c>
      <c r="J1364" t="str">
        <f>IFERROR(VLOOKUP(B1364,Misconduct!D:M,9,FALSE),"")</f>
        <v/>
      </c>
      <c r="K1364" t="str">
        <f>IFERROR(VLOOKUP(B1364,Misconduct!D:M,10,FALSE),"")</f>
        <v/>
      </c>
    </row>
    <row r="1365" spans="1:11">
      <c r="A1365" s="161" t="str">
        <f>IF(Personal_Development!C1259="","",Personal_Development!C1259)</f>
        <v/>
      </c>
      <c r="B1365" t="str">
        <f>IF(Personal_Development!D1259="","",Personal_Development!D1259)</f>
        <v/>
      </c>
      <c r="C1365" t="str">
        <f>IF(Personal_Development!E1259="","",Personal_Development!E1259)</f>
        <v/>
      </c>
      <c r="D1365" t="str">
        <f>IFERROR(VLOOKUP(B1365,Personal_Development!D:DL,113,FALSE),"")</f>
        <v/>
      </c>
      <c r="E1365" t="str">
        <f>IFERROR(VLOOKUP(B1365,Kaizen!D:X,21,FALSE),"")</f>
        <v/>
      </c>
      <c r="F1365" t="str">
        <f>IFERROR(VLOOKUP(B1365,'Safety Idea'!D:X,21,FALSE),"")</f>
        <v/>
      </c>
      <c r="G1365" t="str">
        <f>IFERROR(VLOOKUP(B1365,'Compulsory Training'!D:Z,23,FALSE),"")</f>
        <v/>
      </c>
      <c r="H1365" t="str">
        <f>IFERROR(VLOOKUP(B1365,Attendance!D:BQ,65,FALSE),"")</f>
        <v/>
      </c>
      <c r="I1365" t="str">
        <f>IFERROR(VLOOKUP(B1365,Misconduct!D:M,8,FALSE),"")</f>
        <v/>
      </c>
      <c r="J1365" t="str">
        <f>IFERROR(VLOOKUP(B1365,Misconduct!D:M,9,FALSE),"")</f>
        <v/>
      </c>
      <c r="K1365" t="str">
        <f>IFERROR(VLOOKUP(B1365,Misconduct!D:M,10,FALSE),"")</f>
        <v/>
      </c>
    </row>
    <row r="1366" spans="1:11">
      <c r="A1366" s="161" t="str">
        <f>IF(Personal_Development!C1260="","",Personal_Development!C1260)</f>
        <v/>
      </c>
      <c r="B1366" t="str">
        <f>IF(Personal_Development!D1260="","",Personal_Development!D1260)</f>
        <v/>
      </c>
      <c r="C1366" t="str">
        <f>IF(Personal_Development!E1260="","",Personal_Development!E1260)</f>
        <v/>
      </c>
      <c r="D1366" t="str">
        <f>IFERROR(VLOOKUP(B1366,Personal_Development!D:DL,113,FALSE),"")</f>
        <v/>
      </c>
      <c r="E1366" t="str">
        <f>IFERROR(VLOOKUP(B1366,Kaizen!D:X,21,FALSE),"")</f>
        <v/>
      </c>
      <c r="F1366" t="str">
        <f>IFERROR(VLOOKUP(B1366,'Safety Idea'!D:X,21,FALSE),"")</f>
        <v/>
      </c>
      <c r="G1366" t="str">
        <f>IFERROR(VLOOKUP(B1366,'Compulsory Training'!D:Z,23,FALSE),"")</f>
        <v/>
      </c>
      <c r="H1366" t="str">
        <f>IFERROR(VLOOKUP(B1366,Attendance!D:BQ,65,FALSE),"")</f>
        <v/>
      </c>
      <c r="I1366" t="str">
        <f>IFERROR(VLOOKUP(B1366,Misconduct!D:M,8,FALSE),"")</f>
        <v/>
      </c>
      <c r="J1366" t="str">
        <f>IFERROR(VLOOKUP(B1366,Misconduct!D:M,9,FALSE),"")</f>
        <v/>
      </c>
      <c r="K1366" t="str">
        <f>IFERROR(VLOOKUP(B1366,Misconduct!D:M,10,FALSE),"")</f>
        <v/>
      </c>
    </row>
    <row r="1367" spans="1:11">
      <c r="A1367" s="161" t="str">
        <f>IF(Personal_Development!C1261="","",Personal_Development!C1261)</f>
        <v/>
      </c>
      <c r="B1367" t="str">
        <f>IF(Personal_Development!D1261="","",Personal_Development!D1261)</f>
        <v/>
      </c>
      <c r="C1367" t="str">
        <f>IF(Personal_Development!E1261="","",Personal_Development!E1261)</f>
        <v/>
      </c>
      <c r="D1367" t="str">
        <f>IFERROR(VLOOKUP(B1367,Personal_Development!D:DL,113,FALSE),"")</f>
        <v/>
      </c>
      <c r="E1367" t="str">
        <f>IFERROR(VLOOKUP(B1367,Kaizen!D:X,21,FALSE),"")</f>
        <v/>
      </c>
      <c r="F1367" t="str">
        <f>IFERROR(VLOOKUP(B1367,'Safety Idea'!D:X,21,FALSE),"")</f>
        <v/>
      </c>
      <c r="G1367" t="str">
        <f>IFERROR(VLOOKUP(B1367,'Compulsory Training'!D:Z,23,FALSE),"")</f>
        <v/>
      </c>
      <c r="H1367" t="str">
        <f>IFERROR(VLOOKUP(B1367,Attendance!D:BQ,65,FALSE),"")</f>
        <v/>
      </c>
      <c r="I1367" t="str">
        <f>IFERROR(VLOOKUP(B1367,Misconduct!D:M,8,FALSE),"")</f>
        <v/>
      </c>
      <c r="J1367" t="str">
        <f>IFERROR(VLOOKUP(B1367,Misconduct!D:M,9,FALSE),"")</f>
        <v/>
      </c>
      <c r="K1367" t="str">
        <f>IFERROR(VLOOKUP(B1367,Misconduct!D:M,10,FALSE),"")</f>
        <v/>
      </c>
    </row>
    <row r="1368" spans="1:11">
      <c r="A1368" s="161" t="str">
        <f>IF(Personal_Development!C1262="","",Personal_Development!C1262)</f>
        <v/>
      </c>
      <c r="B1368" t="str">
        <f>IF(Personal_Development!D1262="","",Personal_Development!D1262)</f>
        <v/>
      </c>
      <c r="C1368" t="str">
        <f>IF(Personal_Development!E1262="","",Personal_Development!E1262)</f>
        <v/>
      </c>
      <c r="D1368" t="str">
        <f>IFERROR(VLOOKUP(B1368,Personal_Development!D:DL,113,FALSE),"")</f>
        <v/>
      </c>
      <c r="E1368" t="str">
        <f>IFERROR(VLOOKUP(B1368,Kaizen!D:X,21,FALSE),"")</f>
        <v/>
      </c>
      <c r="F1368" t="str">
        <f>IFERROR(VLOOKUP(B1368,'Safety Idea'!D:X,21,FALSE),"")</f>
        <v/>
      </c>
      <c r="G1368" t="str">
        <f>IFERROR(VLOOKUP(B1368,'Compulsory Training'!D:Z,23,FALSE),"")</f>
        <v/>
      </c>
      <c r="H1368" t="str">
        <f>IFERROR(VLOOKUP(B1368,Attendance!D:BQ,65,FALSE),"")</f>
        <v/>
      </c>
      <c r="I1368" t="str">
        <f>IFERROR(VLOOKUP(B1368,Misconduct!D:M,8,FALSE),"")</f>
        <v/>
      </c>
      <c r="J1368" t="str">
        <f>IFERROR(VLOOKUP(B1368,Misconduct!D:M,9,FALSE),"")</f>
        <v/>
      </c>
      <c r="K1368" t="str">
        <f>IFERROR(VLOOKUP(B1368,Misconduct!D:M,10,FALSE),"")</f>
        <v/>
      </c>
    </row>
    <row r="1369" spans="1:11">
      <c r="A1369" s="161" t="str">
        <f>IF(Personal_Development!C1263="","",Personal_Development!C1263)</f>
        <v/>
      </c>
      <c r="B1369" t="str">
        <f>IF(Personal_Development!D1263="","",Personal_Development!D1263)</f>
        <v/>
      </c>
      <c r="C1369" t="str">
        <f>IF(Personal_Development!E1263="","",Personal_Development!E1263)</f>
        <v/>
      </c>
      <c r="D1369" t="str">
        <f>IFERROR(VLOOKUP(B1369,Personal_Development!D:DL,113,FALSE),"")</f>
        <v/>
      </c>
      <c r="E1369" t="str">
        <f>IFERROR(VLOOKUP(B1369,Kaizen!D:X,21,FALSE),"")</f>
        <v/>
      </c>
      <c r="F1369" t="str">
        <f>IFERROR(VLOOKUP(B1369,'Safety Idea'!D:X,21,FALSE),"")</f>
        <v/>
      </c>
      <c r="G1369" t="str">
        <f>IFERROR(VLOOKUP(B1369,'Compulsory Training'!D:Z,23,FALSE),"")</f>
        <v/>
      </c>
      <c r="H1369" t="str">
        <f>IFERROR(VLOOKUP(B1369,Attendance!D:BQ,65,FALSE),"")</f>
        <v/>
      </c>
      <c r="I1369" t="str">
        <f>IFERROR(VLOOKUP(B1369,Misconduct!D:M,8,FALSE),"")</f>
        <v/>
      </c>
      <c r="J1369" t="str">
        <f>IFERROR(VLOOKUP(B1369,Misconduct!D:M,9,FALSE),"")</f>
        <v/>
      </c>
      <c r="K1369" t="str">
        <f>IFERROR(VLOOKUP(B1369,Misconduct!D:M,10,FALSE),"")</f>
        <v/>
      </c>
    </row>
    <row r="1370" spans="1:11">
      <c r="A1370" s="161" t="str">
        <f>IF(Personal_Development!C1264="","",Personal_Development!C1264)</f>
        <v/>
      </c>
      <c r="B1370" t="str">
        <f>IF(Personal_Development!D1264="","",Personal_Development!D1264)</f>
        <v/>
      </c>
      <c r="C1370" t="str">
        <f>IF(Personal_Development!E1264="","",Personal_Development!E1264)</f>
        <v/>
      </c>
      <c r="D1370" t="str">
        <f>IFERROR(VLOOKUP(B1370,Personal_Development!D:DL,113,FALSE),"")</f>
        <v/>
      </c>
      <c r="E1370" t="str">
        <f>IFERROR(VLOOKUP(B1370,Kaizen!D:X,21,FALSE),"")</f>
        <v/>
      </c>
      <c r="F1370" t="str">
        <f>IFERROR(VLOOKUP(B1370,'Safety Idea'!D:X,21,FALSE),"")</f>
        <v/>
      </c>
      <c r="G1370" t="str">
        <f>IFERROR(VLOOKUP(B1370,'Compulsory Training'!D:Z,23,FALSE),"")</f>
        <v/>
      </c>
      <c r="H1370" t="str">
        <f>IFERROR(VLOOKUP(B1370,Attendance!D:BQ,65,FALSE),"")</f>
        <v/>
      </c>
      <c r="I1370" t="str">
        <f>IFERROR(VLOOKUP(B1370,Misconduct!D:M,8,FALSE),"")</f>
        <v/>
      </c>
      <c r="J1370" t="str">
        <f>IFERROR(VLOOKUP(B1370,Misconduct!D:M,9,FALSE),"")</f>
        <v/>
      </c>
      <c r="K1370" t="str">
        <f>IFERROR(VLOOKUP(B1370,Misconduct!D:M,10,FALSE),"")</f>
        <v/>
      </c>
    </row>
    <row r="1371" spans="1:11">
      <c r="A1371" s="161" t="str">
        <f>IF(Personal_Development!C1265="","",Personal_Development!C1265)</f>
        <v/>
      </c>
      <c r="B1371" t="str">
        <f>IF(Personal_Development!D1265="","",Personal_Development!D1265)</f>
        <v/>
      </c>
      <c r="C1371" t="str">
        <f>IF(Personal_Development!E1265="","",Personal_Development!E1265)</f>
        <v/>
      </c>
      <c r="D1371" t="str">
        <f>IFERROR(VLOOKUP(B1371,Personal_Development!D:DL,113,FALSE),"")</f>
        <v/>
      </c>
      <c r="E1371" t="str">
        <f>IFERROR(VLOOKUP(B1371,Kaizen!D:X,21,FALSE),"")</f>
        <v/>
      </c>
      <c r="F1371" t="str">
        <f>IFERROR(VLOOKUP(B1371,'Safety Idea'!D:X,21,FALSE),"")</f>
        <v/>
      </c>
      <c r="G1371" t="str">
        <f>IFERROR(VLOOKUP(B1371,'Compulsory Training'!D:Z,23,FALSE),"")</f>
        <v/>
      </c>
      <c r="H1371" t="str">
        <f>IFERROR(VLOOKUP(B1371,Attendance!D:BQ,65,FALSE),"")</f>
        <v/>
      </c>
      <c r="I1371" t="str">
        <f>IFERROR(VLOOKUP(B1371,Misconduct!D:M,8,FALSE),"")</f>
        <v/>
      </c>
      <c r="J1371" t="str">
        <f>IFERROR(VLOOKUP(B1371,Misconduct!D:M,9,FALSE),"")</f>
        <v/>
      </c>
      <c r="K1371" t="str">
        <f>IFERROR(VLOOKUP(B1371,Misconduct!D:M,10,FALSE),"")</f>
        <v/>
      </c>
    </row>
    <row r="1372" spans="1:11">
      <c r="A1372" s="161" t="str">
        <f>IF(Personal_Development!C1266="","",Personal_Development!C1266)</f>
        <v/>
      </c>
      <c r="B1372" t="str">
        <f>IF(Personal_Development!D1266="","",Personal_Development!D1266)</f>
        <v/>
      </c>
      <c r="C1372" t="str">
        <f>IF(Personal_Development!E1266="","",Personal_Development!E1266)</f>
        <v/>
      </c>
      <c r="D1372" t="str">
        <f>IFERROR(VLOOKUP(B1372,Personal_Development!D:DL,113,FALSE),"")</f>
        <v/>
      </c>
      <c r="E1372" t="str">
        <f>IFERROR(VLOOKUP(B1372,Kaizen!D:X,21,FALSE),"")</f>
        <v/>
      </c>
      <c r="F1372" t="str">
        <f>IFERROR(VLOOKUP(B1372,'Safety Idea'!D:X,21,FALSE),"")</f>
        <v/>
      </c>
      <c r="G1372" t="str">
        <f>IFERROR(VLOOKUP(B1372,'Compulsory Training'!D:Z,23,FALSE),"")</f>
        <v/>
      </c>
      <c r="H1372" t="str">
        <f>IFERROR(VLOOKUP(B1372,Attendance!D:BQ,65,FALSE),"")</f>
        <v/>
      </c>
      <c r="I1372" t="str">
        <f>IFERROR(VLOOKUP(B1372,Misconduct!D:M,8,FALSE),"")</f>
        <v/>
      </c>
      <c r="J1372" t="str">
        <f>IFERROR(VLOOKUP(B1372,Misconduct!D:M,9,FALSE),"")</f>
        <v/>
      </c>
      <c r="K1372" t="str">
        <f>IFERROR(VLOOKUP(B1372,Misconduct!D:M,10,FALSE),"")</f>
        <v/>
      </c>
    </row>
    <row r="1373" spans="1:11">
      <c r="A1373" s="161" t="str">
        <f>IF(Personal_Development!C1267="","",Personal_Development!C1267)</f>
        <v/>
      </c>
      <c r="B1373" t="str">
        <f>IF(Personal_Development!D1267="","",Personal_Development!D1267)</f>
        <v/>
      </c>
      <c r="C1373" t="str">
        <f>IF(Personal_Development!E1267="","",Personal_Development!E1267)</f>
        <v/>
      </c>
      <c r="D1373" t="str">
        <f>IFERROR(VLOOKUP(B1373,Personal_Development!D:DL,113,FALSE),"")</f>
        <v/>
      </c>
      <c r="E1373" t="str">
        <f>IFERROR(VLOOKUP(B1373,Kaizen!D:X,21,FALSE),"")</f>
        <v/>
      </c>
      <c r="F1373" t="str">
        <f>IFERROR(VLOOKUP(B1373,'Safety Idea'!D:X,21,FALSE),"")</f>
        <v/>
      </c>
      <c r="G1373" t="str">
        <f>IFERROR(VLOOKUP(B1373,'Compulsory Training'!D:Z,23,FALSE),"")</f>
        <v/>
      </c>
      <c r="H1373" t="str">
        <f>IFERROR(VLOOKUP(B1373,Attendance!D:BQ,65,FALSE),"")</f>
        <v/>
      </c>
      <c r="I1373" t="str">
        <f>IFERROR(VLOOKUP(B1373,Misconduct!D:M,8,FALSE),"")</f>
        <v/>
      </c>
      <c r="J1373" t="str">
        <f>IFERROR(VLOOKUP(B1373,Misconduct!D:M,9,FALSE),"")</f>
        <v/>
      </c>
      <c r="K1373" t="str">
        <f>IFERROR(VLOOKUP(B1373,Misconduct!D:M,10,FALSE),"")</f>
        <v/>
      </c>
    </row>
    <row r="1374" spans="1:11">
      <c r="A1374" s="161" t="str">
        <f>IF(Personal_Development!C1268="","",Personal_Development!C1268)</f>
        <v/>
      </c>
      <c r="B1374" t="str">
        <f>IF(Personal_Development!D1268="","",Personal_Development!D1268)</f>
        <v/>
      </c>
      <c r="C1374" t="str">
        <f>IF(Personal_Development!E1268="","",Personal_Development!E1268)</f>
        <v/>
      </c>
      <c r="D1374" t="str">
        <f>IFERROR(VLOOKUP(B1374,Personal_Development!D:DL,113,FALSE),"")</f>
        <v/>
      </c>
      <c r="E1374" t="str">
        <f>IFERROR(VLOOKUP(B1374,Kaizen!D:X,21,FALSE),"")</f>
        <v/>
      </c>
      <c r="F1374" t="str">
        <f>IFERROR(VLOOKUP(B1374,'Safety Idea'!D:X,21,FALSE),"")</f>
        <v/>
      </c>
      <c r="G1374" t="str">
        <f>IFERROR(VLOOKUP(B1374,'Compulsory Training'!D:Z,23,FALSE),"")</f>
        <v/>
      </c>
      <c r="H1374" t="str">
        <f>IFERROR(VLOOKUP(B1374,Attendance!D:BQ,65,FALSE),"")</f>
        <v/>
      </c>
      <c r="I1374" t="str">
        <f>IFERROR(VLOOKUP(B1374,Misconduct!D:M,8,FALSE),"")</f>
        <v/>
      </c>
      <c r="J1374" t="str">
        <f>IFERROR(VLOOKUP(B1374,Misconduct!D:M,9,FALSE),"")</f>
        <v/>
      </c>
      <c r="K1374" t="str">
        <f>IFERROR(VLOOKUP(B1374,Misconduct!D:M,10,FALSE),"")</f>
        <v/>
      </c>
    </row>
    <row r="1375" spans="1:11">
      <c r="A1375" s="161" t="str">
        <f>IF(Personal_Development!C1269="","",Personal_Development!C1269)</f>
        <v/>
      </c>
      <c r="B1375" t="str">
        <f>IF(Personal_Development!D1269="","",Personal_Development!D1269)</f>
        <v/>
      </c>
      <c r="C1375" t="str">
        <f>IF(Personal_Development!E1269="","",Personal_Development!E1269)</f>
        <v/>
      </c>
      <c r="D1375" t="str">
        <f>IFERROR(VLOOKUP(B1375,Personal_Development!D:DL,113,FALSE),"")</f>
        <v/>
      </c>
      <c r="E1375" t="str">
        <f>IFERROR(VLOOKUP(B1375,Kaizen!D:X,21,FALSE),"")</f>
        <v/>
      </c>
      <c r="F1375" t="str">
        <f>IFERROR(VLOOKUP(B1375,'Safety Idea'!D:X,21,FALSE),"")</f>
        <v/>
      </c>
      <c r="G1375" t="str">
        <f>IFERROR(VLOOKUP(B1375,'Compulsory Training'!D:Z,23,FALSE),"")</f>
        <v/>
      </c>
      <c r="H1375" t="str">
        <f>IFERROR(VLOOKUP(B1375,Attendance!D:BQ,65,FALSE),"")</f>
        <v/>
      </c>
      <c r="I1375" t="str">
        <f>IFERROR(VLOOKUP(B1375,Misconduct!D:M,8,FALSE),"")</f>
        <v/>
      </c>
      <c r="J1375" t="str">
        <f>IFERROR(VLOOKUP(B1375,Misconduct!D:M,9,FALSE),"")</f>
        <v/>
      </c>
      <c r="K1375" t="str">
        <f>IFERROR(VLOOKUP(B1375,Misconduct!D:M,10,FALSE),"")</f>
        <v/>
      </c>
    </row>
    <row r="1376" spans="1:11">
      <c r="A1376" s="161" t="str">
        <f>IF(Personal_Development!C1270="","",Personal_Development!C1270)</f>
        <v/>
      </c>
      <c r="B1376" t="str">
        <f>IF(Personal_Development!D1270="","",Personal_Development!D1270)</f>
        <v/>
      </c>
      <c r="C1376" t="str">
        <f>IF(Personal_Development!E1270="","",Personal_Development!E1270)</f>
        <v/>
      </c>
      <c r="D1376" t="str">
        <f>IFERROR(VLOOKUP(B1376,Personal_Development!D:DL,113,FALSE),"")</f>
        <v/>
      </c>
      <c r="E1376" t="str">
        <f>IFERROR(VLOOKUP(B1376,Kaizen!D:X,21,FALSE),"")</f>
        <v/>
      </c>
      <c r="F1376" t="str">
        <f>IFERROR(VLOOKUP(B1376,'Safety Idea'!D:X,21,FALSE),"")</f>
        <v/>
      </c>
      <c r="G1376" t="str">
        <f>IFERROR(VLOOKUP(B1376,'Compulsory Training'!D:Z,23,FALSE),"")</f>
        <v/>
      </c>
      <c r="H1376" t="str">
        <f>IFERROR(VLOOKUP(B1376,Attendance!D:BQ,65,FALSE),"")</f>
        <v/>
      </c>
      <c r="I1376" t="str">
        <f>IFERROR(VLOOKUP(B1376,Misconduct!D:M,8,FALSE),"")</f>
        <v/>
      </c>
      <c r="J1376" t="str">
        <f>IFERROR(VLOOKUP(B1376,Misconduct!D:M,9,FALSE),"")</f>
        <v/>
      </c>
      <c r="K1376" t="str">
        <f>IFERROR(VLOOKUP(B1376,Misconduct!D:M,10,FALSE),"")</f>
        <v/>
      </c>
    </row>
    <row r="1377" spans="1:11">
      <c r="A1377" s="161" t="str">
        <f>IF(Personal_Development!C1271="","",Personal_Development!C1271)</f>
        <v/>
      </c>
      <c r="B1377" t="str">
        <f>IF(Personal_Development!D1271="","",Personal_Development!D1271)</f>
        <v/>
      </c>
      <c r="C1377" t="str">
        <f>IF(Personal_Development!E1271="","",Personal_Development!E1271)</f>
        <v/>
      </c>
      <c r="D1377" t="str">
        <f>IFERROR(VLOOKUP(B1377,Personal_Development!D:DL,113,FALSE),"")</f>
        <v/>
      </c>
      <c r="E1377" t="str">
        <f>IFERROR(VLOOKUP(B1377,Kaizen!D:X,21,FALSE),"")</f>
        <v/>
      </c>
      <c r="F1377" t="str">
        <f>IFERROR(VLOOKUP(B1377,'Safety Idea'!D:X,21,FALSE),"")</f>
        <v/>
      </c>
      <c r="G1377" t="str">
        <f>IFERROR(VLOOKUP(B1377,'Compulsory Training'!D:Z,23,FALSE),"")</f>
        <v/>
      </c>
      <c r="H1377" t="str">
        <f>IFERROR(VLOOKUP(B1377,Attendance!D:BQ,65,FALSE),"")</f>
        <v/>
      </c>
      <c r="I1377" t="str">
        <f>IFERROR(VLOOKUP(B1377,Misconduct!D:M,8,FALSE),"")</f>
        <v/>
      </c>
      <c r="J1377" t="str">
        <f>IFERROR(VLOOKUP(B1377,Misconduct!D:M,9,FALSE),"")</f>
        <v/>
      </c>
      <c r="K1377" t="str">
        <f>IFERROR(VLOOKUP(B1377,Misconduct!D:M,10,FALSE),"")</f>
        <v/>
      </c>
    </row>
    <row r="1378" spans="1:11">
      <c r="A1378" s="161" t="str">
        <f>IF(Personal_Development!C1272="","",Personal_Development!C1272)</f>
        <v/>
      </c>
      <c r="B1378" t="str">
        <f>IF(Personal_Development!D1272="","",Personal_Development!D1272)</f>
        <v/>
      </c>
      <c r="C1378" t="str">
        <f>IF(Personal_Development!E1272="","",Personal_Development!E1272)</f>
        <v/>
      </c>
      <c r="D1378" t="str">
        <f>IFERROR(VLOOKUP(B1378,Personal_Development!D:DL,113,FALSE),"")</f>
        <v/>
      </c>
      <c r="E1378" t="str">
        <f>IFERROR(VLOOKUP(B1378,Kaizen!D:X,21,FALSE),"")</f>
        <v/>
      </c>
      <c r="F1378" t="str">
        <f>IFERROR(VLOOKUP(B1378,'Safety Idea'!D:X,21,FALSE),"")</f>
        <v/>
      </c>
      <c r="G1378" t="str">
        <f>IFERROR(VLOOKUP(B1378,'Compulsory Training'!D:Z,23,FALSE),"")</f>
        <v/>
      </c>
      <c r="H1378" t="str">
        <f>IFERROR(VLOOKUP(B1378,Attendance!D:BQ,65,FALSE),"")</f>
        <v/>
      </c>
      <c r="I1378" t="str">
        <f>IFERROR(VLOOKUP(B1378,Misconduct!D:M,8,FALSE),"")</f>
        <v/>
      </c>
      <c r="J1378" t="str">
        <f>IFERROR(VLOOKUP(B1378,Misconduct!D:M,9,FALSE),"")</f>
        <v/>
      </c>
      <c r="K1378" t="str">
        <f>IFERROR(VLOOKUP(B1378,Misconduct!D:M,10,FALSE),"")</f>
        <v/>
      </c>
    </row>
    <row r="1379" spans="1:11">
      <c r="A1379" s="161" t="str">
        <f>IF(Personal_Development!C1273="","",Personal_Development!C1273)</f>
        <v/>
      </c>
      <c r="B1379" t="str">
        <f>IF(Personal_Development!D1273="","",Personal_Development!D1273)</f>
        <v/>
      </c>
      <c r="C1379" t="str">
        <f>IF(Personal_Development!E1273="","",Personal_Development!E1273)</f>
        <v/>
      </c>
      <c r="D1379" t="str">
        <f>IFERROR(VLOOKUP(B1379,Personal_Development!D:DL,113,FALSE),"")</f>
        <v/>
      </c>
      <c r="E1379" t="str">
        <f>IFERROR(VLOOKUP(B1379,Kaizen!D:X,21,FALSE),"")</f>
        <v/>
      </c>
      <c r="F1379" t="str">
        <f>IFERROR(VLOOKUP(B1379,'Safety Idea'!D:X,21,FALSE),"")</f>
        <v/>
      </c>
      <c r="G1379" t="str">
        <f>IFERROR(VLOOKUP(B1379,'Compulsory Training'!D:Z,23,FALSE),"")</f>
        <v/>
      </c>
      <c r="H1379" t="str">
        <f>IFERROR(VLOOKUP(B1379,Attendance!D:BQ,65,FALSE),"")</f>
        <v/>
      </c>
      <c r="I1379" t="str">
        <f>IFERROR(VLOOKUP(B1379,Misconduct!D:M,8,FALSE),"")</f>
        <v/>
      </c>
      <c r="J1379" t="str">
        <f>IFERROR(VLOOKUP(B1379,Misconduct!D:M,9,FALSE),"")</f>
        <v/>
      </c>
      <c r="K1379" t="str">
        <f>IFERROR(VLOOKUP(B1379,Misconduct!D:M,10,FALSE),"")</f>
        <v/>
      </c>
    </row>
    <row r="1380" spans="1:11">
      <c r="A1380" s="161" t="str">
        <f>IF(Personal_Development!C1274="","",Personal_Development!C1274)</f>
        <v/>
      </c>
      <c r="B1380" t="str">
        <f>IF(Personal_Development!D1274="","",Personal_Development!D1274)</f>
        <v/>
      </c>
      <c r="C1380" t="str">
        <f>IF(Personal_Development!E1274="","",Personal_Development!E1274)</f>
        <v/>
      </c>
      <c r="D1380" t="str">
        <f>IFERROR(VLOOKUP(B1380,Personal_Development!D:DL,113,FALSE),"")</f>
        <v/>
      </c>
      <c r="E1380" t="str">
        <f>IFERROR(VLOOKUP(B1380,Kaizen!D:X,21,FALSE),"")</f>
        <v/>
      </c>
      <c r="F1380" t="str">
        <f>IFERROR(VLOOKUP(B1380,'Safety Idea'!D:X,21,FALSE),"")</f>
        <v/>
      </c>
      <c r="G1380" t="str">
        <f>IFERROR(VLOOKUP(B1380,'Compulsory Training'!D:Z,23,FALSE),"")</f>
        <v/>
      </c>
      <c r="H1380" t="str">
        <f>IFERROR(VLOOKUP(B1380,Attendance!D:BQ,65,FALSE),"")</f>
        <v/>
      </c>
      <c r="I1380" t="str">
        <f>IFERROR(VLOOKUP(B1380,Misconduct!D:M,8,FALSE),"")</f>
        <v/>
      </c>
      <c r="J1380" t="str">
        <f>IFERROR(VLOOKUP(B1380,Misconduct!D:M,9,FALSE),"")</f>
        <v/>
      </c>
      <c r="K1380" t="str">
        <f>IFERROR(VLOOKUP(B1380,Misconduct!D:M,10,FALSE),"")</f>
        <v/>
      </c>
    </row>
    <row r="1381" spans="1:11">
      <c r="A1381" s="161" t="str">
        <f>IF(Personal_Development!C1275="","",Personal_Development!C1275)</f>
        <v/>
      </c>
      <c r="B1381" t="str">
        <f>IF(Personal_Development!D1275="","",Personal_Development!D1275)</f>
        <v/>
      </c>
      <c r="C1381" t="str">
        <f>IF(Personal_Development!E1275="","",Personal_Development!E1275)</f>
        <v/>
      </c>
      <c r="D1381" t="str">
        <f>IFERROR(VLOOKUP(B1381,Personal_Development!D:DL,113,FALSE),"")</f>
        <v/>
      </c>
      <c r="E1381" t="str">
        <f>IFERROR(VLOOKUP(B1381,Kaizen!D:X,21,FALSE),"")</f>
        <v/>
      </c>
      <c r="F1381" t="str">
        <f>IFERROR(VLOOKUP(B1381,'Safety Idea'!D:X,21,FALSE),"")</f>
        <v/>
      </c>
      <c r="G1381" t="str">
        <f>IFERROR(VLOOKUP(B1381,'Compulsory Training'!D:Z,23,FALSE),"")</f>
        <v/>
      </c>
      <c r="H1381" t="str">
        <f>IFERROR(VLOOKUP(B1381,Attendance!D:BQ,65,FALSE),"")</f>
        <v/>
      </c>
      <c r="I1381" t="str">
        <f>IFERROR(VLOOKUP(B1381,Misconduct!D:M,8,FALSE),"")</f>
        <v/>
      </c>
      <c r="J1381" t="str">
        <f>IFERROR(VLOOKUP(B1381,Misconduct!D:M,9,FALSE),"")</f>
        <v/>
      </c>
      <c r="K1381" t="str">
        <f>IFERROR(VLOOKUP(B1381,Misconduct!D:M,10,FALSE),"")</f>
        <v/>
      </c>
    </row>
    <row r="1382" spans="1:11">
      <c r="A1382" s="161" t="str">
        <f>IF(Personal_Development!C1276="","",Personal_Development!C1276)</f>
        <v/>
      </c>
      <c r="B1382" t="str">
        <f>IF(Personal_Development!D1276="","",Personal_Development!D1276)</f>
        <v/>
      </c>
      <c r="C1382" t="str">
        <f>IF(Personal_Development!E1276="","",Personal_Development!E1276)</f>
        <v/>
      </c>
      <c r="D1382" t="str">
        <f>IFERROR(VLOOKUP(B1382,Personal_Development!D:DL,113,FALSE),"")</f>
        <v/>
      </c>
      <c r="E1382" t="str">
        <f>IFERROR(VLOOKUP(B1382,Kaizen!D:X,21,FALSE),"")</f>
        <v/>
      </c>
      <c r="F1382" t="str">
        <f>IFERROR(VLOOKUP(B1382,'Safety Idea'!D:X,21,FALSE),"")</f>
        <v/>
      </c>
      <c r="G1382" t="str">
        <f>IFERROR(VLOOKUP(B1382,'Compulsory Training'!D:Z,23,FALSE),"")</f>
        <v/>
      </c>
      <c r="H1382" t="str">
        <f>IFERROR(VLOOKUP(B1382,Attendance!D:BQ,65,FALSE),"")</f>
        <v/>
      </c>
      <c r="I1382" t="str">
        <f>IFERROR(VLOOKUP(B1382,Misconduct!D:M,8,FALSE),"")</f>
        <v/>
      </c>
      <c r="J1382" t="str">
        <f>IFERROR(VLOOKUP(B1382,Misconduct!D:M,9,FALSE),"")</f>
        <v/>
      </c>
      <c r="K1382" t="str">
        <f>IFERROR(VLOOKUP(B1382,Misconduct!D:M,10,FALSE),"")</f>
        <v/>
      </c>
    </row>
    <row r="1383" spans="1:11">
      <c r="A1383" s="161" t="str">
        <f>IF(Personal_Development!C1277="","",Personal_Development!C1277)</f>
        <v/>
      </c>
      <c r="B1383" t="str">
        <f>IF(Personal_Development!D1277="","",Personal_Development!D1277)</f>
        <v/>
      </c>
      <c r="C1383" t="str">
        <f>IF(Personal_Development!E1277="","",Personal_Development!E1277)</f>
        <v/>
      </c>
      <c r="D1383" t="str">
        <f>IFERROR(VLOOKUP(B1383,Personal_Development!D:DL,113,FALSE),"")</f>
        <v/>
      </c>
      <c r="E1383" t="str">
        <f>IFERROR(VLOOKUP(B1383,Kaizen!D:X,21,FALSE),"")</f>
        <v/>
      </c>
      <c r="F1383" t="str">
        <f>IFERROR(VLOOKUP(B1383,'Safety Idea'!D:X,21,FALSE),"")</f>
        <v/>
      </c>
      <c r="G1383" t="str">
        <f>IFERROR(VLOOKUP(B1383,'Compulsory Training'!D:Z,23,FALSE),"")</f>
        <v/>
      </c>
      <c r="H1383" t="str">
        <f>IFERROR(VLOOKUP(B1383,Attendance!D:BQ,65,FALSE),"")</f>
        <v/>
      </c>
      <c r="I1383" t="str">
        <f>IFERROR(VLOOKUP(B1383,Misconduct!D:M,8,FALSE),"")</f>
        <v/>
      </c>
      <c r="J1383" t="str">
        <f>IFERROR(VLOOKUP(B1383,Misconduct!D:M,9,FALSE),"")</f>
        <v/>
      </c>
      <c r="K1383" t="str">
        <f>IFERROR(VLOOKUP(B1383,Misconduct!D:M,10,FALSE),"")</f>
        <v/>
      </c>
    </row>
    <row r="1384" spans="1:11">
      <c r="A1384" s="161" t="str">
        <f>IF(Personal_Development!C1278="","",Personal_Development!C1278)</f>
        <v/>
      </c>
      <c r="B1384" t="str">
        <f>IF(Personal_Development!D1278="","",Personal_Development!D1278)</f>
        <v/>
      </c>
      <c r="C1384" t="str">
        <f>IF(Personal_Development!E1278="","",Personal_Development!E1278)</f>
        <v/>
      </c>
      <c r="D1384" t="str">
        <f>IFERROR(VLOOKUP(B1384,Personal_Development!D:DL,113,FALSE),"")</f>
        <v/>
      </c>
      <c r="E1384" t="str">
        <f>IFERROR(VLOOKUP(B1384,Kaizen!D:X,21,FALSE),"")</f>
        <v/>
      </c>
      <c r="F1384" t="str">
        <f>IFERROR(VLOOKUP(B1384,'Safety Idea'!D:X,21,FALSE),"")</f>
        <v/>
      </c>
      <c r="G1384" t="str">
        <f>IFERROR(VLOOKUP(B1384,'Compulsory Training'!D:Z,23,FALSE),"")</f>
        <v/>
      </c>
      <c r="H1384" t="str">
        <f>IFERROR(VLOOKUP(B1384,Attendance!D:BQ,65,FALSE),"")</f>
        <v/>
      </c>
      <c r="I1384" t="str">
        <f>IFERROR(VLOOKUP(B1384,Misconduct!D:M,8,FALSE),"")</f>
        <v/>
      </c>
      <c r="J1384" t="str">
        <f>IFERROR(VLOOKUP(B1384,Misconduct!D:M,9,FALSE),"")</f>
        <v/>
      </c>
      <c r="K1384" t="str">
        <f>IFERROR(VLOOKUP(B1384,Misconduct!D:M,10,FALSE),"")</f>
        <v/>
      </c>
    </row>
    <row r="1385" spans="1:11">
      <c r="A1385" s="161" t="str">
        <f>IF(Personal_Development!C1279="","",Personal_Development!C1279)</f>
        <v/>
      </c>
      <c r="B1385" t="str">
        <f>IF(Personal_Development!D1279="","",Personal_Development!D1279)</f>
        <v/>
      </c>
      <c r="C1385" t="str">
        <f>IF(Personal_Development!E1279="","",Personal_Development!E1279)</f>
        <v/>
      </c>
      <c r="D1385" t="str">
        <f>IFERROR(VLOOKUP(B1385,Personal_Development!D:DL,113,FALSE),"")</f>
        <v/>
      </c>
      <c r="E1385" t="str">
        <f>IFERROR(VLOOKUP(B1385,Kaizen!D:X,21,FALSE),"")</f>
        <v/>
      </c>
      <c r="F1385" t="str">
        <f>IFERROR(VLOOKUP(B1385,'Safety Idea'!D:X,21,FALSE),"")</f>
        <v/>
      </c>
      <c r="G1385" t="str">
        <f>IFERROR(VLOOKUP(B1385,'Compulsory Training'!D:Z,23,FALSE),"")</f>
        <v/>
      </c>
      <c r="H1385" t="str">
        <f>IFERROR(VLOOKUP(B1385,Attendance!D:BQ,65,FALSE),"")</f>
        <v/>
      </c>
      <c r="I1385" t="str">
        <f>IFERROR(VLOOKUP(B1385,Misconduct!D:M,8,FALSE),"")</f>
        <v/>
      </c>
      <c r="J1385" t="str">
        <f>IFERROR(VLOOKUP(B1385,Misconduct!D:M,9,FALSE),"")</f>
        <v/>
      </c>
      <c r="K1385" t="str">
        <f>IFERROR(VLOOKUP(B1385,Misconduct!D:M,10,FALSE),"")</f>
        <v/>
      </c>
    </row>
    <row r="1386" spans="1:11">
      <c r="A1386" s="161" t="str">
        <f>IF(Personal_Development!C1280="","",Personal_Development!C1280)</f>
        <v/>
      </c>
      <c r="B1386" t="str">
        <f>IF(Personal_Development!D1280="","",Personal_Development!D1280)</f>
        <v/>
      </c>
      <c r="C1386" t="str">
        <f>IF(Personal_Development!E1280="","",Personal_Development!E1280)</f>
        <v/>
      </c>
      <c r="D1386" t="str">
        <f>IFERROR(VLOOKUP(B1386,Personal_Development!D:DL,113,FALSE),"")</f>
        <v/>
      </c>
      <c r="E1386" t="str">
        <f>IFERROR(VLOOKUP(B1386,Kaizen!D:X,21,FALSE),"")</f>
        <v/>
      </c>
      <c r="F1386" t="str">
        <f>IFERROR(VLOOKUP(B1386,'Safety Idea'!D:X,21,FALSE),"")</f>
        <v/>
      </c>
      <c r="G1386" t="str">
        <f>IFERROR(VLOOKUP(B1386,'Compulsory Training'!D:Z,23,FALSE),"")</f>
        <v/>
      </c>
      <c r="H1386" t="str">
        <f>IFERROR(VLOOKUP(B1386,Attendance!D:BQ,65,FALSE),"")</f>
        <v/>
      </c>
      <c r="I1386" t="str">
        <f>IFERROR(VLOOKUP(B1386,Misconduct!D:M,8,FALSE),"")</f>
        <v/>
      </c>
      <c r="J1386" t="str">
        <f>IFERROR(VLOOKUP(B1386,Misconduct!D:M,9,FALSE),"")</f>
        <v/>
      </c>
      <c r="K1386" t="str">
        <f>IFERROR(VLOOKUP(B1386,Misconduct!D:M,10,FALSE),"")</f>
        <v/>
      </c>
    </row>
    <row r="1387" spans="1:11">
      <c r="A1387" s="161" t="str">
        <f>IF(Personal_Development!C1281="","",Personal_Development!C1281)</f>
        <v/>
      </c>
      <c r="B1387" t="str">
        <f>IF(Personal_Development!D1281="","",Personal_Development!D1281)</f>
        <v/>
      </c>
      <c r="C1387" t="str">
        <f>IF(Personal_Development!E1281="","",Personal_Development!E1281)</f>
        <v/>
      </c>
      <c r="D1387" t="str">
        <f>IFERROR(VLOOKUP(B1387,Personal_Development!D:DL,113,FALSE),"")</f>
        <v/>
      </c>
      <c r="E1387" t="str">
        <f>IFERROR(VLOOKUP(B1387,Kaizen!D:X,21,FALSE),"")</f>
        <v/>
      </c>
      <c r="F1387" t="str">
        <f>IFERROR(VLOOKUP(B1387,'Safety Idea'!D:X,21,FALSE),"")</f>
        <v/>
      </c>
      <c r="G1387" t="str">
        <f>IFERROR(VLOOKUP(B1387,'Compulsory Training'!D:Z,23,FALSE),"")</f>
        <v/>
      </c>
      <c r="H1387" t="str">
        <f>IFERROR(VLOOKUP(B1387,Attendance!D:BQ,65,FALSE),"")</f>
        <v/>
      </c>
      <c r="I1387" t="str">
        <f>IFERROR(VLOOKUP(B1387,Misconduct!D:M,8,FALSE),"")</f>
        <v/>
      </c>
      <c r="J1387" t="str">
        <f>IFERROR(VLOOKUP(B1387,Misconduct!D:M,9,FALSE),"")</f>
        <v/>
      </c>
      <c r="K1387" t="str">
        <f>IFERROR(VLOOKUP(B1387,Misconduct!D:M,10,FALSE),"")</f>
        <v/>
      </c>
    </row>
    <row r="1388" spans="1:11">
      <c r="A1388" s="161" t="str">
        <f>IF(Personal_Development!C1282="","",Personal_Development!C1282)</f>
        <v/>
      </c>
      <c r="B1388" t="str">
        <f>IF(Personal_Development!D1282="","",Personal_Development!D1282)</f>
        <v/>
      </c>
      <c r="C1388" t="str">
        <f>IF(Personal_Development!E1282="","",Personal_Development!E1282)</f>
        <v/>
      </c>
      <c r="D1388" t="str">
        <f>IFERROR(VLOOKUP(B1388,Personal_Development!D:DL,113,FALSE),"")</f>
        <v/>
      </c>
      <c r="E1388" t="str">
        <f>IFERROR(VLOOKUP(B1388,Kaizen!D:X,21,FALSE),"")</f>
        <v/>
      </c>
      <c r="F1388" t="str">
        <f>IFERROR(VLOOKUP(B1388,'Safety Idea'!D:X,21,FALSE),"")</f>
        <v/>
      </c>
      <c r="G1388" t="str">
        <f>IFERROR(VLOOKUP(B1388,'Compulsory Training'!D:Z,23,FALSE),"")</f>
        <v/>
      </c>
      <c r="H1388" t="str">
        <f>IFERROR(VLOOKUP(B1388,Attendance!D:BQ,65,FALSE),"")</f>
        <v/>
      </c>
      <c r="I1388" t="str">
        <f>IFERROR(VLOOKUP(B1388,Misconduct!D:M,8,FALSE),"")</f>
        <v/>
      </c>
      <c r="J1388" t="str">
        <f>IFERROR(VLOOKUP(B1388,Misconduct!D:M,9,FALSE),"")</f>
        <v/>
      </c>
      <c r="K1388" t="str">
        <f>IFERROR(VLOOKUP(B1388,Misconduct!D:M,10,FALSE),"")</f>
        <v/>
      </c>
    </row>
    <row r="1389" spans="1:11">
      <c r="A1389" s="161" t="str">
        <f>IF(Personal_Development!C1283="","",Personal_Development!C1283)</f>
        <v/>
      </c>
      <c r="B1389" t="str">
        <f>IF(Personal_Development!D1283="","",Personal_Development!D1283)</f>
        <v/>
      </c>
      <c r="C1389" t="str">
        <f>IF(Personal_Development!E1283="","",Personal_Development!E1283)</f>
        <v/>
      </c>
      <c r="D1389" t="str">
        <f>IFERROR(VLOOKUP(B1389,Personal_Development!D:DL,113,FALSE),"")</f>
        <v/>
      </c>
      <c r="E1389" t="str">
        <f>IFERROR(VLOOKUP(B1389,Kaizen!D:X,21,FALSE),"")</f>
        <v/>
      </c>
      <c r="F1389" t="str">
        <f>IFERROR(VLOOKUP(B1389,'Safety Idea'!D:X,21,FALSE),"")</f>
        <v/>
      </c>
      <c r="G1389" t="str">
        <f>IFERROR(VLOOKUP(B1389,'Compulsory Training'!D:Z,23,FALSE),"")</f>
        <v/>
      </c>
      <c r="H1389" t="str">
        <f>IFERROR(VLOOKUP(B1389,Attendance!D:BQ,65,FALSE),"")</f>
        <v/>
      </c>
      <c r="I1389" t="str">
        <f>IFERROR(VLOOKUP(B1389,Misconduct!D:M,8,FALSE),"")</f>
        <v/>
      </c>
      <c r="J1389" t="str">
        <f>IFERROR(VLOOKUP(B1389,Misconduct!D:M,9,FALSE),"")</f>
        <v/>
      </c>
      <c r="K1389" t="str">
        <f>IFERROR(VLOOKUP(B1389,Misconduct!D:M,10,FALSE),"")</f>
        <v/>
      </c>
    </row>
    <row r="1390" spans="1:11">
      <c r="A1390" s="161" t="str">
        <f>IF(Personal_Development!C1284="","",Personal_Development!C1284)</f>
        <v/>
      </c>
      <c r="B1390" t="str">
        <f>IF(Personal_Development!D1284="","",Personal_Development!D1284)</f>
        <v/>
      </c>
      <c r="C1390" t="str">
        <f>IF(Personal_Development!E1284="","",Personal_Development!E1284)</f>
        <v/>
      </c>
      <c r="D1390" t="str">
        <f>IFERROR(VLOOKUP(B1390,Personal_Development!D:DL,113,FALSE),"")</f>
        <v/>
      </c>
      <c r="E1390" t="str">
        <f>IFERROR(VLOOKUP(B1390,Kaizen!D:X,21,FALSE),"")</f>
        <v/>
      </c>
      <c r="F1390" t="str">
        <f>IFERROR(VLOOKUP(B1390,'Safety Idea'!D:X,21,FALSE),"")</f>
        <v/>
      </c>
      <c r="G1390" t="str">
        <f>IFERROR(VLOOKUP(B1390,'Compulsory Training'!D:Z,23,FALSE),"")</f>
        <v/>
      </c>
      <c r="H1390" t="str">
        <f>IFERROR(VLOOKUP(B1390,Attendance!D:BQ,65,FALSE),"")</f>
        <v/>
      </c>
      <c r="I1390" t="str">
        <f>IFERROR(VLOOKUP(B1390,Misconduct!D:M,8,FALSE),"")</f>
        <v/>
      </c>
      <c r="J1390" t="str">
        <f>IFERROR(VLOOKUP(B1390,Misconduct!D:M,9,FALSE),"")</f>
        <v/>
      </c>
      <c r="K1390" t="str">
        <f>IFERROR(VLOOKUP(B1390,Misconduct!D:M,10,FALSE),"")</f>
        <v/>
      </c>
    </row>
    <row r="1391" spans="1:11">
      <c r="A1391" s="161" t="str">
        <f>IF(Personal_Development!C1285="","",Personal_Development!C1285)</f>
        <v/>
      </c>
      <c r="B1391" t="str">
        <f>IF(Personal_Development!D1285="","",Personal_Development!D1285)</f>
        <v/>
      </c>
      <c r="C1391" t="str">
        <f>IF(Personal_Development!E1285="","",Personal_Development!E1285)</f>
        <v/>
      </c>
      <c r="D1391" t="str">
        <f>IFERROR(VLOOKUP(B1391,Personal_Development!D:DL,113,FALSE),"")</f>
        <v/>
      </c>
      <c r="E1391" t="str">
        <f>IFERROR(VLOOKUP(B1391,Kaizen!D:X,21,FALSE),"")</f>
        <v/>
      </c>
      <c r="F1391" t="str">
        <f>IFERROR(VLOOKUP(B1391,'Safety Idea'!D:X,21,FALSE),"")</f>
        <v/>
      </c>
      <c r="G1391" t="str">
        <f>IFERROR(VLOOKUP(B1391,'Compulsory Training'!D:Z,23,FALSE),"")</f>
        <v/>
      </c>
      <c r="H1391" t="str">
        <f>IFERROR(VLOOKUP(B1391,Attendance!D:BQ,65,FALSE),"")</f>
        <v/>
      </c>
      <c r="I1391" t="str">
        <f>IFERROR(VLOOKUP(B1391,Misconduct!D:M,8,FALSE),"")</f>
        <v/>
      </c>
      <c r="J1391" t="str">
        <f>IFERROR(VLOOKUP(B1391,Misconduct!D:M,9,FALSE),"")</f>
        <v/>
      </c>
      <c r="K1391" t="str">
        <f>IFERROR(VLOOKUP(B1391,Misconduct!D:M,10,FALSE),"")</f>
        <v/>
      </c>
    </row>
    <row r="1392" spans="1:11">
      <c r="A1392" s="161" t="str">
        <f>IF(Personal_Development!C1286="","",Personal_Development!C1286)</f>
        <v/>
      </c>
      <c r="B1392" t="str">
        <f>IF(Personal_Development!D1286="","",Personal_Development!D1286)</f>
        <v/>
      </c>
      <c r="C1392" t="str">
        <f>IF(Personal_Development!E1286="","",Personal_Development!E1286)</f>
        <v/>
      </c>
      <c r="D1392" t="str">
        <f>IFERROR(VLOOKUP(B1392,Personal_Development!D:DL,113,FALSE),"")</f>
        <v/>
      </c>
      <c r="E1392" t="str">
        <f>IFERROR(VLOOKUP(B1392,Kaizen!D:X,21,FALSE),"")</f>
        <v/>
      </c>
      <c r="F1392" t="str">
        <f>IFERROR(VLOOKUP(B1392,'Safety Idea'!D:X,21,FALSE),"")</f>
        <v/>
      </c>
      <c r="G1392" t="str">
        <f>IFERROR(VLOOKUP(B1392,'Compulsory Training'!D:Z,23,FALSE),"")</f>
        <v/>
      </c>
      <c r="H1392" t="str">
        <f>IFERROR(VLOOKUP(B1392,Attendance!D:BQ,65,FALSE),"")</f>
        <v/>
      </c>
      <c r="I1392" t="str">
        <f>IFERROR(VLOOKUP(B1392,Misconduct!D:M,8,FALSE),"")</f>
        <v/>
      </c>
      <c r="J1392" t="str">
        <f>IFERROR(VLOOKUP(B1392,Misconduct!D:M,9,FALSE),"")</f>
        <v/>
      </c>
      <c r="K1392" t="str">
        <f>IFERROR(VLOOKUP(B1392,Misconduct!D:M,10,FALSE),"")</f>
        <v/>
      </c>
    </row>
    <row r="1393" spans="1:11">
      <c r="A1393" s="161" t="str">
        <f>IF(Personal_Development!C1287="","",Personal_Development!C1287)</f>
        <v/>
      </c>
      <c r="B1393" t="str">
        <f>IF(Personal_Development!D1287="","",Personal_Development!D1287)</f>
        <v/>
      </c>
      <c r="C1393" t="str">
        <f>IF(Personal_Development!E1287="","",Personal_Development!E1287)</f>
        <v/>
      </c>
      <c r="D1393" t="str">
        <f>IFERROR(VLOOKUP(B1393,Personal_Development!D:DL,113,FALSE),"")</f>
        <v/>
      </c>
      <c r="E1393" t="str">
        <f>IFERROR(VLOOKUP(B1393,Kaizen!D:X,21,FALSE),"")</f>
        <v/>
      </c>
      <c r="F1393" t="str">
        <f>IFERROR(VLOOKUP(B1393,'Safety Idea'!D:X,21,FALSE),"")</f>
        <v/>
      </c>
      <c r="G1393" t="str">
        <f>IFERROR(VLOOKUP(B1393,'Compulsory Training'!D:Z,23,FALSE),"")</f>
        <v/>
      </c>
      <c r="H1393" t="str">
        <f>IFERROR(VLOOKUP(B1393,Attendance!D:BQ,65,FALSE),"")</f>
        <v/>
      </c>
      <c r="I1393" t="str">
        <f>IFERROR(VLOOKUP(B1393,Misconduct!D:M,8,FALSE),"")</f>
        <v/>
      </c>
      <c r="J1393" t="str">
        <f>IFERROR(VLOOKUP(B1393,Misconduct!D:M,9,FALSE),"")</f>
        <v/>
      </c>
      <c r="K1393" t="str">
        <f>IFERROR(VLOOKUP(B1393,Misconduct!D:M,10,FALSE),"")</f>
        <v/>
      </c>
    </row>
    <row r="1394" spans="1:11">
      <c r="A1394" s="161" t="str">
        <f>IF(Personal_Development!C1288="","",Personal_Development!C1288)</f>
        <v/>
      </c>
      <c r="B1394" t="str">
        <f>IF(Personal_Development!D1288="","",Personal_Development!D1288)</f>
        <v/>
      </c>
      <c r="C1394" t="str">
        <f>IF(Personal_Development!E1288="","",Personal_Development!E1288)</f>
        <v/>
      </c>
      <c r="D1394" t="str">
        <f>IFERROR(VLOOKUP(B1394,Personal_Development!D:DL,113,FALSE),"")</f>
        <v/>
      </c>
      <c r="E1394" t="str">
        <f>IFERROR(VLOOKUP(B1394,Kaizen!D:X,21,FALSE),"")</f>
        <v/>
      </c>
      <c r="F1394" t="str">
        <f>IFERROR(VLOOKUP(B1394,'Safety Idea'!D:X,21,FALSE),"")</f>
        <v/>
      </c>
      <c r="G1394" t="str">
        <f>IFERROR(VLOOKUP(B1394,'Compulsory Training'!D:Z,23,FALSE),"")</f>
        <v/>
      </c>
      <c r="H1394" t="str">
        <f>IFERROR(VLOOKUP(B1394,Attendance!D:BQ,65,FALSE),"")</f>
        <v/>
      </c>
      <c r="I1394" t="str">
        <f>IFERROR(VLOOKUP(B1394,Misconduct!D:M,8,FALSE),"")</f>
        <v/>
      </c>
      <c r="J1394" t="str">
        <f>IFERROR(VLOOKUP(B1394,Misconduct!D:M,9,FALSE),"")</f>
        <v/>
      </c>
      <c r="K1394" t="str">
        <f>IFERROR(VLOOKUP(B1394,Misconduct!D:M,10,FALSE),"")</f>
        <v/>
      </c>
    </row>
    <row r="1395" spans="1:11">
      <c r="A1395" s="161" t="str">
        <f>IF(Personal_Development!C1289="","",Personal_Development!C1289)</f>
        <v/>
      </c>
      <c r="B1395" t="str">
        <f>IF(Personal_Development!D1289="","",Personal_Development!D1289)</f>
        <v/>
      </c>
      <c r="C1395" t="str">
        <f>IF(Personal_Development!E1289="","",Personal_Development!E1289)</f>
        <v/>
      </c>
      <c r="D1395" t="str">
        <f>IFERROR(VLOOKUP(B1395,Personal_Development!D:DL,113,FALSE),"")</f>
        <v/>
      </c>
      <c r="E1395" t="str">
        <f>IFERROR(VLOOKUP(B1395,Kaizen!D:X,21,FALSE),"")</f>
        <v/>
      </c>
      <c r="F1395" t="str">
        <f>IFERROR(VLOOKUP(B1395,'Safety Idea'!D:X,21,FALSE),"")</f>
        <v/>
      </c>
      <c r="G1395" t="str">
        <f>IFERROR(VLOOKUP(B1395,'Compulsory Training'!D:Z,23,FALSE),"")</f>
        <v/>
      </c>
      <c r="H1395" t="str">
        <f>IFERROR(VLOOKUP(B1395,Attendance!D:BQ,65,FALSE),"")</f>
        <v/>
      </c>
      <c r="I1395" t="str">
        <f>IFERROR(VLOOKUP(B1395,Misconduct!D:M,8,FALSE),"")</f>
        <v/>
      </c>
      <c r="J1395" t="str">
        <f>IFERROR(VLOOKUP(B1395,Misconduct!D:M,9,FALSE),"")</f>
        <v/>
      </c>
      <c r="K1395" t="str">
        <f>IFERROR(VLOOKUP(B1395,Misconduct!D:M,10,FALSE),"")</f>
        <v/>
      </c>
    </row>
    <row r="1396" spans="1:11">
      <c r="A1396" s="161" t="str">
        <f>IF(Personal_Development!C1290="","",Personal_Development!C1290)</f>
        <v/>
      </c>
      <c r="B1396" t="str">
        <f>IF(Personal_Development!D1290="","",Personal_Development!D1290)</f>
        <v/>
      </c>
      <c r="C1396" t="str">
        <f>IF(Personal_Development!E1290="","",Personal_Development!E1290)</f>
        <v/>
      </c>
      <c r="D1396" t="str">
        <f>IFERROR(VLOOKUP(B1396,Personal_Development!D:DL,113,FALSE),"")</f>
        <v/>
      </c>
      <c r="E1396" t="str">
        <f>IFERROR(VLOOKUP(B1396,Kaizen!D:X,21,FALSE),"")</f>
        <v/>
      </c>
      <c r="F1396" t="str">
        <f>IFERROR(VLOOKUP(B1396,'Safety Idea'!D:X,21,FALSE),"")</f>
        <v/>
      </c>
      <c r="G1396" t="str">
        <f>IFERROR(VLOOKUP(B1396,'Compulsory Training'!D:Z,23,FALSE),"")</f>
        <v/>
      </c>
      <c r="H1396" t="str">
        <f>IFERROR(VLOOKUP(B1396,Attendance!D:BQ,65,FALSE),"")</f>
        <v/>
      </c>
      <c r="I1396" t="str">
        <f>IFERROR(VLOOKUP(B1396,Misconduct!D:M,8,FALSE),"")</f>
        <v/>
      </c>
      <c r="J1396" t="str">
        <f>IFERROR(VLOOKUP(B1396,Misconduct!D:M,9,FALSE),"")</f>
        <v/>
      </c>
      <c r="K1396" t="str">
        <f>IFERROR(VLOOKUP(B1396,Misconduct!D:M,10,FALSE),"")</f>
        <v/>
      </c>
    </row>
    <row r="1397" spans="1:11">
      <c r="A1397" s="161" t="str">
        <f>IF(Personal_Development!C1291="","",Personal_Development!C1291)</f>
        <v/>
      </c>
      <c r="B1397" t="str">
        <f>IF(Personal_Development!D1291="","",Personal_Development!D1291)</f>
        <v/>
      </c>
      <c r="C1397" t="str">
        <f>IF(Personal_Development!E1291="","",Personal_Development!E1291)</f>
        <v/>
      </c>
      <c r="D1397" t="str">
        <f>IFERROR(VLOOKUP(B1397,Personal_Development!D:DL,113,FALSE),"")</f>
        <v/>
      </c>
      <c r="E1397" t="str">
        <f>IFERROR(VLOOKUP(B1397,Kaizen!D:X,21,FALSE),"")</f>
        <v/>
      </c>
      <c r="F1397" t="str">
        <f>IFERROR(VLOOKUP(B1397,'Safety Idea'!D:X,21,FALSE),"")</f>
        <v/>
      </c>
      <c r="G1397" t="str">
        <f>IFERROR(VLOOKUP(B1397,'Compulsory Training'!D:Z,23,FALSE),"")</f>
        <v/>
      </c>
      <c r="H1397" t="str">
        <f>IFERROR(VLOOKUP(B1397,Attendance!D:BQ,65,FALSE),"")</f>
        <v/>
      </c>
      <c r="I1397" t="str">
        <f>IFERROR(VLOOKUP(B1397,Misconduct!D:M,8,FALSE),"")</f>
        <v/>
      </c>
      <c r="J1397" t="str">
        <f>IFERROR(VLOOKUP(B1397,Misconduct!D:M,9,FALSE),"")</f>
        <v/>
      </c>
      <c r="K1397" t="str">
        <f>IFERROR(VLOOKUP(B1397,Misconduct!D:M,10,FALSE),"")</f>
        <v/>
      </c>
    </row>
    <row r="1398" spans="1:11">
      <c r="A1398" s="161" t="str">
        <f>IF(Personal_Development!C1292="","",Personal_Development!C1292)</f>
        <v/>
      </c>
      <c r="B1398" t="str">
        <f>IF(Personal_Development!D1292="","",Personal_Development!D1292)</f>
        <v/>
      </c>
      <c r="C1398" t="str">
        <f>IF(Personal_Development!E1292="","",Personal_Development!E1292)</f>
        <v/>
      </c>
      <c r="D1398" t="str">
        <f>IFERROR(VLOOKUP(B1398,Personal_Development!D:DL,113,FALSE),"")</f>
        <v/>
      </c>
      <c r="E1398" t="str">
        <f>IFERROR(VLOOKUP(B1398,Kaizen!D:X,21,FALSE),"")</f>
        <v/>
      </c>
      <c r="F1398" t="str">
        <f>IFERROR(VLOOKUP(B1398,'Safety Idea'!D:X,21,FALSE),"")</f>
        <v/>
      </c>
      <c r="G1398" t="str">
        <f>IFERROR(VLOOKUP(B1398,'Compulsory Training'!D:Z,23,FALSE),"")</f>
        <v/>
      </c>
      <c r="H1398" t="str">
        <f>IFERROR(VLOOKUP(B1398,Attendance!D:BQ,65,FALSE),"")</f>
        <v/>
      </c>
      <c r="I1398" t="str">
        <f>IFERROR(VLOOKUP(B1398,Misconduct!D:M,8,FALSE),"")</f>
        <v/>
      </c>
      <c r="J1398" t="str">
        <f>IFERROR(VLOOKUP(B1398,Misconduct!D:M,9,FALSE),"")</f>
        <v/>
      </c>
      <c r="K1398" t="str">
        <f>IFERROR(VLOOKUP(B1398,Misconduct!D:M,10,FALSE),"")</f>
        <v/>
      </c>
    </row>
    <row r="1399" spans="1:11">
      <c r="A1399" s="161" t="str">
        <f>IF(Personal_Development!C1293="","",Personal_Development!C1293)</f>
        <v/>
      </c>
      <c r="B1399" t="str">
        <f>IF(Personal_Development!D1293="","",Personal_Development!D1293)</f>
        <v/>
      </c>
      <c r="C1399" t="str">
        <f>IF(Personal_Development!E1293="","",Personal_Development!E1293)</f>
        <v/>
      </c>
      <c r="D1399" t="str">
        <f>IFERROR(VLOOKUP(B1399,Personal_Development!D:DL,113,FALSE),"")</f>
        <v/>
      </c>
      <c r="E1399" t="str">
        <f>IFERROR(VLOOKUP(B1399,Kaizen!D:X,21,FALSE),"")</f>
        <v/>
      </c>
      <c r="F1399" t="str">
        <f>IFERROR(VLOOKUP(B1399,'Safety Idea'!D:X,21,FALSE),"")</f>
        <v/>
      </c>
      <c r="G1399" t="str">
        <f>IFERROR(VLOOKUP(B1399,'Compulsory Training'!D:Z,23,FALSE),"")</f>
        <v/>
      </c>
      <c r="H1399" t="str">
        <f>IFERROR(VLOOKUP(B1399,Attendance!D:BQ,65,FALSE),"")</f>
        <v/>
      </c>
      <c r="I1399" t="str">
        <f>IFERROR(VLOOKUP(B1399,Misconduct!D:M,8,FALSE),"")</f>
        <v/>
      </c>
      <c r="J1399" t="str">
        <f>IFERROR(VLOOKUP(B1399,Misconduct!D:M,9,FALSE),"")</f>
        <v/>
      </c>
      <c r="K1399" t="str">
        <f>IFERROR(VLOOKUP(B1399,Misconduct!D:M,10,FALSE),"")</f>
        <v/>
      </c>
    </row>
    <row r="1400" spans="1:11">
      <c r="A1400" s="161" t="str">
        <f>IF(Personal_Development!C1294="","",Personal_Development!C1294)</f>
        <v/>
      </c>
      <c r="B1400" t="str">
        <f>IF(Personal_Development!D1294="","",Personal_Development!D1294)</f>
        <v/>
      </c>
      <c r="C1400" t="str">
        <f>IF(Personal_Development!E1294="","",Personal_Development!E1294)</f>
        <v/>
      </c>
      <c r="D1400" t="str">
        <f>IFERROR(VLOOKUP(B1400,Personal_Development!D:DL,113,FALSE),"")</f>
        <v/>
      </c>
      <c r="E1400" t="str">
        <f>IFERROR(VLOOKUP(B1400,Kaizen!D:X,21,FALSE),"")</f>
        <v/>
      </c>
      <c r="F1400" t="str">
        <f>IFERROR(VLOOKUP(B1400,'Safety Idea'!D:X,21,FALSE),"")</f>
        <v/>
      </c>
      <c r="G1400" t="str">
        <f>IFERROR(VLOOKUP(B1400,'Compulsory Training'!D:Z,23,FALSE),"")</f>
        <v/>
      </c>
      <c r="H1400" t="str">
        <f>IFERROR(VLOOKUP(B1400,Attendance!D:BQ,65,FALSE),"")</f>
        <v/>
      </c>
      <c r="I1400" t="str">
        <f>IFERROR(VLOOKUP(B1400,Misconduct!D:M,8,FALSE),"")</f>
        <v/>
      </c>
      <c r="J1400" t="str">
        <f>IFERROR(VLOOKUP(B1400,Misconduct!D:M,9,FALSE),"")</f>
        <v/>
      </c>
      <c r="K1400" t="str">
        <f>IFERROR(VLOOKUP(B1400,Misconduct!D:M,10,FALSE),"")</f>
        <v/>
      </c>
    </row>
    <row r="1401" spans="1:11">
      <c r="A1401" s="161" t="str">
        <f>IF(Personal_Development!C1295="","",Personal_Development!C1295)</f>
        <v/>
      </c>
      <c r="B1401" t="str">
        <f>IF(Personal_Development!D1295="","",Personal_Development!D1295)</f>
        <v/>
      </c>
      <c r="C1401" t="str">
        <f>IF(Personal_Development!E1295="","",Personal_Development!E1295)</f>
        <v/>
      </c>
      <c r="D1401" t="str">
        <f>IFERROR(VLOOKUP(B1401,Personal_Development!D:DL,113,FALSE),"")</f>
        <v/>
      </c>
      <c r="E1401" t="str">
        <f>IFERROR(VLOOKUP(B1401,Kaizen!D:X,21,FALSE),"")</f>
        <v/>
      </c>
      <c r="F1401" t="str">
        <f>IFERROR(VLOOKUP(B1401,'Safety Idea'!D:X,21,FALSE),"")</f>
        <v/>
      </c>
      <c r="G1401" t="str">
        <f>IFERROR(VLOOKUP(B1401,'Compulsory Training'!D:Z,23,FALSE),"")</f>
        <v/>
      </c>
      <c r="H1401" t="str">
        <f>IFERROR(VLOOKUP(B1401,Attendance!D:BQ,65,FALSE),"")</f>
        <v/>
      </c>
      <c r="I1401" t="str">
        <f>IFERROR(VLOOKUP(B1401,Misconduct!D:M,8,FALSE),"")</f>
        <v/>
      </c>
      <c r="J1401" t="str">
        <f>IFERROR(VLOOKUP(B1401,Misconduct!D:M,9,FALSE),"")</f>
        <v/>
      </c>
      <c r="K1401" t="str">
        <f>IFERROR(VLOOKUP(B1401,Misconduct!D:M,10,FALSE),"")</f>
        <v/>
      </c>
    </row>
    <row r="1402" spans="1:11">
      <c r="A1402" s="161" t="str">
        <f>IF(Personal_Development!C1296="","",Personal_Development!C1296)</f>
        <v/>
      </c>
      <c r="B1402" t="str">
        <f>IF(Personal_Development!D1296="","",Personal_Development!D1296)</f>
        <v/>
      </c>
      <c r="C1402" t="str">
        <f>IF(Personal_Development!E1296="","",Personal_Development!E1296)</f>
        <v/>
      </c>
      <c r="D1402" t="str">
        <f>IFERROR(VLOOKUP(B1402,Personal_Development!D:DL,113,FALSE),"")</f>
        <v/>
      </c>
      <c r="E1402" t="str">
        <f>IFERROR(VLOOKUP(B1402,Kaizen!D:X,21,FALSE),"")</f>
        <v/>
      </c>
      <c r="F1402" t="str">
        <f>IFERROR(VLOOKUP(B1402,'Safety Idea'!D:X,21,FALSE),"")</f>
        <v/>
      </c>
      <c r="G1402" t="str">
        <f>IFERROR(VLOOKUP(B1402,'Compulsory Training'!D:Z,23,FALSE),"")</f>
        <v/>
      </c>
      <c r="H1402" t="str">
        <f>IFERROR(VLOOKUP(B1402,Attendance!D:BQ,65,FALSE),"")</f>
        <v/>
      </c>
      <c r="I1402" t="str">
        <f>IFERROR(VLOOKUP(B1402,Misconduct!D:M,8,FALSE),"")</f>
        <v/>
      </c>
      <c r="J1402" t="str">
        <f>IFERROR(VLOOKUP(B1402,Misconduct!D:M,9,FALSE),"")</f>
        <v/>
      </c>
      <c r="K1402" t="str">
        <f>IFERROR(VLOOKUP(B1402,Misconduct!D:M,10,FALSE),"")</f>
        <v/>
      </c>
    </row>
    <row r="1403" spans="1:11">
      <c r="A1403" s="161" t="str">
        <f>IF(Personal_Development!C1297="","",Personal_Development!C1297)</f>
        <v/>
      </c>
      <c r="B1403" t="str">
        <f>IF(Personal_Development!D1297="","",Personal_Development!D1297)</f>
        <v/>
      </c>
      <c r="C1403" t="str">
        <f>IF(Personal_Development!E1297="","",Personal_Development!E1297)</f>
        <v/>
      </c>
      <c r="D1403" t="str">
        <f>IFERROR(VLOOKUP(B1403,Personal_Development!D:DL,113,FALSE),"")</f>
        <v/>
      </c>
      <c r="E1403" t="str">
        <f>IFERROR(VLOOKUP(B1403,Kaizen!D:X,21,FALSE),"")</f>
        <v/>
      </c>
      <c r="F1403" t="str">
        <f>IFERROR(VLOOKUP(B1403,'Safety Idea'!D:X,21,FALSE),"")</f>
        <v/>
      </c>
      <c r="G1403" t="str">
        <f>IFERROR(VLOOKUP(B1403,'Compulsory Training'!D:Z,23,FALSE),"")</f>
        <v/>
      </c>
      <c r="H1403" t="str">
        <f>IFERROR(VLOOKUP(B1403,Attendance!D:BQ,65,FALSE),"")</f>
        <v/>
      </c>
      <c r="I1403" t="str">
        <f>IFERROR(VLOOKUP(B1403,Misconduct!D:M,8,FALSE),"")</f>
        <v/>
      </c>
      <c r="J1403" t="str">
        <f>IFERROR(VLOOKUP(B1403,Misconduct!D:M,9,FALSE),"")</f>
        <v/>
      </c>
      <c r="K1403" t="str">
        <f>IFERROR(VLOOKUP(B1403,Misconduct!D:M,10,FALSE),"")</f>
        <v/>
      </c>
    </row>
    <row r="1404" spans="1:11">
      <c r="A1404" s="161" t="str">
        <f>IF(Personal_Development!C1298="","",Personal_Development!C1298)</f>
        <v/>
      </c>
      <c r="B1404" t="str">
        <f>IF(Personal_Development!D1298="","",Personal_Development!D1298)</f>
        <v/>
      </c>
      <c r="C1404" t="str">
        <f>IF(Personal_Development!E1298="","",Personal_Development!E1298)</f>
        <v/>
      </c>
      <c r="D1404" t="str">
        <f>IFERROR(VLOOKUP(B1404,Personal_Development!D:DL,113,FALSE),"")</f>
        <v/>
      </c>
      <c r="E1404" t="str">
        <f>IFERROR(VLOOKUP(B1404,Kaizen!D:X,21,FALSE),"")</f>
        <v/>
      </c>
      <c r="F1404" t="str">
        <f>IFERROR(VLOOKUP(B1404,'Safety Idea'!D:X,21,FALSE),"")</f>
        <v/>
      </c>
      <c r="G1404" t="str">
        <f>IFERROR(VLOOKUP(B1404,'Compulsory Training'!D:Z,23,FALSE),"")</f>
        <v/>
      </c>
      <c r="H1404" t="str">
        <f>IFERROR(VLOOKUP(B1404,Attendance!D:BQ,65,FALSE),"")</f>
        <v/>
      </c>
      <c r="I1404" t="str">
        <f>IFERROR(VLOOKUP(B1404,Misconduct!D:M,8,FALSE),"")</f>
        <v/>
      </c>
      <c r="J1404" t="str">
        <f>IFERROR(VLOOKUP(B1404,Misconduct!D:M,9,FALSE),"")</f>
        <v/>
      </c>
      <c r="K1404" t="str">
        <f>IFERROR(VLOOKUP(B1404,Misconduct!D:M,10,FALSE),"")</f>
        <v/>
      </c>
    </row>
    <row r="1405" spans="1:11">
      <c r="A1405" s="161" t="str">
        <f>IF(Personal_Development!C1299="","",Personal_Development!C1299)</f>
        <v/>
      </c>
      <c r="B1405" t="str">
        <f>IF(Personal_Development!D1299="","",Personal_Development!D1299)</f>
        <v/>
      </c>
      <c r="C1405" t="str">
        <f>IF(Personal_Development!E1299="","",Personal_Development!E1299)</f>
        <v/>
      </c>
      <c r="D1405" t="str">
        <f>IFERROR(VLOOKUP(B1405,Personal_Development!D:DL,113,FALSE),"")</f>
        <v/>
      </c>
      <c r="E1405" t="str">
        <f>IFERROR(VLOOKUP(B1405,Kaizen!D:X,21,FALSE),"")</f>
        <v/>
      </c>
      <c r="F1405" t="str">
        <f>IFERROR(VLOOKUP(B1405,'Safety Idea'!D:X,21,FALSE),"")</f>
        <v/>
      </c>
      <c r="G1405" t="str">
        <f>IFERROR(VLOOKUP(B1405,'Compulsory Training'!D:Z,23,FALSE),"")</f>
        <v/>
      </c>
      <c r="H1405" t="str">
        <f>IFERROR(VLOOKUP(B1405,Attendance!D:BQ,65,FALSE),"")</f>
        <v/>
      </c>
      <c r="I1405" t="str">
        <f>IFERROR(VLOOKUP(B1405,Misconduct!D:M,8,FALSE),"")</f>
        <v/>
      </c>
      <c r="J1405" t="str">
        <f>IFERROR(VLOOKUP(B1405,Misconduct!D:M,9,FALSE),"")</f>
        <v/>
      </c>
      <c r="K1405" t="str">
        <f>IFERROR(VLOOKUP(B1405,Misconduct!D:M,10,FALSE),"")</f>
        <v/>
      </c>
    </row>
    <row r="1406" spans="1:11">
      <c r="A1406" s="161" t="str">
        <f>IF(Personal_Development!C1300="","",Personal_Development!C1300)</f>
        <v/>
      </c>
      <c r="B1406" t="str">
        <f>IF(Personal_Development!D1300="","",Personal_Development!D1300)</f>
        <v/>
      </c>
      <c r="C1406" t="str">
        <f>IF(Personal_Development!E1300="","",Personal_Development!E1300)</f>
        <v/>
      </c>
      <c r="D1406" t="str">
        <f>IFERROR(VLOOKUP(B1406,Personal_Development!D:DL,113,FALSE),"")</f>
        <v/>
      </c>
      <c r="E1406" t="str">
        <f>IFERROR(VLOOKUP(B1406,Kaizen!D:X,21,FALSE),"")</f>
        <v/>
      </c>
      <c r="F1406" t="str">
        <f>IFERROR(VLOOKUP(B1406,'Safety Idea'!D:X,21,FALSE),"")</f>
        <v/>
      </c>
      <c r="G1406" t="str">
        <f>IFERROR(VLOOKUP(B1406,'Compulsory Training'!D:Z,23,FALSE),"")</f>
        <v/>
      </c>
      <c r="H1406" t="str">
        <f>IFERROR(VLOOKUP(B1406,Attendance!D:BQ,65,FALSE),"")</f>
        <v/>
      </c>
      <c r="I1406" t="str">
        <f>IFERROR(VLOOKUP(B1406,Misconduct!D:M,8,FALSE),"")</f>
        <v/>
      </c>
      <c r="J1406" t="str">
        <f>IFERROR(VLOOKUP(B1406,Misconduct!D:M,9,FALSE),"")</f>
        <v/>
      </c>
      <c r="K1406" t="str">
        <f>IFERROR(VLOOKUP(B1406,Misconduct!D:M,10,FALSE),"")</f>
        <v/>
      </c>
    </row>
    <row r="1407" spans="1:11">
      <c r="A1407" s="161" t="str">
        <f>IF(Personal_Development!C1301="","",Personal_Development!C1301)</f>
        <v/>
      </c>
      <c r="B1407" t="str">
        <f>IF(Personal_Development!D1301="","",Personal_Development!D1301)</f>
        <v/>
      </c>
      <c r="C1407" t="str">
        <f>IF(Personal_Development!E1301="","",Personal_Development!E1301)</f>
        <v/>
      </c>
      <c r="D1407" t="str">
        <f>IFERROR(VLOOKUP(B1407,Personal_Development!D:DL,113,FALSE),"")</f>
        <v/>
      </c>
      <c r="E1407" t="str">
        <f>IFERROR(VLOOKUP(B1407,Kaizen!D:X,21,FALSE),"")</f>
        <v/>
      </c>
      <c r="F1407" t="str">
        <f>IFERROR(VLOOKUP(B1407,'Safety Idea'!D:X,21,FALSE),"")</f>
        <v/>
      </c>
      <c r="G1407" t="str">
        <f>IFERROR(VLOOKUP(B1407,'Compulsory Training'!D:Z,23,FALSE),"")</f>
        <v/>
      </c>
      <c r="H1407" t="str">
        <f>IFERROR(VLOOKUP(B1407,Attendance!D:BQ,65,FALSE),"")</f>
        <v/>
      </c>
      <c r="I1407" t="str">
        <f>IFERROR(VLOOKUP(B1407,Misconduct!D:M,8,FALSE),"")</f>
        <v/>
      </c>
      <c r="J1407" t="str">
        <f>IFERROR(VLOOKUP(B1407,Misconduct!D:M,9,FALSE),"")</f>
        <v/>
      </c>
      <c r="K1407" t="str">
        <f>IFERROR(VLOOKUP(B1407,Misconduct!D:M,10,FALSE),"")</f>
        <v/>
      </c>
    </row>
    <row r="1408" spans="1:11">
      <c r="A1408" s="161" t="str">
        <f>IF(Personal_Development!C1302="","",Personal_Development!C1302)</f>
        <v/>
      </c>
      <c r="B1408" t="str">
        <f>IF(Personal_Development!D1302="","",Personal_Development!D1302)</f>
        <v/>
      </c>
      <c r="C1408" t="str">
        <f>IF(Personal_Development!E1302="","",Personal_Development!E1302)</f>
        <v/>
      </c>
      <c r="D1408" t="str">
        <f>IFERROR(VLOOKUP(B1408,Personal_Development!D:DL,113,FALSE),"")</f>
        <v/>
      </c>
      <c r="E1408" t="str">
        <f>IFERROR(VLOOKUP(B1408,Kaizen!D:X,21,FALSE),"")</f>
        <v/>
      </c>
      <c r="F1408" t="str">
        <f>IFERROR(VLOOKUP(B1408,'Safety Idea'!D:X,21,FALSE),"")</f>
        <v/>
      </c>
      <c r="G1408" t="str">
        <f>IFERROR(VLOOKUP(B1408,'Compulsory Training'!D:Z,23,FALSE),"")</f>
        <v/>
      </c>
      <c r="H1408" t="str">
        <f>IFERROR(VLOOKUP(B1408,Attendance!D:BQ,65,FALSE),"")</f>
        <v/>
      </c>
      <c r="I1408" t="str">
        <f>IFERROR(VLOOKUP(B1408,Misconduct!D:M,8,FALSE),"")</f>
        <v/>
      </c>
      <c r="J1408" t="str">
        <f>IFERROR(VLOOKUP(B1408,Misconduct!D:M,9,FALSE),"")</f>
        <v/>
      </c>
      <c r="K1408" t="str">
        <f>IFERROR(VLOOKUP(B1408,Misconduct!D:M,10,FALSE),"")</f>
        <v/>
      </c>
    </row>
    <row r="1409" spans="1:11">
      <c r="A1409" s="161" t="str">
        <f>IF(Personal_Development!C1303="","",Personal_Development!C1303)</f>
        <v/>
      </c>
      <c r="B1409" t="str">
        <f>IF(Personal_Development!D1303="","",Personal_Development!D1303)</f>
        <v/>
      </c>
      <c r="C1409" t="str">
        <f>IF(Personal_Development!E1303="","",Personal_Development!E1303)</f>
        <v/>
      </c>
      <c r="D1409" t="str">
        <f>IFERROR(VLOOKUP(B1409,Personal_Development!D:DL,113,FALSE),"")</f>
        <v/>
      </c>
      <c r="E1409" t="str">
        <f>IFERROR(VLOOKUP(B1409,Kaizen!D:X,21,FALSE),"")</f>
        <v/>
      </c>
      <c r="F1409" t="str">
        <f>IFERROR(VLOOKUP(B1409,'Safety Idea'!D:X,21,FALSE),"")</f>
        <v/>
      </c>
      <c r="G1409" t="str">
        <f>IFERROR(VLOOKUP(B1409,'Compulsory Training'!D:Z,23,FALSE),"")</f>
        <v/>
      </c>
      <c r="H1409" t="str">
        <f>IFERROR(VLOOKUP(B1409,Attendance!D:BQ,65,FALSE),"")</f>
        <v/>
      </c>
      <c r="I1409" t="str">
        <f>IFERROR(VLOOKUP(B1409,Misconduct!D:M,8,FALSE),"")</f>
        <v/>
      </c>
      <c r="J1409" t="str">
        <f>IFERROR(VLOOKUP(B1409,Misconduct!D:M,9,FALSE),"")</f>
        <v/>
      </c>
      <c r="K1409" t="str">
        <f>IFERROR(VLOOKUP(B1409,Misconduct!D:M,10,FALSE),"")</f>
        <v/>
      </c>
    </row>
    <row r="1410" spans="1:11">
      <c r="A1410" s="161" t="str">
        <f>IF(Personal_Development!C1304="","",Personal_Development!C1304)</f>
        <v/>
      </c>
      <c r="B1410" t="str">
        <f>IF(Personal_Development!D1304="","",Personal_Development!D1304)</f>
        <v/>
      </c>
      <c r="C1410" t="str">
        <f>IF(Personal_Development!E1304="","",Personal_Development!E1304)</f>
        <v/>
      </c>
      <c r="D1410" t="str">
        <f>IFERROR(VLOOKUP(B1410,Personal_Development!D:DL,113,FALSE),"")</f>
        <v/>
      </c>
      <c r="E1410" t="str">
        <f>IFERROR(VLOOKUP(B1410,Kaizen!D:X,21,FALSE),"")</f>
        <v/>
      </c>
      <c r="F1410" t="str">
        <f>IFERROR(VLOOKUP(B1410,'Safety Idea'!D:X,21,FALSE),"")</f>
        <v/>
      </c>
      <c r="G1410" t="str">
        <f>IFERROR(VLOOKUP(B1410,'Compulsory Training'!D:Z,23,FALSE),"")</f>
        <v/>
      </c>
      <c r="H1410" t="str">
        <f>IFERROR(VLOOKUP(B1410,Attendance!D:BQ,65,FALSE),"")</f>
        <v/>
      </c>
      <c r="I1410" t="str">
        <f>IFERROR(VLOOKUP(B1410,Misconduct!D:M,8,FALSE),"")</f>
        <v/>
      </c>
      <c r="J1410" t="str">
        <f>IFERROR(VLOOKUP(B1410,Misconduct!D:M,9,FALSE),"")</f>
        <v/>
      </c>
      <c r="K1410" t="str">
        <f>IFERROR(VLOOKUP(B1410,Misconduct!D:M,10,FALSE),"")</f>
        <v/>
      </c>
    </row>
    <row r="1411" spans="1:11">
      <c r="A1411" s="161" t="str">
        <f>IF(Personal_Development!C1305="","",Personal_Development!C1305)</f>
        <v/>
      </c>
      <c r="B1411" t="str">
        <f>IF(Personal_Development!D1305="","",Personal_Development!D1305)</f>
        <v/>
      </c>
      <c r="C1411" t="str">
        <f>IF(Personal_Development!E1305="","",Personal_Development!E1305)</f>
        <v/>
      </c>
      <c r="D1411" t="str">
        <f>IFERROR(VLOOKUP(B1411,Personal_Development!D:DL,113,FALSE),"")</f>
        <v/>
      </c>
      <c r="E1411" t="str">
        <f>IFERROR(VLOOKUP(B1411,Kaizen!D:X,21,FALSE),"")</f>
        <v/>
      </c>
      <c r="F1411" t="str">
        <f>IFERROR(VLOOKUP(B1411,'Safety Idea'!D:X,21,FALSE),"")</f>
        <v/>
      </c>
      <c r="G1411" t="str">
        <f>IFERROR(VLOOKUP(B1411,'Compulsory Training'!D:Z,23,FALSE),"")</f>
        <v/>
      </c>
      <c r="H1411" t="str">
        <f>IFERROR(VLOOKUP(B1411,Attendance!D:BQ,65,FALSE),"")</f>
        <v/>
      </c>
      <c r="I1411" t="str">
        <f>IFERROR(VLOOKUP(B1411,Misconduct!D:M,8,FALSE),"")</f>
        <v/>
      </c>
      <c r="J1411" t="str">
        <f>IFERROR(VLOOKUP(B1411,Misconduct!D:M,9,FALSE),"")</f>
        <v/>
      </c>
      <c r="K1411" t="str">
        <f>IFERROR(VLOOKUP(B1411,Misconduct!D:M,10,FALSE),"")</f>
        <v/>
      </c>
    </row>
    <row r="1412" spans="1:11">
      <c r="A1412" s="161" t="str">
        <f>IF(Personal_Development!C1306="","",Personal_Development!C1306)</f>
        <v/>
      </c>
      <c r="B1412" t="str">
        <f>IF(Personal_Development!D1306="","",Personal_Development!D1306)</f>
        <v/>
      </c>
      <c r="C1412" t="str">
        <f>IF(Personal_Development!E1306="","",Personal_Development!E1306)</f>
        <v/>
      </c>
      <c r="D1412" t="str">
        <f>IFERROR(VLOOKUP(B1412,Personal_Development!D:DL,113,FALSE),"")</f>
        <v/>
      </c>
      <c r="E1412" t="str">
        <f>IFERROR(VLOOKUP(B1412,Kaizen!D:X,21,FALSE),"")</f>
        <v/>
      </c>
      <c r="F1412" t="str">
        <f>IFERROR(VLOOKUP(B1412,'Safety Idea'!D:X,21,FALSE),"")</f>
        <v/>
      </c>
      <c r="G1412" t="str">
        <f>IFERROR(VLOOKUP(B1412,'Compulsory Training'!D:Z,23,FALSE),"")</f>
        <v/>
      </c>
      <c r="H1412" t="str">
        <f>IFERROR(VLOOKUP(B1412,Attendance!D:BQ,65,FALSE),"")</f>
        <v/>
      </c>
      <c r="I1412" t="str">
        <f>IFERROR(VLOOKUP(B1412,Misconduct!D:M,8,FALSE),"")</f>
        <v/>
      </c>
      <c r="J1412" t="str">
        <f>IFERROR(VLOOKUP(B1412,Misconduct!D:M,9,FALSE),"")</f>
        <v/>
      </c>
      <c r="K1412" t="str">
        <f>IFERROR(VLOOKUP(B1412,Misconduct!D:M,10,FALSE),"")</f>
        <v/>
      </c>
    </row>
    <row r="1413" spans="1:11">
      <c r="A1413" s="161" t="str">
        <f>IF(Personal_Development!C1307="","",Personal_Development!C1307)</f>
        <v/>
      </c>
      <c r="B1413" t="str">
        <f>IF(Personal_Development!D1307="","",Personal_Development!D1307)</f>
        <v/>
      </c>
      <c r="C1413" t="str">
        <f>IF(Personal_Development!E1307="","",Personal_Development!E1307)</f>
        <v/>
      </c>
      <c r="D1413" t="str">
        <f>IFERROR(VLOOKUP(B1413,Personal_Development!D:DL,113,FALSE),"")</f>
        <v/>
      </c>
      <c r="E1413" t="str">
        <f>IFERROR(VLOOKUP(B1413,Kaizen!D:X,21,FALSE),"")</f>
        <v/>
      </c>
      <c r="F1413" t="str">
        <f>IFERROR(VLOOKUP(B1413,'Safety Idea'!D:X,21,FALSE),"")</f>
        <v/>
      </c>
      <c r="G1413" t="str">
        <f>IFERROR(VLOOKUP(B1413,'Compulsory Training'!D:Z,23,FALSE),"")</f>
        <v/>
      </c>
      <c r="H1413" t="str">
        <f>IFERROR(VLOOKUP(B1413,Attendance!D:BQ,65,FALSE),"")</f>
        <v/>
      </c>
      <c r="I1413" t="str">
        <f>IFERROR(VLOOKUP(B1413,Misconduct!D:M,8,FALSE),"")</f>
        <v/>
      </c>
      <c r="J1413" t="str">
        <f>IFERROR(VLOOKUP(B1413,Misconduct!D:M,9,FALSE),"")</f>
        <v/>
      </c>
      <c r="K1413" t="str">
        <f>IFERROR(VLOOKUP(B1413,Misconduct!D:M,10,FALSE),"")</f>
        <v/>
      </c>
    </row>
    <row r="1414" spans="1:11">
      <c r="A1414" s="161" t="str">
        <f>IF(Personal_Development!C1308="","",Personal_Development!C1308)</f>
        <v/>
      </c>
      <c r="B1414" t="str">
        <f>IF(Personal_Development!D1308="","",Personal_Development!D1308)</f>
        <v/>
      </c>
      <c r="C1414" t="str">
        <f>IF(Personal_Development!E1308="","",Personal_Development!E1308)</f>
        <v/>
      </c>
      <c r="D1414" t="str">
        <f>IFERROR(VLOOKUP(B1414,Personal_Development!D:DL,113,FALSE),"")</f>
        <v/>
      </c>
      <c r="E1414" t="str">
        <f>IFERROR(VLOOKUP(B1414,Kaizen!D:X,21,FALSE),"")</f>
        <v/>
      </c>
      <c r="F1414" t="str">
        <f>IFERROR(VLOOKUP(B1414,'Safety Idea'!D:X,21,FALSE),"")</f>
        <v/>
      </c>
      <c r="G1414" t="str">
        <f>IFERROR(VLOOKUP(B1414,'Compulsory Training'!D:Z,23,FALSE),"")</f>
        <v/>
      </c>
      <c r="H1414" t="str">
        <f>IFERROR(VLOOKUP(B1414,Attendance!D:BQ,65,FALSE),"")</f>
        <v/>
      </c>
      <c r="I1414" t="str">
        <f>IFERROR(VLOOKUP(B1414,Misconduct!D:M,8,FALSE),"")</f>
        <v/>
      </c>
      <c r="J1414" t="str">
        <f>IFERROR(VLOOKUP(B1414,Misconduct!D:M,9,FALSE),"")</f>
        <v/>
      </c>
      <c r="K1414" t="str">
        <f>IFERROR(VLOOKUP(B1414,Misconduct!D:M,10,FALSE),"")</f>
        <v/>
      </c>
    </row>
    <row r="1415" spans="1:11">
      <c r="A1415" s="161" t="str">
        <f>IF(Personal_Development!C1309="","",Personal_Development!C1309)</f>
        <v/>
      </c>
      <c r="B1415" t="str">
        <f>IF(Personal_Development!D1309="","",Personal_Development!D1309)</f>
        <v/>
      </c>
      <c r="C1415" t="str">
        <f>IF(Personal_Development!E1309="","",Personal_Development!E1309)</f>
        <v/>
      </c>
      <c r="D1415" t="str">
        <f>IFERROR(VLOOKUP(B1415,Personal_Development!D:DL,113,FALSE),"")</f>
        <v/>
      </c>
      <c r="E1415" t="str">
        <f>IFERROR(VLOOKUP(B1415,Kaizen!D:X,21,FALSE),"")</f>
        <v/>
      </c>
      <c r="F1415" t="str">
        <f>IFERROR(VLOOKUP(B1415,'Safety Idea'!D:X,21,FALSE),"")</f>
        <v/>
      </c>
      <c r="G1415" t="str">
        <f>IFERROR(VLOOKUP(B1415,'Compulsory Training'!D:Z,23,FALSE),"")</f>
        <v/>
      </c>
      <c r="H1415" t="str">
        <f>IFERROR(VLOOKUP(B1415,Attendance!D:BQ,65,FALSE),"")</f>
        <v/>
      </c>
      <c r="I1415" t="str">
        <f>IFERROR(VLOOKUP(B1415,Misconduct!D:M,8,FALSE),"")</f>
        <v/>
      </c>
      <c r="J1415" t="str">
        <f>IFERROR(VLOOKUP(B1415,Misconduct!D:M,9,FALSE),"")</f>
        <v/>
      </c>
      <c r="K1415" t="str">
        <f>IFERROR(VLOOKUP(B1415,Misconduct!D:M,10,FALSE),"")</f>
        <v/>
      </c>
    </row>
    <row r="1416" spans="1:11">
      <c r="A1416" s="161" t="str">
        <f>IF(Personal_Development!C1310="","",Personal_Development!C1310)</f>
        <v/>
      </c>
      <c r="B1416" t="str">
        <f>IF(Personal_Development!D1310="","",Personal_Development!D1310)</f>
        <v/>
      </c>
      <c r="C1416" t="str">
        <f>IF(Personal_Development!E1310="","",Personal_Development!E1310)</f>
        <v/>
      </c>
      <c r="D1416" t="str">
        <f>IFERROR(VLOOKUP(B1416,Personal_Development!D:DL,113,FALSE),"")</f>
        <v/>
      </c>
      <c r="E1416" t="str">
        <f>IFERROR(VLOOKUP(B1416,Kaizen!D:X,21,FALSE),"")</f>
        <v/>
      </c>
      <c r="F1416" t="str">
        <f>IFERROR(VLOOKUP(B1416,'Safety Idea'!D:X,21,FALSE),"")</f>
        <v/>
      </c>
      <c r="G1416" t="str">
        <f>IFERROR(VLOOKUP(B1416,'Compulsory Training'!D:Z,23,FALSE),"")</f>
        <v/>
      </c>
      <c r="H1416" t="str">
        <f>IFERROR(VLOOKUP(B1416,Attendance!D:BQ,65,FALSE),"")</f>
        <v/>
      </c>
      <c r="I1416" t="str">
        <f>IFERROR(VLOOKUP(B1416,Misconduct!D:M,8,FALSE),"")</f>
        <v/>
      </c>
      <c r="J1416" t="str">
        <f>IFERROR(VLOOKUP(B1416,Misconduct!D:M,9,FALSE),"")</f>
        <v/>
      </c>
      <c r="K1416" t="str">
        <f>IFERROR(VLOOKUP(B1416,Misconduct!D:M,10,FALSE),"")</f>
        <v/>
      </c>
    </row>
    <row r="1417" spans="1:11">
      <c r="A1417" s="161" t="str">
        <f>IF(Personal_Development!C1311="","",Personal_Development!C1311)</f>
        <v/>
      </c>
      <c r="B1417" t="str">
        <f>IF(Personal_Development!D1311="","",Personal_Development!D1311)</f>
        <v/>
      </c>
      <c r="C1417" t="str">
        <f>IF(Personal_Development!E1311="","",Personal_Development!E1311)</f>
        <v/>
      </c>
      <c r="D1417" t="str">
        <f>IFERROR(VLOOKUP(B1417,Personal_Development!D:DL,113,FALSE),"")</f>
        <v/>
      </c>
      <c r="E1417" t="str">
        <f>IFERROR(VLOOKUP(B1417,Kaizen!D:X,21,FALSE),"")</f>
        <v/>
      </c>
      <c r="F1417" t="str">
        <f>IFERROR(VLOOKUP(B1417,'Safety Idea'!D:X,21,FALSE),"")</f>
        <v/>
      </c>
      <c r="G1417" t="str">
        <f>IFERROR(VLOOKUP(B1417,'Compulsory Training'!D:Z,23,FALSE),"")</f>
        <v/>
      </c>
      <c r="H1417" t="str">
        <f>IFERROR(VLOOKUP(B1417,Attendance!D:BQ,65,FALSE),"")</f>
        <v/>
      </c>
      <c r="I1417" t="str">
        <f>IFERROR(VLOOKUP(B1417,Misconduct!D:M,8,FALSE),"")</f>
        <v/>
      </c>
      <c r="J1417" t="str">
        <f>IFERROR(VLOOKUP(B1417,Misconduct!D:M,9,FALSE),"")</f>
        <v/>
      </c>
      <c r="K1417" t="str">
        <f>IFERROR(VLOOKUP(B1417,Misconduct!D:M,10,FALSE),"")</f>
        <v/>
      </c>
    </row>
    <row r="1418" spans="1:11">
      <c r="A1418" s="161" t="str">
        <f>IF(Personal_Development!C1312="","",Personal_Development!C1312)</f>
        <v/>
      </c>
      <c r="B1418" t="str">
        <f>IF(Personal_Development!D1312="","",Personal_Development!D1312)</f>
        <v/>
      </c>
      <c r="C1418" t="str">
        <f>IF(Personal_Development!E1312="","",Personal_Development!E1312)</f>
        <v/>
      </c>
      <c r="D1418" t="str">
        <f>IFERROR(VLOOKUP(B1418,Personal_Development!D:DL,113,FALSE),"")</f>
        <v/>
      </c>
      <c r="E1418" t="str">
        <f>IFERROR(VLOOKUP(B1418,Kaizen!D:X,21,FALSE),"")</f>
        <v/>
      </c>
      <c r="F1418" t="str">
        <f>IFERROR(VLOOKUP(B1418,'Safety Idea'!D:X,21,FALSE),"")</f>
        <v/>
      </c>
      <c r="G1418" t="str">
        <f>IFERROR(VLOOKUP(B1418,'Compulsory Training'!D:Z,23,FALSE),"")</f>
        <v/>
      </c>
      <c r="H1418" t="str">
        <f>IFERROR(VLOOKUP(B1418,Attendance!D:BQ,65,FALSE),"")</f>
        <v/>
      </c>
      <c r="I1418" t="str">
        <f>IFERROR(VLOOKUP(B1418,Misconduct!D:M,8,FALSE),"")</f>
        <v/>
      </c>
      <c r="J1418" t="str">
        <f>IFERROR(VLOOKUP(B1418,Misconduct!D:M,9,FALSE),"")</f>
        <v/>
      </c>
      <c r="K1418" t="str">
        <f>IFERROR(VLOOKUP(B1418,Misconduct!D:M,10,FALSE),"")</f>
        <v/>
      </c>
    </row>
    <row r="1419" spans="1:11">
      <c r="A1419" s="161" t="str">
        <f>IF(Personal_Development!C1313="","",Personal_Development!C1313)</f>
        <v/>
      </c>
      <c r="B1419" t="str">
        <f>IF(Personal_Development!D1313="","",Personal_Development!D1313)</f>
        <v/>
      </c>
      <c r="C1419" t="str">
        <f>IF(Personal_Development!E1313="","",Personal_Development!E1313)</f>
        <v/>
      </c>
      <c r="D1419" t="str">
        <f>IFERROR(VLOOKUP(B1419,Personal_Development!D:DL,113,FALSE),"")</f>
        <v/>
      </c>
      <c r="E1419" t="str">
        <f>IFERROR(VLOOKUP(B1419,Kaizen!D:X,21,FALSE),"")</f>
        <v/>
      </c>
      <c r="F1419" t="str">
        <f>IFERROR(VLOOKUP(B1419,'Safety Idea'!D:X,21,FALSE),"")</f>
        <v/>
      </c>
      <c r="G1419" t="str">
        <f>IFERROR(VLOOKUP(B1419,'Compulsory Training'!D:Z,23,FALSE),"")</f>
        <v/>
      </c>
      <c r="H1419" t="str">
        <f>IFERROR(VLOOKUP(B1419,Attendance!D:BQ,65,FALSE),"")</f>
        <v/>
      </c>
      <c r="I1419" t="str">
        <f>IFERROR(VLOOKUP(B1419,Misconduct!D:M,8,FALSE),"")</f>
        <v/>
      </c>
      <c r="J1419" t="str">
        <f>IFERROR(VLOOKUP(B1419,Misconduct!D:M,9,FALSE),"")</f>
        <v/>
      </c>
      <c r="K1419" t="str">
        <f>IFERROR(VLOOKUP(B1419,Misconduct!D:M,10,FALSE),"")</f>
        <v/>
      </c>
    </row>
    <row r="1420" spans="1:11">
      <c r="A1420" s="161" t="str">
        <f>IF(Personal_Development!C1314="","",Personal_Development!C1314)</f>
        <v/>
      </c>
      <c r="B1420" t="str">
        <f>IF(Personal_Development!D1314="","",Personal_Development!D1314)</f>
        <v/>
      </c>
      <c r="C1420" t="str">
        <f>IF(Personal_Development!E1314="","",Personal_Development!E1314)</f>
        <v/>
      </c>
      <c r="D1420" t="str">
        <f>IFERROR(VLOOKUP(B1420,Personal_Development!D:DL,113,FALSE),"")</f>
        <v/>
      </c>
      <c r="E1420" t="str">
        <f>IFERROR(VLOOKUP(B1420,Kaizen!D:X,21,FALSE),"")</f>
        <v/>
      </c>
      <c r="F1420" t="str">
        <f>IFERROR(VLOOKUP(B1420,'Safety Idea'!D:X,21,FALSE),"")</f>
        <v/>
      </c>
      <c r="G1420" t="str">
        <f>IFERROR(VLOOKUP(B1420,'Compulsory Training'!D:Z,23,FALSE),"")</f>
        <v/>
      </c>
      <c r="H1420" t="str">
        <f>IFERROR(VLOOKUP(B1420,Attendance!D:BQ,65,FALSE),"")</f>
        <v/>
      </c>
      <c r="I1420" t="str">
        <f>IFERROR(VLOOKUP(B1420,Misconduct!D:M,8,FALSE),"")</f>
        <v/>
      </c>
      <c r="J1420" t="str">
        <f>IFERROR(VLOOKUP(B1420,Misconduct!D:M,9,FALSE),"")</f>
        <v/>
      </c>
      <c r="K1420" t="str">
        <f>IFERROR(VLOOKUP(B1420,Misconduct!D:M,10,FALSE),"")</f>
        <v/>
      </c>
    </row>
    <row r="1421" spans="1:11">
      <c r="A1421" s="161" t="str">
        <f>IF(Personal_Development!C1315="","",Personal_Development!C1315)</f>
        <v/>
      </c>
      <c r="B1421" t="str">
        <f>IF(Personal_Development!D1315="","",Personal_Development!D1315)</f>
        <v/>
      </c>
      <c r="C1421" t="str">
        <f>IF(Personal_Development!E1315="","",Personal_Development!E1315)</f>
        <v/>
      </c>
      <c r="D1421" t="str">
        <f>IFERROR(VLOOKUP(B1421,Personal_Development!D:DL,113,FALSE),"")</f>
        <v/>
      </c>
      <c r="E1421" t="str">
        <f>IFERROR(VLOOKUP(B1421,Kaizen!D:X,21,FALSE),"")</f>
        <v/>
      </c>
      <c r="F1421" t="str">
        <f>IFERROR(VLOOKUP(B1421,'Safety Idea'!D:X,21,FALSE),"")</f>
        <v/>
      </c>
      <c r="G1421" t="str">
        <f>IFERROR(VLOOKUP(B1421,'Compulsory Training'!D:Z,23,FALSE),"")</f>
        <v/>
      </c>
      <c r="H1421" t="str">
        <f>IFERROR(VLOOKUP(B1421,Attendance!D:BQ,65,FALSE),"")</f>
        <v/>
      </c>
      <c r="I1421" t="str">
        <f>IFERROR(VLOOKUP(B1421,Misconduct!D:M,8,FALSE),"")</f>
        <v/>
      </c>
      <c r="J1421" t="str">
        <f>IFERROR(VLOOKUP(B1421,Misconduct!D:M,9,FALSE),"")</f>
        <v/>
      </c>
      <c r="K1421" t="str">
        <f>IFERROR(VLOOKUP(B1421,Misconduct!D:M,10,FALSE),"")</f>
        <v/>
      </c>
    </row>
    <row r="1422" spans="1:11">
      <c r="A1422" s="161" t="str">
        <f>IF(Personal_Development!C1316="","",Personal_Development!C1316)</f>
        <v/>
      </c>
      <c r="B1422" t="str">
        <f>IF(Personal_Development!D1316="","",Personal_Development!D1316)</f>
        <v/>
      </c>
      <c r="C1422" t="str">
        <f>IF(Personal_Development!E1316="","",Personal_Development!E1316)</f>
        <v/>
      </c>
      <c r="D1422" t="str">
        <f>IFERROR(VLOOKUP(B1422,Personal_Development!D:DL,113,FALSE),"")</f>
        <v/>
      </c>
      <c r="E1422" t="str">
        <f>IFERROR(VLOOKUP(B1422,Kaizen!D:X,21,FALSE),"")</f>
        <v/>
      </c>
      <c r="F1422" t="str">
        <f>IFERROR(VLOOKUP(B1422,'Safety Idea'!D:X,21,FALSE),"")</f>
        <v/>
      </c>
      <c r="G1422" t="str">
        <f>IFERROR(VLOOKUP(B1422,'Compulsory Training'!D:Z,23,FALSE),"")</f>
        <v/>
      </c>
      <c r="H1422" t="str">
        <f>IFERROR(VLOOKUP(B1422,Attendance!D:BQ,65,FALSE),"")</f>
        <v/>
      </c>
      <c r="I1422" t="str">
        <f>IFERROR(VLOOKUP(B1422,Misconduct!D:M,8,FALSE),"")</f>
        <v/>
      </c>
      <c r="J1422" t="str">
        <f>IFERROR(VLOOKUP(B1422,Misconduct!D:M,9,FALSE),"")</f>
        <v/>
      </c>
      <c r="K1422" t="str">
        <f>IFERROR(VLOOKUP(B1422,Misconduct!D:M,10,FALSE),"")</f>
        <v/>
      </c>
    </row>
    <row r="1423" spans="1:11">
      <c r="A1423" s="161" t="str">
        <f>IF(Personal_Development!C1317="","",Personal_Development!C1317)</f>
        <v/>
      </c>
      <c r="B1423" t="str">
        <f>IF(Personal_Development!D1317="","",Personal_Development!D1317)</f>
        <v/>
      </c>
      <c r="C1423" t="str">
        <f>IF(Personal_Development!E1317="","",Personal_Development!E1317)</f>
        <v/>
      </c>
      <c r="D1423" t="str">
        <f>IFERROR(VLOOKUP(B1423,Personal_Development!D:DL,113,FALSE),"")</f>
        <v/>
      </c>
      <c r="E1423" t="str">
        <f>IFERROR(VLOOKUP(B1423,Kaizen!D:X,21,FALSE),"")</f>
        <v/>
      </c>
      <c r="F1423" t="str">
        <f>IFERROR(VLOOKUP(B1423,'Safety Idea'!D:X,21,FALSE),"")</f>
        <v/>
      </c>
      <c r="G1423" t="str">
        <f>IFERROR(VLOOKUP(B1423,'Compulsory Training'!D:Z,23,FALSE),"")</f>
        <v/>
      </c>
      <c r="H1423" t="str">
        <f>IFERROR(VLOOKUP(B1423,Attendance!D:BQ,65,FALSE),"")</f>
        <v/>
      </c>
      <c r="I1423" t="str">
        <f>IFERROR(VLOOKUP(B1423,Misconduct!D:M,8,FALSE),"")</f>
        <v/>
      </c>
      <c r="J1423" t="str">
        <f>IFERROR(VLOOKUP(B1423,Misconduct!D:M,9,FALSE),"")</f>
        <v/>
      </c>
      <c r="K1423" t="str">
        <f>IFERROR(VLOOKUP(B1423,Misconduct!D:M,10,FALSE),"")</f>
        <v/>
      </c>
    </row>
    <row r="1424" spans="1:11">
      <c r="A1424" s="161" t="str">
        <f>IF(Personal_Development!C1318="","",Personal_Development!C1318)</f>
        <v/>
      </c>
      <c r="B1424" t="str">
        <f>IF(Personal_Development!D1318="","",Personal_Development!D1318)</f>
        <v/>
      </c>
      <c r="C1424" t="str">
        <f>IF(Personal_Development!E1318="","",Personal_Development!E1318)</f>
        <v/>
      </c>
      <c r="D1424" t="str">
        <f>IFERROR(VLOOKUP(B1424,Personal_Development!D:DL,113,FALSE),"")</f>
        <v/>
      </c>
      <c r="E1424" t="str">
        <f>IFERROR(VLOOKUP(B1424,Kaizen!D:X,21,FALSE),"")</f>
        <v/>
      </c>
      <c r="F1424" t="str">
        <f>IFERROR(VLOOKUP(B1424,'Safety Idea'!D:X,21,FALSE),"")</f>
        <v/>
      </c>
      <c r="G1424" t="str">
        <f>IFERROR(VLOOKUP(B1424,'Compulsory Training'!D:Z,23,FALSE),"")</f>
        <v/>
      </c>
      <c r="H1424" t="str">
        <f>IFERROR(VLOOKUP(B1424,Attendance!D:BQ,65,FALSE),"")</f>
        <v/>
      </c>
      <c r="I1424" t="str">
        <f>IFERROR(VLOOKUP(B1424,Misconduct!D:M,8,FALSE),"")</f>
        <v/>
      </c>
      <c r="J1424" t="str">
        <f>IFERROR(VLOOKUP(B1424,Misconduct!D:M,9,FALSE),"")</f>
        <v/>
      </c>
      <c r="K1424" t="str">
        <f>IFERROR(VLOOKUP(B1424,Misconduct!D:M,10,FALSE),"")</f>
        <v/>
      </c>
    </row>
    <row r="1425" spans="1:11">
      <c r="A1425" s="161" t="str">
        <f>IF(Personal_Development!C1319="","",Personal_Development!C1319)</f>
        <v/>
      </c>
      <c r="B1425" t="str">
        <f>IF(Personal_Development!D1319="","",Personal_Development!D1319)</f>
        <v/>
      </c>
      <c r="C1425" t="str">
        <f>IF(Personal_Development!E1319="","",Personal_Development!E1319)</f>
        <v/>
      </c>
      <c r="D1425" t="str">
        <f>IFERROR(VLOOKUP(B1425,Personal_Development!D:DL,113,FALSE),"")</f>
        <v/>
      </c>
      <c r="E1425" t="str">
        <f>IFERROR(VLOOKUP(B1425,Kaizen!D:X,21,FALSE),"")</f>
        <v/>
      </c>
      <c r="F1425" t="str">
        <f>IFERROR(VLOOKUP(B1425,'Safety Idea'!D:X,21,FALSE),"")</f>
        <v/>
      </c>
      <c r="G1425" t="str">
        <f>IFERROR(VLOOKUP(B1425,'Compulsory Training'!D:Z,23,FALSE),"")</f>
        <v/>
      </c>
      <c r="H1425" t="str">
        <f>IFERROR(VLOOKUP(B1425,Attendance!D:BQ,65,FALSE),"")</f>
        <v/>
      </c>
      <c r="I1425" t="str">
        <f>IFERROR(VLOOKUP(B1425,Misconduct!D:M,8,FALSE),"")</f>
        <v/>
      </c>
      <c r="J1425" t="str">
        <f>IFERROR(VLOOKUP(B1425,Misconduct!D:M,9,FALSE),"")</f>
        <v/>
      </c>
      <c r="K1425" t="str">
        <f>IFERROR(VLOOKUP(B1425,Misconduct!D:M,10,FALSE),"")</f>
        <v/>
      </c>
    </row>
    <row r="1426" spans="1:11">
      <c r="A1426" s="161" t="str">
        <f>IF(Personal_Development!C1320="","",Personal_Development!C1320)</f>
        <v/>
      </c>
      <c r="B1426" t="str">
        <f>IF(Personal_Development!D1320="","",Personal_Development!D1320)</f>
        <v/>
      </c>
      <c r="C1426" t="str">
        <f>IF(Personal_Development!E1320="","",Personal_Development!E1320)</f>
        <v/>
      </c>
      <c r="D1426" t="str">
        <f>IFERROR(VLOOKUP(B1426,Personal_Development!D:DL,113,FALSE),"")</f>
        <v/>
      </c>
      <c r="E1426" t="str">
        <f>IFERROR(VLOOKUP(B1426,Kaizen!D:X,21,FALSE),"")</f>
        <v/>
      </c>
      <c r="F1426" t="str">
        <f>IFERROR(VLOOKUP(B1426,'Safety Idea'!D:X,21,FALSE),"")</f>
        <v/>
      </c>
      <c r="G1426" t="str">
        <f>IFERROR(VLOOKUP(B1426,'Compulsory Training'!D:Z,23,FALSE),"")</f>
        <v/>
      </c>
      <c r="H1426" t="str">
        <f>IFERROR(VLOOKUP(B1426,Attendance!D:BQ,65,FALSE),"")</f>
        <v/>
      </c>
      <c r="I1426" t="str">
        <f>IFERROR(VLOOKUP(B1426,Misconduct!D:M,8,FALSE),"")</f>
        <v/>
      </c>
      <c r="J1426" t="str">
        <f>IFERROR(VLOOKUP(B1426,Misconduct!D:M,9,FALSE),"")</f>
        <v/>
      </c>
      <c r="K1426" t="str">
        <f>IFERROR(VLOOKUP(B1426,Misconduct!D:M,10,FALSE),"")</f>
        <v/>
      </c>
    </row>
    <row r="1427" spans="1:11">
      <c r="A1427" s="161" t="str">
        <f>IF(Personal_Development!C1321="","",Personal_Development!C1321)</f>
        <v/>
      </c>
      <c r="B1427" t="str">
        <f>IF(Personal_Development!D1321="","",Personal_Development!D1321)</f>
        <v/>
      </c>
      <c r="C1427" t="str">
        <f>IF(Personal_Development!E1321="","",Personal_Development!E1321)</f>
        <v/>
      </c>
      <c r="D1427" t="str">
        <f>IFERROR(VLOOKUP(B1427,Personal_Development!D:DL,113,FALSE),"")</f>
        <v/>
      </c>
      <c r="E1427" t="str">
        <f>IFERROR(VLOOKUP(B1427,Kaizen!D:X,21,FALSE),"")</f>
        <v/>
      </c>
      <c r="F1427" t="str">
        <f>IFERROR(VLOOKUP(B1427,'Safety Idea'!D:X,21,FALSE),"")</f>
        <v/>
      </c>
      <c r="G1427" t="str">
        <f>IFERROR(VLOOKUP(B1427,'Compulsory Training'!D:Z,23,FALSE),"")</f>
        <v/>
      </c>
      <c r="H1427" t="str">
        <f>IFERROR(VLOOKUP(B1427,Attendance!D:BQ,65,FALSE),"")</f>
        <v/>
      </c>
      <c r="I1427" t="str">
        <f>IFERROR(VLOOKUP(B1427,Misconduct!D:M,8,FALSE),"")</f>
        <v/>
      </c>
      <c r="J1427" t="str">
        <f>IFERROR(VLOOKUP(B1427,Misconduct!D:M,9,FALSE),"")</f>
        <v/>
      </c>
      <c r="K1427" t="str">
        <f>IFERROR(VLOOKUP(B1427,Misconduct!D:M,10,FALSE),"")</f>
        <v/>
      </c>
    </row>
    <row r="1428" spans="1:11">
      <c r="A1428" s="161" t="str">
        <f>IF(Personal_Development!C1322="","",Personal_Development!C1322)</f>
        <v/>
      </c>
      <c r="B1428" t="str">
        <f>IF(Personal_Development!D1322="","",Personal_Development!D1322)</f>
        <v/>
      </c>
      <c r="C1428" t="str">
        <f>IF(Personal_Development!E1322="","",Personal_Development!E1322)</f>
        <v/>
      </c>
      <c r="D1428" t="str">
        <f>IFERROR(VLOOKUP(B1428,Personal_Development!D:DL,113,FALSE),"")</f>
        <v/>
      </c>
      <c r="E1428" t="str">
        <f>IFERROR(VLOOKUP(B1428,Kaizen!D:X,21,FALSE),"")</f>
        <v/>
      </c>
      <c r="F1428" t="str">
        <f>IFERROR(VLOOKUP(B1428,'Safety Idea'!D:X,21,FALSE),"")</f>
        <v/>
      </c>
      <c r="G1428" t="str">
        <f>IFERROR(VLOOKUP(B1428,'Compulsory Training'!D:Z,23,FALSE),"")</f>
        <v/>
      </c>
      <c r="H1428" t="str">
        <f>IFERROR(VLOOKUP(B1428,Attendance!D:BQ,65,FALSE),"")</f>
        <v/>
      </c>
      <c r="I1428" t="str">
        <f>IFERROR(VLOOKUP(B1428,Misconduct!D:M,8,FALSE),"")</f>
        <v/>
      </c>
      <c r="J1428" t="str">
        <f>IFERROR(VLOOKUP(B1428,Misconduct!D:M,9,FALSE),"")</f>
        <v/>
      </c>
      <c r="K1428" t="str">
        <f>IFERROR(VLOOKUP(B1428,Misconduct!D:M,10,FALSE),"")</f>
        <v/>
      </c>
    </row>
    <row r="1429" spans="1:11">
      <c r="A1429" s="161" t="str">
        <f>IF(Personal_Development!C1323="","",Personal_Development!C1323)</f>
        <v/>
      </c>
      <c r="B1429" t="str">
        <f>IF(Personal_Development!D1323="","",Personal_Development!D1323)</f>
        <v/>
      </c>
      <c r="C1429" t="str">
        <f>IF(Personal_Development!E1323="","",Personal_Development!E1323)</f>
        <v/>
      </c>
      <c r="D1429" t="str">
        <f>IFERROR(VLOOKUP(B1429,Personal_Development!D:DL,113,FALSE),"")</f>
        <v/>
      </c>
      <c r="E1429" t="str">
        <f>IFERROR(VLOOKUP(B1429,Kaizen!D:X,21,FALSE),"")</f>
        <v/>
      </c>
      <c r="F1429" t="str">
        <f>IFERROR(VLOOKUP(B1429,'Safety Idea'!D:X,21,FALSE),"")</f>
        <v/>
      </c>
      <c r="G1429" t="str">
        <f>IFERROR(VLOOKUP(B1429,'Compulsory Training'!D:Z,23,FALSE),"")</f>
        <v/>
      </c>
      <c r="H1429" t="str">
        <f>IFERROR(VLOOKUP(B1429,Attendance!D:BQ,65,FALSE),"")</f>
        <v/>
      </c>
      <c r="I1429" t="str">
        <f>IFERROR(VLOOKUP(B1429,Misconduct!D:M,8,FALSE),"")</f>
        <v/>
      </c>
      <c r="J1429" t="str">
        <f>IFERROR(VLOOKUP(B1429,Misconduct!D:M,9,FALSE),"")</f>
        <v/>
      </c>
      <c r="K1429" t="str">
        <f>IFERROR(VLOOKUP(B1429,Misconduct!D:M,10,FALSE),"")</f>
        <v/>
      </c>
    </row>
    <row r="1430" spans="1:11">
      <c r="A1430" s="161" t="str">
        <f>IF(Personal_Development!C1324="","",Personal_Development!C1324)</f>
        <v/>
      </c>
      <c r="B1430" t="str">
        <f>IF(Personal_Development!D1324="","",Personal_Development!D1324)</f>
        <v/>
      </c>
      <c r="C1430" t="str">
        <f>IF(Personal_Development!E1324="","",Personal_Development!E1324)</f>
        <v/>
      </c>
      <c r="D1430" t="str">
        <f>IFERROR(VLOOKUP(B1430,Personal_Development!D:DL,113,FALSE),"")</f>
        <v/>
      </c>
      <c r="E1430" t="str">
        <f>IFERROR(VLOOKUP(B1430,Kaizen!D:X,21,FALSE),"")</f>
        <v/>
      </c>
      <c r="F1430" t="str">
        <f>IFERROR(VLOOKUP(B1430,'Safety Idea'!D:X,21,FALSE),"")</f>
        <v/>
      </c>
      <c r="G1430" t="str">
        <f>IFERROR(VLOOKUP(B1430,'Compulsory Training'!D:Z,23,FALSE),"")</f>
        <v/>
      </c>
      <c r="H1430" t="str">
        <f>IFERROR(VLOOKUP(B1430,Attendance!D:BQ,65,FALSE),"")</f>
        <v/>
      </c>
      <c r="I1430" t="str">
        <f>IFERROR(VLOOKUP(B1430,Misconduct!D:M,8,FALSE),"")</f>
        <v/>
      </c>
      <c r="J1430" t="str">
        <f>IFERROR(VLOOKUP(B1430,Misconduct!D:M,9,FALSE),"")</f>
        <v/>
      </c>
      <c r="K1430" t="str">
        <f>IFERROR(VLOOKUP(B1430,Misconduct!D:M,10,FALSE),"")</f>
        <v/>
      </c>
    </row>
    <row r="1431" spans="1:11">
      <c r="A1431" s="161" t="str">
        <f>IF(Personal_Development!C1325="","",Personal_Development!C1325)</f>
        <v/>
      </c>
      <c r="B1431" t="str">
        <f>IF(Personal_Development!D1325="","",Personal_Development!D1325)</f>
        <v/>
      </c>
      <c r="C1431" t="str">
        <f>IF(Personal_Development!E1325="","",Personal_Development!E1325)</f>
        <v/>
      </c>
      <c r="D1431" t="str">
        <f>IFERROR(VLOOKUP(B1431,Personal_Development!D:DL,113,FALSE),"")</f>
        <v/>
      </c>
      <c r="E1431" t="str">
        <f>IFERROR(VLOOKUP(B1431,Kaizen!D:X,21,FALSE),"")</f>
        <v/>
      </c>
      <c r="F1431" t="str">
        <f>IFERROR(VLOOKUP(B1431,'Safety Idea'!D:X,21,FALSE),"")</f>
        <v/>
      </c>
      <c r="G1431" t="str">
        <f>IFERROR(VLOOKUP(B1431,'Compulsory Training'!D:Z,23,FALSE),"")</f>
        <v/>
      </c>
      <c r="H1431" t="str">
        <f>IFERROR(VLOOKUP(B1431,Attendance!D:BQ,65,FALSE),"")</f>
        <v/>
      </c>
      <c r="I1431" t="str">
        <f>IFERROR(VLOOKUP(B1431,Misconduct!D:M,8,FALSE),"")</f>
        <v/>
      </c>
      <c r="J1431" t="str">
        <f>IFERROR(VLOOKUP(B1431,Misconduct!D:M,9,FALSE),"")</f>
        <v/>
      </c>
      <c r="K1431" t="str">
        <f>IFERROR(VLOOKUP(B1431,Misconduct!D:M,10,FALSE),"")</f>
        <v/>
      </c>
    </row>
    <row r="1432" spans="1:11">
      <c r="A1432" s="161" t="str">
        <f>IF(Personal_Development!C1326="","",Personal_Development!C1326)</f>
        <v/>
      </c>
      <c r="B1432" t="str">
        <f>IF(Personal_Development!D1326="","",Personal_Development!D1326)</f>
        <v/>
      </c>
      <c r="C1432" t="str">
        <f>IF(Personal_Development!E1326="","",Personal_Development!E1326)</f>
        <v/>
      </c>
      <c r="D1432" t="str">
        <f>IFERROR(VLOOKUP(B1432,Personal_Development!D:DL,113,FALSE),"")</f>
        <v/>
      </c>
      <c r="E1432" t="str">
        <f>IFERROR(VLOOKUP(B1432,Kaizen!D:X,21,FALSE),"")</f>
        <v/>
      </c>
      <c r="F1432" t="str">
        <f>IFERROR(VLOOKUP(B1432,'Safety Idea'!D:X,21,FALSE),"")</f>
        <v/>
      </c>
      <c r="G1432" t="str">
        <f>IFERROR(VLOOKUP(B1432,'Compulsory Training'!D:Z,23,FALSE),"")</f>
        <v/>
      </c>
      <c r="H1432" t="str">
        <f>IFERROR(VLOOKUP(B1432,Attendance!D:BQ,65,FALSE),"")</f>
        <v/>
      </c>
      <c r="I1432" t="str">
        <f>IFERROR(VLOOKUP(B1432,Misconduct!D:M,8,FALSE),"")</f>
        <v/>
      </c>
      <c r="J1432" t="str">
        <f>IFERROR(VLOOKUP(B1432,Misconduct!D:M,9,FALSE),"")</f>
        <v/>
      </c>
      <c r="K1432" t="str">
        <f>IFERROR(VLOOKUP(B1432,Misconduct!D:M,10,FALSE),"")</f>
        <v/>
      </c>
    </row>
    <row r="1433" spans="1:11">
      <c r="A1433" s="161" t="str">
        <f>IF(Personal_Development!C1327="","",Personal_Development!C1327)</f>
        <v/>
      </c>
      <c r="B1433" t="str">
        <f>IF(Personal_Development!D1327="","",Personal_Development!D1327)</f>
        <v/>
      </c>
      <c r="C1433" t="str">
        <f>IF(Personal_Development!E1327="","",Personal_Development!E1327)</f>
        <v/>
      </c>
      <c r="D1433" t="str">
        <f>IFERROR(VLOOKUP(B1433,Personal_Development!D:DL,113,FALSE),"")</f>
        <v/>
      </c>
      <c r="E1433" t="str">
        <f>IFERROR(VLOOKUP(B1433,Kaizen!D:X,21,FALSE),"")</f>
        <v/>
      </c>
      <c r="F1433" t="str">
        <f>IFERROR(VLOOKUP(B1433,'Safety Idea'!D:X,21,FALSE),"")</f>
        <v/>
      </c>
      <c r="G1433" t="str">
        <f>IFERROR(VLOOKUP(B1433,'Compulsory Training'!D:Z,23,FALSE),"")</f>
        <v/>
      </c>
      <c r="H1433" t="str">
        <f>IFERROR(VLOOKUP(B1433,Attendance!D:BQ,65,FALSE),"")</f>
        <v/>
      </c>
      <c r="I1433" t="str">
        <f>IFERROR(VLOOKUP(B1433,Misconduct!D:M,8,FALSE),"")</f>
        <v/>
      </c>
      <c r="J1433" t="str">
        <f>IFERROR(VLOOKUP(B1433,Misconduct!D:M,9,FALSE),"")</f>
        <v/>
      </c>
      <c r="K1433" t="str">
        <f>IFERROR(VLOOKUP(B1433,Misconduct!D:M,10,FALSE),"")</f>
        <v/>
      </c>
    </row>
    <row r="1434" spans="1:11">
      <c r="A1434" s="161" t="str">
        <f>IF(Personal_Development!C1328="","",Personal_Development!C1328)</f>
        <v/>
      </c>
      <c r="B1434" t="str">
        <f>IF(Personal_Development!D1328="","",Personal_Development!D1328)</f>
        <v/>
      </c>
      <c r="C1434" t="str">
        <f>IF(Personal_Development!E1328="","",Personal_Development!E1328)</f>
        <v/>
      </c>
      <c r="D1434" t="str">
        <f>IFERROR(VLOOKUP(B1434,Personal_Development!D:DL,113,FALSE),"")</f>
        <v/>
      </c>
      <c r="E1434" t="str">
        <f>IFERROR(VLOOKUP(B1434,Kaizen!D:X,21,FALSE),"")</f>
        <v/>
      </c>
      <c r="F1434" t="str">
        <f>IFERROR(VLOOKUP(B1434,'Safety Idea'!D:X,21,FALSE),"")</f>
        <v/>
      </c>
      <c r="G1434" t="str">
        <f>IFERROR(VLOOKUP(B1434,'Compulsory Training'!D:Z,23,FALSE),"")</f>
        <v/>
      </c>
      <c r="H1434" t="str">
        <f>IFERROR(VLOOKUP(B1434,Attendance!D:BQ,65,FALSE),"")</f>
        <v/>
      </c>
      <c r="I1434" t="str">
        <f>IFERROR(VLOOKUP(B1434,Misconduct!D:M,8,FALSE),"")</f>
        <v/>
      </c>
      <c r="J1434" t="str">
        <f>IFERROR(VLOOKUP(B1434,Misconduct!D:M,9,FALSE),"")</f>
        <v/>
      </c>
      <c r="K1434" t="str">
        <f>IFERROR(VLOOKUP(B1434,Misconduct!D:M,10,FALSE),"")</f>
        <v/>
      </c>
    </row>
    <row r="1435" spans="1:11">
      <c r="A1435" s="161" t="str">
        <f>IF(Personal_Development!C1329="","",Personal_Development!C1329)</f>
        <v/>
      </c>
      <c r="B1435" t="str">
        <f>IF(Personal_Development!D1329="","",Personal_Development!D1329)</f>
        <v/>
      </c>
      <c r="C1435" t="str">
        <f>IF(Personal_Development!E1329="","",Personal_Development!E1329)</f>
        <v/>
      </c>
      <c r="D1435" t="str">
        <f>IFERROR(VLOOKUP(B1435,Personal_Development!D:DL,113,FALSE),"")</f>
        <v/>
      </c>
      <c r="E1435" t="str">
        <f>IFERROR(VLOOKUP(B1435,Kaizen!D:X,21,FALSE),"")</f>
        <v/>
      </c>
      <c r="F1435" t="str">
        <f>IFERROR(VLOOKUP(B1435,'Safety Idea'!D:X,21,FALSE),"")</f>
        <v/>
      </c>
      <c r="G1435" t="str">
        <f>IFERROR(VLOOKUP(B1435,'Compulsory Training'!D:Z,23,FALSE),"")</f>
        <v/>
      </c>
      <c r="H1435" t="str">
        <f>IFERROR(VLOOKUP(B1435,Attendance!D:BQ,65,FALSE),"")</f>
        <v/>
      </c>
      <c r="I1435" t="str">
        <f>IFERROR(VLOOKUP(B1435,Misconduct!D:M,8,FALSE),"")</f>
        <v/>
      </c>
      <c r="J1435" t="str">
        <f>IFERROR(VLOOKUP(B1435,Misconduct!D:M,9,FALSE),"")</f>
        <v/>
      </c>
      <c r="K1435" t="str">
        <f>IFERROR(VLOOKUP(B1435,Misconduct!D:M,10,FALSE),"")</f>
        <v/>
      </c>
    </row>
    <row r="1436" spans="1:11">
      <c r="A1436" s="161" t="str">
        <f>IF(Personal_Development!C1330="","",Personal_Development!C1330)</f>
        <v/>
      </c>
      <c r="B1436" t="str">
        <f>IF(Personal_Development!D1330="","",Personal_Development!D1330)</f>
        <v/>
      </c>
      <c r="C1436" t="str">
        <f>IF(Personal_Development!E1330="","",Personal_Development!E1330)</f>
        <v/>
      </c>
      <c r="D1436" t="str">
        <f>IFERROR(VLOOKUP(B1436,Personal_Development!D:DL,113,FALSE),"")</f>
        <v/>
      </c>
      <c r="E1436" t="str">
        <f>IFERROR(VLOOKUP(B1436,Kaizen!D:X,21,FALSE),"")</f>
        <v/>
      </c>
      <c r="F1436" t="str">
        <f>IFERROR(VLOOKUP(B1436,'Safety Idea'!D:X,21,FALSE),"")</f>
        <v/>
      </c>
      <c r="G1436" t="str">
        <f>IFERROR(VLOOKUP(B1436,'Compulsory Training'!D:Z,23,FALSE),"")</f>
        <v/>
      </c>
      <c r="H1436" t="str">
        <f>IFERROR(VLOOKUP(B1436,Attendance!D:BQ,65,FALSE),"")</f>
        <v/>
      </c>
      <c r="I1436" t="str">
        <f>IFERROR(VLOOKUP(B1436,Misconduct!D:M,8,FALSE),"")</f>
        <v/>
      </c>
      <c r="J1436" t="str">
        <f>IFERROR(VLOOKUP(B1436,Misconduct!D:M,9,FALSE),"")</f>
        <v/>
      </c>
      <c r="K1436" t="str">
        <f>IFERROR(VLOOKUP(B1436,Misconduct!D:M,10,FALSE),"")</f>
        <v/>
      </c>
    </row>
    <row r="1437" spans="1:11">
      <c r="A1437" s="161" t="str">
        <f>IF(Personal_Development!C1331="","",Personal_Development!C1331)</f>
        <v/>
      </c>
      <c r="B1437" t="str">
        <f>IF(Personal_Development!D1331="","",Personal_Development!D1331)</f>
        <v/>
      </c>
      <c r="C1437" t="str">
        <f>IF(Personal_Development!E1331="","",Personal_Development!E1331)</f>
        <v/>
      </c>
      <c r="D1437" t="str">
        <f>IFERROR(VLOOKUP(B1437,Personal_Development!D:DL,113,FALSE),"")</f>
        <v/>
      </c>
      <c r="E1437" t="str">
        <f>IFERROR(VLOOKUP(B1437,Kaizen!D:X,21,FALSE),"")</f>
        <v/>
      </c>
      <c r="F1437" t="str">
        <f>IFERROR(VLOOKUP(B1437,'Safety Idea'!D:X,21,FALSE),"")</f>
        <v/>
      </c>
      <c r="G1437" t="str">
        <f>IFERROR(VLOOKUP(B1437,'Compulsory Training'!D:Z,23,FALSE),"")</f>
        <v/>
      </c>
      <c r="H1437" t="str">
        <f>IFERROR(VLOOKUP(B1437,Attendance!D:BQ,65,FALSE),"")</f>
        <v/>
      </c>
      <c r="I1437" t="str">
        <f>IFERROR(VLOOKUP(B1437,Misconduct!D:M,8,FALSE),"")</f>
        <v/>
      </c>
      <c r="J1437" t="str">
        <f>IFERROR(VLOOKUP(B1437,Misconduct!D:M,9,FALSE),"")</f>
        <v/>
      </c>
      <c r="K1437" t="str">
        <f>IFERROR(VLOOKUP(B1437,Misconduct!D:M,10,FALSE),"")</f>
        <v/>
      </c>
    </row>
    <row r="1438" spans="1:11">
      <c r="A1438" s="161" t="str">
        <f>IF(Personal_Development!C1332="","",Personal_Development!C1332)</f>
        <v/>
      </c>
      <c r="B1438" t="str">
        <f>IF(Personal_Development!D1332="","",Personal_Development!D1332)</f>
        <v/>
      </c>
      <c r="C1438" t="str">
        <f>IF(Personal_Development!E1332="","",Personal_Development!E1332)</f>
        <v/>
      </c>
      <c r="D1438" t="str">
        <f>IFERROR(VLOOKUP(B1438,Personal_Development!D:DL,113,FALSE),"")</f>
        <v/>
      </c>
      <c r="E1438" t="str">
        <f>IFERROR(VLOOKUP(B1438,Kaizen!D:X,21,FALSE),"")</f>
        <v/>
      </c>
      <c r="F1438" t="str">
        <f>IFERROR(VLOOKUP(B1438,'Safety Idea'!D:X,21,FALSE),"")</f>
        <v/>
      </c>
      <c r="G1438" t="str">
        <f>IFERROR(VLOOKUP(B1438,'Compulsory Training'!D:Z,23,FALSE),"")</f>
        <v/>
      </c>
      <c r="H1438" t="str">
        <f>IFERROR(VLOOKUP(B1438,Attendance!D:BQ,65,FALSE),"")</f>
        <v/>
      </c>
      <c r="I1438" t="str">
        <f>IFERROR(VLOOKUP(B1438,Misconduct!D:M,8,FALSE),"")</f>
        <v/>
      </c>
      <c r="J1438" t="str">
        <f>IFERROR(VLOOKUP(B1438,Misconduct!D:M,9,FALSE),"")</f>
        <v/>
      </c>
      <c r="K1438" t="str">
        <f>IFERROR(VLOOKUP(B1438,Misconduct!D:M,10,FALSE),"")</f>
        <v/>
      </c>
    </row>
    <row r="1439" spans="1:11">
      <c r="A1439" s="161" t="str">
        <f>IF(Personal_Development!C1333="","",Personal_Development!C1333)</f>
        <v/>
      </c>
      <c r="B1439" t="str">
        <f>IF(Personal_Development!D1333="","",Personal_Development!D1333)</f>
        <v/>
      </c>
      <c r="C1439" t="str">
        <f>IF(Personal_Development!E1333="","",Personal_Development!E1333)</f>
        <v/>
      </c>
      <c r="D1439" t="str">
        <f>IFERROR(VLOOKUP(B1439,Personal_Development!D:DL,113,FALSE),"")</f>
        <v/>
      </c>
      <c r="E1439" t="str">
        <f>IFERROR(VLOOKUP(B1439,Kaizen!D:X,21,FALSE),"")</f>
        <v/>
      </c>
      <c r="F1439" t="str">
        <f>IFERROR(VLOOKUP(B1439,'Safety Idea'!D:X,21,FALSE),"")</f>
        <v/>
      </c>
      <c r="G1439" t="str">
        <f>IFERROR(VLOOKUP(B1439,'Compulsory Training'!D:Z,23,FALSE),"")</f>
        <v/>
      </c>
      <c r="H1439" t="str">
        <f>IFERROR(VLOOKUP(B1439,Attendance!D:BQ,65,FALSE),"")</f>
        <v/>
      </c>
      <c r="I1439" t="str">
        <f>IFERROR(VLOOKUP(B1439,Misconduct!D:M,8,FALSE),"")</f>
        <v/>
      </c>
      <c r="J1439" t="str">
        <f>IFERROR(VLOOKUP(B1439,Misconduct!D:M,9,FALSE),"")</f>
        <v/>
      </c>
      <c r="K1439" t="str">
        <f>IFERROR(VLOOKUP(B1439,Misconduct!D:M,10,FALSE),"")</f>
        <v/>
      </c>
    </row>
    <row r="1440" spans="1:11">
      <c r="A1440" s="161" t="str">
        <f>IF(Personal_Development!C1334="","",Personal_Development!C1334)</f>
        <v/>
      </c>
      <c r="B1440" t="str">
        <f>IF(Personal_Development!D1334="","",Personal_Development!D1334)</f>
        <v/>
      </c>
      <c r="C1440" t="str">
        <f>IF(Personal_Development!E1334="","",Personal_Development!E1334)</f>
        <v/>
      </c>
      <c r="D1440" t="str">
        <f>IFERROR(VLOOKUP(B1440,Personal_Development!D:DL,113,FALSE),"")</f>
        <v/>
      </c>
      <c r="E1440" t="str">
        <f>IFERROR(VLOOKUP(B1440,Kaizen!D:X,21,FALSE),"")</f>
        <v/>
      </c>
      <c r="F1440" t="str">
        <f>IFERROR(VLOOKUP(B1440,'Safety Idea'!D:X,21,FALSE),"")</f>
        <v/>
      </c>
      <c r="G1440" t="str">
        <f>IFERROR(VLOOKUP(B1440,'Compulsory Training'!D:Z,23,FALSE),"")</f>
        <v/>
      </c>
      <c r="H1440" t="str">
        <f>IFERROR(VLOOKUP(B1440,Attendance!D:BQ,65,FALSE),"")</f>
        <v/>
      </c>
      <c r="I1440" t="str">
        <f>IFERROR(VLOOKUP(B1440,Misconduct!D:M,8,FALSE),"")</f>
        <v/>
      </c>
      <c r="J1440" t="str">
        <f>IFERROR(VLOOKUP(B1440,Misconduct!D:M,9,FALSE),"")</f>
        <v/>
      </c>
      <c r="K1440" t="str">
        <f>IFERROR(VLOOKUP(B1440,Misconduct!D:M,10,FALSE),"")</f>
        <v/>
      </c>
    </row>
    <row r="1441" spans="1:11">
      <c r="A1441" s="161" t="str">
        <f>IF(Personal_Development!C1335="","",Personal_Development!C1335)</f>
        <v/>
      </c>
      <c r="B1441" t="str">
        <f>IF(Personal_Development!D1335="","",Personal_Development!D1335)</f>
        <v/>
      </c>
      <c r="C1441" t="str">
        <f>IF(Personal_Development!E1335="","",Personal_Development!E1335)</f>
        <v/>
      </c>
      <c r="D1441" t="str">
        <f>IFERROR(VLOOKUP(B1441,Personal_Development!D:DL,113,FALSE),"")</f>
        <v/>
      </c>
      <c r="E1441" t="str">
        <f>IFERROR(VLOOKUP(B1441,Kaizen!D:X,21,FALSE),"")</f>
        <v/>
      </c>
      <c r="F1441" t="str">
        <f>IFERROR(VLOOKUP(B1441,'Safety Idea'!D:X,21,FALSE),"")</f>
        <v/>
      </c>
      <c r="G1441" t="str">
        <f>IFERROR(VLOOKUP(B1441,'Compulsory Training'!D:Z,23,FALSE),"")</f>
        <v/>
      </c>
      <c r="H1441" t="str">
        <f>IFERROR(VLOOKUP(B1441,Attendance!D:BQ,65,FALSE),"")</f>
        <v/>
      </c>
      <c r="I1441" t="str">
        <f>IFERROR(VLOOKUP(B1441,Misconduct!D:M,8,FALSE),"")</f>
        <v/>
      </c>
      <c r="J1441" t="str">
        <f>IFERROR(VLOOKUP(B1441,Misconduct!D:M,9,FALSE),"")</f>
        <v/>
      </c>
      <c r="K1441" t="str">
        <f>IFERROR(VLOOKUP(B1441,Misconduct!D:M,10,FALSE),"")</f>
        <v/>
      </c>
    </row>
    <row r="1442" spans="1:11">
      <c r="A1442" s="161" t="str">
        <f>IF(Personal_Development!C1336="","",Personal_Development!C1336)</f>
        <v/>
      </c>
      <c r="B1442" t="str">
        <f>IF(Personal_Development!D1336="","",Personal_Development!D1336)</f>
        <v/>
      </c>
      <c r="C1442" t="str">
        <f>IF(Personal_Development!E1336="","",Personal_Development!E1336)</f>
        <v/>
      </c>
      <c r="D1442" t="str">
        <f>IFERROR(VLOOKUP(B1442,Personal_Development!D:DL,113,FALSE),"")</f>
        <v/>
      </c>
      <c r="E1442" t="str">
        <f>IFERROR(VLOOKUP(B1442,Kaizen!D:X,21,FALSE),"")</f>
        <v/>
      </c>
      <c r="F1442" t="str">
        <f>IFERROR(VLOOKUP(B1442,'Safety Idea'!D:X,21,FALSE),"")</f>
        <v/>
      </c>
      <c r="G1442" t="str">
        <f>IFERROR(VLOOKUP(B1442,'Compulsory Training'!D:Z,23,FALSE),"")</f>
        <v/>
      </c>
      <c r="H1442" t="str">
        <f>IFERROR(VLOOKUP(B1442,Attendance!D:BQ,65,FALSE),"")</f>
        <v/>
      </c>
      <c r="I1442" t="str">
        <f>IFERROR(VLOOKUP(B1442,Misconduct!D:M,8,FALSE),"")</f>
        <v/>
      </c>
      <c r="J1442" t="str">
        <f>IFERROR(VLOOKUP(B1442,Misconduct!D:M,9,FALSE),"")</f>
        <v/>
      </c>
      <c r="K1442" t="str">
        <f>IFERROR(VLOOKUP(B1442,Misconduct!D:M,10,FALSE),"")</f>
        <v/>
      </c>
    </row>
    <row r="1443" spans="1:11">
      <c r="A1443" s="161" t="str">
        <f>IF(Personal_Development!C1337="","",Personal_Development!C1337)</f>
        <v/>
      </c>
      <c r="B1443" t="str">
        <f>IF(Personal_Development!D1337="","",Personal_Development!D1337)</f>
        <v/>
      </c>
      <c r="C1443" t="str">
        <f>IF(Personal_Development!E1337="","",Personal_Development!E1337)</f>
        <v/>
      </c>
      <c r="D1443" t="str">
        <f>IFERROR(VLOOKUP(B1443,Personal_Development!D:DL,113,FALSE),"")</f>
        <v/>
      </c>
      <c r="E1443" t="str">
        <f>IFERROR(VLOOKUP(B1443,Kaizen!D:X,21,FALSE),"")</f>
        <v/>
      </c>
      <c r="F1443" t="str">
        <f>IFERROR(VLOOKUP(B1443,'Safety Idea'!D:X,21,FALSE),"")</f>
        <v/>
      </c>
      <c r="G1443" t="str">
        <f>IFERROR(VLOOKUP(B1443,'Compulsory Training'!D:Z,23,FALSE),"")</f>
        <v/>
      </c>
      <c r="H1443" t="str">
        <f>IFERROR(VLOOKUP(B1443,Attendance!D:BQ,65,FALSE),"")</f>
        <v/>
      </c>
      <c r="I1443" t="str">
        <f>IFERROR(VLOOKUP(B1443,Misconduct!D:M,8,FALSE),"")</f>
        <v/>
      </c>
      <c r="J1443" t="str">
        <f>IFERROR(VLOOKUP(B1443,Misconduct!D:M,9,FALSE),"")</f>
        <v/>
      </c>
      <c r="K1443" t="str">
        <f>IFERROR(VLOOKUP(B1443,Misconduct!D:M,10,FALSE),"")</f>
        <v/>
      </c>
    </row>
    <row r="1444" spans="1:11">
      <c r="A1444" s="161" t="str">
        <f>IF(Personal_Development!C1338="","",Personal_Development!C1338)</f>
        <v/>
      </c>
      <c r="B1444" t="str">
        <f>IF(Personal_Development!D1338="","",Personal_Development!D1338)</f>
        <v/>
      </c>
      <c r="C1444" t="str">
        <f>IF(Personal_Development!E1338="","",Personal_Development!E1338)</f>
        <v/>
      </c>
      <c r="D1444" t="str">
        <f>IFERROR(VLOOKUP(B1444,Personal_Development!D:DL,113,FALSE),"")</f>
        <v/>
      </c>
      <c r="E1444" t="str">
        <f>IFERROR(VLOOKUP(B1444,Kaizen!D:X,21,FALSE),"")</f>
        <v/>
      </c>
      <c r="F1444" t="str">
        <f>IFERROR(VLOOKUP(B1444,'Safety Idea'!D:X,21,FALSE),"")</f>
        <v/>
      </c>
      <c r="G1444" t="str">
        <f>IFERROR(VLOOKUP(B1444,'Compulsory Training'!D:Z,23,FALSE),"")</f>
        <v/>
      </c>
      <c r="H1444" t="str">
        <f>IFERROR(VLOOKUP(B1444,Attendance!D:BQ,65,FALSE),"")</f>
        <v/>
      </c>
      <c r="I1444" t="str">
        <f>IFERROR(VLOOKUP(B1444,Misconduct!D:M,8,FALSE),"")</f>
        <v/>
      </c>
      <c r="J1444" t="str">
        <f>IFERROR(VLOOKUP(B1444,Misconduct!D:M,9,FALSE),"")</f>
        <v/>
      </c>
      <c r="K1444" t="str">
        <f>IFERROR(VLOOKUP(B1444,Misconduct!D:M,10,FALSE),"")</f>
        <v/>
      </c>
    </row>
    <row r="1445" spans="1:11">
      <c r="A1445" s="161" t="str">
        <f>IF(Personal_Development!C1339="","",Personal_Development!C1339)</f>
        <v/>
      </c>
      <c r="B1445" t="str">
        <f>IF(Personal_Development!D1339="","",Personal_Development!D1339)</f>
        <v/>
      </c>
      <c r="C1445" t="str">
        <f>IF(Personal_Development!E1339="","",Personal_Development!E1339)</f>
        <v/>
      </c>
      <c r="D1445" t="str">
        <f>IFERROR(VLOOKUP(B1445,Personal_Development!D:DL,113,FALSE),"")</f>
        <v/>
      </c>
      <c r="E1445" t="str">
        <f>IFERROR(VLOOKUP(B1445,Kaizen!D:X,21,FALSE),"")</f>
        <v/>
      </c>
      <c r="F1445" t="str">
        <f>IFERROR(VLOOKUP(B1445,'Safety Idea'!D:X,21,FALSE),"")</f>
        <v/>
      </c>
      <c r="G1445" t="str">
        <f>IFERROR(VLOOKUP(B1445,'Compulsory Training'!D:Z,23,FALSE),"")</f>
        <v/>
      </c>
      <c r="H1445" t="str">
        <f>IFERROR(VLOOKUP(B1445,Attendance!D:BQ,65,FALSE),"")</f>
        <v/>
      </c>
      <c r="I1445" t="str">
        <f>IFERROR(VLOOKUP(B1445,Misconduct!D:M,8,FALSE),"")</f>
        <v/>
      </c>
      <c r="J1445" t="str">
        <f>IFERROR(VLOOKUP(B1445,Misconduct!D:M,9,FALSE),"")</f>
        <v/>
      </c>
      <c r="K1445" t="str">
        <f>IFERROR(VLOOKUP(B1445,Misconduct!D:M,10,FALSE),"")</f>
        <v/>
      </c>
    </row>
    <row r="1446" spans="1:11">
      <c r="A1446" s="161" t="str">
        <f>IF(Personal_Development!C1340="","",Personal_Development!C1340)</f>
        <v/>
      </c>
      <c r="B1446" t="str">
        <f>IF(Personal_Development!D1340="","",Personal_Development!D1340)</f>
        <v/>
      </c>
      <c r="C1446" t="str">
        <f>IF(Personal_Development!E1340="","",Personal_Development!E1340)</f>
        <v/>
      </c>
      <c r="D1446" t="str">
        <f>IFERROR(VLOOKUP(B1446,Personal_Development!D:DL,113,FALSE),"")</f>
        <v/>
      </c>
      <c r="E1446" t="str">
        <f>IFERROR(VLOOKUP(B1446,Kaizen!D:X,21,FALSE),"")</f>
        <v/>
      </c>
      <c r="F1446" t="str">
        <f>IFERROR(VLOOKUP(B1446,'Safety Idea'!D:X,21,FALSE),"")</f>
        <v/>
      </c>
      <c r="G1446" t="str">
        <f>IFERROR(VLOOKUP(B1446,'Compulsory Training'!D:Z,23,FALSE),"")</f>
        <v/>
      </c>
      <c r="H1446" t="str">
        <f>IFERROR(VLOOKUP(B1446,Attendance!D:BQ,65,FALSE),"")</f>
        <v/>
      </c>
      <c r="I1446" t="str">
        <f>IFERROR(VLOOKUP(B1446,Misconduct!D:M,8,FALSE),"")</f>
        <v/>
      </c>
      <c r="J1446" t="str">
        <f>IFERROR(VLOOKUP(B1446,Misconduct!D:M,9,FALSE),"")</f>
        <v/>
      </c>
      <c r="K1446" t="str">
        <f>IFERROR(VLOOKUP(B1446,Misconduct!D:M,10,FALSE),"")</f>
        <v/>
      </c>
    </row>
    <row r="1447" spans="1:11">
      <c r="A1447" s="161" t="str">
        <f>IF(Personal_Development!C1341="","",Personal_Development!C1341)</f>
        <v/>
      </c>
      <c r="B1447" t="str">
        <f>IF(Personal_Development!D1341="","",Personal_Development!D1341)</f>
        <v/>
      </c>
      <c r="C1447" t="str">
        <f>IF(Personal_Development!E1341="","",Personal_Development!E1341)</f>
        <v/>
      </c>
      <c r="D1447" t="str">
        <f>IFERROR(VLOOKUP(B1447,Personal_Development!D:DL,113,FALSE),"")</f>
        <v/>
      </c>
      <c r="E1447" t="str">
        <f>IFERROR(VLOOKUP(B1447,Kaizen!D:X,21,FALSE),"")</f>
        <v/>
      </c>
      <c r="F1447" t="str">
        <f>IFERROR(VLOOKUP(B1447,'Safety Idea'!D:X,21,FALSE),"")</f>
        <v/>
      </c>
      <c r="G1447" t="str">
        <f>IFERROR(VLOOKUP(B1447,'Compulsory Training'!D:Z,23,FALSE),"")</f>
        <v/>
      </c>
      <c r="H1447" t="str">
        <f>IFERROR(VLOOKUP(B1447,Attendance!D:BQ,65,FALSE),"")</f>
        <v/>
      </c>
      <c r="I1447" t="str">
        <f>IFERROR(VLOOKUP(B1447,Misconduct!D:M,8,FALSE),"")</f>
        <v/>
      </c>
      <c r="J1447" t="str">
        <f>IFERROR(VLOOKUP(B1447,Misconduct!D:M,9,FALSE),"")</f>
        <v/>
      </c>
      <c r="K1447" t="str">
        <f>IFERROR(VLOOKUP(B1447,Misconduct!D:M,10,FALSE),"")</f>
        <v/>
      </c>
    </row>
    <row r="1448" spans="1:11">
      <c r="A1448" s="161" t="str">
        <f>IF(Personal_Development!C1342="","",Personal_Development!C1342)</f>
        <v/>
      </c>
      <c r="B1448" t="str">
        <f>IF(Personal_Development!D1342="","",Personal_Development!D1342)</f>
        <v/>
      </c>
      <c r="C1448" t="str">
        <f>IF(Personal_Development!E1342="","",Personal_Development!E1342)</f>
        <v/>
      </c>
      <c r="D1448" t="str">
        <f>IFERROR(VLOOKUP(B1448,Personal_Development!D:DL,113,FALSE),"")</f>
        <v/>
      </c>
      <c r="E1448" t="str">
        <f>IFERROR(VLOOKUP(B1448,Kaizen!D:X,21,FALSE),"")</f>
        <v/>
      </c>
      <c r="F1448" t="str">
        <f>IFERROR(VLOOKUP(B1448,'Safety Idea'!D:X,21,FALSE),"")</f>
        <v/>
      </c>
      <c r="G1448" t="str">
        <f>IFERROR(VLOOKUP(B1448,'Compulsory Training'!D:Z,23,FALSE),"")</f>
        <v/>
      </c>
      <c r="H1448" t="str">
        <f>IFERROR(VLOOKUP(B1448,Attendance!D:BQ,65,FALSE),"")</f>
        <v/>
      </c>
      <c r="I1448" t="str">
        <f>IFERROR(VLOOKUP(B1448,Misconduct!D:M,8,FALSE),"")</f>
        <v/>
      </c>
      <c r="J1448" t="str">
        <f>IFERROR(VLOOKUP(B1448,Misconduct!D:M,9,FALSE),"")</f>
        <v/>
      </c>
      <c r="K1448" t="str">
        <f>IFERROR(VLOOKUP(B1448,Misconduct!D:M,10,FALSE),"")</f>
        <v/>
      </c>
    </row>
    <row r="1449" spans="1:11">
      <c r="A1449" s="161" t="str">
        <f>IF(Personal_Development!C1343="","",Personal_Development!C1343)</f>
        <v/>
      </c>
      <c r="B1449" t="str">
        <f>IF(Personal_Development!D1343="","",Personal_Development!D1343)</f>
        <v/>
      </c>
      <c r="C1449" t="str">
        <f>IF(Personal_Development!E1343="","",Personal_Development!E1343)</f>
        <v/>
      </c>
      <c r="D1449" t="str">
        <f>IFERROR(VLOOKUP(B1449,Personal_Development!D:DL,113,FALSE),"")</f>
        <v/>
      </c>
      <c r="E1449" t="str">
        <f>IFERROR(VLOOKUP(B1449,Kaizen!D:X,21,FALSE),"")</f>
        <v/>
      </c>
      <c r="F1449" t="str">
        <f>IFERROR(VLOOKUP(B1449,'Safety Idea'!D:X,21,FALSE),"")</f>
        <v/>
      </c>
      <c r="G1449" t="str">
        <f>IFERROR(VLOOKUP(B1449,'Compulsory Training'!D:Z,23,FALSE),"")</f>
        <v/>
      </c>
      <c r="H1449" t="str">
        <f>IFERROR(VLOOKUP(B1449,Attendance!D:BQ,65,FALSE),"")</f>
        <v/>
      </c>
      <c r="I1449" t="str">
        <f>IFERROR(VLOOKUP(B1449,Misconduct!D:M,8,FALSE),"")</f>
        <v/>
      </c>
      <c r="J1449" t="str">
        <f>IFERROR(VLOOKUP(B1449,Misconduct!D:M,9,FALSE),"")</f>
        <v/>
      </c>
      <c r="K1449" t="str">
        <f>IFERROR(VLOOKUP(B1449,Misconduct!D:M,10,FALSE),"")</f>
        <v/>
      </c>
    </row>
    <row r="1450" spans="1:11">
      <c r="A1450" s="161" t="str">
        <f>IF(Personal_Development!C1344="","",Personal_Development!C1344)</f>
        <v/>
      </c>
      <c r="B1450" t="str">
        <f>IF(Personal_Development!D1344="","",Personal_Development!D1344)</f>
        <v/>
      </c>
      <c r="C1450" t="str">
        <f>IF(Personal_Development!E1344="","",Personal_Development!E1344)</f>
        <v/>
      </c>
      <c r="D1450" t="str">
        <f>IFERROR(VLOOKUP(B1450,Personal_Development!D:DL,113,FALSE),"")</f>
        <v/>
      </c>
      <c r="E1450" t="str">
        <f>IFERROR(VLOOKUP(B1450,Kaizen!D:X,21,FALSE),"")</f>
        <v/>
      </c>
      <c r="F1450" t="str">
        <f>IFERROR(VLOOKUP(B1450,'Safety Idea'!D:X,21,FALSE),"")</f>
        <v/>
      </c>
      <c r="G1450" t="str">
        <f>IFERROR(VLOOKUP(B1450,'Compulsory Training'!D:Z,23,FALSE),"")</f>
        <v/>
      </c>
      <c r="H1450" t="str">
        <f>IFERROR(VLOOKUP(B1450,Attendance!D:BQ,65,FALSE),"")</f>
        <v/>
      </c>
      <c r="I1450" t="str">
        <f>IFERROR(VLOOKUP(B1450,Misconduct!D:M,8,FALSE),"")</f>
        <v/>
      </c>
      <c r="J1450" t="str">
        <f>IFERROR(VLOOKUP(B1450,Misconduct!D:M,9,FALSE),"")</f>
        <v/>
      </c>
      <c r="K1450" t="str">
        <f>IFERROR(VLOOKUP(B1450,Misconduct!D:M,10,FALSE),"")</f>
        <v/>
      </c>
    </row>
    <row r="1451" spans="1:11">
      <c r="A1451" s="161" t="str">
        <f>IF(Personal_Development!C1345="","",Personal_Development!C1345)</f>
        <v/>
      </c>
      <c r="B1451" t="str">
        <f>IF(Personal_Development!D1345="","",Personal_Development!D1345)</f>
        <v/>
      </c>
      <c r="C1451" t="str">
        <f>IF(Personal_Development!E1345="","",Personal_Development!E1345)</f>
        <v/>
      </c>
      <c r="D1451" t="str">
        <f>IFERROR(VLOOKUP(B1451,Personal_Development!D:DL,113,FALSE),"")</f>
        <v/>
      </c>
      <c r="E1451" t="str">
        <f>IFERROR(VLOOKUP(B1451,Kaizen!D:X,21,FALSE),"")</f>
        <v/>
      </c>
      <c r="F1451" t="str">
        <f>IFERROR(VLOOKUP(B1451,'Safety Idea'!D:X,21,FALSE),"")</f>
        <v/>
      </c>
      <c r="G1451" t="str">
        <f>IFERROR(VLOOKUP(B1451,'Compulsory Training'!D:Z,23,FALSE),"")</f>
        <v/>
      </c>
      <c r="H1451" t="str">
        <f>IFERROR(VLOOKUP(B1451,Attendance!D:BQ,65,FALSE),"")</f>
        <v/>
      </c>
      <c r="I1451" t="str">
        <f>IFERROR(VLOOKUP(B1451,Misconduct!D:M,8,FALSE),"")</f>
        <v/>
      </c>
      <c r="J1451" t="str">
        <f>IFERROR(VLOOKUP(B1451,Misconduct!D:M,9,FALSE),"")</f>
        <v/>
      </c>
      <c r="K1451" t="str">
        <f>IFERROR(VLOOKUP(B1451,Misconduct!D:M,10,FALSE),"")</f>
        <v/>
      </c>
    </row>
    <row r="1452" spans="1:11">
      <c r="A1452" s="161" t="str">
        <f>IF(Personal_Development!C1346="","",Personal_Development!C1346)</f>
        <v/>
      </c>
      <c r="B1452" t="str">
        <f>IF(Personal_Development!D1346="","",Personal_Development!D1346)</f>
        <v/>
      </c>
      <c r="C1452" t="str">
        <f>IF(Personal_Development!E1346="","",Personal_Development!E1346)</f>
        <v/>
      </c>
      <c r="D1452" t="str">
        <f>IFERROR(VLOOKUP(B1452,Personal_Development!D:DL,113,FALSE),"")</f>
        <v/>
      </c>
      <c r="E1452" t="str">
        <f>IFERROR(VLOOKUP(B1452,Kaizen!D:X,21,FALSE),"")</f>
        <v/>
      </c>
      <c r="F1452" t="str">
        <f>IFERROR(VLOOKUP(B1452,'Safety Idea'!D:X,21,FALSE),"")</f>
        <v/>
      </c>
      <c r="G1452" t="str">
        <f>IFERROR(VLOOKUP(B1452,'Compulsory Training'!D:Z,23,FALSE),"")</f>
        <v/>
      </c>
      <c r="H1452" t="str">
        <f>IFERROR(VLOOKUP(B1452,Attendance!D:BQ,65,FALSE),"")</f>
        <v/>
      </c>
      <c r="I1452" t="str">
        <f>IFERROR(VLOOKUP(B1452,Misconduct!D:M,8,FALSE),"")</f>
        <v/>
      </c>
      <c r="J1452" t="str">
        <f>IFERROR(VLOOKUP(B1452,Misconduct!D:M,9,FALSE),"")</f>
        <v/>
      </c>
      <c r="K1452" t="str">
        <f>IFERROR(VLOOKUP(B1452,Misconduct!D:M,10,FALSE),"")</f>
        <v/>
      </c>
    </row>
    <row r="1453" spans="1:11">
      <c r="A1453" s="161" t="str">
        <f>IF(Personal_Development!C1347="","",Personal_Development!C1347)</f>
        <v/>
      </c>
      <c r="B1453" t="str">
        <f>IF(Personal_Development!D1347="","",Personal_Development!D1347)</f>
        <v/>
      </c>
      <c r="C1453" t="str">
        <f>IF(Personal_Development!E1347="","",Personal_Development!E1347)</f>
        <v/>
      </c>
      <c r="D1453" t="str">
        <f>IFERROR(VLOOKUP(B1453,Personal_Development!D:DL,113,FALSE),"")</f>
        <v/>
      </c>
      <c r="E1453" t="str">
        <f>IFERROR(VLOOKUP(B1453,Kaizen!D:X,21,FALSE),"")</f>
        <v/>
      </c>
      <c r="F1453" t="str">
        <f>IFERROR(VLOOKUP(B1453,'Safety Idea'!D:X,21,FALSE),"")</f>
        <v/>
      </c>
      <c r="G1453" t="str">
        <f>IFERROR(VLOOKUP(B1453,'Compulsory Training'!D:Z,23,FALSE),"")</f>
        <v/>
      </c>
      <c r="H1453" t="str">
        <f>IFERROR(VLOOKUP(B1453,Attendance!D:BQ,65,FALSE),"")</f>
        <v/>
      </c>
      <c r="I1453" t="str">
        <f>IFERROR(VLOOKUP(B1453,Misconduct!D:M,8,FALSE),"")</f>
        <v/>
      </c>
      <c r="J1453" t="str">
        <f>IFERROR(VLOOKUP(B1453,Misconduct!D:M,9,FALSE),"")</f>
        <v/>
      </c>
      <c r="K1453" t="str">
        <f>IFERROR(VLOOKUP(B1453,Misconduct!D:M,10,FALSE),"")</f>
        <v/>
      </c>
    </row>
    <row r="1454" spans="1:11">
      <c r="A1454" s="161" t="str">
        <f>IF(Personal_Development!C1348="","",Personal_Development!C1348)</f>
        <v/>
      </c>
      <c r="B1454" t="str">
        <f>IF(Personal_Development!D1348="","",Personal_Development!D1348)</f>
        <v/>
      </c>
      <c r="C1454" t="str">
        <f>IF(Personal_Development!E1348="","",Personal_Development!E1348)</f>
        <v/>
      </c>
      <c r="D1454" t="str">
        <f>IFERROR(VLOOKUP(B1454,Personal_Development!D:DL,113,FALSE),"")</f>
        <v/>
      </c>
      <c r="E1454" t="str">
        <f>IFERROR(VLOOKUP(B1454,Kaizen!D:X,21,FALSE),"")</f>
        <v/>
      </c>
      <c r="F1454" t="str">
        <f>IFERROR(VLOOKUP(B1454,'Safety Idea'!D:X,21,FALSE),"")</f>
        <v/>
      </c>
      <c r="G1454" t="str">
        <f>IFERROR(VLOOKUP(B1454,'Compulsory Training'!D:Z,23,FALSE),"")</f>
        <v/>
      </c>
      <c r="H1454" t="str">
        <f>IFERROR(VLOOKUP(B1454,Attendance!D:BQ,65,FALSE),"")</f>
        <v/>
      </c>
      <c r="I1454" t="str">
        <f>IFERROR(VLOOKUP(B1454,Misconduct!D:M,8,FALSE),"")</f>
        <v/>
      </c>
      <c r="J1454" t="str">
        <f>IFERROR(VLOOKUP(B1454,Misconduct!D:M,9,FALSE),"")</f>
        <v/>
      </c>
      <c r="K1454" t="str">
        <f>IFERROR(VLOOKUP(B1454,Misconduct!D:M,10,FALSE),"")</f>
        <v/>
      </c>
    </row>
    <row r="1455" spans="1:11">
      <c r="A1455" s="161" t="str">
        <f>IF(Personal_Development!C1349="","",Personal_Development!C1349)</f>
        <v/>
      </c>
      <c r="B1455" t="str">
        <f>IF(Personal_Development!D1349="","",Personal_Development!D1349)</f>
        <v/>
      </c>
      <c r="C1455" t="str">
        <f>IF(Personal_Development!E1349="","",Personal_Development!E1349)</f>
        <v/>
      </c>
      <c r="D1455" t="str">
        <f>IFERROR(VLOOKUP(B1455,Personal_Development!D:DL,113,FALSE),"")</f>
        <v/>
      </c>
      <c r="E1455" t="str">
        <f>IFERROR(VLOOKUP(B1455,Kaizen!D:X,21,FALSE),"")</f>
        <v/>
      </c>
      <c r="F1455" t="str">
        <f>IFERROR(VLOOKUP(B1455,'Safety Idea'!D:X,21,FALSE),"")</f>
        <v/>
      </c>
      <c r="G1455" t="str">
        <f>IFERROR(VLOOKUP(B1455,'Compulsory Training'!D:Z,23,FALSE),"")</f>
        <v/>
      </c>
      <c r="H1455" t="str">
        <f>IFERROR(VLOOKUP(B1455,Attendance!D:BQ,65,FALSE),"")</f>
        <v/>
      </c>
      <c r="I1455" t="str">
        <f>IFERROR(VLOOKUP(B1455,Misconduct!D:M,8,FALSE),"")</f>
        <v/>
      </c>
      <c r="J1455" t="str">
        <f>IFERROR(VLOOKUP(B1455,Misconduct!D:M,9,FALSE),"")</f>
        <v/>
      </c>
      <c r="K1455" t="str">
        <f>IFERROR(VLOOKUP(B1455,Misconduct!D:M,10,FALSE),"")</f>
        <v/>
      </c>
    </row>
    <row r="1456" spans="1:11">
      <c r="A1456" s="161" t="str">
        <f>IF(Personal_Development!C1350="","",Personal_Development!C1350)</f>
        <v/>
      </c>
      <c r="B1456" t="str">
        <f>IF(Personal_Development!D1350="","",Personal_Development!D1350)</f>
        <v/>
      </c>
      <c r="C1456" t="str">
        <f>IF(Personal_Development!E1350="","",Personal_Development!E1350)</f>
        <v/>
      </c>
      <c r="D1456" t="str">
        <f>IFERROR(VLOOKUP(B1456,Personal_Development!D:DL,113,FALSE),"")</f>
        <v/>
      </c>
      <c r="E1456" t="str">
        <f>IFERROR(VLOOKUP(B1456,Kaizen!D:X,21,FALSE),"")</f>
        <v/>
      </c>
      <c r="F1456" t="str">
        <f>IFERROR(VLOOKUP(B1456,'Safety Idea'!D:X,21,FALSE),"")</f>
        <v/>
      </c>
      <c r="G1456" t="str">
        <f>IFERROR(VLOOKUP(B1456,'Compulsory Training'!D:Z,23,FALSE),"")</f>
        <v/>
      </c>
      <c r="H1456" t="str">
        <f>IFERROR(VLOOKUP(B1456,Attendance!D:BQ,65,FALSE),"")</f>
        <v/>
      </c>
      <c r="I1456" t="str">
        <f>IFERROR(VLOOKUP(B1456,Misconduct!D:M,8,FALSE),"")</f>
        <v/>
      </c>
      <c r="J1456" t="str">
        <f>IFERROR(VLOOKUP(B1456,Misconduct!D:M,9,FALSE),"")</f>
        <v/>
      </c>
      <c r="K1456" t="str">
        <f>IFERROR(VLOOKUP(B1456,Misconduct!D:M,10,FALSE),"")</f>
        <v/>
      </c>
    </row>
    <row r="1457" spans="1:11">
      <c r="A1457" s="161" t="str">
        <f>IF(Personal_Development!C1351="","",Personal_Development!C1351)</f>
        <v/>
      </c>
      <c r="B1457" t="str">
        <f>IF(Personal_Development!D1351="","",Personal_Development!D1351)</f>
        <v/>
      </c>
      <c r="C1457" t="str">
        <f>IF(Personal_Development!E1351="","",Personal_Development!E1351)</f>
        <v/>
      </c>
      <c r="D1457" t="str">
        <f>IFERROR(VLOOKUP(B1457,Personal_Development!D:DL,113,FALSE),"")</f>
        <v/>
      </c>
      <c r="E1457" t="str">
        <f>IFERROR(VLOOKUP(B1457,Kaizen!D:X,21,FALSE),"")</f>
        <v/>
      </c>
      <c r="F1457" t="str">
        <f>IFERROR(VLOOKUP(B1457,'Safety Idea'!D:X,21,FALSE),"")</f>
        <v/>
      </c>
      <c r="G1457" t="str">
        <f>IFERROR(VLOOKUP(B1457,'Compulsory Training'!D:Z,23,FALSE),"")</f>
        <v/>
      </c>
      <c r="H1457" t="str">
        <f>IFERROR(VLOOKUP(B1457,Attendance!D:BQ,65,FALSE),"")</f>
        <v/>
      </c>
      <c r="I1457" t="str">
        <f>IFERROR(VLOOKUP(B1457,Misconduct!D:M,8,FALSE),"")</f>
        <v/>
      </c>
      <c r="J1457" t="str">
        <f>IFERROR(VLOOKUP(B1457,Misconduct!D:M,9,FALSE),"")</f>
        <v/>
      </c>
      <c r="K1457" t="str">
        <f>IFERROR(VLOOKUP(B1457,Misconduct!D:M,10,FALSE),"")</f>
        <v/>
      </c>
    </row>
    <row r="1458" spans="1:11">
      <c r="A1458" s="161" t="str">
        <f>IF(Personal_Development!C1352="","",Personal_Development!C1352)</f>
        <v/>
      </c>
      <c r="B1458" t="str">
        <f>IF(Personal_Development!D1352="","",Personal_Development!D1352)</f>
        <v/>
      </c>
      <c r="C1458" t="str">
        <f>IF(Personal_Development!E1352="","",Personal_Development!E1352)</f>
        <v/>
      </c>
      <c r="D1458" t="str">
        <f>IFERROR(VLOOKUP(B1458,Personal_Development!D:DL,113,FALSE),"")</f>
        <v/>
      </c>
      <c r="E1458" t="str">
        <f>IFERROR(VLOOKUP(B1458,Kaizen!D:X,21,FALSE),"")</f>
        <v/>
      </c>
      <c r="F1458" t="str">
        <f>IFERROR(VLOOKUP(B1458,'Safety Idea'!D:X,21,FALSE),"")</f>
        <v/>
      </c>
      <c r="G1458" t="str">
        <f>IFERROR(VLOOKUP(B1458,'Compulsory Training'!D:Z,23,FALSE),"")</f>
        <v/>
      </c>
      <c r="H1458" t="str">
        <f>IFERROR(VLOOKUP(B1458,Attendance!D:BQ,65,FALSE),"")</f>
        <v/>
      </c>
      <c r="I1458" t="str">
        <f>IFERROR(VLOOKUP(B1458,Misconduct!D:M,8,FALSE),"")</f>
        <v/>
      </c>
      <c r="J1458" t="str">
        <f>IFERROR(VLOOKUP(B1458,Misconduct!D:M,9,FALSE),"")</f>
        <v/>
      </c>
      <c r="K1458" t="str">
        <f>IFERROR(VLOOKUP(B1458,Misconduct!D:M,10,FALSE),"")</f>
        <v/>
      </c>
    </row>
    <row r="1459" spans="1:11">
      <c r="A1459" s="161" t="str">
        <f>IF(Personal_Development!C1353="","",Personal_Development!C1353)</f>
        <v/>
      </c>
      <c r="B1459" t="str">
        <f>IF(Personal_Development!D1353="","",Personal_Development!D1353)</f>
        <v/>
      </c>
      <c r="C1459" t="str">
        <f>IF(Personal_Development!E1353="","",Personal_Development!E1353)</f>
        <v/>
      </c>
      <c r="D1459" t="str">
        <f>IFERROR(VLOOKUP(B1459,Personal_Development!D:DL,113,FALSE),"")</f>
        <v/>
      </c>
      <c r="E1459" t="str">
        <f>IFERROR(VLOOKUP(B1459,Kaizen!D:X,21,FALSE),"")</f>
        <v/>
      </c>
      <c r="F1459" t="str">
        <f>IFERROR(VLOOKUP(B1459,'Safety Idea'!D:X,21,FALSE),"")</f>
        <v/>
      </c>
      <c r="G1459" t="str">
        <f>IFERROR(VLOOKUP(B1459,'Compulsory Training'!D:Z,23,FALSE),"")</f>
        <v/>
      </c>
      <c r="H1459" t="str">
        <f>IFERROR(VLOOKUP(B1459,Attendance!D:BQ,65,FALSE),"")</f>
        <v/>
      </c>
      <c r="I1459" t="str">
        <f>IFERROR(VLOOKUP(B1459,Misconduct!D:M,8,FALSE),"")</f>
        <v/>
      </c>
      <c r="J1459" t="str">
        <f>IFERROR(VLOOKUP(B1459,Misconduct!D:M,9,FALSE),"")</f>
        <v/>
      </c>
      <c r="K1459" t="str">
        <f>IFERROR(VLOOKUP(B1459,Misconduct!D:M,10,FALSE),"")</f>
        <v/>
      </c>
    </row>
    <row r="1460" spans="1:11">
      <c r="A1460" s="161" t="str">
        <f>IF(Personal_Development!C1354="","",Personal_Development!C1354)</f>
        <v/>
      </c>
      <c r="B1460" t="str">
        <f>IF(Personal_Development!D1354="","",Personal_Development!D1354)</f>
        <v/>
      </c>
      <c r="C1460" t="str">
        <f>IF(Personal_Development!E1354="","",Personal_Development!E1354)</f>
        <v/>
      </c>
      <c r="D1460" t="str">
        <f>IFERROR(VLOOKUP(B1460,Personal_Development!D:DL,113,FALSE),"")</f>
        <v/>
      </c>
      <c r="E1460" t="str">
        <f>IFERROR(VLOOKUP(B1460,Kaizen!D:X,21,FALSE),"")</f>
        <v/>
      </c>
      <c r="F1460" t="str">
        <f>IFERROR(VLOOKUP(B1460,'Safety Idea'!D:X,21,FALSE),"")</f>
        <v/>
      </c>
      <c r="G1460" t="str">
        <f>IFERROR(VLOOKUP(B1460,'Compulsory Training'!D:Z,23,FALSE),"")</f>
        <v/>
      </c>
      <c r="H1460" t="str">
        <f>IFERROR(VLOOKUP(B1460,Attendance!D:BQ,65,FALSE),"")</f>
        <v/>
      </c>
      <c r="I1460" t="str">
        <f>IFERROR(VLOOKUP(B1460,Misconduct!D:M,8,FALSE),"")</f>
        <v/>
      </c>
      <c r="J1460" t="str">
        <f>IFERROR(VLOOKUP(B1460,Misconduct!D:M,9,FALSE),"")</f>
        <v/>
      </c>
      <c r="K1460" t="str">
        <f>IFERROR(VLOOKUP(B1460,Misconduct!D:M,10,FALSE),"")</f>
        <v/>
      </c>
    </row>
    <row r="1461" spans="1:11">
      <c r="A1461" s="161" t="str">
        <f>IF(Personal_Development!C1355="","",Personal_Development!C1355)</f>
        <v/>
      </c>
      <c r="B1461" t="str">
        <f>IF(Personal_Development!D1355="","",Personal_Development!D1355)</f>
        <v/>
      </c>
      <c r="C1461" t="str">
        <f>IF(Personal_Development!E1355="","",Personal_Development!E1355)</f>
        <v/>
      </c>
      <c r="D1461" t="str">
        <f>IFERROR(VLOOKUP(B1461,Personal_Development!D:DL,113,FALSE),"")</f>
        <v/>
      </c>
      <c r="E1461" t="str">
        <f>IFERROR(VLOOKUP(B1461,Kaizen!D:X,21,FALSE),"")</f>
        <v/>
      </c>
      <c r="F1461" t="str">
        <f>IFERROR(VLOOKUP(B1461,'Safety Idea'!D:X,21,FALSE),"")</f>
        <v/>
      </c>
      <c r="G1461" t="str">
        <f>IFERROR(VLOOKUP(B1461,'Compulsory Training'!D:Z,23,FALSE),"")</f>
        <v/>
      </c>
      <c r="H1461" t="str">
        <f>IFERROR(VLOOKUP(B1461,Attendance!D:BQ,65,FALSE),"")</f>
        <v/>
      </c>
      <c r="I1461" t="str">
        <f>IFERROR(VLOOKUP(B1461,Misconduct!D:M,8,FALSE),"")</f>
        <v/>
      </c>
      <c r="J1461" t="str">
        <f>IFERROR(VLOOKUP(B1461,Misconduct!D:M,9,FALSE),"")</f>
        <v/>
      </c>
      <c r="K1461" t="str">
        <f>IFERROR(VLOOKUP(B1461,Misconduct!D:M,10,FALSE),"")</f>
        <v/>
      </c>
    </row>
    <row r="1462" spans="1:11">
      <c r="A1462" s="161" t="str">
        <f>IF(Personal_Development!C1356="","",Personal_Development!C1356)</f>
        <v/>
      </c>
      <c r="B1462" t="str">
        <f>IF(Personal_Development!D1356="","",Personal_Development!D1356)</f>
        <v/>
      </c>
      <c r="C1462" t="str">
        <f>IF(Personal_Development!E1356="","",Personal_Development!E1356)</f>
        <v/>
      </c>
      <c r="D1462" t="str">
        <f>IFERROR(VLOOKUP(B1462,Personal_Development!D:DL,113,FALSE),"")</f>
        <v/>
      </c>
      <c r="E1462" t="str">
        <f>IFERROR(VLOOKUP(B1462,Kaizen!D:X,21,FALSE),"")</f>
        <v/>
      </c>
      <c r="F1462" t="str">
        <f>IFERROR(VLOOKUP(B1462,'Safety Idea'!D:X,21,FALSE),"")</f>
        <v/>
      </c>
      <c r="G1462" t="str">
        <f>IFERROR(VLOOKUP(B1462,'Compulsory Training'!D:Z,23,FALSE),"")</f>
        <v/>
      </c>
      <c r="H1462" t="str">
        <f>IFERROR(VLOOKUP(B1462,Attendance!D:BQ,65,FALSE),"")</f>
        <v/>
      </c>
      <c r="I1462" t="str">
        <f>IFERROR(VLOOKUP(B1462,Misconduct!D:M,8,FALSE),"")</f>
        <v/>
      </c>
      <c r="J1462" t="str">
        <f>IFERROR(VLOOKUP(B1462,Misconduct!D:M,9,FALSE),"")</f>
        <v/>
      </c>
      <c r="K1462" t="str">
        <f>IFERROR(VLOOKUP(B1462,Misconduct!D:M,10,FALSE),"")</f>
        <v/>
      </c>
    </row>
    <row r="1463" spans="1:11">
      <c r="A1463" s="161" t="str">
        <f>IF(Personal_Development!C1357="","",Personal_Development!C1357)</f>
        <v/>
      </c>
      <c r="B1463" t="str">
        <f>IF(Personal_Development!D1357="","",Personal_Development!D1357)</f>
        <v/>
      </c>
      <c r="C1463" t="str">
        <f>IF(Personal_Development!E1357="","",Personal_Development!E1357)</f>
        <v/>
      </c>
      <c r="D1463" t="str">
        <f>IFERROR(VLOOKUP(B1463,Personal_Development!D:DL,113,FALSE),"")</f>
        <v/>
      </c>
      <c r="E1463" t="str">
        <f>IFERROR(VLOOKUP(B1463,Kaizen!D:X,21,FALSE),"")</f>
        <v/>
      </c>
      <c r="F1463" t="str">
        <f>IFERROR(VLOOKUP(B1463,'Safety Idea'!D:X,21,FALSE),"")</f>
        <v/>
      </c>
      <c r="G1463" t="str">
        <f>IFERROR(VLOOKUP(B1463,'Compulsory Training'!D:Z,23,FALSE),"")</f>
        <v/>
      </c>
      <c r="H1463" t="str">
        <f>IFERROR(VLOOKUP(B1463,Attendance!D:BQ,65,FALSE),"")</f>
        <v/>
      </c>
      <c r="I1463" t="str">
        <f>IFERROR(VLOOKUP(B1463,Misconduct!D:M,8,FALSE),"")</f>
        <v/>
      </c>
      <c r="J1463" t="str">
        <f>IFERROR(VLOOKUP(B1463,Misconduct!D:M,9,FALSE),"")</f>
        <v/>
      </c>
      <c r="K1463" t="str">
        <f>IFERROR(VLOOKUP(B1463,Misconduct!D:M,10,FALSE),"")</f>
        <v/>
      </c>
    </row>
    <row r="1464" spans="1:11">
      <c r="A1464" s="161" t="str">
        <f>IF(Personal_Development!C1358="","",Personal_Development!C1358)</f>
        <v/>
      </c>
      <c r="B1464" t="str">
        <f>IF(Personal_Development!D1358="","",Personal_Development!D1358)</f>
        <v/>
      </c>
      <c r="C1464" t="str">
        <f>IF(Personal_Development!E1358="","",Personal_Development!E1358)</f>
        <v/>
      </c>
      <c r="D1464" t="str">
        <f>IFERROR(VLOOKUP(B1464,Personal_Development!D:DL,113,FALSE),"")</f>
        <v/>
      </c>
      <c r="E1464" t="str">
        <f>IFERROR(VLOOKUP(B1464,Kaizen!D:X,21,FALSE),"")</f>
        <v/>
      </c>
      <c r="F1464" t="str">
        <f>IFERROR(VLOOKUP(B1464,'Safety Idea'!D:X,21,FALSE),"")</f>
        <v/>
      </c>
      <c r="G1464" t="str">
        <f>IFERROR(VLOOKUP(B1464,'Compulsory Training'!D:Z,23,FALSE),"")</f>
        <v/>
      </c>
      <c r="H1464" t="str">
        <f>IFERROR(VLOOKUP(B1464,Attendance!D:BQ,65,FALSE),"")</f>
        <v/>
      </c>
      <c r="I1464" t="str">
        <f>IFERROR(VLOOKUP(B1464,Misconduct!D:M,8,FALSE),"")</f>
        <v/>
      </c>
      <c r="J1464" t="str">
        <f>IFERROR(VLOOKUP(B1464,Misconduct!D:M,9,FALSE),"")</f>
        <v/>
      </c>
      <c r="K1464" t="str">
        <f>IFERROR(VLOOKUP(B1464,Misconduct!D:M,10,FALSE),"")</f>
        <v/>
      </c>
    </row>
    <row r="1465" spans="1:11">
      <c r="A1465" s="161" t="str">
        <f>IF(Personal_Development!C1359="","",Personal_Development!C1359)</f>
        <v/>
      </c>
      <c r="B1465" t="str">
        <f>IF(Personal_Development!D1359="","",Personal_Development!D1359)</f>
        <v/>
      </c>
      <c r="C1465" t="str">
        <f>IF(Personal_Development!E1359="","",Personal_Development!E1359)</f>
        <v/>
      </c>
      <c r="D1465" t="str">
        <f>IFERROR(VLOOKUP(B1465,Personal_Development!D:DL,113,FALSE),"")</f>
        <v/>
      </c>
      <c r="E1465" t="str">
        <f>IFERROR(VLOOKUP(B1465,Kaizen!D:X,21,FALSE),"")</f>
        <v/>
      </c>
      <c r="F1465" t="str">
        <f>IFERROR(VLOOKUP(B1465,'Safety Idea'!D:X,21,FALSE),"")</f>
        <v/>
      </c>
      <c r="G1465" t="str">
        <f>IFERROR(VLOOKUP(B1465,'Compulsory Training'!D:Z,23,FALSE),"")</f>
        <v/>
      </c>
      <c r="H1465" t="str">
        <f>IFERROR(VLOOKUP(B1465,Attendance!D:BQ,65,FALSE),"")</f>
        <v/>
      </c>
      <c r="I1465" t="str">
        <f>IFERROR(VLOOKUP(B1465,Misconduct!D:M,8,FALSE),"")</f>
        <v/>
      </c>
      <c r="J1465" t="str">
        <f>IFERROR(VLOOKUP(B1465,Misconduct!D:M,9,FALSE),"")</f>
        <v/>
      </c>
      <c r="K1465" t="str">
        <f>IFERROR(VLOOKUP(B1465,Misconduct!D:M,10,FALSE),"")</f>
        <v/>
      </c>
    </row>
    <row r="1466" spans="1:11">
      <c r="A1466" s="161" t="str">
        <f>IF(Personal_Development!C1360="","",Personal_Development!C1360)</f>
        <v/>
      </c>
      <c r="B1466" t="str">
        <f>IF(Personal_Development!D1360="","",Personal_Development!D1360)</f>
        <v/>
      </c>
      <c r="C1466" t="str">
        <f>IF(Personal_Development!E1360="","",Personal_Development!E1360)</f>
        <v/>
      </c>
      <c r="D1466" t="str">
        <f>IFERROR(VLOOKUP(B1466,Personal_Development!D:DL,113,FALSE),"")</f>
        <v/>
      </c>
      <c r="E1466" t="str">
        <f>IFERROR(VLOOKUP(B1466,Kaizen!D:X,21,FALSE),"")</f>
        <v/>
      </c>
      <c r="F1466" t="str">
        <f>IFERROR(VLOOKUP(B1466,'Safety Idea'!D:X,21,FALSE),"")</f>
        <v/>
      </c>
      <c r="G1466" t="str">
        <f>IFERROR(VLOOKUP(B1466,'Compulsory Training'!D:Z,23,FALSE),"")</f>
        <v/>
      </c>
      <c r="H1466" t="str">
        <f>IFERROR(VLOOKUP(B1466,Attendance!D:BQ,65,FALSE),"")</f>
        <v/>
      </c>
      <c r="I1466" t="str">
        <f>IFERROR(VLOOKUP(B1466,Misconduct!D:M,8,FALSE),"")</f>
        <v/>
      </c>
      <c r="J1466" t="str">
        <f>IFERROR(VLOOKUP(B1466,Misconduct!D:M,9,FALSE),"")</f>
        <v/>
      </c>
      <c r="K1466" t="str">
        <f>IFERROR(VLOOKUP(B1466,Misconduct!D:M,10,FALSE),"")</f>
        <v/>
      </c>
    </row>
    <row r="1467" spans="1:11">
      <c r="A1467" s="161" t="str">
        <f>IF(Personal_Development!C1361="","",Personal_Development!C1361)</f>
        <v/>
      </c>
      <c r="B1467" t="str">
        <f>IF(Personal_Development!D1361="","",Personal_Development!D1361)</f>
        <v/>
      </c>
      <c r="C1467" t="str">
        <f>IF(Personal_Development!E1361="","",Personal_Development!E1361)</f>
        <v/>
      </c>
      <c r="D1467" t="str">
        <f>IFERROR(VLOOKUP(B1467,Personal_Development!D:DL,113,FALSE),"")</f>
        <v/>
      </c>
      <c r="E1467" t="str">
        <f>IFERROR(VLOOKUP(B1467,Kaizen!D:X,21,FALSE),"")</f>
        <v/>
      </c>
      <c r="F1467" t="str">
        <f>IFERROR(VLOOKUP(B1467,'Safety Idea'!D:X,21,FALSE),"")</f>
        <v/>
      </c>
      <c r="G1467" t="str">
        <f>IFERROR(VLOOKUP(B1467,'Compulsory Training'!D:Z,23,FALSE),"")</f>
        <v/>
      </c>
      <c r="H1467" t="str">
        <f>IFERROR(VLOOKUP(B1467,Attendance!D:BQ,65,FALSE),"")</f>
        <v/>
      </c>
      <c r="I1467" t="str">
        <f>IFERROR(VLOOKUP(B1467,Misconduct!D:M,8,FALSE),"")</f>
        <v/>
      </c>
      <c r="J1467" t="str">
        <f>IFERROR(VLOOKUP(B1467,Misconduct!D:M,9,FALSE),"")</f>
        <v/>
      </c>
      <c r="K1467" t="str">
        <f>IFERROR(VLOOKUP(B1467,Misconduct!D:M,10,FALSE),"")</f>
        <v/>
      </c>
    </row>
    <row r="1468" spans="1:11">
      <c r="A1468" s="161" t="str">
        <f>IF(Personal_Development!C1362="","",Personal_Development!C1362)</f>
        <v/>
      </c>
      <c r="B1468" t="str">
        <f>IF(Personal_Development!D1362="","",Personal_Development!D1362)</f>
        <v/>
      </c>
      <c r="C1468" t="str">
        <f>IF(Personal_Development!E1362="","",Personal_Development!E1362)</f>
        <v/>
      </c>
      <c r="D1468" t="str">
        <f>IFERROR(VLOOKUP(B1468,Personal_Development!D:DL,113,FALSE),"")</f>
        <v/>
      </c>
      <c r="E1468" t="str">
        <f>IFERROR(VLOOKUP(B1468,Kaizen!D:X,21,FALSE),"")</f>
        <v/>
      </c>
      <c r="F1468" t="str">
        <f>IFERROR(VLOOKUP(B1468,'Safety Idea'!D:X,21,FALSE),"")</f>
        <v/>
      </c>
      <c r="G1468" t="str">
        <f>IFERROR(VLOOKUP(B1468,'Compulsory Training'!D:Z,23,FALSE),"")</f>
        <v/>
      </c>
      <c r="H1468" t="str">
        <f>IFERROR(VLOOKUP(B1468,Attendance!D:BQ,65,FALSE),"")</f>
        <v/>
      </c>
      <c r="I1468" t="str">
        <f>IFERROR(VLOOKUP(B1468,Misconduct!D:M,8,FALSE),"")</f>
        <v/>
      </c>
      <c r="J1468" t="str">
        <f>IFERROR(VLOOKUP(B1468,Misconduct!D:M,9,FALSE),"")</f>
        <v/>
      </c>
      <c r="K1468" t="str">
        <f>IFERROR(VLOOKUP(B1468,Misconduct!D:M,10,FALSE),"")</f>
        <v/>
      </c>
    </row>
    <row r="1469" spans="1:11">
      <c r="A1469" s="161" t="str">
        <f>IF(Personal_Development!C1363="","",Personal_Development!C1363)</f>
        <v/>
      </c>
      <c r="B1469" t="str">
        <f>IF(Personal_Development!D1363="","",Personal_Development!D1363)</f>
        <v/>
      </c>
      <c r="C1469" t="str">
        <f>IF(Personal_Development!E1363="","",Personal_Development!E1363)</f>
        <v/>
      </c>
      <c r="D1469" t="str">
        <f>IFERROR(VLOOKUP(B1469,Personal_Development!D:DL,113,FALSE),"")</f>
        <v/>
      </c>
      <c r="E1469" t="str">
        <f>IFERROR(VLOOKUP(B1469,Kaizen!D:X,21,FALSE),"")</f>
        <v/>
      </c>
      <c r="F1469" t="str">
        <f>IFERROR(VLOOKUP(B1469,'Safety Idea'!D:X,21,FALSE),"")</f>
        <v/>
      </c>
      <c r="G1469" t="str">
        <f>IFERROR(VLOOKUP(B1469,'Compulsory Training'!D:Z,23,FALSE),"")</f>
        <v/>
      </c>
      <c r="H1469" t="str">
        <f>IFERROR(VLOOKUP(B1469,Attendance!D:BQ,65,FALSE),"")</f>
        <v/>
      </c>
      <c r="I1469" t="str">
        <f>IFERROR(VLOOKUP(B1469,Misconduct!D:M,8,FALSE),"")</f>
        <v/>
      </c>
      <c r="J1469" t="str">
        <f>IFERROR(VLOOKUP(B1469,Misconduct!D:M,9,FALSE),"")</f>
        <v/>
      </c>
      <c r="K1469" t="str">
        <f>IFERROR(VLOOKUP(B1469,Misconduct!D:M,10,FALSE),"")</f>
        <v/>
      </c>
    </row>
    <row r="1470" spans="1:11">
      <c r="A1470" s="161" t="str">
        <f>IF(Personal_Development!C1364="","",Personal_Development!C1364)</f>
        <v/>
      </c>
      <c r="B1470" t="str">
        <f>IF(Personal_Development!D1364="","",Personal_Development!D1364)</f>
        <v/>
      </c>
      <c r="C1470" t="str">
        <f>IF(Personal_Development!E1364="","",Personal_Development!E1364)</f>
        <v/>
      </c>
      <c r="D1470" t="str">
        <f>IFERROR(VLOOKUP(B1470,Personal_Development!D:DL,113,FALSE),"")</f>
        <v/>
      </c>
      <c r="E1470" t="str">
        <f>IFERROR(VLOOKUP(B1470,Kaizen!D:X,21,FALSE),"")</f>
        <v/>
      </c>
      <c r="F1470" t="str">
        <f>IFERROR(VLOOKUP(B1470,'Safety Idea'!D:X,21,FALSE),"")</f>
        <v/>
      </c>
      <c r="G1470" t="str">
        <f>IFERROR(VLOOKUP(B1470,'Compulsory Training'!D:Z,23,FALSE),"")</f>
        <v/>
      </c>
      <c r="H1470" t="str">
        <f>IFERROR(VLOOKUP(B1470,Attendance!D:BQ,65,FALSE),"")</f>
        <v/>
      </c>
      <c r="I1470" t="str">
        <f>IFERROR(VLOOKUP(B1470,Misconduct!D:M,8,FALSE),"")</f>
        <v/>
      </c>
      <c r="J1470" t="str">
        <f>IFERROR(VLOOKUP(B1470,Misconduct!D:M,9,FALSE),"")</f>
        <v/>
      </c>
      <c r="K1470" t="str">
        <f>IFERROR(VLOOKUP(B1470,Misconduct!D:M,10,FALSE),"")</f>
        <v/>
      </c>
    </row>
    <row r="1471" spans="1:11">
      <c r="A1471" s="161" t="str">
        <f>IF(Personal_Development!C1365="","",Personal_Development!C1365)</f>
        <v/>
      </c>
      <c r="B1471" t="str">
        <f>IF(Personal_Development!D1365="","",Personal_Development!D1365)</f>
        <v/>
      </c>
      <c r="C1471" t="str">
        <f>IF(Personal_Development!E1365="","",Personal_Development!E1365)</f>
        <v/>
      </c>
      <c r="D1471" t="str">
        <f>IFERROR(VLOOKUP(B1471,Personal_Development!D:DL,113,FALSE),"")</f>
        <v/>
      </c>
      <c r="E1471" t="str">
        <f>IFERROR(VLOOKUP(B1471,Kaizen!D:X,21,FALSE),"")</f>
        <v/>
      </c>
      <c r="F1471" t="str">
        <f>IFERROR(VLOOKUP(B1471,'Safety Idea'!D:X,21,FALSE),"")</f>
        <v/>
      </c>
      <c r="G1471" t="str">
        <f>IFERROR(VLOOKUP(B1471,'Compulsory Training'!D:Z,23,FALSE),"")</f>
        <v/>
      </c>
      <c r="H1471" t="str">
        <f>IFERROR(VLOOKUP(B1471,Attendance!D:BQ,65,FALSE),"")</f>
        <v/>
      </c>
      <c r="I1471" t="str">
        <f>IFERROR(VLOOKUP(B1471,Misconduct!D:M,8,FALSE),"")</f>
        <v/>
      </c>
      <c r="J1471" t="str">
        <f>IFERROR(VLOOKUP(B1471,Misconduct!D:M,9,FALSE),"")</f>
        <v/>
      </c>
      <c r="K1471" t="str">
        <f>IFERROR(VLOOKUP(B1471,Misconduct!D:M,10,FALSE),"")</f>
        <v/>
      </c>
    </row>
    <row r="1472" spans="1:11">
      <c r="A1472" s="161" t="str">
        <f>IF(Personal_Development!C1366="","",Personal_Development!C1366)</f>
        <v/>
      </c>
      <c r="B1472" t="str">
        <f>IF(Personal_Development!D1366="","",Personal_Development!D1366)</f>
        <v/>
      </c>
      <c r="C1472" t="str">
        <f>IF(Personal_Development!E1366="","",Personal_Development!E1366)</f>
        <v/>
      </c>
      <c r="D1472" t="str">
        <f>IFERROR(VLOOKUP(B1472,Personal_Development!D:DL,113,FALSE),"")</f>
        <v/>
      </c>
      <c r="E1472" t="str">
        <f>IFERROR(VLOOKUP(B1472,Kaizen!D:X,21,FALSE),"")</f>
        <v/>
      </c>
      <c r="F1472" t="str">
        <f>IFERROR(VLOOKUP(B1472,'Safety Idea'!D:X,21,FALSE),"")</f>
        <v/>
      </c>
      <c r="G1472" t="str">
        <f>IFERROR(VLOOKUP(B1472,'Compulsory Training'!D:Z,23,FALSE),"")</f>
        <v/>
      </c>
      <c r="H1472" t="str">
        <f>IFERROR(VLOOKUP(B1472,Attendance!D:BQ,65,FALSE),"")</f>
        <v/>
      </c>
      <c r="I1472" t="str">
        <f>IFERROR(VLOOKUP(B1472,Misconduct!D:M,8,FALSE),"")</f>
        <v/>
      </c>
      <c r="J1472" t="str">
        <f>IFERROR(VLOOKUP(B1472,Misconduct!D:M,9,FALSE),"")</f>
        <v/>
      </c>
      <c r="K1472" t="str">
        <f>IFERROR(VLOOKUP(B1472,Misconduct!D:M,10,FALSE),"")</f>
        <v/>
      </c>
    </row>
    <row r="1473" spans="1:11">
      <c r="A1473" s="161" t="str">
        <f>IF(Personal_Development!C1367="","",Personal_Development!C1367)</f>
        <v/>
      </c>
      <c r="B1473" t="str">
        <f>IF(Personal_Development!D1367="","",Personal_Development!D1367)</f>
        <v/>
      </c>
      <c r="C1473" t="str">
        <f>IF(Personal_Development!E1367="","",Personal_Development!E1367)</f>
        <v/>
      </c>
      <c r="D1473" t="str">
        <f>IFERROR(VLOOKUP(B1473,Personal_Development!D:DL,113,FALSE),"")</f>
        <v/>
      </c>
      <c r="E1473" t="str">
        <f>IFERROR(VLOOKUP(B1473,Kaizen!D:X,21,FALSE),"")</f>
        <v/>
      </c>
      <c r="F1473" t="str">
        <f>IFERROR(VLOOKUP(B1473,'Safety Idea'!D:X,21,FALSE),"")</f>
        <v/>
      </c>
      <c r="G1473" t="str">
        <f>IFERROR(VLOOKUP(B1473,'Compulsory Training'!D:Z,23,FALSE),"")</f>
        <v/>
      </c>
      <c r="H1473" t="str">
        <f>IFERROR(VLOOKUP(B1473,Attendance!D:BQ,65,FALSE),"")</f>
        <v/>
      </c>
      <c r="I1473" t="str">
        <f>IFERROR(VLOOKUP(B1473,Misconduct!D:M,8,FALSE),"")</f>
        <v/>
      </c>
      <c r="J1473" t="str">
        <f>IFERROR(VLOOKUP(B1473,Misconduct!D:M,9,FALSE),"")</f>
        <v/>
      </c>
      <c r="K1473" t="str">
        <f>IFERROR(VLOOKUP(B1473,Misconduct!D:M,10,FALSE),"")</f>
        <v/>
      </c>
    </row>
    <row r="1474" spans="1:11">
      <c r="A1474" s="161" t="str">
        <f>IF(Personal_Development!C1368="","",Personal_Development!C1368)</f>
        <v/>
      </c>
      <c r="B1474" t="str">
        <f>IF(Personal_Development!D1368="","",Personal_Development!D1368)</f>
        <v/>
      </c>
      <c r="C1474" t="str">
        <f>IF(Personal_Development!E1368="","",Personal_Development!E1368)</f>
        <v/>
      </c>
      <c r="D1474" t="str">
        <f>IFERROR(VLOOKUP(B1474,Personal_Development!D:DL,113,FALSE),"")</f>
        <v/>
      </c>
      <c r="E1474" t="str">
        <f>IFERROR(VLOOKUP(B1474,Kaizen!D:X,21,FALSE),"")</f>
        <v/>
      </c>
      <c r="F1474" t="str">
        <f>IFERROR(VLOOKUP(B1474,'Safety Idea'!D:X,21,FALSE),"")</f>
        <v/>
      </c>
      <c r="G1474" t="str">
        <f>IFERROR(VLOOKUP(B1474,'Compulsory Training'!D:Z,23,FALSE),"")</f>
        <v/>
      </c>
      <c r="H1474" t="str">
        <f>IFERROR(VLOOKUP(B1474,Attendance!D:BQ,65,FALSE),"")</f>
        <v/>
      </c>
      <c r="I1474" t="str">
        <f>IFERROR(VLOOKUP(B1474,Misconduct!D:M,8,FALSE),"")</f>
        <v/>
      </c>
      <c r="J1474" t="str">
        <f>IFERROR(VLOOKUP(B1474,Misconduct!D:M,9,FALSE),"")</f>
        <v/>
      </c>
      <c r="K1474" t="str">
        <f>IFERROR(VLOOKUP(B1474,Misconduct!D:M,10,FALSE),"")</f>
        <v/>
      </c>
    </row>
    <row r="1475" spans="1:11">
      <c r="A1475" s="161" t="str">
        <f>IF(Personal_Development!C1369="","",Personal_Development!C1369)</f>
        <v/>
      </c>
      <c r="B1475" t="str">
        <f>IF(Personal_Development!D1369="","",Personal_Development!D1369)</f>
        <v/>
      </c>
      <c r="C1475" t="str">
        <f>IF(Personal_Development!E1369="","",Personal_Development!E1369)</f>
        <v/>
      </c>
      <c r="D1475" t="str">
        <f>IFERROR(VLOOKUP(B1475,Personal_Development!D:DL,113,FALSE),"")</f>
        <v/>
      </c>
      <c r="E1475" t="str">
        <f>IFERROR(VLOOKUP(B1475,Kaizen!D:X,21,FALSE),"")</f>
        <v/>
      </c>
      <c r="F1475" t="str">
        <f>IFERROR(VLOOKUP(B1475,'Safety Idea'!D:X,21,FALSE),"")</f>
        <v/>
      </c>
      <c r="G1475" t="str">
        <f>IFERROR(VLOOKUP(B1475,'Compulsory Training'!D:Z,23,FALSE),"")</f>
        <v/>
      </c>
      <c r="H1475" t="str">
        <f>IFERROR(VLOOKUP(B1475,Attendance!D:BQ,65,FALSE),"")</f>
        <v/>
      </c>
      <c r="I1475" t="str">
        <f>IFERROR(VLOOKUP(B1475,Misconduct!D:M,8,FALSE),"")</f>
        <v/>
      </c>
      <c r="J1475" t="str">
        <f>IFERROR(VLOOKUP(B1475,Misconduct!D:M,9,FALSE),"")</f>
        <v/>
      </c>
      <c r="K1475" t="str">
        <f>IFERROR(VLOOKUP(B1475,Misconduct!D:M,10,FALSE),"")</f>
        <v/>
      </c>
    </row>
    <row r="1476" spans="1:11">
      <c r="A1476" s="161" t="str">
        <f>IF(Personal_Development!C1370="","",Personal_Development!C1370)</f>
        <v/>
      </c>
      <c r="B1476" t="str">
        <f>IF(Personal_Development!D1370="","",Personal_Development!D1370)</f>
        <v/>
      </c>
      <c r="C1476" t="str">
        <f>IF(Personal_Development!E1370="","",Personal_Development!E1370)</f>
        <v/>
      </c>
      <c r="D1476" t="str">
        <f>IFERROR(VLOOKUP(B1476,Personal_Development!D:DL,113,FALSE),"")</f>
        <v/>
      </c>
      <c r="E1476" t="str">
        <f>IFERROR(VLOOKUP(B1476,Kaizen!D:X,21,FALSE),"")</f>
        <v/>
      </c>
      <c r="F1476" t="str">
        <f>IFERROR(VLOOKUP(B1476,'Safety Idea'!D:X,21,FALSE),"")</f>
        <v/>
      </c>
      <c r="G1476" t="str">
        <f>IFERROR(VLOOKUP(B1476,'Compulsory Training'!D:Z,23,FALSE),"")</f>
        <v/>
      </c>
      <c r="H1476" t="str">
        <f>IFERROR(VLOOKUP(B1476,Attendance!D:BQ,65,FALSE),"")</f>
        <v/>
      </c>
      <c r="I1476" t="str">
        <f>IFERROR(VLOOKUP(B1476,Misconduct!D:M,8,FALSE),"")</f>
        <v/>
      </c>
      <c r="J1476" t="str">
        <f>IFERROR(VLOOKUP(B1476,Misconduct!D:M,9,FALSE),"")</f>
        <v/>
      </c>
      <c r="K1476" t="str">
        <f>IFERROR(VLOOKUP(B1476,Misconduct!D:M,10,FALSE),"")</f>
        <v/>
      </c>
    </row>
    <row r="1477" spans="1:11">
      <c r="A1477" s="161" t="str">
        <f>IF(Personal_Development!C1371="","",Personal_Development!C1371)</f>
        <v/>
      </c>
      <c r="B1477" t="str">
        <f>IF(Personal_Development!D1371="","",Personal_Development!D1371)</f>
        <v/>
      </c>
      <c r="C1477" t="str">
        <f>IF(Personal_Development!E1371="","",Personal_Development!E1371)</f>
        <v/>
      </c>
      <c r="D1477" t="str">
        <f>IFERROR(VLOOKUP(B1477,Personal_Development!D:DL,113,FALSE),"")</f>
        <v/>
      </c>
      <c r="E1477" t="str">
        <f>IFERROR(VLOOKUP(B1477,Kaizen!D:X,21,FALSE),"")</f>
        <v/>
      </c>
      <c r="F1477" t="str">
        <f>IFERROR(VLOOKUP(B1477,'Safety Idea'!D:X,21,FALSE),"")</f>
        <v/>
      </c>
      <c r="G1477" t="str">
        <f>IFERROR(VLOOKUP(B1477,'Compulsory Training'!D:Z,23,FALSE),"")</f>
        <v/>
      </c>
      <c r="H1477" t="str">
        <f>IFERROR(VLOOKUP(B1477,Attendance!D:BQ,65,FALSE),"")</f>
        <v/>
      </c>
      <c r="I1477" t="str">
        <f>IFERROR(VLOOKUP(B1477,Misconduct!D:M,8,FALSE),"")</f>
        <v/>
      </c>
      <c r="J1477" t="str">
        <f>IFERROR(VLOOKUP(B1477,Misconduct!D:M,9,FALSE),"")</f>
        <v/>
      </c>
      <c r="K1477" t="str">
        <f>IFERROR(VLOOKUP(B1477,Misconduct!D:M,10,FALSE),"")</f>
        <v/>
      </c>
    </row>
    <row r="1478" spans="1:11">
      <c r="A1478" s="161" t="str">
        <f>IF(Personal_Development!C1372="","",Personal_Development!C1372)</f>
        <v/>
      </c>
      <c r="B1478" t="str">
        <f>IF(Personal_Development!D1372="","",Personal_Development!D1372)</f>
        <v/>
      </c>
      <c r="C1478" t="str">
        <f>IF(Personal_Development!E1372="","",Personal_Development!E1372)</f>
        <v/>
      </c>
      <c r="D1478" t="str">
        <f>IFERROR(VLOOKUP(B1478,Personal_Development!D:DL,113,FALSE),"")</f>
        <v/>
      </c>
      <c r="E1478" t="str">
        <f>IFERROR(VLOOKUP(B1478,Kaizen!D:X,21,FALSE),"")</f>
        <v/>
      </c>
      <c r="F1478" t="str">
        <f>IFERROR(VLOOKUP(B1478,'Safety Idea'!D:X,21,FALSE),"")</f>
        <v/>
      </c>
      <c r="G1478" t="str">
        <f>IFERROR(VLOOKUP(B1478,'Compulsory Training'!D:Z,23,FALSE),"")</f>
        <v/>
      </c>
      <c r="H1478" t="str">
        <f>IFERROR(VLOOKUP(B1478,Attendance!D:BQ,65,FALSE),"")</f>
        <v/>
      </c>
      <c r="I1478" t="str">
        <f>IFERROR(VLOOKUP(B1478,Misconduct!D:M,8,FALSE),"")</f>
        <v/>
      </c>
      <c r="J1478" t="str">
        <f>IFERROR(VLOOKUP(B1478,Misconduct!D:M,9,FALSE),"")</f>
        <v/>
      </c>
      <c r="K1478" t="str">
        <f>IFERROR(VLOOKUP(B1478,Misconduct!D:M,10,FALSE),"")</f>
        <v/>
      </c>
    </row>
    <row r="1479" spans="1:11">
      <c r="A1479" s="161" t="str">
        <f>IF(Personal_Development!C1373="","",Personal_Development!C1373)</f>
        <v/>
      </c>
      <c r="B1479" t="str">
        <f>IF(Personal_Development!D1373="","",Personal_Development!D1373)</f>
        <v/>
      </c>
      <c r="C1479" t="str">
        <f>IF(Personal_Development!E1373="","",Personal_Development!E1373)</f>
        <v/>
      </c>
      <c r="D1479" t="str">
        <f>IFERROR(VLOOKUP(B1479,Personal_Development!D:DL,113,FALSE),"")</f>
        <v/>
      </c>
      <c r="E1479" t="str">
        <f>IFERROR(VLOOKUP(B1479,Kaizen!D:X,21,FALSE),"")</f>
        <v/>
      </c>
      <c r="F1479" t="str">
        <f>IFERROR(VLOOKUP(B1479,'Safety Idea'!D:X,21,FALSE),"")</f>
        <v/>
      </c>
      <c r="G1479" t="str">
        <f>IFERROR(VLOOKUP(B1479,'Compulsory Training'!D:Z,23,FALSE),"")</f>
        <v/>
      </c>
      <c r="H1479" t="str">
        <f>IFERROR(VLOOKUP(B1479,Attendance!D:BQ,65,FALSE),"")</f>
        <v/>
      </c>
      <c r="I1479" t="str">
        <f>IFERROR(VLOOKUP(B1479,Misconduct!D:M,8,FALSE),"")</f>
        <v/>
      </c>
      <c r="J1479" t="str">
        <f>IFERROR(VLOOKUP(B1479,Misconduct!D:M,9,FALSE),"")</f>
        <v/>
      </c>
      <c r="K1479" t="str">
        <f>IFERROR(VLOOKUP(B1479,Misconduct!D:M,10,FALSE),"")</f>
        <v/>
      </c>
    </row>
    <row r="1480" spans="1:11">
      <c r="A1480" s="161" t="str">
        <f>IF(Personal_Development!C1374="","",Personal_Development!C1374)</f>
        <v/>
      </c>
      <c r="B1480" t="str">
        <f>IF(Personal_Development!D1374="","",Personal_Development!D1374)</f>
        <v/>
      </c>
      <c r="C1480" t="str">
        <f>IF(Personal_Development!E1374="","",Personal_Development!E1374)</f>
        <v/>
      </c>
      <c r="D1480" t="str">
        <f>IFERROR(VLOOKUP(B1480,Personal_Development!D:DL,113,FALSE),"")</f>
        <v/>
      </c>
      <c r="E1480" t="str">
        <f>IFERROR(VLOOKUP(B1480,Kaizen!D:X,21,FALSE),"")</f>
        <v/>
      </c>
      <c r="F1480" t="str">
        <f>IFERROR(VLOOKUP(B1480,'Safety Idea'!D:X,21,FALSE),"")</f>
        <v/>
      </c>
      <c r="G1480" t="str">
        <f>IFERROR(VLOOKUP(B1480,'Compulsory Training'!D:Z,23,FALSE),"")</f>
        <v/>
      </c>
      <c r="H1480" t="str">
        <f>IFERROR(VLOOKUP(B1480,Attendance!D:BQ,65,FALSE),"")</f>
        <v/>
      </c>
      <c r="I1480" t="str">
        <f>IFERROR(VLOOKUP(B1480,Misconduct!D:M,8,FALSE),"")</f>
        <v/>
      </c>
      <c r="J1480" t="str">
        <f>IFERROR(VLOOKUP(B1480,Misconduct!D:M,9,FALSE),"")</f>
        <v/>
      </c>
      <c r="K1480" t="str">
        <f>IFERROR(VLOOKUP(B1480,Misconduct!D:M,10,FALSE),"")</f>
        <v/>
      </c>
    </row>
    <row r="1481" spans="1:11">
      <c r="A1481" s="161" t="str">
        <f>IF(Personal_Development!C1375="","",Personal_Development!C1375)</f>
        <v/>
      </c>
      <c r="B1481" t="str">
        <f>IF(Personal_Development!D1375="","",Personal_Development!D1375)</f>
        <v/>
      </c>
      <c r="C1481" t="str">
        <f>IF(Personal_Development!E1375="","",Personal_Development!E1375)</f>
        <v/>
      </c>
      <c r="D1481" t="str">
        <f>IFERROR(VLOOKUP(B1481,Personal_Development!D:DL,113,FALSE),"")</f>
        <v/>
      </c>
      <c r="E1481" t="str">
        <f>IFERROR(VLOOKUP(B1481,Kaizen!D:X,21,FALSE),"")</f>
        <v/>
      </c>
      <c r="F1481" t="str">
        <f>IFERROR(VLOOKUP(B1481,'Safety Idea'!D:X,21,FALSE),"")</f>
        <v/>
      </c>
      <c r="G1481" t="str">
        <f>IFERROR(VLOOKUP(B1481,'Compulsory Training'!D:Z,23,FALSE),"")</f>
        <v/>
      </c>
      <c r="H1481" t="str">
        <f>IFERROR(VLOOKUP(B1481,Attendance!D:BQ,65,FALSE),"")</f>
        <v/>
      </c>
      <c r="I1481" t="str">
        <f>IFERROR(VLOOKUP(B1481,Misconduct!D:M,8,FALSE),"")</f>
        <v/>
      </c>
      <c r="J1481" t="str">
        <f>IFERROR(VLOOKUP(B1481,Misconduct!D:M,9,FALSE),"")</f>
        <v/>
      </c>
      <c r="K1481" t="str">
        <f>IFERROR(VLOOKUP(B1481,Misconduct!D:M,10,FALSE),"")</f>
        <v/>
      </c>
    </row>
    <row r="1482" spans="1:11">
      <c r="A1482" s="161" t="str">
        <f>IF(Personal_Development!C1376="","",Personal_Development!C1376)</f>
        <v/>
      </c>
      <c r="B1482" t="str">
        <f>IF(Personal_Development!D1376="","",Personal_Development!D1376)</f>
        <v/>
      </c>
      <c r="C1482" t="str">
        <f>IF(Personal_Development!E1376="","",Personal_Development!E1376)</f>
        <v/>
      </c>
      <c r="D1482" t="str">
        <f>IFERROR(VLOOKUP(B1482,Personal_Development!D:DL,113,FALSE),"")</f>
        <v/>
      </c>
      <c r="E1482" t="str">
        <f>IFERROR(VLOOKUP(B1482,Kaizen!D:X,21,FALSE),"")</f>
        <v/>
      </c>
      <c r="F1482" t="str">
        <f>IFERROR(VLOOKUP(B1482,'Safety Idea'!D:X,21,FALSE),"")</f>
        <v/>
      </c>
      <c r="G1482" t="str">
        <f>IFERROR(VLOOKUP(B1482,'Compulsory Training'!D:Z,23,FALSE),"")</f>
        <v/>
      </c>
      <c r="H1482" t="str">
        <f>IFERROR(VLOOKUP(B1482,Attendance!D:BQ,65,FALSE),"")</f>
        <v/>
      </c>
      <c r="I1482" t="str">
        <f>IFERROR(VLOOKUP(B1482,Misconduct!D:M,8,FALSE),"")</f>
        <v/>
      </c>
      <c r="J1482" t="str">
        <f>IFERROR(VLOOKUP(B1482,Misconduct!D:M,9,FALSE),"")</f>
        <v/>
      </c>
      <c r="K1482" t="str">
        <f>IFERROR(VLOOKUP(B1482,Misconduct!D:M,10,FALSE),"")</f>
        <v/>
      </c>
    </row>
    <row r="1483" spans="1:11">
      <c r="A1483" s="161" t="str">
        <f>IF(Personal_Development!C1377="","",Personal_Development!C1377)</f>
        <v/>
      </c>
      <c r="B1483" t="str">
        <f>IF(Personal_Development!D1377="","",Personal_Development!D1377)</f>
        <v/>
      </c>
      <c r="C1483" t="str">
        <f>IF(Personal_Development!E1377="","",Personal_Development!E1377)</f>
        <v/>
      </c>
      <c r="D1483" t="str">
        <f>IFERROR(VLOOKUP(B1483,Personal_Development!D:DL,113,FALSE),"")</f>
        <v/>
      </c>
      <c r="E1483" t="str">
        <f>IFERROR(VLOOKUP(B1483,Kaizen!D:X,21,FALSE),"")</f>
        <v/>
      </c>
      <c r="F1483" t="str">
        <f>IFERROR(VLOOKUP(B1483,'Safety Idea'!D:X,21,FALSE),"")</f>
        <v/>
      </c>
      <c r="G1483" t="str">
        <f>IFERROR(VLOOKUP(B1483,'Compulsory Training'!D:Z,23,FALSE),"")</f>
        <v/>
      </c>
      <c r="H1483" t="str">
        <f>IFERROR(VLOOKUP(B1483,Attendance!D:BQ,65,FALSE),"")</f>
        <v/>
      </c>
      <c r="I1483" t="str">
        <f>IFERROR(VLOOKUP(B1483,Misconduct!D:M,8,FALSE),"")</f>
        <v/>
      </c>
      <c r="J1483" t="str">
        <f>IFERROR(VLOOKUP(B1483,Misconduct!D:M,9,FALSE),"")</f>
        <v/>
      </c>
      <c r="K1483" t="str">
        <f>IFERROR(VLOOKUP(B1483,Misconduct!D:M,10,FALSE),"")</f>
        <v/>
      </c>
    </row>
    <row r="1484" spans="1:11">
      <c r="A1484" s="161" t="str">
        <f>IF(Personal_Development!C1378="","",Personal_Development!C1378)</f>
        <v/>
      </c>
      <c r="B1484" t="str">
        <f>IF(Personal_Development!D1378="","",Personal_Development!D1378)</f>
        <v/>
      </c>
      <c r="C1484" t="str">
        <f>IF(Personal_Development!E1378="","",Personal_Development!E1378)</f>
        <v/>
      </c>
      <c r="D1484" t="str">
        <f>IFERROR(VLOOKUP(B1484,Personal_Development!D:DL,113,FALSE),"")</f>
        <v/>
      </c>
      <c r="E1484" t="str">
        <f>IFERROR(VLOOKUP(B1484,Kaizen!D:X,21,FALSE),"")</f>
        <v/>
      </c>
      <c r="F1484" t="str">
        <f>IFERROR(VLOOKUP(B1484,'Safety Idea'!D:X,21,FALSE),"")</f>
        <v/>
      </c>
      <c r="G1484" t="str">
        <f>IFERROR(VLOOKUP(B1484,'Compulsory Training'!D:Z,23,FALSE),"")</f>
        <v/>
      </c>
      <c r="H1484" t="str">
        <f>IFERROR(VLOOKUP(B1484,Attendance!D:BQ,65,FALSE),"")</f>
        <v/>
      </c>
      <c r="I1484" t="str">
        <f>IFERROR(VLOOKUP(B1484,Misconduct!D:M,8,FALSE),"")</f>
        <v/>
      </c>
      <c r="J1484" t="str">
        <f>IFERROR(VLOOKUP(B1484,Misconduct!D:M,9,FALSE),"")</f>
        <v/>
      </c>
      <c r="K1484" t="str">
        <f>IFERROR(VLOOKUP(B1484,Misconduct!D:M,10,FALSE),"")</f>
        <v/>
      </c>
    </row>
    <row r="1485" spans="1:11">
      <c r="A1485" s="161" t="str">
        <f>IF(Personal_Development!C1379="","",Personal_Development!C1379)</f>
        <v/>
      </c>
      <c r="B1485" t="str">
        <f>IF(Personal_Development!D1379="","",Personal_Development!D1379)</f>
        <v/>
      </c>
      <c r="C1485" t="str">
        <f>IF(Personal_Development!E1379="","",Personal_Development!E1379)</f>
        <v/>
      </c>
      <c r="D1485" t="str">
        <f>IFERROR(VLOOKUP(B1485,Personal_Development!D:DL,113,FALSE),"")</f>
        <v/>
      </c>
      <c r="E1485" t="str">
        <f>IFERROR(VLOOKUP(B1485,Kaizen!D:X,21,FALSE),"")</f>
        <v/>
      </c>
      <c r="F1485" t="str">
        <f>IFERROR(VLOOKUP(B1485,'Safety Idea'!D:X,21,FALSE),"")</f>
        <v/>
      </c>
      <c r="G1485" t="str">
        <f>IFERROR(VLOOKUP(B1485,'Compulsory Training'!D:Z,23,FALSE),"")</f>
        <v/>
      </c>
      <c r="H1485" t="str">
        <f>IFERROR(VLOOKUP(B1485,Attendance!D:BQ,65,FALSE),"")</f>
        <v/>
      </c>
      <c r="I1485" t="str">
        <f>IFERROR(VLOOKUP(B1485,Misconduct!D:M,8,FALSE),"")</f>
        <v/>
      </c>
      <c r="J1485" t="str">
        <f>IFERROR(VLOOKUP(B1485,Misconduct!D:M,9,FALSE),"")</f>
        <v/>
      </c>
      <c r="K1485" t="str">
        <f>IFERROR(VLOOKUP(B1485,Misconduct!D:M,10,FALSE),"")</f>
        <v/>
      </c>
    </row>
    <row r="1486" spans="1:11">
      <c r="A1486" s="161" t="str">
        <f>IF(Personal_Development!C1380="","",Personal_Development!C1380)</f>
        <v/>
      </c>
      <c r="B1486" t="str">
        <f>IF(Personal_Development!D1380="","",Personal_Development!D1380)</f>
        <v/>
      </c>
      <c r="C1486" t="str">
        <f>IF(Personal_Development!E1380="","",Personal_Development!E1380)</f>
        <v/>
      </c>
      <c r="D1486" t="str">
        <f>IFERROR(VLOOKUP(B1486,Personal_Development!D:DL,113,FALSE),"")</f>
        <v/>
      </c>
      <c r="E1486" t="str">
        <f>IFERROR(VLOOKUP(B1486,Kaizen!D:X,21,FALSE),"")</f>
        <v/>
      </c>
      <c r="F1486" t="str">
        <f>IFERROR(VLOOKUP(B1486,'Safety Idea'!D:X,21,FALSE),"")</f>
        <v/>
      </c>
      <c r="G1486" t="str">
        <f>IFERROR(VLOOKUP(B1486,'Compulsory Training'!D:Z,23,FALSE),"")</f>
        <v/>
      </c>
      <c r="H1486" t="str">
        <f>IFERROR(VLOOKUP(B1486,Attendance!D:BQ,65,FALSE),"")</f>
        <v/>
      </c>
      <c r="I1486" t="str">
        <f>IFERROR(VLOOKUP(B1486,Misconduct!D:M,8,FALSE),"")</f>
        <v/>
      </c>
      <c r="J1486" t="str">
        <f>IFERROR(VLOOKUP(B1486,Misconduct!D:M,9,FALSE),"")</f>
        <v/>
      </c>
      <c r="K1486" t="str">
        <f>IFERROR(VLOOKUP(B1486,Misconduct!D:M,10,FALSE),"")</f>
        <v/>
      </c>
    </row>
    <row r="1487" spans="1:11">
      <c r="A1487" s="161" t="str">
        <f>IF(Personal_Development!C1381="","",Personal_Development!C1381)</f>
        <v/>
      </c>
      <c r="B1487" t="str">
        <f>IF(Personal_Development!D1381="","",Personal_Development!D1381)</f>
        <v/>
      </c>
      <c r="C1487" t="str">
        <f>IF(Personal_Development!E1381="","",Personal_Development!E1381)</f>
        <v/>
      </c>
      <c r="D1487" t="str">
        <f>IFERROR(VLOOKUP(B1487,Personal_Development!D:DL,113,FALSE),"")</f>
        <v/>
      </c>
      <c r="E1487" t="str">
        <f>IFERROR(VLOOKUP(B1487,Kaizen!D:X,21,FALSE),"")</f>
        <v/>
      </c>
      <c r="F1487" t="str">
        <f>IFERROR(VLOOKUP(B1487,'Safety Idea'!D:X,21,FALSE),"")</f>
        <v/>
      </c>
      <c r="G1487" t="str">
        <f>IFERROR(VLOOKUP(B1487,'Compulsory Training'!D:Z,23,FALSE),"")</f>
        <v/>
      </c>
      <c r="H1487" t="str">
        <f>IFERROR(VLOOKUP(B1487,Attendance!D:BQ,65,FALSE),"")</f>
        <v/>
      </c>
      <c r="I1487" t="str">
        <f>IFERROR(VLOOKUP(B1487,Misconduct!D:M,8,FALSE),"")</f>
        <v/>
      </c>
      <c r="J1487" t="str">
        <f>IFERROR(VLOOKUP(B1487,Misconduct!D:M,9,FALSE),"")</f>
        <v/>
      </c>
      <c r="K1487" t="str">
        <f>IFERROR(VLOOKUP(B1487,Misconduct!D:M,10,FALSE),"")</f>
        <v/>
      </c>
    </row>
    <row r="1488" spans="1:11">
      <c r="A1488" s="161" t="str">
        <f>IF(Personal_Development!C1382="","",Personal_Development!C1382)</f>
        <v/>
      </c>
      <c r="B1488" t="str">
        <f>IF(Personal_Development!D1382="","",Personal_Development!D1382)</f>
        <v/>
      </c>
      <c r="C1488" t="str">
        <f>IF(Personal_Development!E1382="","",Personal_Development!E1382)</f>
        <v/>
      </c>
      <c r="D1488" t="str">
        <f>IFERROR(VLOOKUP(B1488,Personal_Development!D:DL,113,FALSE),"")</f>
        <v/>
      </c>
      <c r="E1488" t="str">
        <f>IFERROR(VLOOKUP(B1488,Kaizen!D:X,21,FALSE),"")</f>
        <v/>
      </c>
      <c r="F1488" t="str">
        <f>IFERROR(VLOOKUP(B1488,'Safety Idea'!D:X,21,FALSE),"")</f>
        <v/>
      </c>
      <c r="G1488" t="str">
        <f>IFERROR(VLOOKUP(B1488,'Compulsory Training'!D:Z,23,FALSE),"")</f>
        <v/>
      </c>
      <c r="H1488" t="str">
        <f>IFERROR(VLOOKUP(B1488,Attendance!D:BQ,65,FALSE),"")</f>
        <v/>
      </c>
      <c r="I1488" t="str">
        <f>IFERROR(VLOOKUP(B1488,Misconduct!D:M,8,FALSE),"")</f>
        <v/>
      </c>
      <c r="J1488" t="str">
        <f>IFERROR(VLOOKUP(B1488,Misconduct!D:M,9,FALSE),"")</f>
        <v/>
      </c>
      <c r="K1488" t="str">
        <f>IFERROR(VLOOKUP(B1488,Misconduct!D:M,10,FALSE),"")</f>
        <v/>
      </c>
    </row>
    <row r="1489" spans="1:11">
      <c r="A1489" s="161" t="str">
        <f>IF(Personal_Development!C1383="","",Personal_Development!C1383)</f>
        <v/>
      </c>
      <c r="B1489" t="str">
        <f>IF(Personal_Development!D1383="","",Personal_Development!D1383)</f>
        <v/>
      </c>
      <c r="C1489" t="str">
        <f>IF(Personal_Development!E1383="","",Personal_Development!E1383)</f>
        <v/>
      </c>
      <c r="D1489" t="str">
        <f>IFERROR(VLOOKUP(B1489,Personal_Development!D:DL,113,FALSE),"")</f>
        <v/>
      </c>
      <c r="E1489" t="str">
        <f>IFERROR(VLOOKUP(B1489,Kaizen!D:X,21,FALSE),"")</f>
        <v/>
      </c>
      <c r="F1489" t="str">
        <f>IFERROR(VLOOKUP(B1489,'Safety Idea'!D:X,21,FALSE),"")</f>
        <v/>
      </c>
      <c r="G1489" t="str">
        <f>IFERROR(VLOOKUP(B1489,'Compulsory Training'!D:Z,23,FALSE),"")</f>
        <v/>
      </c>
      <c r="H1489" t="str">
        <f>IFERROR(VLOOKUP(B1489,Attendance!D:BQ,65,FALSE),"")</f>
        <v/>
      </c>
      <c r="I1489" t="str">
        <f>IFERROR(VLOOKUP(B1489,Misconduct!D:M,8,FALSE),"")</f>
        <v/>
      </c>
      <c r="J1489" t="str">
        <f>IFERROR(VLOOKUP(B1489,Misconduct!D:M,9,FALSE),"")</f>
        <v/>
      </c>
      <c r="K1489" t="str">
        <f>IFERROR(VLOOKUP(B1489,Misconduct!D:M,10,FALSE),"")</f>
        <v/>
      </c>
    </row>
    <row r="1490" spans="1:11">
      <c r="A1490" s="161" t="str">
        <f>IF(Personal_Development!C1384="","",Personal_Development!C1384)</f>
        <v/>
      </c>
      <c r="B1490" t="str">
        <f>IF(Personal_Development!D1384="","",Personal_Development!D1384)</f>
        <v/>
      </c>
      <c r="C1490" t="str">
        <f>IF(Personal_Development!E1384="","",Personal_Development!E1384)</f>
        <v/>
      </c>
      <c r="D1490" t="str">
        <f>IFERROR(VLOOKUP(B1490,Personal_Development!D:DL,113,FALSE),"")</f>
        <v/>
      </c>
      <c r="E1490" t="str">
        <f>IFERROR(VLOOKUP(B1490,Kaizen!D:X,21,FALSE),"")</f>
        <v/>
      </c>
      <c r="F1490" t="str">
        <f>IFERROR(VLOOKUP(B1490,'Safety Idea'!D:X,21,FALSE),"")</f>
        <v/>
      </c>
      <c r="G1490" t="str">
        <f>IFERROR(VLOOKUP(B1490,'Compulsory Training'!D:Z,23,FALSE),"")</f>
        <v/>
      </c>
      <c r="H1490" t="str">
        <f>IFERROR(VLOOKUP(B1490,Attendance!D:BQ,65,FALSE),"")</f>
        <v/>
      </c>
      <c r="I1490" t="str">
        <f>IFERROR(VLOOKUP(B1490,Misconduct!D:M,8,FALSE),"")</f>
        <v/>
      </c>
      <c r="J1490" t="str">
        <f>IFERROR(VLOOKUP(B1490,Misconduct!D:M,9,FALSE),"")</f>
        <v/>
      </c>
      <c r="K1490" t="str">
        <f>IFERROR(VLOOKUP(B1490,Misconduct!D:M,10,FALSE),"")</f>
        <v/>
      </c>
    </row>
    <row r="1491" spans="1:11">
      <c r="A1491" s="161" t="str">
        <f>IF(Personal_Development!C1385="","",Personal_Development!C1385)</f>
        <v/>
      </c>
      <c r="B1491" t="str">
        <f>IF(Personal_Development!D1385="","",Personal_Development!D1385)</f>
        <v/>
      </c>
      <c r="C1491" t="str">
        <f>IF(Personal_Development!E1385="","",Personal_Development!E1385)</f>
        <v/>
      </c>
      <c r="D1491" t="str">
        <f>IFERROR(VLOOKUP(B1491,Personal_Development!D:DL,113,FALSE),"")</f>
        <v/>
      </c>
      <c r="E1491" t="str">
        <f>IFERROR(VLOOKUP(B1491,Kaizen!D:X,21,FALSE),"")</f>
        <v/>
      </c>
      <c r="F1491" t="str">
        <f>IFERROR(VLOOKUP(B1491,'Safety Idea'!D:X,21,FALSE),"")</f>
        <v/>
      </c>
      <c r="G1491" t="str">
        <f>IFERROR(VLOOKUP(B1491,'Compulsory Training'!D:Z,23,FALSE),"")</f>
        <v/>
      </c>
      <c r="H1491" t="str">
        <f>IFERROR(VLOOKUP(B1491,Attendance!D:BQ,65,FALSE),"")</f>
        <v/>
      </c>
      <c r="I1491" t="str">
        <f>IFERROR(VLOOKUP(B1491,Misconduct!D:M,8,FALSE),"")</f>
        <v/>
      </c>
      <c r="J1491" t="str">
        <f>IFERROR(VLOOKUP(B1491,Misconduct!D:M,9,FALSE),"")</f>
        <v/>
      </c>
      <c r="K1491" t="str">
        <f>IFERROR(VLOOKUP(B1491,Misconduct!D:M,10,FALSE),"")</f>
        <v/>
      </c>
    </row>
    <row r="1492" spans="1:11">
      <c r="A1492" s="161" t="str">
        <f>IF(Personal_Development!C1386="","",Personal_Development!C1386)</f>
        <v/>
      </c>
      <c r="B1492" t="str">
        <f>IF(Personal_Development!D1386="","",Personal_Development!D1386)</f>
        <v/>
      </c>
      <c r="C1492" t="str">
        <f>IF(Personal_Development!E1386="","",Personal_Development!E1386)</f>
        <v/>
      </c>
      <c r="D1492" t="str">
        <f>IFERROR(VLOOKUP(B1492,Personal_Development!D:DL,113,FALSE),"")</f>
        <v/>
      </c>
      <c r="E1492" t="str">
        <f>IFERROR(VLOOKUP(B1492,Kaizen!D:X,21,FALSE),"")</f>
        <v/>
      </c>
      <c r="F1492" t="str">
        <f>IFERROR(VLOOKUP(B1492,'Safety Idea'!D:X,21,FALSE),"")</f>
        <v/>
      </c>
      <c r="G1492" t="str">
        <f>IFERROR(VLOOKUP(B1492,'Compulsory Training'!D:Z,23,FALSE),"")</f>
        <v/>
      </c>
      <c r="H1492" t="str">
        <f>IFERROR(VLOOKUP(B1492,Attendance!D:BQ,65,FALSE),"")</f>
        <v/>
      </c>
      <c r="I1492" t="str">
        <f>IFERROR(VLOOKUP(B1492,Misconduct!D:M,8,FALSE),"")</f>
        <v/>
      </c>
      <c r="J1492" t="str">
        <f>IFERROR(VLOOKUP(B1492,Misconduct!D:M,9,FALSE),"")</f>
        <v/>
      </c>
      <c r="K1492" t="str">
        <f>IFERROR(VLOOKUP(B1492,Misconduct!D:M,10,FALSE),"")</f>
        <v/>
      </c>
    </row>
    <row r="1493" spans="1:11">
      <c r="A1493" s="161" t="str">
        <f>IF(Personal_Development!C1387="","",Personal_Development!C1387)</f>
        <v/>
      </c>
      <c r="B1493" t="str">
        <f>IF(Personal_Development!D1387="","",Personal_Development!D1387)</f>
        <v/>
      </c>
      <c r="C1493" t="str">
        <f>IF(Personal_Development!E1387="","",Personal_Development!E1387)</f>
        <v/>
      </c>
      <c r="D1493" t="str">
        <f>IFERROR(VLOOKUP(B1493,Personal_Development!D:DL,113,FALSE),"")</f>
        <v/>
      </c>
      <c r="E1493" t="str">
        <f>IFERROR(VLOOKUP(B1493,Kaizen!D:X,21,FALSE),"")</f>
        <v/>
      </c>
      <c r="F1493" t="str">
        <f>IFERROR(VLOOKUP(B1493,'Safety Idea'!D:X,21,FALSE),"")</f>
        <v/>
      </c>
      <c r="G1493" t="str">
        <f>IFERROR(VLOOKUP(B1493,'Compulsory Training'!D:Z,23,FALSE),"")</f>
        <v/>
      </c>
      <c r="H1493" t="str">
        <f>IFERROR(VLOOKUP(B1493,Attendance!D:BQ,65,FALSE),"")</f>
        <v/>
      </c>
      <c r="I1493" t="str">
        <f>IFERROR(VLOOKUP(B1493,Misconduct!D:M,8,FALSE),"")</f>
        <v/>
      </c>
      <c r="J1493" t="str">
        <f>IFERROR(VLOOKUP(B1493,Misconduct!D:M,9,FALSE),"")</f>
        <v/>
      </c>
      <c r="K1493" t="str">
        <f>IFERROR(VLOOKUP(B1493,Misconduct!D:M,10,FALSE),"")</f>
        <v/>
      </c>
    </row>
    <row r="1494" spans="1:11">
      <c r="A1494" s="161" t="str">
        <f>IF(Personal_Development!C1388="","",Personal_Development!C1388)</f>
        <v/>
      </c>
      <c r="B1494" t="str">
        <f>IF(Personal_Development!D1388="","",Personal_Development!D1388)</f>
        <v/>
      </c>
      <c r="C1494" t="str">
        <f>IF(Personal_Development!E1388="","",Personal_Development!E1388)</f>
        <v/>
      </c>
      <c r="D1494" t="str">
        <f>IFERROR(VLOOKUP(B1494,Personal_Development!D:DL,113,FALSE),"")</f>
        <v/>
      </c>
      <c r="E1494" t="str">
        <f>IFERROR(VLOOKUP(B1494,Kaizen!D:X,21,FALSE),"")</f>
        <v/>
      </c>
      <c r="F1494" t="str">
        <f>IFERROR(VLOOKUP(B1494,'Safety Idea'!D:X,21,FALSE),"")</f>
        <v/>
      </c>
      <c r="G1494" t="str">
        <f>IFERROR(VLOOKUP(B1494,'Compulsory Training'!D:Z,23,FALSE),"")</f>
        <v/>
      </c>
      <c r="H1494" t="str">
        <f>IFERROR(VLOOKUP(B1494,Attendance!D:BQ,65,FALSE),"")</f>
        <v/>
      </c>
      <c r="I1494" t="str">
        <f>IFERROR(VLOOKUP(B1494,Misconduct!D:M,8,FALSE),"")</f>
        <v/>
      </c>
      <c r="J1494" t="str">
        <f>IFERROR(VLOOKUP(B1494,Misconduct!D:M,9,FALSE),"")</f>
        <v/>
      </c>
      <c r="K1494" t="str">
        <f>IFERROR(VLOOKUP(B1494,Misconduct!D:M,10,FALSE),"")</f>
        <v/>
      </c>
    </row>
    <row r="1495" spans="1:11">
      <c r="A1495" s="161" t="str">
        <f>IF(Personal_Development!C1389="","",Personal_Development!C1389)</f>
        <v/>
      </c>
      <c r="B1495" t="str">
        <f>IF(Personal_Development!D1389="","",Personal_Development!D1389)</f>
        <v/>
      </c>
      <c r="C1495" t="str">
        <f>IF(Personal_Development!E1389="","",Personal_Development!E1389)</f>
        <v/>
      </c>
      <c r="D1495" t="str">
        <f>IFERROR(VLOOKUP(B1495,Personal_Development!D:DL,113,FALSE),"")</f>
        <v/>
      </c>
      <c r="E1495" t="str">
        <f>IFERROR(VLOOKUP(B1495,Kaizen!D:X,21,FALSE),"")</f>
        <v/>
      </c>
      <c r="F1495" t="str">
        <f>IFERROR(VLOOKUP(B1495,'Safety Idea'!D:X,21,FALSE),"")</f>
        <v/>
      </c>
      <c r="G1495" t="str">
        <f>IFERROR(VLOOKUP(B1495,'Compulsory Training'!D:Z,23,FALSE),"")</f>
        <v/>
      </c>
      <c r="H1495" t="str">
        <f>IFERROR(VLOOKUP(B1495,Attendance!D:BQ,65,FALSE),"")</f>
        <v/>
      </c>
      <c r="I1495" t="str">
        <f>IFERROR(VLOOKUP(B1495,Misconduct!D:M,8,FALSE),"")</f>
        <v/>
      </c>
      <c r="J1495" t="str">
        <f>IFERROR(VLOOKUP(B1495,Misconduct!D:M,9,FALSE),"")</f>
        <v/>
      </c>
      <c r="K1495" t="str">
        <f>IFERROR(VLOOKUP(B1495,Misconduct!D:M,10,FALSE),"")</f>
        <v/>
      </c>
    </row>
    <row r="1496" spans="1:11">
      <c r="A1496" s="161" t="str">
        <f>IF(Personal_Development!C1390="","",Personal_Development!C1390)</f>
        <v/>
      </c>
      <c r="B1496" t="str">
        <f>IF(Personal_Development!D1390="","",Personal_Development!D1390)</f>
        <v/>
      </c>
      <c r="C1496" t="str">
        <f>IF(Personal_Development!E1390="","",Personal_Development!E1390)</f>
        <v/>
      </c>
      <c r="D1496" t="str">
        <f>IFERROR(VLOOKUP(B1496,Personal_Development!D:DL,113,FALSE),"")</f>
        <v/>
      </c>
      <c r="E1496" t="str">
        <f>IFERROR(VLOOKUP(B1496,Kaizen!D:X,21,FALSE),"")</f>
        <v/>
      </c>
      <c r="F1496" t="str">
        <f>IFERROR(VLOOKUP(B1496,'Safety Idea'!D:X,21,FALSE),"")</f>
        <v/>
      </c>
      <c r="G1496" t="str">
        <f>IFERROR(VLOOKUP(B1496,'Compulsory Training'!D:Z,23,FALSE),"")</f>
        <v/>
      </c>
      <c r="H1496" t="str">
        <f>IFERROR(VLOOKUP(B1496,Attendance!D:BQ,65,FALSE),"")</f>
        <v/>
      </c>
      <c r="I1496" t="str">
        <f>IFERROR(VLOOKUP(B1496,Misconduct!D:M,8,FALSE),"")</f>
        <v/>
      </c>
      <c r="J1496" t="str">
        <f>IFERROR(VLOOKUP(B1496,Misconduct!D:M,9,FALSE),"")</f>
        <v/>
      </c>
      <c r="K1496" t="str">
        <f>IFERROR(VLOOKUP(B1496,Misconduct!D:M,10,FALSE),"")</f>
        <v/>
      </c>
    </row>
    <row r="1497" spans="1:11">
      <c r="A1497" s="161" t="str">
        <f>IF(Personal_Development!C1391="","",Personal_Development!C1391)</f>
        <v/>
      </c>
      <c r="B1497" t="str">
        <f>IF(Personal_Development!D1391="","",Personal_Development!D1391)</f>
        <v/>
      </c>
      <c r="C1497" t="str">
        <f>IF(Personal_Development!E1391="","",Personal_Development!E1391)</f>
        <v/>
      </c>
      <c r="D1497" t="str">
        <f>IFERROR(VLOOKUP(B1497,Personal_Development!D:DL,113,FALSE),"")</f>
        <v/>
      </c>
      <c r="E1497" t="str">
        <f>IFERROR(VLOOKUP(B1497,Kaizen!D:X,21,FALSE),"")</f>
        <v/>
      </c>
      <c r="F1497" t="str">
        <f>IFERROR(VLOOKUP(B1497,'Safety Idea'!D:X,21,FALSE),"")</f>
        <v/>
      </c>
      <c r="G1497" t="str">
        <f>IFERROR(VLOOKUP(B1497,'Compulsory Training'!D:Z,23,FALSE),"")</f>
        <v/>
      </c>
      <c r="H1497" t="str">
        <f>IFERROR(VLOOKUP(B1497,Attendance!D:BQ,65,FALSE),"")</f>
        <v/>
      </c>
      <c r="I1497" t="str">
        <f>IFERROR(VLOOKUP(B1497,Misconduct!D:M,8,FALSE),"")</f>
        <v/>
      </c>
      <c r="J1497" t="str">
        <f>IFERROR(VLOOKUP(B1497,Misconduct!D:M,9,FALSE),"")</f>
        <v/>
      </c>
      <c r="K1497" t="str">
        <f>IFERROR(VLOOKUP(B1497,Misconduct!D:M,10,FALSE),"")</f>
        <v/>
      </c>
    </row>
    <row r="1498" spans="1:11">
      <c r="A1498" s="161" t="str">
        <f>IF(Personal_Development!C1392="","",Personal_Development!C1392)</f>
        <v/>
      </c>
      <c r="B1498" t="str">
        <f>IF(Personal_Development!D1392="","",Personal_Development!D1392)</f>
        <v/>
      </c>
      <c r="C1498" t="str">
        <f>IF(Personal_Development!E1392="","",Personal_Development!E1392)</f>
        <v/>
      </c>
      <c r="D1498" t="str">
        <f>IFERROR(VLOOKUP(B1498,Personal_Development!D:DL,113,FALSE),"")</f>
        <v/>
      </c>
      <c r="E1498" t="str">
        <f>IFERROR(VLOOKUP(B1498,Kaizen!D:X,21,FALSE),"")</f>
        <v/>
      </c>
      <c r="F1498" t="str">
        <f>IFERROR(VLOOKUP(B1498,'Safety Idea'!D:X,21,FALSE),"")</f>
        <v/>
      </c>
      <c r="G1498" t="str">
        <f>IFERROR(VLOOKUP(B1498,'Compulsory Training'!D:Z,23,FALSE),"")</f>
        <v/>
      </c>
      <c r="H1498" t="str">
        <f>IFERROR(VLOOKUP(B1498,Attendance!D:BQ,65,FALSE),"")</f>
        <v/>
      </c>
      <c r="I1498" t="str">
        <f>IFERROR(VLOOKUP(B1498,Misconduct!D:M,8,FALSE),"")</f>
        <v/>
      </c>
      <c r="J1498" t="str">
        <f>IFERROR(VLOOKUP(B1498,Misconduct!D:M,9,FALSE),"")</f>
        <v/>
      </c>
      <c r="K1498" t="str">
        <f>IFERROR(VLOOKUP(B1498,Misconduct!D:M,10,FALSE),"")</f>
        <v/>
      </c>
    </row>
    <row r="1499" spans="1:11">
      <c r="A1499" s="161" t="str">
        <f>IF(Personal_Development!C1393="","",Personal_Development!C1393)</f>
        <v/>
      </c>
      <c r="B1499" t="str">
        <f>IF(Personal_Development!D1393="","",Personal_Development!D1393)</f>
        <v/>
      </c>
      <c r="C1499" t="str">
        <f>IF(Personal_Development!E1393="","",Personal_Development!E1393)</f>
        <v/>
      </c>
      <c r="D1499" t="str">
        <f>IFERROR(VLOOKUP(B1499,Personal_Development!D:DL,113,FALSE),"")</f>
        <v/>
      </c>
      <c r="E1499" t="str">
        <f>IFERROR(VLOOKUP(B1499,Kaizen!D:X,21,FALSE),"")</f>
        <v/>
      </c>
      <c r="F1499" t="str">
        <f>IFERROR(VLOOKUP(B1499,'Safety Idea'!D:X,21,FALSE),"")</f>
        <v/>
      </c>
      <c r="G1499" t="str">
        <f>IFERROR(VLOOKUP(B1499,'Compulsory Training'!D:Z,23,FALSE),"")</f>
        <v/>
      </c>
      <c r="H1499" t="str">
        <f>IFERROR(VLOOKUP(B1499,Attendance!D:BQ,65,FALSE),"")</f>
        <v/>
      </c>
      <c r="I1499" t="str">
        <f>IFERROR(VLOOKUP(B1499,Misconduct!D:M,8,FALSE),"")</f>
        <v/>
      </c>
      <c r="J1499" t="str">
        <f>IFERROR(VLOOKUP(B1499,Misconduct!D:M,9,FALSE),"")</f>
        <v/>
      </c>
      <c r="K1499" t="str">
        <f>IFERROR(VLOOKUP(B1499,Misconduct!D:M,10,FALSE),"")</f>
        <v/>
      </c>
    </row>
    <row r="1500" spans="1:11">
      <c r="A1500" s="161" t="str">
        <f>IF(Personal_Development!C1394="","",Personal_Development!C1394)</f>
        <v/>
      </c>
      <c r="B1500" t="str">
        <f>IF(Personal_Development!D1394="","",Personal_Development!D1394)</f>
        <v/>
      </c>
      <c r="C1500" t="str">
        <f>IF(Personal_Development!E1394="","",Personal_Development!E1394)</f>
        <v/>
      </c>
      <c r="D1500" t="str">
        <f>IFERROR(VLOOKUP(B1500,Personal_Development!D:DL,113,FALSE),"")</f>
        <v/>
      </c>
      <c r="E1500" t="str">
        <f>IFERROR(VLOOKUP(B1500,Kaizen!D:X,21,FALSE),"")</f>
        <v/>
      </c>
      <c r="F1500" t="str">
        <f>IFERROR(VLOOKUP(B1500,'Safety Idea'!D:X,21,FALSE),"")</f>
        <v/>
      </c>
      <c r="G1500" t="str">
        <f>IFERROR(VLOOKUP(B1500,'Compulsory Training'!D:Z,23,FALSE),"")</f>
        <v/>
      </c>
      <c r="H1500" t="str">
        <f>IFERROR(VLOOKUP(B1500,Attendance!D:BQ,65,FALSE),"")</f>
        <v/>
      </c>
      <c r="I1500" t="str">
        <f>IFERROR(VLOOKUP(B1500,Misconduct!D:M,8,FALSE),"")</f>
        <v/>
      </c>
      <c r="J1500" t="str">
        <f>IFERROR(VLOOKUP(B1500,Misconduct!D:M,9,FALSE),"")</f>
        <v/>
      </c>
      <c r="K1500" t="str">
        <f>IFERROR(VLOOKUP(B1500,Misconduct!D:M,10,FALSE),"")</f>
        <v/>
      </c>
    </row>
    <row r="1501" spans="1:11">
      <c r="A1501" s="161" t="str">
        <f>IF(Personal_Development!C1395="","",Personal_Development!C1395)</f>
        <v/>
      </c>
      <c r="B1501" t="str">
        <f>IF(Personal_Development!D1395="","",Personal_Development!D1395)</f>
        <v/>
      </c>
      <c r="C1501" t="str">
        <f>IF(Personal_Development!E1395="","",Personal_Development!E1395)</f>
        <v/>
      </c>
      <c r="D1501" t="str">
        <f>IFERROR(VLOOKUP(B1501,Personal_Development!D:DL,113,FALSE),"")</f>
        <v/>
      </c>
      <c r="E1501" t="str">
        <f>IFERROR(VLOOKUP(B1501,Kaizen!D:X,21,FALSE),"")</f>
        <v/>
      </c>
      <c r="F1501" t="str">
        <f>IFERROR(VLOOKUP(B1501,'Safety Idea'!D:X,21,FALSE),"")</f>
        <v/>
      </c>
      <c r="G1501" t="str">
        <f>IFERROR(VLOOKUP(B1501,'Compulsory Training'!D:Z,23,FALSE),"")</f>
        <v/>
      </c>
      <c r="H1501" t="str">
        <f>IFERROR(VLOOKUP(B1501,Attendance!D:BQ,65,FALSE),"")</f>
        <v/>
      </c>
      <c r="I1501" t="str">
        <f>IFERROR(VLOOKUP(B1501,Misconduct!D:M,8,FALSE),"")</f>
        <v/>
      </c>
      <c r="J1501" t="str">
        <f>IFERROR(VLOOKUP(B1501,Misconduct!D:M,9,FALSE),"")</f>
        <v/>
      </c>
      <c r="K1501" t="str">
        <f>IFERROR(VLOOKUP(B1501,Misconduct!D:M,10,FALSE),"")</f>
        <v/>
      </c>
    </row>
    <row r="1502" spans="1:11">
      <c r="A1502" s="161" t="str">
        <f>IF(Personal_Development!C1396="","",Personal_Development!C1396)</f>
        <v/>
      </c>
      <c r="B1502" t="str">
        <f>IF(Personal_Development!D1396="","",Personal_Development!D1396)</f>
        <v/>
      </c>
      <c r="C1502" t="str">
        <f>IF(Personal_Development!E1396="","",Personal_Development!E1396)</f>
        <v/>
      </c>
      <c r="D1502" t="str">
        <f>IFERROR(VLOOKUP(B1502,Personal_Development!D:DL,113,FALSE),"")</f>
        <v/>
      </c>
      <c r="E1502" t="str">
        <f>IFERROR(VLOOKUP(B1502,Kaizen!D:X,21,FALSE),"")</f>
        <v/>
      </c>
      <c r="F1502" t="str">
        <f>IFERROR(VLOOKUP(B1502,'Safety Idea'!D:X,21,FALSE),"")</f>
        <v/>
      </c>
      <c r="G1502" t="str">
        <f>IFERROR(VLOOKUP(B1502,'Compulsory Training'!D:Z,23,FALSE),"")</f>
        <v/>
      </c>
      <c r="H1502" t="str">
        <f>IFERROR(VLOOKUP(B1502,Attendance!D:BQ,65,FALSE),"")</f>
        <v/>
      </c>
      <c r="I1502" t="str">
        <f>IFERROR(VLOOKUP(B1502,Misconduct!D:M,8,FALSE),"")</f>
        <v/>
      </c>
      <c r="J1502" t="str">
        <f>IFERROR(VLOOKUP(B1502,Misconduct!D:M,9,FALSE),"")</f>
        <v/>
      </c>
      <c r="K1502" t="str">
        <f>IFERROR(VLOOKUP(B1502,Misconduct!D:M,10,FALSE),"")</f>
        <v/>
      </c>
    </row>
    <row r="1503" spans="1:11">
      <c r="A1503" s="161" t="str">
        <f>IF(Personal_Development!C1397="","",Personal_Development!C1397)</f>
        <v/>
      </c>
      <c r="B1503" t="str">
        <f>IF(Personal_Development!D1397="","",Personal_Development!D1397)</f>
        <v/>
      </c>
      <c r="C1503" t="str">
        <f>IF(Personal_Development!E1397="","",Personal_Development!E1397)</f>
        <v/>
      </c>
      <c r="D1503" t="str">
        <f>IFERROR(VLOOKUP(B1503,Personal_Development!D:DL,113,FALSE),"")</f>
        <v/>
      </c>
      <c r="E1503" t="str">
        <f>IFERROR(VLOOKUP(B1503,Kaizen!D:X,21,FALSE),"")</f>
        <v/>
      </c>
      <c r="F1503" t="str">
        <f>IFERROR(VLOOKUP(B1503,'Safety Idea'!D:X,21,FALSE),"")</f>
        <v/>
      </c>
      <c r="G1503" t="str">
        <f>IFERROR(VLOOKUP(B1503,'Compulsory Training'!D:Z,23,FALSE),"")</f>
        <v/>
      </c>
      <c r="H1503" t="str">
        <f>IFERROR(VLOOKUP(B1503,Attendance!D:BQ,65,FALSE),"")</f>
        <v/>
      </c>
      <c r="I1503" t="str">
        <f>IFERROR(VLOOKUP(B1503,Misconduct!D:M,8,FALSE),"")</f>
        <v/>
      </c>
      <c r="J1503" t="str">
        <f>IFERROR(VLOOKUP(B1503,Misconduct!D:M,9,FALSE),"")</f>
        <v/>
      </c>
      <c r="K1503" t="str">
        <f>IFERROR(VLOOKUP(B1503,Misconduct!D:M,10,FALSE),"")</f>
        <v/>
      </c>
    </row>
    <row r="1504" spans="1:11">
      <c r="A1504" s="161" t="str">
        <f>IF(Personal_Development!C1398="","",Personal_Development!C1398)</f>
        <v/>
      </c>
      <c r="B1504" t="str">
        <f>IF(Personal_Development!D1398="","",Personal_Development!D1398)</f>
        <v/>
      </c>
      <c r="C1504" t="str">
        <f>IF(Personal_Development!E1398="","",Personal_Development!E1398)</f>
        <v/>
      </c>
      <c r="D1504" t="str">
        <f>IFERROR(VLOOKUP(B1504,Personal_Development!D:DL,113,FALSE),"")</f>
        <v/>
      </c>
      <c r="E1504" t="str">
        <f>IFERROR(VLOOKUP(B1504,Kaizen!D:X,21,FALSE),"")</f>
        <v/>
      </c>
      <c r="F1504" t="str">
        <f>IFERROR(VLOOKUP(B1504,'Safety Idea'!D:X,21,FALSE),"")</f>
        <v/>
      </c>
      <c r="G1504" t="str">
        <f>IFERROR(VLOOKUP(B1504,'Compulsory Training'!D:Z,23,FALSE),"")</f>
        <v/>
      </c>
      <c r="H1504" t="str">
        <f>IFERROR(VLOOKUP(B1504,Attendance!D:BQ,65,FALSE),"")</f>
        <v/>
      </c>
      <c r="I1504" t="str">
        <f>IFERROR(VLOOKUP(B1504,Misconduct!D:M,8,FALSE),"")</f>
        <v/>
      </c>
      <c r="J1504" t="str">
        <f>IFERROR(VLOOKUP(B1504,Misconduct!D:M,9,FALSE),"")</f>
        <v/>
      </c>
      <c r="K1504" t="str">
        <f>IFERROR(VLOOKUP(B1504,Misconduct!D:M,10,FALSE),"")</f>
        <v/>
      </c>
    </row>
    <row r="1505" spans="1:11">
      <c r="A1505" s="161" t="str">
        <f>IF(Personal_Development!C1399="","",Personal_Development!C1399)</f>
        <v/>
      </c>
      <c r="B1505" t="str">
        <f>IF(Personal_Development!D1399="","",Personal_Development!D1399)</f>
        <v/>
      </c>
      <c r="C1505" t="str">
        <f>IF(Personal_Development!E1399="","",Personal_Development!E1399)</f>
        <v/>
      </c>
      <c r="D1505" t="str">
        <f>IFERROR(VLOOKUP(B1505,Personal_Development!D:DL,113,FALSE),"")</f>
        <v/>
      </c>
      <c r="E1505" t="str">
        <f>IFERROR(VLOOKUP(B1505,Kaizen!D:X,21,FALSE),"")</f>
        <v/>
      </c>
      <c r="F1505" t="str">
        <f>IFERROR(VLOOKUP(B1505,'Safety Idea'!D:X,21,FALSE),"")</f>
        <v/>
      </c>
      <c r="G1505" t="str">
        <f>IFERROR(VLOOKUP(B1505,'Compulsory Training'!D:Z,23,FALSE),"")</f>
        <v/>
      </c>
      <c r="H1505" t="str">
        <f>IFERROR(VLOOKUP(B1505,Attendance!D:BQ,65,FALSE),"")</f>
        <v/>
      </c>
      <c r="I1505" t="str">
        <f>IFERROR(VLOOKUP(B1505,Misconduct!D:M,8,FALSE),"")</f>
        <v/>
      </c>
      <c r="J1505" t="str">
        <f>IFERROR(VLOOKUP(B1505,Misconduct!D:M,9,FALSE),"")</f>
        <v/>
      </c>
      <c r="K1505" t="str">
        <f>IFERROR(VLOOKUP(B1505,Misconduct!D:M,10,FALSE),"")</f>
        <v/>
      </c>
    </row>
    <row r="1506" spans="1:11">
      <c r="A1506" s="161" t="str">
        <f>IF(Personal_Development!C1400="","",Personal_Development!C1400)</f>
        <v/>
      </c>
      <c r="B1506" t="str">
        <f>IF(Personal_Development!D1400="","",Personal_Development!D1400)</f>
        <v/>
      </c>
      <c r="C1506" t="str">
        <f>IF(Personal_Development!E1400="","",Personal_Development!E1400)</f>
        <v/>
      </c>
      <c r="D1506" t="str">
        <f>IFERROR(VLOOKUP(B1506,Personal_Development!D:DL,113,FALSE),"")</f>
        <v/>
      </c>
      <c r="E1506" t="str">
        <f>IFERROR(VLOOKUP(B1506,Kaizen!D:X,21,FALSE),"")</f>
        <v/>
      </c>
      <c r="F1506" t="str">
        <f>IFERROR(VLOOKUP(B1506,'Safety Idea'!D:X,21,FALSE),"")</f>
        <v/>
      </c>
      <c r="G1506" t="str">
        <f>IFERROR(VLOOKUP(B1506,'Compulsory Training'!D:Z,23,FALSE),"")</f>
        <v/>
      </c>
      <c r="H1506" t="str">
        <f>IFERROR(VLOOKUP(B1506,Attendance!D:BQ,65,FALSE),"")</f>
        <v/>
      </c>
      <c r="I1506" t="str">
        <f>IFERROR(VLOOKUP(B1506,Misconduct!D:M,8,FALSE),"")</f>
        <v/>
      </c>
      <c r="J1506" t="str">
        <f>IFERROR(VLOOKUP(B1506,Misconduct!D:M,9,FALSE),"")</f>
        <v/>
      </c>
      <c r="K1506" t="str">
        <f>IFERROR(VLOOKUP(B1506,Misconduct!D:M,10,FALSE),"")</f>
        <v/>
      </c>
    </row>
    <row r="1507" spans="1:11">
      <c r="A1507" s="161" t="str">
        <f>IF(Personal_Development!C1401="","",Personal_Development!C1401)</f>
        <v/>
      </c>
      <c r="B1507" t="str">
        <f>IF(Personal_Development!D1401="","",Personal_Development!D1401)</f>
        <v/>
      </c>
      <c r="C1507" t="str">
        <f>IF(Personal_Development!E1401="","",Personal_Development!E1401)</f>
        <v/>
      </c>
      <c r="D1507" t="str">
        <f>IFERROR(VLOOKUP(B1507,Personal_Development!D:DL,113,FALSE),"")</f>
        <v/>
      </c>
      <c r="E1507" t="str">
        <f>IFERROR(VLOOKUP(B1507,Kaizen!D:X,21,FALSE),"")</f>
        <v/>
      </c>
      <c r="F1507" t="str">
        <f>IFERROR(VLOOKUP(B1507,'Safety Idea'!D:X,21,FALSE),"")</f>
        <v/>
      </c>
      <c r="G1507" t="str">
        <f>IFERROR(VLOOKUP(B1507,'Compulsory Training'!D:Z,23,FALSE),"")</f>
        <v/>
      </c>
      <c r="H1507" t="str">
        <f>IFERROR(VLOOKUP(B1507,Attendance!D:BQ,65,FALSE),"")</f>
        <v/>
      </c>
      <c r="I1507" t="str">
        <f>IFERROR(VLOOKUP(B1507,Misconduct!D:M,8,FALSE),"")</f>
        <v/>
      </c>
      <c r="J1507" t="str">
        <f>IFERROR(VLOOKUP(B1507,Misconduct!D:M,9,FALSE),"")</f>
        <v/>
      </c>
      <c r="K1507" t="str">
        <f>IFERROR(VLOOKUP(B1507,Misconduct!D:M,10,FALSE),"")</f>
        <v/>
      </c>
    </row>
    <row r="1508" spans="1:11">
      <c r="A1508" s="161" t="str">
        <f>IF(Personal_Development!C1402="","",Personal_Development!C1402)</f>
        <v/>
      </c>
      <c r="B1508" t="str">
        <f>IF(Personal_Development!D1402="","",Personal_Development!D1402)</f>
        <v/>
      </c>
      <c r="C1508" t="str">
        <f>IF(Personal_Development!E1402="","",Personal_Development!E1402)</f>
        <v/>
      </c>
      <c r="D1508" t="str">
        <f>IFERROR(VLOOKUP(B1508,Personal_Development!D:DL,113,FALSE),"")</f>
        <v/>
      </c>
      <c r="E1508" t="str">
        <f>IFERROR(VLOOKUP(B1508,Kaizen!D:X,21,FALSE),"")</f>
        <v/>
      </c>
      <c r="F1508" t="str">
        <f>IFERROR(VLOOKUP(B1508,'Safety Idea'!D:X,21,FALSE),"")</f>
        <v/>
      </c>
      <c r="G1508" t="str">
        <f>IFERROR(VLOOKUP(B1508,'Compulsory Training'!D:Z,23,FALSE),"")</f>
        <v/>
      </c>
      <c r="H1508" t="str">
        <f>IFERROR(VLOOKUP(B1508,Attendance!D:BQ,65,FALSE),"")</f>
        <v/>
      </c>
      <c r="I1508" t="str">
        <f>IFERROR(VLOOKUP(B1508,Misconduct!D:M,8,FALSE),"")</f>
        <v/>
      </c>
      <c r="J1508" t="str">
        <f>IFERROR(VLOOKUP(B1508,Misconduct!D:M,9,FALSE),"")</f>
        <v/>
      </c>
      <c r="K1508" t="str">
        <f>IFERROR(VLOOKUP(B1508,Misconduct!D:M,10,FALSE),"")</f>
        <v/>
      </c>
    </row>
    <row r="1509" spans="1:11">
      <c r="A1509" s="161" t="str">
        <f>IF(Personal_Development!C1403="","",Personal_Development!C1403)</f>
        <v/>
      </c>
      <c r="B1509" t="str">
        <f>IF(Personal_Development!D1403="","",Personal_Development!D1403)</f>
        <v/>
      </c>
      <c r="C1509" t="str">
        <f>IF(Personal_Development!E1403="","",Personal_Development!E1403)</f>
        <v/>
      </c>
      <c r="D1509" t="str">
        <f>IFERROR(VLOOKUP(B1509,Personal_Development!D:DL,113,FALSE),"")</f>
        <v/>
      </c>
      <c r="E1509" t="str">
        <f>IFERROR(VLOOKUP(B1509,Kaizen!D:X,21,FALSE),"")</f>
        <v/>
      </c>
      <c r="F1509" t="str">
        <f>IFERROR(VLOOKUP(B1509,'Safety Idea'!D:X,21,FALSE),"")</f>
        <v/>
      </c>
      <c r="G1509" t="str">
        <f>IFERROR(VLOOKUP(B1509,'Compulsory Training'!D:Z,23,FALSE),"")</f>
        <v/>
      </c>
      <c r="H1509" t="str">
        <f>IFERROR(VLOOKUP(B1509,Attendance!D:BQ,65,FALSE),"")</f>
        <v/>
      </c>
      <c r="I1509" t="str">
        <f>IFERROR(VLOOKUP(B1509,Misconduct!D:M,8,FALSE),"")</f>
        <v/>
      </c>
      <c r="J1509" t="str">
        <f>IFERROR(VLOOKUP(B1509,Misconduct!D:M,9,FALSE),"")</f>
        <v/>
      </c>
      <c r="K1509" t="str">
        <f>IFERROR(VLOOKUP(B1509,Misconduct!D:M,10,FALSE),"")</f>
        <v/>
      </c>
    </row>
    <row r="1510" spans="1:11">
      <c r="A1510" s="161" t="str">
        <f>IF(Personal_Development!C1404="","",Personal_Development!C1404)</f>
        <v/>
      </c>
      <c r="B1510" t="str">
        <f>IF(Personal_Development!D1404="","",Personal_Development!D1404)</f>
        <v/>
      </c>
      <c r="C1510" t="str">
        <f>IF(Personal_Development!E1404="","",Personal_Development!E1404)</f>
        <v/>
      </c>
      <c r="D1510" t="str">
        <f>IFERROR(VLOOKUP(B1510,Personal_Development!D:DL,113,FALSE),"")</f>
        <v/>
      </c>
      <c r="E1510" t="str">
        <f>IFERROR(VLOOKUP(B1510,Kaizen!D:X,21,FALSE),"")</f>
        <v/>
      </c>
      <c r="F1510" t="str">
        <f>IFERROR(VLOOKUP(B1510,'Safety Idea'!D:X,21,FALSE),"")</f>
        <v/>
      </c>
      <c r="G1510" t="str">
        <f>IFERROR(VLOOKUP(B1510,'Compulsory Training'!D:Z,23,FALSE),"")</f>
        <v/>
      </c>
      <c r="H1510" t="str">
        <f>IFERROR(VLOOKUP(B1510,Attendance!D:BQ,65,FALSE),"")</f>
        <v/>
      </c>
      <c r="I1510" t="str">
        <f>IFERROR(VLOOKUP(B1510,Misconduct!D:M,8,FALSE),"")</f>
        <v/>
      </c>
      <c r="J1510" t="str">
        <f>IFERROR(VLOOKUP(B1510,Misconduct!D:M,9,FALSE),"")</f>
        <v/>
      </c>
      <c r="K1510" t="str">
        <f>IFERROR(VLOOKUP(B1510,Misconduct!D:M,10,FALSE),"")</f>
        <v/>
      </c>
    </row>
    <row r="1511" spans="1:11">
      <c r="A1511" s="161" t="str">
        <f>IF(Personal_Development!C1405="","",Personal_Development!C1405)</f>
        <v/>
      </c>
      <c r="B1511" t="str">
        <f>IF(Personal_Development!D1405="","",Personal_Development!D1405)</f>
        <v/>
      </c>
      <c r="C1511" t="str">
        <f>IF(Personal_Development!E1405="","",Personal_Development!E1405)</f>
        <v/>
      </c>
      <c r="D1511" t="str">
        <f>IFERROR(VLOOKUP(B1511,Personal_Development!D:DL,113,FALSE),"")</f>
        <v/>
      </c>
      <c r="E1511" t="str">
        <f>IFERROR(VLOOKUP(B1511,Kaizen!D:X,21,FALSE),"")</f>
        <v/>
      </c>
      <c r="F1511" t="str">
        <f>IFERROR(VLOOKUP(B1511,'Safety Idea'!D:X,21,FALSE),"")</f>
        <v/>
      </c>
      <c r="G1511" t="str">
        <f>IFERROR(VLOOKUP(B1511,'Compulsory Training'!D:Z,23,FALSE),"")</f>
        <v/>
      </c>
      <c r="H1511" t="str">
        <f>IFERROR(VLOOKUP(B1511,Attendance!D:BQ,65,FALSE),"")</f>
        <v/>
      </c>
      <c r="I1511" t="str">
        <f>IFERROR(VLOOKUP(B1511,Misconduct!D:M,8,FALSE),"")</f>
        <v/>
      </c>
      <c r="J1511" t="str">
        <f>IFERROR(VLOOKUP(B1511,Misconduct!D:M,9,FALSE),"")</f>
        <v/>
      </c>
      <c r="K1511" t="str">
        <f>IFERROR(VLOOKUP(B1511,Misconduct!D:M,10,FALSE),"")</f>
        <v/>
      </c>
    </row>
    <row r="1512" spans="1:11">
      <c r="A1512" s="161" t="str">
        <f>IF(Personal_Development!C1406="","",Personal_Development!C1406)</f>
        <v/>
      </c>
      <c r="B1512" t="str">
        <f>IF(Personal_Development!D1406="","",Personal_Development!D1406)</f>
        <v/>
      </c>
      <c r="C1512" t="str">
        <f>IF(Personal_Development!E1406="","",Personal_Development!E1406)</f>
        <v/>
      </c>
      <c r="D1512" t="str">
        <f>IFERROR(VLOOKUP(B1512,Personal_Development!D:DL,113,FALSE),"")</f>
        <v/>
      </c>
      <c r="E1512" t="str">
        <f>IFERROR(VLOOKUP(B1512,Kaizen!D:X,21,FALSE),"")</f>
        <v/>
      </c>
      <c r="F1512" t="str">
        <f>IFERROR(VLOOKUP(B1512,'Safety Idea'!D:X,21,FALSE),"")</f>
        <v/>
      </c>
      <c r="G1512" t="str">
        <f>IFERROR(VLOOKUP(B1512,'Compulsory Training'!D:Z,23,FALSE),"")</f>
        <v/>
      </c>
      <c r="H1512" t="str">
        <f>IFERROR(VLOOKUP(B1512,Attendance!D:BQ,65,FALSE),"")</f>
        <v/>
      </c>
      <c r="I1512" t="str">
        <f>IFERROR(VLOOKUP(B1512,Misconduct!D:M,8,FALSE),"")</f>
        <v/>
      </c>
      <c r="J1512" t="str">
        <f>IFERROR(VLOOKUP(B1512,Misconduct!D:M,9,FALSE),"")</f>
        <v/>
      </c>
      <c r="K1512" t="str">
        <f>IFERROR(VLOOKUP(B1512,Misconduct!D:M,10,FALSE),"")</f>
        <v/>
      </c>
    </row>
    <row r="1513" spans="1:11">
      <c r="A1513" s="161" t="str">
        <f>IF(Personal_Development!C1407="","",Personal_Development!C1407)</f>
        <v/>
      </c>
      <c r="B1513" t="str">
        <f>IF(Personal_Development!D1407="","",Personal_Development!D1407)</f>
        <v/>
      </c>
      <c r="C1513" t="str">
        <f>IF(Personal_Development!E1407="","",Personal_Development!E1407)</f>
        <v/>
      </c>
      <c r="D1513" t="str">
        <f>IFERROR(VLOOKUP(B1513,Personal_Development!D:DL,113,FALSE),"")</f>
        <v/>
      </c>
      <c r="E1513" t="str">
        <f>IFERROR(VLOOKUP(B1513,Kaizen!D:X,21,FALSE),"")</f>
        <v/>
      </c>
      <c r="F1513" t="str">
        <f>IFERROR(VLOOKUP(B1513,'Safety Idea'!D:X,21,FALSE),"")</f>
        <v/>
      </c>
      <c r="G1513" t="str">
        <f>IFERROR(VLOOKUP(B1513,'Compulsory Training'!D:Z,23,FALSE),"")</f>
        <v/>
      </c>
      <c r="H1513" t="str">
        <f>IFERROR(VLOOKUP(B1513,Attendance!D:BQ,65,FALSE),"")</f>
        <v/>
      </c>
      <c r="I1513" t="str">
        <f>IFERROR(VLOOKUP(B1513,Misconduct!D:M,8,FALSE),"")</f>
        <v/>
      </c>
      <c r="J1513" t="str">
        <f>IFERROR(VLOOKUP(B1513,Misconduct!D:M,9,FALSE),"")</f>
        <v/>
      </c>
      <c r="K1513" t="str">
        <f>IFERROR(VLOOKUP(B1513,Misconduct!D:M,10,FALSE),"")</f>
        <v/>
      </c>
    </row>
    <row r="1514" spans="1:11">
      <c r="A1514" s="161" t="str">
        <f>IF(Personal_Development!C1408="","",Personal_Development!C1408)</f>
        <v/>
      </c>
      <c r="B1514" t="str">
        <f>IF(Personal_Development!D1408="","",Personal_Development!D1408)</f>
        <v/>
      </c>
      <c r="C1514" t="str">
        <f>IF(Personal_Development!E1408="","",Personal_Development!E1408)</f>
        <v/>
      </c>
      <c r="D1514" t="str">
        <f>IFERROR(VLOOKUP(B1514,Personal_Development!D:DL,113,FALSE),"")</f>
        <v/>
      </c>
      <c r="E1514" t="str">
        <f>IFERROR(VLOOKUP(B1514,Kaizen!D:X,21,FALSE),"")</f>
        <v/>
      </c>
      <c r="F1514" t="str">
        <f>IFERROR(VLOOKUP(B1514,'Safety Idea'!D:X,21,FALSE),"")</f>
        <v/>
      </c>
      <c r="G1514" t="str">
        <f>IFERROR(VLOOKUP(B1514,'Compulsory Training'!D:Z,23,FALSE),"")</f>
        <v/>
      </c>
      <c r="H1514" t="str">
        <f>IFERROR(VLOOKUP(B1514,Attendance!D:BQ,65,FALSE),"")</f>
        <v/>
      </c>
      <c r="I1514" t="str">
        <f>IFERROR(VLOOKUP(B1514,Misconduct!D:M,8,FALSE),"")</f>
        <v/>
      </c>
      <c r="J1514" t="str">
        <f>IFERROR(VLOOKUP(B1514,Misconduct!D:M,9,FALSE),"")</f>
        <v/>
      </c>
      <c r="K1514" t="str">
        <f>IFERROR(VLOOKUP(B1514,Misconduct!D:M,10,FALSE),"")</f>
        <v/>
      </c>
    </row>
    <row r="1515" spans="1:11">
      <c r="A1515" s="161" t="str">
        <f>IF(Personal_Development!C1409="","",Personal_Development!C1409)</f>
        <v/>
      </c>
      <c r="B1515" t="str">
        <f>IF(Personal_Development!D1409="","",Personal_Development!D1409)</f>
        <v/>
      </c>
      <c r="C1515" t="str">
        <f>IF(Personal_Development!E1409="","",Personal_Development!E1409)</f>
        <v/>
      </c>
      <c r="D1515" t="str">
        <f>IFERROR(VLOOKUP(B1515,Personal_Development!D:DL,113,FALSE),"")</f>
        <v/>
      </c>
      <c r="E1515" t="str">
        <f>IFERROR(VLOOKUP(B1515,Kaizen!D:X,21,FALSE),"")</f>
        <v/>
      </c>
      <c r="F1515" t="str">
        <f>IFERROR(VLOOKUP(B1515,'Safety Idea'!D:X,21,FALSE),"")</f>
        <v/>
      </c>
      <c r="G1515" t="str">
        <f>IFERROR(VLOOKUP(B1515,'Compulsory Training'!D:Z,23,FALSE),"")</f>
        <v/>
      </c>
      <c r="H1515" t="str">
        <f>IFERROR(VLOOKUP(B1515,Attendance!D:BQ,65,FALSE),"")</f>
        <v/>
      </c>
      <c r="I1515" t="str">
        <f>IFERROR(VLOOKUP(B1515,Misconduct!D:M,8,FALSE),"")</f>
        <v/>
      </c>
      <c r="J1515" t="str">
        <f>IFERROR(VLOOKUP(B1515,Misconduct!D:M,9,FALSE),"")</f>
        <v/>
      </c>
      <c r="K1515" t="str">
        <f>IFERROR(VLOOKUP(B1515,Misconduct!D:M,10,FALSE),"")</f>
        <v/>
      </c>
    </row>
    <row r="1516" spans="1:11">
      <c r="A1516" s="161" t="str">
        <f>IF(Personal_Development!C1410="","",Personal_Development!C1410)</f>
        <v/>
      </c>
      <c r="B1516" t="str">
        <f>IF(Personal_Development!D1410="","",Personal_Development!D1410)</f>
        <v/>
      </c>
      <c r="C1516" t="str">
        <f>IF(Personal_Development!E1410="","",Personal_Development!E1410)</f>
        <v/>
      </c>
      <c r="D1516" t="str">
        <f>IFERROR(VLOOKUP(B1516,Personal_Development!D:DL,113,FALSE),"")</f>
        <v/>
      </c>
      <c r="E1516" t="str">
        <f>IFERROR(VLOOKUP(B1516,Kaizen!D:X,21,FALSE),"")</f>
        <v/>
      </c>
      <c r="F1516" t="str">
        <f>IFERROR(VLOOKUP(B1516,'Safety Idea'!D:X,21,FALSE),"")</f>
        <v/>
      </c>
      <c r="G1516" t="str">
        <f>IFERROR(VLOOKUP(B1516,'Compulsory Training'!D:Z,23,FALSE),"")</f>
        <v/>
      </c>
      <c r="H1516" t="str">
        <f>IFERROR(VLOOKUP(B1516,Attendance!D:BQ,65,FALSE),"")</f>
        <v/>
      </c>
      <c r="I1516" t="str">
        <f>IFERROR(VLOOKUP(B1516,Misconduct!D:M,8,FALSE),"")</f>
        <v/>
      </c>
      <c r="J1516" t="str">
        <f>IFERROR(VLOOKUP(B1516,Misconduct!D:M,9,FALSE),"")</f>
        <v/>
      </c>
      <c r="K1516" t="str">
        <f>IFERROR(VLOOKUP(B1516,Misconduct!D:M,10,FALSE),"")</f>
        <v/>
      </c>
    </row>
    <row r="1517" spans="1:11">
      <c r="A1517" s="161" t="str">
        <f>IF(Personal_Development!C1411="","",Personal_Development!C1411)</f>
        <v/>
      </c>
      <c r="B1517" t="str">
        <f>IF(Personal_Development!D1411="","",Personal_Development!D1411)</f>
        <v/>
      </c>
      <c r="C1517" t="str">
        <f>IF(Personal_Development!E1411="","",Personal_Development!E1411)</f>
        <v/>
      </c>
      <c r="D1517" t="str">
        <f>IFERROR(VLOOKUP(B1517,Personal_Development!D:DL,113,FALSE),"")</f>
        <v/>
      </c>
      <c r="E1517" t="str">
        <f>IFERROR(VLOOKUP(B1517,Kaizen!D:X,21,FALSE),"")</f>
        <v/>
      </c>
      <c r="F1517" t="str">
        <f>IFERROR(VLOOKUP(B1517,'Safety Idea'!D:X,21,FALSE),"")</f>
        <v/>
      </c>
      <c r="G1517" t="str">
        <f>IFERROR(VLOOKUP(B1517,'Compulsory Training'!D:Z,23,FALSE),"")</f>
        <v/>
      </c>
      <c r="H1517" t="str">
        <f>IFERROR(VLOOKUP(B1517,Attendance!D:BQ,65,FALSE),"")</f>
        <v/>
      </c>
      <c r="I1517" t="str">
        <f>IFERROR(VLOOKUP(B1517,Misconduct!D:M,8,FALSE),"")</f>
        <v/>
      </c>
      <c r="J1517" t="str">
        <f>IFERROR(VLOOKUP(B1517,Misconduct!D:M,9,FALSE),"")</f>
        <v/>
      </c>
      <c r="K1517" t="str">
        <f>IFERROR(VLOOKUP(B1517,Misconduct!D:M,10,FALSE),"")</f>
        <v/>
      </c>
    </row>
    <row r="1518" spans="1:11">
      <c r="A1518" s="161" t="str">
        <f>IF(Personal_Development!C1412="","",Personal_Development!C1412)</f>
        <v/>
      </c>
      <c r="B1518" t="str">
        <f>IF(Personal_Development!D1412="","",Personal_Development!D1412)</f>
        <v/>
      </c>
      <c r="C1518" t="str">
        <f>IF(Personal_Development!E1412="","",Personal_Development!E1412)</f>
        <v/>
      </c>
      <c r="D1518" t="str">
        <f>IFERROR(VLOOKUP(B1518,Personal_Development!D:DL,113,FALSE),"")</f>
        <v/>
      </c>
      <c r="E1518" t="str">
        <f>IFERROR(VLOOKUP(B1518,Kaizen!D:X,21,FALSE),"")</f>
        <v/>
      </c>
      <c r="F1518" t="str">
        <f>IFERROR(VLOOKUP(B1518,'Safety Idea'!D:X,21,FALSE),"")</f>
        <v/>
      </c>
      <c r="G1518" t="str">
        <f>IFERROR(VLOOKUP(B1518,'Compulsory Training'!D:Z,23,FALSE),"")</f>
        <v/>
      </c>
      <c r="H1518" t="str">
        <f>IFERROR(VLOOKUP(B1518,Attendance!D:BQ,65,FALSE),"")</f>
        <v/>
      </c>
      <c r="I1518" t="str">
        <f>IFERROR(VLOOKUP(B1518,Misconduct!D:M,8,FALSE),"")</f>
        <v/>
      </c>
      <c r="J1518" t="str">
        <f>IFERROR(VLOOKUP(B1518,Misconduct!D:M,9,FALSE),"")</f>
        <v/>
      </c>
      <c r="K1518" t="str">
        <f>IFERROR(VLOOKUP(B1518,Misconduct!D:M,10,FALSE),"")</f>
        <v/>
      </c>
    </row>
    <row r="1519" spans="1:11">
      <c r="A1519" s="161" t="str">
        <f>IF(Personal_Development!C1413="","",Personal_Development!C1413)</f>
        <v/>
      </c>
      <c r="B1519" t="str">
        <f>IF(Personal_Development!D1413="","",Personal_Development!D1413)</f>
        <v/>
      </c>
      <c r="C1519" t="str">
        <f>IF(Personal_Development!E1413="","",Personal_Development!E1413)</f>
        <v/>
      </c>
      <c r="D1519" t="str">
        <f>IFERROR(VLOOKUP(B1519,Personal_Development!D:DL,113,FALSE),"")</f>
        <v/>
      </c>
      <c r="E1519" t="str">
        <f>IFERROR(VLOOKUP(B1519,Kaizen!D:X,21,FALSE),"")</f>
        <v/>
      </c>
      <c r="F1519" t="str">
        <f>IFERROR(VLOOKUP(B1519,'Safety Idea'!D:X,21,FALSE),"")</f>
        <v/>
      </c>
      <c r="G1519" t="str">
        <f>IFERROR(VLOOKUP(B1519,'Compulsory Training'!D:Z,23,FALSE),"")</f>
        <v/>
      </c>
      <c r="H1519" t="str">
        <f>IFERROR(VLOOKUP(B1519,Attendance!D:BQ,65,FALSE),"")</f>
        <v/>
      </c>
      <c r="I1519" t="str">
        <f>IFERROR(VLOOKUP(B1519,Misconduct!D:M,8,FALSE),"")</f>
        <v/>
      </c>
      <c r="J1519" t="str">
        <f>IFERROR(VLOOKUP(B1519,Misconduct!D:M,9,FALSE),"")</f>
        <v/>
      </c>
      <c r="K1519" t="str">
        <f>IFERROR(VLOOKUP(B1519,Misconduct!D:M,10,FALSE),"")</f>
        <v/>
      </c>
    </row>
    <row r="1520" spans="1:11">
      <c r="A1520" s="161" t="str">
        <f>IF(Personal_Development!C1414="","",Personal_Development!C1414)</f>
        <v/>
      </c>
      <c r="B1520" t="str">
        <f>IF(Personal_Development!D1414="","",Personal_Development!D1414)</f>
        <v/>
      </c>
      <c r="C1520" t="str">
        <f>IF(Personal_Development!E1414="","",Personal_Development!E1414)</f>
        <v/>
      </c>
      <c r="D1520" t="str">
        <f>IFERROR(VLOOKUP(B1520,Personal_Development!D:DL,113,FALSE),"")</f>
        <v/>
      </c>
      <c r="E1520" t="str">
        <f>IFERROR(VLOOKUP(B1520,Kaizen!D:X,21,FALSE),"")</f>
        <v/>
      </c>
      <c r="F1520" t="str">
        <f>IFERROR(VLOOKUP(B1520,'Safety Idea'!D:X,21,FALSE),"")</f>
        <v/>
      </c>
      <c r="G1520" t="str">
        <f>IFERROR(VLOOKUP(B1520,'Compulsory Training'!D:Z,23,FALSE),"")</f>
        <v/>
      </c>
      <c r="H1520" t="str">
        <f>IFERROR(VLOOKUP(B1520,Attendance!D:BQ,65,FALSE),"")</f>
        <v/>
      </c>
      <c r="I1520" t="str">
        <f>IFERROR(VLOOKUP(B1520,Misconduct!D:M,8,FALSE),"")</f>
        <v/>
      </c>
      <c r="J1520" t="str">
        <f>IFERROR(VLOOKUP(B1520,Misconduct!D:M,9,FALSE),"")</f>
        <v/>
      </c>
      <c r="K1520" t="str">
        <f>IFERROR(VLOOKUP(B1520,Misconduct!D:M,10,FALSE),"")</f>
        <v/>
      </c>
    </row>
    <row r="1521" spans="1:11">
      <c r="A1521" s="161" t="str">
        <f>IF(Personal_Development!C1415="","",Personal_Development!C1415)</f>
        <v/>
      </c>
      <c r="B1521" t="str">
        <f>IF(Personal_Development!D1415="","",Personal_Development!D1415)</f>
        <v/>
      </c>
      <c r="C1521" t="str">
        <f>IF(Personal_Development!E1415="","",Personal_Development!E1415)</f>
        <v/>
      </c>
      <c r="D1521" t="str">
        <f>IFERROR(VLOOKUP(B1521,Personal_Development!D:DL,113,FALSE),"")</f>
        <v/>
      </c>
      <c r="E1521" t="str">
        <f>IFERROR(VLOOKUP(B1521,Kaizen!D:X,21,FALSE),"")</f>
        <v/>
      </c>
      <c r="F1521" t="str">
        <f>IFERROR(VLOOKUP(B1521,'Safety Idea'!D:X,21,FALSE),"")</f>
        <v/>
      </c>
      <c r="G1521" t="str">
        <f>IFERROR(VLOOKUP(B1521,'Compulsory Training'!D:Z,23,FALSE),"")</f>
        <v/>
      </c>
      <c r="H1521" t="str">
        <f>IFERROR(VLOOKUP(B1521,Attendance!D:BQ,65,FALSE),"")</f>
        <v/>
      </c>
      <c r="I1521" t="str">
        <f>IFERROR(VLOOKUP(B1521,Misconduct!D:M,8,FALSE),"")</f>
        <v/>
      </c>
      <c r="J1521" t="str">
        <f>IFERROR(VLOOKUP(B1521,Misconduct!D:M,9,FALSE),"")</f>
        <v/>
      </c>
      <c r="K1521" t="str">
        <f>IFERROR(VLOOKUP(B1521,Misconduct!D:M,10,FALSE),"")</f>
        <v/>
      </c>
    </row>
    <row r="1522" spans="1:11">
      <c r="A1522" s="161" t="str">
        <f>IF(Personal_Development!C1416="","",Personal_Development!C1416)</f>
        <v/>
      </c>
      <c r="B1522" t="str">
        <f>IF(Personal_Development!D1416="","",Personal_Development!D1416)</f>
        <v/>
      </c>
      <c r="C1522" t="str">
        <f>IF(Personal_Development!E1416="","",Personal_Development!E1416)</f>
        <v/>
      </c>
      <c r="D1522" t="str">
        <f>IFERROR(VLOOKUP(B1522,Personal_Development!D:DL,113,FALSE),"")</f>
        <v/>
      </c>
      <c r="E1522" t="str">
        <f>IFERROR(VLOOKUP(B1522,Kaizen!D:X,21,FALSE),"")</f>
        <v/>
      </c>
      <c r="F1522" t="str">
        <f>IFERROR(VLOOKUP(B1522,'Safety Idea'!D:X,21,FALSE),"")</f>
        <v/>
      </c>
      <c r="G1522" t="str">
        <f>IFERROR(VLOOKUP(B1522,'Compulsory Training'!D:Z,23,FALSE),"")</f>
        <v/>
      </c>
      <c r="H1522" t="str">
        <f>IFERROR(VLOOKUP(B1522,Attendance!D:BQ,65,FALSE),"")</f>
        <v/>
      </c>
      <c r="I1522" t="str">
        <f>IFERROR(VLOOKUP(B1522,Misconduct!D:M,8,FALSE),"")</f>
        <v/>
      </c>
      <c r="J1522" t="str">
        <f>IFERROR(VLOOKUP(B1522,Misconduct!D:M,9,FALSE),"")</f>
        <v/>
      </c>
      <c r="K1522" t="str">
        <f>IFERROR(VLOOKUP(B1522,Misconduct!D:M,10,FALSE),"")</f>
        <v/>
      </c>
    </row>
    <row r="1523" spans="1:11">
      <c r="A1523" s="161" t="str">
        <f>IF(Personal_Development!C1417="","",Personal_Development!C1417)</f>
        <v/>
      </c>
      <c r="B1523" t="str">
        <f>IF(Personal_Development!D1417="","",Personal_Development!D1417)</f>
        <v/>
      </c>
      <c r="C1523" t="str">
        <f>IF(Personal_Development!E1417="","",Personal_Development!E1417)</f>
        <v/>
      </c>
      <c r="D1523" t="str">
        <f>IFERROR(VLOOKUP(B1523,Personal_Development!D:DL,113,FALSE),"")</f>
        <v/>
      </c>
      <c r="E1523" t="str">
        <f>IFERROR(VLOOKUP(B1523,Kaizen!D:X,21,FALSE),"")</f>
        <v/>
      </c>
      <c r="F1523" t="str">
        <f>IFERROR(VLOOKUP(B1523,'Safety Idea'!D:X,21,FALSE),"")</f>
        <v/>
      </c>
      <c r="G1523" t="str">
        <f>IFERROR(VLOOKUP(B1523,'Compulsory Training'!D:Z,23,FALSE),"")</f>
        <v/>
      </c>
      <c r="H1523" t="str">
        <f>IFERROR(VLOOKUP(B1523,Attendance!D:BQ,65,FALSE),"")</f>
        <v/>
      </c>
      <c r="I1523" t="str">
        <f>IFERROR(VLOOKUP(B1523,Misconduct!D:M,8,FALSE),"")</f>
        <v/>
      </c>
      <c r="J1523" t="str">
        <f>IFERROR(VLOOKUP(B1523,Misconduct!D:M,9,FALSE),"")</f>
        <v/>
      </c>
      <c r="K1523" t="str">
        <f>IFERROR(VLOOKUP(B1523,Misconduct!D:M,10,FALSE),"")</f>
        <v/>
      </c>
    </row>
    <row r="1524" spans="1:11">
      <c r="A1524" s="161" t="str">
        <f>IF(Personal_Development!C1418="","",Personal_Development!C1418)</f>
        <v/>
      </c>
      <c r="B1524" t="str">
        <f>IF(Personal_Development!D1418="","",Personal_Development!D1418)</f>
        <v/>
      </c>
      <c r="C1524" t="str">
        <f>IF(Personal_Development!E1418="","",Personal_Development!E1418)</f>
        <v/>
      </c>
      <c r="D1524" t="str">
        <f>IFERROR(VLOOKUP(B1524,Personal_Development!D:DL,113,FALSE),"")</f>
        <v/>
      </c>
      <c r="E1524" t="str">
        <f>IFERROR(VLOOKUP(B1524,Kaizen!D:X,21,FALSE),"")</f>
        <v/>
      </c>
      <c r="F1524" t="str">
        <f>IFERROR(VLOOKUP(B1524,'Safety Idea'!D:X,21,FALSE),"")</f>
        <v/>
      </c>
      <c r="G1524" t="str">
        <f>IFERROR(VLOOKUP(B1524,'Compulsory Training'!D:Z,23,FALSE),"")</f>
        <v/>
      </c>
      <c r="H1524" t="str">
        <f>IFERROR(VLOOKUP(B1524,Attendance!D:BQ,65,FALSE),"")</f>
        <v/>
      </c>
      <c r="I1524" t="str">
        <f>IFERROR(VLOOKUP(B1524,Misconduct!D:M,8,FALSE),"")</f>
        <v/>
      </c>
      <c r="J1524" t="str">
        <f>IFERROR(VLOOKUP(B1524,Misconduct!D:M,9,FALSE),"")</f>
        <v/>
      </c>
      <c r="K1524" t="str">
        <f>IFERROR(VLOOKUP(B1524,Misconduct!D:M,10,FALSE),"")</f>
        <v/>
      </c>
    </row>
    <row r="1525" spans="1:11">
      <c r="A1525" s="161" t="str">
        <f>IF(Personal_Development!C1419="","",Personal_Development!C1419)</f>
        <v/>
      </c>
      <c r="B1525" t="str">
        <f>IF(Personal_Development!D1419="","",Personal_Development!D1419)</f>
        <v/>
      </c>
      <c r="C1525" t="str">
        <f>IF(Personal_Development!E1419="","",Personal_Development!E1419)</f>
        <v/>
      </c>
      <c r="D1525" t="str">
        <f>IFERROR(VLOOKUP(B1525,Personal_Development!D:DL,113,FALSE),"")</f>
        <v/>
      </c>
      <c r="E1525" t="str">
        <f>IFERROR(VLOOKUP(B1525,Kaizen!D:X,21,FALSE),"")</f>
        <v/>
      </c>
      <c r="F1525" t="str">
        <f>IFERROR(VLOOKUP(B1525,'Safety Idea'!D:X,21,FALSE),"")</f>
        <v/>
      </c>
      <c r="G1525" t="str">
        <f>IFERROR(VLOOKUP(B1525,'Compulsory Training'!D:Z,23,FALSE),"")</f>
        <v/>
      </c>
      <c r="H1525" t="str">
        <f>IFERROR(VLOOKUP(B1525,Attendance!D:BQ,65,FALSE),"")</f>
        <v/>
      </c>
      <c r="I1525" t="str">
        <f>IFERROR(VLOOKUP(B1525,Misconduct!D:M,8,FALSE),"")</f>
        <v/>
      </c>
      <c r="J1525" t="str">
        <f>IFERROR(VLOOKUP(B1525,Misconduct!D:M,9,FALSE),"")</f>
        <v/>
      </c>
      <c r="K1525" t="str">
        <f>IFERROR(VLOOKUP(B1525,Misconduct!D:M,10,FALSE),"")</f>
        <v/>
      </c>
    </row>
    <row r="1526" spans="1:11">
      <c r="A1526" s="161" t="str">
        <f>IF(Personal_Development!C1420="","",Personal_Development!C1420)</f>
        <v/>
      </c>
      <c r="B1526" t="str">
        <f>IF(Personal_Development!D1420="","",Personal_Development!D1420)</f>
        <v/>
      </c>
      <c r="C1526" t="str">
        <f>IF(Personal_Development!E1420="","",Personal_Development!E1420)</f>
        <v/>
      </c>
      <c r="D1526" t="str">
        <f>IFERROR(VLOOKUP(B1526,Personal_Development!D:DL,113,FALSE),"")</f>
        <v/>
      </c>
      <c r="E1526" t="str">
        <f>IFERROR(VLOOKUP(B1526,Kaizen!D:X,21,FALSE),"")</f>
        <v/>
      </c>
      <c r="F1526" t="str">
        <f>IFERROR(VLOOKUP(B1526,'Safety Idea'!D:X,21,FALSE),"")</f>
        <v/>
      </c>
      <c r="G1526" t="str">
        <f>IFERROR(VLOOKUP(B1526,'Compulsory Training'!D:Z,23,FALSE),"")</f>
        <v/>
      </c>
      <c r="H1526" t="str">
        <f>IFERROR(VLOOKUP(B1526,Attendance!D:BQ,65,FALSE),"")</f>
        <v/>
      </c>
      <c r="I1526" t="str">
        <f>IFERROR(VLOOKUP(B1526,Misconduct!D:M,8,FALSE),"")</f>
        <v/>
      </c>
      <c r="J1526" t="str">
        <f>IFERROR(VLOOKUP(B1526,Misconduct!D:M,9,FALSE),"")</f>
        <v/>
      </c>
      <c r="K1526" t="str">
        <f>IFERROR(VLOOKUP(B1526,Misconduct!D:M,10,FALSE),"")</f>
        <v/>
      </c>
    </row>
    <row r="1527" spans="1:11">
      <c r="A1527" s="161" t="str">
        <f>IF(Personal_Development!C1421="","",Personal_Development!C1421)</f>
        <v/>
      </c>
      <c r="B1527" t="str">
        <f>IF(Personal_Development!D1421="","",Personal_Development!D1421)</f>
        <v/>
      </c>
      <c r="C1527" t="str">
        <f>IF(Personal_Development!E1421="","",Personal_Development!E1421)</f>
        <v/>
      </c>
      <c r="D1527" t="str">
        <f>IFERROR(VLOOKUP(B1527,Personal_Development!D:DL,113,FALSE),"")</f>
        <v/>
      </c>
      <c r="E1527" t="str">
        <f>IFERROR(VLOOKUP(B1527,Kaizen!D:X,21,FALSE),"")</f>
        <v/>
      </c>
      <c r="F1527" t="str">
        <f>IFERROR(VLOOKUP(B1527,'Safety Idea'!D:X,21,FALSE),"")</f>
        <v/>
      </c>
      <c r="G1527" t="str">
        <f>IFERROR(VLOOKUP(B1527,'Compulsory Training'!D:Z,23,FALSE),"")</f>
        <v/>
      </c>
      <c r="H1527" t="str">
        <f>IFERROR(VLOOKUP(B1527,Attendance!D:BQ,65,FALSE),"")</f>
        <v/>
      </c>
      <c r="I1527" t="str">
        <f>IFERROR(VLOOKUP(B1527,Misconduct!D:M,8,FALSE),"")</f>
        <v/>
      </c>
      <c r="J1527" t="str">
        <f>IFERROR(VLOOKUP(B1527,Misconduct!D:M,9,FALSE),"")</f>
        <v/>
      </c>
      <c r="K1527" t="str">
        <f>IFERROR(VLOOKUP(B1527,Misconduct!D:M,10,FALSE),"")</f>
        <v/>
      </c>
    </row>
    <row r="1528" spans="1:11">
      <c r="A1528" s="161" t="str">
        <f>IF(Personal_Development!C1422="","",Personal_Development!C1422)</f>
        <v/>
      </c>
      <c r="B1528" t="str">
        <f>IF(Personal_Development!D1422="","",Personal_Development!D1422)</f>
        <v/>
      </c>
      <c r="C1528" t="str">
        <f>IF(Personal_Development!E1422="","",Personal_Development!E1422)</f>
        <v/>
      </c>
      <c r="D1528" t="str">
        <f>IFERROR(VLOOKUP(B1528,Personal_Development!D:DL,113,FALSE),"")</f>
        <v/>
      </c>
      <c r="E1528" t="str">
        <f>IFERROR(VLOOKUP(B1528,Kaizen!D:X,21,FALSE),"")</f>
        <v/>
      </c>
      <c r="F1528" t="str">
        <f>IFERROR(VLOOKUP(B1528,'Safety Idea'!D:X,21,FALSE),"")</f>
        <v/>
      </c>
      <c r="G1528" t="str">
        <f>IFERROR(VLOOKUP(B1528,'Compulsory Training'!D:Z,23,FALSE),"")</f>
        <v/>
      </c>
      <c r="H1528" t="str">
        <f>IFERROR(VLOOKUP(B1528,Attendance!D:BQ,65,FALSE),"")</f>
        <v/>
      </c>
      <c r="I1528" t="str">
        <f>IFERROR(VLOOKUP(B1528,Misconduct!D:M,8,FALSE),"")</f>
        <v/>
      </c>
      <c r="J1528" t="str">
        <f>IFERROR(VLOOKUP(B1528,Misconduct!D:M,9,FALSE),"")</f>
        <v/>
      </c>
      <c r="K1528" t="str">
        <f>IFERROR(VLOOKUP(B1528,Misconduct!D:M,10,FALSE),"")</f>
        <v/>
      </c>
    </row>
    <row r="1529" spans="1:11">
      <c r="A1529" s="161" t="str">
        <f>IF(Personal_Development!C1423="","",Personal_Development!C1423)</f>
        <v/>
      </c>
      <c r="B1529" t="str">
        <f>IF(Personal_Development!D1423="","",Personal_Development!D1423)</f>
        <v/>
      </c>
      <c r="C1529" t="str">
        <f>IF(Personal_Development!E1423="","",Personal_Development!E1423)</f>
        <v/>
      </c>
      <c r="D1529" t="str">
        <f>IFERROR(VLOOKUP(B1529,Personal_Development!D:DL,113,FALSE),"")</f>
        <v/>
      </c>
      <c r="E1529" t="str">
        <f>IFERROR(VLOOKUP(B1529,Kaizen!D:X,21,FALSE),"")</f>
        <v/>
      </c>
      <c r="F1529" t="str">
        <f>IFERROR(VLOOKUP(B1529,'Safety Idea'!D:X,21,FALSE),"")</f>
        <v/>
      </c>
      <c r="G1529" t="str">
        <f>IFERROR(VLOOKUP(B1529,'Compulsory Training'!D:Z,23,FALSE),"")</f>
        <v/>
      </c>
      <c r="H1529" t="str">
        <f>IFERROR(VLOOKUP(B1529,Attendance!D:BQ,65,FALSE),"")</f>
        <v/>
      </c>
      <c r="I1529" t="str">
        <f>IFERROR(VLOOKUP(B1529,Misconduct!D:M,8,FALSE),"")</f>
        <v/>
      </c>
      <c r="J1529" t="str">
        <f>IFERROR(VLOOKUP(B1529,Misconduct!D:M,9,FALSE),"")</f>
        <v/>
      </c>
      <c r="K1529" t="str">
        <f>IFERROR(VLOOKUP(B1529,Misconduct!D:M,10,FALSE),"")</f>
        <v/>
      </c>
    </row>
    <row r="1530" spans="1:11">
      <c r="A1530" s="161" t="str">
        <f>IF(Personal_Development!C1424="","",Personal_Development!C1424)</f>
        <v/>
      </c>
      <c r="B1530" t="str">
        <f>IF(Personal_Development!D1424="","",Personal_Development!D1424)</f>
        <v/>
      </c>
      <c r="C1530" t="str">
        <f>IF(Personal_Development!E1424="","",Personal_Development!E1424)</f>
        <v/>
      </c>
      <c r="D1530" t="str">
        <f>IFERROR(VLOOKUP(B1530,Personal_Development!D:DL,113,FALSE),"")</f>
        <v/>
      </c>
      <c r="E1530" t="str">
        <f>IFERROR(VLOOKUP(B1530,Kaizen!D:X,21,FALSE),"")</f>
        <v/>
      </c>
      <c r="F1530" t="str">
        <f>IFERROR(VLOOKUP(B1530,'Safety Idea'!D:X,21,FALSE),"")</f>
        <v/>
      </c>
      <c r="G1530" t="str">
        <f>IFERROR(VLOOKUP(B1530,'Compulsory Training'!D:Z,23,FALSE),"")</f>
        <v/>
      </c>
      <c r="H1530" t="str">
        <f>IFERROR(VLOOKUP(B1530,Attendance!D:BQ,65,FALSE),"")</f>
        <v/>
      </c>
      <c r="I1530" t="str">
        <f>IFERROR(VLOOKUP(B1530,Misconduct!D:M,8,FALSE),"")</f>
        <v/>
      </c>
      <c r="J1530" t="str">
        <f>IFERROR(VLOOKUP(B1530,Misconduct!D:M,9,FALSE),"")</f>
        <v/>
      </c>
      <c r="K1530" t="str">
        <f>IFERROR(VLOOKUP(B1530,Misconduct!D:M,10,FALSE),"")</f>
        <v/>
      </c>
    </row>
    <row r="1531" spans="1:11">
      <c r="A1531" s="161" t="str">
        <f>IF(Personal_Development!C1425="","",Personal_Development!C1425)</f>
        <v/>
      </c>
      <c r="B1531" t="str">
        <f>IF(Personal_Development!D1425="","",Personal_Development!D1425)</f>
        <v/>
      </c>
      <c r="C1531" t="str">
        <f>IF(Personal_Development!E1425="","",Personal_Development!E1425)</f>
        <v/>
      </c>
      <c r="D1531" t="str">
        <f>IFERROR(VLOOKUP(B1531,Personal_Development!D:DL,113,FALSE),"")</f>
        <v/>
      </c>
      <c r="E1531" t="str">
        <f>IFERROR(VLOOKUP(B1531,Kaizen!D:X,21,FALSE),"")</f>
        <v/>
      </c>
      <c r="F1531" t="str">
        <f>IFERROR(VLOOKUP(B1531,'Safety Idea'!D:X,21,FALSE),"")</f>
        <v/>
      </c>
      <c r="G1531" t="str">
        <f>IFERROR(VLOOKUP(B1531,'Compulsory Training'!D:Z,23,FALSE),"")</f>
        <v/>
      </c>
      <c r="H1531" t="str">
        <f>IFERROR(VLOOKUP(B1531,Attendance!D:BQ,65,FALSE),"")</f>
        <v/>
      </c>
      <c r="I1531" t="str">
        <f>IFERROR(VLOOKUP(B1531,Misconduct!D:M,8,FALSE),"")</f>
        <v/>
      </c>
      <c r="J1531" t="str">
        <f>IFERROR(VLOOKUP(B1531,Misconduct!D:M,9,FALSE),"")</f>
        <v/>
      </c>
      <c r="K1531" t="str">
        <f>IFERROR(VLOOKUP(B1531,Misconduct!D:M,10,FALSE),"")</f>
        <v/>
      </c>
    </row>
    <row r="1532" spans="1:11">
      <c r="A1532" s="161" t="str">
        <f>IF(Personal_Development!C1426="","",Personal_Development!C1426)</f>
        <v/>
      </c>
      <c r="B1532" t="str">
        <f>IF(Personal_Development!D1426="","",Personal_Development!D1426)</f>
        <v/>
      </c>
      <c r="C1532" t="str">
        <f>IF(Personal_Development!E1426="","",Personal_Development!E1426)</f>
        <v/>
      </c>
      <c r="D1532" t="str">
        <f>IFERROR(VLOOKUP(B1532,Personal_Development!D:DL,113,FALSE),"")</f>
        <v/>
      </c>
      <c r="E1532" t="str">
        <f>IFERROR(VLOOKUP(B1532,Kaizen!D:X,21,FALSE),"")</f>
        <v/>
      </c>
      <c r="F1532" t="str">
        <f>IFERROR(VLOOKUP(B1532,'Safety Idea'!D:X,21,FALSE),"")</f>
        <v/>
      </c>
      <c r="G1532" t="str">
        <f>IFERROR(VLOOKUP(B1532,'Compulsory Training'!D:Z,23,FALSE),"")</f>
        <v/>
      </c>
      <c r="H1532" t="str">
        <f>IFERROR(VLOOKUP(B1532,Attendance!D:BQ,65,FALSE),"")</f>
        <v/>
      </c>
      <c r="I1532" t="str">
        <f>IFERROR(VLOOKUP(B1532,Misconduct!D:M,8,FALSE),"")</f>
        <v/>
      </c>
      <c r="J1532" t="str">
        <f>IFERROR(VLOOKUP(B1532,Misconduct!D:M,9,FALSE),"")</f>
        <v/>
      </c>
      <c r="K1532" t="str">
        <f>IFERROR(VLOOKUP(B1532,Misconduct!D:M,10,FALSE),"")</f>
        <v/>
      </c>
    </row>
    <row r="1533" spans="1:11">
      <c r="A1533" s="161" t="str">
        <f>IF(Personal_Development!C1427="","",Personal_Development!C1427)</f>
        <v/>
      </c>
      <c r="B1533" t="str">
        <f>IF(Personal_Development!D1427="","",Personal_Development!D1427)</f>
        <v/>
      </c>
      <c r="C1533" t="str">
        <f>IF(Personal_Development!E1427="","",Personal_Development!E1427)</f>
        <v/>
      </c>
      <c r="D1533" t="str">
        <f>IFERROR(VLOOKUP(B1533,Personal_Development!D:DL,113,FALSE),"")</f>
        <v/>
      </c>
      <c r="E1533" t="str">
        <f>IFERROR(VLOOKUP(B1533,Kaizen!D:X,21,FALSE),"")</f>
        <v/>
      </c>
      <c r="F1533" t="str">
        <f>IFERROR(VLOOKUP(B1533,'Safety Idea'!D:X,21,FALSE),"")</f>
        <v/>
      </c>
      <c r="G1533" t="str">
        <f>IFERROR(VLOOKUP(B1533,'Compulsory Training'!D:Z,23,FALSE),"")</f>
        <v/>
      </c>
      <c r="H1533" t="str">
        <f>IFERROR(VLOOKUP(B1533,Attendance!D:BQ,65,FALSE),"")</f>
        <v/>
      </c>
      <c r="I1533" t="str">
        <f>IFERROR(VLOOKUP(B1533,Misconduct!D:M,8,FALSE),"")</f>
        <v/>
      </c>
      <c r="J1533" t="str">
        <f>IFERROR(VLOOKUP(B1533,Misconduct!D:M,9,FALSE),"")</f>
        <v/>
      </c>
      <c r="K1533" t="str">
        <f>IFERROR(VLOOKUP(B1533,Misconduct!D:M,10,FALSE),"")</f>
        <v/>
      </c>
    </row>
    <row r="1534" spans="1:11">
      <c r="A1534" s="161" t="str">
        <f>IF(Personal_Development!C1428="","",Personal_Development!C1428)</f>
        <v/>
      </c>
      <c r="B1534" t="str">
        <f>IF(Personal_Development!D1428="","",Personal_Development!D1428)</f>
        <v/>
      </c>
      <c r="C1534" t="str">
        <f>IF(Personal_Development!E1428="","",Personal_Development!E1428)</f>
        <v/>
      </c>
      <c r="D1534" t="str">
        <f>IFERROR(VLOOKUP(B1534,Personal_Development!D:DL,113,FALSE),"")</f>
        <v/>
      </c>
      <c r="E1534" t="str">
        <f>IFERROR(VLOOKUP(B1534,Kaizen!D:X,21,FALSE),"")</f>
        <v/>
      </c>
      <c r="F1534" t="str">
        <f>IFERROR(VLOOKUP(B1534,'Safety Idea'!D:X,21,FALSE),"")</f>
        <v/>
      </c>
      <c r="G1534" t="str">
        <f>IFERROR(VLOOKUP(B1534,'Compulsory Training'!D:Z,23,FALSE),"")</f>
        <v/>
      </c>
      <c r="H1534" t="str">
        <f>IFERROR(VLOOKUP(B1534,Attendance!D:BQ,65,FALSE),"")</f>
        <v/>
      </c>
      <c r="I1534" t="str">
        <f>IFERROR(VLOOKUP(B1534,Misconduct!D:M,8,FALSE),"")</f>
        <v/>
      </c>
      <c r="J1534" t="str">
        <f>IFERROR(VLOOKUP(B1534,Misconduct!D:M,9,FALSE),"")</f>
        <v/>
      </c>
      <c r="K1534" t="str">
        <f>IFERROR(VLOOKUP(B1534,Misconduct!D:M,10,FALSE),"")</f>
        <v/>
      </c>
    </row>
    <row r="1535" spans="1:11">
      <c r="A1535" s="161" t="str">
        <f>IF(Personal_Development!C1429="","",Personal_Development!C1429)</f>
        <v/>
      </c>
      <c r="B1535" t="str">
        <f>IF(Personal_Development!D1429="","",Personal_Development!D1429)</f>
        <v/>
      </c>
      <c r="C1535" t="str">
        <f>IF(Personal_Development!E1429="","",Personal_Development!E1429)</f>
        <v/>
      </c>
      <c r="D1535" t="str">
        <f>IFERROR(VLOOKUP(B1535,Personal_Development!D:DL,113,FALSE),"")</f>
        <v/>
      </c>
      <c r="E1535" t="str">
        <f>IFERROR(VLOOKUP(B1535,Kaizen!D:X,21,FALSE),"")</f>
        <v/>
      </c>
      <c r="F1535" t="str">
        <f>IFERROR(VLOOKUP(B1535,'Safety Idea'!D:X,21,FALSE),"")</f>
        <v/>
      </c>
      <c r="G1535" t="str">
        <f>IFERROR(VLOOKUP(B1535,'Compulsory Training'!D:Z,23,FALSE),"")</f>
        <v/>
      </c>
      <c r="H1535" t="str">
        <f>IFERROR(VLOOKUP(B1535,Attendance!D:BQ,65,FALSE),"")</f>
        <v/>
      </c>
      <c r="I1535" t="str">
        <f>IFERROR(VLOOKUP(B1535,Misconduct!D:M,8,FALSE),"")</f>
        <v/>
      </c>
      <c r="J1535" t="str">
        <f>IFERROR(VLOOKUP(B1535,Misconduct!D:M,9,FALSE),"")</f>
        <v/>
      </c>
      <c r="K1535" t="str">
        <f>IFERROR(VLOOKUP(B1535,Misconduct!D:M,10,FALSE),"")</f>
        <v/>
      </c>
    </row>
    <row r="1536" spans="1:11">
      <c r="A1536" s="161" t="str">
        <f>IF(Personal_Development!C1430="","",Personal_Development!C1430)</f>
        <v/>
      </c>
      <c r="B1536" t="str">
        <f>IF(Personal_Development!D1430="","",Personal_Development!D1430)</f>
        <v/>
      </c>
      <c r="C1536" t="str">
        <f>IF(Personal_Development!E1430="","",Personal_Development!E1430)</f>
        <v/>
      </c>
      <c r="D1536" t="str">
        <f>IFERROR(VLOOKUP(B1536,Personal_Development!D:DL,113,FALSE),"")</f>
        <v/>
      </c>
      <c r="E1536" t="str">
        <f>IFERROR(VLOOKUP(B1536,Kaizen!D:X,21,FALSE),"")</f>
        <v/>
      </c>
      <c r="F1536" t="str">
        <f>IFERROR(VLOOKUP(B1536,'Safety Idea'!D:X,21,FALSE),"")</f>
        <v/>
      </c>
      <c r="G1536" t="str">
        <f>IFERROR(VLOOKUP(B1536,'Compulsory Training'!D:Z,23,FALSE),"")</f>
        <v/>
      </c>
      <c r="H1536" t="str">
        <f>IFERROR(VLOOKUP(B1536,Attendance!D:BQ,65,FALSE),"")</f>
        <v/>
      </c>
      <c r="I1536" t="str">
        <f>IFERROR(VLOOKUP(B1536,Misconduct!D:M,8,FALSE),"")</f>
        <v/>
      </c>
      <c r="J1536" t="str">
        <f>IFERROR(VLOOKUP(B1536,Misconduct!D:M,9,FALSE),"")</f>
        <v/>
      </c>
      <c r="K1536" t="str">
        <f>IFERROR(VLOOKUP(B1536,Misconduct!D:M,10,FALSE),"")</f>
        <v/>
      </c>
    </row>
    <row r="1537" spans="1:11">
      <c r="A1537" s="161" t="str">
        <f>IF(Personal_Development!C1431="","",Personal_Development!C1431)</f>
        <v/>
      </c>
      <c r="B1537" t="str">
        <f>IF(Personal_Development!D1431="","",Personal_Development!D1431)</f>
        <v/>
      </c>
      <c r="C1537" t="str">
        <f>IF(Personal_Development!E1431="","",Personal_Development!E1431)</f>
        <v/>
      </c>
      <c r="D1537" t="str">
        <f>IFERROR(VLOOKUP(B1537,Personal_Development!D:DL,113,FALSE),"")</f>
        <v/>
      </c>
      <c r="E1537" t="str">
        <f>IFERROR(VLOOKUP(B1537,Kaizen!D:X,21,FALSE),"")</f>
        <v/>
      </c>
      <c r="F1537" t="str">
        <f>IFERROR(VLOOKUP(B1537,'Safety Idea'!D:X,21,FALSE),"")</f>
        <v/>
      </c>
      <c r="G1537" t="str">
        <f>IFERROR(VLOOKUP(B1537,'Compulsory Training'!D:Z,23,FALSE),"")</f>
        <v/>
      </c>
      <c r="H1537" t="str">
        <f>IFERROR(VLOOKUP(B1537,Attendance!D:BQ,65,FALSE),"")</f>
        <v/>
      </c>
      <c r="I1537" t="str">
        <f>IFERROR(VLOOKUP(B1537,Misconduct!D:M,8,FALSE),"")</f>
        <v/>
      </c>
      <c r="J1537" t="str">
        <f>IFERROR(VLOOKUP(B1537,Misconduct!D:M,9,FALSE),"")</f>
        <v/>
      </c>
      <c r="K1537" t="str">
        <f>IFERROR(VLOOKUP(B1537,Misconduct!D:M,10,FALSE),"")</f>
        <v/>
      </c>
    </row>
    <row r="1538" spans="1:11">
      <c r="A1538" s="161" t="str">
        <f>IF(Personal_Development!C1432="","",Personal_Development!C1432)</f>
        <v/>
      </c>
      <c r="B1538" t="str">
        <f>IF(Personal_Development!D1432="","",Personal_Development!D1432)</f>
        <v/>
      </c>
      <c r="C1538" t="str">
        <f>IF(Personal_Development!E1432="","",Personal_Development!E1432)</f>
        <v/>
      </c>
      <c r="D1538" t="str">
        <f>IFERROR(VLOOKUP(B1538,Personal_Development!D:DL,113,FALSE),"")</f>
        <v/>
      </c>
      <c r="E1538" t="str">
        <f>IFERROR(VLOOKUP(B1538,Kaizen!D:X,21,FALSE),"")</f>
        <v/>
      </c>
      <c r="F1538" t="str">
        <f>IFERROR(VLOOKUP(B1538,'Safety Idea'!D:X,21,FALSE),"")</f>
        <v/>
      </c>
      <c r="G1538" t="str">
        <f>IFERROR(VLOOKUP(B1538,'Compulsory Training'!D:Z,23,FALSE),"")</f>
        <v/>
      </c>
      <c r="H1538" t="str">
        <f>IFERROR(VLOOKUP(B1538,Attendance!D:BQ,65,FALSE),"")</f>
        <v/>
      </c>
      <c r="I1538" t="str">
        <f>IFERROR(VLOOKUP(B1538,Misconduct!D:M,8,FALSE),"")</f>
        <v/>
      </c>
      <c r="J1538" t="str">
        <f>IFERROR(VLOOKUP(B1538,Misconduct!D:M,9,FALSE),"")</f>
        <v/>
      </c>
      <c r="K1538" t="str">
        <f>IFERROR(VLOOKUP(B1538,Misconduct!D:M,10,FALSE),"")</f>
        <v/>
      </c>
    </row>
    <row r="1539" spans="1:11">
      <c r="A1539" s="161" t="str">
        <f>IF(Personal_Development!C1433="","",Personal_Development!C1433)</f>
        <v/>
      </c>
      <c r="B1539" t="str">
        <f>IF(Personal_Development!D1433="","",Personal_Development!D1433)</f>
        <v/>
      </c>
      <c r="C1539" t="str">
        <f>IF(Personal_Development!E1433="","",Personal_Development!E1433)</f>
        <v/>
      </c>
      <c r="D1539" t="str">
        <f>IFERROR(VLOOKUP(B1539,Personal_Development!D:DL,113,FALSE),"")</f>
        <v/>
      </c>
      <c r="E1539" t="str">
        <f>IFERROR(VLOOKUP(B1539,Kaizen!D:X,21,FALSE),"")</f>
        <v/>
      </c>
      <c r="F1539" t="str">
        <f>IFERROR(VLOOKUP(B1539,'Safety Idea'!D:X,21,FALSE),"")</f>
        <v/>
      </c>
      <c r="G1539" t="str">
        <f>IFERROR(VLOOKUP(B1539,'Compulsory Training'!D:Z,23,FALSE),"")</f>
        <v/>
      </c>
      <c r="H1539" t="str">
        <f>IFERROR(VLOOKUP(B1539,Attendance!D:BQ,65,FALSE),"")</f>
        <v/>
      </c>
      <c r="I1539" t="str">
        <f>IFERROR(VLOOKUP(B1539,Misconduct!D:M,8,FALSE),"")</f>
        <v/>
      </c>
      <c r="J1539" t="str">
        <f>IFERROR(VLOOKUP(B1539,Misconduct!D:M,9,FALSE),"")</f>
        <v/>
      </c>
      <c r="K1539" t="str">
        <f>IFERROR(VLOOKUP(B1539,Misconduct!D:M,10,FALSE),"")</f>
        <v/>
      </c>
    </row>
    <row r="1540" spans="1:11">
      <c r="A1540" s="161" t="str">
        <f>IF(Personal_Development!C1434="","",Personal_Development!C1434)</f>
        <v/>
      </c>
      <c r="B1540" t="str">
        <f>IF(Personal_Development!D1434="","",Personal_Development!D1434)</f>
        <v/>
      </c>
      <c r="C1540" t="str">
        <f>IF(Personal_Development!E1434="","",Personal_Development!E1434)</f>
        <v/>
      </c>
      <c r="D1540" t="str">
        <f>IFERROR(VLOOKUP(B1540,Personal_Development!D:DL,113,FALSE),"")</f>
        <v/>
      </c>
      <c r="E1540" t="str">
        <f>IFERROR(VLOOKUP(B1540,Kaizen!D:X,21,FALSE),"")</f>
        <v/>
      </c>
      <c r="F1540" t="str">
        <f>IFERROR(VLOOKUP(B1540,'Safety Idea'!D:X,21,FALSE),"")</f>
        <v/>
      </c>
      <c r="G1540" t="str">
        <f>IFERROR(VLOOKUP(B1540,'Compulsory Training'!D:Z,23,FALSE),"")</f>
        <v/>
      </c>
      <c r="H1540" t="str">
        <f>IFERROR(VLOOKUP(B1540,Attendance!D:BQ,65,FALSE),"")</f>
        <v/>
      </c>
      <c r="I1540" t="str">
        <f>IFERROR(VLOOKUP(B1540,Misconduct!D:M,8,FALSE),"")</f>
        <v/>
      </c>
      <c r="J1540" t="str">
        <f>IFERROR(VLOOKUP(B1540,Misconduct!D:M,9,FALSE),"")</f>
        <v/>
      </c>
      <c r="K1540" t="str">
        <f>IFERROR(VLOOKUP(B1540,Misconduct!D:M,10,FALSE),"")</f>
        <v/>
      </c>
    </row>
    <row r="1541" spans="1:11">
      <c r="A1541" s="161" t="str">
        <f>IF(Personal_Development!C1435="","",Personal_Development!C1435)</f>
        <v/>
      </c>
      <c r="B1541" t="str">
        <f>IF(Personal_Development!D1435="","",Personal_Development!D1435)</f>
        <v/>
      </c>
      <c r="C1541" t="str">
        <f>IF(Personal_Development!E1435="","",Personal_Development!E1435)</f>
        <v/>
      </c>
      <c r="D1541" t="str">
        <f>IFERROR(VLOOKUP(B1541,Personal_Development!D:DL,113,FALSE),"")</f>
        <v/>
      </c>
      <c r="E1541" t="str">
        <f>IFERROR(VLOOKUP(B1541,Kaizen!D:X,21,FALSE),"")</f>
        <v/>
      </c>
      <c r="F1541" t="str">
        <f>IFERROR(VLOOKUP(B1541,'Safety Idea'!D:X,21,FALSE),"")</f>
        <v/>
      </c>
      <c r="G1541" t="str">
        <f>IFERROR(VLOOKUP(B1541,'Compulsory Training'!D:Z,23,FALSE),"")</f>
        <v/>
      </c>
      <c r="H1541" t="str">
        <f>IFERROR(VLOOKUP(B1541,Attendance!D:BQ,65,FALSE),"")</f>
        <v/>
      </c>
      <c r="I1541" t="str">
        <f>IFERROR(VLOOKUP(B1541,Misconduct!D:M,8,FALSE),"")</f>
        <v/>
      </c>
      <c r="J1541" t="str">
        <f>IFERROR(VLOOKUP(B1541,Misconduct!D:M,9,FALSE),"")</f>
        <v/>
      </c>
      <c r="K1541" t="str">
        <f>IFERROR(VLOOKUP(B1541,Misconduct!D:M,10,FALSE),"")</f>
        <v/>
      </c>
    </row>
    <row r="1542" spans="1:11">
      <c r="A1542" s="161" t="str">
        <f>IF(Personal_Development!C1436="","",Personal_Development!C1436)</f>
        <v/>
      </c>
      <c r="B1542" t="str">
        <f>IF(Personal_Development!D1436="","",Personal_Development!D1436)</f>
        <v/>
      </c>
      <c r="C1542" t="str">
        <f>IF(Personal_Development!E1436="","",Personal_Development!E1436)</f>
        <v/>
      </c>
      <c r="D1542" t="str">
        <f>IFERROR(VLOOKUP(B1542,Personal_Development!D:DL,113,FALSE),"")</f>
        <v/>
      </c>
      <c r="E1542" t="str">
        <f>IFERROR(VLOOKUP(B1542,Kaizen!D:X,21,FALSE),"")</f>
        <v/>
      </c>
      <c r="F1542" t="str">
        <f>IFERROR(VLOOKUP(B1542,'Safety Idea'!D:X,21,FALSE),"")</f>
        <v/>
      </c>
      <c r="G1542" t="str">
        <f>IFERROR(VLOOKUP(B1542,'Compulsory Training'!D:Z,23,FALSE),"")</f>
        <v/>
      </c>
      <c r="H1542" t="str">
        <f>IFERROR(VLOOKUP(B1542,Attendance!D:BQ,65,FALSE),"")</f>
        <v/>
      </c>
      <c r="I1542" t="str">
        <f>IFERROR(VLOOKUP(B1542,Misconduct!D:M,8,FALSE),"")</f>
        <v/>
      </c>
      <c r="J1542" t="str">
        <f>IFERROR(VLOOKUP(B1542,Misconduct!D:M,9,FALSE),"")</f>
        <v/>
      </c>
      <c r="K1542" t="str">
        <f>IFERROR(VLOOKUP(B1542,Misconduct!D:M,10,FALSE),"")</f>
        <v/>
      </c>
    </row>
    <row r="1543" spans="1:11">
      <c r="A1543" s="161" t="str">
        <f>IF(Personal_Development!C1437="","",Personal_Development!C1437)</f>
        <v/>
      </c>
      <c r="B1543" t="str">
        <f>IF(Personal_Development!D1437="","",Personal_Development!D1437)</f>
        <v/>
      </c>
      <c r="C1543" t="str">
        <f>IF(Personal_Development!E1437="","",Personal_Development!E1437)</f>
        <v/>
      </c>
      <c r="D1543" t="str">
        <f>IFERROR(VLOOKUP(B1543,Personal_Development!D:DL,113,FALSE),"")</f>
        <v/>
      </c>
      <c r="E1543" t="str">
        <f>IFERROR(VLOOKUP(B1543,Kaizen!D:X,21,FALSE),"")</f>
        <v/>
      </c>
      <c r="F1543" t="str">
        <f>IFERROR(VLOOKUP(B1543,'Safety Idea'!D:X,21,FALSE),"")</f>
        <v/>
      </c>
      <c r="G1543" t="str">
        <f>IFERROR(VLOOKUP(B1543,'Compulsory Training'!D:Z,23,FALSE),"")</f>
        <v/>
      </c>
      <c r="H1543" t="str">
        <f>IFERROR(VLOOKUP(B1543,Attendance!D:BQ,65,FALSE),"")</f>
        <v/>
      </c>
      <c r="I1543" t="str">
        <f>IFERROR(VLOOKUP(B1543,Misconduct!D:M,8,FALSE),"")</f>
        <v/>
      </c>
      <c r="J1543" t="str">
        <f>IFERROR(VLOOKUP(B1543,Misconduct!D:M,9,FALSE),"")</f>
        <v/>
      </c>
      <c r="K1543" t="str">
        <f>IFERROR(VLOOKUP(B1543,Misconduct!D:M,10,FALSE),"")</f>
        <v/>
      </c>
    </row>
    <row r="1544" spans="1:11">
      <c r="A1544" s="161" t="str">
        <f>IF(Personal_Development!C1438="","",Personal_Development!C1438)</f>
        <v/>
      </c>
      <c r="B1544" t="str">
        <f>IF(Personal_Development!D1438="","",Personal_Development!D1438)</f>
        <v/>
      </c>
      <c r="C1544" t="str">
        <f>IF(Personal_Development!E1438="","",Personal_Development!E1438)</f>
        <v/>
      </c>
      <c r="D1544" t="str">
        <f>IFERROR(VLOOKUP(B1544,Personal_Development!D:DL,113,FALSE),"")</f>
        <v/>
      </c>
      <c r="E1544" t="str">
        <f>IFERROR(VLOOKUP(B1544,Kaizen!D:X,21,FALSE),"")</f>
        <v/>
      </c>
      <c r="F1544" t="str">
        <f>IFERROR(VLOOKUP(B1544,'Safety Idea'!D:X,21,FALSE),"")</f>
        <v/>
      </c>
      <c r="G1544" t="str">
        <f>IFERROR(VLOOKUP(B1544,'Compulsory Training'!D:Z,23,FALSE),"")</f>
        <v/>
      </c>
      <c r="H1544" t="str">
        <f>IFERROR(VLOOKUP(B1544,Attendance!D:BQ,65,FALSE),"")</f>
        <v/>
      </c>
      <c r="I1544" t="str">
        <f>IFERROR(VLOOKUP(B1544,Misconduct!D:M,8,FALSE),"")</f>
        <v/>
      </c>
      <c r="J1544" t="str">
        <f>IFERROR(VLOOKUP(B1544,Misconduct!D:M,9,FALSE),"")</f>
        <v/>
      </c>
      <c r="K1544" t="str">
        <f>IFERROR(VLOOKUP(B1544,Misconduct!D:M,10,FALSE),"")</f>
        <v/>
      </c>
    </row>
    <row r="1545" spans="1:11">
      <c r="A1545" s="161" t="str">
        <f>IF(Personal_Development!C1439="","",Personal_Development!C1439)</f>
        <v/>
      </c>
      <c r="B1545" t="str">
        <f>IF(Personal_Development!D1439="","",Personal_Development!D1439)</f>
        <v/>
      </c>
      <c r="C1545" t="str">
        <f>IF(Personal_Development!E1439="","",Personal_Development!E1439)</f>
        <v/>
      </c>
      <c r="D1545" t="str">
        <f>IFERROR(VLOOKUP(B1545,Personal_Development!D:DL,113,FALSE),"")</f>
        <v/>
      </c>
      <c r="E1545" t="str">
        <f>IFERROR(VLOOKUP(B1545,Kaizen!D:X,21,FALSE),"")</f>
        <v/>
      </c>
      <c r="F1545" t="str">
        <f>IFERROR(VLOOKUP(B1545,'Safety Idea'!D:X,21,FALSE),"")</f>
        <v/>
      </c>
      <c r="G1545" t="str">
        <f>IFERROR(VLOOKUP(B1545,'Compulsory Training'!D:Z,23,FALSE),"")</f>
        <v/>
      </c>
      <c r="H1545" t="str">
        <f>IFERROR(VLOOKUP(B1545,Attendance!D:BQ,65,FALSE),"")</f>
        <v/>
      </c>
      <c r="I1545" t="str">
        <f>IFERROR(VLOOKUP(B1545,Misconduct!D:M,8,FALSE),"")</f>
        <v/>
      </c>
      <c r="J1545" t="str">
        <f>IFERROR(VLOOKUP(B1545,Misconduct!D:M,9,FALSE),"")</f>
        <v/>
      </c>
      <c r="K1545" t="str">
        <f>IFERROR(VLOOKUP(B1545,Misconduct!D:M,10,FALSE),"")</f>
        <v/>
      </c>
    </row>
    <row r="1546" spans="1:11">
      <c r="A1546" s="161" t="str">
        <f>IF(Personal_Development!C1440="","",Personal_Development!C1440)</f>
        <v/>
      </c>
      <c r="B1546" t="str">
        <f>IF(Personal_Development!D1440="","",Personal_Development!D1440)</f>
        <v/>
      </c>
      <c r="C1546" t="str">
        <f>IF(Personal_Development!E1440="","",Personal_Development!E1440)</f>
        <v/>
      </c>
      <c r="D1546" t="str">
        <f>IFERROR(VLOOKUP(B1546,Personal_Development!D:DL,113,FALSE),"")</f>
        <v/>
      </c>
      <c r="E1546" t="str">
        <f>IFERROR(VLOOKUP(B1546,Kaizen!D:X,21,FALSE),"")</f>
        <v/>
      </c>
      <c r="F1546" t="str">
        <f>IFERROR(VLOOKUP(B1546,'Safety Idea'!D:X,21,FALSE),"")</f>
        <v/>
      </c>
      <c r="G1546" t="str">
        <f>IFERROR(VLOOKUP(B1546,'Compulsory Training'!D:Z,23,FALSE),"")</f>
        <v/>
      </c>
      <c r="H1546" t="str">
        <f>IFERROR(VLOOKUP(B1546,Attendance!D:BQ,65,FALSE),"")</f>
        <v/>
      </c>
      <c r="I1546" t="str">
        <f>IFERROR(VLOOKUP(B1546,Misconduct!D:M,8,FALSE),"")</f>
        <v/>
      </c>
      <c r="J1546" t="str">
        <f>IFERROR(VLOOKUP(B1546,Misconduct!D:M,9,FALSE),"")</f>
        <v/>
      </c>
      <c r="K1546" t="str">
        <f>IFERROR(VLOOKUP(B1546,Misconduct!D:M,10,FALSE),"")</f>
        <v/>
      </c>
    </row>
    <row r="1547" spans="1:11">
      <c r="A1547" s="161" t="str">
        <f>IF(Personal_Development!C1441="","",Personal_Development!C1441)</f>
        <v/>
      </c>
      <c r="B1547" t="str">
        <f>IF(Personal_Development!D1441="","",Personal_Development!D1441)</f>
        <v/>
      </c>
      <c r="C1547" t="str">
        <f>IF(Personal_Development!E1441="","",Personal_Development!E1441)</f>
        <v/>
      </c>
      <c r="D1547" t="str">
        <f>IFERROR(VLOOKUP(B1547,Personal_Development!D:DL,113,FALSE),"")</f>
        <v/>
      </c>
      <c r="E1547" t="str">
        <f>IFERROR(VLOOKUP(B1547,Kaizen!D:X,21,FALSE),"")</f>
        <v/>
      </c>
      <c r="F1547" t="str">
        <f>IFERROR(VLOOKUP(B1547,'Safety Idea'!D:X,21,FALSE),"")</f>
        <v/>
      </c>
      <c r="G1547" t="str">
        <f>IFERROR(VLOOKUP(B1547,'Compulsory Training'!D:Z,23,FALSE),"")</f>
        <v/>
      </c>
      <c r="H1547" t="str">
        <f>IFERROR(VLOOKUP(B1547,Attendance!D:BQ,65,FALSE),"")</f>
        <v/>
      </c>
      <c r="I1547" t="str">
        <f>IFERROR(VLOOKUP(B1547,Misconduct!D:M,8,FALSE),"")</f>
        <v/>
      </c>
      <c r="J1547" t="str">
        <f>IFERROR(VLOOKUP(B1547,Misconduct!D:M,9,FALSE),"")</f>
        <v/>
      </c>
      <c r="K1547" t="str">
        <f>IFERROR(VLOOKUP(B1547,Misconduct!D:M,10,FALSE),"")</f>
        <v/>
      </c>
    </row>
    <row r="1548" spans="1:11">
      <c r="A1548" s="161" t="str">
        <f>IF(Personal_Development!C1442="","",Personal_Development!C1442)</f>
        <v/>
      </c>
      <c r="B1548" t="str">
        <f>IF(Personal_Development!D1442="","",Personal_Development!D1442)</f>
        <v/>
      </c>
      <c r="C1548" t="str">
        <f>IF(Personal_Development!E1442="","",Personal_Development!E1442)</f>
        <v/>
      </c>
      <c r="D1548" t="str">
        <f>IFERROR(VLOOKUP(B1548,Personal_Development!D:DL,113,FALSE),"")</f>
        <v/>
      </c>
      <c r="E1548" t="str">
        <f>IFERROR(VLOOKUP(B1548,Kaizen!D:X,21,FALSE),"")</f>
        <v/>
      </c>
      <c r="F1548" t="str">
        <f>IFERROR(VLOOKUP(B1548,'Safety Idea'!D:X,21,FALSE),"")</f>
        <v/>
      </c>
      <c r="G1548" t="str">
        <f>IFERROR(VLOOKUP(B1548,'Compulsory Training'!D:Z,23,FALSE),"")</f>
        <v/>
      </c>
      <c r="H1548" t="str">
        <f>IFERROR(VLOOKUP(B1548,Attendance!D:BQ,65,FALSE),"")</f>
        <v/>
      </c>
      <c r="I1548" t="str">
        <f>IFERROR(VLOOKUP(B1548,Misconduct!D:M,8,FALSE),"")</f>
        <v/>
      </c>
      <c r="J1548" t="str">
        <f>IFERROR(VLOOKUP(B1548,Misconduct!D:M,9,FALSE),"")</f>
        <v/>
      </c>
      <c r="K1548" t="str">
        <f>IFERROR(VLOOKUP(B1548,Misconduct!D:M,10,FALSE),"")</f>
        <v/>
      </c>
    </row>
    <row r="1549" spans="1:11">
      <c r="A1549" s="161" t="str">
        <f>IF(Personal_Development!C1443="","",Personal_Development!C1443)</f>
        <v/>
      </c>
      <c r="B1549" t="str">
        <f>IF(Personal_Development!D1443="","",Personal_Development!D1443)</f>
        <v/>
      </c>
      <c r="C1549" t="str">
        <f>IF(Personal_Development!E1443="","",Personal_Development!E1443)</f>
        <v/>
      </c>
      <c r="D1549" t="str">
        <f>IFERROR(VLOOKUP(B1549,Personal_Development!D:DL,113,FALSE),"")</f>
        <v/>
      </c>
      <c r="E1549" t="str">
        <f>IFERROR(VLOOKUP(B1549,Kaizen!D:X,21,FALSE),"")</f>
        <v/>
      </c>
      <c r="F1549" t="str">
        <f>IFERROR(VLOOKUP(B1549,'Safety Idea'!D:X,21,FALSE),"")</f>
        <v/>
      </c>
      <c r="G1549" t="str">
        <f>IFERROR(VLOOKUP(B1549,'Compulsory Training'!D:Z,23,FALSE),"")</f>
        <v/>
      </c>
      <c r="H1549" t="str">
        <f>IFERROR(VLOOKUP(B1549,Attendance!D:BQ,65,FALSE),"")</f>
        <v/>
      </c>
      <c r="I1549" t="str">
        <f>IFERROR(VLOOKUP(B1549,Misconduct!D:M,8,FALSE),"")</f>
        <v/>
      </c>
      <c r="J1549" t="str">
        <f>IFERROR(VLOOKUP(B1549,Misconduct!D:M,9,FALSE),"")</f>
        <v/>
      </c>
      <c r="K1549" t="str">
        <f>IFERROR(VLOOKUP(B1549,Misconduct!D:M,10,FALSE),"")</f>
        <v/>
      </c>
    </row>
    <row r="1550" spans="1:11">
      <c r="A1550" s="161" t="str">
        <f>IF(Personal_Development!C1444="","",Personal_Development!C1444)</f>
        <v/>
      </c>
      <c r="B1550" t="str">
        <f>IF(Personal_Development!D1444="","",Personal_Development!D1444)</f>
        <v/>
      </c>
      <c r="C1550" t="str">
        <f>IF(Personal_Development!E1444="","",Personal_Development!E1444)</f>
        <v/>
      </c>
      <c r="D1550" t="str">
        <f>IFERROR(VLOOKUP(B1550,Personal_Development!D:DL,113,FALSE),"")</f>
        <v/>
      </c>
      <c r="E1550" t="str">
        <f>IFERROR(VLOOKUP(B1550,Kaizen!D:X,21,FALSE),"")</f>
        <v/>
      </c>
      <c r="F1550" t="str">
        <f>IFERROR(VLOOKUP(B1550,'Safety Idea'!D:X,21,FALSE),"")</f>
        <v/>
      </c>
      <c r="G1550" t="str">
        <f>IFERROR(VLOOKUP(B1550,'Compulsory Training'!D:Z,23,FALSE),"")</f>
        <v/>
      </c>
      <c r="H1550" t="str">
        <f>IFERROR(VLOOKUP(B1550,Attendance!D:BQ,65,FALSE),"")</f>
        <v/>
      </c>
      <c r="I1550" t="str">
        <f>IFERROR(VLOOKUP(B1550,Misconduct!D:M,8,FALSE),"")</f>
        <v/>
      </c>
      <c r="J1550" t="str">
        <f>IFERROR(VLOOKUP(B1550,Misconduct!D:M,9,FALSE),"")</f>
        <v/>
      </c>
      <c r="K1550" t="str">
        <f>IFERROR(VLOOKUP(B1550,Misconduct!D:M,10,FALSE),"")</f>
        <v/>
      </c>
    </row>
    <row r="1551" spans="1:11">
      <c r="A1551" s="161" t="str">
        <f>IF(Personal_Development!C1445="","",Personal_Development!C1445)</f>
        <v/>
      </c>
      <c r="B1551" t="str">
        <f>IF(Personal_Development!D1445="","",Personal_Development!D1445)</f>
        <v/>
      </c>
      <c r="C1551" t="str">
        <f>IF(Personal_Development!E1445="","",Personal_Development!E1445)</f>
        <v/>
      </c>
      <c r="D1551" t="str">
        <f>IFERROR(VLOOKUP(B1551,Personal_Development!D:DL,113,FALSE),"")</f>
        <v/>
      </c>
      <c r="E1551" t="str">
        <f>IFERROR(VLOOKUP(B1551,Kaizen!D:X,21,FALSE),"")</f>
        <v/>
      </c>
      <c r="F1551" t="str">
        <f>IFERROR(VLOOKUP(B1551,'Safety Idea'!D:X,21,FALSE),"")</f>
        <v/>
      </c>
      <c r="G1551" t="str">
        <f>IFERROR(VLOOKUP(B1551,'Compulsory Training'!D:Z,23,FALSE),"")</f>
        <v/>
      </c>
      <c r="H1551" t="str">
        <f>IFERROR(VLOOKUP(B1551,Attendance!D:BQ,65,FALSE),"")</f>
        <v/>
      </c>
      <c r="I1551" t="str">
        <f>IFERROR(VLOOKUP(B1551,Misconduct!D:M,8,FALSE),"")</f>
        <v/>
      </c>
      <c r="J1551" t="str">
        <f>IFERROR(VLOOKUP(B1551,Misconduct!D:M,9,FALSE),"")</f>
        <v/>
      </c>
      <c r="K1551" t="str">
        <f>IFERROR(VLOOKUP(B1551,Misconduct!D:M,10,FALSE),"")</f>
        <v/>
      </c>
    </row>
    <row r="1552" spans="1:11">
      <c r="A1552" s="161" t="str">
        <f>IF(Personal_Development!C1446="","",Personal_Development!C1446)</f>
        <v/>
      </c>
      <c r="B1552" t="str">
        <f>IF(Personal_Development!D1446="","",Personal_Development!D1446)</f>
        <v/>
      </c>
      <c r="C1552" t="str">
        <f>IF(Personal_Development!E1446="","",Personal_Development!E1446)</f>
        <v/>
      </c>
      <c r="D1552" t="str">
        <f>IFERROR(VLOOKUP(B1552,Personal_Development!D:DL,113,FALSE),"")</f>
        <v/>
      </c>
      <c r="E1552" t="str">
        <f>IFERROR(VLOOKUP(B1552,Kaizen!D:X,21,FALSE),"")</f>
        <v/>
      </c>
      <c r="F1552" t="str">
        <f>IFERROR(VLOOKUP(B1552,'Safety Idea'!D:X,21,FALSE),"")</f>
        <v/>
      </c>
      <c r="G1552" t="str">
        <f>IFERROR(VLOOKUP(B1552,'Compulsory Training'!D:Z,23,FALSE),"")</f>
        <v/>
      </c>
      <c r="H1552" t="str">
        <f>IFERROR(VLOOKUP(B1552,Attendance!D:BQ,65,FALSE),"")</f>
        <v/>
      </c>
      <c r="I1552" t="str">
        <f>IFERROR(VLOOKUP(B1552,Misconduct!D:M,8,FALSE),"")</f>
        <v/>
      </c>
      <c r="J1552" t="str">
        <f>IFERROR(VLOOKUP(B1552,Misconduct!D:M,9,FALSE),"")</f>
        <v/>
      </c>
      <c r="K1552" t="str">
        <f>IFERROR(VLOOKUP(B1552,Misconduct!D:M,10,FALSE),"")</f>
        <v/>
      </c>
    </row>
    <row r="1553" spans="1:11">
      <c r="A1553" s="161" t="str">
        <f>IF(Personal_Development!C1447="","",Personal_Development!C1447)</f>
        <v/>
      </c>
      <c r="B1553" t="str">
        <f>IF(Personal_Development!D1447="","",Personal_Development!D1447)</f>
        <v/>
      </c>
      <c r="C1553" t="str">
        <f>IF(Personal_Development!E1447="","",Personal_Development!E1447)</f>
        <v/>
      </c>
      <c r="D1553" t="str">
        <f>IFERROR(VLOOKUP(B1553,Personal_Development!D:DL,113,FALSE),"")</f>
        <v/>
      </c>
      <c r="E1553" t="str">
        <f>IFERROR(VLOOKUP(B1553,Kaizen!D:X,21,FALSE),"")</f>
        <v/>
      </c>
      <c r="F1553" t="str">
        <f>IFERROR(VLOOKUP(B1553,'Safety Idea'!D:X,21,FALSE),"")</f>
        <v/>
      </c>
      <c r="G1553" t="str">
        <f>IFERROR(VLOOKUP(B1553,'Compulsory Training'!D:Z,23,FALSE),"")</f>
        <v/>
      </c>
      <c r="H1553" t="str">
        <f>IFERROR(VLOOKUP(B1553,Attendance!D:BQ,65,FALSE),"")</f>
        <v/>
      </c>
      <c r="I1553" t="str">
        <f>IFERROR(VLOOKUP(B1553,Misconduct!D:M,8,FALSE),"")</f>
        <v/>
      </c>
      <c r="J1553" t="str">
        <f>IFERROR(VLOOKUP(B1553,Misconduct!D:M,9,FALSE),"")</f>
        <v/>
      </c>
      <c r="K1553" t="str">
        <f>IFERROR(VLOOKUP(B1553,Misconduct!D:M,10,FALSE),"")</f>
        <v/>
      </c>
    </row>
    <row r="1554" spans="1:11">
      <c r="A1554" s="161" t="str">
        <f>IF(Personal_Development!C1448="","",Personal_Development!C1448)</f>
        <v/>
      </c>
      <c r="B1554" t="str">
        <f>IF(Personal_Development!D1448="","",Personal_Development!D1448)</f>
        <v/>
      </c>
      <c r="C1554" t="str">
        <f>IF(Personal_Development!E1448="","",Personal_Development!E1448)</f>
        <v/>
      </c>
      <c r="D1554" t="str">
        <f>IFERROR(VLOOKUP(B1554,Personal_Development!D:DL,113,FALSE),"")</f>
        <v/>
      </c>
      <c r="E1554" t="str">
        <f>IFERROR(VLOOKUP(B1554,Kaizen!D:X,21,FALSE),"")</f>
        <v/>
      </c>
      <c r="F1554" t="str">
        <f>IFERROR(VLOOKUP(B1554,'Safety Idea'!D:X,21,FALSE),"")</f>
        <v/>
      </c>
      <c r="G1554" t="str">
        <f>IFERROR(VLOOKUP(B1554,'Compulsory Training'!D:Z,23,FALSE),"")</f>
        <v/>
      </c>
      <c r="H1554" t="str">
        <f>IFERROR(VLOOKUP(B1554,Attendance!D:BQ,65,FALSE),"")</f>
        <v/>
      </c>
      <c r="I1554" t="str">
        <f>IFERROR(VLOOKUP(B1554,Misconduct!D:M,8,FALSE),"")</f>
        <v/>
      </c>
      <c r="J1554" t="str">
        <f>IFERROR(VLOOKUP(B1554,Misconduct!D:M,9,FALSE),"")</f>
        <v/>
      </c>
      <c r="K1554" t="str">
        <f>IFERROR(VLOOKUP(B1554,Misconduct!D:M,10,FALSE),"")</f>
        <v/>
      </c>
    </row>
    <row r="1555" spans="1:11">
      <c r="A1555" s="161" t="str">
        <f>IF(Personal_Development!C1449="","",Personal_Development!C1449)</f>
        <v/>
      </c>
      <c r="B1555" t="str">
        <f>IF(Personal_Development!D1449="","",Personal_Development!D1449)</f>
        <v/>
      </c>
      <c r="C1555" t="str">
        <f>IF(Personal_Development!E1449="","",Personal_Development!E1449)</f>
        <v/>
      </c>
      <c r="D1555" t="str">
        <f>IFERROR(VLOOKUP(B1555,Personal_Development!D:DL,113,FALSE),"")</f>
        <v/>
      </c>
      <c r="E1555" t="str">
        <f>IFERROR(VLOOKUP(B1555,Kaizen!D:X,21,FALSE),"")</f>
        <v/>
      </c>
      <c r="F1555" t="str">
        <f>IFERROR(VLOOKUP(B1555,'Safety Idea'!D:X,21,FALSE),"")</f>
        <v/>
      </c>
      <c r="G1555" t="str">
        <f>IFERROR(VLOOKUP(B1555,'Compulsory Training'!D:Z,23,FALSE),"")</f>
        <v/>
      </c>
      <c r="H1555" t="str">
        <f>IFERROR(VLOOKUP(B1555,Attendance!D:BQ,65,FALSE),"")</f>
        <v/>
      </c>
      <c r="I1555" t="str">
        <f>IFERROR(VLOOKUP(B1555,Misconduct!D:M,8,FALSE),"")</f>
        <v/>
      </c>
      <c r="J1555" t="str">
        <f>IFERROR(VLOOKUP(B1555,Misconduct!D:M,9,FALSE),"")</f>
        <v/>
      </c>
      <c r="K1555" t="str">
        <f>IFERROR(VLOOKUP(B1555,Misconduct!D:M,10,FALSE),"")</f>
        <v/>
      </c>
    </row>
    <row r="1556" spans="1:11">
      <c r="A1556" s="161" t="str">
        <f>IF(Personal_Development!C1450="","",Personal_Development!C1450)</f>
        <v/>
      </c>
      <c r="B1556" t="str">
        <f>IF(Personal_Development!D1450="","",Personal_Development!D1450)</f>
        <v/>
      </c>
      <c r="C1556" t="str">
        <f>IF(Personal_Development!E1450="","",Personal_Development!E1450)</f>
        <v/>
      </c>
      <c r="D1556" t="str">
        <f>IFERROR(VLOOKUP(B1556,Personal_Development!D:DL,113,FALSE),"")</f>
        <v/>
      </c>
      <c r="E1556" t="str">
        <f>IFERROR(VLOOKUP(B1556,Kaizen!D:X,21,FALSE),"")</f>
        <v/>
      </c>
      <c r="F1556" t="str">
        <f>IFERROR(VLOOKUP(B1556,'Safety Idea'!D:X,21,FALSE),"")</f>
        <v/>
      </c>
      <c r="G1556" t="str">
        <f>IFERROR(VLOOKUP(B1556,'Compulsory Training'!D:Z,23,FALSE),"")</f>
        <v/>
      </c>
      <c r="H1556" t="str">
        <f>IFERROR(VLOOKUP(B1556,Attendance!D:BQ,65,FALSE),"")</f>
        <v/>
      </c>
      <c r="I1556" t="str">
        <f>IFERROR(VLOOKUP(B1556,Misconduct!D:M,8,FALSE),"")</f>
        <v/>
      </c>
      <c r="J1556" t="str">
        <f>IFERROR(VLOOKUP(B1556,Misconduct!D:M,9,FALSE),"")</f>
        <v/>
      </c>
      <c r="K1556" t="str">
        <f>IFERROR(VLOOKUP(B1556,Misconduct!D:M,10,FALSE),"")</f>
        <v/>
      </c>
    </row>
    <row r="1557" spans="1:11">
      <c r="A1557" s="161" t="str">
        <f>IF(Personal_Development!C1451="","",Personal_Development!C1451)</f>
        <v/>
      </c>
      <c r="B1557" t="str">
        <f>IF(Personal_Development!D1451="","",Personal_Development!D1451)</f>
        <v/>
      </c>
      <c r="C1557" t="str">
        <f>IF(Personal_Development!E1451="","",Personal_Development!E1451)</f>
        <v/>
      </c>
      <c r="D1557" t="str">
        <f>IFERROR(VLOOKUP(B1557,Personal_Development!D:DL,113,FALSE),"")</f>
        <v/>
      </c>
      <c r="E1557" t="str">
        <f>IFERROR(VLOOKUP(B1557,Kaizen!D:X,21,FALSE),"")</f>
        <v/>
      </c>
      <c r="F1557" t="str">
        <f>IFERROR(VLOOKUP(B1557,'Safety Idea'!D:X,21,FALSE),"")</f>
        <v/>
      </c>
      <c r="G1557" t="str">
        <f>IFERROR(VLOOKUP(B1557,'Compulsory Training'!D:Z,23,FALSE),"")</f>
        <v/>
      </c>
      <c r="H1557" t="str">
        <f>IFERROR(VLOOKUP(B1557,Attendance!D:BQ,65,FALSE),"")</f>
        <v/>
      </c>
      <c r="I1557" t="str">
        <f>IFERROR(VLOOKUP(B1557,Misconduct!D:M,8,FALSE),"")</f>
        <v/>
      </c>
      <c r="J1557" t="str">
        <f>IFERROR(VLOOKUP(B1557,Misconduct!D:M,9,FALSE),"")</f>
        <v/>
      </c>
      <c r="K1557" t="str">
        <f>IFERROR(VLOOKUP(B1557,Misconduct!D:M,10,FALSE),"")</f>
        <v/>
      </c>
    </row>
    <row r="1558" spans="1:11">
      <c r="A1558" s="161" t="str">
        <f>IF(Personal_Development!C1452="","",Personal_Development!C1452)</f>
        <v/>
      </c>
      <c r="B1558" t="str">
        <f>IF(Personal_Development!D1452="","",Personal_Development!D1452)</f>
        <v/>
      </c>
      <c r="C1558" t="str">
        <f>IF(Personal_Development!E1452="","",Personal_Development!E1452)</f>
        <v/>
      </c>
      <c r="D1558" t="str">
        <f>IFERROR(VLOOKUP(B1558,Personal_Development!D:DL,113,FALSE),"")</f>
        <v/>
      </c>
      <c r="E1558" t="str">
        <f>IFERROR(VLOOKUP(B1558,Kaizen!D:X,21,FALSE),"")</f>
        <v/>
      </c>
      <c r="F1558" t="str">
        <f>IFERROR(VLOOKUP(B1558,'Safety Idea'!D:X,21,FALSE),"")</f>
        <v/>
      </c>
      <c r="G1558" t="str">
        <f>IFERROR(VLOOKUP(B1558,'Compulsory Training'!D:Z,23,FALSE),"")</f>
        <v/>
      </c>
      <c r="H1558" t="str">
        <f>IFERROR(VLOOKUP(B1558,Attendance!D:BQ,65,FALSE),"")</f>
        <v/>
      </c>
      <c r="I1558" t="str">
        <f>IFERROR(VLOOKUP(B1558,Misconduct!D:M,8,FALSE),"")</f>
        <v/>
      </c>
      <c r="J1558" t="str">
        <f>IFERROR(VLOOKUP(B1558,Misconduct!D:M,9,FALSE),"")</f>
        <v/>
      </c>
      <c r="K1558" t="str">
        <f>IFERROR(VLOOKUP(B1558,Misconduct!D:M,10,FALSE),"")</f>
        <v/>
      </c>
    </row>
    <row r="1559" spans="1:11">
      <c r="A1559" s="161" t="str">
        <f>IF(Personal_Development!C1453="","",Personal_Development!C1453)</f>
        <v/>
      </c>
      <c r="B1559" t="str">
        <f>IF(Personal_Development!D1453="","",Personal_Development!D1453)</f>
        <v/>
      </c>
      <c r="C1559" t="str">
        <f>IF(Personal_Development!E1453="","",Personal_Development!E1453)</f>
        <v/>
      </c>
      <c r="D1559" t="str">
        <f>IFERROR(VLOOKUP(B1559,Personal_Development!D:DL,113,FALSE),"")</f>
        <v/>
      </c>
      <c r="E1559" t="str">
        <f>IFERROR(VLOOKUP(B1559,Kaizen!D:X,21,FALSE),"")</f>
        <v/>
      </c>
      <c r="F1559" t="str">
        <f>IFERROR(VLOOKUP(B1559,'Safety Idea'!D:X,21,FALSE),"")</f>
        <v/>
      </c>
      <c r="G1559" t="str">
        <f>IFERROR(VLOOKUP(B1559,'Compulsory Training'!D:Z,23,FALSE),"")</f>
        <v/>
      </c>
      <c r="H1559" t="str">
        <f>IFERROR(VLOOKUP(B1559,Attendance!D:BQ,65,FALSE),"")</f>
        <v/>
      </c>
      <c r="I1559" t="str">
        <f>IFERROR(VLOOKUP(B1559,Misconduct!D:M,8,FALSE),"")</f>
        <v/>
      </c>
      <c r="J1559" t="str">
        <f>IFERROR(VLOOKUP(B1559,Misconduct!D:M,9,FALSE),"")</f>
        <v/>
      </c>
      <c r="K1559" t="str">
        <f>IFERROR(VLOOKUP(B1559,Misconduct!D:M,10,FALSE),"")</f>
        <v/>
      </c>
    </row>
    <row r="1560" spans="1:11">
      <c r="A1560" s="161" t="str">
        <f>IF(Personal_Development!C1454="","",Personal_Development!C1454)</f>
        <v/>
      </c>
      <c r="B1560" t="str">
        <f>IF(Personal_Development!D1454="","",Personal_Development!D1454)</f>
        <v/>
      </c>
      <c r="C1560" t="str">
        <f>IF(Personal_Development!E1454="","",Personal_Development!E1454)</f>
        <v/>
      </c>
      <c r="D1560" t="str">
        <f>IFERROR(VLOOKUP(B1560,Personal_Development!D:DL,113,FALSE),"")</f>
        <v/>
      </c>
      <c r="E1560" t="str">
        <f>IFERROR(VLOOKUP(B1560,Kaizen!D:X,21,FALSE),"")</f>
        <v/>
      </c>
      <c r="F1560" t="str">
        <f>IFERROR(VLOOKUP(B1560,'Safety Idea'!D:X,21,FALSE),"")</f>
        <v/>
      </c>
      <c r="G1560" t="str">
        <f>IFERROR(VLOOKUP(B1560,'Compulsory Training'!D:Z,23,FALSE),"")</f>
        <v/>
      </c>
      <c r="H1560" t="str">
        <f>IFERROR(VLOOKUP(B1560,Attendance!D:BQ,65,FALSE),"")</f>
        <v/>
      </c>
      <c r="I1560" t="str">
        <f>IFERROR(VLOOKUP(B1560,Misconduct!D:M,8,FALSE),"")</f>
        <v/>
      </c>
      <c r="J1560" t="str">
        <f>IFERROR(VLOOKUP(B1560,Misconduct!D:M,9,FALSE),"")</f>
        <v/>
      </c>
      <c r="K1560" t="str">
        <f>IFERROR(VLOOKUP(B1560,Misconduct!D:M,10,FALSE),"")</f>
        <v/>
      </c>
    </row>
    <row r="1561" spans="1:11">
      <c r="A1561" s="161" t="str">
        <f>IF(Personal_Development!C1455="","",Personal_Development!C1455)</f>
        <v/>
      </c>
      <c r="B1561" t="str">
        <f>IF(Personal_Development!D1455="","",Personal_Development!D1455)</f>
        <v/>
      </c>
      <c r="C1561" t="str">
        <f>IF(Personal_Development!E1455="","",Personal_Development!E1455)</f>
        <v/>
      </c>
      <c r="D1561" t="str">
        <f>IFERROR(VLOOKUP(B1561,Personal_Development!D:DL,113,FALSE),"")</f>
        <v/>
      </c>
      <c r="E1561" t="str">
        <f>IFERROR(VLOOKUP(B1561,Kaizen!D:X,21,FALSE),"")</f>
        <v/>
      </c>
      <c r="F1561" t="str">
        <f>IFERROR(VLOOKUP(B1561,'Safety Idea'!D:X,21,FALSE),"")</f>
        <v/>
      </c>
      <c r="G1561" t="str">
        <f>IFERROR(VLOOKUP(B1561,'Compulsory Training'!D:Z,23,FALSE),"")</f>
        <v/>
      </c>
      <c r="H1561" t="str">
        <f>IFERROR(VLOOKUP(B1561,Attendance!D:BQ,65,FALSE),"")</f>
        <v/>
      </c>
      <c r="I1561" t="str">
        <f>IFERROR(VLOOKUP(B1561,Misconduct!D:M,8,FALSE),"")</f>
        <v/>
      </c>
      <c r="J1561" t="str">
        <f>IFERROR(VLOOKUP(B1561,Misconduct!D:M,9,FALSE),"")</f>
        <v/>
      </c>
      <c r="K1561" t="str">
        <f>IFERROR(VLOOKUP(B1561,Misconduct!D:M,10,FALSE),"")</f>
        <v/>
      </c>
    </row>
    <row r="1562" spans="1:11">
      <c r="A1562" s="161" t="str">
        <f>IF(Personal_Development!C1456="","",Personal_Development!C1456)</f>
        <v/>
      </c>
      <c r="B1562" t="str">
        <f>IF(Personal_Development!D1456="","",Personal_Development!D1456)</f>
        <v/>
      </c>
      <c r="C1562" t="str">
        <f>IF(Personal_Development!E1456="","",Personal_Development!E1456)</f>
        <v/>
      </c>
      <c r="D1562" t="str">
        <f>IFERROR(VLOOKUP(B1562,Personal_Development!D:DL,113,FALSE),"")</f>
        <v/>
      </c>
      <c r="E1562" t="str">
        <f>IFERROR(VLOOKUP(B1562,Kaizen!D:X,21,FALSE),"")</f>
        <v/>
      </c>
      <c r="F1562" t="str">
        <f>IFERROR(VLOOKUP(B1562,'Safety Idea'!D:X,21,FALSE),"")</f>
        <v/>
      </c>
      <c r="G1562" t="str">
        <f>IFERROR(VLOOKUP(B1562,'Compulsory Training'!D:Z,23,FALSE),"")</f>
        <v/>
      </c>
      <c r="H1562" t="str">
        <f>IFERROR(VLOOKUP(B1562,Attendance!D:BQ,65,FALSE),"")</f>
        <v/>
      </c>
      <c r="I1562" t="str">
        <f>IFERROR(VLOOKUP(B1562,Misconduct!D:M,8,FALSE),"")</f>
        <v/>
      </c>
      <c r="J1562" t="str">
        <f>IFERROR(VLOOKUP(B1562,Misconduct!D:M,9,FALSE),"")</f>
        <v/>
      </c>
      <c r="K1562" t="str">
        <f>IFERROR(VLOOKUP(B1562,Misconduct!D:M,10,FALSE),"")</f>
        <v/>
      </c>
    </row>
    <row r="1563" spans="1:11">
      <c r="A1563" s="161" t="str">
        <f>IF(Personal_Development!C1457="","",Personal_Development!C1457)</f>
        <v/>
      </c>
      <c r="B1563" t="str">
        <f>IF(Personal_Development!D1457="","",Personal_Development!D1457)</f>
        <v/>
      </c>
      <c r="C1563" t="str">
        <f>IF(Personal_Development!E1457="","",Personal_Development!E1457)</f>
        <v/>
      </c>
      <c r="D1563" t="str">
        <f>IFERROR(VLOOKUP(B1563,Personal_Development!D:DL,113,FALSE),"")</f>
        <v/>
      </c>
      <c r="E1563" t="str">
        <f>IFERROR(VLOOKUP(B1563,Kaizen!D:X,21,FALSE),"")</f>
        <v/>
      </c>
      <c r="F1563" t="str">
        <f>IFERROR(VLOOKUP(B1563,'Safety Idea'!D:X,21,FALSE),"")</f>
        <v/>
      </c>
      <c r="G1563" t="str">
        <f>IFERROR(VLOOKUP(B1563,'Compulsory Training'!D:Z,23,FALSE),"")</f>
        <v/>
      </c>
      <c r="H1563" t="str">
        <f>IFERROR(VLOOKUP(B1563,Attendance!D:BQ,65,FALSE),"")</f>
        <v/>
      </c>
      <c r="I1563" t="str">
        <f>IFERROR(VLOOKUP(B1563,Misconduct!D:M,8,FALSE),"")</f>
        <v/>
      </c>
      <c r="J1563" t="str">
        <f>IFERROR(VLOOKUP(B1563,Misconduct!D:M,9,FALSE),"")</f>
        <v/>
      </c>
      <c r="K1563" t="str">
        <f>IFERROR(VLOOKUP(B1563,Misconduct!D:M,10,FALSE),"")</f>
        <v/>
      </c>
    </row>
    <row r="1564" spans="1:11">
      <c r="A1564" s="161" t="str">
        <f>IF(Personal_Development!C1458="","",Personal_Development!C1458)</f>
        <v/>
      </c>
      <c r="B1564" t="str">
        <f>IF(Personal_Development!D1458="","",Personal_Development!D1458)</f>
        <v/>
      </c>
      <c r="C1564" t="str">
        <f>IF(Personal_Development!E1458="","",Personal_Development!E1458)</f>
        <v/>
      </c>
      <c r="D1564" t="str">
        <f>IFERROR(VLOOKUP(B1564,Personal_Development!D:DL,113,FALSE),"")</f>
        <v/>
      </c>
      <c r="E1564" t="str">
        <f>IFERROR(VLOOKUP(B1564,Kaizen!D:X,21,FALSE),"")</f>
        <v/>
      </c>
      <c r="F1564" t="str">
        <f>IFERROR(VLOOKUP(B1564,'Safety Idea'!D:X,21,FALSE),"")</f>
        <v/>
      </c>
      <c r="G1564" t="str">
        <f>IFERROR(VLOOKUP(B1564,'Compulsory Training'!D:Z,23,FALSE),"")</f>
        <v/>
      </c>
      <c r="H1564" t="str">
        <f>IFERROR(VLOOKUP(B1564,Attendance!D:BQ,65,FALSE),"")</f>
        <v/>
      </c>
      <c r="I1564" t="str">
        <f>IFERROR(VLOOKUP(B1564,Misconduct!D:M,8,FALSE),"")</f>
        <v/>
      </c>
      <c r="J1564" t="str">
        <f>IFERROR(VLOOKUP(B1564,Misconduct!D:M,9,FALSE),"")</f>
        <v/>
      </c>
      <c r="K1564" t="str">
        <f>IFERROR(VLOOKUP(B1564,Misconduct!D:M,10,FALSE),"")</f>
        <v/>
      </c>
    </row>
    <row r="1565" spans="1:11">
      <c r="A1565" s="161" t="str">
        <f>IF(Personal_Development!C1459="","",Personal_Development!C1459)</f>
        <v/>
      </c>
      <c r="B1565" t="str">
        <f>IF(Personal_Development!D1459="","",Personal_Development!D1459)</f>
        <v/>
      </c>
      <c r="C1565" t="str">
        <f>IF(Personal_Development!E1459="","",Personal_Development!E1459)</f>
        <v/>
      </c>
      <c r="D1565" t="str">
        <f>IFERROR(VLOOKUP(B1565,Personal_Development!D:DL,113,FALSE),"")</f>
        <v/>
      </c>
      <c r="E1565" t="str">
        <f>IFERROR(VLOOKUP(B1565,Kaizen!D:X,21,FALSE),"")</f>
        <v/>
      </c>
      <c r="F1565" t="str">
        <f>IFERROR(VLOOKUP(B1565,'Safety Idea'!D:X,21,FALSE),"")</f>
        <v/>
      </c>
      <c r="G1565" t="str">
        <f>IFERROR(VLOOKUP(B1565,'Compulsory Training'!D:Z,23,FALSE),"")</f>
        <v/>
      </c>
      <c r="H1565" t="str">
        <f>IFERROR(VLOOKUP(B1565,Attendance!D:BQ,65,FALSE),"")</f>
        <v/>
      </c>
      <c r="I1565" t="str">
        <f>IFERROR(VLOOKUP(B1565,Misconduct!D:M,8,FALSE),"")</f>
        <v/>
      </c>
      <c r="J1565" t="str">
        <f>IFERROR(VLOOKUP(B1565,Misconduct!D:M,9,FALSE),"")</f>
        <v/>
      </c>
      <c r="K1565" t="str">
        <f>IFERROR(VLOOKUP(B1565,Misconduct!D:M,10,FALSE),"")</f>
        <v/>
      </c>
    </row>
    <row r="1566" spans="1:11">
      <c r="A1566" s="161" t="str">
        <f>IF(Personal_Development!C1460="","",Personal_Development!C1460)</f>
        <v/>
      </c>
      <c r="B1566" t="str">
        <f>IF(Personal_Development!D1460="","",Personal_Development!D1460)</f>
        <v/>
      </c>
      <c r="C1566" t="str">
        <f>IF(Personal_Development!E1460="","",Personal_Development!E1460)</f>
        <v/>
      </c>
      <c r="D1566" t="str">
        <f>IFERROR(VLOOKUP(B1566,Personal_Development!D:DL,113,FALSE),"")</f>
        <v/>
      </c>
      <c r="E1566" t="str">
        <f>IFERROR(VLOOKUP(B1566,Kaizen!D:X,21,FALSE),"")</f>
        <v/>
      </c>
      <c r="F1566" t="str">
        <f>IFERROR(VLOOKUP(B1566,'Safety Idea'!D:X,21,FALSE),"")</f>
        <v/>
      </c>
      <c r="G1566" t="str">
        <f>IFERROR(VLOOKUP(B1566,'Compulsory Training'!D:Z,23,FALSE),"")</f>
        <v/>
      </c>
      <c r="H1566" t="str">
        <f>IFERROR(VLOOKUP(B1566,Attendance!D:BQ,65,FALSE),"")</f>
        <v/>
      </c>
      <c r="I1566" t="str">
        <f>IFERROR(VLOOKUP(B1566,Misconduct!D:M,8,FALSE),"")</f>
        <v/>
      </c>
      <c r="J1566" t="str">
        <f>IFERROR(VLOOKUP(B1566,Misconduct!D:M,9,FALSE),"")</f>
        <v/>
      </c>
      <c r="K1566" t="str">
        <f>IFERROR(VLOOKUP(B1566,Misconduct!D:M,10,FALSE),"")</f>
        <v/>
      </c>
    </row>
    <row r="1567" spans="1:11">
      <c r="A1567" s="161" t="str">
        <f>IF(Personal_Development!C1461="","",Personal_Development!C1461)</f>
        <v/>
      </c>
      <c r="B1567" t="str">
        <f>IF(Personal_Development!D1461="","",Personal_Development!D1461)</f>
        <v/>
      </c>
      <c r="C1567" t="str">
        <f>IF(Personal_Development!E1461="","",Personal_Development!E1461)</f>
        <v/>
      </c>
      <c r="D1567" t="str">
        <f>IFERROR(VLOOKUP(B1567,Personal_Development!D:DL,113,FALSE),"")</f>
        <v/>
      </c>
      <c r="E1567" t="str">
        <f>IFERROR(VLOOKUP(B1567,Kaizen!D:X,21,FALSE),"")</f>
        <v/>
      </c>
      <c r="F1567" t="str">
        <f>IFERROR(VLOOKUP(B1567,'Safety Idea'!D:X,21,FALSE),"")</f>
        <v/>
      </c>
      <c r="G1567" t="str">
        <f>IFERROR(VLOOKUP(B1567,'Compulsory Training'!D:Z,23,FALSE),"")</f>
        <v/>
      </c>
      <c r="H1567" t="str">
        <f>IFERROR(VLOOKUP(B1567,Attendance!D:BQ,65,FALSE),"")</f>
        <v/>
      </c>
      <c r="I1567" t="str">
        <f>IFERROR(VLOOKUP(B1567,Misconduct!D:M,8,FALSE),"")</f>
        <v/>
      </c>
      <c r="J1567" t="str">
        <f>IFERROR(VLOOKUP(B1567,Misconduct!D:M,9,FALSE),"")</f>
        <v/>
      </c>
      <c r="K1567" t="str">
        <f>IFERROR(VLOOKUP(B1567,Misconduct!D:M,10,FALSE),"")</f>
        <v/>
      </c>
    </row>
    <row r="1568" spans="1:11">
      <c r="A1568" s="161" t="str">
        <f>IF(Personal_Development!C1462="","",Personal_Development!C1462)</f>
        <v/>
      </c>
      <c r="B1568" t="str">
        <f>IF(Personal_Development!D1462="","",Personal_Development!D1462)</f>
        <v/>
      </c>
      <c r="C1568" t="str">
        <f>IF(Personal_Development!E1462="","",Personal_Development!E1462)</f>
        <v/>
      </c>
      <c r="D1568" t="str">
        <f>IFERROR(VLOOKUP(B1568,Personal_Development!D:DL,113,FALSE),"")</f>
        <v/>
      </c>
      <c r="E1568" t="str">
        <f>IFERROR(VLOOKUP(B1568,Kaizen!D:X,21,FALSE),"")</f>
        <v/>
      </c>
      <c r="F1568" t="str">
        <f>IFERROR(VLOOKUP(B1568,'Safety Idea'!D:X,21,FALSE),"")</f>
        <v/>
      </c>
      <c r="G1568" t="str">
        <f>IFERROR(VLOOKUP(B1568,'Compulsory Training'!D:Z,23,FALSE),"")</f>
        <v/>
      </c>
      <c r="H1568" t="str">
        <f>IFERROR(VLOOKUP(B1568,Attendance!D:BQ,65,FALSE),"")</f>
        <v/>
      </c>
      <c r="I1568" t="str">
        <f>IFERROR(VLOOKUP(B1568,Misconduct!D:M,8,FALSE),"")</f>
        <v/>
      </c>
      <c r="J1568" t="str">
        <f>IFERROR(VLOOKUP(B1568,Misconduct!D:M,9,FALSE),"")</f>
        <v/>
      </c>
      <c r="K1568" t="str">
        <f>IFERROR(VLOOKUP(B1568,Misconduct!D:M,10,FALSE),"")</f>
        <v/>
      </c>
    </row>
    <row r="1569" spans="1:11">
      <c r="A1569" s="161" t="str">
        <f>IF(Personal_Development!C1463="","",Personal_Development!C1463)</f>
        <v/>
      </c>
      <c r="B1569" t="str">
        <f>IF(Personal_Development!D1463="","",Personal_Development!D1463)</f>
        <v/>
      </c>
      <c r="C1569" t="str">
        <f>IF(Personal_Development!E1463="","",Personal_Development!E1463)</f>
        <v/>
      </c>
      <c r="D1569" t="str">
        <f>IFERROR(VLOOKUP(B1569,Personal_Development!D:DL,113,FALSE),"")</f>
        <v/>
      </c>
      <c r="E1569" t="str">
        <f>IFERROR(VLOOKUP(B1569,Kaizen!D:X,21,FALSE),"")</f>
        <v/>
      </c>
      <c r="F1569" t="str">
        <f>IFERROR(VLOOKUP(B1569,'Safety Idea'!D:X,21,FALSE),"")</f>
        <v/>
      </c>
      <c r="G1569" t="str">
        <f>IFERROR(VLOOKUP(B1569,'Compulsory Training'!D:Z,23,FALSE),"")</f>
        <v/>
      </c>
      <c r="H1569" t="str">
        <f>IFERROR(VLOOKUP(B1569,Attendance!D:BQ,65,FALSE),"")</f>
        <v/>
      </c>
      <c r="I1569" t="str">
        <f>IFERROR(VLOOKUP(B1569,Misconduct!D:M,8,FALSE),"")</f>
        <v/>
      </c>
      <c r="J1569" t="str">
        <f>IFERROR(VLOOKUP(B1569,Misconduct!D:M,9,FALSE),"")</f>
        <v/>
      </c>
      <c r="K1569" t="str">
        <f>IFERROR(VLOOKUP(B1569,Misconduct!D:M,10,FALSE),"")</f>
        <v/>
      </c>
    </row>
    <row r="1570" spans="1:11">
      <c r="A1570" s="161" t="str">
        <f>IF(Personal_Development!C1464="","",Personal_Development!C1464)</f>
        <v/>
      </c>
      <c r="B1570" t="str">
        <f>IF(Personal_Development!D1464="","",Personal_Development!D1464)</f>
        <v/>
      </c>
      <c r="C1570" t="str">
        <f>IF(Personal_Development!E1464="","",Personal_Development!E1464)</f>
        <v/>
      </c>
      <c r="D1570" t="str">
        <f>IFERROR(VLOOKUP(B1570,Personal_Development!D:DL,113,FALSE),"")</f>
        <v/>
      </c>
      <c r="E1570" t="str">
        <f>IFERROR(VLOOKUP(B1570,Kaizen!D:X,21,FALSE),"")</f>
        <v/>
      </c>
      <c r="F1570" t="str">
        <f>IFERROR(VLOOKUP(B1570,'Safety Idea'!D:X,21,FALSE),"")</f>
        <v/>
      </c>
      <c r="G1570" t="str">
        <f>IFERROR(VLOOKUP(B1570,'Compulsory Training'!D:Z,23,FALSE),"")</f>
        <v/>
      </c>
      <c r="H1570" t="str">
        <f>IFERROR(VLOOKUP(B1570,Attendance!D:BQ,65,FALSE),"")</f>
        <v/>
      </c>
      <c r="I1570" t="str">
        <f>IFERROR(VLOOKUP(B1570,Misconduct!D:M,8,FALSE),"")</f>
        <v/>
      </c>
      <c r="J1570" t="str">
        <f>IFERROR(VLOOKUP(B1570,Misconduct!D:M,9,FALSE),"")</f>
        <v/>
      </c>
      <c r="K1570" t="str">
        <f>IFERROR(VLOOKUP(B1570,Misconduct!D:M,10,FALSE),"")</f>
        <v/>
      </c>
    </row>
    <row r="1571" spans="1:11">
      <c r="A1571" s="161" t="str">
        <f>IF(Personal_Development!C1465="","",Personal_Development!C1465)</f>
        <v/>
      </c>
      <c r="B1571" t="str">
        <f>IF(Personal_Development!D1465="","",Personal_Development!D1465)</f>
        <v/>
      </c>
      <c r="C1571" t="str">
        <f>IF(Personal_Development!E1465="","",Personal_Development!E1465)</f>
        <v/>
      </c>
      <c r="D1571" t="str">
        <f>IFERROR(VLOOKUP(B1571,Personal_Development!D:DL,113,FALSE),"")</f>
        <v/>
      </c>
      <c r="E1571" t="str">
        <f>IFERROR(VLOOKUP(B1571,Kaizen!D:X,21,FALSE),"")</f>
        <v/>
      </c>
      <c r="F1571" t="str">
        <f>IFERROR(VLOOKUP(B1571,'Safety Idea'!D:X,21,FALSE),"")</f>
        <v/>
      </c>
      <c r="G1571" t="str">
        <f>IFERROR(VLOOKUP(B1571,'Compulsory Training'!D:Z,23,FALSE),"")</f>
        <v/>
      </c>
      <c r="H1571" t="str">
        <f>IFERROR(VLOOKUP(B1571,Attendance!D:BQ,65,FALSE),"")</f>
        <v/>
      </c>
      <c r="I1571" t="str">
        <f>IFERROR(VLOOKUP(B1571,Misconduct!D:M,8,FALSE),"")</f>
        <v/>
      </c>
      <c r="J1571" t="str">
        <f>IFERROR(VLOOKUP(B1571,Misconduct!D:M,9,FALSE),"")</f>
        <v/>
      </c>
      <c r="K1571" t="str">
        <f>IFERROR(VLOOKUP(B1571,Misconduct!D:M,10,FALSE),"")</f>
        <v/>
      </c>
    </row>
    <row r="1572" spans="1:11">
      <c r="A1572" s="161" t="str">
        <f>IF(Personal_Development!C1466="","",Personal_Development!C1466)</f>
        <v/>
      </c>
      <c r="B1572" t="str">
        <f>IF(Personal_Development!D1466="","",Personal_Development!D1466)</f>
        <v/>
      </c>
      <c r="C1572" t="str">
        <f>IF(Personal_Development!E1466="","",Personal_Development!E1466)</f>
        <v/>
      </c>
      <c r="D1572" t="str">
        <f>IFERROR(VLOOKUP(B1572,Personal_Development!D:DL,113,FALSE),"")</f>
        <v/>
      </c>
      <c r="E1572" t="str">
        <f>IFERROR(VLOOKUP(B1572,Kaizen!D:X,21,FALSE),"")</f>
        <v/>
      </c>
      <c r="F1572" t="str">
        <f>IFERROR(VLOOKUP(B1572,'Safety Idea'!D:X,21,FALSE),"")</f>
        <v/>
      </c>
      <c r="G1572" t="str">
        <f>IFERROR(VLOOKUP(B1572,'Compulsory Training'!D:Z,23,FALSE),"")</f>
        <v/>
      </c>
      <c r="H1572" t="str">
        <f>IFERROR(VLOOKUP(B1572,Attendance!D:BQ,65,FALSE),"")</f>
        <v/>
      </c>
      <c r="I1572" t="str">
        <f>IFERROR(VLOOKUP(B1572,Misconduct!D:M,8,FALSE),"")</f>
        <v/>
      </c>
      <c r="J1572" t="str">
        <f>IFERROR(VLOOKUP(B1572,Misconduct!D:M,9,FALSE),"")</f>
        <v/>
      </c>
      <c r="K1572" t="str">
        <f>IFERROR(VLOOKUP(B1572,Misconduct!D:M,10,FALSE),"")</f>
        <v/>
      </c>
    </row>
    <row r="1573" spans="1:11">
      <c r="A1573" s="161" t="str">
        <f>IF(Personal_Development!C1467="","",Personal_Development!C1467)</f>
        <v/>
      </c>
      <c r="B1573" t="str">
        <f>IF(Personal_Development!D1467="","",Personal_Development!D1467)</f>
        <v/>
      </c>
      <c r="C1573" t="str">
        <f>IF(Personal_Development!E1467="","",Personal_Development!E1467)</f>
        <v/>
      </c>
      <c r="D1573" t="str">
        <f>IFERROR(VLOOKUP(B1573,Personal_Development!D:DL,113,FALSE),"")</f>
        <v/>
      </c>
      <c r="E1573" t="str">
        <f>IFERROR(VLOOKUP(B1573,Kaizen!D:X,21,FALSE),"")</f>
        <v/>
      </c>
      <c r="F1573" t="str">
        <f>IFERROR(VLOOKUP(B1573,'Safety Idea'!D:X,21,FALSE),"")</f>
        <v/>
      </c>
      <c r="G1573" t="str">
        <f>IFERROR(VLOOKUP(B1573,'Compulsory Training'!D:Z,23,FALSE),"")</f>
        <v/>
      </c>
      <c r="H1573" t="str">
        <f>IFERROR(VLOOKUP(B1573,Attendance!D:BQ,65,FALSE),"")</f>
        <v/>
      </c>
      <c r="I1573" t="str">
        <f>IFERROR(VLOOKUP(B1573,Misconduct!D:M,8,FALSE),"")</f>
        <v/>
      </c>
      <c r="J1573" t="str">
        <f>IFERROR(VLOOKUP(B1573,Misconduct!D:M,9,FALSE),"")</f>
        <v/>
      </c>
      <c r="K1573" t="str">
        <f>IFERROR(VLOOKUP(B1573,Misconduct!D:M,10,FALSE),"")</f>
        <v/>
      </c>
    </row>
    <row r="1574" spans="1:11">
      <c r="A1574" s="161" t="str">
        <f>IF(Personal_Development!C1468="","",Personal_Development!C1468)</f>
        <v/>
      </c>
      <c r="B1574" t="str">
        <f>IF(Personal_Development!D1468="","",Personal_Development!D1468)</f>
        <v/>
      </c>
      <c r="C1574" t="str">
        <f>IF(Personal_Development!E1468="","",Personal_Development!E1468)</f>
        <v/>
      </c>
      <c r="D1574" t="str">
        <f>IFERROR(VLOOKUP(B1574,Personal_Development!D:DL,113,FALSE),"")</f>
        <v/>
      </c>
      <c r="E1574" t="str">
        <f>IFERROR(VLOOKUP(B1574,Kaizen!D:X,21,FALSE),"")</f>
        <v/>
      </c>
      <c r="F1574" t="str">
        <f>IFERROR(VLOOKUP(B1574,'Safety Idea'!D:X,21,FALSE),"")</f>
        <v/>
      </c>
      <c r="G1574" t="str">
        <f>IFERROR(VLOOKUP(B1574,'Compulsory Training'!D:Z,23,FALSE),"")</f>
        <v/>
      </c>
      <c r="H1574" t="str">
        <f>IFERROR(VLOOKUP(B1574,Attendance!D:BQ,65,FALSE),"")</f>
        <v/>
      </c>
      <c r="I1574" t="str">
        <f>IFERROR(VLOOKUP(B1574,Misconduct!D:M,8,FALSE),"")</f>
        <v/>
      </c>
      <c r="J1574" t="str">
        <f>IFERROR(VLOOKUP(B1574,Misconduct!D:M,9,FALSE),"")</f>
        <v/>
      </c>
      <c r="K1574" t="str">
        <f>IFERROR(VLOOKUP(B1574,Misconduct!D:M,10,FALSE),"")</f>
        <v/>
      </c>
    </row>
    <row r="1575" spans="1:11">
      <c r="A1575" s="161" t="str">
        <f>IF(Personal_Development!C1469="","",Personal_Development!C1469)</f>
        <v/>
      </c>
      <c r="B1575" t="str">
        <f>IF(Personal_Development!D1469="","",Personal_Development!D1469)</f>
        <v/>
      </c>
      <c r="C1575" t="str">
        <f>IF(Personal_Development!E1469="","",Personal_Development!E1469)</f>
        <v/>
      </c>
      <c r="D1575" t="str">
        <f>IFERROR(VLOOKUP(B1575,Personal_Development!D:DL,113,FALSE),"")</f>
        <v/>
      </c>
      <c r="E1575" t="str">
        <f>IFERROR(VLOOKUP(B1575,Kaizen!D:X,21,FALSE),"")</f>
        <v/>
      </c>
      <c r="F1575" t="str">
        <f>IFERROR(VLOOKUP(B1575,'Safety Idea'!D:X,21,FALSE),"")</f>
        <v/>
      </c>
      <c r="G1575" t="str">
        <f>IFERROR(VLOOKUP(B1575,'Compulsory Training'!D:Z,23,FALSE),"")</f>
        <v/>
      </c>
      <c r="H1575" t="str">
        <f>IFERROR(VLOOKUP(B1575,Attendance!D:BQ,65,FALSE),"")</f>
        <v/>
      </c>
      <c r="I1575" t="str">
        <f>IFERROR(VLOOKUP(B1575,Misconduct!D:M,8,FALSE),"")</f>
        <v/>
      </c>
      <c r="J1575" t="str">
        <f>IFERROR(VLOOKUP(B1575,Misconduct!D:M,9,FALSE),"")</f>
        <v/>
      </c>
      <c r="K1575" t="str">
        <f>IFERROR(VLOOKUP(B1575,Misconduct!D:M,10,FALSE),"")</f>
        <v/>
      </c>
    </row>
    <row r="1576" spans="1:11">
      <c r="A1576" s="161" t="str">
        <f>IF(Personal_Development!C1470="","",Personal_Development!C1470)</f>
        <v/>
      </c>
      <c r="B1576" t="str">
        <f>IF(Personal_Development!D1470="","",Personal_Development!D1470)</f>
        <v/>
      </c>
      <c r="C1576" t="str">
        <f>IF(Personal_Development!E1470="","",Personal_Development!E1470)</f>
        <v/>
      </c>
      <c r="D1576" t="str">
        <f>IFERROR(VLOOKUP(B1576,Personal_Development!D:DL,113,FALSE),"")</f>
        <v/>
      </c>
      <c r="E1576" t="str">
        <f>IFERROR(VLOOKUP(B1576,Kaizen!D:X,21,FALSE),"")</f>
        <v/>
      </c>
      <c r="F1576" t="str">
        <f>IFERROR(VLOOKUP(B1576,'Safety Idea'!D:X,21,FALSE),"")</f>
        <v/>
      </c>
      <c r="G1576" t="str">
        <f>IFERROR(VLOOKUP(B1576,'Compulsory Training'!D:Z,23,FALSE),"")</f>
        <v/>
      </c>
      <c r="H1576" t="str">
        <f>IFERROR(VLOOKUP(B1576,Attendance!D:BQ,65,FALSE),"")</f>
        <v/>
      </c>
      <c r="I1576" t="str">
        <f>IFERROR(VLOOKUP(B1576,Misconduct!D:M,8,FALSE),"")</f>
        <v/>
      </c>
      <c r="J1576" t="str">
        <f>IFERROR(VLOOKUP(B1576,Misconduct!D:M,9,FALSE),"")</f>
        <v/>
      </c>
      <c r="K1576" t="str">
        <f>IFERROR(VLOOKUP(B1576,Misconduct!D:M,10,FALSE),"")</f>
        <v/>
      </c>
    </row>
    <row r="1577" spans="1:11">
      <c r="A1577" s="161" t="str">
        <f>IF(Personal_Development!C1471="","",Personal_Development!C1471)</f>
        <v/>
      </c>
      <c r="B1577" t="str">
        <f>IF(Personal_Development!D1471="","",Personal_Development!D1471)</f>
        <v/>
      </c>
      <c r="C1577" t="str">
        <f>IF(Personal_Development!E1471="","",Personal_Development!E1471)</f>
        <v/>
      </c>
      <c r="D1577" t="str">
        <f>IFERROR(VLOOKUP(B1577,Personal_Development!D:DL,113,FALSE),"")</f>
        <v/>
      </c>
      <c r="E1577" t="str">
        <f>IFERROR(VLOOKUP(B1577,Kaizen!D:X,21,FALSE),"")</f>
        <v/>
      </c>
      <c r="F1577" t="str">
        <f>IFERROR(VLOOKUP(B1577,'Safety Idea'!D:X,21,FALSE),"")</f>
        <v/>
      </c>
      <c r="G1577" t="str">
        <f>IFERROR(VLOOKUP(B1577,'Compulsory Training'!D:Z,23,FALSE),"")</f>
        <v/>
      </c>
      <c r="H1577" t="str">
        <f>IFERROR(VLOOKUP(B1577,Attendance!D:BQ,65,FALSE),"")</f>
        <v/>
      </c>
      <c r="I1577" t="str">
        <f>IFERROR(VLOOKUP(B1577,Misconduct!D:M,8,FALSE),"")</f>
        <v/>
      </c>
      <c r="J1577" t="str">
        <f>IFERROR(VLOOKUP(B1577,Misconduct!D:M,9,FALSE),"")</f>
        <v/>
      </c>
      <c r="K1577" t="str">
        <f>IFERROR(VLOOKUP(B1577,Misconduct!D:M,10,FALSE),"")</f>
        <v/>
      </c>
    </row>
    <row r="1578" spans="1:11">
      <c r="A1578" s="161" t="str">
        <f>IF(Personal_Development!C1472="","",Personal_Development!C1472)</f>
        <v/>
      </c>
      <c r="B1578" t="str">
        <f>IF(Personal_Development!D1472="","",Personal_Development!D1472)</f>
        <v/>
      </c>
      <c r="C1578" t="str">
        <f>IF(Personal_Development!E1472="","",Personal_Development!E1472)</f>
        <v/>
      </c>
      <c r="D1578" t="str">
        <f>IFERROR(VLOOKUP(B1578,Personal_Development!D:DL,113,FALSE),"")</f>
        <v/>
      </c>
      <c r="E1578" t="str">
        <f>IFERROR(VLOOKUP(B1578,Kaizen!D:X,21,FALSE),"")</f>
        <v/>
      </c>
      <c r="F1578" t="str">
        <f>IFERROR(VLOOKUP(B1578,'Safety Idea'!D:X,21,FALSE),"")</f>
        <v/>
      </c>
      <c r="G1578" t="str">
        <f>IFERROR(VLOOKUP(B1578,'Compulsory Training'!D:Z,23,FALSE),"")</f>
        <v/>
      </c>
      <c r="H1578" t="str">
        <f>IFERROR(VLOOKUP(B1578,Attendance!D:BQ,65,FALSE),"")</f>
        <v/>
      </c>
      <c r="I1578" t="str">
        <f>IFERROR(VLOOKUP(B1578,Misconduct!D:M,8,FALSE),"")</f>
        <v/>
      </c>
      <c r="J1578" t="str">
        <f>IFERROR(VLOOKUP(B1578,Misconduct!D:M,9,FALSE),"")</f>
        <v/>
      </c>
      <c r="K1578" t="str">
        <f>IFERROR(VLOOKUP(B1578,Misconduct!D:M,10,FALSE),"")</f>
        <v/>
      </c>
    </row>
    <row r="1579" spans="1:11">
      <c r="A1579" s="161" t="str">
        <f>IF(Personal_Development!C1473="","",Personal_Development!C1473)</f>
        <v/>
      </c>
      <c r="B1579" t="str">
        <f>IF(Personal_Development!D1473="","",Personal_Development!D1473)</f>
        <v/>
      </c>
      <c r="C1579" t="str">
        <f>IF(Personal_Development!E1473="","",Personal_Development!E1473)</f>
        <v/>
      </c>
      <c r="D1579" t="str">
        <f>IFERROR(VLOOKUP(B1579,Personal_Development!D:DL,113,FALSE),"")</f>
        <v/>
      </c>
      <c r="E1579" t="str">
        <f>IFERROR(VLOOKUP(B1579,Kaizen!D:X,21,FALSE),"")</f>
        <v/>
      </c>
      <c r="F1579" t="str">
        <f>IFERROR(VLOOKUP(B1579,'Safety Idea'!D:X,21,FALSE),"")</f>
        <v/>
      </c>
      <c r="G1579" t="str">
        <f>IFERROR(VLOOKUP(B1579,'Compulsory Training'!D:Z,23,FALSE),"")</f>
        <v/>
      </c>
      <c r="H1579" t="str">
        <f>IFERROR(VLOOKUP(B1579,Attendance!D:BQ,65,FALSE),"")</f>
        <v/>
      </c>
      <c r="I1579" t="str">
        <f>IFERROR(VLOOKUP(B1579,Misconduct!D:M,8,FALSE),"")</f>
        <v/>
      </c>
      <c r="J1579" t="str">
        <f>IFERROR(VLOOKUP(B1579,Misconduct!D:M,9,FALSE),"")</f>
        <v/>
      </c>
      <c r="K1579" t="str">
        <f>IFERROR(VLOOKUP(B1579,Misconduct!D:M,10,FALSE),"")</f>
        <v/>
      </c>
    </row>
    <row r="1580" spans="1:11">
      <c r="A1580" s="161" t="str">
        <f>IF(Personal_Development!C1474="","",Personal_Development!C1474)</f>
        <v/>
      </c>
      <c r="B1580" t="str">
        <f>IF(Personal_Development!D1474="","",Personal_Development!D1474)</f>
        <v/>
      </c>
      <c r="C1580" t="str">
        <f>IF(Personal_Development!E1474="","",Personal_Development!E1474)</f>
        <v/>
      </c>
      <c r="D1580" t="str">
        <f>IFERROR(VLOOKUP(B1580,Personal_Development!D:DL,113,FALSE),"")</f>
        <v/>
      </c>
      <c r="E1580" t="str">
        <f>IFERROR(VLOOKUP(B1580,Kaizen!D:X,21,FALSE),"")</f>
        <v/>
      </c>
      <c r="F1580" t="str">
        <f>IFERROR(VLOOKUP(B1580,'Safety Idea'!D:X,21,FALSE),"")</f>
        <v/>
      </c>
      <c r="G1580" t="str">
        <f>IFERROR(VLOOKUP(B1580,'Compulsory Training'!D:Z,23,FALSE),"")</f>
        <v/>
      </c>
      <c r="H1580" t="str">
        <f>IFERROR(VLOOKUP(B1580,Attendance!D:BQ,65,FALSE),"")</f>
        <v/>
      </c>
      <c r="I1580" t="str">
        <f>IFERROR(VLOOKUP(B1580,Misconduct!D:M,8,FALSE),"")</f>
        <v/>
      </c>
      <c r="J1580" t="str">
        <f>IFERROR(VLOOKUP(B1580,Misconduct!D:M,9,FALSE),"")</f>
        <v/>
      </c>
      <c r="K1580" t="str">
        <f>IFERROR(VLOOKUP(B1580,Misconduct!D:M,10,FALSE),"")</f>
        <v/>
      </c>
    </row>
    <row r="1581" spans="1:11">
      <c r="A1581" s="161" t="str">
        <f>IF(Personal_Development!C1475="","",Personal_Development!C1475)</f>
        <v/>
      </c>
      <c r="B1581" t="str">
        <f>IF(Personal_Development!D1475="","",Personal_Development!D1475)</f>
        <v/>
      </c>
      <c r="C1581" t="str">
        <f>IF(Personal_Development!E1475="","",Personal_Development!E1475)</f>
        <v/>
      </c>
      <c r="D1581" t="str">
        <f>IFERROR(VLOOKUP(B1581,Personal_Development!D:DL,113,FALSE),"")</f>
        <v/>
      </c>
      <c r="E1581" t="str">
        <f>IFERROR(VLOOKUP(B1581,Kaizen!D:X,21,FALSE),"")</f>
        <v/>
      </c>
      <c r="F1581" t="str">
        <f>IFERROR(VLOOKUP(B1581,'Safety Idea'!D:X,21,FALSE),"")</f>
        <v/>
      </c>
      <c r="G1581" t="str">
        <f>IFERROR(VLOOKUP(B1581,'Compulsory Training'!D:Z,23,FALSE),"")</f>
        <v/>
      </c>
      <c r="H1581" t="str">
        <f>IFERROR(VLOOKUP(B1581,Attendance!D:BQ,65,FALSE),"")</f>
        <v/>
      </c>
      <c r="I1581" t="str">
        <f>IFERROR(VLOOKUP(B1581,Misconduct!D:M,8,FALSE),"")</f>
        <v/>
      </c>
      <c r="J1581" t="str">
        <f>IFERROR(VLOOKUP(B1581,Misconduct!D:M,9,FALSE),"")</f>
        <v/>
      </c>
      <c r="K1581" t="str">
        <f>IFERROR(VLOOKUP(B1581,Misconduct!D:M,10,FALSE),"")</f>
        <v/>
      </c>
    </row>
    <row r="1582" spans="1:11">
      <c r="A1582" s="161" t="str">
        <f>IF(Personal_Development!C1476="","",Personal_Development!C1476)</f>
        <v/>
      </c>
      <c r="B1582" t="str">
        <f>IF(Personal_Development!D1476="","",Personal_Development!D1476)</f>
        <v/>
      </c>
      <c r="C1582" t="str">
        <f>IF(Personal_Development!E1476="","",Personal_Development!E1476)</f>
        <v/>
      </c>
      <c r="D1582" t="str">
        <f>IFERROR(VLOOKUP(B1582,Personal_Development!D:DL,113,FALSE),"")</f>
        <v/>
      </c>
      <c r="E1582" t="str">
        <f>IFERROR(VLOOKUP(B1582,Kaizen!D:X,21,FALSE),"")</f>
        <v/>
      </c>
      <c r="F1582" t="str">
        <f>IFERROR(VLOOKUP(B1582,'Safety Idea'!D:X,21,FALSE),"")</f>
        <v/>
      </c>
      <c r="G1582" t="str">
        <f>IFERROR(VLOOKUP(B1582,'Compulsory Training'!D:Z,23,FALSE),"")</f>
        <v/>
      </c>
      <c r="H1582" t="str">
        <f>IFERROR(VLOOKUP(B1582,Attendance!D:BQ,65,FALSE),"")</f>
        <v/>
      </c>
      <c r="I1582" t="str">
        <f>IFERROR(VLOOKUP(B1582,Misconduct!D:M,8,FALSE),"")</f>
        <v/>
      </c>
      <c r="J1582" t="str">
        <f>IFERROR(VLOOKUP(B1582,Misconduct!D:M,9,FALSE),"")</f>
        <v/>
      </c>
      <c r="K1582" t="str">
        <f>IFERROR(VLOOKUP(B1582,Misconduct!D:M,10,FALSE),"")</f>
        <v/>
      </c>
    </row>
    <row r="1583" spans="1:11">
      <c r="A1583" s="161" t="str">
        <f>IF(Personal_Development!C1477="","",Personal_Development!C1477)</f>
        <v/>
      </c>
      <c r="B1583" t="str">
        <f>IF(Personal_Development!D1477="","",Personal_Development!D1477)</f>
        <v/>
      </c>
      <c r="C1583" t="str">
        <f>IF(Personal_Development!E1477="","",Personal_Development!E1477)</f>
        <v/>
      </c>
      <c r="D1583" t="str">
        <f>IFERROR(VLOOKUP(B1583,Personal_Development!D:DL,113,FALSE),"")</f>
        <v/>
      </c>
      <c r="E1583" t="str">
        <f>IFERROR(VLOOKUP(B1583,Kaizen!D:X,21,FALSE),"")</f>
        <v/>
      </c>
      <c r="F1583" t="str">
        <f>IFERROR(VLOOKUP(B1583,'Safety Idea'!D:X,21,FALSE),"")</f>
        <v/>
      </c>
      <c r="G1583" t="str">
        <f>IFERROR(VLOOKUP(B1583,'Compulsory Training'!D:Z,23,FALSE),"")</f>
        <v/>
      </c>
      <c r="H1583" t="str">
        <f>IFERROR(VLOOKUP(B1583,Attendance!D:BQ,65,FALSE),"")</f>
        <v/>
      </c>
      <c r="I1583" t="str">
        <f>IFERROR(VLOOKUP(B1583,Misconduct!D:M,8,FALSE),"")</f>
        <v/>
      </c>
      <c r="J1583" t="str">
        <f>IFERROR(VLOOKUP(B1583,Misconduct!D:M,9,FALSE),"")</f>
        <v/>
      </c>
      <c r="K1583" t="str">
        <f>IFERROR(VLOOKUP(B1583,Misconduct!D:M,10,FALSE),"")</f>
        <v/>
      </c>
    </row>
    <row r="1584" spans="1:11">
      <c r="A1584" s="161" t="str">
        <f>IF(Personal_Development!C1478="","",Personal_Development!C1478)</f>
        <v/>
      </c>
      <c r="B1584" t="str">
        <f>IF(Personal_Development!D1478="","",Personal_Development!D1478)</f>
        <v/>
      </c>
      <c r="C1584" t="str">
        <f>IF(Personal_Development!E1478="","",Personal_Development!E1478)</f>
        <v/>
      </c>
      <c r="D1584" t="str">
        <f>IFERROR(VLOOKUP(B1584,Personal_Development!D:DL,113,FALSE),"")</f>
        <v/>
      </c>
      <c r="E1584" t="str">
        <f>IFERROR(VLOOKUP(B1584,Kaizen!D:X,21,FALSE),"")</f>
        <v/>
      </c>
      <c r="F1584" t="str">
        <f>IFERROR(VLOOKUP(B1584,'Safety Idea'!D:X,21,FALSE),"")</f>
        <v/>
      </c>
      <c r="G1584" t="str">
        <f>IFERROR(VLOOKUP(B1584,'Compulsory Training'!D:Z,23,FALSE),"")</f>
        <v/>
      </c>
      <c r="H1584" t="str">
        <f>IFERROR(VLOOKUP(B1584,Attendance!D:BQ,65,FALSE),"")</f>
        <v/>
      </c>
      <c r="I1584" t="str">
        <f>IFERROR(VLOOKUP(B1584,Misconduct!D:M,8,FALSE),"")</f>
        <v/>
      </c>
      <c r="J1584" t="str">
        <f>IFERROR(VLOOKUP(B1584,Misconduct!D:M,9,FALSE),"")</f>
        <v/>
      </c>
      <c r="K1584" t="str">
        <f>IFERROR(VLOOKUP(B1584,Misconduct!D:M,10,FALSE),"")</f>
        <v/>
      </c>
    </row>
    <row r="1585" spans="1:11">
      <c r="A1585" s="161" t="str">
        <f>IF(Personal_Development!C1479="","",Personal_Development!C1479)</f>
        <v/>
      </c>
      <c r="B1585" t="str">
        <f>IF(Personal_Development!D1479="","",Personal_Development!D1479)</f>
        <v/>
      </c>
      <c r="C1585" t="str">
        <f>IF(Personal_Development!E1479="","",Personal_Development!E1479)</f>
        <v/>
      </c>
      <c r="D1585" t="str">
        <f>IFERROR(VLOOKUP(B1585,Personal_Development!D:DL,113,FALSE),"")</f>
        <v/>
      </c>
      <c r="E1585" t="str">
        <f>IFERROR(VLOOKUP(B1585,Kaizen!D:X,21,FALSE),"")</f>
        <v/>
      </c>
      <c r="F1585" t="str">
        <f>IFERROR(VLOOKUP(B1585,'Safety Idea'!D:X,21,FALSE),"")</f>
        <v/>
      </c>
      <c r="G1585" t="str">
        <f>IFERROR(VLOOKUP(B1585,'Compulsory Training'!D:Z,23,FALSE),"")</f>
        <v/>
      </c>
      <c r="H1585" t="str">
        <f>IFERROR(VLOOKUP(B1585,Attendance!D:BQ,65,FALSE),"")</f>
        <v/>
      </c>
      <c r="I1585" t="str">
        <f>IFERROR(VLOOKUP(B1585,Misconduct!D:M,8,FALSE),"")</f>
        <v/>
      </c>
      <c r="J1585" t="str">
        <f>IFERROR(VLOOKUP(B1585,Misconduct!D:M,9,FALSE),"")</f>
        <v/>
      </c>
      <c r="K1585" t="str">
        <f>IFERROR(VLOOKUP(B1585,Misconduct!D:M,10,FALSE),"")</f>
        <v/>
      </c>
    </row>
    <row r="1586" spans="1:11">
      <c r="A1586" s="161" t="str">
        <f>IF(Personal_Development!C1480="","",Personal_Development!C1480)</f>
        <v/>
      </c>
      <c r="B1586" t="str">
        <f>IF(Personal_Development!D1480="","",Personal_Development!D1480)</f>
        <v/>
      </c>
      <c r="C1586" t="str">
        <f>IF(Personal_Development!E1480="","",Personal_Development!E1480)</f>
        <v/>
      </c>
      <c r="D1586" t="str">
        <f>IFERROR(VLOOKUP(B1586,Personal_Development!D:DL,113,FALSE),"")</f>
        <v/>
      </c>
      <c r="E1586" t="str">
        <f>IFERROR(VLOOKUP(B1586,Kaizen!D:X,21,FALSE),"")</f>
        <v/>
      </c>
      <c r="F1586" t="str">
        <f>IFERROR(VLOOKUP(B1586,'Safety Idea'!D:X,21,FALSE),"")</f>
        <v/>
      </c>
      <c r="G1586" t="str">
        <f>IFERROR(VLOOKUP(B1586,'Compulsory Training'!D:Z,23,FALSE),"")</f>
        <v/>
      </c>
      <c r="H1586" t="str">
        <f>IFERROR(VLOOKUP(B1586,Attendance!D:BQ,65,FALSE),"")</f>
        <v/>
      </c>
      <c r="I1586" t="str">
        <f>IFERROR(VLOOKUP(B1586,Misconduct!D:M,8,FALSE),"")</f>
        <v/>
      </c>
      <c r="J1586" t="str">
        <f>IFERROR(VLOOKUP(B1586,Misconduct!D:M,9,FALSE),"")</f>
        <v/>
      </c>
      <c r="K1586" t="str">
        <f>IFERROR(VLOOKUP(B1586,Misconduct!D:M,10,FALSE),"")</f>
        <v/>
      </c>
    </row>
    <row r="1587" spans="1:11">
      <c r="A1587" s="161" t="str">
        <f>IF(Personal_Development!C1481="","",Personal_Development!C1481)</f>
        <v/>
      </c>
      <c r="B1587" t="str">
        <f>IF(Personal_Development!D1481="","",Personal_Development!D1481)</f>
        <v/>
      </c>
      <c r="C1587" t="str">
        <f>IF(Personal_Development!E1481="","",Personal_Development!E1481)</f>
        <v/>
      </c>
      <c r="D1587" t="str">
        <f>IFERROR(VLOOKUP(B1587,Personal_Development!D:DL,113,FALSE),"")</f>
        <v/>
      </c>
      <c r="E1587" t="str">
        <f>IFERROR(VLOOKUP(B1587,Kaizen!D:X,21,FALSE),"")</f>
        <v/>
      </c>
      <c r="F1587" t="str">
        <f>IFERROR(VLOOKUP(B1587,'Safety Idea'!D:X,21,FALSE),"")</f>
        <v/>
      </c>
      <c r="G1587" t="str">
        <f>IFERROR(VLOOKUP(B1587,'Compulsory Training'!D:Z,23,FALSE),"")</f>
        <v/>
      </c>
      <c r="H1587" t="str">
        <f>IFERROR(VLOOKUP(B1587,Attendance!D:BQ,65,FALSE),"")</f>
        <v/>
      </c>
      <c r="I1587" t="str">
        <f>IFERROR(VLOOKUP(B1587,Misconduct!D:M,8,FALSE),"")</f>
        <v/>
      </c>
      <c r="J1587" t="str">
        <f>IFERROR(VLOOKUP(B1587,Misconduct!D:M,9,FALSE),"")</f>
        <v/>
      </c>
      <c r="K1587" t="str">
        <f>IFERROR(VLOOKUP(B1587,Misconduct!D:M,10,FALSE),"")</f>
        <v/>
      </c>
    </row>
    <row r="1588" spans="1:11">
      <c r="A1588" s="161" t="str">
        <f>IF(Personal_Development!C1482="","",Personal_Development!C1482)</f>
        <v/>
      </c>
      <c r="B1588" t="str">
        <f>IF(Personal_Development!D1482="","",Personal_Development!D1482)</f>
        <v/>
      </c>
      <c r="C1588" t="str">
        <f>IF(Personal_Development!E1482="","",Personal_Development!E1482)</f>
        <v/>
      </c>
      <c r="D1588" t="str">
        <f>IFERROR(VLOOKUP(B1588,Personal_Development!D:DL,113,FALSE),"")</f>
        <v/>
      </c>
      <c r="E1588" t="str">
        <f>IFERROR(VLOOKUP(B1588,Kaizen!D:X,21,FALSE),"")</f>
        <v/>
      </c>
      <c r="F1588" t="str">
        <f>IFERROR(VLOOKUP(B1588,'Safety Idea'!D:X,21,FALSE),"")</f>
        <v/>
      </c>
      <c r="G1588" t="str">
        <f>IFERROR(VLOOKUP(B1588,'Compulsory Training'!D:Z,23,FALSE),"")</f>
        <v/>
      </c>
      <c r="H1588" t="str">
        <f>IFERROR(VLOOKUP(B1588,Attendance!D:BQ,65,FALSE),"")</f>
        <v/>
      </c>
      <c r="I1588" t="str">
        <f>IFERROR(VLOOKUP(B1588,Misconduct!D:M,8,FALSE),"")</f>
        <v/>
      </c>
      <c r="J1588" t="str">
        <f>IFERROR(VLOOKUP(B1588,Misconduct!D:M,9,FALSE),"")</f>
        <v/>
      </c>
      <c r="K1588" t="str">
        <f>IFERROR(VLOOKUP(B1588,Misconduct!D:M,10,FALSE),"")</f>
        <v/>
      </c>
    </row>
    <row r="1589" spans="1:11">
      <c r="A1589" s="161" t="str">
        <f>IF(Personal_Development!C1483="","",Personal_Development!C1483)</f>
        <v/>
      </c>
      <c r="B1589" t="str">
        <f>IF(Personal_Development!D1483="","",Personal_Development!D1483)</f>
        <v/>
      </c>
      <c r="C1589" t="str">
        <f>IF(Personal_Development!E1483="","",Personal_Development!E1483)</f>
        <v/>
      </c>
      <c r="D1589" t="str">
        <f>IFERROR(VLOOKUP(B1589,Personal_Development!D:DL,113,FALSE),"")</f>
        <v/>
      </c>
      <c r="E1589" t="str">
        <f>IFERROR(VLOOKUP(B1589,Kaizen!D:X,21,FALSE),"")</f>
        <v/>
      </c>
      <c r="F1589" t="str">
        <f>IFERROR(VLOOKUP(B1589,'Safety Idea'!D:X,21,FALSE),"")</f>
        <v/>
      </c>
      <c r="G1589" t="str">
        <f>IFERROR(VLOOKUP(B1589,'Compulsory Training'!D:Z,23,FALSE),"")</f>
        <v/>
      </c>
      <c r="H1589" t="str">
        <f>IFERROR(VLOOKUP(B1589,Attendance!D:BQ,65,FALSE),"")</f>
        <v/>
      </c>
      <c r="I1589" t="str">
        <f>IFERROR(VLOOKUP(B1589,Misconduct!D:M,8,FALSE),"")</f>
        <v/>
      </c>
      <c r="J1589" t="str">
        <f>IFERROR(VLOOKUP(B1589,Misconduct!D:M,9,FALSE),"")</f>
        <v/>
      </c>
      <c r="K1589" t="str">
        <f>IFERROR(VLOOKUP(B1589,Misconduct!D:M,10,FALSE),"")</f>
        <v/>
      </c>
    </row>
    <row r="1590" spans="1:11">
      <c r="A1590" s="161" t="str">
        <f>IF(Personal_Development!C1484="","",Personal_Development!C1484)</f>
        <v/>
      </c>
      <c r="B1590" t="str">
        <f>IF(Personal_Development!D1484="","",Personal_Development!D1484)</f>
        <v/>
      </c>
      <c r="C1590" t="str">
        <f>IF(Personal_Development!E1484="","",Personal_Development!E1484)</f>
        <v/>
      </c>
      <c r="D1590" t="str">
        <f>IFERROR(VLOOKUP(B1590,Personal_Development!D:DL,113,FALSE),"")</f>
        <v/>
      </c>
      <c r="E1590" t="str">
        <f>IFERROR(VLOOKUP(B1590,Kaizen!D:X,21,FALSE),"")</f>
        <v/>
      </c>
      <c r="F1590" t="str">
        <f>IFERROR(VLOOKUP(B1590,'Safety Idea'!D:X,21,FALSE),"")</f>
        <v/>
      </c>
      <c r="G1590" t="str">
        <f>IFERROR(VLOOKUP(B1590,'Compulsory Training'!D:Z,23,FALSE),"")</f>
        <v/>
      </c>
      <c r="H1590" t="str">
        <f>IFERROR(VLOOKUP(B1590,Attendance!D:BQ,65,FALSE),"")</f>
        <v/>
      </c>
      <c r="I1590" t="str">
        <f>IFERROR(VLOOKUP(B1590,Misconduct!D:M,8,FALSE),"")</f>
        <v/>
      </c>
      <c r="J1590" t="str">
        <f>IFERROR(VLOOKUP(B1590,Misconduct!D:M,9,FALSE),"")</f>
        <v/>
      </c>
      <c r="K1590" t="str">
        <f>IFERROR(VLOOKUP(B1590,Misconduct!D:M,10,FALSE),"")</f>
        <v/>
      </c>
    </row>
    <row r="1591" spans="1:11">
      <c r="A1591" s="161" t="str">
        <f>IF(Personal_Development!C1485="","",Personal_Development!C1485)</f>
        <v/>
      </c>
      <c r="B1591" t="str">
        <f>IF(Personal_Development!D1485="","",Personal_Development!D1485)</f>
        <v/>
      </c>
      <c r="C1591" t="str">
        <f>IF(Personal_Development!E1485="","",Personal_Development!E1485)</f>
        <v/>
      </c>
      <c r="D1591" t="str">
        <f>IFERROR(VLOOKUP(B1591,Personal_Development!D:DL,113,FALSE),"")</f>
        <v/>
      </c>
      <c r="E1591" t="str">
        <f>IFERROR(VLOOKUP(B1591,Kaizen!D:X,21,FALSE),"")</f>
        <v/>
      </c>
      <c r="F1591" t="str">
        <f>IFERROR(VLOOKUP(B1591,'Safety Idea'!D:X,21,FALSE),"")</f>
        <v/>
      </c>
      <c r="G1591" t="str">
        <f>IFERROR(VLOOKUP(B1591,'Compulsory Training'!D:Z,23,FALSE),"")</f>
        <v/>
      </c>
      <c r="H1591" t="str">
        <f>IFERROR(VLOOKUP(B1591,Attendance!D:BQ,65,FALSE),"")</f>
        <v/>
      </c>
      <c r="I1591" t="str">
        <f>IFERROR(VLOOKUP(B1591,Misconduct!D:M,8,FALSE),"")</f>
        <v/>
      </c>
      <c r="J1591" t="str">
        <f>IFERROR(VLOOKUP(B1591,Misconduct!D:M,9,FALSE),"")</f>
        <v/>
      </c>
      <c r="K1591" t="str">
        <f>IFERROR(VLOOKUP(B1591,Misconduct!D:M,10,FALSE),"")</f>
        <v/>
      </c>
    </row>
    <row r="1592" spans="1:11">
      <c r="A1592" s="161" t="str">
        <f>IF(Personal_Development!C1486="","",Personal_Development!C1486)</f>
        <v/>
      </c>
      <c r="B1592" t="str">
        <f>IF(Personal_Development!D1486="","",Personal_Development!D1486)</f>
        <v/>
      </c>
      <c r="C1592" t="str">
        <f>IF(Personal_Development!E1486="","",Personal_Development!E1486)</f>
        <v/>
      </c>
      <c r="D1592" t="str">
        <f>IFERROR(VLOOKUP(B1592,Personal_Development!D:DL,113,FALSE),"")</f>
        <v/>
      </c>
      <c r="E1592" t="str">
        <f>IFERROR(VLOOKUP(B1592,Kaizen!D:X,21,FALSE),"")</f>
        <v/>
      </c>
      <c r="F1592" t="str">
        <f>IFERROR(VLOOKUP(B1592,'Safety Idea'!D:X,21,FALSE),"")</f>
        <v/>
      </c>
      <c r="G1592" t="str">
        <f>IFERROR(VLOOKUP(B1592,'Compulsory Training'!D:Z,23,FALSE),"")</f>
        <v/>
      </c>
      <c r="H1592" t="str">
        <f>IFERROR(VLOOKUP(B1592,Attendance!D:BQ,65,FALSE),"")</f>
        <v/>
      </c>
      <c r="I1592" t="str">
        <f>IFERROR(VLOOKUP(B1592,Misconduct!D:M,8,FALSE),"")</f>
        <v/>
      </c>
      <c r="J1592" t="str">
        <f>IFERROR(VLOOKUP(B1592,Misconduct!D:M,9,FALSE),"")</f>
        <v/>
      </c>
      <c r="K1592" t="str">
        <f>IFERROR(VLOOKUP(B1592,Misconduct!D:M,10,FALSE),"")</f>
        <v/>
      </c>
    </row>
    <row r="1593" spans="1:11">
      <c r="A1593" s="161" t="str">
        <f>IF(Personal_Development!C1487="","",Personal_Development!C1487)</f>
        <v/>
      </c>
      <c r="B1593" t="str">
        <f>IF(Personal_Development!D1487="","",Personal_Development!D1487)</f>
        <v/>
      </c>
      <c r="C1593" t="str">
        <f>IF(Personal_Development!E1487="","",Personal_Development!E1487)</f>
        <v/>
      </c>
      <c r="D1593" t="str">
        <f>IFERROR(VLOOKUP(B1593,Personal_Development!D:DL,113,FALSE),"")</f>
        <v/>
      </c>
      <c r="E1593" t="str">
        <f>IFERROR(VLOOKUP(B1593,Kaizen!D:X,21,FALSE),"")</f>
        <v/>
      </c>
      <c r="F1593" t="str">
        <f>IFERROR(VLOOKUP(B1593,'Safety Idea'!D:X,21,FALSE),"")</f>
        <v/>
      </c>
      <c r="G1593" t="str">
        <f>IFERROR(VLOOKUP(B1593,'Compulsory Training'!D:Z,23,FALSE),"")</f>
        <v/>
      </c>
      <c r="H1593" t="str">
        <f>IFERROR(VLOOKUP(B1593,Attendance!D:BQ,65,FALSE),"")</f>
        <v/>
      </c>
      <c r="I1593" t="str">
        <f>IFERROR(VLOOKUP(B1593,Misconduct!D:M,8,FALSE),"")</f>
        <v/>
      </c>
      <c r="J1593" t="str">
        <f>IFERROR(VLOOKUP(B1593,Misconduct!D:M,9,FALSE),"")</f>
        <v/>
      </c>
      <c r="K1593" t="str">
        <f>IFERROR(VLOOKUP(B1593,Misconduct!D:M,10,FALSE),"")</f>
        <v/>
      </c>
    </row>
    <row r="1594" spans="1:11">
      <c r="A1594" s="161" t="str">
        <f>IF(Personal_Development!C1488="","",Personal_Development!C1488)</f>
        <v/>
      </c>
      <c r="B1594" t="str">
        <f>IF(Personal_Development!D1488="","",Personal_Development!D1488)</f>
        <v/>
      </c>
      <c r="C1594" t="str">
        <f>IF(Personal_Development!E1488="","",Personal_Development!E1488)</f>
        <v/>
      </c>
      <c r="D1594" t="str">
        <f>IFERROR(VLOOKUP(B1594,Personal_Development!D:DL,113,FALSE),"")</f>
        <v/>
      </c>
      <c r="E1594" t="str">
        <f>IFERROR(VLOOKUP(B1594,Kaizen!D:X,21,FALSE),"")</f>
        <v/>
      </c>
      <c r="F1594" t="str">
        <f>IFERROR(VLOOKUP(B1594,'Safety Idea'!D:X,21,FALSE),"")</f>
        <v/>
      </c>
      <c r="G1594" t="str">
        <f>IFERROR(VLOOKUP(B1594,'Compulsory Training'!D:Z,23,FALSE),"")</f>
        <v/>
      </c>
      <c r="H1594" t="str">
        <f>IFERROR(VLOOKUP(B1594,Attendance!D:BQ,65,FALSE),"")</f>
        <v/>
      </c>
      <c r="I1594" t="str">
        <f>IFERROR(VLOOKUP(B1594,Misconduct!D:M,8,FALSE),"")</f>
        <v/>
      </c>
      <c r="J1594" t="str">
        <f>IFERROR(VLOOKUP(B1594,Misconduct!D:M,9,FALSE),"")</f>
        <v/>
      </c>
      <c r="K1594" t="str">
        <f>IFERROR(VLOOKUP(B1594,Misconduct!D:M,10,FALSE),"")</f>
        <v/>
      </c>
    </row>
    <row r="1595" spans="1:11">
      <c r="A1595" s="161" t="str">
        <f>IF(Personal_Development!C1489="","",Personal_Development!C1489)</f>
        <v/>
      </c>
      <c r="B1595" t="str">
        <f>IF(Personal_Development!D1489="","",Personal_Development!D1489)</f>
        <v/>
      </c>
      <c r="C1595" t="str">
        <f>IF(Personal_Development!E1489="","",Personal_Development!E1489)</f>
        <v/>
      </c>
      <c r="D1595" t="str">
        <f>IFERROR(VLOOKUP(B1595,Personal_Development!D:DL,113,FALSE),"")</f>
        <v/>
      </c>
      <c r="E1595" t="str">
        <f>IFERROR(VLOOKUP(B1595,Kaizen!D:X,21,FALSE),"")</f>
        <v/>
      </c>
      <c r="F1595" t="str">
        <f>IFERROR(VLOOKUP(B1595,'Safety Idea'!D:X,21,FALSE),"")</f>
        <v/>
      </c>
      <c r="G1595" t="str">
        <f>IFERROR(VLOOKUP(B1595,'Compulsory Training'!D:Z,23,FALSE),"")</f>
        <v/>
      </c>
      <c r="H1595" t="str">
        <f>IFERROR(VLOOKUP(B1595,Attendance!D:BQ,65,FALSE),"")</f>
        <v/>
      </c>
      <c r="I1595" t="str">
        <f>IFERROR(VLOOKUP(B1595,Misconduct!D:M,8,FALSE),"")</f>
        <v/>
      </c>
      <c r="J1595" t="str">
        <f>IFERROR(VLOOKUP(B1595,Misconduct!D:M,9,FALSE),"")</f>
        <v/>
      </c>
      <c r="K1595" t="str">
        <f>IFERROR(VLOOKUP(B1595,Misconduct!D:M,10,FALSE),"")</f>
        <v/>
      </c>
    </row>
    <row r="1596" spans="1:11">
      <c r="A1596" s="161" t="str">
        <f>IF(Personal_Development!C1490="","",Personal_Development!C1490)</f>
        <v/>
      </c>
      <c r="B1596" t="str">
        <f>IF(Personal_Development!D1490="","",Personal_Development!D1490)</f>
        <v/>
      </c>
      <c r="C1596" t="str">
        <f>IF(Personal_Development!E1490="","",Personal_Development!E1490)</f>
        <v/>
      </c>
      <c r="D1596" t="str">
        <f>IFERROR(VLOOKUP(B1596,Personal_Development!D:DL,113,FALSE),"")</f>
        <v/>
      </c>
      <c r="E1596" t="str">
        <f>IFERROR(VLOOKUP(B1596,Kaizen!D:X,21,FALSE),"")</f>
        <v/>
      </c>
      <c r="F1596" t="str">
        <f>IFERROR(VLOOKUP(B1596,'Safety Idea'!D:X,21,FALSE),"")</f>
        <v/>
      </c>
      <c r="G1596" t="str">
        <f>IFERROR(VLOOKUP(B1596,'Compulsory Training'!D:Z,23,FALSE),"")</f>
        <v/>
      </c>
      <c r="H1596" t="str">
        <f>IFERROR(VLOOKUP(B1596,Attendance!D:BQ,65,FALSE),"")</f>
        <v/>
      </c>
      <c r="I1596" t="str">
        <f>IFERROR(VLOOKUP(B1596,Misconduct!D:M,8,FALSE),"")</f>
        <v/>
      </c>
      <c r="J1596" t="str">
        <f>IFERROR(VLOOKUP(B1596,Misconduct!D:M,9,FALSE),"")</f>
        <v/>
      </c>
      <c r="K1596" t="str">
        <f>IFERROR(VLOOKUP(B1596,Misconduct!D:M,10,FALSE),"")</f>
        <v/>
      </c>
    </row>
    <row r="1597" spans="1:11">
      <c r="A1597" s="161" t="str">
        <f>IF(Personal_Development!C1491="","",Personal_Development!C1491)</f>
        <v/>
      </c>
      <c r="B1597" t="str">
        <f>IF(Personal_Development!D1491="","",Personal_Development!D1491)</f>
        <v/>
      </c>
      <c r="C1597" t="str">
        <f>IF(Personal_Development!E1491="","",Personal_Development!E1491)</f>
        <v/>
      </c>
      <c r="D1597" t="str">
        <f>IFERROR(VLOOKUP(B1597,Personal_Development!D:DL,113,FALSE),"")</f>
        <v/>
      </c>
      <c r="E1597" t="str">
        <f>IFERROR(VLOOKUP(B1597,Kaizen!D:X,21,FALSE),"")</f>
        <v/>
      </c>
      <c r="F1597" t="str">
        <f>IFERROR(VLOOKUP(B1597,'Safety Idea'!D:X,21,FALSE),"")</f>
        <v/>
      </c>
      <c r="G1597" t="str">
        <f>IFERROR(VLOOKUP(B1597,'Compulsory Training'!D:Z,23,FALSE),"")</f>
        <v/>
      </c>
      <c r="H1597" t="str">
        <f>IFERROR(VLOOKUP(B1597,Attendance!D:BQ,65,FALSE),"")</f>
        <v/>
      </c>
      <c r="I1597" t="str">
        <f>IFERROR(VLOOKUP(B1597,Misconduct!D:M,8,FALSE),"")</f>
        <v/>
      </c>
      <c r="J1597" t="str">
        <f>IFERROR(VLOOKUP(B1597,Misconduct!D:M,9,FALSE),"")</f>
        <v/>
      </c>
      <c r="K1597" t="str">
        <f>IFERROR(VLOOKUP(B1597,Misconduct!D:M,10,FALSE),"")</f>
        <v/>
      </c>
    </row>
    <row r="1598" spans="1:11">
      <c r="A1598" s="161" t="str">
        <f>IF(Personal_Development!C1492="","",Personal_Development!C1492)</f>
        <v/>
      </c>
      <c r="B1598" t="str">
        <f>IF(Personal_Development!D1492="","",Personal_Development!D1492)</f>
        <v/>
      </c>
      <c r="C1598" t="str">
        <f>IF(Personal_Development!E1492="","",Personal_Development!E1492)</f>
        <v/>
      </c>
      <c r="D1598" t="str">
        <f>IFERROR(VLOOKUP(B1598,Personal_Development!D:DL,113,FALSE),"")</f>
        <v/>
      </c>
      <c r="E1598" t="str">
        <f>IFERROR(VLOOKUP(B1598,Kaizen!D:X,21,FALSE),"")</f>
        <v/>
      </c>
      <c r="F1598" t="str">
        <f>IFERROR(VLOOKUP(B1598,'Safety Idea'!D:X,21,FALSE),"")</f>
        <v/>
      </c>
      <c r="G1598" t="str">
        <f>IFERROR(VLOOKUP(B1598,'Compulsory Training'!D:Z,23,FALSE),"")</f>
        <v/>
      </c>
      <c r="H1598" t="str">
        <f>IFERROR(VLOOKUP(B1598,Attendance!D:BQ,65,FALSE),"")</f>
        <v/>
      </c>
      <c r="I1598" t="str">
        <f>IFERROR(VLOOKUP(B1598,Misconduct!D:M,8,FALSE),"")</f>
        <v/>
      </c>
      <c r="J1598" t="str">
        <f>IFERROR(VLOOKUP(B1598,Misconduct!D:M,9,FALSE),"")</f>
        <v/>
      </c>
      <c r="K1598" t="str">
        <f>IFERROR(VLOOKUP(B1598,Misconduct!D:M,10,FALSE),"")</f>
        <v/>
      </c>
    </row>
    <row r="1599" spans="1:11">
      <c r="A1599" s="161" t="str">
        <f>IF(Personal_Development!C1493="","",Personal_Development!C1493)</f>
        <v/>
      </c>
      <c r="B1599" t="str">
        <f>IF(Personal_Development!D1493="","",Personal_Development!D1493)</f>
        <v/>
      </c>
      <c r="C1599" t="str">
        <f>IF(Personal_Development!E1493="","",Personal_Development!E1493)</f>
        <v/>
      </c>
      <c r="D1599" t="str">
        <f>IFERROR(VLOOKUP(B1599,Personal_Development!D:DL,113,FALSE),"")</f>
        <v/>
      </c>
      <c r="E1599" t="str">
        <f>IFERROR(VLOOKUP(B1599,Kaizen!D:X,21,FALSE),"")</f>
        <v/>
      </c>
      <c r="F1599" t="str">
        <f>IFERROR(VLOOKUP(B1599,'Safety Idea'!D:X,21,FALSE),"")</f>
        <v/>
      </c>
      <c r="G1599" t="str">
        <f>IFERROR(VLOOKUP(B1599,'Compulsory Training'!D:Z,23,FALSE),"")</f>
        <v/>
      </c>
      <c r="H1599" t="str">
        <f>IFERROR(VLOOKUP(B1599,Attendance!D:BQ,65,FALSE),"")</f>
        <v/>
      </c>
      <c r="I1599" t="str">
        <f>IFERROR(VLOOKUP(B1599,Misconduct!D:M,8,FALSE),"")</f>
        <v/>
      </c>
      <c r="J1599" t="str">
        <f>IFERROR(VLOOKUP(B1599,Misconduct!D:M,9,FALSE),"")</f>
        <v/>
      </c>
      <c r="K1599" t="str">
        <f>IFERROR(VLOOKUP(B1599,Misconduct!D:M,10,FALSE),"")</f>
        <v/>
      </c>
    </row>
    <row r="1600" spans="1:11">
      <c r="A1600" s="161" t="str">
        <f>IF(Personal_Development!C1494="","",Personal_Development!C1494)</f>
        <v/>
      </c>
      <c r="B1600" t="str">
        <f>IF(Personal_Development!D1494="","",Personal_Development!D1494)</f>
        <v/>
      </c>
      <c r="C1600" t="str">
        <f>IF(Personal_Development!E1494="","",Personal_Development!E1494)</f>
        <v/>
      </c>
      <c r="D1600" t="str">
        <f>IFERROR(VLOOKUP(B1600,Personal_Development!D:DL,113,FALSE),"")</f>
        <v/>
      </c>
      <c r="E1600" t="str">
        <f>IFERROR(VLOOKUP(B1600,Kaizen!D:X,21,FALSE),"")</f>
        <v/>
      </c>
      <c r="F1600" t="str">
        <f>IFERROR(VLOOKUP(B1600,'Safety Idea'!D:X,21,FALSE),"")</f>
        <v/>
      </c>
      <c r="G1600" t="str">
        <f>IFERROR(VLOOKUP(B1600,'Compulsory Training'!D:Z,23,FALSE),"")</f>
        <v/>
      </c>
      <c r="H1600" t="str">
        <f>IFERROR(VLOOKUP(B1600,Attendance!D:BQ,65,FALSE),"")</f>
        <v/>
      </c>
      <c r="I1600" t="str">
        <f>IFERROR(VLOOKUP(B1600,Misconduct!D:M,8,FALSE),"")</f>
        <v/>
      </c>
      <c r="J1600" t="str">
        <f>IFERROR(VLOOKUP(B1600,Misconduct!D:M,9,FALSE),"")</f>
        <v/>
      </c>
      <c r="K1600" t="str">
        <f>IFERROR(VLOOKUP(B1600,Misconduct!D:M,10,FALSE),"")</f>
        <v/>
      </c>
    </row>
    <row r="1601" spans="1:11">
      <c r="A1601" s="161" t="str">
        <f>IF(Personal_Development!C1495="","",Personal_Development!C1495)</f>
        <v/>
      </c>
      <c r="B1601" t="str">
        <f>IF(Personal_Development!D1495="","",Personal_Development!D1495)</f>
        <v/>
      </c>
      <c r="C1601" t="str">
        <f>IF(Personal_Development!E1495="","",Personal_Development!E1495)</f>
        <v/>
      </c>
      <c r="D1601" t="str">
        <f>IFERROR(VLOOKUP(B1601,Personal_Development!D:DL,113,FALSE),"")</f>
        <v/>
      </c>
      <c r="E1601" t="str">
        <f>IFERROR(VLOOKUP(B1601,Kaizen!D:X,21,FALSE),"")</f>
        <v/>
      </c>
      <c r="F1601" t="str">
        <f>IFERROR(VLOOKUP(B1601,'Safety Idea'!D:X,21,FALSE),"")</f>
        <v/>
      </c>
      <c r="G1601" t="str">
        <f>IFERROR(VLOOKUP(B1601,'Compulsory Training'!D:Z,23,FALSE),"")</f>
        <v/>
      </c>
      <c r="H1601" t="str">
        <f>IFERROR(VLOOKUP(B1601,Attendance!D:BQ,65,FALSE),"")</f>
        <v/>
      </c>
      <c r="I1601" t="str">
        <f>IFERROR(VLOOKUP(B1601,Misconduct!D:M,8,FALSE),"")</f>
        <v/>
      </c>
      <c r="J1601" t="str">
        <f>IFERROR(VLOOKUP(B1601,Misconduct!D:M,9,FALSE),"")</f>
        <v/>
      </c>
      <c r="K1601" t="str">
        <f>IFERROR(VLOOKUP(B1601,Misconduct!D:M,10,FALSE),"")</f>
        <v/>
      </c>
    </row>
    <row r="1602" spans="1:11">
      <c r="A1602" s="161" t="str">
        <f>IF(Personal_Development!C1496="","",Personal_Development!C1496)</f>
        <v/>
      </c>
      <c r="B1602" t="str">
        <f>IF(Personal_Development!D1496="","",Personal_Development!D1496)</f>
        <v/>
      </c>
      <c r="C1602" t="str">
        <f>IF(Personal_Development!E1496="","",Personal_Development!E1496)</f>
        <v/>
      </c>
      <c r="D1602" t="str">
        <f>IFERROR(VLOOKUP(B1602,Personal_Development!D:DL,113,FALSE),"")</f>
        <v/>
      </c>
      <c r="E1602" t="str">
        <f>IFERROR(VLOOKUP(B1602,Kaizen!D:X,21,FALSE),"")</f>
        <v/>
      </c>
      <c r="F1602" t="str">
        <f>IFERROR(VLOOKUP(B1602,'Safety Idea'!D:X,21,FALSE),"")</f>
        <v/>
      </c>
      <c r="G1602" t="str">
        <f>IFERROR(VLOOKUP(B1602,'Compulsory Training'!D:Z,23,FALSE),"")</f>
        <v/>
      </c>
      <c r="H1602" t="str">
        <f>IFERROR(VLOOKUP(B1602,Attendance!D:BQ,65,FALSE),"")</f>
        <v/>
      </c>
      <c r="I1602" t="str">
        <f>IFERROR(VLOOKUP(B1602,Misconduct!D:M,8,FALSE),"")</f>
        <v/>
      </c>
      <c r="J1602" t="str">
        <f>IFERROR(VLOOKUP(B1602,Misconduct!D:M,9,FALSE),"")</f>
        <v/>
      </c>
      <c r="K1602" t="str">
        <f>IFERROR(VLOOKUP(B1602,Misconduct!D:M,10,FALSE),"")</f>
        <v/>
      </c>
    </row>
    <row r="1603" spans="1:11">
      <c r="A1603" s="161" t="str">
        <f>IF(Personal_Development!C1497="","",Personal_Development!C1497)</f>
        <v/>
      </c>
      <c r="B1603" t="str">
        <f>IF(Personal_Development!D1497="","",Personal_Development!D1497)</f>
        <v/>
      </c>
      <c r="C1603" t="str">
        <f>IF(Personal_Development!E1497="","",Personal_Development!E1497)</f>
        <v/>
      </c>
      <c r="D1603" t="str">
        <f>IFERROR(VLOOKUP(B1603,Personal_Development!D:DL,113,FALSE),"")</f>
        <v/>
      </c>
      <c r="E1603" t="str">
        <f>IFERROR(VLOOKUP(B1603,Kaizen!D:X,21,FALSE),"")</f>
        <v/>
      </c>
      <c r="F1603" t="str">
        <f>IFERROR(VLOOKUP(B1603,'Safety Idea'!D:X,21,FALSE),"")</f>
        <v/>
      </c>
      <c r="G1603" t="str">
        <f>IFERROR(VLOOKUP(B1603,'Compulsory Training'!D:Z,23,FALSE),"")</f>
        <v/>
      </c>
      <c r="H1603" t="str">
        <f>IFERROR(VLOOKUP(B1603,Attendance!D:BQ,65,FALSE),"")</f>
        <v/>
      </c>
      <c r="I1603" t="str">
        <f>IFERROR(VLOOKUP(B1603,Misconduct!D:M,8,FALSE),"")</f>
        <v/>
      </c>
      <c r="J1603" t="str">
        <f>IFERROR(VLOOKUP(B1603,Misconduct!D:M,9,FALSE),"")</f>
        <v/>
      </c>
      <c r="K1603" t="str">
        <f>IFERROR(VLOOKUP(B1603,Misconduct!D:M,10,FALSE),"")</f>
        <v/>
      </c>
    </row>
    <row r="1604" spans="1:11">
      <c r="A1604" s="161" t="str">
        <f>IF(Personal_Development!C1498="","",Personal_Development!C1498)</f>
        <v/>
      </c>
      <c r="B1604" t="str">
        <f>IF(Personal_Development!D1498="","",Personal_Development!D1498)</f>
        <v/>
      </c>
      <c r="C1604" t="str">
        <f>IF(Personal_Development!E1498="","",Personal_Development!E1498)</f>
        <v/>
      </c>
      <c r="D1604" t="str">
        <f>IFERROR(VLOOKUP(B1604,Personal_Development!D:DL,113,FALSE),"")</f>
        <v/>
      </c>
      <c r="E1604" t="str">
        <f>IFERROR(VLOOKUP(B1604,Kaizen!D:X,21,FALSE),"")</f>
        <v/>
      </c>
      <c r="F1604" t="str">
        <f>IFERROR(VLOOKUP(B1604,'Safety Idea'!D:X,21,FALSE),"")</f>
        <v/>
      </c>
      <c r="G1604" t="str">
        <f>IFERROR(VLOOKUP(B1604,'Compulsory Training'!D:Z,23,FALSE),"")</f>
        <v/>
      </c>
      <c r="H1604" t="str">
        <f>IFERROR(VLOOKUP(B1604,Attendance!D:BQ,65,FALSE),"")</f>
        <v/>
      </c>
      <c r="I1604" t="str">
        <f>IFERROR(VLOOKUP(B1604,Misconduct!D:M,8,FALSE),"")</f>
        <v/>
      </c>
      <c r="J1604" t="str">
        <f>IFERROR(VLOOKUP(B1604,Misconduct!D:M,9,FALSE),"")</f>
        <v/>
      </c>
      <c r="K1604" t="str">
        <f>IFERROR(VLOOKUP(B1604,Misconduct!D:M,10,FALSE),"")</f>
        <v/>
      </c>
    </row>
    <row r="1605" spans="1:11">
      <c r="A1605" s="161" t="str">
        <f>IF(Personal_Development!C1499="","",Personal_Development!C1499)</f>
        <v/>
      </c>
      <c r="B1605" t="str">
        <f>IF(Personal_Development!D1499="","",Personal_Development!D1499)</f>
        <v/>
      </c>
      <c r="C1605" t="str">
        <f>IF(Personal_Development!E1499="","",Personal_Development!E1499)</f>
        <v/>
      </c>
      <c r="D1605" t="str">
        <f>IFERROR(VLOOKUP(B1605,Personal_Development!D:DL,113,FALSE),"")</f>
        <v/>
      </c>
      <c r="E1605" t="str">
        <f>IFERROR(VLOOKUP(B1605,Kaizen!D:X,21,FALSE),"")</f>
        <v/>
      </c>
      <c r="F1605" t="str">
        <f>IFERROR(VLOOKUP(B1605,'Safety Idea'!D:X,21,FALSE),"")</f>
        <v/>
      </c>
      <c r="G1605" t="str">
        <f>IFERROR(VLOOKUP(B1605,'Compulsory Training'!D:Z,23,FALSE),"")</f>
        <v/>
      </c>
      <c r="H1605" t="str">
        <f>IFERROR(VLOOKUP(B1605,Attendance!D:BQ,65,FALSE),"")</f>
        <v/>
      </c>
      <c r="I1605" t="str">
        <f>IFERROR(VLOOKUP(B1605,Misconduct!D:M,8,FALSE),"")</f>
        <v/>
      </c>
      <c r="J1605" t="str">
        <f>IFERROR(VLOOKUP(B1605,Misconduct!D:M,9,FALSE),"")</f>
        <v/>
      </c>
      <c r="K1605" t="str">
        <f>IFERROR(VLOOKUP(B1605,Misconduct!D:M,10,FALSE),"")</f>
        <v/>
      </c>
    </row>
    <row r="1606" spans="1:11">
      <c r="A1606" s="161" t="str">
        <f>IF(Personal_Development!C1500="","",Personal_Development!C1500)</f>
        <v/>
      </c>
      <c r="B1606" t="str">
        <f>IF(Personal_Development!D1500="","",Personal_Development!D1500)</f>
        <v/>
      </c>
      <c r="C1606" t="str">
        <f>IF(Personal_Development!E1500="","",Personal_Development!E1500)</f>
        <v/>
      </c>
      <c r="D1606" t="str">
        <f>IFERROR(VLOOKUP(B1606,Personal_Development!D:DL,113,FALSE),"")</f>
        <v/>
      </c>
      <c r="E1606" t="str">
        <f>IFERROR(VLOOKUP(B1606,Kaizen!D:X,21,FALSE),"")</f>
        <v/>
      </c>
      <c r="F1606" t="str">
        <f>IFERROR(VLOOKUP(B1606,'Safety Idea'!D:X,21,FALSE),"")</f>
        <v/>
      </c>
      <c r="G1606" t="str">
        <f>IFERROR(VLOOKUP(B1606,'Compulsory Training'!D:Z,23,FALSE),"")</f>
        <v/>
      </c>
      <c r="H1606" t="str">
        <f>IFERROR(VLOOKUP(B1606,Attendance!D:BQ,65,FALSE),"")</f>
        <v/>
      </c>
      <c r="I1606" t="str">
        <f>IFERROR(VLOOKUP(B1606,Misconduct!D:M,8,FALSE),"")</f>
        <v/>
      </c>
      <c r="J1606" t="str">
        <f>IFERROR(VLOOKUP(B1606,Misconduct!D:M,9,FALSE),"")</f>
        <v/>
      </c>
      <c r="K1606" t="str">
        <f>IFERROR(VLOOKUP(B1606,Misconduct!D:M,10,FALSE),"")</f>
        <v/>
      </c>
    </row>
    <row r="1607" spans="1:11">
      <c r="A1607" s="161" t="str">
        <f>IF(Personal_Development!C1501="","",Personal_Development!C1501)</f>
        <v/>
      </c>
      <c r="B1607" t="str">
        <f>IF(Personal_Development!D1501="","",Personal_Development!D1501)</f>
        <v/>
      </c>
      <c r="C1607" t="str">
        <f>IF(Personal_Development!E1501="","",Personal_Development!E1501)</f>
        <v/>
      </c>
      <c r="D1607" t="str">
        <f>IFERROR(VLOOKUP(B1607,Personal_Development!D:DL,113,FALSE),"")</f>
        <v/>
      </c>
      <c r="E1607" t="str">
        <f>IFERROR(VLOOKUP(B1607,Kaizen!D:X,21,FALSE),"")</f>
        <v/>
      </c>
      <c r="F1607" t="str">
        <f>IFERROR(VLOOKUP(B1607,'Safety Idea'!D:X,21,FALSE),"")</f>
        <v/>
      </c>
      <c r="G1607" t="str">
        <f>IFERROR(VLOOKUP(B1607,'Compulsory Training'!D:Z,23,FALSE),"")</f>
        <v/>
      </c>
      <c r="H1607" t="str">
        <f>IFERROR(VLOOKUP(B1607,Attendance!D:BQ,65,FALSE),"")</f>
        <v/>
      </c>
      <c r="I1607" t="str">
        <f>IFERROR(VLOOKUP(B1607,Misconduct!D:M,8,FALSE),"")</f>
        <v/>
      </c>
      <c r="J1607" t="str">
        <f>IFERROR(VLOOKUP(B1607,Misconduct!D:M,9,FALSE),"")</f>
        <v/>
      </c>
      <c r="K1607" t="str">
        <f>IFERROR(VLOOKUP(B1607,Misconduct!D:M,10,FALSE),"")</f>
        <v/>
      </c>
    </row>
    <row r="1608" spans="1:11">
      <c r="A1608" s="161" t="str">
        <f>IF(Personal_Development!C1502="","",Personal_Development!C1502)</f>
        <v/>
      </c>
      <c r="B1608" t="str">
        <f>IF(Personal_Development!D1502="","",Personal_Development!D1502)</f>
        <v/>
      </c>
      <c r="C1608" t="str">
        <f>IF(Personal_Development!E1502="","",Personal_Development!E1502)</f>
        <v/>
      </c>
      <c r="D1608" t="str">
        <f>IFERROR(VLOOKUP(B1608,Personal_Development!D:DL,113,FALSE),"")</f>
        <v/>
      </c>
      <c r="E1608" t="str">
        <f>IFERROR(VLOOKUP(B1608,Kaizen!D:X,21,FALSE),"")</f>
        <v/>
      </c>
      <c r="F1608" t="str">
        <f>IFERROR(VLOOKUP(B1608,'Safety Idea'!D:X,21,FALSE),"")</f>
        <v/>
      </c>
      <c r="G1608" t="str">
        <f>IFERROR(VLOOKUP(B1608,'Compulsory Training'!D:Z,23,FALSE),"")</f>
        <v/>
      </c>
      <c r="H1608" t="str">
        <f>IFERROR(VLOOKUP(B1608,Attendance!D:BQ,65,FALSE),"")</f>
        <v/>
      </c>
      <c r="I1608" t="str">
        <f>IFERROR(VLOOKUP(B1608,Misconduct!D:M,8,FALSE),"")</f>
        <v/>
      </c>
      <c r="J1608" t="str">
        <f>IFERROR(VLOOKUP(B1608,Misconduct!D:M,9,FALSE),"")</f>
        <v/>
      </c>
      <c r="K1608" t="str">
        <f>IFERROR(VLOOKUP(B1608,Misconduct!D:M,10,FALSE),"")</f>
        <v/>
      </c>
    </row>
    <row r="1609" spans="1:11">
      <c r="A1609" s="161" t="str">
        <f>IF(Personal_Development!C1503="","",Personal_Development!C1503)</f>
        <v/>
      </c>
      <c r="B1609" t="str">
        <f>IF(Personal_Development!D1503="","",Personal_Development!D1503)</f>
        <v/>
      </c>
      <c r="C1609" t="str">
        <f>IF(Personal_Development!E1503="","",Personal_Development!E1503)</f>
        <v/>
      </c>
      <c r="D1609" t="str">
        <f>IFERROR(VLOOKUP(B1609,Personal_Development!D:DL,113,FALSE),"")</f>
        <v/>
      </c>
      <c r="E1609" t="str">
        <f>IFERROR(VLOOKUP(B1609,Kaizen!D:X,21,FALSE),"")</f>
        <v/>
      </c>
      <c r="F1609" t="str">
        <f>IFERROR(VLOOKUP(B1609,'Safety Idea'!D:X,21,FALSE),"")</f>
        <v/>
      </c>
      <c r="G1609" t="str">
        <f>IFERROR(VLOOKUP(B1609,'Compulsory Training'!D:Z,23,FALSE),"")</f>
        <v/>
      </c>
      <c r="H1609" t="str">
        <f>IFERROR(VLOOKUP(B1609,Attendance!D:BQ,65,FALSE),"")</f>
        <v/>
      </c>
      <c r="I1609" t="str">
        <f>IFERROR(VLOOKUP(B1609,Misconduct!D:M,8,FALSE),"")</f>
        <v/>
      </c>
      <c r="J1609" t="str">
        <f>IFERROR(VLOOKUP(B1609,Misconduct!D:M,9,FALSE),"")</f>
        <v/>
      </c>
      <c r="K1609" t="str">
        <f>IFERROR(VLOOKUP(B1609,Misconduct!D:M,10,FALSE),"")</f>
        <v/>
      </c>
    </row>
    <row r="1610" spans="1:11">
      <c r="A1610" s="161" t="str">
        <f>IF(Personal_Development!C1504="","",Personal_Development!C1504)</f>
        <v/>
      </c>
      <c r="B1610" t="str">
        <f>IF(Personal_Development!D1504="","",Personal_Development!D1504)</f>
        <v/>
      </c>
      <c r="C1610" t="str">
        <f>IF(Personal_Development!E1504="","",Personal_Development!E1504)</f>
        <v/>
      </c>
      <c r="D1610" t="str">
        <f>IFERROR(VLOOKUP(B1610,Personal_Development!D:DL,113,FALSE),"")</f>
        <v/>
      </c>
      <c r="E1610" t="str">
        <f>IFERROR(VLOOKUP(B1610,Kaizen!D:X,21,FALSE),"")</f>
        <v/>
      </c>
      <c r="F1610" t="str">
        <f>IFERROR(VLOOKUP(B1610,'Safety Idea'!D:X,21,FALSE),"")</f>
        <v/>
      </c>
      <c r="G1610" t="str">
        <f>IFERROR(VLOOKUP(B1610,'Compulsory Training'!D:Z,23,FALSE),"")</f>
        <v/>
      </c>
      <c r="H1610" t="str">
        <f>IFERROR(VLOOKUP(B1610,Attendance!D:BQ,65,FALSE),"")</f>
        <v/>
      </c>
      <c r="I1610" t="str">
        <f>IFERROR(VLOOKUP(B1610,Misconduct!D:M,8,FALSE),"")</f>
        <v/>
      </c>
      <c r="J1610" t="str">
        <f>IFERROR(VLOOKUP(B1610,Misconduct!D:M,9,FALSE),"")</f>
        <v/>
      </c>
      <c r="K1610" t="str">
        <f>IFERROR(VLOOKUP(B1610,Misconduct!D:M,10,FALSE),"")</f>
        <v/>
      </c>
    </row>
    <row r="1611" spans="1:11">
      <c r="A1611" s="161" t="str">
        <f>IF(Personal_Development!C1505="","",Personal_Development!C1505)</f>
        <v/>
      </c>
      <c r="B1611" t="str">
        <f>IF(Personal_Development!D1505="","",Personal_Development!D1505)</f>
        <v/>
      </c>
      <c r="C1611" t="str">
        <f>IF(Personal_Development!E1505="","",Personal_Development!E1505)</f>
        <v/>
      </c>
      <c r="D1611" t="str">
        <f>IFERROR(VLOOKUP(B1611,Personal_Development!D:DL,113,FALSE),"")</f>
        <v/>
      </c>
      <c r="E1611" t="str">
        <f>IFERROR(VLOOKUP(B1611,Kaizen!D:X,21,FALSE),"")</f>
        <v/>
      </c>
      <c r="F1611" t="str">
        <f>IFERROR(VLOOKUP(B1611,'Safety Idea'!D:X,21,FALSE),"")</f>
        <v/>
      </c>
      <c r="G1611" t="str">
        <f>IFERROR(VLOOKUP(B1611,'Compulsory Training'!D:Z,23,FALSE),"")</f>
        <v/>
      </c>
      <c r="H1611" t="str">
        <f>IFERROR(VLOOKUP(B1611,Attendance!D:BQ,65,FALSE),"")</f>
        <v/>
      </c>
      <c r="I1611" t="str">
        <f>IFERROR(VLOOKUP(B1611,Misconduct!D:M,8,FALSE),"")</f>
        <v/>
      </c>
      <c r="J1611" t="str">
        <f>IFERROR(VLOOKUP(B1611,Misconduct!D:M,9,FALSE),"")</f>
        <v/>
      </c>
      <c r="K1611" t="str">
        <f>IFERROR(VLOOKUP(B1611,Misconduct!D:M,10,FALSE),"")</f>
        <v/>
      </c>
    </row>
    <row r="1612" spans="1:11">
      <c r="A1612" s="161" t="str">
        <f>IF(Personal_Development!C1506="","",Personal_Development!C1506)</f>
        <v/>
      </c>
      <c r="B1612" t="str">
        <f>IF(Personal_Development!D1506="","",Personal_Development!D1506)</f>
        <v/>
      </c>
      <c r="C1612" t="str">
        <f>IF(Personal_Development!E1506="","",Personal_Development!E1506)</f>
        <v/>
      </c>
      <c r="D1612" t="str">
        <f>IFERROR(VLOOKUP(B1612,Personal_Development!D:DL,113,FALSE),"")</f>
        <v/>
      </c>
      <c r="E1612" t="str">
        <f>IFERROR(VLOOKUP(B1612,Kaizen!D:X,21,FALSE),"")</f>
        <v/>
      </c>
      <c r="F1612" t="str">
        <f>IFERROR(VLOOKUP(B1612,'Safety Idea'!D:X,21,FALSE),"")</f>
        <v/>
      </c>
      <c r="G1612" t="str">
        <f>IFERROR(VLOOKUP(B1612,'Compulsory Training'!D:Z,23,FALSE),"")</f>
        <v/>
      </c>
      <c r="H1612" t="str">
        <f>IFERROR(VLOOKUP(B1612,Attendance!D:BQ,65,FALSE),"")</f>
        <v/>
      </c>
      <c r="I1612" t="str">
        <f>IFERROR(VLOOKUP(B1612,Misconduct!D:M,8,FALSE),"")</f>
        <v/>
      </c>
      <c r="J1612" t="str">
        <f>IFERROR(VLOOKUP(B1612,Misconduct!D:M,9,FALSE),"")</f>
        <v/>
      </c>
      <c r="K1612" t="str">
        <f>IFERROR(VLOOKUP(B1612,Misconduct!D:M,10,FALSE),"")</f>
        <v/>
      </c>
    </row>
    <row r="1613" spans="1:11">
      <c r="A1613" s="161" t="str">
        <f>IF(Personal_Development!C1507="","",Personal_Development!C1507)</f>
        <v/>
      </c>
      <c r="B1613" t="str">
        <f>IF(Personal_Development!D1507="","",Personal_Development!D1507)</f>
        <v/>
      </c>
      <c r="C1613" t="str">
        <f>IF(Personal_Development!E1507="","",Personal_Development!E1507)</f>
        <v/>
      </c>
      <c r="D1613" t="str">
        <f>IFERROR(VLOOKUP(B1613,Personal_Development!D:DL,113,FALSE),"")</f>
        <v/>
      </c>
      <c r="E1613" t="str">
        <f>IFERROR(VLOOKUP(B1613,Kaizen!D:X,21,FALSE),"")</f>
        <v/>
      </c>
      <c r="F1613" t="str">
        <f>IFERROR(VLOOKUP(B1613,'Safety Idea'!D:X,21,FALSE),"")</f>
        <v/>
      </c>
      <c r="G1613" t="str">
        <f>IFERROR(VLOOKUP(B1613,'Compulsory Training'!D:Z,23,FALSE),"")</f>
        <v/>
      </c>
      <c r="H1613" t="str">
        <f>IFERROR(VLOOKUP(B1613,Attendance!D:BQ,65,FALSE),"")</f>
        <v/>
      </c>
      <c r="I1613" t="str">
        <f>IFERROR(VLOOKUP(B1613,Misconduct!D:M,8,FALSE),"")</f>
        <v/>
      </c>
      <c r="J1613" t="str">
        <f>IFERROR(VLOOKUP(B1613,Misconduct!D:M,9,FALSE),"")</f>
        <v/>
      </c>
      <c r="K1613" t="str">
        <f>IFERROR(VLOOKUP(B1613,Misconduct!D:M,10,FALSE),"")</f>
        <v/>
      </c>
    </row>
    <row r="1614" spans="1:11">
      <c r="A1614" s="161" t="str">
        <f>IF(Personal_Development!C1508="","",Personal_Development!C1508)</f>
        <v/>
      </c>
      <c r="B1614" t="str">
        <f>IF(Personal_Development!D1508="","",Personal_Development!D1508)</f>
        <v/>
      </c>
      <c r="C1614" t="str">
        <f>IF(Personal_Development!E1508="","",Personal_Development!E1508)</f>
        <v/>
      </c>
      <c r="D1614" t="str">
        <f>IFERROR(VLOOKUP(B1614,Personal_Development!D:DL,113,FALSE),"")</f>
        <v/>
      </c>
      <c r="E1614" t="str">
        <f>IFERROR(VLOOKUP(B1614,Kaizen!D:X,21,FALSE),"")</f>
        <v/>
      </c>
      <c r="F1614" t="str">
        <f>IFERROR(VLOOKUP(B1614,'Safety Idea'!D:X,21,FALSE),"")</f>
        <v/>
      </c>
      <c r="G1614" t="str">
        <f>IFERROR(VLOOKUP(B1614,'Compulsory Training'!D:Z,23,FALSE),"")</f>
        <v/>
      </c>
      <c r="H1614" t="str">
        <f>IFERROR(VLOOKUP(B1614,Attendance!D:BQ,65,FALSE),"")</f>
        <v/>
      </c>
      <c r="I1614" t="str">
        <f>IFERROR(VLOOKUP(B1614,Misconduct!D:M,8,FALSE),"")</f>
        <v/>
      </c>
      <c r="J1614" t="str">
        <f>IFERROR(VLOOKUP(B1614,Misconduct!D:M,9,FALSE),"")</f>
        <v/>
      </c>
      <c r="K1614" t="str">
        <f>IFERROR(VLOOKUP(B1614,Misconduct!D:M,10,FALSE),"")</f>
        <v/>
      </c>
    </row>
    <row r="1615" spans="1:11">
      <c r="A1615" s="161" t="str">
        <f>IF(Personal_Development!C1509="","",Personal_Development!C1509)</f>
        <v/>
      </c>
      <c r="B1615" t="str">
        <f>IF(Personal_Development!D1509="","",Personal_Development!D1509)</f>
        <v/>
      </c>
      <c r="C1615" t="str">
        <f>IF(Personal_Development!E1509="","",Personal_Development!E1509)</f>
        <v/>
      </c>
      <c r="D1615" t="str">
        <f>IFERROR(VLOOKUP(B1615,Personal_Development!D:DL,113,FALSE),"")</f>
        <v/>
      </c>
      <c r="E1615" t="str">
        <f>IFERROR(VLOOKUP(B1615,Kaizen!D:X,21,FALSE),"")</f>
        <v/>
      </c>
      <c r="F1615" t="str">
        <f>IFERROR(VLOOKUP(B1615,'Safety Idea'!D:X,21,FALSE),"")</f>
        <v/>
      </c>
      <c r="G1615" t="str">
        <f>IFERROR(VLOOKUP(B1615,'Compulsory Training'!D:Z,23,FALSE),"")</f>
        <v/>
      </c>
      <c r="H1615" t="str">
        <f>IFERROR(VLOOKUP(B1615,Attendance!D:BQ,65,FALSE),"")</f>
        <v/>
      </c>
      <c r="I1615" t="str">
        <f>IFERROR(VLOOKUP(B1615,Misconduct!D:M,8,FALSE),"")</f>
        <v/>
      </c>
      <c r="J1615" t="str">
        <f>IFERROR(VLOOKUP(B1615,Misconduct!D:M,9,FALSE),"")</f>
        <v/>
      </c>
      <c r="K1615" t="str">
        <f>IFERROR(VLOOKUP(B1615,Misconduct!D:M,10,FALSE),"")</f>
        <v/>
      </c>
    </row>
    <row r="1616" spans="1:11">
      <c r="A1616" s="161" t="str">
        <f>IF(Personal_Development!C1510="","",Personal_Development!C1510)</f>
        <v/>
      </c>
      <c r="B1616" t="str">
        <f>IF(Personal_Development!D1510="","",Personal_Development!D1510)</f>
        <v/>
      </c>
      <c r="C1616" t="str">
        <f>IF(Personal_Development!E1510="","",Personal_Development!E1510)</f>
        <v/>
      </c>
      <c r="D1616" t="str">
        <f>IFERROR(VLOOKUP(B1616,Personal_Development!D:DL,113,FALSE),"")</f>
        <v/>
      </c>
      <c r="E1616" t="str">
        <f>IFERROR(VLOOKUP(B1616,Kaizen!D:X,21,FALSE),"")</f>
        <v/>
      </c>
      <c r="F1616" t="str">
        <f>IFERROR(VLOOKUP(B1616,'Safety Idea'!D:X,21,FALSE),"")</f>
        <v/>
      </c>
      <c r="G1616" t="str">
        <f>IFERROR(VLOOKUP(B1616,'Compulsory Training'!D:Z,23,FALSE),"")</f>
        <v/>
      </c>
      <c r="H1616" t="str">
        <f>IFERROR(VLOOKUP(B1616,Attendance!D:BQ,65,FALSE),"")</f>
        <v/>
      </c>
      <c r="I1616" t="str">
        <f>IFERROR(VLOOKUP(B1616,Misconduct!D:M,8,FALSE),"")</f>
        <v/>
      </c>
      <c r="J1616" t="str">
        <f>IFERROR(VLOOKUP(B1616,Misconduct!D:M,9,FALSE),"")</f>
        <v/>
      </c>
      <c r="K1616" t="str">
        <f>IFERROR(VLOOKUP(B1616,Misconduct!D:M,10,FALSE),"")</f>
        <v/>
      </c>
    </row>
    <row r="1617" spans="1:11">
      <c r="A1617" s="161" t="str">
        <f>IF(Personal_Development!C1511="","",Personal_Development!C1511)</f>
        <v/>
      </c>
      <c r="B1617" t="str">
        <f>IF(Personal_Development!D1511="","",Personal_Development!D1511)</f>
        <v/>
      </c>
      <c r="C1617" t="str">
        <f>IF(Personal_Development!E1511="","",Personal_Development!E1511)</f>
        <v/>
      </c>
      <c r="D1617" t="str">
        <f>IFERROR(VLOOKUP(B1617,Personal_Development!D:DL,113,FALSE),"")</f>
        <v/>
      </c>
      <c r="E1617" t="str">
        <f>IFERROR(VLOOKUP(B1617,Kaizen!D:X,21,FALSE),"")</f>
        <v/>
      </c>
      <c r="F1617" t="str">
        <f>IFERROR(VLOOKUP(B1617,'Safety Idea'!D:X,21,FALSE),"")</f>
        <v/>
      </c>
      <c r="G1617" t="str">
        <f>IFERROR(VLOOKUP(B1617,'Compulsory Training'!D:Z,23,FALSE),"")</f>
        <v/>
      </c>
      <c r="H1617" t="str">
        <f>IFERROR(VLOOKUP(B1617,Attendance!D:BQ,65,FALSE),"")</f>
        <v/>
      </c>
      <c r="I1617" t="str">
        <f>IFERROR(VLOOKUP(B1617,Misconduct!D:M,8,FALSE),"")</f>
        <v/>
      </c>
      <c r="J1617" t="str">
        <f>IFERROR(VLOOKUP(B1617,Misconduct!D:M,9,FALSE),"")</f>
        <v/>
      </c>
      <c r="K1617" t="str">
        <f>IFERROR(VLOOKUP(B1617,Misconduct!D:M,10,FALSE),"")</f>
        <v/>
      </c>
    </row>
    <row r="1618" spans="1:11">
      <c r="A1618" s="161" t="str">
        <f>IF(Personal_Development!C1512="","",Personal_Development!C1512)</f>
        <v/>
      </c>
      <c r="B1618" t="str">
        <f>IF(Personal_Development!D1512="","",Personal_Development!D1512)</f>
        <v/>
      </c>
      <c r="C1618" t="str">
        <f>IF(Personal_Development!E1512="","",Personal_Development!E1512)</f>
        <v/>
      </c>
      <c r="D1618" t="str">
        <f>IFERROR(VLOOKUP(B1618,Personal_Development!D:DL,113,FALSE),"")</f>
        <v/>
      </c>
      <c r="E1618" t="str">
        <f>IFERROR(VLOOKUP(B1618,Kaizen!D:X,21,FALSE),"")</f>
        <v/>
      </c>
      <c r="F1618" t="str">
        <f>IFERROR(VLOOKUP(B1618,'Safety Idea'!D:X,21,FALSE),"")</f>
        <v/>
      </c>
      <c r="G1618" t="str">
        <f>IFERROR(VLOOKUP(B1618,'Compulsory Training'!D:Z,23,FALSE),"")</f>
        <v/>
      </c>
      <c r="H1618" t="str">
        <f>IFERROR(VLOOKUP(B1618,Attendance!D:BQ,65,FALSE),"")</f>
        <v/>
      </c>
      <c r="I1618" t="str">
        <f>IFERROR(VLOOKUP(B1618,Misconduct!D:M,8,FALSE),"")</f>
        <v/>
      </c>
      <c r="J1618" t="str">
        <f>IFERROR(VLOOKUP(B1618,Misconduct!D:M,9,FALSE),"")</f>
        <v/>
      </c>
      <c r="K1618" t="str">
        <f>IFERROR(VLOOKUP(B1618,Misconduct!D:M,10,FALSE),"")</f>
        <v/>
      </c>
    </row>
    <row r="1619" spans="1:11">
      <c r="A1619" s="161" t="str">
        <f>IF(Personal_Development!C1513="","",Personal_Development!C1513)</f>
        <v/>
      </c>
      <c r="B1619" t="str">
        <f>IF(Personal_Development!D1513="","",Personal_Development!D1513)</f>
        <v/>
      </c>
      <c r="C1619" t="str">
        <f>IF(Personal_Development!E1513="","",Personal_Development!E1513)</f>
        <v/>
      </c>
      <c r="D1619" t="str">
        <f>IFERROR(VLOOKUP(B1619,Personal_Development!D:DL,113,FALSE),"")</f>
        <v/>
      </c>
      <c r="E1619" t="str">
        <f>IFERROR(VLOOKUP(B1619,Kaizen!D:X,21,FALSE),"")</f>
        <v/>
      </c>
      <c r="F1619" t="str">
        <f>IFERROR(VLOOKUP(B1619,'Safety Idea'!D:X,21,FALSE),"")</f>
        <v/>
      </c>
      <c r="G1619" t="str">
        <f>IFERROR(VLOOKUP(B1619,'Compulsory Training'!D:Z,23,FALSE),"")</f>
        <v/>
      </c>
      <c r="H1619" t="str">
        <f>IFERROR(VLOOKUP(B1619,Attendance!D:BQ,65,FALSE),"")</f>
        <v/>
      </c>
      <c r="I1619" t="str">
        <f>IFERROR(VLOOKUP(B1619,Misconduct!D:M,8,FALSE),"")</f>
        <v/>
      </c>
      <c r="J1619" t="str">
        <f>IFERROR(VLOOKUP(B1619,Misconduct!D:M,9,FALSE),"")</f>
        <v/>
      </c>
      <c r="K1619" t="str">
        <f>IFERROR(VLOOKUP(B1619,Misconduct!D:M,10,FALSE),"")</f>
        <v/>
      </c>
    </row>
    <row r="1620" spans="1:11">
      <c r="A1620" s="161" t="str">
        <f>IF(Personal_Development!C1514="","",Personal_Development!C1514)</f>
        <v/>
      </c>
      <c r="B1620" t="str">
        <f>IF(Personal_Development!D1514="","",Personal_Development!D1514)</f>
        <v/>
      </c>
      <c r="C1620" t="str">
        <f>IF(Personal_Development!E1514="","",Personal_Development!E1514)</f>
        <v/>
      </c>
      <c r="D1620" t="str">
        <f>IFERROR(VLOOKUP(B1620,Personal_Development!D:DL,113,FALSE),"")</f>
        <v/>
      </c>
      <c r="E1620" t="str">
        <f>IFERROR(VLOOKUP(B1620,Kaizen!D:X,21,FALSE),"")</f>
        <v/>
      </c>
      <c r="F1620" t="str">
        <f>IFERROR(VLOOKUP(B1620,'Safety Idea'!D:X,21,FALSE),"")</f>
        <v/>
      </c>
      <c r="G1620" t="str">
        <f>IFERROR(VLOOKUP(B1620,'Compulsory Training'!D:Z,23,FALSE),"")</f>
        <v/>
      </c>
      <c r="H1620" t="str">
        <f>IFERROR(VLOOKUP(B1620,Attendance!D:BQ,65,FALSE),"")</f>
        <v/>
      </c>
      <c r="I1620" t="str">
        <f>IFERROR(VLOOKUP(B1620,Misconduct!D:M,8,FALSE),"")</f>
        <v/>
      </c>
      <c r="J1620" t="str">
        <f>IFERROR(VLOOKUP(B1620,Misconduct!D:M,9,FALSE),"")</f>
        <v/>
      </c>
      <c r="K1620" t="str">
        <f>IFERROR(VLOOKUP(B1620,Misconduct!D:M,10,FALSE),"")</f>
        <v/>
      </c>
    </row>
    <row r="1621" spans="1:11">
      <c r="A1621" s="161" t="str">
        <f>IF(Personal_Development!C1515="","",Personal_Development!C1515)</f>
        <v/>
      </c>
      <c r="B1621" t="str">
        <f>IF(Personal_Development!D1515="","",Personal_Development!D1515)</f>
        <v/>
      </c>
      <c r="C1621" t="str">
        <f>IF(Personal_Development!E1515="","",Personal_Development!E1515)</f>
        <v/>
      </c>
      <c r="D1621" t="str">
        <f>IFERROR(VLOOKUP(B1621,Personal_Development!D:DL,113,FALSE),"")</f>
        <v/>
      </c>
      <c r="E1621" t="str">
        <f>IFERROR(VLOOKUP(B1621,Kaizen!D:X,21,FALSE),"")</f>
        <v/>
      </c>
      <c r="F1621" t="str">
        <f>IFERROR(VLOOKUP(B1621,'Safety Idea'!D:X,21,FALSE),"")</f>
        <v/>
      </c>
      <c r="G1621" t="str">
        <f>IFERROR(VLOOKUP(B1621,'Compulsory Training'!D:Z,23,FALSE),"")</f>
        <v/>
      </c>
      <c r="H1621" t="str">
        <f>IFERROR(VLOOKUP(B1621,Attendance!D:BQ,65,FALSE),"")</f>
        <v/>
      </c>
      <c r="I1621" t="str">
        <f>IFERROR(VLOOKUP(B1621,Misconduct!D:M,8,FALSE),"")</f>
        <v/>
      </c>
      <c r="J1621" t="str">
        <f>IFERROR(VLOOKUP(B1621,Misconduct!D:M,9,FALSE),"")</f>
        <v/>
      </c>
      <c r="K1621" t="str">
        <f>IFERROR(VLOOKUP(B1621,Misconduct!D:M,10,FALSE),"")</f>
        <v/>
      </c>
    </row>
    <row r="1622" spans="1:11">
      <c r="A1622" s="161" t="str">
        <f>IF(Personal_Development!C1516="","",Personal_Development!C1516)</f>
        <v/>
      </c>
      <c r="B1622" t="str">
        <f>IF(Personal_Development!D1516="","",Personal_Development!D1516)</f>
        <v/>
      </c>
      <c r="C1622" t="str">
        <f>IF(Personal_Development!E1516="","",Personal_Development!E1516)</f>
        <v/>
      </c>
      <c r="D1622" t="str">
        <f>IFERROR(VLOOKUP(B1622,Personal_Development!D:DL,113,FALSE),"")</f>
        <v/>
      </c>
      <c r="E1622" t="str">
        <f>IFERROR(VLOOKUP(B1622,Kaizen!D:X,21,FALSE),"")</f>
        <v/>
      </c>
      <c r="F1622" t="str">
        <f>IFERROR(VLOOKUP(B1622,'Safety Idea'!D:X,21,FALSE),"")</f>
        <v/>
      </c>
      <c r="G1622" t="str">
        <f>IFERROR(VLOOKUP(B1622,'Compulsory Training'!D:Z,23,FALSE),"")</f>
        <v/>
      </c>
      <c r="H1622" t="str">
        <f>IFERROR(VLOOKUP(B1622,Attendance!D:BQ,65,FALSE),"")</f>
        <v/>
      </c>
      <c r="I1622" t="str">
        <f>IFERROR(VLOOKUP(B1622,Misconduct!D:M,8,FALSE),"")</f>
        <v/>
      </c>
      <c r="J1622" t="str">
        <f>IFERROR(VLOOKUP(B1622,Misconduct!D:M,9,FALSE),"")</f>
        <v/>
      </c>
      <c r="K1622" t="str">
        <f>IFERROR(VLOOKUP(B1622,Misconduct!D:M,10,FALSE),"")</f>
        <v/>
      </c>
    </row>
    <row r="1623" spans="1:11">
      <c r="A1623" s="161" t="str">
        <f>IF(Personal_Development!C1517="","",Personal_Development!C1517)</f>
        <v/>
      </c>
      <c r="B1623" t="str">
        <f>IF(Personal_Development!D1517="","",Personal_Development!D1517)</f>
        <v/>
      </c>
      <c r="C1623" t="str">
        <f>IF(Personal_Development!E1517="","",Personal_Development!E1517)</f>
        <v/>
      </c>
      <c r="D1623" t="str">
        <f>IFERROR(VLOOKUP(B1623,Personal_Development!D:DL,113,FALSE),"")</f>
        <v/>
      </c>
      <c r="E1623" t="str">
        <f>IFERROR(VLOOKUP(B1623,Kaizen!D:X,21,FALSE),"")</f>
        <v/>
      </c>
      <c r="F1623" t="str">
        <f>IFERROR(VLOOKUP(B1623,'Safety Idea'!D:X,21,FALSE),"")</f>
        <v/>
      </c>
      <c r="G1623" t="str">
        <f>IFERROR(VLOOKUP(B1623,'Compulsory Training'!D:Z,23,FALSE),"")</f>
        <v/>
      </c>
      <c r="H1623" t="str">
        <f>IFERROR(VLOOKUP(B1623,Attendance!D:BQ,65,FALSE),"")</f>
        <v/>
      </c>
      <c r="I1623" t="str">
        <f>IFERROR(VLOOKUP(B1623,Misconduct!D:M,8,FALSE),"")</f>
        <v/>
      </c>
      <c r="J1623" t="str">
        <f>IFERROR(VLOOKUP(B1623,Misconduct!D:M,9,FALSE),"")</f>
        <v/>
      </c>
      <c r="K1623" t="str">
        <f>IFERROR(VLOOKUP(B1623,Misconduct!D:M,10,FALSE),"")</f>
        <v/>
      </c>
    </row>
    <row r="1624" spans="1:11">
      <c r="A1624" s="161" t="str">
        <f>IF(Personal_Development!C1518="","",Personal_Development!C1518)</f>
        <v/>
      </c>
      <c r="B1624" t="str">
        <f>IF(Personal_Development!D1518="","",Personal_Development!D1518)</f>
        <v/>
      </c>
      <c r="C1624" t="str">
        <f>IF(Personal_Development!E1518="","",Personal_Development!E1518)</f>
        <v/>
      </c>
      <c r="D1624" t="str">
        <f>IFERROR(VLOOKUP(B1624,Personal_Development!D:DL,113,FALSE),"")</f>
        <v/>
      </c>
      <c r="E1624" t="str">
        <f>IFERROR(VLOOKUP(B1624,Kaizen!D:X,21,FALSE),"")</f>
        <v/>
      </c>
      <c r="F1624" t="str">
        <f>IFERROR(VLOOKUP(B1624,'Safety Idea'!D:X,21,FALSE),"")</f>
        <v/>
      </c>
      <c r="G1624" t="str">
        <f>IFERROR(VLOOKUP(B1624,'Compulsory Training'!D:Z,23,FALSE),"")</f>
        <v/>
      </c>
      <c r="H1624" t="str">
        <f>IFERROR(VLOOKUP(B1624,Attendance!D:BQ,65,FALSE),"")</f>
        <v/>
      </c>
      <c r="I1624" t="str">
        <f>IFERROR(VLOOKUP(B1624,Misconduct!D:M,8,FALSE),"")</f>
        <v/>
      </c>
      <c r="J1624" t="str">
        <f>IFERROR(VLOOKUP(B1624,Misconduct!D:M,9,FALSE),"")</f>
        <v/>
      </c>
      <c r="K1624" t="str">
        <f>IFERROR(VLOOKUP(B1624,Misconduct!D:M,10,FALSE),"")</f>
        <v/>
      </c>
    </row>
    <row r="1625" spans="1:11">
      <c r="A1625" s="161" t="str">
        <f>IF(Personal_Development!C1519="","",Personal_Development!C1519)</f>
        <v/>
      </c>
      <c r="B1625" t="str">
        <f>IF(Personal_Development!D1519="","",Personal_Development!D1519)</f>
        <v/>
      </c>
      <c r="C1625" t="str">
        <f>IF(Personal_Development!E1519="","",Personal_Development!E1519)</f>
        <v/>
      </c>
      <c r="D1625" t="str">
        <f>IFERROR(VLOOKUP(B1625,Personal_Development!D:DL,113,FALSE),"")</f>
        <v/>
      </c>
      <c r="E1625" t="str">
        <f>IFERROR(VLOOKUP(B1625,Kaizen!D:X,21,FALSE),"")</f>
        <v/>
      </c>
      <c r="F1625" t="str">
        <f>IFERROR(VLOOKUP(B1625,'Safety Idea'!D:X,21,FALSE),"")</f>
        <v/>
      </c>
      <c r="G1625" t="str">
        <f>IFERROR(VLOOKUP(B1625,'Compulsory Training'!D:Z,23,FALSE),"")</f>
        <v/>
      </c>
      <c r="H1625" t="str">
        <f>IFERROR(VLOOKUP(B1625,Attendance!D:BQ,65,FALSE),"")</f>
        <v/>
      </c>
      <c r="I1625" t="str">
        <f>IFERROR(VLOOKUP(B1625,Misconduct!D:M,8,FALSE),"")</f>
        <v/>
      </c>
      <c r="J1625" t="str">
        <f>IFERROR(VLOOKUP(B1625,Misconduct!D:M,9,FALSE),"")</f>
        <v/>
      </c>
      <c r="K1625" t="str">
        <f>IFERROR(VLOOKUP(B1625,Misconduct!D:M,10,FALSE),"")</f>
        <v/>
      </c>
    </row>
    <row r="1626" spans="1:11">
      <c r="A1626" s="161" t="str">
        <f>IF(Personal_Development!C1520="","",Personal_Development!C1520)</f>
        <v/>
      </c>
      <c r="B1626" t="str">
        <f>IF(Personal_Development!D1520="","",Personal_Development!D1520)</f>
        <v/>
      </c>
      <c r="C1626" t="str">
        <f>IF(Personal_Development!E1520="","",Personal_Development!E1520)</f>
        <v/>
      </c>
      <c r="D1626" t="str">
        <f>IFERROR(VLOOKUP(B1626,Personal_Development!D:DL,113,FALSE),"")</f>
        <v/>
      </c>
      <c r="E1626" t="str">
        <f>IFERROR(VLOOKUP(B1626,Kaizen!D:X,21,FALSE),"")</f>
        <v/>
      </c>
      <c r="F1626" t="str">
        <f>IFERROR(VLOOKUP(B1626,'Safety Idea'!D:X,21,FALSE),"")</f>
        <v/>
      </c>
      <c r="G1626" t="str">
        <f>IFERROR(VLOOKUP(B1626,'Compulsory Training'!D:Z,23,FALSE),"")</f>
        <v/>
      </c>
      <c r="H1626" t="str">
        <f>IFERROR(VLOOKUP(B1626,Attendance!D:BQ,65,FALSE),"")</f>
        <v/>
      </c>
      <c r="I1626" t="str">
        <f>IFERROR(VLOOKUP(B1626,Misconduct!D:M,8,FALSE),"")</f>
        <v/>
      </c>
      <c r="J1626" t="str">
        <f>IFERROR(VLOOKUP(B1626,Misconduct!D:M,9,FALSE),"")</f>
        <v/>
      </c>
      <c r="K1626" t="str">
        <f>IFERROR(VLOOKUP(B1626,Misconduct!D:M,10,FALSE),"")</f>
        <v/>
      </c>
    </row>
    <row r="1627" spans="1:11">
      <c r="A1627" s="161" t="str">
        <f>IF(Personal_Development!C1521="","",Personal_Development!C1521)</f>
        <v/>
      </c>
      <c r="B1627" t="str">
        <f>IF(Personal_Development!D1521="","",Personal_Development!D1521)</f>
        <v/>
      </c>
      <c r="C1627" t="str">
        <f>IF(Personal_Development!E1521="","",Personal_Development!E1521)</f>
        <v/>
      </c>
      <c r="D1627" t="str">
        <f>IFERROR(VLOOKUP(B1627,Personal_Development!D:DL,113,FALSE),"")</f>
        <v/>
      </c>
      <c r="E1627" t="str">
        <f>IFERROR(VLOOKUP(B1627,Kaizen!D:X,21,FALSE),"")</f>
        <v/>
      </c>
      <c r="F1627" t="str">
        <f>IFERROR(VLOOKUP(B1627,'Safety Idea'!D:X,21,FALSE),"")</f>
        <v/>
      </c>
      <c r="G1627" t="str">
        <f>IFERROR(VLOOKUP(B1627,'Compulsory Training'!D:Z,23,FALSE),"")</f>
        <v/>
      </c>
      <c r="H1627" t="str">
        <f>IFERROR(VLOOKUP(B1627,Attendance!D:BQ,65,FALSE),"")</f>
        <v/>
      </c>
      <c r="I1627" t="str">
        <f>IFERROR(VLOOKUP(B1627,Misconduct!D:M,8,FALSE),"")</f>
        <v/>
      </c>
      <c r="J1627" t="str">
        <f>IFERROR(VLOOKUP(B1627,Misconduct!D:M,9,FALSE),"")</f>
        <v/>
      </c>
      <c r="K1627" t="str">
        <f>IFERROR(VLOOKUP(B1627,Misconduct!D:M,10,FALSE),"")</f>
        <v/>
      </c>
    </row>
    <row r="1628" spans="1:11">
      <c r="A1628" s="161" t="str">
        <f>IF(Personal_Development!C1522="","",Personal_Development!C1522)</f>
        <v/>
      </c>
      <c r="B1628" t="str">
        <f>IF(Personal_Development!D1522="","",Personal_Development!D1522)</f>
        <v/>
      </c>
      <c r="C1628" t="str">
        <f>IF(Personal_Development!E1522="","",Personal_Development!E1522)</f>
        <v/>
      </c>
      <c r="D1628" t="str">
        <f>IFERROR(VLOOKUP(B1628,Personal_Development!D:DL,113,FALSE),"")</f>
        <v/>
      </c>
      <c r="E1628" t="str">
        <f>IFERROR(VLOOKUP(B1628,Kaizen!D:X,21,FALSE),"")</f>
        <v/>
      </c>
      <c r="F1628" t="str">
        <f>IFERROR(VLOOKUP(B1628,'Safety Idea'!D:X,21,FALSE),"")</f>
        <v/>
      </c>
      <c r="G1628" t="str">
        <f>IFERROR(VLOOKUP(B1628,'Compulsory Training'!D:Z,23,FALSE),"")</f>
        <v/>
      </c>
      <c r="H1628" t="str">
        <f>IFERROR(VLOOKUP(B1628,Attendance!D:BQ,65,FALSE),"")</f>
        <v/>
      </c>
      <c r="I1628" t="str">
        <f>IFERROR(VLOOKUP(B1628,Misconduct!D:M,8,FALSE),"")</f>
        <v/>
      </c>
      <c r="J1628" t="str">
        <f>IFERROR(VLOOKUP(B1628,Misconduct!D:M,9,FALSE),"")</f>
        <v/>
      </c>
      <c r="K1628" t="str">
        <f>IFERROR(VLOOKUP(B1628,Misconduct!D:M,10,FALSE),"")</f>
        <v/>
      </c>
    </row>
    <row r="1629" spans="1:11">
      <c r="A1629" s="161" t="str">
        <f>IF(Personal_Development!C1523="","",Personal_Development!C1523)</f>
        <v/>
      </c>
      <c r="B1629" t="str">
        <f>IF(Personal_Development!D1523="","",Personal_Development!D1523)</f>
        <v/>
      </c>
      <c r="C1629" t="str">
        <f>IF(Personal_Development!E1523="","",Personal_Development!E1523)</f>
        <v/>
      </c>
      <c r="D1629" t="str">
        <f>IFERROR(VLOOKUP(B1629,Personal_Development!D:DL,113,FALSE),"")</f>
        <v/>
      </c>
      <c r="E1629" t="str">
        <f>IFERROR(VLOOKUP(B1629,Kaizen!D:X,21,FALSE),"")</f>
        <v/>
      </c>
      <c r="F1629" t="str">
        <f>IFERROR(VLOOKUP(B1629,'Safety Idea'!D:X,21,FALSE),"")</f>
        <v/>
      </c>
      <c r="G1629" t="str">
        <f>IFERROR(VLOOKUP(B1629,'Compulsory Training'!D:Z,23,FALSE),"")</f>
        <v/>
      </c>
      <c r="H1629" t="str">
        <f>IFERROR(VLOOKUP(B1629,Attendance!D:BQ,65,FALSE),"")</f>
        <v/>
      </c>
      <c r="I1629" t="str">
        <f>IFERROR(VLOOKUP(B1629,Misconduct!D:M,8,FALSE),"")</f>
        <v/>
      </c>
      <c r="J1629" t="str">
        <f>IFERROR(VLOOKUP(B1629,Misconduct!D:M,9,FALSE),"")</f>
        <v/>
      </c>
      <c r="K1629" t="str">
        <f>IFERROR(VLOOKUP(B1629,Misconduct!D:M,10,FALSE),"")</f>
        <v/>
      </c>
    </row>
    <row r="1630" spans="1:11">
      <c r="A1630" s="161" t="str">
        <f>IF(Personal_Development!C1524="","",Personal_Development!C1524)</f>
        <v/>
      </c>
      <c r="B1630" t="str">
        <f>IF(Personal_Development!D1524="","",Personal_Development!D1524)</f>
        <v/>
      </c>
      <c r="C1630" t="str">
        <f>IF(Personal_Development!E1524="","",Personal_Development!E1524)</f>
        <v/>
      </c>
      <c r="D1630" t="str">
        <f>IFERROR(VLOOKUP(B1630,Personal_Development!D:DL,113,FALSE),"")</f>
        <v/>
      </c>
      <c r="E1630" t="str">
        <f>IFERROR(VLOOKUP(B1630,Kaizen!D:X,21,FALSE),"")</f>
        <v/>
      </c>
      <c r="F1630" t="str">
        <f>IFERROR(VLOOKUP(B1630,'Safety Idea'!D:X,21,FALSE),"")</f>
        <v/>
      </c>
      <c r="G1630" t="str">
        <f>IFERROR(VLOOKUP(B1630,'Compulsory Training'!D:Z,23,FALSE),"")</f>
        <v/>
      </c>
      <c r="H1630" t="str">
        <f>IFERROR(VLOOKUP(B1630,Attendance!D:BQ,65,FALSE),"")</f>
        <v/>
      </c>
      <c r="I1630" t="str">
        <f>IFERROR(VLOOKUP(B1630,Misconduct!D:M,8,FALSE),"")</f>
        <v/>
      </c>
      <c r="J1630" t="str">
        <f>IFERROR(VLOOKUP(B1630,Misconduct!D:M,9,FALSE),"")</f>
        <v/>
      </c>
      <c r="K1630" t="str">
        <f>IFERROR(VLOOKUP(B1630,Misconduct!D:M,10,FALSE),"")</f>
        <v/>
      </c>
    </row>
    <row r="1631" spans="1:11">
      <c r="A1631" s="161" t="str">
        <f>IF(Personal_Development!C1525="","",Personal_Development!C1525)</f>
        <v/>
      </c>
      <c r="B1631" t="str">
        <f>IF(Personal_Development!D1525="","",Personal_Development!D1525)</f>
        <v/>
      </c>
      <c r="C1631" t="str">
        <f>IF(Personal_Development!E1525="","",Personal_Development!E1525)</f>
        <v/>
      </c>
      <c r="D1631" t="str">
        <f>IFERROR(VLOOKUP(B1631,Personal_Development!D:DL,113,FALSE),"")</f>
        <v/>
      </c>
      <c r="E1631" t="str">
        <f>IFERROR(VLOOKUP(B1631,Kaizen!D:X,21,FALSE),"")</f>
        <v/>
      </c>
      <c r="F1631" t="str">
        <f>IFERROR(VLOOKUP(B1631,'Safety Idea'!D:X,21,FALSE),"")</f>
        <v/>
      </c>
      <c r="G1631" t="str">
        <f>IFERROR(VLOOKUP(B1631,'Compulsory Training'!D:Z,23,FALSE),"")</f>
        <v/>
      </c>
      <c r="H1631" t="str">
        <f>IFERROR(VLOOKUP(B1631,Attendance!D:BQ,65,FALSE),"")</f>
        <v/>
      </c>
      <c r="I1631" t="str">
        <f>IFERROR(VLOOKUP(B1631,Misconduct!D:M,8,FALSE),"")</f>
        <v/>
      </c>
      <c r="J1631" t="str">
        <f>IFERROR(VLOOKUP(B1631,Misconduct!D:M,9,FALSE),"")</f>
        <v/>
      </c>
      <c r="K1631" t="str">
        <f>IFERROR(VLOOKUP(B1631,Misconduct!D:M,10,FALSE),"")</f>
        <v/>
      </c>
    </row>
    <row r="1632" spans="1:11">
      <c r="A1632" s="161" t="str">
        <f>IF(Personal_Development!C1526="","",Personal_Development!C1526)</f>
        <v/>
      </c>
      <c r="B1632" t="str">
        <f>IF(Personal_Development!D1526="","",Personal_Development!D1526)</f>
        <v/>
      </c>
      <c r="C1632" t="str">
        <f>IF(Personal_Development!E1526="","",Personal_Development!E1526)</f>
        <v/>
      </c>
      <c r="D1632" t="str">
        <f>IFERROR(VLOOKUP(B1632,Personal_Development!D:DL,113,FALSE),"")</f>
        <v/>
      </c>
      <c r="E1632" t="str">
        <f>IFERROR(VLOOKUP(B1632,Kaizen!D:X,21,FALSE),"")</f>
        <v/>
      </c>
      <c r="F1632" t="str">
        <f>IFERROR(VLOOKUP(B1632,'Safety Idea'!D:X,21,FALSE),"")</f>
        <v/>
      </c>
      <c r="G1632" t="str">
        <f>IFERROR(VLOOKUP(B1632,'Compulsory Training'!D:Z,23,FALSE),"")</f>
        <v/>
      </c>
      <c r="H1632" t="str">
        <f>IFERROR(VLOOKUP(B1632,Attendance!D:BQ,65,FALSE),"")</f>
        <v/>
      </c>
      <c r="I1632" t="str">
        <f>IFERROR(VLOOKUP(B1632,Misconduct!D:M,8,FALSE),"")</f>
        <v/>
      </c>
      <c r="J1632" t="str">
        <f>IFERROR(VLOOKUP(B1632,Misconduct!D:M,9,FALSE),"")</f>
        <v/>
      </c>
      <c r="K1632" t="str">
        <f>IFERROR(VLOOKUP(B1632,Misconduct!D:M,10,FALSE),"")</f>
        <v/>
      </c>
    </row>
    <row r="1633" spans="1:11">
      <c r="A1633" s="161" t="str">
        <f>IF(Personal_Development!C1527="","",Personal_Development!C1527)</f>
        <v/>
      </c>
      <c r="B1633" t="str">
        <f>IF(Personal_Development!D1527="","",Personal_Development!D1527)</f>
        <v/>
      </c>
      <c r="C1633" t="str">
        <f>IF(Personal_Development!E1527="","",Personal_Development!E1527)</f>
        <v/>
      </c>
      <c r="D1633" t="str">
        <f>IFERROR(VLOOKUP(B1633,Personal_Development!D:DL,113,FALSE),"")</f>
        <v/>
      </c>
      <c r="E1633" t="str">
        <f>IFERROR(VLOOKUP(B1633,Kaizen!D:X,21,FALSE),"")</f>
        <v/>
      </c>
      <c r="F1633" t="str">
        <f>IFERROR(VLOOKUP(B1633,'Safety Idea'!D:X,21,FALSE),"")</f>
        <v/>
      </c>
      <c r="G1633" t="str">
        <f>IFERROR(VLOOKUP(B1633,'Compulsory Training'!D:Z,23,FALSE),"")</f>
        <v/>
      </c>
      <c r="H1633" t="str">
        <f>IFERROR(VLOOKUP(B1633,Attendance!D:BQ,65,FALSE),"")</f>
        <v/>
      </c>
      <c r="I1633" t="str">
        <f>IFERROR(VLOOKUP(B1633,Misconduct!D:M,8,FALSE),"")</f>
        <v/>
      </c>
      <c r="J1633" t="str">
        <f>IFERROR(VLOOKUP(B1633,Misconduct!D:M,9,FALSE),"")</f>
        <v/>
      </c>
      <c r="K1633" t="str">
        <f>IFERROR(VLOOKUP(B1633,Misconduct!D:M,10,FALSE),"")</f>
        <v/>
      </c>
    </row>
    <row r="1634" spans="1:11">
      <c r="A1634" s="161" t="str">
        <f>IF(Personal_Development!C1528="","",Personal_Development!C1528)</f>
        <v/>
      </c>
      <c r="B1634" t="str">
        <f>IF(Personal_Development!D1528="","",Personal_Development!D1528)</f>
        <v/>
      </c>
      <c r="C1634" t="str">
        <f>IF(Personal_Development!E1528="","",Personal_Development!E1528)</f>
        <v/>
      </c>
      <c r="D1634" t="str">
        <f>IFERROR(VLOOKUP(B1634,Personal_Development!D:DL,113,FALSE),"")</f>
        <v/>
      </c>
      <c r="E1634" t="str">
        <f>IFERROR(VLOOKUP(B1634,Kaizen!D:X,21,FALSE),"")</f>
        <v/>
      </c>
      <c r="F1634" t="str">
        <f>IFERROR(VLOOKUP(B1634,'Safety Idea'!D:X,21,FALSE),"")</f>
        <v/>
      </c>
      <c r="G1634" t="str">
        <f>IFERROR(VLOOKUP(B1634,'Compulsory Training'!D:Z,23,FALSE),"")</f>
        <v/>
      </c>
      <c r="H1634" t="str">
        <f>IFERROR(VLOOKUP(B1634,Attendance!D:BQ,65,FALSE),"")</f>
        <v/>
      </c>
      <c r="I1634" t="str">
        <f>IFERROR(VLOOKUP(B1634,Misconduct!D:M,8,FALSE),"")</f>
        <v/>
      </c>
      <c r="J1634" t="str">
        <f>IFERROR(VLOOKUP(B1634,Misconduct!D:M,9,FALSE),"")</f>
        <v/>
      </c>
      <c r="K1634" t="str">
        <f>IFERROR(VLOOKUP(B1634,Misconduct!D:M,10,FALSE),"")</f>
        <v/>
      </c>
    </row>
    <row r="1635" spans="1:11">
      <c r="A1635" s="161" t="str">
        <f>IF(Personal_Development!C1529="","",Personal_Development!C1529)</f>
        <v/>
      </c>
      <c r="B1635" t="str">
        <f>IF(Personal_Development!D1529="","",Personal_Development!D1529)</f>
        <v/>
      </c>
      <c r="C1635" t="str">
        <f>IF(Personal_Development!E1529="","",Personal_Development!E1529)</f>
        <v/>
      </c>
      <c r="D1635" t="str">
        <f>IFERROR(VLOOKUP(B1635,Personal_Development!D:DL,113,FALSE),"")</f>
        <v/>
      </c>
      <c r="E1635" t="str">
        <f>IFERROR(VLOOKUP(B1635,Kaizen!D:X,21,FALSE),"")</f>
        <v/>
      </c>
      <c r="F1635" t="str">
        <f>IFERROR(VLOOKUP(B1635,'Safety Idea'!D:X,21,FALSE),"")</f>
        <v/>
      </c>
      <c r="G1635" t="str">
        <f>IFERROR(VLOOKUP(B1635,'Compulsory Training'!D:Z,23,FALSE),"")</f>
        <v/>
      </c>
      <c r="H1635" t="str">
        <f>IFERROR(VLOOKUP(B1635,Attendance!D:BQ,65,FALSE),"")</f>
        <v/>
      </c>
      <c r="I1635" t="str">
        <f>IFERROR(VLOOKUP(B1635,Misconduct!D:M,8,FALSE),"")</f>
        <v/>
      </c>
      <c r="J1635" t="str">
        <f>IFERROR(VLOOKUP(B1635,Misconduct!D:M,9,FALSE),"")</f>
        <v/>
      </c>
      <c r="K1635" t="str">
        <f>IFERROR(VLOOKUP(B1635,Misconduct!D:M,10,FALSE),"")</f>
        <v/>
      </c>
    </row>
    <row r="1636" spans="1:11">
      <c r="A1636" s="161" t="str">
        <f>IF(Personal_Development!C1530="","",Personal_Development!C1530)</f>
        <v/>
      </c>
      <c r="B1636" t="str">
        <f>IF(Personal_Development!D1530="","",Personal_Development!D1530)</f>
        <v/>
      </c>
      <c r="C1636" t="str">
        <f>IF(Personal_Development!E1530="","",Personal_Development!E1530)</f>
        <v/>
      </c>
      <c r="D1636" t="str">
        <f>IFERROR(VLOOKUP(B1636,Personal_Development!D:DL,113,FALSE),"")</f>
        <v/>
      </c>
      <c r="E1636" t="str">
        <f>IFERROR(VLOOKUP(B1636,Kaizen!D:X,21,FALSE),"")</f>
        <v/>
      </c>
      <c r="F1636" t="str">
        <f>IFERROR(VLOOKUP(B1636,'Safety Idea'!D:X,21,FALSE),"")</f>
        <v/>
      </c>
      <c r="G1636" t="str">
        <f>IFERROR(VLOOKUP(B1636,'Compulsory Training'!D:Z,23,FALSE),"")</f>
        <v/>
      </c>
      <c r="H1636" t="str">
        <f>IFERROR(VLOOKUP(B1636,Attendance!D:BQ,65,FALSE),"")</f>
        <v/>
      </c>
      <c r="I1636" t="str">
        <f>IFERROR(VLOOKUP(B1636,Misconduct!D:M,8,FALSE),"")</f>
        <v/>
      </c>
      <c r="J1636" t="str">
        <f>IFERROR(VLOOKUP(B1636,Misconduct!D:M,9,FALSE),"")</f>
        <v/>
      </c>
      <c r="K1636" t="str">
        <f>IFERROR(VLOOKUP(B1636,Misconduct!D:M,10,FALSE),"")</f>
        <v/>
      </c>
    </row>
    <row r="1637" spans="1:11">
      <c r="A1637" s="161" t="str">
        <f>IF(Personal_Development!C1531="","",Personal_Development!C1531)</f>
        <v/>
      </c>
      <c r="B1637" t="str">
        <f>IF(Personal_Development!D1531="","",Personal_Development!D1531)</f>
        <v/>
      </c>
      <c r="C1637" t="str">
        <f>IF(Personal_Development!E1531="","",Personal_Development!E1531)</f>
        <v/>
      </c>
      <c r="D1637" t="str">
        <f>IFERROR(VLOOKUP(B1637,Personal_Development!D:DL,113,FALSE),"")</f>
        <v/>
      </c>
      <c r="E1637" t="str">
        <f>IFERROR(VLOOKUP(B1637,Kaizen!D:X,21,FALSE),"")</f>
        <v/>
      </c>
      <c r="F1637" t="str">
        <f>IFERROR(VLOOKUP(B1637,'Safety Idea'!D:X,21,FALSE),"")</f>
        <v/>
      </c>
      <c r="G1637" t="str">
        <f>IFERROR(VLOOKUP(B1637,'Compulsory Training'!D:Z,23,FALSE),"")</f>
        <v/>
      </c>
      <c r="H1637" t="str">
        <f>IFERROR(VLOOKUP(B1637,Attendance!D:BQ,65,FALSE),"")</f>
        <v/>
      </c>
      <c r="I1637" t="str">
        <f>IFERROR(VLOOKUP(B1637,Misconduct!D:M,8,FALSE),"")</f>
        <v/>
      </c>
      <c r="J1637" t="str">
        <f>IFERROR(VLOOKUP(B1637,Misconduct!D:M,9,FALSE),"")</f>
        <v/>
      </c>
      <c r="K1637" t="str">
        <f>IFERROR(VLOOKUP(B1637,Misconduct!D:M,10,FALSE),"")</f>
        <v/>
      </c>
    </row>
    <row r="1638" spans="1:11">
      <c r="A1638" s="161" t="str">
        <f>IF(Personal_Development!C1532="","",Personal_Development!C1532)</f>
        <v/>
      </c>
      <c r="B1638" t="str">
        <f>IF(Personal_Development!D1532="","",Personal_Development!D1532)</f>
        <v/>
      </c>
      <c r="C1638" t="str">
        <f>IF(Personal_Development!E1532="","",Personal_Development!E1532)</f>
        <v/>
      </c>
      <c r="D1638" t="str">
        <f>IFERROR(VLOOKUP(B1638,Personal_Development!D:DL,113,FALSE),"")</f>
        <v/>
      </c>
      <c r="E1638" t="str">
        <f>IFERROR(VLOOKUP(B1638,Kaizen!D:X,21,FALSE),"")</f>
        <v/>
      </c>
      <c r="F1638" t="str">
        <f>IFERROR(VLOOKUP(B1638,'Safety Idea'!D:X,21,FALSE),"")</f>
        <v/>
      </c>
      <c r="G1638" t="str">
        <f>IFERROR(VLOOKUP(B1638,'Compulsory Training'!D:Z,23,FALSE),"")</f>
        <v/>
      </c>
      <c r="H1638" t="str">
        <f>IFERROR(VLOOKUP(B1638,Attendance!D:BQ,65,FALSE),"")</f>
        <v/>
      </c>
      <c r="I1638" t="str">
        <f>IFERROR(VLOOKUP(B1638,Misconduct!D:M,8,FALSE),"")</f>
        <v/>
      </c>
      <c r="J1638" t="str">
        <f>IFERROR(VLOOKUP(B1638,Misconduct!D:M,9,FALSE),"")</f>
        <v/>
      </c>
      <c r="K1638" t="str">
        <f>IFERROR(VLOOKUP(B1638,Misconduct!D:M,10,FALSE),"")</f>
        <v/>
      </c>
    </row>
    <row r="1639" spans="1:11">
      <c r="A1639" s="161" t="str">
        <f>IF(Personal_Development!C1533="","",Personal_Development!C1533)</f>
        <v/>
      </c>
      <c r="B1639" t="str">
        <f>IF(Personal_Development!D1533="","",Personal_Development!D1533)</f>
        <v/>
      </c>
      <c r="C1639" t="str">
        <f>IF(Personal_Development!E1533="","",Personal_Development!E1533)</f>
        <v/>
      </c>
      <c r="D1639" t="str">
        <f>IFERROR(VLOOKUP(B1639,Personal_Development!D:DL,113,FALSE),"")</f>
        <v/>
      </c>
      <c r="E1639" t="str">
        <f>IFERROR(VLOOKUP(B1639,Kaizen!D:X,21,FALSE),"")</f>
        <v/>
      </c>
      <c r="F1639" t="str">
        <f>IFERROR(VLOOKUP(B1639,'Safety Idea'!D:X,21,FALSE),"")</f>
        <v/>
      </c>
      <c r="G1639" t="str">
        <f>IFERROR(VLOOKUP(B1639,'Compulsory Training'!D:Z,23,FALSE),"")</f>
        <v/>
      </c>
      <c r="H1639" t="str">
        <f>IFERROR(VLOOKUP(B1639,Attendance!D:BQ,65,FALSE),"")</f>
        <v/>
      </c>
      <c r="I1639" t="str">
        <f>IFERROR(VLOOKUP(B1639,Misconduct!D:M,8,FALSE),"")</f>
        <v/>
      </c>
      <c r="J1639" t="str">
        <f>IFERROR(VLOOKUP(B1639,Misconduct!D:M,9,FALSE),"")</f>
        <v/>
      </c>
      <c r="K1639" t="str">
        <f>IFERROR(VLOOKUP(B1639,Misconduct!D:M,10,FALSE),"")</f>
        <v/>
      </c>
    </row>
    <row r="1640" spans="1:11">
      <c r="A1640" s="161" t="str">
        <f>IF(Personal_Development!C1534="","",Personal_Development!C1534)</f>
        <v/>
      </c>
      <c r="B1640" t="str">
        <f>IF(Personal_Development!D1534="","",Personal_Development!D1534)</f>
        <v/>
      </c>
      <c r="C1640" t="str">
        <f>IF(Personal_Development!E1534="","",Personal_Development!E1534)</f>
        <v/>
      </c>
      <c r="D1640" t="str">
        <f>IFERROR(VLOOKUP(B1640,Personal_Development!D:DL,113,FALSE),"")</f>
        <v/>
      </c>
      <c r="E1640" t="str">
        <f>IFERROR(VLOOKUP(B1640,Kaizen!D:X,21,FALSE),"")</f>
        <v/>
      </c>
      <c r="F1640" t="str">
        <f>IFERROR(VLOOKUP(B1640,'Safety Idea'!D:X,21,FALSE),"")</f>
        <v/>
      </c>
      <c r="G1640" t="str">
        <f>IFERROR(VLOOKUP(B1640,'Compulsory Training'!D:Z,23,FALSE),"")</f>
        <v/>
      </c>
      <c r="H1640" t="str">
        <f>IFERROR(VLOOKUP(B1640,Attendance!D:BQ,65,FALSE),"")</f>
        <v/>
      </c>
      <c r="I1640" t="str">
        <f>IFERROR(VLOOKUP(B1640,Misconduct!D:M,8,FALSE),"")</f>
        <v/>
      </c>
      <c r="J1640" t="str">
        <f>IFERROR(VLOOKUP(B1640,Misconduct!D:M,9,FALSE),"")</f>
        <v/>
      </c>
      <c r="K1640" t="str">
        <f>IFERROR(VLOOKUP(B1640,Misconduct!D:M,10,FALSE),"")</f>
        <v/>
      </c>
    </row>
    <row r="1641" spans="1:11">
      <c r="A1641" s="161" t="str">
        <f>IF(Personal_Development!C1535="","",Personal_Development!C1535)</f>
        <v/>
      </c>
      <c r="B1641" t="str">
        <f>IF(Personal_Development!D1535="","",Personal_Development!D1535)</f>
        <v/>
      </c>
      <c r="C1641" t="str">
        <f>IF(Personal_Development!E1535="","",Personal_Development!E1535)</f>
        <v/>
      </c>
      <c r="D1641" t="str">
        <f>IFERROR(VLOOKUP(B1641,Personal_Development!D:DL,113,FALSE),"")</f>
        <v/>
      </c>
      <c r="E1641" t="str">
        <f>IFERROR(VLOOKUP(B1641,Kaizen!D:X,21,FALSE),"")</f>
        <v/>
      </c>
      <c r="F1641" t="str">
        <f>IFERROR(VLOOKUP(B1641,'Safety Idea'!D:X,21,FALSE),"")</f>
        <v/>
      </c>
      <c r="G1641" t="str">
        <f>IFERROR(VLOOKUP(B1641,'Compulsory Training'!D:Z,23,FALSE),"")</f>
        <v/>
      </c>
      <c r="H1641" t="str">
        <f>IFERROR(VLOOKUP(B1641,Attendance!D:BQ,65,FALSE),"")</f>
        <v/>
      </c>
      <c r="I1641" t="str">
        <f>IFERROR(VLOOKUP(B1641,Misconduct!D:M,8,FALSE),"")</f>
        <v/>
      </c>
      <c r="J1641" t="str">
        <f>IFERROR(VLOOKUP(B1641,Misconduct!D:M,9,FALSE),"")</f>
        <v/>
      </c>
      <c r="K1641" t="str">
        <f>IFERROR(VLOOKUP(B1641,Misconduct!D:M,10,FALSE),"")</f>
        <v/>
      </c>
    </row>
    <row r="1642" spans="1:11">
      <c r="A1642" s="161" t="str">
        <f>IF(Personal_Development!C1536="","",Personal_Development!C1536)</f>
        <v/>
      </c>
      <c r="B1642" t="str">
        <f>IF(Personal_Development!D1536="","",Personal_Development!D1536)</f>
        <v/>
      </c>
      <c r="C1642" t="str">
        <f>IF(Personal_Development!E1536="","",Personal_Development!E1536)</f>
        <v/>
      </c>
      <c r="D1642" t="str">
        <f>IFERROR(VLOOKUP(B1642,Personal_Development!D:DL,113,FALSE),"")</f>
        <v/>
      </c>
      <c r="E1642" t="str">
        <f>IFERROR(VLOOKUP(B1642,Kaizen!D:X,21,FALSE),"")</f>
        <v/>
      </c>
      <c r="F1642" t="str">
        <f>IFERROR(VLOOKUP(B1642,'Safety Idea'!D:X,21,FALSE),"")</f>
        <v/>
      </c>
      <c r="G1642" t="str">
        <f>IFERROR(VLOOKUP(B1642,'Compulsory Training'!D:Z,23,FALSE),"")</f>
        <v/>
      </c>
      <c r="H1642" t="str">
        <f>IFERROR(VLOOKUP(B1642,Attendance!D:BQ,65,FALSE),"")</f>
        <v/>
      </c>
      <c r="I1642" t="str">
        <f>IFERROR(VLOOKUP(B1642,Misconduct!D:M,8,FALSE),"")</f>
        <v/>
      </c>
      <c r="J1642" t="str">
        <f>IFERROR(VLOOKUP(B1642,Misconduct!D:M,9,FALSE),"")</f>
        <v/>
      </c>
      <c r="K1642" t="str">
        <f>IFERROR(VLOOKUP(B1642,Misconduct!D:M,10,FALSE),"")</f>
        <v/>
      </c>
    </row>
    <row r="1643" spans="1:11">
      <c r="A1643" s="161" t="str">
        <f>IF(Personal_Development!C1537="","",Personal_Development!C1537)</f>
        <v/>
      </c>
      <c r="B1643" t="str">
        <f>IF(Personal_Development!D1537="","",Personal_Development!D1537)</f>
        <v/>
      </c>
      <c r="C1643" t="str">
        <f>IF(Personal_Development!E1537="","",Personal_Development!E1537)</f>
        <v/>
      </c>
      <c r="D1643" t="str">
        <f>IFERROR(VLOOKUP(B1643,Personal_Development!D:DL,113,FALSE),"")</f>
        <v/>
      </c>
      <c r="E1643" t="str">
        <f>IFERROR(VLOOKUP(B1643,Kaizen!D:X,21,FALSE),"")</f>
        <v/>
      </c>
      <c r="F1643" t="str">
        <f>IFERROR(VLOOKUP(B1643,'Safety Idea'!D:X,21,FALSE),"")</f>
        <v/>
      </c>
      <c r="G1643" t="str">
        <f>IFERROR(VLOOKUP(B1643,'Compulsory Training'!D:Z,23,FALSE),"")</f>
        <v/>
      </c>
      <c r="H1643" t="str">
        <f>IFERROR(VLOOKUP(B1643,Attendance!D:BQ,65,FALSE),"")</f>
        <v/>
      </c>
      <c r="I1643" t="str">
        <f>IFERROR(VLOOKUP(B1643,Misconduct!D:M,8,FALSE),"")</f>
        <v/>
      </c>
      <c r="J1643" t="str">
        <f>IFERROR(VLOOKUP(B1643,Misconduct!D:M,9,FALSE),"")</f>
        <v/>
      </c>
      <c r="K1643" t="str">
        <f>IFERROR(VLOOKUP(B1643,Misconduct!D:M,10,FALSE),"")</f>
        <v/>
      </c>
    </row>
    <row r="1644" spans="1:11">
      <c r="A1644" s="161" t="str">
        <f>IF(Personal_Development!C1538="","",Personal_Development!C1538)</f>
        <v/>
      </c>
      <c r="B1644" t="str">
        <f>IF(Personal_Development!D1538="","",Personal_Development!D1538)</f>
        <v/>
      </c>
      <c r="C1644" t="str">
        <f>IF(Personal_Development!E1538="","",Personal_Development!E1538)</f>
        <v/>
      </c>
      <c r="D1644" t="str">
        <f>IFERROR(VLOOKUP(B1644,Personal_Development!D:DL,113,FALSE),"")</f>
        <v/>
      </c>
      <c r="E1644" t="str">
        <f>IFERROR(VLOOKUP(B1644,Kaizen!D:X,21,FALSE),"")</f>
        <v/>
      </c>
      <c r="F1644" t="str">
        <f>IFERROR(VLOOKUP(B1644,'Safety Idea'!D:X,21,FALSE),"")</f>
        <v/>
      </c>
      <c r="G1644" t="str">
        <f>IFERROR(VLOOKUP(B1644,'Compulsory Training'!D:Z,23,FALSE),"")</f>
        <v/>
      </c>
      <c r="H1644" t="str">
        <f>IFERROR(VLOOKUP(B1644,Attendance!D:BQ,65,FALSE),"")</f>
        <v/>
      </c>
      <c r="I1644" t="str">
        <f>IFERROR(VLOOKUP(B1644,Misconduct!D:M,8,FALSE),"")</f>
        <v/>
      </c>
      <c r="J1644" t="str">
        <f>IFERROR(VLOOKUP(B1644,Misconduct!D:M,9,FALSE),"")</f>
        <v/>
      </c>
      <c r="K1644" t="str">
        <f>IFERROR(VLOOKUP(B1644,Misconduct!D:M,10,FALSE),"")</f>
        <v/>
      </c>
    </row>
    <row r="1645" spans="1:11">
      <c r="A1645" s="161" t="str">
        <f>IF(Personal_Development!C1539="","",Personal_Development!C1539)</f>
        <v/>
      </c>
      <c r="B1645" t="str">
        <f>IF(Personal_Development!D1539="","",Personal_Development!D1539)</f>
        <v/>
      </c>
      <c r="C1645" t="str">
        <f>IF(Personal_Development!E1539="","",Personal_Development!E1539)</f>
        <v/>
      </c>
      <c r="D1645" t="str">
        <f>IFERROR(VLOOKUP(B1645,Personal_Development!D:DL,113,FALSE),"")</f>
        <v/>
      </c>
      <c r="E1645" t="str">
        <f>IFERROR(VLOOKUP(B1645,Kaizen!D:X,21,FALSE),"")</f>
        <v/>
      </c>
      <c r="F1645" t="str">
        <f>IFERROR(VLOOKUP(B1645,'Safety Idea'!D:X,21,FALSE),"")</f>
        <v/>
      </c>
      <c r="G1645" t="str">
        <f>IFERROR(VLOOKUP(B1645,'Compulsory Training'!D:Z,23,FALSE),"")</f>
        <v/>
      </c>
      <c r="H1645" t="str">
        <f>IFERROR(VLOOKUP(B1645,Attendance!D:BQ,65,FALSE),"")</f>
        <v/>
      </c>
      <c r="I1645" t="str">
        <f>IFERROR(VLOOKUP(B1645,Misconduct!D:M,8,FALSE),"")</f>
        <v/>
      </c>
      <c r="J1645" t="str">
        <f>IFERROR(VLOOKUP(B1645,Misconduct!D:M,9,FALSE),"")</f>
        <v/>
      </c>
      <c r="K1645" t="str">
        <f>IFERROR(VLOOKUP(B1645,Misconduct!D:M,10,FALSE),"")</f>
        <v/>
      </c>
    </row>
    <row r="1646" spans="1:11">
      <c r="A1646" s="161" t="str">
        <f>IF(Personal_Development!C1540="","",Personal_Development!C1540)</f>
        <v/>
      </c>
      <c r="B1646" t="str">
        <f>IF(Personal_Development!D1540="","",Personal_Development!D1540)</f>
        <v/>
      </c>
      <c r="C1646" t="str">
        <f>IF(Personal_Development!E1540="","",Personal_Development!E1540)</f>
        <v/>
      </c>
      <c r="D1646" t="str">
        <f>IFERROR(VLOOKUP(B1646,Personal_Development!D:DL,113,FALSE),"")</f>
        <v/>
      </c>
      <c r="E1646" t="str">
        <f>IFERROR(VLOOKUP(B1646,Kaizen!D:X,21,FALSE),"")</f>
        <v/>
      </c>
      <c r="F1646" t="str">
        <f>IFERROR(VLOOKUP(B1646,'Safety Idea'!D:X,21,FALSE),"")</f>
        <v/>
      </c>
      <c r="G1646" t="str">
        <f>IFERROR(VLOOKUP(B1646,'Compulsory Training'!D:Z,23,FALSE),"")</f>
        <v/>
      </c>
      <c r="H1646" t="str">
        <f>IFERROR(VLOOKUP(B1646,Attendance!D:BQ,65,FALSE),"")</f>
        <v/>
      </c>
      <c r="I1646" t="str">
        <f>IFERROR(VLOOKUP(B1646,Misconduct!D:M,8,FALSE),"")</f>
        <v/>
      </c>
      <c r="J1646" t="str">
        <f>IFERROR(VLOOKUP(B1646,Misconduct!D:M,9,FALSE),"")</f>
        <v/>
      </c>
      <c r="K1646" t="str">
        <f>IFERROR(VLOOKUP(B1646,Misconduct!D:M,10,FALSE),"")</f>
        <v/>
      </c>
    </row>
    <row r="1647" spans="1:11">
      <c r="A1647" s="161" t="str">
        <f>IF(Personal_Development!C1541="","",Personal_Development!C1541)</f>
        <v/>
      </c>
      <c r="B1647" t="str">
        <f>IF(Personal_Development!D1541="","",Personal_Development!D1541)</f>
        <v/>
      </c>
      <c r="C1647" t="str">
        <f>IF(Personal_Development!E1541="","",Personal_Development!E1541)</f>
        <v/>
      </c>
      <c r="D1647" t="str">
        <f>IFERROR(VLOOKUP(B1647,Personal_Development!D:DL,113,FALSE),"")</f>
        <v/>
      </c>
      <c r="E1647" t="str">
        <f>IFERROR(VLOOKUP(B1647,Kaizen!D:X,21,FALSE),"")</f>
        <v/>
      </c>
      <c r="F1647" t="str">
        <f>IFERROR(VLOOKUP(B1647,'Safety Idea'!D:X,21,FALSE),"")</f>
        <v/>
      </c>
      <c r="G1647" t="str">
        <f>IFERROR(VLOOKUP(B1647,'Compulsory Training'!D:Z,23,FALSE),"")</f>
        <v/>
      </c>
      <c r="H1647" t="str">
        <f>IFERROR(VLOOKUP(B1647,Attendance!D:BQ,65,FALSE),"")</f>
        <v/>
      </c>
      <c r="I1647" t="str">
        <f>IFERROR(VLOOKUP(B1647,Misconduct!D:M,8,FALSE),"")</f>
        <v/>
      </c>
      <c r="J1647" t="str">
        <f>IFERROR(VLOOKUP(B1647,Misconduct!D:M,9,FALSE),"")</f>
        <v/>
      </c>
      <c r="K1647" t="str">
        <f>IFERROR(VLOOKUP(B1647,Misconduct!D:M,10,FALSE),"")</f>
        <v/>
      </c>
    </row>
    <row r="1648" spans="1:11">
      <c r="A1648" s="161" t="str">
        <f>IF(Personal_Development!C1542="","",Personal_Development!C1542)</f>
        <v/>
      </c>
      <c r="B1648" t="str">
        <f>IF(Personal_Development!D1542="","",Personal_Development!D1542)</f>
        <v/>
      </c>
      <c r="C1648" t="str">
        <f>IF(Personal_Development!E1542="","",Personal_Development!E1542)</f>
        <v/>
      </c>
      <c r="D1648" t="str">
        <f>IFERROR(VLOOKUP(B1648,Personal_Development!D:DL,113,FALSE),"")</f>
        <v/>
      </c>
      <c r="E1648" t="str">
        <f>IFERROR(VLOOKUP(B1648,Kaizen!D:X,21,FALSE),"")</f>
        <v/>
      </c>
      <c r="F1648" t="str">
        <f>IFERROR(VLOOKUP(B1648,'Safety Idea'!D:X,21,FALSE),"")</f>
        <v/>
      </c>
      <c r="G1648" t="str">
        <f>IFERROR(VLOOKUP(B1648,'Compulsory Training'!D:Z,23,FALSE),"")</f>
        <v/>
      </c>
      <c r="H1648" t="str">
        <f>IFERROR(VLOOKUP(B1648,Attendance!D:BQ,65,FALSE),"")</f>
        <v/>
      </c>
      <c r="I1648" t="str">
        <f>IFERROR(VLOOKUP(B1648,Misconduct!D:M,8,FALSE),"")</f>
        <v/>
      </c>
      <c r="J1648" t="str">
        <f>IFERROR(VLOOKUP(B1648,Misconduct!D:M,9,FALSE),"")</f>
        <v/>
      </c>
      <c r="K1648" t="str">
        <f>IFERROR(VLOOKUP(B1648,Misconduct!D:M,10,FALSE),"")</f>
        <v/>
      </c>
    </row>
    <row r="1649" spans="1:11">
      <c r="A1649" s="161" t="str">
        <f>IF(Personal_Development!C1543="","",Personal_Development!C1543)</f>
        <v/>
      </c>
      <c r="B1649" t="str">
        <f>IF(Personal_Development!D1543="","",Personal_Development!D1543)</f>
        <v/>
      </c>
      <c r="C1649" t="str">
        <f>IF(Personal_Development!E1543="","",Personal_Development!E1543)</f>
        <v/>
      </c>
      <c r="D1649" t="str">
        <f>IFERROR(VLOOKUP(B1649,Personal_Development!D:DL,113,FALSE),"")</f>
        <v/>
      </c>
      <c r="E1649" t="str">
        <f>IFERROR(VLOOKUP(B1649,Kaizen!D:X,21,FALSE),"")</f>
        <v/>
      </c>
      <c r="F1649" t="str">
        <f>IFERROR(VLOOKUP(B1649,'Safety Idea'!D:X,21,FALSE),"")</f>
        <v/>
      </c>
      <c r="G1649" t="str">
        <f>IFERROR(VLOOKUP(B1649,'Compulsory Training'!D:Z,23,FALSE),"")</f>
        <v/>
      </c>
      <c r="H1649" t="str">
        <f>IFERROR(VLOOKUP(B1649,Attendance!D:BQ,65,FALSE),"")</f>
        <v/>
      </c>
      <c r="I1649" t="str">
        <f>IFERROR(VLOOKUP(B1649,Misconduct!D:M,8,FALSE),"")</f>
        <v/>
      </c>
      <c r="J1649" t="str">
        <f>IFERROR(VLOOKUP(B1649,Misconduct!D:M,9,FALSE),"")</f>
        <v/>
      </c>
      <c r="K1649" t="str">
        <f>IFERROR(VLOOKUP(B1649,Misconduct!D:M,10,FALSE),"")</f>
        <v/>
      </c>
    </row>
    <row r="1650" spans="1:11">
      <c r="A1650" s="161" t="str">
        <f>IF(Personal_Development!C1544="","",Personal_Development!C1544)</f>
        <v/>
      </c>
      <c r="B1650" t="str">
        <f>IF(Personal_Development!D1544="","",Personal_Development!D1544)</f>
        <v/>
      </c>
      <c r="C1650" t="str">
        <f>IF(Personal_Development!E1544="","",Personal_Development!E1544)</f>
        <v/>
      </c>
      <c r="D1650" t="str">
        <f>IFERROR(VLOOKUP(B1650,Personal_Development!D:DL,113,FALSE),"")</f>
        <v/>
      </c>
      <c r="E1650" t="str">
        <f>IFERROR(VLOOKUP(B1650,Kaizen!D:X,21,FALSE),"")</f>
        <v/>
      </c>
      <c r="F1650" t="str">
        <f>IFERROR(VLOOKUP(B1650,'Safety Idea'!D:X,21,FALSE),"")</f>
        <v/>
      </c>
      <c r="G1650" t="str">
        <f>IFERROR(VLOOKUP(B1650,'Compulsory Training'!D:Z,23,FALSE),"")</f>
        <v/>
      </c>
      <c r="H1650" t="str">
        <f>IFERROR(VLOOKUP(B1650,Attendance!D:BQ,65,FALSE),"")</f>
        <v/>
      </c>
      <c r="I1650" t="str">
        <f>IFERROR(VLOOKUP(B1650,Misconduct!D:M,8,FALSE),"")</f>
        <v/>
      </c>
      <c r="J1650" t="str">
        <f>IFERROR(VLOOKUP(B1650,Misconduct!D:M,9,FALSE),"")</f>
        <v/>
      </c>
      <c r="K1650" t="str">
        <f>IFERROR(VLOOKUP(B1650,Misconduct!D:M,10,FALSE),"")</f>
        <v/>
      </c>
    </row>
    <row r="1651" spans="1:11">
      <c r="A1651" s="161" t="str">
        <f>IF(Personal_Development!C1545="","",Personal_Development!C1545)</f>
        <v/>
      </c>
      <c r="B1651" t="str">
        <f>IF(Personal_Development!D1545="","",Personal_Development!D1545)</f>
        <v/>
      </c>
      <c r="C1651" t="str">
        <f>IF(Personal_Development!E1545="","",Personal_Development!E1545)</f>
        <v/>
      </c>
      <c r="D1651" t="str">
        <f>IFERROR(VLOOKUP(B1651,Personal_Development!D:DL,113,FALSE),"")</f>
        <v/>
      </c>
      <c r="E1651" t="str">
        <f>IFERROR(VLOOKUP(B1651,Kaizen!D:X,21,FALSE),"")</f>
        <v/>
      </c>
      <c r="F1651" t="str">
        <f>IFERROR(VLOOKUP(B1651,'Safety Idea'!D:X,21,FALSE),"")</f>
        <v/>
      </c>
      <c r="G1651" t="str">
        <f>IFERROR(VLOOKUP(B1651,'Compulsory Training'!D:Z,23,FALSE),"")</f>
        <v/>
      </c>
      <c r="H1651" t="str">
        <f>IFERROR(VLOOKUP(B1651,Attendance!D:BQ,65,FALSE),"")</f>
        <v/>
      </c>
      <c r="I1651" t="str">
        <f>IFERROR(VLOOKUP(B1651,Misconduct!D:M,8,FALSE),"")</f>
        <v/>
      </c>
      <c r="J1651" t="str">
        <f>IFERROR(VLOOKUP(B1651,Misconduct!D:M,9,FALSE),"")</f>
        <v/>
      </c>
      <c r="K1651" t="str">
        <f>IFERROR(VLOOKUP(B1651,Misconduct!D:M,10,FALSE),"")</f>
        <v/>
      </c>
    </row>
    <row r="1652" spans="1:11">
      <c r="A1652" s="161" t="str">
        <f>IF(Personal_Development!C1546="","",Personal_Development!C1546)</f>
        <v/>
      </c>
      <c r="B1652" t="str">
        <f>IF(Personal_Development!D1546="","",Personal_Development!D1546)</f>
        <v/>
      </c>
      <c r="C1652" t="str">
        <f>IF(Personal_Development!E1546="","",Personal_Development!E1546)</f>
        <v/>
      </c>
      <c r="D1652" t="str">
        <f>IFERROR(VLOOKUP(B1652,Personal_Development!D:DL,113,FALSE),"")</f>
        <v/>
      </c>
      <c r="E1652" t="str">
        <f>IFERROR(VLOOKUP(B1652,Kaizen!D:X,21,FALSE),"")</f>
        <v/>
      </c>
      <c r="F1652" t="str">
        <f>IFERROR(VLOOKUP(B1652,'Safety Idea'!D:X,21,FALSE),"")</f>
        <v/>
      </c>
      <c r="G1652" t="str">
        <f>IFERROR(VLOOKUP(B1652,'Compulsory Training'!D:Z,23,FALSE),"")</f>
        <v/>
      </c>
      <c r="H1652" t="str">
        <f>IFERROR(VLOOKUP(B1652,Attendance!D:BQ,65,FALSE),"")</f>
        <v/>
      </c>
      <c r="I1652" t="str">
        <f>IFERROR(VLOOKUP(B1652,Misconduct!D:M,8,FALSE),"")</f>
        <v/>
      </c>
      <c r="J1652" t="str">
        <f>IFERROR(VLOOKUP(B1652,Misconduct!D:M,9,FALSE),"")</f>
        <v/>
      </c>
      <c r="K1652" t="str">
        <f>IFERROR(VLOOKUP(B1652,Misconduct!D:M,10,FALSE),"")</f>
        <v/>
      </c>
    </row>
    <row r="1653" spans="1:11">
      <c r="A1653" s="161" t="str">
        <f>IF(Personal_Development!C1547="","",Personal_Development!C1547)</f>
        <v/>
      </c>
      <c r="B1653" t="str">
        <f>IF(Personal_Development!D1547="","",Personal_Development!D1547)</f>
        <v/>
      </c>
      <c r="C1653" t="str">
        <f>IF(Personal_Development!E1547="","",Personal_Development!E1547)</f>
        <v/>
      </c>
      <c r="D1653" t="str">
        <f>IFERROR(VLOOKUP(B1653,Personal_Development!D:DL,113,FALSE),"")</f>
        <v/>
      </c>
      <c r="E1653" t="str">
        <f>IFERROR(VLOOKUP(B1653,Kaizen!D:X,21,FALSE),"")</f>
        <v/>
      </c>
      <c r="F1653" t="str">
        <f>IFERROR(VLOOKUP(B1653,'Safety Idea'!D:X,21,FALSE),"")</f>
        <v/>
      </c>
      <c r="G1653" t="str">
        <f>IFERROR(VLOOKUP(B1653,'Compulsory Training'!D:Z,23,FALSE),"")</f>
        <v/>
      </c>
      <c r="H1653" t="str">
        <f>IFERROR(VLOOKUP(B1653,Attendance!D:BQ,65,FALSE),"")</f>
        <v/>
      </c>
      <c r="I1653" t="str">
        <f>IFERROR(VLOOKUP(B1653,Misconduct!D:M,8,FALSE),"")</f>
        <v/>
      </c>
      <c r="J1653" t="str">
        <f>IFERROR(VLOOKUP(B1653,Misconduct!D:M,9,FALSE),"")</f>
        <v/>
      </c>
      <c r="K1653" t="str">
        <f>IFERROR(VLOOKUP(B1653,Misconduct!D:M,10,FALSE),"")</f>
        <v/>
      </c>
    </row>
    <row r="1654" spans="1:11">
      <c r="A1654" s="161" t="str">
        <f>IF(Personal_Development!C1548="","",Personal_Development!C1548)</f>
        <v/>
      </c>
      <c r="B1654" t="str">
        <f>IF(Personal_Development!D1548="","",Personal_Development!D1548)</f>
        <v/>
      </c>
      <c r="C1654" t="str">
        <f>IF(Personal_Development!E1548="","",Personal_Development!E1548)</f>
        <v/>
      </c>
      <c r="D1654" t="str">
        <f>IFERROR(VLOOKUP(B1654,Personal_Development!D:DL,113,FALSE),"")</f>
        <v/>
      </c>
      <c r="E1654" t="str">
        <f>IFERROR(VLOOKUP(B1654,Kaizen!D:X,21,FALSE),"")</f>
        <v/>
      </c>
      <c r="F1654" t="str">
        <f>IFERROR(VLOOKUP(B1654,'Safety Idea'!D:X,21,FALSE),"")</f>
        <v/>
      </c>
      <c r="G1654" t="str">
        <f>IFERROR(VLOOKUP(B1654,'Compulsory Training'!D:Z,23,FALSE),"")</f>
        <v/>
      </c>
      <c r="H1654" t="str">
        <f>IFERROR(VLOOKUP(B1654,Attendance!D:BQ,65,FALSE),"")</f>
        <v/>
      </c>
      <c r="I1654" t="str">
        <f>IFERROR(VLOOKUP(B1654,Misconduct!D:M,8,FALSE),"")</f>
        <v/>
      </c>
      <c r="J1654" t="str">
        <f>IFERROR(VLOOKUP(B1654,Misconduct!D:M,9,FALSE),"")</f>
        <v/>
      </c>
      <c r="K1654" t="str">
        <f>IFERROR(VLOOKUP(B1654,Misconduct!D:M,10,FALSE),"")</f>
        <v/>
      </c>
    </row>
    <row r="1655" spans="1:11">
      <c r="A1655" s="161" t="str">
        <f>IF(Personal_Development!C1549="","",Personal_Development!C1549)</f>
        <v/>
      </c>
      <c r="B1655" t="str">
        <f>IF(Personal_Development!D1549="","",Personal_Development!D1549)</f>
        <v/>
      </c>
      <c r="C1655" t="str">
        <f>IF(Personal_Development!E1549="","",Personal_Development!E1549)</f>
        <v/>
      </c>
      <c r="D1655" t="str">
        <f>IFERROR(VLOOKUP(B1655,Personal_Development!D:DL,113,FALSE),"")</f>
        <v/>
      </c>
      <c r="E1655" t="str">
        <f>IFERROR(VLOOKUP(B1655,Kaizen!D:X,21,FALSE),"")</f>
        <v/>
      </c>
      <c r="F1655" t="str">
        <f>IFERROR(VLOOKUP(B1655,'Safety Idea'!D:X,21,FALSE),"")</f>
        <v/>
      </c>
      <c r="G1655" t="str">
        <f>IFERROR(VLOOKUP(B1655,'Compulsory Training'!D:Z,23,FALSE),"")</f>
        <v/>
      </c>
      <c r="H1655" t="str">
        <f>IFERROR(VLOOKUP(B1655,Attendance!D:BQ,65,FALSE),"")</f>
        <v/>
      </c>
      <c r="I1655" t="str">
        <f>IFERROR(VLOOKUP(B1655,Misconduct!D:M,8,FALSE),"")</f>
        <v/>
      </c>
      <c r="J1655" t="str">
        <f>IFERROR(VLOOKUP(B1655,Misconduct!D:M,9,FALSE),"")</f>
        <v/>
      </c>
      <c r="K1655" t="str">
        <f>IFERROR(VLOOKUP(B1655,Misconduct!D:M,10,FALSE),"")</f>
        <v/>
      </c>
    </row>
    <row r="1656" spans="1:11">
      <c r="A1656" s="161" t="str">
        <f>IF(Personal_Development!C1550="","",Personal_Development!C1550)</f>
        <v/>
      </c>
      <c r="B1656" t="str">
        <f>IF(Personal_Development!D1550="","",Personal_Development!D1550)</f>
        <v/>
      </c>
      <c r="C1656" t="str">
        <f>IF(Personal_Development!E1550="","",Personal_Development!E1550)</f>
        <v/>
      </c>
      <c r="D1656" t="str">
        <f>IFERROR(VLOOKUP(B1656,Personal_Development!D:DL,113,FALSE),"")</f>
        <v/>
      </c>
      <c r="E1656" t="str">
        <f>IFERROR(VLOOKUP(B1656,Kaizen!D:X,21,FALSE),"")</f>
        <v/>
      </c>
      <c r="F1656" t="str">
        <f>IFERROR(VLOOKUP(B1656,'Safety Idea'!D:X,21,FALSE),"")</f>
        <v/>
      </c>
      <c r="G1656" t="str">
        <f>IFERROR(VLOOKUP(B1656,'Compulsory Training'!D:Z,23,FALSE),"")</f>
        <v/>
      </c>
      <c r="H1656" t="str">
        <f>IFERROR(VLOOKUP(B1656,Attendance!D:BQ,65,FALSE),"")</f>
        <v/>
      </c>
      <c r="I1656" t="str">
        <f>IFERROR(VLOOKUP(B1656,Misconduct!D:M,8,FALSE),"")</f>
        <v/>
      </c>
      <c r="J1656" t="str">
        <f>IFERROR(VLOOKUP(B1656,Misconduct!D:M,9,FALSE),"")</f>
        <v/>
      </c>
      <c r="K1656" t="str">
        <f>IFERROR(VLOOKUP(B1656,Misconduct!D:M,10,FALSE),"")</f>
        <v/>
      </c>
    </row>
    <row r="1657" spans="1:11">
      <c r="A1657" s="161" t="str">
        <f>IF(Personal_Development!C1551="","",Personal_Development!C1551)</f>
        <v/>
      </c>
      <c r="B1657" t="str">
        <f>IF(Personal_Development!D1551="","",Personal_Development!D1551)</f>
        <v/>
      </c>
      <c r="C1657" t="str">
        <f>IF(Personal_Development!E1551="","",Personal_Development!E1551)</f>
        <v/>
      </c>
      <c r="D1657" t="str">
        <f>IFERROR(VLOOKUP(B1657,Personal_Development!D:DL,113,FALSE),"")</f>
        <v/>
      </c>
      <c r="E1657" t="str">
        <f>IFERROR(VLOOKUP(B1657,Kaizen!D:X,21,FALSE),"")</f>
        <v/>
      </c>
      <c r="F1657" t="str">
        <f>IFERROR(VLOOKUP(B1657,'Safety Idea'!D:X,21,FALSE),"")</f>
        <v/>
      </c>
      <c r="G1657" t="str">
        <f>IFERROR(VLOOKUP(B1657,'Compulsory Training'!D:Z,23,FALSE),"")</f>
        <v/>
      </c>
      <c r="H1657" t="str">
        <f>IFERROR(VLOOKUP(B1657,Attendance!D:BQ,65,FALSE),"")</f>
        <v/>
      </c>
      <c r="I1657" t="str">
        <f>IFERROR(VLOOKUP(B1657,Misconduct!D:M,8,FALSE),"")</f>
        <v/>
      </c>
      <c r="J1657" t="str">
        <f>IFERROR(VLOOKUP(B1657,Misconduct!D:M,9,FALSE),"")</f>
        <v/>
      </c>
      <c r="K1657" t="str">
        <f>IFERROR(VLOOKUP(B1657,Misconduct!D:M,10,FALSE),"")</f>
        <v/>
      </c>
    </row>
    <row r="1658" spans="1:11">
      <c r="A1658" s="161" t="str">
        <f>IF(Personal_Development!C1552="","",Personal_Development!C1552)</f>
        <v/>
      </c>
      <c r="B1658" t="str">
        <f>IF(Personal_Development!D1552="","",Personal_Development!D1552)</f>
        <v/>
      </c>
      <c r="C1658" t="str">
        <f>IF(Personal_Development!E1552="","",Personal_Development!E1552)</f>
        <v/>
      </c>
      <c r="D1658" t="str">
        <f>IFERROR(VLOOKUP(B1658,Personal_Development!D:DL,113,FALSE),"")</f>
        <v/>
      </c>
      <c r="E1658" t="str">
        <f>IFERROR(VLOOKUP(B1658,Kaizen!D:X,21,FALSE),"")</f>
        <v/>
      </c>
      <c r="F1658" t="str">
        <f>IFERROR(VLOOKUP(B1658,'Safety Idea'!D:X,21,FALSE),"")</f>
        <v/>
      </c>
      <c r="G1658" t="str">
        <f>IFERROR(VLOOKUP(B1658,'Compulsory Training'!D:Z,23,FALSE),"")</f>
        <v/>
      </c>
      <c r="H1658" t="str">
        <f>IFERROR(VLOOKUP(B1658,Attendance!D:BQ,65,FALSE),"")</f>
        <v/>
      </c>
      <c r="I1658" t="str">
        <f>IFERROR(VLOOKUP(B1658,Misconduct!D:M,8,FALSE),"")</f>
        <v/>
      </c>
      <c r="J1658" t="str">
        <f>IFERROR(VLOOKUP(B1658,Misconduct!D:M,9,FALSE),"")</f>
        <v/>
      </c>
      <c r="K1658" t="str">
        <f>IFERROR(VLOOKUP(B1658,Misconduct!D:M,10,FALSE),"")</f>
        <v/>
      </c>
    </row>
    <row r="1659" spans="1:11">
      <c r="A1659" s="161" t="str">
        <f>IF(Personal_Development!C1553="","",Personal_Development!C1553)</f>
        <v/>
      </c>
      <c r="B1659" t="str">
        <f>IF(Personal_Development!D1553="","",Personal_Development!D1553)</f>
        <v/>
      </c>
      <c r="C1659" t="str">
        <f>IF(Personal_Development!E1553="","",Personal_Development!E1553)</f>
        <v/>
      </c>
      <c r="D1659" t="str">
        <f>IFERROR(VLOOKUP(B1659,Personal_Development!D:DL,113,FALSE),"")</f>
        <v/>
      </c>
      <c r="E1659" t="str">
        <f>IFERROR(VLOOKUP(B1659,Kaizen!D:X,21,FALSE),"")</f>
        <v/>
      </c>
      <c r="F1659" t="str">
        <f>IFERROR(VLOOKUP(B1659,'Safety Idea'!D:X,21,FALSE),"")</f>
        <v/>
      </c>
      <c r="G1659" t="str">
        <f>IFERROR(VLOOKUP(B1659,'Compulsory Training'!D:Z,23,FALSE),"")</f>
        <v/>
      </c>
      <c r="H1659" t="str">
        <f>IFERROR(VLOOKUP(B1659,Attendance!D:BQ,65,FALSE),"")</f>
        <v/>
      </c>
      <c r="I1659" t="str">
        <f>IFERROR(VLOOKUP(B1659,Misconduct!D:M,8,FALSE),"")</f>
        <v/>
      </c>
      <c r="J1659" t="str">
        <f>IFERROR(VLOOKUP(B1659,Misconduct!D:M,9,FALSE),"")</f>
        <v/>
      </c>
      <c r="K1659" t="str">
        <f>IFERROR(VLOOKUP(B1659,Misconduct!D:M,10,FALSE),"")</f>
        <v/>
      </c>
    </row>
    <row r="1660" spans="1:11">
      <c r="A1660" s="161" t="str">
        <f>IF(Personal_Development!C1554="","",Personal_Development!C1554)</f>
        <v/>
      </c>
      <c r="B1660" t="str">
        <f>IF(Personal_Development!D1554="","",Personal_Development!D1554)</f>
        <v/>
      </c>
      <c r="C1660" t="str">
        <f>IF(Personal_Development!E1554="","",Personal_Development!E1554)</f>
        <v/>
      </c>
      <c r="D1660" t="str">
        <f>IFERROR(VLOOKUP(B1660,Personal_Development!D:DL,113,FALSE),"")</f>
        <v/>
      </c>
      <c r="E1660" t="str">
        <f>IFERROR(VLOOKUP(B1660,Kaizen!D:X,21,FALSE),"")</f>
        <v/>
      </c>
      <c r="F1660" t="str">
        <f>IFERROR(VLOOKUP(B1660,'Safety Idea'!D:X,21,FALSE),"")</f>
        <v/>
      </c>
      <c r="G1660" t="str">
        <f>IFERROR(VLOOKUP(B1660,'Compulsory Training'!D:Z,23,FALSE),"")</f>
        <v/>
      </c>
      <c r="H1660" t="str">
        <f>IFERROR(VLOOKUP(B1660,Attendance!D:BQ,65,FALSE),"")</f>
        <v/>
      </c>
      <c r="I1660" t="str">
        <f>IFERROR(VLOOKUP(B1660,Misconduct!D:M,8,FALSE),"")</f>
        <v/>
      </c>
      <c r="J1660" t="str">
        <f>IFERROR(VLOOKUP(B1660,Misconduct!D:M,9,FALSE),"")</f>
        <v/>
      </c>
      <c r="K1660" t="str">
        <f>IFERROR(VLOOKUP(B1660,Misconduct!D:M,10,FALSE),"")</f>
        <v/>
      </c>
    </row>
    <row r="1661" spans="1:11">
      <c r="A1661" s="161" t="str">
        <f>IF(Personal_Development!C1555="","",Personal_Development!C1555)</f>
        <v/>
      </c>
      <c r="B1661" t="str">
        <f>IF(Personal_Development!D1555="","",Personal_Development!D1555)</f>
        <v/>
      </c>
      <c r="C1661" t="str">
        <f>IF(Personal_Development!E1555="","",Personal_Development!E1555)</f>
        <v/>
      </c>
      <c r="D1661" t="str">
        <f>IFERROR(VLOOKUP(B1661,Personal_Development!D:DL,113,FALSE),"")</f>
        <v/>
      </c>
      <c r="E1661" t="str">
        <f>IFERROR(VLOOKUP(B1661,Kaizen!D:X,21,FALSE),"")</f>
        <v/>
      </c>
      <c r="F1661" t="str">
        <f>IFERROR(VLOOKUP(B1661,'Safety Idea'!D:X,21,FALSE),"")</f>
        <v/>
      </c>
      <c r="G1661" t="str">
        <f>IFERROR(VLOOKUP(B1661,'Compulsory Training'!D:Z,23,FALSE),"")</f>
        <v/>
      </c>
      <c r="H1661" t="str">
        <f>IFERROR(VLOOKUP(B1661,Attendance!D:BQ,65,FALSE),"")</f>
        <v/>
      </c>
      <c r="I1661" t="str">
        <f>IFERROR(VLOOKUP(B1661,Misconduct!D:M,8,FALSE),"")</f>
        <v/>
      </c>
      <c r="J1661" t="str">
        <f>IFERROR(VLOOKUP(B1661,Misconduct!D:M,9,FALSE),"")</f>
        <v/>
      </c>
      <c r="K1661" t="str">
        <f>IFERROR(VLOOKUP(B1661,Misconduct!D:M,10,FALSE),"")</f>
        <v/>
      </c>
    </row>
    <row r="1662" spans="1:11">
      <c r="A1662" s="161" t="str">
        <f>IF(Personal_Development!C1556="","",Personal_Development!C1556)</f>
        <v/>
      </c>
      <c r="B1662" t="str">
        <f>IF(Personal_Development!D1556="","",Personal_Development!D1556)</f>
        <v/>
      </c>
      <c r="C1662" t="str">
        <f>IF(Personal_Development!E1556="","",Personal_Development!E1556)</f>
        <v/>
      </c>
      <c r="D1662" t="str">
        <f>IFERROR(VLOOKUP(B1662,Personal_Development!D:DL,113,FALSE),"")</f>
        <v/>
      </c>
      <c r="E1662" t="str">
        <f>IFERROR(VLOOKUP(B1662,Kaizen!D:X,21,FALSE),"")</f>
        <v/>
      </c>
      <c r="F1662" t="str">
        <f>IFERROR(VLOOKUP(B1662,'Safety Idea'!D:X,21,FALSE),"")</f>
        <v/>
      </c>
      <c r="G1662" t="str">
        <f>IFERROR(VLOOKUP(B1662,'Compulsory Training'!D:Z,23,FALSE),"")</f>
        <v/>
      </c>
      <c r="H1662" t="str">
        <f>IFERROR(VLOOKUP(B1662,Attendance!D:BQ,65,FALSE),"")</f>
        <v/>
      </c>
      <c r="I1662" t="str">
        <f>IFERROR(VLOOKUP(B1662,Misconduct!D:M,8,FALSE),"")</f>
        <v/>
      </c>
      <c r="J1662" t="str">
        <f>IFERROR(VLOOKUP(B1662,Misconduct!D:M,9,FALSE),"")</f>
        <v/>
      </c>
      <c r="K1662" t="str">
        <f>IFERROR(VLOOKUP(B1662,Misconduct!D:M,10,FALSE),"")</f>
        <v/>
      </c>
    </row>
    <row r="1663" spans="1:11">
      <c r="A1663" s="161" t="str">
        <f>IF(Personal_Development!C1557="","",Personal_Development!C1557)</f>
        <v/>
      </c>
      <c r="B1663" t="str">
        <f>IF(Personal_Development!D1557="","",Personal_Development!D1557)</f>
        <v/>
      </c>
      <c r="C1663" t="str">
        <f>IF(Personal_Development!E1557="","",Personal_Development!E1557)</f>
        <v/>
      </c>
      <c r="D1663" t="str">
        <f>IFERROR(VLOOKUP(B1663,Personal_Development!D:DL,113,FALSE),"")</f>
        <v/>
      </c>
      <c r="E1663" t="str">
        <f>IFERROR(VLOOKUP(B1663,Kaizen!D:X,21,FALSE),"")</f>
        <v/>
      </c>
      <c r="F1663" t="str">
        <f>IFERROR(VLOOKUP(B1663,'Safety Idea'!D:X,21,FALSE),"")</f>
        <v/>
      </c>
      <c r="G1663" t="str">
        <f>IFERROR(VLOOKUP(B1663,'Compulsory Training'!D:Z,23,FALSE),"")</f>
        <v/>
      </c>
      <c r="H1663" t="str">
        <f>IFERROR(VLOOKUP(B1663,Attendance!D:BQ,65,FALSE),"")</f>
        <v/>
      </c>
      <c r="I1663" t="str">
        <f>IFERROR(VLOOKUP(B1663,Misconduct!D:M,8,FALSE),"")</f>
        <v/>
      </c>
      <c r="J1663" t="str">
        <f>IFERROR(VLOOKUP(B1663,Misconduct!D:M,9,FALSE),"")</f>
        <v/>
      </c>
      <c r="K1663" t="str">
        <f>IFERROR(VLOOKUP(B1663,Misconduct!D:M,10,FALSE),"")</f>
        <v/>
      </c>
    </row>
    <row r="1664" spans="1:11">
      <c r="A1664" s="161" t="str">
        <f>IF(Personal_Development!C1558="","",Personal_Development!C1558)</f>
        <v/>
      </c>
      <c r="B1664" t="str">
        <f>IF(Personal_Development!D1558="","",Personal_Development!D1558)</f>
        <v/>
      </c>
      <c r="C1664" t="str">
        <f>IF(Personal_Development!E1558="","",Personal_Development!E1558)</f>
        <v/>
      </c>
      <c r="D1664" t="str">
        <f>IFERROR(VLOOKUP(B1664,Personal_Development!D:DL,113,FALSE),"")</f>
        <v/>
      </c>
      <c r="E1664" t="str">
        <f>IFERROR(VLOOKUP(B1664,Kaizen!D:X,21,FALSE),"")</f>
        <v/>
      </c>
      <c r="F1664" t="str">
        <f>IFERROR(VLOOKUP(B1664,'Safety Idea'!D:X,21,FALSE),"")</f>
        <v/>
      </c>
      <c r="G1664" t="str">
        <f>IFERROR(VLOOKUP(B1664,'Compulsory Training'!D:Z,23,FALSE),"")</f>
        <v/>
      </c>
      <c r="H1664" t="str">
        <f>IFERROR(VLOOKUP(B1664,Attendance!D:BQ,65,FALSE),"")</f>
        <v/>
      </c>
      <c r="I1664" t="str">
        <f>IFERROR(VLOOKUP(B1664,Misconduct!D:M,8,FALSE),"")</f>
        <v/>
      </c>
      <c r="J1664" t="str">
        <f>IFERROR(VLOOKUP(B1664,Misconduct!D:M,9,FALSE),"")</f>
        <v/>
      </c>
      <c r="K1664" t="str">
        <f>IFERROR(VLOOKUP(B1664,Misconduct!D:M,10,FALSE),"")</f>
        <v/>
      </c>
    </row>
    <row r="1665" spans="1:11">
      <c r="A1665" s="161" t="str">
        <f>IF(Personal_Development!C1559="","",Personal_Development!C1559)</f>
        <v/>
      </c>
      <c r="B1665" t="str">
        <f>IF(Personal_Development!D1559="","",Personal_Development!D1559)</f>
        <v/>
      </c>
      <c r="C1665" t="str">
        <f>IF(Personal_Development!E1559="","",Personal_Development!E1559)</f>
        <v/>
      </c>
      <c r="D1665" t="str">
        <f>IFERROR(VLOOKUP(B1665,Personal_Development!D:DL,113,FALSE),"")</f>
        <v/>
      </c>
      <c r="E1665" t="str">
        <f>IFERROR(VLOOKUP(B1665,Kaizen!D:X,21,FALSE),"")</f>
        <v/>
      </c>
      <c r="F1665" t="str">
        <f>IFERROR(VLOOKUP(B1665,'Safety Idea'!D:X,21,FALSE),"")</f>
        <v/>
      </c>
      <c r="G1665" t="str">
        <f>IFERROR(VLOOKUP(B1665,'Compulsory Training'!D:Z,23,FALSE),"")</f>
        <v/>
      </c>
      <c r="H1665" t="str">
        <f>IFERROR(VLOOKUP(B1665,Attendance!D:BQ,65,FALSE),"")</f>
        <v/>
      </c>
      <c r="I1665" t="str">
        <f>IFERROR(VLOOKUP(B1665,Misconduct!D:M,8,FALSE),"")</f>
        <v/>
      </c>
      <c r="J1665" t="str">
        <f>IFERROR(VLOOKUP(B1665,Misconduct!D:M,9,FALSE),"")</f>
        <v/>
      </c>
      <c r="K1665" t="str">
        <f>IFERROR(VLOOKUP(B1665,Misconduct!D:M,10,FALSE),"")</f>
        <v/>
      </c>
    </row>
    <row r="1666" spans="1:11">
      <c r="A1666" s="161" t="str">
        <f>IF(Personal_Development!C1560="","",Personal_Development!C1560)</f>
        <v/>
      </c>
      <c r="B1666" t="str">
        <f>IF(Personal_Development!D1560="","",Personal_Development!D1560)</f>
        <v/>
      </c>
      <c r="C1666" t="str">
        <f>IF(Personal_Development!E1560="","",Personal_Development!E1560)</f>
        <v/>
      </c>
      <c r="D1666" t="str">
        <f>IFERROR(VLOOKUP(B1666,Personal_Development!D:DL,113,FALSE),"")</f>
        <v/>
      </c>
      <c r="E1666" t="str">
        <f>IFERROR(VLOOKUP(B1666,Kaizen!D:X,21,FALSE),"")</f>
        <v/>
      </c>
      <c r="F1666" t="str">
        <f>IFERROR(VLOOKUP(B1666,'Safety Idea'!D:X,21,FALSE),"")</f>
        <v/>
      </c>
      <c r="G1666" t="str">
        <f>IFERROR(VLOOKUP(B1666,'Compulsory Training'!D:Z,23,FALSE),"")</f>
        <v/>
      </c>
      <c r="H1666" t="str">
        <f>IFERROR(VLOOKUP(B1666,Attendance!D:BQ,65,FALSE),"")</f>
        <v/>
      </c>
      <c r="I1666" t="str">
        <f>IFERROR(VLOOKUP(B1666,Misconduct!D:M,8,FALSE),"")</f>
        <v/>
      </c>
      <c r="J1666" t="str">
        <f>IFERROR(VLOOKUP(B1666,Misconduct!D:M,9,FALSE),"")</f>
        <v/>
      </c>
      <c r="K1666" t="str">
        <f>IFERROR(VLOOKUP(B1666,Misconduct!D:M,10,FALSE),"")</f>
        <v/>
      </c>
    </row>
    <row r="1667" spans="1:11">
      <c r="A1667" s="161" t="str">
        <f>IF(Personal_Development!C1561="","",Personal_Development!C1561)</f>
        <v/>
      </c>
      <c r="B1667" t="str">
        <f>IF(Personal_Development!D1561="","",Personal_Development!D1561)</f>
        <v/>
      </c>
      <c r="C1667" t="str">
        <f>IF(Personal_Development!E1561="","",Personal_Development!E1561)</f>
        <v/>
      </c>
      <c r="D1667" t="str">
        <f>IFERROR(VLOOKUP(B1667,Personal_Development!D:DL,113,FALSE),"")</f>
        <v/>
      </c>
      <c r="E1667" t="str">
        <f>IFERROR(VLOOKUP(B1667,Kaizen!D:X,21,FALSE),"")</f>
        <v/>
      </c>
      <c r="F1667" t="str">
        <f>IFERROR(VLOOKUP(B1667,'Safety Idea'!D:X,21,FALSE),"")</f>
        <v/>
      </c>
      <c r="G1667" t="str">
        <f>IFERROR(VLOOKUP(B1667,'Compulsory Training'!D:Z,23,FALSE),"")</f>
        <v/>
      </c>
      <c r="H1667" t="str">
        <f>IFERROR(VLOOKUP(B1667,Attendance!D:BQ,65,FALSE),"")</f>
        <v/>
      </c>
      <c r="I1667" t="str">
        <f>IFERROR(VLOOKUP(B1667,Misconduct!D:M,8,FALSE),"")</f>
        <v/>
      </c>
      <c r="J1667" t="str">
        <f>IFERROR(VLOOKUP(B1667,Misconduct!D:M,9,FALSE),"")</f>
        <v/>
      </c>
      <c r="K1667" t="str">
        <f>IFERROR(VLOOKUP(B1667,Misconduct!D:M,10,FALSE),"")</f>
        <v/>
      </c>
    </row>
    <row r="1668" spans="1:11">
      <c r="A1668" s="161" t="str">
        <f>IF(Personal_Development!C1562="","",Personal_Development!C1562)</f>
        <v/>
      </c>
      <c r="B1668" t="str">
        <f>IF(Personal_Development!D1562="","",Personal_Development!D1562)</f>
        <v/>
      </c>
      <c r="C1668" t="str">
        <f>IF(Personal_Development!E1562="","",Personal_Development!E1562)</f>
        <v/>
      </c>
      <c r="D1668" t="str">
        <f>IFERROR(VLOOKUP(B1668,Personal_Development!D:DL,113,FALSE),"")</f>
        <v/>
      </c>
      <c r="E1668" t="str">
        <f>IFERROR(VLOOKUP(B1668,Kaizen!D:X,21,FALSE),"")</f>
        <v/>
      </c>
      <c r="F1668" t="str">
        <f>IFERROR(VLOOKUP(B1668,'Safety Idea'!D:X,21,FALSE),"")</f>
        <v/>
      </c>
      <c r="G1668" t="str">
        <f>IFERROR(VLOOKUP(B1668,'Compulsory Training'!D:Z,23,FALSE),"")</f>
        <v/>
      </c>
      <c r="H1668" t="str">
        <f>IFERROR(VLOOKUP(B1668,Attendance!D:BQ,65,FALSE),"")</f>
        <v/>
      </c>
      <c r="I1668" t="str">
        <f>IFERROR(VLOOKUP(B1668,Misconduct!D:M,8,FALSE),"")</f>
        <v/>
      </c>
      <c r="J1668" t="str">
        <f>IFERROR(VLOOKUP(B1668,Misconduct!D:M,9,FALSE),"")</f>
        <v/>
      </c>
      <c r="K1668" t="str">
        <f>IFERROR(VLOOKUP(B1668,Misconduct!D:M,10,FALSE),"")</f>
        <v/>
      </c>
    </row>
    <row r="1669" spans="1:11">
      <c r="A1669" s="161" t="str">
        <f>IF(Personal_Development!C1563="","",Personal_Development!C1563)</f>
        <v/>
      </c>
      <c r="B1669" t="str">
        <f>IF(Personal_Development!D1563="","",Personal_Development!D1563)</f>
        <v/>
      </c>
      <c r="C1669" t="str">
        <f>IF(Personal_Development!E1563="","",Personal_Development!E1563)</f>
        <v/>
      </c>
      <c r="D1669" t="str">
        <f>IFERROR(VLOOKUP(B1669,Personal_Development!D:DL,113,FALSE),"")</f>
        <v/>
      </c>
      <c r="E1669" t="str">
        <f>IFERROR(VLOOKUP(B1669,Kaizen!D:X,21,FALSE),"")</f>
        <v/>
      </c>
      <c r="F1669" t="str">
        <f>IFERROR(VLOOKUP(B1669,'Safety Idea'!D:X,21,FALSE),"")</f>
        <v/>
      </c>
      <c r="G1669" t="str">
        <f>IFERROR(VLOOKUP(B1669,'Compulsory Training'!D:Z,23,FALSE),"")</f>
        <v/>
      </c>
      <c r="H1669" t="str">
        <f>IFERROR(VLOOKUP(B1669,Attendance!D:BQ,65,FALSE),"")</f>
        <v/>
      </c>
      <c r="I1669" t="str">
        <f>IFERROR(VLOOKUP(B1669,Misconduct!D:M,8,FALSE),"")</f>
        <v/>
      </c>
      <c r="J1669" t="str">
        <f>IFERROR(VLOOKUP(B1669,Misconduct!D:M,9,FALSE),"")</f>
        <v/>
      </c>
      <c r="K1669" t="str">
        <f>IFERROR(VLOOKUP(B1669,Misconduct!D:M,10,FALSE),"")</f>
        <v/>
      </c>
    </row>
    <row r="1670" spans="1:11">
      <c r="A1670" s="161" t="str">
        <f>IF(Personal_Development!C1564="","",Personal_Development!C1564)</f>
        <v/>
      </c>
      <c r="B1670" t="str">
        <f>IF(Personal_Development!D1564="","",Personal_Development!D1564)</f>
        <v/>
      </c>
      <c r="C1670" t="str">
        <f>IF(Personal_Development!E1564="","",Personal_Development!E1564)</f>
        <v/>
      </c>
      <c r="D1670" t="str">
        <f>IFERROR(VLOOKUP(B1670,Personal_Development!D:DL,113,FALSE),"")</f>
        <v/>
      </c>
      <c r="E1670" t="str">
        <f>IFERROR(VLOOKUP(B1670,Kaizen!D:X,21,FALSE),"")</f>
        <v/>
      </c>
      <c r="F1670" t="str">
        <f>IFERROR(VLOOKUP(B1670,'Safety Idea'!D:X,21,FALSE),"")</f>
        <v/>
      </c>
      <c r="G1670" t="str">
        <f>IFERROR(VLOOKUP(B1670,'Compulsory Training'!D:Z,23,FALSE),"")</f>
        <v/>
      </c>
      <c r="H1670" t="str">
        <f>IFERROR(VLOOKUP(B1670,Attendance!D:BQ,65,FALSE),"")</f>
        <v/>
      </c>
      <c r="I1670" t="str">
        <f>IFERROR(VLOOKUP(B1670,Misconduct!D:M,8,FALSE),"")</f>
        <v/>
      </c>
      <c r="J1670" t="str">
        <f>IFERROR(VLOOKUP(B1670,Misconduct!D:M,9,FALSE),"")</f>
        <v/>
      </c>
      <c r="K1670" t="str">
        <f>IFERROR(VLOOKUP(B1670,Misconduct!D:M,10,FALSE),"")</f>
        <v/>
      </c>
    </row>
    <row r="1671" spans="1:11">
      <c r="A1671" s="161" t="str">
        <f>IF(Personal_Development!C1565="","",Personal_Development!C1565)</f>
        <v/>
      </c>
      <c r="B1671" t="str">
        <f>IF(Personal_Development!D1565="","",Personal_Development!D1565)</f>
        <v/>
      </c>
      <c r="C1671" t="str">
        <f>IF(Personal_Development!E1565="","",Personal_Development!E1565)</f>
        <v/>
      </c>
      <c r="D1671" t="str">
        <f>IFERROR(VLOOKUP(B1671,Personal_Development!D:DL,113,FALSE),"")</f>
        <v/>
      </c>
      <c r="E1671" t="str">
        <f>IFERROR(VLOOKUP(B1671,Kaizen!D:X,21,FALSE),"")</f>
        <v/>
      </c>
      <c r="F1671" t="str">
        <f>IFERROR(VLOOKUP(B1671,'Safety Idea'!D:X,21,FALSE),"")</f>
        <v/>
      </c>
      <c r="G1671" t="str">
        <f>IFERROR(VLOOKUP(B1671,'Compulsory Training'!D:Z,23,FALSE),"")</f>
        <v/>
      </c>
      <c r="H1671" t="str">
        <f>IFERROR(VLOOKUP(B1671,Attendance!D:BQ,65,FALSE),"")</f>
        <v/>
      </c>
      <c r="I1671" t="str">
        <f>IFERROR(VLOOKUP(B1671,Misconduct!D:M,8,FALSE),"")</f>
        <v/>
      </c>
      <c r="J1671" t="str">
        <f>IFERROR(VLOOKUP(B1671,Misconduct!D:M,9,FALSE),"")</f>
        <v/>
      </c>
      <c r="K1671" t="str">
        <f>IFERROR(VLOOKUP(B1671,Misconduct!D:M,10,FALSE),"")</f>
        <v/>
      </c>
    </row>
    <row r="1672" spans="1:11">
      <c r="A1672" s="161" t="str">
        <f>IF(Personal_Development!C1566="","",Personal_Development!C1566)</f>
        <v/>
      </c>
      <c r="B1672" t="str">
        <f>IF(Personal_Development!D1566="","",Personal_Development!D1566)</f>
        <v/>
      </c>
      <c r="C1672" t="str">
        <f>IF(Personal_Development!E1566="","",Personal_Development!E1566)</f>
        <v/>
      </c>
      <c r="D1672" t="str">
        <f>IFERROR(VLOOKUP(B1672,Personal_Development!D:DL,113,FALSE),"")</f>
        <v/>
      </c>
      <c r="E1672" t="str">
        <f>IFERROR(VLOOKUP(B1672,Kaizen!D:X,21,FALSE),"")</f>
        <v/>
      </c>
      <c r="F1672" t="str">
        <f>IFERROR(VLOOKUP(B1672,'Safety Idea'!D:X,21,FALSE),"")</f>
        <v/>
      </c>
      <c r="G1672" t="str">
        <f>IFERROR(VLOOKUP(B1672,'Compulsory Training'!D:Z,23,FALSE),"")</f>
        <v/>
      </c>
      <c r="H1672" t="str">
        <f>IFERROR(VLOOKUP(B1672,Attendance!D:BQ,65,FALSE),"")</f>
        <v/>
      </c>
      <c r="I1672" t="str">
        <f>IFERROR(VLOOKUP(B1672,Misconduct!D:M,8,FALSE),"")</f>
        <v/>
      </c>
      <c r="J1672" t="str">
        <f>IFERROR(VLOOKUP(B1672,Misconduct!D:M,9,FALSE),"")</f>
        <v/>
      </c>
      <c r="K1672" t="str">
        <f>IFERROR(VLOOKUP(B1672,Misconduct!D:M,10,FALSE),"")</f>
        <v/>
      </c>
    </row>
    <row r="1673" spans="1:11">
      <c r="A1673" s="161" t="str">
        <f>IF(Personal_Development!C1567="","",Personal_Development!C1567)</f>
        <v/>
      </c>
      <c r="B1673" t="str">
        <f>IF(Personal_Development!D1567="","",Personal_Development!D1567)</f>
        <v/>
      </c>
      <c r="C1673" t="str">
        <f>IF(Personal_Development!E1567="","",Personal_Development!E1567)</f>
        <v/>
      </c>
      <c r="D1673" t="str">
        <f>IFERROR(VLOOKUP(B1673,Personal_Development!D:DL,113,FALSE),"")</f>
        <v/>
      </c>
      <c r="E1673" t="str">
        <f>IFERROR(VLOOKUP(B1673,Kaizen!D:X,21,FALSE),"")</f>
        <v/>
      </c>
      <c r="F1673" t="str">
        <f>IFERROR(VLOOKUP(B1673,'Safety Idea'!D:X,21,FALSE),"")</f>
        <v/>
      </c>
      <c r="G1673" t="str">
        <f>IFERROR(VLOOKUP(B1673,'Compulsory Training'!D:Z,23,FALSE),"")</f>
        <v/>
      </c>
      <c r="H1673" t="str">
        <f>IFERROR(VLOOKUP(B1673,Attendance!D:BQ,65,FALSE),"")</f>
        <v/>
      </c>
      <c r="I1673" t="str">
        <f>IFERROR(VLOOKUP(B1673,Misconduct!D:M,8,FALSE),"")</f>
        <v/>
      </c>
      <c r="J1673" t="str">
        <f>IFERROR(VLOOKUP(B1673,Misconduct!D:M,9,FALSE),"")</f>
        <v/>
      </c>
      <c r="K1673" t="str">
        <f>IFERROR(VLOOKUP(B1673,Misconduct!D:M,10,FALSE),"")</f>
        <v/>
      </c>
    </row>
    <row r="1674" spans="1:11">
      <c r="A1674" s="161" t="str">
        <f>IF(Personal_Development!C1568="","",Personal_Development!C1568)</f>
        <v/>
      </c>
      <c r="B1674" t="str">
        <f>IF(Personal_Development!D1568="","",Personal_Development!D1568)</f>
        <v/>
      </c>
      <c r="C1674" t="str">
        <f>IF(Personal_Development!E1568="","",Personal_Development!E1568)</f>
        <v/>
      </c>
      <c r="D1674" t="str">
        <f>IFERROR(VLOOKUP(B1674,Personal_Development!D:DL,113,FALSE),"")</f>
        <v/>
      </c>
      <c r="E1674" t="str">
        <f>IFERROR(VLOOKUP(B1674,Kaizen!D:X,21,FALSE),"")</f>
        <v/>
      </c>
      <c r="F1674" t="str">
        <f>IFERROR(VLOOKUP(B1674,'Safety Idea'!D:X,21,FALSE),"")</f>
        <v/>
      </c>
      <c r="G1674" t="str">
        <f>IFERROR(VLOOKUP(B1674,'Compulsory Training'!D:Z,23,FALSE),"")</f>
        <v/>
      </c>
      <c r="H1674" t="str">
        <f>IFERROR(VLOOKUP(B1674,Attendance!D:BQ,65,FALSE),"")</f>
        <v/>
      </c>
      <c r="I1674" t="str">
        <f>IFERROR(VLOOKUP(B1674,Misconduct!D:M,8,FALSE),"")</f>
        <v/>
      </c>
      <c r="J1674" t="str">
        <f>IFERROR(VLOOKUP(B1674,Misconduct!D:M,9,FALSE),"")</f>
        <v/>
      </c>
      <c r="K1674" t="str">
        <f>IFERROR(VLOOKUP(B1674,Misconduct!D:M,10,FALSE),"")</f>
        <v/>
      </c>
    </row>
    <row r="1675" spans="1:11">
      <c r="A1675" s="161" t="str">
        <f>IF(Personal_Development!C1569="","",Personal_Development!C1569)</f>
        <v/>
      </c>
      <c r="B1675" t="str">
        <f>IF(Personal_Development!D1569="","",Personal_Development!D1569)</f>
        <v/>
      </c>
      <c r="C1675" t="str">
        <f>IF(Personal_Development!E1569="","",Personal_Development!E1569)</f>
        <v/>
      </c>
      <c r="D1675" t="str">
        <f>IFERROR(VLOOKUP(B1675,Personal_Development!D:DL,113,FALSE),"")</f>
        <v/>
      </c>
      <c r="E1675" t="str">
        <f>IFERROR(VLOOKUP(B1675,Kaizen!D:X,21,FALSE),"")</f>
        <v/>
      </c>
      <c r="F1675" t="str">
        <f>IFERROR(VLOOKUP(B1675,'Safety Idea'!D:X,21,FALSE),"")</f>
        <v/>
      </c>
      <c r="G1675" t="str">
        <f>IFERROR(VLOOKUP(B1675,'Compulsory Training'!D:Z,23,FALSE),"")</f>
        <v/>
      </c>
      <c r="H1675" t="str">
        <f>IFERROR(VLOOKUP(B1675,Attendance!D:BQ,65,FALSE),"")</f>
        <v/>
      </c>
      <c r="I1675" t="str">
        <f>IFERROR(VLOOKUP(B1675,Misconduct!D:M,8,FALSE),"")</f>
        <v/>
      </c>
      <c r="J1675" t="str">
        <f>IFERROR(VLOOKUP(B1675,Misconduct!D:M,9,FALSE),"")</f>
        <v/>
      </c>
      <c r="K1675" t="str">
        <f>IFERROR(VLOOKUP(B1675,Misconduct!D:M,10,FALSE),"")</f>
        <v/>
      </c>
    </row>
    <row r="1676" spans="1:11">
      <c r="A1676" s="161" t="str">
        <f>IF(Personal_Development!C1570="","",Personal_Development!C1570)</f>
        <v/>
      </c>
      <c r="B1676" t="str">
        <f>IF(Personal_Development!D1570="","",Personal_Development!D1570)</f>
        <v/>
      </c>
      <c r="C1676" t="str">
        <f>IF(Personal_Development!E1570="","",Personal_Development!E1570)</f>
        <v/>
      </c>
      <c r="D1676" t="str">
        <f>IFERROR(VLOOKUP(B1676,Personal_Development!D:DL,113,FALSE),"")</f>
        <v/>
      </c>
      <c r="E1676" t="str">
        <f>IFERROR(VLOOKUP(B1676,Kaizen!D:X,21,FALSE),"")</f>
        <v/>
      </c>
      <c r="F1676" t="str">
        <f>IFERROR(VLOOKUP(B1676,'Safety Idea'!D:X,21,FALSE),"")</f>
        <v/>
      </c>
      <c r="G1676" t="str">
        <f>IFERROR(VLOOKUP(B1676,'Compulsory Training'!D:Z,23,FALSE),"")</f>
        <v/>
      </c>
      <c r="H1676" t="str">
        <f>IFERROR(VLOOKUP(B1676,Attendance!D:BQ,65,FALSE),"")</f>
        <v/>
      </c>
      <c r="I1676" t="str">
        <f>IFERROR(VLOOKUP(B1676,Misconduct!D:M,8,FALSE),"")</f>
        <v/>
      </c>
      <c r="J1676" t="str">
        <f>IFERROR(VLOOKUP(B1676,Misconduct!D:M,9,FALSE),"")</f>
        <v/>
      </c>
      <c r="K1676" t="str">
        <f>IFERROR(VLOOKUP(B1676,Misconduct!D:M,10,FALSE),"")</f>
        <v/>
      </c>
    </row>
    <row r="1677" spans="1:11">
      <c r="A1677" s="161" t="str">
        <f>IF(Personal_Development!C1571="","",Personal_Development!C1571)</f>
        <v/>
      </c>
      <c r="B1677" t="str">
        <f>IF(Personal_Development!D1571="","",Personal_Development!D1571)</f>
        <v/>
      </c>
      <c r="C1677" t="str">
        <f>IF(Personal_Development!E1571="","",Personal_Development!E1571)</f>
        <v/>
      </c>
      <c r="D1677" t="str">
        <f>IFERROR(VLOOKUP(B1677,Personal_Development!D:DL,113,FALSE),"")</f>
        <v/>
      </c>
      <c r="E1677" t="str">
        <f>IFERROR(VLOOKUP(B1677,Kaizen!D:X,21,FALSE),"")</f>
        <v/>
      </c>
      <c r="F1677" t="str">
        <f>IFERROR(VLOOKUP(B1677,'Safety Idea'!D:X,21,FALSE),"")</f>
        <v/>
      </c>
      <c r="G1677" t="str">
        <f>IFERROR(VLOOKUP(B1677,'Compulsory Training'!D:Z,23,FALSE),"")</f>
        <v/>
      </c>
      <c r="H1677" t="str">
        <f>IFERROR(VLOOKUP(B1677,Attendance!D:BQ,65,FALSE),"")</f>
        <v/>
      </c>
      <c r="I1677" t="str">
        <f>IFERROR(VLOOKUP(B1677,Misconduct!D:M,8,FALSE),"")</f>
        <v/>
      </c>
      <c r="J1677" t="str">
        <f>IFERROR(VLOOKUP(B1677,Misconduct!D:M,9,FALSE),"")</f>
        <v/>
      </c>
      <c r="K1677" t="str">
        <f>IFERROR(VLOOKUP(B1677,Misconduct!D:M,10,FALSE),"")</f>
        <v/>
      </c>
    </row>
    <row r="1678" spans="1:11">
      <c r="A1678" s="161" t="str">
        <f>IF(Personal_Development!C1572="","",Personal_Development!C1572)</f>
        <v/>
      </c>
      <c r="B1678" t="str">
        <f>IF(Personal_Development!D1572="","",Personal_Development!D1572)</f>
        <v/>
      </c>
      <c r="C1678" t="str">
        <f>IF(Personal_Development!E1572="","",Personal_Development!E1572)</f>
        <v/>
      </c>
      <c r="D1678" t="str">
        <f>IFERROR(VLOOKUP(B1678,Personal_Development!D:DL,113,FALSE),"")</f>
        <v/>
      </c>
      <c r="E1678" t="str">
        <f>IFERROR(VLOOKUP(B1678,Kaizen!D:X,21,FALSE),"")</f>
        <v/>
      </c>
      <c r="F1678" t="str">
        <f>IFERROR(VLOOKUP(B1678,'Safety Idea'!D:X,21,FALSE),"")</f>
        <v/>
      </c>
      <c r="G1678" t="str">
        <f>IFERROR(VLOOKUP(B1678,'Compulsory Training'!D:Z,23,FALSE),"")</f>
        <v/>
      </c>
      <c r="H1678" t="str">
        <f>IFERROR(VLOOKUP(B1678,Attendance!D:BQ,65,FALSE),"")</f>
        <v/>
      </c>
      <c r="I1678" t="str">
        <f>IFERROR(VLOOKUP(B1678,Misconduct!D:M,8,FALSE),"")</f>
        <v/>
      </c>
      <c r="J1678" t="str">
        <f>IFERROR(VLOOKUP(B1678,Misconduct!D:M,9,FALSE),"")</f>
        <v/>
      </c>
      <c r="K1678" t="str">
        <f>IFERROR(VLOOKUP(B1678,Misconduct!D:M,10,FALSE),"")</f>
        <v/>
      </c>
    </row>
    <row r="1679" spans="1:11">
      <c r="A1679" s="161" t="str">
        <f>IF(Personal_Development!C1573="","",Personal_Development!C1573)</f>
        <v/>
      </c>
      <c r="B1679" t="str">
        <f>IF(Personal_Development!D1573="","",Personal_Development!D1573)</f>
        <v/>
      </c>
      <c r="C1679" t="str">
        <f>IF(Personal_Development!E1573="","",Personal_Development!E1573)</f>
        <v/>
      </c>
      <c r="D1679" t="str">
        <f>IFERROR(VLOOKUP(B1679,Personal_Development!D:DL,113,FALSE),"")</f>
        <v/>
      </c>
      <c r="E1679" t="str">
        <f>IFERROR(VLOOKUP(B1679,Kaizen!D:X,21,FALSE),"")</f>
        <v/>
      </c>
      <c r="F1679" t="str">
        <f>IFERROR(VLOOKUP(B1679,'Safety Idea'!D:X,21,FALSE),"")</f>
        <v/>
      </c>
      <c r="G1679" t="str">
        <f>IFERROR(VLOOKUP(B1679,'Compulsory Training'!D:Z,23,FALSE),"")</f>
        <v/>
      </c>
      <c r="H1679" t="str">
        <f>IFERROR(VLOOKUP(B1679,Attendance!D:BQ,65,FALSE),"")</f>
        <v/>
      </c>
      <c r="I1679" t="str">
        <f>IFERROR(VLOOKUP(B1679,Misconduct!D:M,8,FALSE),"")</f>
        <v/>
      </c>
      <c r="J1679" t="str">
        <f>IFERROR(VLOOKUP(B1679,Misconduct!D:M,9,FALSE),"")</f>
        <v/>
      </c>
      <c r="K1679" t="str">
        <f>IFERROR(VLOOKUP(B1679,Misconduct!D:M,10,FALSE),"")</f>
        <v/>
      </c>
    </row>
    <row r="1680" spans="1:11">
      <c r="A1680" s="161" t="str">
        <f>IF(Personal_Development!C1574="","",Personal_Development!C1574)</f>
        <v/>
      </c>
      <c r="B1680" t="str">
        <f>IF(Personal_Development!D1574="","",Personal_Development!D1574)</f>
        <v/>
      </c>
      <c r="C1680" t="str">
        <f>IF(Personal_Development!E1574="","",Personal_Development!E1574)</f>
        <v/>
      </c>
      <c r="D1680" t="str">
        <f>IFERROR(VLOOKUP(B1680,Personal_Development!D:DL,113,FALSE),"")</f>
        <v/>
      </c>
      <c r="E1680" t="str">
        <f>IFERROR(VLOOKUP(B1680,Kaizen!D:X,21,FALSE),"")</f>
        <v/>
      </c>
      <c r="F1680" t="str">
        <f>IFERROR(VLOOKUP(B1680,'Safety Idea'!D:X,21,FALSE),"")</f>
        <v/>
      </c>
      <c r="G1680" t="str">
        <f>IFERROR(VLOOKUP(B1680,'Compulsory Training'!D:Z,23,FALSE),"")</f>
        <v/>
      </c>
      <c r="H1680" t="str">
        <f>IFERROR(VLOOKUP(B1680,Attendance!D:BQ,65,FALSE),"")</f>
        <v/>
      </c>
      <c r="I1680" t="str">
        <f>IFERROR(VLOOKUP(B1680,Misconduct!D:M,8,FALSE),"")</f>
        <v/>
      </c>
      <c r="J1680" t="str">
        <f>IFERROR(VLOOKUP(B1680,Misconduct!D:M,9,FALSE),"")</f>
        <v/>
      </c>
      <c r="K1680" t="str">
        <f>IFERROR(VLOOKUP(B1680,Misconduct!D:M,10,FALSE),"")</f>
        <v/>
      </c>
    </row>
    <row r="1681" spans="1:11">
      <c r="A1681" s="161" t="str">
        <f>IF(Personal_Development!C1575="","",Personal_Development!C1575)</f>
        <v/>
      </c>
      <c r="B1681" t="str">
        <f>IF(Personal_Development!D1575="","",Personal_Development!D1575)</f>
        <v/>
      </c>
      <c r="C1681" t="str">
        <f>IF(Personal_Development!E1575="","",Personal_Development!E1575)</f>
        <v/>
      </c>
      <c r="D1681" t="str">
        <f>IFERROR(VLOOKUP(B1681,Personal_Development!D:DL,113,FALSE),"")</f>
        <v/>
      </c>
      <c r="E1681" t="str">
        <f>IFERROR(VLOOKUP(B1681,Kaizen!D:X,21,FALSE),"")</f>
        <v/>
      </c>
      <c r="F1681" t="str">
        <f>IFERROR(VLOOKUP(B1681,'Safety Idea'!D:X,21,FALSE),"")</f>
        <v/>
      </c>
      <c r="G1681" t="str">
        <f>IFERROR(VLOOKUP(B1681,'Compulsory Training'!D:Z,23,FALSE),"")</f>
        <v/>
      </c>
      <c r="H1681" t="str">
        <f>IFERROR(VLOOKUP(B1681,Attendance!D:BQ,65,FALSE),"")</f>
        <v/>
      </c>
      <c r="I1681" t="str">
        <f>IFERROR(VLOOKUP(B1681,Misconduct!D:M,8,FALSE),"")</f>
        <v/>
      </c>
      <c r="J1681" t="str">
        <f>IFERROR(VLOOKUP(B1681,Misconduct!D:M,9,FALSE),"")</f>
        <v/>
      </c>
      <c r="K1681" t="str">
        <f>IFERROR(VLOOKUP(B1681,Misconduct!D:M,10,FALSE),"")</f>
        <v/>
      </c>
    </row>
    <row r="1682" spans="1:11">
      <c r="A1682" s="161" t="str">
        <f>IF(Personal_Development!C1576="","",Personal_Development!C1576)</f>
        <v/>
      </c>
      <c r="B1682" t="str">
        <f>IF(Personal_Development!D1576="","",Personal_Development!D1576)</f>
        <v/>
      </c>
      <c r="C1682" t="str">
        <f>IF(Personal_Development!E1576="","",Personal_Development!E1576)</f>
        <v/>
      </c>
      <c r="D1682" t="str">
        <f>IFERROR(VLOOKUP(B1682,Personal_Development!D:DL,113,FALSE),"")</f>
        <v/>
      </c>
      <c r="E1682" t="str">
        <f>IFERROR(VLOOKUP(B1682,Kaizen!D:X,21,FALSE),"")</f>
        <v/>
      </c>
      <c r="F1682" t="str">
        <f>IFERROR(VLOOKUP(B1682,'Safety Idea'!D:X,21,FALSE),"")</f>
        <v/>
      </c>
      <c r="G1682" t="str">
        <f>IFERROR(VLOOKUP(B1682,'Compulsory Training'!D:Z,23,FALSE),"")</f>
        <v/>
      </c>
      <c r="H1682" t="str">
        <f>IFERROR(VLOOKUP(B1682,Attendance!D:BQ,65,FALSE),"")</f>
        <v/>
      </c>
      <c r="I1682" t="str">
        <f>IFERROR(VLOOKUP(B1682,Misconduct!D:M,8,FALSE),"")</f>
        <v/>
      </c>
      <c r="J1682" t="str">
        <f>IFERROR(VLOOKUP(B1682,Misconduct!D:M,9,FALSE),"")</f>
        <v/>
      </c>
      <c r="K1682" t="str">
        <f>IFERROR(VLOOKUP(B1682,Misconduct!D:M,10,FALSE),"")</f>
        <v/>
      </c>
    </row>
    <row r="1683" spans="1:11">
      <c r="A1683" s="161" t="str">
        <f>IF(Personal_Development!C1577="","",Personal_Development!C1577)</f>
        <v/>
      </c>
      <c r="B1683" t="str">
        <f>IF(Personal_Development!D1577="","",Personal_Development!D1577)</f>
        <v/>
      </c>
      <c r="C1683" t="str">
        <f>IF(Personal_Development!E1577="","",Personal_Development!E1577)</f>
        <v/>
      </c>
      <c r="D1683" t="str">
        <f>IFERROR(VLOOKUP(B1683,Personal_Development!D:DL,113,FALSE),"")</f>
        <v/>
      </c>
      <c r="E1683" t="str">
        <f>IFERROR(VLOOKUP(B1683,Kaizen!D:X,21,FALSE),"")</f>
        <v/>
      </c>
      <c r="F1683" t="str">
        <f>IFERROR(VLOOKUP(B1683,'Safety Idea'!D:X,21,FALSE),"")</f>
        <v/>
      </c>
      <c r="G1683" t="str">
        <f>IFERROR(VLOOKUP(B1683,'Compulsory Training'!D:Z,23,FALSE),"")</f>
        <v/>
      </c>
      <c r="H1683" t="str">
        <f>IFERROR(VLOOKUP(B1683,Attendance!D:BQ,65,FALSE),"")</f>
        <v/>
      </c>
      <c r="I1683" t="str">
        <f>IFERROR(VLOOKUP(B1683,Misconduct!D:M,8,FALSE),"")</f>
        <v/>
      </c>
      <c r="J1683" t="str">
        <f>IFERROR(VLOOKUP(B1683,Misconduct!D:M,9,FALSE),"")</f>
        <v/>
      </c>
      <c r="K1683" t="str">
        <f>IFERROR(VLOOKUP(B1683,Misconduct!D:M,10,FALSE),"")</f>
        <v/>
      </c>
    </row>
    <row r="1684" spans="1:11">
      <c r="A1684" s="161" t="str">
        <f>IF(Personal_Development!C1578="","",Personal_Development!C1578)</f>
        <v/>
      </c>
      <c r="B1684" t="str">
        <f>IF(Personal_Development!D1578="","",Personal_Development!D1578)</f>
        <v/>
      </c>
      <c r="C1684" t="str">
        <f>IF(Personal_Development!E1578="","",Personal_Development!E1578)</f>
        <v/>
      </c>
      <c r="D1684" t="str">
        <f>IFERROR(VLOOKUP(B1684,Personal_Development!D:DL,113,FALSE),"")</f>
        <v/>
      </c>
      <c r="E1684" t="str">
        <f>IFERROR(VLOOKUP(B1684,Kaizen!D:X,21,FALSE),"")</f>
        <v/>
      </c>
      <c r="F1684" t="str">
        <f>IFERROR(VLOOKUP(B1684,'Safety Idea'!D:X,21,FALSE),"")</f>
        <v/>
      </c>
      <c r="G1684" t="str">
        <f>IFERROR(VLOOKUP(B1684,'Compulsory Training'!D:Z,23,FALSE),"")</f>
        <v/>
      </c>
      <c r="H1684" t="str">
        <f>IFERROR(VLOOKUP(B1684,Attendance!D:BQ,65,FALSE),"")</f>
        <v/>
      </c>
      <c r="I1684" t="str">
        <f>IFERROR(VLOOKUP(B1684,Misconduct!D:M,8,FALSE),"")</f>
        <v/>
      </c>
      <c r="J1684" t="str">
        <f>IFERROR(VLOOKUP(B1684,Misconduct!D:M,9,FALSE),"")</f>
        <v/>
      </c>
      <c r="K1684" t="str">
        <f>IFERROR(VLOOKUP(B1684,Misconduct!D:M,10,FALSE),"")</f>
        <v/>
      </c>
    </row>
    <row r="1685" spans="1:11">
      <c r="A1685" s="161" t="str">
        <f>IF(Personal_Development!C1579="","",Personal_Development!C1579)</f>
        <v/>
      </c>
      <c r="B1685" t="str">
        <f>IF(Personal_Development!D1579="","",Personal_Development!D1579)</f>
        <v/>
      </c>
      <c r="C1685" t="str">
        <f>IF(Personal_Development!E1579="","",Personal_Development!E1579)</f>
        <v/>
      </c>
      <c r="D1685" t="str">
        <f>IFERROR(VLOOKUP(B1685,Personal_Development!D:DL,113,FALSE),"")</f>
        <v/>
      </c>
      <c r="E1685" t="str">
        <f>IFERROR(VLOOKUP(B1685,Kaizen!D:X,21,FALSE),"")</f>
        <v/>
      </c>
      <c r="F1685" t="str">
        <f>IFERROR(VLOOKUP(B1685,'Safety Idea'!D:X,21,FALSE),"")</f>
        <v/>
      </c>
      <c r="G1685" t="str">
        <f>IFERROR(VLOOKUP(B1685,'Compulsory Training'!D:Z,23,FALSE),"")</f>
        <v/>
      </c>
      <c r="H1685" t="str">
        <f>IFERROR(VLOOKUP(B1685,Attendance!D:BQ,65,FALSE),"")</f>
        <v/>
      </c>
      <c r="I1685" t="str">
        <f>IFERROR(VLOOKUP(B1685,Misconduct!D:M,8,FALSE),"")</f>
        <v/>
      </c>
      <c r="J1685" t="str">
        <f>IFERROR(VLOOKUP(B1685,Misconduct!D:M,9,FALSE),"")</f>
        <v/>
      </c>
      <c r="K1685" t="str">
        <f>IFERROR(VLOOKUP(B1685,Misconduct!D:M,10,FALSE),"")</f>
        <v/>
      </c>
    </row>
    <row r="1686" spans="1:11">
      <c r="A1686" s="161" t="str">
        <f>IF(Personal_Development!C1580="","",Personal_Development!C1580)</f>
        <v/>
      </c>
      <c r="B1686" t="str">
        <f>IF(Personal_Development!D1580="","",Personal_Development!D1580)</f>
        <v/>
      </c>
      <c r="C1686" t="str">
        <f>IF(Personal_Development!E1580="","",Personal_Development!E1580)</f>
        <v/>
      </c>
      <c r="D1686" t="str">
        <f>IFERROR(VLOOKUP(B1686,Personal_Development!D:DL,113,FALSE),"")</f>
        <v/>
      </c>
      <c r="E1686" t="str">
        <f>IFERROR(VLOOKUP(B1686,Kaizen!D:X,21,FALSE),"")</f>
        <v/>
      </c>
      <c r="F1686" t="str">
        <f>IFERROR(VLOOKUP(B1686,'Safety Idea'!D:X,21,FALSE),"")</f>
        <v/>
      </c>
      <c r="G1686" t="str">
        <f>IFERROR(VLOOKUP(B1686,'Compulsory Training'!D:Z,23,FALSE),"")</f>
        <v/>
      </c>
      <c r="H1686" t="str">
        <f>IFERROR(VLOOKUP(B1686,Attendance!D:BQ,65,FALSE),"")</f>
        <v/>
      </c>
      <c r="I1686" t="str">
        <f>IFERROR(VLOOKUP(B1686,Misconduct!D:M,8,FALSE),"")</f>
        <v/>
      </c>
      <c r="J1686" t="str">
        <f>IFERROR(VLOOKUP(B1686,Misconduct!D:M,9,FALSE),"")</f>
        <v/>
      </c>
      <c r="K1686" t="str">
        <f>IFERROR(VLOOKUP(B1686,Misconduct!D:M,10,FALSE),"")</f>
        <v/>
      </c>
    </row>
    <row r="1687" spans="1:11">
      <c r="A1687" s="161" t="str">
        <f>IF(Personal_Development!C1581="","",Personal_Development!C1581)</f>
        <v/>
      </c>
      <c r="B1687" t="str">
        <f>IF(Personal_Development!D1581="","",Personal_Development!D1581)</f>
        <v/>
      </c>
      <c r="C1687" t="str">
        <f>IF(Personal_Development!E1581="","",Personal_Development!E1581)</f>
        <v/>
      </c>
      <c r="D1687" t="str">
        <f>IFERROR(VLOOKUP(B1687,Personal_Development!D:DL,113,FALSE),"")</f>
        <v/>
      </c>
      <c r="E1687" t="str">
        <f>IFERROR(VLOOKUP(B1687,Kaizen!D:X,21,FALSE),"")</f>
        <v/>
      </c>
      <c r="F1687" t="str">
        <f>IFERROR(VLOOKUP(B1687,'Safety Idea'!D:X,21,FALSE),"")</f>
        <v/>
      </c>
      <c r="G1687" t="str">
        <f>IFERROR(VLOOKUP(B1687,'Compulsory Training'!D:Z,23,FALSE),"")</f>
        <v/>
      </c>
      <c r="H1687" t="str">
        <f>IFERROR(VLOOKUP(B1687,Attendance!D:BQ,65,FALSE),"")</f>
        <v/>
      </c>
      <c r="I1687" t="str">
        <f>IFERROR(VLOOKUP(B1687,Misconduct!D:M,8,FALSE),"")</f>
        <v/>
      </c>
      <c r="J1687" t="str">
        <f>IFERROR(VLOOKUP(B1687,Misconduct!D:M,9,FALSE),"")</f>
        <v/>
      </c>
      <c r="K1687" t="str">
        <f>IFERROR(VLOOKUP(B1687,Misconduct!D:M,10,FALSE),"")</f>
        <v/>
      </c>
    </row>
    <row r="1688" spans="1:11">
      <c r="A1688" s="161" t="str">
        <f>IF(Personal_Development!C1582="","",Personal_Development!C1582)</f>
        <v/>
      </c>
      <c r="B1688" t="str">
        <f>IF(Personal_Development!D1582="","",Personal_Development!D1582)</f>
        <v/>
      </c>
      <c r="C1688" t="str">
        <f>IF(Personal_Development!E1582="","",Personal_Development!E1582)</f>
        <v/>
      </c>
      <c r="D1688" t="str">
        <f>IFERROR(VLOOKUP(B1688,Personal_Development!D:DL,113,FALSE),"")</f>
        <v/>
      </c>
      <c r="E1688" t="str">
        <f>IFERROR(VLOOKUP(B1688,Kaizen!D:X,21,FALSE),"")</f>
        <v/>
      </c>
      <c r="F1688" t="str">
        <f>IFERROR(VLOOKUP(B1688,'Safety Idea'!D:X,21,FALSE),"")</f>
        <v/>
      </c>
      <c r="G1688" t="str">
        <f>IFERROR(VLOOKUP(B1688,'Compulsory Training'!D:Z,23,FALSE),"")</f>
        <v/>
      </c>
      <c r="H1688" t="str">
        <f>IFERROR(VLOOKUP(B1688,Attendance!D:BQ,65,FALSE),"")</f>
        <v/>
      </c>
      <c r="I1688" t="str">
        <f>IFERROR(VLOOKUP(B1688,Misconduct!D:M,8,FALSE),"")</f>
        <v/>
      </c>
      <c r="J1688" t="str">
        <f>IFERROR(VLOOKUP(B1688,Misconduct!D:M,9,FALSE),"")</f>
        <v/>
      </c>
      <c r="K1688" t="str">
        <f>IFERROR(VLOOKUP(B1688,Misconduct!D:M,10,FALSE),"")</f>
        <v/>
      </c>
    </row>
    <row r="1689" spans="1:11">
      <c r="A1689" s="161" t="str">
        <f>IF(Personal_Development!C1583="","",Personal_Development!C1583)</f>
        <v/>
      </c>
      <c r="B1689" t="str">
        <f>IF(Personal_Development!D1583="","",Personal_Development!D1583)</f>
        <v/>
      </c>
      <c r="C1689" t="str">
        <f>IF(Personal_Development!E1583="","",Personal_Development!E1583)</f>
        <v/>
      </c>
      <c r="D1689" t="str">
        <f>IFERROR(VLOOKUP(B1689,Personal_Development!D:DL,113,FALSE),"")</f>
        <v/>
      </c>
      <c r="E1689" t="str">
        <f>IFERROR(VLOOKUP(B1689,Kaizen!D:X,21,FALSE),"")</f>
        <v/>
      </c>
      <c r="F1689" t="str">
        <f>IFERROR(VLOOKUP(B1689,'Safety Idea'!D:X,21,FALSE),"")</f>
        <v/>
      </c>
      <c r="G1689" t="str">
        <f>IFERROR(VLOOKUP(B1689,'Compulsory Training'!D:Z,23,FALSE),"")</f>
        <v/>
      </c>
      <c r="H1689" t="str">
        <f>IFERROR(VLOOKUP(B1689,Attendance!D:BQ,65,FALSE),"")</f>
        <v/>
      </c>
      <c r="I1689" t="str">
        <f>IFERROR(VLOOKUP(B1689,Misconduct!D:M,8,FALSE),"")</f>
        <v/>
      </c>
      <c r="J1689" t="str">
        <f>IFERROR(VLOOKUP(B1689,Misconduct!D:M,9,FALSE),"")</f>
        <v/>
      </c>
      <c r="K1689" t="str">
        <f>IFERROR(VLOOKUP(B1689,Misconduct!D:M,10,FALSE),"")</f>
        <v/>
      </c>
    </row>
    <row r="1690" spans="1:11">
      <c r="A1690" s="161" t="str">
        <f>IF(Personal_Development!C1584="","",Personal_Development!C1584)</f>
        <v/>
      </c>
      <c r="B1690" t="str">
        <f>IF(Personal_Development!D1584="","",Personal_Development!D1584)</f>
        <v/>
      </c>
      <c r="C1690" t="str">
        <f>IF(Personal_Development!E1584="","",Personal_Development!E1584)</f>
        <v/>
      </c>
      <c r="D1690" t="str">
        <f>IFERROR(VLOOKUP(B1690,Personal_Development!D:DL,113,FALSE),"")</f>
        <v/>
      </c>
      <c r="E1690" t="str">
        <f>IFERROR(VLOOKUP(B1690,Kaizen!D:X,21,FALSE),"")</f>
        <v/>
      </c>
      <c r="F1690" t="str">
        <f>IFERROR(VLOOKUP(B1690,'Safety Idea'!D:X,21,FALSE),"")</f>
        <v/>
      </c>
      <c r="G1690" t="str">
        <f>IFERROR(VLOOKUP(B1690,'Compulsory Training'!D:Z,23,FALSE),"")</f>
        <v/>
      </c>
      <c r="H1690" t="str">
        <f>IFERROR(VLOOKUP(B1690,Attendance!D:BQ,65,FALSE),"")</f>
        <v/>
      </c>
      <c r="I1690" t="str">
        <f>IFERROR(VLOOKUP(B1690,Misconduct!D:M,8,FALSE),"")</f>
        <v/>
      </c>
      <c r="J1690" t="str">
        <f>IFERROR(VLOOKUP(B1690,Misconduct!D:M,9,FALSE),"")</f>
        <v/>
      </c>
      <c r="K1690" t="str">
        <f>IFERROR(VLOOKUP(B1690,Misconduct!D:M,10,FALSE),"")</f>
        <v/>
      </c>
    </row>
    <row r="1691" spans="1:11">
      <c r="A1691" s="161" t="str">
        <f>IF(Personal_Development!C1585="","",Personal_Development!C1585)</f>
        <v/>
      </c>
      <c r="B1691" t="str">
        <f>IF(Personal_Development!D1585="","",Personal_Development!D1585)</f>
        <v/>
      </c>
      <c r="C1691" t="str">
        <f>IF(Personal_Development!E1585="","",Personal_Development!E1585)</f>
        <v/>
      </c>
      <c r="D1691" t="str">
        <f>IFERROR(VLOOKUP(B1691,Personal_Development!D:DL,113,FALSE),"")</f>
        <v/>
      </c>
      <c r="E1691" t="str">
        <f>IFERROR(VLOOKUP(B1691,Kaizen!D:X,21,FALSE),"")</f>
        <v/>
      </c>
      <c r="F1691" t="str">
        <f>IFERROR(VLOOKUP(B1691,'Safety Idea'!D:X,21,FALSE),"")</f>
        <v/>
      </c>
      <c r="G1691" t="str">
        <f>IFERROR(VLOOKUP(B1691,'Compulsory Training'!D:Z,23,FALSE),"")</f>
        <v/>
      </c>
      <c r="H1691" t="str">
        <f>IFERROR(VLOOKUP(B1691,Attendance!D:BQ,65,FALSE),"")</f>
        <v/>
      </c>
      <c r="I1691" t="str">
        <f>IFERROR(VLOOKUP(B1691,Misconduct!D:M,8,FALSE),"")</f>
        <v/>
      </c>
      <c r="J1691" t="str">
        <f>IFERROR(VLOOKUP(B1691,Misconduct!D:M,9,FALSE),"")</f>
        <v/>
      </c>
      <c r="K1691" t="str">
        <f>IFERROR(VLOOKUP(B1691,Misconduct!D:M,10,FALSE),"")</f>
        <v/>
      </c>
    </row>
    <row r="1692" spans="1:11">
      <c r="A1692" s="161" t="str">
        <f>IF(Personal_Development!C1586="","",Personal_Development!C1586)</f>
        <v/>
      </c>
      <c r="B1692" t="str">
        <f>IF(Personal_Development!D1586="","",Personal_Development!D1586)</f>
        <v/>
      </c>
      <c r="C1692" t="str">
        <f>IF(Personal_Development!E1586="","",Personal_Development!E1586)</f>
        <v/>
      </c>
      <c r="D1692" t="str">
        <f>IFERROR(VLOOKUP(B1692,Personal_Development!D:DL,113,FALSE),"")</f>
        <v/>
      </c>
      <c r="E1692" t="str">
        <f>IFERROR(VLOOKUP(B1692,Kaizen!D:X,21,FALSE),"")</f>
        <v/>
      </c>
      <c r="F1692" t="str">
        <f>IFERROR(VLOOKUP(B1692,'Safety Idea'!D:X,21,FALSE),"")</f>
        <v/>
      </c>
      <c r="G1692" t="str">
        <f>IFERROR(VLOOKUP(B1692,'Compulsory Training'!D:Z,23,FALSE),"")</f>
        <v/>
      </c>
      <c r="H1692" t="str">
        <f>IFERROR(VLOOKUP(B1692,Attendance!D:BQ,65,FALSE),"")</f>
        <v/>
      </c>
      <c r="I1692" t="str">
        <f>IFERROR(VLOOKUP(B1692,Misconduct!D:M,8,FALSE),"")</f>
        <v/>
      </c>
      <c r="J1692" t="str">
        <f>IFERROR(VLOOKUP(B1692,Misconduct!D:M,9,FALSE),"")</f>
        <v/>
      </c>
      <c r="K1692" t="str">
        <f>IFERROR(VLOOKUP(B1692,Misconduct!D:M,10,FALSE),"")</f>
        <v/>
      </c>
    </row>
    <row r="1693" spans="1:11">
      <c r="A1693" s="161" t="str">
        <f>IF(Personal_Development!C1587="","",Personal_Development!C1587)</f>
        <v/>
      </c>
      <c r="B1693" t="str">
        <f>IF(Personal_Development!D1587="","",Personal_Development!D1587)</f>
        <v/>
      </c>
      <c r="C1693" t="str">
        <f>IF(Personal_Development!E1587="","",Personal_Development!E1587)</f>
        <v/>
      </c>
      <c r="D1693" t="str">
        <f>IFERROR(VLOOKUP(B1693,Personal_Development!D:DL,113,FALSE),"")</f>
        <v/>
      </c>
      <c r="E1693" t="str">
        <f>IFERROR(VLOOKUP(B1693,Kaizen!D:X,21,FALSE),"")</f>
        <v/>
      </c>
      <c r="F1693" t="str">
        <f>IFERROR(VLOOKUP(B1693,'Safety Idea'!D:X,21,FALSE),"")</f>
        <v/>
      </c>
      <c r="G1693" t="str">
        <f>IFERROR(VLOOKUP(B1693,'Compulsory Training'!D:Z,23,FALSE),"")</f>
        <v/>
      </c>
      <c r="H1693" t="str">
        <f>IFERROR(VLOOKUP(B1693,Attendance!D:BQ,65,FALSE),"")</f>
        <v/>
      </c>
      <c r="I1693" t="str">
        <f>IFERROR(VLOOKUP(B1693,Misconduct!D:M,8,FALSE),"")</f>
        <v/>
      </c>
      <c r="J1693" t="str">
        <f>IFERROR(VLOOKUP(B1693,Misconduct!D:M,9,FALSE),"")</f>
        <v/>
      </c>
      <c r="K1693" t="str">
        <f>IFERROR(VLOOKUP(B1693,Misconduct!D:M,10,FALSE),"")</f>
        <v/>
      </c>
    </row>
    <row r="1694" spans="1:11">
      <c r="A1694" s="161" t="str">
        <f>IF(Personal_Development!C1588="","",Personal_Development!C1588)</f>
        <v/>
      </c>
      <c r="B1694" t="str">
        <f>IF(Personal_Development!D1588="","",Personal_Development!D1588)</f>
        <v/>
      </c>
      <c r="C1694" t="str">
        <f>IF(Personal_Development!E1588="","",Personal_Development!E1588)</f>
        <v/>
      </c>
      <c r="D1694" t="str">
        <f>IFERROR(VLOOKUP(B1694,Personal_Development!D:DL,113,FALSE),"")</f>
        <v/>
      </c>
      <c r="E1694" t="str">
        <f>IFERROR(VLOOKUP(B1694,Kaizen!D:X,21,FALSE),"")</f>
        <v/>
      </c>
      <c r="F1694" t="str">
        <f>IFERROR(VLOOKUP(B1694,'Safety Idea'!D:X,21,FALSE),"")</f>
        <v/>
      </c>
      <c r="G1694" t="str">
        <f>IFERROR(VLOOKUP(B1694,'Compulsory Training'!D:Z,23,FALSE),"")</f>
        <v/>
      </c>
      <c r="H1694" t="str">
        <f>IFERROR(VLOOKUP(B1694,Attendance!D:BQ,65,FALSE),"")</f>
        <v/>
      </c>
      <c r="I1694" t="str">
        <f>IFERROR(VLOOKUP(B1694,Misconduct!D:M,8,FALSE),"")</f>
        <v/>
      </c>
      <c r="J1694" t="str">
        <f>IFERROR(VLOOKUP(B1694,Misconduct!D:M,9,FALSE),"")</f>
        <v/>
      </c>
      <c r="K1694" t="str">
        <f>IFERROR(VLOOKUP(B1694,Misconduct!D:M,10,FALSE),"")</f>
        <v/>
      </c>
    </row>
    <row r="1695" spans="1:11">
      <c r="A1695" s="161" t="str">
        <f>IF(Personal_Development!C1589="","",Personal_Development!C1589)</f>
        <v/>
      </c>
      <c r="B1695" t="str">
        <f>IF(Personal_Development!D1589="","",Personal_Development!D1589)</f>
        <v/>
      </c>
      <c r="C1695" t="str">
        <f>IF(Personal_Development!E1589="","",Personal_Development!E1589)</f>
        <v/>
      </c>
      <c r="D1695" t="str">
        <f>IFERROR(VLOOKUP(B1695,Personal_Development!D:DL,113,FALSE),"")</f>
        <v/>
      </c>
      <c r="E1695" t="str">
        <f>IFERROR(VLOOKUP(B1695,Kaizen!D:X,21,FALSE),"")</f>
        <v/>
      </c>
      <c r="F1695" t="str">
        <f>IFERROR(VLOOKUP(B1695,'Safety Idea'!D:X,21,FALSE),"")</f>
        <v/>
      </c>
      <c r="G1695" t="str">
        <f>IFERROR(VLOOKUP(B1695,'Compulsory Training'!D:Z,23,FALSE),"")</f>
        <v/>
      </c>
      <c r="H1695" t="str">
        <f>IFERROR(VLOOKUP(B1695,Attendance!D:BQ,65,FALSE),"")</f>
        <v/>
      </c>
      <c r="I1695" t="str">
        <f>IFERROR(VLOOKUP(B1695,Misconduct!D:M,8,FALSE),"")</f>
        <v/>
      </c>
      <c r="J1695" t="str">
        <f>IFERROR(VLOOKUP(B1695,Misconduct!D:M,9,FALSE),"")</f>
        <v/>
      </c>
      <c r="K1695" t="str">
        <f>IFERROR(VLOOKUP(B1695,Misconduct!D:M,10,FALSE),"")</f>
        <v/>
      </c>
    </row>
    <row r="1696" spans="1:11">
      <c r="A1696" s="161" t="str">
        <f>IF(Personal_Development!C1590="","",Personal_Development!C1590)</f>
        <v/>
      </c>
      <c r="B1696" t="str">
        <f>IF(Personal_Development!D1590="","",Personal_Development!D1590)</f>
        <v/>
      </c>
      <c r="C1696" t="str">
        <f>IF(Personal_Development!E1590="","",Personal_Development!E1590)</f>
        <v/>
      </c>
      <c r="D1696" t="str">
        <f>IFERROR(VLOOKUP(B1696,Personal_Development!D:DL,113,FALSE),"")</f>
        <v/>
      </c>
      <c r="E1696" t="str">
        <f>IFERROR(VLOOKUP(B1696,Kaizen!D:X,21,FALSE),"")</f>
        <v/>
      </c>
      <c r="F1696" t="str">
        <f>IFERROR(VLOOKUP(B1696,'Safety Idea'!D:X,21,FALSE),"")</f>
        <v/>
      </c>
      <c r="G1696" t="str">
        <f>IFERROR(VLOOKUP(B1696,'Compulsory Training'!D:Z,23,FALSE),"")</f>
        <v/>
      </c>
      <c r="H1696" t="str">
        <f>IFERROR(VLOOKUP(B1696,Attendance!D:BQ,65,FALSE),"")</f>
        <v/>
      </c>
      <c r="I1696" t="str">
        <f>IFERROR(VLOOKUP(B1696,Misconduct!D:M,8,FALSE),"")</f>
        <v/>
      </c>
      <c r="J1696" t="str">
        <f>IFERROR(VLOOKUP(B1696,Misconduct!D:M,9,FALSE),"")</f>
        <v/>
      </c>
      <c r="K1696" t="str">
        <f>IFERROR(VLOOKUP(B1696,Misconduct!D:M,10,FALSE),"")</f>
        <v/>
      </c>
    </row>
    <row r="1697" spans="1:11">
      <c r="A1697" s="161" t="str">
        <f>IF(Personal_Development!C1591="","",Personal_Development!C1591)</f>
        <v/>
      </c>
      <c r="B1697" t="str">
        <f>IF(Personal_Development!D1591="","",Personal_Development!D1591)</f>
        <v/>
      </c>
      <c r="C1697" t="str">
        <f>IF(Personal_Development!E1591="","",Personal_Development!E1591)</f>
        <v/>
      </c>
      <c r="D1697" t="str">
        <f>IFERROR(VLOOKUP(B1697,Personal_Development!D:DL,113,FALSE),"")</f>
        <v/>
      </c>
      <c r="E1697" t="str">
        <f>IFERROR(VLOOKUP(B1697,Kaizen!D:X,21,FALSE),"")</f>
        <v/>
      </c>
      <c r="F1697" t="str">
        <f>IFERROR(VLOOKUP(B1697,'Safety Idea'!D:X,21,FALSE),"")</f>
        <v/>
      </c>
      <c r="G1697" t="str">
        <f>IFERROR(VLOOKUP(B1697,'Compulsory Training'!D:Z,23,FALSE),"")</f>
        <v/>
      </c>
      <c r="H1697" t="str">
        <f>IFERROR(VLOOKUP(B1697,Attendance!D:BQ,65,FALSE),"")</f>
        <v/>
      </c>
      <c r="I1697" t="str">
        <f>IFERROR(VLOOKUP(B1697,Misconduct!D:M,8,FALSE),"")</f>
        <v/>
      </c>
      <c r="J1697" t="str">
        <f>IFERROR(VLOOKUP(B1697,Misconduct!D:M,9,FALSE),"")</f>
        <v/>
      </c>
      <c r="K1697" t="str">
        <f>IFERROR(VLOOKUP(B1697,Misconduct!D:M,10,FALSE),"")</f>
        <v/>
      </c>
    </row>
    <row r="1698" spans="1:11">
      <c r="A1698" s="161" t="str">
        <f>IF(Personal_Development!C1592="","",Personal_Development!C1592)</f>
        <v/>
      </c>
      <c r="B1698" t="str">
        <f>IF(Personal_Development!D1592="","",Personal_Development!D1592)</f>
        <v/>
      </c>
      <c r="C1698" t="str">
        <f>IF(Personal_Development!E1592="","",Personal_Development!E1592)</f>
        <v/>
      </c>
      <c r="D1698" t="str">
        <f>IFERROR(VLOOKUP(B1698,Personal_Development!D:DL,113,FALSE),"")</f>
        <v/>
      </c>
      <c r="E1698" t="str">
        <f>IFERROR(VLOOKUP(B1698,Kaizen!D:X,21,FALSE),"")</f>
        <v/>
      </c>
      <c r="F1698" t="str">
        <f>IFERROR(VLOOKUP(B1698,'Safety Idea'!D:X,21,FALSE),"")</f>
        <v/>
      </c>
      <c r="G1698" t="str">
        <f>IFERROR(VLOOKUP(B1698,'Compulsory Training'!D:Z,23,FALSE),"")</f>
        <v/>
      </c>
      <c r="H1698" t="str">
        <f>IFERROR(VLOOKUP(B1698,Attendance!D:BQ,65,FALSE),"")</f>
        <v/>
      </c>
      <c r="I1698" t="str">
        <f>IFERROR(VLOOKUP(B1698,Misconduct!D:M,8,FALSE),"")</f>
        <v/>
      </c>
      <c r="J1698" t="str">
        <f>IFERROR(VLOOKUP(B1698,Misconduct!D:M,9,FALSE),"")</f>
        <v/>
      </c>
      <c r="K1698" t="str">
        <f>IFERROR(VLOOKUP(B1698,Misconduct!D:M,10,FALSE),"")</f>
        <v/>
      </c>
    </row>
    <row r="1699" spans="1:11">
      <c r="A1699" s="161" t="str">
        <f>IF(Personal_Development!C1593="","",Personal_Development!C1593)</f>
        <v/>
      </c>
      <c r="B1699" t="str">
        <f>IF(Personal_Development!D1593="","",Personal_Development!D1593)</f>
        <v/>
      </c>
      <c r="C1699" t="str">
        <f>IF(Personal_Development!E1593="","",Personal_Development!E1593)</f>
        <v/>
      </c>
      <c r="D1699" t="str">
        <f>IFERROR(VLOOKUP(B1699,Personal_Development!D:DL,113,FALSE),"")</f>
        <v/>
      </c>
      <c r="E1699" t="str">
        <f>IFERROR(VLOOKUP(B1699,Kaizen!D:X,21,FALSE),"")</f>
        <v/>
      </c>
      <c r="F1699" t="str">
        <f>IFERROR(VLOOKUP(B1699,'Safety Idea'!D:X,21,FALSE),"")</f>
        <v/>
      </c>
      <c r="G1699" t="str">
        <f>IFERROR(VLOOKUP(B1699,'Compulsory Training'!D:Z,23,FALSE),"")</f>
        <v/>
      </c>
      <c r="H1699" t="str">
        <f>IFERROR(VLOOKUP(B1699,Attendance!D:BQ,65,FALSE),"")</f>
        <v/>
      </c>
      <c r="I1699" t="str">
        <f>IFERROR(VLOOKUP(B1699,Misconduct!D:M,8,FALSE),"")</f>
        <v/>
      </c>
      <c r="J1699" t="str">
        <f>IFERROR(VLOOKUP(B1699,Misconduct!D:M,9,FALSE),"")</f>
        <v/>
      </c>
      <c r="K1699" t="str">
        <f>IFERROR(VLOOKUP(B1699,Misconduct!D:M,10,FALSE),"")</f>
        <v/>
      </c>
    </row>
    <row r="1700" spans="1:11">
      <c r="A1700" s="161" t="str">
        <f>IF(Personal_Development!C1594="","",Personal_Development!C1594)</f>
        <v/>
      </c>
      <c r="B1700" t="str">
        <f>IF(Personal_Development!D1594="","",Personal_Development!D1594)</f>
        <v/>
      </c>
      <c r="C1700" t="str">
        <f>IF(Personal_Development!E1594="","",Personal_Development!E1594)</f>
        <v/>
      </c>
      <c r="D1700" t="str">
        <f>IFERROR(VLOOKUP(B1700,Personal_Development!D:DL,113,FALSE),"")</f>
        <v/>
      </c>
      <c r="E1700" t="str">
        <f>IFERROR(VLOOKUP(B1700,Kaizen!D:X,21,FALSE),"")</f>
        <v/>
      </c>
      <c r="F1700" t="str">
        <f>IFERROR(VLOOKUP(B1700,'Safety Idea'!D:X,21,FALSE),"")</f>
        <v/>
      </c>
      <c r="G1700" t="str">
        <f>IFERROR(VLOOKUP(B1700,'Compulsory Training'!D:Z,23,FALSE),"")</f>
        <v/>
      </c>
      <c r="H1700" t="str">
        <f>IFERROR(VLOOKUP(B1700,Attendance!D:BQ,65,FALSE),"")</f>
        <v/>
      </c>
      <c r="I1700" t="str">
        <f>IFERROR(VLOOKUP(B1700,Misconduct!D:M,8,FALSE),"")</f>
        <v/>
      </c>
      <c r="J1700" t="str">
        <f>IFERROR(VLOOKUP(B1700,Misconduct!D:M,9,FALSE),"")</f>
        <v/>
      </c>
      <c r="K1700" t="str">
        <f>IFERROR(VLOOKUP(B1700,Misconduct!D:M,10,FALSE),"")</f>
        <v/>
      </c>
    </row>
    <row r="1701" spans="1:11">
      <c r="A1701" s="161" t="str">
        <f>IF(Personal_Development!C1595="","",Personal_Development!C1595)</f>
        <v/>
      </c>
      <c r="B1701" t="str">
        <f>IF(Personal_Development!D1595="","",Personal_Development!D1595)</f>
        <v/>
      </c>
      <c r="C1701" t="str">
        <f>IF(Personal_Development!E1595="","",Personal_Development!E1595)</f>
        <v/>
      </c>
      <c r="D1701" t="str">
        <f>IFERROR(VLOOKUP(B1701,Personal_Development!D:DL,113,FALSE),"")</f>
        <v/>
      </c>
      <c r="E1701" t="str">
        <f>IFERROR(VLOOKUP(B1701,Kaizen!D:X,21,FALSE),"")</f>
        <v/>
      </c>
      <c r="F1701" t="str">
        <f>IFERROR(VLOOKUP(B1701,'Safety Idea'!D:X,21,FALSE),"")</f>
        <v/>
      </c>
      <c r="G1701" t="str">
        <f>IFERROR(VLOOKUP(B1701,'Compulsory Training'!D:Z,23,FALSE),"")</f>
        <v/>
      </c>
      <c r="H1701" t="str">
        <f>IFERROR(VLOOKUP(B1701,Attendance!D:BQ,65,FALSE),"")</f>
        <v/>
      </c>
      <c r="I1701" t="str">
        <f>IFERROR(VLOOKUP(B1701,Misconduct!D:M,8,FALSE),"")</f>
        <v/>
      </c>
      <c r="J1701" t="str">
        <f>IFERROR(VLOOKUP(B1701,Misconduct!D:M,9,FALSE),"")</f>
        <v/>
      </c>
      <c r="K1701" t="str">
        <f>IFERROR(VLOOKUP(B1701,Misconduct!D:M,10,FALSE),"")</f>
        <v/>
      </c>
    </row>
    <row r="1702" spans="1:11">
      <c r="A1702" s="161" t="str">
        <f>IF(Personal_Development!C1596="","",Personal_Development!C1596)</f>
        <v/>
      </c>
      <c r="B1702" t="str">
        <f>IF(Personal_Development!D1596="","",Personal_Development!D1596)</f>
        <v/>
      </c>
      <c r="C1702" t="str">
        <f>IF(Personal_Development!E1596="","",Personal_Development!E1596)</f>
        <v/>
      </c>
      <c r="D1702" t="str">
        <f>IFERROR(VLOOKUP(B1702,Personal_Development!D:DL,113,FALSE),"")</f>
        <v/>
      </c>
      <c r="E1702" t="str">
        <f>IFERROR(VLOOKUP(B1702,Kaizen!D:X,21,FALSE),"")</f>
        <v/>
      </c>
      <c r="F1702" t="str">
        <f>IFERROR(VLOOKUP(B1702,'Safety Idea'!D:X,21,FALSE),"")</f>
        <v/>
      </c>
      <c r="G1702" t="str">
        <f>IFERROR(VLOOKUP(B1702,'Compulsory Training'!D:Z,23,FALSE),"")</f>
        <v/>
      </c>
      <c r="H1702" t="str">
        <f>IFERROR(VLOOKUP(B1702,Attendance!D:BQ,65,FALSE),"")</f>
        <v/>
      </c>
      <c r="I1702" t="str">
        <f>IFERROR(VLOOKUP(B1702,Misconduct!D:M,8,FALSE),"")</f>
        <v/>
      </c>
      <c r="J1702" t="str">
        <f>IFERROR(VLOOKUP(B1702,Misconduct!D:M,9,FALSE),"")</f>
        <v/>
      </c>
      <c r="K1702" t="str">
        <f>IFERROR(VLOOKUP(B1702,Misconduct!D:M,10,FALSE),"")</f>
        <v/>
      </c>
    </row>
    <row r="1703" spans="1:11">
      <c r="A1703" s="161" t="str">
        <f>IF(Personal_Development!C1597="","",Personal_Development!C1597)</f>
        <v/>
      </c>
      <c r="B1703" t="str">
        <f>IF(Personal_Development!D1597="","",Personal_Development!D1597)</f>
        <v/>
      </c>
      <c r="C1703" t="str">
        <f>IF(Personal_Development!E1597="","",Personal_Development!E1597)</f>
        <v/>
      </c>
      <c r="D1703" t="str">
        <f>IFERROR(VLOOKUP(B1703,Personal_Development!D:DL,113,FALSE),"")</f>
        <v/>
      </c>
      <c r="E1703" t="str">
        <f>IFERROR(VLOOKUP(B1703,Kaizen!D:X,21,FALSE),"")</f>
        <v/>
      </c>
      <c r="F1703" t="str">
        <f>IFERROR(VLOOKUP(B1703,'Safety Idea'!D:X,21,FALSE),"")</f>
        <v/>
      </c>
      <c r="G1703" t="str">
        <f>IFERROR(VLOOKUP(B1703,'Compulsory Training'!D:Z,23,FALSE),"")</f>
        <v/>
      </c>
      <c r="H1703" t="str">
        <f>IFERROR(VLOOKUP(B1703,Attendance!D:BQ,65,FALSE),"")</f>
        <v/>
      </c>
      <c r="I1703" t="str">
        <f>IFERROR(VLOOKUP(B1703,Misconduct!D:M,8,FALSE),"")</f>
        <v/>
      </c>
      <c r="J1703" t="str">
        <f>IFERROR(VLOOKUP(B1703,Misconduct!D:M,9,FALSE),"")</f>
        <v/>
      </c>
      <c r="K1703" t="str">
        <f>IFERROR(VLOOKUP(B1703,Misconduct!D:M,10,FALSE),"")</f>
        <v/>
      </c>
    </row>
    <row r="1704" spans="1:11">
      <c r="A1704" s="161" t="str">
        <f>IF(Personal_Development!C1598="","",Personal_Development!C1598)</f>
        <v/>
      </c>
      <c r="B1704" t="str">
        <f>IF(Personal_Development!D1598="","",Personal_Development!D1598)</f>
        <v/>
      </c>
      <c r="C1704" t="str">
        <f>IF(Personal_Development!E1598="","",Personal_Development!E1598)</f>
        <v/>
      </c>
      <c r="D1704" t="str">
        <f>IFERROR(VLOOKUP(B1704,Personal_Development!D:DL,113,FALSE),"")</f>
        <v/>
      </c>
      <c r="E1704" t="str">
        <f>IFERROR(VLOOKUP(B1704,Kaizen!D:X,21,FALSE),"")</f>
        <v/>
      </c>
      <c r="F1704" t="str">
        <f>IFERROR(VLOOKUP(B1704,'Safety Idea'!D:X,21,FALSE),"")</f>
        <v/>
      </c>
      <c r="G1704" t="str">
        <f>IFERROR(VLOOKUP(B1704,'Compulsory Training'!D:Z,23,FALSE),"")</f>
        <v/>
      </c>
      <c r="H1704" t="str">
        <f>IFERROR(VLOOKUP(B1704,Attendance!D:BQ,65,FALSE),"")</f>
        <v/>
      </c>
      <c r="I1704" t="str">
        <f>IFERROR(VLOOKUP(B1704,Misconduct!D:M,8,FALSE),"")</f>
        <v/>
      </c>
      <c r="J1704" t="str">
        <f>IFERROR(VLOOKUP(B1704,Misconduct!D:M,9,FALSE),"")</f>
        <v/>
      </c>
      <c r="K1704" t="str">
        <f>IFERROR(VLOOKUP(B1704,Misconduct!D:M,10,FALSE),"")</f>
        <v/>
      </c>
    </row>
    <row r="1705" spans="1:11">
      <c r="A1705" s="161" t="str">
        <f>IF(Personal_Development!C1599="","",Personal_Development!C1599)</f>
        <v/>
      </c>
      <c r="B1705" t="str">
        <f>IF(Personal_Development!D1599="","",Personal_Development!D1599)</f>
        <v/>
      </c>
      <c r="C1705" t="str">
        <f>IF(Personal_Development!E1599="","",Personal_Development!E1599)</f>
        <v/>
      </c>
      <c r="D1705" t="str">
        <f>IFERROR(VLOOKUP(B1705,Personal_Development!D:DL,113,FALSE),"")</f>
        <v/>
      </c>
      <c r="E1705" t="str">
        <f>IFERROR(VLOOKUP(B1705,Kaizen!D:X,21,FALSE),"")</f>
        <v/>
      </c>
      <c r="F1705" t="str">
        <f>IFERROR(VLOOKUP(B1705,'Safety Idea'!D:X,21,FALSE),"")</f>
        <v/>
      </c>
      <c r="G1705" t="str">
        <f>IFERROR(VLOOKUP(B1705,'Compulsory Training'!D:Z,23,FALSE),"")</f>
        <v/>
      </c>
      <c r="H1705" t="str">
        <f>IFERROR(VLOOKUP(B1705,Attendance!D:BQ,65,FALSE),"")</f>
        <v/>
      </c>
      <c r="I1705" t="str">
        <f>IFERROR(VLOOKUP(B1705,Misconduct!D:M,8,FALSE),"")</f>
        <v/>
      </c>
      <c r="J1705" t="str">
        <f>IFERROR(VLOOKUP(B1705,Misconduct!D:M,9,FALSE),"")</f>
        <v/>
      </c>
      <c r="K1705" t="str">
        <f>IFERROR(VLOOKUP(B1705,Misconduct!D:M,10,FALSE),"")</f>
        <v/>
      </c>
    </row>
    <row r="1706" spans="1:11">
      <c r="A1706" s="161" t="str">
        <f>IF(Personal_Development!C1600="","",Personal_Development!C1600)</f>
        <v/>
      </c>
      <c r="B1706" t="str">
        <f>IF(Personal_Development!D1600="","",Personal_Development!D1600)</f>
        <v/>
      </c>
      <c r="C1706" t="str">
        <f>IF(Personal_Development!E1600="","",Personal_Development!E1600)</f>
        <v/>
      </c>
      <c r="D1706" t="str">
        <f>IFERROR(VLOOKUP(B1706,Personal_Development!D:DL,113,FALSE),"")</f>
        <v/>
      </c>
      <c r="E1706" t="str">
        <f>IFERROR(VLOOKUP(B1706,Kaizen!D:X,21,FALSE),"")</f>
        <v/>
      </c>
      <c r="F1706" t="str">
        <f>IFERROR(VLOOKUP(B1706,'Safety Idea'!D:X,21,FALSE),"")</f>
        <v/>
      </c>
      <c r="G1706" t="str">
        <f>IFERROR(VLOOKUP(B1706,'Compulsory Training'!D:Z,23,FALSE),"")</f>
        <v/>
      </c>
      <c r="H1706" t="str">
        <f>IFERROR(VLOOKUP(B1706,Attendance!D:BQ,65,FALSE),"")</f>
        <v/>
      </c>
      <c r="I1706" t="str">
        <f>IFERROR(VLOOKUP(B1706,Misconduct!D:M,8,FALSE),"")</f>
        <v/>
      </c>
      <c r="J1706" t="str">
        <f>IFERROR(VLOOKUP(B1706,Misconduct!D:M,9,FALSE),"")</f>
        <v/>
      </c>
      <c r="K1706" t="str">
        <f>IFERROR(VLOOKUP(B1706,Misconduct!D:M,10,FALSE),"")</f>
        <v/>
      </c>
    </row>
    <row r="1707" spans="1:11">
      <c r="A1707" s="161" t="str">
        <f>IF(Personal_Development!C1601="","",Personal_Development!C1601)</f>
        <v/>
      </c>
      <c r="B1707" t="str">
        <f>IF(Personal_Development!D1601="","",Personal_Development!D1601)</f>
        <v/>
      </c>
      <c r="C1707" t="str">
        <f>IF(Personal_Development!E1601="","",Personal_Development!E1601)</f>
        <v/>
      </c>
      <c r="D1707" t="str">
        <f>IFERROR(VLOOKUP(B1707,Personal_Development!D:DL,113,FALSE),"")</f>
        <v/>
      </c>
      <c r="E1707" t="str">
        <f>IFERROR(VLOOKUP(B1707,Kaizen!D:X,21,FALSE),"")</f>
        <v/>
      </c>
      <c r="F1707" t="str">
        <f>IFERROR(VLOOKUP(B1707,'Safety Idea'!D:X,21,FALSE),"")</f>
        <v/>
      </c>
      <c r="G1707" t="str">
        <f>IFERROR(VLOOKUP(B1707,'Compulsory Training'!D:Z,23,FALSE),"")</f>
        <v/>
      </c>
      <c r="H1707" t="str">
        <f>IFERROR(VLOOKUP(B1707,Attendance!D:BQ,65,FALSE),"")</f>
        <v/>
      </c>
      <c r="I1707" t="str">
        <f>IFERROR(VLOOKUP(B1707,Misconduct!D:M,8,FALSE),"")</f>
        <v/>
      </c>
      <c r="J1707" t="str">
        <f>IFERROR(VLOOKUP(B1707,Misconduct!D:M,9,FALSE),"")</f>
        <v/>
      </c>
      <c r="K1707" t="str">
        <f>IFERROR(VLOOKUP(B1707,Misconduct!D:M,10,FALSE),"")</f>
        <v/>
      </c>
    </row>
    <row r="1708" spans="1:11">
      <c r="A1708" s="161" t="str">
        <f>IF(Personal_Development!C1602="","",Personal_Development!C1602)</f>
        <v/>
      </c>
      <c r="B1708" t="str">
        <f>IF(Personal_Development!D1602="","",Personal_Development!D1602)</f>
        <v/>
      </c>
      <c r="C1708" t="str">
        <f>IF(Personal_Development!E1602="","",Personal_Development!E1602)</f>
        <v/>
      </c>
      <c r="D1708" t="str">
        <f>IFERROR(VLOOKUP(B1708,Personal_Development!D:DL,113,FALSE),"")</f>
        <v/>
      </c>
      <c r="E1708" t="str">
        <f>IFERROR(VLOOKUP(B1708,Kaizen!D:X,21,FALSE),"")</f>
        <v/>
      </c>
      <c r="F1708" t="str">
        <f>IFERROR(VLOOKUP(B1708,'Safety Idea'!D:X,21,FALSE),"")</f>
        <v/>
      </c>
      <c r="G1708" t="str">
        <f>IFERROR(VLOOKUP(B1708,'Compulsory Training'!D:Z,23,FALSE),"")</f>
        <v/>
      </c>
      <c r="H1708" t="str">
        <f>IFERROR(VLOOKUP(B1708,Attendance!D:BQ,65,FALSE),"")</f>
        <v/>
      </c>
      <c r="I1708" t="str">
        <f>IFERROR(VLOOKUP(B1708,Misconduct!D:M,8,FALSE),"")</f>
        <v/>
      </c>
      <c r="J1708" t="str">
        <f>IFERROR(VLOOKUP(B1708,Misconduct!D:M,9,FALSE),"")</f>
        <v/>
      </c>
      <c r="K1708" t="str">
        <f>IFERROR(VLOOKUP(B1708,Misconduct!D:M,10,FALSE),"")</f>
        <v/>
      </c>
    </row>
    <row r="1709" spans="1:11">
      <c r="A1709" s="161" t="str">
        <f>IF(Personal_Development!C1603="","",Personal_Development!C1603)</f>
        <v/>
      </c>
      <c r="B1709" t="str">
        <f>IF(Personal_Development!D1603="","",Personal_Development!D1603)</f>
        <v/>
      </c>
      <c r="C1709" t="str">
        <f>IF(Personal_Development!E1603="","",Personal_Development!E1603)</f>
        <v/>
      </c>
      <c r="D1709" t="str">
        <f>IFERROR(VLOOKUP(B1709,Personal_Development!D:DL,113,FALSE),"")</f>
        <v/>
      </c>
      <c r="E1709" t="str">
        <f>IFERROR(VLOOKUP(B1709,Kaizen!D:X,21,FALSE),"")</f>
        <v/>
      </c>
      <c r="F1709" t="str">
        <f>IFERROR(VLOOKUP(B1709,'Safety Idea'!D:X,21,FALSE),"")</f>
        <v/>
      </c>
      <c r="G1709" t="str">
        <f>IFERROR(VLOOKUP(B1709,'Compulsory Training'!D:Z,23,FALSE),"")</f>
        <v/>
      </c>
      <c r="H1709" t="str">
        <f>IFERROR(VLOOKUP(B1709,Attendance!D:BQ,65,FALSE),"")</f>
        <v/>
      </c>
      <c r="I1709" t="str">
        <f>IFERROR(VLOOKUP(B1709,Misconduct!D:M,8,FALSE),"")</f>
        <v/>
      </c>
      <c r="J1709" t="str">
        <f>IFERROR(VLOOKUP(B1709,Misconduct!D:M,9,FALSE),"")</f>
        <v/>
      </c>
      <c r="K1709" t="str">
        <f>IFERROR(VLOOKUP(B1709,Misconduct!D:M,10,FALSE),"")</f>
        <v/>
      </c>
    </row>
    <row r="1710" spans="1:11">
      <c r="A1710" s="161" t="str">
        <f>IF(Personal_Development!C1604="","",Personal_Development!C1604)</f>
        <v/>
      </c>
      <c r="B1710" t="str">
        <f>IF(Personal_Development!D1604="","",Personal_Development!D1604)</f>
        <v/>
      </c>
      <c r="C1710" t="str">
        <f>IF(Personal_Development!E1604="","",Personal_Development!E1604)</f>
        <v/>
      </c>
      <c r="D1710" t="str">
        <f>IFERROR(VLOOKUP(B1710,Personal_Development!D:DL,113,FALSE),"")</f>
        <v/>
      </c>
      <c r="E1710" t="str">
        <f>IFERROR(VLOOKUP(B1710,Kaizen!D:X,21,FALSE),"")</f>
        <v/>
      </c>
      <c r="F1710" t="str">
        <f>IFERROR(VLOOKUP(B1710,'Safety Idea'!D:X,21,FALSE),"")</f>
        <v/>
      </c>
      <c r="G1710" t="str">
        <f>IFERROR(VLOOKUP(B1710,'Compulsory Training'!D:Z,23,FALSE),"")</f>
        <v/>
      </c>
      <c r="H1710" t="str">
        <f>IFERROR(VLOOKUP(B1710,Attendance!D:BQ,65,FALSE),"")</f>
        <v/>
      </c>
      <c r="I1710" t="str">
        <f>IFERROR(VLOOKUP(B1710,Misconduct!D:M,8,FALSE),"")</f>
        <v/>
      </c>
      <c r="J1710" t="str">
        <f>IFERROR(VLOOKUP(B1710,Misconduct!D:M,9,FALSE),"")</f>
        <v/>
      </c>
      <c r="K1710" t="str">
        <f>IFERROR(VLOOKUP(B1710,Misconduct!D:M,10,FALSE),"")</f>
        <v/>
      </c>
    </row>
    <row r="1711" spans="1:11">
      <c r="A1711" s="161" t="str">
        <f>IF(Personal_Development!C1605="","",Personal_Development!C1605)</f>
        <v/>
      </c>
      <c r="B1711" t="str">
        <f>IF(Personal_Development!D1605="","",Personal_Development!D1605)</f>
        <v/>
      </c>
      <c r="C1711" t="str">
        <f>IF(Personal_Development!E1605="","",Personal_Development!E1605)</f>
        <v/>
      </c>
      <c r="D1711" t="str">
        <f>IFERROR(VLOOKUP(B1711,Personal_Development!D:DL,113,FALSE),"")</f>
        <v/>
      </c>
      <c r="E1711" t="str">
        <f>IFERROR(VLOOKUP(B1711,Kaizen!D:X,21,FALSE),"")</f>
        <v/>
      </c>
      <c r="F1711" t="str">
        <f>IFERROR(VLOOKUP(B1711,'Safety Idea'!D:X,21,FALSE),"")</f>
        <v/>
      </c>
      <c r="G1711" t="str">
        <f>IFERROR(VLOOKUP(B1711,'Compulsory Training'!D:Z,23,FALSE),"")</f>
        <v/>
      </c>
      <c r="H1711" t="str">
        <f>IFERROR(VLOOKUP(B1711,Attendance!D:BQ,65,FALSE),"")</f>
        <v/>
      </c>
      <c r="I1711" t="str">
        <f>IFERROR(VLOOKUP(B1711,Misconduct!D:M,8,FALSE),"")</f>
        <v/>
      </c>
      <c r="J1711" t="str">
        <f>IFERROR(VLOOKUP(B1711,Misconduct!D:M,9,FALSE),"")</f>
        <v/>
      </c>
      <c r="K1711" t="str">
        <f>IFERROR(VLOOKUP(B1711,Misconduct!D:M,10,FALSE),"")</f>
        <v/>
      </c>
    </row>
    <row r="1712" spans="1:11">
      <c r="A1712" s="161" t="str">
        <f>IF(Personal_Development!C1606="","",Personal_Development!C1606)</f>
        <v/>
      </c>
      <c r="B1712" t="str">
        <f>IF(Personal_Development!D1606="","",Personal_Development!D1606)</f>
        <v/>
      </c>
      <c r="C1712" t="str">
        <f>IF(Personal_Development!E1606="","",Personal_Development!E1606)</f>
        <v/>
      </c>
      <c r="D1712" t="str">
        <f>IFERROR(VLOOKUP(B1712,Personal_Development!D:DL,113,FALSE),"")</f>
        <v/>
      </c>
      <c r="E1712" t="str">
        <f>IFERROR(VLOOKUP(B1712,Kaizen!D:X,21,FALSE),"")</f>
        <v/>
      </c>
      <c r="F1712" t="str">
        <f>IFERROR(VLOOKUP(B1712,'Safety Idea'!D:X,21,FALSE),"")</f>
        <v/>
      </c>
      <c r="G1712" t="str">
        <f>IFERROR(VLOOKUP(B1712,'Compulsory Training'!D:Z,23,FALSE),"")</f>
        <v/>
      </c>
      <c r="H1712" t="str">
        <f>IFERROR(VLOOKUP(B1712,Attendance!D:BQ,65,FALSE),"")</f>
        <v/>
      </c>
      <c r="I1712" t="str">
        <f>IFERROR(VLOOKUP(B1712,Misconduct!D:M,8,FALSE),"")</f>
        <v/>
      </c>
      <c r="J1712" t="str">
        <f>IFERROR(VLOOKUP(B1712,Misconduct!D:M,9,FALSE),"")</f>
        <v/>
      </c>
      <c r="K1712" t="str">
        <f>IFERROR(VLOOKUP(B1712,Misconduct!D:M,10,FALSE),"")</f>
        <v/>
      </c>
    </row>
    <row r="1713" spans="1:11">
      <c r="A1713" s="161" t="str">
        <f>IF(Personal_Development!C1607="","",Personal_Development!C1607)</f>
        <v/>
      </c>
      <c r="B1713" t="str">
        <f>IF(Personal_Development!D1607="","",Personal_Development!D1607)</f>
        <v/>
      </c>
      <c r="C1713" t="str">
        <f>IF(Personal_Development!E1607="","",Personal_Development!E1607)</f>
        <v/>
      </c>
      <c r="D1713" t="str">
        <f>IFERROR(VLOOKUP(B1713,Personal_Development!D:DL,113,FALSE),"")</f>
        <v/>
      </c>
      <c r="E1713" t="str">
        <f>IFERROR(VLOOKUP(B1713,Kaizen!D:X,21,FALSE),"")</f>
        <v/>
      </c>
      <c r="F1713" t="str">
        <f>IFERROR(VLOOKUP(B1713,'Safety Idea'!D:X,21,FALSE),"")</f>
        <v/>
      </c>
      <c r="G1713" t="str">
        <f>IFERROR(VLOOKUP(B1713,'Compulsory Training'!D:Z,23,FALSE),"")</f>
        <v/>
      </c>
      <c r="H1713" t="str">
        <f>IFERROR(VLOOKUP(B1713,Attendance!D:BQ,65,FALSE),"")</f>
        <v/>
      </c>
      <c r="I1713" t="str">
        <f>IFERROR(VLOOKUP(B1713,Misconduct!D:M,8,FALSE),"")</f>
        <v/>
      </c>
      <c r="J1713" t="str">
        <f>IFERROR(VLOOKUP(B1713,Misconduct!D:M,9,FALSE),"")</f>
        <v/>
      </c>
      <c r="K1713" t="str">
        <f>IFERROR(VLOOKUP(B1713,Misconduct!D:M,10,FALSE),"")</f>
        <v/>
      </c>
    </row>
    <row r="1714" spans="1:11">
      <c r="A1714" s="161" t="str">
        <f>IF(Personal_Development!C1608="","",Personal_Development!C1608)</f>
        <v/>
      </c>
      <c r="B1714" t="str">
        <f>IF(Personal_Development!D1608="","",Personal_Development!D1608)</f>
        <v/>
      </c>
      <c r="C1714" t="str">
        <f>IF(Personal_Development!E1608="","",Personal_Development!E1608)</f>
        <v/>
      </c>
      <c r="D1714" t="str">
        <f>IFERROR(VLOOKUP(B1714,Personal_Development!D:DL,113,FALSE),"")</f>
        <v/>
      </c>
      <c r="E1714" t="str">
        <f>IFERROR(VLOOKUP(B1714,Kaizen!D:X,21,FALSE),"")</f>
        <v/>
      </c>
      <c r="F1714" t="str">
        <f>IFERROR(VLOOKUP(B1714,'Safety Idea'!D:X,21,FALSE),"")</f>
        <v/>
      </c>
      <c r="G1714" t="str">
        <f>IFERROR(VLOOKUP(B1714,'Compulsory Training'!D:Z,23,FALSE),"")</f>
        <v/>
      </c>
      <c r="H1714" t="str">
        <f>IFERROR(VLOOKUP(B1714,Attendance!D:BQ,65,FALSE),"")</f>
        <v/>
      </c>
      <c r="I1714" t="str">
        <f>IFERROR(VLOOKUP(B1714,Misconduct!D:M,8,FALSE),"")</f>
        <v/>
      </c>
      <c r="J1714" t="str">
        <f>IFERROR(VLOOKUP(B1714,Misconduct!D:M,9,FALSE),"")</f>
        <v/>
      </c>
      <c r="K1714" t="str">
        <f>IFERROR(VLOOKUP(B1714,Misconduct!D:M,10,FALSE),"")</f>
        <v/>
      </c>
    </row>
    <row r="1715" spans="1:11">
      <c r="A1715" s="161" t="str">
        <f>IF(Personal_Development!C1609="","",Personal_Development!C1609)</f>
        <v/>
      </c>
      <c r="B1715" t="str">
        <f>IF(Personal_Development!D1609="","",Personal_Development!D1609)</f>
        <v/>
      </c>
      <c r="C1715" t="str">
        <f>IF(Personal_Development!E1609="","",Personal_Development!E1609)</f>
        <v/>
      </c>
      <c r="D1715" t="str">
        <f>IFERROR(VLOOKUP(B1715,Personal_Development!D:DL,113,FALSE),"")</f>
        <v/>
      </c>
      <c r="E1715" t="str">
        <f>IFERROR(VLOOKUP(B1715,Kaizen!D:X,21,FALSE),"")</f>
        <v/>
      </c>
      <c r="F1715" t="str">
        <f>IFERROR(VLOOKUP(B1715,'Safety Idea'!D:X,21,FALSE),"")</f>
        <v/>
      </c>
      <c r="G1715" t="str">
        <f>IFERROR(VLOOKUP(B1715,'Compulsory Training'!D:Z,23,FALSE),"")</f>
        <v/>
      </c>
      <c r="H1715" t="str">
        <f>IFERROR(VLOOKUP(B1715,Attendance!D:BQ,65,FALSE),"")</f>
        <v/>
      </c>
      <c r="I1715" t="str">
        <f>IFERROR(VLOOKUP(B1715,Misconduct!D:M,8,FALSE),"")</f>
        <v/>
      </c>
      <c r="J1715" t="str">
        <f>IFERROR(VLOOKUP(B1715,Misconduct!D:M,9,FALSE),"")</f>
        <v/>
      </c>
      <c r="K1715" t="str">
        <f>IFERROR(VLOOKUP(B1715,Misconduct!D:M,10,FALSE),"")</f>
        <v/>
      </c>
    </row>
    <row r="1716" spans="1:11">
      <c r="A1716" s="161" t="str">
        <f>IF(Personal_Development!C1610="","",Personal_Development!C1610)</f>
        <v/>
      </c>
      <c r="B1716" t="str">
        <f>IF(Personal_Development!D1610="","",Personal_Development!D1610)</f>
        <v/>
      </c>
      <c r="C1716" t="str">
        <f>IF(Personal_Development!E1610="","",Personal_Development!E1610)</f>
        <v/>
      </c>
      <c r="D1716" t="str">
        <f>IFERROR(VLOOKUP(B1716,Personal_Development!D:DL,113,FALSE),"")</f>
        <v/>
      </c>
      <c r="E1716" t="str">
        <f>IFERROR(VLOOKUP(B1716,Kaizen!D:X,21,FALSE),"")</f>
        <v/>
      </c>
      <c r="F1716" t="str">
        <f>IFERROR(VLOOKUP(B1716,'Safety Idea'!D:X,21,FALSE),"")</f>
        <v/>
      </c>
      <c r="G1716" t="str">
        <f>IFERROR(VLOOKUP(B1716,'Compulsory Training'!D:Z,23,FALSE),"")</f>
        <v/>
      </c>
      <c r="H1716" t="str">
        <f>IFERROR(VLOOKUP(B1716,Attendance!D:BQ,65,FALSE),"")</f>
        <v/>
      </c>
      <c r="I1716" t="str">
        <f>IFERROR(VLOOKUP(B1716,Misconduct!D:M,8,FALSE),"")</f>
        <v/>
      </c>
      <c r="J1716" t="str">
        <f>IFERROR(VLOOKUP(B1716,Misconduct!D:M,9,FALSE),"")</f>
        <v/>
      </c>
      <c r="K1716" t="str">
        <f>IFERROR(VLOOKUP(B1716,Misconduct!D:M,10,FALSE),"")</f>
        <v/>
      </c>
    </row>
    <row r="1717" spans="1:11">
      <c r="A1717" s="161" t="str">
        <f>IF(Personal_Development!C1611="","",Personal_Development!C1611)</f>
        <v/>
      </c>
      <c r="B1717" t="str">
        <f>IF(Personal_Development!D1611="","",Personal_Development!D1611)</f>
        <v/>
      </c>
      <c r="C1717" t="str">
        <f>IF(Personal_Development!E1611="","",Personal_Development!E1611)</f>
        <v/>
      </c>
      <c r="D1717" t="str">
        <f>IFERROR(VLOOKUP(B1717,Personal_Development!D:DL,113,FALSE),"")</f>
        <v/>
      </c>
      <c r="E1717" t="str">
        <f>IFERROR(VLOOKUP(B1717,Kaizen!D:X,21,FALSE),"")</f>
        <v/>
      </c>
      <c r="F1717" t="str">
        <f>IFERROR(VLOOKUP(B1717,'Safety Idea'!D:X,21,FALSE),"")</f>
        <v/>
      </c>
      <c r="G1717" t="str">
        <f>IFERROR(VLOOKUP(B1717,'Compulsory Training'!D:Z,23,FALSE),"")</f>
        <v/>
      </c>
      <c r="H1717" t="str">
        <f>IFERROR(VLOOKUP(B1717,Attendance!D:BQ,65,FALSE),"")</f>
        <v/>
      </c>
      <c r="I1717" t="str">
        <f>IFERROR(VLOOKUP(B1717,Misconduct!D:M,8,FALSE),"")</f>
        <v/>
      </c>
      <c r="J1717" t="str">
        <f>IFERROR(VLOOKUP(B1717,Misconduct!D:M,9,FALSE),"")</f>
        <v/>
      </c>
      <c r="K1717" t="str">
        <f>IFERROR(VLOOKUP(B1717,Misconduct!D:M,10,FALSE),"")</f>
        <v/>
      </c>
    </row>
    <row r="1718" spans="1:11">
      <c r="A1718" s="161" t="str">
        <f>IF(Personal_Development!C1612="","",Personal_Development!C1612)</f>
        <v/>
      </c>
      <c r="B1718" t="str">
        <f>IF(Personal_Development!D1612="","",Personal_Development!D1612)</f>
        <v/>
      </c>
      <c r="C1718" t="str">
        <f>IF(Personal_Development!E1612="","",Personal_Development!E1612)</f>
        <v/>
      </c>
      <c r="D1718" t="str">
        <f>IFERROR(VLOOKUP(B1718,Personal_Development!D:DL,113,FALSE),"")</f>
        <v/>
      </c>
      <c r="E1718" t="str">
        <f>IFERROR(VLOOKUP(B1718,Kaizen!D:X,21,FALSE),"")</f>
        <v/>
      </c>
      <c r="F1718" t="str">
        <f>IFERROR(VLOOKUP(B1718,'Safety Idea'!D:X,21,FALSE),"")</f>
        <v/>
      </c>
      <c r="G1718" t="str">
        <f>IFERROR(VLOOKUP(B1718,'Compulsory Training'!D:Z,23,FALSE),"")</f>
        <v/>
      </c>
      <c r="H1718" t="str">
        <f>IFERROR(VLOOKUP(B1718,Attendance!D:BQ,65,FALSE),"")</f>
        <v/>
      </c>
      <c r="I1718" t="str">
        <f>IFERROR(VLOOKUP(B1718,Misconduct!D:M,8,FALSE),"")</f>
        <v/>
      </c>
      <c r="J1718" t="str">
        <f>IFERROR(VLOOKUP(B1718,Misconduct!D:M,9,FALSE),"")</f>
        <v/>
      </c>
      <c r="K1718" t="str">
        <f>IFERROR(VLOOKUP(B1718,Misconduct!D:M,10,FALSE),"")</f>
        <v/>
      </c>
    </row>
    <row r="1719" spans="1:11">
      <c r="A1719" s="161" t="str">
        <f>IF(Personal_Development!C1613="","",Personal_Development!C1613)</f>
        <v/>
      </c>
      <c r="B1719" t="str">
        <f>IF(Personal_Development!D1613="","",Personal_Development!D1613)</f>
        <v/>
      </c>
      <c r="C1719" t="str">
        <f>IF(Personal_Development!E1613="","",Personal_Development!E1613)</f>
        <v/>
      </c>
      <c r="D1719" t="str">
        <f>IFERROR(VLOOKUP(B1719,Personal_Development!D:DL,113,FALSE),"")</f>
        <v/>
      </c>
      <c r="E1719" t="str">
        <f>IFERROR(VLOOKUP(B1719,Kaizen!D:X,21,FALSE),"")</f>
        <v/>
      </c>
      <c r="F1719" t="str">
        <f>IFERROR(VLOOKUP(B1719,'Safety Idea'!D:X,21,FALSE),"")</f>
        <v/>
      </c>
      <c r="G1719" t="str">
        <f>IFERROR(VLOOKUP(B1719,'Compulsory Training'!D:Z,23,FALSE),"")</f>
        <v/>
      </c>
      <c r="H1719" t="str">
        <f>IFERROR(VLOOKUP(B1719,Attendance!D:BQ,65,FALSE),"")</f>
        <v/>
      </c>
      <c r="I1719" t="str">
        <f>IFERROR(VLOOKUP(B1719,Misconduct!D:M,8,FALSE),"")</f>
        <v/>
      </c>
      <c r="J1719" t="str">
        <f>IFERROR(VLOOKUP(B1719,Misconduct!D:M,9,FALSE),"")</f>
        <v/>
      </c>
      <c r="K1719" t="str">
        <f>IFERROR(VLOOKUP(B1719,Misconduct!D:M,10,FALSE),"")</f>
        <v/>
      </c>
    </row>
    <row r="1720" spans="1:11">
      <c r="A1720" s="161" t="str">
        <f>IF(Personal_Development!C1614="","",Personal_Development!C1614)</f>
        <v/>
      </c>
      <c r="B1720" t="str">
        <f>IF(Personal_Development!D1614="","",Personal_Development!D1614)</f>
        <v/>
      </c>
      <c r="C1720" t="str">
        <f>IF(Personal_Development!E1614="","",Personal_Development!E1614)</f>
        <v/>
      </c>
      <c r="D1720" t="str">
        <f>IFERROR(VLOOKUP(B1720,Personal_Development!D:DL,113,FALSE),"")</f>
        <v/>
      </c>
      <c r="E1720" t="str">
        <f>IFERROR(VLOOKUP(B1720,Kaizen!D:X,21,FALSE),"")</f>
        <v/>
      </c>
      <c r="F1720" t="str">
        <f>IFERROR(VLOOKUP(B1720,'Safety Idea'!D:X,21,FALSE),"")</f>
        <v/>
      </c>
      <c r="G1720" t="str">
        <f>IFERROR(VLOOKUP(B1720,'Compulsory Training'!D:Z,23,FALSE),"")</f>
        <v/>
      </c>
      <c r="H1720" t="str">
        <f>IFERROR(VLOOKUP(B1720,Attendance!D:BQ,65,FALSE),"")</f>
        <v/>
      </c>
      <c r="I1720" t="str">
        <f>IFERROR(VLOOKUP(B1720,Misconduct!D:M,8,FALSE),"")</f>
        <v/>
      </c>
      <c r="J1720" t="str">
        <f>IFERROR(VLOOKUP(B1720,Misconduct!D:M,9,FALSE),"")</f>
        <v/>
      </c>
      <c r="K1720" t="str">
        <f>IFERROR(VLOOKUP(B1720,Misconduct!D:M,10,FALSE),"")</f>
        <v/>
      </c>
    </row>
    <row r="1721" spans="1:11">
      <c r="A1721" s="161" t="str">
        <f>IF(Personal_Development!C1615="","",Personal_Development!C1615)</f>
        <v/>
      </c>
      <c r="B1721" t="str">
        <f>IF(Personal_Development!D1615="","",Personal_Development!D1615)</f>
        <v/>
      </c>
      <c r="C1721" t="str">
        <f>IF(Personal_Development!E1615="","",Personal_Development!E1615)</f>
        <v/>
      </c>
      <c r="D1721" t="str">
        <f>IFERROR(VLOOKUP(B1721,Personal_Development!D:DL,113,FALSE),"")</f>
        <v/>
      </c>
      <c r="E1721" t="str">
        <f>IFERROR(VLOOKUP(B1721,Kaizen!D:X,21,FALSE),"")</f>
        <v/>
      </c>
      <c r="F1721" t="str">
        <f>IFERROR(VLOOKUP(B1721,'Safety Idea'!D:X,21,FALSE),"")</f>
        <v/>
      </c>
      <c r="G1721" t="str">
        <f>IFERROR(VLOOKUP(B1721,'Compulsory Training'!D:Z,23,FALSE),"")</f>
        <v/>
      </c>
      <c r="H1721" t="str">
        <f>IFERROR(VLOOKUP(B1721,Attendance!D:BQ,65,FALSE),"")</f>
        <v/>
      </c>
      <c r="I1721" t="str">
        <f>IFERROR(VLOOKUP(B1721,Misconduct!D:M,8,FALSE),"")</f>
        <v/>
      </c>
      <c r="J1721" t="str">
        <f>IFERROR(VLOOKUP(B1721,Misconduct!D:M,9,FALSE),"")</f>
        <v/>
      </c>
      <c r="K1721" t="str">
        <f>IFERROR(VLOOKUP(B1721,Misconduct!D:M,10,FALSE),"")</f>
        <v/>
      </c>
    </row>
    <row r="1722" spans="1:11">
      <c r="A1722" s="161" t="str">
        <f>IF(Personal_Development!C1616="","",Personal_Development!C1616)</f>
        <v/>
      </c>
      <c r="B1722" t="str">
        <f>IF(Personal_Development!D1616="","",Personal_Development!D1616)</f>
        <v/>
      </c>
      <c r="C1722" t="str">
        <f>IF(Personal_Development!E1616="","",Personal_Development!E1616)</f>
        <v/>
      </c>
      <c r="D1722" t="str">
        <f>IFERROR(VLOOKUP(B1722,Personal_Development!D:DL,113,FALSE),"")</f>
        <v/>
      </c>
      <c r="E1722" t="str">
        <f>IFERROR(VLOOKUP(B1722,Kaizen!D:X,21,FALSE),"")</f>
        <v/>
      </c>
      <c r="F1722" t="str">
        <f>IFERROR(VLOOKUP(B1722,'Safety Idea'!D:X,21,FALSE),"")</f>
        <v/>
      </c>
      <c r="G1722" t="str">
        <f>IFERROR(VLOOKUP(B1722,'Compulsory Training'!D:Z,23,FALSE),"")</f>
        <v/>
      </c>
      <c r="H1722" t="str">
        <f>IFERROR(VLOOKUP(B1722,Attendance!D:BQ,65,FALSE),"")</f>
        <v/>
      </c>
      <c r="I1722" t="str">
        <f>IFERROR(VLOOKUP(B1722,Misconduct!D:M,8,FALSE),"")</f>
        <v/>
      </c>
      <c r="J1722" t="str">
        <f>IFERROR(VLOOKUP(B1722,Misconduct!D:M,9,FALSE),"")</f>
        <v/>
      </c>
      <c r="K1722" t="str">
        <f>IFERROR(VLOOKUP(B1722,Misconduct!D:M,10,FALSE),"")</f>
        <v/>
      </c>
    </row>
    <row r="1723" spans="1:11">
      <c r="A1723" s="161" t="str">
        <f>IF(Personal_Development!C1617="","",Personal_Development!C1617)</f>
        <v/>
      </c>
      <c r="B1723" t="str">
        <f>IF(Personal_Development!D1617="","",Personal_Development!D1617)</f>
        <v/>
      </c>
      <c r="C1723" t="str">
        <f>IF(Personal_Development!E1617="","",Personal_Development!E1617)</f>
        <v/>
      </c>
      <c r="D1723" t="str">
        <f>IFERROR(VLOOKUP(B1723,Personal_Development!D:DL,113,FALSE),"")</f>
        <v/>
      </c>
      <c r="E1723" t="str">
        <f>IFERROR(VLOOKUP(B1723,Kaizen!D:X,21,FALSE),"")</f>
        <v/>
      </c>
      <c r="F1723" t="str">
        <f>IFERROR(VLOOKUP(B1723,'Safety Idea'!D:X,21,FALSE),"")</f>
        <v/>
      </c>
      <c r="G1723" t="str">
        <f>IFERROR(VLOOKUP(B1723,'Compulsory Training'!D:Z,23,FALSE),"")</f>
        <v/>
      </c>
      <c r="H1723" t="str">
        <f>IFERROR(VLOOKUP(B1723,Attendance!D:BQ,65,FALSE),"")</f>
        <v/>
      </c>
      <c r="I1723" t="str">
        <f>IFERROR(VLOOKUP(B1723,Misconduct!D:M,8,FALSE),"")</f>
        <v/>
      </c>
      <c r="J1723" t="str">
        <f>IFERROR(VLOOKUP(B1723,Misconduct!D:M,9,FALSE),"")</f>
        <v/>
      </c>
      <c r="K1723" t="str">
        <f>IFERROR(VLOOKUP(B1723,Misconduct!D:M,10,FALSE),"")</f>
        <v/>
      </c>
    </row>
    <row r="1724" spans="1:11">
      <c r="A1724" s="161" t="str">
        <f>IF(Personal_Development!C1618="","",Personal_Development!C1618)</f>
        <v/>
      </c>
      <c r="B1724" t="str">
        <f>IF(Personal_Development!D1618="","",Personal_Development!D1618)</f>
        <v/>
      </c>
      <c r="C1724" t="str">
        <f>IF(Personal_Development!E1618="","",Personal_Development!E1618)</f>
        <v/>
      </c>
      <c r="D1724" t="str">
        <f>IFERROR(VLOOKUP(B1724,Personal_Development!D:DL,113,FALSE),"")</f>
        <v/>
      </c>
      <c r="E1724" t="str">
        <f>IFERROR(VLOOKUP(B1724,Kaizen!D:X,21,FALSE),"")</f>
        <v/>
      </c>
      <c r="F1724" t="str">
        <f>IFERROR(VLOOKUP(B1724,'Safety Idea'!D:X,21,FALSE),"")</f>
        <v/>
      </c>
      <c r="G1724" t="str">
        <f>IFERROR(VLOOKUP(B1724,'Compulsory Training'!D:Z,23,FALSE),"")</f>
        <v/>
      </c>
      <c r="H1724" t="str">
        <f>IFERROR(VLOOKUP(B1724,Attendance!D:BQ,65,FALSE),"")</f>
        <v/>
      </c>
      <c r="I1724" t="str">
        <f>IFERROR(VLOOKUP(B1724,Misconduct!D:M,8,FALSE),"")</f>
        <v/>
      </c>
      <c r="J1724" t="str">
        <f>IFERROR(VLOOKUP(B1724,Misconduct!D:M,9,FALSE),"")</f>
        <v/>
      </c>
      <c r="K1724" t="str">
        <f>IFERROR(VLOOKUP(B1724,Misconduct!D:M,10,FALSE),"")</f>
        <v/>
      </c>
    </row>
    <row r="1725" spans="1:11">
      <c r="A1725" s="161" t="str">
        <f>IF(Personal_Development!C1619="","",Personal_Development!C1619)</f>
        <v/>
      </c>
      <c r="B1725" t="str">
        <f>IF(Personal_Development!D1619="","",Personal_Development!D1619)</f>
        <v/>
      </c>
      <c r="C1725" t="str">
        <f>IF(Personal_Development!E1619="","",Personal_Development!E1619)</f>
        <v/>
      </c>
      <c r="D1725" t="str">
        <f>IFERROR(VLOOKUP(B1725,Personal_Development!D:DL,113,FALSE),"")</f>
        <v/>
      </c>
      <c r="E1725" t="str">
        <f>IFERROR(VLOOKUP(B1725,Kaizen!D:X,21,FALSE),"")</f>
        <v/>
      </c>
      <c r="F1725" t="str">
        <f>IFERROR(VLOOKUP(B1725,'Safety Idea'!D:X,21,FALSE),"")</f>
        <v/>
      </c>
      <c r="G1725" t="str">
        <f>IFERROR(VLOOKUP(B1725,'Compulsory Training'!D:Z,23,FALSE),"")</f>
        <v/>
      </c>
      <c r="H1725" t="str">
        <f>IFERROR(VLOOKUP(B1725,Attendance!D:BQ,65,FALSE),"")</f>
        <v/>
      </c>
      <c r="I1725" t="str">
        <f>IFERROR(VLOOKUP(B1725,Misconduct!D:M,8,FALSE),"")</f>
        <v/>
      </c>
      <c r="J1725" t="str">
        <f>IFERROR(VLOOKUP(B1725,Misconduct!D:M,9,FALSE),"")</f>
        <v/>
      </c>
      <c r="K1725" t="str">
        <f>IFERROR(VLOOKUP(B1725,Misconduct!D:M,10,FALSE),"")</f>
        <v/>
      </c>
    </row>
    <row r="1726" spans="1:11">
      <c r="A1726" s="161" t="str">
        <f>IF(Personal_Development!C1620="","",Personal_Development!C1620)</f>
        <v/>
      </c>
      <c r="B1726" t="str">
        <f>IF(Personal_Development!D1620="","",Personal_Development!D1620)</f>
        <v/>
      </c>
      <c r="C1726" t="str">
        <f>IF(Personal_Development!E1620="","",Personal_Development!E1620)</f>
        <v/>
      </c>
      <c r="D1726" t="str">
        <f>IFERROR(VLOOKUP(B1726,Personal_Development!D:DL,113,FALSE),"")</f>
        <v/>
      </c>
      <c r="E1726" t="str">
        <f>IFERROR(VLOOKUP(B1726,Kaizen!D:X,21,FALSE),"")</f>
        <v/>
      </c>
      <c r="F1726" t="str">
        <f>IFERROR(VLOOKUP(B1726,'Safety Idea'!D:X,21,FALSE),"")</f>
        <v/>
      </c>
      <c r="G1726" t="str">
        <f>IFERROR(VLOOKUP(B1726,'Compulsory Training'!D:Z,23,FALSE),"")</f>
        <v/>
      </c>
      <c r="H1726" t="str">
        <f>IFERROR(VLOOKUP(B1726,Attendance!D:BQ,65,FALSE),"")</f>
        <v/>
      </c>
      <c r="I1726" t="str">
        <f>IFERROR(VLOOKUP(B1726,Misconduct!D:M,8,FALSE),"")</f>
        <v/>
      </c>
      <c r="J1726" t="str">
        <f>IFERROR(VLOOKUP(B1726,Misconduct!D:M,9,FALSE),"")</f>
        <v/>
      </c>
      <c r="K1726" t="str">
        <f>IFERROR(VLOOKUP(B1726,Misconduct!D:M,10,FALSE),"")</f>
        <v/>
      </c>
    </row>
    <row r="1727" spans="1:11">
      <c r="A1727" s="161" t="str">
        <f>IF(Personal_Development!C1621="","",Personal_Development!C1621)</f>
        <v/>
      </c>
      <c r="B1727" t="str">
        <f>IF(Personal_Development!D1621="","",Personal_Development!D1621)</f>
        <v/>
      </c>
      <c r="C1727" t="str">
        <f>IF(Personal_Development!E1621="","",Personal_Development!E1621)</f>
        <v/>
      </c>
      <c r="D1727" t="str">
        <f>IFERROR(VLOOKUP(B1727,Personal_Development!D:DL,113,FALSE),"")</f>
        <v/>
      </c>
      <c r="E1727" t="str">
        <f>IFERROR(VLOOKUP(B1727,Kaizen!D:X,21,FALSE),"")</f>
        <v/>
      </c>
      <c r="F1727" t="str">
        <f>IFERROR(VLOOKUP(B1727,'Safety Idea'!D:X,21,FALSE),"")</f>
        <v/>
      </c>
      <c r="G1727" t="str">
        <f>IFERROR(VLOOKUP(B1727,'Compulsory Training'!D:Z,23,FALSE),"")</f>
        <v/>
      </c>
      <c r="H1727" t="str">
        <f>IFERROR(VLOOKUP(B1727,Attendance!D:BQ,65,FALSE),"")</f>
        <v/>
      </c>
      <c r="I1727" t="str">
        <f>IFERROR(VLOOKUP(B1727,Misconduct!D:M,8,FALSE),"")</f>
        <v/>
      </c>
      <c r="J1727" t="str">
        <f>IFERROR(VLOOKUP(B1727,Misconduct!D:M,9,FALSE),"")</f>
        <v/>
      </c>
      <c r="K1727" t="str">
        <f>IFERROR(VLOOKUP(B1727,Misconduct!D:M,10,FALSE),"")</f>
        <v/>
      </c>
    </row>
    <row r="1728" spans="1:11">
      <c r="A1728" s="161" t="str">
        <f>IF(Personal_Development!C1622="","",Personal_Development!C1622)</f>
        <v/>
      </c>
      <c r="B1728" t="str">
        <f>IF(Personal_Development!D1622="","",Personal_Development!D1622)</f>
        <v/>
      </c>
      <c r="C1728" t="str">
        <f>IF(Personal_Development!E1622="","",Personal_Development!E1622)</f>
        <v/>
      </c>
      <c r="D1728" t="str">
        <f>IFERROR(VLOOKUP(B1728,Personal_Development!D:DL,113,FALSE),"")</f>
        <v/>
      </c>
      <c r="E1728" t="str">
        <f>IFERROR(VLOOKUP(B1728,Kaizen!D:X,21,FALSE),"")</f>
        <v/>
      </c>
      <c r="F1728" t="str">
        <f>IFERROR(VLOOKUP(B1728,'Safety Idea'!D:X,21,FALSE),"")</f>
        <v/>
      </c>
      <c r="G1728" t="str">
        <f>IFERROR(VLOOKUP(B1728,'Compulsory Training'!D:Z,23,FALSE),"")</f>
        <v/>
      </c>
      <c r="H1728" t="str">
        <f>IFERROR(VLOOKUP(B1728,Attendance!D:BQ,65,FALSE),"")</f>
        <v/>
      </c>
      <c r="I1728" t="str">
        <f>IFERROR(VLOOKUP(B1728,Misconduct!D:M,8,FALSE),"")</f>
        <v/>
      </c>
      <c r="J1728" t="str">
        <f>IFERROR(VLOOKUP(B1728,Misconduct!D:M,9,FALSE),"")</f>
        <v/>
      </c>
      <c r="K1728" t="str">
        <f>IFERROR(VLOOKUP(B1728,Misconduct!D:M,10,FALSE),"")</f>
        <v/>
      </c>
    </row>
    <row r="1729" spans="1:11">
      <c r="A1729" s="161" t="str">
        <f>IF(Personal_Development!C1623="","",Personal_Development!C1623)</f>
        <v/>
      </c>
      <c r="B1729" t="str">
        <f>IF(Personal_Development!D1623="","",Personal_Development!D1623)</f>
        <v/>
      </c>
      <c r="C1729" t="str">
        <f>IF(Personal_Development!E1623="","",Personal_Development!E1623)</f>
        <v/>
      </c>
      <c r="D1729" t="str">
        <f>IFERROR(VLOOKUP(B1729,Personal_Development!D:DL,113,FALSE),"")</f>
        <v/>
      </c>
      <c r="E1729" t="str">
        <f>IFERROR(VLOOKUP(B1729,Kaizen!D:X,21,FALSE),"")</f>
        <v/>
      </c>
      <c r="F1729" t="str">
        <f>IFERROR(VLOOKUP(B1729,'Safety Idea'!D:X,21,FALSE),"")</f>
        <v/>
      </c>
      <c r="G1729" t="str">
        <f>IFERROR(VLOOKUP(B1729,'Compulsory Training'!D:Z,23,FALSE),"")</f>
        <v/>
      </c>
      <c r="H1729" t="str">
        <f>IFERROR(VLOOKUP(B1729,Attendance!D:BQ,65,FALSE),"")</f>
        <v/>
      </c>
      <c r="I1729" t="str">
        <f>IFERROR(VLOOKUP(B1729,Misconduct!D:M,8,FALSE),"")</f>
        <v/>
      </c>
      <c r="J1729" t="str">
        <f>IFERROR(VLOOKUP(B1729,Misconduct!D:M,9,FALSE),"")</f>
        <v/>
      </c>
      <c r="K1729" t="str">
        <f>IFERROR(VLOOKUP(B1729,Misconduct!D:M,10,FALSE),"")</f>
        <v/>
      </c>
    </row>
    <row r="1730" spans="1:11">
      <c r="A1730" s="161" t="str">
        <f>IF(Personal_Development!C1624="","",Personal_Development!C1624)</f>
        <v/>
      </c>
      <c r="B1730" t="str">
        <f>IF(Personal_Development!D1624="","",Personal_Development!D1624)</f>
        <v/>
      </c>
      <c r="C1730" t="str">
        <f>IF(Personal_Development!E1624="","",Personal_Development!E1624)</f>
        <v/>
      </c>
      <c r="D1730" t="str">
        <f>IFERROR(VLOOKUP(B1730,Personal_Development!D:DL,113,FALSE),"")</f>
        <v/>
      </c>
      <c r="E1730" t="str">
        <f>IFERROR(VLOOKUP(B1730,Kaizen!D:X,21,FALSE),"")</f>
        <v/>
      </c>
      <c r="F1730" t="str">
        <f>IFERROR(VLOOKUP(B1730,'Safety Idea'!D:X,21,FALSE),"")</f>
        <v/>
      </c>
      <c r="G1730" t="str">
        <f>IFERROR(VLOOKUP(B1730,'Compulsory Training'!D:Z,23,FALSE),"")</f>
        <v/>
      </c>
      <c r="H1730" t="str">
        <f>IFERROR(VLOOKUP(B1730,Attendance!D:BQ,65,FALSE),"")</f>
        <v/>
      </c>
      <c r="I1730" t="str">
        <f>IFERROR(VLOOKUP(B1730,Misconduct!D:M,8,FALSE),"")</f>
        <v/>
      </c>
      <c r="J1730" t="str">
        <f>IFERROR(VLOOKUP(B1730,Misconduct!D:M,9,FALSE),"")</f>
        <v/>
      </c>
      <c r="K1730" t="str">
        <f>IFERROR(VLOOKUP(B1730,Misconduct!D:M,10,FALSE),"")</f>
        <v/>
      </c>
    </row>
    <row r="1731" spans="1:11">
      <c r="A1731" s="161" t="str">
        <f>IF(Personal_Development!C1625="","",Personal_Development!C1625)</f>
        <v/>
      </c>
      <c r="B1731" t="str">
        <f>IF(Personal_Development!D1625="","",Personal_Development!D1625)</f>
        <v/>
      </c>
      <c r="C1731" t="str">
        <f>IF(Personal_Development!E1625="","",Personal_Development!E1625)</f>
        <v/>
      </c>
      <c r="D1731" t="str">
        <f>IFERROR(VLOOKUP(B1731,Personal_Development!D:DL,113,FALSE),"")</f>
        <v/>
      </c>
      <c r="E1731" t="str">
        <f>IFERROR(VLOOKUP(B1731,Kaizen!D:X,21,FALSE),"")</f>
        <v/>
      </c>
      <c r="F1731" t="str">
        <f>IFERROR(VLOOKUP(B1731,'Safety Idea'!D:X,21,FALSE),"")</f>
        <v/>
      </c>
      <c r="G1731" t="str">
        <f>IFERROR(VLOOKUP(B1731,'Compulsory Training'!D:Z,23,FALSE),"")</f>
        <v/>
      </c>
      <c r="H1731" t="str">
        <f>IFERROR(VLOOKUP(B1731,Attendance!D:BQ,65,FALSE),"")</f>
        <v/>
      </c>
      <c r="I1731" t="str">
        <f>IFERROR(VLOOKUP(B1731,Misconduct!D:M,8,FALSE),"")</f>
        <v/>
      </c>
      <c r="J1731" t="str">
        <f>IFERROR(VLOOKUP(B1731,Misconduct!D:M,9,FALSE),"")</f>
        <v/>
      </c>
      <c r="K1731" t="str">
        <f>IFERROR(VLOOKUP(B1731,Misconduct!D:M,10,FALSE),"")</f>
        <v/>
      </c>
    </row>
    <row r="1732" spans="1:11">
      <c r="A1732" s="161" t="str">
        <f>IF(Personal_Development!C1626="","",Personal_Development!C1626)</f>
        <v/>
      </c>
      <c r="B1732" t="str">
        <f>IF(Personal_Development!D1626="","",Personal_Development!D1626)</f>
        <v/>
      </c>
      <c r="C1732" t="str">
        <f>IF(Personal_Development!E1626="","",Personal_Development!E1626)</f>
        <v/>
      </c>
      <c r="D1732" t="str">
        <f>IFERROR(VLOOKUP(B1732,Personal_Development!D:DL,113,FALSE),"")</f>
        <v/>
      </c>
      <c r="E1732" t="str">
        <f>IFERROR(VLOOKUP(B1732,Kaizen!D:X,21,FALSE),"")</f>
        <v/>
      </c>
      <c r="F1732" t="str">
        <f>IFERROR(VLOOKUP(B1732,'Safety Idea'!D:X,21,FALSE),"")</f>
        <v/>
      </c>
      <c r="G1732" t="str">
        <f>IFERROR(VLOOKUP(B1732,'Compulsory Training'!D:Z,23,FALSE),"")</f>
        <v/>
      </c>
      <c r="H1732" t="str">
        <f>IFERROR(VLOOKUP(B1732,Attendance!D:BQ,65,FALSE),"")</f>
        <v/>
      </c>
      <c r="I1732" t="str">
        <f>IFERROR(VLOOKUP(B1732,Misconduct!D:M,8,FALSE),"")</f>
        <v/>
      </c>
      <c r="J1732" t="str">
        <f>IFERROR(VLOOKUP(B1732,Misconduct!D:M,9,FALSE),"")</f>
        <v/>
      </c>
      <c r="K1732" t="str">
        <f>IFERROR(VLOOKUP(B1732,Misconduct!D:M,10,FALSE),"")</f>
        <v/>
      </c>
    </row>
    <row r="1733" spans="1:11">
      <c r="A1733" s="161" t="str">
        <f>IF(Personal_Development!C1627="","",Personal_Development!C1627)</f>
        <v/>
      </c>
      <c r="B1733" t="str">
        <f>IF(Personal_Development!D1627="","",Personal_Development!D1627)</f>
        <v/>
      </c>
      <c r="C1733" t="str">
        <f>IF(Personal_Development!E1627="","",Personal_Development!E1627)</f>
        <v/>
      </c>
      <c r="D1733" t="str">
        <f>IFERROR(VLOOKUP(B1733,Personal_Development!D:DL,113,FALSE),"")</f>
        <v/>
      </c>
      <c r="E1733" t="str">
        <f>IFERROR(VLOOKUP(B1733,Kaizen!D:X,21,FALSE),"")</f>
        <v/>
      </c>
      <c r="F1733" t="str">
        <f>IFERROR(VLOOKUP(B1733,'Safety Idea'!D:X,21,FALSE),"")</f>
        <v/>
      </c>
      <c r="G1733" t="str">
        <f>IFERROR(VLOOKUP(B1733,'Compulsory Training'!D:Z,23,FALSE),"")</f>
        <v/>
      </c>
      <c r="H1733" t="str">
        <f>IFERROR(VLOOKUP(B1733,Attendance!D:BQ,65,FALSE),"")</f>
        <v/>
      </c>
      <c r="I1733" t="str">
        <f>IFERROR(VLOOKUP(B1733,Misconduct!D:M,8,FALSE),"")</f>
        <v/>
      </c>
      <c r="J1733" t="str">
        <f>IFERROR(VLOOKUP(B1733,Misconduct!D:M,9,FALSE),"")</f>
        <v/>
      </c>
      <c r="K1733" t="str">
        <f>IFERROR(VLOOKUP(B1733,Misconduct!D:M,10,FALSE),"")</f>
        <v/>
      </c>
    </row>
    <row r="1734" spans="1:11">
      <c r="A1734" s="161" t="str">
        <f>IF(Personal_Development!C1628="","",Personal_Development!C1628)</f>
        <v/>
      </c>
      <c r="B1734" t="str">
        <f>IF(Personal_Development!D1628="","",Personal_Development!D1628)</f>
        <v/>
      </c>
      <c r="C1734" t="str">
        <f>IF(Personal_Development!E1628="","",Personal_Development!E1628)</f>
        <v/>
      </c>
      <c r="D1734" t="str">
        <f>IFERROR(VLOOKUP(B1734,Personal_Development!D:DL,113,FALSE),"")</f>
        <v/>
      </c>
      <c r="E1734" t="str">
        <f>IFERROR(VLOOKUP(B1734,Kaizen!D:X,21,FALSE),"")</f>
        <v/>
      </c>
      <c r="F1734" t="str">
        <f>IFERROR(VLOOKUP(B1734,'Safety Idea'!D:X,21,FALSE),"")</f>
        <v/>
      </c>
      <c r="G1734" t="str">
        <f>IFERROR(VLOOKUP(B1734,'Compulsory Training'!D:Z,23,FALSE),"")</f>
        <v/>
      </c>
      <c r="H1734" t="str">
        <f>IFERROR(VLOOKUP(B1734,Attendance!D:BQ,65,FALSE),"")</f>
        <v/>
      </c>
      <c r="I1734" t="str">
        <f>IFERROR(VLOOKUP(B1734,Misconduct!D:M,8,FALSE),"")</f>
        <v/>
      </c>
      <c r="J1734" t="str">
        <f>IFERROR(VLOOKUP(B1734,Misconduct!D:M,9,FALSE),"")</f>
        <v/>
      </c>
      <c r="K1734" t="str">
        <f>IFERROR(VLOOKUP(B1734,Misconduct!D:M,10,FALSE),"")</f>
        <v/>
      </c>
    </row>
    <row r="1735" spans="1:11">
      <c r="A1735" s="161" t="str">
        <f>IF(Personal_Development!C1629="","",Personal_Development!C1629)</f>
        <v/>
      </c>
      <c r="B1735" t="str">
        <f>IF(Personal_Development!D1629="","",Personal_Development!D1629)</f>
        <v/>
      </c>
      <c r="C1735" t="str">
        <f>IF(Personal_Development!E1629="","",Personal_Development!E1629)</f>
        <v/>
      </c>
      <c r="D1735" t="str">
        <f>IFERROR(VLOOKUP(B1735,Personal_Development!D:DL,113,FALSE),"")</f>
        <v/>
      </c>
      <c r="E1735" t="str">
        <f>IFERROR(VLOOKUP(B1735,Kaizen!D:X,21,FALSE),"")</f>
        <v/>
      </c>
      <c r="F1735" t="str">
        <f>IFERROR(VLOOKUP(B1735,'Safety Idea'!D:X,21,FALSE),"")</f>
        <v/>
      </c>
      <c r="G1735" t="str">
        <f>IFERROR(VLOOKUP(B1735,'Compulsory Training'!D:Z,23,FALSE),"")</f>
        <v/>
      </c>
      <c r="H1735" t="str">
        <f>IFERROR(VLOOKUP(B1735,Attendance!D:BQ,65,FALSE),"")</f>
        <v/>
      </c>
      <c r="I1735" t="str">
        <f>IFERROR(VLOOKUP(B1735,Misconduct!D:M,8,FALSE),"")</f>
        <v/>
      </c>
      <c r="J1735" t="str">
        <f>IFERROR(VLOOKUP(B1735,Misconduct!D:M,9,FALSE),"")</f>
        <v/>
      </c>
      <c r="K1735" t="str">
        <f>IFERROR(VLOOKUP(B1735,Misconduct!D:M,10,FALSE),"")</f>
        <v/>
      </c>
    </row>
    <row r="1736" spans="1:11">
      <c r="A1736" s="161" t="str">
        <f>IF(Personal_Development!C1630="","",Personal_Development!C1630)</f>
        <v/>
      </c>
      <c r="B1736" t="str">
        <f>IF(Personal_Development!D1630="","",Personal_Development!D1630)</f>
        <v/>
      </c>
      <c r="C1736" t="str">
        <f>IF(Personal_Development!E1630="","",Personal_Development!E1630)</f>
        <v/>
      </c>
      <c r="D1736" t="str">
        <f>IFERROR(VLOOKUP(B1736,Personal_Development!D:DL,113,FALSE),"")</f>
        <v/>
      </c>
      <c r="E1736" t="str">
        <f>IFERROR(VLOOKUP(B1736,Kaizen!D:X,21,FALSE),"")</f>
        <v/>
      </c>
      <c r="F1736" t="str">
        <f>IFERROR(VLOOKUP(B1736,'Safety Idea'!D:X,21,FALSE),"")</f>
        <v/>
      </c>
      <c r="G1736" t="str">
        <f>IFERROR(VLOOKUP(B1736,'Compulsory Training'!D:Z,23,FALSE),"")</f>
        <v/>
      </c>
      <c r="H1736" t="str">
        <f>IFERROR(VLOOKUP(B1736,Attendance!D:BQ,65,FALSE),"")</f>
        <v/>
      </c>
      <c r="I1736" t="str">
        <f>IFERROR(VLOOKUP(B1736,Misconduct!D:M,8,FALSE),"")</f>
        <v/>
      </c>
      <c r="J1736" t="str">
        <f>IFERROR(VLOOKUP(B1736,Misconduct!D:M,9,FALSE),"")</f>
        <v/>
      </c>
      <c r="K1736" t="str">
        <f>IFERROR(VLOOKUP(B1736,Misconduct!D:M,10,FALSE),"")</f>
        <v/>
      </c>
    </row>
    <row r="1737" spans="1:11">
      <c r="A1737" s="161" t="str">
        <f>IF(Personal_Development!C1631="","",Personal_Development!C1631)</f>
        <v/>
      </c>
      <c r="B1737" t="str">
        <f>IF(Personal_Development!D1631="","",Personal_Development!D1631)</f>
        <v/>
      </c>
      <c r="C1737" t="str">
        <f>IF(Personal_Development!E1631="","",Personal_Development!E1631)</f>
        <v/>
      </c>
      <c r="D1737" t="str">
        <f>IFERROR(VLOOKUP(B1737,Personal_Development!D:DL,113,FALSE),"")</f>
        <v/>
      </c>
      <c r="E1737" t="str">
        <f>IFERROR(VLOOKUP(B1737,Kaizen!D:X,21,FALSE),"")</f>
        <v/>
      </c>
      <c r="F1737" t="str">
        <f>IFERROR(VLOOKUP(B1737,'Safety Idea'!D:X,21,FALSE),"")</f>
        <v/>
      </c>
      <c r="G1737" t="str">
        <f>IFERROR(VLOOKUP(B1737,'Compulsory Training'!D:Z,23,FALSE),"")</f>
        <v/>
      </c>
      <c r="H1737" t="str">
        <f>IFERROR(VLOOKUP(B1737,Attendance!D:BQ,65,FALSE),"")</f>
        <v/>
      </c>
      <c r="I1737" t="str">
        <f>IFERROR(VLOOKUP(B1737,Misconduct!D:M,8,FALSE),"")</f>
        <v/>
      </c>
      <c r="J1737" t="str">
        <f>IFERROR(VLOOKUP(B1737,Misconduct!D:M,9,FALSE),"")</f>
        <v/>
      </c>
      <c r="K1737" t="str">
        <f>IFERROR(VLOOKUP(B1737,Misconduct!D:M,10,FALSE),"")</f>
        <v/>
      </c>
    </row>
    <row r="1738" spans="1:11">
      <c r="A1738" s="161" t="str">
        <f>IF(Personal_Development!C1632="","",Personal_Development!C1632)</f>
        <v/>
      </c>
      <c r="B1738" t="str">
        <f>IF(Personal_Development!D1632="","",Personal_Development!D1632)</f>
        <v/>
      </c>
      <c r="C1738" t="str">
        <f>IF(Personal_Development!E1632="","",Personal_Development!E1632)</f>
        <v/>
      </c>
      <c r="D1738" t="str">
        <f>IFERROR(VLOOKUP(B1738,Personal_Development!D:DL,113,FALSE),"")</f>
        <v/>
      </c>
      <c r="E1738" t="str">
        <f>IFERROR(VLOOKUP(B1738,Kaizen!D:X,21,FALSE),"")</f>
        <v/>
      </c>
      <c r="F1738" t="str">
        <f>IFERROR(VLOOKUP(B1738,'Safety Idea'!D:X,21,FALSE),"")</f>
        <v/>
      </c>
      <c r="G1738" t="str">
        <f>IFERROR(VLOOKUP(B1738,'Compulsory Training'!D:Z,23,FALSE),"")</f>
        <v/>
      </c>
      <c r="H1738" t="str">
        <f>IFERROR(VLOOKUP(B1738,Attendance!D:BQ,65,FALSE),"")</f>
        <v/>
      </c>
      <c r="I1738" t="str">
        <f>IFERROR(VLOOKUP(B1738,Misconduct!D:M,8,FALSE),"")</f>
        <v/>
      </c>
      <c r="J1738" t="str">
        <f>IFERROR(VLOOKUP(B1738,Misconduct!D:M,9,FALSE),"")</f>
        <v/>
      </c>
      <c r="K1738" t="str">
        <f>IFERROR(VLOOKUP(B1738,Misconduct!D:M,10,FALSE),"")</f>
        <v/>
      </c>
    </row>
    <row r="1739" spans="1:11">
      <c r="A1739" s="161" t="str">
        <f>IF(Personal_Development!C1633="","",Personal_Development!C1633)</f>
        <v/>
      </c>
      <c r="B1739" t="str">
        <f>IF(Personal_Development!D1633="","",Personal_Development!D1633)</f>
        <v/>
      </c>
      <c r="C1739" t="str">
        <f>IF(Personal_Development!E1633="","",Personal_Development!E1633)</f>
        <v/>
      </c>
      <c r="D1739" t="str">
        <f>IFERROR(VLOOKUP(B1739,Personal_Development!D:DL,113,FALSE),"")</f>
        <v/>
      </c>
      <c r="E1739" t="str">
        <f>IFERROR(VLOOKUP(B1739,Kaizen!D:X,21,FALSE),"")</f>
        <v/>
      </c>
      <c r="F1739" t="str">
        <f>IFERROR(VLOOKUP(B1739,'Safety Idea'!D:X,21,FALSE),"")</f>
        <v/>
      </c>
      <c r="G1739" t="str">
        <f>IFERROR(VLOOKUP(B1739,'Compulsory Training'!D:Z,23,FALSE),"")</f>
        <v/>
      </c>
      <c r="H1739" t="str">
        <f>IFERROR(VLOOKUP(B1739,Attendance!D:BQ,65,FALSE),"")</f>
        <v/>
      </c>
      <c r="I1739" t="str">
        <f>IFERROR(VLOOKUP(B1739,Misconduct!D:M,8,FALSE),"")</f>
        <v/>
      </c>
      <c r="J1739" t="str">
        <f>IFERROR(VLOOKUP(B1739,Misconduct!D:M,9,FALSE),"")</f>
        <v/>
      </c>
      <c r="K1739" t="str">
        <f>IFERROR(VLOOKUP(B1739,Misconduct!D:M,10,FALSE),"")</f>
        <v/>
      </c>
    </row>
    <row r="1740" spans="1:11">
      <c r="A1740" s="161" t="str">
        <f>IF(Personal_Development!C1634="","",Personal_Development!C1634)</f>
        <v/>
      </c>
      <c r="B1740" t="str">
        <f>IF(Personal_Development!D1634="","",Personal_Development!D1634)</f>
        <v/>
      </c>
      <c r="C1740" t="str">
        <f>IF(Personal_Development!E1634="","",Personal_Development!E1634)</f>
        <v/>
      </c>
      <c r="D1740" t="str">
        <f>IFERROR(VLOOKUP(B1740,Personal_Development!D:DL,113,FALSE),"")</f>
        <v/>
      </c>
      <c r="E1740" t="str">
        <f>IFERROR(VLOOKUP(B1740,Kaizen!D:X,21,FALSE),"")</f>
        <v/>
      </c>
      <c r="F1740" t="str">
        <f>IFERROR(VLOOKUP(B1740,'Safety Idea'!D:X,21,FALSE),"")</f>
        <v/>
      </c>
      <c r="G1740" t="str">
        <f>IFERROR(VLOOKUP(B1740,'Compulsory Training'!D:Z,23,FALSE),"")</f>
        <v/>
      </c>
      <c r="H1740" t="str">
        <f>IFERROR(VLOOKUP(B1740,Attendance!D:BQ,65,FALSE),"")</f>
        <v/>
      </c>
      <c r="I1740" t="str">
        <f>IFERROR(VLOOKUP(B1740,Misconduct!D:M,8,FALSE),"")</f>
        <v/>
      </c>
      <c r="J1740" t="str">
        <f>IFERROR(VLOOKUP(B1740,Misconduct!D:M,9,FALSE),"")</f>
        <v/>
      </c>
      <c r="K1740" t="str">
        <f>IFERROR(VLOOKUP(B1740,Misconduct!D:M,10,FALSE),"")</f>
        <v/>
      </c>
    </row>
    <row r="1741" spans="1:11">
      <c r="A1741" s="161" t="str">
        <f>IF(Personal_Development!C1635="","",Personal_Development!C1635)</f>
        <v/>
      </c>
      <c r="B1741" t="str">
        <f>IF(Personal_Development!D1635="","",Personal_Development!D1635)</f>
        <v/>
      </c>
      <c r="C1741" t="str">
        <f>IF(Personal_Development!E1635="","",Personal_Development!E1635)</f>
        <v/>
      </c>
      <c r="D1741" t="str">
        <f>IFERROR(VLOOKUP(B1741,Personal_Development!D:DL,113,FALSE),"")</f>
        <v/>
      </c>
      <c r="E1741" t="str">
        <f>IFERROR(VLOOKUP(B1741,Kaizen!D:X,21,FALSE),"")</f>
        <v/>
      </c>
      <c r="F1741" t="str">
        <f>IFERROR(VLOOKUP(B1741,'Safety Idea'!D:X,21,FALSE),"")</f>
        <v/>
      </c>
      <c r="G1741" t="str">
        <f>IFERROR(VLOOKUP(B1741,'Compulsory Training'!D:Z,23,FALSE),"")</f>
        <v/>
      </c>
      <c r="H1741" t="str">
        <f>IFERROR(VLOOKUP(B1741,Attendance!D:BQ,65,FALSE),"")</f>
        <v/>
      </c>
      <c r="I1741" t="str">
        <f>IFERROR(VLOOKUP(B1741,Misconduct!D:M,8,FALSE),"")</f>
        <v/>
      </c>
      <c r="J1741" t="str">
        <f>IFERROR(VLOOKUP(B1741,Misconduct!D:M,9,FALSE),"")</f>
        <v/>
      </c>
      <c r="K1741" t="str">
        <f>IFERROR(VLOOKUP(B1741,Misconduct!D:M,10,FALSE),"")</f>
        <v/>
      </c>
    </row>
    <row r="1742" spans="1:11">
      <c r="A1742" s="161" t="str">
        <f>IF(Personal_Development!C1636="","",Personal_Development!C1636)</f>
        <v/>
      </c>
      <c r="B1742" t="str">
        <f>IF(Personal_Development!D1636="","",Personal_Development!D1636)</f>
        <v/>
      </c>
      <c r="C1742" t="str">
        <f>IF(Personal_Development!E1636="","",Personal_Development!E1636)</f>
        <v/>
      </c>
      <c r="D1742" t="str">
        <f>IFERROR(VLOOKUP(B1742,Personal_Development!D:DL,113,FALSE),"")</f>
        <v/>
      </c>
      <c r="E1742" t="str">
        <f>IFERROR(VLOOKUP(B1742,Kaizen!D:X,21,FALSE),"")</f>
        <v/>
      </c>
      <c r="F1742" t="str">
        <f>IFERROR(VLOOKUP(B1742,'Safety Idea'!D:X,21,FALSE),"")</f>
        <v/>
      </c>
      <c r="G1742" t="str">
        <f>IFERROR(VLOOKUP(B1742,'Compulsory Training'!D:Z,23,FALSE),"")</f>
        <v/>
      </c>
      <c r="H1742" t="str">
        <f>IFERROR(VLOOKUP(B1742,Attendance!D:BQ,65,FALSE),"")</f>
        <v/>
      </c>
      <c r="I1742" t="str">
        <f>IFERROR(VLOOKUP(B1742,Misconduct!D:M,8,FALSE),"")</f>
        <v/>
      </c>
      <c r="J1742" t="str">
        <f>IFERROR(VLOOKUP(B1742,Misconduct!D:M,9,FALSE),"")</f>
        <v/>
      </c>
      <c r="K1742" t="str">
        <f>IFERROR(VLOOKUP(B1742,Misconduct!D:M,10,FALSE),"")</f>
        <v/>
      </c>
    </row>
    <row r="1743" spans="1:11">
      <c r="A1743" s="161" t="str">
        <f>IF(Personal_Development!C1637="","",Personal_Development!C1637)</f>
        <v/>
      </c>
      <c r="B1743" t="str">
        <f>IF(Personal_Development!D1637="","",Personal_Development!D1637)</f>
        <v/>
      </c>
      <c r="C1743" t="str">
        <f>IF(Personal_Development!E1637="","",Personal_Development!E1637)</f>
        <v/>
      </c>
      <c r="D1743" t="str">
        <f>IFERROR(VLOOKUP(B1743,Personal_Development!D:DL,113,FALSE),"")</f>
        <v/>
      </c>
      <c r="E1743" t="str">
        <f>IFERROR(VLOOKUP(B1743,Kaizen!D:X,21,FALSE),"")</f>
        <v/>
      </c>
      <c r="F1743" t="str">
        <f>IFERROR(VLOOKUP(B1743,'Safety Idea'!D:X,21,FALSE),"")</f>
        <v/>
      </c>
      <c r="G1743" t="str">
        <f>IFERROR(VLOOKUP(B1743,'Compulsory Training'!D:Z,23,FALSE),"")</f>
        <v/>
      </c>
      <c r="H1743" t="str">
        <f>IFERROR(VLOOKUP(B1743,Attendance!D:BQ,65,FALSE),"")</f>
        <v/>
      </c>
      <c r="I1743" t="str">
        <f>IFERROR(VLOOKUP(B1743,Misconduct!D:M,8,FALSE),"")</f>
        <v/>
      </c>
      <c r="J1743" t="str">
        <f>IFERROR(VLOOKUP(B1743,Misconduct!D:M,9,FALSE),"")</f>
        <v/>
      </c>
      <c r="K1743" t="str">
        <f>IFERROR(VLOOKUP(B1743,Misconduct!D:M,10,FALSE),"")</f>
        <v/>
      </c>
    </row>
    <row r="1744" spans="1:11">
      <c r="A1744" s="161" t="str">
        <f>IF(Personal_Development!C1638="","",Personal_Development!C1638)</f>
        <v/>
      </c>
      <c r="B1744" t="str">
        <f>IF(Personal_Development!D1638="","",Personal_Development!D1638)</f>
        <v/>
      </c>
      <c r="C1744" t="str">
        <f>IF(Personal_Development!E1638="","",Personal_Development!E1638)</f>
        <v/>
      </c>
      <c r="D1744" t="str">
        <f>IFERROR(VLOOKUP(B1744,Personal_Development!D:DL,113,FALSE),"")</f>
        <v/>
      </c>
      <c r="E1744" t="str">
        <f>IFERROR(VLOOKUP(B1744,Kaizen!D:X,21,FALSE),"")</f>
        <v/>
      </c>
      <c r="F1744" t="str">
        <f>IFERROR(VLOOKUP(B1744,'Safety Idea'!D:X,21,FALSE),"")</f>
        <v/>
      </c>
      <c r="G1744" t="str">
        <f>IFERROR(VLOOKUP(B1744,'Compulsory Training'!D:Z,23,FALSE),"")</f>
        <v/>
      </c>
      <c r="H1744" t="str">
        <f>IFERROR(VLOOKUP(B1744,Attendance!D:BQ,65,FALSE),"")</f>
        <v/>
      </c>
      <c r="I1744" t="str">
        <f>IFERROR(VLOOKUP(B1744,Misconduct!D:M,8,FALSE),"")</f>
        <v/>
      </c>
      <c r="J1744" t="str">
        <f>IFERROR(VLOOKUP(B1744,Misconduct!D:M,9,FALSE),"")</f>
        <v/>
      </c>
      <c r="K1744" t="str">
        <f>IFERROR(VLOOKUP(B1744,Misconduct!D:M,10,FALSE),"")</f>
        <v/>
      </c>
    </row>
    <row r="1745" spans="1:11">
      <c r="A1745" s="161" t="str">
        <f>IF(Personal_Development!C1639="","",Personal_Development!C1639)</f>
        <v/>
      </c>
      <c r="B1745" t="str">
        <f>IF(Personal_Development!D1639="","",Personal_Development!D1639)</f>
        <v/>
      </c>
      <c r="C1745" t="str">
        <f>IF(Personal_Development!E1639="","",Personal_Development!E1639)</f>
        <v/>
      </c>
      <c r="D1745" t="str">
        <f>IFERROR(VLOOKUP(B1745,Personal_Development!D:DL,113,FALSE),"")</f>
        <v/>
      </c>
      <c r="E1745" t="str">
        <f>IFERROR(VLOOKUP(B1745,Kaizen!D:X,21,FALSE),"")</f>
        <v/>
      </c>
      <c r="F1745" t="str">
        <f>IFERROR(VLOOKUP(B1745,'Safety Idea'!D:X,21,FALSE),"")</f>
        <v/>
      </c>
      <c r="G1745" t="str">
        <f>IFERROR(VLOOKUP(B1745,'Compulsory Training'!D:Z,23,FALSE),"")</f>
        <v/>
      </c>
      <c r="H1745" t="str">
        <f>IFERROR(VLOOKUP(B1745,Attendance!D:BQ,65,FALSE),"")</f>
        <v/>
      </c>
      <c r="I1745" t="str">
        <f>IFERROR(VLOOKUP(B1745,Misconduct!D:M,8,FALSE),"")</f>
        <v/>
      </c>
      <c r="J1745" t="str">
        <f>IFERROR(VLOOKUP(B1745,Misconduct!D:M,9,FALSE),"")</f>
        <v/>
      </c>
      <c r="K1745" t="str">
        <f>IFERROR(VLOOKUP(B1745,Misconduct!D:M,10,FALSE),"")</f>
        <v/>
      </c>
    </row>
    <row r="1746" spans="1:11">
      <c r="A1746" s="161" t="str">
        <f>IF(Personal_Development!C1640="","",Personal_Development!C1640)</f>
        <v/>
      </c>
      <c r="B1746" t="str">
        <f>IF(Personal_Development!D1640="","",Personal_Development!D1640)</f>
        <v/>
      </c>
      <c r="C1746" t="str">
        <f>IF(Personal_Development!E1640="","",Personal_Development!E1640)</f>
        <v/>
      </c>
      <c r="D1746" t="str">
        <f>IFERROR(VLOOKUP(B1746,Personal_Development!D:DL,113,FALSE),"")</f>
        <v/>
      </c>
      <c r="E1746" t="str">
        <f>IFERROR(VLOOKUP(B1746,Kaizen!D:X,21,FALSE),"")</f>
        <v/>
      </c>
      <c r="F1746" t="str">
        <f>IFERROR(VLOOKUP(B1746,'Safety Idea'!D:X,21,FALSE),"")</f>
        <v/>
      </c>
      <c r="G1746" t="str">
        <f>IFERROR(VLOOKUP(B1746,'Compulsory Training'!D:Z,23,FALSE),"")</f>
        <v/>
      </c>
      <c r="H1746" t="str">
        <f>IFERROR(VLOOKUP(B1746,Attendance!D:BQ,65,FALSE),"")</f>
        <v/>
      </c>
      <c r="I1746" t="str">
        <f>IFERROR(VLOOKUP(B1746,Misconduct!D:M,8,FALSE),"")</f>
        <v/>
      </c>
      <c r="J1746" t="str">
        <f>IFERROR(VLOOKUP(B1746,Misconduct!D:M,9,FALSE),"")</f>
        <v/>
      </c>
      <c r="K1746" t="str">
        <f>IFERROR(VLOOKUP(B1746,Misconduct!D:M,10,FALSE),"")</f>
        <v/>
      </c>
    </row>
    <row r="1747" spans="1:11">
      <c r="A1747" s="161" t="str">
        <f>IF(Personal_Development!C1641="","",Personal_Development!C1641)</f>
        <v/>
      </c>
      <c r="B1747" t="str">
        <f>IF(Personal_Development!D1641="","",Personal_Development!D1641)</f>
        <v/>
      </c>
      <c r="C1747" t="str">
        <f>IF(Personal_Development!E1641="","",Personal_Development!E1641)</f>
        <v/>
      </c>
      <c r="D1747" t="str">
        <f>IFERROR(VLOOKUP(B1747,Personal_Development!D:DL,113,FALSE),"")</f>
        <v/>
      </c>
      <c r="E1747" t="str">
        <f>IFERROR(VLOOKUP(B1747,Kaizen!D:X,21,FALSE),"")</f>
        <v/>
      </c>
      <c r="F1747" t="str">
        <f>IFERROR(VLOOKUP(B1747,'Safety Idea'!D:X,21,FALSE),"")</f>
        <v/>
      </c>
      <c r="G1747" t="str">
        <f>IFERROR(VLOOKUP(B1747,'Compulsory Training'!D:Z,23,FALSE),"")</f>
        <v/>
      </c>
      <c r="H1747" t="str">
        <f>IFERROR(VLOOKUP(B1747,Attendance!D:BQ,65,FALSE),"")</f>
        <v/>
      </c>
      <c r="I1747" t="str">
        <f>IFERROR(VLOOKUP(B1747,Misconduct!D:M,8,FALSE),"")</f>
        <v/>
      </c>
      <c r="J1747" t="str">
        <f>IFERROR(VLOOKUP(B1747,Misconduct!D:M,9,FALSE),"")</f>
        <v/>
      </c>
      <c r="K1747" t="str">
        <f>IFERROR(VLOOKUP(B1747,Misconduct!D:M,10,FALSE),"")</f>
        <v/>
      </c>
    </row>
    <row r="1748" spans="1:11">
      <c r="A1748" s="161" t="str">
        <f>IF(Personal_Development!C1642="","",Personal_Development!C1642)</f>
        <v/>
      </c>
      <c r="B1748" t="str">
        <f>IF(Personal_Development!D1642="","",Personal_Development!D1642)</f>
        <v/>
      </c>
      <c r="C1748" t="str">
        <f>IF(Personal_Development!E1642="","",Personal_Development!E1642)</f>
        <v/>
      </c>
      <c r="D1748" t="str">
        <f>IFERROR(VLOOKUP(B1748,Personal_Development!D:DL,113,FALSE),"")</f>
        <v/>
      </c>
      <c r="E1748" t="str">
        <f>IFERROR(VLOOKUP(B1748,Kaizen!D:X,21,FALSE),"")</f>
        <v/>
      </c>
      <c r="F1748" t="str">
        <f>IFERROR(VLOOKUP(B1748,'Safety Idea'!D:X,21,FALSE),"")</f>
        <v/>
      </c>
      <c r="G1748" t="str">
        <f>IFERROR(VLOOKUP(B1748,'Compulsory Training'!D:Z,23,FALSE),"")</f>
        <v/>
      </c>
      <c r="H1748" t="str">
        <f>IFERROR(VLOOKUP(B1748,Attendance!D:BQ,65,FALSE),"")</f>
        <v/>
      </c>
      <c r="I1748" t="str">
        <f>IFERROR(VLOOKUP(B1748,Misconduct!D:M,8,FALSE),"")</f>
        <v/>
      </c>
      <c r="J1748" t="str">
        <f>IFERROR(VLOOKUP(B1748,Misconduct!D:M,9,FALSE),"")</f>
        <v/>
      </c>
      <c r="K1748" t="str">
        <f>IFERROR(VLOOKUP(B1748,Misconduct!D:M,10,FALSE),"")</f>
        <v/>
      </c>
    </row>
    <row r="1749" spans="1:11">
      <c r="A1749" s="161" t="str">
        <f>IF(Personal_Development!C1643="","",Personal_Development!C1643)</f>
        <v/>
      </c>
      <c r="B1749" t="str">
        <f>IF(Personal_Development!D1643="","",Personal_Development!D1643)</f>
        <v/>
      </c>
      <c r="C1749" t="str">
        <f>IF(Personal_Development!E1643="","",Personal_Development!E1643)</f>
        <v/>
      </c>
      <c r="D1749" t="str">
        <f>IFERROR(VLOOKUP(B1749,Personal_Development!D:DL,113,FALSE),"")</f>
        <v/>
      </c>
      <c r="E1749" t="str">
        <f>IFERROR(VLOOKUP(B1749,Kaizen!D:X,21,FALSE),"")</f>
        <v/>
      </c>
      <c r="F1749" t="str">
        <f>IFERROR(VLOOKUP(B1749,'Safety Idea'!D:X,21,FALSE),"")</f>
        <v/>
      </c>
      <c r="G1749" t="str">
        <f>IFERROR(VLOOKUP(B1749,'Compulsory Training'!D:Z,23,FALSE),"")</f>
        <v/>
      </c>
      <c r="H1749" t="str">
        <f>IFERROR(VLOOKUP(B1749,Attendance!D:BQ,65,FALSE),"")</f>
        <v/>
      </c>
      <c r="I1749" t="str">
        <f>IFERROR(VLOOKUP(B1749,Misconduct!D:M,8,FALSE),"")</f>
        <v/>
      </c>
      <c r="J1749" t="str">
        <f>IFERROR(VLOOKUP(B1749,Misconduct!D:M,9,FALSE),"")</f>
        <v/>
      </c>
      <c r="K1749" t="str">
        <f>IFERROR(VLOOKUP(B1749,Misconduct!D:M,10,FALSE),"")</f>
        <v/>
      </c>
    </row>
    <row r="1750" spans="1:11">
      <c r="A1750" s="161" t="str">
        <f>IF(Personal_Development!C1644="","",Personal_Development!C1644)</f>
        <v/>
      </c>
      <c r="B1750" t="str">
        <f>IF(Personal_Development!D1644="","",Personal_Development!D1644)</f>
        <v/>
      </c>
      <c r="C1750" t="str">
        <f>IF(Personal_Development!E1644="","",Personal_Development!E1644)</f>
        <v/>
      </c>
      <c r="D1750" t="str">
        <f>IFERROR(VLOOKUP(B1750,Personal_Development!D:DL,113,FALSE),"")</f>
        <v/>
      </c>
      <c r="E1750" t="str">
        <f>IFERROR(VLOOKUP(B1750,Kaizen!D:X,21,FALSE),"")</f>
        <v/>
      </c>
      <c r="F1750" t="str">
        <f>IFERROR(VLOOKUP(B1750,'Safety Idea'!D:X,21,FALSE),"")</f>
        <v/>
      </c>
      <c r="G1750" t="str">
        <f>IFERROR(VLOOKUP(B1750,'Compulsory Training'!D:Z,23,FALSE),"")</f>
        <v/>
      </c>
      <c r="H1750" t="str">
        <f>IFERROR(VLOOKUP(B1750,Attendance!D:BQ,65,FALSE),"")</f>
        <v/>
      </c>
      <c r="I1750" t="str">
        <f>IFERROR(VLOOKUP(B1750,Misconduct!D:M,8,FALSE),"")</f>
        <v/>
      </c>
      <c r="J1750" t="str">
        <f>IFERROR(VLOOKUP(B1750,Misconduct!D:M,9,FALSE),"")</f>
        <v/>
      </c>
      <c r="K1750" t="str">
        <f>IFERROR(VLOOKUP(B1750,Misconduct!D:M,10,FALSE),"")</f>
        <v/>
      </c>
    </row>
    <row r="1751" spans="1:11">
      <c r="A1751" s="161" t="str">
        <f>IF(Personal_Development!C1645="","",Personal_Development!C1645)</f>
        <v/>
      </c>
      <c r="B1751" t="str">
        <f>IF(Personal_Development!D1645="","",Personal_Development!D1645)</f>
        <v/>
      </c>
      <c r="C1751" t="str">
        <f>IF(Personal_Development!E1645="","",Personal_Development!E1645)</f>
        <v/>
      </c>
      <c r="D1751" t="str">
        <f>IFERROR(VLOOKUP(B1751,Personal_Development!D:DL,113,FALSE),"")</f>
        <v/>
      </c>
      <c r="E1751" t="str">
        <f>IFERROR(VLOOKUP(B1751,Kaizen!D:X,21,FALSE),"")</f>
        <v/>
      </c>
      <c r="F1751" t="str">
        <f>IFERROR(VLOOKUP(B1751,'Safety Idea'!D:X,21,FALSE),"")</f>
        <v/>
      </c>
      <c r="G1751" t="str">
        <f>IFERROR(VLOOKUP(B1751,'Compulsory Training'!D:Z,23,FALSE),"")</f>
        <v/>
      </c>
      <c r="H1751" t="str">
        <f>IFERROR(VLOOKUP(B1751,Attendance!D:BQ,65,FALSE),"")</f>
        <v/>
      </c>
      <c r="I1751" t="str">
        <f>IFERROR(VLOOKUP(B1751,Misconduct!D:M,8,FALSE),"")</f>
        <v/>
      </c>
      <c r="J1751" t="str">
        <f>IFERROR(VLOOKUP(B1751,Misconduct!D:M,9,FALSE),"")</f>
        <v/>
      </c>
      <c r="K1751" t="str">
        <f>IFERROR(VLOOKUP(B1751,Misconduct!D:M,10,FALSE),"")</f>
        <v/>
      </c>
    </row>
    <row r="1752" spans="1:11">
      <c r="A1752" s="161" t="str">
        <f>IF(Personal_Development!C1646="","",Personal_Development!C1646)</f>
        <v/>
      </c>
      <c r="B1752" t="str">
        <f>IF(Personal_Development!D1646="","",Personal_Development!D1646)</f>
        <v/>
      </c>
      <c r="C1752" t="str">
        <f>IF(Personal_Development!E1646="","",Personal_Development!E1646)</f>
        <v/>
      </c>
      <c r="D1752" t="str">
        <f>IFERROR(VLOOKUP(B1752,Personal_Development!D:DL,113,FALSE),"")</f>
        <v/>
      </c>
      <c r="E1752" t="str">
        <f>IFERROR(VLOOKUP(B1752,Kaizen!D:X,21,FALSE),"")</f>
        <v/>
      </c>
      <c r="F1752" t="str">
        <f>IFERROR(VLOOKUP(B1752,'Safety Idea'!D:X,21,FALSE),"")</f>
        <v/>
      </c>
      <c r="G1752" t="str">
        <f>IFERROR(VLOOKUP(B1752,'Compulsory Training'!D:Z,23,FALSE),"")</f>
        <v/>
      </c>
      <c r="H1752" t="str">
        <f>IFERROR(VLOOKUP(B1752,Attendance!D:BQ,65,FALSE),"")</f>
        <v/>
      </c>
      <c r="I1752" t="str">
        <f>IFERROR(VLOOKUP(B1752,Misconduct!D:M,8,FALSE),"")</f>
        <v/>
      </c>
      <c r="J1752" t="str">
        <f>IFERROR(VLOOKUP(B1752,Misconduct!D:M,9,FALSE),"")</f>
        <v/>
      </c>
      <c r="K1752" t="str">
        <f>IFERROR(VLOOKUP(B1752,Misconduct!D:M,10,FALSE),"")</f>
        <v/>
      </c>
    </row>
    <row r="1753" spans="1:11">
      <c r="A1753" s="161" t="str">
        <f>IF(Personal_Development!C1647="","",Personal_Development!C1647)</f>
        <v/>
      </c>
      <c r="B1753" t="str">
        <f>IF(Personal_Development!D1647="","",Personal_Development!D1647)</f>
        <v/>
      </c>
      <c r="C1753" t="str">
        <f>IF(Personal_Development!E1647="","",Personal_Development!E1647)</f>
        <v/>
      </c>
      <c r="D1753" t="str">
        <f>IFERROR(VLOOKUP(B1753,Personal_Development!D:DL,113,FALSE),"")</f>
        <v/>
      </c>
      <c r="E1753" t="str">
        <f>IFERROR(VLOOKUP(B1753,Kaizen!D:X,21,FALSE),"")</f>
        <v/>
      </c>
      <c r="F1753" t="str">
        <f>IFERROR(VLOOKUP(B1753,'Safety Idea'!D:X,21,FALSE),"")</f>
        <v/>
      </c>
      <c r="G1753" t="str">
        <f>IFERROR(VLOOKUP(B1753,'Compulsory Training'!D:Z,23,FALSE),"")</f>
        <v/>
      </c>
      <c r="H1753" t="str">
        <f>IFERROR(VLOOKUP(B1753,Attendance!D:BQ,65,FALSE),"")</f>
        <v/>
      </c>
      <c r="I1753" t="str">
        <f>IFERROR(VLOOKUP(B1753,Misconduct!D:M,8,FALSE),"")</f>
        <v/>
      </c>
      <c r="J1753" t="str">
        <f>IFERROR(VLOOKUP(B1753,Misconduct!D:M,9,FALSE),"")</f>
        <v/>
      </c>
      <c r="K1753" t="str">
        <f>IFERROR(VLOOKUP(B1753,Misconduct!D:M,10,FALSE),"")</f>
        <v/>
      </c>
    </row>
    <row r="1754" spans="1:11">
      <c r="A1754" s="161" t="str">
        <f>IF(Personal_Development!C1648="","",Personal_Development!C1648)</f>
        <v/>
      </c>
      <c r="B1754" t="str">
        <f>IF(Personal_Development!D1648="","",Personal_Development!D1648)</f>
        <v/>
      </c>
      <c r="C1754" t="str">
        <f>IF(Personal_Development!E1648="","",Personal_Development!E1648)</f>
        <v/>
      </c>
      <c r="D1754" t="str">
        <f>IFERROR(VLOOKUP(B1754,Personal_Development!D:DL,113,FALSE),"")</f>
        <v/>
      </c>
      <c r="E1754" t="str">
        <f>IFERROR(VLOOKUP(B1754,Kaizen!D:X,21,FALSE),"")</f>
        <v/>
      </c>
      <c r="F1754" t="str">
        <f>IFERROR(VLOOKUP(B1754,'Safety Idea'!D:X,21,FALSE),"")</f>
        <v/>
      </c>
      <c r="G1754" t="str">
        <f>IFERROR(VLOOKUP(B1754,'Compulsory Training'!D:Z,23,FALSE),"")</f>
        <v/>
      </c>
      <c r="H1754" t="str">
        <f>IFERROR(VLOOKUP(B1754,Attendance!D:BQ,65,FALSE),"")</f>
        <v/>
      </c>
      <c r="I1754" t="str">
        <f>IFERROR(VLOOKUP(B1754,Misconduct!D:M,8,FALSE),"")</f>
        <v/>
      </c>
      <c r="J1754" t="str">
        <f>IFERROR(VLOOKUP(B1754,Misconduct!D:M,9,FALSE),"")</f>
        <v/>
      </c>
      <c r="K1754" t="str">
        <f>IFERROR(VLOOKUP(B1754,Misconduct!D:M,10,FALSE),"")</f>
        <v/>
      </c>
    </row>
    <row r="1755" spans="1:11">
      <c r="A1755" s="161" t="str">
        <f>IF(Personal_Development!C1649="","",Personal_Development!C1649)</f>
        <v/>
      </c>
      <c r="B1755" t="str">
        <f>IF(Personal_Development!D1649="","",Personal_Development!D1649)</f>
        <v/>
      </c>
      <c r="C1755" t="str">
        <f>IF(Personal_Development!E1649="","",Personal_Development!E1649)</f>
        <v/>
      </c>
      <c r="D1755" t="str">
        <f>IFERROR(VLOOKUP(B1755,Personal_Development!D:DL,113,FALSE),"")</f>
        <v/>
      </c>
      <c r="E1755" t="str">
        <f>IFERROR(VLOOKUP(B1755,Kaizen!D:X,21,FALSE),"")</f>
        <v/>
      </c>
      <c r="F1755" t="str">
        <f>IFERROR(VLOOKUP(B1755,'Safety Idea'!D:X,21,FALSE),"")</f>
        <v/>
      </c>
      <c r="G1755" t="str">
        <f>IFERROR(VLOOKUP(B1755,'Compulsory Training'!D:Z,23,FALSE),"")</f>
        <v/>
      </c>
      <c r="H1755" t="str">
        <f>IFERROR(VLOOKUP(B1755,Attendance!D:BQ,65,FALSE),"")</f>
        <v/>
      </c>
      <c r="I1755" t="str">
        <f>IFERROR(VLOOKUP(B1755,Misconduct!D:M,8,FALSE),"")</f>
        <v/>
      </c>
      <c r="J1755" t="str">
        <f>IFERROR(VLOOKUP(B1755,Misconduct!D:M,9,FALSE),"")</f>
        <v/>
      </c>
      <c r="K1755" t="str">
        <f>IFERROR(VLOOKUP(B1755,Misconduct!D:M,10,FALSE),"")</f>
        <v/>
      </c>
    </row>
    <row r="1756" spans="1:11">
      <c r="A1756" s="161" t="str">
        <f>IF(Personal_Development!C1650="","",Personal_Development!C1650)</f>
        <v/>
      </c>
      <c r="B1756" t="str">
        <f>IF(Personal_Development!D1650="","",Personal_Development!D1650)</f>
        <v/>
      </c>
      <c r="C1756" t="str">
        <f>IF(Personal_Development!E1650="","",Personal_Development!E1650)</f>
        <v/>
      </c>
      <c r="D1756" t="str">
        <f>IFERROR(VLOOKUP(B1756,Personal_Development!D:DL,113,FALSE),"")</f>
        <v/>
      </c>
      <c r="E1756" t="str">
        <f>IFERROR(VLOOKUP(B1756,Kaizen!D:X,21,FALSE),"")</f>
        <v/>
      </c>
      <c r="F1756" t="str">
        <f>IFERROR(VLOOKUP(B1756,'Safety Idea'!D:X,21,FALSE),"")</f>
        <v/>
      </c>
      <c r="G1756" t="str">
        <f>IFERROR(VLOOKUP(B1756,'Compulsory Training'!D:Z,23,FALSE),"")</f>
        <v/>
      </c>
      <c r="H1756" t="str">
        <f>IFERROR(VLOOKUP(B1756,Attendance!D:BQ,65,FALSE),"")</f>
        <v/>
      </c>
      <c r="I1756" t="str">
        <f>IFERROR(VLOOKUP(B1756,Misconduct!D:M,8,FALSE),"")</f>
        <v/>
      </c>
      <c r="J1756" t="str">
        <f>IFERROR(VLOOKUP(B1756,Misconduct!D:M,9,FALSE),"")</f>
        <v/>
      </c>
      <c r="K1756" t="str">
        <f>IFERROR(VLOOKUP(B1756,Misconduct!D:M,10,FALSE),"")</f>
        <v/>
      </c>
    </row>
    <row r="1757" spans="1:11">
      <c r="A1757" s="161" t="str">
        <f>IF(Personal_Development!C1651="","",Personal_Development!C1651)</f>
        <v/>
      </c>
      <c r="B1757" t="str">
        <f>IF(Personal_Development!D1651="","",Personal_Development!D1651)</f>
        <v/>
      </c>
      <c r="C1757" t="str">
        <f>IF(Personal_Development!E1651="","",Personal_Development!E1651)</f>
        <v/>
      </c>
      <c r="D1757" t="str">
        <f>IFERROR(VLOOKUP(B1757,Personal_Development!D:DL,113,FALSE),"")</f>
        <v/>
      </c>
      <c r="E1757" t="str">
        <f>IFERROR(VLOOKUP(B1757,Kaizen!D:X,21,FALSE),"")</f>
        <v/>
      </c>
      <c r="F1757" t="str">
        <f>IFERROR(VLOOKUP(B1757,'Safety Idea'!D:X,21,FALSE),"")</f>
        <v/>
      </c>
      <c r="G1757" t="str">
        <f>IFERROR(VLOOKUP(B1757,'Compulsory Training'!D:Z,23,FALSE),"")</f>
        <v/>
      </c>
      <c r="H1757" t="str">
        <f>IFERROR(VLOOKUP(B1757,Attendance!D:BQ,65,FALSE),"")</f>
        <v/>
      </c>
      <c r="I1757" t="str">
        <f>IFERROR(VLOOKUP(B1757,Misconduct!D:M,8,FALSE),"")</f>
        <v/>
      </c>
      <c r="J1757" t="str">
        <f>IFERROR(VLOOKUP(B1757,Misconduct!D:M,9,FALSE),"")</f>
        <v/>
      </c>
      <c r="K1757" t="str">
        <f>IFERROR(VLOOKUP(B1757,Misconduct!D:M,10,FALSE),"")</f>
        <v/>
      </c>
    </row>
    <row r="1758" spans="1:11">
      <c r="A1758" s="161" t="str">
        <f>IF(Personal_Development!C1652="","",Personal_Development!C1652)</f>
        <v/>
      </c>
      <c r="B1758" t="str">
        <f>IF(Personal_Development!D1652="","",Personal_Development!D1652)</f>
        <v/>
      </c>
      <c r="C1758" t="str">
        <f>IF(Personal_Development!E1652="","",Personal_Development!E1652)</f>
        <v/>
      </c>
      <c r="D1758" t="str">
        <f>IFERROR(VLOOKUP(B1758,Personal_Development!D:DL,113,FALSE),"")</f>
        <v/>
      </c>
      <c r="E1758" t="str">
        <f>IFERROR(VLOOKUP(B1758,Kaizen!D:X,21,FALSE),"")</f>
        <v/>
      </c>
      <c r="F1758" t="str">
        <f>IFERROR(VLOOKUP(B1758,'Safety Idea'!D:X,21,FALSE),"")</f>
        <v/>
      </c>
      <c r="G1758" t="str">
        <f>IFERROR(VLOOKUP(B1758,'Compulsory Training'!D:Z,23,FALSE),"")</f>
        <v/>
      </c>
      <c r="H1758" t="str">
        <f>IFERROR(VLOOKUP(B1758,Attendance!D:BQ,65,FALSE),"")</f>
        <v/>
      </c>
      <c r="I1758" t="str">
        <f>IFERROR(VLOOKUP(B1758,Misconduct!D:M,8,FALSE),"")</f>
        <v/>
      </c>
      <c r="J1758" t="str">
        <f>IFERROR(VLOOKUP(B1758,Misconduct!D:M,9,FALSE),"")</f>
        <v/>
      </c>
      <c r="K1758" t="str">
        <f>IFERROR(VLOOKUP(B1758,Misconduct!D:M,10,FALSE),"")</f>
        <v/>
      </c>
    </row>
    <row r="1759" spans="1:11">
      <c r="A1759" s="161" t="str">
        <f>IF(Personal_Development!C1653="","",Personal_Development!C1653)</f>
        <v/>
      </c>
      <c r="B1759" t="str">
        <f>IF(Personal_Development!D1653="","",Personal_Development!D1653)</f>
        <v/>
      </c>
      <c r="C1759" t="str">
        <f>IF(Personal_Development!E1653="","",Personal_Development!E1653)</f>
        <v/>
      </c>
      <c r="D1759" t="str">
        <f>IFERROR(VLOOKUP(B1759,Personal_Development!D:DL,113,FALSE),"")</f>
        <v/>
      </c>
      <c r="E1759" t="str">
        <f>IFERROR(VLOOKUP(B1759,Kaizen!D:X,21,FALSE),"")</f>
        <v/>
      </c>
      <c r="F1759" t="str">
        <f>IFERROR(VLOOKUP(B1759,'Safety Idea'!D:X,21,FALSE),"")</f>
        <v/>
      </c>
      <c r="G1759" t="str">
        <f>IFERROR(VLOOKUP(B1759,'Compulsory Training'!D:Z,23,FALSE),"")</f>
        <v/>
      </c>
      <c r="H1759" t="str">
        <f>IFERROR(VLOOKUP(B1759,Attendance!D:BQ,65,FALSE),"")</f>
        <v/>
      </c>
      <c r="I1759" t="str">
        <f>IFERROR(VLOOKUP(B1759,Misconduct!D:M,8,FALSE),"")</f>
        <v/>
      </c>
      <c r="J1759" t="str">
        <f>IFERROR(VLOOKUP(B1759,Misconduct!D:M,9,FALSE),"")</f>
        <v/>
      </c>
      <c r="K1759" t="str">
        <f>IFERROR(VLOOKUP(B1759,Misconduct!D:M,10,FALSE),"")</f>
        <v/>
      </c>
    </row>
    <row r="1760" spans="1:11">
      <c r="A1760" s="161" t="str">
        <f>IF(Personal_Development!C1654="","",Personal_Development!C1654)</f>
        <v/>
      </c>
      <c r="B1760" t="str">
        <f>IF(Personal_Development!D1654="","",Personal_Development!D1654)</f>
        <v/>
      </c>
      <c r="C1760" t="str">
        <f>IF(Personal_Development!E1654="","",Personal_Development!E1654)</f>
        <v/>
      </c>
      <c r="D1760" t="str">
        <f>IFERROR(VLOOKUP(B1760,Personal_Development!D:DL,113,FALSE),"")</f>
        <v/>
      </c>
      <c r="E1760" t="str">
        <f>IFERROR(VLOOKUP(B1760,Kaizen!D:X,21,FALSE),"")</f>
        <v/>
      </c>
      <c r="F1760" t="str">
        <f>IFERROR(VLOOKUP(B1760,'Safety Idea'!D:X,21,FALSE),"")</f>
        <v/>
      </c>
      <c r="G1760" t="str">
        <f>IFERROR(VLOOKUP(B1760,'Compulsory Training'!D:Z,23,FALSE),"")</f>
        <v/>
      </c>
      <c r="H1760" t="str">
        <f>IFERROR(VLOOKUP(B1760,Attendance!D:BQ,65,FALSE),"")</f>
        <v/>
      </c>
      <c r="I1760" t="str">
        <f>IFERROR(VLOOKUP(B1760,Misconduct!D:M,8,FALSE),"")</f>
        <v/>
      </c>
      <c r="J1760" t="str">
        <f>IFERROR(VLOOKUP(B1760,Misconduct!D:M,9,FALSE),"")</f>
        <v/>
      </c>
      <c r="K1760" t="str">
        <f>IFERROR(VLOOKUP(B1760,Misconduct!D:M,10,FALSE),"")</f>
        <v/>
      </c>
    </row>
    <row r="1761" spans="1:11">
      <c r="A1761" s="161" t="str">
        <f>IF(Personal_Development!C1655="","",Personal_Development!C1655)</f>
        <v/>
      </c>
      <c r="B1761" t="str">
        <f>IF(Personal_Development!D1655="","",Personal_Development!D1655)</f>
        <v/>
      </c>
      <c r="C1761" t="str">
        <f>IF(Personal_Development!E1655="","",Personal_Development!E1655)</f>
        <v/>
      </c>
      <c r="D1761" t="str">
        <f>IFERROR(VLOOKUP(B1761,Personal_Development!D:DL,113,FALSE),"")</f>
        <v/>
      </c>
      <c r="E1761" t="str">
        <f>IFERROR(VLOOKUP(B1761,Kaizen!D:X,21,FALSE),"")</f>
        <v/>
      </c>
      <c r="F1761" t="str">
        <f>IFERROR(VLOOKUP(B1761,'Safety Idea'!D:X,21,FALSE),"")</f>
        <v/>
      </c>
      <c r="G1761" t="str">
        <f>IFERROR(VLOOKUP(B1761,'Compulsory Training'!D:Z,23,FALSE),"")</f>
        <v/>
      </c>
      <c r="H1761" t="str">
        <f>IFERROR(VLOOKUP(B1761,Attendance!D:BQ,65,FALSE),"")</f>
        <v/>
      </c>
      <c r="I1761" t="str">
        <f>IFERROR(VLOOKUP(B1761,Misconduct!D:M,8,FALSE),"")</f>
        <v/>
      </c>
      <c r="J1761" t="str">
        <f>IFERROR(VLOOKUP(B1761,Misconduct!D:M,9,FALSE),"")</f>
        <v/>
      </c>
      <c r="K1761" t="str">
        <f>IFERROR(VLOOKUP(B1761,Misconduct!D:M,10,FALSE),"")</f>
        <v/>
      </c>
    </row>
    <row r="1762" spans="1:11">
      <c r="A1762" s="161" t="str">
        <f>IF(Personal_Development!C1656="","",Personal_Development!C1656)</f>
        <v/>
      </c>
      <c r="B1762" t="str">
        <f>IF(Personal_Development!D1656="","",Personal_Development!D1656)</f>
        <v/>
      </c>
      <c r="C1762" t="str">
        <f>IF(Personal_Development!E1656="","",Personal_Development!E1656)</f>
        <v/>
      </c>
      <c r="D1762" t="str">
        <f>IFERROR(VLOOKUP(B1762,Personal_Development!D:DL,113,FALSE),"")</f>
        <v/>
      </c>
      <c r="E1762" t="str">
        <f>IFERROR(VLOOKUP(B1762,Kaizen!D:X,21,FALSE),"")</f>
        <v/>
      </c>
      <c r="F1762" t="str">
        <f>IFERROR(VLOOKUP(B1762,'Safety Idea'!D:X,21,FALSE),"")</f>
        <v/>
      </c>
      <c r="G1762" t="str">
        <f>IFERROR(VLOOKUP(B1762,'Compulsory Training'!D:Z,23,FALSE),"")</f>
        <v/>
      </c>
      <c r="H1762" t="str">
        <f>IFERROR(VLOOKUP(B1762,Attendance!D:BQ,65,FALSE),"")</f>
        <v/>
      </c>
      <c r="I1762" t="str">
        <f>IFERROR(VLOOKUP(B1762,Misconduct!D:M,8,FALSE),"")</f>
        <v/>
      </c>
      <c r="J1762" t="str">
        <f>IFERROR(VLOOKUP(B1762,Misconduct!D:M,9,FALSE),"")</f>
        <v/>
      </c>
      <c r="K1762" t="str">
        <f>IFERROR(VLOOKUP(B1762,Misconduct!D:M,10,FALSE),"")</f>
        <v/>
      </c>
    </row>
    <row r="1763" spans="1:11">
      <c r="A1763" s="161" t="str">
        <f>IF(Personal_Development!C1657="","",Personal_Development!C1657)</f>
        <v/>
      </c>
      <c r="B1763" t="str">
        <f>IF(Personal_Development!D1657="","",Personal_Development!D1657)</f>
        <v/>
      </c>
      <c r="C1763" t="str">
        <f>IF(Personal_Development!E1657="","",Personal_Development!E1657)</f>
        <v/>
      </c>
      <c r="D1763" t="str">
        <f>IFERROR(VLOOKUP(B1763,Personal_Development!D:DL,113,FALSE),"")</f>
        <v/>
      </c>
      <c r="E1763" t="str">
        <f>IFERROR(VLOOKUP(B1763,Kaizen!D:X,21,FALSE),"")</f>
        <v/>
      </c>
      <c r="F1763" t="str">
        <f>IFERROR(VLOOKUP(B1763,'Safety Idea'!D:X,21,FALSE),"")</f>
        <v/>
      </c>
      <c r="G1763" t="str">
        <f>IFERROR(VLOOKUP(B1763,'Compulsory Training'!D:Z,23,FALSE),"")</f>
        <v/>
      </c>
      <c r="H1763" t="str">
        <f>IFERROR(VLOOKUP(B1763,Attendance!D:BQ,65,FALSE),"")</f>
        <v/>
      </c>
      <c r="I1763" t="str">
        <f>IFERROR(VLOOKUP(B1763,Misconduct!D:M,8,FALSE),"")</f>
        <v/>
      </c>
      <c r="J1763" t="str">
        <f>IFERROR(VLOOKUP(B1763,Misconduct!D:M,9,FALSE),"")</f>
        <v/>
      </c>
      <c r="K1763" t="str">
        <f>IFERROR(VLOOKUP(B1763,Misconduct!D:M,10,FALSE),"")</f>
        <v/>
      </c>
    </row>
    <row r="1764" spans="1:11">
      <c r="A1764" s="161" t="str">
        <f>IF(Personal_Development!C1658="","",Personal_Development!C1658)</f>
        <v/>
      </c>
      <c r="B1764" t="str">
        <f>IF(Personal_Development!D1658="","",Personal_Development!D1658)</f>
        <v/>
      </c>
      <c r="C1764" t="str">
        <f>IF(Personal_Development!E1658="","",Personal_Development!E1658)</f>
        <v/>
      </c>
      <c r="D1764" t="str">
        <f>IFERROR(VLOOKUP(B1764,Personal_Development!D:DL,113,FALSE),"")</f>
        <v/>
      </c>
      <c r="E1764" t="str">
        <f>IFERROR(VLOOKUP(B1764,Kaizen!D:X,21,FALSE),"")</f>
        <v/>
      </c>
      <c r="F1764" t="str">
        <f>IFERROR(VLOOKUP(B1764,'Safety Idea'!D:X,21,FALSE),"")</f>
        <v/>
      </c>
      <c r="G1764" t="str">
        <f>IFERROR(VLOOKUP(B1764,'Compulsory Training'!D:Z,23,FALSE),"")</f>
        <v/>
      </c>
      <c r="H1764" t="str">
        <f>IFERROR(VLOOKUP(B1764,Attendance!D:BQ,65,FALSE),"")</f>
        <v/>
      </c>
      <c r="I1764" t="str">
        <f>IFERROR(VLOOKUP(B1764,Misconduct!D:M,8,FALSE),"")</f>
        <v/>
      </c>
      <c r="J1764" t="str">
        <f>IFERROR(VLOOKUP(B1764,Misconduct!D:M,9,FALSE),"")</f>
        <v/>
      </c>
      <c r="K1764" t="str">
        <f>IFERROR(VLOOKUP(B1764,Misconduct!D:M,10,FALSE),"")</f>
        <v/>
      </c>
    </row>
    <row r="1765" spans="1:11">
      <c r="A1765" s="161" t="str">
        <f>IF(Personal_Development!C1659="","",Personal_Development!C1659)</f>
        <v/>
      </c>
      <c r="B1765" t="str">
        <f>IF(Personal_Development!D1659="","",Personal_Development!D1659)</f>
        <v/>
      </c>
      <c r="C1765" t="str">
        <f>IF(Personal_Development!E1659="","",Personal_Development!E1659)</f>
        <v/>
      </c>
      <c r="D1765" t="str">
        <f>IFERROR(VLOOKUP(B1765,Personal_Development!D:DL,113,FALSE),"")</f>
        <v/>
      </c>
      <c r="E1765" t="str">
        <f>IFERROR(VLOOKUP(B1765,Kaizen!D:X,21,FALSE),"")</f>
        <v/>
      </c>
      <c r="F1765" t="str">
        <f>IFERROR(VLOOKUP(B1765,'Safety Idea'!D:X,21,FALSE),"")</f>
        <v/>
      </c>
      <c r="G1765" t="str">
        <f>IFERROR(VLOOKUP(B1765,'Compulsory Training'!D:Z,23,FALSE),"")</f>
        <v/>
      </c>
      <c r="H1765" t="str">
        <f>IFERROR(VLOOKUP(B1765,Attendance!D:BQ,65,FALSE),"")</f>
        <v/>
      </c>
      <c r="I1765" t="str">
        <f>IFERROR(VLOOKUP(B1765,Misconduct!D:M,8,FALSE),"")</f>
        <v/>
      </c>
      <c r="J1765" t="str">
        <f>IFERROR(VLOOKUP(B1765,Misconduct!D:M,9,FALSE),"")</f>
        <v/>
      </c>
      <c r="K1765" t="str">
        <f>IFERROR(VLOOKUP(B1765,Misconduct!D:M,10,FALSE),"")</f>
        <v/>
      </c>
    </row>
    <row r="1766" spans="1:11">
      <c r="A1766" s="161" t="str">
        <f>IF(Personal_Development!C1660="","",Personal_Development!C1660)</f>
        <v/>
      </c>
      <c r="B1766" t="str">
        <f>IF(Personal_Development!D1660="","",Personal_Development!D1660)</f>
        <v/>
      </c>
      <c r="C1766" t="str">
        <f>IF(Personal_Development!E1660="","",Personal_Development!E1660)</f>
        <v/>
      </c>
      <c r="D1766" t="str">
        <f>IFERROR(VLOOKUP(B1766,Personal_Development!D:DL,113,FALSE),"")</f>
        <v/>
      </c>
      <c r="E1766" t="str">
        <f>IFERROR(VLOOKUP(B1766,Kaizen!D:X,21,FALSE),"")</f>
        <v/>
      </c>
      <c r="F1766" t="str">
        <f>IFERROR(VLOOKUP(B1766,'Safety Idea'!D:X,21,FALSE),"")</f>
        <v/>
      </c>
      <c r="G1766" t="str">
        <f>IFERROR(VLOOKUP(B1766,'Compulsory Training'!D:Z,23,FALSE),"")</f>
        <v/>
      </c>
      <c r="H1766" t="str">
        <f>IFERROR(VLOOKUP(B1766,Attendance!D:BQ,65,FALSE),"")</f>
        <v/>
      </c>
      <c r="I1766" t="str">
        <f>IFERROR(VLOOKUP(B1766,Misconduct!D:M,8,FALSE),"")</f>
        <v/>
      </c>
      <c r="J1766" t="str">
        <f>IFERROR(VLOOKUP(B1766,Misconduct!D:M,9,FALSE),"")</f>
        <v/>
      </c>
      <c r="K1766" t="str">
        <f>IFERROR(VLOOKUP(B1766,Misconduct!D:M,10,FALSE),"")</f>
        <v/>
      </c>
    </row>
    <row r="1767" spans="1:11">
      <c r="A1767" s="161" t="str">
        <f>IF(Personal_Development!C1661="","",Personal_Development!C1661)</f>
        <v/>
      </c>
      <c r="B1767" t="str">
        <f>IF(Personal_Development!D1661="","",Personal_Development!D1661)</f>
        <v/>
      </c>
      <c r="C1767" t="str">
        <f>IF(Personal_Development!E1661="","",Personal_Development!E1661)</f>
        <v/>
      </c>
      <c r="D1767" t="str">
        <f>IFERROR(VLOOKUP(B1767,Personal_Development!D:DL,113,FALSE),"")</f>
        <v/>
      </c>
      <c r="E1767" t="str">
        <f>IFERROR(VLOOKUP(B1767,Kaizen!D:X,21,FALSE),"")</f>
        <v/>
      </c>
      <c r="F1767" t="str">
        <f>IFERROR(VLOOKUP(B1767,'Safety Idea'!D:X,21,FALSE),"")</f>
        <v/>
      </c>
      <c r="G1767" t="str">
        <f>IFERROR(VLOOKUP(B1767,'Compulsory Training'!D:Z,23,FALSE),"")</f>
        <v/>
      </c>
      <c r="H1767" t="str">
        <f>IFERROR(VLOOKUP(B1767,Attendance!D:BQ,65,FALSE),"")</f>
        <v/>
      </c>
      <c r="I1767" t="str">
        <f>IFERROR(VLOOKUP(B1767,Misconduct!D:M,8,FALSE),"")</f>
        <v/>
      </c>
      <c r="J1767" t="str">
        <f>IFERROR(VLOOKUP(B1767,Misconduct!D:M,9,FALSE),"")</f>
        <v/>
      </c>
      <c r="K1767" t="str">
        <f>IFERROR(VLOOKUP(B1767,Misconduct!D:M,10,FALSE),"")</f>
        <v/>
      </c>
    </row>
    <row r="1768" spans="1:11">
      <c r="A1768" s="161" t="str">
        <f>IF(Personal_Development!C1662="","",Personal_Development!C1662)</f>
        <v/>
      </c>
      <c r="B1768" t="str">
        <f>IF(Personal_Development!D1662="","",Personal_Development!D1662)</f>
        <v/>
      </c>
      <c r="C1768" t="str">
        <f>IF(Personal_Development!E1662="","",Personal_Development!E1662)</f>
        <v/>
      </c>
      <c r="D1768" t="str">
        <f>IFERROR(VLOOKUP(B1768,Personal_Development!D:DL,113,FALSE),"")</f>
        <v/>
      </c>
      <c r="E1768" t="str">
        <f>IFERROR(VLOOKUP(B1768,Kaizen!D:X,21,FALSE),"")</f>
        <v/>
      </c>
      <c r="F1768" t="str">
        <f>IFERROR(VLOOKUP(B1768,'Safety Idea'!D:X,21,FALSE),"")</f>
        <v/>
      </c>
      <c r="G1768" t="str">
        <f>IFERROR(VLOOKUP(B1768,'Compulsory Training'!D:Z,23,FALSE),"")</f>
        <v/>
      </c>
      <c r="H1768" t="str">
        <f>IFERROR(VLOOKUP(B1768,Attendance!D:BQ,65,FALSE),"")</f>
        <v/>
      </c>
      <c r="I1768" t="str">
        <f>IFERROR(VLOOKUP(B1768,Misconduct!D:M,8,FALSE),"")</f>
        <v/>
      </c>
      <c r="J1768" t="str">
        <f>IFERROR(VLOOKUP(B1768,Misconduct!D:M,9,FALSE),"")</f>
        <v/>
      </c>
      <c r="K1768" t="str">
        <f>IFERROR(VLOOKUP(B1768,Misconduct!D:M,10,FALSE),"")</f>
        <v/>
      </c>
    </row>
    <row r="1769" spans="1:11">
      <c r="A1769" s="161" t="str">
        <f>IF(Personal_Development!C1663="","",Personal_Development!C1663)</f>
        <v/>
      </c>
      <c r="B1769" t="str">
        <f>IF(Personal_Development!D1663="","",Personal_Development!D1663)</f>
        <v/>
      </c>
      <c r="C1769" t="str">
        <f>IF(Personal_Development!E1663="","",Personal_Development!E1663)</f>
        <v/>
      </c>
      <c r="D1769" t="str">
        <f>IFERROR(VLOOKUP(B1769,Personal_Development!D:DL,113,FALSE),"")</f>
        <v/>
      </c>
      <c r="E1769" t="str">
        <f>IFERROR(VLOOKUP(B1769,Kaizen!D:X,21,FALSE),"")</f>
        <v/>
      </c>
      <c r="F1769" t="str">
        <f>IFERROR(VLOOKUP(B1769,'Safety Idea'!D:X,21,FALSE),"")</f>
        <v/>
      </c>
      <c r="G1769" t="str">
        <f>IFERROR(VLOOKUP(B1769,'Compulsory Training'!D:Z,23,FALSE),"")</f>
        <v/>
      </c>
      <c r="H1769" t="str">
        <f>IFERROR(VLOOKUP(B1769,Attendance!D:BQ,65,FALSE),"")</f>
        <v/>
      </c>
      <c r="I1769" t="str">
        <f>IFERROR(VLOOKUP(B1769,Misconduct!D:M,8,FALSE),"")</f>
        <v/>
      </c>
      <c r="J1769" t="str">
        <f>IFERROR(VLOOKUP(B1769,Misconduct!D:M,9,FALSE),"")</f>
        <v/>
      </c>
      <c r="K1769" t="str">
        <f>IFERROR(VLOOKUP(B1769,Misconduct!D:M,10,FALSE),"")</f>
        <v/>
      </c>
    </row>
    <row r="1770" spans="1:11">
      <c r="A1770" s="161" t="str">
        <f>IF(Personal_Development!C1664="","",Personal_Development!C1664)</f>
        <v/>
      </c>
      <c r="B1770" t="str">
        <f>IF(Personal_Development!D1664="","",Personal_Development!D1664)</f>
        <v/>
      </c>
      <c r="C1770" t="str">
        <f>IF(Personal_Development!E1664="","",Personal_Development!E1664)</f>
        <v/>
      </c>
      <c r="D1770" t="str">
        <f>IFERROR(VLOOKUP(B1770,Personal_Development!D:DL,113,FALSE),"")</f>
        <v/>
      </c>
      <c r="E1770" t="str">
        <f>IFERROR(VLOOKUP(B1770,Kaizen!D:X,21,FALSE),"")</f>
        <v/>
      </c>
      <c r="F1770" t="str">
        <f>IFERROR(VLOOKUP(B1770,'Safety Idea'!D:X,21,FALSE),"")</f>
        <v/>
      </c>
      <c r="G1770" t="str">
        <f>IFERROR(VLOOKUP(B1770,'Compulsory Training'!D:Z,23,FALSE),"")</f>
        <v/>
      </c>
      <c r="H1770" t="str">
        <f>IFERROR(VLOOKUP(B1770,Attendance!D:BQ,65,FALSE),"")</f>
        <v/>
      </c>
      <c r="I1770" t="str">
        <f>IFERROR(VLOOKUP(B1770,Misconduct!D:M,8,FALSE),"")</f>
        <v/>
      </c>
      <c r="J1770" t="str">
        <f>IFERROR(VLOOKUP(B1770,Misconduct!D:M,9,FALSE),"")</f>
        <v/>
      </c>
      <c r="K1770" t="str">
        <f>IFERROR(VLOOKUP(B1770,Misconduct!D:M,10,FALSE),"")</f>
        <v/>
      </c>
    </row>
    <row r="1771" spans="1:11">
      <c r="A1771" s="161" t="str">
        <f>IF(Personal_Development!C1665="","",Personal_Development!C1665)</f>
        <v/>
      </c>
      <c r="B1771" t="str">
        <f>IF(Personal_Development!D1665="","",Personal_Development!D1665)</f>
        <v/>
      </c>
      <c r="C1771" t="str">
        <f>IF(Personal_Development!E1665="","",Personal_Development!E1665)</f>
        <v/>
      </c>
      <c r="D1771" t="str">
        <f>IFERROR(VLOOKUP(B1771,Personal_Development!D:DL,113,FALSE),"")</f>
        <v/>
      </c>
      <c r="E1771" t="str">
        <f>IFERROR(VLOOKUP(B1771,Kaizen!D:X,21,FALSE),"")</f>
        <v/>
      </c>
      <c r="F1771" t="str">
        <f>IFERROR(VLOOKUP(B1771,'Safety Idea'!D:X,21,FALSE),"")</f>
        <v/>
      </c>
      <c r="G1771" t="str">
        <f>IFERROR(VLOOKUP(B1771,'Compulsory Training'!D:Z,23,FALSE),"")</f>
        <v/>
      </c>
      <c r="H1771" t="str">
        <f>IFERROR(VLOOKUP(B1771,Attendance!D:BQ,65,FALSE),"")</f>
        <v/>
      </c>
      <c r="I1771" t="str">
        <f>IFERROR(VLOOKUP(B1771,Misconduct!D:M,8,FALSE),"")</f>
        <v/>
      </c>
      <c r="J1771" t="str">
        <f>IFERROR(VLOOKUP(B1771,Misconduct!D:M,9,FALSE),"")</f>
        <v/>
      </c>
      <c r="K1771" t="str">
        <f>IFERROR(VLOOKUP(B1771,Misconduct!D:M,10,FALSE),"")</f>
        <v/>
      </c>
    </row>
    <row r="1772" spans="1:11">
      <c r="A1772" s="161" t="str">
        <f>IF(Personal_Development!C1666="","",Personal_Development!C1666)</f>
        <v/>
      </c>
      <c r="B1772" t="str">
        <f>IF(Personal_Development!D1666="","",Personal_Development!D1666)</f>
        <v/>
      </c>
      <c r="C1772" t="str">
        <f>IF(Personal_Development!E1666="","",Personal_Development!E1666)</f>
        <v/>
      </c>
      <c r="D1772" t="str">
        <f>IFERROR(VLOOKUP(B1772,Personal_Development!D:DL,113,FALSE),"")</f>
        <v/>
      </c>
      <c r="E1772" t="str">
        <f>IFERROR(VLOOKUP(B1772,Kaizen!D:X,21,FALSE),"")</f>
        <v/>
      </c>
      <c r="F1772" t="str">
        <f>IFERROR(VLOOKUP(B1772,'Safety Idea'!D:X,21,FALSE),"")</f>
        <v/>
      </c>
      <c r="G1772" t="str">
        <f>IFERROR(VLOOKUP(B1772,'Compulsory Training'!D:Z,23,FALSE),"")</f>
        <v/>
      </c>
      <c r="H1772" t="str">
        <f>IFERROR(VLOOKUP(B1772,Attendance!D:BQ,65,FALSE),"")</f>
        <v/>
      </c>
      <c r="I1772" t="str">
        <f>IFERROR(VLOOKUP(B1772,Misconduct!D:M,8,FALSE),"")</f>
        <v/>
      </c>
      <c r="J1772" t="str">
        <f>IFERROR(VLOOKUP(B1772,Misconduct!D:M,9,FALSE),"")</f>
        <v/>
      </c>
      <c r="K1772" t="str">
        <f>IFERROR(VLOOKUP(B1772,Misconduct!D:M,10,FALSE),"")</f>
        <v/>
      </c>
    </row>
    <row r="1773" spans="1:11">
      <c r="A1773" s="161" t="str">
        <f>IF(Personal_Development!C1667="","",Personal_Development!C1667)</f>
        <v/>
      </c>
      <c r="B1773" t="str">
        <f>IF(Personal_Development!D1667="","",Personal_Development!D1667)</f>
        <v/>
      </c>
      <c r="C1773" t="str">
        <f>IF(Personal_Development!E1667="","",Personal_Development!E1667)</f>
        <v/>
      </c>
      <c r="D1773" t="str">
        <f>IFERROR(VLOOKUP(B1773,Personal_Development!D:DL,113,FALSE),"")</f>
        <v/>
      </c>
      <c r="E1773" t="str">
        <f>IFERROR(VLOOKUP(B1773,Kaizen!D:X,21,FALSE),"")</f>
        <v/>
      </c>
      <c r="F1773" t="str">
        <f>IFERROR(VLOOKUP(B1773,'Safety Idea'!D:X,21,FALSE),"")</f>
        <v/>
      </c>
      <c r="G1773" t="str">
        <f>IFERROR(VLOOKUP(B1773,'Compulsory Training'!D:Z,23,FALSE),"")</f>
        <v/>
      </c>
      <c r="H1773" t="str">
        <f>IFERROR(VLOOKUP(B1773,Attendance!D:BQ,65,FALSE),"")</f>
        <v/>
      </c>
      <c r="I1773" t="str">
        <f>IFERROR(VLOOKUP(B1773,Misconduct!D:M,8,FALSE),"")</f>
        <v/>
      </c>
      <c r="J1773" t="str">
        <f>IFERROR(VLOOKUP(B1773,Misconduct!D:M,9,FALSE),"")</f>
        <v/>
      </c>
      <c r="K1773" t="str">
        <f>IFERROR(VLOOKUP(B1773,Misconduct!D:M,10,FALSE),"")</f>
        <v/>
      </c>
    </row>
    <row r="1774" spans="1:11">
      <c r="A1774" s="161" t="str">
        <f>IF(Personal_Development!C1668="","",Personal_Development!C1668)</f>
        <v/>
      </c>
      <c r="B1774" t="str">
        <f>IF(Personal_Development!D1668="","",Personal_Development!D1668)</f>
        <v/>
      </c>
      <c r="C1774" t="str">
        <f>IF(Personal_Development!E1668="","",Personal_Development!E1668)</f>
        <v/>
      </c>
      <c r="D1774" t="str">
        <f>IFERROR(VLOOKUP(B1774,Personal_Development!D:DL,113,FALSE),"")</f>
        <v/>
      </c>
      <c r="E1774" t="str">
        <f>IFERROR(VLOOKUP(B1774,Kaizen!D:X,21,FALSE),"")</f>
        <v/>
      </c>
      <c r="F1774" t="str">
        <f>IFERROR(VLOOKUP(B1774,'Safety Idea'!D:X,21,FALSE),"")</f>
        <v/>
      </c>
      <c r="G1774" t="str">
        <f>IFERROR(VLOOKUP(B1774,'Compulsory Training'!D:Z,23,FALSE),"")</f>
        <v/>
      </c>
      <c r="H1774" t="str">
        <f>IFERROR(VLOOKUP(B1774,Attendance!D:BQ,65,FALSE),"")</f>
        <v/>
      </c>
      <c r="I1774" t="str">
        <f>IFERROR(VLOOKUP(B1774,Misconduct!D:M,8,FALSE),"")</f>
        <v/>
      </c>
      <c r="J1774" t="str">
        <f>IFERROR(VLOOKUP(B1774,Misconduct!D:M,9,FALSE),"")</f>
        <v/>
      </c>
      <c r="K1774" t="str">
        <f>IFERROR(VLOOKUP(B1774,Misconduct!D:M,10,FALSE),"")</f>
        <v/>
      </c>
    </row>
    <row r="1775" spans="1:11">
      <c r="A1775" s="161" t="str">
        <f>IF(Personal_Development!C1669="","",Personal_Development!C1669)</f>
        <v/>
      </c>
      <c r="B1775" t="str">
        <f>IF(Personal_Development!D1669="","",Personal_Development!D1669)</f>
        <v/>
      </c>
      <c r="C1775" t="str">
        <f>IF(Personal_Development!E1669="","",Personal_Development!E1669)</f>
        <v/>
      </c>
      <c r="D1775" t="str">
        <f>IFERROR(VLOOKUP(B1775,Personal_Development!D:DL,113,FALSE),"")</f>
        <v/>
      </c>
      <c r="E1775" t="str">
        <f>IFERROR(VLOOKUP(B1775,Kaizen!D:X,21,FALSE),"")</f>
        <v/>
      </c>
      <c r="F1775" t="str">
        <f>IFERROR(VLOOKUP(B1775,'Safety Idea'!D:X,21,FALSE),"")</f>
        <v/>
      </c>
      <c r="G1775" t="str">
        <f>IFERROR(VLOOKUP(B1775,'Compulsory Training'!D:Z,23,FALSE),"")</f>
        <v/>
      </c>
      <c r="H1775" t="str">
        <f>IFERROR(VLOOKUP(B1775,Attendance!D:BQ,65,FALSE),"")</f>
        <v/>
      </c>
      <c r="I1775" t="str">
        <f>IFERROR(VLOOKUP(B1775,Misconduct!D:M,8,FALSE),"")</f>
        <v/>
      </c>
      <c r="J1775" t="str">
        <f>IFERROR(VLOOKUP(B1775,Misconduct!D:M,9,FALSE),"")</f>
        <v/>
      </c>
      <c r="K1775" t="str">
        <f>IFERROR(VLOOKUP(B1775,Misconduct!D:M,10,FALSE),"")</f>
        <v/>
      </c>
    </row>
    <row r="1776" spans="1:11">
      <c r="A1776" s="161" t="str">
        <f>IF(Personal_Development!C1670="","",Personal_Development!C1670)</f>
        <v/>
      </c>
      <c r="B1776" t="str">
        <f>IF(Personal_Development!D1670="","",Personal_Development!D1670)</f>
        <v/>
      </c>
      <c r="C1776" t="str">
        <f>IF(Personal_Development!E1670="","",Personal_Development!E1670)</f>
        <v/>
      </c>
      <c r="D1776" t="str">
        <f>IFERROR(VLOOKUP(B1776,Personal_Development!D:DL,113,FALSE),"")</f>
        <v/>
      </c>
      <c r="E1776" t="str">
        <f>IFERROR(VLOOKUP(B1776,Kaizen!D:X,21,FALSE),"")</f>
        <v/>
      </c>
      <c r="F1776" t="str">
        <f>IFERROR(VLOOKUP(B1776,'Safety Idea'!D:X,21,FALSE),"")</f>
        <v/>
      </c>
      <c r="G1776" t="str">
        <f>IFERROR(VLOOKUP(B1776,'Compulsory Training'!D:Z,23,FALSE),"")</f>
        <v/>
      </c>
      <c r="H1776" t="str">
        <f>IFERROR(VLOOKUP(B1776,Attendance!D:BQ,65,FALSE),"")</f>
        <v/>
      </c>
      <c r="I1776" t="str">
        <f>IFERROR(VLOOKUP(B1776,Misconduct!D:M,8,FALSE),"")</f>
        <v/>
      </c>
      <c r="J1776" t="str">
        <f>IFERROR(VLOOKUP(B1776,Misconduct!D:M,9,FALSE),"")</f>
        <v/>
      </c>
      <c r="K1776" t="str">
        <f>IFERROR(VLOOKUP(B1776,Misconduct!D:M,10,FALSE),"")</f>
        <v/>
      </c>
    </row>
    <row r="1777" spans="1:11">
      <c r="A1777" s="161" t="str">
        <f>IF(Personal_Development!C1671="","",Personal_Development!C1671)</f>
        <v/>
      </c>
      <c r="B1777" t="str">
        <f>IF(Personal_Development!D1671="","",Personal_Development!D1671)</f>
        <v/>
      </c>
      <c r="C1777" t="str">
        <f>IF(Personal_Development!E1671="","",Personal_Development!E1671)</f>
        <v/>
      </c>
      <c r="D1777" t="str">
        <f>IFERROR(VLOOKUP(B1777,Personal_Development!D:DL,113,FALSE),"")</f>
        <v/>
      </c>
      <c r="E1777" t="str">
        <f>IFERROR(VLOOKUP(B1777,Kaizen!D:X,21,FALSE),"")</f>
        <v/>
      </c>
      <c r="F1777" t="str">
        <f>IFERROR(VLOOKUP(B1777,'Safety Idea'!D:X,21,FALSE),"")</f>
        <v/>
      </c>
      <c r="G1777" t="str">
        <f>IFERROR(VLOOKUP(B1777,'Compulsory Training'!D:Z,23,FALSE),"")</f>
        <v/>
      </c>
      <c r="H1777" t="str">
        <f>IFERROR(VLOOKUP(B1777,Attendance!D:BQ,65,FALSE),"")</f>
        <v/>
      </c>
      <c r="I1777" t="str">
        <f>IFERROR(VLOOKUP(B1777,Misconduct!D:M,8,FALSE),"")</f>
        <v/>
      </c>
      <c r="J1777" t="str">
        <f>IFERROR(VLOOKUP(B1777,Misconduct!D:M,9,FALSE),"")</f>
        <v/>
      </c>
      <c r="K1777" t="str">
        <f>IFERROR(VLOOKUP(B1777,Misconduct!D:M,10,FALSE),"")</f>
        <v/>
      </c>
    </row>
    <row r="1778" spans="1:11">
      <c r="A1778" s="161" t="str">
        <f>IF(Personal_Development!C1672="","",Personal_Development!C1672)</f>
        <v/>
      </c>
      <c r="B1778" t="str">
        <f>IF(Personal_Development!D1672="","",Personal_Development!D1672)</f>
        <v/>
      </c>
      <c r="C1778" t="str">
        <f>IF(Personal_Development!E1672="","",Personal_Development!E1672)</f>
        <v/>
      </c>
      <c r="D1778" t="str">
        <f>IFERROR(VLOOKUP(B1778,Personal_Development!D:DL,113,FALSE),"")</f>
        <v/>
      </c>
      <c r="E1778" t="str">
        <f>IFERROR(VLOOKUP(B1778,Kaizen!D:X,21,FALSE),"")</f>
        <v/>
      </c>
      <c r="F1778" t="str">
        <f>IFERROR(VLOOKUP(B1778,'Safety Idea'!D:X,21,FALSE),"")</f>
        <v/>
      </c>
      <c r="G1778" t="str">
        <f>IFERROR(VLOOKUP(B1778,'Compulsory Training'!D:Z,23,FALSE),"")</f>
        <v/>
      </c>
      <c r="H1778" t="str">
        <f>IFERROR(VLOOKUP(B1778,Attendance!D:BQ,65,FALSE),"")</f>
        <v/>
      </c>
      <c r="I1778" t="str">
        <f>IFERROR(VLOOKUP(B1778,Misconduct!D:M,8,FALSE),"")</f>
        <v/>
      </c>
      <c r="J1778" t="str">
        <f>IFERROR(VLOOKUP(B1778,Misconduct!D:M,9,FALSE),"")</f>
        <v/>
      </c>
      <c r="K1778" t="str">
        <f>IFERROR(VLOOKUP(B1778,Misconduct!D:M,10,FALSE),"")</f>
        <v/>
      </c>
    </row>
    <row r="1779" spans="1:11">
      <c r="A1779" s="161" t="str">
        <f>IF(Personal_Development!C1673="","",Personal_Development!C1673)</f>
        <v/>
      </c>
      <c r="B1779" t="str">
        <f>IF(Personal_Development!D1673="","",Personal_Development!D1673)</f>
        <v/>
      </c>
      <c r="C1779" t="str">
        <f>IF(Personal_Development!E1673="","",Personal_Development!E1673)</f>
        <v/>
      </c>
      <c r="D1779" t="str">
        <f>IFERROR(VLOOKUP(B1779,Personal_Development!D:DL,113,FALSE),"")</f>
        <v/>
      </c>
      <c r="E1779" t="str">
        <f>IFERROR(VLOOKUP(B1779,Kaizen!D:X,21,FALSE),"")</f>
        <v/>
      </c>
      <c r="F1779" t="str">
        <f>IFERROR(VLOOKUP(B1779,'Safety Idea'!D:X,21,FALSE),"")</f>
        <v/>
      </c>
      <c r="G1779" t="str">
        <f>IFERROR(VLOOKUP(B1779,'Compulsory Training'!D:Z,23,FALSE),"")</f>
        <v/>
      </c>
      <c r="H1779" t="str">
        <f>IFERROR(VLOOKUP(B1779,Attendance!D:BQ,65,FALSE),"")</f>
        <v/>
      </c>
      <c r="I1779" t="str">
        <f>IFERROR(VLOOKUP(B1779,Misconduct!D:M,8,FALSE),"")</f>
        <v/>
      </c>
      <c r="J1779" t="str">
        <f>IFERROR(VLOOKUP(B1779,Misconduct!D:M,9,FALSE),"")</f>
        <v/>
      </c>
      <c r="K1779" t="str">
        <f>IFERROR(VLOOKUP(B1779,Misconduct!D:M,10,FALSE),"")</f>
        <v/>
      </c>
    </row>
    <row r="1780" spans="1:11">
      <c r="A1780" s="161" t="str">
        <f>IF(Personal_Development!C1674="","",Personal_Development!C1674)</f>
        <v/>
      </c>
      <c r="B1780" t="str">
        <f>IF(Personal_Development!D1674="","",Personal_Development!D1674)</f>
        <v/>
      </c>
      <c r="C1780" t="str">
        <f>IF(Personal_Development!E1674="","",Personal_Development!E1674)</f>
        <v/>
      </c>
      <c r="D1780" t="str">
        <f>IFERROR(VLOOKUP(B1780,Personal_Development!D:DL,113,FALSE),"")</f>
        <v/>
      </c>
      <c r="E1780" t="str">
        <f>IFERROR(VLOOKUP(B1780,Kaizen!D:X,21,FALSE),"")</f>
        <v/>
      </c>
      <c r="F1780" t="str">
        <f>IFERROR(VLOOKUP(B1780,'Safety Idea'!D:X,21,FALSE),"")</f>
        <v/>
      </c>
      <c r="G1780" t="str">
        <f>IFERROR(VLOOKUP(B1780,'Compulsory Training'!D:Z,23,FALSE),"")</f>
        <v/>
      </c>
      <c r="H1780" t="str">
        <f>IFERROR(VLOOKUP(B1780,Attendance!D:BQ,65,FALSE),"")</f>
        <v/>
      </c>
      <c r="I1780" t="str">
        <f>IFERROR(VLOOKUP(B1780,Misconduct!D:M,8,FALSE),"")</f>
        <v/>
      </c>
      <c r="J1780" t="str">
        <f>IFERROR(VLOOKUP(B1780,Misconduct!D:M,9,FALSE),"")</f>
        <v/>
      </c>
      <c r="K1780" t="str">
        <f>IFERROR(VLOOKUP(B1780,Misconduct!D:M,10,FALSE),"")</f>
        <v/>
      </c>
    </row>
    <row r="1781" spans="1:11">
      <c r="A1781" s="161" t="str">
        <f>IF(Personal_Development!C1675="","",Personal_Development!C1675)</f>
        <v/>
      </c>
      <c r="B1781" t="str">
        <f>IF(Personal_Development!D1675="","",Personal_Development!D1675)</f>
        <v/>
      </c>
      <c r="C1781" t="str">
        <f>IF(Personal_Development!E1675="","",Personal_Development!E1675)</f>
        <v/>
      </c>
      <c r="D1781" t="str">
        <f>IFERROR(VLOOKUP(B1781,Personal_Development!D:DL,113,FALSE),"")</f>
        <v/>
      </c>
      <c r="E1781" t="str">
        <f>IFERROR(VLOOKUP(B1781,Kaizen!D:X,21,FALSE),"")</f>
        <v/>
      </c>
      <c r="F1781" t="str">
        <f>IFERROR(VLOOKUP(B1781,'Safety Idea'!D:X,21,FALSE),"")</f>
        <v/>
      </c>
      <c r="G1781" t="str">
        <f>IFERROR(VLOOKUP(B1781,'Compulsory Training'!D:Z,23,FALSE),"")</f>
        <v/>
      </c>
      <c r="H1781" t="str">
        <f>IFERROR(VLOOKUP(B1781,Attendance!D:BQ,65,FALSE),"")</f>
        <v/>
      </c>
      <c r="I1781" t="str">
        <f>IFERROR(VLOOKUP(B1781,Misconduct!D:M,8,FALSE),"")</f>
        <v/>
      </c>
      <c r="J1781" t="str">
        <f>IFERROR(VLOOKUP(B1781,Misconduct!D:M,9,FALSE),"")</f>
        <v/>
      </c>
      <c r="K1781" t="str">
        <f>IFERROR(VLOOKUP(B1781,Misconduct!D:M,10,FALSE),"")</f>
        <v/>
      </c>
    </row>
    <row r="1782" spans="1:11">
      <c r="A1782" s="161" t="str">
        <f>IF(Personal_Development!C1676="","",Personal_Development!C1676)</f>
        <v/>
      </c>
      <c r="B1782" t="str">
        <f>IF(Personal_Development!D1676="","",Personal_Development!D1676)</f>
        <v/>
      </c>
      <c r="C1782" t="str">
        <f>IF(Personal_Development!E1676="","",Personal_Development!E1676)</f>
        <v/>
      </c>
      <c r="D1782" t="str">
        <f>IFERROR(VLOOKUP(B1782,Personal_Development!D:DL,113,FALSE),"")</f>
        <v/>
      </c>
      <c r="E1782" t="str">
        <f>IFERROR(VLOOKUP(B1782,Kaizen!D:X,21,FALSE),"")</f>
        <v/>
      </c>
      <c r="F1782" t="str">
        <f>IFERROR(VLOOKUP(B1782,'Safety Idea'!D:X,21,FALSE),"")</f>
        <v/>
      </c>
      <c r="G1782" t="str">
        <f>IFERROR(VLOOKUP(B1782,'Compulsory Training'!D:Z,23,FALSE),"")</f>
        <v/>
      </c>
      <c r="H1782" t="str">
        <f>IFERROR(VLOOKUP(B1782,Attendance!D:BQ,65,FALSE),"")</f>
        <v/>
      </c>
      <c r="I1782" t="str">
        <f>IFERROR(VLOOKUP(B1782,Misconduct!D:M,8,FALSE),"")</f>
        <v/>
      </c>
      <c r="J1782" t="str">
        <f>IFERROR(VLOOKUP(B1782,Misconduct!D:M,9,FALSE),"")</f>
        <v/>
      </c>
      <c r="K1782" t="str">
        <f>IFERROR(VLOOKUP(B1782,Misconduct!D:M,10,FALSE),"")</f>
        <v/>
      </c>
    </row>
    <row r="1783" spans="1:11">
      <c r="A1783" s="161" t="str">
        <f>IF(Personal_Development!C1677="","",Personal_Development!C1677)</f>
        <v/>
      </c>
      <c r="B1783" t="str">
        <f>IF(Personal_Development!D1677="","",Personal_Development!D1677)</f>
        <v/>
      </c>
      <c r="C1783" t="str">
        <f>IF(Personal_Development!E1677="","",Personal_Development!E1677)</f>
        <v/>
      </c>
      <c r="D1783" t="str">
        <f>IFERROR(VLOOKUP(B1783,Personal_Development!D:DL,113,FALSE),"")</f>
        <v/>
      </c>
      <c r="E1783" t="str">
        <f>IFERROR(VLOOKUP(B1783,Kaizen!D:X,21,FALSE),"")</f>
        <v/>
      </c>
      <c r="F1783" t="str">
        <f>IFERROR(VLOOKUP(B1783,'Safety Idea'!D:X,21,FALSE),"")</f>
        <v/>
      </c>
      <c r="G1783" t="str">
        <f>IFERROR(VLOOKUP(B1783,'Compulsory Training'!D:Z,23,FALSE),"")</f>
        <v/>
      </c>
      <c r="H1783" t="str">
        <f>IFERROR(VLOOKUP(B1783,Attendance!D:BQ,65,FALSE),"")</f>
        <v/>
      </c>
      <c r="I1783" t="str">
        <f>IFERROR(VLOOKUP(B1783,Misconduct!D:M,8,FALSE),"")</f>
        <v/>
      </c>
      <c r="J1783" t="str">
        <f>IFERROR(VLOOKUP(B1783,Misconduct!D:M,9,FALSE),"")</f>
        <v/>
      </c>
      <c r="K1783" t="str">
        <f>IFERROR(VLOOKUP(B1783,Misconduct!D:M,10,FALSE),"")</f>
        <v/>
      </c>
    </row>
    <row r="1784" spans="1:11">
      <c r="A1784" s="161" t="str">
        <f>IF(Personal_Development!C1678="","",Personal_Development!C1678)</f>
        <v/>
      </c>
      <c r="B1784" t="str">
        <f>IF(Personal_Development!D1678="","",Personal_Development!D1678)</f>
        <v/>
      </c>
      <c r="C1784" t="str">
        <f>IF(Personal_Development!E1678="","",Personal_Development!E1678)</f>
        <v/>
      </c>
      <c r="D1784" t="str">
        <f>IFERROR(VLOOKUP(B1784,Personal_Development!D:DL,113,FALSE),"")</f>
        <v/>
      </c>
      <c r="E1784" t="str">
        <f>IFERROR(VLOOKUP(B1784,Kaizen!D:X,21,FALSE),"")</f>
        <v/>
      </c>
      <c r="F1784" t="str">
        <f>IFERROR(VLOOKUP(B1784,'Safety Idea'!D:X,21,FALSE),"")</f>
        <v/>
      </c>
      <c r="G1784" t="str">
        <f>IFERROR(VLOOKUP(B1784,'Compulsory Training'!D:Z,23,FALSE),"")</f>
        <v/>
      </c>
      <c r="H1784" t="str">
        <f>IFERROR(VLOOKUP(B1784,Attendance!D:BQ,65,FALSE),"")</f>
        <v/>
      </c>
      <c r="I1784" t="str">
        <f>IFERROR(VLOOKUP(B1784,Misconduct!D:M,8,FALSE),"")</f>
        <v/>
      </c>
      <c r="J1784" t="str">
        <f>IFERROR(VLOOKUP(B1784,Misconduct!D:M,9,FALSE),"")</f>
        <v/>
      </c>
      <c r="K1784" t="str">
        <f>IFERROR(VLOOKUP(B1784,Misconduct!D:M,10,FALSE),"")</f>
        <v/>
      </c>
    </row>
    <row r="1785" spans="1:11">
      <c r="A1785" s="161" t="str">
        <f>IF(Personal_Development!C1679="","",Personal_Development!C1679)</f>
        <v/>
      </c>
      <c r="B1785" t="str">
        <f>IF(Personal_Development!D1679="","",Personal_Development!D1679)</f>
        <v/>
      </c>
      <c r="C1785" t="str">
        <f>IF(Personal_Development!E1679="","",Personal_Development!E1679)</f>
        <v/>
      </c>
      <c r="D1785" t="str">
        <f>IFERROR(VLOOKUP(B1785,Personal_Development!D:DL,113,FALSE),"")</f>
        <v/>
      </c>
      <c r="E1785" t="str">
        <f>IFERROR(VLOOKUP(B1785,Kaizen!D:X,21,FALSE),"")</f>
        <v/>
      </c>
      <c r="F1785" t="str">
        <f>IFERROR(VLOOKUP(B1785,'Safety Idea'!D:X,21,FALSE),"")</f>
        <v/>
      </c>
      <c r="G1785" t="str">
        <f>IFERROR(VLOOKUP(B1785,'Compulsory Training'!D:Z,23,FALSE),"")</f>
        <v/>
      </c>
      <c r="H1785" t="str">
        <f>IFERROR(VLOOKUP(B1785,Attendance!D:BQ,65,FALSE),"")</f>
        <v/>
      </c>
      <c r="I1785" t="str">
        <f>IFERROR(VLOOKUP(B1785,Misconduct!D:M,8,FALSE),"")</f>
        <v/>
      </c>
      <c r="J1785" t="str">
        <f>IFERROR(VLOOKUP(B1785,Misconduct!D:M,9,FALSE),"")</f>
        <v/>
      </c>
      <c r="K1785" t="str">
        <f>IFERROR(VLOOKUP(B1785,Misconduct!D:M,10,FALSE),"")</f>
        <v/>
      </c>
    </row>
    <row r="1786" spans="1:11">
      <c r="A1786" s="161" t="str">
        <f>IF(Personal_Development!C1680="","",Personal_Development!C1680)</f>
        <v/>
      </c>
      <c r="B1786" t="str">
        <f>IF(Personal_Development!D1680="","",Personal_Development!D1680)</f>
        <v/>
      </c>
      <c r="C1786" t="str">
        <f>IF(Personal_Development!E1680="","",Personal_Development!E1680)</f>
        <v/>
      </c>
      <c r="D1786" t="str">
        <f>IFERROR(VLOOKUP(B1786,Personal_Development!D:DL,113,FALSE),"")</f>
        <v/>
      </c>
      <c r="E1786" t="str">
        <f>IFERROR(VLOOKUP(B1786,Kaizen!D:X,21,FALSE),"")</f>
        <v/>
      </c>
      <c r="F1786" t="str">
        <f>IFERROR(VLOOKUP(B1786,'Safety Idea'!D:X,21,FALSE),"")</f>
        <v/>
      </c>
      <c r="G1786" t="str">
        <f>IFERROR(VLOOKUP(B1786,'Compulsory Training'!D:Z,23,FALSE),"")</f>
        <v/>
      </c>
      <c r="H1786" t="str">
        <f>IFERROR(VLOOKUP(B1786,Attendance!D:BQ,65,FALSE),"")</f>
        <v/>
      </c>
      <c r="I1786" t="str">
        <f>IFERROR(VLOOKUP(B1786,Misconduct!D:M,8,FALSE),"")</f>
        <v/>
      </c>
      <c r="J1786" t="str">
        <f>IFERROR(VLOOKUP(B1786,Misconduct!D:M,9,FALSE),"")</f>
        <v/>
      </c>
      <c r="K1786" t="str">
        <f>IFERROR(VLOOKUP(B1786,Misconduct!D:M,10,FALSE),"")</f>
        <v/>
      </c>
    </row>
    <row r="1787" spans="1:11">
      <c r="A1787" s="161" t="str">
        <f>IF(Personal_Development!C1681="","",Personal_Development!C1681)</f>
        <v/>
      </c>
      <c r="B1787" t="str">
        <f>IF(Personal_Development!D1681="","",Personal_Development!D1681)</f>
        <v/>
      </c>
      <c r="C1787" t="str">
        <f>IF(Personal_Development!E1681="","",Personal_Development!E1681)</f>
        <v/>
      </c>
      <c r="D1787" t="str">
        <f>IFERROR(VLOOKUP(B1787,Personal_Development!D:DL,113,FALSE),"")</f>
        <v/>
      </c>
      <c r="E1787" t="str">
        <f>IFERROR(VLOOKUP(B1787,Kaizen!D:X,21,FALSE),"")</f>
        <v/>
      </c>
      <c r="F1787" t="str">
        <f>IFERROR(VLOOKUP(B1787,'Safety Idea'!D:X,21,FALSE),"")</f>
        <v/>
      </c>
      <c r="G1787" t="str">
        <f>IFERROR(VLOOKUP(B1787,'Compulsory Training'!D:Z,23,FALSE),"")</f>
        <v/>
      </c>
      <c r="H1787" t="str">
        <f>IFERROR(VLOOKUP(B1787,Attendance!D:BQ,65,FALSE),"")</f>
        <v/>
      </c>
      <c r="I1787" t="str">
        <f>IFERROR(VLOOKUP(B1787,Misconduct!D:M,8,FALSE),"")</f>
        <v/>
      </c>
      <c r="J1787" t="str">
        <f>IFERROR(VLOOKUP(B1787,Misconduct!D:M,9,FALSE),"")</f>
        <v/>
      </c>
      <c r="K1787" t="str">
        <f>IFERROR(VLOOKUP(B1787,Misconduct!D:M,10,FALSE),"")</f>
        <v/>
      </c>
    </row>
    <row r="1788" spans="1:11">
      <c r="A1788" s="161" t="str">
        <f>IF(Personal_Development!C1682="","",Personal_Development!C1682)</f>
        <v/>
      </c>
      <c r="B1788" t="str">
        <f>IF(Personal_Development!D1682="","",Personal_Development!D1682)</f>
        <v/>
      </c>
      <c r="C1788" t="str">
        <f>IF(Personal_Development!E1682="","",Personal_Development!E1682)</f>
        <v/>
      </c>
      <c r="D1788" t="str">
        <f>IFERROR(VLOOKUP(B1788,Personal_Development!D:DL,113,FALSE),"")</f>
        <v/>
      </c>
      <c r="E1788" t="str">
        <f>IFERROR(VLOOKUP(B1788,Kaizen!D:X,21,FALSE),"")</f>
        <v/>
      </c>
      <c r="F1788" t="str">
        <f>IFERROR(VLOOKUP(B1788,'Safety Idea'!D:X,21,FALSE),"")</f>
        <v/>
      </c>
      <c r="G1788" t="str">
        <f>IFERROR(VLOOKUP(B1788,'Compulsory Training'!D:Z,23,FALSE),"")</f>
        <v/>
      </c>
      <c r="H1788" t="str">
        <f>IFERROR(VLOOKUP(B1788,Attendance!D:BQ,65,FALSE),"")</f>
        <v/>
      </c>
      <c r="I1788" t="str">
        <f>IFERROR(VLOOKUP(B1788,Misconduct!D:M,8,FALSE),"")</f>
        <v/>
      </c>
      <c r="J1788" t="str">
        <f>IFERROR(VLOOKUP(B1788,Misconduct!D:M,9,FALSE),"")</f>
        <v/>
      </c>
      <c r="K1788" t="str">
        <f>IFERROR(VLOOKUP(B1788,Misconduct!D:M,10,FALSE),"")</f>
        <v/>
      </c>
    </row>
    <row r="1789" spans="1:11">
      <c r="A1789" s="161" t="str">
        <f>IF(Personal_Development!C1683="","",Personal_Development!C1683)</f>
        <v/>
      </c>
      <c r="B1789" t="str">
        <f>IF(Personal_Development!D1683="","",Personal_Development!D1683)</f>
        <v/>
      </c>
      <c r="C1789" t="str">
        <f>IF(Personal_Development!E1683="","",Personal_Development!E1683)</f>
        <v/>
      </c>
      <c r="D1789" t="str">
        <f>IFERROR(VLOOKUP(B1789,Personal_Development!D:DL,113,FALSE),"")</f>
        <v/>
      </c>
      <c r="E1789" t="str">
        <f>IFERROR(VLOOKUP(B1789,Kaizen!D:X,21,FALSE),"")</f>
        <v/>
      </c>
      <c r="F1789" t="str">
        <f>IFERROR(VLOOKUP(B1789,'Safety Idea'!D:X,21,FALSE),"")</f>
        <v/>
      </c>
      <c r="G1789" t="str">
        <f>IFERROR(VLOOKUP(B1789,'Compulsory Training'!D:Z,23,FALSE),"")</f>
        <v/>
      </c>
      <c r="H1789" t="str">
        <f>IFERROR(VLOOKUP(B1789,Attendance!D:BQ,65,FALSE),"")</f>
        <v/>
      </c>
      <c r="I1789" t="str">
        <f>IFERROR(VLOOKUP(B1789,Misconduct!D:M,8,FALSE),"")</f>
        <v/>
      </c>
      <c r="J1789" t="str">
        <f>IFERROR(VLOOKUP(B1789,Misconduct!D:M,9,FALSE),"")</f>
        <v/>
      </c>
      <c r="K1789" t="str">
        <f>IFERROR(VLOOKUP(B1789,Misconduct!D:M,10,FALSE),"")</f>
        <v/>
      </c>
    </row>
    <row r="1790" spans="1:11">
      <c r="A1790" s="161" t="str">
        <f>IF(Personal_Development!C1684="","",Personal_Development!C1684)</f>
        <v/>
      </c>
      <c r="B1790" t="str">
        <f>IF(Personal_Development!D1684="","",Personal_Development!D1684)</f>
        <v/>
      </c>
      <c r="C1790" t="str">
        <f>IF(Personal_Development!E1684="","",Personal_Development!E1684)</f>
        <v/>
      </c>
      <c r="D1790" t="str">
        <f>IFERROR(VLOOKUP(B1790,Personal_Development!D:DL,113,FALSE),"")</f>
        <v/>
      </c>
      <c r="E1790" t="str">
        <f>IFERROR(VLOOKUP(B1790,Kaizen!D:X,21,FALSE),"")</f>
        <v/>
      </c>
      <c r="F1790" t="str">
        <f>IFERROR(VLOOKUP(B1790,'Safety Idea'!D:X,21,FALSE),"")</f>
        <v/>
      </c>
      <c r="G1790" t="str">
        <f>IFERROR(VLOOKUP(B1790,'Compulsory Training'!D:Z,23,FALSE),"")</f>
        <v/>
      </c>
      <c r="H1790" t="str">
        <f>IFERROR(VLOOKUP(B1790,Attendance!D:BQ,65,FALSE),"")</f>
        <v/>
      </c>
      <c r="I1790" t="str">
        <f>IFERROR(VLOOKUP(B1790,Misconduct!D:M,8,FALSE),"")</f>
        <v/>
      </c>
      <c r="J1790" t="str">
        <f>IFERROR(VLOOKUP(B1790,Misconduct!D:M,9,FALSE),"")</f>
        <v/>
      </c>
      <c r="K1790" t="str">
        <f>IFERROR(VLOOKUP(B1790,Misconduct!D:M,10,FALSE),"")</f>
        <v/>
      </c>
    </row>
    <row r="1791" spans="1:11">
      <c r="A1791" s="161" t="str">
        <f>IF(Personal_Development!C1685="","",Personal_Development!C1685)</f>
        <v/>
      </c>
      <c r="B1791" t="str">
        <f>IF(Personal_Development!D1685="","",Personal_Development!D1685)</f>
        <v/>
      </c>
      <c r="C1791" t="str">
        <f>IF(Personal_Development!E1685="","",Personal_Development!E1685)</f>
        <v/>
      </c>
      <c r="D1791" t="str">
        <f>IFERROR(VLOOKUP(B1791,Personal_Development!D:DL,113,FALSE),"")</f>
        <v/>
      </c>
      <c r="E1791" t="str">
        <f>IFERROR(VLOOKUP(B1791,Kaizen!D:X,21,FALSE),"")</f>
        <v/>
      </c>
      <c r="F1791" t="str">
        <f>IFERROR(VLOOKUP(B1791,'Safety Idea'!D:X,21,FALSE),"")</f>
        <v/>
      </c>
      <c r="G1791" t="str">
        <f>IFERROR(VLOOKUP(B1791,'Compulsory Training'!D:Z,23,FALSE),"")</f>
        <v/>
      </c>
      <c r="H1791" t="str">
        <f>IFERROR(VLOOKUP(B1791,Attendance!D:BQ,65,FALSE),"")</f>
        <v/>
      </c>
      <c r="I1791" t="str">
        <f>IFERROR(VLOOKUP(B1791,Misconduct!D:M,8,FALSE),"")</f>
        <v/>
      </c>
      <c r="J1791" t="str">
        <f>IFERROR(VLOOKUP(B1791,Misconduct!D:M,9,FALSE),"")</f>
        <v/>
      </c>
      <c r="K1791" t="str">
        <f>IFERROR(VLOOKUP(B1791,Misconduct!D:M,10,FALSE),"")</f>
        <v/>
      </c>
    </row>
    <row r="1792" spans="1:11">
      <c r="A1792" s="161" t="str">
        <f>IF(Personal_Development!C1686="","",Personal_Development!C1686)</f>
        <v/>
      </c>
      <c r="B1792" t="str">
        <f>IF(Personal_Development!D1686="","",Personal_Development!D1686)</f>
        <v/>
      </c>
      <c r="C1792" t="str">
        <f>IF(Personal_Development!E1686="","",Personal_Development!E1686)</f>
        <v/>
      </c>
      <c r="D1792" t="str">
        <f>IFERROR(VLOOKUP(B1792,Personal_Development!D:DL,113,FALSE),"")</f>
        <v/>
      </c>
      <c r="E1792" t="str">
        <f>IFERROR(VLOOKUP(B1792,Kaizen!D:X,21,FALSE),"")</f>
        <v/>
      </c>
      <c r="F1792" t="str">
        <f>IFERROR(VLOOKUP(B1792,'Safety Idea'!D:X,21,FALSE),"")</f>
        <v/>
      </c>
      <c r="G1792" t="str">
        <f>IFERROR(VLOOKUP(B1792,'Compulsory Training'!D:Z,23,FALSE),"")</f>
        <v/>
      </c>
      <c r="H1792" t="str">
        <f>IFERROR(VLOOKUP(B1792,Attendance!D:BQ,65,FALSE),"")</f>
        <v/>
      </c>
      <c r="I1792" t="str">
        <f>IFERROR(VLOOKUP(B1792,Misconduct!D:M,8,FALSE),"")</f>
        <v/>
      </c>
      <c r="J1792" t="str">
        <f>IFERROR(VLOOKUP(B1792,Misconduct!D:M,9,FALSE),"")</f>
        <v/>
      </c>
      <c r="K1792" t="str">
        <f>IFERROR(VLOOKUP(B1792,Misconduct!D:M,10,FALSE),"")</f>
        <v/>
      </c>
    </row>
    <row r="1793" spans="1:11">
      <c r="A1793" s="161" t="str">
        <f>IF(Personal_Development!C1687="","",Personal_Development!C1687)</f>
        <v/>
      </c>
      <c r="B1793" t="str">
        <f>IF(Personal_Development!D1687="","",Personal_Development!D1687)</f>
        <v/>
      </c>
      <c r="C1793" t="str">
        <f>IF(Personal_Development!E1687="","",Personal_Development!E1687)</f>
        <v/>
      </c>
      <c r="D1793" t="str">
        <f>IFERROR(VLOOKUP(B1793,Personal_Development!D:DL,113,FALSE),"")</f>
        <v/>
      </c>
      <c r="E1793" t="str">
        <f>IFERROR(VLOOKUP(B1793,Kaizen!D:X,21,FALSE),"")</f>
        <v/>
      </c>
      <c r="F1793" t="str">
        <f>IFERROR(VLOOKUP(B1793,'Safety Idea'!D:X,21,FALSE),"")</f>
        <v/>
      </c>
      <c r="G1793" t="str">
        <f>IFERROR(VLOOKUP(B1793,'Compulsory Training'!D:Z,23,FALSE),"")</f>
        <v/>
      </c>
      <c r="H1793" t="str">
        <f>IFERROR(VLOOKUP(B1793,Attendance!D:BQ,65,FALSE),"")</f>
        <v/>
      </c>
      <c r="I1793" t="str">
        <f>IFERROR(VLOOKUP(B1793,Misconduct!D:M,8,FALSE),"")</f>
        <v/>
      </c>
      <c r="J1793" t="str">
        <f>IFERROR(VLOOKUP(B1793,Misconduct!D:M,9,FALSE),"")</f>
        <v/>
      </c>
      <c r="K1793" t="str">
        <f>IFERROR(VLOOKUP(B1793,Misconduct!D:M,10,FALSE),"")</f>
        <v/>
      </c>
    </row>
    <row r="1794" spans="1:11">
      <c r="A1794" s="161" t="str">
        <f>IF(Personal_Development!C1688="","",Personal_Development!C1688)</f>
        <v/>
      </c>
      <c r="B1794" t="str">
        <f>IF(Personal_Development!D1688="","",Personal_Development!D1688)</f>
        <v/>
      </c>
      <c r="C1794" t="str">
        <f>IF(Personal_Development!E1688="","",Personal_Development!E1688)</f>
        <v/>
      </c>
      <c r="D1794" t="str">
        <f>IFERROR(VLOOKUP(B1794,Personal_Development!D:DL,113,FALSE),"")</f>
        <v/>
      </c>
      <c r="E1794" t="str">
        <f>IFERROR(VLOOKUP(B1794,Kaizen!D:X,21,FALSE),"")</f>
        <v/>
      </c>
      <c r="F1794" t="str">
        <f>IFERROR(VLOOKUP(B1794,'Safety Idea'!D:X,21,FALSE),"")</f>
        <v/>
      </c>
      <c r="G1794" t="str">
        <f>IFERROR(VLOOKUP(B1794,'Compulsory Training'!D:Z,23,FALSE),"")</f>
        <v/>
      </c>
      <c r="H1794" t="str">
        <f>IFERROR(VLOOKUP(B1794,Attendance!D:BQ,65,FALSE),"")</f>
        <v/>
      </c>
      <c r="I1794" t="str">
        <f>IFERROR(VLOOKUP(B1794,Misconduct!D:M,8,FALSE),"")</f>
        <v/>
      </c>
      <c r="J1794" t="str">
        <f>IFERROR(VLOOKUP(B1794,Misconduct!D:M,9,FALSE),"")</f>
        <v/>
      </c>
      <c r="K1794" t="str">
        <f>IFERROR(VLOOKUP(B1794,Misconduct!D:M,10,FALSE),"")</f>
        <v/>
      </c>
    </row>
    <row r="1795" spans="1:11">
      <c r="A1795" s="161" t="str">
        <f>IF(Personal_Development!C1689="","",Personal_Development!C1689)</f>
        <v/>
      </c>
      <c r="B1795" t="str">
        <f>IF(Personal_Development!D1689="","",Personal_Development!D1689)</f>
        <v/>
      </c>
      <c r="C1795" t="str">
        <f>IF(Personal_Development!E1689="","",Personal_Development!E1689)</f>
        <v/>
      </c>
      <c r="D1795" t="str">
        <f>IFERROR(VLOOKUP(B1795,Personal_Development!D:DL,113,FALSE),"")</f>
        <v/>
      </c>
      <c r="E1795" t="str">
        <f>IFERROR(VLOOKUP(B1795,Kaizen!D:X,21,FALSE),"")</f>
        <v/>
      </c>
      <c r="F1795" t="str">
        <f>IFERROR(VLOOKUP(B1795,'Safety Idea'!D:X,21,FALSE),"")</f>
        <v/>
      </c>
      <c r="G1795" t="str">
        <f>IFERROR(VLOOKUP(B1795,'Compulsory Training'!D:Z,23,FALSE),"")</f>
        <v/>
      </c>
      <c r="H1795" t="str">
        <f>IFERROR(VLOOKUP(B1795,Attendance!D:BQ,65,FALSE),"")</f>
        <v/>
      </c>
      <c r="I1795" t="str">
        <f>IFERROR(VLOOKUP(B1795,Misconduct!D:M,8,FALSE),"")</f>
        <v/>
      </c>
      <c r="J1795" t="str">
        <f>IFERROR(VLOOKUP(B1795,Misconduct!D:M,9,FALSE),"")</f>
        <v/>
      </c>
      <c r="K1795" t="str">
        <f>IFERROR(VLOOKUP(B1795,Misconduct!D:M,10,FALSE),"")</f>
        <v/>
      </c>
    </row>
    <row r="1796" spans="1:11">
      <c r="A1796" s="161" t="str">
        <f>IF(Personal_Development!C1690="","",Personal_Development!C1690)</f>
        <v/>
      </c>
      <c r="B1796" t="str">
        <f>IF(Personal_Development!D1690="","",Personal_Development!D1690)</f>
        <v/>
      </c>
      <c r="C1796" t="str">
        <f>IF(Personal_Development!E1690="","",Personal_Development!E1690)</f>
        <v/>
      </c>
      <c r="D1796" t="str">
        <f>IFERROR(VLOOKUP(B1796,Personal_Development!D:DL,113,FALSE),"")</f>
        <v/>
      </c>
      <c r="E1796" t="str">
        <f>IFERROR(VLOOKUP(B1796,Kaizen!D:X,21,FALSE),"")</f>
        <v/>
      </c>
      <c r="F1796" t="str">
        <f>IFERROR(VLOOKUP(B1796,'Safety Idea'!D:X,21,FALSE),"")</f>
        <v/>
      </c>
      <c r="G1796" t="str">
        <f>IFERROR(VLOOKUP(B1796,'Compulsory Training'!D:Z,23,FALSE),"")</f>
        <v/>
      </c>
      <c r="H1796" t="str">
        <f>IFERROR(VLOOKUP(B1796,Attendance!D:BQ,65,FALSE),"")</f>
        <v/>
      </c>
      <c r="I1796" t="str">
        <f>IFERROR(VLOOKUP(B1796,Misconduct!D:M,8,FALSE),"")</f>
        <v/>
      </c>
      <c r="J1796" t="str">
        <f>IFERROR(VLOOKUP(B1796,Misconduct!D:M,9,FALSE),"")</f>
        <v/>
      </c>
      <c r="K1796" t="str">
        <f>IFERROR(VLOOKUP(B1796,Misconduct!D:M,10,FALSE),"")</f>
        <v/>
      </c>
    </row>
    <row r="1797" spans="1:11">
      <c r="A1797" s="161" t="str">
        <f>IF(Personal_Development!C1691="","",Personal_Development!C1691)</f>
        <v/>
      </c>
      <c r="B1797" t="str">
        <f>IF(Personal_Development!D1691="","",Personal_Development!D1691)</f>
        <v/>
      </c>
      <c r="C1797" t="str">
        <f>IF(Personal_Development!E1691="","",Personal_Development!E1691)</f>
        <v/>
      </c>
      <c r="D1797" t="str">
        <f>IFERROR(VLOOKUP(B1797,Personal_Development!D:DL,113,FALSE),"")</f>
        <v/>
      </c>
      <c r="E1797" t="str">
        <f>IFERROR(VLOOKUP(B1797,Kaizen!D:X,21,FALSE),"")</f>
        <v/>
      </c>
      <c r="F1797" t="str">
        <f>IFERROR(VLOOKUP(B1797,'Safety Idea'!D:X,21,FALSE),"")</f>
        <v/>
      </c>
      <c r="G1797" t="str">
        <f>IFERROR(VLOOKUP(B1797,'Compulsory Training'!D:Z,23,FALSE),"")</f>
        <v/>
      </c>
      <c r="H1797" t="str">
        <f>IFERROR(VLOOKUP(B1797,Attendance!D:BQ,65,FALSE),"")</f>
        <v/>
      </c>
      <c r="I1797" t="str">
        <f>IFERROR(VLOOKUP(B1797,Misconduct!D:M,8,FALSE),"")</f>
        <v/>
      </c>
      <c r="J1797" t="str">
        <f>IFERROR(VLOOKUP(B1797,Misconduct!D:M,9,FALSE),"")</f>
        <v/>
      </c>
      <c r="K1797" t="str">
        <f>IFERROR(VLOOKUP(B1797,Misconduct!D:M,10,FALSE),"")</f>
        <v/>
      </c>
    </row>
    <row r="1798" spans="1:11">
      <c r="A1798" s="161" t="str">
        <f>IF(Personal_Development!C1692="","",Personal_Development!C1692)</f>
        <v/>
      </c>
      <c r="B1798" t="str">
        <f>IF(Personal_Development!D1692="","",Personal_Development!D1692)</f>
        <v/>
      </c>
      <c r="C1798" t="str">
        <f>IF(Personal_Development!E1692="","",Personal_Development!E1692)</f>
        <v/>
      </c>
      <c r="D1798" t="str">
        <f>IFERROR(VLOOKUP(B1798,Personal_Development!D:DL,113,FALSE),"")</f>
        <v/>
      </c>
      <c r="E1798" t="str">
        <f>IFERROR(VLOOKUP(B1798,Kaizen!D:X,21,FALSE),"")</f>
        <v/>
      </c>
      <c r="F1798" t="str">
        <f>IFERROR(VLOOKUP(B1798,'Safety Idea'!D:X,21,FALSE),"")</f>
        <v/>
      </c>
      <c r="G1798" t="str">
        <f>IFERROR(VLOOKUP(B1798,'Compulsory Training'!D:Z,23,FALSE),"")</f>
        <v/>
      </c>
      <c r="H1798" t="str">
        <f>IFERROR(VLOOKUP(B1798,Attendance!D:BQ,65,FALSE),"")</f>
        <v/>
      </c>
      <c r="I1798" t="str">
        <f>IFERROR(VLOOKUP(B1798,Misconduct!D:M,8,FALSE),"")</f>
        <v/>
      </c>
      <c r="J1798" t="str">
        <f>IFERROR(VLOOKUP(B1798,Misconduct!D:M,9,FALSE),"")</f>
        <v/>
      </c>
      <c r="K1798" t="str">
        <f>IFERROR(VLOOKUP(B1798,Misconduct!D:M,10,FALSE),"")</f>
        <v/>
      </c>
    </row>
    <row r="1799" spans="1:11">
      <c r="A1799" s="161" t="str">
        <f>IF(Personal_Development!C1693="","",Personal_Development!C1693)</f>
        <v/>
      </c>
      <c r="B1799" t="str">
        <f>IF(Personal_Development!D1693="","",Personal_Development!D1693)</f>
        <v/>
      </c>
      <c r="C1799" t="str">
        <f>IF(Personal_Development!E1693="","",Personal_Development!E1693)</f>
        <v/>
      </c>
      <c r="D1799" t="str">
        <f>IFERROR(VLOOKUP(B1799,Personal_Development!D:DL,113,FALSE),"")</f>
        <v/>
      </c>
      <c r="E1799" t="str">
        <f>IFERROR(VLOOKUP(B1799,Kaizen!D:X,21,FALSE),"")</f>
        <v/>
      </c>
      <c r="F1799" t="str">
        <f>IFERROR(VLOOKUP(B1799,'Safety Idea'!D:X,21,FALSE),"")</f>
        <v/>
      </c>
      <c r="G1799" t="str">
        <f>IFERROR(VLOOKUP(B1799,'Compulsory Training'!D:Z,23,FALSE),"")</f>
        <v/>
      </c>
      <c r="H1799" t="str">
        <f>IFERROR(VLOOKUP(B1799,Attendance!D:BQ,65,FALSE),"")</f>
        <v/>
      </c>
      <c r="I1799" t="str">
        <f>IFERROR(VLOOKUP(B1799,Misconduct!D:M,8,FALSE),"")</f>
        <v/>
      </c>
      <c r="J1799" t="str">
        <f>IFERROR(VLOOKUP(B1799,Misconduct!D:M,9,FALSE),"")</f>
        <v/>
      </c>
      <c r="K1799" t="str">
        <f>IFERROR(VLOOKUP(B1799,Misconduct!D:M,10,FALSE),"")</f>
        <v/>
      </c>
    </row>
    <row r="1800" spans="1:11">
      <c r="A1800" s="161" t="str">
        <f>IF(Personal_Development!C1694="","",Personal_Development!C1694)</f>
        <v/>
      </c>
      <c r="B1800" t="str">
        <f>IF(Personal_Development!D1694="","",Personal_Development!D1694)</f>
        <v/>
      </c>
      <c r="C1800" t="str">
        <f>IF(Personal_Development!E1694="","",Personal_Development!E1694)</f>
        <v/>
      </c>
      <c r="D1800" t="str">
        <f>IFERROR(VLOOKUP(B1800,Personal_Development!D:DL,113,FALSE),"")</f>
        <v/>
      </c>
      <c r="E1800" t="str">
        <f>IFERROR(VLOOKUP(B1800,Kaizen!D:X,21,FALSE),"")</f>
        <v/>
      </c>
      <c r="F1800" t="str">
        <f>IFERROR(VLOOKUP(B1800,'Safety Idea'!D:X,21,FALSE),"")</f>
        <v/>
      </c>
      <c r="G1800" t="str">
        <f>IFERROR(VLOOKUP(B1800,'Compulsory Training'!D:Z,23,FALSE),"")</f>
        <v/>
      </c>
      <c r="H1800" t="str">
        <f>IFERROR(VLOOKUP(B1800,Attendance!D:BQ,65,FALSE),"")</f>
        <v/>
      </c>
      <c r="I1800" t="str">
        <f>IFERROR(VLOOKUP(B1800,Misconduct!D:M,8,FALSE),"")</f>
        <v/>
      </c>
      <c r="J1800" t="str">
        <f>IFERROR(VLOOKUP(B1800,Misconduct!D:M,9,FALSE),"")</f>
        <v/>
      </c>
      <c r="K1800" t="str">
        <f>IFERROR(VLOOKUP(B1800,Misconduct!D:M,10,FALSE),"")</f>
        <v/>
      </c>
    </row>
    <row r="1801" spans="1:11">
      <c r="A1801" s="161" t="str">
        <f>IF(Personal_Development!C1695="","",Personal_Development!C1695)</f>
        <v/>
      </c>
      <c r="B1801" t="str">
        <f>IF(Personal_Development!D1695="","",Personal_Development!D1695)</f>
        <v/>
      </c>
      <c r="C1801" t="str">
        <f>IF(Personal_Development!E1695="","",Personal_Development!E1695)</f>
        <v/>
      </c>
      <c r="D1801" t="str">
        <f>IFERROR(VLOOKUP(B1801,Personal_Development!D:DL,113,FALSE),"")</f>
        <v/>
      </c>
      <c r="E1801" t="str">
        <f>IFERROR(VLOOKUP(B1801,Kaizen!D:X,21,FALSE),"")</f>
        <v/>
      </c>
      <c r="F1801" t="str">
        <f>IFERROR(VLOOKUP(B1801,'Safety Idea'!D:X,21,FALSE),"")</f>
        <v/>
      </c>
      <c r="G1801" t="str">
        <f>IFERROR(VLOOKUP(B1801,'Compulsory Training'!D:Z,23,FALSE),"")</f>
        <v/>
      </c>
      <c r="H1801" t="str">
        <f>IFERROR(VLOOKUP(B1801,Attendance!D:BQ,65,FALSE),"")</f>
        <v/>
      </c>
      <c r="I1801" t="str">
        <f>IFERROR(VLOOKUP(B1801,Misconduct!D:M,8,FALSE),"")</f>
        <v/>
      </c>
      <c r="J1801" t="str">
        <f>IFERROR(VLOOKUP(B1801,Misconduct!D:M,9,FALSE),"")</f>
        <v/>
      </c>
      <c r="K1801" t="str">
        <f>IFERROR(VLOOKUP(B1801,Misconduct!D:M,10,FALSE),"")</f>
        <v/>
      </c>
    </row>
    <row r="1802" spans="1:11">
      <c r="A1802" s="161" t="str">
        <f>IF(Personal_Development!C1696="","",Personal_Development!C1696)</f>
        <v/>
      </c>
      <c r="B1802" t="str">
        <f>IF(Personal_Development!D1696="","",Personal_Development!D1696)</f>
        <v/>
      </c>
      <c r="C1802" t="str">
        <f>IF(Personal_Development!E1696="","",Personal_Development!E1696)</f>
        <v/>
      </c>
      <c r="D1802" t="str">
        <f>IFERROR(VLOOKUP(B1802,Personal_Development!D:DL,113,FALSE),"")</f>
        <v/>
      </c>
      <c r="E1802" t="str">
        <f>IFERROR(VLOOKUP(B1802,Kaizen!D:X,21,FALSE),"")</f>
        <v/>
      </c>
      <c r="F1802" t="str">
        <f>IFERROR(VLOOKUP(B1802,'Safety Idea'!D:X,21,FALSE),"")</f>
        <v/>
      </c>
      <c r="G1802" t="str">
        <f>IFERROR(VLOOKUP(B1802,'Compulsory Training'!D:Z,23,FALSE),"")</f>
        <v/>
      </c>
      <c r="H1802" t="str">
        <f>IFERROR(VLOOKUP(B1802,Attendance!D:BQ,65,FALSE),"")</f>
        <v/>
      </c>
      <c r="I1802" t="str">
        <f>IFERROR(VLOOKUP(B1802,Misconduct!D:M,8,FALSE),"")</f>
        <v/>
      </c>
      <c r="J1802" t="str">
        <f>IFERROR(VLOOKUP(B1802,Misconduct!D:M,9,FALSE),"")</f>
        <v/>
      </c>
      <c r="K1802" t="str">
        <f>IFERROR(VLOOKUP(B1802,Misconduct!D:M,10,FALSE),"")</f>
        <v/>
      </c>
    </row>
    <row r="1803" spans="1:11">
      <c r="A1803" s="161" t="str">
        <f>IF(Personal_Development!C1697="","",Personal_Development!C1697)</f>
        <v/>
      </c>
      <c r="B1803" t="str">
        <f>IF(Personal_Development!D1697="","",Personal_Development!D1697)</f>
        <v/>
      </c>
      <c r="C1803" t="str">
        <f>IF(Personal_Development!E1697="","",Personal_Development!E1697)</f>
        <v/>
      </c>
      <c r="D1803" t="str">
        <f>IFERROR(VLOOKUP(B1803,Personal_Development!D:DL,113,FALSE),"")</f>
        <v/>
      </c>
      <c r="E1803" t="str">
        <f>IFERROR(VLOOKUP(B1803,Kaizen!D:X,21,FALSE),"")</f>
        <v/>
      </c>
      <c r="F1803" t="str">
        <f>IFERROR(VLOOKUP(B1803,'Safety Idea'!D:X,21,FALSE),"")</f>
        <v/>
      </c>
      <c r="G1803" t="str">
        <f>IFERROR(VLOOKUP(B1803,'Compulsory Training'!D:Z,23,FALSE),"")</f>
        <v/>
      </c>
      <c r="H1803" t="str">
        <f>IFERROR(VLOOKUP(B1803,Attendance!D:BQ,65,FALSE),"")</f>
        <v/>
      </c>
      <c r="I1803" t="str">
        <f>IFERROR(VLOOKUP(B1803,Misconduct!D:M,8,FALSE),"")</f>
        <v/>
      </c>
      <c r="J1803" t="str">
        <f>IFERROR(VLOOKUP(B1803,Misconduct!D:M,9,FALSE),"")</f>
        <v/>
      </c>
      <c r="K1803" t="str">
        <f>IFERROR(VLOOKUP(B1803,Misconduct!D:M,10,FALSE),"")</f>
        <v/>
      </c>
    </row>
    <row r="1804" spans="1:11">
      <c r="A1804" s="161" t="str">
        <f>IF(Personal_Development!C1698="","",Personal_Development!C1698)</f>
        <v/>
      </c>
      <c r="B1804" t="str">
        <f>IF(Personal_Development!D1698="","",Personal_Development!D1698)</f>
        <v/>
      </c>
      <c r="C1804" t="str">
        <f>IF(Personal_Development!E1698="","",Personal_Development!E1698)</f>
        <v/>
      </c>
      <c r="D1804" t="str">
        <f>IFERROR(VLOOKUP(B1804,Personal_Development!D:DL,113,FALSE),"")</f>
        <v/>
      </c>
      <c r="E1804" t="str">
        <f>IFERROR(VLOOKUP(B1804,Kaizen!D:X,21,FALSE),"")</f>
        <v/>
      </c>
      <c r="F1804" t="str">
        <f>IFERROR(VLOOKUP(B1804,'Safety Idea'!D:X,21,FALSE),"")</f>
        <v/>
      </c>
      <c r="G1804" t="str">
        <f>IFERROR(VLOOKUP(B1804,'Compulsory Training'!D:Z,23,FALSE),"")</f>
        <v/>
      </c>
      <c r="H1804" t="str">
        <f>IFERROR(VLOOKUP(B1804,Attendance!D:BQ,65,FALSE),"")</f>
        <v/>
      </c>
      <c r="I1804" t="str">
        <f>IFERROR(VLOOKUP(B1804,Misconduct!D:M,8,FALSE),"")</f>
        <v/>
      </c>
      <c r="J1804" t="str">
        <f>IFERROR(VLOOKUP(B1804,Misconduct!D:M,9,FALSE),"")</f>
        <v/>
      </c>
      <c r="K1804" t="str">
        <f>IFERROR(VLOOKUP(B1804,Misconduct!D:M,10,FALSE),"")</f>
        <v/>
      </c>
    </row>
    <row r="1805" spans="1:11">
      <c r="A1805" s="161" t="str">
        <f>IF(Personal_Development!C1699="","",Personal_Development!C1699)</f>
        <v/>
      </c>
      <c r="B1805" t="str">
        <f>IF(Personal_Development!D1699="","",Personal_Development!D1699)</f>
        <v/>
      </c>
      <c r="C1805" t="str">
        <f>IF(Personal_Development!E1699="","",Personal_Development!E1699)</f>
        <v/>
      </c>
      <c r="D1805" t="str">
        <f>IFERROR(VLOOKUP(B1805,Personal_Development!D:DL,113,FALSE),"")</f>
        <v/>
      </c>
      <c r="E1805" t="str">
        <f>IFERROR(VLOOKUP(B1805,Kaizen!D:X,21,FALSE),"")</f>
        <v/>
      </c>
      <c r="F1805" t="str">
        <f>IFERROR(VLOOKUP(B1805,'Safety Idea'!D:X,21,FALSE),"")</f>
        <v/>
      </c>
      <c r="G1805" t="str">
        <f>IFERROR(VLOOKUP(B1805,'Compulsory Training'!D:Z,23,FALSE),"")</f>
        <v/>
      </c>
      <c r="H1805" t="str">
        <f>IFERROR(VLOOKUP(B1805,Attendance!D:BQ,65,FALSE),"")</f>
        <v/>
      </c>
      <c r="I1805" t="str">
        <f>IFERROR(VLOOKUP(B1805,Misconduct!D:M,8,FALSE),"")</f>
        <v/>
      </c>
      <c r="J1805" t="str">
        <f>IFERROR(VLOOKUP(B1805,Misconduct!D:M,9,FALSE),"")</f>
        <v/>
      </c>
      <c r="K1805" t="str">
        <f>IFERROR(VLOOKUP(B1805,Misconduct!D:M,10,FALSE),"")</f>
        <v/>
      </c>
    </row>
    <row r="1806" spans="1:11">
      <c r="A1806" s="161" t="str">
        <f>IF(Personal_Development!C1700="","",Personal_Development!C1700)</f>
        <v/>
      </c>
      <c r="B1806" t="str">
        <f>IF(Personal_Development!D1700="","",Personal_Development!D1700)</f>
        <v/>
      </c>
      <c r="C1806" t="str">
        <f>IF(Personal_Development!E1700="","",Personal_Development!E1700)</f>
        <v/>
      </c>
      <c r="D1806" t="str">
        <f>IFERROR(VLOOKUP(B1806,Personal_Development!D:DL,113,FALSE),"")</f>
        <v/>
      </c>
      <c r="E1806" t="str">
        <f>IFERROR(VLOOKUP(B1806,Kaizen!D:X,21,FALSE),"")</f>
        <v/>
      </c>
      <c r="F1806" t="str">
        <f>IFERROR(VLOOKUP(B1806,'Safety Idea'!D:X,21,FALSE),"")</f>
        <v/>
      </c>
      <c r="G1806" t="str">
        <f>IFERROR(VLOOKUP(B1806,'Compulsory Training'!D:Z,23,FALSE),"")</f>
        <v/>
      </c>
      <c r="H1806" t="str">
        <f>IFERROR(VLOOKUP(B1806,Attendance!D:BQ,65,FALSE),"")</f>
        <v/>
      </c>
      <c r="I1806" t="str">
        <f>IFERROR(VLOOKUP(B1806,Misconduct!D:M,8,FALSE),"")</f>
        <v/>
      </c>
      <c r="J1806" t="str">
        <f>IFERROR(VLOOKUP(B1806,Misconduct!D:M,9,FALSE),"")</f>
        <v/>
      </c>
      <c r="K1806" t="str">
        <f>IFERROR(VLOOKUP(B1806,Misconduct!D:M,10,FALSE),"")</f>
        <v/>
      </c>
    </row>
    <row r="1807" spans="1:11">
      <c r="A1807" s="161" t="str">
        <f>IF(Personal_Development!C1701="","",Personal_Development!C1701)</f>
        <v/>
      </c>
      <c r="B1807" t="str">
        <f>IF(Personal_Development!D1701="","",Personal_Development!D1701)</f>
        <v/>
      </c>
      <c r="C1807" t="str">
        <f>IF(Personal_Development!E1701="","",Personal_Development!E1701)</f>
        <v/>
      </c>
      <c r="D1807" t="str">
        <f>IFERROR(VLOOKUP(B1807,Personal_Development!D:DL,113,FALSE),"")</f>
        <v/>
      </c>
      <c r="E1807" t="str">
        <f>IFERROR(VLOOKUP(B1807,Kaizen!D:X,21,FALSE),"")</f>
        <v/>
      </c>
      <c r="F1807" t="str">
        <f>IFERROR(VLOOKUP(B1807,'Safety Idea'!D:X,21,FALSE),"")</f>
        <v/>
      </c>
      <c r="G1807" t="str">
        <f>IFERROR(VLOOKUP(B1807,'Compulsory Training'!D:Z,23,FALSE),"")</f>
        <v/>
      </c>
      <c r="H1807" t="str">
        <f>IFERROR(VLOOKUP(B1807,Attendance!D:BQ,65,FALSE),"")</f>
        <v/>
      </c>
      <c r="I1807" t="str">
        <f>IFERROR(VLOOKUP(B1807,Misconduct!D:M,8,FALSE),"")</f>
        <v/>
      </c>
      <c r="J1807" t="str">
        <f>IFERROR(VLOOKUP(B1807,Misconduct!D:M,9,FALSE),"")</f>
        <v/>
      </c>
      <c r="K1807" t="str">
        <f>IFERROR(VLOOKUP(B1807,Misconduct!D:M,10,FALSE),"")</f>
        <v/>
      </c>
    </row>
    <row r="1808" spans="1:11">
      <c r="A1808" s="161" t="str">
        <f>IF(Personal_Development!C1702="","",Personal_Development!C1702)</f>
        <v/>
      </c>
      <c r="B1808" t="str">
        <f>IF(Personal_Development!D1702="","",Personal_Development!D1702)</f>
        <v/>
      </c>
      <c r="C1808" t="str">
        <f>IF(Personal_Development!E1702="","",Personal_Development!E1702)</f>
        <v/>
      </c>
      <c r="D1808" t="str">
        <f>IFERROR(VLOOKUP(B1808,Personal_Development!D:DL,113,FALSE),"")</f>
        <v/>
      </c>
      <c r="E1808" t="str">
        <f>IFERROR(VLOOKUP(B1808,Kaizen!D:X,21,FALSE),"")</f>
        <v/>
      </c>
      <c r="F1808" t="str">
        <f>IFERROR(VLOOKUP(B1808,'Safety Idea'!D:X,21,FALSE),"")</f>
        <v/>
      </c>
      <c r="G1808" t="str">
        <f>IFERROR(VLOOKUP(B1808,'Compulsory Training'!D:Z,23,FALSE),"")</f>
        <v/>
      </c>
      <c r="H1808" t="str">
        <f>IFERROR(VLOOKUP(B1808,Attendance!D:BQ,65,FALSE),"")</f>
        <v/>
      </c>
      <c r="I1808" t="str">
        <f>IFERROR(VLOOKUP(B1808,Misconduct!D:M,8,FALSE),"")</f>
        <v/>
      </c>
      <c r="J1808" t="str">
        <f>IFERROR(VLOOKUP(B1808,Misconduct!D:M,9,FALSE),"")</f>
        <v/>
      </c>
      <c r="K1808" t="str">
        <f>IFERROR(VLOOKUP(B1808,Misconduct!D:M,10,FALSE),"")</f>
        <v/>
      </c>
    </row>
    <row r="1809" spans="1:11">
      <c r="A1809" s="161" t="str">
        <f>IF(Personal_Development!C1703="","",Personal_Development!C1703)</f>
        <v/>
      </c>
      <c r="B1809" t="str">
        <f>IF(Personal_Development!D1703="","",Personal_Development!D1703)</f>
        <v/>
      </c>
      <c r="C1809" t="str">
        <f>IF(Personal_Development!E1703="","",Personal_Development!E1703)</f>
        <v/>
      </c>
      <c r="D1809" t="str">
        <f>IFERROR(VLOOKUP(B1809,Personal_Development!D:DL,113,FALSE),"")</f>
        <v/>
      </c>
      <c r="E1809" t="str">
        <f>IFERROR(VLOOKUP(B1809,Kaizen!D:X,21,FALSE),"")</f>
        <v/>
      </c>
      <c r="F1809" t="str">
        <f>IFERROR(VLOOKUP(B1809,'Safety Idea'!D:X,21,FALSE),"")</f>
        <v/>
      </c>
      <c r="G1809" t="str">
        <f>IFERROR(VLOOKUP(B1809,'Compulsory Training'!D:Z,23,FALSE),"")</f>
        <v/>
      </c>
      <c r="H1809" t="str">
        <f>IFERROR(VLOOKUP(B1809,Attendance!D:BQ,65,FALSE),"")</f>
        <v/>
      </c>
      <c r="I1809" t="str">
        <f>IFERROR(VLOOKUP(B1809,Misconduct!D:M,8,FALSE),"")</f>
        <v/>
      </c>
      <c r="J1809" t="str">
        <f>IFERROR(VLOOKUP(B1809,Misconduct!D:M,9,FALSE),"")</f>
        <v/>
      </c>
      <c r="K1809" t="str">
        <f>IFERROR(VLOOKUP(B1809,Misconduct!D:M,10,FALSE),"")</f>
        <v/>
      </c>
    </row>
    <row r="1810" spans="1:11">
      <c r="A1810" s="161" t="str">
        <f>IF(Personal_Development!C1704="","",Personal_Development!C1704)</f>
        <v/>
      </c>
      <c r="B1810" t="str">
        <f>IF(Personal_Development!D1704="","",Personal_Development!D1704)</f>
        <v/>
      </c>
      <c r="C1810" t="str">
        <f>IF(Personal_Development!E1704="","",Personal_Development!E1704)</f>
        <v/>
      </c>
      <c r="D1810" t="str">
        <f>IFERROR(VLOOKUP(B1810,Personal_Development!D:DL,113,FALSE),"")</f>
        <v/>
      </c>
      <c r="E1810" t="str">
        <f>IFERROR(VLOOKUP(B1810,Kaizen!D:X,21,FALSE),"")</f>
        <v/>
      </c>
      <c r="F1810" t="str">
        <f>IFERROR(VLOOKUP(B1810,'Safety Idea'!D:X,21,FALSE),"")</f>
        <v/>
      </c>
      <c r="G1810" t="str">
        <f>IFERROR(VLOOKUP(B1810,'Compulsory Training'!D:Z,23,FALSE),"")</f>
        <v/>
      </c>
      <c r="H1810" t="str">
        <f>IFERROR(VLOOKUP(B1810,Attendance!D:BQ,65,FALSE),"")</f>
        <v/>
      </c>
      <c r="I1810" t="str">
        <f>IFERROR(VLOOKUP(B1810,Misconduct!D:M,8,FALSE),"")</f>
        <v/>
      </c>
      <c r="J1810" t="str">
        <f>IFERROR(VLOOKUP(B1810,Misconduct!D:M,9,FALSE),"")</f>
        <v/>
      </c>
      <c r="K1810" t="str">
        <f>IFERROR(VLOOKUP(B1810,Misconduct!D:M,10,FALSE),"")</f>
        <v/>
      </c>
    </row>
    <row r="1811" spans="1:11">
      <c r="A1811" s="161" t="str">
        <f>IF(Personal_Development!C1705="","",Personal_Development!C1705)</f>
        <v/>
      </c>
      <c r="B1811" t="str">
        <f>IF(Personal_Development!D1705="","",Personal_Development!D1705)</f>
        <v/>
      </c>
      <c r="C1811" t="str">
        <f>IF(Personal_Development!E1705="","",Personal_Development!E1705)</f>
        <v/>
      </c>
      <c r="D1811" t="str">
        <f>IFERROR(VLOOKUP(B1811,Personal_Development!D:DL,113,FALSE),"")</f>
        <v/>
      </c>
      <c r="E1811" t="str">
        <f>IFERROR(VLOOKUP(B1811,Kaizen!D:X,21,FALSE),"")</f>
        <v/>
      </c>
      <c r="F1811" t="str">
        <f>IFERROR(VLOOKUP(B1811,'Safety Idea'!D:X,21,FALSE),"")</f>
        <v/>
      </c>
      <c r="G1811" t="str">
        <f>IFERROR(VLOOKUP(B1811,'Compulsory Training'!D:Z,23,FALSE),"")</f>
        <v/>
      </c>
      <c r="H1811" t="str">
        <f>IFERROR(VLOOKUP(B1811,Attendance!D:BQ,65,FALSE),"")</f>
        <v/>
      </c>
      <c r="I1811" t="str">
        <f>IFERROR(VLOOKUP(B1811,Misconduct!D:M,8,FALSE),"")</f>
        <v/>
      </c>
      <c r="J1811" t="str">
        <f>IFERROR(VLOOKUP(B1811,Misconduct!D:M,9,FALSE),"")</f>
        <v/>
      </c>
      <c r="K1811" t="str">
        <f>IFERROR(VLOOKUP(B1811,Misconduct!D:M,10,FALSE),"")</f>
        <v/>
      </c>
    </row>
    <row r="1812" spans="1:11">
      <c r="A1812" s="161" t="str">
        <f>IF(Personal_Development!C1706="","",Personal_Development!C1706)</f>
        <v/>
      </c>
      <c r="B1812" t="str">
        <f>IF(Personal_Development!D1706="","",Personal_Development!D1706)</f>
        <v/>
      </c>
      <c r="C1812" t="str">
        <f>IF(Personal_Development!E1706="","",Personal_Development!E1706)</f>
        <v/>
      </c>
      <c r="D1812" t="str">
        <f>IFERROR(VLOOKUP(B1812,Personal_Development!D:DL,113,FALSE),"")</f>
        <v/>
      </c>
      <c r="E1812" t="str">
        <f>IFERROR(VLOOKUP(B1812,Kaizen!D:X,21,FALSE),"")</f>
        <v/>
      </c>
      <c r="F1812" t="str">
        <f>IFERROR(VLOOKUP(B1812,'Safety Idea'!D:X,21,FALSE),"")</f>
        <v/>
      </c>
      <c r="G1812" t="str">
        <f>IFERROR(VLOOKUP(B1812,'Compulsory Training'!D:Z,23,FALSE),"")</f>
        <v/>
      </c>
      <c r="H1812" t="str">
        <f>IFERROR(VLOOKUP(B1812,Attendance!D:BQ,65,FALSE),"")</f>
        <v/>
      </c>
      <c r="I1812" t="str">
        <f>IFERROR(VLOOKUP(B1812,Misconduct!D:M,8,FALSE),"")</f>
        <v/>
      </c>
      <c r="J1812" t="str">
        <f>IFERROR(VLOOKUP(B1812,Misconduct!D:M,9,FALSE),"")</f>
        <v/>
      </c>
      <c r="K1812" t="str">
        <f>IFERROR(VLOOKUP(B1812,Misconduct!D:M,10,FALSE),"")</f>
        <v/>
      </c>
    </row>
    <row r="1813" spans="1:11">
      <c r="A1813" s="161" t="str">
        <f>IF(Personal_Development!C1707="","",Personal_Development!C1707)</f>
        <v/>
      </c>
      <c r="B1813" t="str">
        <f>IF(Personal_Development!D1707="","",Personal_Development!D1707)</f>
        <v/>
      </c>
      <c r="C1813" t="str">
        <f>IF(Personal_Development!E1707="","",Personal_Development!E1707)</f>
        <v/>
      </c>
      <c r="D1813" t="str">
        <f>IFERROR(VLOOKUP(B1813,Personal_Development!D:DL,113,FALSE),"")</f>
        <v/>
      </c>
      <c r="E1813" t="str">
        <f>IFERROR(VLOOKUP(B1813,Kaizen!D:X,21,FALSE),"")</f>
        <v/>
      </c>
      <c r="F1813" t="str">
        <f>IFERROR(VLOOKUP(B1813,'Safety Idea'!D:X,21,FALSE),"")</f>
        <v/>
      </c>
      <c r="G1813" t="str">
        <f>IFERROR(VLOOKUP(B1813,'Compulsory Training'!D:Z,23,FALSE),"")</f>
        <v/>
      </c>
      <c r="H1813" t="str">
        <f>IFERROR(VLOOKUP(B1813,Attendance!D:BQ,65,FALSE),"")</f>
        <v/>
      </c>
      <c r="I1813" t="str">
        <f>IFERROR(VLOOKUP(B1813,Misconduct!D:M,8,FALSE),"")</f>
        <v/>
      </c>
      <c r="J1813" t="str">
        <f>IFERROR(VLOOKUP(B1813,Misconduct!D:M,9,FALSE),"")</f>
        <v/>
      </c>
      <c r="K1813" t="str">
        <f>IFERROR(VLOOKUP(B1813,Misconduct!D:M,10,FALSE),"")</f>
        <v/>
      </c>
    </row>
    <row r="1814" spans="1:11">
      <c r="A1814" s="161" t="str">
        <f>IF(Personal_Development!C1708="","",Personal_Development!C1708)</f>
        <v/>
      </c>
      <c r="B1814" t="str">
        <f>IF(Personal_Development!D1708="","",Personal_Development!D1708)</f>
        <v/>
      </c>
      <c r="C1814" t="str">
        <f>IF(Personal_Development!E1708="","",Personal_Development!E1708)</f>
        <v/>
      </c>
      <c r="D1814" t="str">
        <f>IFERROR(VLOOKUP(B1814,Personal_Development!D:DL,113,FALSE),"")</f>
        <v/>
      </c>
      <c r="E1814" t="str">
        <f>IFERROR(VLOOKUP(B1814,Kaizen!D:X,21,FALSE),"")</f>
        <v/>
      </c>
      <c r="F1814" t="str">
        <f>IFERROR(VLOOKUP(B1814,'Safety Idea'!D:X,21,FALSE),"")</f>
        <v/>
      </c>
      <c r="G1814" t="str">
        <f>IFERROR(VLOOKUP(B1814,'Compulsory Training'!D:Z,23,FALSE),"")</f>
        <v/>
      </c>
      <c r="H1814" t="str">
        <f>IFERROR(VLOOKUP(B1814,Attendance!D:BQ,65,FALSE),"")</f>
        <v/>
      </c>
      <c r="I1814" t="str">
        <f>IFERROR(VLOOKUP(B1814,Misconduct!D:M,8,FALSE),"")</f>
        <v/>
      </c>
      <c r="J1814" t="str">
        <f>IFERROR(VLOOKUP(B1814,Misconduct!D:M,9,FALSE),"")</f>
        <v/>
      </c>
      <c r="K1814" t="str">
        <f>IFERROR(VLOOKUP(B1814,Misconduct!D:M,10,FALSE),"")</f>
        <v/>
      </c>
    </row>
    <row r="1815" spans="1:11">
      <c r="A1815" s="161" t="str">
        <f>IF(Personal_Development!C1709="","",Personal_Development!C1709)</f>
        <v/>
      </c>
      <c r="B1815" t="str">
        <f>IF(Personal_Development!D1709="","",Personal_Development!D1709)</f>
        <v/>
      </c>
      <c r="C1815" t="str">
        <f>IF(Personal_Development!E1709="","",Personal_Development!E1709)</f>
        <v/>
      </c>
      <c r="D1815" t="str">
        <f>IFERROR(VLOOKUP(B1815,Personal_Development!D:DL,113,FALSE),"")</f>
        <v/>
      </c>
      <c r="E1815" t="str">
        <f>IFERROR(VLOOKUP(B1815,Kaizen!D:X,21,FALSE),"")</f>
        <v/>
      </c>
      <c r="F1815" t="str">
        <f>IFERROR(VLOOKUP(B1815,'Safety Idea'!D:X,21,FALSE),"")</f>
        <v/>
      </c>
      <c r="G1815" t="str">
        <f>IFERROR(VLOOKUP(B1815,'Compulsory Training'!D:Z,23,FALSE),"")</f>
        <v/>
      </c>
      <c r="H1815" t="str">
        <f>IFERROR(VLOOKUP(B1815,Attendance!D:BQ,65,FALSE),"")</f>
        <v/>
      </c>
      <c r="I1815" t="str">
        <f>IFERROR(VLOOKUP(B1815,Misconduct!D:M,8,FALSE),"")</f>
        <v/>
      </c>
      <c r="J1815" t="str">
        <f>IFERROR(VLOOKUP(B1815,Misconduct!D:M,9,FALSE),"")</f>
        <v/>
      </c>
      <c r="K1815" t="str">
        <f>IFERROR(VLOOKUP(B1815,Misconduct!D:M,10,FALSE),"")</f>
        <v/>
      </c>
    </row>
    <row r="1816" spans="1:11">
      <c r="A1816" s="161" t="str">
        <f>IF(Personal_Development!C1710="","",Personal_Development!C1710)</f>
        <v/>
      </c>
      <c r="B1816" t="str">
        <f>IF(Personal_Development!D1710="","",Personal_Development!D1710)</f>
        <v/>
      </c>
      <c r="C1816" t="str">
        <f>IF(Personal_Development!E1710="","",Personal_Development!E1710)</f>
        <v/>
      </c>
      <c r="D1816" t="str">
        <f>IFERROR(VLOOKUP(B1816,Personal_Development!D:DL,113,FALSE),"")</f>
        <v/>
      </c>
      <c r="E1816" t="str">
        <f>IFERROR(VLOOKUP(B1816,Kaizen!D:X,21,FALSE),"")</f>
        <v/>
      </c>
      <c r="F1816" t="str">
        <f>IFERROR(VLOOKUP(B1816,'Safety Idea'!D:X,21,FALSE),"")</f>
        <v/>
      </c>
      <c r="G1816" t="str">
        <f>IFERROR(VLOOKUP(B1816,'Compulsory Training'!D:Z,23,FALSE),"")</f>
        <v/>
      </c>
      <c r="H1816" t="str">
        <f>IFERROR(VLOOKUP(B1816,Attendance!D:BQ,65,FALSE),"")</f>
        <v/>
      </c>
      <c r="I1816" t="str">
        <f>IFERROR(VLOOKUP(B1816,Misconduct!D:M,8,FALSE),"")</f>
        <v/>
      </c>
      <c r="J1816" t="str">
        <f>IFERROR(VLOOKUP(B1816,Misconduct!D:M,9,FALSE),"")</f>
        <v/>
      </c>
      <c r="K1816" t="str">
        <f>IFERROR(VLOOKUP(B1816,Misconduct!D:M,10,FALSE),"")</f>
        <v/>
      </c>
    </row>
    <row r="1817" spans="1:11">
      <c r="A1817" s="161" t="str">
        <f>IF(Personal_Development!C1711="","",Personal_Development!C1711)</f>
        <v/>
      </c>
      <c r="B1817" t="str">
        <f>IF(Personal_Development!D1711="","",Personal_Development!D1711)</f>
        <v/>
      </c>
      <c r="C1817" t="str">
        <f>IF(Personal_Development!E1711="","",Personal_Development!E1711)</f>
        <v/>
      </c>
      <c r="D1817" t="str">
        <f>IFERROR(VLOOKUP(B1817,Personal_Development!D:DL,113,FALSE),"")</f>
        <v/>
      </c>
      <c r="E1817" t="str">
        <f>IFERROR(VLOOKUP(B1817,Kaizen!D:X,21,FALSE),"")</f>
        <v/>
      </c>
      <c r="F1817" t="str">
        <f>IFERROR(VLOOKUP(B1817,'Safety Idea'!D:X,21,FALSE),"")</f>
        <v/>
      </c>
      <c r="G1817" t="str">
        <f>IFERROR(VLOOKUP(B1817,'Compulsory Training'!D:Z,23,FALSE),"")</f>
        <v/>
      </c>
      <c r="H1817" t="str">
        <f>IFERROR(VLOOKUP(B1817,Attendance!D:BQ,65,FALSE),"")</f>
        <v/>
      </c>
      <c r="I1817" t="str">
        <f>IFERROR(VLOOKUP(B1817,Misconduct!D:M,8,FALSE),"")</f>
        <v/>
      </c>
      <c r="J1817" t="str">
        <f>IFERROR(VLOOKUP(B1817,Misconduct!D:M,9,FALSE),"")</f>
        <v/>
      </c>
      <c r="K1817" t="str">
        <f>IFERROR(VLOOKUP(B1817,Misconduct!D:M,10,FALSE),"")</f>
        <v/>
      </c>
    </row>
    <row r="1818" spans="1:11">
      <c r="A1818" s="161" t="str">
        <f>IF(Personal_Development!C1712="","",Personal_Development!C1712)</f>
        <v/>
      </c>
      <c r="B1818" t="str">
        <f>IF(Personal_Development!D1712="","",Personal_Development!D1712)</f>
        <v/>
      </c>
      <c r="C1818" t="str">
        <f>IF(Personal_Development!E1712="","",Personal_Development!E1712)</f>
        <v/>
      </c>
      <c r="D1818" t="str">
        <f>IFERROR(VLOOKUP(B1818,Personal_Development!D:DL,113,FALSE),"")</f>
        <v/>
      </c>
      <c r="E1818" t="str">
        <f>IFERROR(VLOOKUP(B1818,Kaizen!D:X,21,FALSE),"")</f>
        <v/>
      </c>
      <c r="F1818" t="str">
        <f>IFERROR(VLOOKUP(B1818,'Safety Idea'!D:X,21,FALSE),"")</f>
        <v/>
      </c>
      <c r="G1818" t="str">
        <f>IFERROR(VLOOKUP(B1818,'Compulsory Training'!D:Z,23,FALSE),"")</f>
        <v/>
      </c>
      <c r="H1818" t="str">
        <f>IFERROR(VLOOKUP(B1818,Attendance!D:BQ,65,FALSE),"")</f>
        <v/>
      </c>
      <c r="I1818" t="str">
        <f>IFERROR(VLOOKUP(B1818,Misconduct!D:M,8,FALSE),"")</f>
        <v/>
      </c>
      <c r="J1818" t="str">
        <f>IFERROR(VLOOKUP(B1818,Misconduct!D:M,9,FALSE),"")</f>
        <v/>
      </c>
      <c r="K1818" t="str">
        <f>IFERROR(VLOOKUP(B1818,Misconduct!D:M,10,FALSE),"")</f>
        <v/>
      </c>
    </row>
    <row r="1819" spans="1:11">
      <c r="A1819" s="161" t="str">
        <f>IF(Personal_Development!C1713="","",Personal_Development!C1713)</f>
        <v/>
      </c>
      <c r="B1819" t="str">
        <f>IF(Personal_Development!D1713="","",Personal_Development!D1713)</f>
        <v/>
      </c>
      <c r="C1819" t="str">
        <f>IF(Personal_Development!E1713="","",Personal_Development!E1713)</f>
        <v/>
      </c>
      <c r="D1819" t="str">
        <f>IFERROR(VLOOKUP(B1819,Personal_Development!D:DL,113,FALSE),"")</f>
        <v/>
      </c>
      <c r="E1819" t="str">
        <f>IFERROR(VLOOKUP(B1819,Kaizen!D:X,21,FALSE),"")</f>
        <v/>
      </c>
      <c r="F1819" t="str">
        <f>IFERROR(VLOOKUP(B1819,'Safety Idea'!D:X,21,FALSE),"")</f>
        <v/>
      </c>
      <c r="G1819" t="str">
        <f>IFERROR(VLOOKUP(B1819,'Compulsory Training'!D:Z,23,FALSE),"")</f>
        <v/>
      </c>
      <c r="H1819" t="str">
        <f>IFERROR(VLOOKUP(B1819,Attendance!D:BQ,65,FALSE),"")</f>
        <v/>
      </c>
      <c r="I1819" t="str">
        <f>IFERROR(VLOOKUP(B1819,Misconduct!D:M,8,FALSE),"")</f>
        <v/>
      </c>
      <c r="J1819" t="str">
        <f>IFERROR(VLOOKUP(B1819,Misconduct!D:M,9,FALSE),"")</f>
        <v/>
      </c>
      <c r="K1819" t="str">
        <f>IFERROR(VLOOKUP(B1819,Misconduct!D:M,10,FALSE),"")</f>
        <v/>
      </c>
    </row>
    <row r="1820" spans="1:11">
      <c r="A1820" s="161" t="str">
        <f>IF(Personal_Development!C1714="","",Personal_Development!C1714)</f>
        <v/>
      </c>
      <c r="B1820" t="str">
        <f>IF(Personal_Development!D1714="","",Personal_Development!D1714)</f>
        <v/>
      </c>
      <c r="C1820" t="str">
        <f>IF(Personal_Development!E1714="","",Personal_Development!E1714)</f>
        <v/>
      </c>
      <c r="D1820" t="str">
        <f>IFERROR(VLOOKUP(B1820,Personal_Development!D:DL,113,FALSE),"")</f>
        <v/>
      </c>
      <c r="E1820" t="str">
        <f>IFERROR(VLOOKUP(B1820,Kaizen!D:X,21,FALSE),"")</f>
        <v/>
      </c>
      <c r="F1820" t="str">
        <f>IFERROR(VLOOKUP(B1820,'Safety Idea'!D:X,21,FALSE),"")</f>
        <v/>
      </c>
      <c r="G1820" t="str">
        <f>IFERROR(VLOOKUP(B1820,'Compulsory Training'!D:Z,23,FALSE),"")</f>
        <v/>
      </c>
      <c r="H1820" t="str">
        <f>IFERROR(VLOOKUP(B1820,Attendance!D:BQ,65,FALSE),"")</f>
        <v/>
      </c>
      <c r="I1820" t="str">
        <f>IFERROR(VLOOKUP(B1820,Misconduct!D:M,8,FALSE),"")</f>
        <v/>
      </c>
      <c r="J1820" t="str">
        <f>IFERROR(VLOOKUP(B1820,Misconduct!D:M,9,FALSE),"")</f>
        <v/>
      </c>
      <c r="K1820" t="str">
        <f>IFERROR(VLOOKUP(B1820,Misconduct!D:M,10,FALSE),"")</f>
        <v/>
      </c>
    </row>
    <row r="1821" spans="1:11">
      <c r="A1821" s="161" t="str">
        <f>IF(Personal_Development!C1715="","",Personal_Development!C1715)</f>
        <v/>
      </c>
      <c r="B1821" t="str">
        <f>IF(Personal_Development!D1715="","",Personal_Development!D1715)</f>
        <v/>
      </c>
      <c r="C1821" t="str">
        <f>IF(Personal_Development!E1715="","",Personal_Development!E1715)</f>
        <v/>
      </c>
      <c r="D1821" t="str">
        <f>IFERROR(VLOOKUP(B1821,Personal_Development!D:DL,113,FALSE),"")</f>
        <v/>
      </c>
      <c r="E1821" t="str">
        <f>IFERROR(VLOOKUP(B1821,Kaizen!D:X,21,FALSE),"")</f>
        <v/>
      </c>
      <c r="F1821" t="str">
        <f>IFERROR(VLOOKUP(B1821,'Safety Idea'!D:X,21,FALSE),"")</f>
        <v/>
      </c>
      <c r="G1821" t="str">
        <f>IFERROR(VLOOKUP(B1821,'Compulsory Training'!D:Z,23,FALSE),"")</f>
        <v/>
      </c>
      <c r="H1821" t="str">
        <f>IFERROR(VLOOKUP(B1821,Attendance!D:BQ,65,FALSE),"")</f>
        <v/>
      </c>
      <c r="I1821" t="str">
        <f>IFERROR(VLOOKUP(B1821,Misconduct!D:M,8,FALSE),"")</f>
        <v/>
      </c>
      <c r="J1821" t="str">
        <f>IFERROR(VLOOKUP(B1821,Misconduct!D:M,9,FALSE),"")</f>
        <v/>
      </c>
      <c r="K1821" t="str">
        <f>IFERROR(VLOOKUP(B1821,Misconduct!D:M,10,FALSE),"")</f>
        <v/>
      </c>
    </row>
    <row r="1822" spans="1:11">
      <c r="A1822" s="161" t="str">
        <f>IF(Personal_Development!C1716="","",Personal_Development!C1716)</f>
        <v/>
      </c>
      <c r="B1822" t="str">
        <f>IF(Personal_Development!D1716="","",Personal_Development!D1716)</f>
        <v/>
      </c>
      <c r="C1822" t="str">
        <f>IF(Personal_Development!E1716="","",Personal_Development!E1716)</f>
        <v/>
      </c>
      <c r="D1822" t="str">
        <f>IFERROR(VLOOKUP(B1822,Personal_Development!D:DL,113,FALSE),"")</f>
        <v/>
      </c>
      <c r="E1822" t="str">
        <f>IFERROR(VLOOKUP(B1822,Kaizen!D:X,21,FALSE),"")</f>
        <v/>
      </c>
      <c r="F1822" t="str">
        <f>IFERROR(VLOOKUP(B1822,'Safety Idea'!D:X,21,FALSE),"")</f>
        <v/>
      </c>
      <c r="G1822" t="str">
        <f>IFERROR(VLOOKUP(B1822,'Compulsory Training'!D:Z,23,FALSE),"")</f>
        <v/>
      </c>
      <c r="H1822" t="str">
        <f>IFERROR(VLOOKUP(B1822,Attendance!D:BQ,65,FALSE),"")</f>
        <v/>
      </c>
      <c r="I1822" t="str">
        <f>IFERROR(VLOOKUP(B1822,Misconduct!D:M,8,FALSE),"")</f>
        <v/>
      </c>
      <c r="J1822" t="str">
        <f>IFERROR(VLOOKUP(B1822,Misconduct!D:M,9,FALSE),"")</f>
        <v/>
      </c>
      <c r="K1822" t="str">
        <f>IFERROR(VLOOKUP(B1822,Misconduct!D:M,10,FALSE),"")</f>
        <v/>
      </c>
    </row>
    <row r="1823" spans="1:11">
      <c r="A1823" s="161" t="str">
        <f>IF(Personal_Development!C1717="","",Personal_Development!C1717)</f>
        <v/>
      </c>
      <c r="B1823" t="str">
        <f>IF(Personal_Development!D1717="","",Personal_Development!D1717)</f>
        <v/>
      </c>
      <c r="C1823" t="str">
        <f>IF(Personal_Development!E1717="","",Personal_Development!E1717)</f>
        <v/>
      </c>
      <c r="D1823" t="str">
        <f>IFERROR(VLOOKUP(B1823,Personal_Development!D:DL,113,FALSE),"")</f>
        <v/>
      </c>
      <c r="E1823" t="str">
        <f>IFERROR(VLOOKUP(B1823,Kaizen!D:X,21,FALSE),"")</f>
        <v/>
      </c>
      <c r="F1823" t="str">
        <f>IFERROR(VLOOKUP(B1823,'Safety Idea'!D:X,21,FALSE),"")</f>
        <v/>
      </c>
      <c r="G1823" t="str">
        <f>IFERROR(VLOOKUP(B1823,'Compulsory Training'!D:Z,23,FALSE),"")</f>
        <v/>
      </c>
      <c r="H1823" t="str">
        <f>IFERROR(VLOOKUP(B1823,Attendance!D:BQ,65,FALSE),"")</f>
        <v/>
      </c>
      <c r="I1823" t="str">
        <f>IFERROR(VLOOKUP(B1823,Misconduct!D:M,8,FALSE),"")</f>
        <v/>
      </c>
      <c r="J1823" t="str">
        <f>IFERROR(VLOOKUP(B1823,Misconduct!D:M,9,FALSE),"")</f>
        <v/>
      </c>
      <c r="K1823" t="str">
        <f>IFERROR(VLOOKUP(B1823,Misconduct!D:M,10,FALSE),"")</f>
        <v/>
      </c>
    </row>
    <row r="1824" spans="1:11">
      <c r="A1824" s="161" t="str">
        <f>IF(Personal_Development!C1718="","",Personal_Development!C1718)</f>
        <v/>
      </c>
      <c r="B1824" t="str">
        <f>IF(Personal_Development!D1718="","",Personal_Development!D1718)</f>
        <v/>
      </c>
      <c r="C1824" t="str">
        <f>IF(Personal_Development!E1718="","",Personal_Development!E1718)</f>
        <v/>
      </c>
      <c r="D1824" t="str">
        <f>IFERROR(VLOOKUP(B1824,Personal_Development!D:DL,113,FALSE),"")</f>
        <v/>
      </c>
      <c r="E1824" t="str">
        <f>IFERROR(VLOOKUP(B1824,Kaizen!D:X,21,FALSE),"")</f>
        <v/>
      </c>
      <c r="F1824" t="str">
        <f>IFERROR(VLOOKUP(B1824,'Safety Idea'!D:X,21,FALSE),"")</f>
        <v/>
      </c>
      <c r="G1824" t="str">
        <f>IFERROR(VLOOKUP(B1824,'Compulsory Training'!D:Z,23,FALSE),"")</f>
        <v/>
      </c>
      <c r="H1824" t="str">
        <f>IFERROR(VLOOKUP(B1824,Attendance!D:BQ,65,FALSE),"")</f>
        <v/>
      </c>
      <c r="I1824" t="str">
        <f>IFERROR(VLOOKUP(B1824,Misconduct!D:M,8,FALSE),"")</f>
        <v/>
      </c>
      <c r="J1824" t="str">
        <f>IFERROR(VLOOKUP(B1824,Misconduct!D:M,9,FALSE),"")</f>
        <v/>
      </c>
      <c r="K1824" t="str">
        <f>IFERROR(VLOOKUP(B1824,Misconduct!D:M,10,FALSE),"")</f>
        <v/>
      </c>
    </row>
    <row r="1825" spans="1:11">
      <c r="A1825" s="161" t="str">
        <f>IF(Personal_Development!C1719="","",Personal_Development!C1719)</f>
        <v/>
      </c>
      <c r="B1825" t="str">
        <f>IF(Personal_Development!D1719="","",Personal_Development!D1719)</f>
        <v/>
      </c>
      <c r="C1825" t="str">
        <f>IF(Personal_Development!E1719="","",Personal_Development!E1719)</f>
        <v/>
      </c>
      <c r="D1825" t="str">
        <f>IFERROR(VLOOKUP(B1825,Personal_Development!D:DL,113,FALSE),"")</f>
        <v/>
      </c>
      <c r="E1825" t="str">
        <f>IFERROR(VLOOKUP(B1825,Kaizen!D:X,21,FALSE),"")</f>
        <v/>
      </c>
      <c r="F1825" t="str">
        <f>IFERROR(VLOOKUP(B1825,'Safety Idea'!D:X,21,FALSE),"")</f>
        <v/>
      </c>
      <c r="G1825" t="str">
        <f>IFERROR(VLOOKUP(B1825,'Compulsory Training'!D:Z,23,FALSE),"")</f>
        <v/>
      </c>
      <c r="H1825" t="str">
        <f>IFERROR(VLOOKUP(B1825,Attendance!D:BQ,65,FALSE),"")</f>
        <v/>
      </c>
      <c r="I1825" t="str">
        <f>IFERROR(VLOOKUP(B1825,Misconduct!D:M,8,FALSE),"")</f>
        <v/>
      </c>
      <c r="J1825" t="str">
        <f>IFERROR(VLOOKUP(B1825,Misconduct!D:M,9,FALSE),"")</f>
        <v/>
      </c>
      <c r="K1825" t="str">
        <f>IFERROR(VLOOKUP(B1825,Misconduct!D:M,10,FALSE),"")</f>
        <v/>
      </c>
    </row>
    <row r="1826" spans="1:11">
      <c r="A1826" s="161" t="str">
        <f>IF(Personal_Development!C1720="","",Personal_Development!C1720)</f>
        <v/>
      </c>
      <c r="B1826" t="str">
        <f>IF(Personal_Development!D1720="","",Personal_Development!D1720)</f>
        <v/>
      </c>
      <c r="C1826" t="str">
        <f>IF(Personal_Development!E1720="","",Personal_Development!E1720)</f>
        <v/>
      </c>
      <c r="D1826" t="str">
        <f>IFERROR(VLOOKUP(B1826,Personal_Development!D:DL,113,FALSE),"")</f>
        <v/>
      </c>
      <c r="E1826" t="str">
        <f>IFERROR(VLOOKUP(B1826,Kaizen!D:X,21,FALSE),"")</f>
        <v/>
      </c>
      <c r="F1826" t="str">
        <f>IFERROR(VLOOKUP(B1826,'Safety Idea'!D:X,21,FALSE),"")</f>
        <v/>
      </c>
      <c r="G1826" t="str">
        <f>IFERROR(VLOOKUP(B1826,'Compulsory Training'!D:Z,23,FALSE),"")</f>
        <v/>
      </c>
      <c r="H1826" t="str">
        <f>IFERROR(VLOOKUP(B1826,Attendance!D:BQ,65,FALSE),"")</f>
        <v/>
      </c>
      <c r="I1826" t="str">
        <f>IFERROR(VLOOKUP(B1826,Misconduct!D:M,8,FALSE),"")</f>
        <v/>
      </c>
      <c r="J1826" t="str">
        <f>IFERROR(VLOOKUP(B1826,Misconduct!D:M,9,FALSE),"")</f>
        <v/>
      </c>
      <c r="K1826" t="str">
        <f>IFERROR(VLOOKUP(B1826,Misconduct!D:M,10,FALSE),"")</f>
        <v/>
      </c>
    </row>
    <row r="1827" spans="1:11">
      <c r="A1827" s="161" t="str">
        <f>IF(Personal_Development!C1721="","",Personal_Development!C1721)</f>
        <v/>
      </c>
      <c r="B1827" t="str">
        <f>IF(Personal_Development!D1721="","",Personal_Development!D1721)</f>
        <v/>
      </c>
      <c r="C1827" t="str">
        <f>IF(Personal_Development!E1721="","",Personal_Development!E1721)</f>
        <v/>
      </c>
      <c r="D1827" t="str">
        <f>IFERROR(VLOOKUP(B1827,Personal_Development!D:DL,113,FALSE),"")</f>
        <v/>
      </c>
      <c r="E1827" t="str">
        <f>IFERROR(VLOOKUP(B1827,Kaizen!D:X,21,FALSE),"")</f>
        <v/>
      </c>
      <c r="F1827" t="str">
        <f>IFERROR(VLOOKUP(B1827,'Safety Idea'!D:X,21,FALSE),"")</f>
        <v/>
      </c>
      <c r="G1827" t="str">
        <f>IFERROR(VLOOKUP(B1827,'Compulsory Training'!D:Z,23,FALSE),"")</f>
        <v/>
      </c>
      <c r="H1827" t="str">
        <f>IFERROR(VLOOKUP(B1827,Attendance!D:BQ,65,FALSE),"")</f>
        <v/>
      </c>
      <c r="I1827" t="str">
        <f>IFERROR(VLOOKUP(B1827,Misconduct!D:M,8,FALSE),"")</f>
        <v/>
      </c>
      <c r="J1827" t="str">
        <f>IFERROR(VLOOKUP(B1827,Misconduct!D:M,9,FALSE),"")</f>
        <v/>
      </c>
      <c r="K1827" t="str">
        <f>IFERROR(VLOOKUP(B1827,Misconduct!D:M,10,FALSE),"")</f>
        <v/>
      </c>
    </row>
    <row r="1828" spans="1:11">
      <c r="A1828" s="161" t="str">
        <f>IF(Personal_Development!C1722="","",Personal_Development!C1722)</f>
        <v/>
      </c>
      <c r="B1828" t="str">
        <f>IF(Personal_Development!D1722="","",Personal_Development!D1722)</f>
        <v/>
      </c>
      <c r="C1828" t="str">
        <f>IF(Personal_Development!E1722="","",Personal_Development!E1722)</f>
        <v/>
      </c>
      <c r="D1828" t="str">
        <f>IFERROR(VLOOKUP(B1828,Personal_Development!D:DL,113,FALSE),"")</f>
        <v/>
      </c>
      <c r="E1828" t="str">
        <f>IFERROR(VLOOKUP(B1828,Kaizen!D:X,21,FALSE),"")</f>
        <v/>
      </c>
      <c r="F1828" t="str">
        <f>IFERROR(VLOOKUP(B1828,'Safety Idea'!D:X,21,FALSE),"")</f>
        <v/>
      </c>
      <c r="G1828" t="str">
        <f>IFERROR(VLOOKUP(B1828,'Compulsory Training'!D:Z,23,FALSE),"")</f>
        <v/>
      </c>
      <c r="H1828" t="str">
        <f>IFERROR(VLOOKUP(B1828,Attendance!D:BQ,65,FALSE),"")</f>
        <v/>
      </c>
      <c r="I1828" t="str">
        <f>IFERROR(VLOOKUP(B1828,Misconduct!D:M,8,FALSE),"")</f>
        <v/>
      </c>
      <c r="J1828" t="str">
        <f>IFERROR(VLOOKUP(B1828,Misconduct!D:M,9,FALSE),"")</f>
        <v/>
      </c>
      <c r="K1828" t="str">
        <f>IFERROR(VLOOKUP(B1828,Misconduct!D:M,10,FALSE),"")</f>
        <v/>
      </c>
    </row>
    <row r="1829" spans="1:11">
      <c r="A1829" s="161" t="str">
        <f>IF(Personal_Development!C1723="","",Personal_Development!C1723)</f>
        <v/>
      </c>
      <c r="B1829" t="str">
        <f>IF(Personal_Development!D1723="","",Personal_Development!D1723)</f>
        <v/>
      </c>
      <c r="C1829" t="str">
        <f>IF(Personal_Development!E1723="","",Personal_Development!E1723)</f>
        <v/>
      </c>
      <c r="D1829" t="str">
        <f>IFERROR(VLOOKUP(B1829,Personal_Development!D:DL,113,FALSE),"")</f>
        <v/>
      </c>
      <c r="E1829" t="str">
        <f>IFERROR(VLOOKUP(B1829,Kaizen!D:X,21,FALSE),"")</f>
        <v/>
      </c>
      <c r="F1829" t="str">
        <f>IFERROR(VLOOKUP(B1829,'Safety Idea'!D:X,21,FALSE),"")</f>
        <v/>
      </c>
      <c r="G1829" t="str">
        <f>IFERROR(VLOOKUP(B1829,'Compulsory Training'!D:Z,23,FALSE),"")</f>
        <v/>
      </c>
      <c r="H1829" t="str">
        <f>IFERROR(VLOOKUP(B1829,Attendance!D:BQ,65,FALSE),"")</f>
        <v/>
      </c>
      <c r="I1829" t="str">
        <f>IFERROR(VLOOKUP(B1829,Misconduct!D:M,8,FALSE),"")</f>
        <v/>
      </c>
      <c r="J1829" t="str">
        <f>IFERROR(VLOOKUP(B1829,Misconduct!D:M,9,FALSE),"")</f>
        <v/>
      </c>
      <c r="K1829" t="str">
        <f>IFERROR(VLOOKUP(B1829,Misconduct!D:M,10,FALSE),"")</f>
        <v/>
      </c>
    </row>
    <row r="1830" spans="1:11">
      <c r="A1830" s="161" t="str">
        <f>IF(Personal_Development!C1724="","",Personal_Development!C1724)</f>
        <v/>
      </c>
      <c r="B1830" t="str">
        <f>IF(Personal_Development!D1724="","",Personal_Development!D1724)</f>
        <v/>
      </c>
      <c r="C1830" t="str">
        <f>IF(Personal_Development!E1724="","",Personal_Development!E1724)</f>
        <v/>
      </c>
      <c r="D1830" t="str">
        <f>IFERROR(VLOOKUP(B1830,Personal_Development!D:DL,113,FALSE),"")</f>
        <v/>
      </c>
      <c r="E1830" t="str">
        <f>IFERROR(VLOOKUP(B1830,Kaizen!D:X,21,FALSE),"")</f>
        <v/>
      </c>
      <c r="F1830" t="str">
        <f>IFERROR(VLOOKUP(B1830,'Safety Idea'!D:X,21,FALSE),"")</f>
        <v/>
      </c>
      <c r="G1830" t="str">
        <f>IFERROR(VLOOKUP(B1830,'Compulsory Training'!D:Z,23,FALSE),"")</f>
        <v/>
      </c>
      <c r="H1830" t="str">
        <f>IFERROR(VLOOKUP(B1830,Attendance!D:BQ,65,FALSE),"")</f>
        <v/>
      </c>
      <c r="I1830" t="str">
        <f>IFERROR(VLOOKUP(B1830,Misconduct!D:M,8,FALSE),"")</f>
        <v/>
      </c>
      <c r="J1830" t="str">
        <f>IFERROR(VLOOKUP(B1830,Misconduct!D:M,9,FALSE),"")</f>
        <v/>
      </c>
      <c r="K1830" t="str">
        <f>IFERROR(VLOOKUP(B1830,Misconduct!D:M,10,FALSE),"")</f>
        <v/>
      </c>
    </row>
    <row r="1831" spans="1:11">
      <c r="A1831" s="161" t="str">
        <f>IF(Personal_Development!C1725="","",Personal_Development!C1725)</f>
        <v/>
      </c>
      <c r="B1831" t="str">
        <f>IF(Personal_Development!D1725="","",Personal_Development!D1725)</f>
        <v/>
      </c>
      <c r="C1831" t="str">
        <f>IF(Personal_Development!E1725="","",Personal_Development!E1725)</f>
        <v/>
      </c>
      <c r="D1831" t="str">
        <f>IFERROR(VLOOKUP(B1831,Personal_Development!D:DL,113,FALSE),"")</f>
        <v/>
      </c>
      <c r="E1831" t="str">
        <f>IFERROR(VLOOKUP(B1831,Kaizen!D:X,21,FALSE),"")</f>
        <v/>
      </c>
      <c r="F1831" t="str">
        <f>IFERROR(VLOOKUP(B1831,'Safety Idea'!D:X,21,FALSE),"")</f>
        <v/>
      </c>
      <c r="G1831" t="str">
        <f>IFERROR(VLOOKUP(B1831,'Compulsory Training'!D:Z,23,FALSE),"")</f>
        <v/>
      </c>
      <c r="H1831" t="str">
        <f>IFERROR(VLOOKUP(B1831,Attendance!D:BQ,65,FALSE),"")</f>
        <v/>
      </c>
      <c r="I1831" t="str">
        <f>IFERROR(VLOOKUP(B1831,Misconduct!D:M,8,FALSE),"")</f>
        <v/>
      </c>
      <c r="J1831" t="str">
        <f>IFERROR(VLOOKUP(B1831,Misconduct!D:M,9,FALSE),"")</f>
        <v/>
      </c>
      <c r="K1831" t="str">
        <f>IFERROR(VLOOKUP(B1831,Misconduct!D:M,10,FALSE),"")</f>
        <v/>
      </c>
    </row>
    <row r="1832" spans="1:11">
      <c r="A1832" s="161" t="str">
        <f>IF(Personal_Development!C1726="","",Personal_Development!C1726)</f>
        <v/>
      </c>
      <c r="B1832" t="str">
        <f>IF(Personal_Development!D1726="","",Personal_Development!D1726)</f>
        <v/>
      </c>
      <c r="C1832" t="str">
        <f>IF(Personal_Development!E1726="","",Personal_Development!E1726)</f>
        <v/>
      </c>
      <c r="D1832" t="str">
        <f>IFERROR(VLOOKUP(B1832,Personal_Development!D:DL,113,FALSE),"")</f>
        <v/>
      </c>
      <c r="E1832" t="str">
        <f>IFERROR(VLOOKUP(B1832,Kaizen!D:X,21,FALSE),"")</f>
        <v/>
      </c>
      <c r="F1832" t="str">
        <f>IFERROR(VLOOKUP(B1832,'Safety Idea'!D:X,21,FALSE),"")</f>
        <v/>
      </c>
      <c r="G1832" t="str">
        <f>IFERROR(VLOOKUP(B1832,'Compulsory Training'!D:Z,23,FALSE),"")</f>
        <v/>
      </c>
      <c r="H1832" t="str">
        <f>IFERROR(VLOOKUP(B1832,Attendance!D:BQ,65,FALSE),"")</f>
        <v/>
      </c>
      <c r="I1832" t="str">
        <f>IFERROR(VLOOKUP(B1832,Misconduct!D:M,8,FALSE),"")</f>
        <v/>
      </c>
      <c r="J1832" t="str">
        <f>IFERROR(VLOOKUP(B1832,Misconduct!D:M,9,FALSE),"")</f>
        <v/>
      </c>
      <c r="K1832" t="str">
        <f>IFERROR(VLOOKUP(B1832,Misconduct!D:M,10,FALSE),"")</f>
        <v/>
      </c>
    </row>
    <row r="1833" spans="1:11">
      <c r="A1833" s="161" t="str">
        <f>IF(Personal_Development!C1727="","",Personal_Development!C1727)</f>
        <v/>
      </c>
      <c r="B1833" t="str">
        <f>IF(Personal_Development!D1727="","",Personal_Development!D1727)</f>
        <v/>
      </c>
      <c r="C1833" t="str">
        <f>IF(Personal_Development!E1727="","",Personal_Development!E1727)</f>
        <v/>
      </c>
      <c r="D1833" t="str">
        <f>IFERROR(VLOOKUP(B1833,Personal_Development!D:DL,113,FALSE),"")</f>
        <v/>
      </c>
      <c r="E1833" t="str">
        <f>IFERROR(VLOOKUP(B1833,Kaizen!D:X,21,FALSE),"")</f>
        <v/>
      </c>
      <c r="F1833" t="str">
        <f>IFERROR(VLOOKUP(B1833,'Safety Idea'!D:X,21,FALSE),"")</f>
        <v/>
      </c>
      <c r="G1833" t="str">
        <f>IFERROR(VLOOKUP(B1833,'Compulsory Training'!D:Z,23,FALSE),"")</f>
        <v/>
      </c>
      <c r="H1833" t="str">
        <f>IFERROR(VLOOKUP(B1833,Attendance!D:BQ,65,FALSE),"")</f>
        <v/>
      </c>
      <c r="I1833" t="str">
        <f>IFERROR(VLOOKUP(B1833,Misconduct!D:M,8,FALSE),"")</f>
        <v/>
      </c>
      <c r="J1833" t="str">
        <f>IFERROR(VLOOKUP(B1833,Misconduct!D:M,9,FALSE),"")</f>
        <v/>
      </c>
      <c r="K1833" t="str">
        <f>IFERROR(VLOOKUP(B1833,Misconduct!D:M,10,FALSE),"")</f>
        <v/>
      </c>
    </row>
    <row r="1834" spans="1:11">
      <c r="A1834" s="161" t="str">
        <f>IF(Personal_Development!C1728="","",Personal_Development!C1728)</f>
        <v/>
      </c>
      <c r="B1834" t="str">
        <f>IF(Personal_Development!D1728="","",Personal_Development!D1728)</f>
        <v/>
      </c>
      <c r="C1834" t="str">
        <f>IF(Personal_Development!E1728="","",Personal_Development!E1728)</f>
        <v/>
      </c>
      <c r="D1834" t="str">
        <f>IFERROR(VLOOKUP(B1834,Personal_Development!D:DL,113,FALSE),"")</f>
        <v/>
      </c>
      <c r="E1834" t="str">
        <f>IFERROR(VLOOKUP(B1834,Kaizen!D:X,21,FALSE),"")</f>
        <v/>
      </c>
      <c r="F1834" t="str">
        <f>IFERROR(VLOOKUP(B1834,'Safety Idea'!D:X,21,FALSE),"")</f>
        <v/>
      </c>
      <c r="G1834" t="str">
        <f>IFERROR(VLOOKUP(B1834,'Compulsory Training'!D:Z,23,FALSE),"")</f>
        <v/>
      </c>
      <c r="H1834" t="str">
        <f>IFERROR(VLOOKUP(B1834,Attendance!D:BQ,65,FALSE),"")</f>
        <v/>
      </c>
      <c r="I1834" t="str">
        <f>IFERROR(VLOOKUP(B1834,Misconduct!D:M,8,FALSE),"")</f>
        <v/>
      </c>
      <c r="J1834" t="str">
        <f>IFERROR(VLOOKUP(B1834,Misconduct!D:M,9,FALSE),"")</f>
        <v/>
      </c>
      <c r="K1834" t="str">
        <f>IFERROR(VLOOKUP(B1834,Misconduct!D:M,10,FALSE),"")</f>
        <v/>
      </c>
    </row>
    <row r="1835" spans="1:11">
      <c r="A1835" s="161" t="str">
        <f>IF(Personal_Development!C1729="","",Personal_Development!C1729)</f>
        <v/>
      </c>
      <c r="B1835" t="str">
        <f>IF(Personal_Development!D1729="","",Personal_Development!D1729)</f>
        <v/>
      </c>
      <c r="C1835" t="str">
        <f>IF(Personal_Development!E1729="","",Personal_Development!E1729)</f>
        <v/>
      </c>
      <c r="D1835" t="str">
        <f>IFERROR(VLOOKUP(B1835,Personal_Development!D:DL,113,FALSE),"")</f>
        <v/>
      </c>
      <c r="E1835" t="str">
        <f>IFERROR(VLOOKUP(B1835,Kaizen!D:X,21,FALSE),"")</f>
        <v/>
      </c>
      <c r="F1835" t="str">
        <f>IFERROR(VLOOKUP(B1835,'Safety Idea'!D:X,21,FALSE),"")</f>
        <v/>
      </c>
      <c r="G1835" t="str">
        <f>IFERROR(VLOOKUP(B1835,'Compulsory Training'!D:Z,23,FALSE),"")</f>
        <v/>
      </c>
      <c r="H1835" t="str">
        <f>IFERROR(VLOOKUP(B1835,Attendance!D:BQ,65,FALSE),"")</f>
        <v/>
      </c>
      <c r="I1835" t="str">
        <f>IFERROR(VLOOKUP(B1835,Misconduct!D:M,8,FALSE),"")</f>
        <v/>
      </c>
      <c r="J1835" t="str">
        <f>IFERROR(VLOOKUP(B1835,Misconduct!D:M,9,FALSE),"")</f>
        <v/>
      </c>
      <c r="K1835" t="str">
        <f>IFERROR(VLOOKUP(B1835,Misconduct!D:M,10,FALSE),"")</f>
        <v/>
      </c>
    </row>
    <row r="1836" spans="1:11">
      <c r="A1836" s="161" t="str">
        <f>IF(Personal_Development!C1730="","",Personal_Development!C1730)</f>
        <v/>
      </c>
      <c r="B1836" t="str">
        <f>IF(Personal_Development!D1730="","",Personal_Development!D1730)</f>
        <v/>
      </c>
      <c r="C1836" t="str">
        <f>IF(Personal_Development!E1730="","",Personal_Development!E1730)</f>
        <v/>
      </c>
      <c r="D1836" t="str">
        <f>IFERROR(VLOOKUP(B1836,Personal_Development!D:DL,113,FALSE),"")</f>
        <v/>
      </c>
      <c r="E1836" t="str">
        <f>IFERROR(VLOOKUP(B1836,Kaizen!D:X,21,FALSE),"")</f>
        <v/>
      </c>
      <c r="F1836" t="str">
        <f>IFERROR(VLOOKUP(B1836,'Safety Idea'!D:X,21,FALSE),"")</f>
        <v/>
      </c>
      <c r="G1836" t="str">
        <f>IFERROR(VLOOKUP(B1836,'Compulsory Training'!D:Z,23,FALSE),"")</f>
        <v/>
      </c>
      <c r="H1836" t="str">
        <f>IFERROR(VLOOKUP(B1836,Attendance!D:BQ,65,FALSE),"")</f>
        <v/>
      </c>
      <c r="I1836" t="str">
        <f>IFERROR(VLOOKUP(B1836,Misconduct!D:M,8,FALSE),"")</f>
        <v/>
      </c>
      <c r="J1836" t="str">
        <f>IFERROR(VLOOKUP(B1836,Misconduct!D:M,9,FALSE),"")</f>
        <v/>
      </c>
      <c r="K1836" t="str">
        <f>IFERROR(VLOOKUP(B1836,Misconduct!D:M,10,FALSE),"")</f>
        <v/>
      </c>
    </row>
    <row r="1837" spans="1:11">
      <c r="A1837" s="161" t="str">
        <f>IF(Personal_Development!C1731="","",Personal_Development!C1731)</f>
        <v/>
      </c>
      <c r="B1837" t="str">
        <f>IF(Personal_Development!D1731="","",Personal_Development!D1731)</f>
        <v/>
      </c>
      <c r="C1837" t="str">
        <f>IF(Personal_Development!E1731="","",Personal_Development!E1731)</f>
        <v/>
      </c>
      <c r="D1837" t="str">
        <f>IFERROR(VLOOKUP(B1837,Personal_Development!D:DL,113,FALSE),"")</f>
        <v/>
      </c>
      <c r="E1837" t="str">
        <f>IFERROR(VLOOKUP(B1837,Kaizen!D:X,21,FALSE),"")</f>
        <v/>
      </c>
      <c r="F1837" t="str">
        <f>IFERROR(VLOOKUP(B1837,'Safety Idea'!D:X,21,FALSE),"")</f>
        <v/>
      </c>
      <c r="G1837" t="str">
        <f>IFERROR(VLOOKUP(B1837,'Compulsory Training'!D:Z,23,FALSE),"")</f>
        <v/>
      </c>
      <c r="H1837" t="str">
        <f>IFERROR(VLOOKUP(B1837,Attendance!D:BQ,65,FALSE),"")</f>
        <v/>
      </c>
      <c r="I1837" t="str">
        <f>IFERROR(VLOOKUP(B1837,Misconduct!D:M,8,FALSE),"")</f>
        <v/>
      </c>
      <c r="J1837" t="str">
        <f>IFERROR(VLOOKUP(B1837,Misconduct!D:M,9,FALSE),"")</f>
        <v/>
      </c>
      <c r="K1837" t="str">
        <f>IFERROR(VLOOKUP(B1837,Misconduct!D:M,10,FALSE),"")</f>
        <v/>
      </c>
    </row>
    <row r="1838" spans="1:11">
      <c r="A1838" s="161" t="str">
        <f>IF(Personal_Development!C1732="","",Personal_Development!C1732)</f>
        <v/>
      </c>
      <c r="B1838" t="str">
        <f>IF(Personal_Development!D1732="","",Personal_Development!D1732)</f>
        <v/>
      </c>
      <c r="C1838" t="str">
        <f>IF(Personal_Development!E1732="","",Personal_Development!E1732)</f>
        <v/>
      </c>
      <c r="D1838" t="str">
        <f>IFERROR(VLOOKUP(B1838,Personal_Development!D:DL,113,FALSE),"")</f>
        <v/>
      </c>
      <c r="E1838" t="str">
        <f>IFERROR(VLOOKUP(B1838,Kaizen!D:X,21,FALSE),"")</f>
        <v/>
      </c>
      <c r="F1838" t="str">
        <f>IFERROR(VLOOKUP(B1838,'Safety Idea'!D:X,21,FALSE),"")</f>
        <v/>
      </c>
      <c r="G1838" t="str">
        <f>IFERROR(VLOOKUP(B1838,'Compulsory Training'!D:Z,23,FALSE),"")</f>
        <v/>
      </c>
      <c r="H1838" t="str">
        <f>IFERROR(VLOOKUP(B1838,Attendance!D:BQ,65,FALSE),"")</f>
        <v/>
      </c>
      <c r="I1838" t="str">
        <f>IFERROR(VLOOKUP(B1838,Misconduct!D:M,8,FALSE),"")</f>
        <v/>
      </c>
      <c r="J1838" t="str">
        <f>IFERROR(VLOOKUP(B1838,Misconduct!D:M,9,FALSE),"")</f>
        <v/>
      </c>
      <c r="K1838" t="str">
        <f>IFERROR(VLOOKUP(B1838,Misconduct!D:M,10,FALSE),"")</f>
        <v/>
      </c>
    </row>
    <row r="1839" spans="1:11">
      <c r="A1839" s="161" t="str">
        <f>IF(Personal_Development!C1733="","",Personal_Development!C1733)</f>
        <v/>
      </c>
      <c r="B1839" t="str">
        <f>IF(Personal_Development!D1733="","",Personal_Development!D1733)</f>
        <v/>
      </c>
      <c r="C1839" t="str">
        <f>IF(Personal_Development!E1733="","",Personal_Development!E1733)</f>
        <v/>
      </c>
      <c r="D1839" t="str">
        <f>IFERROR(VLOOKUP(B1839,Personal_Development!D:DL,113,FALSE),"")</f>
        <v/>
      </c>
      <c r="E1839" t="str">
        <f>IFERROR(VLOOKUP(B1839,Kaizen!D:X,21,FALSE),"")</f>
        <v/>
      </c>
      <c r="F1839" t="str">
        <f>IFERROR(VLOOKUP(B1839,'Safety Idea'!D:X,21,FALSE),"")</f>
        <v/>
      </c>
      <c r="G1839" t="str">
        <f>IFERROR(VLOOKUP(B1839,'Compulsory Training'!D:Z,23,FALSE),"")</f>
        <v/>
      </c>
      <c r="H1839" t="str">
        <f>IFERROR(VLOOKUP(B1839,Attendance!D:BQ,65,FALSE),"")</f>
        <v/>
      </c>
      <c r="I1839" t="str">
        <f>IFERROR(VLOOKUP(B1839,Misconduct!D:M,8,FALSE),"")</f>
        <v/>
      </c>
      <c r="J1839" t="str">
        <f>IFERROR(VLOOKUP(B1839,Misconduct!D:M,9,FALSE),"")</f>
        <v/>
      </c>
      <c r="K1839" t="str">
        <f>IFERROR(VLOOKUP(B1839,Misconduct!D:M,10,FALSE),"")</f>
        <v/>
      </c>
    </row>
    <row r="1840" spans="1:11">
      <c r="A1840" s="161" t="str">
        <f>IF(Personal_Development!C1734="","",Personal_Development!C1734)</f>
        <v/>
      </c>
      <c r="B1840" t="str">
        <f>IF(Personal_Development!D1734="","",Personal_Development!D1734)</f>
        <v/>
      </c>
      <c r="C1840" t="str">
        <f>IF(Personal_Development!E1734="","",Personal_Development!E1734)</f>
        <v/>
      </c>
      <c r="D1840" t="str">
        <f>IFERROR(VLOOKUP(B1840,Personal_Development!D:DL,113,FALSE),"")</f>
        <v/>
      </c>
      <c r="E1840" t="str">
        <f>IFERROR(VLOOKUP(B1840,Kaizen!D:X,21,FALSE),"")</f>
        <v/>
      </c>
      <c r="F1840" t="str">
        <f>IFERROR(VLOOKUP(B1840,'Safety Idea'!D:X,21,FALSE),"")</f>
        <v/>
      </c>
      <c r="G1840" t="str">
        <f>IFERROR(VLOOKUP(B1840,'Compulsory Training'!D:Z,23,FALSE),"")</f>
        <v/>
      </c>
      <c r="H1840" t="str">
        <f>IFERROR(VLOOKUP(B1840,Attendance!D:BQ,65,FALSE),"")</f>
        <v/>
      </c>
      <c r="I1840" t="str">
        <f>IFERROR(VLOOKUP(B1840,Misconduct!D:M,8,FALSE),"")</f>
        <v/>
      </c>
      <c r="J1840" t="str">
        <f>IFERROR(VLOOKUP(B1840,Misconduct!D:M,9,FALSE),"")</f>
        <v/>
      </c>
      <c r="K1840" t="str">
        <f>IFERROR(VLOOKUP(B1840,Misconduct!D:M,10,FALSE),"")</f>
        <v/>
      </c>
    </row>
    <row r="1841" spans="1:11">
      <c r="A1841" s="161" t="str">
        <f>IF(Personal_Development!C1735="","",Personal_Development!C1735)</f>
        <v/>
      </c>
      <c r="B1841" t="str">
        <f>IF(Personal_Development!D1735="","",Personal_Development!D1735)</f>
        <v/>
      </c>
      <c r="C1841" t="str">
        <f>IF(Personal_Development!E1735="","",Personal_Development!E1735)</f>
        <v/>
      </c>
      <c r="D1841" t="str">
        <f>IFERROR(VLOOKUP(B1841,Personal_Development!D:DL,113,FALSE),"")</f>
        <v/>
      </c>
      <c r="E1841" t="str">
        <f>IFERROR(VLOOKUP(B1841,Kaizen!D:X,21,FALSE),"")</f>
        <v/>
      </c>
      <c r="F1841" t="str">
        <f>IFERROR(VLOOKUP(B1841,'Safety Idea'!D:X,21,FALSE),"")</f>
        <v/>
      </c>
      <c r="G1841" t="str">
        <f>IFERROR(VLOOKUP(B1841,'Compulsory Training'!D:Z,23,FALSE),"")</f>
        <v/>
      </c>
      <c r="H1841" t="str">
        <f>IFERROR(VLOOKUP(B1841,Attendance!D:BQ,65,FALSE),"")</f>
        <v/>
      </c>
      <c r="I1841" t="str">
        <f>IFERROR(VLOOKUP(B1841,Misconduct!D:M,8,FALSE),"")</f>
        <v/>
      </c>
      <c r="J1841" t="str">
        <f>IFERROR(VLOOKUP(B1841,Misconduct!D:M,9,FALSE),"")</f>
        <v/>
      </c>
      <c r="K1841" t="str">
        <f>IFERROR(VLOOKUP(B1841,Misconduct!D:M,10,FALSE),"")</f>
        <v/>
      </c>
    </row>
    <row r="1842" spans="1:11">
      <c r="A1842" s="161" t="str">
        <f>IF(Personal_Development!C1736="","",Personal_Development!C1736)</f>
        <v/>
      </c>
      <c r="B1842" t="str">
        <f>IF(Personal_Development!D1736="","",Personal_Development!D1736)</f>
        <v/>
      </c>
      <c r="C1842" t="str">
        <f>IF(Personal_Development!E1736="","",Personal_Development!E1736)</f>
        <v/>
      </c>
      <c r="D1842" t="str">
        <f>IFERROR(VLOOKUP(B1842,Personal_Development!D:DL,113,FALSE),"")</f>
        <v/>
      </c>
      <c r="E1842" t="str">
        <f>IFERROR(VLOOKUP(B1842,Kaizen!D:X,21,FALSE),"")</f>
        <v/>
      </c>
      <c r="F1842" t="str">
        <f>IFERROR(VLOOKUP(B1842,'Safety Idea'!D:X,21,FALSE),"")</f>
        <v/>
      </c>
      <c r="G1842" t="str">
        <f>IFERROR(VLOOKUP(B1842,'Compulsory Training'!D:Z,23,FALSE),"")</f>
        <v/>
      </c>
      <c r="H1842" t="str">
        <f>IFERROR(VLOOKUP(B1842,Attendance!D:BQ,65,FALSE),"")</f>
        <v/>
      </c>
      <c r="I1842" t="str">
        <f>IFERROR(VLOOKUP(B1842,Misconduct!D:M,8,FALSE),"")</f>
        <v/>
      </c>
      <c r="J1842" t="str">
        <f>IFERROR(VLOOKUP(B1842,Misconduct!D:M,9,FALSE),"")</f>
        <v/>
      </c>
      <c r="K1842" t="str">
        <f>IFERROR(VLOOKUP(B1842,Misconduct!D:M,10,FALSE),"")</f>
        <v/>
      </c>
    </row>
    <row r="1843" spans="1:11">
      <c r="A1843" s="161" t="str">
        <f>IF(Personal_Development!C1737="","",Personal_Development!C1737)</f>
        <v/>
      </c>
      <c r="B1843" t="str">
        <f>IF(Personal_Development!D1737="","",Personal_Development!D1737)</f>
        <v/>
      </c>
      <c r="C1843" t="str">
        <f>IF(Personal_Development!E1737="","",Personal_Development!E1737)</f>
        <v/>
      </c>
      <c r="D1843" t="str">
        <f>IFERROR(VLOOKUP(B1843,Personal_Development!D:DL,113,FALSE),"")</f>
        <v/>
      </c>
      <c r="E1843" t="str">
        <f>IFERROR(VLOOKUP(B1843,Kaizen!D:X,21,FALSE),"")</f>
        <v/>
      </c>
      <c r="F1843" t="str">
        <f>IFERROR(VLOOKUP(B1843,'Safety Idea'!D:X,21,FALSE),"")</f>
        <v/>
      </c>
      <c r="G1843" t="str">
        <f>IFERROR(VLOOKUP(B1843,'Compulsory Training'!D:Z,23,FALSE),"")</f>
        <v/>
      </c>
      <c r="H1843" t="str">
        <f>IFERROR(VLOOKUP(B1843,Attendance!D:BQ,65,FALSE),"")</f>
        <v/>
      </c>
      <c r="I1843" t="str">
        <f>IFERROR(VLOOKUP(B1843,Misconduct!D:M,8,FALSE),"")</f>
        <v/>
      </c>
      <c r="J1843" t="str">
        <f>IFERROR(VLOOKUP(B1843,Misconduct!D:M,9,FALSE),"")</f>
        <v/>
      </c>
      <c r="K1843" t="str">
        <f>IFERROR(VLOOKUP(B1843,Misconduct!D:M,10,FALSE),"")</f>
        <v/>
      </c>
    </row>
    <row r="1844" spans="1:11">
      <c r="A1844" s="161" t="str">
        <f>IF(Personal_Development!C1738="","",Personal_Development!C1738)</f>
        <v/>
      </c>
      <c r="B1844" t="str">
        <f>IF(Personal_Development!D1738="","",Personal_Development!D1738)</f>
        <v/>
      </c>
      <c r="C1844" t="str">
        <f>IF(Personal_Development!E1738="","",Personal_Development!E1738)</f>
        <v/>
      </c>
      <c r="D1844" t="str">
        <f>IFERROR(VLOOKUP(B1844,Personal_Development!D:DL,113,FALSE),"")</f>
        <v/>
      </c>
      <c r="E1844" t="str">
        <f>IFERROR(VLOOKUP(B1844,Kaizen!D:X,21,FALSE),"")</f>
        <v/>
      </c>
      <c r="F1844" t="str">
        <f>IFERROR(VLOOKUP(B1844,'Safety Idea'!D:X,21,FALSE),"")</f>
        <v/>
      </c>
      <c r="G1844" t="str">
        <f>IFERROR(VLOOKUP(B1844,'Compulsory Training'!D:Z,23,FALSE),"")</f>
        <v/>
      </c>
      <c r="H1844" t="str">
        <f>IFERROR(VLOOKUP(B1844,Attendance!D:BQ,65,FALSE),"")</f>
        <v/>
      </c>
      <c r="I1844" t="str">
        <f>IFERROR(VLOOKUP(B1844,Misconduct!D:M,8,FALSE),"")</f>
        <v/>
      </c>
      <c r="J1844" t="str">
        <f>IFERROR(VLOOKUP(B1844,Misconduct!D:M,9,FALSE),"")</f>
        <v/>
      </c>
      <c r="K1844" t="str">
        <f>IFERROR(VLOOKUP(B1844,Misconduct!D:M,10,FALSE),"")</f>
        <v/>
      </c>
    </row>
    <row r="1845" spans="1:11">
      <c r="A1845" s="161" t="str">
        <f>IF(Personal_Development!C1739="","",Personal_Development!C1739)</f>
        <v/>
      </c>
      <c r="B1845" t="str">
        <f>IF(Personal_Development!D1739="","",Personal_Development!D1739)</f>
        <v/>
      </c>
      <c r="C1845" t="str">
        <f>IF(Personal_Development!E1739="","",Personal_Development!E1739)</f>
        <v/>
      </c>
      <c r="D1845" t="str">
        <f>IFERROR(VLOOKUP(B1845,Personal_Development!D:DL,113,FALSE),"")</f>
        <v/>
      </c>
      <c r="E1845" t="str">
        <f>IFERROR(VLOOKUP(B1845,Kaizen!D:X,21,FALSE),"")</f>
        <v/>
      </c>
      <c r="F1845" t="str">
        <f>IFERROR(VLOOKUP(B1845,'Safety Idea'!D:X,21,FALSE),"")</f>
        <v/>
      </c>
      <c r="G1845" t="str">
        <f>IFERROR(VLOOKUP(B1845,'Compulsory Training'!D:Z,23,FALSE),"")</f>
        <v/>
      </c>
      <c r="H1845" t="str">
        <f>IFERROR(VLOOKUP(B1845,Attendance!D:BQ,65,FALSE),"")</f>
        <v/>
      </c>
      <c r="I1845" t="str">
        <f>IFERROR(VLOOKUP(B1845,Misconduct!D:M,8,FALSE),"")</f>
        <v/>
      </c>
      <c r="J1845" t="str">
        <f>IFERROR(VLOOKUP(B1845,Misconduct!D:M,9,FALSE),"")</f>
        <v/>
      </c>
      <c r="K1845" t="str">
        <f>IFERROR(VLOOKUP(B1845,Misconduct!D:M,10,FALSE),"")</f>
        <v/>
      </c>
    </row>
    <row r="1846" spans="1:11">
      <c r="A1846" s="161" t="str">
        <f>IF(Personal_Development!C1740="","",Personal_Development!C1740)</f>
        <v/>
      </c>
      <c r="B1846" t="str">
        <f>IF(Personal_Development!D1740="","",Personal_Development!D1740)</f>
        <v/>
      </c>
      <c r="C1846" t="str">
        <f>IF(Personal_Development!E1740="","",Personal_Development!E1740)</f>
        <v/>
      </c>
      <c r="D1846" t="str">
        <f>IFERROR(VLOOKUP(B1846,Personal_Development!D:DL,113,FALSE),"")</f>
        <v/>
      </c>
      <c r="E1846" t="str">
        <f>IFERROR(VLOOKUP(B1846,Kaizen!D:X,21,FALSE),"")</f>
        <v/>
      </c>
      <c r="F1846" t="str">
        <f>IFERROR(VLOOKUP(B1846,'Safety Idea'!D:X,21,FALSE),"")</f>
        <v/>
      </c>
      <c r="G1846" t="str">
        <f>IFERROR(VLOOKUP(B1846,'Compulsory Training'!D:Z,23,FALSE),"")</f>
        <v/>
      </c>
      <c r="H1846" t="str">
        <f>IFERROR(VLOOKUP(B1846,Attendance!D:BQ,65,FALSE),"")</f>
        <v/>
      </c>
      <c r="I1846" t="str">
        <f>IFERROR(VLOOKUP(B1846,Misconduct!D:M,8,FALSE),"")</f>
        <v/>
      </c>
      <c r="J1846" t="str">
        <f>IFERROR(VLOOKUP(B1846,Misconduct!D:M,9,FALSE),"")</f>
        <v/>
      </c>
      <c r="K1846" t="str">
        <f>IFERROR(VLOOKUP(B1846,Misconduct!D:M,10,FALSE),"")</f>
        <v/>
      </c>
    </row>
    <row r="1847" spans="1:11">
      <c r="A1847" s="161" t="str">
        <f>IF(Personal_Development!C1741="","",Personal_Development!C1741)</f>
        <v/>
      </c>
      <c r="B1847" t="str">
        <f>IF(Personal_Development!D1741="","",Personal_Development!D1741)</f>
        <v/>
      </c>
      <c r="C1847" t="str">
        <f>IF(Personal_Development!E1741="","",Personal_Development!E1741)</f>
        <v/>
      </c>
      <c r="D1847" t="str">
        <f>IFERROR(VLOOKUP(B1847,Personal_Development!D:DL,113,FALSE),"")</f>
        <v/>
      </c>
      <c r="E1847" t="str">
        <f>IFERROR(VLOOKUP(B1847,Kaizen!D:X,21,FALSE),"")</f>
        <v/>
      </c>
      <c r="F1847" t="str">
        <f>IFERROR(VLOOKUP(B1847,'Safety Idea'!D:X,21,FALSE),"")</f>
        <v/>
      </c>
      <c r="G1847" t="str">
        <f>IFERROR(VLOOKUP(B1847,'Compulsory Training'!D:Z,23,FALSE),"")</f>
        <v/>
      </c>
      <c r="H1847" t="str">
        <f>IFERROR(VLOOKUP(B1847,Attendance!D:BQ,65,FALSE),"")</f>
        <v/>
      </c>
      <c r="I1847" t="str">
        <f>IFERROR(VLOOKUP(B1847,Misconduct!D:M,8,FALSE),"")</f>
        <v/>
      </c>
      <c r="J1847" t="str">
        <f>IFERROR(VLOOKUP(B1847,Misconduct!D:M,9,FALSE),"")</f>
        <v/>
      </c>
      <c r="K1847" t="str">
        <f>IFERROR(VLOOKUP(B1847,Misconduct!D:M,10,FALSE),"")</f>
        <v/>
      </c>
    </row>
    <row r="1848" spans="1:11">
      <c r="A1848" s="161" t="str">
        <f>IF(Personal_Development!C1742="","",Personal_Development!C1742)</f>
        <v/>
      </c>
      <c r="B1848" t="str">
        <f>IF(Personal_Development!D1742="","",Personal_Development!D1742)</f>
        <v/>
      </c>
      <c r="C1848" t="str">
        <f>IF(Personal_Development!E1742="","",Personal_Development!E1742)</f>
        <v/>
      </c>
      <c r="D1848" t="str">
        <f>IFERROR(VLOOKUP(B1848,Personal_Development!D:DL,113,FALSE),"")</f>
        <v/>
      </c>
      <c r="E1848" t="str">
        <f>IFERROR(VLOOKUP(B1848,Kaizen!D:X,21,FALSE),"")</f>
        <v/>
      </c>
      <c r="F1848" t="str">
        <f>IFERROR(VLOOKUP(B1848,'Safety Idea'!D:X,21,FALSE),"")</f>
        <v/>
      </c>
      <c r="G1848" t="str">
        <f>IFERROR(VLOOKUP(B1848,'Compulsory Training'!D:Z,23,FALSE),"")</f>
        <v/>
      </c>
      <c r="H1848" t="str">
        <f>IFERROR(VLOOKUP(B1848,Attendance!D:BQ,65,FALSE),"")</f>
        <v/>
      </c>
      <c r="I1848" t="str">
        <f>IFERROR(VLOOKUP(B1848,Misconduct!D:M,8,FALSE),"")</f>
        <v/>
      </c>
      <c r="J1848" t="str">
        <f>IFERROR(VLOOKUP(B1848,Misconduct!D:M,9,FALSE),"")</f>
        <v/>
      </c>
      <c r="K1848" t="str">
        <f>IFERROR(VLOOKUP(B1848,Misconduct!D:M,10,FALSE),"")</f>
        <v/>
      </c>
    </row>
    <row r="1849" spans="1:11">
      <c r="A1849" s="161" t="str">
        <f>IF(Personal_Development!C1743="","",Personal_Development!C1743)</f>
        <v/>
      </c>
      <c r="B1849" t="str">
        <f>IF(Personal_Development!D1743="","",Personal_Development!D1743)</f>
        <v/>
      </c>
      <c r="C1849" t="str">
        <f>IF(Personal_Development!E1743="","",Personal_Development!E1743)</f>
        <v/>
      </c>
      <c r="D1849" t="str">
        <f>IFERROR(VLOOKUP(B1849,Personal_Development!D:DL,113,FALSE),"")</f>
        <v/>
      </c>
      <c r="E1849" t="str">
        <f>IFERROR(VLOOKUP(B1849,Kaizen!D:X,21,FALSE),"")</f>
        <v/>
      </c>
      <c r="F1849" t="str">
        <f>IFERROR(VLOOKUP(B1849,'Safety Idea'!D:X,21,FALSE),"")</f>
        <v/>
      </c>
      <c r="G1849" t="str">
        <f>IFERROR(VLOOKUP(B1849,'Compulsory Training'!D:Z,23,FALSE),"")</f>
        <v/>
      </c>
      <c r="H1849" t="str">
        <f>IFERROR(VLOOKUP(B1849,Attendance!D:BQ,65,FALSE),"")</f>
        <v/>
      </c>
      <c r="I1849" t="str">
        <f>IFERROR(VLOOKUP(B1849,Misconduct!D:M,8,FALSE),"")</f>
        <v/>
      </c>
      <c r="J1849" t="str">
        <f>IFERROR(VLOOKUP(B1849,Misconduct!D:M,9,FALSE),"")</f>
        <v/>
      </c>
      <c r="K1849" t="str">
        <f>IFERROR(VLOOKUP(B1849,Misconduct!D:M,10,FALSE),"")</f>
        <v/>
      </c>
    </row>
    <row r="1850" spans="1:11">
      <c r="A1850" s="161" t="str">
        <f>IF(Personal_Development!C1744="","",Personal_Development!C1744)</f>
        <v/>
      </c>
      <c r="B1850" t="str">
        <f>IF(Personal_Development!D1744="","",Personal_Development!D1744)</f>
        <v/>
      </c>
      <c r="C1850" t="str">
        <f>IF(Personal_Development!E1744="","",Personal_Development!E1744)</f>
        <v/>
      </c>
      <c r="D1850" t="str">
        <f>IFERROR(VLOOKUP(B1850,Personal_Development!D:DL,113,FALSE),"")</f>
        <v/>
      </c>
      <c r="E1850" t="str">
        <f>IFERROR(VLOOKUP(B1850,Kaizen!D:X,21,FALSE),"")</f>
        <v/>
      </c>
      <c r="F1850" t="str">
        <f>IFERROR(VLOOKUP(B1850,'Safety Idea'!D:X,21,FALSE),"")</f>
        <v/>
      </c>
      <c r="G1850" t="str">
        <f>IFERROR(VLOOKUP(B1850,'Compulsory Training'!D:Z,23,FALSE),"")</f>
        <v/>
      </c>
      <c r="H1850" t="str">
        <f>IFERROR(VLOOKUP(B1850,Attendance!D:BQ,65,FALSE),"")</f>
        <v/>
      </c>
      <c r="I1850" t="str">
        <f>IFERROR(VLOOKUP(B1850,Misconduct!D:M,8,FALSE),"")</f>
        <v/>
      </c>
      <c r="J1850" t="str">
        <f>IFERROR(VLOOKUP(B1850,Misconduct!D:M,9,FALSE),"")</f>
        <v/>
      </c>
      <c r="K1850" t="str">
        <f>IFERROR(VLOOKUP(B1850,Misconduct!D:M,10,FALSE),"")</f>
        <v/>
      </c>
    </row>
    <row r="1851" spans="1:11">
      <c r="A1851" s="161" t="str">
        <f>IF(Personal_Development!C1745="","",Personal_Development!C1745)</f>
        <v/>
      </c>
      <c r="B1851" t="str">
        <f>IF(Personal_Development!D1745="","",Personal_Development!D1745)</f>
        <v/>
      </c>
      <c r="C1851" t="str">
        <f>IF(Personal_Development!E1745="","",Personal_Development!E1745)</f>
        <v/>
      </c>
      <c r="D1851" t="str">
        <f>IFERROR(VLOOKUP(B1851,Personal_Development!D:DL,113,FALSE),"")</f>
        <v/>
      </c>
      <c r="E1851" t="str">
        <f>IFERROR(VLOOKUP(B1851,Kaizen!D:X,21,FALSE),"")</f>
        <v/>
      </c>
      <c r="F1851" t="str">
        <f>IFERROR(VLOOKUP(B1851,'Safety Idea'!D:X,21,FALSE),"")</f>
        <v/>
      </c>
      <c r="G1851" t="str">
        <f>IFERROR(VLOOKUP(B1851,'Compulsory Training'!D:Z,23,FALSE),"")</f>
        <v/>
      </c>
      <c r="H1851" t="str">
        <f>IFERROR(VLOOKUP(B1851,Attendance!D:BQ,65,FALSE),"")</f>
        <v/>
      </c>
      <c r="I1851" t="str">
        <f>IFERROR(VLOOKUP(B1851,Misconduct!D:M,8,FALSE),"")</f>
        <v/>
      </c>
      <c r="J1851" t="str">
        <f>IFERROR(VLOOKUP(B1851,Misconduct!D:M,9,FALSE),"")</f>
        <v/>
      </c>
      <c r="K1851" t="str">
        <f>IFERROR(VLOOKUP(B1851,Misconduct!D:M,10,FALSE),"")</f>
        <v/>
      </c>
    </row>
    <row r="1852" spans="1:11">
      <c r="A1852" s="161" t="str">
        <f>IF(Personal_Development!C1746="","",Personal_Development!C1746)</f>
        <v/>
      </c>
      <c r="B1852" t="str">
        <f>IF(Personal_Development!D1746="","",Personal_Development!D1746)</f>
        <v/>
      </c>
      <c r="C1852" t="str">
        <f>IF(Personal_Development!E1746="","",Personal_Development!E1746)</f>
        <v/>
      </c>
      <c r="D1852" t="str">
        <f>IFERROR(VLOOKUP(B1852,Personal_Development!D:DL,113,FALSE),"")</f>
        <v/>
      </c>
      <c r="E1852" t="str">
        <f>IFERROR(VLOOKUP(B1852,Kaizen!D:X,21,FALSE),"")</f>
        <v/>
      </c>
      <c r="F1852" t="str">
        <f>IFERROR(VLOOKUP(B1852,'Safety Idea'!D:X,21,FALSE),"")</f>
        <v/>
      </c>
      <c r="G1852" t="str">
        <f>IFERROR(VLOOKUP(B1852,'Compulsory Training'!D:Z,23,FALSE),"")</f>
        <v/>
      </c>
      <c r="H1852" t="str">
        <f>IFERROR(VLOOKUP(B1852,Attendance!D:BQ,65,FALSE),"")</f>
        <v/>
      </c>
      <c r="I1852" t="str">
        <f>IFERROR(VLOOKUP(B1852,Misconduct!D:M,8,FALSE),"")</f>
        <v/>
      </c>
      <c r="J1852" t="str">
        <f>IFERROR(VLOOKUP(B1852,Misconduct!D:M,9,FALSE),"")</f>
        <v/>
      </c>
      <c r="K1852" t="str">
        <f>IFERROR(VLOOKUP(B1852,Misconduct!D:M,10,FALSE),"")</f>
        <v/>
      </c>
    </row>
    <row r="1853" spans="1:11">
      <c r="A1853" s="161" t="str">
        <f>IF(Personal_Development!C1747="","",Personal_Development!C1747)</f>
        <v/>
      </c>
      <c r="B1853" t="str">
        <f>IF(Personal_Development!D1747="","",Personal_Development!D1747)</f>
        <v/>
      </c>
      <c r="C1853" t="str">
        <f>IF(Personal_Development!E1747="","",Personal_Development!E1747)</f>
        <v/>
      </c>
      <c r="D1853" t="str">
        <f>IFERROR(VLOOKUP(B1853,Personal_Development!D:DL,113,FALSE),"")</f>
        <v/>
      </c>
      <c r="E1853" t="str">
        <f>IFERROR(VLOOKUP(B1853,Kaizen!D:X,21,FALSE),"")</f>
        <v/>
      </c>
      <c r="F1853" t="str">
        <f>IFERROR(VLOOKUP(B1853,'Safety Idea'!D:X,21,FALSE),"")</f>
        <v/>
      </c>
      <c r="G1853" t="str">
        <f>IFERROR(VLOOKUP(B1853,'Compulsory Training'!D:Z,23,FALSE),"")</f>
        <v/>
      </c>
      <c r="H1853" t="str">
        <f>IFERROR(VLOOKUP(B1853,Attendance!D:BQ,65,FALSE),"")</f>
        <v/>
      </c>
      <c r="I1853" t="str">
        <f>IFERROR(VLOOKUP(B1853,Misconduct!D:M,8,FALSE),"")</f>
        <v/>
      </c>
      <c r="J1853" t="str">
        <f>IFERROR(VLOOKUP(B1853,Misconduct!D:M,9,FALSE),"")</f>
        <v/>
      </c>
      <c r="K1853" t="str">
        <f>IFERROR(VLOOKUP(B1853,Misconduct!D:M,10,FALSE),"")</f>
        <v/>
      </c>
    </row>
    <row r="1854" spans="1:11">
      <c r="A1854" s="161" t="str">
        <f>IF(Personal_Development!C1748="","",Personal_Development!C1748)</f>
        <v/>
      </c>
      <c r="B1854" t="str">
        <f>IF(Personal_Development!D1748="","",Personal_Development!D1748)</f>
        <v/>
      </c>
      <c r="C1854" t="str">
        <f>IF(Personal_Development!E1748="","",Personal_Development!E1748)</f>
        <v/>
      </c>
      <c r="D1854" t="str">
        <f>IFERROR(VLOOKUP(B1854,Personal_Development!D:DL,113,FALSE),"")</f>
        <v/>
      </c>
      <c r="E1854" t="str">
        <f>IFERROR(VLOOKUP(B1854,Kaizen!D:X,21,FALSE),"")</f>
        <v/>
      </c>
      <c r="F1854" t="str">
        <f>IFERROR(VLOOKUP(B1854,'Safety Idea'!D:X,21,FALSE),"")</f>
        <v/>
      </c>
      <c r="G1854" t="str">
        <f>IFERROR(VLOOKUP(B1854,'Compulsory Training'!D:Z,23,FALSE),"")</f>
        <v/>
      </c>
      <c r="H1854" t="str">
        <f>IFERROR(VLOOKUP(B1854,Attendance!D:BQ,65,FALSE),"")</f>
        <v/>
      </c>
      <c r="I1854" t="str">
        <f>IFERROR(VLOOKUP(B1854,Misconduct!D:M,8,FALSE),"")</f>
        <v/>
      </c>
      <c r="J1854" t="str">
        <f>IFERROR(VLOOKUP(B1854,Misconduct!D:M,9,FALSE),"")</f>
        <v/>
      </c>
      <c r="K1854" t="str">
        <f>IFERROR(VLOOKUP(B1854,Misconduct!D:M,10,FALSE),"")</f>
        <v/>
      </c>
    </row>
    <row r="1855" spans="1:11">
      <c r="A1855" s="161" t="str">
        <f>IF(Personal_Development!C1749="","",Personal_Development!C1749)</f>
        <v/>
      </c>
      <c r="B1855" t="str">
        <f>IF(Personal_Development!D1749="","",Personal_Development!D1749)</f>
        <v/>
      </c>
      <c r="C1855" t="str">
        <f>IF(Personal_Development!E1749="","",Personal_Development!E1749)</f>
        <v/>
      </c>
      <c r="D1855" t="str">
        <f>IFERROR(VLOOKUP(B1855,Personal_Development!D:DL,113,FALSE),"")</f>
        <v/>
      </c>
      <c r="E1855" t="str">
        <f>IFERROR(VLOOKUP(B1855,Kaizen!D:X,21,FALSE),"")</f>
        <v/>
      </c>
      <c r="F1855" t="str">
        <f>IFERROR(VLOOKUP(B1855,'Safety Idea'!D:X,21,FALSE),"")</f>
        <v/>
      </c>
      <c r="G1855" t="str">
        <f>IFERROR(VLOOKUP(B1855,'Compulsory Training'!D:Z,23,FALSE),"")</f>
        <v/>
      </c>
      <c r="H1855" t="str">
        <f>IFERROR(VLOOKUP(B1855,Attendance!D:BQ,65,FALSE),"")</f>
        <v/>
      </c>
      <c r="I1855" t="str">
        <f>IFERROR(VLOOKUP(B1855,Misconduct!D:M,8,FALSE),"")</f>
        <v/>
      </c>
      <c r="J1855" t="str">
        <f>IFERROR(VLOOKUP(B1855,Misconduct!D:M,9,FALSE),"")</f>
        <v/>
      </c>
      <c r="K1855" t="str">
        <f>IFERROR(VLOOKUP(B1855,Misconduct!D:M,10,FALSE),"")</f>
        <v/>
      </c>
    </row>
    <row r="1856" spans="1:11">
      <c r="A1856" s="161" t="str">
        <f>IF(Personal_Development!C1750="","",Personal_Development!C1750)</f>
        <v/>
      </c>
      <c r="B1856" t="str">
        <f>IF(Personal_Development!D1750="","",Personal_Development!D1750)</f>
        <v/>
      </c>
      <c r="C1856" t="str">
        <f>IF(Personal_Development!E1750="","",Personal_Development!E1750)</f>
        <v/>
      </c>
      <c r="D1856" t="str">
        <f>IFERROR(VLOOKUP(B1856,Personal_Development!D:DL,113,FALSE),"")</f>
        <v/>
      </c>
      <c r="E1856" t="str">
        <f>IFERROR(VLOOKUP(B1856,Kaizen!D:X,21,FALSE),"")</f>
        <v/>
      </c>
      <c r="F1856" t="str">
        <f>IFERROR(VLOOKUP(B1856,'Safety Idea'!D:X,21,FALSE),"")</f>
        <v/>
      </c>
      <c r="G1856" t="str">
        <f>IFERROR(VLOOKUP(B1856,'Compulsory Training'!D:Z,23,FALSE),"")</f>
        <v/>
      </c>
      <c r="H1856" t="str">
        <f>IFERROR(VLOOKUP(B1856,Attendance!D:BQ,65,FALSE),"")</f>
        <v/>
      </c>
      <c r="I1856" t="str">
        <f>IFERROR(VLOOKUP(B1856,Misconduct!D:M,8,FALSE),"")</f>
        <v/>
      </c>
      <c r="J1856" t="str">
        <f>IFERROR(VLOOKUP(B1856,Misconduct!D:M,9,FALSE),"")</f>
        <v/>
      </c>
      <c r="K1856" t="str">
        <f>IFERROR(VLOOKUP(B1856,Misconduct!D:M,10,FALSE),"")</f>
        <v/>
      </c>
    </row>
    <row r="1857" spans="1:11">
      <c r="A1857" s="161" t="str">
        <f>IF(Personal_Development!C1751="","",Personal_Development!C1751)</f>
        <v/>
      </c>
      <c r="B1857" t="str">
        <f>IF(Personal_Development!D1751="","",Personal_Development!D1751)</f>
        <v/>
      </c>
      <c r="C1857" t="str">
        <f>IF(Personal_Development!E1751="","",Personal_Development!E1751)</f>
        <v/>
      </c>
      <c r="D1857" t="str">
        <f>IFERROR(VLOOKUP(B1857,Personal_Development!D:DL,113,FALSE),"")</f>
        <v/>
      </c>
      <c r="E1857" t="str">
        <f>IFERROR(VLOOKUP(B1857,Kaizen!D:X,21,FALSE),"")</f>
        <v/>
      </c>
      <c r="F1857" t="str">
        <f>IFERROR(VLOOKUP(B1857,'Safety Idea'!D:X,21,FALSE),"")</f>
        <v/>
      </c>
      <c r="G1857" t="str">
        <f>IFERROR(VLOOKUP(B1857,'Compulsory Training'!D:Z,23,FALSE),"")</f>
        <v/>
      </c>
      <c r="H1857" t="str">
        <f>IFERROR(VLOOKUP(B1857,Attendance!D:BQ,65,FALSE),"")</f>
        <v/>
      </c>
      <c r="I1857" t="str">
        <f>IFERROR(VLOOKUP(B1857,Misconduct!D:M,8,FALSE),"")</f>
        <v/>
      </c>
      <c r="J1857" t="str">
        <f>IFERROR(VLOOKUP(B1857,Misconduct!D:M,9,FALSE),"")</f>
        <v/>
      </c>
      <c r="K1857" t="str">
        <f>IFERROR(VLOOKUP(B1857,Misconduct!D:M,10,FALSE),"")</f>
        <v/>
      </c>
    </row>
    <row r="1858" spans="1:11">
      <c r="A1858" s="161" t="str">
        <f>IF(Personal_Development!C1752="","",Personal_Development!C1752)</f>
        <v/>
      </c>
      <c r="B1858" t="str">
        <f>IF(Personal_Development!D1752="","",Personal_Development!D1752)</f>
        <v/>
      </c>
      <c r="C1858" t="str">
        <f>IF(Personal_Development!E1752="","",Personal_Development!E1752)</f>
        <v/>
      </c>
      <c r="D1858" t="str">
        <f>IFERROR(VLOOKUP(B1858,Personal_Development!D:DL,113,FALSE),"")</f>
        <v/>
      </c>
      <c r="E1858" t="str">
        <f>IFERROR(VLOOKUP(B1858,Kaizen!D:X,21,FALSE),"")</f>
        <v/>
      </c>
      <c r="F1858" t="str">
        <f>IFERROR(VLOOKUP(B1858,'Safety Idea'!D:X,21,FALSE),"")</f>
        <v/>
      </c>
      <c r="G1858" t="str">
        <f>IFERROR(VLOOKUP(B1858,'Compulsory Training'!D:Z,23,FALSE),"")</f>
        <v/>
      </c>
      <c r="H1858" t="str">
        <f>IFERROR(VLOOKUP(B1858,Attendance!D:BQ,65,FALSE),"")</f>
        <v/>
      </c>
      <c r="I1858" t="str">
        <f>IFERROR(VLOOKUP(B1858,Misconduct!D:M,8,FALSE),"")</f>
        <v/>
      </c>
      <c r="J1858" t="str">
        <f>IFERROR(VLOOKUP(B1858,Misconduct!D:M,9,FALSE),"")</f>
        <v/>
      </c>
      <c r="K1858" t="str">
        <f>IFERROR(VLOOKUP(B1858,Misconduct!D:M,10,FALSE),"")</f>
        <v/>
      </c>
    </row>
    <row r="1859" spans="1:11">
      <c r="A1859" s="161" t="str">
        <f>IF(Personal_Development!C1753="","",Personal_Development!C1753)</f>
        <v/>
      </c>
      <c r="B1859" t="str">
        <f>IF(Personal_Development!D1753="","",Personal_Development!D1753)</f>
        <v/>
      </c>
      <c r="C1859" t="str">
        <f>IF(Personal_Development!E1753="","",Personal_Development!E1753)</f>
        <v/>
      </c>
      <c r="D1859" t="str">
        <f>IFERROR(VLOOKUP(B1859,Personal_Development!D:DL,113,FALSE),"")</f>
        <v/>
      </c>
      <c r="E1859" t="str">
        <f>IFERROR(VLOOKUP(B1859,Kaizen!D:X,21,FALSE),"")</f>
        <v/>
      </c>
      <c r="F1859" t="str">
        <f>IFERROR(VLOOKUP(B1859,'Safety Idea'!D:X,21,FALSE),"")</f>
        <v/>
      </c>
      <c r="G1859" t="str">
        <f>IFERROR(VLOOKUP(B1859,'Compulsory Training'!D:Z,23,FALSE),"")</f>
        <v/>
      </c>
      <c r="H1859" t="str">
        <f>IFERROR(VLOOKUP(B1859,Attendance!D:BQ,65,FALSE),"")</f>
        <v/>
      </c>
      <c r="I1859" t="str">
        <f>IFERROR(VLOOKUP(B1859,Misconduct!D:M,8,FALSE),"")</f>
        <v/>
      </c>
      <c r="J1859" t="str">
        <f>IFERROR(VLOOKUP(B1859,Misconduct!D:M,9,FALSE),"")</f>
        <v/>
      </c>
      <c r="K1859" t="str">
        <f>IFERROR(VLOOKUP(B1859,Misconduct!D:M,10,FALSE),"")</f>
        <v/>
      </c>
    </row>
    <row r="1860" spans="1:11">
      <c r="A1860" s="161" t="str">
        <f>IF(Personal_Development!C1754="","",Personal_Development!C1754)</f>
        <v/>
      </c>
      <c r="B1860" t="str">
        <f>IF(Personal_Development!D1754="","",Personal_Development!D1754)</f>
        <v/>
      </c>
      <c r="C1860" t="str">
        <f>IF(Personal_Development!E1754="","",Personal_Development!E1754)</f>
        <v/>
      </c>
      <c r="D1860" t="str">
        <f>IFERROR(VLOOKUP(B1860,Personal_Development!D:DL,113,FALSE),"")</f>
        <v/>
      </c>
      <c r="E1860" t="str">
        <f>IFERROR(VLOOKUP(B1860,Kaizen!D:X,21,FALSE),"")</f>
        <v/>
      </c>
      <c r="F1860" t="str">
        <f>IFERROR(VLOOKUP(B1860,'Safety Idea'!D:X,21,FALSE),"")</f>
        <v/>
      </c>
      <c r="G1860" t="str">
        <f>IFERROR(VLOOKUP(B1860,'Compulsory Training'!D:Z,23,FALSE),"")</f>
        <v/>
      </c>
      <c r="H1860" t="str">
        <f>IFERROR(VLOOKUP(B1860,Attendance!D:BQ,65,FALSE),"")</f>
        <v/>
      </c>
      <c r="I1860" t="str">
        <f>IFERROR(VLOOKUP(B1860,Misconduct!D:M,8,FALSE),"")</f>
        <v/>
      </c>
      <c r="J1860" t="str">
        <f>IFERROR(VLOOKUP(B1860,Misconduct!D:M,9,FALSE),"")</f>
        <v/>
      </c>
      <c r="K1860" t="str">
        <f>IFERROR(VLOOKUP(B1860,Misconduct!D:M,10,FALSE),"")</f>
        <v/>
      </c>
    </row>
    <row r="1861" spans="1:11">
      <c r="A1861" s="161" t="str">
        <f>IF(Personal_Development!C1755="","",Personal_Development!C1755)</f>
        <v/>
      </c>
      <c r="B1861" t="str">
        <f>IF(Personal_Development!D1755="","",Personal_Development!D1755)</f>
        <v/>
      </c>
      <c r="C1861" t="str">
        <f>IF(Personal_Development!E1755="","",Personal_Development!E1755)</f>
        <v/>
      </c>
      <c r="D1861" t="str">
        <f>IFERROR(VLOOKUP(B1861,Personal_Development!D:DL,113,FALSE),"")</f>
        <v/>
      </c>
      <c r="E1861" t="str">
        <f>IFERROR(VLOOKUP(B1861,Kaizen!D:X,21,FALSE),"")</f>
        <v/>
      </c>
      <c r="F1861" t="str">
        <f>IFERROR(VLOOKUP(B1861,'Safety Idea'!D:X,21,FALSE),"")</f>
        <v/>
      </c>
      <c r="G1861" t="str">
        <f>IFERROR(VLOOKUP(B1861,'Compulsory Training'!D:Z,23,FALSE),"")</f>
        <v/>
      </c>
      <c r="H1861" t="str">
        <f>IFERROR(VLOOKUP(B1861,Attendance!D:BQ,65,FALSE),"")</f>
        <v/>
      </c>
      <c r="I1861" t="str">
        <f>IFERROR(VLOOKUP(B1861,Misconduct!D:M,8,FALSE),"")</f>
        <v/>
      </c>
      <c r="J1861" t="str">
        <f>IFERROR(VLOOKUP(B1861,Misconduct!D:M,9,FALSE),"")</f>
        <v/>
      </c>
      <c r="K1861" t="str">
        <f>IFERROR(VLOOKUP(B1861,Misconduct!D:M,10,FALSE),"")</f>
        <v/>
      </c>
    </row>
    <row r="1862" spans="1:11">
      <c r="A1862" s="161" t="str">
        <f>IF(Personal_Development!C1756="","",Personal_Development!C1756)</f>
        <v/>
      </c>
      <c r="B1862" t="str">
        <f>IF(Personal_Development!D1756="","",Personal_Development!D1756)</f>
        <v/>
      </c>
      <c r="C1862" t="str">
        <f>IF(Personal_Development!E1756="","",Personal_Development!E1756)</f>
        <v/>
      </c>
      <c r="D1862" t="str">
        <f>IFERROR(VLOOKUP(B1862,Personal_Development!D:DL,113,FALSE),"")</f>
        <v/>
      </c>
      <c r="E1862" t="str">
        <f>IFERROR(VLOOKUP(B1862,Kaizen!D:X,21,FALSE),"")</f>
        <v/>
      </c>
      <c r="F1862" t="str">
        <f>IFERROR(VLOOKUP(B1862,'Safety Idea'!D:X,21,FALSE),"")</f>
        <v/>
      </c>
      <c r="G1862" t="str">
        <f>IFERROR(VLOOKUP(B1862,'Compulsory Training'!D:Z,23,FALSE),"")</f>
        <v/>
      </c>
      <c r="H1862" t="str">
        <f>IFERROR(VLOOKUP(B1862,Attendance!D:BQ,65,FALSE),"")</f>
        <v/>
      </c>
      <c r="I1862" t="str">
        <f>IFERROR(VLOOKUP(B1862,Misconduct!D:M,8,FALSE),"")</f>
        <v/>
      </c>
      <c r="J1862" t="str">
        <f>IFERROR(VLOOKUP(B1862,Misconduct!D:M,9,FALSE),"")</f>
        <v/>
      </c>
      <c r="K1862" t="str">
        <f>IFERROR(VLOOKUP(B1862,Misconduct!D:M,10,FALSE),"")</f>
        <v/>
      </c>
    </row>
    <row r="1863" spans="1:11">
      <c r="A1863" s="161" t="str">
        <f>IF(Personal_Development!C1757="","",Personal_Development!C1757)</f>
        <v/>
      </c>
      <c r="B1863" t="str">
        <f>IF(Personal_Development!D1757="","",Personal_Development!D1757)</f>
        <v/>
      </c>
      <c r="C1863" t="str">
        <f>IF(Personal_Development!E1757="","",Personal_Development!E1757)</f>
        <v/>
      </c>
      <c r="D1863" t="str">
        <f>IFERROR(VLOOKUP(B1863,Personal_Development!D:DL,113,FALSE),"")</f>
        <v/>
      </c>
      <c r="E1863" t="str">
        <f>IFERROR(VLOOKUP(B1863,Kaizen!D:X,21,FALSE),"")</f>
        <v/>
      </c>
      <c r="F1863" t="str">
        <f>IFERROR(VLOOKUP(B1863,'Safety Idea'!D:X,21,FALSE),"")</f>
        <v/>
      </c>
      <c r="G1863" t="str">
        <f>IFERROR(VLOOKUP(B1863,'Compulsory Training'!D:Z,23,FALSE),"")</f>
        <v/>
      </c>
      <c r="H1863" t="str">
        <f>IFERROR(VLOOKUP(B1863,Attendance!D:BQ,65,FALSE),"")</f>
        <v/>
      </c>
      <c r="I1863" t="str">
        <f>IFERROR(VLOOKUP(B1863,Misconduct!D:M,8,FALSE),"")</f>
        <v/>
      </c>
      <c r="J1863" t="str">
        <f>IFERROR(VLOOKUP(B1863,Misconduct!D:M,9,FALSE),"")</f>
        <v/>
      </c>
      <c r="K1863" t="str">
        <f>IFERROR(VLOOKUP(B1863,Misconduct!D:M,10,FALSE),"")</f>
        <v/>
      </c>
    </row>
    <row r="1864" spans="1:11">
      <c r="A1864" s="161" t="str">
        <f>IF(Personal_Development!C1758="","",Personal_Development!C1758)</f>
        <v/>
      </c>
      <c r="B1864" t="str">
        <f>IF(Personal_Development!D1758="","",Personal_Development!D1758)</f>
        <v/>
      </c>
      <c r="C1864" t="str">
        <f>IF(Personal_Development!E1758="","",Personal_Development!E1758)</f>
        <v/>
      </c>
      <c r="D1864" t="str">
        <f>IFERROR(VLOOKUP(B1864,Personal_Development!D:DL,113,FALSE),"")</f>
        <v/>
      </c>
      <c r="E1864" t="str">
        <f>IFERROR(VLOOKUP(B1864,Kaizen!D:X,21,FALSE),"")</f>
        <v/>
      </c>
      <c r="F1864" t="str">
        <f>IFERROR(VLOOKUP(B1864,'Safety Idea'!D:X,21,FALSE),"")</f>
        <v/>
      </c>
      <c r="G1864" t="str">
        <f>IFERROR(VLOOKUP(B1864,'Compulsory Training'!D:Z,23,FALSE),"")</f>
        <v/>
      </c>
      <c r="H1864" t="str">
        <f>IFERROR(VLOOKUP(B1864,Attendance!D:BQ,65,FALSE),"")</f>
        <v/>
      </c>
      <c r="I1864" t="str">
        <f>IFERROR(VLOOKUP(B1864,Misconduct!D:M,8,FALSE),"")</f>
        <v/>
      </c>
      <c r="J1864" t="str">
        <f>IFERROR(VLOOKUP(B1864,Misconduct!D:M,9,FALSE),"")</f>
        <v/>
      </c>
      <c r="K1864" t="str">
        <f>IFERROR(VLOOKUP(B1864,Misconduct!D:M,10,FALSE),"")</f>
        <v/>
      </c>
    </row>
    <row r="1865" spans="1:11">
      <c r="A1865" s="161" t="str">
        <f>IF(Personal_Development!C1759="","",Personal_Development!C1759)</f>
        <v/>
      </c>
      <c r="B1865" t="str">
        <f>IF(Personal_Development!D1759="","",Personal_Development!D1759)</f>
        <v/>
      </c>
      <c r="C1865" t="str">
        <f>IF(Personal_Development!E1759="","",Personal_Development!E1759)</f>
        <v/>
      </c>
      <c r="D1865" t="str">
        <f>IFERROR(VLOOKUP(B1865,Personal_Development!D:DL,113,FALSE),"")</f>
        <v/>
      </c>
      <c r="E1865" t="str">
        <f>IFERROR(VLOOKUP(B1865,Kaizen!D:X,21,FALSE),"")</f>
        <v/>
      </c>
      <c r="F1865" t="str">
        <f>IFERROR(VLOOKUP(B1865,'Safety Idea'!D:X,21,FALSE),"")</f>
        <v/>
      </c>
      <c r="G1865" t="str">
        <f>IFERROR(VLOOKUP(B1865,'Compulsory Training'!D:Z,23,FALSE),"")</f>
        <v/>
      </c>
      <c r="H1865" t="str">
        <f>IFERROR(VLOOKUP(B1865,Attendance!D:BQ,65,FALSE),"")</f>
        <v/>
      </c>
      <c r="I1865" t="str">
        <f>IFERROR(VLOOKUP(B1865,Misconduct!D:M,8,FALSE),"")</f>
        <v/>
      </c>
      <c r="J1865" t="str">
        <f>IFERROR(VLOOKUP(B1865,Misconduct!D:M,9,FALSE),"")</f>
        <v/>
      </c>
      <c r="K1865" t="str">
        <f>IFERROR(VLOOKUP(B1865,Misconduct!D:M,10,FALSE),"")</f>
        <v/>
      </c>
    </row>
    <row r="1866" spans="1:11">
      <c r="A1866" s="161" t="str">
        <f>IF(Personal_Development!C1760="","",Personal_Development!C1760)</f>
        <v/>
      </c>
      <c r="B1866" t="str">
        <f>IF(Personal_Development!D1760="","",Personal_Development!D1760)</f>
        <v/>
      </c>
      <c r="C1866" t="str">
        <f>IF(Personal_Development!E1760="","",Personal_Development!E1760)</f>
        <v/>
      </c>
      <c r="D1866" t="str">
        <f>IFERROR(VLOOKUP(B1866,Personal_Development!D:DL,113,FALSE),"")</f>
        <v/>
      </c>
      <c r="E1866" t="str">
        <f>IFERROR(VLOOKUP(B1866,Kaizen!D:X,21,FALSE),"")</f>
        <v/>
      </c>
      <c r="F1866" t="str">
        <f>IFERROR(VLOOKUP(B1866,'Safety Idea'!D:X,21,FALSE),"")</f>
        <v/>
      </c>
      <c r="G1866" t="str">
        <f>IFERROR(VLOOKUP(B1866,'Compulsory Training'!D:Z,23,FALSE),"")</f>
        <v/>
      </c>
      <c r="H1866" t="str">
        <f>IFERROR(VLOOKUP(B1866,Attendance!D:BQ,65,FALSE),"")</f>
        <v/>
      </c>
      <c r="I1866" t="str">
        <f>IFERROR(VLOOKUP(B1866,Misconduct!D:M,8,FALSE),"")</f>
        <v/>
      </c>
      <c r="J1866" t="str">
        <f>IFERROR(VLOOKUP(B1866,Misconduct!D:M,9,FALSE),"")</f>
        <v/>
      </c>
      <c r="K1866" t="str">
        <f>IFERROR(VLOOKUP(B1866,Misconduct!D:M,10,FALSE),"")</f>
        <v/>
      </c>
    </row>
    <row r="1867" spans="1:11">
      <c r="A1867" s="161" t="str">
        <f>IF(Personal_Development!C1761="","",Personal_Development!C1761)</f>
        <v/>
      </c>
      <c r="B1867" t="str">
        <f>IF(Personal_Development!D1761="","",Personal_Development!D1761)</f>
        <v/>
      </c>
      <c r="C1867" t="str">
        <f>IF(Personal_Development!E1761="","",Personal_Development!E1761)</f>
        <v/>
      </c>
      <c r="D1867" t="str">
        <f>IFERROR(VLOOKUP(B1867,Personal_Development!D:DL,113,FALSE),"")</f>
        <v/>
      </c>
      <c r="E1867" t="str">
        <f>IFERROR(VLOOKUP(B1867,Kaizen!D:X,21,FALSE),"")</f>
        <v/>
      </c>
      <c r="F1867" t="str">
        <f>IFERROR(VLOOKUP(B1867,'Safety Idea'!D:X,21,FALSE),"")</f>
        <v/>
      </c>
      <c r="G1867" t="str">
        <f>IFERROR(VLOOKUP(B1867,'Compulsory Training'!D:Z,23,FALSE),"")</f>
        <v/>
      </c>
      <c r="H1867" t="str">
        <f>IFERROR(VLOOKUP(B1867,Attendance!D:BQ,65,FALSE),"")</f>
        <v/>
      </c>
      <c r="I1867" t="str">
        <f>IFERROR(VLOOKUP(B1867,Misconduct!D:M,8,FALSE),"")</f>
        <v/>
      </c>
      <c r="J1867" t="str">
        <f>IFERROR(VLOOKUP(B1867,Misconduct!D:M,9,FALSE),"")</f>
        <v/>
      </c>
      <c r="K1867" t="str">
        <f>IFERROR(VLOOKUP(B1867,Misconduct!D:M,10,FALSE),"")</f>
        <v/>
      </c>
    </row>
    <row r="1868" spans="1:11">
      <c r="A1868" s="161" t="str">
        <f>IF(Personal_Development!C1762="","",Personal_Development!C1762)</f>
        <v/>
      </c>
      <c r="B1868" t="str">
        <f>IF(Personal_Development!D1762="","",Personal_Development!D1762)</f>
        <v/>
      </c>
      <c r="C1868" t="str">
        <f>IF(Personal_Development!E1762="","",Personal_Development!E1762)</f>
        <v/>
      </c>
      <c r="D1868" t="str">
        <f>IFERROR(VLOOKUP(B1868,Personal_Development!D:DL,113,FALSE),"")</f>
        <v/>
      </c>
      <c r="E1868" t="str">
        <f>IFERROR(VLOOKUP(B1868,Kaizen!D:X,21,FALSE),"")</f>
        <v/>
      </c>
      <c r="F1868" t="str">
        <f>IFERROR(VLOOKUP(B1868,'Safety Idea'!D:X,21,FALSE),"")</f>
        <v/>
      </c>
      <c r="G1868" t="str">
        <f>IFERROR(VLOOKUP(B1868,'Compulsory Training'!D:Z,23,FALSE),"")</f>
        <v/>
      </c>
      <c r="H1868" t="str">
        <f>IFERROR(VLOOKUP(B1868,Attendance!D:BQ,65,FALSE),"")</f>
        <v/>
      </c>
      <c r="I1868" t="str">
        <f>IFERROR(VLOOKUP(B1868,Misconduct!D:M,8,FALSE),"")</f>
        <v/>
      </c>
      <c r="J1868" t="str">
        <f>IFERROR(VLOOKUP(B1868,Misconduct!D:M,9,FALSE),"")</f>
        <v/>
      </c>
      <c r="K1868" t="str">
        <f>IFERROR(VLOOKUP(B1868,Misconduct!D:M,10,FALSE),"")</f>
        <v/>
      </c>
    </row>
    <row r="1869" spans="1:11">
      <c r="A1869" s="161" t="str">
        <f>IF(Personal_Development!C1763="","",Personal_Development!C1763)</f>
        <v/>
      </c>
      <c r="B1869" t="str">
        <f>IF(Personal_Development!D1763="","",Personal_Development!D1763)</f>
        <v/>
      </c>
      <c r="C1869" t="str">
        <f>IF(Personal_Development!E1763="","",Personal_Development!E1763)</f>
        <v/>
      </c>
      <c r="D1869" t="str">
        <f>IFERROR(VLOOKUP(B1869,Personal_Development!D:DL,113,FALSE),"")</f>
        <v/>
      </c>
      <c r="E1869" t="str">
        <f>IFERROR(VLOOKUP(B1869,Kaizen!D:X,21,FALSE),"")</f>
        <v/>
      </c>
      <c r="F1869" t="str">
        <f>IFERROR(VLOOKUP(B1869,'Safety Idea'!D:X,21,FALSE),"")</f>
        <v/>
      </c>
      <c r="G1869" t="str">
        <f>IFERROR(VLOOKUP(B1869,'Compulsory Training'!D:Z,23,FALSE),"")</f>
        <v/>
      </c>
      <c r="H1869" t="str">
        <f>IFERROR(VLOOKUP(B1869,Attendance!D:BQ,65,FALSE),"")</f>
        <v/>
      </c>
      <c r="I1869" t="str">
        <f>IFERROR(VLOOKUP(B1869,Misconduct!D:M,8,FALSE),"")</f>
        <v/>
      </c>
      <c r="J1869" t="str">
        <f>IFERROR(VLOOKUP(B1869,Misconduct!D:M,9,FALSE),"")</f>
        <v/>
      </c>
      <c r="K1869" t="str">
        <f>IFERROR(VLOOKUP(B1869,Misconduct!D:M,10,FALSE),"")</f>
        <v/>
      </c>
    </row>
    <row r="1870" spans="1:11">
      <c r="A1870" s="161" t="str">
        <f>IF(Personal_Development!C1764="","",Personal_Development!C1764)</f>
        <v/>
      </c>
      <c r="B1870" t="str">
        <f>IF(Personal_Development!D1764="","",Personal_Development!D1764)</f>
        <v/>
      </c>
      <c r="C1870" t="str">
        <f>IF(Personal_Development!E1764="","",Personal_Development!E1764)</f>
        <v/>
      </c>
      <c r="D1870" t="str">
        <f>IFERROR(VLOOKUP(B1870,Personal_Development!D:DL,113,FALSE),"")</f>
        <v/>
      </c>
      <c r="E1870" t="str">
        <f>IFERROR(VLOOKUP(B1870,Kaizen!D:X,21,FALSE),"")</f>
        <v/>
      </c>
      <c r="F1870" t="str">
        <f>IFERROR(VLOOKUP(B1870,'Safety Idea'!D:X,21,FALSE),"")</f>
        <v/>
      </c>
      <c r="G1870" t="str">
        <f>IFERROR(VLOOKUP(B1870,'Compulsory Training'!D:Z,23,FALSE),"")</f>
        <v/>
      </c>
      <c r="H1870" t="str">
        <f>IFERROR(VLOOKUP(B1870,Attendance!D:BQ,65,FALSE),"")</f>
        <v/>
      </c>
      <c r="I1870" t="str">
        <f>IFERROR(VLOOKUP(B1870,Misconduct!D:M,8,FALSE),"")</f>
        <v/>
      </c>
      <c r="J1870" t="str">
        <f>IFERROR(VLOOKUP(B1870,Misconduct!D:M,9,FALSE),"")</f>
        <v/>
      </c>
      <c r="K1870" t="str">
        <f>IFERROR(VLOOKUP(B1870,Misconduct!D:M,10,FALSE),"")</f>
        <v/>
      </c>
    </row>
    <row r="1871" spans="1:11">
      <c r="A1871" s="161" t="str">
        <f>IF(Personal_Development!C1765="","",Personal_Development!C1765)</f>
        <v/>
      </c>
      <c r="B1871" t="str">
        <f>IF(Personal_Development!D1765="","",Personal_Development!D1765)</f>
        <v/>
      </c>
      <c r="C1871" t="str">
        <f>IF(Personal_Development!E1765="","",Personal_Development!E1765)</f>
        <v/>
      </c>
      <c r="D1871" t="str">
        <f>IFERROR(VLOOKUP(B1871,Personal_Development!D:DL,113,FALSE),"")</f>
        <v/>
      </c>
      <c r="E1871" t="str">
        <f>IFERROR(VLOOKUP(B1871,Kaizen!D:X,21,FALSE),"")</f>
        <v/>
      </c>
      <c r="F1871" t="str">
        <f>IFERROR(VLOOKUP(B1871,'Safety Idea'!D:X,21,FALSE),"")</f>
        <v/>
      </c>
      <c r="G1871" t="str">
        <f>IFERROR(VLOOKUP(B1871,'Compulsory Training'!D:Z,23,FALSE),"")</f>
        <v/>
      </c>
      <c r="H1871" t="str">
        <f>IFERROR(VLOOKUP(B1871,Attendance!D:BQ,65,FALSE),"")</f>
        <v/>
      </c>
      <c r="I1871" t="str">
        <f>IFERROR(VLOOKUP(B1871,Misconduct!D:M,8,FALSE),"")</f>
        <v/>
      </c>
      <c r="J1871" t="str">
        <f>IFERROR(VLOOKUP(B1871,Misconduct!D:M,9,FALSE),"")</f>
        <v/>
      </c>
      <c r="K1871" t="str">
        <f>IFERROR(VLOOKUP(B1871,Misconduct!D:M,10,FALSE),"")</f>
        <v/>
      </c>
    </row>
    <row r="1872" spans="1:11">
      <c r="A1872" s="161" t="str">
        <f>IF(Personal_Development!C1766="","",Personal_Development!C1766)</f>
        <v/>
      </c>
      <c r="B1872" t="str">
        <f>IF(Personal_Development!D1766="","",Personal_Development!D1766)</f>
        <v/>
      </c>
      <c r="C1872" t="str">
        <f>IF(Personal_Development!E1766="","",Personal_Development!E1766)</f>
        <v/>
      </c>
      <c r="D1872" t="str">
        <f>IFERROR(VLOOKUP(B1872,Personal_Development!D:DL,113,FALSE),"")</f>
        <v/>
      </c>
      <c r="E1872" t="str">
        <f>IFERROR(VLOOKUP(B1872,Kaizen!D:X,21,FALSE),"")</f>
        <v/>
      </c>
      <c r="F1872" t="str">
        <f>IFERROR(VLOOKUP(B1872,'Safety Idea'!D:X,21,FALSE),"")</f>
        <v/>
      </c>
      <c r="G1872" t="str">
        <f>IFERROR(VLOOKUP(B1872,'Compulsory Training'!D:Z,23,FALSE),"")</f>
        <v/>
      </c>
      <c r="H1872" t="str">
        <f>IFERROR(VLOOKUP(B1872,Attendance!D:BQ,65,FALSE),"")</f>
        <v/>
      </c>
      <c r="I1872" t="str">
        <f>IFERROR(VLOOKUP(B1872,Misconduct!D:M,8,FALSE),"")</f>
        <v/>
      </c>
      <c r="J1872" t="str">
        <f>IFERROR(VLOOKUP(B1872,Misconduct!D:M,9,FALSE),"")</f>
        <v/>
      </c>
      <c r="K1872" t="str">
        <f>IFERROR(VLOOKUP(B1872,Misconduct!D:M,10,FALSE),"")</f>
        <v/>
      </c>
    </row>
    <row r="1873" spans="1:11">
      <c r="A1873" s="161" t="str">
        <f>IF(Personal_Development!C1767="","",Personal_Development!C1767)</f>
        <v/>
      </c>
      <c r="B1873" t="str">
        <f>IF(Personal_Development!D1767="","",Personal_Development!D1767)</f>
        <v/>
      </c>
      <c r="C1873" t="str">
        <f>IF(Personal_Development!E1767="","",Personal_Development!E1767)</f>
        <v/>
      </c>
      <c r="D1873" t="str">
        <f>IFERROR(VLOOKUP(B1873,Personal_Development!D:DL,113,FALSE),"")</f>
        <v/>
      </c>
      <c r="E1873" t="str">
        <f>IFERROR(VLOOKUP(B1873,Kaizen!D:X,21,FALSE),"")</f>
        <v/>
      </c>
      <c r="F1873" t="str">
        <f>IFERROR(VLOOKUP(B1873,'Safety Idea'!D:X,21,FALSE),"")</f>
        <v/>
      </c>
      <c r="G1873" t="str">
        <f>IFERROR(VLOOKUP(B1873,'Compulsory Training'!D:Z,23,FALSE),"")</f>
        <v/>
      </c>
      <c r="H1873" t="str">
        <f>IFERROR(VLOOKUP(B1873,Attendance!D:BQ,65,FALSE),"")</f>
        <v/>
      </c>
      <c r="I1873" t="str">
        <f>IFERROR(VLOOKUP(B1873,Misconduct!D:M,8,FALSE),"")</f>
        <v/>
      </c>
      <c r="J1873" t="str">
        <f>IFERROR(VLOOKUP(B1873,Misconduct!D:M,9,FALSE),"")</f>
        <v/>
      </c>
      <c r="K1873" t="str">
        <f>IFERROR(VLOOKUP(B1873,Misconduct!D:M,10,FALSE),"")</f>
        <v/>
      </c>
    </row>
    <row r="1874" spans="1:11">
      <c r="A1874" s="161" t="str">
        <f>IF(Personal_Development!C1768="","",Personal_Development!C1768)</f>
        <v/>
      </c>
      <c r="B1874" t="str">
        <f>IF(Personal_Development!D1768="","",Personal_Development!D1768)</f>
        <v/>
      </c>
      <c r="C1874" t="str">
        <f>IF(Personal_Development!E1768="","",Personal_Development!E1768)</f>
        <v/>
      </c>
      <c r="D1874" t="str">
        <f>IFERROR(VLOOKUP(B1874,Personal_Development!D:DL,113,FALSE),"")</f>
        <v/>
      </c>
      <c r="E1874" t="str">
        <f>IFERROR(VLOOKUP(B1874,Kaizen!D:X,21,FALSE),"")</f>
        <v/>
      </c>
      <c r="F1874" t="str">
        <f>IFERROR(VLOOKUP(B1874,'Safety Idea'!D:X,21,FALSE),"")</f>
        <v/>
      </c>
      <c r="G1874" t="str">
        <f>IFERROR(VLOOKUP(B1874,'Compulsory Training'!D:Z,23,FALSE),"")</f>
        <v/>
      </c>
      <c r="H1874" t="str">
        <f>IFERROR(VLOOKUP(B1874,Attendance!D:BQ,65,FALSE),"")</f>
        <v/>
      </c>
      <c r="I1874" t="str">
        <f>IFERROR(VLOOKUP(B1874,Misconduct!D:M,8,FALSE),"")</f>
        <v/>
      </c>
      <c r="J1874" t="str">
        <f>IFERROR(VLOOKUP(B1874,Misconduct!D:M,9,FALSE),"")</f>
        <v/>
      </c>
      <c r="K1874" t="str">
        <f>IFERROR(VLOOKUP(B1874,Misconduct!D:M,10,FALSE),"")</f>
        <v/>
      </c>
    </row>
    <row r="1875" spans="1:11">
      <c r="A1875" s="161" t="str">
        <f>IF(Personal_Development!C1769="","",Personal_Development!C1769)</f>
        <v/>
      </c>
      <c r="B1875" t="str">
        <f>IF(Personal_Development!D1769="","",Personal_Development!D1769)</f>
        <v/>
      </c>
      <c r="C1875" t="str">
        <f>IF(Personal_Development!E1769="","",Personal_Development!E1769)</f>
        <v/>
      </c>
      <c r="D1875" t="str">
        <f>IFERROR(VLOOKUP(B1875,Personal_Development!D:DL,113,FALSE),"")</f>
        <v/>
      </c>
      <c r="E1875" t="str">
        <f>IFERROR(VLOOKUP(B1875,Kaizen!D:X,21,FALSE),"")</f>
        <v/>
      </c>
      <c r="F1875" t="str">
        <f>IFERROR(VLOOKUP(B1875,'Safety Idea'!D:X,21,FALSE),"")</f>
        <v/>
      </c>
      <c r="G1875" t="str">
        <f>IFERROR(VLOOKUP(B1875,'Compulsory Training'!D:Z,23,FALSE),"")</f>
        <v/>
      </c>
      <c r="H1875" t="str">
        <f>IFERROR(VLOOKUP(B1875,Attendance!D:BQ,65,FALSE),"")</f>
        <v/>
      </c>
      <c r="I1875" t="str">
        <f>IFERROR(VLOOKUP(B1875,Misconduct!D:M,8,FALSE),"")</f>
        <v/>
      </c>
      <c r="J1875" t="str">
        <f>IFERROR(VLOOKUP(B1875,Misconduct!D:M,9,FALSE),"")</f>
        <v/>
      </c>
      <c r="K1875" t="str">
        <f>IFERROR(VLOOKUP(B1875,Misconduct!D:M,10,FALSE),"")</f>
        <v/>
      </c>
    </row>
    <row r="1876" spans="1:11">
      <c r="A1876" s="161" t="str">
        <f>IF(Personal_Development!C1770="","",Personal_Development!C1770)</f>
        <v/>
      </c>
      <c r="B1876" t="str">
        <f>IF(Personal_Development!D1770="","",Personal_Development!D1770)</f>
        <v/>
      </c>
      <c r="C1876" t="str">
        <f>IF(Personal_Development!E1770="","",Personal_Development!E1770)</f>
        <v/>
      </c>
      <c r="D1876" t="str">
        <f>IFERROR(VLOOKUP(B1876,Personal_Development!D:DL,113,FALSE),"")</f>
        <v/>
      </c>
      <c r="E1876" t="str">
        <f>IFERROR(VLOOKUP(B1876,Kaizen!D:X,21,FALSE),"")</f>
        <v/>
      </c>
      <c r="F1876" t="str">
        <f>IFERROR(VLOOKUP(B1876,'Safety Idea'!D:X,21,FALSE),"")</f>
        <v/>
      </c>
      <c r="G1876" t="str">
        <f>IFERROR(VLOOKUP(B1876,'Compulsory Training'!D:Z,23,FALSE),"")</f>
        <v/>
      </c>
      <c r="H1876" t="str">
        <f>IFERROR(VLOOKUP(B1876,Attendance!D:BQ,65,FALSE),"")</f>
        <v/>
      </c>
      <c r="I1876" t="str">
        <f>IFERROR(VLOOKUP(B1876,Misconduct!D:M,8,FALSE),"")</f>
        <v/>
      </c>
      <c r="J1876" t="str">
        <f>IFERROR(VLOOKUP(B1876,Misconduct!D:M,9,FALSE),"")</f>
        <v/>
      </c>
      <c r="K1876" t="str">
        <f>IFERROR(VLOOKUP(B1876,Misconduct!D:M,10,FALSE),"")</f>
        <v/>
      </c>
    </row>
    <row r="1877" spans="1:11">
      <c r="A1877" s="161" t="str">
        <f>IF(Personal_Development!C1771="","",Personal_Development!C1771)</f>
        <v/>
      </c>
      <c r="B1877" t="str">
        <f>IF(Personal_Development!D1771="","",Personal_Development!D1771)</f>
        <v/>
      </c>
      <c r="C1877" t="str">
        <f>IF(Personal_Development!E1771="","",Personal_Development!E1771)</f>
        <v/>
      </c>
      <c r="D1877" t="str">
        <f>IFERROR(VLOOKUP(B1877,Personal_Development!D:DL,113,FALSE),"")</f>
        <v/>
      </c>
      <c r="E1877" t="str">
        <f>IFERROR(VLOOKUP(B1877,Kaizen!D:X,21,FALSE),"")</f>
        <v/>
      </c>
      <c r="F1877" t="str">
        <f>IFERROR(VLOOKUP(B1877,'Safety Idea'!D:X,21,FALSE),"")</f>
        <v/>
      </c>
      <c r="G1877" t="str">
        <f>IFERROR(VLOOKUP(B1877,'Compulsory Training'!D:Z,23,FALSE),"")</f>
        <v/>
      </c>
      <c r="H1877" t="str">
        <f>IFERROR(VLOOKUP(B1877,Attendance!D:BQ,65,FALSE),"")</f>
        <v/>
      </c>
      <c r="I1877" t="str">
        <f>IFERROR(VLOOKUP(B1877,Misconduct!D:M,8,FALSE),"")</f>
        <v/>
      </c>
      <c r="J1877" t="str">
        <f>IFERROR(VLOOKUP(B1877,Misconduct!D:M,9,FALSE),"")</f>
        <v/>
      </c>
      <c r="K1877" t="str">
        <f>IFERROR(VLOOKUP(B1877,Misconduct!D:M,10,FALSE),"")</f>
        <v/>
      </c>
    </row>
    <row r="1878" spans="1:11">
      <c r="A1878" s="161" t="str">
        <f>IF(Personal_Development!C1772="","",Personal_Development!C1772)</f>
        <v/>
      </c>
      <c r="B1878" t="str">
        <f>IF(Personal_Development!D1772="","",Personal_Development!D1772)</f>
        <v/>
      </c>
      <c r="C1878" t="str">
        <f>IF(Personal_Development!E1772="","",Personal_Development!E1772)</f>
        <v/>
      </c>
      <c r="D1878" t="str">
        <f>IFERROR(VLOOKUP(B1878,Personal_Development!D:DL,113,FALSE),"")</f>
        <v/>
      </c>
      <c r="E1878" t="str">
        <f>IFERROR(VLOOKUP(B1878,Kaizen!D:X,21,FALSE),"")</f>
        <v/>
      </c>
      <c r="F1878" t="str">
        <f>IFERROR(VLOOKUP(B1878,'Safety Idea'!D:X,21,FALSE),"")</f>
        <v/>
      </c>
      <c r="G1878" t="str">
        <f>IFERROR(VLOOKUP(B1878,'Compulsory Training'!D:Z,23,FALSE),"")</f>
        <v/>
      </c>
      <c r="H1878" t="str">
        <f>IFERROR(VLOOKUP(B1878,Attendance!D:BQ,65,FALSE),"")</f>
        <v/>
      </c>
      <c r="I1878" t="str">
        <f>IFERROR(VLOOKUP(B1878,Misconduct!D:M,8,FALSE),"")</f>
        <v/>
      </c>
      <c r="J1878" t="str">
        <f>IFERROR(VLOOKUP(B1878,Misconduct!D:M,9,FALSE),"")</f>
        <v/>
      </c>
      <c r="K1878" t="str">
        <f>IFERROR(VLOOKUP(B1878,Misconduct!D:M,10,FALSE),"")</f>
        <v/>
      </c>
    </row>
    <row r="1879" spans="1:11">
      <c r="A1879" s="161" t="str">
        <f>IF(Personal_Development!C1773="","",Personal_Development!C1773)</f>
        <v/>
      </c>
      <c r="B1879" t="str">
        <f>IF(Personal_Development!D1773="","",Personal_Development!D1773)</f>
        <v/>
      </c>
      <c r="C1879" t="str">
        <f>IF(Personal_Development!E1773="","",Personal_Development!E1773)</f>
        <v/>
      </c>
      <c r="D1879" t="str">
        <f>IFERROR(VLOOKUP(B1879,Personal_Development!D:DL,113,FALSE),"")</f>
        <v/>
      </c>
      <c r="E1879" t="str">
        <f>IFERROR(VLOOKUP(B1879,Kaizen!D:X,21,FALSE),"")</f>
        <v/>
      </c>
      <c r="F1879" t="str">
        <f>IFERROR(VLOOKUP(B1879,'Safety Idea'!D:X,21,FALSE),"")</f>
        <v/>
      </c>
      <c r="G1879" t="str">
        <f>IFERROR(VLOOKUP(B1879,'Compulsory Training'!D:Z,23,FALSE),"")</f>
        <v/>
      </c>
      <c r="H1879" t="str">
        <f>IFERROR(VLOOKUP(B1879,Attendance!D:BQ,65,FALSE),"")</f>
        <v/>
      </c>
      <c r="I1879" t="str">
        <f>IFERROR(VLOOKUP(B1879,Misconduct!D:M,8,FALSE),"")</f>
        <v/>
      </c>
      <c r="J1879" t="str">
        <f>IFERROR(VLOOKUP(B1879,Misconduct!D:M,9,FALSE),"")</f>
        <v/>
      </c>
      <c r="K1879" t="str">
        <f>IFERROR(VLOOKUP(B1879,Misconduct!D:M,10,FALSE),"")</f>
        <v/>
      </c>
    </row>
    <row r="1880" spans="1:11">
      <c r="A1880" s="161" t="str">
        <f>IF(Personal_Development!C1774="","",Personal_Development!C1774)</f>
        <v/>
      </c>
      <c r="B1880" t="str">
        <f>IF(Personal_Development!D1774="","",Personal_Development!D1774)</f>
        <v/>
      </c>
      <c r="C1880" t="str">
        <f>IF(Personal_Development!E1774="","",Personal_Development!E1774)</f>
        <v/>
      </c>
      <c r="D1880" t="str">
        <f>IFERROR(VLOOKUP(B1880,Personal_Development!D:DL,113,FALSE),"")</f>
        <v/>
      </c>
      <c r="E1880" t="str">
        <f>IFERROR(VLOOKUP(B1880,Kaizen!D:X,21,FALSE),"")</f>
        <v/>
      </c>
      <c r="F1880" t="str">
        <f>IFERROR(VLOOKUP(B1880,'Safety Idea'!D:X,21,FALSE),"")</f>
        <v/>
      </c>
      <c r="G1880" t="str">
        <f>IFERROR(VLOOKUP(B1880,'Compulsory Training'!D:Z,23,FALSE),"")</f>
        <v/>
      </c>
      <c r="H1880" t="str">
        <f>IFERROR(VLOOKUP(B1880,Attendance!D:BQ,65,FALSE),"")</f>
        <v/>
      </c>
      <c r="I1880" t="str">
        <f>IFERROR(VLOOKUP(B1880,Misconduct!D:M,8,FALSE),"")</f>
        <v/>
      </c>
      <c r="J1880" t="str">
        <f>IFERROR(VLOOKUP(B1880,Misconduct!D:M,9,FALSE),"")</f>
        <v/>
      </c>
      <c r="K1880" t="str">
        <f>IFERROR(VLOOKUP(B1880,Misconduct!D:M,10,FALSE),"")</f>
        <v/>
      </c>
    </row>
    <row r="1881" spans="1:11">
      <c r="A1881" s="161" t="str">
        <f>IF(Personal_Development!C1775="","",Personal_Development!C1775)</f>
        <v/>
      </c>
      <c r="B1881" t="str">
        <f>IF(Personal_Development!D1775="","",Personal_Development!D1775)</f>
        <v/>
      </c>
      <c r="C1881" t="str">
        <f>IF(Personal_Development!E1775="","",Personal_Development!E1775)</f>
        <v/>
      </c>
      <c r="D1881" t="str">
        <f>IFERROR(VLOOKUP(B1881,Personal_Development!D:DL,113,FALSE),"")</f>
        <v/>
      </c>
      <c r="E1881" t="str">
        <f>IFERROR(VLOOKUP(B1881,Kaizen!D:X,21,FALSE),"")</f>
        <v/>
      </c>
      <c r="F1881" t="str">
        <f>IFERROR(VLOOKUP(B1881,'Safety Idea'!D:X,21,FALSE),"")</f>
        <v/>
      </c>
      <c r="G1881" t="str">
        <f>IFERROR(VLOOKUP(B1881,'Compulsory Training'!D:Z,23,FALSE),"")</f>
        <v/>
      </c>
      <c r="H1881" t="str">
        <f>IFERROR(VLOOKUP(B1881,Attendance!D:BQ,65,FALSE),"")</f>
        <v/>
      </c>
      <c r="I1881" t="str">
        <f>IFERROR(VLOOKUP(B1881,Misconduct!D:M,8,FALSE),"")</f>
        <v/>
      </c>
      <c r="J1881" t="str">
        <f>IFERROR(VLOOKUP(B1881,Misconduct!D:M,9,FALSE),"")</f>
        <v/>
      </c>
      <c r="K1881" t="str">
        <f>IFERROR(VLOOKUP(B1881,Misconduct!D:M,10,FALSE),"")</f>
        <v/>
      </c>
    </row>
    <row r="1882" spans="1:11">
      <c r="A1882" s="161" t="str">
        <f>IF(Personal_Development!C1776="","",Personal_Development!C1776)</f>
        <v/>
      </c>
      <c r="B1882" t="str">
        <f>IF(Personal_Development!D1776="","",Personal_Development!D1776)</f>
        <v/>
      </c>
      <c r="C1882" t="str">
        <f>IF(Personal_Development!E1776="","",Personal_Development!E1776)</f>
        <v/>
      </c>
      <c r="D1882" t="str">
        <f>IFERROR(VLOOKUP(B1882,Personal_Development!D:DL,113,FALSE),"")</f>
        <v/>
      </c>
      <c r="E1882" t="str">
        <f>IFERROR(VLOOKUP(B1882,Kaizen!D:X,21,FALSE),"")</f>
        <v/>
      </c>
      <c r="F1882" t="str">
        <f>IFERROR(VLOOKUP(B1882,'Safety Idea'!D:X,21,FALSE),"")</f>
        <v/>
      </c>
      <c r="G1882" t="str">
        <f>IFERROR(VLOOKUP(B1882,'Compulsory Training'!D:Z,23,FALSE),"")</f>
        <v/>
      </c>
      <c r="H1882" t="str">
        <f>IFERROR(VLOOKUP(B1882,Attendance!D:BQ,65,FALSE),"")</f>
        <v/>
      </c>
      <c r="I1882" t="str">
        <f>IFERROR(VLOOKUP(B1882,Misconduct!D:M,8,FALSE),"")</f>
        <v/>
      </c>
      <c r="J1882" t="str">
        <f>IFERROR(VLOOKUP(B1882,Misconduct!D:M,9,FALSE),"")</f>
        <v/>
      </c>
      <c r="K1882" t="str">
        <f>IFERROR(VLOOKUP(B1882,Misconduct!D:M,10,FALSE),"")</f>
        <v/>
      </c>
    </row>
    <row r="1883" spans="1:11">
      <c r="A1883" s="161" t="str">
        <f>IF(Personal_Development!C1777="","",Personal_Development!C1777)</f>
        <v/>
      </c>
      <c r="B1883" t="str">
        <f>IF(Personal_Development!D1777="","",Personal_Development!D1777)</f>
        <v/>
      </c>
      <c r="C1883" t="str">
        <f>IF(Personal_Development!E1777="","",Personal_Development!E1777)</f>
        <v/>
      </c>
      <c r="D1883" t="str">
        <f>IFERROR(VLOOKUP(B1883,Personal_Development!D:DL,113,FALSE),"")</f>
        <v/>
      </c>
      <c r="E1883" t="str">
        <f>IFERROR(VLOOKUP(B1883,Kaizen!D:X,21,FALSE),"")</f>
        <v/>
      </c>
      <c r="F1883" t="str">
        <f>IFERROR(VLOOKUP(B1883,'Safety Idea'!D:X,21,FALSE),"")</f>
        <v/>
      </c>
      <c r="G1883" t="str">
        <f>IFERROR(VLOOKUP(B1883,'Compulsory Training'!D:Z,23,FALSE),"")</f>
        <v/>
      </c>
      <c r="H1883" t="str">
        <f>IFERROR(VLOOKUP(B1883,Attendance!D:BQ,65,FALSE),"")</f>
        <v/>
      </c>
      <c r="I1883" t="str">
        <f>IFERROR(VLOOKUP(B1883,Misconduct!D:M,8,FALSE),"")</f>
        <v/>
      </c>
      <c r="J1883" t="str">
        <f>IFERROR(VLOOKUP(B1883,Misconduct!D:M,9,FALSE),"")</f>
        <v/>
      </c>
      <c r="K1883" t="str">
        <f>IFERROR(VLOOKUP(B1883,Misconduct!D:M,10,FALSE),"")</f>
        <v/>
      </c>
    </row>
    <row r="1884" spans="1:11">
      <c r="A1884" s="161" t="str">
        <f>IF(Personal_Development!C1778="","",Personal_Development!C1778)</f>
        <v/>
      </c>
      <c r="B1884" t="str">
        <f>IF(Personal_Development!D1778="","",Personal_Development!D1778)</f>
        <v/>
      </c>
      <c r="C1884" t="str">
        <f>IF(Personal_Development!E1778="","",Personal_Development!E1778)</f>
        <v/>
      </c>
      <c r="D1884" t="str">
        <f>IFERROR(VLOOKUP(B1884,Personal_Development!D:DL,113,FALSE),"")</f>
        <v/>
      </c>
      <c r="E1884" t="str">
        <f>IFERROR(VLOOKUP(B1884,Kaizen!D:X,21,FALSE),"")</f>
        <v/>
      </c>
      <c r="F1884" t="str">
        <f>IFERROR(VLOOKUP(B1884,'Safety Idea'!D:X,21,FALSE),"")</f>
        <v/>
      </c>
      <c r="G1884" t="str">
        <f>IFERROR(VLOOKUP(B1884,'Compulsory Training'!D:Z,23,FALSE),"")</f>
        <v/>
      </c>
      <c r="H1884" t="str">
        <f>IFERROR(VLOOKUP(B1884,Attendance!D:BQ,65,FALSE),"")</f>
        <v/>
      </c>
      <c r="I1884" t="str">
        <f>IFERROR(VLOOKUP(B1884,Misconduct!D:M,8,FALSE),"")</f>
        <v/>
      </c>
      <c r="J1884" t="str">
        <f>IFERROR(VLOOKUP(B1884,Misconduct!D:M,9,FALSE),"")</f>
        <v/>
      </c>
      <c r="K1884" t="str">
        <f>IFERROR(VLOOKUP(B1884,Misconduct!D:M,10,FALSE),"")</f>
        <v/>
      </c>
    </row>
    <row r="1885" spans="1:11">
      <c r="A1885" s="161" t="str">
        <f>IF(Personal_Development!C1779="","",Personal_Development!C1779)</f>
        <v/>
      </c>
      <c r="B1885" t="str">
        <f>IF(Personal_Development!D1779="","",Personal_Development!D1779)</f>
        <v/>
      </c>
      <c r="C1885" t="str">
        <f>IF(Personal_Development!E1779="","",Personal_Development!E1779)</f>
        <v/>
      </c>
      <c r="D1885" t="str">
        <f>IFERROR(VLOOKUP(B1885,Personal_Development!D:DL,113,FALSE),"")</f>
        <v/>
      </c>
      <c r="E1885" t="str">
        <f>IFERROR(VLOOKUP(B1885,Kaizen!D:X,21,FALSE),"")</f>
        <v/>
      </c>
      <c r="F1885" t="str">
        <f>IFERROR(VLOOKUP(B1885,'Safety Idea'!D:X,21,FALSE),"")</f>
        <v/>
      </c>
      <c r="G1885" t="str">
        <f>IFERROR(VLOOKUP(B1885,'Compulsory Training'!D:Z,23,FALSE),"")</f>
        <v/>
      </c>
      <c r="H1885" t="str">
        <f>IFERROR(VLOOKUP(B1885,Attendance!D:BQ,65,FALSE),"")</f>
        <v/>
      </c>
      <c r="I1885" t="str">
        <f>IFERROR(VLOOKUP(B1885,Misconduct!D:M,8,FALSE),"")</f>
        <v/>
      </c>
      <c r="J1885" t="str">
        <f>IFERROR(VLOOKUP(B1885,Misconduct!D:M,9,FALSE),"")</f>
        <v/>
      </c>
      <c r="K1885" t="str">
        <f>IFERROR(VLOOKUP(B1885,Misconduct!D:M,10,FALSE),"")</f>
        <v/>
      </c>
    </row>
    <row r="1886" spans="1:11">
      <c r="A1886" s="161" t="str">
        <f>IF(Personal_Development!C1780="","",Personal_Development!C1780)</f>
        <v/>
      </c>
      <c r="B1886" t="str">
        <f>IF(Personal_Development!D1780="","",Personal_Development!D1780)</f>
        <v/>
      </c>
      <c r="C1886" t="str">
        <f>IF(Personal_Development!E1780="","",Personal_Development!E1780)</f>
        <v/>
      </c>
      <c r="D1886" t="str">
        <f>IFERROR(VLOOKUP(B1886,Personal_Development!D:DL,113,FALSE),"")</f>
        <v/>
      </c>
      <c r="E1886" t="str">
        <f>IFERROR(VLOOKUP(B1886,Kaizen!D:X,21,FALSE),"")</f>
        <v/>
      </c>
      <c r="F1886" t="str">
        <f>IFERROR(VLOOKUP(B1886,'Safety Idea'!D:X,21,FALSE),"")</f>
        <v/>
      </c>
      <c r="G1886" t="str">
        <f>IFERROR(VLOOKUP(B1886,'Compulsory Training'!D:Z,23,FALSE),"")</f>
        <v/>
      </c>
      <c r="H1886" t="str">
        <f>IFERROR(VLOOKUP(B1886,Attendance!D:BQ,65,FALSE),"")</f>
        <v/>
      </c>
      <c r="I1886" t="str">
        <f>IFERROR(VLOOKUP(B1886,Misconduct!D:M,8,FALSE),"")</f>
        <v/>
      </c>
      <c r="J1886" t="str">
        <f>IFERROR(VLOOKUP(B1886,Misconduct!D:M,9,FALSE),"")</f>
        <v/>
      </c>
      <c r="K1886" t="str">
        <f>IFERROR(VLOOKUP(B1886,Misconduct!D:M,10,FALSE),"")</f>
        <v/>
      </c>
    </row>
    <row r="1887" spans="1:11">
      <c r="A1887" s="161" t="str">
        <f>IF(Personal_Development!C1781="","",Personal_Development!C1781)</f>
        <v/>
      </c>
      <c r="B1887" t="str">
        <f>IF(Personal_Development!D1781="","",Personal_Development!D1781)</f>
        <v/>
      </c>
      <c r="C1887" t="str">
        <f>IF(Personal_Development!E1781="","",Personal_Development!E1781)</f>
        <v/>
      </c>
      <c r="D1887" t="str">
        <f>IFERROR(VLOOKUP(B1887,Personal_Development!D:DL,113,FALSE),"")</f>
        <v/>
      </c>
      <c r="E1887" t="str">
        <f>IFERROR(VLOOKUP(B1887,Kaizen!D:X,21,FALSE),"")</f>
        <v/>
      </c>
      <c r="F1887" t="str">
        <f>IFERROR(VLOOKUP(B1887,'Safety Idea'!D:X,21,FALSE),"")</f>
        <v/>
      </c>
      <c r="G1887" t="str">
        <f>IFERROR(VLOOKUP(B1887,'Compulsory Training'!D:Z,23,FALSE),"")</f>
        <v/>
      </c>
      <c r="H1887" t="str">
        <f>IFERROR(VLOOKUP(B1887,Attendance!D:BQ,65,FALSE),"")</f>
        <v/>
      </c>
      <c r="I1887" t="str">
        <f>IFERROR(VLOOKUP(B1887,Misconduct!D:M,8,FALSE),"")</f>
        <v/>
      </c>
      <c r="J1887" t="str">
        <f>IFERROR(VLOOKUP(B1887,Misconduct!D:M,9,FALSE),"")</f>
        <v/>
      </c>
      <c r="K1887" t="str">
        <f>IFERROR(VLOOKUP(B1887,Misconduct!D:M,10,FALSE),"")</f>
        <v/>
      </c>
    </row>
    <row r="1888" spans="1:11">
      <c r="A1888" s="161" t="str">
        <f>IF(Personal_Development!C1782="","",Personal_Development!C1782)</f>
        <v/>
      </c>
      <c r="B1888" t="str">
        <f>IF(Personal_Development!D1782="","",Personal_Development!D1782)</f>
        <v/>
      </c>
      <c r="C1888" t="str">
        <f>IF(Personal_Development!E1782="","",Personal_Development!E1782)</f>
        <v/>
      </c>
      <c r="D1888" t="str">
        <f>IFERROR(VLOOKUP(B1888,Personal_Development!D:DL,113,FALSE),"")</f>
        <v/>
      </c>
      <c r="E1888" t="str">
        <f>IFERROR(VLOOKUP(B1888,Kaizen!D:X,21,FALSE),"")</f>
        <v/>
      </c>
      <c r="F1888" t="str">
        <f>IFERROR(VLOOKUP(B1888,'Safety Idea'!D:X,21,FALSE),"")</f>
        <v/>
      </c>
      <c r="G1888" t="str">
        <f>IFERROR(VLOOKUP(B1888,'Compulsory Training'!D:Z,23,FALSE),"")</f>
        <v/>
      </c>
      <c r="H1888" t="str">
        <f>IFERROR(VLOOKUP(B1888,Attendance!D:BQ,65,FALSE),"")</f>
        <v/>
      </c>
      <c r="I1888" t="str">
        <f>IFERROR(VLOOKUP(B1888,Misconduct!D:M,8,FALSE),"")</f>
        <v/>
      </c>
      <c r="J1888" t="str">
        <f>IFERROR(VLOOKUP(B1888,Misconduct!D:M,9,FALSE),"")</f>
        <v/>
      </c>
      <c r="K1888" t="str">
        <f>IFERROR(VLOOKUP(B1888,Misconduct!D:M,10,FALSE),"")</f>
        <v/>
      </c>
    </row>
    <row r="1889" spans="1:11">
      <c r="A1889" s="161" t="str">
        <f>IF(Personal_Development!C1783="","",Personal_Development!C1783)</f>
        <v/>
      </c>
      <c r="B1889" t="str">
        <f>IF(Personal_Development!D1783="","",Personal_Development!D1783)</f>
        <v/>
      </c>
      <c r="C1889" t="str">
        <f>IF(Personal_Development!E1783="","",Personal_Development!E1783)</f>
        <v/>
      </c>
      <c r="D1889" t="str">
        <f>IFERROR(VLOOKUP(B1889,Personal_Development!D:DL,113,FALSE),"")</f>
        <v/>
      </c>
      <c r="E1889" t="str">
        <f>IFERROR(VLOOKUP(B1889,Kaizen!D:X,21,FALSE),"")</f>
        <v/>
      </c>
      <c r="F1889" t="str">
        <f>IFERROR(VLOOKUP(B1889,'Safety Idea'!D:X,21,FALSE),"")</f>
        <v/>
      </c>
      <c r="G1889" t="str">
        <f>IFERROR(VLOOKUP(B1889,'Compulsory Training'!D:Z,23,FALSE),"")</f>
        <v/>
      </c>
      <c r="H1889" t="str">
        <f>IFERROR(VLOOKUP(B1889,Attendance!D:BQ,65,FALSE),"")</f>
        <v/>
      </c>
      <c r="I1889" t="str">
        <f>IFERROR(VLOOKUP(B1889,Misconduct!D:M,8,FALSE),"")</f>
        <v/>
      </c>
      <c r="J1889" t="str">
        <f>IFERROR(VLOOKUP(B1889,Misconduct!D:M,9,FALSE),"")</f>
        <v/>
      </c>
      <c r="K1889" t="str">
        <f>IFERROR(VLOOKUP(B1889,Misconduct!D:M,10,FALSE),"")</f>
        <v/>
      </c>
    </row>
    <row r="1890" spans="1:11">
      <c r="A1890" s="161" t="str">
        <f>IF(Personal_Development!C1784="","",Personal_Development!C1784)</f>
        <v/>
      </c>
      <c r="B1890" t="str">
        <f>IF(Personal_Development!D1784="","",Personal_Development!D1784)</f>
        <v/>
      </c>
      <c r="C1890" t="str">
        <f>IF(Personal_Development!E1784="","",Personal_Development!E1784)</f>
        <v/>
      </c>
      <c r="D1890" t="str">
        <f>IFERROR(VLOOKUP(B1890,Personal_Development!D:DL,113,FALSE),"")</f>
        <v/>
      </c>
      <c r="E1890" t="str">
        <f>IFERROR(VLOOKUP(B1890,Kaizen!D:X,21,FALSE),"")</f>
        <v/>
      </c>
      <c r="F1890" t="str">
        <f>IFERROR(VLOOKUP(B1890,'Safety Idea'!D:X,21,FALSE),"")</f>
        <v/>
      </c>
      <c r="G1890" t="str">
        <f>IFERROR(VLOOKUP(B1890,'Compulsory Training'!D:Z,23,FALSE),"")</f>
        <v/>
      </c>
      <c r="H1890" t="str">
        <f>IFERROR(VLOOKUP(B1890,Attendance!D:BQ,65,FALSE),"")</f>
        <v/>
      </c>
      <c r="I1890" t="str">
        <f>IFERROR(VLOOKUP(B1890,Misconduct!D:M,8,FALSE),"")</f>
        <v/>
      </c>
      <c r="J1890" t="str">
        <f>IFERROR(VLOOKUP(B1890,Misconduct!D:M,9,FALSE),"")</f>
        <v/>
      </c>
      <c r="K1890" t="str">
        <f>IFERROR(VLOOKUP(B1890,Misconduct!D:M,10,FALSE),"")</f>
        <v/>
      </c>
    </row>
    <row r="1891" spans="1:11">
      <c r="A1891" s="161" t="str">
        <f>IF(Personal_Development!C1785="","",Personal_Development!C1785)</f>
        <v/>
      </c>
      <c r="B1891" t="str">
        <f>IF(Personal_Development!D1785="","",Personal_Development!D1785)</f>
        <v/>
      </c>
      <c r="C1891" t="str">
        <f>IF(Personal_Development!E1785="","",Personal_Development!E1785)</f>
        <v/>
      </c>
      <c r="D1891" t="str">
        <f>IFERROR(VLOOKUP(B1891,Personal_Development!D:DL,113,FALSE),"")</f>
        <v/>
      </c>
      <c r="E1891" t="str">
        <f>IFERROR(VLOOKUP(B1891,Kaizen!D:X,21,FALSE),"")</f>
        <v/>
      </c>
      <c r="F1891" t="str">
        <f>IFERROR(VLOOKUP(B1891,'Safety Idea'!D:X,21,FALSE),"")</f>
        <v/>
      </c>
      <c r="G1891" t="str">
        <f>IFERROR(VLOOKUP(B1891,'Compulsory Training'!D:Z,23,FALSE),"")</f>
        <v/>
      </c>
      <c r="H1891" t="str">
        <f>IFERROR(VLOOKUP(B1891,Attendance!D:BQ,65,FALSE),"")</f>
        <v/>
      </c>
      <c r="I1891" t="str">
        <f>IFERROR(VLOOKUP(B1891,Misconduct!D:M,8,FALSE),"")</f>
        <v/>
      </c>
      <c r="J1891" t="str">
        <f>IFERROR(VLOOKUP(B1891,Misconduct!D:M,9,FALSE),"")</f>
        <v/>
      </c>
      <c r="K1891" t="str">
        <f>IFERROR(VLOOKUP(B1891,Misconduct!D:M,10,FALSE),"")</f>
        <v/>
      </c>
    </row>
    <row r="1892" spans="1:11">
      <c r="A1892" s="161" t="str">
        <f>IF(Personal_Development!C1786="","",Personal_Development!C1786)</f>
        <v/>
      </c>
      <c r="B1892" t="str">
        <f>IF(Personal_Development!D1786="","",Personal_Development!D1786)</f>
        <v/>
      </c>
      <c r="C1892" t="str">
        <f>IF(Personal_Development!E1786="","",Personal_Development!E1786)</f>
        <v/>
      </c>
      <c r="D1892" t="str">
        <f>IFERROR(VLOOKUP(B1892,Personal_Development!D:DL,113,FALSE),"")</f>
        <v/>
      </c>
      <c r="E1892" t="str">
        <f>IFERROR(VLOOKUP(B1892,Kaizen!D:X,21,FALSE),"")</f>
        <v/>
      </c>
      <c r="F1892" t="str">
        <f>IFERROR(VLOOKUP(B1892,'Safety Idea'!D:X,21,FALSE),"")</f>
        <v/>
      </c>
      <c r="G1892" t="str">
        <f>IFERROR(VLOOKUP(B1892,'Compulsory Training'!D:Z,23,FALSE),"")</f>
        <v/>
      </c>
      <c r="H1892" t="str">
        <f>IFERROR(VLOOKUP(B1892,Attendance!D:BQ,65,FALSE),"")</f>
        <v/>
      </c>
      <c r="I1892" t="str">
        <f>IFERROR(VLOOKUP(B1892,Misconduct!D:M,8,FALSE),"")</f>
        <v/>
      </c>
      <c r="J1892" t="str">
        <f>IFERROR(VLOOKUP(B1892,Misconduct!D:M,9,FALSE),"")</f>
        <v/>
      </c>
      <c r="K1892" t="str">
        <f>IFERROR(VLOOKUP(B1892,Misconduct!D:M,10,FALSE),"")</f>
        <v/>
      </c>
    </row>
    <row r="1893" spans="1:11">
      <c r="A1893" s="161" t="str">
        <f>IF(Personal_Development!C1787="","",Personal_Development!C1787)</f>
        <v/>
      </c>
      <c r="B1893" t="str">
        <f>IF(Personal_Development!D1787="","",Personal_Development!D1787)</f>
        <v/>
      </c>
      <c r="C1893" t="str">
        <f>IF(Personal_Development!E1787="","",Personal_Development!E1787)</f>
        <v/>
      </c>
      <c r="D1893" t="str">
        <f>IFERROR(VLOOKUP(B1893,Personal_Development!D:DL,113,FALSE),"")</f>
        <v/>
      </c>
      <c r="E1893" t="str">
        <f>IFERROR(VLOOKUP(B1893,Kaizen!D:X,21,FALSE),"")</f>
        <v/>
      </c>
      <c r="F1893" t="str">
        <f>IFERROR(VLOOKUP(B1893,'Safety Idea'!D:X,21,FALSE),"")</f>
        <v/>
      </c>
      <c r="G1893" t="str">
        <f>IFERROR(VLOOKUP(B1893,'Compulsory Training'!D:Z,23,FALSE),"")</f>
        <v/>
      </c>
      <c r="H1893" t="str">
        <f>IFERROR(VLOOKUP(B1893,Attendance!D:BQ,65,FALSE),"")</f>
        <v/>
      </c>
      <c r="I1893" t="str">
        <f>IFERROR(VLOOKUP(B1893,Misconduct!D:M,8,FALSE),"")</f>
        <v/>
      </c>
      <c r="J1893" t="str">
        <f>IFERROR(VLOOKUP(B1893,Misconduct!D:M,9,FALSE),"")</f>
        <v/>
      </c>
      <c r="K1893" t="str">
        <f>IFERROR(VLOOKUP(B1893,Misconduct!D:M,10,FALSE),"")</f>
        <v/>
      </c>
    </row>
    <row r="1894" spans="1:11">
      <c r="A1894" s="161" t="str">
        <f>IF(Personal_Development!C1788="","",Personal_Development!C1788)</f>
        <v/>
      </c>
      <c r="B1894" t="str">
        <f>IF(Personal_Development!D1788="","",Personal_Development!D1788)</f>
        <v/>
      </c>
      <c r="C1894" t="str">
        <f>IF(Personal_Development!E1788="","",Personal_Development!E1788)</f>
        <v/>
      </c>
      <c r="D1894" t="str">
        <f>IFERROR(VLOOKUP(B1894,Personal_Development!D:DL,113,FALSE),"")</f>
        <v/>
      </c>
      <c r="E1894" t="str">
        <f>IFERROR(VLOOKUP(B1894,Kaizen!D:X,21,FALSE),"")</f>
        <v/>
      </c>
      <c r="F1894" t="str">
        <f>IFERROR(VLOOKUP(B1894,'Safety Idea'!D:X,21,FALSE),"")</f>
        <v/>
      </c>
      <c r="G1894" t="str">
        <f>IFERROR(VLOOKUP(B1894,'Compulsory Training'!D:Z,23,FALSE),"")</f>
        <v/>
      </c>
      <c r="H1894" t="str">
        <f>IFERROR(VLOOKUP(B1894,Attendance!D:BQ,65,FALSE),"")</f>
        <v/>
      </c>
      <c r="I1894" t="str">
        <f>IFERROR(VLOOKUP(B1894,Misconduct!D:M,8,FALSE),"")</f>
        <v/>
      </c>
      <c r="J1894" t="str">
        <f>IFERROR(VLOOKUP(B1894,Misconduct!D:M,9,FALSE),"")</f>
        <v/>
      </c>
      <c r="K1894" t="str">
        <f>IFERROR(VLOOKUP(B1894,Misconduct!D:M,10,FALSE),"")</f>
        <v/>
      </c>
    </row>
    <row r="1895" spans="1:11">
      <c r="A1895" s="161" t="str">
        <f>IF(Personal_Development!C1789="","",Personal_Development!C1789)</f>
        <v/>
      </c>
      <c r="B1895" t="str">
        <f>IF(Personal_Development!D1789="","",Personal_Development!D1789)</f>
        <v/>
      </c>
      <c r="C1895" t="str">
        <f>IF(Personal_Development!E1789="","",Personal_Development!E1789)</f>
        <v/>
      </c>
      <c r="D1895" t="str">
        <f>IFERROR(VLOOKUP(B1895,Personal_Development!D:DL,113,FALSE),"")</f>
        <v/>
      </c>
      <c r="E1895" t="str">
        <f>IFERROR(VLOOKUP(B1895,Kaizen!D:X,21,FALSE),"")</f>
        <v/>
      </c>
      <c r="F1895" t="str">
        <f>IFERROR(VLOOKUP(B1895,'Safety Idea'!D:X,21,FALSE),"")</f>
        <v/>
      </c>
      <c r="G1895" t="str">
        <f>IFERROR(VLOOKUP(B1895,'Compulsory Training'!D:Z,23,FALSE),"")</f>
        <v/>
      </c>
      <c r="H1895" t="str">
        <f>IFERROR(VLOOKUP(B1895,Attendance!D:BQ,65,FALSE),"")</f>
        <v/>
      </c>
      <c r="I1895" t="str">
        <f>IFERROR(VLOOKUP(B1895,Misconduct!D:M,8,FALSE),"")</f>
        <v/>
      </c>
      <c r="J1895" t="str">
        <f>IFERROR(VLOOKUP(B1895,Misconduct!D:M,9,FALSE),"")</f>
        <v/>
      </c>
      <c r="K1895" t="str">
        <f>IFERROR(VLOOKUP(B1895,Misconduct!D:M,10,FALSE),"")</f>
        <v/>
      </c>
    </row>
    <row r="1896" spans="1:11">
      <c r="A1896" s="161" t="str">
        <f>IF(Personal_Development!C1790="","",Personal_Development!C1790)</f>
        <v/>
      </c>
      <c r="B1896" t="str">
        <f>IF(Personal_Development!D1790="","",Personal_Development!D1790)</f>
        <v/>
      </c>
      <c r="C1896" t="str">
        <f>IF(Personal_Development!E1790="","",Personal_Development!E1790)</f>
        <v/>
      </c>
      <c r="D1896" t="str">
        <f>IFERROR(VLOOKUP(B1896,Personal_Development!D:DL,113,FALSE),"")</f>
        <v/>
      </c>
      <c r="E1896" t="str">
        <f>IFERROR(VLOOKUP(B1896,Kaizen!D:X,21,FALSE),"")</f>
        <v/>
      </c>
      <c r="F1896" t="str">
        <f>IFERROR(VLOOKUP(B1896,'Safety Idea'!D:X,21,FALSE),"")</f>
        <v/>
      </c>
      <c r="G1896" t="str">
        <f>IFERROR(VLOOKUP(B1896,'Compulsory Training'!D:Z,23,FALSE),"")</f>
        <v/>
      </c>
      <c r="H1896" t="str">
        <f>IFERROR(VLOOKUP(B1896,Attendance!D:BQ,65,FALSE),"")</f>
        <v/>
      </c>
      <c r="I1896" t="str">
        <f>IFERROR(VLOOKUP(B1896,Misconduct!D:M,8,FALSE),"")</f>
        <v/>
      </c>
      <c r="J1896" t="str">
        <f>IFERROR(VLOOKUP(B1896,Misconduct!D:M,9,FALSE),"")</f>
        <v/>
      </c>
      <c r="K1896" t="str">
        <f>IFERROR(VLOOKUP(B1896,Misconduct!D:M,10,FALSE),"")</f>
        <v/>
      </c>
    </row>
    <row r="1897" spans="1:11">
      <c r="A1897" s="161" t="str">
        <f>IF(Personal_Development!C1791="","",Personal_Development!C1791)</f>
        <v/>
      </c>
      <c r="B1897" t="str">
        <f>IF(Personal_Development!D1791="","",Personal_Development!D1791)</f>
        <v/>
      </c>
      <c r="C1897" t="str">
        <f>IF(Personal_Development!E1791="","",Personal_Development!E1791)</f>
        <v/>
      </c>
      <c r="D1897" t="str">
        <f>IFERROR(VLOOKUP(B1897,Personal_Development!D:DL,113,FALSE),"")</f>
        <v/>
      </c>
      <c r="E1897" t="str">
        <f>IFERROR(VLOOKUP(B1897,Kaizen!D:X,21,FALSE),"")</f>
        <v/>
      </c>
      <c r="F1897" t="str">
        <f>IFERROR(VLOOKUP(B1897,'Safety Idea'!D:X,21,FALSE),"")</f>
        <v/>
      </c>
      <c r="G1897" t="str">
        <f>IFERROR(VLOOKUP(B1897,'Compulsory Training'!D:Z,23,FALSE),"")</f>
        <v/>
      </c>
      <c r="H1897" t="str">
        <f>IFERROR(VLOOKUP(B1897,Attendance!D:BQ,65,FALSE),"")</f>
        <v/>
      </c>
      <c r="I1897" t="str">
        <f>IFERROR(VLOOKUP(B1897,Misconduct!D:M,8,FALSE),"")</f>
        <v/>
      </c>
      <c r="J1897" t="str">
        <f>IFERROR(VLOOKUP(B1897,Misconduct!D:M,9,FALSE),"")</f>
        <v/>
      </c>
      <c r="K1897" t="str">
        <f>IFERROR(VLOOKUP(B1897,Misconduct!D:M,10,FALSE),"")</f>
        <v/>
      </c>
    </row>
    <row r="1898" spans="1:11">
      <c r="A1898" s="161" t="str">
        <f>IF(Personal_Development!C1792="","",Personal_Development!C1792)</f>
        <v/>
      </c>
      <c r="B1898" t="str">
        <f>IF(Personal_Development!D1792="","",Personal_Development!D1792)</f>
        <v/>
      </c>
      <c r="C1898" t="str">
        <f>IF(Personal_Development!E1792="","",Personal_Development!E1792)</f>
        <v/>
      </c>
      <c r="D1898" t="str">
        <f>IFERROR(VLOOKUP(B1898,Personal_Development!D:DL,113,FALSE),"")</f>
        <v/>
      </c>
      <c r="E1898" t="str">
        <f>IFERROR(VLOOKUP(B1898,Kaizen!D:X,21,FALSE),"")</f>
        <v/>
      </c>
      <c r="F1898" t="str">
        <f>IFERROR(VLOOKUP(B1898,'Safety Idea'!D:X,21,FALSE),"")</f>
        <v/>
      </c>
      <c r="G1898" t="str">
        <f>IFERROR(VLOOKUP(B1898,'Compulsory Training'!D:Z,23,FALSE),"")</f>
        <v/>
      </c>
      <c r="H1898" t="str">
        <f>IFERROR(VLOOKUP(B1898,Attendance!D:BQ,65,FALSE),"")</f>
        <v/>
      </c>
      <c r="I1898" t="str">
        <f>IFERROR(VLOOKUP(B1898,Misconduct!D:M,8,FALSE),"")</f>
        <v/>
      </c>
      <c r="J1898" t="str">
        <f>IFERROR(VLOOKUP(B1898,Misconduct!D:M,9,FALSE),"")</f>
        <v/>
      </c>
      <c r="K1898" t="str">
        <f>IFERROR(VLOOKUP(B1898,Misconduct!D:M,10,FALSE),"")</f>
        <v/>
      </c>
    </row>
    <row r="1899" spans="1:11">
      <c r="A1899" s="161" t="str">
        <f>IF(Personal_Development!C1793="","",Personal_Development!C1793)</f>
        <v/>
      </c>
      <c r="B1899" t="str">
        <f>IF(Personal_Development!D1793="","",Personal_Development!D1793)</f>
        <v/>
      </c>
      <c r="C1899" t="str">
        <f>IF(Personal_Development!E1793="","",Personal_Development!E1793)</f>
        <v/>
      </c>
      <c r="D1899" t="str">
        <f>IFERROR(VLOOKUP(B1899,Personal_Development!D:DL,113,FALSE),"")</f>
        <v/>
      </c>
      <c r="E1899" t="str">
        <f>IFERROR(VLOOKUP(B1899,Kaizen!D:X,21,FALSE),"")</f>
        <v/>
      </c>
      <c r="F1899" t="str">
        <f>IFERROR(VLOOKUP(B1899,'Safety Idea'!D:X,21,FALSE),"")</f>
        <v/>
      </c>
      <c r="G1899" t="str">
        <f>IFERROR(VLOOKUP(B1899,'Compulsory Training'!D:Z,23,FALSE),"")</f>
        <v/>
      </c>
      <c r="H1899" t="str">
        <f>IFERROR(VLOOKUP(B1899,Attendance!D:BQ,65,FALSE),"")</f>
        <v/>
      </c>
      <c r="I1899" t="str">
        <f>IFERROR(VLOOKUP(B1899,Misconduct!D:M,8,FALSE),"")</f>
        <v/>
      </c>
      <c r="J1899" t="str">
        <f>IFERROR(VLOOKUP(B1899,Misconduct!D:M,9,FALSE),"")</f>
        <v/>
      </c>
      <c r="K1899" t="str">
        <f>IFERROR(VLOOKUP(B1899,Misconduct!D:M,10,FALSE),"")</f>
        <v/>
      </c>
    </row>
    <row r="1900" spans="1:11">
      <c r="A1900" s="161" t="str">
        <f>IF(Personal_Development!C1794="","",Personal_Development!C1794)</f>
        <v/>
      </c>
      <c r="B1900" t="str">
        <f>IF(Personal_Development!D1794="","",Personal_Development!D1794)</f>
        <v/>
      </c>
      <c r="C1900" t="str">
        <f>IF(Personal_Development!E1794="","",Personal_Development!E1794)</f>
        <v/>
      </c>
      <c r="D1900" t="str">
        <f>IFERROR(VLOOKUP(B1900,Personal_Development!D:DL,113,FALSE),"")</f>
        <v/>
      </c>
      <c r="E1900" t="str">
        <f>IFERROR(VLOOKUP(B1900,Kaizen!D:X,21,FALSE),"")</f>
        <v/>
      </c>
      <c r="F1900" t="str">
        <f>IFERROR(VLOOKUP(B1900,'Safety Idea'!D:X,21,FALSE),"")</f>
        <v/>
      </c>
      <c r="G1900" t="str">
        <f>IFERROR(VLOOKUP(B1900,'Compulsory Training'!D:Z,23,FALSE),"")</f>
        <v/>
      </c>
      <c r="H1900" t="str">
        <f>IFERROR(VLOOKUP(B1900,Attendance!D:BQ,65,FALSE),"")</f>
        <v/>
      </c>
      <c r="I1900" t="str">
        <f>IFERROR(VLOOKUP(B1900,Misconduct!D:M,8,FALSE),"")</f>
        <v/>
      </c>
      <c r="J1900" t="str">
        <f>IFERROR(VLOOKUP(B1900,Misconduct!D:M,9,FALSE),"")</f>
        <v/>
      </c>
      <c r="K1900" t="str">
        <f>IFERROR(VLOOKUP(B1900,Misconduct!D:M,10,FALSE),"")</f>
        <v/>
      </c>
    </row>
    <row r="1901" spans="1:11">
      <c r="A1901" s="161" t="str">
        <f>IF(Personal_Development!C1795="","",Personal_Development!C1795)</f>
        <v/>
      </c>
      <c r="B1901" t="str">
        <f>IF(Personal_Development!D1795="","",Personal_Development!D1795)</f>
        <v/>
      </c>
      <c r="C1901" t="str">
        <f>IF(Personal_Development!E1795="","",Personal_Development!E1795)</f>
        <v/>
      </c>
      <c r="D1901" t="str">
        <f>IFERROR(VLOOKUP(B1901,Personal_Development!D:DL,113,FALSE),"")</f>
        <v/>
      </c>
      <c r="E1901" t="str">
        <f>IFERROR(VLOOKUP(B1901,Kaizen!D:X,21,FALSE),"")</f>
        <v/>
      </c>
      <c r="F1901" t="str">
        <f>IFERROR(VLOOKUP(B1901,'Safety Idea'!D:X,21,FALSE),"")</f>
        <v/>
      </c>
      <c r="G1901" t="str">
        <f>IFERROR(VLOOKUP(B1901,'Compulsory Training'!D:Z,23,FALSE),"")</f>
        <v/>
      </c>
      <c r="H1901" t="str">
        <f>IFERROR(VLOOKUP(B1901,Attendance!D:BQ,65,FALSE),"")</f>
        <v/>
      </c>
      <c r="I1901" t="str">
        <f>IFERROR(VLOOKUP(B1901,Misconduct!D:M,8,FALSE),"")</f>
        <v/>
      </c>
      <c r="J1901" t="str">
        <f>IFERROR(VLOOKUP(B1901,Misconduct!D:M,9,FALSE),"")</f>
        <v/>
      </c>
      <c r="K1901" t="str">
        <f>IFERROR(VLOOKUP(B1901,Misconduct!D:M,10,FALSE),"")</f>
        <v/>
      </c>
    </row>
    <row r="1902" spans="1:11">
      <c r="A1902" s="161" t="str">
        <f>IF(Personal_Development!C1796="","",Personal_Development!C1796)</f>
        <v/>
      </c>
      <c r="B1902" t="str">
        <f>IF(Personal_Development!D1796="","",Personal_Development!D1796)</f>
        <v/>
      </c>
      <c r="C1902" t="str">
        <f>IF(Personal_Development!E1796="","",Personal_Development!E1796)</f>
        <v/>
      </c>
      <c r="D1902" t="str">
        <f>IFERROR(VLOOKUP(B1902,Personal_Development!D:DL,113,FALSE),"")</f>
        <v/>
      </c>
      <c r="E1902" t="str">
        <f>IFERROR(VLOOKUP(B1902,Kaizen!D:X,21,FALSE),"")</f>
        <v/>
      </c>
      <c r="F1902" t="str">
        <f>IFERROR(VLOOKUP(B1902,'Safety Idea'!D:X,21,FALSE),"")</f>
        <v/>
      </c>
      <c r="G1902" t="str">
        <f>IFERROR(VLOOKUP(B1902,'Compulsory Training'!D:Z,23,FALSE),"")</f>
        <v/>
      </c>
      <c r="H1902" t="str">
        <f>IFERROR(VLOOKUP(B1902,Attendance!D:BQ,65,FALSE),"")</f>
        <v/>
      </c>
      <c r="I1902" t="str">
        <f>IFERROR(VLOOKUP(B1902,Misconduct!D:M,8,FALSE),"")</f>
        <v/>
      </c>
      <c r="J1902" t="str">
        <f>IFERROR(VLOOKUP(B1902,Misconduct!D:M,9,FALSE),"")</f>
        <v/>
      </c>
      <c r="K1902" t="str">
        <f>IFERROR(VLOOKUP(B1902,Misconduct!D:M,10,FALSE),"")</f>
        <v/>
      </c>
    </row>
    <row r="1903" spans="1:11">
      <c r="A1903" s="161" t="str">
        <f>IF(Personal_Development!C1797="","",Personal_Development!C1797)</f>
        <v/>
      </c>
      <c r="B1903" t="str">
        <f>IF(Personal_Development!D1797="","",Personal_Development!D1797)</f>
        <v/>
      </c>
      <c r="C1903" t="str">
        <f>IF(Personal_Development!E1797="","",Personal_Development!E1797)</f>
        <v/>
      </c>
      <c r="D1903" t="str">
        <f>IFERROR(VLOOKUP(B1903,Personal_Development!D:DL,113,FALSE),"")</f>
        <v/>
      </c>
      <c r="E1903" t="str">
        <f>IFERROR(VLOOKUP(B1903,Kaizen!D:X,21,FALSE),"")</f>
        <v/>
      </c>
      <c r="F1903" t="str">
        <f>IFERROR(VLOOKUP(B1903,'Safety Idea'!D:X,21,FALSE),"")</f>
        <v/>
      </c>
      <c r="G1903" t="str">
        <f>IFERROR(VLOOKUP(B1903,'Compulsory Training'!D:Z,23,FALSE),"")</f>
        <v/>
      </c>
      <c r="H1903" t="str">
        <f>IFERROR(VLOOKUP(B1903,Attendance!D:BQ,65,FALSE),"")</f>
        <v/>
      </c>
      <c r="I1903" t="str">
        <f>IFERROR(VLOOKUP(B1903,Misconduct!D:M,8,FALSE),"")</f>
        <v/>
      </c>
      <c r="J1903" t="str">
        <f>IFERROR(VLOOKUP(B1903,Misconduct!D:M,9,FALSE),"")</f>
        <v/>
      </c>
      <c r="K1903" t="str">
        <f>IFERROR(VLOOKUP(B1903,Misconduct!D:M,10,FALSE),"")</f>
        <v/>
      </c>
    </row>
    <row r="1904" spans="1:11">
      <c r="A1904" s="161" t="str">
        <f>IF(Personal_Development!C1798="","",Personal_Development!C1798)</f>
        <v/>
      </c>
      <c r="B1904" t="str">
        <f>IF(Personal_Development!D1798="","",Personal_Development!D1798)</f>
        <v/>
      </c>
      <c r="C1904" t="str">
        <f>IF(Personal_Development!E1798="","",Personal_Development!E1798)</f>
        <v/>
      </c>
      <c r="D1904" t="str">
        <f>IFERROR(VLOOKUP(B1904,Personal_Development!D:DL,113,FALSE),"")</f>
        <v/>
      </c>
      <c r="E1904" t="str">
        <f>IFERROR(VLOOKUP(B1904,Kaizen!D:X,21,FALSE),"")</f>
        <v/>
      </c>
      <c r="F1904" t="str">
        <f>IFERROR(VLOOKUP(B1904,'Safety Idea'!D:X,21,FALSE),"")</f>
        <v/>
      </c>
      <c r="G1904" t="str">
        <f>IFERROR(VLOOKUP(B1904,'Compulsory Training'!D:Z,23,FALSE),"")</f>
        <v/>
      </c>
      <c r="H1904" t="str">
        <f>IFERROR(VLOOKUP(B1904,Attendance!D:BQ,65,FALSE),"")</f>
        <v/>
      </c>
      <c r="I1904" t="str">
        <f>IFERROR(VLOOKUP(B1904,Misconduct!D:M,8,FALSE),"")</f>
        <v/>
      </c>
      <c r="J1904" t="str">
        <f>IFERROR(VLOOKUP(B1904,Misconduct!D:M,9,FALSE),"")</f>
        <v/>
      </c>
      <c r="K1904" t="str">
        <f>IFERROR(VLOOKUP(B1904,Misconduct!D:M,10,FALSE),"")</f>
        <v/>
      </c>
    </row>
    <row r="1905" spans="1:11">
      <c r="A1905" s="161" t="str">
        <f>IF(Personal_Development!C1799="","",Personal_Development!C1799)</f>
        <v/>
      </c>
      <c r="B1905" t="str">
        <f>IF(Personal_Development!D1799="","",Personal_Development!D1799)</f>
        <v/>
      </c>
      <c r="C1905" t="str">
        <f>IF(Personal_Development!E1799="","",Personal_Development!E1799)</f>
        <v/>
      </c>
      <c r="D1905" t="str">
        <f>IFERROR(VLOOKUP(B1905,Personal_Development!D:DL,113,FALSE),"")</f>
        <v/>
      </c>
      <c r="E1905" t="str">
        <f>IFERROR(VLOOKUP(B1905,Kaizen!D:X,21,FALSE),"")</f>
        <v/>
      </c>
      <c r="F1905" t="str">
        <f>IFERROR(VLOOKUP(B1905,'Safety Idea'!D:X,21,FALSE),"")</f>
        <v/>
      </c>
      <c r="G1905" t="str">
        <f>IFERROR(VLOOKUP(B1905,'Compulsory Training'!D:Z,23,FALSE),"")</f>
        <v/>
      </c>
      <c r="H1905" t="str">
        <f>IFERROR(VLOOKUP(B1905,Attendance!D:BQ,65,FALSE),"")</f>
        <v/>
      </c>
      <c r="I1905" t="str">
        <f>IFERROR(VLOOKUP(B1905,Misconduct!D:M,8,FALSE),"")</f>
        <v/>
      </c>
      <c r="J1905" t="str">
        <f>IFERROR(VLOOKUP(B1905,Misconduct!D:M,9,FALSE),"")</f>
        <v/>
      </c>
      <c r="K1905" t="str">
        <f>IFERROR(VLOOKUP(B1905,Misconduct!D:M,10,FALSE),"")</f>
        <v/>
      </c>
    </row>
    <row r="1906" spans="1:11">
      <c r="A1906" s="161" t="str">
        <f>IF(Personal_Development!C1800="","",Personal_Development!C1800)</f>
        <v/>
      </c>
      <c r="B1906" t="str">
        <f>IF(Personal_Development!D1800="","",Personal_Development!D1800)</f>
        <v/>
      </c>
      <c r="C1906" t="str">
        <f>IF(Personal_Development!E1800="","",Personal_Development!E1800)</f>
        <v/>
      </c>
      <c r="D1906" t="str">
        <f>IFERROR(VLOOKUP(B1906,Personal_Development!D:DL,113,FALSE),"")</f>
        <v/>
      </c>
      <c r="E1906" t="str">
        <f>IFERROR(VLOOKUP(B1906,Kaizen!D:X,21,FALSE),"")</f>
        <v/>
      </c>
      <c r="F1906" t="str">
        <f>IFERROR(VLOOKUP(B1906,'Safety Idea'!D:X,21,FALSE),"")</f>
        <v/>
      </c>
      <c r="G1906" t="str">
        <f>IFERROR(VLOOKUP(B1906,'Compulsory Training'!D:Z,23,FALSE),"")</f>
        <v/>
      </c>
      <c r="H1906" t="str">
        <f>IFERROR(VLOOKUP(B1906,Attendance!D:BQ,65,FALSE),"")</f>
        <v/>
      </c>
      <c r="I1906" t="str">
        <f>IFERROR(VLOOKUP(B1906,Misconduct!D:M,8,FALSE),"")</f>
        <v/>
      </c>
      <c r="J1906" t="str">
        <f>IFERROR(VLOOKUP(B1906,Misconduct!D:M,9,FALSE),"")</f>
        <v/>
      </c>
      <c r="K1906" t="str">
        <f>IFERROR(VLOOKUP(B1906,Misconduct!D:M,10,FALSE),"")</f>
        <v/>
      </c>
    </row>
    <row r="1907" spans="1:11">
      <c r="A1907" s="161" t="str">
        <f>IF(Personal_Development!C1801="","",Personal_Development!C1801)</f>
        <v/>
      </c>
      <c r="B1907" t="str">
        <f>IF(Personal_Development!D1801="","",Personal_Development!D1801)</f>
        <v/>
      </c>
      <c r="C1907" t="str">
        <f>IF(Personal_Development!E1801="","",Personal_Development!E1801)</f>
        <v/>
      </c>
      <c r="D1907" t="str">
        <f>IFERROR(VLOOKUP(B1907,Personal_Development!D:DL,113,FALSE),"")</f>
        <v/>
      </c>
      <c r="E1907" t="str">
        <f>IFERROR(VLOOKUP(B1907,Kaizen!D:X,21,FALSE),"")</f>
        <v/>
      </c>
      <c r="F1907" t="str">
        <f>IFERROR(VLOOKUP(B1907,'Safety Idea'!D:X,21,FALSE),"")</f>
        <v/>
      </c>
      <c r="G1907" t="str">
        <f>IFERROR(VLOOKUP(B1907,'Compulsory Training'!D:Z,23,FALSE),"")</f>
        <v/>
      </c>
      <c r="H1907" t="str">
        <f>IFERROR(VLOOKUP(B1907,Attendance!D:BQ,65,FALSE),"")</f>
        <v/>
      </c>
      <c r="I1907" t="str">
        <f>IFERROR(VLOOKUP(B1907,Misconduct!D:M,8,FALSE),"")</f>
        <v/>
      </c>
      <c r="J1907" t="str">
        <f>IFERROR(VLOOKUP(B1907,Misconduct!D:M,9,FALSE),"")</f>
        <v/>
      </c>
      <c r="K1907" t="str">
        <f>IFERROR(VLOOKUP(B1907,Misconduct!D:M,10,FALSE),"")</f>
        <v/>
      </c>
    </row>
    <row r="1908" spans="1:11">
      <c r="A1908" s="161" t="str">
        <f>IF(Personal_Development!C1802="","",Personal_Development!C1802)</f>
        <v/>
      </c>
      <c r="B1908" t="str">
        <f>IF(Personal_Development!D1802="","",Personal_Development!D1802)</f>
        <v/>
      </c>
      <c r="C1908" t="str">
        <f>IF(Personal_Development!E1802="","",Personal_Development!E1802)</f>
        <v/>
      </c>
      <c r="D1908" t="str">
        <f>IFERROR(VLOOKUP(B1908,Personal_Development!D:DL,113,FALSE),"")</f>
        <v/>
      </c>
      <c r="E1908" t="str">
        <f>IFERROR(VLOOKUP(B1908,Kaizen!D:X,21,FALSE),"")</f>
        <v/>
      </c>
      <c r="F1908" t="str">
        <f>IFERROR(VLOOKUP(B1908,'Safety Idea'!D:X,21,FALSE),"")</f>
        <v/>
      </c>
      <c r="G1908" t="str">
        <f>IFERROR(VLOOKUP(B1908,'Compulsory Training'!D:Z,23,FALSE),"")</f>
        <v/>
      </c>
      <c r="H1908" t="str">
        <f>IFERROR(VLOOKUP(B1908,Attendance!D:BQ,65,FALSE),"")</f>
        <v/>
      </c>
      <c r="I1908" t="str">
        <f>IFERROR(VLOOKUP(B1908,Misconduct!D:M,8,FALSE),"")</f>
        <v/>
      </c>
      <c r="J1908" t="str">
        <f>IFERROR(VLOOKUP(B1908,Misconduct!D:M,9,FALSE),"")</f>
        <v/>
      </c>
      <c r="K1908" t="str">
        <f>IFERROR(VLOOKUP(B1908,Misconduct!D:M,10,FALSE),"")</f>
        <v/>
      </c>
    </row>
    <row r="1909" spans="1:11">
      <c r="A1909" s="161" t="str">
        <f>IF(Personal_Development!C1803="","",Personal_Development!C1803)</f>
        <v/>
      </c>
      <c r="B1909" t="str">
        <f>IF(Personal_Development!D1803="","",Personal_Development!D1803)</f>
        <v/>
      </c>
      <c r="C1909" t="str">
        <f>IF(Personal_Development!E1803="","",Personal_Development!E1803)</f>
        <v/>
      </c>
      <c r="D1909" t="str">
        <f>IFERROR(VLOOKUP(B1909,Personal_Development!D:DL,113,FALSE),"")</f>
        <v/>
      </c>
      <c r="E1909" t="str">
        <f>IFERROR(VLOOKUP(B1909,Kaizen!D:X,21,FALSE),"")</f>
        <v/>
      </c>
      <c r="F1909" t="str">
        <f>IFERROR(VLOOKUP(B1909,'Safety Idea'!D:X,21,FALSE),"")</f>
        <v/>
      </c>
      <c r="G1909" t="str">
        <f>IFERROR(VLOOKUP(B1909,'Compulsory Training'!D:Z,23,FALSE),"")</f>
        <v/>
      </c>
      <c r="H1909" t="str">
        <f>IFERROR(VLOOKUP(B1909,Attendance!D:BQ,65,FALSE),"")</f>
        <v/>
      </c>
      <c r="I1909" t="str">
        <f>IFERROR(VLOOKUP(B1909,Misconduct!D:M,8,FALSE),"")</f>
        <v/>
      </c>
      <c r="J1909" t="str">
        <f>IFERROR(VLOOKUP(B1909,Misconduct!D:M,9,FALSE),"")</f>
        <v/>
      </c>
      <c r="K1909" t="str">
        <f>IFERROR(VLOOKUP(B1909,Misconduct!D:M,10,FALSE),"")</f>
        <v/>
      </c>
    </row>
    <row r="1910" spans="1:11">
      <c r="A1910" s="161" t="str">
        <f>IF(Personal_Development!C1804="","",Personal_Development!C1804)</f>
        <v/>
      </c>
      <c r="B1910" t="str">
        <f>IF(Personal_Development!D1804="","",Personal_Development!D1804)</f>
        <v/>
      </c>
      <c r="C1910" t="str">
        <f>IF(Personal_Development!E1804="","",Personal_Development!E1804)</f>
        <v/>
      </c>
      <c r="D1910" t="str">
        <f>IFERROR(VLOOKUP(B1910,Personal_Development!D:DL,113,FALSE),"")</f>
        <v/>
      </c>
      <c r="E1910" t="str">
        <f>IFERROR(VLOOKUP(B1910,Kaizen!D:X,21,FALSE),"")</f>
        <v/>
      </c>
      <c r="F1910" t="str">
        <f>IFERROR(VLOOKUP(B1910,'Safety Idea'!D:X,21,FALSE),"")</f>
        <v/>
      </c>
      <c r="G1910" t="str">
        <f>IFERROR(VLOOKUP(B1910,'Compulsory Training'!D:Z,23,FALSE),"")</f>
        <v/>
      </c>
      <c r="H1910" t="str">
        <f>IFERROR(VLOOKUP(B1910,Attendance!D:BQ,65,FALSE),"")</f>
        <v/>
      </c>
      <c r="I1910" t="str">
        <f>IFERROR(VLOOKUP(B1910,Misconduct!D:M,8,FALSE),"")</f>
        <v/>
      </c>
      <c r="J1910" t="str">
        <f>IFERROR(VLOOKUP(B1910,Misconduct!D:M,9,FALSE),"")</f>
        <v/>
      </c>
      <c r="K1910" t="str">
        <f>IFERROR(VLOOKUP(B1910,Misconduct!D:M,10,FALSE),"")</f>
        <v/>
      </c>
    </row>
    <row r="1911" spans="1:11">
      <c r="A1911" s="161" t="str">
        <f>IF(Personal_Development!C1805="","",Personal_Development!C1805)</f>
        <v/>
      </c>
      <c r="B1911" t="str">
        <f>IF(Personal_Development!D1805="","",Personal_Development!D1805)</f>
        <v/>
      </c>
      <c r="C1911" t="str">
        <f>IF(Personal_Development!E1805="","",Personal_Development!E1805)</f>
        <v/>
      </c>
      <c r="D1911" t="str">
        <f>IFERROR(VLOOKUP(B1911,Personal_Development!D:DL,113,FALSE),"")</f>
        <v/>
      </c>
      <c r="E1911" t="str">
        <f>IFERROR(VLOOKUP(B1911,Kaizen!D:X,21,FALSE),"")</f>
        <v/>
      </c>
      <c r="F1911" t="str">
        <f>IFERROR(VLOOKUP(B1911,'Safety Idea'!D:X,21,FALSE),"")</f>
        <v/>
      </c>
      <c r="G1911" t="str">
        <f>IFERROR(VLOOKUP(B1911,'Compulsory Training'!D:Z,23,FALSE),"")</f>
        <v/>
      </c>
      <c r="H1911" t="str">
        <f>IFERROR(VLOOKUP(B1911,Attendance!D:BQ,65,FALSE),"")</f>
        <v/>
      </c>
      <c r="I1911" t="str">
        <f>IFERROR(VLOOKUP(B1911,Misconduct!D:M,8,FALSE),"")</f>
        <v/>
      </c>
      <c r="J1911" t="str">
        <f>IFERROR(VLOOKUP(B1911,Misconduct!D:M,9,FALSE),"")</f>
        <v/>
      </c>
      <c r="K1911" t="str">
        <f>IFERROR(VLOOKUP(B1911,Misconduct!D:M,10,FALSE),"")</f>
        <v/>
      </c>
    </row>
    <row r="1912" spans="1:11">
      <c r="A1912" s="161" t="str">
        <f>IF(Personal_Development!C1806="","",Personal_Development!C1806)</f>
        <v/>
      </c>
      <c r="B1912" t="str">
        <f>IF(Personal_Development!D1806="","",Personal_Development!D1806)</f>
        <v/>
      </c>
      <c r="C1912" t="str">
        <f>IF(Personal_Development!E1806="","",Personal_Development!E1806)</f>
        <v/>
      </c>
      <c r="D1912" t="str">
        <f>IFERROR(VLOOKUP(B1912,Personal_Development!D:DL,113,FALSE),"")</f>
        <v/>
      </c>
      <c r="E1912" t="str">
        <f>IFERROR(VLOOKUP(B1912,Kaizen!D:X,21,FALSE),"")</f>
        <v/>
      </c>
      <c r="F1912" t="str">
        <f>IFERROR(VLOOKUP(B1912,'Safety Idea'!D:X,21,FALSE),"")</f>
        <v/>
      </c>
      <c r="G1912" t="str">
        <f>IFERROR(VLOOKUP(B1912,'Compulsory Training'!D:Z,23,FALSE),"")</f>
        <v/>
      </c>
      <c r="H1912" t="str">
        <f>IFERROR(VLOOKUP(B1912,Attendance!D:BQ,65,FALSE),"")</f>
        <v/>
      </c>
      <c r="I1912" t="str">
        <f>IFERROR(VLOOKUP(B1912,Misconduct!D:M,8,FALSE),"")</f>
        <v/>
      </c>
      <c r="J1912" t="str">
        <f>IFERROR(VLOOKUP(B1912,Misconduct!D:M,9,FALSE),"")</f>
        <v/>
      </c>
      <c r="K1912" t="str">
        <f>IFERROR(VLOOKUP(B1912,Misconduct!D:M,10,FALSE),"")</f>
        <v/>
      </c>
    </row>
    <row r="1913" spans="1:11">
      <c r="A1913" s="161" t="str">
        <f>IF(Personal_Development!C1807="","",Personal_Development!C1807)</f>
        <v/>
      </c>
      <c r="B1913" t="str">
        <f>IF(Personal_Development!D1807="","",Personal_Development!D1807)</f>
        <v/>
      </c>
      <c r="C1913" t="str">
        <f>IF(Personal_Development!E1807="","",Personal_Development!E1807)</f>
        <v/>
      </c>
      <c r="D1913" t="str">
        <f>IFERROR(VLOOKUP(B1913,Personal_Development!D:DL,113,FALSE),"")</f>
        <v/>
      </c>
      <c r="E1913" t="str">
        <f>IFERROR(VLOOKUP(B1913,Kaizen!D:X,21,FALSE),"")</f>
        <v/>
      </c>
      <c r="F1913" t="str">
        <f>IFERROR(VLOOKUP(B1913,'Safety Idea'!D:X,21,FALSE),"")</f>
        <v/>
      </c>
      <c r="G1913" t="str">
        <f>IFERROR(VLOOKUP(B1913,'Compulsory Training'!D:Z,23,FALSE),"")</f>
        <v/>
      </c>
      <c r="H1913" t="str">
        <f>IFERROR(VLOOKUP(B1913,Attendance!D:BQ,65,FALSE),"")</f>
        <v/>
      </c>
      <c r="I1913" t="str">
        <f>IFERROR(VLOOKUP(B1913,Misconduct!D:M,8,FALSE),"")</f>
        <v/>
      </c>
      <c r="J1913" t="str">
        <f>IFERROR(VLOOKUP(B1913,Misconduct!D:M,9,FALSE),"")</f>
        <v/>
      </c>
      <c r="K1913" t="str">
        <f>IFERROR(VLOOKUP(B1913,Misconduct!D:M,10,FALSE),"")</f>
        <v/>
      </c>
    </row>
    <row r="1914" spans="1:11">
      <c r="A1914" s="161" t="str">
        <f>IF(Personal_Development!C1808="","",Personal_Development!C1808)</f>
        <v/>
      </c>
      <c r="B1914" t="str">
        <f>IF(Personal_Development!D1808="","",Personal_Development!D1808)</f>
        <v/>
      </c>
      <c r="C1914" t="str">
        <f>IF(Personal_Development!E1808="","",Personal_Development!E1808)</f>
        <v/>
      </c>
      <c r="D1914" t="str">
        <f>IFERROR(VLOOKUP(B1914,Personal_Development!D:DL,113,FALSE),"")</f>
        <v/>
      </c>
      <c r="E1914" t="str">
        <f>IFERROR(VLOOKUP(B1914,Kaizen!D:X,21,FALSE),"")</f>
        <v/>
      </c>
      <c r="F1914" t="str">
        <f>IFERROR(VLOOKUP(B1914,'Safety Idea'!D:X,21,FALSE),"")</f>
        <v/>
      </c>
      <c r="G1914" t="str">
        <f>IFERROR(VLOOKUP(B1914,'Compulsory Training'!D:Z,23,FALSE),"")</f>
        <v/>
      </c>
      <c r="H1914" t="str">
        <f>IFERROR(VLOOKUP(B1914,Attendance!D:BQ,65,FALSE),"")</f>
        <v/>
      </c>
      <c r="I1914" t="str">
        <f>IFERROR(VLOOKUP(B1914,Misconduct!D:M,8,FALSE),"")</f>
        <v/>
      </c>
      <c r="J1914" t="str">
        <f>IFERROR(VLOOKUP(B1914,Misconduct!D:M,9,FALSE),"")</f>
        <v/>
      </c>
      <c r="K1914" t="str">
        <f>IFERROR(VLOOKUP(B1914,Misconduct!D:M,10,FALSE),"")</f>
        <v/>
      </c>
    </row>
    <row r="1915" spans="1:11">
      <c r="A1915" s="161" t="str">
        <f>IF(Personal_Development!C1809="","",Personal_Development!C1809)</f>
        <v/>
      </c>
      <c r="B1915" t="str">
        <f>IF(Personal_Development!D1809="","",Personal_Development!D1809)</f>
        <v/>
      </c>
      <c r="C1915" t="str">
        <f>IF(Personal_Development!E1809="","",Personal_Development!E1809)</f>
        <v/>
      </c>
      <c r="D1915" t="str">
        <f>IFERROR(VLOOKUP(B1915,Personal_Development!D:DL,113,FALSE),"")</f>
        <v/>
      </c>
      <c r="E1915" t="str">
        <f>IFERROR(VLOOKUP(B1915,Kaizen!D:X,21,FALSE),"")</f>
        <v/>
      </c>
      <c r="F1915" t="str">
        <f>IFERROR(VLOOKUP(B1915,'Safety Idea'!D:X,21,FALSE),"")</f>
        <v/>
      </c>
      <c r="G1915" t="str">
        <f>IFERROR(VLOOKUP(B1915,'Compulsory Training'!D:Z,23,FALSE),"")</f>
        <v/>
      </c>
      <c r="H1915" t="str">
        <f>IFERROR(VLOOKUP(B1915,Attendance!D:BQ,65,FALSE),"")</f>
        <v/>
      </c>
      <c r="I1915" t="str">
        <f>IFERROR(VLOOKUP(B1915,Misconduct!D:M,8,FALSE),"")</f>
        <v/>
      </c>
      <c r="J1915" t="str">
        <f>IFERROR(VLOOKUP(B1915,Misconduct!D:M,9,FALSE),"")</f>
        <v/>
      </c>
      <c r="K1915" t="str">
        <f>IFERROR(VLOOKUP(B1915,Misconduct!D:M,10,FALSE),"")</f>
        <v/>
      </c>
    </row>
    <row r="1916" spans="1:11">
      <c r="A1916" s="161" t="str">
        <f>IF(Personal_Development!C1810="","",Personal_Development!C1810)</f>
        <v/>
      </c>
      <c r="B1916" t="str">
        <f>IF(Personal_Development!D1810="","",Personal_Development!D1810)</f>
        <v/>
      </c>
      <c r="C1916" t="str">
        <f>IF(Personal_Development!E1810="","",Personal_Development!E1810)</f>
        <v/>
      </c>
      <c r="D1916" t="str">
        <f>IFERROR(VLOOKUP(B1916,Personal_Development!D:DL,113,FALSE),"")</f>
        <v/>
      </c>
      <c r="E1916" t="str">
        <f>IFERROR(VLOOKUP(B1916,Kaizen!D:X,21,FALSE),"")</f>
        <v/>
      </c>
      <c r="F1916" t="str">
        <f>IFERROR(VLOOKUP(B1916,'Safety Idea'!D:X,21,FALSE),"")</f>
        <v/>
      </c>
      <c r="G1916" t="str">
        <f>IFERROR(VLOOKUP(B1916,'Compulsory Training'!D:Z,23,FALSE),"")</f>
        <v/>
      </c>
      <c r="H1916" t="str">
        <f>IFERROR(VLOOKUP(B1916,Attendance!D:BQ,65,FALSE),"")</f>
        <v/>
      </c>
      <c r="I1916" t="str">
        <f>IFERROR(VLOOKUP(B1916,Misconduct!D:M,8,FALSE),"")</f>
        <v/>
      </c>
      <c r="J1916" t="str">
        <f>IFERROR(VLOOKUP(B1916,Misconduct!D:M,9,FALSE),"")</f>
        <v/>
      </c>
      <c r="K1916" t="str">
        <f>IFERROR(VLOOKUP(B1916,Misconduct!D:M,10,FALSE),"")</f>
        <v/>
      </c>
    </row>
    <row r="1917" spans="1:11">
      <c r="A1917" s="161" t="str">
        <f>IF(Personal_Development!C1811="","",Personal_Development!C1811)</f>
        <v/>
      </c>
      <c r="B1917" t="str">
        <f>IF(Personal_Development!D1811="","",Personal_Development!D1811)</f>
        <v/>
      </c>
      <c r="C1917" t="str">
        <f>IF(Personal_Development!E1811="","",Personal_Development!E1811)</f>
        <v/>
      </c>
      <c r="D1917" t="str">
        <f>IFERROR(VLOOKUP(B1917,Personal_Development!D:DL,113,FALSE),"")</f>
        <v/>
      </c>
      <c r="E1917" t="str">
        <f>IFERROR(VLOOKUP(B1917,Kaizen!D:X,21,FALSE),"")</f>
        <v/>
      </c>
      <c r="F1917" t="str">
        <f>IFERROR(VLOOKUP(B1917,'Safety Idea'!D:X,21,FALSE),"")</f>
        <v/>
      </c>
      <c r="G1917" t="str">
        <f>IFERROR(VLOOKUP(B1917,'Compulsory Training'!D:Z,23,FALSE),"")</f>
        <v/>
      </c>
      <c r="H1917" t="str">
        <f>IFERROR(VLOOKUP(B1917,Attendance!D:BQ,65,FALSE),"")</f>
        <v/>
      </c>
      <c r="I1917" t="str">
        <f>IFERROR(VLOOKUP(B1917,Misconduct!D:M,8,FALSE),"")</f>
        <v/>
      </c>
      <c r="J1917" t="str">
        <f>IFERROR(VLOOKUP(B1917,Misconduct!D:M,9,FALSE),"")</f>
        <v/>
      </c>
      <c r="K1917" t="str">
        <f>IFERROR(VLOOKUP(B1917,Misconduct!D:M,10,FALSE),"")</f>
        <v/>
      </c>
    </row>
    <row r="1918" spans="1:11">
      <c r="A1918" s="161" t="str">
        <f>IF(Personal_Development!C1812="","",Personal_Development!C1812)</f>
        <v/>
      </c>
      <c r="B1918" t="str">
        <f>IF(Personal_Development!D1812="","",Personal_Development!D1812)</f>
        <v/>
      </c>
      <c r="C1918" t="str">
        <f>IF(Personal_Development!E1812="","",Personal_Development!E1812)</f>
        <v/>
      </c>
      <c r="D1918" t="str">
        <f>IFERROR(VLOOKUP(B1918,Personal_Development!D:DL,113,FALSE),"")</f>
        <v/>
      </c>
      <c r="E1918" t="str">
        <f>IFERROR(VLOOKUP(B1918,Kaizen!D:X,21,FALSE),"")</f>
        <v/>
      </c>
      <c r="F1918" t="str">
        <f>IFERROR(VLOOKUP(B1918,'Safety Idea'!D:X,21,FALSE),"")</f>
        <v/>
      </c>
      <c r="G1918" t="str">
        <f>IFERROR(VLOOKUP(B1918,'Compulsory Training'!D:Z,23,FALSE),"")</f>
        <v/>
      </c>
      <c r="H1918" t="str">
        <f>IFERROR(VLOOKUP(B1918,Attendance!D:BQ,65,FALSE),"")</f>
        <v/>
      </c>
      <c r="I1918" t="str">
        <f>IFERROR(VLOOKUP(B1918,Misconduct!D:M,8,FALSE),"")</f>
        <v/>
      </c>
      <c r="J1918" t="str">
        <f>IFERROR(VLOOKUP(B1918,Misconduct!D:M,9,FALSE),"")</f>
        <v/>
      </c>
      <c r="K1918" t="str">
        <f>IFERROR(VLOOKUP(B1918,Misconduct!D:M,10,FALSE),"")</f>
        <v/>
      </c>
    </row>
    <row r="1919" spans="1:11">
      <c r="A1919" s="161" t="str">
        <f>IF(Personal_Development!C1813="","",Personal_Development!C1813)</f>
        <v/>
      </c>
      <c r="B1919" t="str">
        <f>IF(Personal_Development!D1813="","",Personal_Development!D1813)</f>
        <v/>
      </c>
      <c r="C1919" t="str">
        <f>IF(Personal_Development!E1813="","",Personal_Development!E1813)</f>
        <v/>
      </c>
      <c r="D1919" t="str">
        <f>IFERROR(VLOOKUP(B1919,Personal_Development!D:DL,113,FALSE),"")</f>
        <v/>
      </c>
      <c r="E1919" t="str">
        <f>IFERROR(VLOOKUP(B1919,Kaizen!D:X,21,FALSE),"")</f>
        <v/>
      </c>
      <c r="F1919" t="str">
        <f>IFERROR(VLOOKUP(B1919,'Safety Idea'!D:X,21,FALSE),"")</f>
        <v/>
      </c>
      <c r="G1919" t="str">
        <f>IFERROR(VLOOKUP(B1919,'Compulsory Training'!D:Z,23,FALSE),"")</f>
        <v/>
      </c>
      <c r="H1919" t="str">
        <f>IFERROR(VLOOKUP(B1919,Attendance!D:BQ,65,FALSE),"")</f>
        <v/>
      </c>
      <c r="I1919" t="str">
        <f>IFERROR(VLOOKUP(B1919,Misconduct!D:M,8,FALSE),"")</f>
        <v/>
      </c>
      <c r="J1919" t="str">
        <f>IFERROR(VLOOKUP(B1919,Misconduct!D:M,9,FALSE),"")</f>
        <v/>
      </c>
      <c r="K1919" t="str">
        <f>IFERROR(VLOOKUP(B1919,Misconduct!D:M,10,FALSE),"")</f>
        <v/>
      </c>
    </row>
    <row r="1920" spans="1:11">
      <c r="A1920" s="161" t="str">
        <f>IF(Personal_Development!C1814="","",Personal_Development!C1814)</f>
        <v/>
      </c>
      <c r="B1920" t="str">
        <f>IF(Personal_Development!D1814="","",Personal_Development!D1814)</f>
        <v/>
      </c>
      <c r="C1920" t="str">
        <f>IF(Personal_Development!E1814="","",Personal_Development!E1814)</f>
        <v/>
      </c>
      <c r="D1920" t="str">
        <f>IFERROR(VLOOKUP(B1920,Personal_Development!D:DL,113,FALSE),"")</f>
        <v/>
      </c>
      <c r="E1920" t="str">
        <f>IFERROR(VLOOKUP(B1920,Kaizen!D:X,21,FALSE),"")</f>
        <v/>
      </c>
      <c r="F1920" t="str">
        <f>IFERROR(VLOOKUP(B1920,'Safety Idea'!D:X,21,FALSE),"")</f>
        <v/>
      </c>
      <c r="G1920" t="str">
        <f>IFERROR(VLOOKUP(B1920,'Compulsory Training'!D:Z,23,FALSE),"")</f>
        <v/>
      </c>
      <c r="H1920" t="str">
        <f>IFERROR(VLOOKUP(B1920,Attendance!D:BQ,65,FALSE),"")</f>
        <v/>
      </c>
      <c r="I1920" t="str">
        <f>IFERROR(VLOOKUP(B1920,Misconduct!D:M,8,FALSE),"")</f>
        <v/>
      </c>
      <c r="J1920" t="str">
        <f>IFERROR(VLOOKUP(B1920,Misconduct!D:M,9,FALSE),"")</f>
        <v/>
      </c>
      <c r="K1920" t="str">
        <f>IFERROR(VLOOKUP(B1920,Misconduct!D:M,10,FALSE),"")</f>
        <v/>
      </c>
    </row>
    <row r="1921" spans="1:11">
      <c r="A1921" s="161" t="str">
        <f>IF(Personal_Development!C1815="","",Personal_Development!C1815)</f>
        <v/>
      </c>
      <c r="B1921" t="str">
        <f>IF(Personal_Development!D1815="","",Personal_Development!D1815)</f>
        <v/>
      </c>
      <c r="C1921" t="str">
        <f>IF(Personal_Development!E1815="","",Personal_Development!E1815)</f>
        <v/>
      </c>
      <c r="D1921" t="str">
        <f>IFERROR(VLOOKUP(B1921,Personal_Development!D:DL,113,FALSE),"")</f>
        <v/>
      </c>
      <c r="E1921" t="str">
        <f>IFERROR(VLOOKUP(B1921,Kaizen!D:X,21,FALSE),"")</f>
        <v/>
      </c>
      <c r="F1921" t="str">
        <f>IFERROR(VLOOKUP(B1921,'Safety Idea'!D:X,21,FALSE),"")</f>
        <v/>
      </c>
      <c r="G1921" t="str">
        <f>IFERROR(VLOOKUP(B1921,'Compulsory Training'!D:Z,23,FALSE),"")</f>
        <v/>
      </c>
      <c r="H1921" t="str">
        <f>IFERROR(VLOOKUP(B1921,Attendance!D:BQ,65,FALSE),"")</f>
        <v/>
      </c>
      <c r="I1921" t="str">
        <f>IFERROR(VLOOKUP(B1921,Misconduct!D:M,8,FALSE),"")</f>
        <v/>
      </c>
      <c r="J1921" t="str">
        <f>IFERROR(VLOOKUP(B1921,Misconduct!D:M,9,FALSE),"")</f>
        <v/>
      </c>
      <c r="K1921" t="str">
        <f>IFERROR(VLOOKUP(B1921,Misconduct!D:M,10,FALSE),"")</f>
        <v/>
      </c>
    </row>
    <row r="1922" spans="1:11">
      <c r="A1922" s="161" t="str">
        <f>IF(Personal_Development!C1816="","",Personal_Development!C1816)</f>
        <v/>
      </c>
      <c r="B1922" t="str">
        <f>IF(Personal_Development!D1816="","",Personal_Development!D1816)</f>
        <v/>
      </c>
      <c r="C1922" t="str">
        <f>IF(Personal_Development!E1816="","",Personal_Development!E1816)</f>
        <v/>
      </c>
      <c r="D1922" t="str">
        <f>IFERROR(VLOOKUP(B1922,Personal_Development!D:DL,113,FALSE),"")</f>
        <v/>
      </c>
      <c r="E1922" t="str">
        <f>IFERROR(VLOOKUP(B1922,Kaizen!D:X,21,FALSE),"")</f>
        <v/>
      </c>
      <c r="F1922" t="str">
        <f>IFERROR(VLOOKUP(B1922,'Safety Idea'!D:X,21,FALSE),"")</f>
        <v/>
      </c>
      <c r="G1922" t="str">
        <f>IFERROR(VLOOKUP(B1922,'Compulsory Training'!D:Z,23,FALSE),"")</f>
        <v/>
      </c>
      <c r="H1922" t="str">
        <f>IFERROR(VLOOKUP(B1922,Attendance!D:BQ,65,FALSE),"")</f>
        <v/>
      </c>
      <c r="I1922" t="str">
        <f>IFERROR(VLOOKUP(B1922,Misconduct!D:M,8,FALSE),"")</f>
        <v/>
      </c>
      <c r="J1922" t="str">
        <f>IFERROR(VLOOKUP(B1922,Misconduct!D:M,9,FALSE),"")</f>
        <v/>
      </c>
      <c r="K1922" t="str">
        <f>IFERROR(VLOOKUP(B1922,Misconduct!D:M,10,FALSE),"")</f>
        <v/>
      </c>
    </row>
    <row r="1923" spans="1:11">
      <c r="A1923" s="161" t="str">
        <f>IF(Personal_Development!C1817="","",Personal_Development!C1817)</f>
        <v/>
      </c>
      <c r="B1923" t="str">
        <f>IF(Personal_Development!D1817="","",Personal_Development!D1817)</f>
        <v/>
      </c>
      <c r="C1923" t="str">
        <f>IF(Personal_Development!E1817="","",Personal_Development!E1817)</f>
        <v/>
      </c>
      <c r="D1923" t="str">
        <f>IFERROR(VLOOKUP(B1923,Personal_Development!D:DL,113,FALSE),"")</f>
        <v/>
      </c>
      <c r="E1923" t="str">
        <f>IFERROR(VLOOKUP(B1923,Kaizen!D:X,21,FALSE),"")</f>
        <v/>
      </c>
      <c r="F1923" t="str">
        <f>IFERROR(VLOOKUP(B1923,'Safety Idea'!D:X,21,FALSE),"")</f>
        <v/>
      </c>
      <c r="G1923" t="str">
        <f>IFERROR(VLOOKUP(B1923,'Compulsory Training'!D:Z,23,FALSE),"")</f>
        <v/>
      </c>
      <c r="H1923" t="str">
        <f>IFERROR(VLOOKUP(B1923,Attendance!D:BQ,65,FALSE),"")</f>
        <v/>
      </c>
      <c r="I1923" t="str">
        <f>IFERROR(VLOOKUP(B1923,Misconduct!D:M,8,FALSE),"")</f>
        <v/>
      </c>
      <c r="J1923" t="str">
        <f>IFERROR(VLOOKUP(B1923,Misconduct!D:M,9,FALSE),"")</f>
        <v/>
      </c>
      <c r="K1923" t="str">
        <f>IFERROR(VLOOKUP(B1923,Misconduct!D:M,10,FALSE),"")</f>
        <v/>
      </c>
    </row>
    <row r="1924" spans="1:11">
      <c r="A1924" s="161" t="str">
        <f>IF(Personal_Development!C1818="","",Personal_Development!C1818)</f>
        <v/>
      </c>
      <c r="B1924" t="str">
        <f>IF(Personal_Development!D1818="","",Personal_Development!D1818)</f>
        <v/>
      </c>
      <c r="C1924" t="str">
        <f>IF(Personal_Development!E1818="","",Personal_Development!E1818)</f>
        <v/>
      </c>
      <c r="D1924" t="str">
        <f>IFERROR(VLOOKUP(B1924,Personal_Development!D:DL,113,FALSE),"")</f>
        <v/>
      </c>
      <c r="E1924" t="str">
        <f>IFERROR(VLOOKUP(B1924,Kaizen!D:X,21,FALSE),"")</f>
        <v/>
      </c>
      <c r="F1924" t="str">
        <f>IFERROR(VLOOKUP(B1924,'Safety Idea'!D:X,21,FALSE),"")</f>
        <v/>
      </c>
      <c r="G1924" t="str">
        <f>IFERROR(VLOOKUP(B1924,'Compulsory Training'!D:Z,23,FALSE),"")</f>
        <v/>
      </c>
      <c r="H1924" t="str">
        <f>IFERROR(VLOOKUP(B1924,Attendance!D:BQ,65,FALSE),"")</f>
        <v/>
      </c>
      <c r="I1924" t="str">
        <f>IFERROR(VLOOKUP(B1924,Misconduct!D:M,8,FALSE),"")</f>
        <v/>
      </c>
      <c r="J1924" t="str">
        <f>IFERROR(VLOOKUP(B1924,Misconduct!D:M,9,FALSE),"")</f>
        <v/>
      </c>
      <c r="K1924" t="str">
        <f>IFERROR(VLOOKUP(B1924,Misconduct!D:M,10,FALSE),"")</f>
        <v/>
      </c>
    </row>
    <row r="1925" spans="1:11">
      <c r="A1925" s="161" t="str">
        <f>IF(Personal_Development!C1819="","",Personal_Development!C1819)</f>
        <v/>
      </c>
      <c r="B1925" t="str">
        <f>IF(Personal_Development!D1819="","",Personal_Development!D1819)</f>
        <v/>
      </c>
      <c r="C1925" t="str">
        <f>IF(Personal_Development!E1819="","",Personal_Development!E1819)</f>
        <v/>
      </c>
      <c r="D1925" t="str">
        <f>IFERROR(VLOOKUP(B1925,Personal_Development!D:DL,113,FALSE),"")</f>
        <v/>
      </c>
      <c r="E1925" t="str">
        <f>IFERROR(VLOOKUP(B1925,Kaizen!D:X,21,FALSE),"")</f>
        <v/>
      </c>
      <c r="F1925" t="str">
        <f>IFERROR(VLOOKUP(B1925,'Safety Idea'!D:X,21,FALSE),"")</f>
        <v/>
      </c>
      <c r="G1925" t="str">
        <f>IFERROR(VLOOKUP(B1925,'Compulsory Training'!D:Z,23,FALSE),"")</f>
        <v/>
      </c>
      <c r="H1925" t="str">
        <f>IFERROR(VLOOKUP(B1925,Attendance!D:BQ,65,FALSE),"")</f>
        <v/>
      </c>
      <c r="I1925" t="str">
        <f>IFERROR(VLOOKUP(B1925,Misconduct!D:M,8,FALSE),"")</f>
        <v/>
      </c>
      <c r="J1925" t="str">
        <f>IFERROR(VLOOKUP(B1925,Misconduct!D:M,9,FALSE),"")</f>
        <v/>
      </c>
      <c r="K1925" t="str">
        <f>IFERROR(VLOOKUP(B1925,Misconduct!D:M,10,FALSE),"")</f>
        <v/>
      </c>
    </row>
    <row r="1926" spans="1:11">
      <c r="A1926" s="161" t="str">
        <f>IF(Personal_Development!C1820="","",Personal_Development!C1820)</f>
        <v/>
      </c>
      <c r="B1926" t="str">
        <f>IF(Personal_Development!D1820="","",Personal_Development!D1820)</f>
        <v/>
      </c>
      <c r="C1926" t="str">
        <f>IF(Personal_Development!E1820="","",Personal_Development!E1820)</f>
        <v/>
      </c>
      <c r="D1926" t="str">
        <f>IFERROR(VLOOKUP(B1926,Personal_Development!D:DL,113,FALSE),"")</f>
        <v/>
      </c>
      <c r="E1926" t="str">
        <f>IFERROR(VLOOKUP(B1926,Kaizen!D:X,21,FALSE),"")</f>
        <v/>
      </c>
      <c r="F1926" t="str">
        <f>IFERROR(VLOOKUP(B1926,'Safety Idea'!D:X,21,FALSE),"")</f>
        <v/>
      </c>
      <c r="G1926" t="str">
        <f>IFERROR(VLOOKUP(B1926,'Compulsory Training'!D:Z,23,FALSE),"")</f>
        <v/>
      </c>
      <c r="H1926" t="str">
        <f>IFERROR(VLOOKUP(B1926,Attendance!D:BQ,65,FALSE),"")</f>
        <v/>
      </c>
      <c r="I1926" t="str">
        <f>IFERROR(VLOOKUP(B1926,Misconduct!D:M,8,FALSE),"")</f>
        <v/>
      </c>
      <c r="J1926" t="str">
        <f>IFERROR(VLOOKUP(B1926,Misconduct!D:M,9,FALSE),"")</f>
        <v/>
      </c>
      <c r="K1926" t="str">
        <f>IFERROR(VLOOKUP(B1926,Misconduct!D:M,10,FALSE),"")</f>
        <v/>
      </c>
    </row>
    <row r="1927" spans="1:11">
      <c r="A1927" s="161" t="str">
        <f>IF(Personal_Development!C1821="","",Personal_Development!C1821)</f>
        <v/>
      </c>
      <c r="B1927" t="str">
        <f>IF(Personal_Development!D1821="","",Personal_Development!D1821)</f>
        <v/>
      </c>
      <c r="C1927" t="str">
        <f>IF(Personal_Development!E1821="","",Personal_Development!E1821)</f>
        <v/>
      </c>
      <c r="D1927" t="str">
        <f>IFERROR(VLOOKUP(B1927,Personal_Development!D:DL,113,FALSE),"")</f>
        <v/>
      </c>
      <c r="E1927" t="str">
        <f>IFERROR(VLOOKUP(B1927,Kaizen!D:X,21,FALSE),"")</f>
        <v/>
      </c>
      <c r="F1927" t="str">
        <f>IFERROR(VLOOKUP(B1927,'Safety Idea'!D:X,21,FALSE),"")</f>
        <v/>
      </c>
      <c r="G1927" t="str">
        <f>IFERROR(VLOOKUP(B1927,'Compulsory Training'!D:Z,23,FALSE),"")</f>
        <v/>
      </c>
      <c r="H1927" t="str">
        <f>IFERROR(VLOOKUP(B1927,Attendance!D:BQ,65,FALSE),"")</f>
        <v/>
      </c>
      <c r="I1927" t="str">
        <f>IFERROR(VLOOKUP(B1927,Misconduct!D:M,8,FALSE),"")</f>
        <v/>
      </c>
      <c r="J1927" t="str">
        <f>IFERROR(VLOOKUP(B1927,Misconduct!D:M,9,FALSE),"")</f>
        <v/>
      </c>
      <c r="K1927" t="str">
        <f>IFERROR(VLOOKUP(B1927,Misconduct!D:M,10,FALSE),"")</f>
        <v/>
      </c>
    </row>
    <row r="1928" spans="1:11">
      <c r="A1928" s="161" t="str">
        <f>IF(Personal_Development!C1822="","",Personal_Development!C1822)</f>
        <v/>
      </c>
      <c r="B1928" t="str">
        <f>IF(Personal_Development!D1822="","",Personal_Development!D1822)</f>
        <v/>
      </c>
      <c r="C1928" t="str">
        <f>IF(Personal_Development!E1822="","",Personal_Development!E1822)</f>
        <v/>
      </c>
      <c r="D1928" t="str">
        <f>IFERROR(VLOOKUP(B1928,Personal_Development!D:DL,113,FALSE),"")</f>
        <v/>
      </c>
      <c r="E1928" t="str">
        <f>IFERROR(VLOOKUP(B1928,Kaizen!D:X,21,FALSE),"")</f>
        <v/>
      </c>
      <c r="F1928" t="str">
        <f>IFERROR(VLOOKUP(B1928,'Safety Idea'!D:X,21,FALSE),"")</f>
        <v/>
      </c>
      <c r="G1928" t="str">
        <f>IFERROR(VLOOKUP(B1928,'Compulsory Training'!D:Z,23,FALSE),"")</f>
        <v/>
      </c>
      <c r="H1928" t="str">
        <f>IFERROR(VLOOKUP(B1928,Attendance!D:BQ,65,FALSE),"")</f>
        <v/>
      </c>
      <c r="I1928" t="str">
        <f>IFERROR(VLOOKUP(B1928,Misconduct!D:M,8,FALSE),"")</f>
        <v/>
      </c>
      <c r="J1928" t="str">
        <f>IFERROR(VLOOKUP(B1928,Misconduct!D:M,9,FALSE),"")</f>
        <v/>
      </c>
      <c r="K1928" t="str">
        <f>IFERROR(VLOOKUP(B1928,Misconduct!D:M,10,FALSE),"")</f>
        <v/>
      </c>
    </row>
    <row r="1929" spans="1:11">
      <c r="A1929" s="161" t="str">
        <f>IF(Personal_Development!C1823="","",Personal_Development!C1823)</f>
        <v/>
      </c>
      <c r="B1929" t="str">
        <f>IF(Personal_Development!D1823="","",Personal_Development!D1823)</f>
        <v/>
      </c>
      <c r="C1929" t="str">
        <f>IF(Personal_Development!E1823="","",Personal_Development!E1823)</f>
        <v/>
      </c>
      <c r="D1929" t="str">
        <f>IFERROR(VLOOKUP(B1929,Personal_Development!D:DL,113,FALSE),"")</f>
        <v/>
      </c>
      <c r="E1929" t="str">
        <f>IFERROR(VLOOKUP(B1929,Kaizen!D:X,21,FALSE),"")</f>
        <v/>
      </c>
      <c r="F1929" t="str">
        <f>IFERROR(VLOOKUP(B1929,'Safety Idea'!D:X,21,FALSE),"")</f>
        <v/>
      </c>
      <c r="G1929" t="str">
        <f>IFERROR(VLOOKUP(B1929,'Compulsory Training'!D:Z,23,FALSE),"")</f>
        <v/>
      </c>
      <c r="H1929" t="str">
        <f>IFERROR(VLOOKUP(B1929,Attendance!D:BQ,65,FALSE),"")</f>
        <v/>
      </c>
      <c r="I1929" t="str">
        <f>IFERROR(VLOOKUP(B1929,Misconduct!D:M,8,FALSE),"")</f>
        <v/>
      </c>
      <c r="J1929" t="str">
        <f>IFERROR(VLOOKUP(B1929,Misconduct!D:M,9,FALSE),"")</f>
        <v/>
      </c>
      <c r="K1929" t="str">
        <f>IFERROR(VLOOKUP(B1929,Misconduct!D:M,10,FALSE),"")</f>
        <v/>
      </c>
    </row>
    <row r="1930" spans="1:11">
      <c r="A1930" s="161" t="str">
        <f>IF(Personal_Development!C1824="","",Personal_Development!C1824)</f>
        <v/>
      </c>
      <c r="B1930" t="str">
        <f>IF(Personal_Development!D1824="","",Personal_Development!D1824)</f>
        <v/>
      </c>
      <c r="C1930" t="str">
        <f>IF(Personal_Development!E1824="","",Personal_Development!E1824)</f>
        <v/>
      </c>
      <c r="D1930" t="str">
        <f>IFERROR(VLOOKUP(B1930,Personal_Development!D:DL,113,FALSE),"")</f>
        <v/>
      </c>
      <c r="E1930" t="str">
        <f>IFERROR(VLOOKUP(B1930,Kaizen!D:X,21,FALSE),"")</f>
        <v/>
      </c>
      <c r="F1930" t="str">
        <f>IFERROR(VLOOKUP(B1930,'Safety Idea'!D:X,21,FALSE),"")</f>
        <v/>
      </c>
      <c r="G1930" t="str">
        <f>IFERROR(VLOOKUP(B1930,'Compulsory Training'!D:Z,23,FALSE),"")</f>
        <v/>
      </c>
      <c r="H1930" t="str">
        <f>IFERROR(VLOOKUP(B1930,Attendance!D:BQ,65,FALSE),"")</f>
        <v/>
      </c>
      <c r="I1930" t="str">
        <f>IFERROR(VLOOKUP(B1930,Misconduct!D:M,8,FALSE),"")</f>
        <v/>
      </c>
      <c r="J1930" t="str">
        <f>IFERROR(VLOOKUP(B1930,Misconduct!D:M,9,FALSE),"")</f>
        <v/>
      </c>
      <c r="K1930" t="str">
        <f>IFERROR(VLOOKUP(B1930,Misconduct!D:M,10,FALSE),"")</f>
        <v/>
      </c>
    </row>
    <row r="1931" spans="1:11">
      <c r="A1931" s="161" t="str">
        <f>IF(Personal_Development!C1825="","",Personal_Development!C1825)</f>
        <v/>
      </c>
      <c r="B1931" t="str">
        <f>IF(Personal_Development!D1825="","",Personal_Development!D1825)</f>
        <v/>
      </c>
      <c r="C1931" t="str">
        <f>IF(Personal_Development!E1825="","",Personal_Development!E1825)</f>
        <v/>
      </c>
      <c r="D1931" t="str">
        <f>IFERROR(VLOOKUP(B1931,Personal_Development!D:DL,113,FALSE),"")</f>
        <v/>
      </c>
      <c r="E1931" t="str">
        <f>IFERROR(VLOOKUP(B1931,Kaizen!D:X,21,FALSE),"")</f>
        <v/>
      </c>
      <c r="F1931" t="str">
        <f>IFERROR(VLOOKUP(B1931,'Safety Idea'!D:X,21,FALSE),"")</f>
        <v/>
      </c>
      <c r="G1931" t="str">
        <f>IFERROR(VLOOKUP(B1931,'Compulsory Training'!D:Z,23,FALSE),"")</f>
        <v/>
      </c>
      <c r="H1931" t="str">
        <f>IFERROR(VLOOKUP(B1931,Attendance!D:BQ,65,FALSE),"")</f>
        <v/>
      </c>
      <c r="I1931" t="str">
        <f>IFERROR(VLOOKUP(B1931,Misconduct!D:M,8,FALSE),"")</f>
        <v/>
      </c>
      <c r="J1931" t="str">
        <f>IFERROR(VLOOKUP(B1931,Misconduct!D:M,9,FALSE),"")</f>
        <v/>
      </c>
      <c r="K1931" t="str">
        <f>IFERROR(VLOOKUP(B1931,Misconduct!D:M,10,FALSE),"")</f>
        <v/>
      </c>
    </row>
    <row r="1932" spans="1:11">
      <c r="A1932" s="161" t="str">
        <f>IF(Personal_Development!C1826="","",Personal_Development!C1826)</f>
        <v/>
      </c>
      <c r="B1932" t="str">
        <f>IF(Personal_Development!D1826="","",Personal_Development!D1826)</f>
        <v/>
      </c>
      <c r="C1932" t="str">
        <f>IF(Personal_Development!E1826="","",Personal_Development!E1826)</f>
        <v/>
      </c>
      <c r="D1932" t="str">
        <f>IFERROR(VLOOKUP(B1932,Personal_Development!D:DL,113,FALSE),"")</f>
        <v/>
      </c>
      <c r="E1932" t="str">
        <f>IFERROR(VLOOKUP(B1932,Kaizen!D:X,21,FALSE),"")</f>
        <v/>
      </c>
      <c r="F1932" t="str">
        <f>IFERROR(VLOOKUP(B1932,'Safety Idea'!D:X,21,FALSE),"")</f>
        <v/>
      </c>
      <c r="G1932" t="str">
        <f>IFERROR(VLOOKUP(B1932,'Compulsory Training'!D:Z,23,FALSE),"")</f>
        <v/>
      </c>
      <c r="H1932" t="str">
        <f>IFERROR(VLOOKUP(B1932,Attendance!D:BQ,65,FALSE),"")</f>
        <v/>
      </c>
      <c r="I1932" t="str">
        <f>IFERROR(VLOOKUP(B1932,Misconduct!D:M,8,FALSE),"")</f>
        <v/>
      </c>
      <c r="J1932" t="str">
        <f>IFERROR(VLOOKUP(B1932,Misconduct!D:M,9,FALSE),"")</f>
        <v/>
      </c>
      <c r="K1932" t="str">
        <f>IFERROR(VLOOKUP(B1932,Misconduct!D:M,10,FALSE),"")</f>
        <v/>
      </c>
    </row>
    <row r="1933" spans="1:11">
      <c r="A1933" s="161" t="str">
        <f>IF(Personal_Development!C1827="","",Personal_Development!C1827)</f>
        <v/>
      </c>
      <c r="B1933" t="str">
        <f>IF(Personal_Development!D1827="","",Personal_Development!D1827)</f>
        <v/>
      </c>
      <c r="C1933" t="str">
        <f>IF(Personal_Development!E1827="","",Personal_Development!E1827)</f>
        <v/>
      </c>
      <c r="D1933" t="str">
        <f>IFERROR(VLOOKUP(B1933,Personal_Development!D:DL,113,FALSE),"")</f>
        <v/>
      </c>
      <c r="E1933" t="str">
        <f>IFERROR(VLOOKUP(B1933,Kaizen!D:X,21,FALSE),"")</f>
        <v/>
      </c>
      <c r="F1933" t="str">
        <f>IFERROR(VLOOKUP(B1933,'Safety Idea'!D:X,21,FALSE),"")</f>
        <v/>
      </c>
      <c r="G1933" t="str">
        <f>IFERROR(VLOOKUP(B1933,'Compulsory Training'!D:Z,23,FALSE),"")</f>
        <v/>
      </c>
      <c r="H1933" t="str">
        <f>IFERROR(VLOOKUP(B1933,Attendance!D:BQ,65,FALSE),"")</f>
        <v/>
      </c>
      <c r="I1933" t="str">
        <f>IFERROR(VLOOKUP(B1933,Misconduct!D:M,8,FALSE),"")</f>
        <v/>
      </c>
      <c r="J1933" t="str">
        <f>IFERROR(VLOOKUP(B1933,Misconduct!D:M,9,FALSE),"")</f>
        <v/>
      </c>
      <c r="K1933" t="str">
        <f>IFERROR(VLOOKUP(B1933,Misconduct!D:M,10,FALSE),"")</f>
        <v/>
      </c>
    </row>
    <row r="1934" spans="1:11">
      <c r="A1934" s="161" t="str">
        <f>IF(Personal_Development!C1828="","",Personal_Development!C1828)</f>
        <v/>
      </c>
      <c r="B1934" t="str">
        <f>IF(Personal_Development!D1828="","",Personal_Development!D1828)</f>
        <v/>
      </c>
      <c r="C1934" t="str">
        <f>IF(Personal_Development!E1828="","",Personal_Development!E1828)</f>
        <v/>
      </c>
      <c r="D1934" t="str">
        <f>IFERROR(VLOOKUP(B1934,Personal_Development!D:DL,113,FALSE),"")</f>
        <v/>
      </c>
      <c r="E1934" t="str">
        <f>IFERROR(VLOOKUP(B1934,Kaizen!D:X,21,FALSE),"")</f>
        <v/>
      </c>
      <c r="F1934" t="str">
        <f>IFERROR(VLOOKUP(B1934,'Safety Idea'!D:X,21,FALSE),"")</f>
        <v/>
      </c>
      <c r="G1934" t="str">
        <f>IFERROR(VLOOKUP(B1934,'Compulsory Training'!D:Z,23,FALSE),"")</f>
        <v/>
      </c>
      <c r="H1934" t="str">
        <f>IFERROR(VLOOKUP(B1934,Attendance!D:BQ,65,FALSE),"")</f>
        <v/>
      </c>
      <c r="I1934" t="str">
        <f>IFERROR(VLOOKUP(B1934,Misconduct!D:M,8,FALSE),"")</f>
        <v/>
      </c>
      <c r="J1934" t="str">
        <f>IFERROR(VLOOKUP(B1934,Misconduct!D:M,9,FALSE),"")</f>
        <v/>
      </c>
      <c r="K1934" t="str">
        <f>IFERROR(VLOOKUP(B1934,Misconduct!D:M,10,FALSE),"")</f>
        <v/>
      </c>
    </row>
    <row r="1935" spans="1:11">
      <c r="A1935" s="161" t="str">
        <f>IF(Personal_Development!C1829="","",Personal_Development!C1829)</f>
        <v/>
      </c>
      <c r="B1935" t="str">
        <f>IF(Personal_Development!D1829="","",Personal_Development!D1829)</f>
        <v/>
      </c>
      <c r="C1935" t="str">
        <f>IF(Personal_Development!E1829="","",Personal_Development!E1829)</f>
        <v/>
      </c>
      <c r="D1935" t="str">
        <f>IFERROR(VLOOKUP(B1935,Personal_Development!D:DL,113,FALSE),"")</f>
        <v/>
      </c>
      <c r="E1935" t="str">
        <f>IFERROR(VLOOKUP(B1935,Kaizen!D:X,21,FALSE),"")</f>
        <v/>
      </c>
      <c r="F1935" t="str">
        <f>IFERROR(VLOOKUP(B1935,'Safety Idea'!D:X,21,FALSE),"")</f>
        <v/>
      </c>
      <c r="G1935" t="str">
        <f>IFERROR(VLOOKUP(B1935,'Compulsory Training'!D:Z,23,FALSE),"")</f>
        <v/>
      </c>
      <c r="H1935" t="str">
        <f>IFERROR(VLOOKUP(B1935,Attendance!D:BQ,65,FALSE),"")</f>
        <v/>
      </c>
      <c r="I1935" t="str">
        <f>IFERROR(VLOOKUP(B1935,Misconduct!D:M,8,FALSE),"")</f>
        <v/>
      </c>
      <c r="J1935" t="str">
        <f>IFERROR(VLOOKUP(B1935,Misconduct!D:M,9,FALSE),"")</f>
        <v/>
      </c>
      <c r="K1935" t="str">
        <f>IFERROR(VLOOKUP(B1935,Misconduct!D:M,10,FALSE),"")</f>
        <v/>
      </c>
    </row>
    <row r="1936" spans="1:11">
      <c r="A1936" s="161" t="str">
        <f>IF(Personal_Development!C1830="","",Personal_Development!C1830)</f>
        <v/>
      </c>
      <c r="B1936" t="str">
        <f>IF(Personal_Development!D1830="","",Personal_Development!D1830)</f>
        <v/>
      </c>
      <c r="C1936" t="str">
        <f>IF(Personal_Development!E1830="","",Personal_Development!E1830)</f>
        <v/>
      </c>
      <c r="D1936" t="str">
        <f>IFERROR(VLOOKUP(B1936,Personal_Development!D:DL,113,FALSE),"")</f>
        <v/>
      </c>
      <c r="E1936" t="str">
        <f>IFERROR(VLOOKUP(B1936,Kaizen!D:X,21,FALSE),"")</f>
        <v/>
      </c>
      <c r="F1936" t="str">
        <f>IFERROR(VLOOKUP(B1936,'Safety Idea'!D:X,21,FALSE),"")</f>
        <v/>
      </c>
      <c r="G1936" t="str">
        <f>IFERROR(VLOOKUP(B1936,'Compulsory Training'!D:Z,23,FALSE),"")</f>
        <v/>
      </c>
      <c r="H1936" t="str">
        <f>IFERROR(VLOOKUP(B1936,Attendance!D:BQ,65,FALSE),"")</f>
        <v/>
      </c>
      <c r="I1936" t="str">
        <f>IFERROR(VLOOKUP(B1936,Misconduct!D:M,8,FALSE),"")</f>
        <v/>
      </c>
      <c r="J1936" t="str">
        <f>IFERROR(VLOOKUP(B1936,Misconduct!D:M,9,FALSE),"")</f>
        <v/>
      </c>
      <c r="K1936" t="str">
        <f>IFERROR(VLOOKUP(B1936,Misconduct!D:M,10,FALSE),"")</f>
        <v/>
      </c>
    </row>
    <row r="1937" spans="1:11">
      <c r="A1937" s="161" t="str">
        <f>IF(Personal_Development!C1831="","",Personal_Development!C1831)</f>
        <v/>
      </c>
      <c r="B1937" t="str">
        <f>IF(Personal_Development!D1831="","",Personal_Development!D1831)</f>
        <v/>
      </c>
      <c r="C1937" t="str">
        <f>IF(Personal_Development!E1831="","",Personal_Development!E1831)</f>
        <v/>
      </c>
      <c r="D1937" t="str">
        <f>IFERROR(VLOOKUP(B1937,Personal_Development!D:DL,113,FALSE),"")</f>
        <v/>
      </c>
      <c r="E1937" t="str">
        <f>IFERROR(VLOOKUP(B1937,Kaizen!D:X,21,FALSE),"")</f>
        <v/>
      </c>
      <c r="F1937" t="str">
        <f>IFERROR(VLOOKUP(B1937,'Safety Idea'!D:X,21,FALSE),"")</f>
        <v/>
      </c>
      <c r="G1937" t="str">
        <f>IFERROR(VLOOKUP(B1937,'Compulsory Training'!D:Z,23,FALSE),"")</f>
        <v/>
      </c>
      <c r="H1937" t="str">
        <f>IFERROR(VLOOKUP(B1937,Attendance!D:BQ,65,FALSE),"")</f>
        <v/>
      </c>
      <c r="I1937" t="str">
        <f>IFERROR(VLOOKUP(B1937,Misconduct!D:M,8,FALSE),"")</f>
        <v/>
      </c>
      <c r="J1937" t="str">
        <f>IFERROR(VLOOKUP(B1937,Misconduct!D:M,9,FALSE),"")</f>
        <v/>
      </c>
      <c r="K1937" t="str">
        <f>IFERROR(VLOOKUP(B1937,Misconduct!D:M,10,FALSE),"")</f>
        <v/>
      </c>
    </row>
    <row r="1938" spans="1:11">
      <c r="A1938" s="161" t="str">
        <f>IF(Personal_Development!C1832="","",Personal_Development!C1832)</f>
        <v/>
      </c>
      <c r="B1938" t="str">
        <f>IF(Personal_Development!D1832="","",Personal_Development!D1832)</f>
        <v/>
      </c>
      <c r="C1938" t="str">
        <f>IF(Personal_Development!E1832="","",Personal_Development!E1832)</f>
        <v/>
      </c>
      <c r="D1938" t="str">
        <f>IFERROR(VLOOKUP(B1938,Personal_Development!D:DL,113,FALSE),"")</f>
        <v/>
      </c>
      <c r="E1938" t="str">
        <f>IFERROR(VLOOKUP(B1938,Kaizen!D:X,21,FALSE),"")</f>
        <v/>
      </c>
      <c r="F1938" t="str">
        <f>IFERROR(VLOOKUP(B1938,'Safety Idea'!D:X,21,FALSE),"")</f>
        <v/>
      </c>
      <c r="G1938" t="str">
        <f>IFERROR(VLOOKUP(B1938,'Compulsory Training'!D:Z,23,FALSE),"")</f>
        <v/>
      </c>
      <c r="H1938" t="str">
        <f>IFERROR(VLOOKUP(B1938,Attendance!D:BQ,65,FALSE),"")</f>
        <v/>
      </c>
      <c r="I1938" t="str">
        <f>IFERROR(VLOOKUP(B1938,Misconduct!D:M,8,FALSE),"")</f>
        <v/>
      </c>
      <c r="J1938" t="str">
        <f>IFERROR(VLOOKUP(B1938,Misconduct!D:M,9,FALSE),"")</f>
        <v/>
      </c>
      <c r="K1938" t="str">
        <f>IFERROR(VLOOKUP(B1938,Misconduct!D:M,10,FALSE),"")</f>
        <v/>
      </c>
    </row>
    <row r="1939" spans="1:11">
      <c r="A1939" s="161" t="str">
        <f>IF(Personal_Development!C1833="","",Personal_Development!C1833)</f>
        <v/>
      </c>
      <c r="B1939" t="str">
        <f>IF(Personal_Development!D1833="","",Personal_Development!D1833)</f>
        <v/>
      </c>
      <c r="C1939" t="str">
        <f>IF(Personal_Development!E1833="","",Personal_Development!E1833)</f>
        <v/>
      </c>
      <c r="D1939" t="str">
        <f>IFERROR(VLOOKUP(B1939,Personal_Development!D:DL,113,FALSE),"")</f>
        <v/>
      </c>
      <c r="E1939" t="str">
        <f>IFERROR(VLOOKUP(B1939,Kaizen!D:X,21,FALSE),"")</f>
        <v/>
      </c>
      <c r="F1939" t="str">
        <f>IFERROR(VLOOKUP(B1939,'Safety Idea'!D:X,21,FALSE),"")</f>
        <v/>
      </c>
      <c r="G1939" t="str">
        <f>IFERROR(VLOOKUP(B1939,'Compulsory Training'!D:Z,23,FALSE),"")</f>
        <v/>
      </c>
      <c r="H1939" t="str">
        <f>IFERROR(VLOOKUP(B1939,Attendance!D:BQ,65,FALSE),"")</f>
        <v/>
      </c>
      <c r="I1939" t="str">
        <f>IFERROR(VLOOKUP(B1939,Misconduct!D:M,8,FALSE),"")</f>
        <v/>
      </c>
      <c r="J1939" t="str">
        <f>IFERROR(VLOOKUP(B1939,Misconduct!D:M,9,FALSE),"")</f>
        <v/>
      </c>
      <c r="K1939" t="str">
        <f>IFERROR(VLOOKUP(B1939,Misconduct!D:M,10,FALSE),"")</f>
        <v/>
      </c>
    </row>
    <row r="1940" spans="1:11">
      <c r="A1940" s="161" t="str">
        <f>IF(Personal_Development!C1834="","",Personal_Development!C1834)</f>
        <v/>
      </c>
      <c r="B1940" t="str">
        <f>IF(Personal_Development!D1834="","",Personal_Development!D1834)</f>
        <v/>
      </c>
      <c r="C1940" t="str">
        <f>IF(Personal_Development!E1834="","",Personal_Development!E1834)</f>
        <v/>
      </c>
      <c r="D1940" t="str">
        <f>IFERROR(VLOOKUP(B1940,Personal_Development!D:DL,113,FALSE),"")</f>
        <v/>
      </c>
      <c r="E1940" t="str">
        <f>IFERROR(VLOOKUP(B1940,Kaizen!D:X,21,FALSE),"")</f>
        <v/>
      </c>
      <c r="F1940" t="str">
        <f>IFERROR(VLOOKUP(B1940,'Safety Idea'!D:X,21,FALSE),"")</f>
        <v/>
      </c>
      <c r="G1940" t="str">
        <f>IFERROR(VLOOKUP(B1940,'Compulsory Training'!D:Z,23,FALSE),"")</f>
        <v/>
      </c>
      <c r="H1940" t="str">
        <f>IFERROR(VLOOKUP(B1940,Attendance!D:BQ,65,FALSE),"")</f>
        <v/>
      </c>
      <c r="I1940" t="str">
        <f>IFERROR(VLOOKUP(B1940,Misconduct!D:M,8,FALSE),"")</f>
        <v/>
      </c>
      <c r="J1940" t="str">
        <f>IFERROR(VLOOKUP(B1940,Misconduct!D:M,9,FALSE),"")</f>
        <v/>
      </c>
      <c r="K1940" t="str">
        <f>IFERROR(VLOOKUP(B1940,Misconduct!D:M,10,FALSE),"")</f>
        <v/>
      </c>
    </row>
    <row r="1941" spans="1:11">
      <c r="A1941" s="161" t="str">
        <f>IF(Personal_Development!C1835="","",Personal_Development!C1835)</f>
        <v/>
      </c>
      <c r="B1941" t="str">
        <f>IF(Personal_Development!D1835="","",Personal_Development!D1835)</f>
        <v/>
      </c>
      <c r="C1941" t="str">
        <f>IF(Personal_Development!E1835="","",Personal_Development!E1835)</f>
        <v/>
      </c>
      <c r="D1941" t="str">
        <f>IFERROR(VLOOKUP(B1941,Personal_Development!D:DL,113,FALSE),"")</f>
        <v/>
      </c>
      <c r="E1941" t="str">
        <f>IFERROR(VLOOKUP(B1941,Kaizen!D:X,21,FALSE),"")</f>
        <v/>
      </c>
      <c r="F1941" t="str">
        <f>IFERROR(VLOOKUP(B1941,'Safety Idea'!D:X,21,FALSE),"")</f>
        <v/>
      </c>
      <c r="G1941" t="str">
        <f>IFERROR(VLOOKUP(B1941,'Compulsory Training'!D:Z,23,FALSE),"")</f>
        <v/>
      </c>
      <c r="H1941" t="str">
        <f>IFERROR(VLOOKUP(B1941,Attendance!D:BQ,65,FALSE),"")</f>
        <v/>
      </c>
      <c r="I1941" t="str">
        <f>IFERROR(VLOOKUP(B1941,Misconduct!D:M,8,FALSE),"")</f>
        <v/>
      </c>
      <c r="J1941" t="str">
        <f>IFERROR(VLOOKUP(B1941,Misconduct!D:M,9,FALSE),"")</f>
        <v/>
      </c>
      <c r="K1941" t="str">
        <f>IFERROR(VLOOKUP(B1941,Misconduct!D:M,10,FALSE),"")</f>
        <v/>
      </c>
    </row>
    <row r="1942" spans="1:11">
      <c r="A1942" s="161" t="str">
        <f>IF(Personal_Development!C1836="","",Personal_Development!C1836)</f>
        <v/>
      </c>
      <c r="B1942" t="str">
        <f>IF(Personal_Development!D1836="","",Personal_Development!D1836)</f>
        <v/>
      </c>
      <c r="C1942" t="str">
        <f>IF(Personal_Development!E1836="","",Personal_Development!E1836)</f>
        <v/>
      </c>
      <c r="D1942" t="str">
        <f>IFERROR(VLOOKUP(B1942,Personal_Development!D:DL,113,FALSE),"")</f>
        <v/>
      </c>
      <c r="E1942" t="str">
        <f>IFERROR(VLOOKUP(B1942,Kaizen!D:X,21,FALSE),"")</f>
        <v/>
      </c>
      <c r="F1942" t="str">
        <f>IFERROR(VLOOKUP(B1942,'Safety Idea'!D:X,21,FALSE),"")</f>
        <v/>
      </c>
      <c r="G1942" t="str">
        <f>IFERROR(VLOOKUP(B1942,'Compulsory Training'!D:Z,23,FALSE),"")</f>
        <v/>
      </c>
      <c r="H1942" t="str">
        <f>IFERROR(VLOOKUP(B1942,Attendance!D:BQ,65,FALSE),"")</f>
        <v/>
      </c>
      <c r="I1942" t="str">
        <f>IFERROR(VLOOKUP(B1942,Misconduct!D:M,8,FALSE),"")</f>
        <v/>
      </c>
      <c r="J1942" t="str">
        <f>IFERROR(VLOOKUP(B1942,Misconduct!D:M,9,FALSE),"")</f>
        <v/>
      </c>
      <c r="K1942" t="str">
        <f>IFERROR(VLOOKUP(B1942,Misconduct!D:M,10,FALSE),"")</f>
        <v/>
      </c>
    </row>
    <row r="1943" spans="1:11">
      <c r="A1943" s="161" t="str">
        <f>IF(Personal_Development!C1837="","",Personal_Development!C1837)</f>
        <v/>
      </c>
      <c r="B1943" t="str">
        <f>IF(Personal_Development!D1837="","",Personal_Development!D1837)</f>
        <v/>
      </c>
      <c r="C1943" t="str">
        <f>IF(Personal_Development!E1837="","",Personal_Development!E1837)</f>
        <v/>
      </c>
      <c r="D1943" t="str">
        <f>IFERROR(VLOOKUP(B1943,Personal_Development!D:DL,113,FALSE),"")</f>
        <v/>
      </c>
      <c r="E1943" t="str">
        <f>IFERROR(VLOOKUP(B1943,Kaizen!D:X,21,FALSE),"")</f>
        <v/>
      </c>
      <c r="F1943" t="str">
        <f>IFERROR(VLOOKUP(B1943,'Safety Idea'!D:X,21,FALSE),"")</f>
        <v/>
      </c>
      <c r="G1943" t="str">
        <f>IFERROR(VLOOKUP(B1943,'Compulsory Training'!D:Z,23,FALSE),"")</f>
        <v/>
      </c>
      <c r="H1943" t="str">
        <f>IFERROR(VLOOKUP(B1943,Attendance!D:BQ,65,FALSE),"")</f>
        <v/>
      </c>
      <c r="I1943" t="str">
        <f>IFERROR(VLOOKUP(B1943,Misconduct!D:M,8,FALSE),"")</f>
        <v/>
      </c>
      <c r="J1943" t="str">
        <f>IFERROR(VLOOKUP(B1943,Misconduct!D:M,9,FALSE),"")</f>
        <v/>
      </c>
      <c r="K1943" t="str">
        <f>IFERROR(VLOOKUP(B1943,Misconduct!D:M,10,FALSE),"")</f>
        <v/>
      </c>
    </row>
    <row r="1944" spans="1:11">
      <c r="A1944" s="161" t="str">
        <f>IF(Personal_Development!C1838="","",Personal_Development!C1838)</f>
        <v/>
      </c>
      <c r="B1944" t="str">
        <f>IF(Personal_Development!D1838="","",Personal_Development!D1838)</f>
        <v/>
      </c>
      <c r="C1944" t="str">
        <f>IF(Personal_Development!E1838="","",Personal_Development!E1838)</f>
        <v/>
      </c>
      <c r="D1944" t="str">
        <f>IFERROR(VLOOKUP(B1944,Personal_Development!D:DL,113,FALSE),"")</f>
        <v/>
      </c>
      <c r="E1944" t="str">
        <f>IFERROR(VLOOKUP(B1944,Kaizen!D:X,21,FALSE),"")</f>
        <v/>
      </c>
      <c r="F1944" t="str">
        <f>IFERROR(VLOOKUP(B1944,'Safety Idea'!D:X,21,FALSE),"")</f>
        <v/>
      </c>
      <c r="G1944" t="str">
        <f>IFERROR(VLOOKUP(B1944,'Compulsory Training'!D:Z,23,FALSE),"")</f>
        <v/>
      </c>
      <c r="H1944" t="str">
        <f>IFERROR(VLOOKUP(B1944,Attendance!D:BQ,65,FALSE),"")</f>
        <v/>
      </c>
      <c r="I1944" t="str">
        <f>IFERROR(VLOOKUP(B1944,Misconduct!D:M,8,FALSE),"")</f>
        <v/>
      </c>
      <c r="J1944" t="str">
        <f>IFERROR(VLOOKUP(B1944,Misconduct!D:M,9,FALSE),"")</f>
        <v/>
      </c>
      <c r="K1944" t="str">
        <f>IFERROR(VLOOKUP(B1944,Misconduct!D:M,10,FALSE),"")</f>
        <v/>
      </c>
    </row>
    <row r="1945" spans="1:11">
      <c r="A1945" s="161" t="str">
        <f>IF(Personal_Development!C1839="","",Personal_Development!C1839)</f>
        <v/>
      </c>
      <c r="B1945" t="str">
        <f>IF(Personal_Development!D1839="","",Personal_Development!D1839)</f>
        <v/>
      </c>
      <c r="C1945" t="str">
        <f>IF(Personal_Development!E1839="","",Personal_Development!E1839)</f>
        <v/>
      </c>
      <c r="D1945" t="str">
        <f>IFERROR(VLOOKUP(B1945,Personal_Development!D:DL,113,FALSE),"")</f>
        <v/>
      </c>
      <c r="E1945" t="str">
        <f>IFERROR(VLOOKUP(B1945,Kaizen!D:X,21,FALSE),"")</f>
        <v/>
      </c>
      <c r="F1945" t="str">
        <f>IFERROR(VLOOKUP(B1945,'Safety Idea'!D:X,21,FALSE),"")</f>
        <v/>
      </c>
      <c r="G1945" t="str">
        <f>IFERROR(VLOOKUP(B1945,'Compulsory Training'!D:Z,23,FALSE),"")</f>
        <v/>
      </c>
      <c r="H1945" t="str">
        <f>IFERROR(VLOOKUP(B1945,Attendance!D:BQ,65,FALSE),"")</f>
        <v/>
      </c>
      <c r="I1945" t="str">
        <f>IFERROR(VLOOKUP(B1945,Misconduct!D:M,8,FALSE),"")</f>
        <v/>
      </c>
      <c r="J1945" t="str">
        <f>IFERROR(VLOOKUP(B1945,Misconduct!D:M,9,FALSE),"")</f>
        <v/>
      </c>
      <c r="K1945" t="str">
        <f>IFERROR(VLOOKUP(B1945,Misconduct!D:M,10,FALSE),"")</f>
        <v/>
      </c>
    </row>
    <row r="1946" spans="1:11">
      <c r="A1946" s="161" t="str">
        <f>IF(Personal_Development!C1840="","",Personal_Development!C1840)</f>
        <v/>
      </c>
      <c r="B1946" t="str">
        <f>IF(Personal_Development!D1840="","",Personal_Development!D1840)</f>
        <v/>
      </c>
      <c r="C1946" t="str">
        <f>IF(Personal_Development!E1840="","",Personal_Development!E1840)</f>
        <v/>
      </c>
      <c r="D1946" t="str">
        <f>IFERROR(VLOOKUP(B1946,Personal_Development!D:DL,113,FALSE),"")</f>
        <v/>
      </c>
      <c r="E1946" t="str">
        <f>IFERROR(VLOOKUP(B1946,Kaizen!D:X,21,FALSE),"")</f>
        <v/>
      </c>
      <c r="F1946" t="str">
        <f>IFERROR(VLOOKUP(B1946,'Safety Idea'!D:X,21,FALSE),"")</f>
        <v/>
      </c>
      <c r="G1946" t="str">
        <f>IFERROR(VLOOKUP(B1946,'Compulsory Training'!D:Z,23,FALSE),"")</f>
        <v/>
      </c>
      <c r="H1946" t="str">
        <f>IFERROR(VLOOKUP(B1946,Attendance!D:BQ,65,FALSE),"")</f>
        <v/>
      </c>
      <c r="I1946" t="str">
        <f>IFERROR(VLOOKUP(B1946,Misconduct!D:M,8,FALSE),"")</f>
        <v/>
      </c>
      <c r="J1946" t="str">
        <f>IFERROR(VLOOKUP(B1946,Misconduct!D:M,9,FALSE),"")</f>
        <v/>
      </c>
      <c r="K1946" t="str">
        <f>IFERROR(VLOOKUP(B1946,Misconduct!D:M,10,FALSE),"")</f>
        <v/>
      </c>
    </row>
    <row r="1947" spans="1:11">
      <c r="A1947" s="161" t="str">
        <f>IF(Personal_Development!C1841="","",Personal_Development!C1841)</f>
        <v/>
      </c>
      <c r="B1947" t="str">
        <f>IF(Personal_Development!D1841="","",Personal_Development!D1841)</f>
        <v/>
      </c>
      <c r="C1947" t="str">
        <f>IF(Personal_Development!E1841="","",Personal_Development!E1841)</f>
        <v/>
      </c>
      <c r="D1947" t="str">
        <f>IFERROR(VLOOKUP(B1947,Personal_Development!D:DL,113,FALSE),"")</f>
        <v/>
      </c>
      <c r="E1947" t="str">
        <f>IFERROR(VLOOKUP(B1947,Kaizen!D:X,21,FALSE),"")</f>
        <v/>
      </c>
      <c r="F1947" t="str">
        <f>IFERROR(VLOOKUP(B1947,'Safety Idea'!D:X,21,FALSE),"")</f>
        <v/>
      </c>
      <c r="G1947" t="str">
        <f>IFERROR(VLOOKUP(B1947,'Compulsory Training'!D:Z,23,FALSE),"")</f>
        <v/>
      </c>
      <c r="H1947" t="str">
        <f>IFERROR(VLOOKUP(B1947,Attendance!D:BQ,65,FALSE),"")</f>
        <v/>
      </c>
      <c r="I1947" t="str">
        <f>IFERROR(VLOOKUP(B1947,Misconduct!D:M,8,FALSE),"")</f>
        <v/>
      </c>
      <c r="J1947" t="str">
        <f>IFERROR(VLOOKUP(B1947,Misconduct!D:M,9,FALSE),"")</f>
        <v/>
      </c>
      <c r="K1947" t="str">
        <f>IFERROR(VLOOKUP(B1947,Misconduct!D:M,10,FALSE),"")</f>
        <v/>
      </c>
    </row>
    <row r="1948" spans="1:11">
      <c r="A1948" s="161" t="str">
        <f>IF(Personal_Development!C1842="","",Personal_Development!C1842)</f>
        <v/>
      </c>
      <c r="B1948" t="str">
        <f>IF(Personal_Development!D1842="","",Personal_Development!D1842)</f>
        <v/>
      </c>
      <c r="C1948" t="str">
        <f>IF(Personal_Development!E1842="","",Personal_Development!E1842)</f>
        <v/>
      </c>
      <c r="D1948" t="str">
        <f>IFERROR(VLOOKUP(B1948,Personal_Development!D:DL,113,FALSE),"")</f>
        <v/>
      </c>
      <c r="E1948" t="str">
        <f>IFERROR(VLOOKUP(B1948,Kaizen!D:X,21,FALSE),"")</f>
        <v/>
      </c>
      <c r="F1948" t="str">
        <f>IFERROR(VLOOKUP(B1948,'Safety Idea'!D:X,21,FALSE),"")</f>
        <v/>
      </c>
      <c r="G1948" t="str">
        <f>IFERROR(VLOOKUP(B1948,'Compulsory Training'!D:Z,23,FALSE),"")</f>
        <v/>
      </c>
      <c r="H1948" t="str">
        <f>IFERROR(VLOOKUP(B1948,Attendance!D:BQ,65,FALSE),"")</f>
        <v/>
      </c>
      <c r="I1948" t="str">
        <f>IFERROR(VLOOKUP(B1948,Misconduct!D:M,8,FALSE),"")</f>
        <v/>
      </c>
      <c r="J1948" t="str">
        <f>IFERROR(VLOOKUP(B1948,Misconduct!D:M,9,FALSE),"")</f>
        <v/>
      </c>
      <c r="K1948" t="str">
        <f>IFERROR(VLOOKUP(B1948,Misconduct!D:M,10,FALSE),"")</f>
        <v/>
      </c>
    </row>
    <row r="1949" spans="1:11">
      <c r="A1949" s="161" t="str">
        <f>IF(Personal_Development!C1843="","",Personal_Development!C1843)</f>
        <v/>
      </c>
      <c r="B1949" t="str">
        <f>IF(Personal_Development!D1843="","",Personal_Development!D1843)</f>
        <v/>
      </c>
      <c r="C1949" t="str">
        <f>IF(Personal_Development!E1843="","",Personal_Development!E1843)</f>
        <v/>
      </c>
      <c r="D1949" t="str">
        <f>IFERROR(VLOOKUP(B1949,Personal_Development!D:DL,113,FALSE),"")</f>
        <v/>
      </c>
      <c r="E1949" t="str">
        <f>IFERROR(VLOOKUP(B1949,Kaizen!D:X,21,FALSE),"")</f>
        <v/>
      </c>
      <c r="F1949" t="str">
        <f>IFERROR(VLOOKUP(B1949,'Safety Idea'!D:X,21,FALSE),"")</f>
        <v/>
      </c>
      <c r="G1949" t="str">
        <f>IFERROR(VLOOKUP(B1949,'Compulsory Training'!D:Z,23,FALSE),"")</f>
        <v/>
      </c>
      <c r="H1949" t="str">
        <f>IFERROR(VLOOKUP(B1949,Attendance!D:BQ,65,FALSE),"")</f>
        <v/>
      </c>
      <c r="I1949" t="str">
        <f>IFERROR(VLOOKUP(B1949,Misconduct!D:M,8,FALSE),"")</f>
        <v/>
      </c>
      <c r="J1949" t="str">
        <f>IFERROR(VLOOKUP(B1949,Misconduct!D:M,9,FALSE),"")</f>
        <v/>
      </c>
      <c r="K1949" t="str">
        <f>IFERROR(VLOOKUP(B1949,Misconduct!D:M,10,FALSE),"")</f>
        <v/>
      </c>
    </row>
    <row r="1950" spans="1:11">
      <c r="A1950" s="161" t="str">
        <f>IF(Personal_Development!C1844="","",Personal_Development!C1844)</f>
        <v/>
      </c>
      <c r="B1950" t="str">
        <f>IF(Personal_Development!D1844="","",Personal_Development!D1844)</f>
        <v/>
      </c>
      <c r="C1950" t="str">
        <f>IF(Personal_Development!E1844="","",Personal_Development!E1844)</f>
        <v/>
      </c>
      <c r="D1950" t="str">
        <f>IFERROR(VLOOKUP(B1950,Personal_Development!D:DL,113,FALSE),"")</f>
        <v/>
      </c>
      <c r="E1950" t="str">
        <f>IFERROR(VLOOKUP(B1950,Kaizen!D:X,21,FALSE),"")</f>
        <v/>
      </c>
      <c r="F1950" t="str">
        <f>IFERROR(VLOOKUP(B1950,'Safety Idea'!D:X,21,FALSE),"")</f>
        <v/>
      </c>
      <c r="G1950" t="str">
        <f>IFERROR(VLOOKUP(B1950,'Compulsory Training'!D:Z,23,FALSE),"")</f>
        <v/>
      </c>
      <c r="H1950" t="str">
        <f>IFERROR(VLOOKUP(B1950,Attendance!D:BQ,65,FALSE),"")</f>
        <v/>
      </c>
      <c r="I1950" t="str">
        <f>IFERROR(VLOOKUP(B1950,Misconduct!D:M,8,FALSE),"")</f>
        <v/>
      </c>
      <c r="J1950" t="str">
        <f>IFERROR(VLOOKUP(B1950,Misconduct!D:M,9,FALSE),"")</f>
        <v/>
      </c>
      <c r="K1950" t="str">
        <f>IFERROR(VLOOKUP(B1950,Misconduct!D:M,10,FALSE),"")</f>
        <v/>
      </c>
    </row>
    <row r="1951" spans="1:11">
      <c r="A1951" s="161" t="str">
        <f>IF(Personal_Development!C1845="","",Personal_Development!C1845)</f>
        <v/>
      </c>
      <c r="B1951" t="str">
        <f>IF(Personal_Development!D1845="","",Personal_Development!D1845)</f>
        <v/>
      </c>
      <c r="C1951" t="str">
        <f>IF(Personal_Development!E1845="","",Personal_Development!E1845)</f>
        <v/>
      </c>
      <c r="D1951" t="str">
        <f>IFERROR(VLOOKUP(B1951,Personal_Development!D:DL,113,FALSE),"")</f>
        <v/>
      </c>
      <c r="E1951" t="str">
        <f>IFERROR(VLOOKUP(B1951,Kaizen!D:X,21,FALSE),"")</f>
        <v/>
      </c>
      <c r="F1951" t="str">
        <f>IFERROR(VLOOKUP(B1951,'Safety Idea'!D:X,21,FALSE),"")</f>
        <v/>
      </c>
      <c r="G1951" t="str">
        <f>IFERROR(VLOOKUP(B1951,'Compulsory Training'!D:Z,23,FALSE),"")</f>
        <v/>
      </c>
      <c r="H1951" t="str">
        <f>IFERROR(VLOOKUP(B1951,Attendance!D:BQ,65,FALSE),"")</f>
        <v/>
      </c>
      <c r="I1951" t="str">
        <f>IFERROR(VLOOKUP(B1951,Misconduct!D:M,8,FALSE),"")</f>
        <v/>
      </c>
      <c r="J1951" t="str">
        <f>IFERROR(VLOOKUP(B1951,Misconduct!D:M,9,FALSE),"")</f>
        <v/>
      </c>
      <c r="K1951" t="str">
        <f>IFERROR(VLOOKUP(B1951,Misconduct!D:M,10,FALSE),"")</f>
        <v/>
      </c>
    </row>
    <row r="1952" spans="1:11">
      <c r="A1952" s="161" t="str">
        <f>IF(Personal_Development!C1846="","",Personal_Development!C1846)</f>
        <v/>
      </c>
      <c r="B1952" t="str">
        <f>IF(Personal_Development!D1846="","",Personal_Development!D1846)</f>
        <v/>
      </c>
      <c r="C1952" t="str">
        <f>IF(Personal_Development!E1846="","",Personal_Development!E1846)</f>
        <v/>
      </c>
      <c r="D1952" t="str">
        <f>IFERROR(VLOOKUP(B1952,Personal_Development!D:DL,113,FALSE),"")</f>
        <v/>
      </c>
      <c r="E1952" t="str">
        <f>IFERROR(VLOOKUP(B1952,Kaizen!D:X,21,FALSE),"")</f>
        <v/>
      </c>
      <c r="F1952" t="str">
        <f>IFERROR(VLOOKUP(B1952,'Safety Idea'!D:X,21,FALSE),"")</f>
        <v/>
      </c>
      <c r="G1952" t="str">
        <f>IFERROR(VLOOKUP(B1952,'Compulsory Training'!D:Z,23,FALSE),"")</f>
        <v/>
      </c>
      <c r="H1952" t="str">
        <f>IFERROR(VLOOKUP(B1952,Attendance!D:BQ,65,FALSE),"")</f>
        <v/>
      </c>
      <c r="I1952" t="str">
        <f>IFERROR(VLOOKUP(B1952,Misconduct!D:M,8,FALSE),"")</f>
        <v/>
      </c>
      <c r="J1952" t="str">
        <f>IFERROR(VLOOKUP(B1952,Misconduct!D:M,9,FALSE),"")</f>
        <v/>
      </c>
      <c r="K1952" t="str">
        <f>IFERROR(VLOOKUP(B1952,Misconduct!D:M,10,FALSE),"")</f>
        <v/>
      </c>
    </row>
    <row r="1953" spans="1:11">
      <c r="A1953" s="161" t="str">
        <f>IF(Personal_Development!C1847="","",Personal_Development!C1847)</f>
        <v/>
      </c>
      <c r="B1953" t="str">
        <f>IF(Personal_Development!D1847="","",Personal_Development!D1847)</f>
        <v/>
      </c>
      <c r="C1953" t="str">
        <f>IF(Personal_Development!E1847="","",Personal_Development!E1847)</f>
        <v/>
      </c>
      <c r="D1953" t="str">
        <f>IFERROR(VLOOKUP(B1953,Personal_Development!D:DL,113,FALSE),"")</f>
        <v/>
      </c>
      <c r="E1953" t="str">
        <f>IFERROR(VLOOKUP(B1953,Kaizen!D:X,21,FALSE),"")</f>
        <v/>
      </c>
      <c r="F1953" t="str">
        <f>IFERROR(VLOOKUP(B1953,'Safety Idea'!D:X,21,FALSE),"")</f>
        <v/>
      </c>
      <c r="G1953" t="str">
        <f>IFERROR(VLOOKUP(B1953,'Compulsory Training'!D:Z,23,FALSE),"")</f>
        <v/>
      </c>
      <c r="H1953" t="str">
        <f>IFERROR(VLOOKUP(B1953,Attendance!D:BQ,65,FALSE),"")</f>
        <v/>
      </c>
      <c r="I1953" t="str">
        <f>IFERROR(VLOOKUP(B1953,Misconduct!D:M,8,FALSE),"")</f>
        <v/>
      </c>
      <c r="J1953" t="str">
        <f>IFERROR(VLOOKUP(B1953,Misconduct!D:M,9,FALSE),"")</f>
        <v/>
      </c>
      <c r="K1953" t="str">
        <f>IFERROR(VLOOKUP(B1953,Misconduct!D:M,10,FALSE),"")</f>
        <v/>
      </c>
    </row>
    <row r="1954" spans="1:11">
      <c r="A1954" s="161" t="str">
        <f>IF(Personal_Development!C1848="","",Personal_Development!C1848)</f>
        <v/>
      </c>
      <c r="B1954" t="str">
        <f>IF(Personal_Development!D1848="","",Personal_Development!D1848)</f>
        <v/>
      </c>
      <c r="C1954" t="str">
        <f>IF(Personal_Development!E1848="","",Personal_Development!E1848)</f>
        <v/>
      </c>
      <c r="D1954" t="str">
        <f>IFERROR(VLOOKUP(B1954,Personal_Development!D:DL,113,FALSE),"")</f>
        <v/>
      </c>
      <c r="E1954" t="str">
        <f>IFERROR(VLOOKUP(B1954,Kaizen!D:X,21,FALSE),"")</f>
        <v/>
      </c>
      <c r="F1954" t="str">
        <f>IFERROR(VLOOKUP(B1954,'Safety Idea'!D:X,21,FALSE),"")</f>
        <v/>
      </c>
      <c r="G1954" t="str">
        <f>IFERROR(VLOOKUP(B1954,'Compulsory Training'!D:Z,23,FALSE),"")</f>
        <v/>
      </c>
      <c r="H1954" t="str">
        <f>IFERROR(VLOOKUP(B1954,Attendance!D:BQ,65,FALSE),"")</f>
        <v/>
      </c>
      <c r="I1954" t="str">
        <f>IFERROR(VLOOKUP(B1954,Misconduct!D:M,8,FALSE),"")</f>
        <v/>
      </c>
      <c r="J1954" t="str">
        <f>IFERROR(VLOOKUP(B1954,Misconduct!D:M,9,FALSE),"")</f>
        <v/>
      </c>
      <c r="K1954" t="str">
        <f>IFERROR(VLOOKUP(B1954,Misconduct!D:M,10,FALSE),"")</f>
        <v/>
      </c>
    </row>
    <row r="1955" spans="1:11">
      <c r="A1955" s="161" t="str">
        <f>IF(Personal_Development!C1849="","",Personal_Development!C1849)</f>
        <v/>
      </c>
      <c r="B1955" t="str">
        <f>IF(Personal_Development!D1849="","",Personal_Development!D1849)</f>
        <v/>
      </c>
      <c r="C1955" t="str">
        <f>IF(Personal_Development!E1849="","",Personal_Development!E1849)</f>
        <v/>
      </c>
      <c r="D1955" t="str">
        <f>IFERROR(VLOOKUP(B1955,Personal_Development!D:DL,113,FALSE),"")</f>
        <v/>
      </c>
      <c r="E1955" t="str">
        <f>IFERROR(VLOOKUP(B1955,Kaizen!D:X,21,FALSE),"")</f>
        <v/>
      </c>
      <c r="F1955" t="str">
        <f>IFERROR(VLOOKUP(B1955,'Safety Idea'!D:X,21,FALSE),"")</f>
        <v/>
      </c>
      <c r="G1955" t="str">
        <f>IFERROR(VLOOKUP(B1955,'Compulsory Training'!D:Z,23,FALSE),"")</f>
        <v/>
      </c>
      <c r="H1955" t="str">
        <f>IFERROR(VLOOKUP(B1955,Attendance!D:BQ,65,FALSE),"")</f>
        <v/>
      </c>
      <c r="I1955" t="str">
        <f>IFERROR(VLOOKUP(B1955,Misconduct!D:M,8,FALSE),"")</f>
        <v/>
      </c>
      <c r="J1955" t="str">
        <f>IFERROR(VLOOKUP(B1955,Misconduct!D:M,9,FALSE),"")</f>
        <v/>
      </c>
      <c r="K1955" t="str">
        <f>IFERROR(VLOOKUP(B1955,Misconduct!D:M,10,FALSE),"")</f>
        <v/>
      </c>
    </row>
    <row r="1956" spans="1:11">
      <c r="A1956" s="161" t="str">
        <f>IF(Personal_Development!C1850="","",Personal_Development!C1850)</f>
        <v/>
      </c>
      <c r="B1956" t="str">
        <f>IF(Personal_Development!D1850="","",Personal_Development!D1850)</f>
        <v/>
      </c>
      <c r="C1956" t="str">
        <f>IF(Personal_Development!E1850="","",Personal_Development!E1850)</f>
        <v/>
      </c>
      <c r="D1956" t="str">
        <f>IFERROR(VLOOKUP(B1956,Personal_Development!D:DL,113,FALSE),"")</f>
        <v/>
      </c>
      <c r="E1956" t="str">
        <f>IFERROR(VLOOKUP(B1956,Kaizen!D:X,21,FALSE),"")</f>
        <v/>
      </c>
      <c r="F1956" t="str">
        <f>IFERROR(VLOOKUP(B1956,'Safety Idea'!D:X,21,FALSE),"")</f>
        <v/>
      </c>
      <c r="G1956" t="str">
        <f>IFERROR(VLOOKUP(B1956,'Compulsory Training'!D:Z,23,FALSE),"")</f>
        <v/>
      </c>
      <c r="H1956" t="str">
        <f>IFERROR(VLOOKUP(B1956,Attendance!D:BQ,65,FALSE),"")</f>
        <v/>
      </c>
      <c r="I1956" t="str">
        <f>IFERROR(VLOOKUP(B1956,Misconduct!D:M,8,FALSE),"")</f>
        <v/>
      </c>
      <c r="J1956" t="str">
        <f>IFERROR(VLOOKUP(B1956,Misconduct!D:M,9,FALSE),"")</f>
        <v/>
      </c>
      <c r="K1956" t="str">
        <f>IFERROR(VLOOKUP(B1956,Misconduct!D:M,10,FALSE),"")</f>
        <v/>
      </c>
    </row>
    <row r="1957" spans="1:11">
      <c r="A1957" s="161" t="str">
        <f>IF(Personal_Development!C1851="","",Personal_Development!C1851)</f>
        <v/>
      </c>
      <c r="B1957" t="str">
        <f>IF(Personal_Development!D1851="","",Personal_Development!D1851)</f>
        <v/>
      </c>
      <c r="C1957" t="str">
        <f>IF(Personal_Development!E1851="","",Personal_Development!E1851)</f>
        <v/>
      </c>
      <c r="D1957" t="str">
        <f>IFERROR(VLOOKUP(B1957,Personal_Development!D:DL,113,FALSE),"")</f>
        <v/>
      </c>
      <c r="E1957" t="str">
        <f>IFERROR(VLOOKUP(B1957,Kaizen!D:X,21,FALSE),"")</f>
        <v/>
      </c>
      <c r="F1957" t="str">
        <f>IFERROR(VLOOKUP(B1957,'Safety Idea'!D:X,21,FALSE),"")</f>
        <v/>
      </c>
      <c r="G1957" t="str">
        <f>IFERROR(VLOOKUP(B1957,'Compulsory Training'!D:Z,23,FALSE),"")</f>
        <v/>
      </c>
      <c r="H1957" t="str">
        <f>IFERROR(VLOOKUP(B1957,Attendance!D:BQ,65,FALSE),"")</f>
        <v/>
      </c>
      <c r="I1957" t="str">
        <f>IFERROR(VLOOKUP(B1957,Misconduct!D:M,8,FALSE),"")</f>
        <v/>
      </c>
      <c r="J1957" t="str">
        <f>IFERROR(VLOOKUP(B1957,Misconduct!D:M,9,FALSE),"")</f>
        <v/>
      </c>
      <c r="K1957" t="str">
        <f>IFERROR(VLOOKUP(B1957,Misconduct!D:M,10,FALSE),"")</f>
        <v/>
      </c>
    </row>
    <row r="1958" spans="1:11">
      <c r="A1958" s="161" t="str">
        <f>IF(Personal_Development!C1852="","",Personal_Development!C1852)</f>
        <v/>
      </c>
      <c r="B1958" t="str">
        <f>IF(Personal_Development!D1852="","",Personal_Development!D1852)</f>
        <v/>
      </c>
      <c r="C1958" t="str">
        <f>IF(Personal_Development!E1852="","",Personal_Development!E1852)</f>
        <v/>
      </c>
      <c r="D1958" t="str">
        <f>IFERROR(VLOOKUP(B1958,Personal_Development!D:DL,113,FALSE),"")</f>
        <v/>
      </c>
      <c r="E1958" t="str">
        <f>IFERROR(VLOOKUP(B1958,Kaizen!D:X,21,FALSE),"")</f>
        <v/>
      </c>
      <c r="F1958" t="str">
        <f>IFERROR(VLOOKUP(B1958,'Safety Idea'!D:X,21,FALSE),"")</f>
        <v/>
      </c>
      <c r="G1958" t="str">
        <f>IFERROR(VLOOKUP(B1958,'Compulsory Training'!D:Z,23,FALSE),"")</f>
        <v/>
      </c>
      <c r="H1958" t="str">
        <f>IFERROR(VLOOKUP(B1958,Attendance!D:BQ,65,FALSE),"")</f>
        <v/>
      </c>
      <c r="I1958" t="str">
        <f>IFERROR(VLOOKUP(B1958,Misconduct!D:M,8,FALSE),"")</f>
        <v/>
      </c>
      <c r="J1958" t="str">
        <f>IFERROR(VLOOKUP(B1958,Misconduct!D:M,9,FALSE),"")</f>
        <v/>
      </c>
      <c r="K1958" t="str">
        <f>IFERROR(VLOOKUP(B1958,Misconduct!D:M,10,FALSE),"")</f>
        <v/>
      </c>
    </row>
    <row r="1959" spans="1:11">
      <c r="A1959" s="161" t="str">
        <f>IF(Personal_Development!C1853="","",Personal_Development!C1853)</f>
        <v/>
      </c>
      <c r="B1959" t="str">
        <f>IF(Personal_Development!D1853="","",Personal_Development!D1853)</f>
        <v/>
      </c>
      <c r="C1959" t="str">
        <f>IF(Personal_Development!E1853="","",Personal_Development!E1853)</f>
        <v/>
      </c>
      <c r="D1959" t="str">
        <f>IFERROR(VLOOKUP(B1959,Personal_Development!D:DL,113,FALSE),"")</f>
        <v/>
      </c>
      <c r="E1959" t="str">
        <f>IFERROR(VLOOKUP(B1959,Kaizen!D:X,21,FALSE),"")</f>
        <v/>
      </c>
      <c r="F1959" t="str">
        <f>IFERROR(VLOOKUP(B1959,'Safety Idea'!D:X,21,FALSE),"")</f>
        <v/>
      </c>
      <c r="G1959" t="str">
        <f>IFERROR(VLOOKUP(B1959,'Compulsory Training'!D:Z,23,FALSE),"")</f>
        <v/>
      </c>
      <c r="H1959" t="str">
        <f>IFERROR(VLOOKUP(B1959,Attendance!D:BQ,65,FALSE),"")</f>
        <v/>
      </c>
      <c r="I1959" t="str">
        <f>IFERROR(VLOOKUP(B1959,Misconduct!D:M,8,FALSE),"")</f>
        <v/>
      </c>
      <c r="J1959" t="str">
        <f>IFERROR(VLOOKUP(B1959,Misconduct!D:M,9,FALSE),"")</f>
        <v/>
      </c>
      <c r="K1959" t="str">
        <f>IFERROR(VLOOKUP(B1959,Misconduct!D:M,10,FALSE),"")</f>
        <v/>
      </c>
    </row>
    <row r="1960" spans="1:11">
      <c r="A1960" s="161" t="str">
        <f>IF(Personal_Development!C1854="","",Personal_Development!C1854)</f>
        <v/>
      </c>
      <c r="B1960" t="str">
        <f>IF(Personal_Development!D1854="","",Personal_Development!D1854)</f>
        <v/>
      </c>
      <c r="C1960" t="str">
        <f>IF(Personal_Development!E1854="","",Personal_Development!E1854)</f>
        <v/>
      </c>
      <c r="D1960" t="str">
        <f>IFERROR(VLOOKUP(B1960,Personal_Development!D:DL,113,FALSE),"")</f>
        <v/>
      </c>
      <c r="E1960" t="str">
        <f>IFERROR(VLOOKUP(B1960,Kaizen!D:X,21,FALSE),"")</f>
        <v/>
      </c>
      <c r="F1960" t="str">
        <f>IFERROR(VLOOKUP(B1960,'Safety Idea'!D:X,21,FALSE),"")</f>
        <v/>
      </c>
      <c r="G1960" t="str">
        <f>IFERROR(VLOOKUP(B1960,'Compulsory Training'!D:Z,23,FALSE),"")</f>
        <v/>
      </c>
      <c r="H1960" t="str">
        <f>IFERROR(VLOOKUP(B1960,Attendance!D:BQ,65,FALSE),"")</f>
        <v/>
      </c>
      <c r="I1960" t="str">
        <f>IFERROR(VLOOKUP(B1960,Misconduct!D:M,8,FALSE),"")</f>
        <v/>
      </c>
      <c r="J1960" t="str">
        <f>IFERROR(VLOOKUP(B1960,Misconduct!D:M,9,FALSE),"")</f>
        <v/>
      </c>
      <c r="K1960" t="str">
        <f>IFERROR(VLOOKUP(B1960,Misconduct!D:M,10,FALSE),"")</f>
        <v/>
      </c>
    </row>
    <row r="1961" spans="1:11">
      <c r="A1961" s="161" t="str">
        <f>IF(Personal_Development!C1855="","",Personal_Development!C1855)</f>
        <v/>
      </c>
      <c r="B1961" t="str">
        <f>IF(Personal_Development!D1855="","",Personal_Development!D1855)</f>
        <v/>
      </c>
      <c r="C1961" t="str">
        <f>IF(Personal_Development!E1855="","",Personal_Development!E1855)</f>
        <v/>
      </c>
      <c r="D1961" t="str">
        <f>IFERROR(VLOOKUP(B1961,Personal_Development!D:DL,113,FALSE),"")</f>
        <v/>
      </c>
      <c r="E1961" t="str">
        <f>IFERROR(VLOOKUP(B1961,Kaizen!D:X,21,FALSE),"")</f>
        <v/>
      </c>
      <c r="F1961" t="str">
        <f>IFERROR(VLOOKUP(B1961,'Safety Idea'!D:X,21,FALSE),"")</f>
        <v/>
      </c>
      <c r="G1961" t="str">
        <f>IFERROR(VLOOKUP(B1961,'Compulsory Training'!D:Z,23,FALSE),"")</f>
        <v/>
      </c>
      <c r="H1961" t="str">
        <f>IFERROR(VLOOKUP(B1961,Attendance!D:BQ,65,FALSE),"")</f>
        <v/>
      </c>
      <c r="I1961" t="str">
        <f>IFERROR(VLOOKUP(B1961,Misconduct!D:M,8,FALSE),"")</f>
        <v/>
      </c>
      <c r="J1961" t="str">
        <f>IFERROR(VLOOKUP(B1961,Misconduct!D:M,9,FALSE),"")</f>
        <v/>
      </c>
      <c r="K1961" t="str">
        <f>IFERROR(VLOOKUP(B1961,Misconduct!D:M,10,FALSE),"")</f>
        <v/>
      </c>
    </row>
    <row r="1962" spans="1:11">
      <c r="A1962" s="161" t="str">
        <f>IF(Personal_Development!C1856="","",Personal_Development!C1856)</f>
        <v/>
      </c>
      <c r="B1962" t="str">
        <f>IF(Personal_Development!D1856="","",Personal_Development!D1856)</f>
        <v/>
      </c>
      <c r="C1962" t="str">
        <f>IF(Personal_Development!E1856="","",Personal_Development!E1856)</f>
        <v/>
      </c>
      <c r="D1962" t="str">
        <f>IFERROR(VLOOKUP(B1962,Personal_Development!D:DL,113,FALSE),"")</f>
        <v/>
      </c>
      <c r="E1962" t="str">
        <f>IFERROR(VLOOKUP(B1962,Kaizen!D:X,21,FALSE),"")</f>
        <v/>
      </c>
      <c r="F1962" t="str">
        <f>IFERROR(VLOOKUP(B1962,'Safety Idea'!D:X,21,FALSE),"")</f>
        <v/>
      </c>
      <c r="G1962" t="str">
        <f>IFERROR(VLOOKUP(B1962,'Compulsory Training'!D:Z,23,FALSE),"")</f>
        <v/>
      </c>
      <c r="H1962" t="str">
        <f>IFERROR(VLOOKUP(B1962,Attendance!D:BQ,65,FALSE),"")</f>
        <v/>
      </c>
      <c r="I1962" t="str">
        <f>IFERROR(VLOOKUP(B1962,Misconduct!D:M,8,FALSE),"")</f>
        <v/>
      </c>
      <c r="J1962" t="str">
        <f>IFERROR(VLOOKUP(B1962,Misconduct!D:M,9,FALSE),"")</f>
        <v/>
      </c>
      <c r="K1962" t="str">
        <f>IFERROR(VLOOKUP(B1962,Misconduct!D:M,10,FALSE),"")</f>
        <v/>
      </c>
    </row>
    <row r="1963" spans="1:11">
      <c r="A1963" s="161" t="str">
        <f>IF(Personal_Development!C1857="","",Personal_Development!C1857)</f>
        <v/>
      </c>
      <c r="B1963" t="str">
        <f>IF(Personal_Development!D1857="","",Personal_Development!D1857)</f>
        <v/>
      </c>
      <c r="C1963" t="str">
        <f>IF(Personal_Development!E1857="","",Personal_Development!E1857)</f>
        <v/>
      </c>
      <c r="D1963" t="str">
        <f>IFERROR(VLOOKUP(B1963,Personal_Development!D:DL,113,FALSE),"")</f>
        <v/>
      </c>
      <c r="E1963" t="str">
        <f>IFERROR(VLOOKUP(B1963,Kaizen!D:X,21,FALSE),"")</f>
        <v/>
      </c>
      <c r="F1963" t="str">
        <f>IFERROR(VLOOKUP(B1963,'Safety Idea'!D:X,21,FALSE),"")</f>
        <v/>
      </c>
      <c r="G1963" t="str">
        <f>IFERROR(VLOOKUP(B1963,'Compulsory Training'!D:Z,23,FALSE),"")</f>
        <v/>
      </c>
      <c r="H1963" t="str">
        <f>IFERROR(VLOOKUP(B1963,Attendance!D:BQ,65,FALSE),"")</f>
        <v/>
      </c>
      <c r="I1963" t="str">
        <f>IFERROR(VLOOKUP(B1963,Misconduct!D:M,8,FALSE),"")</f>
        <v/>
      </c>
      <c r="J1963" t="str">
        <f>IFERROR(VLOOKUP(B1963,Misconduct!D:M,9,FALSE),"")</f>
        <v/>
      </c>
      <c r="K1963" t="str">
        <f>IFERROR(VLOOKUP(B1963,Misconduct!D:M,10,FALSE),"")</f>
        <v/>
      </c>
    </row>
    <row r="1964" spans="1:11">
      <c r="A1964" s="161" t="str">
        <f>IF(Personal_Development!C1858="","",Personal_Development!C1858)</f>
        <v/>
      </c>
      <c r="B1964" t="str">
        <f>IF(Personal_Development!D1858="","",Personal_Development!D1858)</f>
        <v/>
      </c>
      <c r="C1964" t="str">
        <f>IF(Personal_Development!E1858="","",Personal_Development!E1858)</f>
        <v/>
      </c>
      <c r="D1964" t="str">
        <f>IFERROR(VLOOKUP(B1964,Personal_Development!D:DL,113,FALSE),"")</f>
        <v/>
      </c>
      <c r="E1964" t="str">
        <f>IFERROR(VLOOKUP(B1964,Kaizen!D:X,21,FALSE),"")</f>
        <v/>
      </c>
      <c r="F1964" t="str">
        <f>IFERROR(VLOOKUP(B1964,'Safety Idea'!D:X,21,FALSE),"")</f>
        <v/>
      </c>
      <c r="G1964" t="str">
        <f>IFERROR(VLOOKUP(B1964,'Compulsory Training'!D:Z,23,FALSE),"")</f>
        <v/>
      </c>
      <c r="H1964" t="str">
        <f>IFERROR(VLOOKUP(B1964,Attendance!D:BQ,65,FALSE),"")</f>
        <v/>
      </c>
      <c r="I1964" t="str">
        <f>IFERROR(VLOOKUP(B1964,Misconduct!D:M,8,FALSE),"")</f>
        <v/>
      </c>
      <c r="J1964" t="str">
        <f>IFERROR(VLOOKUP(B1964,Misconduct!D:M,9,FALSE),"")</f>
        <v/>
      </c>
      <c r="K1964" t="str">
        <f>IFERROR(VLOOKUP(B1964,Misconduct!D:M,10,FALSE),"")</f>
        <v/>
      </c>
    </row>
    <row r="1965" spans="1:11">
      <c r="A1965" s="161" t="str">
        <f>IF(Personal_Development!C1859="","",Personal_Development!C1859)</f>
        <v/>
      </c>
      <c r="B1965" t="str">
        <f>IF(Personal_Development!D1859="","",Personal_Development!D1859)</f>
        <v/>
      </c>
      <c r="C1965" t="str">
        <f>IF(Personal_Development!E1859="","",Personal_Development!E1859)</f>
        <v/>
      </c>
      <c r="D1965" t="str">
        <f>IFERROR(VLOOKUP(B1965,Personal_Development!D:DL,113,FALSE),"")</f>
        <v/>
      </c>
      <c r="E1965" t="str">
        <f>IFERROR(VLOOKUP(B1965,Kaizen!D:X,21,FALSE),"")</f>
        <v/>
      </c>
      <c r="F1965" t="str">
        <f>IFERROR(VLOOKUP(B1965,'Safety Idea'!D:X,21,FALSE),"")</f>
        <v/>
      </c>
      <c r="G1965" t="str">
        <f>IFERROR(VLOOKUP(B1965,'Compulsory Training'!D:Z,23,FALSE),"")</f>
        <v/>
      </c>
      <c r="H1965" t="str">
        <f>IFERROR(VLOOKUP(B1965,Attendance!D:BQ,65,FALSE),"")</f>
        <v/>
      </c>
      <c r="I1965" t="str">
        <f>IFERROR(VLOOKUP(B1965,Misconduct!D:M,8,FALSE),"")</f>
        <v/>
      </c>
      <c r="J1965" t="str">
        <f>IFERROR(VLOOKUP(B1965,Misconduct!D:M,9,FALSE),"")</f>
        <v/>
      </c>
      <c r="K1965" t="str">
        <f>IFERROR(VLOOKUP(B1965,Misconduct!D:M,10,FALSE),"")</f>
        <v/>
      </c>
    </row>
    <row r="1966" spans="1:11">
      <c r="A1966" s="161" t="str">
        <f>IF(Personal_Development!C1860="","",Personal_Development!C1860)</f>
        <v/>
      </c>
      <c r="B1966" t="str">
        <f>IF(Personal_Development!D1860="","",Personal_Development!D1860)</f>
        <v/>
      </c>
      <c r="C1966" t="str">
        <f>IF(Personal_Development!E1860="","",Personal_Development!E1860)</f>
        <v/>
      </c>
      <c r="D1966" t="str">
        <f>IFERROR(VLOOKUP(B1966,Personal_Development!D:DL,113,FALSE),"")</f>
        <v/>
      </c>
      <c r="E1966" t="str">
        <f>IFERROR(VLOOKUP(B1966,Kaizen!D:X,21,FALSE),"")</f>
        <v/>
      </c>
      <c r="F1966" t="str">
        <f>IFERROR(VLOOKUP(B1966,'Safety Idea'!D:X,21,FALSE),"")</f>
        <v/>
      </c>
      <c r="G1966" t="str">
        <f>IFERROR(VLOOKUP(B1966,'Compulsory Training'!D:Z,23,FALSE),"")</f>
        <v/>
      </c>
      <c r="H1966" t="str">
        <f>IFERROR(VLOOKUP(B1966,Attendance!D:BQ,65,FALSE),"")</f>
        <v/>
      </c>
      <c r="I1966" t="str">
        <f>IFERROR(VLOOKUP(B1966,Misconduct!D:M,8,FALSE),"")</f>
        <v/>
      </c>
      <c r="J1966" t="str">
        <f>IFERROR(VLOOKUP(B1966,Misconduct!D:M,9,FALSE),"")</f>
        <v/>
      </c>
      <c r="K1966" t="str">
        <f>IFERROR(VLOOKUP(B1966,Misconduct!D:M,10,FALSE),"")</f>
        <v/>
      </c>
    </row>
    <row r="1967" spans="1:11">
      <c r="A1967" s="161" t="str">
        <f>IF(Personal_Development!C1861="","",Personal_Development!C1861)</f>
        <v/>
      </c>
      <c r="B1967" t="str">
        <f>IF(Personal_Development!D1861="","",Personal_Development!D1861)</f>
        <v/>
      </c>
      <c r="C1967" t="str">
        <f>IF(Personal_Development!E1861="","",Personal_Development!E1861)</f>
        <v/>
      </c>
      <c r="D1967" t="str">
        <f>IFERROR(VLOOKUP(B1967,Personal_Development!D:DL,113,FALSE),"")</f>
        <v/>
      </c>
      <c r="E1967" t="str">
        <f>IFERROR(VLOOKUP(B1967,Kaizen!D:X,21,FALSE),"")</f>
        <v/>
      </c>
      <c r="F1967" t="str">
        <f>IFERROR(VLOOKUP(B1967,'Safety Idea'!D:X,21,FALSE),"")</f>
        <v/>
      </c>
      <c r="G1967" t="str">
        <f>IFERROR(VLOOKUP(B1967,'Compulsory Training'!D:Z,23,FALSE),"")</f>
        <v/>
      </c>
      <c r="H1967" t="str">
        <f>IFERROR(VLOOKUP(B1967,Attendance!D:BQ,65,FALSE),"")</f>
        <v/>
      </c>
      <c r="I1967" t="str">
        <f>IFERROR(VLOOKUP(B1967,Misconduct!D:M,8,FALSE),"")</f>
        <v/>
      </c>
      <c r="J1967" t="str">
        <f>IFERROR(VLOOKUP(B1967,Misconduct!D:M,9,FALSE),"")</f>
        <v/>
      </c>
      <c r="K1967" t="str">
        <f>IFERROR(VLOOKUP(B1967,Misconduct!D:M,10,FALSE),"")</f>
        <v/>
      </c>
    </row>
    <row r="1968" spans="1:11">
      <c r="A1968" s="161" t="str">
        <f>IF(Personal_Development!C1862="","",Personal_Development!C1862)</f>
        <v/>
      </c>
      <c r="B1968" t="str">
        <f>IF(Personal_Development!D1862="","",Personal_Development!D1862)</f>
        <v/>
      </c>
      <c r="C1968" t="str">
        <f>IF(Personal_Development!E1862="","",Personal_Development!E1862)</f>
        <v/>
      </c>
      <c r="D1968" t="str">
        <f>IFERROR(VLOOKUP(B1968,Personal_Development!D:DL,113,FALSE),"")</f>
        <v/>
      </c>
      <c r="E1968" t="str">
        <f>IFERROR(VLOOKUP(B1968,Kaizen!D:X,21,FALSE),"")</f>
        <v/>
      </c>
      <c r="F1968" t="str">
        <f>IFERROR(VLOOKUP(B1968,'Safety Idea'!D:X,21,FALSE),"")</f>
        <v/>
      </c>
      <c r="G1968" t="str">
        <f>IFERROR(VLOOKUP(B1968,'Compulsory Training'!D:Z,23,FALSE),"")</f>
        <v/>
      </c>
      <c r="H1968" t="str">
        <f>IFERROR(VLOOKUP(B1968,Attendance!D:BQ,65,FALSE),"")</f>
        <v/>
      </c>
      <c r="I1968" t="str">
        <f>IFERROR(VLOOKUP(B1968,Misconduct!D:M,8,FALSE),"")</f>
        <v/>
      </c>
      <c r="J1968" t="str">
        <f>IFERROR(VLOOKUP(B1968,Misconduct!D:M,9,FALSE),"")</f>
        <v/>
      </c>
      <c r="K1968" t="str">
        <f>IFERROR(VLOOKUP(B1968,Misconduct!D:M,10,FALSE),"")</f>
        <v/>
      </c>
    </row>
    <row r="1969" spans="1:11">
      <c r="A1969" s="161" t="str">
        <f>IF(Personal_Development!C1863="","",Personal_Development!C1863)</f>
        <v/>
      </c>
      <c r="B1969" t="str">
        <f>IF(Personal_Development!D1863="","",Personal_Development!D1863)</f>
        <v/>
      </c>
      <c r="C1969" t="str">
        <f>IF(Personal_Development!E1863="","",Personal_Development!E1863)</f>
        <v/>
      </c>
      <c r="D1969" t="str">
        <f>IFERROR(VLOOKUP(B1969,Personal_Development!D:DL,113,FALSE),"")</f>
        <v/>
      </c>
      <c r="E1969" t="str">
        <f>IFERROR(VLOOKUP(B1969,Kaizen!D:X,21,FALSE),"")</f>
        <v/>
      </c>
      <c r="F1969" t="str">
        <f>IFERROR(VLOOKUP(B1969,'Safety Idea'!D:X,21,FALSE),"")</f>
        <v/>
      </c>
      <c r="G1969" t="str">
        <f>IFERROR(VLOOKUP(B1969,'Compulsory Training'!D:Z,23,FALSE),"")</f>
        <v/>
      </c>
      <c r="H1969" t="str">
        <f>IFERROR(VLOOKUP(B1969,Attendance!D:BQ,65,FALSE),"")</f>
        <v/>
      </c>
      <c r="I1969" t="str">
        <f>IFERROR(VLOOKUP(B1969,Misconduct!D:M,8,FALSE),"")</f>
        <v/>
      </c>
      <c r="J1969" t="str">
        <f>IFERROR(VLOOKUP(B1969,Misconduct!D:M,9,FALSE),"")</f>
        <v/>
      </c>
      <c r="K1969" t="str">
        <f>IFERROR(VLOOKUP(B1969,Misconduct!D:M,10,FALSE),"")</f>
        <v/>
      </c>
    </row>
    <row r="1970" spans="1:11">
      <c r="A1970" s="161" t="str">
        <f>IF(Personal_Development!C1864="","",Personal_Development!C1864)</f>
        <v/>
      </c>
      <c r="B1970" t="str">
        <f>IF(Personal_Development!D1864="","",Personal_Development!D1864)</f>
        <v/>
      </c>
      <c r="C1970" t="str">
        <f>IF(Personal_Development!E1864="","",Personal_Development!E1864)</f>
        <v/>
      </c>
      <c r="D1970" t="str">
        <f>IFERROR(VLOOKUP(B1970,Personal_Development!D:DL,113,FALSE),"")</f>
        <v/>
      </c>
      <c r="E1970" t="str">
        <f>IFERROR(VLOOKUP(B1970,Kaizen!D:X,21,FALSE),"")</f>
        <v/>
      </c>
      <c r="F1970" t="str">
        <f>IFERROR(VLOOKUP(B1970,'Safety Idea'!D:X,21,FALSE),"")</f>
        <v/>
      </c>
      <c r="G1970" t="str">
        <f>IFERROR(VLOOKUP(B1970,'Compulsory Training'!D:Z,23,FALSE),"")</f>
        <v/>
      </c>
      <c r="H1970" t="str">
        <f>IFERROR(VLOOKUP(B1970,Attendance!D:BQ,65,FALSE),"")</f>
        <v/>
      </c>
      <c r="I1970" t="str">
        <f>IFERROR(VLOOKUP(B1970,Misconduct!D:M,8,FALSE),"")</f>
        <v/>
      </c>
      <c r="J1970" t="str">
        <f>IFERROR(VLOOKUP(B1970,Misconduct!D:M,9,FALSE),"")</f>
        <v/>
      </c>
      <c r="K1970" t="str">
        <f>IFERROR(VLOOKUP(B1970,Misconduct!D:M,10,FALSE),"")</f>
        <v/>
      </c>
    </row>
    <row r="1971" spans="1:11">
      <c r="A1971" s="161" t="str">
        <f>IF(Personal_Development!C1865="","",Personal_Development!C1865)</f>
        <v/>
      </c>
      <c r="B1971" t="str">
        <f>IF(Personal_Development!D1865="","",Personal_Development!D1865)</f>
        <v/>
      </c>
      <c r="C1971" t="str">
        <f>IF(Personal_Development!E1865="","",Personal_Development!E1865)</f>
        <v/>
      </c>
      <c r="D1971" t="str">
        <f>IFERROR(VLOOKUP(B1971,Personal_Development!D:DL,113,FALSE),"")</f>
        <v/>
      </c>
      <c r="E1971" t="str">
        <f>IFERROR(VLOOKUP(B1971,Kaizen!D:X,21,FALSE),"")</f>
        <v/>
      </c>
      <c r="F1971" t="str">
        <f>IFERROR(VLOOKUP(B1971,'Safety Idea'!D:X,21,FALSE),"")</f>
        <v/>
      </c>
      <c r="G1971" t="str">
        <f>IFERROR(VLOOKUP(B1971,'Compulsory Training'!D:Z,23,FALSE),"")</f>
        <v/>
      </c>
      <c r="H1971" t="str">
        <f>IFERROR(VLOOKUP(B1971,Attendance!D:BQ,65,FALSE),"")</f>
        <v/>
      </c>
      <c r="I1971" t="str">
        <f>IFERROR(VLOOKUP(B1971,Misconduct!D:M,8,FALSE),"")</f>
        <v/>
      </c>
      <c r="J1971" t="str">
        <f>IFERROR(VLOOKUP(B1971,Misconduct!D:M,9,FALSE),"")</f>
        <v/>
      </c>
      <c r="K1971" t="str">
        <f>IFERROR(VLOOKUP(B1971,Misconduct!D:M,10,FALSE),"")</f>
        <v/>
      </c>
    </row>
    <row r="1972" spans="1:11">
      <c r="A1972" s="161" t="str">
        <f>IF(Personal_Development!C1866="","",Personal_Development!C1866)</f>
        <v/>
      </c>
      <c r="B1972" t="str">
        <f>IF(Personal_Development!D1866="","",Personal_Development!D1866)</f>
        <v/>
      </c>
      <c r="C1972" t="str">
        <f>IF(Personal_Development!E1866="","",Personal_Development!E1866)</f>
        <v/>
      </c>
      <c r="D1972" t="str">
        <f>IFERROR(VLOOKUP(B1972,Personal_Development!D:DL,113,FALSE),"")</f>
        <v/>
      </c>
      <c r="E1972" t="str">
        <f>IFERROR(VLOOKUP(B1972,Kaizen!D:X,21,FALSE),"")</f>
        <v/>
      </c>
      <c r="F1972" t="str">
        <f>IFERROR(VLOOKUP(B1972,'Safety Idea'!D:X,21,FALSE),"")</f>
        <v/>
      </c>
      <c r="G1972" t="str">
        <f>IFERROR(VLOOKUP(B1972,'Compulsory Training'!D:Z,23,FALSE),"")</f>
        <v/>
      </c>
      <c r="H1972" t="str">
        <f>IFERROR(VLOOKUP(B1972,Attendance!D:BQ,65,FALSE),"")</f>
        <v/>
      </c>
      <c r="I1972" t="str">
        <f>IFERROR(VLOOKUP(B1972,Misconduct!D:M,8,FALSE),"")</f>
        <v/>
      </c>
      <c r="J1972" t="str">
        <f>IFERROR(VLOOKUP(B1972,Misconduct!D:M,9,FALSE),"")</f>
        <v/>
      </c>
      <c r="K1972" t="str">
        <f>IFERROR(VLOOKUP(B1972,Misconduct!D:M,10,FALSE),"")</f>
        <v/>
      </c>
    </row>
    <row r="1973" spans="1:11">
      <c r="A1973" s="161" t="str">
        <f>IF(Personal_Development!C1867="","",Personal_Development!C1867)</f>
        <v/>
      </c>
      <c r="B1973" t="str">
        <f>IF(Personal_Development!D1867="","",Personal_Development!D1867)</f>
        <v/>
      </c>
      <c r="C1973" t="str">
        <f>IF(Personal_Development!E1867="","",Personal_Development!E1867)</f>
        <v/>
      </c>
      <c r="D1973" t="str">
        <f>IFERROR(VLOOKUP(B1973,Personal_Development!D:DL,113,FALSE),"")</f>
        <v/>
      </c>
      <c r="E1973" t="str">
        <f>IFERROR(VLOOKUP(B1973,Kaizen!D:X,21,FALSE),"")</f>
        <v/>
      </c>
      <c r="F1973" t="str">
        <f>IFERROR(VLOOKUP(B1973,'Safety Idea'!D:X,21,FALSE),"")</f>
        <v/>
      </c>
      <c r="G1973" t="str">
        <f>IFERROR(VLOOKUP(B1973,'Compulsory Training'!D:Z,23,FALSE),"")</f>
        <v/>
      </c>
      <c r="H1973" t="str">
        <f>IFERROR(VLOOKUP(B1973,Attendance!D:BQ,65,FALSE),"")</f>
        <v/>
      </c>
      <c r="I1973" t="str">
        <f>IFERROR(VLOOKUP(B1973,Misconduct!D:M,8,FALSE),"")</f>
        <v/>
      </c>
      <c r="J1973" t="str">
        <f>IFERROR(VLOOKUP(B1973,Misconduct!D:M,9,FALSE),"")</f>
        <v/>
      </c>
      <c r="K1973" t="str">
        <f>IFERROR(VLOOKUP(B1973,Misconduct!D:M,10,FALSE),"")</f>
        <v/>
      </c>
    </row>
    <row r="1974" spans="1:11">
      <c r="A1974" s="161" t="str">
        <f>IF(Personal_Development!C1868="","",Personal_Development!C1868)</f>
        <v/>
      </c>
      <c r="B1974" t="str">
        <f>IF(Personal_Development!D1868="","",Personal_Development!D1868)</f>
        <v/>
      </c>
      <c r="C1974" t="str">
        <f>IF(Personal_Development!E1868="","",Personal_Development!E1868)</f>
        <v/>
      </c>
      <c r="D1974" t="str">
        <f>IFERROR(VLOOKUP(B1974,Personal_Development!D:DL,113,FALSE),"")</f>
        <v/>
      </c>
      <c r="E1974" t="str">
        <f>IFERROR(VLOOKUP(B1974,Kaizen!D:X,21,FALSE),"")</f>
        <v/>
      </c>
      <c r="F1974" t="str">
        <f>IFERROR(VLOOKUP(B1974,'Safety Idea'!D:X,21,FALSE),"")</f>
        <v/>
      </c>
      <c r="G1974" t="str">
        <f>IFERROR(VLOOKUP(B1974,'Compulsory Training'!D:Z,23,FALSE),"")</f>
        <v/>
      </c>
      <c r="H1974" t="str">
        <f>IFERROR(VLOOKUP(B1974,Attendance!D:BQ,65,FALSE),"")</f>
        <v/>
      </c>
      <c r="I1974" t="str">
        <f>IFERROR(VLOOKUP(B1974,Misconduct!D:M,8,FALSE),"")</f>
        <v/>
      </c>
      <c r="J1974" t="str">
        <f>IFERROR(VLOOKUP(B1974,Misconduct!D:M,9,FALSE),"")</f>
        <v/>
      </c>
      <c r="K1974" t="str">
        <f>IFERROR(VLOOKUP(B1974,Misconduct!D:M,10,FALSE),"")</f>
        <v/>
      </c>
    </row>
    <row r="1975" spans="1:11">
      <c r="A1975" s="161" t="str">
        <f>IF(Personal_Development!C1869="","",Personal_Development!C1869)</f>
        <v/>
      </c>
      <c r="B1975" t="str">
        <f>IF(Personal_Development!D1869="","",Personal_Development!D1869)</f>
        <v/>
      </c>
      <c r="C1975" t="str">
        <f>IF(Personal_Development!E1869="","",Personal_Development!E1869)</f>
        <v/>
      </c>
      <c r="D1975" t="str">
        <f>IFERROR(VLOOKUP(B1975,Personal_Development!D:DL,113,FALSE),"")</f>
        <v/>
      </c>
      <c r="E1975" t="str">
        <f>IFERROR(VLOOKUP(B1975,Kaizen!D:X,21,FALSE),"")</f>
        <v/>
      </c>
      <c r="F1975" t="str">
        <f>IFERROR(VLOOKUP(B1975,'Safety Idea'!D:X,21,FALSE),"")</f>
        <v/>
      </c>
      <c r="G1975" t="str">
        <f>IFERROR(VLOOKUP(B1975,'Compulsory Training'!D:Z,23,FALSE),"")</f>
        <v/>
      </c>
      <c r="H1975" t="str">
        <f>IFERROR(VLOOKUP(B1975,Attendance!D:BQ,65,FALSE),"")</f>
        <v/>
      </c>
      <c r="I1975" t="str">
        <f>IFERROR(VLOOKUP(B1975,Misconduct!D:M,8,FALSE),"")</f>
        <v/>
      </c>
      <c r="J1975" t="str">
        <f>IFERROR(VLOOKUP(B1975,Misconduct!D:M,9,FALSE),"")</f>
        <v/>
      </c>
      <c r="K1975" t="str">
        <f>IFERROR(VLOOKUP(B1975,Misconduct!D:M,10,FALSE),"")</f>
        <v/>
      </c>
    </row>
    <row r="1976" spans="1:11">
      <c r="A1976" s="161" t="str">
        <f>IF(Personal_Development!C1870="","",Personal_Development!C1870)</f>
        <v/>
      </c>
      <c r="B1976" t="str">
        <f>IF(Personal_Development!D1870="","",Personal_Development!D1870)</f>
        <v/>
      </c>
      <c r="C1976" t="str">
        <f>IF(Personal_Development!E1870="","",Personal_Development!E1870)</f>
        <v/>
      </c>
      <c r="D1976" t="str">
        <f>IFERROR(VLOOKUP(B1976,Personal_Development!D:DL,113,FALSE),"")</f>
        <v/>
      </c>
      <c r="E1976" t="str">
        <f>IFERROR(VLOOKUP(B1976,Kaizen!D:X,21,FALSE),"")</f>
        <v/>
      </c>
      <c r="F1976" t="str">
        <f>IFERROR(VLOOKUP(B1976,'Safety Idea'!D:X,21,FALSE),"")</f>
        <v/>
      </c>
      <c r="G1976" t="str">
        <f>IFERROR(VLOOKUP(B1976,'Compulsory Training'!D:Z,23,FALSE),"")</f>
        <v/>
      </c>
      <c r="H1976" t="str">
        <f>IFERROR(VLOOKUP(B1976,Attendance!D:BQ,65,FALSE),"")</f>
        <v/>
      </c>
      <c r="I1976" t="str">
        <f>IFERROR(VLOOKUP(B1976,Misconduct!D:M,8,FALSE),"")</f>
        <v/>
      </c>
      <c r="J1976" t="str">
        <f>IFERROR(VLOOKUP(B1976,Misconduct!D:M,9,FALSE),"")</f>
        <v/>
      </c>
      <c r="K1976" t="str">
        <f>IFERROR(VLOOKUP(B1976,Misconduct!D:M,10,FALSE),"")</f>
        <v/>
      </c>
    </row>
    <row r="1977" spans="1:11">
      <c r="A1977" s="161" t="str">
        <f>IF(Personal_Development!C1871="","",Personal_Development!C1871)</f>
        <v/>
      </c>
      <c r="B1977" t="str">
        <f>IF(Personal_Development!D1871="","",Personal_Development!D1871)</f>
        <v/>
      </c>
      <c r="C1977" t="str">
        <f>IF(Personal_Development!E1871="","",Personal_Development!E1871)</f>
        <v/>
      </c>
      <c r="D1977" t="str">
        <f>IFERROR(VLOOKUP(B1977,Personal_Development!D:DL,113,FALSE),"")</f>
        <v/>
      </c>
      <c r="E1977" t="str">
        <f>IFERROR(VLOOKUP(B1977,Kaizen!D:X,21,FALSE),"")</f>
        <v/>
      </c>
      <c r="F1977" t="str">
        <f>IFERROR(VLOOKUP(B1977,'Safety Idea'!D:X,21,FALSE),"")</f>
        <v/>
      </c>
      <c r="G1977" t="str">
        <f>IFERROR(VLOOKUP(B1977,'Compulsory Training'!D:Z,23,FALSE),"")</f>
        <v/>
      </c>
      <c r="H1977" t="str">
        <f>IFERROR(VLOOKUP(B1977,Attendance!D:BQ,65,FALSE),"")</f>
        <v/>
      </c>
      <c r="I1977" t="str">
        <f>IFERROR(VLOOKUP(B1977,Misconduct!D:M,8,FALSE),"")</f>
        <v/>
      </c>
      <c r="J1977" t="str">
        <f>IFERROR(VLOOKUP(B1977,Misconduct!D:M,9,FALSE),"")</f>
        <v/>
      </c>
      <c r="K1977" t="str">
        <f>IFERROR(VLOOKUP(B1977,Misconduct!D:M,10,FALSE),"")</f>
        <v/>
      </c>
    </row>
    <row r="1978" spans="1:11">
      <c r="A1978" s="161" t="str">
        <f>IF(Personal_Development!C1872="","",Personal_Development!C1872)</f>
        <v/>
      </c>
      <c r="B1978" t="str">
        <f>IF(Personal_Development!D1872="","",Personal_Development!D1872)</f>
        <v/>
      </c>
      <c r="C1978" t="str">
        <f>IF(Personal_Development!E1872="","",Personal_Development!E1872)</f>
        <v/>
      </c>
      <c r="D1978" t="str">
        <f>IFERROR(VLOOKUP(B1978,Personal_Development!D:DL,113,FALSE),"")</f>
        <v/>
      </c>
      <c r="E1978" t="str">
        <f>IFERROR(VLOOKUP(B1978,Kaizen!D:X,21,FALSE),"")</f>
        <v/>
      </c>
      <c r="F1978" t="str">
        <f>IFERROR(VLOOKUP(B1978,'Safety Idea'!D:X,21,FALSE),"")</f>
        <v/>
      </c>
      <c r="G1978" t="str">
        <f>IFERROR(VLOOKUP(B1978,'Compulsory Training'!D:Z,23,FALSE),"")</f>
        <v/>
      </c>
      <c r="H1978" t="str">
        <f>IFERROR(VLOOKUP(B1978,Attendance!D:BQ,65,FALSE),"")</f>
        <v/>
      </c>
      <c r="I1978" t="str">
        <f>IFERROR(VLOOKUP(B1978,Misconduct!D:M,8,FALSE),"")</f>
        <v/>
      </c>
      <c r="J1978" t="str">
        <f>IFERROR(VLOOKUP(B1978,Misconduct!D:M,9,FALSE),"")</f>
        <v/>
      </c>
      <c r="K1978" t="str">
        <f>IFERROR(VLOOKUP(B1978,Misconduct!D:M,10,FALSE),"")</f>
        <v/>
      </c>
    </row>
    <row r="1979" spans="1:11">
      <c r="A1979" s="161" t="str">
        <f>IF(Personal_Development!C1873="","",Personal_Development!C1873)</f>
        <v/>
      </c>
      <c r="B1979" t="str">
        <f>IF(Personal_Development!D1873="","",Personal_Development!D1873)</f>
        <v/>
      </c>
      <c r="C1979" t="str">
        <f>IF(Personal_Development!E1873="","",Personal_Development!E1873)</f>
        <v/>
      </c>
      <c r="D1979" t="str">
        <f>IFERROR(VLOOKUP(B1979,Personal_Development!D:DL,113,FALSE),"")</f>
        <v/>
      </c>
      <c r="E1979" t="str">
        <f>IFERROR(VLOOKUP(B1979,Kaizen!D:X,21,FALSE),"")</f>
        <v/>
      </c>
      <c r="F1979" t="str">
        <f>IFERROR(VLOOKUP(B1979,'Safety Idea'!D:X,21,FALSE),"")</f>
        <v/>
      </c>
      <c r="G1979" t="str">
        <f>IFERROR(VLOOKUP(B1979,'Compulsory Training'!D:Z,23,FALSE),"")</f>
        <v/>
      </c>
      <c r="H1979" t="str">
        <f>IFERROR(VLOOKUP(B1979,Attendance!D:BQ,65,FALSE),"")</f>
        <v/>
      </c>
      <c r="I1979" t="str">
        <f>IFERROR(VLOOKUP(B1979,Misconduct!D:M,8,FALSE),"")</f>
        <v/>
      </c>
      <c r="J1979" t="str">
        <f>IFERROR(VLOOKUP(B1979,Misconduct!D:M,9,FALSE),"")</f>
        <v/>
      </c>
      <c r="K1979" t="str">
        <f>IFERROR(VLOOKUP(B1979,Misconduct!D:M,10,FALSE),"")</f>
        <v/>
      </c>
    </row>
    <row r="1980" spans="1:11">
      <c r="A1980" s="161" t="str">
        <f>IF(Personal_Development!C1874="","",Personal_Development!C1874)</f>
        <v/>
      </c>
      <c r="B1980" t="str">
        <f>IF(Personal_Development!D1874="","",Personal_Development!D1874)</f>
        <v/>
      </c>
      <c r="C1980" t="str">
        <f>IF(Personal_Development!E1874="","",Personal_Development!E1874)</f>
        <v/>
      </c>
      <c r="D1980" t="str">
        <f>IFERROR(VLOOKUP(B1980,Personal_Development!D:DL,113,FALSE),"")</f>
        <v/>
      </c>
      <c r="E1980" t="str">
        <f>IFERROR(VLOOKUP(B1980,Kaizen!D:X,21,FALSE),"")</f>
        <v/>
      </c>
      <c r="F1980" t="str">
        <f>IFERROR(VLOOKUP(B1980,'Safety Idea'!D:X,21,FALSE),"")</f>
        <v/>
      </c>
      <c r="G1980" t="str">
        <f>IFERROR(VLOOKUP(B1980,'Compulsory Training'!D:Z,23,FALSE),"")</f>
        <v/>
      </c>
      <c r="H1980" t="str">
        <f>IFERROR(VLOOKUP(B1980,Attendance!D:BQ,65,FALSE),"")</f>
        <v/>
      </c>
      <c r="I1980" t="str">
        <f>IFERROR(VLOOKUP(B1980,Misconduct!D:M,8,FALSE),"")</f>
        <v/>
      </c>
      <c r="J1980" t="str">
        <f>IFERROR(VLOOKUP(B1980,Misconduct!D:M,9,FALSE),"")</f>
        <v/>
      </c>
      <c r="K1980" t="str">
        <f>IFERROR(VLOOKUP(B1980,Misconduct!D:M,10,FALSE),"")</f>
        <v/>
      </c>
    </row>
    <row r="1981" spans="1:11">
      <c r="A1981" s="161" t="str">
        <f>IF(Personal_Development!C1875="","",Personal_Development!C1875)</f>
        <v/>
      </c>
      <c r="B1981" t="str">
        <f>IF(Personal_Development!D1875="","",Personal_Development!D1875)</f>
        <v/>
      </c>
      <c r="C1981" t="str">
        <f>IF(Personal_Development!E1875="","",Personal_Development!E1875)</f>
        <v/>
      </c>
      <c r="D1981" t="str">
        <f>IFERROR(VLOOKUP(B1981,Personal_Development!D:DL,113,FALSE),"")</f>
        <v/>
      </c>
      <c r="E1981" t="str">
        <f>IFERROR(VLOOKUP(B1981,Kaizen!D:X,21,FALSE),"")</f>
        <v/>
      </c>
      <c r="F1981" t="str">
        <f>IFERROR(VLOOKUP(B1981,'Safety Idea'!D:X,21,FALSE),"")</f>
        <v/>
      </c>
      <c r="G1981" t="str">
        <f>IFERROR(VLOOKUP(B1981,'Compulsory Training'!D:Z,23,FALSE),"")</f>
        <v/>
      </c>
      <c r="H1981" t="str">
        <f>IFERROR(VLOOKUP(B1981,Attendance!D:BQ,65,FALSE),"")</f>
        <v/>
      </c>
      <c r="I1981" t="str">
        <f>IFERROR(VLOOKUP(B1981,Misconduct!D:M,8,FALSE),"")</f>
        <v/>
      </c>
      <c r="J1981" t="str">
        <f>IFERROR(VLOOKUP(B1981,Misconduct!D:M,9,FALSE),"")</f>
        <v/>
      </c>
      <c r="K1981" t="str">
        <f>IFERROR(VLOOKUP(B1981,Misconduct!D:M,10,FALSE),"")</f>
        <v/>
      </c>
    </row>
    <row r="1982" spans="1:11">
      <c r="A1982" s="161" t="str">
        <f>IF(Personal_Development!C1876="","",Personal_Development!C1876)</f>
        <v/>
      </c>
      <c r="B1982" t="str">
        <f>IF(Personal_Development!D1876="","",Personal_Development!D1876)</f>
        <v/>
      </c>
      <c r="C1982" t="str">
        <f>IF(Personal_Development!E1876="","",Personal_Development!E1876)</f>
        <v/>
      </c>
      <c r="D1982" t="str">
        <f>IFERROR(VLOOKUP(B1982,Personal_Development!D:DL,113,FALSE),"")</f>
        <v/>
      </c>
      <c r="E1982" t="str">
        <f>IFERROR(VLOOKUP(B1982,Kaizen!D:X,21,FALSE),"")</f>
        <v/>
      </c>
      <c r="F1982" t="str">
        <f>IFERROR(VLOOKUP(B1982,'Safety Idea'!D:X,21,FALSE),"")</f>
        <v/>
      </c>
      <c r="G1982" t="str">
        <f>IFERROR(VLOOKUP(B1982,'Compulsory Training'!D:Z,23,FALSE),"")</f>
        <v/>
      </c>
      <c r="H1982" t="str">
        <f>IFERROR(VLOOKUP(B1982,Attendance!D:BQ,65,FALSE),"")</f>
        <v/>
      </c>
      <c r="I1982" t="str">
        <f>IFERROR(VLOOKUP(B1982,Misconduct!D:M,8,FALSE),"")</f>
        <v/>
      </c>
      <c r="J1982" t="str">
        <f>IFERROR(VLOOKUP(B1982,Misconduct!D:M,9,FALSE),"")</f>
        <v/>
      </c>
      <c r="K1982" t="str">
        <f>IFERROR(VLOOKUP(B1982,Misconduct!D:M,10,FALSE),"")</f>
        <v/>
      </c>
    </row>
    <row r="1983" spans="1:11">
      <c r="A1983" s="161" t="str">
        <f>IF(Personal_Development!C1877="","",Personal_Development!C1877)</f>
        <v/>
      </c>
      <c r="B1983" t="str">
        <f>IF(Personal_Development!D1877="","",Personal_Development!D1877)</f>
        <v/>
      </c>
      <c r="C1983" t="str">
        <f>IF(Personal_Development!E1877="","",Personal_Development!E1877)</f>
        <v/>
      </c>
      <c r="D1983" t="str">
        <f>IFERROR(VLOOKUP(B1983,Personal_Development!D:DL,113,FALSE),"")</f>
        <v/>
      </c>
      <c r="E1983" t="str">
        <f>IFERROR(VLOOKUP(B1983,Kaizen!D:X,21,FALSE),"")</f>
        <v/>
      </c>
      <c r="F1983" t="str">
        <f>IFERROR(VLOOKUP(B1983,'Safety Idea'!D:X,21,FALSE),"")</f>
        <v/>
      </c>
      <c r="G1983" t="str">
        <f>IFERROR(VLOOKUP(B1983,'Compulsory Training'!D:Z,23,FALSE),"")</f>
        <v/>
      </c>
      <c r="H1983" t="str">
        <f>IFERROR(VLOOKUP(B1983,Attendance!D:BQ,65,FALSE),"")</f>
        <v/>
      </c>
      <c r="I1983" t="str">
        <f>IFERROR(VLOOKUP(B1983,Misconduct!D:M,8,FALSE),"")</f>
        <v/>
      </c>
      <c r="J1983" t="str">
        <f>IFERROR(VLOOKUP(B1983,Misconduct!D:M,9,FALSE),"")</f>
        <v/>
      </c>
      <c r="K1983" t="str">
        <f>IFERROR(VLOOKUP(B1983,Misconduct!D:M,10,FALSE),"")</f>
        <v/>
      </c>
    </row>
    <row r="1984" spans="1:11">
      <c r="A1984" s="161" t="str">
        <f>IF(Personal_Development!C1878="","",Personal_Development!C1878)</f>
        <v/>
      </c>
      <c r="B1984" t="str">
        <f>IF(Personal_Development!D1878="","",Personal_Development!D1878)</f>
        <v/>
      </c>
      <c r="C1984" t="str">
        <f>IF(Personal_Development!E1878="","",Personal_Development!E1878)</f>
        <v/>
      </c>
      <c r="D1984" t="str">
        <f>IFERROR(VLOOKUP(B1984,Personal_Development!D:DL,113,FALSE),"")</f>
        <v/>
      </c>
      <c r="E1984" t="str">
        <f>IFERROR(VLOOKUP(B1984,Kaizen!D:X,21,FALSE),"")</f>
        <v/>
      </c>
      <c r="F1984" t="str">
        <f>IFERROR(VLOOKUP(B1984,'Safety Idea'!D:X,21,FALSE),"")</f>
        <v/>
      </c>
      <c r="G1984" t="str">
        <f>IFERROR(VLOOKUP(B1984,'Compulsory Training'!D:Z,23,FALSE),"")</f>
        <v/>
      </c>
      <c r="H1984" t="str">
        <f>IFERROR(VLOOKUP(B1984,Attendance!D:BQ,65,FALSE),"")</f>
        <v/>
      </c>
      <c r="I1984" t="str">
        <f>IFERROR(VLOOKUP(B1984,Misconduct!D:M,8,FALSE),"")</f>
        <v/>
      </c>
      <c r="J1984" t="str">
        <f>IFERROR(VLOOKUP(B1984,Misconduct!D:M,9,FALSE),"")</f>
        <v/>
      </c>
      <c r="K1984" t="str">
        <f>IFERROR(VLOOKUP(B1984,Misconduct!D:M,10,FALSE),"")</f>
        <v/>
      </c>
    </row>
    <row r="1985" spans="1:11">
      <c r="A1985" s="161" t="str">
        <f>IF(Personal_Development!C1879="","",Personal_Development!C1879)</f>
        <v/>
      </c>
      <c r="B1985" t="str">
        <f>IF(Personal_Development!D1879="","",Personal_Development!D1879)</f>
        <v/>
      </c>
      <c r="C1985" t="str">
        <f>IF(Personal_Development!E1879="","",Personal_Development!E1879)</f>
        <v/>
      </c>
      <c r="D1985" t="str">
        <f>IFERROR(VLOOKUP(B1985,Personal_Development!D:DL,113,FALSE),"")</f>
        <v/>
      </c>
      <c r="E1985" t="str">
        <f>IFERROR(VLOOKUP(B1985,Kaizen!D:X,21,FALSE),"")</f>
        <v/>
      </c>
      <c r="F1985" t="str">
        <f>IFERROR(VLOOKUP(B1985,'Safety Idea'!D:X,21,FALSE),"")</f>
        <v/>
      </c>
      <c r="G1985" t="str">
        <f>IFERROR(VLOOKUP(B1985,'Compulsory Training'!D:Z,23,FALSE),"")</f>
        <v/>
      </c>
      <c r="H1985" t="str">
        <f>IFERROR(VLOOKUP(B1985,Attendance!D:BQ,65,FALSE),"")</f>
        <v/>
      </c>
      <c r="I1985" t="str">
        <f>IFERROR(VLOOKUP(B1985,Misconduct!D:M,8,FALSE),"")</f>
        <v/>
      </c>
      <c r="J1985" t="str">
        <f>IFERROR(VLOOKUP(B1985,Misconduct!D:M,9,FALSE),"")</f>
        <v/>
      </c>
      <c r="K1985" t="str">
        <f>IFERROR(VLOOKUP(B1985,Misconduct!D:M,10,FALSE),"")</f>
        <v/>
      </c>
    </row>
    <row r="1986" spans="1:11">
      <c r="A1986" s="161" t="str">
        <f>IF(Personal_Development!C1880="","",Personal_Development!C1880)</f>
        <v/>
      </c>
      <c r="B1986" t="str">
        <f>IF(Personal_Development!D1880="","",Personal_Development!D1880)</f>
        <v/>
      </c>
      <c r="C1986" t="str">
        <f>IF(Personal_Development!E1880="","",Personal_Development!E1880)</f>
        <v/>
      </c>
      <c r="D1986" t="str">
        <f>IFERROR(VLOOKUP(B1986,Personal_Development!D:DL,113,FALSE),"")</f>
        <v/>
      </c>
      <c r="E1986" t="str">
        <f>IFERROR(VLOOKUP(B1986,Kaizen!D:X,21,FALSE),"")</f>
        <v/>
      </c>
      <c r="F1986" t="str">
        <f>IFERROR(VLOOKUP(B1986,'Safety Idea'!D:X,21,FALSE),"")</f>
        <v/>
      </c>
      <c r="G1986" t="str">
        <f>IFERROR(VLOOKUP(B1986,'Compulsory Training'!D:Z,23,FALSE),"")</f>
        <v/>
      </c>
      <c r="H1986" t="str">
        <f>IFERROR(VLOOKUP(B1986,Attendance!D:BQ,65,FALSE),"")</f>
        <v/>
      </c>
      <c r="I1986" t="str">
        <f>IFERROR(VLOOKUP(B1986,Misconduct!D:M,8,FALSE),"")</f>
        <v/>
      </c>
      <c r="J1986" t="str">
        <f>IFERROR(VLOOKUP(B1986,Misconduct!D:M,9,FALSE),"")</f>
        <v/>
      </c>
      <c r="K1986" t="str">
        <f>IFERROR(VLOOKUP(B1986,Misconduct!D:M,10,FALSE),"")</f>
        <v/>
      </c>
    </row>
    <row r="1987" spans="1:11">
      <c r="A1987" s="161" t="str">
        <f>IF(Personal_Development!C1881="","",Personal_Development!C1881)</f>
        <v/>
      </c>
      <c r="B1987" t="str">
        <f>IF(Personal_Development!D1881="","",Personal_Development!D1881)</f>
        <v/>
      </c>
      <c r="C1987" t="str">
        <f>IF(Personal_Development!E1881="","",Personal_Development!E1881)</f>
        <v/>
      </c>
      <c r="D1987" t="str">
        <f>IFERROR(VLOOKUP(B1987,Personal_Development!D:DL,113,FALSE),"")</f>
        <v/>
      </c>
      <c r="E1987" t="str">
        <f>IFERROR(VLOOKUP(B1987,Kaizen!D:X,21,FALSE),"")</f>
        <v/>
      </c>
      <c r="F1987" t="str">
        <f>IFERROR(VLOOKUP(B1987,'Safety Idea'!D:X,21,FALSE),"")</f>
        <v/>
      </c>
      <c r="G1987" t="str">
        <f>IFERROR(VLOOKUP(B1987,'Compulsory Training'!D:Z,23,FALSE),"")</f>
        <v/>
      </c>
      <c r="H1987" t="str">
        <f>IFERROR(VLOOKUP(B1987,Attendance!D:BQ,65,FALSE),"")</f>
        <v/>
      </c>
      <c r="I1987" t="str">
        <f>IFERROR(VLOOKUP(B1987,Misconduct!D:M,8,FALSE),"")</f>
        <v/>
      </c>
      <c r="J1987" t="str">
        <f>IFERROR(VLOOKUP(B1987,Misconduct!D:M,9,FALSE),"")</f>
        <v/>
      </c>
      <c r="K1987" t="str">
        <f>IFERROR(VLOOKUP(B1987,Misconduct!D:M,10,FALSE),"")</f>
        <v/>
      </c>
    </row>
    <row r="1988" spans="1:11">
      <c r="A1988" s="161" t="str">
        <f>IF(Personal_Development!C1882="","",Personal_Development!C1882)</f>
        <v/>
      </c>
      <c r="B1988" t="str">
        <f>IF(Personal_Development!D1882="","",Personal_Development!D1882)</f>
        <v/>
      </c>
      <c r="C1988" t="str">
        <f>IF(Personal_Development!E1882="","",Personal_Development!E1882)</f>
        <v/>
      </c>
      <c r="D1988" t="str">
        <f>IFERROR(VLOOKUP(B1988,Personal_Development!D:DL,113,FALSE),"")</f>
        <v/>
      </c>
      <c r="E1988" t="str">
        <f>IFERROR(VLOOKUP(B1988,Kaizen!D:X,21,FALSE),"")</f>
        <v/>
      </c>
      <c r="F1988" t="str">
        <f>IFERROR(VLOOKUP(B1988,'Safety Idea'!D:X,21,FALSE),"")</f>
        <v/>
      </c>
      <c r="G1988" t="str">
        <f>IFERROR(VLOOKUP(B1988,'Compulsory Training'!D:Z,23,FALSE),"")</f>
        <v/>
      </c>
      <c r="H1988" t="str">
        <f>IFERROR(VLOOKUP(B1988,Attendance!D:BQ,65,FALSE),"")</f>
        <v/>
      </c>
      <c r="I1988" t="str">
        <f>IFERROR(VLOOKUP(B1988,Misconduct!D:M,8,FALSE),"")</f>
        <v/>
      </c>
      <c r="J1988" t="str">
        <f>IFERROR(VLOOKUP(B1988,Misconduct!D:M,9,FALSE),"")</f>
        <v/>
      </c>
      <c r="K1988" t="str">
        <f>IFERROR(VLOOKUP(B1988,Misconduct!D:M,10,FALSE),"")</f>
        <v/>
      </c>
    </row>
    <row r="1989" spans="1:11">
      <c r="A1989" s="161" t="str">
        <f>IF(Personal_Development!C1883="","",Personal_Development!C1883)</f>
        <v/>
      </c>
      <c r="B1989" t="str">
        <f>IF(Personal_Development!D1883="","",Personal_Development!D1883)</f>
        <v/>
      </c>
      <c r="C1989" t="str">
        <f>IF(Personal_Development!E1883="","",Personal_Development!E1883)</f>
        <v/>
      </c>
      <c r="D1989" t="str">
        <f>IFERROR(VLOOKUP(B1989,Personal_Development!D:DL,113,FALSE),"")</f>
        <v/>
      </c>
      <c r="E1989" t="str">
        <f>IFERROR(VLOOKUP(B1989,Kaizen!D:X,21,FALSE),"")</f>
        <v/>
      </c>
      <c r="F1989" t="str">
        <f>IFERROR(VLOOKUP(B1989,'Safety Idea'!D:X,21,FALSE),"")</f>
        <v/>
      </c>
      <c r="G1989" t="str">
        <f>IFERROR(VLOOKUP(B1989,'Compulsory Training'!D:Z,23,FALSE),"")</f>
        <v/>
      </c>
      <c r="H1989" t="str">
        <f>IFERROR(VLOOKUP(B1989,Attendance!D:BQ,65,FALSE),"")</f>
        <v/>
      </c>
      <c r="I1989" t="str">
        <f>IFERROR(VLOOKUP(B1989,Misconduct!D:M,8,FALSE),"")</f>
        <v/>
      </c>
      <c r="J1989" t="str">
        <f>IFERROR(VLOOKUP(B1989,Misconduct!D:M,9,FALSE),"")</f>
        <v/>
      </c>
      <c r="K1989" t="str">
        <f>IFERROR(VLOOKUP(B1989,Misconduct!D:M,10,FALSE),"")</f>
        <v/>
      </c>
    </row>
    <row r="1990" spans="1:11">
      <c r="A1990" s="161" t="str">
        <f>IF(Personal_Development!C1884="","",Personal_Development!C1884)</f>
        <v/>
      </c>
      <c r="B1990" t="str">
        <f>IF(Personal_Development!D1884="","",Personal_Development!D1884)</f>
        <v/>
      </c>
      <c r="C1990" t="str">
        <f>IF(Personal_Development!E1884="","",Personal_Development!E1884)</f>
        <v/>
      </c>
      <c r="D1990" t="str">
        <f>IFERROR(VLOOKUP(B1990,Personal_Development!D:DL,113,FALSE),"")</f>
        <v/>
      </c>
      <c r="E1990" t="str">
        <f>IFERROR(VLOOKUP(B1990,Kaizen!D:X,21,FALSE),"")</f>
        <v/>
      </c>
      <c r="F1990" t="str">
        <f>IFERROR(VLOOKUP(B1990,'Safety Idea'!D:X,21,FALSE),"")</f>
        <v/>
      </c>
      <c r="G1990" t="str">
        <f>IFERROR(VLOOKUP(B1990,'Compulsory Training'!D:Z,23,FALSE),"")</f>
        <v/>
      </c>
      <c r="H1990" t="str">
        <f>IFERROR(VLOOKUP(B1990,Attendance!D:BQ,65,FALSE),"")</f>
        <v/>
      </c>
      <c r="I1990" t="str">
        <f>IFERROR(VLOOKUP(B1990,Misconduct!D:M,8,FALSE),"")</f>
        <v/>
      </c>
      <c r="J1990" t="str">
        <f>IFERROR(VLOOKUP(B1990,Misconduct!D:M,9,FALSE),"")</f>
        <v/>
      </c>
      <c r="K1990" t="str">
        <f>IFERROR(VLOOKUP(B1990,Misconduct!D:M,10,FALSE),"")</f>
        <v/>
      </c>
    </row>
    <row r="1991" spans="1:11">
      <c r="A1991" s="161" t="str">
        <f>IF(Personal_Development!C1885="","",Personal_Development!C1885)</f>
        <v/>
      </c>
      <c r="B1991" t="str">
        <f>IF(Personal_Development!D1885="","",Personal_Development!D1885)</f>
        <v/>
      </c>
      <c r="C1991" t="str">
        <f>IF(Personal_Development!E1885="","",Personal_Development!E1885)</f>
        <v/>
      </c>
      <c r="D1991" t="str">
        <f>IFERROR(VLOOKUP(B1991,Personal_Development!D:DL,113,FALSE),"")</f>
        <v/>
      </c>
      <c r="E1991" t="str">
        <f>IFERROR(VLOOKUP(B1991,Kaizen!D:X,21,FALSE),"")</f>
        <v/>
      </c>
      <c r="F1991" t="str">
        <f>IFERROR(VLOOKUP(B1991,'Safety Idea'!D:X,21,FALSE),"")</f>
        <v/>
      </c>
      <c r="G1991" t="str">
        <f>IFERROR(VLOOKUP(B1991,'Compulsory Training'!D:Z,23,FALSE),"")</f>
        <v/>
      </c>
      <c r="H1991" t="str">
        <f>IFERROR(VLOOKUP(B1991,Attendance!D:BQ,65,FALSE),"")</f>
        <v/>
      </c>
      <c r="I1991" t="str">
        <f>IFERROR(VLOOKUP(B1991,Misconduct!D:M,8,FALSE),"")</f>
        <v/>
      </c>
      <c r="J1991" t="str">
        <f>IFERROR(VLOOKUP(B1991,Misconduct!D:M,9,FALSE),"")</f>
        <v/>
      </c>
      <c r="K1991" t="str">
        <f>IFERROR(VLOOKUP(B1991,Misconduct!D:M,10,FALSE),"")</f>
        <v/>
      </c>
    </row>
    <row r="1992" spans="1:11">
      <c r="A1992" s="161" t="str">
        <f>IF(Personal_Development!C1886="","",Personal_Development!C1886)</f>
        <v/>
      </c>
      <c r="B1992" t="str">
        <f>IF(Personal_Development!D1886="","",Personal_Development!D1886)</f>
        <v/>
      </c>
      <c r="C1992" t="str">
        <f>IF(Personal_Development!E1886="","",Personal_Development!E1886)</f>
        <v/>
      </c>
      <c r="D1992" t="str">
        <f>IFERROR(VLOOKUP(B1992,Personal_Development!D:DL,113,FALSE),"")</f>
        <v/>
      </c>
      <c r="E1992" t="str">
        <f>IFERROR(VLOOKUP(B1992,Kaizen!D:X,21,FALSE),"")</f>
        <v/>
      </c>
      <c r="F1992" t="str">
        <f>IFERROR(VLOOKUP(B1992,'Safety Idea'!D:X,21,FALSE),"")</f>
        <v/>
      </c>
      <c r="G1992" t="str">
        <f>IFERROR(VLOOKUP(B1992,'Compulsory Training'!D:Z,23,FALSE),"")</f>
        <v/>
      </c>
      <c r="H1992" t="str">
        <f>IFERROR(VLOOKUP(B1992,Attendance!D:BQ,65,FALSE),"")</f>
        <v/>
      </c>
      <c r="I1992" t="str">
        <f>IFERROR(VLOOKUP(B1992,Misconduct!D:M,8,FALSE),"")</f>
        <v/>
      </c>
      <c r="J1992" t="str">
        <f>IFERROR(VLOOKUP(B1992,Misconduct!D:M,9,FALSE),"")</f>
        <v/>
      </c>
      <c r="K1992" t="str">
        <f>IFERROR(VLOOKUP(B1992,Misconduct!D:M,10,FALSE),"")</f>
        <v/>
      </c>
    </row>
    <row r="1993" spans="1:11">
      <c r="A1993" s="161" t="str">
        <f>IF(Personal_Development!C1887="","",Personal_Development!C1887)</f>
        <v/>
      </c>
      <c r="B1993" t="str">
        <f>IF(Personal_Development!D1887="","",Personal_Development!D1887)</f>
        <v/>
      </c>
      <c r="C1993" t="str">
        <f>IF(Personal_Development!E1887="","",Personal_Development!E1887)</f>
        <v/>
      </c>
      <c r="D1993" t="str">
        <f>IFERROR(VLOOKUP(B1993,Personal_Development!D:DL,113,FALSE),"")</f>
        <v/>
      </c>
      <c r="E1993" t="str">
        <f>IFERROR(VLOOKUP(B1993,Kaizen!D:X,21,FALSE),"")</f>
        <v/>
      </c>
      <c r="F1993" t="str">
        <f>IFERROR(VLOOKUP(B1993,'Safety Idea'!D:X,21,FALSE),"")</f>
        <v/>
      </c>
      <c r="G1993" t="str">
        <f>IFERROR(VLOOKUP(B1993,'Compulsory Training'!D:Z,23,FALSE),"")</f>
        <v/>
      </c>
      <c r="H1993" t="str">
        <f>IFERROR(VLOOKUP(B1993,Attendance!D:BQ,65,FALSE),"")</f>
        <v/>
      </c>
      <c r="I1993" t="str">
        <f>IFERROR(VLOOKUP(B1993,Misconduct!D:M,8,FALSE),"")</f>
        <v/>
      </c>
      <c r="J1993" t="str">
        <f>IFERROR(VLOOKUP(B1993,Misconduct!D:M,9,FALSE),"")</f>
        <v/>
      </c>
      <c r="K1993" t="str">
        <f>IFERROR(VLOOKUP(B1993,Misconduct!D:M,10,FALSE),"")</f>
        <v/>
      </c>
    </row>
    <row r="1994" spans="1:11">
      <c r="A1994" s="161" t="str">
        <f>IF(Personal_Development!C1888="","",Personal_Development!C1888)</f>
        <v/>
      </c>
      <c r="B1994" t="str">
        <f>IF(Personal_Development!D1888="","",Personal_Development!D1888)</f>
        <v/>
      </c>
      <c r="C1994" t="str">
        <f>IF(Personal_Development!E1888="","",Personal_Development!E1888)</f>
        <v/>
      </c>
      <c r="D1994" t="str">
        <f>IFERROR(VLOOKUP(B1994,Personal_Development!D:DL,113,FALSE),"")</f>
        <v/>
      </c>
      <c r="E1994" t="str">
        <f>IFERROR(VLOOKUP(B1994,Kaizen!D:X,21,FALSE),"")</f>
        <v/>
      </c>
      <c r="F1994" t="str">
        <f>IFERROR(VLOOKUP(B1994,'Safety Idea'!D:X,21,FALSE),"")</f>
        <v/>
      </c>
      <c r="G1994" t="str">
        <f>IFERROR(VLOOKUP(B1994,'Compulsory Training'!D:Z,23,FALSE),"")</f>
        <v/>
      </c>
      <c r="H1994" t="str">
        <f>IFERROR(VLOOKUP(B1994,Attendance!D:BQ,65,FALSE),"")</f>
        <v/>
      </c>
      <c r="I1994" t="str">
        <f>IFERROR(VLOOKUP(B1994,Misconduct!D:M,8,FALSE),"")</f>
        <v/>
      </c>
      <c r="J1994" t="str">
        <f>IFERROR(VLOOKUP(B1994,Misconduct!D:M,9,FALSE),"")</f>
        <v/>
      </c>
      <c r="K1994" t="str">
        <f>IFERROR(VLOOKUP(B1994,Misconduct!D:M,10,FALSE),"")</f>
        <v/>
      </c>
    </row>
    <row r="1995" spans="1:11">
      <c r="A1995" s="161" t="str">
        <f>IF(Personal_Development!C1889="","",Personal_Development!C1889)</f>
        <v/>
      </c>
      <c r="B1995" t="str">
        <f>IF(Personal_Development!D1889="","",Personal_Development!D1889)</f>
        <v/>
      </c>
      <c r="C1995" t="str">
        <f>IF(Personal_Development!E1889="","",Personal_Development!E1889)</f>
        <v/>
      </c>
      <c r="D1995" t="str">
        <f>IFERROR(VLOOKUP(B1995,Personal_Development!D:DL,113,FALSE),"")</f>
        <v/>
      </c>
      <c r="E1995" t="str">
        <f>IFERROR(VLOOKUP(B1995,Kaizen!D:X,21,FALSE),"")</f>
        <v/>
      </c>
      <c r="F1995" t="str">
        <f>IFERROR(VLOOKUP(B1995,'Safety Idea'!D:X,21,FALSE),"")</f>
        <v/>
      </c>
      <c r="G1995" t="str">
        <f>IFERROR(VLOOKUP(B1995,'Compulsory Training'!D:Z,23,FALSE),"")</f>
        <v/>
      </c>
      <c r="H1995" t="str">
        <f>IFERROR(VLOOKUP(B1995,Attendance!D:BQ,65,FALSE),"")</f>
        <v/>
      </c>
      <c r="I1995" t="str">
        <f>IFERROR(VLOOKUP(B1995,Misconduct!D:M,8,FALSE),"")</f>
        <v/>
      </c>
      <c r="J1995" t="str">
        <f>IFERROR(VLOOKUP(B1995,Misconduct!D:M,9,FALSE),"")</f>
        <v/>
      </c>
      <c r="K1995" t="str">
        <f>IFERROR(VLOOKUP(B1995,Misconduct!D:M,10,FALSE),"")</f>
        <v/>
      </c>
    </row>
    <row r="1996" spans="1:11">
      <c r="A1996" s="161" t="str">
        <f>IF(Personal_Development!C1890="","",Personal_Development!C1890)</f>
        <v/>
      </c>
      <c r="B1996" t="str">
        <f>IF(Personal_Development!D1890="","",Personal_Development!D1890)</f>
        <v/>
      </c>
      <c r="C1996" t="str">
        <f>IF(Personal_Development!E1890="","",Personal_Development!E1890)</f>
        <v/>
      </c>
      <c r="D1996" t="str">
        <f>IFERROR(VLOOKUP(B1996,Personal_Development!D:DL,113,FALSE),"")</f>
        <v/>
      </c>
      <c r="E1996" t="str">
        <f>IFERROR(VLOOKUP(B1996,Kaizen!D:X,21,FALSE),"")</f>
        <v/>
      </c>
      <c r="F1996" t="str">
        <f>IFERROR(VLOOKUP(B1996,'Safety Idea'!D:X,21,FALSE),"")</f>
        <v/>
      </c>
      <c r="G1996" t="str">
        <f>IFERROR(VLOOKUP(B1996,'Compulsory Training'!D:Z,23,FALSE),"")</f>
        <v/>
      </c>
      <c r="H1996" t="str">
        <f>IFERROR(VLOOKUP(B1996,Attendance!D:BQ,65,FALSE),"")</f>
        <v/>
      </c>
      <c r="I1996" t="str">
        <f>IFERROR(VLOOKUP(B1996,Misconduct!D:M,8,FALSE),"")</f>
        <v/>
      </c>
      <c r="J1996" t="str">
        <f>IFERROR(VLOOKUP(B1996,Misconduct!D:M,9,FALSE),"")</f>
        <v/>
      </c>
      <c r="K1996" t="str">
        <f>IFERROR(VLOOKUP(B1996,Misconduct!D:M,10,FALSE),"")</f>
        <v/>
      </c>
    </row>
    <row r="1997" spans="1:11">
      <c r="A1997" s="161" t="str">
        <f>IF(Personal_Development!C1891="","",Personal_Development!C1891)</f>
        <v/>
      </c>
      <c r="B1997" t="str">
        <f>IF(Personal_Development!D1891="","",Personal_Development!D1891)</f>
        <v/>
      </c>
      <c r="C1997" t="str">
        <f>IF(Personal_Development!E1891="","",Personal_Development!E1891)</f>
        <v/>
      </c>
      <c r="D1997" t="str">
        <f>IFERROR(VLOOKUP(B1997,Personal_Development!D:DL,113,FALSE),"")</f>
        <v/>
      </c>
      <c r="E1997" t="str">
        <f>IFERROR(VLOOKUP(B1997,Kaizen!D:X,21,FALSE),"")</f>
        <v/>
      </c>
      <c r="F1997" t="str">
        <f>IFERROR(VLOOKUP(B1997,'Safety Idea'!D:X,21,FALSE),"")</f>
        <v/>
      </c>
      <c r="G1997" t="str">
        <f>IFERROR(VLOOKUP(B1997,'Compulsory Training'!D:Z,23,FALSE),"")</f>
        <v/>
      </c>
      <c r="H1997" t="str">
        <f>IFERROR(VLOOKUP(B1997,Attendance!D:BQ,65,FALSE),"")</f>
        <v/>
      </c>
      <c r="I1997" t="str">
        <f>IFERROR(VLOOKUP(B1997,Misconduct!D:M,8,FALSE),"")</f>
        <v/>
      </c>
      <c r="J1997" t="str">
        <f>IFERROR(VLOOKUP(B1997,Misconduct!D:M,9,FALSE),"")</f>
        <v/>
      </c>
      <c r="K1997" t="str">
        <f>IFERROR(VLOOKUP(B1997,Misconduct!D:M,10,FALSE),"")</f>
        <v/>
      </c>
    </row>
    <row r="1998" spans="1:11">
      <c r="A1998" s="161" t="str">
        <f>IF(Personal_Development!C1892="","",Personal_Development!C1892)</f>
        <v/>
      </c>
      <c r="B1998" t="str">
        <f>IF(Personal_Development!D1892="","",Personal_Development!D1892)</f>
        <v/>
      </c>
      <c r="C1998" t="str">
        <f>IF(Personal_Development!E1892="","",Personal_Development!E1892)</f>
        <v/>
      </c>
      <c r="D1998" t="str">
        <f>IFERROR(VLOOKUP(B1998,Personal_Development!D:DL,113,FALSE),"")</f>
        <v/>
      </c>
      <c r="E1998" t="str">
        <f>IFERROR(VLOOKUP(B1998,Kaizen!D:X,21,FALSE),"")</f>
        <v/>
      </c>
      <c r="F1998" t="str">
        <f>IFERROR(VLOOKUP(B1998,'Safety Idea'!D:X,21,FALSE),"")</f>
        <v/>
      </c>
      <c r="G1998" t="str">
        <f>IFERROR(VLOOKUP(B1998,'Compulsory Training'!D:Z,23,FALSE),"")</f>
        <v/>
      </c>
      <c r="H1998" t="str">
        <f>IFERROR(VLOOKUP(B1998,Attendance!D:BQ,65,FALSE),"")</f>
        <v/>
      </c>
      <c r="I1998" t="str">
        <f>IFERROR(VLOOKUP(B1998,Misconduct!D:M,8,FALSE),"")</f>
        <v/>
      </c>
      <c r="J1998" t="str">
        <f>IFERROR(VLOOKUP(B1998,Misconduct!D:M,9,FALSE),"")</f>
        <v/>
      </c>
      <c r="K1998" t="str">
        <f>IFERROR(VLOOKUP(B1998,Misconduct!D:M,10,FALSE),"")</f>
        <v/>
      </c>
    </row>
    <row r="1999" spans="1:11">
      <c r="A1999" s="161" t="str">
        <f>IF(Personal_Development!C1893="","",Personal_Development!C1893)</f>
        <v/>
      </c>
      <c r="B1999" t="str">
        <f>IF(Personal_Development!D1893="","",Personal_Development!D1893)</f>
        <v/>
      </c>
      <c r="C1999" t="str">
        <f>IF(Personal_Development!E1893="","",Personal_Development!E1893)</f>
        <v/>
      </c>
      <c r="D1999" t="str">
        <f>IFERROR(VLOOKUP(B1999,Personal_Development!D:DL,113,FALSE),"")</f>
        <v/>
      </c>
      <c r="E1999" t="str">
        <f>IFERROR(VLOOKUP(B1999,Kaizen!D:X,21,FALSE),"")</f>
        <v/>
      </c>
      <c r="F1999" t="str">
        <f>IFERROR(VLOOKUP(B1999,'Safety Idea'!D:X,21,FALSE),"")</f>
        <v/>
      </c>
      <c r="G1999" t="str">
        <f>IFERROR(VLOOKUP(B1999,'Compulsory Training'!D:Z,23,FALSE),"")</f>
        <v/>
      </c>
      <c r="H1999" t="str">
        <f>IFERROR(VLOOKUP(B1999,Attendance!D:BQ,65,FALSE),"")</f>
        <v/>
      </c>
      <c r="I1999" t="str">
        <f>IFERROR(VLOOKUP(B1999,Misconduct!D:M,8,FALSE),"")</f>
        <v/>
      </c>
      <c r="J1999" t="str">
        <f>IFERROR(VLOOKUP(B1999,Misconduct!D:M,9,FALSE),"")</f>
        <v/>
      </c>
      <c r="K1999" t="str">
        <f>IFERROR(VLOOKUP(B1999,Misconduct!D:M,10,FALSE),"")</f>
        <v/>
      </c>
    </row>
    <row r="2000" spans="1:11">
      <c r="A2000" s="161" t="str">
        <f>IF(Personal_Development!C1894="","",Personal_Development!C1894)</f>
        <v/>
      </c>
      <c r="B2000" t="str">
        <f>IF(Personal_Development!D1894="","",Personal_Development!D1894)</f>
        <v/>
      </c>
      <c r="C2000" t="str">
        <f>IF(Personal_Development!E1894="","",Personal_Development!E1894)</f>
        <v/>
      </c>
      <c r="D2000" t="str">
        <f>IFERROR(VLOOKUP(B2000,Personal_Development!D:DL,113,FALSE),"")</f>
        <v/>
      </c>
      <c r="E2000" t="str">
        <f>IFERROR(VLOOKUP(B2000,Kaizen!D:X,21,FALSE),"")</f>
        <v/>
      </c>
      <c r="F2000" t="str">
        <f>IFERROR(VLOOKUP(B2000,'Safety Idea'!D:X,21,FALSE),"")</f>
        <v/>
      </c>
      <c r="G2000" t="str">
        <f>IFERROR(VLOOKUP(B2000,'Compulsory Training'!D:Z,23,FALSE),"")</f>
        <v/>
      </c>
      <c r="H2000" t="str">
        <f>IFERROR(VLOOKUP(B2000,Attendance!D:BQ,65,FALSE),"")</f>
        <v/>
      </c>
      <c r="I2000" t="str">
        <f>IFERROR(VLOOKUP(B2000,Misconduct!D:M,8,FALSE),"")</f>
        <v/>
      </c>
      <c r="J2000" t="str">
        <f>IFERROR(VLOOKUP(B2000,Misconduct!D:M,9,FALSE),"")</f>
        <v/>
      </c>
      <c r="K2000" t="str">
        <f>IFERROR(VLOOKUP(B2000,Misconduct!D:M,10,FALSE),"")</f>
        <v/>
      </c>
    </row>
    <row r="2001" spans="1:11">
      <c r="A2001" s="161" t="str">
        <f>IF(Personal_Development!C1895="","",Personal_Development!C1895)</f>
        <v/>
      </c>
      <c r="B2001" t="str">
        <f>IF(Personal_Development!D1895="","",Personal_Development!D1895)</f>
        <v/>
      </c>
      <c r="C2001" t="str">
        <f>IF(Personal_Development!E1895="","",Personal_Development!E1895)</f>
        <v/>
      </c>
      <c r="D2001" t="str">
        <f>IFERROR(VLOOKUP(B2001,Personal_Development!D:DL,113,FALSE),"")</f>
        <v/>
      </c>
      <c r="E2001" t="str">
        <f>IFERROR(VLOOKUP(B2001,Kaizen!D:X,21,FALSE),"")</f>
        <v/>
      </c>
      <c r="F2001" t="str">
        <f>IFERROR(VLOOKUP(B2001,'Safety Idea'!D:X,21,FALSE),"")</f>
        <v/>
      </c>
      <c r="G2001" t="str">
        <f>IFERROR(VLOOKUP(B2001,'Compulsory Training'!D:Z,23,FALSE),"")</f>
        <v/>
      </c>
      <c r="H2001" t="str">
        <f>IFERROR(VLOOKUP(B2001,Attendance!D:BQ,65,FALSE),"")</f>
        <v/>
      </c>
      <c r="I2001" t="str">
        <f>IFERROR(VLOOKUP(B2001,Misconduct!D:M,8,FALSE),"")</f>
        <v/>
      </c>
      <c r="J2001" t="str">
        <f>IFERROR(VLOOKUP(B2001,Misconduct!D:M,9,FALSE),"")</f>
        <v/>
      </c>
      <c r="K2001" t="str">
        <f>IFERROR(VLOOKUP(B2001,Misconduct!D:M,10,FALSE),"")</f>
        <v/>
      </c>
    </row>
    <row r="2002" spans="1:11">
      <c r="A2002" s="161" t="str">
        <f>IF(Personal_Development!C1896="","",Personal_Development!C1896)</f>
        <v/>
      </c>
      <c r="B2002" t="str">
        <f>IF(Personal_Development!D1896="","",Personal_Development!D1896)</f>
        <v/>
      </c>
      <c r="C2002" t="str">
        <f>IF(Personal_Development!E1896="","",Personal_Development!E1896)</f>
        <v/>
      </c>
      <c r="D2002" t="str">
        <f>IFERROR(VLOOKUP(B2002,Personal_Development!D:DL,113,FALSE),"")</f>
        <v/>
      </c>
      <c r="E2002" t="str">
        <f>IFERROR(VLOOKUP(B2002,Kaizen!D:X,21,FALSE),"")</f>
        <v/>
      </c>
      <c r="F2002" t="str">
        <f>IFERROR(VLOOKUP(B2002,'Safety Idea'!D:X,21,FALSE),"")</f>
        <v/>
      </c>
      <c r="G2002" t="str">
        <f>IFERROR(VLOOKUP(B2002,'Compulsory Training'!D:Z,23,FALSE),"")</f>
        <v/>
      </c>
      <c r="H2002" t="str">
        <f>IFERROR(VLOOKUP(B2002,Attendance!D:BQ,65,FALSE),"")</f>
        <v/>
      </c>
      <c r="I2002" t="str">
        <f>IFERROR(VLOOKUP(B2002,Misconduct!D:M,8,FALSE),"")</f>
        <v/>
      </c>
      <c r="J2002" t="str">
        <f>IFERROR(VLOOKUP(B2002,Misconduct!D:M,9,FALSE),"")</f>
        <v/>
      </c>
      <c r="K2002" t="str">
        <f>IFERROR(VLOOKUP(B2002,Misconduct!D:M,10,FALSE),"")</f>
        <v/>
      </c>
    </row>
    <row r="2003" spans="1:11">
      <c r="A2003" s="161" t="str">
        <f>IF(Personal_Development!C1897="","",Personal_Development!C1897)</f>
        <v/>
      </c>
      <c r="B2003" t="str">
        <f>IF(Personal_Development!D1897="","",Personal_Development!D1897)</f>
        <v/>
      </c>
      <c r="C2003" t="str">
        <f>IF(Personal_Development!E1897="","",Personal_Development!E1897)</f>
        <v/>
      </c>
      <c r="D2003" t="str">
        <f>IFERROR(VLOOKUP(B2003,Personal_Development!D:DL,113,FALSE),"")</f>
        <v/>
      </c>
      <c r="E2003" t="str">
        <f>IFERROR(VLOOKUP(B2003,Kaizen!D:X,21,FALSE),"")</f>
        <v/>
      </c>
      <c r="F2003" t="str">
        <f>IFERROR(VLOOKUP(B2003,'Safety Idea'!D:X,21,FALSE),"")</f>
        <v/>
      </c>
      <c r="G2003" t="str">
        <f>IFERROR(VLOOKUP(B2003,'Compulsory Training'!D:Z,23,FALSE),"")</f>
        <v/>
      </c>
      <c r="H2003" t="str">
        <f>IFERROR(VLOOKUP(B2003,Attendance!D:BQ,65,FALSE),"")</f>
        <v/>
      </c>
      <c r="I2003" t="str">
        <f>IFERROR(VLOOKUP(B2003,Misconduct!D:M,8,FALSE),"")</f>
        <v/>
      </c>
      <c r="J2003" t="str">
        <f>IFERROR(VLOOKUP(B2003,Misconduct!D:M,9,FALSE),"")</f>
        <v/>
      </c>
      <c r="K2003" t="str">
        <f>IFERROR(VLOOKUP(B2003,Misconduct!D:M,10,FALSE),"")</f>
        <v/>
      </c>
    </row>
    <row r="2004" spans="1:11">
      <c r="A2004" s="161" t="str">
        <f>IF(Personal_Development!C1898="","",Personal_Development!C1898)</f>
        <v/>
      </c>
      <c r="B2004" t="str">
        <f>IF(Personal_Development!D1898="","",Personal_Development!D1898)</f>
        <v/>
      </c>
      <c r="C2004" t="str">
        <f>IF(Personal_Development!E1898="","",Personal_Development!E1898)</f>
        <v/>
      </c>
      <c r="D2004" t="str">
        <f>IFERROR(VLOOKUP(B2004,Personal_Development!D:DL,113,FALSE),"")</f>
        <v/>
      </c>
      <c r="E2004" t="str">
        <f>IFERROR(VLOOKUP(B2004,Kaizen!D:X,21,FALSE),"")</f>
        <v/>
      </c>
      <c r="F2004" t="str">
        <f>IFERROR(VLOOKUP(B2004,'Safety Idea'!D:X,21,FALSE),"")</f>
        <v/>
      </c>
      <c r="G2004" t="str">
        <f>IFERROR(VLOOKUP(B2004,'Compulsory Training'!D:Z,23,FALSE),"")</f>
        <v/>
      </c>
      <c r="H2004" t="str">
        <f>IFERROR(VLOOKUP(B2004,Attendance!D:BQ,65,FALSE),"")</f>
        <v/>
      </c>
      <c r="I2004" t="str">
        <f>IFERROR(VLOOKUP(B2004,Misconduct!D:M,8,FALSE),"")</f>
        <v/>
      </c>
      <c r="J2004" t="str">
        <f>IFERROR(VLOOKUP(B2004,Misconduct!D:M,9,FALSE),"")</f>
        <v/>
      </c>
      <c r="K2004" t="str">
        <f>IFERROR(VLOOKUP(B2004,Misconduct!D:M,10,FALSE),"")</f>
        <v/>
      </c>
    </row>
    <row r="2005" spans="1:11">
      <c r="A2005" s="161" t="str">
        <f>IF(Personal_Development!C1899="","",Personal_Development!C1899)</f>
        <v/>
      </c>
      <c r="B2005" t="str">
        <f>IF(Personal_Development!D1899="","",Personal_Development!D1899)</f>
        <v/>
      </c>
      <c r="C2005" t="str">
        <f>IF(Personal_Development!E1899="","",Personal_Development!E1899)</f>
        <v/>
      </c>
      <c r="D2005" t="str">
        <f>IFERROR(VLOOKUP(B2005,Personal_Development!D:DL,113,FALSE),"")</f>
        <v/>
      </c>
      <c r="E2005" t="str">
        <f>IFERROR(VLOOKUP(B2005,Kaizen!D:X,21,FALSE),"")</f>
        <v/>
      </c>
      <c r="F2005" t="str">
        <f>IFERROR(VLOOKUP(B2005,'Safety Idea'!D:X,21,FALSE),"")</f>
        <v/>
      </c>
      <c r="G2005" t="str">
        <f>IFERROR(VLOOKUP(B2005,'Compulsory Training'!D:Z,23,FALSE),"")</f>
        <v/>
      </c>
      <c r="H2005" t="str">
        <f>IFERROR(VLOOKUP(B2005,Attendance!D:BQ,65,FALSE),"")</f>
        <v/>
      </c>
      <c r="I2005" t="str">
        <f>IFERROR(VLOOKUP(B2005,Misconduct!D:M,8,FALSE),"")</f>
        <v/>
      </c>
      <c r="J2005" t="str">
        <f>IFERROR(VLOOKUP(B2005,Misconduct!D:M,9,FALSE),"")</f>
        <v/>
      </c>
      <c r="K2005" t="str">
        <f>IFERROR(VLOOKUP(B2005,Misconduct!D:M,10,FALSE),"")</f>
        <v/>
      </c>
    </row>
    <row r="2006" spans="1:11">
      <c r="A2006" s="161" t="str">
        <f>IF(Personal_Development!C1900="","",Personal_Development!C1900)</f>
        <v/>
      </c>
      <c r="B2006" t="str">
        <f>IF(Personal_Development!D1900="","",Personal_Development!D1900)</f>
        <v/>
      </c>
      <c r="C2006" t="str">
        <f>IF(Personal_Development!E1900="","",Personal_Development!E1900)</f>
        <v/>
      </c>
      <c r="D2006" t="str">
        <f>IFERROR(VLOOKUP(B2006,Personal_Development!D:DL,113,FALSE),"")</f>
        <v/>
      </c>
      <c r="E2006" t="str">
        <f>IFERROR(VLOOKUP(B2006,Kaizen!D:X,21,FALSE),"")</f>
        <v/>
      </c>
      <c r="F2006" t="str">
        <f>IFERROR(VLOOKUP(B2006,'Safety Idea'!D:X,21,FALSE),"")</f>
        <v/>
      </c>
      <c r="G2006" t="str">
        <f>IFERROR(VLOOKUP(B2006,'Compulsory Training'!D:Z,23,FALSE),"")</f>
        <v/>
      </c>
      <c r="H2006" t="str">
        <f>IFERROR(VLOOKUP(B2006,Attendance!D:BQ,65,FALSE),"")</f>
        <v/>
      </c>
      <c r="I2006" t="str">
        <f>IFERROR(VLOOKUP(B2006,Misconduct!D:M,8,FALSE),"")</f>
        <v/>
      </c>
      <c r="J2006" t="str">
        <f>IFERROR(VLOOKUP(B2006,Misconduct!D:M,9,FALSE),"")</f>
        <v/>
      </c>
      <c r="K2006" t="str">
        <f>IFERROR(VLOOKUP(B2006,Misconduct!D:M,10,FALSE),"")</f>
        <v/>
      </c>
    </row>
    <row r="2007" spans="1:11">
      <c r="A2007" s="161" t="str">
        <f>IF(Personal_Development!C1901="","",Personal_Development!C1901)</f>
        <v/>
      </c>
      <c r="B2007" t="str">
        <f>IF(Personal_Development!D1901="","",Personal_Development!D1901)</f>
        <v/>
      </c>
      <c r="C2007" t="str">
        <f>IF(Personal_Development!E1901="","",Personal_Development!E1901)</f>
        <v/>
      </c>
      <c r="D2007" t="str">
        <f>IFERROR(VLOOKUP(B2007,Personal_Development!D:DL,113,FALSE),"")</f>
        <v/>
      </c>
      <c r="E2007" t="str">
        <f>IFERROR(VLOOKUP(B2007,Kaizen!D:X,21,FALSE),"")</f>
        <v/>
      </c>
      <c r="F2007" t="str">
        <f>IFERROR(VLOOKUP(B2007,'Safety Idea'!D:X,21,FALSE),"")</f>
        <v/>
      </c>
      <c r="G2007" t="str">
        <f>IFERROR(VLOOKUP(B2007,'Compulsory Training'!D:Z,23,FALSE),"")</f>
        <v/>
      </c>
      <c r="H2007" t="str">
        <f>IFERROR(VLOOKUP(B2007,Attendance!D:BQ,65,FALSE),"")</f>
        <v/>
      </c>
      <c r="I2007" t="str">
        <f>IFERROR(VLOOKUP(B2007,Misconduct!D:M,8,FALSE),"")</f>
        <v/>
      </c>
      <c r="J2007" t="str">
        <f>IFERROR(VLOOKUP(B2007,Misconduct!D:M,9,FALSE),"")</f>
        <v/>
      </c>
      <c r="K2007" t="str">
        <f>IFERROR(VLOOKUP(B2007,Misconduct!D:M,10,FALSE),"")</f>
        <v/>
      </c>
    </row>
    <row r="2008" spans="1:11">
      <c r="A2008" s="161" t="str">
        <f>IF(Personal_Development!C1902="","",Personal_Development!C1902)</f>
        <v/>
      </c>
      <c r="B2008" t="str">
        <f>IF(Personal_Development!D1902="","",Personal_Development!D1902)</f>
        <v/>
      </c>
      <c r="C2008" t="str">
        <f>IF(Personal_Development!E1902="","",Personal_Development!E1902)</f>
        <v/>
      </c>
      <c r="D2008" t="str">
        <f>IFERROR(VLOOKUP(B2008,Personal_Development!D:DL,113,FALSE),"")</f>
        <v/>
      </c>
      <c r="E2008" t="str">
        <f>IFERROR(VLOOKUP(B2008,Kaizen!D:X,21,FALSE),"")</f>
        <v/>
      </c>
      <c r="F2008" t="str">
        <f>IFERROR(VLOOKUP(B2008,'Safety Idea'!D:X,21,FALSE),"")</f>
        <v/>
      </c>
      <c r="G2008" t="str">
        <f>IFERROR(VLOOKUP(B2008,'Compulsory Training'!D:Z,23,FALSE),"")</f>
        <v/>
      </c>
      <c r="H2008" t="str">
        <f>IFERROR(VLOOKUP(B2008,Attendance!D:BQ,65,FALSE),"")</f>
        <v/>
      </c>
      <c r="I2008" t="str">
        <f>IFERROR(VLOOKUP(B2008,Misconduct!D:M,8,FALSE),"")</f>
        <v/>
      </c>
      <c r="J2008" t="str">
        <f>IFERROR(VLOOKUP(B2008,Misconduct!D:M,9,FALSE),"")</f>
        <v/>
      </c>
      <c r="K2008" t="str">
        <f>IFERROR(VLOOKUP(B2008,Misconduct!D:M,10,FALSE),"")</f>
        <v/>
      </c>
    </row>
    <row r="2009" spans="1:11">
      <c r="A2009" s="161" t="str">
        <f>IF(Personal_Development!C1903="","",Personal_Development!C1903)</f>
        <v/>
      </c>
      <c r="B2009" t="str">
        <f>IF(Personal_Development!D1903="","",Personal_Development!D1903)</f>
        <v/>
      </c>
      <c r="C2009" t="str">
        <f>IF(Personal_Development!E1903="","",Personal_Development!E1903)</f>
        <v/>
      </c>
      <c r="D2009" t="str">
        <f>IFERROR(VLOOKUP(B2009,Personal_Development!D:DL,113,FALSE),"")</f>
        <v/>
      </c>
      <c r="E2009" t="str">
        <f>IFERROR(VLOOKUP(B2009,Kaizen!D:X,21,FALSE),"")</f>
        <v/>
      </c>
      <c r="F2009" t="str">
        <f>IFERROR(VLOOKUP(B2009,'Safety Idea'!D:X,21,FALSE),"")</f>
        <v/>
      </c>
      <c r="G2009" t="str">
        <f>IFERROR(VLOOKUP(B2009,'Compulsory Training'!D:Z,23,FALSE),"")</f>
        <v/>
      </c>
      <c r="H2009" t="str">
        <f>IFERROR(VLOOKUP(B2009,Attendance!D:BQ,65,FALSE),"")</f>
        <v/>
      </c>
      <c r="I2009" t="str">
        <f>IFERROR(VLOOKUP(B2009,Misconduct!D:M,8,FALSE),"")</f>
        <v/>
      </c>
      <c r="J2009" t="str">
        <f>IFERROR(VLOOKUP(B2009,Misconduct!D:M,9,FALSE),"")</f>
        <v/>
      </c>
      <c r="K2009" t="str">
        <f>IFERROR(VLOOKUP(B2009,Misconduct!D:M,10,FALSE),"")</f>
        <v/>
      </c>
    </row>
    <row r="2010" spans="1:11">
      <c r="A2010" s="161" t="str">
        <f>IF(Personal_Development!C1904="","",Personal_Development!C1904)</f>
        <v/>
      </c>
      <c r="B2010" t="str">
        <f>IF(Personal_Development!D1904="","",Personal_Development!D1904)</f>
        <v/>
      </c>
      <c r="C2010" t="str">
        <f>IF(Personal_Development!E1904="","",Personal_Development!E1904)</f>
        <v/>
      </c>
      <c r="D2010" t="str">
        <f>IFERROR(VLOOKUP(B2010,Personal_Development!D:DL,113,FALSE),"")</f>
        <v/>
      </c>
      <c r="E2010" t="str">
        <f>IFERROR(VLOOKUP(B2010,Kaizen!D:X,21,FALSE),"")</f>
        <v/>
      </c>
      <c r="F2010" t="str">
        <f>IFERROR(VLOOKUP(B2010,'Safety Idea'!D:X,21,FALSE),"")</f>
        <v/>
      </c>
      <c r="G2010" t="str">
        <f>IFERROR(VLOOKUP(B2010,'Compulsory Training'!D:Z,23,FALSE),"")</f>
        <v/>
      </c>
      <c r="H2010" t="str">
        <f>IFERROR(VLOOKUP(B2010,Attendance!D:BQ,65,FALSE),"")</f>
        <v/>
      </c>
      <c r="I2010" t="str">
        <f>IFERROR(VLOOKUP(B2010,Misconduct!D:M,8,FALSE),"")</f>
        <v/>
      </c>
      <c r="J2010" t="str">
        <f>IFERROR(VLOOKUP(B2010,Misconduct!D:M,9,FALSE),"")</f>
        <v/>
      </c>
      <c r="K2010" t="str">
        <f>IFERROR(VLOOKUP(B2010,Misconduct!D:M,10,FALSE),"")</f>
        <v/>
      </c>
    </row>
    <row r="2011" spans="1:11">
      <c r="A2011" s="161" t="str">
        <f>IF(Personal_Development!C1905="","",Personal_Development!C1905)</f>
        <v/>
      </c>
      <c r="B2011" t="str">
        <f>IF(Personal_Development!D1905="","",Personal_Development!D1905)</f>
        <v/>
      </c>
      <c r="C2011" t="str">
        <f>IF(Personal_Development!E1905="","",Personal_Development!E1905)</f>
        <v/>
      </c>
      <c r="D2011" t="str">
        <f>IFERROR(VLOOKUP(B2011,Personal_Development!D:DL,113,FALSE),"")</f>
        <v/>
      </c>
      <c r="E2011" t="str">
        <f>IFERROR(VLOOKUP(B2011,Kaizen!D:X,21,FALSE),"")</f>
        <v/>
      </c>
      <c r="F2011" t="str">
        <f>IFERROR(VLOOKUP(B2011,'Safety Idea'!D:X,21,FALSE),"")</f>
        <v/>
      </c>
      <c r="G2011" t="str">
        <f>IFERROR(VLOOKUP(B2011,'Compulsory Training'!D:Z,23,FALSE),"")</f>
        <v/>
      </c>
      <c r="H2011" t="str">
        <f>IFERROR(VLOOKUP(B2011,Attendance!D:BQ,65,FALSE),"")</f>
        <v/>
      </c>
      <c r="I2011" t="str">
        <f>IFERROR(VLOOKUP(B2011,Misconduct!D:M,8,FALSE),"")</f>
        <v/>
      </c>
      <c r="J2011" t="str">
        <f>IFERROR(VLOOKUP(B2011,Misconduct!D:M,9,FALSE),"")</f>
        <v/>
      </c>
      <c r="K2011" t="str">
        <f>IFERROR(VLOOKUP(B2011,Misconduct!D:M,10,FALSE),"")</f>
        <v/>
      </c>
    </row>
    <row r="2012" spans="1:11">
      <c r="A2012" s="161" t="str">
        <f>IF(Personal_Development!C1906="","",Personal_Development!C1906)</f>
        <v/>
      </c>
      <c r="B2012" t="str">
        <f>IF(Personal_Development!D1906="","",Personal_Development!D1906)</f>
        <v/>
      </c>
      <c r="C2012" t="str">
        <f>IF(Personal_Development!E1906="","",Personal_Development!E1906)</f>
        <v/>
      </c>
      <c r="D2012" t="str">
        <f>IFERROR(VLOOKUP(B2012,Personal_Development!D:DL,113,FALSE),"")</f>
        <v/>
      </c>
      <c r="E2012" t="str">
        <f>IFERROR(VLOOKUP(B2012,Kaizen!D:X,21,FALSE),"")</f>
        <v/>
      </c>
      <c r="F2012" t="str">
        <f>IFERROR(VLOOKUP(B2012,'Safety Idea'!D:X,21,FALSE),"")</f>
        <v/>
      </c>
      <c r="G2012" t="str">
        <f>IFERROR(VLOOKUP(B2012,'Compulsory Training'!D:Z,23,FALSE),"")</f>
        <v/>
      </c>
      <c r="H2012" t="str">
        <f>IFERROR(VLOOKUP(B2012,Attendance!D:BQ,65,FALSE),"")</f>
        <v/>
      </c>
      <c r="I2012" t="str">
        <f>IFERROR(VLOOKUP(B2012,Misconduct!D:M,8,FALSE),"")</f>
        <v/>
      </c>
      <c r="J2012" t="str">
        <f>IFERROR(VLOOKUP(B2012,Misconduct!D:M,9,FALSE),"")</f>
        <v/>
      </c>
      <c r="K2012" t="str">
        <f>IFERROR(VLOOKUP(B2012,Misconduct!D:M,10,FALSE),"")</f>
        <v/>
      </c>
    </row>
    <row r="2013" spans="1:11">
      <c r="A2013" s="161" t="str">
        <f>IF(Personal_Development!C1907="","",Personal_Development!C1907)</f>
        <v/>
      </c>
      <c r="B2013" t="str">
        <f>IF(Personal_Development!D1907="","",Personal_Development!D1907)</f>
        <v/>
      </c>
      <c r="C2013" t="str">
        <f>IF(Personal_Development!E1907="","",Personal_Development!E1907)</f>
        <v/>
      </c>
      <c r="D2013" t="str">
        <f>IFERROR(VLOOKUP(B2013,Personal_Development!D:DL,113,FALSE),"")</f>
        <v/>
      </c>
      <c r="E2013" t="str">
        <f>IFERROR(VLOOKUP(B2013,Kaizen!D:X,21,FALSE),"")</f>
        <v/>
      </c>
      <c r="F2013" t="str">
        <f>IFERROR(VLOOKUP(B2013,'Safety Idea'!D:X,21,FALSE),"")</f>
        <v/>
      </c>
      <c r="G2013" t="str">
        <f>IFERROR(VLOOKUP(B2013,'Compulsory Training'!D:Z,23,FALSE),"")</f>
        <v/>
      </c>
      <c r="H2013" t="str">
        <f>IFERROR(VLOOKUP(B2013,Attendance!D:BQ,65,FALSE),"")</f>
        <v/>
      </c>
      <c r="I2013" t="str">
        <f>IFERROR(VLOOKUP(B2013,Misconduct!D:M,8,FALSE),"")</f>
        <v/>
      </c>
      <c r="J2013" t="str">
        <f>IFERROR(VLOOKUP(B2013,Misconduct!D:M,9,FALSE),"")</f>
        <v/>
      </c>
      <c r="K2013" t="str">
        <f>IFERROR(VLOOKUP(B2013,Misconduct!D:M,10,FALSE),"")</f>
        <v/>
      </c>
    </row>
    <row r="2014" spans="1:11">
      <c r="A2014" s="161" t="str">
        <f>IF(Personal_Development!C1908="","",Personal_Development!C1908)</f>
        <v/>
      </c>
      <c r="B2014" t="str">
        <f>IF(Personal_Development!D1908="","",Personal_Development!D1908)</f>
        <v/>
      </c>
      <c r="C2014" t="str">
        <f>IF(Personal_Development!E1908="","",Personal_Development!E1908)</f>
        <v/>
      </c>
      <c r="D2014" t="str">
        <f>IFERROR(VLOOKUP(B2014,Personal_Development!D:DL,113,FALSE),"")</f>
        <v/>
      </c>
      <c r="E2014" t="str">
        <f>IFERROR(VLOOKUP(B2014,Kaizen!D:X,21,FALSE),"")</f>
        <v/>
      </c>
      <c r="F2014" t="str">
        <f>IFERROR(VLOOKUP(B2014,'Safety Idea'!D:X,21,FALSE),"")</f>
        <v/>
      </c>
      <c r="G2014" t="str">
        <f>IFERROR(VLOOKUP(B2014,'Compulsory Training'!D:Z,23,FALSE),"")</f>
        <v/>
      </c>
      <c r="H2014" t="str">
        <f>IFERROR(VLOOKUP(B2014,Attendance!D:BQ,65,FALSE),"")</f>
        <v/>
      </c>
      <c r="I2014" t="str">
        <f>IFERROR(VLOOKUP(B2014,Misconduct!D:M,8,FALSE),"")</f>
        <v/>
      </c>
      <c r="J2014" t="str">
        <f>IFERROR(VLOOKUP(B2014,Misconduct!D:M,9,FALSE),"")</f>
        <v/>
      </c>
      <c r="K2014" t="str">
        <f>IFERROR(VLOOKUP(B2014,Misconduct!D:M,10,FALSE),"")</f>
        <v/>
      </c>
    </row>
    <row r="2015" spans="1:11">
      <c r="A2015" s="161" t="str">
        <f>IF(Personal_Development!C1909="","",Personal_Development!C1909)</f>
        <v/>
      </c>
      <c r="B2015" t="str">
        <f>IF(Personal_Development!D1909="","",Personal_Development!D1909)</f>
        <v/>
      </c>
      <c r="C2015" t="str">
        <f>IF(Personal_Development!E1909="","",Personal_Development!E1909)</f>
        <v/>
      </c>
      <c r="D2015" t="str">
        <f>IFERROR(VLOOKUP(B2015,Personal_Development!D:DL,113,FALSE),"")</f>
        <v/>
      </c>
      <c r="E2015" t="str">
        <f>IFERROR(VLOOKUP(B2015,Kaizen!D:X,21,FALSE),"")</f>
        <v/>
      </c>
      <c r="F2015" t="str">
        <f>IFERROR(VLOOKUP(B2015,'Safety Idea'!D:X,21,FALSE),"")</f>
        <v/>
      </c>
      <c r="G2015" t="str">
        <f>IFERROR(VLOOKUP(B2015,'Compulsory Training'!D:Z,23,FALSE),"")</f>
        <v/>
      </c>
      <c r="H2015" t="str">
        <f>IFERROR(VLOOKUP(B2015,Attendance!D:BQ,65,FALSE),"")</f>
        <v/>
      </c>
      <c r="I2015" t="str">
        <f>IFERROR(VLOOKUP(B2015,Misconduct!D:M,8,FALSE),"")</f>
        <v/>
      </c>
      <c r="J2015" t="str">
        <f>IFERROR(VLOOKUP(B2015,Misconduct!D:M,9,FALSE),"")</f>
        <v/>
      </c>
      <c r="K2015" t="str">
        <f>IFERROR(VLOOKUP(B2015,Misconduct!D:M,10,FALSE),"")</f>
        <v/>
      </c>
    </row>
    <row r="2016" spans="1:11">
      <c r="A2016" s="161" t="str">
        <f>IF(Personal_Development!C1910="","",Personal_Development!C1910)</f>
        <v/>
      </c>
      <c r="B2016" t="str">
        <f>IF(Personal_Development!D1910="","",Personal_Development!D1910)</f>
        <v/>
      </c>
      <c r="C2016" t="str">
        <f>IF(Personal_Development!E1910="","",Personal_Development!E1910)</f>
        <v/>
      </c>
      <c r="D2016" t="str">
        <f>IFERROR(VLOOKUP(B2016,Personal_Development!D:DL,113,FALSE),"")</f>
        <v/>
      </c>
      <c r="E2016" t="str">
        <f>IFERROR(VLOOKUP(B2016,Kaizen!D:X,21,FALSE),"")</f>
        <v/>
      </c>
      <c r="F2016" t="str">
        <f>IFERROR(VLOOKUP(B2016,'Safety Idea'!D:X,21,FALSE),"")</f>
        <v/>
      </c>
      <c r="G2016" t="str">
        <f>IFERROR(VLOOKUP(B2016,'Compulsory Training'!D:Z,23,FALSE),"")</f>
        <v/>
      </c>
      <c r="H2016" t="str">
        <f>IFERROR(VLOOKUP(B2016,Attendance!D:BQ,65,FALSE),"")</f>
        <v/>
      </c>
      <c r="I2016" t="str">
        <f>IFERROR(VLOOKUP(B2016,Misconduct!D:M,8,FALSE),"")</f>
        <v/>
      </c>
      <c r="J2016" t="str">
        <f>IFERROR(VLOOKUP(B2016,Misconduct!D:M,9,FALSE),"")</f>
        <v/>
      </c>
      <c r="K2016" t="str">
        <f>IFERROR(VLOOKUP(B2016,Misconduct!D:M,10,FALSE),"")</f>
        <v/>
      </c>
    </row>
    <row r="2017" spans="1:11">
      <c r="A2017" s="161" t="str">
        <f>IF(Personal_Development!C1911="","",Personal_Development!C1911)</f>
        <v/>
      </c>
      <c r="B2017" t="str">
        <f>IF(Personal_Development!D1911="","",Personal_Development!D1911)</f>
        <v/>
      </c>
      <c r="C2017" t="str">
        <f>IF(Personal_Development!E1911="","",Personal_Development!E1911)</f>
        <v/>
      </c>
      <c r="D2017" t="str">
        <f>IFERROR(VLOOKUP(B2017,Personal_Development!D:DL,113,FALSE),"")</f>
        <v/>
      </c>
      <c r="E2017" t="str">
        <f>IFERROR(VLOOKUP(B2017,Kaizen!D:X,21,FALSE),"")</f>
        <v/>
      </c>
      <c r="F2017" t="str">
        <f>IFERROR(VLOOKUP(B2017,'Safety Idea'!D:X,21,FALSE),"")</f>
        <v/>
      </c>
      <c r="G2017" t="str">
        <f>IFERROR(VLOOKUP(B2017,'Compulsory Training'!D:Z,23,FALSE),"")</f>
        <v/>
      </c>
      <c r="H2017" t="str">
        <f>IFERROR(VLOOKUP(B2017,Attendance!D:BQ,65,FALSE),"")</f>
        <v/>
      </c>
      <c r="I2017" t="str">
        <f>IFERROR(VLOOKUP(B2017,Misconduct!D:M,8,FALSE),"")</f>
        <v/>
      </c>
      <c r="J2017" t="str">
        <f>IFERROR(VLOOKUP(B2017,Misconduct!D:M,9,FALSE),"")</f>
        <v/>
      </c>
      <c r="K2017" t="str">
        <f>IFERROR(VLOOKUP(B2017,Misconduct!D:M,10,FALSE),"")</f>
        <v/>
      </c>
    </row>
    <row r="2018" spans="1:11">
      <c r="A2018" s="161" t="str">
        <f>IF(Personal_Development!C1912="","",Personal_Development!C1912)</f>
        <v/>
      </c>
      <c r="B2018" t="str">
        <f>IF(Personal_Development!D1912="","",Personal_Development!D1912)</f>
        <v/>
      </c>
      <c r="C2018" t="str">
        <f>IF(Personal_Development!E1912="","",Personal_Development!E1912)</f>
        <v/>
      </c>
      <c r="D2018" t="str">
        <f>IFERROR(VLOOKUP(B2018,Personal_Development!D:DL,113,FALSE),"")</f>
        <v/>
      </c>
      <c r="E2018" t="str">
        <f>IFERROR(VLOOKUP(B2018,Kaizen!D:X,21,FALSE),"")</f>
        <v/>
      </c>
      <c r="F2018" t="str">
        <f>IFERROR(VLOOKUP(B2018,'Safety Idea'!D:X,21,FALSE),"")</f>
        <v/>
      </c>
      <c r="G2018" t="str">
        <f>IFERROR(VLOOKUP(B2018,'Compulsory Training'!D:Z,23,FALSE),"")</f>
        <v/>
      </c>
      <c r="H2018" t="str">
        <f>IFERROR(VLOOKUP(B2018,Attendance!D:BQ,65,FALSE),"")</f>
        <v/>
      </c>
      <c r="I2018" t="str">
        <f>IFERROR(VLOOKUP(B2018,Misconduct!D:M,8,FALSE),"")</f>
        <v/>
      </c>
      <c r="J2018" t="str">
        <f>IFERROR(VLOOKUP(B2018,Misconduct!D:M,9,FALSE),"")</f>
        <v/>
      </c>
      <c r="K2018" t="str">
        <f>IFERROR(VLOOKUP(B2018,Misconduct!D:M,10,FALSE),"")</f>
        <v/>
      </c>
    </row>
    <row r="2019" spans="1:11">
      <c r="A2019" s="161" t="str">
        <f>IF(Personal_Development!C1913="","",Personal_Development!C1913)</f>
        <v/>
      </c>
      <c r="B2019" t="str">
        <f>IF(Personal_Development!D1913="","",Personal_Development!D1913)</f>
        <v/>
      </c>
      <c r="C2019" t="str">
        <f>IF(Personal_Development!E1913="","",Personal_Development!E1913)</f>
        <v/>
      </c>
      <c r="D2019" t="str">
        <f>IFERROR(VLOOKUP(B2019,Personal_Development!D:DL,113,FALSE),"")</f>
        <v/>
      </c>
      <c r="E2019" t="str">
        <f>IFERROR(VLOOKUP(B2019,Kaizen!D:X,21,FALSE),"")</f>
        <v/>
      </c>
      <c r="F2019" t="str">
        <f>IFERROR(VLOOKUP(B2019,'Safety Idea'!D:X,21,FALSE),"")</f>
        <v/>
      </c>
      <c r="G2019" t="str">
        <f>IFERROR(VLOOKUP(B2019,'Compulsory Training'!D:Z,23,FALSE),"")</f>
        <v/>
      </c>
      <c r="H2019" t="str">
        <f>IFERROR(VLOOKUP(B2019,Attendance!D:BQ,65,FALSE),"")</f>
        <v/>
      </c>
      <c r="I2019" t="str">
        <f>IFERROR(VLOOKUP(B2019,Misconduct!D:M,8,FALSE),"")</f>
        <v/>
      </c>
      <c r="J2019" t="str">
        <f>IFERROR(VLOOKUP(B2019,Misconduct!D:M,9,FALSE),"")</f>
        <v/>
      </c>
      <c r="K2019" t="str">
        <f>IFERROR(VLOOKUP(B2019,Misconduct!D:M,10,FALSE),"")</f>
        <v/>
      </c>
    </row>
    <row r="2020" spans="1:11">
      <c r="A2020" s="161" t="str">
        <f>IF(Personal_Development!C1914="","",Personal_Development!C1914)</f>
        <v/>
      </c>
      <c r="B2020" t="str">
        <f>IF(Personal_Development!D1914="","",Personal_Development!D1914)</f>
        <v/>
      </c>
      <c r="C2020" t="str">
        <f>IF(Personal_Development!E1914="","",Personal_Development!E1914)</f>
        <v/>
      </c>
      <c r="D2020" t="str">
        <f>IFERROR(VLOOKUP(B2020,Personal_Development!D:DL,113,FALSE),"")</f>
        <v/>
      </c>
      <c r="E2020" t="str">
        <f>IFERROR(VLOOKUP(B2020,Kaizen!D:X,21,FALSE),"")</f>
        <v/>
      </c>
      <c r="F2020" t="str">
        <f>IFERROR(VLOOKUP(B2020,'Safety Idea'!D:X,21,FALSE),"")</f>
        <v/>
      </c>
      <c r="G2020" t="str">
        <f>IFERROR(VLOOKUP(B2020,'Compulsory Training'!D:Z,23,FALSE),"")</f>
        <v/>
      </c>
      <c r="H2020" t="str">
        <f>IFERROR(VLOOKUP(B2020,Attendance!D:BQ,65,FALSE),"")</f>
        <v/>
      </c>
      <c r="I2020" t="str">
        <f>IFERROR(VLOOKUP(B2020,Misconduct!D:M,8,FALSE),"")</f>
        <v/>
      </c>
      <c r="J2020" t="str">
        <f>IFERROR(VLOOKUP(B2020,Misconduct!D:M,9,FALSE),"")</f>
        <v/>
      </c>
      <c r="K2020" t="str">
        <f>IFERROR(VLOOKUP(B2020,Misconduct!D:M,10,FALSE),"")</f>
        <v/>
      </c>
    </row>
    <row r="2021" spans="1:11">
      <c r="A2021" s="161" t="str">
        <f>IF(Personal_Development!C1915="","",Personal_Development!C1915)</f>
        <v/>
      </c>
      <c r="B2021" t="str">
        <f>IF(Personal_Development!D1915="","",Personal_Development!D1915)</f>
        <v/>
      </c>
      <c r="C2021" t="str">
        <f>IF(Personal_Development!E1915="","",Personal_Development!E1915)</f>
        <v/>
      </c>
      <c r="D2021" t="str">
        <f>IFERROR(VLOOKUP(B2021,Personal_Development!D:DL,113,FALSE),"")</f>
        <v/>
      </c>
      <c r="E2021" t="str">
        <f>IFERROR(VLOOKUP(B2021,Kaizen!D:X,21,FALSE),"")</f>
        <v/>
      </c>
      <c r="F2021" t="str">
        <f>IFERROR(VLOOKUP(B2021,'Safety Idea'!D:X,21,FALSE),"")</f>
        <v/>
      </c>
      <c r="G2021" t="str">
        <f>IFERROR(VLOOKUP(B2021,'Compulsory Training'!D:Z,23,FALSE),"")</f>
        <v/>
      </c>
      <c r="H2021" t="str">
        <f>IFERROR(VLOOKUP(B2021,Attendance!D:BQ,65,FALSE),"")</f>
        <v/>
      </c>
      <c r="I2021" t="str">
        <f>IFERROR(VLOOKUP(B2021,Misconduct!D:M,8,FALSE),"")</f>
        <v/>
      </c>
      <c r="J2021" t="str">
        <f>IFERROR(VLOOKUP(B2021,Misconduct!D:M,9,FALSE),"")</f>
        <v/>
      </c>
      <c r="K2021" t="str">
        <f>IFERROR(VLOOKUP(B2021,Misconduct!D:M,10,FALSE),"")</f>
        <v/>
      </c>
    </row>
    <row r="2022" spans="1:11">
      <c r="A2022" s="161" t="str">
        <f>IF(Personal_Development!C1916="","",Personal_Development!C1916)</f>
        <v/>
      </c>
      <c r="B2022" t="str">
        <f>IF(Personal_Development!D1916="","",Personal_Development!D1916)</f>
        <v/>
      </c>
      <c r="C2022" t="str">
        <f>IF(Personal_Development!E1916="","",Personal_Development!E1916)</f>
        <v/>
      </c>
      <c r="D2022" t="str">
        <f>IFERROR(VLOOKUP(B2022,Personal_Development!D:DL,113,FALSE),"")</f>
        <v/>
      </c>
      <c r="E2022" t="str">
        <f>IFERROR(VLOOKUP(B2022,Kaizen!D:X,21,FALSE),"")</f>
        <v/>
      </c>
      <c r="F2022" t="str">
        <f>IFERROR(VLOOKUP(B2022,'Safety Idea'!D:X,21,FALSE),"")</f>
        <v/>
      </c>
      <c r="G2022" t="str">
        <f>IFERROR(VLOOKUP(B2022,'Compulsory Training'!D:Z,23,FALSE),"")</f>
        <v/>
      </c>
      <c r="H2022" t="str">
        <f>IFERROR(VLOOKUP(B2022,Attendance!D:BQ,65,FALSE),"")</f>
        <v/>
      </c>
      <c r="I2022" t="str">
        <f>IFERROR(VLOOKUP(B2022,Misconduct!D:M,8,FALSE),"")</f>
        <v/>
      </c>
      <c r="J2022" t="str">
        <f>IFERROR(VLOOKUP(B2022,Misconduct!D:M,9,FALSE),"")</f>
        <v/>
      </c>
      <c r="K2022" t="str">
        <f>IFERROR(VLOOKUP(B2022,Misconduct!D:M,10,FALSE),"")</f>
        <v/>
      </c>
    </row>
    <row r="2023" spans="1:11">
      <c r="A2023" s="161" t="str">
        <f>IF(Personal_Development!C1917="","",Personal_Development!C1917)</f>
        <v/>
      </c>
      <c r="B2023" t="str">
        <f>IF(Personal_Development!D1917="","",Personal_Development!D1917)</f>
        <v/>
      </c>
      <c r="C2023" t="str">
        <f>IF(Personal_Development!E1917="","",Personal_Development!E1917)</f>
        <v/>
      </c>
      <c r="D2023" t="str">
        <f>IFERROR(VLOOKUP(B2023,Personal_Development!D:DL,113,FALSE),"")</f>
        <v/>
      </c>
      <c r="E2023" t="str">
        <f>IFERROR(VLOOKUP(B2023,Kaizen!D:X,21,FALSE),"")</f>
        <v/>
      </c>
      <c r="F2023" t="str">
        <f>IFERROR(VLOOKUP(B2023,'Safety Idea'!D:X,21,FALSE),"")</f>
        <v/>
      </c>
      <c r="G2023" t="str">
        <f>IFERROR(VLOOKUP(B2023,'Compulsory Training'!D:Z,23,FALSE),"")</f>
        <v/>
      </c>
      <c r="H2023" t="str">
        <f>IFERROR(VLOOKUP(B2023,Attendance!D:BQ,65,FALSE),"")</f>
        <v/>
      </c>
      <c r="I2023" t="str">
        <f>IFERROR(VLOOKUP(B2023,Misconduct!D:M,8,FALSE),"")</f>
        <v/>
      </c>
      <c r="J2023" t="str">
        <f>IFERROR(VLOOKUP(B2023,Misconduct!D:M,9,FALSE),"")</f>
        <v/>
      </c>
      <c r="K2023" t="str">
        <f>IFERROR(VLOOKUP(B2023,Misconduct!D:M,10,FALSE),"")</f>
        <v/>
      </c>
    </row>
    <row r="2024" spans="1:11">
      <c r="A2024" s="161" t="str">
        <f>IF(Personal_Development!C1918="","",Personal_Development!C1918)</f>
        <v/>
      </c>
      <c r="B2024" t="str">
        <f>IF(Personal_Development!D1918="","",Personal_Development!D1918)</f>
        <v/>
      </c>
      <c r="C2024" t="str">
        <f>IF(Personal_Development!E1918="","",Personal_Development!E1918)</f>
        <v/>
      </c>
      <c r="D2024" t="str">
        <f>IFERROR(VLOOKUP(B2024,Personal_Development!D:DL,113,FALSE),"")</f>
        <v/>
      </c>
      <c r="E2024" t="str">
        <f>IFERROR(VLOOKUP(B2024,Kaizen!D:X,21,FALSE),"")</f>
        <v/>
      </c>
      <c r="F2024" t="str">
        <f>IFERROR(VLOOKUP(B2024,'Safety Idea'!D:X,21,FALSE),"")</f>
        <v/>
      </c>
      <c r="G2024" t="str">
        <f>IFERROR(VLOOKUP(B2024,'Compulsory Training'!D:Z,23,FALSE),"")</f>
        <v/>
      </c>
      <c r="H2024" t="str">
        <f>IFERROR(VLOOKUP(B2024,Attendance!D:BQ,65,FALSE),"")</f>
        <v/>
      </c>
      <c r="I2024" t="str">
        <f>IFERROR(VLOOKUP(B2024,Misconduct!D:M,8,FALSE),"")</f>
        <v/>
      </c>
      <c r="J2024" t="str">
        <f>IFERROR(VLOOKUP(B2024,Misconduct!D:M,9,FALSE),"")</f>
        <v/>
      </c>
      <c r="K2024" t="str">
        <f>IFERROR(VLOOKUP(B2024,Misconduct!D:M,10,FALSE),"")</f>
        <v/>
      </c>
    </row>
    <row r="2025" spans="1:11">
      <c r="A2025" s="161" t="str">
        <f>IF(Personal_Development!C1919="","",Personal_Development!C1919)</f>
        <v/>
      </c>
      <c r="B2025" t="str">
        <f>IF(Personal_Development!D1919="","",Personal_Development!D1919)</f>
        <v/>
      </c>
      <c r="C2025" t="str">
        <f>IF(Personal_Development!E1919="","",Personal_Development!E1919)</f>
        <v/>
      </c>
      <c r="D2025" t="str">
        <f>IFERROR(VLOOKUP(B2025,Personal_Development!D:DL,113,FALSE),"")</f>
        <v/>
      </c>
      <c r="E2025" t="str">
        <f>IFERROR(VLOOKUP(B2025,Kaizen!D:X,21,FALSE),"")</f>
        <v/>
      </c>
      <c r="F2025" t="str">
        <f>IFERROR(VLOOKUP(B2025,'Safety Idea'!D:X,21,FALSE),"")</f>
        <v/>
      </c>
      <c r="G2025" t="str">
        <f>IFERROR(VLOOKUP(B2025,'Compulsory Training'!D:Z,23,FALSE),"")</f>
        <v/>
      </c>
      <c r="H2025" t="str">
        <f>IFERROR(VLOOKUP(B2025,Attendance!D:BQ,65,FALSE),"")</f>
        <v/>
      </c>
      <c r="I2025" t="str">
        <f>IFERROR(VLOOKUP(B2025,Misconduct!D:M,8,FALSE),"")</f>
        <v/>
      </c>
      <c r="J2025" t="str">
        <f>IFERROR(VLOOKUP(B2025,Misconduct!D:M,9,FALSE),"")</f>
        <v/>
      </c>
      <c r="K2025" t="str">
        <f>IFERROR(VLOOKUP(B2025,Misconduct!D:M,10,FALSE),"")</f>
        <v/>
      </c>
    </row>
    <row r="2026" spans="1:11">
      <c r="A2026" s="161" t="str">
        <f>IF(Personal_Development!C1920="","",Personal_Development!C1920)</f>
        <v/>
      </c>
      <c r="B2026" t="str">
        <f>IF(Personal_Development!D1920="","",Personal_Development!D1920)</f>
        <v/>
      </c>
      <c r="C2026" t="str">
        <f>IF(Personal_Development!E1920="","",Personal_Development!E1920)</f>
        <v/>
      </c>
      <c r="D2026" t="str">
        <f>IFERROR(VLOOKUP(B2026,Personal_Development!D:DL,113,FALSE),"")</f>
        <v/>
      </c>
      <c r="E2026" t="str">
        <f>IFERROR(VLOOKUP(B2026,Kaizen!D:X,21,FALSE),"")</f>
        <v/>
      </c>
      <c r="F2026" t="str">
        <f>IFERROR(VLOOKUP(B2026,'Safety Idea'!D:X,21,FALSE),"")</f>
        <v/>
      </c>
      <c r="G2026" t="str">
        <f>IFERROR(VLOOKUP(B2026,'Compulsory Training'!D:Z,23,FALSE),"")</f>
        <v/>
      </c>
      <c r="H2026" t="str">
        <f>IFERROR(VLOOKUP(B2026,Attendance!D:BQ,65,FALSE),"")</f>
        <v/>
      </c>
      <c r="I2026" t="str">
        <f>IFERROR(VLOOKUP(B2026,Misconduct!D:M,8,FALSE),"")</f>
        <v/>
      </c>
      <c r="J2026" t="str">
        <f>IFERROR(VLOOKUP(B2026,Misconduct!D:M,9,FALSE),"")</f>
        <v/>
      </c>
      <c r="K2026" t="str">
        <f>IFERROR(VLOOKUP(B2026,Misconduct!D:M,10,FALSE),"")</f>
        <v/>
      </c>
    </row>
    <row r="2027" spans="1:11">
      <c r="A2027" s="161" t="str">
        <f>IF(Personal_Development!C1921="","",Personal_Development!C1921)</f>
        <v/>
      </c>
      <c r="B2027" t="str">
        <f>IF(Personal_Development!D1921="","",Personal_Development!D1921)</f>
        <v/>
      </c>
      <c r="C2027" t="str">
        <f>IF(Personal_Development!E1921="","",Personal_Development!E1921)</f>
        <v/>
      </c>
      <c r="D2027" t="str">
        <f>IFERROR(VLOOKUP(B2027,Personal_Development!D:DL,113,FALSE),"")</f>
        <v/>
      </c>
      <c r="E2027" t="str">
        <f>IFERROR(VLOOKUP(B2027,Kaizen!D:X,21,FALSE),"")</f>
        <v/>
      </c>
      <c r="F2027" t="str">
        <f>IFERROR(VLOOKUP(B2027,'Safety Idea'!D:X,21,FALSE),"")</f>
        <v/>
      </c>
      <c r="G2027" t="str">
        <f>IFERROR(VLOOKUP(B2027,'Compulsory Training'!D:Z,23,FALSE),"")</f>
        <v/>
      </c>
      <c r="H2027" t="str">
        <f>IFERROR(VLOOKUP(B2027,Attendance!D:BQ,65,FALSE),"")</f>
        <v/>
      </c>
      <c r="I2027" t="str">
        <f>IFERROR(VLOOKUP(B2027,Misconduct!D:M,8,FALSE),"")</f>
        <v/>
      </c>
      <c r="J2027" t="str">
        <f>IFERROR(VLOOKUP(B2027,Misconduct!D:M,9,FALSE),"")</f>
        <v/>
      </c>
      <c r="K2027" t="str">
        <f>IFERROR(VLOOKUP(B2027,Misconduct!D:M,10,FALSE),"")</f>
        <v/>
      </c>
    </row>
    <row r="2028" spans="1:11">
      <c r="A2028" s="161" t="str">
        <f>IF(Personal_Development!C1922="","",Personal_Development!C1922)</f>
        <v/>
      </c>
      <c r="B2028" t="str">
        <f>IF(Personal_Development!D1922="","",Personal_Development!D1922)</f>
        <v/>
      </c>
      <c r="C2028" t="str">
        <f>IF(Personal_Development!E1922="","",Personal_Development!E1922)</f>
        <v/>
      </c>
      <c r="D2028" t="str">
        <f>IFERROR(VLOOKUP(B2028,Personal_Development!D:DL,113,FALSE),"")</f>
        <v/>
      </c>
      <c r="E2028" t="str">
        <f>IFERROR(VLOOKUP(B2028,Kaizen!D:X,21,FALSE),"")</f>
        <v/>
      </c>
      <c r="F2028" t="str">
        <f>IFERROR(VLOOKUP(B2028,'Safety Idea'!D:X,21,FALSE),"")</f>
        <v/>
      </c>
      <c r="G2028" t="str">
        <f>IFERROR(VLOOKUP(B2028,'Compulsory Training'!D:Z,23,FALSE),"")</f>
        <v/>
      </c>
      <c r="H2028" t="str">
        <f>IFERROR(VLOOKUP(B2028,Attendance!D:BQ,65,FALSE),"")</f>
        <v/>
      </c>
      <c r="I2028" t="str">
        <f>IFERROR(VLOOKUP(B2028,Misconduct!D:M,8,FALSE),"")</f>
        <v/>
      </c>
      <c r="J2028" t="str">
        <f>IFERROR(VLOOKUP(B2028,Misconduct!D:M,9,FALSE),"")</f>
        <v/>
      </c>
      <c r="K2028" t="str">
        <f>IFERROR(VLOOKUP(B2028,Misconduct!D:M,10,FALSE),"")</f>
        <v/>
      </c>
    </row>
    <row r="2029" spans="1:11">
      <c r="A2029" s="161" t="str">
        <f>IF(Personal_Development!C1923="","",Personal_Development!C1923)</f>
        <v/>
      </c>
      <c r="B2029" t="str">
        <f>IF(Personal_Development!D1923="","",Personal_Development!D1923)</f>
        <v/>
      </c>
      <c r="C2029" t="str">
        <f>IF(Personal_Development!E1923="","",Personal_Development!E1923)</f>
        <v/>
      </c>
      <c r="D2029" t="str">
        <f>IFERROR(VLOOKUP(B2029,Personal_Development!D:DL,113,FALSE),"")</f>
        <v/>
      </c>
      <c r="E2029" t="str">
        <f>IFERROR(VLOOKUP(B2029,Kaizen!D:X,21,FALSE),"")</f>
        <v/>
      </c>
      <c r="F2029" t="str">
        <f>IFERROR(VLOOKUP(B2029,'Safety Idea'!D:X,21,FALSE),"")</f>
        <v/>
      </c>
      <c r="G2029" t="str">
        <f>IFERROR(VLOOKUP(B2029,'Compulsory Training'!D:Z,23,FALSE),"")</f>
        <v/>
      </c>
      <c r="H2029" t="str">
        <f>IFERROR(VLOOKUP(B2029,Attendance!D:BQ,65,FALSE),"")</f>
        <v/>
      </c>
      <c r="I2029" t="str">
        <f>IFERROR(VLOOKUP(B2029,Misconduct!D:M,8,FALSE),"")</f>
        <v/>
      </c>
      <c r="J2029" t="str">
        <f>IFERROR(VLOOKUP(B2029,Misconduct!D:M,9,FALSE),"")</f>
        <v/>
      </c>
      <c r="K2029" t="str">
        <f>IFERROR(VLOOKUP(B2029,Misconduct!D:M,10,FALSE),"")</f>
        <v/>
      </c>
    </row>
    <row r="2030" spans="1:11">
      <c r="A2030" s="161" t="str">
        <f>IF(Personal_Development!C1924="","",Personal_Development!C1924)</f>
        <v/>
      </c>
      <c r="B2030" t="str">
        <f>IF(Personal_Development!D1924="","",Personal_Development!D1924)</f>
        <v/>
      </c>
      <c r="C2030" t="str">
        <f>IF(Personal_Development!E1924="","",Personal_Development!E1924)</f>
        <v/>
      </c>
      <c r="D2030" t="str">
        <f>IFERROR(VLOOKUP(B2030,Personal_Development!D:DL,113,FALSE),"")</f>
        <v/>
      </c>
      <c r="E2030" t="str">
        <f>IFERROR(VLOOKUP(B2030,Kaizen!D:X,21,FALSE),"")</f>
        <v/>
      </c>
      <c r="F2030" t="str">
        <f>IFERROR(VLOOKUP(B2030,'Safety Idea'!D:X,21,FALSE),"")</f>
        <v/>
      </c>
      <c r="G2030" t="str">
        <f>IFERROR(VLOOKUP(B2030,'Compulsory Training'!D:Z,23,FALSE),"")</f>
        <v/>
      </c>
      <c r="H2030" t="str">
        <f>IFERROR(VLOOKUP(B2030,Attendance!D:BQ,65,FALSE),"")</f>
        <v/>
      </c>
      <c r="I2030" t="str">
        <f>IFERROR(VLOOKUP(B2030,Misconduct!D:M,8,FALSE),"")</f>
        <v/>
      </c>
      <c r="J2030" t="str">
        <f>IFERROR(VLOOKUP(B2030,Misconduct!D:M,9,FALSE),"")</f>
        <v/>
      </c>
      <c r="K2030" t="str">
        <f>IFERROR(VLOOKUP(B2030,Misconduct!D:M,10,FALSE),"")</f>
        <v/>
      </c>
    </row>
    <row r="2031" spans="1:11">
      <c r="A2031" s="161" t="str">
        <f>IF(Personal_Development!C1925="","",Personal_Development!C1925)</f>
        <v/>
      </c>
      <c r="B2031" t="str">
        <f>IF(Personal_Development!D1925="","",Personal_Development!D1925)</f>
        <v/>
      </c>
      <c r="C2031" t="str">
        <f>IF(Personal_Development!E1925="","",Personal_Development!E1925)</f>
        <v/>
      </c>
      <c r="D2031" t="str">
        <f>IFERROR(VLOOKUP(B2031,Personal_Development!D:DL,113,FALSE),"")</f>
        <v/>
      </c>
      <c r="E2031" t="str">
        <f>IFERROR(VLOOKUP(B2031,Kaizen!D:X,21,FALSE),"")</f>
        <v/>
      </c>
      <c r="F2031" t="str">
        <f>IFERROR(VLOOKUP(B2031,'Safety Idea'!D:X,21,FALSE),"")</f>
        <v/>
      </c>
      <c r="G2031" t="str">
        <f>IFERROR(VLOOKUP(B2031,'Compulsory Training'!D:Z,23,FALSE),"")</f>
        <v/>
      </c>
      <c r="H2031" t="str">
        <f>IFERROR(VLOOKUP(B2031,Attendance!D:BQ,65,FALSE),"")</f>
        <v/>
      </c>
      <c r="I2031" t="str">
        <f>IFERROR(VLOOKUP(B2031,Misconduct!D:M,8,FALSE),"")</f>
        <v/>
      </c>
      <c r="J2031" t="str">
        <f>IFERROR(VLOOKUP(B2031,Misconduct!D:M,9,FALSE),"")</f>
        <v/>
      </c>
      <c r="K2031" t="str">
        <f>IFERROR(VLOOKUP(B2031,Misconduct!D:M,10,FALSE),"")</f>
        <v/>
      </c>
    </row>
    <row r="2032" spans="1:11">
      <c r="A2032" s="161" t="str">
        <f>IF(Personal_Development!C1926="","",Personal_Development!C1926)</f>
        <v/>
      </c>
      <c r="B2032" t="str">
        <f>IF(Personal_Development!D1926="","",Personal_Development!D1926)</f>
        <v/>
      </c>
      <c r="C2032" t="str">
        <f>IF(Personal_Development!E1926="","",Personal_Development!E1926)</f>
        <v/>
      </c>
      <c r="D2032" t="str">
        <f>IFERROR(VLOOKUP(B2032,Personal_Development!D:DL,113,FALSE),"")</f>
        <v/>
      </c>
      <c r="E2032" t="str">
        <f>IFERROR(VLOOKUP(B2032,Kaizen!D:X,21,FALSE),"")</f>
        <v/>
      </c>
      <c r="F2032" t="str">
        <f>IFERROR(VLOOKUP(B2032,'Safety Idea'!D:X,21,FALSE),"")</f>
        <v/>
      </c>
      <c r="G2032" t="str">
        <f>IFERROR(VLOOKUP(B2032,'Compulsory Training'!D:Z,23,FALSE),"")</f>
        <v/>
      </c>
      <c r="H2032" t="str">
        <f>IFERROR(VLOOKUP(B2032,Attendance!D:BQ,65,FALSE),"")</f>
        <v/>
      </c>
      <c r="I2032" t="str">
        <f>IFERROR(VLOOKUP(B2032,Misconduct!D:M,8,FALSE),"")</f>
        <v/>
      </c>
      <c r="J2032" t="str">
        <f>IFERROR(VLOOKUP(B2032,Misconduct!D:M,9,FALSE),"")</f>
        <v/>
      </c>
      <c r="K2032" t="str">
        <f>IFERROR(VLOOKUP(B2032,Misconduct!D:M,10,FALSE),"")</f>
        <v/>
      </c>
    </row>
    <row r="2033" spans="1:11">
      <c r="A2033" s="161" t="str">
        <f>IF(Personal_Development!C1927="","",Personal_Development!C1927)</f>
        <v/>
      </c>
      <c r="B2033" t="str">
        <f>IF(Personal_Development!D1927="","",Personal_Development!D1927)</f>
        <v/>
      </c>
      <c r="C2033" t="str">
        <f>IF(Personal_Development!E1927="","",Personal_Development!E1927)</f>
        <v/>
      </c>
      <c r="D2033" t="str">
        <f>IFERROR(VLOOKUP(B2033,Personal_Development!D:DL,113,FALSE),"")</f>
        <v/>
      </c>
      <c r="E2033" t="str">
        <f>IFERROR(VLOOKUP(B2033,Kaizen!D:X,21,FALSE),"")</f>
        <v/>
      </c>
      <c r="F2033" t="str">
        <f>IFERROR(VLOOKUP(B2033,'Safety Idea'!D:X,21,FALSE),"")</f>
        <v/>
      </c>
      <c r="G2033" t="str">
        <f>IFERROR(VLOOKUP(B2033,'Compulsory Training'!D:Z,23,FALSE),"")</f>
        <v/>
      </c>
      <c r="H2033" t="str">
        <f>IFERROR(VLOOKUP(B2033,Attendance!D:BQ,65,FALSE),"")</f>
        <v/>
      </c>
      <c r="I2033" t="str">
        <f>IFERROR(VLOOKUP(B2033,Misconduct!D:M,8,FALSE),"")</f>
        <v/>
      </c>
      <c r="J2033" t="str">
        <f>IFERROR(VLOOKUP(B2033,Misconduct!D:M,9,FALSE),"")</f>
        <v/>
      </c>
      <c r="K2033" t="str">
        <f>IFERROR(VLOOKUP(B2033,Misconduct!D:M,10,FALSE),"")</f>
        <v/>
      </c>
    </row>
    <row r="2034" spans="1:11">
      <c r="A2034" s="161" t="str">
        <f>IF(Personal_Development!C1928="","",Personal_Development!C1928)</f>
        <v/>
      </c>
      <c r="B2034" t="str">
        <f>IF(Personal_Development!D1928="","",Personal_Development!D1928)</f>
        <v/>
      </c>
      <c r="C2034" t="str">
        <f>IF(Personal_Development!E1928="","",Personal_Development!E1928)</f>
        <v/>
      </c>
      <c r="D2034" t="str">
        <f>IFERROR(VLOOKUP(B2034,Personal_Development!D:DL,113,FALSE),"")</f>
        <v/>
      </c>
      <c r="E2034" t="str">
        <f>IFERROR(VLOOKUP(B2034,Kaizen!D:X,21,FALSE),"")</f>
        <v/>
      </c>
      <c r="F2034" t="str">
        <f>IFERROR(VLOOKUP(B2034,'Safety Idea'!D:X,21,FALSE),"")</f>
        <v/>
      </c>
      <c r="G2034" t="str">
        <f>IFERROR(VLOOKUP(B2034,'Compulsory Training'!D:Z,23,FALSE),"")</f>
        <v/>
      </c>
      <c r="H2034" t="str">
        <f>IFERROR(VLOOKUP(B2034,Attendance!D:BQ,65,FALSE),"")</f>
        <v/>
      </c>
      <c r="I2034" t="str">
        <f>IFERROR(VLOOKUP(B2034,Misconduct!D:M,8,FALSE),"")</f>
        <v/>
      </c>
      <c r="J2034" t="str">
        <f>IFERROR(VLOOKUP(B2034,Misconduct!D:M,9,FALSE),"")</f>
        <v/>
      </c>
      <c r="K2034" t="str">
        <f>IFERROR(VLOOKUP(B2034,Misconduct!D:M,10,FALSE),"")</f>
        <v/>
      </c>
    </row>
    <row r="2035" spans="1:11">
      <c r="A2035" s="161" t="str">
        <f>IF(Personal_Development!C1929="","",Personal_Development!C1929)</f>
        <v/>
      </c>
      <c r="B2035" t="str">
        <f>IF(Personal_Development!D1929="","",Personal_Development!D1929)</f>
        <v/>
      </c>
      <c r="C2035" t="str">
        <f>IF(Personal_Development!E1929="","",Personal_Development!E1929)</f>
        <v/>
      </c>
      <c r="D2035" t="str">
        <f>IFERROR(VLOOKUP(B2035,Personal_Development!D:DL,113,FALSE),"")</f>
        <v/>
      </c>
      <c r="E2035" t="str">
        <f>IFERROR(VLOOKUP(B2035,Kaizen!D:X,21,FALSE),"")</f>
        <v/>
      </c>
      <c r="F2035" t="str">
        <f>IFERROR(VLOOKUP(B2035,'Safety Idea'!D:X,21,FALSE),"")</f>
        <v/>
      </c>
      <c r="G2035" t="str">
        <f>IFERROR(VLOOKUP(B2035,'Compulsory Training'!D:Z,23,FALSE),"")</f>
        <v/>
      </c>
      <c r="H2035" t="str">
        <f>IFERROR(VLOOKUP(B2035,Attendance!D:BQ,65,FALSE),"")</f>
        <v/>
      </c>
      <c r="I2035" t="str">
        <f>IFERROR(VLOOKUP(B2035,Misconduct!D:M,8,FALSE),"")</f>
        <v/>
      </c>
      <c r="J2035" t="str">
        <f>IFERROR(VLOOKUP(B2035,Misconduct!D:M,9,FALSE),"")</f>
        <v/>
      </c>
      <c r="K2035" t="str">
        <f>IFERROR(VLOOKUP(B2035,Misconduct!D:M,10,FALSE),"")</f>
        <v/>
      </c>
    </row>
    <row r="2036" spans="1:11">
      <c r="A2036" s="161" t="str">
        <f>IF(Personal_Development!C1930="","",Personal_Development!C1930)</f>
        <v/>
      </c>
      <c r="B2036" t="str">
        <f>IF(Personal_Development!D1930="","",Personal_Development!D1930)</f>
        <v/>
      </c>
      <c r="C2036" t="str">
        <f>IF(Personal_Development!E1930="","",Personal_Development!E1930)</f>
        <v/>
      </c>
      <c r="D2036" t="str">
        <f>IFERROR(VLOOKUP(B2036,Personal_Development!D:DL,113,FALSE),"")</f>
        <v/>
      </c>
      <c r="E2036" t="str">
        <f>IFERROR(VLOOKUP(B2036,Kaizen!D:X,21,FALSE),"")</f>
        <v/>
      </c>
      <c r="F2036" t="str">
        <f>IFERROR(VLOOKUP(B2036,'Safety Idea'!D:X,21,FALSE),"")</f>
        <v/>
      </c>
      <c r="G2036" t="str">
        <f>IFERROR(VLOOKUP(B2036,'Compulsory Training'!D:Z,23,FALSE),"")</f>
        <v/>
      </c>
      <c r="H2036" t="str">
        <f>IFERROR(VLOOKUP(B2036,Attendance!D:BQ,65,FALSE),"")</f>
        <v/>
      </c>
      <c r="I2036" t="str">
        <f>IFERROR(VLOOKUP(B2036,Misconduct!D:M,8,FALSE),"")</f>
        <v/>
      </c>
      <c r="J2036" t="str">
        <f>IFERROR(VLOOKUP(B2036,Misconduct!D:M,9,FALSE),"")</f>
        <v/>
      </c>
      <c r="K2036" t="str">
        <f>IFERROR(VLOOKUP(B2036,Misconduct!D:M,10,FALSE),"")</f>
        <v/>
      </c>
    </row>
    <row r="2037" spans="1:11">
      <c r="A2037" s="161" t="str">
        <f>IF(Personal_Development!C1931="","",Personal_Development!C1931)</f>
        <v/>
      </c>
      <c r="B2037" t="str">
        <f>IF(Personal_Development!D1931="","",Personal_Development!D1931)</f>
        <v/>
      </c>
      <c r="C2037" t="str">
        <f>IF(Personal_Development!E1931="","",Personal_Development!E1931)</f>
        <v/>
      </c>
      <c r="D2037" t="str">
        <f>IFERROR(VLOOKUP(B2037,Personal_Development!D:DL,113,FALSE),"")</f>
        <v/>
      </c>
      <c r="E2037" t="str">
        <f>IFERROR(VLOOKUP(B2037,Kaizen!D:X,21,FALSE),"")</f>
        <v/>
      </c>
      <c r="F2037" t="str">
        <f>IFERROR(VLOOKUP(B2037,'Safety Idea'!D:X,21,FALSE),"")</f>
        <v/>
      </c>
      <c r="G2037" t="str">
        <f>IFERROR(VLOOKUP(B2037,'Compulsory Training'!D:Z,23,FALSE),"")</f>
        <v/>
      </c>
      <c r="H2037" t="str">
        <f>IFERROR(VLOOKUP(B2037,Attendance!D:BQ,65,FALSE),"")</f>
        <v/>
      </c>
      <c r="I2037" t="str">
        <f>IFERROR(VLOOKUP(B2037,Misconduct!D:M,8,FALSE),"")</f>
        <v/>
      </c>
      <c r="J2037" t="str">
        <f>IFERROR(VLOOKUP(B2037,Misconduct!D:M,9,FALSE),"")</f>
        <v/>
      </c>
      <c r="K2037" t="str">
        <f>IFERROR(VLOOKUP(B2037,Misconduct!D:M,10,FALSE),"")</f>
        <v/>
      </c>
    </row>
    <row r="2038" spans="1:11">
      <c r="A2038" s="161" t="str">
        <f>IF(Personal_Development!C1932="","",Personal_Development!C1932)</f>
        <v/>
      </c>
      <c r="B2038" t="str">
        <f>IF(Personal_Development!D1932="","",Personal_Development!D1932)</f>
        <v/>
      </c>
      <c r="C2038" t="str">
        <f>IF(Personal_Development!E1932="","",Personal_Development!E1932)</f>
        <v/>
      </c>
      <c r="D2038" t="str">
        <f>IFERROR(VLOOKUP(B2038,Personal_Development!D:DL,113,FALSE),"")</f>
        <v/>
      </c>
      <c r="E2038" t="str">
        <f>IFERROR(VLOOKUP(B2038,Kaizen!D:X,21,FALSE),"")</f>
        <v/>
      </c>
      <c r="F2038" t="str">
        <f>IFERROR(VLOOKUP(B2038,'Safety Idea'!D:X,21,FALSE),"")</f>
        <v/>
      </c>
      <c r="G2038" t="str">
        <f>IFERROR(VLOOKUP(B2038,'Compulsory Training'!D:Z,23,FALSE),"")</f>
        <v/>
      </c>
      <c r="H2038" t="str">
        <f>IFERROR(VLOOKUP(B2038,Attendance!D:BQ,65,FALSE),"")</f>
        <v/>
      </c>
      <c r="I2038" t="str">
        <f>IFERROR(VLOOKUP(B2038,Misconduct!D:M,8,FALSE),"")</f>
        <v/>
      </c>
      <c r="J2038" t="str">
        <f>IFERROR(VLOOKUP(B2038,Misconduct!D:M,9,FALSE),"")</f>
        <v/>
      </c>
      <c r="K2038" t="str">
        <f>IFERROR(VLOOKUP(B2038,Misconduct!D:M,10,FALSE),"")</f>
        <v/>
      </c>
    </row>
    <row r="2039" spans="1:11">
      <c r="A2039" s="161" t="str">
        <f>IF(Personal_Development!C1933="","",Personal_Development!C1933)</f>
        <v/>
      </c>
      <c r="B2039" t="str">
        <f>IF(Personal_Development!D1933="","",Personal_Development!D1933)</f>
        <v/>
      </c>
      <c r="C2039" t="str">
        <f>IF(Personal_Development!E1933="","",Personal_Development!E1933)</f>
        <v/>
      </c>
      <c r="D2039" t="str">
        <f>IFERROR(VLOOKUP(B2039,Personal_Development!D:DL,113,FALSE),"")</f>
        <v/>
      </c>
      <c r="E2039" t="str">
        <f>IFERROR(VLOOKUP(B2039,Kaizen!D:X,21,FALSE),"")</f>
        <v/>
      </c>
      <c r="F2039" t="str">
        <f>IFERROR(VLOOKUP(B2039,'Safety Idea'!D:X,21,FALSE),"")</f>
        <v/>
      </c>
      <c r="G2039" t="str">
        <f>IFERROR(VLOOKUP(B2039,'Compulsory Training'!D:Z,23,FALSE),"")</f>
        <v/>
      </c>
      <c r="H2039" t="str">
        <f>IFERROR(VLOOKUP(B2039,Attendance!D:BQ,65,FALSE),"")</f>
        <v/>
      </c>
      <c r="I2039" t="str">
        <f>IFERROR(VLOOKUP(B2039,Misconduct!D:M,8,FALSE),"")</f>
        <v/>
      </c>
      <c r="J2039" t="str">
        <f>IFERROR(VLOOKUP(B2039,Misconduct!D:M,9,FALSE),"")</f>
        <v/>
      </c>
      <c r="K2039" t="str">
        <f>IFERROR(VLOOKUP(B2039,Misconduct!D:M,10,FALSE),"")</f>
        <v/>
      </c>
    </row>
    <row r="2040" spans="1:11">
      <c r="A2040" s="161" t="str">
        <f>IF(Personal_Development!C1934="","",Personal_Development!C1934)</f>
        <v/>
      </c>
      <c r="B2040" t="str">
        <f>IF(Personal_Development!D1934="","",Personal_Development!D1934)</f>
        <v/>
      </c>
      <c r="C2040" t="str">
        <f>IF(Personal_Development!E1934="","",Personal_Development!E1934)</f>
        <v/>
      </c>
      <c r="D2040" t="str">
        <f>IFERROR(VLOOKUP(B2040,Personal_Development!D:DL,113,FALSE),"")</f>
        <v/>
      </c>
      <c r="E2040" t="str">
        <f>IFERROR(VLOOKUP(B2040,Kaizen!D:X,21,FALSE),"")</f>
        <v/>
      </c>
      <c r="F2040" t="str">
        <f>IFERROR(VLOOKUP(B2040,'Safety Idea'!D:X,21,FALSE),"")</f>
        <v/>
      </c>
      <c r="G2040" t="str">
        <f>IFERROR(VLOOKUP(B2040,'Compulsory Training'!D:Z,23,FALSE),"")</f>
        <v/>
      </c>
      <c r="H2040" t="str">
        <f>IFERROR(VLOOKUP(B2040,Attendance!D:BQ,65,FALSE),"")</f>
        <v/>
      </c>
      <c r="I2040" t="str">
        <f>IFERROR(VLOOKUP(B2040,Misconduct!D:M,8,FALSE),"")</f>
        <v/>
      </c>
      <c r="J2040" t="str">
        <f>IFERROR(VLOOKUP(B2040,Misconduct!D:M,9,FALSE),"")</f>
        <v/>
      </c>
      <c r="K2040" t="str">
        <f>IFERROR(VLOOKUP(B2040,Misconduct!D:M,10,FALSE),"")</f>
        <v/>
      </c>
    </row>
    <row r="2041" spans="1:11">
      <c r="A2041" s="161" t="str">
        <f>IF(Personal_Development!C1935="","",Personal_Development!C1935)</f>
        <v/>
      </c>
      <c r="B2041" t="str">
        <f>IF(Personal_Development!D1935="","",Personal_Development!D1935)</f>
        <v/>
      </c>
      <c r="C2041" t="str">
        <f>IF(Personal_Development!E1935="","",Personal_Development!E1935)</f>
        <v/>
      </c>
      <c r="D2041" t="str">
        <f>IFERROR(VLOOKUP(B2041,Personal_Development!D:DL,113,FALSE),"")</f>
        <v/>
      </c>
      <c r="E2041" t="str">
        <f>IFERROR(VLOOKUP(B2041,Kaizen!D:X,21,FALSE),"")</f>
        <v/>
      </c>
      <c r="F2041" t="str">
        <f>IFERROR(VLOOKUP(B2041,'Safety Idea'!D:X,21,FALSE),"")</f>
        <v/>
      </c>
      <c r="G2041" t="str">
        <f>IFERROR(VLOOKUP(B2041,'Compulsory Training'!D:Z,23,FALSE),"")</f>
        <v/>
      </c>
      <c r="H2041" t="str">
        <f>IFERROR(VLOOKUP(B2041,Attendance!D:BQ,65,FALSE),"")</f>
        <v/>
      </c>
      <c r="I2041" t="str">
        <f>IFERROR(VLOOKUP(B2041,Misconduct!D:M,8,FALSE),"")</f>
        <v/>
      </c>
      <c r="J2041" t="str">
        <f>IFERROR(VLOOKUP(B2041,Misconduct!D:M,9,FALSE),"")</f>
        <v/>
      </c>
      <c r="K2041" t="str">
        <f>IFERROR(VLOOKUP(B2041,Misconduct!D:M,10,FALSE),"")</f>
        <v/>
      </c>
    </row>
    <row r="2042" spans="1:11">
      <c r="A2042" s="161" t="str">
        <f>IF(Personal_Development!C1936="","",Personal_Development!C1936)</f>
        <v/>
      </c>
      <c r="B2042" t="str">
        <f>IF(Personal_Development!D1936="","",Personal_Development!D1936)</f>
        <v/>
      </c>
      <c r="C2042" t="str">
        <f>IF(Personal_Development!E1936="","",Personal_Development!E1936)</f>
        <v/>
      </c>
      <c r="D2042" t="str">
        <f>IFERROR(VLOOKUP(B2042,Personal_Development!D:DL,113,FALSE),"")</f>
        <v/>
      </c>
      <c r="E2042" t="str">
        <f>IFERROR(VLOOKUP(B2042,Kaizen!D:X,21,FALSE),"")</f>
        <v/>
      </c>
      <c r="F2042" t="str">
        <f>IFERROR(VLOOKUP(B2042,'Safety Idea'!D:X,21,FALSE),"")</f>
        <v/>
      </c>
      <c r="G2042" t="str">
        <f>IFERROR(VLOOKUP(B2042,'Compulsory Training'!D:Z,23,FALSE),"")</f>
        <v/>
      </c>
      <c r="H2042" t="str">
        <f>IFERROR(VLOOKUP(B2042,Attendance!D:BQ,65,FALSE),"")</f>
        <v/>
      </c>
      <c r="I2042" t="str">
        <f>IFERROR(VLOOKUP(B2042,Misconduct!D:M,8,FALSE),"")</f>
        <v/>
      </c>
      <c r="J2042" t="str">
        <f>IFERROR(VLOOKUP(B2042,Misconduct!D:M,9,FALSE),"")</f>
        <v/>
      </c>
      <c r="K2042" t="str">
        <f>IFERROR(VLOOKUP(B2042,Misconduct!D:M,10,FALSE),"")</f>
        <v/>
      </c>
    </row>
    <row r="2043" spans="1:11">
      <c r="A2043" s="161" t="str">
        <f>IF(Personal_Development!C1937="","",Personal_Development!C1937)</f>
        <v/>
      </c>
      <c r="B2043" t="str">
        <f>IF(Personal_Development!D1937="","",Personal_Development!D1937)</f>
        <v/>
      </c>
      <c r="C2043" t="str">
        <f>IF(Personal_Development!E1937="","",Personal_Development!E1937)</f>
        <v/>
      </c>
      <c r="D2043" t="str">
        <f>IFERROR(VLOOKUP(B2043,Personal_Development!D:DL,113,FALSE),"")</f>
        <v/>
      </c>
      <c r="E2043" t="str">
        <f>IFERROR(VLOOKUP(B2043,Kaizen!D:X,21,FALSE),"")</f>
        <v/>
      </c>
      <c r="F2043" t="str">
        <f>IFERROR(VLOOKUP(B2043,'Safety Idea'!D:X,21,FALSE),"")</f>
        <v/>
      </c>
      <c r="G2043" t="str">
        <f>IFERROR(VLOOKUP(B2043,'Compulsory Training'!D:Z,23,FALSE),"")</f>
        <v/>
      </c>
      <c r="H2043" t="str">
        <f>IFERROR(VLOOKUP(B2043,Attendance!D:BQ,65,FALSE),"")</f>
        <v/>
      </c>
      <c r="I2043" t="str">
        <f>IFERROR(VLOOKUP(B2043,Misconduct!D:M,8,FALSE),"")</f>
        <v/>
      </c>
      <c r="J2043" t="str">
        <f>IFERROR(VLOOKUP(B2043,Misconduct!D:M,9,FALSE),"")</f>
        <v/>
      </c>
      <c r="K2043" t="str">
        <f>IFERROR(VLOOKUP(B2043,Misconduct!D:M,10,FALSE),"")</f>
        <v/>
      </c>
    </row>
    <row r="2044" spans="1:11">
      <c r="A2044" s="161" t="str">
        <f>IF(Personal_Development!C1938="","",Personal_Development!C1938)</f>
        <v/>
      </c>
      <c r="B2044" t="str">
        <f>IF(Personal_Development!D1938="","",Personal_Development!D1938)</f>
        <v/>
      </c>
      <c r="C2044" t="str">
        <f>IF(Personal_Development!E1938="","",Personal_Development!E1938)</f>
        <v/>
      </c>
      <c r="D2044" t="str">
        <f>IFERROR(VLOOKUP(B2044,Personal_Development!D:DL,113,FALSE),"")</f>
        <v/>
      </c>
      <c r="E2044" t="str">
        <f>IFERROR(VLOOKUP(B2044,Kaizen!D:X,21,FALSE),"")</f>
        <v/>
      </c>
      <c r="F2044" t="str">
        <f>IFERROR(VLOOKUP(B2044,'Safety Idea'!D:X,21,FALSE),"")</f>
        <v/>
      </c>
      <c r="G2044" t="str">
        <f>IFERROR(VLOOKUP(B2044,'Compulsory Training'!D:Z,23,FALSE),"")</f>
        <v/>
      </c>
      <c r="H2044" t="str">
        <f>IFERROR(VLOOKUP(B2044,Attendance!D:BQ,65,FALSE),"")</f>
        <v/>
      </c>
      <c r="I2044" t="str">
        <f>IFERROR(VLOOKUP(B2044,Misconduct!D:M,8,FALSE),"")</f>
        <v/>
      </c>
      <c r="J2044" t="str">
        <f>IFERROR(VLOOKUP(B2044,Misconduct!D:M,9,FALSE),"")</f>
        <v/>
      </c>
      <c r="K2044" t="str">
        <f>IFERROR(VLOOKUP(B2044,Misconduct!D:M,10,FALSE),"")</f>
        <v/>
      </c>
    </row>
    <row r="2045" spans="1:11">
      <c r="A2045" s="161" t="str">
        <f>IF(Personal_Development!C1939="","",Personal_Development!C1939)</f>
        <v/>
      </c>
      <c r="B2045" t="str">
        <f>IF(Personal_Development!D1939="","",Personal_Development!D1939)</f>
        <v/>
      </c>
      <c r="C2045" t="str">
        <f>IF(Personal_Development!E1939="","",Personal_Development!E1939)</f>
        <v/>
      </c>
      <c r="D2045" t="str">
        <f>IFERROR(VLOOKUP(B2045,Personal_Development!D:DL,113,FALSE),"")</f>
        <v/>
      </c>
      <c r="E2045" t="str">
        <f>IFERROR(VLOOKUP(B2045,Kaizen!D:X,21,FALSE),"")</f>
        <v/>
      </c>
      <c r="F2045" t="str">
        <f>IFERROR(VLOOKUP(B2045,'Safety Idea'!D:X,21,FALSE),"")</f>
        <v/>
      </c>
      <c r="G2045" t="str">
        <f>IFERROR(VLOOKUP(B2045,'Compulsory Training'!D:Z,23,FALSE),"")</f>
        <v/>
      </c>
      <c r="H2045" t="str">
        <f>IFERROR(VLOOKUP(B2045,Attendance!D:BQ,65,FALSE),"")</f>
        <v/>
      </c>
      <c r="I2045" t="str">
        <f>IFERROR(VLOOKUP(B2045,Misconduct!D:M,8,FALSE),"")</f>
        <v/>
      </c>
      <c r="J2045" t="str">
        <f>IFERROR(VLOOKUP(B2045,Misconduct!D:M,9,FALSE),"")</f>
        <v/>
      </c>
      <c r="K2045" t="str">
        <f>IFERROR(VLOOKUP(B2045,Misconduct!D:M,10,FALSE),"")</f>
        <v/>
      </c>
    </row>
    <row r="2046" spans="1:11">
      <c r="A2046" s="161" t="str">
        <f>IF(Personal_Development!C1940="","",Personal_Development!C1940)</f>
        <v/>
      </c>
      <c r="B2046" t="str">
        <f>IF(Personal_Development!D1940="","",Personal_Development!D1940)</f>
        <v/>
      </c>
      <c r="C2046" t="str">
        <f>IF(Personal_Development!E1940="","",Personal_Development!E1940)</f>
        <v/>
      </c>
      <c r="D2046" t="str">
        <f>IFERROR(VLOOKUP(B2046,Personal_Development!D:DL,113,FALSE),"")</f>
        <v/>
      </c>
      <c r="E2046" t="str">
        <f>IFERROR(VLOOKUP(B2046,Kaizen!D:X,21,FALSE),"")</f>
        <v/>
      </c>
      <c r="F2046" t="str">
        <f>IFERROR(VLOOKUP(B2046,'Safety Idea'!D:X,21,FALSE),"")</f>
        <v/>
      </c>
      <c r="G2046" t="str">
        <f>IFERROR(VLOOKUP(B2046,'Compulsory Training'!D:Z,23,FALSE),"")</f>
        <v/>
      </c>
      <c r="H2046" t="str">
        <f>IFERROR(VLOOKUP(B2046,Attendance!D:BQ,65,FALSE),"")</f>
        <v/>
      </c>
      <c r="I2046" t="str">
        <f>IFERROR(VLOOKUP(B2046,Misconduct!D:M,8,FALSE),"")</f>
        <v/>
      </c>
      <c r="J2046" t="str">
        <f>IFERROR(VLOOKUP(B2046,Misconduct!D:M,9,FALSE),"")</f>
        <v/>
      </c>
      <c r="K2046" t="str">
        <f>IFERROR(VLOOKUP(B2046,Misconduct!D:M,10,FALSE),"")</f>
        <v/>
      </c>
    </row>
    <row r="2047" spans="1:11">
      <c r="A2047" s="161" t="str">
        <f>IF(Personal_Development!C1941="","",Personal_Development!C1941)</f>
        <v/>
      </c>
      <c r="B2047" t="str">
        <f>IF(Personal_Development!D1941="","",Personal_Development!D1941)</f>
        <v/>
      </c>
      <c r="C2047" t="str">
        <f>IF(Personal_Development!E1941="","",Personal_Development!E1941)</f>
        <v/>
      </c>
      <c r="D2047" t="str">
        <f>IFERROR(VLOOKUP(B2047,Personal_Development!D:DL,113,FALSE),"")</f>
        <v/>
      </c>
      <c r="E2047" t="str">
        <f>IFERROR(VLOOKUP(B2047,Kaizen!D:X,21,FALSE),"")</f>
        <v/>
      </c>
      <c r="F2047" t="str">
        <f>IFERROR(VLOOKUP(B2047,'Safety Idea'!D:X,21,FALSE),"")</f>
        <v/>
      </c>
      <c r="G2047" t="str">
        <f>IFERROR(VLOOKUP(B2047,'Compulsory Training'!D:Z,23,FALSE),"")</f>
        <v/>
      </c>
      <c r="H2047" t="str">
        <f>IFERROR(VLOOKUP(B2047,Attendance!D:BQ,65,FALSE),"")</f>
        <v/>
      </c>
      <c r="I2047" t="str">
        <f>IFERROR(VLOOKUP(B2047,Misconduct!D:M,8,FALSE),"")</f>
        <v/>
      </c>
      <c r="J2047" t="str">
        <f>IFERROR(VLOOKUP(B2047,Misconduct!D:M,9,FALSE),"")</f>
        <v/>
      </c>
      <c r="K2047" t="str">
        <f>IFERROR(VLOOKUP(B2047,Misconduct!D:M,10,FALSE),"")</f>
        <v/>
      </c>
    </row>
    <row r="2048" spans="1:11">
      <c r="A2048" s="161" t="str">
        <f>IF(Personal_Development!C1942="","",Personal_Development!C1942)</f>
        <v/>
      </c>
      <c r="B2048" t="str">
        <f>IF(Personal_Development!D1942="","",Personal_Development!D1942)</f>
        <v/>
      </c>
      <c r="C2048" t="str">
        <f>IF(Personal_Development!E1942="","",Personal_Development!E1942)</f>
        <v/>
      </c>
      <c r="D2048" t="str">
        <f>IFERROR(VLOOKUP(B2048,Personal_Development!D:DL,113,FALSE),"")</f>
        <v/>
      </c>
      <c r="E2048" t="str">
        <f>IFERROR(VLOOKUP(B2048,Kaizen!D:X,21,FALSE),"")</f>
        <v/>
      </c>
      <c r="F2048" t="str">
        <f>IFERROR(VLOOKUP(B2048,'Safety Idea'!D:X,21,FALSE),"")</f>
        <v/>
      </c>
      <c r="G2048" t="str">
        <f>IFERROR(VLOOKUP(B2048,'Compulsory Training'!D:Z,23,FALSE),"")</f>
        <v/>
      </c>
      <c r="H2048" t="str">
        <f>IFERROR(VLOOKUP(B2048,Attendance!D:BQ,65,FALSE),"")</f>
        <v/>
      </c>
      <c r="I2048" t="str">
        <f>IFERROR(VLOOKUP(B2048,Misconduct!D:M,8,FALSE),"")</f>
        <v/>
      </c>
      <c r="J2048" t="str">
        <f>IFERROR(VLOOKUP(B2048,Misconduct!D:M,9,FALSE),"")</f>
        <v/>
      </c>
      <c r="K2048" t="str">
        <f>IFERROR(VLOOKUP(B2048,Misconduct!D:M,10,FALSE),"")</f>
        <v/>
      </c>
    </row>
    <row r="2049" spans="1:11">
      <c r="A2049" s="161" t="str">
        <f>IF(Personal_Development!C1943="","",Personal_Development!C1943)</f>
        <v/>
      </c>
      <c r="B2049" t="str">
        <f>IF(Personal_Development!D1943="","",Personal_Development!D1943)</f>
        <v/>
      </c>
      <c r="C2049" t="str">
        <f>IF(Personal_Development!E1943="","",Personal_Development!E1943)</f>
        <v/>
      </c>
      <c r="D2049" t="str">
        <f>IFERROR(VLOOKUP(B2049,Personal_Development!D:DL,113,FALSE),"")</f>
        <v/>
      </c>
      <c r="E2049" t="str">
        <f>IFERROR(VLOOKUP(B2049,Kaizen!D:X,21,FALSE),"")</f>
        <v/>
      </c>
      <c r="F2049" t="str">
        <f>IFERROR(VLOOKUP(B2049,'Safety Idea'!D:X,21,FALSE),"")</f>
        <v/>
      </c>
      <c r="G2049" t="str">
        <f>IFERROR(VLOOKUP(B2049,'Compulsory Training'!D:Z,23,FALSE),"")</f>
        <v/>
      </c>
      <c r="H2049" t="str">
        <f>IFERROR(VLOOKUP(B2049,Attendance!D:BQ,65,FALSE),"")</f>
        <v/>
      </c>
      <c r="I2049" t="str">
        <f>IFERROR(VLOOKUP(B2049,Misconduct!D:M,8,FALSE),"")</f>
        <v/>
      </c>
      <c r="J2049" t="str">
        <f>IFERROR(VLOOKUP(B2049,Misconduct!D:M,9,FALSE),"")</f>
        <v/>
      </c>
      <c r="K2049" t="str">
        <f>IFERROR(VLOOKUP(B2049,Misconduct!D:M,10,FALSE),"")</f>
        <v/>
      </c>
    </row>
    <row r="2050" spans="1:11">
      <c r="A2050" s="161" t="str">
        <f>IF(Personal_Development!C1944="","",Personal_Development!C1944)</f>
        <v/>
      </c>
      <c r="B2050" t="str">
        <f>IF(Personal_Development!D1944="","",Personal_Development!D1944)</f>
        <v/>
      </c>
      <c r="C2050" t="str">
        <f>IF(Personal_Development!E1944="","",Personal_Development!E1944)</f>
        <v/>
      </c>
      <c r="D2050" t="str">
        <f>IFERROR(VLOOKUP(B2050,Personal_Development!D:DL,113,FALSE),"")</f>
        <v/>
      </c>
      <c r="E2050" t="str">
        <f>IFERROR(VLOOKUP(B2050,Kaizen!D:X,21,FALSE),"")</f>
        <v/>
      </c>
      <c r="F2050" t="str">
        <f>IFERROR(VLOOKUP(B2050,'Safety Idea'!D:X,21,FALSE),"")</f>
        <v/>
      </c>
      <c r="G2050" t="str">
        <f>IFERROR(VLOOKUP(B2050,'Compulsory Training'!D:Z,23,FALSE),"")</f>
        <v/>
      </c>
      <c r="H2050" t="str">
        <f>IFERROR(VLOOKUP(B2050,Attendance!D:BQ,65,FALSE),"")</f>
        <v/>
      </c>
      <c r="I2050" t="str">
        <f>IFERROR(VLOOKUP(B2050,Misconduct!D:M,8,FALSE),"")</f>
        <v/>
      </c>
      <c r="J2050" t="str">
        <f>IFERROR(VLOOKUP(B2050,Misconduct!D:M,9,FALSE),"")</f>
        <v/>
      </c>
      <c r="K2050" t="str">
        <f>IFERROR(VLOOKUP(B2050,Misconduct!D:M,10,FALSE),"")</f>
        <v/>
      </c>
    </row>
    <row r="2051" spans="1:11">
      <c r="A2051" s="161" t="str">
        <f>IF(Personal_Development!C1945="","",Personal_Development!C1945)</f>
        <v/>
      </c>
      <c r="B2051" t="str">
        <f>IF(Personal_Development!D1945="","",Personal_Development!D1945)</f>
        <v/>
      </c>
      <c r="C2051" t="str">
        <f>IF(Personal_Development!E1945="","",Personal_Development!E1945)</f>
        <v/>
      </c>
      <c r="D2051" t="str">
        <f>IFERROR(VLOOKUP(B2051,Personal_Development!D:DL,113,FALSE),"")</f>
        <v/>
      </c>
      <c r="E2051" t="str">
        <f>IFERROR(VLOOKUP(B2051,Kaizen!D:X,21,FALSE),"")</f>
        <v/>
      </c>
      <c r="F2051" t="str">
        <f>IFERROR(VLOOKUP(B2051,'Safety Idea'!D:X,21,FALSE),"")</f>
        <v/>
      </c>
      <c r="G2051" t="str">
        <f>IFERROR(VLOOKUP(B2051,'Compulsory Training'!D:Z,23,FALSE),"")</f>
        <v/>
      </c>
      <c r="H2051" t="str">
        <f>IFERROR(VLOOKUP(B2051,Attendance!D:BQ,65,FALSE),"")</f>
        <v/>
      </c>
      <c r="I2051" t="str">
        <f>IFERROR(VLOOKUP(B2051,Misconduct!D:M,8,FALSE),"")</f>
        <v/>
      </c>
      <c r="J2051" t="str">
        <f>IFERROR(VLOOKUP(B2051,Misconduct!D:M,9,FALSE),"")</f>
        <v/>
      </c>
      <c r="K2051" t="str">
        <f>IFERROR(VLOOKUP(B2051,Misconduct!D:M,10,FALSE),"")</f>
        <v/>
      </c>
    </row>
    <row r="2052" spans="1:11">
      <c r="A2052" s="161" t="str">
        <f>IF(Personal_Development!C1946="","",Personal_Development!C1946)</f>
        <v/>
      </c>
      <c r="B2052" t="str">
        <f>IF(Personal_Development!D1946="","",Personal_Development!D1946)</f>
        <v/>
      </c>
      <c r="C2052" t="str">
        <f>IF(Personal_Development!E1946="","",Personal_Development!E1946)</f>
        <v/>
      </c>
      <c r="D2052" t="str">
        <f>IFERROR(VLOOKUP(B2052,Personal_Development!D:DL,113,FALSE),"")</f>
        <v/>
      </c>
      <c r="E2052" t="str">
        <f>IFERROR(VLOOKUP(B2052,Kaizen!D:X,21,FALSE),"")</f>
        <v/>
      </c>
      <c r="F2052" t="str">
        <f>IFERROR(VLOOKUP(B2052,'Safety Idea'!D:X,21,FALSE),"")</f>
        <v/>
      </c>
      <c r="G2052" t="str">
        <f>IFERROR(VLOOKUP(B2052,'Compulsory Training'!D:Z,23,FALSE),"")</f>
        <v/>
      </c>
      <c r="H2052" t="str">
        <f>IFERROR(VLOOKUP(B2052,Attendance!D:BQ,65,FALSE),"")</f>
        <v/>
      </c>
      <c r="I2052" t="str">
        <f>IFERROR(VLOOKUP(B2052,Misconduct!D:M,8,FALSE),"")</f>
        <v/>
      </c>
      <c r="J2052" t="str">
        <f>IFERROR(VLOOKUP(B2052,Misconduct!D:M,9,FALSE),"")</f>
        <v/>
      </c>
      <c r="K2052" t="str">
        <f>IFERROR(VLOOKUP(B2052,Misconduct!D:M,10,FALSE),"")</f>
        <v/>
      </c>
    </row>
    <row r="2053" spans="1:11">
      <c r="A2053" s="161" t="str">
        <f>IF(Personal_Development!C1947="","",Personal_Development!C1947)</f>
        <v/>
      </c>
      <c r="B2053" t="str">
        <f>IF(Personal_Development!D1947="","",Personal_Development!D1947)</f>
        <v/>
      </c>
      <c r="C2053" t="str">
        <f>IF(Personal_Development!E1947="","",Personal_Development!E1947)</f>
        <v/>
      </c>
      <c r="D2053" t="str">
        <f>IFERROR(VLOOKUP(B2053,Personal_Development!D:DL,113,FALSE),"")</f>
        <v/>
      </c>
      <c r="E2053" t="str">
        <f>IFERROR(VLOOKUP(B2053,Kaizen!D:X,21,FALSE),"")</f>
        <v/>
      </c>
      <c r="F2053" t="str">
        <f>IFERROR(VLOOKUP(B2053,'Safety Idea'!D:X,21,FALSE),"")</f>
        <v/>
      </c>
      <c r="G2053" t="str">
        <f>IFERROR(VLOOKUP(B2053,'Compulsory Training'!D:Z,23,FALSE),"")</f>
        <v/>
      </c>
      <c r="H2053" t="str">
        <f>IFERROR(VLOOKUP(B2053,Attendance!D:BQ,65,FALSE),"")</f>
        <v/>
      </c>
      <c r="I2053" t="str">
        <f>IFERROR(VLOOKUP(B2053,Misconduct!D:M,8,FALSE),"")</f>
        <v/>
      </c>
      <c r="J2053" t="str">
        <f>IFERROR(VLOOKUP(B2053,Misconduct!D:M,9,FALSE),"")</f>
        <v/>
      </c>
      <c r="K2053" t="str">
        <f>IFERROR(VLOOKUP(B2053,Misconduct!D:M,10,FALSE),"")</f>
        <v/>
      </c>
    </row>
    <row r="2054" spans="1:11">
      <c r="A2054" s="161" t="str">
        <f>IF(Personal_Development!C1948="","",Personal_Development!C1948)</f>
        <v/>
      </c>
      <c r="B2054" t="str">
        <f>IF(Personal_Development!D1948="","",Personal_Development!D1948)</f>
        <v/>
      </c>
      <c r="C2054" t="str">
        <f>IF(Personal_Development!E1948="","",Personal_Development!E1948)</f>
        <v/>
      </c>
      <c r="D2054" t="str">
        <f>IFERROR(VLOOKUP(B2054,Personal_Development!D:DL,113,FALSE),"")</f>
        <v/>
      </c>
      <c r="E2054" t="str">
        <f>IFERROR(VLOOKUP(B2054,Kaizen!D:X,21,FALSE),"")</f>
        <v/>
      </c>
      <c r="F2054" t="str">
        <f>IFERROR(VLOOKUP(B2054,'Safety Idea'!D:X,21,FALSE),"")</f>
        <v/>
      </c>
      <c r="G2054" t="str">
        <f>IFERROR(VLOOKUP(B2054,'Compulsory Training'!D:Z,23,FALSE),"")</f>
        <v/>
      </c>
      <c r="H2054" t="str">
        <f>IFERROR(VLOOKUP(B2054,Attendance!D:BQ,65,FALSE),"")</f>
        <v/>
      </c>
      <c r="I2054" t="str">
        <f>IFERROR(VLOOKUP(B2054,Misconduct!D:M,8,FALSE),"")</f>
        <v/>
      </c>
      <c r="J2054" t="str">
        <f>IFERROR(VLOOKUP(B2054,Misconduct!D:M,9,FALSE),"")</f>
        <v/>
      </c>
      <c r="K2054" t="str">
        <f>IFERROR(VLOOKUP(B2054,Misconduct!D:M,10,FALSE),"")</f>
        <v/>
      </c>
    </row>
    <row r="2055" spans="1:11">
      <c r="A2055" s="161" t="str">
        <f>IF(Personal_Development!C1949="","",Personal_Development!C1949)</f>
        <v/>
      </c>
      <c r="B2055" t="str">
        <f>IF(Personal_Development!D1949="","",Personal_Development!D1949)</f>
        <v/>
      </c>
      <c r="C2055" t="str">
        <f>IF(Personal_Development!E1949="","",Personal_Development!E1949)</f>
        <v/>
      </c>
      <c r="D2055" t="str">
        <f>IFERROR(VLOOKUP(B2055,Personal_Development!D:DL,113,FALSE),"")</f>
        <v/>
      </c>
      <c r="E2055" t="str">
        <f>IFERROR(VLOOKUP(B2055,Kaizen!D:X,21,FALSE),"")</f>
        <v/>
      </c>
      <c r="F2055" t="str">
        <f>IFERROR(VLOOKUP(B2055,'Safety Idea'!D:X,21,FALSE),"")</f>
        <v/>
      </c>
      <c r="G2055" t="str">
        <f>IFERROR(VLOOKUP(B2055,'Compulsory Training'!D:Z,23,FALSE),"")</f>
        <v/>
      </c>
      <c r="H2055" t="str">
        <f>IFERROR(VLOOKUP(B2055,Attendance!D:BQ,65,FALSE),"")</f>
        <v/>
      </c>
      <c r="I2055" t="str">
        <f>IFERROR(VLOOKUP(B2055,Misconduct!D:M,8,FALSE),"")</f>
        <v/>
      </c>
      <c r="J2055" t="str">
        <f>IFERROR(VLOOKUP(B2055,Misconduct!D:M,9,FALSE),"")</f>
        <v/>
      </c>
      <c r="K2055" t="str">
        <f>IFERROR(VLOOKUP(B2055,Misconduct!D:M,10,FALSE),"")</f>
        <v/>
      </c>
    </row>
    <row r="2056" spans="1:11">
      <c r="A2056" s="161" t="str">
        <f>IF(Personal_Development!C1950="","",Personal_Development!C1950)</f>
        <v/>
      </c>
      <c r="B2056" t="str">
        <f>IF(Personal_Development!D1950="","",Personal_Development!D1950)</f>
        <v/>
      </c>
      <c r="C2056" t="str">
        <f>IF(Personal_Development!E1950="","",Personal_Development!E1950)</f>
        <v/>
      </c>
      <c r="D2056" t="str">
        <f>IFERROR(VLOOKUP(B2056,Personal_Development!D:DL,113,FALSE),"")</f>
        <v/>
      </c>
      <c r="E2056" t="str">
        <f>IFERROR(VLOOKUP(B2056,Kaizen!D:X,21,FALSE),"")</f>
        <v/>
      </c>
      <c r="F2056" t="str">
        <f>IFERROR(VLOOKUP(B2056,'Safety Idea'!D:X,21,FALSE),"")</f>
        <v/>
      </c>
      <c r="G2056" t="str">
        <f>IFERROR(VLOOKUP(B2056,'Compulsory Training'!D:Z,23,FALSE),"")</f>
        <v/>
      </c>
      <c r="H2056" t="str">
        <f>IFERROR(VLOOKUP(B2056,Attendance!D:BQ,65,FALSE),"")</f>
        <v/>
      </c>
      <c r="I2056" t="str">
        <f>IFERROR(VLOOKUP(B2056,Misconduct!D:M,8,FALSE),"")</f>
        <v/>
      </c>
      <c r="J2056" t="str">
        <f>IFERROR(VLOOKUP(B2056,Misconduct!D:M,9,FALSE),"")</f>
        <v/>
      </c>
      <c r="K2056" t="str">
        <f>IFERROR(VLOOKUP(B2056,Misconduct!D:M,10,FALSE),"")</f>
        <v/>
      </c>
    </row>
    <row r="2057" spans="1:11">
      <c r="A2057" s="161" t="str">
        <f>IF(Personal_Development!C1951="","",Personal_Development!C1951)</f>
        <v/>
      </c>
      <c r="B2057" t="str">
        <f>IF(Personal_Development!D1951="","",Personal_Development!D1951)</f>
        <v/>
      </c>
      <c r="C2057" t="str">
        <f>IF(Personal_Development!E1951="","",Personal_Development!E1951)</f>
        <v/>
      </c>
      <c r="D2057" t="str">
        <f>IFERROR(VLOOKUP(B2057,Personal_Development!D:DL,113,FALSE),"")</f>
        <v/>
      </c>
      <c r="E2057" t="str">
        <f>IFERROR(VLOOKUP(B2057,Kaizen!D:X,21,FALSE),"")</f>
        <v/>
      </c>
      <c r="F2057" t="str">
        <f>IFERROR(VLOOKUP(B2057,'Safety Idea'!D:X,21,FALSE),"")</f>
        <v/>
      </c>
      <c r="G2057" t="str">
        <f>IFERROR(VLOOKUP(B2057,'Compulsory Training'!D:Z,23,FALSE),"")</f>
        <v/>
      </c>
      <c r="H2057" t="str">
        <f>IFERROR(VLOOKUP(B2057,Attendance!D:BQ,65,FALSE),"")</f>
        <v/>
      </c>
      <c r="I2057" t="str">
        <f>IFERROR(VLOOKUP(B2057,Misconduct!D:M,8,FALSE),"")</f>
        <v/>
      </c>
      <c r="J2057" t="str">
        <f>IFERROR(VLOOKUP(B2057,Misconduct!D:M,9,FALSE),"")</f>
        <v/>
      </c>
      <c r="K2057" t="str">
        <f>IFERROR(VLOOKUP(B2057,Misconduct!D:M,10,FALSE),"")</f>
        <v/>
      </c>
    </row>
    <row r="2058" spans="1:11">
      <c r="A2058" s="161" t="str">
        <f>IF(Personal_Development!C1952="","",Personal_Development!C1952)</f>
        <v/>
      </c>
      <c r="B2058" t="str">
        <f>IF(Personal_Development!D1952="","",Personal_Development!D1952)</f>
        <v/>
      </c>
      <c r="C2058" t="str">
        <f>IF(Personal_Development!E1952="","",Personal_Development!E1952)</f>
        <v/>
      </c>
      <c r="D2058" t="str">
        <f>IFERROR(VLOOKUP(B2058,Personal_Development!D:DL,113,FALSE),"")</f>
        <v/>
      </c>
      <c r="E2058" t="str">
        <f>IFERROR(VLOOKUP(B2058,Kaizen!D:X,21,FALSE),"")</f>
        <v/>
      </c>
      <c r="F2058" t="str">
        <f>IFERROR(VLOOKUP(B2058,'Safety Idea'!D:X,21,FALSE),"")</f>
        <v/>
      </c>
      <c r="G2058" t="str">
        <f>IFERROR(VLOOKUP(B2058,'Compulsory Training'!D:Z,23,FALSE),"")</f>
        <v/>
      </c>
      <c r="H2058" t="str">
        <f>IFERROR(VLOOKUP(B2058,Attendance!D:BQ,65,FALSE),"")</f>
        <v/>
      </c>
      <c r="I2058" t="str">
        <f>IFERROR(VLOOKUP(B2058,Misconduct!D:M,8,FALSE),"")</f>
        <v/>
      </c>
      <c r="J2058" t="str">
        <f>IFERROR(VLOOKUP(B2058,Misconduct!D:M,9,FALSE),"")</f>
        <v/>
      </c>
      <c r="K2058" t="str">
        <f>IFERROR(VLOOKUP(B2058,Misconduct!D:M,10,FALSE),"")</f>
        <v/>
      </c>
    </row>
    <row r="2059" spans="1:11">
      <c r="A2059" s="161" t="str">
        <f>IF(Personal_Development!C1953="","",Personal_Development!C1953)</f>
        <v/>
      </c>
      <c r="B2059" t="str">
        <f>IF(Personal_Development!D1953="","",Personal_Development!D1953)</f>
        <v/>
      </c>
      <c r="C2059" t="str">
        <f>IF(Personal_Development!E1953="","",Personal_Development!E1953)</f>
        <v/>
      </c>
      <c r="D2059" t="str">
        <f>IFERROR(VLOOKUP(B2059,Personal_Development!D:DL,113,FALSE),"")</f>
        <v/>
      </c>
      <c r="E2059" t="str">
        <f>IFERROR(VLOOKUP(B2059,Kaizen!D:X,21,FALSE),"")</f>
        <v/>
      </c>
      <c r="F2059" t="str">
        <f>IFERROR(VLOOKUP(B2059,'Safety Idea'!D:X,21,FALSE),"")</f>
        <v/>
      </c>
      <c r="G2059" t="str">
        <f>IFERROR(VLOOKUP(B2059,'Compulsory Training'!D:Z,23,FALSE),"")</f>
        <v/>
      </c>
      <c r="H2059" t="str">
        <f>IFERROR(VLOOKUP(B2059,Attendance!D:BQ,65,FALSE),"")</f>
        <v/>
      </c>
      <c r="I2059" t="str">
        <f>IFERROR(VLOOKUP(B2059,Misconduct!D:M,8,FALSE),"")</f>
        <v/>
      </c>
      <c r="J2059" t="str">
        <f>IFERROR(VLOOKUP(B2059,Misconduct!D:M,9,FALSE),"")</f>
        <v/>
      </c>
      <c r="K2059" t="str">
        <f>IFERROR(VLOOKUP(B2059,Misconduct!D:M,10,FALSE),"")</f>
        <v/>
      </c>
    </row>
    <row r="2060" spans="1:11">
      <c r="A2060" s="161" t="str">
        <f>IF(Personal_Development!C1954="","",Personal_Development!C1954)</f>
        <v/>
      </c>
      <c r="B2060" t="str">
        <f>IF(Personal_Development!D1954="","",Personal_Development!D1954)</f>
        <v/>
      </c>
      <c r="C2060" t="str">
        <f>IF(Personal_Development!E1954="","",Personal_Development!E1954)</f>
        <v/>
      </c>
      <c r="D2060" t="str">
        <f>IFERROR(VLOOKUP(B2060,Personal_Development!D:DL,113,FALSE),"")</f>
        <v/>
      </c>
      <c r="E2060" t="str">
        <f>IFERROR(VLOOKUP(B2060,Kaizen!D:X,21,FALSE),"")</f>
        <v/>
      </c>
      <c r="F2060" t="str">
        <f>IFERROR(VLOOKUP(B2060,'Safety Idea'!D:X,21,FALSE),"")</f>
        <v/>
      </c>
      <c r="G2060" t="str">
        <f>IFERROR(VLOOKUP(B2060,'Compulsory Training'!D:Z,23,FALSE),"")</f>
        <v/>
      </c>
      <c r="H2060" t="str">
        <f>IFERROR(VLOOKUP(B2060,Attendance!D:BQ,65,FALSE),"")</f>
        <v/>
      </c>
      <c r="I2060" t="str">
        <f>IFERROR(VLOOKUP(B2060,Misconduct!D:M,8,FALSE),"")</f>
        <v/>
      </c>
      <c r="J2060" t="str">
        <f>IFERROR(VLOOKUP(B2060,Misconduct!D:M,9,FALSE),"")</f>
        <v/>
      </c>
      <c r="K2060" t="str">
        <f>IFERROR(VLOOKUP(B2060,Misconduct!D:M,10,FALSE),"")</f>
        <v/>
      </c>
    </row>
    <row r="2061" spans="1:11">
      <c r="A2061" s="161" t="str">
        <f>IF(Personal_Development!C1955="","",Personal_Development!C1955)</f>
        <v/>
      </c>
      <c r="B2061" t="str">
        <f>IF(Personal_Development!D1955="","",Personal_Development!D1955)</f>
        <v/>
      </c>
      <c r="C2061" t="str">
        <f>IF(Personal_Development!E1955="","",Personal_Development!E1955)</f>
        <v/>
      </c>
      <c r="D2061" t="str">
        <f>IFERROR(VLOOKUP(B2061,Personal_Development!D:DL,113,FALSE),"")</f>
        <v/>
      </c>
      <c r="E2061" t="str">
        <f>IFERROR(VLOOKUP(B2061,Kaizen!D:X,21,FALSE),"")</f>
        <v/>
      </c>
      <c r="F2061" t="str">
        <f>IFERROR(VLOOKUP(B2061,'Safety Idea'!D:X,21,FALSE),"")</f>
        <v/>
      </c>
      <c r="G2061" t="str">
        <f>IFERROR(VLOOKUP(B2061,'Compulsory Training'!D:Z,23,FALSE),"")</f>
        <v/>
      </c>
      <c r="H2061" t="str">
        <f>IFERROR(VLOOKUP(B2061,Attendance!D:BQ,65,FALSE),"")</f>
        <v/>
      </c>
      <c r="I2061" t="str">
        <f>IFERROR(VLOOKUP(B2061,Misconduct!D:M,8,FALSE),"")</f>
        <v/>
      </c>
      <c r="J2061" t="str">
        <f>IFERROR(VLOOKUP(B2061,Misconduct!D:M,9,FALSE),"")</f>
        <v/>
      </c>
      <c r="K2061" t="str">
        <f>IFERROR(VLOOKUP(B2061,Misconduct!D:M,10,FALSE),"")</f>
        <v/>
      </c>
    </row>
    <row r="2062" spans="1:11">
      <c r="A2062" s="161" t="str">
        <f>IF(Personal_Development!C1956="","",Personal_Development!C1956)</f>
        <v/>
      </c>
      <c r="B2062" t="str">
        <f>IF(Personal_Development!D1956="","",Personal_Development!D1956)</f>
        <v/>
      </c>
      <c r="C2062" t="str">
        <f>IF(Personal_Development!E1956="","",Personal_Development!E1956)</f>
        <v/>
      </c>
      <c r="D2062" t="str">
        <f>IFERROR(VLOOKUP(B2062,Personal_Development!D:DL,113,FALSE),"")</f>
        <v/>
      </c>
      <c r="E2062" t="str">
        <f>IFERROR(VLOOKUP(B2062,Kaizen!D:X,21,FALSE),"")</f>
        <v/>
      </c>
      <c r="F2062" t="str">
        <f>IFERROR(VLOOKUP(B2062,'Safety Idea'!D:X,21,FALSE),"")</f>
        <v/>
      </c>
      <c r="G2062" t="str">
        <f>IFERROR(VLOOKUP(B2062,'Compulsory Training'!D:Z,23,FALSE),"")</f>
        <v/>
      </c>
      <c r="H2062" t="str">
        <f>IFERROR(VLOOKUP(B2062,Attendance!D:BQ,65,FALSE),"")</f>
        <v/>
      </c>
      <c r="I2062" t="str">
        <f>IFERROR(VLOOKUP(B2062,Misconduct!D:M,8,FALSE),"")</f>
        <v/>
      </c>
      <c r="J2062" t="str">
        <f>IFERROR(VLOOKUP(B2062,Misconduct!D:M,9,FALSE),"")</f>
        <v/>
      </c>
      <c r="K2062" t="str">
        <f>IFERROR(VLOOKUP(B2062,Misconduct!D:M,10,FALSE),"")</f>
        <v/>
      </c>
    </row>
    <row r="2063" spans="1:11">
      <c r="A2063" s="161" t="str">
        <f>IF(Personal_Development!C1957="","",Personal_Development!C1957)</f>
        <v/>
      </c>
      <c r="B2063" t="str">
        <f>IF(Personal_Development!D1957="","",Personal_Development!D1957)</f>
        <v/>
      </c>
      <c r="C2063" t="str">
        <f>IF(Personal_Development!E1957="","",Personal_Development!E1957)</f>
        <v/>
      </c>
      <c r="D2063" t="str">
        <f>IFERROR(VLOOKUP(B2063,Personal_Development!D:DL,113,FALSE),"")</f>
        <v/>
      </c>
      <c r="E2063" t="str">
        <f>IFERROR(VLOOKUP(B2063,Kaizen!D:X,21,FALSE),"")</f>
        <v/>
      </c>
      <c r="F2063" t="str">
        <f>IFERROR(VLOOKUP(B2063,'Safety Idea'!D:X,21,FALSE),"")</f>
        <v/>
      </c>
      <c r="G2063" t="str">
        <f>IFERROR(VLOOKUP(B2063,'Compulsory Training'!D:Z,23,FALSE),"")</f>
        <v/>
      </c>
      <c r="H2063" t="str">
        <f>IFERROR(VLOOKUP(B2063,Attendance!D:BQ,65,FALSE),"")</f>
        <v/>
      </c>
      <c r="I2063" t="str">
        <f>IFERROR(VLOOKUP(B2063,Misconduct!D:M,8,FALSE),"")</f>
        <v/>
      </c>
      <c r="J2063" t="str">
        <f>IFERROR(VLOOKUP(B2063,Misconduct!D:M,9,FALSE),"")</f>
        <v/>
      </c>
      <c r="K2063" t="str">
        <f>IFERROR(VLOOKUP(B2063,Misconduct!D:M,10,FALSE),"")</f>
        <v/>
      </c>
    </row>
    <row r="2064" spans="1:11">
      <c r="A2064" s="161" t="str">
        <f>IF(Personal_Development!C1958="","",Personal_Development!C1958)</f>
        <v/>
      </c>
      <c r="B2064" t="str">
        <f>IF(Personal_Development!D1958="","",Personal_Development!D1958)</f>
        <v/>
      </c>
      <c r="C2064" t="str">
        <f>IF(Personal_Development!E1958="","",Personal_Development!E1958)</f>
        <v/>
      </c>
      <c r="D2064" t="str">
        <f>IFERROR(VLOOKUP(B2064,Personal_Development!D:DL,113,FALSE),"")</f>
        <v/>
      </c>
      <c r="E2064" t="str">
        <f>IFERROR(VLOOKUP(B2064,Kaizen!D:X,21,FALSE),"")</f>
        <v/>
      </c>
      <c r="F2064" t="str">
        <f>IFERROR(VLOOKUP(B2064,'Safety Idea'!D:X,21,FALSE),"")</f>
        <v/>
      </c>
      <c r="G2064" t="str">
        <f>IFERROR(VLOOKUP(B2064,'Compulsory Training'!D:Z,23,FALSE),"")</f>
        <v/>
      </c>
      <c r="H2064" t="str">
        <f>IFERROR(VLOOKUP(B2064,Attendance!D:BQ,65,FALSE),"")</f>
        <v/>
      </c>
      <c r="I2064" t="str">
        <f>IFERROR(VLOOKUP(B2064,Misconduct!D:M,8,FALSE),"")</f>
        <v/>
      </c>
      <c r="J2064" t="str">
        <f>IFERROR(VLOOKUP(B2064,Misconduct!D:M,9,FALSE),"")</f>
        <v/>
      </c>
      <c r="K2064" t="str">
        <f>IFERROR(VLOOKUP(B2064,Misconduct!D:M,10,FALSE),"")</f>
        <v/>
      </c>
    </row>
    <row r="2065" spans="1:11">
      <c r="A2065" s="161" t="str">
        <f>IF(Personal_Development!C1959="","",Personal_Development!C1959)</f>
        <v/>
      </c>
      <c r="B2065" t="str">
        <f>IF(Personal_Development!D1959="","",Personal_Development!D1959)</f>
        <v/>
      </c>
      <c r="C2065" t="str">
        <f>IF(Personal_Development!E1959="","",Personal_Development!E1959)</f>
        <v/>
      </c>
      <c r="D2065" t="str">
        <f>IFERROR(VLOOKUP(B2065,Personal_Development!D:DL,113,FALSE),"")</f>
        <v/>
      </c>
      <c r="E2065" t="str">
        <f>IFERROR(VLOOKUP(B2065,Kaizen!D:X,21,FALSE),"")</f>
        <v/>
      </c>
      <c r="F2065" t="str">
        <f>IFERROR(VLOOKUP(B2065,'Safety Idea'!D:X,21,FALSE),"")</f>
        <v/>
      </c>
      <c r="G2065" t="str">
        <f>IFERROR(VLOOKUP(B2065,'Compulsory Training'!D:Z,23,FALSE),"")</f>
        <v/>
      </c>
      <c r="H2065" t="str">
        <f>IFERROR(VLOOKUP(B2065,Attendance!D:BQ,65,FALSE),"")</f>
        <v/>
      </c>
      <c r="I2065" t="str">
        <f>IFERROR(VLOOKUP(B2065,Misconduct!D:M,8,FALSE),"")</f>
        <v/>
      </c>
      <c r="J2065" t="str">
        <f>IFERROR(VLOOKUP(B2065,Misconduct!D:M,9,FALSE),"")</f>
        <v/>
      </c>
      <c r="K2065" t="str">
        <f>IFERROR(VLOOKUP(B2065,Misconduct!D:M,10,FALSE),"")</f>
        <v/>
      </c>
    </row>
    <row r="2066" spans="1:11">
      <c r="A2066" s="161" t="str">
        <f>IF(Personal_Development!C1960="","",Personal_Development!C1960)</f>
        <v/>
      </c>
      <c r="B2066" t="str">
        <f>IF(Personal_Development!D1960="","",Personal_Development!D1960)</f>
        <v/>
      </c>
      <c r="C2066" t="str">
        <f>IF(Personal_Development!E1960="","",Personal_Development!E1960)</f>
        <v/>
      </c>
      <c r="D2066" t="str">
        <f>IFERROR(VLOOKUP(B2066,Personal_Development!D:DL,113,FALSE),"")</f>
        <v/>
      </c>
      <c r="E2066" t="str">
        <f>IFERROR(VLOOKUP(B2066,Kaizen!D:X,21,FALSE),"")</f>
        <v/>
      </c>
      <c r="F2066" t="str">
        <f>IFERROR(VLOOKUP(B2066,'Safety Idea'!D:X,21,FALSE),"")</f>
        <v/>
      </c>
      <c r="G2066" t="str">
        <f>IFERROR(VLOOKUP(B2066,'Compulsory Training'!D:Z,23,FALSE),"")</f>
        <v/>
      </c>
      <c r="H2066" t="str">
        <f>IFERROR(VLOOKUP(B2066,Attendance!D:BQ,65,FALSE),"")</f>
        <v/>
      </c>
      <c r="I2066" t="str">
        <f>IFERROR(VLOOKUP(B2066,Misconduct!D:M,8,FALSE),"")</f>
        <v/>
      </c>
      <c r="J2066" t="str">
        <f>IFERROR(VLOOKUP(B2066,Misconduct!D:M,9,FALSE),"")</f>
        <v/>
      </c>
      <c r="K2066" t="str">
        <f>IFERROR(VLOOKUP(B2066,Misconduct!D:M,10,FALSE),"")</f>
        <v/>
      </c>
    </row>
    <row r="2067" spans="1:11">
      <c r="A2067" s="161" t="str">
        <f>IF(Personal_Development!C1961="","",Personal_Development!C1961)</f>
        <v/>
      </c>
      <c r="B2067" t="str">
        <f>IF(Personal_Development!D1961="","",Personal_Development!D1961)</f>
        <v/>
      </c>
      <c r="C2067" t="str">
        <f>IF(Personal_Development!E1961="","",Personal_Development!E1961)</f>
        <v/>
      </c>
      <c r="D2067" t="str">
        <f>IFERROR(VLOOKUP(B2067,Personal_Development!D:DL,113,FALSE),"")</f>
        <v/>
      </c>
      <c r="E2067" t="str">
        <f>IFERROR(VLOOKUP(B2067,Kaizen!D:X,21,FALSE),"")</f>
        <v/>
      </c>
      <c r="F2067" t="str">
        <f>IFERROR(VLOOKUP(B2067,'Safety Idea'!D:X,21,FALSE),"")</f>
        <v/>
      </c>
      <c r="G2067" t="str">
        <f>IFERROR(VLOOKUP(B2067,'Compulsory Training'!D:Z,23,FALSE),"")</f>
        <v/>
      </c>
      <c r="H2067" t="str">
        <f>IFERROR(VLOOKUP(B2067,Attendance!D:BQ,65,FALSE),"")</f>
        <v/>
      </c>
      <c r="I2067" t="str">
        <f>IFERROR(VLOOKUP(B2067,Misconduct!D:M,8,FALSE),"")</f>
        <v/>
      </c>
      <c r="J2067" t="str">
        <f>IFERROR(VLOOKUP(B2067,Misconduct!D:M,9,FALSE),"")</f>
        <v/>
      </c>
      <c r="K2067" t="str">
        <f>IFERROR(VLOOKUP(B2067,Misconduct!D:M,10,FALSE),"")</f>
        <v/>
      </c>
    </row>
    <row r="2068" spans="1:11">
      <c r="A2068" s="161" t="str">
        <f>IF(Personal_Development!C1962="","",Personal_Development!C1962)</f>
        <v/>
      </c>
      <c r="B2068" t="str">
        <f>IF(Personal_Development!D1962="","",Personal_Development!D1962)</f>
        <v/>
      </c>
      <c r="C2068" t="str">
        <f>IF(Personal_Development!E1962="","",Personal_Development!E1962)</f>
        <v/>
      </c>
      <c r="D2068" t="str">
        <f>IFERROR(VLOOKUP(B2068,Personal_Development!D:DL,113,FALSE),"")</f>
        <v/>
      </c>
      <c r="E2068" t="str">
        <f>IFERROR(VLOOKUP(B2068,Kaizen!D:X,21,FALSE),"")</f>
        <v/>
      </c>
      <c r="F2068" t="str">
        <f>IFERROR(VLOOKUP(B2068,'Safety Idea'!D:X,21,FALSE),"")</f>
        <v/>
      </c>
      <c r="G2068" t="str">
        <f>IFERROR(VLOOKUP(B2068,'Compulsory Training'!D:Z,23,FALSE),"")</f>
        <v/>
      </c>
      <c r="H2068" t="str">
        <f>IFERROR(VLOOKUP(B2068,Attendance!D:BQ,65,FALSE),"")</f>
        <v/>
      </c>
      <c r="I2068" t="str">
        <f>IFERROR(VLOOKUP(B2068,Misconduct!D:M,8,FALSE),"")</f>
        <v/>
      </c>
      <c r="J2068" t="str">
        <f>IFERROR(VLOOKUP(B2068,Misconduct!D:M,9,FALSE),"")</f>
        <v/>
      </c>
      <c r="K2068" t="str">
        <f>IFERROR(VLOOKUP(B2068,Misconduct!D:M,10,FALSE),"")</f>
        <v/>
      </c>
    </row>
    <row r="2069" spans="1:11">
      <c r="A2069" s="161" t="str">
        <f>IF(Personal_Development!C1963="","",Personal_Development!C1963)</f>
        <v/>
      </c>
      <c r="B2069" t="str">
        <f>IF(Personal_Development!D1963="","",Personal_Development!D1963)</f>
        <v/>
      </c>
      <c r="C2069" t="str">
        <f>IF(Personal_Development!E1963="","",Personal_Development!E1963)</f>
        <v/>
      </c>
      <c r="D2069" t="str">
        <f>IFERROR(VLOOKUP(B2069,Personal_Development!D:DL,113,FALSE),"")</f>
        <v/>
      </c>
      <c r="E2069" t="str">
        <f>IFERROR(VLOOKUP(B2069,Kaizen!D:X,21,FALSE),"")</f>
        <v/>
      </c>
      <c r="F2069" t="str">
        <f>IFERROR(VLOOKUP(B2069,'Safety Idea'!D:X,21,FALSE),"")</f>
        <v/>
      </c>
      <c r="G2069" t="str">
        <f>IFERROR(VLOOKUP(B2069,'Compulsory Training'!D:Z,23,FALSE),"")</f>
        <v/>
      </c>
      <c r="H2069" t="str">
        <f>IFERROR(VLOOKUP(B2069,Attendance!D:BQ,65,FALSE),"")</f>
        <v/>
      </c>
      <c r="I2069" t="str">
        <f>IFERROR(VLOOKUP(B2069,Misconduct!D:M,8,FALSE),"")</f>
        <v/>
      </c>
      <c r="J2069" t="str">
        <f>IFERROR(VLOOKUP(B2069,Misconduct!D:M,9,FALSE),"")</f>
        <v/>
      </c>
      <c r="K2069" t="str">
        <f>IFERROR(VLOOKUP(B2069,Misconduct!D:M,10,FALSE),"")</f>
        <v/>
      </c>
    </row>
    <row r="2070" spans="1:11">
      <c r="A2070" s="161" t="str">
        <f>IF(Personal_Development!C1964="","",Personal_Development!C1964)</f>
        <v/>
      </c>
      <c r="B2070" t="str">
        <f>IF(Personal_Development!D1964="","",Personal_Development!D1964)</f>
        <v/>
      </c>
      <c r="C2070" t="str">
        <f>IF(Personal_Development!E1964="","",Personal_Development!E1964)</f>
        <v/>
      </c>
      <c r="D2070" t="str">
        <f>IFERROR(VLOOKUP(B2070,Personal_Development!D:DL,113,FALSE),"")</f>
        <v/>
      </c>
      <c r="E2070" t="str">
        <f>IFERROR(VLOOKUP(B2070,Kaizen!D:X,21,FALSE),"")</f>
        <v/>
      </c>
      <c r="F2070" t="str">
        <f>IFERROR(VLOOKUP(B2070,'Safety Idea'!D:X,21,FALSE),"")</f>
        <v/>
      </c>
      <c r="G2070" t="str">
        <f>IFERROR(VLOOKUP(B2070,'Compulsory Training'!D:Z,23,FALSE),"")</f>
        <v/>
      </c>
      <c r="H2070" t="str">
        <f>IFERROR(VLOOKUP(B2070,Attendance!D:BQ,65,FALSE),"")</f>
        <v/>
      </c>
      <c r="I2070" t="str">
        <f>IFERROR(VLOOKUP(B2070,Misconduct!D:M,8,FALSE),"")</f>
        <v/>
      </c>
      <c r="J2070" t="str">
        <f>IFERROR(VLOOKUP(B2070,Misconduct!D:M,9,FALSE),"")</f>
        <v/>
      </c>
      <c r="K2070" t="str">
        <f>IFERROR(VLOOKUP(B2070,Misconduct!D:M,10,FALSE),"")</f>
        <v/>
      </c>
    </row>
    <row r="2071" spans="1:11">
      <c r="A2071" s="161" t="str">
        <f>IF(Personal_Development!C1965="","",Personal_Development!C1965)</f>
        <v/>
      </c>
      <c r="B2071" t="str">
        <f>IF(Personal_Development!D1965="","",Personal_Development!D1965)</f>
        <v/>
      </c>
      <c r="C2071" t="str">
        <f>IF(Personal_Development!E1965="","",Personal_Development!E1965)</f>
        <v/>
      </c>
      <c r="D2071" t="str">
        <f>IFERROR(VLOOKUP(B2071,Personal_Development!D:DL,113,FALSE),"")</f>
        <v/>
      </c>
      <c r="E2071" t="str">
        <f>IFERROR(VLOOKUP(B2071,Kaizen!D:X,21,FALSE),"")</f>
        <v/>
      </c>
      <c r="F2071" t="str">
        <f>IFERROR(VLOOKUP(B2071,'Safety Idea'!D:X,21,FALSE),"")</f>
        <v/>
      </c>
      <c r="G2071" t="str">
        <f>IFERROR(VLOOKUP(B2071,'Compulsory Training'!D:Z,23,FALSE),"")</f>
        <v/>
      </c>
      <c r="H2071" t="str">
        <f>IFERROR(VLOOKUP(B2071,Attendance!D:BQ,65,FALSE),"")</f>
        <v/>
      </c>
      <c r="I2071" t="str">
        <f>IFERROR(VLOOKUP(B2071,Misconduct!D:M,8,FALSE),"")</f>
        <v/>
      </c>
      <c r="J2071" t="str">
        <f>IFERROR(VLOOKUP(B2071,Misconduct!D:M,9,FALSE),"")</f>
        <v/>
      </c>
      <c r="K2071" t="str">
        <f>IFERROR(VLOOKUP(B2071,Misconduct!D:M,10,FALSE),"")</f>
        <v/>
      </c>
    </row>
    <row r="2072" spans="1:11">
      <c r="A2072" s="161" t="str">
        <f>IF(Personal_Development!C1966="","",Personal_Development!C1966)</f>
        <v/>
      </c>
      <c r="B2072" t="str">
        <f>IF(Personal_Development!D1966="","",Personal_Development!D1966)</f>
        <v/>
      </c>
      <c r="C2072" t="str">
        <f>IF(Personal_Development!E1966="","",Personal_Development!E1966)</f>
        <v/>
      </c>
      <c r="D2072" t="str">
        <f>IFERROR(VLOOKUP(B2072,Personal_Development!D:DL,113,FALSE),"")</f>
        <v/>
      </c>
      <c r="E2072" t="str">
        <f>IFERROR(VLOOKUP(B2072,Kaizen!D:X,21,FALSE),"")</f>
        <v/>
      </c>
      <c r="F2072" t="str">
        <f>IFERROR(VLOOKUP(B2072,'Safety Idea'!D:X,21,FALSE),"")</f>
        <v/>
      </c>
      <c r="G2072" t="str">
        <f>IFERROR(VLOOKUP(B2072,'Compulsory Training'!D:Z,23,FALSE),"")</f>
        <v/>
      </c>
      <c r="H2072" t="str">
        <f>IFERROR(VLOOKUP(B2072,Attendance!D:BQ,65,FALSE),"")</f>
        <v/>
      </c>
      <c r="I2072" t="str">
        <f>IFERROR(VLOOKUP(B2072,Misconduct!D:M,8,FALSE),"")</f>
        <v/>
      </c>
      <c r="J2072" t="str">
        <f>IFERROR(VLOOKUP(B2072,Misconduct!D:M,9,FALSE),"")</f>
        <v/>
      </c>
      <c r="K2072" t="str">
        <f>IFERROR(VLOOKUP(B2072,Misconduct!D:M,10,FALSE),"")</f>
        <v/>
      </c>
    </row>
    <row r="2073" spans="1:11">
      <c r="A2073" s="161" t="str">
        <f>IF(Personal_Development!C1967="","",Personal_Development!C1967)</f>
        <v/>
      </c>
      <c r="B2073" t="str">
        <f>IF(Personal_Development!D1967="","",Personal_Development!D1967)</f>
        <v/>
      </c>
      <c r="C2073" t="str">
        <f>IF(Personal_Development!E1967="","",Personal_Development!E1967)</f>
        <v/>
      </c>
      <c r="D2073" t="str">
        <f>IFERROR(VLOOKUP(B2073,Personal_Development!D:DL,113,FALSE),"")</f>
        <v/>
      </c>
      <c r="E2073" t="str">
        <f>IFERROR(VLOOKUP(B2073,Kaizen!D:X,21,FALSE),"")</f>
        <v/>
      </c>
      <c r="F2073" t="str">
        <f>IFERROR(VLOOKUP(B2073,'Safety Idea'!D:X,21,FALSE),"")</f>
        <v/>
      </c>
      <c r="G2073" t="str">
        <f>IFERROR(VLOOKUP(B2073,'Compulsory Training'!D:Z,23,FALSE),"")</f>
        <v/>
      </c>
      <c r="H2073" t="str">
        <f>IFERROR(VLOOKUP(B2073,Attendance!D:BQ,65,FALSE),"")</f>
        <v/>
      </c>
      <c r="I2073" t="str">
        <f>IFERROR(VLOOKUP(B2073,Misconduct!D:M,8,FALSE),"")</f>
        <v/>
      </c>
      <c r="J2073" t="str">
        <f>IFERROR(VLOOKUP(B2073,Misconduct!D:M,9,FALSE),"")</f>
        <v/>
      </c>
      <c r="K2073" t="str">
        <f>IFERROR(VLOOKUP(B2073,Misconduct!D:M,10,FALSE),"")</f>
        <v/>
      </c>
    </row>
    <row r="2074" spans="1:11">
      <c r="A2074" s="161" t="str">
        <f>IF(Personal_Development!C1968="","",Personal_Development!C1968)</f>
        <v/>
      </c>
      <c r="B2074" t="str">
        <f>IF(Personal_Development!D1968="","",Personal_Development!D1968)</f>
        <v/>
      </c>
      <c r="C2074" t="str">
        <f>IF(Personal_Development!E1968="","",Personal_Development!E1968)</f>
        <v/>
      </c>
      <c r="D2074" t="str">
        <f>IFERROR(VLOOKUP(B2074,Personal_Development!D:DL,113,FALSE),"")</f>
        <v/>
      </c>
      <c r="E2074" t="str">
        <f>IFERROR(VLOOKUP(B2074,Kaizen!D:X,21,FALSE),"")</f>
        <v/>
      </c>
      <c r="F2074" t="str">
        <f>IFERROR(VLOOKUP(B2074,'Safety Idea'!D:X,21,FALSE),"")</f>
        <v/>
      </c>
      <c r="G2074" t="str">
        <f>IFERROR(VLOOKUP(B2074,'Compulsory Training'!D:Z,23,FALSE),"")</f>
        <v/>
      </c>
      <c r="H2074" t="str">
        <f>IFERROR(VLOOKUP(B2074,Attendance!D:BQ,65,FALSE),"")</f>
        <v/>
      </c>
      <c r="I2074" t="str">
        <f>IFERROR(VLOOKUP(B2074,Misconduct!D:M,8,FALSE),"")</f>
        <v/>
      </c>
      <c r="J2074" t="str">
        <f>IFERROR(VLOOKUP(B2074,Misconduct!D:M,9,FALSE),"")</f>
        <v/>
      </c>
      <c r="K2074" t="str">
        <f>IFERROR(VLOOKUP(B2074,Misconduct!D:M,10,FALSE),"")</f>
        <v/>
      </c>
    </row>
    <row r="2075" spans="1:11">
      <c r="A2075" s="161" t="str">
        <f>IF(Personal_Development!C1969="","",Personal_Development!C1969)</f>
        <v/>
      </c>
      <c r="B2075" t="str">
        <f>IF(Personal_Development!D1969="","",Personal_Development!D1969)</f>
        <v/>
      </c>
      <c r="C2075" t="str">
        <f>IF(Personal_Development!E1969="","",Personal_Development!E1969)</f>
        <v/>
      </c>
      <c r="D2075" t="str">
        <f>IFERROR(VLOOKUP(B2075,Personal_Development!D:DL,113,FALSE),"")</f>
        <v/>
      </c>
      <c r="E2075" t="str">
        <f>IFERROR(VLOOKUP(B2075,Kaizen!D:X,21,FALSE),"")</f>
        <v/>
      </c>
      <c r="F2075" t="str">
        <f>IFERROR(VLOOKUP(B2075,'Safety Idea'!D:X,21,FALSE),"")</f>
        <v/>
      </c>
      <c r="G2075" t="str">
        <f>IFERROR(VLOOKUP(B2075,'Compulsory Training'!D:Z,23,FALSE),"")</f>
        <v/>
      </c>
      <c r="H2075" t="str">
        <f>IFERROR(VLOOKUP(B2075,Attendance!D:BQ,65,FALSE),"")</f>
        <v/>
      </c>
      <c r="I2075" t="str">
        <f>IFERROR(VLOOKUP(B2075,Misconduct!D:M,8,FALSE),"")</f>
        <v/>
      </c>
      <c r="J2075" t="str">
        <f>IFERROR(VLOOKUP(B2075,Misconduct!D:M,9,FALSE),"")</f>
        <v/>
      </c>
      <c r="K2075" t="str">
        <f>IFERROR(VLOOKUP(B2075,Misconduct!D:M,10,FALSE),"")</f>
        <v/>
      </c>
    </row>
    <row r="2076" spans="1:11">
      <c r="A2076" s="161" t="str">
        <f>IF(Personal_Development!C1970="","",Personal_Development!C1970)</f>
        <v/>
      </c>
      <c r="B2076" t="str">
        <f>IF(Personal_Development!D1970="","",Personal_Development!D1970)</f>
        <v/>
      </c>
      <c r="C2076" t="str">
        <f>IF(Personal_Development!E1970="","",Personal_Development!E1970)</f>
        <v/>
      </c>
      <c r="D2076" t="str">
        <f>IFERROR(VLOOKUP(B2076,Personal_Development!D:DL,113,FALSE),"")</f>
        <v/>
      </c>
      <c r="E2076" t="str">
        <f>IFERROR(VLOOKUP(B2076,Kaizen!D:X,21,FALSE),"")</f>
        <v/>
      </c>
      <c r="F2076" t="str">
        <f>IFERROR(VLOOKUP(B2076,'Safety Idea'!D:X,21,FALSE),"")</f>
        <v/>
      </c>
      <c r="G2076" t="str">
        <f>IFERROR(VLOOKUP(B2076,'Compulsory Training'!D:Z,23,FALSE),"")</f>
        <v/>
      </c>
      <c r="H2076" t="str">
        <f>IFERROR(VLOOKUP(B2076,Attendance!D:BQ,65,FALSE),"")</f>
        <v/>
      </c>
      <c r="I2076" t="str">
        <f>IFERROR(VLOOKUP(B2076,Misconduct!D:M,8,FALSE),"")</f>
        <v/>
      </c>
      <c r="J2076" t="str">
        <f>IFERROR(VLOOKUP(B2076,Misconduct!D:M,9,FALSE),"")</f>
        <v/>
      </c>
      <c r="K2076" t="str">
        <f>IFERROR(VLOOKUP(B2076,Misconduct!D:M,10,FALSE),"")</f>
        <v/>
      </c>
    </row>
    <row r="2077" spans="1:11">
      <c r="A2077" s="161" t="str">
        <f>IF(Personal_Development!C1971="","",Personal_Development!C1971)</f>
        <v/>
      </c>
      <c r="B2077" t="str">
        <f>IF(Personal_Development!D1971="","",Personal_Development!D1971)</f>
        <v/>
      </c>
      <c r="C2077" t="str">
        <f>IF(Personal_Development!E1971="","",Personal_Development!E1971)</f>
        <v/>
      </c>
      <c r="D2077" t="str">
        <f>IFERROR(VLOOKUP(B2077,Personal_Development!D:DL,113,FALSE),"")</f>
        <v/>
      </c>
      <c r="E2077" t="str">
        <f>IFERROR(VLOOKUP(B2077,Kaizen!D:X,21,FALSE),"")</f>
        <v/>
      </c>
      <c r="F2077" t="str">
        <f>IFERROR(VLOOKUP(B2077,'Safety Idea'!D:X,21,FALSE),"")</f>
        <v/>
      </c>
      <c r="G2077" t="str">
        <f>IFERROR(VLOOKUP(B2077,'Compulsory Training'!D:Z,23,FALSE),"")</f>
        <v/>
      </c>
      <c r="H2077" t="str">
        <f>IFERROR(VLOOKUP(B2077,Attendance!D:BQ,65,FALSE),"")</f>
        <v/>
      </c>
      <c r="I2077" t="str">
        <f>IFERROR(VLOOKUP(B2077,Misconduct!D:M,8,FALSE),"")</f>
        <v/>
      </c>
      <c r="J2077" t="str">
        <f>IFERROR(VLOOKUP(B2077,Misconduct!D:M,9,FALSE),"")</f>
        <v/>
      </c>
      <c r="K2077" t="str">
        <f>IFERROR(VLOOKUP(B2077,Misconduct!D:M,10,FALSE),"")</f>
        <v/>
      </c>
    </row>
    <row r="2078" spans="1:11">
      <c r="A2078" s="161" t="str">
        <f>IF(Personal_Development!C1972="","",Personal_Development!C1972)</f>
        <v/>
      </c>
      <c r="B2078" t="str">
        <f>IF(Personal_Development!D1972="","",Personal_Development!D1972)</f>
        <v/>
      </c>
      <c r="C2078" t="str">
        <f>IF(Personal_Development!E1972="","",Personal_Development!E1972)</f>
        <v/>
      </c>
      <c r="D2078" t="str">
        <f>IFERROR(VLOOKUP(B2078,Personal_Development!D:DL,113,FALSE),"")</f>
        <v/>
      </c>
      <c r="E2078" t="str">
        <f>IFERROR(VLOOKUP(B2078,Kaizen!D:X,21,FALSE),"")</f>
        <v/>
      </c>
      <c r="F2078" t="str">
        <f>IFERROR(VLOOKUP(B2078,'Safety Idea'!D:X,21,FALSE),"")</f>
        <v/>
      </c>
      <c r="G2078" t="str">
        <f>IFERROR(VLOOKUP(B2078,'Compulsory Training'!D:Z,23,FALSE),"")</f>
        <v/>
      </c>
      <c r="H2078" t="str">
        <f>IFERROR(VLOOKUP(B2078,Attendance!D:BQ,65,FALSE),"")</f>
        <v/>
      </c>
      <c r="I2078" t="str">
        <f>IFERROR(VLOOKUP(B2078,Misconduct!D:M,8,FALSE),"")</f>
        <v/>
      </c>
      <c r="J2078" t="str">
        <f>IFERROR(VLOOKUP(B2078,Misconduct!D:M,9,FALSE),"")</f>
        <v/>
      </c>
      <c r="K2078" t="str">
        <f>IFERROR(VLOOKUP(B2078,Misconduct!D:M,10,FALSE),"")</f>
        <v/>
      </c>
    </row>
    <row r="2079" spans="1:11">
      <c r="A2079" s="161" t="str">
        <f>IF(Personal_Development!C1973="","",Personal_Development!C1973)</f>
        <v/>
      </c>
      <c r="B2079" t="str">
        <f>IF(Personal_Development!D1973="","",Personal_Development!D1973)</f>
        <v/>
      </c>
      <c r="C2079" t="str">
        <f>IF(Personal_Development!E1973="","",Personal_Development!E1973)</f>
        <v/>
      </c>
      <c r="D2079" t="str">
        <f>IFERROR(VLOOKUP(B2079,Personal_Development!D:DL,113,FALSE),"")</f>
        <v/>
      </c>
      <c r="E2079" t="str">
        <f>IFERROR(VLOOKUP(B2079,Kaizen!D:X,21,FALSE),"")</f>
        <v/>
      </c>
      <c r="F2079" t="str">
        <f>IFERROR(VLOOKUP(B2079,'Safety Idea'!D:X,21,FALSE),"")</f>
        <v/>
      </c>
      <c r="G2079" t="str">
        <f>IFERROR(VLOOKUP(B2079,'Compulsory Training'!D:Z,23,FALSE),"")</f>
        <v/>
      </c>
      <c r="H2079" t="str">
        <f>IFERROR(VLOOKUP(B2079,Attendance!D:BQ,65,FALSE),"")</f>
        <v/>
      </c>
      <c r="I2079" t="str">
        <f>IFERROR(VLOOKUP(B2079,Misconduct!D:M,8,FALSE),"")</f>
        <v/>
      </c>
      <c r="J2079" t="str">
        <f>IFERROR(VLOOKUP(B2079,Misconduct!D:M,9,FALSE),"")</f>
        <v/>
      </c>
      <c r="K2079" t="str">
        <f>IFERROR(VLOOKUP(B2079,Misconduct!D:M,10,FALSE),"")</f>
        <v/>
      </c>
    </row>
    <row r="2080" spans="1:11">
      <c r="A2080" s="161" t="str">
        <f>IF(Personal_Development!C1974="","",Personal_Development!C1974)</f>
        <v/>
      </c>
      <c r="B2080" t="str">
        <f>IF(Personal_Development!D1974="","",Personal_Development!D1974)</f>
        <v/>
      </c>
      <c r="C2080" t="str">
        <f>IF(Personal_Development!E1974="","",Personal_Development!E1974)</f>
        <v/>
      </c>
      <c r="D2080" t="str">
        <f>IFERROR(VLOOKUP(B2080,Personal_Development!D:DL,113,FALSE),"")</f>
        <v/>
      </c>
      <c r="E2080" t="str">
        <f>IFERROR(VLOOKUP(B2080,Kaizen!D:X,21,FALSE),"")</f>
        <v/>
      </c>
      <c r="F2080" t="str">
        <f>IFERROR(VLOOKUP(B2080,'Safety Idea'!D:X,21,FALSE),"")</f>
        <v/>
      </c>
      <c r="G2080" t="str">
        <f>IFERROR(VLOOKUP(B2080,'Compulsory Training'!D:Z,23,FALSE),"")</f>
        <v/>
      </c>
      <c r="H2080" t="str">
        <f>IFERROR(VLOOKUP(B2080,Attendance!D:BQ,65,FALSE),"")</f>
        <v/>
      </c>
      <c r="I2080" t="str">
        <f>IFERROR(VLOOKUP(B2080,Misconduct!D:M,8,FALSE),"")</f>
        <v/>
      </c>
      <c r="J2080" t="str">
        <f>IFERROR(VLOOKUP(B2080,Misconduct!D:M,9,FALSE),"")</f>
        <v/>
      </c>
      <c r="K2080" t="str">
        <f>IFERROR(VLOOKUP(B2080,Misconduct!D:M,10,FALSE),"")</f>
        <v/>
      </c>
    </row>
    <row r="2081" spans="1:11">
      <c r="A2081" s="161" t="str">
        <f>IF(Personal_Development!C1975="","",Personal_Development!C1975)</f>
        <v/>
      </c>
      <c r="B2081" t="str">
        <f>IF(Personal_Development!D1975="","",Personal_Development!D1975)</f>
        <v/>
      </c>
      <c r="C2081" t="str">
        <f>IF(Personal_Development!E1975="","",Personal_Development!E1975)</f>
        <v/>
      </c>
      <c r="D2081" t="str">
        <f>IFERROR(VLOOKUP(B2081,Personal_Development!D:DL,113,FALSE),"")</f>
        <v/>
      </c>
      <c r="E2081" t="str">
        <f>IFERROR(VLOOKUP(B2081,Kaizen!D:X,21,FALSE),"")</f>
        <v/>
      </c>
      <c r="F2081" t="str">
        <f>IFERROR(VLOOKUP(B2081,'Safety Idea'!D:X,21,FALSE),"")</f>
        <v/>
      </c>
      <c r="G2081" t="str">
        <f>IFERROR(VLOOKUP(B2081,'Compulsory Training'!D:Z,23,FALSE),"")</f>
        <v/>
      </c>
      <c r="H2081" t="str">
        <f>IFERROR(VLOOKUP(B2081,Attendance!D:BQ,65,FALSE),"")</f>
        <v/>
      </c>
      <c r="I2081" t="str">
        <f>IFERROR(VLOOKUP(B2081,Misconduct!D:M,8,FALSE),"")</f>
        <v/>
      </c>
      <c r="J2081" t="str">
        <f>IFERROR(VLOOKUP(B2081,Misconduct!D:M,9,FALSE),"")</f>
        <v/>
      </c>
      <c r="K2081" t="str">
        <f>IFERROR(VLOOKUP(B2081,Misconduct!D:M,10,FALSE),"")</f>
        <v/>
      </c>
    </row>
    <row r="2082" spans="1:11">
      <c r="A2082" s="161" t="str">
        <f>IF(Personal_Development!C1976="","",Personal_Development!C1976)</f>
        <v/>
      </c>
      <c r="B2082" t="str">
        <f>IF(Personal_Development!D1976="","",Personal_Development!D1976)</f>
        <v/>
      </c>
      <c r="C2082" t="str">
        <f>IF(Personal_Development!E1976="","",Personal_Development!E1976)</f>
        <v/>
      </c>
      <c r="D2082" t="str">
        <f>IFERROR(VLOOKUP(B2082,Personal_Development!D:DL,113,FALSE),"")</f>
        <v/>
      </c>
      <c r="E2082" t="str">
        <f>IFERROR(VLOOKUP(B2082,Kaizen!D:X,21,FALSE),"")</f>
        <v/>
      </c>
      <c r="F2082" t="str">
        <f>IFERROR(VLOOKUP(B2082,'Safety Idea'!D:X,21,FALSE),"")</f>
        <v/>
      </c>
      <c r="G2082" t="str">
        <f>IFERROR(VLOOKUP(B2082,'Compulsory Training'!D:Z,23,FALSE),"")</f>
        <v/>
      </c>
      <c r="H2082" t="str">
        <f>IFERROR(VLOOKUP(B2082,Attendance!D:BQ,65,FALSE),"")</f>
        <v/>
      </c>
      <c r="I2082" t="str">
        <f>IFERROR(VLOOKUP(B2082,Misconduct!D:M,8,FALSE),"")</f>
        <v/>
      </c>
      <c r="J2082" t="str">
        <f>IFERROR(VLOOKUP(B2082,Misconduct!D:M,9,FALSE),"")</f>
        <v/>
      </c>
      <c r="K2082" t="str">
        <f>IFERROR(VLOOKUP(B2082,Misconduct!D:M,10,FALSE),"")</f>
        <v/>
      </c>
    </row>
    <row r="2083" spans="1:11">
      <c r="A2083" s="161" t="str">
        <f>IF(Personal_Development!C1977="","",Personal_Development!C1977)</f>
        <v/>
      </c>
      <c r="B2083" t="str">
        <f>IF(Personal_Development!D1977="","",Personal_Development!D1977)</f>
        <v/>
      </c>
      <c r="C2083" t="str">
        <f>IF(Personal_Development!E1977="","",Personal_Development!E1977)</f>
        <v/>
      </c>
      <c r="D2083" t="str">
        <f>IFERROR(VLOOKUP(B2083,Personal_Development!D:DL,113,FALSE),"")</f>
        <v/>
      </c>
      <c r="E2083" t="str">
        <f>IFERROR(VLOOKUP(B2083,Kaizen!D:X,21,FALSE),"")</f>
        <v/>
      </c>
      <c r="F2083" t="str">
        <f>IFERROR(VLOOKUP(B2083,'Safety Idea'!D:X,21,FALSE),"")</f>
        <v/>
      </c>
      <c r="G2083" t="str">
        <f>IFERROR(VLOOKUP(B2083,'Compulsory Training'!D:Z,23,FALSE),"")</f>
        <v/>
      </c>
      <c r="H2083" t="str">
        <f>IFERROR(VLOOKUP(B2083,Attendance!D:BQ,65,FALSE),"")</f>
        <v/>
      </c>
      <c r="I2083" t="str">
        <f>IFERROR(VLOOKUP(B2083,Misconduct!D:M,8,FALSE),"")</f>
        <v/>
      </c>
      <c r="J2083" t="str">
        <f>IFERROR(VLOOKUP(B2083,Misconduct!D:M,9,FALSE),"")</f>
        <v/>
      </c>
      <c r="K2083" t="str">
        <f>IFERROR(VLOOKUP(B2083,Misconduct!D:M,10,FALSE),"")</f>
        <v/>
      </c>
    </row>
    <row r="2084" spans="1:11">
      <c r="A2084" s="161" t="str">
        <f>IF(Personal_Development!C1978="","",Personal_Development!C1978)</f>
        <v/>
      </c>
      <c r="B2084" t="str">
        <f>IF(Personal_Development!D1978="","",Personal_Development!D1978)</f>
        <v/>
      </c>
      <c r="C2084" t="str">
        <f>IF(Personal_Development!E1978="","",Personal_Development!E1978)</f>
        <v/>
      </c>
      <c r="D2084" t="str">
        <f>IFERROR(VLOOKUP(B2084,Personal_Development!D:DL,113,FALSE),"")</f>
        <v/>
      </c>
      <c r="E2084" t="str">
        <f>IFERROR(VLOOKUP(B2084,Kaizen!D:X,21,FALSE),"")</f>
        <v/>
      </c>
      <c r="F2084" t="str">
        <f>IFERROR(VLOOKUP(B2084,'Safety Idea'!D:X,21,FALSE),"")</f>
        <v/>
      </c>
      <c r="G2084" t="str">
        <f>IFERROR(VLOOKUP(B2084,'Compulsory Training'!D:Z,23,FALSE),"")</f>
        <v/>
      </c>
      <c r="H2084" t="str">
        <f>IFERROR(VLOOKUP(B2084,Attendance!D:BQ,65,FALSE),"")</f>
        <v/>
      </c>
      <c r="I2084" t="str">
        <f>IFERROR(VLOOKUP(B2084,Misconduct!D:M,8,FALSE),"")</f>
        <v/>
      </c>
      <c r="J2084" t="str">
        <f>IFERROR(VLOOKUP(B2084,Misconduct!D:M,9,FALSE),"")</f>
        <v/>
      </c>
      <c r="K2084" t="str">
        <f>IFERROR(VLOOKUP(B2084,Misconduct!D:M,10,FALSE),"")</f>
        <v/>
      </c>
    </row>
    <row r="2085" spans="1:11">
      <c r="A2085" s="161" t="str">
        <f>IF(Personal_Development!C1979="","",Personal_Development!C1979)</f>
        <v/>
      </c>
      <c r="B2085" t="str">
        <f>IF(Personal_Development!D1979="","",Personal_Development!D1979)</f>
        <v/>
      </c>
      <c r="C2085" t="str">
        <f>IF(Personal_Development!E1979="","",Personal_Development!E1979)</f>
        <v/>
      </c>
      <c r="D2085" t="str">
        <f>IFERROR(VLOOKUP(B2085,Personal_Development!D:DL,113,FALSE),"")</f>
        <v/>
      </c>
      <c r="E2085" t="str">
        <f>IFERROR(VLOOKUP(B2085,Kaizen!D:X,21,FALSE),"")</f>
        <v/>
      </c>
      <c r="F2085" t="str">
        <f>IFERROR(VLOOKUP(B2085,'Safety Idea'!D:X,21,FALSE),"")</f>
        <v/>
      </c>
      <c r="G2085" t="str">
        <f>IFERROR(VLOOKUP(B2085,'Compulsory Training'!D:Z,23,FALSE),"")</f>
        <v/>
      </c>
      <c r="H2085" t="str">
        <f>IFERROR(VLOOKUP(B2085,Attendance!D:BQ,65,FALSE),"")</f>
        <v/>
      </c>
      <c r="I2085" t="str">
        <f>IFERROR(VLOOKUP(B2085,Misconduct!D:M,8,FALSE),"")</f>
        <v/>
      </c>
      <c r="J2085" t="str">
        <f>IFERROR(VLOOKUP(B2085,Misconduct!D:M,9,FALSE),"")</f>
        <v/>
      </c>
      <c r="K2085" t="str">
        <f>IFERROR(VLOOKUP(B2085,Misconduct!D:M,10,FALSE),"")</f>
        <v/>
      </c>
    </row>
    <row r="2086" spans="1:11">
      <c r="A2086" s="161" t="str">
        <f>IF(Personal_Development!C1980="","",Personal_Development!C1980)</f>
        <v/>
      </c>
      <c r="B2086" t="str">
        <f>IF(Personal_Development!D1980="","",Personal_Development!D1980)</f>
        <v/>
      </c>
      <c r="C2086" t="str">
        <f>IF(Personal_Development!E1980="","",Personal_Development!E1980)</f>
        <v/>
      </c>
      <c r="D2086" t="str">
        <f>IFERROR(VLOOKUP(B2086,Personal_Development!D:DL,113,FALSE),"")</f>
        <v/>
      </c>
      <c r="E2086" t="str">
        <f>IFERROR(VLOOKUP(B2086,Kaizen!D:X,21,FALSE),"")</f>
        <v/>
      </c>
      <c r="F2086" t="str">
        <f>IFERROR(VLOOKUP(B2086,'Safety Idea'!D:X,21,FALSE),"")</f>
        <v/>
      </c>
      <c r="G2086" t="str">
        <f>IFERROR(VLOOKUP(B2086,'Compulsory Training'!D:Z,23,FALSE),"")</f>
        <v/>
      </c>
      <c r="H2086" t="str">
        <f>IFERROR(VLOOKUP(B2086,Attendance!D:BQ,65,FALSE),"")</f>
        <v/>
      </c>
      <c r="I2086" t="str">
        <f>IFERROR(VLOOKUP(B2086,Misconduct!D:M,8,FALSE),"")</f>
        <v/>
      </c>
      <c r="J2086" t="str">
        <f>IFERROR(VLOOKUP(B2086,Misconduct!D:M,9,FALSE),"")</f>
        <v/>
      </c>
      <c r="K2086" t="str">
        <f>IFERROR(VLOOKUP(B2086,Misconduct!D:M,10,FALSE),"")</f>
        <v/>
      </c>
    </row>
    <row r="2087" spans="1:11">
      <c r="A2087" s="161" t="str">
        <f>IF(Personal_Development!C1981="","",Personal_Development!C1981)</f>
        <v/>
      </c>
      <c r="B2087" t="str">
        <f>IF(Personal_Development!D1981="","",Personal_Development!D1981)</f>
        <v/>
      </c>
      <c r="C2087" t="str">
        <f>IF(Personal_Development!E1981="","",Personal_Development!E1981)</f>
        <v/>
      </c>
      <c r="D2087" t="str">
        <f>IFERROR(VLOOKUP(B2087,Personal_Development!D:DL,113,FALSE),"")</f>
        <v/>
      </c>
      <c r="E2087" t="str">
        <f>IFERROR(VLOOKUP(B2087,Kaizen!D:X,21,FALSE),"")</f>
        <v/>
      </c>
      <c r="F2087" t="str">
        <f>IFERROR(VLOOKUP(B2087,'Safety Idea'!D:X,21,FALSE),"")</f>
        <v/>
      </c>
      <c r="G2087" t="str">
        <f>IFERROR(VLOOKUP(B2087,'Compulsory Training'!D:Z,23,FALSE),"")</f>
        <v/>
      </c>
      <c r="H2087" t="str">
        <f>IFERROR(VLOOKUP(B2087,Attendance!D:BQ,65,FALSE),"")</f>
        <v/>
      </c>
      <c r="I2087" t="str">
        <f>IFERROR(VLOOKUP(B2087,Misconduct!D:M,8,FALSE),"")</f>
        <v/>
      </c>
      <c r="J2087" t="str">
        <f>IFERROR(VLOOKUP(B2087,Misconduct!D:M,9,FALSE),"")</f>
        <v/>
      </c>
      <c r="K2087" t="str">
        <f>IFERROR(VLOOKUP(B2087,Misconduct!D:M,10,FALSE),"")</f>
        <v/>
      </c>
    </row>
    <row r="2088" spans="1:11">
      <c r="A2088" s="161" t="str">
        <f>IF(Personal_Development!C1982="","",Personal_Development!C1982)</f>
        <v/>
      </c>
      <c r="B2088" t="str">
        <f>IF(Personal_Development!D1982="","",Personal_Development!D1982)</f>
        <v/>
      </c>
      <c r="C2088" t="str">
        <f>IF(Personal_Development!E1982="","",Personal_Development!E1982)</f>
        <v/>
      </c>
      <c r="D2088" t="str">
        <f>IFERROR(VLOOKUP(B2088,Personal_Development!D:DL,113,FALSE),"")</f>
        <v/>
      </c>
      <c r="E2088" t="str">
        <f>IFERROR(VLOOKUP(B2088,Kaizen!D:X,21,FALSE),"")</f>
        <v/>
      </c>
      <c r="F2088" t="str">
        <f>IFERROR(VLOOKUP(B2088,'Safety Idea'!D:X,21,FALSE),"")</f>
        <v/>
      </c>
      <c r="G2088" t="str">
        <f>IFERROR(VLOOKUP(B2088,'Compulsory Training'!D:Z,23,FALSE),"")</f>
        <v/>
      </c>
      <c r="H2088" t="str">
        <f>IFERROR(VLOOKUP(B2088,Attendance!D:BQ,65,FALSE),"")</f>
        <v/>
      </c>
      <c r="I2088" t="str">
        <f>IFERROR(VLOOKUP(B2088,Misconduct!D:M,8,FALSE),"")</f>
        <v/>
      </c>
      <c r="J2088" t="str">
        <f>IFERROR(VLOOKUP(B2088,Misconduct!D:M,9,FALSE),"")</f>
        <v/>
      </c>
      <c r="K2088" t="str">
        <f>IFERROR(VLOOKUP(B2088,Misconduct!D:M,10,FALSE),"")</f>
        <v/>
      </c>
    </row>
    <row r="2089" spans="1:11">
      <c r="A2089" s="161" t="str">
        <f>IF(Personal_Development!C1983="","",Personal_Development!C1983)</f>
        <v/>
      </c>
      <c r="B2089" t="str">
        <f>IF(Personal_Development!D1983="","",Personal_Development!D1983)</f>
        <v/>
      </c>
      <c r="C2089" t="str">
        <f>IF(Personal_Development!E1983="","",Personal_Development!E1983)</f>
        <v/>
      </c>
      <c r="D2089" t="str">
        <f>IFERROR(VLOOKUP(B2089,Personal_Development!D:DL,113,FALSE),"")</f>
        <v/>
      </c>
      <c r="E2089" t="str">
        <f>IFERROR(VLOOKUP(B2089,Kaizen!D:X,21,FALSE),"")</f>
        <v/>
      </c>
      <c r="F2089" t="str">
        <f>IFERROR(VLOOKUP(B2089,'Safety Idea'!D:X,21,FALSE),"")</f>
        <v/>
      </c>
      <c r="G2089" t="str">
        <f>IFERROR(VLOOKUP(B2089,'Compulsory Training'!D:Z,23,FALSE),"")</f>
        <v/>
      </c>
      <c r="H2089" t="str">
        <f>IFERROR(VLOOKUP(B2089,Attendance!D:BQ,65,FALSE),"")</f>
        <v/>
      </c>
      <c r="I2089" t="str">
        <f>IFERROR(VLOOKUP(B2089,Misconduct!D:M,8,FALSE),"")</f>
        <v/>
      </c>
      <c r="J2089" t="str">
        <f>IFERROR(VLOOKUP(B2089,Misconduct!D:M,9,FALSE),"")</f>
        <v/>
      </c>
      <c r="K2089" t="str">
        <f>IFERROR(VLOOKUP(B2089,Misconduct!D:M,10,FALSE),"")</f>
        <v/>
      </c>
    </row>
    <row r="2090" spans="1:11">
      <c r="A2090" s="161" t="str">
        <f>IF(Personal_Development!C1984="","",Personal_Development!C1984)</f>
        <v/>
      </c>
      <c r="B2090" t="str">
        <f>IF(Personal_Development!D1984="","",Personal_Development!D1984)</f>
        <v/>
      </c>
      <c r="C2090" t="str">
        <f>IF(Personal_Development!E1984="","",Personal_Development!E1984)</f>
        <v/>
      </c>
      <c r="D2090" t="str">
        <f>IFERROR(VLOOKUP(B2090,Personal_Development!D:DL,113,FALSE),"")</f>
        <v/>
      </c>
      <c r="E2090" t="str">
        <f>IFERROR(VLOOKUP(B2090,Kaizen!D:X,21,FALSE),"")</f>
        <v/>
      </c>
      <c r="F2090" t="str">
        <f>IFERROR(VLOOKUP(B2090,'Safety Idea'!D:X,21,FALSE),"")</f>
        <v/>
      </c>
      <c r="G2090" t="str">
        <f>IFERROR(VLOOKUP(B2090,'Compulsory Training'!D:Z,23,FALSE),"")</f>
        <v/>
      </c>
      <c r="H2090" t="str">
        <f>IFERROR(VLOOKUP(B2090,Attendance!D:BQ,65,FALSE),"")</f>
        <v/>
      </c>
      <c r="I2090" t="str">
        <f>IFERROR(VLOOKUP(B2090,Misconduct!D:M,8,FALSE),"")</f>
        <v/>
      </c>
      <c r="J2090" t="str">
        <f>IFERROR(VLOOKUP(B2090,Misconduct!D:M,9,FALSE),"")</f>
        <v/>
      </c>
      <c r="K2090" t="str">
        <f>IFERROR(VLOOKUP(B2090,Misconduct!D:M,10,FALSE),"")</f>
        <v/>
      </c>
    </row>
    <row r="2091" spans="1:11">
      <c r="A2091" s="161" t="str">
        <f>IF(Personal_Development!C1985="","",Personal_Development!C1985)</f>
        <v/>
      </c>
      <c r="B2091" t="str">
        <f>IF(Personal_Development!D1985="","",Personal_Development!D1985)</f>
        <v/>
      </c>
      <c r="C2091" t="str">
        <f>IF(Personal_Development!E1985="","",Personal_Development!E1985)</f>
        <v/>
      </c>
      <c r="D2091" t="str">
        <f>IFERROR(VLOOKUP(B2091,Personal_Development!D:DL,113,FALSE),"")</f>
        <v/>
      </c>
      <c r="E2091" t="str">
        <f>IFERROR(VLOOKUP(B2091,Kaizen!D:X,21,FALSE),"")</f>
        <v/>
      </c>
      <c r="F2091" t="str">
        <f>IFERROR(VLOOKUP(B2091,'Safety Idea'!D:X,21,FALSE),"")</f>
        <v/>
      </c>
      <c r="G2091" t="str">
        <f>IFERROR(VLOOKUP(B2091,'Compulsory Training'!D:Z,23,FALSE),"")</f>
        <v/>
      </c>
      <c r="H2091" t="str">
        <f>IFERROR(VLOOKUP(B2091,Attendance!D:BQ,65,FALSE),"")</f>
        <v/>
      </c>
      <c r="I2091" t="str">
        <f>IFERROR(VLOOKUP(B2091,Misconduct!D:M,8,FALSE),"")</f>
        <v/>
      </c>
      <c r="J2091" t="str">
        <f>IFERROR(VLOOKUP(B2091,Misconduct!D:M,9,FALSE),"")</f>
        <v/>
      </c>
      <c r="K2091" t="str">
        <f>IFERROR(VLOOKUP(B2091,Misconduct!D:M,10,FALSE),"")</f>
        <v/>
      </c>
    </row>
    <row r="2092" spans="1:11">
      <c r="A2092" s="161" t="str">
        <f>IF(Personal_Development!C1986="","",Personal_Development!C1986)</f>
        <v/>
      </c>
      <c r="B2092" t="str">
        <f>IF(Personal_Development!D1986="","",Personal_Development!D1986)</f>
        <v/>
      </c>
      <c r="C2092" t="str">
        <f>IF(Personal_Development!E1986="","",Personal_Development!E1986)</f>
        <v/>
      </c>
      <c r="D2092" t="str">
        <f>IFERROR(VLOOKUP(B2092,Personal_Development!D:DL,113,FALSE),"")</f>
        <v/>
      </c>
      <c r="E2092" t="str">
        <f>IFERROR(VLOOKUP(B2092,Kaizen!D:X,21,FALSE),"")</f>
        <v/>
      </c>
      <c r="F2092" t="str">
        <f>IFERROR(VLOOKUP(B2092,'Safety Idea'!D:X,21,FALSE),"")</f>
        <v/>
      </c>
      <c r="G2092" t="str">
        <f>IFERROR(VLOOKUP(B2092,'Compulsory Training'!D:Z,23,FALSE),"")</f>
        <v/>
      </c>
      <c r="H2092" t="str">
        <f>IFERROR(VLOOKUP(B2092,Attendance!D:BQ,65,FALSE),"")</f>
        <v/>
      </c>
      <c r="I2092" t="str">
        <f>IFERROR(VLOOKUP(B2092,Misconduct!D:M,8,FALSE),"")</f>
        <v/>
      </c>
      <c r="J2092" t="str">
        <f>IFERROR(VLOOKUP(B2092,Misconduct!D:M,9,FALSE),"")</f>
        <v/>
      </c>
      <c r="K2092" t="str">
        <f>IFERROR(VLOOKUP(B2092,Misconduct!D:M,10,FALSE),"")</f>
        <v/>
      </c>
    </row>
    <row r="2093" spans="1:11">
      <c r="A2093" s="161" t="str">
        <f>IF(Personal_Development!C1987="","",Personal_Development!C1987)</f>
        <v/>
      </c>
      <c r="B2093" t="str">
        <f>IF(Personal_Development!D1987="","",Personal_Development!D1987)</f>
        <v/>
      </c>
      <c r="C2093" t="str">
        <f>IF(Personal_Development!E1987="","",Personal_Development!E1987)</f>
        <v/>
      </c>
      <c r="D2093" t="str">
        <f>IFERROR(VLOOKUP(B2093,Personal_Development!D:DL,113,FALSE),"")</f>
        <v/>
      </c>
      <c r="E2093" t="str">
        <f>IFERROR(VLOOKUP(B2093,Kaizen!D:X,21,FALSE),"")</f>
        <v/>
      </c>
      <c r="F2093" t="str">
        <f>IFERROR(VLOOKUP(B2093,'Safety Idea'!D:X,21,FALSE),"")</f>
        <v/>
      </c>
      <c r="G2093" t="str">
        <f>IFERROR(VLOOKUP(B2093,'Compulsory Training'!D:Z,23,FALSE),"")</f>
        <v/>
      </c>
      <c r="H2093" t="str">
        <f>IFERROR(VLOOKUP(B2093,Attendance!D:BQ,65,FALSE),"")</f>
        <v/>
      </c>
      <c r="I2093" t="str">
        <f>IFERROR(VLOOKUP(B2093,Misconduct!D:M,8,FALSE),"")</f>
        <v/>
      </c>
      <c r="J2093" t="str">
        <f>IFERROR(VLOOKUP(B2093,Misconduct!D:M,9,FALSE),"")</f>
        <v/>
      </c>
      <c r="K2093" t="str">
        <f>IFERROR(VLOOKUP(B2093,Misconduct!D:M,10,FALSE),"")</f>
        <v/>
      </c>
    </row>
    <row r="2094" spans="1:11">
      <c r="A2094" s="161" t="str">
        <f>IF(Personal_Development!C1988="","",Personal_Development!C1988)</f>
        <v/>
      </c>
      <c r="B2094" t="str">
        <f>IF(Personal_Development!D1988="","",Personal_Development!D1988)</f>
        <v/>
      </c>
      <c r="C2094" t="str">
        <f>IF(Personal_Development!E1988="","",Personal_Development!E1988)</f>
        <v/>
      </c>
      <c r="D2094" t="str">
        <f>IFERROR(VLOOKUP(B2094,Personal_Development!D:DL,113,FALSE),"")</f>
        <v/>
      </c>
      <c r="E2094" t="str">
        <f>IFERROR(VLOOKUP(B2094,Kaizen!D:X,21,FALSE),"")</f>
        <v/>
      </c>
      <c r="F2094" t="str">
        <f>IFERROR(VLOOKUP(B2094,'Safety Idea'!D:X,21,FALSE),"")</f>
        <v/>
      </c>
      <c r="G2094" t="str">
        <f>IFERROR(VLOOKUP(B2094,'Compulsory Training'!D:Z,23,FALSE),"")</f>
        <v/>
      </c>
      <c r="H2094" t="str">
        <f>IFERROR(VLOOKUP(B2094,Attendance!D:BQ,65,FALSE),"")</f>
        <v/>
      </c>
      <c r="I2094" t="str">
        <f>IFERROR(VLOOKUP(B2094,Misconduct!D:M,8,FALSE),"")</f>
        <v/>
      </c>
      <c r="J2094" t="str">
        <f>IFERROR(VLOOKUP(B2094,Misconduct!D:M,9,FALSE),"")</f>
        <v/>
      </c>
      <c r="K2094" t="str">
        <f>IFERROR(VLOOKUP(B2094,Misconduct!D:M,10,FALSE),"")</f>
        <v/>
      </c>
    </row>
    <row r="2095" spans="1:11">
      <c r="A2095" s="161" t="str">
        <f>IF(Personal_Development!C1989="","",Personal_Development!C1989)</f>
        <v/>
      </c>
      <c r="B2095" t="str">
        <f>IF(Personal_Development!D1989="","",Personal_Development!D1989)</f>
        <v/>
      </c>
      <c r="C2095" t="str">
        <f>IF(Personal_Development!E1989="","",Personal_Development!E1989)</f>
        <v/>
      </c>
      <c r="D2095" t="str">
        <f>IFERROR(VLOOKUP(B2095,Personal_Development!D:DL,113,FALSE),"")</f>
        <v/>
      </c>
      <c r="E2095" t="str">
        <f>IFERROR(VLOOKUP(B2095,Kaizen!D:X,21,FALSE),"")</f>
        <v/>
      </c>
      <c r="F2095" t="str">
        <f>IFERROR(VLOOKUP(B2095,'Safety Idea'!D:X,21,FALSE),"")</f>
        <v/>
      </c>
      <c r="G2095" t="str">
        <f>IFERROR(VLOOKUP(B2095,'Compulsory Training'!D:Z,23,FALSE),"")</f>
        <v/>
      </c>
      <c r="H2095" t="str">
        <f>IFERROR(VLOOKUP(B2095,Attendance!D:BQ,65,FALSE),"")</f>
        <v/>
      </c>
      <c r="I2095" t="str">
        <f>IFERROR(VLOOKUP(B2095,Misconduct!D:M,8,FALSE),"")</f>
        <v/>
      </c>
      <c r="J2095" t="str">
        <f>IFERROR(VLOOKUP(B2095,Misconduct!D:M,9,FALSE),"")</f>
        <v/>
      </c>
      <c r="K2095" t="str">
        <f>IFERROR(VLOOKUP(B2095,Misconduct!D:M,10,FALSE),"")</f>
        <v/>
      </c>
    </row>
    <row r="2096" spans="1:11">
      <c r="A2096" s="161" t="str">
        <f>IF(Personal_Development!C1990="","",Personal_Development!C1990)</f>
        <v/>
      </c>
      <c r="B2096" t="str">
        <f>IF(Personal_Development!D1990="","",Personal_Development!D1990)</f>
        <v/>
      </c>
      <c r="C2096" t="str">
        <f>IF(Personal_Development!E1990="","",Personal_Development!E1990)</f>
        <v/>
      </c>
      <c r="D2096" t="str">
        <f>IFERROR(VLOOKUP(B2096,Personal_Development!D:DL,113,FALSE),"")</f>
        <v/>
      </c>
      <c r="E2096" t="str">
        <f>IFERROR(VLOOKUP(B2096,Kaizen!D:X,21,FALSE),"")</f>
        <v/>
      </c>
      <c r="F2096" t="str">
        <f>IFERROR(VLOOKUP(B2096,'Safety Idea'!D:X,21,FALSE),"")</f>
        <v/>
      </c>
      <c r="G2096" t="str">
        <f>IFERROR(VLOOKUP(B2096,'Compulsory Training'!D:Z,23,FALSE),"")</f>
        <v/>
      </c>
      <c r="H2096" t="str">
        <f>IFERROR(VLOOKUP(B2096,Attendance!D:BQ,65,FALSE),"")</f>
        <v/>
      </c>
      <c r="I2096" t="str">
        <f>IFERROR(VLOOKUP(B2096,Misconduct!D:M,8,FALSE),"")</f>
        <v/>
      </c>
      <c r="J2096" t="str">
        <f>IFERROR(VLOOKUP(B2096,Misconduct!D:M,9,FALSE),"")</f>
        <v/>
      </c>
      <c r="K2096" t="str">
        <f>IFERROR(VLOOKUP(B2096,Misconduct!D:M,10,FALSE),"")</f>
        <v/>
      </c>
    </row>
    <row r="2097" spans="1:11">
      <c r="A2097" s="161" t="str">
        <f>IF(Personal_Development!C1991="","",Personal_Development!C1991)</f>
        <v/>
      </c>
      <c r="B2097" t="str">
        <f>IF(Personal_Development!D1991="","",Personal_Development!D1991)</f>
        <v/>
      </c>
      <c r="C2097" t="str">
        <f>IF(Personal_Development!E1991="","",Personal_Development!E1991)</f>
        <v/>
      </c>
      <c r="D2097" t="str">
        <f>IFERROR(VLOOKUP(B2097,Personal_Development!D:DL,113,FALSE),"")</f>
        <v/>
      </c>
      <c r="E2097" t="str">
        <f>IFERROR(VLOOKUP(B2097,Kaizen!D:X,21,FALSE),"")</f>
        <v/>
      </c>
      <c r="F2097" t="str">
        <f>IFERROR(VLOOKUP(B2097,'Safety Idea'!D:X,21,FALSE),"")</f>
        <v/>
      </c>
      <c r="G2097" t="str">
        <f>IFERROR(VLOOKUP(B2097,'Compulsory Training'!D:Z,23,FALSE),"")</f>
        <v/>
      </c>
      <c r="H2097" t="str">
        <f>IFERROR(VLOOKUP(B2097,Attendance!D:BQ,65,FALSE),"")</f>
        <v/>
      </c>
      <c r="I2097" t="str">
        <f>IFERROR(VLOOKUP(B2097,Misconduct!D:M,8,FALSE),"")</f>
        <v/>
      </c>
      <c r="J2097" t="str">
        <f>IFERROR(VLOOKUP(B2097,Misconduct!D:M,9,FALSE),"")</f>
        <v/>
      </c>
      <c r="K2097" t="str">
        <f>IFERROR(VLOOKUP(B2097,Misconduct!D:M,10,FALSE),"")</f>
        <v/>
      </c>
    </row>
    <row r="2098" spans="1:11">
      <c r="A2098" s="161" t="str">
        <f>IF(Personal_Development!C1992="","",Personal_Development!C1992)</f>
        <v/>
      </c>
      <c r="B2098" t="str">
        <f>IF(Personal_Development!D1992="","",Personal_Development!D1992)</f>
        <v/>
      </c>
      <c r="C2098" t="str">
        <f>IF(Personal_Development!E1992="","",Personal_Development!E1992)</f>
        <v/>
      </c>
      <c r="D2098" t="str">
        <f>IFERROR(VLOOKUP(B2098,Personal_Development!D:DL,113,FALSE),"")</f>
        <v/>
      </c>
      <c r="E2098" t="str">
        <f>IFERROR(VLOOKUP(B2098,Kaizen!D:X,21,FALSE),"")</f>
        <v/>
      </c>
      <c r="F2098" t="str">
        <f>IFERROR(VLOOKUP(B2098,'Safety Idea'!D:X,21,FALSE),"")</f>
        <v/>
      </c>
      <c r="G2098" t="str">
        <f>IFERROR(VLOOKUP(B2098,'Compulsory Training'!D:Z,23,FALSE),"")</f>
        <v/>
      </c>
      <c r="H2098" t="str">
        <f>IFERROR(VLOOKUP(B2098,Attendance!D:BQ,65,FALSE),"")</f>
        <v/>
      </c>
      <c r="I2098" t="str">
        <f>IFERROR(VLOOKUP(B2098,Misconduct!D:M,8,FALSE),"")</f>
        <v/>
      </c>
      <c r="J2098" t="str">
        <f>IFERROR(VLOOKUP(B2098,Misconduct!D:M,9,FALSE),"")</f>
        <v/>
      </c>
      <c r="K2098" t="str">
        <f>IFERROR(VLOOKUP(B2098,Misconduct!D:M,10,FALSE),"")</f>
        <v/>
      </c>
    </row>
    <row r="2099" spans="1:11">
      <c r="A2099" s="161" t="str">
        <f>IF(Personal_Development!C1993="","",Personal_Development!C1993)</f>
        <v/>
      </c>
      <c r="B2099" t="str">
        <f>IF(Personal_Development!D1993="","",Personal_Development!D1993)</f>
        <v/>
      </c>
      <c r="C2099" t="str">
        <f>IF(Personal_Development!E1993="","",Personal_Development!E1993)</f>
        <v/>
      </c>
      <c r="D2099" t="str">
        <f>IFERROR(VLOOKUP(B2099,Personal_Development!D:DL,113,FALSE),"")</f>
        <v/>
      </c>
      <c r="E2099" t="str">
        <f>IFERROR(VLOOKUP(B2099,Kaizen!D:X,21,FALSE),"")</f>
        <v/>
      </c>
      <c r="F2099" t="str">
        <f>IFERROR(VLOOKUP(B2099,'Safety Idea'!D:X,21,FALSE),"")</f>
        <v/>
      </c>
      <c r="G2099" t="str">
        <f>IFERROR(VLOOKUP(B2099,'Compulsory Training'!D:Z,23,FALSE),"")</f>
        <v/>
      </c>
      <c r="H2099" t="str">
        <f>IFERROR(VLOOKUP(B2099,Attendance!D:BQ,65,FALSE),"")</f>
        <v/>
      </c>
      <c r="I2099" t="str">
        <f>IFERROR(VLOOKUP(B2099,Misconduct!D:M,8,FALSE),"")</f>
        <v/>
      </c>
      <c r="J2099" t="str">
        <f>IFERROR(VLOOKUP(B2099,Misconduct!D:M,9,FALSE),"")</f>
        <v/>
      </c>
      <c r="K2099" t="str">
        <f>IFERROR(VLOOKUP(B2099,Misconduct!D:M,10,FALSE),"")</f>
        <v/>
      </c>
    </row>
    <row r="2100" spans="1:11">
      <c r="A2100" s="161" t="str">
        <f>IF(Personal_Development!C1994="","",Personal_Development!C1994)</f>
        <v/>
      </c>
      <c r="B2100" t="str">
        <f>IF(Personal_Development!D1994="","",Personal_Development!D1994)</f>
        <v/>
      </c>
      <c r="C2100" t="str">
        <f>IF(Personal_Development!E1994="","",Personal_Development!E1994)</f>
        <v/>
      </c>
      <c r="D2100" t="str">
        <f>IFERROR(VLOOKUP(B2100,Personal_Development!D:DL,113,FALSE),"")</f>
        <v/>
      </c>
      <c r="E2100" t="str">
        <f>IFERROR(VLOOKUP(B2100,Kaizen!D:X,21,FALSE),"")</f>
        <v/>
      </c>
      <c r="F2100" t="str">
        <f>IFERROR(VLOOKUP(B2100,'Safety Idea'!D:X,21,FALSE),"")</f>
        <v/>
      </c>
      <c r="G2100" t="str">
        <f>IFERROR(VLOOKUP(B2100,'Compulsory Training'!D:Z,23,FALSE),"")</f>
        <v/>
      </c>
      <c r="H2100" t="str">
        <f>IFERROR(VLOOKUP(B2100,Attendance!D:BQ,65,FALSE),"")</f>
        <v/>
      </c>
      <c r="I2100" t="str">
        <f>IFERROR(VLOOKUP(B2100,Misconduct!D:M,8,FALSE),"")</f>
        <v/>
      </c>
      <c r="J2100" t="str">
        <f>IFERROR(VLOOKUP(B2100,Misconduct!D:M,9,FALSE),"")</f>
        <v/>
      </c>
      <c r="K2100" t="str">
        <f>IFERROR(VLOOKUP(B2100,Misconduct!D:M,10,FALSE),"")</f>
        <v/>
      </c>
    </row>
    <row r="2101" spans="1:11">
      <c r="A2101" s="161" t="str">
        <f>IF(Personal_Development!C1995="","",Personal_Development!C1995)</f>
        <v/>
      </c>
      <c r="B2101" t="str">
        <f>IF(Personal_Development!D1995="","",Personal_Development!D1995)</f>
        <v/>
      </c>
      <c r="C2101" t="str">
        <f>IF(Personal_Development!E1995="","",Personal_Development!E1995)</f>
        <v/>
      </c>
      <c r="D2101" t="str">
        <f>IFERROR(VLOOKUP(B2101,Personal_Development!D:DL,113,FALSE),"")</f>
        <v/>
      </c>
      <c r="E2101" t="str">
        <f>IFERROR(VLOOKUP(B2101,Kaizen!D:X,21,FALSE),"")</f>
        <v/>
      </c>
      <c r="F2101" t="str">
        <f>IFERROR(VLOOKUP(B2101,'Safety Idea'!D:X,21,FALSE),"")</f>
        <v/>
      </c>
      <c r="G2101" t="str">
        <f>IFERROR(VLOOKUP(B2101,'Compulsory Training'!D:Z,23,FALSE),"")</f>
        <v/>
      </c>
      <c r="H2101" t="str">
        <f>IFERROR(VLOOKUP(B2101,Attendance!D:BQ,65,FALSE),"")</f>
        <v/>
      </c>
      <c r="I2101" t="str">
        <f>IFERROR(VLOOKUP(B2101,Misconduct!D:M,8,FALSE),"")</f>
        <v/>
      </c>
      <c r="J2101" t="str">
        <f>IFERROR(VLOOKUP(B2101,Misconduct!D:M,9,FALSE),"")</f>
        <v/>
      </c>
      <c r="K2101" t="str">
        <f>IFERROR(VLOOKUP(B2101,Misconduct!D:M,10,FALSE),"")</f>
        <v/>
      </c>
    </row>
    <row r="2102" spans="1:11">
      <c r="A2102" s="161" t="str">
        <f>IF(Personal_Development!C1996="","",Personal_Development!C1996)</f>
        <v/>
      </c>
      <c r="B2102" t="str">
        <f>IF(Personal_Development!D1996="","",Personal_Development!D1996)</f>
        <v/>
      </c>
      <c r="C2102" t="str">
        <f>IF(Personal_Development!E1996="","",Personal_Development!E1996)</f>
        <v/>
      </c>
      <c r="D2102" t="str">
        <f>IFERROR(VLOOKUP(B2102,Personal_Development!D:DL,113,FALSE),"")</f>
        <v/>
      </c>
      <c r="E2102" t="str">
        <f>IFERROR(VLOOKUP(B2102,Kaizen!D:X,21,FALSE),"")</f>
        <v/>
      </c>
      <c r="F2102" t="str">
        <f>IFERROR(VLOOKUP(B2102,'Safety Idea'!D:X,21,FALSE),"")</f>
        <v/>
      </c>
      <c r="G2102" t="str">
        <f>IFERROR(VLOOKUP(B2102,'Compulsory Training'!D:Z,23,FALSE),"")</f>
        <v/>
      </c>
      <c r="H2102" t="str">
        <f>IFERROR(VLOOKUP(B2102,Attendance!D:BQ,65,FALSE),"")</f>
        <v/>
      </c>
      <c r="I2102" t="str">
        <f>IFERROR(VLOOKUP(B2102,Misconduct!D:M,8,FALSE),"")</f>
        <v/>
      </c>
      <c r="J2102" t="str">
        <f>IFERROR(VLOOKUP(B2102,Misconduct!D:M,9,FALSE),"")</f>
        <v/>
      </c>
      <c r="K2102" t="str">
        <f>IFERROR(VLOOKUP(B2102,Misconduct!D:M,10,FALSE),"")</f>
        <v/>
      </c>
    </row>
    <row r="2103" spans="1:11">
      <c r="A2103" s="161" t="str">
        <f>IF(Personal_Development!C1997="","",Personal_Development!C1997)</f>
        <v/>
      </c>
      <c r="B2103" t="str">
        <f>IF(Personal_Development!D1997="","",Personal_Development!D1997)</f>
        <v/>
      </c>
      <c r="C2103" t="str">
        <f>IF(Personal_Development!E1997="","",Personal_Development!E1997)</f>
        <v/>
      </c>
      <c r="D2103" t="str">
        <f>IFERROR(VLOOKUP(B2103,Personal_Development!D:DL,113,FALSE),"")</f>
        <v/>
      </c>
      <c r="E2103" t="str">
        <f>IFERROR(VLOOKUP(B2103,Kaizen!D:X,21,FALSE),"")</f>
        <v/>
      </c>
      <c r="F2103" t="str">
        <f>IFERROR(VLOOKUP(B2103,'Safety Idea'!D:X,21,FALSE),"")</f>
        <v/>
      </c>
      <c r="G2103" t="str">
        <f>IFERROR(VLOOKUP(B2103,'Compulsory Training'!D:Z,23,FALSE),"")</f>
        <v/>
      </c>
      <c r="H2103" t="str">
        <f>IFERROR(VLOOKUP(B2103,Attendance!D:BQ,65,FALSE),"")</f>
        <v/>
      </c>
      <c r="I2103" t="str">
        <f>IFERROR(VLOOKUP(B2103,Misconduct!D:M,8,FALSE),"")</f>
        <v/>
      </c>
      <c r="J2103" t="str">
        <f>IFERROR(VLOOKUP(B2103,Misconduct!D:M,9,FALSE),"")</f>
        <v/>
      </c>
      <c r="K2103" t="str">
        <f>IFERROR(VLOOKUP(B2103,Misconduct!D:M,10,FALSE),"")</f>
        <v/>
      </c>
    </row>
    <row r="2104" spans="1:11">
      <c r="A2104" s="161" t="str">
        <f>IF(Personal_Development!C1998="","",Personal_Development!C1998)</f>
        <v/>
      </c>
      <c r="B2104" t="str">
        <f>IF(Personal_Development!D1998="","",Personal_Development!D1998)</f>
        <v/>
      </c>
      <c r="C2104" t="str">
        <f>IF(Personal_Development!E1998="","",Personal_Development!E1998)</f>
        <v/>
      </c>
      <c r="D2104" t="str">
        <f>IFERROR(VLOOKUP(B2104,Personal_Development!D:DL,113,FALSE),"")</f>
        <v/>
      </c>
      <c r="E2104" t="str">
        <f>IFERROR(VLOOKUP(B2104,Kaizen!D:X,21,FALSE),"")</f>
        <v/>
      </c>
      <c r="F2104" t="str">
        <f>IFERROR(VLOOKUP(B2104,'Safety Idea'!D:X,21,FALSE),"")</f>
        <v/>
      </c>
      <c r="G2104" t="str">
        <f>IFERROR(VLOOKUP(B2104,'Compulsory Training'!D:Z,23,FALSE),"")</f>
        <v/>
      </c>
      <c r="H2104" t="str">
        <f>IFERROR(VLOOKUP(B2104,Attendance!D:BQ,65,FALSE),"")</f>
        <v/>
      </c>
      <c r="I2104" t="str">
        <f>IFERROR(VLOOKUP(B2104,Misconduct!D:M,8,FALSE),"")</f>
        <v/>
      </c>
      <c r="J2104" t="str">
        <f>IFERROR(VLOOKUP(B2104,Misconduct!D:M,9,FALSE),"")</f>
        <v/>
      </c>
      <c r="K2104" t="str">
        <f>IFERROR(VLOOKUP(B2104,Misconduct!D:M,10,FALSE),"")</f>
        <v/>
      </c>
    </row>
    <row r="2105" spans="1:11">
      <c r="A2105" s="161" t="str">
        <f>IF(Personal_Development!C1999="","",Personal_Development!C1999)</f>
        <v/>
      </c>
      <c r="B2105" t="str">
        <f>IF(Personal_Development!D1999="","",Personal_Development!D1999)</f>
        <v/>
      </c>
      <c r="C2105" t="str">
        <f>IF(Personal_Development!E1999="","",Personal_Development!E1999)</f>
        <v/>
      </c>
      <c r="D2105" t="str">
        <f>IFERROR(VLOOKUP(B2105,Personal_Development!D:DL,113,FALSE),"")</f>
        <v/>
      </c>
      <c r="E2105" t="str">
        <f>IFERROR(VLOOKUP(B2105,Kaizen!D:X,21,FALSE),"")</f>
        <v/>
      </c>
      <c r="F2105" t="str">
        <f>IFERROR(VLOOKUP(B2105,'Safety Idea'!D:X,21,FALSE),"")</f>
        <v/>
      </c>
      <c r="G2105" t="str">
        <f>IFERROR(VLOOKUP(B2105,'Compulsory Training'!D:Z,23,FALSE),"")</f>
        <v/>
      </c>
      <c r="H2105" t="str">
        <f>IFERROR(VLOOKUP(B2105,Attendance!D:BQ,65,FALSE),"")</f>
        <v/>
      </c>
      <c r="I2105" t="str">
        <f>IFERROR(VLOOKUP(B2105,Misconduct!D:M,8,FALSE),"")</f>
        <v/>
      </c>
      <c r="J2105" t="str">
        <f>IFERROR(VLOOKUP(B2105,Misconduct!D:M,9,FALSE),"")</f>
        <v/>
      </c>
      <c r="K2105" t="str">
        <f>IFERROR(VLOOKUP(B2105,Misconduct!D:M,10,FALSE),"")</f>
        <v/>
      </c>
    </row>
    <row r="2106" spans="1:11">
      <c r="A2106" s="161" t="str">
        <f>IF(Personal_Development!C2000="","",Personal_Development!C2000)</f>
        <v/>
      </c>
      <c r="B2106" t="str">
        <f>IF(Personal_Development!D2000="","",Personal_Development!D2000)</f>
        <v/>
      </c>
      <c r="C2106" t="str">
        <f>IF(Personal_Development!E2000="","",Personal_Development!E2000)</f>
        <v/>
      </c>
      <c r="D2106" t="str">
        <f>IFERROR(VLOOKUP(B2106,Personal_Development!D:DL,113,FALSE),"")</f>
        <v/>
      </c>
      <c r="E2106" t="str">
        <f>IFERROR(VLOOKUP(B2106,Kaizen!D:X,21,FALSE),"")</f>
        <v/>
      </c>
      <c r="F2106" t="str">
        <f>IFERROR(VLOOKUP(B2106,'Safety Idea'!D:X,21,FALSE),"")</f>
        <v/>
      </c>
      <c r="G2106" t="str">
        <f>IFERROR(VLOOKUP(B2106,'Compulsory Training'!D:Z,23,FALSE),"")</f>
        <v/>
      </c>
      <c r="H2106" t="str">
        <f>IFERROR(VLOOKUP(B2106,Attendance!D:BQ,65,FALSE),"")</f>
        <v/>
      </c>
      <c r="I2106" t="str">
        <f>IFERROR(VLOOKUP(B2106,Misconduct!D:M,8,FALSE),"")</f>
        <v/>
      </c>
      <c r="J2106" t="str">
        <f>IFERROR(VLOOKUP(B2106,Misconduct!D:M,9,FALSE),"")</f>
        <v/>
      </c>
      <c r="K2106" t="str">
        <f>IFERROR(VLOOKUP(B2106,Misconduct!D:M,10,FALSE),"")</f>
        <v/>
      </c>
    </row>
    <row r="2107" spans="1:11">
      <c r="A2107" s="161" t="str">
        <f>IF(Personal_Development!C2001="","",Personal_Development!C2001)</f>
        <v/>
      </c>
      <c r="B2107" t="str">
        <f>IF(Personal_Development!D2001="","",Personal_Development!D2001)</f>
        <v/>
      </c>
      <c r="C2107" t="str">
        <f>IF(Personal_Development!E2001="","",Personal_Development!E2001)</f>
        <v/>
      </c>
      <c r="D2107" t="str">
        <f>IFERROR(VLOOKUP(B2107,Personal_Development!D:DL,113,FALSE),"")</f>
        <v/>
      </c>
      <c r="E2107" t="str">
        <f>IFERROR(VLOOKUP(B2107,Kaizen!D:X,21,FALSE),"")</f>
        <v/>
      </c>
      <c r="F2107" t="str">
        <f>IFERROR(VLOOKUP(B2107,'Safety Idea'!D:X,21,FALSE),"")</f>
        <v/>
      </c>
      <c r="G2107" t="str">
        <f>IFERROR(VLOOKUP(B2107,'Compulsory Training'!D:Z,23,FALSE),"")</f>
        <v/>
      </c>
      <c r="H2107" t="str">
        <f>IFERROR(VLOOKUP(B2107,Attendance!D:BQ,65,FALSE),"")</f>
        <v/>
      </c>
      <c r="I2107" t="str">
        <f>IFERROR(VLOOKUP(B2107,Misconduct!D:M,8,FALSE),"")</f>
        <v/>
      </c>
      <c r="J2107" t="str">
        <f>IFERROR(VLOOKUP(B2107,Misconduct!D:M,9,FALSE),"")</f>
        <v/>
      </c>
      <c r="K2107" t="str">
        <f>IFERROR(VLOOKUP(B2107,Misconduct!D:M,10,FALSE),"")</f>
        <v/>
      </c>
    </row>
    <row r="2108" spans="1:11">
      <c r="A2108" s="161" t="str">
        <f>IF(Personal_Development!C2002="","",Personal_Development!C2002)</f>
        <v/>
      </c>
      <c r="B2108" t="str">
        <f>IF(Personal_Development!D2002="","",Personal_Development!D2002)</f>
        <v/>
      </c>
      <c r="C2108" t="str">
        <f>IF(Personal_Development!E2002="","",Personal_Development!E2002)</f>
        <v/>
      </c>
      <c r="D2108" t="str">
        <f>IFERROR(VLOOKUP(B2108,Personal_Development!D:DL,113,FALSE),"")</f>
        <v/>
      </c>
      <c r="E2108" t="str">
        <f>IFERROR(VLOOKUP(B2108,Kaizen!D:X,21,FALSE),"")</f>
        <v/>
      </c>
      <c r="F2108" t="str">
        <f>IFERROR(VLOOKUP(B2108,'Safety Idea'!D:X,21,FALSE),"")</f>
        <v/>
      </c>
      <c r="G2108" t="str">
        <f>IFERROR(VLOOKUP(B2108,'Compulsory Training'!D:Z,23,FALSE),"")</f>
        <v/>
      </c>
      <c r="H2108" t="str">
        <f>IFERROR(VLOOKUP(B2108,Attendance!D:BQ,65,FALSE),"")</f>
        <v/>
      </c>
      <c r="I2108" t="str">
        <f>IFERROR(VLOOKUP(B2108,Misconduct!D:M,8,FALSE),"")</f>
        <v/>
      </c>
      <c r="J2108" t="str">
        <f>IFERROR(VLOOKUP(B2108,Misconduct!D:M,9,FALSE),"")</f>
        <v/>
      </c>
      <c r="K2108" t="str">
        <f>IFERROR(VLOOKUP(B2108,Misconduct!D:M,10,FALSE),"")</f>
        <v/>
      </c>
    </row>
    <row r="2109" spans="1:11">
      <c r="A2109" s="161" t="str">
        <f>IF(Personal_Development!C2003="","",Personal_Development!C2003)</f>
        <v/>
      </c>
      <c r="B2109" t="str">
        <f>IF(Personal_Development!D2003="","",Personal_Development!D2003)</f>
        <v/>
      </c>
      <c r="C2109" t="str">
        <f>IF(Personal_Development!E2003="","",Personal_Development!E2003)</f>
        <v/>
      </c>
      <c r="D2109" t="str">
        <f>IFERROR(VLOOKUP(B2109,Personal_Development!D:DL,113,FALSE),"")</f>
        <v/>
      </c>
      <c r="E2109" t="str">
        <f>IFERROR(VLOOKUP(B2109,Kaizen!D:X,21,FALSE),"")</f>
        <v/>
      </c>
      <c r="F2109" t="str">
        <f>IFERROR(VLOOKUP(B2109,'Safety Idea'!D:X,21,FALSE),"")</f>
        <v/>
      </c>
      <c r="G2109" t="str">
        <f>IFERROR(VLOOKUP(B2109,'Compulsory Training'!D:Z,23,FALSE),"")</f>
        <v/>
      </c>
      <c r="H2109" t="str">
        <f>IFERROR(VLOOKUP(B2109,Attendance!D:BQ,65,FALSE),"")</f>
        <v/>
      </c>
      <c r="I2109" t="str">
        <f>IFERROR(VLOOKUP(B2109,Misconduct!D:M,8,FALSE),"")</f>
        <v/>
      </c>
      <c r="J2109" t="str">
        <f>IFERROR(VLOOKUP(B2109,Misconduct!D:M,9,FALSE),"")</f>
        <v/>
      </c>
      <c r="K2109" t="str">
        <f>IFERROR(VLOOKUP(B2109,Misconduct!D:M,10,FALSE),"")</f>
        <v/>
      </c>
    </row>
    <row r="2110" spans="1:11">
      <c r="A2110" s="161" t="str">
        <f>IF(Personal_Development!C2004="","",Personal_Development!C2004)</f>
        <v/>
      </c>
      <c r="B2110" t="str">
        <f>IF(Personal_Development!D2004="","",Personal_Development!D2004)</f>
        <v/>
      </c>
      <c r="C2110" t="str">
        <f>IF(Personal_Development!E2004="","",Personal_Development!E2004)</f>
        <v/>
      </c>
      <c r="D2110" t="str">
        <f>IFERROR(VLOOKUP(B2110,Personal_Development!D:DL,113,FALSE),"")</f>
        <v/>
      </c>
      <c r="E2110" t="str">
        <f>IFERROR(VLOOKUP(B2110,Kaizen!D:X,21,FALSE),"")</f>
        <v/>
      </c>
      <c r="F2110" t="str">
        <f>IFERROR(VLOOKUP(B2110,'Safety Idea'!D:X,21,FALSE),"")</f>
        <v/>
      </c>
      <c r="G2110" t="str">
        <f>IFERROR(VLOOKUP(B2110,'Compulsory Training'!D:Z,23,FALSE),"")</f>
        <v/>
      </c>
      <c r="H2110" t="str">
        <f>IFERROR(VLOOKUP(B2110,Attendance!D:BQ,65,FALSE),"")</f>
        <v/>
      </c>
      <c r="I2110" t="str">
        <f>IFERROR(VLOOKUP(B2110,Misconduct!D:M,8,FALSE),"")</f>
        <v/>
      </c>
      <c r="J2110" t="str">
        <f>IFERROR(VLOOKUP(B2110,Misconduct!D:M,9,FALSE),"")</f>
        <v/>
      </c>
      <c r="K2110" t="str">
        <f>IFERROR(VLOOKUP(B2110,Misconduct!D:M,10,FALSE),"")</f>
        <v/>
      </c>
    </row>
    <row r="2111" spans="1:11">
      <c r="A2111" s="161" t="str">
        <f>IF(Personal_Development!C2005="","",Personal_Development!C2005)</f>
        <v/>
      </c>
      <c r="B2111" t="str">
        <f>IF(Personal_Development!D2005="","",Personal_Development!D2005)</f>
        <v/>
      </c>
      <c r="C2111" t="str">
        <f>IF(Personal_Development!E2005="","",Personal_Development!E2005)</f>
        <v/>
      </c>
      <c r="D2111" t="str">
        <f>IFERROR(VLOOKUP(B2111,Personal_Development!D:DL,113,FALSE),"")</f>
        <v/>
      </c>
      <c r="E2111" t="str">
        <f>IFERROR(VLOOKUP(B2111,Kaizen!D:X,21,FALSE),"")</f>
        <v/>
      </c>
      <c r="F2111" t="str">
        <f>IFERROR(VLOOKUP(B2111,'Safety Idea'!D:X,21,FALSE),"")</f>
        <v/>
      </c>
      <c r="G2111" t="str">
        <f>IFERROR(VLOOKUP(B2111,'Compulsory Training'!D:Z,23,FALSE),"")</f>
        <v/>
      </c>
      <c r="H2111" t="str">
        <f>IFERROR(VLOOKUP(B2111,Attendance!D:BQ,65,FALSE),"")</f>
        <v/>
      </c>
      <c r="I2111" t="str">
        <f>IFERROR(VLOOKUP(B2111,Misconduct!D:M,8,FALSE),"")</f>
        <v/>
      </c>
      <c r="J2111" t="str">
        <f>IFERROR(VLOOKUP(B2111,Misconduct!D:M,9,FALSE),"")</f>
        <v/>
      </c>
      <c r="K2111" t="str">
        <f>IFERROR(VLOOKUP(B2111,Misconduct!D:M,10,FALSE),"")</f>
        <v/>
      </c>
    </row>
    <row r="2112" spans="1:11">
      <c r="A2112" s="161" t="str">
        <f>IF(Personal_Development!C2006="","",Personal_Development!C2006)</f>
        <v/>
      </c>
      <c r="B2112" t="str">
        <f>IF(Personal_Development!D2006="","",Personal_Development!D2006)</f>
        <v/>
      </c>
      <c r="C2112" t="str">
        <f>IF(Personal_Development!E2006="","",Personal_Development!E2006)</f>
        <v/>
      </c>
      <c r="D2112" t="str">
        <f>IFERROR(VLOOKUP(B2112,Personal_Development!D:DL,113,FALSE),"")</f>
        <v/>
      </c>
      <c r="E2112" t="str">
        <f>IFERROR(VLOOKUP(B2112,Kaizen!D:X,21,FALSE),"")</f>
        <v/>
      </c>
      <c r="F2112" t="str">
        <f>IFERROR(VLOOKUP(B2112,'Safety Idea'!D:X,21,FALSE),"")</f>
        <v/>
      </c>
      <c r="G2112" t="str">
        <f>IFERROR(VLOOKUP(B2112,'Compulsory Training'!D:Z,23,FALSE),"")</f>
        <v/>
      </c>
      <c r="H2112" t="str">
        <f>IFERROR(VLOOKUP(B2112,Attendance!D:BQ,65,FALSE),"")</f>
        <v/>
      </c>
      <c r="I2112" t="str">
        <f>IFERROR(VLOOKUP(B2112,Misconduct!D:M,8,FALSE),"")</f>
        <v/>
      </c>
      <c r="J2112" t="str">
        <f>IFERROR(VLOOKUP(B2112,Misconduct!D:M,9,FALSE),"")</f>
        <v/>
      </c>
      <c r="K2112" t="str">
        <f>IFERROR(VLOOKUP(B2112,Misconduct!D:M,10,FALSE),"")</f>
        <v/>
      </c>
    </row>
    <row r="2113" spans="1:11">
      <c r="A2113" s="161" t="str">
        <f>IF(Personal_Development!C2007="","",Personal_Development!C2007)</f>
        <v/>
      </c>
      <c r="B2113" t="str">
        <f>IF(Personal_Development!D2007="","",Personal_Development!D2007)</f>
        <v/>
      </c>
      <c r="C2113" t="str">
        <f>IF(Personal_Development!E2007="","",Personal_Development!E2007)</f>
        <v/>
      </c>
      <c r="D2113" t="str">
        <f>IFERROR(VLOOKUP(B2113,Personal_Development!D:DL,113,FALSE),"")</f>
        <v/>
      </c>
      <c r="E2113" t="str">
        <f>IFERROR(VLOOKUP(B2113,Kaizen!D:X,21,FALSE),"")</f>
        <v/>
      </c>
      <c r="F2113" t="str">
        <f>IFERROR(VLOOKUP(B2113,'Safety Idea'!D:X,21,FALSE),"")</f>
        <v/>
      </c>
      <c r="G2113" t="str">
        <f>IFERROR(VLOOKUP(B2113,'Compulsory Training'!D:Z,23,FALSE),"")</f>
        <v/>
      </c>
      <c r="H2113" t="str">
        <f>IFERROR(VLOOKUP(B2113,Attendance!D:BQ,65,FALSE),"")</f>
        <v/>
      </c>
      <c r="I2113" t="str">
        <f>IFERROR(VLOOKUP(B2113,Misconduct!D:M,8,FALSE),"")</f>
        <v/>
      </c>
      <c r="J2113" t="str">
        <f>IFERROR(VLOOKUP(B2113,Misconduct!D:M,9,FALSE),"")</f>
        <v/>
      </c>
      <c r="K2113" t="str">
        <f>IFERROR(VLOOKUP(B2113,Misconduct!D:M,10,FALSE),"")</f>
        <v/>
      </c>
    </row>
    <row r="2114" spans="1:11">
      <c r="A2114" s="161" t="str">
        <f>IF(Personal_Development!C2008="","",Personal_Development!C2008)</f>
        <v/>
      </c>
      <c r="B2114" t="str">
        <f>IF(Personal_Development!D2008="","",Personal_Development!D2008)</f>
        <v/>
      </c>
      <c r="C2114" t="str">
        <f>IF(Personal_Development!E2008="","",Personal_Development!E2008)</f>
        <v/>
      </c>
      <c r="D2114" t="str">
        <f>IFERROR(VLOOKUP(B2114,Personal_Development!D:DL,113,FALSE),"")</f>
        <v/>
      </c>
      <c r="E2114" t="str">
        <f>IFERROR(VLOOKUP(B2114,Kaizen!D:X,21,FALSE),"")</f>
        <v/>
      </c>
      <c r="F2114" t="str">
        <f>IFERROR(VLOOKUP(B2114,'Safety Idea'!D:X,21,FALSE),"")</f>
        <v/>
      </c>
      <c r="G2114" t="str">
        <f>IFERROR(VLOOKUP(B2114,'Compulsory Training'!D:Z,23,FALSE),"")</f>
        <v/>
      </c>
      <c r="H2114" t="str">
        <f>IFERROR(VLOOKUP(B2114,Attendance!D:BQ,65,FALSE),"")</f>
        <v/>
      </c>
      <c r="I2114" t="str">
        <f>IFERROR(VLOOKUP(B2114,Misconduct!D:M,8,FALSE),"")</f>
        <v/>
      </c>
      <c r="J2114" t="str">
        <f>IFERROR(VLOOKUP(B2114,Misconduct!D:M,9,FALSE),"")</f>
        <v/>
      </c>
      <c r="K2114" t="str">
        <f>IFERROR(VLOOKUP(B2114,Misconduct!D:M,10,FALSE),"")</f>
        <v/>
      </c>
    </row>
    <row r="2115" spans="1:11">
      <c r="A2115" s="161" t="str">
        <f>IF(Personal_Development!C2009="","",Personal_Development!C2009)</f>
        <v/>
      </c>
      <c r="B2115" t="str">
        <f>IF(Personal_Development!D2009="","",Personal_Development!D2009)</f>
        <v/>
      </c>
      <c r="C2115" t="str">
        <f>IF(Personal_Development!E2009="","",Personal_Development!E2009)</f>
        <v/>
      </c>
      <c r="D2115" t="str">
        <f>IFERROR(VLOOKUP(B2115,Personal_Development!D:DL,113,FALSE),"")</f>
        <v/>
      </c>
      <c r="E2115" t="str">
        <f>IFERROR(VLOOKUP(B2115,Kaizen!D:X,21,FALSE),"")</f>
        <v/>
      </c>
      <c r="F2115" t="str">
        <f>IFERROR(VLOOKUP(B2115,'Safety Idea'!D:X,21,FALSE),"")</f>
        <v/>
      </c>
      <c r="G2115" t="str">
        <f>IFERROR(VLOOKUP(B2115,'Compulsory Training'!D:Z,23,FALSE),"")</f>
        <v/>
      </c>
      <c r="H2115" t="str">
        <f>IFERROR(VLOOKUP(B2115,Attendance!D:BQ,65,FALSE),"")</f>
        <v/>
      </c>
      <c r="I2115" t="str">
        <f>IFERROR(VLOOKUP(B2115,Misconduct!D:M,8,FALSE),"")</f>
        <v/>
      </c>
      <c r="J2115" t="str">
        <f>IFERROR(VLOOKUP(B2115,Misconduct!D:M,9,FALSE),"")</f>
        <v/>
      </c>
      <c r="K2115" t="str">
        <f>IFERROR(VLOOKUP(B2115,Misconduct!D:M,10,FALSE),"")</f>
        <v/>
      </c>
    </row>
    <row r="2116" spans="1:11">
      <c r="A2116" s="161" t="str">
        <f>IF(Personal_Development!C2010="","",Personal_Development!C2010)</f>
        <v/>
      </c>
      <c r="B2116" t="str">
        <f>IF(Personal_Development!D2010="","",Personal_Development!D2010)</f>
        <v/>
      </c>
      <c r="C2116" t="str">
        <f>IF(Personal_Development!E2010="","",Personal_Development!E2010)</f>
        <v/>
      </c>
      <c r="D2116" t="str">
        <f>IFERROR(VLOOKUP(B2116,Personal_Development!D:DL,113,FALSE),"")</f>
        <v/>
      </c>
      <c r="E2116" t="str">
        <f>IFERROR(VLOOKUP(B2116,Kaizen!D:X,21,FALSE),"")</f>
        <v/>
      </c>
      <c r="F2116" t="str">
        <f>IFERROR(VLOOKUP(B2116,'Safety Idea'!D:X,21,FALSE),"")</f>
        <v/>
      </c>
      <c r="G2116" t="str">
        <f>IFERROR(VLOOKUP(B2116,'Compulsory Training'!D:Z,23,FALSE),"")</f>
        <v/>
      </c>
      <c r="H2116" t="str">
        <f>IFERROR(VLOOKUP(B2116,Attendance!D:BQ,65,FALSE),"")</f>
        <v/>
      </c>
      <c r="I2116" t="str">
        <f>IFERROR(VLOOKUP(B2116,Misconduct!D:M,8,FALSE),"")</f>
        <v/>
      </c>
      <c r="J2116" t="str">
        <f>IFERROR(VLOOKUP(B2116,Misconduct!D:M,9,FALSE),"")</f>
        <v/>
      </c>
      <c r="K2116" t="str">
        <f>IFERROR(VLOOKUP(B2116,Misconduct!D:M,10,FALSE),"")</f>
        <v/>
      </c>
    </row>
    <row r="2117" spans="1:11">
      <c r="A2117" s="161" t="str">
        <f>IF(Personal_Development!C2011="","",Personal_Development!C2011)</f>
        <v/>
      </c>
      <c r="B2117" t="str">
        <f>IF(Personal_Development!D2011="","",Personal_Development!D2011)</f>
        <v/>
      </c>
      <c r="C2117" t="str">
        <f>IF(Personal_Development!E2011="","",Personal_Development!E2011)</f>
        <v/>
      </c>
      <c r="D2117" t="str">
        <f>IFERROR(VLOOKUP(B2117,Personal_Development!D:DL,113,FALSE),"")</f>
        <v/>
      </c>
      <c r="E2117" t="str">
        <f>IFERROR(VLOOKUP(B2117,Kaizen!D:X,21,FALSE),"")</f>
        <v/>
      </c>
      <c r="F2117" t="str">
        <f>IFERROR(VLOOKUP(B2117,'Safety Idea'!D:X,21,FALSE),"")</f>
        <v/>
      </c>
      <c r="G2117" t="str">
        <f>IFERROR(VLOOKUP(B2117,'Compulsory Training'!D:Z,23,FALSE),"")</f>
        <v/>
      </c>
      <c r="H2117" t="str">
        <f>IFERROR(VLOOKUP(B2117,Attendance!D:BQ,65,FALSE),"")</f>
        <v/>
      </c>
      <c r="I2117" t="str">
        <f>IFERROR(VLOOKUP(B2117,Misconduct!D:M,8,FALSE),"")</f>
        <v/>
      </c>
      <c r="J2117" t="str">
        <f>IFERROR(VLOOKUP(B2117,Misconduct!D:M,9,FALSE),"")</f>
        <v/>
      </c>
      <c r="K2117" t="str">
        <f>IFERROR(VLOOKUP(B2117,Misconduct!D:M,10,FALSE),"")</f>
        <v/>
      </c>
    </row>
    <row r="2118" spans="1:11">
      <c r="A2118" s="161" t="str">
        <f>IF(Personal_Development!C2012="","",Personal_Development!C2012)</f>
        <v/>
      </c>
      <c r="B2118" t="str">
        <f>IF(Personal_Development!D2012="","",Personal_Development!D2012)</f>
        <v/>
      </c>
      <c r="C2118" t="str">
        <f>IF(Personal_Development!E2012="","",Personal_Development!E2012)</f>
        <v/>
      </c>
      <c r="D2118" t="str">
        <f>IFERROR(VLOOKUP(B2118,Personal_Development!D:DL,113,FALSE),"")</f>
        <v/>
      </c>
      <c r="E2118" t="str">
        <f>IFERROR(VLOOKUP(B2118,Kaizen!D:X,21,FALSE),"")</f>
        <v/>
      </c>
      <c r="F2118" t="str">
        <f>IFERROR(VLOOKUP(B2118,'Safety Idea'!D:X,21,FALSE),"")</f>
        <v/>
      </c>
      <c r="G2118" t="str">
        <f>IFERROR(VLOOKUP(B2118,'Compulsory Training'!D:Z,23,FALSE),"")</f>
        <v/>
      </c>
      <c r="H2118" t="str">
        <f>IFERROR(VLOOKUP(B2118,Attendance!D:BQ,65,FALSE),"")</f>
        <v/>
      </c>
      <c r="I2118" t="str">
        <f>IFERROR(VLOOKUP(B2118,Misconduct!D:M,8,FALSE),"")</f>
        <v/>
      </c>
      <c r="J2118" t="str">
        <f>IFERROR(VLOOKUP(B2118,Misconduct!D:M,9,FALSE),"")</f>
        <v/>
      </c>
      <c r="K2118" t="str">
        <f>IFERROR(VLOOKUP(B2118,Misconduct!D:M,10,FALSE),"")</f>
        <v/>
      </c>
    </row>
    <row r="2119" spans="1:11">
      <c r="A2119" s="161" t="str">
        <f>IF(Personal_Development!C2013="","",Personal_Development!C2013)</f>
        <v/>
      </c>
      <c r="B2119" t="str">
        <f>IF(Personal_Development!D2013="","",Personal_Development!D2013)</f>
        <v/>
      </c>
      <c r="C2119" t="str">
        <f>IF(Personal_Development!E2013="","",Personal_Development!E2013)</f>
        <v/>
      </c>
      <c r="D2119" t="str">
        <f>IFERROR(VLOOKUP(B2119,Personal_Development!D:DL,113,FALSE),"")</f>
        <v/>
      </c>
      <c r="E2119" t="str">
        <f>IFERROR(VLOOKUP(B2119,Kaizen!D:X,21,FALSE),"")</f>
        <v/>
      </c>
      <c r="F2119" t="str">
        <f>IFERROR(VLOOKUP(B2119,'Safety Idea'!D:X,21,FALSE),"")</f>
        <v/>
      </c>
      <c r="G2119" t="str">
        <f>IFERROR(VLOOKUP(B2119,'Compulsory Training'!D:Z,23,FALSE),"")</f>
        <v/>
      </c>
      <c r="H2119" t="str">
        <f>IFERROR(VLOOKUP(B2119,Attendance!D:BQ,65,FALSE),"")</f>
        <v/>
      </c>
      <c r="I2119" t="str">
        <f>IFERROR(VLOOKUP(B2119,Misconduct!D:M,8,FALSE),"")</f>
        <v/>
      </c>
      <c r="J2119" t="str">
        <f>IFERROR(VLOOKUP(B2119,Misconduct!D:M,9,FALSE),"")</f>
        <v/>
      </c>
      <c r="K2119" t="str">
        <f>IFERROR(VLOOKUP(B2119,Misconduct!D:M,10,FALSE),"")</f>
        <v/>
      </c>
    </row>
    <row r="2120" spans="1:11">
      <c r="A2120" s="161" t="str">
        <f>IF(Personal_Development!C2014="","",Personal_Development!C2014)</f>
        <v/>
      </c>
      <c r="B2120" t="str">
        <f>IF(Personal_Development!D2014="","",Personal_Development!D2014)</f>
        <v/>
      </c>
      <c r="C2120" t="str">
        <f>IF(Personal_Development!E2014="","",Personal_Development!E2014)</f>
        <v/>
      </c>
      <c r="D2120" t="str">
        <f>IFERROR(VLOOKUP(B2120,Personal_Development!D:DL,113,FALSE),"")</f>
        <v/>
      </c>
      <c r="E2120" t="str">
        <f>IFERROR(VLOOKUP(B2120,Kaizen!D:X,21,FALSE),"")</f>
        <v/>
      </c>
      <c r="F2120" t="str">
        <f>IFERROR(VLOOKUP(B2120,'Safety Idea'!D:X,21,FALSE),"")</f>
        <v/>
      </c>
      <c r="G2120" t="str">
        <f>IFERROR(VLOOKUP(B2120,'Compulsory Training'!D:Z,23,FALSE),"")</f>
        <v/>
      </c>
      <c r="H2120" t="str">
        <f>IFERROR(VLOOKUP(B2120,Attendance!D:BQ,65,FALSE),"")</f>
        <v/>
      </c>
      <c r="I2120" t="str">
        <f>IFERROR(VLOOKUP(B2120,Misconduct!D:M,8,FALSE),"")</f>
        <v/>
      </c>
      <c r="J2120" t="str">
        <f>IFERROR(VLOOKUP(B2120,Misconduct!D:M,9,FALSE),"")</f>
        <v/>
      </c>
      <c r="K2120" t="str">
        <f>IFERROR(VLOOKUP(B2120,Misconduct!D:M,10,FALSE),"")</f>
        <v/>
      </c>
    </row>
    <row r="2121" spans="1:11">
      <c r="A2121" s="161" t="str">
        <f>IF(Personal_Development!C2015="","",Personal_Development!C2015)</f>
        <v/>
      </c>
      <c r="B2121" t="str">
        <f>IF(Personal_Development!D2015="","",Personal_Development!D2015)</f>
        <v/>
      </c>
      <c r="C2121" t="str">
        <f>IF(Personal_Development!E2015="","",Personal_Development!E2015)</f>
        <v/>
      </c>
      <c r="D2121" t="str">
        <f>IFERROR(VLOOKUP(B2121,Personal_Development!D:DL,113,FALSE),"")</f>
        <v/>
      </c>
      <c r="E2121" t="str">
        <f>IFERROR(VLOOKUP(B2121,Kaizen!D:X,21,FALSE),"")</f>
        <v/>
      </c>
      <c r="F2121" t="str">
        <f>IFERROR(VLOOKUP(B2121,'Safety Idea'!D:X,21,FALSE),"")</f>
        <v/>
      </c>
      <c r="G2121" t="str">
        <f>IFERROR(VLOOKUP(B2121,'Compulsory Training'!D:Z,23,FALSE),"")</f>
        <v/>
      </c>
      <c r="H2121" t="str">
        <f>IFERROR(VLOOKUP(B2121,Attendance!D:BQ,65,FALSE),"")</f>
        <v/>
      </c>
      <c r="I2121" t="str">
        <f>IFERROR(VLOOKUP(B2121,Misconduct!D:M,8,FALSE),"")</f>
        <v/>
      </c>
      <c r="J2121" t="str">
        <f>IFERROR(VLOOKUP(B2121,Misconduct!D:M,9,FALSE),"")</f>
        <v/>
      </c>
      <c r="K2121" t="str">
        <f>IFERROR(VLOOKUP(B2121,Misconduct!D:M,10,FALSE),"")</f>
        <v/>
      </c>
    </row>
    <row r="2122" spans="1:11">
      <c r="A2122" s="161" t="str">
        <f>IF(Personal_Development!C2016="","",Personal_Development!C2016)</f>
        <v/>
      </c>
      <c r="B2122" t="str">
        <f>IF(Personal_Development!D2016="","",Personal_Development!D2016)</f>
        <v/>
      </c>
      <c r="C2122" t="str">
        <f>IF(Personal_Development!E2016="","",Personal_Development!E2016)</f>
        <v/>
      </c>
      <c r="D2122" t="str">
        <f>IFERROR(VLOOKUP(B2122,Personal_Development!D:DL,113,FALSE),"")</f>
        <v/>
      </c>
      <c r="E2122" t="str">
        <f>IFERROR(VLOOKUP(B2122,Kaizen!D:X,21,FALSE),"")</f>
        <v/>
      </c>
      <c r="F2122" t="str">
        <f>IFERROR(VLOOKUP(B2122,'Safety Idea'!D:X,21,FALSE),"")</f>
        <v/>
      </c>
      <c r="G2122" t="str">
        <f>IFERROR(VLOOKUP(B2122,'Compulsory Training'!D:Z,23,FALSE),"")</f>
        <v/>
      </c>
      <c r="H2122" t="str">
        <f>IFERROR(VLOOKUP(B2122,Attendance!D:BQ,65,FALSE),"")</f>
        <v/>
      </c>
      <c r="I2122" t="str">
        <f>IFERROR(VLOOKUP(B2122,Misconduct!D:M,8,FALSE),"")</f>
        <v/>
      </c>
      <c r="J2122" t="str">
        <f>IFERROR(VLOOKUP(B2122,Misconduct!D:M,9,FALSE),"")</f>
        <v/>
      </c>
      <c r="K2122" t="str">
        <f>IFERROR(VLOOKUP(B2122,Misconduct!D:M,10,FALSE),"")</f>
        <v/>
      </c>
    </row>
    <row r="2123" spans="1:11">
      <c r="A2123" s="161" t="str">
        <f>IF(Personal_Development!C2017="","",Personal_Development!C2017)</f>
        <v/>
      </c>
      <c r="B2123" t="str">
        <f>IF(Personal_Development!D2017="","",Personal_Development!D2017)</f>
        <v/>
      </c>
      <c r="C2123" t="str">
        <f>IF(Personal_Development!E2017="","",Personal_Development!E2017)</f>
        <v/>
      </c>
      <c r="D2123" t="str">
        <f>IFERROR(VLOOKUP(B2123,Personal_Development!D:DL,113,FALSE),"")</f>
        <v/>
      </c>
      <c r="E2123" t="str">
        <f>IFERROR(VLOOKUP(B2123,Kaizen!D:X,21,FALSE),"")</f>
        <v/>
      </c>
      <c r="F2123" t="str">
        <f>IFERROR(VLOOKUP(B2123,'Safety Idea'!D:X,21,FALSE),"")</f>
        <v/>
      </c>
      <c r="G2123" t="str">
        <f>IFERROR(VLOOKUP(B2123,'Compulsory Training'!D:Z,23,FALSE),"")</f>
        <v/>
      </c>
      <c r="H2123" t="str">
        <f>IFERROR(VLOOKUP(B2123,Attendance!D:BQ,65,FALSE),"")</f>
        <v/>
      </c>
      <c r="I2123" t="str">
        <f>IFERROR(VLOOKUP(B2123,Misconduct!D:M,8,FALSE),"")</f>
        <v/>
      </c>
      <c r="J2123" t="str">
        <f>IFERROR(VLOOKUP(B2123,Misconduct!D:M,9,FALSE),"")</f>
        <v/>
      </c>
      <c r="K2123" t="str">
        <f>IFERROR(VLOOKUP(B2123,Misconduct!D:M,10,FALSE),"")</f>
        <v/>
      </c>
    </row>
    <row r="2124" spans="1:11">
      <c r="A2124" s="161" t="str">
        <f>IF(Personal_Development!C2018="","",Personal_Development!C2018)</f>
        <v/>
      </c>
      <c r="B2124" t="str">
        <f>IF(Personal_Development!D2018="","",Personal_Development!D2018)</f>
        <v/>
      </c>
      <c r="C2124" t="str">
        <f>IF(Personal_Development!E2018="","",Personal_Development!E2018)</f>
        <v/>
      </c>
      <c r="D2124" t="str">
        <f>IFERROR(VLOOKUP(B2124,Personal_Development!D:DL,113,FALSE),"")</f>
        <v/>
      </c>
      <c r="E2124" t="str">
        <f>IFERROR(VLOOKUP(B2124,Kaizen!D:X,21,FALSE),"")</f>
        <v/>
      </c>
      <c r="F2124" t="str">
        <f>IFERROR(VLOOKUP(B2124,'Safety Idea'!D:X,21,FALSE),"")</f>
        <v/>
      </c>
      <c r="G2124" t="str">
        <f>IFERROR(VLOOKUP(B2124,'Compulsory Training'!D:Z,23,FALSE),"")</f>
        <v/>
      </c>
      <c r="H2124" t="str">
        <f>IFERROR(VLOOKUP(B2124,Attendance!D:BQ,65,FALSE),"")</f>
        <v/>
      </c>
      <c r="I2124" t="str">
        <f>IFERROR(VLOOKUP(B2124,Misconduct!D:M,8,FALSE),"")</f>
        <v/>
      </c>
      <c r="J2124" t="str">
        <f>IFERROR(VLOOKUP(B2124,Misconduct!D:M,9,FALSE),"")</f>
        <v/>
      </c>
      <c r="K2124" t="str">
        <f>IFERROR(VLOOKUP(B2124,Misconduct!D:M,10,FALSE),"")</f>
        <v/>
      </c>
    </row>
    <row r="2125" spans="1:11">
      <c r="A2125" s="161" t="str">
        <f>IF(Personal_Development!C2019="","",Personal_Development!C2019)</f>
        <v/>
      </c>
      <c r="B2125" t="str">
        <f>IF(Personal_Development!D2019="","",Personal_Development!D2019)</f>
        <v/>
      </c>
      <c r="C2125" t="str">
        <f>IF(Personal_Development!E2019="","",Personal_Development!E2019)</f>
        <v/>
      </c>
      <c r="D2125" t="str">
        <f>IFERROR(VLOOKUP(B2125,Personal_Development!D:DL,113,FALSE),"")</f>
        <v/>
      </c>
      <c r="E2125" t="str">
        <f>IFERROR(VLOOKUP(B2125,Kaizen!D:X,21,FALSE),"")</f>
        <v/>
      </c>
      <c r="F2125" t="str">
        <f>IFERROR(VLOOKUP(B2125,'Safety Idea'!D:X,21,FALSE),"")</f>
        <v/>
      </c>
      <c r="G2125" t="str">
        <f>IFERROR(VLOOKUP(B2125,'Compulsory Training'!D:Z,23,FALSE),"")</f>
        <v/>
      </c>
      <c r="H2125" t="str">
        <f>IFERROR(VLOOKUP(B2125,Attendance!D:BQ,65,FALSE),"")</f>
        <v/>
      </c>
      <c r="I2125" t="str">
        <f>IFERROR(VLOOKUP(B2125,Misconduct!D:M,8,FALSE),"")</f>
        <v/>
      </c>
      <c r="J2125" t="str">
        <f>IFERROR(VLOOKUP(B2125,Misconduct!D:M,9,FALSE),"")</f>
        <v/>
      </c>
      <c r="K2125" t="str">
        <f>IFERROR(VLOOKUP(B2125,Misconduct!D:M,10,FALSE),"")</f>
        <v/>
      </c>
    </row>
    <row r="2126" spans="1:11">
      <c r="A2126" s="161" t="str">
        <f>IF(Personal_Development!C2020="","",Personal_Development!C2020)</f>
        <v/>
      </c>
      <c r="B2126" t="str">
        <f>IF(Personal_Development!D2020="","",Personal_Development!D2020)</f>
        <v/>
      </c>
      <c r="C2126" t="str">
        <f>IF(Personal_Development!E2020="","",Personal_Development!E2020)</f>
        <v/>
      </c>
      <c r="D2126" t="str">
        <f>IFERROR(VLOOKUP(B2126,Personal_Development!D:DL,113,FALSE),"")</f>
        <v/>
      </c>
      <c r="E2126" t="str">
        <f>IFERROR(VLOOKUP(B2126,Kaizen!D:X,21,FALSE),"")</f>
        <v/>
      </c>
      <c r="F2126" t="str">
        <f>IFERROR(VLOOKUP(B2126,'Safety Idea'!D:X,21,FALSE),"")</f>
        <v/>
      </c>
      <c r="G2126" t="str">
        <f>IFERROR(VLOOKUP(B2126,'Compulsory Training'!D:Z,23,FALSE),"")</f>
        <v/>
      </c>
      <c r="H2126" t="str">
        <f>IFERROR(VLOOKUP(B2126,Attendance!D:BQ,65,FALSE),"")</f>
        <v/>
      </c>
      <c r="I2126" t="str">
        <f>IFERROR(VLOOKUP(B2126,Misconduct!D:M,8,FALSE),"")</f>
        <v/>
      </c>
      <c r="J2126" t="str">
        <f>IFERROR(VLOOKUP(B2126,Misconduct!D:M,9,FALSE),"")</f>
        <v/>
      </c>
      <c r="K2126" t="str">
        <f>IFERROR(VLOOKUP(B2126,Misconduct!D:M,10,FALSE),"")</f>
        <v/>
      </c>
    </row>
    <row r="2127" spans="1:11">
      <c r="A2127" s="161" t="str">
        <f>IF(Personal_Development!C2021="","",Personal_Development!C2021)</f>
        <v/>
      </c>
      <c r="B2127" t="str">
        <f>IF(Personal_Development!D2021="","",Personal_Development!D2021)</f>
        <v/>
      </c>
      <c r="C2127" t="str">
        <f>IF(Personal_Development!E2021="","",Personal_Development!E2021)</f>
        <v/>
      </c>
      <c r="D2127" t="str">
        <f>IFERROR(VLOOKUP(B2127,Personal_Development!D:DL,113,FALSE),"")</f>
        <v/>
      </c>
      <c r="E2127" t="str">
        <f>IFERROR(VLOOKUP(B2127,Kaizen!D:X,21,FALSE),"")</f>
        <v/>
      </c>
      <c r="F2127" t="str">
        <f>IFERROR(VLOOKUP(B2127,'Safety Idea'!D:X,21,FALSE),"")</f>
        <v/>
      </c>
      <c r="G2127" t="str">
        <f>IFERROR(VLOOKUP(B2127,'Compulsory Training'!D:Z,23,FALSE),"")</f>
        <v/>
      </c>
      <c r="H2127" t="str">
        <f>IFERROR(VLOOKUP(B2127,Attendance!D:BQ,65,FALSE),"")</f>
        <v/>
      </c>
      <c r="I2127" t="str">
        <f>IFERROR(VLOOKUP(B2127,Misconduct!D:M,8,FALSE),"")</f>
        <v/>
      </c>
      <c r="J2127" t="str">
        <f>IFERROR(VLOOKUP(B2127,Misconduct!D:M,9,FALSE),"")</f>
        <v/>
      </c>
      <c r="K2127" t="str">
        <f>IFERROR(VLOOKUP(B2127,Misconduct!D:M,10,FALSE),"")</f>
        <v/>
      </c>
    </row>
    <row r="2128" spans="1:11">
      <c r="A2128" s="161" t="str">
        <f>IF(Personal_Development!C2022="","",Personal_Development!C2022)</f>
        <v/>
      </c>
      <c r="B2128" t="str">
        <f>IF(Personal_Development!D2022="","",Personal_Development!D2022)</f>
        <v/>
      </c>
      <c r="C2128" t="str">
        <f>IF(Personal_Development!E2022="","",Personal_Development!E2022)</f>
        <v/>
      </c>
      <c r="D2128" t="str">
        <f>IFERROR(VLOOKUP(B2128,Personal_Development!D:DL,113,FALSE),"")</f>
        <v/>
      </c>
      <c r="E2128" t="str">
        <f>IFERROR(VLOOKUP(B2128,Kaizen!D:X,21,FALSE),"")</f>
        <v/>
      </c>
      <c r="F2128" t="str">
        <f>IFERROR(VLOOKUP(B2128,'Safety Idea'!D:X,21,FALSE),"")</f>
        <v/>
      </c>
      <c r="G2128" t="str">
        <f>IFERROR(VLOOKUP(B2128,'Compulsory Training'!D:Z,23,FALSE),"")</f>
        <v/>
      </c>
      <c r="H2128" t="str">
        <f>IFERROR(VLOOKUP(B2128,Attendance!D:BQ,65,FALSE),"")</f>
        <v/>
      </c>
      <c r="I2128" t="str">
        <f>IFERROR(VLOOKUP(B2128,Misconduct!D:M,8,FALSE),"")</f>
        <v/>
      </c>
      <c r="J2128" t="str">
        <f>IFERROR(VLOOKUP(B2128,Misconduct!D:M,9,FALSE),"")</f>
        <v/>
      </c>
      <c r="K2128" t="str">
        <f>IFERROR(VLOOKUP(B2128,Misconduct!D:M,10,FALSE),"")</f>
        <v/>
      </c>
    </row>
    <row r="2129" spans="1:11">
      <c r="A2129" s="161" t="str">
        <f>IF(Personal_Development!C2023="","",Personal_Development!C2023)</f>
        <v/>
      </c>
      <c r="B2129" t="str">
        <f>IF(Personal_Development!D2023="","",Personal_Development!D2023)</f>
        <v/>
      </c>
      <c r="C2129" t="str">
        <f>IF(Personal_Development!E2023="","",Personal_Development!E2023)</f>
        <v/>
      </c>
      <c r="D2129" t="str">
        <f>IFERROR(VLOOKUP(B2129,Personal_Development!D:DL,113,FALSE),"")</f>
        <v/>
      </c>
      <c r="E2129" t="str">
        <f>IFERROR(VLOOKUP(B2129,Kaizen!D:X,21,FALSE),"")</f>
        <v/>
      </c>
      <c r="F2129" t="str">
        <f>IFERROR(VLOOKUP(B2129,'Safety Idea'!D:X,21,FALSE),"")</f>
        <v/>
      </c>
      <c r="G2129" t="str">
        <f>IFERROR(VLOOKUP(B2129,'Compulsory Training'!D:Z,23,FALSE),"")</f>
        <v/>
      </c>
      <c r="H2129" t="str">
        <f>IFERROR(VLOOKUP(B2129,Attendance!D:BQ,65,FALSE),"")</f>
        <v/>
      </c>
      <c r="I2129" t="str">
        <f>IFERROR(VLOOKUP(B2129,Misconduct!D:M,8,FALSE),"")</f>
        <v/>
      </c>
      <c r="J2129" t="str">
        <f>IFERROR(VLOOKUP(B2129,Misconduct!D:M,9,FALSE),"")</f>
        <v/>
      </c>
      <c r="K2129" t="str">
        <f>IFERROR(VLOOKUP(B2129,Misconduct!D:M,10,FALSE),"")</f>
        <v/>
      </c>
    </row>
    <row r="2130" spans="1:11">
      <c r="A2130" s="161" t="str">
        <f>IF(Personal_Development!C2024="","",Personal_Development!C2024)</f>
        <v/>
      </c>
      <c r="B2130" t="str">
        <f>IF(Personal_Development!D2024="","",Personal_Development!D2024)</f>
        <v/>
      </c>
      <c r="C2130" t="str">
        <f>IF(Personal_Development!E2024="","",Personal_Development!E2024)</f>
        <v/>
      </c>
      <c r="D2130" t="str">
        <f>IFERROR(VLOOKUP(B2130,Personal_Development!D:DL,113,FALSE),"")</f>
        <v/>
      </c>
      <c r="E2130" t="str">
        <f>IFERROR(VLOOKUP(B2130,Kaizen!D:X,21,FALSE),"")</f>
        <v/>
      </c>
      <c r="F2130" t="str">
        <f>IFERROR(VLOOKUP(B2130,'Safety Idea'!D:X,21,FALSE),"")</f>
        <v/>
      </c>
      <c r="G2130" t="str">
        <f>IFERROR(VLOOKUP(B2130,'Compulsory Training'!D:Z,23,FALSE),"")</f>
        <v/>
      </c>
      <c r="H2130" t="str">
        <f>IFERROR(VLOOKUP(B2130,Attendance!D:BQ,65,FALSE),"")</f>
        <v/>
      </c>
      <c r="I2130" t="str">
        <f>IFERROR(VLOOKUP(B2130,Misconduct!D:M,8,FALSE),"")</f>
        <v/>
      </c>
      <c r="J2130" t="str">
        <f>IFERROR(VLOOKUP(B2130,Misconduct!D:M,9,FALSE),"")</f>
        <v/>
      </c>
      <c r="K2130" t="str">
        <f>IFERROR(VLOOKUP(B2130,Misconduct!D:M,10,FALSE),"")</f>
        <v/>
      </c>
    </row>
    <row r="2131" spans="1:11">
      <c r="A2131" s="161" t="str">
        <f>IF(Personal_Development!C2025="","",Personal_Development!C2025)</f>
        <v/>
      </c>
      <c r="B2131" t="str">
        <f>IF(Personal_Development!D2025="","",Personal_Development!D2025)</f>
        <v/>
      </c>
      <c r="C2131" t="str">
        <f>IF(Personal_Development!E2025="","",Personal_Development!E2025)</f>
        <v/>
      </c>
      <c r="D2131" t="str">
        <f>IFERROR(VLOOKUP(B2131,Personal_Development!D:DL,113,FALSE),"")</f>
        <v/>
      </c>
      <c r="E2131" t="str">
        <f>IFERROR(VLOOKUP(B2131,Kaizen!D:X,21,FALSE),"")</f>
        <v/>
      </c>
      <c r="F2131" t="str">
        <f>IFERROR(VLOOKUP(B2131,'Safety Idea'!D:X,21,FALSE),"")</f>
        <v/>
      </c>
      <c r="G2131" t="str">
        <f>IFERROR(VLOOKUP(B2131,'Compulsory Training'!D:Z,23,FALSE),"")</f>
        <v/>
      </c>
      <c r="H2131" t="str">
        <f>IFERROR(VLOOKUP(B2131,Attendance!D:BQ,65,FALSE),"")</f>
        <v/>
      </c>
      <c r="I2131" t="str">
        <f>IFERROR(VLOOKUP(B2131,Misconduct!D:M,8,FALSE),"")</f>
        <v/>
      </c>
      <c r="J2131" t="str">
        <f>IFERROR(VLOOKUP(B2131,Misconduct!D:M,9,FALSE),"")</f>
        <v/>
      </c>
      <c r="K2131" t="str">
        <f>IFERROR(VLOOKUP(B2131,Misconduct!D:M,10,FALSE),"")</f>
        <v/>
      </c>
    </row>
    <row r="2132" spans="1:11">
      <c r="A2132" s="161" t="str">
        <f>IF(Personal_Development!C2026="","",Personal_Development!C2026)</f>
        <v/>
      </c>
      <c r="B2132" t="str">
        <f>IF(Personal_Development!D2026="","",Personal_Development!D2026)</f>
        <v/>
      </c>
      <c r="C2132" t="str">
        <f>IF(Personal_Development!E2026="","",Personal_Development!E2026)</f>
        <v/>
      </c>
      <c r="D2132" t="str">
        <f>IFERROR(VLOOKUP(B2132,Personal_Development!D:DL,113,FALSE),"")</f>
        <v/>
      </c>
      <c r="E2132" t="str">
        <f>IFERROR(VLOOKUP(B2132,Kaizen!D:X,21,FALSE),"")</f>
        <v/>
      </c>
      <c r="F2132" t="str">
        <f>IFERROR(VLOOKUP(B2132,'Safety Idea'!D:X,21,FALSE),"")</f>
        <v/>
      </c>
      <c r="G2132" t="str">
        <f>IFERROR(VLOOKUP(B2132,'Compulsory Training'!D:Z,23,FALSE),"")</f>
        <v/>
      </c>
      <c r="H2132" t="str">
        <f>IFERROR(VLOOKUP(B2132,Attendance!D:BQ,65,FALSE),"")</f>
        <v/>
      </c>
      <c r="I2132" t="str">
        <f>IFERROR(VLOOKUP(B2132,Misconduct!D:M,8,FALSE),"")</f>
        <v/>
      </c>
      <c r="J2132" t="str">
        <f>IFERROR(VLOOKUP(B2132,Misconduct!D:M,9,FALSE),"")</f>
        <v/>
      </c>
      <c r="K2132" t="str">
        <f>IFERROR(VLOOKUP(B2132,Misconduct!D:M,10,FALSE),"")</f>
        <v/>
      </c>
    </row>
    <row r="2133" spans="1:11">
      <c r="A2133" s="161" t="str">
        <f>IF(Personal_Development!C2027="","",Personal_Development!C2027)</f>
        <v/>
      </c>
      <c r="B2133" t="str">
        <f>IF(Personal_Development!D2027="","",Personal_Development!D2027)</f>
        <v/>
      </c>
      <c r="C2133" t="str">
        <f>IF(Personal_Development!E2027="","",Personal_Development!E2027)</f>
        <v/>
      </c>
      <c r="D2133" t="str">
        <f>IFERROR(VLOOKUP(B2133,Personal_Development!D:DL,113,FALSE),"")</f>
        <v/>
      </c>
      <c r="E2133" t="str">
        <f>IFERROR(VLOOKUP(B2133,Kaizen!D:X,21,FALSE),"")</f>
        <v/>
      </c>
      <c r="F2133" t="str">
        <f>IFERROR(VLOOKUP(B2133,'Safety Idea'!D:X,21,FALSE),"")</f>
        <v/>
      </c>
      <c r="G2133" t="str">
        <f>IFERROR(VLOOKUP(B2133,'Compulsory Training'!D:Z,23,FALSE),"")</f>
        <v/>
      </c>
      <c r="H2133" t="str">
        <f>IFERROR(VLOOKUP(B2133,Attendance!D:BQ,65,FALSE),"")</f>
        <v/>
      </c>
      <c r="I2133" t="str">
        <f>IFERROR(VLOOKUP(B2133,Misconduct!D:M,8,FALSE),"")</f>
        <v/>
      </c>
      <c r="J2133" t="str">
        <f>IFERROR(VLOOKUP(B2133,Misconduct!D:M,9,FALSE),"")</f>
        <v/>
      </c>
      <c r="K2133" t="str">
        <f>IFERROR(VLOOKUP(B2133,Misconduct!D:M,10,FALSE),"")</f>
        <v/>
      </c>
    </row>
    <row r="2134" spans="1:11">
      <c r="A2134" s="161" t="str">
        <f>IF(Personal_Development!C2028="","",Personal_Development!C2028)</f>
        <v/>
      </c>
      <c r="B2134" t="str">
        <f>IF(Personal_Development!D2028="","",Personal_Development!D2028)</f>
        <v/>
      </c>
      <c r="C2134" t="str">
        <f>IF(Personal_Development!E2028="","",Personal_Development!E2028)</f>
        <v/>
      </c>
      <c r="D2134" t="str">
        <f>IFERROR(VLOOKUP(B2134,Personal_Development!D:DL,113,FALSE),"")</f>
        <v/>
      </c>
      <c r="E2134" t="str">
        <f>IFERROR(VLOOKUP(B2134,Kaizen!D:X,21,FALSE),"")</f>
        <v/>
      </c>
      <c r="F2134" t="str">
        <f>IFERROR(VLOOKUP(B2134,'Safety Idea'!D:X,21,FALSE),"")</f>
        <v/>
      </c>
      <c r="G2134" t="str">
        <f>IFERROR(VLOOKUP(B2134,'Compulsory Training'!D:Z,23,FALSE),"")</f>
        <v/>
      </c>
      <c r="H2134" t="str">
        <f>IFERROR(VLOOKUP(B2134,Attendance!D:BQ,65,FALSE),"")</f>
        <v/>
      </c>
      <c r="I2134" t="str">
        <f>IFERROR(VLOOKUP(B2134,Misconduct!D:M,8,FALSE),"")</f>
        <v/>
      </c>
      <c r="J2134" t="str">
        <f>IFERROR(VLOOKUP(B2134,Misconduct!D:M,9,FALSE),"")</f>
        <v/>
      </c>
      <c r="K2134" t="str">
        <f>IFERROR(VLOOKUP(B2134,Misconduct!D:M,10,FALSE),"")</f>
        <v/>
      </c>
    </row>
    <row r="2135" spans="1:11">
      <c r="A2135" s="161" t="str">
        <f>IF(Personal_Development!C2029="","",Personal_Development!C2029)</f>
        <v/>
      </c>
      <c r="B2135" t="str">
        <f>IF(Personal_Development!D2029="","",Personal_Development!D2029)</f>
        <v/>
      </c>
      <c r="C2135" t="str">
        <f>IF(Personal_Development!E2029="","",Personal_Development!E2029)</f>
        <v/>
      </c>
      <c r="D2135" t="str">
        <f>IFERROR(VLOOKUP(B2135,Personal_Development!D:DL,113,FALSE),"")</f>
        <v/>
      </c>
      <c r="E2135" t="str">
        <f>IFERROR(VLOOKUP(B2135,Kaizen!D:X,21,FALSE),"")</f>
        <v/>
      </c>
      <c r="F2135" t="str">
        <f>IFERROR(VLOOKUP(B2135,'Safety Idea'!D:X,21,FALSE),"")</f>
        <v/>
      </c>
      <c r="G2135" t="str">
        <f>IFERROR(VLOOKUP(B2135,'Compulsory Training'!D:Z,23,FALSE),"")</f>
        <v/>
      </c>
      <c r="H2135" t="str">
        <f>IFERROR(VLOOKUP(B2135,Attendance!D:BQ,65,FALSE),"")</f>
        <v/>
      </c>
      <c r="I2135" t="str">
        <f>IFERROR(VLOOKUP(B2135,Misconduct!D:M,8,FALSE),"")</f>
        <v/>
      </c>
      <c r="J2135" t="str">
        <f>IFERROR(VLOOKUP(B2135,Misconduct!D:M,9,FALSE),"")</f>
        <v/>
      </c>
      <c r="K2135" t="str">
        <f>IFERROR(VLOOKUP(B2135,Misconduct!D:M,10,FALSE),"")</f>
        <v/>
      </c>
    </row>
    <row r="2136" spans="1:11">
      <c r="A2136" s="161" t="str">
        <f>IF(Personal_Development!C2030="","",Personal_Development!C2030)</f>
        <v/>
      </c>
      <c r="B2136" t="str">
        <f>IF(Personal_Development!D2030="","",Personal_Development!D2030)</f>
        <v/>
      </c>
      <c r="C2136" t="str">
        <f>IF(Personal_Development!E2030="","",Personal_Development!E2030)</f>
        <v/>
      </c>
      <c r="D2136" t="str">
        <f>IFERROR(VLOOKUP(B2136,Personal_Development!D:DL,113,FALSE),"")</f>
        <v/>
      </c>
      <c r="E2136" t="str">
        <f>IFERROR(VLOOKUP(B2136,Kaizen!D:X,21,FALSE),"")</f>
        <v/>
      </c>
      <c r="F2136" t="str">
        <f>IFERROR(VLOOKUP(B2136,'Safety Idea'!D:X,21,FALSE),"")</f>
        <v/>
      </c>
      <c r="G2136" t="str">
        <f>IFERROR(VLOOKUP(B2136,'Compulsory Training'!D:Z,23,FALSE),"")</f>
        <v/>
      </c>
      <c r="H2136" t="str">
        <f>IFERROR(VLOOKUP(B2136,Attendance!D:BQ,65,FALSE),"")</f>
        <v/>
      </c>
      <c r="I2136" t="str">
        <f>IFERROR(VLOOKUP(B2136,Misconduct!D:M,8,FALSE),"")</f>
        <v/>
      </c>
      <c r="J2136" t="str">
        <f>IFERROR(VLOOKUP(B2136,Misconduct!D:M,9,FALSE),"")</f>
        <v/>
      </c>
      <c r="K2136" t="str">
        <f>IFERROR(VLOOKUP(B2136,Misconduct!D:M,10,FALSE),"")</f>
        <v/>
      </c>
    </row>
    <row r="2137" spans="1:11">
      <c r="A2137" s="161" t="str">
        <f>IF(Personal_Development!C2031="","",Personal_Development!C2031)</f>
        <v/>
      </c>
      <c r="B2137" t="str">
        <f>IF(Personal_Development!D2031="","",Personal_Development!D2031)</f>
        <v/>
      </c>
      <c r="C2137" t="str">
        <f>IF(Personal_Development!E2031="","",Personal_Development!E2031)</f>
        <v/>
      </c>
      <c r="D2137" t="str">
        <f>IFERROR(VLOOKUP(B2137,Personal_Development!D:DL,113,FALSE),"")</f>
        <v/>
      </c>
      <c r="E2137" t="str">
        <f>IFERROR(VLOOKUP(B2137,Kaizen!D:X,21,FALSE),"")</f>
        <v/>
      </c>
      <c r="F2137" t="str">
        <f>IFERROR(VLOOKUP(B2137,'Safety Idea'!D:X,21,FALSE),"")</f>
        <v/>
      </c>
      <c r="G2137" t="str">
        <f>IFERROR(VLOOKUP(B2137,'Compulsory Training'!D:Z,23,FALSE),"")</f>
        <v/>
      </c>
      <c r="H2137" t="str">
        <f>IFERROR(VLOOKUP(B2137,Attendance!D:BQ,65,FALSE),"")</f>
        <v/>
      </c>
      <c r="I2137" t="str">
        <f>IFERROR(VLOOKUP(B2137,Misconduct!D:M,8,FALSE),"")</f>
        <v/>
      </c>
      <c r="J2137" t="str">
        <f>IFERROR(VLOOKUP(B2137,Misconduct!D:M,9,FALSE),"")</f>
        <v/>
      </c>
      <c r="K2137" t="str">
        <f>IFERROR(VLOOKUP(B2137,Misconduct!D:M,10,FALSE),"")</f>
        <v/>
      </c>
    </row>
    <row r="2138" spans="1:11">
      <c r="A2138" s="161" t="str">
        <f>IF(Personal_Development!C2032="","",Personal_Development!C2032)</f>
        <v/>
      </c>
      <c r="B2138" t="str">
        <f>IF(Personal_Development!D2032="","",Personal_Development!D2032)</f>
        <v/>
      </c>
      <c r="C2138" t="str">
        <f>IF(Personal_Development!E2032="","",Personal_Development!E2032)</f>
        <v/>
      </c>
      <c r="D2138" t="str">
        <f>IFERROR(VLOOKUP(B2138,Personal_Development!D:DL,113,FALSE),"")</f>
        <v/>
      </c>
      <c r="E2138" t="str">
        <f>IFERROR(VLOOKUP(B2138,Kaizen!D:X,21,FALSE),"")</f>
        <v/>
      </c>
      <c r="F2138" t="str">
        <f>IFERROR(VLOOKUP(B2138,'Safety Idea'!D:X,21,FALSE),"")</f>
        <v/>
      </c>
      <c r="G2138" t="str">
        <f>IFERROR(VLOOKUP(B2138,'Compulsory Training'!D:Z,23,FALSE),"")</f>
        <v/>
      </c>
      <c r="H2138" t="str">
        <f>IFERROR(VLOOKUP(B2138,Attendance!D:BQ,65,FALSE),"")</f>
        <v/>
      </c>
      <c r="I2138" t="str">
        <f>IFERROR(VLOOKUP(B2138,Misconduct!D:M,8,FALSE),"")</f>
        <v/>
      </c>
      <c r="J2138" t="str">
        <f>IFERROR(VLOOKUP(B2138,Misconduct!D:M,9,FALSE),"")</f>
        <v/>
      </c>
      <c r="K2138" t="str">
        <f>IFERROR(VLOOKUP(B2138,Misconduct!D:M,10,FALSE),"")</f>
        <v/>
      </c>
    </row>
    <row r="2139" spans="1:11">
      <c r="A2139" s="161" t="str">
        <f>IF(Personal_Development!C2033="","",Personal_Development!C2033)</f>
        <v/>
      </c>
      <c r="B2139" t="str">
        <f>IF(Personal_Development!D2033="","",Personal_Development!D2033)</f>
        <v/>
      </c>
      <c r="C2139" t="str">
        <f>IF(Personal_Development!E2033="","",Personal_Development!E2033)</f>
        <v/>
      </c>
      <c r="D2139" t="str">
        <f>IFERROR(VLOOKUP(B2139,Personal_Development!D:DL,113,FALSE),"")</f>
        <v/>
      </c>
      <c r="E2139" t="str">
        <f>IFERROR(VLOOKUP(B2139,Kaizen!D:X,21,FALSE),"")</f>
        <v/>
      </c>
      <c r="F2139" t="str">
        <f>IFERROR(VLOOKUP(B2139,'Safety Idea'!D:X,21,FALSE),"")</f>
        <v/>
      </c>
      <c r="G2139" t="str">
        <f>IFERROR(VLOOKUP(B2139,'Compulsory Training'!D:Z,23,FALSE),"")</f>
        <v/>
      </c>
      <c r="H2139" t="str">
        <f>IFERROR(VLOOKUP(B2139,Attendance!D:BQ,65,FALSE),"")</f>
        <v/>
      </c>
      <c r="I2139" t="str">
        <f>IFERROR(VLOOKUP(B2139,Misconduct!D:M,8,FALSE),"")</f>
        <v/>
      </c>
      <c r="J2139" t="str">
        <f>IFERROR(VLOOKUP(B2139,Misconduct!D:M,9,FALSE),"")</f>
        <v/>
      </c>
      <c r="K2139" t="str">
        <f>IFERROR(VLOOKUP(B2139,Misconduct!D:M,10,FALSE),"")</f>
        <v/>
      </c>
    </row>
    <row r="2140" spans="1:11">
      <c r="A2140" s="161" t="str">
        <f>IF(Personal_Development!C2034="","",Personal_Development!C2034)</f>
        <v/>
      </c>
      <c r="B2140" t="str">
        <f>IF(Personal_Development!D2034="","",Personal_Development!D2034)</f>
        <v/>
      </c>
      <c r="C2140" t="str">
        <f>IF(Personal_Development!E2034="","",Personal_Development!E2034)</f>
        <v/>
      </c>
      <c r="D2140" t="str">
        <f>IFERROR(VLOOKUP(B2140,Personal_Development!D:DL,113,FALSE),"")</f>
        <v/>
      </c>
      <c r="E2140" t="str">
        <f>IFERROR(VLOOKUP(B2140,Kaizen!D:X,21,FALSE),"")</f>
        <v/>
      </c>
      <c r="F2140" t="str">
        <f>IFERROR(VLOOKUP(B2140,'Safety Idea'!D:X,21,FALSE),"")</f>
        <v/>
      </c>
      <c r="G2140" t="str">
        <f>IFERROR(VLOOKUP(B2140,'Compulsory Training'!D:Z,23,FALSE),"")</f>
        <v/>
      </c>
      <c r="H2140" t="str">
        <f>IFERROR(VLOOKUP(B2140,Attendance!D:BQ,65,FALSE),"")</f>
        <v/>
      </c>
      <c r="I2140" t="str">
        <f>IFERROR(VLOOKUP(B2140,Misconduct!D:M,8,FALSE),"")</f>
        <v/>
      </c>
      <c r="J2140" t="str">
        <f>IFERROR(VLOOKUP(B2140,Misconduct!D:M,9,FALSE),"")</f>
        <v/>
      </c>
      <c r="K2140" t="str">
        <f>IFERROR(VLOOKUP(B2140,Misconduct!D:M,10,FALSE),"")</f>
        <v/>
      </c>
    </row>
    <row r="2141" spans="1:11">
      <c r="A2141" s="161" t="str">
        <f>IF(Personal_Development!C2035="","",Personal_Development!C2035)</f>
        <v/>
      </c>
      <c r="B2141" t="str">
        <f>IF(Personal_Development!D2035="","",Personal_Development!D2035)</f>
        <v/>
      </c>
      <c r="C2141" t="str">
        <f>IF(Personal_Development!E2035="","",Personal_Development!E2035)</f>
        <v/>
      </c>
      <c r="D2141" t="str">
        <f>IFERROR(VLOOKUP(B2141,Personal_Development!D:DL,113,FALSE),"")</f>
        <v/>
      </c>
      <c r="E2141" t="str">
        <f>IFERROR(VLOOKUP(B2141,Kaizen!D:X,21,FALSE),"")</f>
        <v/>
      </c>
      <c r="F2141" t="str">
        <f>IFERROR(VLOOKUP(B2141,'Safety Idea'!D:X,21,FALSE),"")</f>
        <v/>
      </c>
      <c r="G2141" t="str">
        <f>IFERROR(VLOOKUP(B2141,'Compulsory Training'!D:Z,23,FALSE),"")</f>
        <v/>
      </c>
      <c r="H2141" t="str">
        <f>IFERROR(VLOOKUP(B2141,Attendance!D:BQ,65,FALSE),"")</f>
        <v/>
      </c>
      <c r="I2141" t="str">
        <f>IFERROR(VLOOKUP(B2141,Misconduct!D:M,8,FALSE),"")</f>
        <v/>
      </c>
      <c r="J2141" t="str">
        <f>IFERROR(VLOOKUP(B2141,Misconduct!D:M,9,FALSE),"")</f>
        <v/>
      </c>
      <c r="K2141" t="str">
        <f>IFERROR(VLOOKUP(B2141,Misconduct!D:M,10,FALSE),"")</f>
        <v/>
      </c>
    </row>
    <row r="2142" spans="1:11">
      <c r="A2142" s="161" t="str">
        <f>IF(Personal_Development!C2036="","",Personal_Development!C2036)</f>
        <v/>
      </c>
      <c r="B2142" t="str">
        <f>IF(Personal_Development!D2036="","",Personal_Development!D2036)</f>
        <v/>
      </c>
      <c r="C2142" t="str">
        <f>IF(Personal_Development!E2036="","",Personal_Development!E2036)</f>
        <v/>
      </c>
      <c r="D2142" t="str">
        <f>IFERROR(VLOOKUP(B2142,Personal_Development!D:DL,113,FALSE),"")</f>
        <v/>
      </c>
      <c r="E2142" t="str">
        <f>IFERROR(VLOOKUP(B2142,Kaizen!D:X,21,FALSE),"")</f>
        <v/>
      </c>
      <c r="F2142" t="str">
        <f>IFERROR(VLOOKUP(B2142,'Safety Idea'!D:X,21,FALSE),"")</f>
        <v/>
      </c>
      <c r="G2142" t="str">
        <f>IFERROR(VLOOKUP(B2142,'Compulsory Training'!D:Z,23,FALSE),"")</f>
        <v/>
      </c>
      <c r="H2142" t="str">
        <f>IFERROR(VLOOKUP(B2142,Attendance!D:BQ,65,FALSE),"")</f>
        <v/>
      </c>
      <c r="I2142" t="str">
        <f>IFERROR(VLOOKUP(B2142,Misconduct!D:M,8,FALSE),"")</f>
        <v/>
      </c>
      <c r="J2142" t="str">
        <f>IFERROR(VLOOKUP(B2142,Misconduct!D:M,9,FALSE),"")</f>
        <v/>
      </c>
      <c r="K2142" t="str">
        <f>IFERROR(VLOOKUP(B2142,Misconduct!D:M,10,FALSE),"")</f>
        <v/>
      </c>
    </row>
    <row r="2143" spans="1:11">
      <c r="A2143" s="161" t="str">
        <f>IF(Personal_Development!C2037="","",Personal_Development!C2037)</f>
        <v/>
      </c>
      <c r="B2143" t="str">
        <f>IF(Personal_Development!D2037="","",Personal_Development!D2037)</f>
        <v/>
      </c>
      <c r="C2143" t="str">
        <f>IF(Personal_Development!E2037="","",Personal_Development!E2037)</f>
        <v/>
      </c>
      <c r="D2143" t="str">
        <f>IFERROR(VLOOKUP(B2143,Personal_Development!D:DL,113,FALSE),"")</f>
        <v/>
      </c>
      <c r="E2143" t="str">
        <f>IFERROR(VLOOKUP(B2143,Kaizen!D:X,21,FALSE),"")</f>
        <v/>
      </c>
      <c r="F2143" t="str">
        <f>IFERROR(VLOOKUP(B2143,'Safety Idea'!D:X,21,FALSE),"")</f>
        <v/>
      </c>
      <c r="G2143" t="str">
        <f>IFERROR(VLOOKUP(B2143,'Compulsory Training'!D:Z,23,FALSE),"")</f>
        <v/>
      </c>
      <c r="H2143" t="str">
        <f>IFERROR(VLOOKUP(B2143,Attendance!D:BQ,65,FALSE),"")</f>
        <v/>
      </c>
      <c r="I2143" t="str">
        <f>IFERROR(VLOOKUP(B2143,Misconduct!D:M,8,FALSE),"")</f>
        <v/>
      </c>
      <c r="J2143" t="str">
        <f>IFERROR(VLOOKUP(B2143,Misconduct!D:M,9,FALSE),"")</f>
        <v/>
      </c>
      <c r="K2143" t="str">
        <f>IFERROR(VLOOKUP(B2143,Misconduct!D:M,10,FALSE),"")</f>
        <v/>
      </c>
    </row>
    <row r="2144" spans="1:11">
      <c r="A2144" s="161" t="str">
        <f>IF(Personal_Development!C2038="","",Personal_Development!C2038)</f>
        <v/>
      </c>
      <c r="B2144" t="str">
        <f>IF(Personal_Development!D2038="","",Personal_Development!D2038)</f>
        <v/>
      </c>
      <c r="C2144" t="str">
        <f>IF(Personal_Development!E2038="","",Personal_Development!E2038)</f>
        <v/>
      </c>
      <c r="D2144" t="str">
        <f>IFERROR(VLOOKUP(B2144,Personal_Development!D:DL,113,FALSE),"")</f>
        <v/>
      </c>
      <c r="E2144" t="str">
        <f>IFERROR(VLOOKUP(B2144,Kaizen!D:X,21,FALSE),"")</f>
        <v/>
      </c>
      <c r="F2144" t="str">
        <f>IFERROR(VLOOKUP(B2144,'Safety Idea'!D:X,21,FALSE),"")</f>
        <v/>
      </c>
      <c r="G2144" t="str">
        <f>IFERROR(VLOOKUP(B2144,'Compulsory Training'!D:Z,23,FALSE),"")</f>
        <v/>
      </c>
      <c r="H2144" t="str">
        <f>IFERROR(VLOOKUP(B2144,Attendance!D:BQ,65,FALSE),"")</f>
        <v/>
      </c>
      <c r="I2144" t="str">
        <f>IFERROR(VLOOKUP(B2144,Misconduct!D:M,8,FALSE),"")</f>
        <v/>
      </c>
      <c r="J2144" t="str">
        <f>IFERROR(VLOOKUP(B2144,Misconduct!D:M,9,FALSE),"")</f>
        <v/>
      </c>
      <c r="K2144" t="str">
        <f>IFERROR(VLOOKUP(B2144,Misconduct!D:M,10,FALSE),"")</f>
        <v/>
      </c>
    </row>
    <row r="2145" spans="1:11">
      <c r="A2145" s="161" t="str">
        <f>IF(Personal_Development!C2039="","",Personal_Development!C2039)</f>
        <v/>
      </c>
      <c r="B2145" t="str">
        <f>IF(Personal_Development!D2039="","",Personal_Development!D2039)</f>
        <v/>
      </c>
      <c r="C2145" t="str">
        <f>IF(Personal_Development!E2039="","",Personal_Development!E2039)</f>
        <v/>
      </c>
      <c r="D2145" t="str">
        <f>IFERROR(VLOOKUP(B2145,Personal_Development!D:DL,113,FALSE),"")</f>
        <v/>
      </c>
      <c r="E2145" t="str">
        <f>IFERROR(VLOOKUP(B2145,Kaizen!D:X,21,FALSE),"")</f>
        <v/>
      </c>
      <c r="F2145" t="str">
        <f>IFERROR(VLOOKUP(B2145,'Safety Idea'!D:X,21,FALSE),"")</f>
        <v/>
      </c>
      <c r="G2145" t="str">
        <f>IFERROR(VLOOKUP(B2145,'Compulsory Training'!D:Z,23,FALSE),"")</f>
        <v/>
      </c>
      <c r="H2145" t="str">
        <f>IFERROR(VLOOKUP(B2145,Attendance!D:BQ,65,FALSE),"")</f>
        <v/>
      </c>
      <c r="I2145" t="str">
        <f>IFERROR(VLOOKUP(B2145,Misconduct!D:M,8,FALSE),"")</f>
        <v/>
      </c>
      <c r="J2145" t="str">
        <f>IFERROR(VLOOKUP(B2145,Misconduct!D:M,9,FALSE),"")</f>
        <v/>
      </c>
      <c r="K2145" t="str">
        <f>IFERROR(VLOOKUP(B2145,Misconduct!D:M,10,FALSE),"")</f>
        <v/>
      </c>
    </row>
    <row r="2146" spans="1:11">
      <c r="A2146" s="161" t="str">
        <f>IF(Personal_Development!C2040="","",Personal_Development!C2040)</f>
        <v/>
      </c>
      <c r="B2146" t="str">
        <f>IF(Personal_Development!D2040="","",Personal_Development!D2040)</f>
        <v/>
      </c>
      <c r="C2146" t="str">
        <f>IF(Personal_Development!E2040="","",Personal_Development!E2040)</f>
        <v/>
      </c>
      <c r="D2146" t="str">
        <f>IFERROR(VLOOKUP(B2146,Personal_Development!D:DL,113,FALSE),"")</f>
        <v/>
      </c>
      <c r="E2146" t="str">
        <f>IFERROR(VLOOKUP(B2146,Kaizen!D:X,21,FALSE),"")</f>
        <v/>
      </c>
      <c r="F2146" t="str">
        <f>IFERROR(VLOOKUP(B2146,'Safety Idea'!D:X,21,FALSE),"")</f>
        <v/>
      </c>
      <c r="G2146" t="str">
        <f>IFERROR(VLOOKUP(B2146,'Compulsory Training'!D:Z,23,FALSE),"")</f>
        <v/>
      </c>
      <c r="H2146" t="str">
        <f>IFERROR(VLOOKUP(B2146,Attendance!D:BQ,65,FALSE),"")</f>
        <v/>
      </c>
      <c r="I2146" t="str">
        <f>IFERROR(VLOOKUP(B2146,Misconduct!D:M,8,FALSE),"")</f>
        <v/>
      </c>
      <c r="J2146" t="str">
        <f>IFERROR(VLOOKUP(B2146,Misconduct!D:M,9,FALSE),"")</f>
        <v/>
      </c>
      <c r="K2146" t="str">
        <f>IFERROR(VLOOKUP(B2146,Misconduct!D:M,10,FALSE),"")</f>
        <v/>
      </c>
    </row>
    <row r="2147" spans="1:11">
      <c r="A2147" s="161" t="str">
        <f>IF(Personal_Development!C2041="","",Personal_Development!C2041)</f>
        <v/>
      </c>
      <c r="B2147" t="str">
        <f>IF(Personal_Development!D2041="","",Personal_Development!D2041)</f>
        <v/>
      </c>
      <c r="C2147" t="str">
        <f>IF(Personal_Development!E2041="","",Personal_Development!E2041)</f>
        <v/>
      </c>
      <c r="D2147" t="str">
        <f>IFERROR(VLOOKUP(B2147,Personal_Development!D:DL,113,FALSE),"")</f>
        <v/>
      </c>
      <c r="E2147" t="str">
        <f>IFERROR(VLOOKUP(B2147,Kaizen!D:X,21,FALSE),"")</f>
        <v/>
      </c>
      <c r="F2147" t="str">
        <f>IFERROR(VLOOKUP(B2147,'Safety Idea'!D:X,21,FALSE),"")</f>
        <v/>
      </c>
      <c r="G2147" t="str">
        <f>IFERROR(VLOOKUP(B2147,'Compulsory Training'!D:Z,23,FALSE),"")</f>
        <v/>
      </c>
      <c r="H2147" t="str">
        <f>IFERROR(VLOOKUP(B2147,Attendance!D:BQ,65,FALSE),"")</f>
        <v/>
      </c>
      <c r="I2147" t="str">
        <f>IFERROR(VLOOKUP(B2147,Misconduct!D:M,8,FALSE),"")</f>
        <v/>
      </c>
      <c r="J2147" t="str">
        <f>IFERROR(VLOOKUP(B2147,Misconduct!D:M,9,FALSE),"")</f>
        <v/>
      </c>
      <c r="K2147" t="str">
        <f>IFERROR(VLOOKUP(B2147,Misconduct!D:M,10,FALSE),"")</f>
        <v/>
      </c>
    </row>
    <row r="2148" spans="1:11">
      <c r="A2148" s="161" t="str">
        <f>IF(Personal_Development!C2042="","",Personal_Development!C2042)</f>
        <v/>
      </c>
      <c r="B2148" t="str">
        <f>IF(Personal_Development!D2042="","",Personal_Development!D2042)</f>
        <v/>
      </c>
      <c r="C2148" t="str">
        <f>IF(Personal_Development!E2042="","",Personal_Development!E2042)</f>
        <v/>
      </c>
      <c r="D2148" t="str">
        <f>IFERROR(VLOOKUP(B2148,Personal_Development!D:DL,113,FALSE),"")</f>
        <v/>
      </c>
      <c r="E2148" t="str">
        <f>IFERROR(VLOOKUP(B2148,Kaizen!D:X,21,FALSE),"")</f>
        <v/>
      </c>
      <c r="F2148" t="str">
        <f>IFERROR(VLOOKUP(B2148,'Safety Idea'!D:X,21,FALSE),"")</f>
        <v/>
      </c>
      <c r="G2148" t="str">
        <f>IFERROR(VLOOKUP(B2148,'Compulsory Training'!D:Z,23,FALSE),"")</f>
        <v/>
      </c>
      <c r="H2148" t="str">
        <f>IFERROR(VLOOKUP(B2148,Attendance!D:BQ,65,FALSE),"")</f>
        <v/>
      </c>
      <c r="I2148" t="str">
        <f>IFERROR(VLOOKUP(B2148,Misconduct!D:M,8,FALSE),"")</f>
        <v/>
      </c>
      <c r="J2148" t="str">
        <f>IFERROR(VLOOKUP(B2148,Misconduct!D:M,9,FALSE),"")</f>
        <v/>
      </c>
      <c r="K2148" t="str">
        <f>IFERROR(VLOOKUP(B2148,Misconduct!D:M,10,FALSE),"")</f>
        <v/>
      </c>
    </row>
    <row r="2149" spans="1:11">
      <c r="A2149" s="161" t="str">
        <f>IF(Personal_Development!C2043="","",Personal_Development!C2043)</f>
        <v/>
      </c>
      <c r="B2149" t="str">
        <f>IF(Personal_Development!D2043="","",Personal_Development!D2043)</f>
        <v/>
      </c>
      <c r="C2149" t="str">
        <f>IF(Personal_Development!E2043="","",Personal_Development!E2043)</f>
        <v/>
      </c>
      <c r="D2149" t="str">
        <f>IFERROR(VLOOKUP(B2149,Personal_Development!D:DL,113,FALSE),"")</f>
        <v/>
      </c>
      <c r="E2149" t="str">
        <f>IFERROR(VLOOKUP(B2149,Kaizen!D:X,21,FALSE),"")</f>
        <v/>
      </c>
      <c r="F2149" t="str">
        <f>IFERROR(VLOOKUP(B2149,'Safety Idea'!D:X,21,FALSE),"")</f>
        <v/>
      </c>
      <c r="G2149" t="str">
        <f>IFERROR(VLOOKUP(B2149,'Compulsory Training'!D:Z,23,FALSE),"")</f>
        <v/>
      </c>
      <c r="H2149" t="str">
        <f>IFERROR(VLOOKUP(B2149,Attendance!D:BQ,65,FALSE),"")</f>
        <v/>
      </c>
      <c r="I2149" t="str">
        <f>IFERROR(VLOOKUP(B2149,Misconduct!D:M,8,FALSE),"")</f>
        <v/>
      </c>
      <c r="J2149" t="str">
        <f>IFERROR(VLOOKUP(B2149,Misconduct!D:M,9,FALSE),"")</f>
        <v/>
      </c>
      <c r="K2149" t="str">
        <f>IFERROR(VLOOKUP(B2149,Misconduct!D:M,10,FALSE),"")</f>
        <v/>
      </c>
    </row>
    <row r="2150" spans="1:11">
      <c r="A2150" s="161" t="str">
        <f>IF(Personal_Development!C2044="","",Personal_Development!C2044)</f>
        <v/>
      </c>
      <c r="B2150" t="str">
        <f>IF(Personal_Development!D2044="","",Personal_Development!D2044)</f>
        <v/>
      </c>
      <c r="C2150" t="str">
        <f>IF(Personal_Development!E2044="","",Personal_Development!E2044)</f>
        <v/>
      </c>
      <c r="D2150" t="str">
        <f>IFERROR(VLOOKUP(B2150,Personal_Development!D:DL,113,FALSE),"")</f>
        <v/>
      </c>
      <c r="E2150" t="str">
        <f>IFERROR(VLOOKUP(B2150,Kaizen!D:X,21,FALSE),"")</f>
        <v/>
      </c>
      <c r="F2150" t="str">
        <f>IFERROR(VLOOKUP(B2150,'Safety Idea'!D:X,21,FALSE),"")</f>
        <v/>
      </c>
      <c r="G2150" t="str">
        <f>IFERROR(VLOOKUP(B2150,'Compulsory Training'!D:Z,23,FALSE),"")</f>
        <v/>
      </c>
      <c r="H2150" t="str">
        <f>IFERROR(VLOOKUP(B2150,Attendance!D:BQ,65,FALSE),"")</f>
        <v/>
      </c>
      <c r="I2150" t="str">
        <f>IFERROR(VLOOKUP(B2150,Misconduct!D:M,8,FALSE),"")</f>
        <v/>
      </c>
      <c r="J2150" t="str">
        <f>IFERROR(VLOOKUP(B2150,Misconduct!D:M,9,FALSE),"")</f>
        <v/>
      </c>
      <c r="K2150" t="str">
        <f>IFERROR(VLOOKUP(B2150,Misconduct!D:M,10,FALSE),"")</f>
        <v/>
      </c>
    </row>
    <row r="2151" spans="1:11">
      <c r="A2151" s="161" t="str">
        <f>IF(Personal_Development!C2045="","",Personal_Development!C2045)</f>
        <v/>
      </c>
      <c r="B2151" t="str">
        <f>IF(Personal_Development!D2045="","",Personal_Development!D2045)</f>
        <v/>
      </c>
      <c r="C2151" t="str">
        <f>IF(Personal_Development!E2045="","",Personal_Development!E2045)</f>
        <v/>
      </c>
      <c r="D2151" t="str">
        <f>IFERROR(VLOOKUP(B2151,Personal_Development!D:DL,113,FALSE),"")</f>
        <v/>
      </c>
      <c r="E2151" t="str">
        <f>IFERROR(VLOOKUP(B2151,Kaizen!D:X,21,FALSE),"")</f>
        <v/>
      </c>
      <c r="F2151" t="str">
        <f>IFERROR(VLOOKUP(B2151,'Safety Idea'!D:X,21,FALSE),"")</f>
        <v/>
      </c>
      <c r="G2151" t="str">
        <f>IFERROR(VLOOKUP(B2151,'Compulsory Training'!D:Z,23,FALSE),"")</f>
        <v/>
      </c>
      <c r="H2151" t="str">
        <f>IFERROR(VLOOKUP(B2151,Attendance!D:BQ,65,FALSE),"")</f>
        <v/>
      </c>
      <c r="I2151" t="str">
        <f>IFERROR(VLOOKUP(B2151,Misconduct!D:M,8,FALSE),"")</f>
        <v/>
      </c>
      <c r="J2151" t="str">
        <f>IFERROR(VLOOKUP(B2151,Misconduct!D:M,9,FALSE),"")</f>
        <v/>
      </c>
      <c r="K2151" t="str">
        <f>IFERROR(VLOOKUP(B2151,Misconduct!D:M,10,FALSE),"")</f>
        <v/>
      </c>
    </row>
    <row r="2152" spans="1:11">
      <c r="A2152" s="161" t="str">
        <f>IF(Personal_Development!C2046="","",Personal_Development!C2046)</f>
        <v/>
      </c>
      <c r="B2152" t="str">
        <f>IF(Personal_Development!D2046="","",Personal_Development!D2046)</f>
        <v/>
      </c>
      <c r="C2152" t="str">
        <f>IF(Personal_Development!E2046="","",Personal_Development!E2046)</f>
        <v/>
      </c>
      <c r="D2152" t="str">
        <f>IFERROR(VLOOKUP(B2152,Personal_Development!D:DL,113,FALSE),"")</f>
        <v/>
      </c>
      <c r="E2152" t="str">
        <f>IFERROR(VLOOKUP(B2152,Kaizen!D:X,21,FALSE),"")</f>
        <v/>
      </c>
      <c r="F2152" t="str">
        <f>IFERROR(VLOOKUP(B2152,'Safety Idea'!D:X,21,FALSE),"")</f>
        <v/>
      </c>
      <c r="G2152" t="str">
        <f>IFERROR(VLOOKUP(B2152,'Compulsory Training'!D:Z,23,FALSE),"")</f>
        <v/>
      </c>
      <c r="H2152" t="str">
        <f>IFERROR(VLOOKUP(B2152,Attendance!D:BQ,65,FALSE),"")</f>
        <v/>
      </c>
      <c r="I2152" t="str">
        <f>IFERROR(VLOOKUP(B2152,Misconduct!D:M,8,FALSE),"")</f>
        <v/>
      </c>
      <c r="J2152" t="str">
        <f>IFERROR(VLOOKUP(B2152,Misconduct!D:M,9,FALSE),"")</f>
        <v/>
      </c>
      <c r="K2152" t="str">
        <f>IFERROR(VLOOKUP(B2152,Misconduct!D:M,10,FALSE),"")</f>
        <v/>
      </c>
    </row>
    <row r="2153" spans="1:11">
      <c r="A2153" s="161" t="str">
        <f>IF(Personal_Development!C2047="","",Personal_Development!C2047)</f>
        <v/>
      </c>
      <c r="B2153" t="str">
        <f>IF(Personal_Development!D2047="","",Personal_Development!D2047)</f>
        <v/>
      </c>
      <c r="C2153" t="str">
        <f>IF(Personal_Development!E2047="","",Personal_Development!E2047)</f>
        <v/>
      </c>
      <c r="D2153" t="str">
        <f>IFERROR(VLOOKUP(B2153,Personal_Development!D:DL,113,FALSE),"")</f>
        <v/>
      </c>
      <c r="E2153" t="str">
        <f>IFERROR(VLOOKUP(B2153,Kaizen!D:X,21,FALSE),"")</f>
        <v/>
      </c>
      <c r="F2153" t="str">
        <f>IFERROR(VLOOKUP(B2153,'Safety Idea'!D:X,21,FALSE),"")</f>
        <v/>
      </c>
      <c r="G2153" t="str">
        <f>IFERROR(VLOOKUP(B2153,'Compulsory Training'!D:Z,23,FALSE),"")</f>
        <v/>
      </c>
      <c r="H2153" t="str">
        <f>IFERROR(VLOOKUP(B2153,Attendance!D:BQ,65,FALSE),"")</f>
        <v/>
      </c>
      <c r="I2153" t="str">
        <f>IFERROR(VLOOKUP(B2153,Misconduct!D:M,8,FALSE),"")</f>
        <v/>
      </c>
      <c r="J2153" t="str">
        <f>IFERROR(VLOOKUP(B2153,Misconduct!D:M,9,FALSE),"")</f>
        <v/>
      </c>
      <c r="K2153" t="str">
        <f>IFERROR(VLOOKUP(B2153,Misconduct!D:M,10,FALSE),"")</f>
        <v/>
      </c>
    </row>
    <row r="2154" spans="1:11">
      <c r="A2154" s="161" t="str">
        <f>IF(Personal_Development!C2048="","",Personal_Development!C2048)</f>
        <v/>
      </c>
      <c r="B2154" t="str">
        <f>IF(Personal_Development!D2048="","",Personal_Development!D2048)</f>
        <v/>
      </c>
      <c r="C2154" t="str">
        <f>IF(Personal_Development!E2048="","",Personal_Development!E2048)</f>
        <v/>
      </c>
      <c r="D2154" t="str">
        <f>IFERROR(VLOOKUP(B2154,Personal_Development!D:DL,113,FALSE),"")</f>
        <v/>
      </c>
      <c r="E2154" t="str">
        <f>IFERROR(VLOOKUP(B2154,Kaizen!D:X,21,FALSE),"")</f>
        <v/>
      </c>
      <c r="F2154" t="str">
        <f>IFERROR(VLOOKUP(B2154,'Safety Idea'!D:X,21,FALSE),"")</f>
        <v/>
      </c>
      <c r="G2154" t="str">
        <f>IFERROR(VLOOKUP(B2154,'Compulsory Training'!D:Z,23,FALSE),"")</f>
        <v/>
      </c>
      <c r="H2154" t="str">
        <f>IFERROR(VLOOKUP(B2154,Attendance!D:BQ,65,FALSE),"")</f>
        <v/>
      </c>
      <c r="I2154" t="str">
        <f>IFERROR(VLOOKUP(B2154,Misconduct!D:M,8,FALSE),"")</f>
        <v/>
      </c>
      <c r="J2154" t="str">
        <f>IFERROR(VLOOKUP(B2154,Misconduct!D:M,9,FALSE),"")</f>
        <v/>
      </c>
      <c r="K2154" t="str">
        <f>IFERROR(VLOOKUP(B2154,Misconduct!D:M,10,FALSE),"")</f>
        <v/>
      </c>
    </row>
    <row r="2155" spans="1:11">
      <c r="A2155" s="161" t="str">
        <f>IF(Personal_Development!C2049="","",Personal_Development!C2049)</f>
        <v/>
      </c>
      <c r="B2155" t="str">
        <f>IF(Personal_Development!D2049="","",Personal_Development!D2049)</f>
        <v/>
      </c>
      <c r="C2155" t="str">
        <f>IF(Personal_Development!E2049="","",Personal_Development!E2049)</f>
        <v/>
      </c>
      <c r="D2155" t="str">
        <f>IFERROR(VLOOKUP(B2155,Personal_Development!D:DL,113,FALSE),"")</f>
        <v/>
      </c>
      <c r="E2155" t="str">
        <f>IFERROR(VLOOKUP(B2155,Kaizen!D:X,21,FALSE),"")</f>
        <v/>
      </c>
      <c r="F2155" t="str">
        <f>IFERROR(VLOOKUP(B2155,'Safety Idea'!D:X,21,FALSE),"")</f>
        <v/>
      </c>
      <c r="G2155" t="str">
        <f>IFERROR(VLOOKUP(B2155,'Compulsory Training'!D:Z,23,FALSE),"")</f>
        <v/>
      </c>
      <c r="H2155" t="str">
        <f>IFERROR(VLOOKUP(B2155,Attendance!D:BQ,65,FALSE),"")</f>
        <v/>
      </c>
      <c r="I2155" t="str">
        <f>IFERROR(VLOOKUP(B2155,Misconduct!D:M,8,FALSE),"")</f>
        <v/>
      </c>
      <c r="J2155" t="str">
        <f>IFERROR(VLOOKUP(B2155,Misconduct!D:M,9,FALSE),"")</f>
        <v/>
      </c>
      <c r="K2155" t="str">
        <f>IFERROR(VLOOKUP(B2155,Misconduct!D:M,10,FALSE),"")</f>
        <v/>
      </c>
    </row>
    <row r="2156" spans="1:11">
      <c r="A2156" s="161" t="str">
        <f>IF(Personal_Development!C2050="","",Personal_Development!C2050)</f>
        <v/>
      </c>
      <c r="B2156" t="str">
        <f>IF(Personal_Development!D2050="","",Personal_Development!D2050)</f>
        <v/>
      </c>
      <c r="C2156" t="str">
        <f>IF(Personal_Development!E2050="","",Personal_Development!E2050)</f>
        <v/>
      </c>
      <c r="D2156" t="str">
        <f>IFERROR(VLOOKUP(B2156,Personal_Development!D:DL,113,FALSE),"")</f>
        <v/>
      </c>
      <c r="E2156" t="str">
        <f>IFERROR(VLOOKUP(B2156,Kaizen!D:X,21,FALSE),"")</f>
        <v/>
      </c>
      <c r="F2156" t="str">
        <f>IFERROR(VLOOKUP(B2156,'Safety Idea'!D:X,21,FALSE),"")</f>
        <v/>
      </c>
      <c r="G2156" t="str">
        <f>IFERROR(VLOOKUP(B2156,'Compulsory Training'!D:Z,23,FALSE),"")</f>
        <v/>
      </c>
      <c r="H2156" t="str">
        <f>IFERROR(VLOOKUP(B2156,Attendance!D:BQ,65,FALSE),"")</f>
        <v/>
      </c>
      <c r="I2156" t="str">
        <f>IFERROR(VLOOKUP(B2156,Misconduct!D:M,8,FALSE),"")</f>
        <v/>
      </c>
      <c r="J2156" t="str">
        <f>IFERROR(VLOOKUP(B2156,Misconduct!D:M,9,FALSE),"")</f>
        <v/>
      </c>
      <c r="K2156" t="str">
        <f>IFERROR(VLOOKUP(B2156,Misconduct!D:M,10,FALSE),"")</f>
        <v/>
      </c>
    </row>
    <row r="2157" spans="1:11">
      <c r="A2157" s="161" t="str">
        <f>IF(Personal_Development!C2051="","",Personal_Development!C2051)</f>
        <v/>
      </c>
      <c r="B2157" t="str">
        <f>IF(Personal_Development!D2051="","",Personal_Development!D2051)</f>
        <v/>
      </c>
      <c r="C2157" t="str">
        <f>IF(Personal_Development!E2051="","",Personal_Development!E2051)</f>
        <v/>
      </c>
      <c r="D2157" t="str">
        <f>IFERROR(VLOOKUP(B2157,Personal_Development!D:DL,113,FALSE),"")</f>
        <v/>
      </c>
      <c r="E2157" t="str">
        <f>IFERROR(VLOOKUP(B2157,Kaizen!D:X,21,FALSE),"")</f>
        <v/>
      </c>
      <c r="F2157" t="str">
        <f>IFERROR(VLOOKUP(B2157,'Safety Idea'!D:X,21,FALSE),"")</f>
        <v/>
      </c>
      <c r="G2157" t="str">
        <f>IFERROR(VLOOKUP(B2157,'Compulsory Training'!D:Z,23,FALSE),"")</f>
        <v/>
      </c>
      <c r="H2157" t="str">
        <f>IFERROR(VLOOKUP(B2157,Attendance!D:BQ,65,FALSE),"")</f>
        <v/>
      </c>
      <c r="I2157" t="str">
        <f>IFERROR(VLOOKUP(B2157,Misconduct!D:M,8,FALSE),"")</f>
        <v/>
      </c>
      <c r="J2157" t="str">
        <f>IFERROR(VLOOKUP(B2157,Misconduct!D:M,9,FALSE),"")</f>
        <v/>
      </c>
      <c r="K2157" t="str">
        <f>IFERROR(VLOOKUP(B2157,Misconduct!D:M,10,FALSE),"")</f>
        <v/>
      </c>
    </row>
    <row r="2158" spans="1:11">
      <c r="A2158" s="161" t="str">
        <f>IF(Personal_Development!C2052="","",Personal_Development!C2052)</f>
        <v/>
      </c>
      <c r="B2158" t="str">
        <f>IF(Personal_Development!D2052="","",Personal_Development!D2052)</f>
        <v/>
      </c>
      <c r="C2158" t="str">
        <f>IF(Personal_Development!E2052="","",Personal_Development!E2052)</f>
        <v/>
      </c>
      <c r="D2158" t="str">
        <f>IFERROR(VLOOKUP(B2158,Personal_Development!D:DL,113,FALSE),"")</f>
        <v/>
      </c>
      <c r="E2158" t="str">
        <f>IFERROR(VLOOKUP(B2158,Kaizen!D:X,21,FALSE),"")</f>
        <v/>
      </c>
      <c r="F2158" t="str">
        <f>IFERROR(VLOOKUP(B2158,'Safety Idea'!D:X,21,FALSE),"")</f>
        <v/>
      </c>
      <c r="G2158" t="str">
        <f>IFERROR(VLOOKUP(B2158,'Compulsory Training'!D:Z,23,FALSE),"")</f>
        <v/>
      </c>
      <c r="H2158" t="str">
        <f>IFERROR(VLOOKUP(B2158,Attendance!D:BQ,65,FALSE),"")</f>
        <v/>
      </c>
      <c r="I2158" t="str">
        <f>IFERROR(VLOOKUP(B2158,Misconduct!D:M,8,FALSE),"")</f>
        <v/>
      </c>
      <c r="J2158" t="str">
        <f>IFERROR(VLOOKUP(B2158,Misconduct!D:M,9,FALSE),"")</f>
        <v/>
      </c>
      <c r="K2158" t="str">
        <f>IFERROR(VLOOKUP(B2158,Misconduct!D:M,10,FALSE),"")</f>
        <v/>
      </c>
    </row>
    <row r="2159" spans="1:11">
      <c r="A2159" s="161" t="str">
        <f>IF(Personal_Development!C2053="","",Personal_Development!C2053)</f>
        <v/>
      </c>
      <c r="B2159" t="str">
        <f>IF(Personal_Development!D2053="","",Personal_Development!D2053)</f>
        <v/>
      </c>
      <c r="C2159" t="str">
        <f>IF(Personal_Development!E2053="","",Personal_Development!E2053)</f>
        <v/>
      </c>
      <c r="D2159" t="str">
        <f>IFERROR(VLOOKUP(B2159,Personal_Development!D:DL,113,FALSE),"")</f>
        <v/>
      </c>
      <c r="E2159" t="str">
        <f>IFERROR(VLOOKUP(B2159,Kaizen!D:X,21,FALSE),"")</f>
        <v/>
      </c>
      <c r="F2159" t="str">
        <f>IFERROR(VLOOKUP(B2159,'Safety Idea'!D:X,21,FALSE),"")</f>
        <v/>
      </c>
      <c r="G2159" t="str">
        <f>IFERROR(VLOOKUP(B2159,'Compulsory Training'!D:Z,23,FALSE),"")</f>
        <v/>
      </c>
      <c r="H2159" t="str">
        <f>IFERROR(VLOOKUP(B2159,Attendance!D:BQ,65,FALSE),"")</f>
        <v/>
      </c>
      <c r="I2159" t="str">
        <f>IFERROR(VLOOKUP(B2159,Misconduct!D:M,8,FALSE),"")</f>
        <v/>
      </c>
      <c r="J2159" t="str">
        <f>IFERROR(VLOOKUP(B2159,Misconduct!D:M,9,FALSE),"")</f>
        <v/>
      </c>
      <c r="K2159" t="str">
        <f>IFERROR(VLOOKUP(B2159,Misconduct!D:M,10,FALSE),"")</f>
        <v/>
      </c>
    </row>
    <row r="2160" spans="1:11">
      <c r="A2160" s="161" t="str">
        <f>IF(Personal_Development!C2054="","",Personal_Development!C2054)</f>
        <v/>
      </c>
      <c r="B2160" t="str">
        <f>IF(Personal_Development!D2054="","",Personal_Development!D2054)</f>
        <v/>
      </c>
      <c r="C2160" t="str">
        <f>IF(Personal_Development!E2054="","",Personal_Development!E2054)</f>
        <v/>
      </c>
      <c r="D2160" t="str">
        <f>IFERROR(VLOOKUP(B2160,Personal_Development!D:DL,113,FALSE),"")</f>
        <v/>
      </c>
      <c r="E2160" t="str">
        <f>IFERROR(VLOOKUP(B2160,Kaizen!D:X,21,FALSE),"")</f>
        <v/>
      </c>
      <c r="F2160" t="str">
        <f>IFERROR(VLOOKUP(B2160,'Safety Idea'!D:X,21,FALSE),"")</f>
        <v/>
      </c>
      <c r="G2160" t="str">
        <f>IFERROR(VLOOKUP(B2160,'Compulsory Training'!D:Z,23,FALSE),"")</f>
        <v/>
      </c>
      <c r="H2160" t="str">
        <f>IFERROR(VLOOKUP(B2160,Attendance!D:BQ,65,FALSE),"")</f>
        <v/>
      </c>
      <c r="I2160" t="str">
        <f>IFERROR(VLOOKUP(B2160,Misconduct!D:M,8,FALSE),"")</f>
        <v/>
      </c>
      <c r="J2160" t="str">
        <f>IFERROR(VLOOKUP(B2160,Misconduct!D:M,9,FALSE),"")</f>
        <v/>
      </c>
      <c r="K2160" t="str">
        <f>IFERROR(VLOOKUP(B2160,Misconduct!D:M,10,FALSE),"")</f>
        <v/>
      </c>
    </row>
    <row r="2161" spans="1:11">
      <c r="A2161" s="161" t="str">
        <f>IF(Personal_Development!C2055="","",Personal_Development!C2055)</f>
        <v/>
      </c>
      <c r="B2161" t="str">
        <f>IF(Personal_Development!D2055="","",Personal_Development!D2055)</f>
        <v/>
      </c>
      <c r="C2161" t="str">
        <f>IF(Personal_Development!E2055="","",Personal_Development!E2055)</f>
        <v/>
      </c>
      <c r="D2161" t="str">
        <f>IFERROR(VLOOKUP(B2161,Personal_Development!D:DL,113,FALSE),"")</f>
        <v/>
      </c>
      <c r="E2161" t="str">
        <f>IFERROR(VLOOKUP(B2161,Kaizen!D:X,21,FALSE),"")</f>
        <v/>
      </c>
      <c r="F2161" t="str">
        <f>IFERROR(VLOOKUP(B2161,'Safety Idea'!D:X,21,FALSE),"")</f>
        <v/>
      </c>
      <c r="G2161" t="str">
        <f>IFERROR(VLOOKUP(B2161,'Compulsory Training'!D:Z,23,FALSE),"")</f>
        <v/>
      </c>
      <c r="H2161" t="str">
        <f>IFERROR(VLOOKUP(B2161,Attendance!D:BQ,65,FALSE),"")</f>
        <v/>
      </c>
      <c r="I2161" t="str">
        <f>IFERROR(VLOOKUP(B2161,Misconduct!D:M,8,FALSE),"")</f>
        <v/>
      </c>
      <c r="J2161" t="str">
        <f>IFERROR(VLOOKUP(B2161,Misconduct!D:M,9,FALSE),"")</f>
        <v/>
      </c>
      <c r="K2161" t="str">
        <f>IFERROR(VLOOKUP(B2161,Misconduct!D:M,10,FALSE),"")</f>
        <v/>
      </c>
    </row>
    <row r="2162" spans="1:11">
      <c r="A2162" s="161" t="str">
        <f>IF(Personal_Development!C2056="","",Personal_Development!C2056)</f>
        <v/>
      </c>
      <c r="B2162" t="str">
        <f>IF(Personal_Development!D2056="","",Personal_Development!D2056)</f>
        <v/>
      </c>
      <c r="C2162" t="str">
        <f>IF(Personal_Development!E2056="","",Personal_Development!E2056)</f>
        <v/>
      </c>
      <c r="D2162" t="str">
        <f>IFERROR(VLOOKUP(B2162,Personal_Development!D:DL,113,FALSE),"")</f>
        <v/>
      </c>
      <c r="E2162" t="str">
        <f>IFERROR(VLOOKUP(B2162,Kaizen!D:X,21,FALSE),"")</f>
        <v/>
      </c>
      <c r="F2162" t="str">
        <f>IFERROR(VLOOKUP(B2162,'Safety Idea'!D:X,21,FALSE),"")</f>
        <v/>
      </c>
      <c r="G2162" t="str">
        <f>IFERROR(VLOOKUP(B2162,'Compulsory Training'!D:Z,23,FALSE),"")</f>
        <v/>
      </c>
      <c r="H2162" t="str">
        <f>IFERROR(VLOOKUP(B2162,Attendance!D:BQ,65,FALSE),"")</f>
        <v/>
      </c>
      <c r="I2162" t="str">
        <f>IFERROR(VLOOKUP(B2162,Misconduct!D:M,8,FALSE),"")</f>
        <v/>
      </c>
      <c r="J2162" t="str">
        <f>IFERROR(VLOOKUP(B2162,Misconduct!D:M,9,FALSE),"")</f>
        <v/>
      </c>
      <c r="K2162" t="str">
        <f>IFERROR(VLOOKUP(B2162,Misconduct!D:M,10,FALSE),"")</f>
        <v/>
      </c>
    </row>
    <row r="2163" spans="1:11">
      <c r="A2163" s="161" t="str">
        <f>IF(Personal_Development!C2057="","",Personal_Development!C2057)</f>
        <v/>
      </c>
      <c r="B2163" t="str">
        <f>IF(Personal_Development!D2057="","",Personal_Development!D2057)</f>
        <v/>
      </c>
      <c r="C2163" t="str">
        <f>IF(Personal_Development!E2057="","",Personal_Development!E2057)</f>
        <v/>
      </c>
      <c r="D2163" t="str">
        <f>IFERROR(VLOOKUP(B2163,Personal_Development!D:DL,113,FALSE),"")</f>
        <v/>
      </c>
      <c r="E2163" t="str">
        <f>IFERROR(VLOOKUP(B2163,Kaizen!D:X,21,FALSE),"")</f>
        <v/>
      </c>
      <c r="F2163" t="str">
        <f>IFERROR(VLOOKUP(B2163,'Safety Idea'!D:X,21,FALSE),"")</f>
        <v/>
      </c>
      <c r="G2163" t="str">
        <f>IFERROR(VLOOKUP(B2163,'Compulsory Training'!D:Z,23,FALSE),"")</f>
        <v/>
      </c>
      <c r="H2163" t="str">
        <f>IFERROR(VLOOKUP(B2163,Attendance!D:BQ,65,FALSE),"")</f>
        <v/>
      </c>
      <c r="I2163" t="str">
        <f>IFERROR(VLOOKUP(B2163,Misconduct!D:M,8,FALSE),"")</f>
        <v/>
      </c>
      <c r="J2163" t="str">
        <f>IFERROR(VLOOKUP(B2163,Misconduct!D:M,9,FALSE),"")</f>
        <v/>
      </c>
      <c r="K2163" t="str">
        <f>IFERROR(VLOOKUP(B2163,Misconduct!D:M,10,FALSE),"")</f>
        <v/>
      </c>
    </row>
    <row r="2164" spans="1:11">
      <c r="A2164" s="161" t="str">
        <f>IF(Personal_Development!C2058="","",Personal_Development!C2058)</f>
        <v/>
      </c>
      <c r="B2164" t="str">
        <f>IF(Personal_Development!D2058="","",Personal_Development!D2058)</f>
        <v/>
      </c>
      <c r="C2164" t="str">
        <f>IF(Personal_Development!E2058="","",Personal_Development!E2058)</f>
        <v/>
      </c>
      <c r="D2164" t="str">
        <f>IFERROR(VLOOKUP(B2164,Personal_Development!D:DL,113,FALSE),"")</f>
        <v/>
      </c>
      <c r="E2164" t="str">
        <f>IFERROR(VLOOKUP(B2164,Kaizen!D:X,21,FALSE),"")</f>
        <v/>
      </c>
      <c r="F2164" t="str">
        <f>IFERROR(VLOOKUP(B2164,'Safety Idea'!D:X,21,FALSE),"")</f>
        <v/>
      </c>
      <c r="G2164" t="str">
        <f>IFERROR(VLOOKUP(B2164,'Compulsory Training'!D:Z,23,FALSE),"")</f>
        <v/>
      </c>
      <c r="H2164" t="str">
        <f>IFERROR(VLOOKUP(B2164,Attendance!D:BQ,65,FALSE),"")</f>
        <v/>
      </c>
      <c r="I2164" t="str">
        <f>IFERROR(VLOOKUP(B2164,Misconduct!D:M,8,FALSE),"")</f>
        <v/>
      </c>
      <c r="J2164" t="str">
        <f>IFERROR(VLOOKUP(B2164,Misconduct!D:M,9,FALSE),"")</f>
        <v/>
      </c>
      <c r="K2164" t="str">
        <f>IFERROR(VLOOKUP(B2164,Misconduct!D:M,10,FALSE),"")</f>
        <v/>
      </c>
    </row>
    <row r="2165" spans="1:11">
      <c r="A2165" s="161" t="str">
        <f>IF(Personal_Development!C2059="","",Personal_Development!C2059)</f>
        <v/>
      </c>
      <c r="B2165" t="str">
        <f>IF(Personal_Development!D2059="","",Personal_Development!D2059)</f>
        <v/>
      </c>
      <c r="C2165" t="str">
        <f>IF(Personal_Development!E2059="","",Personal_Development!E2059)</f>
        <v/>
      </c>
      <c r="D2165" t="str">
        <f>IFERROR(VLOOKUP(B2165,Personal_Development!D:DL,113,FALSE),"")</f>
        <v/>
      </c>
      <c r="E2165" t="str">
        <f>IFERROR(VLOOKUP(B2165,Kaizen!D:X,21,FALSE),"")</f>
        <v/>
      </c>
      <c r="F2165" t="str">
        <f>IFERROR(VLOOKUP(B2165,'Safety Idea'!D:X,21,FALSE),"")</f>
        <v/>
      </c>
      <c r="G2165" t="str">
        <f>IFERROR(VLOOKUP(B2165,'Compulsory Training'!D:Z,23,FALSE),"")</f>
        <v/>
      </c>
      <c r="H2165" t="str">
        <f>IFERROR(VLOOKUP(B2165,Attendance!D:BQ,65,FALSE),"")</f>
        <v/>
      </c>
      <c r="I2165" t="str">
        <f>IFERROR(VLOOKUP(B2165,Misconduct!D:M,8,FALSE),"")</f>
        <v/>
      </c>
      <c r="J2165" t="str">
        <f>IFERROR(VLOOKUP(B2165,Misconduct!D:M,9,FALSE),"")</f>
        <v/>
      </c>
      <c r="K2165" t="str">
        <f>IFERROR(VLOOKUP(B2165,Misconduct!D:M,10,FALSE),"")</f>
        <v/>
      </c>
    </row>
    <row r="2166" spans="1:11">
      <c r="A2166" s="161" t="str">
        <f>IF(Personal_Development!C2060="","",Personal_Development!C2060)</f>
        <v/>
      </c>
      <c r="B2166" t="str">
        <f>IF(Personal_Development!D2060="","",Personal_Development!D2060)</f>
        <v/>
      </c>
      <c r="C2166" t="str">
        <f>IF(Personal_Development!E2060="","",Personal_Development!E2060)</f>
        <v/>
      </c>
      <c r="D2166" t="str">
        <f>IFERROR(VLOOKUP(B2166,Personal_Development!D:DL,113,FALSE),"")</f>
        <v/>
      </c>
      <c r="E2166" t="str">
        <f>IFERROR(VLOOKUP(B2166,Kaizen!D:X,21,FALSE),"")</f>
        <v/>
      </c>
      <c r="F2166" t="str">
        <f>IFERROR(VLOOKUP(B2166,'Safety Idea'!D:X,21,FALSE),"")</f>
        <v/>
      </c>
      <c r="G2166" t="str">
        <f>IFERROR(VLOOKUP(B2166,'Compulsory Training'!D:Z,23,FALSE),"")</f>
        <v/>
      </c>
      <c r="H2166" t="str">
        <f>IFERROR(VLOOKUP(B2166,Attendance!D:BQ,65,FALSE),"")</f>
        <v/>
      </c>
      <c r="I2166" t="str">
        <f>IFERROR(VLOOKUP(B2166,Misconduct!D:M,8,FALSE),"")</f>
        <v/>
      </c>
      <c r="J2166" t="str">
        <f>IFERROR(VLOOKUP(B2166,Misconduct!D:M,9,FALSE),"")</f>
        <v/>
      </c>
      <c r="K2166" t="str">
        <f>IFERROR(VLOOKUP(B2166,Misconduct!D:M,10,FALSE),"")</f>
        <v/>
      </c>
    </row>
    <row r="2167" spans="1:11">
      <c r="A2167" s="161" t="str">
        <f>IF(Personal_Development!C2061="","",Personal_Development!C2061)</f>
        <v/>
      </c>
      <c r="B2167" t="str">
        <f>IF(Personal_Development!D2061="","",Personal_Development!D2061)</f>
        <v/>
      </c>
      <c r="C2167" t="str">
        <f>IF(Personal_Development!E2061="","",Personal_Development!E2061)</f>
        <v/>
      </c>
      <c r="D2167" t="str">
        <f>IFERROR(VLOOKUP(B2167,Personal_Development!D:DL,113,FALSE),"")</f>
        <v/>
      </c>
      <c r="E2167" t="str">
        <f>IFERROR(VLOOKUP(B2167,Kaizen!D:X,21,FALSE),"")</f>
        <v/>
      </c>
      <c r="F2167" t="str">
        <f>IFERROR(VLOOKUP(B2167,'Safety Idea'!D:X,21,FALSE),"")</f>
        <v/>
      </c>
      <c r="G2167" t="str">
        <f>IFERROR(VLOOKUP(B2167,'Compulsory Training'!D:Z,23,FALSE),"")</f>
        <v/>
      </c>
      <c r="H2167" t="str">
        <f>IFERROR(VLOOKUP(B2167,Attendance!D:BQ,65,FALSE),"")</f>
        <v/>
      </c>
      <c r="I2167" t="str">
        <f>IFERROR(VLOOKUP(B2167,Misconduct!D:M,8,FALSE),"")</f>
        <v/>
      </c>
      <c r="J2167" t="str">
        <f>IFERROR(VLOOKUP(B2167,Misconduct!D:M,9,FALSE),"")</f>
        <v/>
      </c>
      <c r="K2167" t="str">
        <f>IFERROR(VLOOKUP(B2167,Misconduct!D:M,10,FALSE),"")</f>
        <v/>
      </c>
    </row>
    <row r="2168" spans="1:11">
      <c r="A2168" s="161" t="str">
        <f>IF(Personal_Development!C2062="","",Personal_Development!C2062)</f>
        <v/>
      </c>
      <c r="B2168" t="str">
        <f>IF(Personal_Development!D2062="","",Personal_Development!D2062)</f>
        <v/>
      </c>
      <c r="C2168" t="str">
        <f>IF(Personal_Development!E2062="","",Personal_Development!E2062)</f>
        <v/>
      </c>
      <c r="D2168" t="str">
        <f>IFERROR(VLOOKUP(B2168,Personal_Development!D:DL,113,FALSE),"")</f>
        <v/>
      </c>
      <c r="E2168" t="str">
        <f>IFERROR(VLOOKUP(B2168,Kaizen!D:X,21,FALSE),"")</f>
        <v/>
      </c>
      <c r="F2168" t="str">
        <f>IFERROR(VLOOKUP(B2168,'Safety Idea'!D:X,21,FALSE),"")</f>
        <v/>
      </c>
      <c r="G2168" t="str">
        <f>IFERROR(VLOOKUP(B2168,'Compulsory Training'!D:Z,23,FALSE),"")</f>
        <v/>
      </c>
      <c r="H2168" t="str">
        <f>IFERROR(VLOOKUP(B2168,Attendance!D:BQ,65,FALSE),"")</f>
        <v/>
      </c>
      <c r="I2168" t="str">
        <f>IFERROR(VLOOKUP(B2168,Misconduct!D:M,8,FALSE),"")</f>
        <v/>
      </c>
      <c r="J2168" t="str">
        <f>IFERROR(VLOOKUP(B2168,Misconduct!D:M,9,FALSE),"")</f>
        <v/>
      </c>
      <c r="K2168" t="str">
        <f>IFERROR(VLOOKUP(B2168,Misconduct!D:M,10,FALSE),"")</f>
        <v/>
      </c>
    </row>
    <row r="2169" spans="1:11">
      <c r="A2169" s="161" t="str">
        <f>IF(Personal_Development!C2063="","",Personal_Development!C2063)</f>
        <v/>
      </c>
      <c r="B2169" t="str">
        <f>IF(Personal_Development!D2063="","",Personal_Development!D2063)</f>
        <v/>
      </c>
      <c r="C2169" t="str">
        <f>IF(Personal_Development!E2063="","",Personal_Development!E2063)</f>
        <v/>
      </c>
      <c r="D2169" t="str">
        <f>IFERROR(VLOOKUP(B2169,Personal_Development!D:DL,113,FALSE),"")</f>
        <v/>
      </c>
      <c r="E2169" t="str">
        <f>IFERROR(VLOOKUP(B2169,Kaizen!D:X,21,FALSE),"")</f>
        <v/>
      </c>
      <c r="F2169" t="str">
        <f>IFERROR(VLOOKUP(B2169,'Safety Idea'!D:X,21,FALSE),"")</f>
        <v/>
      </c>
      <c r="G2169" t="str">
        <f>IFERROR(VLOOKUP(B2169,'Compulsory Training'!D:Z,23,FALSE),"")</f>
        <v/>
      </c>
      <c r="H2169" t="str">
        <f>IFERROR(VLOOKUP(B2169,Attendance!D:BQ,65,FALSE),"")</f>
        <v/>
      </c>
      <c r="I2169" t="str">
        <f>IFERROR(VLOOKUP(B2169,Misconduct!D:M,8,FALSE),"")</f>
        <v/>
      </c>
      <c r="J2169" t="str">
        <f>IFERROR(VLOOKUP(B2169,Misconduct!D:M,9,FALSE),"")</f>
        <v/>
      </c>
      <c r="K2169" t="str">
        <f>IFERROR(VLOOKUP(B2169,Misconduct!D:M,10,FALSE),"")</f>
        <v/>
      </c>
    </row>
    <row r="2170" spans="1:11">
      <c r="A2170" s="161" t="str">
        <f>IF(Personal_Development!C2064="","",Personal_Development!C2064)</f>
        <v/>
      </c>
      <c r="B2170" t="str">
        <f>IF(Personal_Development!D2064="","",Personal_Development!D2064)</f>
        <v/>
      </c>
      <c r="C2170" t="str">
        <f>IF(Personal_Development!E2064="","",Personal_Development!E2064)</f>
        <v/>
      </c>
      <c r="D2170" t="str">
        <f>IFERROR(VLOOKUP(B2170,Personal_Development!D:DL,113,FALSE),"")</f>
        <v/>
      </c>
      <c r="E2170" t="str">
        <f>IFERROR(VLOOKUP(B2170,Kaizen!D:X,21,FALSE),"")</f>
        <v/>
      </c>
      <c r="F2170" t="str">
        <f>IFERROR(VLOOKUP(B2170,'Safety Idea'!D:X,21,FALSE),"")</f>
        <v/>
      </c>
      <c r="G2170" t="str">
        <f>IFERROR(VLOOKUP(B2170,'Compulsory Training'!D:Z,23,FALSE),"")</f>
        <v/>
      </c>
      <c r="H2170" t="str">
        <f>IFERROR(VLOOKUP(B2170,Attendance!D:BQ,65,FALSE),"")</f>
        <v/>
      </c>
      <c r="I2170" t="str">
        <f>IFERROR(VLOOKUP(B2170,Misconduct!D:M,8,FALSE),"")</f>
        <v/>
      </c>
      <c r="J2170" t="str">
        <f>IFERROR(VLOOKUP(B2170,Misconduct!D:M,9,FALSE),"")</f>
        <v/>
      </c>
      <c r="K2170" t="str">
        <f>IFERROR(VLOOKUP(B2170,Misconduct!D:M,10,FALSE),"")</f>
        <v/>
      </c>
    </row>
    <row r="2171" spans="1:11">
      <c r="A2171" s="161" t="str">
        <f>IF(Personal_Development!C2065="","",Personal_Development!C2065)</f>
        <v/>
      </c>
      <c r="B2171" t="str">
        <f>IF(Personal_Development!D2065="","",Personal_Development!D2065)</f>
        <v/>
      </c>
      <c r="C2171" t="str">
        <f>IF(Personal_Development!E2065="","",Personal_Development!E2065)</f>
        <v/>
      </c>
      <c r="D2171" t="str">
        <f>IFERROR(VLOOKUP(B2171,Personal_Development!D:DL,113,FALSE),"")</f>
        <v/>
      </c>
      <c r="E2171" t="str">
        <f>IFERROR(VLOOKUP(B2171,Kaizen!D:X,21,FALSE),"")</f>
        <v/>
      </c>
      <c r="F2171" t="str">
        <f>IFERROR(VLOOKUP(B2171,'Safety Idea'!D:X,21,FALSE),"")</f>
        <v/>
      </c>
      <c r="G2171" t="str">
        <f>IFERROR(VLOOKUP(B2171,'Compulsory Training'!D:Z,23,FALSE),"")</f>
        <v/>
      </c>
      <c r="H2171" t="str">
        <f>IFERROR(VLOOKUP(B2171,Attendance!D:BQ,65,FALSE),"")</f>
        <v/>
      </c>
      <c r="I2171" t="str">
        <f>IFERROR(VLOOKUP(B2171,Misconduct!D:M,8,FALSE),"")</f>
        <v/>
      </c>
      <c r="J2171" t="str">
        <f>IFERROR(VLOOKUP(B2171,Misconduct!D:M,9,FALSE),"")</f>
        <v/>
      </c>
      <c r="K2171" t="str">
        <f>IFERROR(VLOOKUP(B2171,Misconduct!D:M,10,FALSE),"")</f>
        <v/>
      </c>
    </row>
    <row r="2172" spans="1:11">
      <c r="A2172" s="161" t="str">
        <f>IF(Personal_Development!C2066="","",Personal_Development!C2066)</f>
        <v/>
      </c>
      <c r="B2172" t="str">
        <f>IF(Personal_Development!D2066="","",Personal_Development!D2066)</f>
        <v/>
      </c>
      <c r="C2172" t="str">
        <f>IF(Personal_Development!E2066="","",Personal_Development!E2066)</f>
        <v/>
      </c>
      <c r="D2172" t="str">
        <f>IFERROR(VLOOKUP(B2172,Personal_Development!D:DL,113,FALSE),"")</f>
        <v/>
      </c>
      <c r="E2172" t="str">
        <f>IFERROR(VLOOKUP(B2172,Kaizen!D:X,21,FALSE),"")</f>
        <v/>
      </c>
      <c r="F2172" t="str">
        <f>IFERROR(VLOOKUP(B2172,'Safety Idea'!D:X,21,FALSE),"")</f>
        <v/>
      </c>
      <c r="G2172" t="str">
        <f>IFERROR(VLOOKUP(B2172,'Compulsory Training'!D:Z,23,FALSE),"")</f>
        <v/>
      </c>
      <c r="H2172" t="str">
        <f>IFERROR(VLOOKUP(B2172,Attendance!D:BQ,65,FALSE),"")</f>
        <v/>
      </c>
      <c r="I2172" t="str">
        <f>IFERROR(VLOOKUP(B2172,Misconduct!D:M,8,FALSE),"")</f>
        <v/>
      </c>
      <c r="J2172" t="str">
        <f>IFERROR(VLOOKUP(B2172,Misconduct!D:M,9,FALSE),"")</f>
        <v/>
      </c>
      <c r="K2172" t="str">
        <f>IFERROR(VLOOKUP(B2172,Misconduct!D:M,10,FALSE),"")</f>
        <v/>
      </c>
    </row>
    <row r="2173" spans="1:11">
      <c r="A2173" s="161" t="str">
        <f>IF(Personal_Development!C2067="","",Personal_Development!C2067)</f>
        <v/>
      </c>
      <c r="B2173" t="str">
        <f>IF(Personal_Development!D2067="","",Personal_Development!D2067)</f>
        <v/>
      </c>
      <c r="C2173" t="str">
        <f>IF(Personal_Development!E2067="","",Personal_Development!E2067)</f>
        <v/>
      </c>
      <c r="D2173" t="str">
        <f>IFERROR(VLOOKUP(B2173,Personal_Development!D:DL,113,FALSE),"")</f>
        <v/>
      </c>
      <c r="E2173" t="str">
        <f>IFERROR(VLOOKUP(B2173,Kaizen!D:X,21,FALSE),"")</f>
        <v/>
      </c>
      <c r="F2173" t="str">
        <f>IFERROR(VLOOKUP(B2173,'Safety Idea'!D:X,21,FALSE),"")</f>
        <v/>
      </c>
      <c r="G2173" t="str">
        <f>IFERROR(VLOOKUP(B2173,'Compulsory Training'!D:Z,23,FALSE),"")</f>
        <v/>
      </c>
      <c r="H2173" t="str">
        <f>IFERROR(VLOOKUP(B2173,Attendance!D:BQ,65,FALSE),"")</f>
        <v/>
      </c>
      <c r="I2173" t="str">
        <f>IFERROR(VLOOKUP(B2173,Misconduct!D:M,8,FALSE),"")</f>
        <v/>
      </c>
      <c r="J2173" t="str">
        <f>IFERROR(VLOOKUP(B2173,Misconduct!D:M,9,FALSE),"")</f>
        <v/>
      </c>
      <c r="K2173" t="str">
        <f>IFERROR(VLOOKUP(B2173,Misconduct!D:M,10,FALSE),"")</f>
        <v/>
      </c>
    </row>
    <row r="2174" spans="1:11">
      <c r="A2174" s="161" t="str">
        <f>IF(Personal_Development!C2068="","",Personal_Development!C2068)</f>
        <v/>
      </c>
      <c r="B2174" t="str">
        <f>IF(Personal_Development!D2068="","",Personal_Development!D2068)</f>
        <v/>
      </c>
      <c r="C2174" t="str">
        <f>IF(Personal_Development!E2068="","",Personal_Development!E2068)</f>
        <v/>
      </c>
      <c r="D2174" t="str">
        <f>IFERROR(VLOOKUP(B2174,Personal_Development!D:DL,113,FALSE),"")</f>
        <v/>
      </c>
      <c r="E2174" t="str">
        <f>IFERROR(VLOOKUP(B2174,Kaizen!D:X,21,FALSE),"")</f>
        <v/>
      </c>
      <c r="F2174" t="str">
        <f>IFERROR(VLOOKUP(B2174,'Safety Idea'!D:X,21,FALSE),"")</f>
        <v/>
      </c>
      <c r="G2174" t="str">
        <f>IFERROR(VLOOKUP(B2174,'Compulsory Training'!D:Z,23,FALSE),"")</f>
        <v/>
      </c>
      <c r="H2174" t="str">
        <f>IFERROR(VLOOKUP(B2174,Attendance!D:BQ,65,FALSE),"")</f>
        <v/>
      </c>
      <c r="I2174" t="str">
        <f>IFERROR(VLOOKUP(B2174,Misconduct!D:M,8,FALSE),"")</f>
        <v/>
      </c>
      <c r="J2174" t="str">
        <f>IFERROR(VLOOKUP(B2174,Misconduct!D:M,9,FALSE),"")</f>
        <v/>
      </c>
      <c r="K2174" t="str">
        <f>IFERROR(VLOOKUP(B2174,Misconduct!D:M,10,FALSE),"")</f>
        <v/>
      </c>
    </row>
    <row r="2175" spans="1:11">
      <c r="A2175" s="161" t="str">
        <f>IF(Personal_Development!C2069="","",Personal_Development!C2069)</f>
        <v/>
      </c>
      <c r="B2175" t="str">
        <f>IF(Personal_Development!D2069="","",Personal_Development!D2069)</f>
        <v/>
      </c>
      <c r="C2175" t="str">
        <f>IF(Personal_Development!E2069="","",Personal_Development!E2069)</f>
        <v/>
      </c>
      <c r="D2175" t="str">
        <f>IFERROR(VLOOKUP(B2175,Personal_Development!D:DL,113,FALSE),"")</f>
        <v/>
      </c>
      <c r="E2175" t="str">
        <f>IFERROR(VLOOKUP(B2175,Kaizen!D:X,21,FALSE),"")</f>
        <v/>
      </c>
      <c r="F2175" t="str">
        <f>IFERROR(VLOOKUP(B2175,'Safety Idea'!D:X,21,FALSE),"")</f>
        <v/>
      </c>
      <c r="G2175" t="str">
        <f>IFERROR(VLOOKUP(B2175,'Compulsory Training'!D:Z,23,FALSE),"")</f>
        <v/>
      </c>
      <c r="H2175" t="str">
        <f>IFERROR(VLOOKUP(B2175,Attendance!D:BQ,65,FALSE),"")</f>
        <v/>
      </c>
      <c r="I2175" t="str">
        <f>IFERROR(VLOOKUP(B2175,Misconduct!D:M,8,FALSE),"")</f>
        <v/>
      </c>
      <c r="J2175" t="str">
        <f>IFERROR(VLOOKUP(B2175,Misconduct!D:M,9,FALSE),"")</f>
        <v/>
      </c>
      <c r="K2175" t="str">
        <f>IFERROR(VLOOKUP(B2175,Misconduct!D:M,10,FALSE),"")</f>
        <v/>
      </c>
    </row>
    <row r="2176" spans="1:11">
      <c r="A2176" s="161" t="str">
        <f>IF(Personal_Development!C2070="","",Personal_Development!C2070)</f>
        <v/>
      </c>
      <c r="B2176" t="str">
        <f>IF(Personal_Development!D2070="","",Personal_Development!D2070)</f>
        <v/>
      </c>
      <c r="C2176" t="str">
        <f>IF(Personal_Development!E2070="","",Personal_Development!E2070)</f>
        <v/>
      </c>
      <c r="D2176" t="str">
        <f>IFERROR(VLOOKUP(B2176,Personal_Development!D:DL,113,FALSE),"")</f>
        <v/>
      </c>
      <c r="E2176" t="str">
        <f>IFERROR(VLOOKUP(B2176,Kaizen!D:X,21,FALSE),"")</f>
        <v/>
      </c>
      <c r="F2176" t="str">
        <f>IFERROR(VLOOKUP(B2176,'Safety Idea'!D:X,21,FALSE),"")</f>
        <v/>
      </c>
      <c r="G2176" t="str">
        <f>IFERROR(VLOOKUP(B2176,'Compulsory Training'!D:Z,23,FALSE),"")</f>
        <v/>
      </c>
      <c r="H2176" t="str">
        <f>IFERROR(VLOOKUP(B2176,Attendance!D:BQ,65,FALSE),"")</f>
        <v/>
      </c>
      <c r="I2176" t="str">
        <f>IFERROR(VLOOKUP(B2176,Misconduct!D:M,8,FALSE),"")</f>
        <v/>
      </c>
      <c r="J2176" t="str">
        <f>IFERROR(VLOOKUP(B2176,Misconduct!D:M,9,FALSE),"")</f>
        <v/>
      </c>
      <c r="K2176" t="str">
        <f>IFERROR(VLOOKUP(B2176,Misconduct!D:M,10,FALSE),"")</f>
        <v/>
      </c>
    </row>
    <row r="2177" spans="1:11">
      <c r="A2177" s="161" t="str">
        <f>IF(Personal_Development!C2071="","",Personal_Development!C2071)</f>
        <v/>
      </c>
      <c r="B2177" t="str">
        <f>IF(Personal_Development!D2071="","",Personal_Development!D2071)</f>
        <v/>
      </c>
      <c r="C2177" t="str">
        <f>IF(Personal_Development!E2071="","",Personal_Development!E2071)</f>
        <v/>
      </c>
      <c r="D2177" t="str">
        <f>IFERROR(VLOOKUP(B2177,Personal_Development!D:DL,113,FALSE),"")</f>
        <v/>
      </c>
      <c r="E2177" t="str">
        <f>IFERROR(VLOOKUP(B2177,Kaizen!D:X,21,FALSE),"")</f>
        <v/>
      </c>
      <c r="F2177" t="str">
        <f>IFERROR(VLOOKUP(B2177,'Safety Idea'!D:X,21,FALSE),"")</f>
        <v/>
      </c>
      <c r="G2177" t="str">
        <f>IFERROR(VLOOKUP(B2177,'Compulsory Training'!D:Z,23,FALSE),"")</f>
        <v/>
      </c>
      <c r="H2177" t="str">
        <f>IFERROR(VLOOKUP(B2177,Attendance!D:BQ,65,FALSE),"")</f>
        <v/>
      </c>
      <c r="I2177" t="str">
        <f>IFERROR(VLOOKUP(B2177,Misconduct!D:M,8,FALSE),"")</f>
        <v/>
      </c>
      <c r="J2177" t="str">
        <f>IFERROR(VLOOKUP(B2177,Misconduct!D:M,9,FALSE),"")</f>
        <v/>
      </c>
      <c r="K2177" t="str">
        <f>IFERROR(VLOOKUP(B2177,Misconduct!D:M,10,FALSE),"")</f>
        <v/>
      </c>
    </row>
    <row r="2178" spans="1:11">
      <c r="A2178" s="161" t="str">
        <f>IF(Personal_Development!C2072="","",Personal_Development!C2072)</f>
        <v/>
      </c>
      <c r="B2178" t="str">
        <f>IF(Personal_Development!D2072="","",Personal_Development!D2072)</f>
        <v/>
      </c>
      <c r="C2178" t="str">
        <f>IF(Personal_Development!E2072="","",Personal_Development!E2072)</f>
        <v/>
      </c>
      <c r="D2178" t="str">
        <f>IFERROR(VLOOKUP(B2178,Personal_Development!D:DL,113,FALSE),"")</f>
        <v/>
      </c>
      <c r="E2178" t="str">
        <f>IFERROR(VLOOKUP(B2178,Kaizen!D:X,21,FALSE),"")</f>
        <v/>
      </c>
      <c r="F2178" t="str">
        <f>IFERROR(VLOOKUP(B2178,'Safety Idea'!D:X,21,FALSE),"")</f>
        <v/>
      </c>
      <c r="G2178" t="str">
        <f>IFERROR(VLOOKUP(B2178,'Compulsory Training'!D:Z,23,FALSE),"")</f>
        <v/>
      </c>
      <c r="H2178" t="str">
        <f>IFERROR(VLOOKUP(B2178,Attendance!D:BQ,65,FALSE),"")</f>
        <v/>
      </c>
      <c r="I2178" t="str">
        <f>IFERROR(VLOOKUP(B2178,Misconduct!D:M,8,FALSE),"")</f>
        <v/>
      </c>
      <c r="J2178" t="str">
        <f>IFERROR(VLOOKUP(B2178,Misconduct!D:M,9,FALSE),"")</f>
        <v/>
      </c>
      <c r="K2178" t="str">
        <f>IFERROR(VLOOKUP(B2178,Misconduct!D:M,10,FALSE),"")</f>
        <v/>
      </c>
    </row>
    <row r="2179" spans="1:11">
      <c r="A2179" s="161" t="str">
        <f>IF(Personal_Development!C2073="","",Personal_Development!C2073)</f>
        <v/>
      </c>
      <c r="B2179" t="str">
        <f>IF(Personal_Development!D2073="","",Personal_Development!D2073)</f>
        <v/>
      </c>
      <c r="C2179" t="str">
        <f>IF(Personal_Development!E2073="","",Personal_Development!E2073)</f>
        <v/>
      </c>
      <c r="D2179" t="str">
        <f>IFERROR(VLOOKUP(B2179,Personal_Development!D:DL,113,FALSE),"")</f>
        <v/>
      </c>
      <c r="E2179" t="str">
        <f>IFERROR(VLOOKUP(B2179,Kaizen!D:X,21,FALSE),"")</f>
        <v/>
      </c>
      <c r="F2179" t="str">
        <f>IFERROR(VLOOKUP(B2179,'Safety Idea'!D:X,21,FALSE),"")</f>
        <v/>
      </c>
      <c r="G2179" t="str">
        <f>IFERROR(VLOOKUP(B2179,'Compulsory Training'!D:Z,23,FALSE),"")</f>
        <v/>
      </c>
      <c r="H2179" t="str">
        <f>IFERROR(VLOOKUP(B2179,Attendance!D:BQ,65,FALSE),"")</f>
        <v/>
      </c>
      <c r="I2179" t="str">
        <f>IFERROR(VLOOKUP(B2179,Misconduct!D:M,8,FALSE),"")</f>
        <v/>
      </c>
      <c r="J2179" t="str">
        <f>IFERROR(VLOOKUP(B2179,Misconduct!D:M,9,FALSE),"")</f>
        <v/>
      </c>
      <c r="K2179" t="str">
        <f>IFERROR(VLOOKUP(B2179,Misconduct!D:M,10,FALSE),"")</f>
        <v/>
      </c>
    </row>
    <row r="2180" spans="1:11">
      <c r="A2180" s="161" t="str">
        <f>IF(Personal_Development!C2074="","",Personal_Development!C2074)</f>
        <v/>
      </c>
      <c r="B2180" t="str">
        <f>IF(Personal_Development!D2074="","",Personal_Development!D2074)</f>
        <v/>
      </c>
      <c r="C2180" t="str">
        <f>IF(Personal_Development!E2074="","",Personal_Development!E2074)</f>
        <v/>
      </c>
      <c r="D2180" t="str">
        <f>IFERROR(VLOOKUP(B2180,Personal_Development!D:DL,113,FALSE),"")</f>
        <v/>
      </c>
      <c r="E2180" t="str">
        <f>IFERROR(VLOOKUP(B2180,Kaizen!D:X,21,FALSE),"")</f>
        <v/>
      </c>
      <c r="F2180" t="str">
        <f>IFERROR(VLOOKUP(B2180,'Safety Idea'!D:X,21,FALSE),"")</f>
        <v/>
      </c>
      <c r="G2180" t="str">
        <f>IFERROR(VLOOKUP(B2180,'Compulsory Training'!D:Z,23,FALSE),"")</f>
        <v/>
      </c>
      <c r="H2180" t="str">
        <f>IFERROR(VLOOKUP(B2180,Attendance!D:BQ,65,FALSE),"")</f>
        <v/>
      </c>
      <c r="I2180" t="str">
        <f>IFERROR(VLOOKUP(B2180,Misconduct!D:M,8,FALSE),"")</f>
        <v/>
      </c>
      <c r="J2180" t="str">
        <f>IFERROR(VLOOKUP(B2180,Misconduct!D:M,9,FALSE),"")</f>
        <v/>
      </c>
      <c r="K2180" t="str">
        <f>IFERROR(VLOOKUP(B2180,Misconduct!D:M,10,FALSE),"")</f>
        <v/>
      </c>
    </row>
    <row r="2181" spans="1:11">
      <c r="A2181" s="161" t="str">
        <f>IF(Personal_Development!C2075="","",Personal_Development!C2075)</f>
        <v/>
      </c>
      <c r="B2181" t="str">
        <f>IF(Personal_Development!D2075="","",Personal_Development!D2075)</f>
        <v/>
      </c>
      <c r="C2181" t="str">
        <f>IF(Personal_Development!E2075="","",Personal_Development!E2075)</f>
        <v/>
      </c>
      <c r="D2181" t="str">
        <f>IFERROR(VLOOKUP(B2181,Personal_Development!D:DL,113,FALSE),"")</f>
        <v/>
      </c>
      <c r="E2181" t="str">
        <f>IFERROR(VLOOKUP(B2181,Kaizen!D:X,21,FALSE),"")</f>
        <v/>
      </c>
      <c r="F2181" t="str">
        <f>IFERROR(VLOOKUP(B2181,'Safety Idea'!D:X,21,FALSE),"")</f>
        <v/>
      </c>
      <c r="G2181" t="str">
        <f>IFERROR(VLOOKUP(B2181,'Compulsory Training'!D:Z,23,FALSE),"")</f>
        <v/>
      </c>
      <c r="H2181" t="str">
        <f>IFERROR(VLOOKUP(B2181,Attendance!D:BQ,65,FALSE),"")</f>
        <v/>
      </c>
      <c r="I2181" t="str">
        <f>IFERROR(VLOOKUP(B2181,Misconduct!D:M,8,FALSE),"")</f>
        <v/>
      </c>
      <c r="J2181" t="str">
        <f>IFERROR(VLOOKUP(B2181,Misconduct!D:M,9,FALSE),"")</f>
        <v/>
      </c>
      <c r="K2181" t="str">
        <f>IFERROR(VLOOKUP(B2181,Misconduct!D:M,10,FALSE),"")</f>
        <v/>
      </c>
    </row>
    <row r="2182" spans="1:11">
      <c r="A2182" s="161" t="str">
        <f>IF(Personal_Development!C2076="","",Personal_Development!C2076)</f>
        <v/>
      </c>
      <c r="B2182" t="str">
        <f>IF(Personal_Development!D2076="","",Personal_Development!D2076)</f>
        <v/>
      </c>
      <c r="C2182" t="str">
        <f>IF(Personal_Development!E2076="","",Personal_Development!E2076)</f>
        <v/>
      </c>
      <c r="D2182" t="str">
        <f>IFERROR(VLOOKUP(B2182,Personal_Development!D:DL,113,FALSE),"")</f>
        <v/>
      </c>
      <c r="E2182" t="str">
        <f>IFERROR(VLOOKUP(B2182,Kaizen!D:X,21,FALSE),"")</f>
        <v/>
      </c>
      <c r="F2182" t="str">
        <f>IFERROR(VLOOKUP(B2182,'Safety Idea'!D:X,21,FALSE),"")</f>
        <v/>
      </c>
      <c r="G2182" t="str">
        <f>IFERROR(VLOOKUP(B2182,'Compulsory Training'!D:Z,23,FALSE),"")</f>
        <v/>
      </c>
      <c r="H2182" t="str">
        <f>IFERROR(VLOOKUP(B2182,Attendance!D:BQ,65,FALSE),"")</f>
        <v/>
      </c>
      <c r="I2182" t="str">
        <f>IFERROR(VLOOKUP(B2182,Misconduct!D:M,8,FALSE),"")</f>
        <v/>
      </c>
      <c r="J2182" t="str">
        <f>IFERROR(VLOOKUP(B2182,Misconduct!D:M,9,FALSE),"")</f>
        <v/>
      </c>
      <c r="K2182" t="str">
        <f>IFERROR(VLOOKUP(B2182,Misconduct!D:M,10,FALSE),"")</f>
        <v/>
      </c>
    </row>
    <row r="2183" spans="1:11">
      <c r="A2183" s="161" t="str">
        <f>IF(Personal_Development!C2077="","",Personal_Development!C2077)</f>
        <v/>
      </c>
      <c r="B2183" t="str">
        <f>IF(Personal_Development!D2077="","",Personal_Development!D2077)</f>
        <v/>
      </c>
      <c r="C2183" t="str">
        <f>IF(Personal_Development!E2077="","",Personal_Development!E2077)</f>
        <v/>
      </c>
      <c r="D2183" t="str">
        <f>IFERROR(VLOOKUP(B2183,Personal_Development!D:DL,113,FALSE),"")</f>
        <v/>
      </c>
      <c r="E2183" t="str">
        <f>IFERROR(VLOOKUP(B2183,Kaizen!D:X,21,FALSE),"")</f>
        <v/>
      </c>
      <c r="F2183" t="str">
        <f>IFERROR(VLOOKUP(B2183,'Safety Idea'!D:X,21,FALSE),"")</f>
        <v/>
      </c>
      <c r="G2183" t="str">
        <f>IFERROR(VLOOKUP(B2183,'Compulsory Training'!D:Z,23,FALSE),"")</f>
        <v/>
      </c>
      <c r="H2183" t="str">
        <f>IFERROR(VLOOKUP(B2183,Attendance!D:BQ,65,FALSE),"")</f>
        <v/>
      </c>
      <c r="I2183" t="str">
        <f>IFERROR(VLOOKUP(B2183,Misconduct!D:M,8,FALSE),"")</f>
        <v/>
      </c>
      <c r="J2183" t="str">
        <f>IFERROR(VLOOKUP(B2183,Misconduct!D:M,9,FALSE),"")</f>
        <v/>
      </c>
      <c r="K2183" t="str">
        <f>IFERROR(VLOOKUP(B2183,Misconduct!D:M,10,FALSE),"")</f>
        <v/>
      </c>
    </row>
    <row r="2184" spans="1:11">
      <c r="A2184" s="161" t="str">
        <f>IF(Personal_Development!C2078="","",Personal_Development!C2078)</f>
        <v/>
      </c>
      <c r="B2184" t="str">
        <f>IF(Personal_Development!D2078="","",Personal_Development!D2078)</f>
        <v/>
      </c>
      <c r="C2184" t="str">
        <f>IF(Personal_Development!E2078="","",Personal_Development!E2078)</f>
        <v/>
      </c>
      <c r="D2184" t="str">
        <f>IFERROR(VLOOKUP(B2184,Personal_Development!D:DL,113,FALSE),"")</f>
        <v/>
      </c>
      <c r="E2184" t="str">
        <f>IFERROR(VLOOKUP(B2184,Kaizen!D:X,21,FALSE),"")</f>
        <v/>
      </c>
      <c r="F2184" t="str">
        <f>IFERROR(VLOOKUP(B2184,'Safety Idea'!D:X,21,FALSE),"")</f>
        <v/>
      </c>
      <c r="G2184" t="str">
        <f>IFERROR(VLOOKUP(B2184,'Compulsory Training'!D:Z,23,FALSE),"")</f>
        <v/>
      </c>
      <c r="H2184" t="str">
        <f>IFERROR(VLOOKUP(B2184,Attendance!D:BQ,65,FALSE),"")</f>
        <v/>
      </c>
      <c r="I2184" t="str">
        <f>IFERROR(VLOOKUP(B2184,Misconduct!D:M,8,FALSE),"")</f>
        <v/>
      </c>
      <c r="J2184" t="str">
        <f>IFERROR(VLOOKUP(B2184,Misconduct!D:M,9,FALSE),"")</f>
        <v/>
      </c>
      <c r="K2184" t="str">
        <f>IFERROR(VLOOKUP(B2184,Misconduct!D:M,10,FALSE),"")</f>
        <v/>
      </c>
    </row>
    <row r="2185" spans="1:11">
      <c r="A2185" s="161" t="str">
        <f>IF(Personal_Development!C2079="","",Personal_Development!C2079)</f>
        <v/>
      </c>
      <c r="B2185" t="str">
        <f>IF(Personal_Development!D2079="","",Personal_Development!D2079)</f>
        <v/>
      </c>
      <c r="C2185" t="str">
        <f>IF(Personal_Development!E2079="","",Personal_Development!E2079)</f>
        <v/>
      </c>
      <c r="D2185" t="str">
        <f>IFERROR(VLOOKUP(B2185,Personal_Development!D:DL,113,FALSE),"")</f>
        <v/>
      </c>
      <c r="E2185" t="str">
        <f>IFERROR(VLOOKUP(B2185,Kaizen!D:X,21,FALSE),"")</f>
        <v/>
      </c>
      <c r="F2185" t="str">
        <f>IFERROR(VLOOKUP(B2185,'Safety Idea'!D:X,21,FALSE),"")</f>
        <v/>
      </c>
      <c r="G2185" t="str">
        <f>IFERROR(VLOOKUP(B2185,'Compulsory Training'!D:Z,23,FALSE),"")</f>
        <v/>
      </c>
      <c r="H2185" t="str">
        <f>IFERROR(VLOOKUP(B2185,Attendance!D:BQ,65,FALSE),"")</f>
        <v/>
      </c>
      <c r="I2185" t="str">
        <f>IFERROR(VLOOKUP(B2185,Misconduct!D:M,8,FALSE),"")</f>
        <v/>
      </c>
      <c r="J2185" t="str">
        <f>IFERROR(VLOOKUP(B2185,Misconduct!D:M,9,FALSE),"")</f>
        <v/>
      </c>
      <c r="K2185" t="str">
        <f>IFERROR(VLOOKUP(B2185,Misconduct!D:M,10,FALSE),"")</f>
        <v/>
      </c>
    </row>
    <row r="2186" spans="1:11">
      <c r="A2186" s="161" t="str">
        <f>IF(Personal_Development!C2080="","",Personal_Development!C2080)</f>
        <v/>
      </c>
      <c r="B2186" t="str">
        <f>IF(Personal_Development!D2080="","",Personal_Development!D2080)</f>
        <v/>
      </c>
      <c r="C2186" t="str">
        <f>IF(Personal_Development!E2080="","",Personal_Development!E2080)</f>
        <v/>
      </c>
      <c r="D2186" t="str">
        <f>IFERROR(VLOOKUP(B2186,Personal_Development!D:DL,113,FALSE),"")</f>
        <v/>
      </c>
      <c r="E2186" t="str">
        <f>IFERROR(VLOOKUP(B2186,Kaizen!D:X,21,FALSE),"")</f>
        <v/>
      </c>
      <c r="F2186" t="str">
        <f>IFERROR(VLOOKUP(B2186,'Safety Idea'!D:X,21,FALSE),"")</f>
        <v/>
      </c>
      <c r="G2186" t="str">
        <f>IFERROR(VLOOKUP(B2186,'Compulsory Training'!D:Z,23,FALSE),"")</f>
        <v/>
      </c>
      <c r="H2186" t="str">
        <f>IFERROR(VLOOKUP(B2186,Attendance!D:BQ,65,FALSE),"")</f>
        <v/>
      </c>
      <c r="I2186" t="str">
        <f>IFERROR(VLOOKUP(B2186,Misconduct!D:M,8,FALSE),"")</f>
        <v/>
      </c>
      <c r="J2186" t="str">
        <f>IFERROR(VLOOKUP(B2186,Misconduct!D:M,9,FALSE),"")</f>
        <v/>
      </c>
      <c r="K2186" t="str">
        <f>IFERROR(VLOOKUP(B2186,Misconduct!D:M,10,FALSE),"")</f>
        <v/>
      </c>
    </row>
    <row r="2187" spans="1:11">
      <c r="A2187" s="161" t="str">
        <f>IF(Personal_Development!C2081="","",Personal_Development!C2081)</f>
        <v/>
      </c>
      <c r="B2187" t="str">
        <f>IF(Personal_Development!D2081="","",Personal_Development!D2081)</f>
        <v/>
      </c>
      <c r="C2187" t="str">
        <f>IF(Personal_Development!E2081="","",Personal_Development!E2081)</f>
        <v/>
      </c>
      <c r="D2187" t="str">
        <f>IFERROR(VLOOKUP(B2187,Personal_Development!D:DL,113,FALSE),"")</f>
        <v/>
      </c>
      <c r="E2187" t="str">
        <f>IFERROR(VLOOKUP(B2187,Kaizen!D:X,21,FALSE),"")</f>
        <v/>
      </c>
      <c r="F2187" t="str">
        <f>IFERROR(VLOOKUP(B2187,'Safety Idea'!D:X,21,FALSE),"")</f>
        <v/>
      </c>
      <c r="G2187" t="str">
        <f>IFERROR(VLOOKUP(B2187,'Compulsory Training'!D:Z,23,FALSE),"")</f>
        <v/>
      </c>
      <c r="H2187" t="str">
        <f>IFERROR(VLOOKUP(B2187,Attendance!D:BQ,65,FALSE),"")</f>
        <v/>
      </c>
      <c r="I2187" t="str">
        <f>IFERROR(VLOOKUP(B2187,Misconduct!D:M,8,FALSE),"")</f>
        <v/>
      </c>
      <c r="J2187" t="str">
        <f>IFERROR(VLOOKUP(B2187,Misconduct!D:M,9,FALSE),"")</f>
        <v/>
      </c>
      <c r="K2187" t="str">
        <f>IFERROR(VLOOKUP(B2187,Misconduct!D:M,10,FALSE),"")</f>
        <v/>
      </c>
    </row>
    <row r="2188" spans="1:11">
      <c r="A2188" s="161" t="str">
        <f>IF(Personal_Development!C2082="","",Personal_Development!C2082)</f>
        <v/>
      </c>
      <c r="B2188" t="str">
        <f>IF(Personal_Development!D2082="","",Personal_Development!D2082)</f>
        <v/>
      </c>
      <c r="C2188" t="str">
        <f>IF(Personal_Development!E2082="","",Personal_Development!E2082)</f>
        <v/>
      </c>
      <c r="D2188" t="str">
        <f>IFERROR(VLOOKUP(B2188,Personal_Development!D:DL,113,FALSE),"")</f>
        <v/>
      </c>
      <c r="E2188" t="str">
        <f>IFERROR(VLOOKUP(B2188,Kaizen!D:X,21,FALSE),"")</f>
        <v/>
      </c>
      <c r="F2188" t="str">
        <f>IFERROR(VLOOKUP(B2188,'Safety Idea'!D:X,21,FALSE),"")</f>
        <v/>
      </c>
      <c r="G2188" t="str">
        <f>IFERROR(VLOOKUP(B2188,'Compulsory Training'!D:Z,23,FALSE),"")</f>
        <v/>
      </c>
      <c r="H2188" t="str">
        <f>IFERROR(VLOOKUP(B2188,Attendance!D:BQ,65,FALSE),"")</f>
        <v/>
      </c>
      <c r="I2188" t="str">
        <f>IFERROR(VLOOKUP(B2188,Misconduct!D:M,8,FALSE),"")</f>
        <v/>
      </c>
      <c r="J2188" t="str">
        <f>IFERROR(VLOOKUP(B2188,Misconduct!D:M,9,FALSE),"")</f>
        <v/>
      </c>
      <c r="K2188" t="str">
        <f>IFERROR(VLOOKUP(B2188,Misconduct!D:M,10,FALSE),"")</f>
        <v/>
      </c>
    </row>
    <row r="2189" spans="1:11">
      <c r="A2189" s="161" t="str">
        <f>IF(Personal_Development!C2083="","",Personal_Development!C2083)</f>
        <v/>
      </c>
      <c r="B2189" t="str">
        <f>IF(Personal_Development!D2083="","",Personal_Development!D2083)</f>
        <v/>
      </c>
      <c r="C2189" t="str">
        <f>IF(Personal_Development!E2083="","",Personal_Development!E2083)</f>
        <v/>
      </c>
      <c r="D2189" t="str">
        <f>IFERROR(VLOOKUP(B2189,Personal_Development!D:DL,113,FALSE),"")</f>
        <v/>
      </c>
      <c r="E2189" t="str">
        <f>IFERROR(VLOOKUP(B2189,Kaizen!D:X,21,FALSE),"")</f>
        <v/>
      </c>
      <c r="F2189" t="str">
        <f>IFERROR(VLOOKUP(B2189,'Safety Idea'!D:X,21,FALSE),"")</f>
        <v/>
      </c>
      <c r="G2189" t="str">
        <f>IFERROR(VLOOKUP(B2189,'Compulsory Training'!D:Z,23,FALSE),"")</f>
        <v/>
      </c>
      <c r="H2189" t="str">
        <f>IFERROR(VLOOKUP(B2189,Attendance!D:BQ,65,FALSE),"")</f>
        <v/>
      </c>
      <c r="I2189" t="str">
        <f>IFERROR(VLOOKUP(B2189,Misconduct!D:M,8,FALSE),"")</f>
        <v/>
      </c>
      <c r="J2189" t="str">
        <f>IFERROR(VLOOKUP(B2189,Misconduct!D:M,9,FALSE),"")</f>
        <v/>
      </c>
      <c r="K2189" t="str">
        <f>IFERROR(VLOOKUP(B2189,Misconduct!D:M,10,FALSE),"")</f>
        <v/>
      </c>
    </row>
    <row r="2190" spans="1:11">
      <c r="A2190" s="161" t="str">
        <f>IF(Personal_Development!C2084="","",Personal_Development!C2084)</f>
        <v/>
      </c>
      <c r="B2190" t="str">
        <f>IF(Personal_Development!D2084="","",Personal_Development!D2084)</f>
        <v/>
      </c>
      <c r="C2190" t="str">
        <f>IF(Personal_Development!E2084="","",Personal_Development!E2084)</f>
        <v/>
      </c>
      <c r="D2190" t="str">
        <f>IFERROR(VLOOKUP(B2190,Personal_Development!D:DL,113,FALSE),"")</f>
        <v/>
      </c>
      <c r="E2190" t="str">
        <f>IFERROR(VLOOKUP(B2190,Kaizen!D:X,21,FALSE),"")</f>
        <v/>
      </c>
      <c r="F2190" t="str">
        <f>IFERROR(VLOOKUP(B2190,'Safety Idea'!D:X,21,FALSE),"")</f>
        <v/>
      </c>
      <c r="G2190" t="str">
        <f>IFERROR(VLOOKUP(B2190,'Compulsory Training'!D:Z,23,FALSE),"")</f>
        <v/>
      </c>
      <c r="H2190" t="str">
        <f>IFERROR(VLOOKUP(B2190,Attendance!D:BQ,65,FALSE),"")</f>
        <v/>
      </c>
      <c r="I2190" t="str">
        <f>IFERROR(VLOOKUP(B2190,Misconduct!D:M,8,FALSE),"")</f>
        <v/>
      </c>
      <c r="J2190" t="str">
        <f>IFERROR(VLOOKUP(B2190,Misconduct!D:M,9,FALSE),"")</f>
        <v/>
      </c>
      <c r="K2190" t="str">
        <f>IFERROR(VLOOKUP(B2190,Misconduct!D:M,10,FALSE),"")</f>
        <v/>
      </c>
    </row>
    <row r="2191" spans="1:11">
      <c r="A2191" s="161" t="str">
        <f>IF(Personal_Development!C2085="","",Personal_Development!C2085)</f>
        <v/>
      </c>
      <c r="B2191" t="str">
        <f>IF(Personal_Development!D2085="","",Personal_Development!D2085)</f>
        <v/>
      </c>
      <c r="C2191" t="str">
        <f>IF(Personal_Development!E2085="","",Personal_Development!E2085)</f>
        <v/>
      </c>
      <c r="D2191" t="str">
        <f>IFERROR(VLOOKUP(B2191,Personal_Development!D:DL,113,FALSE),"")</f>
        <v/>
      </c>
      <c r="E2191" t="str">
        <f>IFERROR(VLOOKUP(B2191,Kaizen!D:X,21,FALSE),"")</f>
        <v/>
      </c>
      <c r="F2191" t="str">
        <f>IFERROR(VLOOKUP(B2191,'Safety Idea'!D:X,21,FALSE),"")</f>
        <v/>
      </c>
      <c r="G2191" t="str">
        <f>IFERROR(VLOOKUP(B2191,'Compulsory Training'!D:Z,23,FALSE),"")</f>
        <v/>
      </c>
      <c r="H2191" t="str">
        <f>IFERROR(VLOOKUP(B2191,Attendance!D:BQ,65,FALSE),"")</f>
        <v/>
      </c>
      <c r="I2191" t="str">
        <f>IFERROR(VLOOKUP(B2191,Misconduct!D:M,8,FALSE),"")</f>
        <v/>
      </c>
      <c r="J2191" t="str">
        <f>IFERROR(VLOOKUP(B2191,Misconduct!D:M,9,FALSE),"")</f>
        <v/>
      </c>
      <c r="K2191" t="str">
        <f>IFERROR(VLOOKUP(B2191,Misconduct!D:M,10,FALSE),"")</f>
        <v/>
      </c>
    </row>
    <row r="2192" spans="1:11">
      <c r="A2192" s="161" t="str">
        <f>IF(Personal_Development!C2086="","",Personal_Development!C2086)</f>
        <v/>
      </c>
      <c r="B2192" t="str">
        <f>IF(Personal_Development!D2086="","",Personal_Development!D2086)</f>
        <v/>
      </c>
      <c r="C2192" t="str">
        <f>IF(Personal_Development!E2086="","",Personal_Development!E2086)</f>
        <v/>
      </c>
      <c r="D2192" t="str">
        <f>IFERROR(VLOOKUP(B2192,Personal_Development!D:DL,113,FALSE),"")</f>
        <v/>
      </c>
      <c r="E2192" t="str">
        <f>IFERROR(VLOOKUP(B2192,Kaizen!D:X,21,FALSE),"")</f>
        <v/>
      </c>
      <c r="F2192" t="str">
        <f>IFERROR(VLOOKUP(B2192,'Safety Idea'!D:X,21,FALSE),"")</f>
        <v/>
      </c>
      <c r="G2192" t="str">
        <f>IFERROR(VLOOKUP(B2192,'Compulsory Training'!D:Z,23,FALSE),"")</f>
        <v/>
      </c>
      <c r="H2192" t="str">
        <f>IFERROR(VLOOKUP(B2192,Attendance!D:BQ,65,FALSE),"")</f>
        <v/>
      </c>
      <c r="I2192" t="str">
        <f>IFERROR(VLOOKUP(B2192,Misconduct!D:M,8,FALSE),"")</f>
        <v/>
      </c>
      <c r="J2192" t="str">
        <f>IFERROR(VLOOKUP(B2192,Misconduct!D:M,9,FALSE),"")</f>
        <v/>
      </c>
      <c r="K2192" t="str">
        <f>IFERROR(VLOOKUP(B2192,Misconduct!D:M,10,FALSE),"")</f>
        <v/>
      </c>
    </row>
    <row r="2193" spans="1:11">
      <c r="A2193" s="161" t="str">
        <f>IF(Personal_Development!C2087="","",Personal_Development!C2087)</f>
        <v/>
      </c>
      <c r="B2193" t="str">
        <f>IF(Personal_Development!D2087="","",Personal_Development!D2087)</f>
        <v/>
      </c>
      <c r="C2193" t="str">
        <f>IF(Personal_Development!E2087="","",Personal_Development!E2087)</f>
        <v/>
      </c>
      <c r="D2193" t="str">
        <f>IFERROR(VLOOKUP(B2193,Personal_Development!D:DL,113,FALSE),"")</f>
        <v/>
      </c>
      <c r="E2193" t="str">
        <f>IFERROR(VLOOKUP(B2193,Kaizen!D:X,21,FALSE),"")</f>
        <v/>
      </c>
      <c r="F2193" t="str">
        <f>IFERROR(VLOOKUP(B2193,'Safety Idea'!D:X,21,FALSE),"")</f>
        <v/>
      </c>
      <c r="G2193" t="str">
        <f>IFERROR(VLOOKUP(B2193,'Compulsory Training'!D:Z,23,FALSE),"")</f>
        <v/>
      </c>
      <c r="H2193" t="str">
        <f>IFERROR(VLOOKUP(B2193,Attendance!D:BQ,65,FALSE),"")</f>
        <v/>
      </c>
      <c r="I2193" t="str">
        <f>IFERROR(VLOOKUP(B2193,Misconduct!D:M,8,FALSE),"")</f>
        <v/>
      </c>
      <c r="J2193" t="str">
        <f>IFERROR(VLOOKUP(B2193,Misconduct!D:M,9,FALSE),"")</f>
        <v/>
      </c>
      <c r="K2193" t="str">
        <f>IFERROR(VLOOKUP(B2193,Misconduct!D:M,10,FALSE),"")</f>
        <v/>
      </c>
    </row>
    <row r="2194" spans="1:11">
      <c r="A2194" s="161" t="str">
        <f>IF(Personal_Development!C2088="","",Personal_Development!C2088)</f>
        <v/>
      </c>
      <c r="B2194" t="str">
        <f>IF(Personal_Development!D2088="","",Personal_Development!D2088)</f>
        <v/>
      </c>
      <c r="C2194" t="str">
        <f>IF(Personal_Development!E2088="","",Personal_Development!E2088)</f>
        <v/>
      </c>
      <c r="D2194" t="str">
        <f>IFERROR(VLOOKUP(B2194,Personal_Development!D:DL,113,FALSE),"")</f>
        <v/>
      </c>
      <c r="E2194" t="str">
        <f>IFERROR(VLOOKUP(B2194,Kaizen!D:X,21,FALSE),"")</f>
        <v/>
      </c>
      <c r="F2194" t="str">
        <f>IFERROR(VLOOKUP(B2194,'Safety Idea'!D:X,21,FALSE),"")</f>
        <v/>
      </c>
      <c r="G2194" t="str">
        <f>IFERROR(VLOOKUP(B2194,'Compulsory Training'!D:Z,23,FALSE),"")</f>
        <v/>
      </c>
      <c r="H2194" t="str">
        <f>IFERROR(VLOOKUP(B2194,Attendance!D:BQ,65,FALSE),"")</f>
        <v/>
      </c>
      <c r="I2194" t="str">
        <f>IFERROR(VLOOKUP(B2194,Misconduct!D:M,8,FALSE),"")</f>
        <v/>
      </c>
      <c r="J2194" t="str">
        <f>IFERROR(VLOOKUP(B2194,Misconduct!D:M,9,FALSE),"")</f>
        <v/>
      </c>
      <c r="K2194" t="str">
        <f>IFERROR(VLOOKUP(B2194,Misconduct!D:M,10,FALSE),"")</f>
        <v/>
      </c>
    </row>
    <row r="2195" spans="1:11">
      <c r="A2195" s="161" t="str">
        <f>IF(Personal_Development!C2089="","",Personal_Development!C2089)</f>
        <v/>
      </c>
      <c r="B2195" t="str">
        <f>IF(Personal_Development!D2089="","",Personal_Development!D2089)</f>
        <v/>
      </c>
      <c r="C2195" t="str">
        <f>IF(Personal_Development!E2089="","",Personal_Development!E2089)</f>
        <v/>
      </c>
      <c r="D2195" t="str">
        <f>IFERROR(VLOOKUP(B2195,Personal_Development!D:DL,113,FALSE),"")</f>
        <v/>
      </c>
      <c r="E2195" t="str">
        <f>IFERROR(VLOOKUP(B2195,Kaizen!D:X,21,FALSE),"")</f>
        <v/>
      </c>
      <c r="F2195" t="str">
        <f>IFERROR(VLOOKUP(B2195,'Safety Idea'!D:X,21,FALSE),"")</f>
        <v/>
      </c>
      <c r="G2195" t="str">
        <f>IFERROR(VLOOKUP(B2195,'Compulsory Training'!D:Z,23,FALSE),"")</f>
        <v/>
      </c>
      <c r="H2195" t="str">
        <f>IFERROR(VLOOKUP(B2195,Attendance!D:BQ,65,FALSE),"")</f>
        <v/>
      </c>
      <c r="I2195" t="str">
        <f>IFERROR(VLOOKUP(B2195,Misconduct!D:M,8,FALSE),"")</f>
        <v/>
      </c>
      <c r="J2195" t="str">
        <f>IFERROR(VLOOKUP(B2195,Misconduct!D:M,9,FALSE),"")</f>
        <v/>
      </c>
      <c r="K2195" t="str">
        <f>IFERROR(VLOOKUP(B2195,Misconduct!D:M,10,FALSE),"")</f>
        <v/>
      </c>
    </row>
    <row r="2196" spans="1:11">
      <c r="A2196" s="161" t="str">
        <f>IF(Personal_Development!C2090="","",Personal_Development!C2090)</f>
        <v/>
      </c>
      <c r="B2196" t="str">
        <f>IF(Personal_Development!D2090="","",Personal_Development!D2090)</f>
        <v/>
      </c>
      <c r="C2196" t="str">
        <f>IF(Personal_Development!E2090="","",Personal_Development!E2090)</f>
        <v/>
      </c>
      <c r="D2196" t="str">
        <f>IFERROR(VLOOKUP(B2196,Personal_Development!D:DL,113,FALSE),"")</f>
        <v/>
      </c>
      <c r="E2196" t="str">
        <f>IFERROR(VLOOKUP(B2196,Kaizen!D:X,21,FALSE),"")</f>
        <v/>
      </c>
      <c r="F2196" t="str">
        <f>IFERROR(VLOOKUP(B2196,'Safety Idea'!D:X,21,FALSE),"")</f>
        <v/>
      </c>
      <c r="G2196" t="str">
        <f>IFERROR(VLOOKUP(B2196,'Compulsory Training'!D:Z,23,FALSE),"")</f>
        <v/>
      </c>
      <c r="H2196" t="str">
        <f>IFERROR(VLOOKUP(B2196,Attendance!D:BQ,65,FALSE),"")</f>
        <v/>
      </c>
      <c r="I2196" t="str">
        <f>IFERROR(VLOOKUP(B2196,Misconduct!D:M,8,FALSE),"")</f>
        <v/>
      </c>
      <c r="J2196" t="str">
        <f>IFERROR(VLOOKUP(B2196,Misconduct!D:M,9,FALSE),"")</f>
        <v/>
      </c>
      <c r="K2196" t="str">
        <f>IFERROR(VLOOKUP(B2196,Misconduct!D:M,10,FALSE),"")</f>
        <v/>
      </c>
    </row>
    <row r="2197" spans="1:11">
      <c r="A2197" s="161" t="str">
        <f>IF(Personal_Development!C2091="","",Personal_Development!C2091)</f>
        <v/>
      </c>
      <c r="B2197" t="str">
        <f>IF(Personal_Development!D2091="","",Personal_Development!D2091)</f>
        <v/>
      </c>
      <c r="C2197" t="str">
        <f>IF(Personal_Development!E2091="","",Personal_Development!E2091)</f>
        <v/>
      </c>
      <c r="D2197" t="str">
        <f>IFERROR(VLOOKUP(B2197,Personal_Development!D:DL,113,FALSE),"")</f>
        <v/>
      </c>
      <c r="E2197" t="str">
        <f>IFERROR(VLOOKUP(B2197,Kaizen!D:X,21,FALSE),"")</f>
        <v/>
      </c>
      <c r="F2197" t="str">
        <f>IFERROR(VLOOKUP(B2197,'Safety Idea'!D:X,21,FALSE),"")</f>
        <v/>
      </c>
      <c r="G2197" t="str">
        <f>IFERROR(VLOOKUP(B2197,'Compulsory Training'!D:Z,23,FALSE),"")</f>
        <v/>
      </c>
      <c r="H2197" t="str">
        <f>IFERROR(VLOOKUP(B2197,Attendance!D:BQ,65,FALSE),"")</f>
        <v/>
      </c>
      <c r="I2197" t="str">
        <f>IFERROR(VLOOKUP(B2197,Misconduct!D:M,8,FALSE),"")</f>
        <v/>
      </c>
      <c r="J2197" t="str">
        <f>IFERROR(VLOOKUP(B2197,Misconduct!D:M,9,FALSE),"")</f>
        <v/>
      </c>
      <c r="K2197" t="str">
        <f>IFERROR(VLOOKUP(B2197,Misconduct!D:M,10,FALSE),"")</f>
        <v/>
      </c>
    </row>
    <row r="2198" spans="1:11">
      <c r="A2198" s="161" t="str">
        <f>IF(Personal_Development!C2092="","",Personal_Development!C2092)</f>
        <v/>
      </c>
      <c r="B2198" t="str">
        <f>IF(Personal_Development!D2092="","",Personal_Development!D2092)</f>
        <v/>
      </c>
      <c r="C2198" t="str">
        <f>IF(Personal_Development!E2092="","",Personal_Development!E2092)</f>
        <v/>
      </c>
      <c r="D2198" t="str">
        <f>IFERROR(VLOOKUP(B2198,Personal_Development!D:DL,113,FALSE),"")</f>
        <v/>
      </c>
      <c r="E2198" t="str">
        <f>IFERROR(VLOOKUP(B2198,Kaizen!D:X,21,FALSE),"")</f>
        <v/>
      </c>
      <c r="F2198" t="str">
        <f>IFERROR(VLOOKUP(B2198,'Safety Idea'!D:X,21,FALSE),"")</f>
        <v/>
      </c>
      <c r="G2198" t="str">
        <f>IFERROR(VLOOKUP(B2198,'Compulsory Training'!D:Z,23,FALSE),"")</f>
        <v/>
      </c>
      <c r="H2198" t="str">
        <f>IFERROR(VLOOKUP(B2198,Attendance!D:BQ,65,FALSE),"")</f>
        <v/>
      </c>
      <c r="I2198" t="str">
        <f>IFERROR(VLOOKUP(B2198,Misconduct!D:M,8,FALSE),"")</f>
        <v/>
      </c>
      <c r="J2198" t="str">
        <f>IFERROR(VLOOKUP(B2198,Misconduct!D:M,9,FALSE),"")</f>
        <v/>
      </c>
      <c r="K2198" t="str">
        <f>IFERROR(VLOOKUP(B2198,Misconduct!D:M,10,FALSE),"")</f>
        <v/>
      </c>
    </row>
    <row r="2199" spans="1:11">
      <c r="A2199" s="161" t="str">
        <f>IF(Personal_Development!C2093="","",Personal_Development!C2093)</f>
        <v/>
      </c>
      <c r="B2199" t="str">
        <f>IF(Personal_Development!D2093="","",Personal_Development!D2093)</f>
        <v/>
      </c>
      <c r="C2199" t="str">
        <f>IF(Personal_Development!E2093="","",Personal_Development!E2093)</f>
        <v/>
      </c>
      <c r="D2199" t="str">
        <f>IFERROR(VLOOKUP(B2199,Personal_Development!D:DL,113,FALSE),"")</f>
        <v/>
      </c>
      <c r="E2199" t="str">
        <f>IFERROR(VLOOKUP(B2199,Kaizen!D:X,21,FALSE),"")</f>
        <v/>
      </c>
      <c r="F2199" t="str">
        <f>IFERROR(VLOOKUP(B2199,'Safety Idea'!D:X,21,FALSE),"")</f>
        <v/>
      </c>
      <c r="G2199" t="str">
        <f>IFERROR(VLOOKUP(B2199,'Compulsory Training'!D:Z,23,FALSE),"")</f>
        <v/>
      </c>
      <c r="H2199" t="str">
        <f>IFERROR(VLOOKUP(B2199,Attendance!D:BQ,65,FALSE),"")</f>
        <v/>
      </c>
      <c r="I2199" t="str">
        <f>IFERROR(VLOOKUP(B2199,Misconduct!D:M,8,FALSE),"")</f>
        <v/>
      </c>
      <c r="J2199" t="str">
        <f>IFERROR(VLOOKUP(B2199,Misconduct!D:M,9,FALSE),"")</f>
        <v/>
      </c>
      <c r="K2199" t="str">
        <f>IFERROR(VLOOKUP(B2199,Misconduct!D:M,10,FALSE),"")</f>
        <v/>
      </c>
    </row>
    <row r="2200" spans="1:11">
      <c r="A2200" s="161" t="str">
        <f>IF(Personal_Development!C2094="","",Personal_Development!C2094)</f>
        <v/>
      </c>
      <c r="B2200" t="str">
        <f>IF(Personal_Development!D2094="","",Personal_Development!D2094)</f>
        <v/>
      </c>
      <c r="C2200" t="str">
        <f>IF(Personal_Development!E2094="","",Personal_Development!E2094)</f>
        <v/>
      </c>
      <c r="D2200" t="str">
        <f>IFERROR(VLOOKUP(B2200,Personal_Development!D:DL,113,FALSE),"")</f>
        <v/>
      </c>
      <c r="E2200" t="str">
        <f>IFERROR(VLOOKUP(B2200,Kaizen!D:X,21,FALSE),"")</f>
        <v/>
      </c>
      <c r="F2200" t="str">
        <f>IFERROR(VLOOKUP(B2200,'Safety Idea'!D:X,21,FALSE),"")</f>
        <v/>
      </c>
      <c r="G2200" t="str">
        <f>IFERROR(VLOOKUP(B2200,'Compulsory Training'!D:Z,23,FALSE),"")</f>
        <v/>
      </c>
      <c r="H2200" t="str">
        <f>IFERROR(VLOOKUP(B2200,Attendance!D:BQ,65,FALSE),"")</f>
        <v/>
      </c>
      <c r="I2200" t="str">
        <f>IFERROR(VLOOKUP(B2200,Misconduct!D:M,8,FALSE),"")</f>
        <v/>
      </c>
      <c r="J2200" t="str">
        <f>IFERROR(VLOOKUP(B2200,Misconduct!D:M,9,FALSE),"")</f>
        <v/>
      </c>
      <c r="K2200" t="str">
        <f>IFERROR(VLOOKUP(B2200,Misconduct!D:M,10,FALSE),"")</f>
        <v/>
      </c>
    </row>
    <row r="2201" spans="1:11">
      <c r="A2201" s="161" t="str">
        <f>IF(Personal_Development!C2095="","",Personal_Development!C2095)</f>
        <v/>
      </c>
      <c r="B2201" t="str">
        <f>IF(Personal_Development!D2095="","",Personal_Development!D2095)</f>
        <v/>
      </c>
      <c r="C2201" t="str">
        <f>IF(Personal_Development!E2095="","",Personal_Development!E2095)</f>
        <v/>
      </c>
      <c r="D2201" t="str">
        <f>IFERROR(VLOOKUP(B2201,Personal_Development!D:DL,113,FALSE),"")</f>
        <v/>
      </c>
      <c r="E2201" t="str">
        <f>IFERROR(VLOOKUP(B2201,Kaizen!D:X,21,FALSE),"")</f>
        <v/>
      </c>
      <c r="F2201" t="str">
        <f>IFERROR(VLOOKUP(B2201,'Safety Idea'!D:X,21,FALSE),"")</f>
        <v/>
      </c>
      <c r="G2201" t="str">
        <f>IFERROR(VLOOKUP(B2201,'Compulsory Training'!D:Z,23,FALSE),"")</f>
        <v/>
      </c>
      <c r="H2201" t="str">
        <f>IFERROR(VLOOKUP(B2201,Attendance!D:BQ,65,FALSE),"")</f>
        <v/>
      </c>
      <c r="I2201" t="str">
        <f>IFERROR(VLOOKUP(B2201,Misconduct!D:M,8,FALSE),"")</f>
        <v/>
      </c>
      <c r="J2201" t="str">
        <f>IFERROR(VLOOKUP(B2201,Misconduct!D:M,9,FALSE),"")</f>
        <v/>
      </c>
      <c r="K2201" t="str">
        <f>IFERROR(VLOOKUP(B2201,Misconduct!D:M,10,FALSE),"")</f>
        <v/>
      </c>
    </row>
    <row r="2202" spans="1:11">
      <c r="A2202" s="161" t="str">
        <f>IF(Personal_Development!C2096="","",Personal_Development!C2096)</f>
        <v/>
      </c>
      <c r="B2202" t="str">
        <f>IF(Personal_Development!D2096="","",Personal_Development!D2096)</f>
        <v/>
      </c>
      <c r="C2202" t="str">
        <f>IF(Personal_Development!E2096="","",Personal_Development!E2096)</f>
        <v/>
      </c>
      <c r="D2202" t="str">
        <f>IFERROR(VLOOKUP(B2202,Personal_Development!D:DL,113,FALSE),"")</f>
        <v/>
      </c>
      <c r="E2202" t="str">
        <f>IFERROR(VLOOKUP(B2202,Kaizen!D:X,21,FALSE),"")</f>
        <v/>
      </c>
      <c r="F2202" t="str">
        <f>IFERROR(VLOOKUP(B2202,'Safety Idea'!D:X,21,FALSE),"")</f>
        <v/>
      </c>
      <c r="G2202" t="str">
        <f>IFERROR(VLOOKUP(B2202,'Compulsory Training'!D:Z,23,FALSE),"")</f>
        <v/>
      </c>
      <c r="H2202" t="str">
        <f>IFERROR(VLOOKUP(B2202,Attendance!D:BQ,65,FALSE),"")</f>
        <v/>
      </c>
      <c r="I2202" t="str">
        <f>IFERROR(VLOOKUP(B2202,Misconduct!D:M,8,FALSE),"")</f>
        <v/>
      </c>
      <c r="J2202" t="str">
        <f>IFERROR(VLOOKUP(B2202,Misconduct!D:M,9,FALSE),"")</f>
        <v/>
      </c>
      <c r="K2202" t="str">
        <f>IFERROR(VLOOKUP(B2202,Misconduct!D:M,10,FALSE),"")</f>
        <v/>
      </c>
    </row>
    <row r="2203" spans="1:11">
      <c r="A2203" s="161" t="str">
        <f>IF(Personal_Development!C2097="","",Personal_Development!C2097)</f>
        <v/>
      </c>
      <c r="B2203" t="str">
        <f>IF(Personal_Development!D2097="","",Personal_Development!D2097)</f>
        <v/>
      </c>
      <c r="C2203" t="str">
        <f>IF(Personal_Development!E2097="","",Personal_Development!E2097)</f>
        <v/>
      </c>
      <c r="D2203" t="str">
        <f>IFERROR(VLOOKUP(B2203,Personal_Development!D:DL,113,FALSE),"")</f>
        <v/>
      </c>
      <c r="E2203" t="str">
        <f>IFERROR(VLOOKUP(B2203,Kaizen!D:X,21,FALSE),"")</f>
        <v/>
      </c>
      <c r="F2203" t="str">
        <f>IFERROR(VLOOKUP(B2203,'Safety Idea'!D:X,21,FALSE),"")</f>
        <v/>
      </c>
      <c r="G2203" t="str">
        <f>IFERROR(VLOOKUP(B2203,'Compulsory Training'!D:Z,23,FALSE),"")</f>
        <v/>
      </c>
      <c r="H2203" t="str">
        <f>IFERROR(VLOOKUP(B2203,Attendance!D:BQ,65,FALSE),"")</f>
        <v/>
      </c>
      <c r="I2203" t="str">
        <f>IFERROR(VLOOKUP(B2203,Misconduct!D:M,8,FALSE),"")</f>
        <v/>
      </c>
      <c r="J2203" t="str">
        <f>IFERROR(VLOOKUP(B2203,Misconduct!D:M,9,FALSE),"")</f>
        <v/>
      </c>
      <c r="K2203" t="str">
        <f>IFERROR(VLOOKUP(B2203,Misconduct!D:M,10,FALSE),"")</f>
        <v/>
      </c>
    </row>
    <row r="2204" spans="1:11">
      <c r="A2204" s="161" t="str">
        <f>IF(Personal_Development!C2098="","",Personal_Development!C2098)</f>
        <v/>
      </c>
      <c r="B2204" t="str">
        <f>IF(Personal_Development!D2098="","",Personal_Development!D2098)</f>
        <v/>
      </c>
      <c r="C2204" t="str">
        <f>IF(Personal_Development!E2098="","",Personal_Development!E2098)</f>
        <v/>
      </c>
      <c r="D2204" t="str">
        <f>IFERROR(VLOOKUP(B2204,Personal_Development!D:DL,113,FALSE),"")</f>
        <v/>
      </c>
      <c r="E2204" t="str">
        <f>IFERROR(VLOOKUP(B2204,Kaizen!D:X,21,FALSE),"")</f>
        <v/>
      </c>
      <c r="F2204" t="str">
        <f>IFERROR(VLOOKUP(B2204,'Safety Idea'!D:X,21,FALSE),"")</f>
        <v/>
      </c>
      <c r="G2204" t="str">
        <f>IFERROR(VLOOKUP(B2204,'Compulsory Training'!D:Z,23,FALSE),"")</f>
        <v/>
      </c>
      <c r="H2204" t="str">
        <f>IFERROR(VLOOKUP(B2204,Attendance!D:BQ,65,FALSE),"")</f>
        <v/>
      </c>
      <c r="I2204" t="str">
        <f>IFERROR(VLOOKUP(B2204,Misconduct!D:M,8,FALSE),"")</f>
        <v/>
      </c>
      <c r="J2204" t="str">
        <f>IFERROR(VLOOKUP(B2204,Misconduct!D:M,9,FALSE),"")</f>
        <v/>
      </c>
      <c r="K2204" t="str">
        <f>IFERROR(VLOOKUP(B2204,Misconduct!D:M,10,FALSE),"")</f>
        <v/>
      </c>
    </row>
    <row r="2205" spans="1:11">
      <c r="A2205" s="161" t="str">
        <f>IF(Personal_Development!C2099="","",Personal_Development!C2099)</f>
        <v/>
      </c>
      <c r="B2205" t="str">
        <f>IF(Personal_Development!D2099="","",Personal_Development!D2099)</f>
        <v/>
      </c>
      <c r="C2205" t="str">
        <f>IF(Personal_Development!E2099="","",Personal_Development!E2099)</f>
        <v/>
      </c>
      <c r="D2205" t="str">
        <f>IFERROR(VLOOKUP(B2205,Personal_Development!D:DL,113,FALSE),"")</f>
        <v/>
      </c>
      <c r="E2205" t="str">
        <f>IFERROR(VLOOKUP(B2205,Kaizen!D:X,21,FALSE),"")</f>
        <v/>
      </c>
      <c r="F2205" t="str">
        <f>IFERROR(VLOOKUP(B2205,'Safety Idea'!D:X,21,FALSE),"")</f>
        <v/>
      </c>
      <c r="G2205" t="str">
        <f>IFERROR(VLOOKUP(B2205,'Compulsory Training'!D:Z,23,FALSE),"")</f>
        <v/>
      </c>
      <c r="H2205" t="str">
        <f>IFERROR(VLOOKUP(B2205,Attendance!D:BQ,65,FALSE),"")</f>
        <v/>
      </c>
      <c r="I2205" t="str">
        <f>IFERROR(VLOOKUP(B2205,Misconduct!D:M,8,FALSE),"")</f>
        <v/>
      </c>
      <c r="J2205" t="str">
        <f>IFERROR(VLOOKUP(B2205,Misconduct!D:M,9,FALSE),"")</f>
        <v/>
      </c>
      <c r="K2205" t="str">
        <f>IFERROR(VLOOKUP(B2205,Misconduct!D:M,10,FALSE),"")</f>
        <v/>
      </c>
    </row>
    <row r="2206" spans="1:11">
      <c r="A2206" s="161" t="str">
        <f>IF(Personal_Development!C2100="","",Personal_Development!C2100)</f>
        <v/>
      </c>
      <c r="B2206" t="str">
        <f>IF(Personal_Development!D2100="","",Personal_Development!D2100)</f>
        <v/>
      </c>
      <c r="C2206" t="str">
        <f>IF(Personal_Development!E2100="","",Personal_Development!E2100)</f>
        <v/>
      </c>
      <c r="D2206" t="str">
        <f>IFERROR(VLOOKUP(B2206,Personal_Development!D:DL,113,FALSE),"")</f>
        <v/>
      </c>
      <c r="E2206" t="str">
        <f>IFERROR(VLOOKUP(B2206,Kaizen!D:X,21,FALSE),"")</f>
        <v/>
      </c>
      <c r="F2206" t="str">
        <f>IFERROR(VLOOKUP(B2206,'Safety Idea'!D:X,21,FALSE),"")</f>
        <v/>
      </c>
      <c r="G2206" t="str">
        <f>IFERROR(VLOOKUP(B2206,'Compulsory Training'!D:Z,23,FALSE),"")</f>
        <v/>
      </c>
      <c r="H2206" t="str">
        <f>IFERROR(VLOOKUP(B2206,Attendance!D:BQ,65,FALSE),"")</f>
        <v/>
      </c>
      <c r="I2206" t="str">
        <f>IFERROR(VLOOKUP(B2206,Misconduct!D:M,8,FALSE),"")</f>
        <v/>
      </c>
      <c r="J2206" t="str">
        <f>IFERROR(VLOOKUP(B2206,Misconduct!D:M,9,FALSE),"")</f>
        <v/>
      </c>
      <c r="K2206" t="str">
        <f>IFERROR(VLOOKUP(B2206,Misconduct!D:M,10,FALSE),"")</f>
        <v/>
      </c>
    </row>
    <row r="2207" spans="1:11">
      <c r="A2207" s="161" t="str">
        <f>IF(Personal_Development!C2101="","",Personal_Development!C2101)</f>
        <v/>
      </c>
      <c r="B2207" t="str">
        <f>IF(Personal_Development!D2101="","",Personal_Development!D2101)</f>
        <v/>
      </c>
      <c r="C2207" t="str">
        <f>IF(Personal_Development!E2101="","",Personal_Development!E2101)</f>
        <v/>
      </c>
      <c r="D2207" t="str">
        <f>IFERROR(VLOOKUP(B2207,Personal_Development!D:DL,113,FALSE),"")</f>
        <v/>
      </c>
      <c r="E2207" t="str">
        <f>IFERROR(VLOOKUP(B2207,Kaizen!D:X,21,FALSE),"")</f>
        <v/>
      </c>
      <c r="F2207" t="str">
        <f>IFERROR(VLOOKUP(B2207,'Safety Idea'!D:X,21,FALSE),"")</f>
        <v/>
      </c>
      <c r="G2207" t="str">
        <f>IFERROR(VLOOKUP(B2207,'Compulsory Training'!D:Z,23,FALSE),"")</f>
        <v/>
      </c>
      <c r="H2207" t="str">
        <f>IFERROR(VLOOKUP(B2207,Attendance!D:BQ,65,FALSE),"")</f>
        <v/>
      </c>
      <c r="I2207" t="str">
        <f>IFERROR(VLOOKUP(B2207,Misconduct!D:M,8,FALSE),"")</f>
        <v/>
      </c>
      <c r="J2207" t="str">
        <f>IFERROR(VLOOKUP(B2207,Misconduct!D:M,9,FALSE),"")</f>
        <v/>
      </c>
      <c r="K2207" t="str">
        <f>IFERROR(VLOOKUP(B2207,Misconduct!D:M,10,FALSE),"")</f>
        <v/>
      </c>
    </row>
    <row r="2208" spans="1:11">
      <c r="A2208" s="161" t="str">
        <f>IF(Personal_Development!C2102="","",Personal_Development!C2102)</f>
        <v/>
      </c>
      <c r="B2208" t="str">
        <f>IF(Personal_Development!D2102="","",Personal_Development!D2102)</f>
        <v/>
      </c>
      <c r="C2208" t="str">
        <f>IF(Personal_Development!E2102="","",Personal_Development!E2102)</f>
        <v/>
      </c>
      <c r="D2208" t="str">
        <f>IFERROR(VLOOKUP(B2208,Personal_Development!D:DL,113,FALSE),"")</f>
        <v/>
      </c>
      <c r="E2208" t="str">
        <f>IFERROR(VLOOKUP(B2208,Kaizen!D:X,21,FALSE),"")</f>
        <v/>
      </c>
      <c r="F2208" t="str">
        <f>IFERROR(VLOOKUP(B2208,'Safety Idea'!D:X,21,FALSE),"")</f>
        <v/>
      </c>
      <c r="G2208" t="str">
        <f>IFERROR(VLOOKUP(B2208,'Compulsory Training'!D:Z,23,FALSE),"")</f>
        <v/>
      </c>
      <c r="H2208" t="str">
        <f>IFERROR(VLOOKUP(B2208,Attendance!D:BQ,65,FALSE),"")</f>
        <v/>
      </c>
      <c r="I2208" t="str">
        <f>IFERROR(VLOOKUP(B2208,Misconduct!D:M,8,FALSE),"")</f>
        <v/>
      </c>
      <c r="J2208" t="str">
        <f>IFERROR(VLOOKUP(B2208,Misconduct!D:M,9,FALSE),"")</f>
        <v/>
      </c>
      <c r="K2208" t="str">
        <f>IFERROR(VLOOKUP(B2208,Misconduct!D:M,10,FALSE),"")</f>
        <v/>
      </c>
    </row>
    <row r="2209" spans="1:11">
      <c r="A2209" s="161" t="str">
        <f>IF(Personal_Development!C2103="","",Personal_Development!C2103)</f>
        <v/>
      </c>
      <c r="B2209" t="str">
        <f>IF(Personal_Development!D2103="","",Personal_Development!D2103)</f>
        <v/>
      </c>
      <c r="C2209" t="str">
        <f>IF(Personal_Development!E2103="","",Personal_Development!E2103)</f>
        <v/>
      </c>
      <c r="D2209" t="str">
        <f>IFERROR(VLOOKUP(B2209,Personal_Development!D:DL,113,FALSE),"")</f>
        <v/>
      </c>
      <c r="E2209" t="str">
        <f>IFERROR(VLOOKUP(B2209,Kaizen!D:X,21,FALSE),"")</f>
        <v/>
      </c>
      <c r="F2209" t="str">
        <f>IFERROR(VLOOKUP(B2209,'Safety Idea'!D:X,21,FALSE),"")</f>
        <v/>
      </c>
      <c r="G2209" t="str">
        <f>IFERROR(VLOOKUP(B2209,'Compulsory Training'!D:Z,23,FALSE),"")</f>
        <v/>
      </c>
      <c r="H2209" t="str">
        <f>IFERROR(VLOOKUP(B2209,Attendance!D:BQ,65,FALSE),"")</f>
        <v/>
      </c>
      <c r="I2209" t="str">
        <f>IFERROR(VLOOKUP(B2209,Misconduct!D:M,8,FALSE),"")</f>
        <v/>
      </c>
      <c r="J2209" t="str">
        <f>IFERROR(VLOOKUP(B2209,Misconduct!D:M,9,FALSE),"")</f>
        <v/>
      </c>
      <c r="K2209" t="str">
        <f>IFERROR(VLOOKUP(B2209,Misconduct!D:M,10,FALSE),"")</f>
        <v/>
      </c>
    </row>
    <row r="2210" spans="1:11">
      <c r="A2210" s="161" t="str">
        <f>IF(Personal_Development!C2104="","",Personal_Development!C2104)</f>
        <v/>
      </c>
      <c r="B2210" t="str">
        <f>IF(Personal_Development!D2104="","",Personal_Development!D2104)</f>
        <v/>
      </c>
      <c r="C2210" t="str">
        <f>IF(Personal_Development!E2104="","",Personal_Development!E2104)</f>
        <v/>
      </c>
      <c r="D2210" t="str">
        <f>IFERROR(VLOOKUP(B2210,Personal_Development!D:DL,113,FALSE),"")</f>
        <v/>
      </c>
      <c r="E2210" t="str">
        <f>IFERROR(VLOOKUP(B2210,Kaizen!D:X,21,FALSE),"")</f>
        <v/>
      </c>
      <c r="F2210" t="str">
        <f>IFERROR(VLOOKUP(B2210,'Safety Idea'!D:X,21,FALSE),"")</f>
        <v/>
      </c>
      <c r="G2210" t="str">
        <f>IFERROR(VLOOKUP(B2210,'Compulsory Training'!D:Z,23,FALSE),"")</f>
        <v/>
      </c>
      <c r="H2210" t="str">
        <f>IFERROR(VLOOKUP(B2210,Attendance!D:BQ,65,FALSE),"")</f>
        <v/>
      </c>
      <c r="I2210" t="str">
        <f>IFERROR(VLOOKUP(B2210,Misconduct!D:M,8,FALSE),"")</f>
        <v/>
      </c>
      <c r="J2210" t="str">
        <f>IFERROR(VLOOKUP(B2210,Misconduct!D:M,9,FALSE),"")</f>
        <v/>
      </c>
      <c r="K2210" t="str">
        <f>IFERROR(VLOOKUP(B2210,Misconduct!D:M,10,FALSE),"")</f>
        <v/>
      </c>
    </row>
    <row r="2211" spans="1:11">
      <c r="A2211" s="161" t="str">
        <f>IF(Personal_Development!C2105="","",Personal_Development!C2105)</f>
        <v/>
      </c>
      <c r="B2211" t="str">
        <f>IF(Personal_Development!D2105="","",Personal_Development!D2105)</f>
        <v/>
      </c>
      <c r="C2211" t="str">
        <f>IF(Personal_Development!E2105="","",Personal_Development!E2105)</f>
        <v/>
      </c>
      <c r="D2211" t="str">
        <f>IFERROR(VLOOKUP(B2211,Personal_Development!D:DL,113,FALSE),"")</f>
        <v/>
      </c>
      <c r="E2211" t="str">
        <f>IFERROR(VLOOKUP(B2211,Kaizen!D:X,21,FALSE),"")</f>
        <v/>
      </c>
      <c r="F2211" t="str">
        <f>IFERROR(VLOOKUP(B2211,'Safety Idea'!D:X,21,FALSE),"")</f>
        <v/>
      </c>
      <c r="G2211" t="str">
        <f>IFERROR(VLOOKUP(B2211,'Compulsory Training'!D:Z,23,FALSE),"")</f>
        <v/>
      </c>
      <c r="H2211" t="str">
        <f>IFERROR(VLOOKUP(B2211,Attendance!D:BQ,65,FALSE),"")</f>
        <v/>
      </c>
      <c r="I2211" t="str">
        <f>IFERROR(VLOOKUP(B2211,Misconduct!D:M,8,FALSE),"")</f>
        <v/>
      </c>
      <c r="J2211" t="str">
        <f>IFERROR(VLOOKUP(B2211,Misconduct!D:M,9,FALSE),"")</f>
        <v/>
      </c>
      <c r="K2211" t="str">
        <f>IFERROR(VLOOKUP(B2211,Misconduct!D:M,10,FALSE),"")</f>
        <v/>
      </c>
    </row>
    <row r="2212" spans="1:11">
      <c r="A2212" s="161" t="str">
        <f>IF(Personal_Development!C2106="","",Personal_Development!C2106)</f>
        <v/>
      </c>
      <c r="B2212" t="str">
        <f>IF(Personal_Development!D2106="","",Personal_Development!D2106)</f>
        <v/>
      </c>
      <c r="C2212" t="str">
        <f>IF(Personal_Development!E2106="","",Personal_Development!E2106)</f>
        <v/>
      </c>
      <c r="D2212" t="str">
        <f>IFERROR(VLOOKUP(B2212,Personal_Development!D:DL,113,FALSE),"")</f>
        <v/>
      </c>
      <c r="E2212" t="str">
        <f>IFERROR(VLOOKUP(B2212,Kaizen!D:X,21,FALSE),"")</f>
        <v/>
      </c>
      <c r="F2212" t="str">
        <f>IFERROR(VLOOKUP(B2212,'Safety Idea'!D:X,21,FALSE),"")</f>
        <v/>
      </c>
      <c r="G2212" t="str">
        <f>IFERROR(VLOOKUP(B2212,'Compulsory Training'!D:Z,23,FALSE),"")</f>
        <v/>
      </c>
      <c r="H2212" t="str">
        <f>IFERROR(VLOOKUP(B2212,Attendance!D:BQ,65,FALSE),"")</f>
        <v/>
      </c>
      <c r="I2212" t="str">
        <f>IFERROR(VLOOKUP(B2212,Misconduct!D:M,8,FALSE),"")</f>
        <v/>
      </c>
      <c r="J2212" t="str">
        <f>IFERROR(VLOOKUP(B2212,Misconduct!D:M,9,FALSE),"")</f>
        <v/>
      </c>
      <c r="K2212" t="str">
        <f>IFERROR(VLOOKUP(B2212,Misconduct!D:M,10,FALSE),"")</f>
        <v/>
      </c>
    </row>
    <row r="2213" spans="1:11">
      <c r="A2213" s="161" t="str">
        <f>IF(Personal_Development!C2107="","",Personal_Development!C2107)</f>
        <v/>
      </c>
      <c r="B2213" t="str">
        <f>IF(Personal_Development!D2107="","",Personal_Development!D2107)</f>
        <v/>
      </c>
      <c r="C2213" t="str">
        <f>IF(Personal_Development!E2107="","",Personal_Development!E2107)</f>
        <v/>
      </c>
      <c r="D2213" t="str">
        <f>IFERROR(VLOOKUP(B2213,Personal_Development!D:DL,113,FALSE),"")</f>
        <v/>
      </c>
      <c r="E2213" t="str">
        <f>IFERROR(VLOOKUP(B2213,Kaizen!D:X,21,FALSE),"")</f>
        <v/>
      </c>
      <c r="F2213" t="str">
        <f>IFERROR(VLOOKUP(B2213,'Safety Idea'!D:X,21,FALSE),"")</f>
        <v/>
      </c>
      <c r="G2213" t="str">
        <f>IFERROR(VLOOKUP(B2213,'Compulsory Training'!D:Z,23,FALSE),"")</f>
        <v/>
      </c>
      <c r="H2213" t="str">
        <f>IFERROR(VLOOKUP(B2213,Attendance!D:BQ,65,FALSE),"")</f>
        <v/>
      </c>
      <c r="I2213" t="str">
        <f>IFERROR(VLOOKUP(B2213,Misconduct!D:M,8,FALSE),"")</f>
        <v/>
      </c>
      <c r="J2213" t="str">
        <f>IFERROR(VLOOKUP(B2213,Misconduct!D:M,9,FALSE),"")</f>
        <v/>
      </c>
      <c r="K2213" t="str">
        <f>IFERROR(VLOOKUP(B2213,Misconduct!D:M,10,FALSE),"")</f>
        <v/>
      </c>
    </row>
    <row r="2214" spans="1:11">
      <c r="A2214" s="161" t="str">
        <f>IF(Personal_Development!C2108="","",Personal_Development!C2108)</f>
        <v/>
      </c>
      <c r="B2214" t="str">
        <f>IF(Personal_Development!D2108="","",Personal_Development!D2108)</f>
        <v/>
      </c>
      <c r="C2214" t="str">
        <f>IF(Personal_Development!E2108="","",Personal_Development!E2108)</f>
        <v/>
      </c>
      <c r="D2214" t="str">
        <f>IFERROR(VLOOKUP(B2214,Personal_Development!D:DL,113,FALSE),"")</f>
        <v/>
      </c>
      <c r="E2214" t="str">
        <f>IFERROR(VLOOKUP(B2214,Kaizen!D:X,21,FALSE),"")</f>
        <v/>
      </c>
      <c r="F2214" t="str">
        <f>IFERROR(VLOOKUP(B2214,'Safety Idea'!D:X,21,FALSE),"")</f>
        <v/>
      </c>
      <c r="G2214" t="str">
        <f>IFERROR(VLOOKUP(B2214,'Compulsory Training'!D:Z,23,FALSE),"")</f>
        <v/>
      </c>
      <c r="H2214" t="str">
        <f>IFERROR(VLOOKUP(B2214,Attendance!D:BQ,65,FALSE),"")</f>
        <v/>
      </c>
      <c r="I2214" t="str">
        <f>IFERROR(VLOOKUP(B2214,Misconduct!D:M,8,FALSE),"")</f>
        <v/>
      </c>
      <c r="J2214" t="str">
        <f>IFERROR(VLOOKUP(B2214,Misconduct!D:M,9,FALSE),"")</f>
        <v/>
      </c>
      <c r="K2214" t="str">
        <f>IFERROR(VLOOKUP(B2214,Misconduct!D:M,10,FALSE),"")</f>
        <v/>
      </c>
    </row>
    <row r="2215" spans="1:11">
      <c r="A2215" s="161" t="str">
        <f>IF(Personal_Development!C2109="","",Personal_Development!C2109)</f>
        <v/>
      </c>
      <c r="B2215" t="str">
        <f>IF(Personal_Development!D2109="","",Personal_Development!D2109)</f>
        <v/>
      </c>
      <c r="C2215" t="str">
        <f>IF(Personal_Development!E2109="","",Personal_Development!E2109)</f>
        <v/>
      </c>
      <c r="D2215" t="str">
        <f>IFERROR(VLOOKUP(B2215,Personal_Development!D:DL,113,FALSE),"")</f>
        <v/>
      </c>
      <c r="E2215" t="str">
        <f>IFERROR(VLOOKUP(B2215,Kaizen!D:X,21,FALSE),"")</f>
        <v/>
      </c>
      <c r="F2215" t="str">
        <f>IFERROR(VLOOKUP(B2215,'Safety Idea'!D:X,21,FALSE),"")</f>
        <v/>
      </c>
      <c r="G2215" t="str">
        <f>IFERROR(VLOOKUP(B2215,'Compulsory Training'!D:Z,23,FALSE),"")</f>
        <v/>
      </c>
      <c r="H2215" t="str">
        <f>IFERROR(VLOOKUP(B2215,Attendance!D:BQ,65,FALSE),"")</f>
        <v/>
      </c>
      <c r="I2215" t="str">
        <f>IFERROR(VLOOKUP(B2215,Misconduct!D:M,8,FALSE),"")</f>
        <v/>
      </c>
      <c r="J2215" t="str">
        <f>IFERROR(VLOOKUP(B2215,Misconduct!D:M,9,FALSE),"")</f>
        <v/>
      </c>
      <c r="K2215" t="str">
        <f>IFERROR(VLOOKUP(B2215,Misconduct!D:M,10,FALSE),"")</f>
        <v/>
      </c>
    </row>
    <row r="2216" spans="1:11">
      <c r="A2216" s="161" t="str">
        <f>IF(Personal_Development!C2110="","",Personal_Development!C2110)</f>
        <v/>
      </c>
      <c r="B2216" t="str">
        <f>IF(Personal_Development!D2110="","",Personal_Development!D2110)</f>
        <v/>
      </c>
      <c r="C2216" t="str">
        <f>IF(Personal_Development!E2110="","",Personal_Development!E2110)</f>
        <v/>
      </c>
      <c r="D2216" t="str">
        <f>IFERROR(VLOOKUP(B2216,Personal_Development!D:DL,113,FALSE),"")</f>
        <v/>
      </c>
      <c r="E2216" t="str">
        <f>IFERROR(VLOOKUP(B2216,Kaizen!D:X,21,FALSE),"")</f>
        <v/>
      </c>
      <c r="F2216" t="str">
        <f>IFERROR(VLOOKUP(B2216,'Safety Idea'!D:X,21,FALSE),"")</f>
        <v/>
      </c>
      <c r="G2216" t="str">
        <f>IFERROR(VLOOKUP(B2216,'Compulsory Training'!D:Z,23,FALSE),"")</f>
        <v/>
      </c>
      <c r="H2216" t="str">
        <f>IFERROR(VLOOKUP(B2216,Attendance!D:BQ,65,FALSE),"")</f>
        <v/>
      </c>
      <c r="I2216" t="str">
        <f>IFERROR(VLOOKUP(B2216,Misconduct!D:M,8,FALSE),"")</f>
        <v/>
      </c>
      <c r="J2216" t="str">
        <f>IFERROR(VLOOKUP(B2216,Misconduct!D:M,9,FALSE),"")</f>
        <v/>
      </c>
      <c r="K2216" t="str">
        <f>IFERROR(VLOOKUP(B2216,Misconduct!D:M,10,FALSE),"")</f>
        <v/>
      </c>
    </row>
    <row r="2217" spans="1:11">
      <c r="A2217" s="161" t="str">
        <f>IF(Personal_Development!C2111="","",Personal_Development!C2111)</f>
        <v/>
      </c>
      <c r="B2217" t="str">
        <f>IF(Personal_Development!D2111="","",Personal_Development!D2111)</f>
        <v/>
      </c>
      <c r="C2217" t="str">
        <f>IF(Personal_Development!E2111="","",Personal_Development!E2111)</f>
        <v/>
      </c>
      <c r="D2217" t="str">
        <f>IFERROR(VLOOKUP(B2217,Personal_Development!D:DL,113,FALSE),"")</f>
        <v/>
      </c>
      <c r="E2217" t="str">
        <f>IFERROR(VLOOKUP(B2217,Kaizen!D:X,21,FALSE),"")</f>
        <v/>
      </c>
      <c r="F2217" t="str">
        <f>IFERROR(VLOOKUP(B2217,'Safety Idea'!D:X,21,FALSE),"")</f>
        <v/>
      </c>
      <c r="G2217" t="str">
        <f>IFERROR(VLOOKUP(B2217,'Compulsory Training'!D:Z,23,FALSE),"")</f>
        <v/>
      </c>
      <c r="H2217" t="str">
        <f>IFERROR(VLOOKUP(B2217,Attendance!D:BQ,65,FALSE),"")</f>
        <v/>
      </c>
      <c r="I2217" t="str">
        <f>IFERROR(VLOOKUP(B2217,Misconduct!D:M,8,FALSE),"")</f>
        <v/>
      </c>
      <c r="J2217" t="str">
        <f>IFERROR(VLOOKUP(B2217,Misconduct!D:M,9,FALSE),"")</f>
        <v/>
      </c>
      <c r="K2217" t="str">
        <f>IFERROR(VLOOKUP(B2217,Misconduct!D:M,10,FALSE),"")</f>
        <v/>
      </c>
    </row>
    <row r="2218" spans="1:11">
      <c r="A2218" s="161" t="str">
        <f>IF(Personal_Development!C2112="","",Personal_Development!C2112)</f>
        <v/>
      </c>
      <c r="B2218" t="str">
        <f>IF(Personal_Development!D2112="","",Personal_Development!D2112)</f>
        <v/>
      </c>
      <c r="C2218" t="str">
        <f>IF(Personal_Development!E2112="","",Personal_Development!E2112)</f>
        <v/>
      </c>
      <c r="D2218" t="str">
        <f>IFERROR(VLOOKUP(B2218,Personal_Development!D:DL,113,FALSE),"")</f>
        <v/>
      </c>
      <c r="E2218" t="str">
        <f>IFERROR(VLOOKUP(B2218,Kaizen!D:X,21,FALSE),"")</f>
        <v/>
      </c>
      <c r="F2218" t="str">
        <f>IFERROR(VLOOKUP(B2218,'Safety Idea'!D:X,21,FALSE),"")</f>
        <v/>
      </c>
      <c r="G2218" t="str">
        <f>IFERROR(VLOOKUP(B2218,'Compulsory Training'!D:Z,23,FALSE),"")</f>
        <v/>
      </c>
      <c r="H2218" t="str">
        <f>IFERROR(VLOOKUP(B2218,Attendance!D:BQ,65,FALSE),"")</f>
        <v/>
      </c>
      <c r="I2218" t="str">
        <f>IFERROR(VLOOKUP(B2218,Misconduct!D:M,8,FALSE),"")</f>
        <v/>
      </c>
      <c r="J2218" t="str">
        <f>IFERROR(VLOOKUP(B2218,Misconduct!D:M,9,FALSE),"")</f>
        <v/>
      </c>
      <c r="K2218" t="str">
        <f>IFERROR(VLOOKUP(B2218,Misconduct!D:M,10,FALSE),"")</f>
        <v/>
      </c>
    </row>
    <row r="2219" spans="1:11">
      <c r="A2219" s="161" t="str">
        <f>IF(Personal_Development!C2113="","",Personal_Development!C2113)</f>
        <v/>
      </c>
      <c r="B2219" t="str">
        <f>IF(Personal_Development!D2113="","",Personal_Development!D2113)</f>
        <v/>
      </c>
      <c r="C2219" t="str">
        <f>IF(Personal_Development!E2113="","",Personal_Development!E2113)</f>
        <v/>
      </c>
      <c r="D2219" t="str">
        <f>IFERROR(VLOOKUP(B2219,Personal_Development!D:DL,113,FALSE),"")</f>
        <v/>
      </c>
      <c r="E2219" t="str">
        <f>IFERROR(VLOOKUP(B2219,Kaizen!D:X,21,FALSE),"")</f>
        <v/>
      </c>
      <c r="F2219" t="str">
        <f>IFERROR(VLOOKUP(B2219,'Safety Idea'!D:X,21,FALSE),"")</f>
        <v/>
      </c>
      <c r="G2219" t="str">
        <f>IFERROR(VLOOKUP(B2219,'Compulsory Training'!D:Z,23,FALSE),"")</f>
        <v/>
      </c>
      <c r="H2219" t="str">
        <f>IFERROR(VLOOKUP(B2219,Attendance!D:BQ,65,FALSE),"")</f>
        <v/>
      </c>
      <c r="I2219" t="str">
        <f>IFERROR(VLOOKUP(B2219,Misconduct!D:M,8,FALSE),"")</f>
        <v/>
      </c>
      <c r="J2219" t="str">
        <f>IFERROR(VLOOKUP(B2219,Misconduct!D:M,9,FALSE),"")</f>
        <v/>
      </c>
      <c r="K2219" t="str">
        <f>IFERROR(VLOOKUP(B2219,Misconduct!D:M,10,FALSE),"")</f>
        <v/>
      </c>
    </row>
    <row r="2220" spans="1:11">
      <c r="A2220" s="161" t="str">
        <f>IF(Personal_Development!C2114="","",Personal_Development!C2114)</f>
        <v/>
      </c>
      <c r="B2220" t="str">
        <f>IF(Personal_Development!D2114="","",Personal_Development!D2114)</f>
        <v/>
      </c>
      <c r="C2220" t="str">
        <f>IF(Personal_Development!E2114="","",Personal_Development!E2114)</f>
        <v/>
      </c>
      <c r="D2220" t="str">
        <f>IFERROR(VLOOKUP(B2220,Personal_Development!D:DL,113,FALSE),"")</f>
        <v/>
      </c>
      <c r="E2220" t="str">
        <f>IFERROR(VLOOKUP(B2220,Kaizen!D:X,21,FALSE),"")</f>
        <v/>
      </c>
      <c r="F2220" t="str">
        <f>IFERROR(VLOOKUP(B2220,'Safety Idea'!D:X,21,FALSE),"")</f>
        <v/>
      </c>
      <c r="G2220" t="str">
        <f>IFERROR(VLOOKUP(B2220,'Compulsory Training'!D:Z,23,FALSE),"")</f>
        <v/>
      </c>
      <c r="H2220" t="str">
        <f>IFERROR(VLOOKUP(B2220,Attendance!D:BQ,65,FALSE),"")</f>
        <v/>
      </c>
      <c r="I2220" t="str">
        <f>IFERROR(VLOOKUP(B2220,Misconduct!D:M,8,FALSE),"")</f>
        <v/>
      </c>
      <c r="J2220" t="str">
        <f>IFERROR(VLOOKUP(B2220,Misconduct!D:M,9,FALSE),"")</f>
        <v/>
      </c>
      <c r="K2220" t="str">
        <f>IFERROR(VLOOKUP(B2220,Misconduct!D:M,10,FALSE),"")</f>
        <v/>
      </c>
    </row>
    <row r="2221" spans="1:11">
      <c r="A2221" s="161" t="str">
        <f>IF(Personal_Development!C2115="","",Personal_Development!C2115)</f>
        <v/>
      </c>
      <c r="B2221" t="str">
        <f>IF(Personal_Development!D2115="","",Personal_Development!D2115)</f>
        <v/>
      </c>
      <c r="C2221" t="str">
        <f>IF(Personal_Development!E2115="","",Personal_Development!E2115)</f>
        <v/>
      </c>
      <c r="D2221" t="str">
        <f>IFERROR(VLOOKUP(B2221,Personal_Development!D:DL,113,FALSE),"")</f>
        <v/>
      </c>
      <c r="E2221" t="str">
        <f>IFERROR(VLOOKUP(B2221,Kaizen!D:X,21,FALSE),"")</f>
        <v/>
      </c>
      <c r="F2221" t="str">
        <f>IFERROR(VLOOKUP(B2221,'Safety Idea'!D:X,21,FALSE),"")</f>
        <v/>
      </c>
      <c r="G2221" t="str">
        <f>IFERROR(VLOOKUP(B2221,'Compulsory Training'!D:Z,23,FALSE),"")</f>
        <v/>
      </c>
      <c r="H2221" t="str">
        <f>IFERROR(VLOOKUP(B2221,Attendance!D:BQ,65,FALSE),"")</f>
        <v/>
      </c>
      <c r="I2221" t="str">
        <f>IFERROR(VLOOKUP(B2221,Misconduct!D:M,8,FALSE),"")</f>
        <v/>
      </c>
      <c r="J2221" t="str">
        <f>IFERROR(VLOOKUP(B2221,Misconduct!D:M,9,FALSE),"")</f>
        <v/>
      </c>
      <c r="K2221" t="str">
        <f>IFERROR(VLOOKUP(B2221,Misconduct!D:M,10,FALSE),"")</f>
        <v/>
      </c>
    </row>
    <row r="2222" spans="1:11">
      <c r="A2222" s="161" t="str">
        <f>IF(Personal_Development!C2116="","",Personal_Development!C2116)</f>
        <v/>
      </c>
      <c r="B2222" t="str">
        <f>IF(Personal_Development!D2116="","",Personal_Development!D2116)</f>
        <v/>
      </c>
      <c r="C2222" t="str">
        <f>IF(Personal_Development!E2116="","",Personal_Development!E2116)</f>
        <v/>
      </c>
      <c r="D2222" t="str">
        <f>IFERROR(VLOOKUP(B2222,Personal_Development!D:DL,113,FALSE),"")</f>
        <v/>
      </c>
      <c r="E2222" t="str">
        <f>IFERROR(VLOOKUP(B2222,Kaizen!D:X,21,FALSE),"")</f>
        <v/>
      </c>
      <c r="F2222" t="str">
        <f>IFERROR(VLOOKUP(B2222,'Safety Idea'!D:X,21,FALSE),"")</f>
        <v/>
      </c>
      <c r="G2222" t="str">
        <f>IFERROR(VLOOKUP(B2222,'Compulsory Training'!D:Z,23,FALSE),"")</f>
        <v/>
      </c>
      <c r="H2222" t="str">
        <f>IFERROR(VLOOKUP(B2222,Attendance!D:BQ,65,FALSE),"")</f>
        <v/>
      </c>
      <c r="I2222" t="str">
        <f>IFERROR(VLOOKUP(B2222,Misconduct!D:M,8,FALSE),"")</f>
        <v/>
      </c>
      <c r="J2222" t="str">
        <f>IFERROR(VLOOKUP(B2222,Misconduct!D:M,9,FALSE),"")</f>
        <v/>
      </c>
      <c r="K2222" t="str">
        <f>IFERROR(VLOOKUP(B2222,Misconduct!D:M,10,FALSE),"")</f>
        <v/>
      </c>
    </row>
    <row r="2223" spans="1:11">
      <c r="A2223" s="161" t="str">
        <f>IF(Personal_Development!C2117="","",Personal_Development!C2117)</f>
        <v/>
      </c>
      <c r="B2223" t="str">
        <f>IF(Personal_Development!D2117="","",Personal_Development!D2117)</f>
        <v/>
      </c>
      <c r="C2223" t="str">
        <f>IF(Personal_Development!E2117="","",Personal_Development!E2117)</f>
        <v/>
      </c>
      <c r="D2223" t="str">
        <f>IFERROR(VLOOKUP(B2223,Personal_Development!D:DL,113,FALSE),"")</f>
        <v/>
      </c>
      <c r="E2223" t="str">
        <f>IFERROR(VLOOKUP(B2223,Kaizen!D:X,21,FALSE),"")</f>
        <v/>
      </c>
      <c r="F2223" t="str">
        <f>IFERROR(VLOOKUP(B2223,'Safety Idea'!D:X,21,FALSE),"")</f>
        <v/>
      </c>
      <c r="G2223" t="str">
        <f>IFERROR(VLOOKUP(B2223,'Compulsory Training'!D:Z,23,FALSE),"")</f>
        <v/>
      </c>
      <c r="H2223" t="str">
        <f>IFERROR(VLOOKUP(B2223,Attendance!D:BQ,65,FALSE),"")</f>
        <v/>
      </c>
      <c r="I2223" t="str">
        <f>IFERROR(VLOOKUP(B2223,Misconduct!D:M,8,FALSE),"")</f>
        <v/>
      </c>
      <c r="J2223" t="str">
        <f>IFERROR(VLOOKUP(B2223,Misconduct!D:M,9,FALSE),"")</f>
        <v/>
      </c>
      <c r="K2223" t="str">
        <f>IFERROR(VLOOKUP(B2223,Misconduct!D:M,10,FALSE),"")</f>
        <v/>
      </c>
    </row>
    <row r="2224" spans="1:11">
      <c r="A2224" s="161" t="str">
        <f>IF(Personal_Development!C2118="","",Personal_Development!C2118)</f>
        <v/>
      </c>
      <c r="B2224" t="str">
        <f>IF(Personal_Development!D2118="","",Personal_Development!D2118)</f>
        <v/>
      </c>
      <c r="C2224" t="str">
        <f>IF(Personal_Development!E2118="","",Personal_Development!E2118)</f>
        <v/>
      </c>
      <c r="D2224" t="str">
        <f>IFERROR(VLOOKUP(B2224,Personal_Development!D:DL,113,FALSE),"")</f>
        <v/>
      </c>
      <c r="E2224" t="str">
        <f>IFERROR(VLOOKUP(B2224,Kaizen!D:X,21,FALSE),"")</f>
        <v/>
      </c>
      <c r="F2224" t="str">
        <f>IFERROR(VLOOKUP(B2224,'Safety Idea'!D:X,21,FALSE),"")</f>
        <v/>
      </c>
      <c r="G2224" t="str">
        <f>IFERROR(VLOOKUP(B2224,'Compulsory Training'!D:Z,23,FALSE),"")</f>
        <v/>
      </c>
      <c r="H2224" t="str">
        <f>IFERROR(VLOOKUP(B2224,Attendance!D:BQ,65,FALSE),"")</f>
        <v/>
      </c>
      <c r="I2224" t="str">
        <f>IFERROR(VLOOKUP(B2224,Misconduct!D:M,8,FALSE),"")</f>
        <v/>
      </c>
      <c r="J2224" t="str">
        <f>IFERROR(VLOOKUP(B2224,Misconduct!D:M,9,FALSE),"")</f>
        <v/>
      </c>
      <c r="K2224" t="str">
        <f>IFERROR(VLOOKUP(B2224,Misconduct!D:M,10,FALSE),"")</f>
        <v/>
      </c>
    </row>
    <row r="2225" spans="1:11">
      <c r="A2225" s="161" t="str">
        <f>IF(Personal_Development!C2119="","",Personal_Development!C2119)</f>
        <v/>
      </c>
      <c r="B2225" t="str">
        <f>IF(Personal_Development!D2119="","",Personal_Development!D2119)</f>
        <v/>
      </c>
      <c r="C2225" t="str">
        <f>IF(Personal_Development!E2119="","",Personal_Development!E2119)</f>
        <v/>
      </c>
      <c r="D2225" t="str">
        <f>IFERROR(VLOOKUP(B2225,Personal_Development!D:DL,113,FALSE),"")</f>
        <v/>
      </c>
      <c r="E2225" t="str">
        <f>IFERROR(VLOOKUP(B2225,Kaizen!D:X,21,FALSE),"")</f>
        <v/>
      </c>
      <c r="F2225" t="str">
        <f>IFERROR(VLOOKUP(B2225,'Safety Idea'!D:X,21,FALSE),"")</f>
        <v/>
      </c>
      <c r="G2225" t="str">
        <f>IFERROR(VLOOKUP(B2225,'Compulsory Training'!D:Z,23,FALSE),"")</f>
        <v/>
      </c>
      <c r="H2225" t="str">
        <f>IFERROR(VLOOKUP(B2225,Attendance!D:BQ,65,FALSE),"")</f>
        <v/>
      </c>
      <c r="I2225" t="str">
        <f>IFERROR(VLOOKUP(B2225,Misconduct!D:M,8,FALSE),"")</f>
        <v/>
      </c>
      <c r="J2225" t="str">
        <f>IFERROR(VLOOKUP(B2225,Misconduct!D:M,9,FALSE),"")</f>
        <v/>
      </c>
      <c r="K2225" t="str">
        <f>IFERROR(VLOOKUP(B2225,Misconduct!D:M,10,FALSE),"")</f>
        <v/>
      </c>
    </row>
    <row r="2226" spans="1:11">
      <c r="A2226" s="161" t="str">
        <f>IF(Personal_Development!C2120="","",Personal_Development!C2120)</f>
        <v/>
      </c>
      <c r="B2226" t="str">
        <f>IF(Personal_Development!D2120="","",Personal_Development!D2120)</f>
        <v/>
      </c>
      <c r="C2226" t="str">
        <f>IF(Personal_Development!E2120="","",Personal_Development!E2120)</f>
        <v/>
      </c>
      <c r="D2226" t="str">
        <f>IFERROR(VLOOKUP(B2226,Personal_Development!D:DL,113,FALSE),"")</f>
        <v/>
      </c>
      <c r="E2226" t="str">
        <f>IFERROR(VLOOKUP(B2226,Kaizen!D:X,21,FALSE),"")</f>
        <v/>
      </c>
      <c r="F2226" t="str">
        <f>IFERROR(VLOOKUP(B2226,'Safety Idea'!D:X,21,FALSE),"")</f>
        <v/>
      </c>
      <c r="G2226" t="str">
        <f>IFERROR(VLOOKUP(B2226,'Compulsory Training'!D:Z,23,FALSE),"")</f>
        <v/>
      </c>
      <c r="H2226" t="str">
        <f>IFERROR(VLOOKUP(B2226,Attendance!D:BQ,65,FALSE),"")</f>
        <v/>
      </c>
      <c r="I2226" t="str">
        <f>IFERROR(VLOOKUP(B2226,Misconduct!D:M,8,FALSE),"")</f>
        <v/>
      </c>
      <c r="J2226" t="str">
        <f>IFERROR(VLOOKUP(B2226,Misconduct!D:M,9,FALSE),"")</f>
        <v/>
      </c>
      <c r="K2226" t="str">
        <f>IFERROR(VLOOKUP(B2226,Misconduct!D:M,10,FALSE),"")</f>
        <v/>
      </c>
    </row>
    <row r="2227" spans="1:11">
      <c r="A2227" s="161" t="str">
        <f>IF(Personal_Development!C2121="","",Personal_Development!C2121)</f>
        <v/>
      </c>
      <c r="B2227" t="str">
        <f>IF(Personal_Development!D2121="","",Personal_Development!D2121)</f>
        <v/>
      </c>
      <c r="C2227" t="str">
        <f>IF(Personal_Development!E2121="","",Personal_Development!E2121)</f>
        <v/>
      </c>
      <c r="D2227" t="str">
        <f>IFERROR(VLOOKUP(B2227,Personal_Development!D:DL,113,FALSE),"")</f>
        <v/>
      </c>
      <c r="E2227" t="str">
        <f>IFERROR(VLOOKUP(B2227,Kaizen!D:X,21,FALSE),"")</f>
        <v/>
      </c>
      <c r="F2227" t="str">
        <f>IFERROR(VLOOKUP(B2227,'Safety Idea'!D:X,21,FALSE),"")</f>
        <v/>
      </c>
      <c r="G2227" t="str">
        <f>IFERROR(VLOOKUP(B2227,'Compulsory Training'!D:Z,23,FALSE),"")</f>
        <v/>
      </c>
      <c r="H2227" t="str">
        <f>IFERROR(VLOOKUP(B2227,Attendance!D:BQ,65,FALSE),"")</f>
        <v/>
      </c>
      <c r="I2227" t="str">
        <f>IFERROR(VLOOKUP(B2227,Misconduct!D:M,8,FALSE),"")</f>
        <v/>
      </c>
      <c r="J2227" t="str">
        <f>IFERROR(VLOOKUP(B2227,Misconduct!D:M,9,FALSE),"")</f>
        <v/>
      </c>
      <c r="K2227" t="str">
        <f>IFERROR(VLOOKUP(B2227,Misconduct!D:M,10,FALSE),"")</f>
        <v/>
      </c>
    </row>
    <row r="2228" spans="1:11">
      <c r="A2228" s="161" t="str">
        <f>IF(Personal_Development!C2122="","",Personal_Development!C2122)</f>
        <v/>
      </c>
      <c r="B2228" t="str">
        <f>IF(Personal_Development!D2122="","",Personal_Development!D2122)</f>
        <v/>
      </c>
      <c r="C2228" t="str">
        <f>IF(Personal_Development!E2122="","",Personal_Development!E2122)</f>
        <v/>
      </c>
      <c r="D2228" t="str">
        <f>IFERROR(VLOOKUP(B2228,Personal_Development!D:DL,113,FALSE),"")</f>
        <v/>
      </c>
      <c r="E2228" t="str">
        <f>IFERROR(VLOOKUP(B2228,Kaizen!D:X,21,FALSE),"")</f>
        <v/>
      </c>
      <c r="F2228" t="str">
        <f>IFERROR(VLOOKUP(B2228,'Safety Idea'!D:X,21,FALSE),"")</f>
        <v/>
      </c>
      <c r="G2228" t="str">
        <f>IFERROR(VLOOKUP(B2228,'Compulsory Training'!D:Z,23,FALSE),"")</f>
        <v/>
      </c>
      <c r="H2228" t="str">
        <f>IFERROR(VLOOKUP(B2228,Attendance!D:BQ,65,FALSE),"")</f>
        <v/>
      </c>
      <c r="I2228" t="str">
        <f>IFERROR(VLOOKUP(B2228,Misconduct!D:M,8,FALSE),"")</f>
        <v/>
      </c>
      <c r="J2228" t="str">
        <f>IFERROR(VLOOKUP(B2228,Misconduct!D:M,9,FALSE),"")</f>
        <v/>
      </c>
      <c r="K2228" t="str">
        <f>IFERROR(VLOOKUP(B2228,Misconduct!D:M,10,FALSE),"")</f>
        <v/>
      </c>
    </row>
    <row r="2229" spans="1:11">
      <c r="A2229" s="161" t="str">
        <f>IF(Personal_Development!C2123="","",Personal_Development!C2123)</f>
        <v/>
      </c>
      <c r="B2229" t="str">
        <f>IF(Personal_Development!D2123="","",Personal_Development!D2123)</f>
        <v/>
      </c>
      <c r="C2229" t="str">
        <f>IF(Personal_Development!E2123="","",Personal_Development!E2123)</f>
        <v/>
      </c>
      <c r="D2229" t="str">
        <f>IFERROR(VLOOKUP(B2229,Personal_Development!D:DL,113,FALSE),"")</f>
        <v/>
      </c>
      <c r="E2229" t="str">
        <f>IFERROR(VLOOKUP(B2229,Kaizen!D:X,21,FALSE),"")</f>
        <v/>
      </c>
      <c r="F2229" t="str">
        <f>IFERROR(VLOOKUP(B2229,'Safety Idea'!D:X,21,FALSE),"")</f>
        <v/>
      </c>
      <c r="G2229" t="str">
        <f>IFERROR(VLOOKUP(B2229,'Compulsory Training'!D:Z,23,FALSE),"")</f>
        <v/>
      </c>
      <c r="H2229" t="str">
        <f>IFERROR(VLOOKUP(B2229,Attendance!D:BQ,65,FALSE),"")</f>
        <v/>
      </c>
      <c r="I2229" t="str">
        <f>IFERROR(VLOOKUP(B2229,Misconduct!D:M,8,FALSE),"")</f>
        <v/>
      </c>
      <c r="J2229" t="str">
        <f>IFERROR(VLOOKUP(B2229,Misconduct!D:M,9,FALSE),"")</f>
        <v/>
      </c>
      <c r="K2229" t="str">
        <f>IFERROR(VLOOKUP(B2229,Misconduct!D:M,10,FALSE),"")</f>
        <v/>
      </c>
    </row>
    <row r="2230" spans="1:11">
      <c r="A2230" s="161" t="str">
        <f>IF(Personal_Development!C2124="","",Personal_Development!C2124)</f>
        <v/>
      </c>
      <c r="B2230" t="str">
        <f>IF(Personal_Development!D2124="","",Personal_Development!D2124)</f>
        <v/>
      </c>
      <c r="C2230" t="str">
        <f>IF(Personal_Development!E2124="","",Personal_Development!E2124)</f>
        <v/>
      </c>
      <c r="D2230" t="str">
        <f>IFERROR(VLOOKUP(B2230,Personal_Development!D:DL,113,FALSE),"")</f>
        <v/>
      </c>
      <c r="E2230" t="str">
        <f>IFERROR(VLOOKUP(B2230,Kaizen!D:X,21,FALSE),"")</f>
        <v/>
      </c>
      <c r="F2230" t="str">
        <f>IFERROR(VLOOKUP(B2230,'Safety Idea'!D:X,21,FALSE),"")</f>
        <v/>
      </c>
      <c r="G2230" t="str">
        <f>IFERROR(VLOOKUP(B2230,'Compulsory Training'!D:Z,23,FALSE),"")</f>
        <v/>
      </c>
      <c r="H2230" t="str">
        <f>IFERROR(VLOOKUP(B2230,Attendance!D:BQ,65,FALSE),"")</f>
        <v/>
      </c>
      <c r="I2230" t="str">
        <f>IFERROR(VLOOKUP(B2230,Misconduct!D:M,8,FALSE),"")</f>
        <v/>
      </c>
      <c r="J2230" t="str">
        <f>IFERROR(VLOOKUP(B2230,Misconduct!D:M,9,FALSE),"")</f>
        <v/>
      </c>
      <c r="K2230" t="str">
        <f>IFERROR(VLOOKUP(B2230,Misconduct!D:M,10,FALSE),"")</f>
        <v/>
      </c>
    </row>
    <row r="2231" spans="1:11">
      <c r="A2231" s="161" t="str">
        <f>IF(Personal_Development!C2125="","",Personal_Development!C2125)</f>
        <v/>
      </c>
      <c r="B2231" t="str">
        <f>IF(Personal_Development!D2125="","",Personal_Development!D2125)</f>
        <v/>
      </c>
      <c r="C2231" t="str">
        <f>IF(Personal_Development!E2125="","",Personal_Development!E2125)</f>
        <v/>
      </c>
      <c r="D2231" t="str">
        <f>IFERROR(VLOOKUP(B2231,Personal_Development!D:DL,113,FALSE),"")</f>
        <v/>
      </c>
      <c r="E2231" t="str">
        <f>IFERROR(VLOOKUP(B2231,Kaizen!D:X,21,FALSE),"")</f>
        <v/>
      </c>
      <c r="F2231" t="str">
        <f>IFERROR(VLOOKUP(B2231,'Safety Idea'!D:X,21,FALSE),"")</f>
        <v/>
      </c>
      <c r="G2231" t="str">
        <f>IFERROR(VLOOKUP(B2231,'Compulsory Training'!D:Z,23,FALSE),"")</f>
        <v/>
      </c>
      <c r="H2231" t="str">
        <f>IFERROR(VLOOKUP(B2231,Attendance!D:BQ,65,FALSE),"")</f>
        <v/>
      </c>
      <c r="I2231" t="str">
        <f>IFERROR(VLOOKUP(B2231,Misconduct!D:M,8,FALSE),"")</f>
        <v/>
      </c>
      <c r="J2231" t="str">
        <f>IFERROR(VLOOKUP(B2231,Misconduct!D:M,9,FALSE),"")</f>
        <v/>
      </c>
      <c r="K2231" t="str">
        <f>IFERROR(VLOOKUP(B2231,Misconduct!D:M,10,FALSE),"")</f>
        <v/>
      </c>
    </row>
    <row r="2232" spans="1:11">
      <c r="A2232" s="161" t="str">
        <f>IF(Personal_Development!C2126="","",Personal_Development!C2126)</f>
        <v/>
      </c>
      <c r="B2232" t="str">
        <f>IF(Personal_Development!D2126="","",Personal_Development!D2126)</f>
        <v/>
      </c>
      <c r="C2232" t="str">
        <f>IF(Personal_Development!E2126="","",Personal_Development!E2126)</f>
        <v/>
      </c>
      <c r="D2232" t="str">
        <f>IFERROR(VLOOKUP(B2232,Personal_Development!D:DL,113,FALSE),"")</f>
        <v/>
      </c>
      <c r="E2232" t="str">
        <f>IFERROR(VLOOKUP(B2232,Kaizen!D:X,21,FALSE),"")</f>
        <v/>
      </c>
      <c r="F2232" t="str">
        <f>IFERROR(VLOOKUP(B2232,'Safety Idea'!D:X,21,FALSE),"")</f>
        <v/>
      </c>
      <c r="G2232" t="str">
        <f>IFERROR(VLOOKUP(B2232,'Compulsory Training'!D:Z,23,FALSE),"")</f>
        <v/>
      </c>
      <c r="H2232" t="str">
        <f>IFERROR(VLOOKUP(B2232,Attendance!D:BQ,65,FALSE),"")</f>
        <v/>
      </c>
      <c r="I2232" t="str">
        <f>IFERROR(VLOOKUP(B2232,Misconduct!D:M,8,FALSE),"")</f>
        <v/>
      </c>
      <c r="J2232" t="str">
        <f>IFERROR(VLOOKUP(B2232,Misconduct!D:M,9,FALSE),"")</f>
        <v/>
      </c>
      <c r="K2232" t="str">
        <f>IFERROR(VLOOKUP(B2232,Misconduct!D:M,10,FALSE),"")</f>
        <v/>
      </c>
    </row>
    <row r="2233" spans="1:11">
      <c r="A2233" s="161" t="str">
        <f>IF(Personal_Development!C2127="","",Personal_Development!C2127)</f>
        <v/>
      </c>
      <c r="B2233" t="str">
        <f>IF(Personal_Development!D2127="","",Personal_Development!D2127)</f>
        <v/>
      </c>
      <c r="C2233" t="str">
        <f>IF(Personal_Development!E2127="","",Personal_Development!E2127)</f>
        <v/>
      </c>
      <c r="D2233" t="str">
        <f>IFERROR(VLOOKUP(B2233,Personal_Development!D:DL,113,FALSE),"")</f>
        <v/>
      </c>
      <c r="E2233" t="str">
        <f>IFERROR(VLOOKUP(B2233,Kaizen!D:X,21,FALSE),"")</f>
        <v/>
      </c>
      <c r="F2233" t="str">
        <f>IFERROR(VLOOKUP(B2233,'Safety Idea'!D:X,21,FALSE),"")</f>
        <v/>
      </c>
      <c r="G2233" t="str">
        <f>IFERROR(VLOOKUP(B2233,'Compulsory Training'!D:Z,23,FALSE),"")</f>
        <v/>
      </c>
      <c r="H2233" t="str">
        <f>IFERROR(VLOOKUP(B2233,Attendance!D:BQ,65,FALSE),"")</f>
        <v/>
      </c>
      <c r="I2233" t="str">
        <f>IFERROR(VLOOKUP(B2233,Misconduct!D:M,8,FALSE),"")</f>
        <v/>
      </c>
      <c r="J2233" t="str">
        <f>IFERROR(VLOOKUP(B2233,Misconduct!D:M,9,FALSE),"")</f>
        <v/>
      </c>
      <c r="K2233" t="str">
        <f>IFERROR(VLOOKUP(B2233,Misconduct!D:M,10,FALSE),"")</f>
        <v/>
      </c>
    </row>
    <row r="2234" spans="1:11">
      <c r="A2234" s="161" t="str">
        <f>IF(Personal_Development!C2128="","",Personal_Development!C2128)</f>
        <v/>
      </c>
      <c r="B2234" t="str">
        <f>IF(Personal_Development!D2128="","",Personal_Development!D2128)</f>
        <v/>
      </c>
      <c r="C2234" t="str">
        <f>IF(Personal_Development!E2128="","",Personal_Development!E2128)</f>
        <v/>
      </c>
      <c r="D2234" t="str">
        <f>IFERROR(VLOOKUP(B2234,Personal_Development!D:DL,113,FALSE),"")</f>
        <v/>
      </c>
      <c r="E2234" t="str">
        <f>IFERROR(VLOOKUP(B2234,Kaizen!D:X,21,FALSE),"")</f>
        <v/>
      </c>
      <c r="F2234" t="str">
        <f>IFERROR(VLOOKUP(B2234,'Safety Idea'!D:X,21,FALSE),"")</f>
        <v/>
      </c>
      <c r="G2234" t="str">
        <f>IFERROR(VLOOKUP(B2234,'Compulsory Training'!D:Z,23,FALSE),"")</f>
        <v/>
      </c>
      <c r="H2234" t="str">
        <f>IFERROR(VLOOKUP(B2234,Attendance!D:BQ,65,FALSE),"")</f>
        <v/>
      </c>
      <c r="I2234" t="str">
        <f>IFERROR(VLOOKUP(B2234,Misconduct!D:M,8,FALSE),"")</f>
        <v/>
      </c>
      <c r="J2234" t="str">
        <f>IFERROR(VLOOKUP(B2234,Misconduct!D:M,9,FALSE),"")</f>
        <v/>
      </c>
      <c r="K2234" t="str">
        <f>IFERROR(VLOOKUP(B2234,Misconduct!D:M,10,FALSE),"")</f>
        <v/>
      </c>
    </row>
    <row r="2235" spans="1:11">
      <c r="A2235" s="161" t="str">
        <f>IF(Personal_Development!C2129="","",Personal_Development!C2129)</f>
        <v/>
      </c>
      <c r="B2235" t="str">
        <f>IF(Personal_Development!D2129="","",Personal_Development!D2129)</f>
        <v/>
      </c>
      <c r="C2235" t="str">
        <f>IF(Personal_Development!E2129="","",Personal_Development!E2129)</f>
        <v/>
      </c>
      <c r="D2235" t="str">
        <f>IFERROR(VLOOKUP(B2235,Personal_Development!D:DL,113,FALSE),"")</f>
        <v/>
      </c>
      <c r="E2235" t="str">
        <f>IFERROR(VLOOKUP(B2235,Kaizen!D:X,21,FALSE),"")</f>
        <v/>
      </c>
      <c r="F2235" t="str">
        <f>IFERROR(VLOOKUP(B2235,'Safety Idea'!D:X,21,FALSE),"")</f>
        <v/>
      </c>
      <c r="G2235" t="str">
        <f>IFERROR(VLOOKUP(B2235,'Compulsory Training'!D:Z,23,FALSE),"")</f>
        <v/>
      </c>
      <c r="H2235" t="str">
        <f>IFERROR(VLOOKUP(B2235,Attendance!D:BQ,65,FALSE),"")</f>
        <v/>
      </c>
      <c r="I2235" t="str">
        <f>IFERROR(VLOOKUP(B2235,Misconduct!D:M,8,FALSE),"")</f>
        <v/>
      </c>
      <c r="J2235" t="str">
        <f>IFERROR(VLOOKUP(B2235,Misconduct!D:M,9,FALSE),"")</f>
        <v/>
      </c>
      <c r="K2235" t="str">
        <f>IFERROR(VLOOKUP(B2235,Misconduct!D:M,10,FALSE),"")</f>
        <v/>
      </c>
    </row>
    <row r="2236" spans="1:11">
      <c r="A2236" s="161" t="str">
        <f>IF(Personal_Development!C2130="","",Personal_Development!C2130)</f>
        <v/>
      </c>
      <c r="B2236" t="str">
        <f>IF(Personal_Development!D2130="","",Personal_Development!D2130)</f>
        <v/>
      </c>
      <c r="C2236" t="str">
        <f>IF(Personal_Development!E2130="","",Personal_Development!E2130)</f>
        <v/>
      </c>
      <c r="D2236" t="str">
        <f>IFERROR(VLOOKUP(B2236,Personal_Development!D:DL,113,FALSE),"")</f>
        <v/>
      </c>
      <c r="E2236" t="str">
        <f>IFERROR(VLOOKUP(B2236,Kaizen!D:X,21,FALSE),"")</f>
        <v/>
      </c>
      <c r="F2236" t="str">
        <f>IFERROR(VLOOKUP(B2236,'Safety Idea'!D:X,21,FALSE),"")</f>
        <v/>
      </c>
      <c r="G2236" t="str">
        <f>IFERROR(VLOOKUP(B2236,'Compulsory Training'!D:Z,23,FALSE),"")</f>
        <v/>
      </c>
      <c r="H2236" t="str">
        <f>IFERROR(VLOOKUP(B2236,Attendance!D:BQ,65,FALSE),"")</f>
        <v/>
      </c>
      <c r="I2236" t="str">
        <f>IFERROR(VLOOKUP(B2236,Misconduct!D:M,8,FALSE),"")</f>
        <v/>
      </c>
      <c r="J2236" t="str">
        <f>IFERROR(VLOOKUP(B2236,Misconduct!D:M,9,FALSE),"")</f>
        <v/>
      </c>
      <c r="K2236" t="str">
        <f>IFERROR(VLOOKUP(B2236,Misconduct!D:M,10,FALSE),"")</f>
        <v/>
      </c>
    </row>
    <row r="2237" spans="1:11">
      <c r="A2237" s="161" t="str">
        <f>IF(Personal_Development!C2131="","",Personal_Development!C2131)</f>
        <v/>
      </c>
      <c r="B2237" t="str">
        <f>IF(Personal_Development!D2131="","",Personal_Development!D2131)</f>
        <v/>
      </c>
      <c r="C2237" t="str">
        <f>IF(Personal_Development!E2131="","",Personal_Development!E2131)</f>
        <v/>
      </c>
      <c r="D2237" t="str">
        <f>IFERROR(VLOOKUP(B2237,Personal_Development!D:DL,113,FALSE),"")</f>
        <v/>
      </c>
      <c r="E2237" t="str">
        <f>IFERROR(VLOOKUP(B2237,Kaizen!D:X,21,FALSE),"")</f>
        <v/>
      </c>
      <c r="F2237" t="str">
        <f>IFERROR(VLOOKUP(B2237,'Safety Idea'!D:X,21,FALSE),"")</f>
        <v/>
      </c>
      <c r="G2237" t="str">
        <f>IFERROR(VLOOKUP(B2237,'Compulsory Training'!D:Z,23,FALSE),"")</f>
        <v/>
      </c>
      <c r="H2237" t="str">
        <f>IFERROR(VLOOKUP(B2237,Attendance!D:BQ,65,FALSE),"")</f>
        <v/>
      </c>
      <c r="I2237" t="str">
        <f>IFERROR(VLOOKUP(B2237,Misconduct!D:M,8,FALSE),"")</f>
        <v/>
      </c>
      <c r="J2237" t="str">
        <f>IFERROR(VLOOKUP(B2237,Misconduct!D:M,9,FALSE),"")</f>
        <v/>
      </c>
      <c r="K2237" t="str">
        <f>IFERROR(VLOOKUP(B2237,Misconduct!D:M,10,FALSE),"")</f>
        <v/>
      </c>
    </row>
    <row r="2238" spans="1:11">
      <c r="A2238" s="161" t="str">
        <f>IF(Personal_Development!C2132="","",Personal_Development!C2132)</f>
        <v/>
      </c>
      <c r="B2238" t="str">
        <f>IF(Personal_Development!D2132="","",Personal_Development!D2132)</f>
        <v/>
      </c>
      <c r="C2238" t="str">
        <f>IF(Personal_Development!E2132="","",Personal_Development!E2132)</f>
        <v/>
      </c>
      <c r="D2238" t="str">
        <f>IFERROR(VLOOKUP(B2238,Personal_Development!D:DL,113,FALSE),"")</f>
        <v/>
      </c>
      <c r="E2238" t="str">
        <f>IFERROR(VLOOKUP(B2238,Kaizen!D:X,21,FALSE),"")</f>
        <v/>
      </c>
      <c r="F2238" t="str">
        <f>IFERROR(VLOOKUP(B2238,'Safety Idea'!D:X,21,FALSE),"")</f>
        <v/>
      </c>
      <c r="G2238" t="str">
        <f>IFERROR(VLOOKUP(B2238,'Compulsory Training'!D:Z,23,FALSE),"")</f>
        <v/>
      </c>
      <c r="H2238" t="str">
        <f>IFERROR(VLOOKUP(B2238,Attendance!D:BQ,65,FALSE),"")</f>
        <v/>
      </c>
      <c r="I2238" t="str">
        <f>IFERROR(VLOOKUP(B2238,Misconduct!D:M,8,FALSE),"")</f>
        <v/>
      </c>
      <c r="J2238" t="str">
        <f>IFERROR(VLOOKUP(B2238,Misconduct!D:M,9,FALSE),"")</f>
        <v/>
      </c>
      <c r="K2238" t="str">
        <f>IFERROR(VLOOKUP(B2238,Misconduct!D:M,10,FALSE),"")</f>
        <v/>
      </c>
    </row>
    <row r="2239" spans="1:11">
      <c r="A2239" s="161" t="str">
        <f>IF(Personal_Development!C2133="","",Personal_Development!C2133)</f>
        <v/>
      </c>
      <c r="B2239" t="str">
        <f>IF(Personal_Development!D2133="","",Personal_Development!D2133)</f>
        <v/>
      </c>
      <c r="C2239" t="str">
        <f>IF(Personal_Development!E2133="","",Personal_Development!E2133)</f>
        <v/>
      </c>
      <c r="D2239" t="str">
        <f>IFERROR(VLOOKUP(B2239,Personal_Development!D:DL,113,FALSE),"")</f>
        <v/>
      </c>
      <c r="E2239" t="str">
        <f>IFERROR(VLOOKUP(B2239,Kaizen!D:X,21,FALSE),"")</f>
        <v/>
      </c>
      <c r="F2239" t="str">
        <f>IFERROR(VLOOKUP(B2239,'Safety Idea'!D:X,21,FALSE),"")</f>
        <v/>
      </c>
      <c r="G2239" t="str">
        <f>IFERROR(VLOOKUP(B2239,'Compulsory Training'!D:Z,23,FALSE),"")</f>
        <v/>
      </c>
      <c r="H2239" t="str">
        <f>IFERROR(VLOOKUP(B2239,Attendance!D:BQ,65,FALSE),"")</f>
        <v/>
      </c>
      <c r="I2239" t="str">
        <f>IFERROR(VLOOKUP(B2239,Misconduct!D:M,8,FALSE),"")</f>
        <v/>
      </c>
      <c r="J2239" t="str">
        <f>IFERROR(VLOOKUP(B2239,Misconduct!D:M,9,FALSE),"")</f>
        <v/>
      </c>
      <c r="K2239" t="str">
        <f>IFERROR(VLOOKUP(B2239,Misconduct!D:M,10,FALSE),"")</f>
        <v/>
      </c>
    </row>
    <row r="2240" spans="1:11">
      <c r="A2240" s="161" t="str">
        <f>IF(Personal_Development!C2134="","",Personal_Development!C2134)</f>
        <v/>
      </c>
      <c r="B2240" t="str">
        <f>IF(Personal_Development!D2134="","",Personal_Development!D2134)</f>
        <v/>
      </c>
      <c r="C2240" t="str">
        <f>IF(Personal_Development!E2134="","",Personal_Development!E2134)</f>
        <v/>
      </c>
      <c r="D2240" t="str">
        <f>IFERROR(VLOOKUP(B2240,Personal_Development!D:DL,113,FALSE),"")</f>
        <v/>
      </c>
      <c r="E2240" t="str">
        <f>IFERROR(VLOOKUP(B2240,Kaizen!D:X,21,FALSE),"")</f>
        <v/>
      </c>
      <c r="F2240" t="str">
        <f>IFERROR(VLOOKUP(B2240,'Safety Idea'!D:X,21,FALSE),"")</f>
        <v/>
      </c>
      <c r="G2240" t="str">
        <f>IFERROR(VLOOKUP(B2240,'Compulsory Training'!D:Z,23,FALSE),"")</f>
        <v/>
      </c>
      <c r="H2240" t="str">
        <f>IFERROR(VLOOKUP(B2240,Attendance!D:BQ,65,FALSE),"")</f>
        <v/>
      </c>
      <c r="I2240" t="str">
        <f>IFERROR(VLOOKUP(B2240,Misconduct!D:M,8,FALSE),"")</f>
        <v/>
      </c>
      <c r="J2240" t="str">
        <f>IFERROR(VLOOKUP(B2240,Misconduct!D:M,9,FALSE),"")</f>
        <v/>
      </c>
      <c r="K2240" t="str">
        <f>IFERROR(VLOOKUP(B2240,Misconduct!D:M,10,FALSE),"")</f>
        <v/>
      </c>
    </row>
    <row r="2241" spans="1:11">
      <c r="A2241" s="161" t="str">
        <f>IF(Personal_Development!C2135="","",Personal_Development!C2135)</f>
        <v/>
      </c>
      <c r="B2241" t="str">
        <f>IF(Personal_Development!D2135="","",Personal_Development!D2135)</f>
        <v/>
      </c>
      <c r="C2241" t="str">
        <f>IF(Personal_Development!E2135="","",Personal_Development!E2135)</f>
        <v/>
      </c>
      <c r="D2241" t="str">
        <f>IFERROR(VLOOKUP(B2241,Personal_Development!D:DL,113,FALSE),"")</f>
        <v/>
      </c>
      <c r="E2241" t="str">
        <f>IFERROR(VLOOKUP(B2241,Kaizen!D:X,21,FALSE),"")</f>
        <v/>
      </c>
      <c r="F2241" t="str">
        <f>IFERROR(VLOOKUP(B2241,'Safety Idea'!D:X,21,FALSE),"")</f>
        <v/>
      </c>
      <c r="G2241" t="str">
        <f>IFERROR(VLOOKUP(B2241,'Compulsory Training'!D:Z,23,FALSE),"")</f>
        <v/>
      </c>
      <c r="H2241" t="str">
        <f>IFERROR(VLOOKUP(B2241,Attendance!D:BQ,65,FALSE),"")</f>
        <v/>
      </c>
      <c r="I2241" t="str">
        <f>IFERROR(VLOOKUP(B2241,Misconduct!D:M,8,FALSE),"")</f>
        <v/>
      </c>
      <c r="J2241" t="str">
        <f>IFERROR(VLOOKUP(B2241,Misconduct!D:M,9,FALSE),"")</f>
        <v/>
      </c>
      <c r="K2241" t="str">
        <f>IFERROR(VLOOKUP(B2241,Misconduct!D:M,10,FALSE),"")</f>
        <v/>
      </c>
    </row>
    <row r="2242" spans="1:11">
      <c r="A2242" s="161" t="str">
        <f>IF(Personal_Development!C2136="","",Personal_Development!C2136)</f>
        <v/>
      </c>
      <c r="B2242" t="str">
        <f>IF(Personal_Development!D2136="","",Personal_Development!D2136)</f>
        <v/>
      </c>
      <c r="C2242" t="str">
        <f>IF(Personal_Development!E2136="","",Personal_Development!E2136)</f>
        <v/>
      </c>
      <c r="D2242" t="str">
        <f>IFERROR(VLOOKUP(B2242,Personal_Development!D:DL,113,FALSE),"")</f>
        <v/>
      </c>
      <c r="E2242" t="str">
        <f>IFERROR(VLOOKUP(B2242,Kaizen!D:X,21,FALSE),"")</f>
        <v/>
      </c>
      <c r="F2242" t="str">
        <f>IFERROR(VLOOKUP(B2242,'Safety Idea'!D:X,21,FALSE),"")</f>
        <v/>
      </c>
      <c r="G2242" t="str">
        <f>IFERROR(VLOOKUP(B2242,'Compulsory Training'!D:Z,23,FALSE),"")</f>
        <v/>
      </c>
      <c r="H2242" t="str">
        <f>IFERROR(VLOOKUP(B2242,Attendance!D:BQ,65,FALSE),"")</f>
        <v/>
      </c>
      <c r="I2242" t="str">
        <f>IFERROR(VLOOKUP(B2242,Misconduct!D:M,8,FALSE),"")</f>
        <v/>
      </c>
      <c r="J2242" t="str">
        <f>IFERROR(VLOOKUP(B2242,Misconduct!D:M,9,FALSE),"")</f>
        <v/>
      </c>
      <c r="K2242" t="str">
        <f>IFERROR(VLOOKUP(B2242,Misconduct!D:M,10,FALSE),"")</f>
        <v/>
      </c>
    </row>
    <row r="2243" spans="1:11">
      <c r="A2243" s="161" t="str">
        <f>IF(Personal_Development!C2137="","",Personal_Development!C2137)</f>
        <v/>
      </c>
      <c r="B2243" t="str">
        <f>IF(Personal_Development!D2137="","",Personal_Development!D2137)</f>
        <v/>
      </c>
      <c r="C2243" t="str">
        <f>IF(Personal_Development!E2137="","",Personal_Development!E2137)</f>
        <v/>
      </c>
      <c r="D2243" t="str">
        <f>IFERROR(VLOOKUP(B2243,Personal_Development!D:DL,113,FALSE),"")</f>
        <v/>
      </c>
      <c r="E2243" t="str">
        <f>IFERROR(VLOOKUP(B2243,Kaizen!D:X,21,FALSE),"")</f>
        <v/>
      </c>
      <c r="F2243" t="str">
        <f>IFERROR(VLOOKUP(B2243,'Safety Idea'!D:X,21,FALSE),"")</f>
        <v/>
      </c>
      <c r="G2243" t="str">
        <f>IFERROR(VLOOKUP(B2243,'Compulsory Training'!D:Z,23,FALSE),"")</f>
        <v/>
      </c>
      <c r="H2243" t="str">
        <f>IFERROR(VLOOKUP(B2243,Attendance!D:BQ,65,FALSE),"")</f>
        <v/>
      </c>
      <c r="I2243" t="str">
        <f>IFERROR(VLOOKUP(B2243,Misconduct!D:M,8,FALSE),"")</f>
        <v/>
      </c>
      <c r="J2243" t="str">
        <f>IFERROR(VLOOKUP(B2243,Misconduct!D:M,9,FALSE),"")</f>
        <v/>
      </c>
      <c r="K2243" t="str">
        <f>IFERROR(VLOOKUP(B2243,Misconduct!D:M,10,FALSE),"")</f>
        <v/>
      </c>
    </row>
    <row r="2244" spans="1:11">
      <c r="A2244" s="161" t="str">
        <f>IF(Personal_Development!C2138="","",Personal_Development!C2138)</f>
        <v/>
      </c>
      <c r="B2244" t="str">
        <f>IF(Personal_Development!D2138="","",Personal_Development!D2138)</f>
        <v/>
      </c>
      <c r="C2244" t="str">
        <f>IF(Personal_Development!E2138="","",Personal_Development!E2138)</f>
        <v/>
      </c>
      <c r="D2244" t="str">
        <f>IFERROR(VLOOKUP(B2244,Personal_Development!D:DL,113,FALSE),"")</f>
        <v/>
      </c>
      <c r="E2244" t="str">
        <f>IFERROR(VLOOKUP(B2244,Kaizen!D:X,21,FALSE),"")</f>
        <v/>
      </c>
      <c r="F2244" t="str">
        <f>IFERROR(VLOOKUP(B2244,'Safety Idea'!D:X,21,FALSE),"")</f>
        <v/>
      </c>
      <c r="G2244" t="str">
        <f>IFERROR(VLOOKUP(B2244,'Compulsory Training'!D:Z,23,FALSE),"")</f>
        <v/>
      </c>
      <c r="H2244" t="str">
        <f>IFERROR(VLOOKUP(B2244,Attendance!D:BQ,65,FALSE),"")</f>
        <v/>
      </c>
      <c r="I2244" t="str">
        <f>IFERROR(VLOOKUP(B2244,Misconduct!D:M,8,FALSE),"")</f>
        <v/>
      </c>
      <c r="J2244" t="str">
        <f>IFERROR(VLOOKUP(B2244,Misconduct!D:M,9,FALSE),"")</f>
        <v/>
      </c>
      <c r="K2244" t="str">
        <f>IFERROR(VLOOKUP(B2244,Misconduct!D:M,10,FALSE),"")</f>
        <v/>
      </c>
    </row>
    <row r="2245" spans="1:11">
      <c r="A2245" s="161" t="str">
        <f>IF(Personal_Development!C2139="","",Personal_Development!C2139)</f>
        <v/>
      </c>
      <c r="B2245" t="str">
        <f>IF(Personal_Development!D2139="","",Personal_Development!D2139)</f>
        <v/>
      </c>
      <c r="C2245" t="str">
        <f>IF(Personal_Development!E2139="","",Personal_Development!E2139)</f>
        <v/>
      </c>
      <c r="D2245" t="str">
        <f>IFERROR(VLOOKUP(B2245,Personal_Development!D:DL,113,FALSE),"")</f>
        <v/>
      </c>
      <c r="E2245" t="str">
        <f>IFERROR(VLOOKUP(B2245,Kaizen!D:X,21,FALSE),"")</f>
        <v/>
      </c>
      <c r="F2245" t="str">
        <f>IFERROR(VLOOKUP(B2245,'Safety Idea'!D:X,21,FALSE),"")</f>
        <v/>
      </c>
      <c r="G2245" t="str">
        <f>IFERROR(VLOOKUP(B2245,'Compulsory Training'!D:Z,23,FALSE),"")</f>
        <v/>
      </c>
      <c r="H2245" t="str">
        <f>IFERROR(VLOOKUP(B2245,Attendance!D:BQ,65,FALSE),"")</f>
        <v/>
      </c>
      <c r="I2245" t="str">
        <f>IFERROR(VLOOKUP(B2245,Misconduct!D:M,8,FALSE),"")</f>
        <v/>
      </c>
      <c r="J2245" t="str">
        <f>IFERROR(VLOOKUP(B2245,Misconduct!D:M,9,FALSE),"")</f>
        <v/>
      </c>
      <c r="K2245" t="str">
        <f>IFERROR(VLOOKUP(B2245,Misconduct!D:M,10,FALSE),"")</f>
        <v/>
      </c>
    </row>
    <row r="2246" spans="1:11">
      <c r="A2246" s="161" t="str">
        <f>IF(Personal_Development!C2140="","",Personal_Development!C2140)</f>
        <v/>
      </c>
      <c r="B2246" t="str">
        <f>IF(Personal_Development!D2140="","",Personal_Development!D2140)</f>
        <v/>
      </c>
      <c r="C2246" t="str">
        <f>IF(Personal_Development!E2140="","",Personal_Development!E2140)</f>
        <v/>
      </c>
      <c r="D2246" t="str">
        <f>IFERROR(VLOOKUP(B2246,Personal_Development!D:DL,113,FALSE),"")</f>
        <v/>
      </c>
      <c r="E2246" t="str">
        <f>IFERROR(VLOOKUP(B2246,Kaizen!D:X,21,FALSE),"")</f>
        <v/>
      </c>
      <c r="F2246" t="str">
        <f>IFERROR(VLOOKUP(B2246,'Safety Idea'!D:X,21,FALSE),"")</f>
        <v/>
      </c>
      <c r="G2246" t="str">
        <f>IFERROR(VLOOKUP(B2246,'Compulsory Training'!D:Z,23,FALSE),"")</f>
        <v/>
      </c>
      <c r="H2246" t="str">
        <f>IFERROR(VLOOKUP(B2246,Attendance!D:BQ,65,FALSE),"")</f>
        <v/>
      </c>
      <c r="I2246" t="str">
        <f>IFERROR(VLOOKUP(B2246,Misconduct!D:M,8,FALSE),"")</f>
        <v/>
      </c>
      <c r="J2246" t="str">
        <f>IFERROR(VLOOKUP(B2246,Misconduct!D:M,9,FALSE),"")</f>
        <v/>
      </c>
      <c r="K2246" t="str">
        <f>IFERROR(VLOOKUP(B2246,Misconduct!D:M,10,FALSE),"")</f>
        <v/>
      </c>
    </row>
    <row r="2247" spans="1:11">
      <c r="A2247" s="161" t="str">
        <f>IF(Personal_Development!C2141="","",Personal_Development!C2141)</f>
        <v/>
      </c>
      <c r="B2247" t="str">
        <f>IF(Personal_Development!D2141="","",Personal_Development!D2141)</f>
        <v/>
      </c>
      <c r="C2247" t="str">
        <f>IF(Personal_Development!E2141="","",Personal_Development!E2141)</f>
        <v/>
      </c>
      <c r="D2247" t="str">
        <f>IFERROR(VLOOKUP(B2247,Personal_Development!D:DL,113,FALSE),"")</f>
        <v/>
      </c>
      <c r="E2247" t="str">
        <f>IFERROR(VLOOKUP(B2247,Kaizen!D:X,21,FALSE),"")</f>
        <v/>
      </c>
      <c r="F2247" t="str">
        <f>IFERROR(VLOOKUP(B2247,'Safety Idea'!D:X,21,FALSE),"")</f>
        <v/>
      </c>
      <c r="G2247" t="str">
        <f>IFERROR(VLOOKUP(B2247,'Compulsory Training'!D:Z,23,FALSE),"")</f>
        <v/>
      </c>
      <c r="H2247" t="str">
        <f>IFERROR(VLOOKUP(B2247,Attendance!D:BQ,65,FALSE),"")</f>
        <v/>
      </c>
      <c r="I2247" t="str">
        <f>IFERROR(VLOOKUP(B2247,Misconduct!D:M,8,FALSE),"")</f>
        <v/>
      </c>
      <c r="J2247" t="str">
        <f>IFERROR(VLOOKUP(B2247,Misconduct!D:M,9,FALSE),"")</f>
        <v/>
      </c>
      <c r="K2247" t="str">
        <f>IFERROR(VLOOKUP(B2247,Misconduct!D:M,10,FALSE),"")</f>
        <v/>
      </c>
    </row>
    <row r="2248" spans="1:11">
      <c r="A2248" s="161" t="str">
        <f>IF(Personal_Development!C2142="","",Personal_Development!C2142)</f>
        <v/>
      </c>
      <c r="B2248" t="str">
        <f>IF(Personal_Development!D2142="","",Personal_Development!D2142)</f>
        <v/>
      </c>
      <c r="C2248" t="str">
        <f>IF(Personal_Development!E2142="","",Personal_Development!E2142)</f>
        <v/>
      </c>
      <c r="D2248" t="str">
        <f>IFERROR(VLOOKUP(B2248,Personal_Development!D:DL,113,FALSE),"")</f>
        <v/>
      </c>
      <c r="E2248" t="str">
        <f>IFERROR(VLOOKUP(B2248,Kaizen!D:X,21,FALSE),"")</f>
        <v/>
      </c>
      <c r="F2248" t="str">
        <f>IFERROR(VLOOKUP(B2248,'Safety Idea'!D:X,21,FALSE),"")</f>
        <v/>
      </c>
      <c r="G2248" t="str">
        <f>IFERROR(VLOOKUP(B2248,'Compulsory Training'!D:Z,23,FALSE),"")</f>
        <v/>
      </c>
      <c r="H2248" t="str">
        <f>IFERROR(VLOOKUP(B2248,Attendance!D:BQ,65,FALSE),"")</f>
        <v/>
      </c>
      <c r="I2248" t="str">
        <f>IFERROR(VLOOKUP(B2248,Misconduct!D:M,8,FALSE),"")</f>
        <v/>
      </c>
      <c r="J2248" t="str">
        <f>IFERROR(VLOOKUP(B2248,Misconduct!D:M,9,FALSE),"")</f>
        <v/>
      </c>
      <c r="K2248" t="str">
        <f>IFERROR(VLOOKUP(B2248,Misconduct!D:M,10,FALSE),"")</f>
        <v/>
      </c>
    </row>
    <row r="2249" spans="1:11">
      <c r="A2249" s="161" t="str">
        <f>IF(Personal_Development!C2143="","",Personal_Development!C2143)</f>
        <v/>
      </c>
      <c r="B2249" t="str">
        <f>IF(Personal_Development!D2143="","",Personal_Development!D2143)</f>
        <v/>
      </c>
      <c r="C2249" t="str">
        <f>IF(Personal_Development!E2143="","",Personal_Development!E2143)</f>
        <v/>
      </c>
      <c r="D2249" t="str">
        <f>IFERROR(VLOOKUP(B2249,Personal_Development!D:DL,113,FALSE),"")</f>
        <v/>
      </c>
      <c r="E2249" t="str">
        <f>IFERROR(VLOOKUP(B2249,Kaizen!D:X,21,FALSE),"")</f>
        <v/>
      </c>
      <c r="F2249" t="str">
        <f>IFERROR(VLOOKUP(B2249,'Safety Idea'!D:X,21,FALSE),"")</f>
        <v/>
      </c>
      <c r="G2249" t="str">
        <f>IFERROR(VLOOKUP(B2249,'Compulsory Training'!D:Z,23,FALSE),"")</f>
        <v/>
      </c>
      <c r="H2249" t="str">
        <f>IFERROR(VLOOKUP(B2249,Attendance!D:BQ,65,FALSE),"")</f>
        <v/>
      </c>
      <c r="I2249" t="str">
        <f>IFERROR(VLOOKUP(B2249,Misconduct!D:M,8,FALSE),"")</f>
        <v/>
      </c>
      <c r="J2249" t="str">
        <f>IFERROR(VLOOKUP(B2249,Misconduct!D:M,9,FALSE),"")</f>
        <v/>
      </c>
      <c r="K2249" t="str">
        <f>IFERROR(VLOOKUP(B2249,Misconduct!D:M,10,FALSE),"")</f>
        <v/>
      </c>
    </row>
    <row r="2250" spans="1:11">
      <c r="A2250" s="161" t="str">
        <f>IF(Personal_Development!C2144="","",Personal_Development!C2144)</f>
        <v/>
      </c>
      <c r="B2250" t="str">
        <f>IF(Personal_Development!D2144="","",Personal_Development!D2144)</f>
        <v/>
      </c>
      <c r="C2250" t="str">
        <f>IF(Personal_Development!E2144="","",Personal_Development!E2144)</f>
        <v/>
      </c>
      <c r="D2250" t="str">
        <f>IFERROR(VLOOKUP(B2250,Personal_Development!D:DL,113,FALSE),"")</f>
        <v/>
      </c>
      <c r="E2250" t="str">
        <f>IFERROR(VLOOKUP(B2250,Kaizen!D:X,21,FALSE),"")</f>
        <v/>
      </c>
      <c r="F2250" t="str">
        <f>IFERROR(VLOOKUP(B2250,'Safety Idea'!D:X,21,FALSE),"")</f>
        <v/>
      </c>
      <c r="G2250" t="str">
        <f>IFERROR(VLOOKUP(B2250,'Compulsory Training'!D:Z,23,FALSE),"")</f>
        <v/>
      </c>
      <c r="H2250" t="str">
        <f>IFERROR(VLOOKUP(B2250,Attendance!D:BQ,65,FALSE),"")</f>
        <v/>
      </c>
      <c r="I2250" t="str">
        <f>IFERROR(VLOOKUP(B2250,Misconduct!D:M,8,FALSE),"")</f>
        <v/>
      </c>
      <c r="J2250" t="str">
        <f>IFERROR(VLOOKUP(B2250,Misconduct!D:M,9,FALSE),"")</f>
        <v/>
      </c>
      <c r="K2250" t="str">
        <f>IFERROR(VLOOKUP(B2250,Misconduct!D:M,10,FALSE),"")</f>
        <v/>
      </c>
    </row>
    <row r="2251" spans="1:11">
      <c r="A2251" s="161" t="str">
        <f>IF(Personal_Development!C2145="","",Personal_Development!C2145)</f>
        <v/>
      </c>
      <c r="B2251" t="str">
        <f>IF(Personal_Development!D2145="","",Personal_Development!D2145)</f>
        <v/>
      </c>
      <c r="C2251" t="str">
        <f>IF(Personal_Development!E2145="","",Personal_Development!E2145)</f>
        <v/>
      </c>
      <c r="D2251" t="str">
        <f>IFERROR(VLOOKUP(B2251,Personal_Development!D:DL,113,FALSE),"")</f>
        <v/>
      </c>
      <c r="E2251" t="str">
        <f>IFERROR(VLOOKUP(B2251,Kaizen!D:X,21,FALSE),"")</f>
        <v/>
      </c>
      <c r="F2251" t="str">
        <f>IFERROR(VLOOKUP(B2251,'Safety Idea'!D:X,21,FALSE),"")</f>
        <v/>
      </c>
      <c r="G2251" t="str">
        <f>IFERROR(VLOOKUP(B2251,'Compulsory Training'!D:Z,23,FALSE),"")</f>
        <v/>
      </c>
      <c r="H2251" t="str">
        <f>IFERROR(VLOOKUP(B2251,Attendance!D:BQ,65,FALSE),"")</f>
        <v/>
      </c>
      <c r="I2251" t="str">
        <f>IFERROR(VLOOKUP(B2251,Misconduct!D:M,8,FALSE),"")</f>
        <v/>
      </c>
      <c r="J2251" t="str">
        <f>IFERROR(VLOOKUP(B2251,Misconduct!D:M,9,FALSE),"")</f>
        <v/>
      </c>
      <c r="K2251" t="str">
        <f>IFERROR(VLOOKUP(B2251,Misconduct!D:M,10,FALSE),"")</f>
        <v/>
      </c>
    </row>
    <row r="2252" spans="1:11">
      <c r="A2252" s="161" t="str">
        <f>IF(Personal_Development!C2146="","",Personal_Development!C2146)</f>
        <v/>
      </c>
      <c r="B2252" t="str">
        <f>IF(Personal_Development!D2146="","",Personal_Development!D2146)</f>
        <v/>
      </c>
      <c r="C2252" t="str">
        <f>IF(Personal_Development!E2146="","",Personal_Development!E2146)</f>
        <v/>
      </c>
      <c r="D2252" t="str">
        <f>IFERROR(VLOOKUP(B2252,Personal_Development!D:DL,113,FALSE),"")</f>
        <v/>
      </c>
      <c r="E2252" t="str">
        <f>IFERROR(VLOOKUP(B2252,Kaizen!D:X,21,FALSE),"")</f>
        <v/>
      </c>
      <c r="F2252" t="str">
        <f>IFERROR(VLOOKUP(B2252,'Safety Idea'!D:X,21,FALSE),"")</f>
        <v/>
      </c>
      <c r="G2252" t="str">
        <f>IFERROR(VLOOKUP(B2252,'Compulsory Training'!D:Z,23,FALSE),"")</f>
        <v/>
      </c>
      <c r="H2252" t="str">
        <f>IFERROR(VLOOKUP(B2252,Attendance!D:BQ,65,FALSE),"")</f>
        <v/>
      </c>
      <c r="I2252" t="str">
        <f>IFERROR(VLOOKUP(B2252,Misconduct!D:M,8,FALSE),"")</f>
        <v/>
      </c>
      <c r="J2252" t="str">
        <f>IFERROR(VLOOKUP(B2252,Misconduct!D:M,9,FALSE),"")</f>
        <v/>
      </c>
      <c r="K2252" t="str">
        <f>IFERROR(VLOOKUP(B2252,Misconduct!D:M,10,FALSE),"")</f>
        <v/>
      </c>
    </row>
    <row r="2253" spans="1:11">
      <c r="A2253" s="161" t="str">
        <f>IF(Personal_Development!C2147="","",Personal_Development!C2147)</f>
        <v/>
      </c>
      <c r="B2253" t="str">
        <f>IF(Personal_Development!D2147="","",Personal_Development!D2147)</f>
        <v/>
      </c>
      <c r="C2253" t="str">
        <f>IF(Personal_Development!E2147="","",Personal_Development!E2147)</f>
        <v/>
      </c>
      <c r="D2253" t="str">
        <f>IFERROR(VLOOKUP(B2253,Personal_Development!D:DL,113,FALSE),"")</f>
        <v/>
      </c>
      <c r="E2253" t="str">
        <f>IFERROR(VLOOKUP(B2253,Kaizen!D:X,21,FALSE),"")</f>
        <v/>
      </c>
      <c r="F2253" t="str">
        <f>IFERROR(VLOOKUP(B2253,'Safety Idea'!D:X,21,FALSE),"")</f>
        <v/>
      </c>
      <c r="G2253" t="str">
        <f>IFERROR(VLOOKUP(B2253,'Compulsory Training'!D:Z,23,FALSE),"")</f>
        <v/>
      </c>
      <c r="H2253" t="str">
        <f>IFERROR(VLOOKUP(B2253,Attendance!D:BQ,65,FALSE),"")</f>
        <v/>
      </c>
      <c r="I2253" t="str">
        <f>IFERROR(VLOOKUP(B2253,Misconduct!D:M,8,FALSE),"")</f>
        <v/>
      </c>
      <c r="J2253" t="str">
        <f>IFERROR(VLOOKUP(B2253,Misconduct!D:M,9,FALSE),"")</f>
        <v/>
      </c>
      <c r="K2253" t="str">
        <f>IFERROR(VLOOKUP(B2253,Misconduct!D:M,10,FALSE),"")</f>
        <v/>
      </c>
    </row>
    <row r="2254" spans="1:11">
      <c r="A2254" s="161" t="str">
        <f>IF(Personal_Development!C2148="","",Personal_Development!C2148)</f>
        <v/>
      </c>
      <c r="B2254" t="str">
        <f>IF(Personal_Development!D2148="","",Personal_Development!D2148)</f>
        <v/>
      </c>
      <c r="C2254" t="str">
        <f>IF(Personal_Development!E2148="","",Personal_Development!E2148)</f>
        <v/>
      </c>
      <c r="D2254" t="str">
        <f>IFERROR(VLOOKUP(B2254,Personal_Development!D:DL,113,FALSE),"")</f>
        <v/>
      </c>
      <c r="E2254" t="str">
        <f>IFERROR(VLOOKUP(B2254,Kaizen!D:X,21,FALSE),"")</f>
        <v/>
      </c>
      <c r="F2254" t="str">
        <f>IFERROR(VLOOKUP(B2254,'Safety Idea'!D:X,21,FALSE),"")</f>
        <v/>
      </c>
      <c r="G2254" t="str">
        <f>IFERROR(VLOOKUP(B2254,'Compulsory Training'!D:Z,23,FALSE),"")</f>
        <v/>
      </c>
      <c r="H2254" t="str">
        <f>IFERROR(VLOOKUP(B2254,Attendance!D:BQ,65,FALSE),"")</f>
        <v/>
      </c>
      <c r="I2254" t="str">
        <f>IFERROR(VLOOKUP(B2254,Misconduct!D:M,8,FALSE),"")</f>
        <v/>
      </c>
      <c r="J2254" t="str">
        <f>IFERROR(VLOOKUP(B2254,Misconduct!D:M,9,FALSE),"")</f>
        <v/>
      </c>
      <c r="K2254" t="str">
        <f>IFERROR(VLOOKUP(B2254,Misconduct!D:M,10,FALSE),"")</f>
        <v/>
      </c>
    </row>
    <row r="2255" spans="1:11">
      <c r="A2255" s="161" t="str">
        <f>IF(Personal_Development!C2149="","",Personal_Development!C2149)</f>
        <v/>
      </c>
      <c r="B2255" t="str">
        <f>IF(Personal_Development!D2149="","",Personal_Development!D2149)</f>
        <v/>
      </c>
      <c r="C2255" t="str">
        <f>IF(Personal_Development!E2149="","",Personal_Development!E2149)</f>
        <v/>
      </c>
      <c r="D2255" t="str">
        <f>IFERROR(VLOOKUP(B2255,Personal_Development!D:DL,113,FALSE),"")</f>
        <v/>
      </c>
      <c r="E2255" t="str">
        <f>IFERROR(VLOOKUP(B2255,Kaizen!D:X,21,FALSE),"")</f>
        <v/>
      </c>
      <c r="F2255" t="str">
        <f>IFERROR(VLOOKUP(B2255,'Safety Idea'!D:X,21,FALSE),"")</f>
        <v/>
      </c>
      <c r="G2255" t="str">
        <f>IFERROR(VLOOKUP(B2255,'Compulsory Training'!D:Z,23,FALSE),"")</f>
        <v/>
      </c>
      <c r="H2255" t="str">
        <f>IFERROR(VLOOKUP(B2255,Attendance!D:BQ,65,FALSE),"")</f>
        <v/>
      </c>
      <c r="I2255" t="str">
        <f>IFERROR(VLOOKUP(B2255,Misconduct!D:M,8,FALSE),"")</f>
        <v/>
      </c>
      <c r="J2255" t="str">
        <f>IFERROR(VLOOKUP(B2255,Misconduct!D:M,9,FALSE),"")</f>
        <v/>
      </c>
      <c r="K2255" t="str">
        <f>IFERROR(VLOOKUP(B2255,Misconduct!D:M,10,FALSE),"")</f>
        <v/>
      </c>
    </row>
    <row r="2256" spans="1:11">
      <c r="A2256" s="161" t="str">
        <f>IF(Personal_Development!C2150="","",Personal_Development!C2150)</f>
        <v/>
      </c>
      <c r="B2256" t="str">
        <f>IF(Personal_Development!D2150="","",Personal_Development!D2150)</f>
        <v/>
      </c>
      <c r="C2256" t="str">
        <f>IF(Personal_Development!E2150="","",Personal_Development!E2150)</f>
        <v/>
      </c>
      <c r="D2256" t="str">
        <f>IFERROR(VLOOKUP(B2256,Personal_Development!D:DL,113,FALSE),"")</f>
        <v/>
      </c>
      <c r="E2256" t="str">
        <f>IFERROR(VLOOKUP(B2256,Kaizen!D:X,21,FALSE),"")</f>
        <v/>
      </c>
      <c r="F2256" t="str">
        <f>IFERROR(VLOOKUP(B2256,'Safety Idea'!D:X,21,FALSE),"")</f>
        <v/>
      </c>
      <c r="G2256" t="str">
        <f>IFERROR(VLOOKUP(B2256,'Compulsory Training'!D:Z,23,FALSE),"")</f>
        <v/>
      </c>
      <c r="H2256" t="str">
        <f>IFERROR(VLOOKUP(B2256,Attendance!D:BQ,65,FALSE),"")</f>
        <v/>
      </c>
      <c r="I2256" t="str">
        <f>IFERROR(VLOOKUP(B2256,Misconduct!D:M,8,FALSE),"")</f>
        <v/>
      </c>
      <c r="J2256" t="str">
        <f>IFERROR(VLOOKUP(B2256,Misconduct!D:M,9,FALSE),"")</f>
        <v/>
      </c>
      <c r="K2256" t="str">
        <f>IFERROR(VLOOKUP(B2256,Misconduct!D:M,10,FALSE),"")</f>
        <v/>
      </c>
    </row>
    <row r="2257" spans="1:11">
      <c r="A2257" s="161" t="str">
        <f>IF(Personal_Development!C2151="","",Personal_Development!C2151)</f>
        <v/>
      </c>
      <c r="B2257" t="str">
        <f>IF(Personal_Development!D2151="","",Personal_Development!D2151)</f>
        <v/>
      </c>
      <c r="C2257" t="str">
        <f>IF(Personal_Development!E2151="","",Personal_Development!E2151)</f>
        <v/>
      </c>
      <c r="D2257" t="str">
        <f>IFERROR(VLOOKUP(B2257,Personal_Development!D:DL,113,FALSE),"")</f>
        <v/>
      </c>
      <c r="E2257" t="str">
        <f>IFERROR(VLOOKUP(B2257,Kaizen!D:X,21,FALSE),"")</f>
        <v/>
      </c>
      <c r="F2257" t="str">
        <f>IFERROR(VLOOKUP(B2257,'Safety Idea'!D:X,21,FALSE),"")</f>
        <v/>
      </c>
      <c r="G2257" t="str">
        <f>IFERROR(VLOOKUP(B2257,'Compulsory Training'!D:Z,23,FALSE),"")</f>
        <v/>
      </c>
      <c r="H2257" t="str">
        <f>IFERROR(VLOOKUP(B2257,Attendance!D:BQ,65,FALSE),"")</f>
        <v/>
      </c>
      <c r="I2257" t="str">
        <f>IFERROR(VLOOKUP(B2257,Misconduct!D:M,8,FALSE),"")</f>
        <v/>
      </c>
      <c r="J2257" t="str">
        <f>IFERROR(VLOOKUP(B2257,Misconduct!D:M,9,FALSE),"")</f>
        <v/>
      </c>
      <c r="K2257" t="str">
        <f>IFERROR(VLOOKUP(B2257,Misconduct!D:M,10,FALSE),"")</f>
        <v/>
      </c>
    </row>
    <row r="2258" spans="1:11">
      <c r="A2258" s="161" t="str">
        <f>IF(Personal_Development!C2152="","",Personal_Development!C2152)</f>
        <v/>
      </c>
      <c r="B2258" t="str">
        <f>IF(Personal_Development!D2152="","",Personal_Development!D2152)</f>
        <v/>
      </c>
      <c r="C2258" t="str">
        <f>IF(Personal_Development!E2152="","",Personal_Development!E2152)</f>
        <v/>
      </c>
      <c r="D2258" t="str">
        <f>IFERROR(VLOOKUP(B2258,Personal_Development!D:DL,113,FALSE),"")</f>
        <v/>
      </c>
      <c r="E2258" t="str">
        <f>IFERROR(VLOOKUP(B2258,Kaizen!D:X,21,FALSE),"")</f>
        <v/>
      </c>
      <c r="F2258" t="str">
        <f>IFERROR(VLOOKUP(B2258,'Safety Idea'!D:X,21,FALSE),"")</f>
        <v/>
      </c>
      <c r="G2258" t="str">
        <f>IFERROR(VLOOKUP(B2258,'Compulsory Training'!D:Z,23,FALSE),"")</f>
        <v/>
      </c>
      <c r="H2258" t="str">
        <f>IFERROR(VLOOKUP(B2258,Attendance!D:BQ,65,FALSE),"")</f>
        <v/>
      </c>
      <c r="I2258" t="str">
        <f>IFERROR(VLOOKUP(B2258,Misconduct!D:M,8,FALSE),"")</f>
        <v/>
      </c>
      <c r="J2258" t="str">
        <f>IFERROR(VLOOKUP(B2258,Misconduct!D:M,9,FALSE),"")</f>
        <v/>
      </c>
      <c r="K2258" t="str">
        <f>IFERROR(VLOOKUP(B2258,Misconduct!D:M,10,FALSE),"")</f>
        <v/>
      </c>
    </row>
    <row r="2259" spans="1:11">
      <c r="A2259" s="161" t="str">
        <f>IF(Personal_Development!C2153="","",Personal_Development!C2153)</f>
        <v/>
      </c>
      <c r="B2259" t="str">
        <f>IF(Personal_Development!D2153="","",Personal_Development!D2153)</f>
        <v/>
      </c>
      <c r="C2259" t="str">
        <f>IF(Personal_Development!E2153="","",Personal_Development!E2153)</f>
        <v/>
      </c>
      <c r="D2259" t="str">
        <f>IFERROR(VLOOKUP(B2259,Personal_Development!D:DL,113,FALSE),"")</f>
        <v/>
      </c>
      <c r="E2259" t="str">
        <f>IFERROR(VLOOKUP(B2259,Kaizen!D:X,21,FALSE),"")</f>
        <v/>
      </c>
      <c r="F2259" t="str">
        <f>IFERROR(VLOOKUP(B2259,'Safety Idea'!D:X,21,FALSE),"")</f>
        <v/>
      </c>
      <c r="G2259" t="str">
        <f>IFERROR(VLOOKUP(B2259,'Compulsory Training'!D:Z,23,FALSE),"")</f>
        <v/>
      </c>
      <c r="H2259" t="str">
        <f>IFERROR(VLOOKUP(B2259,Attendance!D:BQ,65,FALSE),"")</f>
        <v/>
      </c>
      <c r="I2259" t="str">
        <f>IFERROR(VLOOKUP(B2259,Misconduct!D:M,8,FALSE),"")</f>
        <v/>
      </c>
      <c r="J2259" t="str">
        <f>IFERROR(VLOOKUP(B2259,Misconduct!D:M,9,FALSE),"")</f>
        <v/>
      </c>
      <c r="K2259" t="str">
        <f>IFERROR(VLOOKUP(B2259,Misconduct!D:M,10,FALSE),"")</f>
        <v/>
      </c>
    </row>
    <row r="2260" spans="1:11">
      <c r="A2260" s="161" t="str">
        <f>IF(Personal_Development!C2154="","",Personal_Development!C2154)</f>
        <v/>
      </c>
      <c r="B2260" t="str">
        <f>IF(Personal_Development!D2154="","",Personal_Development!D2154)</f>
        <v/>
      </c>
      <c r="C2260" t="str">
        <f>IF(Personal_Development!E2154="","",Personal_Development!E2154)</f>
        <v/>
      </c>
      <c r="D2260" t="str">
        <f>IFERROR(VLOOKUP(B2260,Personal_Development!D:DL,113,FALSE),"")</f>
        <v/>
      </c>
      <c r="E2260" t="str">
        <f>IFERROR(VLOOKUP(B2260,Kaizen!D:X,21,FALSE),"")</f>
        <v/>
      </c>
      <c r="F2260" t="str">
        <f>IFERROR(VLOOKUP(B2260,'Safety Idea'!D:X,21,FALSE),"")</f>
        <v/>
      </c>
      <c r="G2260" t="str">
        <f>IFERROR(VLOOKUP(B2260,'Compulsory Training'!D:Z,23,FALSE),"")</f>
        <v/>
      </c>
      <c r="H2260" t="str">
        <f>IFERROR(VLOOKUP(B2260,Attendance!D:BQ,65,FALSE),"")</f>
        <v/>
      </c>
      <c r="I2260" t="str">
        <f>IFERROR(VLOOKUP(B2260,Misconduct!D:M,8,FALSE),"")</f>
        <v/>
      </c>
      <c r="J2260" t="str">
        <f>IFERROR(VLOOKUP(B2260,Misconduct!D:M,9,FALSE),"")</f>
        <v/>
      </c>
      <c r="K2260" t="str">
        <f>IFERROR(VLOOKUP(B2260,Misconduct!D:M,10,FALSE),"")</f>
        <v/>
      </c>
    </row>
    <row r="2261" spans="1:11">
      <c r="A2261" s="161" t="str">
        <f>IF(Personal_Development!C2155="","",Personal_Development!C2155)</f>
        <v/>
      </c>
      <c r="B2261" t="str">
        <f>IF(Personal_Development!D2155="","",Personal_Development!D2155)</f>
        <v/>
      </c>
      <c r="C2261" t="str">
        <f>IF(Personal_Development!E2155="","",Personal_Development!E2155)</f>
        <v/>
      </c>
      <c r="D2261" t="str">
        <f>IFERROR(VLOOKUP(B2261,Personal_Development!D:DL,113,FALSE),"")</f>
        <v/>
      </c>
      <c r="E2261" t="str">
        <f>IFERROR(VLOOKUP(B2261,Kaizen!D:X,21,FALSE),"")</f>
        <v/>
      </c>
      <c r="F2261" t="str">
        <f>IFERROR(VLOOKUP(B2261,'Safety Idea'!D:X,21,FALSE),"")</f>
        <v/>
      </c>
      <c r="G2261" t="str">
        <f>IFERROR(VLOOKUP(B2261,'Compulsory Training'!D:Z,23,FALSE),"")</f>
        <v/>
      </c>
      <c r="H2261" t="str">
        <f>IFERROR(VLOOKUP(B2261,Attendance!D:BQ,65,FALSE),"")</f>
        <v/>
      </c>
      <c r="I2261" t="str">
        <f>IFERROR(VLOOKUP(B2261,Misconduct!D:M,8,FALSE),"")</f>
        <v/>
      </c>
      <c r="J2261" t="str">
        <f>IFERROR(VLOOKUP(B2261,Misconduct!D:M,9,FALSE),"")</f>
        <v/>
      </c>
      <c r="K2261" t="str">
        <f>IFERROR(VLOOKUP(B2261,Misconduct!D:M,10,FALSE),"")</f>
        <v/>
      </c>
    </row>
    <row r="2262" spans="1:11">
      <c r="A2262" s="161" t="str">
        <f>IF(Personal_Development!C2156="","",Personal_Development!C2156)</f>
        <v/>
      </c>
      <c r="B2262" t="str">
        <f>IF(Personal_Development!D2156="","",Personal_Development!D2156)</f>
        <v/>
      </c>
      <c r="C2262" t="str">
        <f>IF(Personal_Development!E2156="","",Personal_Development!E2156)</f>
        <v/>
      </c>
      <c r="D2262" t="str">
        <f>IFERROR(VLOOKUP(B2262,Personal_Development!D:DL,113,FALSE),"")</f>
        <v/>
      </c>
      <c r="E2262" t="str">
        <f>IFERROR(VLOOKUP(B2262,Kaizen!D:X,21,FALSE),"")</f>
        <v/>
      </c>
      <c r="F2262" t="str">
        <f>IFERROR(VLOOKUP(B2262,'Safety Idea'!D:X,21,FALSE),"")</f>
        <v/>
      </c>
      <c r="G2262" t="str">
        <f>IFERROR(VLOOKUP(B2262,'Compulsory Training'!D:Z,23,FALSE),"")</f>
        <v/>
      </c>
      <c r="H2262" t="str">
        <f>IFERROR(VLOOKUP(B2262,Attendance!D:BQ,65,FALSE),"")</f>
        <v/>
      </c>
      <c r="I2262" t="str">
        <f>IFERROR(VLOOKUP(B2262,Misconduct!D:M,8,FALSE),"")</f>
        <v/>
      </c>
      <c r="J2262" t="str">
        <f>IFERROR(VLOOKUP(B2262,Misconduct!D:M,9,FALSE),"")</f>
        <v/>
      </c>
      <c r="K2262" t="str">
        <f>IFERROR(VLOOKUP(B2262,Misconduct!D:M,10,FALSE),"")</f>
        <v/>
      </c>
    </row>
    <row r="2263" spans="1:11">
      <c r="A2263" s="161" t="str">
        <f>IF(Personal_Development!C2157="","",Personal_Development!C2157)</f>
        <v/>
      </c>
      <c r="B2263" t="str">
        <f>IF(Personal_Development!D2157="","",Personal_Development!D2157)</f>
        <v/>
      </c>
      <c r="C2263" t="str">
        <f>IF(Personal_Development!E2157="","",Personal_Development!E2157)</f>
        <v/>
      </c>
      <c r="D2263" t="str">
        <f>IFERROR(VLOOKUP(B2263,Personal_Development!D:DL,113,FALSE),"")</f>
        <v/>
      </c>
      <c r="E2263" t="str">
        <f>IFERROR(VLOOKUP(B2263,Kaizen!D:X,21,FALSE),"")</f>
        <v/>
      </c>
      <c r="F2263" t="str">
        <f>IFERROR(VLOOKUP(B2263,'Safety Idea'!D:X,21,FALSE),"")</f>
        <v/>
      </c>
      <c r="G2263" t="str">
        <f>IFERROR(VLOOKUP(B2263,'Compulsory Training'!D:Z,23,FALSE),"")</f>
        <v/>
      </c>
      <c r="H2263" t="str">
        <f>IFERROR(VLOOKUP(B2263,Attendance!D:BQ,65,FALSE),"")</f>
        <v/>
      </c>
      <c r="I2263" t="str">
        <f>IFERROR(VLOOKUP(B2263,Misconduct!D:M,8,FALSE),"")</f>
        <v/>
      </c>
      <c r="J2263" t="str">
        <f>IFERROR(VLOOKUP(B2263,Misconduct!D:M,9,FALSE),"")</f>
        <v/>
      </c>
      <c r="K2263" t="str">
        <f>IFERROR(VLOOKUP(B2263,Misconduct!D:M,10,FALSE),"")</f>
        <v/>
      </c>
    </row>
    <row r="2264" spans="1:11">
      <c r="A2264" s="161" t="str">
        <f>IF(Personal_Development!C2158="","",Personal_Development!C2158)</f>
        <v/>
      </c>
      <c r="B2264" t="str">
        <f>IF(Personal_Development!D2158="","",Personal_Development!D2158)</f>
        <v/>
      </c>
      <c r="C2264" t="str">
        <f>IF(Personal_Development!E2158="","",Personal_Development!E2158)</f>
        <v/>
      </c>
      <c r="D2264" t="str">
        <f>IFERROR(VLOOKUP(B2264,Personal_Development!D:DL,113,FALSE),"")</f>
        <v/>
      </c>
      <c r="E2264" t="str">
        <f>IFERROR(VLOOKUP(B2264,Kaizen!D:X,21,FALSE),"")</f>
        <v/>
      </c>
      <c r="F2264" t="str">
        <f>IFERROR(VLOOKUP(B2264,'Safety Idea'!D:X,21,FALSE),"")</f>
        <v/>
      </c>
      <c r="G2264" t="str">
        <f>IFERROR(VLOOKUP(B2264,'Compulsory Training'!D:Z,23,FALSE),"")</f>
        <v/>
      </c>
      <c r="H2264" t="str">
        <f>IFERROR(VLOOKUP(B2264,Attendance!D:BQ,65,FALSE),"")</f>
        <v/>
      </c>
      <c r="I2264" t="str">
        <f>IFERROR(VLOOKUP(B2264,Misconduct!D:M,8,FALSE),"")</f>
        <v/>
      </c>
      <c r="J2264" t="str">
        <f>IFERROR(VLOOKUP(B2264,Misconduct!D:M,9,FALSE),"")</f>
        <v/>
      </c>
      <c r="K2264" t="str">
        <f>IFERROR(VLOOKUP(B2264,Misconduct!D:M,10,FALSE),"")</f>
        <v/>
      </c>
    </row>
    <row r="2265" spans="1:11">
      <c r="A2265" s="161" t="str">
        <f>IF(Personal_Development!C2159="","",Personal_Development!C2159)</f>
        <v/>
      </c>
      <c r="B2265" t="str">
        <f>IF(Personal_Development!D2159="","",Personal_Development!D2159)</f>
        <v/>
      </c>
      <c r="C2265" t="str">
        <f>IF(Personal_Development!E2159="","",Personal_Development!E2159)</f>
        <v/>
      </c>
      <c r="D2265" t="str">
        <f>IFERROR(VLOOKUP(B2265,Personal_Development!D:DL,113,FALSE),"")</f>
        <v/>
      </c>
      <c r="E2265" t="str">
        <f>IFERROR(VLOOKUP(B2265,Kaizen!D:X,21,FALSE),"")</f>
        <v/>
      </c>
      <c r="F2265" t="str">
        <f>IFERROR(VLOOKUP(B2265,'Safety Idea'!D:X,21,FALSE),"")</f>
        <v/>
      </c>
      <c r="G2265" t="str">
        <f>IFERROR(VLOOKUP(B2265,'Compulsory Training'!D:Z,23,FALSE),"")</f>
        <v/>
      </c>
      <c r="H2265" t="str">
        <f>IFERROR(VLOOKUP(B2265,Attendance!D:BQ,65,FALSE),"")</f>
        <v/>
      </c>
      <c r="I2265" t="str">
        <f>IFERROR(VLOOKUP(B2265,Misconduct!D:M,8,FALSE),"")</f>
        <v/>
      </c>
      <c r="J2265" t="str">
        <f>IFERROR(VLOOKUP(B2265,Misconduct!D:M,9,FALSE),"")</f>
        <v/>
      </c>
      <c r="K2265" t="str">
        <f>IFERROR(VLOOKUP(B2265,Misconduct!D:M,10,FALSE),"")</f>
        <v/>
      </c>
    </row>
    <row r="2266" spans="1:11">
      <c r="A2266" s="161" t="str">
        <f>IF(Personal_Development!C2160="","",Personal_Development!C2160)</f>
        <v/>
      </c>
      <c r="B2266" t="str">
        <f>IF(Personal_Development!D2160="","",Personal_Development!D2160)</f>
        <v/>
      </c>
      <c r="C2266" t="str">
        <f>IF(Personal_Development!E2160="","",Personal_Development!E2160)</f>
        <v/>
      </c>
      <c r="D2266" t="str">
        <f>IFERROR(VLOOKUP(B2266,Personal_Development!D:DL,113,FALSE),"")</f>
        <v/>
      </c>
      <c r="E2266" t="str">
        <f>IFERROR(VLOOKUP(B2266,Kaizen!D:X,21,FALSE),"")</f>
        <v/>
      </c>
      <c r="F2266" t="str">
        <f>IFERROR(VLOOKUP(B2266,'Safety Idea'!D:X,21,FALSE),"")</f>
        <v/>
      </c>
      <c r="G2266" t="str">
        <f>IFERROR(VLOOKUP(B2266,'Compulsory Training'!D:Z,23,FALSE),"")</f>
        <v/>
      </c>
      <c r="H2266" t="str">
        <f>IFERROR(VLOOKUP(B2266,Attendance!D:BQ,65,FALSE),"")</f>
        <v/>
      </c>
      <c r="I2266" t="str">
        <f>IFERROR(VLOOKUP(B2266,Misconduct!D:M,8,FALSE),"")</f>
        <v/>
      </c>
      <c r="J2266" t="str">
        <f>IFERROR(VLOOKUP(B2266,Misconduct!D:M,9,FALSE),"")</f>
        <v/>
      </c>
      <c r="K2266" t="str">
        <f>IFERROR(VLOOKUP(B2266,Misconduct!D:M,10,FALSE),"")</f>
        <v/>
      </c>
    </row>
    <row r="2267" spans="1:11">
      <c r="A2267" s="161" t="str">
        <f>IF(Personal_Development!C2161="","",Personal_Development!C2161)</f>
        <v/>
      </c>
      <c r="B2267" t="str">
        <f>IF(Personal_Development!D2161="","",Personal_Development!D2161)</f>
        <v/>
      </c>
      <c r="C2267" t="str">
        <f>IF(Personal_Development!E2161="","",Personal_Development!E2161)</f>
        <v/>
      </c>
      <c r="D2267" t="str">
        <f>IFERROR(VLOOKUP(B2267,Personal_Development!D:DL,113,FALSE),"")</f>
        <v/>
      </c>
      <c r="E2267" t="str">
        <f>IFERROR(VLOOKUP(B2267,Kaizen!D:X,21,FALSE),"")</f>
        <v/>
      </c>
      <c r="F2267" t="str">
        <f>IFERROR(VLOOKUP(B2267,'Safety Idea'!D:X,21,FALSE),"")</f>
        <v/>
      </c>
      <c r="G2267" t="str">
        <f>IFERROR(VLOOKUP(B2267,'Compulsory Training'!D:Z,23,FALSE),"")</f>
        <v/>
      </c>
      <c r="H2267" t="str">
        <f>IFERROR(VLOOKUP(B2267,Attendance!D:BQ,65,FALSE),"")</f>
        <v/>
      </c>
      <c r="I2267" t="str">
        <f>IFERROR(VLOOKUP(B2267,Misconduct!D:M,8,FALSE),"")</f>
        <v/>
      </c>
      <c r="J2267" t="str">
        <f>IFERROR(VLOOKUP(B2267,Misconduct!D:M,9,FALSE),"")</f>
        <v/>
      </c>
      <c r="K2267" t="str">
        <f>IFERROR(VLOOKUP(B2267,Misconduct!D:M,10,FALSE),"")</f>
        <v/>
      </c>
    </row>
    <row r="2268" spans="1:11">
      <c r="A2268" s="161" t="str">
        <f>IF(Personal_Development!C2162="","",Personal_Development!C2162)</f>
        <v/>
      </c>
      <c r="B2268" t="str">
        <f>IF(Personal_Development!D2162="","",Personal_Development!D2162)</f>
        <v/>
      </c>
      <c r="C2268" t="str">
        <f>IF(Personal_Development!E2162="","",Personal_Development!E2162)</f>
        <v/>
      </c>
      <c r="D2268" t="str">
        <f>IFERROR(VLOOKUP(B2268,Personal_Development!D:DL,113,FALSE),"")</f>
        <v/>
      </c>
      <c r="E2268" t="str">
        <f>IFERROR(VLOOKUP(B2268,Kaizen!D:X,21,FALSE),"")</f>
        <v/>
      </c>
      <c r="F2268" t="str">
        <f>IFERROR(VLOOKUP(B2268,'Safety Idea'!D:X,21,FALSE),"")</f>
        <v/>
      </c>
      <c r="G2268" t="str">
        <f>IFERROR(VLOOKUP(B2268,'Compulsory Training'!D:Z,23,FALSE),"")</f>
        <v/>
      </c>
      <c r="H2268" t="str">
        <f>IFERROR(VLOOKUP(B2268,Attendance!D:BQ,65,FALSE),"")</f>
        <v/>
      </c>
      <c r="I2268" t="str">
        <f>IFERROR(VLOOKUP(B2268,Misconduct!D:M,8,FALSE),"")</f>
        <v/>
      </c>
      <c r="J2268" t="str">
        <f>IFERROR(VLOOKUP(B2268,Misconduct!D:M,9,FALSE),"")</f>
        <v/>
      </c>
      <c r="K2268" t="str">
        <f>IFERROR(VLOOKUP(B2268,Misconduct!D:M,10,FALSE),"")</f>
        <v/>
      </c>
    </row>
    <row r="2269" spans="1:11">
      <c r="A2269" s="161" t="str">
        <f>IF(Personal_Development!C2163="","",Personal_Development!C2163)</f>
        <v/>
      </c>
      <c r="B2269" t="str">
        <f>IF(Personal_Development!D2163="","",Personal_Development!D2163)</f>
        <v/>
      </c>
      <c r="C2269" t="str">
        <f>IF(Personal_Development!E2163="","",Personal_Development!E2163)</f>
        <v/>
      </c>
      <c r="D2269" t="str">
        <f>IFERROR(VLOOKUP(B2269,Personal_Development!D:DL,113,FALSE),"")</f>
        <v/>
      </c>
      <c r="E2269" t="str">
        <f>IFERROR(VLOOKUP(B2269,Kaizen!D:X,21,FALSE),"")</f>
        <v/>
      </c>
      <c r="F2269" t="str">
        <f>IFERROR(VLOOKUP(B2269,'Safety Idea'!D:X,21,FALSE),"")</f>
        <v/>
      </c>
      <c r="G2269" t="str">
        <f>IFERROR(VLOOKUP(B2269,'Compulsory Training'!D:Z,23,FALSE),"")</f>
        <v/>
      </c>
      <c r="H2269" t="str">
        <f>IFERROR(VLOOKUP(B2269,Attendance!D:BQ,65,FALSE),"")</f>
        <v/>
      </c>
      <c r="I2269" t="str">
        <f>IFERROR(VLOOKUP(B2269,Misconduct!D:M,8,FALSE),"")</f>
        <v/>
      </c>
      <c r="J2269" t="str">
        <f>IFERROR(VLOOKUP(B2269,Misconduct!D:M,9,FALSE),"")</f>
        <v/>
      </c>
      <c r="K2269" t="str">
        <f>IFERROR(VLOOKUP(B2269,Misconduct!D:M,10,FALSE),"")</f>
        <v/>
      </c>
    </row>
    <row r="2270" spans="1:11">
      <c r="A2270" s="161" t="str">
        <f>IF(Personal_Development!C2164="","",Personal_Development!C2164)</f>
        <v/>
      </c>
      <c r="B2270" t="str">
        <f>IF(Personal_Development!D2164="","",Personal_Development!D2164)</f>
        <v/>
      </c>
      <c r="C2270" t="str">
        <f>IF(Personal_Development!E2164="","",Personal_Development!E2164)</f>
        <v/>
      </c>
      <c r="D2270" t="str">
        <f>IFERROR(VLOOKUP(B2270,Personal_Development!D:DL,113,FALSE),"")</f>
        <v/>
      </c>
      <c r="E2270" t="str">
        <f>IFERROR(VLOOKUP(B2270,Kaizen!D:X,21,FALSE),"")</f>
        <v/>
      </c>
      <c r="F2270" t="str">
        <f>IFERROR(VLOOKUP(B2270,'Safety Idea'!D:X,21,FALSE),"")</f>
        <v/>
      </c>
      <c r="G2270" t="str">
        <f>IFERROR(VLOOKUP(B2270,'Compulsory Training'!D:Z,23,FALSE),"")</f>
        <v/>
      </c>
      <c r="H2270" t="str">
        <f>IFERROR(VLOOKUP(B2270,Attendance!D:BQ,65,FALSE),"")</f>
        <v/>
      </c>
      <c r="I2270" t="str">
        <f>IFERROR(VLOOKUP(B2270,Misconduct!D:M,8,FALSE),"")</f>
        <v/>
      </c>
      <c r="J2270" t="str">
        <f>IFERROR(VLOOKUP(B2270,Misconduct!D:M,9,FALSE),"")</f>
        <v/>
      </c>
      <c r="K2270" t="str">
        <f>IFERROR(VLOOKUP(B2270,Misconduct!D:M,10,FALSE),"")</f>
        <v/>
      </c>
    </row>
    <row r="2271" spans="1:11">
      <c r="A2271" s="161" t="str">
        <f>IF(Personal_Development!C2165="","",Personal_Development!C2165)</f>
        <v/>
      </c>
      <c r="B2271" t="str">
        <f>IF(Personal_Development!D2165="","",Personal_Development!D2165)</f>
        <v/>
      </c>
      <c r="C2271" t="str">
        <f>IF(Personal_Development!E2165="","",Personal_Development!E2165)</f>
        <v/>
      </c>
      <c r="D2271" t="str">
        <f>IFERROR(VLOOKUP(B2271,Personal_Development!D:DL,113,FALSE),"")</f>
        <v/>
      </c>
      <c r="E2271" t="str">
        <f>IFERROR(VLOOKUP(B2271,Kaizen!D:X,21,FALSE),"")</f>
        <v/>
      </c>
      <c r="F2271" t="str">
        <f>IFERROR(VLOOKUP(B2271,'Safety Idea'!D:X,21,FALSE),"")</f>
        <v/>
      </c>
      <c r="G2271" t="str">
        <f>IFERROR(VLOOKUP(B2271,'Compulsory Training'!D:Z,23,FALSE),"")</f>
        <v/>
      </c>
      <c r="H2271" t="str">
        <f>IFERROR(VLOOKUP(B2271,Attendance!D:BQ,65,FALSE),"")</f>
        <v/>
      </c>
      <c r="I2271" t="str">
        <f>IFERROR(VLOOKUP(B2271,Misconduct!D:M,8,FALSE),"")</f>
        <v/>
      </c>
      <c r="J2271" t="str">
        <f>IFERROR(VLOOKUP(B2271,Misconduct!D:M,9,FALSE),"")</f>
        <v/>
      </c>
      <c r="K2271" t="str">
        <f>IFERROR(VLOOKUP(B2271,Misconduct!D:M,10,FALSE),"")</f>
        <v/>
      </c>
    </row>
    <row r="2272" spans="1:11">
      <c r="A2272" s="161" t="str">
        <f>IF(Personal_Development!C2166="","",Personal_Development!C2166)</f>
        <v/>
      </c>
      <c r="B2272" t="str">
        <f>IF(Personal_Development!D2166="","",Personal_Development!D2166)</f>
        <v/>
      </c>
      <c r="C2272" t="str">
        <f>IF(Personal_Development!E2166="","",Personal_Development!E2166)</f>
        <v/>
      </c>
      <c r="D2272" t="str">
        <f>IFERROR(VLOOKUP(B2272,Personal_Development!D:DL,113,FALSE),"")</f>
        <v/>
      </c>
      <c r="E2272" t="str">
        <f>IFERROR(VLOOKUP(B2272,Kaizen!D:X,21,FALSE),"")</f>
        <v/>
      </c>
      <c r="F2272" t="str">
        <f>IFERROR(VLOOKUP(B2272,'Safety Idea'!D:X,21,FALSE),"")</f>
        <v/>
      </c>
      <c r="G2272" t="str">
        <f>IFERROR(VLOOKUP(B2272,'Compulsory Training'!D:Z,23,FALSE),"")</f>
        <v/>
      </c>
      <c r="H2272" t="str">
        <f>IFERROR(VLOOKUP(B2272,Attendance!D:BQ,65,FALSE),"")</f>
        <v/>
      </c>
      <c r="I2272" t="str">
        <f>IFERROR(VLOOKUP(B2272,Misconduct!D:M,8,FALSE),"")</f>
        <v/>
      </c>
      <c r="J2272" t="str">
        <f>IFERROR(VLOOKUP(B2272,Misconduct!D:M,9,FALSE),"")</f>
        <v/>
      </c>
      <c r="K2272" t="str">
        <f>IFERROR(VLOOKUP(B2272,Misconduct!D:M,10,FALSE),"")</f>
        <v/>
      </c>
    </row>
    <row r="2273" spans="1:11">
      <c r="A2273" s="161" t="str">
        <f>IF(Personal_Development!C2167="","",Personal_Development!C2167)</f>
        <v/>
      </c>
      <c r="B2273" t="str">
        <f>IF(Personal_Development!D2167="","",Personal_Development!D2167)</f>
        <v/>
      </c>
      <c r="C2273" t="str">
        <f>IF(Personal_Development!E2167="","",Personal_Development!E2167)</f>
        <v/>
      </c>
      <c r="D2273" t="str">
        <f>IFERROR(VLOOKUP(B2273,Personal_Development!D:DL,113,FALSE),"")</f>
        <v/>
      </c>
      <c r="E2273" t="str">
        <f>IFERROR(VLOOKUP(B2273,Kaizen!D:X,21,FALSE),"")</f>
        <v/>
      </c>
      <c r="F2273" t="str">
        <f>IFERROR(VLOOKUP(B2273,'Safety Idea'!D:X,21,FALSE),"")</f>
        <v/>
      </c>
      <c r="G2273" t="str">
        <f>IFERROR(VLOOKUP(B2273,'Compulsory Training'!D:Z,23,FALSE),"")</f>
        <v/>
      </c>
      <c r="H2273" t="str">
        <f>IFERROR(VLOOKUP(B2273,Attendance!D:BQ,65,FALSE),"")</f>
        <v/>
      </c>
      <c r="I2273" t="str">
        <f>IFERROR(VLOOKUP(B2273,Misconduct!D:M,8,FALSE),"")</f>
        <v/>
      </c>
      <c r="J2273" t="str">
        <f>IFERROR(VLOOKUP(B2273,Misconduct!D:M,9,FALSE),"")</f>
        <v/>
      </c>
      <c r="K2273" t="str">
        <f>IFERROR(VLOOKUP(B2273,Misconduct!D:M,10,FALSE),"")</f>
        <v/>
      </c>
    </row>
    <row r="2274" spans="1:11">
      <c r="A2274" s="161" t="str">
        <f>IF(Personal_Development!C2168="","",Personal_Development!C2168)</f>
        <v/>
      </c>
      <c r="B2274" t="str">
        <f>IF(Personal_Development!D2168="","",Personal_Development!D2168)</f>
        <v/>
      </c>
      <c r="C2274" t="str">
        <f>IF(Personal_Development!E2168="","",Personal_Development!E2168)</f>
        <v/>
      </c>
      <c r="D2274" t="str">
        <f>IFERROR(VLOOKUP(B2274,Personal_Development!D:DL,113,FALSE),"")</f>
        <v/>
      </c>
      <c r="E2274" t="str">
        <f>IFERROR(VLOOKUP(B2274,Kaizen!D:X,21,FALSE),"")</f>
        <v/>
      </c>
      <c r="F2274" t="str">
        <f>IFERROR(VLOOKUP(B2274,'Safety Idea'!D:X,21,FALSE),"")</f>
        <v/>
      </c>
      <c r="G2274" t="str">
        <f>IFERROR(VLOOKUP(B2274,'Compulsory Training'!D:Z,23,FALSE),"")</f>
        <v/>
      </c>
      <c r="H2274" t="str">
        <f>IFERROR(VLOOKUP(B2274,Attendance!D:BQ,65,FALSE),"")</f>
        <v/>
      </c>
      <c r="I2274" t="str">
        <f>IFERROR(VLOOKUP(B2274,Misconduct!D:M,8,FALSE),"")</f>
        <v/>
      </c>
      <c r="J2274" t="str">
        <f>IFERROR(VLOOKUP(B2274,Misconduct!D:M,9,FALSE),"")</f>
        <v/>
      </c>
      <c r="K2274" t="str">
        <f>IFERROR(VLOOKUP(B2274,Misconduct!D:M,10,FALSE),"")</f>
        <v/>
      </c>
    </row>
    <row r="2275" spans="1:11">
      <c r="A2275" s="161" t="str">
        <f>IF(Personal_Development!C2169="","",Personal_Development!C2169)</f>
        <v/>
      </c>
      <c r="B2275" t="str">
        <f>IF(Personal_Development!D2169="","",Personal_Development!D2169)</f>
        <v/>
      </c>
      <c r="C2275" t="str">
        <f>IF(Personal_Development!E2169="","",Personal_Development!E2169)</f>
        <v/>
      </c>
      <c r="D2275" t="str">
        <f>IFERROR(VLOOKUP(B2275,Personal_Development!D:DL,113,FALSE),"")</f>
        <v/>
      </c>
      <c r="E2275" t="str">
        <f>IFERROR(VLOOKUP(B2275,Kaizen!D:X,21,FALSE),"")</f>
        <v/>
      </c>
      <c r="F2275" t="str">
        <f>IFERROR(VLOOKUP(B2275,'Safety Idea'!D:X,21,FALSE),"")</f>
        <v/>
      </c>
      <c r="G2275" t="str">
        <f>IFERROR(VLOOKUP(B2275,'Compulsory Training'!D:Z,23,FALSE),"")</f>
        <v/>
      </c>
      <c r="H2275" t="str">
        <f>IFERROR(VLOOKUP(B2275,Attendance!D:BQ,65,FALSE),"")</f>
        <v/>
      </c>
      <c r="I2275" t="str">
        <f>IFERROR(VLOOKUP(B2275,Misconduct!D:M,8,FALSE),"")</f>
        <v/>
      </c>
      <c r="J2275" t="str">
        <f>IFERROR(VLOOKUP(B2275,Misconduct!D:M,9,FALSE),"")</f>
        <v/>
      </c>
      <c r="K2275" t="str">
        <f>IFERROR(VLOOKUP(B2275,Misconduct!D:M,10,FALSE),"")</f>
        <v/>
      </c>
    </row>
    <row r="2276" spans="1:11">
      <c r="A2276" s="161" t="str">
        <f>IF(Personal_Development!C2170="","",Personal_Development!C2170)</f>
        <v/>
      </c>
      <c r="B2276" t="str">
        <f>IF(Personal_Development!D2170="","",Personal_Development!D2170)</f>
        <v/>
      </c>
      <c r="C2276" t="str">
        <f>IF(Personal_Development!E2170="","",Personal_Development!E2170)</f>
        <v/>
      </c>
      <c r="D2276" t="str">
        <f>IFERROR(VLOOKUP(B2276,Personal_Development!D:DL,113,FALSE),"")</f>
        <v/>
      </c>
      <c r="E2276" t="str">
        <f>IFERROR(VLOOKUP(B2276,Kaizen!D:X,21,FALSE),"")</f>
        <v/>
      </c>
      <c r="F2276" t="str">
        <f>IFERROR(VLOOKUP(B2276,'Safety Idea'!D:X,21,FALSE),"")</f>
        <v/>
      </c>
      <c r="G2276" t="str">
        <f>IFERROR(VLOOKUP(B2276,'Compulsory Training'!D:Z,23,FALSE),"")</f>
        <v/>
      </c>
      <c r="H2276" t="str">
        <f>IFERROR(VLOOKUP(B2276,Attendance!D:BQ,65,FALSE),"")</f>
        <v/>
      </c>
      <c r="I2276" t="str">
        <f>IFERROR(VLOOKUP(B2276,Misconduct!D:M,8,FALSE),"")</f>
        <v/>
      </c>
      <c r="J2276" t="str">
        <f>IFERROR(VLOOKUP(B2276,Misconduct!D:M,9,FALSE),"")</f>
        <v/>
      </c>
      <c r="K2276" t="str">
        <f>IFERROR(VLOOKUP(B2276,Misconduct!D:M,10,FALSE),"")</f>
        <v/>
      </c>
    </row>
    <row r="2277" spans="1:11">
      <c r="A2277" s="161" t="str">
        <f>IF(Personal_Development!C2171="","",Personal_Development!C2171)</f>
        <v/>
      </c>
      <c r="B2277" t="str">
        <f>IF(Personal_Development!D2171="","",Personal_Development!D2171)</f>
        <v/>
      </c>
      <c r="C2277" t="str">
        <f>IF(Personal_Development!E2171="","",Personal_Development!E2171)</f>
        <v/>
      </c>
      <c r="D2277" t="str">
        <f>IFERROR(VLOOKUP(B2277,Personal_Development!D:DL,113,FALSE),"")</f>
        <v/>
      </c>
      <c r="E2277" t="str">
        <f>IFERROR(VLOOKUP(B2277,Kaizen!D:X,21,FALSE),"")</f>
        <v/>
      </c>
      <c r="F2277" t="str">
        <f>IFERROR(VLOOKUP(B2277,'Safety Idea'!D:X,21,FALSE),"")</f>
        <v/>
      </c>
      <c r="G2277" t="str">
        <f>IFERROR(VLOOKUP(B2277,'Compulsory Training'!D:Z,23,FALSE),"")</f>
        <v/>
      </c>
      <c r="H2277" t="str">
        <f>IFERROR(VLOOKUP(B2277,Attendance!D:BQ,65,FALSE),"")</f>
        <v/>
      </c>
      <c r="I2277" t="str">
        <f>IFERROR(VLOOKUP(B2277,Misconduct!D:M,8,FALSE),"")</f>
        <v/>
      </c>
      <c r="J2277" t="str">
        <f>IFERROR(VLOOKUP(B2277,Misconduct!D:M,9,FALSE),"")</f>
        <v/>
      </c>
      <c r="K2277" t="str">
        <f>IFERROR(VLOOKUP(B2277,Misconduct!D:M,10,FALSE),"")</f>
        <v/>
      </c>
    </row>
    <row r="2278" spans="1:11">
      <c r="A2278" s="161" t="str">
        <f>IF(Personal_Development!C2172="","",Personal_Development!C2172)</f>
        <v/>
      </c>
      <c r="B2278" t="str">
        <f>IF(Personal_Development!D2172="","",Personal_Development!D2172)</f>
        <v/>
      </c>
      <c r="C2278" t="str">
        <f>IF(Personal_Development!E2172="","",Personal_Development!E2172)</f>
        <v/>
      </c>
      <c r="D2278" t="str">
        <f>IFERROR(VLOOKUP(B2278,Personal_Development!D:DL,113,FALSE),"")</f>
        <v/>
      </c>
      <c r="E2278" t="str">
        <f>IFERROR(VLOOKUP(B2278,Kaizen!D:X,21,FALSE),"")</f>
        <v/>
      </c>
      <c r="F2278" t="str">
        <f>IFERROR(VLOOKUP(B2278,'Safety Idea'!D:X,21,FALSE),"")</f>
        <v/>
      </c>
      <c r="G2278" t="str">
        <f>IFERROR(VLOOKUP(B2278,'Compulsory Training'!D:Z,23,FALSE),"")</f>
        <v/>
      </c>
      <c r="H2278" t="str">
        <f>IFERROR(VLOOKUP(B2278,Attendance!D:BQ,65,FALSE),"")</f>
        <v/>
      </c>
      <c r="I2278" t="str">
        <f>IFERROR(VLOOKUP(B2278,Misconduct!D:M,8,FALSE),"")</f>
        <v/>
      </c>
      <c r="J2278" t="str">
        <f>IFERROR(VLOOKUP(B2278,Misconduct!D:M,9,FALSE),"")</f>
        <v/>
      </c>
      <c r="K2278" t="str">
        <f>IFERROR(VLOOKUP(B2278,Misconduct!D:M,10,FALSE),"")</f>
        <v/>
      </c>
    </row>
    <row r="2279" spans="1:11">
      <c r="A2279" s="161" t="str">
        <f>IF(Personal_Development!C2173="","",Personal_Development!C2173)</f>
        <v/>
      </c>
      <c r="B2279" t="str">
        <f>IF(Personal_Development!D2173="","",Personal_Development!D2173)</f>
        <v/>
      </c>
      <c r="C2279" t="str">
        <f>IF(Personal_Development!E2173="","",Personal_Development!E2173)</f>
        <v/>
      </c>
      <c r="D2279" t="str">
        <f>IFERROR(VLOOKUP(B2279,Personal_Development!D:DL,113,FALSE),"")</f>
        <v/>
      </c>
      <c r="E2279" t="str">
        <f>IFERROR(VLOOKUP(B2279,Kaizen!D:X,21,FALSE),"")</f>
        <v/>
      </c>
      <c r="F2279" t="str">
        <f>IFERROR(VLOOKUP(B2279,'Safety Idea'!D:X,21,FALSE),"")</f>
        <v/>
      </c>
      <c r="G2279" t="str">
        <f>IFERROR(VLOOKUP(B2279,'Compulsory Training'!D:Z,23,FALSE),"")</f>
        <v/>
      </c>
      <c r="H2279" t="str">
        <f>IFERROR(VLOOKUP(B2279,Attendance!D:BQ,65,FALSE),"")</f>
        <v/>
      </c>
      <c r="I2279" t="str">
        <f>IFERROR(VLOOKUP(B2279,Misconduct!D:M,8,FALSE),"")</f>
        <v/>
      </c>
      <c r="J2279" t="str">
        <f>IFERROR(VLOOKUP(B2279,Misconduct!D:M,9,FALSE),"")</f>
        <v/>
      </c>
      <c r="K2279" t="str">
        <f>IFERROR(VLOOKUP(B2279,Misconduct!D:M,10,FALSE),"")</f>
        <v/>
      </c>
    </row>
    <row r="2280" spans="1:11">
      <c r="A2280" s="161" t="str">
        <f>IF(Personal_Development!C2174="","",Personal_Development!C2174)</f>
        <v/>
      </c>
      <c r="B2280" t="str">
        <f>IF(Personal_Development!D2174="","",Personal_Development!D2174)</f>
        <v/>
      </c>
      <c r="C2280" t="str">
        <f>IF(Personal_Development!E2174="","",Personal_Development!E2174)</f>
        <v/>
      </c>
      <c r="D2280" t="str">
        <f>IFERROR(VLOOKUP(B2280,Personal_Development!D:DL,113,FALSE),"")</f>
        <v/>
      </c>
      <c r="E2280" t="str">
        <f>IFERROR(VLOOKUP(B2280,Kaizen!D:X,21,FALSE),"")</f>
        <v/>
      </c>
      <c r="F2280" t="str">
        <f>IFERROR(VLOOKUP(B2280,'Safety Idea'!D:X,21,FALSE),"")</f>
        <v/>
      </c>
      <c r="G2280" t="str">
        <f>IFERROR(VLOOKUP(B2280,'Compulsory Training'!D:Z,23,FALSE),"")</f>
        <v/>
      </c>
      <c r="H2280" t="str">
        <f>IFERROR(VLOOKUP(B2280,Attendance!D:BQ,65,FALSE),"")</f>
        <v/>
      </c>
      <c r="I2280" t="str">
        <f>IFERROR(VLOOKUP(B2280,Misconduct!D:M,8,FALSE),"")</f>
        <v/>
      </c>
      <c r="J2280" t="str">
        <f>IFERROR(VLOOKUP(B2280,Misconduct!D:M,9,FALSE),"")</f>
        <v/>
      </c>
      <c r="K2280" t="str">
        <f>IFERROR(VLOOKUP(B2280,Misconduct!D:M,10,FALSE),"")</f>
        <v/>
      </c>
    </row>
    <row r="2281" spans="1:11">
      <c r="A2281" s="161" t="str">
        <f>IF(Personal_Development!C2175="","",Personal_Development!C2175)</f>
        <v/>
      </c>
      <c r="B2281" t="str">
        <f>IF(Personal_Development!D2175="","",Personal_Development!D2175)</f>
        <v/>
      </c>
      <c r="C2281" t="str">
        <f>IF(Personal_Development!E2175="","",Personal_Development!E2175)</f>
        <v/>
      </c>
      <c r="D2281" t="str">
        <f>IFERROR(VLOOKUP(B2281,Personal_Development!D:DL,113,FALSE),"")</f>
        <v/>
      </c>
      <c r="E2281" t="str">
        <f>IFERROR(VLOOKUP(B2281,Kaizen!D:X,21,FALSE),"")</f>
        <v/>
      </c>
      <c r="F2281" t="str">
        <f>IFERROR(VLOOKUP(B2281,'Safety Idea'!D:X,21,FALSE),"")</f>
        <v/>
      </c>
      <c r="G2281" t="str">
        <f>IFERROR(VLOOKUP(B2281,'Compulsory Training'!D:Z,23,FALSE),"")</f>
        <v/>
      </c>
      <c r="H2281" t="str">
        <f>IFERROR(VLOOKUP(B2281,Attendance!D:BQ,65,FALSE),"")</f>
        <v/>
      </c>
      <c r="I2281" t="str">
        <f>IFERROR(VLOOKUP(B2281,Misconduct!D:M,8,FALSE),"")</f>
        <v/>
      </c>
      <c r="J2281" t="str">
        <f>IFERROR(VLOOKUP(B2281,Misconduct!D:M,9,FALSE),"")</f>
        <v/>
      </c>
      <c r="K2281" t="str">
        <f>IFERROR(VLOOKUP(B2281,Misconduct!D:M,10,FALSE),"")</f>
        <v/>
      </c>
    </row>
    <row r="2282" spans="1:11">
      <c r="A2282" s="161" t="str">
        <f>IF(Personal_Development!C2176="","",Personal_Development!C2176)</f>
        <v/>
      </c>
      <c r="B2282" t="str">
        <f>IF(Personal_Development!D2176="","",Personal_Development!D2176)</f>
        <v/>
      </c>
      <c r="C2282" t="str">
        <f>IF(Personal_Development!E2176="","",Personal_Development!E2176)</f>
        <v/>
      </c>
      <c r="D2282" t="str">
        <f>IFERROR(VLOOKUP(B2282,Personal_Development!D:DL,113,FALSE),"")</f>
        <v/>
      </c>
      <c r="E2282" t="str">
        <f>IFERROR(VLOOKUP(B2282,Kaizen!D:X,21,FALSE),"")</f>
        <v/>
      </c>
      <c r="F2282" t="str">
        <f>IFERROR(VLOOKUP(B2282,'Safety Idea'!D:X,21,FALSE),"")</f>
        <v/>
      </c>
      <c r="G2282" t="str">
        <f>IFERROR(VLOOKUP(B2282,'Compulsory Training'!D:Z,23,FALSE),"")</f>
        <v/>
      </c>
      <c r="H2282" t="str">
        <f>IFERROR(VLOOKUP(B2282,Attendance!D:BQ,65,FALSE),"")</f>
        <v/>
      </c>
      <c r="I2282" t="str">
        <f>IFERROR(VLOOKUP(B2282,Misconduct!D:M,8,FALSE),"")</f>
        <v/>
      </c>
      <c r="J2282" t="str">
        <f>IFERROR(VLOOKUP(B2282,Misconduct!D:M,9,FALSE),"")</f>
        <v/>
      </c>
      <c r="K2282" t="str">
        <f>IFERROR(VLOOKUP(B2282,Misconduct!D:M,10,FALSE),"")</f>
        <v/>
      </c>
    </row>
    <row r="2283" spans="1:11">
      <c r="A2283" s="161" t="str">
        <f>IF(Personal_Development!C2177="","",Personal_Development!C2177)</f>
        <v/>
      </c>
      <c r="B2283" t="str">
        <f>IF(Personal_Development!D2177="","",Personal_Development!D2177)</f>
        <v/>
      </c>
      <c r="C2283" t="str">
        <f>IF(Personal_Development!E2177="","",Personal_Development!E2177)</f>
        <v/>
      </c>
      <c r="D2283" t="str">
        <f>IFERROR(VLOOKUP(B2283,Personal_Development!D:DL,113,FALSE),"")</f>
        <v/>
      </c>
      <c r="E2283" t="str">
        <f>IFERROR(VLOOKUP(B2283,Kaizen!D:X,21,FALSE),"")</f>
        <v/>
      </c>
      <c r="F2283" t="str">
        <f>IFERROR(VLOOKUP(B2283,'Safety Idea'!D:X,21,FALSE),"")</f>
        <v/>
      </c>
      <c r="G2283" t="str">
        <f>IFERROR(VLOOKUP(B2283,'Compulsory Training'!D:Z,23,FALSE),"")</f>
        <v/>
      </c>
      <c r="H2283" t="str">
        <f>IFERROR(VLOOKUP(B2283,Attendance!D:BQ,65,FALSE),"")</f>
        <v/>
      </c>
      <c r="I2283" t="str">
        <f>IFERROR(VLOOKUP(B2283,Misconduct!D:M,8,FALSE),"")</f>
        <v/>
      </c>
      <c r="J2283" t="str">
        <f>IFERROR(VLOOKUP(B2283,Misconduct!D:M,9,FALSE),"")</f>
        <v/>
      </c>
      <c r="K2283" t="str">
        <f>IFERROR(VLOOKUP(B2283,Misconduct!D:M,10,FALSE),"")</f>
        <v/>
      </c>
    </row>
    <row r="2284" spans="1:11">
      <c r="A2284" s="161" t="str">
        <f>IF(Personal_Development!C2178="","",Personal_Development!C2178)</f>
        <v/>
      </c>
      <c r="B2284" t="str">
        <f>IF(Personal_Development!D2178="","",Personal_Development!D2178)</f>
        <v/>
      </c>
      <c r="C2284" t="str">
        <f>IF(Personal_Development!E2178="","",Personal_Development!E2178)</f>
        <v/>
      </c>
      <c r="D2284" t="str">
        <f>IFERROR(VLOOKUP(B2284,Personal_Development!D:DL,113,FALSE),"")</f>
        <v/>
      </c>
      <c r="E2284" t="str">
        <f>IFERROR(VLOOKUP(B2284,Kaizen!D:X,21,FALSE),"")</f>
        <v/>
      </c>
      <c r="F2284" t="str">
        <f>IFERROR(VLOOKUP(B2284,'Safety Idea'!D:X,21,FALSE),"")</f>
        <v/>
      </c>
      <c r="G2284" t="str">
        <f>IFERROR(VLOOKUP(B2284,'Compulsory Training'!D:Z,23,FALSE),"")</f>
        <v/>
      </c>
      <c r="H2284" t="str">
        <f>IFERROR(VLOOKUP(B2284,Attendance!D:BQ,65,FALSE),"")</f>
        <v/>
      </c>
      <c r="I2284" t="str">
        <f>IFERROR(VLOOKUP(B2284,Misconduct!D:M,8,FALSE),"")</f>
        <v/>
      </c>
      <c r="J2284" t="str">
        <f>IFERROR(VLOOKUP(B2284,Misconduct!D:M,9,FALSE),"")</f>
        <v/>
      </c>
      <c r="K2284" t="str">
        <f>IFERROR(VLOOKUP(B2284,Misconduct!D:M,10,FALSE),"")</f>
        <v/>
      </c>
    </row>
    <row r="2285" spans="1:11">
      <c r="A2285" s="161" t="str">
        <f>IF(Personal_Development!C2179="","",Personal_Development!C2179)</f>
        <v/>
      </c>
      <c r="B2285" t="str">
        <f>IF(Personal_Development!D2179="","",Personal_Development!D2179)</f>
        <v/>
      </c>
      <c r="C2285" t="str">
        <f>IF(Personal_Development!E2179="","",Personal_Development!E2179)</f>
        <v/>
      </c>
      <c r="D2285" t="str">
        <f>IFERROR(VLOOKUP(B2285,Personal_Development!D:DL,113,FALSE),"")</f>
        <v/>
      </c>
      <c r="E2285" t="str">
        <f>IFERROR(VLOOKUP(B2285,Kaizen!D:X,21,FALSE),"")</f>
        <v/>
      </c>
      <c r="F2285" t="str">
        <f>IFERROR(VLOOKUP(B2285,'Safety Idea'!D:X,21,FALSE),"")</f>
        <v/>
      </c>
      <c r="G2285" t="str">
        <f>IFERROR(VLOOKUP(B2285,'Compulsory Training'!D:Z,23,FALSE),"")</f>
        <v/>
      </c>
      <c r="H2285" t="str">
        <f>IFERROR(VLOOKUP(B2285,Attendance!D:BQ,65,FALSE),"")</f>
        <v/>
      </c>
      <c r="I2285" t="str">
        <f>IFERROR(VLOOKUP(B2285,Misconduct!D:M,8,FALSE),"")</f>
        <v/>
      </c>
      <c r="J2285" t="str">
        <f>IFERROR(VLOOKUP(B2285,Misconduct!D:M,9,FALSE),"")</f>
        <v/>
      </c>
      <c r="K2285" t="str">
        <f>IFERROR(VLOOKUP(B2285,Misconduct!D:M,10,FALSE),"")</f>
        <v/>
      </c>
    </row>
    <row r="2286" spans="1:11">
      <c r="A2286" s="161" t="str">
        <f>IF(Personal_Development!C2180="","",Personal_Development!C2180)</f>
        <v/>
      </c>
      <c r="B2286" t="str">
        <f>IF(Personal_Development!D2180="","",Personal_Development!D2180)</f>
        <v/>
      </c>
      <c r="C2286" t="str">
        <f>IF(Personal_Development!E2180="","",Personal_Development!E2180)</f>
        <v/>
      </c>
      <c r="D2286" t="str">
        <f>IFERROR(VLOOKUP(B2286,Personal_Development!D:DL,113,FALSE),"")</f>
        <v/>
      </c>
      <c r="E2286" t="str">
        <f>IFERROR(VLOOKUP(B2286,Kaizen!D:X,21,FALSE),"")</f>
        <v/>
      </c>
      <c r="F2286" t="str">
        <f>IFERROR(VLOOKUP(B2286,'Safety Idea'!D:X,21,FALSE),"")</f>
        <v/>
      </c>
      <c r="G2286" t="str">
        <f>IFERROR(VLOOKUP(B2286,'Compulsory Training'!D:Z,23,FALSE),"")</f>
        <v/>
      </c>
      <c r="H2286" t="str">
        <f>IFERROR(VLOOKUP(B2286,Attendance!D:BQ,65,FALSE),"")</f>
        <v/>
      </c>
      <c r="I2286" t="str">
        <f>IFERROR(VLOOKUP(B2286,Misconduct!D:M,8,FALSE),"")</f>
        <v/>
      </c>
      <c r="J2286" t="str">
        <f>IFERROR(VLOOKUP(B2286,Misconduct!D:M,9,FALSE),"")</f>
        <v/>
      </c>
      <c r="K2286" t="str">
        <f>IFERROR(VLOOKUP(B2286,Misconduct!D:M,10,FALSE),"")</f>
        <v/>
      </c>
    </row>
    <row r="2287" spans="1:11">
      <c r="A2287" s="161" t="str">
        <f>IF(Personal_Development!C2181="","",Personal_Development!C2181)</f>
        <v/>
      </c>
      <c r="B2287" t="str">
        <f>IF(Personal_Development!D2181="","",Personal_Development!D2181)</f>
        <v/>
      </c>
      <c r="C2287" t="str">
        <f>IF(Personal_Development!E2181="","",Personal_Development!E2181)</f>
        <v/>
      </c>
      <c r="D2287" t="str">
        <f>IFERROR(VLOOKUP(B2287,Personal_Development!D:DL,113,FALSE),"")</f>
        <v/>
      </c>
      <c r="E2287" t="str">
        <f>IFERROR(VLOOKUP(B2287,Kaizen!D:X,21,FALSE),"")</f>
        <v/>
      </c>
      <c r="F2287" t="str">
        <f>IFERROR(VLOOKUP(B2287,'Safety Idea'!D:X,21,FALSE),"")</f>
        <v/>
      </c>
      <c r="G2287" t="str">
        <f>IFERROR(VLOOKUP(B2287,'Compulsory Training'!D:Z,23,FALSE),"")</f>
        <v/>
      </c>
      <c r="H2287" t="str">
        <f>IFERROR(VLOOKUP(B2287,Attendance!D:BQ,65,FALSE),"")</f>
        <v/>
      </c>
      <c r="I2287" t="str">
        <f>IFERROR(VLOOKUP(B2287,Misconduct!D:M,8,FALSE),"")</f>
        <v/>
      </c>
      <c r="J2287" t="str">
        <f>IFERROR(VLOOKUP(B2287,Misconduct!D:M,9,FALSE),"")</f>
        <v/>
      </c>
      <c r="K2287" t="str">
        <f>IFERROR(VLOOKUP(B2287,Misconduct!D:M,10,FALSE),"")</f>
        <v/>
      </c>
    </row>
    <row r="2288" spans="1:11">
      <c r="A2288" s="161" t="str">
        <f>IF(Personal_Development!C2182="","",Personal_Development!C2182)</f>
        <v/>
      </c>
      <c r="B2288" t="str">
        <f>IF(Personal_Development!D2182="","",Personal_Development!D2182)</f>
        <v/>
      </c>
      <c r="C2288" t="str">
        <f>IF(Personal_Development!E2182="","",Personal_Development!E2182)</f>
        <v/>
      </c>
      <c r="D2288" t="str">
        <f>IFERROR(VLOOKUP(B2288,Personal_Development!D:DL,113,FALSE),"")</f>
        <v/>
      </c>
      <c r="E2288" t="str">
        <f>IFERROR(VLOOKUP(B2288,Kaizen!D:X,21,FALSE),"")</f>
        <v/>
      </c>
      <c r="F2288" t="str">
        <f>IFERROR(VLOOKUP(B2288,'Safety Idea'!D:X,21,FALSE),"")</f>
        <v/>
      </c>
      <c r="G2288" t="str">
        <f>IFERROR(VLOOKUP(B2288,'Compulsory Training'!D:Z,23,FALSE),"")</f>
        <v/>
      </c>
      <c r="H2288" t="str">
        <f>IFERROR(VLOOKUP(B2288,Attendance!D:BQ,65,FALSE),"")</f>
        <v/>
      </c>
      <c r="I2288" t="str">
        <f>IFERROR(VLOOKUP(B2288,Misconduct!D:M,8,FALSE),"")</f>
        <v/>
      </c>
      <c r="J2288" t="str">
        <f>IFERROR(VLOOKUP(B2288,Misconduct!D:M,9,FALSE),"")</f>
        <v/>
      </c>
      <c r="K2288" t="str">
        <f>IFERROR(VLOOKUP(B2288,Misconduct!D:M,10,FALSE),"")</f>
        <v/>
      </c>
    </row>
    <row r="2289" spans="1:11">
      <c r="A2289" s="161" t="str">
        <f>IF(Personal_Development!C2183="","",Personal_Development!C2183)</f>
        <v/>
      </c>
      <c r="B2289" t="str">
        <f>IF(Personal_Development!D2183="","",Personal_Development!D2183)</f>
        <v/>
      </c>
      <c r="C2289" t="str">
        <f>IF(Personal_Development!E2183="","",Personal_Development!E2183)</f>
        <v/>
      </c>
      <c r="D2289" t="str">
        <f>IFERROR(VLOOKUP(B2289,Personal_Development!D:DL,113,FALSE),"")</f>
        <v/>
      </c>
      <c r="E2289" t="str">
        <f>IFERROR(VLOOKUP(B2289,Kaizen!D:X,21,FALSE),"")</f>
        <v/>
      </c>
      <c r="F2289" t="str">
        <f>IFERROR(VLOOKUP(B2289,'Safety Idea'!D:X,21,FALSE),"")</f>
        <v/>
      </c>
      <c r="G2289" t="str">
        <f>IFERROR(VLOOKUP(B2289,'Compulsory Training'!D:Z,23,FALSE),"")</f>
        <v/>
      </c>
      <c r="H2289" t="str">
        <f>IFERROR(VLOOKUP(B2289,Attendance!D:BQ,65,FALSE),"")</f>
        <v/>
      </c>
      <c r="I2289" t="str">
        <f>IFERROR(VLOOKUP(B2289,Misconduct!D:M,8,FALSE),"")</f>
        <v/>
      </c>
      <c r="J2289" t="str">
        <f>IFERROR(VLOOKUP(B2289,Misconduct!D:M,9,FALSE),"")</f>
        <v/>
      </c>
      <c r="K2289" t="str">
        <f>IFERROR(VLOOKUP(B2289,Misconduct!D:M,10,FALSE),"")</f>
        <v/>
      </c>
    </row>
    <row r="2290" spans="1:11">
      <c r="A2290" s="161" t="str">
        <f>IF(Personal_Development!C2184="","",Personal_Development!C2184)</f>
        <v/>
      </c>
      <c r="B2290" t="str">
        <f>IF(Personal_Development!D2184="","",Personal_Development!D2184)</f>
        <v/>
      </c>
      <c r="C2290" t="str">
        <f>IF(Personal_Development!E2184="","",Personal_Development!E2184)</f>
        <v/>
      </c>
      <c r="D2290" t="str">
        <f>IFERROR(VLOOKUP(B2290,Personal_Development!D:DL,113,FALSE),"")</f>
        <v/>
      </c>
      <c r="E2290" t="str">
        <f>IFERROR(VLOOKUP(B2290,Kaizen!D:X,21,FALSE),"")</f>
        <v/>
      </c>
      <c r="F2290" t="str">
        <f>IFERROR(VLOOKUP(B2290,'Safety Idea'!D:X,21,FALSE),"")</f>
        <v/>
      </c>
      <c r="G2290" t="str">
        <f>IFERROR(VLOOKUP(B2290,'Compulsory Training'!D:Z,23,FALSE),"")</f>
        <v/>
      </c>
      <c r="H2290" t="str">
        <f>IFERROR(VLOOKUP(B2290,Attendance!D:BQ,65,FALSE),"")</f>
        <v/>
      </c>
      <c r="I2290" t="str">
        <f>IFERROR(VLOOKUP(B2290,Misconduct!D:M,8,FALSE),"")</f>
        <v/>
      </c>
      <c r="J2290" t="str">
        <f>IFERROR(VLOOKUP(B2290,Misconduct!D:M,9,FALSE),"")</f>
        <v/>
      </c>
      <c r="K2290" t="str">
        <f>IFERROR(VLOOKUP(B2290,Misconduct!D:M,10,FALSE),"")</f>
        <v/>
      </c>
    </row>
    <row r="2291" spans="1:11">
      <c r="A2291" s="161" t="str">
        <f>IF(Personal_Development!C2185="","",Personal_Development!C2185)</f>
        <v/>
      </c>
      <c r="B2291" t="str">
        <f>IF(Personal_Development!D2185="","",Personal_Development!D2185)</f>
        <v/>
      </c>
      <c r="C2291" t="str">
        <f>IF(Personal_Development!E2185="","",Personal_Development!E2185)</f>
        <v/>
      </c>
      <c r="D2291" t="str">
        <f>IFERROR(VLOOKUP(B2291,Personal_Development!D:DL,113,FALSE),"")</f>
        <v/>
      </c>
      <c r="E2291" t="str">
        <f>IFERROR(VLOOKUP(B2291,Kaizen!D:X,21,FALSE),"")</f>
        <v/>
      </c>
      <c r="F2291" t="str">
        <f>IFERROR(VLOOKUP(B2291,'Safety Idea'!D:X,21,FALSE),"")</f>
        <v/>
      </c>
      <c r="G2291" t="str">
        <f>IFERROR(VLOOKUP(B2291,'Compulsory Training'!D:Z,23,FALSE),"")</f>
        <v/>
      </c>
      <c r="H2291" t="str">
        <f>IFERROR(VLOOKUP(B2291,Attendance!D:BQ,65,FALSE),"")</f>
        <v/>
      </c>
      <c r="I2291" t="str">
        <f>IFERROR(VLOOKUP(B2291,Misconduct!D:M,8,FALSE),"")</f>
        <v/>
      </c>
      <c r="J2291" t="str">
        <f>IFERROR(VLOOKUP(B2291,Misconduct!D:M,9,FALSE),"")</f>
        <v/>
      </c>
      <c r="K2291" t="str">
        <f>IFERROR(VLOOKUP(B2291,Misconduct!D:M,10,FALSE),"")</f>
        <v/>
      </c>
    </row>
    <row r="2292" spans="1:11">
      <c r="A2292" s="161" t="str">
        <f>IF(Personal_Development!C2186="","",Personal_Development!C2186)</f>
        <v/>
      </c>
      <c r="B2292" t="str">
        <f>IF(Personal_Development!D2186="","",Personal_Development!D2186)</f>
        <v/>
      </c>
      <c r="C2292" t="str">
        <f>IF(Personal_Development!E2186="","",Personal_Development!E2186)</f>
        <v/>
      </c>
      <c r="D2292" t="str">
        <f>IFERROR(VLOOKUP(B2292,Personal_Development!D:DL,113,FALSE),"")</f>
        <v/>
      </c>
      <c r="E2292" t="str">
        <f>IFERROR(VLOOKUP(B2292,Kaizen!D:X,21,FALSE),"")</f>
        <v/>
      </c>
      <c r="F2292" t="str">
        <f>IFERROR(VLOOKUP(B2292,'Safety Idea'!D:X,21,FALSE),"")</f>
        <v/>
      </c>
      <c r="G2292" t="str">
        <f>IFERROR(VLOOKUP(B2292,'Compulsory Training'!D:Z,23,FALSE),"")</f>
        <v/>
      </c>
      <c r="H2292" t="str">
        <f>IFERROR(VLOOKUP(B2292,Attendance!D:BQ,65,FALSE),"")</f>
        <v/>
      </c>
      <c r="I2292" t="str">
        <f>IFERROR(VLOOKUP(B2292,Misconduct!D:M,8,FALSE),"")</f>
        <v/>
      </c>
      <c r="J2292" t="str">
        <f>IFERROR(VLOOKUP(B2292,Misconduct!D:M,9,FALSE),"")</f>
        <v/>
      </c>
      <c r="K2292" t="str">
        <f>IFERROR(VLOOKUP(B2292,Misconduct!D:M,10,FALSE),"")</f>
        <v/>
      </c>
    </row>
    <row r="2293" spans="1:11">
      <c r="A2293" s="161" t="str">
        <f>IF(Personal_Development!C2187="","",Personal_Development!C2187)</f>
        <v/>
      </c>
      <c r="B2293" t="str">
        <f>IF(Personal_Development!D2187="","",Personal_Development!D2187)</f>
        <v/>
      </c>
      <c r="C2293" t="str">
        <f>IF(Personal_Development!E2187="","",Personal_Development!E2187)</f>
        <v/>
      </c>
      <c r="D2293" t="str">
        <f>IFERROR(VLOOKUP(B2293,Personal_Development!D:DL,113,FALSE),"")</f>
        <v/>
      </c>
      <c r="E2293" t="str">
        <f>IFERROR(VLOOKUP(B2293,Kaizen!D:X,21,FALSE),"")</f>
        <v/>
      </c>
      <c r="F2293" t="str">
        <f>IFERROR(VLOOKUP(B2293,'Safety Idea'!D:X,21,FALSE),"")</f>
        <v/>
      </c>
      <c r="G2293" t="str">
        <f>IFERROR(VLOOKUP(B2293,'Compulsory Training'!D:Z,23,FALSE),"")</f>
        <v/>
      </c>
      <c r="H2293" t="str">
        <f>IFERROR(VLOOKUP(B2293,Attendance!D:BQ,65,FALSE),"")</f>
        <v/>
      </c>
      <c r="I2293" t="str">
        <f>IFERROR(VLOOKUP(B2293,Misconduct!D:M,8,FALSE),"")</f>
        <v/>
      </c>
      <c r="J2293" t="str">
        <f>IFERROR(VLOOKUP(B2293,Misconduct!D:M,9,FALSE),"")</f>
        <v/>
      </c>
      <c r="K2293" t="str">
        <f>IFERROR(VLOOKUP(B2293,Misconduct!D:M,10,FALSE),"")</f>
        <v/>
      </c>
    </row>
    <row r="2294" spans="1:11">
      <c r="A2294" s="161" t="str">
        <f>IF(Personal_Development!C2188="","",Personal_Development!C2188)</f>
        <v/>
      </c>
      <c r="B2294" t="str">
        <f>IF(Personal_Development!D2188="","",Personal_Development!D2188)</f>
        <v/>
      </c>
      <c r="C2294" t="str">
        <f>IF(Personal_Development!E2188="","",Personal_Development!E2188)</f>
        <v/>
      </c>
      <c r="D2294" t="str">
        <f>IFERROR(VLOOKUP(B2294,Personal_Development!D:DL,113,FALSE),"")</f>
        <v/>
      </c>
      <c r="E2294" t="str">
        <f>IFERROR(VLOOKUP(B2294,Kaizen!D:X,21,FALSE),"")</f>
        <v/>
      </c>
      <c r="F2294" t="str">
        <f>IFERROR(VLOOKUP(B2294,'Safety Idea'!D:X,21,FALSE),"")</f>
        <v/>
      </c>
      <c r="G2294" t="str">
        <f>IFERROR(VLOOKUP(B2294,'Compulsory Training'!D:Z,23,FALSE),"")</f>
        <v/>
      </c>
      <c r="H2294" t="str">
        <f>IFERROR(VLOOKUP(B2294,Attendance!D:BQ,65,FALSE),"")</f>
        <v/>
      </c>
      <c r="I2294" t="str">
        <f>IFERROR(VLOOKUP(B2294,Misconduct!D:M,8,FALSE),"")</f>
        <v/>
      </c>
      <c r="J2294" t="str">
        <f>IFERROR(VLOOKUP(B2294,Misconduct!D:M,9,FALSE),"")</f>
        <v/>
      </c>
      <c r="K2294" t="str">
        <f>IFERROR(VLOOKUP(B2294,Misconduct!D:M,10,FALSE),"")</f>
        <v/>
      </c>
    </row>
    <row r="2295" spans="1:11">
      <c r="A2295" s="161" t="str">
        <f>IF(Personal_Development!C2189="","",Personal_Development!C2189)</f>
        <v/>
      </c>
      <c r="B2295" t="str">
        <f>IF(Personal_Development!D2189="","",Personal_Development!D2189)</f>
        <v/>
      </c>
      <c r="C2295" t="str">
        <f>IF(Personal_Development!E2189="","",Personal_Development!E2189)</f>
        <v/>
      </c>
      <c r="D2295" t="str">
        <f>IFERROR(VLOOKUP(B2295,Personal_Development!D:DL,113,FALSE),"")</f>
        <v/>
      </c>
      <c r="E2295" t="str">
        <f>IFERROR(VLOOKUP(B2295,Kaizen!D:X,21,FALSE),"")</f>
        <v/>
      </c>
      <c r="F2295" t="str">
        <f>IFERROR(VLOOKUP(B2295,'Safety Idea'!D:X,21,FALSE),"")</f>
        <v/>
      </c>
      <c r="G2295" t="str">
        <f>IFERROR(VLOOKUP(B2295,'Compulsory Training'!D:Z,23,FALSE),"")</f>
        <v/>
      </c>
      <c r="H2295" t="str">
        <f>IFERROR(VLOOKUP(B2295,Attendance!D:BQ,65,FALSE),"")</f>
        <v/>
      </c>
      <c r="I2295" t="str">
        <f>IFERROR(VLOOKUP(B2295,Misconduct!D:M,8,FALSE),"")</f>
        <v/>
      </c>
      <c r="J2295" t="str">
        <f>IFERROR(VLOOKUP(B2295,Misconduct!D:M,9,FALSE),"")</f>
        <v/>
      </c>
      <c r="K2295" t="str">
        <f>IFERROR(VLOOKUP(B2295,Misconduct!D:M,10,FALSE),"")</f>
        <v/>
      </c>
    </row>
    <row r="2296" spans="1:11">
      <c r="A2296" s="161" t="str">
        <f>IF(Personal_Development!C2190="","",Personal_Development!C2190)</f>
        <v/>
      </c>
      <c r="B2296" t="str">
        <f>IF(Personal_Development!D2190="","",Personal_Development!D2190)</f>
        <v/>
      </c>
      <c r="C2296" t="str">
        <f>IF(Personal_Development!E2190="","",Personal_Development!E2190)</f>
        <v/>
      </c>
      <c r="D2296" t="str">
        <f>IFERROR(VLOOKUP(B2296,Personal_Development!D:DL,113,FALSE),"")</f>
        <v/>
      </c>
      <c r="E2296" t="str">
        <f>IFERROR(VLOOKUP(B2296,Kaizen!D:X,21,FALSE),"")</f>
        <v/>
      </c>
      <c r="F2296" t="str">
        <f>IFERROR(VLOOKUP(B2296,'Safety Idea'!D:X,21,FALSE),"")</f>
        <v/>
      </c>
      <c r="G2296" t="str">
        <f>IFERROR(VLOOKUP(B2296,'Compulsory Training'!D:Z,23,FALSE),"")</f>
        <v/>
      </c>
      <c r="H2296" t="str">
        <f>IFERROR(VLOOKUP(B2296,Attendance!D:BQ,65,FALSE),"")</f>
        <v/>
      </c>
      <c r="I2296" t="str">
        <f>IFERROR(VLOOKUP(B2296,Misconduct!D:M,8,FALSE),"")</f>
        <v/>
      </c>
      <c r="J2296" t="str">
        <f>IFERROR(VLOOKUP(B2296,Misconduct!D:M,9,FALSE),"")</f>
        <v/>
      </c>
      <c r="K2296" t="str">
        <f>IFERROR(VLOOKUP(B2296,Misconduct!D:M,10,FALSE),"")</f>
        <v/>
      </c>
    </row>
    <row r="2297" spans="1:11">
      <c r="A2297" s="161" t="str">
        <f>IF(Personal_Development!C2191="","",Personal_Development!C2191)</f>
        <v/>
      </c>
      <c r="B2297" t="str">
        <f>IF(Personal_Development!D2191="","",Personal_Development!D2191)</f>
        <v/>
      </c>
      <c r="C2297" t="str">
        <f>IF(Personal_Development!E2191="","",Personal_Development!E2191)</f>
        <v/>
      </c>
      <c r="D2297" t="str">
        <f>IFERROR(VLOOKUP(B2297,Personal_Development!D:DL,113,FALSE),"")</f>
        <v/>
      </c>
      <c r="E2297" t="str">
        <f>IFERROR(VLOOKUP(B2297,Kaizen!D:X,21,FALSE),"")</f>
        <v/>
      </c>
      <c r="F2297" t="str">
        <f>IFERROR(VLOOKUP(B2297,'Safety Idea'!D:X,21,FALSE),"")</f>
        <v/>
      </c>
      <c r="G2297" t="str">
        <f>IFERROR(VLOOKUP(B2297,'Compulsory Training'!D:Z,23,FALSE),"")</f>
        <v/>
      </c>
      <c r="H2297" t="str">
        <f>IFERROR(VLOOKUP(B2297,Attendance!D:BQ,65,FALSE),"")</f>
        <v/>
      </c>
      <c r="I2297" t="str">
        <f>IFERROR(VLOOKUP(B2297,Misconduct!D:M,8,FALSE),"")</f>
        <v/>
      </c>
      <c r="J2297" t="str">
        <f>IFERROR(VLOOKUP(B2297,Misconduct!D:M,9,FALSE),"")</f>
        <v/>
      </c>
      <c r="K2297" t="str">
        <f>IFERROR(VLOOKUP(B2297,Misconduct!D:M,10,FALSE),"")</f>
        <v/>
      </c>
    </row>
    <row r="2298" spans="1:11">
      <c r="A2298" s="161" t="str">
        <f>IF(Personal_Development!C2192="","",Personal_Development!C2192)</f>
        <v/>
      </c>
      <c r="B2298" t="str">
        <f>IF(Personal_Development!D2192="","",Personal_Development!D2192)</f>
        <v/>
      </c>
      <c r="C2298" t="str">
        <f>IF(Personal_Development!E2192="","",Personal_Development!E2192)</f>
        <v/>
      </c>
      <c r="D2298" t="str">
        <f>IFERROR(VLOOKUP(B2298,Personal_Development!D:DL,113,FALSE),"")</f>
        <v/>
      </c>
      <c r="E2298" t="str">
        <f>IFERROR(VLOOKUP(B2298,Kaizen!D:X,21,FALSE),"")</f>
        <v/>
      </c>
      <c r="F2298" t="str">
        <f>IFERROR(VLOOKUP(B2298,'Safety Idea'!D:X,21,FALSE),"")</f>
        <v/>
      </c>
      <c r="G2298" t="str">
        <f>IFERROR(VLOOKUP(B2298,'Compulsory Training'!D:Z,23,FALSE),"")</f>
        <v/>
      </c>
      <c r="H2298" t="str">
        <f>IFERROR(VLOOKUP(B2298,Attendance!D:BQ,65,FALSE),"")</f>
        <v/>
      </c>
      <c r="I2298" t="str">
        <f>IFERROR(VLOOKUP(B2298,Misconduct!D:M,8,FALSE),"")</f>
        <v/>
      </c>
      <c r="J2298" t="str">
        <f>IFERROR(VLOOKUP(B2298,Misconduct!D:M,9,FALSE),"")</f>
        <v/>
      </c>
      <c r="K2298" t="str">
        <f>IFERROR(VLOOKUP(B2298,Misconduct!D:M,10,FALSE),"")</f>
        <v/>
      </c>
    </row>
    <row r="2299" spans="1:11">
      <c r="A2299" s="161" t="str">
        <f>IF(Personal_Development!C2193="","",Personal_Development!C2193)</f>
        <v/>
      </c>
      <c r="B2299" t="str">
        <f>IF(Personal_Development!D2193="","",Personal_Development!D2193)</f>
        <v/>
      </c>
      <c r="C2299" t="str">
        <f>IF(Personal_Development!E2193="","",Personal_Development!E2193)</f>
        <v/>
      </c>
      <c r="D2299" t="str">
        <f>IFERROR(VLOOKUP(B2299,Personal_Development!D:DL,113,FALSE),"")</f>
        <v/>
      </c>
      <c r="E2299" t="str">
        <f>IFERROR(VLOOKUP(B2299,Kaizen!D:X,21,FALSE),"")</f>
        <v/>
      </c>
      <c r="F2299" t="str">
        <f>IFERROR(VLOOKUP(B2299,'Safety Idea'!D:X,21,FALSE),"")</f>
        <v/>
      </c>
      <c r="G2299" t="str">
        <f>IFERROR(VLOOKUP(B2299,'Compulsory Training'!D:Z,23,FALSE),"")</f>
        <v/>
      </c>
      <c r="H2299" t="str">
        <f>IFERROR(VLOOKUP(B2299,Attendance!D:BQ,65,FALSE),"")</f>
        <v/>
      </c>
      <c r="I2299" t="str">
        <f>IFERROR(VLOOKUP(B2299,Misconduct!D:M,8,FALSE),"")</f>
        <v/>
      </c>
      <c r="J2299" t="str">
        <f>IFERROR(VLOOKUP(B2299,Misconduct!D:M,9,FALSE),"")</f>
        <v/>
      </c>
      <c r="K2299" t="str">
        <f>IFERROR(VLOOKUP(B2299,Misconduct!D:M,10,FALSE),"")</f>
        <v/>
      </c>
    </row>
    <row r="2300" spans="1:11">
      <c r="A2300" s="161" t="str">
        <f>IF(Personal_Development!C2194="","",Personal_Development!C2194)</f>
        <v/>
      </c>
      <c r="B2300" t="str">
        <f>IF(Personal_Development!D2194="","",Personal_Development!D2194)</f>
        <v/>
      </c>
      <c r="C2300" t="str">
        <f>IF(Personal_Development!E2194="","",Personal_Development!E2194)</f>
        <v/>
      </c>
      <c r="D2300" t="str">
        <f>IFERROR(VLOOKUP(B2300,Personal_Development!D:DL,113,FALSE),"")</f>
        <v/>
      </c>
      <c r="E2300" t="str">
        <f>IFERROR(VLOOKUP(B2300,Kaizen!D:X,21,FALSE),"")</f>
        <v/>
      </c>
      <c r="F2300" t="str">
        <f>IFERROR(VLOOKUP(B2300,'Safety Idea'!D:X,21,FALSE),"")</f>
        <v/>
      </c>
      <c r="G2300" t="str">
        <f>IFERROR(VLOOKUP(B2300,'Compulsory Training'!D:Z,23,FALSE),"")</f>
        <v/>
      </c>
      <c r="H2300" t="str">
        <f>IFERROR(VLOOKUP(B2300,Attendance!D:BQ,65,FALSE),"")</f>
        <v/>
      </c>
      <c r="I2300" t="str">
        <f>IFERROR(VLOOKUP(B2300,Misconduct!D:M,8,FALSE),"")</f>
        <v/>
      </c>
      <c r="J2300" t="str">
        <f>IFERROR(VLOOKUP(B2300,Misconduct!D:M,9,FALSE),"")</f>
        <v/>
      </c>
      <c r="K2300" t="str">
        <f>IFERROR(VLOOKUP(B2300,Misconduct!D:M,10,FALSE),"")</f>
        <v/>
      </c>
    </row>
    <row r="2301" spans="1:11">
      <c r="A2301" s="161" t="str">
        <f>IF(Personal_Development!C2195="","",Personal_Development!C2195)</f>
        <v/>
      </c>
      <c r="B2301" t="str">
        <f>IF(Personal_Development!D2195="","",Personal_Development!D2195)</f>
        <v/>
      </c>
      <c r="C2301" t="str">
        <f>IF(Personal_Development!E2195="","",Personal_Development!E2195)</f>
        <v/>
      </c>
      <c r="D2301" t="str">
        <f>IFERROR(VLOOKUP(B2301,Personal_Development!D:DL,113,FALSE),"")</f>
        <v/>
      </c>
      <c r="E2301" t="str">
        <f>IFERROR(VLOOKUP(B2301,Kaizen!D:X,21,FALSE),"")</f>
        <v/>
      </c>
      <c r="F2301" t="str">
        <f>IFERROR(VLOOKUP(B2301,'Safety Idea'!D:X,21,FALSE),"")</f>
        <v/>
      </c>
      <c r="G2301" t="str">
        <f>IFERROR(VLOOKUP(B2301,'Compulsory Training'!D:Z,23,FALSE),"")</f>
        <v/>
      </c>
      <c r="H2301" t="str">
        <f>IFERROR(VLOOKUP(B2301,Attendance!D:BQ,65,FALSE),"")</f>
        <v/>
      </c>
      <c r="I2301" t="str">
        <f>IFERROR(VLOOKUP(B2301,Misconduct!D:M,8,FALSE),"")</f>
        <v/>
      </c>
      <c r="J2301" t="str">
        <f>IFERROR(VLOOKUP(B2301,Misconduct!D:M,9,FALSE),"")</f>
        <v/>
      </c>
      <c r="K2301" t="str">
        <f>IFERROR(VLOOKUP(B2301,Misconduct!D:M,10,FALSE),"")</f>
        <v/>
      </c>
    </row>
    <row r="2302" spans="1:11">
      <c r="A2302" s="161" t="str">
        <f>IF(Personal_Development!C2196="","",Personal_Development!C2196)</f>
        <v/>
      </c>
      <c r="B2302" t="str">
        <f>IF(Personal_Development!D2196="","",Personal_Development!D2196)</f>
        <v/>
      </c>
      <c r="C2302" t="str">
        <f>IF(Personal_Development!E2196="","",Personal_Development!E2196)</f>
        <v/>
      </c>
      <c r="D2302" t="str">
        <f>IFERROR(VLOOKUP(B2302,Personal_Development!D:DL,113,FALSE),"")</f>
        <v/>
      </c>
      <c r="E2302" t="str">
        <f>IFERROR(VLOOKUP(B2302,Kaizen!D:X,21,FALSE),"")</f>
        <v/>
      </c>
      <c r="F2302" t="str">
        <f>IFERROR(VLOOKUP(B2302,'Safety Idea'!D:X,21,FALSE),"")</f>
        <v/>
      </c>
      <c r="G2302" t="str">
        <f>IFERROR(VLOOKUP(B2302,'Compulsory Training'!D:Z,23,FALSE),"")</f>
        <v/>
      </c>
      <c r="H2302" t="str">
        <f>IFERROR(VLOOKUP(B2302,Attendance!D:BQ,65,FALSE),"")</f>
        <v/>
      </c>
      <c r="I2302" t="str">
        <f>IFERROR(VLOOKUP(B2302,Misconduct!D:M,8,FALSE),"")</f>
        <v/>
      </c>
      <c r="J2302" t="str">
        <f>IFERROR(VLOOKUP(B2302,Misconduct!D:M,9,FALSE),"")</f>
        <v/>
      </c>
      <c r="K2302" t="str">
        <f>IFERROR(VLOOKUP(B2302,Misconduct!D:M,10,FALSE),"")</f>
        <v/>
      </c>
    </row>
    <row r="2303" spans="1:11">
      <c r="A2303" s="161" t="str">
        <f>IF(Personal_Development!C2197="","",Personal_Development!C2197)</f>
        <v/>
      </c>
      <c r="B2303" t="str">
        <f>IF(Personal_Development!D2197="","",Personal_Development!D2197)</f>
        <v/>
      </c>
      <c r="C2303" t="str">
        <f>IF(Personal_Development!E2197="","",Personal_Development!E2197)</f>
        <v/>
      </c>
      <c r="D2303" t="str">
        <f>IFERROR(VLOOKUP(B2303,Personal_Development!D:DL,113,FALSE),"")</f>
        <v/>
      </c>
      <c r="E2303" t="str">
        <f>IFERROR(VLOOKUP(B2303,Kaizen!D:X,21,FALSE),"")</f>
        <v/>
      </c>
      <c r="F2303" t="str">
        <f>IFERROR(VLOOKUP(B2303,'Safety Idea'!D:X,21,FALSE),"")</f>
        <v/>
      </c>
      <c r="G2303" t="str">
        <f>IFERROR(VLOOKUP(B2303,'Compulsory Training'!D:Z,23,FALSE),"")</f>
        <v/>
      </c>
      <c r="H2303" t="str">
        <f>IFERROR(VLOOKUP(B2303,Attendance!D:BQ,65,FALSE),"")</f>
        <v/>
      </c>
      <c r="I2303" t="str">
        <f>IFERROR(VLOOKUP(B2303,Misconduct!D:M,8,FALSE),"")</f>
        <v/>
      </c>
      <c r="J2303" t="str">
        <f>IFERROR(VLOOKUP(B2303,Misconduct!D:M,9,FALSE),"")</f>
        <v/>
      </c>
      <c r="K2303" t="str">
        <f>IFERROR(VLOOKUP(B2303,Misconduct!D:M,10,FALSE),"")</f>
        <v/>
      </c>
    </row>
    <row r="2304" spans="1:11">
      <c r="A2304" s="161" t="str">
        <f>IF(Personal_Development!C2198="","",Personal_Development!C2198)</f>
        <v/>
      </c>
      <c r="B2304" t="str">
        <f>IF(Personal_Development!D2198="","",Personal_Development!D2198)</f>
        <v/>
      </c>
      <c r="C2304" t="str">
        <f>IF(Personal_Development!E2198="","",Personal_Development!E2198)</f>
        <v/>
      </c>
      <c r="D2304" t="str">
        <f>IFERROR(VLOOKUP(B2304,Personal_Development!D:DL,113,FALSE),"")</f>
        <v/>
      </c>
      <c r="E2304" t="str">
        <f>IFERROR(VLOOKUP(B2304,Kaizen!D:X,21,FALSE),"")</f>
        <v/>
      </c>
      <c r="F2304" t="str">
        <f>IFERROR(VLOOKUP(B2304,'Safety Idea'!D:X,21,FALSE),"")</f>
        <v/>
      </c>
      <c r="G2304" t="str">
        <f>IFERROR(VLOOKUP(B2304,'Compulsory Training'!D:Z,23,FALSE),"")</f>
        <v/>
      </c>
      <c r="H2304" t="str">
        <f>IFERROR(VLOOKUP(B2304,Attendance!D:BQ,65,FALSE),"")</f>
        <v/>
      </c>
      <c r="I2304" t="str">
        <f>IFERROR(VLOOKUP(B2304,Misconduct!D:M,8,FALSE),"")</f>
        <v/>
      </c>
      <c r="J2304" t="str">
        <f>IFERROR(VLOOKUP(B2304,Misconduct!D:M,9,FALSE),"")</f>
        <v/>
      </c>
      <c r="K2304" t="str">
        <f>IFERROR(VLOOKUP(B2304,Misconduct!D:M,10,FALSE),"")</f>
        <v/>
      </c>
    </row>
    <row r="2305" spans="1:11">
      <c r="A2305" s="161" t="str">
        <f>IF(Personal_Development!C2199="","",Personal_Development!C2199)</f>
        <v/>
      </c>
      <c r="B2305" t="str">
        <f>IF(Personal_Development!D2199="","",Personal_Development!D2199)</f>
        <v/>
      </c>
      <c r="C2305" t="str">
        <f>IF(Personal_Development!E2199="","",Personal_Development!E2199)</f>
        <v/>
      </c>
      <c r="D2305" t="str">
        <f>IFERROR(VLOOKUP(B2305,Personal_Development!D:DL,113,FALSE),"")</f>
        <v/>
      </c>
      <c r="E2305" t="str">
        <f>IFERROR(VLOOKUP(B2305,Kaizen!D:X,21,FALSE),"")</f>
        <v/>
      </c>
      <c r="F2305" t="str">
        <f>IFERROR(VLOOKUP(B2305,'Safety Idea'!D:X,21,FALSE),"")</f>
        <v/>
      </c>
      <c r="G2305" t="str">
        <f>IFERROR(VLOOKUP(B2305,'Compulsory Training'!D:Z,23,FALSE),"")</f>
        <v/>
      </c>
      <c r="H2305" t="str">
        <f>IFERROR(VLOOKUP(B2305,Attendance!D:BQ,65,FALSE),"")</f>
        <v/>
      </c>
      <c r="I2305" t="str">
        <f>IFERROR(VLOOKUP(B2305,Misconduct!D:M,8,FALSE),"")</f>
        <v/>
      </c>
      <c r="J2305" t="str">
        <f>IFERROR(VLOOKUP(B2305,Misconduct!D:M,9,FALSE),"")</f>
        <v/>
      </c>
      <c r="K2305" t="str">
        <f>IFERROR(VLOOKUP(B2305,Misconduct!D:M,10,FALSE),"")</f>
        <v/>
      </c>
    </row>
    <row r="2306" spans="1:11">
      <c r="A2306" s="161" t="str">
        <f>IF(Personal_Development!C2200="","",Personal_Development!C2200)</f>
        <v/>
      </c>
      <c r="B2306" t="str">
        <f>IF(Personal_Development!D2200="","",Personal_Development!D2200)</f>
        <v/>
      </c>
      <c r="C2306" t="str">
        <f>IF(Personal_Development!E2200="","",Personal_Development!E2200)</f>
        <v/>
      </c>
      <c r="D2306" t="str">
        <f>IFERROR(VLOOKUP(B2306,Personal_Development!D:DL,113,FALSE),"")</f>
        <v/>
      </c>
      <c r="E2306" t="str">
        <f>IFERROR(VLOOKUP(B2306,Kaizen!D:X,21,FALSE),"")</f>
        <v/>
      </c>
      <c r="F2306" t="str">
        <f>IFERROR(VLOOKUP(B2306,'Safety Idea'!D:X,21,FALSE),"")</f>
        <v/>
      </c>
      <c r="G2306" t="str">
        <f>IFERROR(VLOOKUP(B2306,'Compulsory Training'!D:Z,23,FALSE),"")</f>
        <v/>
      </c>
      <c r="H2306" t="str">
        <f>IFERROR(VLOOKUP(B2306,Attendance!D:BQ,65,FALSE),"")</f>
        <v/>
      </c>
      <c r="I2306" t="str">
        <f>IFERROR(VLOOKUP(B2306,Misconduct!D:M,8,FALSE),"")</f>
        <v/>
      </c>
      <c r="J2306" t="str">
        <f>IFERROR(VLOOKUP(B2306,Misconduct!D:M,9,FALSE),"")</f>
        <v/>
      </c>
      <c r="K2306" t="str">
        <f>IFERROR(VLOOKUP(B2306,Misconduct!D:M,10,FALSE),"")</f>
        <v/>
      </c>
    </row>
    <row r="2307" spans="1:11">
      <c r="A2307" s="161" t="str">
        <f>IF(Personal_Development!C2201="","",Personal_Development!C2201)</f>
        <v/>
      </c>
      <c r="B2307" t="str">
        <f>IF(Personal_Development!D2201="","",Personal_Development!D2201)</f>
        <v/>
      </c>
      <c r="C2307" t="str">
        <f>IF(Personal_Development!E2201="","",Personal_Development!E2201)</f>
        <v/>
      </c>
      <c r="D2307" t="str">
        <f>IFERROR(VLOOKUP(B2307,Personal_Development!D:DL,113,FALSE),"")</f>
        <v/>
      </c>
      <c r="E2307" t="str">
        <f>IFERROR(VLOOKUP(B2307,Kaizen!D:X,21,FALSE),"")</f>
        <v/>
      </c>
      <c r="F2307" t="str">
        <f>IFERROR(VLOOKUP(B2307,'Safety Idea'!D:X,21,FALSE),"")</f>
        <v/>
      </c>
      <c r="G2307" t="str">
        <f>IFERROR(VLOOKUP(B2307,'Compulsory Training'!D:Z,23,FALSE),"")</f>
        <v/>
      </c>
      <c r="H2307" t="str">
        <f>IFERROR(VLOOKUP(B2307,Attendance!D:BQ,65,FALSE),"")</f>
        <v/>
      </c>
      <c r="I2307" t="str">
        <f>IFERROR(VLOOKUP(B2307,Misconduct!D:M,8,FALSE),"")</f>
        <v/>
      </c>
      <c r="J2307" t="str">
        <f>IFERROR(VLOOKUP(B2307,Misconduct!D:M,9,FALSE),"")</f>
        <v/>
      </c>
      <c r="K2307" t="str">
        <f>IFERROR(VLOOKUP(B2307,Misconduct!D:M,10,FALSE),"")</f>
        <v/>
      </c>
    </row>
    <row r="2308" spans="1:11">
      <c r="A2308" s="161" t="str">
        <f>IF(Personal_Development!C2202="","",Personal_Development!C2202)</f>
        <v/>
      </c>
      <c r="B2308" t="str">
        <f>IF(Personal_Development!D2202="","",Personal_Development!D2202)</f>
        <v/>
      </c>
      <c r="C2308" t="str">
        <f>IF(Personal_Development!E2202="","",Personal_Development!E2202)</f>
        <v/>
      </c>
      <c r="D2308" t="str">
        <f>IFERROR(VLOOKUP(B2308,Personal_Development!D:DL,113,FALSE),"")</f>
        <v/>
      </c>
      <c r="E2308" t="str">
        <f>IFERROR(VLOOKUP(B2308,Kaizen!D:X,21,FALSE),"")</f>
        <v/>
      </c>
      <c r="F2308" t="str">
        <f>IFERROR(VLOOKUP(B2308,'Safety Idea'!D:X,21,FALSE),"")</f>
        <v/>
      </c>
      <c r="G2308" t="str">
        <f>IFERROR(VLOOKUP(B2308,'Compulsory Training'!D:Z,23,FALSE),"")</f>
        <v/>
      </c>
      <c r="H2308" t="str">
        <f>IFERROR(VLOOKUP(B2308,Attendance!D:BQ,65,FALSE),"")</f>
        <v/>
      </c>
      <c r="I2308" t="str">
        <f>IFERROR(VLOOKUP(B2308,Misconduct!D:M,8,FALSE),"")</f>
        <v/>
      </c>
      <c r="J2308" t="str">
        <f>IFERROR(VLOOKUP(B2308,Misconduct!D:M,9,FALSE),"")</f>
        <v/>
      </c>
      <c r="K2308" t="str">
        <f>IFERROR(VLOOKUP(B2308,Misconduct!D:M,10,FALSE),"")</f>
        <v/>
      </c>
    </row>
    <row r="2309" spans="1:11">
      <c r="A2309" s="161" t="str">
        <f>IF(Personal_Development!C2203="","",Personal_Development!C2203)</f>
        <v/>
      </c>
      <c r="B2309" t="str">
        <f>IF(Personal_Development!D2203="","",Personal_Development!D2203)</f>
        <v/>
      </c>
      <c r="C2309" t="str">
        <f>IF(Personal_Development!E2203="","",Personal_Development!E2203)</f>
        <v/>
      </c>
      <c r="D2309" t="str">
        <f>IFERROR(VLOOKUP(B2309,Personal_Development!D:DL,113,FALSE),"")</f>
        <v/>
      </c>
      <c r="E2309" t="str">
        <f>IFERROR(VLOOKUP(B2309,Kaizen!D:X,21,FALSE),"")</f>
        <v/>
      </c>
      <c r="F2309" t="str">
        <f>IFERROR(VLOOKUP(B2309,'Safety Idea'!D:X,21,FALSE),"")</f>
        <v/>
      </c>
      <c r="G2309" t="str">
        <f>IFERROR(VLOOKUP(B2309,'Compulsory Training'!D:Z,23,FALSE),"")</f>
        <v/>
      </c>
      <c r="H2309" t="str">
        <f>IFERROR(VLOOKUP(B2309,Attendance!D:BQ,65,FALSE),"")</f>
        <v/>
      </c>
      <c r="I2309" t="str">
        <f>IFERROR(VLOOKUP(B2309,Misconduct!D:M,8,FALSE),"")</f>
        <v/>
      </c>
      <c r="J2309" t="str">
        <f>IFERROR(VLOOKUP(B2309,Misconduct!D:M,9,FALSE),"")</f>
        <v/>
      </c>
      <c r="K2309" t="str">
        <f>IFERROR(VLOOKUP(B2309,Misconduct!D:M,10,FALSE),"")</f>
        <v/>
      </c>
    </row>
    <row r="2310" spans="1:11">
      <c r="A2310" s="161" t="str">
        <f>IF(Personal_Development!C2204="","",Personal_Development!C2204)</f>
        <v/>
      </c>
      <c r="B2310" t="str">
        <f>IF(Personal_Development!D2204="","",Personal_Development!D2204)</f>
        <v/>
      </c>
      <c r="C2310" t="str">
        <f>IF(Personal_Development!E2204="","",Personal_Development!E2204)</f>
        <v/>
      </c>
      <c r="D2310" t="str">
        <f>IFERROR(VLOOKUP(B2310,Personal_Development!D:DL,113,FALSE),"")</f>
        <v/>
      </c>
      <c r="E2310" t="str">
        <f>IFERROR(VLOOKUP(B2310,Kaizen!D:X,21,FALSE),"")</f>
        <v/>
      </c>
      <c r="F2310" t="str">
        <f>IFERROR(VLOOKUP(B2310,'Safety Idea'!D:X,21,FALSE),"")</f>
        <v/>
      </c>
      <c r="G2310" t="str">
        <f>IFERROR(VLOOKUP(B2310,'Compulsory Training'!D:Z,23,FALSE),"")</f>
        <v/>
      </c>
      <c r="H2310" t="str">
        <f>IFERROR(VLOOKUP(B2310,Attendance!D:BQ,65,FALSE),"")</f>
        <v/>
      </c>
      <c r="I2310" t="str">
        <f>IFERROR(VLOOKUP(B2310,Misconduct!D:M,8,FALSE),"")</f>
        <v/>
      </c>
      <c r="J2310" t="str">
        <f>IFERROR(VLOOKUP(B2310,Misconduct!D:M,9,FALSE),"")</f>
        <v/>
      </c>
      <c r="K2310" t="str">
        <f>IFERROR(VLOOKUP(B2310,Misconduct!D:M,10,FALSE),"")</f>
        <v/>
      </c>
    </row>
    <row r="2311" spans="1:11">
      <c r="A2311" s="161" t="str">
        <f>IF(Personal_Development!C2205="","",Personal_Development!C2205)</f>
        <v/>
      </c>
      <c r="B2311" t="str">
        <f>IF(Personal_Development!D2205="","",Personal_Development!D2205)</f>
        <v/>
      </c>
      <c r="C2311" t="str">
        <f>IF(Personal_Development!E2205="","",Personal_Development!E2205)</f>
        <v/>
      </c>
      <c r="D2311" t="str">
        <f>IFERROR(VLOOKUP(B2311,Personal_Development!D:DL,113,FALSE),"")</f>
        <v/>
      </c>
      <c r="E2311" t="str">
        <f>IFERROR(VLOOKUP(B2311,Kaizen!D:X,21,FALSE),"")</f>
        <v/>
      </c>
      <c r="F2311" t="str">
        <f>IFERROR(VLOOKUP(B2311,'Safety Idea'!D:X,21,FALSE),"")</f>
        <v/>
      </c>
      <c r="G2311" t="str">
        <f>IFERROR(VLOOKUP(B2311,'Compulsory Training'!D:Z,23,FALSE),"")</f>
        <v/>
      </c>
      <c r="H2311" t="str">
        <f>IFERROR(VLOOKUP(B2311,Attendance!D:BQ,65,FALSE),"")</f>
        <v/>
      </c>
      <c r="I2311" t="str">
        <f>IFERROR(VLOOKUP(B2311,Misconduct!D:M,8,FALSE),"")</f>
        <v/>
      </c>
      <c r="J2311" t="str">
        <f>IFERROR(VLOOKUP(B2311,Misconduct!D:M,9,FALSE),"")</f>
        <v/>
      </c>
      <c r="K2311" t="str">
        <f>IFERROR(VLOOKUP(B2311,Misconduct!D:M,10,FALSE),"")</f>
        <v/>
      </c>
    </row>
    <row r="2312" spans="1:11">
      <c r="A2312" s="161" t="str">
        <f>IF(Personal_Development!C2206="","",Personal_Development!C2206)</f>
        <v/>
      </c>
      <c r="B2312" t="str">
        <f>IF(Personal_Development!D2206="","",Personal_Development!D2206)</f>
        <v/>
      </c>
      <c r="C2312" t="str">
        <f>IF(Personal_Development!E2206="","",Personal_Development!E2206)</f>
        <v/>
      </c>
      <c r="D2312" t="str">
        <f>IFERROR(VLOOKUP(B2312,Personal_Development!D:DL,113,FALSE),"")</f>
        <v/>
      </c>
      <c r="E2312" t="str">
        <f>IFERROR(VLOOKUP(B2312,Kaizen!D:X,21,FALSE),"")</f>
        <v/>
      </c>
      <c r="F2312" t="str">
        <f>IFERROR(VLOOKUP(B2312,'Safety Idea'!D:X,21,FALSE),"")</f>
        <v/>
      </c>
      <c r="G2312" t="str">
        <f>IFERROR(VLOOKUP(B2312,'Compulsory Training'!D:Z,23,FALSE),"")</f>
        <v/>
      </c>
      <c r="H2312" t="str">
        <f>IFERROR(VLOOKUP(B2312,Attendance!D:BQ,65,FALSE),"")</f>
        <v/>
      </c>
      <c r="I2312" t="str">
        <f>IFERROR(VLOOKUP(B2312,Misconduct!D:M,8,FALSE),"")</f>
        <v/>
      </c>
      <c r="J2312" t="str">
        <f>IFERROR(VLOOKUP(B2312,Misconduct!D:M,9,FALSE),"")</f>
        <v/>
      </c>
      <c r="K2312" t="str">
        <f>IFERROR(VLOOKUP(B2312,Misconduct!D:M,10,FALSE),"")</f>
        <v/>
      </c>
    </row>
    <row r="2313" spans="1:11">
      <c r="A2313" s="161" t="str">
        <f>IF(Personal_Development!C2207="","",Personal_Development!C2207)</f>
        <v/>
      </c>
      <c r="B2313" t="str">
        <f>IF(Personal_Development!D2207="","",Personal_Development!D2207)</f>
        <v/>
      </c>
      <c r="C2313" t="str">
        <f>IF(Personal_Development!E2207="","",Personal_Development!E2207)</f>
        <v/>
      </c>
      <c r="D2313" t="str">
        <f>IFERROR(VLOOKUP(B2313,Personal_Development!D:DL,113,FALSE),"")</f>
        <v/>
      </c>
      <c r="E2313" t="str">
        <f>IFERROR(VLOOKUP(B2313,Kaizen!D:X,21,FALSE),"")</f>
        <v/>
      </c>
      <c r="F2313" t="str">
        <f>IFERROR(VLOOKUP(B2313,'Safety Idea'!D:X,21,FALSE),"")</f>
        <v/>
      </c>
      <c r="G2313" t="str">
        <f>IFERROR(VLOOKUP(B2313,'Compulsory Training'!D:Z,23,FALSE),"")</f>
        <v/>
      </c>
      <c r="H2313" t="str">
        <f>IFERROR(VLOOKUP(B2313,Attendance!D:BQ,65,FALSE),"")</f>
        <v/>
      </c>
      <c r="I2313" t="str">
        <f>IFERROR(VLOOKUP(B2313,Misconduct!D:M,8,FALSE),"")</f>
        <v/>
      </c>
      <c r="J2313" t="str">
        <f>IFERROR(VLOOKUP(B2313,Misconduct!D:M,9,FALSE),"")</f>
        <v/>
      </c>
      <c r="K2313" t="str">
        <f>IFERROR(VLOOKUP(B2313,Misconduct!D:M,10,FALSE),"")</f>
        <v/>
      </c>
    </row>
    <row r="2314" spans="1:11">
      <c r="A2314" s="161" t="str">
        <f>IF(Personal_Development!C2208="","",Personal_Development!C2208)</f>
        <v/>
      </c>
      <c r="B2314" t="str">
        <f>IF(Personal_Development!D2208="","",Personal_Development!D2208)</f>
        <v/>
      </c>
      <c r="C2314" t="str">
        <f>IF(Personal_Development!E2208="","",Personal_Development!E2208)</f>
        <v/>
      </c>
      <c r="D2314" t="str">
        <f>IFERROR(VLOOKUP(B2314,Personal_Development!D:DL,113,FALSE),"")</f>
        <v/>
      </c>
      <c r="E2314" t="str">
        <f>IFERROR(VLOOKUP(B2314,Kaizen!D:X,21,FALSE),"")</f>
        <v/>
      </c>
      <c r="F2314" t="str">
        <f>IFERROR(VLOOKUP(B2314,'Safety Idea'!D:X,21,FALSE),"")</f>
        <v/>
      </c>
      <c r="G2314" t="str">
        <f>IFERROR(VLOOKUP(B2314,'Compulsory Training'!D:Z,23,FALSE),"")</f>
        <v/>
      </c>
      <c r="H2314" t="str">
        <f>IFERROR(VLOOKUP(B2314,Attendance!D:BQ,65,FALSE),"")</f>
        <v/>
      </c>
      <c r="I2314" t="str">
        <f>IFERROR(VLOOKUP(B2314,Misconduct!D:M,8,FALSE),"")</f>
        <v/>
      </c>
      <c r="J2314" t="str">
        <f>IFERROR(VLOOKUP(B2314,Misconduct!D:M,9,FALSE),"")</f>
        <v/>
      </c>
      <c r="K2314" t="str">
        <f>IFERROR(VLOOKUP(B2314,Misconduct!D:M,10,FALSE),"")</f>
        <v/>
      </c>
    </row>
    <row r="2315" spans="1:11">
      <c r="A2315" s="161" t="str">
        <f>IF(Personal_Development!C2209="","",Personal_Development!C2209)</f>
        <v/>
      </c>
      <c r="B2315" t="str">
        <f>IF(Personal_Development!D2209="","",Personal_Development!D2209)</f>
        <v/>
      </c>
      <c r="C2315" t="str">
        <f>IF(Personal_Development!E2209="","",Personal_Development!E2209)</f>
        <v/>
      </c>
      <c r="D2315" t="str">
        <f>IFERROR(VLOOKUP(B2315,Personal_Development!D:DL,113,FALSE),"")</f>
        <v/>
      </c>
      <c r="E2315" t="str">
        <f>IFERROR(VLOOKUP(B2315,Kaizen!D:X,21,FALSE),"")</f>
        <v/>
      </c>
      <c r="F2315" t="str">
        <f>IFERROR(VLOOKUP(B2315,'Safety Idea'!D:X,21,FALSE),"")</f>
        <v/>
      </c>
      <c r="G2315" t="str">
        <f>IFERROR(VLOOKUP(B2315,'Compulsory Training'!D:Z,23,FALSE),"")</f>
        <v/>
      </c>
      <c r="H2315" t="str">
        <f>IFERROR(VLOOKUP(B2315,Attendance!D:BQ,65,FALSE),"")</f>
        <v/>
      </c>
      <c r="I2315" t="str">
        <f>IFERROR(VLOOKUP(B2315,Misconduct!D:M,8,FALSE),"")</f>
        <v/>
      </c>
      <c r="J2315" t="str">
        <f>IFERROR(VLOOKUP(B2315,Misconduct!D:M,9,FALSE),"")</f>
        <v/>
      </c>
      <c r="K2315" t="str">
        <f>IFERROR(VLOOKUP(B2315,Misconduct!D:M,10,FALSE),"")</f>
        <v/>
      </c>
    </row>
    <row r="2316" spans="1:11">
      <c r="A2316" s="161" t="str">
        <f>IF(Personal_Development!C2210="","",Personal_Development!C2210)</f>
        <v/>
      </c>
      <c r="B2316" t="str">
        <f>IF(Personal_Development!D2210="","",Personal_Development!D2210)</f>
        <v/>
      </c>
      <c r="C2316" t="str">
        <f>IF(Personal_Development!E2210="","",Personal_Development!E2210)</f>
        <v/>
      </c>
      <c r="D2316" t="str">
        <f>IFERROR(VLOOKUP(B2316,Personal_Development!D:DL,113,FALSE),"")</f>
        <v/>
      </c>
      <c r="E2316" t="str">
        <f>IFERROR(VLOOKUP(B2316,Kaizen!D:X,21,FALSE),"")</f>
        <v/>
      </c>
      <c r="F2316" t="str">
        <f>IFERROR(VLOOKUP(B2316,'Safety Idea'!D:X,21,FALSE),"")</f>
        <v/>
      </c>
      <c r="G2316" t="str">
        <f>IFERROR(VLOOKUP(B2316,'Compulsory Training'!D:Z,23,FALSE),"")</f>
        <v/>
      </c>
      <c r="H2316" t="str">
        <f>IFERROR(VLOOKUP(B2316,Attendance!D:BQ,65,FALSE),"")</f>
        <v/>
      </c>
      <c r="I2316" t="str">
        <f>IFERROR(VLOOKUP(B2316,Misconduct!D:M,8,FALSE),"")</f>
        <v/>
      </c>
      <c r="J2316" t="str">
        <f>IFERROR(VLOOKUP(B2316,Misconduct!D:M,9,FALSE),"")</f>
        <v/>
      </c>
      <c r="K2316" t="str">
        <f>IFERROR(VLOOKUP(B2316,Misconduct!D:M,10,FALSE),"")</f>
        <v/>
      </c>
    </row>
    <row r="2317" spans="1:11">
      <c r="A2317" s="161" t="str">
        <f>IF(Personal_Development!C2211="","",Personal_Development!C2211)</f>
        <v/>
      </c>
      <c r="B2317" t="str">
        <f>IF(Personal_Development!D2211="","",Personal_Development!D2211)</f>
        <v/>
      </c>
      <c r="C2317" t="str">
        <f>IF(Personal_Development!E2211="","",Personal_Development!E2211)</f>
        <v/>
      </c>
      <c r="D2317" t="str">
        <f>IFERROR(VLOOKUP(B2317,Personal_Development!D:DL,113,FALSE),"")</f>
        <v/>
      </c>
      <c r="E2317" t="str">
        <f>IFERROR(VLOOKUP(B2317,Kaizen!D:X,21,FALSE),"")</f>
        <v/>
      </c>
      <c r="F2317" t="str">
        <f>IFERROR(VLOOKUP(B2317,'Safety Idea'!D:X,21,FALSE),"")</f>
        <v/>
      </c>
      <c r="G2317" t="str">
        <f>IFERROR(VLOOKUP(B2317,'Compulsory Training'!D:Z,23,FALSE),"")</f>
        <v/>
      </c>
      <c r="H2317" t="str">
        <f>IFERROR(VLOOKUP(B2317,Attendance!D:BQ,65,FALSE),"")</f>
        <v/>
      </c>
      <c r="I2317" t="str">
        <f>IFERROR(VLOOKUP(B2317,Misconduct!D:M,8,FALSE),"")</f>
        <v/>
      </c>
      <c r="J2317" t="str">
        <f>IFERROR(VLOOKUP(B2317,Misconduct!D:M,9,FALSE),"")</f>
        <v/>
      </c>
      <c r="K2317" t="str">
        <f>IFERROR(VLOOKUP(B2317,Misconduct!D:M,10,FALSE),"")</f>
        <v/>
      </c>
    </row>
    <row r="2318" spans="1:11">
      <c r="A2318" s="161" t="str">
        <f>IF(Personal_Development!C2212="","",Personal_Development!C2212)</f>
        <v/>
      </c>
      <c r="B2318" t="str">
        <f>IF(Personal_Development!D2212="","",Personal_Development!D2212)</f>
        <v/>
      </c>
      <c r="C2318" t="str">
        <f>IF(Personal_Development!E2212="","",Personal_Development!E2212)</f>
        <v/>
      </c>
      <c r="D2318" t="str">
        <f>IFERROR(VLOOKUP(B2318,Personal_Development!D:DL,113,FALSE),"")</f>
        <v/>
      </c>
      <c r="E2318" t="str">
        <f>IFERROR(VLOOKUP(B2318,Kaizen!D:X,21,FALSE),"")</f>
        <v/>
      </c>
      <c r="F2318" t="str">
        <f>IFERROR(VLOOKUP(B2318,'Safety Idea'!D:X,21,FALSE),"")</f>
        <v/>
      </c>
      <c r="G2318" t="str">
        <f>IFERROR(VLOOKUP(B2318,'Compulsory Training'!D:Z,23,FALSE),"")</f>
        <v/>
      </c>
      <c r="H2318" t="str">
        <f>IFERROR(VLOOKUP(B2318,Attendance!D:BQ,65,FALSE),"")</f>
        <v/>
      </c>
      <c r="I2318" t="str">
        <f>IFERROR(VLOOKUP(B2318,Misconduct!D:M,8,FALSE),"")</f>
        <v/>
      </c>
      <c r="J2318" t="str">
        <f>IFERROR(VLOOKUP(B2318,Misconduct!D:M,9,FALSE),"")</f>
        <v/>
      </c>
      <c r="K2318" t="str">
        <f>IFERROR(VLOOKUP(B2318,Misconduct!D:M,10,FALSE),"")</f>
        <v/>
      </c>
    </row>
    <row r="2319" spans="1:11">
      <c r="A2319" s="161" t="str">
        <f>IF(Personal_Development!C2213="","",Personal_Development!C2213)</f>
        <v/>
      </c>
      <c r="B2319" t="str">
        <f>IF(Personal_Development!D2213="","",Personal_Development!D2213)</f>
        <v/>
      </c>
      <c r="C2319" t="str">
        <f>IF(Personal_Development!E2213="","",Personal_Development!E2213)</f>
        <v/>
      </c>
      <c r="D2319" t="str">
        <f>IFERROR(VLOOKUP(B2319,Personal_Development!D:DL,113,FALSE),"")</f>
        <v/>
      </c>
      <c r="E2319" t="str">
        <f>IFERROR(VLOOKUP(B2319,Kaizen!D:X,21,FALSE),"")</f>
        <v/>
      </c>
      <c r="F2319" t="str">
        <f>IFERROR(VLOOKUP(B2319,'Safety Idea'!D:X,21,FALSE),"")</f>
        <v/>
      </c>
      <c r="G2319" t="str">
        <f>IFERROR(VLOOKUP(B2319,'Compulsory Training'!D:Z,23,FALSE),"")</f>
        <v/>
      </c>
      <c r="H2319" t="str">
        <f>IFERROR(VLOOKUP(B2319,Attendance!D:BQ,65,FALSE),"")</f>
        <v/>
      </c>
      <c r="I2319" t="str">
        <f>IFERROR(VLOOKUP(B2319,Misconduct!D:M,8,FALSE),"")</f>
        <v/>
      </c>
      <c r="J2319" t="str">
        <f>IFERROR(VLOOKUP(B2319,Misconduct!D:M,9,FALSE),"")</f>
        <v/>
      </c>
      <c r="K2319" t="str">
        <f>IFERROR(VLOOKUP(B2319,Misconduct!D:M,10,FALSE),"")</f>
        <v/>
      </c>
    </row>
    <row r="2320" spans="1:11">
      <c r="A2320" s="161" t="str">
        <f>IF(Personal_Development!C2214="","",Personal_Development!C2214)</f>
        <v/>
      </c>
      <c r="B2320" t="str">
        <f>IF(Personal_Development!D2214="","",Personal_Development!D2214)</f>
        <v/>
      </c>
      <c r="C2320" t="str">
        <f>IF(Personal_Development!E2214="","",Personal_Development!E2214)</f>
        <v/>
      </c>
      <c r="D2320" t="str">
        <f>IFERROR(VLOOKUP(B2320,Personal_Development!D:DL,113,FALSE),"")</f>
        <v/>
      </c>
      <c r="E2320" t="str">
        <f>IFERROR(VLOOKUP(B2320,Kaizen!D:X,21,FALSE),"")</f>
        <v/>
      </c>
      <c r="F2320" t="str">
        <f>IFERROR(VLOOKUP(B2320,'Safety Idea'!D:X,21,FALSE),"")</f>
        <v/>
      </c>
      <c r="G2320" t="str">
        <f>IFERROR(VLOOKUP(B2320,'Compulsory Training'!D:Z,23,FALSE),"")</f>
        <v/>
      </c>
      <c r="H2320" t="str">
        <f>IFERROR(VLOOKUP(B2320,Attendance!D:BQ,65,FALSE),"")</f>
        <v/>
      </c>
      <c r="I2320" t="str">
        <f>IFERROR(VLOOKUP(B2320,Misconduct!D:M,8,FALSE),"")</f>
        <v/>
      </c>
      <c r="J2320" t="str">
        <f>IFERROR(VLOOKUP(B2320,Misconduct!D:M,9,FALSE),"")</f>
        <v/>
      </c>
      <c r="K2320" t="str">
        <f>IFERROR(VLOOKUP(B2320,Misconduct!D:M,10,FALSE),"")</f>
        <v/>
      </c>
    </row>
    <row r="2321" spans="1:11">
      <c r="A2321" s="161" t="str">
        <f>IF(Personal_Development!C2215="","",Personal_Development!C2215)</f>
        <v/>
      </c>
      <c r="B2321" t="str">
        <f>IF(Personal_Development!D2215="","",Personal_Development!D2215)</f>
        <v/>
      </c>
      <c r="C2321" t="str">
        <f>IF(Personal_Development!E2215="","",Personal_Development!E2215)</f>
        <v/>
      </c>
      <c r="D2321" t="str">
        <f>IFERROR(VLOOKUP(B2321,Personal_Development!D:DL,113,FALSE),"")</f>
        <v/>
      </c>
      <c r="E2321" t="str">
        <f>IFERROR(VLOOKUP(B2321,Kaizen!D:X,21,FALSE),"")</f>
        <v/>
      </c>
      <c r="F2321" t="str">
        <f>IFERROR(VLOOKUP(B2321,'Safety Idea'!D:X,21,FALSE),"")</f>
        <v/>
      </c>
      <c r="G2321" t="str">
        <f>IFERROR(VLOOKUP(B2321,'Compulsory Training'!D:Z,23,FALSE),"")</f>
        <v/>
      </c>
      <c r="H2321" t="str">
        <f>IFERROR(VLOOKUP(B2321,Attendance!D:BQ,65,FALSE),"")</f>
        <v/>
      </c>
      <c r="I2321" t="str">
        <f>IFERROR(VLOOKUP(B2321,Misconduct!D:M,8,FALSE),"")</f>
        <v/>
      </c>
      <c r="J2321" t="str">
        <f>IFERROR(VLOOKUP(B2321,Misconduct!D:M,9,FALSE),"")</f>
        <v/>
      </c>
      <c r="K2321" t="str">
        <f>IFERROR(VLOOKUP(B2321,Misconduct!D:M,10,FALSE),"")</f>
        <v/>
      </c>
    </row>
    <row r="2322" spans="1:11">
      <c r="A2322" s="161" t="str">
        <f>IF(Personal_Development!C2216="","",Personal_Development!C2216)</f>
        <v/>
      </c>
      <c r="B2322" t="str">
        <f>IF(Personal_Development!D2216="","",Personal_Development!D2216)</f>
        <v/>
      </c>
      <c r="C2322" t="str">
        <f>IF(Personal_Development!E2216="","",Personal_Development!E2216)</f>
        <v/>
      </c>
      <c r="D2322" t="str">
        <f>IFERROR(VLOOKUP(B2322,Personal_Development!D:DL,113,FALSE),"")</f>
        <v/>
      </c>
      <c r="E2322" t="str">
        <f>IFERROR(VLOOKUP(B2322,Kaizen!D:X,21,FALSE),"")</f>
        <v/>
      </c>
      <c r="F2322" t="str">
        <f>IFERROR(VLOOKUP(B2322,'Safety Idea'!D:X,21,FALSE),"")</f>
        <v/>
      </c>
      <c r="G2322" t="str">
        <f>IFERROR(VLOOKUP(B2322,'Compulsory Training'!D:Z,23,FALSE),"")</f>
        <v/>
      </c>
      <c r="H2322" t="str">
        <f>IFERROR(VLOOKUP(B2322,Attendance!D:BQ,65,FALSE),"")</f>
        <v/>
      </c>
      <c r="I2322" t="str">
        <f>IFERROR(VLOOKUP(B2322,Misconduct!D:M,8,FALSE),"")</f>
        <v/>
      </c>
      <c r="J2322" t="str">
        <f>IFERROR(VLOOKUP(B2322,Misconduct!D:M,9,FALSE),"")</f>
        <v/>
      </c>
      <c r="K2322" t="str">
        <f>IFERROR(VLOOKUP(B2322,Misconduct!D:M,10,FALSE),"")</f>
        <v/>
      </c>
    </row>
    <row r="2323" spans="1:11">
      <c r="A2323" s="161" t="str">
        <f>IF(Personal_Development!C2217="","",Personal_Development!C2217)</f>
        <v/>
      </c>
      <c r="B2323" t="str">
        <f>IF(Personal_Development!D2217="","",Personal_Development!D2217)</f>
        <v/>
      </c>
      <c r="C2323" t="str">
        <f>IF(Personal_Development!E2217="","",Personal_Development!E2217)</f>
        <v/>
      </c>
      <c r="D2323" t="str">
        <f>IFERROR(VLOOKUP(B2323,Personal_Development!D:DL,113,FALSE),"")</f>
        <v/>
      </c>
      <c r="E2323" t="str">
        <f>IFERROR(VLOOKUP(B2323,Kaizen!D:X,21,FALSE),"")</f>
        <v/>
      </c>
      <c r="F2323" t="str">
        <f>IFERROR(VLOOKUP(B2323,'Safety Idea'!D:X,21,FALSE),"")</f>
        <v/>
      </c>
      <c r="G2323" t="str">
        <f>IFERROR(VLOOKUP(B2323,'Compulsory Training'!D:Z,23,FALSE),"")</f>
        <v/>
      </c>
      <c r="H2323" t="str">
        <f>IFERROR(VLOOKUP(B2323,Attendance!D:BQ,65,FALSE),"")</f>
        <v/>
      </c>
      <c r="I2323" t="str">
        <f>IFERROR(VLOOKUP(B2323,Misconduct!D:M,8,FALSE),"")</f>
        <v/>
      </c>
      <c r="J2323" t="str">
        <f>IFERROR(VLOOKUP(B2323,Misconduct!D:M,9,FALSE),"")</f>
        <v/>
      </c>
      <c r="K2323" t="str">
        <f>IFERROR(VLOOKUP(B2323,Misconduct!D:M,10,FALSE),"")</f>
        <v/>
      </c>
    </row>
    <row r="2324" spans="1:11">
      <c r="A2324" s="161" t="str">
        <f>IF(Personal_Development!C2218="","",Personal_Development!C2218)</f>
        <v/>
      </c>
      <c r="B2324" t="str">
        <f>IF(Personal_Development!D2218="","",Personal_Development!D2218)</f>
        <v/>
      </c>
      <c r="C2324" t="str">
        <f>IF(Personal_Development!E2218="","",Personal_Development!E2218)</f>
        <v/>
      </c>
      <c r="D2324" t="str">
        <f>IFERROR(VLOOKUP(B2324,Personal_Development!D:DL,113,FALSE),"")</f>
        <v/>
      </c>
      <c r="E2324" t="str">
        <f>IFERROR(VLOOKUP(B2324,Kaizen!D:X,21,FALSE),"")</f>
        <v/>
      </c>
      <c r="F2324" t="str">
        <f>IFERROR(VLOOKUP(B2324,'Safety Idea'!D:X,21,FALSE),"")</f>
        <v/>
      </c>
      <c r="G2324" t="str">
        <f>IFERROR(VLOOKUP(B2324,'Compulsory Training'!D:Z,23,FALSE),"")</f>
        <v/>
      </c>
      <c r="H2324" t="str">
        <f>IFERROR(VLOOKUP(B2324,Attendance!D:BQ,65,FALSE),"")</f>
        <v/>
      </c>
      <c r="I2324" t="str">
        <f>IFERROR(VLOOKUP(B2324,Misconduct!D:M,8,FALSE),"")</f>
        <v/>
      </c>
      <c r="J2324" t="str">
        <f>IFERROR(VLOOKUP(B2324,Misconduct!D:M,9,FALSE),"")</f>
        <v/>
      </c>
      <c r="K2324" t="str">
        <f>IFERROR(VLOOKUP(B2324,Misconduct!D:M,10,FALSE),"")</f>
        <v/>
      </c>
    </row>
    <row r="2325" spans="1:11">
      <c r="A2325" s="161" t="str">
        <f>IF(Personal_Development!C2219="","",Personal_Development!C2219)</f>
        <v/>
      </c>
      <c r="B2325" t="str">
        <f>IF(Personal_Development!D2219="","",Personal_Development!D2219)</f>
        <v/>
      </c>
      <c r="C2325" t="str">
        <f>IF(Personal_Development!E2219="","",Personal_Development!E2219)</f>
        <v/>
      </c>
      <c r="D2325" t="str">
        <f>IFERROR(VLOOKUP(B2325,Personal_Development!D:DL,113,FALSE),"")</f>
        <v/>
      </c>
      <c r="E2325" t="str">
        <f>IFERROR(VLOOKUP(B2325,Kaizen!D:X,21,FALSE),"")</f>
        <v/>
      </c>
      <c r="F2325" t="str">
        <f>IFERROR(VLOOKUP(B2325,'Safety Idea'!D:X,21,FALSE),"")</f>
        <v/>
      </c>
      <c r="G2325" t="str">
        <f>IFERROR(VLOOKUP(B2325,'Compulsory Training'!D:Z,23,FALSE),"")</f>
        <v/>
      </c>
      <c r="H2325" t="str">
        <f>IFERROR(VLOOKUP(B2325,Attendance!D:BQ,65,FALSE),"")</f>
        <v/>
      </c>
      <c r="I2325" t="str">
        <f>IFERROR(VLOOKUP(B2325,Misconduct!D:M,8,FALSE),"")</f>
        <v/>
      </c>
      <c r="J2325" t="str">
        <f>IFERROR(VLOOKUP(B2325,Misconduct!D:M,9,FALSE),"")</f>
        <v/>
      </c>
      <c r="K2325" t="str">
        <f>IFERROR(VLOOKUP(B2325,Misconduct!D:M,10,FALSE),"")</f>
        <v/>
      </c>
    </row>
    <row r="2326" spans="1:11">
      <c r="A2326" s="161" t="str">
        <f>IF(Personal_Development!C2220="","",Personal_Development!C2220)</f>
        <v/>
      </c>
      <c r="B2326" t="str">
        <f>IF(Personal_Development!D2220="","",Personal_Development!D2220)</f>
        <v/>
      </c>
      <c r="C2326" t="str">
        <f>IF(Personal_Development!E2220="","",Personal_Development!E2220)</f>
        <v/>
      </c>
      <c r="D2326" t="str">
        <f>IFERROR(VLOOKUP(B2326,Personal_Development!D:DL,113,FALSE),"")</f>
        <v/>
      </c>
      <c r="E2326" t="str">
        <f>IFERROR(VLOOKUP(B2326,Kaizen!D:X,21,FALSE),"")</f>
        <v/>
      </c>
      <c r="F2326" t="str">
        <f>IFERROR(VLOOKUP(B2326,'Safety Idea'!D:X,21,FALSE),"")</f>
        <v/>
      </c>
      <c r="G2326" t="str">
        <f>IFERROR(VLOOKUP(B2326,'Compulsory Training'!D:Z,23,FALSE),"")</f>
        <v/>
      </c>
      <c r="H2326" t="str">
        <f>IFERROR(VLOOKUP(B2326,Attendance!D:BQ,65,FALSE),"")</f>
        <v/>
      </c>
      <c r="I2326" t="str">
        <f>IFERROR(VLOOKUP(B2326,Misconduct!D:M,8,FALSE),"")</f>
        <v/>
      </c>
      <c r="J2326" t="str">
        <f>IFERROR(VLOOKUP(B2326,Misconduct!D:M,9,FALSE),"")</f>
        <v/>
      </c>
      <c r="K2326" t="str">
        <f>IFERROR(VLOOKUP(B2326,Misconduct!D:M,10,FALSE),"")</f>
        <v/>
      </c>
    </row>
    <row r="2327" spans="1:11">
      <c r="A2327" s="161" t="str">
        <f>IF(Personal_Development!C2221="","",Personal_Development!C2221)</f>
        <v/>
      </c>
      <c r="B2327" t="str">
        <f>IF(Personal_Development!D2221="","",Personal_Development!D2221)</f>
        <v/>
      </c>
      <c r="C2327" t="str">
        <f>IF(Personal_Development!E2221="","",Personal_Development!E2221)</f>
        <v/>
      </c>
      <c r="D2327" t="str">
        <f>IFERROR(VLOOKUP(B2327,Personal_Development!D:DL,113,FALSE),"")</f>
        <v/>
      </c>
      <c r="E2327" t="str">
        <f>IFERROR(VLOOKUP(B2327,Kaizen!D:X,21,FALSE),"")</f>
        <v/>
      </c>
      <c r="F2327" t="str">
        <f>IFERROR(VLOOKUP(B2327,'Safety Idea'!D:X,21,FALSE),"")</f>
        <v/>
      </c>
      <c r="G2327" t="str">
        <f>IFERROR(VLOOKUP(B2327,'Compulsory Training'!D:Z,23,FALSE),"")</f>
        <v/>
      </c>
      <c r="H2327" t="str">
        <f>IFERROR(VLOOKUP(B2327,Attendance!D:BQ,65,FALSE),"")</f>
        <v/>
      </c>
      <c r="I2327" t="str">
        <f>IFERROR(VLOOKUP(B2327,Misconduct!D:M,8,FALSE),"")</f>
        <v/>
      </c>
      <c r="J2327" t="str">
        <f>IFERROR(VLOOKUP(B2327,Misconduct!D:M,9,FALSE),"")</f>
        <v/>
      </c>
      <c r="K2327" t="str">
        <f>IFERROR(VLOOKUP(B2327,Misconduct!D:M,10,FALSE),"")</f>
        <v/>
      </c>
    </row>
    <row r="2328" spans="1:11">
      <c r="A2328" s="161" t="str">
        <f>IF(Personal_Development!C2222="","",Personal_Development!C2222)</f>
        <v/>
      </c>
      <c r="B2328" t="str">
        <f>IF(Personal_Development!D2222="","",Personal_Development!D2222)</f>
        <v/>
      </c>
      <c r="C2328" t="str">
        <f>IF(Personal_Development!E2222="","",Personal_Development!E2222)</f>
        <v/>
      </c>
      <c r="D2328" t="str">
        <f>IFERROR(VLOOKUP(B2328,Personal_Development!D:DL,113,FALSE),"")</f>
        <v/>
      </c>
      <c r="E2328" t="str">
        <f>IFERROR(VLOOKUP(B2328,Kaizen!D:X,21,FALSE),"")</f>
        <v/>
      </c>
      <c r="F2328" t="str">
        <f>IFERROR(VLOOKUP(B2328,'Safety Idea'!D:X,21,FALSE),"")</f>
        <v/>
      </c>
      <c r="G2328" t="str">
        <f>IFERROR(VLOOKUP(B2328,'Compulsory Training'!D:Z,23,FALSE),"")</f>
        <v/>
      </c>
      <c r="H2328" t="str">
        <f>IFERROR(VLOOKUP(B2328,Attendance!D:BQ,65,FALSE),"")</f>
        <v/>
      </c>
      <c r="I2328" t="str">
        <f>IFERROR(VLOOKUP(B2328,Misconduct!D:M,8,FALSE),"")</f>
        <v/>
      </c>
      <c r="J2328" t="str">
        <f>IFERROR(VLOOKUP(B2328,Misconduct!D:M,9,FALSE),"")</f>
        <v/>
      </c>
      <c r="K2328" t="str">
        <f>IFERROR(VLOOKUP(B2328,Misconduct!D:M,10,FALSE),"")</f>
        <v/>
      </c>
    </row>
    <row r="2329" spans="1:11">
      <c r="A2329" s="161" t="str">
        <f>IF(Personal_Development!C2223="","",Personal_Development!C2223)</f>
        <v/>
      </c>
      <c r="B2329" t="str">
        <f>IF(Personal_Development!D2223="","",Personal_Development!D2223)</f>
        <v/>
      </c>
      <c r="C2329" t="str">
        <f>IF(Personal_Development!E2223="","",Personal_Development!E2223)</f>
        <v/>
      </c>
      <c r="D2329" t="str">
        <f>IFERROR(VLOOKUP(B2329,Personal_Development!D:DL,113,FALSE),"")</f>
        <v/>
      </c>
      <c r="E2329" t="str">
        <f>IFERROR(VLOOKUP(B2329,Kaizen!D:X,21,FALSE),"")</f>
        <v/>
      </c>
      <c r="F2329" t="str">
        <f>IFERROR(VLOOKUP(B2329,'Safety Idea'!D:X,21,FALSE),"")</f>
        <v/>
      </c>
      <c r="G2329" t="str">
        <f>IFERROR(VLOOKUP(B2329,'Compulsory Training'!D:Z,23,FALSE),"")</f>
        <v/>
      </c>
      <c r="H2329" t="str">
        <f>IFERROR(VLOOKUP(B2329,Attendance!D:BQ,65,FALSE),"")</f>
        <v/>
      </c>
      <c r="I2329" t="str">
        <f>IFERROR(VLOOKUP(B2329,Misconduct!D:M,8,FALSE),"")</f>
        <v/>
      </c>
      <c r="J2329" t="str">
        <f>IFERROR(VLOOKUP(B2329,Misconduct!D:M,9,FALSE),"")</f>
        <v/>
      </c>
      <c r="K2329" t="str">
        <f>IFERROR(VLOOKUP(B2329,Misconduct!D:M,10,FALSE),"")</f>
        <v/>
      </c>
    </row>
    <row r="2330" spans="1:11">
      <c r="A2330" s="161" t="str">
        <f>IF(Personal_Development!C2224="","",Personal_Development!C2224)</f>
        <v/>
      </c>
      <c r="B2330" t="str">
        <f>IF(Personal_Development!D2224="","",Personal_Development!D2224)</f>
        <v/>
      </c>
      <c r="C2330" t="str">
        <f>IF(Personal_Development!E2224="","",Personal_Development!E2224)</f>
        <v/>
      </c>
      <c r="D2330" t="str">
        <f>IFERROR(VLOOKUP(B2330,Personal_Development!D:DL,113,FALSE),"")</f>
        <v/>
      </c>
      <c r="E2330" t="str">
        <f>IFERROR(VLOOKUP(B2330,Kaizen!D:X,21,FALSE),"")</f>
        <v/>
      </c>
      <c r="F2330" t="str">
        <f>IFERROR(VLOOKUP(B2330,'Safety Idea'!D:X,21,FALSE),"")</f>
        <v/>
      </c>
      <c r="G2330" t="str">
        <f>IFERROR(VLOOKUP(B2330,'Compulsory Training'!D:Z,23,FALSE),"")</f>
        <v/>
      </c>
      <c r="H2330" t="str">
        <f>IFERROR(VLOOKUP(B2330,Attendance!D:BQ,65,FALSE),"")</f>
        <v/>
      </c>
      <c r="I2330" t="str">
        <f>IFERROR(VLOOKUP(B2330,Misconduct!D:M,8,FALSE),"")</f>
        <v/>
      </c>
      <c r="J2330" t="str">
        <f>IFERROR(VLOOKUP(B2330,Misconduct!D:M,9,FALSE),"")</f>
        <v/>
      </c>
      <c r="K2330" t="str">
        <f>IFERROR(VLOOKUP(B2330,Misconduct!D:M,10,FALSE),"")</f>
        <v/>
      </c>
    </row>
    <row r="2331" spans="1:11">
      <c r="A2331" s="161" t="str">
        <f>IF(Personal_Development!C2225="","",Personal_Development!C2225)</f>
        <v/>
      </c>
      <c r="B2331" t="str">
        <f>IF(Personal_Development!D2225="","",Personal_Development!D2225)</f>
        <v/>
      </c>
      <c r="C2331" t="str">
        <f>IF(Personal_Development!E2225="","",Personal_Development!E2225)</f>
        <v/>
      </c>
      <c r="D2331" t="str">
        <f>IFERROR(VLOOKUP(B2331,Personal_Development!D:DL,113,FALSE),"")</f>
        <v/>
      </c>
      <c r="E2331" t="str">
        <f>IFERROR(VLOOKUP(B2331,Kaizen!D:X,21,FALSE),"")</f>
        <v/>
      </c>
      <c r="F2331" t="str">
        <f>IFERROR(VLOOKUP(B2331,'Safety Idea'!D:X,21,FALSE),"")</f>
        <v/>
      </c>
      <c r="G2331" t="str">
        <f>IFERROR(VLOOKUP(B2331,'Compulsory Training'!D:Z,23,FALSE),"")</f>
        <v/>
      </c>
      <c r="H2331" t="str">
        <f>IFERROR(VLOOKUP(B2331,Attendance!D:BQ,65,FALSE),"")</f>
        <v/>
      </c>
      <c r="I2331" t="str">
        <f>IFERROR(VLOOKUP(B2331,Misconduct!D:M,8,FALSE),"")</f>
        <v/>
      </c>
      <c r="J2331" t="str">
        <f>IFERROR(VLOOKUP(B2331,Misconduct!D:M,9,FALSE),"")</f>
        <v/>
      </c>
      <c r="K2331" t="str">
        <f>IFERROR(VLOOKUP(B2331,Misconduct!D:M,10,FALSE),"")</f>
        <v/>
      </c>
    </row>
    <row r="2332" spans="1:11">
      <c r="A2332" s="161" t="str">
        <f>IF(Personal_Development!C2226="","",Personal_Development!C2226)</f>
        <v/>
      </c>
      <c r="B2332" t="str">
        <f>IF(Personal_Development!D2226="","",Personal_Development!D2226)</f>
        <v/>
      </c>
      <c r="C2332" t="str">
        <f>IF(Personal_Development!E2226="","",Personal_Development!E2226)</f>
        <v/>
      </c>
      <c r="D2332" t="str">
        <f>IFERROR(VLOOKUP(B2332,Personal_Development!D:DL,113,FALSE),"")</f>
        <v/>
      </c>
      <c r="E2332" t="str">
        <f>IFERROR(VLOOKUP(B2332,Kaizen!D:X,21,FALSE),"")</f>
        <v/>
      </c>
      <c r="F2332" t="str">
        <f>IFERROR(VLOOKUP(B2332,'Safety Idea'!D:X,21,FALSE),"")</f>
        <v/>
      </c>
      <c r="G2332" t="str">
        <f>IFERROR(VLOOKUP(B2332,'Compulsory Training'!D:Z,23,FALSE),"")</f>
        <v/>
      </c>
      <c r="H2332" t="str">
        <f>IFERROR(VLOOKUP(B2332,Attendance!D:BQ,65,FALSE),"")</f>
        <v/>
      </c>
      <c r="I2332" t="str">
        <f>IFERROR(VLOOKUP(B2332,Misconduct!D:M,8,FALSE),"")</f>
        <v/>
      </c>
      <c r="J2332" t="str">
        <f>IFERROR(VLOOKUP(B2332,Misconduct!D:M,9,FALSE),"")</f>
        <v/>
      </c>
      <c r="K2332" t="str">
        <f>IFERROR(VLOOKUP(B2332,Misconduct!D:M,10,FALSE),"")</f>
        <v/>
      </c>
    </row>
    <row r="2333" spans="1:11">
      <c r="A2333" s="161" t="str">
        <f>IF(Personal_Development!C2227="","",Personal_Development!C2227)</f>
        <v/>
      </c>
      <c r="B2333" t="str">
        <f>IF(Personal_Development!D2227="","",Personal_Development!D2227)</f>
        <v/>
      </c>
      <c r="C2333" t="str">
        <f>IF(Personal_Development!E2227="","",Personal_Development!E2227)</f>
        <v/>
      </c>
      <c r="D2333" t="str">
        <f>IFERROR(VLOOKUP(B2333,Personal_Development!D:DL,113,FALSE),"")</f>
        <v/>
      </c>
      <c r="E2333" t="str">
        <f>IFERROR(VLOOKUP(B2333,Kaizen!D:X,21,FALSE),"")</f>
        <v/>
      </c>
      <c r="F2333" t="str">
        <f>IFERROR(VLOOKUP(B2333,'Safety Idea'!D:X,21,FALSE),"")</f>
        <v/>
      </c>
      <c r="G2333" t="str">
        <f>IFERROR(VLOOKUP(B2333,'Compulsory Training'!D:Z,23,FALSE),"")</f>
        <v/>
      </c>
      <c r="H2333" t="str">
        <f>IFERROR(VLOOKUP(B2333,Attendance!D:BQ,65,FALSE),"")</f>
        <v/>
      </c>
      <c r="I2333" t="str">
        <f>IFERROR(VLOOKUP(B2333,Misconduct!D:M,8,FALSE),"")</f>
        <v/>
      </c>
      <c r="J2333" t="str">
        <f>IFERROR(VLOOKUP(B2333,Misconduct!D:M,9,FALSE),"")</f>
        <v/>
      </c>
      <c r="K2333" t="str">
        <f>IFERROR(VLOOKUP(B2333,Misconduct!D:M,10,FALSE),"")</f>
        <v/>
      </c>
    </row>
    <row r="2334" spans="1:11">
      <c r="A2334" s="161" t="str">
        <f>IF(Personal_Development!C2228="","",Personal_Development!C2228)</f>
        <v/>
      </c>
      <c r="B2334" t="str">
        <f>IF(Personal_Development!D2228="","",Personal_Development!D2228)</f>
        <v/>
      </c>
      <c r="C2334" t="str">
        <f>IF(Personal_Development!E2228="","",Personal_Development!E2228)</f>
        <v/>
      </c>
      <c r="D2334" t="str">
        <f>IFERROR(VLOOKUP(B2334,Personal_Development!D:DL,113,FALSE),"")</f>
        <v/>
      </c>
      <c r="E2334" t="str">
        <f>IFERROR(VLOOKUP(B2334,Kaizen!D:X,21,FALSE),"")</f>
        <v/>
      </c>
      <c r="F2334" t="str">
        <f>IFERROR(VLOOKUP(B2334,'Safety Idea'!D:X,21,FALSE),"")</f>
        <v/>
      </c>
      <c r="G2334" t="str">
        <f>IFERROR(VLOOKUP(B2334,'Compulsory Training'!D:Z,23,FALSE),"")</f>
        <v/>
      </c>
      <c r="H2334" t="str">
        <f>IFERROR(VLOOKUP(B2334,Attendance!D:BQ,65,FALSE),"")</f>
        <v/>
      </c>
      <c r="I2334" t="str">
        <f>IFERROR(VLOOKUP(B2334,Misconduct!D:M,8,FALSE),"")</f>
        <v/>
      </c>
      <c r="J2334" t="str">
        <f>IFERROR(VLOOKUP(B2334,Misconduct!D:M,9,FALSE),"")</f>
        <v/>
      </c>
      <c r="K2334" t="str">
        <f>IFERROR(VLOOKUP(B2334,Misconduct!D:M,10,FALSE),"")</f>
        <v/>
      </c>
    </row>
    <row r="2335" spans="1:11">
      <c r="A2335" s="161" t="str">
        <f>IF(Personal_Development!C2229="","",Personal_Development!C2229)</f>
        <v/>
      </c>
      <c r="B2335" t="str">
        <f>IF(Personal_Development!D2229="","",Personal_Development!D2229)</f>
        <v/>
      </c>
      <c r="C2335" t="str">
        <f>IF(Personal_Development!E2229="","",Personal_Development!E2229)</f>
        <v/>
      </c>
      <c r="D2335" t="str">
        <f>IFERROR(VLOOKUP(B2335,Personal_Development!D:DL,113,FALSE),"")</f>
        <v/>
      </c>
      <c r="E2335" t="str">
        <f>IFERROR(VLOOKUP(B2335,Kaizen!D:X,21,FALSE),"")</f>
        <v/>
      </c>
      <c r="F2335" t="str">
        <f>IFERROR(VLOOKUP(B2335,'Safety Idea'!D:X,21,FALSE),"")</f>
        <v/>
      </c>
      <c r="G2335" t="str">
        <f>IFERROR(VLOOKUP(B2335,'Compulsory Training'!D:Z,23,FALSE),"")</f>
        <v/>
      </c>
      <c r="H2335" t="str">
        <f>IFERROR(VLOOKUP(B2335,Attendance!D:BQ,65,FALSE),"")</f>
        <v/>
      </c>
      <c r="I2335" t="str">
        <f>IFERROR(VLOOKUP(B2335,Misconduct!D:M,8,FALSE),"")</f>
        <v/>
      </c>
      <c r="J2335" t="str">
        <f>IFERROR(VLOOKUP(B2335,Misconduct!D:M,9,FALSE),"")</f>
        <v/>
      </c>
      <c r="K2335" t="str">
        <f>IFERROR(VLOOKUP(B2335,Misconduct!D:M,10,FALSE),"")</f>
        <v/>
      </c>
    </row>
    <row r="2336" spans="1:11">
      <c r="A2336" s="161" t="str">
        <f>IF(Personal_Development!C2230="","",Personal_Development!C2230)</f>
        <v/>
      </c>
      <c r="B2336" t="str">
        <f>IF(Personal_Development!D2230="","",Personal_Development!D2230)</f>
        <v/>
      </c>
      <c r="C2336" t="str">
        <f>IF(Personal_Development!E2230="","",Personal_Development!E2230)</f>
        <v/>
      </c>
      <c r="D2336" t="str">
        <f>IFERROR(VLOOKUP(B2336,Personal_Development!D:DL,113,FALSE),"")</f>
        <v/>
      </c>
      <c r="E2336" t="str">
        <f>IFERROR(VLOOKUP(B2336,Kaizen!D:X,21,FALSE),"")</f>
        <v/>
      </c>
      <c r="F2336" t="str">
        <f>IFERROR(VLOOKUP(B2336,'Safety Idea'!D:X,21,FALSE),"")</f>
        <v/>
      </c>
      <c r="G2336" t="str">
        <f>IFERROR(VLOOKUP(B2336,'Compulsory Training'!D:Z,23,FALSE),"")</f>
        <v/>
      </c>
      <c r="H2336" t="str">
        <f>IFERROR(VLOOKUP(B2336,Attendance!D:BQ,65,FALSE),"")</f>
        <v/>
      </c>
      <c r="I2336" t="str">
        <f>IFERROR(VLOOKUP(B2336,Misconduct!D:M,8,FALSE),"")</f>
        <v/>
      </c>
      <c r="J2336" t="str">
        <f>IFERROR(VLOOKUP(B2336,Misconduct!D:M,9,FALSE),"")</f>
        <v/>
      </c>
      <c r="K2336" t="str">
        <f>IFERROR(VLOOKUP(B2336,Misconduct!D:M,10,FALSE),"")</f>
        <v/>
      </c>
    </row>
    <row r="2337" spans="1:11">
      <c r="A2337" s="161" t="str">
        <f>IF(Personal_Development!C2231="","",Personal_Development!C2231)</f>
        <v/>
      </c>
      <c r="B2337" t="str">
        <f>IF(Personal_Development!D2231="","",Personal_Development!D2231)</f>
        <v/>
      </c>
      <c r="C2337" t="str">
        <f>IF(Personal_Development!E2231="","",Personal_Development!E2231)</f>
        <v/>
      </c>
      <c r="D2337" t="str">
        <f>IFERROR(VLOOKUP(B2337,Personal_Development!D:DL,113,FALSE),"")</f>
        <v/>
      </c>
      <c r="E2337" t="str">
        <f>IFERROR(VLOOKUP(B2337,Kaizen!D:X,21,FALSE),"")</f>
        <v/>
      </c>
      <c r="F2337" t="str">
        <f>IFERROR(VLOOKUP(B2337,'Safety Idea'!D:X,21,FALSE),"")</f>
        <v/>
      </c>
      <c r="G2337" t="str">
        <f>IFERROR(VLOOKUP(B2337,'Compulsory Training'!D:Z,23,FALSE),"")</f>
        <v/>
      </c>
      <c r="H2337" t="str">
        <f>IFERROR(VLOOKUP(B2337,Attendance!D:BQ,65,FALSE),"")</f>
        <v/>
      </c>
      <c r="I2337" t="str">
        <f>IFERROR(VLOOKUP(B2337,Misconduct!D:M,8,FALSE),"")</f>
        <v/>
      </c>
      <c r="J2337" t="str">
        <f>IFERROR(VLOOKUP(B2337,Misconduct!D:M,9,FALSE),"")</f>
        <v/>
      </c>
      <c r="K2337" t="str">
        <f>IFERROR(VLOOKUP(B2337,Misconduct!D:M,10,FALSE),"")</f>
        <v/>
      </c>
    </row>
    <row r="2338" spans="1:11">
      <c r="A2338" s="161" t="str">
        <f>IF(Personal_Development!C2232="","",Personal_Development!C2232)</f>
        <v/>
      </c>
      <c r="B2338" t="str">
        <f>IF(Personal_Development!D2232="","",Personal_Development!D2232)</f>
        <v/>
      </c>
      <c r="C2338" t="str">
        <f>IF(Personal_Development!E2232="","",Personal_Development!E2232)</f>
        <v/>
      </c>
      <c r="D2338" t="str">
        <f>IFERROR(VLOOKUP(B2338,Personal_Development!D:DL,113,FALSE),"")</f>
        <v/>
      </c>
      <c r="E2338" t="str">
        <f>IFERROR(VLOOKUP(B2338,Kaizen!D:X,21,FALSE),"")</f>
        <v/>
      </c>
      <c r="F2338" t="str">
        <f>IFERROR(VLOOKUP(B2338,'Safety Idea'!D:X,21,FALSE),"")</f>
        <v/>
      </c>
      <c r="G2338" t="str">
        <f>IFERROR(VLOOKUP(B2338,'Compulsory Training'!D:Z,23,FALSE),"")</f>
        <v/>
      </c>
      <c r="H2338" t="str">
        <f>IFERROR(VLOOKUP(B2338,Attendance!D:BQ,65,FALSE),"")</f>
        <v/>
      </c>
      <c r="I2338" t="str">
        <f>IFERROR(VLOOKUP(B2338,Misconduct!D:M,8,FALSE),"")</f>
        <v/>
      </c>
      <c r="J2338" t="str">
        <f>IFERROR(VLOOKUP(B2338,Misconduct!D:M,9,FALSE),"")</f>
        <v/>
      </c>
      <c r="K2338" t="str">
        <f>IFERROR(VLOOKUP(B2338,Misconduct!D:M,10,FALSE),"")</f>
        <v/>
      </c>
    </row>
    <row r="2339" spans="1:11">
      <c r="A2339" s="161" t="str">
        <f>IF(Personal_Development!C2233="","",Personal_Development!C2233)</f>
        <v/>
      </c>
      <c r="B2339" t="str">
        <f>IF(Personal_Development!D2233="","",Personal_Development!D2233)</f>
        <v/>
      </c>
      <c r="C2339" t="str">
        <f>IF(Personal_Development!E2233="","",Personal_Development!E2233)</f>
        <v/>
      </c>
      <c r="D2339" t="str">
        <f>IFERROR(VLOOKUP(B2339,Personal_Development!D:DL,113,FALSE),"")</f>
        <v/>
      </c>
      <c r="E2339" t="str">
        <f>IFERROR(VLOOKUP(B2339,Kaizen!D:X,21,FALSE),"")</f>
        <v/>
      </c>
      <c r="F2339" t="str">
        <f>IFERROR(VLOOKUP(B2339,'Safety Idea'!D:X,21,FALSE),"")</f>
        <v/>
      </c>
      <c r="G2339" t="str">
        <f>IFERROR(VLOOKUP(B2339,'Compulsory Training'!D:Z,23,FALSE),"")</f>
        <v/>
      </c>
      <c r="H2339" t="str">
        <f>IFERROR(VLOOKUP(B2339,Attendance!D:BQ,65,FALSE),"")</f>
        <v/>
      </c>
      <c r="I2339" t="str">
        <f>IFERROR(VLOOKUP(B2339,Misconduct!D:M,8,FALSE),"")</f>
        <v/>
      </c>
      <c r="J2339" t="str">
        <f>IFERROR(VLOOKUP(B2339,Misconduct!D:M,9,FALSE),"")</f>
        <v/>
      </c>
      <c r="K2339" t="str">
        <f>IFERROR(VLOOKUP(B2339,Misconduct!D:M,10,FALSE),"")</f>
        <v/>
      </c>
    </row>
    <row r="2340" spans="1:11">
      <c r="A2340" s="161" t="str">
        <f>IF(Personal_Development!C2234="","",Personal_Development!C2234)</f>
        <v/>
      </c>
      <c r="B2340" t="str">
        <f>IF(Personal_Development!D2234="","",Personal_Development!D2234)</f>
        <v/>
      </c>
      <c r="C2340" t="str">
        <f>IF(Personal_Development!E2234="","",Personal_Development!E2234)</f>
        <v/>
      </c>
      <c r="D2340" t="str">
        <f>IFERROR(VLOOKUP(B2340,Personal_Development!D:DL,113,FALSE),"")</f>
        <v/>
      </c>
      <c r="E2340" t="str">
        <f>IFERROR(VLOOKUP(B2340,Kaizen!D:X,21,FALSE),"")</f>
        <v/>
      </c>
      <c r="F2340" t="str">
        <f>IFERROR(VLOOKUP(B2340,'Safety Idea'!D:X,21,FALSE),"")</f>
        <v/>
      </c>
      <c r="G2340" t="str">
        <f>IFERROR(VLOOKUP(B2340,'Compulsory Training'!D:Z,23,FALSE),"")</f>
        <v/>
      </c>
      <c r="H2340" t="str">
        <f>IFERROR(VLOOKUP(B2340,Attendance!D:BQ,65,FALSE),"")</f>
        <v/>
      </c>
      <c r="I2340" t="str">
        <f>IFERROR(VLOOKUP(B2340,Misconduct!D:M,8,FALSE),"")</f>
        <v/>
      </c>
      <c r="J2340" t="str">
        <f>IFERROR(VLOOKUP(B2340,Misconduct!D:M,9,FALSE),"")</f>
        <v/>
      </c>
      <c r="K2340" t="str">
        <f>IFERROR(VLOOKUP(B2340,Misconduct!D:M,10,FALSE),"")</f>
        <v/>
      </c>
    </row>
    <row r="2341" spans="1:11">
      <c r="A2341" s="161" t="str">
        <f>IF(Personal_Development!C2235="","",Personal_Development!C2235)</f>
        <v/>
      </c>
      <c r="B2341" t="str">
        <f>IF(Personal_Development!D2235="","",Personal_Development!D2235)</f>
        <v/>
      </c>
      <c r="C2341" t="str">
        <f>IF(Personal_Development!E2235="","",Personal_Development!E2235)</f>
        <v/>
      </c>
      <c r="D2341" t="str">
        <f>IFERROR(VLOOKUP(B2341,Personal_Development!D:DL,113,FALSE),"")</f>
        <v/>
      </c>
      <c r="E2341" t="str">
        <f>IFERROR(VLOOKUP(B2341,Kaizen!D:X,21,FALSE),"")</f>
        <v/>
      </c>
      <c r="F2341" t="str">
        <f>IFERROR(VLOOKUP(B2341,'Safety Idea'!D:X,21,FALSE),"")</f>
        <v/>
      </c>
      <c r="G2341" t="str">
        <f>IFERROR(VLOOKUP(B2341,'Compulsory Training'!D:Z,23,FALSE),"")</f>
        <v/>
      </c>
      <c r="H2341" t="str">
        <f>IFERROR(VLOOKUP(B2341,Attendance!D:BQ,65,FALSE),"")</f>
        <v/>
      </c>
      <c r="I2341" t="str">
        <f>IFERROR(VLOOKUP(B2341,Misconduct!D:M,8,FALSE),"")</f>
        <v/>
      </c>
      <c r="J2341" t="str">
        <f>IFERROR(VLOOKUP(B2341,Misconduct!D:M,9,FALSE),"")</f>
        <v/>
      </c>
      <c r="K2341" t="str">
        <f>IFERROR(VLOOKUP(B2341,Misconduct!D:M,10,FALSE),"")</f>
        <v/>
      </c>
    </row>
    <row r="2342" spans="1:11">
      <c r="A2342" s="161" t="str">
        <f>IF(Personal_Development!C2236="","",Personal_Development!C2236)</f>
        <v/>
      </c>
      <c r="B2342" t="str">
        <f>IF(Personal_Development!D2236="","",Personal_Development!D2236)</f>
        <v/>
      </c>
      <c r="C2342" t="str">
        <f>IF(Personal_Development!E2236="","",Personal_Development!E2236)</f>
        <v/>
      </c>
      <c r="D2342" t="str">
        <f>IFERROR(VLOOKUP(B2342,Personal_Development!D:DL,113,FALSE),"")</f>
        <v/>
      </c>
      <c r="E2342" t="str">
        <f>IFERROR(VLOOKUP(B2342,Kaizen!D:X,21,FALSE),"")</f>
        <v/>
      </c>
      <c r="F2342" t="str">
        <f>IFERROR(VLOOKUP(B2342,'Safety Idea'!D:X,21,FALSE),"")</f>
        <v/>
      </c>
      <c r="G2342" t="str">
        <f>IFERROR(VLOOKUP(B2342,'Compulsory Training'!D:Z,23,FALSE),"")</f>
        <v/>
      </c>
      <c r="H2342" t="str">
        <f>IFERROR(VLOOKUP(B2342,Attendance!D:BQ,65,FALSE),"")</f>
        <v/>
      </c>
      <c r="I2342" t="str">
        <f>IFERROR(VLOOKUP(B2342,Misconduct!D:M,8,FALSE),"")</f>
        <v/>
      </c>
      <c r="J2342" t="str">
        <f>IFERROR(VLOOKUP(B2342,Misconduct!D:M,9,FALSE),"")</f>
        <v/>
      </c>
      <c r="K2342" t="str">
        <f>IFERROR(VLOOKUP(B2342,Misconduct!D:M,10,FALSE),"")</f>
        <v/>
      </c>
    </row>
    <row r="2343" spans="1:11">
      <c r="A2343" s="161" t="str">
        <f>IF(Personal_Development!C2237="","",Personal_Development!C2237)</f>
        <v/>
      </c>
      <c r="B2343" t="str">
        <f>IF(Personal_Development!D2237="","",Personal_Development!D2237)</f>
        <v/>
      </c>
      <c r="C2343" t="str">
        <f>IF(Personal_Development!E2237="","",Personal_Development!E2237)</f>
        <v/>
      </c>
      <c r="D2343" t="str">
        <f>IFERROR(VLOOKUP(B2343,Personal_Development!D:DL,113,FALSE),"")</f>
        <v/>
      </c>
      <c r="E2343" t="str">
        <f>IFERROR(VLOOKUP(B2343,Kaizen!D:X,21,FALSE),"")</f>
        <v/>
      </c>
      <c r="F2343" t="str">
        <f>IFERROR(VLOOKUP(B2343,'Safety Idea'!D:X,21,FALSE),"")</f>
        <v/>
      </c>
      <c r="G2343" t="str">
        <f>IFERROR(VLOOKUP(B2343,'Compulsory Training'!D:Z,23,FALSE),"")</f>
        <v/>
      </c>
      <c r="H2343" t="str">
        <f>IFERROR(VLOOKUP(B2343,Attendance!D:BQ,65,FALSE),"")</f>
        <v/>
      </c>
      <c r="I2343" t="str">
        <f>IFERROR(VLOOKUP(B2343,Misconduct!D:M,8,FALSE),"")</f>
        <v/>
      </c>
      <c r="J2343" t="str">
        <f>IFERROR(VLOOKUP(B2343,Misconduct!D:M,9,FALSE),"")</f>
        <v/>
      </c>
      <c r="K2343" t="str">
        <f>IFERROR(VLOOKUP(B2343,Misconduct!D:M,10,FALSE),"")</f>
        <v/>
      </c>
    </row>
    <row r="2344" spans="1:11">
      <c r="A2344" s="161" t="str">
        <f>IF(Personal_Development!C2238="","",Personal_Development!C2238)</f>
        <v/>
      </c>
      <c r="B2344" t="str">
        <f>IF(Personal_Development!D2238="","",Personal_Development!D2238)</f>
        <v/>
      </c>
      <c r="C2344" t="str">
        <f>IF(Personal_Development!E2238="","",Personal_Development!E2238)</f>
        <v/>
      </c>
      <c r="D2344" t="str">
        <f>IFERROR(VLOOKUP(B2344,Personal_Development!D:DL,113,FALSE),"")</f>
        <v/>
      </c>
      <c r="E2344" t="str">
        <f>IFERROR(VLOOKUP(B2344,Kaizen!D:X,21,FALSE),"")</f>
        <v/>
      </c>
      <c r="F2344" t="str">
        <f>IFERROR(VLOOKUP(B2344,'Safety Idea'!D:X,21,FALSE),"")</f>
        <v/>
      </c>
      <c r="G2344" t="str">
        <f>IFERROR(VLOOKUP(B2344,'Compulsory Training'!D:Z,23,FALSE),"")</f>
        <v/>
      </c>
      <c r="H2344" t="str">
        <f>IFERROR(VLOOKUP(B2344,Attendance!D:BQ,65,FALSE),"")</f>
        <v/>
      </c>
      <c r="I2344" t="str">
        <f>IFERROR(VLOOKUP(B2344,Misconduct!D:M,8,FALSE),"")</f>
        <v/>
      </c>
      <c r="J2344" t="str">
        <f>IFERROR(VLOOKUP(B2344,Misconduct!D:M,9,FALSE),"")</f>
        <v/>
      </c>
      <c r="K2344" t="str">
        <f>IFERROR(VLOOKUP(B2344,Misconduct!D:M,10,FALSE),"")</f>
        <v/>
      </c>
    </row>
    <row r="2345" spans="1:11">
      <c r="A2345" s="161" t="str">
        <f>IF(Personal_Development!C2239="","",Personal_Development!C2239)</f>
        <v/>
      </c>
      <c r="B2345" t="str">
        <f>IF(Personal_Development!D2239="","",Personal_Development!D2239)</f>
        <v/>
      </c>
      <c r="C2345" t="str">
        <f>IF(Personal_Development!E2239="","",Personal_Development!E2239)</f>
        <v/>
      </c>
      <c r="D2345" t="str">
        <f>IFERROR(VLOOKUP(B2345,Personal_Development!D:DL,113,FALSE),"")</f>
        <v/>
      </c>
      <c r="E2345" t="str">
        <f>IFERROR(VLOOKUP(B2345,Kaizen!D:X,21,FALSE),"")</f>
        <v/>
      </c>
      <c r="F2345" t="str">
        <f>IFERROR(VLOOKUP(B2345,'Safety Idea'!D:X,21,FALSE),"")</f>
        <v/>
      </c>
      <c r="G2345" t="str">
        <f>IFERROR(VLOOKUP(B2345,'Compulsory Training'!D:Z,23,FALSE),"")</f>
        <v/>
      </c>
      <c r="H2345" t="str">
        <f>IFERROR(VLOOKUP(B2345,Attendance!D:BQ,65,FALSE),"")</f>
        <v/>
      </c>
      <c r="I2345" t="str">
        <f>IFERROR(VLOOKUP(B2345,Misconduct!D:M,8,FALSE),"")</f>
        <v/>
      </c>
      <c r="J2345" t="str">
        <f>IFERROR(VLOOKUP(B2345,Misconduct!D:M,9,FALSE),"")</f>
        <v/>
      </c>
      <c r="K2345" t="str">
        <f>IFERROR(VLOOKUP(B2345,Misconduct!D:M,10,FALSE),"")</f>
        <v/>
      </c>
    </row>
    <row r="2346" spans="1:11">
      <c r="A2346" s="161" t="str">
        <f>IF(Personal_Development!C2240="","",Personal_Development!C2240)</f>
        <v/>
      </c>
      <c r="B2346" t="str">
        <f>IF(Personal_Development!D2240="","",Personal_Development!D2240)</f>
        <v/>
      </c>
      <c r="C2346" t="str">
        <f>IF(Personal_Development!E2240="","",Personal_Development!E2240)</f>
        <v/>
      </c>
      <c r="D2346" t="str">
        <f>IFERROR(VLOOKUP(B2346,Personal_Development!D:DL,113,FALSE),"")</f>
        <v/>
      </c>
      <c r="E2346" t="str">
        <f>IFERROR(VLOOKUP(B2346,Kaizen!D:X,21,FALSE),"")</f>
        <v/>
      </c>
      <c r="F2346" t="str">
        <f>IFERROR(VLOOKUP(B2346,'Safety Idea'!D:X,21,FALSE),"")</f>
        <v/>
      </c>
      <c r="G2346" t="str">
        <f>IFERROR(VLOOKUP(B2346,'Compulsory Training'!D:Z,23,FALSE),"")</f>
        <v/>
      </c>
      <c r="H2346" t="str">
        <f>IFERROR(VLOOKUP(B2346,Attendance!D:BQ,65,FALSE),"")</f>
        <v/>
      </c>
      <c r="I2346" t="str">
        <f>IFERROR(VLOOKUP(B2346,Misconduct!D:M,8,FALSE),"")</f>
        <v/>
      </c>
      <c r="J2346" t="str">
        <f>IFERROR(VLOOKUP(B2346,Misconduct!D:M,9,FALSE),"")</f>
        <v/>
      </c>
      <c r="K2346" t="str">
        <f>IFERROR(VLOOKUP(B2346,Misconduct!D:M,10,FALSE),"")</f>
        <v/>
      </c>
    </row>
    <row r="2347" spans="1:11">
      <c r="A2347" s="161" t="str">
        <f>IF(Personal_Development!C2241="","",Personal_Development!C2241)</f>
        <v/>
      </c>
      <c r="B2347" t="str">
        <f>IF(Personal_Development!D2241="","",Personal_Development!D2241)</f>
        <v/>
      </c>
      <c r="C2347" t="str">
        <f>IF(Personal_Development!E2241="","",Personal_Development!E2241)</f>
        <v/>
      </c>
      <c r="D2347" t="str">
        <f>IFERROR(VLOOKUP(B2347,Personal_Development!D:DL,113,FALSE),"")</f>
        <v/>
      </c>
      <c r="E2347" t="str">
        <f>IFERROR(VLOOKUP(B2347,Kaizen!D:X,21,FALSE),"")</f>
        <v/>
      </c>
      <c r="F2347" t="str">
        <f>IFERROR(VLOOKUP(B2347,'Safety Idea'!D:X,21,FALSE),"")</f>
        <v/>
      </c>
      <c r="G2347" t="str">
        <f>IFERROR(VLOOKUP(B2347,'Compulsory Training'!D:Z,23,FALSE),"")</f>
        <v/>
      </c>
      <c r="H2347" t="str">
        <f>IFERROR(VLOOKUP(B2347,Attendance!D:BQ,65,FALSE),"")</f>
        <v/>
      </c>
      <c r="I2347" t="str">
        <f>IFERROR(VLOOKUP(B2347,Misconduct!D:M,8,FALSE),"")</f>
        <v/>
      </c>
      <c r="J2347" t="str">
        <f>IFERROR(VLOOKUP(B2347,Misconduct!D:M,9,FALSE),"")</f>
        <v/>
      </c>
      <c r="K2347" t="str">
        <f>IFERROR(VLOOKUP(B2347,Misconduct!D:M,10,FALSE),"")</f>
        <v/>
      </c>
    </row>
    <row r="2348" spans="1:11">
      <c r="A2348" s="161" t="str">
        <f>IF(Personal_Development!C2242="","",Personal_Development!C2242)</f>
        <v/>
      </c>
      <c r="B2348" t="str">
        <f>IF(Personal_Development!D2242="","",Personal_Development!D2242)</f>
        <v/>
      </c>
      <c r="C2348" t="str">
        <f>IF(Personal_Development!E2242="","",Personal_Development!E2242)</f>
        <v/>
      </c>
      <c r="D2348" t="str">
        <f>IFERROR(VLOOKUP(B2348,Personal_Development!D:DL,113,FALSE),"")</f>
        <v/>
      </c>
      <c r="E2348" t="str">
        <f>IFERROR(VLOOKUP(B2348,Kaizen!D:X,21,FALSE),"")</f>
        <v/>
      </c>
      <c r="F2348" t="str">
        <f>IFERROR(VLOOKUP(B2348,'Safety Idea'!D:X,21,FALSE),"")</f>
        <v/>
      </c>
      <c r="G2348" t="str">
        <f>IFERROR(VLOOKUP(B2348,'Compulsory Training'!D:Z,23,FALSE),"")</f>
        <v/>
      </c>
      <c r="H2348" t="str">
        <f>IFERROR(VLOOKUP(B2348,Attendance!D:BQ,65,FALSE),"")</f>
        <v/>
      </c>
      <c r="I2348" t="str">
        <f>IFERROR(VLOOKUP(B2348,Misconduct!D:M,8,FALSE),"")</f>
        <v/>
      </c>
      <c r="J2348" t="str">
        <f>IFERROR(VLOOKUP(B2348,Misconduct!D:M,9,FALSE),"")</f>
        <v/>
      </c>
      <c r="K2348" t="str">
        <f>IFERROR(VLOOKUP(B2348,Misconduct!D:M,10,FALSE),"")</f>
        <v/>
      </c>
    </row>
    <row r="2349" spans="1:11">
      <c r="A2349" s="161" t="str">
        <f>IF(Personal_Development!C2243="","",Personal_Development!C2243)</f>
        <v/>
      </c>
      <c r="B2349" t="str">
        <f>IF(Personal_Development!D2243="","",Personal_Development!D2243)</f>
        <v/>
      </c>
      <c r="C2349" t="str">
        <f>IF(Personal_Development!E2243="","",Personal_Development!E2243)</f>
        <v/>
      </c>
      <c r="D2349" t="str">
        <f>IFERROR(VLOOKUP(B2349,Personal_Development!D:DL,113,FALSE),"")</f>
        <v/>
      </c>
      <c r="E2349" t="str">
        <f>IFERROR(VLOOKUP(B2349,Kaizen!D:X,21,FALSE),"")</f>
        <v/>
      </c>
      <c r="F2349" t="str">
        <f>IFERROR(VLOOKUP(B2349,'Safety Idea'!D:X,21,FALSE),"")</f>
        <v/>
      </c>
      <c r="G2349" t="str">
        <f>IFERROR(VLOOKUP(B2349,'Compulsory Training'!D:Z,23,FALSE),"")</f>
        <v/>
      </c>
      <c r="H2349" t="str">
        <f>IFERROR(VLOOKUP(B2349,Attendance!D:BQ,65,FALSE),"")</f>
        <v/>
      </c>
      <c r="I2349" t="str">
        <f>IFERROR(VLOOKUP(B2349,Misconduct!D:M,8,FALSE),"")</f>
        <v/>
      </c>
      <c r="J2349" t="str">
        <f>IFERROR(VLOOKUP(B2349,Misconduct!D:M,9,FALSE),"")</f>
        <v/>
      </c>
      <c r="K2349" t="str">
        <f>IFERROR(VLOOKUP(B2349,Misconduct!D:M,10,FALSE),"")</f>
        <v/>
      </c>
    </row>
    <row r="2350" spans="1:11">
      <c r="A2350" s="161" t="str">
        <f>IF(Personal_Development!C2244="","",Personal_Development!C2244)</f>
        <v/>
      </c>
      <c r="B2350" t="str">
        <f>IF(Personal_Development!D2244="","",Personal_Development!D2244)</f>
        <v/>
      </c>
      <c r="C2350" t="str">
        <f>IF(Personal_Development!E2244="","",Personal_Development!E2244)</f>
        <v/>
      </c>
      <c r="D2350" t="str">
        <f>IFERROR(VLOOKUP(B2350,Personal_Development!D:DL,113,FALSE),"")</f>
        <v/>
      </c>
      <c r="E2350" t="str">
        <f>IFERROR(VLOOKUP(B2350,Kaizen!D:X,21,FALSE),"")</f>
        <v/>
      </c>
      <c r="F2350" t="str">
        <f>IFERROR(VLOOKUP(B2350,'Safety Idea'!D:X,21,FALSE),"")</f>
        <v/>
      </c>
      <c r="G2350" t="str">
        <f>IFERROR(VLOOKUP(B2350,'Compulsory Training'!D:Z,23,FALSE),"")</f>
        <v/>
      </c>
      <c r="H2350" t="str">
        <f>IFERROR(VLOOKUP(B2350,Attendance!D:BQ,65,FALSE),"")</f>
        <v/>
      </c>
      <c r="I2350" t="str">
        <f>IFERROR(VLOOKUP(B2350,Misconduct!D:M,8,FALSE),"")</f>
        <v/>
      </c>
      <c r="J2350" t="str">
        <f>IFERROR(VLOOKUP(B2350,Misconduct!D:M,9,FALSE),"")</f>
        <v/>
      </c>
      <c r="K2350" t="str">
        <f>IFERROR(VLOOKUP(B2350,Misconduct!D:M,10,FALSE),"")</f>
        <v/>
      </c>
    </row>
    <row r="2351" spans="1:11">
      <c r="A2351" s="161" t="str">
        <f>IF(Personal_Development!C2245="","",Personal_Development!C2245)</f>
        <v/>
      </c>
      <c r="B2351" t="str">
        <f>IF(Personal_Development!D2245="","",Personal_Development!D2245)</f>
        <v/>
      </c>
      <c r="C2351" t="str">
        <f>IF(Personal_Development!E2245="","",Personal_Development!E2245)</f>
        <v/>
      </c>
      <c r="D2351" t="str">
        <f>IFERROR(VLOOKUP(B2351,Personal_Development!D:DL,113,FALSE),"")</f>
        <v/>
      </c>
      <c r="E2351" t="str">
        <f>IFERROR(VLOOKUP(B2351,Kaizen!D:X,21,FALSE),"")</f>
        <v/>
      </c>
      <c r="F2351" t="str">
        <f>IFERROR(VLOOKUP(B2351,'Safety Idea'!D:X,21,FALSE),"")</f>
        <v/>
      </c>
      <c r="G2351" t="str">
        <f>IFERROR(VLOOKUP(B2351,'Compulsory Training'!D:Z,23,FALSE),"")</f>
        <v/>
      </c>
      <c r="H2351" t="str">
        <f>IFERROR(VLOOKUP(B2351,Attendance!D:BQ,65,FALSE),"")</f>
        <v/>
      </c>
      <c r="I2351" t="str">
        <f>IFERROR(VLOOKUP(B2351,Misconduct!D:M,8,FALSE),"")</f>
        <v/>
      </c>
      <c r="J2351" t="str">
        <f>IFERROR(VLOOKUP(B2351,Misconduct!D:M,9,FALSE),"")</f>
        <v/>
      </c>
      <c r="K2351" t="str">
        <f>IFERROR(VLOOKUP(B2351,Misconduct!D:M,10,FALSE),"")</f>
        <v/>
      </c>
    </row>
    <row r="2352" spans="1:11">
      <c r="A2352" s="161" t="str">
        <f>IF(Personal_Development!C2246="","",Personal_Development!C2246)</f>
        <v/>
      </c>
      <c r="B2352" t="str">
        <f>IF(Personal_Development!D2246="","",Personal_Development!D2246)</f>
        <v/>
      </c>
      <c r="C2352" t="str">
        <f>IF(Personal_Development!E2246="","",Personal_Development!E2246)</f>
        <v/>
      </c>
      <c r="D2352" t="str">
        <f>IFERROR(VLOOKUP(B2352,Personal_Development!D:DL,113,FALSE),"")</f>
        <v/>
      </c>
      <c r="E2352" t="str">
        <f>IFERROR(VLOOKUP(B2352,Kaizen!D:X,21,FALSE),"")</f>
        <v/>
      </c>
      <c r="F2352" t="str">
        <f>IFERROR(VLOOKUP(B2352,'Safety Idea'!D:X,21,FALSE),"")</f>
        <v/>
      </c>
      <c r="G2352" t="str">
        <f>IFERROR(VLOOKUP(B2352,'Compulsory Training'!D:Z,23,FALSE),"")</f>
        <v/>
      </c>
      <c r="H2352" t="str">
        <f>IFERROR(VLOOKUP(B2352,Attendance!D:BQ,65,FALSE),"")</f>
        <v/>
      </c>
      <c r="I2352" t="str">
        <f>IFERROR(VLOOKUP(B2352,Misconduct!D:M,8,FALSE),"")</f>
        <v/>
      </c>
      <c r="J2352" t="str">
        <f>IFERROR(VLOOKUP(B2352,Misconduct!D:M,9,FALSE),"")</f>
        <v/>
      </c>
      <c r="K2352" t="str">
        <f>IFERROR(VLOOKUP(B2352,Misconduct!D:M,10,FALSE),"")</f>
        <v/>
      </c>
    </row>
    <row r="2353" spans="1:11">
      <c r="A2353" s="161" t="str">
        <f>IF(Personal_Development!C2247="","",Personal_Development!C2247)</f>
        <v/>
      </c>
      <c r="B2353" t="str">
        <f>IF(Personal_Development!D2247="","",Personal_Development!D2247)</f>
        <v/>
      </c>
      <c r="C2353" t="str">
        <f>IF(Personal_Development!E2247="","",Personal_Development!E2247)</f>
        <v/>
      </c>
      <c r="D2353" t="str">
        <f>IFERROR(VLOOKUP(B2353,Personal_Development!D:DL,113,FALSE),"")</f>
        <v/>
      </c>
      <c r="E2353" t="str">
        <f>IFERROR(VLOOKUP(B2353,Kaizen!D:X,21,FALSE),"")</f>
        <v/>
      </c>
      <c r="F2353" t="str">
        <f>IFERROR(VLOOKUP(B2353,'Safety Idea'!D:X,21,FALSE),"")</f>
        <v/>
      </c>
      <c r="G2353" t="str">
        <f>IFERROR(VLOOKUP(B2353,'Compulsory Training'!D:Z,23,FALSE),"")</f>
        <v/>
      </c>
      <c r="H2353" t="str">
        <f>IFERROR(VLOOKUP(B2353,Attendance!D:BQ,65,FALSE),"")</f>
        <v/>
      </c>
      <c r="I2353" t="str">
        <f>IFERROR(VLOOKUP(B2353,Misconduct!D:M,8,FALSE),"")</f>
        <v/>
      </c>
      <c r="J2353" t="str">
        <f>IFERROR(VLOOKUP(B2353,Misconduct!D:M,9,FALSE),"")</f>
        <v/>
      </c>
      <c r="K2353" t="str">
        <f>IFERROR(VLOOKUP(B2353,Misconduct!D:M,10,FALSE),"")</f>
        <v/>
      </c>
    </row>
    <row r="2354" spans="1:11">
      <c r="A2354" s="161" t="str">
        <f>IF(Personal_Development!C2248="","",Personal_Development!C2248)</f>
        <v/>
      </c>
      <c r="B2354" t="str">
        <f>IF(Personal_Development!D2248="","",Personal_Development!D2248)</f>
        <v/>
      </c>
      <c r="C2354" t="str">
        <f>IF(Personal_Development!E2248="","",Personal_Development!E2248)</f>
        <v/>
      </c>
      <c r="D2354" t="str">
        <f>IFERROR(VLOOKUP(B2354,Personal_Development!D:DL,113,FALSE),"")</f>
        <v/>
      </c>
      <c r="E2354" t="str">
        <f>IFERROR(VLOOKUP(B2354,Kaizen!D:X,21,FALSE),"")</f>
        <v/>
      </c>
      <c r="F2354" t="str">
        <f>IFERROR(VLOOKUP(B2354,'Safety Idea'!D:X,21,FALSE),"")</f>
        <v/>
      </c>
      <c r="G2354" t="str">
        <f>IFERROR(VLOOKUP(B2354,'Compulsory Training'!D:Z,23,FALSE),"")</f>
        <v/>
      </c>
      <c r="H2354" t="str">
        <f>IFERROR(VLOOKUP(B2354,Attendance!D:BQ,65,FALSE),"")</f>
        <v/>
      </c>
      <c r="I2354" t="str">
        <f>IFERROR(VLOOKUP(B2354,Misconduct!D:M,8,FALSE),"")</f>
        <v/>
      </c>
      <c r="J2354" t="str">
        <f>IFERROR(VLOOKUP(B2354,Misconduct!D:M,9,FALSE),"")</f>
        <v/>
      </c>
      <c r="K2354" t="str">
        <f>IFERROR(VLOOKUP(B2354,Misconduct!D:M,10,FALSE),"")</f>
        <v/>
      </c>
    </row>
    <row r="2355" spans="1:11">
      <c r="A2355" s="161" t="str">
        <f>IF(Personal_Development!C2249="","",Personal_Development!C2249)</f>
        <v/>
      </c>
      <c r="B2355" t="str">
        <f>IF(Personal_Development!D2249="","",Personal_Development!D2249)</f>
        <v/>
      </c>
      <c r="C2355" t="str">
        <f>IF(Personal_Development!E2249="","",Personal_Development!E2249)</f>
        <v/>
      </c>
      <c r="D2355" t="str">
        <f>IFERROR(VLOOKUP(B2355,Personal_Development!D:DL,113,FALSE),"")</f>
        <v/>
      </c>
      <c r="E2355" t="str">
        <f>IFERROR(VLOOKUP(B2355,Kaizen!D:X,21,FALSE),"")</f>
        <v/>
      </c>
      <c r="F2355" t="str">
        <f>IFERROR(VLOOKUP(B2355,'Safety Idea'!D:X,21,FALSE),"")</f>
        <v/>
      </c>
      <c r="G2355" t="str">
        <f>IFERROR(VLOOKUP(B2355,'Compulsory Training'!D:Z,23,FALSE),"")</f>
        <v/>
      </c>
      <c r="H2355" t="str">
        <f>IFERROR(VLOOKUP(B2355,Attendance!D:BQ,65,FALSE),"")</f>
        <v/>
      </c>
      <c r="I2355" t="str">
        <f>IFERROR(VLOOKUP(B2355,Misconduct!D:M,8,FALSE),"")</f>
        <v/>
      </c>
      <c r="J2355" t="str">
        <f>IFERROR(VLOOKUP(B2355,Misconduct!D:M,9,FALSE),"")</f>
        <v/>
      </c>
      <c r="K2355" t="str">
        <f>IFERROR(VLOOKUP(B2355,Misconduct!D:M,10,FALSE),"")</f>
        <v/>
      </c>
    </row>
    <row r="2356" spans="1:11">
      <c r="A2356" s="161" t="str">
        <f>IF(Personal_Development!C2250="","",Personal_Development!C2250)</f>
        <v/>
      </c>
      <c r="B2356" t="str">
        <f>IF(Personal_Development!D2250="","",Personal_Development!D2250)</f>
        <v/>
      </c>
      <c r="C2356" t="str">
        <f>IF(Personal_Development!E2250="","",Personal_Development!E2250)</f>
        <v/>
      </c>
      <c r="D2356" t="str">
        <f>IFERROR(VLOOKUP(B2356,Personal_Development!D:DL,113,FALSE),"")</f>
        <v/>
      </c>
      <c r="E2356" t="str">
        <f>IFERROR(VLOOKUP(B2356,Kaizen!D:X,21,FALSE),"")</f>
        <v/>
      </c>
      <c r="F2356" t="str">
        <f>IFERROR(VLOOKUP(B2356,'Safety Idea'!D:X,21,FALSE),"")</f>
        <v/>
      </c>
      <c r="G2356" t="str">
        <f>IFERROR(VLOOKUP(B2356,'Compulsory Training'!D:Z,23,FALSE),"")</f>
        <v/>
      </c>
      <c r="H2356" t="str">
        <f>IFERROR(VLOOKUP(B2356,Attendance!D:BQ,65,FALSE),"")</f>
        <v/>
      </c>
      <c r="I2356" t="str">
        <f>IFERROR(VLOOKUP(B2356,Misconduct!D:M,8,FALSE),"")</f>
        <v/>
      </c>
      <c r="J2356" t="str">
        <f>IFERROR(VLOOKUP(B2356,Misconduct!D:M,9,FALSE),"")</f>
        <v/>
      </c>
      <c r="K2356" t="str">
        <f>IFERROR(VLOOKUP(B2356,Misconduct!D:M,10,FALSE),"")</f>
        <v/>
      </c>
    </row>
    <row r="2357" spans="1:11">
      <c r="A2357" s="161" t="str">
        <f>IF(Personal_Development!C2251="","",Personal_Development!C2251)</f>
        <v/>
      </c>
      <c r="B2357" t="str">
        <f>IF(Personal_Development!D2251="","",Personal_Development!D2251)</f>
        <v/>
      </c>
      <c r="C2357" t="str">
        <f>IF(Personal_Development!E2251="","",Personal_Development!E2251)</f>
        <v/>
      </c>
      <c r="D2357" t="str">
        <f>IFERROR(VLOOKUP(B2357,Personal_Development!D:DL,113,FALSE),"")</f>
        <v/>
      </c>
      <c r="E2357" t="str">
        <f>IFERROR(VLOOKUP(B2357,Kaizen!D:X,21,FALSE),"")</f>
        <v/>
      </c>
      <c r="F2357" t="str">
        <f>IFERROR(VLOOKUP(B2357,'Safety Idea'!D:X,21,FALSE),"")</f>
        <v/>
      </c>
      <c r="G2357" t="str">
        <f>IFERROR(VLOOKUP(B2357,'Compulsory Training'!D:Z,23,FALSE),"")</f>
        <v/>
      </c>
      <c r="H2357" t="str">
        <f>IFERROR(VLOOKUP(B2357,Attendance!D:BQ,65,FALSE),"")</f>
        <v/>
      </c>
      <c r="I2357" t="str">
        <f>IFERROR(VLOOKUP(B2357,Misconduct!D:M,8,FALSE),"")</f>
        <v/>
      </c>
      <c r="J2357" t="str">
        <f>IFERROR(VLOOKUP(B2357,Misconduct!D:M,9,FALSE),"")</f>
        <v/>
      </c>
      <c r="K2357" t="str">
        <f>IFERROR(VLOOKUP(B2357,Misconduct!D:M,10,FALSE),"")</f>
        <v/>
      </c>
    </row>
    <row r="2358" spans="1:11">
      <c r="A2358" s="161" t="str">
        <f>IF(Personal_Development!C2252="","",Personal_Development!C2252)</f>
        <v/>
      </c>
      <c r="B2358" t="str">
        <f>IF(Personal_Development!D2252="","",Personal_Development!D2252)</f>
        <v/>
      </c>
      <c r="C2358" t="str">
        <f>IF(Personal_Development!E2252="","",Personal_Development!E2252)</f>
        <v/>
      </c>
      <c r="D2358" t="str">
        <f>IFERROR(VLOOKUP(B2358,Personal_Development!D:DL,113,FALSE),"")</f>
        <v/>
      </c>
      <c r="E2358" t="str">
        <f>IFERROR(VLOOKUP(B2358,Kaizen!D:X,21,FALSE),"")</f>
        <v/>
      </c>
      <c r="F2358" t="str">
        <f>IFERROR(VLOOKUP(B2358,'Safety Idea'!D:X,21,FALSE),"")</f>
        <v/>
      </c>
      <c r="G2358" t="str">
        <f>IFERROR(VLOOKUP(B2358,'Compulsory Training'!D:Z,23,FALSE),"")</f>
        <v/>
      </c>
      <c r="H2358" t="str">
        <f>IFERROR(VLOOKUP(B2358,Attendance!D:BQ,65,FALSE),"")</f>
        <v/>
      </c>
      <c r="I2358" t="str">
        <f>IFERROR(VLOOKUP(B2358,Misconduct!D:M,8,FALSE),"")</f>
        <v/>
      </c>
      <c r="J2358" t="str">
        <f>IFERROR(VLOOKUP(B2358,Misconduct!D:M,9,FALSE),"")</f>
        <v/>
      </c>
      <c r="K2358" t="str">
        <f>IFERROR(VLOOKUP(B2358,Misconduct!D:M,10,FALSE),"")</f>
        <v/>
      </c>
    </row>
    <row r="2359" spans="1:11">
      <c r="A2359" s="161" t="str">
        <f>IF(Personal_Development!C2253="","",Personal_Development!C2253)</f>
        <v/>
      </c>
      <c r="B2359" t="str">
        <f>IF(Personal_Development!D2253="","",Personal_Development!D2253)</f>
        <v/>
      </c>
      <c r="C2359" t="str">
        <f>IF(Personal_Development!E2253="","",Personal_Development!E2253)</f>
        <v/>
      </c>
      <c r="D2359" t="str">
        <f>IFERROR(VLOOKUP(B2359,Personal_Development!D:DL,113,FALSE),"")</f>
        <v/>
      </c>
      <c r="E2359" t="str">
        <f>IFERROR(VLOOKUP(B2359,Kaizen!D:X,21,FALSE),"")</f>
        <v/>
      </c>
      <c r="F2359" t="str">
        <f>IFERROR(VLOOKUP(B2359,'Safety Idea'!D:X,21,FALSE),"")</f>
        <v/>
      </c>
      <c r="G2359" t="str">
        <f>IFERROR(VLOOKUP(B2359,'Compulsory Training'!D:Z,23,FALSE),"")</f>
        <v/>
      </c>
      <c r="H2359" t="str">
        <f>IFERROR(VLOOKUP(B2359,Attendance!D:BQ,65,FALSE),"")</f>
        <v/>
      </c>
      <c r="I2359" t="str">
        <f>IFERROR(VLOOKUP(B2359,Misconduct!D:M,8,FALSE),"")</f>
        <v/>
      </c>
      <c r="J2359" t="str">
        <f>IFERROR(VLOOKUP(B2359,Misconduct!D:M,9,FALSE),"")</f>
        <v/>
      </c>
      <c r="K2359" t="str">
        <f>IFERROR(VLOOKUP(B2359,Misconduct!D:M,10,FALSE),"")</f>
        <v/>
      </c>
    </row>
    <row r="2360" spans="1:11">
      <c r="A2360" s="161" t="str">
        <f>IF(Personal_Development!C2254="","",Personal_Development!C2254)</f>
        <v/>
      </c>
      <c r="B2360" t="str">
        <f>IF(Personal_Development!D2254="","",Personal_Development!D2254)</f>
        <v/>
      </c>
      <c r="C2360" t="str">
        <f>IF(Personal_Development!E2254="","",Personal_Development!E2254)</f>
        <v/>
      </c>
      <c r="D2360" t="str">
        <f>IFERROR(VLOOKUP(B2360,Personal_Development!D:DL,113,FALSE),"")</f>
        <v/>
      </c>
      <c r="E2360" t="str">
        <f>IFERROR(VLOOKUP(B2360,Kaizen!D:X,21,FALSE),"")</f>
        <v/>
      </c>
      <c r="F2360" t="str">
        <f>IFERROR(VLOOKUP(B2360,'Safety Idea'!D:X,21,FALSE),"")</f>
        <v/>
      </c>
      <c r="G2360" t="str">
        <f>IFERROR(VLOOKUP(B2360,'Compulsory Training'!D:Z,23,FALSE),"")</f>
        <v/>
      </c>
      <c r="H2360" t="str">
        <f>IFERROR(VLOOKUP(B2360,Attendance!D:BQ,65,FALSE),"")</f>
        <v/>
      </c>
      <c r="I2360" t="str">
        <f>IFERROR(VLOOKUP(B2360,Misconduct!D:M,8,FALSE),"")</f>
        <v/>
      </c>
      <c r="J2360" t="str">
        <f>IFERROR(VLOOKUP(B2360,Misconduct!D:M,9,FALSE),"")</f>
        <v/>
      </c>
      <c r="K2360" t="str">
        <f>IFERROR(VLOOKUP(B2360,Misconduct!D:M,10,FALSE),"")</f>
        <v/>
      </c>
    </row>
    <row r="2361" spans="1:11">
      <c r="A2361" s="161" t="str">
        <f>IF(Personal_Development!C2255="","",Personal_Development!C2255)</f>
        <v/>
      </c>
      <c r="B2361" t="str">
        <f>IF(Personal_Development!D2255="","",Personal_Development!D2255)</f>
        <v/>
      </c>
      <c r="C2361" t="str">
        <f>IF(Personal_Development!E2255="","",Personal_Development!E2255)</f>
        <v/>
      </c>
      <c r="D2361" t="str">
        <f>IFERROR(VLOOKUP(B2361,Personal_Development!D:DL,113,FALSE),"")</f>
        <v/>
      </c>
      <c r="E2361" t="str">
        <f>IFERROR(VLOOKUP(B2361,Kaizen!D:X,21,FALSE),"")</f>
        <v/>
      </c>
      <c r="F2361" t="str">
        <f>IFERROR(VLOOKUP(B2361,'Safety Idea'!D:X,21,FALSE),"")</f>
        <v/>
      </c>
      <c r="G2361" t="str">
        <f>IFERROR(VLOOKUP(B2361,'Compulsory Training'!D:Z,23,FALSE),"")</f>
        <v/>
      </c>
      <c r="H2361" t="str">
        <f>IFERROR(VLOOKUP(B2361,Attendance!D:BQ,65,FALSE),"")</f>
        <v/>
      </c>
      <c r="I2361" t="str">
        <f>IFERROR(VLOOKUP(B2361,Misconduct!D:M,8,FALSE),"")</f>
        <v/>
      </c>
      <c r="J2361" t="str">
        <f>IFERROR(VLOOKUP(B2361,Misconduct!D:M,9,FALSE),"")</f>
        <v/>
      </c>
      <c r="K2361" t="str">
        <f>IFERROR(VLOOKUP(B2361,Misconduct!D:M,10,FALSE),"")</f>
        <v/>
      </c>
    </row>
    <row r="2362" spans="1:11">
      <c r="A2362" s="161" t="str">
        <f>IF(Personal_Development!C2256="","",Personal_Development!C2256)</f>
        <v/>
      </c>
      <c r="B2362" t="str">
        <f>IF(Personal_Development!D2256="","",Personal_Development!D2256)</f>
        <v/>
      </c>
      <c r="C2362" t="str">
        <f>IF(Personal_Development!E2256="","",Personal_Development!E2256)</f>
        <v/>
      </c>
      <c r="D2362" t="str">
        <f>IFERROR(VLOOKUP(B2362,Personal_Development!D:DL,113,FALSE),"")</f>
        <v/>
      </c>
      <c r="E2362" t="str">
        <f>IFERROR(VLOOKUP(B2362,Kaizen!D:X,21,FALSE),"")</f>
        <v/>
      </c>
      <c r="F2362" t="str">
        <f>IFERROR(VLOOKUP(B2362,'Safety Idea'!D:X,21,FALSE),"")</f>
        <v/>
      </c>
      <c r="G2362" t="str">
        <f>IFERROR(VLOOKUP(B2362,'Compulsory Training'!D:Z,23,FALSE),"")</f>
        <v/>
      </c>
      <c r="H2362" t="str">
        <f>IFERROR(VLOOKUP(B2362,Attendance!D:BQ,65,FALSE),"")</f>
        <v/>
      </c>
      <c r="I2362" t="str">
        <f>IFERROR(VLOOKUP(B2362,Misconduct!D:M,8,FALSE),"")</f>
        <v/>
      </c>
      <c r="J2362" t="str">
        <f>IFERROR(VLOOKUP(B2362,Misconduct!D:M,9,FALSE),"")</f>
        <v/>
      </c>
      <c r="K2362" t="str">
        <f>IFERROR(VLOOKUP(B2362,Misconduct!D:M,10,FALSE),"")</f>
        <v/>
      </c>
    </row>
    <row r="2363" spans="1:11">
      <c r="A2363" s="161" t="str">
        <f>IF(Personal_Development!C2257="","",Personal_Development!C2257)</f>
        <v/>
      </c>
      <c r="B2363" t="str">
        <f>IF(Personal_Development!D2257="","",Personal_Development!D2257)</f>
        <v/>
      </c>
      <c r="C2363" t="str">
        <f>IF(Personal_Development!E2257="","",Personal_Development!E2257)</f>
        <v/>
      </c>
      <c r="D2363" t="str">
        <f>IFERROR(VLOOKUP(B2363,Personal_Development!D:DL,113,FALSE),"")</f>
        <v/>
      </c>
      <c r="E2363" t="str">
        <f>IFERROR(VLOOKUP(B2363,Kaizen!D:X,21,FALSE),"")</f>
        <v/>
      </c>
      <c r="F2363" t="str">
        <f>IFERROR(VLOOKUP(B2363,'Safety Idea'!D:X,21,FALSE),"")</f>
        <v/>
      </c>
      <c r="G2363" t="str">
        <f>IFERROR(VLOOKUP(B2363,'Compulsory Training'!D:Z,23,FALSE),"")</f>
        <v/>
      </c>
      <c r="H2363" t="str">
        <f>IFERROR(VLOOKUP(B2363,Attendance!D:BQ,65,FALSE),"")</f>
        <v/>
      </c>
      <c r="I2363" t="str">
        <f>IFERROR(VLOOKUP(B2363,Misconduct!D:M,8,FALSE),"")</f>
        <v/>
      </c>
      <c r="J2363" t="str">
        <f>IFERROR(VLOOKUP(B2363,Misconduct!D:M,9,FALSE),"")</f>
        <v/>
      </c>
      <c r="K2363" t="str">
        <f>IFERROR(VLOOKUP(B2363,Misconduct!D:M,10,FALSE),"")</f>
        <v/>
      </c>
    </row>
    <row r="2364" spans="1:11">
      <c r="A2364" s="161" t="str">
        <f>IF(Personal_Development!C2258="","",Personal_Development!C2258)</f>
        <v/>
      </c>
      <c r="B2364" t="str">
        <f>IF(Personal_Development!D2258="","",Personal_Development!D2258)</f>
        <v/>
      </c>
      <c r="C2364" t="str">
        <f>IF(Personal_Development!E2258="","",Personal_Development!E2258)</f>
        <v/>
      </c>
      <c r="D2364" t="str">
        <f>IFERROR(VLOOKUP(B2364,Personal_Development!D:DL,113,FALSE),"")</f>
        <v/>
      </c>
      <c r="E2364" t="str">
        <f>IFERROR(VLOOKUP(B2364,Kaizen!D:X,21,FALSE),"")</f>
        <v/>
      </c>
      <c r="F2364" t="str">
        <f>IFERROR(VLOOKUP(B2364,'Safety Idea'!D:X,21,FALSE),"")</f>
        <v/>
      </c>
      <c r="G2364" t="str">
        <f>IFERROR(VLOOKUP(B2364,'Compulsory Training'!D:Z,23,FALSE),"")</f>
        <v/>
      </c>
      <c r="H2364" t="str">
        <f>IFERROR(VLOOKUP(B2364,Attendance!D:BQ,65,FALSE),"")</f>
        <v/>
      </c>
      <c r="I2364" t="str">
        <f>IFERROR(VLOOKUP(B2364,Misconduct!D:M,8,FALSE),"")</f>
        <v/>
      </c>
      <c r="J2364" t="str">
        <f>IFERROR(VLOOKUP(B2364,Misconduct!D:M,9,FALSE),"")</f>
        <v/>
      </c>
      <c r="K2364" t="str">
        <f>IFERROR(VLOOKUP(B2364,Misconduct!D:M,10,FALSE),"")</f>
        <v/>
      </c>
    </row>
    <row r="2365" spans="1:11">
      <c r="A2365" s="161" t="str">
        <f>IF(Personal_Development!C2259="","",Personal_Development!C2259)</f>
        <v/>
      </c>
      <c r="B2365" t="str">
        <f>IF(Personal_Development!D2259="","",Personal_Development!D2259)</f>
        <v/>
      </c>
      <c r="C2365" t="str">
        <f>IF(Personal_Development!E2259="","",Personal_Development!E2259)</f>
        <v/>
      </c>
      <c r="D2365" t="str">
        <f>IFERROR(VLOOKUP(B2365,Personal_Development!D:DL,113,FALSE),"")</f>
        <v/>
      </c>
      <c r="E2365" t="str">
        <f>IFERROR(VLOOKUP(B2365,Kaizen!D:X,21,FALSE),"")</f>
        <v/>
      </c>
      <c r="F2365" t="str">
        <f>IFERROR(VLOOKUP(B2365,'Safety Idea'!D:X,21,FALSE),"")</f>
        <v/>
      </c>
      <c r="G2365" t="str">
        <f>IFERROR(VLOOKUP(B2365,'Compulsory Training'!D:Z,23,FALSE),"")</f>
        <v/>
      </c>
      <c r="H2365" t="str">
        <f>IFERROR(VLOOKUP(B2365,Attendance!D:BQ,65,FALSE),"")</f>
        <v/>
      </c>
      <c r="I2365" t="str">
        <f>IFERROR(VLOOKUP(B2365,Misconduct!D:M,8,FALSE),"")</f>
        <v/>
      </c>
      <c r="J2365" t="str">
        <f>IFERROR(VLOOKUP(B2365,Misconduct!D:M,9,FALSE),"")</f>
        <v/>
      </c>
      <c r="K2365" t="str">
        <f>IFERROR(VLOOKUP(B2365,Misconduct!D:M,10,FALSE),"")</f>
        <v/>
      </c>
    </row>
    <row r="2366" spans="1:11">
      <c r="A2366" s="161" t="str">
        <f>IF(Personal_Development!C2260="","",Personal_Development!C2260)</f>
        <v/>
      </c>
      <c r="B2366" t="str">
        <f>IF(Personal_Development!D2260="","",Personal_Development!D2260)</f>
        <v/>
      </c>
      <c r="C2366" t="str">
        <f>IF(Personal_Development!E2260="","",Personal_Development!E2260)</f>
        <v/>
      </c>
      <c r="D2366" t="str">
        <f>IFERROR(VLOOKUP(B2366,Personal_Development!D:DL,113,FALSE),"")</f>
        <v/>
      </c>
      <c r="E2366" t="str">
        <f>IFERROR(VLOOKUP(B2366,Kaizen!D:X,21,FALSE),"")</f>
        <v/>
      </c>
      <c r="F2366" t="str">
        <f>IFERROR(VLOOKUP(B2366,'Safety Idea'!D:X,21,FALSE),"")</f>
        <v/>
      </c>
      <c r="G2366" t="str">
        <f>IFERROR(VLOOKUP(B2366,'Compulsory Training'!D:Z,23,FALSE),"")</f>
        <v/>
      </c>
      <c r="H2366" t="str">
        <f>IFERROR(VLOOKUP(B2366,Attendance!D:BQ,65,FALSE),"")</f>
        <v/>
      </c>
      <c r="I2366" t="str">
        <f>IFERROR(VLOOKUP(B2366,Misconduct!D:M,8,FALSE),"")</f>
        <v/>
      </c>
      <c r="J2366" t="str">
        <f>IFERROR(VLOOKUP(B2366,Misconduct!D:M,9,FALSE),"")</f>
        <v/>
      </c>
      <c r="K2366" t="str">
        <f>IFERROR(VLOOKUP(B2366,Misconduct!D:M,10,FALSE),"")</f>
        <v/>
      </c>
    </row>
    <row r="2367" spans="1:11">
      <c r="A2367" s="161" t="str">
        <f>IF(Personal_Development!C2261="","",Personal_Development!C2261)</f>
        <v/>
      </c>
      <c r="B2367" t="str">
        <f>IF(Personal_Development!D2261="","",Personal_Development!D2261)</f>
        <v/>
      </c>
      <c r="C2367" t="str">
        <f>IF(Personal_Development!E2261="","",Personal_Development!E2261)</f>
        <v/>
      </c>
      <c r="D2367" t="str">
        <f>IFERROR(VLOOKUP(B2367,Personal_Development!D:DL,113,FALSE),"")</f>
        <v/>
      </c>
      <c r="E2367" t="str">
        <f>IFERROR(VLOOKUP(B2367,Kaizen!D:X,21,FALSE),"")</f>
        <v/>
      </c>
      <c r="F2367" t="str">
        <f>IFERROR(VLOOKUP(B2367,'Safety Idea'!D:X,21,FALSE),"")</f>
        <v/>
      </c>
      <c r="G2367" t="str">
        <f>IFERROR(VLOOKUP(B2367,'Compulsory Training'!D:Z,23,FALSE),"")</f>
        <v/>
      </c>
      <c r="H2367" t="str">
        <f>IFERROR(VLOOKUP(B2367,Attendance!D:BQ,65,FALSE),"")</f>
        <v/>
      </c>
      <c r="I2367" t="str">
        <f>IFERROR(VLOOKUP(B2367,Misconduct!D:M,8,FALSE),"")</f>
        <v/>
      </c>
      <c r="J2367" t="str">
        <f>IFERROR(VLOOKUP(B2367,Misconduct!D:M,9,FALSE),"")</f>
        <v/>
      </c>
      <c r="K2367" t="str">
        <f>IFERROR(VLOOKUP(B2367,Misconduct!D:M,10,FALSE),"")</f>
        <v/>
      </c>
    </row>
    <row r="2368" spans="1:11">
      <c r="A2368" s="161" t="str">
        <f>IF(Personal_Development!C2262="","",Personal_Development!C2262)</f>
        <v/>
      </c>
      <c r="B2368" t="str">
        <f>IF(Personal_Development!D2262="","",Personal_Development!D2262)</f>
        <v/>
      </c>
      <c r="C2368" t="str">
        <f>IF(Personal_Development!E2262="","",Personal_Development!E2262)</f>
        <v/>
      </c>
      <c r="D2368" t="str">
        <f>IFERROR(VLOOKUP(B2368,Personal_Development!D:DL,113,FALSE),"")</f>
        <v/>
      </c>
      <c r="E2368" t="str">
        <f>IFERROR(VLOOKUP(B2368,Kaizen!D:X,21,FALSE),"")</f>
        <v/>
      </c>
      <c r="F2368" t="str">
        <f>IFERROR(VLOOKUP(B2368,'Safety Idea'!D:X,21,FALSE),"")</f>
        <v/>
      </c>
      <c r="G2368" t="str">
        <f>IFERROR(VLOOKUP(B2368,'Compulsory Training'!D:Z,23,FALSE),"")</f>
        <v/>
      </c>
      <c r="H2368" t="str">
        <f>IFERROR(VLOOKUP(B2368,Attendance!D:BQ,65,FALSE),"")</f>
        <v/>
      </c>
      <c r="I2368" t="str">
        <f>IFERROR(VLOOKUP(B2368,Misconduct!D:M,8,FALSE),"")</f>
        <v/>
      </c>
      <c r="J2368" t="str">
        <f>IFERROR(VLOOKUP(B2368,Misconduct!D:M,9,FALSE),"")</f>
        <v/>
      </c>
      <c r="K2368" t="str">
        <f>IFERROR(VLOOKUP(B2368,Misconduct!D:M,10,FALSE),"")</f>
        <v/>
      </c>
    </row>
    <row r="2369" spans="1:11">
      <c r="A2369" s="161" t="str">
        <f>IF(Personal_Development!C2263="","",Personal_Development!C2263)</f>
        <v/>
      </c>
      <c r="B2369" t="str">
        <f>IF(Personal_Development!D2263="","",Personal_Development!D2263)</f>
        <v/>
      </c>
      <c r="C2369" t="str">
        <f>IF(Personal_Development!E2263="","",Personal_Development!E2263)</f>
        <v/>
      </c>
      <c r="D2369" t="str">
        <f>IFERROR(VLOOKUP(B2369,Personal_Development!D:DL,113,FALSE),"")</f>
        <v/>
      </c>
      <c r="E2369" t="str">
        <f>IFERROR(VLOOKUP(B2369,Kaizen!D:X,21,FALSE),"")</f>
        <v/>
      </c>
      <c r="F2369" t="str">
        <f>IFERROR(VLOOKUP(B2369,'Safety Idea'!D:X,21,FALSE),"")</f>
        <v/>
      </c>
      <c r="G2369" t="str">
        <f>IFERROR(VLOOKUP(B2369,'Compulsory Training'!D:Z,23,FALSE),"")</f>
        <v/>
      </c>
      <c r="H2369" t="str">
        <f>IFERROR(VLOOKUP(B2369,Attendance!D:BQ,65,FALSE),"")</f>
        <v/>
      </c>
      <c r="I2369" t="str">
        <f>IFERROR(VLOOKUP(B2369,Misconduct!D:M,8,FALSE),"")</f>
        <v/>
      </c>
      <c r="J2369" t="str">
        <f>IFERROR(VLOOKUP(B2369,Misconduct!D:M,9,FALSE),"")</f>
        <v/>
      </c>
      <c r="K2369" t="str">
        <f>IFERROR(VLOOKUP(B2369,Misconduct!D:M,10,FALSE),"")</f>
        <v/>
      </c>
    </row>
    <row r="2370" spans="1:11">
      <c r="A2370" s="161" t="str">
        <f>IF(Personal_Development!C2264="","",Personal_Development!C2264)</f>
        <v/>
      </c>
      <c r="B2370" t="str">
        <f>IF(Personal_Development!D2264="","",Personal_Development!D2264)</f>
        <v/>
      </c>
      <c r="C2370" t="str">
        <f>IF(Personal_Development!E2264="","",Personal_Development!E2264)</f>
        <v/>
      </c>
      <c r="D2370" t="str">
        <f>IFERROR(VLOOKUP(B2370,Personal_Development!D:DL,113,FALSE),"")</f>
        <v/>
      </c>
      <c r="E2370" t="str">
        <f>IFERROR(VLOOKUP(B2370,Kaizen!D:X,21,FALSE),"")</f>
        <v/>
      </c>
      <c r="F2370" t="str">
        <f>IFERROR(VLOOKUP(B2370,'Safety Idea'!D:X,21,FALSE),"")</f>
        <v/>
      </c>
      <c r="G2370" t="str">
        <f>IFERROR(VLOOKUP(B2370,'Compulsory Training'!D:Z,23,FALSE),"")</f>
        <v/>
      </c>
      <c r="H2370" t="str">
        <f>IFERROR(VLOOKUP(B2370,Attendance!D:BQ,65,FALSE),"")</f>
        <v/>
      </c>
      <c r="I2370" t="str">
        <f>IFERROR(VLOOKUP(B2370,Misconduct!D:M,8,FALSE),"")</f>
        <v/>
      </c>
      <c r="J2370" t="str">
        <f>IFERROR(VLOOKUP(B2370,Misconduct!D:M,9,FALSE),"")</f>
        <v/>
      </c>
      <c r="K2370" t="str">
        <f>IFERROR(VLOOKUP(B2370,Misconduct!D:M,10,FALSE),"")</f>
        <v/>
      </c>
    </row>
    <row r="2371" spans="1:11">
      <c r="A2371" s="161" t="str">
        <f>IF(Personal_Development!C2265="","",Personal_Development!C2265)</f>
        <v/>
      </c>
      <c r="B2371" t="str">
        <f>IF(Personal_Development!D2265="","",Personal_Development!D2265)</f>
        <v/>
      </c>
      <c r="C2371" t="str">
        <f>IF(Personal_Development!E2265="","",Personal_Development!E2265)</f>
        <v/>
      </c>
      <c r="D2371" t="str">
        <f>IFERROR(VLOOKUP(B2371,Personal_Development!D:DL,113,FALSE),"")</f>
        <v/>
      </c>
      <c r="E2371" t="str">
        <f>IFERROR(VLOOKUP(B2371,Kaizen!D:X,21,FALSE),"")</f>
        <v/>
      </c>
      <c r="F2371" t="str">
        <f>IFERROR(VLOOKUP(B2371,'Safety Idea'!D:X,21,FALSE),"")</f>
        <v/>
      </c>
      <c r="G2371" t="str">
        <f>IFERROR(VLOOKUP(B2371,'Compulsory Training'!D:Z,23,FALSE),"")</f>
        <v/>
      </c>
      <c r="H2371" t="str">
        <f>IFERROR(VLOOKUP(B2371,Attendance!D:BQ,65,FALSE),"")</f>
        <v/>
      </c>
      <c r="I2371" t="str">
        <f>IFERROR(VLOOKUP(B2371,Misconduct!D:M,8,FALSE),"")</f>
        <v/>
      </c>
      <c r="J2371" t="str">
        <f>IFERROR(VLOOKUP(B2371,Misconduct!D:M,9,FALSE),"")</f>
        <v/>
      </c>
      <c r="K2371" t="str">
        <f>IFERROR(VLOOKUP(B2371,Misconduct!D:M,10,FALSE),"")</f>
        <v/>
      </c>
    </row>
    <row r="2372" spans="1:11">
      <c r="A2372" s="161" t="str">
        <f>IF(Personal_Development!C2266="","",Personal_Development!C2266)</f>
        <v/>
      </c>
      <c r="B2372" t="str">
        <f>IF(Personal_Development!D2266="","",Personal_Development!D2266)</f>
        <v/>
      </c>
      <c r="C2372" t="str">
        <f>IF(Personal_Development!E2266="","",Personal_Development!E2266)</f>
        <v/>
      </c>
      <c r="D2372" t="str">
        <f>IFERROR(VLOOKUP(B2372,Personal_Development!D:DL,113,FALSE),"")</f>
        <v/>
      </c>
      <c r="E2372" t="str">
        <f>IFERROR(VLOOKUP(B2372,Kaizen!D:X,21,FALSE),"")</f>
        <v/>
      </c>
      <c r="F2372" t="str">
        <f>IFERROR(VLOOKUP(B2372,'Safety Idea'!D:X,21,FALSE),"")</f>
        <v/>
      </c>
      <c r="G2372" t="str">
        <f>IFERROR(VLOOKUP(B2372,'Compulsory Training'!D:Z,23,FALSE),"")</f>
        <v/>
      </c>
      <c r="H2372" t="str">
        <f>IFERROR(VLOOKUP(B2372,Attendance!D:BQ,65,FALSE),"")</f>
        <v/>
      </c>
      <c r="I2372" t="str">
        <f>IFERROR(VLOOKUP(B2372,Misconduct!D:M,8,FALSE),"")</f>
        <v/>
      </c>
      <c r="J2372" t="str">
        <f>IFERROR(VLOOKUP(B2372,Misconduct!D:M,9,FALSE),"")</f>
        <v/>
      </c>
      <c r="K2372" t="str">
        <f>IFERROR(VLOOKUP(B2372,Misconduct!D:M,10,FALSE),"")</f>
        <v/>
      </c>
    </row>
    <row r="2373" spans="1:11">
      <c r="A2373" s="161" t="str">
        <f>IF(Personal_Development!C2267="","",Personal_Development!C2267)</f>
        <v/>
      </c>
      <c r="B2373" t="str">
        <f>IF(Personal_Development!D2267="","",Personal_Development!D2267)</f>
        <v/>
      </c>
      <c r="C2373" t="str">
        <f>IF(Personal_Development!E2267="","",Personal_Development!E2267)</f>
        <v/>
      </c>
      <c r="D2373" t="str">
        <f>IFERROR(VLOOKUP(B2373,Personal_Development!D:DL,113,FALSE),"")</f>
        <v/>
      </c>
      <c r="E2373" t="str">
        <f>IFERROR(VLOOKUP(B2373,Kaizen!D:X,21,FALSE),"")</f>
        <v/>
      </c>
      <c r="F2373" t="str">
        <f>IFERROR(VLOOKUP(B2373,'Safety Idea'!D:X,21,FALSE),"")</f>
        <v/>
      </c>
      <c r="G2373" t="str">
        <f>IFERROR(VLOOKUP(B2373,'Compulsory Training'!D:Z,23,FALSE),"")</f>
        <v/>
      </c>
      <c r="H2373" t="str">
        <f>IFERROR(VLOOKUP(B2373,Attendance!D:BQ,65,FALSE),"")</f>
        <v/>
      </c>
      <c r="I2373" t="str">
        <f>IFERROR(VLOOKUP(B2373,Misconduct!D:M,8,FALSE),"")</f>
        <v/>
      </c>
      <c r="J2373" t="str">
        <f>IFERROR(VLOOKUP(B2373,Misconduct!D:M,9,FALSE),"")</f>
        <v/>
      </c>
      <c r="K2373" t="str">
        <f>IFERROR(VLOOKUP(B2373,Misconduct!D:M,10,FALSE),"")</f>
        <v/>
      </c>
    </row>
    <row r="2374" spans="1:11">
      <c r="A2374" s="161" t="str">
        <f>IF(Personal_Development!C2268="","",Personal_Development!C2268)</f>
        <v/>
      </c>
      <c r="B2374" t="str">
        <f>IF(Personal_Development!D2268="","",Personal_Development!D2268)</f>
        <v/>
      </c>
      <c r="C2374" t="str">
        <f>IF(Personal_Development!E2268="","",Personal_Development!E2268)</f>
        <v/>
      </c>
      <c r="D2374" t="str">
        <f>IFERROR(VLOOKUP(B2374,Personal_Development!D:DL,113,FALSE),"")</f>
        <v/>
      </c>
      <c r="E2374" t="str">
        <f>IFERROR(VLOOKUP(B2374,Kaizen!D:X,21,FALSE),"")</f>
        <v/>
      </c>
      <c r="F2374" t="str">
        <f>IFERROR(VLOOKUP(B2374,'Safety Idea'!D:X,21,FALSE),"")</f>
        <v/>
      </c>
      <c r="G2374" t="str">
        <f>IFERROR(VLOOKUP(B2374,'Compulsory Training'!D:Z,23,FALSE),"")</f>
        <v/>
      </c>
      <c r="H2374" t="str">
        <f>IFERROR(VLOOKUP(B2374,Attendance!D:BQ,65,FALSE),"")</f>
        <v/>
      </c>
      <c r="I2374" t="str">
        <f>IFERROR(VLOOKUP(B2374,Misconduct!D:M,8,FALSE),"")</f>
        <v/>
      </c>
      <c r="J2374" t="str">
        <f>IFERROR(VLOOKUP(B2374,Misconduct!D:M,9,FALSE),"")</f>
        <v/>
      </c>
      <c r="K2374" t="str">
        <f>IFERROR(VLOOKUP(B2374,Misconduct!D:M,10,FALSE),"")</f>
        <v/>
      </c>
    </row>
    <row r="2375" spans="1:11">
      <c r="A2375" s="161" t="str">
        <f>IF(Personal_Development!C2269="","",Personal_Development!C2269)</f>
        <v/>
      </c>
      <c r="B2375" t="str">
        <f>IF(Personal_Development!D2269="","",Personal_Development!D2269)</f>
        <v/>
      </c>
      <c r="C2375" t="str">
        <f>IF(Personal_Development!E2269="","",Personal_Development!E2269)</f>
        <v/>
      </c>
      <c r="D2375" t="str">
        <f>IFERROR(VLOOKUP(B2375,Personal_Development!D:DL,113,FALSE),"")</f>
        <v/>
      </c>
      <c r="E2375" t="str">
        <f>IFERROR(VLOOKUP(B2375,Kaizen!D:X,21,FALSE),"")</f>
        <v/>
      </c>
      <c r="F2375" t="str">
        <f>IFERROR(VLOOKUP(B2375,'Safety Idea'!D:X,21,FALSE),"")</f>
        <v/>
      </c>
      <c r="G2375" t="str">
        <f>IFERROR(VLOOKUP(B2375,'Compulsory Training'!D:Z,23,FALSE),"")</f>
        <v/>
      </c>
      <c r="H2375" t="str">
        <f>IFERROR(VLOOKUP(B2375,Attendance!D:BQ,65,FALSE),"")</f>
        <v/>
      </c>
      <c r="I2375" t="str">
        <f>IFERROR(VLOOKUP(B2375,Misconduct!D:M,8,FALSE),"")</f>
        <v/>
      </c>
      <c r="J2375" t="str">
        <f>IFERROR(VLOOKUP(B2375,Misconduct!D:M,9,FALSE),"")</f>
        <v/>
      </c>
      <c r="K2375" t="str">
        <f>IFERROR(VLOOKUP(B2375,Misconduct!D:M,10,FALSE),"")</f>
        <v/>
      </c>
    </row>
    <row r="2376" spans="1:11">
      <c r="A2376" s="161" t="str">
        <f>IF(Personal_Development!C2270="","",Personal_Development!C2270)</f>
        <v/>
      </c>
      <c r="B2376" t="str">
        <f>IF(Personal_Development!D2270="","",Personal_Development!D2270)</f>
        <v/>
      </c>
      <c r="C2376" t="str">
        <f>IF(Personal_Development!E2270="","",Personal_Development!E2270)</f>
        <v/>
      </c>
      <c r="D2376" t="str">
        <f>IFERROR(VLOOKUP(B2376,Personal_Development!D:DL,113,FALSE),"")</f>
        <v/>
      </c>
      <c r="E2376" t="str">
        <f>IFERROR(VLOOKUP(B2376,Kaizen!D:X,21,FALSE),"")</f>
        <v/>
      </c>
      <c r="F2376" t="str">
        <f>IFERROR(VLOOKUP(B2376,'Safety Idea'!D:X,21,FALSE),"")</f>
        <v/>
      </c>
      <c r="G2376" t="str">
        <f>IFERROR(VLOOKUP(B2376,'Compulsory Training'!D:Z,23,FALSE),"")</f>
        <v/>
      </c>
      <c r="H2376" t="str">
        <f>IFERROR(VLOOKUP(B2376,Attendance!D:BQ,65,FALSE),"")</f>
        <v/>
      </c>
      <c r="I2376" t="str">
        <f>IFERROR(VLOOKUP(B2376,Misconduct!D:M,8,FALSE),"")</f>
        <v/>
      </c>
      <c r="J2376" t="str">
        <f>IFERROR(VLOOKUP(B2376,Misconduct!D:M,9,FALSE),"")</f>
        <v/>
      </c>
      <c r="K2376" t="str">
        <f>IFERROR(VLOOKUP(B2376,Misconduct!D:M,10,FALSE),"")</f>
        <v/>
      </c>
    </row>
    <row r="2377" spans="1:11">
      <c r="A2377" s="161" t="str">
        <f>IF(Personal_Development!C2271="","",Personal_Development!C2271)</f>
        <v/>
      </c>
      <c r="B2377" t="str">
        <f>IF(Personal_Development!D2271="","",Personal_Development!D2271)</f>
        <v/>
      </c>
      <c r="C2377" t="str">
        <f>IF(Personal_Development!E2271="","",Personal_Development!E2271)</f>
        <v/>
      </c>
      <c r="D2377" t="str">
        <f>IFERROR(VLOOKUP(B2377,Personal_Development!D:DL,113,FALSE),"")</f>
        <v/>
      </c>
      <c r="E2377" t="str">
        <f>IFERROR(VLOOKUP(B2377,Kaizen!D:X,21,FALSE),"")</f>
        <v/>
      </c>
      <c r="F2377" t="str">
        <f>IFERROR(VLOOKUP(B2377,'Safety Idea'!D:X,21,FALSE),"")</f>
        <v/>
      </c>
      <c r="G2377" t="str">
        <f>IFERROR(VLOOKUP(B2377,'Compulsory Training'!D:Z,23,FALSE),"")</f>
        <v/>
      </c>
      <c r="H2377" t="str">
        <f>IFERROR(VLOOKUP(B2377,Attendance!D:BQ,65,FALSE),"")</f>
        <v/>
      </c>
      <c r="I2377" t="str">
        <f>IFERROR(VLOOKUP(B2377,Misconduct!D:M,8,FALSE),"")</f>
        <v/>
      </c>
      <c r="J2377" t="str">
        <f>IFERROR(VLOOKUP(B2377,Misconduct!D:M,9,FALSE),"")</f>
        <v/>
      </c>
      <c r="K2377" t="str">
        <f>IFERROR(VLOOKUP(B2377,Misconduct!D:M,10,FALSE),"")</f>
        <v/>
      </c>
    </row>
    <row r="2378" spans="1:11">
      <c r="A2378" s="161" t="str">
        <f>IF(Personal_Development!C2272="","",Personal_Development!C2272)</f>
        <v/>
      </c>
      <c r="B2378" t="str">
        <f>IF(Personal_Development!D2272="","",Personal_Development!D2272)</f>
        <v/>
      </c>
      <c r="C2378" t="str">
        <f>IF(Personal_Development!E2272="","",Personal_Development!E2272)</f>
        <v/>
      </c>
      <c r="D2378" t="str">
        <f>IFERROR(VLOOKUP(B2378,Personal_Development!D:DL,113,FALSE),"")</f>
        <v/>
      </c>
      <c r="E2378" t="str">
        <f>IFERROR(VLOOKUP(B2378,Kaizen!D:X,21,FALSE),"")</f>
        <v/>
      </c>
      <c r="F2378" t="str">
        <f>IFERROR(VLOOKUP(B2378,'Safety Idea'!D:X,21,FALSE),"")</f>
        <v/>
      </c>
      <c r="G2378" t="str">
        <f>IFERROR(VLOOKUP(B2378,'Compulsory Training'!D:Z,23,FALSE),"")</f>
        <v/>
      </c>
      <c r="H2378" t="str">
        <f>IFERROR(VLOOKUP(B2378,Attendance!D:BQ,65,FALSE),"")</f>
        <v/>
      </c>
      <c r="I2378" t="str">
        <f>IFERROR(VLOOKUP(B2378,Misconduct!D:M,8,FALSE),"")</f>
        <v/>
      </c>
      <c r="J2378" t="str">
        <f>IFERROR(VLOOKUP(B2378,Misconduct!D:M,9,FALSE),"")</f>
        <v/>
      </c>
      <c r="K2378" t="str">
        <f>IFERROR(VLOOKUP(B2378,Misconduct!D:M,10,FALSE),"")</f>
        <v/>
      </c>
    </row>
    <row r="2379" spans="1:11">
      <c r="A2379" s="161" t="str">
        <f>IF(Personal_Development!C2273="","",Personal_Development!C2273)</f>
        <v/>
      </c>
      <c r="B2379" t="str">
        <f>IF(Personal_Development!D2273="","",Personal_Development!D2273)</f>
        <v/>
      </c>
      <c r="C2379" t="str">
        <f>IF(Personal_Development!E2273="","",Personal_Development!E2273)</f>
        <v/>
      </c>
      <c r="D2379" t="str">
        <f>IFERROR(VLOOKUP(B2379,Personal_Development!D:DL,113,FALSE),"")</f>
        <v/>
      </c>
      <c r="E2379" t="str">
        <f>IFERROR(VLOOKUP(B2379,Kaizen!D:X,21,FALSE),"")</f>
        <v/>
      </c>
      <c r="F2379" t="str">
        <f>IFERROR(VLOOKUP(B2379,'Safety Idea'!D:X,21,FALSE),"")</f>
        <v/>
      </c>
      <c r="G2379" t="str">
        <f>IFERROR(VLOOKUP(B2379,'Compulsory Training'!D:Z,23,FALSE),"")</f>
        <v/>
      </c>
      <c r="H2379" t="str">
        <f>IFERROR(VLOOKUP(B2379,Attendance!D:BQ,65,FALSE),"")</f>
        <v/>
      </c>
      <c r="I2379" t="str">
        <f>IFERROR(VLOOKUP(B2379,Misconduct!D:M,8,FALSE),"")</f>
        <v/>
      </c>
      <c r="J2379" t="str">
        <f>IFERROR(VLOOKUP(B2379,Misconduct!D:M,9,FALSE),"")</f>
        <v/>
      </c>
      <c r="K2379" t="str">
        <f>IFERROR(VLOOKUP(B2379,Misconduct!D:M,10,FALSE),"")</f>
        <v/>
      </c>
    </row>
    <row r="2380" spans="1:11">
      <c r="A2380" s="161" t="str">
        <f>IF(Personal_Development!C2274="","",Personal_Development!C2274)</f>
        <v/>
      </c>
      <c r="B2380" t="str">
        <f>IF(Personal_Development!D2274="","",Personal_Development!D2274)</f>
        <v/>
      </c>
      <c r="C2380" t="str">
        <f>IF(Personal_Development!E2274="","",Personal_Development!E2274)</f>
        <v/>
      </c>
      <c r="D2380" t="str">
        <f>IFERROR(VLOOKUP(B2380,Personal_Development!D:DL,113,FALSE),"")</f>
        <v/>
      </c>
      <c r="E2380" t="str">
        <f>IFERROR(VLOOKUP(B2380,Kaizen!D:X,21,FALSE),"")</f>
        <v/>
      </c>
      <c r="F2380" t="str">
        <f>IFERROR(VLOOKUP(B2380,'Safety Idea'!D:X,21,FALSE),"")</f>
        <v/>
      </c>
      <c r="G2380" t="str">
        <f>IFERROR(VLOOKUP(B2380,'Compulsory Training'!D:Z,23,FALSE),"")</f>
        <v/>
      </c>
      <c r="H2380" t="str">
        <f>IFERROR(VLOOKUP(B2380,Attendance!D:BQ,65,FALSE),"")</f>
        <v/>
      </c>
      <c r="I2380" t="str">
        <f>IFERROR(VLOOKUP(B2380,Misconduct!D:M,8,FALSE),"")</f>
        <v/>
      </c>
      <c r="J2380" t="str">
        <f>IFERROR(VLOOKUP(B2380,Misconduct!D:M,9,FALSE),"")</f>
        <v/>
      </c>
      <c r="K2380" t="str">
        <f>IFERROR(VLOOKUP(B2380,Misconduct!D:M,10,FALSE),"")</f>
        <v/>
      </c>
    </row>
    <row r="2381" spans="1:11">
      <c r="A2381" s="161" t="str">
        <f>IF(Personal_Development!C2275="","",Personal_Development!C2275)</f>
        <v/>
      </c>
      <c r="B2381" t="str">
        <f>IF(Personal_Development!D2275="","",Personal_Development!D2275)</f>
        <v/>
      </c>
      <c r="C2381" t="str">
        <f>IF(Personal_Development!E2275="","",Personal_Development!E2275)</f>
        <v/>
      </c>
      <c r="D2381" t="str">
        <f>IFERROR(VLOOKUP(B2381,Personal_Development!D:DL,113,FALSE),"")</f>
        <v/>
      </c>
      <c r="E2381" t="str">
        <f>IFERROR(VLOOKUP(B2381,Kaizen!D:X,21,FALSE),"")</f>
        <v/>
      </c>
      <c r="F2381" t="str">
        <f>IFERROR(VLOOKUP(B2381,'Safety Idea'!D:X,21,FALSE),"")</f>
        <v/>
      </c>
      <c r="G2381" t="str">
        <f>IFERROR(VLOOKUP(B2381,'Compulsory Training'!D:Z,23,FALSE),"")</f>
        <v/>
      </c>
      <c r="H2381" t="str">
        <f>IFERROR(VLOOKUP(B2381,Attendance!D:BQ,65,FALSE),"")</f>
        <v/>
      </c>
      <c r="I2381" t="str">
        <f>IFERROR(VLOOKUP(B2381,Misconduct!D:M,8,FALSE),"")</f>
        <v/>
      </c>
      <c r="J2381" t="str">
        <f>IFERROR(VLOOKUP(B2381,Misconduct!D:M,9,FALSE),"")</f>
        <v/>
      </c>
      <c r="K2381" t="str">
        <f>IFERROR(VLOOKUP(B2381,Misconduct!D:M,10,FALSE),"")</f>
        <v/>
      </c>
    </row>
    <row r="2382" spans="1:11">
      <c r="A2382" s="161" t="str">
        <f>IF(Personal_Development!C2276="","",Personal_Development!C2276)</f>
        <v/>
      </c>
      <c r="B2382" t="str">
        <f>IF(Personal_Development!D2276="","",Personal_Development!D2276)</f>
        <v/>
      </c>
      <c r="C2382" t="str">
        <f>IF(Personal_Development!E2276="","",Personal_Development!E2276)</f>
        <v/>
      </c>
      <c r="D2382" t="str">
        <f>IFERROR(VLOOKUP(B2382,Personal_Development!D:DL,113,FALSE),"")</f>
        <v/>
      </c>
      <c r="E2382" t="str">
        <f>IFERROR(VLOOKUP(B2382,Kaizen!D:X,21,FALSE),"")</f>
        <v/>
      </c>
      <c r="F2382" t="str">
        <f>IFERROR(VLOOKUP(B2382,'Safety Idea'!D:X,21,FALSE),"")</f>
        <v/>
      </c>
      <c r="G2382" t="str">
        <f>IFERROR(VLOOKUP(B2382,'Compulsory Training'!D:Z,23,FALSE),"")</f>
        <v/>
      </c>
      <c r="H2382" t="str">
        <f>IFERROR(VLOOKUP(B2382,Attendance!D:BQ,65,FALSE),"")</f>
        <v/>
      </c>
      <c r="I2382" t="str">
        <f>IFERROR(VLOOKUP(B2382,Misconduct!D:M,8,FALSE),"")</f>
        <v/>
      </c>
      <c r="J2382" t="str">
        <f>IFERROR(VLOOKUP(B2382,Misconduct!D:M,9,FALSE),"")</f>
        <v/>
      </c>
      <c r="K2382" t="str">
        <f>IFERROR(VLOOKUP(B2382,Misconduct!D:M,10,FALSE),"")</f>
        <v/>
      </c>
    </row>
    <row r="2383" spans="1:11">
      <c r="A2383" s="161" t="str">
        <f>IF(Personal_Development!C2277="","",Personal_Development!C2277)</f>
        <v/>
      </c>
      <c r="B2383" t="str">
        <f>IF(Personal_Development!D2277="","",Personal_Development!D2277)</f>
        <v/>
      </c>
      <c r="C2383" t="str">
        <f>IF(Personal_Development!E2277="","",Personal_Development!E2277)</f>
        <v/>
      </c>
      <c r="D2383" t="str">
        <f>IFERROR(VLOOKUP(B2383,Personal_Development!D:DL,113,FALSE),"")</f>
        <v/>
      </c>
      <c r="E2383" t="str">
        <f>IFERROR(VLOOKUP(B2383,Kaizen!D:X,21,FALSE),"")</f>
        <v/>
      </c>
      <c r="F2383" t="str">
        <f>IFERROR(VLOOKUP(B2383,'Safety Idea'!D:X,21,FALSE),"")</f>
        <v/>
      </c>
      <c r="G2383" t="str">
        <f>IFERROR(VLOOKUP(B2383,'Compulsory Training'!D:Z,23,FALSE),"")</f>
        <v/>
      </c>
      <c r="H2383" t="str">
        <f>IFERROR(VLOOKUP(B2383,Attendance!D:BQ,65,FALSE),"")</f>
        <v/>
      </c>
      <c r="I2383" t="str">
        <f>IFERROR(VLOOKUP(B2383,Misconduct!D:M,8,FALSE),"")</f>
        <v/>
      </c>
      <c r="J2383" t="str">
        <f>IFERROR(VLOOKUP(B2383,Misconduct!D:M,9,FALSE),"")</f>
        <v/>
      </c>
      <c r="K2383" t="str">
        <f>IFERROR(VLOOKUP(B2383,Misconduct!D:M,10,FALSE),"")</f>
        <v/>
      </c>
    </row>
    <row r="2384" spans="1:11">
      <c r="A2384" s="161" t="str">
        <f>IF(Personal_Development!C2278="","",Personal_Development!C2278)</f>
        <v/>
      </c>
      <c r="B2384" t="str">
        <f>IF(Personal_Development!D2278="","",Personal_Development!D2278)</f>
        <v/>
      </c>
      <c r="C2384" t="str">
        <f>IF(Personal_Development!E2278="","",Personal_Development!E2278)</f>
        <v/>
      </c>
      <c r="D2384" t="str">
        <f>IFERROR(VLOOKUP(B2384,Personal_Development!D:DL,113,FALSE),"")</f>
        <v/>
      </c>
      <c r="E2384" t="str">
        <f>IFERROR(VLOOKUP(B2384,Kaizen!D:X,21,FALSE),"")</f>
        <v/>
      </c>
      <c r="F2384" t="str">
        <f>IFERROR(VLOOKUP(B2384,'Safety Idea'!D:X,21,FALSE),"")</f>
        <v/>
      </c>
      <c r="G2384" t="str">
        <f>IFERROR(VLOOKUP(B2384,'Compulsory Training'!D:Z,23,FALSE),"")</f>
        <v/>
      </c>
      <c r="H2384" t="str">
        <f>IFERROR(VLOOKUP(B2384,Attendance!D:BQ,65,FALSE),"")</f>
        <v/>
      </c>
      <c r="I2384" t="str">
        <f>IFERROR(VLOOKUP(B2384,Misconduct!D:M,8,FALSE),"")</f>
        <v/>
      </c>
      <c r="J2384" t="str">
        <f>IFERROR(VLOOKUP(B2384,Misconduct!D:M,9,FALSE),"")</f>
        <v/>
      </c>
      <c r="K2384" t="str">
        <f>IFERROR(VLOOKUP(B2384,Misconduct!D:M,10,FALSE),"")</f>
        <v/>
      </c>
    </row>
    <row r="2385" spans="1:11">
      <c r="A2385" s="161" t="str">
        <f>IF(Personal_Development!C2279="","",Personal_Development!C2279)</f>
        <v/>
      </c>
      <c r="B2385" t="str">
        <f>IF(Personal_Development!D2279="","",Personal_Development!D2279)</f>
        <v/>
      </c>
      <c r="C2385" t="str">
        <f>IF(Personal_Development!E2279="","",Personal_Development!E2279)</f>
        <v/>
      </c>
      <c r="D2385" t="str">
        <f>IFERROR(VLOOKUP(B2385,Personal_Development!D:DL,113,FALSE),"")</f>
        <v/>
      </c>
      <c r="E2385" t="str">
        <f>IFERROR(VLOOKUP(B2385,Kaizen!D:X,21,FALSE),"")</f>
        <v/>
      </c>
      <c r="F2385" t="str">
        <f>IFERROR(VLOOKUP(B2385,'Safety Idea'!D:X,21,FALSE),"")</f>
        <v/>
      </c>
      <c r="G2385" t="str">
        <f>IFERROR(VLOOKUP(B2385,'Compulsory Training'!D:Z,23,FALSE),"")</f>
        <v/>
      </c>
      <c r="H2385" t="str">
        <f>IFERROR(VLOOKUP(B2385,Attendance!D:BQ,65,FALSE),"")</f>
        <v/>
      </c>
      <c r="I2385" t="str">
        <f>IFERROR(VLOOKUP(B2385,Misconduct!D:M,8,FALSE),"")</f>
        <v/>
      </c>
      <c r="J2385" t="str">
        <f>IFERROR(VLOOKUP(B2385,Misconduct!D:M,9,FALSE),"")</f>
        <v/>
      </c>
      <c r="K2385" t="str">
        <f>IFERROR(VLOOKUP(B2385,Misconduct!D:M,10,FALSE),"")</f>
        <v/>
      </c>
    </row>
    <row r="2386" spans="1:11">
      <c r="A2386" s="161" t="str">
        <f>IF(Personal_Development!C2280="","",Personal_Development!C2280)</f>
        <v/>
      </c>
      <c r="B2386" t="str">
        <f>IF(Personal_Development!D2280="","",Personal_Development!D2280)</f>
        <v/>
      </c>
      <c r="C2386" t="str">
        <f>IF(Personal_Development!E2280="","",Personal_Development!E2280)</f>
        <v/>
      </c>
      <c r="D2386" t="str">
        <f>IFERROR(VLOOKUP(B2386,Personal_Development!D:DL,113,FALSE),"")</f>
        <v/>
      </c>
      <c r="E2386" t="str">
        <f>IFERROR(VLOOKUP(B2386,Kaizen!D:X,21,FALSE),"")</f>
        <v/>
      </c>
      <c r="F2386" t="str">
        <f>IFERROR(VLOOKUP(B2386,'Safety Idea'!D:X,21,FALSE),"")</f>
        <v/>
      </c>
      <c r="G2386" t="str">
        <f>IFERROR(VLOOKUP(B2386,'Compulsory Training'!D:Z,23,FALSE),"")</f>
        <v/>
      </c>
      <c r="H2386" t="str">
        <f>IFERROR(VLOOKUP(B2386,Attendance!D:BQ,65,FALSE),"")</f>
        <v/>
      </c>
      <c r="I2386" t="str">
        <f>IFERROR(VLOOKUP(B2386,Misconduct!D:M,8,FALSE),"")</f>
        <v/>
      </c>
      <c r="J2386" t="str">
        <f>IFERROR(VLOOKUP(B2386,Misconduct!D:M,9,FALSE),"")</f>
        <v/>
      </c>
      <c r="K2386" t="str">
        <f>IFERROR(VLOOKUP(B2386,Misconduct!D:M,10,FALSE),"")</f>
        <v/>
      </c>
    </row>
    <row r="2387" spans="1:11">
      <c r="A2387" s="161" t="str">
        <f>IF(Personal_Development!C2281="","",Personal_Development!C2281)</f>
        <v/>
      </c>
      <c r="B2387" t="str">
        <f>IF(Personal_Development!D2281="","",Personal_Development!D2281)</f>
        <v/>
      </c>
      <c r="C2387" t="str">
        <f>IF(Personal_Development!E2281="","",Personal_Development!E2281)</f>
        <v/>
      </c>
      <c r="D2387" t="str">
        <f>IFERROR(VLOOKUP(B2387,Personal_Development!D:DL,113,FALSE),"")</f>
        <v/>
      </c>
      <c r="E2387" t="str">
        <f>IFERROR(VLOOKUP(B2387,Kaizen!D:X,21,FALSE),"")</f>
        <v/>
      </c>
      <c r="F2387" t="str">
        <f>IFERROR(VLOOKUP(B2387,'Safety Idea'!D:X,21,FALSE),"")</f>
        <v/>
      </c>
      <c r="G2387" t="str">
        <f>IFERROR(VLOOKUP(B2387,'Compulsory Training'!D:Z,23,FALSE),"")</f>
        <v/>
      </c>
      <c r="H2387" t="str">
        <f>IFERROR(VLOOKUP(B2387,Attendance!D:BQ,65,FALSE),"")</f>
        <v/>
      </c>
      <c r="I2387" t="str">
        <f>IFERROR(VLOOKUP(B2387,Misconduct!D:M,8,FALSE),"")</f>
        <v/>
      </c>
      <c r="J2387" t="str">
        <f>IFERROR(VLOOKUP(B2387,Misconduct!D:M,9,FALSE),"")</f>
        <v/>
      </c>
      <c r="K2387" t="str">
        <f>IFERROR(VLOOKUP(B2387,Misconduct!D:M,10,FALSE),"")</f>
        <v/>
      </c>
    </row>
    <row r="2388" spans="1:11">
      <c r="A2388" s="161" t="str">
        <f>IF(Personal_Development!C2282="","",Personal_Development!C2282)</f>
        <v/>
      </c>
      <c r="B2388" t="str">
        <f>IF(Personal_Development!D2282="","",Personal_Development!D2282)</f>
        <v/>
      </c>
      <c r="C2388" t="str">
        <f>IF(Personal_Development!E2282="","",Personal_Development!E2282)</f>
        <v/>
      </c>
      <c r="D2388" t="str">
        <f>IFERROR(VLOOKUP(B2388,Personal_Development!D:DL,113,FALSE),"")</f>
        <v/>
      </c>
      <c r="E2388" t="str">
        <f>IFERROR(VLOOKUP(B2388,Kaizen!D:X,21,FALSE),"")</f>
        <v/>
      </c>
      <c r="F2388" t="str">
        <f>IFERROR(VLOOKUP(B2388,'Safety Idea'!D:X,21,FALSE),"")</f>
        <v/>
      </c>
      <c r="G2388" t="str">
        <f>IFERROR(VLOOKUP(B2388,'Compulsory Training'!D:Z,23,FALSE),"")</f>
        <v/>
      </c>
      <c r="H2388" t="str">
        <f>IFERROR(VLOOKUP(B2388,Attendance!D:BQ,65,FALSE),"")</f>
        <v/>
      </c>
      <c r="I2388" t="str">
        <f>IFERROR(VLOOKUP(B2388,Misconduct!D:M,8,FALSE),"")</f>
        <v/>
      </c>
      <c r="J2388" t="str">
        <f>IFERROR(VLOOKUP(B2388,Misconduct!D:M,9,FALSE),"")</f>
        <v/>
      </c>
      <c r="K2388" t="str">
        <f>IFERROR(VLOOKUP(B2388,Misconduct!D:M,10,FALSE),"")</f>
        <v/>
      </c>
    </row>
    <row r="2389" spans="1:11">
      <c r="A2389" s="161" t="str">
        <f>IF(Personal_Development!C2283="","",Personal_Development!C2283)</f>
        <v/>
      </c>
      <c r="B2389" t="str">
        <f>IF(Personal_Development!D2283="","",Personal_Development!D2283)</f>
        <v/>
      </c>
      <c r="C2389" t="str">
        <f>IF(Personal_Development!E2283="","",Personal_Development!E2283)</f>
        <v/>
      </c>
      <c r="D2389" t="str">
        <f>IFERROR(VLOOKUP(B2389,Personal_Development!D:DL,113,FALSE),"")</f>
        <v/>
      </c>
      <c r="E2389" t="str">
        <f>IFERROR(VLOOKUP(B2389,Kaizen!D:X,21,FALSE),"")</f>
        <v/>
      </c>
      <c r="F2389" t="str">
        <f>IFERROR(VLOOKUP(B2389,'Safety Idea'!D:X,21,FALSE),"")</f>
        <v/>
      </c>
      <c r="G2389" t="str">
        <f>IFERROR(VLOOKUP(B2389,'Compulsory Training'!D:Z,23,FALSE),"")</f>
        <v/>
      </c>
      <c r="H2389" t="str">
        <f>IFERROR(VLOOKUP(B2389,Attendance!D:BQ,65,FALSE),"")</f>
        <v/>
      </c>
      <c r="I2389" t="str">
        <f>IFERROR(VLOOKUP(B2389,Misconduct!D:M,8,FALSE),"")</f>
        <v/>
      </c>
      <c r="J2389" t="str">
        <f>IFERROR(VLOOKUP(B2389,Misconduct!D:M,9,FALSE),"")</f>
        <v/>
      </c>
      <c r="K2389" t="str">
        <f>IFERROR(VLOOKUP(B2389,Misconduct!D:M,10,FALSE),"")</f>
        <v/>
      </c>
    </row>
    <row r="2390" spans="1:11">
      <c r="A2390" s="161" t="str">
        <f>IF(Personal_Development!C2284="","",Personal_Development!C2284)</f>
        <v/>
      </c>
      <c r="B2390" t="str">
        <f>IF(Personal_Development!D2284="","",Personal_Development!D2284)</f>
        <v/>
      </c>
      <c r="C2390" t="str">
        <f>IF(Personal_Development!E2284="","",Personal_Development!E2284)</f>
        <v/>
      </c>
      <c r="D2390" t="str">
        <f>IFERROR(VLOOKUP(B2390,Personal_Development!D:DL,113,FALSE),"")</f>
        <v/>
      </c>
      <c r="E2390" t="str">
        <f>IFERROR(VLOOKUP(B2390,Kaizen!D:X,21,FALSE),"")</f>
        <v/>
      </c>
      <c r="F2390" t="str">
        <f>IFERROR(VLOOKUP(B2390,'Safety Idea'!D:X,21,FALSE),"")</f>
        <v/>
      </c>
      <c r="G2390" t="str">
        <f>IFERROR(VLOOKUP(B2390,'Compulsory Training'!D:Z,23,FALSE),"")</f>
        <v/>
      </c>
      <c r="H2390" t="str">
        <f>IFERROR(VLOOKUP(B2390,Attendance!D:BQ,65,FALSE),"")</f>
        <v/>
      </c>
      <c r="I2390" t="str">
        <f>IFERROR(VLOOKUP(B2390,Misconduct!D:M,8,FALSE),"")</f>
        <v/>
      </c>
      <c r="J2390" t="str">
        <f>IFERROR(VLOOKUP(B2390,Misconduct!D:M,9,FALSE),"")</f>
        <v/>
      </c>
      <c r="K2390" t="str">
        <f>IFERROR(VLOOKUP(B2390,Misconduct!D:M,10,FALSE),"")</f>
        <v/>
      </c>
    </row>
    <row r="2391" spans="1:11">
      <c r="A2391" s="161" t="str">
        <f>IF(Personal_Development!C2285="","",Personal_Development!C2285)</f>
        <v/>
      </c>
      <c r="B2391" t="str">
        <f>IF(Personal_Development!D2285="","",Personal_Development!D2285)</f>
        <v/>
      </c>
      <c r="C2391" t="str">
        <f>IF(Personal_Development!E2285="","",Personal_Development!E2285)</f>
        <v/>
      </c>
      <c r="D2391" t="str">
        <f>IFERROR(VLOOKUP(B2391,Personal_Development!D:DL,113,FALSE),"")</f>
        <v/>
      </c>
      <c r="E2391" t="str">
        <f>IFERROR(VLOOKUP(B2391,Kaizen!D:X,21,FALSE),"")</f>
        <v/>
      </c>
      <c r="F2391" t="str">
        <f>IFERROR(VLOOKUP(B2391,'Safety Idea'!D:X,21,FALSE),"")</f>
        <v/>
      </c>
      <c r="G2391" t="str">
        <f>IFERROR(VLOOKUP(B2391,'Compulsory Training'!D:Z,23,FALSE),"")</f>
        <v/>
      </c>
      <c r="H2391" t="str">
        <f>IFERROR(VLOOKUP(B2391,Attendance!D:BQ,65,FALSE),"")</f>
        <v/>
      </c>
      <c r="I2391" t="str">
        <f>IFERROR(VLOOKUP(B2391,Misconduct!D:M,8,FALSE),"")</f>
        <v/>
      </c>
      <c r="J2391" t="str">
        <f>IFERROR(VLOOKUP(B2391,Misconduct!D:M,9,FALSE),"")</f>
        <v/>
      </c>
      <c r="K2391" t="str">
        <f>IFERROR(VLOOKUP(B2391,Misconduct!D:M,10,FALSE),"")</f>
        <v/>
      </c>
    </row>
    <row r="2392" spans="1:11">
      <c r="A2392" s="161" t="str">
        <f>IF(Personal_Development!C2286="","",Personal_Development!C2286)</f>
        <v/>
      </c>
      <c r="B2392" t="str">
        <f>IF(Personal_Development!D2286="","",Personal_Development!D2286)</f>
        <v/>
      </c>
      <c r="C2392" t="str">
        <f>IF(Personal_Development!E2286="","",Personal_Development!E2286)</f>
        <v/>
      </c>
      <c r="D2392" t="str">
        <f>IFERROR(VLOOKUP(B2392,Personal_Development!D:DL,113,FALSE),"")</f>
        <v/>
      </c>
      <c r="E2392" t="str">
        <f>IFERROR(VLOOKUP(B2392,Kaizen!D:X,21,FALSE),"")</f>
        <v/>
      </c>
      <c r="F2392" t="str">
        <f>IFERROR(VLOOKUP(B2392,'Safety Idea'!D:X,21,FALSE),"")</f>
        <v/>
      </c>
      <c r="G2392" t="str">
        <f>IFERROR(VLOOKUP(B2392,'Compulsory Training'!D:Z,23,FALSE),"")</f>
        <v/>
      </c>
      <c r="H2392" t="str">
        <f>IFERROR(VLOOKUP(B2392,Attendance!D:BQ,65,FALSE),"")</f>
        <v/>
      </c>
      <c r="I2392" t="str">
        <f>IFERROR(VLOOKUP(B2392,Misconduct!D:M,8,FALSE),"")</f>
        <v/>
      </c>
      <c r="J2392" t="str">
        <f>IFERROR(VLOOKUP(B2392,Misconduct!D:M,9,FALSE),"")</f>
        <v/>
      </c>
      <c r="K2392" t="str">
        <f>IFERROR(VLOOKUP(B2392,Misconduct!D:M,10,FALSE),"")</f>
        <v/>
      </c>
    </row>
    <row r="2393" spans="1:11">
      <c r="A2393" s="161" t="str">
        <f>IF(Personal_Development!C2287="","",Personal_Development!C2287)</f>
        <v/>
      </c>
      <c r="B2393" t="str">
        <f>IF(Personal_Development!D2287="","",Personal_Development!D2287)</f>
        <v/>
      </c>
      <c r="C2393" t="str">
        <f>IF(Personal_Development!E2287="","",Personal_Development!E2287)</f>
        <v/>
      </c>
      <c r="D2393" t="str">
        <f>IFERROR(VLOOKUP(B2393,Personal_Development!D:DL,113,FALSE),"")</f>
        <v/>
      </c>
      <c r="E2393" t="str">
        <f>IFERROR(VLOOKUP(B2393,Kaizen!D:X,21,FALSE),"")</f>
        <v/>
      </c>
      <c r="F2393" t="str">
        <f>IFERROR(VLOOKUP(B2393,'Safety Idea'!D:X,21,FALSE),"")</f>
        <v/>
      </c>
      <c r="G2393" t="str">
        <f>IFERROR(VLOOKUP(B2393,'Compulsory Training'!D:Z,23,FALSE),"")</f>
        <v/>
      </c>
      <c r="H2393" t="str">
        <f>IFERROR(VLOOKUP(B2393,Attendance!D:BQ,65,FALSE),"")</f>
        <v/>
      </c>
      <c r="I2393" t="str">
        <f>IFERROR(VLOOKUP(B2393,Misconduct!D:M,8,FALSE),"")</f>
        <v/>
      </c>
      <c r="J2393" t="str">
        <f>IFERROR(VLOOKUP(B2393,Misconduct!D:M,9,FALSE),"")</f>
        <v/>
      </c>
      <c r="K2393" t="str">
        <f>IFERROR(VLOOKUP(B2393,Misconduct!D:M,10,FALSE),"")</f>
        <v/>
      </c>
    </row>
    <row r="2394" spans="1:11">
      <c r="A2394" s="161" t="str">
        <f>IF(Personal_Development!C2288="","",Personal_Development!C2288)</f>
        <v/>
      </c>
      <c r="B2394" t="str">
        <f>IF(Personal_Development!D2288="","",Personal_Development!D2288)</f>
        <v/>
      </c>
      <c r="C2394" t="str">
        <f>IF(Personal_Development!E2288="","",Personal_Development!E2288)</f>
        <v/>
      </c>
      <c r="D2394" t="str">
        <f>IFERROR(VLOOKUP(B2394,Personal_Development!D:DL,113,FALSE),"")</f>
        <v/>
      </c>
      <c r="E2394" t="str">
        <f>IFERROR(VLOOKUP(B2394,Kaizen!D:X,21,FALSE),"")</f>
        <v/>
      </c>
      <c r="F2394" t="str">
        <f>IFERROR(VLOOKUP(B2394,'Safety Idea'!D:X,21,FALSE),"")</f>
        <v/>
      </c>
      <c r="G2394" t="str">
        <f>IFERROR(VLOOKUP(B2394,'Compulsory Training'!D:Z,23,FALSE),"")</f>
        <v/>
      </c>
      <c r="H2394" t="str">
        <f>IFERROR(VLOOKUP(B2394,Attendance!D:BQ,65,FALSE),"")</f>
        <v/>
      </c>
      <c r="I2394" t="str">
        <f>IFERROR(VLOOKUP(B2394,Misconduct!D:M,8,FALSE),"")</f>
        <v/>
      </c>
      <c r="J2394" t="str">
        <f>IFERROR(VLOOKUP(B2394,Misconduct!D:M,9,FALSE),"")</f>
        <v/>
      </c>
      <c r="K2394" t="str">
        <f>IFERROR(VLOOKUP(B2394,Misconduct!D:M,10,FALSE),"")</f>
        <v/>
      </c>
    </row>
    <row r="2395" spans="1:11">
      <c r="A2395" s="161" t="str">
        <f>IF(Personal_Development!C2289="","",Personal_Development!C2289)</f>
        <v/>
      </c>
      <c r="B2395" t="str">
        <f>IF(Personal_Development!D2289="","",Personal_Development!D2289)</f>
        <v/>
      </c>
      <c r="C2395" t="str">
        <f>IF(Personal_Development!E2289="","",Personal_Development!E2289)</f>
        <v/>
      </c>
      <c r="D2395" t="str">
        <f>IFERROR(VLOOKUP(B2395,Personal_Development!D:DL,113,FALSE),"")</f>
        <v/>
      </c>
      <c r="E2395" t="str">
        <f>IFERROR(VLOOKUP(B2395,Kaizen!D:X,21,FALSE),"")</f>
        <v/>
      </c>
      <c r="F2395" t="str">
        <f>IFERROR(VLOOKUP(B2395,'Safety Idea'!D:X,21,FALSE),"")</f>
        <v/>
      </c>
      <c r="G2395" t="str">
        <f>IFERROR(VLOOKUP(B2395,'Compulsory Training'!D:Z,23,FALSE),"")</f>
        <v/>
      </c>
      <c r="H2395" t="str">
        <f>IFERROR(VLOOKUP(B2395,Attendance!D:BQ,65,FALSE),"")</f>
        <v/>
      </c>
      <c r="I2395" t="str">
        <f>IFERROR(VLOOKUP(B2395,Misconduct!D:M,8,FALSE),"")</f>
        <v/>
      </c>
      <c r="J2395" t="str">
        <f>IFERROR(VLOOKUP(B2395,Misconduct!D:M,9,FALSE),"")</f>
        <v/>
      </c>
      <c r="K2395" t="str">
        <f>IFERROR(VLOOKUP(B2395,Misconduct!D:M,10,FALSE),"")</f>
        <v/>
      </c>
    </row>
    <row r="2396" spans="1:11">
      <c r="A2396" s="161" t="str">
        <f>IF(Personal_Development!C2290="","",Personal_Development!C2290)</f>
        <v/>
      </c>
      <c r="B2396" t="str">
        <f>IF(Personal_Development!D2290="","",Personal_Development!D2290)</f>
        <v/>
      </c>
      <c r="C2396" t="str">
        <f>IF(Personal_Development!E2290="","",Personal_Development!E2290)</f>
        <v/>
      </c>
      <c r="D2396" t="str">
        <f>IFERROR(VLOOKUP(B2396,Personal_Development!D:DL,113,FALSE),"")</f>
        <v/>
      </c>
      <c r="E2396" t="str">
        <f>IFERROR(VLOOKUP(B2396,Kaizen!D:X,21,FALSE),"")</f>
        <v/>
      </c>
      <c r="F2396" t="str">
        <f>IFERROR(VLOOKUP(B2396,'Safety Idea'!D:X,21,FALSE),"")</f>
        <v/>
      </c>
      <c r="G2396" t="str">
        <f>IFERROR(VLOOKUP(B2396,'Compulsory Training'!D:Z,23,FALSE),"")</f>
        <v/>
      </c>
      <c r="H2396" t="str">
        <f>IFERROR(VLOOKUP(B2396,Attendance!D:BQ,65,FALSE),"")</f>
        <v/>
      </c>
      <c r="I2396" t="str">
        <f>IFERROR(VLOOKUP(B2396,Misconduct!D:M,8,FALSE),"")</f>
        <v/>
      </c>
      <c r="J2396" t="str">
        <f>IFERROR(VLOOKUP(B2396,Misconduct!D:M,9,FALSE),"")</f>
        <v/>
      </c>
      <c r="K2396" t="str">
        <f>IFERROR(VLOOKUP(B2396,Misconduct!D:M,10,FALSE),"")</f>
        <v/>
      </c>
    </row>
    <row r="2397" spans="1:11">
      <c r="A2397" s="161" t="str">
        <f>IF(Personal_Development!C2291="","",Personal_Development!C2291)</f>
        <v/>
      </c>
      <c r="B2397" t="str">
        <f>IF(Personal_Development!D2291="","",Personal_Development!D2291)</f>
        <v/>
      </c>
      <c r="C2397" t="str">
        <f>IF(Personal_Development!E2291="","",Personal_Development!E2291)</f>
        <v/>
      </c>
      <c r="D2397" t="str">
        <f>IFERROR(VLOOKUP(B2397,Personal_Development!D:DL,113,FALSE),"")</f>
        <v/>
      </c>
      <c r="E2397" t="str">
        <f>IFERROR(VLOOKUP(B2397,Kaizen!D:X,21,FALSE),"")</f>
        <v/>
      </c>
      <c r="F2397" t="str">
        <f>IFERROR(VLOOKUP(B2397,'Safety Idea'!D:X,21,FALSE),"")</f>
        <v/>
      </c>
      <c r="G2397" t="str">
        <f>IFERROR(VLOOKUP(B2397,'Compulsory Training'!D:Z,23,FALSE),"")</f>
        <v/>
      </c>
      <c r="H2397" t="str">
        <f>IFERROR(VLOOKUP(B2397,Attendance!D:BQ,65,FALSE),"")</f>
        <v/>
      </c>
      <c r="I2397" t="str">
        <f>IFERROR(VLOOKUP(B2397,Misconduct!D:M,8,FALSE),"")</f>
        <v/>
      </c>
      <c r="J2397" t="str">
        <f>IFERROR(VLOOKUP(B2397,Misconduct!D:M,9,FALSE),"")</f>
        <v/>
      </c>
      <c r="K2397" t="str">
        <f>IFERROR(VLOOKUP(B2397,Misconduct!D:M,10,FALSE),"")</f>
        <v/>
      </c>
    </row>
    <row r="2398" spans="1:11">
      <c r="A2398" s="161" t="str">
        <f>IF(Personal_Development!C2292="","",Personal_Development!C2292)</f>
        <v/>
      </c>
      <c r="B2398" t="str">
        <f>IF(Personal_Development!D2292="","",Personal_Development!D2292)</f>
        <v/>
      </c>
      <c r="C2398" t="str">
        <f>IF(Personal_Development!E2292="","",Personal_Development!E2292)</f>
        <v/>
      </c>
      <c r="D2398" t="str">
        <f>IFERROR(VLOOKUP(B2398,Personal_Development!D:DL,113,FALSE),"")</f>
        <v/>
      </c>
      <c r="E2398" t="str">
        <f>IFERROR(VLOOKUP(B2398,Kaizen!D:X,21,FALSE),"")</f>
        <v/>
      </c>
      <c r="F2398" t="str">
        <f>IFERROR(VLOOKUP(B2398,'Safety Idea'!D:X,21,FALSE),"")</f>
        <v/>
      </c>
      <c r="G2398" t="str">
        <f>IFERROR(VLOOKUP(B2398,'Compulsory Training'!D:Z,23,FALSE),"")</f>
        <v/>
      </c>
      <c r="H2398" t="str">
        <f>IFERROR(VLOOKUP(B2398,Attendance!D:BQ,65,FALSE),"")</f>
        <v/>
      </c>
      <c r="I2398" t="str">
        <f>IFERROR(VLOOKUP(B2398,Misconduct!D:M,8,FALSE),"")</f>
        <v/>
      </c>
      <c r="J2398" t="str">
        <f>IFERROR(VLOOKUP(B2398,Misconduct!D:M,9,FALSE),"")</f>
        <v/>
      </c>
      <c r="K2398" t="str">
        <f>IFERROR(VLOOKUP(B2398,Misconduct!D:M,10,FALSE),"")</f>
        <v/>
      </c>
    </row>
    <row r="2399" spans="1:11">
      <c r="A2399" s="161" t="str">
        <f>IF(Personal_Development!C2293="","",Personal_Development!C2293)</f>
        <v/>
      </c>
      <c r="B2399" t="str">
        <f>IF(Personal_Development!D2293="","",Personal_Development!D2293)</f>
        <v/>
      </c>
      <c r="C2399" t="str">
        <f>IF(Personal_Development!E2293="","",Personal_Development!E2293)</f>
        <v/>
      </c>
      <c r="D2399" t="str">
        <f>IFERROR(VLOOKUP(B2399,Personal_Development!D:DL,113,FALSE),"")</f>
        <v/>
      </c>
      <c r="E2399" t="str">
        <f>IFERROR(VLOOKUP(B2399,Kaizen!D:X,21,FALSE),"")</f>
        <v/>
      </c>
      <c r="F2399" t="str">
        <f>IFERROR(VLOOKUP(B2399,'Safety Idea'!D:X,21,FALSE),"")</f>
        <v/>
      </c>
      <c r="G2399" t="str">
        <f>IFERROR(VLOOKUP(B2399,'Compulsory Training'!D:Z,23,FALSE),"")</f>
        <v/>
      </c>
      <c r="H2399" t="str">
        <f>IFERROR(VLOOKUP(B2399,Attendance!D:BQ,65,FALSE),"")</f>
        <v/>
      </c>
      <c r="I2399" t="str">
        <f>IFERROR(VLOOKUP(B2399,Misconduct!D:M,8,FALSE),"")</f>
        <v/>
      </c>
      <c r="J2399" t="str">
        <f>IFERROR(VLOOKUP(B2399,Misconduct!D:M,9,FALSE),"")</f>
        <v/>
      </c>
      <c r="K2399" t="str">
        <f>IFERROR(VLOOKUP(B2399,Misconduct!D:M,10,FALSE),"")</f>
        <v/>
      </c>
    </row>
    <row r="2400" spans="1:11">
      <c r="A2400" s="161" t="str">
        <f>IF(Personal_Development!C2294="","",Personal_Development!C2294)</f>
        <v/>
      </c>
      <c r="B2400" t="str">
        <f>IF(Personal_Development!D2294="","",Personal_Development!D2294)</f>
        <v/>
      </c>
      <c r="C2400" t="str">
        <f>IF(Personal_Development!E2294="","",Personal_Development!E2294)</f>
        <v/>
      </c>
      <c r="D2400" t="str">
        <f>IFERROR(VLOOKUP(B2400,Personal_Development!D:DL,113,FALSE),"")</f>
        <v/>
      </c>
      <c r="E2400" t="str">
        <f>IFERROR(VLOOKUP(B2400,Kaizen!D:X,21,FALSE),"")</f>
        <v/>
      </c>
      <c r="F2400" t="str">
        <f>IFERROR(VLOOKUP(B2400,'Safety Idea'!D:X,21,FALSE),"")</f>
        <v/>
      </c>
      <c r="G2400" t="str">
        <f>IFERROR(VLOOKUP(B2400,'Compulsory Training'!D:Z,23,FALSE),"")</f>
        <v/>
      </c>
      <c r="H2400" t="str">
        <f>IFERROR(VLOOKUP(B2400,Attendance!D:BQ,65,FALSE),"")</f>
        <v/>
      </c>
      <c r="I2400" t="str">
        <f>IFERROR(VLOOKUP(B2400,Misconduct!D:M,8,FALSE),"")</f>
        <v/>
      </c>
      <c r="J2400" t="str">
        <f>IFERROR(VLOOKUP(B2400,Misconduct!D:M,9,FALSE),"")</f>
        <v/>
      </c>
      <c r="K2400" t="str">
        <f>IFERROR(VLOOKUP(B2400,Misconduct!D:M,10,FALSE),"")</f>
        <v/>
      </c>
    </row>
    <row r="2401" spans="1:11">
      <c r="A2401" s="161" t="str">
        <f>IF(Personal_Development!C2295="","",Personal_Development!C2295)</f>
        <v/>
      </c>
      <c r="B2401" t="str">
        <f>IF(Personal_Development!D2295="","",Personal_Development!D2295)</f>
        <v/>
      </c>
      <c r="C2401" t="str">
        <f>IF(Personal_Development!E2295="","",Personal_Development!E2295)</f>
        <v/>
      </c>
      <c r="D2401" t="str">
        <f>IFERROR(VLOOKUP(B2401,Personal_Development!D:DL,113,FALSE),"")</f>
        <v/>
      </c>
      <c r="E2401" t="str">
        <f>IFERROR(VLOOKUP(B2401,Kaizen!D:X,21,FALSE),"")</f>
        <v/>
      </c>
      <c r="F2401" t="str">
        <f>IFERROR(VLOOKUP(B2401,'Safety Idea'!D:X,21,FALSE),"")</f>
        <v/>
      </c>
      <c r="G2401" t="str">
        <f>IFERROR(VLOOKUP(B2401,'Compulsory Training'!D:Z,23,FALSE),"")</f>
        <v/>
      </c>
      <c r="H2401" t="str">
        <f>IFERROR(VLOOKUP(B2401,Attendance!D:BQ,65,FALSE),"")</f>
        <v/>
      </c>
      <c r="I2401" t="str">
        <f>IFERROR(VLOOKUP(B2401,Misconduct!D:M,8,FALSE),"")</f>
        <v/>
      </c>
      <c r="J2401" t="str">
        <f>IFERROR(VLOOKUP(B2401,Misconduct!D:M,9,FALSE),"")</f>
        <v/>
      </c>
      <c r="K2401" t="str">
        <f>IFERROR(VLOOKUP(B2401,Misconduct!D:M,10,FALSE),"")</f>
        <v/>
      </c>
    </row>
    <row r="2402" spans="1:11">
      <c r="A2402" s="161" t="str">
        <f>IF(Personal_Development!C2296="","",Personal_Development!C2296)</f>
        <v/>
      </c>
      <c r="B2402" t="str">
        <f>IF(Personal_Development!D2296="","",Personal_Development!D2296)</f>
        <v/>
      </c>
      <c r="C2402" t="str">
        <f>IF(Personal_Development!E2296="","",Personal_Development!E2296)</f>
        <v/>
      </c>
      <c r="D2402" t="str">
        <f>IFERROR(VLOOKUP(B2402,Personal_Development!D:DL,113,FALSE),"")</f>
        <v/>
      </c>
      <c r="E2402" t="str">
        <f>IFERROR(VLOOKUP(B2402,Kaizen!D:X,21,FALSE),"")</f>
        <v/>
      </c>
      <c r="F2402" t="str">
        <f>IFERROR(VLOOKUP(B2402,'Safety Idea'!D:X,21,FALSE),"")</f>
        <v/>
      </c>
      <c r="G2402" t="str">
        <f>IFERROR(VLOOKUP(B2402,'Compulsory Training'!D:Z,23,FALSE),"")</f>
        <v/>
      </c>
      <c r="H2402" t="str">
        <f>IFERROR(VLOOKUP(B2402,Attendance!D:BQ,65,FALSE),"")</f>
        <v/>
      </c>
      <c r="I2402" t="str">
        <f>IFERROR(VLOOKUP(B2402,Misconduct!D:M,8,FALSE),"")</f>
        <v/>
      </c>
      <c r="J2402" t="str">
        <f>IFERROR(VLOOKUP(B2402,Misconduct!D:M,9,FALSE),"")</f>
        <v/>
      </c>
      <c r="K2402" t="str">
        <f>IFERROR(VLOOKUP(B2402,Misconduct!D:M,10,FALSE),"")</f>
        <v/>
      </c>
    </row>
    <row r="2403" spans="1:11">
      <c r="A2403" s="161" t="str">
        <f>IF(Personal_Development!C2297="","",Personal_Development!C2297)</f>
        <v/>
      </c>
      <c r="B2403" t="str">
        <f>IF(Personal_Development!D2297="","",Personal_Development!D2297)</f>
        <v/>
      </c>
      <c r="C2403" t="str">
        <f>IF(Personal_Development!E2297="","",Personal_Development!E2297)</f>
        <v/>
      </c>
      <c r="D2403" t="str">
        <f>IFERROR(VLOOKUP(B2403,Personal_Development!D:DL,113,FALSE),"")</f>
        <v/>
      </c>
      <c r="E2403" t="str">
        <f>IFERROR(VLOOKUP(B2403,Kaizen!D:X,21,FALSE),"")</f>
        <v/>
      </c>
      <c r="F2403" t="str">
        <f>IFERROR(VLOOKUP(B2403,'Safety Idea'!D:X,21,FALSE),"")</f>
        <v/>
      </c>
      <c r="G2403" t="str">
        <f>IFERROR(VLOOKUP(B2403,'Compulsory Training'!D:Z,23,FALSE),"")</f>
        <v/>
      </c>
      <c r="H2403" t="str">
        <f>IFERROR(VLOOKUP(B2403,Attendance!D:BQ,65,FALSE),"")</f>
        <v/>
      </c>
      <c r="I2403" t="str">
        <f>IFERROR(VLOOKUP(B2403,Misconduct!D:M,8,FALSE),"")</f>
        <v/>
      </c>
      <c r="J2403" t="str">
        <f>IFERROR(VLOOKUP(B2403,Misconduct!D:M,9,FALSE),"")</f>
        <v/>
      </c>
      <c r="K2403" t="str">
        <f>IFERROR(VLOOKUP(B2403,Misconduct!D:M,10,FALSE),"")</f>
        <v/>
      </c>
    </row>
    <row r="2404" spans="1:11">
      <c r="A2404" s="161" t="str">
        <f>IF(Personal_Development!C2298="","",Personal_Development!C2298)</f>
        <v/>
      </c>
      <c r="B2404" t="str">
        <f>IF(Personal_Development!D2298="","",Personal_Development!D2298)</f>
        <v/>
      </c>
      <c r="C2404" t="str">
        <f>IF(Personal_Development!E2298="","",Personal_Development!E2298)</f>
        <v/>
      </c>
      <c r="D2404" t="str">
        <f>IFERROR(VLOOKUP(B2404,Personal_Development!D:DL,113,FALSE),"")</f>
        <v/>
      </c>
      <c r="E2404" t="str">
        <f>IFERROR(VLOOKUP(B2404,Kaizen!D:X,21,FALSE),"")</f>
        <v/>
      </c>
      <c r="F2404" t="str">
        <f>IFERROR(VLOOKUP(B2404,'Safety Idea'!D:X,21,FALSE),"")</f>
        <v/>
      </c>
      <c r="G2404" t="str">
        <f>IFERROR(VLOOKUP(B2404,'Compulsory Training'!D:Z,23,FALSE),"")</f>
        <v/>
      </c>
      <c r="H2404" t="str">
        <f>IFERROR(VLOOKUP(B2404,Attendance!D:BQ,65,FALSE),"")</f>
        <v/>
      </c>
      <c r="I2404" t="str">
        <f>IFERROR(VLOOKUP(B2404,Misconduct!D:M,8,FALSE),"")</f>
        <v/>
      </c>
      <c r="J2404" t="str">
        <f>IFERROR(VLOOKUP(B2404,Misconduct!D:M,9,FALSE),"")</f>
        <v/>
      </c>
      <c r="K2404" t="str">
        <f>IFERROR(VLOOKUP(B2404,Misconduct!D:M,10,FALSE),"")</f>
        <v/>
      </c>
    </row>
    <row r="2405" spans="1:11">
      <c r="A2405" s="161" t="str">
        <f>IF(Personal_Development!C2299="","",Personal_Development!C2299)</f>
        <v/>
      </c>
      <c r="B2405" t="str">
        <f>IF(Personal_Development!D2299="","",Personal_Development!D2299)</f>
        <v/>
      </c>
      <c r="C2405" t="str">
        <f>IF(Personal_Development!E2299="","",Personal_Development!E2299)</f>
        <v/>
      </c>
      <c r="D2405" t="str">
        <f>IFERROR(VLOOKUP(B2405,Personal_Development!D:DL,113,FALSE),"")</f>
        <v/>
      </c>
      <c r="E2405" t="str">
        <f>IFERROR(VLOOKUP(B2405,Kaizen!D:X,21,FALSE),"")</f>
        <v/>
      </c>
      <c r="F2405" t="str">
        <f>IFERROR(VLOOKUP(B2405,'Safety Idea'!D:X,21,FALSE),"")</f>
        <v/>
      </c>
      <c r="G2405" t="str">
        <f>IFERROR(VLOOKUP(B2405,'Compulsory Training'!D:Z,23,FALSE),"")</f>
        <v/>
      </c>
      <c r="H2405" t="str">
        <f>IFERROR(VLOOKUP(B2405,Attendance!D:BQ,65,FALSE),"")</f>
        <v/>
      </c>
      <c r="I2405" t="str">
        <f>IFERROR(VLOOKUP(B2405,Misconduct!D:M,8,FALSE),"")</f>
        <v/>
      </c>
      <c r="J2405" t="str">
        <f>IFERROR(VLOOKUP(B2405,Misconduct!D:M,9,FALSE),"")</f>
        <v/>
      </c>
      <c r="K2405" t="str">
        <f>IFERROR(VLOOKUP(B2405,Misconduct!D:M,10,FALSE),"")</f>
        <v/>
      </c>
    </row>
    <row r="2406" spans="1:11">
      <c r="A2406" s="161" t="str">
        <f>IF(Personal_Development!C2300="","",Personal_Development!C2300)</f>
        <v/>
      </c>
      <c r="B2406" t="str">
        <f>IF(Personal_Development!D2300="","",Personal_Development!D2300)</f>
        <v/>
      </c>
      <c r="C2406" t="str">
        <f>IF(Personal_Development!E2300="","",Personal_Development!E2300)</f>
        <v/>
      </c>
      <c r="D2406" t="str">
        <f>IFERROR(VLOOKUP(B2406,Personal_Development!D:DL,113,FALSE),"")</f>
        <v/>
      </c>
      <c r="E2406" t="str">
        <f>IFERROR(VLOOKUP(B2406,Kaizen!D:X,21,FALSE),"")</f>
        <v/>
      </c>
      <c r="F2406" t="str">
        <f>IFERROR(VLOOKUP(B2406,'Safety Idea'!D:X,21,FALSE),"")</f>
        <v/>
      </c>
      <c r="G2406" t="str">
        <f>IFERROR(VLOOKUP(B2406,'Compulsory Training'!D:Z,23,FALSE),"")</f>
        <v/>
      </c>
      <c r="H2406" t="str">
        <f>IFERROR(VLOOKUP(B2406,Attendance!D:BQ,65,FALSE),"")</f>
        <v/>
      </c>
      <c r="I2406" t="str">
        <f>IFERROR(VLOOKUP(B2406,Misconduct!D:M,8,FALSE),"")</f>
        <v/>
      </c>
      <c r="J2406" t="str">
        <f>IFERROR(VLOOKUP(B2406,Misconduct!D:M,9,FALSE),"")</f>
        <v/>
      </c>
      <c r="K2406" t="str">
        <f>IFERROR(VLOOKUP(B2406,Misconduct!D:M,10,FALSE),"")</f>
        <v/>
      </c>
    </row>
    <row r="2407" spans="1:11">
      <c r="A2407" s="161" t="str">
        <f>IF(Personal_Development!C2301="","",Personal_Development!C2301)</f>
        <v/>
      </c>
      <c r="B2407" t="str">
        <f>IF(Personal_Development!D2301="","",Personal_Development!D2301)</f>
        <v/>
      </c>
      <c r="C2407" t="str">
        <f>IF(Personal_Development!E2301="","",Personal_Development!E2301)</f>
        <v/>
      </c>
      <c r="D2407" t="str">
        <f>IFERROR(VLOOKUP(B2407,Personal_Development!D:DL,113,FALSE),"")</f>
        <v/>
      </c>
      <c r="E2407" t="str">
        <f>IFERROR(VLOOKUP(B2407,Kaizen!D:X,21,FALSE),"")</f>
        <v/>
      </c>
      <c r="F2407" t="str">
        <f>IFERROR(VLOOKUP(B2407,'Safety Idea'!D:X,21,FALSE),"")</f>
        <v/>
      </c>
      <c r="G2407" t="str">
        <f>IFERROR(VLOOKUP(B2407,'Compulsory Training'!D:Z,23,FALSE),"")</f>
        <v/>
      </c>
      <c r="H2407" t="str">
        <f>IFERROR(VLOOKUP(B2407,Attendance!D:BQ,65,FALSE),"")</f>
        <v/>
      </c>
      <c r="I2407" t="str">
        <f>IFERROR(VLOOKUP(B2407,Misconduct!D:M,8,FALSE),"")</f>
        <v/>
      </c>
      <c r="J2407" t="str">
        <f>IFERROR(VLOOKUP(B2407,Misconduct!D:M,9,FALSE),"")</f>
        <v/>
      </c>
      <c r="K2407" t="str">
        <f>IFERROR(VLOOKUP(B2407,Misconduct!D:M,10,FALSE),"")</f>
        <v/>
      </c>
    </row>
    <row r="2408" spans="1:11">
      <c r="A2408" s="161" t="str">
        <f>IF(Personal_Development!C2302="","",Personal_Development!C2302)</f>
        <v/>
      </c>
      <c r="B2408" t="str">
        <f>IF(Personal_Development!D2302="","",Personal_Development!D2302)</f>
        <v/>
      </c>
      <c r="C2408" t="str">
        <f>IF(Personal_Development!E2302="","",Personal_Development!E2302)</f>
        <v/>
      </c>
      <c r="D2408" t="str">
        <f>IFERROR(VLOOKUP(B2408,Personal_Development!D:DL,113,FALSE),"")</f>
        <v/>
      </c>
      <c r="E2408" t="str">
        <f>IFERROR(VLOOKUP(B2408,Kaizen!D:X,21,FALSE),"")</f>
        <v/>
      </c>
      <c r="F2408" t="str">
        <f>IFERROR(VLOOKUP(B2408,'Safety Idea'!D:X,21,FALSE),"")</f>
        <v/>
      </c>
      <c r="G2408" t="str">
        <f>IFERROR(VLOOKUP(B2408,'Compulsory Training'!D:Z,23,FALSE),"")</f>
        <v/>
      </c>
      <c r="H2408" t="str">
        <f>IFERROR(VLOOKUP(B2408,Attendance!D:BQ,65,FALSE),"")</f>
        <v/>
      </c>
      <c r="I2408" t="str">
        <f>IFERROR(VLOOKUP(B2408,Misconduct!D:M,8,FALSE),"")</f>
        <v/>
      </c>
      <c r="J2408" t="str">
        <f>IFERROR(VLOOKUP(B2408,Misconduct!D:M,9,FALSE),"")</f>
        <v/>
      </c>
      <c r="K2408" t="str">
        <f>IFERROR(VLOOKUP(B2408,Misconduct!D:M,10,FALSE),"")</f>
        <v/>
      </c>
    </row>
    <row r="2409" spans="1:11">
      <c r="A2409" s="161" t="str">
        <f>IF(Personal_Development!C2303="","",Personal_Development!C2303)</f>
        <v/>
      </c>
      <c r="B2409" t="str">
        <f>IF(Personal_Development!D2303="","",Personal_Development!D2303)</f>
        <v/>
      </c>
      <c r="C2409" t="str">
        <f>IF(Personal_Development!E2303="","",Personal_Development!E2303)</f>
        <v/>
      </c>
      <c r="D2409" t="str">
        <f>IFERROR(VLOOKUP(B2409,Personal_Development!D:DL,113,FALSE),"")</f>
        <v/>
      </c>
      <c r="E2409" t="str">
        <f>IFERROR(VLOOKUP(B2409,Kaizen!D:X,21,FALSE),"")</f>
        <v/>
      </c>
      <c r="F2409" t="str">
        <f>IFERROR(VLOOKUP(B2409,'Safety Idea'!D:X,21,FALSE),"")</f>
        <v/>
      </c>
      <c r="G2409" t="str">
        <f>IFERROR(VLOOKUP(B2409,'Compulsory Training'!D:Z,23,FALSE),"")</f>
        <v/>
      </c>
      <c r="H2409" t="str">
        <f>IFERROR(VLOOKUP(B2409,Attendance!D:BQ,65,FALSE),"")</f>
        <v/>
      </c>
      <c r="I2409" t="str">
        <f>IFERROR(VLOOKUP(B2409,Misconduct!D:M,8,FALSE),"")</f>
        <v/>
      </c>
      <c r="J2409" t="str">
        <f>IFERROR(VLOOKUP(B2409,Misconduct!D:M,9,FALSE),"")</f>
        <v/>
      </c>
      <c r="K2409" t="str">
        <f>IFERROR(VLOOKUP(B2409,Misconduct!D:M,10,FALSE),"")</f>
        <v/>
      </c>
    </row>
    <row r="2410" spans="1:11">
      <c r="A2410" s="161" t="str">
        <f>IF(Personal_Development!C2304="","",Personal_Development!C2304)</f>
        <v/>
      </c>
      <c r="B2410" t="str">
        <f>IF(Personal_Development!D2304="","",Personal_Development!D2304)</f>
        <v/>
      </c>
      <c r="C2410" t="str">
        <f>IF(Personal_Development!E2304="","",Personal_Development!E2304)</f>
        <v/>
      </c>
      <c r="D2410" t="str">
        <f>IFERROR(VLOOKUP(B2410,Personal_Development!D:DL,113,FALSE),"")</f>
        <v/>
      </c>
      <c r="E2410" t="str">
        <f>IFERROR(VLOOKUP(B2410,Kaizen!D:X,21,FALSE),"")</f>
        <v/>
      </c>
      <c r="F2410" t="str">
        <f>IFERROR(VLOOKUP(B2410,'Safety Idea'!D:X,21,FALSE),"")</f>
        <v/>
      </c>
      <c r="G2410" t="str">
        <f>IFERROR(VLOOKUP(B2410,'Compulsory Training'!D:Z,23,FALSE),"")</f>
        <v/>
      </c>
      <c r="H2410" t="str">
        <f>IFERROR(VLOOKUP(B2410,Attendance!D:BQ,65,FALSE),"")</f>
        <v/>
      </c>
      <c r="I2410" t="str">
        <f>IFERROR(VLOOKUP(B2410,Misconduct!D:M,8,FALSE),"")</f>
        <v/>
      </c>
      <c r="J2410" t="str">
        <f>IFERROR(VLOOKUP(B2410,Misconduct!D:M,9,FALSE),"")</f>
        <v/>
      </c>
      <c r="K2410" t="str">
        <f>IFERROR(VLOOKUP(B2410,Misconduct!D:M,10,FALSE),"")</f>
        <v/>
      </c>
    </row>
    <row r="2411" spans="1:11">
      <c r="A2411" s="161" t="str">
        <f>IF(Personal_Development!C2305="","",Personal_Development!C2305)</f>
        <v/>
      </c>
      <c r="B2411" t="str">
        <f>IF(Personal_Development!D2305="","",Personal_Development!D2305)</f>
        <v/>
      </c>
      <c r="C2411" t="str">
        <f>IF(Personal_Development!E2305="","",Personal_Development!E2305)</f>
        <v/>
      </c>
      <c r="D2411" t="str">
        <f>IFERROR(VLOOKUP(B2411,Personal_Development!D:DL,113,FALSE),"")</f>
        <v/>
      </c>
      <c r="E2411" t="str">
        <f>IFERROR(VLOOKUP(B2411,Kaizen!D:X,21,FALSE),"")</f>
        <v/>
      </c>
      <c r="F2411" t="str">
        <f>IFERROR(VLOOKUP(B2411,'Safety Idea'!D:X,21,FALSE),"")</f>
        <v/>
      </c>
      <c r="G2411" t="str">
        <f>IFERROR(VLOOKUP(B2411,'Compulsory Training'!D:Z,23,FALSE),"")</f>
        <v/>
      </c>
      <c r="H2411" t="str">
        <f>IFERROR(VLOOKUP(B2411,Attendance!D:BQ,65,FALSE),"")</f>
        <v/>
      </c>
      <c r="I2411" t="str">
        <f>IFERROR(VLOOKUP(B2411,Misconduct!D:M,8,FALSE),"")</f>
        <v/>
      </c>
      <c r="J2411" t="str">
        <f>IFERROR(VLOOKUP(B2411,Misconduct!D:M,9,FALSE),"")</f>
        <v/>
      </c>
      <c r="K2411" t="str">
        <f>IFERROR(VLOOKUP(B2411,Misconduct!D:M,10,FALSE),"")</f>
        <v/>
      </c>
    </row>
    <row r="2412" spans="1:11">
      <c r="A2412" s="161" t="str">
        <f>IF(Personal_Development!C2306="","",Personal_Development!C2306)</f>
        <v/>
      </c>
      <c r="B2412" t="str">
        <f>IF(Personal_Development!D2306="","",Personal_Development!D2306)</f>
        <v/>
      </c>
      <c r="C2412" t="str">
        <f>IF(Personal_Development!E2306="","",Personal_Development!E2306)</f>
        <v/>
      </c>
      <c r="D2412" t="str">
        <f>IFERROR(VLOOKUP(B2412,Personal_Development!D:DL,113,FALSE),"")</f>
        <v/>
      </c>
      <c r="E2412" t="str">
        <f>IFERROR(VLOOKUP(B2412,Kaizen!D:X,21,FALSE),"")</f>
        <v/>
      </c>
      <c r="F2412" t="str">
        <f>IFERROR(VLOOKUP(B2412,'Safety Idea'!D:X,21,FALSE),"")</f>
        <v/>
      </c>
      <c r="G2412" t="str">
        <f>IFERROR(VLOOKUP(B2412,'Compulsory Training'!D:Z,23,FALSE),"")</f>
        <v/>
      </c>
      <c r="H2412" t="str">
        <f>IFERROR(VLOOKUP(B2412,Attendance!D:BQ,65,FALSE),"")</f>
        <v/>
      </c>
      <c r="I2412" t="str">
        <f>IFERROR(VLOOKUP(B2412,Misconduct!D:M,8,FALSE),"")</f>
        <v/>
      </c>
      <c r="J2412" t="str">
        <f>IFERROR(VLOOKUP(B2412,Misconduct!D:M,9,FALSE),"")</f>
        <v/>
      </c>
      <c r="K2412" t="str">
        <f>IFERROR(VLOOKUP(B2412,Misconduct!D:M,10,FALSE),"")</f>
        <v/>
      </c>
    </row>
    <row r="2413" spans="1:11">
      <c r="A2413" s="161" t="str">
        <f>IF(Personal_Development!C2307="","",Personal_Development!C2307)</f>
        <v/>
      </c>
      <c r="B2413" t="str">
        <f>IF(Personal_Development!D2307="","",Personal_Development!D2307)</f>
        <v/>
      </c>
      <c r="C2413" t="str">
        <f>IF(Personal_Development!E2307="","",Personal_Development!E2307)</f>
        <v/>
      </c>
      <c r="D2413" t="str">
        <f>IFERROR(VLOOKUP(B2413,Personal_Development!D:DL,113,FALSE),"")</f>
        <v/>
      </c>
      <c r="E2413" t="str">
        <f>IFERROR(VLOOKUP(B2413,Kaizen!D:X,21,FALSE),"")</f>
        <v/>
      </c>
      <c r="F2413" t="str">
        <f>IFERROR(VLOOKUP(B2413,'Safety Idea'!D:X,21,FALSE),"")</f>
        <v/>
      </c>
      <c r="G2413" t="str">
        <f>IFERROR(VLOOKUP(B2413,'Compulsory Training'!D:Z,23,FALSE),"")</f>
        <v/>
      </c>
      <c r="H2413" t="str">
        <f>IFERROR(VLOOKUP(B2413,Attendance!D:BQ,65,FALSE),"")</f>
        <v/>
      </c>
      <c r="I2413" t="str">
        <f>IFERROR(VLOOKUP(B2413,Misconduct!D:M,8,FALSE),"")</f>
        <v/>
      </c>
      <c r="J2413" t="str">
        <f>IFERROR(VLOOKUP(B2413,Misconduct!D:M,9,FALSE),"")</f>
        <v/>
      </c>
      <c r="K2413" t="str">
        <f>IFERROR(VLOOKUP(B2413,Misconduct!D:M,10,FALSE),"")</f>
        <v/>
      </c>
    </row>
    <row r="2414" spans="1:11">
      <c r="A2414" s="161" t="str">
        <f>IF(Personal_Development!C2308="","",Personal_Development!C2308)</f>
        <v/>
      </c>
      <c r="B2414" t="str">
        <f>IF(Personal_Development!D2308="","",Personal_Development!D2308)</f>
        <v/>
      </c>
      <c r="C2414" t="str">
        <f>IF(Personal_Development!E2308="","",Personal_Development!E2308)</f>
        <v/>
      </c>
      <c r="D2414" t="str">
        <f>IFERROR(VLOOKUP(B2414,Personal_Development!D:DL,113,FALSE),"")</f>
        <v/>
      </c>
      <c r="E2414" t="str">
        <f>IFERROR(VLOOKUP(B2414,Kaizen!D:X,21,FALSE),"")</f>
        <v/>
      </c>
      <c r="F2414" t="str">
        <f>IFERROR(VLOOKUP(B2414,'Safety Idea'!D:X,21,FALSE),"")</f>
        <v/>
      </c>
      <c r="G2414" t="str">
        <f>IFERROR(VLOOKUP(B2414,'Compulsory Training'!D:Z,23,FALSE),"")</f>
        <v/>
      </c>
      <c r="H2414" t="str">
        <f>IFERROR(VLOOKUP(B2414,Attendance!D:BQ,65,FALSE),"")</f>
        <v/>
      </c>
      <c r="I2414" t="str">
        <f>IFERROR(VLOOKUP(B2414,Misconduct!D:M,8,FALSE),"")</f>
        <v/>
      </c>
      <c r="J2414" t="str">
        <f>IFERROR(VLOOKUP(B2414,Misconduct!D:M,9,FALSE),"")</f>
        <v/>
      </c>
      <c r="K2414" t="str">
        <f>IFERROR(VLOOKUP(B2414,Misconduct!D:M,10,FALSE),"")</f>
        <v/>
      </c>
    </row>
    <row r="2415" spans="1:11">
      <c r="A2415" s="161" t="str">
        <f>IF(Personal_Development!C2309="","",Personal_Development!C2309)</f>
        <v/>
      </c>
      <c r="B2415" t="str">
        <f>IF(Personal_Development!D2309="","",Personal_Development!D2309)</f>
        <v/>
      </c>
      <c r="C2415" t="str">
        <f>IF(Personal_Development!E2309="","",Personal_Development!E2309)</f>
        <v/>
      </c>
      <c r="D2415" t="str">
        <f>IFERROR(VLOOKUP(B2415,Personal_Development!D:DL,113,FALSE),"")</f>
        <v/>
      </c>
      <c r="E2415" t="str">
        <f>IFERROR(VLOOKUP(B2415,Kaizen!D:X,21,FALSE),"")</f>
        <v/>
      </c>
      <c r="F2415" t="str">
        <f>IFERROR(VLOOKUP(B2415,'Safety Idea'!D:X,21,FALSE),"")</f>
        <v/>
      </c>
      <c r="G2415" t="str">
        <f>IFERROR(VLOOKUP(B2415,'Compulsory Training'!D:Z,23,FALSE),"")</f>
        <v/>
      </c>
      <c r="H2415" t="str">
        <f>IFERROR(VLOOKUP(B2415,Attendance!D:BQ,65,FALSE),"")</f>
        <v/>
      </c>
      <c r="I2415" t="str">
        <f>IFERROR(VLOOKUP(B2415,Misconduct!D:M,8,FALSE),"")</f>
        <v/>
      </c>
      <c r="J2415" t="str">
        <f>IFERROR(VLOOKUP(B2415,Misconduct!D:M,9,FALSE),"")</f>
        <v/>
      </c>
      <c r="K2415" t="str">
        <f>IFERROR(VLOOKUP(B2415,Misconduct!D:M,10,FALSE),"")</f>
        <v/>
      </c>
    </row>
    <row r="2416" spans="1:11">
      <c r="A2416" s="161" t="str">
        <f>IF(Personal_Development!C2310="","",Personal_Development!C2310)</f>
        <v/>
      </c>
      <c r="B2416" t="str">
        <f>IF(Personal_Development!D2310="","",Personal_Development!D2310)</f>
        <v/>
      </c>
      <c r="C2416" t="str">
        <f>IF(Personal_Development!E2310="","",Personal_Development!E2310)</f>
        <v/>
      </c>
      <c r="D2416" t="str">
        <f>IFERROR(VLOOKUP(B2416,Personal_Development!D:DL,113,FALSE),"")</f>
        <v/>
      </c>
      <c r="E2416" t="str">
        <f>IFERROR(VLOOKUP(B2416,Kaizen!D:X,21,FALSE),"")</f>
        <v/>
      </c>
      <c r="F2416" t="str">
        <f>IFERROR(VLOOKUP(B2416,'Safety Idea'!D:X,21,FALSE),"")</f>
        <v/>
      </c>
      <c r="G2416" t="str">
        <f>IFERROR(VLOOKUP(B2416,'Compulsory Training'!D:Z,23,FALSE),"")</f>
        <v/>
      </c>
      <c r="H2416" t="str">
        <f>IFERROR(VLOOKUP(B2416,Attendance!D:BQ,65,FALSE),"")</f>
        <v/>
      </c>
      <c r="I2416" t="str">
        <f>IFERROR(VLOOKUP(B2416,Misconduct!D:M,8,FALSE),"")</f>
        <v/>
      </c>
      <c r="J2416" t="str">
        <f>IFERROR(VLOOKUP(B2416,Misconduct!D:M,9,FALSE),"")</f>
        <v/>
      </c>
      <c r="K2416" t="str">
        <f>IFERROR(VLOOKUP(B2416,Misconduct!D:M,10,FALSE),"")</f>
        <v/>
      </c>
    </row>
    <row r="2417" spans="1:11">
      <c r="A2417" s="161" t="str">
        <f>IF(Personal_Development!C2311="","",Personal_Development!C2311)</f>
        <v/>
      </c>
      <c r="B2417" t="str">
        <f>IF(Personal_Development!D2311="","",Personal_Development!D2311)</f>
        <v/>
      </c>
      <c r="C2417" t="str">
        <f>IF(Personal_Development!E2311="","",Personal_Development!E2311)</f>
        <v/>
      </c>
      <c r="D2417" t="str">
        <f>IFERROR(VLOOKUP(B2417,Personal_Development!D:DL,113,FALSE),"")</f>
        <v/>
      </c>
      <c r="E2417" t="str">
        <f>IFERROR(VLOOKUP(B2417,Kaizen!D:X,21,FALSE),"")</f>
        <v/>
      </c>
      <c r="F2417" t="str">
        <f>IFERROR(VLOOKUP(B2417,'Safety Idea'!D:X,21,FALSE),"")</f>
        <v/>
      </c>
      <c r="G2417" t="str">
        <f>IFERROR(VLOOKUP(B2417,'Compulsory Training'!D:Z,23,FALSE),"")</f>
        <v/>
      </c>
      <c r="H2417" t="str">
        <f>IFERROR(VLOOKUP(B2417,Attendance!D:BQ,65,FALSE),"")</f>
        <v/>
      </c>
      <c r="I2417" t="str">
        <f>IFERROR(VLOOKUP(B2417,Misconduct!D:M,8,FALSE),"")</f>
        <v/>
      </c>
      <c r="J2417" t="str">
        <f>IFERROR(VLOOKUP(B2417,Misconduct!D:M,9,FALSE),"")</f>
        <v/>
      </c>
      <c r="K2417" t="str">
        <f>IFERROR(VLOOKUP(B2417,Misconduct!D:M,10,FALSE),"")</f>
        <v/>
      </c>
    </row>
    <row r="2418" spans="1:11">
      <c r="A2418" s="161" t="str">
        <f>IF(Personal_Development!C2312="","",Personal_Development!C2312)</f>
        <v/>
      </c>
      <c r="B2418" t="str">
        <f>IF(Personal_Development!D2312="","",Personal_Development!D2312)</f>
        <v/>
      </c>
      <c r="C2418" t="str">
        <f>IF(Personal_Development!E2312="","",Personal_Development!E2312)</f>
        <v/>
      </c>
      <c r="D2418" t="str">
        <f>IFERROR(VLOOKUP(B2418,Personal_Development!D:DL,113,FALSE),"")</f>
        <v/>
      </c>
      <c r="E2418" t="str">
        <f>IFERROR(VLOOKUP(B2418,Kaizen!D:X,21,FALSE),"")</f>
        <v/>
      </c>
      <c r="F2418" t="str">
        <f>IFERROR(VLOOKUP(B2418,'Safety Idea'!D:X,21,FALSE),"")</f>
        <v/>
      </c>
      <c r="G2418" t="str">
        <f>IFERROR(VLOOKUP(B2418,'Compulsory Training'!D:Z,23,FALSE),"")</f>
        <v/>
      </c>
      <c r="H2418" t="str">
        <f>IFERROR(VLOOKUP(B2418,Attendance!D:BQ,65,FALSE),"")</f>
        <v/>
      </c>
      <c r="I2418" t="str">
        <f>IFERROR(VLOOKUP(B2418,Misconduct!D:M,8,FALSE),"")</f>
        <v/>
      </c>
      <c r="J2418" t="str">
        <f>IFERROR(VLOOKUP(B2418,Misconduct!D:M,9,FALSE),"")</f>
        <v/>
      </c>
      <c r="K2418" t="str">
        <f>IFERROR(VLOOKUP(B2418,Misconduct!D:M,10,FALSE),"")</f>
        <v/>
      </c>
    </row>
    <row r="2419" spans="1:11">
      <c r="A2419" s="161" t="str">
        <f>IF(Personal_Development!C2313="","",Personal_Development!C2313)</f>
        <v/>
      </c>
      <c r="B2419" t="str">
        <f>IF(Personal_Development!D2313="","",Personal_Development!D2313)</f>
        <v/>
      </c>
      <c r="C2419" t="str">
        <f>IF(Personal_Development!E2313="","",Personal_Development!E2313)</f>
        <v/>
      </c>
      <c r="D2419" t="str">
        <f>IFERROR(VLOOKUP(B2419,Personal_Development!D:DL,113,FALSE),"")</f>
        <v/>
      </c>
      <c r="E2419" t="str">
        <f>IFERROR(VLOOKUP(B2419,Kaizen!D:X,21,FALSE),"")</f>
        <v/>
      </c>
      <c r="F2419" t="str">
        <f>IFERROR(VLOOKUP(B2419,'Safety Idea'!D:X,21,FALSE),"")</f>
        <v/>
      </c>
      <c r="G2419" t="str">
        <f>IFERROR(VLOOKUP(B2419,'Compulsory Training'!D:Z,23,FALSE),"")</f>
        <v/>
      </c>
      <c r="H2419" t="str">
        <f>IFERROR(VLOOKUP(B2419,Attendance!D:BQ,65,FALSE),"")</f>
        <v/>
      </c>
      <c r="I2419" t="str">
        <f>IFERROR(VLOOKUP(B2419,Misconduct!D:M,8,FALSE),"")</f>
        <v/>
      </c>
      <c r="J2419" t="str">
        <f>IFERROR(VLOOKUP(B2419,Misconduct!D:M,9,FALSE),"")</f>
        <v/>
      </c>
      <c r="K2419" t="str">
        <f>IFERROR(VLOOKUP(B2419,Misconduct!D:M,10,FALSE),"")</f>
        <v/>
      </c>
    </row>
    <row r="2420" spans="1:11">
      <c r="A2420" s="161" t="str">
        <f>IF(Personal_Development!C2314="","",Personal_Development!C2314)</f>
        <v/>
      </c>
      <c r="B2420" t="str">
        <f>IF(Personal_Development!D2314="","",Personal_Development!D2314)</f>
        <v/>
      </c>
      <c r="C2420" t="str">
        <f>IF(Personal_Development!E2314="","",Personal_Development!E2314)</f>
        <v/>
      </c>
      <c r="D2420" t="str">
        <f>IFERROR(VLOOKUP(B2420,Personal_Development!D:DL,113,FALSE),"")</f>
        <v/>
      </c>
      <c r="E2420" t="str">
        <f>IFERROR(VLOOKUP(B2420,Kaizen!D:X,21,FALSE),"")</f>
        <v/>
      </c>
      <c r="F2420" t="str">
        <f>IFERROR(VLOOKUP(B2420,'Safety Idea'!D:X,21,FALSE),"")</f>
        <v/>
      </c>
      <c r="G2420" t="str">
        <f>IFERROR(VLOOKUP(B2420,'Compulsory Training'!D:Z,23,FALSE),"")</f>
        <v/>
      </c>
      <c r="H2420" t="str">
        <f>IFERROR(VLOOKUP(B2420,Attendance!D:BQ,65,FALSE),"")</f>
        <v/>
      </c>
      <c r="I2420" t="str">
        <f>IFERROR(VLOOKUP(B2420,Misconduct!D:M,8,FALSE),"")</f>
        <v/>
      </c>
      <c r="J2420" t="str">
        <f>IFERROR(VLOOKUP(B2420,Misconduct!D:M,9,FALSE),"")</f>
        <v/>
      </c>
      <c r="K2420" t="str">
        <f>IFERROR(VLOOKUP(B2420,Misconduct!D:M,10,FALSE),"")</f>
        <v/>
      </c>
    </row>
    <row r="2421" spans="1:11">
      <c r="A2421" s="161" t="str">
        <f>IF(Personal_Development!C2315="","",Personal_Development!C2315)</f>
        <v/>
      </c>
      <c r="B2421" t="str">
        <f>IF(Personal_Development!D2315="","",Personal_Development!D2315)</f>
        <v/>
      </c>
      <c r="C2421" t="str">
        <f>IF(Personal_Development!E2315="","",Personal_Development!E2315)</f>
        <v/>
      </c>
      <c r="D2421" t="str">
        <f>IFERROR(VLOOKUP(B2421,Personal_Development!D:DL,113,FALSE),"")</f>
        <v/>
      </c>
      <c r="E2421" t="str">
        <f>IFERROR(VLOOKUP(B2421,Kaizen!D:X,21,FALSE),"")</f>
        <v/>
      </c>
      <c r="F2421" t="str">
        <f>IFERROR(VLOOKUP(B2421,'Safety Idea'!D:X,21,FALSE),"")</f>
        <v/>
      </c>
      <c r="G2421" t="str">
        <f>IFERROR(VLOOKUP(B2421,'Compulsory Training'!D:Z,23,FALSE),"")</f>
        <v/>
      </c>
      <c r="H2421" t="str">
        <f>IFERROR(VLOOKUP(B2421,Attendance!D:BQ,65,FALSE),"")</f>
        <v/>
      </c>
      <c r="I2421" t="str">
        <f>IFERROR(VLOOKUP(B2421,Misconduct!D:M,8,FALSE),"")</f>
        <v/>
      </c>
      <c r="J2421" t="str">
        <f>IFERROR(VLOOKUP(B2421,Misconduct!D:M,9,FALSE),"")</f>
        <v/>
      </c>
      <c r="K2421" t="str">
        <f>IFERROR(VLOOKUP(B2421,Misconduct!D:M,10,FALSE),"")</f>
        <v/>
      </c>
    </row>
    <row r="2422" spans="1:11">
      <c r="A2422" s="161" t="str">
        <f>IF(Personal_Development!C2316="","",Personal_Development!C2316)</f>
        <v/>
      </c>
      <c r="B2422" t="str">
        <f>IF(Personal_Development!D2316="","",Personal_Development!D2316)</f>
        <v/>
      </c>
      <c r="C2422" t="str">
        <f>IF(Personal_Development!E2316="","",Personal_Development!E2316)</f>
        <v/>
      </c>
      <c r="D2422" t="str">
        <f>IFERROR(VLOOKUP(B2422,Personal_Development!D:DL,113,FALSE),"")</f>
        <v/>
      </c>
      <c r="E2422" t="str">
        <f>IFERROR(VLOOKUP(B2422,Kaizen!D:X,21,FALSE),"")</f>
        <v/>
      </c>
      <c r="F2422" t="str">
        <f>IFERROR(VLOOKUP(B2422,'Safety Idea'!D:X,21,FALSE),"")</f>
        <v/>
      </c>
      <c r="G2422" t="str">
        <f>IFERROR(VLOOKUP(B2422,'Compulsory Training'!D:Z,23,FALSE),"")</f>
        <v/>
      </c>
      <c r="H2422" t="str">
        <f>IFERROR(VLOOKUP(B2422,Attendance!D:BQ,65,FALSE),"")</f>
        <v/>
      </c>
      <c r="I2422" t="str">
        <f>IFERROR(VLOOKUP(B2422,Misconduct!D:M,8,FALSE),"")</f>
        <v/>
      </c>
      <c r="J2422" t="str">
        <f>IFERROR(VLOOKUP(B2422,Misconduct!D:M,9,FALSE),"")</f>
        <v/>
      </c>
      <c r="K2422" t="str">
        <f>IFERROR(VLOOKUP(B2422,Misconduct!D:M,10,FALSE),"")</f>
        <v/>
      </c>
    </row>
    <row r="2423" spans="1:11">
      <c r="A2423" s="161" t="str">
        <f>IF(Personal_Development!C2317="","",Personal_Development!C2317)</f>
        <v/>
      </c>
      <c r="B2423" t="str">
        <f>IF(Personal_Development!D2317="","",Personal_Development!D2317)</f>
        <v/>
      </c>
      <c r="C2423" t="str">
        <f>IF(Personal_Development!E2317="","",Personal_Development!E2317)</f>
        <v/>
      </c>
      <c r="D2423" t="str">
        <f>IFERROR(VLOOKUP(B2423,Personal_Development!D:DL,113,FALSE),"")</f>
        <v/>
      </c>
      <c r="E2423" t="str">
        <f>IFERROR(VLOOKUP(B2423,Kaizen!D:X,21,FALSE),"")</f>
        <v/>
      </c>
      <c r="F2423" t="str">
        <f>IFERROR(VLOOKUP(B2423,'Safety Idea'!D:X,21,FALSE),"")</f>
        <v/>
      </c>
      <c r="G2423" t="str">
        <f>IFERROR(VLOOKUP(B2423,'Compulsory Training'!D:Z,23,FALSE),"")</f>
        <v/>
      </c>
      <c r="H2423" t="str">
        <f>IFERROR(VLOOKUP(B2423,Attendance!D:BQ,65,FALSE),"")</f>
        <v/>
      </c>
      <c r="I2423" t="str">
        <f>IFERROR(VLOOKUP(B2423,Misconduct!D:M,8,FALSE),"")</f>
        <v/>
      </c>
      <c r="J2423" t="str">
        <f>IFERROR(VLOOKUP(B2423,Misconduct!D:M,9,FALSE),"")</f>
        <v/>
      </c>
      <c r="K2423" t="str">
        <f>IFERROR(VLOOKUP(B2423,Misconduct!D:M,10,FALSE),"")</f>
        <v/>
      </c>
    </row>
    <row r="2424" spans="1:11">
      <c r="A2424" s="161" t="str">
        <f>IF(Personal_Development!C2318="","",Personal_Development!C2318)</f>
        <v/>
      </c>
      <c r="B2424" t="str">
        <f>IF(Personal_Development!D2318="","",Personal_Development!D2318)</f>
        <v/>
      </c>
      <c r="C2424" t="str">
        <f>IF(Personal_Development!E2318="","",Personal_Development!E2318)</f>
        <v/>
      </c>
      <c r="D2424" t="str">
        <f>IFERROR(VLOOKUP(B2424,Personal_Development!D:DL,113,FALSE),"")</f>
        <v/>
      </c>
      <c r="E2424" t="str">
        <f>IFERROR(VLOOKUP(B2424,Kaizen!D:X,21,FALSE),"")</f>
        <v/>
      </c>
      <c r="F2424" t="str">
        <f>IFERROR(VLOOKUP(B2424,'Safety Idea'!D:X,21,FALSE),"")</f>
        <v/>
      </c>
      <c r="G2424" t="str">
        <f>IFERROR(VLOOKUP(B2424,'Compulsory Training'!D:Z,23,FALSE),"")</f>
        <v/>
      </c>
      <c r="H2424" t="str">
        <f>IFERROR(VLOOKUP(B2424,Attendance!D:BQ,65,FALSE),"")</f>
        <v/>
      </c>
      <c r="I2424" t="str">
        <f>IFERROR(VLOOKUP(B2424,Misconduct!D:M,8,FALSE),"")</f>
        <v/>
      </c>
      <c r="J2424" t="str">
        <f>IFERROR(VLOOKUP(B2424,Misconduct!D:M,9,FALSE),"")</f>
        <v/>
      </c>
      <c r="K2424" t="str">
        <f>IFERROR(VLOOKUP(B2424,Misconduct!D:M,10,FALSE),"")</f>
        <v/>
      </c>
    </row>
    <row r="2425" spans="1:11">
      <c r="A2425" s="161" t="str">
        <f>IF(Personal_Development!C2319="","",Personal_Development!C2319)</f>
        <v/>
      </c>
      <c r="B2425" t="str">
        <f>IF(Personal_Development!D2319="","",Personal_Development!D2319)</f>
        <v/>
      </c>
      <c r="C2425" t="str">
        <f>IF(Personal_Development!E2319="","",Personal_Development!E2319)</f>
        <v/>
      </c>
      <c r="D2425" t="str">
        <f>IFERROR(VLOOKUP(B2425,Personal_Development!D:DL,113,FALSE),"")</f>
        <v/>
      </c>
      <c r="E2425" t="str">
        <f>IFERROR(VLOOKUP(B2425,Kaizen!D:X,21,FALSE),"")</f>
        <v/>
      </c>
      <c r="F2425" t="str">
        <f>IFERROR(VLOOKUP(B2425,'Safety Idea'!D:X,21,FALSE),"")</f>
        <v/>
      </c>
      <c r="G2425" t="str">
        <f>IFERROR(VLOOKUP(B2425,'Compulsory Training'!D:Z,23,FALSE),"")</f>
        <v/>
      </c>
      <c r="H2425" t="str">
        <f>IFERROR(VLOOKUP(B2425,Attendance!D:BQ,65,FALSE),"")</f>
        <v/>
      </c>
      <c r="I2425" t="str">
        <f>IFERROR(VLOOKUP(B2425,Misconduct!D:M,8,FALSE),"")</f>
        <v/>
      </c>
      <c r="J2425" t="str">
        <f>IFERROR(VLOOKUP(B2425,Misconduct!D:M,9,FALSE),"")</f>
        <v/>
      </c>
      <c r="K2425" t="str">
        <f>IFERROR(VLOOKUP(B2425,Misconduct!D:M,10,FALSE),"")</f>
        <v/>
      </c>
    </row>
    <row r="2426" spans="1:11">
      <c r="A2426" s="161" t="str">
        <f>IF(Personal_Development!C2320="","",Personal_Development!C2320)</f>
        <v/>
      </c>
      <c r="B2426" t="str">
        <f>IF(Personal_Development!D2320="","",Personal_Development!D2320)</f>
        <v/>
      </c>
      <c r="C2426" t="str">
        <f>IF(Personal_Development!E2320="","",Personal_Development!E2320)</f>
        <v/>
      </c>
      <c r="D2426" t="str">
        <f>IFERROR(VLOOKUP(B2426,Personal_Development!D:DL,113,FALSE),"")</f>
        <v/>
      </c>
      <c r="E2426" t="str">
        <f>IFERROR(VLOOKUP(B2426,Kaizen!D:X,21,FALSE),"")</f>
        <v/>
      </c>
      <c r="F2426" t="str">
        <f>IFERROR(VLOOKUP(B2426,'Safety Idea'!D:X,21,FALSE),"")</f>
        <v/>
      </c>
      <c r="G2426" t="str">
        <f>IFERROR(VLOOKUP(B2426,'Compulsory Training'!D:Z,23,FALSE),"")</f>
        <v/>
      </c>
      <c r="H2426" t="str">
        <f>IFERROR(VLOOKUP(B2426,Attendance!D:BQ,65,FALSE),"")</f>
        <v/>
      </c>
      <c r="I2426" t="str">
        <f>IFERROR(VLOOKUP(B2426,Misconduct!D:M,8,FALSE),"")</f>
        <v/>
      </c>
      <c r="J2426" t="str">
        <f>IFERROR(VLOOKUP(B2426,Misconduct!D:M,9,FALSE),"")</f>
        <v/>
      </c>
      <c r="K2426" t="str">
        <f>IFERROR(VLOOKUP(B2426,Misconduct!D:M,10,FALSE),"")</f>
        <v/>
      </c>
    </row>
    <row r="2427" spans="1:11">
      <c r="A2427" s="161" t="str">
        <f>IF(Personal_Development!C2321="","",Personal_Development!C2321)</f>
        <v/>
      </c>
      <c r="B2427" t="str">
        <f>IF(Personal_Development!D2321="","",Personal_Development!D2321)</f>
        <v/>
      </c>
      <c r="C2427" t="str">
        <f>IF(Personal_Development!E2321="","",Personal_Development!E2321)</f>
        <v/>
      </c>
      <c r="D2427" t="str">
        <f>IFERROR(VLOOKUP(B2427,Personal_Development!D:DL,113,FALSE),"")</f>
        <v/>
      </c>
      <c r="E2427" t="str">
        <f>IFERROR(VLOOKUP(B2427,Kaizen!D:X,21,FALSE),"")</f>
        <v/>
      </c>
      <c r="F2427" t="str">
        <f>IFERROR(VLOOKUP(B2427,'Safety Idea'!D:X,21,FALSE),"")</f>
        <v/>
      </c>
      <c r="G2427" t="str">
        <f>IFERROR(VLOOKUP(B2427,'Compulsory Training'!D:Z,23,FALSE),"")</f>
        <v/>
      </c>
      <c r="H2427" t="str">
        <f>IFERROR(VLOOKUP(B2427,Attendance!D:BQ,65,FALSE),"")</f>
        <v/>
      </c>
      <c r="I2427" t="str">
        <f>IFERROR(VLOOKUP(B2427,Misconduct!D:M,8,FALSE),"")</f>
        <v/>
      </c>
      <c r="J2427" t="str">
        <f>IFERROR(VLOOKUP(B2427,Misconduct!D:M,9,FALSE),"")</f>
        <v/>
      </c>
      <c r="K2427" t="str">
        <f>IFERROR(VLOOKUP(B2427,Misconduct!D:M,10,FALSE),"")</f>
        <v/>
      </c>
    </row>
    <row r="2428" spans="1:11">
      <c r="A2428" s="161" t="str">
        <f>IF(Personal_Development!C2322="","",Personal_Development!C2322)</f>
        <v/>
      </c>
      <c r="B2428" t="str">
        <f>IF(Personal_Development!D2322="","",Personal_Development!D2322)</f>
        <v/>
      </c>
      <c r="C2428" t="str">
        <f>IF(Personal_Development!E2322="","",Personal_Development!E2322)</f>
        <v/>
      </c>
      <c r="D2428" t="str">
        <f>IFERROR(VLOOKUP(B2428,Personal_Development!D:DL,113,FALSE),"")</f>
        <v/>
      </c>
      <c r="E2428" t="str">
        <f>IFERROR(VLOOKUP(B2428,Kaizen!D:X,21,FALSE),"")</f>
        <v/>
      </c>
      <c r="F2428" t="str">
        <f>IFERROR(VLOOKUP(B2428,'Safety Idea'!D:X,21,FALSE),"")</f>
        <v/>
      </c>
      <c r="G2428" t="str">
        <f>IFERROR(VLOOKUP(B2428,'Compulsory Training'!D:Z,23,FALSE),"")</f>
        <v/>
      </c>
      <c r="H2428" t="str">
        <f>IFERROR(VLOOKUP(B2428,Attendance!D:BQ,65,FALSE),"")</f>
        <v/>
      </c>
      <c r="I2428" t="str">
        <f>IFERROR(VLOOKUP(B2428,Misconduct!D:M,8,FALSE),"")</f>
        <v/>
      </c>
      <c r="J2428" t="str">
        <f>IFERROR(VLOOKUP(B2428,Misconduct!D:M,9,FALSE),"")</f>
        <v/>
      </c>
      <c r="K2428" t="str">
        <f>IFERROR(VLOOKUP(B2428,Misconduct!D:M,10,FALSE),"")</f>
        <v/>
      </c>
    </row>
    <row r="2429" spans="1:11">
      <c r="A2429" s="161" t="str">
        <f>IF(Personal_Development!C2323="","",Personal_Development!C2323)</f>
        <v/>
      </c>
      <c r="B2429" t="str">
        <f>IF(Personal_Development!D2323="","",Personal_Development!D2323)</f>
        <v/>
      </c>
      <c r="C2429" t="str">
        <f>IF(Personal_Development!E2323="","",Personal_Development!E2323)</f>
        <v/>
      </c>
      <c r="D2429" t="str">
        <f>IFERROR(VLOOKUP(B2429,Personal_Development!D:DL,113,FALSE),"")</f>
        <v/>
      </c>
      <c r="E2429" t="str">
        <f>IFERROR(VLOOKUP(B2429,Kaizen!D:X,21,FALSE),"")</f>
        <v/>
      </c>
      <c r="F2429" t="str">
        <f>IFERROR(VLOOKUP(B2429,'Safety Idea'!D:X,21,FALSE),"")</f>
        <v/>
      </c>
      <c r="G2429" t="str">
        <f>IFERROR(VLOOKUP(B2429,'Compulsory Training'!D:Z,23,FALSE),"")</f>
        <v/>
      </c>
      <c r="H2429" t="str">
        <f>IFERROR(VLOOKUP(B2429,Attendance!D:BQ,65,FALSE),"")</f>
        <v/>
      </c>
      <c r="I2429" t="str">
        <f>IFERROR(VLOOKUP(B2429,Misconduct!D:M,8,FALSE),"")</f>
        <v/>
      </c>
      <c r="J2429" t="str">
        <f>IFERROR(VLOOKUP(B2429,Misconduct!D:M,9,FALSE),"")</f>
        <v/>
      </c>
      <c r="K2429" t="str">
        <f>IFERROR(VLOOKUP(B2429,Misconduct!D:M,10,FALSE),"")</f>
        <v/>
      </c>
    </row>
    <row r="2430" spans="1:11">
      <c r="A2430" s="161" t="str">
        <f>IF(Personal_Development!C2324="","",Personal_Development!C2324)</f>
        <v/>
      </c>
      <c r="B2430" t="str">
        <f>IF(Personal_Development!D2324="","",Personal_Development!D2324)</f>
        <v/>
      </c>
      <c r="C2430" t="str">
        <f>IF(Personal_Development!E2324="","",Personal_Development!E2324)</f>
        <v/>
      </c>
      <c r="D2430" t="str">
        <f>IFERROR(VLOOKUP(B2430,Personal_Development!D:DL,113,FALSE),"")</f>
        <v/>
      </c>
      <c r="E2430" t="str">
        <f>IFERROR(VLOOKUP(B2430,Kaizen!D:X,21,FALSE),"")</f>
        <v/>
      </c>
      <c r="F2430" t="str">
        <f>IFERROR(VLOOKUP(B2430,'Safety Idea'!D:X,21,FALSE),"")</f>
        <v/>
      </c>
      <c r="G2430" t="str">
        <f>IFERROR(VLOOKUP(B2430,'Compulsory Training'!D:Z,23,FALSE),"")</f>
        <v/>
      </c>
      <c r="H2430" t="str">
        <f>IFERROR(VLOOKUP(B2430,Attendance!D:BQ,65,FALSE),"")</f>
        <v/>
      </c>
      <c r="I2430" t="str">
        <f>IFERROR(VLOOKUP(B2430,Misconduct!D:M,8,FALSE),"")</f>
        <v/>
      </c>
      <c r="J2430" t="str">
        <f>IFERROR(VLOOKUP(B2430,Misconduct!D:M,9,FALSE),"")</f>
        <v/>
      </c>
      <c r="K2430" t="str">
        <f>IFERROR(VLOOKUP(B2430,Misconduct!D:M,10,FALSE),"")</f>
        <v/>
      </c>
    </row>
    <row r="2431" spans="1:11">
      <c r="A2431" s="161" t="str">
        <f>IF(Personal_Development!C2325="","",Personal_Development!C2325)</f>
        <v/>
      </c>
      <c r="B2431" t="str">
        <f>IF(Personal_Development!D2325="","",Personal_Development!D2325)</f>
        <v/>
      </c>
      <c r="C2431" t="str">
        <f>IF(Personal_Development!E2325="","",Personal_Development!E2325)</f>
        <v/>
      </c>
      <c r="D2431" t="str">
        <f>IFERROR(VLOOKUP(B2431,Personal_Development!D:DL,113,FALSE),"")</f>
        <v/>
      </c>
      <c r="E2431" t="str">
        <f>IFERROR(VLOOKUP(B2431,Kaizen!D:X,21,FALSE),"")</f>
        <v/>
      </c>
      <c r="F2431" t="str">
        <f>IFERROR(VLOOKUP(B2431,'Safety Idea'!D:X,21,FALSE),"")</f>
        <v/>
      </c>
      <c r="G2431" t="str">
        <f>IFERROR(VLOOKUP(B2431,'Compulsory Training'!D:Z,23,FALSE),"")</f>
        <v/>
      </c>
      <c r="H2431" t="str">
        <f>IFERROR(VLOOKUP(B2431,Attendance!D:BQ,65,FALSE),"")</f>
        <v/>
      </c>
      <c r="I2431" t="str">
        <f>IFERROR(VLOOKUP(B2431,Misconduct!D:M,8,FALSE),"")</f>
        <v/>
      </c>
      <c r="J2431" t="str">
        <f>IFERROR(VLOOKUP(B2431,Misconduct!D:M,9,FALSE),"")</f>
        <v/>
      </c>
      <c r="K2431" t="str">
        <f>IFERROR(VLOOKUP(B2431,Misconduct!D:M,10,FALSE),"")</f>
        <v/>
      </c>
    </row>
    <row r="2432" spans="1:11">
      <c r="A2432" s="161" t="str">
        <f>IF(Personal_Development!C2326="","",Personal_Development!C2326)</f>
        <v/>
      </c>
      <c r="B2432" t="str">
        <f>IF(Personal_Development!D2326="","",Personal_Development!D2326)</f>
        <v/>
      </c>
      <c r="C2432" t="str">
        <f>IF(Personal_Development!E2326="","",Personal_Development!E2326)</f>
        <v/>
      </c>
      <c r="D2432" t="str">
        <f>IFERROR(VLOOKUP(B2432,Personal_Development!D:DL,113,FALSE),"")</f>
        <v/>
      </c>
      <c r="E2432" t="str">
        <f>IFERROR(VLOOKUP(B2432,Kaizen!D:X,21,FALSE),"")</f>
        <v/>
      </c>
      <c r="F2432" t="str">
        <f>IFERROR(VLOOKUP(B2432,'Safety Idea'!D:X,21,FALSE),"")</f>
        <v/>
      </c>
      <c r="G2432" t="str">
        <f>IFERROR(VLOOKUP(B2432,'Compulsory Training'!D:Z,23,FALSE),"")</f>
        <v/>
      </c>
      <c r="H2432" t="str">
        <f>IFERROR(VLOOKUP(B2432,Attendance!D:BQ,65,FALSE),"")</f>
        <v/>
      </c>
      <c r="I2432" t="str">
        <f>IFERROR(VLOOKUP(B2432,Misconduct!D:M,8,FALSE),"")</f>
        <v/>
      </c>
      <c r="J2432" t="str">
        <f>IFERROR(VLOOKUP(B2432,Misconduct!D:M,9,FALSE),"")</f>
        <v/>
      </c>
      <c r="K2432" t="str">
        <f>IFERROR(VLOOKUP(B2432,Misconduct!D:M,10,FALSE),"")</f>
        <v/>
      </c>
    </row>
    <row r="2433" spans="1:11">
      <c r="A2433" s="161" t="str">
        <f>IF(Personal_Development!C2327="","",Personal_Development!C2327)</f>
        <v/>
      </c>
      <c r="B2433" t="str">
        <f>IF(Personal_Development!D2327="","",Personal_Development!D2327)</f>
        <v/>
      </c>
      <c r="C2433" t="str">
        <f>IF(Personal_Development!E2327="","",Personal_Development!E2327)</f>
        <v/>
      </c>
      <c r="D2433" t="str">
        <f>IFERROR(VLOOKUP(B2433,Personal_Development!D:DL,113,FALSE),"")</f>
        <v/>
      </c>
      <c r="E2433" t="str">
        <f>IFERROR(VLOOKUP(B2433,Kaizen!D:X,21,FALSE),"")</f>
        <v/>
      </c>
      <c r="F2433" t="str">
        <f>IFERROR(VLOOKUP(B2433,'Safety Idea'!D:X,21,FALSE),"")</f>
        <v/>
      </c>
      <c r="G2433" t="str">
        <f>IFERROR(VLOOKUP(B2433,'Compulsory Training'!D:Z,23,FALSE),"")</f>
        <v/>
      </c>
      <c r="H2433" t="str">
        <f>IFERROR(VLOOKUP(B2433,Attendance!D:BQ,65,FALSE),"")</f>
        <v/>
      </c>
      <c r="I2433" t="str">
        <f>IFERROR(VLOOKUP(B2433,Misconduct!D:M,8,FALSE),"")</f>
        <v/>
      </c>
      <c r="J2433" t="str">
        <f>IFERROR(VLOOKUP(B2433,Misconduct!D:M,9,FALSE),"")</f>
        <v/>
      </c>
      <c r="K2433" t="str">
        <f>IFERROR(VLOOKUP(B2433,Misconduct!D:M,10,FALSE),"")</f>
        <v/>
      </c>
    </row>
    <row r="2434" spans="1:11">
      <c r="A2434" s="161" t="str">
        <f>IF(Personal_Development!C2328="","",Personal_Development!C2328)</f>
        <v/>
      </c>
      <c r="B2434" t="str">
        <f>IF(Personal_Development!D2328="","",Personal_Development!D2328)</f>
        <v/>
      </c>
      <c r="C2434" t="str">
        <f>IF(Personal_Development!E2328="","",Personal_Development!E2328)</f>
        <v/>
      </c>
      <c r="D2434" t="str">
        <f>IFERROR(VLOOKUP(B2434,Personal_Development!D:DL,113,FALSE),"")</f>
        <v/>
      </c>
      <c r="E2434" t="str">
        <f>IFERROR(VLOOKUP(B2434,Kaizen!D:X,21,FALSE),"")</f>
        <v/>
      </c>
      <c r="F2434" t="str">
        <f>IFERROR(VLOOKUP(B2434,'Safety Idea'!D:X,21,FALSE),"")</f>
        <v/>
      </c>
      <c r="G2434" t="str">
        <f>IFERROR(VLOOKUP(B2434,'Compulsory Training'!D:Z,23,FALSE),"")</f>
        <v/>
      </c>
      <c r="H2434" t="str">
        <f>IFERROR(VLOOKUP(B2434,Attendance!D:BQ,65,FALSE),"")</f>
        <v/>
      </c>
      <c r="I2434" t="str">
        <f>IFERROR(VLOOKUP(B2434,Misconduct!D:M,8,FALSE),"")</f>
        <v/>
      </c>
      <c r="J2434" t="str">
        <f>IFERROR(VLOOKUP(B2434,Misconduct!D:M,9,FALSE),"")</f>
        <v/>
      </c>
      <c r="K2434" t="str">
        <f>IFERROR(VLOOKUP(B2434,Misconduct!D:M,10,FALSE),"")</f>
        <v/>
      </c>
    </row>
    <row r="2435" spans="1:11">
      <c r="A2435" s="161" t="str">
        <f>IF(Personal_Development!C2329="","",Personal_Development!C2329)</f>
        <v/>
      </c>
      <c r="B2435" t="str">
        <f>IF(Personal_Development!D2329="","",Personal_Development!D2329)</f>
        <v/>
      </c>
      <c r="C2435" t="str">
        <f>IF(Personal_Development!E2329="","",Personal_Development!E2329)</f>
        <v/>
      </c>
      <c r="D2435" t="str">
        <f>IFERROR(VLOOKUP(B2435,Personal_Development!D:DL,113,FALSE),"")</f>
        <v/>
      </c>
      <c r="E2435" t="str">
        <f>IFERROR(VLOOKUP(B2435,Kaizen!D:X,21,FALSE),"")</f>
        <v/>
      </c>
      <c r="F2435" t="str">
        <f>IFERROR(VLOOKUP(B2435,'Safety Idea'!D:X,21,FALSE),"")</f>
        <v/>
      </c>
      <c r="G2435" t="str">
        <f>IFERROR(VLOOKUP(B2435,'Compulsory Training'!D:Z,23,FALSE),"")</f>
        <v/>
      </c>
      <c r="H2435" t="str">
        <f>IFERROR(VLOOKUP(B2435,Attendance!D:BQ,65,FALSE),"")</f>
        <v/>
      </c>
      <c r="I2435" t="str">
        <f>IFERROR(VLOOKUP(B2435,Misconduct!D:M,8,FALSE),"")</f>
        <v/>
      </c>
      <c r="J2435" t="str">
        <f>IFERROR(VLOOKUP(B2435,Misconduct!D:M,9,FALSE),"")</f>
        <v/>
      </c>
      <c r="K2435" t="str">
        <f>IFERROR(VLOOKUP(B2435,Misconduct!D:M,10,FALSE),"")</f>
        <v/>
      </c>
    </row>
    <row r="2436" spans="1:11">
      <c r="A2436" s="161" t="str">
        <f>IF(Personal_Development!C2330="","",Personal_Development!C2330)</f>
        <v/>
      </c>
      <c r="B2436" t="str">
        <f>IF(Personal_Development!D2330="","",Personal_Development!D2330)</f>
        <v/>
      </c>
      <c r="C2436" t="str">
        <f>IF(Personal_Development!E2330="","",Personal_Development!E2330)</f>
        <v/>
      </c>
      <c r="D2436" t="str">
        <f>IFERROR(VLOOKUP(B2436,Personal_Development!D:DL,113,FALSE),"")</f>
        <v/>
      </c>
      <c r="E2436" t="str">
        <f>IFERROR(VLOOKUP(B2436,Kaizen!D:X,21,FALSE),"")</f>
        <v/>
      </c>
      <c r="F2436" t="str">
        <f>IFERROR(VLOOKUP(B2436,'Safety Idea'!D:X,21,FALSE),"")</f>
        <v/>
      </c>
      <c r="G2436" t="str">
        <f>IFERROR(VLOOKUP(B2436,'Compulsory Training'!D:Z,23,FALSE),"")</f>
        <v/>
      </c>
      <c r="H2436" t="str">
        <f>IFERROR(VLOOKUP(B2436,Attendance!D:BQ,65,FALSE),"")</f>
        <v/>
      </c>
      <c r="I2436" t="str">
        <f>IFERROR(VLOOKUP(B2436,Misconduct!D:M,8,FALSE),"")</f>
        <v/>
      </c>
      <c r="J2436" t="str">
        <f>IFERROR(VLOOKUP(B2436,Misconduct!D:M,9,FALSE),"")</f>
        <v/>
      </c>
      <c r="K2436" t="str">
        <f>IFERROR(VLOOKUP(B2436,Misconduct!D:M,10,FALSE),"")</f>
        <v/>
      </c>
    </row>
    <row r="2437" spans="1:11">
      <c r="A2437" s="161" t="str">
        <f>IF(Personal_Development!C2331="","",Personal_Development!C2331)</f>
        <v/>
      </c>
      <c r="B2437" t="str">
        <f>IF(Personal_Development!D2331="","",Personal_Development!D2331)</f>
        <v/>
      </c>
      <c r="C2437" t="str">
        <f>IF(Personal_Development!E2331="","",Personal_Development!E2331)</f>
        <v/>
      </c>
      <c r="D2437" t="str">
        <f>IFERROR(VLOOKUP(B2437,Personal_Development!D:DL,113,FALSE),"")</f>
        <v/>
      </c>
      <c r="E2437" t="str">
        <f>IFERROR(VLOOKUP(B2437,Kaizen!D:X,21,FALSE),"")</f>
        <v/>
      </c>
      <c r="F2437" t="str">
        <f>IFERROR(VLOOKUP(B2437,'Safety Idea'!D:X,21,FALSE),"")</f>
        <v/>
      </c>
      <c r="G2437" t="str">
        <f>IFERROR(VLOOKUP(B2437,'Compulsory Training'!D:Z,23,FALSE),"")</f>
        <v/>
      </c>
      <c r="H2437" t="str">
        <f>IFERROR(VLOOKUP(B2437,Attendance!D:BQ,65,FALSE),"")</f>
        <v/>
      </c>
      <c r="I2437" t="str">
        <f>IFERROR(VLOOKUP(B2437,Misconduct!D:M,8,FALSE),"")</f>
        <v/>
      </c>
      <c r="J2437" t="str">
        <f>IFERROR(VLOOKUP(B2437,Misconduct!D:M,9,FALSE),"")</f>
        <v/>
      </c>
      <c r="K2437" t="str">
        <f>IFERROR(VLOOKUP(B2437,Misconduct!D:M,10,FALSE),"")</f>
        <v/>
      </c>
    </row>
    <row r="2438" spans="1:11">
      <c r="A2438" s="161" t="str">
        <f>IF(Personal_Development!C2332="","",Personal_Development!C2332)</f>
        <v/>
      </c>
      <c r="B2438" t="str">
        <f>IF(Personal_Development!D2332="","",Personal_Development!D2332)</f>
        <v/>
      </c>
      <c r="C2438" t="str">
        <f>IF(Personal_Development!E2332="","",Personal_Development!E2332)</f>
        <v/>
      </c>
      <c r="D2438" t="str">
        <f>IFERROR(VLOOKUP(B2438,Personal_Development!D:DL,113,FALSE),"")</f>
        <v/>
      </c>
      <c r="E2438" t="str">
        <f>IFERROR(VLOOKUP(B2438,Kaizen!D:X,21,FALSE),"")</f>
        <v/>
      </c>
      <c r="F2438" t="str">
        <f>IFERROR(VLOOKUP(B2438,'Safety Idea'!D:X,21,FALSE),"")</f>
        <v/>
      </c>
      <c r="G2438" t="str">
        <f>IFERROR(VLOOKUP(B2438,'Compulsory Training'!D:Z,23,FALSE),"")</f>
        <v/>
      </c>
      <c r="H2438" t="str">
        <f>IFERROR(VLOOKUP(B2438,Attendance!D:BQ,65,FALSE),"")</f>
        <v/>
      </c>
      <c r="I2438" t="str">
        <f>IFERROR(VLOOKUP(B2438,Misconduct!D:M,8,FALSE),"")</f>
        <v/>
      </c>
      <c r="J2438" t="str">
        <f>IFERROR(VLOOKUP(B2438,Misconduct!D:M,9,FALSE),"")</f>
        <v/>
      </c>
      <c r="K2438" t="str">
        <f>IFERROR(VLOOKUP(B2438,Misconduct!D:M,10,FALSE),"")</f>
        <v/>
      </c>
    </row>
    <row r="2439" spans="1:11">
      <c r="A2439" s="161" t="str">
        <f>IF(Personal_Development!C2333="","",Personal_Development!C2333)</f>
        <v/>
      </c>
      <c r="B2439" t="str">
        <f>IF(Personal_Development!D2333="","",Personal_Development!D2333)</f>
        <v/>
      </c>
      <c r="C2439" t="str">
        <f>IF(Personal_Development!E2333="","",Personal_Development!E2333)</f>
        <v/>
      </c>
      <c r="D2439" t="str">
        <f>IFERROR(VLOOKUP(B2439,Personal_Development!D:DL,113,FALSE),"")</f>
        <v/>
      </c>
      <c r="E2439" t="str">
        <f>IFERROR(VLOOKUP(B2439,Kaizen!D:X,21,FALSE),"")</f>
        <v/>
      </c>
      <c r="F2439" t="str">
        <f>IFERROR(VLOOKUP(B2439,'Safety Idea'!D:X,21,FALSE),"")</f>
        <v/>
      </c>
      <c r="G2439" t="str">
        <f>IFERROR(VLOOKUP(B2439,'Compulsory Training'!D:Z,23,FALSE),"")</f>
        <v/>
      </c>
      <c r="H2439" t="str">
        <f>IFERROR(VLOOKUP(B2439,Attendance!D:BQ,65,FALSE),"")</f>
        <v/>
      </c>
      <c r="I2439" t="str">
        <f>IFERROR(VLOOKUP(B2439,Misconduct!D:M,8,FALSE),"")</f>
        <v/>
      </c>
      <c r="J2439" t="str">
        <f>IFERROR(VLOOKUP(B2439,Misconduct!D:M,9,FALSE),"")</f>
        <v/>
      </c>
      <c r="K2439" t="str">
        <f>IFERROR(VLOOKUP(B2439,Misconduct!D:M,10,FALSE),"")</f>
        <v/>
      </c>
    </row>
    <row r="2440" spans="1:11">
      <c r="A2440" s="161" t="str">
        <f>IF(Personal_Development!C2334="","",Personal_Development!C2334)</f>
        <v/>
      </c>
      <c r="B2440" t="str">
        <f>IF(Personal_Development!D2334="","",Personal_Development!D2334)</f>
        <v/>
      </c>
      <c r="C2440" t="str">
        <f>IF(Personal_Development!E2334="","",Personal_Development!E2334)</f>
        <v/>
      </c>
      <c r="D2440" t="str">
        <f>IFERROR(VLOOKUP(B2440,Personal_Development!D:DL,113,FALSE),"")</f>
        <v/>
      </c>
      <c r="E2440" t="str">
        <f>IFERROR(VLOOKUP(B2440,Kaizen!D:X,21,FALSE),"")</f>
        <v/>
      </c>
      <c r="F2440" t="str">
        <f>IFERROR(VLOOKUP(B2440,'Safety Idea'!D:X,21,FALSE),"")</f>
        <v/>
      </c>
      <c r="G2440" t="str">
        <f>IFERROR(VLOOKUP(B2440,'Compulsory Training'!D:Z,23,FALSE),"")</f>
        <v/>
      </c>
      <c r="H2440" t="str">
        <f>IFERROR(VLOOKUP(B2440,Attendance!D:BQ,65,FALSE),"")</f>
        <v/>
      </c>
      <c r="I2440" t="str">
        <f>IFERROR(VLOOKUP(B2440,Misconduct!D:M,8,FALSE),"")</f>
        <v/>
      </c>
      <c r="J2440" t="str">
        <f>IFERROR(VLOOKUP(B2440,Misconduct!D:M,9,FALSE),"")</f>
        <v/>
      </c>
      <c r="K2440" t="str">
        <f>IFERROR(VLOOKUP(B2440,Misconduct!D:M,10,FALSE),"")</f>
        <v/>
      </c>
    </row>
    <row r="2441" spans="1:11">
      <c r="A2441" s="161" t="str">
        <f>IF(Personal_Development!C2335="","",Personal_Development!C2335)</f>
        <v/>
      </c>
      <c r="B2441" t="str">
        <f>IF(Personal_Development!D2335="","",Personal_Development!D2335)</f>
        <v/>
      </c>
      <c r="C2441" t="str">
        <f>IF(Personal_Development!E2335="","",Personal_Development!E2335)</f>
        <v/>
      </c>
      <c r="D2441" t="str">
        <f>IFERROR(VLOOKUP(B2441,Personal_Development!D:DL,113,FALSE),"")</f>
        <v/>
      </c>
      <c r="E2441" t="str">
        <f>IFERROR(VLOOKUP(B2441,Kaizen!D:X,21,FALSE),"")</f>
        <v/>
      </c>
      <c r="F2441" t="str">
        <f>IFERROR(VLOOKUP(B2441,'Safety Idea'!D:X,21,FALSE),"")</f>
        <v/>
      </c>
      <c r="G2441" t="str">
        <f>IFERROR(VLOOKUP(B2441,'Compulsory Training'!D:Z,23,FALSE),"")</f>
        <v/>
      </c>
      <c r="H2441" t="str">
        <f>IFERROR(VLOOKUP(B2441,Attendance!D:BQ,65,FALSE),"")</f>
        <v/>
      </c>
      <c r="I2441" t="str">
        <f>IFERROR(VLOOKUP(B2441,Misconduct!D:M,8,FALSE),"")</f>
        <v/>
      </c>
      <c r="J2441" t="str">
        <f>IFERROR(VLOOKUP(B2441,Misconduct!D:M,9,FALSE),"")</f>
        <v/>
      </c>
      <c r="K2441" t="str">
        <f>IFERROR(VLOOKUP(B2441,Misconduct!D:M,10,FALSE),"")</f>
        <v/>
      </c>
    </row>
    <row r="2442" spans="1:11">
      <c r="A2442" s="161" t="str">
        <f>IF(Personal_Development!C2336="","",Personal_Development!C2336)</f>
        <v/>
      </c>
      <c r="B2442" t="str">
        <f>IF(Personal_Development!D2336="","",Personal_Development!D2336)</f>
        <v/>
      </c>
      <c r="C2442" t="str">
        <f>IF(Personal_Development!E2336="","",Personal_Development!E2336)</f>
        <v/>
      </c>
      <c r="D2442" t="str">
        <f>IFERROR(VLOOKUP(B2442,Personal_Development!D:DL,113,FALSE),"")</f>
        <v/>
      </c>
      <c r="E2442" t="str">
        <f>IFERROR(VLOOKUP(B2442,Kaizen!D:X,21,FALSE),"")</f>
        <v/>
      </c>
      <c r="F2442" t="str">
        <f>IFERROR(VLOOKUP(B2442,'Safety Idea'!D:X,21,FALSE),"")</f>
        <v/>
      </c>
      <c r="G2442" t="str">
        <f>IFERROR(VLOOKUP(B2442,'Compulsory Training'!D:Z,23,FALSE),"")</f>
        <v/>
      </c>
      <c r="H2442" t="str">
        <f>IFERROR(VLOOKUP(B2442,Attendance!D:BQ,65,FALSE),"")</f>
        <v/>
      </c>
      <c r="I2442" t="str">
        <f>IFERROR(VLOOKUP(B2442,Misconduct!D:M,8,FALSE),"")</f>
        <v/>
      </c>
      <c r="J2442" t="str">
        <f>IFERROR(VLOOKUP(B2442,Misconduct!D:M,9,FALSE),"")</f>
        <v/>
      </c>
      <c r="K2442" t="str">
        <f>IFERROR(VLOOKUP(B2442,Misconduct!D:M,10,FALSE),"")</f>
        <v/>
      </c>
    </row>
    <row r="2443" spans="1:11">
      <c r="A2443" s="161" t="str">
        <f>IF(Personal_Development!C2337="","",Personal_Development!C2337)</f>
        <v/>
      </c>
      <c r="B2443" t="str">
        <f>IF(Personal_Development!D2337="","",Personal_Development!D2337)</f>
        <v/>
      </c>
      <c r="C2443" t="str">
        <f>IF(Personal_Development!E2337="","",Personal_Development!E2337)</f>
        <v/>
      </c>
      <c r="D2443" t="str">
        <f>IFERROR(VLOOKUP(B2443,Personal_Development!D:DL,113,FALSE),"")</f>
        <v/>
      </c>
      <c r="E2443" t="str">
        <f>IFERROR(VLOOKUP(B2443,Kaizen!D:X,21,FALSE),"")</f>
        <v/>
      </c>
      <c r="F2443" t="str">
        <f>IFERROR(VLOOKUP(B2443,'Safety Idea'!D:X,21,FALSE),"")</f>
        <v/>
      </c>
      <c r="G2443" t="str">
        <f>IFERROR(VLOOKUP(B2443,'Compulsory Training'!D:Z,23,FALSE),"")</f>
        <v/>
      </c>
      <c r="H2443" t="str">
        <f>IFERROR(VLOOKUP(B2443,Attendance!D:BQ,65,FALSE),"")</f>
        <v/>
      </c>
      <c r="I2443" t="str">
        <f>IFERROR(VLOOKUP(B2443,Misconduct!D:M,8,FALSE),"")</f>
        <v/>
      </c>
      <c r="J2443" t="str">
        <f>IFERROR(VLOOKUP(B2443,Misconduct!D:M,9,FALSE),"")</f>
        <v/>
      </c>
      <c r="K2443" t="str">
        <f>IFERROR(VLOOKUP(B2443,Misconduct!D:M,10,FALSE),"")</f>
        <v/>
      </c>
    </row>
    <row r="2444" spans="1:11">
      <c r="A2444" s="161" t="str">
        <f>IF(Personal_Development!C2338="","",Personal_Development!C2338)</f>
        <v/>
      </c>
      <c r="B2444" t="str">
        <f>IF(Personal_Development!D2338="","",Personal_Development!D2338)</f>
        <v/>
      </c>
      <c r="C2444" t="str">
        <f>IF(Personal_Development!E2338="","",Personal_Development!E2338)</f>
        <v/>
      </c>
      <c r="D2444" t="str">
        <f>IFERROR(VLOOKUP(B2444,Personal_Development!D:DL,113,FALSE),"")</f>
        <v/>
      </c>
      <c r="E2444" t="str">
        <f>IFERROR(VLOOKUP(B2444,Kaizen!D:X,21,FALSE),"")</f>
        <v/>
      </c>
      <c r="F2444" t="str">
        <f>IFERROR(VLOOKUP(B2444,'Safety Idea'!D:X,21,FALSE),"")</f>
        <v/>
      </c>
      <c r="G2444" t="str">
        <f>IFERROR(VLOOKUP(B2444,'Compulsory Training'!D:Z,23,FALSE),"")</f>
        <v/>
      </c>
      <c r="H2444" t="str">
        <f>IFERROR(VLOOKUP(B2444,Attendance!D:BQ,65,FALSE),"")</f>
        <v/>
      </c>
      <c r="I2444" t="str">
        <f>IFERROR(VLOOKUP(B2444,Misconduct!D:M,8,FALSE),"")</f>
        <v/>
      </c>
      <c r="J2444" t="str">
        <f>IFERROR(VLOOKUP(B2444,Misconduct!D:M,9,FALSE),"")</f>
        <v/>
      </c>
      <c r="K2444" t="str">
        <f>IFERROR(VLOOKUP(B2444,Misconduct!D:M,10,FALSE),"")</f>
        <v/>
      </c>
    </row>
    <row r="2445" spans="1:11">
      <c r="A2445" s="161" t="str">
        <f>IF(Personal_Development!C2339="","",Personal_Development!C2339)</f>
        <v/>
      </c>
      <c r="B2445" t="str">
        <f>IF(Personal_Development!D2339="","",Personal_Development!D2339)</f>
        <v/>
      </c>
      <c r="C2445" t="str">
        <f>IF(Personal_Development!E2339="","",Personal_Development!E2339)</f>
        <v/>
      </c>
      <c r="D2445" t="str">
        <f>IFERROR(VLOOKUP(B2445,Personal_Development!D:DL,113,FALSE),"")</f>
        <v/>
      </c>
      <c r="E2445" t="str">
        <f>IFERROR(VLOOKUP(B2445,Kaizen!D:X,21,FALSE),"")</f>
        <v/>
      </c>
      <c r="F2445" t="str">
        <f>IFERROR(VLOOKUP(B2445,'Safety Idea'!D:X,21,FALSE),"")</f>
        <v/>
      </c>
      <c r="G2445" t="str">
        <f>IFERROR(VLOOKUP(B2445,'Compulsory Training'!D:Z,23,FALSE),"")</f>
        <v/>
      </c>
      <c r="H2445" t="str">
        <f>IFERROR(VLOOKUP(B2445,Attendance!D:BQ,65,FALSE),"")</f>
        <v/>
      </c>
      <c r="I2445" t="str">
        <f>IFERROR(VLOOKUP(B2445,Misconduct!D:M,8,FALSE),"")</f>
        <v/>
      </c>
      <c r="J2445" t="str">
        <f>IFERROR(VLOOKUP(B2445,Misconduct!D:M,9,FALSE),"")</f>
        <v/>
      </c>
      <c r="K2445" t="str">
        <f>IFERROR(VLOOKUP(B2445,Misconduct!D:M,10,FALSE),"")</f>
        <v/>
      </c>
    </row>
    <row r="2446" spans="1:11">
      <c r="A2446" s="161" t="str">
        <f>IF(Personal_Development!C2340="","",Personal_Development!C2340)</f>
        <v/>
      </c>
      <c r="B2446" t="str">
        <f>IF(Personal_Development!D2340="","",Personal_Development!D2340)</f>
        <v/>
      </c>
      <c r="C2446" t="str">
        <f>IF(Personal_Development!E2340="","",Personal_Development!E2340)</f>
        <v/>
      </c>
      <c r="D2446" t="str">
        <f>IFERROR(VLOOKUP(B2446,Personal_Development!D:DL,113,FALSE),"")</f>
        <v/>
      </c>
      <c r="E2446" t="str">
        <f>IFERROR(VLOOKUP(B2446,Kaizen!D:X,21,FALSE),"")</f>
        <v/>
      </c>
      <c r="F2446" t="str">
        <f>IFERROR(VLOOKUP(B2446,'Safety Idea'!D:X,21,FALSE),"")</f>
        <v/>
      </c>
      <c r="G2446" t="str">
        <f>IFERROR(VLOOKUP(B2446,'Compulsory Training'!D:Z,23,FALSE),"")</f>
        <v/>
      </c>
      <c r="H2446" t="str">
        <f>IFERROR(VLOOKUP(B2446,Attendance!D:BQ,65,FALSE),"")</f>
        <v/>
      </c>
      <c r="I2446" t="str">
        <f>IFERROR(VLOOKUP(B2446,Misconduct!D:M,8,FALSE),"")</f>
        <v/>
      </c>
      <c r="J2446" t="str">
        <f>IFERROR(VLOOKUP(B2446,Misconduct!D:M,9,FALSE),"")</f>
        <v/>
      </c>
      <c r="K2446" t="str">
        <f>IFERROR(VLOOKUP(B2446,Misconduct!D:M,10,FALSE),"")</f>
        <v/>
      </c>
    </row>
    <row r="2447" spans="1:11">
      <c r="A2447" s="161" t="str">
        <f>IF(Personal_Development!C2341="","",Personal_Development!C2341)</f>
        <v/>
      </c>
      <c r="B2447" t="str">
        <f>IF(Personal_Development!D2341="","",Personal_Development!D2341)</f>
        <v/>
      </c>
      <c r="C2447" t="str">
        <f>IF(Personal_Development!E2341="","",Personal_Development!E2341)</f>
        <v/>
      </c>
      <c r="D2447" t="str">
        <f>IFERROR(VLOOKUP(B2447,Personal_Development!D:DL,113,FALSE),"")</f>
        <v/>
      </c>
      <c r="E2447" t="str">
        <f>IFERROR(VLOOKUP(B2447,Kaizen!D:X,21,FALSE),"")</f>
        <v/>
      </c>
      <c r="F2447" t="str">
        <f>IFERROR(VLOOKUP(B2447,'Safety Idea'!D:X,21,FALSE),"")</f>
        <v/>
      </c>
      <c r="G2447" t="str">
        <f>IFERROR(VLOOKUP(B2447,'Compulsory Training'!D:Z,23,FALSE),"")</f>
        <v/>
      </c>
      <c r="H2447" t="str">
        <f>IFERROR(VLOOKUP(B2447,Attendance!D:BQ,65,FALSE),"")</f>
        <v/>
      </c>
      <c r="I2447" t="str">
        <f>IFERROR(VLOOKUP(B2447,Misconduct!D:M,8,FALSE),"")</f>
        <v/>
      </c>
      <c r="J2447" t="str">
        <f>IFERROR(VLOOKUP(B2447,Misconduct!D:M,9,FALSE),"")</f>
        <v/>
      </c>
      <c r="K2447" t="str">
        <f>IFERROR(VLOOKUP(B2447,Misconduct!D:M,10,FALSE),"")</f>
        <v/>
      </c>
    </row>
    <row r="2448" spans="1:11">
      <c r="A2448" s="161" t="str">
        <f>IF(Personal_Development!C2342="","",Personal_Development!C2342)</f>
        <v/>
      </c>
      <c r="B2448" t="str">
        <f>IF(Personal_Development!D2342="","",Personal_Development!D2342)</f>
        <v/>
      </c>
      <c r="C2448" t="str">
        <f>IF(Personal_Development!E2342="","",Personal_Development!E2342)</f>
        <v/>
      </c>
      <c r="D2448" t="str">
        <f>IFERROR(VLOOKUP(B2448,Personal_Development!D:DL,113,FALSE),"")</f>
        <v/>
      </c>
      <c r="E2448" t="str">
        <f>IFERROR(VLOOKUP(B2448,Kaizen!D:X,21,FALSE),"")</f>
        <v/>
      </c>
      <c r="F2448" t="str">
        <f>IFERROR(VLOOKUP(B2448,'Safety Idea'!D:X,21,FALSE),"")</f>
        <v/>
      </c>
      <c r="G2448" t="str">
        <f>IFERROR(VLOOKUP(B2448,'Compulsory Training'!D:Z,23,FALSE),"")</f>
        <v/>
      </c>
      <c r="H2448" t="str">
        <f>IFERROR(VLOOKUP(B2448,Attendance!D:BQ,65,FALSE),"")</f>
        <v/>
      </c>
      <c r="I2448" t="str">
        <f>IFERROR(VLOOKUP(B2448,Misconduct!D:M,8,FALSE),"")</f>
        <v/>
      </c>
      <c r="J2448" t="str">
        <f>IFERROR(VLOOKUP(B2448,Misconduct!D:M,9,FALSE),"")</f>
        <v/>
      </c>
      <c r="K2448" t="str">
        <f>IFERROR(VLOOKUP(B2448,Misconduct!D:M,10,FALSE),"")</f>
        <v/>
      </c>
    </row>
    <row r="2449" spans="1:11">
      <c r="A2449" s="161" t="str">
        <f>IF(Personal_Development!C2343="","",Personal_Development!C2343)</f>
        <v/>
      </c>
      <c r="B2449" t="str">
        <f>IF(Personal_Development!D2343="","",Personal_Development!D2343)</f>
        <v/>
      </c>
      <c r="C2449" t="str">
        <f>IF(Personal_Development!E2343="","",Personal_Development!E2343)</f>
        <v/>
      </c>
      <c r="D2449" t="str">
        <f>IFERROR(VLOOKUP(B2449,Personal_Development!D:DL,113,FALSE),"")</f>
        <v/>
      </c>
      <c r="E2449" t="str">
        <f>IFERROR(VLOOKUP(B2449,Kaizen!D:X,21,FALSE),"")</f>
        <v/>
      </c>
      <c r="F2449" t="str">
        <f>IFERROR(VLOOKUP(B2449,'Safety Idea'!D:X,21,FALSE),"")</f>
        <v/>
      </c>
      <c r="G2449" t="str">
        <f>IFERROR(VLOOKUP(B2449,'Compulsory Training'!D:Z,23,FALSE),"")</f>
        <v/>
      </c>
      <c r="H2449" t="str">
        <f>IFERROR(VLOOKUP(B2449,Attendance!D:BQ,65,FALSE),"")</f>
        <v/>
      </c>
      <c r="I2449" t="str">
        <f>IFERROR(VLOOKUP(B2449,Misconduct!D:M,8,FALSE),"")</f>
        <v/>
      </c>
      <c r="J2449" t="str">
        <f>IFERROR(VLOOKUP(B2449,Misconduct!D:M,9,FALSE),"")</f>
        <v/>
      </c>
      <c r="K2449" t="str">
        <f>IFERROR(VLOOKUP(B2449,Misconduct!D:M,10,FALSE),"")</f>
        <v/>
      </c>
    </row>
    <row r="2450" spans="1:11">
      <c r="A2450" s="161" t="str">
        <f>IF(Personal_Development!C2344="","",Personal_Development!C2344)</f>
        <v/>
      </c>
      <c r="B2450" t="str">
        <f>IF(Personal_Development!D2344="","",Personal_Development!D2344)</f>
        <v/>
      </c>
      <c r="C2450" t="str">
        <f>IF(Personal_Development!E2344="","",Personal_Development!E2344)</f>
        <v/>
      </c>
      <c r="D2450" t="str">
        <f>IFERROR(VLOOKUP(B2450,Personal_Development!D:DL,113,FALSE),"")</f>
        <v/>
      </c>
      <c r="E2450" t="str">
        <f>IFERROR(VLOOKUP(B2450,Kaizen!D:X,21,FALSE),"")</f>
        <v/>
      </c>
      <c r="F2450" t="str">
        <f>IFERROR(VLOOKUP(B2450,'Safety Idea'!D:X,21,FALSE),"")</f>
        <v/>
      </c>
      <c r="G2450" t="str">
        <f>IFERROR(VLOOKUP(B2450,'Compulsory Training'!D:Z,23,FALSE),"")</f>
        <v/>
      </c>
      <c r="H2450" t="str">
        <f>IFERROR(VLOOKUP(B2450,Attendance!D:BQ,65,FALSE),"")</f>
        <v/>
      </c>
      <c r="I2450" t="str">
        <f>IFERROR(VLOOKUP(B2450,Misconduct!D:M,8,FALSE),"")</f>
        <v/>
      </c>
      <c r="J2450" t="str">
        <f>IFERROR(VLOOKUP(B2450,Misconduct!D:M,9,FALSE),"")</f>
        <v/>
      </c>
      <c r="K2450" t="str">
        <f>IFERROR(VLOOKUP(B2450,Misconduct!D:M,10,FALSE),"")</f>
        <v/>
      </c>
    </row>
    <row r="2451" spans="1:11">
      <c r="A2451" s="161" t="str">
        <f>IF(Personal_Development!C2345="","",Personal_Development!C2345)</f>
        <v/>
      </c>
      <c r="B2451" t="str">
        <f>IF(Personal_Development!D2345="","",Personal_Development!D2345)</f>
        <v/>
      </c>
      <c r="C2451" t="str">
        <f>IF(Personal_Development!E2345="","",Personal_Development!E2345)</f>
        <v/>
      </c>
      <c r="D2451" t="str">
        <f>IFERROR(VLOOKUP(B2451,Personal_Development!D:DL,113,FALSE),"")</f>
        <v/>
      </c>
      <c r="E2451" t="str">
        <f>IFERROR(VLOOKUP(B2451,Kaizen!D:X,21,FALSE),"")</f>
        <v/>
      </c>
      <c r="F2451" t="str">
        <f>IFERROR(VLOOKUP(B2451,'Safety Idea'!D:X,21,FALSE),"")</f>
        <v/>
      </c>
      <c r="G2451" t="str">
        <f>IFERROR(VLOOKUP(B2451,'Compulsory Training'!D:Z,23,FALSE),"")</f>
        <v/>
      </c>
      <c r="H2451" t="str">
        <f>IFERROR(VLOOKUP(B2451,Attendance!D:BQ,65,FALSE),"")</f>
        <v/>
      </c>
      <c r="I2451" t="str">
        <f>IFERROR(VLOOKUP(B2451,Misconduct!D:M,8,FALSE),"")</f>
        <v/>
      </c>
      <c r="J2451" t="str">
        <f>IFERROR(VLOOKUP(B2451,Misconduct!D:M,9,FALSE),"")</f>
        <v/>
      </c>
      <c r="K2451" t="str">
        <f>IFERROR(VLOOKUP(B2451,Misconduct!D:M,10,FALSE),"")</f>
        <v/>
      </c>
    </row>
    <row r="2452" spans="1:11">
      <c r="A2452" s="161" t="str">
        <f>IF(Personal_Development!C2346="","",Personal_Development!C2346)</f>
        <v/>
      </c>
      <c r="B2452" t="str">
        <f>IF(Personal_Development!D2346="","",Personal_Development!D2346)</f>
        <v/>
      </c>
      <c r="C2452" t="str">
        <f>IF(Personal_Development!E2346="","",Personal_Development!E2346)</f>
        <v/>
      </c>
      <c r="D2452" t="str">
        <f>IFERROR(VLOOKUP(B2452,Personal_Development!D:DL,113,FALSE),"")</f>
        <v/>
      </c>
      <c r="E2452" t="str">
        <f>IFERROR(VLOOKUP(B2452,Kaizen!D:X,21,FALSE),"")</f>
        <v/>
      </c>
      <c r="F2452" t="str">
        <f>IFERROR(VLOOKUP(B2452,'Safety Idea'!D:X,21,FALSE),"")</f>
        <v/>
      </c>
      <c r="G2452" t="str">
        <f>IFERROR(VLOOKUP(B2452,'Compulsory Training'!D:Z,23,FALSE),"")</f>
        <v/>
      </c>
      <c r="H2452" t="str">
        <f>IFERROR(VLOOKUP(B2452,Attendance!D:BQ,65,FALSE),"")</f>
        <v/>
      </c>
      <c r="I2452" t="str">
        <f>IFERROR(VLOOKUP(B2452,Misconduct!D:M,8,FALSE),"")</f>
        <v/>
      </c>
      <c r="J2452" t="str">
        <f>IFERROR(VLOOKUP(B2452,Misconduct!D:M,9,FALSE),"")</f>
        <v/>
      </c>
      <c r="K2452" t="str">
        <f>IFERROR(VLOOKUP(B2452,Misconduct!D:M,10,FALSE),"")</f>
        <v/>
      </c>
    </row>
    <row r="2453" spans="1:11">
      <c r="A2453" s="161" t="str">
        <f>IF(Personal_Development!C2347="","",Personal_Development!C2347)</f>
        <v/>
      </c>
      <c r="B2453" t="str">
        <f>IF(Personal_Development!D2347="","",Personal_Development!D2347)</f>
        <v/>
      </c>
      <c r="C2453" t="str">
        <f>IF(Personal_Development!E2347="","",Personal_Development!E2347)</f>
        <v/>
      </c>
      <c r="D2453" t="str">
        <f>IFERROR(VLOOKUP(B2453,Personal_Development!D:DL,113,FALSE),"")</f>
        <v/>
      </c>
      <c r="E2453" t="str">
        <f>IFERROR(VLOOKUP(B2453,Kaizen!D:X,21,FALSE),"")</f>
        <v/>
      </c>
      <c r="F2453" t="str">
        <f>IFERROR(VLOOKUP(B2453,'Safety Idea'!D:X,21,FALSE),"")</f>
        <v/>
      </c>
      <c r="G2453" t="str">
        <f>IFERROR(VLOOKUP(B2453,'Compulsory Training'!D:Z,23,FALSE),"")</f>
        <v/>
      </c>
      <c r="H2453" t="str">
        <f>IFERROR(VLOOKUP(B2453,Attendance!D:BQ,65,FALSE),"")</f>
        <v/>
      </c>
      <c r="I2453" t="str">
        <f>IFERROR(VLOOKUP(B2453,Misconduct!D:M,8,FALSE),"")</f>
        <v/>
      </c>
      <c r="J2453" t="str">
        <f>IFERROR(VLOOKUP(B2453,Misconduct!D:M,9,FALSE),"")</f>
        <v/>
      </c>
      <c r="K2453" t="str">
        <f>IFERROR(VLOOKUP(B2453,Misconduct!D:M,10,FALSE),"")</f>
        <v/>
      </c>
    </row>
    <row r="2454" spans="1:11">
      <c r="A2454" s="161" t="str">
        <f>IF(Personal_Development!C2348="","",Personal_Development!C2348)</f>
        <v/>
      </c>
      <c r="B2454" t="str">
        <f>IF(Personal_Development!D2348="","",Personal_Development!D2348)</f>
        <v/>
      </c>
      <c r="C2454" t="str">
        <f>IF(Personal_Development!E2348="","",Personal_Development!E2348)</f>
        <v/>
      </c>
      <c r="D2454" t="str">
        <f>IFERROR(VLOOKUP(B2454,Personal_Development!D:DL,113,FALSE),"")</f>
        <v/>
      </c>
      <c r="E2454" t="str">
        <f>IFERROR(VLOOKUP(B2454,Kaizen!D:X,21,FALSE),"")</f>
        <v/>
      </c>
      <c r="F2454" t="str">
        <f>IFERROR(VLOOKUP(B2454,'Safety Idea'!D:X,21,FALSE),"")</f>
        <v/>
      </c>
      <c r="G2454" t="str">
        <f>IFERROR(VLOOKUP(B2454,'Compulsory Training'!D:Z,23,FALSE),"")</f>
        <v/>
      </c>
      <c r="H2454" t="str">
        <f>IFERROR(VLOOKUP(B2454,Attendance!D:BQ,65,FALSE),"")</f>
        <v/>
      </c>
      <c r="I2454" t="str">
        <f>IFERROR(VLOOKUP(B2454,Misconduct!D:M,8,FALSE),"")</f>
        <v/>
      </c>
      <c r="J2454" t="str">
        <f>IFERROR(VLOOKUP(B2454,Misconduct!D:M,9,FALSE),"")</f>
        <v/>
      </c>
      <c r="K2454" t="str">
        <f>IFERROR(VLOOKUP(B2454,Misconduct!D:M,10,FALSE),"")</f>
        <v/>
      </c>
    </row>
    <row r="2455" spans="1:11">
      <c r="A2455" s="161" t="str">
        <f>IF(Personal_Development!C2349="","",Personal_Development!C2349)</f>
        <v/>
      </c>
      <c r="B2455" t="str">
        <f>IF(Personal_Development!D2349="","",Personal_Development!D2349)</f>
        <v/>
      </c>
      <c r="C2455" t="str">
        <f>IF(Personal_Development!E2349="","",Personal_Development!E2349)</f>
        <v/>
      </c>
      <c r="D2455" t="str">
        <f>IFERROR(VLOOKUP(B2455,Personal_Development!D:DL,113,FALSE),"")</f>
        <v/>
      </c>
      <c r="E2455" t="str">
        <f>IFERROR(VLOOKUP(B2455,Kaizen!D:X,21,FALSE),"")</f>
        <v/>
      </c>
      <c r="F2455" t="str">
        <f>IFERROR(VLOOKUP(B2455,'Safety Idea'!D:X,21,FALSE),"")</f>
        <v/>
      </c>
      <c r="G2455" t="str">
        <f>IFERROR(VLOOKUP(B2455,'Compulsory Training'!D:Z,23,FALSE),"")</f>
        <v/>
      </c>
      <c r="H2455" t="str">
        <f>IFERROR(VLOOKUP(B2455,Attendance!D:BQ,65,FALSE),"")</f>
        <v/>
      </c>
      <c r="I2455" t="str">
        <f>IFERROR(VLOOKUP(B2455,Misconduct!D:M,8,FALSE),"")</f>
        <v/>
      </c>
      <c r="J2455" t="str">
        <f>IFERROR(VLOOKUP(B2455,Misconduct!D:M,9,FALSE),"")</f>
        <v/>
      </c>
      <c r="K2455" t="str">
        <f>IFERROR(VLOOKUP(B2455,Misconduct!D:M,10,FALSE),"")</f>
        <v/>
      </c>
    </row>
    <row r="2456" spans="1:11">
      <c r="A2456" s="161" t="str">
        <f>IF(Personal_Development!C2350="","",Personal_Development!C2350)</f>
        <v/>
      </c>
      <c r="B2456" t="str">
        <f>IF(Personal_Development!D2350="","",Personal_Development!D2350)</f>
        <v/>
      </c>
      <c r="C2456" t="str">
        <f>IF(Personal_Development!E2350="","",Personal_Development!E2350)</f>
        <v/>
      </c>
      <c r="D2456" t="str">
        <f>IFERROR(VLOOKUP(B2456,Personal_Development!D:DL,113,FALSE),"")</f>
        <v/>
      </c>
      <c r="E2456" t="str">
        <f>IFERROR(VLOOKUP(B2456,Kaizen!D:X,21,FALSE),"")</f>
        <v/>
      </c>
      <c r="F2456" t="str">
        <f>IFERROR(VLOOKUP(B2456,'Safety Idea'!D:X,21,FALSE),"")</f>
        <v/>
      </c>
      <c r="G2456" t="str">
        <f>IFERROR(VLOOKUP(B2456,'Compulsory Training'!D:Z,23,FALSE),"")</f>
        <v/>
      </c>
      <c r="H2456" t="str">
        <f>IFERROR(VLOOKUP(B2456,Attendance!D:BQ,65,FALSE),"")</f>
        <v/>
      </c>
      <c r="I2456" t="str">
        <f>IFERROR(VLOOKUP(B2456,Misconduct!D:M,8,FALSE),"")</f>
        <v/>
      </c>
      <c r="J2456" t="str">
        <f>IFERROR(VLOOKUP(B2456,Misconduct!D:M,9,FALSE),"")</f>
        <v/>
      </c>
      <c r="K2456" t="str">
        <f>IFERROR(VLOOKUP(B2456,Misconduct!D:M,10,FALSE),"")</f>
        <v/>
      </c>
    </row>
    <row r="2457" spans="1:11">
      <c r="A2457" s="161" t="str">
        <f>IF(Personal_Development!C2351="","",Personal_Development!C2351)</f>
        <v/>
      </c>
      <c r="B2457" t="str">
        <f>IF(Personal_Development!D2351="","",Personal_Development!D2351)</f>
        <v/>
      </c>
      <c r="C2457" t="str">
        <f>IF(Personal_Development!E2351="","",Personal_Development!E2351)</f>
        <v/>
      </c>
      <c r="D2457" t="str">
        <f>IFERROR(VLOOKUP(B2457,Personal_Development!D:DL,113,FALSE),"")</f>
        <v/>
      </c>
      <c r="E2457" t="str">
        <f>IFERROR(VLOOKUP(B2457,Kaizen!D:X,21,FALSE),"")</f>
        <v/>
      </c>
      <c r="F2457" t="str">
        <f>IFERROR(VLOOKUP(B2457,'Safety Idea'!D:X,21,FALSE),"")</f>
        <v/>
      </c>
      <c r="G2457" t="str">
        <f>IFERROR(VLOOKUP(B2457,'Compulsory Training'!D:Z,23,FALSE),"")</f>
        <v/>
      </c>
      <c r="H2457" t="str">
        <f>IFERROR(VLOOKUP(B2457,Attendance!D:BQ,65,FALSE),"")</f>
        <v/>
      </c>
      <c r="I2457" t="str">
        <f>IFERROR(VLOOKUP(B2457,Misconduct!D:M,8,FALSE),"")</f>
        <v/>
      </c>
      <c r="J2457" t="str">
        <f>IFERROR(VLOOKUP(B2457,Misconduct!D:M,9,FALSE),"")</f>
        <v/>
      </c>
      <c r="K2457" t="str">
        <f>IFERROR(VLOOKUP(B2457,Misconduct!D:M,10,FALSE),"")</f>
        <v/>
      </c>
    </row>
    <row r="2458" spans="1:11">
      <c r="A2458" s="161" t="str">
        <f>IF(Personal_Development!C2352="","",Personal_Development!C2352)</f>
        <v/>
      </c>
      <c r="B2458" t="str">
        <f>IF(Personal_Development!D2352="","",Personal_Development!D2352)</f>
        <v/>
      </c>
      <c r="C2458" t="str">
        <f>IF(Personal_Development!E2352="","",Personal_Development!E2352)</f>
        <v/>
      </c>
      <c r="D2458" t="str">
        <f>IFERROR(VLOOKUP(B2458,Personal_Development!D:DL,113,FALSE),"")</f>
        <v/>
      </c>
      <c r="E2458" t="str">
        <f>IFERROR(VLOOKUP(B2458,Kaizen!D:X,21,FALSE),"")</f>
        <v/>
      </c>
      <c r="F2458" t="str">
        <f>IFERROR(VLOOKUP(B2458,'Safety Idea'!D:X,21,FALSE),"")</f>
        <v/>
      </c>
      <c r="G2458" t="str">
        <f>IFERROR(VLOOKUP(B2458,'Compulsory Training'!D:Z,23,FALSE),"")</f>
        <v/>
      </c>
      <c r="H2458" t="str">
        <f>IFERROR(VLOOKUP(B2458,Attendance!D:BQ,65,FALSE),"")</f>
        <v/>
      </c>
      <c r="I2458" t="str">
        <f>IFERROR(VLOOKUP(B2458,Misconduct!D:M,8,FALSE),"")</f>
        <v/>
      </c>
      <c r="J2458" t="str">
        <f>IFERROR(VLOOKUP(B2458,Misconduct!D:M,9,FALSE),"")</f>
        <v/>
      </c>
      <c r="K2458" t="str">
        <f>IFERROR(VLOOKUP(B2458,Misconduct!D:M,10,FALSE),"")</f>
        <v/>
      </c>
    </row>
    <row r="2459" spans="1:11">
      <c r="A2459" s="161" t="str">
        <f>IF(Personal_Development!C2353="","",Personal_Development!C2353)</f>
        <v/>
      </c>
      <c r="B2459" t="str">
        <f>IF(Personal_Development!D2353="","",Personal_Development!D2353)</f>
        <v/>
      </c>
      <c r="C2459" t="str">
        <f>IF(Personal_Development!E2353="","",Personal_Development!E2353)</f>
        <v/>
      </c>
      <c r="D2459" t="str">
        <f>IFERROR(VLOOKUP(B2459,Personal_Development!D:DL,113,FALSE),"")</f>
        <v/>
      </c>
      <c r="E2459" t="str">
        <f>IFERROR(VLOOKUP(B2459,Kaizen!D:X,21,FALSE),"")</f>
        <v/>
      </c>
      <c r="F2459" t="str">
        <f>IFERROR(VLOOKUP(B2459,'Safety Idea'!D:X,21,FALSE),"")</f>
        <v/>
      </c>
      <c r="G2459" t="str">
        <f>IFERROR(VLOOKUP(B2459,'Compulsory Training'!D:Z,23,FALSE),"")</f>
        <v/>
      </c>
      <c r="H2459" t="str">
        <f>IFERROR(VLOOKUP(B2459,Attendance!D:BQ,65,FALSE),"")</f>
        <v/>
      </c>
      <c r="I2459" t="str">
        <f>IFERROR(VLOOKUP(B2459,Misconduct!D:M,8,FALSE),"")</f>
        <v/>
      </c>
      <c r="J2459" t="str">
        <f>IFERROR(VLOOKUP(B2459,Misconduct!D:M,9,FALSE),"")</f>
        <v/>
      </c>
      <c r="K2459" t="str">
        <f>IFERROR(VLOOKUP(B2459,Misconduct!D:M,10,FALSE),"")</f>
        <v/>
      </c>
    </row>
    <row r="2460" spans="1:11">
      <c r="A2460" s="161" t="str">
        <f>IF(Personal_Development!C2354="","",Personal_Development!C2354)</f>
        <v/>
      </c>
      <c r="B2460" t="str">
        <f>IF(Personal_Development!D2354="","",Personal_Development!D2354)</f>
        <v/>
      </c>
      <c r="C2460" t="str">
        <f>IF(Personal_Development!E2354="","",Personal_Development!E2354)</f>
        <v/>
      </c>
      <c r="D2460" t="str">
        <f>IFERROR(VLOOKUP(B2460,Personal_Development!D:DL,113,FALSE),"")</f>
        <v/>
      </c>
      <c r="E2460" t="str">
        <f>IFERROR(VLOOKUP(B2460,Kaizen!D:X,21,FALSE),"")</f>
        <v/>
      </c>
      <c r="F2460" t="str">
        <f>IFERROR(VLOOKUP(B2460,'Safety Idea'!D:X,21,FALSE),"")</f>
        <v/>
      </c>
      <c r="G2460" t="str">
        <f>IFERROR(VLOOKUP(B2460,'Compulsory Training'!D:Z,23,FALSE),"")</f>
        <v/>
      </c>
      <c r="H2460" t="str">
        <f>IFERROR(VLOOKUP(B2460,Attendance!D:BQ,65,FALSE),"")</f>
        <v/>
      </c>
      <c r="I2460" t="str">
        <f>IFERROR(VLOOKUP(B2460,Misconduct!D:M,8,FALSE),"")</f>
        <v/>
      </c>
      <c r="J2460" t="str">
        <f>IFERROR(VLOOKUP(B2460,Misconduct!D:M,9,FALSE),"")</f>
        <v/>
      </c>
      <c r="K2460" t="str">
        <f>IFERROR(VLOOKUP(B2460,Misconduct!D:M,10,FALSE),"")</f>
        <v/>
      </c>
    </row>
    <row r="2461" spans="1:11">
      <c r="A2461" s="161" t="str">
        <f>IF(Personal_Development!C2355="","",Personal_Development!C2355)</f>
        <v/>
      </c>
      <c r="B2461" t="str">
        <f>IF(Personal_Development!D2355="","",Personal_Development!D2355)</f>
        <v/>
      </c>
      <c r="C2461" t="str">
        <f>IF(Personal_Development!E2355="","",Personal_Development!E2355)</f>
        <v/>
      </c>
      <c r="D2461" t="str">
        <f>IFERROR(VLOOKUP(B2461,Personal_Development!D:DL,113,FALSE),"")</f>
        <v/>
      </c>
      <c r="E2461" t="str">
        <f>IFERROR(VLOOKUP(B2461,Kaizen!D:X,21,FALSE),"")</f>
        <v/>
      </c>
      <c r="F2461" t="str">
        <f>IFERROR(VLOOKUP(B2461,'Safety Idea'!D:X,21,FALSE),"")</f>
        <v/>
      </c>
      <c r="G2461" t="str">
        <f>IFERROR(VLOOKUP(B2461,'Compulsory Training'!D:Z,23,FALSE),"")</f>
        <v/>
      </c>
      <c r="H2461" t="str">
        <f>IFERROR(VLOOKUP(B2461,Attendance!D:BQ,65,FALSE),"")</f>
        <v/>
      </c>
      <c r="I2461" t="str">
        <f>IFERROR(VLOOKUP(B2461,Misconduct!D:M,8,FALSE),"")</f>
        <v/>
      </c>
      <c r="J2461" t="str">
        <f>IFERROR(VLOOKUP(B2461,Misconduct!D:M,9,FALSE),"")</f>
        <v/>
      </c>
      <c r="K2461" t="str">
        <f>IFERROR(VLOOKUP(B2461,Misconduct!D:M,10,FALSE),"")</f>
        <v/>
      </c>
    </row>
    <row r="2462" spans="1:11">
      <c r="A2462" s="161" t="str">
        <f>IF(Personal_Development!C2356="","",Personal_Development!C2356)</f>
        <v/>
      </c>
      <c r="B2462" t="str">
        <f>IF(Personal_Development!D2356="","",Personal_Development!D2356)</f>
        <v/>
      </c>
      <c r="C2462" t="str">
        <f>IF(Personal_Development!E2356="","",Personal_Development!E2356)</f>
        <v/>
      </c>
      <c r="D2462" t="str">
        <f>IFERROR(VLOOKUP(B2462,Personal_Development!D:DL,113,FALSE),"")</f>
        <v/>
      </c>
      <c r="E2462" t="str">
        <f>IFERROR(VLOOKUP(B2462,Kaizen!D:X,21,FALSE),"")</f>
        <v/>
      </c>
      <c r="F2462" t="str">
        <f>IFERROR(VLOOKUP(B2462,'Safety Idea'!D:X,21,FALSE),"")</f>
        <v/>
      </c>
      <c r="G2462" t="str">
        <f>IFERROR(VLOOKUP(B2462,'Compulsory Training'!D:Z,23,FALSE),"")</f>
        <v/>
      </c>
      <c r="H2462" t="str">
        <f>IFERROR(VLOOKUP(B2462,Attendance!D:BQ,65,FALSE),"")</f>
        <v/>
      </c>
      <c r="I2462" t="str">
        <f>IFERROR(VLOOKUP(B2462,Misconduct!D:M,8,FALSE),"")</f>
        <v/>
      </c>
      <c r="J2462" t="str">
        <f>IFERROR(VLOOKUP(B2462,Misconduct!D:M,9,FALSE),"")</f>
        <v/>
      </c>
      <c r="K2462" t="str">
        <f>IFERROR(VLOOKUP(B2462,Misconduct!D:M,10,FALSE),"")</f>
        <v/>
      </c>
    </row>
    <row r="2463" spans="1:11">
      <c r="A2463" s="161" t="str">
        <f>IF(Personal_Development!C2357="","",Personal_Development!C2357)</f>
        <v/>
      </c>
      <c r="B2463" t="str">
        <f>IF(Personal_Development!D2357="","",Personal_Development!D2357)</f>
        <v/>
      </c>
      <c r="C2463" t="str">
        <f>IF(Personal_Development!E2357="","",Personal_Development!E2357)</f>
        <v/>
      </c>
      <c r="D2463" t="str">
        <f>IFERROR(VLOOKUP(B2463,Personal_Development!D:DL,113,FALSE),"")</f>
        <v/>
      </c>
      <c r="E2463" t="str">
        <f>IFERROR(VLOOKUP(B2463,Kaizen!D:X,21,FALSE),"")</f>
        <v/>
      </c>
      <c r="F2463" t="str">
        <f>IFERROR(VLOOKUP(B2463,'Safety Idea'!D:X,21,FALSE),"")</f>
        <v/>
      </c>
      <c r="G2463" t="str">
        <f>IFERROR(VLOOKUP(B2463,'Compulsory Training'!D:Z,23,FALSE),"")</f>
        <v/>
      </c>
      <c r="H2463" t="str">
        <f>IFERROR(VLOOKUP(B2463,Attendance!D:BQ,65,FALSE),"")</f>
        <v/>
      </c>
      <c r="I2463" t="str">
        <f>IFERROR(VLOOKUP(B2463,Misconduct!D:M,8,FALSE),"")</f>
        <v/>
      </c>
      <c r="J2463" t="str">
        <f>IFERROR(VLOOKUP(B2463,Misconduct!D:M,9,FALSE),"")</f>
        <v/>
      </c>
      <c r="K2463" t="str">
        <f>IFERROR(VLOOKUP(B2463,Misconduct!D:M,10,FALSE),"")</f>
        <v/>
      </c>
    </row>
    <row r="2464" spans="1:11">
      <c r="A2464" s="161" t="str">
        <f>IF(Personal_Development!C2358="","",Personal_Development!C2358)</f>
        <v/>
      </c>
      <c r="B2464" t="str">
        <f>IF(Personal_Development!D2358="","",Personal_Development!D2358)</f>
        <v/>
      </c>
      <c r="C2464" t="str">
        <f>IF(Personal_Development!E2358="","",Personal_Development!E2358)</f>
        <v/>
      </c>
      <c r="D2464" t="str">
        <f>IFERROR(VLOOKUP(B2464,Personal_Development!D:DL,113,FALSE),"")</f>
        <v/>
      </c>
      <c r="E2464" t="str">
        <f>IFERROR(VLOOKUP(B2464,Kaizen!D:X,21,FALSE),"")</f>
        <v/>
      </c>
      <c r="F2464" t="str">
        <f>IFERROR(VLOOKUP(B2464,'Safety Idea'!D:X,21,FALSE),"")</f>
        <v/>
      </c>
      <c r="G2464" t="str">
        <f>IFERROR(VLOOKUP(B2464,'Compulsory Training'!D:Z,23,FALSE),"")</f>
        <v/>
      </c>
      <c r="H2464" t="str">
        <f>IFERROR(VLOOKUP(B2464,Attendance!D:BQ,65,FALSE),"")</f>
        <v/>
      </c>
      <c r="I2464" t="str">
        <f>IFERROR(VLOOKUP(B2464,Misconduct!D:M,8,FALSE),"")</f>
        <v/>
      </c>
      <c r="J2464" t="str">
        <f>IFERROR(VLOOKUP(B2464,Misconduct!D:M,9,FALSE),"")</f>
        <v/>
      </c>
      <c r="K2464" t="str">
        <f>IFERROR(VLOOKUP(B2464,Misconduct!D:M,10,FALSE),"")</f>
        <v/>
      </c>
    </row>
    <row r="2465" spans="1:11">
      <c r="A2465" s="161" t="str">
        <f>IF(Personal_Development!C2359="","",Personal_Development!C2359)</f>
        <v/>
      </c>
      <c r="B2465" t="str">
        <f>IF(Personal_Development!D2359="","",Personal_Development!D2359)</f>
        <v/>
      </c>
      <c r="C2465" t="str">
        <f>IF(Personal_Development!E2359="","",Personal_Development!E2359)</f>
        <v/>
      </c>
      <c r="D2465" t="str">
        <f>IFERROR(VLOOKUP(B2465,Personal_Development!D:DL,113,FALSE),"")</f>
        <v/>
      </c>
      <c r="E2465" t="str">
        <f>IFERROR(VLOOKUP(B2465,Kaizen!D:X,21,FALSE),"")</f>
        <v/>
      </c>
      <c r="F2465" t="str">
        <f>IFERROR(VLOOKUP(B2465,'Safety Idea'!D:X,21,FALSE),"")</f>
        <v/>
      </c>
      <c r="G2465" t="str">
        <f>IFERROR(VLOOKUP(B2465,'Compulsory Training'!D:Z,23,FALSE),"")</f>
        <v/>
      </c>
      <c r="H2465" t="str">
        <f>IFERROR(VLOOKUP(B2465,Attendance!D:BQ,65,FALSE),"")</f>
        <v/>
      </c>
      <c r="I2465" t="str">
        <f>IFERROR(VLOOKUP(B2465,Misconduct!D:M,8,FALSE),"")</f>
        <v/>
      </c>
      <c r="J2465" t="str">
        <f>IFERROR(VLOOKUP(B2465,Misconduct!D:M,9,FALSE),"")</f>
        <v/>
      </c>
      <c r="K2465" t="str">
        <f>IFERROR(VLOOKUP(B2465,Misconduct!D:M,10,FALSE),"")</f>
        <v/>
      </c>
    </row>
    <row r="2466" spans="1:11">
      <c r="A2466" s="161" t="str">
        <f>IF(Personal_Development!C2360="","",Personal_Development!C2360)</f>
        <v/>
      </c>
      <c r="B2466" t="str">
        <f>IF(Personal_Development!D2360="","",Personal_Development!D2360)</f>
        <v/>
      </c>
      <c r="C2466" t="str">
        <f>IF(Personal_Development!E2360="","",Personal_Development!E2360)</f>
        <v/>
      </c>
      <c r="D2466" t="str">
        <f>IFERROR(VLOOKUP(B2466,Personal_Development!D:DL,113,FALSE),"")</f>
        <v/>
      </c>
      <c r="E2466" t="str">
        <f>IFERROR(VLOOKUP(B2466,Kaizen!D:X,21,FALSE),"")</f>
        <v/>
      </c>
      <c r="F2466" t="str">
        <f>IFERROR(VLOOKUP(B2466,'Safety Idea'!D:X,21,FALSE),"")</f>
        <v/>
      </c>
      <c r="G2466" t="str">
        <f>IFERROR(VLOOKUP(B2466,'Compulsory Training'!D:Z,23,FALSE),"")</f>
        <v/>
      </c>
      <c r="H2466" t="str">
        <f>IFERROR(VLOOKUP(B2466,Attendance!D:BQ,65,FALSE),"")</f>
        <v/>
      </c>
      <c r="I2466" t="str">
        <f>IFERROR(VLOOKUP(B2466,Misconduct!D:M,8,FALSE),"")</f>
        <v/>
      </c>
      <c r="J2466" t="str">
        <f>IFERROR(VLOOKUP(B2466,Misconduct!D:M,9,FALSE),"")</f>
        <v/>
      </c>
      <c r="K2466" t="str">
        <f>IFERROR(VLOOKUP(B2466,Misconduct!D:M,10,FALSE),"")</f>
        <v/>
      </c>
    </row>
    <row r="2467" spans="1:11">
      <c r="A2467" s="161" t="str">
        <f>IF(Personal_Development!C2361="","",Personal_Development!C2361)</f>
        <v/>
      </c>
      <c r="B2467" t="str">
        <f>IF(Personal_Development!D2361="","",Personal_Development!D2361)</f>
        <v/>
      </c>
      <c r="C2467" t="str">
        <f>IF(Personal_Development!E2361="","",Personal_Development!E2361)</f>
        <v/>
      </c>
      <c r="D2467" t="str">
        <f>IFERROR(VLOOKUP(B2467,Personal_Development!D:DL,113,FALSE),"")</f>
        <v/>
      </c>
      <c r="E2467" t="str">
        <f>IFERROR(VLOOKUP(B2467,Kaizen!D:X,21,FALSE),"")</f>
        <v/>
      </c>
      <c r="F2467" t="str">
        <f>IFERROR(VLOOKUP(B2467,'Safety Idea'!D:X,21,FALSE),"")</f>
        <v/>
      </c>
      <c r="G2467" t="str">
        <f>IFERROR(VLOOKUP(B2467,'Compulsory Training'!D:Z,23,FALSE),"")</f>
        <v/>
      </c>
      <c r="H2467" t="str">
        <f>IFERROR(VLOOKUP(B2467,Attendance!D:BQ,65,FALSE),"")</f>
        <v/>
      </c>
      <c r="I2467" t="str">
        <f>IFERROR(VLOOKUP(B2467,Misconduct!D:M,8,FALSE),"")</f>
        <v/>
      </c>
      <c r="J2467" t="str">
        <f>IFERROR(VLOOKUP(B2467,Misconduct!D:M,9,FALSE),"")</f>
        <v/>
      </c>
      <c r="K2467" t="str">
        <f>IFERROR(VLOOKUP(B2467,Misconduct!D:M,10,FALSE),"")</f>
        <v/>
      </c>
    </row>
    <row r="2468" spans="1:11">
      <c r="A2468" s="161" t="str">
        <f>IF(Personal_Development!C2362="","",Personal_Development!C2362)</f>
        <v/>
      </c>
      <c r="B2468" t="str">
        <f>IF(Personal_Development!D2362="","",Personal_Development!D2362)</f>
        <v/>
      </c>
      <c r="C2468" t="str">
        <f>IF(Personal_Development!E2362="","",Personal_Development!E2362)</f>
        <v/>
      </c>
      <c r="D2468" t="str">
        <f>IFERROR(VLOOKUP(B2468,Personal_Development!D:DL,113,FALSE),"")</f>
        <v/>
      </c>
      <c r="E2468" t="str">
        <f>IFERROR(VLOOKUP(B2468,Kaizen!D:X,21,FALSE),"")</f>
        <v/>
      </c>
      <c r="F2468" t="str">
        <f>IFERROR(VLOOKUP(B2468,'Safety Idea'!D:X,21,FALSE),"")</f>
        <v/>
      </c>
      <c r="G2468" t="str">
        <f>IFERROR(VLOOKUP(B2468,'Compulsory Training'!D:Z,23,FALSE),"")</f>
        <v/>
      </c>
      <c r="H2468" t="str">
        <f>IFERROR(VLOOKUP(B2468,Attendance!D:BQ,65,FALSE),"")</f>
        <v/>
      </c>
      <c r="I2468" t="str">
        <f>IFERROR(VLOOKUP(B2468,Misconduct!D:M,8,FALSE),"")</f>
        <v/>
      </c>
      <c r="J2468" t="str">
        <f>IFERROR(VLOOKUP(B2468,Misconduct!D:M,9,FALSE),"")</f>
        <v/>
      </c>
      <c r="K2468" t="str">
        <f>IFERROR(VLOOKUP(B2468,Misconduct!D:M,10,FALSE),"")</f>
        <v/>
      </c>
    </row>
    <row r="2469" spans="1:11">
      <c r="A2469" s="161" t="str">
        <f>IF(Personal_Development!C2363="","",Personal_Development!C2363)</f>
        <v/>
      </c>
      <c r="B2469" t="str">
        <f>IF(Personal_Development!D2363="","",Personal_Development!D2363)</f>
        <v/>
      </c>
      <c r="C2469" t="str">
        <f>IF(Personal_Development!E2363="","",Personal_Development!E2363)</f>
        <v/>
      </c>
      <c r="D2469" t="str">
        <f>IFERROR(VLOOKUP(B2469,Personal_Development!D:DL,113,FALSE),"")</f>
        <v/>
      </c>
      <c r="E2469" t="str">
        <f>IFERROR(VLOOKUP(B2469,Kaizen!D:X,21,FALSE),"")</f>
        <v/>
      </c>
      <c r="F2469" t="str">
        <f>IFERROR(VLOOKUP(B2469,'Safety Idea'!D:X,21,FALSE),"")</f>
        <v/>
      </c>
      <c r="G2469" t="str">
        <f>IFERROR(VLOOKUP(B2469,'Compulsory Training'!D:Z,23,FALSE),"")</f>
        <v/>
      </c>
      <c r="H2469" t="str">
        <f>IFERROR(VLOOKUP(B2469,Attendance!D:BQ,65,FALSE),"")</f>
        <v/>
      </c>
      <c r="I2469" t="str">
        <f>IFERROR(VLOOKUP(B2469,Misconduct!D:M,8,FALSE),"")</f>
        <v/>
      </c>
      <c r="J2469" t="str">
        <f>IFERROR(VLOOKUP(B2469,Misconduct!D:M,9,FALSE),"")</f>
        <v/>
      </c>
      <c r="K2469" t="str">
        <f>IFERROR(VLOOKUP(B2469,Misconduct!D:M,10,FALSE),"")</f>
        <v/>
      </c>
    </row>
    <row r="2470" spans="1:11">
      <c r="A2470" s="161" t="str">
        <f>IF(Personal_Development!C2364="","",Personal_Development!C2364)</f>
        <v/>
      </c>
      <c r="B2470" t="str">
        <f>IF(Personal_Development!D2364="","",Personal_Development!D2364)</f>
        <v/>
      </c>
      <c r="C2470" t="str">
        <f>IF(Personal_Development!E2364="","",Personal_Development!E2364)</f>
        <v/>
      </c>
      <c r="D2470" t="str">
        <f>IFERROR(VLOOKUP(B2470,Personal_Development!D:DL,113,FALSE),"")</f>
        <v/>
      </c>
      <c r="E2470" t="str">
        <f>IFERROR(VLOOKUP(B2470,Kaizen!D:X,21,FALSE),"")</f>
        <v/>
      </c>
      <c r="F2470" t="str">
        <f>IFERROR(VLOOKUP(B2470,'Safety Idea'!D:X,21,FALSE),"")</f>
        <v/>
      </c>
      <c r="G2470" t="str">
        <f>IFERROR(VLOOKUP(B2470,'Compulsory Training'!D:Z,23,FALSE),"")</f>
        <v/>
      </c>
      <c r="H2470" t="str">
        <f>IFERROR(VLOOKUP(B2470,Attendance!D:BQ,65,FALSE),"")</f>
        <v/>
      </c>
      <c r="I2470" t="str">
        <f>IFERROR(VLOOKUP(B2470,Misconduct!D:M,8,FALSE),"")</f>
        <v/>
      </c>
      <c r="J2470" t="str">
        <f>IFERROR(VLOOKUP(B2470,Misconduct!D:M,9,FALSE),"")</f>
        <v/>
      </c>
      <c r="K2470" t="str">
        <f>IFERROR(VLOOKUP(B2470,Misconduct!D:M,10,FALSE),"")</f>
        <v/>
      </c>
    </row>
    <row r="2471" spans="1:11">
      <c r="A2471" s="161" t="str">
        <f>IF(Personal_Development!C2365="","",Personal_Development!C2365)</f>
        <v/>
      </c>
      <c r="B2471" t="str">
        <f>IF(Personal_Development!D2365="","",Personal_Development!D2365)</f>
        <v/>
      </c>
      <c r="C2471" t="str">
        <f>IF(Personal_Development!E2365="","",Personal_Development!E2365)</f>
        <v/>
      </c>
      <c r="D2471" t="str">
        <f>IFERROR(VLOOKUP(B2471,Personal_Development!D:DL,113,FALSE),"")</f>
        <v/>
      </c>
      <c r="E2471" t="str">
        <f>IFERROR(VLOOKUP(B2471,Kaizen!D:X,21,FALSE),"")</f>
        <v/>
      </c>
      <c r="F2471" t="str">
        <f>IFERROR(VLOOKUP(B2471,'Safety Idea'!D:X,21,FALSE),"")</f>
        <v/>
      </c>
      <c r="G2471" t="str">
        <f>IFERROR(VLOOKUP(B2471,'Compulsory Training'!D:Z,23,FALSE),"")</f>
        <v/>
      </c>
      <c r="H2471" t="str">
        <f>IFERROR(VLOOKUP(B2471,Attendance!D:BQ,65,FALSE),"")</f>
        <v/>
      </c>
      <c r="I2471" t="str">
        <f>IFERROR(VLOOKUP(B2471,Misconduct!D:M,8,FALSE),"")</f>
        <v/>
      </c>
      <c r="J2471" t="str">
        <f>IFERROR(VLOOKUP(B2471,Misconduct!D:M,9,FALSE),"")</f>
        <v/>
      </c>
      <c r="K2471" t="str">
        <f>IFERROR(VLOOKUP(B2471,Misconduct!D:M,10,FALSE),"")</f>
        <v/>
      </c>
    </row>
    <row r="2472" spans="1:11">
      <c r="A2472" s="161" t="str">
        <f>IF(Personal_Development!C2366="","",Personal_Development!C2366)</f>
        <v/>
      </c>
      <c r="B2472" t="str">
        <f>IF(Personal_Development!D2366="","",Personal_Development!D2366)</f>
        <v/>
      </c>
      <c r="C2472" t="str">
        <f>IF(Personal_Development!E2366="","",Personal_Development!E2366)</f>
        <v/>
      </c>
      <c r="D2472" t="str">
        <f>IFERROR(VLOOKUP(B2472,Personal_Development!D:DL,113,FALSE),"")</f>
        <v/>
      </c>
      <c r="E2472" t="str">
        <f>IFERROR(VLOOKUP(B2472,Kaizen!D:X,21,FALSE),"")</f>
        <v/>
      </c>
      <c r="F2472" t="str">
        <f>IFERROR(VLOOKUP(B2472,'Safety Idea'!D:X,21,FALSE),"")</f>
        <v/>
      </c>
      <c r="G2472" t="str">
        <f>IFERROR(VLOOKUP(B2472,'Compulsory Training'!D:Z,23,FALSE),"")</f>
        <v/>
      </c>
      <c r="H2472" t="str">
        <f>IFERROR(VLOOKUP(B2472,Attendance!D:BQ,65,FALSE),"")</f>
        <v/>
      </c>
      <c r="I2472" t="str">
        <f>IFERROR(VLOOKUP(B2472,Misconduct!D:M,8,FALSE),"")</f>
        <v/>
      </c>
      <c r="J2472" t="str">
        <f>IFERROR(VLOOKUP(B2472,Misconduct!D:M,9,FALSE),"")</f>
        <v/>
      </c>
      <c r="K2472" t="str">
        <f>IFERROR(VLOOKUP(B2472,Misconduct!D:M,10,FALSE),"")</f>
        <v/>
      </c>
    </row>
    <row r="2473" spans="1:11">
      <c r="A2473" s="161" t="str">
        <f>IF(Personal_Development!C2367="","",Personal_Development!C2367)</f>
        <v/>
      </c>
      <c r="B2473" t="str">
        <f>IF(Personal_Development!D2367="","",Personal_Development!D2367)</f>
        <v/>
      </c>
      <c r="C2473" t="str">
        <f>IF(Personal_Development!E2367="","",Personal_Development!E2367)</f>
        <v/>
      </c>
      <c r="D2473" t="str">
        <f>IFERROR(VLOOKUP(B2473,Personal_Development!D:DL,113,FALSE),"")</f>
        <v/>
      </c>
      <c r="E2473" t="str">
        <f>IFERROR(VLOOKUP(B2473,Kaizen!D:X,21,FALSE),"")</f>
        <v/>
      </c>
      <c r="F2473" t="str">
        <f>IFERROR(VLOOKUP(B2473,'Safety Idea'!D:X,21,FALSE),"")</f>
        <v/>
      </c>
      <c r="G2473" t="str">
        <f>IFERROR(VLOOKUP(B2473,'Compulsory Training'!D:Z,23,FALSE),"")</f>
        <v/>
      </c>
      <c r="H2473" t="str">
        <f>IFERROR(VLOOKUP(B2473,Attendance!D:BQ,65,FALSE),"")</f>
        <v/>
      </c>
      <c r="I2473" t="str">
        <f>IFERROR(VLOOKUP(B2473,Misconduct!D:M,8,FALSE),"")</f>
        <v/>
      </c>
      <c r="J2473" t="str">
        <f>IFERROR(VLOOKUP(B2473,Misconduct!D:M,9,FALSE),"")</f>
        <v/>
      </c>
      <c r="K2473" t="str">
        <f>IFERROR(VLOOKUP(B2473,Misconduct!D:M,10,FALSE),"")</f>
        <v/>
      </c>
    </row>
    <row r="2474" spans="1:11">
      <c r="A2474" s="161" t="str">
        <f>IF(Personal_Development!C2368="","",Personal_Development!C2368)</f>
        <v/>
      </c>
      <c r="B2474" t="str">
        <f>IF(Personal_Development!D2368="","",Personal_Development!D2368)</f>
        <v/>
      </c>
      <c r="C2474" t="str">
        <f>IF(Personal_Development!E2368="","",Personal_Development!E2368)</f>
        <v/>
      </c>
      <c r="D2474" t="str">
        <f>IFERROR(VLOOKUP(B2474,Personal_Development!D:DL,113,FALSE),"")</f>
        <v/>
      </c>
      <c r="E2474" t="str">
        <f>IFERROR(VLOOKUP(B2474,Kaizen!D:X,21,FALSE),"")</f>
        <v/>
      </c>
      <c r="F2474" t="str">
        <f>IFERROR(VLOOKUP(B2474,'Safety Idea'!D:X,21,FALSE),"")</f>
        <v/>
      </c>
      <c r="G2474" t="str">
        <f>IFERROR(VLOOKUP(B2474,'Compulsory Training'!D:Z,23,FALSE),"")</f>
        <v/>
      </c>
      <c r="H2474" t="str">
        <f>IFERROR(VLOOKUP(B2474,Attendance!D:BQ,65,FALSE),"")</f>
        <v/>
      </c>
      <c r="I2474" t="str">
        <f>IFERROR(VLOOKUP(B2474,Misconduct!D:M,8,FALSE),"")</f>
        <v/>
      </c>
      <c r="J2474" t="str">
        <f>IFERROR(VLOOKUP(B2474,Misconduct!D:M,9,FALSE),"")</f>
        <v/>
      </c>
      <c r="K2474" t="str">
        <f>IFERROR(VLOOKUP(B2474,Misconduct!D:M,10,FALSE),"")</f>
        <v/>
      </c>
    </row>
    <row r="2475" spans="1:11">
      <c r="A2475" s="161" t="str">
        <f>IF(Personal_Development!C2369="","",Personal_Development!C2369)</f>
        <v/>
      </c>
      <c r="B2475" t="str">
        <f>IF(Personal_Development!D2369="","",Personal_Development!D2369)</f>
        <v/>
      </c>
      <c r="C2475" t="str">
        <f>IF(Personal_Development!E2369="","",Personal_Development!E2369)</f>
        <v/>
      </c>
      <c r="D2475" t="str">
        <f>IFERROR(VLOOKUP(B2475,Personal_Development!D:DL,113,FALSE),"")</f>
        <v/>
      </c>
      <c r="E2475" t="str">
        <f>IFERROR(VLOOKUP(B2475,Kaizen!D:X,21,FALSE),"")</f>
        <v/>
      </c>
      <c r="F2475" t="str">
        <f>IFERROR(VLOOKUP(B2475,'Safety Idea'!D:X,21,FALSE),"")</f>
        <v/>
      </c>
      <c r="G2475" t="str">
        <f>IFERROR(VLOOKUP(B2475,'Compulsory Training'!D:Z,23,FALSE),"")</f>
        <v/>
      </c>
      <c r="H2475" t="str">
        <f>IFERROR(VLOOKUP(B2475,Attendance!D:BQ,65,FALSE),"")</f>
        <v/>
      </c>
      <c r="I2475" t="str">
        <f>IFERROR(VLOOKUP(B2475,Misconduct!D:M,8,FALSE),"")</f>
        <v/>
      </c>
      <c r="J2475" t="str">
        <f>IFERROR(VLOOKUP(B2475,Misconduct!D:M,9,FALSE),"")</f>
        <v/>
      </c>
      <c r="K2475" t="str">
        <f>IFERROR(VLOOKUP(B2475,Misconduct!D:M,10,FALSE),"")</f>
        <v/>
      </c>
    </row>
    <row r="2476" spans="1:11">
      <c r="A2476" s="161" t="str">
        <f>IF(Personal_Development!C2370="","",Personal_Development!C2370)</f>
        <v/>
      </c>
      <c r="B2476" t="str">
        <f>IF(Personal_Development!D2370="","",Personal_Development!D2370)</f>
        <v/>
      </c>
      <c r="C2476" t="str">
        <f>IF(Personal_Development!E2370="","",Personal_Development!E2370)</f>
        <v/>
      </c>
      <c r="D2476" t="str">
        <f>IFERROR(VLOOKUP(B2476,Personal_Development!D:DL,113,FALSE),"")</f>
        <v/>
      </c>
      <c r="E2476" t="str">
        <f>IFERROR(VLOOKUP(B2476,Kaizen!D:X,21,FALSE),"")</f>
        <v/>
      </c>
      <c r="F2476" t="str">
        <f>IFERROR(VLOOKUP(B2476,'Safety Idea'!D:X,21,FALSE),"")</f>
        <v/>
      </c>
      <c r="G2476" t="str">
        <f>IFERROR(VLOOKUP(B2476,'Compulsory Training'!D:Z,23,FALSE),"")</f>
        <v/>
      </c>
      <c r="H2476" t="str">
        <f>IFERROR(VLOOKUP(B2476,Attendance!D:BQ,65,FALSE),"")</f>
        <v/>
      </c>
      <c r="I2476" t="str">
        <f>IFERROR(VLOOKUP(B2476,Misconduct!D:M,8,FALSE),"")</f>
        <v/>
      </c>
      <c r="J2476" t="str">
        <f>IFERROR(VLOOKUP(B2476,Misconduct!D:M,9,FALSE),"")</f>
        <v/>
      </c>
      <c r="K2476" t="str">
        <f>IFERROR(VLOOKUP(B2476,Misconduct!D:M,10,FALSE),"")</f>
        <v/>
      </c>
    </row>
    <row r="2477" spans="1:11">
      <c r="A2477" s="161" t="str">
        <f>IF(Personal_Development!C2371="","",Personal_Development!C2371)</f>
        <v/>
      </c>
      <c r="B2477" t="str">
        <f>IF(Personal_Development!D2371="","",Personal_Development!D2371)</f>
        <v/>
      </c>
      <c r="C2477" t="str">
        <f>IF(Personal_Development!E2371="","",Personal_Development!E2371)</f>
        <v/>
      </c>
      <c r="D2477" t="str">
        <f>IFERROR(VLOOKUP(B2477,Personal_Development!D:DL,113,FALSE),"")</f>
        <v/>
      </c>
      <c r="E2477" t="str">
        <f>IFERROR(VLOOKUP(B2477,Kaizen!D:X,21,FALSE),"")</f>
        <v/>
      </c>
      <c r="F2477" t="str">
        <f>IFERROR(VLOOKUP(B2477,'Safety Idea'!D:X,21,FALSE),"")</f>
        <v/>
      </c>
      <c r="G2477" t="str">
        <f>IFERROR(VLOOKUP(B2477,'Compulsory Training'!D:Z,23,FALSE),"")</f>
        <v/>
      </c>
      <c r="H2477" t="str">
        <f>IFERROR(VLOOKUP(B2477,Attendance!D:BQ,65,FALSE),"")</f>
        <v/>
      </c>
      <c r="I2477" t="str">
        <f>IFERROR(VLOOKUP(B2477,Misconduct!D:M,8,FALSE),"")</f>
        <v/>
      </c>
      <c r="J2477" t="str">
        <f>IFERROR(VLOOKUP(B2477,Misconduct!D:M,9,FALSE),"")</f>
        <v/>
      </c>
      <c r="K2477" t="str">
        <f>IFERROR(VLOOKUP(B2477,Misconduct!D:M,10,FALSE),"")</f>
        <v/>
      </c>
    </row>
    <row r="2478" spans="1:11">
      <c r="A2478" s="161" t="str">
        <f>IF(Personal_Development!C2372="","",Personal_Development!C2372)</f>
        <v/>
      </c>
      <c r="B2478" t="str">
        <f>IF(Personal_Development!D2372="","",Personal_Development!D2372)</f>
        <v/>
      </c>
      <c r="C2478" t="str">
        <f>IF(Personal_Development!E2372="","",Personal_Development!E2372)</f>
        <v/>
      </c>
      <c r="D2478" t="str">
        <f>IFERROR(VLOOKUP(B2478,Personal_Development!D:DL,113,FALSE),"")</f>
        <v/>
      </c>
      <c r="E2478" t="str">
        <f>IFERROR(VLOOKUP(B2478,Kaizen!D:X,21,FALSE),"")</f>
        <v/>
      </c>
      <c r="F2478" t="str">
        <f>IFERROR(VLOOKUP(B2478,'Safety Idea'!D:X,21,FALSE),"")</f>
        <v/>
      </c>
      <c r="G2478" t="str">
        <f>IFERROR(VLOOKUP(B2478,'Compulsory Training'!D:Z,23,FALSE),"")</f>
        <v/>
      </c>
      <c r="H2478" t="str">
        <f>IFERROR(VLOOKUP(B2478,Attendance!D:BQ,65,FALSE),"")</f>
        <v/>
      </c>
      <c r="I2478" t="str">
        <f>IFERROR(VLOOKUP(B2478,Misconduct!D:M,8,FALSE),"")</f>
        <v/>
      </c>
      <c r="J2478" t="str">
        <f>IFERROR(VLOOKUP(B2478,Misconduct!D:M,9,FALSE),"")</f>
        <v/>
      </c>
      <c r="K2478" t="str">
        <f>IFERROR(VLOOKUP(B2478,Misconduct!D:M,10,FALSE),"")</f>
        <v/>
      </c>
    </row>
    <row r="2479" spans="1:11">
      <c r="A2479" s="161" t="str">
        <f>IF(Personal_Development!C2373="","",Personal_Development!C2373)</f>
        <v/>
      </c>
      <c r="B2479" t="str">
        <f>IF(Personal_Development!D2373="","",Personal_Development!D2373)</f>
        <v/>
      </c>
      <c r="C2479" t="str">
        <f>IF(Personal_Development!E2373="","",Personal_Development!E2373)</f>
        <v/>
      </c>
      <c r="D2479" t="str">
        <f>IFERROR(VLOOKUP(B2479,Personal_Development!D:DL,113,FALSE),"")</f>
        <v/>
      </c>
      <c r="E2479" t="str">
        <f>IFERROR(VLOOKUP(B2479,Kaizen!D:X,21,FALSE),"")</f>
        <v/>
      </c>
      <c r="F2479" t="str">
        <f>IFERROR(VLOOKUP(B2479,'Safety Idea'!D:X,21,FALSE),"")</f>
        <v/>
      </c>
      <c r="G2479" t="str">
        <f>IFERROR(VLOOKUP(B2479,'Compulsory Training'!D:Z,23,FALSE),"")</f>
        <v/>
      </c>
      <c r="H2479" t="str">
        <f>IFERROR(VLOOKUP(B2479,Attendance!D:BQ,65,FALSE),"")</f>
        <v/>
      </c>
      <c r="I2479" t="str">
        <f>IFERROR(VLOOKUP(B2479,Misconduct!D:M,8,FALSE),"")</f>
        <v/>
      </c>
      <c r="J2479" t="str">
        <f>IFERROR(VLOOKUP(B2479,Misconduct!D:M,9,FALSE),"")</f>
        <v/>
      </c>
      <c r="K2479" t="str">
        <f>IFERROR(VLOOKUP(B2479,Misconduct!D:M,10,FALSE),"")</f>
        <v/>
      </c>
    </row>
    <row r="2480" spans="1:11">
      <c r="A2480" s="161" t="str">
        <f>IF(Personal_Development!C2374="","",Personal_Development!C2374)</f>
        <v/>
      </c>
      <c r="B2480" t="str">
        <f>IF(Personal_Development!D2374="","",Personal_Development!D2374)</f>
        <v/>
      </c>
      <c r="C2480" t="str">
        <f>IF(Personal_Development!E2374="","",Personal_Development!E2374)</f>
        <v/>
      </c>
      <c r="D2480" t="str">
        <f>IFERROR(VLOOKUP(B2480,Personal_Development!D:DL,113,FALSE),"")</f>
        <v/>
      </c>
      <c r="E2480" t="str">
        <f>IFERROR(VLOOKUP(B2480,Kaizen!D:X,21,FALSE),"")</f>
        <v/>
      </c>
      <c r="F2480" t="str">
        <f>IFERROR(VLOOKUP(B2480,'Safety Idea'!D:X,21,FALSE),"")</f>
        <v/>
      </c>
      <c r="G2480" t="str">
        <f>IFERROR(VLOOKUP(B2480,'Compulsory Training'!D:Z,23,FALSE),"")</f>
        <v/>
      </c>
      <c r="H2480" t="str">
        <f>IFERROR(VLOOKUP(B2480,Attendance!D:BQ,65,FALSE),"")</f>
        <v/>
      </c>
      <c r="I2480" t="str">
        <f>IFERROR(VLOOKUP(B2480,Misconduct!D:M,8,FALSE),"")</f>
        <v/>
      </c>
      <c r="J2480" t="str">
        <f>IFERROR(VLOOKUP(B2480,Misconduct!D:M,9,FALSE),"")</f>
        <v/>
      </c>
      <c r="K2480" t="str">
        <f>IFERROR(VLOOKUP(B2480,Misconduct!D:M,10,FALSE),"")</f>
        <v/>
      </c>
    </row>
    <row r="2481" spans="1:11">
      <c r="A2481" s="161" t="str">
        <f>IF(Personal_Development!C2375="","",Personal_Development!C2375)</f>
        <v/>
      </c>
      <c r="B2481" t="str">
        <f>IF(Personal_Development!D2375="","",Personal_Development!D2375)</f>
        <v/>
      </c>
      <c r="C2481" t="str">
        <f>IF(Personal_Development!E2375="","",Personal_Development!E2375)</f>
        <v/>
      </c>
      <c r="D2481" t="str">
        <f>IFERROR(VLOOKUP(B2481,Personal_Development!D:DL,113,FALSE),"")</f>
        <v/>
      </c>
      <c r="E2481" t="str">
        <f>IFERROR(VLOOKUP(B2481,Kaizen!D:X,21,FALSE),"")</f>
        <v/>
      </c>
      <c r="F2481" t="str">
        <f>IFERROR(VLOOKUP(B2481,'Safety Idea'!D:X,21,FALSE),"")</f>
        <v/>
      </c>
      <c r="G2481" t="str">
        <f>IFERROR(VLOOKUP(B2481,'Compulsory Training'!D:Z,23,FALSE),"")</f>
        <v/>
      </c>
      <c r="H2481" t="str">
        <f>IFERROR(VLOOKUP(B2481,Attendance!D:BQ,65,FALSE),"")</f>
        <v/>
      </c>
      <c r="I2481" t="str">
        <f>IFERROR(VLOOKUP(B2481,Misconduct!D:M,8,FALSE),"")</f>
        <v/>
      </c>
      <c r="J2481" t="str">
        <f>IFERROR(VLOOKUP(B2481,Misconduct!D:M,9,FALSE),"")</f>
        <v/>
      </c>
      <c r="K2481" t="str">
        <f>IFERROR(VLOOKUP(B2481,Misconduct!D:M,10,FALSE),"")</f>
        <v/>
      </c>
    </row>
    <row r="2482" spans="1:11">
      <c r="A2482" s="161" t="str">
        <f>IF(Personal_Development!C2376="","",Personal_Development!C2376)</f>
        <v/>
      </c>
      <c r="B2482" t="str">
        <f>IF(Personal_Development!D2376="","",Personal_Development!D2376)</f>
        <v/>
      </c>
      <c r="C2482" t="str">
        <f>IF(Personal_Development!E2376="","",Personal_Development!E2376)</f>
        <v/>
      </c>
      <c r="D2482" t="str">
        <f>IFERROR(VLOOKUP(B2482,Personal_Development!D:DL,113,FALSE),"")</f>
        <v/>
      </c>
      <c r="E2482" t="str">
        <f>IFERROR(VLOOKUP(B2482,Kaizen!D:X,21,FALSE),"")</f>
        <v/>
      </c>
      <c r="F2482" t="str">
        <f>IFERROR(VLOOKUP(B2482,'Safety Idea'!D:X,21,FALSE),"")</f>
        <v/>
      </c>
      <c r="G2482" t="str">
        <f>IFERROR(VLOOKUP(B2482,'Compulsory Training'!D:Z,23,FALSE),"")</f>
        <v/>
      </c>
      <c r="H2482" t="str">
        <f>IFERROR(VLOOKUP(B2482,Attendance!D:BQ,65,FALSE),"")</f>
        <v/>
      </c>
      <c r="I2482" t="str">
        <f>IFERROR(VLOOKUP(B2482,Misconduct!D:M,8,FALSE),"")</f>
        <v/>
      </c>
      <c r="J2482" t="str">
        <f>IFERROR(VLOOKUP(B2482,Misconduct!D:M,9,FALSE),"")</f>
        <v/>
      </c>
      <c r="K2482" t="str">
        <f>IFERROR(VLOOKUP(B2482,Misconduct!D:M,10,FALSE),"")</f>
        <v/>
      </c>
    </row>
    <row r="2483" spans="1:11">
      <c r="A2483" s="161" t="str">
        <f>IF(Personal_Development!C2377="","",Personal_Development!C2377)</f>
        <v/>
      </c>
      <c r="B2483" t="str">
        <f>IF(Personal_Development!D2377="","",Personal_Development!D2377)</f>
        <v/>
      </c>
      <c r="C2483" t="str">
        <f>IF(Personal_Development!E2377="","",Personal_Development!E2377)</f>
        <v/>
      </c>
      <c r="D2483" t="str">
        <f>IFERROR(VLOOKUP(B2483,Personal_Development!D:DL,113,FALSE),"")</f>
        <v/>
      </c>
      <c r="E2483" t="str">
        <f>IFERROR(VLOOKUP(B2483,Kaizen!D:X,21,FALSE),"")</f>
        <v/>
      </c>
      <c r="F2483" t="str">
        <f>IFERROR(VLOOKUP(B2483,'Safety Idea'!D:X,21,FALSE),"")</f>
        <v/>
      </c>
      <c r="G2483" t="str">
        <f>IFERROR(VLOOKUP(B2483,'Compulsory Training'!D:Z,23,FALSE),"")</f>
        <v/>
      </c>
      <c r="H2483" t="str">
        <f>IFERROR(VLOOKUP(B2483,Attendance!D:BQ,65,FALSE),"")</f>
        <v/>
      </c>
      <c r="I2483" t="str">
        <f>IFERROR(VLOOKUP(B2483,Misconduct!D:M,8,FALSE),"")</f>
        <v/>
      </c>
      <c r="J2483" t="str">
        <f>IFERROR(VLOOKUP(B2483,Misconduct!D:M,9,FALSE),"")</f>
        <v/>
      </c>
      <c r="K2483" t="str">
        <f>IFERROR(VLOOKUP(B2483,Misconduct!D:M,10,FALSE),"")</f>
        <v/>
      </c>
    </row>
    <row r="2484" spans="1:11">
      <c r="A2484" s="161" t="str">
        <f>IF(Personal_Development!C2378="","",Personal_Development!C2378)</f>
        <v/>
      </c>
      <c r="B2484" t="str">
        <f>IF(Personal_Development!D2378="","",Personal_Development!D2378)</f>
        <v/>
      </c>
      <c r="C2484" t="str">
        <f>IF(Personal_Development!E2378="","",Personal_Development!E2378)</f>
        <v/>
      </c>
      <c r="D2484" t="str">
        <f>IFERROR(VLOOKUP(B2484,Personal_Development!D:DL,113,FALSE),"")</f>
        <v/>
      </c>
      <c r="E2484" t="str">
        <f>IFERROR(VLOOKUP(B2484,Kaizen!D:X,21,FALSE),"")</f>
        <v/>
      </c>
      <c r="F2484" t="str">
        <f>IFERROR(VLOOKUP(B2484,'Safety Idea'!D:X,21,FALSE),"")</f>
        <v/>
      </c>
      <c r="G2484" t="str">
        <f>IFERROR(VLOOKUP(B2484,'Compulsory Training'!D:Z,23,FALSE),"")</f>
        <v/>
      </c>
      <c r="H2484" t="str">
        <f>IFERROR(VLOOKUP(B2484,Attendance!D:BQ,65,FALSE),"")</f>
        <v/>
      </c>
      <c r="I2484" t="str">
        <f>IFERROR(VLOOKUP(B2484,Misconduct!D:M,8,FALSE),"")</f>
        <v/>
      </c>
      <c r="J2484" t="str">
        <f>IFERROR(VLOOKUP(B2484,Misconduct!D:M,9,FALSE),"")</f>
        <v/>
      </c>
      <c r="K2484" t="str">
        <f>IFERROR(VLOOKUP(B2484,Misconduct!D:M,10,FALSE),"")</f>
        <v/>
      </c>
    </row>
    <row r="2485" spans="1:11">
      <c r="A2485" s="161" t="str">
        <f>IF(Personal_Development!C2379="","",Personal_Development!C2379)</f>
        <v/>
      </c>
      <c r="B2485" t="str">
        <f>IF(Personal_Development!D2379="","",Personal_Development!D2379)</f>
        <v/>
      </c>
      <c r="C2485" t="str">
        <f>IF(Personal_Development!E2379="","",Personal_Development!E2379)</f>
        <v/>
      </c>
      <c r="D2485" t="str">
        <f>IFERROR(VLOOKUP(B2485,Personal_Development!D:DL,113,FALSE),"")</f>
        <v/>
      </c>
      <c r="E2485" t="str">
        <f>IFERROR(VLOOKUP(B2485,Kaizen!D:X,21,FALSE),"")</f>
        <v/>
      </c>
      <c r="F2485" t="str">
        <f>IFERROR(VLOOKUP(B2485,'Safety Idea'!D:X,21,FALSE),"")</f>
        <v/>
      </c>
      <c r="G2485" t="str">
        <f>IFERROR(VLOOKUP(B2485,'Compulsory Training'!D:Z,23,FALSE),"")</f>
        <v/>
      </c>
      <c r="H2485" t="str">
        <f>IFERROR(VLOOKUP(B2485,Attendance!D:BQ,65,FALSE),"")</f>
        <v/>
      </c>
      <c r="I2485" t="str">
        <f>IFERROR(VLOOKUP(B2485,Misconduct!D:M,8,FALSE),"")</f>
        <v/>
      </c>
      <c r="J2485" t="str">
        <f>IFERROR(VLOOKUP(B2485,Misconduct!D:M,9,FALSE),"")</f>
        <v/>
      </c>
      <c r="K2485" t="str">
        <f>IFERROR(VLOOKUP(B2485,Misconduct!D:M,10,FALSE),"")</f>
        <v/>
      </c>
    </row>
    <row r="2486" spans="1:11">
      <c r="A2486" s="161" t="str">
        <f>IF(Personal_Development!C2380="","",Personal_Development!C2380)</f>
        <v/>
      </c>
      <c r="B2486" t="str">
        <f>IF(Personal_Development!D2380="","",Personal_Development!D2380)</f>
        <v/>
      </c>
      <c r="C2486" t="str">
        <f>IF(Personal_Development!E2380="","",Personal_Development!E2380)</f>
        <v/>
      </c>
      <c r="D2486" t="str">
        <f>IFERROR(VLOOKUP(B2486,Personal_Development!D:DL,113,FALSE),"")</f>
        <v/>
      </c>
      <c r="E2486" t="str">
        <f>IFERROR(VLOOKUP(B2486,Kaizen!D:X,21,FALSE),"")</f>
        <v/>
      </c>
      <c r="F2486" t="str">
        <f>IFERROR(VLOOKUP(B2486,'Safety Idea'!D:X,21,FALSE),"")</f>
        <v/>
      </c>
      <c r="G2486" t="str">
        <f>IFERROR(VLOOKUP(B2486,'Compulsory Training'!D:Z,23,FALSE),"")</f>
        <v/>
      </c>
      <c r="H2486" t="str">
        <f>IFERROR(VLOOKUP(B2486,Attendance!D:BQ,65,FALSE),"")</f>
        <v/>
      </c>
      <c r="I2486" t="str">
        <f>IFERROR(VLOOKUP(B2486,Misconduct!D:M,8,FALSE),"")</f>
        <v/>
      </c>
      <c r="J2486" t="str">
        <f>IFERROR(VLOOKUP(B2486,Misconduct!D:M,9,FALSE),"")</f>
        <v/>
      </c>
      <c r="K2486" t="str">
        <f>IFERROR(VLOOKUP(B2486,Misconduct!D:M,10,FALSE),"")</f>
        <v/>
      </c>
    </row>
    <row r="2487" spans="1:11">
      <c r="A2487" s="161" t="str">
        <f>IF(Personal_Development!C2381="","",Personal_Development!C2381)</f>
        <v/>
      </c>
      <c r="B2487" t="str">
        <f>IF(Personal_Development!D2381="","",Personal_Development!D2381)</f>
        <v/>
      </c>
      <c r="C2487" t="str">
        <f>IF(Personal_Development!E2381="","",Personal_Development!E2381)</f>
        <v/>
      </c>
      <c r="D2487" t="str">
        <f>IFERROR(VLOOKUP(B2487,Personal_Development!D:DL,113,FALSE),"")</f>
        <v/>
      </c>
      <c r="E2487" t="str">
        <f>IFERROR(VLOOKUP(B2487,Kaizen!D:X,21,FALSE),"")</f>
        <v/>
      </c>
      <c r="F2487" t="str">
        <f>IFERROR(VLOOKUP(B2487,'Safety Idea'!D:X,21,FALSE),"")</f>
        <v/>
      </c>
      <c r="G2487" t="str">
        <f>IFERROR(VLOOKUP(B2487,'Compulsory Training'!D:Z,23,FALSE),"")</f>
        <v/>
      </c>
      <c r="H2487" t="str">
        <f>IFERROR(VLOOKUP(B2487,Attendance!D:BQ,65,FALSE),"")</f>
        <v/>
      </c>
      <c r="I2487" t="str">
        <f>IFERROR(VLOOKUP(B2487,Misconduct!D:M,8,FALSE),"")</f>
        <v/>
      </c>
      <c r="J2487" t="str">
        <f>IFERROR(VLOOKUP(B2487,Misconduct!D:M,9,FALSE),"")</f>
        <v/>
      </c>
      <c r="K2487" t="str">
        <f>IFERROR(VLOOKUP(B2487,Misconduct!D:M,10,FALSE),"")</f>
        <v/>
      </c>
    </row>
    <row r="2488" spans="1:11">
      <c r="A2488" s="161" t="str">
        <f>IF(Personal_Development!C2382="","",Personal_Development!C2382)</f>
        <v/>
      </c>
      <c r="B2488" t="str">
        <f>IF(Personal_Development!D2382="","",Personal_Development!D2382)</f>
        <v/>
      </c>
      <c r="C2488" t="str">
        <f>IF(Personal_Development!E2382="","",Personal_Development!E2382)</f>
        <v/>
      </c>
      <c r="D2488" t="str">
        <f>IFERROR(VLOOKUP(B2488,Personal_Development!D:DL,113,FALSE),"")</f>
        <v/>
      </c>
      <c r="E2488" t="str">
        <f>IFERROR(VLOOKUP(B2488,Kaizen!D:X,21,FALSE),"")</f>
        <v/>
      </c>
      <c r="F2488" t="str">
        <f>IFERROR(VLOOKUP(B2488,'Safety Idea'!D:X,21,FALSE),"")</f>
        <v/>
      </c>
      <c r="G2488" t="str">
        <f>IFERROR(VLOOKUP(B2488,'Compulsory Training'!D:Z,23,FALSE),"")</f>
        <v/>
      </c>
      <c r="H2488" t="str">
        <f>IFERROR(VLOOKUP(B2488,Attendance!D:BQ,65,FALSE),"")</f>
        <v/>
      </c>
      <c r="I2488" t="str">
        <f>IFERROR(VLOOKUP(B2488,Misconduct!D:M,8,FALSE),"")</f>
        <v/>
      </c>
      <c r="J2488" t="str">
        <f>IFERROR(VLOOKUP(B2488,Misconduct!D:M,9,FALSE),"")</f>
        <v/>
      </c>
      <c r="K2488" t="str">
        <f>IFERROR(VLOOKUP(B2488,Misconduct!D:M,10,FALSE),"")</f>
        <v/>
      </c>
    </row>
    <row r="2489" spans="1:11">
      <c r="A2489" s="161" t="str">
        <f>IF(Personal_Development!C2383="","",Personal_Development!C2383)</f>
        <v/>
      </c>
      <c r="B2489" t="str">
        <f>IF(Personal_Development!D2383="","",Personal_Development!D2383)</f>
        <v/>
      </c>
      <c r="C2489" t="str">
        <f>IF(Personal_Development!E2383="","",Personal_Development!E2383)</f>
        <v/>
      </c>
      <c r="D2489" t="str">
        <f>IFERROR(VLOOKUP(B2489,Personal_Development!D:DL,113,FALSE),"")</f>
        <v/>
      </c>
      <c r="E2489" t="str">
        <f>IFERROR(VLOOKUP(B2489,Kaizen!D:X,21,FALSE),"")</f>
        <v/>
      </c>
      <c r="F2489" t="str">
        <f>IFERROR(VLOOKUP(B2489,'Safety Idea'!D:X,21,FALSE),"")</f>
        <v/>
      </c>
      <c r="G2489" t="str">
        <f>IFERROR(VLOOKUP(B2489,'Compulsory Training'!D:Z,23,FALSE),"")</f>
        <v/>
      </c>
      <c r="H2489" t="str">
        <f>IFERROR(VLOOKUP(B2489,Attendance!D:BQ,65,FALSE),"")</f>
        <v/>
      </c>
      <c r="I2489" t="str">
        <f>IFERROR(VLOOKUP(B2489,Misconduct!D:M,8,FALSE),"")</f>
        <v/>
      </c>
      <c r="J2489" t="str">
        <f>IFERROR(VLOOKUP(B2489,Misconduct!D:M,9,FALSE),"")</f>
        <v/>
      </c>
      <c r="K2489" t="str">
        <f>IFERROR(VLOOKUP(B2489,Misconduct!D:M,10,FALSE),"")</f>
        <v/>
      </c>
    </row>
    <row r="2490" spans="1:11">
      <c r="A2490" s="161" t="str">
        <f>IF(Personal_Development!C2384="","",Personal_Development!C2384)</f>
        <v/>
      </c>
      <c r="B2490" t="str">
        <f>IF(Personal_Development!D2384="","",Personal_Development!D2384)</f>
        <v/>
      </c>
      <c r="C2490" t="str">
        <f>IF(Personal_Development!E2384="","",Personal_Development!E2384)</f>
        <v/>
      </c>
      <c r="D2490" t="str">
        <f>IFERROR(VLOOKUP(B2490,Personal_Development!D:DL,113,FALSE),"")</f>
        <v/>
      </c>
      <c r="E2490" t="str">
        <f>IFERROR(VLOOKUP(B2490,Kaizen!D:X,21,FALSE),"")</f>
        <v/>
      </c>
      <c r="F2490" t="str">
        <f>IFERROR(VLOOKUP(B2490,'Safety Idea'!D:X,21,FALSE),"")</f>
        <v/>
      </c>
      <c r="G2490" t="str">
        <f>IFERROR(VLOOKUP(B2490,'Compulsory Training'!D:Z,23,FALSE),"")</f>
        <v/>
      </c>
      <c r="H2490" t="str">
        <f>IFERROR(VLOOKUP(B2490,Attendance!D:BQ,65,FALSE),"")</f>
        <v/>
      </c>
      <c r="I2490" t="str">
        <f>IFERROR(VLOOKUP(B2490,Misconduct!D:M,8,FALSE),"")</f>
        <v/>
      </c>
      <c r="J2490" t="str">
        <f>IFERROR(VLOOKUP(B2490,Misconduct!D:M,9,FALSE),"")</f>
        <v/>
      </c>
      <c r="K2490" t="str">
        <f>IFERROR(VLOOKUP(B2490,Misconduct!D:M,10,FALSE),"")</f>
        <v/>
      </c>
    </row>
    <row r="2491" spans="1:11">
      <c r="A2491" s="161" t="str">
        <f>IF(Personal_Development!C2385="","",Personal_Development!C2385)</f>
        <v/>
      </c>
      <c r="B2491" t="str">
        <f>IF(Personal_Development!D2385="","",Personal_Development!D2385)</f>
        <v/>
      </c>
      <c r="C2491" t="str">
        <f>IF(Personal_Development!E2385="","",Personal_Development!E2385)</f>
        <v/>
      </c>
      <c r="D2491" t="str">
        <f>IFERROR(VLOOKUP(B2491,Personal_Development!D:DL,113,FALSE),"")</f>
        <v/>
      </c>
      <c r="E2491" t="str">
        <f>IFERROR(VLOOKUP(B2491,Kaizen!D:X,21,FALSE),"")</f>
        <v/>
      </c>
      <c r="F2491" t="str">
        <f>IFERROR(VLOOKUP(B2491,'Safety Idea'!D:X,21,FALSE),"")</f>
        <v/>
      </c>
      <c r="G2491" t="str">
        <f>IFERROR(VLOOKUP(B2491,'Compulsory Training'!D:Z,23,FALSE),"")</f>
        <v/>
      </c>
      <c r="H2491" t="str">
        <f>IFERROR(VLOOKUP(B2491,Attendance!D:BQ,65,FALSE),"")</f>
        <v/>
      </c>
      <c r="I2491" t="str">
        <f>IFERROR(VLOOKUP(B2491,Misconduct!D:M,8,FALSE),"")</f>
        <v/>
      </c>
      <c r="J2491" t="str">
        <f>IFERROR(VLOOKUP(B2491,Misconduct!D:M,9,FALSE),"")</f>
        <v/>
      </c>
      <c r="K2491" t="str">
        <f>IFERROR(VLOOKUP(B2491,Misconduct!D:M,10,FALSE),"")</f>
        <v/>
      </c>
    </row>
    <row r="2492" spans="1:11">
      <c r="A2492" s="161" t="str">
        <f>IF(Personal_Development!C2386="","",Personal_Development!C2386)</f>
        <v/>
      </c>
      <c r="B2492" t="str">
        <f>IF(Personal_Development!D2386="","",Personal_Development!D2386)</f>
        <v/>
      </c>
      <c r="C2492" t="str">
        <f>IF(Personal_Development!E2386="","",Personal_Development!E2386)</f>
        <v/>
      </c>
      <c r="D2492" t="str">
        <f>IFERROR(VLOOKUP(B2492,Personal_Development!D:DL,113,FALSE),"")</f>
        <v/>
      </c>
      <c r="E2492" t="str">
        <f>IFERROR(VLOOKUP(B2492,Kaizen!D:X,21,FALSE),"")</f>
        <v/>
      </c>
      <c r="F2492" t="str">
        <f>IFERROR(VLOOKUP(B2492,'Safety Idea'!D:X,21,FALSE),"")</f>
        <v/>
      </c>
      <c r="G2492" t="str">
        <f>IFERROR(VLOOKUP(B2492,'Compulsory Training'!D:Z,23,FALSE),"")</f>
        <v/>
      </c>
      <c r="H2492" t="str">
        <f>IFERROR(VLOOKUP(B2492,Attendance!D:BQ,65,FALSE),"")</f>
        <v/>
      </c>
      <c r="I2492" t="str">
        <f>IFERROR(VLOOKUP(B2492,Misconduct!D:M,8,FALSE),"")</f>
        <v/>
      </c>
      <c r="J2492" t="str">
        <f>IFERROR(VLOOKUP(B2492,Misconduct!D:M,9,FALSE),"")</f>
        <v/>
      </c>
      <c r="K2492" t="str">
        <f>IFERROR(VLOOKUP(B2492,Misconduct!D:M,10,FALSE),"")</f>
        <v/>
      </c>
    </row>
    <row r="2493" spans="1:11">
      <c r="A2493" s="161" t="str">
        <f>IF(Personal_Development!C2387="","",Personal_Development!C2387)</f>
        <v/>
      </c>
      <c r="B2493" t="str">
        <f>IF(Personal_Development!D2387="","",Personal_Development!D2387)</f>
        <v/>
      </c>
      <c r="C2493" t="str">
        <f>IF(Personal_Development!E2387="","",Personal_Development!E2387)</f>
        <v/>
      </c>
      <c r="D2493" t="str">
        <f>IFERROR(VLOOKUP(B2493,Personal_Development!D:DL,113,FALSE),"")</f>
        <v/>
      </c>
      <c r="E2493" t="str">
        <f>IFERROR(VLOOKUP(B2493,Kaizen!D:X,21,FALSE),"")</f>
        <v/>
      </c>
      <c r="F2493" t="str">
        <f>IFERROR(VLOOKUP(B2493,'Safety Idea'!D:X,21,FALSE),"")</f>
        <v/>
      </c>
      <c r="G2493" t="str">
        <f>IFERROR(VLOOKUP(B2493,'Compulsory Training'!D:Z,23,FALSE),"")</f>
        <v/>
      </c>
      <c r="H2493" t="str">
        <f>IFERROR(VLOOKUP(B2493,Attendance!D:BQ,65,FALSE),"")</f>
        <v/>
      </c>
      <c r="I2493" t="str">
        <f>IFERROR(VLOOKUP(B2493,Misconduct!D:M,8,FALSE),"")</f>
        <v/>
      </c>
      <c r="J2493" t="str">
        <f>IFERROR(VLOOKUP(B2493,Misconduct!D:M,9,FALSE),"")</f>
        <v/>
      </c>
      <c r="K2493" t="str">
        <f>IFERROR(VLOOKUP(B2493,Misconduct!D:M,10,FALSE),"")</f>
        <v/>
      </c>
    </row>
    <row r="2494" spans="1:11">
      <c r="A2494" s="161" t="str">
        <f>IF(Personal_Development!C2388="","",Personal_Development!C2388)</f>
        <v/>
      </c>
      <c r="B2494" t="str">
        <f>IF(Personal_Development!D2388="","",Personal_Development!D2388)</f>
        <v/>
      </c>
      <c r="C2494" t="str">
        <f>IF(Personal_Development!E2388="","",Personal_Development!E2388)</f>
        <v/>
      </c>
      <c r="D2494" t="str">
        <f>IFERROR(VLOOKUP(B2494,Personal_Development!D:DL,113,FALSE),"")</f>
        <v/>
      </c>
      <c r="E2494" t="str">
        <f>IFERROR(VLOOKUP(B2494,Kaizen!D:X,21,FALSE),"")</f>
        <v/>
      </c>
      <c r="F2494" t="str">
        <f>IFERROR(VLOOKUP(B2494,'Safety Idea'!D:X,21,FALSE),"")</f>
        <v/>
      </c>
      <c r="G2494" t="str">
        <f>IFERROR(VLOOKUP(B2494,'Compulsory Training'!D:Z,23,FALSE),"")</f>
        <v/>
      </c>
      <c r="H2494" t="str">
        <f>IFERROR(VLOOKUP(B2494,Attendance!D:BQ,65,FALSE),"")</f>
        <v/>
      </c>
      <c r="I2494" t="str">
        <f>IFERROR(VLOOKUP(B2494,Misconduct!D:M,8,FALSE),"")</f>
        <v/>
      </c>
      <c r="J2494" t="str">
        <f>IFERROR(VLOOKUP(B2494,Misconduct!D:M,9,FALSE),"")</f>
        <v/>
      </c>
      <c r="K2494" t="str">
        <f>IFERROR(VLOOKUP(B2494,Misconduct!D:M,10,FALSE),"")</f>
        <v/>
      </c>
    </row>
    <row r="2495" spans="1:11">
      <c r="A2495" s="161" t="str">
        <f>IF(Personal_Development!C2389="","",Personal_Development!C2389)</f>
        <v/>
      </c>
      <c r="B2495" t="str">
        <f>IF(Personal_Development!D2389="","",Personal_Development!D2389)</f>
        <v/>
      </c>
      <c r="C2495" t="str">
        <f>IF(Personal_Development!E2389="","",Personal_Development!E2389)</f>
        <v/>
      </c>
      <c r="D2495" t="str">
        <f>IFERROR(VLOOKUP(B2495,Personal_Development!D:DL,113,FALSE),"")</f>
        <v/>
      </c>
      <c r="E2495" t="str">
        <f>IFERROR(VLOOKUP(B2495,Kaizen!D:X,21,FALSE),"")</f>
        <v/>
      </c>
      <c r="F2495" t="str">
        <f>IFERROR(VLOOKUP(B2495,'Safety Idea'!D:X,21,FALSE),"")</f>
        <v/>
      </c>
      <c r="G2495" t="str">
        <f>IFERROR(VLOOKUP(B2495,'Compulsory Training'!D:Z,23,FALSE),"")</f>
        <v/>
      </c>
      <c r="H2495" t="str">
        <f>IFERROR(VLOOKUP(B2495,Attendance!D:BQ,65,FALSE),"")</f>
        <v/>
      </c>
      <c r="I2495" t="str">
        <f>IFERROR(VLOOKUP(B2495,Misconduct!D:M,8,FALSE),"")</f>
        <v/>
      </c>
      <c r="J2495" t="str">
        <f>IFERROR(VLOOKUP(B2495,Misconduct!D:M,9,FALSE),"")</f>
        <v/>
      </c>
      <c r="K2495" t="str">
        <f>IFERROR(VLOOKUP(B2495,Misconduct!D:M,10,FALSE),"")</f>
        <v/>
      </c>
    </row>
    <row r="2496" spans="1:11">
      <c r="A2496" s="161" t="str">
        <f>IF(Personal_Development!C2390="","",Personal_Development!C2390)</f>
        <v/>
      </c>
      <c r="B2496" t="str">
        <f>IF(Personal_Development!D2390="","",Personal_Development!D2390)</f>
        <v/>
      </c>
      <c r="C2496" t="str">
        <f>IF(Personal_Development!E2390="","",Personal_Development!E2390)</f>
        <v/>
      </c>
      <c r="D2496" t="str">
        <f>IFERROR(VLOOKUP(B2496,Personal_Development!D:DL,113,FALSE),"")</f>
        <v/>
      </c>
      <c r="E2496" t="str">
        <f>IFERROR(VLOOKUP(B2496,Kaizen!D:X,21,FALSE),"")</f>
        <v/>
      </c>
      <c r="F2496" t="str">
        <f>IFERROR(VLOOKUP(B2496,'Safety Idea'!D:X,21,FALSE),"")</f>
        <v/>
      </c>
      <c r="G2496" t="str">
        <f>IFERROR(VLOOKUP(B2496,'Compulsory Training'!D:Z,23,FALSE),"")</f>
        <v/>
      </c>
      <c r="H2496" t="str">
        <f>IFERROR(VLOOKUP(B2496,Attendance!D:BQ,65,FALSE),"")</f>
        <v/>
      </c>
      <c r="I2496" t="str">
        <f>IFERROR(VLOOKUP(B2496,Misconduct!D:M,8,FALSE),"")</f>
        <v/>
      </c>
      <c r="J2496" t="str">
        <f>IFERROR(VLOOKUP(B2496,Misconduct!D:M,9,FALSE),"")</f>
        <v/>
      </c>
      <c r="K2496" t="str">
        <f>IFERROR(VLOOKUP(B2496,Misconduct!D:M,10,FALSE),"")</f>
        <v/>
      </c>
    </row>
    <row r="2497" spans="1:11">
      <c r="A2497" s="161" t="str">
        <f>IF(Personal_Development!C2391="","",Personal_Development!C2391)</f>
        <v/>
      </c>
      <c r="B2497" t="str">
        <f>IF(Personal_Development!D2391="","",Personal_Development!D2391)</f>
        <v/>
      </c>
      <c r="C2497" t="str">
        <f>IF(Personal_Development!E2391="","",Personal_Development!E2391)</f>
        <v/>
      </c>
      <c r="D2497" t="str">
        <f>IFERROR(VLOOKUP(B2497,Personal_Development!D:DL,113,FALSE),"")</f>
        <v/>
      </c>
      <c r="E2497" t="str">
        <f>IFERROR(VLOOKUP(B2497,Kaizen!D:X,21,FALSE),"")</f>
        <v/>
      </c>
      <c r="F2497" t="str">
        <f>IFERROR(VLOOKUP(B2497,'Safety Idea'!D:X,21,FALSE),"")</f>
        <v/>
      </c>
      <c r="G2497" t="str">
        <f>IFERROR(VLOOKUP(B2497,'Compulsory Training'!D:Z,23,FALSE),"")</f>
        <v/>
      </c>
      <c r="H2497" t="str">
        <f>IFERROR(VLOOKUP(B2497,Attendance!D:BQ,65,FALSE),"")</f>
        <v/>
      </c>
      <c r="I2497" t="str">
        <f>IFERROR(VLOOKUP(B2497,Misconduct!D:M,8,FALSE),"")</f>
        <v/>
      </c>
      <c r="J2497" t="str">
        <f>IFERROR(VLOOKUP(B2497,Misconduct!D:M,9,FALSE),"")</f>
        <v/>
      </c>
      <c r="K2497" t="str">
        <f>IFERROR(VLOOKUP(B2497,Misconduct!D:M,10,FALSE),"")</f>
        <v/>
      </c>
    </row>
    <row r="2498" spans="1:11">
      <c r="A2498" s="161" t="str">
        <f>IF(Personal_Development!C2392="","",Personal_Development!C2392)</f>
        <v/>
      </c>
      <c r="B2498" t="str">
        <f>IF(Personal_Development!D2392="","",Personal_Development!D2392)</f>
        <v/>
      </c>
      <c r="C2498" t="str">
        <f>IF(Personal_Development!E2392="","",Personal_Development!E2392)</f>
        <v/>
      </c>
      <c r="D2498" t="str">
        <f>IFERROR(VLOOKUP(B2498,Personal_Development!D:DL,113,FALSE),"")</f>
        <v/>
      </c>
      <c r="E2498" t="str">
        <f>IFERROR(VLOOKUP(B2498,Kaizen!D:X,21,FALSE),"")</f>
        <v/>
      </c>
      <c r="F2498" t="str">
        <f>IFERROR(VLOOKUP(B2498,'Safety Idea'!D:X,21,FALSE),"")</f>
        <v/>
      </c>
      <c r="G2498" t="str">
        <f>IFERROR(VLOOKUP(B2498,'Compulsory Training'!D:Z,23,FALSE),"")</f>
        <v/>
      </c>
      <c r="H2498" t="str">
        <f>IFERROR(VLOOKUP(B2498,Attendance!D:BQ,65,FALSE),"")</f>
        <v/>
      </c>
      <c r="I2498" t="str">
        <f>IFERROR(VLOOKUP(B2498,Misconduct!D:M,8,FALSE),"")</f>
        <v/>
      </c>
      <c r="J2498" t="str">
        <f>IFERROR(VLOOKUP(B2498,Misconduct!D:M,9,FALSE),"")</f>
        <v/>
      </c>
      <c r="K2498" t="str">
        <f>IFERROR(VLOOKUP(B2498,Misconduct!D:M,10,FALSE),"")</f>
        <v/>
      </c>
    </row>
    <row r="2499" spans="1:11">
      <c r="A2499" s="161" t="str">
        <f>IF(Personal_Development!C2393="","",Personal_Development!C2393)</f>
        <v/>
      </c>
      <c r="B2499" t="str">
        <f>IF(Personal_Development!D2393="","",Personal_Development!D2393)</f>
        <v/>
      </c>
      <c r="C2499" t="str">
        <f>IF(Personal_Development!E2393="","",Personal_Development!E2393)</f>
        <v/>
      </c>
      <c r="D2499" t="str">
        <f>IFERROR(VLOOKUP(B2499,Personal_Development!D:DL,113,FALSE),"")</f>
        <v/>
      </c>
      <c r="E2499" t="str">
        <f>IFERROR(VLOOKUP(B2499,Kaizen!D:X,21,FALSE),"")</f>
        <v/>
      </c>
      <c r="F2499" t="str">
        <f>IFERROR(VLOOKUP(B2499,'Safety Idea'!D:X,21,FALSE),"")</f>
        <v/>
      </c>
      <c r="G2499" t="str">
        <f>IFERROR(VLOOKUP(B2499,'Compulsory Training'!D:Z,23,FALSE),"")</f>
        <v/>
      </c>
      <c r="H2499" t="str">
        <f>IFERROR(VLOOKUP(B2499,Attendance!D:BQ,65,FALSE),"")</f>
        <v/>
      </c>
      <c r="I2499" t="str">
        <f>IFERROR(VLOOKUP(B2499,Misconduct!D:M,8,FALSE),"")</f>
        <v/>
      </c>
      <c r="J2499" t="str">
        <f>IFERROR(VLOOKUP(B2499,Misconduct!D:M,9,FALSE),"")</f>
        <v/>
      </c>
      <c r="K2499" t="str">
        <f>IFERROR(VLOOKUP(B2499,Misconduct!D:M,10,FALSE),"")</f>
        <v/>
      </c>
    </row>
    <row r="2500" spans="1:11">
      <c r="A2500" s="161" t="str">
        <f>IF(Personal_Development!C2394="","",Personal_Development!C2394)</f>
        <v/>
      </c>
      <c r="B2500" t="str">
        <f>IF(Personal_Development!D2394="","",Personal_Development!D2394)</f>
        <v/>
      </c>
      <c r="C2500" t="str">
        <f>IF(Personal_Development!E2394="","",Personal_Development!E2394)</f>
        <v/>
      </c>
      <c r="D2500" t="str">
        <f>IFERROR(VLOOKUP(B2500,Personal_Development!D:DL,113,FALSE),"")</f>
        <v/>
      </c>
      <c r="E2500" t="str">
        <f>IFERROR(VLOOKUP(B2500,Kaizen!D:X,21,FALSE),"")</f>
        <v/>
      </c>
      <c r="F2500" t="str">
        <f>IFERROR(VLOOKUP(B2500,'Safety Idea'!D:X,21,FALSE),"")</f>
        <v/>
      </c>
      <c r="G2500" t="str">
        <f>IFERROR(VLOOKUP(B2500,'Compulsory Training'!D:Z,23,FALSE),"")</f>
        <v/>
      </c>
      <c r="H2500" t="str">
        <f>IFERROR(VLOOKUP(B2500,Attendance!D:BQ,65,FALSE),"")</f>
        <v/>
      </c>
      <c r="I2500" t="str">
        <f>IFERROR(VLOOKUP(B2500,Misconduct!D:M,8,FALSE),"")</f>
        <v/>
      </c>
      <c r="J2500" t="str">
        <f>IFERROR(VLOOKUP(B2500,Misconduct!D:M,9,FALSE),"")</f>
        <v/>
      </c>
      <c r="K2500" t="str">
        <f>IFERROR(VLOOKUP(B2500,Misconduct!D:M,10,FALSE),"")</f>
        <v/>
      </c>
    </row>
    <row r="2501" spans="1:11">
      <c r="A2501" s="161" t="str">
        <f>IF(Personal_Development!C2395="","",Personal_Development!C2395)</f>
        <v/>
      </c>
      <c r="B2501" t="str">
        <f>IF(Personal_Development!D2395="","",Personal_Development!D2395)</f>
        <v/>
      </c>
      <c r="C2501" t="str">
        <f>IF(Personal_Development!E2395="","",Personal_Development!E2395)</f>
        <v/>
      </c>
      <c r="D2501" t="str">
        <f>IFERROR(VLOOKUP(B2501,Personal_Development!D:DL,113,FALSE),"")</f>
        <v/>
      </c>
      <c r="E2501" t="str">
        <f>IFERROR(VLOOKUP(B2501,Kaizen!D:X,21,FALSE),"")</f>
        <v/>
      </c>
      <c r="F2501" t="str">
        <f>IFERROR(VLOOKUP(B2501,'Safety Idea'!D:X,21,FALSE),"")</f>
        <v/>
      </c>
      <c r="G2501" t="str">
        <f>IFERROR(VLOOKUP(B2501,'Compulsory Training'!D:Z,23,FALSE),"")</f>
        <v/>
      </c>
      <c r="H2501" t="str">
        <f>IFERROR(VLOOKUP(B2501,Attendance!D:BQ,65,FALSE),"")</f>
        <v/>
      </c>
      <c r="I2501" t="str">
        <f>IFERROR(VLOOKUP(B2501,Misconduct!D:M,8,FALSE),"")</f>
        <v/>
      </c>
      <c r="J2501" t="str">
        <f>IFERROR(VLOOKUP(B2501,Misconduct!D:M,9,FALSE),"")</f>
        <v/>
      </c>
      <c r="K2501" t="str">
        <f>IFERROR(VLOOKUP(B2501,Misconduct!D:M,10,FALSE),"")</f>
        <v/>
      </c>
    </row>
    <row r="2502" spans="1:11">
      <c r="A2502" s="161" t="str">
        <f>IF(Personal_Development!C2396="","",Personal_Development!C2396)</f>
        <v/>
      </c>
      <c r="B2502" t="str">
        <f>IF(Personal_Development!D2396="","",Personal_Development!D2396)</f>
        <v/>
      </c>
      <c r="C2502" t="str">
        <f>IF(Personal_Development!E2396="","",Personal_Development!E2396)</f>
        <v/>
      </c>
      <c r="D2502" t="str">
        <f>IFERROR(VLOOKUP(B2502,Personal_Development!D:DL,113,FALSE),"")</f>
        <v/>
      </c>
      <c r="E2502" t="str">
        <f>IFERROR(VLOOKUP(B2502,Kaizen!D:X,21,FALSE),"")</f>
        <v/>
      </c>
      <c r="F2502" t="str">
        <f>IFERROR(VLOOKUP(B2502,'Safety Idea'!D:X,21,FALSE),"")</f>
        <v/>
      </c>
      <c r="G2502" t="str">
        <f>IFERROR(VLOOKUP(B2502,'Compulsory Training'!D:Z,23,FALSE),"")</f>
        <v/>
      </c>
      <c r="H2502" t="str">
        <f>IFERROR(VLOOKUP(B2502,Attendance!D:BQ,65,FALSE),"")</f>
        <v/>
      </c>
      <c r="I2502" t="str">
        <f>IFERROR(VLOOKUP(B2502,Misconduct!D:M,8,FALSE),"")</f>
        <v/>
      </c>
      <c r="J2502" t="str">
        <f>IFERROR(VLOOKUP(B2502,Misconduct!D:M,9,FALSE),"")</f>
        <v/>
      </c>
      <c r="K2502" t="str">
        <f>IFERROR(VLOOKUP(B2502,Misconduct!D:M,10,FALSE),"")</f>
        <v/>
      </c>
    </row>
    <row r="2503" spans="1:11">
      <c r="A2503" s="161" t="str">
        <f>IF(Personal_Development!C2397="","",Personal_Development!C2397)</f>
        <v/>
      </c>
      <c r="B2503" t="str">
        <f>IF(Personal_Development!D2397="","",Personal_Development!D2397)</f>
        <v/>
      </c>
      <c r="C2503" t="str">
        <f>IF(Personal_Development!E2397="","",Personal_Development!E2397)</f>
        <v/>
      </c>
      <c r="D2503" t="str">
        <f>IFERROR(VLOOKUP(B2503,Personal_Development!D:DL,113,FALSE),"")</f>
        <v/>
      </c>
      <c r="E2503" t="str">
        <f>IFERROR(VLOOKUP(B2503,Kaizen!D:X,21,FALSE),"")</f>
        <v/>
      </c>
      <c r="F2503" t="str">
        <f>IFERROR(VLOOKUP(B2503,'Safety Idea'!D:X,21,FALSE),"")</f>
        <v/>
      </c>
      <c r="G2503" t="str">
        <f>IFERROR(VLOOKUP(B2503,'Compulsory Training'!D:Z,23,FALSE),"")</f>
        <v/>
      </c>
      <c r="H2503" t="str">
        <f>IFERROR(VLOOKUP(B2503,Attendance!D:BQ,65,FALSE),"")</f>
        <v/>
      </c>
      <c r="I2503" t="str">
        <f>IFERROR(VLOOKUP(B2503,Misconduct!D:M,8,FALSE),"")</f>
        <v/>
      </c>
      <c r="J2503" t="str">
        <f>IFERROR(VLOOKUP(B2503,Misconduct!D:M,9,FALSE),"")</f>
        <v/>
      </c>
      <c r="K2503" t="str">
        <f>IFERROR(VLOOKUP(B2503,Misconduct!D:M,10,FALSE),"")</f>
        <v/>
      </c>
    </row>
    <row r="2504" spans="1:11">
      <c r="A2504" s="161" t="str">
        <f>IF(Personal_Development!C2398="","",Personal_Development!C2398)</f>
        <v/>
      </c>
      <c r="B2504" t="str">
        <f>IF(Personal_Development!D2398="","",Personal_Development!D2398)</f>
        <v/>
      </c>
      <c r="C2504" t="str">
        <f>IF(Personal_Development!E2398="","",Personal_Development!E2398)</f>
        <v/>
      </c>
      <c r="D2504" t="str">
        <f>IFERROR(VLOOKUP(B2504,Personal_Development!D:DL,113,FALSE),"")</f>
        <v/>
      </c>
      <c r="E2504" t="str">
        <f>IFERROR(VLOOKUP(B2504,Kaizen!D:X,21,FALSE),"")</f>
        <v/>
      </c>
      <c r="F2504" t="str">
        <f>IFERROR(VLOOKUP(B2504,'Safety Idea'!D:X,21,FALSE),"")</f>
        <v/>
      </c>
      <c r="G2504" t="str">
        <f>IFERROR(VLOOKUP(B2504,'Compulsory Training'!D:Z,23,FALSE),"")</f>
        <v/>
      </c>
      <c r="H2504" t="str">
        <f>IFERROR(VLOOKUP(B2504,Attendance!D:BQ,65,FALSE),"")</f>
        <v/>
      </c>
      <c r="I2504" t="str">
        <f>IFERROR(VLOOKUP(B2504,Misconduct!D:M,8,FALSE),"")</f>
        <v/>
      </c>
      <c r="J2504" t="str">
        <f>IFERROR(VLOOKUP(B2504,Misconduct!D:M,9,FALSE),"")</f>
        <v/>
      </c>
      <c r="K2504" t="str">
        <f>IFERROR(VLOOKUP(B2504,Misconduct!D:M,10,FALSE),"")</f>
        <v/>
      </c>
    </row>
    <row r="2505" spans="1:11">
      <c r="A2505" s="161" t="str">
        <f>IF(Personal_Development!C2399="","",Personal_Development!C2399)</f>
        <v/>
      </c>
      <c r="B2505" t="str">
        <f>IF(Personal_Development!D2399="","",Personal_Development!D2399)</f>
        <v/>
      </c>
      <c r="C2505" t="str">
        <f>IF(Personal_Development!E2399="","",Personal_Development!E2399)</f>
        <v/>
      </c>
      <c r="D2505" t="str">
        <f>IFERROR(VLOOKUP(B2505,Personal_Development!D:DL,113,FALSE),"")</f>
        <v/>
      </c>
      <c r="E2505" t="str">
        <f>IFERROR(VLOOKUP(B2505,Kaizen!D:X,21,FALSE),"")</f>
        <v/>
      </c>
      <c r="F2505" t="str">
        <f>IFERROR(VLOOKUP(B2505,'Safety Idea'!D:X,21,FALSE),"")</f>
        <v/>
      </c>
      <c r="G2505" t="str">
        <f>IFERROR(VLOOKUP(B2505,'Compulsory Training'!D:Z,23,FALSE),"")</f>
        <v/>
      </c>
      <c r="H2505" t="str">
        <f>IFERROR(VLOOKUP(B2505,Attendance!D:BQ,65,FALSE),"")</f>
        <v/>
      </c>
      <c r="I2505" t="str">
        <f>IFERROR(VLOOKUP(B2505,Misconduct!D:M,8,FALSE),"")</f>
        <v/>
      </c>
      <c r="J2505" t="str">
        <f>IFERROR(VLOOKUP(B2505,Misconduct!D:M,9,FALSE),"")</f>
        <v/>
      </c>
      <c r="K2505" t="str">
        <f>IFERROR(VLOOKUP(B2505,Misconduct!D:M,10,FALSE),"")</f>
        <v/>
      </c>
    </row>
    <row r="2506" spans="1:11">
      <c r="A2506" s="161" t="str">
        <f>IF(Personal_Development!C2400="","",Personal_Development!C2400)</f>
        <v/>
      </c>
      <c r="B2506" t="str">
        <f>IF(Personal_Development!D2400="","",Personal_Development!D2400)</f>
        <v/>
      </c>
      <c r="C2506" t="str">
        <f>IF(Personal_Development!E2400="","",Personal_Development!E2400)</f>
        <v/>
      </c>
      <c r="D2506" t="str">
        <f>IFERROR(VLOOKUP(B2506,Personal_Development!D:DL,113,FALSE),"")</f>
        <v/>
      </c>
      <c r="E2506" t="str">
        <f>IFERROR(VLOOKUP(B2506,Kaizen!D:X,21,FALSE),"")</f>
        <v/>
      </c>
      <c r="F2506" t="str">
        <f>IFERROR(VLOOKUP(B2506,'Safety Idea'!D:X,21,FALSE),"")</f>
        <v/>
      </c>
      <c r="G2506" t="str">
        <f>IFERROR(VLOOKUP(B2506,'Compulsory Training'!D:Z,23,FALSE),"")</f>
        <v/>
      </c>
      <c r="H2506" t="str">
        <f>IFERROR(VLOOKUP(B2506,Attendance!D:BQ,65,FALSE),"")</f>
        <v/>
      </c>
      <c r="I2506" t="str">
        <f>IFERROR(VLOOKUP(B2506,Misconduct!D:M,8,FALSE),"")</f>
        <v/>
      </c>
      <c r="J2506" t="str">
        <f>IFERROR(VLOOKUP(B2506,Misconduct!D:M,9,FALSE),"")</f>
        <v/>
      </c>
      <c r="K2506" t="str">
        <f>IFERROR(VLOOKUP(B2506,Misconduct!D:M,10,FALSE),"")</f>
        <v/>
      </c>
    </row>
    <row r="2507" spans="1:11">
      <c r="A2507" s="161" t="str">
        <f>IF(Personal_Development!C2401="","",Personal_Development!C2401)</f>
        <v/>
      </c>
      <c r="B2507" t="str">
        <f>IF(Personal_Development!D2401="","",Personal_Development!D2401)</f>
        <v/>
      </c>
      <c r="C2507" t="str">
        <f>IF(Personal_Development!E2401="","",Personal_Development!E2401)</f>
        <v/>
      </c>
      <c r="D2507" t="str">
        <f>IFERROR(VLOOKUP(B2507,Personal_Development!D:DL,113,FALSE),"")</f>
        <v/>
      </c>
      <c r="E2507" t="str">
        <f>IFERROR(VLOOKUP(B2507,Kaizen!D:X,21,FALSE),"")</f>
        <v/>
      </c>
      <c r="F2507" t="str">
        <f>IFERROR(VLOOKUP(B2507,'Safety Idea'!D:X,21,FALSE),"")</f>
        <v/>
      </c>
      <c r="G2507" t="str">
        <f>IFERROR(VLOOKUP(B2507,'Compulsory Training'!D:Z,23,FALSE),"")</f>
        <v/>
      </c>
      <c r="H2507" t="str">
        <f>IFERROR(VLOOKUP(B2507,Attendance!D:BQ,65,FALSE),"")</f>
        <v/>
      </c>
      <c r="I2507" t="str">
        <f>IFERROR(VLOOKUP(B2507,Misconduct!D:M,8,FALSE),"")</f>
        <v/>
      </c>
      <c r="J2507" t="str">
        <f>IFERROR(VLOOKUP(B2507,Misconduct!D:M,9,FALSE),"")</f>
        <v/>
      </c>
      <c r="K2507" t="str">
        <f>IFERROR(VLOOKUP(B2507,Misconduct!D:M,10,FALSE),"")</f>
        <v/>
      </c>
    </row>
    <row r="2508" spans="1:11">
      <c r="A2508" s="161" t="str">
        <f>IF(Personal_Development!C2402="","",Personal_Development!C2402)</f>
        <v/>
      </c>
      <c r="B2508" t="str">
        <f>IF(Personal_Development!D2402="","",Personal_Development!D2402)</f>
        <v/>
      </c>
      <c r="C2508" t="str">
        <f>IF(Personal_Development!E2402="","",Personal_Development!E2402)</f>
        <v/>
      </c>
      <c r="D2508" t="str">
        <f>IFERROR(VLOOKUP(B2508,Personal_Development!D:DL,113,FALSE),"")</f>
        <v/>
      </c>
      <c r="E2508" t="str">
        <f>IFERROR(VLOOKUP(B2508,Kaizen!D:X,21,FALSE),"")</f>
        <v/>
      </c>
      <c r="F2508" t="str">
        <f>IFERROR(VLOOKUP(B2508,'Safety Idea'!D:X,21,FALSE),"")</f>
        <v/>
      </c>
      <c r="G2508" t="str">
        <f>IFERROR(VLOOKUP(B2508,'Compulsory Training'!D:Z,23,FALSE),"")</f>
        <v/>
      </c>
      <c r="H2508" t="str">
        <f>IFERROR(VLOOKUP(B2508,Attendance!D:BQ,65,FALSE),"")</f>
        <v/>
      </c>
      <c r="I2508" t="str">
        <f>IFERROR(VLOOKUP(B2508,Misconduct!D:M,8,FALSE),"")</f>
        <v/>
      </c>
      <c r="J2508" t="str">
        <f>IFERROR(VLOOKUP(B2508,Misconduct!D:M,9,FALSE),"")</f>
        <v/>
      </c>
      <c r="K2508" t="str">
        <f>IFERROR(VLOOKUP(B2508,Misconduct!D:M,10,FALSE),"")</f>
        <v/>
      </c>
    </row>
    <row r="2509" spans="1:11">
      <c r="A2509" s="161" t="str">
        <f>IF(Personal_Development!C2403="","",Personal_Development!C2403)</f>
        <v/>
      </c>
      <c r="B2509" t="str">
        <f>IF(Personal_Development!D2403="","",Personal_Development!D2403)</f>
        <v/>
      </c>
      <c r="C2509" t="str">
        <f>IF(Personal_Development!E2403="","",Personal_Development!E2403)</f>
        <v/>
      </c>
      <c r="D2509" t="str">
        <f>IFERROR(VLOOKUP(B2509,Personal_Development!D:DL,113,FALSE),"")</f>
        <v/>
      </c>
      <c r="E2509" t="str">
        <f>IFERROR(VLOOKUP(B2509,Kaizen!D:X,21,FALSE),"")</f>
        <v/>
      </c>
      <c r="F2509" t="str">
        <f>IFERROR(VLOOKUP(B2509,'Safety Idea'!D:X,21,FALSE),"")</f>
        <v/>
      </c>
      <c r="G2509" t="str">
        <f>IFERROR(VLOOKUP(B2509,'Compulsory Training'!D:Z,23,FALSE),"")</f>
        <v/>
      </c>
      <c r="H2509" t="str">
        <f>IFERROR(VLOOKUP(B2509,Attendance!D:BQ,65,FALSE),"")</f>
        <v/>
      </c>
      <c r="I2509" t="str">
        <f>IFERROR(VLOOKUP(B2509,Misconduct!D:M,8,FALSE),"")</f>
        <v/>
      </c>
      <c r="J2509" t="str">
        <f>IFERROR(VLOOKUP(B2509,Misconduct!D:M,9,FALSE),"")</f>
        <v/>
      </c>
      <c r="K2509" t="str">
        <f>IFERROR(VLOOKUP(B2509,Misconduct!D:M,10,FALSE),"")</f>
        <v/>
      </c>
    </row>
    <row r="2510" spans="1:11">
      <c r="A2510" s="161" t="str">
        <f>IF(Personal_Development!C2404="","",Personal_Development!C2404)</f>
        <v/>
      </c>
      <c r="B2510" t="str">
        <f>IF(Personal_Development!D2404="","",Personal_Development!D2404)</f>
        <v/>
      </c>
      <c r="C2510" t="str">
        <f>IF(Personal_Development!E2404="","",Personal_Development!E2404)</f>
        <v/>
      </c>
      <c r="D2510" t="str">
        <f>IFERROR(VLOOKUP(B2510,Personal_Development!D:DL,113,FALSE),"")</f>
        <v/>
      </c>
      <c r="E2510" t="str">
        <f>IFERROR(VLOOKUP(B2510,Kaizen!D:X,21,FALSE),"")</f>
        <v/>
      </c>
      <c r="F2510" t="str">
        <f>IFERROR(VLOOKUP(B2510,'Safety Idea'!D:X,21,FALSE),"")</f>
        <v/>
      </c>
      <c r="G2510" t="str">
        <f>IFERROR(VLOOKUP(B2510,'Compulsory Training'!D:Z,23,FALSE),"")</f>
        <v/>
      </c>
      <c r="H2510" t="str">
        <f>IFERROR(VLOOKUP(B2510,Attendance!D:BQ,65,FALSE),"")</f>
        <v/>
      </c>
      <c r="I2510" t="str">
        <f>IFERROR(VLOOKUP(B2510,Misconduct!D:M,8,FALSE),"")</f>
        <v/>
      </c>
      <c r="J2510" t="str">
        <f>IFERROR(VLOOKUP(B2510,Misconduct!D:M,9,FALSE),"")</f>
        <v/>
      </c>
      <c r="K2510" t="str">
        <f>IFERROR(VLOOKUP(B2510,Misconduct!D:M,10,FALSE),"")</f>
        <v/>
      </c>
    </row>
    <row r="2511" spans="1:11">
      <c r="A2511" s="161" t="str">
        <f>IF(Personal_Development!C2405="","",Personal_Development!C2405)</f>
        <v/>
      </c>
      <c r="B2511" t="str">
        <f>IF(Personal_Development!D2405="","",Personal_Development!D2405)</f>
        <v/>
      </c>
      <c r="C2511" t="str">
        <f>IF(Personal_Development!E2405="","",Personal_Development!E2405)</f>
        <v/>
      </c>
      <c r="D2511" t="str">
        <f>IFERROR(VLOOKUP(B2511,Personal_Development!D:DL,113,FALSE),"")</f>
        <v/>
      </c>
      <c r="E2511" t="str">
        <f>IFERROR(VLOOKUP(B2511,Kaizen!D:X,21,FALSE),"")</f>
        <v/>
      </c>
      <c r="F2511" t="str">
        <f>IFERROR(VLOOKUP(B2511,'Safety Idea'!D:X,21,FALSE),"")</f>
        <v/>
      </c>
      <c r="G2511" t="str">
        <f>IFERROR(VLOOKUP(B2511,'Compulsory Training'!D:Z,23,FALSE),"")</f>
        <v/>
      </c>
      <c r="H2511" t="str">
        <f>IFERROR(VLOOKUP(B2511,Attendance!D:BQ,65,FALSE),"")</f>
        <v/>
      </c>
      <c r="I2511" t="str">
        <f>IFERROR(VLOOKUP(B2511,Misconduct!D:M,8,FALSE),"")</f>
        <v/>
      </c>
      <c r="J2511" t="str">
        <f>IFERROR(VLOOKUP(B2511,Misconduct!D:M,9,FALSE),"")</f>
        <v/>
      </c>
      <c r="K2511" t="str">
        <f>IFERROR(VLOOKUP(B2511,Misconduct!D:M,10,FALSE),"")</f>
        <v/>
      </c>
    </row>
    <row r="2512" spans="1:11">
      <c r="A2512" s="161" t="str">
        <f>IF(Personal_Development!C2406="","",Personal_Development!C2406)</f>
        <v/>
      </c>
      <c r="B2512" t="str">
        <f>IF(Personal_Development!D2406="","",Personal_Development!D2406)</f>
        <v/>
      </c>
      <c r="C2512" t="str">
        <f>IF(Personal_Development!E2406="","",Personal_Development!E2406)</f>
        <v/>
      </c>
      <c r="D2512" t="str">
        <f>IFERROR(VLOOKUP(B2512,Personal_Development!D:DL,113,FALSE),"")</f>
        <v/>
      </c>
      <c r="E2512" t="str">
        <f>IFERROR(VLOOKUP(B2512,Kaizen!D:X,21,FALSE),"")</f>
        <v/>
      </c>
      <c r="F2512" t="str">
        <f>IFERROR(VLOOKUP(B2512,'Safety Idea'!D:X,21,FALSE),"")</f>
        <v/>
      </c>
      <c r="G2512" t="str">
        <f>IFERROR(VLOOKUP(B2512,'Compulsory Training'!D:Z,23,FALSE),"")</f>
        <v/>
      </c>
      <c r="H2512" t="str">
        <f>IFERROR(VLOOKUP(B2512,Attendance!D:BQ,65,FALSE),"")</f>
        <v/>
      </c>
      <c r="I2512" t="str">
        <f>IFERROR(VLOOKUP(B2512,Misconduct!D:M,8,FALSE),"")</f>
        <v/>
      </c>
      <c r="J2512" t="str">
        <f>IFERROR(VLOOKUP(B2512,Misconduct!D:M,9,FALSE),"")</f>
        <v/>
      </c>
      <c r="K2512" t="str">
        <f>IFERROR(VLOOKUP(B2512,Misconduct!D:M,10,FALSE),"")</f>
        <v/>
      </c>
    </row>
    <row r="2513" spans="1:11">
      <c r="A2513" s="161" t="str">
        <f>IF(Personal_Development!C2407="","",Personal_Development!C2407)</f>
        <v/>
      </c>
      <c r="B2513" t="str">
        <f>IF(Personal_Development!D2407="","",Personal_Development!D2407)</f>
        <v/>
      </c>
      <c r="C2513" t="str">
        <f>IF(Personal_Development!E2407="","",Personal_Development!E2407)</f>
        <v/>
      </c>
      <c r="D2513" t="str">
        <f>IFERROR(VLOOKUP(B2513,Personal_Development!D:DL,113,FALSE),"")</f>
        <v/>
      </c>
      <c r="E2513" t="str">
        <f>IFERROR(VLOOKUP(B2513,Kaizen!D:X,21,FALSE),"")</f>
        <v/>
      </c>
      <c r="F2513" t="str">
        <f>IFERROR(VLOOKUP(B2513,'Safety Idea'!D:X,21,FALSE),"")</f>
        <v/>
      </c>
      <c r="G2513" t="str">
        <f>IFERROR(VLOOKUP(B2513,'Compulsory Training'!D:Z,23,FALSE),"")</f>
        <v/>
      </c>
      <c r="H2513" t="str">
        <f>IFERROR(VLOOKUP(B2513,Attendance!D:BQ,65,FALSE),"")</f>
        <v/>
      </c>
      <c r="I2513" t="str">
        <f>IFERROR(VLOOKUP(B2513,Misconduct!D:M,8,FALSE),"")</f>
        <v/>
      </c>
      <c r="J2513" t="str">
        <f>IFERROR(VLOOKUP(B2513,Misconduct!D:M,9,FALSE),"")</f>
        <v/>
      </c>
      <c r="K2513" t="str">
        <f>IFERROR(VLOOKUP(B2513,Misconduct!D:M,10,FALSE),"")</f>
        <v/>
      </c>
    </row>
    <row r="2514" spans="1:11">
      <c r="A2514" s="161" t="str">
        <f>IF(Personal_Development!C2408="","",Personal_Development!C2408)</f>
        <v/>
      </c>
      <c r="B2514" t="str">
        <f>IF(Personal_Development!D2408="","",Personal_Development!D2408)</f>
        <v/>
      </c>
      <c r="C2514" t="str">
        <f>IF(Personal_Development!E2408="","",Personal_Development!E2408)</f>
        <v/>
      </c>
      <c r="D2514" t="str">
        <f>IFERROR(VLOOKUP(B2514,Personal_Development!D:DL,113,FALSE),"")</f>
        <v/>
      </c>
      <c r="E2514" t="str">
        <f>IFERROR(VLOOKUP(B2514,Kaizen!D:X,21,FALSE),"")</f>
        <v/>
      </c>
      <c r="F2514" t="str">
        <f>IFERROR(VLOOKUP(B2514,'Safety Idea'!D:X,21,FALSE),"")</f>
        <v/>
      </c>
      <c r="G2514" t="str">
        <f>IFERROR(VLOOKUP(B2514,'Compulsory Training'!D:Z,23,FALSE),"")</f>
        <v/>
      </c>
      <c r="H2514" t="str">
        <f>IFERROR(VLOOKUP(B2514,Attendance!D:BQ,65,FALSE),"")</f>
        <v/>
      </c>
      <c r="I2514" t="str">
        <f>IFERROR(VLOOKUP(B2514,Misconduct!D:M,8,FALSE),"")</f>
        <v/>
      </c>
      <c r="J2514" t="str">
        <f>IFERROR(VLOOKUP(B2514,Misconduct!D:M,9,FALSE),"")</f>
        <v/>
      </c>
      <c r="K2514" t="str">
        <f>IFERROR(VLOOKUP(B2514,Misconduct!D:M,10,FALSE),"")</f>
        <v/>
      </c>
    </row>
    <row r="2515" spans="1:11">
      <c r="A2515" s="161" t="str">
        <f>IF(Personal_Development!C2409="","",Personal_Development!C2409)</f>
        <v/>
      </c>
      <c r="B2515" t="str">
        <f>IF(Personal_Development!D2409="","",Personal_Development!D2409)</f>
        <v/>
      </c>
      <c r="C2515" t="str">
        <f>IF(Personal_Development!E2409="","",Personal_Development!E2409)</f>
        <v/>
      </c>
      <c r="D2515" t="str">
        <f>IFERROR(VLOOKUP(B2515,Personal_Development!D:DL,113,FALSE),"")</f>
        <v/>
      </c>
      <c r="E2515" t="str">
        <f>IFERROR(VLOOKUP(B2515,Kaizen!D:X,21,FALSE),"")</f>
        <v/>
      </c>
      <c r="F2515" t="str">
        <f>IFERROR(VLOOKUP(B2515,'Safety Idea'!D:X,21,FALSE),"")</f>
        <v/>
      </c>
      <c r="G2515" t="str">
        <f>IFERROR(VLOOKUP(B2515,'Compulsory Training'!D:Z,23,FALSE),"")</f>
        <v/>
      </c>
      <c r="H2515" t="str">
        <f>IFERROR(VLOOKUP(B2515,Attendance!D:BQ,65,FALSE),"")</f>
        <v/>
      </c>
      <c r="I2515" t="str">
        <f>IFERROR(VLOOKUP(B2515,Misconduct!D:M,8,FALSE),"")</f>
        <v/>
      </c>
      <c r="J2515" t="str">
        <f>IFERROR(VLOOKUP(B2515,Misconduct!D:M,9,FALSE),"")</f>
        <v/>
      </c>
      <c r="K2515" t="str">
        <f>IFERROR(VLOOKUP(B2515,Misconduct!D:M,10,FALSE),"")</f>
        <v/>
      </c>
    </row>
    <row r="2516" spans="1:11">
      <c r="A2516" s="161" t="str">
        <f>IF(Personal_Development!C2410="","",Personal_Development!C2410)</f>
        <v/>
      </c>
      <c r="B2516" t="str">
        <f>IF(Personal_Development!D2410="","",Personal_Development!D2410)</f>
        <v/>
      </c>
      <c r="C2516" t="str">
        <f>IF(Personal_Development!E2410="","",Personal_Development!E2410)</f>
        <v/>
      </c>
      <c r="D2516" t="str">
        <f>IFERROR(VLOOKUP(B2516,Personal_Development!D:DL,113,FALSE),"")</f>
        <v/>
      </c>
      <c r="E2516" t="str">
        <f>IFERROR(VLOOKUP(B2516,Kaizen!D:X,21,FALSE),"")</f>
        <v/>
      </c>
      <c r="F2516" t="str">
        <f>IFERROR(VLOOKUP(B2516,'Safety Idea'!D:X,21,FALSE),"")</f>
        <v/>
      </c>
      <c r="G2516" t="str">
        <f>IFERROR(VLOOKUP(B2516,'Compulsory Training'!D:Z,23,FALSE),"")</f>
        <v/>
      </c>
      <c r="H2516" t="str">
        <f>IFERROR(VLOOKUP(B2516,Attendance!D:BQ,65,FALSE),"")</f>
        <v/>
      </c>
      <c r="I2516" t="str">
        <f>IFERROR(VLOOKUP(B2516,Misconduct!D:M,8,FALSE),"")</f>
        <v/>
      </c>
      <c r="J2516" t="str">
        <f>IFERROR(VLOOKUP(B2516,Misconduct!D:M,9,FALSE),"")</f>
        <v/>
      </c>
      <c r="K2516" t="str">
        <f>IFERROR(VLOOKUP(B2516,Misconduct!D:M,10,FALSE),"")</f>
        <v/>
      </c>
    </row>
    <row r="2517" spans="1:11">
      <c r="A2517" s="161" t="str">
        <f>IF(Personal_Development!C2411="","",Personal_Development!C2411)</f>
        <v/>
      </c>
      <c r="B2517" t="str">
        <f>IF(Personal_Development!D2411="","",Personal_Development!D2411)</f>
        <v/>
      </c>
      <c r="C2517" t="str">
        <f>IF(Personal_Development!E2411="","",Personal_Development!E2411)</f>
        <v/>
      </c>
      <c r="D2517" t="str">
        <f>IFERROR(VLOOKUP(B2517,Personal_Development!D:DL,113,FALSE),"")</f>
        <v/>
      </c>
      <c r="E2517" t="str">
        <f>IFERROR(VLOOKUP(B2517,Kaizen!D:X,21,FALSE),"")</f>
        <v/>
      </c>
      <c r="F2517" t="str">
        <f>IFERROR(VLOOKUP(B2517,'Safety Idea'!D:X,21,FALSE),"")</f>
        <v/>
      </c>
      <c r="G2517" t="str">
        <f>IFERROR(VLOOKUP(B2517,'Compulsory Training'!D:Z,23,FALSE),"")</f>
        <v/>
      </c>
      <c r="H2517" t="str">
        <f>IFERROR(VLOOKUP(B2517,Attendance!D:BQ,65,FALSE),"")</f>
        <v/>
      </c>
      <c r="I2517" t="str">
        <f>IFERROR(VLOOKUP(B2517,Misconduct!D:M,8,FALSE),"")</f>
        <v/>
      </c>
      <c r="J2517" t="str">
        <f>IFERROR(VLOOKUP(B2517,Misconduct!D:M,9,FALSE),"")</f>
        <v/>
      </c>
      <c r="K2517" t="str">
        <f>IFERROR(VLOOKUP(B2517,Misconduct!D:M,10,FALSE),"")</f>
        <v/>
      </c>
    </row>
    <row r="2518" spans="1:11">
      <c r="A2518" s="161" t="str">
        <f>IF(Personal_Development!C2412="","",Personal_Development!C2412)</f>
        <v/>
      </c>
      <c r="B2518" t="str">
        <f>IF(Personal_Development!D2412="","",Personal_Development!D2412)</f>
        <v/>
      </c>
      <c r="C2518" t="str">
        <f>IF(Personal_Development!E2412="","",Personal_Development!E2412)</f>
        <v/>
      </c>
      <c r="D2518" t="str">
        <f>IFERROR(VLOOKUP(B2518,Personal_Development!D:DL,113,FALSE),"")</f>
        <v/>
      </c>
      <c r="E2518" t="str">
        <f>IFERROR(VLOOKUP(B2518,Kaizen!D:X,21,FALSE),"")</f>
        <v/>
      </c>
      <c r="F2518" t="str">
        <f>IFERROR(VLOOKUP(B2518,'Safety Idea'!D:X,21,FALSE),"")</f>
        <v/>
      </c>
      <c r="G2518" t="str">
        <f>IFERROR(VLOOKUP(B2518,'Compulsory Training'!D:Z,23,FALSE),"")</f>
        <v/>
      </c>
      <c r="H2518" t="str">
        <f>IFERROR(VLOOKUP(B2518,Attendance!D:BQ,65,FALSE),"")</f>
        <v/>
      </c>
      <c r="I2518" t="str">
        <f>IFERROR(VLOOKUP(B2518,Misconduct!D:M,8,FALSE),"")</f>
        <v/>
      </c>
      <c r="J2518" t="str">
        <f>IFERROR(VLOOKUP(B2518,Misconduct!D:M,9,FALSE),"")</f>
        <v/>
      </c>
      <c r="K2518" t="str">
        <f>IFERROR(VLOOKUP(B2518,Misconduct!D:M,10,FALSE),"")</f>
        <v/>
      </c>
    </row>
    <row r="2519" spans="1:11">
      <c r="A2519" s="161" t="str">
        <f>IF(Personal_Development!C2413="","",Personal_Development!C2413)</f>
        <v/>
      </c>
      <c r="B2519" t="str">
        <f>IF(Personal_Development!D2413="","",Personal_Development!D2413)</f>
        <v/>
      </c>
      <c r="C2519" t="str">
        <f>IF(Personal_Development!E2413="","",Personal_Development!E2413)</f>
        <v/>
      </c>
      <c r="D2519" t="str">
        <f>IFERROR(VLOOKUP(B2519,Personal_Development!D:DL,113,FALSE),"")</f>
        <v/>
      </c>
      <c r="E2519" t="str">
        <f>IFERROR(VLOOKUP(B2519,Kaizen!D:X,21,FALSE),"")</f>
        <v/>
      </c>
      <c r="F2519" t="str">
        <f>IFERROR(VLOOKUP(B2519,'Safety Idea'!D:X,21,FALSE),"")</f>
        <v/>
      </c>
      <c r="G2519" t="str">
        <f>IFERROR(VLOOKUP(B2519,'Compulsory Training'!D:Z,23,FALSE),"")</f>
        <v/>
      </c>
      <c r="H2519" t="str">
        <f>IFERROR(VLOOKUP(B2519,Attendance!D:BQ,65,FALSE),"")</f>
        <v/>
      </c>
      <c r="I2519" t="str">
        <f>IFERROR(VLOOKUP(B2519,Misconduct!D:M,8,FALSE),"")</f>
        <v/>
      </c>
      <c r="J2519" t="str">
        <f>IFERROR(VLOOKUP(B2519,Misconduct!D:M,9,FALSE),"")</f>
        <v/>
      </c>
      <c r="K2519" t="str">
        <f>IFERROR(VLOOKUP(B2519,Misconduct!D:M,10,FALSE),"")</f>
        <v/>
      </c>
    </row>
    <row r="2520" spans="1:11">
      <c r="A2520" s="161" t="str">
        <f>IF(Personal_Development!C2414="","",Personal_Development!C2414)</f>
        <v/>
      </c>
      <c r="B2520" t="str">
        <f>IF(Personal_Development!D2414="","",Personal_Development!D2414)</f>
        <v/>
      </c>
      <c r="C2520" t="str">
        <f>IF(Personal_Development!E2414="","",Personal_Development!E2414)</f>
        <v/>
      </c>
      <c r="D2520" t="str">
        <f>IFERROR(VLOOKUP(B2520,Personal_Development!D:DL,113,FALSE),"")</f>
        <v/>
      </c>
      <c r="E2520" t="str">
        <f>IFERROR(VLOOKUP(B2520,Kaizen!D:X,21,FALSE),"")</f>
        <v/>
      </c>
      <c r="F2520" t="str">
        <f>IFERROR(VLOOKUP(B2520,'Safety Idea'!D:X,21,FALSE),"")</f>
        <v/>
      </c>
      <c r="G2520" t="str">
        <f>IFERROR(VLOOKUP(B2520,'Compulsory Training'!D:Z,23,FALSE),"")</f>
        <v/>
      </c>
      <c r="H2520" t="str">
        <f>IFERROR(VLOOKUP(B2520,Attendance!D:BQ,65,FALSE),"")</f>
        <v/>
      </c>
      <c r="I2520" t="str">
        <f>IFERROR(VLOOKUP(B2520,Misconduct!D:M,8,FALSE),"")</f>
        <v/>
      </c>
      <c r="J2520" t="str">
        <f>IFERROR(VLOOKUP(B2520,Misconduct!D:M,9,FALSE),"")</f>
        <v/>
      </c>
      <c r="K2520" t="str">
        <f>IFERROR(VLOOKUP(B2520,Misconduct!D:M,10,FALSE),"")</f>
        <v/>
      </c>
    </row>
    <row r="2521" spans="1:11">
      <c r="A2521" s="161" t="str">
        <f>IF(Personal_Development!C2415="","",Personal_Development!C2415)</f>
        <v/>
      </c>
      <c r="B2521" t="str">
        <f>IF(Personal_Development!D2415="","",Personal_Development!D2415)</f>
        <v/>
      </c>
      <c r="C2521" t="str">
        <f>IF(Personal_Development!E2415="","",Personal_Development!E2415)</f>
        <v/>
      </c>
      <c r="D2521" t="str">
        <f>IFERROR(VLOOKUP(B2521,Personal_Development!D:DL,113,FALSE),"")</f>
        <v/>
      </c>
      <c r="E2521" t="str">
        <f>IFERROR(VLOOKUP(B2521,Kaizen!D:X,21,FALSE),"")</f>
        <v/>
      </c>
      <c r="F2521" t="str">
        <f>IFERROR(VLOOKUP(B2521,'Safety Idea'!D:X,21,FALSE),"")</f>
        <v/>
      </c>
      <c r="G2521" t="str">
        <f>IFERROR(VLOOKUP(B2521,'Compulsory Training'!D:Z,23,FALSE),"")</f>
        <v/>
      </c>
      <c r="H2521" t="str">
        <f>IFERROR(VLOOKUP(B2521,Attendance!D:BQ,65,FALSE),"")</f>
        <v/>
      </c>
      <c r="I2521" t="str">
        <f>IFERROR(VLOOKUP(B2521,Misconduct!D:M,8,FALSE),"")</f>
        <v/>
      </c>
      <c r="J2521" t="str">
        <f>IFERROR(VLOOKUP(B2521,Misconduct!D:M,9,FALSE),"")</f>
        <v/>
      </c>
      <c r="K2521" t="str">
        <f>IFERROR(VLOOKUP(B2521,Misconduct!D:M,10,FALSE),"")</f>
        <v/>
      </c>
    </row>
    <row r="2522" spans="1:11">
      <c r="A2522" s="161" t="str">
        <f>IF(Personal_Development!C2416="","",Personal_Development!C2416)</f>
        <v/>
      </c>
      <c r="B2522" t="str">
        <f>IF(Personal_Development!D2416="","",Personal_Development!D2416)</f>
        <v/>
      </c>
      <c r="C2522" t="str">
        <f>IF(Personal_Development!E2416="","",Personal_Development!E2416)</f>
        <v/>
      </c>
      <c r="D2522" t="str">
        <f>IFERROR(VLOOKUP(B2522,Personal_Development!D:DL,113,FALSE),"")</f>
        <v/>
      </c>
      <c r="E2522" t="str">
        <f>IFERROR(VLOOKUP(B2522,Kaizen!D:X,21,FALSE),"")</f>
        <v/>
      </c>
      <c r="F2522" t="str">
        <f>IFERROR(VLOOKUP(B2522,'Safety Idea'!D:X,21,FALSE),"")</f>
        <v/>
      </c>
      <c r="G2522" t="str">
        <f>IFERROR(VLOOKUP(B2522,'Compulsory Training'!D:Z,23,FALSE),"")</f>
        <v/>
      </c>
      <c r="H2522" t="str">
        <f>IFERROR(VLOOKUP(B2522,Attendance!D:BQ,65,FALSE),"")</f>
        <v/>
      </c>
      <c r="I2522" t="str">
        <f>IFERROR(VLOOKUP(B2522,Misconduct!D:M,8,FALSE),"")</f>
        <v/>
      </c>
      <c r="J2522" t="str">
        <f>IFERROR(VLOOKUP(B2522,Misconduct!D:M,9,FALSE),"")</f>
        <v/>
      </c>
      <c r="K2522" t="str">
        <f>IFERROR(VLOOKUP(B2522,Misconduct!D:M,10,FALSE),"")</f>
        <v/>
      </c>
    </row>
    <row r="2523" spans="1:11">
      <c r="A2523" s="161" t="str">
        <f>IF(Personal_Development!C2417="","",Personal_Development!C2417)</f>
        <v/>
      </c>
      <c r="B2523" t="str">
        <f>IF(Personal_Development!D2417="","",Personal_Development!D2417)</f>
        <v/>
      </c>
      <c r="C2523" t="str">
        <f>IF(Personal_Development!E2417="","",Personal_Development!E2417)</f>
        <v/>
      </c>
      <c r="D2523" t="str">
        <f>IFERROR(VLOOKUP(B2523,Personal_Development!D:DL,113,FALSE),"")</f>
        <v/>
      </c>
      <c r="E2523" t="str">
        <f>IFERROR(VLOOKUP(B2523,Kaizen!D:X,21,FALSE),"")</f>
        <v/>
      </c>
      <c r="F2523" t="str">
        <f>IFERROR(VLOOKUP(B2523,'Safety Idea'!D:X,21,FALSE),"")</f>
        <v/>
      </c>
      <c r="G2523" t="str">
        <f>IFERROR(VLOOKUP(B2523,'Compulsory Training'!D:Z,23,FALSE),"")</f>
        <v/>
      </c>
      <c r="H2523" t="str">
        <f>IFERROR(VLOOKUP(B2523,Attendance!D:BQ,65,FALSE),"")</f>
        <v/>
      </c>
      <c r="I2523" t="str">
        <f>IFERROR(VLOOKUP(B2523,Misconduct!D:M,8,FALSE),"")</f>
        <v/>
      </c>
      <c r="J2523" t="str">
        <f>IFERROR(VLOOKUP(B2523,Misconduct!D:M,9,FALSE),"")</f>
        <v/>
      </c>
      <c r="K2523" t="str">
        <f>IFERROR(VLOOKUP(B2523,Misconduct!D:M,10,FALSE),"")</f>
        <v/>
      </c>
    </row>
    <row r="2524" spans="1:11">
      <c r="A2524" s="161" t="str">
        <f>IF(Personal_Development!C2418="","",Personal_Development!C2418)</f>
        <v/>
      </c>
      <c r="B2524" t="str">
        <f>IF(Personal_Development!D2418="","",Personal_Development!D2418)</f>
        <v/>
      </c>
      <c r="C2524" t="str">
        <f>IF(Personal_Development!E2418="","",Personal_Development!E2418)</f>
        <v/>
      </c>
      <c r="D2524" t="str">
        <f>IFERROR(VLOOKUP(B2524,Personal_Development!D:DL,113,FALSE),"")</f>
        <v/>
      </c>
      <c r="E2524" t="str">
        <f>IFERROR(VLOOKUP(B2524,Kaizen!D:X,21,FALSE),"")</f>
        <v/>
      </c>
      <c r="F2524" t="str">
        <f>IFERROR(VLOOKUP(B2524,'Safety Idea'!D:X,21,FALSE),"")</f>
        <v/>
      </c>
      <c r="G2524" t="str">
        <f>IFERROR(VLOOKUP(B2524,'Compulsory Training'!D:Z,23,FALSE),"")</f>
        <v/>
      </c>
      <c r="H2524" t="str">
        <f>IFERROR(VLOOKUP(B2524,Attendance!D:BQ,65,FALSE),"")</f>
        <v/>
      </c>
      <c r="I2524" t="str">
        <f>IFERROR(VLOOKUP(B2524,Misconduct!D:M,8,FALSE),"")</f>
        <v/>
      </c>
      <c r="J2524" t="str">
        <f>IFERROR(VLOOKUP(B2524,Misconduct!D:M,9,FALSE),"")</f>
        <v/>
      </c>
      <c r="K2524" t="str">
        <f>IFERROR(VLOOKUP(B2524,Misconduct!D:M,10,FALSE),"")</f>
        <v/>
      </c>
    </row>
    <row r="2525" spans="1:11">
      <c r="A2525" s="161" t="str">
        <f>IF(Personal_Development!C2419="","",Personal_Development!C2419)</f>
        <v/>
      </c>
      <c r="B2525" t="str">
        <f>IF(Personal_Development!D2419="","",Personal_Development!D2419)</f>
        <v/>
      </c>
      <c r="C2525" t="str">
        <f>IF(Personal_Development!E2419="","",Personal_Development!E2419)</f>
        <v/>
      </c>
      <c r="D2525" t="str">
        <f>IFERROR(VLOOKUP(B2525,Personal_Development!D:DL,113,FALSE),"")</f>
        <v/>
      </c>
      <c r="E2525" t="str">
        <f>IFERROR(VLOOKUP(B2525,Kaizen!D:X,21,FALSE),"")</f>
        <v/>
      </c>
      <c r="F2525" t="str">
        <f>IFERROR(VLOOKUP(B2525,'Safety Idea'!D:X,21,FALSE),"")</f>
        <v/>
      </c>
      <c r="G2525" t="str">
        <f>IFERROR(VLOOKUP(B2525,'Compulsory Training'!D:Z,23,FALSE),"")</f>
        <v/>
      </c>
      <c r="H2525" t="str">
        <f>IFERROR(VLOOKUP(B2525,Attendance!D:BQ,65,FALSE),"")</f>
        <v/>
      </c>
      <c r="I2525" t="str">
        <f>IFERROR(VLOOKUP(B2525,Misconduct!D:M,8,FALSE),"")</f>
        <v/>
      </c>
      <c r="J2525" t="str">
        <f>IFERROR(VLOOKUP(B2525,Misconduct!D:M,9,FALSE),"")</f>
        <v/>
      </c>
      <c r="K2525" t="str">
        <f>IFERROR(VLOOKUP(B2525,Misconduct!D:M,10,FALSE),"")</f>
        <v/>
      </c>
    </row>
    <row r="2526" spans="1:11">
      <c r="A2526" s="161" t="str">
        <f>IF(Personal_Development!C2420="","",Personal_Development!C2420)</f>
        <v/>
      </c>
      <c r="B2526" t="str">
        <f>IF(Personal_Development!D2420="","",Personal_Development!D2420)</f>
        <v/>
      </c>
      <c r="C2526" t="str">
        <f>IF(Personal_Development!E2420="","",Personal_Development!E2420)</f>
        <v/>
      </c>
      <c r="D2526" t="str">
        <f>IFERROR(VLOOKUP(B2526,Personal_Development!D:DL,113,FALSE),"")</f>
        <v/>
      </c>
      <c r="E2526" t="str">
        <f>IFERROR(VLOOKUP(B2526,Kaizen!D:X,21,FALSE),"")</f>
        <v/>
      </c>
      <c r="F2526" t="str">
        <f>IFERROR(VLOOKUP(B2526,'Safety Idea'!D:X,21,FALSE),"")</f>
        <v/>
      </c>
      <c r="G2526" t="str">
        <f>IFERROR(VLOOKUP(B2526,'Compulsory Training'!D:Z,23,FALSE),"")</f>
        <v/>
      </c>
      <c r="H2526" t="str">
        <f>IFERROR(VLOOKUP(B2526,Attendance!D:BQ,65,FALSE),"")</f>
        <v/>
      </c>
      <c r="I2526" t="str">
        <f>IFERROR(VLOOKUP(B2526,Misconduct!D:M,8,FALSE),"")</f>
        <v/>
      </c>
      <c r="J2526" t="str">
        <f>IFERROR(VLOOKUP(B2526,Misconduct!D:M,9,FALSE),"")</f>
        <v/>
      </c>
      <c r="K2526" t="str">
        <f>IFERROR(VLOOKUP(B2526,Misconduct!D:M,10,FALSE),"")</f>
        <v/>
      </c>
    </row>
    <row r="2527" spans="1:11">
      <c r="A2527" s="161" t="str">
        <f>IF(Personal_Development!C2421="","",Personal_Development!C2421)</f>
        <v/>
      </c>
      <c r="B2527" t="str">
        <f>IF(Personal_Development!D2421="","",Personal_Development!D2421)</f>
        <v/>
      </c>
      <c r="C2527" t="str">
        <f>IF(Personal_Development!E2421="","",Personal_Development!E2421)</f>
        <v/>
      </c>
      <c r="D2527" t="str">
        <f>IFERROR(VLOOKUP(B2527,Personal_Development!D:DL,113,FALSE),"")</f>
        <v/>
      </c>
      <c r="E2527" t="str">
        <f>IFERROR(VLOOKUP(B2527,Kaizen!D:X,21,FALSE),"")</f>
        <v/>
      </c>
      <c r="F2527" t="str">
        <f>IFERROR(VLOOKUP(B2527,'Safety Idea'!D:X,21,FALSE),"")</f>
        <v/>
      </c>
      <c r="G2527" t="str">
        <f>IFERROR(VLOOKUP(B2527,'Compulsory Training'!D:Z,23,FALSE),"")</f>
        <v/>
      </c>
      <c r="H2527" t="str">
        <f>IFERROR(VLOOKUP(B2527,Attendance!D:BQ,65,FALSE),"")</f>
        <v/>
      </c>
      <c r="I2527" t="str">
        <f>IFERROR(VLOOKUP(B2527,Misconduct!D:M,8,FALSE),"")</f>
        <v/>
      </c>
      <c r="J2527" t="str">
        <f>IFERROR(VLOOKUP(B2527,Misconduct!D:M,9,FALSE),"")</f>
        <v/>
      </c>
      <c r="K2527" t="str">
        <f>IFERROR(VLOOKUP(B2527,Misconduct!D:M,10,FALSE),"")</f>
        <v/>
      </c>
    </row>
    <row r="2528" spans="1:11">
      <c r="A2528" s="161" t="str">
        <f>IF(Personal_Development!C2422="","",Personal_Development!C2422)</f>
        <v/>
      </c>
      <c r="B2528" t="str">
        <f>IF(Personal_Development!D2422="","",Personal_Development!D2422)</f>
        <v/>
      </c>
      <c r="C2528" t="str">
        <f>IF(Personal_Development!E2422="","",Personal_Development!E2422)</f>
        <v/>
      </c>
      <c r="D2528" t="str">
        <f>IFERROR(VLOOKUP(B2528,Personal_Development!D:DL,113,FALSE),"")</f>
        <v/>
      </c>
      <c r="E2528" t="str">
        <f>IFERROR(VLOOKUP(B2528,Kaizen!D:X,21,FALSE),"")</f>
        <v/>
      </c>
      <c r="F2528" t="str">
        <f>IFERROR(VLOOKUP(B2528,'Safety Idea'!D:X,21,FALSE),"")</f>
        <v/>
      </c>
      <c r="G2528" t="str">
        <f>IFERROR(VLOOKUP(B2528,'Compulsory Training'!D:Z,23,FALSE),"")</f>
        <v/>
      </c>
      <c r="H2528" t="str">
        <f>IFERROR(VLOOKUP(B2528,Attendance!D:BQ,65,FALSE),"")</f>
        <v/>
      </c>
      <c r="I2528" t="str">
        <f>IFERROR(VLOOKUP(B2528,Misconduct!D:M,8,FALSE),"")</f>
        <v/>
      </c>
      <c r="J2528" t="str">
        <f>IFERROR(VLOOKUP(B2528,Misconduct!D:M,9,FALSE),"")</f>
        <v/>
      </c>
      <c r="K2528" t="str">
        <f>IFERROR(VLOOKUP(B2528,Misconduct!D:M,10,FALSE),"")</f>
        <v/>
      </c>
    </row>
    <row r="2529" spans="1:11">
      <c r="A2529" s="161" t="str">
        <f>IF(Personal_Development!C2423="","",Personal_Development!C2423)</f>
        <v/>
      </c>
      <c r="B2529" t="str">
        <f>IF(Personal_Development!D2423="","",Personal_Development!D2423)</f>
        <v/>
      </c>
      <c r="C2529" t="str">
        <f>IF(Personal_Development!E2423="","",Personal_Development!E2423)</f>
        <v/>
      </c>
      <c r="D2529" t="str">
        <f>IFERROR(VLOOKUP(B2529,Personal_Development!D:DL,113,FALSE),"")</f>
        <v/>
      </c>
      <c r="E2529" t="str">
        <f>IFERROR(VLOOKUP(B2529,Kaizen!D:X,21,FALSE),"")</f>
        <v/>
      </c>
      <c r="F2529" t="str">
        <f>IFERROR(VLOOKUP(B2529,'Safety Idea'!D:X,21,FALSE),"")</f>
        <v/>
      </c>
      <c r="G2529" t="str">
        <f>IFERROR(VLOOKUP(B2529,'Compulsory Training'!D:Z,23,FALSE),"")</f>
        <v/>
      </c>
      <c r="H2529" t="str">
        <f>IFERROR(VLOOKUP(B2529,Attendance!D:BQ,65,FALSE),"")</f>
        <v/>
      </c>
      <c r="I2529" t="str">
        <f>IFERROR(VLOOKUP(B2529,Misconduct!D:M,8,FALSE),"")</f>
        <v/>
      </c>
      <c r="J2529" t="str">
        <f>IFERROR(VLOOKUP(B2529,Misconduct!D:M,9,FALSE),"")</f>
        <v/>
      </c>
      <c r="K2529" t="str">
        <f>IFERROR(VLOOKUP(B2529,Misconduct!D:M,10,FALSE),"")</f>
        <v/>
      </c>
    </row>
    <row r="2530" spans="1:11">
      <c r="A2530" s="161" t="str">
        <f>IF(Personal_Development!C2424="","",Personal_Development!C2424)</f>
        <v/>
      </c>
      <c r="B2530" t="str">
        <f>IF(Personal_Development!D2424="","",Personal_Development!D2424)</f>
        <v/>
      </c>
      <c r="C2530" t="str">
        <f>IF(Personal_Development!E2424="","",Personal_Development!E2424)</f>
        <v/>
      </c>
      <c r="D2530" t="str">
        <f>IFERROR(VLOOKUP(B2530,Personal_Development!D:DL,113,FALSE),"")</f>
        <v/>
      </c>
      <c r="E2530" t="str">
        <f>IFERROR(VLOOKUP(B2530,Kaizen!D:X,21,FALSE),"")</f>
        <v/>
      </c>
      <c r="F2530" t="str">
        <f>IFERROR(VLOOKUP(B2530,'Safety Idea'!D:X,21,FALSE),"")</f>
        <v/>
      </c>
      <c r="G2530" t="str">
        <f>IFERROR(VLOOKUP(B2530,'Compulsory Training'!D:Z,23,FALSE),"")</f>
        <v/>
      </c>
      <c r="H2530" t="str">
        <f>IFERROR(VLOOKUP(B2530,Attendance!D:BQ,65,FALSE),"")</f>
        <v/>
      </c>
      <c r="I2530" t="str">
        <f>IFERROR(VLOOKUP(B2530,Misconduct!D:M,8,FALSE),"")</f>
        <v/>
      </c>
      <c r="J2530" t="str">
        <f>IFERROR(VLOOKUP(B2530,Misconduct!D:M,9,FALSE),"")</f>
        <v/>
      </c>
      <c r="K2530" t="str">
        <f>IFERROR(VLOOKUP(B2530,Misconduct!D:M,10,FALSE),"")</f>
        <v/>
      </c>
    </row>
    <row r="2531" spans="1:11">
      <c r="A2531" s="161" t="str">
        <f>IF(Personal_Development!C2425="","",Personal_Development!C2425)</f>
        <v/>
      </c>
      <c r="B2531" t="str">
        <f>IF(Personal_Development!D2425="","",Personal_Development!D2425)</f>
        <v/>
      </c>
      <c r="C2531" t="str">
        <f>IF(Personal_Development!E2425="","",Personal_Development!E2425)</f>
        <v/>
      </c>
      <c r="D2531" t="str">
        <f>IFERROR(VLOOKUP(B2531,Personal_Development!D:DL,113,FALSE),"")</f>
        <v/>
      </c>
      <c r="E2531" t="str">
        <f>IFERROR(VLOOKUP(B2531,Kaizen!D:X,21,FALSE),"")</f>
        <v/>
      </c>
      <c r="F2531" t="str">
        <f>IFERROR(VLOOKUP(B2531,'Safety Idea'!D:X,21,FALSE),"")</f>
        <v/>
      </c>
      <c r="G2531" t="str">
        <f>IFERROR(VLOOKUP(B2531,'Compulsory Training'!D:Z,23,FALSE),"")</f>
        <v/>
      </c>
      <c r="H2531" t="str">
        <f>IFERROR(VLOOKUP(B2531,Attendance!D:BQ,65,FALSE),"")</f>
        <v/>
      </c>
      <c r="I2531" t="str">
        <f>IFERROR(VLOOKUP(B2531,Misconduct!D:M,8,FALSE),"")</f>
        <v/>
      </c>
      <c r="J2531" t="str">
        <f>IFERROR(VLOOKUP(B2531,Misconduct!D:M,9,FALSE),"")</f>
        <v/>
      </c>
      <c r="K2531" t="str">
        <f>IFERROR(VLOOKUP(B2531,Misconduct!D:M,10,FALSE),"")</f>
        <v/>
      </c>
    </row>
    <row r="2532" spans="1:11">
      <c r="A2532" s="161" t="str">
        <f>IF(Personal_Development!C2426="","",Personal_Development!C2426)</f>
        <v/>
      </c>
      <c r="B2532" t="str">
        <f>IF(Personal_Development!D2426="","",Personal_Development!D2426)</f>
        <v/>
      </c>
      <c r="C2532" t="str">
        <f>IF(Personal_Development!E2426="","",Personal_Development!E2426)</f>
        <v/>
      </c>
      <c r="D2532" t="str">
        <f>IFERROR(VLOOKUP(B2532,Personal_Development!D:DL,113,FALSE),"")</f>
        <v/>
      </c>
      <c r="E2532" t="str">
        <f>IFERROR(VLOOKUP(B2532,Kaizen!D:X,21,FALSE),"")</f>
        <v/>
      </c>
      <c r="F2532" t="str">
        <f>IFERROR(VLOOKUP(B2532,'Safety Idea'!D:X,21,FALSE),"")</f>
        <v/>
      </c>
      <c r="G2532" t="str">
        <f>IFERROR(VLOOKUP(B2532,'Compulsory Training'!D:Z,23,FALSE),"")</f>
        <v/>
      </c>
      <c r="H2532" t="str">
        <f>IFERROR(VLOOKUP(B2532,Attendance!D:BQ,65,FALSE),"")</f>
        <v/>
      </c>
      <c r="I2532" t="str">
        <f>IFERROR(VLOOKUP(B2532,Misconduct!D:M,8,FALSE),"")</f>
        <v/>
      </c>
      <c r="J2532" t="str">
        <f>IFERROR(VLOOKUP(B2532,Misconduct!D:M,9,FALSE),"")</f>
        <v/>
      </c>
      <c r="K2532" t="str">
        <f>IFERROR(VLOOKUP(B2532,Misconduct!D:M,10,FALSE),"")</f>
        <v/>
      </c>
    </row>
    <row r="2533" spans="1:11">
      <c r="A2533" s="161" t="str">
        <f>IF(Personal_Development!C2427="","",Personal_Development!C2427)</f>
        <v/>
      </c>
      <c r="B2533" t="str">
        <f>IF(Personal_Development!D2427="","",Personal_Development!D2427)</f>
        <v/>
      </c>
      <c r="C2533" t="str">
        <f>IF(Personal_Development!E2427="","",Personal_Development!E2427)</f>
        <v/>
      </c>
      <c r="D2533" t="str">
        <f>IFERROR(VLOOKUP(B2533,Personal_Development!D:DL,113,FALSE),"")</f>
        <v/>
      </c>
      <c r="E2533" t="str">
        <f>IFERROR(VLOOKUP(B2533,Kaizen!D:X,21,FALSE),"")</f>
        <v/>
      </c>
      <c r="F2533" t="str">
        <f>IFERROR(VLOOKUP(B2533,'Safety Idea'!D:X,21,FALSE),"")</f>
        <v/>
      </c>
      <c r="G2533" t="str">
        <f>IFERROR(VLOOKUP(B2533,'Compulsory Training'!D:Z,23,FALSE),"")</f>
        <v/>
      </c>
      <c r="H2533" t="str">
        <f>IFERROR(VLOOKUP(B2533,Attendance!D:BQ,65,FALSE),"")</f>
        <v/>
      </c>
      <c r="I2533" t="str">
        <f>IFERROR(VLOOKUP(B2533,Misconduct!D:M,8,FALSE),"")</f>
        <v/>
      </c>
      <c r="J2533" t="str">
        <f>IFERROR(VLOOKUP(B2533,Misconduct!D:M,9,FALSE),"")</f>
        <v/>
      </c>
      <c r="K2533" t="str">
        <f>IFERROR(VLOOKUP(B2533,Misconduct!D:M,10,FALSE),"")</f>
        <v/>
      </c>
    </row>
    <row r="2534" spans="1:11">
      <c r="A2534" s="161" t="str">
        <f>IF(Personal_Development!C2428="","",Personal_Development!C2428)</f>
        <v/>
      </c>
      <c r="B2534" t="str">
        <f>IF(Personal_Development!D2428="","",Personal_Development!D2428)</f>
        <v/>
      </c>
      <c r="C2534" t="str">
        <f>IF(Personal_Development!E2428="","",Personal_Development!E2428)</f>
        <v/>
      </c>
      <c r="D2534" t="str">
        <f>IFERROR(VLOOKUP(B2534,Personal_Development!D:DL,113,FALSE),"")</f>
        <v/>
      </c>
      <c r="E2534" t="str">
        <f>IFERROR(VLOOKUP(B2534,Kaizen!D:X,21,FALSE),"")</f>
        <v/>
      </c>
      <c r="F2534" t="str">
        <f>IFERROR(VLOOKUP(B2534,'Safety Idea'!D:X,21,FALSE),"")</f>
        <v/>
      </c>
      <c r="G2534" t="str">
        <f>IFERROR(VLOOKUP(B2534,'Compulsory Training'!D:Z,23,FALSE),"")</f>
        <v/>
      </c>
      <c r="H2534" t="str">
        <f>IFERROR(VLOOKUP(B2534,Attendance!D:BQ,65,FALSE),"")</f>
        <v/>
      </c>
      <c r="I2534" t="str">
        <f>IFERROR(VLOOKUP(B2534,Misconduct!D:M,8,FALSE),"")</f>
        <v/>
      </c>
      <c r="J2534" t="str">
        <f>IFERROR(VLOOKUP(B2534,Misconduct!D:M,9,FALSE),"")</f>
        <v/>
      </c>
      <c r="K2534" t="str">
        <f>IFERROR(VLOOKUP(B2534,Misconduct!D:M,10,FALSE),"")</f>
        <v/>
      </c>
    </row>
    <row r="2535" spans="1:11">
      <c r="A2535" s="161" t="str">
        <f>IF(Personal_Development!C2429="","",Personal_Development!C2429)</f>
        <v/>
      </c>
      <c r="B2535" t="str">
        <f>IF(Personal_Development!D2429="","",Personal_Development!D2429)</f>
        <v/>
      </c>
      <c r="C2535" t="str">
        <f>IF(Personal_Development!E2429="","",Personal_Development!E2429)</f>
        <v/>
      </c>
      <c r="D2535" t="str">
        <f>IFERROR(VLOOKUP(B2535,Personal_Development!D:DL,113,FALSE),"")</f>
        <v/>
      </c>
      <c r="E2535" t="str">
        <f>IFERROR(VLOOKUP(B2535,Kaizen!D:X,21,FALSE),"")</f>
        <v/>
      </c>
      <c r="F2535" t="str">
        <f>IFERROR(VLOOKUP(B2535,'Safety Idea'!D:X,21,FALSE),"")</f>
        <v/>
      </c>
      <c r="G2535" t="str">
        <f>IFERROR(VLOOKUP(B2535,'Compulsory Training'!D:Z,23,FALSE),"")</f>
        <v/>
      </c>
      <c r="H2535" t="str">
        <f>IFERROR(VLOOKUP(B2535,Attendance!D:BQ,65,FALSE),"")</f>
        <v/>
      </c>
      <c r="I2535" t="str">
        <f>IFERROR(VLOOKUP(B2535,Misconduct!D:M,8,FALSE),"")</f>
        <v/>
      </c>
      <c r="J2535" t="str">
        <f>IFERROR(VLOOKUP(B2535,Misconduct!D:M,9,FALSE),"")</f>
        <v/>
      </c>
      <c r="K2535" t="str">
        <f>IFERROR(VLOOKUP(B2535,Misconduct!D:M,10,FALSE),"")</f>
        <v/>
      </c>
    </row>
    <row r="2536" spans="1:11">
      <c r="A2536" s="161" t="str">
        <f>IF(Personal_Development!C2430="","",Personal_Development!C2430)</f>
        <v/>
      </c>
      <c r="B2536" t="str">
        <f>IF(Personal_Development!D2430="","",Personal_Development!D2430)</f>
        <v/>
      </c>
      <c r="C2536" t="str">
        <f>IF(Personal_Development!E2430="","",Personal_Development!E2430)</f>
        <v/>
      </c>
      <c r="D2536" t="str">
        <f>IFERROR(VLOOKUP(B2536,Personal_Development!D:DL,113,FALSE),"")</f>
        <v/>
      </c>
      <c r="E2536" t="str">
        <f>IFERROR(VLOOKUP(B2536,Kaizen!D:X,21,FALSE),"")</f>
        <v/>
      </c>
      <c r="F2536" t="str">
        <f>IFERROR(VLOOKUP(B2536,'Safety Idea'!D:X,21,FALSE),"")</f>
        <v/>
      </c>
      <c r="G2536" t="str">
        <f>IFERROR(VLOOKUP(B2536,'Compulsory Training'!D:Z,23,FALSE),"")</f>
        <v/>
      </c>
      <c r="H2536" t="str">
        <f>IFERROR(VLOOKUP(B2536,Attendance!D:BQ,65,FALSE),"")</f>
        <v/>
      </c>
      <c r="I2536" t="str">
        <f>IFERROR(VLOOKUP(B2536,Misconduct!D:M,8,FALSE),"")</f>
        <v/>
      </c>
      <c r="J2536" t="str">
        <f>IFERROR(VLOOKUP(B2536,Misconduct!D:M,9,FALSE),"")</f>
        <v/>
      </c>
      <c r="K2536" t="str">
        <f>IFERROR(VLOOKUP(B2536,Misconduct!D:M,10,FALSE),"")</f>
        <v/>
      </c>
    </row>
    <row r="2537" spans="1:11">
      <c r="A2537" s="161" t="str">
        <f>IF(Personal_Development!C2431="","",Personal_Development!C2431)</f>
        <v/>
      </c>
      <c r="B2537" t="str">
        <f>IF(Personal_Development!D2431="","",Personal_Development!D2431)</f>
        <v/>
      </c>
      <c r="C2537" t="str">
        <f>IF(Personal_Development!E2431="","",Personal_Development!E2431)</f>
        <v/>
      </c>
      <c r="D2537" t="str">
        <f>IFERROR(VLOOKUP(B2537,Personal_Development!D:DL,113,FALSE),"")</f>
        <v/>
      </c>
      <c r="E2537" t="str">
        <f>IFERROR(VLOOKUP(B2537,Kaizen!D:X,21,FALSE),"")</f>
        <v/>
      </c>
      <c r="F2537" t="str">
        <f>IFERROR(VLOOKUP(B2537,'Safety Idea'!D:X,21,FALSE),"")</f>
        <v/>
      </c>
      <c r="G2537" t="str">
        <f>IFERROR(VLOOKUP(B2537,'Compulsory Training'!D:Z,23,FALSE),"")</f>
        <v/>
      </c>
      <c r="H2537" t="str">
        <f>IFERROR(VLOOKUP(B2537,Attendance!D:BQ,65,FALSE),"")</f>
        <v/>
      </c>
      <c r="I2537" t="str">
        <f>IFERROR(VLOOKUP(B2537,Misconduct!D:M,8,FALSE),"")</f>
        <v/>
      </c>
      <c r="J2537" t="str">
        <f>IFERROR(VLOOKUP(B2537,Misconduct!D:M,9,FALSE),"")</f>
        <v/>
      </c>
      <c r="K2537" t="str">
        <f>IFERROR(VLOOKUP(B2537,Misconduct!D:M,10,FALSE),"")</f>
        <v/>
      </c>
    </row>
    <row r="2538" spans="1:11">
      <c r="A2538" s="161" t="str">
        <f>IF(Personal_Development!C2432="","",Personal_Development!C2432)</f>
        <v/>
      </c>
      <c r="B2538" t="str">
        <f>IF(Personal_Development!D2432="","",Personal_Development!D2432)</f>
        <v/>
      </c>
      <c r="C2538" t="str">
        <f>IF(Personal_Development!E2432="","",Personal_Development!E2432)</f>
        <v/>
      </c>
      <c r="D2538" t="str">
        <f>IFERROR(VLOOKUP(B2538,Personal_Development!D:DL,113,FALSE),"")</f>
        <v/>
      </c>
      <c r="E2538" t="str">
        <f>IFERROR(VLOOKUP(B2538,Kaizen!D:X,21,FALSE),"")</f>
        <v/>
      </c>
      <c r="F2538" t="str">
        <f>IFERROR(VLOOKUP(B2538,'Safety Idea'!D:X,21,FALSE),"")</f>
        <v/>
      </c>
      <c r="G2538" t="str">
        <f>IFERROR(VLOOKUP(B2538,'Compulsory Training'!D:Z,23,FALSE),"")</f>
        <v/>
      </c>
      <c r="H2538" t="str">
        <f>IFERROR(VLOOKUP(B2538,Attendance!D:BQ,65,FALSE),"")</f>
        <v/>
      </c>
      <c r="I2538" t="str">
        <f>IFERROR(VLOOKUP(B2538,Misconduct!D:M,8,FALSE),"")</f>
        <v/>
      </c>
      <c r="J2538" t="str">
        <f>IFERROR(VLOOKUP(B2538,Misconduct!D:M,9,FALSE),"")</f>
        <v/>
      </c>
      <c r="K2538" t="str">
        <f>IFERROR(VLOOKUP(B2538,Misconduct!D:M,10,FALSE),"")</f>
        <v/>
      </c>
    </row>
    <row r="2539" spans="1:11">
      <c r="A2539" s="161" t="str">
        <f>IF(Personal_Development!C2433="","",Personal_Development!C2433)</f>
        <v/>
      </c>
      <c r="B2539" t="str">
        <f>IF(Personal_Development!D2433="","",Personal_Development!D2433)</f>
        <v/>
      </c>
      <c r="C2539" t="str">
        <f>IF(Personal_Development!E2433="","",Personal_Development!E2433)</f>
        <v/>
      </c>
      <c r="D2539" t="str">
        <f>IFERROR(VLOOKUP(B2539,Personal_Development!D:DL,113,FALSE),"")</f>
        <v/>
      </c>
      <c r="E2539" t="str">
        <f>IFERROR(VLOOKUP(B2539,Kaizen!D:X,21,FALSE),"")</f>
        <v/>
      </c>
      <c r="F2539" t="str">
        <f>IFERROR(VLOOKUP(B2539,'Safety Idea'!D:X,21,FALSE),"")</f>
        <v/>
      </c>
      <c r="G2539" t="str">
        <f>IFERROR(VLOOKUP(B2539,'Compulsory Training'!D:Z,23,FALSE),"")</f>
        <v/>
      </c>
      <c r="H2539" t="str">
        <f>IFERROR(VLOOKUP(B2539,Attendance!D:BQ,65,FALSE),"")</f>
        <v/>
      </c>
      <c r="I2539" t="str">
        <f>IFERROR(VLOOKUP(B2539,Misconduct!D:M,8,FALSE),"")</f>
        <v/>
      </c>
      <c r="J2539" t="str">
        <f>IFERROR(VLOOKUP(B2539,Misconduct!D:M,9,FALSE),"")</f>
        <v/>
      </c>
      <c r="K2539" t="str">
        <f>IFERROR(VLOOKUP(B2539,Misconduct!D:M,10,FALSE),"")</f>
        <v/>
      </c>
    </row>
    <row r="2540" spans="1:11">
      <c r="A2540" s="161" t="str">
        <f>IF(Personal_Development!C2434="","",Personal_Development!C2434)</f>
        <v/>
      </c>
      <c r="B2540" t="str">
        <f>IF(Personal_Development!D2434="","",Personal_Development!D2434)</f>
        <v/>
      </c>
      <c r="C2540" t="str">
        <f>IF(Personal_Development!E2434="","",Personal_Development!E2434)</f>
        <v/>
      </c>
      <c r="D2540" t="str">
        <f>IFERROR(VLOOKUP(B2540,Personal_Development!D:DL,113,FALSE),"")</f>
        <v/>
      </c>
      <c r="E2540" t="str">
        <f>IFERROR(VLOOKUP(B2540,Kaizen!D:X,21,FALSE),"")</f>
        <v/>
      </c>
      <c r="F2540" t="str">
        <f>IFERROR(VLOOKUP(B2540,'Safety Idea'!D:X,21,FALSE),"")</f>
        <v/>
      </c>
      <c r="G2540" t="str">
        <f>IFERROR(VLOOKUP(B2540,'Compulsory Training'!D:Z,23,FALSE),"")</f>
        <v/>
      </c>
      <c r="H2540" t="str">
        <f>IFERROR(VLOOKUP(B2540,Attendance!D:BQ,65,FALSE),"")</f>
        <v/>
      </c>
      <c r="I2540" t="str">
        <f>IFERROR(VLOOKUP(B2540,Misconduct!D:M,8,FALSE),"")</f>
        <v/>
      </c>
      <c r="J2540" t="str">
        <f>IFERROR(VLOOKUP(B2540,Misconduct!D:M,9,FALSE),"")</f>
        <v/>
      </c>
      <c r="K2540" t="str">
        <f>IFERROR(VLOOKUP(B2540,Misconduct!D:M,10,FALSE),"")</f>
        <v/>
      </c>
    </row>
    <row r="2541" spans="1:11">
      <c r="A2541" s="161" t="str">
        <f>IF(Personal_Development!C2435="","",Personal_Development!C2435)</f>
        <v/>
      </c>
      <c r="B2541" t="str">
        <f>IF(Personal_Development!D2435="","",Personal_Development!D2435)</f>
        <v/>
      </c>
      <c r="C2541" t="str">
        <f>IF(Personal_Development!E2435="","",Personal_Development!E2435)</f>
        <v/>
      </c>
      <c r="D2541" t="str">
        <f>IFERROR(VLOOKUP(B2541,Personal_Development!D:DL,113,FALSE),"")</f>
        <v/>
      </c>
      <c r="E2541" t="str">
        <f>IFERROR(VLOOKUP(B2541,Kaizen!D:X,21,FALSE),"")</f>
        <v/>
      </c>
      <c r="F2541" t="str">
        <f>IFERROR(VLOOKUP(B2541,'Safety Idea'!D:X,21,FALSE),"")</f>
        <v/>
      </c>
      <c r="G2541" t="str">
        <f>IFERROR(VLOOKUP(B2541,'Compulsory Training'!D:Z,23,FALSE),"")</f>
        <v/>
      </c>
      <c r="H2541" t="str">
        <f>IFERROR(VLOOKUP(B2541,Attendance!D:BQ,65,FALSE),"")</f>
        <v/>
      </c>
      <c r="I2541" t="str">
        <f>IFERROR(VLOOKUP(B2541,Misconduct!D:M,8,FALSE),"")</f>
        <v/>
      </c>
      <c r="J2541" t="str">
        <f>IFERROR(VLOOKUP(B2541,Misconduct!D:M,9,FALSE),"")</f>
        <v/>
      </c>
      <c r="K2541" t="str">
        <f>IFERROR(VLOOKUP(B2541,Misconduct!D:M,10,FALSE),"")</f>
        <v/>
      </c>
    </row>
    <row r="2542" spans="1:11">
      <c r="A2542" s="161" t="str">
        <f>IF(Personal_Development!C2436="","",Personal_Development!C2436)</f>
        <v/>
      </c>
      <c r="B2542" t="str">
        <f>IF(Personal_Development!D2436="","",Personal_Development!D2436)</f>
        <v/>
      </c>
      <c r="C2542" t="str">
        <f>IF(Personal_Development!E2436="","",Personal_Development!E2436)</f>
        <v/>
      </c>
      <c r="D2542" t="str">
        <f>IFERROR(VLOOKUP(B2542,Personal_Development!D:DL,113,FALSE),"")</f>
        <v/>
      </c>
      <c r="E2542" t="str">
        <f>IFERROR(VLOOKUP(B2542,Kaizen!D:X,21,FALSE),"")</f>
        <v/>
      </c>
      <c r="F2542" t="str">
        <f>IFERROR(VLOOKUP(B2542,'Safety Idea'!D:X,21,FALSE),"")</f>
        <v/>
      </c>
      <c r="G2542" t="str">
        <f>IFERROR(VLOOKUP(B2542,'Compulsory Training'!D:Z,23,FALSE),"")</f>
        <v/>
      </c>
      <c r="H2542" t="str">
        <f>IFERROR(VLOOKUP(B2542,Attendance!D:BQ,65,FALSE),"")</f>
        <v/>
      </c>
      <c r="I2542" t="str">
        <f>IFERROR(VLOOKUP(B2542,Misconduct!D:M,8,FALSE),"")</f>
        <v/>
      </c>
      <c r="J2542" t="str">
        <f>IFERROR(VLOOKUP(B2542,Misconduct!D:M,9,FALSE),"")</f>
        <v/>
      </c>
      <c r="K2542" t="str">
        <f>IFERROR(VLOOKUP(B2542,Misconduct!D:M,10,FALSE),"")</f>
        <v/>
      </c>
    </row>
    <row r="2543" spans="1:11">
      <c r="A2543" s="161" t="str">
        <f>IF(Personal_Development!C2437="","",Personal_Development!C2437)</f>
        <v/>
      </c>
      <c r="B2543" t="str">
        <f>IF(Personal_Development!D2437="","",Personal_Development!D2437)</f>
        <v/>
      </c>
      <c r="C2543" t="str">
        <f>IF(Personal_Development!E2437="","",Personal_Development!E2437)</f>
        <v/>
      </c>
      <c r="D2543" t="str">
        <f>IFERROR(VLOOKUP(B2543,Personal_Development!D:DL,113,FALSE),"")</f>
        <v/>
      </c>
      <c r="E2543" t="str">
        <f>IFERROR(VLOOKUP(B2543,Kaizen!D:X,21,FALSE),"")</f>
        <v/>
      </c>
      <c r="F2543" t="str">
        <f>IFERROR(VLOOKUP(B2543,'Safety Idea'!D:X,21,FALSE),"")</f>
        <v/>
      </c>
      <c r="G2543" t="str">
        <f>IFERROR(VLOOKUP(B2543,'Compulsory Training'!D:Z,23,FALSE),"")</f>
        <v/>
      </c>
      <c r="H2543" t="str">
        <f>IFERROR(VLOOKUP(B2543,Attendance!D:BQ,65,FALSE),"")</f>
        <v/>
      </c>
      <c r="I2543" t="str">
        <f>IFERROR(VLOOKUP(B2543,Misconduct!D:M,8,FALSE),"")</f>
        <v/>
      </c>
      <c r="J2543" t="str">
        <f>IFERROR(VLOOKUP(B2543,Misconduct!D:M,9,FALSE),"")</f>
        <v/>
      </c>
      <c r="K2543" t="str">
        <f>IFERROR(VLOOKUP(B2543,Misconduct!D:M,10,FALSE),"")</f>
        <v/>
      </c>
    </row>
    <row r="2544" spans="1:11">
      <c r="A2544" s="161" t="str">
        <f>IF(Personal_Development!C2438="","",Personal_Development!C2438)</f>
        <v/>
      </c>
      <c r="B2544" t="str">
        <f>IF(Personal_Development!D2438="","",Personal_Development!D2438)</f>
        <v/>
      </c>
      <c r="C2544" t="str">
        <f>IF(Personal_Development!E2438="","",Personal_Development!E2438)</f>
        <v/>
      </c>
      <c r="D2544" t="str">
        <f>IFERROR(VLOOKUP(B2544,Personal_Development!D:DL,113,FALSE),"")</f>
        <v/>
      </c>
      <c r="E2544" t="str">
        <f>IFERROR(VLOOKUP(B2544,Kaizen!D:X,21,FALSE),"")</f>
        <v/>
      </c>
      <c r="F2544" t="str">
        <f>IFERROR(VLOOKUP(B2544,'Safety Idea'!D:X,21,FALSE),"")</f>
        <v/>
      </c>
      <c r="G2544" t="str">
        <f>IFERROR(VLOOKUP(B2544,'Compulsory Training'!D:Z,23,FALSE),"")</f>
        <v/>
      </c>
      <c r="H2544" t="str">
        <f>IFERROR(VLOOKUP(B2544,Attendance!D:BQ,65,FALSE),"")</f>
        <v/>
      </c>
      <c r="I2544" t="str">
        <f>IFERROR(VLOOKUP(B2544,Misconduct!D:M,8,FALSE),"")</f>
        <v/>
      </c>
      <c r="J2544" t="str">
        <f>IFERROR(VLOOKUP(B2544,Misconduct!D:M,9,FALSE),"")</f>
        <v/>
      </c>
      <c r="K2544" t="str">
        <f>IFERROR(VLOOKUP(B2544,Misconduct!D:M,10,FALSE),"")</f>
        <v/>
      </c>
    </row>
    <row r="2545" spans="1:11">
      <c r="A2545" s="161" t="str">
        <f>IF(Personal_Development!C2439="","",Personal_Development!C2439)</f>
        <v/>
      </c>
      <c r="B2545" t="str">
        <f>IF(Personal_Development!D2439="","",Personal_Development!D2439)</f>
        <v/>
      </c>
      <c r="C2545" t="str">
        <f>IF(Personal_Development!E2439="","",Personal_Development!E2439)</f>
        <v/>
      </c>
      <c r="D2545" t="str">
        <f>IFERROR(VLOOKUP(B2545,Personal_Development!D:DL,113,FALSE),"")</f>
        <v/>
      </c>
      <c r="E2545" t="str">
        <f>IFERROR(VLOOKUP(B2545,Kaizen!D:X,21,FALSE),"")</f>
        <v/>
      </c>
      <c r="F2545" t="str">
        <f>IFERROR(VLOOKUP(B2545,'Safety Idea'!D:X,21,FALSE),"")</f>
        <v/>
      </c>
      <c r="G2545" t="str">
        <f>IFERROR(VLOOKUP(B2545,'Compulsory Training'!D:Z,23,FALSE),"")</f>
        <v/>
      </c>
      <c r="H2545" t="str">
        <f>IFERROR(VLOOKUP(B2545,Attendance!D:BQ,65,FALSE),"")</f>
        <v/>
      </c>
      <c r="I2545" t="str">
        <f>IFERROR(VLOOKUP(B2545,Misconduct!D:M,8,FALSE),"")</f>
        <v/>
      </c>
      <c r="J2545" t="str">
        <f>IFERROR(VLOOKUP(B2545,Misconduct!D:M,9,FALSE),"")</f>
        <v/>
      </c>
      <c r="K2545" t="str">
        <f>IFERROR(VLOOKUP(B2545,Misconduct!D:M,10,FALSE),"")</f>
        <v/>
      </c>
    </row>
    <row r="2546" spans="1:11">
      <c r="A2546" s="161" t="str">
        <f>IF(Personal_Development!C2440="","",Personal_Development!C2440)</f>
        <v/>
      </c>
      <c r="B2546" t="str">
        <f>IF(Personal_Development!D2440="","",Personal_Development!D2440)</f>
        <v/>
      </c>
      <c r="C2546" t="str">
        <f>IF(Personal_Development!E2440="","",Personal_Development!E2440)</f>
        <v/>
      </c>
      <c r="D2546" t="str">
        <f>IFERROR(VLOOKUP(B2546,Personal_Development!D:DL,113,FALSE),"")</f>
        <v/>
      </c>
      <c r="E2546" t="str">
        <f>IFERROR(VLOOKUP(B2546,Kaizen!D:X,21,FALSE),"")</f>
        <v/>
      </c>
      <c r="F2546" t="str">
        <f>IFERROR(VLOOKUP(B2546,'Safety Idea'!D:X,21,FALSE),"")</f>
        <v/>
      </c>
      <c r="G2546" t="str">
        <f>IFERROR(VLOOKUP(B2546,'Compulsory Training'!D:Z,23,FALSE),"")</f>
        <v/>
      </c>
      <c r="H2546" t="str">
        <f>IFERROR(VLOOKUP(B2546,Attendance!D:BQ,65,FALSE),"")</f>
        <v/>
      </c>
      <c r="I2546" t="str">
        <f>IFERROR(VLOOKUP(B2546,Misconduct!D:M,8,FALSE),"")</f>
        <v/>
      </c>
      <c r="J2546" t="str">
        <f>IFERROR(VLOOKUP(B2546,Misconduct!D:M,9,FALSE),"")</f>
        <v/>
      </c>
      <c r="K2546" t="str">
        <f>IFERROR(VLOOKUP(B2546,Misconduct!D:M,10,FALSE),"")</f>
        <v/>
      </c>
    </row>
    <row r="2547" spans="1:11">
      <c r="A2547" s="161" t="str">
        <f>IF(Personal_Development!C2441="","",Personal_Development!C2441)</f>
        <v/>
      </c>
      <c r="B2547" t="str">
        <f>IF(Personal_Development!D2441="","",Personal_Development!D2441)</f>
        <v/>
      </c>
      <c r="C2547" t="str">
        <f>IF(Personal_Development!E2441="","",Personal_Development!E2441)</f>
        <v/>
      </c>
      <c r="D2547" t="str">
        <f>IFERROR(VLOOKUP(B2547,Personal_Development!D:DL,113,FALSE),"")</f>
        <v/>
      </c>
      <c r="E2547" t="str">
        <f>IFERROR(VLOOKUP(B2547,Kaizen!D:X,21,FALSE),"")</f>
        <v/>
      </c>
      <c r="F2547" t="str">
        <f>IFERROR(VLOOKUP(B2547,'Safety Idea'!D:X,21,FALSE),"")</f>
        <v/>
      </c>
      <c r="G2547" t="str">
        <f>IFERROR(VLOOKUP(B2547,'Compulsory Training'!D:Z,23,FALSE),"")</f>
        <v/>
      </c>
      <c r="H2547" t="str">
        <f>IFERROR(VLOOKUP(B2547,Attendance!D:BQ,65,FALSE),"")</f>
        <v/>
      </c>
      <c r="I2547" t="str">
        <f>IFERROR(VLOOKUP(B2547,Misconduct!D:M,8,FALSE),"")</f>
        <v/>
      </c>
      <c r="J2547" t="str">
        <f>IFERROR(VLOOKUP(B2547,Misconduct!D:M,9,FALSE),"")</f>
        <v/>
      </c>
      <c r="K2547" t="str">
        <f>IFERROR(VLOOKUP(B2547,Misconduct!D:M,10,FALSE),"")</f>
        <v/>
      </c>
    </row>
    <row r="2548" spans="1:11">
      <c r="A2548" s="161" t="str">
        <f>IF(Personal_Development!C2442="","",Personal_Development!C2442)</f>
        <v/>
      </c>
      <c r="B2548" t="str">
        <f>IF(Personal_Development!D2442="","",Personal_Development!D2442)</f>
        <v/>
      </c>
      <c r="C2548" t="str">
        <f>IF(Personal_Development!E2442="","",Personal_Development!E2442)</f>
        <v/>
      </c>
      <c r="D2548" t="str">
        <f>IFERROR(VLOOKUP(B2548,Personal_Development!D:DL,113,FALSE),"")</f>
        <v/>
      </c>
      <c r="E2548" t="str">
        <f>IFERROR(VLOOKUP(B2548,Kaizen!D:X,21,FALSE),"")</f>
        <v/>
      </c>
      <c r="F2548" t="str">
        <f>IFERROR(VLOOKUP(B2548,'Safety Idea'!D:X,21,FALSE),"")</f>
        <v/>
      </c>
      <c r="G2548" t="str">
        <f>IFERROR(VLOOKUP(B2548,'Compulsory Training'!D:Z,23,FALSE),"")</f>
        <v/>
      </c>
      <c r="H2548" t="str">
        <f>IFERROR(VLOOKUP(B2548,Attendance!D:BQ,65,FALSE),"")</f>
        <v/>
      </c>
      <c r="I2548" t="str">
        <f>IFERROR(VLOOKUP(B2548,Misconduct!D:M,8,FALSE),"")</f>
        <v/>
      </c>
      <c r="J2548" t="str">
        <f>IFERROR(VLOOKUP(B2548,Misconduct!D:M,9,FALSE),"")</f>
        <v/>
      </c>
      <c r="K2548" t="str">
        <f>IFERROR(VLOOKUP(B2548,Misconduct!D:M,10,FALSE),"")</f>
        <v/>
      </c>
    </row>
    <row r="2549" spans="1:11">
      <c r="A2549" s="161" t="str">
        <f>IF(Personal_Development!C2443="","",Personal_Development!C2443)</f>
        <v/>
      </c>
      <c r="B2549" t="str">
        <f>IF(Personal_Development!D2443="","",Personal_Development!D2443)</f>
        <v/>
      </c>
      <c r="C2549" t="str">
        <f>IF(Personal_Development!E2443="","",Personal_Development!E2443)</f>
        <v/>
      </c>
      <c r="D2549" t="str">
        <f>IFERROR(VLOOKUP(B2549,Personal_Development!D:DL,113,FALSE),"")</f>
        <v/>
      </c>
      <c r="E2549" t="str">
        <f>IFERROR(VLOOKUP(B2549,Kaizen!D:X,21,FALSE),"")</f>
        <v/>
      </c>
      <c r="F2549" t="str">
        <f>IFERROR(VLOOKUP(B2549,'Safety Idea'!D:X,21,FALSE),"")</f>
        <v/>
      </c>
      <c r="G2549" t="str">
        <f>IFERROR(VLOOKUP(B2549,'Compulsory Training'!D:Z,23,FALSE),"")</f>
        <v/>
      </c>
      <c r="H2549" t="str">
        <f>IFERROR(VLOOKUP(B2549,Attendance!D:BQ,65,FALSE),"")</f>
        <v/>
      </c>
      <c r="I2549" t="str">
        <f>IFERROR(VLOOKUP(B2549,Misconduct!D:M,8,FALSE),"")</f>
        <v/>
      </c>
      <c r="J2549" t="str">
        <f>IFERROR(VLOOKUP(B2549,Misconduct!D:M,9,FALSE),"")</f>
        <v/>
      </c>
      <c r="K2549" t="str">
        <f>IFERROR(VLOOKUP(B2549,Misconduct!D:M,10,FALSE),"")</f>
        <v/>
      </c>
    </row>
    <row r="2550" spans="1:11">
      <c r="A2550" s="161" t="str">
        <f>IF(Personal_Development!C2444="","",Personal_Development!C2444)</f>
        <v/>
      </c>
      <c r="B2550" t="str">
        <f>IF(Personal_Development!D2444="","",Personal_Development!D2444)</f>
        <v/>
      </c>
      <c r="C2550" t="str">
        <f>IF(Personal_Development!E2444="","",Personal_Development!E2444)</f>
        <v/>
      </c>
      <c r="D2550" t="str">
        <f>IFERROR(VLOOKUP(B2550,Personal_Development!D:DL,113,FALSE),"")</f>
        <v/>
      </c>
      <c r="E2550" t="str">
        <f>IFERROR(VLOOKUP(B2550,Kaizen!D:X,21,FALSE),"")</f>
        <v/>
      </c>
      <c r="F2550" t="str">
        <f>IFERROR(VLOOKUP(B2550,'Safety Idea'!D:X,21,FALSE),"")</f>
        <v/>
      </c>
      <c r="G2550" t="str">
        <f>IFERROR(VLOOKUP(B2550,'Compulsory Training'!D:Z,23,FALSE),"")</f>
        <v/>
      </c>
      <c r="H2550" t="str">
        <f>IFERROR(VLOOKUP(B2550,Attendance!D:BQ,65,FALSE),"")</f>
        <v/>
      </c>
      <c r="I2550" t="str">
        <f>IFERROR(VLOOKUP(B2550,Misconduct!D:M,8,FALSE),"")</f>
        <v/>
      </c>
      <c r="J2550" t="str">
        <f>IFERROR(VLOOKUP(B2550,Misconduct!D:M,9,FALSE),"")</f>
        <v/>
      </c>
      <c r="K2550" t="str">
        <f>IFERROR(VLOOKUP(B2550,Misconduct!D:M,10,FALSE),"")</f>
        <v/>
      </c>
    </row>
    <row r="2551" spans="1:11">
      <c r="A2551" s="161" t="str">
        <f>IF(Personal_Development!C2445="","",Personal_Development!C2445)</f>
        <v/>
      </c>
      <c r="B2551" t="str">
        <f>IF(Personal_Development!D2445="","",Personal_Development!D2445)</f>
        <v/>
      </c>
      <c r="C2551" t="str">
        <f>IF(Personal_Development!E2445="","",Personal_Development!E2445)</f>
        <v/>
      </c>
      <c r="D2551" t="str">
        <f>IFERROR(VLOOKUP(B2551,Personal_Development!D:DL,113,FALSE),"")</f>
        <v/>
      </c>
      <c r="E2551" t="str">
        <f>IFERROR(VLOOKUP(B2551,Kaizen!D:X,21,FALSE),"")</f>
        <v/>
      </c>
      <c r="F2551" t="str">
        <f>IFERROR(VLOOKUP(B2551,'Safety Idea'!D:X,21,FALSE),"")</f>
        <v/>
      </c>
      <c r="G2551" t="str">
        <f>IFERROR(VLOOKUP(B2551,'Compulsory Training'!D:Z,23,FALSE),"")</f>
        <v/>
      </c>
      <c r="H2551" t="str">
        <f>IFERROR(VLOOKUP(B2551,Attendance!D:BQ,65,FALSE),"")</f>
        <v/>
      </c>
      <c r="I2551" t="str">
        <f>IFERROR(VLOOKUP(B2551,Misconduct!D:M,8,FALSE),"")</f>
        <v/>
      </c>
      <c r="J2551" t="str">
        <f>IFERROR(VLOOKUP(B2551,Misconduct!D:M,9,FALSE),"")</f>
        <v/>
      </c>
      <c r="K2551" t="str">
        <f>IFERROR(VLOOKUP(B2551,Misconduct!D:M,10,FALSE),"")</f>
        <v/>
      </c>
    </row>
    <row r="2552" spans="1:11">
      <c r="A2552" s="161" t="str">
        <f>IF(Personal_Development!C2446="","",Personal_Development!C2446)</f>
        <v/>
      </c>
      <c r="B2552" t="str">
        <f>IF(Personal_Development!D2446="","",Personal_Development!D2446)</f>
        <v/>
      </c>
      <c r="C2552" t="str">
        <f>IF(Personal_Development!E2446="","",Personal_Development!E2446)</f>
        <v/>
      </c>
      <c r="D2552" t="str">
        <f>IFERROR(VLOOKUP(B2552,Personal_Development!D:DL,113,FALSE),"")</f>
        <v/>
      </c>
      <c r="E2552" t="str">
        <f>IFERROR(VLOOKUP(B2552,Kaizen!D:X,21,FALSE),"")</f>
        <v/>
      </c>
      <c r="F2552" t="str">
        <f>IFERROR(VLOOKUP(B2552,'Safety Idea'!D:X,21,FALSE),"")</f>
        <v/>
      </c>
      <c r="G2552" t="str">
        <f>IFERROR(VLOOKUP(B2552,'Compulsory Training'!D:Z,23,FALSE),"")</f>
        <v/>
      </c>
      <c r="H2552" t="str">
        <f>IFERROR(VLOOKUP(B2552,Attendance!D:BQ,65,FALSE),"")</f>
        <v/>
      </c>
      <c r="I2552" t="str">
        <f>IFERROR(VLOOKUP(B2552,Misconduct!D:M,8,FALSE),"")</f>
        <v/>
      </c>
      <c r="J2552" t="str">
        <f>IFERROR(VLOOKUP(B2552,Misconduct!D:M,9,FALSE),"")</f>
        <v/>
      </c>
      <c r="K2552" t="str">
        <f>IFERROR(VLOOKUP(B2552,Misconduct!D:M,10,FALSE),"")</f>
        <v/>
      </c>
    </row>
    <row r="2553" spans="1:11">
      <c r="A2553" s="161" t="str">
        <f>IF(Personal_Development!C2447="","",Personal_Development!C2447)</f>
        <v/>
      </c>
      <c r="B2553" t="str">
        <f>IF(Personal_Development!D2447="","",Personal_Development!D2447)</f>
        <v/>
      </c>
      <c r="C2553" t="str">
        <f>IF(Personal_Development!E2447="","",Personal_Development!E2447)</f>
        <v/>
      </c>
      <c r="D2553" t="str">
        <f>IFERROR(VLOOKUP(B2553,Personal_Development!D:DL,113,FALSE),"")</f>
        <v/>
      </c>
      <c r="E2553" t="str">
        <f>IFERROR(VLOOKUP(B2553,Kaizen!D:X,21,FALSE),"")</f>
        <v/>
      </c>
      <c r="F2553" t="str">
        <f>IFERROR(VLOOKUP(B2553,'Safety Idea'!D:X,21,FALSE),"")</f>
        <v/>
      </c>
      <c r="G2553" t="str">
        <f>IFERROR(VLOOKUP(B2553,'Compulsory Training'!D:Z,23,FALSE),"")</f>
        <v/>
      </c>
      <c r="H2553" t="str">
        <f>IFERROR(VLOOKUP(B2553,Attendance!D:BQ,65,FALSE),"")</f>
        <v/>
      </c>
      <c r="I2553" t="str">
        <f>IFERROR(VLOOKUP(B2553,Misconduct!D:M,8,FALSE),"")</f>
        <v/>
      </c>
      <c r="J2553" t="str">
        <f>IFERROR(VLOOKUP(B2553,Misconduct!D:M,9,FALSE),"")</f>
        <v/>
      </c>
      <c r="K2553" t="str">
        <f>IFERROR(VLOOKUP(B2553,Misconduct!D:M,10,FALSE),"")</f>
        <v/>
      </c>
    </row>
    <row r="2554" spans="1:11">
      <c r="A2554" s="161" t="str">
        <f>IF(Personal_Development!C2448="","",Personal_Development!C2448)</f>
        <v/>
      </c>
      <c r="B2554" t="str">
        <f>IF(Personal_Development!D2448="","",Personal_Development!D2448)</f>
        <v/>
      </c>
      <c r="C2554" t="str">
        <f>IF(Personal_Development!E2448="","",Personal_Development!E2448)</f>
        <v/>
      </c>
      <c r="D2554" t="str">
        <f>IFERROR(VLOOKUP(B2554,Personal_Development!D:DL,113,FALSE),"")</f>
        <v/>
      </c>
      <c r="E2554" t="str">
        <f>IFERROR(VLOOKUP(B2554,Kaizen!D:X,21,FALSE),"")</f>
        <v/>
      </c>
      <c r="F2554" t="str">
        <f>IFERROR(VLOOKUP(B2554,'Safety Idea'!D:X,21,FALSE),"")</f>
        <v/>
      </c>
      <c r="G2554" t="str">
        <f>IFERROR(VLOOKUP(B2554,'Compulsory Training'!D:Z,23,FALSE),"")</f>
        <v/>
      </c>
      <c r="H2554" t="str">
        <f>IFERROR(VLOOKUP(B2554,Attendance!D:BQ,65,FALSE),"")</f>
        <v/>
      </c>
      <c r="I2554" t="str">
        <f>IFERROR(VLOOKUP(B2554,Misconduct!D:M,8,FALSE),"")</f>
        <v/>
      </c>
      <c r="J2554" t="str">
        <f>IFERROR(VLOOKUP(B2554,Misconduct!D:M,9,FALSE),"")</f>
        <v/>
      </c>
      <c r="K2554" t="str">
        <f>IFERROR(VLOOKUP(B2554,Misconduct!D:M,10,FALSE),"")</f>
        <v/>
      </c>
    </row>
    <row r="2555" spans="1:11">
      <c r="A2555" s="161" t="str">
        <f>IF(Personal_Development!C2449="","",Personal_Development!C2449)</f>
        <v/>
      </c>
      <c r="B2555" t="str">
        <f>IF(Personal_Development!D2449="","",Personal_Development!D2449)</f>
        <v/>
      </c>
      <c r="C2555" t="str">
        <f>IF(Personal_Development!E2449="","",Personal_Development!E2449)</f>
        <v/>
      </c>
      <c r="D2555" t="str">
        <f>IFERROR(VLOOKUP(B2555,Personal_Development!D:DL,113,FALSE),"")</f>
        <v/>
      </c>
      <c r="E2555" t="str">
        <f>IFERROR(VLOOKUP(B2555,Kaizen!D:X,21,FALSE),"")</f>
        <v/>
      </c>
      <c r="F2555" t="str">
        <f>IFERROR(VLOOKUP(B2555,'Safety Idea'!D:X,21,FALSE),"")</f>
        <v/>
      </c>
      <c r="G2555" t="str">
        <f>IFERROR(VLOOKUP(B2555,'Compulsory Training'!D:Z,23,FALSE),"")</f>
        <v/>
      </c>
      <c r="H2555" t="str">
        <f>IFERROR(VLOOKUP(B2555,Attendance!D:BQ,65,FALSE),"")</f>
        <v/>
      </c>
      <c r="I2555" t="str">
        <f>IFERROR(VLOOKUP(B2555,Misconduct!D:M,8,FALSE),"")</f>
        <v/>
      </c>
      <c r="J2555" t="str">
        <f>IFERROR(VLOOKUP(B2555,Misconduct!D:M,9,FALSE),"")</f>
        <v/>
      </c>
      <c r="K2555" t="str">
        <f>IFERROR(VLOOKUP(B2555,Misconduct!D:M,10,FALSE),"")</f>
        <v/>
      </c>
    </row>
    <row r="2556" spans="1:11">
      <c r="A2556" s="161" t="str">
        <f>IF(Personal_Development!C2450="","",Personal_Development!C2450)</f>
        <v/>
      </c>
      <c r="B2556" t="str">
        <f>IF(Personal_Development!D2450="","",Personal_Development!D2450)</f>
        <v/>
      </c>
      <c r="C2556" t="str">
        <f>IF(Personal_Development!E2450="","",Personal_Development!E2450)</f>
        <v/>
      </c>
      <c r="D2556" t="str">
        <f>IFERROR(VLOOKUP(B2556,Personal_Development!D:DL,113,FALSE),"")</f>
        <v/>
      </c>
      <c r="E2556" t="str">
        <f>IFERROR(VLOOKUP(B2556,Kaizen!D:X,21,FALSE),"")</f>
        <v/>
      </c>
      <c r="F2556" t="str">
        <f>IFERROR(VLOOKUP(B2556,'Safety Idea'!D:X,21,FALSE),"")</f>
        <v/>
      </c>
      <c r="G2556" t="str">
        <f>IFERROR(VLOOKUP(B2556,'Compulsory Training'!D:Z,23,FALSE),"")</f>
        <v/>
      </c>
      <c r="H2556" t="str">
        <f>IFERROR(VLOOKUP(B2556,Attendance!D:BQ,65,FALSE),"")</f>
        <v/>
      </c>
      <c r="I2556" t="str">
        <f>IFERROR(VLOOKUP(B2556,Misconduct!D:M,8,FALSE),"")</f>
        <v/>
      </c>
      <c r="J2556" t="str">
        <f>IFERROR(VLOOKUP(B2556,Misconduct!D:M,9,FALSE),"")</f>
        <v/>
      </c>
      <c r="K2556" t="str">
        <f>IFERROR(VLOOKUP(B2556,Misconduct!D:M,10,FALSE),"")</f>
        <v/>
      </c>
    </row>
    <row r="2557" spans="1:11">
      <c r="A2557" s="161" t="str">
        <f>IF(Personal_Development!C2451="","",Personal_Development!C2451)</f>
        <v/>
      </c>
      <c r="B2557" t="str">
        <f>IF(Personal_Development!D2451="","",Personal_Development!D2451)</f>
        <v/>
      </c>
      <c r="C2557" t="str">
        <f>IF(Personal_Development!E2451="","",Personal_Development!E2451)</f>
        <v/>
      </c>
      <c r="D2557" t="str">
        <f>IFERROR(VLOOKUP(B2557,Personal_Development!D:DL,113,FALSE),"")</f>
        <v/>
      </c>
      <c r="E2557" t="str">
        <f>IFERROR(VLOOKUP(B2557,Kaizen!D:X,21,FALSE),"")</f>
        <v/>
      </c>
      <c r="F2557" t="str">
        <f>IFERROR(VLOOKUP(B2557,'Safety Idea'!D:X,21,FALSE),"")</f>
        <v/>
      </c>
      <c r="G2557" t="str">
        <f>IFERROR(VLOOKUP(B2557,'Compulsory Training'!D:Z,23,FALSE),"")</f>
        <v/>
      </c>
      <c r="H2557" t="str">
        <f>IFERROR(VLOOKUP(B2557,Attendance!D:BQ,65,FALSE),"")</f>
        <v/>
      </c>
      <c r="I2557" t="str">
        <f>IFERROR(VLOOKUP(B2557,Misconduct!D:M,8,FALSE),"")</f>
        <v/>
      </c>
      <c r="J2557" t="str">
        <f>IFERROR(VLOOKUP(B2557,Misconduct!D:M,9,FALSE),"")</f>
        <v/>
      </c>
      <c r="K2557" t="str">
        <f>IFERROR(VLOOKUP(B2557,Misconduct!D:M,10,FALSE),"")</f>
        <v/>
      </c>
    </row>
    <row r="2558" spans="1:11">
      <c r="A2558" s="161" t="str">
        <f>IF(Personal_Development!C2452="","",Personal_Development!C2452)</f>
        <v/>
      </c>
      <c r="B2558" t="str">
        <f>IF(Personal_Development!D2452="","",Personal_Development!D2452)</f>
        <v/>
      </c>
      <c r="C2558" t="str">
        <f>IF(Personal_Development!E2452="","",Personal_Development!E2452)</f>
        <v/>
      </c>
      <c r="D2558" t="str">
        <f>IFERROR(VLOOKUP(B2558,Personal_Development!D:DL,113,FALSE),"")</f>
        <v/>
      </c>
      <c r="E2558" t="str">
        <f>IFERROR(VLOOKUP(B2558,Kaizen!D:X,21,FALSE),"")</f>
        <v/>
      </c>
      <c r="F2558" t="str">
        <f>IFERROR(VLOOKUP(B2558,'Safety Idea'!D:X,21,FALSE),"")</f>
        <v/>
      </c>
      <c r="G2558" t="str">
        <f>IFERROR(VLOOKUP(B2558,'Compulsory Training'!D:Z,23,FALSE),"")</f>
        <v/>
      </c>
      <c r="H2558" t="str">
        <f>IFERROR(VLOOKUP(B2558,Attendance!D:BQ,65,FALSE),"")</f>
        <v/>
      </c>
      <c r="I2558" t="str">
        <f>IFERROR(VLOOKUP(B2558,Misconduct!D:M,8,FALSE),"")</f>
        <v/>
      </c>
      <c r="J2558" t="str">
        <f>IFERROR(VLOOKUP(B2558,Misconduct!D:M,9,FALSE),"")</f>
        <v/>
      </c>
      <c r="K2558" t="str">
        <f>IFERROR(VLOOKUP(B2558,Misconduct!D:M,10,FALSE),"")</f>
        <v/>
      </c>
    </row>
    <row r="2559" spans="1:11">
      <c r="A2559" s="161" t="str">
        <f>IF(Personal_Development!C2453="","",Personal_Development!C2453)</f>
        <v/>
      </c>
      <c r="B2559" t="str">
        <f>IF(Personal_Development!D2453="","",Personal_Development!D2453)</f>
        <v/>
      </c>
      <c r="C2559" t="str">
        <f>IF(Personal_Development!E2453="","",Personal_Development!E2453)</f>
        <v/>
      </c>
      <c r="D2559" t="str">
        <f>IFERROR(VLOOKUP(B2559,Personal_Development!D:DL,113,FALSE),"")</f>
        <v/>
      </c>
      <c r="E2559" t="str">
        <f>IFERROR(VLOOKUP(B2559,Kaizen!D:X,21,FALSE),"")</f>
        <v/>
      </c>
      <c r="F2559" t="str">
        <f>IFERROR(VLOOKUP(B2559,'Safety Idea'!D:X,21,FALSE),"")</f>
        <v/>
      </c>
      <c r="G2559" t="str">
        <f>IFERROR(VLOOKUP(B2559,'Compulsory Training'!D:Z,23,FALSE),"")</f>
        <v/>
      </c>
      <c r="H2559" t="str">
        <f>IFERROR(VLOOKUP(B2559,Attendance!D:BQ,65,FALSE),"")</f>
        <v/>
      </c>
      <c r="I2559" t="str">
        <f>IFERROR(VLOOKUP(B2559,Misconduct!D:M,8,FALSE),"")</f>
        <v/>
      </c>
      <c r="J2559" t="str">
        <f>IFERROR(VLOOKUP(B2559,Misconduct!D:M,9,FALSE),"")</f>
        <v/>
      </c>
      <c r="K2559" t="str">
        <f>IFERROR(VLOOKUP(B2559,Misconduct!D:M,10,FALSE),"")</f>
        <v/>
      </c>
    </row>
    <row r="2560" spans="1:11">
      <c r="A2560" s="161" t="str">
        <f>IF(Personal_Development!C2454="","",Personal_Development!C2454)</f>
        <v/>
      </c>
      <c r="B2560" t="str">
        <f>IF(Personal_Development!D2454="","",Personal_Development!D2454)</f>
        <v/>
      </c>
      <c r="C2560" t="str">
        <f>IF(Personal_Development!E2454="","",Personal_Development!E2454)</f>
        <v/>
      </c>
      <c r="D2560" t="str">
        <f>IFERROR(VLOOKUP(B2560,Personal_Development!D:DL,113,FALSE),"")</f>
        <v/>
      </c>
      <c r="E2560" t="str">
        <f>IFERROR(VLOOKUP(B2560,Kaizen!D:X,21,FALSE),"")</f>
        <v/>
      </c>
      <c r="F2560" t="str">
        <f>IFERROR(VLOOKUP(B2560,'Safety Idea'!D:X,21,FALSE),"")</f>
        <v/>
      </c>
      <c r="G2560" t="str">
        <f>IFERROR(VLOOKUP(B2560,'Compulsory Training'!D:Z,23,FALSE),"")</f>
        <v/>
      </c>
      <c r="H2560" t="str">
        <f>IFERROR(VLOOKUP(B2560,Attendance!D:BQ,65,FALSE),"")</f>
        <v/>
      </c>
      <c r="I2560" t="str">
        <f>IFERROR(VLOOKUP(B2560,Misconduct!D:M,8,FALSE),"")</f>
        <v/>
      </c>
      <c r="J2560" t="str">
        <f>IFERROR(VLOOKUP(B2560,Misconduct!D:M,9,FALSE),"")</f>
        <v/>
      </c>
      <c r="K2560" t="str">
        <f>IFERROR(VLOOKUP(B2560,Misconduct!D:M,10,FALSE),"")</f>
        <v/>
      </c>
    </row>
    <row r="2561" spans="1:11">
      <c r="A2561" s="161" t="str">
        <f>IF(Personal_Development!C2455="","",Personal_Development!C2455)</f>
        <v/>
      </c>
      <c r="B2561" t="str">
        <f>IF(Personal_Development!D2455="","",Personal_Development!D2455)</f>
        <v/>
      </c>
      <c r="C2561" t="str">
        <f>IF(Personal_Development!E2455="","",Personal_Development!E2455)</f>
        <v/>
      </c>
      <c r="D2561" t="str">
        <f>IFERROR(VLOOKUP(B2561,Personal_Development!D:DL,113,FALSE),"")</f>
        <v/>
      </c>
      <c r="E2561" t="str">
        <f>IFERROR(VLOOKUP(B2561,Kaizen!D:X,21,FALSE),"")</f>
        <v/>
      </c>
      <c r="F2561" t="str">
        <f>IFERROR(VLOOKUP(B2561,'Safety Idea'!D:X,21,FALSE),"")</f>
        <v/>
      </c>
      <c r="G2561" t="str">
        <f>IFERROR(VLOOKUP(B2561,'Compulsory Training'!D:Z,23,FALSE),"")</f>
        <v/>
      </c>
      <c r="H2561" t="str">
        <f>IFERROR(VLOOKUP(B2561,Attendance!D:BQ,65,FALSE),"")</f>
        <v/>
      </c>
      <c r="I2561" t="str">
        <f>IFERROR(VLOOKUP(B2561,Misconduct!D:M,8,FALSE),"")</f>
        <v/>
      </c>
      <c r="J2561" t="str">
        <f>IFERROR(VLOOKUP(B2561,Misconduct!D:M,9,FALSE),"")</f>
        <v/>
      </c>
      <c r="K2561" t="str">
        <f>IFERROR(VLOOKUP(B2561,Misconduct!D:M,10,FALSE),"")</f>
        <v/>
      </c>
    </row>
    <row r="2562" spans="1:11">
      <c r="A2562" s="161" t="str">
        <f>IF(Personal_Development!C2456="","",Personal_Development!C2456)</f>
        <v/>
      </c>
      <c r="B2562" t="str">
        <f>IF(Personal_Development!D2456="","",Personal_Development!D2456)</f>
        <v/>
      </c>
      <c r="C2562" t="str">
        <f>IF(Personal_Development!E2456="","",Personal_Development!E2456)</f>
        <v/>
      </c>
      <c r="D2562" t="str">
        <f>IFERROR(VLOOKUP(B2562,Personal_Development!D:DL,113,FALSE),"")</f>
        <v/>
      </c>
      <c r="E2562" t="str">
        <f>IFERROR(VLOOKUP(B2562,Kaizen!D:X,21,FALSE),"")</f>
        <v/>
      </c>
      <c r="F2562" t="str">
        <f>IFERROR(VLOOKUP(B2562,'Safety Idea'!D:X,21,FALSE),"")</f>
        <v/>
      </c>
      <c r="G2562" t="str">
        <f>IFERROR(VLOOKUP(B2562,'Compulsory Training'!D:Z,23,FALSE),"")</f>
        <v/>
      </c>
      <c r="H2562" t="str">
        <f>IFERROR(VLOOKUP(B2562,Attendance!D:BQ,65,FALSE),"")</f>
        <v/>
      </c>
      <c r="I2562" t="str">
        <f>IFERROR(VLOOKUP(B2562,Misconduct!D:M,8,FALSE),"")</f>
        <v/>
      </c>
      <c r="J2562" t="str">
        <f>IFERROR(VLOOKUP(B2562,Misconduct!D:M,9,FALSE),"")</f>
        <v/>
      </c>
      <c r="K2562" t="str">
        <f>IFERROR(VLOOKUP(B2562,Misconduct!D:M,10,FALSE),"")</f>
        <v/>
      </c>
    </row>
    <row r="2563" spans="1:11">
      <c r="A2563" s="161" t="str">
        <f>IF(Personal_Development!C2457="","",Personal_Development!C2457)</f>
        <v/>
      </c>
      <c r="B2563" t="str">
        <f>IF(Personal_Development!D2457="","",Personal_Development!D2457)</f>
        <v/>
      </c>
      <c r="C2563" t="str">
        <f>IF(Personal_Development!E2457="","",Personal_Development!E2457)</f>
        <v/>
      </c>
      <c r="D2563" t="str">
        <f>IFERROR(VLOOKUP(B2563,Personal_Development!D:DL,113,FALSE),"")</f>
        <v/>
      </c>
      <c r="E2563" t="str">
        <f>IFERROR(VLOOKUP(B2563,Kaizen!D:X,21,FALSE),"")</f>
        <v/>
      </c>
      <c r="F2563" t="str">
        <f>IFERROR(VLOOKUP(B2563,'Safety Idea'!D:X,21,FALSE),"")</f>
        <v/>
      </c>
      <c r="G2563" t="str">
        <f>IFERROR(VLOOKUP(B2563,'Compulsory Training'!D:Z,23,FALSE),"")</f>
        <v/>
      </c>
      <c r="H2563" t="str">
        <f>IFERROR(VLOOKUP(B2563,Attendance!D:BQ,65,FALSE),"")</f>
        <v/>
      </c>
      <c r="I2563" t="str">
        <f>IFERROR(VLOOKUP(B2563,Misconduct!D:M,8,FALSE),"")</f>
        <v/>
      </c>
      <c r="J2563" t="str">
        <f>IFERROR(VLOOKUP(B2563,Misconduct!D:M,9,FALSE),"")</f>
        <v/>
      </c>
      <c r="K2563" t="str">
        <f>IFERROR(VLOOKUP(B2563,Misconduct!D:M,10,FALSE),"")</f>
        <v/>
      </c>
    </row>
    <row r="2564" spans="1:11">
      <c r="A2564" s="161" t="str">
        <f>IF(Personal_Development!C2458="","",Personal_Development!C2458)</f>
        <v/>
      </c>
      <c r="B2564" t="str">
        <f>IF(Personal_Development!D2458="","",Personal_Development!D2458)</f>
        <v/>
      </c>
      <c r="C2564" t="str">
        <f>IF(Personal_Development!E2458="","",Personal_Development!E2458)</f>
        <v/>
      </c>
      <c r="D2564" t="str">
        <f>IFERROR(VLOOKUP(B2564,Personal_Development!D:DL,113,FALSE),"")</f>
        <v/>
      </c>
      <c r="E2564" t="str">
        <f>IFERROR(VLOOKUP(B2564,Kaizen!D:X,21,FALSE),"")</f>
        <v/>
      </c>
      <c r="F2564" t="str">
        <f>IFERROR(VLOOKUP(B2564,'Safety Idea'!D:X,21,FALSE),"")</f>
        <v/>
      </c>
      <c r="G2564" t="str">
        <f>IFERROR(VLOOKUP(B2564,'Compulsory Training'!D:Z,23,FALSE),"")</f>
        <v/>
      </c>
      <c r="H2564" t="str">
        <f>IFERROR(VLOOKUP(B2564,Attendance!D:BQ,65,FALSE),"")</f>
        <v/>
      </c>
      <c r="I2564" t="str">
        <f>IFERROR(VLOOKUP(B2564,Misconduct!D:M,8,FALSE),"")</f>
        <v/>
      </c>
      <c r="J2564" t="str">
        <f>IFERROR(VLOOKUP(B2564,Misconduct!D:M,9,FALSE),"")</f>
        <v/>
      </c>
      <c r="K2564" t="str">
        <f>IFERROR(VLOOKUP(B2564,Misconduct!D:M,10,FALSE),"")</f>
        <v/>
      </c>
    </row>
    <row r="2565" spans="1:11">
      <c r="A2565" s="161" t="str">
        <f>IF(Personal_Development!C2459="","",Personal_Development!C2459)</f>
        <v/>
      </c>
      <c r="B2565" t="str">
        <f>IF(Personal_Development!D2459="","",Personal_Development!D2459)</f>
        <v/>
      </c>
      <c r="C2565" t="str">
        <f>IF(Personal_Development!E2459="","",Personal_Development!E2459)</f>
        <v/>
      </c>
      <c r="D2565" t="str">
        <f>IFERROR(VLOOKUP(B2565,Personal_Development!D:DL,113,FALSE),"")</f>
        <v/>
      </c>
      <c r="E2565" t="str">
        <f>IFERROR(VLOOKUP(B2565,Kaizen!D:X,21,FALSE),"")</f>
        <v/>
      </c>
      <c r="F2565" t="str">
        <f>IFERROR(VLOOKUP(B2565,'Safety Idea'!D:X,21,FALSE),"")</f>
        <v/>
      </c>
      <c r="G2565" t="str">
        <f>IFERROR(VLOOKUP(B2565,'Compulsory Training'!D:Z,23,FALSE),"")</f>
        <v/>
      </c>
      <c r="H2565" t="str">
        <f>IFERROR(VLOOKUP(B2565,Attendance!D:BQ,65,FALSE),"")</f>
        <v/>
      </c>
      <c r="I2565" t="str">
        <f>IFERROR(VLOOKUP(B2565,Misconduct!D:M,8,FALSE),"")</f>
        <v/>
      </c>
      <c r="J2565" t="str">
        <f>IFERROR(VLOOKUP(B2565,Misconduct!D:M,9,FALSE),"")</f>
        <v/>
      </c>
      <c r="K2565" t="str">
        <f>IFERROR(VLOOKUP(B2565,Misconduct!D:M,10,FALSE),"")</f>
        <v/>
      </c>
    </row>
    <row r="2566" spans="1:11">
      <c r="A2566" s="161" t="str">
        <f>IF(Personal_Development!C2460="","",Personal_Development!C2460)</f>
        <v/>
      </c>
      <c r="B2566" t="str">
        <f>IF(Personal_Development!D2460="","",Personal_Development!D2460)</f>
        <v/>
      </c>
      <c r="C2566" t="str">
        <f>IF(Personal_Development!E2460="","",Personal_Development!E2460)</f>
        <v/>
      </c>
      <c r="D2566" t="str">
        <f>IFERROR(VLOOKUP(B2566,Personal_Development!D:DL,113,FALSE),"")</f>
        <v/>
      </c>
      <c r="E2566" t="str">
        <f>IFERROR(VLOOKUP(B2566,Kaizen!D:X,21,FALSE),"")</f>
        <v/>
      </c>
      <c r="F2566" t="str">
        <f>IFERROR(VLOOKUP(B2566,'Safety Idea'!D:X,21,FALSE),"")</f>
        <v/>
      </c>
      <c r="G2566" t="str">
        <f>IFERROR(VLOOKUP(B2566,'Compulsory Training'!D:Z,23,FALSE),"")</f>
        <v/>
      </c>
      <c r="H2566" t="str">
        <f>IFERROR(VLOOKUP(B2566,Attendance!D:BQ,65,FALSE),"")</f>
        <v/>
      </c>
      <c r="I2566" t="str">
        <f>IFERROR(VLOOKUP(B2566,Misconduct!D:M,8,FALSE),"")</f>
        <v/>
      </c>
      <c r="J2566" t="str">
        <f>IFERROR(VLOOKUP(B2566,Misconduct!D:M,9,FALSE),"")</f>
        <v/>
      </c>
      <c r="K2566" t="str">
        <f>IFERROR(VLOOKUP(B2566,Misconduct!D:M,10,FALSE),"")</f>
        <v/>
      </c>
    </row>
    <row r="2567" spans="1:11">
      <c r="A2567" s="161" t="str">
        <f>IF(Personal_Development!C2461="","",Personal_Development!C2461)</f>
        <v/>
      </c>
      <c r="B2567" t="str">
        <f>IF(Personal_Development!D2461="","",Personal_Development!D2461)</f>
        <v/>
      </c>
      <c r="C2567" t="str">
        <f>IF(Personal_Development!E2461="","",Personal_Development!E2461)</f>
        <v/>
      </c>
      <c r="D2567" t="str">
        <f>IFERROR(VLOOKUP(B2567,Personal_Development!D:DL,113,FALSE),"")</f>
        <v/>
      </c>
      <c r="E2567" t="str">
        <f>IFERROR(VLOOKUP(B2567,Kaizen!D:X,21,FALSE),"")</f>
        <v/>
      </c>
      <c r="F2567" t="str">
        <f>IFERROR(VLOOKUP(B2567,'Safety Idea'!D:X,21,FALSE),"")</f>
        <v/>
      </c>
      <c r="G2567" t="str">
        <f>IFERROR(VLOOKUP(B2567,'Compulsory Training'!D:Z,23,FALSE),"")</f>
        <v/>
      </c>
      <c r="H2567" t="str">
        <f>IFERROR(VLOOKUP(B2567,Attendance!D:BQ,65,FALSE),"")</f>
        <v/>
      </c>
      <c r="I2567" t="str">
        <f>IFERROR(VLOOKUP(B2567,Misconduct!D:M,8,FALSE),"")</f>
        <v/>
      </c>
      <c r="J2567" t="str">
        <f>IFERROR(VLOOKUP(B2567,Misconduct!D:M,9,FALSE),"")</f>
        <v/>
      </c>
      <c r="K2567" t="str">
        <f>IFERROR(VLOOKUP(B2567,Misconduct!D:M,10,FALSE),"")</f>
        <v/>
      </c>
    </row>
    <row r="2568" spans="1:11">
      <c r="A2568" s="161" t="str">
        <f>IF(Personal_Development!C2462="","",Personal_Development!C2462)</f>
        <v/>
      </c>
      <c r="B2568" t="str">
        <f>IF(Personal_Development!D2462="","",Personal_Development!D2462)</f>
        <v/>
      </c>
      <c r="C2568" t="str">
        <f>IF(Personal_Development!E2462="","",Personal_Development!E2462)</f>
        <v/>
      </c>
      <c r="D2568" t="str">
        <f>IFERROR(VLOOKUP(B2568,Personal_Development!D:DL,113,FALSE),"")</f>
        <v/>
      </c>
      <c r="E2568" t="str">
        <f>IFERROR(VLOOKUP(B2568,Kaizen!D:X,21,FALSE),"")</f>
        <v/>
      </c>
      <c r="F2568" t="str">
        <f>IFERROR(VLOOKUP(B2568,'Safety Idea'!D:X,21,FALSE),"")</f>
        <v/>
      </c>
      <c r="G2568" t="str">
        <f>IFERROR(VLOOKUP(B2568,'Compulsory Training'!D:Z,23,FALSE),"")</f>
        <v/>
      </c>
      <c r="H2568" t="str">
        <f>IFERROR(VLOOKUP(B2568,Attendance!D:BQ,65,FALSE),"")</f>
        <v/>
      </c>
      <c r="I2568" t="str">
        <f>IFERROR(VLOOKUP(B2568,Misconduct!D:M,8,FALSE),"")</f>
        <v/>
      </c>
      <c r="J2568" t="str">
        <f>IFERROR(VLOOKUP(B2568,Misconduct!D:M,9,FALSE),"")</f>
        <v/>
      </c>
      <c r="K2568" t="str">
        <f>IFERROR(VLOOKUP(B2568,Misconduct!D:M,10,FALSE),"")</f>
        <v/>
      </c>
    </row>
    <row r="2569" spans="1:11">
      <c r="A2569" s="161" t="str">
        <f>IF(Personal_Development!C2463="","",Personal_Development!C2463)</f>
        <v/>
      </c>
      <c r="B2569" t="str">
        <f>IF(Personal_Development!D2463="","",Personal_Development!D2463)</f>
        <v/>
      </c>
      <c r="C2569" t="str">
        <f>IF(Personal_Development!E2463="","",Personal_Development!E2463)</f>
        <v/>
      </c>
      <c r="D2569" t="str">
        <f>IFERROR(VLOOKUP(B2569,Personal_Development!D:DL,113,FALSE),"")</f>
        <v/>
      </c>
      <c r="E2569" t="str">
        <f>IFERROR(VLOOKUP(B2569,Kaizen!D:X,21,FALSE),"")</f>
        <v/>
      </c>
      <c r="F2569" t="str">
        <f>IFERROR(VLOOKUP(B2569,'Safety Idea'!D:X,21,FALSE),"")</f>
        <v/>
      </c>
      <c r="G2569" t="str">
        <f>IFERROR(VLOOKUP(B2569,'Compulsory Training'!D:Z,23,FALSE),"")</f>
        <v/>
      </c>
      <c r="H2569" t="str">
        <f>IFERROR(VLOOKUP(B2569,Attendance!D:BQ,65,FALSE),"")</f>
        <v/>
      </c>
      <c r="I2569" t="str">
        <f>IFERROR(VLOOKUP(B2569,Misconduct!D:M,8,FALSE),"")</f>
        <v/>
      </c>
      <c r="J2569" t="str">
        <f>IFERROR(VLOOKUP(B2569,Misconduct!D:M,9,FALSE),"")</f>
        <v/>
      </c>
      <c r="K2569" t="str">
        <f>IFERROR(VLOOKUP(B2569,Misconduct!D:M,10,FALSE),"")</f>
        <v/>
      </c>
    </row>
    <row r="2570" spans="1:11">
      <c r="A2570" s="161" t="str">
        <f>IF(Personal_Development!C2464="","",Personal_Development!C2464)</f>
        <v/>
      </c>
      <c r="B2570" t="str">
        <f>IF(Personal_Development!D2464="","",Personal_Development!D2464)</f>
        <v/>
      </c>
      <c r="C2570" t="str">
        <f>IF(Personal_Development!E2464="","",Personal_Development!E2464)</f>
        <v/>
      </c>
      <c r="D2570" t="str">
        <f>IFERROR(VLOOKUP(B2570,Personal_Development!D:DL,113,FALSE),"")</f>
        <v/>
      </c>
      <c r="E2570" t="str">
        <f>IFERROR(VLOOKUP(B2570,Kaizen!D:X,21,FALSE),"")</f>
        <v/>
      </c>
      <c r="F2570" t="str">
        <f>IFERROR(VLOOKUP(B2570,'Safety Idea'!D:X,21,FALSE),"")</f>
        <v/>
      </c>
      <c r="G2570" t="str">
        <f>IFERROR(VLOOKUP(B2570,'Compulsory Training'!D:Z,23,FALSE),"")</f>
        <v/>
      </c>
      <c r="H2570" t="str">
        <f>IFERROR(VLOOKUP(B2570,Attendance!D:BQ,65,FALSE),"")</f>
        <v/>
      </c>
      <c r="I2570" t="str">
        <f>IFERROR(VLOOKUP(B2570,Misconduct!D:M,8,FALSE),"")</f>
        <v/>
      </c>
      <c r="J2570" t="str">
        <f>IFERROR(VLOOKUP(B2570,Misconduct!D:M,9,FALSE),"")</f>
        <v/>
      </c>
      <c r="K2570" t="str">
        <f>IFERROR(VLOOKUP(B2570,Misconduct!D:M,10,FALSE),"")</f>
        <v/>
      </c>
    </row>
    <row r="2571" spans="1:11">
      <c r="A2571" s="161" t="str">
        <f>IF(Personal_Development!C2465="","",Personal_Development!C2465)</f>
        <v/>
      </c>
      <c r="B2571" t="str">
        <f>IF(Personal_Development!D2465="","",Personal_Development!D2465)</f>
        <v/>
      </c>
      <c r="C2571" t="str">
        <f>IF(Personal_Development!E2465="","",Personal_Development!E2465)</f>
        <v/>
      </c>
      <c r="D2571" t="str">
        <f>IFERROR(VLOOKUP(B2571,Personal_Development!D:DL,113,FALSE),"")</f>
        <v/>
      </c>
      <c r="E2571" t="str">
        <f>IFERROR(VLOOKUP(B2571,Kaizen!D:X,21,FALSE),"")</f>
        <v/>
      </c>
      <c r="F2571" t="str">
        <f>IFERROR(VLOOKUP(B2571,'Safety Idea'!D:X,21,FALSE),"")</f>
        <v/>
      </c>
      <c r="G2571" t="str">
        <f>IFERROR(VLOOKUP(B2571,'Compulsory Training'!D:Z,23,FALSE),"")</f>
        <v/>
      </c>
      <c r="H2571" t="str">
        <f>IFERROR(VLOOKUP(B2571,Attendance!D:BQ,65,FALSE),"")</f>
        <v/>
      </c>
      <c r="I2571" t="str">
        <f>IFERROR(VLOOKUP(B2571,Misconduct!D:M,8,FALSE),"")</f>
        <v/>
      </c>
      <c r="J2571" t="str">
        <f>IFERROR(VLOOKUP(B2571,Misconduct!D:M,9,FALSE),"")</f>
        <v/>
      </c>
      <c r="K2571" t="str">
        <f>IFERROR(VLOOKUP(B2571,Misconduct!D:M,10,FALSE),"")</f>
        <v/>
      </c>
    </row>
    <row r="2572" spans="1:11">
      <c r="A2572" s="161" t="str">
        <f>IF(Personal_Development!C2466="","",Personal_Development!C2466)</f>
        <v/>
      </c>
      <c r="B2572" t="str">
        <f>IF(Personal_Development!D2466="","",Personal_Development!D2466)</f>
        <v/>
      </c>
      <c r="C2572" t="str">
        <f>IF(Personal_Development!E2466="","",Personal_Development!E2466)</f>
        <v/>
      </c>
      <c r="D2572" t="str">
        <f>IFERROR(VLOOKUP(B2572,Personal_Development!D:DL,113,FALSE),"")</f>
        <v/>
      </c>
      <c r="E2572" t="str">
        <f>IFERROR(VLOOKUP(B2572,Kaizen!D:X,21,FALSE),"")</f>
        <v/>
      </c>
      <c r="F2572" t="str">
        <f>IFERROR(VLOOKUP(B2572,'Safety Idea'!D:X,21,FALSE),"")</f>
        <v/>
      </c>
      <c r="G2572" t="str">
        <f>IFERROR(VLOOKUP(B2572,'Compulsory Training'!D:Z,23,FALSE),"")</f>
        <v/>
      </c>
      <c r="H2572" t="str">
        <f>IFERROR(VLOOKUP(B2572,Attendance!D:BQ,65,FALSE),"")</f>
        <v/>
      </c>
      <c r="I2572" t="str">
        <f>IFERROR(VLOOKUP(B2572,Misconduct!D:M,8,FALSE),"")</f>
        <v/>
      </c>
      <c r="J2572" t="str">
        <f>IFERROR(VLOOKUP(B2572,Misconduct!D:M,9,FALSE),"")</f>
        <v/>
      </c>
      <c r="K2572" t="str">
        <f>IFERROR(VLOOKUP(B2572,Misconduct!D:M,10,FALSE),"")</f>
        <v/>
      </c>
    </row>
    <row r="2573" spans="1:11">
      <c r="A2573" s="161" t="str">
        <f>IF(Personal_Development!C2467="","",Personal_Development!C2467)</f>
        <v/>
      </c>
      <c r="B2573" t="str">
        <f>IF(Personal_Development!D2467="","",Personal_Development!D2467)</f>
        <v/>
      </c>
      <c r="C2573" t="str">
        <f>IF(Personal_Development!E2467="","",Personal_Development!E2467)</f>
        <v/>
      </c>
      <c r="D2573" t="str">
        <f>IFERROR(VLOOKUP(B2573,Personal_Development!D:DL,113,FALSE),"")</f>
        <v/>
      </c>
      <c r="E2573" t="str">
        <f>IFERROR(VLOOKUP(B2573,Kaizen!D:X,21,FALSE),"")</f>
        <v/>
      </c>
      <c r="F2573" t="str">
        <f>IFERROR(VLOOKUP(B2573,'Safety Idea'!D:X,21,FALSE),"")</f>
        <v/>
      </c>
      <c r="G2573" t="str">
        <f>IFERROR(VLOOKUP(B2573,'Compulsory Training'!D:Z,23,FALSE),"")</f>
        <v/>
      </c>
      <c r="H2573" t="str">
        <f>IFERROR(VLOOKUP(B2573,Attendance!D:BQ,65,FALSE),"")</f>
        <v/>
      </c>
      <c r="I2573" t="str">
        <f>IFERROR(VLOOKUP(B2573,Misconduct!D:M,8,FALSE),"")</f>
        <v/>
      </c>
      <c r="J2573" t="str">
        <f>IFERROR(VLOOKUP(B2573,Misconduct!D:M,9,FALSE),"")</f>
        <v/>
      </c>
      <c r="K2573" t="str">
        <f>IFERROR(VLOOKUP(B2573,Misconduct!D:M,10,FALSE),"")</f>
        <v/>
      </c>
    </row>
    <row r="2574" spans="1:11">
      <c r="A2574" s="161" t="str">
        <f>IF(Personal_Development!C2468="","",Personal_Development!C2468)</f>
        <v/>
      </c>
      <c r="B2574" t="str">
        <f>IF(Personal_Development!D2468="","",Personal_Development!D2468)</f>
        <v/>
      </c>
      <c r="C2574" t="str">
        <f>IF(Personal_Development!E2468="","",Personal_Development!E2468)</f>
        <v/>
      </c>
      <c r="D2574" t="str">
        <f>IFERROR(VLOOKUP(B2574,Personal_Development!D:DL,113,FALSE),"")</f>
        <v/>
      </c>
      <c r="E2574" t="str">
        <f>IFERROR(VLOOKUP(B2574,Kaizen!D:X,21,FALSE),"")</f>
        <v/>
      </c>
      <c r="F2574" t="str">
        <f>IFERROR(VLOOKUP(B2574,'Safety Idea'!D:X,21,FALSE),"")</f>
        <v/>
      </c>
      <c r="G2574" t="str">
        <f>IFERROR(VLOOKUP(B2574,'Compulsory Training'!D:Z,23,FALSE),"")</f>
        <v/>
      </c>
      <c r="H2574" t="str">
        <f>IFERROR(VLOOKUP(B2574,Attendance!D:BQ,65,FALSE),"")</f>
        <v/>
      </c>
      <c r="I2574" t="str">
        <f>IFERROR(VLOOKUP(B2574,Misconduct!D:M,8,FALSE),"")</f>
        <v/>
      </c>
      <c r="J2574" t="str">
        <f>IFERROR(VLOOKUP(B2574,Misconduct!D:M,9,FALSE),"")</f>
        <v/>
      </c>
      <c r="K2574" t="str">
        <f>IFERROR(VLOOKUP(B2574,Misconduct!D:M,10,FALSE),"")</f>
        <v/>
      </c>
    </row>
    <row r="2575" spans="1:11">
      <c r="A2575" s="161" t="str">
        <f>IF(Personal_Development!C2469="","",Personal_Development!C2469)</f>
        <v/>
      </c>
      <c r="B2575" t="str">
        <f>IF(Personal_Development!D2469="","",Personal_Development!D2469)</f>
        <v/>
      </c>
      <c r="C2575" t="str">
        <f>IF(Personal_Development!E2469="","",Personal_Development!E2469)</f>
        <v/>
      </c>
      <c r="D2575" t="str">
        <f>IFERROR(VLOOKUP(B2575,Personal_Development!D:DL,113,FALSE),"")</f>
        <v/>
      </c>
      <c r="E2575" t="str">
        <f>IFERROR(VLOOKUP(B2575,Kaizen!D:X,21,FALSE),"")</f>
        <v/>
      </c>
      <c r="F2575" t="str">
        <f>IFERROR(VLOOKUP(B2575,'Safety Idea'!D:X,21,FALSE),"")</f>
        <v/>
      </c>
      <c r="G2575" t="str">
        <f>IFERROR(VLOOKUP(B2575,'Compulsory Training'!D:Z,23,FALSE),"")</f>
        <v/>
      </c>
      <c r="H2575" t="str">
        <f>IFERROR(VLOOKUP(B2575,Attendance!D:BQ,65,FALSE),"")</f>
        <v/>
      </c>
      <c r="I2575" t="str">
        <f>IFERROR(VLOOKUP(B2575,Misconduct!D:M,8,FALSE),"")</f>
        <v/>
      </c>
      <c r="J2575" t="str">
        <f>IFERROR(VLOOKUP(B2575,Misconduct!D:M,9,FALSE),"")</f>
        <v/>
      </c>
      <c r="K2575" t="str">
        <f>IFERROR(VLOOKUP(B2575,Misconduct!D:M,10,FALSE),"")</f>
        <v/>
      </c>
    </row>
    <row r="2576" spans="1:11">
      <c r="A2576" s="161" t="str">
        <f>IF(Personal_Development!C2470="","",Personal_Development!C2470)</f>
        <v/>
      </c>
      <c r="B2576" t="str">
        <f>IF(Personal_Development!D2470="","",Personal_Development!D2470)</f>
        <v/>
      </c>
      <c r="C2576" t="str">
        <f>IF(Personal_Development!E2470="","",Personal_Development!E2470)</f>
        <v/>
      </c>
      <c r="D2576" t="str">
        <f>IFERROR(VLOOKUP(B2576,Personal_Development!D:DL,113,FALSE),"")</f>
        <v/>
      </c>
      <c r="E2576" t="str">
        <f>IFERROR(VLOOKUP(B2576,Kaizen!D:X,21,FALSE),"")</f>
        <v/>
      </c>
      <c r="F2576" t="str">
        <f>IFERROR(VLOOKUP(B2576,'Safety Idea'!D:X,21,FALSE),"")</f>
        <v/>
      </c>
      <c r="G2576" t="str">
        <f>IFERROR(VLOOKUP(B2576,'Compulsory Training'!D:Z,23,FALSE),"")</f>
        <v/>
      </c>
      <c r="H2576" t="str">
        <f>IFERROR(VLOOKUP(B2576,Attendance!D:BQ,65,FALSE),"")</f>
        <v/>
      </c>
      <c r="I2576" t="str">
        <f>IFERROR(VLOOKUP(B2576,Misconduct!D:M,8,FALSE),"")</f>
        <v/>
      </c>
      <c r="J2576" t="str">
        <f>IFERROR(VLOOKUP(B2576,Misconduct!D:M,9,FALSE),"")</f>
        <v/>
      </c>
      <c r="K2576" t="str">
        <f>IFERROR(VLOOKUP(B2576,Misconduct!D:M,10,FALSE),"")</f>
        <v/>
      </c>
    </row>
    <row r="2577" spans="1:11">
      <c r="A2577" s="161" t="str">
        <f>IF(Personal_Development!C2471="","",Personal_Development!C2471)</f>
        <v/>
      </c>
      <c r="B2577" t="str">
        <f>IF(Personal_Development!D2471="","",Personal_Development!D2471)</f>
        <v/>
      </c>
      <c r="C2577" t="str">
        <f>IF(Personal_Development!E2471="","",Personal_Development!E2471)</f>
        <v/>
      </c>
      <c r="D2577" t="str">
        <f>IFERROR(VLOOKUP(B2577,Personal_Development!D:DL,113,FALSE),"")</f>
        <v/>
      </c>
      <c r="E2577" t="str">
        <f>IFERROR(VLOOKUP(B2577,Kaizen!D:X,21,FALSE),"")</f>
        <v/>
      </c>
      <c r="F2577" t="str">
        <f>IFERROR(VLOOKUP(B2577,'Safety Idea'!D:X,21,FALSE),"")</f>
        <v/>
      </c>
      <c r="G2577" t="str">
        <f>IFERROR(VLOOKUP(B2577,'Compulsory Training'!D:Z,23,FALSE),"")</f>
        <v/>
      </c>
      <c r="H2577" t="str">
        <f>IFERROR(VLOOKUP(B2577,Attendance!D:BQ,65,FALSE),"")</f>
        <v/>
      </c>
      <c r="I2577" t="str">
        <f>IFERROR(VLOOKUP(B2577,Misconduct!D:M,8,FALSE),"")</f>
        <v/>
      </c>
      <c r="J2577" t="str">
        <f>IFERROR(VLOOKUP(B2577,Misconduct!D:M,9,FALSE),"")</f>
        <v/>
      </c>
      <c r="K2577" t="str">
        <f>IFERROR(VLOOKUP(B2577,Misconduct!D:M,10,FALSE),"")</f>
        <v/>
      </c>
    </row>
    <row r="2578" spans="1:11">
      <c r="A2578" s="161" t="str">
        <f>IF(Personal_Development!C2472="","",Personal_Development!C2472)</f>
        <v/>
      </c>
      <c r="B2578" t="str">
        <f>IF(Personal_Development!D2472="","",Personal_Development!D2472)</f>
        <v/>
      </c>
      <c r="C2578" t="str">
        <f>IF(Personal_Development!E2472="","",Personal_Development!E2472)</f>
        <v/>
      </c>
      <c r="D2578" t="str">
        <f>IFERROR(VLOOKUP(B2578,Personal_Development!D:DL,113,FALSE),"")</f>
        <v/>
      </c>
      <c r="E2578" t="str">
        <f>IFERROR(VLOOKUP(B2578,Kaizen!D:X,21,FALSE),"")</f>
        <v/>
      </c>
      <c r="F2578" t="str">
        <f>IFERROR(VLOOKUP(B2578,'Safety Idea'!D:X,21,FALSE),"")</f>
        <v/>
      </c>
      <c r="G2578" t="str">
        <f>IFERROR(VLOOKUP(B2578,'Compulsory Training'!D:Z,23,FALSE),"")</f>
        <v/>
      </c>
      <c r="H2578" t="str">
        <f>IFERROR(VLOOKUP(B2578,Attendance!D:BQ,65,FALSE),"")</f>
        <v/>
      </c>
      <c r="I2578" t="str">
        <f>IFERROR(VLOOKUP(B2578,Misconduct!D:M,8,FALSE),"")</f>
        <v/>
      </c>
      <c r="J2578" t="str">
        <f>IFERROR(VLOOKUP(B2578,Misconduct!D:M,9,FALSE),"")</f>
        <v/>
      </c>
      <c r="K2578" t="str">
        <f>IFERROR(VLOOKUP(B2578,Misconduct!D:M,10,FALSE),"")</f>
        <v/>
      </c>
    </row>
    <row r="2579" spans="1:11">
      <c r="A2579" s="161" t="str">
        <f>IF(Personal_Development!C2473="","",Personal_Development!C2473)</f>
        <v/>
      </c>
      <c r="B2579" t="str">
        <f>IF(Personal_Development!D2473="","",Personal_Development!D2473)</f>
        <v/>
      </c>
      <c r="C2579" t="str">
        <f>IF(Personal_Development!E2473="","",Personal_Development!E2473)</f>
        <v/>
      </c>
      <c r="D2579" t="str">
        <f>IFERROR(VLOOKUP(B2579,Personal_Development!D:DL,113,FALSE),"")</f>
        <v/>
      </c>
      <c r="E2579" t="str">
        <f>IFERROR(VLOOKUP(B2579,Kaizen!D:X,21,FALSE),"")</f>
        <v/>
      </c>
      <c r="F2579" t="str">
        <f>IFERROR(VLOOKUP(B2579,'Safety Idea'!D:X,21,FALSE),"")</f>
        <v/>
      </c>
      <c r="G2579" t="str">
        <f>IFERROR(VLOOKUP(B2579,'Compulsory Training'!D:Z,23,FALSE),"")</f>
        <v/>
      </c>
      <c r="H2579" t="str">
        <f>IFERROR(VLOOKUP(B2579,Attendance!D:BQ,65,FALSE),"")</f>
        <v/>
      </c>
      <c r="I2579" t="str">
        <f>IFERROR(VLOOKUP(B2579,Misconduct!D:M,8,FALSE),"")</f>
        <v/>
      </c>
      <c r="J2579" t="str">
        <f>IFERROR(VLOOKUP(B2579,Misconduct!D:M,9,FALSE),"")</f>
        <v/>
      </c>
      <c r="K2579" t="str">
        <f>IFERROR(VLOOKUP(B2579,Misconduct!D:M,10,FALSE),"")</f>
        <v/>
      </c>
    </row>
    <row r="2580" spans="1:11">
      <c r="A2580" s="161" t="str">
        <f>IF(Personal_Development!C2474="","",Personal_Development!C2474)</f>
        <v/>
      </c>
      <c r="B2580" t="str">
        <f>IF(Personal_Development!D2474="","",Personal_Development!D2474)</f>
        <v/>
      </c>
      <c r="C2580" t="str">
        <f>IF(Personal_Development!E2474="","",Personal_Development!E2474)</f>
        <v/>
      </c>
      <c r="D2580" t="str">
        <f>IFERROR(VLOOKUP(B2580,Personal_Development!D:DL,113,FALSE),"")</f>
        <v/>
      </c>
      <c r="E2580" t="str">
        <f>IFERROR(VLOOKUP(B2580,Kaizen!D:X,21,FALSE),"")</f>
        <v/>
      </c>
      <c r="F2580" t="str">
        <f>IFERROR(VLOOKUP(B2580,'Safety Idea'!D:X,21,FALSE),"")</f>
        <v/>
      </c>
      <c r="G2580" t="str">
        <f>IFERROR(VLOOKUP(B2580,'Compulsory Training'!D:Z,23,FALSE),"")</f>
        <v/>
      </c>
      <c r="H2580" t="str">
        <f>IFERROR(VLOOKUP(B2580,Attendance!D:BQ,65,FALSE),"")</f>
        <v/>
      </c>
      <c r="I2580" t="str">
        <f>IFERROR(VLOOKUP(B2580,Misconduct!D:M,8,FALSE),"")</f>
        <v/>
      </c>
      <c r="J2580" t="str">
        <f>IFERROR(VLOOKUP(B2580,Misconduct!D:M,9,FALSE),"")</f>
        <v/>
      </c>
      <c r="K2580" t="str">
        <f>IFERROR(VLOOKUP(B2580,Misconduct!D:M,10,FALSE),"")</f>
        <v/>
      </c>
    </row>
    <row r="2581" spans="1:11">
      <c r="A2581" s="161" t="str">
        <f>IF(Personal_Development!C2475="","",Personal_Development!C2475)</f>
        <v/>
      </c>
      <c r="B2581" t="str">
        <f>IF(Personal_Development!D2475="","",Personal_Development!D2475)</f>
        <v/>
      </c>
      <c r="C2581" t="str">
        <f>IF(Personal_Development!E2475="","",Personal_Development!E2475)</f>
        <v/>
      </c>
      <c r="D2581" t="str">
        <f>IFERROR(VLOOKUP(B2581,Personal_Development!D:DL,113,FALSE),"")</f>
        <v/>
      </c>
      <c r="E2581" t="str">
        <f>IFERROR(VLOOKUP(B2581,Kaizen!D:X,21,FALSE),"")</f>
        <v/>
      </c>
      <c r="F2581" t="str">
        <f>IFERROR(VLOOKUP(B2581,'Safety Idea'!D:X,21,FALSE),"")</f>
        <v/>
      </c>
      <c r="G2581" t="str">
        <f>IFERROR(VLOOKUP(B2581,'Compulsory Training'!D:Z,23,FALSE),"")</f>
        <v/>
      </c>
      <c r="H2581" t="str">
        <f>IFERROR(VLOOKUP(B2581,Attendance!D:BQ,65,FALSE),"")</f>
        <v/>
      </c>
      <c r="I2581" t="str">
        <f>IFERROR(VLOOKUP(B2581,Misconduct!D:M,8,FALSE),"")</f>
        <v/>
      </c>
      <c r="J2581" t="str">
        <f>IFERROR(VLOOKUP(B2581,Misconduct!D:M,9,FALSE),"")</f>
        <v/>
      </c>
      <c r="K2581" t="str">
        <f>IFERROR(VLOOKUP(B2581,Misconduct!D:M,10,FALSE),"")</f>
        <v/>
      </c>
    </row>
    <row r="2582" spans="1:11">
      <c r="A2582" s="161" t="str">
        <f>IF(Personal_Development!C2476="","",Personal_Development!C2476)</f>
        <v/>
      </c>
      <c r="B2582" t="str">
        <f>IF(Personal_Development!D2476="","",Personal_Development!D2476)</f>
        <v/>
      </c>
      <c r="C2582" t="str">
        <f>IF(Personal_Development!E2476="","",Personal_Development!E2476)</f>
        <v/>
      </c>
      <c r="D2582" t="str">
        <f>IFERROR(VLOOKUP(B2582,Personal_Development!D:DL,113,FALSE),"")</f>
        <v/>
      </c>
      <c r="E2582" t="str">
        <f>IFERROR(VLOOKUP(B2582,Kaizen!D:X,21,FALSE),"")</f>
        <v/>
      </c>
      <c r="F2582" t="str">
        <f>IFERROR(VLOOKUP(B2582,'Safety Idea'!D:X,21,FALSE),"")</f>
        <v/>
      </c>
      <c r="G2582" t="str">
        <f>IFERROR(VLOOKUP(B2582,'Compulsory Training'!D:Z,23,FALSE),"")</f>
        <v/>
      </c>
      <c r="H2582" t="str">
        <f>IFERROR(VLOOKUP(B2582,Attendance!D:BQ,65,FALSE),"")</f>
        <v/>
      </c>
      <c r="I2582" t="str">
        <f>IFERROR(VLOOKUP(B2582,Misconduct!D:M,8,FALSE),"")</f>
        <v/>
      </c>
      <c r="J2582" t="str">
        <f>IFERROR(VLOOKUP(B2582,Misconduct!D:M,9,FALSE),"")</f>
        <v/>
      </c>
      <c r="K2582" t="str">
        <f>IFERROR(VLOOKUP(B2582,Misconduct!D:M,10,FALSE),"")</f>
        <v/>
      </c>
    </row>
    <row r="2583" spans="1:11">
      <c r="A2583" s="161" t="str">
        <f>IF(Personal_Development!C2477="","",Personal_Development!C2477)</f>
        <v/>
      </c>
      <c r="B2583" t="str">
        <f>IF(Personal_Development!D2477="","",Personal_Development!D2477)</f>
        <v/>
      </c>
      <c r="C2583" t="str">
        <f>IF(Personal_Development!E2477="","",Personal_Development!E2477)</f>
        <v/>
      </c>
      <c r="D2583" t="str">
        <f>IFERROR(VLOOKUP(B2583,Personal_Development!D:DL,113,FALSE),"")</f>
        <v/>
      </c>
      <c r="E2583" t="str">
        <f>IFERROR(VLOOKUP(B2583,Kaizen!D:X,21,FALSE),"")</f>
        <v/>
      </c>
      <c r="F2583" t="str">
        <f>IFERROR(VLOOKUP(B2583,'Safety Idea'!D:X,21,FALSE),"")</f>
        <v/>
      </c>
      <c r="G2583" t="str">
        <f>IFERROR(VLOOKUP(B2583,'Compulsory Training'!D:Z,23,FALSE),"")</f>
        <v/>
      </c>
      <c r="H2583" t="str">
        <f>IFERROR(VLOOKUP(B2583,Attendance!D:BQ,65,FALSE),"")</f>
        <v/>
      </c>
      <c r="I2583" t="str">
        <f>IFERROR(VLOOKUP(B2583,Misconduct!D:M,8,FALSE),"")</f>
        <v/>
      </c>
      <c r="J2583" t="str">
        <f>IFERROR(VLOOKUP(B2583,Misconduct!D:M,9,FALSE),"")</f>
        <v/>
      </c>
      <c r="K2583" t="str">
        <f>IFERROR(VLOOKUP(B2583,Misconduct!D:M,10,FALSE),"")</f>
        <v/>
      </c>
    </row>
    <row r="2584" spans="1:11">
      <c r="A2584" s="161" t="str">
        <f>IF(Personal_Development!C2478="","",Personal_Development!C2478)</f>
        <v/>
      </c>
      <c r="B2584" t="str">
        <f>IF(Personal_Development!D2478="","",Personal_Development!D2478)</f>
        <v/>
      </c>
      <c r="C2584" t="str">
        <f>IF(Personal_Development!E2478="","",Personal_Development!E2478)</f>
        <v/>
      </c>
      <c r="D2584" t="str">
        <f>IFERROR(VLOOKUP(B2584,Personal_Development!D:DL,113,FALSE),"")</f>
        <v/>
      </c>
      <c r="E2584" t="str">
        <f>IFERROR(VLOOKUP(B2584,Kaizen!D:X,21,FALSE),"")</f>
        <v/>
      </c>
      <c r="F2584" t="str">
        <f>IFERROR(VLOOKUP(B2584,'Safety Idea'!D:X,21,FALSE),"")</f>
        <v/>
      </c>
      <c r="G2584" t="str">
        <f>IFERROR(VLOOKUP(B2584,'Compulsory Training'!D:Z,23,FALSE),"")</f>
        <v/>
      </c>
      <c r="H2584" t="str">
        <f>IFERROR(VLOOKUP(B2584,Attendance!D:BQ,65,FALSE),"")</f>
        <v/>
      </c>
      <c r="I2584" t="str">
        <f>IFERROR(VLOOKUP(B2584,Misconduct!D:M,8,FALSE),"")</f>
        <v/>
      </c>
      <c r="J2584" t="str">
        <f>IFERROR(VLOOKUP(B2584,Misconduct!D:M,9,FALSE),"")</f>
        <v/>
      </c>
      <c r="K2584" t="str">
        <f>IFERROR(VLOOKUP(B2584,Misconduct!D:M,10,FALSE),"")</f>
        <v/>
      </c>
    </row>
    <row r="2585" spans="1:11">
      <c r="A2585" s="161" t="str">
        <f>IF(Personal_Development!C2479="","",Personal_Development!C2479)</f>
        <v/>
      </c>
      <c r="B2585" t="str">
        <f>IF(Personal_Development!D2479="","",Personal_Development!D2479)</f>
        <v/>
      </c>
      <c r="C2585" t="str">
        <f>IF(Personal_Development!E2479="","",Personal_Development!E2479)</f>
        <v/>
      </c>
      <c r="D2585" t="str">
        <f>IFERROR(VLOOKUP(B2585,Personal_Development!D:DL,113,FALSE),"")</f>
        <v/>
      </c>
      <c r="E2585" t="str">
        <f>IFERROR(VLOOKUP(B2585,Kaizen!D:X,21,FALSE),"")</f>
        <v/>
      </c>
      <c r="F2585" t="str">
        <f>IFERROR(VLOOKUP(B2585,'Safety Idea'!D:X,21,FALSE),"")</f>
        <v/>
      </c>
      <c r="G2585" t="str">
        <f>IFERROR(VLOOKUP(B2585,'Compulsory Training'!D:Z,23,FALSE),"")</f>
        <v/>
      </c>
      <c r="H2585" t="str">
        <f>IFERROR(VLOOKUP(B2585,Attendance!D:BQ,65,FALSE),"")</f>
        <v/>
      </c>
      <c r="I2585" t="str">
        <f>IFERROR(VLOOKUP(B2585,Misconduct!D:M,8,FALSE),"")</f>
        <v/>
      </c>
      <c r="J2585" t="str">
        <f>IFERROR(VLOOKUP(B2585,Misconduct!D:M,9,FALSE),"")</f>
        <v/>
      </c>
      <c r="K2585" t="str">
        <f>IFERROR(VLOOKUP(B2585,Misconduct!D:M,10,FALSE),"")</f>
        <v/>
      </c>
    </row>
    <row r="2586" spans="1:11">
      <c r="A2586" s="161" t="str">
        <f>IF(Personal_Development!C2480="","",Personal_Development!C2480)</f>
        <v/>
      </c>
      <c r="B2586" t="str">
        <f>IF(Personal_Development!D2480="","",Personal_Development!D2480)</f>
        <v/>
      </c>
      <c r="C2586" t="str">
        <f>IF(Personal_Development!E2480="","",Personal_Development!E2480)</f>
        <v/>
      </c>
      <c r="D2586" t="str">
        <f>IFERROR(VLOOKUP(B2586,Personal_Development!D:DL,113,FALSE),"")</f>
        <v/>
      </c>
      <c r="E2586" t="str">
        <f>IFERROR(VLOOKUP(B2586,Kaizen!D:X,21,FALSE),"")</f>
        <v/>
      </c>
      <c r="F2586" t="str">
        <f>IFERROR(VLOOKUP(B2586,'Safety Idea'!D:X,21,FALSE),"")</f>
        <v/>
      </c>
      <c r="G2586" t="str">
        <f>IFERROR(VLOOKUP(B2586,'Compulsory Training'!D:Z,23,FALSE),"")</f>
        <v/>
      </c>
      <c r="H2586" t="str">
        <f>IFERROR(VLOOKUP(B2586,Attendance!D:BQ,65,FALSE),"")</f>
        <v/>
      </c>
      <c r="I2586" t="str">
        <f>IFERROR(VLOOKUP(B2586,Misconduct!D:M,8,FALSE),"")</f>
        <v/>
      </c>
      <c r="J2586" t="str">
        <f>IFERROR(VLOOKUP(B2586,Misconduct!D:M,9,FALSE),"")</f>
        <v/>
      </c>
      <c r="K2586" t="str">
        <f>IFERROR(VLOOKUP(B2586,Misconduct!D:M,10,FALSE),"")</f>
        <v/>
      </c>
    </row>
    <row r="2587" spans="1:11">
      <c r="A2587" s="161" t="str">
        <f>IF(Personal_Development!C2481="","",Personal_Development!C2481)</f>
        <v/>
      </c>
      <c r="B2587" t="str">
        <f>IF(Personal_Development!D2481="","",Personal_Development!D2481)</f>
        <v/>
      </c>
      <c r="C2587" t="str">
        <f>IF(Personal_Development!E2481="","",Personal_Development!E2481)</f>
        <v/>
      </c>
      <c r="D2587" t="str">
        <f>IFERROR(VLOOKUP(B2587,Personal_Development!D:DL,113,FALSE),"")</f>
        <v/>
      </c>
      <c r="E2587" t="str">
        <f>IFERROR(VLOOKUP(B2587,Kaizen!D:X,21,FALSE),"")</f>
        <v/>
      </c>
      <c r="F2587" t="str">
        <f>IFERROR(VLOOKUP(B2587,'Safety Idea'!D:X,21,FALSE),"")</f>
        <v/>
      </c>
      <c r="G2587" t="str">
        <f>IFERROR(VLOOKUP(B2587,'Compulsory Training'!D:Z,23,FALSE),"")</f>
        <v/>
      </c>
      <c r="H2587" t="str">
        <f>IFERROR(VLOOKUP(B2587,Attendance!D:BQ,65,FALSE),"")</f>
        <v/>
      </c>
      <c r="I2587" t="str">
        <f>IFERROR(VLOOKUP(B2587,Misconduct!D:M,8,FALSE),"")</f>
        <v/>
      </c>
      <c r="J2587" t="str">
        <f>IFERROR(VLOOKUP(B2587,Misconduct!D:M,9,FALSE),"")</f>
        <v/>
      </c>
      <c r="K2587" t="str">
        <f>IFERROR(VLOOKUP(B2587,Misconduct!D:M,10,FALSE),"")</f>
        <v/>
      </c>
    </row>
    <row r="2588" spans="1:11">
      <c r="A2588" s="161" t="str">
        <f>IF(Personal_Development!C2482="","",Personal_Development!C2482)</f>
        <v/>
      </c>
      <c r="B2588" t="str">
        <f>IF(Personal_Development!D2482="","",Personal_Development!D2482)</f>
        <v/>
      </c>
      <c r="C2588" t="str">
        <f>IF(Personal_Development!E2482="","",Personal_Development!E2482)</f>
        <v/>
      </c>
      <c r="D2588" t="str">
        <f>IFERROR(VLOOKUP(B2588,Personal_Development!D:DL,113,FALSE),"")</f>
        <v/>
      </c>
      <c r="E2588" t="str">
        <f>IFERROR(VLOOKUP(B2588,Kaizen!D:X,21,FALSE),"")</f>
        <v/>
      </c>
      <c r="F2588" t="str">
        <f>IFERROR(VLOOKUP(B2588,'Safety Idea'!D:X,21,FALSE),"")</f>
        <v/>
      </c>
      <c r="G2588" t="str">
        <f>IFERROR(VLOOKUP(B2588,'Compulsory Training'!D:Z,23,FALSE),"")</f>
        <v/>
      </c>
      <c r="H2588" t="str">
        <f>IFERROR(VLOOKUP(B2588,Attendance!D:BQ,65,FALSE),"")</f>
        <v/>
      </c>
      <c r="I2588" t="str">
        <f>IFERROR(VLOOKUP(B2588,Misconduct!D:M,8,FALSE),"")</f>
        <v/>
      </c>
      <c r="J2588" t="str">
        <f>IFERROR(VLOOKUP(B2588,Misconduct!D:M,9,FALSE),"")</f>
        <v/>
      </c>
      <c r="K2588" t="str">
        <f>IFERROR(VLOOKUP(B2588,Misconduct!D:M,10,FALSE),"")</f>
        <v/>
      </c>
    </row>
    <row r="2589" spans="1:11">
      <c r="A2589" s="161" t="str">
        <f>IF(Personal_Development!C2483="","",Personal_Development!C2483)</f>
        <v/>
      </c>
      <c r="B2589" t="str">
        <f>IF(Personal_Development!D2483="","",Personal_Development!D2483)</f>
        <v/>
      </c>
      <c r="C2589" t="str">
        <f>IF(Personal_Development!E2483="","",Personal_Development!E2483)</f>
        <v/>
      </c>
      <c r="D2589" t="str">
        <f>IFERROR(VLOOKUP(B2589,Personal_Development!D:DL,113,FALSE),"")</f>
        <v/>
      </c>
      <c r="E2589" t="str">
        <f>IFERROR(VLOOKUP(B2589,Kaizen!D:X,21,FALSE),"")</f>
        <v/>
      </c>
      <c r="F2589" t="str">
        <f>IFERROR(VLOOKUP(B2589,'Safety Idea'!D:X,21,FALSE),"")</f>
        <v/>
      </c>
      <c r="G2589" t="str">
        <f>IFERROR(VLOOKUP(B2589,'Compulsory Training'!D:Z,23,FALSE),"")</f>
        <v/>
      </c>
      <c r="H2589" t="str">
        <f>IFERROR(VLOOKUP(B2589,Attendance!D:BQ,65,FALSE),"")</f>
        <v/>
      </c>
      <c r="I2589" t="str">
        <f>IFERROR(VLOOKUP(B2589,Misconduct!D:M,8,FALSE),"")</f>
        <v/>
      </c>
      <c r="J2589" t="str">
        <f>IFERROR(VLOOKUP(B2589,Misconduct!D:M,9,FALSE),"")</f>
        <v/>
      </c>
      <c r="K2589" t="str">
        <f>IFERROR(VLOOKUP(B2589,Misconduct!D:M,10,FALSE),"")</f>
        <v/>
      </c>
    </row>
    <row r="2590" spans="1:11">
      <c r="A2590" s="161" t="str">
        <f>IF(Personal_Development!C2484="","",Personal_Development!C2484)</f>
        <v/>
      </c>
      <c r="B2590" t="str">
        <f>IF(Personal_Development!D2484="","",Personal_Development!D2484)</f>
        <v/>
      </c>
      <c r="C2590" t="str">
        <f>IF(Personal_Development!E2484="","",Personal_Development!E2484)</f>
        <v/>
      </c>
      <c r="D2590" t="str">
        <f>IFERROR(VLOOKUP(B2590,Personal_Development!D:DL,113,FALSE),"")</f>
        <v/>
      </c>
      <c r="E2590" t="str">
        <f>IFERROR(VLOOKUP(B2590,Kaizen!D:X,21,FALSE),"")</f>
        <v/>
      </c>
      <c r="F2590" t="str">
        <f>IFERROR(VLOOKUP(B2590,'Safety Idea'!D:X,21,FALSE),"")</f>
        <v/>
      </c>
      <c r="G2590" t="str">
        <f>IFERROR(VLOOKUP(B2590,'Compulsory Training'!D:Z,23,FALSE),"")</f>
        <v/>
      </c>
      <c r="H2590" t="str">
        <f>IFERROR(VLOOKUP(B2590,Attendance!D:BQ,65,FALSE),"")</f>
        <v/>
      </c>
      <c r="I2590" t="str">
        <f>IFERROR(VLOOKUP(B2590,Misconduct!D:M,8,FALSE),"")</f>
        <v/>
      </c>
      <c r="J2590" t="str">
        <f>IFERROR(VLOOKUP(B2590,Misconduct!D:M,9,FALSE),"")</f>
        <v/>
      </c>
      <c r="K2590" t="str">
        <f>IFERROR(VLOOKUP(B2590,Misconduct!D:M,10,FALSE),"")</f>
        <v/>
      </c>
    </row>
    <row r="2591" spans="1:11">
      <c r="A2591" s="161" t="str">
        <f>IF(Personal_Development!C2485="","",Personal_Development!C2485)</f>
        <v/>
      </c>
      <c r="B2591" t="str">
        <f>IF(Personal_Development!D2485="","",Personal_Development!D2485)</f>
        <v/>
      </c>
      <c r="C2591" t="str">
        <f>IF(Personal_Development!E2485="","",Personal_Development!E2485)</f>
        <v/>
      </c>
      <c r="D2591" t="str">
        <f>IFERROR(VLOOKUP(B2591,Personal_Development!D:DL,113,FALSE),"")</f>
        <v/>
      </c>
      <c r="E2591" t="str">
        <f>IFERROR(VLOOKUP(B2591,Kaizen!D:X,21,FALSE),"")</f>
        <v/>
      </c>
      <c r="F2591" t="str">
        <f>IFERROR(VLOOKUP(B2591,'Safety Idea'!D:X,21,FALSE),"")</f>
        <v/>
      </c>
      <c r="G2591" t="str">
        <f>IFERROR(VLOOKUP(B2591,'Compulsory Training'!D:Z,23,FALSE),"")</f>
        <v/>
      </c>
      <c r="H2591" t="str">
        <f>IFERROR(VLOOKUP(B2591,Attendance!D:BQ,65,FALSE),"")</f>
        <v/>
      </c>
      <c r="I2591" t="str">
        <f>IFERROR(VLOOKUP(B2591,Misconduct!D:M,8,FALSE),"")</f>
        <v/>
      </c>
      <c r="J2591" t="str">
        <f>IFERROR(VLOOKUP(B2591,Misconduct!D:M,9,FALSE),"")</f>
        <v/>
      </c>
      <c r="K2591" t="str">
        <f>IFERROR(VLOOKUP(B2591,Misconduct!D:M,10,FALSE),"")</f>
        <v/>
      </c>
    </row>
    <row r="2592" spans="1:11">
      <c r="A2592" s="161" t="str">
        <f>IF(Personal_Development!C2486="","",Personal_Development!C2486)</f>
        <v/>
      </c>
      <c r="B2592" t="str">
        <f>IF(Personal_Development!D2486="","",Personal_Development!D2486)</f>
        <v/>
      </c>
      <c r="C2592" t="str">
        <f>IF(Personal_Development!E2486="","",Personal_Development!E2486)</f>
        <v/>
      </c>
      <c r="D2592" t="str">
        <f>IFERROR(VLOOKUP(B2592,Personal_Development!D:DL,113,FALSE),"")</f>
        <v/>
      </c>
      <c r="E2592" t="str">
        <f>IFERROR(VLOOKUP(B2592,Kaizen!D:X,21,FALSE),"")</f>
        <v/>
      </c>
      <c r="F2592" t="str">
        <f>IFERROR(VLOOKUP(B2592,'Safety Idea'!D:X,21,FALSE),"")</f>
        <v/>
      </c>
      <c r="G2592" t="str">
        <f>IFERROR(VLOOKUP(B2592,'Compulsory Training'!D:Z,23,FALSE),"")</f>
        <v/>
      </c>
      <c r="H2592" t="str">
        <f>IFERROR(VLOOKUP(B2592,Attendance!D:BQ,65,FALSE),"")</f>
        <v/>
      </c>
      <c r="I2592" t="str">
        <f>IFERROR(VLOOKUP(B2592,Misconduct!D:M,8,FALSE),"")</f>
        <v/>
      </c>
      <c r="J2592" t="str">
        <f>IFERROR(VLOOKUP(B2592,Misconduct!D:M,9,FALSE),"")</f>
        <v/>
      </c>
      <c r="K2592" t="str">
        <f>IFERROR(VLOOKUP(B2592,Misconduct!D:M,10,FALSE),"")</f>
        <v/>
      </c>
    </row>
    <row r="2593" spans="1:11">
      <c r="A2593" s="161" t="str">
        <f>IF(Personal_Development!C2487="","",Personal_Development!C2487)</f>
        <v/>
      </c>
      <c r="B2593" t="str">
        <f>IF(Personal_Development!D2487="","",Personal_Development!D2487)</f>
        <v/>
      </c>
      <c r="C2593" t="str">
        <f>IF(Personal_Development!E2487="","",Personal_Development!E2487)</f>
        <v/>
      </c>
      <c r="D2593" t="str">
        <f>IFERROR(VLOOKUP(B2593,Personal_Development!D:DL,113,FALSE),"")</f>
        <v/>
      </c>
      <c r="E2593" t="str">
        <f>IFERROR(VLOOKUP(B2593,Kaizen!D:X,21,FALSE),"")</f>
        <v/>
      </c>
      <c r="F2593" t="str">
        <f>IFERROR(VLOOKUP(B2593,'Safety Idea'!D:X,21,FALSE),"")</f>
        <v/>
      </c>
      <c r="G2593" t="str">
        <f>IFERROR(VLOOKUP(B2593,'Compulsory Training'!D:Z,23,FALSE),"")</f>
        <v/>
      </c>
      <c r="H2593" t="str">
        <f>IFERROR(VLOOKUP(B2593,Attendance!D:BQ,65,FALSE),"")</f>
        <v/>
      </c>
      <c r="I2593" t="str">
        <f>IFERROR(VLOOKUP(B2593,Misconduct!D:M,8,FALSE),"")</f>
        <v/>
      </c>
      <c r="J2593" t="str">
        <f>IFERROR(VLOOKUP(B2593,Misconduct!D:M,9,FALSE),"")</f>
        <v/>
      </c>
      <c r="K2593" t="str">
        <f>IFERROR(VLOOKUP(B2593,Misconduct!D:M,10,FALSE),"")</f>
        <v/>
      </c>
    </row>
    <row r="2594" spans="1:11">
      <c r="A2594" s="161" t="str">
        <f>IF(Personal_Development!C2488="","",Personal_Development!C2488)</f>
        <v/>
      </c>
      <c r="B2594" t="str">
        <f>IF(Personal_Development!D2488="","",Personal_Development!D2488)</f>
        <v/>
      </c>
      <c r="C2594" t="str">
        <f>IF(Personal_Development!E2488="","",Personal_Development!E2488)</f>
        <v/>
      </c>
      <c r="D2594" t="str">
        <f>IFERROR(VLOOKUP(B2594,Personal_Development!D:DL,113,FALSE),"")</f>
        <v/>
      </c>
      <c r="E2594" t="str">
        <f>IFERROR(VLOOKUP(B2594,Kaizen!D:X,21,FALSE),"")</f>
        <v/>
      </c>
      <c r="F2594" t="str">
        <f>IFERROR(VLOOKUP(B2594,'Safety Idea'!D:X,21,FALSE),"")</f>
        <v/>
      </c>
      <c r="G2594" t="str">
        <f>IFERROR(VLOOKUP(B2594,'Compulsory Training'!D:Z,23,FALSE),"")</f>
        <v/>
      </c>
      <c r="H2594" t="str">
        <f>IFERROR(VLOOKUP(B2594,Attendance!D:BQ,65,FALSE),"")</f>
        <v/>
      </c>
      <c r="I2594" t="str">
        <f>IFERROR(VLOOKUP(B2594,Misconduct!D:M,8,FALSE),"")</f>
        <v/>
      </c>
      <c r="J2594" t="str">
        <f>IFERROR(VLOOKUP(B2594,Misconduct!D:M,9,FALSE),"")</f>
        <v/>
      </c>
      <c r="K2594" t="str">
        <f>IFERROR(VLOOKUP(B2594,Misconduct!D:M,10,FALSE),"")</f>
        <v/>
      </c>
    </row>
    <row r="2595" spans="1:11">
      <c r="A2595" s="161" t="str">
        <f>IF(Personal_Development!C2489="","",Personal_Development!C2489)</f>
        <v/>
      </c>
      <c r="B2595" t="str">
        <f>IF(Personal_Development!D2489="","",Personal_Development!D2489)</f>
        <v/>
      </c>
      <c r="C2595" t="str">
        <f>IF(Personal_Development!E2489="","",Personal_Development!E2489)</f>
        <v/>
      </c>
      <c r="D2595" t="str">
        <f>IFERROR(VLOOKUP(B2595,Personal_Development!D:DL,113,FALSE),"")</f>
        <v/>
      </c>
      <c r="E2595" t="str">
        <f>IFERROR(VLOOKUP(B2595,Kaizen!D:X,21,FALSE),"")</f>
        <v/>
      </c>
      <c r="F2595" t="str">
        <f>IFERROR(VLOOKUP(B2595,'Safety Idea'!D:X,21,FALSE),"")</f>
        <v/>
      </c>
      <c r="G2595" t="str">
        <f>IFERROR(VLOOKUP(B2595,'Compulsory Training'!D:Z,23,FALSE),"")</f>
        <v/>
      </c>
      <c r="H2595" t="str">
        <f>IFERROR(VLOOKUP(B2595,Attendance!D:BQ,65,FALSE),"")</f>
        <v/>
      </c>
      <c r="I2595" t="str">
        <f>IFERROR(VLOOKUP(B2595,Misconduct!D:M,8,FALSE),"")</f>
        <v/>
      </c>
      <c r="J2595" t="str">
        <f>IFERROR(VLOOKUP(B2595,Misconduct!D:M,9,FALSE),"")</f>
        <v/>
      </c>
      <c r="K2595" t="str">
        <f>IFERROR(VLOOKUP(B2595,Misconduct!D:M,10,FALSE),"")</f>
        <v/>
      </c>
    </row>
    <row r="2596" spans="1:11">
      <c r="A2596" s="161" t="str">
        <f>IF(Personal_Development!C2490="","",Personal_Development!C2490)</f>
        <v/>
      </c>
      <c r="B2596" t="str">
        <f>IF(Personal_Development!D2490="","",Personal_Development!D2490)</f>
        <v/>
      </c>
      <c r="C2596" t="str">
        <f>IF(Personal_Development!E2490="","",Personal_Development!E2490)</f>
        <v/>
      </c>
      <c r="D2596" t="str">
        <f>IFERROR(VLOOKUP(B2596,Personal_Development!D:DL,113,FALSE),"")</f>
        <v/>
      </c>
      <c r="E2596" t="str">
        <f>IFERROR(VLOOKUP(B2596,Kaizen!D:X,21,FALSE),"")</f>
        <v/>
      </c>
      <c r="F2596" t="str">
        <f>IFERROR(VLOOKUP(B2596,'Safety Idea'!D:X,21,FALSE),"")</f>
        <v/>
      </c>
      <c r="G2596" t="str">
        <f>IFERROR(VLOOKUP(B2596,'Compulsory Training'!D:Z,23,FALSE),"")</f>
        <v/>
      </c>
      <c r="H2596" t="str">
        <f>IFERROR(VLOOKUP(B2596,Attendance!D:BQ,65,FALSE),"")</f>
        <v/>
      </c>
      <c r="I2596" t="str">
        <f>IFERROR(VLOOKUP(B2596,Misconduct!D:M,8,FALSE),"")</f>
        <v/>
      </c>
      <c r="J2596" t="str">
        <f>IFERROR(VLOOKUP(B2596,Misconduct!D:M,9,FALSE),"")</f>
        <v/>
      </c>
      <c r="K2596" t="str">
        <f>IFERROR(VLOOKUP(B2596,Misconduct!D:M,10,FALSE),"")</f>
        <v/>
      </c>
    </row>
    <row r="2597" spans="1:11">
      <c r="A2597" s="161" t="str">
        <f>IF(Personal_Development!C2491="","",Personal_Development!C2491)</f>
        <v/>
      </c>
      <c r="B2597" t="str">
        <f>IF(Personal_Development!D2491="","",Personal_Development!D2491)</f>
        <v/>
      </c>
      <c r="C2597" t="str">
        <f>IF(Personal_Development!E2491="","",Personal_Development!E2491)</f>
        <v/>
      </c>
      <c r="D2597" t="str">
        <f>IFERROR(VLOOKUP(B2597,Personal_Development!D:DL,113,FALSE),"")</f>
        <v/>
      </c>
      <c r="E2597" t="str">
        <f>IFERROR(VLOOKUP(B2597,Kaizen!D:X,21,FALSE),"")</f>
        <v/>
      </c>
      <c r="F2597" t="str">
        <f>IFERROR(VLOOKUP(B2597,'Safety Idea'!D:X,21,FALSE),"")</f>
        <v/>
      </c>
      <c r="G2597" t="str">
        <f>IFERROR(VLOOKUP(B2597,'Compulsory Training'!D:Z,23,FALSE),"")</f>
        <v/>
      </c>
      <c r="H2597" t="str">
        <f>IFERROR(VLOOKUP(B2597,Attendance!D:BQ,65,FALSE),"")</f>
        <v/>
      </c>
      <c r="I2597" t="str">
        <f>IFERROR(VLOOKUP(B2597,Misconduct!D:M,8,FALSE),"")</f>
        <v/>
      </c>
      <c r="J2597" t="str">
        <f>IFERROR(VLOOKUP(B2597,Misconduct!D:M,9,FALSE),"")</f>
        <v/>
      </c>
      <c r="K2597" t="str">
        <f>IFERROR(VLOOKUP(B2597,Misconduct!D:M,10,FALSE),"")</f>
        <v/>
      </c>
    </row>
    <row r="2598" spans="1:11">
      <c r="A2598" s="161" t="str">
        <f>IF(Personal_Development!C2492="","",Personal_Development!C2492)</f>
        <v/>
      </c>
      <c r="B2598" t="str">
        <f>IF(Personal_Development!D2492="","",Personal_Development!D2492)</f>
        <v/>
      </c>
      <c r="C2598" t="str">
        <f>IF(Personal_Development!E2492="","",Personal_Development!E2492)</f>
        <v/>
      </c>
      <c r="D2598" t="str">
        <f>IFERROR(VLOOKUP(B2598,Personal_Development!D:DL,113,FALSE),"")</f>
        <v/>
      </c>
      <c r="E2598" t="str">
        <f>IFERROR(VLOOKUP(B2598,Kaizen!D:X,21,FALSE),"")</f>
        <v/>
      </c>
      <c r="F2598" t="str">
        <f>IFERROR(VLOOKUP(B2598,'Safety Idea'!D:X,21,FALSE),"")</f>
        <v/>
      </c>
      <c r="G2598" t="str">
        <f>IFERROR(VLOOKUP(B2598,'Compulsory Training'!D:Z,23,FALSE),"")</f>
        <v/>
      </c>
      <c r="H2598" t="str">
        <f>IFERROR(VLOOKUP(B2598,Attendance!D:BQ,65,FALSE),"")</f>
        <v/>
      </c>
      <c r="I2598" t="str">
        <f>IFERROR(VLOOKUP(B2598,Misconduct!D:M,8,FALSE),"")</f>
        <v/>
      </c>
      <c r="J2598" t="str">
        <f>IFERROR(VLOOKUP(B2598,Misconduct!D:M,9,FALSE),"")</f>
        <v/>
      </c>
      <c r="K2598" t="str">
        <f>IFERROR(VLOOKUP(B2598,Misconduct!D:M,10,FALSE),"")</f>
        <v/>
      </c>
    </row>
    <row r="2599" spans="1:11">
      <c r="A2599" s="161" t="str">
        <f>IF(Personal_Development!C2493="","",Personal_Development!C2493)</f>
        <v/>
      </c>
      <c r="B2599" t="str">
        <f>IF(Personal_Development!D2493="","",Personal_Development!D2493)</f>
        <v/>
      </c>
      <c r="C2599" t="str">
        <f>IF(Personal_Development!E2493="","",Personal_Development!E2493)</f>
        <v/>
      </c>
      <c r="D2599" t="str">
        <f>IFERROR(VLOOKUP(B2599,Personal_Development!D:DL,113,FALSE),"")</f>
        <v/>
      </c>
      <c r="E2599" t="str">
        <f>IFERROR(VLOOKUP(B2599,Kaizen!D:X,21,FALSE),"")</f>
        <v/>
      </c>
      <c r="F2599" t="str">
        <f>IFERROR(VLOOKUP(B2599,'Safety Idea'!D:X,21,FALSE),"")</f>
        <v/>
      </c>
      <c r="G2599" t="str">
        <f>IFERROR(VLOOKUP(B2599,'Compulsory Training'!D:Z,23,FALSE),"")</f>
        <v/>
      </c>
      <c r="H2599" t="str">
        <f>IFERROR(VLOOKUP(B2599,Attendance!D:BQ,65,FALSE),"")</f>
        <v/>
      </c>
      <c r="I2599" t="str">
        <f>IFERROR(VLOOKUP(B2599,Misconduct!D:M,8,FALSE),"")</f>
        <v/>
      </c>
      <c r="J2599" t="str">
        <f>IFERROR(VLOOKUP(B2599,Misconduct!D:M,9,FALSE),"")</f>
        <v/>
      </c>
      <c r="K2599" t="str">
        <f>IFERROR(VLOOKUP(B2599,Misconduct!D:M,10,FALSE),"")</f>
        <v/>
      </c>
    </row>
    <row r="2600" spans="1:11">
      <c r="A2600" s="161" t="str">
        <f>IF(Personal_Development!C2494="","",Personal_Development!C2494)</f>
        <v/>
      </c>
      <c r="B2600" t="str">
        <f>IF(Personal_Development!D2494="","",Personal_Development!D2494)</f>
        <v/>
      </c>
      <c r="C2600" t="str">
        <f>IF(Personal_Development!E2494="","",Personal_Development!E2494)</f>
        <v/>
      </c>
      <c r="D2600" t="str">
        <f>IFERROR(VLOOKUP(B2600,Personal_Development!D:DL,113,FALSE),"")</f>
        <v/>
      </c>
      <c r="E2600" t="str">
        <f>IFERROR(VLOOKUP(B2600,Kaizen!D:X,21,FALSE),"")</f>
        <v/>
      </c>
      <c r="F2600" t="str">
        <f>IFERROR(VLOOKUP(B2600,'Safety Idea'!D:X,21,FALSE),"")</f>
        <v/>
      </c>
      <c r="G2600" t="str">
        <f>IFERROR(VLOOKUP(B2600,'Compulsory Training'!D:Z,23,FALSE),"")</f>
        <v/>
      </c>
      <c r="H2600" t="str">
        <f>IFERROR(VLOOKUP(B2600,Attendance!D:BQ,65,FALSE),"")</f>
        <v/>
      </c>
      <c r="I2600" t="str">
        <f>IFERROR(VLOOKUP(B2600,Misconduct!D:M,8,FALSE),"")</f>
        <v/>
      </c>
      <c r="J2600" t="str">
        <f>IFERROR(VLOOKUP(B2600,Misconduct!D:M,9,FALSE),"")</f>
        <v/>
      </c>
      <c r="K2600" t="str">
        <f>IFERROR(VLOOKUP(B2600,Misconduct!D:M,10,FALSE),"")</f>
        <v/>
      </c>
    </row>
    <row r="2601" spans="1:11">
      <c r="A2601" s="161" t="str">
        <f>IF(Personal_Development!C2495="","",Personal_Development!C2495)</f>
        <v/>
      </c>
      <c r="B2601" t="str">
        <f>IF(Personal_Development!D2495="","",Personal_Development!D2495)</f>
        <v/>
      </c>
      <c r="C2601" t="str">
        <f>IF(Personal_Development!E2495="","",Personal_Development!E2495)</f>
        <v/>
      </c>
      <c r="D2601" t="str">
        <f>IFERROR(VLOOKUP(B2601,Personal_Development!D:DL,113,FALSE),"")</f>
        <v/>
      </c>
      <c r="E2601" t="str">
        <f>IFERROR(VLOOKUP(B2601,Kaizen!D:X,21,FALSE),"")</f>
        <v/>
      </c>
      <c r="F2601" t="str">
        <f>IFERROR(VLOOKUP(B2601,'Safety Idea'!D:X,21,FALSE),"")</f>
        <v/>
      </c>
      <c r="G2601" t="str">
        <f>IFERROR(VLOOKUP(B2601,'Compulsory Training'!D:Z,23,FALSE),"")</f>
        <v/>
      </c>
      <c r="H2601" t="str">
        <f>IFERROR(VLOOKUP(B2601,Attendance!D:BQ,65,FALSE),"")</f>
        <v/>
      </c>
      <c r="I2601" t="str">
        <f>IFERROR(VLOOKUP(B2601,Misconduct!D:M,8,FALSE),"")</f>
        <v/>
      </c>
      <c r="J2601" t="str">
        <f>IFERROR(VLOOKUP(B2601,Misconduct!D:M,9,FALSE),"")</f>
        <v/>
      </c>
      <c r="K2601" t="str">
        <f>IFERROR(VLOOKUP(B2601,Misconduct!D:M,10,FALSE),"")</f>
        <v/>
      </c>
    </row>
    <row r="2602" spans="1:11">
      <c r="A2602" s="161" t="str">
        <f>IF(Personal_Development!C2496="","",Personal_Development!C2496)</f>
        <v/>
      </c>
      <c r="B2602" t="str">
        <f>IF(Personal_Development!D2496="","",Personal_Development!D2496)</f>
        <v/>
      </c>
      <c r="C2602" t="str">
        <f>IF(Personal_Development!E2496="","",Personal_Development!E2496)</f>
        <v/>
      </c>
      <c r="D2602" t="str">
        <f>IFERROR(VLOOKUP(B2602,Personal_Development!D:DL,113,FALSE),"")</f>
        <v/>
      </c>
      <c r="E2602" t="str">
        <f>IFERROR(VLOOKUP(B2602,Kaizen!D:X,21,FALSE),"")</f>
        <v/>
      </c>
      <c r="F2602" t="str">
        <f>IFERROR(VLOOKUP(B2602,'Safety Idea'!D:X,21,FALSE),"")</f>
        <v/>
      </c>
      <c r="G2602" t="str">
        <f>IFERROR(VLOOKUP(B2602,'Compulsory Training'!D:Z,23,FALSE),"")</f>
        <v/>
      </c>
      <c r="H2602" t="str">
        <f>IFERROR(VLOOKUP(B2602,Attendance!D:BQ,65,FALSE),"")</f>
        <v/>
      </c>
      <c r="I2602" t="str">
        <f>IFERROR(VLOOKUP(B2602,Misconduct!D:M,8,FALSE),"")</f>
        <v/>
      </c>
      <c r="J2602" t="str">
        <f>IFERROR(VLOOKUP(B2602,Misconduct!D:M,9,FALSE),"")</f>
        <v/>
      </c>
      <c r="K2602" t="str">
        <f>IFERROR(VLOOKUP(B2602,Misconduct!D:M,10,FALSE),"")</f>
        <v/>
      </c>
    </row>
    <row r="2603" spans="1:11">
      <c r="A2603" s="161" t="str">
        <f>IF(Personal_Development!C2497="","",Personal_Development!C2497)</f>
        <v/>
      </c>
      <c r="B2603" t="str">
        <f>IF(Personal_Development!D2497="","",Personal_Development!D2497)</f>
        <v/>
      </c>
      <c r="C2603" t="str">
        <f>IF(Personal_Development!E2497="","",Personal_Development!E2497)</f>
        <v/>
      </c>
      <c r="D2603" t="str">
        <f>IFERROR(VLOOKUP(B2603,Personal_Development!D:DL,113,FALSE),"")</f>
        <v/>
      </c>
      <c r="E2603" t="str">
        <f>IFERROR(VLOOKUP(B2603,Kaizen!D:X,21,FALSE),"")</f>
        <v/>
      </c>
      <c r="F2603" t="str">
        <f>IFERROR(VLOOKUP(B2603,'Safety Idea'!D:X,21,FALSE),"")</f>
        <v/>
      </c>
      <c r="G2603" t="str">
        <f>IFERROR(VLOOKUP(B2603,'Compulsory Training'!D:Z,23,FALSE),"")</f>
        <v/>
      </c>
      <c r="H2603" t="str">
        <f>IFERROR(VLOOKUP(B2603,Attendance!D:BQ,65,FALSE),"")</f>
        <v/>
      </c>
      <c r="I2603" t="str">
        <f>IFERROR(VLOOKUP(B2603,Misconduct!D:M,8,FALSE),"")</f>
        <v/>
      </c>
      <c r="J2603" t="str">
        <f>IFERROR(VLOOKUP(B2603,Misconduct!D:M,9,FALSE),"")</f>
        <v/>
      </c>
      <c r="K2603" t="str">
        <f>IFERROR(VLOOKUP(B2603,Misconduct!D:M,10,FALSE),"")</f>
        <v/>
      </c>
    </row>
    <row r="2604" spans="1:11">
      <c r="A2604" s="161" t="str">
        <f>IF(Personal_Development!C2498="","",Personal_Development!C2498)</f>
        <v/>
      </c>
      <c r="B2604" t="str">
        <f>IF(Personal_Development!D2498="","",Personal_Development!D2498)</f>
        <v/>
      </c>
      <c r="C2604" t="str">
        <f>IF(Personal_Development!E2498="","",Personal_Development!E2498)</f>
        <v/>
      </c>
      <c r="D2604" t="str">
        <f>IFERROR(VLOOKUP(B2604,Personal_Development!D:DL,113,FALSE),"")</f>
        <v/>
      </c>
      <c r="E2604" t="str">
        <f>IFERROR(VLOOKUP(B2604,Kaizen!D:X,21,FALSE),"")</f>
        <v/>
      </c>
      <c r="F2604" t="str">
        <f>IFERROR(VLOOKUP(B2604,'Safety Idea'!D:X,21,FALSE),"")</f>
        <v/>
      </c>
      <c r="G2604" t="str">
        <f>IFERROR(VLOOKUP(B2604,'Compulsory Training'!D:Z,23,FALSE),"")</f>
        <v/>
      </c>
      <c r="H2604" t="str">
        <f>IFERROR(VLOOKUP(B2604,Attendance!D:BQ,65,FALSE),"")</f>
        <v/>
      </c>
      <c r="I2604" t="str">
        <f>IFERROR(VLOOKUP(B2604,Misconduct!D:M,8,FALSE),"")</f>
        <v/>
      </c>
      <c r="J2604" t="str">
        <f>IFERROR(VLOOKUP(B2604,Misconduct!D:M,9,FALSE),"")</f>
        <v/>
      </c>
      <c r="K2604" t="str">
        <f>IFERROR(VLOOKUP(B2604,Misconduct!D:M,10,FALSE),"")</f>
        <v/>
      </c>
    </row>
    <row r="2605" spans="1:11">
      <c r="A2605" s="161" t="str">
        <f>IF(Personal_Development!C2499="","",Personal_Development!C2499)</f>
        <v/>
      </c>
      <c r="B2605" t="str">
        <f>IF(Personal_Development!D2499="","",Personal_Development!D2499)</f>
        <v/>
      </c>
      <c r="C2605" t="str">
        <f>IF(Personal_Development!E2499="","",Personal_Development!E2499)</f>
        <v/>
      </c>
      <c r="D2605" t="str">
        <f>IFERROR(VLOOKUP(B2605,Personal_Development!D:DL,113,FALSE),"")</f>
        <v/>
      </c>
      <c r="E2605" t="str">
        <f>IFERROR(VLOOKUP(B2605,Kaizen!D:X,21,FALSE),"")</f>
        <v/>
      </c>
      <c r="F2605" t="str">
        <f>IFERROR(VLOOKUP(B2605,'Safety Idea'!D:X,21,FALSE),"")</f>
        <v/>
      </c>
      <c r="G2605" t="str">
        <f>IFERROR(VLOOKUP(B2605,'Compulsory Training'!D:Z,23,FALSE),"")</f>
        <v/>
      </c>
      <c r="H2605" t="str">
        <f>IFERROR(VLOOKUP(B2605,Attendance!D:BQ,65,FALSE),"")</f>
        <v/>
      </c>
      <c r="I2605" t="str">
        <f>IFERROR(VLOOKUP(B2605,Misconduct!D:M,8,FALSE),"")</f>
        <v/>
      </c>
      <c r="J2605" t="str">
        <f>IFERROR(VLOOKUP(B2605,Misconduct!D:M,9,FALSE),"")</f>
        <v/>
      </c>
      <c r="K2605" t="str">
        <f>IFERROR(VLOOKUP(B2605,Misconduct!D:M,10,FALSE),"")</f>
        <v/>
      </c>
    </row>
    <row r="2606" spans="1:11">
      <c r="A2606" s="161" t="str">
        <f>IF(Personal_Development!C2500="","",Personal_Development!C2500)</f>
        <v/>
      </c>
      <c r="B2606" t="str">
        <f>IF(Personal_Development!D2500="","",Personal_Development!D2500)</f>
        <v/>
      </c>
      <c r="C2606" t="str">
        <f>IF(Personal_Development!E2500="","",Personal_Development!E2500)</f>
        <v/>
      </c>
      <c r="D2606" t="str">
        <f>IFERROR(VLOOKUP(B2606,Personal_Development!D:DL,113,FALSE),"")</f>
        <v/>
      </c>
      <c r="E2606" t="str">
        <f>IFERROR(VLOOKUP(B2606,Kaizen!D:X,21,FALSE),"")</f>
        <v/>
      </c>
      <c r="F2606" t="str">
        <f>IFERROR(VLOOKUP(B2606,'Safety Idea'!D:X,21,FALSE),"")</f>
        <v/>
      </c>
      <c r="G2606" t="str">
        <f>IFERROR(VLOOKUP(B2606,'Compulsory Training'!D:Z,23,FALSE),"")</f>
        <v/>
      </c>
      <c r="H2606" t="str">
        <f>IFERROR(VLOOKUP(B2606,Attendance!D:BQ,65,FALSE),"")</f>
        <v/>
      </c>
      <c r="I2606" t="str">
        <f>IFERROR(VLOOKUP(B2606,Misconduct!D:M,8,FALSE),"")</f>
        <v/>
      </c>
      <c r="J2606" t="str">
        <f>IFERROR(VLOOKUP(B2606,Misconduct!D:M,9,FALSE),"")</f>
        <v/>
      </c>
      <c r="K2606" t="str">
        <f>IFERROR(VLOOKUP(B2606,Misconduct!D:M,10,FALSE),"")</f>
        <v/>
      </c>
    </row>
    <row r="2607" spans="1:11">
      <c r="A2607" s="161" t="str">
        <f>IF(Personal_Development!C2501="","",Personal_Development!C2501)</f>
        <v/>
      </c>
      <c r="B2607" t="str">
        <f>IF(Personal_Development!D2501="","",Personal_Development!D2501)</f>
        <v/>
      </c>
      <c r="C2607" t="str">
        <f>IF(Personal_Development!E2501="","",Personal_Development!E2501)</f>
        <v/>
      </c>
      <c r="D2607" t="str">
        <f>IFERROR(VLOOKUP(B2607,Personal_Development!D:DL,113,FALSE),"")</f>
        <v/>
      </c>
      <c r="E2607" t="str">
        <f>IFERROR(VLOOKUP(B2607,Kaizen!D:X,21,FALSE),"")</f>
        <v/>
      </c>
      <c r="F2607" t="str">
        <f>IFERROR(VLOOKUP(B2607,'Safety Idea'!D:X,21,FALSE),"")</f>
        <v/>
      </c>
      <c r="G2607" t="str">
        <f>IFERROR(VLOOKUP(B2607,'Compulsory Training'!D:Z,23,FALSE),"")</f>
        <v/>
      </c>
      <c r="H2607" t="str">
        <f>IFERROR(VLOOKUP(B2607,Attendance!D:BQ,65,FALSE),"")</f>
        <v/>
      </c>
      <c r="I2607" t="str">
        <f>IFERROR(VLOOKUP(B2607,Misconduct!D:M,8,FALSE),"")</f>
        <v/>
      </c>
      <c r="J2607" t="str">
        <f>IFERROR(VLOOKUP(B2607,Misconduct!D:M,9,FALSE),"")</f>
        <v/>
      </c>
      <c r="K2607" t="str">
        <f>IFERROR(VLOOKUP(B2607,Misconduct!D:M,10,FALSE),"")</f>
        <v/>
      </c>
    </row>
    <row r="2608" spans="1:11">
      <c r="A2608" s="161" t="str">
        <f>IF(Personal_Development!C2502="","",Personal_Development!C2502)</f>
        <v/>
      </c>
      <c r="B2608" t="str">
        <f>IF(Personal_Development!D2502="","",Personal_Development!D2502)</f>
        <v/>
      </c>
      <c r="C2608" t="str">
        <f>IF(Personal_Development!E2502="","",Personal_Development!E2502)</f>
        <v/>
      </c>
      <c r="D2608" t="str">
        <f>IFERROR(VLOOKUP(B2608,Personal_Development!D:DL,113,FALSE),"")</f>
        <v/>
      </c>
      <c r="E2608" t="str">
        <f>IFERROR(VLOOKUP(B2608,Kaizen!D:X,21,FALSE),"")</f>
        <v/>
      </c>
      <c r="F2608" t="str">
        <f>IFERROR(VLOOKUP(B2608,'Safety Idea'!D:X,21,FALSE),"")</f>
        <v/>
      </c>
      <c r="G2608" t="str">
        <f>IFERROR(VLOOKUP(B2608,'Compulsory Training'!D:Z,23,FALSE),"")</f>
        <v/>
      </c>
      <c r="H2608" t="str">
        <f>IFERROR(VLOOKUP(B2608,Attendance!D:BQ,65,FALSE),"")</f>
        <v/>
      </c>
      <c r="I2608" t="str">
        <f>IFERROR(VLOOKUP(B2608,Misconduct!D:M,8,FALSE),"")</f>
        <v/>
      </c>
      <c r="J2608" t="str">
        <f>IFERROR(VLOOKUP(B2608,Misconduct!D:M,9,FALSE),"")</f>
        <v/>
      </c>
      <c r="K2608" t="str">
        <f>IFERROR(VLOOKUP(B2608,Misconduct!D:M,10,FALSE),"")</f>
        <v/>
      </c>
    </row>
    <row r="2609" spans="1:11">
      <c r="A2609" s="161" t="str">
        <f>IF(Personal_Development!C2503="","",Personal_Development!C2503)</f>
        <v/>
      </c>
      <c r="B2609" t="str">
        <f>IF(Personal_Development!D2503="","",Personal_Development!D2503)</f>
        <v/>
      </c>
      <c r="C2609" t="str">
        <f>IF(Personal_Development!E2503="","",Personal_Development!E2503)</f>
        <v/>
      </c>
      <c r="D2609" t="str">
        <f>IFERROR(VLOOKUP(B2609,Personal_Development!D:DL,113,FALSE),"")</f>
        <v/>
      </c>
      <c r="E2609" t="str">
        <f>IFERROR(VLOOKUP(B2609,Kaizen!D:X,21,FALSE),"")</f>
        <v/>
      </c>
      <c r="F2609" t="str">
        <f>IFERROR(VLOOKUP(B2609,'Safety Idea'!D:X,21,FALSE),"")</f>
        <v/>
      </c>
      <c r="G2609" t="str">
        <f>IFERROR(VLOOKUP(B2609,'Compulsory Training'!D:Z,23,FALSE),"")</f>
        <v/>
      </c>
      <c r="H2609" t="str">
        <f>IFERROR(VLOOKUP(B2609,Attendance!D:BQ,65,FALSE),"")</f>
        <v/>
      </c>
      <c r="I2609" t="str">
        <f>IFERROR(VLOOKUP(B2609,Misconduct!D:M,8,FALSE),"")</f>
        <v/>
      </c>
      <c r="J2609" t="str">
        <f>IFERROR(VLOOKUP(B2609,Misconduct!D:M,9,FALSE),"")</f>
        <v/>
      </c>
      <c r="K2609" t="str">
        <f>IFERROR(VLOOKUP(B2609,Misconduct!D:M,10,FALSE),"")</f>
        <v/>
      </c>
    </row>
    <row r="2610" spans="1:11">
      <c r="A2610" s="161" t="str">
        <f>IF(Personal_Development!C2504="","",Personal_Development!C2504)</f>
        <v/>
      </c>
      <c r="B2610" t="str">
        <f>IF(Personal_Development!D2504="","",Personal_Development!D2504)</f>
        <v/>
      </c>
      <c r="C2610" t="str">
        <f>IF(Personal_Development!E2504="","",Personal_Development!E2504)</f>
        <v/>
      </c>
      <c r="D2610" t="str">
        <f>IFERROR(VLOOKUP(B2610,Personal_Development!D:DL,113,FALSE),"")</f>
        <v/>
      </c>
      <c r="E2610" t="str">
        <f>IFERROR(VLOOKUP(B2610,Kaizen!D:X,21,FALSE),"")</f>
        <v/>
      </c>
      <c r="F2610" t="str">
        <f>IFERROR(VLOOKUP(B2610,'Safety Idea'!D:X,21,FALSE),"")</f>
        <v/>
      </c>
      <c r="G2610" t="str">
        <f>IFERROR(VLOOKUP(B2610,'Compulsory Training'!D:Z,23,FALSE),"")</f>
        <v/>
      </c>
      <c r="H2610" t="str">
        <f>IFERROR(VLOOKUP(B2610,Attendance!D:BQ,65,FALSE),"")</f>
        <v/>
      </c>
      <c r="I2610" t="str">
        <f>IFERROR(VLOOKUP(B2610,Misconduct!D:M,8,FALSE),"")</f>
        <v/>
      </c>
      <c r="J2610" t="str">
        <f>IFERROR(VLOOKUP(B2610,Misconduct!D:M,9,FALSE),"")</f>
        <v/>
      </c>
      <c r="K2610" t="str">
        <f>IFERROR(VLOOKUP(B2610,Misconduct!D:M,10,FALSE),"")</f>
        <v/>
      </c>
    </row>
    <row r="2611" spans="1:11">
      <c r="A2611" s="161" t="str">
        <f>IF(Personal_Development!C2505="","",Personal_Development!C2505)</f>
        <v/>
      </c>
      <c r="B2611" t="str">
        <f>IF(Personal_Development!D2505="","",Personal_Development!D2505)</f>
        <v/>
      </c>
      <c r="C2611" t="str">
        <f>IF(Personal_Development!E2505="","",Personal_Development!E2505)</f>
        <v/>
      </c>
      <c r="D2611" t="str">
        <f>IFERROR(VLOOKUP(B2611,Personal_Development!D:DL,113,FALSE),"")</f>
        <v/>
      </c>
      <c r="E2611" t="str">
        <f>IFERROR(VLOOKUP(B2611,Kaizen!D:X,21,FALSE),"")</f>
        <v/>
      </c>
      <c r="F2611" t="str">
        <f>IFERROR(VLOOKUP(B2611,'Safety Idea'!D:X,21,FALSE),"")</f>
        <v/>
      </c>
      <c r="G2611" t="str">
        <f>IFERROR(VLOOKUP(B2611,'Compulsory Training'!D:Z,23,FALSE),"")</f>
        <v/>
      </c>
      <c r="H2611" t="str">
        <f>IFERROR(VLOOKUP(B2611,Attendance!D:BQ,65,FALSE),"")</f>
        <v/>
      </c>
      <c r="I2611" t="str">
        <f>IFERROR(VLOOKUP(B2611,Misconduct!D:M,8,FALSE),"")</f>
        <v/>
      </c>
      <c r="J2611" t="str">
        <f>IFERROR(VLOOKUP(B2611,Misconduct!D:M,9,FALSE),"")</f>
        <v/>
      </c>
      <c r="K2611" t="str">
        <f>IFERROR(VLOOKUP(B2611,Misconduct!D:M,10,FALSE),"")</f>
        <v/>
      </c>
    </row>
    <row r="2612" spans="1:11">
      <c r="A2612" s="161" t="str">
        <f>IF(Personal_Development!C2506="","",Personal_Development!C2506)</f>
        <v/>
      </c>
      <c r="B2612" t="str">
        <f>IF(Personal_Development!D2506="","",Personal_Development!D2506)</f>
        <v/>
      </c>
      <c r="C2612" t="str">
        <f>IF(Personal_Development!E2506="","",Personal_Development!E2506)</f>
        <v/>
      </c>
      <c r="D2612" t="str">
        <f>IFERROR(VLOOKUP(B2612,Personal_Development!D:DL,113,FALSE),"")</f>
        <v/>
      </c>
      <c r="E2612" t="str">
        <f>IFERROR(VLOOKUP(B2612,Kaizen!D:X,21,FALSE),"")</f>
        <v/>
      </c>
      <c r="F2612" t="str">
        <f>IFERROR(VLOOKUP(B2612,'Safety Idea'!D:X,21,FALSE),"")</f>
        <v/>
      </c>
      <c r="G2612" t="str">
        <f>IFERROR(VLOOKUP(B2612,'Compulsory Training'!D:Z,23,FALSE),"")</f>
        <v/>
      </c>
      <c r="H2612" t="str">
        <f>IFERROR(VLOOKUP(B2612,Attendance!D:BQ,65,FALSE),"")</f>
        <v/>
      </c>
      <c r="I2612" t="str">
        <f>IFERROR(VLOOKUP(B2612,Misconduct!D:M,8,FALSE),"")</f>
        <v/>
      </c>
      <c r="J2612" t="str">
        <f>IFERROR(VLOOKUP(B2612,Misconduct!D:M,9,FALSE),"")</f>
        <v/>
      </c>
      <c r="K2612" t="str">
        <f>IFERROR(VLOOKUP(B2612,Misconduct!D:M,10,FALSE),"")</f>
        <v/>
      </c>
    </row>
    <row r="2613" spans="1:11">
      <c r="A2613" s="161" t="str">
        <f>IF(Personal_Development!C2507="","",Personal_Development!C2507)</f>
        <v/>
      </c>
      <c r="B2613" t="str">
        <f>IF(Personal_Development!D2507="","",Personal_Development!D2507)</f>
        <v/>
      </c>
      <c r="C2613" t="str">
        <f>IF(Personal_Development!E2507="","",Personal_Development!E2507)</f>
        <v/>
      </c>
      <c r="D2613" t="str">
        <f>IFERROR(VLOOKUP(B2613,Personal_Development!D:DL,113,FALSE),"")</f>
        <v/>
      </c>
      <c r="E2613" t="str">
        <f>IFERROR(VLOOKUP(B2613,Kaizen!D:X,21,FALSE),"")</f>
        <v/>
      </c>
      <c r="F2613" t="str">
        <f>IFERROR(VLOOKUP(B2613,'Safety Idea'!D:X,21,FALSE),"")</f>
        <v/>
      </c>
      <c r="G2613" t="str">
        <f>IFERROR(VLOOKUP(B2613,'Compulsory Training'!D:Z,23,FALSE),"")</f>
        <v/>
      </c>
      <c r="H2613" t="str">
        <f>IFERROR(VLOOKUP(B2613,Attendance!D:BQ,65,FALSE),"")</f>
        <v/>
      </c>
      <c r="I2613" t="str">
        <f>IFERROR(VLOOKUP(B2613,Misconduct!D:M,8,FALSE),"")</f>
        <v/>
      </c>
      <c r="J2613" t="str">
        <f>IFERROR(VLOOKUP(B2613,Misconduct!D:M,9,FALSE),"")</f>
        <v/>
      </c>
      <c r="K2613" t="str">
        <f>IFERROR(VLOOKUP(B2613,Misconduct!D:M,10,FALSE),"")</f>
        <v/>
      </c>
    </row>
    <row r="2614" spans="1:11">
      <c r="A2614" s="161" t="str">
        <f>IF(Personal_Development!C2508="","",Personal_Development!C2508)</f>
        <v/>
      </c>
      <c r="B2614" t="str">
        <f>IF(Personal_Development!D2508="","",Personal_Development!D2508)</f>
        <v/>
      </c>
      <c r="C2614" t="str">
        <f>IF(Personal_Development!E2508="","",Personal_Development!E2508)</f>
        <v/>
      </c>
      <c r="D2614" t="str">
        <f>IFERROR(VLOOKUP(B2614,Personal_Development!D:DL,113,FALSE),"")</f>
        <v/>
      </c>
      <c r="E2614" t="str">
        <f>IFERROR(VLOOKUP(B2614,Kaizen!D:X,21,FALSE),"")</f>
        <v/>
      </c>
      <c r="F2614" t="str">
        <f>IFERROR(VLOOKUP(B2614,'Safety Idea'!D:X,21,FALSE),"")</f>
        <v/>
      </c>
      <c r="G2614" t="str">
        <f>IFERROR(VLOOKUP(B2614,'Compulsory Training'!D:Z,23,FALSE),"")</f>
        <v/>
      </c>
      <c r="H2614" t="str">
        <f>IFERROR(VLOOKUP(B2614,Attendance!D:BQ,65,FALSE),"")</f>
        <v/>
      </c>
      <c r="I2614" t="str">
        <f>IFERROR(VLOOKUP(B2614,Misconduct!D:M,8,FALSE),"")</f>
        <v/>
      </c>
      <c r="J2614" t="str">
        <f>IFERROR(VLOOKUP(B2614,Misconduct!D:M,9,FALSE),"")</f>
        <v/>
      </c>
      <c r="K2614" t="str">
        <f>IFERROR(VLOOKUP(B2614,Misconduct!D:M,10,FALSE),"")</f>
        <v/>
      </c>
    </row>
    <row r="2615" spans="1:11">
      <c r="A2615" s="161" t="str">
        <f>IF(Personal_Development!C2509="","",Personal_Development!C2509)</f>
        <v/>
      </c>
      <c r="B2615" t="str">
        <f>IF(Personal_Development!D2509="","",Personal_Development!D2509)</f>
        <v/>
      </c>
      <c r="C2615" t="str">
        <f>IF(Personal_Development!E2509="","",Personal_Development!E2509)</f>
        <v/>
      </c>
      <c r="D2615" t="str">
        <f>IFERROR(VLOOKUP(B2615,Personal_Development!D:DL,113,FALSE),"")</f>
        <v/>
      </c>
      <c r="E2615" t="str">
        <f>IFERROR(VLOOKUP(B2615,Kaizen!D:X,21,FALSE),"")</f>
        <v/>
      </c>
      <c r="F2615" t="str">
        <f>IFERROR(VLOOKUP(B2615,'Safety Idea'!D:X,21,FALSE),"")</f>
        <v/>
      </c>
      <c r="G2615" t="str">
        <f>IFERROR(VLOOKUP(B2615,'Compulsory Training'!D:Z,23,FALSE),"")</f>
        <v/>
      </c>
      <c r="H2615" t="str">
        <f>IFERROR(VLOOKUP(B2615,Attendance!D:BQ,65,FALSE),"")</f>
        <v/>
      </c>
      <c r="I2615" t="str">
        <f>IFERROR(VLOOKUP(B2615,Misconduct!D:M,8,FALSE),"")</f>
        <v/>
      </c>
      <c r="J2615" t="str">
        <f>IFERROR(VLOOKUP(B2615,Misconduct!D:M,9,FALSE),"")</f>
        <v/>
      </c>
      <c r="K2615" t="str">
        <f>IFERROR(VLOOKUP(B2615,Misconduct!D:M,10,FALSE),"")</f>
        <v/>
      </c>
    </row>
    <row r="2616" spans="1:11">
      <c r="A2616" s="161" t="str">
        <f>IF(Personal_Development!C2510="","",Personal_Development!C2510)</f>
        <v/>
      </c>
      <c r="B2616" t="str">
        <f>IF(Personal_Development!D2510="","",Personal_Development!D2510)</f>
        <v/>
      </c>
      <c r="C2616" t="str">
        <f>IF(Personal_Development!E2510="","",Personal_Development!E2510)</f>
        <v/>
      </c>
      <c r="D2616" t="str">
        <f>IFERROR(VLOOKUP(B2616,Personal_Development!D:DL,113,FALSE),"")</f>
        <v/>
      </c>
      <c r="E2616" t="str">
        <f>IFERROR(VLOOKUP(B2616,Kaizen!D:X,21,FALSE),"")</f>
        <v/>
      </c>
      <c r="F2616" t="str">
        <f>IFERROR(VLOOKUP(B2616,'Safety Idea'!D:X,21,FALSE),"")</f>
        <v/>
      </c>
      <c r="G2616" t="str">
        <f>IFERROR(VLOOKUP(B2616,'Compulsory Training'!D:Z,23,FALSE),"")</f>
        <v/>
      </c>
      <c r="H2616" t="str">
        <f>IFERROR(VLOOKUP(B2616,Attendance!D:BQ,65,FALSE),"")</f>
        <v/>
      </c>
      <c r="I2616" t="str">
        <f>IFERROR(VLOOKUP(B2616,Misconduct!D:M,8,FALSE),"")</f>
        <v/>
      </c>
      <c r="J2616" t="str">
        <f>IFERROR(VLOOKUP(B2616,Misconduct!D:M,9,FALSE),"")</f>
        <v/>
      </c>
      <c r="K2616" t="str">
        <f>IFERROR(VLOOKUP(B2616,Misconduct!D:M,10,FALSE),"")</f>
        <v/>
      </c>
    </row>
    <row r="2617" spans="1:11">
      <c r="A2617" s="161" t="str">
        <f>IF(Personal_Development!C2511="","",Personal_Development!C2511)</f>
        <v/>
      </c>
      <c r="B2617" t="str">
        <f>IF(Personal_Development!D2511="","",Personal_Development!D2511)</f>
        <v/>
      </c>
      <c r="C2617" t="str">
        <f>IF(Personal_Development!E2511="","",Personal_Development!E2511)</f>
        <v/>
      </c>
      <c r="D2617" t="str">
        <f>IFERROR(VLOOKUP(B2617,Personal_Development!D:DL,113,FALSE),"")</f>
        <v/>
      </c>
      <c r="E2617" t="str">
        <f>IFERROR(VLOOKUP(B2617,Kaizen!D:X,21,FALSE),"")</f>
        <v/>
      </c>
      <c r="F2617" t="str">
        <f>IFERROR(VLOOKUP(B2617,'Safety Idea'!D:X,21,FALSE),"")</f>
        <v/>
      </c>
      <c r="G2617" t="str">
        <f>IFERROR(VLOOKUP(B2617,'Compulsory Training'!D:Z,23,FALSE),"")</f>
        <v/>
      </c>
      <c r="H2617" t="str">
        <f>IFERROR(VLOOKUP(B2617,Attendance!D:BQ,65,FALSE),"")</f>
        <v/>
      </c>
      <c r="I2617" t="str">
        <f>IFERROR(VLOOKUP(B2617,Misconduct!D:M,8,FALSE),"")</f>
        <v/>
      </c>
      <c r="J2617" t="str">
        <f>IFERROR(VLOOKUP(B2617,Misconduct!D:M,9,FALSE),"")</f>
        <v/>
      </c>
      <c r="K2617" t="str">
        <f>IFERROR(VLOOKUP(B2617,Misconduct!D:M,10,FALSE),"")</f>
        <v/>
      </c>
    </row>
    <row r="2618" spans="1:11">
      <c r="A2618" s="161" t="str">
        <f>IF(Personal_Development!C2512="","",Personal_Development!C2512)</f>
        <v/>
      </c>
      <c r="B2618" t="str">
        <f>IF(Personal_Development!D2512="","",Personal_Development!D2512)</f>
        <v/>
      </c>
      <c r="C2618" t="str">
        <f>IF(Personal_Development!E2512="","",Personal_Development!E2512)</f>
        <v/>
      </c>
      <c r="D2618" t="str">
        <f>IFERROR(VLOOKUP(B2618,Personal_Development!D:DL,113,FALSE),"")</f>
        <v/>
      </c>
      <c r="E2618" t="str">
        <f>IFERROR(VLOOKUP(B2618,Kaizen!D:X,21,FALSE),"")</f>
        <v/>
      </c>
      <c r="F2618" t="str">
        <f>IFERROR(VLOOKUP(B2618,'Safety Idea'!D:X,21,FALSE),"")</f>
        <v/>
      </c>
      <c r="G2618" t="str">
        <f>IFERROR(VLOOKUP(B2618,'Compulsory Training'!D:Z,23,FALSE),"")</f>
        <v/>
      </c>
      <c r="H2618" t="str">
        <f>IFERROR(VLOOKUP(B2618,Attendance!D:BQ,65,FALSE),"")</f>
        <v/>
      </c>
      <c r="I2618" t="str">
        <f>IFERROR(VLOOKUP(B2618,Misconduct!D:M,8,FALSE),"")</f>
        <v/>
      </c>
      <c r="J2618" t="str">
        <f>IFERROR(VLOOKUP(B2618,Misconduct!D:M,9,FALSE),"")</f>
        <v/>
      </c>
      <c r="K2618" t="str">
        <f>IFERROR(VLOOKUP(B2618,Misconduct!D:M,10,FALSE),"")</f>
        <v/>
      </c>
    </row>
    <row r="2619" spans="1:11">
      <c r="A2619" s="161" t="str">
        <f>IF(Personal_Development!C2513="","",Personal_Development!C2513)</f>
        <v/>
      </c>
      <c r="B2619" t="str">
        <f>IF(Personal_Development!D2513="","",Personal_Development!D2513)</f>
        <v/>
      </c>
      <c r="C2619" t="str">
        <f>IF(Personal_Development!E2513="","",Personal_Development!E2513)</f>
        <v/>
      </c>
      <c r="D2619" t="str">
        <f>IFERROR(VLOOKUP(B2619,Personal_Development!D:DL,113,FALSE),"")</f>
        <v/>
      </c>
      <c r="E2619" t="str">
        <f>IFERROR(VLOOKUP(B2619,Kaizen!D:X,21,FALSE),"")</f>
        <v/>
      </c>
      <c r="F2619" t="str">
        <f>IFERROR(VLOOKUP(B2619,'Safety Idea'!D:X,21,FALSE),"")</f>
        <v/>
      </c>
      <c r="G2619" t="str">
        <f>IFERROR(VLOOKUP(B2619,'Compulsory Training'!D:Z,23,FALSE),"")</f>
        <v/>
      </c>
      <c r="H2619" t="str">
        <f>IFERROR(VLOOKUP(B2619,Attendance!D:BQ,65,FALSE),"")</f>
        <v/>
      </c>
      <c r="I2619" t="str">
        <f>IFERROR(VLOOKUP(B2619,Misconduct!D:M,8,FALSE),"")</f>
        <v/>
      </c>
      <c r="J2619" t="str">
        <f>IFERROR(VLOOKUP(B2619,Misconduct!D:M,9,FALSE),"")</f>
        <v/>
      </c>
      <c r="K2619" t="str">
        <f>IFERROR(VLOOKUP(B2619,Misconduct!D:M,10,FALSE),"")</f>
        <v/>
      </c>
    </row>
    <row r="2620" spans="1:11">
      <c r="A2620" s="161" t="str">
        <f>IF(Personal_Development!C2514="","",Personal_Development!C2514)</f>
        <v/>
      </c>
      <c r="B2620" t="str">
        <f>IF(Personal_Development!D2514="","",Personal_Development!D2514)</f>
        <v/>
      </c>
      <c r="C2620" t="str">
        <f>IF(Personal_Development!E2514="","",Personal_Development!E2514)</f>
        <v/>
      </c>
      <c r="D2620" t="str">
        <f>IFERROR(VLOOKUP(B2620,Personal_Development!D:DL,113,FALSE),"")</f>
        <v/>
      </c>
      <c r="E2620" t="str">
        <f>IFERROR(VLOOKUP(B2620,Kaizen!D:X,21,FALSE),"")</f>
        <v/>
      </c>
      <c r="F2620" t="str">
        <f>IFERROR(VLOOKUP(B2620,'Safety Idea'!D:X,21,FALSE),"")</f>
        <v/>
      </c>
      <c r="G2620" t="str">
        <f>IFERROR(VLOOKUP(B2620,'Compulsory Training'!D:Z,23,FALSE),"")</f>
        <v/>
      </c>
      <c r="H2620" t="str">
        <f>IFERROR(VLOOKUP(B2620,Attendance!D:BQ,65,FALSE),"")</f>
        <v/>
      </c>
      <c r="I2620" t="str">
        <f>IFERROR(VLOOKUP(B2620,Misconduct!D:M,8,FALSE),"")</f>
        <v/>
      </c>
      <c r="J2620" t="str">
        <f>IFERROR(VLOOKUP(B2620,Misconduct!D:M,9,FALSE),"")</f>
        <v/>
      </c>
      <c r="K2620" t="str">
        <f>IFERROR(VLOOKUP(B2620,Misconduct!D:M,10,FALSE),"")</f>
        <v/>
      </c>
    </row>
    <row r="2621" spans="1:11">
      <c r="A2621" s="161" t="str">
        <f>IF(Personal_Development!C2515="","",Personal_Development!C2515)</f>
        <v/>
      </c>
      <c r="B2621" t="str">
        <f>IF(Personal_Development!D2515="","",Personal_Development!D2515)</f>
        <v/>
      </c>
      <c r="C2621" t="str">
        <f>IF(Personal_Development!E2515="","",Personal_Development!E2515)</f>
        <v/>
      </c>
      <c r="D2621" t="str">
        <f>IFERROR(VLOOKUP(B2621,Personal_Development!D:DL,113,FALSE),"")</f>
        <v/>
      </c>
      <c r="E2621" t="str">
        <f>IFERROR(VLOOKUP(B2621,Kaizen!D:X,21,FALSE),"")</f>
        <v/>
      </c>
      <c r="F2621" t="str">
        <f>IFERROR(VLOOKUP(B2621,'Safety Idea'!D:X,21,FALSE),"")</f>
        <v/>
      </c>
      <c r="G2621" t="str">
        <f>IFERROR(VLOOKUP(B2621,'Compulsory Training'!D:Z,23,FALSE),"")</f>
        <v/>
      </c>
      <c r="H2621" t="str">
        <f>IFERROR(VLOOKUP(B2621,Attendance!D:BQ,65,FALSE),"")</f>
        <v/>
      </c>
      <c r="I2621" t="str">
        <f>IFERROR(VLOOKUP(B2621,Misconduct!D:M,8,FALSE),"")</f>
        <v/>
      </c>
      <c r="J2621" t="str">
        <f>IFERROR(VLOOKUP(B2621,Misconduct!D:M,9,FALSE),"")</f>
        <v/>
      </c>
      <c r="K2621" t="str">
        <f>IFERROR(VLOOKUP(B2621,Misconduct!D:M,10,FALSE),"")</f>
        <v/>
      </c>
    </row>
    <row r="2622" spans="1:11">
      <c r="A2622" s="161" t="str">
        <f>IF(Personal_Development!C2516="","",Personal_Development!C2516)</f>
        <v/>
      </c>
      <c r="B2622" t="str">
        <f>IF(Personal_Development!D2516="","",Personal_Development!D2516)</f>
        <v/>
      </c>
      <c r="C2622" t="str">
        <f>IF(Personal_Development!E2516="","",Personal_Development!E2516)</f>
        <v/>
      </c>
      <c r="D2622" t="str">
        <f>IFERROR(VLOOKUP(B2622,Personal_Development!D:DL,113,FALSE),"")</f>
        <v/>
      </c>
      <c r="E2622" t="str">
        <f>IFERROR(VLOOKUP(B2622,Kaizen!D:X,21,FALSE),"")</f>
        <v/>
      </c>
      <c r="F2622" t="str">
        <f>IFERROR(VLOOKUP(B2622,'Safety Idea'!D:X,21,FALSE),"")</f>
        <v/>
      </c>
      <c r="G2622" t="str">
        <f>IFERROR(VLOOKUP(B2622,'Compulsory Training'!D:Z,23,FALSE),"")</f>
        <v/>
      </c>
      <c r="H2622" t="str">
        <f>IFERROR(VLOOKUP(B2622,Attendance!D:BQ,65,FALSE),"")</f>
        <v/>
      </c>
      <c r="I2622" t="str">
        <f>IFERROR(VLOOKUP(B2622,Misconduct!D:M,8,FALSE),"")</f>
        <v/>
      </c>
      <c r="J2622" t="str">
        <f>IFERROR(VLOOKUP(B2622,Misconduct!D:M,9,FALSE),"")</f>
        <v/>
      </c>
      <c r="K2622" t="str">
        <f>IFERROR(VLOOKUP(B2622,Misconduct!D:M,10,FALSE),"")</f>
        <v/>
      </c>
    </row>
    <row r="2623" spans="1:11">
      <c r="A2623" s="161" t="str">
        <f>IF(Personal_Development!C2517="","",Personal_Development!C2517)</f>
        <v/>
      </c>
      <c r="B2623" t="str">
        <f>IF(Personal_Development!D2517="","",Personal_Development!D2517)</f>
        <v/>
      </c>
      <c r="C2623" t="str">
        <f>IF(Personal_Development!E2517="","",Personal_Development!E2517)</f>
        <v/>
      </c>
      <c r="D2623" t="str">
        <f>IFERROR(VLOOKUP(B2623,Personal_Development!D:DL,113,FALSE),"")</f>
        <v/>
      </c>
      <c r="E2623" t="str">
        <f>IFERROR(VLOOKUP(B2623,Kaizen!D:X,21,FALSE),"")</f>
        <v/>
      </c>
      <c r="F2623" t="str">
        <f>IFERROR(VLOOKUP(B2623,'Safety Idea'!D:X,21,FALSE),"")</f>
        <v/>
      </c>
      <c r="G2623" t="str">
        <f>IFERROR(VLOOKUP(B2623,'Compulsory Training'!D:Z,23,FALSE),"")</f>
        <v/>
      </c>
      <c r="H2623" t="str">
        <f>IFERROR(VLOOKUP(B2623,Attendance!D:BQ,65,FALSE),"")</f>
        <v/>
      </c>
      <c r="I2623" t="str">
        <f>IFERROR(VLOOKUP(B2623,Misconduct!D:M,8,FALSE),"")</f>
        <v/>
      </c>
      <c r="J2623" t="str">
        <f>IFERROR(VLOOKUP(B2623,Misconduct!D:M,9,FALSE),"")</f>
        <v/>
      </c>
      <c r="K2623" t="str">
        <f>IFERROR(VLOOKUP(B2623,Misconduct!D:M,10,FALSE),"")</f>
        <v/>
      </c>
    </row>
    <row r="2624" spans="1:11">
      <c r="A2624" s="161" t="str">
        <f>IF(Personal_Development!C2518="","",Personal_Development!C2518)</f>
        <v/>
      </c>
      <c r="B2624" t="str">
        <f>IF(Personal_Development!D2518="","",Personal_Development!D2518)</f>
        <v/>
      </c>
      <c r="C2624" t="str">
        <f>IF(Personal_Development!E2518="","",Personal_Development!E2518)</f>
        <v/>
      </c>
      <c r="D2624" t="str">
        <f>IFERROR(VLOOKUP(B2624,Personal_Development!D:DL,113,FALSE),"")</f>
        <v/>
      </c>
      <c r="E2624" t="str">
        <f>IFERROR(VLOOKUP(B2624,Kaizen!D:X,21,FALSE),"")</f>
        <v/>
      </c>
      <c r="F2624" t="str">
        <f>IFERROR(VLOOKUP(B2624,'Safety Idea'!D:X,21,FALSE),"")</f>
        <v/>
      </c>
      <c r="G2624" t="str">
        <f>IFERROR(VLOOKUP(B2624,'Compulsory Training'!D:Z,23,FALSE),"")</f>
        <v/>
      </c>
      <c r="H2624" t="str">
        <f>IFERROR(VLOOKUP(B2624,Attendance!D:BQ,65,FALSE),"")</f>
        <v/>
      </c>
      <c r="I2624" t="str">
        <f>IFERROR(VLOOKUP(B2624,Misconduct!D:M,8,FALSE),"")</f>
        <v/>
      </c>
      <c r="J2624" t="str">
        <f>IFERROR(VLOOKUP(B2624,Misconduct!D:M,9,FALSE),"")</f>
        <v/>
      </c>
      <c r="K2624" t="str">
        <f>IFERROR(VLOOKUP(B2624,Misconduct!D:M,10,FALSE),"")</f>
        <v/>
      </c>
    </row>
    <row r="2625" spans="1:11">
      <c r="A2625" s="161" t="str">
        <f>IF(Personal_Development!C2519="","",Personal_Development!C2519)</f>
        <v/>
      </c>
      <c r="B2625" t="str">
        <f>IF(Personal_Development!D2519="","",Personal_Development!D2519)</f>
        <v/>
      </c>
      <c r="C2625" t="str">
        <f>IF(Personal_Development!E2519="","",Personal_Development!E2519)</f>
        <v/>
      </c>
      <c r="D2625" t="str">
        <f>IFERROR(VLOOKUP(B2625,Personal_Development!D:DL,113,FALSE),"")</f>
        <v/>
      </c>
      <c r="E2625" t="str">
        <f>IFERROR(VLOOKUP(B2625,Kaizen!D:X,21,FALSE),"")</f>
        <v/>
      </c>
      <c r="F2625" t="str">
        <f>IFERROR(VLOOKUP(B2625,'Safety Idea'!D:X,21,FALSE),"")</f>
        <v/>
      </c>
      <c r="G2625" t="str">
        <f>IFERROR(VLOOKUP(B2625,'Compulsory Training'!D:Z,23,FALSE),"")</f>
        <v/>
      </c>
      <c r="H2625" t="str">
        <f>IFERROR(VLOOKUP(B2625,Attendance!D:BQ,65,FALSE),"")</f>
        <v/>
      </c>
      <c r="I2625" t="str">
        <f>IFERROR(VLOOKUP(B2625,Misconduct!D:M,8,FALSE),"")</f>
        <v/>
      </c>
      <c r="J2625" t="str">
        <f>IFERROR(VLOOKUP(B2625,Misconduct!D:M,9,FALSE),"")</f>
        <v/>
      </c>
      <c r="K2625" t="str">
        <f>IFERROR(VLOOKUP(B2625,Misconduct!D:M,10,FALSE),"")</f>
        <v/>
      </c>
    </row>
    <row r="2626" spans="1:11">
      <c r="A2626" s="161" t="str">
        <f>IF(Personal_Development!C2520="","",Personal_Development!C2520)</f>
        <v/>
      </c>
      <c r="B2626" t="str">
        <f>IF(Personal_Development!D2520="","",Personal_Development!D2520)</f>
        <v/>
      </c>
      <c r="C2626" t="str">
        <f>IF(Personal_Development!E2520="","",Personal_Development!E2520)</f>
        <v/>
      </c>
      <c r="D2626" t="str">
        <f>IFERROR(VLOOKUP(B2626,Personal_Development!D:DL,113,FALSE),"")</f>
        <v/>
      </c>
      <c r="E2626" t="str">
        <f>IFERROR(VLOOKUP(B2626,Kaizen!D:X,21,FALSE),"")</f>
        <v/>
      </c>
      <c r="F2626" t="str">
        <f>IFERROR(VLOOKUP(B2626,'Safety Idea'!D:X,21,FALSE),"")</f>
        <v/>
      </c>
      <c r="G2626" t="str">
        <f>IFERROR(VLOOKUP(B2626,'Compulsory Training'!D:Z,23,FALSE),"")</f>
        <v/>
      </c>
      <c r="H2626" t="str">
        <f>IFERROR(VLOOKUP(B2626,Attendance!D:BQ,65,FALSE),"")</f>
        <v/>
      </c>
      <c r="I2626" t="str">
        <f>IFERROR(VLOOKUP(B2626,Misconduct!D:M,8,FALSE),"")</f>
        <v/>
      </c>
      <c r="J2626" t="str">
        <f>IFERROR(VLOOKUP(B2626,Misconduct!D:M,9,FALSE),"")</f>
        <v/>
      </c>
      <c r="K2626" t="str">
        <f>IFERROR(VLOOKUP(B2626,Misconduct!D:M,10,FALSE),"")</f>
        <v/>
      </c>
    </row>
    <row r="2627" spans="1:11">
      <c r="A2627" s="161" t="str">
        <f>IF(Personal_Development!C2521="","",Personal_Development!C2521)</f>
        <v/>
      </c>
      <c r="B2627" t="str">
        <f>IF(Personal_Development!D2521="","",Personal_Development!D2521)</f>
        <v/>
      </c>
      <c r="C2627" t="str">
        <f>IF(Personal_Development!E2521="","",Personal_Development!E2521)</f>
        <v/>
      </c>
      <c r="D2627" t="str">
        <f>IFERROR(VLOOKUP(B2627,Personal_Development!D:DL,113,FALSE),"")</f>
        <v/>
      </c>
      <c r="E2627" t="str">
        <f>IFERROR(VLOOKUP(B2627,Kaizen!D:X,21,FALSE),"")</f>
        <v/>
      </c>
      <c r="F2627" t="str">
        <f>IFERROR(VLOOKUP(B2627,'Safety Idea'!D:X,21,FALSE),"")</f>
        <v/>
      </c>
      <c r="G2627" t="str">
        <f>IFERROR(VLOOKUP(B2627,'Compulsory Training'!D:Z,23,FALSE),"")</f>
        <v/>
      </c>
      <c r="H2627" t="str">
        <f>IFERROR(VLOOKUP(B2627,Attendance!D:BQ,65,FALSE),"")</f>
        <v/>
      </c>
      <c r="I2627" t="str">
        <f>IFERROR(VLOOKUP(B2627,Misconduct!D:M,8,FALSE),"")</f>
        <v/>
      </c>
      <c r="J2627" t="str">
        <f>IFERROR(VLOOKUP(B2627,Misconduct!D:M,9,FALSE),"")</f>
        <v/>
      </c>
      <c r="K2627" t="str">
        <f>IFERROR(VLOOKUP(B2627,Misconduct!D:M,10,FALSE),"")</f>
        <v/>
      </c>
    </row>
    <row r="2628" spans="1:11">
      <c r="A2628" s="161" t="str">
        <f>IF(Personal_Development!C2522="","",Personal_Development!C2522)</f>
        <v/>
      </c>
      <c r="B2628" t="str">
        <f>IF(Personal_Development!D2522="","",Personal_Development!D2522)</f>
        <v/>
      </c>
      <c r="C2628" t="str">
        <f>IF(Personal_Development!E2522="","",Personal_Development!E2522)</f>
        <v/>
      </c>
      <c r="D2628" t="str">
        <f>IFERROR(VLOOKUP(B2628,Personal_Development!D:DL,113,FALSE),"")</f>
        <v/>
      </c>
      <c r="E2628" t="str">
        <f>IFERROR(VLOOKUP(B2628,Kaizen!D:X,21,FALSE),"")</f>
        <v/>
      </c>
      <c r="F2628" t="str">
        <f>IFERROR(VLOOKUP(B2628,'Safety Idea'!D:X,21,FALSE),"")</f>
        <v/>
      </c>
      <c r="G2628" t="str">
        <f>IFERROR(VLOOKUP(B2628,'Compulsory Training'!D:Z,23,FALSE),"")</f>
        <v/>
      </c>
      <c r="H2628" t="str">
        <f>IFERROR(VLOOKUP(B2628,Attendance!D:BQ,65,FALSE),"")</f>
        <v/>
      </c>
      <c r="I2628" t="str">
        <f>IFERROR(VLOOKUP(B2628,Misconduct!D:M,8,FALSE),"")</f>
        <v/>
      </c>
      <c r="J2628" t="str">
        <f>IFERROR(VLOOKUP(B2628,Misconduct!D:M,9,FALSE),"")</f>
        <v/>
      </c>
      <c r="K2628" t="str">
        <f>IFERROR(VLOOKUP(B2628,Misconduct!D:M,10,FALSE),"")</f>
        <v/>
      </c>
    </row>
    <row r="2629" spans="1:11">
      <c r="A2629" s="161" t="str">
        <f>IF(Personal_Development!C2523="","",Personal_Development!C2523)</f>
        <v/>
      </c>
      <c r="B2629" t="str">
        <f>IF(Personal_Development!D2523="","",Personal_Development!D2523)</f>
        <v/>
      </c>
      <c r="C2629" t="str">
        <f>IF(Personal_Development!E2523="","",Personal_Development!E2523)</f>
        <v/>
      </c>
      <c r="D2629" t="str">
        <f>IFERROR(VLOOKUP(B2629,Personal_Development!D:DL,113,FALSE),"")</f>
        <v/>
      </c>
      <c r="E2629" t="str">
        <f>IFERROR(VLOOKUP(B2629,Kaizen!D:X,21,FALSE),"")</f>
        <v/>
      </c>
      <c r="F2629" t="str">
        <f>IFERROR(VLOOKUP(B2629,'Safety Idea'!D:X,21,FALSE),"")</f>
        <v/>
      </c>
      <c r="G2629" t="str">
        <f>IFERROR(VLOOKUP(B2629,'Compulsory Training'!D:Z,23,FALSE),"")</f>
        <v/>
      </c>
      <c r="H2629" t="str">
        <f>IFERROR(VLOOKUP(B2629,Attendance!D:BQ,65,FALSE),"")</f>
        <v/>
      </c>
      <c r="I2629" t="str">
        <f>IFERROR(VLOOKUP(B2629,Misconduct!D:M,8,FALSE),"")</f>
        <v/>
      </c>
      <c r="J2629" t="str">
        <f>IFERROR(VLOOKUP(B2629,Misconduct!D:M,9,FALSE),"")</f>
        <v/>
      </c>
      <c r="K2629" t="str">
        <f>IFERROR(VLOOKUP(B2629,Misconduct!D:M,10,FALSE),"")</f>
        <v/>
      </c>
    </row>
    <row r="2630" spans="1:11">
      <c r="A2630" s="161" t="str">
        <f>IF(Personal_Development!C2524="","",Personal_Development!C2524)</f>
        <v/>
      </c>
      <c r="B2630" t="str">
        <f>IF(Personal_Development!D2524="","",Personal_Development!D2524)</f>
        <v/>
      </c>
      <c r="C2630" t="str">
        <f>IF(Personal_Development!E2524="","",Personal_Development!E2524)</f>
        <v/>
      </c>
      <c r="D2630" t="str">
        <f>IFERROR(VLOOKUP(B2630,Personal_Development!D:DL,113,FALSE),"")</f>
        <v/>
      </c>
      <c r="E2630" t="str">
        <f>IFERROR(VLOOKUP(B2630,Kaizen!D:X,21,FALSE),"")</f>
        <v/>
      </c>
      <c r="F2630" t="str">
        <f>IFERROR(VLOOKUP(B2630,'Safety Idea'!D:X,21,FALSE),"")</f>
        <v/>
      </c>
      <c r="G2630" t="str">
        <f>IFERROR(VLOOKUP(B2630,'Compulsory Training'!D:Z,23,FALSE),"")</f>
        <v/>
      </c>
      <c r="H2630" t="str">
        <f>IFERROR(VLOOKUP(B2630,Attendance!D:BQ,65,FALSE),"")</f>
        <v/>
      </c>
      <c r="I2630" t="str">
        <f>IFERROR(VLOOKUP(B2630,Misconduct!D:M,8,FALSE),"")</f>
        <v/>
      </c>
      <c r="J2630" t="str">
        <f>IFERROR(VLOOKUP(B2630,Misconduct!D:M,9,FALSE),"")</f>
        <v/>
      </c>
      <c r="K2630" t="str">
        <f>IFERROR(VLOOKUP(B2630,Misconduct!D:M,10,FALSE),"")</f>
        <v/>
      </c>
    </row>
    <row r="2631" spans="1:11">
      <c r="A2631" s="161" t="str">
        <f>IF(Personal_Development!C2525="","",Personal_Development!C2525)</f>
        <v/>
      </c>
      <c r="B2631" t="str">
        <f>IF(Personal_Development!D2525="","",Personal_Development!D2525)</f>
        <v/>
      </c>
      <c r="C2631" t="str">
        <f>IF(Personal_Development!E2525="","",Personal_Development!E2525)</f>
        <v/>
      </c>
      <c r="D2631" t="str">
        <f>IFERROR(VLOOKUP(B2631,Personal_Development!D:DL,113,FALSE),"")</f>
        <v/>
      </c>
      <c r="E2631" t="str">
        <f>IFERROR(VLOOKUP(B2631,Kaizen!D:X,21,FALSE),"")</f>
        <v/>
      </c>
      <c r="F2631" t="str">
        <f>IFERROR(VLOOKUP(B2631,'Safety Idea'!D:X,21,FALSE),"")</f>
        <v/>
      </c>
      <c r="G2631" t="str">
        <f>IFERROR(VLOOKUP(B2631,'Compulsory Training'!D:Z,23,FALSE),"")</f>
        <v/>
      </c>
      <c r="H2631" t="str">
        <f>IFERROR(VLOOKUP(B2631,Attendance!D:BQ,65,FALSE),"")</f>
        <v/>
      </c>
      <c r="I2631" t="str">
        <f>IFERROR(VLOOKUP(B2631,Misconduct!D:M,8,FALSE),"")</f>
        <v/>
      </c>
      <c r="J2631" t="str">
        <f>IFERROR(VLOOKUP(B2631,Misconduct!D:M,9,FALSE),"")</f>
        <v/>
      </c>
      <c r="K2631" t="str">
        <f>IFERROR(VLOOKUP(B2631,Misconduct!D:M,10,FALSE),"")</f>
        <v/>
      </c>
    </row>
    <row r="2632" spans="1:11">
      <c r="A2632" s="161" t="str">
        <f>IF(Personal_Development!C2526="","",Personal_Development!C2526)</f>
        <v/>
      </c>
      <c r="B2632" t="str">
        <f>IF(Personal_Development!D2526="","",Personal_Development!D2526)</f>
        <v/>
      </c>
      <c r="C2632" t="str">
        <f>IF(Personal_Development!E2526="","",Personal_Development!E2526)</f>
        <v/>
      </c>
      <c r="D2632" t="str">
        <f>IFERROR(VLOOKUP(B2632,Personal_Development!D:DL,113,FALSE),"")</f>
        <v/>
      </c>
      <c r="E2632" t="str">
        <f>IFERROR(VLOOKUP(B2632,Kaizen!D:X,21,FALSE),"")</f>
        <v/>
      </c>
      <c r="F2632" t="str">
        <f>IFERROR(VLOOKUP(B2632,'Safety Idea'!D:X,21,FALSE),"")</f>
        <v/>
      </c>
      <c r="G2632" t="str">
        <f>IFERROR(VLOOKUP(B2632,'Compulsory Training'!D:Z,23,FALSE),"")</f>
        <v/>
      </c>
      <c r="H2632" t="str">
        <f>IFERROR(VLOOKUP(B2632,Attendance!D:BQ,65,FALSE),"")</f>
        <v/>
      </c>
      <c r="I2632" t="str">
        <f>IFERROR(VLOOKUP(B2632,Misconduct!D:M,8,FALSE),"")</f>
        <v/>
      </c>
      <c r="J2632" t="str">
        <f>IFERROR(VLOOKUP(B2632,Misconduct!D:M,9,FALSE),"")</f>
        <v/>
      </c>
      <c r="K2632" t="str">
        <f>IFERROR(VLOOKUP(B2632,Misconduct!D:M,10,FALSE),"")</f>
        <v/>
      </c>
    </row>
    <row r="2633" spans="1:11">
      <c r="A2633" s="161" t="str">
        <f>IF(Personal_Development!C2527="","",Personal_Development!C2527)</f>
        <v/>
      </c>
      <c r="B2633" t="str">
        <f>IF(Personal_Development!D2527="","",Personal_Development!D2527)</f>
        <v/>
      </c>
      <c r="C2633" t="str">
        <f>IF(Personal_Development!E2527="","",Personal_Development!E2527)</f>
        <v/>
      </c>
      <c r="D2633" t="str">
        <f>IFERROR(VLOOKUP(B2633,Personal_Development!D:DL,113,FALSE),"")</f>
        <v/>
      </c>
      <c r="E2633" t="str">
        <f>IFERROR(VLOOKUP(B2633,Kaizen!D:X,21,FALSE),"")</f>
        <v/>
      </c>
      <c r="F2633" t="str">
        <f>IFERROR(VLOOKUP(B2633,'Safety Idea'!D:X,21,FALSE),"")</f>
        <v/>
      </c>
      <c r="G2633" t="str">
        <f>IFERROR(VLOOKUP(B2633,'Compulsory Training'!D:Z,23,FALSE),"")</f>
        <v/>
      </c>
      <c r="H2633" t="str">
        <f>IFERROR(VLOOKUP(B2633,Attendance!D:BQ,65,FALSE),"")</f>
        <v/>
      </c>
      <c r="I2633" t="str">
        <f>IFERROR(VLOOKUP(B2633,Misconduct!D:M,8,FALSE),"")</f>
        <v/>
      </c>
      <c r="J2633" t="str">
        <f>IFERROR(VLOOKUP(B2633,Misconduct!D:M,9,FALSE),"")</f>
        <v/>
      </c>
      <c r="K2633" t="str">
        <f>IFERROR(VLOOKUP(B2633,Misconduct!D:M,10,FALSE),"")</f>
        <v/>
      </c>
    </row>
    <row r="2634" spans="1:11">
      <c r="A2634" s="161" t="str">
        <f>IF(Personal_Development!C2528="","",Personal_Development!C2528)</f>
        <v/>
      </c>
      <c r="B2634" t="str">
        <f>IF(Personal_Development!D2528="","",Personal_Development!D2528)</f>
        <v/>
      </c>
      <c r="C2634" t="str">
        <f>IF(Personal_Development!E2528="","",Personal_Development!E2528)</f>
        <v/>
      </c>
      <c r="D2634" t="str">
        <f>IFERROR(VLOOKUP(B2634,Personal_Development!D:DL,113,FALSE),"")</f>
        <v/>
      </c>
      <c r="E2634" t="str">
        <f>IFERROR(VLOOKUP(B2634,Kaizen!D:X,21,FALSE),"")</f>
        <v/>
      </c>
      <c r="F2634" t="str">
        <f>IFERROR(VLOOKUP(B2634,'Safety Idea'!D:X,21,FALSE),"")</f>
        <v/>
      </c>
      <c r="G2634" t="str">
        <f>IFERROR(VLOOKUP(B2634,'Compulsory Training'!D:Z,23,FALSE),"")</f>
        <v/>
      </c>
      <c r="H2634" t="str">
        <f>IFERROR(VLOOKUP(B2634,Attendance!D:BQ,65,FALSE),"")</f>
        <v/>
      </c>
      <c r="I2634" t="str">
        <f>IFERROR(VLOOKUP(B2634,Misconduct!D:M,8,FALSE),"")</f>
        <v/>
      </c>
      <c r="J2634" t="str">
        <f>IFERROR(VLOOKUP(B2634,Misconduct!D:M,9,FALSE),"")</f>
        <v/>
      </c>
      <c r="K2634" t="str">
        <f>IFERROR(VLOOKUP(B2634,Misconduct!D:M,10,FALSE),"")</f>
        <v/>
      </c>
    </row>
    <row r="2635" spans="1:11">
      <c r="A2635" s="161" t="str">
        <f>IF(Personal_Development!C2529="","",Personal_Development!C2529)</f>
        <v/>
      </c>
      <c r="B2635" t="str">
        <f>IF(Personal_Development!D2529="","",Personal_Development!D2529)</f>
        <v/>
      </c>
      <c r="C2635" t="str">
        <f>IF(Personal_Development!E2529="","",Personal_Development!E2529)</f>
        <v/>
      </c>
      <c r="D2635" t="str">
        <f>IFERROR(VLOOKUP(B2635,Personal_Development!D:DL,113,FALSE),"")</f>
        <v/>
      </c>
      <c r="E2635" t="str">
        <f>IFERROR(VLOOKUP(B2635,Kaizen!D:X,21,FALSE),"")</f>
        <v/>
      </c>
      <c r="F2635" t="str">
        <f>IFERROR(VLOOKUP(B2635,'Safety Idea'!D:X,21,FALSE),"")</f>
        <v/>
      </c>
      <c r="G2635" t="str">
        <f>IFERROR(VLOOKUP(B2635,'Compulsory Training'!D:Z,23,FALSE),"")</f>
        <v/>
      </c>
      <c r="H2635" t="str">
        <f>IFERROR(VLOOKUP(B2635,Attendance!D:BQ,65,FALSE),"")</f>
        <v/>
      </c>
      <c r="I2635" t="str">
        <f>IFERROR(VLOOKUP(B2635,Misconduct!D:M,8,FALSE),"")</f>
        <v/>
      </c>
      <c r="J2635" t="str">
        <f>IFERROR(VLOOKUP(B2635,Misconduct!D:M,9,FALSE),"")</f>
        <v/>
      </c>
      <c r="K2635" t="str">
        <f>IFERROR(VLOOKUP(B2635,Misconduct!D:M,10,FALSE),"")</f>
        <v/>
      </c>
    </row>
    <row r="2636" spans="1:11">
      <c r="A2636" s="161" t="str">
        <f>IF(Personal_Development!C2530="","",Personal_Development!C2530)</f>
        <v/>
      </c>
      <c r="B2636" t="str">
        <f>IF(Personal_Development!D2530="","",Personal_Development!D2530)</f>
        <v/>
      </c>
      <c r="C2636" t="str">
        <f>IF(Personal_Development!E2530="","",Personal_Development!E2530)</f>
        <v/>
      </c>
      <c r="D2636" t="str">
        <f>IFERROR(VLOOKUP(B2636,Personal_Development!D:DL,113,FALSE),"")</f>
        <v/>
      </c>
      <c r="E2636" t="str">
        <f>IFERROR(VLOOKUP(B2636,Kaizen!D:X,21,FALSE),"")</f>
        <v/>
      </c>
      <c r="F2636" t="str">
        <f>IFERROR(VLOOKUP(B2636,'Safety Idea'!D:X,21,FALSE),"")</f>
        <v/>
      </c>
      <c r="G2636" t="str">
        <f>IFERROR(VLOOKUP(B2636,'Compulsory Training'!D:Z,23,FALSE),"")</f>
        <v/>
      </c>
      <c r="H2636" t="str">
        <f>IFERROR(VLOOKUP(B2636,Attendance!D:BQ,65,FALSE),"")</f>
        <v/>
      </c>
      <c r="I2636" t="str">
        <f>IFERROR(VLOOKUP(B2636,Misconduct!D:M,8,FALSE),"")</f>
        <v/>
      </c>
      <c r="J2636" t="str">
        <f>IFERROR(VLOOKUP(B2636,Misconduct!D:M,9,FALSE),"")</f>
        <v/>
      </c>
      <c r="K2636" t="str">
        <f>IFERROR(VLOOKUP(B2636,Misconduct!D:M,10,FALSE),"")</f>
        <v/>
      </c>
    </row>
    <row r="2637" spans="1:11">
      <c r="A2637" s="161" t="str">
        <f>IF(Personal_Development!C2531="","",Personal_Development!C2531)</f>
        <v/>
      </c>
      <c r="B2637" t="str">
        <f>IF(Personal_Development!D2531="","",Personal_Development!D2531)</f>
        <v/>
      </c>
      <c r="C2637" t="str">
        <f>IF(Personal_Development!E2531="","",Personal_Development!E2531)</f>
        <v/>
      </c>
      <c r="D2637" t="str">
        <f>IFERROR(VLOOKUP(B2637,Personal_Development!D:DL,113,FALSE),"")</f>
        <v/>
      </c>
      <c r="E2637" t="str">
        <f>IFERROR(VLOOKUP(B2637,Kaizen!D:X,21,FALSE),"")</f>
        <v/>
      </c>
      <c r="F2637" t="str">
        <f>IFERROR(VLOOKUP(B2637,'Safety Idea'!D:X,21,FALSE),"")</f>
        <v/>
      </c>
      <c r="G2637" t="str">
        <f>IFERROR(VLOOKUP(B2637,'Compulsory Training'!D:Z,23,FALSE),"")</f>
        <v/>
      </c>
      <c r="H2637" t="str">
        <f>IFERROR(VLOOKUP(B2637,Attendance!D:BQ,65,FALSE),"")</f>
        <v/>
      </c>
      <c r="I2637" t="str">
        <f>IFERROR(VLOOKUP(B2637,Misconduct!D:M,8,FALSE),"")</f>
        <v/>
      </c>
      <c r="J2637" t="str">
        <f>IFERROR(VLOOKUP(B2637,Misconduct!D:M,9,FALSE),"")</f>
        <v/>
      </c>
      <c r="K2637" t="str">
        <f>IFERROR(VLOOKUP(B2637,Misconduct!D:M,10,FALSE),"")</f>
        <v/>
      </c>
    </row>
    <row r="2638" spans="1:11">
      <c r="A2638" s="161" t="str">
        <f>IF(Personal_Development!C2532="","",Personal_Development!C2532)</f>
        <v/>
      </c>
      <c r="B2638" t="str">
        <f>IF(Personal_Development!D2532="","",Personal_Development!D2532)</f>
        <v/>
      </c>
      <c r="C2638" t="str">
        <f>IF(Personal_Development!E2532="","",Personal_Development!E2532)</f>
        <v/>
      </c>
      <c r="D2638" t="str">
        <f>IFERROR(VLOOKUP(B2638,Personal_Development!D:DL,113,FALSE),"")</f>
        <v/>
      </c>
      <c r="E2638" t="str">
        <f>IFERROR(VLOOKUP(B2638,Kaizen!D:X,21,FALSE),"")</f>
        <v/>
      </c>
      <c r="F2638" t="str">
        <f>IFERROR(VLOOKUP(B2638,'Safety Idea'!D:X,21,FALSE),"")</f>
        <v/>
      </c>
      <c r="G2638" t="str">
        <f>IFERROR(VLOOKUP(B2638,'Compulsory Training'!D:Z,23,FALSE),"")</f>
        <v/>
      </c>
      <c r="H2638" t="str">
        <f>IFERROR(VLOOKUP(B2638,Attendance!D:BQ,65,FALSE),"")</f>
        <v/>
      </c>
      <c r="I2638" t="str">
        <f>IFERROR(VLOOKUP(B2638,Misconduct!D:M,8,FALSE),"")</f>
        <v/>
      </c>
      <c r="J2638" t="str">
        <f>IFERROR(VLOOKUP(B2638,Misconduct!D:M,9,FALSE),"")</f>
        <v/>
      </c>
      <c r="K2638" t="str">
        <f>IFERROR(VLOOKUP(B2638,Misconduct!D:M,10,FALSE),"")</f>
        <v/>
      </c>
    </row>
    <row r="2639" spans="1:11">
      <c r="A2639" s="161" t="str">
        <f>IF(Personal_Development!C2533="","",Personal_Development!C2533)</f>
        <v/>
      </c>
      <c r="B2639" t="str">
        <f>IF(Personal_Development!D2533="","",Personal_Development!D2533)</f>
        <v/>
      </c>
      <c r="C2639" t="str">
        <f>IF(Personal_Development!E2533="","",Personal_Development!E2533)</f>
        <v/>
      </c>
      <c r="D2639" t="str">
        <f>IFERROR(VLOOKUP(B2639,Personal_Development!D:DL,113,FALSE),"")</f>
        <v/>
      </c>
      <c r="E2639" t="str">
        <f>IFERROR(VLOOKUP(B2639,Kaizen!D:X,21,FALSE),"")</f>
        <v/>
      </c>
      <c r="F2639" t="str">
        <f>IFERROR(VLOOKUP(B2639,'Safety Idea'!D:X,21,FALSE),"")</f>
        <v/>
      </c>
      <c r="G2639" t="str">
        <f>IFERROR(VLOOKUP(B2639,'Compulsory Training'!D:Z,23,FALSE),"")</f>
        <v/>
      </c>
      <c r="H2639" t="str">
        <f>IFERROR(VLOOKUP(B2639,Attendance!D:BQ,65,FALSE),"")</f>
        <v/>
      </c>
      <c r="I2639" t="str">
        <f>IFERROR(VLOOKUP(B2639,Misconduct!D:M,8,FALSE),"")</f>
        <v/>
      </c>
      <c r="J2639" t="str">
        <f>IFERROR(VLOOKUP(B2639,Misconduct!D:M,9,FALSE),"")</f>
        <v/>
      </c>
      <c r="K2639" t="str">
        <f>IFERROR(VLOOKUP(B2639,Misconduct!D:M,10,FALSE),"")</f>
        <v/>
      </c>
    </row>
    <row r="2640" spans="1:11">
      <c r="A2640" s="161" t="str">
        <f>IF(Personal_Development!C2534="","",Personal_Development!C2534)</f>
        <v/>
      </c>
      <c r="B2640" t="str">
        <f>IF(Personal_Development!D2534="","",Personal_Development!D2534)</f>
        <v/>
      </c>
      <c r="C2640" t="str">
        <f>IF(Personal_Development!E2534="","",Personal_Development!E2534)</f>
        <v/>
      </c>
      <c r="D2640" t="str">
        <f>IFERROR(VLOOKUP(B2640,Personal_Development!D:DL,113,FALSE),"")</f>
        <v/>
      </c>
      <c r="E2640" t="str">
        <f>IFERROR(VLOOKUP(B2640,Kaizen!D:X,21,FALSE),"")</f>
        <v/>
      </c>
      <c r="F2640" t="str">
        <f>IFERROR(VLOOKUP(B2640,'Safety Idea'!D:X,21,FALSE),"")</f>
        <v/>
      </c>
      <c r="G2640" t="str">
        <f>IFERROR(VLOOKUP(B2640,'Compulsory Training'!D:Z,23,FALSE),"")</f>
        <v/>
      </c>
      <c r="H2640" t="str">
        <f>IFERROR(VLOOKUP(B2640,Attendance!D:BQ,65,FALSE),"")</f>
        <v/>
      </c>
      <c r="I2640" t="str">
        <f>IFERROR(VLOOKUP(B2640,Misconduct!D:M,8,FALSE),"")</f>
        <v/>
      </c>
      <c r="J2640" t="str">
        <f>IFERROR(VLOOKUP(B2640,Misconduct!D:M,9,FALSE),"")</f>
        <v/>
      </c>
      <c r="K2640" t="str">
        <f>IFERROR(VLOOKUP(B2640,Misconduct!D:M,10,FALSE),"")</f>
        <v/>
      </c>
    </row>
    <row r="2641" spans="1:11">
      <c r="A2641" s="161" t="str">
        <f>IF(Personal_Development!C2535="","",Personal_Development!C2535)</f>
        <v/>
      </c>
      <c r="B2641" t="str">
        <f>IF(Personal_Development!D2535="","",Personal_Development!D2535)</f>
        <v/>
      </c>
      <c r="C2641" t="str">
        <f>IF(Personal_Development!E2535="","",Personal_Development!E2535)</f>
        <v/>
      </c>
      <c r="D2641" t="str">
        <f>IFERROR(VLOOKUP(B2641,Personal_Development!D:DL,113,FALSE),"")</f>
        <v/>
      </c>
      <c r="E2641" t="str">
        <f>IFERROR(VLOOKUP(B2641,Kaizen!D:X,21,FALSE),"")</f>
        <v/>
      </c>
      <c r="F2641" t="str">
        <f>IFERROR(VLOOKUP(B2641,'Safety Idea'!D:X,21,FALSE),"")</f>
        <v/>
      </c>
      <c r="G2641" t="str">
        <f>IFERROR(VLOOKUP(B2641,'Compulsory Training'!D:Z,23,FALSE),"")</f>
        <v/>
      </c>
      <c r="H2641" t="str">
        <f>IFERROR(VLOOKUP(B2641,Attendance!D:BQ,65,FALSE),"")</f>
        <v/>
      </c>
      <c r="I2641" t="str">
        <f>IFERROR(VLOOKUP(B2641,Misconduct!D:M,8,FALSE),"")</f>
        <v/>
      </c>
      <c r="J2641" t="str">
        <f>IFERROR(VLOOKUP(B2641,Misconduct!D:M,9,FALSE),"")</f>
        <v/>
      </c>
      <c r="K2641" t="str">
        <f>IFERROR(VLOOKUP(B2641,Misconduct!D:M,10,FALSE),"")</f>
        <v/>
      </c>
    </row>
    <row r="2642" spans="1:11">
      <c r="A2642" s="161" t="str">
        <f>IF(Personal_Development!C2536="","",Personal_Development!C2536)</f>
        <v/>
      </c>
      <c r="B2642" t="str">
        <f>IF(Personal_Development!D2536="","",Personal_Development!D2536)</f>
        <v/>
      </c>
      <c r="C2642" t="str">
        <f>IF(Personal_Development!E2536="","",Personal_Development!E2536)</f>
        <v/>
      </c>
      <c r="D2642" t="str">
        <f>IFERROR(VLOOKUP(B2642,Personal_Development!D:DL,113,FALSE),"")</f>
        <v/>
      </c>
      <c r="E2642" t="str">
        <f>IFERROR(VLOOKUP(B2642,Kaizen!D:X,21,FALSE),"")</f>
        <v/>
      </c>
      <c r="F2642" t="str">
        <f>IFERROR(VLOOKUP(B2642,'Safety Idea'!D:X,21,FALSE),"")</f>
        <v/>
      </c>
      <c r="G2642" t="str">
        <f>IFERROR(VLOOKUP(B2642,'Compulsory Training'!D:Z,23,FALSE),"")</f>
        <v/>
      </c>
      <c r="H2642" t="str">
        <f>IFERROR(VLOOKUP(B2642,Attendance!D:BQ,65,FALSE),"")</f>
        <v/>
      </c>
      <c r="I2642" t="str">
        <f>IFERROR(VLOOKUP(B2642,Misconduct!D:M,8,FALSE),"")</f>
        <v/>
      </c>
      <c r="J2642" t="str">
        <f>IFERROR(VLOOKUP(B2642,Misconduct!D:M,9,FALSE),"")</f>
        <v/>
      </c>
      <c r="K2642" t="str">
        <f>IFERROR(VLOOKUP(B2642,Misconduct!D:M,10,FALSE),"")</f>
        <v/>
      </c>
    </row>
    <row r="2643" spans="1:11">
      <c r="A2643" s="161" t="str">
        <f>IF(Personal_Development!C2537="","",Personal_Development!C2537)</f>
        <v/>
      </c>
      <c r="B2643" t="str">
        <f>IF(Personal_Development!D2537="","",Personal_Development!D2537)</f>
        <v/>
      </c>
      <c r="C2643" t="str">
        <f>IF(Personal_Development!E2537="","",Personal_Development!E2537)</f>
        <v/>
      </c>
      <c r="D2643" t="str">
        <f>IFERROR(VLOOKUP(B2643,Personal_Development!D:DL,113,FALSE),"")</f>
        <v/>
      </c>
      <c r="E2643" t="str">
        <f>IFERROR(VLOOKUP(B2643,Kaizen!D:X,21,FALSE),"")</f>
        <v/>
      </c>
      <c r="F2643" t="str">
        <f>IFERROR(VLOOKUP(B2643,'Safety Idea'!D:X,21,FALSE),"")</f>
        <v/>
      </c>
      <c r="G2643" t="str">
        <f>IFERROR(VLOOKUP(B2643,'Compulsory Training'!D:Z,23,FALSE),"")</f>
        <v/>
      </c>
      <c r="H2643" t="str">
        <f>IFERROR(VLOOKUP(B2643,Attendance!D:BQ,65,FALSE),"")</f>
        <v/>
      </c>
      <c r="I2643" t="str">
        <f>IFERROR(VLOOKUP(B2643,Misconduct!D:M,8,FALSE),"")</f>
        <v/>
      </c>
      <c r="J2643" t="str">
        <f>IFERROR(VLOOKUP(B2643,Misconduct!D:M,9,FALSE),"")</f>
        <v/>
      </c>
      <c r="K2643" t="str">
        <f>IFERROR(VLOOKUP(B2643,Misconduct!D:M,10,FALSE),"")</f>
        <v/>
      </c>
    </row>
    <row r="2644" spans="1:11">
      <c r="A2644" s="161" t="str">
        <f>IF(Personal_Development!C2538="","",Personal_Development!C2538)</f>
        <v/>
      </c>
      <c r="B2644" t="str">
        <f>IF(Personal_Development!D2538="","",Personal_Development!D2538)</f>
        <v/>
      </c>
      <c r="C2644" t="str">
        <f>IF(Personal_Development!E2538="","",Personal_Development!E2538)</f>
        <v/>
      </c>
      <c r="D2644" t="str">
        <f>IFERROR(VLOOKUP(B2644,Personal_Development!D:DL,113,FALSE),"")</f>
        <v/>
      </c>
      <c r="E2644" t="str">
        <f>IFERROR(VLOOKUP(B2644,Kaizen!D:X,21,FALSE),"")</f>
        <v/>
      </c>
      <c r="F2644" t="str">
        <f>IFERROR(VLOOKUP(B2644,'Safety Idea'!D:X,21,FALSE),"")</f>
        <v/>
      </c>
      <c r="G2644" t="str">
        <f>IFERROR(VLOOKUP(B2644,'Compulsory Training'!D:Z,23,FALSE),"")</f>
        <v/>
      </c>
      <c r="H2644" t="str">
        <f>IFERROR(VLOOKUP(B2644,Attendance!D:BQ,65,FALSE),"")</f>
        <v/>
      </c>
      <c r="I2644" t="str">
        <f>IFERROR(VLOOKUP(B2644,Misconduct!D:M,8,FALSE),"")</f>
        <v/>
      </c>
      <c r="J2644" t="str">
        <f>IFERROR(VLOOKUP(B2644,Misconduct!D:M,9,FALSE),"")</f>
        <v/>
      </c>
      <c r="K2644" t="str">
        <f>IFERROR(VLOOKUP(B2644,Misconduct!D:M,10,FALSE),"")</f>
        <v/>
      </c>
    </row>
    <row r="2645" spans="1:11">
      <c r="A2645" s="161" t="str">
        <f>IF(Personal_Development!C2539="","",Personal_Development!C2539)</f>
        <v/>
      </c>
      <c r="B2645" t="str">
        <f>IF(Personal_Development!D2539="","",Personal_Development!D2539)</f>
        <v/>
      </c>
      <c r="C2645" t="str">
        <f>IF(Personal_Development!E2539="","",Personal_Development!E2539)</f>
        <v/>
      </c>
      <c r="D2645" t="str">
        <f>IFERROR(VLOOKUP(B2645,Personal_Development!D:DL,113,FALSE),"")</f>
        <v/>
      </c>
      <c r="E2645" t="str">
        <f>IFERROR(VLOOKUP(B2645,Kaizen!D:X,21,FALSE),"")</f>
        <v/>
      </c>
      <c r="F2645" t="str">
        <f>IFERROR(VLOOKUP(B2645,'Safety Idea'!D:X,21,FALSE),"")</f>
        <v/>
      </c>
      <c r="G2645" t="str">
        <f>IFERROR(VLOOKUP(B2645,'Compulsory Training'!D:Z,23,FALSE),"")</f>
        <v/>
      </c>
      <c r="H2645" t="str">
        <f>IFERROR(VLOOKUP(B2645,Attendance!D:BQ,65,FALSE),"")</f>
        <v/>
      </c>
      <c r="I2645" t="str">
        <f>IFERROR(VLOOKUP(B2645,Misconduct!D:M,8,FALSE),"")</f>
        <v/>
      </c>
      <c r="J2645" t="str">
        <f>IFERROR(VLOOKUP(B2645,Misconduct!D:M,9,FALSE),"")</f>
        <v/>
      </c>
      <c r="K2645" t="str">
        <f>IFERROR(VLOOKUP(B2645,Misconduct!D:M,10,FALSE),"")</f>
        <v/>
      </c>
    </row>
    <row r="2646" spans="1:11">
      <c r="A2646" s="161" t="str">
        <f>IF(Personal_Development!C2540="","",Personal_Development!C2540)</f>
        <v/>
      </c>
      <c r="B2646" t="str">
        <f>IF(Personal_Development!D2540="","",Personal_Development!D2540)</f>
        <v/>
      </c>
      <c r="C2646" t="str">
        <f>IF(Personal_Development!E2540="","",Personal_Development!E2540)</f>
        <v/>
      </c>
      <c r="D2646" t="str">
        <f>IFERROR(VLOOKUP(B2646,Personal_Development!D:DL,113,FALSE),"")</f>
        <v/>
      </c>
      <c r="E2646" t="str">
        <f>IFERROR(VLOOKUP(B2646,Kaizen!D:X,21,FALSE),"")</f>
        <v/>
      </c>
      <c r="F2646" t="str">
        <f>IFERROR(VLOOKUP(B2646,'Safety Idea'!D:X,21,FALSE),"")</f>
        <v/>
      </c>
      <c r="G2646" t="str">
        <f>IFERROR(VLOOKUP(B2646,'Compulsory Training'!D:Z,23,FALSE),"")</f>
        <v/>
      </c>
      <c r="H2646" t="str">
        <f>IFERROR(VLOOKUP(B2646,Attendance!D:BQ,65,FALSE),"")</f>
        <v/>
      </c>
      <c r="I2646" t="str">
        <f>IFERROR(VLOOKUP(B2646,Misconduct!D:M,8,FALSE),"")</f>
        <v/>
      </c>
      <c r="J2646" t="str">
        <f>IFERROR(VLOOKUP(B2646,Misconduct!D:M,9,FALSE),"")</f>
        <v/>
      </c>
      <c r="K2646" t="str">
        <f>IFERROR(VLOOKUP(B2646,Misconduct!D:M,10,FALSE),"")</f>
        <v/>
      </c>
    </row>
    <row r="2647" spans="1:11">
      <c r="A2647" s="161" t="str">
        <f>IF(Personal_Development!C2541="","",Personal_Development!C2541)</f>
        <v/>
      </c>
      <c r="B2647" t="str">
        <f>IF(Personal_Development!D2541="","",Personal_Development!D2541)</f>
        <v/>
      </c>
      <c r="C2647" t="str">
        <f>IF(Personal_Development!E2541="","",Personal_Development!E2541)</f>
        <v/>
      </c>
      <c r="D2647" t="str">
        <f>IFERROR(VLOOKUP(B2647,Personal_Development!D:DL,113,FALSE),"")</f>
        <v/>
      </c>
      <c r="E2647" t="str">
        <f>IFERROR(VLOOKUP(B2647,Kaizen!D:X,21,FALSE),"")</f>
        <v/>
      </c>
      <c r="F2647" t="str">
        <f>IFERROR(VLOOKUP(B2647,'Safety Idea'!D:X,21,FALSE),"")</f>
        <v/>
      </c>
      <c r="G2647" t="str">
        <f>IFERROR(VLOOKUP(B2647,'Compulsory Training'!D:Z,23,FALSE),"")</f>
        <v/>
      </c>
      <c r="H2647" t="str">
        <f>IFERROR(VLOOKUP(B2647,Attendance!D:BQ,65,FALSE),"")</f>
        <v/>
      </c>
      <c r="I2647" t="str">
        <f>IFERROR(VLOOKUP(B2647,Misconduct!D:M,8,FALSE),"")</f>
        <v/>
      </c>
      <c r="J2647" t="str">
        <f>IFERROR(VLOOKUP(B2647,Misconduct!D:M,9,FALSE),"")</f>
        <v/>
      </c>
      <c r="K2647" t="str">
        <f>IFERROR(VLOOKUP(B2647,Misconduct!D:M,10,FALSE),"")</f>
        <v/>
      </c>
    </row>
    <row r="2648" spans="1:11">
      <c r="A2648" s="161" t="str">
        <f>IF(Personal_Development!C2542="","",Personal_Development!C2542)</f>
        <v/>
      </c>
      <c r="B2648" t="str">
        <f>IF(Personal_Development!D2542="","",Personal_Development!D2542)</f>
        <v/>
      </c>
      <c r="C2648" t="str">
        <f>IF(Personal_Development!E2542="","",Personal_Development!E2542)</f>
        <v/>
      </c>
      <c r="D2648" t="str">
        <f>IFERROR(VLOOKUP(B2648,Personal_Development!D:DL,113,FALSE),"")</f>
        <v/>
      </c>
      <c r="E2648" t="str">
        <f>IFERROR(VLOOKUP(B2648,Kaizen!D:X,21,FALSE),"")</f>
        <v/>
      </c>
      <c r="F2648" t="str">
        <f>IFERROR(VLOOKUP(B2648,'Safety Idea'!D:X,21,FALSE),"")</f>
        <v/>
      </c>
      <c r="G2648" t="str">
        <f>IFERROR(VLOOKUP(B2648,'Compulsory Training'!D:Z,23,FALSE),"")</f>
        <v/>
      </c>
      <c r="H2648" t="str">
        <f>IFERROR(VLOOKUP(B2648,Attendance!D:BQ,65,FALSE),"")</f>
        <v/>
      </c>
      <c r="I2648" t="str">
        <f>IFERROR(VLOOKUP(B2648,Misconduct!D:M,8,FALSE),"")</f>
        <v/>
      </c>
      <c r="J2648" t="str">
        <f>IFERROR(VLOOKUP(B2648,Misconduct!D:M,9,FALSE),"")</f>
        <v/>
      </c>
      <c r="K2648" t="str">
        <f>IFERROR(VLOOKUP(B2648,Misconduct!D:M,10,FALSE),"")</f>
        <v/>
      </c>
    </row>
    <row r="2649" spans="1:11">
      <c r="A2649" s="161" t="str">
        <f>IF(Personal_Development!C2543="","",Personal_Development!C2543)</f>
        <v/>
      </c>
      <c r="B2649" t="str">
        <f>IF(Personal_Development!D2543="","",Personal_Development!D2543)</f>
        <v/>
      </c>
      <c r="C2649" t="str">
        <f>IF(Personal_Development!E2543="","",Personal_Development!E2543)</f>
        <v/>
      </c>
      <c r="D2649" t="str">
        <f>IFERROR(VLOOKUP(B2649,Personal_Development!D:DL,113,FALSE),"")</f>
        <v/>
      </c>
      <c r="E2649" t="str">
        <f>IFERROR(VLOOKUP(B2649,Kaizen!D:X,21,FALSE),"")</f>
        <v/>
      </c>
      <c r="F2649" t="str">
        <f>IFERROR(VLOOKUP(B2649,'Safety Idea'!D:X,21,FALSE),"")</f>
        <v/>
      </c>
      <c r="G2649" t="str">
        <f>IFERROR(VLOOKUP(B2649,'Compulsory Training'!D:Z,23,FALSE),"")</f>
        <v/>
      </c>
      <c r="H2649" t="str">
        <f>IFERROR(VLOOKUP(B2649,Attendance!D:BQ,65,FALSE),"")</f>
        <v/>
      </c>
      <c r="I2649" t="str">
        <f>IFERROR(VLOOKUP(B2649,Misconduct!D:M,8,FALSE),"")</f>
        <v/>
      </c>
      <c r="J2649" t="str">
        <f>IFERROR(VLOOKUP(B2649,Misconduct!D:M,9,FALSE),"")</f>
        <v/>
      </c>
      <c r="K2649" t="str">
        <f>IFERROR(VLOOKUP(B2649,Misconduct!D:M,10,FALSE),"")</f>
        <v/>
      </c>
    </row>
    <row r="2650" spans="1:11">
      <c r="A2650" s="161" t="str">
        <f>IF(Personal_Development!C2544="","",Personal_Development!C2544)</f>
        <v/>
      </c>
      <c r="B2650" t="str">
        <f>IF(Personal_Development!D2544="","",Personal_Development!D2544)</f>
        <v/>
      </c>
      <c r="C2650" t="str">
        <f>IF(Personal_Development!E2544="","",Personal_Development!E2544)</f>
        <v/>
      </c>
      <c r="D2650" t="str">
        <f>IFERROR(VLOOKUP(B2650,Personal_Development!D:DL,113,FALSE),"")</f>
        <v/>
      </c>
      <c r="E2650" t="str">
        <f>IFERROR(VLOOKUP(B2650,Kaizen!D:X,21,FALSE),"")</f>
        <v/>
      </c>
      <c r="F2650" t="str">
        <f>IFERROR(VLOOKUP(B2650,'Safety Idea'!D:X,21,FALSE),"")</f>
        <v/>
      </c>
      <c r="G2650" t="str">
        <f>IFERROR(VLOOKUP(B2650,'Compulsory Training'!D:Z,23,FALSE),"")</f>
        <v/>
      </c>
      <c r="H2650" t="str">
        <f>IFERROR(VLOOKUP(B2650,Attendance!D:BQ,65,FALSE),"")</f>
        <v/>
      </c>
      <c r="I2650" t="str">
        <f>IFERROR(VLOOKUP(B2650,Misconduct!D:M,8,FALSE),"")</f>
        <v/>
      </c>
      <c r="J2650" t="str">
        <f>IFERROR(VLOOKUP(B2650,Misconduct!D:M,9,FALSE),"")</f>
        <v/>
      </c>
      <c r="K2650" t="str">
        <f>IFERROR(VLOOKUP(B2650,Misconduct!D:M,10,FALSE),"")</f>
        <v/>
      </c>
    </row>
    <row r="2651" spans="1:11">
      <c r="A2651" s="161" t="str">
        <f>IF(Personal_Development!C2545="","",Personal_Development!C2545)</f>
        <v/>
      </c>
      <c r="B2651" t="str">
        <f>IF(Personal_Development!D2545="","",Personal_Development!D2545)</f>
        <v/>
      </c>
      <c r="C2651" t="str">
        <f>IF(Personal_Development!E2545="","",Personal_Development!E2545)</f>
        <v/>
      </c>
      <c r="D2651" t="str">
        <f>IFERROR(VLOOKUP(B2651,Personal_Development!D:DL,113,FALSE),"")</f>
        <v/>
      </c>
      <c r="E2651" t="str">
        <f>IFERROR(VLOOKUP(B2651,Kaizen!D:X,21,FALSE),"")</f>
        <v/>
      </c>
      <c r="F2651" t="str">
        <f>IFERROR(VLOOKUP(B2651,'Safety Idea'!D:X,21,FALSE),"")</f>
        <v/>
      </c>
      <c r="G2651" t="str">
        <f>IFERROR(VLOOKUP(B2651,'Compulsory Training'!D:Z,23,FALSE),"")</f>
        <v/>
      </c>
      <c r="H2651" t="str">
        <f>IFERROR(VLOOKUP(B2651,Attendance!D:BQ,65,FALSE),"")</f>
        <v/>
      </c>
      <c r="I2651" t="str">
        <f>IFERROR(VLOOKUP(B2651,Misconduct!D:M,8,FALSE),"")</f>
        <v/>
      </c>
      <c r="J2651" t="str">
        <f>IFERROR(VLOOKUP(B2651,Misconduct!D:M,9,FALSE),"")</f>
        <v/>
      </c>
      <c r="K2651" t="str">
        <f>IFERROR(VLOOKUP(B2651,Misconduct!D:M,10,FALSE),"")</f>
        <v/>
      </c>
    </row>
    <row r="2652" spans="1:11">
      <c r="A2652" s="161" t="str">
        <f>IF(Personal_Development!C2546="","",Personal_Development!C2546)</f>
        <v/>
      </c>
      <c r="B2652" t="str">
        <f>IF(Personal_Development!D2546="","",Personal_Development!D2546)</f>
        <v/>
      </c>
      <c r="C2652" t="str">
        <f>IF(Personal_Development!E2546="","",Personal_Development!E2546)</f>
        <v/>
      </c>
      <c r="D2652" t="str">
        <f>IFERROR(VLOOKUP(B2652,Personal_Development!D:DL,113,FALSE),"")</f>
        <v/>
      </c>
      <c r="E2652" t="str">
        <f>IFERROR(VLOOKUP(B2652,Kaizen!D:X,21,FALSE),"")</f>
        <v/>
      </c>
      <c r="F2652" t="str">
        <f>IFERROR(VLOOKUP(B2652,'Safety Idea'!D:X,21,FALSE),"")</f>
        <v/>
      </c>
      <c r="G2652" t="str">
        <f>IFERROR(VLOOKUP(B2652,'Compulsory Training'!D:Z,23,FALSE),"")</f>
        <v/>
      </c>
      <c r="H2652" t="str">
        <f>IFERROR(VLOOKUP(B2652,Attendance!D:BQ,65,FALSE),"")</f>
        <v/>
      </c>
      <c r="I2652" t="str">
        <f>IFERROR(VLOOKUP(B2652,Misconduct!D:M,8,FALSE),"")</f>
        <v/>
      </c>
      <c r="J2652" t="str">
        <f>IFERROR(VLOOKUP(B2652,Misconduct!D:M,9,FALSE),"")</f>
        <v/>
      </c>
      <c r="K2652" t="str">
        <f>IFERROR(VLOOKUP(B2652,Misconduct!D:M,10,FALSE),"")</f>
        <v/>
      </c>
    </row>
    <row r="2653" spans="1:11">
      <c r="A2653" s="161" t="str">
        <f>IF(Personal_Development!C2547="","",Personal_Development!C2547)</f>
        <v/>
      </c>
      <c r="B2653" t="str">
        <f>IF(Personal_Development!D2547="","",Personal_Development!D2547)</f>
        <v/>
      </c>
      <c r="C2653" t="str">
        <f>IF(Personal_Development!E2547="","",Personal_Development!E2547)</f>
        <v/>
      </c>
      <c r="D2653" t="str">
        <f>IFERROR(VLOOKUP(B2653,Personal_Development!D:DL,113,FALSE),"")</f>
        <v/>
      </c>
      <c r="E2653" t="str">
        <f>IFERROR(VLOOKUP(B2653,Kaizen!D:X,21,FALSE),"")</f>
        <v/>
      </c>
      <c r="F2653" t="str">
        <f>IFERROR(VLOOKUP(B2653,'Safety Idea'!D:X,21,FALSE),"")</f>
        <v/>
      </c>
      <c r="G2653" t="str">
        <f>IFERROR(VLOOKUP(B2653,'Compulsory Training'!D:Z,23,FALSE),"")</f>
        <v/>
      </c>
      <c r="H2653" t="str">
        <f>IFERROR(VLOOKUP(B2653,Attendance!D:BQ,65,FALSE),"")</f>
        <v/>
      </c>
      <c r="I2653" t="str">
        <f>IFERROR(VLOOKUP(B2653,Misconduct!D:M,8,FALSE),"")</f>
        <v/>
      </c>
      <c r="J2653" t="str">
        <f>IFERROR(VLOOKUP(B2653,Misconduct!D:M,9,FALSE),"")</f>
        <v/>
      </c>
      <c r="K2653" t="str">
        <f>IFERROR(VLOOKUP(B2653,Misconduct!D:M,10,FALSE),"")</f>
        <v/>
      </c>
    </row>
    <row r="2654" spans="1:11">
      <c r="A2654" s="161" t="str">
        <f>IF(Personal_Development!C2548="","",Personal_Development!C2548)</f>
        <v/>
      </c>
      <c r="B2654" t="str">
        <f>IF(Personal_Development!D2548="","",Personal_Development!D2548)</f>
        <v/>
      </c>
      <c r="C2654" t="str">
        <f>IF(Personal_Development!E2548="","",Personal_Development!E2548)</f>
        <v/>
      </c>
      <c r="D2654" t="str">
        <f>IFERROR(VLOOKUP(B2654,Personal_Development!D:DL,113,FALSE),"")</f>
        <v/>
      </c>
      <c r="E2654" t="str">
        <f>IFERROR(VLOOKUP(B2654,Kaizen!D:X,21,FALSE),"")</f>
        <v/>
      </c>
      <c r="F2654" t="str">
        <f>IFERROR(VLOOKUP(B2654,'Safety Idea'!D:X,21,FALSE),"")</f>
        <v/>
      </c>
      <c r="G2654" t="str">
        <f>IFERROR(VLOOKUP(B2654,'Compulsory Training'!D:Z,23,FALSE),"")</f>
        <v/>
      </c>
      <c r="H2654" t="str">
        <f>IFERROR(VLOOKUP(B2654,Attendance!D:BQ,65,FALSE),"")</f>
        <v/>
      </c>
      <c r="I2654" t="str">
        <f>IFERROR(VLOOKUP(B2654,Misconduct!D:M,8,FALSE),"")</f>
        <v/>
      </c>
      <c r="J2654" t="str">
        <f>IFERROR(VLOOKUP(B2654,Misconduct!D:M,9,FALSE),"")</f>
        <v/>
      </c>
      <c r="K2654" t="str">
        <f>IFERROR(VLOOKUP(B2654,Misconduct!D:M,10,FALSE),"")</f>
        <v/>
      </c>
    </row>
    <row r="2655" spans="1:11">
      <c r="A2655" s="161" t="str">
        <f>IF(Personal_Development!C2549="","",Personal_Development!C2549)</f>
        <v/>
      </c>
      <c r="B2655" t="str">
        <f>IF(Personal_Development!D2549="","",Personal_Development!D2549)</f>
        <v/>
      </c>
      <c r="C2655" t="str">
        <f>IF(Personal_Development!E2549="","",Personal_Development!E2549)</f>
        <v/>
      </c>
      <c r="D2655" t="str">
        <f>IFERROR(VLOOKUP(B2655,Personal_Development!D:DL,113,FALSE),"")</f>
        <v/>
      </c>
      <c r="E2655" t="str">
        <f>IFERROR(VLOOKUP(B2655,Kaizen!D:X,21,FALSE),"")</f>
        <v/>
      </c>
      <c r="F2655" t="str">
        <f>IFERROR(VLOOKUP(B2655,'Safety Idea'!D:X,21,FALSE),"")</f>
        <v/>
      </c>
      <c r="G2655" t="str">
        <f>IFERROR(VLOOKUP(B2655,'Compulsory Training'!D:Z,23,FALSE),"")</f>
        <v/>
      </c>
      <c r="H2655" t="str">
        <f>IFERROR(VLOOKUP(B2655,Attendance!D:BQ,65,FALSE),"")</f>
        <v/>
      </c>
      <c r="I2655" t="str">
        <f>IFERROR(VLOOKUP(B2655,Misconduct!D:M,8,FALSE),"")</f>
        <v/>
      </c>
      <c r="J2655" t="str">
        <f>IFERROR(VLOOKUP(B2655,Misconduct!D:M,9,FALSE),"")</f>
        <v/>
      </c>
      <c r="K2655" t="str">
        <f>IFERROR(VLOOKUP(B2655,Misconduct!D:M,10,FALSE),"")</f>
        <v/>
      </c>
    </row>
    <row r="2656" spans="1:11">
      <c r="A2656" s="161" t="str">
        <f>IF(Personal_Development!C2550="","",Personal_Development!C2550)</f>
        <v/>
      </c>
      <c r="B2656" t="str">
        <f>IF(Personal_Development!D2550="","",Personal_Development!D2550)</f>
        <v/>
      </c>
      <c r="C2656" t="str">
        <f>IF(Personal_Development!E2550="","",Personal_Development!E2550)</f>
        <v/>
      </c>
      <c r="D2656" t="str">
        <f>IFERROR(VLOOKUP(B2656,Personal_Development!D:DL,113,FALSE),"")</f>
        <v/>
      </c>
      <c r="E2656" t="str">
        <f>IFERROR(VLOOKUP(B2656,Kaizen!D:X,21,FALSE),"")</f>
        <v/>
      </c>
      <c r="F2656" t="str">
        <f>IFERROR(VLOOKUP(B2656,'Safety Idea'!D:X,21,FALSE),"")</f>
        <v/>
      </c>
      <c r="G2656" t="str">
        <f>IFERROR(VLOOKUP(B2656,'Compulsory Training'!D:Z,23,FALSE),"")</f>
        <v/>
      </c>
      <c r="H2656" t="str">
        <f>IFERROR(VLOOKUP(B2656,Attendance!D:BQ,65,FALSE),"")</f>
        <v/>
      </c>
      <c r="I2656" t="str">
        <f>IFERROR(VLOOKUP(B2656,Misconduct!D:M,8,FALSE),"")</f>
        <v/>
      </c>
      <c r="J2656" t="str">
        <f>IFERROR(VLOOKUP(B2656,Misconduct!D:M,9,FALSE),"")</f>
        <v/>
      </c>
      <c r="K2656" t="str">
        <f>IFERROR(VLOOKUP(B2656,Misconduct!D:M,10,FALSE),"")</f>
        <v/>
      </c>
    </row>
    <row r="2657" spans="1:11">
      <c r="A2657" s="161" t="str">
        <f>IF(Personal_Development!C2551="","",Personal_Development!C2551)</f>
        <v/>
      </c>
      <c r="B2657" t="str">
        <f>IF(Personal_Development!D2551="","",Personal_Development!D2551)</f>
        <v/>
      </c>
      <c r="C2657" t="str">
        <f>IF(Personal_Development!E2551="","",Personal_Development!E2551)</f>
        <v/>
      </c>
      <c r="D2657" t="str">
        <f>IFERROR(VLOOKUP(B2657,Personal_Development!D:DL,113,FALSE),"")</f>
        <v/>
      </c>
      <c r="E2657" t="str">
        <f>IFERROR(VLOOKUP(B2657,Kaizen!D:X,21,FALSE),"")</f>
        <v/>
      </c>
      <c r="F2657" t="str">
        <f>IFERROR(VLOOKUP(B2657,'Safety Idea'!D:X,21,FALSE),"")</f>
        <v/>
      </c>
      <c r="G2657" t="str">
        <f>IFERROR(VLOOKUP(B2657,'Compulsory Training'!D:Z,23,FALSE),"")</f>
        <v/>
      </c>
      <c r="H2657" t="str">
        <f>IFERROR(VLOOKUP(B2657,Attendance!D:BQ,65,FALSE),"")</f>
        <v/>
      </c>
      <c r="I2657" t="str">
        <f>IFERROR(VLOOKUP(B2657,Misconduct!D:M,8,FALSE),"")</f>
        <v/>
      </c>
      <c r="J2657" t="str">
        <f>IFERROR(VLOOKUP(B2657,Misconduct!D:M,9,FALSE),"")</f>
        <v/>
      </c>
      <c r="K2657" t="str">
        <f>IFERROR(VLOOKUP(B2657,Misconduct!D:M,10,FALSE),"")</f>
        <v/>
      </c>
    </row>
    <row r="2658" spans="1:11">
      <c r="A2658" s="161" t="str">
        <f>IF(Personal_Development!C2552="","",Personal_Development!C2552)</f>
        <v/>
      </c>
      <c r="B2658" t="str">
        <f>IF(Personal_Development!D2552="","",Personal_Development!D2552)</f>
        <v/>
      </c>
      <c r="C2658" t="str">
        <f>IF(Personal_Development!E2552="","",Personal_Development!E2552)</f>
        <v/>
      </c>
      <c r="D2658" t="str">
        <f>IFERROR(VLOOKUP(B2658,Personal_Development!D:DL,113,FALSE),"")</f>
        <v/>
      </c>
      <c r="E2658" t="str">
        <f>IFERROR(VLOOKUP(B2658,Kaizen!D:X,21,FALSE),"")</f>
        <v/>
      </c>
      <c r="F2658" t="str">
        <f>IFERROR(VLOOKUP(B2658,'Safety Idea'!D:X,21,FALSE),"")</f>
        <v/>
      </c>
      <c r="G2658" t="str">
        <f>IFERROR(VLOOKUP(B2658,'Compulsory Training'!D:Z,23,FALSE),"")</f>
        <v/>
      </c>
      <c r="H2658" t="str">
        <f>IFERROR(VLOOKUP(B2658,Attendance!D:BQ,65,FALSE),"")</f>
        <v/>
      </c>
      <c r="I2658" t="str">
        <f>IFERROR(VLOOKUP(B2658,Misconduct!D:M,8,FALSE),"")</f>
        <v/>
      </c>
      <c r="J2658" t="str">
        <f>IFERROR(VLOOKUP(B2658,Misconduct!D:M,9,FALSE),"")</f>
        <v/>
      </c>
      <c r="K2658" t="str">
        <f>IFERROR(VLOOKUP(B2658,Misconduct!D:M,10,FALSE),"")</f>
        <v/>
      </c>
    </row>
    <row r="2659" spans="1:11">
      <c r="A2659" s="161" t="str">
        <f>IF(Personal_Development!C2553="","",Personal_Development!C2553)</f>
        <v/>
      </c>
      <c r="B2659" t="str">
        <f>IF(Personal_Development!D2553="","",Personal_Development!D2553)</f>
        <v/>
      </c>
      <c r="C2659" t="str">
        <f>IF(Personal_Development!E2553="","",Personal_Development!E2553)</f>
        <v/>
      </c>
      <c r="D2659" t="str">
        <f>IFERROR(VLOOKUP(B2659,Personal_Development!D:DL,113,FALSE),"")</f>
        <v/>
      </c>
      <c r="E2659" t="str">
        <f>IFERROR(VLOOKUP(B2659,Kaizen!D:X,21,FALSE),"")</f>
        <v/>
      </c>
      <c r="F2659" t="str">
        <f>IFERROR(VLOOKUP(B2659,'Safety Idea'!D:X,21,FALSE),"")</f>
        <v/>
      </c>
      <c r="G2659" t="str">
        <f>IFERROR(VLOOKUP(B2659,'Compulsory Training'!D:Z,23,FALSE),"")</f>
        <v/>
      </c>
      <c r="H2659" t="str">
        <f>IFERROR(VLOOKUP(B2659,Attendance!D:BQ,65,FALSE),"")</f>
        <v/>
      </c>
      <c r="I2659" t="str">
        <f>IFERROR(VLOOKUP(B2659,Misconduct!D:M,8,FALSE),"")</f>
        <v/>
      </c>
      <c r="J2659" t="str">
        <f>IFERROR(VLOOKUP(B2659,Misconduct!D:M,9,FALSE),"")</f>
        <v/>
      </c>
      <c r="K2659" t="str">
        <f>IFERROR(VLOOKUP(B2659,Misconduct!D:M,10,FALSE),"")</f>
        <v/>
      </c>
    </row>
    <row r="2660" spans="1:11">
      <c r="A2660" s="161" t="str">
        <f>IF(Personal_Development!C2554="","",Personal_Development!C2554)</f>
        <v/>
      </c>
      <c r="B2660" t="str">
        <f>IF(Personal_Development!D2554="","",Personal_Development!D2554)</f>
        <v/>
      </c>
      <c r="C2660" t="str">
        <f>IF(Personal_Development!E2554="","",Personal_Development!E2554)</f>
        <v/>
      </c>
      <c r="D2660" t="str">
        <f>IFERROR(VLOOKUP(B2660,Personal_Development!D:DL,113,FALSE),"")</f>
        <v/>
      </c>
      <c r="E2660" t="str">
        <f>IFERROR(VLOOKUP(B2660,Kaizen!D:X,21,FALSE),"")</f>
        <v/>
      </c>
      <c r="F2660" t="str">
        <f>IFERROR(VLOOKUP(B2660,'Safety Idea'!D:X,21,FALSE),"")</f>
        <v/>
      </c>
      <c r="G2660" t="str">
        <f>IFERROR(VLOOKUP(B2660,'Compulsory Training'!D:Z,23,FALSE),"")</f>
        <v/>
      </c>
      <c r="H2660" t="str">
        <f>IFERROR(VLOOKUP(B2660,Attendance!D:BQ,65,FALSE),"")</f>
        <v/>
      </c>
      <c r="I2660" t="str">
        <f>IFERROR(VLOOKUP(B2660,Misconduct!D:M,8,FALSE),"")</f>
        <v/>
      </c>
      <c r="J2660" t="str">
        <f>IFERROR(VLOOKUP(B2660,Misconduct!D:M,9,FALSE),"")</f>
        <v/>
      </c>
      <c r="K2660" t="str">
        <f>IFERROR(VLOOKUP(B2660,Misconduct!D:M,10,FALSE),"")</f>
        <v/>
      </c>
    </row>
    <row r="2661" spans="1:11">
      <c r="A2661" s="161" t="str">
        <f>IF(Personal_Development!C2555="","",Personal_Development!C2555)</f>
        <v/>
      </c>
      <c r="B2661" t="str">
        <f>IF(Personal_Development!D2555="","",Personal_Development!D2555)</f>
        <v/>
      </c>
      <c r="C2661" t="str">
        <f>IF(Personal_Development!E2555="","",Personal_Development!E2555)</f>
        <v/>
      </c>
      <c r="D2661" t="str">
        <f>IFERROR(VLOOKUP(B2661,Personal_Development!D:DL,113,FALSE),"")</f>
        <v/>
      </c>
      <c r="E2661" t="str">
        <f>IFERROR(VLOOKUP(B2661,Kaizen!D:X,21,FALSE),"")</f>
        <v/>
      </c>
      <c r="F2661" t="str">
        <f>IFERROR(VLOOKUP(B2661,'Safety Idea'!D:X,21,FALSE),"")</f>
        <v/>
      </c>
      <c r="G2661" t="str">
        <f>IFERROR(VLOOKUP(B2661,'Compulsory Training'!D:Z,23,FALSE),"")</f>
        <v/>
      </c>
      <c r="H2661" t="str">
        <f>IFERROR(VLOOKUP(B2661,Attendance!D:BQ,65,FALSE),"")</f>
        <v/>
      </c>
      <c r="I2661" t="str">
        <f>IFERROR(VLOOKUP(B2661,Misconduct!D:M,8,FALSE),"")</f>
        <v/>
      </c>
      <c r="J2661" t="str">
        <f>IFERROR(VLOOKUP(B2661,Misconduct!D:M,9,FALSE),"")</f>
        <v/>
      </c>
      <c r="K2661" t="str">
        <f>IFERROR(VLOOKUP(B2661,Misconduct!D:M,10,FALSE),"")</f>
        <v/>
      </c>
    </row>
    <row r="2662" spans="1:11">
      <c r="A2662" s="161" t="str">
        <f>IF(Personal_Development!C2556="","",Personal_Development!C2556)</f>
        <v/>
      </c>
      <c r="B2662" t="str">
        <f>IF(Personal_Development!D2556="","",Personal_Development!D2556)</f>
        <v/>
      </c>
      <c r="C2662" t="str">
        <f>IF(Personal_Development!E2556="","",Personal_Development!E2556)</f>
        <v/>
      </c>
      <c r="D2662" t="str">
        <f>IFERROR(VLOOKUP(B2662,Personal_Development!D:DL,113,FALSE),"")</f>
        <v/>
      </c>
      <c r="E2662" t="str">
        <f>IFERROR(VLOOKUP(B2662,Kaizen!D:X,21,FALSE),"")</f>
        <v/>
      </c>
      <c r="F2662" t="str">
        <f>IFERROR(VLOOKUP(B2662,'Safety Idea'!D:X,21,FALSE),"")</f>
        <v/>
      </c>
      <c r="G2662" t="str">
        <f>IFERROR(VLOOKUP(B2662,'Compulsory Training'!D:Z,23,FALSE),"")</f>
        <v/>
      </c>
      <c r="H2662" t="str">
        <f>IFERROR(VLOOKUP(B2662,Attendance!D:BQ,65,FALSE),"")</f>
        <v/>
      </c>
      <c r="I2662" t="str">
        <f>IFERROR(VLOOKUP(B2662,Misconduct!D:M,8,FALSE),"")</f>
        <v/>
      </c>
      <c r="J2662" t="str">
        <f>IFERROR(VLOOKUP(B2662,Misconduct!D:M,9,FALSE),"")</f>
        <v/>
      </c>
      <c r="K2662" t="str">
        <f>IFERROR(VLOOKUP(B2662,Misconduct!D:M,10,FALSE),"")</f>
        <v/>
      </c>
    </row>
    <row r="2663" spans="1:11">
      <c r="A2663" s="161" t="str">
        <f>IF(Personal_Development!C2557="","",Personal_Development!C2557)</f>
        <v/>
      </c>
      <c r="B2663" t="str">
        <f>IF(Personal_Development!D2557="","",Personal_Development!D2557)</f>
        <v/>
      </c>
      <c r="C2663" t="str">
        <f>IF(Personal_Development!E2557="","",Personal_Development!E2557)</f>
        <v/>
      </c>
      <c r="D2663" t="str">
        <f>IFERROR(VLOOKUP(B2663,Personal_Development!D:DL,113,FALSE),"")</f>
        <v/>
      </c>
      <c r="E2663" t="str">
        <f>IFERROR(VLOOKUP(B2663,Kaizen!D:X,21,FALSE),"")</f>
        <v/>
      </c>
      <c r="F2663" t="str">
        <f>IFERROR(VLOOKUP(B2663,'Safety Idea'!D:X,21,FALSE),"")</f>
        <v/>
      </c>
      <c r="G2663" t="str">
        <f>IFERROR(VLOOKUP(B2663,'Compulsory Training'!D:Z,23,FALSE),"")</f>
        <v/>
      </c>
      <c r="H2663" t="str">
        <f>IFERROR(VLOOKUP(B2663,Attendance!D:BQ,65,FALSE),"")</f>
        <v/>
      </c>
      <c r="I2663" t="str">
        <f>IFERROR(VLOOKUP(B2663,Misconduct!D:M,8,FALSE),"")</f>
        <v/>
      </c>
      <c r="J2663" t="str">
        <f>IFERROR(VLOOKUP(B2663,Misconduct!D:M,9,FALSE),"")</f>
        <v/>
      </c>
      <c r="K2663" t="str">
        <f>IFERROR(VLOOKUP(B2663,Misconduct!D:M,10,FALSE),"")</f>
        <v/>
      </c>
    </row>
    <row r="2664" spans="1:11">
      <c r="A2664" s="161" t="str">
        <f>IF(Personal_Development!C2558="","",Personal_Development!C2558)</f>
        <v/>
      </c>
      <c r="B2664" t="str">
        <f>IF(Personal_Development!D2558="","",Personal_Development!D2558)</f>
        <v/>
      </c>
      <c r="C2664" t="str">
        <f>IF(Personal_Development!E2558="","",Personal_Development!E2558)</f>
        <v/>
      </c>
      <c r="D2664" t="str">
        <f>IFERROR(VLOOKUP(B2664,Personal_Development!D:DL,113,FALSE),"")</f>
        <v/>
      </c>
      <c r="E2664" t="str">
        <f>IFERROR(VLOOKUP(B2664,Kaizen!D:X,21,FALSE),"")</f>
        <v/>
      </c>
      <c r="F2664" t="str">
        <f>IFERROR(VLOOKUP(B2664,'Safety Idea'!D:X,21,FALSE),"")</f>
        <v/>
      </c>
      <c r="G2664" t="str">
        <f>IFERROR(VLOOKUP(B2664,'Compulsory Training'!D:Z,23,FALSE),"")</f>
        <v/>
      </c>
      <c r="H2664" t="str">
        <f>IFERROR(VLOOKUP(B2664,Attendance!D:BQ,65,FALSE),"")</f>
        <v/>
      </c>
      <c r="I2664" t="str">
        <f>IFERROR(VLOOKUP(B2664,Misconduct!D:M,8,FALSE),"")</f>
        <v/>
      </c>
      <c r="J2664" t="str">
        <f>IFERROR(VLOOKUP(B2664,Misconduct!D:M,9,FALSE),"")</f>
        <v/>
      </c>
      <c r="K2664" t="str">
        <f>IFERROR(VLOOKUP(B2664,Misconduct!D:M,10,FALSE),"")</f>
        <v/>
      </c>
    </row>
    <row r="2665" spans="1:11">
      <c r="A2665" s="161" t="str">
        <f>IF(Personal_Development!C2559="","",Personal_Development!C2559)</f>
        <v/>
      </c>
      <c r="B2665" t="str">
        <f>IF(Personal_Development!D2559="","",Personal_Development!D2559)</f>
        <v/>
      </c>
      <c r="C2665" t="str">
        <f>IF(Personal_Development!E2559="","",Personal_Development!E2559)</f>
        <v/>
      </c>
      <c r="D2665" t="str">
        <f>IFERROR(VLOOKUP(B2665,Personal_Development!D:DL,113,FALSE),"")</f>
        <v/>
      </c>
      <c r="E2665" t="str">
        <f>IFERROR(VLOOKUP(B2665,Kaizen!D:X,21,FALSE),"")</f>
        <v/>
      </c>
      <c r="F2665" t="str">
        <f>IFERROR(VLOOKUP(B2665,'Safety Idea'!D:X,21,FALSE),"")</f>
        <v/>
      </c>
      <c r="G2665" t="str">
        <f>IFERROR(VLOOKUP(B2665,'Compulsory Training'!D:Z,23,FALSE),"")</f>
        <v/>
      </c>
      <c r="H2665" t="str">
        <f>IFERROR(VLOOKUP(B2665,Attendance!D:BQ,65,FALSE),"")</f>
        <v/>
      </c>
      <c r="I2665" t="str">
        <f>IFERROR(VLOOKUP(B2665,Misconduct!D:M,8,FALSE),"")</f>
        <v/>
      </c>
      <c r="J2665" t="str">
        <f>IFERROR(VLOOKUP(B2665,Misconduct!D:M,9,FALSE),"")</f>
        <v/>
      </c>
      <c r="K2665" t="str">
        <f>IFERROR(VLOOKUP(B2665,Misconduct!D:M,10,FALSE),"")</f>
        <v/>
      </c>
    </row>
    <row r="2666" spans="1:11">
      <c r="A2666" s="161" t="str">
        <f>IF(Personal_Development!C2560="","",Personal_Development!C2560)</f>
        <v/>
      </c>
      <c r="B2666" t="str">
        <f>IF(Personal_Development!D2560="","",Personal_Development!D2560)</f>
        <v/>
      </c>
      <c r="C2666" t="str">
        <f>IF(Personal_Development!E2560="","",Personal_Development!E2560)</f>
        <v/>
      </c>
      <c r="D2666" t="str">
        <f>IFERROR(VLOOKUP(B2666,Personal_Development!D:DL,113,FALSE),"")</f>
        <v/>
      </c>
      <c r="E2666" t="str">
        <f>IFERROR(VLOOKUP(B2666,Kaizen!D:X,21,FALSE),"")</f>
        <v/>
      </c>
      <c r="F2666" t="str">
        <f>IFERROR(VLOOKUP(B2666,'Safety Idea'!D:X,21,FALSE),"")</f>
        <v/>
      </c>
      <c r="G2666" t="str">
        <f>IFERROR(VLOOKUP(B2666,'Compulsory Training'!D:Z,23,FALSE),"")</f>
        <v/>
      </c>
      <c r="H2666" t="str">
        <f>IFERROR(VLOOKUP(B2666,Attendance!D:BQ,65,FALSE),"")</f>
        <v/>
      </c>
      <c r="I2666" t="str">
        <f>IFERROR(VLOOKUP(B2666,Misconduct!D:M,8,FALSE),"")</f>
        <v/>
      </c>
      <c r="J2666" t="str">
        <f>IFERROR(VLOOKUP(B2666,Misconduct!D:M,9,FALSE),"")</f>
        <v/>
      </c>
      <c r="K2666" t="str">
        <f>IFERROR(VLOOKUP(B2666,Misconduct!D:M,10,FALSE),"")</f>
        <v/>
      </c>
    </row>
    <row r="2667" spans="1:11">
      <c r="A2667" s="161" t="str">
        <f>IF(Personal_Development!C2561="","",Personal_Development!C2561)</f>
        <v/>
      </c>
      <c r="B2667" t="str">
        <f>IF(Personal_Development!D2561="","",Personal_Development!D2561)</f>
        <v/>
      </c>
      <c r="C2667" t="str">
        <f>IF(Personal_Development!E2561="","",Personal_Development!E2561)</f>
        <v/>
      </c>
      <c r="D2667" t="str">
        <f>IFERROR(VLOOKUP(B2667,Personal_Development!D:DL,113,FALSE),"")</f>
        <v/>
      </c>
      <c r="E2667" t="str">
        <f>IFERROR(VLOOKUP(B2667,Kaizen!D:X,21,FALSE),"")</f>
        <v/>
      </c>
      <c r="F2667" t="str">
        <f>IFERROR(VLOOKUP(B2667,'Safety Idea'!D:X,21,FALSE),"")</f>
        <v/>
      </c>
      <c r="G2667" t="str">
        <f>IFERROR(VLOOKUP(B2667,'Compulsory Training'!D:Z,23,FALSE),"")</f>
        <v/>
      </c>
      <c r="H2667" t="str">
        <f>IFERROR(VLOOKUP(B2667,Attendance!D:BQ,65,FALSE),"")</f>
        <v/>
      </c>
      <c r="I2667" t="str">
        <f>IFERROR(VLOOKUP(B2667,Misconduct!D:M,8,FALSE),"")</f>
        <v/>
      </c>
      <c r="J2667" t="str">
        <f>IFERROR(VLOOKUP(B2667,Misconduct!D:M,9,FALSE),"")</f>
        <v/>
      </c>
      <c r="K2667" t="str">
        <f>IFERROR(VLOOKUP(B2667,Misconduct!D:M,10,FALSE),"")</f>
        <v/>
      </c>
    </row>
    <row r="2668" spans="1:11">
      <c r="A2668" s="161" t="str">
        <f>IF(Personal_Development!C2562="","",Personal_Development!C2562)</f>
        <v/>
      </c>
      <c r="B2668" t="str">
        <f>IF(Personal_Development!D2562="","",Personal_Development!D2562)</f>
        <v/>
      </c>
      <c r="C2668" t="str">
        <f>IF(Personal_Development!E2562="","",Personal_Development!E2562)</f>
        <v/>
      </c>
      <c r="D2668" t="str">
        <f>IFERROR(VLOOKUP(B2668,Personal_Development!D:DL,113,FALSE),"")</f>
        <v/>
      </c>
      <c r="E2668" t="str">
        <f>IFERROR(VLOOKUP(B2668,Kaizen!D:X,21,FALSE),"")</f>
        <v/>
      </c>
      <c r="F2668" t="str">
        <f>IFERROR(VLOOKUP(B2668,'Safety Idea'!D:X,21,FALSE),"")</f>
        <v/>
      </c>
      <c r="G2668" t="str">
        <f>IFERROR(VLOOKUP(B2668,'Compulsory Training'!D:Z,23,FALSE),"")</f>
        <v/>
      </c>
      <c r="H2668" t="str">
        <f>IFERROR(VLOOKUP(B2668,Attendance!D:BQ,65,FALSE),"")</f>
        <v/>
      </c>
      <c r="I2668" t="str">
        <f>IFERROR(VLOOKUP(B2668,Misconduct!D:M,8,FALSE),"")</f>
        <v/>
      </c>
      <c r="J2668" t="str">
        <f>IFERROR(VLOOKUP(B2668,Misconduct!D:M,9,FALSE),"")</f>
        <v/>
      </c>
      <c r="K2668" t="str">
        <f>IFERROR(VLOOKUP(B2668,Misconduct!D:M,10,FALSE),"")</f>
        <v/>
      </c>
    </row>
    <row r="2669" spans="1:11">
      <c r="A2669" s="161" t="str">
        <f>IF(Personal_Development!C2563="","",Personal_Development!C2563)</f>
        <v/>
      </c>
      <c r="B2669" t="str">
        <f>IF(Personal_Development!D2563="","",Personal_Development!D2563)</f>
        <v/>
      </c>
      <c r="C2669" t="str">
        <f>IF(Personal_Development!E2563="","",Personal_Development!E2563)</f>
        <v/>
      </c>
      <c r="D2669" t="str">
        <f>IFERROR(VLOOKUP(B2669,Personal_Development!D:DL,113,FALSE),"")</f>
        <v/>
      </c>
      <c r="E2669" t="str">
        <f>IFERROR(VLOOKUP(B2669,Kaizen!D:X,21,FALSE),"")</f>
        <v/>
      </c>
      <c r="F2669" t="str">
        <f>IFERROR(VLOOKUP(B2669,'Safety Idea'!D:X,21,FALSE),"")</f>
        <v/>
      </c>
      <c r="G2669" t="str">
        <f>IFERROR(VLOOKUP(B2669,'Compulsory Training'!D:Z,23,FALSE),"")</f>
        <v/>
      </c>
      <c r="H2669" t="str">
        <f>IFERROR(VLOOKUP(B2669,Attendance!D:BQ,65,FALSE),"")</f>
        <v/>
      </c>
      <c r="I2669" t="str">
        <f>IFERROR(VLOOKUP(B2669,Misconduct!D:M,8,FALSE),"")</f>
        <v/>
      </c>
      <c r="J2669" t="str">
        <f>IFERROR(VLOOKUP(B2669,Misconduct!D:M,9,FALSE),"")</f>
        <v/>
      </c>
      <c r="K2669" t="str">
        <f>IFERROR(VLOOKUP(B2669,Misconduct!D:M,10,FALSE),"")</f>
        <v/>
      </c>
    </row>
    <row r="2670" spans="1:11">
      <c r="A2670" s="161" t="str">
        <f>IF(Personal_Development!C2564="","",Personal_Development!C2564)</f>
        <v/>
      </c>
      <c r="B2670" t="str">
        <f>IF(Personal_Development!D2564="","",Personal_Development!D2564)</f>
        <v/>
      </c>
      <c r="C2670" t="str">
        <f>IF(Personal_Development!E2564="","",Personal_Development!E2564)</f>
        <v/>
      </c>
      <c r="D2670" t="str">
        <f>IFERROR(VLOOKUP(B2670,Personal_Development!D:DL,113,FALSE),"")</f>
        <v/>
      </c>
      <c r="E2670" t="str">
        <f>IFERROR(VLOOKUP(B2670,Kaizen!D:X,21,FALSE),"")</f>
        <v/>
      </c>
      <c r="F2670" t="str">
        <f>IFERROR(VLOOKUP(B2670,'Safety Idea'!D:X,21,FALSE),"")</f>
        <v/>
      </c>
      <c r="G2670" t="str">
        <f>IFERROR(VLOOKUP(B2670,'Compulsory Training'!D:Z,23,FALSE),"")</f>
        <v/>
      </c>
      <c r="H2670" t="str">
        <f>IFERROR(VLOOKUP(B2670,Attendance!D:BQ,65,FALSE),"")</f>
        <v/>
      </c>
      <c r="I2670" t="str">
        <f>IFERROR(VLOOKUP(B2670,Misconduct!D:M,8,FALSE),"")</f>
        <v/>
      </c>
      <c r="J2670" t="str">
        <f>IFERROR(VLOOKUP(B2670,Misconduct!D:M,9,FALSE),"")</f>
        <v/>
      </c>
      <c r="K2670" t="str">
        <f>IFERROR(VLOOKUP(B2670,Misconduct!D:M,10,FALSE),"")</f>
        <v/>
      </c>
    </row>
    <row r="2671" spans="1:11">
      <c r="A2671" s="161" t="str">
        <f>IF(Personal_Development!C2565="","",Personal_Development!C2565)</f>
        <v/>
      </c>
      <c r="B2671" t="str">
        <f>IF(Personal_Development!D2565="","",Personal_Development!D2565)</f>
        <v/>
      </c>
      <c r="C2671" t="str">
        <f>IF(Personal_Development!E2565="","",Personal_Development!E2565)</f>
        <v/>
      </c>
      <c r="D2671" t="str">
        <f>IFERROR(VLOOKUP(B2671,Personal_Development!D:DL,113,FALSE),"")</f>
        <v/>
      </c>
      <c r="E2671" t="str">
        <f>IFERROR(VLOOKUP(B2671,Kaizen!D:X,21,FALSE),"")</f>
        <v/>
      </c>
      <c r="F2671" t="str">
        <f>IFERROR(VLOOKUP(B2671,'Safety Idea'!D:X,21,FALSE),"")</f>
        <v/>
      </c>
      <c r="G2671" t="str">
        <f>IFERROR(VLOOKUP(B2671,'Compulsory Training'!D:Z,23,FALSE),"")</f>
        <v/>
      </c>
      <c r="H2671" t="str">
        <f>IFERROR(VLOOKUP(B2671,Attendance!D:BQ,65,FALSE),"")</f>
        <v/>
      </c>
      <c r="I2671" t="str">
        <f>IFERROR(VLOOKUP(B2671,Misconduct!D:M,8,FALSE),"")</f>
        <v/>
      </c>
      <c r="J2671" t="str">
        <f>IFERROR(VLOOKUP(B2671,Misconduct!D:M,9,FALSE),"")</f>
        <v/>
      </c>
      <c r="K2671" t="str">
        <f>IFERROR(VLOOKUP(B2671,Misconduct!D:M,10,FALSE),"")</f>
        <v/>
      </c>
    </row>
    <row r="2672" spans="1:11">
      <c r="A2672" s="161" t="str">
        <f>IF(Personal_Development!C2566="","",Personal_Development!C2566)</f>
        <v/>
      </c>
      <c r="B2672" t="str">
        <f>IF(Personal_Development!D2566="","",Personal_Development!D2566)</f>
        <v/>
      </c>
      <c r="C2672" t="str">
        <f>IF(Personal_Development!E2566="","",Personal_Development!E2566)</f>
        <v/>
      </c>
      <c r="D2672" t="str">
        <f>IFERROR(VLOOKUP(B2672,Personal_Development!D:DL,113,FALSE),"")</f>
        <v/>
      </c>
      <c r="E2672" t="str">
        <f>IFERROR(VLOOKUP(B2672,Kaizen!D:X,21,FALSE),"")</f>
        <v/>
      </c>
      <c r="F2672" t="str">
        <f>IFERROR(VLOOKUP(B2672,'Safety Idea'!D:X,21,FALSE),"")</f>
        <v/>
      </c>
      <c r="G2672" t="str">
        <f>IFERROR(VLOOKUP(B2672,'Compulsory Training'!D:Z,23,FALSE),"")</f>
        <v/>
      </c>
      <c r="H2672" t="str">
        <f>IFERROR(VLOOKUP(B2672,Attendance!D:BQ,65,FALSE),"")</f>
        <v/>
      </c>
      <c r="I2672" t="str">
        <f>IFERROR(VLOOKUP(B2672,Misconduct!D:M,8,FALSE),"")</f>
        <v/>
      </c>
      <c r="J2672" t="str">
        <f>IFERROR(VLOOKUP(B2672,Misconduct!D:M,9,FALSE),"")</f>
        <v/>
      </c>
      <c r="K2672" t="str">
        <f>IFERROR(VLOOKUP(B2672,Misconduct!D:M,10,FALSE),"")</f>
        <v/>
      </c>
    </row>
    <row r="2673" spans="1:11">
      <c r="A2673" s="161" t="str">
        <f>IF(Personal_Development!C2567="","",Personal_Development!C2567)</f>
        <v/>
      </c>
      <c r="B2673" t="str">
        <f>IF(Personal_Development!D2567="","",Personal_Development!D2567)</f>
        <v/>
      </c>
      <c r="C2673" t="str">
        <f>IF(Personal_Development!E2567="","",Personal_Development!E2567)</f>
        <v/>
      </c>
      <c r="D2673" t="str">
        <f>IFERROR(VLOOKUP(B2673,Personal_Development!D:DL,113,FALSE),"")</f>
        <v/>
      </c>
      <c r="E2673" t="str">
        <f>IFERROR(VLOOKUP(B2673,Kaizen!D:X,21,FALSE),"")</f>
        <v/>
      </c>
      <c r="F2673" t="str">
        <f>IFERROR(VLOOKUP(B2673,'Safety Idea'!D:X,21,FALSE),"")</f>
        <v/>
      </c>
      <c r="G2673" t="str">
        <f>IFERROR(VLOOKUP(B2673,'Compulsory Training'!D:Z,23,FALSE),"")</f>
        <v/>
      </c>
      <c r="H2673" t="str">
        <f>IFERROR(VLOOKUP(B2673,Attendance!D:BQ,65,FALSE),"")</f>
        <v/>
      </c>
      <c r="I2673" t="str">
        <f>IFERROR(VLOOKUP(B2673,Misconduct!D:M,8,FALSE),"")</f>
        <v/>
      </c>
      <c r="J2673" t="str">
        <f>IFERROR(VLOOKUP(B2673,Misconduct!D:M,9,FALSE),"")</f>
        <v/>
      </c>
      <c r="K2673" t="str">
        <f>IFERROR(VLOOKUP(B2673,Misconduct!D:M,10,FALSE),"")</f>
        <v/>
      </c>
    </row>
    <row r="2674" spans="1:11">
      <c r="A2674" s="161" t="str">
        <f>IF(Personal_Development!C2568="","",Personal_Development!C2568)</f>
        <v/>
      </c>
      <c r="B2674" t="str">
        <f>IF(Personal_Development!D2568="","",Personal_Development!D2568)</f>
        <v/>
      </c>
      <c r="C2674" t="str">
        <f>IF(Personal_Development!E2568="","",Personal_Development!E2568)</f>
        <v/>
      </c>
      <c r="D2674" t="str">
        <f>IFERROR(VLOOKUP(B2674,Personal_Development!D:DL,113,FALSE),"")</f>
        <v/>
      </c>
      <c r="E2674" t="str">
        <f>IFERROR(VLOOKUP(B2674,Kaizen!D:X,21,FALSE),"")</f>
        <v/>
      </c>
      <c r="F2674" t="str">
        <f>IFERROR(VLOOKUP(B2674,'Safety Idea'!D:X,21,FALSE),"")</f>
        <v/>
      </c>
      <c r="G2674" t="str">
        <f>IFERROR(VLOOKUP(B2674,'Compulsory Training'!D:Z,23,FALSE),"")</f>
        <v/>
      </c>
      <c r="H2674" t="str">
        <f>IFERROR(VLOOKUP(B2674,Attendance!D:BQ,65,FALSE),"")</f>
        <v/>
      </c>
      <c r="I2674" t="str">
        <f>IFERROR(VLOOKUP(B2674,Misconduct!D:M,8,FALSE),"")</f>
        <v/>
      </c>
      <c r="J2674" t="str">
        <f>IFERROR(VLOOKUP(B2674,Misconduct!D:M,9,FALSE),"")</f>
        <v/>
      </c>
      <c r="K2674" t="str">
        <f>IFERROR(VLOOKUP(B2674,Misconduct!D:M,10,FALSE),"")</f>
        <v/>
      </c>
    </row>
    <row r="2675" spans="1:11">
      <c r="A2675" s="161" t="str">
        <f>IF(Personal_Development!C2569="","",Personal_Development!C2569)</f>
        <v/>
      </c>
      <c r="B2675" t="str">
        <f>IF(Personal_Development!D2569="","",Personal_Development!D2569)</f>
        <v/>
      </c>
      <c r="C2675" t="str">
        <f>IF(Personal_Development!E2569="","",Personal_Development!E2569)</f>
        <v/>
      </c>
      <c r="D2675" t="str">
        <f>IFERROR(VLOOKUP(B2675,Personal_Development!D:DL,113,FALSE),"")</f>
        <v/>
      </c>
      <c r="E2675" t="str">
        <f>IFERROR(VLOOKUP(B2675,Kaizen!D:X,21,FALSE),"")</f>
        <v/>
      </c>
      <c r="F2675" t="str">
        <f>IFERROR(VLOOKUP(B2675,'Safety Idea'!D:X,21,FALSE),"")</f>
        <v/>
      </c>
      <c r="G2675" t="str">
        <f>IFERROR(VLOOKUP(B2675,'Compulsory Training'!D:Z,23,FALSE),"")</f>
        <v/>
      </c>
      <c r="H2675" t="str">
        <f>IFERROR(VLOOKUP(B2675,Attendance!D:BQ,65,FALSE),"")</f>
        <v/>
      </c>
      <c r="I2675" t="str">
        <f>IFERROR(VLOOKUP(B2675,Misconduct!D:M,8,FALSE),"")</f>
        <v/>
      </c>
      <c r="J2675" t="str">
        <f>IFERROR(VLOOKUP(B2675,Misconduct!D:M,9,FALSE),"")</f>
        <v/>
      </c>
      <c r="K2675" t="str">
        <f>IFERROR(VLOOKUP(B2675,Misconduct!D:M,10,FALSE),"")</f>
        <v/>
      </c>
    </row>
    <row r="2676" spans="1:11">
      <c r="A2676" s="161" t="str">
        <f>IF(Personal_Development!C2570="","",Personal_Development!C2570)</f>
        <v/>
      </c>
      <c r="B2676" t="str">
        <f>IF(Personal_Development!D2570="","",Personal_Development!D2570)</f>
        <v/>
      </c>
      <c r="C2676" t="str">
        <f>IF(Personal_Development!E2570="","",Personal_Development!E2570)</f>
        <v/>
      </c>
      <c r="D2676" t="str">
        <f>IFERROR(VLOOKUP(B2676,Personal_Development!D:DL,113,FALSE),"")</f>
        <v/>
      </c>
      <c r="E2676" t="str">
        <f>IFERROR(VLOOKUP(B2676,Kaizen!D:X,21,FALSE),"")</f>
        <v/>
      </c>
      <c r="F2676" t="str">
        <f>IFERROR(VLOOKUP(B2676,'Safety Idea'!D:X,21,FALSE),"")</f>
        <v/>
      </c>
      <c r="G2676" t="str">
        <f>IFERROR(VLOOKUP(B2676,'Compulsory Training'!D:Z,23,FALSE),"")</f>
        <v/>
      </c>
      <c r="H2676" t="str">
        <f>IFERROR(VLOOKUP(B2676,Attendance!D:BQ,65,FALSE),"")</f>
        <v/>
      </c>
      <c r="I2676" t="str">
        <f>IFERROR(VLOOKUP(B2676,Misconduct!D:M,8,FALSE),"")</f>
        <v/>
      </c>
      <c r="J2676" t="str">
        <f>IFERROR(VLOOKUP(B2676,Misconduct!D:M,9,FALSE),"")</f>
        <v/>
      </c>
      <c r="K2676" t="str">
        <f>IFERROR(VLOOKUP(B2676,Misconduct!D:M,10,FALSE),"")</f>
        <v/>
      </c>
    </row>
    <row r="2677" spans="1:11">
      <c r="A2677" s="161" t="str">
        <f>IF(Personal_Development!C2571="","",Personal_Development!C2571)</f>
        <v/>
      </c>
      <c r="B2677" t="str">
        <f>IF(Personal_Development!D2571="","",Personal_Development!D2571)</f>
        <v/>
      </c>
      <c r="C2677" t="str">
        <f>IF(Personal_Development!E2571="","",Personal_Development!E2571)</f>
        <v/>
      </c>
      <c r="D2677" t="str">
        <f>IFERROR(VLOOKUP(B2677,Personal_Development!D:DL,113,FALSE),"")</f>
        <v/>
      </c>
      <c r="E2677" t="str">
        <f>IFERROR(VLOOKUP(B2677,Kaizen!D:X,21,FALSE),"")</f>
        <v/>
      </c>
      <c r="F2677" t="str">
        <f>IFERROR(VLOOKUP(B2677,'Safety Idea'!D:X,21,FALSE),"")</f>
        <v/>
      </c>
      <c r="G2677" t="str">
        <f>IFERROR(VLOOKUP(B2677,'Compulsory Training'!D:Z,23,FALSE),"")</f>
        <v/>
      </c>
      <c r="H2677" t="str">
        <f>IFERROR(VLOOKUP(B2677,Attendance!D:BQ,65,FALSE),"")</f>
        <v/>
      </c>
      <c r="I2677" t="str">
        <f>IFERROR(VLOOKUP(B2677,Misconduct!D:M,8,FALSE),"")</f>
        <v/>
      </c>
      <c r="J2677" t="str">
        <f>IFERROR(VLOOKUP(B2677,Misconduct!D:M,9,FALSE),"")</f>
        <v/>
      </c>
      <c r="K2677" t="str">
        <f>IFERROR(VLOOKUP(B2677,Misconduct!D:M,10,FALSE),"")</f>
        <v/>
      </c>
    </row>
    <row r="2678" spans="1:11">
      <c r="A2678" s="161" t="str">
        <f>IF(Personal_Development!C2572="","",Personal_Development!C2572)</f>
        <v/>
      </c>
      <c r="B2678" t="str">
        <f>IF(Personal_Development!D2572="","",Personal_Development!D2572)</f>
        <v/>
      </c>
      <c r="C2678" t="str">
        <f>IF(Personal_Development!E2572="","",Personal_Development!E2572)</f>
        <v/>
      </c>
      <c r="D2678" t="str">
        <f>IFERROR(VLOOKUP(B2678,Personal_Development!D:DL,113,FALSE),"")</f>
        <v/>
      </c>
      <c r="E2678" t="str">
        <f>IFERROR(VLOOKUP(B2678,Kaizen!D:X,21,FALSE),"")</f>
        <v/>
      </c>
      <c r="F2678" t="str">
        <f>IFERROR(VLOOKUP(B2678,'Safety Idea'!D:X,21,FALSE),"")</f>
        <v/>
      </c>
      <c r="G2678" t="str">
        <f>IFERROR(VLOOKUP(B2678,'Compulsory Training'!D:Z,23,FALSE),"")</f>
        <v/>
      </c>
      <c r="H2678" t="str">
        <f>IFERROR(VLOOKUP(B2678,Attendance!D:BQ,65,FALSE),"")</f>
        <v/>
      </c>
      <c r="I2678" t="str">
        <f>IFERROR(VLOOKUP(B2678,Misconduct!D:M,8,FALSE),"")</f>
        <v/>
      </c>
      <c r="J2678" t="str">
        <f>IFERROR(VLOOKUP(B2678,Misconduct!D:M,9,FALSE),"")</f>
        <v/>
      </c>
      <c r="K2678" t="str">
        <f>IFERROR(VLOOKUP(B2678,Misconduct!D:M,10,FALSE),"")</f>
        <v/>
      </c>
    </row>
    <row r="2679" spans="1:11">
      <c r="A2679" s="161" t="str">
        <f>IF(Personal_Development!C2573="","",Personal_Development!C2573)</f>
        <v/>
      </c>
      <c r="B2679" t="str">
        <f>IF(Personal_Development!D2573="","",Personal_Development!D2573)</f>
        <v/>
      </c>
      <c r="C2679" t="str">
        <f>IF(Personal_Development!E2573="","",Personal_Development!E2573)</f>
        <v/>
      </c>
      <c r="D2679" t="str">
        <f>IFERROR(VLOOKUP(B2679,Personal_Development!D:DL,113,FALSE),"")</f>
        <v/>
      </c>
      <c r="E2679" t="str">
        <f>IFERROR(VLOOKUP(B2679,Kaizen!D:X,21,FALSE),"")</f>
        <v/>
      </c>
      <c r="F2679" t="str">
        <f>IFERROR(VLOOKUP(B2679,'Safety Idea'!D:X,21,FALSE),"")</f>
        <v/>
      </c>
      <c r="G2679" t="str">
        <f>IFERROR(VLOOKUP(B2679,'Compulsory Training'!D:Z,23,FALSE),"")</f>
        <v/>
      </c>
      <c r="H2679" t="str">
        <f>IFERROR(VLOOKUP(B2679,Attendance!D:BQ,65,FALSE),"")</f>
        <v/>
      </c>
      <c r="I2679" t="str">
        <f>IFERROR(VLOOKUP(B2679,Misconduct!D:M,8,FALSE),"")</f>
        <v/>
      </c>
      <c r="J2679" t="str">
        <f>IFERROR(VLOOKUP(B2679,Misconduct!D:M,9,FALSE),"")</f>
        <v/>
      </c>
      <c r="K2679" t="str">
        <f>IFERROR(VLOOKUP(B2679,Misconduct!D:M,10,FALSE),"")</f>
        <v/>
      </c>
    </row>
    <row r="2680" spans="1:11">
      <c r="A2680" s="161" t="str">
        <f>IF(Personal_Development!C2574="","",Personal_Development!C2574)</f>
        <v/>
      </c>
      <c r="B2680" t="str">
        <f>IF(Personal_Development!D2574="","",Personal_Development!D2574)</f>
        <v/>
      </c>
      <c r="C2680" t="str">
        <f>IF(Personal_Development!E2574="","",Personal_Development!E2574)</f>
        <v/>
      </c>
      <c r="D2680" t="str">
        <f>IFERROR(VLOOKUP(B2680,Personal_Development!D:DL,113,FALSE),"")</f>
        <v/>
      </c>
      <c r="E2680" t="str">
        <f>IFERROR(VLOOKUP(B2680,Kaizen!D:X,21,FALSE),"")</f>
        <v/>
      </c>
      <c r="F2680" t="str">
        <f>IFERROR(VLOOKUP(B2680,'Safety Idea'!D:X,21,FALSE),"")</f>
        <v/>
      </c>
      <c r="G2680" t="str">
        <f>IFERROR(VLOOKUP(B2680,'Compulsory Training'!D:Z,23,FALSE),"")</f>
        <v/>
      </c>
      <c r="H2680" t="str">
        <f>IFERROR(VLOOKUP(B2680,Attendance!D:BQ,65,FALSE),"")</f>
        <v/>
      </c>
      <c r="I2680" t="str">
        <f>IFERROR(VLOOKUP(B2680,Misconduct!D:M,8,FALSE),"")</f>
        <v/>
      </c>
      <c r="J2680" t="str">
        <f>IFERROR(VLOOKUP(B2680,Misconduct!D:M,9,FALSE),"")</f>
        <v/>
      </c>
      <c r="K2680" t="str">
        <f>IFERROR(VLOOKUP(B2680,Misconduct!D:M,10,FALSE),"")</f>
        <v/>
      </c>
    </row>
    <row r="2681" spans="1:11">
      <c r="A2681" s="161" t="str">
        <f>IF(Personal_Development!C2575="","",Personal_Development!C2575)</f>
        <v/>
      </c>
      <c r="B2681" t="str">
        <f>IF(Personal_Development!D2575="","",Personal_Development!D2575)</f>
        <v/>
      </c>
      <c r="C2681" t="str">
        <f>IF(Personal_Development!E2575="","",Personal_Development!E2575)</f>
        <v/>
      </c>
      <c r="D2681" t="str">
        <f>IFERROR(VLOOKUP(B2681,Personal_Development!D:DL,113,FALSE),"")</f>
        <v/>
      </c>
      <c r="E2681" t="str">
        <f>IFERROR(VLOOKUP(B2681,Kaizen!D:X,21,FALSE),"")</f>
        <v/>
      </c>
      <c r="F2681" t="str">
        <f>IFERROR(VLOOKUP(B2681,'Safety Idea'!D:X,21,FALSE),"")</f>
        <v/>
      </c>
      <c r="G2681" t="str">
        <f>IFERROR(VLOOKUP(B2681,'Compulsory Training'!D:Z,23,FALSE),"")</f>
        <v/>
      </c>
      <c r="H2681" t="str">
        <f>IFERROR(VLOOKUP(B2681,Attendance!D:BQ,65,FALSE),"")</f>
        <v/>
      </c>
      <c r="I2681" t="str">
        <f>IFERROR(VLOOKUP(B2681,Misconduct!D:M,8,FALSE),"")</f>
        <v/>
      </c>
      <c r="J2681" t="str">
        <f>IFERROR(VLOOKUP(B2681,Misconduct!D:M,9,FALSE),"")</f>
        <v/>
      </c>
      <c r="K2681" t="str">
        <f>IFERROR(VLOOKUP(B2681,Misconduct!D:M,10,FALSE),"")</f>
        <v/>
      </c>
    </row>
    <row r="2682" spans="1:11">
      <c r="A2682" s="161" t="str">
        <f>IF(Personal_Development!C2576="","",Personal_Development!C2576)</f>
        <v/>
      </c>
      <c r="B2682" t="str">
        <f>IF(Personal_Development!D2576="","",Personal_Development!D2576)</f>
        <v/>
      </c>
      <c r="C2682" t="str">
        <f>IF(Personal_Development!E2576="","",Personal_Development!E2576)</f>
        <v/>
      </c>
      <c r="D2682" t="str">
        <f>IFERROR(VLOOKUP(B2682,Personal_Development!D:DL,113,FALSE),"")</f>
        <v/>
      </c>
      <c r="E2682" t="str">
        <f>IFERROR(VLOOKUP(B2682,Kaizen!D:X,21,FALSE),"")</f>
        <v/>
      </c>
      <c r="F2682" t="str">
        <f>IFERROR(VLOOKUP(B2682,'Safety Idea'!D:X,21,FALSE),"")</f>
        <v/>
      </c>
      <c r="G2682" t="str">
        <f>IFERROR(VLOOKUP(B2682,'Compulsory Training'!D:Z,23,FALSE),"")</f>
        <v/>
      </c>
      <c r="H2682" t="str">
        <f>IFERROR(VLOOKUP(B2682,Attendance!D:BQ,65,FALSE),"")</f>
        <v/>
      </c>
      <c r="I2682" t="str">
        <f>IFERROR(VLOOKUP(B2682,Misconduct!D:M,8,FALSE),"")</f>
        <v/>
      </c>
      <c r="J2682" t="str">
        <f>IFERROR(VLOOKUP(B2682,Misconduct!D:M,9,FALSE),"")</f>
        <v/>
      </c>
      <c r="K2682" t="str">
        <f>IFERROR(VLOOKUP(B2682,Misconduct!D:M,10,FALSE),"")</f>
        <v/>
      </c>
    </row>
    <row r="2683" spans="1:11">
      <c r="A2683" s="161" t="str">
        <f>IF(Personal_Development!C2577="","",Personal_Development!C2577)</f>
        <v/>
      </c>
      <c r="B2683" t="str">
        <f>IF(Personal_Development!D2577="","",Personal_Development!D2577)</f>
        <v/>
      </c>
      <c r="C2683" t="str">
        <f>IF(Personal_Development!E2577="","",Personal_Development!E2577)</f>
        <v/>
      </c>
      <c r="D2683" t="str">
        <f>IFERROR(VLOOKUP(B2683,Personal_Development!D:DL,113,FALSE),"")</f>
        <v/>
      </c>
      <c r="E2683" t="str">
        <f>IFERROR(VLOOKUP(B2683,Kaizen!D:X,21,FALSE),"")</f>
        <v/>
      </c>
      <c r="F2683" t="str">
        <f>IFERROR(VLOOKUP(B2683,'Safety Idea'!D:X,21,FALSE),"")</f>
        <v/>
      </c>
      <c r="G2683" t="str">
        <f>IFERROR(VLOOKUP(B2683,'Compulsory Training'!D:Z,23,FALSE),"")</f>
        <v/>
      </c>
      <c r="H2683" t="str">
        <f>IFERROR(VLOOKUP(B2683,Attendance!D:BQ,65,FALSE),"")</f>
        <v/>
      </c>
      <c r="I2683" t="str">
        <f>IFERROR(VLOOKUP(B2683,Misconduct!D:M,8,FALSE),"")</f>
        <v/>
      </c>
      <c r="J2683" t="str">
        <f>IFERROR(VLOOKUP(B2683,Misconduct!D:M,9,FALSE),"")</f>
        <v/>
      </c>
      <c r="K2683" t="str">
        <f>IFERROR(VLOOKUP(B2683,Misconduct!D:M,10,FALSE),"")</f>
        <v/>
      </c>
    </row>
    <row r="2684" spans="1:11">
      <c r="A2684" s="161" t="str">
        <f>IF(Personal_Development!C2578="","",Personal_Development!C2578)</f>
        <v/>
      </c>
      <c r="B2684" t="str">
        <f>IF(Personal_Development!D2578="","",Personal_Development!D2578)</f>
        <v/>
      </c>
      <c r="C2684" t="str">
        <f>IF(Personal_Development!E2578="","",Personal_Development!E2578)</f>
        <v/>
      </c>
      <c r="D2684" t="str">
        <f>IFERROR(VLOOKUP(B2684,Personal_Development!D:DL,113,FALSE),"")</f>
        <v/>
      </c>
      <c r="E2684" t="str">
        <f>IFERROR(VLOOKUP(B2684,Kaizen!D:X,21,FALSE),"")</f>
        <v/>
      </c>
      <c r="F2684" t="str">
        <f>IFERROR(VLOOKUP(B2684,'Safety Idea'!D:X,21,FALSE),"")</f>
        <v/>
      </c>
      <c r="G2684" t="str">
        <f>IFERROR(VLOOKUP(B2684,'Compulsory Training'!D:Z,23,FALSE),"")</f>
        <v/>
      </c>
      <c r="H2684" t="str">
        <f>IFERROR(VLOOKUP(B2684,Attendance!D:BQ,65,FALSE),"")</f>
        <v/>
      </c>
      <c r="I2684" t="str">
        <f>IFERROR(VLOOKUP(B2684,Misconduct!D:M,8,FALSE),"")</f>
        <v/>
      </c>
      <c r="J2684" t="str">
        <f>IFERROR(VLOOKUP(B2684,Misconduct!D:M,9,FALSE),"")</f>
        <v/>
      </c>
      <c r="K2684" t="str">
        <f>IFERROR(VLOOKUP(B2684,Misconduct!D:M,10,FALSE),"")</f>
        <v/>
      </c>
    </row>
    <row r="2685" spans="1:11">
      <c r="A2685" s="161" t="str">
        <f>IF(Personal_Development!C2579="","",Personal_Development!C2579)</f>
        <v/>
      </c>
      <c r="B2685" t="str">
        <f>IF(Personal_Development!D2579="","",Personal_Development!D2579)</f>
        <v/>
      </c>
      <c r="C2685" t="str">
        <f>IF(Personal_Development!E2579="","",Personal_Development!E2579)</f>
        <v/>
      </c>
      <c r="D2685" t="str">
        <f>IFERROR(VLOOKUP(B2685,Personal_Development!D:DL,113,FALSE),"")</f>
        <v/>
      </c>
      <c r="E2685" t="str">
        <f>IFERROR(VLOOKUP(B2685,Kaizen!D:X,21,FALSE),"")</f>
        <v/>
      </c>
      <c r="F2685" t="str">
        <f>IFERROR(VLOOKUP(B2685,'Safety Idea'!D:X,21,FALSE),"")</f>
        <v/>
      </c>
      <c r="G2685" t="str">
        <f>IFERROR(VLOOKUP(B2685,'Compulsory Training'!D:Z,23,FALSE),"")</f>
        <v/>
      </c>
      <c r="H2685" t="str">
        <f>IFERROR(VLOOKUP(B2685,Attendance!D:BQ,65,FALSE),"")</f>
        <v/>
      </c>
      <c r="I2685" t="str">
        <f>IFERROR(VLOOKUP(B2685,Misconduct!D:M,8,FALSE),"")</f>
        <v/>
      </c>
      <c r="J2685" t="str">
        <f>IFERROR(VLOOKUP(B2685,Misconduct!D:M,9,FALSE),"")</f>
        <v/>
      </c>
      <c r="K2685" t="str">
        <f>IFERROR(VLOOKUP(B2685,Misconduct!D:M,10,FALSE),"")</f>
        <v/>
      </c>
    </row>
    <row r="2686" spans="1:11">
      <c r="A2686" s="161" t="str">
        <f>IF(Personal_Development!C2580="","",Personal_Development!C2580)</f>
        <v/>
      </c>
      <c r="B2686" t="str">
        <f>IF(Personal_Development!D2580="","",Personal_Development!D2580)</f>
        <v/>
      </c>
      <c r="C2686" t="str">
        <f>IF(Personal_Development!E2580="","",Personal_Development!E2580)</f>
        <v/>
      </c>
      <c r="D2686" t="str">
        <f>IFERROR(VLOOKUP(B2686,Personal_Development!D:DL,113,FALSE),"")</f>
        <v/>
      </c>
      <c r="E2686" t="str">
        <f>IFERROR(VLOOKUP(B2686,Kaizen!D:X,21,FALSE),"")</f>
        <v/>
      </c>
      <c r="F2686" t="str">
        <f>IFERROR(VLOOKUP(B2686,'Safety Idea'!D:X,21,FALSE),"")</f>
        <v/>
      </c>
      <c r="G2686" t="str">
        <f>IFERROR(VLOOKUP(B2686,'Compulsory Training'!D:Z,23,FALSE),"")</f>
        <v/>
      </c>
      <c r="H2686" t="str">
        <f>IFERROR(VLOOKUP(B2686,Attendance!D:BQ,65,FALSE),"")</f>
        <v/>
      </c>
      <c r="I2686" t="str">
        <f>IFERROR(VLOOKUP(B2686,Misconduct!D:M,8,FALSE),"")</f>
        <v/>
      </c>
      <c r="J2686" t="str">
        <f>IFERROR(VLOOKUP(B2686,Misconduct!D:M,9,FALSE),"")</f>
        <v/>
      </c>
      <c r="K2686" t="str">
        <f>IFERROR(VLOOKUP(B2686,Misconduct!D:M,10,FALSE),"")</f>
        <v/>
      </c>
    </row>
    <row r="2687" spans="1:11">
      <c r="A2687" s="161" t="str">
        <f>IF(Personal_Development!C2581="","",Personal_Development!C2581)</f>
        <v/>
      </c>
      <c r="B2687" t="str">
        <f>IF(Personal_Development!D2581="","",Personal_Development!D2581)</f>
        <v/>
      </c>
      <c r="C2687" t="str">
        <f>IF(Personal_Development!E2581="","",Personal_Development!E2581)</f>
        <v/>
      </c>
      <c r="D2687" t="str">
        <f>IFERROR(VLOOKUP(B2687,Personal_Development!D:DL,113,FALSE),"")</f>
        <v/>
      </c>
      <c r="E2687" t="str">
        <f>IFERROR(VLOOKUP(B2687,Kaizen!D:X,21,FALSE),"")</f>
        <v/>
      </c>
      <c r="F2687" t="str">
        <f>IFERROR(VLOOKUP(B2687,'Safety Idea'!D:X,21,FALSE),"")</f>
        <v/>
      </c>
      <c r="G2687" t="str">
        <f>IFERROR(VLOOKUP(B2687,'Compulsory Training'!D:Z,23,FALSE),"")</f>
        <v/>
      </c>
      <c r="H2687" t="str">
        <f>IFERROR(VLOOKUP(B2687,Attendance!D:BQ,65,FALSE),"")</f>
        <v/>
      </c>
      <c r="I2687" t="str">
        <f>IFERROR(VLOOKUP(B2687,Misconduct!D:M,8,FALSE),"")</f>
        <v/>
      </c>
      <c r="J2687" t="str">
        <f>IFERROR(VLOOKUP(B2687,Misconduct!D:M,9,FALSE),"")</f>
        <v/>
      </c>
      <c r="K2687" t="str">
        <f>IFERROR(VLOOKUP(B2687,Misconduct!D:M,10,FALSE),"")</f>
        <v/>
      </c>
    </row>
    <row r="2688" spans="1:11">
      <c r="A2688" s="161" t="str">
        <f>IF(Personal_Development!C2582="","",Personal_Development!C2582)</f>
        <v/>
      </c>
      <c r="B2688" t="str">
        <f>IF(Personal_Development!D2582="","",Personal_Development!D2582)</f>
        <v/>
      </c>
      <c r="C2688" t="str">
        <f>IF(Personal_Development!E2582="","",Personal_Development!E2582)</f>
        <v/>
      </c>
      <c r="D2688" t="str">
        <f>IFERROR(VLOOKUP(B2688,Personal_Development!D:DL,113,FALSE),"")</f>
        <v/>
      </c>
      <c r="E2688" t="str">
        <f>IFERROR(VLOOKUP(B2688,Kaizen!D:X,21,FALSE),"")</f>
        <v/>
      </c>
      <c r="F2688" t="str">
        <f>IFERROR(VLOOKUP(B2688,'Safety Idea'!D:X,21,FALSE),"")</f>
        <v/>
      </c>
      <c r="G2688" t="str">
        <f>IFERROR(VLOOKUP(B2688,'Compulsory Training'!D:Z,23,FALSE),"")</f>
        <v/>
      </c>
      <c r="H2688" t="str">
        <f>IFERROR(VLOOKUP(B2688,Attendance!D:BQ,65,FALSE),"")</f>
        <v/>
      </c>
      <c r="I2688" t="str">
        <f>IFERROR(VLOOKUP(B2688,Misconduct!D:M,8,FALSE),"")</f>
        <v/>
      </c>
      <c r="J2688" t="str">
        <f>IFERROR(VLOOKUP(B2688,Misconduct!D:M,9,FALSE),"")</f>
        <v/>
      </c>
      <c r="K2688" t="str">
        <f>IFERROR(VLOOKUP(B2688,Misconduct!D:M,10,FALSE),"")</f>
        <v/>
      </c>
    </row>
    <row r="2689" spans="1:11">
      <c r="A2689" s="161" t="str">
        <f>IF(Personal_Development!C2583="","",Personal_Development!C2583)</f>
        <v/>
      </c>
      <c r="B2689" t="str">
        <f>IF(Personal_Development!D2583="","",Personal_Development!D2583)</f>
        <v/>
      </c>
      <c r="C2689" t="str">
        <f>IF(Personal_Development!E2583="","",Personal_Development!E2583)</f>
        <v/>
      </c>
      <c r="D2689" t="str">
        <f>IFERROR(VLOOKUP(B2689,Personal_Development!D:DL,113,FALSE),"")</f>
        <v/>
      </c>
      <c r="E2689" t="str">
        <f>IFERROR(VLOOKUP(B2689,Kaizen!D:X,21,FALSE),"")</f>
        <v/>
      </c>
      <c r="F2689" t="str">
        <f>IFERROR(VLOOKUP(B2689,'Safety Idea'!D:X,21,FALSE),"")</f>
        <v/>
      </c>
      <c r="G2689" t="str">
        <f>IFERROR(VLOOKUP(B2689,'Compulsory Training'!D:Z,23,FALSE),"")</f>
        <v/>
      </c>
      <c r="H2689" t="str">
        <f>IFERROR(VLOOKUP(B2689,Attendance!D:BQ,65,FALSE),"")</f>
        <v/>
      </c>
      <c r="I2689" t="str">
        <f>IFERROR(VLOOKUP(B2689,Misconduct!D:M,8,FALSE),"")</f>
        <v/>
      </c>
      <c r="J2689" t="str">
        <f>IFERROR(VLOOKUP(B2689,Misconduct!D:M,9,FALSE),"")</f>
        <v/>
      </c>
      <c r="K2689" t="str">
        <f>IFERROR(VLOOKUP(B2689,Misconduct!D:M,10,FALSE),"")</f>
        <v/>
      </c>
    </row>
    <row r="2690" spans="1:11">
      <c r="A2690" s="161" t="str">
        <f>IF(Personal_Development!C2584="","",Personal_Development!C2584)</f>
        <v/>
      </c>
      <c r="B2690" t="str">
        <f>IF(Personal_Development!D2584="","",Personal_Development!D2584)</f>
        <v/>
      </c>
      <c r="C2690" t="str">
        <f>IF(Personal_Development!E2584="","",Personal_Development!E2584)</f>
        <v/>
      </c>
      <c r="D2690" t="str">
        <f>IFERROR(VLOOKUP(B2690,Personal_Development!D:DL,113,FALSE),"")</f>
        <v/>
      </c>
      <c r="E2690" t="str">
        <f>IFERROR(VLOOKUP(B2690,Kaizen!D:X,21,FALSE),"")</f>
        <v/>
      </c>
      <c r="F2690" t="str">
        <f>IFERROR(VLOOKUP(B2690,'Safety Idea'!D:X,21,FALSE),"")</f>
        <v/>
      </c>
      <c r="G2690" t="str">
        <f>IFERROR(VLOOKUP(B2690,'Compulsory Training'!D:Z,23,FALSE),"")</f>
        <v/>
      </c>
      <c r="H2690" t="str">
        <f>IFERROR(VLOOKUP(B2690,Attendance!D:BQ,65,FALSE),"")</f>
        <v/>
      </c>
      <c r="I2690" t="str">
        <f>IFERROR(VLOOKUP(B2690,Misconduct!D:M,8,FALSE),"")</f>
        <v/>
      </c>
      <c r="J2690" t="str">
        <f>IFERROR(VLOOKUP(B2690,Misconduct!D:M,9,FALSE),"")</f>
        <v/>
      </c>
      <c r="K2690" t="str">
        <f>IFERROR(VLOOKUP(B2690,Misconduct!D:M,10,FALSE),"")</f>
        <v/>
      </c>
    </row>
    <row r="2691" spans="1:11">
      <c r="A2691" s="161" t="str">
        <f>IF(Personal_Development!C2585="","",Personal_Development!C2585)</f>
        <v/>
      </c>
      <c r="B2691" t="str">
        <f>IF(Personal_Development!D2585="","",Personal_Development!D2585)</f>
        <v/>
      </c>
      <c r="C2691" t="str">
        <f>IF(Personal_Development!E2585="","",Personal_Development!E2585)</f>
        <v/>
      </c>
      <c r="D2691" t="str">
        <f>IFERROR(VLOOKUP(B2691,Personal_Development!D:DL,113,FALSE),"")</f>
        <v/>
      </c>
      <c r="E2691" t="str">
        <f>IFERROR(VLOOKUP(B2691,Kaizen!D:X,21,FALSE),"")</f>
        <v/>
      </c>
      <c r="F2691" t="str">
        <f>IFERROR(VLOOKUP(B2691,'Safety Idea'!D:X,21,FALSE),"")</f>
        <v/>
      </c>
      <c r="G2691" t="str">
        <f>IFERROR(VLOOKUP(B2691,'Compulsory Training'!D:Z,23,FALSE),"")</f>
        <v/>
      </c>
      <c r="H2691" t="str">
        <f>IFERROR(VLOOKUP(B2691,Attendance!D:BQ,65,FALSE),"")</f>
        <v/>
      </c>
      <c r="I2691" t="str">
        <f>IFERROR(VLOOKUP(B2691,Misconduct!D:M,8,FALSE),"")</f>
        <v/>
      </c>
      <c r="J2691" t="str">
        <f>IFERROR(VLOOKUP(B2691,Misconduct!D:M,9,FALSE),"")</f>
        <v/>
      </c>
      <c r="K2691" t="str">
        <f>IFERROR(VLOOKUP(B2691,Misconduct!D:M,10,FALSE),"")</f>
        <v/>
      </c>
    </row>
    <row r="2692" spans="1:11">
      <c r="A2692" s="161" t="str">
        <f>IF(Personal_Development!C2586="","",Personal_Development!C2586)</f>
        <v/>
      </c>
      <c r="B2692" t="str">
        <f>IF(Personal_Development!D2586="","",Personal_Development!D2586)</f>
        <v/>
      </c>
      <c r="C2692" t="str">
        <f>IF(Personal_Development!E2586="","",Personal_Development!E2586)</f>
        <v/>
      </c>
      <c r="D2692" t="str">
        <f>IFERROR(VLOOKUP(B2692,Personal_Development!D:DL,113,FALSE),"")</f>
        <v/>
      </c>
      <c r="E2692" t="str">
        <f>IFERROR(VLOOKUP(B2692,Kaizen!D:X,21,FALSE),"")</f>
        <v/>
      </c>
      <c r="F2692" t="str">
        <f>IFERROR(VLOOKUP(B2692,'Safety Idea'!D:X,21,FALSE),"")</f>
        <v/>
      </c>
      <c r="G2692" t="str">
        <f>IFERROR(VLOOKUP(B2692,'Compulsory Training'!D:Z,23,FALSE),"")</f>
        <v/>
      </c>
      <c r="H2692" t="str">
        <f>IFERROR(VLOOKUP(B2692,Attendance!D:BQ,65,FALSE),"")</f>
        <v/>
      </c>
      <c r="I2692" t="str">
        <f>IFERROR(VLOOKUP(B2692,Misconduct!D:M,8,FALSE),"")</f>
        <v/>
      </c>
      <c r="J2692" t="str">
        <f>IFERROR(VLOOKUP(B2692,Misconduct!D:M,9,FALSE),"")</f>
        <v/>
      </c>
      <c r="K2692" t="str">
        <f>IFERROR(VLOOKUP(B2692,Misconduct!D:M,10,FALSE),"")</f>
        <v/>
      </c>
    </row>
    <row r="2693" spans="1:11">
      <c r="A2693" s="161" t="str">
        <f>IF(Personal_Development!C2587="","",Personal_Development!C2587)</f>
        <v/>
      </c>
      <c r="B2693" t="str">
        <f>IF(Personal_Development!D2587="","",Personal_Development!D2587)</f>
        <v/>
      </c>
      <c r="C2693" t="str">
        <f>IF(Personal_Development!E2587="","",Personal_Development!E2587)</f>
        <v/>
      </c>
      <c r="D2693" t="str">
        <f>IFERROR(VLOOKUP(B2693,Personal_Development!D:DL,113,FALSE),"")</f>
        <v/>
      </c>
      <c r="E2693" t="str">
        <f>IFERROR(VLOOKUP(B2693,Kaizen!D:X,21,FALSE),"")</f>
        <v/>
      </c>
      <c r="F2693" t="str">
        <f>IFERROR(VLOOKUP(B2693,'Safety Idea'!D:X,21,FALSE),"")</f>
        <v/>
      </c>
      <c r="G2693" t="str">
        <f>IFERROR(VLOOKUP(B2693,'Compulsory Training'!D:Z,23,FALSE),"")</f>
        <v/>
      </c>
      <c r="H2693" t="str">
        <f>IFERROR(VLOOKUP(B2693,Attendance!D:BQ,65,FALSE),"")</f>
        <v/>
      </c>
      <c r="I2693" t="str">
        <f>IFERROR(VLOOKUP(B2693,Misconduct!D:M,8,FALSE),"")</f>
        <v/>
      </c>
      <c r="J2693" t="str">
        <f>IFERROR(VLOOKUP(B2693,Misconduct!D:M,9,FALSE),"")</f>
        <v/>
      </c>
      <c r="K2693" t="str">
        <f>IFERROR(VLOOKUP(B2693,Misconduct!D:M,10,FALSE),"")</f>
        <v/>
      </c>
    </row>
    <row r="2694" spans="1:11">
      <c r="A2694" s="161" t="str">
        <f>IF(Personal_Development!C2588="","",Personal_Development!C2588)</f>
        <v/>
      </c>
      <c r="B2694" t="str">
        <f>IF(Personal_Development!D2588="","",Personal_Development!D2588)</f>
        <v/>
      </c>
      <c r="C2694" t="str">
        <f>IF(Personal_Development!E2588="","",Personal_Development!E2588)</f>
        <v/>
      </c>
      <c r="D2694" t="str">
        <f>IFERROR(VLOOKUP(B2694,Personal_Development!D:DL,113,FALSE),"")</f>
        <v/>
      </c>
      <c r="E2694" t="str">
        <f>IFERROR(VLOOKUP(B2694,Kaizen!D:X,21,FALSE),"")</f>
        <v/>
      </c>
      <c r="F2694" t="str">
        <f>IFERROR(VLOOKUP(B2694,'Safety Idea'!D:X,21,FALSE),"")</f>
        <v/>
      </c>
      <c r="G2694" t="str">
        <f>IFERROR(VLOOKUP(B2694,'Compulsory Training'!D:Z,23,FALSE),"")</f>
        <v/>
      </c>
      <c r="H2694" t="str">
        <f>IFERROR(VLOOKUP(B2694,Attendance!D:BQ,65,FALSE),"")</f>
        <v/>
      </c>
      <c r="I2694" t="str">
        <f>IFERROR(VLOOKUP(B2694,Misconduct!D:M,8,FALSE),"")</f>
        <v/>
      </c>
      <c r="J2694" t="str">
        <f>IFERROR(VLOOKUP(B2694,Misconduct!D:M,9,FALSE),"")</f>
        <v/>
      </c>
      <c r="K2694" t="str">
        <f>IFERROR(VLOOKUP(B2694,Misconduct!D:M,10,FALSE),"")</f>
        <v/>
      </c>
    </row>
    <row r="2695" spans="1:11">
      <c r="A2695" s="161" t="str">
        <f>IF(Personal_Development!C2589="","",Personal_Development!C2589)</f>
        <v/>
      </c>
      <c r="B2695" t="str">
        <f>IF(Personal_Development!D2589="","",Personal_Development!D2589)</f>
        <v/>
      </c>
      <c r="C2695" t="str">
        <f>IF(Personal_Development!E2589="","",Personal_Development!E2589)</f>
        <v/>
      </c>
      <c r="D2695" t="str">
        <f>IFERROR(VLOOKUP(B2695,Personal_Development!D:DL,113,FALSE),"")</f>
        <v/>
      </c>
      <c r="E2695" t="str">
        <f>IFERROR(VLOOKUP(B2695,Kaizen!D:X,21,FALSE),"")</f>
        <v/>
      </c>
      <c r="F2695" t="str">
        <f>IFERROR(VLOOKUP(B2695,'Safety Idea'!D:X,21,FALSE),"")</f>
        <v/>
      </c>
      <c r="G2695" t="str">
        <f>IFERROR(VLOOKUP(B2695,'Compulsory Training'!D:Z,23,FALSE),"")</f>
        <v/>
      </c>
      <c r="H2695" t="str">
        <f>IFERROR(VLOOKUP(B2695,Attendance!D:BQ,65,FALSE),"")</f>
        <v/>
      </c>
      <c r="I2695" t="str">
        <f>IFERROR(VLOOKUP(B2695,Misconduct!D:M,8,FALSE),"")</f>
        <v/>
      </c>
      <c r="J2695" t="str">
        <f>IFERROR(VLOOKUP(B2695,Misconduct!D:M,9,FALSE),"")</f>
        <v/>
      </c>
      <c r="K2695" t="str">
        <f>IFERROR(VLOOKUP(B2695,Misconduct!D:M,10,FALSE),"")</f>
        <v/>
      </c>
    </row>
    <row r="2696" spans="1:11">
      <c r="A2696" s="161" t="str">
        <f>IF(Personal_Development!C2590="","",Personal_Development!C2590)</f>
        <v/>
      </c>
      <c r="B2696" t="str">
        <f>IF(Personal_Development!D2590="","",Personal_Development!D2590)</f>
        <v/>
      </c>
      <c r="C2696" t="str">
        <f>IF(Personal_Development!E2590="","",Personal_Development!E2590)</f>
        <v/>
      </c>
      <c r="D2696" t="str">
        <f>IFERROR(VLOOKUP(B2696,Personal_Development!D:DL,113,FALSE),"")</f>
        <v/>
      </c>
      <c r="E2696" t="str">
        <f>IFERROR(VLOOKUP(B2696,Kaizen!D:X,21,FALSE),"")</f>
        <v/>
      </c>
      <c r="F2696" t="str">
        <f>IFERROR(VLOOKUP(B2696,'Safety Idea'!D:X,21,FALSE),"")</f>
        <v/>
      </c>
      <c r="G2696" t="str">
        <f>IFERROR(VLOOKUP(B2696,'Compulsory Training'!D:Z,23,FALSE),"")</f>
        <v/>
      </c>
      <c r="H2696" t="str">
        <f>IFERROR(VLOOKUP(B2696,Attendance!D:BQ,65,FALSE),"")</f>
        <v/>
      </c>
      <c r="I2696" t="str">
        <f>IFERROR(VLOOKUP(B2696,Misconduct!D:M,8,FALSE),"")</f>
        <v/>
      </c>
      <c r="J2696" t="str">
        <f>IFERROR(VLOOKUP(B2696,Misconduct!D:M,9,FALSE),"")</f>
        <v/>
      </c>
      <c r="K2696" t="str">
        <f>IFERROR(VLOOKUP(B2696,Misconduct!D:M,10,FALSE),"")</f>
        <v/>
      </c>
    </row>
    <row r="2697" spans="1:11">
      <c r="A2697" s="161" t="str">
        <f>IF(Personal_Development!C2591="","",Personal_Development!C2591)</f>
        <v/>
      </c>
      <c r="B2697" t="str">
        <f>IF(Personal_Development!D2591="","",Personal_Development!D2591)</f>
        <v/>
      </c>
      <c r="C2697" t="str">
        <f>IF(Personal_Development!E2591="","",Personal_Development!E2591)</f>
        <v/>
      </c>
      <c r="D2697" t="str">
        <f>IFERROR(VLOOKUP(B2697,Personal_Development!D:DL,113,FALSE),"")</f>
        <v/>
      </c>
      <c r="E2697" t="str">
        <f>IFERROR(VLOOKUP(B2697,Kaizen!D:X,21,FALSE),"")</f>
        <v/>
      </c>
      <c r="F2697" t="str">
        <f>IFERROR(VLOOKUP(B2697,'Safety Idea'!D:X,21,FALSE),"")</f>
        <v/>
      </c>
      <c r="G2697" t="str">
        <f>IFERROR(VLOOKUP(B2697,'Compulsory Training'!D:Z,23,FALSE),"")</f>
        <v/>
      </c>
      <c r="H2697" t="str">
        <f>IFERROR(VLOOKUP(B2697,Attendance!D:BQ,65,FALSE),"")</f>
        <v/>
      </c>
      <c r="I2697" t="str">
        <f>IFERROR(VLOOKUP(B2697,Misconduct!D:M,8,FALSE),"")</f>
        <v/>
      </c>
      <c r="J2697" t="str">
        <f>IFERROR(VLOOKUP(B2697,Misconduct!D:M,9,FALSE),"")</f>
        <v/>
      </c>
      <c r="K2697" t="str">
        <f>IFERROR(VLOOKUP(B2697,Misconduct!D:M,10,FALSE),"")</f>
        <v/>
      </c>
    </row>
    <row r="2698" spans="1:11">
      <c r="A2698" s="161" t="str">
        <f>IF(Personal_Development!C2592="","",Personal_Development!C2592)</f>
        <v/>
      </c>
      <c r="B2698" t="str">
        <f>IF(Personal_Development!D2592="","",Personal_Development!D2592)</f>
        <v/>
      </c>
      <c r="C2698" t="str">
        <f>IF(Personal_Development!E2592="","",Personal_Development!E2592)</f>
        <v/>
      </c>
      <c r="D2698" t="str">
        <f>IFERROR(VLOOKUP(B2698,Personal_Development!D:DL,113,FALSE),"")</f>
        <v/>
      </c>
      <c r="E2698" t="str">
        <f>IFERROR(VLOOKUP(B2698,Kaizen!D:X,21,FALSE),"")</f>
        <v/>
      </c>
      <c r="F2698" t="str">
        <f>IFERROR(VLOOKUP(B2698,'Safety Idea'!D:X,21,FALSE),"")</f>
        <v/>
      </c>
      <c r="G2698" t="str">
        <f>IFERROR(VLOOKUP(B2698,'Compulsory Training'!D:Z,23,FALSE),"")</f>
        <v/>
      </c>
      <c r="H2698" t="str">
        <f>IFERROR(VLOOKUP(B2698,Attendance!D:BQ,65,FALSE),"")</f>
        <v/>
      </c>
      <c r="I2698" t="str">
        <f>IFERROR(VLOOKUP(B2698,Misconduct!D:M,8,FALSE),"")</f>
        <v/>
      </c>
      <c r="J2698" t="str">
        <f>IFERROR(VLOOKUP(B2698,Misconduct!D:M,9,FALSE),"")</f>
        <v/>
      </c>
      <c r="K2698" t="str">
        <f>IFERROR(VLOOKUP(B2698,Misconduct!D:M,10,FALSE),"")</f>
        <v/>
      </c>
    </row>
    <row r="2699" spans="1:11">
      <c r="A2699" s="161" t="str">
        <f>IF(Personal_Development!C2593="","",Personal_Development!C2593)</f>
        <v/>
      </c>
      <c r="B2699" t="str">
        <f>IF(Personal_Development!D2593="","",Personal_Development!D2593)</f>
        <v/>
      </c>
      <c r="C2699" t="str">
        <f>IF(Personal_Development!E2593="","",Personal_Development!E2593)</f>
        <v/>
      </c>
      <c r="D2699" t="str">
        <f>IFERROR(VLOOKUP(B2699,Personal_Development!D:DL,113,FALSE),"")</f>
        <v/>
      </c>
      <c r="E2699" t="str">
        <f>IFERROR(VLOOKUP(B2699,Kaizen!D:X,21,FALSE),"")</f>
        <v/>
      </c>
      <c r="F2699" t="str">
        <f>IFERROR(VLOOKUP(B2699,'Safety Idea'!D:X,21,FALSE),"")</f>
        <v/>
      </c>
      <c r="G2699" t="str">
        <f>IFERROR(VLOOKUP(B2699,'Compulsory Training'!D:Z,23,FALSE),"")</f>
        <v/>
      </c>
      <c r="H2699" t="str">
        <f>IFERROR(VLOOKUP(B2699,Attendance!D:BQ,65,FALSE),"")</f>
        <v/>
      </c>
      <c r="I2699" t="str">
        <f>IFERROR(VLOOKUP(B2699,Misconduct!D:M,8,FALSE),"")</f>
        <v/>
      </c>
      <c r="J2699" t="str">
        <f>IFERROR(VLOOKUP(B2699,Misconduct!D:M,9,FALSE),"")</f>
        <v/>
      </c>
      <c r="K2699" t="str">
        <f>IFERROR(VLOOKUP(B2699,Misconduct!D:M,10,FALSE),"")</f>
        <v/>
      </c>
    </row>
    <row r="2700" spans="1:11">
      <c r="A2700" s="161" t="str">
        <f>IF(Personal_Development!C2594="","",Personal_Development!C2594)</f>
        <v/>
      </c>
      <c r="B2700" t="str">
        <f>IF(Personal_Development!D2594="","",Personal_Development!D2594)</f>
        <v/>
      </c>
      <c r="C2700" t="str">
        <f>IF(Personal_Development!E2594="","",Personal_Development!E2594)</f>
        <v/>
      </c>
      <c r="D2700" t="str">
        <f>IFERROR(VLOOKUP(B2700,Personal_Development!D:DL,113,FALSE),"")</f>
        <v/>
      </c>
      <c r="E2700" t="str">
        <f>IFERROR(VLOOKUP(B2700,Kaizen!D:X,21,FALSE),"")</f>
        <v/>
      </c>
      <c r="F2700" t="str">
        <f>IFERROR(VLOOKUP(B2700,'Safety Idea'!D:X,21,FALSE),"")</f>
        <v/>
      </c>
      <c r="G2700" t="str">
        <f>IFERROR(VLOOKUP(B2700,'Compulsory Training'!D:Z,23,FALSE),"")</f>
        <v/>
      </c>
      <c r="H2700" t="str">
        <f>IFERROR(VLOOKUP(B2700,Attendance!D:BQ,65,FALSE),"")</f>
        <v/>
      </c>
      <c r="I2700" t="str">
        <f>IFERROR(VLOOKUP(B2700,Misconduct!D:M,8,FALSE),"")</f>
        <v/>
      </c>
      <c r="J2700" t="str">
        <f>IFERROR(VLOOKUP(B2700,Misconduct!D:M,9,FALSE),"")</f>
        <v/>
      </c>
      <c r="K2700" t="str">
        <f>IFERROR(VLOOKUP(B2700,Misconduct!D:M,10,FALSE),"")</f>
        <v/>
      </c>
    </row>
    <row r="2701" spans="1:11">
      <c r="A2701" s="161" t="str">
        <f>IF(Personal_Development!C2595="","",Personal_Development!C2595)</f>
        <v/>
      </c>
      <c r="B2701" t="str">
        <f>IF(Personal_Development!D2595="","",Personal_Development!D2595)</f>
        <v/>
      </c>
      <c r="C2701" t="str">
        <f>IF(Personal_Development!E2595="","",Personal_Development!E2595)</f>
        <v/>
      </c>
      <c r="D2701" t="str">
        <f>IFERROR(VLOOKUP(B2701,Personal_Development!D:DL,113,FALSE),"")</f>
        <v/>
      </c>
      <c r="E2701" t="str">
        <f>IFERROR(VLOOKUP(B2701,Kaizen!D:X,21,FALSE),"")</f>
        <v/>
      </c>
      <c r="F2701" t="str">
        <f>IFERROR(VLOOKUP(B2701,'Safety Idea'!D:X,21,FALSE),"")</f>
        <v/>
      </c>
      <c r="G2701" t="str">
        <f>IFERROR(VLOOKUP(B2701,'Compulsory Training'!D:Z,23,FALSE),"")</f>
        <v/>
      </c>
      <c r="H2701" t="str">
        <f>IFERROR(VLOOKUP(B2701,Attendance!D:BQ,65,FALSE),"")</f>
        <v/>
      </c>
      <c r="I2701" t="str">
        <f>IFERROR(VLOOKUP(B2701,Misconduct!D:M,8,FALSE),"")</f>
        <v/>
      </c>
      <c r="J2701" t="str">
        <f>IFERROR(VLOOKUP(B2701,Misconduct!D:M,9,FALSE),"")</f>
        <v/>
      </c>
      <c r="K2701" t="str">
        <f>IFERROR(VLOOKUP(B2701,Misconduct!D:M,10,FALSE),"")</f>
        <v/>
      </c>
    </row>
    <row r="2702" spans="1:11">
      <c r="A2702" s="161" t="str">
        <f>IF(Personal_Development!C2596="","",Personal_Development!C2596)</f>
        <v/>
      </c>
      <c r="B2702" t="str">
        <f>IF(Personal_Development!D2596="","",Personal_Development!D2596)</f>
        <v/>
      </c>
      <c r="C2702" t="str">
        <f>IF(Personal_Development!E2596="","",Personal_Development!E2596)</f>
        <v/>
      </c>
      <c r="D2702" t="str">
        <f>IFERROR(VLOOKUP(B2702,Personal_Development!D:DL,113,FALSE),"")</f>
        <v/>
      </c>
      <c r="E2702" t="str">
        <f>IFERROR(VLOOKUP(B2702,Kaizen!D:X,21,FALSE),"")</f>
        <v/>
      </c>
      <c r="F2702" t="str">
        <f>IFERROR(VLOOKUP(B2702,'Safety Idea'!D:X,21,FALSE),"")</f>
        <v/>
      </c>
      <c r="G2702" t="str">
        <f>IFERROR(VLOOKUP(B2702,'Compulsory Training'!D:Z,23,FALSE),"")</f>
        <v/>
      </c>
      <c r="H2702" t="str">
        <f>IFERROR(VLOOKUP(B2702,Attendance!D:BQ,65,FALSE),"")</f>
        <v/>
      </c>
      <c r="I2702" t="str">
        <f>IFERROR(VLOOKUP(B2702,Misconduct!D:M,8,FALSE),"")</f>
        <v/>
      </c>
      <c r="J2702" t="str">
        <f>IFERROR(VLOOKUP(B2702,Misconduct!D:M,9,FALSE),"")</f>
        <v/>
      </c>
      <c r="K2702" t="str">
        <f>IFERROR(VLOOKUP(B2702,Misconduct!D:M,10,FALSE),"")</f>
        <v/>
      </c>
    </row>
    <row r="2703" spans="1:11">
      <c r="A2703" s="161" t="str">
        <f>IF(Personal_Development!C2597="","",Personal_Development!C2597)</f>
        <v/>
      </c>
      <c r="B2703" t="str">
        <f>IF(Personal_Development!D2597="","",Personal_Development!D2597)</f>
        <v/>
      </c>
      <c r="C2703" t="str">
        <f>IF(Personal_Development!E2597="","",Personal_Development!E2597)</f>
        <v/>
      </c>
      <c r="D2703" t="str">
        <f>IFERROR(VLOOKUP(B2703,Personal_Development!D:DL,113,FALSE),"")</f>
        <v/>
      </c>
      <c r="E2703" t="str">
        <f>IFERROR(VLOOKUP(B2703,Kaizen!D:X,21,FALSE),"")</f>
        <v/>
      </c>
      <c r="F2703" t="str">
        <f>IFERROR(VLOOKUP(B2703,'Safety Idea'!D:X,21,FALSE),"")</f>
        <v/>
      </c>
      <c r="G2703" t="str">
        <f>IFERROR(VLOOKUP(B2703,'Compulsory Training'!D:Z,23,FALSE),"")</f>
        <v/>
      </c>
      <c r="H2703" t="str">
        <f>IFERROR(VLOOKUP(B2703,Attendance!D:BQ,65,FALSE),"")</f>
        <v/>
      </c>
      <c r="I2703" t="str">
        <f>IFERROR(VLOOKUP(B2703,Misconduct!D:M,8,FALSE),"")</f>
        <v/>
      </c>
      <c r="J2703" t="str">
        <f>IFERROR(VLOOKUP(B2703,Misconduct!D:M,9,FALSE),"")</f>
        <v/>
      </c>
      <c r="K2703" t="str">
        <f>IFERROR(VLOOKUP(B2703,Misconduct!D:M,10,FALSE),"")</f>
        <v/>
      </c>
    </row>
    <row r="2704" spans="1:11">
      <c r="A2704" s="161" t="str">
        <f>IF(Personal_Development!C2598="","",Personal_Development!C2598)</f>
        <v/>
      </c>
      <c r="B2704" t="str">
        <f>IF(Personal_Development!D2598="","",Personal_Development!D2598)</f>
        <v/>
      </c>
      <c r="C2704" t="str">
        <f>IF(Personal_Development!E2598="","",Personal_Development!E2598)</f>
        <v/>
      </c>
      <c r="D2704" t="str">
        <f>IFERROR(VLOOKUP(B2704,Personal_Development!D:DL,113,FALSE),"")</f>
        <v/>
      </c>
      <c r="E2704" t="str">
        <f>IFERROR(VLOOKUP(B2704,Kaizen!D:X,21,FALSE),"")</f>
        <v/>
      </c>
      <c r="F2704" t="str">
        <f>IFERROR(VLOOKUP(B2704,'Safety Idea'!D:X,21,FALSE),"")</f>
        <v/>
      </c>
      <c r="G2704" t="str">
        <f>IFERROR(VLOOKUP(B2704,'Compulsory Training'!D:Z,23,FALSE),"")</f>
        <v/>
      </c>
      <c r="H2704" t="str">
        <f>IFERROR(VLOOKUP(B2704,Attendance!D:BQ,65,FALSE),"")</f>
        <v/>
      </c>
      <c r="I2704" t="str">
        <f>IFERROR(VLOOKUP(B2704,Misconduct!D:M,8,FALSE),"")</f>
        <v/>
      </c>
      <c r="J2704" t="str">
        <f>IFERROR(VLOOKUP(B2704,Misconduct!D:M,9,FALSE),"")</f>
        <v/>
      </c>
      <c r="K2704" t="str">
        <f>IFERROR(VLOOKUP(B2704,Misconduct!D:M,10,FALSE),"")</f>
        <v/>
      </c>
    </row>
    <row r="2705" spans="1:11">
      <c r="A2705" s="161" t="str">
        <f>IF(Personal_Development!C2599="","",Personal_Development!C2599)</f>
        <v/>
      </c>
      <c r="B2705" t="str">
        <f>IF(Personal_Development!D2599="","",Personal_Development!D2599)</f>
        <v/>
      </c>
      <c r="C2705" t="str">
        <f>IF(Personal_Development!E2599="","",Personal_Development!E2599)</f>
        <v/>
      </c>
      <c r="D2705" t="str">
        <f>IFERROR(VLOOKUP(B2705,Personal_Development!D:DL,113,FALSE),"")</f>
        <v/>
      </c>
      <c r="E2705" t="str">
        <f>IFERROR(VLOOKUP(B2705,Kaizen!D:X,21,FALSE),"")</f>
        <v/>
      </c>
      <c r="F2705" t="str">
        <f>IFERROR(VLOOKUP(B2705,'Safety Idea'!D:X,21,FALSE),"")</f>
        <v/>
      </c>
      <c r="G2705" t="str">
        <f>IFERROR(VLOOKUP(B2705,'Compulsory Training'!D:Z,23,FALSE),"")</f>
        <v/>
      </c>
      <c r="H2705" t="str">
        <f>IFERROR(VLOOKUP(B2705,Attendance!D:BQ,65,FALSE),"")</f>
        <v/>
      </c>
      <c r="I2705" t="str">
        <f>IFERROR(VLOOKUP(B2705,Misconduct!D:M,8,FALSE),"")</f>
        <v/>
      </c>
      <c r="J2705" t="str">
        <f>IFERROR(VLOOKUP(B2705,Misconduct!D:M,9,FALSE),"")</f>
        <v/>
      </c>
      <c r="K2705" t="str">
        <f>IFERROR(VLOOKUP(B2705,Misconduct!D:M,10,FALSE),"")</f>
        <v/>
      </c>
    </row>
    <row r="2706" spans="1:11">
      <c r="A2706" s="161" t="str">
        <f>IF(Personal_Development!C2600="","",Personal_Development!C2600)</f>
        <v/>
      </c>
      <c r="B2706" t="str">
        <f>IF(Personal_Development!D2600="","",Personal_Development!D2600)</f>
        <v/>
      </c>
      <c r="C2706" t="str">
        <f>IF(Personal_Development!E2600="","",Personal_Development!E2600)</f>
        <v/>
      </c>
      <c r="D2706" t="str">
        <f>IFERROR(VLOOKUP(B2706,Personal_Development!D:DL,113,FALSE),"")</f>
        <v/>
      </c>
      <c r="E2706" t="str">
        <f>IFERROR(VLOOKUP(B2706,Kaizen!D:X,21,FALSE),"")</f>
        <v/>
      </c>
      <c r="F2706" t="str">
        <f>IFERROR(VLOOKUP(B2706,'Safety Idea'!D:X,21,FALSE),"")</f>
        <v/>
      </c>
      <c r="G2706" t="str">
        <f>IFERROR(VLOOKUP(B2706,'Compulsory Training'!D:Z,23,FALSE),"")</f>
        <v/>
      </c>
      <c r="H2706" t="str">
        <f>IFERROR(VLOOKUP(B2706,Attendance!D:BQ,65,FALSE),"")</f>
        <v/>
      </c>
      <c r="I2706" t="str">
        <f>IFERROR(VLOOKUP(B2706,Misconduct!D:M,8,FALSE),"")</f>
        <v/>
      </c>
      <c r="J2706" t="str">
        <f>IFERROR(VLOOKUP(B2706,Misconduct!D:M,9,FALSE),"")</f>
        <v/>
      </c>
      <c r="K2706" t="str">
        <f>IFERROR(VLOOKUP(B2706,Misconduct!D:M,10,FALSE),"")</f>
        <v/>
      </c>
    </row>
    <row r="2707" spans="1:11">
      <c r="A2707" s="161" t="str">
        <f>IF(Personal_Development!C2601="","",Personal_Development!C2601)</f>
        <v/>
      </c>
      <c r="B2707" t="str">
        <f>IF(Personal_Development!D2601="","",Personal_Development!D2601)</f>
        <v/>
      </c>
      <c r="C2707" t="str">
        <f>IF(Personal_Development!E2601="","",Personal_Development!E2601)</f>
        <v/>
      </c>
      <c r="D2707" t="str">
        <f>IFERROR(VLOOKUP(B2707,Personal_Development!D:DL,113,FALSE),"")</f>
        <v/>
      </c>
      <c r="E2707" t="str">
        <f>IFERROR(VLOOKUP(B2707,Kaizen!D:X,21,FALSE),"")</f>
        <v/>
      </c>
      <c r="F2707" t="str">
        <f>IFERROR(VLOOKUP(B2707,'Safety Idea'!D:X,21,FALSE),"")</f>
        <v/>
      </c>
      <c r="G2707" t="str">
        <f>IFERROR(VLOOKUP(B2707,'Compulsory Training'!D:Z,23,FALSE),"")</f>
        <v/>
      </c>
      <c r="H2707" t="str">
        <f>IFERROR(VLOOKUP(B2707,Attendance!D:BQ,65,FALSE),"")</f>
        <v/>
      </c>
      <c r="I2707" t="str">
        <f>IFERROR(VLOOKUP(B2707,Misconduct!D:M,8,FALSE),"")</f>
        <v/>
      </c>
      <c r="J2707" t="str">
        <f>IFERROR(VLOOKUP(B2707,Misconduct!D:M,9,FALSE),"")</f>
        <v/>
      </c>
      <c r="K2707" t="str">
        <f>IFERROR(VLOOKUP(B2707,Misconduct!D:M,10,FALSE),"")</f>
        <v/>
      </c>
    </row>
    <row r="2708" spans="1:11">
      <c r="A2708" s="161" t="str">
        <f>IF(Personal_Development!C2602="","",Personal_Development!C2602)</f>
        <v/>
      </c>
      <c r="B2708" t="str">
        <f>IF(Personal_Development!D2602="","",Personal_Development!D2602)</f>
        <v/>
      </c>
      <c r="C2708" t="str">
        <f>IF(Personal_Development!E2602="","",Personal_Development!E2602)</f>
        <v/>
      </c>
      <c r="D2708" t="str">
        <f>IFERROR(VLOOKUP(B2708,Personal_Development!D:DL,113,FALSE),"")</f>
        <v/>
      </c>
      <c r="E2708" t="str">
        <f>IFERROR(VLOOKUP(B2708,Kaizen!D:X,21,FALSE),"")</f>
        <v/>
      </c>
      <c r="F2708" t="str">
        <f>IFERROR(VLOOKUP(B2708,'Safety Idea'!D:X,21,FALSE),"")</f>
        <v/>
      </c>
      <c r="G2708" t="str">
        <f>IFERROR(VLOOKUP(B2708,'Compulsory Training'!D:Z,23,FALSE),"")</f>
        <v/>
      </c>
      <c r="H2708" t="str">
        <f>IFERROR(VLOOKUP(B2708,Attendance!D:BQ,65,FALSE),"")</f>
        <v/>
      </c>
      <c r="I2708" t="str">
        <f>IFERROR(VLOOKUP(B2708,Misconduct!D:M,8,FALSE),"")</f>
        <v/>
      </c>
      <c r="J2708" t="str">
        <f>IFERROR(VLOOKUP(B2708,Misconduct!D:M,9,FALSE),"")</f>
        <v/>
      </c>
      <c r="K2708" t="str">
        <f>IFERROR(VLOOKUP(B2708,Misconduct!D:M,10,FALSE),"")</f>
        <v/>
      </c>
    </row>
    <row r="2709" spans="1:11">
      <c r="A2709" s="161" t="str">
        <f>IF(Personal_Development!C2603="","",Personal_Development!C2603)</f>
        <v/>
      </c>
      <c r="B2709" t="str">
        <f>IF(Personal_Development!D2603="","",Personal_Development!D2603)</f>
        <v/>
      </c>
      <c r="C2709" t="str">
        <f>IF(Personal_Development!E2603="","",Personal_Development!E2603)</f>
        <v/>
      </c>
      <c r="D2709" t="str">
        <f>IFERROR(VLOOKUP(B2709,Personal_Development!D:DL,113,FALSE),"")</f>
        <v/>
      </c>
      <c r="E2709" t="str">
        <f>IFERROR(VLOOKUP(B2709,Kaizen!D:X,21,FALSE),"")</f>
        <v/>
      </c>
      <c r="F2709" t="str">
        <f>IFERROR(VLOOKUP(B2709,'Safety Idea'!D:X,21,FALSE),"")</f>
        <v/>
      </c>
      <c r="G2709" t="str">
        <f>IFERROR(VLOOKUP(B2709,'Compulsory Training'!D:Z,23,FALSE),"")</f>
        <v/>
      </c>
      <c r="H2709" t="str">
        <f>IFERROR(VLOOKUP(B2709,Attendance!D:BQ,65,FALSE),"")</f>
        <v/>
      </c>
      <c r="I2709" t="str">
        <f>IFERROR(VLOOKUP(B2709,Misconduct!D:M,8,FALSE),"")</f>
        <v/>
      </c>
      <c r="J2709" t="str">
        <f>IFERROR(VLOOKUP(B2709,Misconduct!D:M,9,FALSE),"")</f>
        <v/>
      </c>
      <c r="K2709" t="str">
        <f>IFERROR(VLOOKUP(B2709,Misconduct!D:M,10,FALSE),"")</f>
        <v/>
      </c>
    </row>
    <row r="2710" spans="1:11">
      <c r="A2710" s="161" t="str">
        <f>IF(Personal_Development!C2604="","",Personal_Development!C2604)</f>
        <v/>
      </c>
      <c r="B2710" t="str">
        <f>IF(Personal_Development!D2604="","",Personal_Development!D2604)</f>
        <v/>
      </c>
      <c r="C2710" t="str">
        <f>IF(Personal_Development!E2604="","",Personal_Development!E2604)</f>
        <v/>
      </c>
      <c r="D2710" t="str">
        <f>IFERROR(VLOOKUP(B2710,Personal_Development!D:DL,113,FALSE),"")</f>
        <v/>
      </c>
      <c r="E2710" t="str">
        <f>IFERROR(VLOOKUP(B2710,Kaizen!D:X,21,FALSE),"")</f>
        <v/>
      </c>
      <c r="F2710" t="str">
        <f>IFERROR(VLOOKUP(B2710,'Safety Idea'!D:X,21,FALSE),"")</f>
        <v/>
      </c>
      <c r="G2710" t="str">
        <f>IFERROR(VLOOKUP(B2710,'Compulsory Training'!D:Z,23,FALSE),"")</f>
        <v/>
      </c>
      <c r="H2710" t="str">
        <f>IFERROR(VLOOKUP(B2710,Attendance!D:BQ,65,FALSE),"")</f>
        <v/>
      </c>
      <c r="I2710" t="str">
        <f>IFERROR(VLOOKUP(B2710,Misconduct!D:M,8,FALSE),"")</f>
        <v/>
      </c>
      <c r="J2710" t="str">
        <f>IFERROR(VLOOKUP(B2710,Misconduct!D:M,9,FALSE),"")</f>
        <v/>
      </c>
      <c r="K2710" t="str">
        <f>IFERROR(VLOOKUP(B2710,Misconduct!D:M,10,FALSE),"")</f>
        <v/>
      </c>
    </row>
    <row r="2711" spans="1:11">
      <c r="A2711" s="161" t="str">
        <f>IF(Personal_Development!C2605="","",Personal_Development!C2605)</f>
        <v/>
      </c>
      <c r="B2711" t="str">
        <f>IF(Personal_Development!D2605="","",Personal_Development!D2605)</f>
        <v/>
      </c>
      <c r="C2711" t="str">
        <f>IF(Personal_Development!E2605="","",Personal_Development!E2605)</f>
        <v/>
      </c>
      <c r="D2711" t="str">
        <f>IFERROR(VLOOKUP(B2711,Personal_Development!D:DL,113,FALSE),"")</f>
        <v/>
      </c>
      <c r="E2711" t="str">
        <f>IFERROR(VLOOKUP(B2711,Kaizen!D:X,21,FALSE),"")</f>
        <v/>
      </c>
      <c r="F2711" t="str">
        <f>IFERROR(VLOOKUP(B2711,'Safety Idea'!D:X,21,FALSE),"")</f>
        <v/>
      </c>
      <c r="G2711" t="str">
        <f>IFERROR(VLOOKUP(B2711,'Compulsory Training'!D:Z,23,FALSE),"")</f>
        <v/>
      </c>
      <c r="H2711" t="str">
        <f>IFERROR(VLOOKUP(B2711,Attendance!D:BQ,65,FALSE),"")</f>
        <v/>
      </c>
      <c r="I2711" t="str">
        <f>IFERROR(VLOOKUP(B2711,Misconduct!D:M,8,FALSE),"")</f>
        <v/>
      </c>
      <c r="J2711" t="str">
        <f>IFERROR(VLOOKUP(B2711,Misconduct!D:M,9,FALSE),"")</f>
        <v/>
      </c>
      <c r="K2711" t="str">
        <f>IFERROR(VLOOKUP(B2711,Misconduct!D:M,10,FALSE),"")</f>
        <v/>
      </c>
    </row>
    <row r="2712" spans="1:11">
      <c r="A2712" s="161" t="str">
        <f>IF(Personal_Development!C2606="","",Personal_Development!C2606)</f>
        <v/>
      </c>
      <c r="B2712" t="str">
        <f>IF(Personal_Development!D2606="","",Personal_Development!D2606)</f>
        <v/>
      </c>
      <c r="C2712" t="str">
        <f>IF(Personal_Development!E2606="","",Personal_Development!E2606)</f>
        <v/>
      </c>
      <c r="D2712" t="str">
        <f>IFERROR(VLOOKUP(B2712,Personal_Development!D:DL,113,FALSE),"")</f>
        <v/>
      </c>
      <c r="E2712" t="str">
        <f>IFERROR(VLOOKUP(B2712,Kaizen!D:X,21,FALSE),"")</f>
        <v/>
      </c>
      <c r="F2712" t="str">
        <f>IFERROR(VLOOKUP(B2712,'Safety Idea'!D:X,21,FALSE),"")</f>
        <v/>
      </c>
      <c r="G2712" t="str">
        <f>IFERROR(VLOOKUP(B2712,'Compulsory Training'!D:Z,23,FALSE),"")</f>
        <v/>
      </c>
      <c r="H2712" t="str">
        <f>IFERROR(VLOOKUP(B2712,Attendance!D:BQ,65,FALSE),"")</f>
        <v/>
      </c>
      <c r="I2712" t="str">
        <f>IFERROR(VLOOKUP(B2712,Misconduct!D:M,8,FALSE),"")</f>
        <v/>
      </c>
      <c r="J2712" t="str">
        <f>IFERROR(VLOOKUP(B2712,Misconduct!D:M,9,FALSE),"")</f>
        <v/>
      </c>
      <c r="K2712" t="str">
        <f>IFERROR(VLOOKUP(B2712,Misconduct!D:M,10,FALSE),"")</f>
        <v/>
      </c>
    </row>
    <row r="2713" spans="1:11">
      <c r="A2713" s="161" t="str">
        <f>IF(Personal_Development!C2607="","",Personal_Development!C2607)</f>
        <v/>
      </c>
      <c r="B2713" t="str">
        <f>IF(Personal_Development!D2607="","",Personal_Development!D2607)</f>
        <v/>
      </c>
      <c r="C2713" t="str">
        <f>IF(Personal_Development!E2607="","",Personal_Development!E2607)</f>
        <v/>
      </c>
      <c r="D2713" t="str">
        <f>IFERROR(VLOOKUP(B2713,Personal_Development!D:DL,113,FALSE),"")</f>
        <v/>
      </c>
      <c r="E2713" t="str">
        <f>IFERROR(VLOOKUP(B2713,Kaizen!D:X,21,FALSE),"")</f>
        <v/>
      </c>
      <c r="F2713" t="str">
        <f>IFERROR(VLOOKUP(B2713,'Safety Idea'!D:X,21,FALSE),"")</f>
        <v/>
      </c>
      <c r="G2713" t="str">
        <f>IFERROR(VLOOKUP(B2713,'Compulsory Training'!D:Z,23,FALSE),"")</f>
        <v/>
      </c>
      <c r="H2713" t="str">
        <f>IFERROR(VLOOKUP(B2713,Attendance!D:BQ,65,FALSE),"")</f>
        <v/>
      </c>
      <c r="I2713" t="str">
        <f>IFERROR(VLOOKUP(B2713,Misconduct!D:M,8,FALSE),"")</f>
        <v/>
      </c>
      <c r="J2713" t="str">
        <f>IFERROR(VLOOKUP(B2713,Misconduct!D:M,9,FALSE),"")</f>
        <v/>
      </c>
      <c r="K2713" t="str">
        <f>IFERROR(VLOOKUP(B2713,Misconduct!D:M,10,FALSE),"")</f>
        <v/>
      </c>
    </row>
    <row r="2714" spans="1:11">
      <c r="A2714" s="161" t="str">
        <f>IF(Personal_Development!C2608="","",Personal_Development!C2608)</f>
        <v/>
      </c>
      <c r="B2714" t="str">
        <f>IF(Personal_Development!D2608="","",Personal_Development!D2608)</f>
        <v/>
      </c>
      <c r="C2714" t="str">
        <f>IF(Personal_Development!E2608="","",Personal_Development!E2608)</f>
        <v/>
      </c>
      <c r="D2714" t="str">
        <f>IFERROR(VLOOKUP(B2714,Personal_Development!D:DL,113,FALSE),"")</f>
        <v/>
      </c>
      <c r="E2714" t="str">
        <f>IFERROR(VLOOKUP(B2714,Kaizen!D:X,21,FALSE),"")</f>
        <v/>
      </c>
      <c r="F2714" t="str">
        <f>IFERROR(VLOOKUP(B2714,'Safety Idea'!D:X,21,FALSE),"")</f>
        <v/>
      </c>
      <c r="G2714" t="str">
        <f>IFERROR(VLOOKUP(B2714,'Compulsory Training'!D:Z,23,FALSE),"")</f>
        <v/>
      </c>
      <c r="H2714" t="str">
        <f>IFERROR(VLOOKUP(B2714,Attendance!D:BQ,65,FALSE),"")</f>
        <v/>
      </c>
      <c r="I2714" t="str">
        <f>IFERROR(VLOOKUP(B2714,Misconduct!D:M,8,FALSE),"")</f>
        <v/>
      </c>
      <c r="J2714" t="str">
        <f>IFERROR(VLOOKUP(B2714,Misconduct!D:M,9,FALSE),"")</f>
        <v/>
      </c>
      <c r="K2714" t="str">
        <f>IFERROR(VLOOKUP(B2714,Misconduct!D:M,10,FALSE),"")</f>
        <v/>
      </c>
    </row>
    <row r="2715" spans="1:11">
      <c r="A2715" s="161" t="str">
        <f>IF(Personal_Development!C2609="","",Personal_Development!C2609)</f>
        <v/>
      </c>
      <c r="B2715" t="str">
        <f>IF(Personal_Development!D2609="","",Personal_Development!D2609)</f>
        <v/>
      </c>
      <c r="C2715" t="str">
        <f>IF(Personal_Development!E2609="","",Personal_Development!E2609)</f>
        <v/>
      </c>
      <c r="D2715" t="str">
        <f>IFERROR(VLOOKUP(B2715,Personal_Development!D:DL,113,FALSE),"")</f>
        <v/>
      </c>
      <c r="E2715" t="str">
        <f>IFERROR(VLOOKUP(B2715,Kaizen!D:X,21,FALSE),"")</f>
        <v/>
      </c>
      <c r="F2715" t="str">
        <f>IFERROR(VLOOKUP(B2715,'Safety Idea'!D:X,21,FALSE),"")</f>
        <v/>
      </c>
      <c r="G2715" t="str">
        <f>IFERROR(VLOOKUP(B2715,'Compulsory Training'!D:Z,23,FALSE),"")</f>
        <v/>
      </c>
      <c r="H2715" t="str">
        <f>IFERROR(VLOOKUP(B2715,Attendance!D:BQ,65,FALSE),"")</f>
        <v/>
      </c>
      <c r="I2715" t="str">
        <f>IFERROR(VLOOKUP(B2715,Misconduct!D:M,8,FALSE),"")</f>
        <v/>
      </c>
      <c r="J2715" t="str">
        <f>IFERROR(VLOOKUP(B2715,Misconduct!D:M,9,FALSE),"")</f>
        <v/>
      </c>
      <c r="K2715" t="str">
        <f>IFERROR(VLOOKUP(B2715,Misconduct!D:M,10,FALSE),"")</f>
        <v/>
      </c>
    </row>
    <row r="2716" spans="1:11">
      <c r="A2716" s="161" t="str">
        <f>IF(Personal_Development!C2610="","",Personal_Development!C2610)</f>
        <v/>
      </c>
      <c r="B2716" t="str">
        <f>IF(Personal_Development!D2610="","",Personal_Development!D2610)</f>
        <v/>
      </c>
      <c r="C2716" t="str">
        <f>IF(Personal_Development!E2610="","",Personal_Development!E2610)</f>
        <v/>
      </c>
      <c r="D2716" t="str">
        <f>IFERROR(VLOOKUP(B2716,Personal_Development!D:DL,113,FALSE),"")</f>
        <v/>
      </c>
      <c r="E2716" t="str">
        <f>IFERROR(VLOOKUP(B2716,Kaizen!D:X,21,FALSE),"")</f>
        <v/>
      </c>
      <c r="F2716" t="str">
        <f>IFERROR(VLOOKUP(B2716,'Safety Idea'!D:X,21,FALSE),"")</f>
        <v/>
      </c>
      <c r="G2716" t="str">
        <f>IFERROR(VLOOKUP(B2716,'Compulsory Training'!D:Z,23,FALSE),"")</f>
        <v/>
      </c>
      <c r="H2716" t="str">
        <f>IFERROR(VLOOKUP(B2716,Attendance!D:BQ,65,FALSE),"")</f>
        <v/>
      </c>
      <c r="I2716" t="str">
        <f>IFERROR(VLOOKUP(B2716,Misconduct!D:M,8,FALSE),"")</f>
        <v/>
      </c>
      <c r="J2716" t="str">
        <f>IFERROR(VLOOKUP(B2716,Misconduct!D:M,9,FALSE),"")</f>
        <v/>
      </c>
      <c r="K2716" t="str">
        <f>IFERROR(VLOOKUP(B2716,Misconduct!D:M,10,FALSE),"")</f>
        <v/>
      </c>
    </row>
    <row r="2717" spans="1:11">
      <c r="A2717" s="161" t="str">
        <f>IF(Personal_Development!C2611="","",Personal_Development!C2611)</f>
        <v/>
      </c>
      <c r="B2717" t="str">
        <f>IF(Personal_Development!D2611="","",Personal_Development!D2611)</f>
        <v/>
      </c>
      <c r="C2717" t="str">
        <f>IF(Personal_Development!E2611="","",Personal_Development!E2611)</f>
        <v/>
      </c>
      <c r="D2717" t="str">
        <f>IFERROR(VLOOKUP(B2717,Personal_Development!D:DL,113,FALSE),"")</f>
        <v/>
      </c>
      <c r="E2717" t="str">
        <f>IFERROR(VLOOKUP(B2717,Kaizen!D:X,21,FALSE),"")</f>
        <v/>
      </c>
      <c r="F2717" t="str">
        <f>IFERROR(VLOOKUP(B2717,'Safety Idea'!D:X,21,FALSE),"")</f>
        <v/>
      </c>
      <c r="G2717" t="str">
        <f>IFERROR(VLOOKUP(B2717,'Compulsory Training'!D:Z,23,FALSE),"")</f>
        <v/>
      </c>
      <c r="H2717" t="str">
        <f>IFERROR(VLOOKUP(B2717,Attendance!D:BQ,65,FALSE),"")</f>
        <v/>
      </c>
      <c r="I2717" t="str">
        <f>IFERROR(VLOOKUP(B2717,Misconduct!D:M,8,FALSE),"")</f>
        <v/>
      </c>
      <c r="J2717" t="str">
        <f>IFERROR(VLOOKUP(B2717,Misconduct!D:M,9,FALSE),"")</f>
        <v/>
      </c>
      <c r="K2717" t="str">
        <f>IFERROR(VLOOKUP(B2717,Misconduct!D:M,10,FALSE),"")</f>
        <v/>
      </c>
    </row>
    <row r="2718" spans="1:11">
      <c r="A2718" s="161" t="str">
        <f>IF(Personal_Development!C2612="","",Personal_Development!C2612)</f>
        <v/>
      </c>
      <c r="B2718" t="str">
        <f>IF(Personal_Development!D2612="","",Personal_Development!D2612)</f>
        <v/>
      </c>
      <c r="C2718" t="str">
        <f>IF(Personal_Development!E2612="","",Personal_Development!E2612)</f>
        <v/>
      </c>
      <c r="D2718" t="str">
        <f>IFERROR(VLOOKUP(B2718,Personal_Development!D:DL,113,FALSE),"")</f>
        <v/>
      </c>
      <c r="E2718" t="str">
        <f>IFERROR(VLOOKUP(B2718,Kaizen!D:X,21,FALSE),"")</f>
        <v/>
      </c>
      <c r="F2718" t="str">
        <f>IFERROR(VLOOKUP(B2718,'Safety Idea'!D:X,21,FALSE),"")</f>
        <v/>
      </c>
      <c r="G2718" t="str">
        <f>IFERROR(VLOOKUP(B2718,'Compulsory Training'!D:Z,23,FALSE),"")</f>
        <v/>
      </c>
      <c r="H2718" t="str">
        <f>IFERROR(VLOOKUP(B2718,Attendance!D:BQ,65,FALSE),"")</f>
        <v/>
      </c>
      <c r="I2718" t="str">
        <f>IFERROR(VLOOKUP(B2718,Misconduct!D:M,8,FALSE),"")</f>
        <v/>
      </c>
      <c r="J2718" t="str">
        <f>IFERROR(VLOOKUP(B2718,Misconduct!D:M,9,FALSE),"")</f>
        <v/>
      </c>
      <c r="K2718" t="str">
        <f>IFERROR(VLOOKUP(B2718,Misconduct!D:M,10,FALSE),"")</f>
        <v/>
      </c>
    </row>
    <row r="2719" spans="1:11">
      <c r="A2719" s="161" t="str">
        <f>IF(Personal_Development!C2613="","",Personal_Development!C2613)</f>
        <v/>
      </c>
      <c r="B2719" t="str">
        <f>IF(Personal_Development!D2613="","",Personal_Development!D2613)</f>
        <v/>
      </c>
      <c r="C2719" t="str">
        <f>IF(Personal_Development!E2613="","",Personal_Development!E2613)</f>
        <v/>
      </c>
      <c r="D2719" t="str">
        <f>IFERROR(VLOOKUP(B2719,Personal_Development!D:DL,113,FALSE),"")</f>
        <v/>
      </c>
      <c r="E2719" t="str">
        <f>IFERROR(VLOOKUP(B2719,Kaizen!D:X,21,FALSE),"")</f>
        <v/>
      </c>
      <c r="F2719" t="str">
        <f>IFERROR(VLOOKUP(B2719,'Safety Idea'!D:X,21,FALSE),"")</f>
        <v/>
      </c>
      <c r="G2719" t="str">
        <f>IFERROR(VLOOKUP(B2719,'Compulsory Training'!D:Z,23,FALSE),"")</f>
        <v/>
      </c>
      <c r="H2719" t="str">
        <f>IFERROR(VLOOKUP(B2719,Attendance!D:BQ,65,FALSE),"")</f>
        <v/>
      </c>
      <c r="I2719" t="str">
        <f>IFERROR(VLOOKUP(B2719,Misconduct!D:M,8,FALSE),"")</f>
        <v/>
      </c>
      <c r="J2719" t="str">
        <f>IFERROR(VLOOKUP(B2719,Misconduct!D:M,9,FALSE),"")</f>
        <v/>
      </c>
      <c r="K2719" t="str">
        <f>IFERROR(VLOOKUP(B2719,Misconduct!D:M,10,FALSE),"")</f>
        <v/>
      </c>
    </row>
    <row r="2720" spans="1:11">
      <c r="A2720" s="161" t="str">
        <f>IF(Personal_Development!C2614="","",Personal_Development!C2614)</f>
        <v/>
      </c>
      <c r="B2720" t="str">
        <f>IF(Personal_Development!D2614="","",Personal_Development!D2614)</f>
        <v/>
      </c>
      <c r="C2720" t="str">
        <f>IF(Personal_Development!E2614="","",Personal_Development!E2614)</f>
        <v/>
      </c>
      <c r="D2720" t="str">
        <f>IFERROR(VLOOKUP(B2720,Personal_Development!D:DL,113,FALSE),"")</f>
        <v/>
      </c>
      <c r="E2720" t="str">
        <f>IFERROR(VLOOKUP(B2720,Kaizen!D:X,21,FALSE),"")</f>
        <v/>
      </c>
      <c r="F2720" t="str">
        <f>IFERROR(VLOOKUP(B2720,'Safety Idea'!D:X,21,FALSE),"")</f>
        <v/>
      </c>
      <c r="G2720" t="str">
        <f>IFERROR(VLOOKUP(B2720,'Compulsory Training'!D:Z,23,FALSE),"")</f>
        <v/>
      </c>
      <c r="H2720" t="str">
        <f>IFERROR(VLOOKUP(B2720,Attendance!D:BQ,65,FALSE),"")</f>
        <v/>
      </c>
      <c r="I2720" t="str">
        <f>IFERROR(VLOOKUP(B2720,Misconduct!D:M,8,FALSE),"")</f>
        <v/>
      </c>
      <c r="J2720" t="str">
        <f>IFERROR(VLOOKUP(B2720,Misconduct!D:M,9,FALSE),"")</f>
        <v/>
      </c>
      <c r="K2720" t="str">
        <f>IFERROR(VLOOKUP(B2720,Misconduct!D:M,10,FALSE),"")</f>
        <v/>
      </c>
    </row>
    <row r="2721" spans="1:11">
      <c r="A2721" s="161" t="str">
        <f>IF(Personal_Development!C2615="","",Personal_Development!C2615)</f>
        <v/>
      </c>
      <c r="B2721" t="str">
        <f>IF(Personal_Development!D2615="","",Personal_Development!D2615)</f>
        <v/>
      </c>
      <c r="C2721" t="str">
        <f>IF(Personal_Development!E2615="","",Personal_Development!E2615)</f>
        <v/>
      </c>
      <c r="D2721" t="str">
        <f>IFERROR(VLOOKUP(B2721,Personal_Development!D:DL,113,FALSE),"")</f>
        <v/>
      </c>
      <c r="E2721" t="str">
        <f>IFERROR(VLOOKUP(B2721,Kaizen!D:X,21,FALSE),"")</f>
        <v/>
      </c>
      <c r="F2721" t="str">
        <f>IFERROR(VLOOKUP(B2721,'Safety Idea'!D:X,21,FALSE),"")</f>
        <v/>
      </c>
      <c r="G2721" t="str">
        <f>IFERROR(VLOOKUP(B2721,'Compulsory Training'!D:Z,23,FALSE),"")</f>
        <v/>
      </c>
      <c r="H2721" t="str">
        <f>IFERROR(VLOOKUP(B2721,Attendance!D:BQ,65,FALSE),"")</f>
        <v/>
      </c>
      <c r="I2721" t="str">
        <f>IFERROR(VLOOKUP(B2721,Misconduct!D:M,8,FALSE),"")</f>
        <v/>
      </c>
      <c r="J2721" t="str">
        <f>IFERROR(VLOOKUP(B2721,Misconduct!D:M,9,FALSE),"")</f>
        <v/>
      </c>
      <c r="K2721" t="str">
        <f>IFERROR(VLOOKUP(B2721,Misconduct!D:M,10,FALSE),"")</f>
        <v/>
      </c>
    </row>
    <row r="2722" spans="1:11">
      <c r="A2722" s="161" t="str">
        <f>IF(Personal_Development!C2616="","",Personal_Development!C2616)</f>
        <v/>
      </c>
      <c r="B2722" t="str">
        <f>IF(Personal_Development!D2616="","",Personal_Development!D2616)</f>
        <v/>
      </c>
      <c r="C2722" t="str">
        <f>IF(Personal_Development!E2616="","",Personal_Development!E2616)</f>
        <v/>
      </c>
      <c r="D2722" t="str">
        <f>IFERROR(VLOOKUP(B2722,Personal_Development!D:DL,113,FALSE),"")</f>
        <v/>
      </c>
      <c r="E2722" t="str">
        <f>IFERROR(VLOOKUP(B2722,Kaizen!D:X,21,FALSE),"")</f>
        <v/>
      </c>
      <c r="F2722" t="str">
        <f>IFERROR(VLOOKUP(B2722,'Safety Idea'!D:X,21,FALSE),"")</f>
        <v/>
      </c>
      <c r="G2722" t="str">
        <f>IFERROR(VLOOKUP(B2722,'Compulsory Training'!D:Z,23,FALSE),"")</f>
        <v/>
      </c>
      <c r="H2722" t="str">
        <f>IFERROR(VLOOKUP(B2722,Attendance!D:BQ,65,FALSE),"")</f>
        <v/>
      </c>
      <c r="I2722" t="str">
        <f>IFERROR(VLOOKUP(B2722,Misconduct!D:M,8,FALSE),"")</f>
        <v/>
      </c>
      <c r="J2722" t="str">
        <f>IFERROR(VLOOKUP(B2722,Misconduct!D:M,9,FALSE),"")</f>
        <v/>
      </c>
      <c r="K2722" t="str">
        <f>IFERROR(VLOOKUP(B2722,Misconduct!D:M,10,FALSE),"")</f>
        <v/>
      </c>
    </row>
    <row r="2723" spans="1:11">
      <c r="A2723" s="161" t="str">
        <f>IF(Personal_Development!C2617="","",Personal_Development!C2617)</f>
        <v/>
      </c>
      <c r="B2723" t="str">
        <f>IF(Personal_Development!D2617="","",Personal_Development!D2617)</f>
        <v/>
      </c>
      <c r="C2723" t="str">
        <f>IF(Personal_Development!E2617="","",Personal_Development!E2617)</f>
        <v/>
      </c>
      <c r="D2723" t="str">
        <f>IFERROR(VLOOKUP(B2723,Personal_Development!D:DL,113,FALSE),"")</f>
        <v/>
      </c>
      <c r="E2723" t="str">
        <f>IFERROR(VLOOKUP(B2723,Kaizen!D:X,21,FALSE),"")</f>
        <v/>
      </c>
      <c r="F2723" t="str">
        <f>IFERROR(VLOOKUP(B2723,'Safety Idea'!D:X,21,FALSE),"")</f>
        <v/>
      </c>
      <c r="G2723" t="str">
        <f>IFERROR(VLOOKUP(B2723,'Compulsory Training'!D:Z,23,FALSE),"")</f>
        <v/>
      </c>
      <c r="H2723" t="str">
        <f>IFERROR(VLOOKUP(B2723,Attendance!D:BQ,65,FALSE),"")</f>
        <v/>
      </c>
      <c r="I2723" t="str">
        <f>IFERROR(VLOOKUP(B2723,Misconduct!D:M,8,FALSE),"")</f>
        <v/>
      </c>
      <c r="J2723" t="str">
        <f>IFERROR(VLOOKUP(B2723,Misconduct!D:M,9,FALSE),"")</f>
        <v/>
      </c>
      <c r="K2723" t="str">
        <f>IFERROR(VLOOKUP(B2723,Misconduct!D:M,10,FALSE),"")</f>
        <v/>
      </c>
    </row>
    <row r="2724" spans="1:11">
      <c r="A2724" s="161" t="str">
        <f>IF(Personal_Development!C2618="","",Personal_Development!C2618)</f>
        <v/>
      </c>
      <c r="B2724" t="str">
        <f>IF(Personal_Development!D2618="","",Personal_Development!D2618)</f>
        <v/>
      </c>
      <c r="C2724" t="str">
        <f>IF(Personal_Development!E2618="","",Personal_Development!E2618)</f>
        <v/>
      </c>
      <c r="D2724" t="str">
        <f>IFERROR(VLOOKUP(B2724,Personal_Development!D:DL,113,FALSE),"")</f>
        <v/>
      </c>
      <c r="E2724" t="str">
        <f>IFERROR(VLOOKUP(B2724,Kaizen!D:X,21,FALSE),"")</f>
        <v/>
      </c>
      <c r="F2724" t="str">
        <f>IFERROR(VLOOKUP(B2724,'Safety Idea'!D:X,21,FALSE),"")</f>
        <v/>
      </c>
      <c r="G2724" t="str">
        <f>IFERROR(VLOOKUP(B2724,'Compulsory Training'!D:Z,23,FALSE),"")</f>
        <v/>
      </c>
      <c r="H2724" t="str">
        <f>IFERROR(VLOOKUP(B2724,Attendance!D:BQ,65,FALSE),"")</f>
        <v/>
      </c>
      <c r="I2724" t="str">
        <f>IFERROR(VLOOKUP(B2724,Misconduct!D:M,8,FALSE),"")</f>
        <v/>
      </c>
      <c r="J2724" t="str">
        <f>IFERROR(VLOOKUP(B2724,Misconduct!D:M,9,FALSE),"")</f>
        <v/>
      </c>
      <c r="K2724" t="str">
        <f>IFERROR(VLOOKUP(B2724,Misconduct!D:M,10,FALSE),"")</f>
        <v/>
      </c>
    </row>
    <row r="2725" spans="1:11">
      <c r="A2725" s="161" t="str">
        <f>IF(Personal_Development!C2619="","",Personal_Development!C2619)</f>
        <v/>
      </c>
      <c r="B2725" t="str">
        <f>IF(Personal_Development!D2619="","",Personal_Development!D2619)</f>
        <v/>
      </c>
      <c r="C2725" t="str">
        <f>IF(Personal_Development!E2619="","",Personal_Development!E2619)</f>
        <v/>
      </c>
      <c r="D2725" t="str">
        <f>IFERROR(VLOOKUP(B2725,Personal_Development!D:DL,113,FALSE),"")</f>
        <v/>
      </c>
      <c r="E2725" t="str">
        <f>IFERROR(VLOOKUP(B2725,Kaizen!D:X,21,FALSE),"")</f>
        <v/>
      </c>
      <c r="F2725" t="str">
        <f>IFERROR(VLOOKUP(B2725,'Safety Idea'!D:X,21,FALSE),"")</f>
        <v/>
      </c>
      <c r="G2725" t="str">
        <f>IFERROR(VLOOKUP(B2725,'Compulsory Training'!D:Z,23,FALSE),"")</f>
        <v/>
      </c>
      <c r="H2725" t="str">
        <f>IFERROR(VLOOKUP(B2725,Attendance!D:BQ,65,FALSE),"")</f>
        <v/>
      </c>
      <c r="I2725" t="str">
        <f>IFERROR(VLOOKUP(B2725,Misconduct!D:M,8,FALSE),"")</f>
        <v/>
      </c>
      <c r="J2725" t="str">
        <f>IFERROR(VLOOKUP(B2725,Misconduct!D:M,9,FALSE),"")</f>
        <v/>
      </c>
      <c r="K2725" t="str">
        <f>IFERROR(VLOOKUP(B2725,Misconduct!D:M,10,FALSE),"")</f>
        <v/>
      </c>
    </row>
    <row r="2726" spans="1:11">
      <c r="A2726" s="161" t="str">
        <f>IF(Personal_Development!C2620="","",Personal_Development!C2620)</f>
        <v/>
      </c>
      <c r="B2726" t="str">
        <f>IF(Personal_Development!D2620="","",Personal_Development!D2620)</f>
        <v/>
      </c>
      <c r="C2726" t="str">
        <f>IF(Personal_Development!E2620="","",Personal_Development!E2620)</f>
        <v/>
      </c>
      <c r="D2726" t="str">
        <f>IFERROR(VLOOKUP(B2726,Personal_Development!D:DL,113,FALSE),"")</f>
        <v/>
      </c>
      <c r="E2726" t="str">
        <f>IFERROR(VLOOKUP(B2726,Kaizen!D:X,21,FALSE),"")</f>
        <v/>
      </c>
      <c r="F2726" t="str">
        <f>IFERROR(VLOOKUP(B2726,'Safety Idea'!D:X,21,FALSE),"")</f>
        <v/>
      </c>
      <c r="G2726" t="str">
        <f>IFERROR(VLOOKUP(B2726,'Compulsory Training'!D:Z,23,FALSE),"")</f>
        <v/>
      </c>
      <c r="H2726" t="str">
        <f>IFERROR(VLOOKUP(B2726,Attendance!D:BQ,65,FALSE),"")</f>
        <v/>
      </c>
      <c r="I2726" t="str">
        <f>IFERROR(VLOOKUP(B2726,Misconduct!D:M,8,FALSE),"")</f>
        <v/>
      </c>
      <c r="J2726" t="str">
        <f>IFERROR(VLOOKUP(B2726,Misconduct!D:M,9,FALSE),"")</f>
        <v/>
      </c>
      <c r="K2726" t="str">
        <f>IFERROR(VLOOKUP(B2726,Misconduct!D:M,10,FALSE),"")</f>
        <v/>
      </c>
    </row>
    <row r="2727" spans="1:11">
      <c r="A2727" s="161" t="str">
        <f>IF(Personal_Development!C2621="","",Personal_Development!C2621)</f>
        <v/>
      </c>
      <c r="B2727" t="str">
        <f>IF(Personal_Development!D2621="","",Personal_Development!D2621)</f>
        <v/>
      </c>
      <c r="C2727" t="str">
        <f>IF(Personal_Development!E2621="","",Personal_Development!E2621)</f>
        <v/>
      </c>
      <c r="D2727" t="str">
        <f>IFERROR(VLOOKUP(B2727,Personal_Development!D:DL,113,FALSE),"")</f>
        <v/>
      </c>
      <c r="E2727" t="str">
        <f>IFERROR(VLOOKUP(B2727,Kaizen!D:X,21,FALSE),"")</f>
        <v/>
      </c>
      <c r="F2727" t="str">
        <f>IFERROR(VLOOKUP(B2727,'Safety Idea'!D:X,21,FALSE),"")</f>
        <v/>
      </c>
      <c r="G2727" t="str">
        <f>IFERROR(VLOOKUP(B2727,'Compulsory Training'!D:Z,23,FALSE),"")</f>
        <v/>
      </c>
      <c r="H2727" t="str">
        <f>IFERROR(VLOOKUP(B2727,Attendance!D:BQ,65,FALSE),"")</f>
        <v/>
      </c>
      <c r="I2727" t="str">
        <f>IFERROR(VLOOKUP(B2727,Misconduct!D:M,8,FALSE),"")</f>
        <v/>
      </c>
      <c r="J2727" t="str">
        <f>IFERROR(VLOOKUP(B2727,Misconduct!D:M,9,FALSE),"")</f>
        <v/>
      </c>
      <c r="K2727" t="str">
        <f>IFERROR(VLOOKUP(B2727,Misconduct!D:M,10,FALSE),"")</f>
        <v/>
      </c>
    </row>
    <row r="2728" spans="1:11">
      <c r="A2728" s="161" t="str">
        <f>IF(Personal_Development!C2622="","",Personal_Development!C2622)</f>
        <v/>
      </c>
      <c r="B2728" t="str">
        <f>IF(Personal_Development!D2622="","",Personal_Development!D2622)</f>
        <v/>
      </c>
      <c r="C2728" t="str">
        <f>IF(Personal_Development!E2622="","",Personal_Development!E2622)</f>
        <v/>
      </c>
      <c r="D2728" t="str">
        <f>IFERROR(VLOOKUP(B2728,Personal_Development!D:DL,113,FALSE),"")</f>
        <v/>
      </c>
      <c r="E2728" t="str">
        <f>IFERROR(VLOOKUP(B2728,Kaizen!D:X,21,FALSE),"")</f>
        <v/>
      </c>
      <c r="F2728" t="str">
        <f>IFERROR(VLOOKUP(B2728,'Safety Idea'!D:X,21,FALSE),"")</f>
        <v/>
      </c>
      <c r="G2728" t="str">
        <f>IFERROR(VLOOKUP(B2728,'Compulsory Training'!D:Z,23,FALSE),"")</f>
        <v/>
      </c>
      <c r="H2728" t="str">
        <f>IFERROR(VLOOKUP(B2728,Attendance!D:BQ,65,FALSE),"")</f>
        <v/>
      </c>
      <c r="I2728" t="str">
        <f>IFERROR(VLOOKUP(B2728,Misconduct!D:M,8,FALSE),"")</f>
        <v/>
      </c>
      <c r="J2728" t="str">
        <f>IFERROR(VLOOKUP(B2728,Misconduct!D:M,9,FALSE),"")</f>
        <v/>
      </c>
      <c r="K2728" t="str">
        <f>IFERROR(VLOOKUP(B2728,Misconduct!D:M,10,FALSE),"")</f>
        <v/>
      </c>
    </row>
    <row r="2729" spans="1:11">
      <c r="A2729" s="161" t="str">
        <f>IF(Personal_Development!C2623="","",Personal_Development!C2623)</f>
        <v/>
      </c>
      <c r="B2729" t="str">
        <f>IF(Personal_Development!D2623="","",Personal_Development!D2623)</f>
        <v/>
      </c>
      <c r="C2729" t="str">
        <f>IF(Personal_Development!E2623="","",Personal_Development!E2623)</f>
        <v/>
      </c>
      <c r="D2729" t="str">
        <f>IFERROR(VLOOKUP(B2729,Personal_Development!D:DL,113,FALSE),"")</f>
        <v/>
      </c>
      <c r="E2729" t="str">
        <f>IFERROR(VLOOKUP(B2729,Kaizen!D:X,21,FALSE),"")</f>
        <v/>
      </c>
      <c r="F2729" t="str">
        <f>IFERROR(VLOOKUP(B2729,'Safety Idea'!D:X,21,FALSE),"")</f>
        <v/>
      </c>
      <c r="G2729" t="str">
        <f>IFERROR(VLOOKUP(B2729,'Compulsory Training'!D:Z,23,FALSE),"")</f>
        <v/>
      </c>
      <c r="H2729" t="str">
        <f>IFERROR(VLOOKUP(B2729,Attendance!D:BQ,65,FALSE),"")</f>
        <v/>
      </c>
      <c r="I2729" t="str">
        <f>IFERROR(VLOOKUP(B2729,Misconduct!D:M,8,FALSE),"")</f>
        <v/>
      </c>
      <c r="J2729" t="str">
        <f>IFERROR(VLOOKUP(B2729,Misconduct!D:M,9,FALSE),"")</f>
        <v/>
      </c>
      <c r="K2729" t="str">
        <f>IFERROR(VLOOKUP(B2729,Misconduct!D:M,10,FALSE),"")</f>
        <v/>
      </c>
    </row>
    <row r="2730" spans="1:11">
      <c r="A2730" s="161" t="str">
        <f>IF(Personal_Development!C2624="","",Personal_Development!C2624)</f>
        <v/>
      </c>
      <c r="B2730" t="str">
        <f>IF(Personal_Development!D2624="","",Personal_Development!D2624)</f>
        <v/>
      </c>
      <c r="C2730" t="str">
        <f>IF(Personal_Development!E2624="","",Personal_Development!E2624)</f>
        <v/>
      </c>
      <c r="D2730" t="str">
        <f>IFERROR(VLOOKUP(B2730,Personal_Development!D:DL,113,FALSE),"")</f>
        <v/>
      </c>
      <c r="E2730" t="str">
        <f>IFERROR(VLOOKUP(B2730,Kaizen!D:X,21,FALSE),"")</f>
        <v/>
      </c>
      <c r="F2730" t="str">
        <f>IFERROR(VLOOKUP(B2730,'Safety Idea'!D:X,21,FALSE),"")</f>
        <v/>
      </c>
      <c r="G2730" t="str">
        <f>IFERROR(VLOOKUP(B2730,'Compulsory Training'!D:Z,23,FALSE),"")</f>
        <v/>
      </c>
      <c r="H2730" t="str">
        <f>IFERROR(VLOOKUP(B2730,Attendance!D:BQ,65,FALSE),"")</f>
        <v/>
      </c>
      <c r="I2730" t="str">
        <f>IFERROR(VLOOKUP(B2730,Misconduct!D:M,8,FALSE),"")</f>
        <v/>
      </c>
      <c r="J2730" t="str">
        <f>IFERROR(VLOOKUP(B2730,Misconduct!D:M,9,FALSE),"")</f>
        <v/>
      </c>
      <c r="K2730" t="str">
        <f>IFERROR(VLOOKUP(B2730,Misconduct!D:M,10,FALSE),"")</f>
        <v/>
      </c>
    </row>
    <row r="2731" spans="1:11">
      <c r="A2731" s="161" t="str">
        <f>IF(Personal_Development!C2625="","",Personal_Development!C2625)</f>
        <v/>
      </c>
      <c r="B2731" t="str">
        <f>IF(Personal_Development!D2625="","",Personal_Development!D2625)</f>
        <v/>
      </c>
      <c r="C2731" t="str">
        <f>IF(Personal_Development!E2625="","",Personal_Development!E2625)</f>
        <v/>
      </c>
      <c r="D2731" t="str">
        <f>IFERROR(VLOOKUP(B2731,Personal_Development!D:DL,113,FALSE),"")</f>
        <v/>
      </c>
      <c r="E2731" t="str">
        <f>IFERROR(VLOOKUP(B2731,Kaizen!D:X,21,FALSE),"")</f>
        <v/>
      </c>
      <c r="F2731" t="str">
        <f>IFERROR(VLOOKUP(B2731,'Safety Idea'!D:X,21,FALSE),"")</f>
        <v/>
      </c>
      <c r="G2731" t="str">
        <f>IFERROR(VLOOKUP(B2731,'Compulsory Training'!D:Z,23,FALSE),"")</f>
        <v/>
      </c>
      <c r="H2731" t="str">
        <f>IFERROR(VLOOKUP(B2731,Attendance!D:BQ,65,FALSE),"")</f>
        <v/>
      </c>
      <c r="I2731" t="str">
        <f>IFERROR(VLOOKUP(B2731,Misconduct!D:M,8,FALSE),"")</f>
        <v/>
      </c>
      <c r="J2731" t="str">
        <f>IFERROR(VLOOKUP(B2731,Misconduct!D:M,9,FALSE),"")</f>
        <v/>
      </c>
      <c r="K2731" t="str">
        <f>IFERROR(VLOOKUP(B2731,Misconduct!D:M,10,FALSE),"")</f>
        <v/>
      </c>
    </row>
    <row r="2732" spans="1:11">
      <c r="A2732" s="161" t="str">
        <f>IF(Personal_Development!C2626="","",Personal_Development!C2626)</f>
        <v/>
      </c>
      <c r="B2732" t="str">
        <f>IF(Personal_Development!D2626="","",Personal_Development!D2626)</f>
        <v/>
      </c>
      <c r="C2732" t="str">
        <f>IF(Personal_Development!E2626="","",Personal_Development!E2626)</f>
        <v/>
      </c>
      <c r="D2732" t="str">
        <f>IFERROR(VLOOKUP(B2732,Personal_Development!D:DL,113,FALSE),"")</f>
        <v/>
      </c>
      <c r="E2732" t="str">
        <f>IFERROR(VLOOKUP(B2732,Kaizen!D:X,21,FALSE),"")</f>
        <v/>
      </c>
      <c r="F2732" t="str">
        <f>IFERROR(VLOOKUP(B2732,'Safety Idea'!D:X,21,FALSE),"")</f>
        <v/>
      </c>
      <c r="G2732" t="str">
        <f>IFERROR(VLOOKUP(B2732,'Compulsory Training'!D:Z,23,FALSE),"")</f>
        <v/>
      </c>
      <c r="H2732" t="str">
        <f>IFERROR(VLOOKUP(B2732,Attendance!D:BQ,65,FALSE),"")</f>
        <v/>
      </c>
      <c r="I2732" t="str">
        <f>IFERROR(VLOOKUP(B2732,Misconduct!D:M,8,FALSE),"")</f>
        <v/>
      </c>
      <c r="J2732" t="str">
        <f>IFERROR(VLOOKUP(B2732,Misconduct!D:M,9,FALSE),"")</f>
        <v/>
      </c>
      <c r="K2732" t="str">
        <f>IFERROR(VLOOKUP(B2732,Misconduct!D:M,10,FALSE),"")</f>
        <v/>
      </c>
    </row>
    <row r="2733" spans="1:11">
      <c r="A2733" s="161" t="str">
        <f>IF(Personal_Development!C2627="","",Personal_Development!C2627)</f>
        <v/>
      </c>
      <c r="B2733" t="str">
        <f>IF(Personal_Development!D2627="","",Personal_Development!D2627)</f>
        <v/>
      </c>
      <c r="C2733" t="str">
        <f>IF(Personal_Development!E2627="","",Personal_Development!E2627)</f>
        <v/>
      </c>
      <c r="D2733" t="str">
        <f>IFERROR(VLOOKUP(B2733,Personal_Development!D:DL,113,FALSE),"")</f>
        <v/>
      </c>
      <c r="E2733" t="str">
        <f>IFERROR(VLOOKUP(B2733,Kaizen!D:X,21,FALSE),"")</f>
        <v/>
      </c>
      <c r="F2733" t="str">
        <f>IFERROR(VLOOKUP(B2733,'Safety Idea'!D:X,21,FALSE),"")</f>
        <v/>
      </c>
      <c r="G2733" t="str">
        <f>IFERROR(VLOOKUP(B2733,'Compulsory Training'!D:Z,23,FALSE),"")</f>
        <v/>
      </c>
      <c r="H2733" t="str">
        <f>IFERROR(VLOOKUP(B2733,Attendance!D:BQ,65,FALSE),"")</f>
        <v/>
      </c>
      <c r="I2733" t="str">
        <f>IFERROR(VLOOKUP(B2733,Misconduct!D:M,8,FALSE),"")</f>
        <v/>
      </c>
      <c r="J2733" t="str">
        <f>IFERROR(VLOOKUP(B2733,Misconduct!D:M,9,FALSE),"")</f>
        <v/>
      </c>
      <c r="K2733" t="str">
        <f>IFERROR(VLOOKUP(B2733,Misconduct!D:M,10,FALSE),"")</f>
        <v/>
      </c>
    </row>
    <row r="2734" spans="1:11">
      <c r="A2734" s="161" t="str">
        <f>IF(Personal_Development!C2628="","",Personal_Development!C2628)</f>
        <v/>
      </c>
      <c r="B2734" t="str">
        <f>IF(Personal_Development!D2628="","",Personal_Development!D2628)</f>
        <v/>
      </c>
      <c r="C2734" t="str">
        <f>IF(Personal_Development!E2628="","",Personal_Development!E2628)</f>
        <v/>
      </c>
      <c r="D2734" t="str">
        <f>IFERROR(VLOOKUP(B2734,Personal_Development!D:DL,113,FALSE),"")</f>
        <v/>
      </c>
      <c r="E2734" t="str">
        <f>IFERROR(VLOOKUP(B2734,Kaizen!D:X,21,FALSE),"")</f>
        <v/>
      </c>
      <c r="F2734" t="str">
        <f>IFERROR(VLOOKUP(B2734,'Safety Idea'!D:X,21,FALSE),"")</f>
        <v/>
      </c>
      <c r="G2734" t="str">
        <f>IFERROR(VLOOKUP(B2734,'Compulsory Training'!D:Z,23,FALSE),"")</f>
        <v/>
      </c>
      <c r="H2734" t="str">
        <f>IFERROR(VLOOKUP(B2734,Attendance!D:BQ,65,FALSE),"")</f>
        <v/>
      </c>
      <c r="I2734" t="str">
        <f>IFERROR(VLOOKUP(B2734,Misconduct!D:M,8,FALSE),"")</f>
        <v/>
      </c>
      <c r="J2734" t="str">
        <f>IFERROR(VLOOKUP(B2734,Misconduct!D:M,9,FALSE),"")</f>
        <v/>
      </c>
      <c r="K2734" t="str">
        <f>IFERROR(VLOOKUP(B2734,Misconduct!D:M,10,FALSE),"")</f>
        <v/>
      </c>
    </row>
    <row r="2735" spans="1:11">
      <c r="A2735" s="161" t="str">
        <f>IF(Personal_Development!C2629="","",Personal_Development!C2629)</f>
        <v/>
      </c>
      <c r="B2735" t="str">
        <f>IF(Personal_Development!D2629="","",Personal_Development!D2629)</f>
        <v/>
      </c>
      <c r="C2735" t="str">
        <f>IF(Personal_Development!E2629="","",Personal_Development!E2629)</f>
        <v/>
      </c>
      <c r="D2735" t="str">
        <f>IFERROR(VLOOKUP(B2735,Personal_Development!D:DL,113,FALSE),"")</f>
        <v/>
      </c>
      <c r="E2735" t="str">
        <f>IFERROR(VLOOKUP(B2735,Kaizen!D:X,21,FALSE),"")</f>
        <v/>
      </c>
      <c r="F2735" t="str">
        <f>IFERROR(VLOOKUP(B2735,'Safety Idea'!D:X,21,FALSE),"")</f>
        <v/>
      </c>
      <c r="G2735" t="str">
        <f>IFERROR(VLOOKUP(B2735,'Compulsory Training'!D:Z,23,FALSE),"")</f>
        <v/>
      </c>
      <c r="H2735" t="str">
        <f>IFERROR(VLOOKUP(B2735,Attendance!D:BQ,65,FALSE),"")</f>
        <v/>
      </c>
      <c r="I2735" t="str">
        <f>IFERROR(VLOOKUP(B2735,Misconduct!D:M,8,FALSE),"")</f>
        <v/>
      </c>
      <c r="J2735" t="str">
        <f>IFERROR(VLOOKUP(B2735,Misconduct!D:M,9,FALSE),"")</f>
        <v/>
      </c>
      <c r="K2735" t="str">
        <f>IFERROR(VLOOKUP(B2735,Misconduct!D:M,10,FALSE),"")</f>
        <v/>
      </c>
    </row>
    <row r="2736" spans="1:11">
      <c r="A2736" s="161" t="str">
        <f>IF(Personal_Development!C2630="","",Personal_Development!C2630)</f>
        <v/>
      </c>
      <c r="B2736" t="str">
        <f>IF(Personal_Development!D2630="","",Personal_Development!D2630)</f>
        <v/>
      </c>
      <c r="C2736" t="str">
        <f>IF(Personal_Development!E2630="","",Personal_Development!E2630)</f>
        <v/>
      </c>
      <c r="D2736" t="str">
        <f>IFERROR(VLOOKUP(B2736,Personal_Development!D:DL,113,FALSE),"")</f>
        <v/>
      </c>
      <c r="E2736" t="str">
        <f>IFERROR(VLOOKUP(B2736,Kaizen!D:X,21,FALSE),"")</f>
        <v/>
      </c>
      <c r="F2736" t="str">
        <f>IFERROR(VLOOKUP(B2736,'Safety Idea'!D:X,21,FALSE),"")</f>
        <v/>
      </c>
      <c r="G2736" t="str">
        <f>IFERROR(VLOOKUP(B2736,'Compulsory Training'!D:Z,23,FALSE),"")</f>
        <v/>
      </c>
      <c r="H2736" t="str">
        <f>IFERROR(VLOOKUP(B2736,Attendance!D:BQ,65,FALSE),"")</f>
        <v/>
      </c>
      <c r="I2736" t="str">
        <f>IFERROR(VLOOKUP(B2736,Misconduct!D:M,8,FALSE),"")</f>
        <v/>
      </c>
      <c r="J2736" t="str">
        <f>IFERROR(VLOOKUP(B2736,Misconduct!D:M,9,FALSE),"")</f>
        <v/>
      </c>
      <c r="K2736" t="str">
        <f>IFERROR(VLOOKUP(B2736,Misconduct!D:M,10,FALSE),"")</f>
        <v/>
      </c>
    </row>
    <row r="2737" spans="1:11">
      <c r="A2737" s="161" t="str">
        <f>IF(Personal_Development!C2631="","",Personal_Development!C2631)</f>
        <v/>
      </c>
      <c r="B2737" t="str">
        <f>IF(Personal_Development!D2631="","",Personal_Development!D2631)</f>
        <v/>
      </c>
      <c r="C2737" t="str">
        <f>IF(Personal_Development!E2631="","",Personal_Development!E2631)</f>
        <v/>
      </c>
      <c r="D2737" t="str">
        <f>IFERROR(VLOOKUP(B2737,Personal_Development!D:DL,113,FALSE),"")</f>
        <v/>
      </c>
      <c r="E2737" t="str">
        <f>IFERROR(VLOOKUP(B2737,Kaizen!D:X,21,FALSE),"")</f>
        <v/>
      </c>
      <c r="F2737" t="str">
        <f>IFERROR(VLOOKUP(B2737,'Safety Idea'!D:X,21,FALSE),"")</f>
        <v/>
      </c>
      <c r="G2737" t="str">
        <f>IFERROR(VLOOKUP(B2737,'Compulsory Training'!D:Z,23,FALSE),"")</f>
        <v/>
      </c>
      <c r="H2737" t="str">
        <f>IFERROR(VLOOKUP(B2737,Attendance!D:BQ,65,FALSE),"")</f>
        <v/>
      </c>
      <c r="I2737" t="str">
        <f>IFERROR(VLOOKUP(B2737,Misconduct!D:M,8,FALSE),"")</f>
        <v/>
      </c>
      <c r="J2737" t="str">
        <f>IFERROR(VLOOKUP(B2737,Misconduct!D:M,9,FALSE),"")</f>
        <v/>
      </c>
      <c r="K2737" t="str">
        <f>IFERROR(VLOOKUP(B2737,Misconduct!D:M,10,FALSE),"")</f>
        <v/>
      </c>
    </row>
    <row r="2738" spans="1:11">
      <c r="A2738" s="161" t="str">
        <f>IF(Personal_Development!C2632="","",Personal_Development!C2632)</f>
        <v/>
      </c>
      <c r="B2738" t="str">
        <f>IF(Personal_Development!D2632="","",Personal_Development!D2632)</f>
        <v/>
      </c>
      <c r="C2738" t="str">
        <f>IF(Personal_Development!E2632="","",Personal_Development!E2632)</f>
        <v/>
      </c>
      <c r="D2738" t="str">
        <f>IFERROR(VLOOKUP(B2738,Personal_Development!D:DL,113,FALSE),"")</f>
        <v/>
      </c>
      <c r="E2738" t="str">
        <f>IFERROR(VLOOKUP(B2738,Kaizen!D:X,21,FALSE),"")</f>
        <v/>
      </c>
      <c r="F2738" t="str">
        <f>IFERROR(VLOOKUP(B2738,'Safety Idea'!D:X,21,FALSE),"")</f>
        <v/>
      </c>
      <c r="G2738" t="str">
        <f>IFERROR(VLOOKUP(B2738,'Compulsory Training'!D:Z,23,FALSE),"")</f>
        <v/>
      </c>
      <c r="H2738" t="str">
        <f>IFERROR(VLOOKUP(B2738,Attendance!D:BQ,65,FALSE),"")</f>
        <v/>
      </c>
      <c r="I2738" t="str">
        <f>IFERROR(VLOOKUP(B2738,Misconduct!D:M,8,FALSE),"")</f>
        <v/>
      </c>
      <c r="J2738" t="str">
        <f>IFERROR(VLOOKUP(B2738,Misconduct!D:M,9,FALSE),"")</f>
        <v/>
      </c>
      <c r="K2738" t="str">
        <f>IFERROR(VLOOKUP(B2738,Misconduct!D:M,10,FALSE),"")</f>
        <v/>
      </c>
    </row>
    <row r="2739" spans="1:11">
      <c r="A2739" s="161" t="str">
        <f>IF(Personal_Development!C2633="","",Personal_Development!C2633)</f>
        <v/>
      </c>
      <c r="B2739" t="str">
        <f>IF(Personal_Development!D2633="","",Personal_Development!D2633)</f>
        <v/>
      </c>
      <c r="C2739" t="str">
        <f>IF(Personal_Development!E2633="","",Personal_Development!E2633)</f>
        <v/>
      </c>
      <c r="D2739" t="str">
        <f>IFERROR(VLOOKUP(B2739,Personal_Development!D:DL,113,FALSE),"")</f>
        <v/>
      </c>
      <c r="E2739" t="str">
        <f>IFERROR(VLOOKUP(B2739,Kaizen!D:X,21,FALSE),"")</f>
        <v/>
      </c>
      <c r="F2739" t="str">
        <f>IFERROR(VLOOKUP(B2739,'Safety Idea'!D:X,21,FALSE),"")</f>
        <v/>
      </c>
      <c r="G2739" t="str">
        <f>IFERROR(VLOOKUP(B2739,'Compulsory Training'!D:Z,23,FALSE),"")</f>
        <v/>
      </c>
      <c r="H2739" t="str">
        <f>IFERROR(VLOOKUP(B2739,Attendance!D:BQ,65,FALSE),"")</f>
        <v/>
      </c>
      <c r="I2739" t="str">
        <f>IFERROR(VLOOKUP(B2739,Misconduct!D:M,8,FALSE),"")</f>
        <v/>
      </c>
      <c r="J2739" t="str">
        <f>IFERROR(VLOOKUP(B2739,Misconduct!D:M,9,FALSE),"")</f>
        <v/>
      </c>
      <c r="K2739" t="str">
        <f>IFERROR(VLOOKUP(B2739,Misconduct!D:M,10,FALSE),"")</f>
        <v/>
      </c>
    </row>
    <row r="2740" spans="1:11">
      <c r="A2740" s="161" t="str">
        <f>IF(Personal_Development!C2634="","",Personal_Development!C2634)</f>
        <v/>
      </c>
      <c r="B2740" t="str">
        <f>IF(Personal_Development!D2634="","",Personal_Development!D2634)</f>
        <v/>
      </c>
      <c r="C2740" t="str">
        <f>IF(Personal_Development!E2634="","",Personal_Development!E2634)</f>
        <v/>
      </c>
      <c r="D2740" t="str">
        <f>IFERROR(VLOOKUP(B2740,Personal_Development!D:DL,113,FALSE),"")</f>
        <v/>
      </c>
      <c r="E2740" t="str">
        <f>IFERROR(VLOOKUP(B2740,Kaizen!D:X,21,FALSE),"")</f>
        <v/>
      </c>
      <c r="F2740" t="str">
        <f>IFERROR(VLOOKUP(B2740,'Safety Idea'!D:X,21,FALSE),"")</f>
        <v/>
      </c>
      <c r="G2740" t="str">
        <f>IFERROR(VLOOKUP(B2740,'Compulsory Training'!D:Z,23,FALSE),"")</f>
        <v/>
      </c>
      <c r="H2740" t="str">
        <f>IFERROR(VLOOKUP(B2740,Attendance!D:BQ,65,FALSE),"")</f>
        <v/>
      </c>
      <c r="I2740" t="str">
        <f>IFERROR(VLOOKUP(B2740,Misconduct!D:M,8,FALSE),"")</f>
        <v/>
      </c>
      <c r="J2740" t="str">
        <f>IFERROR(VLOOKUP(B2740,Misconduct!D:M,9,FALSE),"")</f>
        <v/>
      </c>
      <c r="K2740" t="str">
        <f>IFERROR(VLOOKUP(B2740,Misconduct!D:M,10,FALSE),"")</f>
        <v/>
      </c>
    </row>
    <row r="2741" spans="1:11">
      <c r="A2741" s="161" t="str">
        <f>IF(Personal_Development!C2635="","",Personal_Development!C2635)</f>
        <v/>
      </c>
      <c r="B2741" t="str">
        <f>IF(Personal_Development!D2635="","",Personal_Development!D2635)</f>
        <v/>
      </c>
      <c r="C2741" t="str">
        <f>IF(Personal_Development!E2635="","",Personal_Development!E2635)</f>
        <v/>
      </c>
      <c r="D2741" t="str">
        <f>IFERROR(VLOOKUP(B2741,Personal_Development!D:DL,113,FALSE),"")</f>
        <v/>
      </c>
      <c r="E2741" t="str">
        <f>IFERROR(VLOOKUP(B2741,Kaizen!D:X,21,FALSE),"")</f>
        <v/>
      </c>
      <c r="F2741" t="str">
        <f>IFERROR(VLOOKUP(B2741,'Safety Idea'!D:X,21,FALSE),"")</f>
        <v/>
      </c>
      <c r="G2741" t="str">
        <f>IFERROR(VLOOKUP(B2741,'Compulsory Training'!D:Z,23,FALSE),"")</f>
        <v/>
      </c>
      <c r="H2741" t="str">
        <f>IFERROR(VLOOKUP(B2741,Attendance!D:BQ,65,FALSE),"")</f>
        <v/>
      </c>
      <c r="I2741" t="str">
        <f>IFERROR(VLOOKUP(B2741,Misconduct!D:M,8,FALSE),"")</f>
        <v/>
      </c>
      <c r="J2741" t="str">
        <f>IFERROR(VLOOKUP(B2741,Misconduct!D:M,9,FALSE),"")</f>
        <v/>
      </c>
      <c r="K2741" t="str">
        <f>IFERROR(VLOOKUP(B2741,Misconduct!D:M,10,FALSE),"")</f>
        <v/>
      </c>
    </row>
    <row r="2742" spans="1:11">
      <c r="A2742" s="161" t="str">
        <f>IF(Personal_Development!C2636="","",Personal_Development!C2636)</f>
        <v/>
      </c>
      <c r="B2742" t="str">
        <f>IF(Personal_Development!D2636="","",Personal_Development!D2636)</f>
        <v/>
      </c>
      <c r="C2742" t="str">
        <f>IF(Personal_Development!E2636="","",Personal_Development!E2636)</f>
        <v/>
      </c>
      <c r="D2742" t="str">
        <f>IFERROR(VLOOKUP(B2742,Personal_Development!D:DL,113,FALSE),"")</f>
        <v/>
      </c>
      <c r="E2742" t="str">
        <f>IFERROR(VLOOKUP(B2742,Kaizen!D:X,21,FALSE),"")</f>
        <v/>
      </c>
      <c r="F2742" t="str">
        <f>IFERROR(VLOOKUP(B2742,'Safety Idea'!D:X,21,FALSE),"")</f>
        <v/>
      </c>
      <c r="G2742" t="str">
        <f>IFERROR(VLOOKUP(B2742,'Compulsory Training'!D:Z,23,FALSE),"")</f>
        <v/>
      </c>
      <c r="H2742" t="str">
        <f>IFERROR(VLOOKUP(B2742,Attendance!D:BQ,65,FALSE),"")</f>
        <v/>
      </c>
      <c r="I2742" t="str">
        <f>IFERROR(VLOOKUP(B2742,Misconduct!D:M,8,FALSE),"")</f>
        <v/>
      </c>
      <c r="J2742" t="str">
        <f>IFERROR(VLOOKUP(B2742,Misconduct!D:M,9,FALSE),"")</f>
        <v/>
      </c>
      <c r="K2742" t="str">
        <f>IFERROR(VLOOKUP(B2742,Misconduct!D:M,10,FALSE),"")</f>
        <v/>
      </c>
    </row>
    <row r="2743" spans="1:11">
      <c r="A2743" s="161" t="str">
        <f>IF(Personal_Development!C2637="","",Personal_Development!C2637)</f>
        <v/>
      </c>
      <c r="B2743" t="str">
        <f>IF(Personal_Development!D2637="","",Personal_Development!D2637)</f>
        <v/>
      </c>
      <c r="C2743" t="str">
        <f>IF(Personal_Development!E2637="","",Personal_Development!E2637)</f>
        <v/>
      </c>
      <c r="D2743" t="str">
        <f>IFERROR(VLOOKUP(B2743,Personal_Development!D:DL,113,FALSE),"")</f>
        <v/>
      </c>
      <c r="E2743" t="str">
        <f>IFERROR(VLOOKUP(B2743,Kaizen!D:X,21,FALSE),"")</f>
        <v/>
      </c>
      <c r="F2743" t="str">
        <f>IFERROR(VLOOKUP(B2743,'Safety Idea'!D:X,21,FALSE),"")</f>
        <v/>
      </c>
      <c r="G2743" t="str">
        <f>IFERROR(VLOOKUP(B2743,'Compulsory Training'!D:Z,23,FALSE),"")</f>
        <v/>
      </c>
      <c r="H2743" t="str">
        <f>IFERROR(VLOOKUP(B2743,Attendance!D:BQ,65,FALSE),"")</f>
        <v/>
      </c>
      <c r="I2743" t="str">
        <f>IFERROR(VLOOKUP(B2743,Misconduct!D:M,8,FALSE),"")</f>
        <v/>
      </c>
      <c r="J2743" t="str">
        <f>IFERROR(VLOOKUP(B2743,Misconduct!D:M,9,FALSE),"")</f>
        <v/>
      </c>
      <c r="K2743" t="str">
        <f>IFERROR(VLOOKUP(B2743,Misconduct!D:M,10,FALSE),"")</f>
        <v/>
      </c>
    </row>
    <row r="2744" spans="1:11">
      <c r="A2744" s="161" t="str">
        <f>IF(Personal_Development!C2638="","",Personal_Development!C2638)</f>
        <v/>
      </c>
      <c r="B2744" t="str">
        <f>IF(Personal_Development!D2638="","",Personal_Development!D2638)</f>
        <v/>
      </c>
      <c r="C2744" t="str">
        <f>IF(Personal_Development!E2638="","",Personal_Development!E2638)</f>
        <v/>
      </c>
      <c r="D2744" t="str">
        <f>IFERROR(VLOOKUP(B2744,Personal_Development!D:DL,113,FALSE),"")</f>
        <v/>
      </c>
      <c r="E2744" t="str">
        <f>IFERROR(VLOOKUP(B2744,Kaizen!D:X,21,FALSE),"")</f>
        <v/>
      </c>
      <c r="F2744" t="str">
        <f>IFERROR(VLOOKUP(B2744,'Safety Idea'!D:X,21,FALSE),"")</f>
        <v/>
      </c>
      <c r="G2744" t="str">
        <f>IFERROR(VLOOKUP(B2744,'Compulsory Training'!D:Z,23,FALSE),"")</f>
        <v/>
      </c>
      <c r="H2744" t="str">
        <f>IFERROR(VLOOKUP(B2744,Attendance!D:BQ,65,FALSE),"")</f>
        <v/>
      </c>
      <c r="I2744" t="str">
        <f>IFERROR(VLOOKUP(B2744,Misconduct!D:M,8,FALSE),"")</f>
        <v/>
      </c>
      <c r="J2744" t="str">
        <f>IFERROR(VLOOKUP(B2744,Misconduct!D:M,9,FALSE),"")</f>
        <v/>
      </c>
      <c r="K2744" t="str">
        <f>IFERROR(VLOOKUP(B2744,Misconduct!D:M,10,FALSE),"")</f>
        <v/>
      </c>
    </row>
    <row r="2745" spans="1:11">
      <c r="A2745" s="161" t="str">
        <f>IF(Personal_Development!C2639="","",Personal_Development!C2639)</f>
        <v/>
      </c>
      <c r="B2745" t="str">
        <f>IF(Personal_Development!D2639="","",Personal_Development!D2639)</f>
        <v/>
      </c>
      <c r="C2745" t="str">
        <f>IF(Personal_Development!E2639="","",Personal_Development!E2639)</f>
        <v/>
      </c>
      <c r="D2745" t="str">
        <f>IFERROR(VLOOKUP(B2745,Personal_Development!D:DL,113,FALSE),"")</f>
        <v/>
      </c>
      <c r="E2745" t="str">
        <f>IFERROR(VLOOKUP(B2745,Kaizen!D:X,21,FALSE),"")</f>
        <v/>
      </c>
      <c r="F2745" t="str">
        <f>IFERROR(VLOOKUP(B2745,'Safety Idea'!D:X,21,FALSE),"")</f>
        <v/>
      </c>
      <c r="G2745" t="str">
        <f>IFERROR(VLOOKUP(B2745,'Compulsory Training'!D:Z,23,FALSE),"")</f>
        <v/>
      </c>
      <c r="H2745" t="str">
        <f>IFERROR(VLOOKUP(B2745,Attendance!D:BQ,65,FALSE),"")</f>
        <v/>
      </c>
      <c r="I2745" t="str">
        <f>IFERROR(VLOOKUP(B2745,Misconduct!D:M,8,FALSE),"")</f>
        <v/>
      </c>
      <c r="J2745" t="str">
        <f>IFERROR(VLOOKUP(B2745,Misconduct!D:M,9,FALSE),"")</f>
        <v/>
      </c>
      <c r="K2745" t="str">
        <f>IFERROR(VLOOKUP(B2745,Misconduct!D:M,10,FALSE),"")</f>
        <v/>
      </c>
    </row>
    <row r="2746" spans="1:11">
      <c r="A2746" s="161" t="str">
        <f>IF(Personal_Development!C2640="","",Personal_Development!C2640)</f>
        <v/>
      </c>
      <c r="B2746" t="str">
        <f>IF(Personal_Development!D2640="","",Personal_Development!D2640)</f>
        <v/>
      </c>
      <c r="C2746" t="str">
        <f>IF(Personal_Development!E2640="","",Personal_Development!E2640)</f>
        <v/>
      </c>
      <c r="D2746" t="str">
        <f>IFERROR(VLOOKUP(B2746,Personal_Development!D:DL,113,FALSE),"")</f>
        <v/>
      </c>
      <c r="E2746" t="str">
        <f>IFERROR(VLOOKUP(B2746,Kaizen!D:X,21,FALSE),"")</f>
        <v/>
      </c>
      <c r="F2746" t="str">
        <f>IFERROR(VLOOKUP(B2746,'Safety Idea'!D:X,21,FALSE),"")</f>
        <v/>
      </c>
      <c r="G2746" t="str">
        <f>IFERROR(VLOOKUP(B2746,'Compulsory Training'!D:Z,23,FALSE),"")</f>
        <v/>
      </c>
      <c r="H2746" t="str">
        <f>IFERROR(VLOOKUP(B2746,Attendance!D:BQ,65,FALSE),"")</f>
        <v/>
      </c>
      <c r="I2746" t="str">
        <f>IFERROR(VLOOKUP(B2746,Misconduct!D:M,8,FALSE),"")</f>
        <v/>
      </c>
      <c r="J2746" t="str">
        <f>IFERROR(VLOOKUP(B2746,Misconduct!D:M,9,FALSE),"")</f>
        <v/>
      </c>
      <c r="K2746" t="str">
        <f>IFERROR(VLOOKUP(B2746,Misconduct!D:M,10,FALSE),"")</f>
        <v/>
      </c>
    </row>
    <row r="2747" spans="1:11">
      <c r="A2747" s="161" t="str">
        <f>IF(Personal_Development!C2641="","",Personal_Development!C2641)</f>
        <v/>
      </c>
      <c r="B2747" t="str">
        <f>IF(Personal_Development!D2641="","",Personal_Development!D2641)</f>
        <v/>
      </c>
      <c r="C2747" t="str">
        <f>IF(Personal_Development!E2641="","",Personal_Development!E2641)</f>
        <v/>
      </c>
      <c r="D2747" t="str">
        <f>IFERROR(VLOOKUP(B2747,Personal_Development!D:DL,113,FALSE),"")</f>
        <v/>
      </c>
      <c r="E2747" t="str">
        <f>IFERROR(VLOOKUP(B2747,Kaizen!D:X,21,FALSE),"")</f>
        <v/>
      </c>
      <c r="F2747" t="str">
        <f>IFERROR(VLOOKUP(B2747,'Safety Idea'!D:X,21,FALSE),"")</f>
        <v/>
      </c>
      <c r="G2747" t="str">
        <f>IFERROR(VLOOKUP(B2747,'Compulsory Training'!D:Z,23,FALSE),"")</f>
        <v/>
      </c>
      <c r="H2747" t="str">
        <f>IFERROR(VLOOKUP(B2747,Attendance!D:BQ,65,FALSE),"")</f>
        <v/>
      </c>
      <c r="I2747" t="str">
        <f>IFERROR(VLOOKUP(B2747,Misconduct!D:M,8,FALSE),"")</f>
        <v/>
      </c>
      <c r="J2747" t="str">
        <f>IFERROR(VLOOKUP(B2747,Misconduct!D:M,9,FALSE),"")</f>
        <v/>
      </c>
      <c r="K2747" t="str">
        <f>IFERROR(VLOOKUP(B2747,Misconduct!D:M,10,FALSE),"")</f>
        <v/>
      </c>
    </row>
    <row r="2748" spans="1:11">
      <c r="A2748" s="161" t="str">
        <f>IF(Personal_Development!C2642="","",Personal_Development!C2642)</f>
        <v/>
      </c>
      <c r="B2748" t="str">
        <f>IF(Personal_Development!D2642="","",Personal_Development!D2642)</f>
        <v/>
      </c>
      <c r="C2748" t="str">
        <f>IF(Personal_Development!E2642="","",Personal_Development!E2642)</f>
        <v/>
      </c>
      <c r="D2748" t="str">
        <f>IFERROR(VLOOKUP(B2748,Personal_Development!D:DL,113,FALSE),"")</f>
        <v/>
      </c>
      <c r="E2748" t="str">
        <f>IFERROR(VLOOKUP(B2748,Kaizen!D:X,21,FALSE),"")</f>
        <v/>
      </c>
      <c r="F2748" t="str">
        <f>IFERROR(VLOOKUP(B2748,'Safety Idea'!D:X,21,FALSE),"")</f>
        <v/>
      </c>
      <c r="G2748" t="str">
        <f>IFERROR(VLOOKUP(B2748,'Compulsory Training'!D:Z,23,FALSE),"")</f>
        <v/>
      </c>
      <c r="H2748" t="str">
        <f>IFERROR(VLOOKUP(B2748,Attendance!D:BQ,65,FALSE),"")</f>
        <v/>
      </c>
      <c r="I2748" t="str">
        <f>IFERROR(VLOOKUP(B2748,Misconduct!D:M,8,FALSE),"")</f>
        <v/>
      </c>
      <c r="J2748" t="str">
        <f>IFERROR(VLOOKUP(B2748,Misconduct!D:M,9,FALSE),"")</f>
        <v/>
      </c>
      <c r="K2748" t="str">
        <f>IFERROR(VLOOKUP(B2748,Misconduct!D:M,10,FALSE),"")</f>
        <v/>
      </c>
    </row>
    <row r="2749" spans="1:11">
      <c r="A2749" s="161" t="str">
        <f>IF(Personal_Development!C2643="","",Personal_Development!C2643)</f>
        <v/>
      </c>
      <c r="B2749" t="str">
        <f>IF(Personal_Development!D2643="","",Personal_Development!D2643)</f>
        <v/>
      </c>
      <c r="C2749" t="str">
        <f>IF(Personal_Development!E2643="","",Personal_Development!E2643)</f>
        <v/>
      </c>
      <c r="D2749" t="str">
        <f>IFERROR(VLOOKUP(B2749,Personal_Development!D:DL,113,FALSE),"")</f>
        <v/>
      </c>
      <c r="E2749" t="str">
        <f>IFERROR(VLOOKUP(B2749,Kaizen!D:X,21,FALSE),"")</f>
        <v/>
      </c>
      <c r="F2749" t="str">
        <f>IFERROR(VLOOKUP(B2749,'Safety Idea'!D:X,21,FALSE),"")</f>
        <v/>
      </c>
      <c r="G2749" t="str">
        <f>IFERROR(VLOOKUP(B2749,'Compulsory Training'!D:Z,23,FALSE),"")</f>
        <v/>
      </c>
      <c r="H2749" t="str">
        <f>IFERROR(VLOOKUP(B2749,Attendance!D:BQ,65,FALSE),"")</f>
        <v/>
      </c>
      <c r="I2749" t="str">
        <f>IFERROR(VLOOKUP(B2749,Misconduct!D:M,8,FALSE),"")</f>
        <v/>
      </c>
      <c r="J2749" t="str">
        <f>IFERROR(VLOOKUP(B2749,Misconduct!D:M,9,FALSE),"")</f>
        <v/>
      </c>
      <c r="K2749" t="str">
        <f>IFERROR(VLOOKUP(B2749,Misconduct!D:M,10,FALSE),"")</f>
        <v/>
      </c>
    </row>
    <row r="2750" spans="1:11">
      <c r="A2750" s="161" t="str">
        <f>IF(Personal_Development!C2644="","",Personal_Development!C2644)</f>
        <v/>
      </c>
      <c r="B2750" t="str">
        <f>IF(Personal_Development!D2644="","",Personal_Development!D2644)</f>
        <v/>
      </c>
      <c r="C2750" t="str">
        <f>IF(Personal_Development!E2644="","",Personal_Development!E2644)</f>
        <v/>
      </c>
      <c r="D2750" t="str">
        <f>IFERROR(VLOOKUP(B2750,Personal_Development!D:DL,113,FALSE),"")</f>
        <v/>
      </c>
      <c r="E2750" t="str">
        <f>IFERROR(VLOOKUP(B2750,Kaizen!D:X,21,FALSE),"")</f>
        <v/>
      </c>
      <c r="F2750" t="str">
        <f>IFERROR(VLOOKUP(B2750,'Safety Idea'!D:X,21,FALSE),"")</f>
        <v/>
      </c>
      <c r="G2750" t="str">
        <f>IFERROR(VLOOKUP(B2750,'Compulsory Training'!D:Z,23,FALSE),"")</f>
        <v/>
      </c>
      <c r="H2750" t="str">
        <f>IFERROR(VLOOKUP(B2750,Attendance!D:BQ,65,FALSE),"")</f>
        <v/>
      </c>
      <c r="I2750" t="str">
        <f>IFERROR(VLOOKUP(B2750,Misconduct!D:M,8,FALSE),"")</f>
        <v/>
      </c>
      <c r="J2750" t="str">
        <f>IFERROR(VLOOKUP(B2750,Misconduct!D:M,9,FALSE),"")</f>
        <v/>
      </c>
      <c r="K2750" t="str">
        <f>IFERROR(VLOOKUP(B2750,Misconduct!D:M,10,FALSE),"")</f>
        <v/>
      </c>
    </row>
    <row r="2751" spans="1:11">
      <c r="A2751" s="161" t="str">
        <f>IF(Personal_Development!C2645="","",Personal_Development!C2645)</f>
        <v/>
      </c>
      <c r="B2751" t="str">
        <f>IF(Personal_Development!D2645="","",Personal_Development!D2645)</f>
        <v/>
      </c>
      <c r="C2751" t="str">
        <f>IF(Personal_Development!E2645="","",Personal_Development!E2645)</f>
        <v/>
      </c>
      <c r="D2751" t="str">
        <f>IFERROR(VLOOKUP(B2751,Personal_Development!D:DL,113,FALSE),"")</f>
        <v/>
      </c>
      <c r="E2751" t="str">
        <f>IFERROR(VLOOKUP(B2751,Kaizen!D:X,21,FALSE),"")</f>
        <v/>
      </c>
      <c r="F2751" t="str">
        <f>IFERROR(VLOOKUP(B2751,'Safety Idea'!D:X,21,FALSE),"")</f>
        <v/>
      </c>
      <c r="G2751" t="str">
        <f>IFERROR(VLOOKUP(B2751,'Compulsory Training'!D:Z,23,FALSE),"")</f>
        <v/>
      </c>
      <c r="H2751" t="str">
        <f>IFERROR(VLOOKUP(B2751,Attendance!D:BQ,65,FALSE),"")</f>
        <v/>
      </c>
      <c r="I2751" t="str">
        <f>IFERROR(VLOOKUP(B2751,Misconduct!D:M,8,FALSE),"")</f>
        <v/>
      </c>
      <c r="J2751" t="str">
        <f>IFERROR(VLOOKUP(B2751,Misconduct!D:M,9,FALSE),"")</f>
        <v/>
      </c>
      <c r="K2751" t="str">
        <f>IFERROR(VLOOKUP(B2751,Misconduct!D:M,10,FALSE),"")</f>
        <v/>
      </c>
    </row>
    <row r="2752" spans="1:11">
      <c r="A2752" s="161" t="str">
        <f>IF(Personal_Development!C2646="","",Personal_Development!C2646)</f>
        <v/>
      </c>
      <c r="B2752" t="str">
        <f>IF(Personal_Development!D2646="","",Personal_Development!D2646)</f>
        <v/>
      </c>
      <c r="C2752" t="str">
        <f>IF(Personal_Development!E2646="","",Personal_Development!E2646)</f>
        <v/>
      </c>
      <c r="D2752" t="str">
        <f>IFERROR(VLOOKUP(B2752,Personal_Development!D:DL,113,FALSE),"")</f>
        <v/>
      </c>
      <c r="E2752" t="str">
        <f>IFERROR(VLOOKUP(B2752,Kaizen!D:X,21,FALSE),"")</f>
        <v/>
      </c>
      <c r="F2752" t="str">
        <f>IFERROR(VLOOKUP(B2752,'Safety Idea'!D:X,21,FALSE),"")</f>
        <v/>
      </c>
      <c r="G2752" t="str">
        <f>IFERROR(VLOOKUP(B2752,'Compulsory Training'!D:Z,23,FALSE),"")</f>
        <v/>
      </c>
      <c r="H2752" t="str">
        <f>IFERROR(VLOOKUP(B2752,Attendance!D:BQ,65,FALSE),"")</f>
        <v/>
      </c>
      <c r="I2752" t="str">
        <f>IFERROR(VLOOKUP(B2752,Misconduct!D:M,8,FALSE),"")</f>
        <v/>
      </c>
      <c r="J2752" t="str">
        <f>IFERROR(VLOOKUP(B2752,Misconduct!D:M,9,FALSE),"")</f>
        <v/>
      </c>
      <c r="K2752" t="str">
        <f>IFERROR(VLOOKUP(B2752,Misconduct!D:M,10,FALSE),"")</f>
        <v/>
      </c>
    </row>
    <row r="2753" spans="1:11">
      <c r="A2753" s="161" t="str">
        <f>IF(Personal_Development!C2647="","",Personal_Development!C2647)</f>
        <v/>
      </c>
      <c r="B2753" t="str">
        <f>IF(Personal_Development!D2647="","",Personal_Development!D2647)</f>
        <v/>
      </c>
      <c r="C2753" t="str">
        <f>IF(Personal_Development!E2647="","",Personal_Development!E2647)</f>
        <v/>
      </c>
      <c r="D2753" t="str">
        <f>IFERROR(VLOOKUP(B2753,Personal_Development!D:DL,113,FALSE),"")</f>
        <v/>
      </c>
      <c r="E2753" t="str">
        <f>IFERROR(VLOOKUP(B2753,Kaizen!D:X,21,FALSE),"")</f>
        <v/>
      </c>
      <c r="F2753" t="str">
        <f>IFERROR(VLOOKUP(B2753,'Safety Idea'!D:X,21,FALSE),"")</f>
        <v/>
      </c>
      <c r="G2753" t="str">
        <f>IFERROR(VLOOKUP(B2753,'Compulsory Training'!D:Z,23,FALSE),"")</f>
        <v/>
      </c>
      <c r="H2753" t="str">
        <f>IFERROR(VLOOKUP(B2753,Attendance!D:BQ,65,FALSE),"")</f>
        <v/>
      </c>
      <c r="I2753" t="str">
        <f>IFERROR(VLOOKUP(B2753,Misconduct!D:M,8,FALSE),"")</f>
        <v/>
      </c>
      <c r="J2753" t="str">
        <f>IFERROR(VLOOKUP(B2753,Misconduct!D:M,9,FALSE),"")</f>
        <v/>
      </c>
      <c r="K2753" t="str">
        <f>IFERROR(VLOOKUP(B2753,Misconduct!D:M,10,FALSE),"")</f>
        <v/>
      </c>
    </row>
    <row r="2754" spans="1:11">
      <c r="A2754" s="161" t="str">
        <f>IF(Personal_Development!C2648="","",Personal_Development!C2648)</f>
        <v/>
      </c>
      <c r="B2754" t="str">
        <f>IF(Personal_Development!D2648="","",Personal_Development!D2648)</f>
        <v/>
      </c>
      <c r="C2754" t="str">
        <f>IF(Personal_Development!E2648="","",Personal_Development!E2648)</f>
        <v/>
      </c>
      <c r="D2754" t="str">
        <f>IFERROR(VLOOKUP(B2754,Personal_Development!D:DL,113,FALSE),"")</f>
        <v/>
      </c>
      <c r="E2754" t="str">
        <f>IFERROR(VLOOKUP(B2754,Kaizen!D:X,21,FALSE),"")</f>
        <v/>
      </c>
      <c r="F2754" t="str">
        <f>IFERROR(VLOOKUP(B2754,'Safety Idea'!D:X,21,FALSE),"")</f>
        <v/>
      </c>
      <c r="G2754" t="str">
        <f>IFERROR(VLOOKUP(B2754,'Compulsory Training'!D:Z,23,FALSE),"")</f>
        <v/>
      </c>
      <c r="H2754" t="str">
        <f>IFERROR(VLOOKUP(B2754,Attendance!D:BQ,65,FALSE),"")</f>
        <v/>
      </c>
      <c r="I2754" t="str">
        <f>IFERROR(VLOOKUP(B2754,Misconduct!D:M,8,FALSE),"")</f>
        <v/>
      </c>
      <c r="J2754" t="str">
        <f>IFERROR(VLOOKUP(B2754,Misconduct!D:M,9,FALSE),"")</f>
        <v/>
      </c>
      <c r="K2754" t="str">
        <f>IFERROR(VLOOKUP(B2754,Misconduct!D:M,10,FALSE),"")</f>
        <v/>
      </c>
    </row>
    <row r="2755" spans="1:11">
      <c r="A2755" s="161" t="str">
        <f>IF(Personal_Development!C2649="","",Personal_Development!C2649)</f>
        <v/>
      </c>
      <c r="B2755" t="str">
        <f>IF(Personal_Development!D2649="","",Personal_Development!D2649)</f>
        <v/>
      </c>
      <c r="C2755" t="str">
        <f>IF(Personal_Development!E2649="","",Personal_Development!E2649)</f>
        <v/>
      </c>
      <c r="D2755" t="str">
        <f>IFERROR(VLOOKUP(B2755,Personal_Development!D:DL,113,FALSE),"")</f>
        <v/>
      </c>
      <c r="E2755" t="str">
        <f>IFERROR(VLOOKUP(B2755,Kaizen!D:X,21,FALSE),"")</f>
        <v/>
      </c>
      <c r="F2755" t="str">
        <f>IFERROR(VLOOKUP(B2755,'Safety Idea'!D:X,21,FALSE),"")</f>
        <v/>
      </c>
      <c r="G2755" t="str">
        <f>IFERROR(VLOOKUP(B2755,'Compulsory Training'!D:Z,23,FALSE),"")</f>
        <v/>
      </c>
      <c r="H2755" t="str">
        <f>IFERROR(VLOOKUP(B2755,Attendance!D:BQ,65,FALSE),"")</f>
        <v/>
      </c>
      <c r="I2755" t="str">
        <f>IFERROR(VLOOKUP(B2755,Misconduct!D:M,8,FALSE),"")</f>
        <v/>
      </c>
      <c r="J2755" t="str">
        <f>IFERROR(VLOOKUP(B2755,Misconduct!D:M,9,FALSE),"")</f>
        <v/>
      </c>
      <c r="K2755" t="str">
        <f>IFERROR(VLOOKUP(B2755,Misconduct!D:M,10,FALSE),"")</f>
        <v/>
      </c>
    </row>
    <row r="2756" spans="1:11">
      <c r="A2756" s="161" t="str">
        <f>IF(Personal_Development!C2650="","",Personal_Development!C2650)</f>
        <v/>
      </c>
      <c r="B2756" t="str">
        <f>IF(Personal_Development!D2650="","",Personal_Development!D2650)</f>
        <v/>
      </c>
      <c r="C2756" t="str">
        <f>IF(Personal_Development!E2650="","",Personal_Development!E2650)</f>
        <v/>
      </c>
      <c r="D2756" t="str">
        <f>IFERROR(VLOOKUP(B2756,Personal_Development!D:DL,113,FALSE),"")</f>
        <v/>
      </c>
      <c r="E2756" t="str">
        <f>IFERROR(VLOOKUP(B2756,Kaizen!D:X,21,FALSE),"")</f>
        <v/>
      </c>
      <c r="F2756" t="str">
        <f>IFERROR(VLOOKUP(B2756,'Safety Idea'!D:X,21,FALSE),"")</f>
        <v/>
      </c>
      <c r="G2756" t="str">
        <f>IFERROR(VLOOKUP(B2756,'Compulsory Training'!D:Z,23,FALSE),"")</f>
        <v/>
      </c>
      <c r="H2756" t="str">
        <f>IFERROR(VLOOKUP(B2756,Attendance!D:BQ,65,FALSE),"")</f>
        <v/>
      </c>
      <c r="I2756" t="str">
        <f>IFERROR(VLOOKUP(B2756,Misconduct!D:M,8,FALSE),"")</f>
        <v/>
      </c>
      <c r="J2756" t="str">
        <f>IFERROR(VLOOKUP(B2756,Misconduct!D:M,9,FALSE),"")</f>
        <v/>
      </c>
      <c r="K2756" t="str">
        <f>IFERROR(VLOOKUP(B2756,Misconduct!D:M,10,FALSE),"")</f>
        <v/>
      </c>
    </row>
    <row r="2757" spans="1:11">
      <c r="A2757" s="161" t="str">
        <f>IF(Personal_Development!C2651="","",Personal_Development!C2651)</f>
        <v/>
      </c>
      <c r="B2757" t="str">
        <f>IF(Personal_Development!D2651="","",Personal_Development!D2651)</f>
        <v/>
      </c>
      <c r="C2757" t="str">
        <f>IF(Personal_Development!E2651="","",Personal_Development!E2651)</f>
        <v/>
      </c>
      <c r="D2757" t="str">
        <f>IFERROR(VLOOKUP(B2757,Personal_Development!D:DL,113,FALSE),"")</f>
        <v/>
      </c>
      <c r="E2757" t="str">
        <f>IFERROR(VLOOKUP(B2757,Kaizen!D:X,21,FALSE),"")</f>
        <v/>
      </c>
      <c r="F2757" t="str">
        <f>IFERROR(VLOOKUP(B2757,'Safety Idea'!D:X,21,FALSE),"")</f>
        <v/>
      </c>
      <c r="G2757" t="str">
        <f>IFERROR(VLOOKUP(B2757,'Compulsory Training'!D:Z,23,FALSE),"")</f>
        <v/>
      </c>
      <c r="H2757" t="str">
        <f>IFERROR(VLOOKUP(B2757,Attendance!D:BQ,65,FALSE),"")</f>
        <v/>
      </c>
      <c r="I2757" t="str">
        <f>IFERROR(VLOOKUP(B2757,Misconduct!D:M,8,FALSE),"")</f>
        <v/>
      </c>
      <c r="J2757" t="str">
        <f>IFERROR(VLOOKUP(B2757,Misconduct!D:M,9,FALSE),"")</f>
        <v/>
      </c>
      <c r="K2757" t="str">
        <f>IFERROR(VLOOKUP(B2757,Misconduct!D:M,10,FALSE),"")</f>
        <v/>
      </c>
    </row>
    <row r="2758" spans="1:11">
      <c r="A2758" s="161" t="str">
        <f>IF(Personal_Development!C2652="","",Personal_Development!C2652)</f>
        <v/>
      </c>
      <c r="B2758" t="str">
        <f>IF(Personal_Development!D2652="","",Personal_Development!D2652)</f>
        <v/>
      </c>
      <c r="C2758" t="str">
        <f>IF(Personal_Development!E2652="","",Personal_Development!E2652)</f>
        <v/>
      </c>
      <c r="D2758" t="str">
        <f>IFERROR(VLOOKUP(B2758,Personal_Development!D:DL,113,FALSE),"")</f>
        <v/>
      </c>
      <c r="E2758" t="str">
        <f>IFERROR(VLOOKUP(B2758,Kaizen!D:X,21,FALSE),"")</f>
        <v/>
      </c>
      <c r="F2758" t="str">
        <f>IFERROR(VLOOKUP(B2758,'Safety Idea'!D:X,21,FALSE),"")</f>
        <v/>
      </c>
      <c r="G2758" t="str">
        <f>IFERROR(VLOOKUP(B2758,'Compulsory Training'!D:Z,23,FALSE),"")</f>
        <v/>
      </c>
      <c r="H2758" t="str">
        <f>IFERROR(VLOOKUP(B2758,Attendance!D:BQ,65,FALSE),"")</f>
        <v/>
      </c>
      <c r="I2758" t="str">
        <f>IFERROR(VLOOKUP(B2758,Misconduct!D:M,8,FALSE),"")</f>
        <v/>
      </c>
      <c r="J2758" t="str">
        <f>IFERROR(VLOOKUP(B2758,Misconduct!D:M,9,FALSE),"")</f>
        <v/>
      </c>
      <c r="K2758" t="str">
        <f>IFERROR(VLOOKUP(B2758,Misconduct!D:M,10,FALSE),"")</f>
        <v/>
      </c>
    </row>
    <row r="2759" spans="1:11">
      <c r="A2759" s="161" t="str">
        <f>IF(Personal_Development!C2653="","",Personal_Development!C2653)</f>
        <v/>
      </c>
      <c r="B2759" t="str">
        <f>IF(Personal_Development!D2653="","",Personal_Development!D2653)</f>
        <v/>
      </c>
      <c r="C2759" t="str">
        <f>IF(Personal_Development!E2653="","",Personal_Development!E2653)</f>
        <v/>
      </c>
      <c r="D2759" t="str">
        <f>IFERROR(VLOOKUP(B2759,Personal_Development!D:DL,113,FALSE),"")</f>
        <v/>
      </c>
      <c r="E2759" t="str">
        <f>IFERROR(VLOOKUP(B2759,Kaizen!D:X,21,FALSE),"")</f>
        <v/>
      </c>
      <c r="F2759" t="str">
        <f>IFERROR(VLOOKUP(B2759,'Safety Idea'!D:X,21,FALSE),"")</f>
        <v/>
      </c>
      <c r="G2759" t="str">
        <f>IFERROR(VLOOKUP(B2759,'Compulsory Training'!D:Z,23,FALSE),"")</f>
        <v/>
      </c>
      <c r="H2759" t="str">
        <f>IFERROR(VLOOKUP(B2759,Attendance!D:BQ,65,FALSE),"")</f>
        <v/>
      </c>
      <c r="I2759" t="str">
        <f>IFERROR(VLOOKUP(B2759,Misconduct!D:M,8,FALSE),"")</f>
        <v/>
      </c>
      <c r="J2759" t="str">
        <f>IFERROR(VLOOKUP(B2759,Misconduct!D:M,9,FALSE),"")</f>
        <v/>
      </c>
      <c r="K2759" t="str">
        <f>IFERROR(VLOOKUP(B2759,Misconduct!D:M,10,FALSE),"")</f>
        <v/>
      </c>
    </row>
    <row r="2760" spans="1:11">
      <c r="A2760" s="161" t="str">
        <f>IF(Personal_Development!C2654="","",Personal_Development!C2654)</f>
        <v/>
      </c>
      <c r="B2760" t="str">
        <f>IF(Personal_Development!D2654="","",Personal_Development!D2654)</f>
        <v/>
      </c>
      <c r="C2760" t="str">
        <f>IF(Personal_Development!E2654="","",Personal_Development!E2654)</f>
        <v/>
      </c>
      <c r="D2760" t="str">
        <f>IFERROR(VLOOKUP(B2760,Personal_Development!D:DL,113,FALSE),"")</f>
        <v/>
      </c>
      <c r="E2760" t="str">
        <f>IFERROR(VLOOKUP(B2760,Kaizen!D:X,21,FALSE),"")</f>
        <v/>
      </c>
      <c r="F2760" t="str">
        <f>IFERROR(VLOOKUP(B2760,'Safety Idea'!D:X,21,FALSE),"")</f>
        <v/>
      </c>
      <c r="G2760" t="str">
        <f>IFERROR(VLOOKUP(B2760,'Compulsory Training'!D:Z,23,FALSE),"")</f>
        <v/>
      </c>
      <c r="H2760" t="str">
        <f>IFERROR(VLOOKUP(B2760,Attendance!D:BQ,65,FALSE),"")</f>
        <v/>
      </c>
      <c r="I2760" t="str">
        <f>IFERROR(VLOOKUP(B2760,Misconduct!D:M,8,FALSE),"")</f>
        <v/>
      </c>
      <c r="J2760" t="str">
        <f>IFERROR(VLOOKUP(B2760,Misconduct!D:M,9,FALSE),"")</f>
        <v/>
      </c>
      <c r="K2760" t="str">
        <f>IFERROR(VLOOKUP(B2760,Misconduct!D:M,10,FALSE),"")</f>
        <v/>
      </c>
    </row>
    <row r="2761" spans="1:11">
      <c r="A2761" s="161" t="str">
        <f>IF(Personal_Development!C2655="","",Personal_Development!C2655)</f>
        <v/>
      </c>
      <c r="B2761" t="str">
        <f>IF(Personal_Development!D2655="","",Personal_Development!D2655)</f>
        <v/>
      </c>
      <c r="C2761" t="str">
        <f>IF(Personal_Development!E2655="","",Personal_Development!E2655)</f>
        <v/>
      </c>
      <c r="D2761" t="str">
        <f>IFERROR(VLOOKUP(B2761,Personal_Development!D:DL,113,FALSE),"")</f>
        <v/>
      </c>
      <c r="E2761" t="str">
        <f>IFERROR(VLOOKUP(B2761,Kaizen!D:X,21,FALSE),"")</f>
        <v/>
      </c>
      <c r="F2761" t="str">
        <f>IFERROR(VLOOKUP(B2761,'Safety Idea'!D:X,21,FALSE),"")</f>
        <v/>
      </c>
      <c r="G2761" t="str">
        <f>IFERROR(VLOOKUP(B2761,'Compulsory Training'!D:Z,23,FALSE),"")</f>
        <v/>
      </c>
      <c r="H2761" t="str">
        <f>IFERROR(VLOOKUP(B2761,Attendance!D:BQ,65,FALSE),"")</f>
        <v/>
      </c>
      <c r="I2761" t="str">
        <f>IFERROR(VLOOKUP(B2761,Misconduct!D:M,8,FALSE),"")</f>
        <v/>
      </c>
      <c r="J2761" t="str">
        <f>IFERROR(VLOOKUP(B2761,Misconduct!D:M,9,FALSE),"")</f>
        <v/>
      </c>
      <c r="K2761" t="str">
        <f>IFERROR(VLOOKUP(B2761,Misconduct!D:M,10,FALSE),"")</f>
        <v/>
      </c>
    </row>
    <row r="2762" spans="1:11">
      <c r="A2762" s="161" t="str">
        <f>IF(Personal_Development!C2656="","",Personal_Development!C2656)</f>
        <v/>
      </c>
      <c r="B2762" t="str">
        <f>IF(Personal_Development!D2656="","",Personal_Development!D2656)</f>
        <v/>
      </c>
      <c r="C2762" t="str">
        <f>IF(Personal_Development!E2656="","",Personal_Development!E2656)</f>
        <v/>
      </c>
      <c r="D2762" t="str">
        <f>IFERROR(VLOOKUP(B2762,Personal_Development!D:DL,113,FALSE),"")</f>
        <v/>
      </c>
      <c r="E2762" t="str">
        <f>IFERROR(VLOOKUP(B2762,Kaizen!D:X,21,FALSE),"")</f>
        <v/>
      </c>
      <c r="F2762" t="str">
        <f>IFERROR(VLOOKUP(B2762,'Safety Idea'!D:X,21,FALSE),"")</f>
        <v/>
      </c>
      <c r="G2762" t="str">
        <f>IFERROR(VLOOKUP(B2762,'Compulsory Training'!D:Z,23,FALSE),"")</f>
        <v/>
      </c>
      <c r="H2762" t="str">
        <f>IFERROR(VLOOKUP(B2762,Attendance!D:BQ,65,FALSE),"")</f>
        <v/>
      </c>
      <c r="I2762" t="str">
        <f>IFERROR(VLOOKUP(B2762,Misconduct!D:M,8,FALSE),"")</f>
        <v/>
      </c>
      <c r="J2762" t="str">
        <f>IFERROR(VLOOKUP(B2762,Misconduct!D:M,9,FALSE),"")</f>
        <v/>
      </c>
      <c r="K2762" t="str">
        <f>IFERROR(VLOOKUP(B2762,Misconduct!D:M,10,FALSE),"")</f>
        <v/>
      </c>
    </row>
    <row r="2763" spans="1:11">
      <c r="A2763" s="161" t="str">
        <f>IF(Personal_Development!C2657="","",Personal_Development!C2657)</f>
        <v/>
      </c>
      <c r="B2763" t="str">
        <f>IF(Personal_Development!D2657="","",Personal_Development!D2657)</f>
        <v/>
      </c>
      <c r="C2763" t="str">
        <f>IF(Personal_Development!E2657="","",Personal_Development!E2657)</f>
        <v/>
      </c>
      <c r="D2763" t="str">
        <f>IFERROR(VLOOKUP(B2763,Personal_Development!D:DL,113,FALSE),"")</f>
        <v/>
      </c>
      <c r="E2763" t="str">
        <f>IFERROR(VLOOKUP(B2763,Kaizen!D:X,21,FALSE),"")</f>
        <v/>
      </c>
      <c r="F2763" t="str">
        <f>IFERROR(VLOOKUP(B2763,'Safety Idea'!D:X,21,FALSE),"")</f>
        <v/>
      </c>
      <c r="G2763" t="str">
        <f>IFERROR(VLOOKUP(B2763,'Compulsory Training'!D:Z,23,FALSE),"")</f>
        <v/>
      </c>
      <c r="H2763" t="str">
        <f>IFERROR(VLOOKUP(B2763,Attendance!D:BQ,65,FALSE),"")</f>
        <v/>
      </c>
      <c r="I2763" t="str">
        <f>IFERROR(VLOOKUP(B2763,Misconduct!D:M,8,FALSE),"")</f>
        <v/>
      </c>
      <c r="J2763" t="str">
        <f>IFERROR(VLOOKUP(B2763,Misconduct!D:M,9,FALSE),"")</f>
        <v/>
      </c>
      <c r="K2763" t="str">
        <f>IFERROR(VLOOKUP(B2763,Misconduct!D:M,10,FALSE),"")</f>
        <v/>
      </c>
    </row>
    <row r="2764" spans="1:11">
      <c r="A2764" s="161" t="str">
        <f>IF(Personal_Development!C2658="","",Personal_Development!C2658)</f>
        <v/>
      </c>
      <c r="B2764" t="str">
        <f>IF(Personal_Development!D2658="","",Personal_Development!D2658)</f>
        <v/>
      </c>
      <c r="C2764" t="str">
        <f>IF(Personal_Development!E2658="","",Personal_Development!E2658)</f>
        <v/>
      </c>
      <c r="D2764" t="str">
        <f>IFERROR(VLOOKUP(B2764,Personal_Development!D:DL,113,FALSE),"")</f>
        <v/>
      </c>
      <c r="E2764" t="str">
        <f>IFERROR(VLOOKUP(B2764,Kaizen!D:X,21,FALSE),"")</f>
        <v/>
      </c>
      <c r="F2764" t="str">
        <f>IFERROR(VLOOKUP(B2764,'Safety Idea'!D:X,21,FALSE),"")</f>
        <v/>
      </c>
      <c r="G2764" t="str">
        <f>IFERROR(VLOOKUP(B2764,'Compulsory Training'!D:Z,23,FALSE),"")</f>
        <v/>
      </c>
      <c r="H2764" t="str">
        <f>IFERROR(VLOOKUP(B2764,Attendance!D:BQ,65,FALSE),"")</f>
        <v/>
      </c>
      <c r="I2764" t="str">
        <f>IFERROR(VLOOKUP(B2764,Misconduct!D:M,8,FALSE),"")</f>
        <v/>
      </c>
      <c r="J2764" t="str">
        <f>IFERROR(VLOOKUP(B2764,Misconduct!D:M,9,FALSE),"")</f>
        <v/>
      </c>
      <c r="K2764" t="str">
        <f>IFERROR(VLOOKUP(B2764,Misconduct!D:M,10,FALSE),"")</f>
        <v/>
      </c>
    </row>
    <row r="2765" spans="1:11">
      <c r="A2765" s="161" t="str">
        <f>IF(Personal_Development!C2659="","",Personal_Development!C2659)</f>
        <v/>
      </c>
      <c r="B2765" t="str">
        <f>IF(Personal_Development!D2659="","",Personal_Development!D2659)</f>
        <v/>
      </c>
      <c r="C2765" t="str">
        <f>IF(Personal_Development!E2659="","",Personal_Development!E2659)</f>
        <v/>
      </c>
      <c r="D2765" t="str">
        <f>IFERROR(VLOOKUP(B2765,Personal_Development!D:DL,113,FALSE),"")</f>
        <v/>
      </c>
      <c r="E2765" t="str">
        <f>IFERROR(VLOOKUP(B2765,Kaizen!D:X,21,FALSE),"")</f>
        <v/>
      </c>
      <c r="F2765" t="str">
        <f>IFERROR(VLOOKUP(B2765,'Safety Idea'!D:X,21,FALSE),"")</f>
        <v/>
      </c>
      <c r="G2765" t="str">
        <f>IFERROR(VLOOKUP(B2765,'Compulsory Training'!D:Z,23,FALSE),"")</f>
        <v/>
      </c>
      <c r="H2765" t="str">
        <f>IFERROR(VLOOKUP(B2765,Attendance!D:BQ,65,FALSE),"")</f>
        <v/>
      </c>
      <c r="I2765" t="str">
        <f>IFERROR(VLOOKUP(B2765,Misconduct!D:M,8,FALSE),"")</f>
        <v/>
      </c>
      <c r="J2765" t="str">
        <f>IFERROR(VLOOKUP(B2765,Misconduct!D:M,9,FALSE),"")</f>
        <v/>
      </c>
      <c r="K2765" t="str">
        <f>IFERROR(VLOOKUP(B2765,Misconduct!D:M,10,FALSE),"")</f>
        <v/>
      </c>
    </row>
    <row r="2766" spans="1:11">
      <c r="A2766" s="161" t="str">
        <f>IF(Personal_Development!C2660="","",Personal_Development!C2660)</f>
        <v/>
      </c>
      <c r="B2766" t="str">
        <f>IF(Personal_Development!D2660="","",Personal_Development!D2660)</f>
        <v/>
      </c>
      <c r="C2766" t="str">
        <f>IF(Personal_Development!E2660="","",Personal_Development!E2660)</f>
        <v/>
      </c>
      <c r="D2766" t="str">
        <f>IFERROR(VLOOKUP(B2766,Personal_Development!D:DL,113,FALSE),"")</f>
        <v/>
      </c>
      <c r="E2766" t="str">
        <f>IFERROR(VLOOKUP(B2766,Kaizen!D:X,21,FALSE),"")</f>
        <v/>
      </c>
      <c r="F2766" t="str">
        <f>IFERROR(VLOOKUP(B2766,'Safety Idea'!D:X,21,FALSE),"")</f>
        <v/>
      </c>
      <c r="G2766" t="str">
        <f>IFERROR(VLOOKUP(B2766,'Compulsory Training'!D:Z,23,FALSE),"")</f>
        <v/>
      </c>
      <c r="H2766" t="str">
        <f>IFERROR(VLOOKUP(B2766,Attendance!D:BQ,65,FALSE),"")</f>
        <v/>
      </c>
      <c r="I2766" t="str">
        <f>IFERROR(VLOOKUP(B2766,Misconduct!D:M,8,FALSE),"")</f>
        <v/>
      </c>
      <c r="J2766" t="str">
        <f>IFERROR(VLOOKUP(B2766,Misconduct!D:M,9,FALSE),"")</f>
        <v/>
      </c>
      <c r="K2766" t="str">
        <f>IFERROR(VLOOKUP(B2766,Misconduct!D:M,10,FALSE),"")</f>
        <v/>
      </c>
    </row>
    <row r="2767" spans="1:11">
      <c r="A2767" s="161" t="str">
        <f>IF(Personal_Development!C2661="","",Personal_Development!C2661)</f>
        <v/>
      </c>
      <c r="B2767" t="str">
        <f>IF(Personal_Development!D2661="","",Personal_Development!D2661)</f>
        <v/>
      </c>
      <c r="C2767" t="str">
        <f>IF(Personal_Development!E2661="","",Personal_Development!E2661)</f>
        <v/>
      </c>
      <c r="D2767" t="str">
        <f>IFERROR(VLOOKUP(B2767,Personal_Development!D:DL,113,FALSE),"")</f>
        <v/>
      </c>
      <c r="E2767" t="str">
        <f>IFERROR(VLOOKUP(B2767,Kaizen!D:X,21,FALSE),"")</f>
        <v/>
      </c>
      <c r="F2767" t="str">
        <f>IFERROR(VLOOKUP(B2767,'Safety Idea'!D:X,21,FALSE),"")</f>
        <v/>
      </c>
      <c r="G2767" t="str">
        <f>IFERROR(VLOOKUP(B2767,'Compulsory Training'!D:Z,23,FALSE),"")</f>
        <v/>
      </c>
      <c r="H2767" t="str">
        <f>IFERROR(VLOOKUP(B2767,Attendance!D:BQ,65,FALSE),"")</f>
        <v/>
      </c>
      <c r="I2767" t="str">
        <f>IFERROR(VLOOKUP(B2767,Misconduct!D:M,8,FALSE),"")</f>
        <v/>
      </c>
      <c r="J2767" t="str">
        <f>IFERROR(VLOOKUP(B2767,Misconduct!D:M,9,FALSE),"")</f>
        <v/>
      </c>
      <c r="K2767" t="str">
        <f>IFERROR(VLOOKUP(B2767,Misconduct!D:M,10,FALSE),"")</f>
        <v/>
      </c>
    </row>
    <row r="2768" spans="1:11">
      <c r="A2768" s="161" t="str">
        <f>IF(Personal_Development!C2662="","",Personal_Development!C2662)</f>
        <v/>
      </c>
      <c r="B2768" t="str">
        <f>IF(Personal_Development!D2662="","",Personal_Development!D2662)</f>
        <v/>
      </c>
      <c r="C2768" t="str">
        <f>IF(Personal_Development!E2662="","",Personal_Development!E2662)</f>
        <v/>
      </c>
      <c r="D2768" t="str">
        <f>IFERROR(VLOOKUP(B2768,Personal_Development!D:DL,113,FALSE),"")</f>
        <v/>
      </c>
      <c r="E2768" t="str">
        <f>IFERROR(VLOOKUP(B2768,Kaizen!D:X,21,FALSE),"")</f>
        <v/>
      </c>
      <c r="F2768" t="str">
        <f>IFERROR(VLOOKUP(B2768,'Safety Idea'!D:X,21,FALSE),"")</f>
        <v/>
      </c>
      <c r="G2768" t="str">
        <f>IFERROR(VLOOKUP(B2768,'Compulsory Training'!D:Z,23,FALSE),"")</f>
        <v/>
      </c>
      <c r="H2768" t="str">
        <f>IFERROR(VLOOKUP(B2768,Attendance!D:BQ,65,FALSE),"")</f>
        <v/>
      </c>
      <c r="I2768" t="str">
        <f>IFERROR(VLOOKUP(B2768,Misconduct!D:M,8,FALSE),"")</f>
        <v/>
      </c>
      <c r="J2768" t="str">
        <f>IFERROR(VLOOKUP(B2768,Misconduct!D:M,9,FALSE),"")</f>
        <v/>
      </c>
      <c r="K2768" t="str">
        <f>IFERROR(VLOOKUP(B2768,Misconduct!D:M,10,FALSE),"")</f>
        <v/>
      </c>
    </row>
    <row r="2769" spans="1:11">
      <c r="A2769" s="161" t="str">
        <f>IF(Personal_Development!C2663="","",Personal_Development!C2663)</f>
        <v/>
      </c>
      <c r="B2769" t="str">
        <f>IF(Personal_Development!D2663="","",Personal_Development!D2663)</f>
        <v/>
      </c>
      <c r="C2769" t="str">
        <f>IF(Personal_Development!E2663="","",Personal_Development!E2663)</f>
        <v/>
      </c>
      <c r="D2769" t="str">
        <f>IFERROR(VLOOKUP(B2769,Personal_Development!D:DL,113,FALSE),"")</f>
        <v/>
      </c>
      <c r="E2769" t="str">
        <f>IFERROR(VLOOKUP(B2769,Kaizen!D:X,21,FALSE),"")</f>
        <v/>
      </c>
      <c r="F2769" t="str">
        <f>IFERROR(VLOOKUP(B2769,'Safety Idea'!D:X,21,FALSE),"")</f>
        <v/>
      </c>
      <c r="G2769" t="str">
        <f>IFERROR(VLOOKUP(B2769,'Compulsory Training'!D:Z,23,FALSE),"")</f>
        <v/>
      </c>
      <c r="H2769" t="str">
        <f>IFERROR(VLOOKUP(B2769,Attendance!D:BQ,65,FALSE),"")</f>
        <v/>
      </c>
      <c r="I2769" t="str">
        <f>IFERROR(VLOOKUP(B2769,Misconduct!D:M,8,FALSE),"")</f>
        <v/>
      </c>
      <c r="J2769" t="str">
        <f>IFERROR(VLOOKUP(B2769,Misconduct!D:M,9,FALSE),"")</f>
        <v/>
      </c>
      <c r="K2769" t="str">
        <f>IFERROR(VLOOKUP(B2769,Misconduct!D:M,10,FALSE),"")</f>
        <v/>
      </c>
    </row>
    <row r="2770" spans="1:11">
      <c r="A2770" s="161" t="str">
        <f>IF(Personal_Development!C2664="","",Personal_Development!C2664)</f>
        <v/>
      </c>
      <c r="B2770" t="str">
        <f>IF(Personal_Development!D2664="","",Personal_Development!D2664)</f>
        <v/>
      </c>
      <c r="C2770" t="str">
        <f>IF(Personal_Development!E2664="","",Personal_Development!E2664)</f>
        <v/>
      </c>
      <c r="D2770" t="str">
        <f>IFERROR(VLOOKUP(B2770,Personal_Development!D:DL,113,FALSE),"")</f>
        <v/>
      </c>
      <c r="E2770" t="str">
        <f>IFERROR(VLOOKUP(B2770,Kaizen!D:X,21,FALSE),"")</f>
        <v/>
      </c>
      <c r="F2770" t="str">
        <f>IFERROR(VLOOKUP(B2770,'Safety Idea'!D:X,21,FALSE),"")</f>
        <v/>
      </c>
      <c r="G2770" t="str">
        <f>IFERROR(VLOOKUP(B2770,'Compulsory Training'!D:Z,23,FALSE),"")</f>
        <v/>
      </c>
      <c r="H2770" t="str">
        <f>IFERROR(VLOOKUP(B2770,Attendance!D:BQ,65,FALSE),"")</f>
        <v/>
      </c>
      <c r="I2770" t="str">
        <f>IFERROR(VLOOKUP(B2770,Misconduct!D:M,8,FALSE),"")</f>
        <v/>
      </c>
      <c r="J2770" t="str">
        <f>IFERROR(VLOOKUP(B2770,Misconduct!D:M,9,FALSE),"")</f>
        <v/>
      </c>
      <c r="K2770" t="str">
        <f>IFERROR(VLOOKUP(B2770,Misconduct!D:M,10,FALSE),"")</f>
        <v/>
      </c>
    </row>
    <row r="2771" spans="1:11">
      <c r="A2771" s="161" t="str">
        <f>IF(Personal_Development!C2665="","",Personal_Development!C2665)</f>
        <v/>
      </c>
      <c r="B2771" t="str">
        <f>IF(Personal_Development!D2665="","",Personal_Development!D2665)</f>
        <v/>
      </c>
      <c r="C2771" t="str">
        <f>IF(Personal_Development!E2665="","",Personal_Development!E2665)</f>
        <v/>
      </c>
      <c r="D2771" t="str">
        <f>IFERROR(VLOOKUP(B2771,Personal_Development!D:DL,113,FALSE),"")</f>
        <v/>
      </c>
      <c r="E2771" t="str">
        <f>IFERROR(VLOOKUP(B2771,Kaizen!D:X,21,FALSE),"")</f>
        <v/>
      </c>
      <c r="F2771" t="str">
        <f>IFERROR(VLOOKUP(B2771,'Safety Idea'!D:X,21,FALSE),"")</f>
        <v/>
      </c>
      <c r="G2771" t="str">
        <f>IFERROR(VLOOKUP(B2771,'Compulsory Training'!D:Z,23,FALSE),"")</f>
        <v/>
      </c>
      <c r="H2771" t="str">
        <f>IFERROR(VLOOKUP(B2771,Attendance!D:BQ,65,FALSE),"")</f>
        <v/>
      </c>
      <c r="I2771" t="str">
        <f>IFERROR(VLOOKUP(B2771,Misconduct!D:M,8,FALSE),"")</f>
        <v/>
      </c>
      <c r="J2771" t="str">
        <f>IFERROR(VLOOKUP(B2771,Misconduct!D:M,9,FALSE),"")</f>
        <v/>
      </c>
      <c r="K2771" t="str">
        <f>IFERROR(VLOOKUP(B2771,Misconduct!D:M,10,FALSE),"")</f>
        <v/>
      </c>
    </row>
    <row r="2772" spans="1:11">
      <c r="A2772" s="161" t="str">
        <f>IF(Personal_Development!C2666="","",Personal_Development!C2666)</f>
        <v/>
      </c>
      <c r="B2772" t="str">
        <f>IF(Personal_Development!D2666="","",Personal_Development!D2666)</f>
        <v/>
      </c>
      <c r="C2772" t="str">
        <f>IF(Personal_Development!E2666="","",Personal_Development!E2666)</f>
        <v/>
      </c>
      <c r="D2772" t="str">
        <f>IFERROR(VLOOKUP(B2772,Personal_Development!D:DL,113,FALSE),"")</f>
        <v/>
      </c>
      <c r="E2772" t="str">
        <f>IFERROR(VLOOKUP(B2772,Kaizen!D:X,21,FALSE),"")</f>
        <v/>
      </c>
      <c r="F2772" t="str">
        <f>IFERROR(VLOOKUP(B2772,'Safety Idea'!D:X,21,FALSE),"")</f>
        <v/>
      </c>
      <c r="G2772" t="str">
        <f>IFERROR(VLOOKUP(B2772,'Compulsory Training'!D:Z,23,FALSE),"")</f>
        <v/>
      </c>
      <c r="H2772" t="str">
        <f>IFERROR(VLOOKUP(B2772,Attendance!D:BQ,65,FALSE),"")</f>
        <v/>
      </c>
      <c r="I2772" t="str">
        <f>IFERROR(VLOOKUP(B2772,Misconduct!D:M,8,FALSE),"")</f>
        <v/>
      </c>
      <c r="J2772" t="str">
        <f>IFERROR(VLOOKUP(B2772,Misconduct!D:M,9,FALSE),"")</f>
        <v/>
      </c>
      <c r="K2772" t="str">
        <f>IFERROR(VLOOKUP(B2772,Misconduct!D:M,10,FALSE),"")</f>
        <v/>
      </c>
    </row>
    <row r="2773" spans="1:11">
      <c r="A2773" s="161" t="str">
        <f>IF(Personal_Development!C2667="","",Personal_Development!C2667)</f>
        <v/>
      </c>
      <c r="B2773" t="str">
        <f>IF(Personal_Development!D2667="","",Personal_Development!D2667)</f>
        <v/>
      </c>
      <c r="C2773" t="str">
        <f>IF(Personal_Development!E2667="","",Personal_Development!E2667)</f>
        <v/>
      </c>
      <c r="D2773" t="str">
        <f>IFERROR(VLOOKUP(B2773,Personal_Development!D:DL,113,FALSE),"")</f>
        <v/>
      </c>
      <c r="E2773" t="str">
        <f>IFERROR(VLOOKUP(B2773,Kaizen!D:X,21,FALSE),"")</f>
        <v/>
      </c>
      <c r="F2773" t="str">
        <f>IFERROR(VLOOKUP(B2773,'Safety Idea'!D:X,21,FALSE),"")</f>
        <v/>
      </c>
      <c r="G2773" t="str">
        <f>IFERROR(VLOOKUP(B2773,'Compulsory Training'!D:Z,23,FALSE),"")</f>
        <v/>
      </c>
      <c r="H2773" t="str">
        <f>IFERROR(VLOOKUP(B2773,Attendance!D:BQ,65,FALSE),"")</f>
        <v/>
      </c>
      <c r="I2773" t="str">
        <f>IFERROR(VLOOKUP(B2773,Misconduct!D:M,8,FALSE),"")</f>
        <v/>
      </c>
      <c r="J2773" t="str">
        <f>IFERROR(VLOOKUP(B2773,Misconduct!D:M,9,FALSE),"")</f>
        <v/>
      </c>
      <c r="K2773" t="str">
        <f>IFERROR(VLOOKUP(B2773,Misconduct!D:M,10,FALSE),"")</f>
        <v/>
      </c>
    </row>
    <row r="2774" spans="1:11">
      <c r="A2774" s="161" t="str">
        <f>IF(Personal_Development!C2668="","",Personal_Development!C2668)</f>
        <v/>
      </c>
      <c r="B2774" t="str">
        <f>IF(Personal_Development!D2668="","",Personal_Development!D2668)</f>
        <v/>
      </c>
      <c r="C2774" t="str">
        <f>IF(Personal_Development!E2668="","",Personal_Development!E2668)</f>
        <v/>
      </c>
      <c r="D2774" t="str">
        <f>IFERROR(VLOOKUP(B2774,Personal_Development!D:DL,113,FALSE),"")</f>
        <v/>
      </c>
      <c r="E2774" t="str">
        <f>IFERROR(VLOOKUP(B2774,Kaizen!D:X,21,FALSE),"")</f>
        <v/>
      </c>
      <c r="F2774" t="str">
        <f>IFERROR(VLOOKUP(B2774,'Safety Idea'!D:X,21,FALSE),"")</f>
        <v/>
      </c>
      <c r="G2774" t="str">
        <f>IFERROR(VLOOKUP(B2774,'Compulsory Training'!D:Z,23,FALSE),"")</f>
        <v/>
      </c>
      <c r="H2774" t="str">
        <f>IFERROR(VLOOKUP(B2774,Attendance!D:BQ,65,FALSE),"")</f>
        <v/>
      </c>
      <c r="I2774" t="str">
        <f>IFERROR(VLOOKUP(B2774,Misconduct!D:M,8,FALSE),"")</f>
        <v/>
      </c>
      <c r="J2774" t="str">
        <f>IFERROR(VLOOKUP(B2774,Misconduct!D:M,9,FALSE),"")</f>
        <v/>
      </c>
      <c r="K2774" t="str">
        <f>IFERROR(VLOOKUP(B2774,Misconduct!D:M,10,FALSE),"")</f>
        <v/>
      </c>
    </row>
    <row r="2775" spans="1:11">
      <c r="A2775" s="161" t="str">
        <f>IF(Personal_Development!C2669="","",Personal_Development!C2669)</f>
        <v/>
      </c>
      <c r="B2775" t="str">
        <f>IF(Personal_Development!D2669="","",Personal_Development!D2669)</f>
        <v/>
      </c>
      <c r="C2775" t="str">
        <f>IF(Personal_Development!E2669="","",Personal_Development!E2669)</f>
        <v/>
      </c>
      <c r="D2775" t="str">
        <f>IFERROR(VLOOKUP(B2775,Personal_Development!D:DL,113,FALSE),"")</f>
        <v/>
      </c>
      <c r="E2775" t="str">
        <f>IFERROR(VLOOKUP(B2775,Kaizen!D:X,21,FALSE),"")</f>
        <v/>
      </c>
      <c r="F2775" t="str">
        <f>IFERROR(VLOOKUP(B2775,'Safety Idea'!D:X,21,FALSE),"")</f>
        <v/>
      </c>
      <c r="G2775" t="str">
        <f>IFERROR(VLOOKUP(B2775,'Compulsory Training'!D:Z,23,FALSE),"")</f>
        <v/>
      </c>
      <c r="H2775" t="str">
        <f>IFERROR(VLOOKUP(B2775,Attendance!D:BQ,65,FALSE),"")</f>
        <v/>
      </c>
      <c r="I2775" t="str">
        <f>IFERROR(VLOOKUP(B2775,Misconduct!D:M,8,FALSE),"")</f>
        <v/>
      </c>
      <c r="J2775" t="str">
        <f>IFERROR(VLOOKUP(B2775,Misconduct!D:M,9,FALSE),"")</f>
        <v/>
      </c>
      <c r="K2775" t="str">
        <f>IFERROR(VLOOKUP(B2775,Misconduct!D:M,10,FALSE),"")</f>
        <v/>
      </c>
    </row>
    <row r="2776" spans="1:11">
      <c r="A2776" s="161" t="str">
        <f>IF(Personal_Development!C2670="","",Personal_Development!C2670)</f>
        <v/>
      </c>
      <c r="B2776" t="str">
        <f>IF(Personal_Development!D2670="","",Personal_Development!D2670)</f>
        <v/>
      </c>
      <c r="C2776" t="str">
        <f>IF(Personal_Development!E2670="","",Personal_Development!E2670)</f>
        <v/>
      </c>
      <c r="D2776" t="str">
        <f>IFERROR(VLOOKUP(B2776,Personal_Development!D:DL,113,FALSE),"")</f>
        <v/>
      </c>
      <c r="E2776" t="str">
        <f>IFERROR(VLOOKUP(B2776,Kaizen!D:X,21,FALSE),"")</f>
        <v/>
      </c>
      <c r="F2776" t="str">
        <f>IFERROR(VLOOKUP(B2776,'Safety Idea'!D:X,21,FALSE),"")</f>
        <v/>
      </c>
      <c r="G2776" t="str">
        <f>IFERROR(VLOOKUP(B2776,'Compulsory Training'!D:Z,23,FALSE),"")</f>
        <v/>
      </c>
      <c r="H2776" t="str">
        <f>IFERROR(VLOOKUP(B2776,Attendance!D:BQ,65,FALSE),"")</f>
        <v/>
      </c>
      <c r="I2776" t="str">
        <f>IFERROR(VLOOKUP(B2776,Misconduct!D:M,8,FALSE),"")</f>
        <v/>
      </c>
      <c r="J2776" t="str">
        <f>IFERROR(VLOOKUP(B2776,Misconduct!D:M,9,FALSE),"")</f>
        <v/>
      </c>
      <c r="K2776" t="str">
        <f>IFERROR(VLOOKUP(B2776,Misconduct!D:M,10,FALSE),"")</f>
        <v/>
      </c>
    </row>
    <row r="2777" spans="1:11">
      <c r="A2777" s="161" t="str">
        <f>IF(Personal_Development!C2671="","",Personal_Development!C2671)</f>
        <v/>
      </c>
      <c r="B2777" t="str">
        <f>IF(Personal_Development!D2671="","",Personal_Development!D2671)</f>
        <v/>
      </c>
      <c r="C2777" t="str">
        <f>IF(Personal_Development!E2671="","",Personal_Development!E2671)</f>
        <v/>
      </c>
      <c r="D2777" t="str">
        <f>IFERROR(VLOOKUP(B2777,Personal_Development!D:DL,113,FALSE),"")</f>
        <v/>
      </c>
      <c r="E2777" t="str">
        <f>IFERROR(VLOOKUP(B2777,Kaizen!D:X,21,FALSE),"")</f>
        <v/>
      </c>
      <c r="F2777" t="str">
        <f>IFERROR(VLOOKUP(B2777,'Safety Idea'!D:X,21,FALSE),"")</f>
        <v/>
      </c>
      <c r="G2777" t="str">
        <f>IFERROR(VLOOKUP(B2777,'Compulsory Training'!D:Z,23,FALSE),"")</f>
        <v/>
      </c>
      <c r="H2777" t="str">
        <f>IFERROR(VLOOKUP(B2777,Attendance!D:BQ,65,FALSE),"")</f>
        <v/>
      </c>
      <c r="I2777" t="str">
        <f>IFERROR(VLOOKUP(B2777,Misconduct!D:M,8,FALSE),"")</f>
        <v/>
      </c>
      <c r="J2777" t="str">
        <f>IFERROR(VLOOKUP(B2777,Misconduct!D:M,9,FALSE),"")</f>
        <v/>
      </c>
      <c r="K2777" t="str">
        <f>IFERROR(VLOOKUP(B2777,Misconduct!D:M,10,FALSE),"")</f>
        <v/>
      </c>
    </row>
    <row r="2778" spans="1:11">
      <c r="A2778" s="161" t="str">
        <f>IF(Personal_Development!C2672="","",Personal_Development!C2672)</f>
        <v/>
      </c>
      <c r="B2778" t="str">
        <f>IF(Personal_Development!D2672="","",Personal_Development!D2672)</f>
        <v/>
      </c>
      <c r="C2778" t="str">
        <f>IF(Personal_Development!E2672="","",Personal_Development!E2672)</f>
        <v/>
      </c>
      <c r="D2778" t="str">
        <f>IFERROR(VLOOKUP(B2778,Personal_Development!D:DL,113,FALSE),"")</f>
        <v/>
      </c>
      <c r="E2778" t="str">
        <f>IFERROR(VLOOKUP(B2778,Kaizen!D:X,21,FALSE),"")</f>
        <v/>
      </c>
      <c r="F2778" t="str">
        <f>IFERROR(VLOOKUP(B2778,'Safety Idea'!D:X,21,FALSE),"")</f>
        <v/>
      </c>
      <c r="G2778" t="str">
        <f>IFERROR(VLOOKUP(B2778,'Compulsory Training'!D:Z,23,FALSE),"")</f>
        <v/>
      </c>
      <c r="H2778" t="str">
        <f>IFERROR(VLOOKUP(B2778,Attendance!D:BQ,65,FALSE),"")</f>
        <v/>
      </c>
      <c r="I2778" t="str">
        <f>IFERROR(VLOOKUP(B2778,Misconduct!D:M,8,FALSE),"")</f>
        <v/>
      </c>
      <c r="J2778" t="str">
        <f>IFERROR(VLOOKUP(B2778,Misconduct!D:M,9,FALSE),"")</f>
        <v/>
      </c>
      <c r="K2778" t="str">
        <f>IFERROR(VLOOKUP(B2778,Misconduct!D:M,10,FALSE),"")</f>
        <v/>
      </c>
    </row>
    <row r="2779" spans="1:11">
      <c r="A2779" s="161" t="str">
        <f>IF(Personal_Development!C2673="","",Personal_Development!C2673)</f>
        <v/>
      </c>
      <c r="B2779" t="str">
        <f>IF(Personal_Development!D2673="","",Personal_Development!D2673)</f>
        <v/>
      </c>
      <c r="C2779" t="str">
        <f>IF(Personal_Development!E2673="","",Personal_Development!E2673)</f>
        <v/>
      </c>
      <c r="D2779" t="str">
        <f>IFERROR(VLOOKUP(B2779,Personal_Development!D:DL,113,FALSE),"")</f>
        <v/>
      </c>
      <c r="E2779" t="str">
        <f>IFERROR(VLOOKUP(B2779,Kaizen!D:X,21,FALSE),"")</f>
        <v/>
      </c>
      <c r="F2779" t="str">
        <f>IFERROR(VLOOKUP(B2779,'Safety Idea'!D:X,21,FALSE),"")</f>
        <v/>
      </c>
      <c r="G2779" t="str">
        <f>IFERROR(VLOOKUP(B2779,'Compulsory Training'!D:Z,23,FALSE),"")</f>
        <v/>
      </c>
      <c r="H2779" t="str">
        <f>IFERROR(VLOOKUP(B2779,Attendance!D:BQ,65,FALSE),"")</f>
        <v/>
      </c>
      <c r="I2779" t="str">
        <f>IFERROR(VLOOKUP(B2779,Misconduct!D:M,8,FALSE),"")</f>
        <v/>
      </c>
      <c r="J2779" t="str">
        <f>IFERROR(VLOOKUP(B2779,Misconduct!D:M,9,FALSE),"")</f>
        <v/>
      </c>
      <c r="K2779" t="str">
        <f>IFERROR(VLOOKUP(B2779,Misconduct!D:M,10,FALSE),"")</f>
        <v/>
      </c>
    </row>
    <row r="2780" spans="1:11">
      <c r="A2780" s="161" t="str">
        <f>IF(Personal_Development!C2674="","",Personal_Development!C2674)</f>
        <v/>
      </c>
      <c r="B2780" t="str">
        <f>IF(Personal_Development!D2674="","",Personal_Development!D2674)</f>
        <v/>
      </c>
      <c r="C2780" t="str">
        <f>IF(Personal_Development!E2674="","",Personal_Development!E2674)</f>
        <v/>
      </c>
      <c r="D2780" t="str">
        <f>IFERROR(VLOOKUP(B2780,Personal_Development!D:DL,113,FALSE),"")</f>
        <v/>
      </c>
      <c r="E2780" t="str">
        <f>IFERROR(VLOOKUP(B2780,Kaizen!D:X,21,FALSE),"")</f>
        <v/>
      </c>
      <c r="F2780" t="str">
        <f>IFERROR(VLOOKUP(B2780,'Safety Idea'!D:X,21,FALSE),"")</f>
        <v/>
      </c>
      <c r="G2780" t="str">
        <f>IFERROR(VLOOKUP(B2780,'Compulsory Training'!D:Z,23,FALSE),"")</f>
        <v/>
      </c>
      <c r="H2780" t="str">
        <f>IFERROR(VLOOKUP(B2780,Attendance!D:BQ,65,FALSE),"")</f>
        <v/>
      </c>
      <c r="I2780" t="str">
        <f>IFERROR(VLOOKUP(B2780,Misconduct!D:M,8,FALSE),"")</f>
        <v/>
      </c>
      <c r="J2780" t="str">
        <f>IFERROR(VLOOKUP(B2780,Misconduct!D:M,9,FALSE),"")</f>
        <v/>
      </c>
      <c r="K2780" t="str">
        <f>IFERROR(VLOOKUP(B2780,Misconduct!D:M,10,FALSE),"")</f>
        <v/>
      </c>
    </row>
    <row r="2781" spans="1:11">
      <c r="A2781" s="161" t="str">
        <f>IF(Personal_Development!C2675="","",Personal_Development!C2675)</f>
        <v/>
      </c>
      <c r="B2781" t="str">
        <f>IF(Personal_Development!D2675="","",Personal_Development!D2675)</f>
        <v/>
      </c>
      <c r="C2781" t="str">
        <f>IF(Personal_Development!E2675="","",Personal_Development!E2675)</f>
        <v/>
      </c>
      <c r="D2781" t="str">
        <f>IFERROR(VLOOKUP(B2781,Personal_Development!D:DL,113,FALSE),"")</f>
        <v/>
      </c>
      <c r="E2781" t="str">
        <f>IFERROR(VLOOKUP(B2781,Kaizen!D:X,21,FALSE),"")</f>
        <v/>
      </c>
      <c r="F2781" t="str">
        <f>IFERROR(VLOOKUP(B2781,'Safety Idea'!D:X,21,FALSE),"")</f>
        <v/>
      </c>
      <c r="G2781" t="str">
        <f>IFERROR(VLOOKUP(B2781,'Compulsory Training'!D:Z,23,FALSE),"")</f>
        <v/>
      </c>
      <c r="H2781" t="str">
        <f>IFERROR(VLOOKUP(B2781,Attendance!D:BQ,65,FALSE),"")</f>
        <v/>
      </c>
      <c r="I2781" t="str">
        <f>IFERROR(VLOOKUP(B2781,Misconduct!D:M,8,FALSE),"")</f>
        <v/>
      </c>
      <c r="J2781" t="str">
        <f>IFERROR(VLOOKUP(B2781,Misconduct!D:M,9,FALSE),"")</f>
        <v/>
      </c>
      <c r="K2781" t="str">
        <f>IFERROR(VLOOKUP(B2781,Misconduct!D:M,10,FALSE),"")</f>
        <v/>
      </c>
    </row>
    <row r="2782" spans="1:11">
      <c r="A2782" s="161" t="str">
        <f>IF(Personal_Development!C2676="","",Personal_Development!C2676)</f>
        <v/>
      </c>
      <c r="B2782" t="str">
        <f>IF(Personal_Development!D2676="","",Personal_Development!D2676)</f>
        <v/>
      </c>
      <c r="C2782" t="str">
        <f>IF(Personal_Development!E2676="","",Personal_Development!E2676)</f>
        <v/>
      </c>
      <c r="D2782" t="str">
        <f>IFERROR(VLOOKUP(B2782,Personal_Development!D:DL,113,FALSE),"")</f>
        <v/>
      </c>
      <c r="E2782" t="str">
        <f>IFERROR(VLOOKUP(B2782,Kaizen!D:X,21,FALSE),"")</f>
        <v/>
      </c>
      <c r="F2782" t="str">
        <f>IFERROR(VLOOKUP(B2782,'Safety Idea'!D:X,21,FALSE),"")</f>
        <v/>
      </c>
      <c r="G2782" t="str">
        <f>IFERROR(VLOOKUP(B2782,'Compulsory Training'!D:Z,23,FALSE),"")</f>
        <v/>
      </c>
      <c r="H2782" t="str">
        <f>IFERROR(VLOOKUP(B2782,Attendance!D:BQ,65,FALSE),"")</f>
        <v/>
      </c>
      <c r="I2782" t="str">
        <f>IFERROR(VLOOKUP(B2782,Misconduct!D:M,8,FALSE),"")</f>
        <v/>
      </c>
      <c r="J2782" t="str">
        <f>IFERROR(VLOOKUP(B2782,Misconduct!D:M,9,FALSE),"")</f>
        <v/>
      </c>
      <c r="K2782" t="str">
        <f>IFERROR(VLOOKUP(B2782,Misconduct!D:M,10,FALSE),"")</f>
        <v/>
      </c>
    </row>
    <row r="2783" spans="1:11">
      <c r="A2783" s="161" t="str">
        <f>IF(Personal_Development!C2677="","",Personal_Development!C2677)</f>
        <v/>
      </c>
      <c r="B2783" t="str">
        <f>IF(Personal_Development!D2677="","",Personal_Development!D2677)</f>
        <v/>
      </c>
      <c r="C2783" t="str">
        <f>IF(Personal_Development!E2677="","",Personal_Development!E2677)</f>
        <v/>
      </c>
      <c r="D2783" t="str">
        <f>IFERROR(VLOOKUP(B2783,Personal_Development!D:DL,113,FALSE),"")</f>
        <v/>
      </c>
      <c r="E2783" t="str">
        <f>IFERROR(VLOOKUP(B2783,Kaizen!D:X,21,FALSE),"")</f>
        <v/>
      </c>
      <c r="F2783" t="str">
        <f>IFERROR(VLOOKUP(B2783,'Safety Idea'!D:X,21,FALSE),"")</f>
        <v/>
      </c>
      <c r="G2783" t="str">
        <f>IFERROR(VLOOKUP(B2783,'Compulsory Training'!D:Z,23,FALSE),"")</f>
        <v/>
      </c>
      <c r="H2783" t="str">
        <f>IFERROR(VLOOKUP(B2783,Attendance!D:BQ,65,FALSE),"")</f>
        <v/>
      </c>
      <c r="I2783" t="str">
        <f>IFERROR(VLOOKUP(B2783,Misconduct!D:M,8,FALSE),"")</f>
        <v/>
      </c>
      <c r="J2783" t="str">
        <f>IFERROR(VLOOKUP(B2783,Misconduct!D:M,9,FALSE),"")</f>
        <v/>
      </c>
      <c r="K2783" t="str">
        <f>IFERROR(VLOOKUP(B2783,Misconduct!D:M,10,FALSE),"")</f>
        <v/>
      </c>
    </row>
    <row r="2784" spans="1:11">
      <c r="A2784" s="161" t="str">
        <f>IF(Personal_Development!C2678="","",Personal_Development!C2678)</f>
        <v/>
      </c>
      <c r="B2784" t="str">
        <f>IF(Personal_Development!D2678="","",Personal_Development!D2678)</f>
        <v/>
      </c>
      <c r="C2784" t="str">
        <f>IF(Personal_Development!E2678="","",Personal_Development!E2678)</f>
        <v/>
      </c>
      <c r="D2784" t="str">
        <f>IFERROR(VLOOKUP(B2784,Personal_Development!D:DL,113,FALSE),"")</f>
        <v/>
      </c>
      <c r="E2784" t="str">
        <f>IFERROR(VLOOKUP(B2784,Kaizen!D:X,21,FALSE),"")</f>
        <v/>
      </c>
      <c r="F2784" t="str">
        <f>IFERROR(VLOOKUP(B2784,'Safety Idea'!D:X,21,FALSE),"")</f>
        <v/>
      </c>
      <c r="G2784" t="str">
        <f>IFERROR(VLOOKUP(B2784,'Compulsory Training'!D:Z,23,FALSE),"")</f>
        <v/>
      </c>
      <c r="H2784" t="str">
        <f>IFERROR(VLOOKUP(B2784,Attendance!D:BQ,65,FALSE),"")</f>
        <v/>
      </c>
      <c r="I2784" t="str">
        <f>IFERROR(VLOOKUP(B2784,Misconduct!D:M,8,FALSE),"")</f>
        <v/>
      </c>
      <c r="J2784" t="str">
        <f>IFERROR(VLOOKUP(B2784,Misconduct!D:M,9,FALSE),"")</f>
        <v/>
      </c>
      <c r="K2784" t="str">
        <f>IFERROR(VLOOKUP(B2784,Misconduct!D:M,10,FALSE),"")</f>
        <v/>
      </c>
    </row>
    <row r="2785" spans="1:11">
      <c r="A2785" s="161" t="str">
        <f>IF(Personal_Development!C2679="","",Personal_Development!C2679)</f>
        <v/>
      </c>
      <c r="B2785" t="str">
        <f>IF(Personal_Development!D2679="","",Personal_Development!D2679)</f>
        <v/>
      </c>
      <c r="C2785" t="str">
        <f>IF(Personal_Development!E2679="","",Personal_Development!E2679)</f>
        <v/>
      </c>
      <c r="D2785" t="str">
        <f>IFERROR(VLOOKUP(B2785,Personal_Development!D:DL,113,FALSE),"")</f>
        <v/>
      </c>
      <c r="E2785" t="str">
        <f>IFERROR(VLOOKUP(B2785,Kaizen!D:X,21,FALSE),"")</f>
        <v/>
      </c>
      <c r="F2785" t="str">
        <f>IFERROR(VLOOKUP(B2785,'Safety Idea'!D:X,21,FALSE),"")</f>
        <v/>
      </c>
      <c r="G2785" t="str">
        <f>IFERROR(VLOOKUP(B2785,'Compulsory Training'!D:Z,23,FALSE),"")</f>
        <v/>
      </c>
      <c r="H2785" t="str">
        <f>IFERROR(VLOOKUP(B2785,Attendance!D:BQ,65,FALSE),"")</f>
        <v/>
      </c>
      <c r="I2785" t="str">
        <f>IFERROR(VLOOKUP(B2785,Misconduct!D:M,8,FALSE),"")</f>
        <v/>
      </c>
      <c r="J2785" t="str">
        <f>IFERROR(VLOOKUP(B2785,Misconduct!D:M,9,FALSE),"")</f>
        <v/>
      </c>
      <c r="K2785" t="str">
        <f>IFERROR(VLOOKUP(B2785,Misconduct!D:M,10,FALSE),"")</f>
        <v/>
      </c>
    </row>
    <row r="2786" spans="1:11">
      <c r="A2786" s="161" t="str">
        <f>IF(Personal_Development!C2680="","",Personal_Development!C2680)</f>
        <v/>
      </c>
      <c r="B2786" t="str">
        <f>IF(Personal_Development!D2680="","",Personal_Development!D2680)</f>
        <v/>
      </c>
      <c r="C2786" t="str">
        <f>IF(Personal_Development!E2680="","",Personal_Development!E2680)</f>
        <v/>
      </c>
      <c r="D2786" t="str">
        <f>IFERROR(VLOOKUP(B2786,Personal_Development!D:DL,113,FALSE),"")</f>
        <v/>
      </c>
      <c r="E2786" t="str">
        <f>IFERROR(VLOOKUP(B2786,Kaizen!D:X,21,FALSE),"")</f>
        <v/>
      </c>
      <c r="F2786" t="str">
        <f>IFERROR(VLOOKUP(B2786,'Safety Idea'!D:X,21,FALSE),"")</f>
        <v/>
      </c>
      <c r="G2786" t="str">
        <f>IFERROR(VLOOKUP(B2786,'Compulsory Training'!D:Z,23,FALSE),"")</f>
        <v/>
      </c>
      <c r="H2786" t="str">
        <f>IFERROR(VLOOKUP(B2786,Attendance!D:BQ,65,FALSE),"")</f>
        <v/>
      </c>
      <c r="I2786" t="str">
        <f>IFERROR(VLOOKUP(B2786,Misconduct!D:M,8,FALSE),"")</f>
        <v/>
      </c>
      <c r="J2786" t="str">
        <f>IFERROR(VLOOKUP(B2786,Misconduct!D:M,9,FALSE),"")</f>
        <v/>
      </c>
      <c r="K2786" t="str">
        <f>IFERROR(VLOOKUP(B2786,Misconduct!D:M,10,FALSE),"")</f>
        <v/>
      </c>
    </row>
    <row r="2787" spans="1:11">
      <c r="A2787" s="161" t="str">
        <f>IF(Personal_Development!C2681="","",Personal_Development!C2681)</f>
        <v/>
      </c>
      <c r="B2787" t="str">
        <f>IF(Personal_Development!D2681="","",Personal_Development!D2681)</f>
        <v/>
      </c>
      <c r="C2787" t="str">
        <f>IF(Personal_Development!E2681="","",Personal_Development!E2681)</f>
        <v/>
      </c>
      <c r="D2787" t="str">
        <f>IFERROR(VLOOKUP(B2787,Personal_Development!D:DL,113,FALSE),"")</f>
        <v/>
      </c>
      <c r="E2787" t="str">
        <f>IFERROR(VLOOKUP(B2787,Kaizen!D:X,21,FALSE),"")</f>
        <v/>
      </c>
      <c r="F2787" t="str">
        <f>IFERROR(VLOOKUP(B2787,'Safety Idea'!D:X,21,FALSE),"")</f>
        <v/>
      </c>
      <c r="G2787" t="str">
        <f>IFERROR(VLOOKUP(B2787,'Compulsory Training'!D:Z,23,FALSE),"")</f>
        <v/>
      </c>
      <c r="H2787" t="str">
        <f>IFERROR(VLOOKUP(B2787,Attendance!D:BQ,65,FALSE),"")</f>
        <v/>
      </c>
      <c r="I2787" t="str">
        <f>IFERROR(VLOOKUP(B2787,Misconduct!D:M,8,FALSE),"")</f>
        <v/>
      </c>
      <c r="J2787" t="str">
        <f>IFERROR(VLOOKUP(B2787,Misconduct!D:M,9,FALSE),"")</f>
        <v/>
      </c>
      <c r="K2787" t="str">
        <f>IFERROR(VLOOKUP(B2787,Misconduct!D:M,10,FALSE),"")</f>
        <v/>
      </c>
    </row>
    <row r="2788" spans="1:11">
      <c r="A2788" s="161" t="str">
        <f>IF(Personal_Development!C2682="","",Personal_Development!C2682)</f>
        <v/>
      </c>
      <c r="B2788" t="str">
        <f>IF(Personal_Development!D2682="","",Personal_Development!D2682)</f>
        <v/>
      </c>
      <c r="C2788" t="str">
        <f>IF(Personal_Development!E2682="","",Personal_Development!E2682)</f>
        <v/>
      </c>
      <c r="D2788" t="str">
        <f>IFERROR(VLOOKUP(B2788,Personal_Development!D:DL,113,FALSE),"")</f>
        <v/>
      </c>
      <c r="E2788" t="str">
        <f>IFERROR(VLOOKUP(B2788,Kaizen!D:X,21,FALSE),"")</f>
        <v/>
      </c>
      <c r="F2788" t="str">
        <f>IFERROR(VLOOKUP(B2788,'Safety Idea'!D:X,21,FALSE),"")</f>
        <v/>
      </c>
      <c r="G2788" t="str">
        <f>IFERROR(VLOOKUP(B2788,'Compulsory Training'!D:Z,23,FALSE),"")</f>
        <v/>
      </c>
      <c r="H2788" t="str">
        <f>IFERROR(VLOOKUP(B2788,Attendance!D:BQ,65,FALSE),"")</f>
        <v/>
      </c>
      <c r="I2788" t="str">
        <f>IFERROR(VLOOKUP(B2788,Misconduct!D:M,8,FALSE),"")</f>
        <v/>
      </c>
      <c r="J2788" t="str">
        <f>IFERROR(VLOOKUP(B2788,Misconduct!D:M,9,FALSE),"")</f>
        <v/>
      </c>
      <c r="K2788" t="str">
        <f>IFERROR(VLOOKUP(B2788,Misconduct!D:M,10,FALSE),"")</f>
        <v/>
      </c>
    </row>
    <row r="2789" spans="1:11">
      <c r="A2789" s="161" t="str">
        <f>IF(Personal_Development!C2683="","",Personal_Development!C2683)</f>
        <v/>
      </c>
      <c r="B2789" t="str">
        <f>IF(Personal_Development!D2683="","",Personal_Development!D2683)</f>
        <v/>
      </c>
      <c r="C2789" t="str">
        <f>IF(Personal_Development!E2683="","",Personal_Development!E2683)</f>
        <v/>
      </c>
      <c r="D2789" t="str">
        <f>IFERROR(VLOOKUP(B2789,Personal_Development!D:DL,113,FALSE),"")</f>
        <v/>
      </c>
      <c r="E2789" t="str">
        <f>IFERROR(VLOOKUP(B2789,Kaizen!D:X,21,FALSE),"")</f>
        <v/>
      </c>
      <c r="F2789" t="str">
        <f>IFERROR(VLOOKUP(B2789,'Safety Idea'!D:X,21,FALSE),"")</f>
        <v/>
      </c>
      <c r="G2789" t="str">
        <f>IFERROR(VLOOKUP(B2789,'Compulsory Training'!D:Z,23,FALSE),"")</f>
        <v/>
      </c>
      <c r="H2789" t="str">
        <f>IFERROR(VLOOKUP(B2789,Attendance!D:BQ,65,FALSE),"")</f>
        <v/>
      </c>
      <c r="I2789" t="str">
        <f>IFERROR(VLOOKUP(B2789,Misconduct!D:M,8,FALSE),"")</f>
        <v/>
      </c>
      <c r="J2789" t="str">
        <f>IFERROR(VLOOKUP(B2789,Misconduct!D:M,9,FALSE),"")</f>
        <v/>
      </c>
      <c r="K2789" t="str">
        <f>IFERROR(VLOOKUP(B2789,Misconduct!D:M,10,FALSE),"")</f>
        <v/>
      </c>
    </row>
    <row r="2790" spans="1:11">
      <c r="A2790" s="161" t="str">
        <f>IF(Personal_Development!C2684="","",Personal_Development!C2684)</f>
        <v/>
      </c>
      <c r="B2790" t="str">
        <f>IF(Personal_Development!D2684="","",Personal_Development!D2684)</f>
        <v/>
      </c>
      <c r="C2790" t="str">
        <f>IF(Personal_Development!E2684="","",Personal_Development!E2684)</f>
        <v/>
      </c>
      <c r="D2790" t="str">
        <f>IFERROR(VLOOKUP(B2790,Personal_Development!D:DL,113,FALSE),"")</f>
        <v/>
      </c>
      <c r="E2790" t="str">
        <f>IFERROR(VLOOKUP(B2790,Kaizen!D:X,21,FALSE),"")</f>
        <v/>
      </c>
      <c r="F2790" t="str">
        <f>IFERROR(VLOOKUP(B2790,'Safety Idea'!D:X,21,FALSE),"")</f>
        <v/>
      </c>
      <c r="G2790" t="str">
        <f>IFERROR(VLOOKUP(B2790,'Compulsory Training'!D:Z,23,FALSE),"")</f>
        <v/>
      </c>
      <c r="H2790" t="str">
        <f>IFERROR(VLOOKUP(B2790,Attendance!D:BQ,65,FALSE),"")</f>
        <v/>
      </c>
      <c r="I2790" t="str">
        <f>IFERROR(VLOOKUP(B2790,Misconduct!D:M,8,FALSE),"")</f>
        <v/>
      </c>
      <c r="J2790" t="str">
        <f>IFERROR(VLOOKUP(B2790,Misconduct!D:M,9,FALSE),"")</f>
        <v/>
      </c>
      <c r="K2790" t="str">
        <f>IFERROR(VLOOKUP(B2790,Misconduct!D:M,10,FALSE),"")</f>
        <v/>
      </c>
    </row>
    <row r="2791" spans="1:11">
      <c r="A2791" s="161" t="str">
        <f>IF(Personal_Development!C2685="","",Personal_Development!C2685)</f>
        <v/>
      </c>
      <c r="B2791" t="str">
        <f>IF(Personal_Development!D2685="","",Personal_Development!D2685)</f>
        <v/>
      </c>
      <c r="C2791" t="str">
        <f>IF(Personal_Development!E2685="","",Personal_Development!E2685)</f>
        <v/>
      </c>
      <c r="D2791" t="str">
        <f>IFERROR(VLOOKUP(B2791,Personal_Development!D:DL,113,FALSE),"")</f>
        <v/>
      </c>
      <c r="E2791" t="str">
        <f>IFERROR(VLOOKUP(B2791,Kaizen!D:X,21,FALSE),"")</f>
        <v/>
      </c>
      <c r="F2791" t="str">
        <f>IFERROR(VLOOKUP(B2791,'Safety Idea'!D:X,21,FALSE),"")</f>
        <v/>
      </c>
      <c r="G2791" t="str">
        <f>IFERROR(VLOOKUP(B2791,'Compulsory Training'!D:Z,23,FALSE),"")</f>
        <v/>
      </c>
      <c r="H2791" t="str">
        <f>IFERROR(VLOOKUP(B2791,Attendance!D:BQ,65,FALSE),"")</f>
        <v/>
      </c>
      <c r="I2791" t="str">
        <f>IFERROR(VLOOKUP(B2791,Misconduct!D:M,8,FALSE),"")</f>
        <v/>
      </c>
      <c r="J2791" t="str">
        <f>IFERROR(VLOOKUP(B2791,Misconduct!D:M,9,FALSE),"")</f>
        <v/>
      </c>
      <c r="K2791" t="str">
        <f>IFERROR(VLOOKUP(B2791,Misconduct!D:M,10,FALSE),"")</f>
        <v/>
      </c>
    </row>
    <row r="2792" spans="1:11">
      <c r="A2792" s="161" t="str">
        <f>IF(Personal_Development!C2686="","",Personal_Development!C2686)</f>
        <v/>
      </c>
      <c r="B2792" t="str">
        <f>IF(Personal_Development!D2686="","",Personal_Development!D2686)</f>
        <v/>
      </c>
      <c r="C2792" t="str">
        <f>IF(Personal_Development!E2686="","",Personal_Development!E2686)</f>
        <v/>
      </c>
      <c r="D2792" t="str">
        <f>IFERROR(VLOOKUP(B2792,Personal_Development!D:DL,113,FALSE),"")</f>
        <v/>
      </c>
      <c r="E2792" t="str">
        <f>IFERROR(VLOOKUP(B2792,Kaizen!D:X,21,FALSE),"")</f>
        <v/>
      </c>
      <c r="F2792" t="str">
        <f>IFERROR(VLOOKUP(B2792,'Safety Idea'!D:X,21,FALSE),"")</f>
        <v/>
      </c>
      <c r="G2792" t="str">
        <f>IFERROR(VLOOKUP(B2792,'Compulsory Training'!D:Z,23,FALSE),"")</f>
        <v/>
      </c>
      <c r="H2792" t="str">
        <f>IFERROR(VLOOKUP(B2792,Attendance!D:BQ,65,FALSE),"")</f>
        <v/>
      </c>
      <c r="I2792" t="str">
        <f>IFERROR(VLOOKUP(B2792,Misconduct!D:M,8,FALSE),"")</f>
        <v/>
      </c>
      <c r="J2792" t="str">
        <f>IFERROR(VLOOKUP(B2792,Misconduct!D:M,9,FALSE),"")</f>
        <v/>
      </c>
      <c r="K2792" t="str">
        <f>IFERROR(VLOOKUP(B2792,Misconduct!D:M,10,FALSE),"")</f>
        <v/>
      </c>
    </row>
    <row r="2793" spans="1:11">
      <c r="A2793" s="161" t="str">
        <f>IF(Personal_Development!C2687="","",Personal_Development!C2687)</f>
        <v/>
      </c>
      <c r="B2793" t="str">
        <f>IF(Personal_Development!D2687="","",Personal_Development!D2687)</f>
        <v/>
      </c>
      <c r="C2793" t="str">
        <f>IF(Personal_Development!E2687="","",Personal_Development!E2687)</f>
        <v/>
      </c>
      <c r="D2793" t="str">
        <f>IFERROR(VLOOKUP(B2793,Personal_Development!D:DL,113,FALSE),"")</f>
        <v/>
      </c>
      <c r="E2793" t="str">
        <f>IFERROR(VLOOKUP(B2793,Kaizen!D:X,21,FALSE),"")</f>
        <v/>
      </c>
      <c r="F2793" t="str">
        <f>IFERROR(VLOOKUP(B2793,'Safety Idea'!D:X,21,FALSE),"")</f>
        <v/>
      </c>
      <c r="G2793" t="str">
        <f>IFERROR(VLOOKUP(B2793,'Compulsory Training'!D:Z,23,FALSE),"")</f>
        <v/>
      </c>
      <c r="H2793" t="str">
        <f>IFERROR(VLOOKUP(B2793,Attendance!D:BQ,65,FALSE),"")</f>
        <v/>
      </c>
      <c r="I2793" t="str">
        <f>IFERROR(VLOOKUP(B2793,Misconduct!D:M,8,FALSE),"")</f>
        <v/>
      </c>
      <c r="J2793" t="str">
        <f>IFERROR(VLOOKUP(B2793,Misconduct!D:M,9,FALSE),"")</f>
        <v/>
      </c>
      <c r="K2793" t="str">
        <f>IFERROR(VLOOKUP(B2793,Misconduct!D:M,10,FALSE),"")</f>
        <v/>
      </c>
    </row>
    <row r="2794" spans="1:11">
      <c r="A2794" s="161" t="str">
        <f>IF(Personal_Development!C2688="","",Personal_Development!C2688)</f>
        <v/>
      </c>
      <c r="B2794" t="str">
        <f>IF(Personal_Development!D2688="","",Personal_Development!D2688)</f>
        <v/>
      </c>
      <c r="C2794" t="str">
        <f>IF(Personal_Development!E2688="","",Personal_Development!E2688)</f>
        <v/>
      </c>
      <c r="D2794" t="str">
        <f>IFERROR(VLOOKUP(B2794,Personal_Development!D:DL,113,FALSE),"")</f>
        <v/>
      </c>
      <c r="E2794" t="str">
        <f>IFERROR(VLOOKUP(B2794,Kaizen!D:X,21,FALSE),"")</f>
        <v/>
      </c>
      <c r="F2794" t="str">
        <f>IFERROR(VLOOKUP(B2794,'Safety Idea'!D:X,21,FALSE),"")</f>
        <v/>
      </c>
      <c r="G2794" t="str">
        <f>IFERROR(VLOOKUP(B2794,'Compulsory Training'!D:Z,23,FALSE),"")</f>
        <v/>
      </c>
      <c r="H2794" t="str">
        <f>IFERROR(VLOOKUP(B2794,Attendance!D:BQ,65,FALSE),"")</f>
        <v/>
      </c>
      <c r="I2794" t="str">
        <f>IFERROR(VLOOKUP(B2794,Misconduct!D:M,8,FALSE),"")</f>
        <v/>
      </c>
      <c r="J2794" t="str">
        <f>IFERROR(VLOOKUP(B2794,Misconduct!D:M,9,FALSE),"")</f>
        <v/>
      </c>
      <c r="K2794" t="str">
        <f>IFERROR(VLOOKUP(B2794,Misconduct!D:M,10,FALSE),"")</f>
        <v/>
      </c>
    </row>
    <row r="2795" spans="1:11">
      <c r="A2795" s="161" t="str">
        <f>IF(Personal_Development!C2689="","",Personal_Development!C2689)</f>
        <v/>
      </c>
      <c r="B2795" t="str">
        <f>IF(Personal_Development!D2689="","",Personal_Development!D2689)</f>
        <v/>
      </c>
      <c r="C2795" t="str">
        <f>IF(Personal_Development!E2689="","",Personal_Development!E2689)</f>
        <v/>
      </c>
      <c r="D2795" t="str">
        <f>IFERROR(VLOOKUP(B2795,Personal_Development!D:DL,113,FALSE),"")</f>
        <v/>
      </c>
      <c r="E2795" t="str">
        <f>IFERROR(VLOOKUP(B2795,Kaizen!D:X,21,FALSE),"")</f>
        <v/>
      </c>
      <c r="F2795" t="str">
        <f>IFERROR(VLOOKUP(B2795,'Safety Idea'!D:X,21,FALSE),"")</f>
        <v/>
      </c>
      <c r="G2795" t="str">
        <f>IFERROR(VLOOKUP(B2795,'Compulsory Training'!D:Z,23,FALSE),"")</f>
        <v/>
      </c>
      <c r="H2795" t="str">
        <f>IFERROR(VLOOKUP(B2795,Attendance!D:BQ,65,FALSE),"")</f>
        <v/>
      </c>
      <c r="I2795" t="str">
        <f>IFERROR(VLOOKUP(B2795,Misconduct!D:M,8,FALSE),"")</f>
        <v/>
      </c>
      <c r="J2795" t="str">
        <f>IFERROR(VLOOKUP(B2795,Misconduct!D:M,9,FALSE),"")</f>
        <v/>
      </c>
      <c r="K2795" t="str">
        <f>IFERROR(VLOOKUP(B2795,Misconduct!D:M,10,FALSE),"")</f>
        <v/>
      </c>
    </row>
    <row r="2796" spans="1:11">
      <c r="A2796" s="161" t="str">
        <f>IF(Personal_Development!C2690="","",Personal_Development!C2690)</f>
        <v/>
      </c>
      <c r="B2796" t="str">
        <f>IF(Personal_Development!D2690="","",Personal_Development!D2690)</f>
        <v/>
      </c>
      <c r="C2796" t="str">
        <f>IF(Personal_Development!E2690="","",Personal_Development!E2690)</f>
        <v/>
      </c>
      <c r="D2796" t="str">
        <f>IFERROR(VLOOKUP(B2796,Personal_Development!D:DL,113,FALSE),"")</f>
        <v/>
      </c>
      <c r="E2796" t="str">
        <f>IFERROR(VLOOKUP(B2796,Kaizen!D:X,21,FALSE),"")</f>
        <v/>
      </c>
      <c r="F2796" t="str">
        <f>IFERROR(VLOOKUP(B2796,'Safety Idea'!D:X,21,FALSE),"")</f>
        <v/>
      </c>
      <c r="G2796" t="str">
        <f>IFERROR(VLOOKUP(B2796,'Compulsory Training'!D:Z,23,FALSE),"")</f>
        <v/>
      </c>
      <c r="H2796" t="str">
        <f>IFERROR(VLOOKUP(B2796,Attendance!D:BQ,65,FALSE),"")</f>
        <v/>
      </c>
      <c r="I2796" t="str">
        <f>IFERROR(VLOOKUP(B2796,Misconduct!D:M,8,FALSE),"")</f>
        <v/>
      </c>
      <c r="J2796" t="str">
        <f>IFERROR(VLOOKUP(B2796,Misconduct!D:M,9,FALSE),"")</f>
        <v/>
      </c>
      <c r="K2796" t="str">
        <f>IFERROR(VLOOKUP(B2796,Misconduct!D:M,10,FALSE),"")</f>
        <v/>
      </c>
    </row>
    <row r="2797" spans="1:11">
      <c r="A2797" s="161" t="str">
        <f>IF(Personal_Development!C2691="","",Personal_Development!C2691)</f>
        <v/>
      </c>
      <c r="B2797" t="str">
        <f>IF(Personal_Development!D2691="","",Personal_Development!D2691)</f>
        <v/>
      </c>
      <c r="C2797" t="str">
        <f>IF(Personal_Development!E2691="","",Personal_Development!E2691)</f>
        <v/>
      </c>
      <c r="D2797" t="str">
        <f>IFERROR(VLOOKUP(B2797,Personal_Development!D:DL,113,FALSE),"")</f>
        <v/>
      </c>
      <c r="E2797" t="str">
        <f>IFERROR(VLOOKUP(B2797,Kaizen!D:X,21,FALSE),"")</f>
        <v/>
      </c>
      <c r="F2797" t="str">
        <f>IFERROR(VLOOKUP(B2797,'Safety Idea'!D:X,21,FALSE),"")</f>
        <v/>
      </c>
      <c r="G2797" t="str">
        <f>IFERROR(VLOOKUP(B2797,'Compulsory Training'!D:Z,23,FALSE),"")</f>
        <v/>
      </c>
      <c r="H2797" t="str">
        <f>IFERROR(VLOOKUP(B2797,Attendance!D:BQ,65,FALSE),"")</f>
        <v/>
      </c>
      <c r="I2797" t="str">
        <f>IFERROR(VLOOKUP(B2797,Misconduct!D:M,8,FALSE),"")</f>
        <v/>
      </c>
      <c r="J2797" t="str">
        <f>IFERROR(VLOOKUP(B2797,Misconduct!D:M,9,FALSE),"")</f>
        <v/>
      </c>
      <c r="K2797" t="str">
        <f>IFERROR(VLOOKUP(B2797,Misconduct!D:M,10,FALSE),"")</f>
        <v/>
      </c>
    </row>
    <row r="2798" spans="1:11">
      <c r="A2798" s="161" t="str">
        <f>IF(Personal_Development!C2692="","",Personal_Development!C2692)</f>
        <v/>
      </c>
      <c r="B2798" t="str">
        <f>IF(Personal_Development!D2692="","",Personal_Development!D2692)</f>
        <v/>
      </c>
      <c r="C2798" t="str">
        <f>IF(Personal_Development!E2692="","",Personal_Development!E2692)</f>
        <v/>
      </c>
      <c r="D2798" t="str">
        <f>IFERROR(VLOOKUP(B2798,Personal_Development!D:DL,113,FALSE),"")</f>
        <v/>
      </c>
      <c r="E2798" t="str">
        <f>IFERROR(VLOOKUP(B2798,Kaizen!D:X,21,FALSE),"")</f>
        <v/>
      </c>
      <c r="F2798" t="str">
        <f>IFERROR(VLOOKUP(B2798,'Safety Idea'!D:X,21,FALSE),"")</f>
        <v/>
      </c>
      <c r="G2798" t="str">
        <f>IFERROR(VLOOKUP(B2798,'Compulsory Training'!D:Z,23,FALSE),"")</f>
        <v/>
      </c>
      <c r="H2798" t="str">
        <f>IFERROR(VLOOKUP(B2798,Attendance!D:BQ,65,FALSE),"")</f>
        <v/>
      </c>
      <c r="I2798" t="str">
        <f>IFERROR(VLOOKUP(B2798,Misconduct!D:M,8,FALSE),"")</f>
        <v/>
      </c>
      <c r="J2798" t="str">
        <f>IFERROR(VLOOKUP(B2798,Misconduct!D:M,9,FALSE),"")</f>
        <v/>
      </c>
      <c r="K2798" t="str">
        <f>IFERROR(VLOOKUP(B2798,Misconduct!D:M,10,FALSE),"")</f>
        <v/>
      </c>
    </row>
    <row r="2799" spans="1:11">
      <c r="A2799" s="161" t="str">
        <f>IF(Personal_Development!C2693="","",Personal_Development!C2693)</f>
        <v/>
      </c>
      <c r="B2799" t="str">
        <f>IF(Personal_Development!D2693="","",Personal_Development!D2693)</f>
        <v/>
      </c>
      <c r="C2799" t="str">
        <f>IF(Personal_Development!E2693="","",Personal_Development!E2693)</f>
        <v/>
      </c>
      <c r="D2799" t="str">
        <f>IFERROR(VLOOKUP(B2799,Personal_Development!D:DL,113,FALSE),"")</f>
        <v/>
      </c>
      <c r="E2799" t="str">
        <f>IFERROR(VLOOKUP(B2799,Kaizen!D:X,21,FALSE),"")</f>
        <v/>
      </c>
      <c r="F2799" t="str">
        <f>IFERROR(VLOOKUP(B2799,'Safety Idea'!D:X,21,FALSE),"")</f>
        <v/>
      </c>
      <c r="G2799" t="str">
        <f>IFERROR(VLOOKUP(B2799,'Compulsory Training'!D:Z,23,FALSE),"")</f>
        <v/>
      </c>
      <c r="H2799" t="str">
        <f>IFERROR(VLOOKUP(B2799,Attendance!D:BQ,65,FALSE),"")</f>
        <v/>
      </c>
      <c r="I2799" t="str">
        <f>IFERROR(VLOOKUP(B2799,Misconduct!D:M,8,FALSE),"")</f>
        <v/>
      </c>
      <c r="J2799" t="str">
        <f>IFERROR(VLOOKUP(B2799,Misconduct!D:M,9,FALSE),"")</f>
        <v/>
      </c>
      <c r="K2799" t="str">
        <f>IFERROR(VLOOKUP(B2799,Misconduct!D:M,10,FALSE),"")</f>
        <v/>
      </c>
    </row>
    <row r="2800" spans="1:11">
      <c r="A2800" s="161" t="str">
        <f>IF(Personal_Development!C2694="","",Personal_Development!C2694)</f>
        <v/>
      </c>
      <c r="B2800" t="str">
        <f>IF(Personal_Development!D2694="","",Personal_Development!D2694)</f>
        <v/>
      </c>
      <c r="C2800" t="str">
        <f>IF(Personal_Development!E2694="","",Personal_Development!E2694)</f>
        <v/>
      </c>
      <c r="D2800" t="str">
        <f>IFERROR(VLOOKUP(B2800,Personal_Development!D:DL,113,FALSE),"")</f>
        <v/>
      </c>
      <c r="E2800" t="str">
        <f>IFERROR(VLOOKUP(B2800,Kaizen!D:X,21,FALSE),"")</f>
        <v/>
      </c>
      <c r="F2800" t="str">
        <f>IFERROR(VLOOKUP(B2800,'Safety Idea'!D:X,21,FALSE),"")</f>
        <v/>
      </c>
      <c r="G2800" t="str">
        <f>IFERROR(VLOOKUP(B2800,'Compulsory Training'!D:Z,23,FALSE),"")</f>
        <v/>
      </c>
      <c r="H2800" t="str">
        <f>IFERROR(VLOOKUP(B2800,Attendance!D:BQ,65,FALSE),"")</f>
        <v/>
      </c>
      <c r="I2800" t="str">
        <f>IFERROR(VLOOKUP(B2800,Misconduct!D:M,8,FALSE),"")</f>
        <v/>
      </c>
      <c r="J2800" t="str">
        <f>IFERROR(VLOOKUP(B2800,Misconduct!D:M,9,FALSE),"")</f>
        <v/>
      </c>
      <c r="K2800" t="str">
        <f>IFERROR(VLOOKUP(B2800,Misconduct!D:M,10,FALSE),"")</f>
        <v/>
      </c>
    </row>
    <row r="2801" spans="1:11">
      <c r="A2801" s="161" t="str">
        <f>IF(Personal_Development!C2695="","",Personal_Development!C2695)</f>
        <v/>
      </c>
      <c r="B2801" t="str">
        <f>IF(Personal_Development!D2695="","",Personal_Development!D2695)</f>
        <v/>
      </c>
      <c r="C2801" t="str">
        <f>IF(Personal_Development!E2695="","",Personal_Development!E2695)</f>
        <v/>
      </c>
      <c r="D2801" t="str">
        <f>IFERROR(VLOOKUP(B2801,Personal_Development!D:DL,113,FALSE),"")</f>
        <v/>
      </c>
      <c r="E2801" t="str">
        <f>IFERROR(VLOOKUP(B2801,Kaizen!D:X,21,FALSE),"")</f>
        <v/>
      </c>
      <c r="F2801" t="str">
        <f>IFERROR(VLOOKUP(B2801,'Safety Idea'!D:X,21,FALSE),"")</f>
        <v/>
      </c>
      <c r="G2801" t="str">
        <f>IFERROR(VLOOKUP(B2801,'Compulsory Training'!D:Z,23,FALSE),"")</f>
        <v/>
      </c>
      <c r="H2801" t="str">
        <f>IFERROR(VLOOKUP(B2801,Attendance!D:BQ,65,FALSE),"")</f>
        <v/>
      </c>
      <c r="I2801" t="str">
        <f>IFERROR(VLOOKUP(B2801,Misconduct!D:M,8,FALSE),"")</f>
        <v/>
      </c>
      <c r="J2801" t="str">
        <f>IFERROR(VLOOKUP(B2801,Misconduct!D:M,9,FALSE),"")</f>
        <v/>
      </c>
      <c r="K2801" t="str">
        <f>IFERROR(VLOOKUP(B2801,Misconduct!D:M,10,FALSE),"")</f>
        <v/>
      </c>
    </row>
    <row r="2802" spans="1:11">
      <c r="A2802" s="161" t="str">
        <f>IF(Personal_Development!C2696="","",Personal_Development!C2696)</f>
        <v/>
      </c>
      <c r="B2802" t="str">
        <f>IF(Personal_Development!D2696="","",Personal_Development!D2696)</f>
        <v/>
      </c>
      <c r="C2802" t="str">
        <f>IF(Personal_Development!E2696="","",Personal_Development!E2696)</f>
        <v/>
      </c>
      <c r="D2802" t="str">
        <f>IFERROR(VLOOKUP(B2802,Personal_Development!D:DL,113,FALSE),"")</f>
        <v/>
      </c>
      <c r="E2802" t="str">
        <f>IFERROR(VLOOKUP(B2802,Kaizen!D:X,21,FALSE),"")</f>
        <v/>
      </c>
      <c r="F2802" t="str">
        <f>IFERROR(VLOOKUP(B2802,'Safety Idea'!D:X,21,FALSE),"")</f>
        <v/>
      </c>
      <c r="G2802" t="str">
        <f>IFERROR(VLOOKUP(B2802,'Compulsory Training'!D:Z,23,FALSE),"")</f>
        <v/>
      </c>
      <c r="H2802" t="str">
        <f>IFERROR(VLOOKUP(B2802,Attendance!D:BQ,65,FALSE),"")</f>
        <v/>
      </c>
      <c r="I2802" t="str">
        <f>IFERROR(VLOOKUP(B2802,Misconduct!D:M,8,FALSE),"")</f>
        <v/>
      </c>
      <c r="J2802" t="str">
        <f>IFERROR(VLOOKUP(B2802,Misconduct!D:M,9,FALSE),"")</f>
        <v/>
      </c>
      <c r="K2802" t="str">
        <f>IFERROR(VLOOKUP(B2802,Misconduct!D:M,10,FALSE),"")</f>
        <v/>
      </c>
    </row>
    <row r="2803" spans="1:11">
      <c r="A2803" s="161" t="str">
        <f>IF(Personal_Development!C2697="","",Personal_Development!C2697)</f>
        <v/>
      </c>
      <c r="B2803" t="str">
        <f>IF(Personal_Development!D2697="","",Personal_Development!D2697)</f>
        <v/>
      </c>
      <c r="C2803" t="str">
        <f>IF(Personal_Development!E2697="","",Personal_Development!E2697)</f>
        <v/>
      </c>
      <c r="D2803" t="str">
        <f>IFERROR(VLOOKUP(B2803,Personal_Development!D:DL,113,FALSE),"")</f>
        <v/>
      </c>
      <c r="E2803" t="str">
        <f>IFERROR(VLOOKUP(B2803,Kaizen!D:X,21,FALSE),"")</f>
        <v/>
      </c>
      <c r="F2803" t="str">
        <f>IFERROR(VLOOKUP(B2803,'Safety Idea'!D:X,21,FALSE),"")</f>
        <v/>
      </c>
      <c r="G2803" t="str">
        <f>IFERROR(VLOOKUP(B2803,'Compulsory Training'!D:Z,23,FALSE),"")</f>
        <v/>
      </c>
      <c r="H2803" t="str">
        <f>IFERROR(VLOOKUP(B2803,Attendance!D:BQ,65,FALSE),"")</f>
        <v/>
      </c>
      <c r="I2803" t="str">
        <f>IFERROR(VLOOKUP(B2803,Misconduct!D:M,8,FALSE),"")</f>
        <v/>
      </c>
      <c r="J2803" t="str">
        <f>IFERROR(VLOOKUP(B2803,Misconduct!D:M,9,FALSE),"")</f>
        <v/>
      </c>
      <c r="K2803" t="str">
        <f>IFERROR(VLOOKUP(B2803,Misconduct!D:M,10,FALSE),"")</f>
        <v/>
      </c>
    </row>
    <row r="2804" spans="1:11">
      <c r="A2804" s="161" t="str">
        <f>IF(Personal_Development!C2698="","",Personal_Development!C2698)</f>
        <v/>
      </c>
      <c r="B2804" t="str">
        <f>IF(Personal_Development!D2698="","",Personal_Development!D2698)</f>
        <v/>
      </c>
      <c r="C2804" t="str">
        <f>IF(Personal_Development!E2698="","",Personal_Development!E2698)</f>
        <v/>
      </c>
      <c r="D2804" t="str">
        <f>IFERROR(VLOOKUP(B2804,Personal_Development!D:DL,113,FALSE),"")</f>
        <v/>
      </c>
      <c r="E2804" t="str">
        <f>IFERROR(VLOOKUP(B2804,Kaizen!D:X,21,FALSE),"")</f>
        <v/>
      </c>
      <c r="F2804" t="str">
        <f>IFERROR(VLOOKUP(B2804,'Safety Idea'!D:X,21,FALSE),"")</f>
        <v/>
      </c>
      <c r="G2804" t="str">
        <f>IFERROR(VLOOKUP(B2804,'Compulsory Training'!D:Z,23,FALSE),"")</f>
        <v/>
      </c>
      <c r="H2804" t="str">
        <f>IFERROR(VLOOKUP(B2804,Attendance!D:BQ,65,FALSE),"")</f>
        <v/>
      </c>
      <c r="I2804" t="str">
        <f>IFERROR(VLOOKUP(B2804,Misconduct!D:M,8,FALSE),"")</f>
        <v/>
      </c>
      <c r="J2804" t="str">
        <f>IFERROR(VLOOKUP(B2804,Misconduct!D:M,9,FALSE),"")</f>
        <v/>
      </c>
      <c r="K2804" t="str">
        <f>IFERROR(VLOOKUP(B2804,Misconduct!D:M,10,FALSE),"")</f>
        <v/>
      </c>
    </row>
    <row r="2805" spans="1:11">
      <c r="A2805" s="161" t="str">
        <f>IF(Personal_Development!C2699="","",Personal_Development!C2699)</f>
        <v/>
      </c>
      <c r="B2805" t="str">
        <f>IF(Personal_Development!D2699="","",Personal_Development!D2699)</f>
        <v/>
      </c>
      <c r="C2805" t="str">
        <f>IF(Personal_Development!E2699="","",Personal_Development!E2699)</f>
        <v/>
      </c>
      <c r="D2805" t="str">
        <f>IFERROR(VLOOKUP(B2805,Personal_Development!D:DL,113,FALSE),"")</f>
        <v/>
      </c>
      <c r="E2805" t="str">
        <f>IFERROR(VLOOKUP(B2805,Kaizen!D:X,21,FALSE),"")</f>
        <v/>
      </c>
      <c r="F2805" t="str">
        <f>IFERROR(VLOOKUP(B2805,'Safety Idea'!D:X,21,FALSE),"")</f>
        <v/>
      </c>
      <c r="G2805" t="str">
        <f>IFERROR(VLOOKUP(B2805,'Compulsory Training'!D:Z,23,FALSE),"")</f>
        <v/>
      </c>
      <c r="H2805" t="str">
        <f>IFERROR(VLOOKUP(B2805,Attendance!D:BQ,65,FALSE),"")</f>
        <v/>
      </c>
      <c r="I2805" t="str">
        <f>IFERROR(VLOOKUP(B2805,Misconduct!D:M,8,FALSE),"")</f>
        <v/>
      </c>
      <c r="J2805" t="str">
        <f>IFERROR(VLOOKUP(B2805,Misconduct!D:M,9,FALSE),"")</f>
        <v/>
      </c>
      <c r="K2805" t="str">
        <f>IFERROR(VLOOKUP(B2805,Misconduct!D:M,10,FALSE),"")</f>
        <v/>
      </c>
    </row>
    <row r="2806" spans="1:11">
      <c r="A2806" s="161" t="str">
        <f>IF(Personal_Development!C2700="","",Personal_Development!C2700)</f>
        <v/>
      </c>
      <c r="B2806" t="str">
        <f>IF(Personal_Development!D2700="","",Personal_Development!D2700)</f>
        <v/>
      </c>
      <c r="C2806" t="str">
        <f>IF(Personal_Development!E2700="","",Personal_Development!E2700)</f>
        <v/>
      </c>
      <c r="D2806" t="str">
        <f>IFERROR(VLOOKUP(B2806,Personal_Development!D:DL,113,FALSE),"")</f>
        <v/>
      </c>
      <c r="E2806" t="str">
        <f>IFERROR(VLOOKUP(B2806,Kaizen!D:X,21,FALSE),"")</f>
        <v/>
      </c>
      <c r="F2806" t="str">
        <f>IFERROR(VLOOKUP(B2806,'Safety Idea'!D:X,21,FALSE),"")</f>
        <v/>
      </c>
      <c r="G2806" t="str">
        <f>IFERROR(VLOOKUP(B2806,'Compulsory Training'!D:Z,23,FALSE),"")</f>
        <v/>
      </c>
      <c r="H2806" t="str">
        <f>IFERROR(VLOOKUP(B2806,Attendance!D:BQ,65,FALSE),"")</f>
        <v/>
      </c>
      <c r="I2806" t="str">
        <f>IFERROR(VLOOKUP(B2806,Misconduct!D:M,8,FALSE),"")</f>
        <v/>
      </c>
      <c r="J2806" t="str">
        <f>IFERROR(VLOOKUP(B2806,Misconduct!D:M,9,FALSE),"")</f>
        <v/>
      </c>
      <c r="K2806" t="str">
        <f>IFERROR(VLOOKUP(B2806,Misconduct!D:M,10,FALSE),"")</f>
        <v/>
      </c>
    </row>
    <row r="2807" spans="1:11">
      <c r="A2807" s="161" t="str">
        <f>IF(Personal_Development!C2701="","",Personal_Development!C2701)</f>
        <v/>
      </c>
      <c r="B2807" t="str">
        <f>IF(Personal_Development!D2701="","",Personal_Development!D2701)</f>
        <v/>
      </c>
      <c r="C2807" t="str">
        <f>IF(Personal_Development!E2701="","",Personal_Development!E2701)</f>
        <v/>
      </c>
      <c r="D2807" t="str">
        <f>IFERROR(VLOOKUP(B2807,Personal_Development!D:DL,113,FALSE),"")</f>
        <v/>
      </c>
      <c r="E2807" t="str">
        <f>IFERROR(VLOOKUP(B2807,Kaizen!D:X,21,FALSE),"")</f>
        <v/>
      </c>
      <c r="F2807" t="str">
        <f>IFERROR(VLOOKUP(B2807,'Safety Idea'!D:X,21,FALSE),"")</f>
        <v/>
      </c>
      <c r="G2807" t="str">
        <f>IFERROR(VLOOKUP(B2807,'Compulsory Training'!D:Z,23,FALSE),"")</f>
        <v/>
      </c>
      <c r="H2807" t="str">
        <f>IFERROR(VLOOKUP(B2807,Attendance!D:BQ,65,FALSE),"")</f>
        <v/>
      </c>
      <c r="I2807" t="str">
        <f>IFERROR(VLOOKUP(B2807,Misconduct!D:M,8,FALSE),"")</f>
        <v/>
      </c>
      <c r="J2807" t="str">
        <f>IFERROR(VLOOKUP(B2807,Misconduct!D:M,9,FALSE),"")</f>
        <v/>
      </c>
      <c r="K2807" t="str">
        <f>IFERROR(VLOOKUP(B2807,Misconduct!D:M,10,FALSE),"")</f>
        <v/>
      </c>
    </row>
    <row r="2808" spans="1:11">
      <c r="A2808" s="161" t="str">
        <f>IF(Personal_Development!C2702="","",Personal_Development!C2702)</f>
        <v/>
      </c>
      <c r="B2808" t="str">
        <f>IF(Personal_Development!D2702="","",Personal_Development!D2702)</f>
        <v/>
      </c>
      <c r="C2808" t="str">
        <f>IF(Personal_Development!E2702="","",Personal_Development!E2702)</f>
        <v/>
      </c>
      <c r="D2808" t="str">
        <f>IFERROR(VLOOKUP(B2808,Personal_Development!D:DL,113,FALSE),"")</f>
        <v/>
      </c>
      <c r="E2808" t="str">
        <f>IFERROR(VLOOKUP(B2808,Kaizen!D:X,21,FALSE),"")</f>
        <v/>
      </c>
      <c r="F2808" t="str">
        <f>IFERROR(VLOOKUP(B2808,'Safety Idea'!D:X,21,FALSE),"")</f>
        <v/>
      </c>
      <c r="G2808" t="str">
        <f>IFERROR(VLOOKUP(B2808,'Compulsory Training'!D:Z,23,FALSE),"")</f>
        <v/>
      </c>
      <c r="H2808" t="str">
        <f>IFERROR(VLOOKUP(B2808,Attendance!D:BQ,65,FALSE),"")</f>
        <v/>
      </c>
      <c r="I2808" t="str">
        <f>IFERROR(VLOOKUP(B2808,Misconduct!D:M,8,FALSE),"")</f>
        <v/>
      </c>
      <c r="J2808" t="str">
        <f>IFERROR(VLOOKUP(B2808,Misconduct!D:M,9,FALSE),"")</f>
        <v/>
      </c>
      <c r="K2808" t="str">
        <f>IFERROR(VLOOKUP(B2808,Misconduct!D:M,10,FALSE),"")</f>
        <v/>
      </c>
    </row>
    <row r="2809" spans="1:11">
      <c r="A2809" s="161" t="str">
        <f>IF(Personal_Development!C2703="","",Personal_Development!C2703)</f>
        <v/>
      </c>
      <c r="B2809" t="str">
        <f>IF(Personal_Development!D2703="","",Personal_Development!D2703)</f>
        <v/>
      </c>
      <c r="C2809" t="str">
        <f>IF(Personal_Development!E2703="","",Personal_Development!E2703)</f>
        <v/>
      </c>
      <c r="D2809" t="str">
        <f>IFERROR(VLOOKUP(B2809,Personal_Development!D:DL,113,FALSE),"")</f>
        <v/>
      </c>
      <c r="E2809" t="str">
        <f>IFERROR(VLOOKUP(B2809,Kaizen!D:X,21,FALSE),"")</f>
        <v/>
      </c>
      <c r="F2809" t="str">
        <f>IFERROR(VLOOKUP(B2809,'Safety Idea'!D:X,21,FALSE),"")</f>
        <v/>
      </c>
      <c r="G2809" t="str">
        <f>IFERROR(VLOOKUP(B2809,'Compulsory Training'!D:Z,23,FALSE),"")</f>
        <v/>
      </c>
      <c r="H2809" t="str">
        <f>IFERROR(VLOOKUP(B2809,Attendance!D:BQ,65,FALSE),"")</f>
        <v/>
      </c>
      <c r="I2809" t="str">
        <f>IFERROR(VLOOKUP(B2809,Misconduct!D:M,8,FALSE),"")</f>
        <v/>
      </c>
      <c r="J2809" t="str">
        <f>IFERROR(VLOOKUP(B2809,Misconduct!D:M,9,FALSE),"")</f>
        <v/>
      </c>
      <c r="K2809" t="str">
        <f>IFERROR(VLOOKUP(B2809,Misconduct!D:M,10,FALSE),"")</f>
        <v/>
      </c>
    </row>
    <row r="2810" spans="1:11">
      <c r="A2810" s="161" t="str">
        <f>IF(Personal_Development!C2704="","",Personal_Development!C2704)</f>
        <v/>
      </c>
      <c r="B2810" t="str">
        <f>IF(Personal_Development!D2704="","",Personal_Development!D2704)</f>
        <v/>
      </c>
      <c r="C2810" t="str">
        <f>IF(Personal_Development!E2704="","",Personal_Development!E2704)</f>
        <v/>
      </c>
      <c r="D2810" t="str">
        <f>IFERROR(VLOOKUP(B2810,Personal_Development!D:DL,113,FALSE),"")</f>
        <v/>
      </c>
      <c r="E2810" t="str">
        <f>IFERROR(VLOOKUP(B2810,Kaizen!D:X,21,FALSE),"")</f>
        <v/>
      </c>
      <c r="F2810" t="str">
        <f>IFERROR(VLOOKUP(B2810,'Safety Idea'!D:X,21,FALSE),"")</f>
        <v/>
      </c>
      <c r="G2810" t="str">
        <f>IFERROR(VLOOKUP(B2810,'Compulsory Training'!D:Z,23,FALSE),"")</f>
        <v/>
      </c>
      <c r="H2810" t="str">
        <f>IFERROR(VLOOKUP(B2810,Attendance!D:BQ,65,FALSE),"")</f>
        <v/>
      </c>
      <c r="I2810" t="str">
        <f>IFERROR(VLOOKUP(B2810,Misconduct!D:M,8,FALSE),"")</f>
        <v/>
      </c>
      <c r="J2810" t="str">
        <f>IFERROR(VLOOKUP(B2810,Misconduct!D:M,9,FALSE),"")</f>
        <v/>
      </c>
      <c r="K2810" t="str">
        <f>IFERROR(VLOOKUP(B2810,Misconduct!D:M,10,FALSE),"")</f>
        <v/>
      </c>
    </row>
    <row r="2811" spans="1:11">
      <c r="A2811" s="161" t="str">
        <f>IF(Personal_Development!C2705="","",Personal_Development!C2705)</f>
        <v/>
      </c>
      <c r="B2811" t="str">
        <f>IF(Personal_Development!D2705="","",Personal_Development!D2705)</f>
        <v/>
      </c>
      <c r="C2811" t="str">
        <f>IF(Personal_Development!E2705="","",Personal_Development!E2705)</f>
        <v/>
      </c>
      <c r="D2811" t="str">
        <f>IFERROR(VLOOKUP(B2811,Personal_Development!D:DL,113,FALSE),"")</f>
        <v/>
      </c>
      <c r="E2811" t="str">
        <f>IFERROR(VLOOKUP(B2811,Kaizen!D:X,21,FALSE),"")</f>
        <v/>
      </c>
      <c r="F2811" t="str">
        <f>IFERROR(VLOOKUP(B2811,'Safety Idea'!D:X,21,FALSE),"")</f>
        <v/>
      </c>
      <c r="G2811" t="str">
        <f>IFERROR(VLOOKUP(B2811,'Compulsory Training'!D:Z,23,FALSE),"")</f>
        <v/>
      </c>
      <c r="H2811" t="str">
        <f>IFERROR(VLOOKUP(B2811,Attendance!D:BQ,65,FALSE),"")</f>
        <v/>
      </c>
      <c r="I2811" t="str">
        <f>IFERROR(VLOOKUP(B2811,Misconduct!D:M,8,FALSE),"")</f>
        <v/>
      </c>
      <c r="J2811" t="str">
        <f>IFERROR(VLOOKUP(B2811,Misconduct!D:M,9,FALSE),"")</f>
        <v/>
      </c>
      <c r="K2811" t="str">
        <f>IFERROR(VLOOKUP(B2811,Misconduct!D:M,10,FALSE),"")</f>
        <v/>
      </c>
    </row>
    <row r="2812" spans="1:11">
      <c r="A2812" s="161" t="str">
        <f>IF(Personal_Development!C2706="","",Personal_Development!C2706)</f>
        <v/>
      </c>
      <c r="B2812" t="str">
        <f>IF(Personal_Development!D2706="","",Personal_Development!D2706)</f>
        <v/>
      </c>
      <c r="C2812" t="str">
        <f>IF(Personal_Development!E2706="","",Personal_Development!E2706)</f>
        <v/>
      </c>
      <c r="D2812" t="str">
        <f>IFERROR(VLOOKUP(B2812,Personal_Development!D:DL,113,FALSE),"")</f>
        <v/>
      </c>
      <c r="E2812" t="str">
        <f>IFERROR(VLOOKUP(B2812,Kaizen!D:X,21,FALSE),"")</f>
        <v/>
      </c>
      <c r="F2812" t="str">
        <f>IFERROR(VLOOKUP(B2812,'Safety Idea'!D:X,21,FALSE),"")</f>
        <v/>
      </c>
      <c r="G2812" t="str">
        <f>IFERROR(VLOOKUP(B2812,'Compulsory Training'!D:Z,23,FALSE),"")</f>
        <v/>
      </c>
      <c r="H2812" t="str">
        <f>IFERROR(VLOOKUP(B2812,Attendance!D:BQ,65,FALSE),"")</f>
        <v/>
      </c>
      <c r="I2812" t="str">
        <f>IFERROR(VLOOKUP(B2812,Misconduct!D:M,8,FALSE),"")</f>
        <v/>
      </c>
      <c r="J2812" t="str">
        <f>IFERROR(VLOOKUP(B2812,Misconduct!D:M,9,FALSE),"")</f>
        <v/>
      </c>
      <c r="K2812" t="str">
        <f>IFERROR(VLOOKUP(B2812,Misconduct!D:M,10,FALSE),"")</f>
        <v/>
      </c>
    </row>
    <row r="2813" spans="1:11">
      <c r="A2813" s="161" t="str">
        <f>IF(Personal_Development!C2707="","",Personal_Development!C2707)</f>
        <v/>
      </c>
      <c r="B2813" t="str">
        <f>IF(Personal_Development!D2707="","",Personal_Development!D2707)</f>
        <v/>
      </c>
      <c r="C2813" t="str">
        <f>IF(Personal_Development!E2707="","",Personal_Development!E2707)</f>
        <v/>
      </c>
      <c r="D2813" t="str">
        <f>IFERROR(VLOOKUP(B2813,Personal_Development!D:DL,113,FALSE),"")</f>
        <v/>
      </c>
      <c r="E2813" t="str">
        <f>IFERROR(VLOOKUP(B2813,Kaizen!D:X,21,FALSE),"")</f>
        <v/>
      </c>
      <c r="F2813" t="str">
        <f>IFERROR(VLOOKUP(B2813,'Safety Idea'!D:X,21,FALSE),"")</f>
        <v/>
      </c>
      <c r="G2813" t="str">
        <f>IFERROR(VLOOKUP(B2813,'Compulsory Training'!D:Z,23,FALSE),"")</f>
        <v/>
      </c>
      <c r="H2813" t="str">
        <f>IFERROR(VLOOKUP(B2813,Attendance!D:BQ,65,FALSE),"")</f>
        <v/>
      </c>
      <c r="I2813" t="str">
        <f>IFERROR(VLOOKUP(B2813,Misconduct!D:M,8,FALSE),"")</f>
        <v/>
      </c>
      <c r="J2813" t="str">
        <f>IFERROR(VLOOKUP(B2813,Misconduct!D:M,9,FALSE),"")</f>
        <v/>
      </c>
      <c r="K2813" t="str">
        <f>IFERROR(VLOOKUP(B2813,Misconduct!D:M,10,FALSE),"")</f>
        <v/>
      </c>
    </row>
    <row r="2814" spans="1:11">
      <c r="A2814" s="161" t="str">
        <f>IF(Personal_Development!C2708="","",Personal_Development!C2708)</f>
        <v/>
      </c>
      <c r="B2814" t="str">
        <f>IF(Personal_Development!D2708="","",Personal_Development!D2708)</f>
        <v/>
      </c>
      <c r="C2814" t="str">
        <f>IF(Personal_Development!E2708="","",Personal_Development!E2708)</f>
        <v/>
      </c>
      <c r="D2814" t="str">
        <f>IFERROR(VLOOKUP(B2814,Personal_Development!D:DL,113,FALSE),"")</f>
        <v/>
      </c>
      <c r="E2814" t="str">
        <f>IFERROR(VLOOKUP(B2814,Kaizen!D:X,21,FALSE),"")</f>
        <v/>
      </c>
      <c r="F2814" t="str">
        <f>IFERROR(VLOOKUP(B2814,'Safety Idea'!D:X,21,FALSE),"")</f>
        <v/>
      </c>
      <c r="G2814" t="str">
        <f>IFERROR(VLOOKUP(B2814,'Compulsory Training'!D:Z,23,FALSE),"")</f>
        <v/>
      </c>
      <c r="H2814" t="str">
        <f>IFERROR(VLOOKUP(B2814,Attendance!D:BQ,65,FALSE),"")</f>
        <v/>
      </c>
      <c r="I2814" t="str">
        <f>IFERROR(VLOOKUP(B2814,Misconduct!D:M,8,FALSE),"")</f>
        <v/>
      </c>
      <c r="J2814" t="str">
        <f>IFERROR(VLOOKUP(B2814,Misconduct!D:M,9,FALSE),"")</f>
        <v/>
      </c>
      <c r="K2814" t="str">
        <f>IFERROR(VLOOKUP(B2814,Misconduct!D:M,10,FALSE),"")</f>
        <v/>
      </c>
    </row>
    <row r="2815" spans="1:11">
      <c r="A2815" s="161" t="str">
        <f>IF(Personal_Development!C2709="","",Personal_Development!C2709)</f>
        <v/>
      </c>
      <c r="B2815" t="str">
        <f>IF(Personal_Development!D2709="","",Personal_Development!D2709)</f>
        <v/>
      </c>
      <c r="C2815" t="str">
        <f>IF(Personal_Development!E2709="","",Personal_Development!E2709)</f>
        <v/>
      </c>
      <c r="D2815" t="str">
        <f>IFERROR(VLOOKUP(B2815,Personal_Development!D:DL,113,FALSE),"")</f>
        <v/>
      </c>
      <c r="E2815" t="str">
        <f>IFERROR(VLOOKUP(B2815,Kaizen!D:X,21,FALSE),"")</f>
        <v/>
      </c>
      <c r="F2815" t="str">
        <f>IFERROR(VLOOKUP(B2815,'Safety Idea'!D:X,21,FALSE),"")</f>
        <v/>
      </c>
      <c r="G2815" t="str">
        <f>IFERROR(VLOOKUP(B2815,'Compulsory Training'!D:Z,23,FALSE),"")</f>
        <v/>
      </c>
      <c r="H2815" t="str">
        <f>IFERROR(VLOOKUP(B2815,Attendance!D:BQ,65,FALSE),"")</f>
        <v/>
      </c>
      <c r="I2815" t="str">
        <f>IFERROR(VLOOKUP(B2815,Misconduct!D:M,8,FALSE),"")</f>
        <v/>
      </c>
      <c r="J2815" t="str">
        <f>IFERROR(VLOOKUP(B2815,Misconduct!D:M,9,FALSE),"")</f>
        <v/>
      </c>
      <c r="K2815" t="str">
        <f>IFERROR(VLOOKUP(B2815,Misconduct!D:M,10,FALSE),"")</f>
        <v/>
      </c>
    </row>
    <row r="2816" spans="1:11">
      <c r="A2816" s="161" t="str">
        <f>IF(Personal_Development!C2710="","",Personal_Development!C2710)</f>
        <v/>
      </c>
      <c r="B2816" t="str">
        <f>IF(Personal_Development!D2710="","",Personal_Development!D2710)</f>
        <v/>
      </c>
      <c r="C2816" t="str">
        <f>IF(Personal_Development!E2710="","",Personal_Development!E2710)</f>
        <v/>
      </c>
      <c r="D2816" t="str">
        <f>IFERROR(VLOOKUP(B2816,Personal_Development!D:DL,113,FALSE),"")</f>
        <v/>
      </c>
      <c r="E2816" t="str">
        <f>IFERROR(VLOOKUP(B2816,Kaizen!D:X,21,FALSE),"")</f>
        <v/>
      </c>
      <c r="F2816" t="str">
        <f>IFERROR(VLOOKUP(B2816,'Safety Idea'!D:X,21,FALSE),"")</f>
        <v/>
      </c>
      <c r="G2816" t="str">
        <f>IFERROR(VLOOKUP(B2816,'Compulsory Training'!D:Z,23,FALSE),"")</f>
        <v/>
      </c>
      <c r="H2816" t="str">
        <f>IFERROR(VLOOKUP(B2816,Attendance!D:BQ,65,FALSE),"")</f>
        <v/>
      </c>
      <c r="I2816" t="str">
        <f>IFERROR(VLOOKUP(B2816,Misconduct!D:M,8,FALSE),"")</f>
        <v/>
      </c>
      <c r="J2816" t="str">
        <f>IFERROR(VLOOKUP(B2816,Misconduct!D:M,9,FALSE),"")</f>
        <v/>
      </c>
      <c r="K2816" t="str">
        <f>IFERROR(VLOOKUP(B2816,Misconduct!D:M,10,FALSE),"")</f>
        <v/>
      </c>
    </row>
    <row r="2817" spans="1:11">
      <c r="A2817" s="161" t="str">
        <f>IF(Personal_Development!C2711="","",Personal_Development!C2711)</f>
        <v/>
      </c>
      <c r="B2817" t="str">
        <f>IF(Personal_Development!D2711="","",Personal_Development!D2711)</f>
        <v/>
      </c>
      <c r="C2817" t="str">
        <f>IF(Personal_Development!E2711="","",Personal_Development!E2711)</f>
        <v/>
      </c>
      <c r="D2817" t="str">
        <f>IFERROR(VLOOKUP(B2817,Personal_Development!D:DL,113,FALSE),"")</f>
        <v/>
      </c>
      <c r="E2817" t="str">
        <f>IFERROR(VLOOKUP(B2817,Kaizen!D:X,21,FALSE),"")</f>
        <v/>
      </c>
      <c r="F2817" t="str">
        <f>IFERROR(VLOOKUP(B2817,'Safety Idea'!D:X,21,FALSE),"")</f>
        <v/>
      </c>
      <c r="G2817" t="str">
        <f>IFERROR(VLOOKUP(B2817,'Compulsory Training'!D:Z,23,FALSE),"")</f>
        <v/>
      </c>
      <c r="H2817" t="str">
        <f>IFERROR(VLOOKUP(B2817,Attendance!D:BQ,65,FALSE),"")</f>
        <v/>
      </c>
      <c r="I2817" t="str">
        <f>IFERROR(VLOOKUP(B2817,Misconduct!D:M,8,FALSE),"")</f>
        <v/>
      </c>
      <c r="J2817" t="str">
        <f>IFERROR(VLOOKUP(B2817,Misconduct!D:M,9,FALSE),"")</f>
        <v/>
      </c>
      <c r="K2817" t="str">
        <f>IFERROR(VLOOKUP(B2817,Misconduct!D:M,10,FALSE),"")</f>
        <v/>
      </c>
    </row>
    <row r="2818" spans="1:11">
      <c r="A2818" s="161" t="str">
        <f>IF(Personal_Development!C2712="","",Personal_Development!C2712)</f>
        <v/>
      </c>
      <c r="B2818" t="str">
        <f>IF(Personal_Development!D2712="","",Personal_Development!D2712)</f>
        <v/>
      </c>
      <c r="C2818" t="str">
        <f>IF(Personal_Development!E2712="","",Personal_Development!E2712)</f>
        <v/>
      </c>
      <c r="D2818" t="str">
        <f>IFERROR(VLOOKUP(B2818,Personal_Development!D:DL,113,FALSE),"")</f>
        <v/>
      </c>
      <c r="E2818" t="str">
        <f>IFERROR(VLOOKUP(B2818,Kaizen!D:X,21,FALSE),"")</f>
        <v/>
      </c>
      <c r="F2818" t="str">
        <f>IFERROR(VLOOKUP(B2818,'Safety Idea'!D:X,21,FALSE),"")</f>
        <v/>
      </c>
      <c r="G2818" t="str">
        <f>IFERROR(VLOOKUP(B2818,'Compulsory Training'!D:Z,23,FALSE),"")</f>
        <v/>
      </c>
      <c r="H2818" t="str">
        <f>IFERROR(VLOOKUP(B2818,Attendance!D:BQ,65,FALSE),"")</f>
        <v/>
      </c>
      <c r="I2818" t="str">
        <f>IFERROR(VLOOKUP(B2818,Misconduct!D:M,8,FALSE),"")</f>
        <v/>
      </c>
      <c r="J2818" t="str">
        <f>IFERROR(VLOOKUP(B2818,Misconduct!D:M,9,FALSE),"")</f>
        <v/>
      </c>
      <c r="K2818" t="str">
        <f>IFERROR(VLOOKUP(B2818,Misconduct!D:M,10,FALSE),"")</f>
        <v/>
      </c>
    </row>
    <row r="2819" spans="1:11">
      <c r="A2819" s="161" t="str">
        <f>IF(Personal_Development!C2713="","",Personal_Development!C2713)</f>
        <v/>
      </c>
      <c r="B2819" t="str">
        <f>IF(Personal_Development!D2713="","",Personal_Development!D2713)</f>
        <v/>
      </c>
      <c r="C2819" t="str">
        <f>IF(Personal_Development!E2713="","",Personal_Development!E2713)</f>
        <v/>
      </c>
      <c r="D2819" t="str">
        <f>IFERROR(VLOOKUP(B2819,Personal_Development!D:DL,113,FALSE),"")</f>
        <v/>
      </c>
      <c r="E2819" t="str">
        <f>IFERROR(VLOOKUP(B2819,Kaizen!D:X,21,FALSE),"")</f>
        <v/>
      </c>
      <c r="F2819" t="str">
        <f>IFERROR(VLOOKUP(B2819,'Safety Idea'!D:X,21,FALSE),"")</f>
        <v/>
      </c>
      <c r="G2819" t="str">
        <f>IFERROR(VLOOKUP(B2819,'Compulsory Training'!D:Z,23,FALSE),"")</f>
        <v/>
      </c>
      <c r="H2819" t="str">
        <f>IFERROR(VLOOKUP(B2819,Attendance!D:BQ,65,FALSE),"")</f>
        <v/>
      </c>
      <c r="I2819" t="str">
        <f>IFERROR(VLOOKUP(B2819,Misconduct!D:M,8,FALSE),"")</f>
        <v/>
      </c>
      <c r="J2819" t="str">
        <f>IFERROR(VLOOKUP(B2819,Misconduct!D:M,9,FALSE),"")</f>
        <v/>
      </c>
      <c r="K2819" t="str">
        <f>IFERROR(VLOOKUP(B2819,Misconduct!D:M,10,FALSE),"")</f>
        <v/>
      </c>
    </row>
    <row r="2820" spans="1:11">
      <c r="A2820" s="161" t="str">
        <f>IF(Personal_Development!C2714="","",Personal_Development!C2714)</f>
        <v/>
      </c>
      <c r="B2820" t="str">
        <f>IF(Personal_Development!D2714="","",Personal_Development!D2714)</f>
        <v/>
      </c>
      <c r="C2820" t="str">
        <f>IF(Personal_Development!E2714="","",Personal_Development!E2714)</f>
        <v/>
      </c>
      <c r="D2820" t="str">
        <f>IFERROR(VLOOKUP(B2820,Personal_Development!D:DL,113,FALSE),"")</f>
        <v/>
      </c>
      <c r="E2820" t="str">
        <f>IFERROR(VLOOKUP(B2820,Kaizen!D:X,21,FALSE),"")</f>
        <v/>
      </c>
      <c r="F2820" t="str">
        <f>IFERROR(VLOOKUP(B2820,'Safety Idea'!D:X,21,FALSE),"")</f>
        <v/>
      </c>
      <c r="G2820" t="str">
        <f>IFERROR(VLOOKUP(B2820,'Compulsory Training'!D:Z,23,FALSE),"")</f>
        <v/>
      </c>
      <c r="H2820" t="str">
        <f>IFERROR(VLOOKUP(B2820,Attendance!D:BQ,65,FALSE),"")</f>
        <v/>
      </c>
      <c r="I2820" t="str">
        <f>IFERROR(VLOOKUP(B2820,Misconduct!D:M,8,FALSE),"")</f>
        <v/>
      </c>
      <c r="J2820" t="str">
        <f>IFERROR(VLOOKUP(B2820,Misconduct!D:M,9,FALSE),"")</f>
        <v/>
      </c>
      <c r="K2820" t="str">
        <f>IFERROR(VLOOKUP(B2820,Misconduct!D:M,10,FALSE),"")</f>
        <v/>
      </c>
    </row>
    <row r="2821" spans="1:11">
      <c r="A2821" s="161" t="str">
        <f>IF(Personal_Development!C2715="","",Personal_Development!C2715)</f>
        <v/>
      </c>
      <c r="B2821" t="str">
        <f>IF(Personal_Development!D2715="","",Personal_Development!D2715)</f>
        <v/>
      </c>
      <c r="C2821" t="str">
        <f>IF(Personal_Development!E2715="","",Personal_Development!E2715)</f>
        <v/>
      </c>
      <c r="D2821" t="str">
        <f>IFERROR(VLOOKUP(B2821,Personal_Development!D:DL,113,FALSE),"")</f>
        <v/>
      </c>
      <c r="E2821" t="str">
        <f>IFERROR(VLOOKUP(B2821,Kaizen!D:X,21,FALSE),"")</f>
        <v/>
      </c>
      <c r="F2821" t="str">
        <f>IFERROR(VLOOKUP(B2821,'Safety Idea'!D:X,21,FALSE),"")</f>
        <v/>
      </c>
      <c r="G2821" t="str">
        <f>IFERROR(VLOOKUP(B2821,'Compulsory Training'!D:Z,23,FALSE),"")</f>
        <v/>
      </c>
      <c r="H2821" t="str">
        <f>IFERROR(VLOOKUP(B2821,Attendance!D:BQ,65,FALSE),"")</f>
        <v/>
      </c>
      <c r="I2821" t="str">
        <f>IFERROR(VLOOKUP(B2821,Misconduct!D:M,8,FALSE),"")</f>
        <v/>
      </c>
      <c r="J2821" t="str">
        <f>IFERROR(VLOOKUP(B2821,Misconduct!D:M,9,FALSE),"")</f>
        <v/>
      </c>
      <c r="K2821" t="str">
        <f>IFERROR(VLOOKUP(B2821,Misconduct!D:M,10,FALSE),"")</f>
        <v/>
      </c>
    </row>
    <row r="2822" spans="1:11">
      <c r="A2822" s="161" t="str">
        <f>IF(Personal_Development!C2716="","",Personal_Development!C2716)</f>
        <v/>
      </c>
      <c r="B2822" t="str">
        <f>IF(Personal_Development!D2716="","",Personal_Development!D2716)</f>
        <v/>
      </c>
      <c r="C2822" t="str">
        <f>IF(Personal_Development!E2716="","",Personal_Development!E2716)</f>
        <v/>
      </c>
      <c r="D2822" t="str">
        <f>IFERROR(VLOOKUP(B2822,Personal_Development!D:DL,113,FALSE),"")</f>
        <v/>
      </c>
      <c r="E2822" t="str">
        <f>IFERROR(VLOOKUP(B2822,Kaizen!D:X,21,FALSE),"")</f>
        <v/>
      </c>
      <c r="F2822" t="str">
        <f>IFERROR(VLOOKUP(B2822,'Safety Idea'!D:X,21,FALSE),"")</f>
        <v/>
      </c>
      <c r="G2822" t="str">
        <f>IFERROR(VLOOKUP(B2822,'Compulsory Training'!D:Z,23,FALSE),"")</f>
        <v/>
      </c>
      <c r="H2822" t="str">
        <f>IFERROR(VLOOKUP(B2822,Attendance!D:BQ,65,FALSE),"")</f>
        <v/>
      </c>
      <c r="I2822" t="str">
        <f>IFERROR(VLOOKUP(B2822,Misconduct!D:M,8,FALSE),"")</f>
        <v/>
      </c>
      <c r="J2822" t="str">
        <f>IFERROR(VLOOKUP(B2822,Misconduct!D:M,9,FALSE),"")</f>
        <v/>
      </c>
      <c r="K2822" t="str">
        <f>IFERROR(VLOOKUP(B2822,Misconduct!D:M,10,FALSE),"")</f>
        <v/>
      </c>
    </row>
    <row r="2823" spans="1:11">
      <c r="A2823" s="161" t="str">
        <f>IF(Personal_Development!C2717="","",Personal_Development!C2717)</f>
        <v/>
      </c>
      <c r="B2823" t="str">
        <f>IF(Personal_Development!D2717="","",Personal_Development!D2717)</f>
        <v/>
      </c>
      <c r="C2823" t="str">
        <f>IF(Personal_Development!E2717="","",Personal_Development!E2717)</f>
        <v/>
      </c>
      <c r="D2823" t="str">
        <f>IFERROR(VLOOKUP(B2823,Personal_Development!D:DL,113,FALSE),"")</f>
        <v/>
      </c>
      <c r="E2823" t="str">
        <f>IFERROR(VLOOKUP(B2823,Kaizen!D:X,21,FALSE),"")</f>
        <v/>
      </c>
      <c r="F2823" t="str">
        <f>IFERROR(VLOOKUP(B2823,'Safety Idea'!D:X,21,FALSE),"")</f>
        <v/>
      </c>
      <c r="G2823" t="str">
        <f>IFERROR(VLOOKUP(B2823,'Compulsory Training'!D:Z,23,FALSE),"")</f>
        <v/>
      </c>
      <c r="H2823" t="str">
        <f>IFERROR(VLOOKUP(B2823,Attendance!D:BQ,65,FALSE),"")</f>
        <v/>
      </c>
      <c r="I2823" t="str">
        <f>IFERROR(VLOOKUP(B2823,Misconduct!D:M,8,FALSE),"")</f>
        <v/>
      </c>
      <c r="J2823" t="str">
        <f>IFERROR(VLOOKUP(B2823,Misconduct!D:M,9,FALSE),"")</f>
        <v/>
      </c>
      <c r="K2823" t="str">
        <f>IFERROR(VLOOKUP(B2823,Misconduct!D:M,10,FALSE),"")</f>
        <v/>
      </c>
    </row>
    <row r="2824" spans="1:11">
      <c r="A2824" s="161" t="str">
        <f>IF(Personal_Development!C2718="","",Personal_Development!C2718)</f>
        <v/>
      </c>
      <c r="B2824" t="str">
        <f>IF(Personal_Development!D2718="","",Personal_Development!D2718)</f>
        <v/>
      </c>
      <c r="C2824" t="str">
        <f>IF(Personal_Development!E2718="","",Personal_Development!E2718)</f>
        <v/>
      </c>
      <c r="D2824" t="str">
        <f>IFERROR(VLOOKUP(B2824,Personal_Development!D:DL,113,FALSE),"")</f>
        <v/>
      </c>
      <c r="E2824" t="str">
        <f>IFERROR(VLOOKUP(B2824,Kaizen!D:X,21,FALSE),"")</f>
        <v/>
      </c>
      <c r="F2824" t="str">
        <f>IFERROR(VLOOKUP(B2824,'Safety Idea'!D:X,21,FALSE),"")</f>
        <v/>
      </c>
      <c r="G2824" t="str">
        <f>IFERROR(VLOOKUP(B2824,'Compulsory Training'!D:Z,23,FALSE),"")</f>
        <v/>
      </c>
      <c r="H2824" t="str">
        <f>IFERROR(VLOOKUP(B2824,Attendance!D:BQ,65,FALSE),"")</f>
        <v/>
      </c>
      <c r="I2824" t="str">
        <f>IFERROR(VLOOKUP(B2824,Misconduct!D:M,8,FALSE),"")</f>
        <v/>
      </c>
      <c r="J2824" t="str">
        <f>IFERROR(VLOOKUP(B2824,Misconduct!D:M,9,FALSE),"")</f>
        <v/>
      </c>
      <c r="K2824" t="str">
        <f>IFERROR(VLOOKUP(B2824,Misconduct!D:M,10,FALSE),"")</f>
        <v/>
      </c>
    </row>
    <row r="2825" spans="1:11">
      <c r="A2825" s="161" t="str">
        <f>IF(Personal_Development!C2719="","",Personal_Development!C2719)</f>
        <v/>
      </c>
      <c r="B2825" t="str">
        <f>IF(Personal_Development!D2719="","",Personal_Development!D2719)</f>
        <v/>
      </c>
      <c r="C2825" t="str">
        <f>IF(Personal_Development!E2719="","",Personal_Development!E2719)</f>
        <v/>
      </c>
      <c r="D2825" t="str">
        <f>IFERROR(VLOOKUP(B2825,Personal_Development!D:DL,113,FALSE),"")</f>
        <v/>
      </c>
      <c r="E2825" t="str">
        <f>IFERROR(VLOOKUP(B2825,Kaizen!D:X,21,FALSE),"")</f>
        <v/>
      </c>
      <c r="F2825" t="str">
        <f>IFERROR(VLOOKUP(B2825,'Safety Idea'!D:X,21,FALSE),"")</f>
        <v/>
      </c>
      <c r="G2825" t="str">
        <f>IFERROR(VLOOKUP(B2825,'Compulsory Training'!D:Z,23,FALSE),"")</f>
        <v/>
      </c>
      <c r="H2825" t="str">
        <f>IFERROR(VLOOKUP(B2825,Attendance!D:BQ,65,FALSE),"")</f>
        <v/>
      </c>
      <c r="I2825" t="str">
        <f>IFERROR(VLOOKUP(B2825,Misconduct!D:M,8,FALSE),"")</f>
        <v/>
      </c>
      <c r="J2825" t="str">
        <f>IFERROR(VLOOKUP(B2825,Misconduct!D:M,9,FALSE),"")</f>
        <v/>
      </c>
      <c r="K2825" t="str">
        <f>IFERROR(VLOOKUP(B2825,Misconduct!D:M,10,FALSE),"")</f>
        <v/>
      </c>
    </row>
    <row r="2826" spans="1:11">
      <c r="A2826" s="161" t="str">
        <f>IF(Personal_Development!C2720="","",Personal_Development!C2720)</f>
        <v/>
      </c>
      <c r="B2826" t="str">
        <f>IF(Personal_Development!D2720="","",Personal_Development!D2720)</f>
        <v/>
      </c>
      <c r="C2826" t="str">
        <f>IF(Personal_Development!E2720="","",Personal_Development!E2720)</f>
        <v/>
      </c>
      <c r="D2826" t="str">
        <f>IFERROR(VLOOKUP(B2826,Personal_Development!D:DL,113,FALSE),"")</f>
        <v/>
      </c>
      <c r="E2826" t="str">
        <f>IFERROR(VLOOKUP(B2826,Kaizen!D:X,21,FALSE),"")</f>
        <v/>
      </c>
      <c r="F2826" t="str">
        <f>IFERROR(VLOOKUP(B2826,'Safety Idea'!D:X,21,FALSE),"")</f>
        <v/>
      </c>
      <c r="G2826" t="str">
        <f>IFERROR(VLOOKUP(B2826,'Compulsory Training'!D:Z,23,FALSE),"")</f>
        <v/>
      </c>
      <c r="H2826" t="str">
        <f>IFERROR(VLOOKUP(B2826,Attendance!D:BQ,65,FALSE),"")</f>
        <v/>
      </c>
      <c r="I2826" t="str">
        <f>IFERROR(VLOOKUP(B2826,Misconduct!D:M,8,FALSE),"")</f>
        <v/>
      </c>
      <c r="J2826" t="str">
        <f>IFERROR(VLOOKUP(B2826,Misconduct!D:M,9,FALSE),"")</f>
        <v/>
      </c>
      <c r="K2826" t="str">
        <f>IFERROR(VLOOKUP(B2826,Misconduct!D:M,10,FALSE),"")</f>
        <v/>
      </c>
    </row>
    <row r="2827" spans="1:11">
      <c r="A2827" s="161" t="str">
        <f>IF(Personal_Development!C2721="","",Personal_Development!C2721)</f>
        <v/>
      </c>
      <c r="B2827" t="str">
        <f>IF(Personal_Development!D2721="","",Personal_Development!D2721)</f>
        <v/>
      </c>
      <c r="C2827" t="str">
        <f>IF(Personal_Development!E2721="","",Personal_Development!E2721)</f>
        <v/>
      </c>
      <c r="D2827" t="str">
        <f>IFERROR(VLOOKUP(B2827,Personal_Development!D:DL,113,FALSE),"")</f>
        <v/>
      </c>
      <c r="E2827" t="str">
        <f>IFERROR(VLOOKUP(B2827,Kaizen!D:X,21,FALSE),"")</f>
        <v/>
      </c>
      <c r="F2827" t="str">
        <f>IFERROR(VLOOKUP(B2827,'Safety Idea'!D:X,21,FALSE),"")</f>
        <v/>
      </c>
      <c r="G2827" t="str">
        <f>IFERROR(VLOOKUP(B2827,'Compulsory Training'!D:Z,23,FALSE),"")</f>
        <v/>
      </c>
      <c r="H2827" t="str">
        <f>IFERROR(VLOOKUP(B2827,Attendance!D:BQ,65,FALSE),"")</f>
        <v/>
      </c>
      <c r="I2827" t="str">
        <f>IFERROR(VLOOKUP(B2827,Misconduct!D:M,8,FALSE),"")</f>
        <v/>
      </c>
      <c r="J2827" t="str">
        <f>IFERROR(VLOOKUP(B2827,Misconduct!D:M,9,FALSE),"")</f>
        <v/>
      </c>
      <c r="K2827" t="str">
        <f>IFERROR(VLOOKUP(B2827,Misconduct!D:M,10,FALSE),"")</f>
        <v/>
      </c>
    </row>
    <row r="2828" spans="1:11">
      <c r="A2828" s="161" t="str">
        <f>IF(Personal_Development!C2722="","",Personal_Development!C2722)</f>
        <v/>
      </c>
      <c r="B2828" t="str">
        <f>IF(Personal_Development!D2722="","",Personal_Development!D2722)</f>
        <v/>
      </c>
      <c r="C2828" t="str">
        <f>IF(Personal_Development!E2722="","",Personal_Development!E2722)</f>
        <v/>
      </c>
      <c r="D2828" t="str">
        <f>IFERROR(VLOOKUP(B2828,Personal_Development!D:DL,113,FALSE),"")</f>
        <v/>
      </c>
      <c r="E2828" t="str">
        <f>IFERROR(VLOOKUP(B2828,Kaizen!D:X,21,FALSE),"")</f>
        <v/>
      </c>
      <c r="F2828" t="str">
        <f>IFERROR(VLOOKUP(B2828,'Safety Idea'!D:X,21,FALSE),"")</f>
        <v/>
      </c>
      <c r="G2828" t="str">
        <f>IFERROR(VLOOKUP(B2828,'Compulsory Training'!D:Z,23,FALSE),"")</f>
        <v/>
      </c>
      <c r="H2828" t="str">
        <f>IFERROR(VLOOKUP(B2828,Attendance!D:BQ,65,FALSE),"")</f>
        <v/>
      </c>
      <c r="I2828" t="str">
        <f>IFERROR(VLOOKUP(B2828,Misconduct!D:M,8,FALSE),"")</f>
        <v/>
      </c>
      <c r="J2828" t="str">
        <f>IFERROR(VLOOKUP(B2828,Misconduct!D:M,9,FALSE),"")</f>
        <v/>
      </c>
      <c r="K2828" t="str">
        <f>IFERROR(VLOOKUP(B2828,Misconduct!D:M,10,FALSE),"")</f>
        <v/>
      </c>
    </row>
    <row r="2829" spans="1:11">
      <c r="A2829" s="161" t="str">
        <f>IF(Personal_Development!C2723="","",Personal_Development!C2723)</f>
        <v/>
      </c>
      <c r="B2829" t="str">
        <f>IF(Personal_Development!D2723="","",Personal_Development!D2723)</f>
        <v/>
      </c>
      <c r="C2829" t="str">
        <f>IF(Personal_Development!E2723="","",Personal_Development!E2723)</f>
        <v/>
      </c>
      <c r="D2829" t="str">
        <f>IFERROR(VLOOKUP(B2829,Personal_Development!D:DL,113,FALSE),"")</f>
        <v/>
      </c>
      <c r="E2829" t="str">
        <f>IFERROR(VLOOKUP(B2829,Kaizen!D:X,21,FALSE),"")</f>
        <v/>
      </c>
      <c r="F2829" t="str">
        <f>IFERROR(VLOOKUP(B2829,'Safety Idea'!D:X,21,FALSE),"")</f>
        <v/>
      </c>
      <c r="G2829" t="str">
        <f>IFERROR(VLOOKUP(B2829,'Compulsory Training'!D:Z,23,FALSE),"")</f>
        <v/>
      </c>
      <c r="H2829" t="str">
        <f>IFERROR(VLOOKUP(B2829,Attendance!D:BQ,65,FALSE),"")</f>
        <v/>
      </c>
      <c r="I2829" t="str">
        <f>IFERROR(VLOOKUP(B2829,Misconduct!D:M,8,FALSE),"")</f>
        <v/>
      </c>
      <c r="J2829" t="str">
        <f>IFERROR(VLOOKUP(B2829,Misconduct!D:M,9,FALSE),"")</f>
        <v/>
      </c>
      <c r="K2829" t="str">
        <f>IFERROR(VLOOKUP(B2829,Misconduct!D:M,10,FALSE),"")</f>
        <v/>
      </c>
    </row>
    <row r="2830" spans="1:11">
      <c r="A2830" s="161" t="str">
        <f>IF(Personal_Development!C2724="","",Personal_Development!C2724)</f>
        <v/>
      </c>
      <c r="B2830" t="str">
        <f>IF(Personal_Development!D2724="","",Personal_Development!D2724)</f>
        <v/>
      </c>
      <c r="C2830" t="str">
        <f>IF(Personal_Development!E2724="","",Personal_Development!E2724)</f>
        <v/>
      </c>
      <c r="D2830" t="str">
        <f>IFERROR(VLOOKUP(B2830,Personal_Development!D:DL,113,FALSE),"")</f>
        <v/>
      </c>
      <c r="E2830" t="str">
        <f>IFERROR(VLOOKUP(B2830,Kaizen!D:X,21,FALSE),"")</f>
        <v/>
      </c>
      <c r="F2830" t="str">
        <f>IFERROR(VLOOKUP(B2830,'Safety Idea'!D:X,21,FALSE),"")</f>
        <v/>
      </c>
      <c r="G2830" t="str">
        <f>IFERROR(VLOOKUP(B2830,'Compulsory Training'!D:Z,23,FALSE),"")</f>
        <v/>
      </c>
      <c r="H2830" t="str">
        <f>IFERROR(VLOOKUP(B2830,Attendance!D:BQ,65,FALSE),"")</f>
        <v/>
      </c>
      <c r="I2830" t="str">
        <f>IFERROR(VLOOKUP(B2830,Misconduct!D:M,8,FALSE),"")</f>
        <v/>
      </c>
      <c r="J2830" t="str">
        <f>IFERROR(VLOOKUP(B2830,Misconduct!D:M,9,FALSE),"")</f>
        <v/>
      </c>
      <c r="K2830" t="str">
        <f>IFERROR(VLOOKUP(B2830,Misconduct!D:M,10,FALSE),"")</f>
        <v/>
      </c>
    </row>
    <row r="2831" spans="1:11">
      <c r="A2831" s="161" t="str">
        <f>IF(Personal_Development!C2725="","",Personal_Development!C2725)</f>
        <v/>
      </c>
      <c r="B2831" t="str">
        <f>IF(Personal_Development!D2725="","",Personal_Development!D2725)</f>
        <v/>
      </c>
      <c r="C2831" t="str">
        <f>IF(Personal_Development!E2725="","",Personal_Development!E2725)</f>
        <v/>
      </c>
      <c r="D2831" t="str">
        <f>IFERROR(VLOOKUP(B2831,Personal_Development!D:DL,113,FALSE),"")</f>
        <v/>
      </c>
      <c r="E2831" t="str">
        <f>IFERROR(VLOOKUP(B2831,Kaizen!D:X,21,FALSE),"")</f>
        <v/>
      </c>
      <c r="F2831" t="str">
        <f>IFERROR(VLOOKUP(B2831,'Safety Idea'!D:X,21,FALSE),"")</f>
        <v/>
      </c>
      <c r="G2831" t="str">
        <f>IFERROR(VLOOKUP(B2831,'Compulsory Training'!D:Z,23,FALSE),"")</f>
        <v/>
      </c>
      <c r="H2831" t="str">
        <f>IFERROR(VLOOKUP(B2831,Attendance!D:BQ,65,FALSE),"")</f>
        <v/>
      </c>
      <c r="I2831" t="str">
        <f>IFERROR(VLOOKUP(B2831,Misconduct!D:M,8,FALSE),"")</f>
        <v/>
      </c>
      <c r="J2831" t="str">
        <f>IFERROR(VLOOKUP(B2831,Misconduct!D:M,9,FALSE),"")</f>
        <v/>
      </c>
      <c r="K2831" t="str">
        <f>IFERROR(VLOOKUP(B2831,Misconduct!D:M,10,FALSE),"")</f>
        <v/>
      </c>
    </row>
    <row r="2832" spans="1:11">
      <c r="A2832" s="161" t="str">
        <f>IF(Personal_Development!C2726="","",Personal_Development!C2726)</f>
        <v/>
      </c>
      <c r="B2832" t="str">
        <f>IF(Personal_Development!D2726="","",Personal_Development!D2726)</f>
        <v/>
      </c>
      <c r="C2832" t="str">
        <f>IF(Personal_Development!E2726="","",Personal_Development!E2726)</f>
        <v/>
      </c>
      <c r="D2832" t="str">
        <f>IFERROR(VLOOKUP(B2832,Personal_Development!D:DL,113,FALSE),"")</f>
        <v/>
      </c>
      <c r="E2832" t="str">
        <f>IFERROR(VLOOKUP(B2832,Kaizen!D:X,21,FALSE),"")</f>
        <v/>
      </c>
      <c r="F2832" t="str">
        <f>IFERROR(VLOOKUP(B2832,'Safety Idea'!D:X,21,FALSE),"")</f>
        <v/>
      </c>
      <c r="G2832" t="str">
        <f>IFERROR(VLOOKUP(B2832,'Compulsory Training'!D:Z,23,FALSE),"")</f>
        <v/>
      </c>
      <c r="H2832" t="str">
        <f>IFERROR(VLOOKUP(B2832,Attendance!D:BQ,65,FALSE),"")</f>
        <v/>
      </c>
      <c r="I2832" t="str">
        <f>IFERROR(VLOOKUP(B2832,Misconduct!D:M,8,FALSE),"")</f>
        <v/>
      </c>
      <c r="J2832" t="str">
        <f>IFERROR(VLOOKUP(B2832,Misconduct!D:M,9,FALSE),"")</f>
        <v/>
      </c>
      <c r="K2832" t="str">
        <f>IFERROR(VLOOKUP(B2832,Misconduct!D:M,10,FALSE),"")</f>
        <v/>
      </c>
    </row>
    <row r="2833" spans="1:11">
      <c r="A2833" s="161" t="str">
        <f>IF(Personal_Development!C2727="","",Personal_Development!C2727)</f>
        <v/>
      </c>
      <c r="B2833" t="str">
        <f>IF(Personal_Development!D2727="","",Personal_Development!D2727)</f>
        <v/>
      </c>
      <c r="C2833" t="str">
        <f>IF(Personal_Development!E2727="","",Personal_Development!E2727)</f>
        <v/>
      </c>
      <c r="D2833" t="str">
        <f>IFERROR(VLOOKUP(B2833,Personal_Development!D:DL,113,FALSE),"")</f>
        <v/>
      </c>
      <c r="E2833" t="str">
        <f>IFERROR(VLOOKUP(B2833,Kaizen!D:X,21,FALSE),"")</f>
        <v/>
      </c>
      <c r="F2833" t="str">
        <f>IFERROR(VLOOKUP(B2833,'Safety Idea'!D:X,21,FALSE),"")</f>
        <v/>
      </c>
      <c r="G2833" t="str">
        <f>IFERROR(VLOOKUP(B2833,'Compulsory Training'!D:Z,23,FALSE),"")</f>
        <v/>
      </c>
      <c r="H2833" t="str">
        <f>IFERROR(VLOOKUP(B2833,Attendance!D:BQ,65,FALSE),"")</f>
        <v/>
      </c>
      <c r="I2833" t="str">
        <f>IFERROR(VLOOKUP(B2833,Misconduct!D:M,8,FALSE),"")</f>
        <v/>
      </c>
      <c r="J2833" t="str">
        <f>IFERROR(VLOOKUP(B2833,Misconduct!D:M,9,FALSE),"")</f>
        <v/>
      </c>
      <c r="K2833" t="str">
        <f>IFERROR(VLOOKUP(B2833,Misconduct!D:M,10,FALSE),"")</f>
        <v/>
      </c>
    </row>
    <row r="2834" spans="1:11">
      <c r="A2834" s="161" t="str">
        <f>IF(Personal_Development!C2728="","",Personal_Development!C2728)</f>
        <v/>
      </c>
      <c r="B2834" t="str">
        <f>IF(Personal_Development!D2728="","",Personal_Development!D2728)</f>
        <v/>
      </c>
      <c r="C2834" t="str">
        <f>IF(Personal_Development!E2728="","",Personal_Development!E2728)</f>
        <v/>
      </c>
      <c r="D2834" t="str">
        <f>IFERROR(VLOOKUP(B2834,Personal_Development!D:DL,113,FALSE),"")</f>
        <v/>
      </c>
      <c r="E2834" t="str">
        <f>IFERROR(VLOOKUP(B2834,Kaizen!D:X,21,FALSE),"")</f>
        <v/>
      </c>
      <c r="F2834" t="str">
        <f>IFERROR(VLOOKUP(B2834,'Safety Idea'!D:X,21,FALSE),"")</f>
        <v/>
      </c>
      <c r="G2834" t="str">
        <f>IFERROR(VLOOKUP(B2834,'Compulsory Training'!D:Z,23,FALSE),"")</f>
        <v/>
      </c>
      <c r="H2834" t="str">
        <f>IFERROR(VLOOKUP(B2834,Attendance!D:BQ,65,FALSE),"")</f>
        <v/>
      </c>
      <c r="I2834" t="str">
        <f>IFERROR(VLOOKUP(B2834,Misconduct!D:M,8,FALSE),"")</f>
        <v/>
      </c>
      <c r="J2834" t="str">
        <f>IFERROR(VLOOKUP(B2834,Misconduct!D:M,9,FALSE),"")</f>
        <v/>
      </c>
      <c r="K2834" t="str">
        <f>IFERROR(VLOOKUP(B2834,Misconduct!D:M,10,FALSE),"")</f>
        <v/>
      </c>
    </row>
    <row r="2835" spans="1:11">
      <c r="A2835" s="161" t="str">
        <f>IF(Personal_Development!C2729="","",Personal_Development!C2729)</f>
        <v/>
      </c>
      <c r="B2835" t="str">
        <f>IF(Personal_Development!D2729="","",Personal_Development!D2729)</f>
        <v/>
      </c>
      <c r="C2835" t="str">
        <f>IF(Personal_Development!E2729="","",Personal_Development!E2729)</f>
        <v/>
      </c>
      <c r="D2835" t="str">
        <f>IFERROR(VLOOKUP(B2835,Personal_Development!D:DL,113,FALSE),"")</f>
        <v/>
      </c>
      <c r="E2835" t="str">
        <f>IFERROR(VLOOKUP(B2835,Kaizen!D:X,21,FALSE),"")</f>
        <v/>
      </c>
      <c r="F2835" t="str">
        <f>IFERROR(VLOOKUP(B2835,'Safety Idea'!D:X,21,FALSE),"")</f>
        <v/>
      </c>
      <c r="G2835" t="str">
        <f>IFERROR(VLOOKUP(B2835,'Compulsory Training'!D:Z,23,FALSE),"")</f>
        <v/>
      </c>
      <c r="H2835" t="str">
        <f>IFERROR(VLOOKUP(B2835,Attendance!D:BQ,65,FALSE),"")</f>
        <v/>
      </c>
      <c r="I2835" t="str">
        <f>IFERROR(VLOOKUP(B2835,Misconduct!D:M,8,FALSE),"")</f>
        <v/>
      </c>
      <c r="J2835" t="str">
        <f>IFERROR(VLOOKUP(B2835,Misconduct!D:M,9,FALSE),"")</f>
        <v/>
      </c>
      <c r="K2835" t="str">
        <f>IFERROR(VLOOKUP(B2835,Misconduct!D:M,10,FALSE),"")</f>
        <v/>
      </c>
    </row>
    <row r="2836" spans="1:11">
      <c r="A2836" s="161" t="str">
        <f>IF(Personal_Development!C2730="","",Personal_Development!C2730)</f>
        <v/>
      </c>
      <c r="B2836" t="str">
        <f>IF(Personal_Development!D2730="","",Personal_Development!D2730)</f>
        <v/>
      </c>
      <c r="C2836" t="str">
        <f>IF(Personal_Development!E2730="","",Personal_Development!E2730)</f>
        <v/>
      </c>
      <c r="D2836" t="str">
        <f>IFERROR(VLOOKUP(B2836,Personal_Development!D:DL,113,FALSE),"")</f>
        <v/>
      </c>
      <c r="E2836" t="str">
        <f>IFERROR(VLOOKUP(B2836,Kaizen!D:X,21,FALSE),"")</f>
        <v/>
      </c>
      <c r="F2836" t="str">
        <f>IFERROR(VLOOKUP(B2836,'Safety Idea'!D:X,21,FALSE),"")</f>
        <v/>
      </c>
      <c r="G2836" t="str">
        <f>IFERROR(VLOOKUP(B2836,'Compulsory Training'!D:Z,23,FALSE),"")</f>
        <v/>
      </c>
      <c r="H2836" t="str">
        <f>IFERROR(VLOOKUP(B2836,Attendance!D:BQ,65,FALSE),"")</f>
        <v/>
      </c>
      <c r="I2836" t="str">
        <f>IFERROR(VLOOKUP(B2836,Misconduct!D:M,8,FALSE),"")</f>
        <v/>
      </c>
      <c r="J2836" t="str">
        <f>IFERROR(VLOOKUP(B2836,Misconduct!D:M,9,FALSE),"")</f>
        <v/>
      </c>
      <c r="K2836" t="str">
        <f>IFERROR(VLOOKUP(B2836,Misconduct!D:M,10,FALSE),"")</f>
        <v/>
      </c>
    </row>
    <row r="2837" spans="1:11">
      <c r="A2837" s="161" t="str">
        <f>IF(Personal_Development!C2731="","",Personal_Development!C2731)</f>
        <v/>
      </c>
      <c r="B2837" t="str">
        <f>IF(Personal_Development!D2731="","",Personal_Development!D2731)</f>
        <v/>
      </c>
      <c r="C2837" t="str">
        <f>IF(Personal_Development!E2731="","",Personal_Development!E2731)</f>
        <v/>
      </c>
      <c r="D2837" t="str">
        <f>IFERROR(VLOOKUP(B2837,Personal_Development!D:DL,113,FALSE),"")</f>
        <v/>
      </c>
      <c r="E2837" t="str">
        <f>IFERROR(VLOOKUP(B2837,Kaizen!D:X,21,FALSE),"")</f>
        <v/>
      </c>
      <c r="F2837" t="str">
        <f>IFERROR(VLOOKUP(B2837,'Safety Idea'!D:X,21,FALSE),"")</f>
        <v/>
      </c>
      <c r="G2837" t="str">
        <f>IFERROR(VLOOKUP(B2837,'Compulsory Training'!D:Z,23,FALSE),"")</f>
        <v/>
      </c>
      <c r="H2837" t="str">
        <f>IFERROR(VLOOKUP(B2837,Attendance!D:BQ,65,FALSE),"")</f>
        <v/>
      </c>
      <c r="I2837" t="str">
        <f>IFERROR(VLOOKUP(B2837,Misconduct!D:M,8,FALSE),"")</f>
        <v/>
      </c>
      <c r="J2837" t="str">
        <f>IFERROR(VLOOKUP(B2837,Misconduct!D:M,9,FALSE),"")</f>
        <v/>
      </c>
      <c r="K2837" t="str">
        <f>IFERROR(VLOOKUP(B2837,Misconduct!D:M,10,FALSE),"")</f>
        <v/>
      </c>
    </row>
    <row r="2838" spans="1:11">
      <c r="A2838" s="161" t="str">
        <f>IF(Personal_Development!C2732="","",Personal_Development!C2732)</f>
        <v/>
      </c>
      <c r="B2838" t="str">
        <f>IF(Personal_Development!D2732="","",Personal_Development!D2732)</f>
        <v/>
      </c>
      <c r="C2838" t="str">
        <f>IF(Personal_Development!E2732="","",Personal_Development!E2732)</f>
        <v/>
      </c>
      <c r="D2838" t="str">
        <f>IFERROR(VLOOKUP(B2838,Personal_Development!D:DL,113,FALSE),"")</f>
        <v/>
      </c>
      <c r="E2838" t="str">
        <f>IFERROR(VLOOKUP(B2838,Kaizen!D:X,21,FALSE),"")</f>
        <v/>
      </c>
      <c r="F2838" t="str">
        <f>IFERROR(VLOOKUP(B2838,'Safety Idea'!D:X,21,FALSE),"")</f>
        <v/>
      </c>
      <c r="G2838" t="str">
        <f>IFERROR(VLOOKUP(B2838,'Compulsory Training'!D:Z,23,FALSE),"")</f>
        <v/>
      </c>
      <c r="H2838" t="str">
        <f>IFERROR(VLOOKUP(B2838,Attendance!D:BQ,65,FALSE),"")</f>
        <v/>
      </c>
      <c r="I2838" t="str">
        <f>IFERROR(VLOOKUP(B2838,Misconduct!D:M,8,FALSE),"")</f>
        <v/>
      </c>
      <c r="J2838" t="str">
        <f>IFERROR(VLOOKUP(B2838,Misconduct!D:M,9,FALSE),"")</f>
        <v/>
      </c>
      <c r="K2838" t="str">
        <f>IFERROR(VLOOKUP(B2838,Misconduct!D:M,10,FALSE),"")</f>
        <v/>
      </c>
    </row>
    <row r="2839" spans="1:11">
      <c r="A2839" s="161" t="str">
        <f>IF(Personal_Development!C2733="","",Personal_Development!C2733)</f>
        <v/>
      </c>
      <c r="B2839" t="str">
        <f>IF(Personal_Development!D2733="","",Personal_Development!D2733)</f>
        <v/>
      </c>
      <c r="C2839" t="str">
        <f>IF(Personal_Development!E2733="","",Personal_Development!E2733)</f>
        <v/>
      </c>
      <c r="D2839" t="str">
        <f>IFERROR(VLOOKUP(B2839,Personal_Development!D:DL,113,FALSE),"")</f>
        <v/>
      </c>
      <c r="E2839" t="str">
        <f>IFERROR(VLOOKUP(B2839,Kaizen!D:X,21,FALSE),"")</f>
        <v/>
      </c>
      <c r="F2839" t="str">
        <f>IFERROR(VLOOKUP(B2839,'Safety Idea'!D:X,21,FALSE),"")</f>
        <v/>
      </c>
      <c r="G2839" t="str">
        <f>IFERROR(VLOOKUP(B2839,'Compulsory Training'!D:Z,23,FALSE),"")</f>
        <v/>
      </c>
      <c r="H2839" t="str">
        <f>IFERROR(VLOOKUP(B2839,Attendance!D:BQ,65,FALSE),"")</f>
        <v/>
      </c>
      <c r="I2839" t="str">
        <f>IFERROR(VLOOKUP(B2839,Misconduct!D:M,8,FALSE),"")</f>
        <v/>
      </c>
      <c r="J2839" t="str">
        <f>IFERROR(VLOOKUP(B2839,Misconduct!D:M,9,FALSE),"")</f>
        <v/>
      </c>
      <c r="K2839" t="str">
        <f>IFERROR(VLOOKUP(B2839,Misconduct!D:M,10,FALSE),"")</f>
        <v/>
      </c>
    </row>
    <row r="2840" spans="1:11">
      <c r="A2840" s="161" t="str">
        <f>IF(Personal_Development!C2734="","",Personal_Development!C2734)</f>
        <v/>
      </c>
      <c r="B2840" t="str">
        <f>IF(Personal_Development!D2734="","",Personal_Development!D2734)</f>
        <v/>
      </c>
      <c r="C2840" t="str">
        <f>IF(Personal_Development!E2734="","",Personal_Development!E2734)</f>
        <v/>
      </c>
      <c r="D2840" t="str">
        <f>IFERROR(VLOOKUP(B2840,Personal_Development!D:DL,113,FALSE),"")</f>
        <v/>
      </c>
      <c r="E2840" t="str">
        <f>IFERROR(VLOOKUP(B2840,Kaizen!D:X,21,FALSE),"")</f>
        <v/>
      </c>
      <c r="F2840" t="str">
        <f>IFERROR(VLOOKUP(B2840,'Safety Idea'!D:X,21,FALSE),"")</f>
        <v/>
      </c>
      <c r="G2840" t="str">
        <f>IFERROR(VLOOKUP(B2840,'Compulsory Training'!D:Z,23,FALSE),"")</f>
        <v/>
      </c>
      <c r="H2840" t="str">
        <f>IFERROR(VLOOKUP(B2840,Attendance!D:BQ,65,FALSE),"")</f>
        <v/>
      </c>
      <c r="I2840" t="str">
        <f>IFERROR(VLOOKUP(B2840,Misconduct!D:M,8,FALSE),"")</f>
        <v/>
      </c>
      <c r="J2840" t="str">
        <f>IFERROR(VLOOKUP(B2840,Misconduct!D:M,9,FALSE),"")</f>
        <v/>
      </c>
      <c r="K2840" t="str">
        <f>IFERROR(VLOOKUP(B2840,Misconduct!D:M,10,FALSE),"")</f>
        <v/>
      </c>
    </row>
    <row r="2841" spans="1:11">
      <c r="A2841" s="161" t="str">
        <f>IF(Personal_Development!C2735="","",Personal_Development!C2735)</f>
        <v/>
      </c>
      <c r="B2841" t="str">
        <f>IF(Personal_Development!D2735="","",Personal_Development!D2735)</f>
        <v/>
      </c>
      <c r="C2841" t="str">
        <f>IF(Personal_Development!E2735="","",Personal_Development!E2735)</f>
        <v/>
      </c>
      <c r="D2841" t="str">
        <f>IFERROR(VLOOKUP(B2841,Personal_Development!D:DL,113,FALSE),"")</f>
        <v/>
      </c>
      <c r="E2841" t="str">
        <f>IFERROR(VLOOKUP(B2841,Kaizen!D:X,21,FALSE),"")</f>
        <v/>
      </c>
      <c r="F2841" t="str">
        <f>IFERROR(VLOOKUP(B2841,'Safety Idea'!D:X,21,FALSE),"")</f>
        <v/>
      </c>
      <c r="G2841" t="str">
        <f>IFERROR(VLOOKUP(B2841,'Compulsory Training'!D:Z,23,FALSE),"")</f>
        <v/>
      </c>
      <c r="H2841" t="str">
        <f>IFERROR(VLOOKUP(B2841,Attendance!D:BQ,65,FALSE),"")</f>
        <v/>
      </c>
      <c r="I2841" t="str">
        <f>IFERROR(VLOOKUP(B2841,Misconduct!D:M,8,FALSE),"")</f>
        <v/>
      </c>
      <c r="J2841" t="str">
        <f>IFERROR(VLOOKUP(B2841,Misconduct!D:M,9,FALSE),"")</f>
        <v/>
      </c>
      <c r="K2841" t="str">
        <f>IFERROR(VLOOKUP(B2841,Misconduct!D:M,10,FALSE),"")</f>
        <v/>
      </c>
    </row>
    <row r="2842" spans="1:11">
      <c r="A2842" s="161" t="str">
        <f>IF(Personal_Development!C2736="","",Personal_Development!C2736)</f>
        <v/>
      </c>
      <c r="B2842" t="str">
        <f>IF(Personal_Development!D2736="","",Personal_Development!D2736)</f>
        <v/>
      </c>
      <c r="C2842" t="str">
        <f>IF(Personal_Development!E2736="","",Personal_Development!E2736)</f>
        <v/>
      </c>
      <c r="D2842" t="str">
        <f>IFERROR(VLOOKUP(B2842,Personal_Development!D:DL,113,FALSE),"")</f>
        <v/>
      </c>
      <c r="E2842" t="str">
        <f>IFERROR(VLOOKUP(B2842,Kaizen!D:X,21,FALSE),"")</f>
        <v/>
      </c>
      <c r="F2842" t="str">
        <f>IFERROR(VLOOKUP(B2842,'Safety Idea'!D:X,21,FALSE),"")</f>
        <v/>
      </c>
      <c r="G2842" t="str">
        <f>IFERROR(VLOOKUP(B2842,'Compulsory Training'!D:Z,23,FALSE),"")</f>
        <v/>
      </c>
      <c r="H2842" t="str">
        <f>IFERROR(VLOOKUP(B2842,Attendance!D:BQ,65,FALSE),"")</f>
        <v/>
      </c>
      <c r="I2842" t="str">
        <f>IFERROR(VLOOKUP(B2842,Misconduct!D:M,8,FALSE),"")</f>
        <v/>
      </c>
      <c r="J2842" t="str">
        <f>IFERROR(VLOOKUP(B2842,Misconduct!D:M,9,FALSE),"")</f>
        <v/>
      </c>
      <c r="K2842" t="str">
        <f>IFERROR(VLOOKUP(B2842,Misconduct!D:M,10,FALSE),"")</f>
        <v/>
      </c>
    </row>
    <row r="2843" spans="1:11">
      <c r="A2843" s="161" t="str">
        <f>IF(Personal_Development!C2737="","",Personal_Development!C2737)</f>
        <v/>
      </c>
      <c r="B2843" t="str">
        <f>IF(Personal_Development!D2737="","",Personal_Development!D2737)</f>
        <v/>
      </c>
      <c r="C2843" t="str">
        <f>IF(Personal_Development!E2737="","",Personal_Development!E2737)</f>
        <v/>
      </c>
      <c r="D2843" t="str">
        <f>IFERROR(VLOOKUP(B2843,Personal_Development!D:DL,113,FALSE),"")</f>
        <v/>
      </c>
      <c r="E2843" t="str">
        <f>IFERROR(VLOOKUP(B2843,Kaizen!D:X,21,FALSE),"")</f>
        <v/>
      </c>
      <c r="F2843" t="str">
        <f>IFERROR(VLOOKUP(B2843,'Safety Idea'!D:X,21,FALSE),"")</f>
        <v/>
      </c>
      <c r="G2843" t="str">
        <f>IFERROR(VLOOKUP(B2843,'Compulsory Training'!D:Z,23,FALSE),"")</f>
        <v/>
      </c>
      <c r="H2843" t="str">
        <f>IFERROR(VLOOKUP(B2843,Attendance!D:BQ,65,FALSE),"")</f>
        <v/>
      </c>
      <c r="I2843" t="str">
        <f>IFERROR(VLOOKUP(B2843,Misconduct!D:M,8,FALSE),"")</f>
        <v/>
      </c>
      <c r="J2843" t="str">
        <f>IFERROR(VLOOKUP(B2843,Misconduct!D:M,9,FALSE),"")</f>
        <v/>
      </c>
      <c r="K2843" t="str">
        <f>IFERROR(VLOOKUP(B2843,Misconduct!D:M,10,FALSE),"")</f>
        <v/>
      </c>
    </row>
    <row r="2844" spans="1:11">
      <c r="A2844" s="161" t="str">
        <f>IF(Personal_Development!C2738="","",Personal_Development!C2738)</f>
        <v/>
      </c>
      <c r="B2844" t="str">
        <f>IF(Personal_Development!D2738="","",Personal_Development!D2738)</f>
        <v/>
      </c>
      <c r="C2844" t="str">
        <f>IF(Personal_Development!E2738="","",Personal_Development!E2738)</f>
        <v/>
      </c>
      <c r="D2844" t="str">
        <f>IFERROR(VLOOKUP(B2844,Personal_Development!D:DL,113,FALSE),"")</f>
        <v/>
      </c>
      <c r="E2844" t="str">
        <f>IFERROR(VLOOKUP(B2844,Kaizen!D:X,21,FALSE),"")</f>
        <v/>
      </c>
      <c r="F2844" t="str">
        <f>IFERROR(VLOOKUP(B2844,'Safety Idea'!D:X,21,FALSE),"")</f>
        <v/>
      </c>
      <c r="G2844" t="str">
        <f>IFERROR(VLOOKUP(B2844,'Compulsory Training'!D:Z,23,FALSE),"")</f>
        <v/>
      </c>
      <c r="H2844" t="str">
        <f>IFERROR(VLOOKUP(B2844,Attendance!D:BQ,65,FALSE),"")</f>
        <v/>
      </c>
      <c r="I2844" t="str">
        <f>IFERROR(VLOOKUP(B2844,Misconduct!D:M,8,FALSE),"")</f>
        <v/>
      </c>
      <c r="J2844" t="str">
        <f>IFERROR(VLOOKUP(B2844,Misconduct!D:M,9,FALSE),"")</f>
        <v/>
      </c>
      <c r="K2844" t="str">
        <f>IFERROR(VLOOKUP(B2844,Misconduct!D:M,10,FALSE),"")</f>
        <v/>
      </c>
    </row>
    <row r="2845" spans="1:11">
      <c r="A2845" s="161" t="str">
        <f>IF(Personal_Development!C2739="","",Personal_Development!C2739)</f>
        <v/>
      </c>
      <c r="B2845" t="str">
        <f>IF(Personal_Development!D2739="","",Personal_Development!D2739)</f>
        <v/>
      </c>
      <c r="C2845" t="str">
        <f>IF(Personal_Development!E2739="","",Personal_Development!E2739)</f>
        <v/>
      </c>
      <c r="D2845" t="str">
        <f>IFERROR(VLOOKUP(B2845,Personal_Development!D:DL,113,FALSE),"")</f>
        <v/>
      </c>
      <c r="E2845" t="str">
        <f>IFERROR(VLOOKUP(B2845,Kaizen!D:X,21,FALSE),"")</f>
        <v/>
      </c>
      <c r="F2845" t="str">
        <f>IFERROR(VLOOKUP(B2845,'Safety Idea'!D:X,21,FALSE),"")</f>
        <v/>
      </c>
      <c r="G2845" t="str">
        <f>IFERROR(VLOOKUP(B2845,'Compulsory Training'!D:Z,23,FALSE),"")</f>
        <v/>
      </c>
      <c r="H2845" t="str">
        <f>IFERROR(VLOOKUP(B2845,Attendance!D:BQ,65,FALSE),"")</f>
        <v/>
      </c>
      <c r="I2845" t="str">
        <f>IFERROR(VLOOKUP(B2845,Misconduct!D:M,8,FALSE),"")</f>
        <v/>
      </c>
      <c r="J2845" t="str">
        <f>IFERROR(VLOOKUP(B2845,Misconduct!D:M,9,FALSE),"")</f>
        <v/>
      </c>
      <c r="K2845" t="str">
        <f>IFERROR(VLOOKUP(B2845,Misconduct!D:M,10,FALSE),"")</f>
        <v/>
      </c>
    </row>
    <row r="2846" spans="1:11">
      <c r="A2846" s="161" t="str">
        <f>IF(Personal_Development!C2740="","",Personal_Development!C2740)</f>
        <v/>
      </c>
      <c r="B2846" t="str">
        <f>IF(Personal_Development!D2740="","",Personal_Development!D2740)</f>
        <v/>
      </c>
      <c r="C2846" t="str">
        <f>IF(Personal_Development!E2740="","",Personal_Development!E2740)</f>
        <v/>
      </c>
      <c r="D2846" t="str">
        <f>IFERROR(VLOOKUP(B2846,Personal_Development!D:DL,113,FALSE),"")</f>
        <v/>
      </c>
      <c r="E2846" t="str">
        <f>IFERROR(VLOOKUP(B2846,Kaizen!D:X,21,FALSE),"")</f>
        <v/>
      </c>
      <c r="F2846" t="str">
        <f>IFERROR(VLOOKUP(B2846,'Safety Idea'!D:X,21,FALSE),"")</f>
        <v/>
      </c>
      <c r="G2846" t="str">
        <f>IFERROR(VLOOKUP(B2846,'Compulsory Training'!D:Z,23,FALSE),"")</f>
        <v/>
      </c>
      <c r="H2846" t="str">
        <f>IFERROR(VLOOKUP(B2846,Attendance!D:BQ,65,FALSE),"")</f>
        <v/>
      </c>
      <c r="I2846" t="str">
        <f>IFERROR(VLOOKUP(B2846,Misconduct!D:M,8,FALSE),"")</f>
        <v/>
      </c>
      <c r="J2846" t="str">
        <f>IFERROR(VLOOKUP(B2846,Misconduct!D:M,9,FALSE),"")</f>
        <v/>
      </c>
      <c r="K2846" t="str">
        <f>IFERROR(VLOOKUP(B2846,Misconduct!D:M,10,FALSE),"")</f>
        <v/>
      </c>
    </row>
    <row r="2847" spans="1:11">
      <c r="A2847" s="161" t="str">
        <f>IF(Personal_Development!C2741="","",Personal_Development!C2741)</f>
        <v/>
      </c>
      <c r="B2847" t="str">
        <f>IF(Personal_Development!D2741="","",Personal_Development!D2741)</f>
        <v/>
      </c>
      <c r="C2847" t="str">
        <f>IF(Personal_Development!E2741="","",Personal_Development!E2741)</f>
        <v/>
      </c>
      <c r="D2847" t="str">
        <f>IFERROR(VLOOKUP(B2847,Personal_Development!D:DL,113,FALSE),"")</f>
        <v/>
      </c>
      <c r="E2847" t="str">
        <f>IFERROR(VLOOKUP(B2847,Kaizen!D:X,21,FALSE),"")</f>
        <v/>
      </c>
      <c r="F2847" t="str">
        <f>IFERROR(VLOOKUP(B2847,'Safety Idea'!D:X,21,FALSE),"")</f>
        <v/>
      </c>
      <c r="G2847" t="str">
        <f>IFERROR(VLOOKUP(B2847,'Compulsory Training'!D:Z,23,FALSE),"")</f>
        <v/>
      </c>
      <c r="H2847" t="str">
        <f>IFERROR(VLOOKUP(B2847,Attendance!D:BQ,65,FALSE),"")</f>
        <v/>
      </c>
      <c r="I2847" t="str">
        <f>IFERROR(VLOOKUP(B2847,Misconduct!D:M,8,FALSE),"")</f>
        <v/>
      </c>
      <c r="J2847" t="str">
        <f>IFERROR(VLOOKUP(B2847,Misconduct!D:M,9,FALSE),"")</f>
        <v/>
      </c>
      <c r="K2847" t="str">
        <f>IFERROR(VLOOKUP(B2847,Misconduct!D:M,10,FALSE),"")</f>
        <v/>
      </c>
    </row>
    <row r="2848" spans="1:11">
      <c r="A2848" s="161" t="str">
        <f>IF(Personal_Development!C2742="","",Personal_Development!C2742)</f>
        <v/>
      </c>
      <c r="B2848" t="str">
        <f>IF(Personal_Development!D2742="","",Personal_Development!D2742)</f>
        <v/>
      </c>
      <c r="C2848" t="str">
        <f>IF(Personal_Development!E2742="","",Personal_Development!E2742)</f>
        <v/>
      </c>
      <c r="D2848" t="str">
        <f>IFERROR(VLOOKUP(B2848,Personal_Development!D:DL,113,FALSE),"")</f>
        <v/>
      </c>
      <c r="E2848" t="str">
        <f>IFERROR(VLOOKUP(B2848,Kaizen!D:X,21,FALSE),"")</f>
        <v/>
      </c>
      <c r="F2848" t="str">
        <f>IFERROR(VLOOKUP(B2848,'Safety Idea'!D:X,21,FALSE),"")</f>
        <v/>
      </c>
      <c r="G2848" t="str">
        <f>IFERROR(VLOOKUP(B2848,'Compulsory Training'!D:Z,23,FALSE),"")</f>
        <v/>
      </c>
      <c r="H2848" t="str">
        <f>IFERROR(VLOOKUP(B2848,Attendance!D:BQ,65,FALSE),"")</f>
        <v/>
      </c>
      <c r="I2848" t="str">
        <f>IFERROR(VLOOKUP(B2848,Misconduct!D:M,8,FALSE),"")</f>
        <v/>
      </c>
      <c r="J2848" t="str">
        <f>IFERROR(VLOOKUP(B2848,Misconduct!D:M,9,FALSE),"")</f>
        <v/>
      </c>
      <c r="K2848" t="str">
        <f>IFERROR(VLOOKUP(B2848,Misconduct!D:M,10,FALSE),"")</f>
        <v/>
      </c>
    </row>
    <row r="2849" spans="1:11">
      <c r="A2849" s="161" t="str">
        <f>IF(Personal_Development!C2743="","",Personal_Development!C2743)</f>
        <v/>
      </c>
      <c r="B2849" t="str">
        <f>IF(Personal_Development!D2743="","",Personal_Development!D2743)</f>
        <v/>
      </c>
      <c r="C2849" t="str">
        <f>IF(Personal_Development!E2743="","",Personal_Development!E2743)</f>
        <v/>
      </c>
      <c r="D2849" t="str">
        <f>IFERROR(VLOOKUP(B2849,Personal_Development!D:DL,113,FALSE),"")</f>
        <v/>
      </c>
      <c r="E2849" t="str">
        <f>IFERROR(VLOOKUP(B2849,Kaizen!D:X,21,FALSE),"")</f>
        <v/>
      </c>
      <c r="F2849" t="str">
        <f>IFERROR(VLOOKUP(B2849,'Safety Idea'!D:X,21,FALSE),"")</f>
        <v/>
      </c>
      <c r="G2849" t="str">
        <f>IFERROR(VLOOKUP(B2849,'Compulsory Training'!D:Z,23,FALSE),"")</f>
        <v/>
      </c>
      <c r="H2849" t="str">
        <f>IFERROR(VLOOKUP(B2849,Attendance!D:BQ,65,FALSE),"")</f>
        <v/>
      </c>
      <c r="I2849" t="str">
        <f>IFERROR(VLOOKUP(B2849,Misconduct!D:M,8,FALSE),"")</f>
        <v/>
      </c>
      <c r="J2849" t="str">
        <f>IFERROR(VLOOKUP(B2849,Misconduct!D:M,9,FALSE),"")</f>
        <v/>
      </c>
      <c r="K2849" t="str">
        <f>IFERROR(VLOOKUP(B2849,Misconduct!D:M,10,FALSE),"")</f>
        <v/>
      </c>
    </row>
    <row r="2850" spans="1:11">
      <c r="A2850" s="161" t="str">
        <f>IF(Personal_Development!C2744="","",Personal_Development!C2744)</f>
        <v/>
      </c>
      <c r="B2850" t="str">
        <f>IF(Personal_Development!D2744="","",Personal_Development!D2744)</f>
        <v/>
      </c>
      <c r="C2850" t="str">
        <f>IF(Personal_Development!E2744="","",Personal_Development!E2744)</f>
        <v/>
      </c>
      <c r="D2850" t="str">
        <f>IFERROR(VLOOKUP(B2850,Personal_Development!D:DL,113,FALSE),"")</f>
        <v/>
      </c>
      <c r="E2850" t="str">
        <f>IFERROR(VLOOKUP(B2850,Kaizen!D:X,21,FALSE),"")</f>
        <v/>
      </c>
      <c r="F2850" t="str">
        <f>IFERROR(VLOOKUP(B2850,'Safety Idea'!D:X,21,FALSE),"")</f>
        <v/>
      </c>
      <c r="G2850" t="str">
        <f>IFERROR(VLOOKUP(B2850,'Compulsory Training'!D:Z,23,FALSE),"")</f>
        <v/>
      </c>
      <c r="H2850" t="str">
        <f>IFERROR(VLOOKUP(B2850,Attendance!D:BQ,65,FALSE),"")</f>
        <v/>
      </c>
      <c r="I2850" t="str">
        <f>IFERROR(VLOOKUP(B2850,Misconduct!D:M,8,FALSE),"")</f>
        <v/>
      </c>
      <c r="J2850" t="str">
        <f>IFERROR(VLOOKUP(B2850,Misconduct!D:M,9,FALSE),"")</f>
        <v/>
      </c>
      <c r="K2850" t="str">
        <f>IFERROR(VLOOKUP(B2850,Misconduct!D:M,10,FALSE),"")</f>
        <v/>
      </c>
    </row>
    <row r="2851" spans="1:11">
      <c r="A2851" s="161" t="str">
        <f>IF(Personal_Development!C2745="","",Personal_Development!C2745)</f>
        <v/>
      </c>
      <c r="B2851" t="str">
        <f>IF(Personal_Development!D2745="","",Personal_Development!D2745)</f>
        <v/>
      </c>
      <c r="C2851" t="str">
        <f>IF(Personal_Development!E2745="","",Personal_Development!E2745)</f>
        <v/>
      </c>
      <c r="D2851" t="str">
        <f>IFERROR(VLOOKUP(B2851,Personal_Development!D:DL,113,FALSE),"")</f>
        <v/>
      </c>
      <c r="E2851" t="str">
        <f>IFERROR(VLOOKUP(B2851,Kaizen!D:X,21,FALSE),"")</f>
        <v/>
      </c>
      <c r="F2851" t="str">
        <f>IFERROR(VLOOKUP(B2851,'Safety Idea'!D:X,21,FALSE),"")</f>
        <v/>
      </c>
      <c r="G2851" t="str">
        <f>IFERROR(VLOOKUP(B2851,'Compulsory Training'!D:Z,23,FALSE),"")</f>
        <v/>
      </c>
      <c r="H2851" t="str">
        <f>IFERROR(VLOOKUP(B2851,Attendance!D:BQ,65,FALSE),"")</f>
        <v/>
      </c>
      <c r="I2851" t="str">
        <f>IFERROR(VLOOKUP(B2851,Misconduct!D:M,8,FALSE),"")</f>
        <v/>
      </c>
      <c r="J2851" t="str">
        <f>IFERROR(VLOOKUP(B2851,Misconduct!D:M,9,FALSE),"")</f>
        <v/>
      </c>
      <c r="K2851" t="str">
        <f>IFERROR(VLOOKUP(B2851,Misconduct!D:M,10,FALSE),"")</f>
        <v/>
      </c>
    </row>
    <row r="2852" spans="1:11">
      <c r="A2852" s="161" t="str">
        <f>IF(Personal_Development!C2746="","",Personal_Development!C2746)</f>
        <v/>
      </c>
      <c r="B2852" t="str">
        <f>IF(Personal_Development!D2746="","",Personal_Development!D2746)</f>
        <v/>
      </c>
      <c r="C2852" t="str">
        <f>IF(Personal_Development!E2746="","",Personal_Development!E2746)</f>
        <v/>
      </c>
      <c r="D2852" t="str">
        <f>IFERROR(VLOOKUP(B2852,Personal_Development!D:DL,113,FALSE),"")</f>
        <v/>
      </c>
      <c r="E2852" t="str">
        <f>IFERROR(VLOOKUP(B2852,Kaizen!D:X,21,FALSE),"")</f>
        <v/>
      </c>
      <c r="F2852" t="str">
        <f>IFERROR(VLOOKUP(B2852,'Safety Idea'!D:X,21,FALSE),"")</f>
        <v/>
      </c>
      <c r="G2852" t="str">
        <f>IFERROR(VLOOKUP(B2852,'Compulsory Training'!D:Z,23,FALSE),"")</f>
        <v/>
      </c>
      <c r="H2852" t="str">
        <f>IFERROR(VLOOKUP(B2852,Attendance!D:BQ,65,FALSE),"")</f>
        <v/>
      </c>
      <c r="I2852" t="str">
        <f>IFERROR(VLOOKUP(B2852,Misconduct!D:M,8,FALSE),"")</f>
        <v/>
      </c>
      <c r="J2852" t="str">
        <f>IFERROR(VLOOKUP(B2852,Misconduct!D:M,9,FALSE),"")</f>
        <v/>
      </c>
      <c r="K2852" t="str">
        <f>IFERROR(VLOOKUP(B2852,Misconduct!D:M,10,FALSE),"")</f>
        <v/>
      </c>
    </row>
    <row r="2853" spans="1:11">
      <c r="A2853" s="161" t="str">
        <f>IF(Personal_Development!C2747="","",Personal_Development!C2747)</f>
        <v/>
      </c>
      <c r="B2853" t="str">
        <f>IF(Personal_Development!D2747="","",Personal_Development!D2747)</f>
        <v/>
      </c>
      <c r="C2853" t="str">
        <f>IF(Personal_Development!E2747="","",Personal_Development!E2747)</f>
        <v/>
      </c>
      <c r="D2853" t="str">
        <f>IFERROR(VLOOKUP(B2853,Personal_Development!D:DL,113,FALSE),"")</f>
        <v/>
      </c>
      <c r="E2853" t="str">
        <f>IFERROR(VLOOKUP(B2853,Kaizen!D:X,21,FALSE),"")</f>
        <v/>
      </c>
      <c r="F2853" t="str">
        <f>IFERROR(VLOOKUP(B2853,'Safety Idea'!D:X,21,FALSE),"")</f>
        <v/>
      </c>
      <c r="G2853" t="str">
        <f>IFERROR(VLOOKUP(B2853,'Compulsory Training'!D:Z,23,FALSE),"")</f>
        <v/>
      </c>
      <c r="H2853" t="str">
        <f>IFERROR(VLOOKUP(B2853,Attendance!D:BQ,65,FALSE),"")</f>
        <v/>
      </c>
      <c r="I2853" t="str">
        <f>IFERROR(VLOOKUP(B2853,Misconduct!D:M,8,FALSE),"")</f>
        <v/>
      </c>
      <c r="J2853" t="str">
        <f>IFERROR(VLOOKUP(B2853,Misconduct!D:M,9,FALSE),"")</f>
        <v/>
      </c>
      <c r="K2853" t="str">
        <f>IFERROR(VLOOKUP(B2853,Misconduct!D:M,10,FALSE),"")</f>
        <v/>
      </c>
    </row>
    <row r="2854" spans="1:11">
      <c r="A2854" s="161" t="str">
        <f>IF(Personal_Development!C2748="","",Personal_Development!C2748)</f>
        <v/>
      </c>
      <c r="B2854" t="str">
        <f>IF(Personal_Development!D2748="","",Personal_Development!D2748)</f>
        <v/>
      </c>
      <c r="C2854" t="str">
        <f>IF(Personal_Development!E2748="","",Personal_Development!E2748)</f>
        <v/>
      </c>
      <c r="D2854" t="str">
        <f>IFERROR(VLOOKUP(B2854,Personal_Development!D:DL,113,FALSE),"")</f>
        <v/>
      </c>
      <c r="E2854" t="str">
        <f>IFERROR(VLOOKUP(B2854,Kaizen!D:X,21,FALSE),"")</f>
        <v/>
      </c>
      <c r="F2854" t="str">
        <f>IFERROR(VLOOKUP(B2854,'Safety Idea'!D:X,21,FALSE),"")</f>
        <v/>
      </c>
      <c r="G2854" t="str">
        <f>IFERROR(VLOOKUP(B2854,'Compulsory Training'!D:Z,23,FALSE),"")</f>
        <v/>
      </c>
      <c r="H2854" t="str">
        <f>IFERROR(VLOOKUP(B2854,Attendance!D:BQ,65,FALSE),"")</f>
        <v/>
      </c>
      <c r="I2854" t="str">
        <f>IFERROR(VLOOKUP(B2854,Misconduct!D:M,8,FALSE),"")</f>
        <v/>
      </c>
      <c r="J2854" t="str">
        <f>IFERROR(VLOOKUP(B2854,Misconduct!D:M,9,FALSE),"")</f>
        <v/>
      </c>
      <c r="K2854" t="str">
        <f>IFERROR(VLOOKUP(B2854,Misconduct!D:M,10,FALSE),"")</f>
        <v/>
      </c>
    </row>
    <row r="2855" spans="1:11">
      <c r="A2855" s="161" t="str">
        <f>IF(Personal_Development!C2749="","",Personal_Development!C2749)</f>
        <v/>
      </c>
      <c r="B2855" t="str">
        <f>IF(Personal_Development!D2749="","",Personal_Development!D2749)</f>
        <v/>
      </c>
      <c r="C2855" t="str">
        <f>IF(Personal_Development!E2749="","",Personal_Development!E2749)</f>
        <v/>
      </c>
      <c r="D2855" t="str">
        <f>IFERROR(VLOOKUP(B2855,Personal_Development!D:DL,113,FALSE),"")</f>
        <v/>
      </c>
      <c r="E2855" t="str">
        <f>IFERROR(VLOOKUP(B2855,Kaizen!D:X,21,FALSE),"")</f>
        <v/>
      </c>
      <c r="F2855" t="str">
        <f>IFERROR(VLOOKUP(B2855,'Safety Idea'!D:X,21,FALSE),"")</f>
        <v/>
      </c>
      <c r="G2855" t="str">
        <f>IFERROR(VLOOKUP(B2855,'Compulsory Training'!D:Z,23,FALSE),"")</f>
        <v/>
      </c>
      <c r="H2855" t="str">
        <f>IFERROR(VLOOKUP(B2855,Attendance!D:BQ,65,FALSE),"")</f>
        <v/>
      </c>
      <c r="I2855" t="str">
        <f>IFERROR(VLOOKUP(B2855,Misconduct!D:M,8,FALSE),"")</f>
        <v/>
      </c>
      <c r="J2855" t="str">
        <f>IFERROR(VLOOKUP(B2855,Misconduct!D:M,9,FALSE),"")</f>
        <v/>
      </c>
      <c r="K2855" t="str">
        <f>IFERROR(VLOOKUP(B2855,Misconduct!D:M,10,FALSE),"")</f>
        <v/>
      </c>
    </row>
    <row r="2856" spans="1:11">
      <c r="A2856" s="161" t="str">
        <f>IF(Personal_Development!C2750="","",Personal_Development!C2750)</f>
        <v/>
      </c>
      <c r="B2856" t="str">
        <f>IF(Personal_Development!D2750="","",Personal_Development!D2750)</f>
        <v/>
      </c>
      <c r="C2856" t="str">
        <f>IF(Personal_Development!E2750="","",Personal_Development!E2750)</f>
        <v/>
      </c>
      <c r="D2856" t="str">
        <f>IFERROR(VLOOKUP(B2856,Personal_Development!D:DL,113,FALSE),"")</f>
        <v/>
      </c>
      <c r="E2856" t="str">
        <f>IFERROR(VLOOKUP(B2856,Kaizen!D:X,21,FALSE),"")</f>
        <v/>
      </c>
      <c r="F2856" t="str">
        <f>IFERROR(VLOOKUP(B2856,'Safety Idea'!D:X,21,FALSE),"")</f>
        <v/>
      </c>
      <c r="G2856" t="str">
        <f>IFERROR(VLOOKUP(B2856,'Compulsory Training'!D:Z,23,FALSE),"")</f>
        <v/>
      </c>
      <c r="H2856" t="str">
        <f>IFERROR(VLOOKUP(B2856,Attendance!D:BQ,65,FALSE),"")</f>
        <v/>
      </c>
      <c r="I2856" t="str">
        <f>IFERROR(VLOOKUP(B2856,Misconduct!D:M,8,FALSE),"")</f>
        <v/>
      </c>
      <c r="J2856" t="str">
        <f>IFERROR(VLOOKUP(B2856,Misconduct!D:M,9,FALSE),"")</f>
        <v/>
      </c>
      <c r="K2856" t="str">
        <f>IFERROR(VLOOKUP(B2856,Misconduct!D:M,10,FALSE),"")</f>
        <v/>
      </c>
    </row>
    <row r="2857" spans="1:11">
      <c r="A2857" s="161" t="str">
        <f>IF(Personal_Development!C2751="","",Personal_Development!C2751)</f>
        <v/>
      </c>
      <c r="B2857" t="str">
        <f>IF(Personal_Development!D2751="","",Personal_Development!D2751)</f>
        <v/>
      </c>
      <c r="C2857" t="str">
        <f>IF(Personal_Development!E2751="","",Personal_Development!E2751)</f>
        <v/>
      </c>
      <c r="D2857" t="str">
        <f>IFERROR(VLOOKUP(B2857,Personal_Development!D:DL,113,FALSE),"")</f>
        <v/>
      </c>
      <c r="E2857" t="str">
        <f>IFERROR(VLOOKUP(B2857,Kaizen!D:X,21,FALSE),"")</f>
        <v/>
      </c>
      <c r="F2857" t="str">
        <f>IFERROR(VLOOKUP(B2857,'Safety Idea'!D:X,21,FALSE),"")</f>
        <v/>
      </c>
      <c r="G2857" t="str">
        <f>IFERROR(VLOOKUP(B2857,'Compulsory Training'!D:Z,23,FALSE),"")</f>
        <v/>
      </c>
      <c r="H2857" t="str">
        <f>IFERROR(VLOOKUP(B2857,Attendance!D:BQ,65,FALSE),"")</f>
        <v/>
      </c>
      <c r="I2857" t="str">
        <f>IFERROR(VLOOKUP(B2857,Misconduct!D:M,8,FALSE),"")</f>
        <v/>
      </c>
      <c r="J2857" t="str">
        <f>IFERROR(VLOOKUP(B2857,Misconduct!D:M,9,FALSE),"")</f>
        <v/>
      </c>
      <c r="K2857" t="str">
        <f>IFERROR(VLOOKUP(B2857,Misconduct!D:M,10,FALSE),"")</f>
        <v/>
      </c>
    </row>
    <row r="2858" spans="1:11">
      <c r="A2858" s="161" t="str">
        <f>IF(Personal_Development!C2752="","",Personal_Development!C2752)</f>
        <v/>
      </c>
      <c r="B2858" t="str">
        <f>IF(Personal_Development!D2752="","",Personal_Development!D2752)</f>
        <v/>
      </c>
      <c r="C2858" t="str">
        <f>IF(Personal_Development!E2752="","",Personal_Development!E2752)</f>
        <v/>
      </c>
      <c r="D2858" t="str">
        <f>IFERROR(VLOOKUP(B2858,Personal_Development!D:DL,113,FALSE),"")</f>
        <v/>
      </c>
      <c r="E2858" t="str">
        <f>IFERROR(VLOOKUP(B2858,Kaizen!D:X,21,FALSE),"")</f>
        <v/>
      </c>
      <c r="F2858" t="str">
        <f>IFERROR(VLOOKUP(B2858,'Safety Idea'!D:X,21,FALSE),"")</f>
        <v/>
      </c>
      <c r="G2858" t="str">
        <f>IFERROR(VLOOKUP(B2858,'Compulsory Training'!D:Z,23,FALSE),"")</f>
        <v/>
      </c>
      <c r="H2858" t="str">
        <f>IFERROR(VLOOKUP(B2858,Attendance!D:BQ,65,FALSE),"")</f>
        <v/>
      </c>
      <c r="I2858" t="str">
        <f>IFERROR(VLOOKUP(B2858,Misconduct!D:M,8,FALSE),"")</f>
        <v/>
      </c>
      <c r="J2858" t="str">
        <f>IFERROR(VLOOKUP(B2858,Misconduct!D:M,9,FALSE),"")</f>
        <v/>
      </c>
      <c r="K2858" t="str">
        <f>IFERROR(VLOOKUP(B2858,Misconduct!D:M,10,FALSE),"")</f>
        <v/>
      </c>
    </row>
    <row r="2859" spans="1:11">
      <c r="A2859" s="161" t="str">
        <f>IF(Personal_Development!C2753="","",Personal_Development!C2753)</f>
        <v/>
      </c>
      <c r="B2859" t="str">
        <f>IF(Personal_Development!D2753="","",Personal_Development!D2753)</f>
        <v/>
      </c>
      <c r="C2859" t="str">
        <f>IF(Personal_Development!E2753="","",Personal_Development!E2753)</f>
        <v/>
      </c>
      <c r="D2859" t="str">
        <f>IFERROR(VLOOKUP(B2859,Personal_Development!D:DL,113,FALSE),"")</f>
        <v/>
      </c>
      <c r="E2859" t="str">
        <f>IFERROR(VLOOKUP(B2859,Kaizen!D:X,21,FALSE),"")</f>
        <v/>
      </c>
      <c r="F2859" t="str">
        <f>IFERROR(VLOOKUP(B2859,'Safety Idea'!D:X,21,FALSE),"")</f>
        <v/>
      </c>
      <c r="G2859" t="str">
        <f>IFERROR(VLOOKUP(B2859,'Compulsory Training'!D:Z,23,FALSE),"")</f>
        <v/>
      </c>
      <c r="H2859" t="str">
        <f>IFERROR(VLOOKUP(B2859,Attendance!D:BQ,65,FALSE),"")</f>
        <v/>
      </c>
      <c r="I2859" t="str">
        <f>IFERROR(VLOOKUP(B2859,Misconduct!D:M,8,FALSE),"")</f>
        <v/>
      </c>
      <c r="J2859" t="str">
        <f>IFERROR(VLOOKUP(B2859,Misconduct!D:M,9,FALSE),"")</f>
        <v/>
      </c>
      <c r="K2859" t="str">
        <f>IFERROR(VLOOKUP(B2859,Misconduct!D:M,10,FALSE),"")</f>
        <v/>
      </c>
    </row>
    <row r="2860" spans="1:11">
      <c r="A2860" s="161" t="str">
        <f>IF(Personal_Development!C2754="","",Personal_Development!C2754)</f>
        <v/>
      </c>
      <c r="B2860" t="str">
        <f>IF(Personal_Development!D2754="","",Personal_Development!D2754)</f>
        <v/>
      </c>
      <c r="C2860" t="str">
        <f>IF(Personal_Development!E2754="","",Personal_Development!E2754)</f>
        <v/>
      </c>
      <c r="D2860" t="str">
        <f>IFERROR(VLOOKUP(B2860,Personal_Development!D:DL,113,FALSE),"")</f>
        <v/>
      </c>
      <c r="E2860" t="str">
        <f>IFERROR(VLOOKUP(B2860,Kaizen!D:X,21,FALSE),"")</f>
        <v/>
      </c>
      <c r="F2860" t="str">
        <f>IFERROR(VLOOKUP(B2860,'Safety Idea'!D:X,21,FALSE),"")</f>
        <v/>
      </c>
      <c r="G2860" t="str">
        <f>IFERROR(VLOOKUP(B2860,'Compulsory Training'!D:Z,23,FALSE),"")</f>
        <v/>
      </c>
      <c r="H2860" t="str">
        <f>IFERROR(VLOOKUP(B2860,Attendance!D:BQ,65,FALSE),"")</f>
        <v/>
      </c>
      <c r="I2860" t="str">
        <f>IFERROR(VLOOKUP(B2860,Misconduct!D:M,8,FALSE),"")</f>
        <v/>
      </c>
      <c r="J2860" t="str">
        <f>IFERROR(VLOOKUP(B2860,Misconduct!D:M,9,FALSE),"")</f>
        <v/>
      </c>
      <c r="K2860" t="str">
        <f>IFERROR(VLOOKUP(B2860,Misconduct!D:M,10,FALSE),"")</f>
        <v/>
      </c>
    </row>
    <row r="2861" spans="1:11">
      <c r="A2861" s="161" t="str">
        <f>IF(Personal_Development!C2755="","",Personal_Development!C2755)</f>
        <v/>
      </c>
      <c r="B2861" t="str">
        <f>IF(Personal_Development!D2755="","",Personal_Development!D2755)</f>
        <v/>
      </c>
      <c r="C2861" t="str">
        <f>IF(Personal_Development!E2755="","",Personal_Development!E2755)</f>
        <v/>
      </c>
      <c r="D2861" t="str">
        <f>IFERROR(VLOOKUP(B2861,Personal_Development!D:DL,113,FALSE),"")</f>
        <v/>
      </c>
      <c r="E2861" t="str">
        <f>IFERROR(VLOOKUP(B2861,Kaizen!D:X,21,FALSE),"")</f>
        <v/>
      </c>
      <c r="F2861" t="str">
        <f>IFERROR(VLOOKUP(B2861,'Safety Idea'!D:X,21,FALSE),"")</f>
        <v/>
      </c>
      <c r="G2861" t="str">
        <f>IFERROR(VLOOKUP(B2861,'Compulsory Training'!D:Z,23,FALSE),"")</f>
        <v/>
      </c>
      <c r="H2861" t="str">
        <f>IFERROR(VLOOKUP(B2861,Attendance!D:BQ,65,FALSE),"")</f>
        <v/>
      </c>
      <c r="I2861" t="str">
        <f>IFERROR(VLOOKUP(B2861,Misconduct!D:M,8,FALSE),"")</f>
        <v/>
      </c>
      <c r="J2861" t="str">
        <f>IFERROR(VLOOKUP(B2861,Misconduct!D:M,9,FALSE),"")</f>
        <v/>
      </c>
      <c r="K2861" t="str">
        <f>IFERROR(VLOOKUP(B2861,Misconduct!D:M,10,FALSE),"")</f>
        <v/>
      </c>
    </row>
    <row r="2862" spans="1:11">
      <c r="A2862" s="161" t="str">
        <f>IF(Personal_Development!C2756="","",Personal_Development!C2756)</f>
        <v/>
      </c>
      <c r="B2862" t="str">
        <f>IF(Personal_Development!D2756="","",Personal_Development!D2756)</f>
        <v/>
      </c>
      <c r="C2862" t="str">
        <f>IF(Personal_Development!E2756="","",Personal_Development!E2756)</f>
        <v/>
      </c>
      <c r="D2862" t="str">
        <f>IFERROR(VLOOKUP(B2862,Personal_Development!D:DL,113,FALSE),"")</f>
        <v/>
      </c>
      <c r="E2862" t="str">
        <f>IFERROR(VLOOKUP(B2862,Kaizen!D:X,21,FALSE),"")</f>
        <v/>
      </c>
      <c r="F2862" t="str">
        <f>IFERROR(VLOOKUP(B2862,'Safety Idea'!D:X,21,FALSE),"")</f>
        <v/>
      </c>
      <c r="G2862" t="str">
        <f>IFERROR(VLOOKUP(B2862,'Compulsory Training'!D:Z,23,FALSE),"")</f>
        <v/>
      </c>
      <c r="H2862" t="str">
        <f>IFERROR(VLOOKUP(B2862,Attendance!D:BQ,65,FALSE),"")</f>
        <v/>
      </c>
      <c r="I2862" t="str">
        <f>IFERROR(VLOOKUP(B2862,Misconduct!D:M,8,FALSE),"")</f>
        <v/>
      </c>
      <c r="J2862" t="str">
        <f>IFERROR(VLOOKUP(B2862,Misconduct!D:M,9,FALSE),"")</f>
        <v/>
      </c>
      <c r="K2862" t="str">
        <f>IFERROR(VLOOKUP(B2862,Misconduct!D:M,10,FALSE),"")</f>
        <v/>
      </c>
    </row>
    <row r="2863" spans="1:11">
      <c r="A2863" s="161" t="str">
        <f>IF(Personal_Development!C2757="","",Personal_Development!C2757)</f>
        <v/>
      </c>
      <c r="B2863" t="str">
        <f>IF(Personal_Development!D2757="","",Personal_Development!D2757)</f>
        <v/>
      </c>
      <c r="C2863" t="str">
        <f>IF(Personal_Development!E2757="","",Personal_Development!E2757)</f>
        <v/>
      </c>
      <c r="D2863" t="str">
        <f>IFERROR(VLOOKUP(B2863,Personal_Development!D:DL,113,FALSE),"")</f>
        <v/>
      </c>
      <c r="E2863" t="str">
        <f>IFERROR(VLOOKUP(B2863,Kaizen!D:X,21,FALSE),"")</f>
        <v/>
      </c>
      <c r="F2863" t="str">
        <f>IFERROR(VLOOKUP(B2863,'Safety Idea'!D:X,21,FALSE),"")</f>
        <v/>
      </c>
      <c r="G2863" t="str">
        <f>IFERROR(VLOOKUP(B2863,'Compulsory Training'!D:Z,23,FALSE),"")</f>
        <v/>
      </c>
      <c r="H2863" t="str">
        <f>IFERROR(VLOOKUP(B2863,Attendance!D:BQ,65,FALSE),"")</f>
        <v/>
      </c>
      <c r="I2863" t="str">
        <f>IFERROR(VLOOKUP(B2863,Misconduct!D:M,8,FALSE),"")</f>
        <v/>
      </c>
      <c r="J2863" t="str">
        <f>IFERROR(VLOOKUP(B2863,Misconduct!D:M,9,FALSE),"")</f>
        <v/>
      </c>
      <c r="K2863" t="str">
        <f>IFERROR(VLOOKUP(B2863,Misconduct!D:M,10,FALSE),"")</f>
        <v/>
      </c>
    </row>
    <row r="2864" spans="1:11">
      <c r="A2864" s="161" t="str">
        <f>IF(Personal_Development!C2758="","",Personal_Development!C2758)</f>
        <v/>
      </c>
      <c r="B2864" t="str">
        <f>IF(Personal_Development!D2758="","",Personal_Development!D2758)</f>
        <v/>
      </c>
      <c r="C2864" t="str">
        <f>IF(Personal_Development!E2758="","",Personal_Development!E2758)</f>
        <v/>
      </c>
      <c r="D2864" t="str">
        <f>IFERROR(VLOOKUP(B2864,Personal_Development!D:DL,113,FALSE),"")</f>
        <v/>
      </c>
      <c r="E2864" t="str">
        <f>IFERROR(VLOOKUP(B2864,Kaizen!D:X,21,FALSE),"")</f>
        <v/>
      </c>
      <c r="F2864" t="str">
        <f>IFERROR(VLOOKUP(B2864,'Safety Idea'!D:X,21,FALSE),"")</f>
        <v/>
      </c>
      <c r="G2864" t="str">
        <f>IFERROR(VLOOKUP(B2864,'Compulsory Training'!D:Z,23,FALSE),"")</f>
        <v/>
      </c>
      <c r="H2864" t="str">
        <f>IFERROR(VLOOKUP(B2864,Attendance!D:BQ,65,FALSE),"")</f>
        <v/>
      </c>
      <c r="I2864" t="str">
        <f>IFERROR(VLOOKUP(B2864,Misconduct!D:M,8,FALSE),"")</f>
        <v/>
      </c>
      <c r="J2864" t="str">
        <f>IFERROR(VLOOKUP(B2864,Misconduct!D:M,9,FALSE),"")</f>
        <v/>
      </c>
      <c r="K2864" t="str">
        <f>IFERROR(VLOOKUP(B2864,Misconduct!D:M,10,FALSE),"")</f>
        <v/>
      </c>
    </row>
    <row r="2865" spans="1:11">
      <c r="A2865" s="161" t="str">
        <f>IF(Personal_Development!C2759="","",Personal_Development!C2759)</f>
        <v/>
      </c>
      <c r="B2865" t="str">
        <f>IF(Personal_Development!D2759="","",Personal_Development!D2759)</f>
        <v/>
      </c>
      <c r="C2865" t="str">
        <f>IF(Personal_Development!E2759="","",Personal_Development!E2759)</f>
        <v/>
      </c>
      <c r="D2865" t="str">
        <f>IFERROR(VLOOKUP(B2865,Personal_Development!D:DL,113,FALSE),"")</f>
        <v/>
      </c>
      <c r="E2865" t="str">
        <f>IFERROR(VLOOKUP(B2865,Kaizen!D:X,21,FALSE),"")</f>
        <v/>
      </c>
      <c r="F2865" t="str">
        <f>IFERROR(VLOOKUP(B2865,'Safety Idea'!D:X,21,FALSE),"")</f>
        <v/>
      </c>
      <c r="G2865" t="str">
        <f>IFERROR(VLOOKUP(B2865,'Compulsory Training'!D:Z,23,FALSE),"")</f>
        <v/>
      </c>
      <c r="H2865" t="str">
        <f>IFERROR(VLOOKUP(B2865,Attendance!D:BQ,65,FALSE),"")</f>
        <v/>
      </c>
      <c r="I2865" t="str">
        <f>IFERROR(VLOOKUP(B2865,Misconduct!D:M,8,FALSE),"")</f>
        <v/>
      </c>
      <c r="J2865" t="str">
        <f>IFERROR(VLOOKUP(B2865,Misconduct!D:M,9,FALSE),"")</f>
        <v/>
      </c>
      <c r="K2865" t="str">
        <f>IFERROR(VLOOKUP(B2865,Misconduct!D:M,10,FALSE),"")</f>
        <v/>
      </c>
    </row>
    <row r="2866" spans="1:11">
      <c r="A2866" s="161" t="str">
        <f>IF(Personal_Development!C2760="","",Personal_Development!C2760)</f>
        <v/>
      </c>
      <c r="B2866" t="str">
        <f>IF(Personal_Development!D2760="","",Personal_Development!D2760)</f>
        <v/>
      </c>
      <c r="C2866" t="str">
        <f>IF(Personal_Development!E2760="","",Personal_Development!E2760)</f>
        <v/>
      </c>
      <c r="D2866" t="str">
        <f>IFERROR(VLOOKUP(B2866,Personal_Development!D:DL,113,FALSE),"")</f>
        <v/>
      </c>
      <c r="E2866" t="str">
        <f>IFERROR(VLOOKUP(B2866,Kaizen!D:X,21,FALSE),"")</f>
        <v/>
      </c>
      <c r="F2866" t="str">
        <f>IFERROR(VLOOKUP(B2866,'Safety Idea'!D:X,21,FALSE),"")</f>
        <v/>
      </c>
      <c r="G2866" t="str">
        <f>IFERROR(VLOOKUP(B2866,'Compulsory Training'!D:Z,23,FALSE),"")</f>
        <v/>
      </c>
      <c r="H2866" t="str">
        <f>IFERROR(VLOOKUP(B2866,Attendance!D:BQ,65,FALSE),"")</f>
        <v/>
      </c>
      <c r="I2866" t="str">
        <f>IFERROR(VLOOKUP(B2866,Misconduct!D:M,8,FALSE),"")</f>
        <v/>
      </c>
      <c r="J2866" t="str">
        <f>IFERROR(VLOOKUP(B2866,Misconduct!D:M,9,FALSE),"")</f>
        <v/>
      </c>
      <c r="K2866" t="str">
        <f>IFERROR(VLOOKUP(B2866,Misconduct!D:M,10,FALSE),"")</f>
        <v/>
      </c>
    </row>
    <row r="2867" spans="1:11">
      <c r="A2867" s="161" t="str">
        <f>IF(Personal_Development!C2761="","",Personal_Development!C2761)</f>
        <v/>
      </c>
      <c r="B2867" t="str">
        <f>IF(Personal_Development!D2761="","",Personal_Development!D2761)</f>
        <v/>
      </c>
      <c r="C2867" t="str">
        <f>IF(Personal_Development!E2761="","",Personal_Development!E2761)</f>
        <v/>
      </c>
      <c r="D2867" t="str">
        <f>IFERROR(VLOOKUP(B2867,Personal_Development!D:DL,113,FALSE),"")</f>
        <v/>
      </c>
      <c r="E2867" t="str">
        <f>IFERROR(VLOOKUP(B2867,Kaizen!D:X,21,FALSE),"")</f>
        <v/>
      </c>
      <c r="F2867" t="str">
        <f>IFERROR(VLOOKUP(B2867,'Safety Idea'!D:X,21,FALSE),"")</f>
        <v/>
      </c>
      <c r="G2867" t="str">
        <f>IFERROR(VLOOKUP(B2867,'Compulsory Training'!D:Z,23,FALSE),"")</f>
        <v/>
      </c>
      <c r="H2867" t="str">
        <f>IFERROR(VLOOKUP(B2867,Attendance!D:BQ,65,FALSE),"")</f>
        <v/>
      </c>
      <c r="I2867" t="str">
        <f>IFERROR(VLOOKUP(B2867,Misconduct!D:M,8,FALSE),"")</f>
        <v/>
      </c>
      <c r="J2867" t="str">
        <f>IFERROR(VLOOKUP(B2867,Misconduct!D:M,9,FALSE),"")</f>
        <v/>
      </c>
      <c r="K2867" t="str">
        <f>IFERROR(VLOOKUP(B2867,Misconduct!D:M,10,FALSE),"")</f>
        <v/>
      </c>
    </row>
    <row r="2868" spans="1:11">
      <c r="A2868" s="161" t="str">
        <f>IF(Personal_Development!C2762="","",Personal_Development!C2762)</f>
        <v/>
      </c>
      <c r="B2868" t="str">
        <f>IF(Personal_Development!D2762="","",Personal_Development!D2762)</f>
        <v/>
      </c>
      <c r="C2868" t="str">
        <f>IF(Personal_Development!E2762="","",Personal_Development!E2762)</f>
        <v/>
      </c>
      <c r="D2868" t="str">
        <f>IFERROR(VLOOKUP(B2868,Personal_Development!D:DL,113,FALSE),"")</f>
        <v/>
      </c>
      <c r="E2868" t="str">
        <f>IFERROR(VLOOKUP(B2868,Kaizen!D:X,21,FALSE),"")</f>
        <v/>
      </c>
      <c r="F2868" t="str">
        <f>IFERROR(VLOOKUP(B2868,'Safety Idea'!D:X,21,FALSE),"")</f>
        <v/>
      </c>
      <c r="G2868" t="str">
        <f>IFERROR(VLOOKUP(B2868,'Compulsory Training'!D:Z,23,FALSE),"")</f>
        <v/>
      </c>
      <c r="H2868" t="str">
        <f>IFERROR(VLOOKUP(B2868,Attendance!D:BQ,65,FALSE),"")</f>
        <v/>
      </c>
      <c r="I2868" t="str">
        <f>IFERROR(VLOOKUP(B2868,Misconduct!D:M,8,FALSE),"")</f>
        <v/>
      </c>
      <c r="J2868" t="str">
        <f>IFERROR(VLOOKUP(B2868,Misconduct!D:M,9,FALSE),"")</f>
        <v/>
      </c>
      <c r="K2868" t="str">
        <f>IFERROR(VLOOKUP(B2868,Misconduct!D:M,10,FALSE),"")</f>
        <v/>
      </c>
    </row>
    <row r="2869" spans="1:11">
      <c r="A2869" s="161" t="str">
        <f>IF(Personal_Development!C2763="","",Personal_Development!C2763)</f>
        <v/>
      </c>
      <c r="B2869" t="str">
        <f>IF(Personal_Development!D2763="","",Personal_Development!D2763)</f>
        <v/>
      </c>
      <c r="C2869" t="str">
        <f>IF(Personal_Development!E2763="","",Personal_Development!E2763)</f>
        <v/>
      </c>
      <c r="D2869" t="str">
        <f>IFERROR(VLOOKUP(B2869,Personal_Development!D:DL,113,FALSE),"")</f>
        <v/>
      </c>
      <c r="E2869" t="str">
        <f>IFERROR(VLOOKUP(B2869,Kaizen!D:X,21,FALSE),"")</f>
        <v/>
      </c>
      <c r="F2869" t="str">
        <f>IFERROR(VLOOKUP(B2869,'Safety Idea'!D:X,21,FALSE),"")</f>
        <v/>
      </c>
      <c r="G2869" t="str">
        <f>IFERROR(VLOOKUP(B2869,'Compulsory Training'!D:Z,23,FALSE),"")</f>
        <v/>
      </c>
      <c r="H2869" t="str">
        <f>IFERROR(VLOOKUP(B2869,Attendance!D:BQ,65,FALSE),"")</f>
        <v/>
      </c>
      <c r="I2869" t="str">
        <f>IFERROR(VLOOKUP(B2869,Misconduct!D:M,8,FALSE),"")</f>
        <v/>
      </c>
      <c r="J2869" t="str">
        <f>IFERROR(VLOOKUP(B2869,Misconduct!D:M,9,FALSE),"")</f>
        <v/>
      </c>
      <c r="K2869" t="str">
        <f>IFERROR(VLOOKUP(B2869,Misconduct!D:M,10,FALSE),"")</f>
        <v/>
      </c>
    </row>
    <row r="2870" spans="1:11">
      <c r="A2870" s="161" t="str">
        <f>IF(Personal_Development!C2764="","",Personal_Development!C2764)</f>
        <v/>
      </c>
      <c r="B2870" t="str">
        <f>IF(Personal_Development!D2764="","",Personal_Development!D2764)</f>
        <v/>
      </c>
      <c r="C2870" t="str">
        <f>IF(Personal_Development!E2764="","",Personal_Development!E2764)</f>
        <v/>
      </c>
      <c r="D2870" t="str">
        <f>IFERROR(VLOOKUP(B2870,Personal_Development!D:DL,113,FALSE),"")</f>
        <v/>
      </c>
      <c r="E2870" t="str">
        <f>IFERROR(VLOOKUP(B2870,Kaizen!D:X,21,FALSE),"")</f>
        <v/>
      </c>
      <c r="F2870" t="str">
        <f>IFERROR(VLOOKUP(B2870,'Safety Idea'!D:X,21,FALSE),"")</f>
        <v/>
      </c>
      <c r="G2870" t="str">
        <f>IFERROR(VLOOKUP(B2870,'Compulsory Training'!D:Z,23,FALSE),"")</f>
        <v/>
      </c>
      <c r="H2870" t="str">
        <f>IFERROR(VLOOKUP(B2870,Attendance!D:BQ,65,FALSE),"")</f>
        <v/>
      </c>
      <c r="I2870" t="str">
        <f>IFERROR(VLOOKUP(B2870,Misconduct!D:M,8,FALSE),"")</f>
        <v/>
      </c>
      <c r="J2870" t="str">
        <f>IFERROR(VLOOKUP(B2870,Misconduct!D:M,9,FALSE),"")</f>
        <v/>
      </c>
      <c r="K2870" t="str">
        <f>IFERROR(VLOOKUP(B2870,Misconduct!D:M,10,FALSE),"")</f>
        <v/>
      </c>
    </row>
    <row r="2871" spans="1:11">
      <c r="A2871" s="161" t="str">
        <f>IF(Personal_Development!C2765="","",Personal_Development!C2765)</f>
        <v/>
      </c>
      <c r="B2871" t="str">
        <f>IF(Personal_Development!D2765="","",Personal_Development!D2765)</f>
        <v/>
      </c>
      <c r="C2871" t="str">
        <f>IF(Personal_Development!E2765="","",Personal_Development!E2765)</f>
        <v/>
      </c>
      <c r="D2871" t="str">
        <f>IFERROR(VLOOKUP(B2871,Personal_Development!D:DL,113,FALSE),"")</f>
        <v/>
      </c>
      <c r="E2871" t="str">
        <f>IFERROR(VLOOKUP(B2871,Kaizen!D:X,21,FALSE),"")</f>
        <v/>
      </c>
      <c r="F2871" t="str">
        <f>IFERROR(VLOOKUP(B2871,'Safety Idea'!D:X,21,FALSE),"")</f>
        <v/>
      </c>
      <c r="G2871" t="str">
        <f>IFERROR(VLOOKUP(B2871,'Compulsory Training'!D:Z,23,FALSE),"")</f>
        <v/>
      </c>
      <c r="H2871" t="str">
        <f>IFERROR(VLOOKUP(B2871,Attendance!D:BQ,65,FALSE),"")</f>
        <v/>
      </c>
      <c r="I2871" t="str">
        <f>IFERROR(VLOOKUP(B2871,Misconduct!D:M,8,FALSE),"")</f>
        <v/>
      </c>
      <c r="J2871" t="str">
        <f>IFERROR(VLOOKUP(B2871,Misconduct!D:M,9,FALSE),"")</f>
        <v/>
      </c>
      <c r="K2871" t="str">
        <f>IFERROR(VLOOKUP(B2871,Misconduct!D:M,10,FALSE),"")</f>
        <v/>
      </c>
    </row>
    <row r="2872" spans="1:11">
      <c r="A2872" s="161" t="str">
        <f>IF(Personal_Development!C2766="","",Personal_Development!C2766)</f>
        <v/>
      </c>
      <c r="B2872" t="str">
        <f>IF(Personal_Development!D2766="","",Personal_Development!D2766)</f>
        <v/>
      </c>
      <c r="C2872" t="str">
        <f>IF(Personal_Development!E2766="","",Personal_Development!E2766)</f>
        <v/>
      </c>
      <c r="D2872" t="str">
        <f>IFERROR(VLOOKUP(B2872,Personal_Development!D:DL,113,FALSE),"")</f>
        <v/>
      </c>
      <c r="E2872" t="str">
        <f>IFERROR(VLOOKUP(B2872,Kaizen!D:X,21,FALSE),"")</f>
        <v/>
      </c>
      <c r="F2872" t="str">
        <f>IFERROR(VLOOKUP(B2872,'Safety Idea'!D:X,21,FALSE),"")</f>
        <v/>
      </c>
      <c r="G2872" t="str">
        <f>IFERROR(VLOOKUP(B2872,'Compulsory Training'!D:Z,23,FALSE),"")</f>
        <v/>
      </c>
      <c r="H2872" t="str">
        <f>IFERROR(VLOOKUP(B2872,Attendance!D:BQ,65,FALSE),"")</f>
        <v/>
      </c>
      <c r="I2872" t="str">
        <f>IFERROR(VLOOKUP(B2872,Misconduct!D:M,8,FALSE),"")</f>
        <v/>
      </c>
      <c r="J2872" t="str">
        <f>IFERROR(VLOOKUP(B2872,Misconduct!D:M,9,FALSE),"")</f>
        <v/>
      </c>
      <c r="K2872" t="str">
        <f>IFERROR(VLOOKUP(B2872,Misconduct!D:M,10,FALSE),"")</f>
        <v/>
      </c>
    </row>
    <row r="2873" spans="1:11">
      <c r="A2873" s="161" t="str">
        <f>IF(Personal_Development!C2767="","",Personal_Development!C2767)</f>
        <v/>
      </c>
      <c r="B2873" t="str">
        <f>IF(Personal_Development!D2767="","",Personal_Development!D2767)</f>
        <v/>
      </c>
      <c r="C2873" t="str">
        <f>IF(Personal_Development!E2767="","",Personal_Development!E2767)</f>
        <v/>
      </c>
      <c r="D2873" t="str">
        <f>IFERROR(VLOOKUP(B2873,Personal_Development!D:DL,113,FALSE),"")</f>
        <v/>
      </c>
      <c r="E2873" t="str">
        <f>IFERROR(VLOOKUP(B2873,Kaizen!D:X,21,FALSE),"")</f>
        <v/>
      </c>
      <c r="F2873" t="str">
        <f>IFERROR(VLOOKUP(B2873,'Safety Idea'!D:X,21,FALSE),"")</f>
        <v/>
      </c>
      <c r="G2873" t="str">
        <f>IFERROR(VLOOKUP(B2873,'Compulsory Training'!D:Z,23,FALSE),"")</f>
        <v/>
      </c>
      <c r="H2873" t="str">
        <f>IFERROR(VLOOKUP(B2873,Attendance!D:BQ,65,FALSE),"")</f>
        <v/>
      </c>
      <c r="I2873" t="str">
        <f>IFERROR(VLOOKUP(B2873,Misconduct!D:M,8,FALSE),"")</f>
        <v/>
      </c>
      <c r="J2873" t="str">
        <f>IFERROR(VLOOKUP(B2873,Misconduct!D:M,9,FALSE),"")</f>
        <v/>
      </c>
      <c r="K2873" t="str">
        <f>IFERROR(VLOOKUP(B2873,Misconduct!D:M,10,FALSE),"")</f>
        <v/>
      </c>
    </row>
    <row r="2874" spans="1:11">
      <c r="A2874" s="161" t="str">
        <f>IF(Personal_Development!C2768="","",Personal_Development!C2768)</f>
        <v/>
      </c>
      <c r="B2874" t="str">
        <f>IF(Personal_Development!D2768="","",Personal_Development!D2768)</f>
        <v/>
      </c>
      <c r="C2874" t="str">
        <f>IF(Personal_Development!E2768="","",Personal_Development!E2768)</f>
        <v/>
      </c>
      <c r="D2874" t="str">
        <f>IFERROR(VLOOKUP(B2874,Personal_Development!D:DL,113,FALSE),"")</f>
        <v/>
      </c>
      <c r="E2874" t="str">
        <f>IFERROR(VLOOKUP(B2874,Kaizen!D:X,21,FALSE),"")</f>
        <v/>
      </c>
      <c r="F2874" t="str">
        <f>IFERROR(VLOOKUP(B2874,'Safety Idea'!D:X,21,FALSE),"")</f>
        <v/>
      </c>
      <c r="G2874" t="str">
        <f>IFERROR(VLOOKUP(B2874,'Compulsory Training'!D:Z,23,FALSE),"")</f>
        <v/>
      </c>
      <c r="H2874" t="str">
        <f>IFERROR(VLOOKUP(B2874,Attendance!D:BQ,65,FALSE),"")</f>
        <v/>
      </c>
      <c r="I2874" t="str">
        <f>IFERROR(VLOOKUP(B2874,Misconduct!D:M,8,FALSE),"")</f>
        <v/>
      </c>
      <c r="J2874" t="str">
        <f>IFERROR(VLOOKUP(B2874,Misconduct!D:M,9,FALSE),"")</f>
        <v/>
      </c>
      <c r="K2874" t="str">
        <f>IFERROR(VLOOKUP(B2874,Misconduct!D:M,10,FALSE),"")</f>
        <v/>
      </c>
    </row>
    <row r="2875" spans="1:11">
      <c r="A2875" s="161" t="str">
        <f>IF(Personal_Development!C2769="","",Personal_Development!C2769)</f>
        <v/>
      </c>
      <c r="B2875" t="str">
        <f>IF(Personal_Development!D2769="","",Personal_Development!D2769)</f>
        <v/>
      </c>
      <c r="C2875" t="str">
        <f>IF(Personal_Development!E2769="","",Personal_Development!E2769)</f>
        <v/>
      </c>
      <c r="D2875" t="str">
        <f>IFERROR(VLOOKUP(B2875,Personal_Development!D:DL,113,FALSE),"")</f>
        <v/>
      </c>
      <c r="E2875" t="str">
        <f>IFERROR(VLOOKUP(B2875,Kaizen!D:X,21,FALSE),"")</f>
        <v/>
      </c>
      <c r="F2875" t="str">
        <f>IFERROR(VLOOKUP(B2875,'Safety Idea'!D:X,21,FALSE),"")</f>
        <v/>
      </c>
      <c r="G2875" t="str">
        <f>IFERROR(VLOOKUP(B2875,'Compulsory Training'!D:Z,23,FALSE),"")</f>
        <v/>
      </c>
      <c r="H2875" t="str">
        <f>IFERROR(VLOOKUP(B2875,Attendance!D:BQ,65,FALSE),"")</f>
        <v/>
      </c>
      <c r="I2875" t="str">
        <f>IFERROR(VLOOKUP(B2875,Misconduct!D:M,8,FALSE),"")</f>
        <v/>
      </c>
      <c r="J2875" t="str">
        <f>IFERROR(VLOOKUP(B2875,Misconduct!D:M,9,FALSE),"")</f>
        <v/>
      </c>
      <c r="K2875" t="str">
        <f>IFERROR(VLOOKUP(B2875,Misconduct!D:M,10,FALSE),"")</f>
        <v/>
      </c>
    </row>
    <row r="2876" spans="1:11">
      <c r="A2876" s="161" t="str">
        <f>IF(Personal_Development!C2770="","",Personal_Development!C2770)</f>
        <v/>
      </c>
      <c r="B2876" t="str">
        <f>IF(Personal_Development!D2770="","",Personal_Development!D2770)</f>
        <v/>
      </c>
      <c r="C2876" t="str">
        <f>IF(Personal_Development!E2770="","",Personal_Development!E2770)</f>
        <v/>
      </c>
      <c r="D2876" t="str">
        <f>IFERROR(VLOOKUP(B2876,Personal_Development!D:DL,113,FALSE),"")</f>
        <v/>
      </c>
      <c r="E2876" t="str">
        <f>IFERROR(VLOOKUP(B2876,Kaizen!D:X,21,FALSE),"")</f>
        <v/>
      </c>
      <c r="F2876" t="str">
        <f>IFERROR(VLOOKUP(B2876,'Safety Idea'!D:X,21,FALSE),"")</f>
        <v/>
      </c>
      <c r="G2876" t="str">
        <f>IFERROR(VLOOKUP(B2876,'Compulsory Training'!D:Z,23,FALSE),"")</f>
        <v/>
      </c>
      <c r="H2876" t="str">
        <f>IFERROR(VLOOKUP(B2876,Attendance!D:BQ,65,FALSE),"")</f>
        <v/>
      </c>
      <c r="I2876" t="str">
        <f>IFERROR(VLOOKUP(B2876,Misconduct!D:M,8,FALSE),"")</f>
        <v/>
      </c>
      <c r="J2876" t="str">
        <f>IFERROR(VLOOKUP(B2876,Misconduct!D:M,9,FALSE),"")</f>
        <v/>
      </c>
      <c r="K2876" t="str">
        <f>IFERROR(VLOOKUP(B2876,Misconduct!D:M,10,FALSE),"")</f>
        <v/>
      </c>
    </row>
    <row r="2877" spans="1:11">
      <c r="A2877" s="161" t="str">
        <f>IF(Personal_Development!C2771="","",Personal_Development!C2771)</f>
        <v/>
      </c>
      <c r="B2877" t="str">
        <f>IF(Personal_Development!D2771="","",Personal_Development!D2771)</f>
        <v/>
      </c>
      <c r="C2877" t="str">
        <f>IF(Personal_Development!E2771="","",Personal_Development!E2771)</f>
        <v/>
      </c>
      <c r="D2877" t="str">
        <f>IFERROR(VLOOKUP(B2877,Personal_Development!D:DL,113,FALSE),"")</f>
        <v/>
      </c>
      <c r="E2877" t="str">
        <f>IFERROR(VLOOKUP(B2877,Kaizen!D:X,21,FALSE),"")</f>
        <v/>
      </c>
      <c r="F2877" t="str">
        <f>IFERROR(VLOOKUP(B2877,'Safety Idea'!D:X,21,FALSE),"")</f>
        <v/>
      </c>
      <c r="G2877" t="str">
        <f>IFERROR(VLOOKUP(B2877,'Compulsory Training'!D:Z,23,FALSE),"")</f>
        <v/>
      </c>
      <c r="H2877" t="str">
        <f>IFERROR(VLOOKUP(B2877,Attendance!D:BQ,65,FALSE),"")</f>
        <v/>
      </c>
      <c r="I2877" t="str">
        <f>IFERROR(VLOOKUP(B2877,Misconduct!D:M,8,FALSE),"")</f>
        <v/>
      </c>
      <c r="J2877" t="str">
        <f>IFERROR(VLOOKUP(B2877,Misconduct!D:M,9,FALSE),"")</f>
        <v/>
      </c>
      <c r="K2877" t="str">
        <f>IFERROR(VLOOKUP(B2877,Misconduct!D:M,10,FALSE),"")</f>
        <v/>
      </c>
    </row>
    <row r="2878" spans="1:11">
      <c r="A2878" s="161" t="str">
        <f>IF(Personal_Development!C2772="","",Personal_Development!C2772)</f>
        <v/>
      </c>
      <c r="B2878" t="str">
        <f>IF(Personal_Development!D2772="","",Personal_Development!D2772)</f>
        <v/>
      </c>
      <c r="C2878" t="str">
        <f>IF(Personal_Development!E2772="","",Personal_Development!E2772)</f>
        <v/>
      </c>
      <c r="D2878" t="str">
        <f>IFERROR(VLOOKUP(B2878,Personal_Development!D:DL,113,FALSE),"")</f>
        <v/>
      </c>
      <c r="E2878" t="str">
        <f>IFERROR(VLOOKUP(B2878,Kaizen!D:X,21,FALSE),"")</f>
        <v/>
      </c>
      <c r="F2878" t="str">
        <f>IFERROR(VLOOKUP(B2878,'Safety Idea'!D:X,21,FALSE),"")</f>
        <v/>
      </c>
      <c r="G2878" t="str">
        <f>IFERROR(VLOOKUP(B2878,'Compulsory Training'!D:Z,23,FALSE),"")</f>
        <v/>
      </c>
      <c r="H2878" t="str">
        <f>IFERROR(VLOOKUP(B2878,Attendance!D:BQ,65,FALSE),"")</f>
        <v/>
      </c>
      <c r="I2878" t="str">
        <f>IFERROR(VLOOKUP(B2878,Misconduct!D:M,8,FALSE),"")</f>
        <v/>
      </c>
      <c r="J2878" t="str">
        <f>IFERROR(VLOOKUP(B2878,Misconduct!D:M,9,FALSE),"")</f>
        <v/>
      </c>
      <c r="K2878" t="str">
        <f>IFERROR(VLOOKUP(B2878,Misconduct!D:M,10,FALSE),"")</f>
        <v/>
      </c>
    </row>
    <row r="2879" spans="1:11">
      <c r="A2879" s="161" t="str">
        <f>IF(Personal_Development!C2773="","",Personal_Development!C2773)</f>
        <v/>
      </c>
      <c r="B2879" t="str">
        <f>IF(Personal_Development!D2773="","",Personal_Development!D2773)</f>
        <v/>
      </c>
      <c r="C2879" t="str">
        <f>IF(Personal_Development!E2773="","",Personal_Development!E2773)</f>
        <v/>
      </c>
      <c r="D2879" t="str">
        <f>IFERROR(VLOOKUP(B2879,Personal_Development!D:DL,113,FALSE),"")</f>
        <v/>
      </c>
      <c r="E2879" t="str">
        <f>IFERROR(VLOOKUP(B2879,Kaizen!D:X,21,FALSE),"")</f>
        <v/>
      </c>
      <c r="F2879" t="str">
        <f>IFERROR(VLOOKUP(B2879,'Safety Idea'!D:X,21,FALSE),"")</f>
        <v/>
      </c>
      <c r="G2879" t="str">
        <f>IFERROR(VLOOKUP(B2879,'Compulsory Training'!D:Z,23,FALSE),"")</f>
        <v/>
      </c>
      <c r="H2879" t="str">
        <f>IFERROR(VLOOKUP(B2879,Attendance!D:BQ,65,FALSE),"")</f>
        <v/>
      </c>
      <c r="I2879" t="str">
        <f>IFERROR(VLOOKUP(B2879,Misconduct!D:M,8,FALSE),"")</f>
        <v/>
      </c>
      <c r="J2879" t="str">
        <f>IFERROR(VLOOKUP(B2879,Misconduct!D:M,9,FALSE),"")</f>
        <v/>
      </c>
      <c r="K2879" t="str">
        <f>IFERROR(VLOOKUP(B2879,Misconduct!D:M,10,FALSE),"")</f>
        <v/>
      </c>
    </row>
    <row r="2880" spans="1:11">
      <c r="A2880" s="161" t="str">
        <f>IF(Personal_Development!C2774="","",Personal_Development!C2774)</f>
        <v/>
      </c>
      <c r="B2880" t="str">
        <f>IF(Personal_Development!D2774="","",Personal_Development!D2774)</f>
        <v/>
      </c>
      <c r="C2880" t="str">
        <f>IF(Personal_Development!E2774="","",Personal_Development!E2774)</f>
        <v/>
      </c>
      <c r="D2880" t="str">
        <f>IFERROR(VLOOKUP(B2880,Personal_Development!D:DL,113,FALSE),"")</f>
        <v/>
      </c>
      <c r="E2880" t="str">
        <f>IFERROR(VLOOKUP(B2880,Kaizen!D:X,21,FALSE),"")</f>
        <v/>
      </c>
      <c r="F2880" t="str">
        <f>IFERROR(VLOOKUP(B2880,'Safety Idea'!D:X,21,FALSE),"")</f>
        <v/>
      </c>
      <c r="G2880" t="str">
        <f>IFERROR(VLOOKUP(B2880,'Compulsory Training'!D:Z,23,FALSE),"")</f>
        <v/>
      </c>
      <c r="H2880" t="str">
        <f>IFERROR(VLOOKUP(B2880,Attendance!D:BQ,65,FALSE),"")</f>
        <v/>
      </c>
      <c r="I2880" t="str">
        <f>IFERROR(VLOOKUP(B2880,Misconduct!D:M,8,FALSE),"")</f>
        <v/>
      </c>
      <c r="J2880" t="str">
        <f>IFERROR(VLOOKUP(B2880,Misconduct!D:M,9,FALSE),"")</f>
        <v/>
      </c>
      <c r="K2880" t="str">
        <f>IFERROR(VLOOKUP(B2880,Misconduct!D:M,10,FALSE),"")</f>
        <v/>
      </c>
    </row>
    <row r="2881" spans="1:11">
      <c r="A2881" s="161" t="str">
        <f>IF(Personal_Development!C2775="","",Personal_Development!C2775)</f>
        <v/>
      </c>
      <c r="B2881" t="str">
        <f>IF(Personal_Development!D2775="","",Personal_Development!D2775)</f>
        <v/>
      </c>
      <c r="C2881" t="str">
        <f>IF(Personal_Development!E2775="","",Personal_Development!E2775)</f>
        <v/>
      </c>
      <c r="D2881" t="str">
        <f>IFERROR(VLOOKUP(B2881,Personal_Development!D:DL,113,FALSE),"")</f>
        <v/>
      </c>
      <c r="E2881" t="str">
        <f>IFERROR(VLOOKUP(B2881,Kaizen!D:X,21,FALSE),"")</f>
        <v/>
      </c>
      <c r="F2881" t="str">
        <f>IFERROR(VLOOKUP(B2881,'Safety Idea'!D:X,21,FALSE),"")</f>
        <v/>
      </c>
      <c r="G2881" t="str">
        <f>IFERROR(VLOOKUP(B2881,'Compulsory Training'!D:Z,23,FALSE),"")</f>
        <v/>
      </c>
      <c r="H2881" t="str">
        <f>IFERROR(VLOOKUP(B2881,Attendance!D:BQ,65,FALSE),"")</f>
        <v/>
      </c>
      <c r="I2881" t="str">
        <f>IFERROR(VLOOKUP(B2881,Misconduct!D:M,8,FALSE),"")</f>
        <v/>
      </c>
      <c r="J2881" t="str">
        <f>IFERROR(VLOOKUP(B2881,Misconduct!D:M,9,FALSE),"")</f>
        <v/>
      </c>
      <c r="K2881" t="str">
        <f>IFERROR(VLOOKUP(B2881,Misconduct!D:M,10,FALSE),"")</f>
        <v/>
      </c>
    </row>
    <row r="2882" spans="1:11">
      <c r="A2882" s="161" t="str">
        <f>IF(Personal_Development!C2776="","",Personal_Development!C2776)</f>
        <v/>
      </c>
      <c r="B2882" t="str">
        <f>IF(Personal_Development!D2776="","",Personal_Development!D2776)</f>
        <v/>
      </c>
      <c r="C2882" t="str">
        <f>IF(Personal_Development!E2776="","",Personal_Development!E2776)</f>
        <v/>
      </c>
      <c r="D2882" t="str">
        <f>IFERROR(VLOOKUP(B2882,Personal_Development!D:DL,113,FALSE),"")</f>
        <v/>
      </c>
      <c r="E2882" t="str">
        <f>IFERROR(VLOOKUP(B2882,Kaizen!D:X,21,FALSE),"")</f>
        <v/>
      </c>
      <c r="F2882" t="str">
        <f>IFERROR(VLOOKUP(B2882,'Safety Idea'!D:X,21,FALSE),"")</f>
        <v/>
      </c>
      <c r="G2882" t="str">
        <f>IFERROR(VLOOKUP(B2882,'Compulsory Training'!D:Z,23,FALSE),"")</f>
        <v/>
      </c>
      <c r="H2882" t="str">
        <f>IFERROR(VLOOKUP(B2882,Attendance!D:BQ,65,FALSE),"")</f>
        <v/>
      </c>
      <c r="I2882" t="str">
        <f>IFERROR(VLOOKUP(B2882,Misconduct!D:M,8,FALSE),"")</f>
        <v/>
      </c>
      <c r="J2882" t="str">
        <f>IFERROR(VLOOKUP(B2882,Misconduct!D:M,9,FALSE),"")</f>
        <v/>
      </c>
      <c r="K2882" t="str">
        <f>IFERROR(VLOOKUP(B2882,Misconduct!D:M,10,FALSE),"")</f>
        <v/>
      </c>
    </row>
    <row r="2883" spans="1:11">
      <c r="A2883" s="161" t="str">
        <f>IF(Personal_Development!C2777="","",Personal_Development!C2777)</f>
        <v/>
      </c>
      <c r="B2883" t="str">
        <f>IF(Personal_Development!D2777="","",Personal_Development!D2777)</f>
        <v/>
      </c>
      <c r="C2883" t="str">
        <f>IF(Personal_Development!E2777="","",Personal_Development!E2777)</f>
        <v/>
      </c>
      <c r="D2883" t="str">
        <f>IFERROR(VLOOKUP(B2883,Personal_Development!D:DL,113,FALSE),"")</f>
        <v/>
      </c>
      <c r="E2883" t="str">
        <f>IFERROR(VLOOKUP(B2883,Kaizen!D:X,21,FALSE),"")</f>
        <v/>
      </c>
      <c r="F2883" t="str">
        <f>IFERROR(VLOOKUP(B2883,'Safety Idea'!D:X,21,FALSE),"")</f>
        <v/>
      </c>
      <c r="G2883" t="str">
        <f>IFERROR(VLOOKUP(B2883,'Compulsory Training'!D:Z,23,FALSE),"")</f>
        <v/>
      </c>
      <c r="H2883" t="str">
        <f>IFERROR(VLOOKUP(B2883,Attendance!D:BQ,65,FALSE),"")</f>
        <v/>
      </c>
      <c r="I2883" t="str">
        <f>IFERROR(VLOOKUP(B2883,Misconduct!D:M,8,FALSE),"")</f>
        <v/>
      </c>
      <c r="J2883" t="str">
        <f>IFERROR(VLOOKUP(B2883,Misconduct!D:M,9,FALSE),"")</f>
        <v/>
      </c>
      <c r="K2883" t="str">
        <f>IFERROR(VLOOKUP(B2883,Misconduct!D:M,10,FALSE),"")</f>
        <v/>
      </c>
    </row>
    <row r="2884" spans="1:11">
      <c r="A2884" s="161" t="str">
        <f>IF(Personal_Development!C2778="","",Personal_Development!C2778)</f>
        <v/>
      </c>
      <c r="B2884" t="str">
        <f>IF(Personal_Development!D2778="","",Personal_Development!D2778)</f>
        <v/>
      </c>
      <c r="C2884" t="str">
        <f>IF(Personal_Development!E2778="","",Personal_Development!E2778)</f>
        <v/>
      </c>
      <c r="D2884" t="str">
        <f>IFERROR(VLOOKUP(B2884,Personal_Development!D:DL,113,FALSE),"")</f>
        <v/>
      </c>
      <c r="E2884" t="str">
        <f>IFERROR(VLOOKUP(B2884,Kaizen!D:X,21,FALSE),"")</f>
        <v/>
      </c>
      <c r="F2884" t="str">
        <f>IFERROR(VLOOKUP(B2884,'Safety Idea'!D:X,21,FALSE),"")</f>
        <v/>
      </c>
      <c r="G2884" t="str">
        <f>IFERROR(VLOOKUP(B2884,'Compulsory Training'!D:Z,23,FALSE),"")</f>
        <v/>
      </c>
      <c r="H2884" t="str">
        <f>IFERROR(VLOOKUP(B2884,Attendance!D:BQ,65,FALSE),"")</f>
        <v/>
      </c>
      <c r="I2884" t="str">
        <f>IFERROR(VLOOKUP(B2884,Misconduct!D:M,8,FALSE),"")</f>
        <v/>
      </c>
      <c r="J2884" t="str">
        <f>IFERROR(VLOOKUP(B2884,Misconduct!D:M,9,FALSE),"")</f>
        <v/>
      </c>
      <c r="K2884" t="str">
        <f>IFERROR(VLOOKUP(B2884,Misconduct!D:M,10,FALSE),"")</f>
        <v/>
      </c>
    </row>
    <row r="2885" spans="1:11">
      <c r="A2885" s="161" t="str">
        <f>IF(Personal_Development!C2779="","",Personal_Development!C2779)</f>
        <v/>
      </c>
      <c r="B2885" t="str">
        <f>IF(Personal_Development!D2779="","",Personal_Development!D2779)</f>
        <v/>
      </c>
      <c r="C2885" t="str">
        <f>IF(Personal_Development!E2779="","",Personal_Development!E2779)</f>
        <v/>
      </c>
      <c r="D2885" t="str">
        <f>IFERROR(VLOOKUP(B2885,Personal_Development!D:DL,113,FALSE),"")</f>
        <v/>
      </c>
      <c r="E2885" t="str">
        <f>IFERROR(VLOOKUP(B2885,Kaizen!D:X,21,FALSE),"")</f>
        <v/>
      </c>
      <c r="F2885" t="str">
        <f>IFERROR(VLOOKUP(B2885,'Safety Idea'!D:X,21,FALSE),"")</f>
        <v/>
      </c>
      <c r="G2885" t="str">
        <f>IFERROR(VLOOKUP(B2885,'Compulsory Training'!D:Z,23,FALSE),"")</f>
        <v/>
      </c>
      <c r="H2885" t="str">
        <f>IFERROR(VLOOKUP(B2885,Attendance!D:BQ,65,FALSE),"")</f>
        <v/>
      </c>
      <c r="I2885" t="str">
        <f>IFERROR(VLOOKUP(B2885,Misconduct!D:M,8,FALSE),"")</f>
        <v/>
      </c>
      <c r="J2885" t="str">
        <f>IFERROR(VLOOKUP(B2885,Misconduct!D:M,9,FALSE),"")</f>
        <v/>
      </c>
      <c r="K2885" t="str">
        <f>IFERROR(VLOOKUP(B2885,Misconduct!D:M,10,FALSE),"")</f>
        <v/>
      </c>
    </row>
    <row r="2886" spans="1:11">
      <c r="A2886" s="161" t="str">
        <f>IF(Personal_Development!C2780="","",Personal_Development!C2780)</f>
        <v/>
      </c>
      <c r="B2886" t="str">
        <f>IF(Personal_Development!D2780="","",Personal_Development!D2780)</f>
        <v/>
      </c>
      <c r="C2886" t="str">
        <f>IF(Personal_Development!E2780="","",Personal_Development!E2780)</f>
        <v/>
      </c>
      <c r="D2886" t="str">
        <f>IFERROR(VLOOKUP(B2886,Personal_Development!D:DL,113,FALSE),"")</f>
        <v/>
      </c>
      <c r="E2886" t="str">
        <f>IFERROR(VLOOKUP(B2886,Kaizen!D:X,21,FALSE),"")</f>
        <v/>
      </c>
      <c r="F2886" t="str">
        <f>IFERROR(VLOOKUP(B2886,'Safety Idea'!D:X,21,FALSE),"")</f>
        <v/>
      </c>
      <c r="G2886" t="str">
        <f>IFERROR(VLOOKUP(B2886,'Compulsory Training'!D:Z,23,FALSE),"")</f>
        <v/>
      </c>
      <c r="H2886" t="str">
        <f>IFERROR(VLOOKUP(B2886,Attendance!D:BQ,65,FALSE),"")</f>
        <v/>
      </c>
      <c r="I2886" t="str">
        <f>IFERROR(VLOOKUP(B2886,Misconduct!D:M,8,FALSE),"")</f>
        <v/>
      </c>
      <c r="J2886" t="str">
        <f>IFERROR(VLOOKUP(B2886,Misconduct!D:M,9,FALSE),"")</f>
        <v/>
      </c>
      <c r="K2886" t="str">
        <f>IFERROR(VLOOKUP(B2886,Misconduct!D:M,10,FALSE),"")</f>
        <v/>
      </c>
    </row>
    <row r="2887" spans="1:11">
      <c r="A2887" s="161" t="str">
        <f>IF(Personal_Development!C2781="","",Personal_Development!C2781)</f>
        <v/>
      </c>
      <c r="B2887" t="str">
        <f>IF(Personal_Development!D2781="","",Personal_Development!D2781)</f>
        <v/>
      </c>
      <c r="C2887" t="str">
        <f>IF(Personal_Development!E2781="","",Personal_Development!E2781)</f>
        <v/>
      </c>
      <c r="D2887" t="str">
        <f>IFERROR(VLOOKUP(B2887,Personal_Development!D:DL,113,FALSE),"")</f>
        <v/>
      </c>
      <c r="E2887" t="str">
        <f>IFERROR(VLOOKUP(B2887,Kaizen!D:X,21,FALSE),"")</f>
        <v/>
      </c>
      <c r="F2887" t="str">
        <f>IFERROR(VLOOKUP(B2887,'Safety Idea'!D:X,21,FALSE),"")</f>
        <v/>
      </c>
      <c r="G2887" t="str">
        <f>IFERROR(VLOOKUP(B2887,'Compulsory Training'!D:Z,23,FALSE),"")</f>
        <v/>
      </c>
      <c r="H2887" t="str">
        <f>IFERROR(VLOOKUP(B2887,Attendance!D:BQ,65,FALSE),"")</f>
        <v/>
      </c>
      <c r="I2887" t="str">
        <f>IFERROR(VLOOKUP(B2887,Misconduct!D:M,8,FALSE),"")</f>
        <v/>
      </c>
      <c r="J2887" t="str">
        <f>IFERROR(VLOOKUP(B2887,Misconduct!D:M,9,FALSE),"")</f>
        <v/>
      </c>
      <c r="K2887" t="str">
        <f>IFERROR(VLOOKUP(B2887,Misconduct!D:M,10,FALSE),"")</f>
        <v/>
      </c>
    </row>
    <row r="2888" spans="1:11">
      <c r="A2888" s="161" t="str">
        <f>IF(Personal_Development!C2782="","",Personal_Development!C2782)</f>
        <v/>
      </c>
      <c r="B2888" t="str">
        <f>IF(Personal_Development!D2782="","",Personal_Development!D2782)</f>
        <v/>
      </c>
      <c r="C2888" t="str">
        <f>IF(Personal_Development!E2782="","",Personal_Development!E2782)</f>
        <v/>
      </c>
      <c r="D2888" t="str">
        <f>IFERROR(VLOOKUP(B2888,Personal_Development!D:DL,113,FALSE),"")</f>
        <v/>
      </c>
      <c r="E2888" t="str">
        <f>IFERROR(VLOOKUP(B2888,Kaizen!D:X,21,FALSE),"")</f>
        <v/>
      </c>
      <c r="F2888" t="str">
        <f>IFERROR(VLOOKUP(B2888,'Safety Idea'!D:X,21,FALSE),"")</f>
        <v/>
      </c>
      <c r="G2888" t="str">
        <f>IFERROR(VLOOKUP(B2888,'Compulsory Training'!D:Z,23,FALSE),"")</f>
        <v/>
      </c>
      <c r="H2888" t="str">
        <f>IFERROR(VLOOKUP(B2888,Attendance!D:BQ,65,FALSE),"")</f>
        <v/>
      </c>
      <c r="I2888" t="str">
        <f>IFERROR(VLOOKUP(B2888,Misconduct!D:M,8,FALSE),"")</f>
        <v/>
      </c>
      <c r="J2888" t="str">
        <f>IFERROR(VLOOKUP(B2888,Misconduct!D:M,9,FALSE),"")</f>
        <v/>
      </c>
      <c r="K2888" t="str">
        <f>IFERROR(VLOOKUP(B2888,Misconduct!D:M,10,FALSE),"")</f>
        <v/>
      </c>
    </row>
    <row r="2889" spans="1:11">
      <c r="A2889" s="161" t="str">
        <f>IF(Personal_Development!C2783="","",Personal_Development!C2783)</f>
        <v/>
      </c>
      <c r="B2889" t="str">
        <f>IF(Personal_Development!D2783="","",Personal_Development!D2783)</f>
        <v/>
      </c>
      <c r="C2889" t="str">
        <f>IF(Personal_Development!E2783="","",Personal_Development!E2783)</f>
        <v/>
      </c>
      <c r="D2889" t="str">
        <f>IFERROR(VLOOKUP(B2889,Personal_Development!D:DL,113,FALSE),"")</f>
        <v/>
      </c>
      <c r="E2889" t="str">
        <f>IFERROR(VLOOKUP(B2889,Kaizen!D:X,21,FALSE),"")</f>
        <v/>
      </c>
      <c r="F2889" t="str">
        <f>IFERROR(VLOOKUP(B2889,'Safety Idea'!D:X,21,FALSE),"")</f>
        <v/>
      </c>
      <c r="G2889" t="str">
        <f>IFERROR(VLOOKUP(B2889,'Compulsory Training'!D:Z,23,FALSE),"")</f>
        <v/>
      </c>
      <c r="H2889" t="str">
        <f>IFERROR(VLOOKUP(B2889,Attendance!D:BQ,65,FALSE),"")</f>
        <v/>
      </c>
      <c r="I2889" t="str">
        <f>IFERROR(VLOOKUP(B2889,Misconduct!D:M,8,FALSE),"")</f>
        <v/>
      </c>
      <c r="J2889" t="str">
        <f>IFERROR(VLOOKUP(B2889,Misconduct!D:M,9,FALSE),"")</f>
        <v/>
      </c>
      <c r="K2889" t="str">
        <f>IFERROR(VLOOKUP(B2889,Misconduct!D:M,10,FALSE),"")</f>
        <v/>
      </c>
    </row>
    <row r="2890" spans="1:11">
      <c r="A2890" s="161" t="str">
        <f>IF(Personal_Development!C2784="","",Personal_Development!C2784)</f>
        <v/>
      </c>
      <c r="B2890" t="str">
        <f>IF(Personal_Development!D2784="","",Personal_Development!D2784)</f>
        <v/>
      </c>
      <c r="C2890" t="str">
        <f>IF(Personal_Development!E2784="","",Personal_Development!E2784)</f>
        <v/>
      </c>
      <c r="D2890" t="str">
        <f>IFERROR(VLOOKUP(B2890,Personal_Development!D:DL,113,FALSE),"")</f>
        <v/>
      </c>
      <c r="E2890" t="str">
        <f>IFERROR(VLOOKUP(B2890,Kaizen!D:X,21,FALSE),"")</f>
        <v/>
      </c>
      <c r="F2890" t="str">
        <f>IFERROR(VLOOKUP(B2890,'Safety Idea'!D:X,21,FALSE),"")</f>
        <v/>
      </c>
      <c r="G2890" t="str">
        <f>IFERROR(VLOOKUP(B2890,'Compulsory Training'!D:Z,23,FALSE),"")</f>
        <v/>
      </c>
      <c r="H2890" t="str">
        <f>IFERROR(VLOOKUP(B2890,Attendance!D:BQ,65,FALSE),"")</f>
        <v/>
      </c>
      <c r="I2890" t="str">
        <f>IFERROR(VLOOKUP(B2890,Misconduct!D:M,8,FALSE),"")</f>
        <v/>
      </c>
      <c r="J2890" t="str">
        <f>IFERROR(VLOOKUP(B2890,Misconduct!D:M,9,FALSE),"")</f>
        <v/>
      </c>
      <c r="K2890" t="str">
        <f>IFERROR(VLOOKUP(B2890,Misconduct!D:M,10,FALSE),"")</f>
        <v/>
      </c>
    </row>
    <row r="2891" spans="1:11">
      <c r="A2891" s="161" t="str">
        <f>IF(Personal_Development!C2785="","",Personal_Development!C2785)</f>
        <v/>
      </c>
      <c r="B2891" t="str">
        <f>IF(Personal_Development!D2785="","",Personal_Development!D2785)</f>
        <v/>
      </c>
      <c r="C2891" t="str">
        <f>IF(Personal_Development!E2785="","",Personal_Development!E2785)</f>
        <v/>
      </c>
      <c r="D2891" t="str">
        <f>IFERROR(VLOOKUP(B2891,Personal_Development!D:DL,113,FALSE),"")</f>
        <v/>
      </c>
      <c r="E2891" t="str">
        <f>IFERROR(VLOOKUP(B2891,Kaizen!D:X,21,FALSE),"")</f>
        <v/>
      </c>
      <c r="F2891" t="str">
        <f>IFERROR(VLOOKUP(B2891,'Safety Idea'!D:X,21,FALSE),"")</f>
        <v/>
      </c>
      <c r="G2891" t="str">
        <f>IFERROR(VLOOKUP(B2891,'Compulsory Training'!D:Z,23,FALSE),"")</f>
        <v/>
      </c>
      <c r="H2891" t="str">
        <f>IFERROR(VLOOKUP(B2891,Attendance!D:BQ,65,FALSE),"")</f>
        <v/>
      </c>
      <c r="I2891" t="str">
        <f>IFERROR(VLOOKUP(B2891,Misconduct!D:M,8,FALSE),"")</f>
        <v/>
      </c>
      <c r="J2891" t="str">
        <f>IFERROR(VLOOKUP(B2891,Misconduct!D:M,9,FALSE),"")</f>
        <v/>
      </c>
      <c r="K2891" t="str">
        <f>IFERROR(VLOOKUP(B2891,Misconduct!D:M,10,FALSE),"")</f>
        <v/>
      </c>
    </row>
    <row r="2892" spans="1:11">
      <c r="A2892" s="161" t="str">
        <f>IF(Personal_Development!C2786="","",Personal_Development!C2786)</f>
        <v/>
      </c>
      <c r="B2892" t="str">
        <f>IF(Personal_Development!D2786="","",Personal_Development!D2786)</f>
        <v/>
      </c>
      <c r="C2892" t="str">
        <f>IF(Personal_Development!E2786="","",Personal_Development!E2786)</f>
        <v/>
      </c>
      <c r="D2892" t="str">
        <f>IFERROR(VLOOKUP(B2892,Personal_Development!D:DL,113,FALSE),"")</f>
        <v/>
      </c>
      <c r="E2892" t="str">
        <f>IFERROR(VLOOKUP(B2892,Kaizen!D:X,21,FALSE),"")</f>
        <v/>
      </c>
      <c r="F2892" t="str">
        <f>IFERROR(VLOOKUP(B2892,'Safety Idea'!D:X,21,FALSE),"")</f>
        <v/>
      </c>
      <c r="G2892" t="str">
        <f>IFERROR(VLOOKUP(B2892,'Compulsory Training'!D:Z,23,FALSE),"")</f>
        <v/>
      </c>
      <c r="H2892" t="str">
        <f>IFERROR(VLOOKUP(B2892,Attendance!D:BQ,65,FALSE),"")</f>
        <v/>
      </c>
      <c r="I2892" t="str">
        <f>IFERROR(VLOOKUP(B2892,Misconduct!D:M,8,FALSE),"")</f>
        <v/>
      </c>
      <c r="J2892" t="str">
        <f>IFERROR(VLOOKUP(B2892,Misconduct!D:M,9,FALSE),"")</f>
        <v/>
      </c>
      <c r="K2892" t="str">
        <f>IFERROR(VLOOKUP(B2892,Misconduct!D:M,10,FALSE),"")</f>
        <v/>
      </c>
    </row>
    <row r="2893" spans="1:11">
      <c r="A2893" s="161" t="str">
        <f>IF(Personal_Development!C2787="","",Personal_Development!C2787)</f>
        <v/>
      </c>
      <c r="B2893" t="str">
        <f>IF(Personal_Development!D2787="","",Personal_Development!D2787)</f>
        <v/>
      </c>
      <c r="C2893" t="str">
        <f>IF(Personal_Development!E2787="","",Personal_Development!E2787)</f>
        <v/>
      </c>
      <c r="D2893" t="str">
        <f>IFERROR(VLOOKUP(B2893,Personal_Development!D:DL,113,FALSE),"")</f>
        <v/>
      </c>
      <c r="E2893" t="str">
        <f>IFERROR(VLOOKUP(B2893,Kaizen!D:X,21,FALSE),"")</f>
        <v/>
      </c>
      <c r="F2893" t="str">
        <f>IFERROR(VLOOKUP(B2893,'Safety Idea'!D:X,21,FALSE),"")</f>
        <v/>
      </c>
      <c r="G2893" t="str">
        <f>IFERROR(VLOOKUP(B2893,'Compulsory Training'!D:Z,23,FALSE),"")</f>
        <v/>
      </c>
      <c r="H2893" t="str">
        <f>IFERROR(VLOOKUP(B2893,Attendance!D:BQ,65,FALSE),"")</f>
        <v/>
      </c>
      <c r="I2893" t="str">
        <f>IFERROR(VLOOKUP(B2893,Misconduct!D:M,8,FALSE),"")</f>
        <v/>
      </c>
      <c r="J2893" t="str">
        <f>IFERROR(VLOOKUP(B2893,Misconduct!D:M,9,FALSE),"")</f>
        <v/>
      </c>
      <c r="K2893" t="str">
        <f>IFERROR(VLOOKUP(B2893,Misconduct!D:M,10,FALSE),"")</f>
        <v/>
      </c>
    </row>
    <row r="2894" spans="1:11">
      <c r="A2894" s="161" t="str">
        <f>IF(Personal_Development!C2788="","",Personal_Development!C2788)</f>
        <v/>
      </c>
      <c r="B2894" t="str">
        <f>IF(Personal_Development!D2788="","",Personal_Development!D2788)</f>
        <v/>
      </c>
      <c r="C2894" t="str">
        <f>IF(Personal_Development!E2788="","",Personal_Development!E2788)</f>
        <v/>
      </c>
      <c r="D2894" t="str">
        <f>IFERROR(VLOOKUP(B2894,Personal_Development!D:DL,113,FALSE),"")</f>
        <v/>
      </c>
      <c r="E2894" t="str">
        <f>IFERROR(VLOOKUP(B2894,Kaizen!D:X,21,FALSE),"")</f>
        <v/>
      </c>
      <c r="F2894" t="str">
        <f>IFERROR(VLOOKUP(B2894,'Safety Idea'!D:X,21,FALSE),"")</f>
        <v/>
      </c>
      <c r="G2894" t="str">
        <f>IFERROR(VLOOKUP(B2894,'Compulsory Training'!D:Z,23,FALSE),"")</f>
        <v/>
      </c>
      <c r="H2894" t="str">
        <f>IFERROR(VLOOKUP(B2894,Attendance!D:BQ,65,FALSE),"")</f>
        <v/>
      </c>
      <c r="I2894" t="str">
        <f>IFERROR(VLOOKUP(B2894,Misconduct!D:M,8,FALSE),"")</f>
        <v/>
      </c>
      <c r="J2894" t="str">
        <f>IFERROR(VLOOKUP(B2894,Misconduct!D:M,9,FALSE),"")</f>
        <v/>
      </c>
      <c r="K2894" t="str">
        <f>IFERROR(VLOOKUP(B2894,Misconduct!D:M,10,FALSE),"")</f>
        <v/>
      </c>
    </row>
    <row r="2895" spans="1:11">
      <c r="A2895" s="161" t="str">
        <f>IF(Personal_Development!C2789="","",Personal_Development!C2789)</f>
        <v/>
      </c>
      <c r="B2895" t="str">
        <f>IF(Personal_Development!D2789="","",Personal_Development!D2789)</f>
        <v/>
      </c>
      <c r="C2895" t="str">
        <f>IF(Personal_Development!E2789="","",Personal_Development!E2789)</f>
        <v/>
      </c>
      <c r="D2895" t="str">
        <f>IFERROR(VLOOKUP(B2895,Personal_Development!D:DL,113,FALSE),"")</f>
        <v/>
      </c>
      <c r="E2895" t="str">
        <f>IFERROR(VLOOKUP(B2895,Kaizen!D:X,21,FALSE),"")</f>
        <v/>
      </c>
      <c r="F2895" t="str">
        <f>IFERROR(VLOOKUP(B2895,'Safety Idea'!D:X,21,FALSE),"")</f>
        <v/>
      </c>
      <c r="G2895" t="str">
        <f>IFERROR(VLOOKUP(B2895,'Compulsory Training'!D:Z,23,FALSE),"")</f>
        <v/>
      </c>
      <c r="H2895" t="str">
        <f>IFERROR(VLOOKUP(B2895,Attendance!D:BQ,65,FALSE),"")</f>
        <v/>
      </c>
      <c r="I2895" t="str">
        <f>IFERROR(VLOOKUP(B2895,Misconduct!D:M,8,FALSE),"")</f>
        <v/>
      </c>
      <c r="J2895" t="str">
        <f>IFERROR(VLOOKUP(B2895,Misconduct!D:M,9,FALSE),"")</f>
        <v/>
      </c>
      <c r="K2895" t="str">
        <f>IFERROR(VLOOKUP(B2895,Misconduct!D:M,10,FALSE),"")</f>
        <v/>
      </c>
    </row>
    <row r="2896" spans="1:11">
      <c r="A2896" s="161" t="str">
        <f>IF(Personal_Development!C2790="","",Personal_Development!C2790)</f>
        <v/>
      </c>
      <c r="B2896" t="str">
        <f>IF(Personal_Development!D2790="","",Personal_Development!D2790)</f>
        <v/>
      </c>
      <c r="C2896" t="str">
        <f>IF(Personal_Development!E2790="","",Personal_Development!E2790)</f>
        <v/>
      </c>
      <c r="D2896" t="str">
        <f>IFERROR(VLOOKUP(B2896,Personal_Development!D:DL,113,FALSE),"")</f>
        <v/>
      </c>
      <c r="E2896" t="str">
        <f>IFERROR(VLOOKUP(B2896,Kaizen!D:X,21,FALSE),"")</f>
        <v/>
      </c>
      <c r="F2896" t="str">
        <f>IFERROR(VLOOKUP(B2896,'Safety Idea'!D:X,21,FALSE),"")</f>
        <v/>
      </c>
      <c r="G2896" t="str">
        <f>IFERROR(VLOOKUP(B2896,'Compulsory Training'!D:Z,23,FALSE),"")</f>
        <v/>
      </c>
      <c r="H2896" t="str">
        <f>IFERROR(VLOOKUP(B2896,Attendance!D:BQ,65,FALSE),"")</f>
        <v/>
      </c>
      <c r="I2896" t="str">
        <f>IFERROR(VLOOKUP(B2896,Misconduct!D:M,8,FALSE),"")</f>
        <v/>
      </c>
      <c r="J2896" t="str">
        <f>IFERROR(VLOOKUP(B2896,Misconduct!D:M,9,FALSE),"")</f>
        <v/>
      </c>
      <c r="K2896" t="str">
        <f>IFERROR(VLOOKUP(B2896,Misconduct!D:M,10,FALSE),"")</f>
        <v/>
      </c>
    </row>
    <row r="2897" spans="1:11">
      <c r="A2897" s="161" t="str">
        <f>IF(Personal_Development!C2791="","",Personal_Development!C2791)</f>
        <v/>
      </c>
      <c r="B2897" t="str">
        <f>IF(Personal_Development!D2791="","",Personal_Development!D2791)</f>
        <v/>
      </c>
      <c r="C2897" t="str">
        <f>IF(Personal_Development!E2791="","",Personal_Development!E2791)</f>
        <v/>
      </c>
      <c r="D2897" t="str">
        <f>IFERROR(VLOOKUP(B2897,Personal_Development!D:DL,113,FALSE),"")</f>
        <v/>
      </c>
      <c r="E2897" t="str">
        <f>IFERROR(VLOOKUP(B2897,Kaizen!D:X,21,FALSE),"")</f>
        <v/>
      </c>
      <c r="F2897" t="str">
        <f>IFERROR(VLOOKUP(B2897,'Safety Idea'!D:X,21,FALSE),"")</f>
        <v/>
      </c>
      <c r="G2897" t="str">
        <f>IFERROR(VLOOKUP(B2897,'Compulsory Training'!D:Z,23,FALSE),"")</f>
        <v/>
      </c>
      <c r="H2897" t="str">
        <f>IFERROR(VLOOKUP(B2897,Attendance!D:BQ,65,FALSE),"")</f>
        <v/>
      </c>
      <c r="I2897" t="str">
        <f>IFERROR(VLOOKUP(B2897,Misconduct!D:M,8,FALSE),"")</f>
        <v/>
      </c>
      <c r="J2897" t="str">
        <f>IFERROR(VLOOKUP(B2897,Misconduct!D:M,9,FALSE),"")</f>
        <v/>
      </c>
      <c r="K2897" t="str">
        <f>IFERROR(VLOOKUP(B2897,Misconduct!D:M,10,FALSE),"")</f>
        <v/>
      </c>
    </row>
    <row r="2898" spans="1:11">
      <c r="A2898" s="161" t="str">
        <f>IF(Personal_Development!C2792="","",Personal_Development!C2792)</f>
        <v/>
      </c>
      <c r="B2898" t="str">
        <f>IF(Personal_Development!D2792="","",Personal_Development!D2792)</f>
        <v/>
      </c>
      <c r="C2898" t="str">
        <f>IF(Personal_Development!E2792="","",Personal_Development!E2792)</f>
        <v/>
      </c>
      <c r="D2898" t="str">
        <f>IFERROR(VLOOKUP(B2898,Personal_Development!D:DL,113,FALSE),"")</f>
        <v/>
      </c>
      <c r="E2898" t="str">
        <f>IFERROR(VLOOKUP(B2898,Kaizen!D:X,21,FALSE),"")</f>
        <v/>
      </c>
      <c r="F2898" t="str">
        <f>IFERROR(VLOOKUP(B2898,'Safety Idea'!D:X,21,FALSE),"")</f>
        <v/>
      </c>
      <c r="G2898" t="str">
        <f>IFERROR(VLOOKUP(B2898,'Compulsory Training'!D:Z,23,FALSE),"")</f>
        <v/>
      </c>
      <c r="H2898" t="str">
        <f>IFERROR(VLOOKUP(B2898,Attendance!D:BQ,65,FALSE),"")</f>
        <v/>
      </c>
      <c r="I2898" t="str">
        <f>IFERROR(VLOOKUP(B2898,Misconduct!D:M,8,FALSE),"")</f>
        <v/>
      </c>
      <c r="J2898" t="str">
        <f>IFERROR(VLOOKUP(B2898,Misconduct!D:M,9,FALSE),"")</f>
        <v/>
      </c>
      <c r="K2898" t="str">
        <f>IFERROR(VLOOKUP(B2898,Misconduct!D:M,10,FALSE),"")</f>
        <v/>
      </c>
    </row>
    <row r="2899" spans="1:11">
      <c r="A2899" s="161" t="str">
        <f>IF(Personal_Development!C2793="","",Personal_Development!C2793)</f>
        <v/>
      </c>
      <c r="B2899" t="str">
        <f>IF(Personal_Development!D2793="","",Personal_Development!D2793)</f>
        <v/>
      </c>
      <c r="C2899" t="str">
        <f>IF(Personal_Development!E2793="","",Personal_Development!E2793)</f>
        <v/>
      </c>
      <c r="D2899" t="str">
        <f>IFERROR(VLOOKUP(B2899,Personal_Development!D:DL,113,FALSE),"")</f>
        <v/>
      </c>
      <c r="E2899" t="str">
        <f>IFERROR(VLOOKUP(B2899,Kaizen!D:X,21,FALSE),"")</f>
        <v/>
      </c>
      <c r="F2899" t="str">
        <f>IFERROR(VLOOKUP(B2899,'Safety Idea'!D:X,21,FALSE),"")</f>
        <v/>
      </c>
      <c r="G2899" t="str">
        <f>IFERROR(VLOOKUP(B2899,'Compulsory Training'!D:Z,23,FALSE),"")</f>
        <v/>
      </c>
      <c r="H2899" t="str">
        <f>IFERROR(VLOOKUP(B2899,Attendance!D:BQ,65,FALSE),"")</f>
        <v/>
      </c>
      <c r="I2899" t="str">
        <f>IFERROR(VLOOKUP(B2899,Misconduct!D:M,8,FALSE),"")</f>
        <v/>
      </c>
      <c r="J2899" t="str">
        <f>IFERROR(VLOOKUP(B2899,Misconduct!D:M,9,FALSE),"")</f>
        <v/>
      </c>
      <c r="K2899" t="str">
        <f>IFERROR(VLOOKUP(B2899,Misconduct!D:M,10,FALSE),"")</f>
        <v/>
      </c>
    </row>
    <row r="2900" spans="1:11">
      <c r="A2900" s="161" t="str">
        <f>IF(Personal_Development!C2794="","",Personal_Development!C2794)</f>
        <v/>
      </c>
      <c r="B2900" t="str">
        <f>IF(Personal_Development!D2794="","",Personal_Development!D2794)</f>
        <v/>
      </c>
      <c r="C2900" t="str">
        <f>IF(Personal_Development!E2794="","",Personal_Development!E2794)</f>
        <v/>
      </c>
      <c r="D2900" t="str">
        <f>IFERROR(VLOOKUP(B2900,Personal_Development!D:DL,113,FALSE),"")</f>
        <v/>
      </c>
      <c r="E2900" t="str">
        <f>IFERROR(VLOOKUP(B2900,Kaizen!D:X,21,FALSE),"")</f>
        <v/>
      </c>
      <c r="F2900" t="str">
        <f>IFERROR(VLOOKUP(B2900,'Safety Idea'!D:X,21,FALSE),"")</f>
        <v/>
      </c>
      <c r="G2900" t="str">
        <f>IFERROR(VLOOKUP(B2900,'Compulsory Training'!D:Z,23,FALSE),"")</f>
        <v/>
      </c>
      <c r="H2900" t="str">
        <f>IFERROR(VLOOKUP(B2900,Attendance!D:BQ,65,FALSE),"")</f>
        <v/>
      </c>
      <c r="I2900" t="str">
        <f>IFERROR(VLOOKUP(B2900,Misconduct!D:M,8,FALSE),"")</f>
        <v/>
      </c>
      <c r="J2900" t="str">
        <f>IFERROR(VLOOKUP(B2900,Misconduct!D:M,9,FALSE),"")</f>
        <v/>
      </c>
      <c r="K2900" t="str">
        <f>IFERROR(VLOOKUP(B2900,Misconduct!D:M,10,FALSE),"")</f>
        <v/>
      </c>
    </row>
    <row r="2901" spans="1:11">
      <c r="A2901" s="161" t="str">
        <f>IF(Personal_Development!C2795="","",Personal_Development!C2795)</f>
        <v/>
      </c>
      <c r="B2901" t="str">
        <f>IF(Personal_Development!D2795="","",Personal_Development!D2795)</f>
        <v/>
      </c>
      <c r="C2901" t="str">
        <f>IF(Personal_Development!E2795="","",Personal_Development!E2795)</f>
        <v/>
      </c>
      <c r="D2901" t="str">
        <f>IFERROR(VLOOKUP(B2901,Personal_Development!D:DL,113,FALSE),"")</f>
        <v/>
      </c>
      <c r="E2901" t="str">
        <f>IFERROR(VLOOKUP(B2901,Kaizen!D:X,21,FALSE),"")</f>
        <v/>
      </c>
      <c r="F2901" t="str">
        <f>IFERROR(VLOOKUP(B2901,'Safety Idea'!D:X,21,FALSE),"")</f>
        <v/>
      </c>
      <c r="G2901" t="str">
        <f>IFERROR(VLOOKUP(B2901,'Compulsory Training'!D:Z,23,FALSE),"")</f>
        <v/>
      </c>
      <c r="H2901" t="str">
        <f>IFERROR(VLOOKUP(B2901,Attendance!D:BQ,65,FALSE),"")</f>
        <v/>
      </c>
      <c r="I2901" t="str">
        <f>IFERROR(VLOOKUP(B2901,Misconduct!D:M,8,FALSE),"")</f>
        <v/>
      </c>
      <c r="J2901" t="str">
        <f>IFERROR(VLOOKUP(B2901,Misconduct!D:M,9,FALSE),"")</f>
        <v/>
      </c>
      <c r="K2901" t="str">
        <f>IFERROR(VLOOKUP(B2901,Misconduct!D:M,10,FALSE),"")</f>
        <v/>
      </c>
    </row>
    <row r="2902" spans="1:11">
      <c r="A2902" s="161" t="str">
        <f>IF(Personal_Development!C2796="","",Personal_Development!C2796)</f>
        <v/>
      </c>
      <c r="B2902" t="str">
        <f>IF(Personal_Development!D2796="","",Personal_Development!D2796)</f>
        <v/>
      </c>
      <c r="C2902" t="str">
        <f>IF(Personal_Development!E2796="","",Personal_Development!E2796)</f>
        <v/>
      </c>
      <c r="D2902" t="str">
        <f>IFERROR(VLOOKUP(B2902,Personal_Development!D:DL,113,FALSE),"")</f>
        <v/>
      </c>
      <c r="E2902" t="str">
        <f>IFERROR(VLOOKUP(B2902,Kaizen!D:X,21,FALSE),"")</f>
        <v/>
      </c>
      <c r="F2902" t="str">
        <f>IFERROR(VLOOKUP(B2902,'Safety Idea'!D:X,21,FALSE),"")</f>
        <v/>
      </c>
      <c r="G2902" t="str">
        <f>IFERROR(VLOOKUP(B2902,'Compulsory Training'!D:Z,23,FALSE),"")</f>
        <v/>
      </c>
      <c r="H2902" t="str">
        <f>IFERROR(VLOOKUP(B2902,Attendance!D:BQ,65,FALSE),"")</f>
        <v/>
      </c>
      <c r="I2902" t="str">
        <f>IFERROR(VLOOKUP(B2902,Misconduct!D:M,8,FALSE),"")</f>
        <v/>
      </c>
      <c r="J2902" t="str">
        <f>IFERROR(VLOOKUP(B2902,Misconduct!D:M,9,FALSE),"")</f>
        <v/>
      </c>
      <c r="K2902" t="str">
        <f>IFERROR(VLOOKUP(B2902,Misconduct!D:M,10,FALSE),"")</f>
        <v/>
      </c>
    </row>
    <row r="2903" spans="1:11">
      <c r="A2903" s="161" t="str">
        <f>IF(Personal_Development!C2797="","",Personal_Development!C2797)</f>
        <v/>
      </c>
      <c r="B2903" t="str">
        <f>IF(Personal_Development!D2797="","",Personal_Development!D2797)</f>
        <v/>
      </c>
      <c r="C2903" t="str">
        <f>IF(Personal_Development!E2797="","",Personal_Development!E2797)</f>
        <v/>
      </c>
      <c r="D2903" t="str">
        <f>IFERROR(VLOOKUP(B2903,Personal_Development!D:DL,113,FALSE),"")</f>
        <v/>
      </c>
      <c r="E2903" t="str">
        <f>IFERROR(VLOOKUP(B2903,Kaizen!D:X,21,FALSE),"")</f>
        <v/>
      </c>
      <c r="F2903" t="str">
        <f>IFERROR(VLOOKUP(B2903,'Safety Idea'!D:X,21,FALSE),"")</f>
        <v/>
      </c>
      <c r="G2903" t="str">
        <f>IFERROR(VLOOKUP(B2903,'Compulsory Training'!D:Z,23,FALSE),"")</f>
        <v/>
      </c>
      <c r="H2903" t="str">
        <f>IFERROR(VLOOKUP(B2903,Attendance!D:BQ,65,FALSE),"")</f>
        <v/>
      </c>
      <c r="I2903" t="str">
        <f>IFERROR(VLOOKUP(B2903,Misconduct!D:M,8,FALSE),"")</f>
        <v/>
      </c>
      <c r="J2903" t="str">
        <f>IFERROR(VLOOKUP(B2903,Misconduct!D:M,9,FALSE),"")</f>
        <v/>
      </c>
      <c r="K2903" t="str">
        <f>IFERROR(VLOOKUP(B2903,Misconduct!D:M,10,FALSE),"")</f>
        <v/>
      </c>
    </row>
    <row r="2904" spans="1:11">
      <c r="A2904" s="161" t="str">
        <f>IF(Personal_Development!C2798="","",Personal_Development!C2798)</f>
        <v/>
      </c>
      <c r="B2904" t="str">
        <f>IF(Personal_Development!D2798="","",Personal_Development!D2798)</f>
        <v/>
      </c>
      <c r="C2904" t="str">
        <f>IF(Personal_Development!E2798="","",Personal_Development!E2798)</f>
        <v/>
      </c>
      <c r="D2904" t="str">
        <f>IFERROR(VLOOKUP(B2904,Personal_Development!D:DL,113,FALSE),"")</f>
        <v/>
      </c>
      <c r="E2904" t="str">
        <f>IFERROR(VLOOKUP(B2904,Kaizen!D:X,21,FALSE),"")</f>
        <v/>
      </c>
      <c r="F2904" t="str">
        <f>IFERROR(VLOOKUP(B2904,'Safety Idea'!D:X,21,FALSE),"")</f>
        <v/>
      </c>
      <c r="G2904" t="str">
        <f>IFERROR(VLOOKUP(B2904,'Compulsory Training'!D:Z,23,FALSE),"")</f>
        <v/>
      </c>
      <c r="H2904" t="str">
        <f>IFERROR(VLOOKUP(B2904,Attendance!D:BQ,65,FALSE),"")</f>
        <v/>
      </c>
      <c r="I2904" t="str">
        <f>IFERROR(VLOOKUP(B2904,Misconduct!D:M,8,FALSE),"")</f>
        <v/>
      </c>
      <c r="J2904" t="str">
        <f>IFERROR(VLOOKUP(B2904,Misconduct!D:M,9,FALSE),"")</f>
        <v/>
      </c>
      <c r="K2904" t="str">
        <f>IFERROR(VLOOKUP(B2904,Misconduct!D:M,10,FALSE),"")</f>
        <v/>
      </c>
    </row>
    <row r="2905" spans="1:11">
      <c r="A2905" s="161" t="str">
        <f>IF(Personal_Development!C2799="","",Personal_Development!C2799)</f>
        <v/>
      </c>
      <c r="B2905" t="str">
        <f>IF(Personal_Development!D2799="","",Personal_Development!D2799)</f>
        <v/>
      </c>
      <c r="C2905" t="str">
        <f>IF(Personal_Development!E2799="","",Personal_Development!E2799)</f>
        <v/>
      </c>
      <c r="D2905" t="str">
        <f>IFERROR(VLOOKUP(B2905,Personal_Development!D:DL,113,FALSE),"")</f>
        <v/>
      </c>
      <c r="E2905" t="str">
        <f>IFERROR(VLOOKUP(B2905,Kaizen!D:X,21,FALSE),"")</f>
        <v/>
      </c>
      <c r="F2905" t="str">
        <f>IFERROR(VLOOKUP(B2905,'Safety Idea'!D:X,21,FALSE),"")</f>
        <v/>
      </c>
      <c r="G2905" t="str">
        <f>IFERROR(VLOOKUP(B2905,'Compulsory Training'!D:Z,23,FALSE),"")</f>
        <v/>
      </c>
      <c r="H2905" t="str">
        <f>IFERROR(VLOOKUP(B2905,Attendance!D:BQ,65,FALSE),"")</f>
        <v/>
      </c>
      <c r="I2905" t="str">
        <f>IFERROR(VLOOKUP(B2905,Misconduct!D:M,8,FALSE),"")</f>
        <v/>
      </c>
      <c r="J2905" t="str">
        <f>IFERROR(VLOOKUP(B2905,Misconduct!D:M,9,FALSE),"")</f>
        <v/>
      </c>
      <c r="K2905" t="str">
        <f>IFERROR(VLOOKUP(B2905,Misconduct!D:M,10,FALSE),"")</f>
        <v/>
      </c>
    </row>
    <row r="2906" spans="1:11">
      <c r="A2906" s="161" t="str">
        <f>IF(Personal_Development!C2800="","",Personal_Development!C2800)</f>
        <v/>
      </c>
      <c r="B2906" t="str">
        <f>IF(Personal_Development!D2800="","",Personal_Development!D2800)</f>
        <v/>
      </c>
      <c r="C2906" t="str">
        <f>IF(Personal_Development!E2800="","",Personal_Development!E2800)</f>
        <v/>
      </c>
      <c r="D2906" t="str">
        <f>IFERROR(VLOOKUP(B2906,Personal_Development!D:DL,113,FALSE),"")</f>
        <v/>
      </c>
      <c r="E2906" t="str">
        <f>IFERROR(VLOOKUP(B2906,Kaizen!D:X,21,FALSE),"")</f>
        <v/>
      </c>
      <c r="F2906" t="str">
        <f>IFERROR(VLOOKUP(B2906,'Safety Idea'!D:X,21,FALSE),"")</f>
        <v/>
      </c>
      <c r="G2906" t="str">
        <f>IFERROR(VLOOKUP(B2906,'Compulsory Training'!D:Z,23,FALSE),"")</f>
        <v/>
      </c>
      <c r="H2906" t="str">
        <f>IFERROR(VLOOKUP(B2906,Attendance!D:BQ,65,FALSE),"")</f>
        <v/>
      </c>
      <c r="I2906" t="str">
        <f>IFERROR(VLOOKUP(B2906,Misconduct!D:M,8,FALSE),"")</f>
        <v/>
      </c>
      <c r="J2906" t="str">
        <f>IFERROR(VLOOKUP(B2906,Misconduct!D:M,9,FALSE),"")</f>
        <v/>
      </c>
      <c r="K2906" t="str">
        <f>IFERROR(VLOOKUP(B2906,Misconduct!D:M,10,FALSE),"")</f>
        <v/>
      </c>
    </row>
    <row r="2907" spans="1:11">
      <c r="A2907" s="161" t="str">
        <f>IF(Personal_Development!C2801="","",Personal_Development!C2801)</f>
        <v/>
      </c>
      <c r="B2907" t="str">
        <f>IF(Personal_Development!D2801="","",Personal_Development!D2801)</f>
        <v/>
      </c>
      <c r="C2907" t="str">
        <f>IF(Personal_Development!E2801="","",Personal_Development!E2801)</f>
        <v/>
      </c>
      <c r="D2907" t="str">
        <f>IFERROR(VLOOKUP(B2907,Personal_Development!D:DL,113,FALSE),"")</f>
        <v/>
      </c>
      <c r="E2907" t="str">
        <f>IFERROR(VLOOKUP(B2907,Kaizen!D:X,21,FALSE),"")</f>
        <v/>
      </c>
      <c r="F2907" t="str">
        <f>IFERROR(VLOOKUP(B2907,'Safety Idea'!D:X,21,FALSE),"")</f>
        <v/>
      </c>
      <c r="G2907" t="str">
        <f>IFERROR(VLOOKUP(B2907,'Compulsory Training'!D:Z,23,FALSE),"")</f>
        <v/>
      </c>
      <c r="H2907" t="str">
        <f>IFERROR(VLOOKUP(B2907,Attendance!D:BQ,65,FALSE),"")</f>
        <v/>
      </c>
      <c r="I2907" t="str">
        <f>IFERROR(VLOOKUP(B2907,Misconduct!D:M,8,FALSE),"")</f>
        <v/>
      </c>
      <c r="J2907" t="str">
        <f>IFERROR(VLOOKUP(B2907,Misconduct!D:M,9,FALSE),"")</f>
        <v/>
      </c>
      <c r="K2907" t="str">
        <f>IFERROR(VLOOKUP(B2907,Misconduct!D:M,10,FALSE),"")</f>
        <v/>
      </c>
    </row>
    <row r="2908" spans="1:11">
      <c r="A2908" s="161" t="str">
        <f>IF(Personal_Development!C2802="","",Personal_Development!C2802)</f>
        <v/>
      </c>
      <c r="B2908" t="str">
        <f>IF(Personal_Development!D2802="","",Personal_Development!D2802)</f>
        <v/>
      </c>
      <c r="C2908" t="str">
        <f>IF(Personal_Development!E2802="","",Personal_Development!E2802)</f>
        <v/>
      </c>
      <c r="D2908" t="str">
        <f>IFERROR(VLOOKUP(B2908,Personal_Development!D:DL,113,FALSE),"")</f>
        <v/>
      </c>
      <c r="E2908" t="str">
        <f>IFERROR(VLOOKUP(B2908,Kaizen!D:X,21,FALSE),"")</f>
        <v/>
      </c>
      <c r="F2908" t="str">
        <f>IFERROR(VLOOKUP(B2908,'Safety Idea'!D:X,21,FALSE),"")</f>
        <v/>
      </c>
      <c r="G2908" t="str">
        <f>IFERROR(VLOOKUP(B2908,'Compulsory Training'!D:Z,23,FALSE),"")</f>
        <v/>
      </c>
      <c r="H2908" t="str">
        <f>IFERROR(VLOOKUP(B2908,Attendance!D:BQ,65,FALSE),"")</f>
        <v/>
      </c>
      <c r="I2908" t="str">
        <f>IFERROR(VLOOKUP(B2908,Misconduct!D:M,8,FALSE),"")</f>
        <v/>
      </c>
      <c r="J2908" t="str">
        <f>IFERROR(VLOOKUP(B2908,Misconduct!D:M,9,FALSE),"")</f>
        <v/>
      </c>
      <c r="K2908" t="str">
        <f>IFERROR(VLOOKUP(B2908,Misconduct!D:M,10,FALSE),"")</f>
        <v/>
      </c>
    </row>
    <row r="2909" spans="1:11">
      <c r="A2909" s="161" t="str">
        <f>IF(Personal_Development!C2803="","",Personal_Development!C2803)</f>
        <v/>
      </c>
      <c r="B2909" t="str">
        <f>IF(Personal_Development!D2803="","",Personal_Development!D2803)</f>
        <v/>
      </c>
      <c r="C2909" t="str">
        <f>IF(Personal_Development!E2803="","",Personal_Development!E2803)</f>
        <v/>
      </c>
      <c r="D2909" t="str">
        <f>IFERROR(VLOOKUP(B2909,Personal_Development!D:DL,113,FALSE),"")</f>
        <v/>
      </c>
      <c r="E2909" t="str">
        <f>IFERROR(VLOOKUP(B2909,Kaizen!D:X,21,FALSE),"")</f>
        <v/>
      </c>
      <c r="F2909" t="str">
        <f>IFERROR(VLOOKUP(B2909,'Safety Idea'!D:X,21,FALSE),"")</f>
        <v/>
      </c>
      <c r="G2909" t="str">
        <f>IFERROR(VLOOKUP(B2909,'Compulsory Training'!D:Z,23,FALSE),"")</f>
        <v/>
      </c>
      <c r="H2909" t="str">
        <f>IFERROR(VLOOKUP(B2909,Attendance!D:BQ,65,FALSE),"")</f>
        <v/>
      </c>
      <c r="I2909" t="str">
        <f>IFERROR(VLOOKUP(B2909,Misconduct!D:M,8,FALSE),"")</f>
        <v/>
      </c>
      <c r="J2909" t="str">
        <f>IFERROR(VLOOKUP(B2909,Misconduct!D:M,9,FALSE),"")</f>
        <v/>
      </c>
      <c r="K2909" t="str">
        <f>IFERROR(VLOOKUP(B2909,Misconduct!D:M,10,FALSE),"")</f>
        <v/>
      </c>
    </row>
    <row r="2910" spans="1:11">
      <c r="A2910" s="161" t="str">
        <f>IF(Personal_Development!C2804="","",Personal_Development!C2804)</f>
        <v/>
      </c>
      <c r="B2910" t="str">
        <f>IF(Personal_Development!D2804="","",Personal_Development!D2804)</f>
        <v/>
      </c>
      <c r="C2910" t="str">
        <f>IF(Personal_Development!E2804="","",Personal_Development!E2804)</f>
        <v/>
      </c>
      <c r="D2910" t="str">
        <f>IFERROR(VLOOKUP(B2910,Personal_Development!D:DL,113,FALSE),"")</f>
        <v/>
      </c>
      <c r="E2910" t="str">
        <f>IFERROR(VLOOKUP(B2910,Kaizen!D:X,21,FALSE),"")</f>
        <v/>
      </c>
      <c r="F2910" t="str">
        <f>IFERROR(VLOOKUP(B2910,'Safety Idea'!D:X,21,FALSE),"")</f>
        <v/>
      </c>
      <c r="G2910" t="str">
        <f>IFERROR(VLOOKUP(B2910,'Compulsory Training'!D:Z,23,FALSE),"")</f>
        <v/>
      </c>
      <c r="H2910" t="str">
        <f>IFERROR(VLOOKUP(B2910,Attendance!D:BQ,65,FALSE),"")</f>
        <v/>
      </c>
      <c r="I2910" t="str">
        <f>IFERROR(VLOOKUP(B2910,Misconduct!D:M,8,FALSE),"")</f>
        <v/>
      </c>
      <c r="J2910" t="str">
        <f>IFERROR(VLOOKUP(B2910,Misconduct!D:M,9,FALSE),"")</f>
        <v/>
      </c>
      <c r="K2910" t="str">
        <f>IFERROR(VLOOKUP(B2910,Misconduct!D:M,10,FALSE),"")</f>
        <v/>
      </c>
    </row>
    <row r="2911" spans="1:11">
      <c r="A2911" s="161" t="str">
        <f>IF(Personal_Development!C2805="","",Personal_Development!C2805)</f>
        <v/>
      </c>
      <c r="B2911" t="str">
        <f>IF(Personal_Development!D2805="","",Personal_Development!D2805)</f>
        <v/>
      </c>
      <c r="C2911" t="str">
        <f>IF(Personal_Development!E2805="","",Personal_Development!E2805)</f>
        <v/>
      </c>
      <c r="D2911" t="str">
        <f>IFERROR(VLOOKUP(B2911,Personal_Development!D:DL,113,FALSE),"")</f>
        <v/>
      </c>
      <c r="E2911" t="str">
        <f>IFERROR(VLOOKUP(B2911,Kaizen!D:X,21,FALSE),"")</f>
        <v/>
      </c>
      <c r="F2911" t="str">
        <f>IFERROR(VLOOKUP(B2911,'Safety Idea'!D:X,21,FALSE),"")</f>
        <v/>
      </c>
      <c r="G2911" t="str">
        <f>IFERROR(VLOOKUP(B2911,'Compulsory Training'!D:Z,23,FALSE),"")</f>
        <v/>
      </c>
      <c r="H2911" t="str">
        <f>IFERROR(VLOOKUP(B2911,Attendance!D:BQ,65,FALSE),"")</f>
        <v/>
      </c>
      <c r="I2911" t="str">
        <f>IFERROR(VLOOKUP(B2911,Misconduct!D:M,8,FALSE),"")</f>
        <v/>
      </c>
      <c r="J2911" t="str">
        <f>IFERROR(VLOOKUP(B2911,Misconduct!D:M,9,FALSE),"")</f>
        <v/>
      </c>
      <c r="K2911" t="str">
        <f>IFERROR(VLOOKUP(B2911,Misconduct!D:M,10,FALSE),"")</f>
        <v/>
      </c>
    </row>
    <row r="2912" spans="1:11">
      <c r="A2912" s="161" t="str">
        <f>IF(Personal_Development!C2806="","",Personal_Development!C2806)</f>
        <v/>
      </c>
      <c r="B2912" t="str">
        <f>IF(Personal_Development!D2806="","",Personal_Development!D2806)</f>
        <v/>
      </c>
      <c r="C2912" t="str">
        <f>IF(Personal_Development!E2806="","",Personal_Development!E2806)</f>
        <v/>
      </c>
      <c r="D2912" t="str">
        <f>IFERROR(VLOOKUP(B2912,Personal_Development!D:DL,113,FALSE),"")</f>
        <v/>
      </c>
      <c r="E2912" t="str">
        <f>IFERROR(VLOOKUP(B2912,Kaizen!D:X,21,FALSE),"")</f>
        <v/>
      </c>
      <c r="F2912" t="str">
        <f>IFERROR(VLOOKUP(B2912,'Safety Idea'!D:X,21,FALSE),"")</f>
        <v/>
      </c>
      <c r="G2912" t="str">
        <f>IFERROR(VLOOKUP(B2912,'Compulsory Training'!D:Z,23,FALSE),"")</f>
        <v/>
      </c>
      <c r="H2912" t="str">
        <f>IFERROR(VLOOKUP(B2912,Attendance!D:BQ,65,FALSE),"")</f>
        <v/>
      </c>
      <c r="I2912" t="str">
        <f>IFERROR(VLOOKUP(B2912,Misconduct!D:M,8,FALSE),"")</f>
        <v/>
      </c>
      <c r="J2912" t="str">
        <f>IFERROR(VLOOKUP(B2912,Misconduct!D:M,9,FALSE),"")</f>
        <v/>
      </c>
      <c r="K2912" t="str">
        <f>IFERROR(VLOOKUP(B2912,Misconduct!D:M,10,FALSE),"")</f>
        <v/>
      </c>
    </row>
    <row r="2913" spans="1:11">
      <c r="A2913" s="161" t="str">
        <f>IF(Personal_Development!C2807="","",Personal_Development!C2807)</f>
        <v/>
      </c>
      <c r="B2913" t="str">
        <f>IF(Personal_Development!D2807="","",Personal_Development!D2807)</f>
        <v/>
      </c>
      <c r="C2913" t="str">
        <f>IF(Personal_Development!E2807="","",Personal_Development!E2807)</f>
        <v/>
      </c>
      <c r="D2913" t="str">
        <f>IFERROR(VLOOKUP(B2913,Personal_Development!D:DL,113,FALSE),"")</f>
        <v/>
      </c>
      <c r="E2913" t="str">
        <f>IFERROR(VLOOKUP(B2913,Kaizen!D:X,21,FALSE),"")</f>
        <v/>
      </c>
      <c r="F2913" t="str">
        <f>IFERROR(VLOOKUP(B2913,'Safety Idea'!D:X,21,FALSE),"")</f>
        <v/>
      </c>
      <c r="G2913" t="str">
        <f>IFERROR(VLOOKUP(B2913,'Compulsory Training'!D:Z,23,FALSE),"")</f>
        <v/>
      </c>
      <c r="H2913" t="str">
        <f>IFERROR(VLOOKUP(B2913,Attendance!D:BQ,65,FALSE),"")</f>
        <v/>
      </c>
      <c r="I2913" t="str">
        <f>IFERROR(VLOOKUP(B2913,Misconduct!D:M,8,FALSE),"")</f>
        <v/>
      </c>
      <c r="J2913" t="str">
        <f>IFERROR(VLOOKUP(B2913,Misconduct!D:M,9,FALSE),"")</f>
        <v/>
      </c>
      <c r="K2913" t="str">
        <f>IFERROR(VLOOKUP(B2913,Misconduct!D:M,10,FALSE),"")</f>
        <v/>
      </c>
    </row>
    <row r="2914" spans="1:11">
      <c r="A2914" s="161" t="str">
        <f>IF(Personal_Development!C2808="","",Personal_Development!C2808)</f>
        <v/>
      </c>
      <c r="B2914" t="str">
        <f>IF(Personal_Development!D2808="","",Personal_Development!D2808)</f>
        <v/>
      </c>
      <c r="C2914" t="str">
        <f>IF(Personal_Development!E2808="","",Personal_Development!E2808)</f>
        <v/>
      </c>
      <c r="D2914" t="str">
        <f>IFERROR(VLOOKUP(B2914,Personal_Development!D:DL,113,FALSE),"")</f>
        <v/>
      </c>
      <c r="E2914" t="str">
        <f>IFERROR(VLOOKUP(B2914,Kaizen!D:X,21,FALSE),"")</f>
        <v/>
      </c>
      <c r="F2914" t="str">
        <f>IFERROR(VLOOKUP(B2914,'Safety Idea'!D:X,21,FALSE),"")</f>
        <v/>
      </c>
      <c r="G2914" t="str">
        <f>IFERROR(VLOOKUP(B2914,'Compulsory Training'!D:Z,23,FALSE),"")</f>
        <v/>
      </c>
      <c r="H2914" t="str">
        <f>IFERROR(VLOOKUP(B2914,Attendance!D:BQ,65,FALSE),"")</f>
        <v/>
      </c>
      <c r="I2914" t="str">
        <f>IFERROR(VLOOKUP(B2914,Misconduct!D:M,8,FALSE),"")</f>
        <v/>
      </c>
      <c r="J2914" t="str">
        <f>IFERROR(VLOOKUP(B2914,Misconduct!D:M,9,FALSE),"")</f>
        <v/>
      </c>
      <c r="K2914" t="str">
        <f>IFERROR(VLOOKUP(B2914,Misconduct!D:M,10,FALSE),"")</f>
        <v/>
      </c>
    </row>
    <row r="2915" spans="1:11">
      <c r="A2915" s="161" t="str">
        <f>IF(Personal_Development!C2809="","",Personal_Development!C2809)</f>
        <v/>
      </c>
      <c r="B2915" t="str">
        <f>IF(Personal_Development!D2809="","",Personal_Development!D2809)</f>
        <v/>
      </c>
      <c r="C2915" t="str">
        <f>IF(Personal_Development!E2809="","",Personal_Development!E2809)</f>
        <v/>
      </c>
      <c r="D2915" t="str">
        <f>IFERROR(VLOOKUP(B2915,Personal_Development!D:DL,113,FALSE),"")</f>
        <v/>
      </c>
      <c r="E2915" t="str">
        <f>IFERROR(VLOOKUP(B2915,Kaizen!D:X,21,FALSE),"")</f>
        <v/>
      </c>
      <c r="F2915" t="str">
        <f>IFERROR(VLOOKUP(B2915,'Safety Idea'!D:X,21,FALSE),"")</f>
        <v/>
      </c>
      <c r="G2915" t="str">
        <f>IFERROR(VLOOKUP(B2915,'Compulsory Training'!D:Z,23,FALSE),"")</f>
        <v/>
      </c>
      <c r="H2915" t="str">
        <f>IFERROR(VLOOKUP(B2915,Attendance!D:BQ,65,FALSE),"")</f>
        <v/>
      </c>
      <c r="I2915" t="str">
        <f>IFERROR(VLOOKUP(B2915,Misconduct!D:M,8,FALSE),"")</f>
        <v/>
      </c>
      <c r="J2915" t="str">
        <f>IFERROR(VLOOKUP(B2915,Misconduct!D:M,9,FALSE),"")</f>
        <v/>
      </c>
      <c r="K2915" t="str">
        <f>IFERROR(VLOOKUP(B2915,Misconduct!D:M,10,FALSE),"")</f>
        <v/>
      </c>
    </row>
    <row r="2916" spans="1:11">
      <c r="A2916" s="161" t="str">
        <f>IF(Personal_Development!C2810="","",Personal_Development!C2810)</f>
        <v/>
      </c>
      <c r="B2916" t="str">
        <f>IF(Personal_Development!D2810="","",Personal_Development!D2810)</f>
        <v/>
      </c>
      <c r="C2916" t="str">
        <f>IF(Personal_Development!E2810="","",Personal_Development!E2810)</f>
        <v/>
      </c>
      <c r="D2916" t="str">
        <f>IFERROR(VLOOKUP(B2916,Personal_Development!D:DL,113,FALSE),"")</f>
        <v/>
      </c>
      <c r="E2916" t="str">
        <f>IFERROR(VLOOKUP(B2916,Kaizen!D:X,21,FALSE),"")</f>
        <v/>
      </c>
      <c r="F2916" t="str">
        <f>IFERROR(VLOOKUP(B2916,'Safety Idea'!D:X,21,FALSE),"")</f>
        <v/>
      </c>
      <c r="G2916" t="str">
        <f>IFERROR(VLOOKUP(B2916,'Compulsory Training'!D:Z,23,FALSE),"")</f>
        <v/>
      </c>
      <c r="H2916" t="str">
        <f>IFERROR(VLOOKUP(B2916,Attendance!D:BQ,65,FALSE),"")</f>
        <v/>
      </c>
      <c r="I2916" t="str">
        <f>IFERROR(VLOOKUP(B2916,Misconduct!D:M,8,FALSE),"")</f>
        <v/>
      </c>
      <c r="J2916" t="str">
        <f>IFERROR(VLOOKUP(B2916,Misconduct!D:M,9,FALSE),"")</f>
        <v/>
      </c>
      <c r="K2916" t="str">
        <f>IFERROR(VLOOKUP(B2916,Misconduct!D:M,10,FALSE),"")</f>
        <v/>
      </c>
    </row>
    <row r="2917" spans="1:11">
      <c r="A2917" s="161" t="str">
        <f>IF(Personal_Development!C2811="","",Personal_Development!C2811)</f>
        <v/>
      </c>
      <c r="B2917" t="str">
        <f>IF(Personal_Development!D2811="","",Personal_Development!D2811)</f>
        <v/>
      </c>
      <c r="C2917" t="str">
        <f>IF(Personal_Development!E2811="","",Personal_Development!E2811)</f>
        <v/>
      </c>
      <c r="D2917" t="str">
        <f>IFERROR(VLOOKUP(B2917,Personal_Development!D:DL,113,FALSE),"")</f>
        <v/>
      </c>
      <c r="E2917" t="str">
        <f>IFERROR(VLOOKUP(B2917,Kaizen!D:X,21,FALSE),"")</f>
        <v/>
      </c>
      <c r="F2917" t="str">
        <f>IFERROR(VLOOKUP(B2917,'Safety Idea'!D:X,21,FALSE),"")</f>
        <v/>
      </c>
      <c r="G2917" t="str">
        <f>IFERROR(VLOOKUP(B2917,'Compulsory Training'!D:Z,23,FALSE),"")</f>
        <v/>
      </c>
      <c r="H2917" t="str">
        <f>IFERROR(VLOOKUP(B2917,Attendance!D:BQ,65,FALSE),"")</f>
        <v/>
      </c>
      <c r="I2917" t="str">
        <f>IFERROR(VLOOKUP(B2917,Misconduct!D:M,8,FALSE),"")</f>
        <v/>
      </c>
      <c r="J2917" t="str">
        <f>IFERROR(VLOOKUP(B2917,Misconduct!D:M,9,FALSE),"")</f>
        <v/>
      </c>
      <c r="K2917" t="str">
        <f>IFERROR(VLOOKUP(B2917,Misconduct!D:M,10,FALSE),"")</f>
        <v/>
      </c>
    </row>
    <row r="2918" spans="1:11">
      <c r="A2918" s="161" t="str">
        <f>IF(Personal_Development!C2812="","",Personal_Development!C2812)</f>
        <v/>
      </c>
      <c r="B2918" t="str">
        <f>IF(Personal_Development!D2812="","",Personal_Development!D2812)</f>
        <v/>
      </c>
      <c r="C2918" t="str">
        <f>IF(Personal_Development!E2812="","",Personal_Development!E2812)</f>
        <v/>
      </c>
      <c r="D2918" t="str">
        <f>IFERROR(VLOOKUP(B2918,Personal_Development!D:DL,113,FALSE),"")</f>
        <v/>
      </c>
      <c r="E2918" t="str">
        <f>IFERROR(VLOOKUP(B2918,Kaizen!D:X,21,FALSE),"")</f>
        <v/>
      </c>
      <c r="F2918" t="str">
        <f>IFERROR(VLOOKUP(B2918,'Safety Idea'!D:X,21,FALSE),"")</f>
        <v/>
      </c>
      <c r="G2918" t="str">
        <f>IFERROR(VLOOKUP(B2918,'Compulsory Training'!D:Z,23,FALSE),"")</f>
        <v/>
      </c>
      <c r="H2918" t="str">
        <f>IFERROR(VLOOKUP(B2918,Attendance!D:BQ,65,FALSE),"")</f>
        <v/>
      </c>
      <c r="I2918" t="str">
        <f>IFERROR(VLOOKUP(B2918,Misconduct!D:M,8,FALSE),"")</f>
        <v/>
      </c>
      <c r="J2918" t="str">
        <f>IFERROR(VLOOKUP(B2918,Misconduct!D:M,9,FALSE),"")</f>
        <v/>
      </c>
      <c r="K2918" t="str">
        <f>IFERROR(VLOOKUP(B2918,Misconduct!D:M,10,FALSE),"")</f>
        <v/>
      </c>
    </row>
    <row r="2919" spans="1:11">
      <c r="A2919" s="161" t="str">
        <f>IF(Personal_Development!C2813="","",Personal_Development!C2813)</f>
        <v/>
      </c>
      <c r="B2919" t="str">
        <f>IF(Personal_Development!D2813="","",Personal_Development!D2813)</f>
        <v/>
      </c>
      <c r="C2919" t="str">
        <f>IF(Personal_Development!E2813="","",Personal_Development!E2813)</f>
        <v/>
      </c>
      <c r="D2919" t="str">
        <f>IFERROR(VLOOKUP(B2919,Personal_Development!D:DL,113,FALSE),"")</f>
        <v/>
      </c>
      <c r="E2919" t="str">
        <f>IFERROR(VLOOKUP(B2919,Kaizen!D:X,21,FALSE),"")</f>
        <v/>
      </c>
      <c r="F2919" t="str">
        <f>IFERROR(VLOOKUP(B2919,'Safety Idea'!D:X,21,FALSE),"")</f>
        <v/>
      </c>
      <c r="G2919" t="str">
        <f>IFERROR(VLOOKUP(B2919,'Compulsory Training'!D:Z,23,FALSE),"")</f>
        <v/>
      </c>
      <c r="H2919" t="str">
        <f>IFERROR(VLOOKUP(B2919,Attendance!D:BQ,65,FALSE),"")</f>
        <v/>
      </c>
      <c r="I2919" t="str">
        <f>IFERROR(VLOOKUP(B2919,Misconduct!D:M,8,FALSE),"")</f>
        <v/>
      </c>
      <c r="J2919" t="str">
        <f>IFERROR(VLOOKUP(B2919,Misconduct!D:M,9,FALSE),"")</f>
        <v/>
      </c>
      <c r="K2919" t="str">
        <f>IFERROR(VLOOKUP(B2919,Misconduct!D:M,10,FALSE),"")</f>
        <v/>
      </c>
    </row>
    <row r="2920" spans="1:11">
      <c r="A2920" s="161" t="str">
        <f>IF(Personal_Development!C2814="","",Personal_Development!C2814)</f>
        <v/>
      </c>
      <c r="B2920" t="str">
        <f>IF(Personal_Development!D2814="","",Personal_Development!D2814)</f>
        <v/>
      </c>
      <c r="C2920" t="str">
        <f>IF(Personal_Development!E2814="","",Personal_Development!E2814)</f>
        <v/>
      </c>
      <c r="D2920" t="str">
        <f>IFERROR(VLOOKUP(B2920,Personal_Development!D:DL,113,FALSE),"")</f>
        <v/>
      </c>
      <c r="E2920" t="str">
        <f>IFERROR(VLOOKUP(B2920,Kaizen!D:X,21,FALSE),"")</f>
        <v/>
      </c>
      <c r="F2920" t="str">
        <f>IFERROR(VLOOKUP(B2920,'Safety Idea'!D:X,21,FALSE),"")</f>
        <v/>
      </c>
      <c r="G2920" t="str">
        <f>IFERROR(VLOOKUP(B2920,'Compulsory Training'!D:Z,23,FALSE),"")</f>
        <v/>
      </c>
      <c r="H2920" t="str">
        <f>IFERROR(VLOOKUP(B2920,Attendance!D:BQ,65,FALSE),"")</f>
        <v/>
      </c>
      <c r="I2920" t="str">
        <f>IFERROR(VLOOKUP(B2920,Misconduct!D:M,8,FALSE),"")</f>
        <v/>
      </c>
      <c r="J2920" t="str">
        <f>IFERROR(VLOOKUP(B2920,Misconduct!D:M,9,FALSE),"")</f>
        <v/>
      </c>
      <c r="K2920" t="str">
        <f>IFERROR(VLOOKUP(B2920,Misconduct!D:M,10,FALSE),"")</f>
        <v/>
      </c>
    </row>
    <row r="2921" spans="1:11">
      <c r="A2921" s="161" t="str">
        <f>IF(Personal_Development!C2815="","",Personal_Development!C2815)</f>
        <v/>
      </c>
      <c r="B2921" t="str">
        <f>IF(Personal_Development!D2815="","",Personal_Development!D2815)</f>
        <v/>
      </c>
      <c r="C2921" t="str">
        <f>IF(Personal_Development!E2815="","",Personal_Development!E2815)</f>
        <v/>
      </c>
      <c r="D2921" t="str">
        <f>IFERROR(VLOOKUP(B2921,Personal_Development!D:DL,113,FALSE),"")</f>
        <v/>
      </c>
      <c r="E2921" t="str">
        <f>IFERROR(VLOOKUP(B2921,Kaizen!D:X,21,FALSE),"")</f>
        <v/>
      </c>
      <c r="F2921" t="str">
        <f>IFERROR(VLOOKUP(B2921,'Safety Idea'!D:X,21,FALSE),"")</f>
        <v/>
      </c>
      <c r="G2921" t="str">
        <f>IFERROR(VLOOKUP(B2921,'Compulsory Training'!D:Z,23,FALSE),"")</f>
        <v/>
      </c>
      <c r="H2921" t="str">
        <f>IFERROR(VLOOKUP(B2921,Attendance!D:BQ,65,FALSE),"")</f>
        <v/>
      </c>
      <c r="I2921" t="str">
        <f>IFERROR(VLOOKUP(B2921,Misconduct!D:M,8,FALSE),"")</f>
        <v/>
      </c>
      <c r="J2921" t="str">
        <f>IFERROR(VLOOKUP(B2921,Misconduct!D:M,9,FALSE),"")</f>
        <v/>
      </c>
      <c r="K2921" t="str">
        <f>IFERROR(VLOOKUP(B2921,Misconduct!D:M,10,FALSE),"")</f>
        <v/>
      </c>
    </row>
    <row r="2922" spans="1:11">
      <c r="A2922" s="161" t="str">
        <f>IF(Personal_Development!C2816="","",Personal_Development!C2816)</f>
        <v/>
      </c>
      <c r="B2922" t="str">
        <f>IF(Personal_Development!D2816="","",Personal_Development!D2816)</f>
        <v/>
      </c>
      <c r="C2922" t="str">
        <f>IF(Personal_Development!E2816="","",Personal_Development!E2816)</f>
        <v/>
      </c>
      <c r="D2922" t="str">
        <f>IFERROR(VLOOKUP(B2922,Personal_Development!D:DL,113,FALSE),"")</f>
        <v/>
      </c>
      <c r="E2922" t="str">
        <f>IFERROR(VLOOKUP(B2922,Kaizen!D:X,21,FALSE),"")</f>
        <v/>
      </c>
      <c r="F2922" t="str">
        <f>IFERROR(VLOOKUP(B2922,'Safety Idea'!D:X,21,FALSE),"")</f>
        <v/>
      </c>
      <c r="G2922" t="str">
        <f>IFERROR(VLOOKUP(B2922,'Compulsory Training'!D:Z,23,FALSE),"")</f>
        <v/>
      </c>
      <c r="H2922" t="str">
        <f>IFERROR(VLOOKUP(B2922,Attendance!D:BQ,65,FALSE),"")</f>
        <v/>
      </c>
      <c r="I2922" t="str">
        <f>IFERROR(VLOOKUP(B2922,Misconduct!D:M,8,FALSE),"")</f>
        <v/>
      </c>
      <c r="J2922" t="str">
        <f>IFERROR(VLOOKUP(B2922,Misconduct!D:M,9,FALSE),"")</f>
        <v/>
      </c>
      <c r="K2922" t="str">
        <f>IFERROR(VLOOKUP(B2922,Misconduct!D:M,10,FALSE),"")</f>
        <v/>
      </c>
    </row>
    <row r="2923" spans="1:11">
      <c r="A2923" s="161" t="str">
        <f>IF(Personal_Development!C2817="","",Personal_Development!C2817)</f>
        <v/>
      </c>
      <c r="B2923" t="str">
        <f>IF(Personal_Development!D2817="","",Personal_Development!D2817)</f>
        <v/>
      </c>
      <c r="C2923" t="str">
        <f>IF(Personal_Development!E2817="","",Personal_Development!E2817)</f>
        <v/>
      </c>
      <c r="D2923" t="str">
        <f>IFERROR(VLOOKUP(B2923,Personal_Development!D:DL,113,FALSE),"")</f>
        <v/>
      </c>
      <c r="E2923" t="str">
        <f>IFERROR(VLOOKUP(B2923,Kaizen!D:X,21,FALSE),"")</f>
        <v/>
      </c>
      <c r="F2923" t="str">
        <f>IFERROR(VLOOKUP(B2923,'Safety Idea'!D:X,21,FALSE),"")</f>
        <v/>
      </c>
      <c r="G2923" t="str">
        <f>IFERROR(VLOOKUP(B2923,'Compulsory Training'!D:Z,23,FALSE),"")</f>
        <v/>
      </c>
      <c r="H2923" t="str">
        <f>IFERROR(VLOOKUP(B2923,Attendance!D:BQ,65,FALSE),"")</f>
        <v/>
      </c>
      <c r="I2923" t="str">
        <f>IFERROR(VLOOKUP(B2923,Misconduct!D:M,8,FALSE),"")</f>
        <v/>
      </c>
      <c r="J2923" t="str">
        <f>IFERROR(VLOOKUP(B2923,Misconduct!D:M,9,FALSE),"")</f>
        <v/>
      </c>
      <c r="K2923" t="str">
        <f>IFERROR(VLOOKUP(B2923,Misconduct!D:M,10,FALSE),"")</f>
        <v/>
      </c>
    </row>
    <row r="2924" spans="1:11">
      <c r="A2924" s="161" t="str">
        <f>IF(Personal_Development!C2818="","",Personal_Development!C2818)</f>
        <v/>
      </c>
      <c r="B2924" t="str">
        <f>IF(Personal_Development!D2818="","",Personal_Development!D2818)</f>
        <v/>
      </c>
      <c r="C2924" t="str">
        <f>IF(Personal_Development!E2818="","",Personal_Development!E2818)</f>
        <v/>
      </c>
      <c r="D2924" t="str">
        <f>IFERROR(VLOOKUP(B2924,Personal_Development!D:DL,113,FALSE),"")</f>
        <v/>
      </c>
      <c r="E2924" t="str">
        <f>IFERROR(VLOOKUP(B2924,Kaizen!D:X,21,FALSE),"")</f>
        <v/>
      </c>
      <c r="F2924" t="str">
        <f>IFERROR(VLOOKUP(B2924,'Safety Idea'!D:X,21,FALSE),"")</f>
        <v/>
      </c>
      <c r="G2924" t="str">
        <f>IFERROR(VLOOKUP(B2924,'Compulsory Training'!D:Z,23,FALSE),"")</f>
        <v/>
      </c>
      <c r="H2924" t="str">
        <f>IFERROR(VLOOKUP(B2924,Attendance!D:BQ,65,FALSE),"")</f>
        <v/>
      </c>
      <c r="I2924" t="str">
        <f>IFERROR(VLOOKUP(B2924,Misconduct!D:M,8,FALSE),"")</f>
        <v/>
      </c>
      <c r="J2924" t="str">
        <f>IFERROR(VLOOKUP(B2924,Misconduct!D:M,9,FALSE),"")</f>
        <v/>
      </c>
      <c r="K2924" t="str">
        <f>IFERROR(VLOOKUP(B2924,Misconduct!D:M,10,FALSE),"")</f>
        <v/>
      </c>
    </row>
    <row r="2925" spans="1:11">
      <c r="A2925" s="161" t="str">
        <f>IF(Personal_Development!C2819="","",Personal_Development!C2819)</f>
        <v/>
      </c>
      <c r="B2925" t="str">
        <f>IF(Personal_Development!D2819="","",Personal_Development!D2819)</f>
        <v/>
      </c>
      <c r="C2925" t="str">
        <f>IF(Personal_Development!E2819="","",Personal_Development!E2819)</f>
        <v/>
      </c>
      <c r="D2925" t="str">
        <f>IFERROR(VLOOKUP(B2925,Personal_Development!D:DL,113,FALSE),"")</f>
        <v/>
      </c>
      <c r="E2925" t="str">
        <f>IFERROR(VLOOKUP(B2925,Kaizen!D:X,21,FALSE),"")</f>
        <v/>
      </c>
      <c r="F2925" t="str">
        <f>IFERROR(VLOOKUP(B2925,'Safety Idea'!D:X,21,FALSE),"")</f>
        <v/>
      </c>
      <c r="G2925" t="str">
        <f>IFERROR(VLOOKUP(B2925,'Compulsory Training'!D:Z,23,FALSE),"")</f>
        <v/>
      </c>
      <c r="H2925" t="str">
        <f>IFERROR(VLOOKUP(B2925,Attendance!D:BQ,65,FALSE),"")</f>
        <v/>
      </c>
      <c r="I2925" t="str">
        <f>IFERROR(VLOOKUP(B2925,Misconduct!D:M,8,FALSE),"")</f>
        <v/>
      </c>
      <c r="J2925" t="str">
        <f>IFERROR(VLOOKUP(B2925,Misconduct!D:M,9,FALSE),"")</f>
        <v/>
      </c>
      <c r="K2925" t="str">
        <f>IFERROR(VLOOKUP(B2925,Misconduct!D:M,10,FALSE),"")</f>
        <v/>
      </c>
    </row>
    <row r="2926" spans="1:11">
      <c r="A2926" s="161" t="str">
        <f>IF(Personal_Development!C2820="","",Personal_Development!C2820)</f>
        <v/>
      </c>
      <c r="B2926" t="str">
        <f>IF(Personal_Development!D2820="","",Personal_Development!D2820)</f>
        <v/>
      </c>
      <c r="C2926" t="str">
        <f>IF(Personal_Development!E2820="","",Personal_Development!E2820)</f>
        <v/>
      </c>
      <c r="D2926" t="str">
        <f>IFERROR(VLOOKUP(B2926,Personal_Development!D:DL,113,FALSE),"")</f>
        <v/>
      </c>
      <c r="E2926" t="str">
        <f>IFERROR(VLOOKUP(B2926,Kaizen!D:X,21,FALSE),"")</f>
        <v/>
      </c>
      <c r="F2926" t="str">
        <f>IFERROR(VLOOKUP(B2926,'Safety Idea'!D:X,21,FALSE),"")</f>
        <v/>
      </c>
      <c r="G2926" t="str">
        <f>IFERROR(VLOOKUP(B2926,'Compulsory Training'!D:Z,23,FALSE),"")</f>
        <v/>
      </c>
      <c r="H2926" t="str">
        <f>IFERROR(VLOOKUP(B2926,Attendance!D:BQ,65,FALSE),"")</f>
        <v/>
      </c>
      <c r="I2926" t="str">
        <f>IFERROR(VLOOKUP(B2926,Misconduct!D:M,8,FALSE),"")</f>
        <v/>
      </c>
      <c r="J2926" t="str">
        <f>IFERROR(VLOOKUP(B2926,Misconduct!D:M,9,FALSE),"")</f>
        <v/>
      </c>
      <c r="K2926" t="str">
        <f>IFERROR(VLOOKUP(B2926,Misconduct!D:M,10,FALSE),"")</f>
        <v/>
      </c>
    </row>
    <row r="2927" spans="1:11">
      <c r="A2927" s="161" t="str">
        <f>IF(Personal_Development!C2821="","",Personal_Development!C2821)</f>
        <v/>
      </c>
      <c r="B2927" t="str">
        <f>IF(Personal_Development!D2821="","",Personal_Development!D2821)</f>
        <v/>
      </c>
      <c r="C2927" t="str">
        <f>IF(Personal_Development!E2821="","",Personal_Development!E2821)</f>
        <v/>
      </c>
      <c r="D2927" t="str">
        <f>IFERROR(VLOOKUP(B2927,Personal_Development!D:DL,113,FALSE),"")</f>
        <v/>
      </c>
      <c r="E2927" t="str">
        <f>IFERROR(VLOOKUP(B2927,Kaizen!D:X,21,FALSE),"")</f>
        <v/>
      </c>
      <c r="F2927" t="str">
        <f>IFERROR(VLOOKUP(B2927,'Safety Idea'!D:X,21,FALSE),"")</f>
        <v/>
      </c>
      <c r="G2927" t="str">
        <f>IFERROR(VLOOKUP(B2927,'Compulsory Training'!D:Z,23,FALSE),"")</f>
        <v/>
      </c>
      <c r="H2927" t="str">
        <f>IFERROR(VLOOKUP(B2927,Attendance!D:BQ,65,FALSE),"")</f>
        <v/>
      </c>
      <c r="I2927" t="str">
        <f>IFERROR(VLOOKUP(B2927,Misconduct!D:M,8,FALSE),"")</f>
        <v/>
      </c>
      <c r="J2927" t="str">
        <f>IFERROR(VLOOKUP(B2927,Misconduct!D:M,9,FALSE),"")</f>
        <v/>
      </c>
      <c r="K2927" t="str">
        <f>IFERROR(VLOOKUP(B2927,Misconduct!D:M,10,FALSE),"")</f>
        <v/>
      </c>
    </row>
    <row r="2928" spans="1:11">
      <c r="A2928" s="161" t="str">
        <f>IF(Personal_Development!C2822="","",Personal_Development!C2822)</f>
        <v/>
      </c>
      <c r="B2928" t="str">
        <f>IF(Personal_Development!D2822="","",Personal_Development!D2822)</f>
        <v/>
      </c>
      <c r="C2928" t="str">
        <f>IF(Personal_Development!E2822="","",Personal_Development!E2822)</f>
        <v/>
      </c>
      <c r="D2928" t="str">
        <f>IFERROR(VLOOKUP(B2928,Personal_Development!D:DL,113,FALSE),"")</f>
        <v/>
      </c>
      <c r="E2928" t="str">
        <f>IFERROR(VLOOKUP(B2928,Kaizen!D:X,21,FALSE),"")</f>
        <v/>
      </c>
      <c r="F2928" t="str">
        <f>IFERROR(VLOOKUP(B2928,'Safety Idea'!D:X,21,FALSE),"")</f>
        <v/>
      </c>
      <c r="G2928" t="str">
        <f>IFERROR(VLOOKUP(B2928,'Compulsory Training'!D:Z,23,FALSE),"")</f>
        <v/>
      </c>
      <c r="H2928" t="str">
        <f>IFERROR(VLOOKUP(B2928,Attendance!D:BQ,65,FALSE),"")</f>
        <v/>
      </c>
      <c r="I2928" t="str">
        <f>IFERROR(VLOOKUP(B2928,Misconduct!D:M,8,FALSE),"")</f>
        <v/>
      </c>
      <c r="J2928" t="str">
        <f>IFERROR(VLOOKUP(B2928,Misconduct!D:M,9,FALSE),"")</f>
        <v/>
      </c>
      <c r="K2928" t="str">
        <f>IFERROR(VLOOKUP(B2928,Misconduct!D:M,10,FALSE),"")</f>
        <v/>
      </c>
    </row>
    <row r="2929" spans="1:11">
      <c r="A2929" s="161" t="str">
        <f>IF(Personal_Development!C2823="","",Personal_Development!C2823)</f>
        <v/>
      </c>
      <c r="B2929" t="str">
        <f>IF(Personal_Development!D2823="","",Personal_Development!D2823)</f>
        <v/>
      </c>
      <c r="C2929" t="str">
        <f>IF(Personal_Development!E2823="","",Personal_Development!E2823)</f>
        <v/>
      </c>
      <c r="D2929" t="str">
        <f>IFERROR(VLOOKUP(B2929,Personal_Development!D:DL,113,FALSE),"")</f>
        <v/>
      </c>
      <c r="E2929" t="str">
        <f>IFERROR(VLOOKUP(B2929,Kaizen!D:X,21,FALSE),"")</f>
        <v/>
      </c>
      <c r="F2929" t="str">
        <f>IFERROR(VLOOKUP(B2929,'Safety Idea'!D:X,21,FALSE),"")</f>
        <v/>
      </c>
      <c r="G2929" t="str">
        <f>IFERROR(VLOOKUP(B2929,'Compulsory Training'!D:Z,23,FALSE),"")</f>
        <v/>
      </c>
      <c r="H2929" t="str">
        <f>IFERROR(VLOOKUP(B2929,Attendance!D:BQ,65,FALSE),"")</f>
        <v/>
      </c>
      <c r="I2929" t="str">
        <f>IFERROR(VLOOKUP(B2929,Misconduct!D:M,8,FALSE),"")</f>
        <v/>
      </c>
      <c r="J2929" t="str">
        <f>IFERROR(VLOOKUP(B2929,Misconduct!D:M,9,FALSE),"")</f>
        <v/>
      </c>
      <c r="K2929" t="str">
        <f>IFERROR(VLOOKUP(B2929,Misconduct!D:M,10,FALSE),"")</f>
        <v/>
      </c>
    </row>
    <row r="2930" spans="1:11">
      <c r="A2930" s="161" t="str">
        <f>IF(Personal_Development!C2824="","",Personal_Development!C2824)</f>
        <v/>
      </c>
      <c r="B2930" t="str">
        <f>IF(Personal_Development!D2824="","",Personal_Development!D2824)</f>
        <v/>
      </c>
      <c r="C2930" t="str">
        <f>IF(Personal_Development!E2824="","",Personal_Development!E2824)</f>
        <v/>
      </c>
      <c r="D2930" t="str">
        <f>IFERROR(VLOOKUP(B2930,Personal_Development!D:DL,113,FALSE),"")</f>
        <v/>
      </c>
      <c r="E2930" t="str">
        <f>IFERROR(VLOOKUP(B2930,Kaizen!D:X,21,FALSE),"")</f>
        <v/>
      </c>
      <c r="F2930" t="str">
        <f>IFERROR(VLOOKUP(B2930,'Safety Idea'!D:X,21,FALSE),"")</f>
        <v/>
      </c>
      <c r="G2930" t="str">
        <f>IFERROR(VLOOKUP(B2930,'Compulsory Training'!D:Z,23,FALSE),"")</f>
        <v/>
      </c>
      <c r="H2930" t="str">
        <f>IFERROR(VLOOKUP(B2930,Attendance!D:BQ,65,FALSE),"")</f>
        <v/>
      </c>
      <c r="I2930" t="str">
        <f>IFERROR(VLOOKUP(B2930,Misconduct!D:M,8,FALSE),"")</f>
        <v/>
      </c>
      <c r="J2930" t="str">
        <f>IFERROR(VLOOKUP(B2930,Misconduct!D:M,9,FALSE),"")</f>
        <v/>
      </c>
      <c r="K2930" t="str">
        <f>IFERROR(VLOOKUP(B2930,Misconduct!D:M,10,FALSE),"")</f>
        <v/>
      </c>
    </row>
    <row r="2931" spans="1:11">
      <c r="A2931" s="161" t="str">
        <f>IF(Personal_Development!C2825="","",Personal_Development!C2825)</f>
        <v/>
      </c>
      <c r="B2931" t="str">
        <f>IF(Personal_Development!D2825="","",Personal_Development!D2825)</f>
        <v/>
      </c>
      <c r="C2931" t="str">
        <f>IF(Personal_Development!E2825="","",Personal_Development!E2825)</f>
        <v/>
      </c>
      <c r="D2931" t="str">
        <f>IFERROR(VLOOKUP(B2931,Personal_Development!D:DL,113,FALSE),"")</f>
        <v/>
      </c>
      <c r="E2931" t="str">
        <f>IFERROR(VLOOKUP(B2931,Kaizen!D:X,21,FALSE),"")</f>
        <v/>
      </c>
      <c r="F2931" t="str">
        <f>IFERROR(VLOOKUP(B2931,'Safety Idea'!D:X,21,FALSE),"")</f>
        <v/>
      </c>
      <c r="G2931" t="str">
        <f>IFERROR(VLOOKUP(B2931,'Compulsory Training'!D:Z,23,FALSE),"")</f>
        <v/>
      </c>
      <c r="H2931" t="str">
        <f>IFERROR(VLOOKUP(B2931,Attendance!D:BQ,65,FALSE),"")</f>
        <v/>
      </c>
      <c r="I2931" t="str">
        <f>IFERROR(VLOOKUP(B2931,Misconduct!D:M,8,FALSE),"")</f>
        <v/>
      </c>
      <c r="J2931" t="str">
        <f>IFERROR(VLOOKUP(B2931,Misconduct!D:M,9,FALSE),"")</f>
        <v/>
      </c>
      <c r="K2931" t="str">
        <f>IFERROR(VLOOKUP(B2931,Misconduct!D:M,10,FALSE),"")</f>
        <v/>
      </c>
    </row>
    <row r="2932" spans="1:11">
      <c r="A2932" s="161" t="str">
        <f>IF(Personal_Development!C2826="","",Personal_Development!C2826)</f>
        <v/>
      </c>
      <c r="B2932" t="str">
        <f>IF(Personal_Development!D2826="","",Personal_Development!D2826)</f>
        <v/>
      </c>
      <c r="C2932" t="str">
        <f>IF(Personal_Development!E2826="","",Personal_Development!E2826)</f>
        <v/>
      </c>
      <c r="D2932" t="str">
        <f>IFERROR(VLOOKUP(B2932,Personal_Development!D:DL,113,FALSE),"")</f>
        <v/>
      </c>
      <c r="E2932" t="str">
        <f>IFERROR(VLOOKUP(B2932,Kaizen!D:X,21,FALSE),"")</f>
        <v/>
      </c>
      <c r="F2932" t="str">
        <f>IFERROR(VLOOKUP(B2932,'Safety Idea'!D:X,21,FALSE),"")</f>
        <v/>
      </c>
      <c r="G2932" t="str">
        <f>IFERROR(VLOOKUP(B2932,'Compulsory Training'!D:Z,23,FALSE),"")</f>
        <v/>
      </c>
      <c r="H2932" t="str">
        <f>IFERROR(VLOOKUP(B2932,Attendance!D:BQ,65,FALSE),"")</f>
        <v/>
      </c>
      <c r="I2932" t="str">
        <f>IFERROR(VLOOKUP(B2932,Misconduct!D:M,8,FALSE),"")</f>
        <v/>
      </c>
      <c r="J2932" t="str">
        <f>IFERROR(VLOOKUP(B2932,Misconduct!D:M,9,FALSE),"")</f>
        <v/>
      </c>
      <c r="K2932" t="str">
        <f>IFERROR(VLOOKUP(B2932,Misconduct!D:M,10,FALSE),"")</f>
        <v/>
      </c>
    </row>
    <row r="2933" spans="1:11">
      <c r="A2933" s="161" t="str">
        <f>IF(Personal_Development!C2827="","",Personal_Development!C2827)</f>
        <v/>
      </c>
      <c r="B2933" t="str">
        <f>IF(Personal_Development!D2827="","",Personal_Development!D2827)</f>
        <v/>
      </c>
      <c r="C2933" t="str">
        <f>IF(Personal_Development!E2827="","",Personal_Development!E2827)</f>
        <v/>
      </c>
      <c r="D2933" t="str">
        <f>IFERROR(VLOOKUP(B2933,Personal_Development!D:DL,113,FALSE),"")</f>
        <v/>
      </c>
      <c r="E2933" t="str">
        <f>IFERROR(VLOOKUP(B2933,Kaizen!D:X,21,FALSE),"")</f>
        <v/>
      </c>
      <c r="F2933" t="str">
        <f>IFERROR(VLOOKUP(B2933,'Safety Idea'!D:X,21,FALSE),"")</f>
        <v/>
      </c>
      <c r="G2933" t="str">
        <f>IFERROR(VLOOKUP(B2933,'Compulsory Training'!D:Z,23,FALSE),"")</f>
        <v/>
      </c>
      <c r="H2933" t="str">
        <f>IFERROR(VLOOKUP(B2933,Attendance!D:BQ,65,FALSE),"")</f>
        <v/>
      </c>
      <c r="I2933" t="str">
        <f>IFERROR(VLOOKUP(B2933,Misconduct!D:M,8,FALSE),"")</f>
        <v/>
      </c>
      <c r="J2933" t="str">
        <f>IFERROR(VLOOKUP(B2933,Misconduct!D:M,9,FALSE),"")</f>
        <v/>
      </c>
      <c r="K2933" t="str">
        <f>IFERROR(VLOOKUP(B2933,Misconduct!D:M,10,FALSE),"")</f>
        <v/>
      </c>
    </row>
    <row r="2934" spans="1:11">
      <c r="A2934" s="161" t="str">
        <f>IF(Personal_Development!C2828="","",Personal_Development!C2828)</f>
        <v/>
      </c>
      <c r="B2934" t="str">
        <f>IF(Personal_Development!D2828="","",Personal_Development!D2828)</f>
        <v/>
      </c>
      <c r="C2934" t="str">
        <f>IF(Personal_Development!E2828="","",Personal_Development!E2828)</f>
        <v/>
      </c>
      <c r="D2934" t="str">
        <f>IFERROR(VLOOKUP(B2934,Personal_Development!D:DL,113,FALSE),"")</f>
        <v/>
      </c>
      <c r="E2934" t="str">
        <f>IFERROR(VLOOKUP(B2934,Kaizen!D:X,21,FALSE),"")</f>
        <v/>
      </c>
      <c r="F2934" t="str">
        <f>IFERROR(VLOOKUP(B2934,'Safety Idea'!D:X,21,FALSE),"")</f>
        <v/>
      </c>
      <c r="G2934" t="str">
        <f>IFERROR(VLOOKUP(B2934,'Compulsory Training'!D:Z,23,FALSE),"")</f>
        <v/>
      </c>
      <c r="H2934" t="str">
        <f>IFERROR(VLOOKUP(B2934,Attendance!D:BQ,65,FALSE),"")</f>
        <v/>
      </c>
      <c r="I2934" t="str">
        <f>IFERROR(VLOOKUP(B2934,Misconduct!D:M,8,FALSE),"")</f>
        <v/>
      </c>
      <c r="J2934" t="str">
        <f>IFERROR(VLOOKUP(B2934,Misconduct!D:M,9,FALSE),"")</f>
        <v/>
      </c>
      <c r="K2934" t="str">
        <f>IFERROR(VLOOKUP(B2934,Misconduct!D:M,10,FALSE),"")</f>
        <v/>
      </c>
    </row>
    <row r="2935" spans="1:11">
      <c r="A2935" s="161" t="str">
        <f>IF(Personal_Development!C2829="","",Personal_Development!C2829)</f>
        <v/>
      </c>
      <c r="B2935" t="str">
        <f>IF(Personal_Development!D2829="","",Personal_Development!D2829)</f>
        <v/>
      </c>
      <c r="C2935" t="str">
        <f>IF(Personal_Development!E2829="","",Personal_Development!E2829)</f>
        <v/>
      </c>
      <c r="D2935" t="str">
        <f>IFERROR(VLOOKUP(B2935,Personal_Development!D:DL,113,FALSE),"")</f>
        <v/>
      </c>
      <c r="E2935" t="str">
        <f>IFERROR(VLOOKUP(B2935,Kaizen!D:X,21,FALSE),"")</f>
        <v/>
      </c>
      <c r="F2935" t="str">
        <f>IFERROR(VLOOKUP(B2935,'Safety Idea'!D:X,21,FALSE),"")</f>
        <v/>
      </c>
      <c r="G2935" t="str">
        <f>IFERROR(VLOOKUP(B2935,'Compulsory Training'!D:Z,23,FALSE),"")</f>
        <v/>
      </c>
      <c r="H2935" t="str">
        <f>IFERROR(VLOOKUP(B2935,Attendance!D:BQ,65,FALSE),"")</f>
        <v/>
      </c>
      <c r="I2935" t="str">
        <f>IFERROR(VLOOKUP(B2935,Misconduct!D:M,8,FALSE),"")</f>
        <v/>
      </c>
      <c r="J2935" t="str">
        <f>IFERROR(VLOOKUP(B2935,Misconduct!D:M,9,FALSE),"")</f>
        <v/>
      </c>
      <c r="K2935" t="str">
        <f>IFERROR(VLOOKUP(B2935,Misconduct!D:M,10,FALSE),"")</f>
        <v/>
      </c>
    </row>
    <row r="2936" spans="1:11">
      <c r="A2936" s="161" t="str">
        <f>IF(Personal_Development!C2830="","",Personal_Development!C2830)</f>
        <v/>
      </c>
      <c r="B2936" t="str">
        <f>IF(Personal_Development!D2830="","",Personal_Development!D2830)</f>
        <v/>
      </c>
      <c r="C2936" t="str">
        <f>IF(Personal_Development!E2830="","",Personal_Development!E2830)</f>
        <v/>
      </c>
      <c r="D2936" t="str">
        <f>IFERROR(VLOOKUP(B2936,Personal_Development!D:DL,113,FALSE),"")</f>
        <v/>
      </c>
      <c r="E2936" t="str">
        <f>IFERROR(VLOOKUP(B2936,Kaizen!D:X,21,FALSE),"")</f>
        <v/>
      </c>
      <c r="F2936" t="str">
        <f>IFERROR(VLOOKUP(B2936,'Safety Idea'!D:X,21,FALSE),"")</f>
        <v/>
      </c>
      <c r="G2936" t="str">
        <f>IFERROR(VLOOKUP(B2936,'Compulsory Training'!D:Z,23,FALSE),"")</f>
        <v/>
      </c>
      <c r="H2936" t="str">
        <f>IFERROR(VLOOKUP(B2936,Attendance!D:BQ,65,FALSE),"")</f>
        <v/>
      </c>
      <c r="I2936" t="str">
        <f>IFERROR(VLOOKUP(B2936,Misconduct!D:M,8,FALSE),"")</f>
        <v/>
      </c>
      <c r="J2936" t="str">
        <f>IFERROR(VLOOKUP(B2936,Misconduct!D:M,9,FALSE),"")</f>
        <v/>
      </c>
      <c r="K2936" t="str">
        <f>IFERROR(VLOOKUP(B2936,Misconduct!D:M,10,FALSE),"")</f>
        <v/>
      </c>
    </row>
    <row r="2937" spans="1:11">
      <c r="A2937" s="161" t="str">
        <f>IF(Personal_Development!C2831="","",Personal_Development!C2831)</f>
        <v/>
      </c>
      <c r="B2937" t="str">
        <f>IF(Personal_Development!D2831="","",Personal_Development!D2831)</f>
        <v/>
      </c>
      <c r="C2937" t="str">
        <f>IF(Personal_Development!E2831="","",Personal_Development!E2831)</f>
        <v/>
      </c>
      <c r="D2937" t="str">
        <f>IFERROR(VLOOKUP(B2937,Personal_Development!D:DL,113,FALSE),"")</f>
        <v/>
      </c>
      <c r="E2937" t="str">
        <f>IFERROR(VLOOKUP(B2937,Kaizen!D:X,21,FALSE),"")</f>
        <v/>
      </c>
      <c r="F2937" t="str">
        <f>IFERROR(VLOOKUP(B2937,'Safety Idea'!D:X,21,FALSE),"")</f>
        <v/>
      </c>
      <c r="G2937" t="str">
        <f>IFERROR(VLOOKUP(B2937,'Compulsory Training'!D:Z,23,FALSE),"")</f>
        <v/>
      </c>
      <c r="H2937" t="str">
        <f>IFERROR(VLOOKUP(B2937,Attendance!D:BQ,65,FALSE),"")</f>
        <v/>
      </c>
      <c r="I2937" t="str">
        <f>IFERROR(VLOOKUP(B2937,Misconduct!D:M,8,FALSE),"")</f>
        <v/>
      </c>
      <c r="J2937" t="str">
        <f>IFERROR(VLOOKUP(B2937,Misconduct!D:M,9,FALSE),"")</f>
        <v/>
      </c>
      <c r="K2937" t="str">
        <f>IFERROR(VLOOKUP(B2937,Misconduct!D:M,10,FALSE),"")</f>
        <v/>
      </c>
    </row>
    <row r="2938" spans="1:11">
      <c r="A2938" s="161" t="str">
        <f>IF(Personal_Development!C2832="","",Personal_Development!C2832)</f>
        <v/>
      </c>
      <c r="B2938" t="str">
        <f>IF(Personal_Development!D2832="","",Personal_Development!D2832)</f>
        <v/>
      </c>
      <c r="C2938" t="str">
        <f>IF(Personal_Development!E2832="","",Personal_Development!E2832)</f>
        <v/>
      </c>
      <c r="D2938" t="str">
        <f>IFERROR(VLOOKUP(B2938,Personal_Development!D:DL,113,FALSE),"")</f>
        <v/>
      </c>
      <c r="E2938" t="str">
        <f>IFERROR(VLOOKUP(B2938,Kaizen!D:X,21,FALSE),"")</f>
        <v/>
      </c>
      <c r="F2938" t="str">
        <f>IFERROR(VLOOKUP(B2938,'Safety Idea'!D:X,21,FALSE),"")</f>
        <v/>
      </c>
      <c r="G2938" t="str">
        <f>IFERROR(VLOOKUP(B2938,'Compulsory Training'!D:Z,23,FALSE),"")</f>
        <v/>
      </c>
      <c r="H2938" t="str">
        <f>IFERROR(VLOOKUP(B2938,Attendance!D:BQ,65,FALSE),"")</f>
        <v/>
      </c>
      <c r="I2938" t="str">
        <f>IFERROR(VLOOKUP(B2938,Misconduct!D:M,8,FALSE),"")</f>
        <v/>
      </c>
      <c r="J2938" t="str">
        <f>IFERROR(VLOOKUP(B2938,Misconduct!D:M,9,FALSE),"")</f>
        <v/>
      </c>
      <c r="K2938" t="str">
        <f>IFERROR(VLOOKUP(B2938,Misconduct!D:M,10,FALSE),"")</f>
        <v/>
      </c>
    </row>
    <row r="2939" spans="1:11">
      <c r="A2939" s="161" t="str">
        <f>IF(Personal_Development!C2833="","",Personal_Development!C2833)</f>
        <v/>
      </c>
      <c r="B2939" t="str">
        <f>IF(Personal_Development!D2833="","",Personal_Development!D2833)</f>
        <v/>
      </c>
      <c r="C2939" t="str">
        <f>IF(Personal_Development!E2833="","",Personal_Development!E2833)</f>
        <v/>
      </c>
      <c r="D2939" t="str">
        <f>IFERROR(VLOOKUP(B2939,Personal_Development!D:DL,113,FALSE),"")</f>
        <v/>
      </c>
      <c r="E2939" t="str">
        <f>IFERROR(VLOOKUP(B2939,Kaizen!D:X,21,FALSE),"")</f>
        <v/>
      </c>
      <c r="F2939" t="str">
        <f>IFERROR(VLOOKUP(B2939,'Safety Idea'!D:X,21,FALSE),"")</f>
        <v/>
      </c>
      <c r="G2939" t="str">
        <f>IFERROR(VLOOKUP(B2939,'Compulsory Training'!D:Z,23,FALSE),"")</f>
        <v/>
      </c>
      <c r="H2939" t="str">
        <f>IFERROR(VLOOKUP(B2939,Attendance!D:BQ,65,FALSE),"")</f>
        <v/>
      </c>
      <c r="I2939" t="str">
        <f>IFERROR(VLOOKUP(B2939,Misconduct!D:M,8,FALSE),"")</f>
        <v/>
      </c>
      <c r="J2939" t="str">
        <f>IFERROR(VLOOKUP(B2939,Misconduct!D:M,9,FALSE),"")</f>
        <v/>
      </c>
      <c r="K2939" t="str">
        <f>IFERROR(VLOOKUP(B2939,Misconduct!D:M,10,FALSE),"")</f>
        <v/>
      </c>
    </row>
    <row r="2940" spans="1:11">
      <c r="A2940" s="161" t="str">
        <f>IF(Personal_Development!C2834="","",Personal_Development!C2834)</f>
        <v/>
      </c>
      <c r="B2940" t="str">
        <f>IF(Personal_Development!D2834="","",Personal_Development!D2834)</f>
        <v/>
      </c>
      <c r="C2940" t="str">
        <f>IF(Personal_Development!E2834="","",Personal_Development!E2834)</f>
        <v/>
      </c>
      <c r="D2940" t="str">
        <f>IFERROR(VLOOKUP(B2940,Personal_Development!D:DL,113,FALSE),"")</f>
        <v/>
      </c>
      <c r="E2940" t="str">
        <f>IFERROR(VLOOKUP(B2940,Kaizen!D:X,21,FALSE),"")</f>
        <v/>
      </c>
      <c r="F2940" t="str">
        <f>IFERROR(VLOOKUP(B2940,'Safety Idea'!D:X,21,FALSE),"")</f>
        <v/>
      </c>
      <c r="G2940" t="str">
        <f>IFERROR(VLOOKUP(B2940,'Compulsory Training'!D:Z,23,FALSE),"")</f>
        <v/>
      </c>
      <c r="H2940" t="str">
        <f>IFERROR(VLOOKUP(B2940,Attendance!D:BQ,65,FALSE),"")</f>
        <v/>
      </c>
      <c r="I2940" t="str">
        <f>IFERROR(VLOOKUP(B2940,Misconduct!D:M,8,FALSE),"")</f>
        <v/>
      </c>
      <c r="J2940" t="str">
        <f>IFERROR(VLOOKUP(B2940,Misconduct!D:M,9,FALSE),"")</f>
        <v/>
      </c>
      <c r="K2940" t="str">
        <f>IFERROR(VLOOKUP(B2940,Misconduct!D:M,10,FALSE),"")</f>
        <v/>
      </c>
    </row>
    <row r="2941" spans="1:11">
      <c r="A2941" s="161" t="str">
        <f>IF(Personal_Development!C2835="","",Personal_Development!C2835)</f>
        <v/>
      </c>
      <c r="B2941" t="str">
        <f>IF(Personal_Development!D2835="","",Personal_Development!D2835)</f>
        <v/>
      </c>
      <c r="C2941" t="str">
        <f>IF(Personal_Development!E2835="","",Personal_Development!E2835)</f>
        <v/>
      </c>
      <c r="D2941" t="str">
        <f>IFERROR(VLOOKUP(B2941,Personal_Development!D:DL,113,FALSE),"")</f>
        <v/>
      </c>
      <c r="E2941" t="str">
        <f>IFERROR(VLOOKUP(B2941,Kaizen!D:X,21,FALSE),"")</f>
        <v/>
      </c>
      <c r="F2941" t="str">
        <f>IFERROR(VLOOKUP(B2941,'Safety Idea'!D:X,21,FALSE),"")</f>
        <v/>
      </c>
      <c r="G2941" t="str">
        <f>IFERROR(VLOOKUP(B2941,'Compulsory Training'!D:Z,23,FALSE),"")</f>
        <v/>
      </c>
      <c r="H2941" t="str">
        <f>IFERROR(VLOOKUP(B2941,Attendance!D:BQ,65,FALSE),"")</f>
        <v/>
      </c>
      <c r="I2941" t="str">
        <f>IFERROR(VLOOKUP(B2941,Misconduct!D:M,8,FALSE),"")</f>
        <v/>
      </c>
      <c r="J2941" t="str">
        <f>IFERROR(VLOOKUP(B2941,Misconduct!D:M,9,FALSE),"")</f>
        <v/>
      </c>
      <c r="K2941" t="str">
        <f>IFERROR(VLOOKUP(B2941,Misconduct!D:M,10,FALSE),"")</f>
        <v/>
      </c>
    </row>
    <row r="2942" spans="1:11">
      <c r="A2942" s="161" t="str">
        <f>IF(Personal_Development!C2836="","",Personal_Development!C2836)</f>
        <v/>
      </c>
      <c r="B2942" t="str">
        <f>IF(Personal_Development!D2836="","",Personal_Development!D2836)</f>
        <v/>
      </c>
      <c r="C2942" t="str">
        <f>IF(Personal_Development!E2836="","",Personal_Development!E2836)</f>
        <v/>
      </c>
      <c r="D2942" t="str">
        <f>IFERROR(VLOOKUP(B2942,Personal_Development!D:DL,113,FALSE),"")</f>
        <v/>
      </c>
      <c r="E2942" t="str">
        <f>IFERROR(VLOOKUP(B2942,Kaizen!D:X,21,FALSE),"")</f>
        <v/>
      </c>
      <c r="F2942" t="str">
        <f>IFERROR(VLOOKUP(B2942,'Safety Idea'!D:X,21,FALSE),"")</f>
        <v/>
      </c>
      <c r="G2942" t="str">
        <f>IFERROR(VLOOKUP(B2942,'Compulsory Training'!D:Z,23,FALSE),"")</f>
        <v/>
      </c>
      <c r="H2942" t="str">
        <f>IFERROR(VLOOKUP(B2942,Attendance!D:BQ,65,FALSE),"")</f>
        <v/>
      </c>
      <c r="I2942" t="str">
        <f>IFERROR(VLOOKUP(B2942,Misconduct!D:M,8,FALSE),"")</f>
        <v/>
      </c>
      <c r="J2942" t="str">
        <f>IFERROR(VLOOKUP(B2942,Misconduct!D:M,9,FALSE),"")</f>
        <v/>
      </c>
      <c r="K2942" t="str">
        <f>IFERROR(VLOOKUP(B2942,Misconduct!D:M,10,FALSE),"")</f>
        <v/>
      </c>
    </row>
    <row r="2943" spans="1:11">
      <c r="A2943" s="161" t="str">
        <f>IF(Personal_Development!C2837="","",Personal_Development!C2837)</f>
        <v/>
      </c>
      <c r="B2943" t="str">
        <f>IF(Personal_Development!D2837="","",Personal_Development!D2837)</f>
        <v/>
      </c>
      <c r="C2943" t="str">
        <f>IF(Personal_Development!E2837="","",Personal_Development!E2837)</f>
        <v/>
      </c>
      <c r="D2943" t="str">
        <f>IFERROR(VLOOKUP(B2943,Personal_Development!D:DL,113,FALSE),"")</f>
        <v/>
      </c>
      <c r="E2943" t="str">
        <f>IFERROR(VLOOKUP(B2943,Kaizen!D:X,21,FALSE),"")</f>
        <v/>
      </c>
      <c r="F2943" t="str">
        <f>IFERROR(VLOOKUP(B2943,'Safety Idea'!D:X,21,FALSE),"")</f>
        <v/>
      </c>
      <c r="G2943" t="str">
        <f>IFERROR(VLOOKUP(B2943,'Compulsory Training'!D:Z,23,FALSE),"")</f>
        <v/>
      </c>
      <c r="H2943" t="str">
        <f>IFERROR(VLOOKUP(B2943,Attendance!D:BQ,65,FALSE),"")</f>
        <v/>
      </c>
      <c r="I2943" t="str">
        <f>IFERROR(VLOOKUP(B2943,Misconduct!D:M,8,FALSE),"")</f>
        <v/>
      </c>
      <c r="J2943" t="str">
        <f>IFERROR(VLOOKUP(B2943,Misconduct!D:M,9,FALSE),"")</f>
        <v/>
      </c>
      <c r="K2943" t="str">
        <f>IFERROR(VLOOKUP(B2943,Misconduct!D:M,10,FALSE),"")</f>
        <v/>
      </c>
    </row>
    <row r="2944" spans="1:11">
      <c r="A2944" s="161" t="str">
        <f>IF(Personal_Development!C2838="","",Personal_Development!C2838)</f>
        <v/>
      </c>
      <c r="B2944" t="str">
        <f>IF(Personal_Development!D2838="","",Personal_Development!D2838)</f>
        <v/>
      </c>
      <c r="C2944" t="str">
        <f>IF(Personal_Development!E2838="","",Personal_Development!E2838)</f>
        <v/>
      </c>
      <c r="D2944" t="str">
        <f>IFERROR(VLOOKUP(B2944,Personal_Development!D:DL,113,FALSE),"")</f>
        <v/>
      </c>
      <c r="E2944" t="str">
        <f>IFERROR(VLOOKUP(B2944,Kaizen!D:X,21,FALSE),"")</f>
        <v/>
      </c>
      <c r="F2944" t="str">
        <f>IFERROR(VLOOKUP(B2944,'Safety Idea'!D:X,21,FALSE),"")</f>
        <v/>
      </c>
      <c r="G2944" t="str">
        <f>IFERROR(VLOOKUP(B2944,'Compulsory Training'!D:Z,23,FALSE),"")</f>
        <v/>
      </c>
      <c r="H2944" t="str">
        <f>IFERROR(VLOOKUP(B2944,Attendance!D:BQ,65,FALSE),"")</f>
        <v/>
      </c>
      <c r="I2944" t="str">
        <f>IFERROR(VLOOKUP(B2944,Misconduct!D:M,8,FALSE),"")</f>
        <v/>
      </c>
      <c r="J2944" t="str">
        <f>IFERROR(VLOOKUP(B2944,Misconduct!D:M,9,FALSE),"")</f>
        <v/>
      </c>
      <c r="K2944" t="str">
        <f>IFERROR(VLOOKUP(B2944,Misconduct!D:M,10,FALSE),"")</f>
        <v/>
      </c>
    </row>
    <row r="2945" spans="1:11">
      <c r="A2945" s="161" t="str">
        <f>IF(Personal_Development!C2839="","",Personal_Development!C2839)</f>
        <v/>
      </c>
      <c r="B2945" t="str">
        <f>IF(Personal_Development!D2839="","",Personal_Development!D2839)</f>
        <v/>
      </c>
      <c r="C2945" t="str">
        <f>IF(Personal_Development!E2839="","",Personal_Development!E2839)</f>
        <v/>
      </c>
      <c r="D2945" t="str">
        <f>IFERROR(VLOOKUP(B2945,Personal_Development!D:DL,113,FALSE),"")</f>
        <v/>
      </c>
      <c r="E2945" t="str">
        <f>IFERROR(VLOOKUP(B2945,Kaizen!D:X,21,FALSE),"")</f>
        <v/>
      </c>
      <c r="F2945" t="str">
        <f>IFERROR(VLOOKUP(B2945,'Safety Idea'!D:X,21,FALSE),"")</f>
        <v/>
      </c>
      <c r="G2945" t="str">
        <f>IFERROR(VLOOKUP(B2945,'Compulsory Training'!D:Z,23,FALSE),"")</f>
        <v/>
      </c>
      <c r="H2945" t="str">
        <f>IFERROR(VLOOKUP(B2945,Attendance!D:BQ,65,FALSE),"")</f>
        <v/>
      </c>
      <c r="I2945" t="str">
        <f>IFERROR(VLOOKUP(B2945,Misconduct!D:M,8,FALSE),"")</f>
        <v/>
      </c>
      <c r="J2945" t="str">
        <f>IFERROR(VLOOKUP(B2945,Misconduct!D:M,9,FALSE),"")</f>
        <v/>
      </c>
      <c r="K2945" t="str">
        <f>IFERROR(VLOOKUP(B2945,Misconduct!D:M,10,FALSE),"")</f>
        <v/>
      </c>
    </row>
    <row r="2946" spans="1:11">
      <c r="A2946" s="161" t="str">
        <f>IF(Personal_Development!C2840="","",Personal_Development!C2840)</f>
        <v/>
      </c>
      <c r="B2946" t="str">
        <f>IF(Personal_Development!D2840="","",Personal_Development!D2840)</f>
        <v/>
      </c>
      <c r="C2946" t="str">
        <f>IF(Personal_Development!E2840="","",Personal_Development!E2840)</f>
        <v/>
      </c>
      <c r="D2946" t="str">
        <f>IFERROR(VLOOKUP(B2946,Personal_Development!D:DL,113,FALSE),"")</f>
        <v/>
      </c>
      <c r="E2946" t="str">
        <f>IFERROR(VLOOKUP(B2946,Kaizen!D:X,21,FALSE),"")</f>
        <v/>
      </c>
      <c r="F2946" t="str">
        <f>IFERROR(VLOOKUP(B2946,'Safety Idea'!D:X,21,FALSE),"")</f>
        <v/>
      </c>
      <c r="G2946" t="str">
        <f>IFERROR(VLOOKUP(B2946,'Compulsory Training'!D:Z,23,FALSE),"")</f>
        <v/>
      </c>
      <c r="H2946" t="str">
        <f>IFERROR(VLOOKUP(B2946,Attendance!D:BQ,65,FALSE),"")</f>
        <v/>
      </c>
      <c r="I2946" t="str">
        <f>IFERROR(VLOOKUP(B2946,Misconduct!D:M,8,FALSE),"")</f>
        <v/>
      </c>
      <c r="J2946" t="str">
        <f>IFERROR(VLOOKUP(B2946,Misconduct!D:M,9,FALSE),"")</f>
        <v/>
      </c>
      <c r="K2946" t="str">
        <f>IFERROR(VLOOKUP(B2946,Misconduct!D:M,10,FALSE),"")</f>
        <v/>
      </c>
    </row>
    <row r="2947" spans="1:11">
      <c r="A2947" s="161" t="str">
        <f>IF(Personal_Development!C2841="","",Personal_Development!C2841)</f>
        <v/>
      </c>
      <c r="B2947" t="str">
        <f>IF(Personal_Development!D2841="","",Personal_Development!D2841)</f>
        <v/>
      </c>
      <c r="C2947" t="str">
        <f>IF(Personal_Development!E2841="","",Personal_Development!E2841)</f>
        <v/>
      </c>
      <c r="D2947" t="str">
        <f>IFERROR(VLOOKUP(B2947,Personal_Development!D:DL,113,FALSE),"")</f>
        <v/>
      </c>
      <c r="E2947" t="str">
        <f>IFERROR(VLOOKUP(B2947,Kaizen!D:X,21,FALSE),"")</f>
        <v/>
      </c>
      <c r="F2947" t="str">
        <f>IFERROR(VLOOKUP(B2947,'Safety Idea'!D:X,21,FALSE),"")</f>
        <v/>
      </c>
      <c r="G2947" t="str">
        <f>IFERROR(VLOOKUP(B2947,'Compulsory Training'!D:Z,23,FALSE),"")</f>
        <v/>
      </c>
      <c r="H2947" t="str">
        <f>IFERROR(VLOOKUP(B2947,Attendance!D:BQ,65,FALSE),"")</f>
        <v/>
      </c>
      <c r="I2947" t="str">
        <f>IFERROR(VLOOKUP(B2947,Misconduct!D:M,8,FALSE),"")</f>
        <v/>
      </c>
      <c r="J2947" t="str">
        <f>IFERROR(VLOOKUP(B2947,Misconduct!D:M,9,FALSE),"")</f>
        <v/>
      </c>
      <c r="K2947" t="str">
        <f>IFERROR(VLOOKUP(B2947,Misconduct!D:M,10,FALSE),"")</f>
        <v/>
      </c>
    </row>
    <row r="2948" spans="1:11">
      <c r="A2948" s="161" t="str">
        <f>IF(Personal_Development!C2842="","",Personal_Development!C2842)</f>
        <v/>
      </c>
      <c r="B2948" t="str">
        <f>IF(Personal_Development!D2842="","",Personal_Development!D2842)</f>
        <v/>
      </c>
      <c r="C2948" t="str">
        <f>IF(Personal_Development!E2842="","",Personal_Development!E2842)</f>
        <v/>
      </c>
      <c r="D2948" t="str">
        <f>IFERROR(VLOOKUP(B2948,Personal_Development!D:DL,113,FALSE),"")</f>
        <v/>
      </c>
      <c r="E2948" t="str">
        <f>IFERROR(VLOOKUP(B2948,Kaizen!D:X,21,FALSE),"")</f>
        <v/>
      </c>
      <c r="F2948" t="str">
        <f>IFERROR(VLOOKUP(B2948,'Safety Idea'!D:X,21,FALSE),"")</f>
        <v/>
      </c>
      <c r="G2948" t="str">
        <f>IFERROR(VLOOKUP(B2948,'Compulsory Training'!D:Z,23,FALSE),"")</f>
        <v/>
      </c>
      <c r="H2948" t="str">
        <f>IFERROR(VLOOKUP(B2948,Attendance!D:BQ,65,FALSE),"")</f>
        <v/>
      </c>
      <c r="I2948" t="str">
        <f>IFERROR(VLOOKUP(B2948,Misconduct!D:M,8,FALSE),"")</f>
        <v/>
      </c>
      <c r="J2948" t="str">
        <f>IFERROR(VLOOKUP(B2948,Misconduct!D:M,9,FALSE),"")</f>
        <v/>
      </c>
      <c r="K2948" t="str">
        <f>IFERROR(VLOOKUP(B2948,Misconduct!D:M,10,FALSE),"")</f>
        <v/>
      </c>
    </row>
    <row r="2949" spans="1:11">
      <c r="A2949" s="161" t="str">
        <f>IF(Personal_Development!C2843="","",Personal_Development!C2843)</f>
        <v/>
      </c>
      <c r="B2949" t="str">
        <f>IF(Personal_Development!D2843="","",Personal_Development!D2843)</f>
        <v/>
      </c>
      <c r="C2949" t="str">
        <f>IF(Personal_Development!E2843="","",Personal_Development!E2843)</f>
        <v/>
      </c>
      <c r="D2949" t="str">
        <f>IFERROR(VLOOKUP(B2949,Personal_Development!D:DL,113,FALSE),"")</f>
        <v/>
      </c>
      <c r="E2949" t="str">
        <f>IFERROR(VLOOKUP(B2949,Kaizen!D:X,21,FALSE),"")</f>
        <v/>
      </c>
      <c r="F2949" t="str">
        <f>IFERROR(VLOOKUP(B2949,'Safety Idea'!D:X,21,FALSE),"")</f>
        <v/>
      </c>
      <c r="G2949" t="str">
        <f>IFERROR(VLOOKUP(B2949,'Compulsory Training'!D:Z,23,FALSE),"")</f>
        <v/>
      </c>
      <c r="H2949" t="str">
        <f>IFERROR(VLOOKUP(B2949,Attendance!D:BQ,65,FALSE),"")</f>
        <v/>
      </c>
      <c r="I2949" t="str">
        <f>IFERROR(VLOOKUP(B2949,Misconduct!D:M,8,FALSE),"")</f>
        <v/>
      </c>
      <c r="J2949" t="str">
        <f>IFERROR(VLOOKUP(B2949,Misconduct!D:M,9,FALSE),"")</f>
        <v/>
      </c>
      <c r="K2949" t="str">
        <f>IFERROR(VLOOKUP(B2949,Misconduct!D:M,10,FALSE),"")</f>
        <v/>
      </c>
    </row>
    <row r="2950" spans="1:11">
      <c r="A2950" s="161" t="str">
        <f>IF(Personal_Development!C2844="","",Personal_Development!C2844)</f>
        <v/>
      </c>
      <c r="B2950" t="str">
        <f>IF(Personal_Development!D2844="","",Personal_Development!D2844)</f>
        <v/>
      </c>
      <c r="C2950" t="str">
        <f>IF(Personal_Development!E2844="","",Personal_Development!E2844)</f>
        <v/>
      </c>
      <c r="D2950" t="str">
        <f>IFERROR(VLOOKUP(B2950,Personal_Development!D:DL,113,FALSE),"")</f>
        <v/>
      </c>
      <c r="E2950" t="str">
        <f>IFERROR(VLOOKUP(B2950,Kaizen!D:X,21,FALSE),"")</f>
        <v/>
      </c>
      <c r="F2950" t="str">
        <f>IFERROR(VLOOKUP(B2950,'Safety Idea'!D:X,21,FALSE),"")</f>
        <v/>
      </c>
      <c r="G2950" t="str">
        <f>IFERROR(VLOOKUP(B2950,'Compulsory Training'!D:Z,23,FALSE),"")</f>
        <v/>
      </c>
      <c r="H2950" t="str">
        <f>IFERROR(VLOOKUP(B2950,Attendance!D:BQ,65,FALSE),"")</f>
        <v/>
      </c>
      <c r="I2950" t="str">
        <f>IFERROR(VLOOKUP(B2950,Misconduct!D:M,8,FALSE),"")</f>
        <v/>
      </c>
      <c r="J2950" t="str">
        <f>IFERROR(VLOOKUP(B2950,Misconduct!D:M,9,FALSE),"")</f>
        <v/>
      </c>
      <c r="K2950" t="str">
        <f>IFERROR(VLOOKUP(B2950,Misconduct!D:M,10,FALSE),"")</f>
        <v/>
      </c>
    </row>
    <row r="2951" spans="1:11">
      <c r="A2951" s="161" t="str">
        <f>IF(Personal_Development!C2845="","",Personal_Development!C2845)</f>
        <v/>
      </c>
      <c r="B2951" t="str">
        <f>IF(Personal_Development!D2845="","",Personal_Development!D2845)</f>
        <v/>
      </c>
      <c r="C2951" t="str">
        <f>IF(Personal_Development!E2845="","",Personal_Development!E2845)</f>
        <v/>
      </c>
      <c r="D2951" t="str">
        <f>IFERROR(VLOOKUP(B2951,Personal_Development!D:DL,113,FALSE),"")</f>
        <v/>
      </c>
      <c r="E2951" t="str">
        <f>IFERROR(VLOOKUP(B2951,Kaizen!D:X,21,FALSE),"")</f>
        <v/>
      </c>
      <c r="F2951" t="str">
        <f>IFERROR(VLOOKUP(B2951,'Safety Idea'!D:X,21,FALSE),"")</f>
        <v/>
      </c>
      <c r="G2951" t="str">
        <f>IFERROR(VLOOKUP(B2951,'Compulsory Training'!D:Z,23,FALSE),"")</f>
        <v/>
      </c>
      <c r="H2951" t="str">
        <f>IFERROR(VLOOKUP(B2951,Attendance!D:BQ,65,FALSE),"")</f>
        <v/>
      </c>
      <c r="I2951" t="str">
        <f>IFERROR(VLOOKUP(B2951,Misconduct!D:M,8,FALSE),"")</f>
        <v/>
      </c>
      <c r="J2951" t="str">
        <f>IFERROR(VLOOKUP(B2951,Misconduct!D:M,9,FALSE),"")</f>
        <v/>
      </c>
      <c r="K2951" t="str">
        <f>IFERROR(VLOOKUP(B2951,Misconduct!D:M,10,FALSE),"")</f>
        <v/>
      </c>
    </row>
    <row r="2952" spans="1:11">
      <c r="A2952" s="161" t="str">
        <f>IF(Personal_Development!C2846="","",Personal_Development!C2846)</f>
        <v/>
      </c>
      <c r="B2952" t="str">
        <f>IF(Personal_Development!D2846="","",Personal_Development!D2846)</f>
        <v/>
      </c>
      <c r="C2952" t="str">
        <f>IF(Personal_Development!E2846="","",Personal_Development!E2846)</f>
        <v/>
      </c>
      <c r="D2952" t="str">
        <f>IFERROR(VLOOKUP(B2952,Personal_Development!D:DL,113,FALSE),"")</f>
        <v/>
      </c>
      <c r="E2952" t="str">
        <f>IFERROR(VLOOKUP(B2952,Kaizen!D:X,21,FALSE),"")</f>
        <v/>
      </c>
      <c r="F2952" t="str">
        <f>IFERROR(VLOOKUP(B2952,'Safety Idea'!D:X,21,FALSE),"")</f>
        <v/>
      </c>
      <c r="G2952" t="str">
        <f>IFERROR(VLOOKUP(B2952,'Compulsory Training'!D:Z,23,FALSE),"")</f>
        <v/>
      </c>
      <c r="H2952" t="str">
        <f>IFERROR(VLOOKUP(B2952,Attendance!D:BQ,65,FALSE),"")</f>
        <v/>
      </c>
      <c r="I2952" t="str">
        <f>IFERROR(VLOOKUP(B2952,Misconduct!D:M,8,FALSE),"")</f>
        <v/>
      </c>
      <c r="J2952" t="str">
        <f>IFERROR(VLOOKUP(B2952,Misconduct!D:M,9,FALSE),"")</f>
        <v/>
      </c>
      <c r="K2952" t="str">
        <f>IFERROR(VLOOKUP(B2952,Misconduct!D:M,10,FALSE),"")</f>
        <v/>
      </c>
    </row>
    <row r="2953" spans="1:11">
      <c r="A2953" s="161" t="str">
        <f>IF(Personal_Development!C2847="","",Personal_Development!C2847)</f>
        <v/>
      </c>
      <c r="B2953" t="str">
        <f>IF(Personal_Development!D2847="","",Personal_Development!D2847)</f>
        <v/>
      </c>
      <c r="C2953" t="str">
        <f>IF(Personal_Development!E2847="","",Personal_Development!E2847)</f>
        <v/>
      </c>
      <c r="D2953" t="str">
        <f>IFERROR(VLOOKUP(B2953,Personal_Development!D:DL,113,FALSE),"")</f>
        <v/>
      </c>
      <c r="E2953" t="str">
        <f>IFERROR(VLOOKUP(B2953,Kaizen!D:X,21,FALSE),"")</f>
        <v/>
      </c>
      <c r="F2953" t="str">
        <f>IFERROR(VLOOKUP(B2953,'Safety Idea'!D:X,21,FALSE),"")</f>
        <v/>
      </c>
      <c r="G2953" t="str">
        <f>IFERROR(VLOOKUP(B2953,'Compulsory Training'!D:Z,23,FALSE),"")</f>
        <v/>
      </c>
      <c r="H2953" t="str">
        <f>IFERROR(VLOOKUP(B2953,Attendance!D:BQ,65,FALSE),"")</f>
        <v/>
      </c>
      <c r="I2953" t="str">
        <f>IFERROR(VLOOKUP(B2953,Misconduct!D:M,8,FALSE),"")</f>
        <v/>
      </c>
      <c r="J2953" t="str">
        <f>IFERROR(VLOOKUP(B2953,Misconduct!D:M,9,FALSE),"")</f>
        <v/>
      </c>
      <c r="K2953" t="str">
        <f>IFERROR(VLOOKUP(B2953,Misconduct!D:M,10,FALSE),"")</f>
        <v/>
      </c>
    </row>
    <row r="2954" spans="1:11">
      <c r="A2954" s="161" t="str">
        <f>IF(Personal_Development!C2848="","",Personal_Development!C2848)</f>
        <v/>
      </c>
      <c r="B2954" t="str">
        <f>IF(Personal_Development!D2848="","",Personal_Development!D2848)</f>
        <v/>
      </c>
      <c r="C2954" t="str">
        <f>IF(Personal_Development!E2848="","",Personal_Development!E2848)</f>
        <v/>
      </c>
      <c r="D2954" t="str">
        <f>IFERROR(VLOOKUP(B2954,Personal_Development!D:DL,113,FALSE),"")</f>
        <v/>
      </c>
      <c r="E2954" t="str">
        <f>IFERROR(VLOOKUP(B2954,Kaizen!D:X,21,FALSE),"")</f>
        <v/>
      </c>
      <c r="F2954" t="str">
        <f>IFERROR(VLOOKUP(B2954,'Safety Idea'!D:X,21,FALSE),"")</f>
        <v/>
      </c>
      <c r="G2954" t="str">
        <f>IFERROR(VLOOKUP(B2954,'Compulsory Training'!D:Z,23,FALSE),"")</f>
        <v/>
      </c>
      <c r="H2954" t="str">
        <f>IFERROR(VLOOKUP(B2954,Attendance!D:BQ,65,FALSE),"")</f>
        <v/>
      </c>
      <c r="I2954" t="str">
        <f>IFERROR(VLOOKUP(B2954,Misconduct!D:M,8,FALSE),"")</f>
        <v/>
      </c>
      <c r="J2954" t="str">
        <f>IFERROR(VLOOKUP(B2954,Misconduct!D:M,9,FALSE),"")</f>
        <v/>
      </c>
      <c r="K2954" t="str">
        <f>IFERROR(VLOOKUP(B2954,Misconduct!D:M,10,FALSE),"")</f>
        <v/>
      </c>
    </row>
    <row r="2955" spans="1:11">
      <c r="A2955" s="161" t="str">
        <f>IF(Personal_Development!C2849="","",Personal_Development!C2849)</f>
        <v/>
      </c>
      <c r="B2955" t="str">
        <f>IF(Personal_Development!D2849="","",Personal_Development!D2849)</f>
        <v/>
      </c>
      <c r="C2955" t="str">
        <f>IF(Personal_Development!E2849="","",Personal_Development!E2849)</f>
        <v/>
      </c>
      <c r="D2955" t="str">
        <f>IFERROR(VLOOKUP(B2955,Personal_Development!D:DL,113,FALSE),"")</f>
        <v/>
      </c>
      <c r="E2955" t="str">
        <f>IFERROR(VLOOKUP(B2955,Kaizen!D:X,21,FALSE),"")</f>
        <v/>
      </c>
      <c r="F2955" t="str">
        <f>IFERROR(VLOOKUP(B2955,'Safety Idea'!D:X,21,FALSE),"")</f>
        <v/>
      </c>
      <c r="G2955" t="str">
        <f>IFERROR(VLOOKUP(B2955,'Compulsory Training'!D:Z,23,FALSE),"")</f>
        <v/>
      </c>
      <c r="H2955" t="str">
        <f>IFERROR(VLOOKUP(B2955,Attendance!D:BQ,65,FALSE),"")</f>
        <v/>
      </c>
      <c r="I2955" t="str">
        <f>IFERROR(VLOOKUP(B2955,Misconduct!D:M,8,FALSE),"")</f>
        <v/>
      </c>
      <c r="J2955" t="str">
        <f>IFERROR(VLOOKUP(B2955,Misconduct!D:M,9,FALSE),"")</f>
        <v/>
      </c>
      <c r="K2955" t="str">
        <f>IFERROR(VLOOKUP(B2955,Misconduct!D:M,10,FALSE),"")</f>
        <v/>
      </c>
    </row>
    <row r="2956" spans="1:11">
      <c r="A2956" s="161" t="str">
        <f>IF(Personal_Development!C2850="","",Personal_Development!C2850)</f>
        <v/>
      </c>
      <c r="B2956" t="str">
        <f>IF(Personal_Development!D2850="","",Personal_Development!D2850)</f>
        <v/>
      </c>
      <c r="C2956" t="str">
        <f>IF(Personal_Development!E2850="","",Personal_Development!E2850)</f>
        <v/>
      </c>
      <c r="D2956" t="str">
        <f>IFERROR(VLOOKUP(B2956,Personal_Development!D:DL,113,FALSE),"")</f>
        <v/>
      </c>
      <c r="E2956" t="str">
        <f>IFERROR(VLOOKUP(B2956,Kaizen!D:X,21,FALSE),"")</f>
        <v/>
      </c>
      <c r="F2956" t="str">
        <f>IFERROR(VLOOKUP(B2956,'Safety Idea'!D:X,21,FALSE),"")</f>
        <v/>
      </c>
      <c r="G2956" t="str">
        <f>IFERROR(VLOOKUP(B2956,'Compulsory Training'!D:Z,23,FALSE),"")</f>
        <v/>
      </c>
      <c r="H2956" t="str">
        <f>IFERROR(VLOOKUP(B2956,Attendance!D:BQ,65,FALSE),"")</f>
        <v/>
      </c>
      <c r="I2956" t="str">
        <f>IFERROR(VLOOKUP(B2956,Misconduct!D:M,8,FALSE),"")</f>
        <v/>
      </c>
      <c r="J2956" t="str">
        <f>IFERROR(VLOOKUP(B2956,Misconduct!D:M,9,FALSE),"")</f>
        <v/>
      </c>
      <c r="K2956" t="str">
        <f>IFERROR(VLOOKUP(B2956,Misconduct!D:M,10,FALSE),"")</f>
        <v/>
      </c>
    </row>
    <row r="2957" spans="1:11">
      <c r="A2957" s="161" t="str">
        <f>IF(Personal_Development!C2851="","",Personal_Development!C2851)</f>
        <v/>
      </c>
      <c r="B2957" t="str">
        <f>IF(Personal_Development!D2851="","",Personal_Development!D2851)</f>
        <v/>
      </c>
      <c r="C2957" t="str">
        <f>IF(Personal_Development!E2851="","",Personal_Development!E2851)</f>
        <v/>
      </c>
      <c r="D2957" t="str">
        <f>IFERROR(VLOOKUP(B2957,Personal_Development!D:DL,113,FALSE),"")</f>
        <v/>
      </c>
      <c r="E2957" t="str">
        <f>IFERROR(VLOOKUP(B2957,Kaizen!D:X,21,FALSE),"")</f>
        <v/>
      </c>
      <c r="F2957" t="str">
        <f>IFERROR(VLOOKUP(B2957,'Safety Idea'!D:X,21,FALSE),"")</f>
        <v/>
      </c>
      <c r="G2957" t="str">
        <f>IFERROR(VLOOKUP(B2957,'Compulsory Training'!D:Z,23,FALSE),"")</f>
        <v/>
      </c>
      <c r="H2957" t="str">
        <f>IFERROR(VLOOKUP(B2957,Attendance!D:BQ,65,FALSE),"")</f>
        <v/>
      </c>
      <c r="I2957" t="str">
        <f>IFERROR(VLOOKUP(B2957,Misconduct!D:M,8,FALSE),"")</f>
        <v/>
      </c>
      <c r="J2957" t="str">
        <f>IFERROR(VLOOKUP(B2957,Misconduct!D:M,9,FALSE),"")</f>
        <v/>
      </c>
      <c r="K2957" t="str">
        <f>IFERROR(VLOOKUP(B2957,Misconduct!D:M,10,FALSE),"")</f>
        <v/>
      </c>
    </row>
    <row r="2958" spans="1:11">
      <c r="A2958" s="161" t="str">
        <f>IF(Personal_Development!C2852="","",Personal_Development!C2852)</f>
        <v/>
      </c>
      <c r="B2958" t="str">
        <f>IF(Personal_Development!D2852="","",Personal_Development!D2852)</f>
        <v/>
      </c>
      <c r="C2958" t="str">
        <f>IF(Personal_Development!E2852="","",Personal_Development!E2852)</f>
        <v/>
      </c>
      <c r="D2958" t="str">
        <f>IFERROR(VLOOKUP(B2958,Personal_Development!D:DL,113,FALSE),"")</f>
        <v/>
      </c>
      <c r="E2958" t="str">
        <f>IFERROR(VLOOKUP(B2958,Kaizen!D:X,21,FALSE),"")</f>
        <v/>
      </c>
      <c r="F2958" t="str">
        <f>IFERROR(VLOOKUP(B2958,'Safety Idea'!D:X,21,FALSE),"")</f>
        <v/>
      </c>
      <c r="G2958" t="str">
        <f>IFERROR(VLOOKUP(B2958,'Compulsory Training'!D:Z,23,FALSE),"")</f>
        <v/>
      </c>
      <c r="H2958" t="str">
        <f>IFERROR(VLOOKUP(B2958,Attendance!D:BQ,65,FALSE),"")</f>
        <v/>
      </c>
      <c r="I2958" t="str">
        <f>IFERROR(VLOOKUP(B2958,Misconduct!D:M,8,FALSE),"")</f>
        <v/>
      </c>
      <c r="J2958" t="str">
        <f>IFERROR(VLOOKUP(B2958,Misconduct!D:M,9,FALSE),"")</f>
        <v/>
      </c>
      <c r="K2958" t="str">
        <f>IFERROR(VLOOKUP(B2958,Misconduct!D:M,10,FALSE),"")</f>
        <v/>
      </c>
    </row>
    <row r="2959" spans="1:11">
      <c r="A2959" s="161" t="str">
        <f>IF(Personal_Development!C2853="","",Personal_Development!C2853)</f>
        <v/>
      </c>
      <c r="B2959" t="str">
        <f>IF(Personal_Development!D2853="","",Personal_Development!D2853)</f>
        <v/>
      </c>
      <c r="C2959" t="str">
        <f>IF(Personal_Development!E2853="","",Personal_Development!E2853)</f>
        <v/>
      </c>
      <c r="D2959" t="str">
        <f>IFERROR(VLOOKUP(B2959,Personal_Development!D:DL,113,FALSE),"")</f>
        <v/>
      </c>
      <c r="E2959" t="str">
        <f>IFERROR(VLOOKUP(B2959,Kaizen!D:X,21,FALSE),"")</f>
        <v/>
      </c>
      <c r="F2959" t="str">
        <f>IFERROR(VLOOKUP(B2959,'Safety Idea'!D:X,21,FALSE),"")</f>
        <v/>
      </c>
      <c r="G2959" t="str">
        <f>IFERROR(VLOOKUP(B2959,'Compulsory Training'!D:Z,23,FALSE),"")</f>
        <v/>
      </c>
      <c r="H2959" t="str">
        <f>IFERROR(VLOOKUP(B2959,Attendance!D:BQ,65,FALSE),"")</f>
        <v/>
      </c>
      <c r="I2959" t="str">
        <f>IFERROR(VLOOKUP(B2959,Misconduct!D:M,8,FALSE),"")</f>
        <v/>
      </c>
      <c r="J2959" t="str">
        <f>IFERROR(VLOOKUP(B2959,Misconduct!D:M,9,FALSE),"")</f>
        <v/>
      </c>
      <c r="K2959" t="str">
        <f>IFERROR(VLOOKUP(B2959,Misconduct!D:M,10,FALSE),"")</f>
        <v/>
      </c>
    </row>
    <row r="2960" spans="1:11">
      <c r="A2960" s="161" t="str">
        <f>IF(Personal_Development!C2854="","",Personal_Development!C2854)</f>
        <v/>
      </c>
      <c r="B2960" t="str">
        <f>IF(Personal_Development!D2854="","",Personal_Development!D2854)</f>
        <v/>
      </c>
      <c r="C2960" t="str">
        <f>IF(Personal_Development!E2854="","",Personal_Development!E2854)</f>
        <v/>
      </c>
      <c r="D2960" t="str">
        <f>IFERROR(VLOOKUP(B2960,Personal_Development!D:DL,113,FALSE),"")</f>
        <v/>
      </c>
      <c r="E2960" t="str">
        <f>IFERROR(VLOOKUP(B2960,Kaizen!D:X,21,FALSE),"")</f>
        <v/>
      </c>
      <c r="F2960" t="str">
        <f>IFERROR(VLOOKUP(B2960,'Safety Idea'!D:X,21,FALSE),"")</f>
        <v/>
      </c>
      <c r="G2960" t="str">
        <f>IFERROR(VLOOKUP(B2960,'Compulsory Training'!D:Z,23,FALSE),"")</f>
        <v/>
      </c>
      <c r="H2960" t="str">
        <f>IFERROR(VLOOKUP(B2960,Attendance!D:BQ,65,FALSE),"")</f>
        <v/>
      </c>
      <c r="I2960" t="str">
        <f>IFERROR(VLOOKUP(B2960,Misconduct!D:M,8,FALSE),"")</f>
        <v/>
      </c>
      <c r="J2960" t="str">
        <f>IFERROR(VLOOKUP(B2960,Misconduct!D:M,9,FALSE),"")</f>
        <v/>
      </c>
      <c r="K2960" t="str">
        <f>IFERROR(VLOOKUP(B2960,Misconduct!D:M,10,FALSE),"")</f>
        <v/>
      </c>
    </row>
    <row r="2961" spans="1:11">
      <c r="A2961" s="161" t="str">
        <f>IF(Personal_Development!C2855="","",Personal_Development!C2855)</f>
        <v/>
      </c>
      <c r="B2961" t="str">
        <f>IF(Personal_Development!D2855="","",Personal_Development!D2855)</f>
        <v/>
      </c>
      <c r="C2961" t="str">
        <f>IF(Personal_Development!E2855="","",Personal_Development!E2855)</f>
        <v/>
      </c>
      <c r="D2961" t="str">
        <f>IFERROR(VLOOKUP(B2961,Personal_Development!D:DL,113,FALSE),"")</f>
        <v/>
      </c>
      <c r="E2961" t="str">
        <f>IFERROR(VLOOKUP(B2961,Kaizen!D:X,21,FALSE),"")</f>
        <v/>
      </c>
      <c r="F2961" t="str">
        <f>IFERROR(VLOOKUP(B2961,'Safety Idea'!D:X,21,FALSE),"")</f>
        <v/>
      </c>
      <c r="G2961" t="str">
        <f>IFERROR(VLOOKUP(B2961,'Compulsory Training'!D:Z,23,FALSE),"")</f>
        <v/>
      </c>
      <c r="H2961" t="str">
        <f>IFERROR(VLOOKUP(B2961,Attendance!D:BQ,65,FALSE),"")</f>
        <v/>
      </c>
      <c r="I2961" t="str">
        <f>IFERROR(VLOOKUP(B2961,Misconduct!D:M,8,FALSE),"")</f>
        <v/>
      </c>
      <c r="J2961" t="str">
        <f>IFERROR(VLOOKUP(B2961,Misconduct!D:M,9,FALSE),"")</f>
        <v/>
      </c>
      <c r="K2961" t="str">
        <f>IFERROR(VLOOKUP(B2961,Misconduct!D:M,10,FALSE),"")</f>
        <v/>
      </c>
    </row>
    <row r="2962" spans="1:11">
      <c r="A2962" s="161" t="str">
        <f>IF(Personal_Development!C2856="","",Personal_Development!C2856)</f>
        <v/>
      </c>
      <c r="B2962" t="str">
        <f>IF(Personal_Development!D2856="","",Personal_Development!D2856)</f>
        <v/>
      </c>
      <c r="C2962" t="str">
        <f>IF(Personal_Development!E2856="","",Personal_Development!E2856)</f>
        <v/>
      </c>
      <c r="D2962" t="str">
        <f>IFERROR(VLOOKUP(B2962,Personal_Development!D:DL,113,FALSE),"")</f>
        <v/>
      </c>
      <c r="E2962" t="str">
        <f>IFERROR(VLOOKUP(B2962,Kaizen!D:X,21,FALSE),"")</f>
        <v/>
      </c>
      <c r="F2962" t="str">
        <f>IFERROR(VLOOKUP(B2962,'Safety Idea'!D:X,21,FALSE),"")</f>
        <v/>
      </c>
      <c r="G2962" t="str">
        <f>IFERROR(VLOOKUP(B2962,'Compulsory Training'!D:Z,23,FALSE),"")</f>
        <v/>
      </c>
      <c r="H2962" t="str">
        <f>IFERROR(VLOOKUP(B2962,Attendance!D:BQ,65,FALSE),"")</f>
        <v/>
      </c>
      <c r="I2962" t="str">
        <f>IFERROR(VLOOKUP(B2962,Misconduct!D:M,8,FALSE),"")</f>
        <v/>
      </c>
      <c r="J2962" t="str">
        <f>IFERROR(VLOOKUP(B2962,Misconduct!D:M,9,FALSE),"")</f>
        <v/>
      </c>
      <c r="K2962" t="str">
        <f>IFERROR(VLOOKUP(B2962,Misconduct!D:M,10,FALSE),"")</f>
        <v/>
      </c>
    </row>
    <row r="2963" spans="1:11">
      <c r="A2963" s="161" t="str">
        <f>IF(Personal_Development!C2857="","",Personal_Development!C2857)</f>
        <v/>
      </c>
      <c r="B2963" t="str">
        <f>IF(Personal_Development!D2857="","",Personal_Development!D2857)</f>
        <v/>
      </c>
      <c r="C2963" t="str">
        <f>IF(Personal_Development!E2857="","",Personal_Development!E2857)</f>
        <v/>
      </c>
      <c r="D2963" t="str">
        <f>IFERROR(VLOOKUP(B2963,Personal_Development!D:DL,113,FALSE),"")</f>
        <v/>
      </c>
      <c r="E2963" t="str">
        <f>IFERROR(VLOOKUP(B2963,Kaizen!D:X,21,FALSE),"")</f>
        <v/>
      </c>
      <c r="F2963" t="str">
        <f>IFERROR(VLOOKUP(B2963,'Safety Idea'!D:X,21,FALSE),"")</f>
        <v/>
      </c>
      <c r="G2963" t="str">
        <f>IFERROR(VLOOKUP(B2963,'Compulsory Training'!D:Z,23,FALSE),"")</f>
        <v/>
      </c>
      <c r="H2963" t="str">
        <f>IFERROR(VLOOKUP(B2963,Attendance!D:BQ,65,FALSE),"")</f>
        <v/>
      </c>
      <c r="I2963" t="str">
        <f>IFERROR(VLOOKUP(B2963,Misconduct!D:M,8,FALSE),"")</f>
        <v/>
      </c>
      <c r="J2963" t="str">
        <f>IFERROR(VLOOKUP(B2963,Misconduct!D:M,9,FALSE),"")</f>
        <v/>
      </c>
      <c r="K2963" t="str">
        <f>IFERROR(VLOOKUP(B2963,Misconduct!D:M,10,FALSE),"")</f>
        <v/>
      </c>
    </row>
    <row r="2964" spans="1:11">
      <c r="A2964" s="161" t="str">
        <f>IF(Personal_Development!C2858="","",Personal_Development!C2858)</f>
        <v/>
      </c>
      <c r="B2964" t="str">
        <f>IF(Personal_Development!D2858="","",Personal_Development!D2858)</f>
        <v/>
      </c>
      <c r="C2964" t="str">
        <f>IF(Personal_Development!E2858="","",Personal_Development!E2858)</f>
        <v/>
      </c>
      <c r="D2964" t="str">
        <f>IFERROR(VLOOKUP(B2964,Personal_Development!D:DL,113,FALSE),"")</f>
        <v/>
      </c>
      <c r="E2964" t="str">
        <f>IFERROR(VLOOKUP(B2964,Kaizen!D:X,21,FALSE),"")</f>
        <v/>
      </c>
      <c r="F2964" t="str">
        <f>IFERROR(VLOOKUP(B2964,'Safety Idea'!D:X,21,FALSE),"")</f>
        <v/>
      </c>
      <c r="G2964" t="str">
        <f>IFERROR(VLOOKUP(B2964,'Compulsory Training'!D:Z,23,FALSE),"")</f>
        <v/>
      </c>
      <c r="H2964" t="str">
        <f>IFERROR(VLOOKUP(B2964,Attendance!D:BQ,65,FALSE),"")</f>
        <v/>
      </c>
      <c r="I2964" t="str">
        <f>IFERROR(VLOOKUP(B2964,Misconduct!D:M,8,FALSE),"")</f>
        <v/>
      </c>
      <c r="J2964" t="str">
        <f>IFERROR(VLOOKUP(B2964,Misconduct!D:M,9,FALSE),"")</f>
        <v/>
      </c>
      <c r="K2964" t="str">
        <f>IFERROR(VLOOKUP(B2964,Misconduct!D:M,10,FALSE),"")</f>
        <v/>
      </c>
    </row>
    <row r="2965" spans="1:11">
      <c r="A2965" s="161" t="str">
        <f>IF(Personal_Development!C2859="","",Personal_Development!C2859)</f>
        <v/>
      </c>
      <c r="B2965" t="str">
        <f>IF(Personal_Development!D2859="","",Personal_Development!D2859)</f>
        <v/>
      </c>
      <c r="C2965" t="str">
        <f>IF(Personal_Development!E2859="","",Personal_Development!E2859)</f>
        <v/>
      </c>
      <c r="D2965" t="str">
        <f>IFERROR(VLOOKUP(B2965,Personal_Development!D:DL,113,FALSE),"")</f>
        <v/>
      </c>
      <c r="E2965" t="str">
        <f>IFERROR(VLOOKUP(B2965,Kaizen!D:X,21,FALSE),"")</f>
        <v/>
      </c>
      <c r="F2965" t="str">
        <f>IFERROR(VLOOKUP(B2965,'Safety Idea'!D:X,21,FALSE),"")</f>
        <v/>
      </c>
      <c r="G2965" t="str">
        <f>IFERROR(VLOOKUP(B2965,'Compulsory Training'!D:Z,23,FALSE),"")</f>
        <v/>
      </c>
      <c r="H2965" t="str">
        <f>IFERROR(VLOOKUP(B2965,Attendance!D:BQ,65,FALSE),"")</f>
        <v/>
      </c>
      <c r="I2965" t="str">
        <f>IFERROR(VLOOKUP(B2965,Misconduct!D:M,8,FALSE),"")</f>
        <v/>
      </c>
      <c r="J2965" t="str">
        <f>IFERROR(VLOOKUP(B2965,Misconduct!D:M,9,FALSE),"")</f>
        <v/>
      </c>
      <c r="K2965" t="str">
        <f>IFERROR(VLOOKUP(B2965,Misconduct!D:M,10,FALSE),"")</f>
        <v/>
      </c>
    </row>
    <row r="2966" spans="1:11">
      <c r="A2966" s="161" t="str">
        <f>IF(Personal_Development!C2860="","",Personal_Development!C2860)</f>
        <v/>
      </c>
      <c r="B2966" t="str">
        <f>IF(Personal_Development!D2860="","",Personal_Development!D2860)</f>
        <v/>
      </c>
      <c r="C2966" t="str">
        <f>IF(Personal_Development!E2860="","",Personal_Development!E2860)</f>
        <v/>
      </c>
      <c r="D2966" t="str">
        <f>IFERROR(VLOOKUP(B2966,Personal_Development!D:DL,113,FALSE),"")</f>
        <v/>
      </c>
      <c r="E2966" t="str">
        <f>IFERROR(VLOOKUP(B2966,Kaizen!D:X,21,FALSE),"")</f>
        <v/>
      </c>
      <c r="F2966" t="str">
        <f>IFERROR(VLOOKUP(B2966,'Safety Idea'!D:X,21,FALSE),"")</f>
        <v/>
      </c>
      <c r="G2966" t="str">
        <f>IFERROR(VLOOKUP(B2966,'Compulsory Training'!D:Z,23,FALSE),"")</f>
        <v/>
      </c>
      <c r="H2966" t="str">
        <f>IFERROR(VLOOKUP(B2966,Attendance!D:BQ,65,FALSE),"")</f>
        <v/>
      </c>
      <c r="I2966" t="str">
        <f>IFERROR(VLOOKUP(B2966,Misconduct!D:M,8,FALSE),"")</f>
        <v/>
      </c>
      <c r="J2966" t="str">
        <f>IFERROR(VLOOKUP(B2966,Misconduct!D:M,9,FALSE),"")</f>
        <v/>
      </c>
      <c r="K2966" t="str">
        <f>IFERROR(VLOOKUP(B2966,Misconduct!D:M,10,FALSE),"")</f>
        <v/>
      </c>
    </row>
    <row r="2967" spans="1:11">
      <c r="A2967" s="161" t="str">
        <f>IF(Personal_Development!C2861="","",Personal_Development!C2861)</f>
        <v/>
      </c>
      <c r="B2967" t="str">
        <f>IF(Personal_Development!D2861="","",Personal_Development!D2861)</f>
        <v/>
      </c>
      <c r="C2967" t="str">
        <f>IF(Personal_Development!E2861="","",Personal_Development!E2861)</f>
        <v/>
      </c>
      <c r="D2967" t="str">
        <f>IFERROR(VLOOKUP(B2967,Personal_Development!D:DL,113,FALSE),"")</f>
        <v/>
      </c>
      <c r="E2967" t="str">
        <f>IFERROR(VLOOKUP(B2967,Kaizen!D:X,21,FALSE),"")</f>
        <v/>
      </c>
      <c r="F2967" t="str">
        <f>IFERROR(VLOOKUP(B2967,'Safety Idea'!D:X,21,FALSE),"")</f>
        <v/>
      </c>
      <c r="G2967" t="str">
        <f>IFERROR(VLOOKUP(B2967,'Compulsory Training'!D:Z,23,FALSE),"")</f>
        <v/>
      </c>
      <c r="H2967" t="str">
        <f>IFERROR(VLOOKUP(B2967,Attendance!D:BQ,65,FALSE),"")</f>
        <v/>
      </c>
      <c r="I2967" t="str">
        <f>IFERROR(VLOOKUP(B2967,Misconduct!D:M,8,FALSE),"")</f>
        <v/>
      </c>
      <c r="J2967" t="str">
        <f>IFERROR(VLOOKUP(B2967,Misconduct!D:M,9,FALSE),"")</f>
        <v/>
      </c>
      <c r="K2967" t="str">
        <f>IFERROR(VLOOKUP(B2967,Misconduct!D:M,10,FALSE),"")</f>
        <v/>
      </c>
    </row>
    <row r="2968" spans="1:11">
      <c r="A2968" s="161" t="str">
        <f>IF(Personal_Development!C2862="","",Personal_Development!C2862)</f>
        <v/>
      </c>
      <c r="B2968" t="str">
        <f>IF(Personal_Development!D2862="","",Personal_Development!D2862)</f>
        <v/>
      </c>
      <c r="C2968" t="str">
        <f>IF(Personal_Development!E2862="","",Personal_Development!E2862)</f>
        <v/>
      </c>
      <c r="D2968" t="str">
        <f>IFERROR(VLOOKUP(B2968,Personal_Development!D:DL,113,FALSE),"")</f>
        <v/>
      </c>
      <c r="E2968" t="str">
        <f>IFERROR(VLOOKUP(B2968,Kaizen!D:X,21,FALSE),"")</f>
        <v/>
      </c>
      <c r="F2968" t="str">
        <f>IFERROR(VLOOKUP(B2968,'Safety Idea'!D:X,21,FALSE),"")</f>
        <v/>
      </c>
      <c r="G2968" t="str">
        <f>IFERROR(VLOOKUP(B2968,'Compulsory Training'!D:Z,23,FALSE),"")</f>
        <v/>
      </c>
      <c r="H2968" t="str">
        <f>IFERROR(VLOOKUP(B2968,Attendance!D:BQ,65,FALSE),"")</f>
        <v/>
      </c>
      <c r="I2968" t="str">
        <f>IFERROR(VLOOKUP(B2968,Misconduct!D:M,8,FALSE),"")</f>
        <v/>
      </c>
      <c r="J2968" t="str">
        <f>IFERROR(VLOOKUP(B2968,Misconduct!D:M,9,FALSE),"")</f>
        <v/>
      </c>
      <c r="K2968" t="str">
        <f>IFERROR(VLOOKUP(B2968,Misconduct!D:M,10,FALSE),"")</f>
        <v/>
      </c>
    </row>
    <row r="2969" spans="1:11">
      <c r="A2969" s="161" t="str">
        <f>IF(Personal_Development!C2863="","",Personal_Development!C2863)</f>
        <v/>
      </c>
      <c r="B2969" t="str">
        <f>IF(Personal_Development!D2863="","",Personal_Development!D2863)</f>
        <v/>
      </c>
      <c r="C2969" t="str">
        <f>IF(Personal_Development!E2863="","",Personal_Development!E2863)</f>
        <v/>
      </c>
      <c r="D2969" t="str">
        <f>IFERROR(VLOOKUP(B2969,Personal_Development!D:DL,113,FALSE),"")</f>
        <v/>
      </c>
      <c r="E2969" t="str">
        <f>IFERROR(VLOOKUP(B2969,Kaizen!D:X,21,FALSE),"")</f>
        <v/>
      </c>
      <c r="F2969" t="str">
        <f>IFERROR(VLOOKUP(B2969,'Safety Idea'!D:X,21,FALSE),"")</f>
        <v/>
      </c>
      <c r="G2969" t="str">
        <f>IFERROR(VLOOKUP(B2969,'Compulsory Training'!D:Z,23,FALSE),"")</f>
        <v/>
      </c>
      <c r="H2969" t="str">
        <f>IFERROR(VLOOKUP(B2969,Attendance!D:BQ,65,FALSE),"")</f>
        <v/>
      </c>
      <c r="I2969" t="str">
        <f>IFERROR(VLOOKUP(B2969,Misconduct!D:M,8,FALSE),"")</f>
        <v/>
      </c>
      <c r="J2969" t="str">
        <f>IFERROR(VLOOKUP(B2969,Misconduct!D:M,9,FALSE),"")</f>
        <v/>
      </c>
      <c r="K2969" t="str">
        <f>IFERROR(VLOOKUP(B2969,Misconduct!D:M,10,FALSE),"")</f>
        <v/>
      </c>
    </row>
    <row r="2970" spans="1:11">
      <c r="A2970" s="161" t="str">
        <f>IF(Personal_Development!C2864="","",Personal_Development!C2864)</f>
        <v/>
      </c>
      <c r="B2970" t="str">
        <f>IF(Personal_Development!D2864="","",Personal_Development!D2864)</f>
        <v/>
      </c>
      <c r="C2970" t="str">
        <f>IF(Personal_Development!E2864="","",Personal_Development!E2864)</f>
        <v/>
      </c>
      <c r="D2970" t="str">
        <f>IFERROR(VLOOKUP(B2970,Personal_Development!D:DL,113,FALSE),"")</f>
        <v/>
      </c>
      <c r="E2970" t="str">
        <f>IFERROR(VLOOKUP(B2970,Kaizen!D:X,21,FALSE),"")</f>
        <v/>
      </c>
      <c r="F2970" t="str">
        <f>IFERROR(VLOOKUP(B2970,'Safety Idea'!D:X,21,FALSE),"")</f>
        <v/>
      </c>
      <c r="G2970" t="str">
        <f>IFERROR(VLOOKUP(B2970,'Compulsory Training'!D:Z,23,FALSE),"")</f>
        <v/>
      </c>
      <c r="H2970" t="str">
        <f>IFERROR(VLOOKUP(B2970,Attendance!D:BQ,65,FALSE),"")</f>
        <v/>
      </c>
      <c r="I2970" t="str">
        <f>IFERROR(VLOOKUP(B2970,Misconduct!D:M,8,FALSE),"")</f>
        <v/>
      </c>
      <c r="J2970" t="str">
        <f>IFERROR(VLOOKUP(B2970,Misconduct!D:M,9,FALSE),"")</f>
        <v/>
      </c>
      <c r="K2970" t="str">
        <f>IFERROR(VLOOKUP(B2970,Misconduct!D:M,10,FALSE),"")</f>
        <v/>
      </c>
    </row>
    <row r="2971" spans="1:11">
      <c r="A2971" s="161" t="str">
        <f>IF(Personal_Development!C2865="","",Personal_Development!C2865)</f>
        <v/>
      </c>
      <c r="B2971" t="str">
        <f>IF(Personal_Development!D2865="","",Personal_Development!D2865)</f>
        <v/>
      </c>
      <c r="C2971" t="str">
        <f>IF(Personal_Development!E2865="","",Personal_Development!E2865)</f>
        <v/>
      </c>
      <c r="D2971" t="str">
        <f>IFERROR(VLOOKUP(B2971,Personal_Development!D:DL,113,FALSE),"")</f>
        <v/>
      </c>
      <c r="E2971" t="str">
        <f>IFERROR(VLOOKUP(B2971,Kaizen!D:X,21,FALSE),"")</f>
        <v/>
      </c>
      <c r="F2971" t="str">
        <f>IFERROR(VLOOKUP(B2971,'Safety Idea'!D:X,21,FALSE),"")</f>
        <v/>
      </c>
      <c r="G2971" t="str">
        <f>IFERROR(VLOOKUP(B2971,'Compulsory Training'!D:Z,23,FALSE),"")</f>
        <v/>
      </c>
      <c r="H2971" t="str">
        <f>IFERROR(VLOOKUP(B2971,Attendance!D:BQ,65,FALSE),"")</f>
        <v/>
      </c>
      <c r="I2971" t="str">
        <f>IFERROR(VLOOKUP(B2971,Misconduct!D:M,8,FALSE),"")</f>
        <v/>
      </c>
      <c r="J2971" t="str">
        <f>IFERROR(VLOOKUP(B2971,Misconduct!D:M,9,FALSE),"")</f>
        <v/>
      </c>
      <c r="K2971" t="str">
        <f>IFERROR(VLOOKUP(B2971,Misconduct!D:M,10,FALSE),"")</f>
        <v/>
      </c>
    </row>
    <row r="2972" spans="1:11">
      <c r="A2972" s="161" t="str">
        <f>IF(Personal_Development!C2866="","",Personal_Development!C2866)</f>
        <v/>
      </c>
      <c r="B2972" t="str">
        <f>IF(Personal_Development!D2866="","",Personal_Development!D2866)</f>
        <v/>
      </c>
      <c r="C2972" t="str">
        <f>IF(Personal_Development!E2866="","",Personal_Development!E2866)</f>
        <v/>
      </c>
      <c r="D2972" t="str">
        <f>IFERROR(VLOOKUP(B2972,Personal_Development!D:DL,113,FALSE),"")</f>
        <v/>
      </c>
      <c r="E2972" t="str">
        <f>IFERROR(VLOOKUP(B2972,Kaizen!D:X,21,FALSE),"")</f>
        <v/>
      </c>
      <c r="F2972" t="str">
        <f>IFERROR(VLOOKUP(B2972,'Safety Idea'!D:X,21,FALSE),"")</f>
        <v/>
      </c>
      <c r="G2972" t="str">
        <f>IFERROR(VLOOKUP(B2972,'Compulsory Training'!D:Z,23,FALSE),"")</f>
        <v/>
      </c>
      <c r="H2972" t="str">
        <f>IFERROR(VLOOKUP(B2972,Attendance!D:BQ,65,FALSE),"")</f>
        <v/>
      </c>
      <c r="I2972" t="str">
        <f>IFERROR(VLOOKUP(B2972,Misconduct!D:M,8,FALSE),"")</f>
        <v/>
      </c>
      <c r="J2972" t="str">
        <f>IFERROR(VLOOKUP(B2972,Misconduct!D:M,9,FALSE),"")</f>
        <v/>
      </c>
      <c r="K2972" t="str">
        <f>IFERROR(VLOOKUP(B2972,Misconduct!D:M,10,FALSE),"")</f>
        <v/>
      </c>
    </row>
    <row r="2973" spans="1:11">
      <c r="A2973" s="161" t="str">
        <f>IF(Personal_Development!C2867="","",Personal_Development!C2867)</f>
        <v/>
      </c>
      <c r="B2973" t="str">
        <f>IF(Personal_Development!D2867="","",Personal_Development!D2867)</f>
        <v/>
      </c>
      <c r="C2973" t="str">
        <f>IF(Personal_Development!E2867="","",Personal_Development!E2867)</f>
        <v/>
      </c>
      <c r="D2973" t="str">
        <f>IFERROR(VLOOKUP(B2973,Personal_Development!D:DL,113,FALSE),"")</f>
        <v/>
      </c>
      <c r="E2973" t="str">
        <f>IFERROR(VLOOKUP(B2973,Kaizen!D:X,21,FALSE),"")</f>
        <v/>
      </c>
      <c r="F2973" t="str">
        <f>IFERROR(VLOOKUP(B2973,'Safety Idea'!D:X,21,FALSE),"")</f>
        <v/>
      </c>
      <c r="G2973" t="str">
        <f>IFERROR(VLOOKUP(B2973,'Compulsory Training'!D:Z,23,FALSE),"")</f>
        <v/>
      </c>
      <c r="H2973" t="str">
        <f>IFERROR(VLOOKUP(B2973,Attendance!D:BQ,65,FALSE),"")</f>
        <v/>
      </c>
      <c r="I2973" t="str">
        <f>IFERROR(VLOOKUP(B2973,Misconduct!D:M,8,FALSE),"")</f>
        <v/>
      </c>
      <c r="J2973" t="str">
        <f>IFERROR(VLOOKUP(B2973,Misconduct!D:M,9,FALSE),"")</f>
        <v/>
      </c>
      <c r="K2973" t="str">
        <f>IFERROR(VLOOKUP(B2973,Misconduct!D:M,10,FALSE),"")</f>
        <v/>
      </c>
    </row>
    <row r="2974" spans="1:11">
      <c r="A2974" s="161" t="str">
        <f>IF(Personal_Development!C2868="","",Personal_Development!C2868)</f>
        <v/>
      </c>
      <c r="B2974" t="str">
        <f>IF(Personal_Development!D2868="","",Personal_Development!D2868)</f>
        <v/>
      </c>
      <c r="C2974" t="str">
        <f>IF(Personal_Development!E2868="","",Personal_Development!E2868)</f>
        <v/>
      </c>
      <c r="D2974" t="str">
        <f>IFERROR(VLOOKUP(B2974,Personal_Development!D:DL,113,FALSE),"")</f>
        <v/>
      </c>
      <c r="E2974" t="str">
        <f>IFERROR(VLOOKUP(B2974,Kaizen!D:X,21,FALSE),"")</f>
        <v/>
      </c>
      <c r="F2974" t="str">
        <f>IFERROR(VLOOKUP(B2974,'Safety Idea'!D:X,21,FALSE),"")</f>
        <v/>
      </c>
      <c r="G2974" t="str">
        <f>IFERROR(VLOOKUP(B2974,'Compulsory Training'!D:Z,23,FALSE),"")</f>
        <v/>
      </c>
      <c r="H2974" t="str">
        <f>IFERROR(VLOOKUP(B2974,Attendance!D:BQ,65,FALSE),"")</f>
        <v/>
      </c>
      <c r="I2974" t="str">
        <f>IFERROR(VLOOKUP(B2974,Misconduct!D:M,8,FALSE),"")</f>
        <v/>
      </c>
      <c r="J2974" t="str">
        <f>IFERROR(VLOOKUP(B2974,Misconduct!D:M,9,FALSE),"")</f>
        <v/>
      </c>
      <c r="K2974" t="str">
        <f>IFERROR(VLOOKUP(B2974,Misconduct!D:M,10,FALSE),"")</f>
        <v/>
      </c>
    </row>
    <row r="2975" spans="1:11">
      <c r="A2975" s="161" t="str">
        <f>IF(Personal_Development!C2869="","",Personal_Development!C2869)</f>
        <v/>
      </c>
      <c r="B2975" t="str">
        <f>IF(Personal_Development!D2869="","",Personal_Development!D2869)</f>
        <v/>
      </c>
      <c r="C2975" t="str">
        <f>IF(Personal_Development!E2869="","",Personal_Development!E2869)</f>
        <v/>
      </c>
      <c r="D2975" t="str">
        <f>IFERROR(VLOOKUP(B2975,Personal_Development!D:DL,113,FALSE),"")</f>
        <v/>
      </c>
      <c r="E2975" t="str">
        <f>IFERROR(VLOOKUP(B2975,Kaizen!D:X,21,FALSE),"")</f>
        <v/>
      </c>
      <c r="F2975" t="str">
        <f>IFERROR(VLOOKUP(B2975,'Safety Idea'!D:X,21,FALSE),"")</f>
        <v/>
      </c>
      <c r="G2975" t="str">
        <f>IFERROR(VLOOKUP(B2975,'Compulsory Training'!D:Z,23,FALSE),"")</f>
        <v/>
      </c>
      <c r="H2975" t="str">
        <f>IFERROR(VLOOKUP(B2975,Attendance!D:BQ,65,FALSE),"")</f>
        <v/>
      </c>
      <c r="I2975" t="str">
        <f>IFERROR(VLOOKUP(B2975,Misconduct!D:M,8,FALSE),"")</f>
        <v/>
      </c>
      <c r="J2975" t="str">
        <f>IFERROR(VLOOKUP(B2975,Misconduct!D:M,9,FALSE),"")</f>
        <v/>
      </c>
      <c r="K2975" t="str">
        <f>IFERROR(VLOOKUP(B2975,Misconduct!D:M,10,FALSE),"")</f>
        <v/>
      </c>
    </row>
    <row r="2976" spans="1:11">
      <c r="A2976" s="161" t="str">
        <f>IF(Personal_Development!C2870="","",Personal_Development!C2870)</f>
        <v/>
      </c>
      <c r="B2976" t="str">
        <f>IF(Personal_Development!D2870="","",Personal_Development!D2870)</f>
        <v/>
      </c>
      <c r="C2976" t="str">
        <f>IF(Personal_Development!E2870="","",Personal_Development!E2870)</f>
        <v/>
      </c>
      <c r="D2976" t="str">
        <f>IFERROR(VLOOKUP(B2976,Personal_Development!D:DL,113,FALSE),"")</f>
        <v/>
      </c>
      <c r="E2976" t="str">
        <f>IFERROR(VLOOKUP(B2976,Kaizen!D:X,21,FALSE),"")</f>
        <v/>
      </c>
      <c r="F2976" t="str">
        <f>IFERROR(VLOOKUP(B2976,'Safety Idea'!D:X,21,FALSE),"")</f>
        <v/>
      </c>
      <c r="G2976" t="str">
        <f>IFERROR(VLOOKUP(B2976,'Compulsory Training'!D:Z,23,FALSE),"")</f>
        <v/>
      </c>
      <c r="H2976" t="str">
        <f>IFERROR(VLOOKUP(B2976,Attendance!D:BQ,65,FALSE),"")</f>
        <v/>
      </c>
      <c r="I2976" t="str">
        <f>IFERROR(VLOOKUP(B2976,Misconduct!D:M,8,FALSE),"")</f>
        <v/>
      </c>
      <c r="J2976" t="str">
        <f>IFERROR(VLOOKUP(B2976,Misconduct!D:M,9,FALSE),"")</f>
        <v/>
      </c>
      <c r="K2976" t="str">
        <f>IFERROR(VLOOKUP(B2976,Misconduct!D:M,10,FALSE),"")</f>
        <v/>
      </c>
    </row>
    <row r="2977" spans="1:11">
      <c r="A2977" s="161" t="str">
        <f>IF(Personal_Development!C2871="","",Personal_Development!C2871)</f>
        <v/>
      </c>
      <c r="B2977" t="str">
        <f>IF(Personal_Development!D2871="","",Personal_Development!D2871)</f>
        <v/>
      </c>
      <c r="C2977" t="str">
        <f>IF(Personal_Development!E2871="","",Personal_Development!E2871)</f>
        <v/>
      </c>
      <c r="D2977" t="str">
        <f>IFERROR(VLOOKUP(B2977,Personal_Development!D:DL,113,FALSE),"")</f>
        <v/>
      </c>
      <c r="E2977" t="str">
        <f>IFERROR(VLOOKUP(B2977,Kaizen!D:X,21,FALSE),"")</f>
        <v/>
      </c>
      <c r="F2977" t="str">
        <f>IFERROR(VLOOKUP(B2977,'Safety Idea'!D:X,21,FALSE),"")</f>
        <v/>
      </c>
      <c r="G2977" t="str">
        <f>IFERROR(VLOOKUP(B2977,'Compulsory Training'!D:Z,23,FALSE),"")</f>
        <v/>
      </c>
      <c r="H2977" t="str">
        <f>IFERROR(VLOOKUP(B2977,Attendance!D:BQ,65,FALSE),"")</f>
        <v/>
      </c>
      <c r="I2977" t="str">
        <f>IFERROR(VLOOKUP(B2977,Misconduct!D:M,8,FALSE),"")</f>
        <v/>
      </c>
      <c r="J2977" t="str">
        <f>IFERROR(VLOOKUP(B2977,Misconduct!D:M,9,FALSE),"")</f>
        <v/>
      </c>
      <c r="K2977" t="str">
        <f>IFERROR(VLOOKUP(B2977,Misconduct!D:M,10,FALSE),"")</f>
        <v/>
      </c>
    </row>
    <row r="2978" spans="1:11">
      <c r="A2978" s="161" t="str">
        <f>IF(Personal_Development!C2872="","",Personal_Development!C2872)</f>
        <v/>
      </c>
      <c r="B2978" t="str">
        <f>IF(Personal_Development!D2872="","",Personal_Development!D2872)</f>
        <v/>
      </c>
      <c r="C2978" t="str">
        <f>IF(Personal_Development!E2872="","",Personal_Development!E2872)</f>
        <v/>
      </c>
      <c r="D2978" t="str">
        <f>IFERROR(VLOOKUP(B2978,Personal_Development!D:DL,113,FALSE),"")</f>
        <v/>
      </c>
      <c r="E2978" t="str">
        <f>IFERROR(VLOOKUP(B2978,Kaizen!D:X,21,FALSE),"")</f>
        <v/>
      </c>
      <c r="F2978" t="str">
        <f>IFERROR(VLOOKUP(B2978,'Safety Idea'!D:X,21,FALSE),"")</f>
        <v/>
      </c>
      <c r="G2978" t="str">
        <f>IFERROR(VLOOKUP(B2978,'Compulsory Training'!D:Z,23,FALSE),"")</f>
        <v/>
      </c>
      <c r="H2978" t="str">
        <f>IFERROR(VLOOKUP(B2978,Attendance!D:BQ,65,FALSE),"")</f>
        <v/>
      </c>
      <c r="I2978" t="str">
        <f>IFERROR(VLOOKUP(B2978,Misconduct!D:M,8,FALSE),"")</f>
        <v/>
      </c>
      <c r="J2978" t="str">
        <f>IFERROR(VLOOKUP(B2978,Misconduct!D:M,9,FALSE),"")</f>
        <v/>
      </c>
      <c r="K2978" t="str">
        <f>IFERROR(VLOOKUP(B2978,Misconduct!D:M,10,FALSE),"")</f>
        <v/>
      </c>
    </row>
    <row r="2979" spans="1:11">
      <c r="A2979" s="161" t="str">
        <f>IF(Personal_Development!C2873="","",Personal_Development!C2873)</f>
        <v/>
      </c>
      <c r="B2979" t="str">
        <f>IF(Personal_Development!D2873="","",Personal_Development!D2873)</f>
        <v/>
      </c>
      <c r="C2979" t="str">
        <f>IF(Personal_Development!E2873="","",Personal_Development!E2873)</f>
        <v/>
      </c>
      <c r="D2979" t="str">
        <f>IFERROR(VLOOKUP(B2979,Personal_Development!D:DL,113,FALSE),"")</f>
        <v/>
      </c>
      <c r="E2979" t="str">
        <f>IFERROR(VLOOKUP(B2979,Kaizen!D:X,21,FALSE),"")</f>
        <v/>
      </c>
      <c r="F2979" t="str">
        <f>IFERROR(VLOOKUP(B2979,'Safety Idea'!D:X,21,FALSE),"")</f>
        <v/>
      </c>
      <c r="G2979" t="str">
        <f>IFERROR(VLOOKUP(B2979,'Compulsory Training'!D:Z,23,FALSE),"")</f>
        <v/>
      </c>
      <c r="H2979" t="str">
        <f>IFERROR(VLOOKUP(B2979,Attendance!D:BQ,65,FALSE),"")</f>
        <v/>
      </c>
      <c r="I2979" t="str">
        <f>IFERROR(VLOOKUP(B2979,Misconduct!D:M,8,FALSE),"")</f>
        <v/>
      </c>
      <c r="J2979" t="str">
        <f>IFERROR(VLOOKUP(B2979,Misconduct!D:M,9,FALSE),"")</f>
        <v/>
      </c>
      <c r="K2979" t="str">
        <f>IFERROR(VLOOKUP(B2979,Misconduct!D:M,10,FALSE),"")</f>
        <v/>
      </c>
    </row>
    <row r="2980" spans="1:11">
      <c r="A2980" s="161" t="str">
        <f>IF(Personal_Development!C2874="","",Personal_Development!C2874)</f>
        <v/>
      </c>
      <c r="B2980" t="str">
        <f>IF(Personal_Development!D2874="","",Personal_Development!D2874)</f>
        <v/>
      </c>
      <c r="C2980" t="str">
        <f>IF(Personal_Development!E2874="","",Personal_Development!E2874)</f>
        <v/>
      </c>
      <c r="D2980" t="str">
        <f>IFERROR(VLOOKUP(B2980,Personal_Development!D:DL,113,FALSE),"")</f>
        <v/>
      </c>
      <c r="E2980" t="str">
        <f>IFERROR(VLOOKUP(B2980,Kaizen!D:X,21,FALSE),"")</f>
        <v/>
      </c>
      <c r="F2980" t="str">
        <f>IFERROR(VLOOKUP(B2980,'Safety Idea'!D:X,21,FALSE),"")</f>
        <v/>
      </c>
      <c r="G2980" t="str">
        <f>IFERROR(VLOOKUP(B2980,'Compulsory Training'!D:Z,23,FALSE),"")</f>
        <v/>
      </c>
      <c r="H2980" t="str">
        <f>IFERROR(VLOOKUP(B2980,Attendance!D:BQ,65,FALSE),"")</f>
        <v/>
      </c>
      <c r="I2980" t="str">
        <f>IFERROR(VLOOKUP(B2980,Misconduct!D:M,8,FALSE),"")</f>
        <v/>
      </c>
      <c r="J2980" t="str">
        <f>IFERROR(VLOOKUP(B2980,Misconduct!D:M,9,FALSE),"")</f>
        <v/>
      </c>
      <c r="K2980" t="str">
        <f>IFERROR(VLOOKUP(B2980,Misconduct!D:M,10,FALSE),"")</f>
        <v/>
      </c>
    </row>
    <row r="2981" spans="1:11">
      <c r="A2981" s="161" t="str">
        <f>IF(Personal_Development!C2875="","",Personal_Development!C2875)</f>
        <v/>
      </c>
      <c r="B2981" t="str">
        <f>IF(Personal_Development!D2875="","",Personal_Development!D2875)</f>
        <v/>
      </c>
      <c r="C2981" t="str">
        <f>IF(Personal_Development!E2875="","",Personal_Development!E2875)</f>
        <v/>
      </c>
      <c r="D2981" t="str">
        <f>IFERROR(VLOOKUP(B2981,Personal_Development!D:DL,113,FALSE),"")</f>
        <v/>
      </c>
      <c r="E2981" t="str">
        <f>IFERROR(VLOOKUP(B2981,Kaizen!D:X,21,FALSE),"")</f>
        <v/>
      </c>
      <c r="F2981" t="str">
        <f>IFERROR(VLOOKUP(B2981,'Safety Idea'!D:X,21,FALSE),"")</f>
        <v/>
      </c>
      <c r="G2981" t="str">
        <f>IFERROR(VLOOKUP(B2981,'Compulsory Training'!D:Z,23,FALSE),"")</f>
        <v/>
      </c>
      <c r="H2981" t="str">
        <f>IFERROR(VLOOKUP(B2981,Attendance!D:BQ,65,FALSE),"")</f>
        <v/>
      </c>
      <c r="I2981" t="str">
        <f>IFERROR(VLOOKUP(B2981,Misconduct!D:M,8,FALSE),"")</f>
        <v/>
      </c>
      <c r="J2981" t="str">
        <f>IFERROR(VLOOKUP(B2981,Misconduct!D:M,9,FALSE),"")</f>
        <v/>
      </c>
      <c r="K2981" t="str">
        <f>IFERROR(VLOOKUP(B2981,Misconduct!D:M,10,FALSE),"")</f>
        <v/>
      </c>
    </row>
    <row r="2982" spans="1:11">
      <c r="A2982" s="161" t="str">
        <f>IF(Personal_Development!C2876="","",Personal_Development!C2876)</f>
        <v/>
      </c>
      <c r="B2982" t="str">
        <f>IF(Personal_Development!D2876="","",Personal_Development!D2876)</f>
        <v/>
      </c>
      <c r="C2982" t="str">
        <f>IF(Personal_Development!E2876="","",Personal_Development!E2876)</f>
        <v/>
      </c>
      <c r="D2982" t="str">
        <f>IFERROR(VLOOKUP(B2982,Personal_Development!D:DL,113,FALSE),"")</f>
        <v/>
      </c>
      <c r="E2982" t="str">
        <f>IFERROR(VLOOKUP(B2982,Kaizen!D:X,21,FALSE),"")</f>
        <v/>
      </c>
      <c r="F2982" t="str">
        <f>IFERROR(VLOOKUP(B2982,'Safety Idea'!D:X,21,FALSE),"")</f>
        <v/>
      </c>
      <c r="G2982" t="str">
        <f>IFERROR(VLOOKUP(B2982,'Compulsory Training'!D:Z,23,FALSE),"")</f>
        <v/>
      </c>
      <c r="H2982" t="str">
        <f>IFERROR(VLOOKUP(B2982,Attendance!D:BQ,65,FALSE),"")</f>
        <v/>
      </c>
      <c r="I2982" t="str">
        <f>IFERROR(VLOOKUP(B2982,Misconduct!D:M,8,FALSE),"")</f>
        <v/>
      </c>
      <c r="J2982" t="str">
        <f>IFERROR(VLOOKUP(B2982,Misconduct!D:M,9,FALSE),"")</f>
        <v/>
      </c>
      <c r="K2982" t="str">
        <f>IFERROR(VLOOKUP(B2982,Misconduct!D:M,10,FALSE),"")</f>
        <v/>
      </c>
    </row>
    <row r="2983" spans="1:11">
      <c r="A2983" s="161" t="str">
        <f>IF(Personal_Development!C2877="","",Personal_Development!C2877)</f>
        <v/>
      </c>
      <c r="B2983" t="str">
        <f>IF(Personal_Development!D2877="","",Personal_Development!D2877)</f>
        <v/>
      </c>
      <c r="C2983" t="str">
        <f>IF(Personal_Development!E2877="","",Personal_Development!E2877)</f>
        <v/>
      </c>
      <c r="D2983" t="str">
        <f>IFERROR(VLOOKUP(B2983,Personal_Development!D:DL,113,FALSE),"")</f>
        <v/>
      </c>
      <c r="E2983" t="str">
        <f>IFERROR(VLOOKUP(B2983,Kaizen!D:X,21,FALSE),"")</f>
        <v/>
      </c>
      <c r="F2983" t="str">
        <f>IFERROR(VLOOKUP(B2983,'Safety Idea'!D:X,21,FALSE),"")</f>
        <v/>
      </c>
      <c r="G2983" t="str">
        <f>IFERROR(VLOOKUP(B2983,'Compulsory Training'!D:Z,23,FALSE),"")</f>
        <v/>
      </c>
      <c r="H2983" t="str">
        <f>IFERROR(VLOOKUP(B2983,Attendance!D:BQ,65,FALSE),"")</f>
        <v/>
      </c>
      <c r="I2983" t="str">
        <f>IFERROR(VLOOKUP(B2983,Misconduct!D:M,8,FALSE),"")</f>
        <v/>
      </c>
      <c r="J2983" t="str">
        <f>IFERROR(VLOOKUP(B2983,Misconduct!D:M,9,FALSE),"")</f>
        <v/>
      </c>
      <c r="K2983" t="str">
        <f>IFERROR(VLOOKUP(B2983,Misconduct!D:M,10,FALSE),"")</f>
        <v/>
      </c>
    </row>
    <row r="2984" spans="1:11">
      <c r="A2984" s="161" t="str">
        <f>IF(Personal_Development!C2878="","",Personal_Development!C2878)</f>
        <v/>
      </c>
      <c r="B2984" t="str">
        <f>IF(Personal_Development!D2878="","",Personal_Development!D2878)</f>
        <v/>
      </c>
      <c r="C2984" t="str">
        <f>IF(Personal_Development!E2878="","",Personal_Development!E2878)</f>
        <v/>
      </c>
      <c r="D2984" t="str">
        <f>IFERROR(VLOOKUP(B2984,Personal_Development!D:DL,113,FALSE),"")</f>
        <v/>
      </c>
      <c r="E2984" t="str">
        <f>IFERROR(VLOOKUP(B2984,Kaizen!D:X,21,FALSE),"")</f>
        <v/>
      </c>
      <c r="F2984" t="str">
        <f>IFERROR(VLOOKUP(B2984,'Safety Idea'!D:X,21,FALSE),"")</f>
        <v/>
      </c>
      <c r="G2984" t="str">
        <f>IFERROR(VLOOKUP(B2984,'Compulsory Training'!D:Z,23,FALSE),"")</f>
        <v/>
      </c>
      <c r="H2984" t="str">
        <f>IFERROR(VLOOKUP(B2984,Attendance!D:BQ,65,FALSE),"")</f>
        <v/>
      </c>
      <c r="I2984" t="str">
        <f>IFERROR(VLOOKUP(B2984,Misconduct!D:M,8,FALSE),"")</f>
        <v/>
      </c>
      <c r="J2984" t="str">
        <f>IFERROR(VLOOKUP(B2984,Misconduct!D:M,9,FALSE),"")</f>
        <v/>
      </c>
      <c r="K2984" t="str">
        <f>IFERROR(VLOOKUP(B2984,Misconduct!D:M,10,FALSE),"")</f>
        <v/>
      </c>
    </row>
    <row r="2985" spans="1:11">
      <c r="A2985" s="161" t="str">
        <f>IF(Personal_Development!C2879="","",Personal_Development!C2879)</f>
        <v/>
      </c>
      <c r="B2985" t="str">
        <f>IF(Personal_Development!D2879="","",Personal_Development!D2879)</f>
        <v/>
      </c>
      <c r="C2985" t="str">
        <f>IF(Personal_Development!E2879="","",Personal_Development!E2879)</f>
        <v/>
      </c>
      <c r="D2985" t="str">
        <f>IFERROR(VLOOKUP(B2985,Personal_Development!D:DL,113,FALSE),"")</f>
        <v/>
      </c>
      <c r="E2985" t="str">
        <f>IFERROR(VLOOKUP(B2985,Kaizen!D:X,21,FALSE),"")</f>
        <v/>
      </c>
      <c r="F2985" t="str">
        <f>IFERROR(VLOOKUP(B2985,'Safety Idea'!D:X,21,FALSE),"")</f>
        <v/>
      </c>
      <c r="G2985" t="str">
        <f>IFERROR(VLOOKUP(B2985,'Compulsory Training'!D:Z,23,FALSE),"")</f>
        <v/>
      </c>
      <c r="H2985" t="str">
        <f>IFERROR(VLOOKUP(B2985,Attendance!D:BQ,65,FALSE),"")</f>
        <v/>
      </c>
      <c r="I2985" t="str">
        <f>IFERROR(VLOOKUP(B2985,Misconduct!D:M,8,FALSE),"")</f>
        <v/>
      </c>
      <c r="J2985" t="str">
        <f>IFERROR(VLOOKUP(B2985,Misconduct!D:M,9,FALSE),"")</f>
        <v/>
      </c>
      <c r="K2985" t="str">
        <f>IFERROR(VLOOKUP(B2985,Misconduct!D:M,10,FALSE),"")</f>
        <v/>
      </c>
    </row>
    <row r="2986" spans="1:11">
      <c r="A2986" s="161" t="str">
        <f>IF(Personal_Development!C2880="","",Personal_Development!C2880)</f>
        <v/>
      </c>
      <c r="B2986" t="str">
        <f>IF(Personal_Development!D2880="","",Personal_Development!D2880)</f>
        <v/>
      </c>
      <c r="C2986" t="str">
        <f>IF(Personal_Development!E2880="","",Personal_Development!E2880)</f>
        <v/>
      </c>
      <c r="D2986" t="str">
        <f>IFERROR(VLOOKUP(B2986,Personal_Development!D:DL,113,FALSE),"")</f>
        <v/>
      </c>
      <c r="E2986" t="str">
        <f>IFERROR(VLOOKUP(B2986,Kaizen!D:X,21,FALSE),"")</f>
        <v/>
      </c>
      <c r="F2986" t="str">
        <f>IFERROR(VLOOKUP(B2986,'Safety Idea'!D:X,21,FALSE),"")</f>
        <v/>
      </c>
      <c r="G2986" t="str">
        <f>IFERROR(VLOOKUP(B2986,'Compulsory Training'!D:Z,23,FALSE),"")</f>
        <v/>
      </c>
      <c r="H2986" t="str">
        <f>IFERROR(VLOOKUP(B2986,Attendance!D:BQ,65,FALSE),"")</f>
        <v/>
      </c>
      <c r="I2986" t="str">
        <f>IFERROR(VLOOKUP(B2986,Misconduct!D:M,8,FALSE),"")</f>
        <v/>
      </c>
      <c r="J2986" t="str">
        <f>IFERROR(VLOOKUP(B2986,Misconduct!D:M,9,FALSE),"")</f>
        <v/>
      </c>
      <c r="K2986" t="str">
        <f>IFERROR(VLOOKUP(B2986,Misconduct!D:M,10,FALSE),"")</f>
        <v/>
      </c>
    </row>
    <row r="2987" spans="1:11">
      <c r="A2987" s="161" t="str">
        <f>IF(Personal_Development!C2881="","",Personal_Development!C2881)</f>
        <v/>
      </c>
      <c r="B2987" t="str">
        <f>IF(Personal_Development!D2881="","",Personal_Development!D2881)</f>
        <v/>
      </c>
      <c r="C2987" t="str">
        <f>IF(Personal_Development!E2881="","",Personal_Development!E2881)</f>
        <v/>
      </c>
      <c r="D2987" t="str">
        <f>IFERROR(VLOOKUP(B2987,Personal_Development!D:DL,113,FALSE),"")</f>
        <v/>
      </c>
      <c r="E2987" t="str">
        <f>IFERROR(VLOOKUP(B2987,Kaizen!D:X,21,FALSE),"")</f>
        <v/>
      </c>
      <c r="F2987" t="str">
        <f>IFERROR(VLOOKUP(B2987,'Safety Idea'!D:X,21,FALSE),"")</f>
        <v/>
      </c>
      <c r="G2987" t="str">
        <f>IFERROR(VLOOKUP(B2987,'Compulsory Training'!D:Z,23,FALSE),"")</f>
        <v/>
      </c>
      <c r="H2987" t="str">
        <f>IFERROR(VLOOKUP(B2987,Attendance!D:BQ,65,FALSE),"")</f>
        <v/>
      </c>
      <c r="I2987" t="str">
        <f>IFERROR(VLOOKUP(B2987,Misconduct!D:M,8,FALSE),"")</f>
        <v/>
      </c>
      <c r="J2987" t="str">
        <f>IFERROR(VLOOKUP(B2987,Misconduct!D:M,9,FALSE),"")</f>
        <v/>
      </c>
      <c r="K2987" t="str">
        <f>IFERROR(VLOOKUP(B2987,Misconduct!D:M,10,FALSE),"")</f>
        <v/>
      </c>
    </row>
    <row r="2988" spans="1:11">
      <c r="A2988" s="161" t="str">
        <f>IF(Personal_Development!C2882="","",Personal_Development!C2882)</f>
        <v/>
      </c>
      <c r="B2988" t="str">
        <f>IF(Personal_Development!D2882="","",Personal_Development!D2882)</f>
        <v/>
      </c>
      <c r="C2988" t="str">
        <f>IF(Personal_Development!E2882="","",Personal_Development!E2882)</f>
        <v/>
      </c>
      <c r="D2988" t="str">
        <f>IFERROR(VLOOKUP(B2988,Personal_Development!D:DL,113,FALSE),"")</f>
        <v/>
      </c>
      <c r="E2988" t="str">
        <f>IFERROR(VLOOKUP(B2988,Kaizen!D:X,21,FALSE),"")</f>
        <v/>
      </c>
      <c r="F2988" t="str">
        <f>IFERROR(VLOOKUP(B2988,'Safety Idea'!D:X,21,FALSE),"")</f>
        <v/>
      </c>
      <c r="G2988" t="str">
        <f>IFERROR(VLOOKUP(B2988,'Compulsory Training'!D:Z,23,FALSE),"")</f>
        <v/>
      </c>
      <c r="H2988" t="str">
        <f>IFERROR(VLOOKUP(B2988,Attendance!D:BQ,65,FALSE),"")</f>
        <v/>
      </c>
      <c r="I2988" t="str">
        <f>IFERROR(VLOOKUP(B2988,Misconduct!D:M,8,FALSE),"")</f>
        <v/>
      </c>
      <c r="J2988" t="str">
        <f>IFERROR(VLOOKUP(B2988,Misconduct!D:M,9,FALSE),"")</f>
        <v/>
      </c>
      <c r="K2988" t="str">
        <f>IFERROR(VLOOKUP(B2988,Misconduct!D:M,10,FALSE),"")</f>
        <v/>
      </c>
    </row>
    <row r="2989" spans="1:11">
      <c r="A2989" s="161" t="str">
        <f>IF(Personal_Development!C2883="","",Personal_Development!C2883)</f>
        <v/>
      </c>
      <c r="B2989" t="str">
        <f>IF(Personal_Development!D2883="","",Personal_Development!D2883)</f>
        <v/>
      </c>
      <c r="C2989" t="str">
        <f>IF(Personal_Development!E2883="","",Personal_Development!E2883)</f>
        <v/>
      </c>
      <c r="D2989" t="str">
        <f>IFERROR(VLOOKUP(B2989,Personal_Development!D:DL,113,FALSE),"")</f>
        <v/>
      </c>
      <c r="E2989" t="str">
        <f>IFERROR(VLOOKUP(B2989,Kaizen!D:X,21,FALSE),"")</f>
        <v/>
      </c>
      <c r="F2989" t="str">
        <f>IFERROR(VLOOKUP(B2989,'Safety Idea'!D:X,21,FALSE),"")</f>
        <v/>
      </c>
      <c r="G2989" t="str">
        <f>IFERROR(VLOOKUP(B2989,'Compulsory Training'!D:Z,23,FALSE),"")</f>
        <v/>
      </c>
      <c r="H2989" t="str">
        <f>IFERROR(VLOOKUP(B2989,Attendance!D:BQ,65,FALSE),"")</f>
        <v/>
      </c>
      <c r="I2989" t="str">
        <f>IFERROR(VLOOKUP(B2989,Misconduct!D:M,8,FALSE),"")</f>
        <v/>
      </c>
      <c r="J2989" t="str">
        <f>IFERROR(VLOOKUP(B2989,Misconduct!D:M,9,FALSE),"")</f>
        <v/>
      </c>
      <c r="K2989" t="str">
        <f>IFERROR(VLOOKUP(B2989,Misconduct!D:M,10,FALSE),"")</f>
        <v/>
      </c>
    </row>
    <row r="2990" spans="1:11">
      <c r="A2990" s="161" t="str">
        <f>IF(Personal_Development!C2884="","",Personal_Development!C2884)</f>
        <v/>
      </c>
      <c r="B2990" t="str">
        <f>IF(Personal_Development!D2884="","",Personal_Development!D2884)</f>
        <v/>
      </c>
      <c r="C2990" t="str">
        <f>IF(Personal_Development!E2884="","",Personal_Development!E2884)</f>
        <v/>
      </c>
      <c r="D2990" t="str">
        <f>IFERROR(VLOOKUP(B2990,Personal_Development!D:DL,113,FALSE),"")</f>
        <v/>
      </c>
      <c r="E2990" t="str">
        <f>IFERROR(VLOOKUP(B2990,Kaizen!D:X,21,FALSE),"")</f>
        <v/>
      </c>
      <c r="F2990" t="str">
        <f>IFERROR(VLOOKUP(B2990,'Safety Idea'!D:X,21,FALSE),"")</f>
        <v/>
      </c>
      <c r="G2990" t="str">
        <f>IFERROR(VLOOKUP(B2990,'Compulsory Training'!D:Z,23,FALSE),"")</f>
        <v/>
      </c>
      <c r="H2990" t="str">
        <f>IFERROR(VLOOKUP(B2990,Attendance!D:BQ,65,FALSE),"")</f>
        <v/>
      </c>
      <c r="I2990" t="str">
        <f>IFERROR(VLOOKUP(B2990,Misconduct!D:M,8,FALSE),"")</f>
        <v/>
      </c>
      <c r="J2990" t="str">
        <f>IFERROR(VLOOKUP(B2990,Misconduct!D:M,9,FALSE),"")</f>
        <v/>
      </c>
      <c r="K2990" t="str">
        <f>IFERROR(VLOOKUP(B2990,Misconduct!D:M,10,FALSE),"")</f>
        <v/>
      </c>
    </row>
    <row r="2991" spans="1:11">
      <c r="A2991" s="161" t="str">
        <f>IF(Personal_Development!C2885="","",Personal_Development!C2885)</f>
        <v/>
      </c>
      <c r="B2991" t="str">
        <f>IF(Personal_Development!D2885="","",Personal_Development!D2885)</f>
        <v/>
      </c>
      <c r="C2991" t="str">
        <f>IF(Personal_Development!E2885="","",Personal_Development!E2885)</f>
        <v/>
      </c>
      <c r="D2991" t="str">
        <f>IFERROR(VLOOKUP(B2991,Personal_Development!D:DL,113,FALSE),"")</f>
        <v/>
      </c>
      <c r="E2991" t="str">
        <f>IFERROR(VLOOKUP(B2991,Kaizen!D:X,21,FALSE),"")</f>
        <v/>
      </c>
      <c r="F2991" t="str">
        <f>IFERROR(VLOOKUP(B2991,'Safety Idea'!D:X,21,FALSE),"")</f>
        <v/>
      </c>
      <c r="G2991" t="str">
        <f>IFERROR(VLOOKUP(B2991,'Compulsory Training'!D:Z,23,FALSE),"")</f>
        <v/>
      </c>
      <c r="H2991" t="str">
        <f>IFERROR(VLOOKUP(B2991,Attendance!D:BQ,65,FALSE),"")</f>
        <v/>
      </c>
      <c r="I2991" t="str">
        <f>IFERROR(VLOOKUP(B2991,Misconduct!D:M,8,FALSE),"")</f>
        <v/>
      </c>
      <c r="J2991" t="str">
        <f>IFERROR(VLOOKUP(B2991,Misconduct!D:M,9,FALSE),"")</f>
        <v/>
      </c>
      <c r="K2991" t="str">
        <f>IFERROR(VLOOKUP(B2991,Misconduct!D:M,10,FALSE),"")</f>
        <v/>
      </c>
    </row>
    <row r="2992" spans="1:11">
      <c r="A2992" s="161" t="str">
        <f>IF(Personal_Development!C2886="","",Personal_Development!C2886)</f>
        <v/>
      </c>
      <c r="B2992" t="str">
        <f>IF(Personal_Development!D2886="","",Personal_Development!D2886)</f>
        <v/>
      </c>
      <c r="C2992" t="str">
        <f>IF(Personal_Development!E2886="","",Personal_Development!E2886)</f>
        <v/>
      </c>
      <c r="D2992" t="str">
        <f>IFERROR(VLOOKUP(B2992,Personal_Development!D:DL,113,FALSE),"")</f>
        <v/>
      </c>
      <c r="E2992" t="str">
        <f>IFERROR(VLOOKUP(B2992,Kaizen!D:X,21,FALSE),"")</f>
        <v/>
      </c>
      <c r="F2992" t="str">
        <f>IFERROR(VLOOKUP(B2992,'Safety Idea'!D:X,21,FALSE),"")</f>
        <v/>
      </c>
      <c r="G2992" t="str">
        <f>IFERROR(VLOOKUP(B2992,'Compulsory Training'!D:Z,23,FALSE),"")</f>
        <v/>
      </c>
      <c r="H2992" t="str">
        <f>IFERROR(VLOOKUP(B2992,Attendance!D:BQ,65,FALSE),"")</f>
        <v/>
      </c>
      <c r="I2992" t="str">
        <f>IFERROR(VLOOKUP(B2992,Misconduct!D:M,8,FALSE),"")</f>
        <v/>
      </c>
      <c r="J2992" t="str">
        <f>IFERROR(VLOOKUP(B2992,Misconduct!D:M,9,FALSE),"")</f>
        <v/>
      </c>
      <c r="K2992" t="str">
        <f>IFERROR(VLOOKUP(B2992,Misconduct!D:M,10,FALSE),"")</f>
        <v/>
      </c>
    </row>
    <row r="2993" spans="1:11">
      <c r="A2993" s="161" t="str">
        <f>IF(Personal_Development!C2887="","",Personal_Development!C2887)</f>
        <v/>
      </c>
      <c r="B2993" t="str">
        <f>IF(Personal_Development!D2887="","",Personal_Development!D2887)</f>
        <v/>
      </c>
      <c r="C2993" t="str">
        <f>IF(Personal_Development!E2887="","",Personal_Development!E2887)</f>
        <v/>
      </c>
      <c r="D2993" t="str">
        <f>IFERROR(VLOOKUP(B2993,Personal_Development!D:DL,113,FALSE),"")</f>
        <v/>
      </c>
      <c r="E2993" t="str">
        <f>IFERROR(VLOOKUP(B2993,Kaizen!D:X,21,FALSE),"")</f>
        <v/>
      </c>
      <c r="F2993" t="str">
        <f>IFERROR(VLOOKUP(B2993,'Safety Idea'!D:X,21,FALSE),"")</f>
        <v/>
      </c>
      <c r="G2993" t="str">
        <f>IFERROR(VLOOKUP(B2993,'Compulsory Training'!D:Z,23,FALSE),"")</f>
        <v/>
      </c>
      <c r="H2993" t="str">
        <f>IFERROR(VLOOKUP(B2993,Attendance!D:BQ,65,FALSE),"")</f>
        <v/>
      </c>
      <c r="I2993" t="str">
        <f>IFERROR(VLOOKUP(B2993,Misconduct!D:M,8,FALSE),"")</f>
        <v/>
      </c>
      <c r="J2993" t="str">
        <f>IFERROR(VLOOKUP(B2993,Misconduct!D:M,9,FALSE),"")</f>
        <v/>
      </c>
      <c r="K2993" t="str">
        <f>IFERROR(VLOOKUP(B2993,Misconduct!D:M,10,FALSE),"")</f>
        <v/>
      </c>
    </row>
    <row r="2994" spans="1:11">
      <c r="A2994" s="161" t="str">
        <f>IF(Personal_Development!C2888="","",Personal_Development!C2888)</f>
        <v/>
      </c>
      <c r="B2994" t="str">
        <f>IF(Personal_Development!D2888="","",Personal_Development!D2888)</f>
        <v/>
      </c>
      <c r="C2994" t="str">
        <f>IF(Personal_Development!E2888="","",Personal_Development!E2888)</f>
        <v/>
      </c>
      <c r="D2994" t="str">
        <f>IFERROR(VLOOKUP(B2994,Personal_Development!D:DL,113,FALSE),"")</f>
        <v/>
      </c>
      <c r="E2994" t="str">
        <f>IFERROR(VLOOKUP(B2994,Kaizen!D:X,21,FALSE),"")</f>
        <v/>
      </c>
      <c r="F2994" t="str">
        <f>IFERROR(VLOOKUP(B2994,'Safety Idea'!D:X,21,FALSE),"")</f>
        <v/>
      </c>
      <c r="G2994" t="str">
        <f>IFERROR(VLOOKUP(B2994,'Compulsory Training'!D:Z,23,FALSE),"")</f>
        <v/>
      </c>
      <c r="H2994" t="str">
        <f>IFERROR(VLOOKUP(B2994,Attendance!D:BQ,65,FALSE),"")</f>
        <v/>
      </c>
      <c r="I2994" t="str">
        <f>IFERROR(VLOOKUP(B2994,Misconduct!D:M,8,FALSE),"")</f>
        <v/>
      </c>
      <c r="J2994" t="str">
        <f>IFERROR(VLOOKUP(B2994,Misconduct!D:M,9,FALSE),"")</f>
        <v/>
      </c>
      <c r="K2994" t="str">
        <f>IFERROR(VLOOKUP(B2994,Misconduct!D:M,10,FALSE),"")</f>
        <v/>
      </c>
    </row>
    <row r="2995" spans="1:11">
      <c r="A2995" s="161" t="str">
        <f>IF(Personal_Development!C2889="","",Personal_Development!C2889)</f>
        <v/>
      </c>
      <c r="B2995" t="str">
        <f>IF(Personal_Development!D2889="","",Personal_Development!D2889)</f>
        <v/>
      </c>
      <c r="C2995" t="str">
        <f>IF(Personal_Development!E2889="","",Personal_Development!E2889)</f>
        <v/>
      </c>
      <c r="D2995" t="str">
        <f>IFERROR(VLOOKUP(B2995,Personal_Development!D:DL,113,FALSE),"")</f>
        <v/>
      </c>
      <c r="E2995" t="str">
        <f>IFERROR(VLOOKUP(B2995,Kaizen!D:X,21,FALSE),"")</f>
        <v/>
      </c>
      <c r="F2995" t="str">
        <f>IFERROR(VLOOKUP(B2995,'Safety Idea'!D:X,21,FALSE),"")</f>
        <v/>
      </c>
      <c r="G2995" t="str">
        <f>IFERROR(VLOOKUP(B2995,'Compulsory Training'!D:Z,23,FALSE),"")</f>
        <v/>
      </c>
      <c r="H2995" t="str">
        <f>IFERROR(VLOOKUP(B2995,Attendance!D:BQ,65,FALSE),"")</f>
        <v/>
      </c>
      <c r="I2995" t="str">
        <f>IFERROR(VLOOKUP(B2995,Misconduct!D:M,8,FALSE),"")</f>
        <v/>
      </c>
      <c r="J2995" t="str">
        <f>IFERROR(VLOOKUP(B2995,Misconduct!D:M,9,FALSE),"")</f>
        <v/>
      </c>
      <c r="K2995" t="str">
        <f>IFERROR(VLOOKUP(B2995,Misconduct!D:M,10,FALSE),"")</f>
        <v/>
      </c>
    </row>
    <row r="2996" spans="1:11">
      <c r="A2996" s="161" t="str">
        <f>IF(Personal_Development!C2890="","",Personal_Development!C2890)</f>
        <v/>
      </c>
      <c r="B2996" t="str">
        <f>IF(Personal_Development!D2890="","",Personal_Development!D2890)</f>
        <v/>
      </c>
      <c r="C2996" t="str">
        <f>IF(Personal_Development!E2890="","",Personal_Development!E2890)</f>
        <v/>
      </c>
      <c r="D2996" t="str">
        <f>IFERROR(VLOOKUP(B2996,Personal_Development!D:DL,113,FALSE),"")</f>
        <v/>
      </c>
      <c r="E2996" t="str">
        <f>IFERROR(VLOOKUP(B2996,Kaizen!D:X,21,FALSE),"")</f>
        <v/>
      </c>
      <c r="F2996" t="str">
        <f>IFERROR(VLOOKUP(B2996,'Safety Idea'!D:X,21,FALSE),"")</f>
        <v/>
      </c>
      <c r="G2996" t="str">
        <f>IFERROR(VLOOKUP(B2996,'Compulsory Training'!D:Z,23,FALSE),"")</f>
        <v/>
      </c>
      <c r="H2996" t="str">
        <f>IFERROR(VLOOKUP(B2996,Attendance!D:BQ,65,FALSE),"")</f>
        <v/>
      </c>
      <c r="I2996" t="str">
        <f>IFERROR(VLOOKUP(B2996,Misconduct!D:M,8,FALSE),"")</f>
        <v/>
      </c>
      <c r="J2996" t="str">
        <f>IFERROR(VLOOKUP(B2996,Misconduct!D:M,9,FALSE),"")</f>
        <v/>
      </c>
      <c r="K2996" t="str">
        <f>IFERROR(VLOOKUP(B2996,Misconduct!D:M,10,FALSE),"")</f>
        <v/>
      </c>
    </row>
    <row r="2997" spans="1:11">
      <c r="A2997" s="161" t="str">
        <f>IF(Personal_Development!C2891="","",Personal_Development!C2891)</f>
        <v/>
      </c>
      <c r="B2997" t="str">
        <f>IF(Personal_Development!D2891="","",Personal_Development!D2891)</f>
        <v/>
      </c>
      <c r="C2997" t="str">
        <f>IF(Personal_Development!E2891="","",Personal_Development!E2891)</f>
        <v/>
      </c>
      <c r="D2997" t="str">
        <f>IFERROR(VLOOKUP(B2997,Personal_Development!D:DL,113,FALSE),"")</f>
        <v/>
      </c>
      <c r="E2997" t="str">
        <f>IFERROR(VLOOKUP(B2997,Kaizen!D:X,21,FALSE),"")</f>
        <v/>
      </c>
      <c r="F2997" t="str">
        <f>IFERROR(VLOOKUP(B2997,'Safety Idea'!D:X,21,FALSE),"")</f>
        <v/>
      </c>
      <c r="G2997" t="str">
        <f>IFERROR(VLOOKUP(B2997,'Compulsory Training'!D:Z,23,FALSE),"")</f>
        <v/>
      </c>
      <c r="H2997" t="str">
        <f>IFERROR(VLOOKUP(B2997,Attendance!D:BQ,65,FALSE),"")</f>
        <v/>
      </c>
      <c r="I2997" t="str">
        <f>IFERROR(VLOOKUP(B2997,Misconduct!D:M,8,FALSE),"")</f>
        <v/>
      </c>
      <c r="J2997" t="str">
        <f>IFERROR(VLOOKUP(B2997,Misconduct!D:M,9,FALSE),"")</f>
        <v/>
      </c>
      <c r="K2997" t="str">
        <f>IFERROR(VLOOKUP(B2997,Misconduct!D:M,10,FALSE),"")</f>
        <v/>
      </c>
    </row>
    <row r="2998" spans="1:11">
      <c r="A2998" s="161" t="str">
        <f>IF(Personal_Development!C2892="","",Personal_Development!C2892)</f>
        <v/>
      </c>
      <c r="B2998" t="str">
        <f>IF(Personal_Development!D2892="","",Personal_Development!D2892)</f>
        <v/>
      </c>
      <c r="C2998" t="str">
        <f>IF(Personal_Development!E2892="","",Personal_Development!E2892)</f>
        <v/>
      </c>
      <c r="D2998" t="str">
        <f>IFERROR(VLOOKUP(B2998,Personal_Development!D:DL,113,FALSE),"")</f>
        <v/>
      </c>
      <c r="E2998" t="str">
        <f>IFERROR(VLOOKUP(B2998,Kaizen!D:X,21,FALSE),"")</f>
        <v/>
      </c>
      <c r="F2998" t="str">
        <f>IFERROR(VLOOKUP(B2998,'Safety Idea'!D:X,21,FALSE),"")</f>
        <v/>
      </c>
      <c r="G2998" t="str">
        <f>IFERROR(VLOOKUP(B2998,'Compulsory Training'!D:Z,23,FALSE),"")</f>
        <v/>
      </c>
      <c r="H2998" t="str">
        <f>IFERROR(VLOOKUP(B2998,Attendance!D:BQ,65,FALSE),"")</f>
        <v/>
      </c>
      <c r="I2998" t="str">
        <f>IFERROR(VLOOKUP(B2998,Misconduct!D:M,8,FALSE),"")</f>
        <v/>
      </c>
      <c r="J2998" t="str">
        <f>IFERROR(VLOOKUP(B2998,Misconduct!D:M,9,FALSE),"")</f>
        <v/>
      </c>
      <c r="K2998" t="str">
        <f>IFERROR(VLOOKUP(B2998,Misconduct!D:M,10,FALSE),"")</f>
        <v/>
      </c>
    </row>
    <row r="2999" spans="1:11">
      <c r="A2999" s="161" t="str">
        <f>IF(Personal_Development!C2893="","",Personal_Development!C2893)</f>
        <v/>
      </c>
      <c r="B2999" t="str">
        <f>IF(Personal_Development!D2893="","",Personal_Development!D2893)</f>
        <v/>
      </c>
      <c r="C2999" t="str">
        <f>IF(Personal_Development!E2893="","",Personal_Development!E2893)</f>
        <v/>
      </c>
      <c r="D2999" t="str">
        <f>IFERROR(VLOOKUP(B2999,Personal_Development!D:DL,113,FALSE),"")</f>
        <v/>
      </c>
      <c r="E2999" t="str">
        <f>IFERROR(VLOOKUP(B2999,Kaizen!D:X,21,FALSE),"")</f>
        <v/>
      </c>
      <c r="F2999" t="str">
        <f>IFERROR(VLOOKUP(B2999,'Safety Idea'!D:X,21,FALSE),"")</f>
        <v/>
      </c>
      <c r="G2999" t="str">
        <f>IFERROR(VLOOKUP(B2999,'Compulsory Training'!D:Z,23,FALSE),"")</f>
        <v/>
      </c>
      <c r="H2999" t="str">
        <f>IFERROR(VLOOKUP(B2999,Attendance!D:BQ,65,FALSE),"")</f>
        <v/>
      </c>
      <c r="I2999" t="str">
        <f>IFERROR(VLOOKUP(B2999,Misconduct!D:M,8,FALSE),"")</f>
        <v/>
      </c>
      <c r="J2999" t="str">
        <f>IFERROR(VLOOKUP(B2999,Misconduct!D:M,9,FALSE),"")</f>
        <v/>
      </c>
      <c r="K2999" t="str">
        <f>IFERROR(VLOOKUP(B2999,Misconduct!D:M,10,FALSE),"")</f>
        <v/>
      </c>
    </row>
    <row r="3000" spans="1:11">
      <c r="A3000" s="161" t="str">
        <f>IF(Personal_Development!C2894="","",Personal_Development!C2894)</f>
        <v/>
      </c>
      <c r="B3000" t="str">
        <f>IF(Personal_Development!D2894="","",Personal_Development!D2894)</f>
        <v/>
      </c>
      <c r="C3000" t="str">
        <f>IF(Personal_Development!E2894="","",Personal_Development!E2894)</f>
        <v/>
      </c>
      <c r="D3000" t="str">
        <f>IFERROR(VLOOKUP(B3000,Personal_Development!D:DL,113,FALSE),"")</f>
        <v/>
      </c>
      <c r="E3000" t="str">
        <f>IFERROR(VLOOKUP(B3000,Kaizen!D:X,21,FALSE),"")</f>
        <v/>
      </c>
      <c r="F3000" t="str">
        <f>IFERROR(VLOOKUP(B3000,'Safety Idea'!D:X,21,FALSE),"")</f>
        <v/>
      </c>
      <c r="G3000" t="str">
        <f>IFERROR(VLOOKUP(B3000,'Compulsory Training'!D:Z,23,FALSE),"")</f>
        <v/>
      </c>
      <c r="H3000" t="str">
        <f>IFERROR(VLOOKUP(B3000,Attendance!D:BQ,65,FALSE),"")</f>
        <v/>
      </c>
      <c r="I3000" t="str">
        <f>IFERROR(VLOOKUP(B3000,Misconduct!D:M,8,FALSE),"")</f>
        <v/>
      </c>
      <c r="J3000" t="str">
        <f>IFERROR(VLOOKUP(B3000,Misconduct!D:M,9,FALSE),"")</f>
        <v/>
      </c>
      <c r="K3000" t="str">
        <f>IFERROR(VLOOKUP(B3000,Misconduct!D:M,10,FALSE),"")</f>
        <v/>
      </c>
    </row>
    <row r="3001" spans="1:11">
      <c r="A3001" s="161" t="str">
        <f>IF(Personal_Development!C2895="","",Personal_Development!C2895)</f>
        <v/>
      </c>
      <c r="B3001" t="str">
        <f>IF(Personal_Development!D2895="","",Personal_Development!D2895)</f>
        <v/>
      </c>
      <c r="C3001" t="str">
        <f>IF(Personal_Development!E2895="","",Personal_Development!E2895)</f>
        <v/>
      </c>
      <c r="D3001" t="str">
        <f>IFERROR(VLOOKUP(B3001,Personal_Development!D:DL,113,FALSE),"")</f>
        <v/>
      </c>
      <c r="E3001" t="str">
        <f>IFERROR(VLOOKUP(B3001,Kaizen!D:X,21,FALSE),"")</f>
        <v/>
      </c>
      <c r="F3001" t="str">
        <f>IFERROR(VLOOKUP(B3001,'Safety Idea'!D:X,21,FALSE),"")</f>
        <v/>
      </c>
      <c r="G3001" t="str">
        <f>IFERROR(VLOOKUP(B3001,'Compulsory Training'!D:Z,23,FALSE),"")</f>
        <v/>
      </c>
      <c r="H3001" t="str">
        <f>IFERROR(VLOOKUP(B3001,Attendance!D:BQ,65,FALSE),"")</f>
        <v/>
      </c>
      <c r="I3001" t="str">
        <f>IFERROR(VLOOKUP(B3001,Misconduct!D:M,8,FALSE),"")</f>
        <v/>
      </c>
      <c r="J3001" t="str">
        <f>IFERROR(VLOOKUP(B3001,Misconduct!D:M,9,FALSE),"")</f>
        <v/>
      </c>
      <c r="K3001" t="str">
        <f>IFERROR(VLOOKUP(B3001,Misconduct!D:M,10,FALSE),"")</f>
        <v/>
      </c>
    </row>
    <row r="3002" spans="1:11">
      <c r="A3002" s="161" t="str">
        <f>IF(Personal_Development!C2896="","",Personal_Development!C2896)</f>
        <v/>
      </c>
      <c r="B3002" t="str">
        <f>IF(Personal_Development!D2896="","",Personal_Development!D2896)</f>
        <v/>
      </c>
      <c r="C3002" t="str">
        <f>IF(Personal_Development!E2896="","",Personal_Development!E2896)</f>
        <v/>
      </c>
      <c r="D3002" t="str">
        <f>IFERROR(VLOOKUP(B3002,Personal_Development!D:DL,113,FALSE),"")</f>
        <v/>
      </c>
      <c r="E3002" t="str">
        <f>IFERROR(VLOOKUP(B3002,Kaizen!D:X,21,FALSE),"")</f>
        <v/>
      </c>
      <c r="F3002" t="str">
        <f>IFERROR(VLOOKUP(B3002,'Safety Idea'!D:X,21,FALSE),"")</f>
        <v/>
      </c>
      <c r="G3002" t="str">
        <f>IFERROR(VLOOKUP(B3002,'Compulsory Training'!D:Z,23,FALSE),"")</f>
        <v/>
      </c>
      <c r="H3002" t="str">
        <f>IFERROR(VLOOKUP(B3002,Attendance!D:BQ,65,FALSE),"")</f>
        <v/>
      </c>
      <c r="I3002" t="str">
        <f>IFERROR(VLOOKUP(B3002,Misconduct!D:M,8,FALSE),"")</f>
        <v/>
      </c>
      <c r="J3002" t="str">
        <f>IFERROR(VLOOKUP(B3002,Misconduct!D:M,9,FALSE),"")</f>
        <v/>
      </c>
      <c r="K3002" t="str">
        <f>IFERROR(VLOOKUP(B3002,Misconduct!D:M,10,FALSE),"")</f>
        <v/>
      </c>
    </row>
    <row r="3003" spans="1:11">
      <c r="A3003" s="161" t="str">
        <f>IF(Personal_Development!C2897="","",Personal_Development!C2897)</f>
        <v/>
      </c>
      <c r="B3003" t="str">
        <f>IF(Personal_Development!D2897="","",Personal_Development!D2897)</f>
        <v/>
      </c>
      <c r="C3003" t="str">
        <f>IF(Personal_Development!E2897="","",Personal_Development!E2897)</f>
        <v/>
      </c>
      <c r="D3003" t="str">
        <f>IFERROR(VLOOKUP(B3003,Personal_Development!D:DL,113,FALSE),"")</f>
        <v/>
      </c>
      <c r="E3003" t="str">
        <f>IFERROR(VLOOKUP(B3003,Kaizen!D:X,21,FALSE),"")</f>
        <v/>
      </c>
      <c r="F3003" t="str">
        <f>IFERROR(VLOOKUP(B3003,'Safety Idea'!D:X,21,FALSE),"")</f>
        <v/>
      </c>
      <c r="G3003" t="str">
        <f>IFERROR(VLOOKUP(B3003,'Compulsory Training'!D:Z,23,FALSE),"")</f>
        <v/>
      </c>
      <c r="H3003" t="str">
        <f>IFERROR(VLOOKUP(B3003,Attendance!D:BQ,65,FALSE),"")</f>
        <v/>
      </c>
      <c r="I3003" t="str">
        <f>IFERROR(VLOOKUP(B3003,Misconduct!D:M,8,FALSE),"")</f>
        <v/>
      </c>
      <c r="J3003" t="str">
        <f>IFERROR(VLOOKUP(B3003,Misconduct!D:M,9,FALSE),"")</f>
        <v/>
      </c>
      <c r="K3003" t="str">
        <f>IFERROR(VLOOKUP(B3003,Misconduct!D:M,10,FALSE),"")</f>
        <v/>
      </c>
    </row>
    <row r="3004" spans="1:11">
      <c r="A3004" s="161" t="str">
        <f>IF(Personal_Development!C2898="","",Personal_Development!C2898)</f>
        <v/>
      </c>
      <c r="B3004" t="str">
        <f>IF(Personal_Development!D2898="","",Personal_Development!D2898)</f>
        <v/>
      </c>
      <c r="C3004" t="str">
        <f>IF(Personal_Development!E2898="","",Personal_Development!E2898)</f>
        <v/>
      </c>
      <c r="D3004" t="str">
        <f>IFERROR(VLOOKUP(B3004,Personal_Development!D:DL,113,FALSE),"")</f>
        <v/>
      </c>
      <c r="E3004" t="str">
        <f>IFERROR(VLOOKUP(B3004,Kaizen!D:X,21,FALSE),"")</f>
        <v/>
      </c>
      <c r="F3004" t="str">
        <f>IFERROR(VLOOKUP(B3004,'Safety Idea'!D:X,21,FALSE),"")</f>
        <v/>
      </c>
      <c r="G3004" t="str">
        <f>IFERROR(VLOOKUP(B3004,'Compulsory Training'!D:Z,23,FALSE),"")</f>
        <v/>
      </c>
      <c r="H3004" t="str">
        <f>IFERROR(VLOOKUP(B3004,Attendance!D:BQ,65,FALSE),"")</f>
        <v/>
      </c>
      <c r="I3004" t="str">
        <f>IFERROR(VLOOKUP(B3004,Misconduct!D:M,8,FALSE),"")</f>
        <v/>
      </c>
      <c r="J3004" t="str">
        <f>IFERROR(VLOOKUP(B3004,Misconduct!D:M,9,FALSE),"")</f>
        <v/>
      </c>
      <c r="K3004" t="str">
        <f>IFERROR(VLOOKUP(B3004,Misconduct!D:M,10,FALSE),"")</f>
        <v/>
      </c>
    </row>
    <row r="3005" spans="1:11">
      <c r="A3005" s="161" t="str">
        <f>IF(Personal_Development!C2899="","",Personal_Development!C2899)</f>
        <v/>
      </c>
      <c r="B3005" t="str">
        <f>IF(Personal_Development!D2899="","",Personal_Development!D2899)</f>
        <v/>
      </c>
      <c r="C3005" t="str">
        <f>IF(Personal_Development!E2899="","",Personal_Development!E2899)</f>
        <v/>
      </c>
      <c r="D3005" t="str">
        <f>IFERROR(VLOOKUP(B3005,Personal_Development!D:DL,113,FALSE),"")</f>
        <v/>
      </c>
      <c r="E3005" t="str">
        <f>IFERROR(VLOOKUP(B3005,Kaizen!D:X,21,FALSE),"")</f>
        <v/>
      </c>
      <c r="F3005" t="str">
        <f>IFERROR(VLOOKUP(B3005,'Safety Idea'!D:X,21,FALSE),"")</f>
        <v/>
      </c>
      <c r="G3005" t="str">
        <f>IFERROR(VLOOKUP(B3005,'Compulsory Training'!D:Z,23,FALSE),"")</f>
        <v/>
      </c>
      <c r="H3005" t="str">
        <f>IFERROR(VLOOKUP(B3005,Attendance!D:BQ,65,FALSE),"")</f>
        <v/>
      </c>
      <c r="I3005" t="str">
        <f>IFERROR(VLOOKUP(B3005,Misconduct!D:M,8,FALSE),"")</f>
        <v/>
      </c>
      <c r="J3005" t="str">
        <f>IFERROR(VLOOKUP(B3005,Misconduct!D:M,9,FALSE),"")</f>
        <v/>
      </c>
      <c r="K3005" t="str">
        <f>IFERROR(VLOOKUP(B3005,Misconduct!D:M,10,FALSE),"")</f>
        <v/>
      </c>
    </row>
    <row r="3006" spans="1:11">
      <c r="A3006" s="161" t="str">
        <f>IF(Personal_Development!C2900="","",Personal_Development!C2900)</f>
        <v/>
      </c>
      <c r="B3006" t="str">
        <f>IF(Personal_Development!D2900="","",Personal_Development!D2900)</f>
        <v/>
      </c>
      <c r="C3006" t="str">
        <f>IF(Personal_Development!E2900="","",Personal_Development!E2900)</f>
        <v/>
      </c>
      <c r="D3006" t="str">
        <f>IFERROR(VLOOKUP(B3006,Personal_Development!D:DL,113,FALSE),"")</f>
        <v/>
      </c>
      <c r="E3006" t="str">
        <f>IFERROR(VLOOKUP(B3006,Kaizen!D:X,21,FALSE),"")</f>
        <v/>
      </c>
      <c r="F3006" t="str">
        <f>IFERROR(VLOOKUP(B3006,'Safety Idea'!D:X,21,FALSE),"")</f>
        <v/>
      </c>
      <c r="G3006" t="str">
        <f>IFERROR(VLOOKUP(B3006,'Compulsory Training'!D:Z,23,FALSE),"")</f>
        <v/>
      </c>
      <c r="H3006" t="str">
        <f>IFERROR(VLOOKUP(B3006,Attendance!D:BQ,65,FALSE),"")</f>
        <v/>
      </c>
      <c r="I3006" t="str">
        <f>IFERROR(VLOOKUP(B3006,Misconduct!D:M,8,FALSE),"")</f>
        <v/>
      </c>
      <c r="J3006" t="str">
        <f>IFERROR(VLOOKUP(B3006,Misconduct!D:M,9,FALSE),"")</f>
        <v/>
      </c>
      <c r="K3006" t="str">
        <f>IFERROR(VLOOKUP(B3006,Misconduct!D:M,10,FALSE),"")</f>
        <v/>
      </c>
    </row>
    <row r="3007" spans="1:11">
      <c r="A3007" s="161" t="str">
        <f>IF(Personal_Development!C2901="","",Personal_Development!C2901)</f>
        <v/>
      </c>
      <c r="B3007" t="str">
        <f>IF(Personal_Development!D2901="","",Personal_Development!D2901)</f>
        <v/>
      </c>
      <c r="C3007" t="str">
        <f>IF(Personal_Development!E2901="","",Personal_Development!E2901)</f>
        <v/>
      </c>
      <c r="D3007" t="str">
        <f>IFERROR(VLOOKUP(B3007,Personal_Development!D:DL,113,FALSE),"")</f>
        <v/>
      </c>
      <c r="E3007" t="str">
        <f>IFERROR(VLOOKUP(B3007,Kaizen!D:X,21,FALSE),"")</f>
        <v/>
      </c>
      <c r="F3007" t="str">
        <f>IFERROR(VLOOKUP(B3007,'Safety Idea'!D:X,21,FALSE),"")</f>
        <v/>
      </c>
      <c r="G3007" t="str">
        <f>IFERROR(VLOOKUP(B3007,'Compulsory Training'!D:Z,23,FALSE),"")</f>
        <v/>
      </c>
      <c r="H3007" t="str">
        <f>IFERROR(VLOOKUP(B3007,Attendance!D:BQ,65,FALSE),"")</f>
        <v/>
      </c>
      <c r="I3007" t="str">
        <f>IFERROR(VLOOKUP(B3007,Misconduct!D:M,8,FALSE),"")</f>
        <v/>
      </c>
      <c r="J3007" t="str">
        <f>IFERROR(VLOOKUP(B3007,Misconduct!D:M,9,FALSE),"")</f>
        <v/>
      </c>
      <c r="K3007" t="str">
        <f>IFERROR(VLOOKUP(B3007,Misconduct!D:M,10,FALSE),"")</f>
        <v/>
      </c>
    </row>
    <row r="3008" spans="1:11">
      <c r="A3008" s="161" t="str">
        <f>IF(Personal_Development!C2902="","",Personal_Development!C2902)</f>
        <v/>
      </c>
      <c r="B3008" t="str">
        <f>IF(Personal_Development!D2902="","",Personal_Development!D2902)</f>
        <v/>
      </c>
      <c r="C3008" t="str">
        <f>IF(Personal_Development!E2902="","",Personal_Development!E2902)</f>
        <v/>
      </c>
      <c r="D3008" t="str">
        <f>IFERROR(VLOOKUP(B3008,Personal_Development!D:DL,113,FALSE),"")</f>
        <v/>
      </c>
      <c r="E3008" t="str">
        <f>IFERROR(VLOOKUP(B3008,Kaizen!D:X,21,FALSE),"")</f>
        <v/>
      </c>
      <c r="F3008" t="str">
        <f>IFERROR(VLOOKUP(B3008,'Safety Idea'!D:X,21,FALSE),"")</f>
        <v/>
      </c>
      <c r="G3008" t="str">
        <f>IFERROR(VLOOKUP(B3008,'Compulsory Training'!D:Z,23,FALSE),"")</f>
        <v/>
      </c>
      <c r="H3008" t="str">
        <f>IFERROR(VLOOKUP(B3008,Attendance!D:BQ,65,FALSE),"")</f>
        <v/>
      </c>
      <c r="I3008" t="str">
        <f>IFERROR(VLOOKUP(B3008,Misconduct!D:M,8,FALSE),"")</f>
        <v/>
      </c>
      <c r="J3008" t="str">
        <f>IFERROR(VLOOKUP(B3008,Misconduct!D:M,9,FALSE),"")</f>
        <v/>
      </c>
      <c r="K3008" t="str">
        <f>IFERROR(VLOOKUP(B3008,Misconduct!D:M,10,FALSE),"")</f>
        <v/>
      </c>
    </row>
    <row r="3009" spans="1:11">
      <c r="A3009" s="161" t="str">
        <f>IF(Personal_Development!C2903="","",Personal_Development!C2903)</f>
        <v/>
      </c>
      <c r="B3009" t="str">
        <f>IF(Personal_Development!D2903="","",Personal_Development!D2903)</f>
        <v/>
      </c>
      <c r="C3009" t="str">
        <f>IF(Personal_Development!E2903="","",Personal_Development!E2903)</f>
        <v/>
      </c>
      <c r="D3009" t="str">
        <f>IFERROR(VLOOKUP(B3009,Personal_Development!D:DL,113,FALSE),"")</f>
        <v/>
      </c>
      <c r="E3009" t="str">
        <f>IFERROR(VLOOKUP(B3009,Kaizen!D:X,21,FALSE),"")</f>
        <v/>
      </c>
      <c r="F3009" t="str">
        <f>IFERROR(VLOOKUP(B3009,'Safety Idea'!D:X,21,FALSE),"")</f>
        <v/>
      </c>
      <c r="G3009" t="str">
        <f>IFERROR(VLOOKUP(B3009,'Compulsory Training'!D:Z,23,FALSE),"")</f>
        <v/>
      </c>
      <c r="H3009" t="str">
        <f>IFERROR(VLOOKUP(B3009,Attendance!D:BQ,65,FALSE),"")</f>
        <v/>
      </c>
      <c r="I3009" t="str">
        <f>IFERROR(VLOOKUP(B3009,Misconduct!D:M,8,FALSE),"")</f>
        <v/>
      </c>
      <c r="J3009" t="str">
        <f>IFERROR(VLOOKUP(B3009,Misconduct!D:M,9,FALSE),"")</f>
        <v/>
      </c>
      <c r="K3009" t="str">
        <f>IFERROR(VLOOKUP(B3009,Misconduct!D:M,10,FALSE),"")</f>
        <v/>
      </c>
    </row>
    <row r="3010" spans="1:11">
      <c r="A3010" s="161" t="str">
        <f>IF(Personal_Development!C2904="","",Personal_Development!C2904)</f>
        <v/>
      </c>
      <c r="B3010" t="str">
        <f>IF(Personal_Development!D2904="","",Personal_Development!D2904)</f>
        <v/>
      </c>
      <c r="C3010" t="str">
        <f>IF(Personal_Development!E2904="","",Personal_Development!E2904)</f>
        <v/>
      </c>
      <c r="D3010" t="str">
        <f>IFERROR(VLOOKUP(B3010,Personal_Development!D:DL,113,FALSE),"")</f>
        <v/>
      </c>
      <c r="E3010" t="str">
        <f>IFERROR(VLOOKUP(B3010,Kaizen!D:X,21,FALSE),"")</f>
        <v/>
      </c>
      <c r="F3010" t="str">
        <f>IFERROR(VLOOKUP(B3010,'Safety Idea'!D:X,21,FALSE),"")</f>
        <v/>
      </c>
      <c r="G3010" t="str">
        <f>IFERROR(VLOOKUP(B3010,'Compulsory Training'!D:Z,23,FALSE),"")</f>
        <v/>
      </c>
      <c r="H3010" t="str">
        <f>IFERROR(VLOOKUP(B3010,Attendance!D:BQ,65,FALSE),"")</f>
        <v/>
      </c>
      <c r="I3010" t="str">
        <f>IFERROR(VLOOKUP(B3010,Misconduct!D:M,8,FALSE),"")</f>
        <v/>
      </c>
      <c r="J3010" t="str">
        <f>IFERROR(VLOOKUP(B3010,Misconduct!D:M,9,FALSE),"")</f>
        <v/>
      </c>
      <c r="K3010" t="str">
        <f>IFERROR(VLOOKUP(B3010,Misconduct!D:M,10,FALSE),"")</f>
        <v/>
      </c>
    </row>
    <row r="3011" spans="1:11">
      <c r="A3011" s="161" t="str">
        <f>IF(Personal_Development!C2905="","",Personal_Development!C2905)</f>
        <v/>
      </c>
      <c r="B3011" t="str">
        <f>IF(Personal_Development!D2905="","",Personal_Development!D2905)</f>
        <v/>
      </c>
      <c r="C3011" t="str">
        <f>IF(Personal_Development!E2905="","",Personal_Development!E2905)</f>
        <v/>
      </c>
      <c r="D3011" t="str">
        <f>IFERROR(VLOOKUP(B3011,Personal_Development!D:DL,113,FALSE),"")</f>
        <v/>
      </c>
      <c r="E3011" t="str">
        <f>IFERROR(VLOOKUP(B3011,Kaizen!D:X,21,FALSE),"")</f>
        <v/>
      </c>
      <c r="F3011" t="str">
        <f>IFERROR(VLOOKUP(B3011,'Safety Idea'!D:X,21,FALSE),"")</f>
        <v/>
      </c>
      <c r="G3011" t="str">
        <f>IFERROR(VLOOKUP(B3011,'Compulsory Training'!D:Z,23,FALSE),"")</f>
        <v/>
      </c>
      <c r="H3011" t="str">
        <f>IFERROR(VLOOKUP(B3011,Attendance!D:BQ,65,FALSE),"")</f>
        <v/>
      </c>
      <c r="I3011" t="str">
        <f>IFERROR(VLOOKUP(B3011,Misconduct!D:M,8,FALSE),"")</f>
        <v/>
      </c>
      <c r="J3011" t="str">
        <f>IFERROR(VLOOKUP(B3011,Misconduct!D:M,9,FALSE),"")</f>
        <v/>
      </c>
      <c r="K3011" t="str">
        <f>IFERROR(VLOOKUP(B3011,Misconduct!D:M,10,FALSE),"")</f>
        <v/>
      </c>
    </row>
    <row r="3012" spans="1:11">
      <c r="A3012" s="161" t="str">
        <f>IF(Personal_Development!C2906="","",Personal_Development!C2906)</f>
        <v/>
      </c>
      <c r="B3012" t="str">
        <f>IF(Personal_Development!D2906="","",Personal_Development!D2906)</f>
        <v/>
      </c>
      <c r="C3012" t="str">
        <f>IF(Personal_Development!E2906="","",Personal_Development!E2906)</f>
        <v/>
      </c>
      <c r="D3012" t="str">
        <f>IFERROR(VLOOKUP(B3012,Personal_Development!D:DL,113,FALSE),"")</f>
        <v/>
      </c>
      <c r="E3012" t="str">
        <f>IFERROR(VLOOKUP(B3012,Kaizen!D:X,21,FALSE),"")</f>
        <v/>
      </c>
      <c r="F3012" t="str">
        <f>IFERROR(VLOOKUP(B3012,'Safety Idea'!D:X,21,FALSE),"")</f>
        <v/>
      </c>
      <c r="G3012" t="str">
        <f>IFERROR(VLOOKUP(B3012,'Compulsory Training'!D:Z,23,FALSE),"")</f>
        <v/>
      </c>
      <c r="H3012" t="str">
        <f>IFERROR(VLOOKUP(B3012,Attendance!D:BQ,65,FALSE),"")</f>
        <v/>
      </c>
      <c r="I3012" t="str">
        <f>IFERROR(VLOOKUP(B3012,Misconduct!D:M,8,FALSE),"")</f>
        <v/>
      </c>
      <c r="J3012" t="str">
        <f>IFERROR(VLOOKUP(B3012,Misconduct!D:M,9,FALSE),"")</f>
        <v/>
      </c>
      <c r="K3012" t="str">
        <f>IFERROR(VLOOKUP(B3012,Misconduct!D:M,10,FALSE),"")</f>
        <v/>
      </c>
    </row>
    <row r="3013" spans="1:11">
      <c r="A3013" s="161" t="str">
        <f>IF(Personal_Development!C2907="","",Personal_Development!C2907)</f>
        <v/>
      </c>
      <c r="B3013" t="str">
        <f>IF(Personal_Development!D2907="","",Personal_Development!D2907)</f>
        <v/>
      </c>
      <c r="C3013" t="str">
        <f>IF(Personal_Development!E2907="","",Personal_Development!E2907)</f>
        <v/>
      </c>
      <c r="D3013" t="str">
        <f>IFERROR(VLOOKUP(B3013,Personal_Development!D:DL,113,FALSE),"")</f>
        <v/>
      </c>
      <c r="E3013" t="str">
        <f>IFERROR(VLOOKUP(B3013,Kaizen!D:X,21,FALSE),"")</f>
        <v/>
      </c>
      <c r="F3013" t="str">
        <f>IFERROR(VLOOKUP(B3013,'Safety Idea'!D:X,21,FALSE),"")</f>
        <v/>
      </c>
      <c r="G3013" t="str">
        <f>IFERROR(VLOOKUP(B3013,'Compulsory Training'!D:Z,23,FALSE),"")</f>
        <v/>
      </c>
      <c r="H3013" t="str">
        <f>IFERROR(VLOOKUP(B3013,Attendance!D:BQ,65,FALSE),"")</f>
        <v/>
      </c>
      <c r="I3013" t="str">
        <f>IFERROR(VLOOKUP(B3013,Misconduct!D:M,8,FALSE),"")</f>
        <v/>
      </c>
      <c r="J3013" t="str">
        <f>IFERROR(VLOOKUP(B3013,Misconduct!D:M,9,FALSE),"")</f>
        <v/>
      </c>
      <c r="K3013" t="str">
        <f>IFERROR(VLOOKUP(B3013,Misconduct!D:M,10,FALSE),"")</f>
        <v/>
      </c>
    </row>
    <row r="3014" spans="1:11">
      <c r="A3014" s="161" t="str">
        <f>IF(Personal_Development!C2908="","",Personal_Development!C2908)</f>
        <v/>
      </c>
      <c r="B3014" t="str">
        <f>IF(Personal_Development!D2908="","",Personal_Development!D2908)</f>
        <v/>
      </c>
      <c r="C3014" t="str">
        <f>IF(Personal_Development!E2908="","",Personal_Development!E2908)</f>
        <v/>
      </c>
      <c r="D3014" t="str">
        <f>IFERROR(VLOOKUP(B3014,Personal_Development!D:DL,113,FALSE),"")</f>
        <v/>
      </c>
      <c r="E3014" t="str">
        <f>IFERROR(VLOOKUP(B3014,Kaizen!D:X,21,FALSE),"")</f>
        <v/>
      </c>
      <c r="F3014" t="str">
        <f>IFERROR(VLOOKUP(B3014,'Safety Idea'!D:X,21,FALSE),"")</f>
        <v/>
      </c>
      <c r="G3014" t="str">
        <f>IFERROR(VLOOKUP(B3014,'Compulsory Training'!D:Z,23,FALSE),"")</f>
        <v/>
      </c>
      <c r="H3014" t="str">
        <f>IFERROR(VLOOKUP(B3014,Attendance!D:BQ,65,FALSE),"")</f>
        <v/>
      </c>
      <c r="I3014" t="str">
        <f>IFERROR(VLOOKUP(B3014,Misconduct!D:M,8,FALSE),"")</f>
        <v/>
      </c>
      <c r="J3014" t="str">
        <f>IFERROR(VLOOKUP(B3014,Misconduct!D:M,9,FALSE),"")</f>
        <v/>
      </c>
      <c r="K3014" t="str">
        <f>IFERROR(VLOOKUP(B3014,Misconduct!D:M,10,FALSE),"")</f>
        <v/>
      </c>
    </row>
    <row r="3015" spans="1:11">
      <c r="A3015" s="161" t="str">
        <f>IF(Personal_Development!C2909="","",Personal_Development!C2909)</f>
        <v/>
      </c>
      <c r="B3015" t="str">
        <f>IF(Personal_Development!D2909="","",Personal_Development!D2909)</f>
        <v/>
      </c>
      <c r="C3015" t="str">
        <f>IF(Personal_Development!E2909="","",Personal_Development!E2909)</f>
        <v/>
      </c>
      <c r="D3015" t="str">
        <f>IFERROR(VLOOKUP(B3015,Personal_Development!D:DL,113,FALSE),"")</f>
        <v/>
      </c>
      <c r="E3015" t="str">
        <f>IFERROR(VLOOKUP(B3015,Kaizen!D:X,21,FALSE),"")</f>
        <v/>
      </c>
      <c r="F3015" t="str">
        <f>IFERROR(VLOOKUP(B3015,'Safety Idea'!D:X,21,FALSE),"")</f>
        <v/>
      </c>
      <c r="G3015" t="str">
        <f>IFERROR(VLOOKUP(B3015,'Compulsory Training'!D:Z,23,FALSE),"")</f>
        <v/>
      </c>
      <c r="H3015" t="str">
        <f>IFERROR(VLOOKUP(B3015,Attendance!D:BQ,65,FALSE),"")</f>
        <v/>
      </c>
      <c r="I3015" t="str">
        <f>IFERROR(VLOOKUP(B3015,Misconduct!D:M,8,FALSE),"")</f>
        <v/>
      </c>
      <c r="J3015" t="str">
        <f>IFERROR(VLOOKUP(B3015,Misconduct!D:M,9,FALSE),"")</f>
        <v/>
      </c>
      <c r="K3015" t="str">
        <f>IFERROR(VLOOKUP(B3015,Misconduct!D:M,10,FALSE),"")</f>
        <v/>
      </c>
    </row>
    <row r="3016" spans="1:11">
      <c r="A3016" s="161" t="str">
        <f>IF(Personal_Development!C2910="","",Personal_Development!C2910)</f>
        <v/>
      </c>
      <c r="B3016" t="str">
        <f>IF(Personal_Development!D2910="","",Personal_Development!D2910)</f>
        <v/>
      </c>
      <c r="C3016" t="str">
        <f>IF(Personal_Development!E2910="","",Personal_Development!E2910)</f>
        <v/>
      </c>
      <c r="D3016" t="str">
        <f>IFERROR(VLOOKUP(B3016,Personal_Development!D:DL,113,FALSE),"")</f>
        <v/>
      </c>
      <c r="E3016" t="str">
        <f>IFERROR(VLOOKUP(B3016,Kaizen!D:X,21,FALSE),"")</f>
        <v/>
      </c>
      <c r="F3016" t="str">
        <f>IFERROR(VLOOKUP(B3016,'Safety Idea'!D:X,21,FALSE),"")</f>
        <v/>
      </c>
      <c r="G3016" t="str">
        <f>IFERROR(VLOOKUP(B3016,'Compulsory Training'!D:Z,23,FALSE),"")</f>
        <v/>
      </c>
      <c r="H3016" t="str">
        <f>IFERROR(VLOOKUP(B3016,Attendance!D:BQ,65,FALSE),"")</f>
        <v/>
      </c>
      <c r="I3016" t="str">
        <f>IFERROR(VLOOKUP(B3016,Misconduct!D:M,8,FALSE),"")</f>
        <v/>
      </c>
      <c r="J3016" t="str">
        <f>IFERROR(VLOOKUP(B3016,Misconduct!D:M,9,FALSE),"")</f>
        <v/>
      </c>
      <c r="K3016" t="str">
        <f>IFERROR(VLOOKUP(B3016,Misconduct!D:M,10,FALSE),"")</f>
        <v/>
      </c>
    </row>
    <row r="3017" spans="1:11">
      <c r="A3017" s="161" t="str">
        <f>IF(Personal_Development!C2911="","",Personal_Development!C2911)</f>
        <v/>
      </c>
      <c r="B3017" t="str">
        <f>IF(Personal_Development!D2911="","",Personal_Development!D2911)</f>
        <v/>
      </c>
      <c r="C3017" t="str">
        <f>IF(Personal_Development!E2911="","",Personal_Development!E2911)</f>
        <v/>
      </c>
      <c r="D3017" t="str">
        <f>IFERROR(VLOOKUP(B3017,Personal_Development!D:DL,113,FALSE),"")</f>
        <v/>
      </c>
      <c r="E3017" t="str">
        <f>IFERROR(VLOOKUP(B3017,Kaizen!D:X,21,FALSE),"")</f>
        <v/>
      </c>
      <c r="F3017" t="str">
        <f>IFERROR(VLOOKUP(B3017,'Safety Idea'!D:X,21,FALSE),"")</f>
        <v/>
      </c>
      <c r="G3017" t="str">
        <f>IFERROR(VLOOKUP(B3017,'Compulsory Training'!D:Z,23,FALSE),"")</f>
        <v/>
      </c>
      <c r="H3017" t="str">
        <f>IFERROR(VLOOKUP(B3017,Attendance!D:BQ,65,FALSE),"")</f>
        <v/>
      </c>
      <c r="I3017" t="str">
        <f>IFERROR(VLOOKUP(B3017,Misconduct!D:M,8,FALSE),"")</f>
        <v/>
      </c>
      <c r="J3017" t="str">
        <f>IFERROR(VLOOKUP(B3017,Misconduct!D:M,9,FALSE),"")</f>
        <v/>
      </c>
      <c r="K3017" t="str">
        <f>IFERROR(VLOOKUP(B3017,Misconduct!D:M,10,FALSE),"")</f>
        <v/>
      </c>
    </row>
    <row r="3018" spans="1:11">
      <c r="A3018" s="161" t="str">
        <f>IF(Personal_Development!C2912="","",Personal_Development!C2912)</f>
        <v/>
      </c>
      <c r="B3018" t="str">
        <f>IF(Personal_Development!D2912="","",Personal_Development!D2912)</f>
        <v/>
      </c>
      <c r="C3018" t="str">
        <f>IF(Personal_Development!E2912="","",Personal_Development!E2912)</f>
        <v/>
      </c>
      <c r="D3018" t="str">
        <f>IFERROR(VLOOKUP(B3018,Personal_Development!D:DL,113,FALSE),"")</f>
        <v/>
      </c>
      <c r="E3018" t="str">
        <f>IFERROR(VLOOKUP(B3018,Kaizen!D:X,21,FALSE),"")</f>
        <v/>
      </c>
      <c r="F3018" t="str">
        <f>IFERROR(VLOOKUP(B3018,'Safety Idea'!D:X,21,FALSE),"")</f>
        <v/>
      </c>
      <c r="G3018" t="str">
        <f>IFERROR(VLOOKUP(B3018,'Compulsory Training'!D:Z,23,FALSE),"")</f>
        <v/>
      </c>
      <c r="H3018" t="str">
        <f>IFERROR(VLOOKUP(B3018,Attendance!D:BQ,65,FALSE),"")</f>
        <v/>
      </c>
      <c r="I3018" t="str">
        <f>IFERROR(VLOOKUP(B3018,Misconduct!D:M,8,FALSE),"")</f>
        <v/>
      </c>
      <c r="J3018" t="str">
        <f>IFERROR(VLOOKUP(B3018,Misconduct!D:M,9,FALSE),"")</f>
        <v/>
      </c>
      <c r="K3018" t="str">
        <f>IFERROR(VLOOKUP(B3018,Misconduct!D:M,10,FALSE),"")</f>
        <v/>
      </c>
    </row>
    <row r="3019" spans="1:11">
      <c r="A3019" s="161" t="str">
        <f>IF(Personal_Development!C2913="","",Personal_Development!C2913)</f>
        <v/>
      </c>
      <c r="B3019" t="str">
        <f>IF(Personal_Development!D2913="","",Personal_Development!D2913)</f>
        <v/>
      </c>
      <c r="C3019" t="str">
        <f>IF(Personal_Development!E2913="","",Personal_Development!E2913)</f>
        <v/>
      </c>
      <c r="D3019" t="str">
        <f>IFERROR(VLOOKUP(B3019,Personal_Development!D:DL,113,FALSE),"")</f>
        <v/>
      </c>
      <c r="E3019" t="str">
        <f>IFERROR(VLOOKUP(B3019,Kaizen!D:X,21,FALSE),"")</f>
        <v/>
      </c>
      <c r="F3019" t="str">
        <f>IFERROR(VLOOKUP(B3019,'Safety Idea'!D:X,21,FALSE),"")</f>
        <v/>
      </c>
      <c r="G3019" t="str">
        <f>IFERROR(VLOOKUP(B3019,'Compulsory Training'!D:Z,23,FALSE),"")</f>
        <v/>
      </c>
      <c r="H3019" t="str">
        <f>IFERROR(VLOOKUP(B3019,Attendance!D:BQ,65,FALSE),"")</f>
        <v/>
      </c>
      <c r="I3019" t="str">
        <f>IFERROR(VLOOKUP(B3019,Misconduct!D:M,8,FALSE),"")</f>
        <v/>
      </c>
      <c r="J3019" t="str">
        <f>IFERROR(VLOOKUP(B3019,Misconduct!D:M,9,FALSE),"")</f>
        <v/>
      </c>
      <c r="K3019" t="str">
        <f>IFERROR(VLOOKUP(B3019,Misconduct!D:M,10,FALSE),"")</f>
        <v/>
      </c>
    </row>
    <row r="3020" spans="1:11">
      <c r="A3020" s="161" t="str">
        <f>IF(Personal_Development!C2914="","",Personal_Development!C2914)</f>
        <v/>
      </c>
      <c r="B3020" t="str">
        <f>IF(Personal_Development!D2914="","",Personal_Development!D2914)</f>
        <v/>
      </c>
      <c r="C3020" t="str">
        <f>IF(Personal_Development!E2914="","",Personal_Development!E2914)</f>
        <v/>
      </c>
      <c r="D3020" t="str">
        <f>IFERROR(VLOOKUP(B3020,Personal_Development!D:DL,113,FALSE),"")</f>
        <v/>
      </c>
      <c r="E3020" t="str">
        <f>IFERROR(VLOOKUP(B3020,Kaizen!D:X,21,FALSE),"")</f>
        <v/>
      </c>
      <c r="F3020" t="str">
        <f>IFERROR(VLOOKUP(B3020,'Safety Idea'!D:X,21,FALSE),"")</f>
        <v/>
      </c>
      <c r="G3020" t="str">
        <f>IFERROR(VLOOKUP(B3020,'Compulsory Training'!D:Z,23,FALSE),"")</f>
        <v/>
      </c>
      <c r="H3020" t="str">
        <f>IFERROR(VLOOKUP(B3020,Attendance!D:BQ,65,FALSE),"")</f>
        <v/>
      </c>
      <c r="I3020" t="str">
        <f>IFERROR(VLOOKUP(B3020,Misconduct!D:M,8,FALSE),"")</f>
        <v/>
      </c>
      <c r="J3020" t="str">
        <f>IFERROR(VLOOKUP(B3020,Misconduct!D:M,9,FALSE),"")</f>
        <v/>
      </c>
      <c r="K3020" t="str">
        <f>IFERROR(VLOOKUP(B3020,Misconduct!D:M,10,FALSE),"")</f>
        <v/>
      </c>
    </row>
    <row r="3021" spans="1:11">
      <c r="A3021" s="161" t="str">
        <f>IF(Personal_Development!C2915="","",Personal_Development!C2915)</f>
        <v/>
      </c>
      <c r="B3021" t="str">
        <f>IF(Personal_Development!D2915="","",Personal_Development!D2915)</f>
        <v/>
      </c>
      <c r="C3021" t="str">
        <f>IF(Personal_Development!E2915="","",Personal_Development!E2915)</f>
        <v/>
      </c>
      <c r="D3021" t="str">
        <f>IFERROR(VLOOKUP(B3021,Personal_Development!D:DL,113,FALSE),"")</f>
        <v/>
      </c>
      <c r="E3021" t="str">
        <f>IFERROR(VLOOKUP(B3021,Kaizen!D:X,21,FALSE),"")</f>
        <v/>
      </c>
      <c r="F3021" t="str">
        <f>IFERROR(VLOOKUP(B3021,'Safety Idea'!D:X,21,FALSE),"")</f>
        <v/>
      </c>
      <c r="G3021" t="str">
        <f>IFERROR(VLOOKUP(B3021,'Compulsory Training'!D:Z,23,FALSE),"")</f>
        <v/>
      </c>
      <c r="H3021" t="str">
        <f>IFERROR(VLOOKUP(B3021,Attendance!D:BQ,65,FALSE),"")</f>
        <v/>
      </c>
      <c r="I3021" t="str">
        <f>IFERROR(VLOOKUP(B3021,Misconduct!D:M,8,FALSE),"")</f>
        <v/>
      </c>
      <c r="J3021" t="str">
        <f>IFERROR(VLOOKUP(B3021,Misconduct!D:M,9,FALSE),"")</f>
        <v/>
      </c>
      <c r="K3021" t="str">
        <f>IFERROR(VLOOKUP(B3021,Misconduct!D:M,10,FALSE),"")</f>
        <v/>
      </c>
    </row>
    <row r="3022" spans="1:11">
      <c r="A3022" s="161" t="str">
        <f>IF(Personal_Development!C2916="","",Personal_Development!C2916)</f>
        <v/>
      </c>
      <c r="B3022" t="str">
        <f>IF(Personal_Development!D2916="","",Personal_Development!D2916)</f>
        <v/>
      </c>
      <c r="C3022" t="str">
        <f>IF(Personal_Development!E2916="","",Personal_Development!E2916)</f>
        <v/>
      </c>
      <c r="D3022" t="str">
        <f>IFERROR(VLOOKUP(B3022,Personal_Development!D:DL,113,FALSE),"")</f>
        <v/>
      </c>
      <c r="E3022" t="str">
        <f>IFERROR(VLOOKUP(B3022,Kaizen!D:X,21,FALSE),"")</f>
        <v/>
      </c>
      <c r="F3022" t="str">
        <f>IFERROR(VLOOKUP(B3022,'Safety Idea'!D:X,21,FALSE),"")</f>
        <v/>
      </c>
      <c r="G3022" t="str">
        <f>IFERROR(VLOOKUP(B3022,'Compulsory Training'!D:Z,23,FALSE),"")</f>
        <v/>
      </c>
      <c r="H3022" t="str">
        <f>IFERROR(VLOOKUP(B3022,Attendance!D:BQ,65,FALSE),"")</f>
        <v/>
      </c>
      <c r="I3022" t="str">
        <f>IFERROR(VLOOKUP(B3022,Misconduct!D:M,8,FALSE),"")</f>
        <v/>
      </c>
      <c r="J3022" t="str">
        <f>IFERROR(VLOOKUP(B3022,Misconduct!D:M,9,FALSE),"")</f>
        <v/>
      </c>
      <c r="K3022" t="str">
        <f>IFERROR(VLOOKUP(B3022,Misconduct!D:M,10,FALSE),"")</f>
        <v/>
      </c>
    </row>
    <row r="3023" spans="1:11">
      <c r="A3023" s="161" t="str">
        <f>IF(Personal_Development!C2917="","",Personal_Development!C2917)</f>
        <v/>
      </c>
      <c r="B3023" t="str">
        <f>IF(Personal_Development!D2917="","",Personal_Development!D2917)</f>
        <v/>
      </c>
      <c r="C3023" t="str">
        <f>IF(Personal_Development!E2917="","",Personal_Development!E2917)</f>
        <v/>
      </c>
      <c r="D3023" t="str">
        <f>IFERROR(VLOOKUP(B3023,Personal_Development!D:DL,113,FALSE),"")</f>
        <v/>
      </c>
      <c r="E3023" t="str">
        <f>IFERROR(VLOOKUP(B3023,Kaizen!D:X,21,FALSE),"")</f>
        <v/>
      </c>
      <c r="F3023" t="str">
        <f>IFERROR(VLOOKUP(B3023,'Safety Idea'!D:X,21,FALSE),"")</f>
        <v/>
      </c>
      <c r="G3023" t="str">
        <f>IFERROR(VLOOKUP(B3023,'Compulsory Training'!D:Z,23,FALSE),"")</f>
        <v/>
      </c>
      <c r="H3023" t="str">
        <f>IFERROR(VLOOKUP(B3023,Attendance!D:BQ,65,FALSE),"")</f>
        <v/>
      </c>
      <c r="I3023" t="str">
        <f>IFERROR(VLOOKUP(B3023,Misconduct!D:M,8,FALSE),"")</f>
        <v/>
      </c>
      <c r="J3023" t="str">
        <f>IFERROR(VLOOKUP(B3023,Misconduct!D:M,9,FALSE),"")</f>
        <v/>
      </c>
      <c r="K3023" t="str">
        <f>IFERROR(VLOOKUP(B3023,Misconduct!D:M,10,FALSE),"")</f>
        <v/>
      </c>
    </row>
    <row r="3024" spans="1:11">
      <c r="A3024" s="161" t="str">
        <f>IF(Personal_Development!C2918="","",Personal_Development!C2918)</f>
        <v/>
      </c>
      <c r="B3024" t="str">
        <f>IF(Personal_Development!D2918="","",Personal_Development!D2918)</f>
        <v/>
      </c>
      <c r="C3024" t="str">
        <f>IF(Personal_Development!E2918="","",Personal_Development!E2918)</f>
        <v/>
      </c>
      <c r="D3024" t="str">
        <f>IFERROR(VLOOKUP(B3024,Personal_Development!D:DL,113,FALSE),"")</f>
        <v/>
      </c>
      <c r="E3024" t="str">
        <f>IFERROR(VLOOKUP(B3024,Kaizen!D:X,21,FALSE),"")</f>
        <v/>
      </c>
      <c r="F3024" t="str">
        <f>IFERROR(VLOOKUP(B3024,'Safety Idea'!D:X,21,FALSE),"")</f>
        <v/>
      </c>
      <c r="G3024" t="str">
        <f>IFERROR(VLOOKUP(B3024,'Compulsory Training'!D:Z,23,FALSE),"")</f>
        <v/>
      </c>
      <c r="H3024" t="str">
        <f>IFERROR(VLOOKUP(B3024,Attendance!D:BQ,65,FALSE),"")</f>
        <v/>
      </c>
      <c r="I3024" t="str">
        <f>IFERROR(VLOOKUP(B3024,Misconduct!D:M,8,FALSE),"")</f>
        <v/>
      </c>
      <c r="J3024" t="str">
        <f>IFERROR(VLOOKUP(B3024,Misconduct!D:M,9,FALSE),"")</f>
        <v/>
      </c>
      <c r="K3024" t="str">
        <f>IFERROR(VLOOKUP(B3024,Misconduct!D:M,10,FALSE),"")</f>
        <v/>
      </c>
    </row>
    <row r="3025" spans="1:11">
      <c r="A3025" s="161" t="str">
        <f>IF(Personal_Development!C2919="","",Personal_Development!C2919)</f>
        <v/>
      </c>
      <c r="B3025" t="str">
        <f>IF(Personal_Development!D2919="","",Personal_Development!D2919)</f>
        <v/>
      </c>
      <c r="C3025" t="str">
        <f>IF(Personal_Development!E2919="","",Personal_Development!E2919)</f>
        <v/>
      </c>
      <c r="D3025" t="str">
        <f>IFERROR(VLOOKUP(B3025,Personal_Development!D:DL,113,FALSE),"")</f>
        <v/>
      </c>
      <c r="E3025" t="str">
        <f>IFERROR(VLOOKUP(B3025,Kaizen!D:X,21,FALSE),"")</f>
        <v/>
      </c>
      <c r="F3025" t="str">
        <f>IFERROR(VLOOKUP(B3025,'Safety Idea'!D:X,21,FALSE),"")</f>
        <v/>
      </c>
      <c r="G3025" t="str">
        <f>IFERROR(VLOOKUP(B3025,'Compulsory Training'!D:Z,23,FALSE),"")</f>
        <v/>
      </c>
      <c r="H3025" t="str">
        <f>IFERROR(VLOOKUP(B3025,Attendance!D:BQ,65,FALSE),"")</f>
        <v/>
      </c>
      <c r="I3025" t="str">
        <f>IFERROR(VLOOKUP(B3025,Misconduct!D:M,8,FALSE),"")</f>
        <v/>
      </c>
      <c r="J3025" t="str">
        <f>IFERROR(VLOOKUP(B3025,Misconduct!D:M,9,FALSE),"")</f>
        <v/>
      </c>
      <c r="K3025" t="str">
        <f>IFERROR(VLOOKUP(B3025,Misconduct!D:M,10,FALSE),"")</f>
        <v/>
      </c>
    </row>
    <row r="3026" spans="1:11">
      <c r="A3026" s="161" t="str">
        <f>IF(Personal_Development!C2920="","",Personal_Development!C2920)</f>
        <v/>
      </c>
      <c r="B3026" t="str">
        <f>IF(Personal_Development!D2920="","",Personal_Development!D2920)</f>
        <v/>
      </c>
      <c r="C3026" t="str">
        <f>IF(Personal_Development!E2920="","",Personal_Development!E2920)</f>
        <v/>
      </c>
      <c r="D3026" t="str">
        <f>IFERROR(VLOOKUP(B3026,Personal_Development!D:DL,113,FALSE),"")</f>
        <v/>
      </c>
      <c r="E3026" t="str">
        <f>IFERROR(VLOOKUP(B3026,Kaizen!D:X,21,FALSE),"")</f>
        <v/>
      </c>
      <c r="F3026" t="str">
        <f>IFERROR(VLOOKUP(B3026,'Safety Idea'!D:X,21,FALSE),"")</f>
        <v/>
      </c>
      <c r="G3026" t="str">
        <f>IFERROR(VLOOKUP(B3026,'Compulsory Training'!D:Z,23,FALSE),"")</f>
        <v/>
      </c>
      <c r="H3026" t="str">
        <f>IFERROR(VLOOKUP(B3026,Attendance!D:BQ,65,FALSE),"")</f>
        <v/>
      </c>
      <c r="I3026" t="str">
        <f>IFERROR(VLOOKUP(B3026,Misconduct!D:M,8,FALSE),"")</f>
        <v/>
      </c>
      <c r="J3026" t="str">
        <f>IFERROR(VLOOKUP(B3026,Misconduct!D:M,9,FALSE),"")</f>
        <v/>
      </c>
      <c r="K3026" t="str">
        <f>IFERROR(VLOOKUP(B3026,Misconduct!D:M,10,FALSE),"")</f>
        <v/>
      </c>
    </row>
    <row r="3027" spans="1:11">
      <c r="A3027" s="161" t="str">
        <f>IF(Personal_Development!C2921="","",Personal_Development!C2921)</f>
        <v/>
      </c>
      <c r="B3027" t="str">
        <f>IF(Personal_Development!D2921="","",Personal_Development!D2921)</f>
        <v/>
      </c>
      <c r="C3027" t="str">
        <f>IF(Personal_Development!E2921="","",Personal_Development!E2921)</f>
        <v/>
      </c>
      <c r="D3027" t="str">
        <f>IFERROR(VLOOKUP(B3027,Personal_Development!D:DL,113,FALSE),"")</f>
        <v/>
      </c>
      <c r="E3027" t="str">
        <f>IFERROR(VLOOKUP(B3027,Kaizen!D:X,21,FALSE),"")</f>
        <v/>
      </c>
      <c r="F3027" t="str">
        <f>IFERROR(VLOOKUP(B3027,'Safety Idea'!D:X,21,FALSE),"")</f>
        <v/>
      </c>
      <c r="G3027" t="str">
        <f>IFERROR(VLOOKUP(B3027,'Compulsory Training'!D:Z,23,FALSE),"")</f>
        <v/>
      </c>
      <c r="H3027" t="str">
        <f>IFERROR(VLOOKUP(B3027,Attendance!D:BQ,65,FALSE),"")</f>
        <v/>
      </c>
      <c r="I3027" t="str">
        <f>IFERROR(VLOOKUP(B3027,Misconduct!D:M,8,FALSE),"")</f>
        <v/>
      </c>
      <c r="J3027" t="str">
        <f>IFERROR(VLOOKUP(B3027,Misconduct!D:M,9,FALSE),"")</f>
        <v/>
      </c>
      <c r="K3027" t="str">
        <f>IFERROR(VLOOKUP(B3027,Misconduct!D:M,10,FALSE),"")</f>
        <v/>
      </c>
    </row>
    <row r="3028" spans="1:11">
      <c r="A3028" s="161" t="str">
        <f>IF(Personal_Development!C2922="","",Personal_Development!C2922)</f>
        <v/>
      </c>
      <c r="B3028" t="str">
        <f>IF(Personal_Development!D2922="","",Personal_Development!D2922)</f>
        <v/>
      </c>
      <c r="C3028" t="str">
        <f>IF(Personal_Development!E2922="","",Personal_Development!E2922)</f>
        <v/>
      </c>
      <c r="D3028" t="str">
        <f>IFERROR(VLOOKUP(B3028,Personal_Development!D:DL,113,FALSE),"")</f>
        <v/>
      </c>
      <c r="E3028" t="str">
        <f>IFERROR(VLOOKUP(B3028,Kaizen!D:X,21,FALSE),"")</f>
        <v/>
      </c>
      <c r="F3028" t="str">
        <f>IFERROR(VLOOKUP(B3028,'Safety Idea'!D:X,21,FALSE),"")</f>
        <v/>
      </c>
      <c r="G3028" t="str">
        <f>IFERROR(VLOOKUP(B3028,'Compulsory Training'!D:Z,23,FALSE),"")</f>
        <v/>
      </c>
      <c r="H3028" t="str">
        <f>IFERROR(VLOOKUP(B3028,Attendance!D:BQ,65,FALSE),"")</f>
        <v/>
      </c>
      <c r="I3028" t="str">
        <f>IFERROR(VLOOKUP(B3028,Misconduct!D:M,8,FALSE),"")</f>
        <v/>
      </c>
      <c r="J3028" t="str">
        <f>IFERROR(VLOOKUP(B3028,Misconduct!D:M,9,FALSE),"")</f>
        <v/>
      </c>
      <c r="K3028" t="str">
        <f>IFERROR(VLOOKUP(B3028,Misconduct!D:M,10,FALSE),"")</f>
        <v/>
      </c>
    </row>
    <row r="3029" spans="1:11">
      <c r="A3029" s="161" t="str">
        <f>IF(Personal_Development!C2923="","",Personal_Development!C2923)</f>
        <v/>
      </c>
      <c r="B3029" t="str">
        <f>IF(Personal_Development!D2923="","",Personal_Development!D2923)</f>
        <v/>
      </c>
      <c r="C3029" t="str">
        <f>IF(Personal_Development!E2923="","",Personal_Development!E2923)</f>
        <v/>
      </c>
      <c r="D3029" t="str">
        <f>IFERROR(VLOOKUP(B3029,Personal_Development!D:DL,113,FALSE),"")</f>
        <v/>
      </c>
      <c r="E3029" t="str">
        <f>IFERROR(VLOOKUP(B3029,Kaizen!D:X,21,FALSE),"")</f>
        <v/>
      </c>
      <c r="F3029" t="str">
        <f>IFERROR(VLOOKUP(B3029,'Safety Idea'!D:X,21,FALSE),"")</f>
        <v/>
      </c>
      <c r="G3029" t="str">
        <f>IFERROR(VLOOKUP(B3029,'Compulsory Training'!D:Z,23,FALSE),"")</f>
        <v/>
      </c>
      <c r="H3029" t="str">
        <f>IFERROR(VLOOKUP(B3029,Attendance!D:BQ,65,FALSE),"")</f>
        <v/>
      </c>
      <c r="I3029" t="str">
        <f>IFERROR(VLOOKUP(B3029,Misconduct!D:M,8,FALSE),"")</f>
        <v/>
      </c>
      <c r="J3029" t="str">
        <f>IFERROR(VLOOKUP(B3029,Misconduct!D:M,9,FALSE),"")</f>
        <v/>
      </c>
      <c r="K3029" t="str">
        <f>IFERROR(VLOOKUP(B3029,Misconduct!D:M,10,FALSE),"")</f>
        <v/>
      </c>
    </row>
    <row r="3030" spans="1:11">
      <c r="A3030" s="161" t="str">
        <f>IF(Personal_Development!C2924="","",Personal_Development!C2924)</f>
        <v/>
      </c>
      <c r="B3030" t="str">
        <f>IF(Personal_Development!D2924="","",Personal_Development!D2924)</f>
        <v/>
      </c>
      <c r="C3030" t="str">
        <f>IF(Personal_Development!E2924="","",Personal_Development!E2924)</f>
        <v/>
      </c>
      <c r="D3030" t="str">
        <f>IFERROR(VLOOKUP(B3030,Personal_Development!D:DL,113,FALSE),"")</f>
        <v/>
      </c>
      <c r="E3030" t="str">
        <f>IFERROR(VLOOKUP(B3030,Kaizen!D:X,21,FALSE),"")</f>
        <v/>
      </c>
      <c r="F3030" t="str">
        <f>IFERROR(VLOOKUP(B3030,'Safety Idea'!D:X,21,FALSE),"")</f>
        <v/>
      </c>
      <c r="G3030" t="str">
        <f>IFERROR(VLOOKUP(B3030,'Compulsory Training'!D:Z,23,FALSE),"")</f>
        <v/>
      </c>
      <c r="H3030" t="str">
        <f>IFERROR(VLOOKUP(B3030,Attendance!D:BQ,65,FALSE),"")</f>
        <v/>
      </c>
      <c r="I3030" t="str">
        <f>IFERROR(VLOOKUP(B3030,Misconduct!D:M,8,FALSE),"")</f>
        <v/>
      </c>
      <c r="J3030" t="str">
        <f>IFERROR(VLOOKUP(B3030,Misconduct!D:M,9,FALSE),"")</f>
        <v/>
      </c>
      <c r="K3030" t="str">
        <f>IFERROR(VLOOKUP(B3030,Misconduct!D:M,10,FALSE),"")</f>
        <v/>
      </c>
    </row>
    <row r="3031" spans="1:11">
      <c r="A3031" s="161" t="str">
        <f>IF(Personal_Development!C2925="","",Personal_Development!C2925)</f>
        <v/>
      </c>
      <c r="B3031" t="str">
        <f>IF(Personal_Development!D2925="","",Personal_Development!D2925)</f>
        <v/>
      </c>
      <c r="C3031" t="str">
        <f>IF(Personal_Development!E2925="","",Personal_Development!E2925)</f>
        <v/>
      </c>
      <c r="D3031" t="str">
        <f>IFERROR(VLOOKUP(B3031,Personal_Development!D:DL,113,FALSE),"")</f>
        <v/>
      </c>
      <c r="E3031" t="str">
        <f>IFERROR(VLOOKUP(B3031,Kaizen!D:X,21,FALSE),"")</f>
        <v/>
      </c>
      <c r="F3031" t="str">
        <f>IFERROR(VLOOKUP(B3031,'Safety Idea'!D:X,21,FALSE),"")</f>
        <v/>
      </c>
      <c r="G3031" t="str">
        <f>IFERROR(VLOOKUP(B3031,'Compulsory Training'!D:Z,23,FALSE),"")</f>
        <v/>
      </c>
      <c r="H3031" t="str">
        <f>IFERROR(VLOOKUP(B3031,Attendance!D:BQ,65,FALSE),"")</f>
        <v/>
      </c>
      <c r="I3031" t="str">
        <f>IFERROR(VLOOKUP(B3031,Misconduct!D:M,8,FALSE),"")</f>
        <v/>
      </c>
      <c r="J3031" t="str">
        <f>IFERROR(VLOOKUP(B3031,Misconduct!D:M,9,FALSE),"")</f>
        <v/>
      </c>
      <c r="K3031" t="str">
        <f>IFERROR(VLOOKUP(B3031,Misconduct!D:M,10,FALSE),"")</f>
        <v/>
      </c>
    </row>
    <row r="3032" spans="1:11">
      <c r="A3032" s="161" t="str">
        <f>IF(Personal_Development!C2926="","",Personal_Development!C2926)</f>
        <v/>
      </c>
      <c r="B3032" t="str">
        <f>IF(Personal_Development!D2926="","",Personal_Development!D2926)</f>
        <v/>
      </c>
      <c r="C3032" t="str">
        <f>IF(Personal_Development!E2926="","",Personal_Development!E2926)</f>
        <v/>
      </c>
      <c r="D3032" t="str">
        <f>IFERROR(VLOOKUP(B3032,Personal_Development!D:DL,113,FALSE),"")</f>
        <v/>
      </c>
      <c r="E3032" t="str">
        <f>IFERROR(VLOOKUP(B3032,Kaizen!D:X,21,FALSE),"")</f>
        <v/>
      </c>
      <c r="F3032" t="str">
        <f>IFERROR(VLOOKUP(B3032,'Safety Idea'!D:X,21,FALSE),"")</f>
        <v/>
      </c>
      <c r="G3032" t="str">
        <f>IFERROR(VLOOKUP(B3032,'Compulsory Training'!D:Z,23,FALSE),"")</f>
        <v/>
      </c>
      <c r="H3032" t="str">
        <f>IFERROR(VLOOKUP(B3032,Attendance!D:BQ,65,FALSE),"")</f>
        <v/>
      </c>
      <c r="I3032" t="str">
        <f>IFERROR(VLOOKUP(B3032,Misconduct!D:M,8,FALSE),"")</f>
        <v/>
      </c>
      <c r="J3032" t="str">
        <f>IFERROR(VLOOKUP(B3032,Misconduct!D:M,9,FALSE),"")</f>
        <v/>
      </c>
      <c r="K3032" t="str">
        <f>IFERROR(VLOOKUP(B3032,Misconduct!D:M,10,FALSE),"")</f>
        <v/>
      </c>
    </row>
    <row r="3033" spans="1:11">
      <c r="A3033" s="161" t="str">
        <f>IF(Personal_Development!C2927="","",Personal_Development!C2927)</f>
        <v/>
      </c>
      <c r="B3033" t="str">
        <f>IF(Personal_Development!D2927="","",Personal_Development!D2927)</f>
        <v/>
      </c>
      <c r="C3033" t="str">
        <f>IF(Personal_Development!E2927="","",Personal_Development!E2927)</f>
        <v/>
      </c>
      <c r="D3033" t="str">
        <f>IFERROR(VLOOKUP(B3033,Personal_Development!D:DL,113,FALSE),"")</f>
        <v/>
      </c>
      <c r="E3033" t="str">
        <f>IFERROR(VLOOKUP(B3033,Kaizen!D:X,21,FALSE),"")</f>
        <v/>
      </c>
      <c r="F3033" t="str">
        <f>IFERROR(VLOOKUP(B3033,'Safety Idea'!D:X,21,FALSE),"")</f>
        <v/>
      </c>
      <c r="G3033" t="str">
        <f>IFERROR(VLOOKUP(B3033,'Compulsory Training'!D:Z,23,FALSE),"")</f>
        <v/>
      </c>
      <c r="H3033" t="str">
        <f>IFERROR(VLOOKUP(B3033,Attendance!D:BQ,65,FALSE),"")</f>
        <v/>
      </c>
      <c r="I3033" t="str">
        <f>IFERROR(VLOOKUP(B3033,Misconduct!D:M,8,FALSE),"")</f>
        <v/>
      </c>
      <c r="J3033" t="str">
        <f>IFERROR(VLOOKUP(B3033,Misconduct!D:M,9,FALSE),"")</f>
        <v/>
      </c>
      <c r="K3033" t="str">
        <f>IFERROR(VLOOKUP(B3033,Misconduct!D:M,10,FALSE),"")</f>
        <v/>
      </c>
    </row>
    <row r="3034" spans="1:11">
      <c r="A3034" s="161" t="str">
        <f>IF(Personal_Development!C2928="","",Personal_Development!C2928)</f>
        <v/>
      </c>
      <c r="B3034" t="str">
        <f>IF(Personal_Development!D2928="","",Personal_Development!D2928)</f>
        <v/>
      </c>
      <c r="C3034" t="str">
        <f>IF(Personal_Development!E2928="","",Personal_Development!E2928)</f>
        <v/>
      </c>
      <c r="D3034" t="str">
        <f>IFERROR(VLOOKUP(B3034,Personal_Development!D:DL,113,FALSE),"")</f>
        <v/>
      </c>
      <c r="E3034" t="str">
        <f>IFERROR(VLOOKUP(B3034,Kaizen!D:X,21,FALSE),"")</f>
        <v/>
      </c>
      <c r="F3034" t="str">
        <f>IFERROR(VLOOKUP(B3034,'Safety Idea'!D:X,21,FALSE),"")</f>
        <v/>
      </c>
      <c r="G3034" t="str">
        <f>IFERROR(VLOOKUP(B3034,'Compulsory Training'!D:Z,23,FALSE),"")</f>
        <v/>
      </c>
      <c r="H3034" t="str">
        <f>IFERROR(VLOOKUP(B3034,Attendance!D:BQ,65,FALSE),"")</f>
        <v/>
      </c>
      <c r="I3034" t="str">
        <f>IFERROR(VLOOKUP(B3034,Misconduct!D:M,8,FALSE),"")</f>
        <v/>
      </c>
      <c r="J3034" t="str">
        <f>IFERROR(VLOOKUP(B3034,Misconduct!D:M,9,FALSE),"")</f>
        <v/>
      </c>
      <c r="K3034" t="str">
        <f>IFERROR(VLOOKUP(B3034,Misconduct!D:M,10,FALSE),"")</f>
        <v/>
      </c>
    </row>
    <row r="3035" spans="1:11">
      <c r="A3035" s="161" t="str">
        <f>IF(Personal_Development!C2929="","",Personal_Development!C2929)</f>
        <v/>
      </c>
      <c r="B3035" t="str">
        <f>IF(Personal_Development!D2929="","",Personal_Development!D2929)</f>
        <v/>
      </c>
      <c r="C3035" t="str">
        <f>IF(Personal_Development!E2929="","",Personal_Development!E2929)</f>
        <v/>
      </c>
      <c r="D3035" t="str">
        <f>IFERROR(VLOOKUP(B3035,Personal_Development!D:DL,113,FALSE),"")</f>
        <v/>
      </c>
      <c r="E3035" t="str">
        <f>IFERROR(VLOOKUP(B3035,Kaizen!D:X,21,FALSE),"")</f>
        <v/>
      </c>
      <c r="F3035" t="str">
        <f>IFERROR(VLOOKUP(B3035,'Safety Idea'!D:X,21,FALSE),"")</f>
        <v/>
      </c>
      <c r="G3035" t="str">
        <f>IFERROR(VLOOKUP(B3035,'Compulsory Training'!D:Z,23,FALSE),"")</f>
        <v/>
      </c>
      <c r="H3035" t="str">
        <f>IFERROR(VLOOKUP(B3035,Attendance!D:BQ,65,FALSE),"")</f>
        <v/>
      </c>
      <c r="I3035" t="str">
        <f>IFERROR(VLOOKUP(B3035,Misconduct!D:M,8,FALSE),"")</f>
        <v/>
      </c>
      <c r="J3035" t="str">
        <f>IFERROR(VLOOKUP(B3035,Misconduct!D:M,9,FALSE),"")</f>
        <v/>
      </c>
      <c r="K3035" t="str">
        <f>IFERROR(VLOOKUP(B3035,Misconduct!D:M,10,FALSE),"")</f>
        <v/>
      </c>
    </row>
    <row r="3036" spans="1:11">
      <c r="A3036" s="161" t="str">
        <f>IF(Personal_Development!C2930="","",Personal_Development!C2930)</f>
        <v/>
      </c>
      <c r="B3036" t="str">
        <f>IF(Personal_Development!D2930="","",Personal_Development!D2930)</f>
        <v/>
      </c>
      <c r="C3036" t="str">
        <f>IF(Personal_Development!E2930="","",Personal_Development!E2930)</f>
        <v/>
      </c>
      <c r="D3036" t="str">
        <f>IFERROR(VLOOKUP(B3036,Personal_Development!D:DL,113,FALSE),"")</f>
        <v/>
      </c>
      <c r="E3036" t="str">
        <f>IFERROR(VLOOKUP(B3036,Kaizen!D:X,21,FALSE),"")</f>
        <v/>
      </c>
      <c r="F3036" t="str">
        <f>IFERROR(VLOOKUP(B3036,'Safety Idea'!D:X,21,FALSE),"")</f>
        <v/>
      </c>
      <c r="G3036" t="str">
        <f>IFERROR(VLOOKUP(B3036,'Compulsory Training'!D:Z,23,FALSE),"")</f>
        <v/>
      </c>
      <c r="H3036" t="str">
        <f>IFERROR(VLOOKUP(B3036,Attendance!D:BQ,65,FALSE),"")</f>
        <v/>
      </c>
      <c r="I3036" t="str">
        <f>IFERROR(VLOOKUP(B3036,Misconduct!D:M,8,FALSE),"")</f>
        <v/>
      </c>
      <c r="J3036" t="str">
        <f>IFERROR(VLOOKUP(B3036,Misconduct!D:M,9,FALSE),"")</f>
        <v/>
      </c>
      <c r="K3036" t="str">
        <f>IFERROR(VLOOKUP(B3036,Misconduct!D:M,10,FALSE),"")</f>
        <v/>
      </c>
    </row>
    <row r="3037" spans="1:11">
      <c r="A3037" s="161" t="str">
        <f>IF(Personal_Development!C2931="","",Personal_Development!C2931)</f>
        <v/>
      </c>
      <c r="B3037" t="str">
        <f>IF(Personal_Development!D2931="","",Personal_Development!D2931)</f>
        <v/>
      </c>
      <c r="C3037" t="str">
        <f>IF(Personal_Development!E2931="","",Personal_Development!E2931)</f>
        <v/>
      </c>
      <c r="D3037" t="str">
        <f>IFERROR(VLOOKUP(B3037,Personal_Development!D:DL,113,FALSE),"")</f>
        <v/>
      </c>
      <c r="E3037" t="str">
        <f>IFERROR(VLOOKUP(B3037,Kaizen!D:X,21,FALSE),"")</f>
        <v/>
      </c>
      <c r="F3037" t="str">
        <f>IFERROR(VLOOKUP(B3037,'Safety Idea'!D:X,21,FALSE),"")</f>
        <v/>
      </c>
      <c r="G3037" t="str">
        <f>IFERROR(VLOOKUP(B3037,'Compulsory Training'!D:Z,23,FALSE),"")</f>
        <v/>
      </c>
      <c r="H3037" t="str">
        <f>IFERROR(VLOOKUP(B3037,Attendance!D:BQ,65,FALSE),"")</f>
        <v/>
      </c>
      <c r="I3037" t="str">
        <f>IFERROR(VLOOKUP(B3037,Misconduct!D:M,8,FALSE),"")</f>
        <v/>
      </c>
      <c r="J3037" t="str">
        <f>IFERROR(VLOOKUP(B3037,Misconduct!D:M,9,FALSE),"")</f>
        <v/>
      </c>
      <c r="K3037" t="str">
        <f>IFERROR(VLOOKUP(B3037,Misconduct!D:M,10,FALSE),"")</f>
        <v/>
      </c>
    </row>
    <row r="3038" spans="1:11">
      <c r="A3038" s="161" t="str">
        <f>IF(Personal_Development!C2932="","",Personal_Development!C2932)</f>
        <v/>
      </c>
      <c r="B3038" t="str">
        <f>IF(Personal_Development!D2932="","",Personal_Development!D2932)</f>
        <v/>
      </c>
      <c r="C3038" t="str">
        <f>IF(Personal_Development!E2932="","",Personal_Development!E2932)</f>
        <v/>
      </c>
      <c r="D3038" t="str">
        <f>IFERROR(VLOOKUP(B3038,Personal_Development!D:DL,113,FALSE),"")</f>
        <v/>
      </c>
      <c r="E3038" t="str">
        <f>IFERROR(VLOOKUP(B3038,Kaizen!D:X,21,FALSE),"")</f>
        <v/>
      </c>
      <c r="F3038" t="str">
        <f>IFERROR(VLOOKUP(B3038,'Safety Idea'!D:X,21,FALSE),"")</f>
        <v/>
      </c>
      <c r="G3038" t="str">
        <f>IFERROR(VLOOKUP(B3038,'Compulsory Training'!D:Z,23,FALSE),"")</f>
        <v/>
      </c>
      <c r="H3038" t="str">
        <f>IFERROR(VLOOKUP(B3038,Attendance!D:BQ,65,FALSE),"")</f>
        <v/>
      </c>
      <c r="I3038" t="str">
        <f>IFERROR(VLOOKUP(B3038,Misconduct!D:M,8,FALSE),"")</f>
        <v/>
      </c>
      <c r="J3038" t="str">
        <f>IFERROR(VLOOKUP(B3038,Misconduct!D:M,9,FALSE),"")</f>
        <v/>
      </c>
      <c r="K3038" t="str">
        <f>IFERROR(VLOOKUP(B3038,Misconduct!D:M,10,FALSE),"")</f>
        <v/>
      </c>
    </row>
    <row r="3039" spans="1:11">
      <c r="A3039" s="161" t="str">
        <f>IF(Personal_Development!C2933="","",Personal_Development!C2933)</f>
        <v/>
      </c>
      <c r="B3039" t="str">
        <f>IF(Personal_Development!D2933="","",Personal_Development!D2933)</f>
        <v/>
      </c>
      <c r="C3039" t="str">
        <f>IF(Personal_Development!E2933="","",Personal_Development!E2933)</f>
        <v/>
      </c>
      <c r="D3039" t="str">
        <f>IFERROR(VLOOKUP(B3039,Personal_Development!D:DL,113,FALSE),"")</f>
        <v/>
      </c>
      <c r="E3039" t="str">
        <f>IFERROR(VLOOKUP(B3039,Kaizen!D:X,21,FALSE),"")</f>
        <v/>
      </c>
      <c r="F3039" t="str">
        <f>IFERROR(VLOOKUP(B3039,'Safety Idea'!D:X,21,FALSE),"")</f>
        <v/>
      </c>
      <c r="G3039" t="str">
        <f>IFERROR(VLOOKUP(B3039,'Compulsory Training'!D:Z,23,FALSE),"")</f>
        <v/>
      </c>
      <c r="H3039" t="str">
        <f>IFERROR(VLOOKUP(B3039,Attendance!D:BQ,65,FALSE),"")</f>
        <v/>
      </c>
      <c r="I3039" t="str">
        <f>IFERROR(VLOOKUP(B3039,Misconduct!D:M,8,FALSE),"")</f>
        <v/>
      </c>
      <c r="J3039" t="str">
        <f>IFERROR(VLOOKUP(B3039,Misconduct!D:M,9,FALSE),"")</f>
        <v/>
      </c>
      <c r="K3039" t="str">
        <f>IFERROR(VLOOKUP(B3039,Misconduct!D:M,10,FALSE),"")</f>
        <v/>
      </c>
    </row>
    <row r="3040" spans="1:11">
      <c r="A3040" s="161" t="str">
        <f>IF(Personal_Development!C2934="","",Personal_Development!C2934)</f>
        <v/>
      </c>
      <c r="B3040" t="str">
        <f>IF(Personal_Development!D2934="","",Personal_Development!D2934)</f>
        <v/>
      </c>
      <c r="C3040" t="str">
        <f>IF(Personal_Development!E2934="","",Personal_Development!E2934)</f>
        <v/>
      </c>
      <c r="D3040" t="str">
        <f>IFERROR(VLOOKUP(B3040,Personal_Development!D:DL,113,FALSE),"")</f>
        <v/>
      </c>
      <c r="E3040" t="str">
        <f>IFERROR(VLOOKUP(B3040,Kaizen!D:X,21,FALSE),"")</f>
        <v/>
      </c>
      <c r="F3040" t="str">
        <f>IFERROR(VLOOKUP(B3040,'Safety Idea'!D:X,21,FALSE),"")</f>
        <v/>
      </c>
      <c r="G3040" t="str">
        <f>IFERROR(VLOOKUP(B3040,'Compulsory Training'!D:Z,23,FALSE),"")</f>
        <v/>
      </c>
      <c r="H3040" t="str">
        <f>IFERROR(VLOOKUP(B3040,Attendance!D:BQ,65,FALSE),"")</f>
        <v/>
      </c>
      <c r="I3040" t="str">
        <f>IFERROR(VLOOKUP(B3040,Misconduct!D:M,8,FALSE),"")</f>
        <v/>
      </c>
      <c r="J3040" t="str">
        <f>IFERROR(VLOOKUP(B3040,Misconduct!D:M,9,FALSE),"")</f>
        <v/>
      </c>
      <c r="K3040" t="str">
        <f>IFERROR(VLOOKUP(B3040,Misconduct!D:M,10,FALSE),"")</f>
        <v/>
      </c>
    </row>
    <row r="3041" spans="1:11">
      <c r="A3041" s="161" t="str">
        <f>IF(Personal_Development!C2935="","",Personal_Development!C2935)</f>
        <v/>
      </c>
      <c r="B3041" t="str">
        <f>IF(Personal_Development!D2935="","",Personal_Development!D2935)</f>
        <v/>
      </c>
      <c r="C3041" t="str">
        <f>IF(Personal_Development!E2935="","",Personal_Development!E2935)</f>
        <v/>
      </c>
      <c r="D3041" t="str">
        <f>IFERROR(VLOOKUP(B3041,Personal_Development!D:DL,113,FALSE),"")</f>
        <v/>
      </c>
      <c r="E3041" t="str">
        <f>IFERROR(VLOOKUP(B3041,Kaizen!D:X,21,FALSE),"")</f>
        <v/>
      </c>
      <c r="F3041" t="str">
        <f>IFERROR(VLOOKUP(B3041,'Safety Idea'!D:X,21,FALSE),"")</f>
        <v/>
      </c>
      <c r="G3041" t="str">
        <f>IFERROR(VLOOKUP(B3041,'Compulsory Training'!D:Z,23,FALSE),"")</f>
        <v/>
      </c>
      <c r="H3041" t="str">
        <f>IFERROR(VLOOKUP(B3041,Attendance!D:BQ,65,FALSE),"")</f>
        <v/>
      </c>
      <c r="I3041" t="str">
        <f>IFERROR(VLOOKUP(B3041,Misconduct!D:M,8,FALSE),"")</f>
        <v/>
      </c>
      <c r="J3041" t="str">
        <f>IFERROR(VLOOKUP(B3041,Misconduct!D:M,9,FALSE),"")</f>
        <v/>
      </c>
      <c r="K3041" t="str">
        <f>IFERROR(VLOOKUP(B3041,Misconduct!D:M,10,FALSE),"")</f>
        <v/>
      </c>
    </row>
    <row r="3042" spans="1:11">
      <c r="A3042" s="161" t="str">
        <f>IF(Personal_Development!C2936="","",Personal_Development!C2936)</f>
        <v/>
      </c>
      <c r="B3042" t="str">
        <f>IF(Personal_Development!D2936="","",Personal_Development!D2936)</f>
        <v/>
      </c>
      <c r="C3042" t="str">
        <f>IF(Personal_Development!E2936="","",Personal_Development!E2936)</f>
        <v/>
      </c>
      <c r="D3042" t="str">
        <f>IFERROR(VLOOKUP(B3042,Personal_Development!D:DL,113,FALSE),"")</f>
        <v/>
      </c>
      <c r="E3042" t="str">
        <f>IFERROR(VLOOKUP(B3042,Kaizen!D:X,21,FALSE),"")</f>
        <v/>
      </c>
      <c r="F3042" t="str">
        <f>IFERROR(VLOOKUP(B3042,'Safety Idea'!D:X,21,FALSE),"")</f>
        <v/>
      </c>
      <c r="G3042" t="str">
        <f>IFERROR(VLOOKUP(B3042,'Compulsory Training'!D:Z,23,FALSE),"")</f>
        <v/>
      </c>
      <c r="H3042" t="str">
        <f>IFERROR(VLOOKUP(B3042,Attendance!D:BQ,65,FALSE),"")</f>
        <v/>
      </c>
      <c r="I3042" t="str">
        <f>IFERROR(VLOOKUP(B3042,Misconduct!D:M,8,FALSE),"")</f>
        <v/>
      </c>
      <c r="J3042" t="str">
        <f>IFERROR(VLOOKUP(B3042,Misconduct!D:M,9,FALSE),"")</f>
        <v/>
      </c>
      <c r="K3042" t="str">
        <f>IFERROR(VLOOKUP(B3042,Misconduct!D:M,10,FALSE),"")</f>
        <v/>
      </c>
    </row>
    <row r="3043" spans="1:11">
      <c r="A3043" s="161" t="str">
        <f>IF(Personal_Development!C2937="","",Personal_Development!C2937)</f>
        <v/>
      </c>
      <c r="B3043" t="str">
        <f>IF(Personal_Development!D2937="","",Personal_Development!D2937)</f>
        <v/>
      </c>
      <c r="C3043" t="str">
        <f>IF(Personal_Development!E2937="","",Personal_Development!E2937)</f>
        <v/>
      </c>
      <c r="D3043" t="str">
        <f>IFERROR(VLOOKUP(B3043,Personal_Development!D:DL,113,FALSE),"")</f>
        <v/>
      </c>
      <c r="E3043" t="str">
        <f>IFERROR(VLOOKUP(B3043,Kaizen!D:X,21,FALSE),"")</f>
        <v/>
      </c>
      <c r="F3043" t="str">
        <f>IFERROR(VLOOKUP(B3043,'Safety Idea'!D:X,21,FALSE),"")</f>
        <v/>
      </c>
      <c r="G3043" t="str">
        <f>IFERROR(VLOOKUP(B3043,'Compulsory Training'!D:Z,23,FALSE),"")</f>
        <v/>
      </c>
      <c r="H3043" t="str">
        <f>IFERROR(VLOOKUP(B3043,Attendance!D:BQ,65,FALSE),"")</f>
        <v/>
      </c>
      <c r="I3043" t="str">
        <f>IFERROR(VLOOKUP(B3043,Misconduct!D:M,8,FALSE),"")</f>
        <v/>
      </c>
      <c r="J3043" t="str">
        <f>IFERROR(VLOOKUP(B3043,Misconduct!D:M,9,FALSE),"")</f>
        <v/>
      </c>
      <c r="K3043" t="str">
        <f>IFERROR(VLOOKUP(B3043,Misconduct!D:M,10,FALSE),"")</f>
        <v/>
      </c>
    </row>
    <row r="3044" spans="1:11">
      <c r="A3044" s="161" t="str">
        <f>IF(Personal_Development!C2938="","",Personal_Development!C2938)</f>
        <v/>
      </c>
      <c r="B3044" t="str">
        <f>IF(Personal_Development!D2938="","",Personal_Development!D2938)</f>
        <v/>
      </c>
      <c r="C3044" t="str">
        <f>IF(Personal_Development!E2938="","",Personal_Development!E2938)</f>
        <v/>
      </c>
      <c r="D3044" t="str">
        <f>IFERROR(VLOOKUP(B3044,Personal_Development!D:DL,113,FALSE),"")</f>
        <v/>
      </c>
      <c r="E3044" t="str">
        <f>IFERROR(VLOOKUP(B3044,Kaizen!D:X,21,FALSE),"")</f>
        <v/>
      </c>
      <c r="F3044" t="str">
        <f>IFERROR(VLOOKUP(B3044,'Safety Idea'!D:X,21,FALSE),"")</f>
        <v/>
      </c>
      <c r="G3044" t="str">
        <f>IFERROR(VLOOKUP(B3044,'Compulsory Training'!D:Z,23,FALSE),"")</f>
        <v/>
      </c>
      <c r="H3044" t="str">
        <f>IFERROR(VLOOKUP(B3044,Attendance!D:BQ,65,FALSE),"")</f>
        <v/>
      </c>
      <c r="I3044" t="str">
        <f>IFERROR(VLOOKUP(B3044,Misconduct!D:M,8,FALSE),"")</f>
        <v/>
      </c>
      <c r="J3044" t="str">
        <f>IFERROR(VLOOKUP(B3044,Misconduct!D:M,9,FALSE),"")</f>
        <v/>
      </c>
      <c r="K3044" t="str">
        <f>IFERROR(VLOOKUP(B3044,Misconduct!D:M,10,FALSE),"")</f>
        <v/>
      </c>
    </row>
    <row r="3045" spans="1:11">
      <c r="A3045" s="161" t="str">
        <f>IF(Personal_Development!C2939="","",Personal_Development!C2939)</f>
        <v/>
      </c>
      <c r="B3045" t="str">
        <f>IF(Personal_Development!D2939="","",Personal_Development!D2939)</f>
        <v/>
      </c>
      <c r="C3045" t="str">
        <f>IF(Personal_Development!E2939="","",Personal_Development!E2939)</f>
        <v/>
      </c>
      <c r="D3045" t="str">
        <f>IFERROR(VLOOKUP(B3045,Personal_Development!D:DL,113,FALSE),"")</f>
        <v/>
      </c>
      <c r="E3045" t="str">
        <f>IFERROR(VLOOKUP(B3045,Kaizen!D:X,21,FALSE),"")</f>
        <v/>
      </c>
      <c r="F3045" t="str">
        <f>IFERROR(VLOOKUP(B3045,'Safety Idea'!D:X,21,FALSE),"")</f>
        <v/>
      </c>
      <c r="G3045" t="str">
        <f>IFERROR(VLOOKUP(B3045,'Compulsory Training'!D:Z,23,FALSE),"")</f>
        <v/>
      </c>
      <c r="H3045" t="str">
        <f>IFERROR(VLOOKUP(B3045,Attendance!D:BQ,65,FALSE),"")</f>
        <v/>
      </c>
      <c r="I3045" t="str">
        <f>IFERROR(VLOOKUP(B3045,Misconduct!D:M,8,FALSE),"")</f>
        <v/>
      </c>
      <c r="J3045" t="str">
        <f>IFERROR(VLOOKUP(B3045,Misconduct!D:M,9,FALSE),"")</f>
        <v/>
      </c>
      <c r="K3045" t="str">
        <f>IFERROR(VLOOKUP(B3045,Misconduct!D:M,10,FALSE),"")</f>
        <v/>
      </c>
    </row>
    <row r="3046" spans="1:11">
      <c r="A3046" s="161" t="str">
        <f>IF(Personal_Development!C2940="","",Personal_Development!C2940)</f>
        <v/>
      </c>
      <c r="B3046" t="str">
        <f>IF(Personal_Development!D2940="","",Personal_Development!D2940)</f>
        <v/>
      </c>
      <c r="C3046" t="str">
        <f>IF(Personal_Development!E2940="","",Personal_Development!E2940)</f>
        <v/>
      </c>
      <c r="D3046" t="str">
        <f>IFERROR(VLOOKUP(B3046,Personal_Development!D:DL,113,FALSE),"")</f>
        <v/>
      </c>
      <c r="E3046" t="str">
        <f>IFERROR(VLOOKUP(B3046,Kaizen!D:X,21,FALSE),"")</f>
        <v/>
      </c>
      <c r="F3046" t="str">
        <f>IFERROR(VLOOKUP(B3046,'Safety Idea'!D:X,21,FALSE),"")</f>
        <v/>
      </c>
      <c r="G3046" t="str">
        <f>IFERROR(VLOOKUP(B3046,'Compulsory Training'!D:Z,23,FALSE),"")</f>
        <v/>
      </c>
      <c r="H3046" t="str">
        <f>IFERROR(VLOOKUP(B3046,Attendance!D:BQ,65,FALSE),"")</f>
        <v/>
      </c>
      <c r="I3046" t="str">
        <f>IFERROR(VLOOKUP(B3046,Misconduct!D:M,8,FALSE),"")</f>
        <v/>
      </c>
      <c r="J3046" t="str">
        <f>IFERROR(VLOOKUP(B3046,Misconduct!D:M,9,FALSE),"")</f>
        <v/>
      </c>
      <c r="K3046" t="str">
        <f>IFERROR(VLOOKUP(B3046,Misconduct!D:M,10,FALSE),"")</f>
        <v/>
      </c>
    </row>
    <row r="3047" spans="1:11">
      <c r="A3047" s="161" t="str">
        <f>IF(Personal_Development!C2941="","",Personal_Development!C2941)</f>
        <v/>
      </c>
      <c r="B3047" t="str">
        <f>IF(Personal_Development!D2941="","",Personal_Development!D2941)</f>
        <v/>
      </c>
      <c r="C3047" t="str">
        <f>IF(Personal_Development!E2941="","",Personal_Development!E2941)</f>
        <v/>
      </c>
      <c r="D3047" t="str">
        <f>IFERROR(VLOOKUP(B3047,Personal_Development!D:DL,113,FALSE),"")</f>
        <v/>
      </c>
      <c r="E3047" t="str">
        <f>IFERROR(VLOOKUP(B3047,Kaizen!D:X,21,FALSE),"")</f>
        <v/>
      </c>
      <c r="F3047" t="str">
        <f>IFERROR(VLOOKUP(B3047,'Safety Idea'!D:X,21,FALSE),"")</f>
        <v/>
      </c>
      <c r="G3047" t="str">
        <f>IFERROR(VLOOKUP(B3047,'Compulsory Training'!D:Z,23,FALSE),"")</f>
        <v/>
      </c>
      <c r="H3047" t="str">
        <f>IFERROR(VLOOKUP(B3047,Attendance!D:BQ,65,FALSE),"")</f>
        <v/>
      </c>
      <c r="I3047" t="str">
        <f>IFERROR(VLOOKUP(B3047,Misconduct!D:M,8,FALSE),"")</f>
        <v/>
      </c>
      <c r="J3047" t="str">
        <f>IFERROR(VLOOKUP(B3047,Misconduct!D:M,9,FALSE),"")</f>
        <v/>
      </c>
      <c r="K3047" t="str">
        <f>IFERROR(VLOOKUP(B3047,Misconduct!D:M,10,FALSE),"")</f>
        <v/>
      </c>
    </row>
    <row r="3048" spans="1:11">
      <c r="A3048" s="161" t="str">
        <f>IF(Personal_Development!C2942="","",Personal_Development!C2942)</f>
        <v/>
      </c>
      <c r="B3048" t="str">
        <f>IF(Personal_Development!D2942="","",Personal_Development!D2942)</f>
        <v/>
      </c>
      <c r="C3048" t="str">
        <f>IF(Personal_Development!E2942="","",Personal_Development!E2942)</f>
        <v/>
      </c>
      <c r="D3048" t="str">
        <f>IFERROR(VLOOKUP(B3048,Personal_Development!D:DL,113,FALSE),"")</f>
        <v/>
      </c>
      <c r="E3048" t="str">
        <f>IFERROR(VLOOKUP(B3048,Kaizen!D:X,21,FALSE),"")</f>
        <v/>
      </c>
      <c r="F3048" t="str">
        <f>IFERROR(VLOOKUP(B3048,'Safety Idea'!D:X,21,FALSE),"")</f>
        <v/>
      </c>
      <c r="G3048" t="str">
        <f>IFERROR(VLOOKUP(B3048,'Compulsory Training'!D:Z,23,FALSE),"")</f>
        <v/>
      </c>
      <c r="H3048" t="str">
        <f>IFERROR(VLOOKUP(B3048,Attendance!D:BQ,65,FALSE),"")</f>
        <v/>
      </c>
      <c r="I3048" t="str">
        <f>IFERROR(VLOOKUP(B3048,Misconduct!D:M,8,FALSE),"")</f>
        <v/>
      </c>
      <c r="J3048" t="str">
        <f>IFERROR(VLOOKUP(B3048,Misconduct!D:M,9,FALSE),"")</f>
        <v/>
      </c>
      <c r="K3048" t="str">
        <f>IFERROR(VLOOKUP(B3048,Misconduct!D:M,10,FALSE),"")</f>
        <v/>
      </c>
    </row>
    <row r="3049" spans="1:11">
      <c r="A3049" s="161" t="str">
        <f>IF(Personal_Development!C2943="","",Personal_Development!C2943)</f>
        <v/>
      </c>
      <c r="B3049" t="str">
        <f>IF(Personal_Development!D2943="","",Personal_Development!D2943)</f>
        <v/>
      </c>
      <c r="C3049" t="str">
        <f>IF(Personal_Development!E2943="","",Personal_Development!E2943)</f>
        <v/>
      </c>
      <c r="D3049" t="str">
        <f>IFERROR(VLOOKUP(B3049,Personal_Development!D:DL,113,FALSE),"")</f>
        <v/>
      </c>
      <c r="E3049" t="str">
        <f>IFERROR(VLOOKUP(B3049,Kaizen!D:X,21,FALSE),"")</f>
        <v/>
      </c>
      <c r="F3049" t="str">
        <f>IFERROR(VLOOKUP(B3049,'Safety Idea'!D:X,21,FALSE),"")</f>
        <v/>
      </c>
      <c r="G3049" t="str">
        <f>IFERROR(VLOOKUP(B3049,'Compulsory Training'!D:Z,23,FALSE),"")</f>
        <v/>
      </c>
      <c r="H3049" t="str">
        <f>IFERROR(VLOOKUP(B3049,Attendance!D:BQ,65,FALSE),"")</f>
        <v/>
      </c>
      <c r="I3049" t="str">
        <f>IFERROR(VLOOKUP(B3049,Misconduct!D:M,8,FALSE),"")</f>
        <v/>
      </c>
      <c r="J3049" t="str">
        <f>IFERROR(VLOOKUP(B3049,Misconduct!D:M,9,FALSE),"")</f>
        <v/>
      </c>
      <c r="K3049" t="str">
        <f>IFERROR(VLOOKUP(B3049,Misconduct!D:M,10,FALSE),"")</f>
        <v/>
      </c>
    </row>
    <row r="3050" spans="1:11">
      <c r="A3050" s="161" t="str">
        <f>IF(Personal_Development!C2944="","",Personal_Development!C2944)</f>
        <v/>
      </c>
      <c r="B3050" t="str">
        <f>IF(Personal_Development!D2944="","",Personal_Development!D2944)</f>
        <v/>
      </c>
      <c r="C3050" t="str">
        <f>IF(Personal_Development!E2944="","",Personal_Development!E2944)</f>
        <v/>
      </c>
      <c r="D3050" t="str">
        <f>IFERROR(VLOOKUP(B3050,Personal_Development!D:DL,113,FALSE),"")</f>
        <v/>
      </c>
      <c r="E3050" t="str">
        <f>IFERROR(VLOOKUP(B3050,Kaizen!D:X,21,FALSE),"")</f>
        <v/>
      </c>
      <c r="F3050" t="str">
        <f>IFERROR(VLOOKUP(B3050,'Safety Idea'!D:X,21,FALSE),"")</f>
        <v/>
      </c>
      <c r="G3050" t="str">
        <f>IFERROR(VLOOKUP(B3050,'Compulsory Training'!D:Z,23,FALSE),"")</f>
        <v/>
      </c>
      <c r="H3050" t="str">
        <f>IFERROR(VLOOKUP(B3050,Attendance!D:BQ,65,FALSE),"")</f>
        <v/>
      </c>
      <c r="I3050" t="str">
        <f>IFERROR(VLOOKUP(B3050,Misconduct!D:M,8,FALSE),"")</f>
        <v/>
      </c>
      <c r="J3050" t="str">
        <f>IFERROR(VLOOKUP(B3050,Misconduct!D:M,9,FALSE),"")</f>
        <v/>
      </c>
      <c r="K3050" t="str">
        <f>IFERROR(VLOOKUP(B3050,Misconduct!D:M,10,FALSE),"")</f>
        <v/>
      </c>
    </row>
    <row r="3051" spans="1:11">
      <c r="A3051" s="161" t="str">
        <f>IF(Personal_Development!C2945="","",Personal_Development!C2945)</f>
        <v/>
      </c>
      <c r="B3051" t="str">
        <f>IF(Personal_Development!D2945="","",Personal_Development!D2945)</f>
        <v/>
      </c>
      <c r="C3051" t="str">
        <f>IF(Personal_Development!E2945="","",Personal_Development!E2945)</f>
        <v/>
      </c>
      <c r="D3051" t="str">
        <f>IFERROR(VLOOKUP(B3051,Personal_Development!D:DL,113,FALSE),"")</f>
        <v/>
      </c>
      <c r="E3051" t="str">
        <f>IFERROR(VLOOKUP(B3051,Kaizen!D:X,21,FALSE),"")</f>
        <v/>
      </c>
      <c r="F3051" t="str">
        <f>IFERROR(VLOOKUP(B3051,'Safety Idea'!D:X,21,FALSE),"")</f>
        <v/>
      </c>
      <c r="G3051" t="str">
        <f>IFERROR(VLOOKUP(B3051,'Compulsory Training'!D:Z,23,FALSE),"")</f>
        <v/>
      </c>
      <c r="H3051" t="str">
        <f>IFERROR(VLOOKUP(B3051,Attendance!D:BQ,65,FALSE),"")</f>
        <v/>
      </c>
      <c r="I3051" t="str">
        <f>IFERROR(VLOOKUP(B3051,Misconduct!D:M,8,FALSE),"")</f>
        <v/>
      </c>
      <c r="J3051" t="str">
        <f>IFERROR(VLOOKUP(B3051,Misconduct!D:M,9,FALSE),"")</f>
        <v/>
      </c>
      <c r="K3051" t="str">
        <f>IFERROR(VLOOKUP(B3051,Misconduct!D:M,10,FALSE),"")</f>
        <v/>
      </c>
    </row>
    <row r="3052" spans="1:11">
      <c r="A3052" s="161" t="str">
        <f>IF(Personal_Development!C2946="","",Personal_Development!C2946)</f>
        <v/>
      </c>
      <c r="B3052" t="str">
        <f>IF(Personal_Development!D2946="","",Personal_Development!D2946)</f>
        <v/>
      </c>
      <c r="C3052" t="str">
        <f>IF(Personal_Development!E2946="","",Personal_Development!E2946)</f>
        <v/>
      </c>
      <c r="D3052" t="str">
        <f>IFERROR(VLOOKUP(B3052,Personal_Development!D:DL,113,FALSE),"")</f>
        <v/>
      </c>
      <c r="E3052" t="str">
        <f>IFERROR(VLOOKUP(B3052,Kaizen!D:X,21,FALSE),"")</f>
        <v/>
      </c>
      <c r="F3052" t="str">
        <f>IFERROR(VLOOKUP(B3052,'Safety Idea'!D:X,21,FALSE),"")</f>
        <v/>
      </c>
      <c r="G3052" t="str">
        <f>IFERROR(VLOOKUP(B3052,'Compulsory Training'!D:Z,23,FALSE),"")</f>
        <v/>
      </c>
      <c r="H3052" t="str">
        <f>IFERROR(VLOOKUP(B3052,Attendance!D:BQ,65,FALSE),"")</f>
        <v/>
      </c>
      <c r="I3052" t="str">
        <f>IFERROR(VLOOKUP(B3052,Misconduct!D:M,8,FALSE),"")</f>
        <v/>
      </c>
      <c r="J3052" t="str">
        <f>IFERROR(VLOOKUP(B3052,Misconduct!D:M,9,FALSE),"")</f>
        <v/>
      </c>
      <c r="K3052" t="str">
        <f>IFERROR(VLOOKUP(B3052,Misconduct!D:M,10,FALSE),"")</f>
        <v/>
      </c>
    </row>
    <row r="3053" spans="1:11">
      <c r="A3053" s="161" t="str">
        <f>IF(Personal_Development!C2947="","",Personal_Development!C2947)</f>
        <v/>
      </c>
      <c r="B3053" t="str">
        <f>IF(Personal_Development!D2947="","",Personal_Development!D2947)</f>
        <v/>
      </c>
      <c r="C3053" t="str">
        <f>IF(Personal_Development!E2947="","",Personal_Development!E2947)</f>
        <v/>
      </c>
      <c r="D3053" t="str">
        <f>IFERROR(VLOOKUP(B3053,Personal_Development!D:DL,113,FALSE),"")</f>
        <v/>
      </c>
      <c r="E3053" t="str">
        <f>IFERROR(VLOOKUP(B3053,Kaizen!D:X,21,FALSE),"")</f>
        <v/>
      </c>
      <c r="F3053" t="str">
        <f>IFERROR(VLOOKUP(B3053,'Safety Idea'!D:X,21,FALSE),"")</f>
        <v/>
      </c>
      <c r="G3053" t="str">
        <f>IFERROR(VLOOKUP(B3053,'Compulsory Training'!D:Z,23,FALSE),"")</f>
        <v/>
      </c>
      <c r="H3053" t="str">
        <f>IFERROR(VLOOKUP(B3053,Attendance!D:BQ,65,FALSE),"")</f>
        <v/>
      </c>
      <c r="I3053" t="str">
        <f>IFERROR(VLOOKUP(B3053,Misconduct!D:M,8,FALSE),"")</f>
        <v/>
      </c>
      <c r="J3053" t="str">
        <f>IFERROR(VLOOKUP(B3053,Misconduct!D:M,9,FALSE),"")</f>
        <v/>
      </c>
      <c r="K3053" t="str">
        <f>IFERROR(VLOOKUP(B3053,Misconduct!D:M,10,FALSE),"")</f>
        <v/>
      </c>
    </row>
    <row r="3054" spans="1:11">
      <c r="A3054" s="161" t="str">
        <f>IF(Personal_Development!C2948="","",Personal_Development!C2948)</f>
        <v/>
      </c>
      <c r="B3054" t="str">
        <f>IF(Personal_Development!D2948="","",Personal_Development!D2948)</f>
        <v/>
      </c>
      <c r="C3054" t="str">
        <f>IF(Personal_Development!E2948="","",Personal_Development!E2948)</f>
        <v/>
      </c>
      <c r="D3054" t="str">
        <f>IFERROR(VLOOKUP(B3054,Personal_Development!D:DL,113,FALSE),"")</f>
        <v/>
      </c>
      <c r="E3054" t="str">
        <f>IFERROR(VLOOKUP(B3054,Kaizen!D:X,21,FALSE),"")</f>
        <v/>
      </c>
      <c r="F3054" t="str">
        <f>IFERROR(VLOOKUP(B3054,'Safety Idea'!D:X,21,FALSE),"")</f>
        <v/>
      </c>
      <c r="G3054" t="str">
        <f>IFERROR(VLOOKUP(B3054,'Compulsory Training'!D:Z,23,FALSE),"")</f>
        <v/>
      </c>
      <c r="H3054" t="str">
        <f>IFERROR(VLOOKUP(B3054,Attendance!D:BQ,65,FALSE),"")</f>
        <v/>
      </c>
      <c r="I3054" t="str">
        <f>IFERROR(VLOOKUP(B3054,Misconduct!D:M,8,FALSE),"")</f>
        <v/>
      </c>
      <c r="J3054" t="str">
        <f>IFERROR(VLOOKUP(B3054,Misconduct!D:M,9,FALSE),"")</f>
        <v/>
      </c>
      <c r="K3054" t="str">
        <f>IFERROR(VLOOKUP(B3054,Misconduct!D:M,10,FALSE),"")</f>
        <v/>
      </c>
    </row>
    <row r="3055" spans="1:11">
      <c r="A3055" s="161" t="str">
        <f>IF(Personal_Development!C2949="","",Personal_Development!C2949)</f>
        <v/>
      </c>
      <c r="B3055" t="str">
        <f>IF(Personal_Development!D2949="","",Personal_Development!D2949)</f>
        <v/>
      </c>
      <c r="C3055" t="str">
        <f>IF(Personal_Development!E2949="","",Personal_Development!E2949)</f>
        <v/>
      </c>
      <c r="D3055" t="str">
        <f>IFERROR(VLOOKUP(B3055,Personal_Development!D:DL,113,FALSE),"")</f>
        <v/>
      </c>
      <c r="E3055" t="str">
        <f>IFERROR(VLOOKUP(B3055,Kaizen!D:X,21,FALSE),"")</f>
        <v/>
      </c>
      <c r="F3055" t="str">
        <f>IFERROR(VLOOKUP(B3055,'Safety Idea'!D:X,21,FALSE),"")</f>
        <v/>
      </c>
      <c r="G3055" t="str">
        <f>IFERROR(VLOOKUP(B3055,'Compulsory Training'!D:Z,23,FALSE),"")</f>
        <v/>
      </c>
      <c r="H3055" t="str">
        <f>IFERROR(VLOOKUP(B3055,Attendance!D:BQ,65,FALSE),"")</f>
        <v/>
      </c>
      <c r="I3055" t="str">
        <f>IFERROR(VLOOKUP(B3055,Misconduct!D:M,8,FALSE),"")</f>
        <v/>
      </c>
      <c r="J3055" t="str">
        <f>IFERROR(VLOOKUP(B3055,Misconduct!D:M,9,FALSE),"")</f>
        <v/>
      </c>
      <c r="K3055" t="str">
        <f>IFERROR(VLOOKUP(B3055,Misconduct!D:M,10,FALSE),"")</f>
        <v/>
      </c>
    </row>
    <row r="3056" spans="1:11">
      <c r="A3056" s="161" t="str">
        <f>IF(Personal_Development!C2950="","",Personal_Development!C2950)</f>
        <v/>
      </c>
      <c r="B3056" t="str">
        <f>IF(Personal_Development!D2950="","",Personal_Development!D2950)</f>
        <v/>
      </c>
      <c r="C3056" t="str">
        <f>IF(Personal_Development!E2950="","",Personal_Development!E2950)</f>
        <v/>
      </c>
      <c r="D3056" t="str">
        <f>IFERROR(VLOOKUP(B3056,Personal_Development!D:DL,113,FALSE),"")</f>
        <v/>
      </c>
      <c r="E3056" t="str">
        <f>IFERROR(VLOOKUP(B3056,Kaizen!D:X,21,FALSE),"")</f>
        <v/>
      </c>
      <c r="F3056" t="str">
        <f>IFERROR(VLOOKUP(B3056,'Safety Idea'!D:X,21,FALSE),"")</f>
        <v/>
      </c>
      <c r="G3056" t="str">
        <f>IFERROR(VLOOKUP(B3056,'Compulsory Training'!D:Z,23,FALSE),"")</f>
        <v/>
      </c>
      <c r="H3056" t="str">
        <f>IFERROR(VLOOKUP(B3056,Attendance!D:BQ,65,FALSE),"")</f>
        <v/>
      </c>
      <c r="I3056" t="str">
        <f>IFERROR(VLOOKUP(B3056,Misconduct!D:M,8,FALSE),"")</f>
        <v/>
      </c>
      <c r="J3056" t="str">
        <f>IFERROR(VLOOKUP(B3056,Misconduct!D:M,9,FALSE),"")</f>
        <v/>
      </c>
      <c r="K3056" t="str">
        <f>IFERROR(VLOOKUP(B3056,Misconduct!D:M,10,FALSE),"")</f>
        <v/>
      </c>
    </row>
    <row r="3057" spans="1:11">
      <c r="A3057" s="161" t="str">
        <f>IF(Personal_Development!C2951="","",Personal_Development!C2951)</f>
        <v/>
      </c>
      <c r="B3057" t="str">
        <f>IF(Personal_Development!D2951="","",Personal_Development!D2951)</f>
        <v/>
      </c>
      <c r="C3057" t="str">
        <f>IF(Personal_Development!E2951="","",Personal_Development!E2951)</f>
        <v/>
      </c>
      <c r="D3057" t="str">
        <f>IFERROR(VLOOKUP(B3057,Personal_Development!D:DL,113,FALSE),"")</f>
        <v/>
      </c>
      <c r="E3057" t="str">
        <f>IFERROR(VLOOKUP(B3057,Kaizen!D:X,21,FALSE),"")</f>
        <v/>
      </c>
      <c r="F3057" t="str">
        <f>IFERROR(VLOOKUP(B3057,'Safety Idea'!D:X,21,FALSE),"")</f>
        <v/>
      </c>
      <c r="G3057" t="str">
        <f>IFERROR(VLOOKUP(B3057,'Compulsory Training'!D:Z,23,FALSE),"")</f>
        <v/>
      </c>
      <c r="H3057" t="str">
        <f>IFERROR(VLOOKUP(B3057,Attendance!D:BQ,65,FALSE),"")</f>
        <v/>
      </c>
      <c r="I3057" t="str">
        <f>IFERROR(VLOOKUP(B3057,Misconduct!D:M,8,FALSE),"")</f>
        <v/>
      </c>
      <c r="J3057" t="str">
        <f>IFERROR(VLOOKUP(B3057,Misconduct!D:M,9,FALSE),"")</f>
        <v/>
      </c>
      <c r="K3057" t="str">
        <f>IFERROR(VLOOKUP(B3057,Misconduct!D:M,10,FALSE),"")</f>
        <v/>
      </c>
    </row>
    <row r="3058" spans="1:11">
      <c r="A3058" s="161" t="str">
        <f>IF(Personal_Development!C2952="","",Personal_Development!C2952)</f>
        <v/>
      </c>
      <c r="B3058" t="str">
        <f>IF(Personal_Development!D2952="","",Personal_Development!D2952)</f>
        <v/>
      </c>
      <c r="C3058" t="str">
        <f>IF(Personal_Development!E2952="","",Personal_Development!E2952)</f>
        <v/>
      </c>
      <c r="D3058" t="str">
        <f>IFERROR(VLOOKUP(B3058,Personal_Development!D:DL,113,FALSE),"")</f>
        <v/>
      </c>
      <c r="E3058" t="str">
        <f>IFERROR(VLOOKUP(B3058,Kaizen!D:X,21,FALSE),"")</f>
        <v/>
      </c>
      <c r="F3058" t="str">
        <f>IFERROR(VLOOKUP(B3058,'Safety Idea'!D:X,21,FALSE),"")</f>
        <v/>
      </c>
      <c r="G3058" t="str">
        <f>IFERROR(VLOOKUP(B3058,'Compulsory Training'!D:Z,23,FALSE),"")</f>
        <v/>
      </c>
      <c r="H3058" t="str">
        <f>IFERROR(VLOOKUP(B3058,Attendance!D:BQ,65,FALSE),"")</f>
        <v/>
      </c>
      <c r="I3058" t="str">
        <f>IFERROR(VLOOKUP(B3058,Misconduct!D:M,8,FALSE),"")</f>
        <v/>
      </c>
      <c r="J3058" t="str">
        <f>IFERROR(VLOOKUP(B3058,Misconduct!D:M,9,FALSE),"")</f>
        <v/>
      </c>
      <c r="K3058" t="str">
        <f>IFERROR(VLOOKUP(B3058,Misconduct!D:M,10,FALSE),"")</f>
        <v/>
      </c>
    </row>
    <row r="3059" spans="1:11">
      <c r="A3059" s="161" t="str">
        <f>IF(Personal_Development!C2953="","",Personal_Development!C2953)</f>
        <v/>
      </c>
      <c r="B3059" t="str">
        <f>IF(Personal_Development!D2953="","",Personal_Development!D2953)</f>
        <v/>
      </c>
      <c r="C3059" t="str">
        <f>IF(Personal_Development!E2953="","",Personal_Development!E2953)</f>
        <v/>
      </c>
      <c r="D3059" t="str">
        <f>IFERROR(VLOOKUP(B3059,Personal_Development!D:DL,113,FALSE),"")</f>
        <v/>
      </c>
      <c r="E3059" t="str">
        <f>IFERROR(VLOOKUP(B3059,Kaizen!D:X,21,FALSE),"")</f>
        <v/>
      </c>
      <c r="F3059" t="str">
        <f>IFERROR(VLOOKUP(B3059,'Safety Idea'!D:X,21,FALSE),"")</f>
        <v/>
      </c>
      <c r="G3059" t="str">
        <f>IFERROR(VLOOKUP(B3059,'Compulsory Training'!D:Z,23,FALSE),"")</f>
        <v/>
      </c>
      <c r="H3059" t="str">
        <f>IFERROR(VLOOKUP(B3059,Attendance!D:BQ,65,FALSE),"")</f>
        <v/>
      </c>
      <c r="I3059" t="str">
        <f>IFERROR(VLOOKUP(B3059,Misconduct!D:M,8,FALSE),"")</f>
        <v/>
      </c>
      <c r="J3059" t="str">
        <f>IFERROR(VLOOKUP(B3059,Misconduct!D:M,9,FALSE),"")</f>
        <v/>
      </c>
      <c r="K3059" t="str">
        <f>IFERROR(VLOOKUP(B3059,Misconduct!D:M,10,FALSE),"")</f>
        <v/>
      </c>
    </row>
    <row r="3060" spans="1:11">
      <c r="A3060" s="161" t="str">
        <f>IF(Personal_Development!C2954="","",Personal_Development!C2954)</f>
        <v/>
      </c>
      <c r="B3060" t="str">
        <f>IF(Personal_Development!D2954="","",Personal_Development!D2954)</f>
        <v/>
      </c>
      <c r="C3060" t="str">
        <f>IF(Personal_Development!E2954="","",Personal_Development!E2954)</f>
        <v/>
      </c>
      <c r="D3060" t="str">
        <f>IFERROR(VLOOKUP(B3060,Personal_Development!D:DL,113,FALSE),"")</f>
        <v/>
      </c>
      <c r="E3060" t="str">
        <f>IFERROR(VLOOKUP(B3060,Kaizen!D:X,21,FALSE),"")</f>
        <v/>
      </c>
      <c r="F3060" t="str">
        <f>IFERROR(VLOOKUP(B3060,'Safety Idea'!D:X,21,FALSE),"")</f>
        <v/>
      </c>
      <c r="G3060" t="str">
        <f>IFERROR(VLOOKUP(B3060,'Compulsory Training'!D:Z,23,FALSE),"")</f>
        <v/>
      </c>
      <c r="H3060" t="str">
        <f>IFERROR(VLOOKUP(B3060,Attendance!D:BQ,65,FALSE),"")</f>
        <v/>
      </c>
      <c r="I3060" t="str">
        <f>IFERROR(VLOOKUP(B3060,Misconduct!D:M,8,FALSE),"")</f>
        <v/>
      </c>
      <c r="J3060" t="str">
        <f>IFERROR(VLOOKUP(B3060,Misconduct!D:M,9,FALSE),"")</f>
        <v/>
      </c>
      <c r="K3060" t="str">
        <f>IFERROR(VLOOKUP(B3060,Misconduct!D:M,10,FALSE),"")</f>
        <v/>
      </c>
    </row>
    <row r="3061" spans="1:11">
      <c r="A3061" s="161" t="str">
        <f>IF(Personal_Development!C2955="","",Personal_Development!C2955)</f>
        <v/>
      </c>
      <c r="B3061" t="str">
        <f>IF(Personal_Development!D2955="","",Personal_Development!D2955)</f>
        <v/>
      </c>
      <c r="C3061" t="str">
        <f>IF(Personal_Development!E2955="","",Personal_Development!E2955)</f>
        <v/>
      </c>
      <c r="D3061" t="str">
        <f>IFERROR(VLOOKUP(B3061,Personal_Development!D:DL,113,FALSE),"")</f>
        <v/>
      </c>
      <c r="E3061" t="str">
        <f>IFERROR(VLOOKUP(B3061,Kaizen!D:X,21,FALSE),"")</f>
        <v/>
      </c>
      <c r="F3061" t="str">
        <f>IFERROR(VLOOKUP(B3061,'Safety Idea'!D:X,21,FALSE),"")</f>
        <v/>
      </c>
      <c r="G3061" t="str">
        <f>IFERROR(VLOOKUP(B3061,'Compulsory Training'!D:Z,23,FALSE),"")</f>
        <v/>
      </c>
      <c r="H3061" t="str">
        <f>IFERROR(VLOOKUP(B3061,Attendance!D:BQ,65,FALSE),"")</f>
        <v/>
      </c>
      <c r="I3061" t="str">
        <f>IFERROR(VLOOKUP(B3061,Misconduct!D:M,8,FALSE),"")</f>
        <v/>
      </c>
      <c r="J3061" t="str">
        <f>IFERROR(VLOOKUP(B3061,Misconduct!D:M,9,FALSE),"")</f>
        <v/>
      </c>
      <c r="K3061" t="str">
        <f>IFERROR(VLOOKUP(B3061,Misconduct!D:M,10,FALSE),"")</f>
        <v/>
      </c>
    </row>
    <row r="3062" spans="1:11">
      <c r="A3062" s="161" t="str">
        <f>IF(Personal_Development!C2956="","",Personal_Development!C2956)</f>
        <v/>
      </c>
      <c r="B3062" t="str">
        <f>IF(Personal_Development!D2956="","",Personal_Development!D2956)</f>
        <v/>
      </c>
      <c r="C3062" t="str">
        <f>IF(Personal_Development!E2956="","",Personal_Development!E2956)</f>
        <v/>
      </c>
      <c r="D3062" t="str">
        <f>IFERROR(VLOOKUP(B3062,Personal_Development!D:DL,113,FALSE),"")</f>
        <v/>
      </c>
      <c r="E3062" t="str">
        <f>IFERROR(VLOOKUP(B3062,Kaizen!D:X,21,FALSE),"")</f>
        <v/>
      </c>
      <c r="F3062" t="str">
        <f>IFERROR(VLOOKUP(B3062,'Safety Idea'!D:X,21,FALSE),"")</f>
        <v/>
      </c>
      <c r="G3062" t="str">
        <f>IFERROR(VLOOKUP(B3062,'Compulsory Training'!D:Z,23,FALSE),"")</f>
        <v/>
      </c>
      <c r="H3062" t="str">
        <f>IFERROR(VLOOKUP(B3062,Attendance!D:BQ,65,FALSE),"")</f>
        <v/>
      </c>
      <c r="I3062" t="str">
        <f>IFERROR(VLOOKUP(B3062,Misconduct!D:M,8,FALSE),"")</f>
        <v/>
      </c>
      <c r="J3062" t="str">
        <f>IFERROR(VLOOKUP(B3062,Misconduct!D:M,9,FALSE),"")</f>
        <v/>
      </c>
      <c r="K3062" t="str">
        <f>IFERROR(VLOOKUP(B3062,Misconduct!D:M,10,FALSE),"")</f>
        <v/>
      </c>
    </row>
    <row r="3063" spans="1:11">
      <c r="A3063" s="161" t="str">
        <f>IF(Personal_Development!C2957="","",Personal_Development!C2957)</f>
        <v/>
      </c>
      <c r="B3063" t="str">
        <f>IF(Personal_Development!D2957="","",Personal_Development!D2957)</f>
        <v/>
      </c>
      <c r="C3063" t="str">
        <f>IF(Personal_Development!E2957="","",Personal_Development!E2957)</f>
        <v/>
      </c>
      <c r="D3063" t="str">
        <f>IFERROR(VLOOKUP(B3063,Personal_Development!D:DL,113,FALSE),"")</f>
        <v/>
      </c>
      <c r="E3063" t="str">
        <f>IFERROR(VLOOKUP(B3063,Kaizen!D:X,21,FALSE),"")</f>
        <v/>
      </c>
      <c r="F3063" t="str">
        <f>IFERROR(VLOOKUP(B3063,'Safety Idea'!D:X,21,FALSE),"")</f>
        <v/>
      </c>
      <c r="G3063" t="str">
        <f>IFERROR(VLOOKUP(B3063,'Compulsory Training'!D:Z,23,FALSE),"")</f>
        <v/>
      </c>
      <c r="H3063" t="str">
        <f>IFERROR(VLOOKUP(B3063,Attendance!D:BQ,65,FALSE),"")</f>
        <v/>
      </c>
      <c r="I3063" t="str">
        <f>IFERROR(VLOOKUP(B3063,Misconduct!D:M,8,FALSE),"")</f>
        <v/>
      </c>
      <c r="J3063" t="str">
        <f>IFERROR(VLOOKUP(B3063,Misconduct!D:M,9,FALSE),"")</f>
        <v/>
      </c>
      <c r="K3063" t="str">
        <f>IFERROR(VLOOKUP(B3063,Misconduct!D:M,10,FALSE),"")</f>
        <v/>
      </c>
    </row>
    <row r="3064" spans="1:11">
      <c r="A3064" s="161" t="str">
        <f>IF(Personal_Development!C2958="","",Personal_Development!C2958)</f>
        <v/>
      </c>
      <c r="B3064" t="str">
        <f>IF(Personal_Development!D2958="","",Personal_Development!D2958)</f>
        <v/>
      </c>
      <c r="C3064" t="str">
        <f>IF(Personal_Development!E2958="","",Personal_Development!E2958)</f>
        <v/>
      </c>
      <c r="D3064" t="str">
        <f>IFERROR(VLOOKUP(B3064,Personal_Development!D:DL,113,FALSE),"")</f>
        <v/>
      </c>
      <c r="E3064" t="str">
        <f>IFERROR(VLOOKUP(B3064,Kaizen!D:X,21,FALSE),"")</f>
        <v/>
      </c>
      <c r="F3064" t="str">
        <f>IFERROR(VLOOKUP(B3064,'Safety Idea'!D:X,21,FALSE),"")</f>
        <v/>
      </c>
      <c r="G3064" t="str">
        <f>IFERROR(VLOOKUP(B3064,'Compulsory Training'!D:Z,23,FALSE),"")</f>
        <v/>
      </c>
      <c r="H3064" t="str">
        <f>IFERROR(VLOOKUP(B3064,Attendance!D:BQ,65,FALSE),"")</f>
        <v/>
      </c>
      <c r="I3064" t="str">
        <f>IFERROR(VLOOKUP(B3064,Misconduct!D:M,8,FALSE),"")</f>
        <v/>
      </c>
      <c r="J3064" t="str">
        <f>IFERROR(VLOOKUP(B3064,Misconduct!D:M,9,FALSE),"")</f>
        <v/>
      </c>
      <c r="K3064" t="str">
        <f>IFERROR(VLOOKUP(B3064,Misconduct!D:M,10,FALSE),"")</f>
        <v/>
      </c>
    </row>
    <row r="3065" spans="1:11">
      <c r="A3065" s="161" t="str">
        <f>IF(Personal_Development!C2959="","",Personal_Development!C2959)</f>
        <v/>
      </c>
      <c r="B3065" t="str">
        <f>IF(Personal_Development!D2959="","",Personal_Development!D2959)</f>
        <v/>
      </c>
      <c r="C3065" t="str">
        <f>IF(Personal_Development!E2959="","",Personal_Development!E2959)</f>
        <v/>
      </c>
      <c r="D3065" t="str">
        <f>IFERROR(VLOOKUP(B3065,Personal_Development!D:DL,113,FALSE),"")</f>
        <v/>
      </c>
      <c r="E3065" t="str">
        <f>IFERROR(VLOOKUP(B3065,Kaizen!D:X,21,FALSE),"")</f>
        <v/>
      </c>
      <c r="F3065" t="str">
        <f>IFERROR(VLOOKUP(B3065,'Safety Idea'!D:X,21,FALSE),"")</f>
        <v/>
      </c>
      <c r="G3065" t="str">
        <f>IFERROR(VLOOKUP(B3065,'Compulsory Training'!D:Z,23,FALSE),"")</f>
        <v/>
      </c>
      <c r="H3065" t="str">
        <f>IFERROR(VLOOKUP(B3065,Attendance!D:BQ,65,FALSE),"")</f>
        <v/>
      </c>
      <c r="I3065" t="str">
        <f>IFERROR(VLOOKUP(B3065,Misconduct!D:M,8,FALSE),"")</f>
        <v/>
      </c>
      <c r="J3065" t="str">
        <f>IFERROR(VLOOKUP(B3065,Misconduct!D:M,9,FALSE),"")</f>
        <v/>
      </c>
      <c r="K3065" t="str">
        <f>IFERROR(VLOOKUP(B3065,Misconduct!D:M,10,FALSE),"")</f>
        <v/>
      </c>
    </row>
    <row r="3066" spans="1:11">
      <c r="A3066" s="161" t="str">
        <f>IF(Personal_Development!C2960="","",Personal_Development!C2960)</f>
        <v/>
      </c>
      <c r="B3066" t="str">
        <f>IF(Personal_Development!D2960="","",Personal_Development!D2960)</f>
        <v/>
      </c>
      <c r="C3066" t="str">
        <f>IF(Personal_Development!E2960="","",Personal_Development!E2960)</f>
        <v/>
      </c>
      <c r="D3066" t="str">
        <f>IFERROR(VLOOKUP(B3066,Personal_Development!D:DL,113,FALSE),"")</f>
        <v/>
      </c>
      <c r="E3066" t="str">
        <f>IFERROR(VLOOKUP(B3066,Kaizen!D:X,21,FALSE),"")</f>
        <v/>
      </c>
      <c r="F3066" t="str">
        <f>IFERROR(VLOOKUP(B3066,'Safety Idea'!D:X,21,FALSE),"")</f>
        <v/>
      </c>
      <c r="G3066" t="str">
        <f>IFERROR(VLOOKUP(B3066,'Compulsory Training'!D:Z,23,FALSE),"")</f>
        <v/>
      </c>
      <c r="H3066" t="str">
        <f>IFERROR(VLOOKUP(B3066,Attendance!D:BQ,65,FALSE),"")</f>
        <v/>
      </c>
      <c r="I3066" t="str">
        <f>IFERROR(VLOOKUP(B3066,Misconduct!D:M,8,FALSE),"")</f>
        <v/>
      </c>
      <c r="J3066" t="str">
        <f>IFERROR(VLOOKUP(B3066,Misconduct!D:M,9,FALSE),"")</f>
        <v/>
      </c>
      <c r="K3066" t="str">
        <f>IFERROR(VLOOKUP(B3066,Misconduct!D:M,10,FALSE),"")</f>
        <v/>
      </c>
    </row>
    <row r="3067" spans="1:11">
      <c r="A3067" s="161" t="str">
        <f>IF(Personal_Development!C2961="","",Personal_Development!C2961)</f>
        <v/>
      </c>
      <c r="B3067" t="str">
        <f>IF(Personal_Development!D2961="","",Personal_Development!D2961)</f>
        <v/>
      </c>
      <c r="C3067" t="str">
        <f>IF(Personal_Development!E2961="","",Personal_Development!E2961)</f>
        <v/>
      </c>
      <c r="D3067" t="str">
        <f>IFERROR(VLOOKUP(B3067,Personal_Development!D:DL,113,FALSE),"")</f>
        <v/>
      </c>
      <c r="E3067" t="str">
        <f>IFERROR(VLOOKUP(B3067,Kaizen!D:X,21,FALSE),"")</f>
        <v/>
      </c>
      <c r="F3067" t="str">
        <f>IFERROR(VLOOKUP(B3067,'Safety Idea'!D:X,21,FALSE),"")</f>
        <v/>
      </c>
      <c r="G3067" t="str">
        <f>IFERROR(VLOOKUP(B3067,'Compulsory Training'!D:Z,23,FALSE),"")</f>
        <v/>
      </c>
      <c r="H3067" t="str">
        <f>IFERROR(VLOOKUP(B3067,Attendance!D:BQ,65,FALSE),"")</f>
        <v/>
      </c>
      <c r="I3067" t="str">
        <f>IFERROR(VLOOKUP(B3067,Misconduct!D:M,8,FALSE),"")</f>
        <v/>
      </c>
      <c r="J3067" t="str">
        <f>IFERROR(VLOOKUP(B3067,Misconduct!D:M,9,FALSE),"")</f>
        <v/>
      </c>
      <c r="K3067" t="str">
        <f>IFERROR(VLOOKUP(B3067,Misconduct!D:M,10,FALSE),"")</f>
        <v/>
      </c>
    </row>
    <row r="3068" spans="1:11">
      <c r="A3068" s="161" t="str">
        <f>IF(Personal_Development!C2962="","",Personal_Development!C2962)</f>
        <v/>
      </c>
      <c r="B3068" t="str">
        <f>IF(Personal_Development!D2962="","",Personal_Development!D2962)</f>
        <v/>
      </c>
      <c r="C3068" t="str">
        <f>IF(Personal_Development!E2962="","",Personal_Development!E2962)</f>
        <v/>
      </c>
      <c r="D3068" t="str">
        <f>IFERROR(VLOOKUP(B3068,Personal_Development!D:DL,113,FALSE),"")</f>
        <v/>
      </c>
      <c r="E3068" t="str">
        <f>IFERROR(VLOOKUP(B3068,Kaizen!D:X,21,FALSE),"")</f>
        <v/>
      </c>
      <c r="F3068" t="str">
        <f>IFERROR(VLOOKUP(B3068,'Safety Idea'!D:X,21,FALSE),"")</f>
        <v/>
      </c>
      <c r="G3068" t="str">
        <f>IFERROR(VLOOKUP(B3068,'Compulsory Training'!D:Z,23,FALSE),"")</f>
        <v/>
      </c>
      <c r="H3068" t="str">
        <f>IFERROR(VLOOKUP(B3068,Attendance!D:BQ,65,FALSE),"")</f>
        <v/>
      </c>
      <c r="I3068" t="str">
        <f>IFERROR(VLOOKUP(B3068,Misconduct!D:M,8,FALSE),"")</f>
        <v/>
      </c>
      <c r="J3068" t="str">
        <f>IFERROR(VLOOKUP(B3068,Misconduct!D:M,9,FALSE),"")</f>
        <v/>
      </c>
      <c r="K3068" t="str">
        <f>IFERROR(VLOOKUP(B3068,Misconduct!D:M,10,FALSE),"")</f>
        <v/>
      </c>
    </row>
    <row r="3069" spans="1:11">
      <c r="A3069" s="161" t="str">
        <f>IF(Personal_Development!C2963="","",Personal_Development!C2963)</f>
        <v/>
      </c>
      <c r="B3069" t="str">
        <f>IF(Personal_Development!D2963="","",Personal_Development!D2963)</f>
        <v/>
      </c>
      <c r="C3069" t="str">
        <f>IF(Personal_Development!E2963="","",Personal_Development!E2963)</f>
        <v/>
      </c>
      <c r="D3069" t="str">
        <f>IFERROR(VLOOKUP(B3069,Personal_Development!D:DL,113,FALSE),"")</f>
        <v/>
      </c>
      <c r="E3069" t="str">
        <f>IFERROR(VLOOKUP(B3069,Kaizen!D:X,21,FALSE),"")</f>
        <v/>
      </c>
      <c r="F3069" t="str">
        <f>IFERROR(VLOOKUP(B3069,'Safety Idea'!D:X,21,FALSE),"")</f>
        <v/>
      </c>
      <c r="G3069" t="str">
        <f>IFERROR(VLOOKUP(B3069,'Compulsory Training'!D:Z,23,FALSE),"")</f>
        <v/>
      </c>
      <c r="H3069" t="str">
        <f>IFERROR(VLOOKUP(B3069,Attendance!D:BQ,65,FALSE),"")</f>
        <v/>
      </c>
      <c r="I3069" t="str">
        <f>IFERROR(VLOOKUP(B3069,Misconduct!D:M,8,FALSE),"")</f>
        <v/>
      </c>
      <c r="J3069" t="str">
        <f>IFERROR(VLOOKUP(B3069,Misconduct!D:M,9,FALSE),"")</f>
        <v/>
      </c>
      <c r="K3069" t="str">
        <f>IFERROR(VLOOKUP(B3069,Misconduct!D:M,10,FALSE),"")</f>
        <v/>
      </c>
    </row>
    <row r="3070" spans="1:11">
      <c r="A3070" s="161" t="str">
        <f>IF(Personal_Development!C2964="","",Personal_Development!C2964)</f>
        <v/>
      </c>
      <c r="B3070" t="str">
        <f>IF(Personal_Development!D2964="","",Personal_Development!D2964)</f>
        <v/>
      </c>
      <c r="C3070" t="str">
        <f>IF(Personal_Development!E2964="","",Personal_Development!E2964)</f>
        <v/>
      </c>
      <c r="D3070" t="str">
        <f>IFERROR(VLOOKUP(B3070,Personal_Development!D:DL,113,FALSE),"")</f>
        <v/>
      </c>
      <c r="E3070" t="str">
        <f>IFERROR(VLOOKUP(B3070,Kaizen!D:X,21,FALSE),"")</f>
        <v/>
      </c>
      <c r="F3070" t="str">
        <f>IFERROR(VLOOKUP(B3070,'Safety Idea'!D:X,21,FALSE),"")</f>
        <v/>
      </c>
      <c r="G3070" t="str">
        <f>IFERROR(VLOOKUP(B3070,'Compulsory Training'!D:Z,23,FALSE),"")</f>
        <v/>
      </c>
      <c r="H3070" t="str">
        <f>IFERROR(VLOOKUP(B3070,Attendance!D:BQ,65,FALSE),"")</f>
        <v/>
      </c>
      <c r="I3070" t="str">
        <f>IFERROR(VLOOKUP(B3070,Misconduct!D:M,8,FALSE),"")</f>
        <v/>
      </c>
      <c r="J3070" t="str">
        <f>IFERROR(VLOOKUP(B3070,Misconduct!D:M,9,FALSE),"")</f>
        <v/>
      </c>
      <c r="K3070" t="str">
        <f>IFERROR(VLOOKUP(B3070,Misconduct!D:M,10,FALSE),"")</f>
        <v/>
      </c>
    </row>
    <row r="3071" spans="1:11">
      <c r="A3071" s="161" t="str">
        <f>IF(Personal_Development!C2965="","",Personal_Development!C2965)</f>
        <v/>
      </c>
      <c r="B3071" t="str">
        <f>IF(Personal_Development!D2965="","",Personal_Development!D2965)</f>
        <v/>
      </c>
      <c r="C3071" t="str">
        <f>IF(Personal_Development!E2965="","",Personal_Development!E2965)</f>
        <v/>
      </c>
      <c r="D3071" t="str">
        <f>IFERROR(VLOOKUP(B3071,Personal_Development!D:DL,113,FALSE),"")</f>
        <v/>
      </c>
      <c r="E3071" t="str">
        <f>IFERROR(VLOOKUP(B3071,Kaizen!D:X,21,FALSE),"")</f>
        <v/>
      </c>
      <c r="F3071" t="str">
        <f>IFERROR(VLOOKUP(B3071,'Safety Idea'!D:X,21,FALSE),"")</f>
        <v/>
      </c>
      <c r="G3071" t="str">
        <f>IFERROR(VLOOKUP(B3071,'Compulsory Training'!D:Z,23,FALSE),"")</f>
        <v/>
      </c>
      <c r="H3071" t="str">
        <f>IFERROR(VLOOKUP(B3071,Attendance!D:BQ,65,FALSE),"")</f>
        <v/>
      </c>
      <c r="I3071" t="str">
        <f>IFERROR(VLOOKUP(B3071,Misconduct!D:M,8,FALSE),"")</f>
        <v/>
      </c>
      <c r="J3071" t="str">
        <f>IFERROR(VLOOKUP(B3071,Misconduct!D:M,9,FALSE),"")</f>
        <v/>
      </c>
      <c r="K3071" t="str">
        <f>IFERROR(VLOOKUP(B3071,Misconduct!D:M,10,FALSE),"")</f>
        <v/>
      </c>
    </row>
    <row r="3072" spans="1:11">
      <c r="A3072" s="161" t="str">
        <f>IF(Personal_Development!C2966="","",Personal_Development!C2966)</f>
        <v/>
      </c>
      <c r="B3072" t="str">
        <f>IF(Personal_Development!D2966="","",Personal_Development!D2966)</f>
        <v/>
      </c>
      <c r="C3072" t="str">
        <f>IF(Personal_Development!E2966="","",Personal_Development!E2966)</f>
        <v/>
      </c>
      <c r="D3072" t="str">
        <f>IFERROR(VLOOKUP(B3072,Personal_Development!D:DL,113,FALSE),"")</f>
        <v/>
      </c>
      <c r="E3072" t="str">
        <f>IFERROR(VLOOKUP(B3072,Kaizen!D:X,21,FALSE),"")</f>
        <v/>
      </c>
      <c r="F3072" t="str">
        <f>IFERROR(VLOOKUP(B3072,'Safety Idea'!D:X,21,FALSE),"")</f>
        <v/>
      </c>
      <c r="G3072" t="str">
        <f>IFERROR(VLOOKUP(B3072,'Compulsory Training'!D:Z,23,FALSE),"")</f>
        <v/>
      </c>
      <c r="H3072" t="str">
        <f>IFERROR(VLOOKUP(B3072,Attendance!D:BQ,65,FALSE),"")</f>
        <v/>
      </c>
      <c r="I3072" t="str">
        <f>IFERROR(VLOOKUP(B3072,Misconduct!D:M,8,FALSE),"")</f>
        <v/>
      </c>
      <c r="J3072" t="str">
        <f>IFERROR(VLOOKUP(B3072,Misconduct!D:M,9,FALSE),"")</f>
        <v/>
      </c>
      <c r="K3072" t="str">
        <f>IFERROR(VLOOKUP(B3072,Misconduct!D:M,10,FALSE),"")</f>
        <v/>
      </c>
    </row>
    <row r="3073" spans="1:11">
      <c r="A3073" s="161" t="str">
        <f>IF(Personal_Development!C2967="","",Personal_Development!C2967)</f>
        <v/>
      </c>
      <c r="B3073" t="str">
        <f>IF(Personal_Development!D2967="","",Personal_Development!D2967)</f>
        <v/>
      </c>
      <c r="C3073" t="str">
        <f>IF(Personal_Development!E2967="","",Personal_Development!E2967)</f>
        <v/>
      </c>
      <c r="D3073" t="str">
        <f>IFERROR(VLOOKUP(B3073,Personal_Development!D:DL,113,FALSE),"")</f>
        <v/>
      </c>
      <c r="E3073" t="str">
        <f>IFERROR(VLOOKUP(B3073,Kaizen!D:X,21,FALSE),"")</f>
        <v/>
      </c>
      <c r="F3073" t="str">
        <f>IFERROR(VLOOKUP(B3073,'Safety Idea'!D:X,21,FALSE),"")</f>
        <v/>
      </c>
      <c r="G3073" t="str">
        <f>IFERROR(VLOOKUP(B3073,'Compulsory Training'!D:Z,23,FALSE),"")</f>
        <v/>
      </c>
      <c r="H3073" t="str">
        <f>IFERROR(VLOOKUP(B3073,Attendance!D:BQ,65,FALSE),"")</f>
        <v/>
      </c>
      <c r="I3073" t="str">
        <f>IFERROR(VLOOKUP(B3073,Misconduct!D:M,8,FALSE),"")</f>
        <v/>
      </c>
      <c r="J3073" t="str">
        <f>IFERROR(VLOOKUP(B3073,Misconduct!D:M,9,FALSE),"")</f>
        <v/>
      </c>
      <c r="K3073" t="str">
        <f>IFERROR(VLOOKUP(B3073,Misconduct!D:M,10,FALSE),"")</f>
        <v/>
      </c>
    </row>
    <row r="3074" spans="1:11">
      <c r="A3074" s="161" t="str">
        <f>IF(Personal_Development!C2968="","",Personal_Development!C2968)</f>
        <v/>
      </c>
      <c r="B3074" t="str">
        <f>IF(Personal_Development!D2968="","",Personal_Development!D2968)</f>
        <v/>
      </c>
      <c r="C3074" t="str">
        <f>IF(Personal_Development!E2968="","",Personal_Development!E2968)</f>
        <v/>
      </c>
      <c r="D3074" t="str">
        <f>IFERROR(VLOOKUP(B3074,Personal_Development!D:DL,113,FALSE),"")</f>
        <v/>
      </c>
      <c r="E3074" t="str">
        <f>IFERROR(VLOOKUP(B3074,Kaizen!D:X,21,FALSE),"")</f>
        <v/>
      </c>
      <c r="F3074" t="str">
        <f>IFERROR(VLOOKUP(B3074,'Safety Idea'!D:X,21,FALSE),"")</f>
        <v/>
      </c>
      <c r="G3074" t="str">
        <f>IFERROR(VLOOKUP(B3074,'Compulsory Training'!D:Z,23,FALSE),"")</f>
        <v/>
      </c>
      <c r="H3074" t="str">
        <f>IFERROR(VLOOKUP(B3074,Attendance!D:BQ,65,FALSE),"")</f>
        <v/>
      </c>
      <c r="I3074" t="str">
        <f>IFERROR(VLOOKUP(B3074,Misconduct!D:M,8,FALSE),"")</f>
        <v/>
      </c>
      <c r="J3074" t="str">
        <f>IFERROR(VLOOKUP(B3074,Misconduct!D:M,9,FALSE),"")</f>
        <v/>
      </c>
      <c r="K3074" t="str">
        <f>IFERROR(VLOOKUP(B3074,Misconduct!D:M,10,FALSE),"")</f>
        <v/>
      </c>
    </row>
    <row r="3075" spans="1:11">
      <c r="A3075" s="161" t="str">
        <f>IF(Personal_Development!C2969="","",Personal_Development!C2969)</f>
        <v/>
      </c>
      <c r="B3075" t="str">
        <f>IF(Personal_Development!D2969="","",Personal_Development!D2969)</f>
        <v/>
      </c>
      <c r="C3075" t="str">
        <f>IF(Personal_Development!E2969="","",Personal_Development!E2969)</f>
        <v/>
      </c>
      <c r="D3075" t="str">
        <f>IFERROR(VLOOKUP(B3075,Personal_Development!D:DL,113,FALSE),"")</f>
        <v/>
      </c>
      <c r="E3075" t="str">
        <f>IFERROR(VLOOKUP(B3075,Kaizen!D:X,21,FALSE),"")</f>
        <v/>
      </c>
      <c r="F3075" t="str">
        <f>IFERROR(VLOOKUP(B3075,'Safety Idea'!D:X,21,FALSE),"")</f>
        <v/>
      </c>
      <c r="G3075" t="str">
        <f>IFERROR(VLOOKUP(B3075,'Compulsory Training'!D:Z,23,FALSE),"")</f>
        <v/>
      </c>
      <c r="H3075" t="str">
        <f>IFERROR(VLOOKUP(B3075,Attendance!D:BQ,65,FALSE),"")</f>
        <v/>
      </c>
      <c r="I3075" t="str">
        <f>IFERROR(VLOOKUP(B3075,Misconduct!D:M,8,FALSE),"")</f>
        <v/>
      </c>
      <c r="J3075" t="str">
        <f>IFERROR(VLOOKUP(B3075,Misconduct!D:M,9,FALSE),"")</f>
        <v/>
      </c>
      <c r="K3075" t="str">
        <f>IFERROR(VLOOKUP(B3075,Misconduct!D:M,10,FALSE),"")</f>
        <v/>
      </c>
    </row>
    <row r="3076" spans="1:11">
      <c r="A3076" s="161" t="str">
        <f>IF(Personal_Development!C2970="","",Personal_Development!C2970)</f>
        <v/>
      </c>
      <c r="B3076" t="str">
        <f>IF(Personal_Development!D2970="","",Personal_Development!D2970)</f>
        <v/>
      </c>
      <c r="C3076" t="str">
        <f>IF(Personal_Development!E2970="","",Personal_Development!E2970)</f>
        <v/>
      </c>
      <c r="D3076" t="str">
        <f>IFERROR(VLOOKUP(B3076,Personal_Development!D:DL,113,FALSE),"")</f>
        <v/>
      </c>
      <c r="E3076" t="str">
        <f>IFERROR(VLOOKUP(B3076,Kaizen!D:X,21,FALSE),"")</f>
        <v/>
      </c>
      <c r="F3076" t="str">
        <f>IFERROR(VLOOKUP(B3076,'Safety Idea'!D:X,21,FALSE),"")</f>
        <v/>
      </c>
      <c r="G3076" t="str">
        <f>IFERROR(VLOOKUP(B3076,'Compulsory Training'!D:Z,23,FALSE),"")</f>
        <v/>
      </c>
      <c r="H3076" t="str">
        <f>IFERROR(VLOOKUP(B3076,Attendance!D:BQ,65,FALSE),"")</f>
        <v/>
      </c>
      <c r="I3076" t="str">
        <f>IFERROR(VLOOKUP(B3076,Misconduct!D:M,8,FALSE),"")</f>
        <v/>
      </c>
      <c r="J3076" t="str">
        <f>IFERROR(VLOOKUP(B3076,Misconduct!D:M,9,FALSE),"")</f>
        <v/>
      </c>
      <c r="K3076" t="str">
        <f>IFERROR(VLOOKUP(B3076,Misconduct!D:M,10,FALSE),"")</f>
        <v/>
      </c>
    </row>
    <row r="3077" spans="1:11">
      <c r="A3077" s="161" t="str">
        <f>IF(Personal_Development!C2971="","",Personal_Development!C2971)</f>
        <v/>
      </c>
      <c r="B3077" t="str">
        <f>IF(Personal_Development!D2971="","",Personal_Development!D2971)</f>
        <v/>
      </c>
      <c r="C3077" t="str">
        <f>IF(Personal_Development!E2971="","",Personal_Development!E2971)</f>
        <v/>
      </c>
      <c r="D3077" t="str">
        <f>IFERROR(VLOOKUP(B3077,Personal_Development!D:DL,113,FALSE),"")</f>
        <v/>
      </c>
      <c r="E3077" t="str">
        <f>IFERROR(VLOOKUP(B3077,Kaizen!D:X,21,FALSE),"")</f>
        <v/>
      </c>
      <c r="F3077" t="str">
        <f>IFERROR(VLOOKUP(B3077,'Safety Idea'!D:X,21,FALSE),"")</f>
        <v/>
      </c>
      <c r="G3077" t="str">
        <f>IFERROR(VLOOKUP(B3077,'Compulsory Training'!D:Z,23,FALSE),"")</f>
        <v/>
      </c>
      <c r="H3077" t="str">
        <f>IFERROR(VLOOKUP(B3077,Attendance!D:BQ,65,FALSE),"")</f>
        <v/>
      </c>
      <c r="I3077" t="str">
        <f>IFERROR(VLOOKUP(B3077,Misconduct!D:M,8,FALSE),"")</f>
        <v/>
      </c>
      <c r="J3077" t="str">
        <f>IFERROR(VLOOKUP(B3077,Misconduct!D:M,9,FALSE),"")</f>
        <v/>
      </c>
      <c r="K3077" t="str">
        <f>IFERROR(VLOOKUP(B3077,Misconduct!D:M,10,FALSE),"")</f>
        <v/>
      </c>
    </row>
    <row r="3078" spans="1:11">
      <c r="A3078" s="161" t="str">
        <f>IF(Personal_Development!C2972="","",Personal_Development!C2972)</f>
        <v/>
      </c>
      <c r="B3078" t="str">
        <f>IF(Personal_Development!D2972="","",Personal_Development!D2972)</f>
        <v/>
      </c>
      <c r="C3078" t="str">
        <f>IF(Personal_Development!E2972="","",Personal_Development!E2972)</f>
        <v/>
      </c>
      <c r="D3078" t="str">
        <f>IFERROR(VLOOKUP(B3078,Personal_Development!D:DL,113,FALSE),"")</f>
        <v/>
      </c>
      <c r="E3078" t="str">
        <f>IFERROR(VLOOKUP(B3078,Kaizen!D:X,21,FALSE),"")</f>
        <v/>
      </c>
      <c r="F3078" t="str">
        <f>IFERROR(VLOOKUP(B3078,'Safety Idea'!D:X,21,FALSE),"")</f>
        <v/>
      </c>
      <c r="G3078" t="str">
        <f>IFERROR(VLOOKUP(B3078,'Compulsory Training'!D:Z,23,FALSE),"")</f>
        <v/>
      </c>
      <c r="H3078" t="str">
        <f>IFERROR(VLOOKUP(B3078,Attendance!D:BQ,65,FALSE),"")</f>
        <v/>
      </c>
      <c r="I3078" t="str">
        <f>IFERROR(VLOOKUP(B3078,Misconduct!D:M,8,FALSE),"")</f>
        <v/>
      </c>
      <c r="J3078" t="str">
        <f>IFERROR(VLOOKUP(B3078,Misconduct!D:M,9,FALSE),"")</f>
        <v/>
      </c>
      <c r="K3078" t="str">
        <f>IFERROR(VLOOKUP(B3078,Misconduct!D:M,10,FALSE),"")</f>
        <v/>
      </c>
    </row>
    <row r="3079" spans="1:11">
      <c r="A3079" s="161" t="str">
        <f>IF(Personal_Development!C2973="","",Personal_Development!C2973)</f>
        <v/>
      </c>
      <c r="B3079" t="str">
        <f>IF(Personal_Development!D2973="","",Personal_Development!D2973)</f>
        <v/>
      </c>
      <c r="C3079" t="str">
        <f>IF(Personal_Development!E2973="","",Personal_Development!E2973)</f>
        <v/>
      </c>
      <c r="D3079" t="str">
        <f>IFERROR(VLOOKUP(B3079,Personal_Development!D:DL,113,FALSE),"")</f>
        <v/>
      </c>
      <c r="E3079" t="str">
        <f>IFERROR(VLOOKUP(B3079,Kaizen!D:X,21,FALSE),"")</f>
        <v/>
      </c>
      <c r="F3079" t="str">
        <f>IFERROR(VLOOKUP(B3079,'Safety Idea'!D:X,21,FALSE),"")</f>
        <v/>
      </c>
      <c r="G3079" t="str">
        <f>IFERROR(VLOOKUP(B3079,'Compulsory Training'!D:Z,23,FALSE),"")</f>
        <v/>
      </c>
      <c r="H3079" t="str">
        <f>IFERROR(VLOOKUP(B3079,Attendance!D:BQ,65,FALSE),"")</f>
        <v/>
      </c>
      <c r="I3079" t="str">
        <f>IFERROR(VLOOKUP(B3079,Misconduct!D:M,8,FALSE),"")</f>
        <v/>
      </c>
      <c r="J3079" t="str">
        <f>IFERROR(VLOOKUP(B3079,Misconduct!D:M,9,FALSE),"")</f>
        <v/>
      </c>
      <c r="K3079" t="str">
        <f>IFERROR(VLOOKUP(B3079,Misconduct!D:M,10,FALSE),"")</f>
        <v/>
      </c>
    </row>
    <row r="3080" spans="1:11">
      <c r="A3080" s="161" t="str">
        <f>IF(Personal_Development!C2974="","",Personal_Development!C2974)</f>
        <v/>
      </c>
      <c r="B3080" t="str">
        <f>IF(Personal_Development!D2974="","",Personal_Development!D2974)</f>
        <v/>
      </c>
      <c r="C3080" t="str">
        <f>IF(Personal_Development!E2974="","",Personal_Development!E2974)</f>
        <v/>
      </c>
      <c r="D3080" t="str">
        <f>IFERROR(VLOOKUP(B3080,Personal_Development!D:DL,113,FALSE),"")</f>
        <v/>
      </c>
      <c r="E3080" t="str">
        <f>IFERROR(VLOOKUP(B3080,Kaizen!D:X,21,FALSE),"")</f>
        <v/>
      </c>
      <c r="F3080" t="str">
        <f>IFERROR(VLOOKUP(B3080,'Safety Idea'!D:X,21,FALSE),"")</f>
        <v/>
      </c>
      <c r="G3080" t="str">
        <f>IFERROR(VLOOKUP(B3080,'Compulsory Training'!D:Z,23,FALSE),"")</f>
        <v/>
      </c>
      <c r="H3080" t="str">
        <f>IFERROR(VLOOKUP(B3080,Attendance!D:BQ,65,FALSE),"")</f>
        <v/>
      </c>
      <c r="I3080" t="str">
        <f>IFERROR(VLOOKUP(B3080,Misconduct!D:M,8,FALSE),"")</f>
        <v/>
      </c>
      <c r="J3080" t="str">
        <f>IFERROR(VLOOKUP(B3080,Misconduct!D:M,9,FALSE),"")</f>
        <v/>
      </c>
      <c r="K3080" t="str">
        <f>IFERROR(VLOOKUP(B3080,Misconduct!D:M,10,FALSE),"")</f>
        <v/>
      </c>
    </row>
    <row r="3081" spans="1:11">
      <c r="A3081" s="161" t="str">
        <f>IF(Personal_Development!C2975="","",Personal_Development!C2975)</f>
        <v/>
      </c>
      <c r="B3081" t="str">
        <f>IF(Personal_Development!D2975="","",Personal_Development!D2975)</f>
        <v/>
      </c>
      <c r="C3081" t="str">
        <f>IF(Personal_Development!E2975="","",Personal_Development!E2975)</f>
        <v/>
      </c>
      <c r="D3081" t="str">
        <f>IFERROR(VLOOKUP(B3081,Personal_Development!D:DL,113,FALSE),"")</f>
        <v/>
      </c>
      <c r="E3081" t="str">
        <f>IFERROR(VLOOKUP(B3081,Kaizen!D:X,21,FALSE),"")</f>
        <v/>
      </c>
      <c r="F3081" t="str">
        <f>IFERROR(VLOOKUP(B3081,'Safety Idea'!D:X,21,FALSE),"")</f>
        <v/>
      </c>
      <c r="G3081" t="str">
        <f>IFERROR(VLOOKUP(B3081,'Compulsory Training'!D:Z,23,FALSE),"")</f>
        <v/>
      </c>
      <c r="H3081" t="str">
        <f>IFERROR(VLOOKUP(B3081,Attendance!D:BQ,65,FALSE),"")</f>
        <v/>
      </c>
      <c r="I3081" t="str">
        <f>IFERROR(VLOOKUP(B3081,Misconduct!D:M,8,FALSE),"")</f>
        <v/>
      </c>
      <c r="J3081" t="str">
        <f>IFERROR(VLOOKUP(B3081,Misconduct!D:M,9,FALSE),"")</f>
        <v/>
      </c>
      <c r="K3081" t="str">
        <f>IFERROR(VLOOKUP(B3081,Misconduct!D:M,10,FALSE),"")</f>
        <v/>
      </c>
    </row>
    <row r="3082" spans="1:11">
      <c r="A3082" s="161" t="str">
        <f>IF(Personal_Development!C2976="","",Personal_Development!C2976)</f>
        <v/>
      </c>
      <c r="B3082" t="str">
        <f>IF(Personal_Development!D2976="","",Personal_Development!D2976)</f>
        <v/>
      </c>
      <c r="C3082" t="str">
        <f>IF(Personal_Development!E2976="","",Personal_Development!E2976)</f>
        <v/>
      </c>
      <c r="D3082" t="str">
        <f>IFERROR(VLOOKUP(B3082,Personal_Development!D:DL,113,FALSE),"")</f>
        <v/>
      </c>
      <c r="E3082" t="str">
        <f>IFERROR(VLOOKUP(B3082,Kaizen!D:X,21,FALSE),"")</f>
        <v/>
      </c>
      <c r="F3082" t="str">
        <f>IFERROR(VLOOKUP(B3082,'Safety Idea'!D:X,21,FALSE),"")</f>
        <v/>
      </c>
      <c r="G3082" t="str">
        <f>IFERROR(VLOOKUP(B3082,'Compulsory Training'!D:Z,23,FALSE),"")</f>
        <v/>
      </c>
      <c r="H3082" t="str">
        <f>IFERROR(VLOOKUP(B3082,Attendance!D:BQ,65,FALSE),"")</f>
        <v/>
      </c>
      <c r="I3082" t="str">
        <f>IFERROR(VLOOKUP(B3082,Misconduct!D:M,8,FALSE),"")</f>
        <v/>
      </c>
      <c r="J3082" t="str">
        <f>IFERROR(VLOOKUP(B3082,Misconduct!D:M,9,FALSE),"")</f>
        <v/>
      </c>
      <c r="K3082" t="str">
        <f>IFERROR(VLOOKUP(B3082,Misconduct!D:M,10,FALSE),"")</f>
        <v/>
      </c>
    </row>
    <row r="3083" spans="1:11">
      <c r="A3083" s="161" t="str">
        <f>IF(Personal_Development!C2977="","",Personal_Development!C2977)</f>
        <v/>
      </c>
      <c r="B3083" t="str">
        <f>IF(Personal_Development!D2977="","",Personal_Development!D2977)</f>
        <v/>
      </c>
      <c r="C3083" t="str">
        <f>IF(Personal_Development!E2977="","",Personal_Development!E2977)</f>
        <v/>
      </c>
      <c r="D3083" t="str">
        <f>IFERROR(VLOOKUP(B3083,Personal_Development!D:DL,113,FALSE),"")</f>
        <v/>
      </c>
      <c r="E3083" t="str">
        <f>IFERROR(VLOOKUP(B3083,Kaizen!D:X,21,FALSE),"")</f>
        <v/>
      </c>
      <c r="F3083" t="str">
        <f>IFERROR(VLOOKUP(B3083,'Safety Idea'!D:X,21,FALSE),"")</f>
        <v/>
      </c>
      <c r="G3083" t="str">
        <f>IFERROR(VLOOKUP(B3083,'Compulsory Training'!D:Z,23,FALSE),"")</f>
        <v/>
      </c>
      <c r="H3083" t="str">
        <f>IFERROR(VLOOKUP(B3083,Attendance!D:BQ,65,FALSE),"")</f>
        <v/>
      </c>
      <c r="I3083" t="str">
        <f>IFERROR(VLOOKUP(B3083,Misconduct!D:M,8,FALSE),"")</f>
        <v/>
      </c>
      <c r="J3083" t="str">
        <f>IFERROR(VLOOKUP(B3083,Misconduct!D:M,9,FALSE),"")</f>
        <v/>
      </c>
      <c r="K3083" t="str">
        <f>IFERROR(VLOOKUP(B3083,Misconduct!D:M,10,FALSE),"")</f>
        <v/>
      </c>
    </row>
    <row r="3084" spans="1:11">
      <c r="A3084" s="161" t="str">
        <f>IF(Personal_Development!C2978="","",Personal_Development!C2978)</f>
        <v/>
      </c>
      <c r="B3084" t="str">
        <f>IF(Personal_Development!D2978="","",Personal_Development!D2978)</f>
        <v/>
      </c>
      <c r="C3084" t="str">
        <f>IF(Personal_Development!E2978="","",Personal_Development!E2978)</f>
        <v/>
      </c>
      <c r="D3084" t="str">
        <f>IFERROR(VLOOKUP(B3084,Personal_Development!D:DL,113,FALSE),"")</f>
        <v/>
      </c>
      <c r="E3084" t="str">
        <f>IFERROR(VLOOKUP(B3084,Kaizen!D:X,21,FALSE),"")</f>
        <v/>
      </c>
      <c r="F3084" t="str">
        <f>IFERROR(VLOOKUP(B3084,'Safety Idea'!D:X,21,FALSE),"")</f>
        <v/>
      </c>
      <c r="G3084" t="str">
        <f>IFERROR(VLOOKUP(B3084,'Compulsory Training'!D:Z,23,FALSE),"")</f>
        <v/>
      </c>
      <c r="H3084" t="str">
        <f>IFERROR(VLOOKUP(B3084,Attendance!D:BQ,65,FALSE),"")</f>
        <v/>
      </c>
      <c r="I3084" t="str">
        <f>IFERROR(VLOOKUP(B3084,Misconduct!D:M,8,FALSE),"")</f>
        <v/>
      </c>
      <c r="J3084" t="str">
        <f>IFERROR(VLOOKUP(B3084,Misconduct!D:M,9,FALSE),"")</f>
        <v/>
      </c>
      <c r="K3084" t="str">
        <f>IFERROR(VLOOKUP(B3084,Misconduct!D:M,10,FALSE),"")</f>
        <v/>
      </c>
    </row>
    <row r="3085" spans="1:11">
      <c r="A3085" s="161" t="str">
        <f>IF(Personal_Development!C2979="","",Personal_Development!C2979)</f>
        <v/>
      </c>
      <c r="B3085" t="str">
        <f>IF(Personal_Development!D2979="","",Personal_Development!D2979)</f>
        <v/>
      </c>
      <c r="C3085" t="str">
        <f>IF(Personal_Development!E2979="","",Personal_Development!E2979)</f>
        <v/>
      </c>
      <c r="D3085" t="str">
        <f>IFERROR(VLOOKUP(B3085,Personal_Development!D:DL,113,FALSE),"")</f>
        <v/>
      </c>
      <c r="E3085" t="str">
        <f>IFERROR(VLOOKUP(B3085,Kaizen!D:X,21,FALSE),"")</f>
        <v/>
      </c>
      <c r="F3085" t="str">
        <f>IFERROR(VLOOKUP(B3085,'Safety Idea'!D:X,21,FALSE),"")</f>
        <v/>
      </c>
      <c r="G3085" t="str">
        <f>IFERROR(VLOOKUP(B3085,'Compulsory Training'!D:Z,23,FALSE),"")</f>
        <v/>
      </c>
      <c r="H3085" t="str">
        <f>IFERROR(VLOOKUP(B3085,Attendance!D:BQ,65,FALSE),"")</f>
        <v/>
      </c>
      <c r="I3085" t="str">
        <f>IFERROR(VLOOKUP(B3085,Misconduct!D:M,8,FALSE),"")</f>
        <v/>
      </c>
      <c r="J3085" t="str">
        <f>IFERROR(VLOOKUP(B3085,Misconduct!D:M,9,FALSE),"")</f>
        <v/>
      </c>
      <c r="K3085" t="str">
        <f>IFERROR(VLOOKUP(B3085,Misconduct!D:M,10,FALSE),"")</f>
        <v/>
      </c>
    </row>
    <row r="3086" spans="1:11">
      <c r="A3086" s="161" t="str">
        <f>IF(Personal_Development!C2980="","",Personal_Development!C2980)</f>
        <v/>
      </c>
      <c r="B3086" t="str">
        <f>IF(Personal_Development!D2980="","",Personal_Development!D2980)</f>
        <v/>
      </c>
      <c r="C3086" t="str">
        <f>IF(Personal_Development!E2980="","",Personal_Development!E2980)</f>
        <v/>
      </c>
      <c r="D3086" t="str">
        <f>IFERROR(VLOOKUP(B3086,Personal_Development!D:DL,113,FALSE),"")</f>
        <v/>
      </c>
      <c r="E3086" t="str">
        <f>IFERROR(VLOOKUP(B3086,Kaizen!D:X,21,FALSE),"")</f>
        <v/>
      </c>
      <c r="F3086" t="str">
        <f>IFERROR(VLOOKUP(B3086,'Safety Idea'!D:X,21,FALSE),"")</f>
        <v/>
      </c>
      <c r="G3086" t="str">
        <f>IFERROR(VLOOKUP(B3086,'Compulsory Training'!D:Z,23,FALSE),"")</f>
        <v/>
      </c>
      <c r="H3086" t="str">
        <f>IFERROR(VLOOKUP(B3086,Attendance!D:BQ,65,FALSE),"")</f>
        <v/>
      </c>
      <c r="I3086" t="str">
        <f>IFERROR(VLOOKUP(B3086,Misconduct!D:M,8,FALSE),"")</f>
        <v/>
      </c>
      <c r="J3086" t="str">
        <f>IFERROR(VLOOKUP(B3086,Misconduct!D:M,9,FALSE),"")</f>
        <v/>
      </c>
      <c r="K3086" t="str">
        <f>IFERROR(VLOOKUP(B3086,Misconduct!D:M,10,FALSE),"")</f>
        <v/>
      </c>
    </row>
    <row r="3087" spans="1:11">
      <c r="A3087" s="161" t="str">
        <f>IF(Personal_Development!C2981="","",Personal_Development!C2981)</f>
        <v/>
      </c>
      <c r="B3087" t="str">
        <f>IF(Personal_Development!D2981="","",Personal_Development!D2981)</f>
        <v/>
      </c>
      <c r="C3087" t="str">
        <f>IF(Personal_Development!E2981="","",Personal_Development!E2981)</f>
        <v/>
      </c>
      <c r="D3087" t="str">
        <f>IFERROR(VLOOKUP(B3087,Personal_Development!D:DL,113,FALSE),"")</f>
        <v/>
      </c>
      <c r="E3087" t="str">
        <f>IFERROR(VLOOKUP(B3087,Kaizen!D:X,21,FALSE),"")</f>
        <v/>
      </c>
      <c r="F3087" t="str">
        <f>IFERROR(VLOOKUP(B3087,'Safety Idea'!D:X,21,FALSE),"")</f>
        <v/>
      </c>
      <c r="G3087" t="str">
        <f>IFERROR(VLOOKUP(B3087,'Compulsory Training'!D:Z,23,FALSE),"")</f>
        <v/>
      </c>
      <c r="H3087" t="str">
        <f>IFERROR(VLOOKUP(B3087,Attendance!D:BQ,65,FALSE),"")</f>
        <v/>
      </c>
      <c r="I3087" t="str">
        <f>IFERROR(VLOOKUP(B3087,Misconduct!D:M,8,FALSE),"")</f>
        <v/>
      </c>
      <c r="J3087" t="str">
        <f>IFERROR(VLOOKUP(B3087,Misconduct!D:M,9,FALSE),"")</f>
        <v/>
      </c>
      <c r="K3087" t="str">
        <f>IFERROR(VLOOKUP(B3087,Misconduct!D:M,10,FALSE),"")</f>
        <v/>
      </c>
    </row>
    <row r="3088" spans="1:11">
      <c r="A3088" s="161" t="str">
        <f>IF(Personal_Development!C2982="","",Personal_Development!C2982)</f>
        <v/>
      </c>
      <c r="B3088" t="str">
        <f>IF(Personal_Development!D2982="","",Personal_Development!D2982)</f>
        <v/>
      </c>
      <c r="C3088" t="str">
        <f>IF(Personal_Development!E2982="","",Personal_Development!E2982)</f>
        <v/>
      </c>
      <c r="D3088" t="str">
        <f>IFERROR(VLOOKUP(B3088,Personal_Development!D:DL,113,FALSE),"")</f>
        <v/>
      </c>
      <c r="E3088" t="str">
        <f>IFERROR(VLOOKUP(B3088,Kaizen!D:X,21,FALSE),"")</f>
        <v/>
      </c>
      <c r="F3088" t="str">
        <f>IFERROR(VLOOKUP(B3088,'Safety Idea'!D:X,21,FALSE),"")</f>
        <v/>
      </c>
      <c r="G3088" t="str">
        <f>IFERROR(VLOOKUP(B3088,'Compulsory Training'!D:Z,23,FALSE),"")</f>
        <v/>
      </c>
      <c r="H3088" t="str">
        <f>IFERROR(VLOOKUP(B3088,Attendance!D:BQ,65,FALSE),"")</f>
        <v/>
      </c>
      <c r="I3088" t="str">
        <f>IFERROR(VLOOKUP(B3088,Misconduct!D:M,8,FALSE),"")</f>
        <v/>
      </c>
      <c r="J3088" t="str">
        <f>IFERROR(VLOOKUP(B3088,Misconduct!D:M,9,FALSE),"")</f>
        <v/>
      </c>
      <c r="K3088" t="str">
        <f>IFERROR(VLOOKUP(B3088,Misconduct!D:M,10,FALSE),"")</f>
        <v/>
      </c>
    </row>
    <row r="3089" spans="1:11">
      <c r="A3089" s="161" t="str">
        <f>IF(Personal_Development!C2983="","",Personal_Development!C2983)</f>
        <v/>
      </c>
      <c r="B3089" t="str">
        <f>IF(Personal_Development!D2983="","",Personal_Development!D2983)</f>
        <v/>
      </c>
      <c r="C3089" t="str">
        <f>IF(Personal_Development!E2983="","",Personal_Development!E2983)</f>
        <v/>
      </c>
      <c r="D3089" t="str">
        <f>IFERROR(VLOOKUP(B3089,Personal_Development!D:DL,113,FALSE),"")</f>
        <v/>
      </c>
      <c r="E3089" t="str">
        <f>IFERROR(VLOOKUP(B3089,Kaizen!D:X,21,FALSE),"")</f>
        <v/>
      </c>
      <c r="F3089" t="str">
        <f>IFERROR(VLOOKUP(B3089,'Safety Idea'!D:X,21,FALSE),"")</f>
        <v/>
      </c>
      <c r="G3089" t="str">
        <f>IFERROR(VLOOKUP(B3089,'Compulsory Training'!D:Z,23,FALSE),"")</f>
        <v/>
      </c>
      <c r="H3089" t="str">
        <f>IFERROR(VLOOKUP(B3089,Attendance!D:BQ,65,FALSE),"")</f>
        <v/>
      </c>
      <c r="I3089" t="str">
        <f>IFERROR(VLOOKUP(B3089,Misconduct!D:M,8,FALSE),"")</f>
        <v/>
      </c>
      <c r="J3089" t="str">
        <f>IFERROR(VLOOKUP(B3089,Misconduct!D:M,9,FALSE),"")</f>
        <v/>
      </c>
      <c r="K3089" t="str">
        <f>IFERROR(VLOOKUP(B3089,Misconduct!D:M,10,FALSE),"")</f>
        <v/>
      </c>
    </row>
    <row r="3090" spans="1:11">
      <c r="A3090" s="161" t="str">
        <f>IF(Personal_Development!C2984="","",Personal_Development!C2984)</f>
        <v/>
      </c>
      <c r="B3090" t="str">
        <f>IF(Personal_Development!D2984="","",Personal_Development!D2984)</f>
        <v/>
      </c>
      <c r="C3090" t="str">
        <f>IF(Personal_Development!E2984="","",Personal_Development!E2984)</f>
        <v/>
      </c>
      <c r="D3090" t="str">
        <f>IFERROR(VLOOKUP(B3090,Personal_Development!D:DL,113,FALSE),"")</f>
        <v/>
      </c>
      <c r="E3090" t="str">
        <f>IFERROR(VLOOKUP(B3090,Kaizen!D:X,21,FALSE),"")</f>
        <v/>
      </c>
      <c r="F3090" t="str">
        <f>IFERROR(VLOOKUP(B3090,'Safety Idea'!D:X,21,FALSE),"")</f>
        <v/>
      </c>
      <c r="G3090" t="str">
        <f>IFERROR(VLOOKUP(B3090,'Compulsory Training'!D:Z,23,FALSE),"")</f>
        <v/>
      </c>
      <c r="H3090" t="str">
        <f>IFERROR(VLOOKUP(B3090,Attendance!D:BQ,65,FALSE),"")</f>
        <v/>
      </c>
      <c r="I3090" t="str">
        <f>IFERROR(VLOOKUP(B3090,Misconduct!D:M,8,FALSE),"")</f>
        <v/>
      </c>
      <c r="J3090" t="str">
        <f>IFERROR(VLOOKUP(B3090,Misconduct!D:M,9,FALSE),"")</f>
        <v/>
      </c>
      <c r="K3090" t="str">
        <f>IFERROR(VLOOKUP(B3090,Misconduct!D:M,10,FALSE),"")</f>
        <v/>
      </c>
    </row>
    <row r="3091" spans="1:11">
      <c r="A3091" s="161" t="str">
        <f>IF(Personal_Development!C2985="","",Personal_Development!C2985)</f>
        <v/>
      </c>
      <c r="B3091" t="str">
        <f>IF(Personal_Development!D2985="","",Personal_Development!D2985)</f>
        <v/>
      </c>
      <c r="C3091" t="str">
        <f>IF(Personal_Development!E2985="","",Personal_Development!E2985)</f>
        <v/>
      </c>
      <c r="D3091" t="str">
        <f>IFERROR(VLOOKUP(B3091,Personal_Development!D:DL,113,FALSE),"")</f>
        <v/>
      </c>
      <c r="E3091" t="str">
        <f>IFERROR(VLOOKUP(B3091,Kaizen!D:X,21,FALSE),"")</f>
        <v/>
      </c>
      <c r="F3091" t="str">
        <f>IFERROR(VLOOKUP(B3091,'Safety Idea'!D:X,21,FALSE),"")</f>
        <v/>
      </c>
      <c r="G3091" t="str">
        <f>IFERROR(VLOOKUP(B3091,'Compulsory Training'!D:Z,23,FALSE),"")</f>
        <v/>
      </c>
      <c r="H3091" t="str">
        <f>IFERROR(VLOOKUP(B3091,Attendance!D:BQ,65,FALSE),"")</f>
        <v/>
      </c>
      <c r="I3091" t="str">
        <f>IFERROR(VLOOKUP(B3091,Misconduct!D:M,8,FALSE),"")</f>
        <v/>
      </c>
      <c r="J3091" t="str">
        <f>IFERROR(VLOOKUP(B3091,Misconduct!D:M,9,FALSE),"")</f>
        <v/>
      </c>
      <c r="K3091" t="str">
        <f>IFERROR(VLOOKUP(B3091,Misconduct!D:M,10,FALSE),"")</f>
        <v/>
      </c>
    </row>
    <row r="3092" spans="1:11">
      <c r="A3092" s="161" t="str">
        <f>IF(Personal_Development!C2986="","",Personal_Development!C2986)</f>
        <v/>
      </c>
      <c r="B3092" t="str">
        <f>IF(Personal_Development!D2986="","",Personal_Development!D2986)</f>
        <v/>
      </c>
      <c r="C3092" t="str">
        <f>IF(Personal_Development!E2986="","",Personal_Development!E2986)</f>
        <v/>
      </c>
      <c r="D3092" t="str">
        <f>IFERROR(VLOOKUP(B3092,Personal_Development!D:DL,113,FALSE),"")</f>
        <v/>
      </c>
      <c r="E3092" t="str">
        <f>IFERROR(VLOOKUP(B3092,Kaizen!D:X,21,FALSE),"")</f>
        <v/>
      </c>
      <c r="F3092" t="str">
        <f>IFERROR(VLOOKUP(B3092,'Safety Idea'!D:X,21,FALSE),"")</f>
        <v/>
      </c>
      <c r="G3092" t="str">
        <f>IFERROR(VLOOKUP(B3092,'Compulsory Training'!D:Z,23,FALSE),"")</f>
        <v/>
      </c>
      <c r="H3092" t="str">
        <f>IFERROR(VLOOKUP(B3092,Attendance!D:BQ,65,FALSE),"")</f>
        <v/>
      </c>
      <c r="I3092" t="str">
        <f>IFERROR(VLOOKUP(B3092,Misconduct!D:M,8,FALSE),"")</f>
        <v/>
      </c>
      <c r="J3092" t="str">
        <f>IFERROR(VLOOKUP(B3092,Misconduct!D:M,9,FALSE),"")</f>
        <v/>
      </c>
      <c r="K3092" t="str">
        <f>IFERROR(VLOOKUP(B3092,Misconduct!D:M,10,FALSE),"")</f>
        <v/>
      </c>
    </row>
    <row r="3093" spans="1:11">
      <c r="A3093" s="161" t="str">
        <f>IF(Personal_Development!C2987="","",Personal_Development!C2987)</f>
        <v/>
      </c>
      <c r="B3093" t="str">
        <f>IF(Personal_Development!D2987="","",Personal_Development!D2987)</f>
        <v/>
      </c>
      <c r="C3093" t="str">
        <f>IF(Personal_Development!E2987="","",Personal_Development!E2987)</f>
        <v/>
      </c>
      <c r="D3093" t="str">
        <f>IFERROR(VLOOKUP(B3093,Personal_Development!D:DL,113,FALSE),"")</f>
        <v/>
      </c>
      <c r="E3093" t="str">
        <f>IFERROR(VLOOKUP(B3093,Kaizen!D:X,21,FALSE),"")</f>
        <v/>
      </c>
      <c r="F3093" t="str">
        <f>IFERROR(VLOOKUP(B3093,'Safety Idea'!D:X,21,FALSE),"")</f>
        <v/>
      </c>
      <c r="G3093" t="str">
        <f>IFERROR(VLOOKUP(B3093,'Compulsory Training'!D:Z,23,FALSE),"")</f>
        <v/>
      </c>
      <c r="H3093" t="str">
        <f>IFERROR(VLOOKUP(B3093,Attendance!D:BQ,65,FALSE),"")</f>
        <v/>
      </c>
      <c r="I3093" t="str">
        <f>IFERROR(VLOOKUP(B3093,Misconduct!D:M,8,FALSE),"")</f>
        <v/>
      </c>
      <c r="J3093" t="str">
        <f>IFERROR(VLOOKUP(B3093,Misconduct!D:M,9,FALSE),"")</f>
        <v/>
      </c>
      <c r="K3093" t="str">
        <f>IFERROR(VLOOKUP(B3093,Misconduct!D:M,10,FALSE),"")</f>
        <v/>
      </c>
    </row>
    <row r="3094" spans="1:11">
      <c r="A3094" s="161" t="str">
        <f>IF(Personal_Development!C2988="","",Personal_Development!C2988)</f>
        <v/>
      </c>
      <c r="B3094" t="str">
        <f>IF(Personal_Development!D2988="","",Personal_Development!D2988)</f>
        <v/>
      </c>
      <c r="C3094" t="str">
        <f>IF(Personal_Development!E2988="","",Personal_Development!E2988)</f>
        <v/>
      </c>
      <c r="D3094" t="str">
        <f>IFERROR(VLOOKUP(B3094,Personal_Development!D:DL,113,FALSE),"")</f>
        <v/>
      </c>
      <c r="E3094" t="str">
        <f>IFERROR(VLOOKUP(B3094,Kaizen!D:X,21,FALSE),"")</f>
        <v/>
      </c>
      <c r="F3094" t="str">
        <f>IFERROR(VLOOKUP(B3094,'Safety Idea'!D:X,21,FALSE),"")</f>
        <v/>
      </c>
      <c r="G3094" t="str">
        <f>IFERROR(VLOOKUP(B3094,'Compulsory Training'!D:Z,23,FALSE),"")</f>
        <v/>
      </c>
      <c r="H3094" t="str">
        <f>IFERROR(VLOOKUP(B3094,Attendance!D:BQ,65,FALSE),"")</f>
        <v/>
      </c>
      <c r="I3094" t="str">
        <f>IFERROR(VLOOKUP(B3094,Misconduct!D:M,8,FALSE),"")</f>
        <v/>
      </c>
      <c r="J3094" t="str">
        <f>IFERROR(VLOOKUP(B3094,Misconduct!D:M,9,FALSE),"")</f>
        <v/>
      </c>
      <c r="K3094" t="str">
        <f>IFERROR(VLOOKUP(B3094,Misconduct!D:M,10,FALSE),"")</f>
        <v/>
      </c>
    </row>
    <row r="3095" spans="1:11">
      <c r="A3095" s="161" t="str">
        <f>IF(Personal_Development!C2989="","",Personal_Development!C2989)</f>
        <v/>
      </c>
      <c r="B3095" t="str">
        <f>IF(Personal_Development!D2989="","",Personal_Development!D2989)</f>
        <v/>
      </c>
      <c r="C3095" t="str">
        <f>IF(Personal_Development!E2989="","",Personal_Development!E2989)</f>
        <v/>
      </c>
      <c r="D3095" t="str">
        <f>IFERROR(VLOOKUP(B3095,Personal_Development!D:DL,113,FALSE),"")</f>
        <v/>
      </c>
      <c r="E3095" t="str">
        <f>IFERROR(VLOOKUP(B3095,Kaizen!D:X,21,FALSE),"")</f>
        <v/>
      </c>
      <c r="F3095" t="str">
        <f>IFERROR(VLOOKUP(B3095,'Safety Idea'!D:X,21,FALSE),"")</f>
        <v/>
      </c>
      <c r="G3095" t="str">
        <f>IFERROR(VLOOKUP(B3095,'Compulsory Training'!D:Z,23,FALSE),"")</f>
        <v/>
      </c>
      <c r="H3095" t="str">
        <f>IFERROR(VLOOKUP(B3095,Attendance!D:BQ,65,FALSE),"")</f>
        <v/>
      </c>
      <c r="I3095" t="str">
        <f>IFERROR(VLOOKUP(B3095,Misconduct!D:M,8,FALSE),"")</f>
        <v/>
      </c>
      <c r="J3095" t="str">
        <f>IFERROR(VLOOKUP(B3095,Misconduct!D:M,9,FALSE),"")</f>
        <v/>
      </c>
      <c r="K3095" t="str">
        <f>IFERROR(VLOOKUP(B3095,Misconduct!D:M,10,FALSE),"")</f>
        <v/>
      </c>
    </row>
    <row r="3096" spans="1:11">
      <c r="A3096" s="161" t="str">
        <f>IF(Personal_Development!C2990="","",Personal_Development!C2990)</f>
        <v/>
      </c>
      <c r="B3096" t="str">
        <f>IF(Personal_Development!D2990="","",Personal_Development!D2990)</f>
        <v/>
      </c>
      <c r="C3096" t="str">
        <f>IF(Personal_Development!E2990="","",Personal_Development!E2990)</f>
        <v/>
      </c>
      <c r="D3096" t="str">
        <f>IFERROR(VLOOKUP(B3096,Personal_Development!D:DL,113,FALSE),"")</f>
        <v/>
      </c>
      <c r="E3096" t="str">
        <f>IFERROR(VLOOKUP(B3096,Kaizen!D:X,21,FALSE),"")</f>
        <v/>
      </c>
      <c r="F3096" t="str">
        <f>IFERROR(VLOOKUP(B3096,'Safety Idea'!D:X,21,FALSE),"")</f>
        <v/>
      </c>
      <c r="G3096" t="str">
        <f>IFERROR(VLOOKUP(B3096,'Compulsory Training'!D:Z,23,FALSE),"")</f>
        <v/>
      </c>
      <c r="H3096" t="str">
        <f>IFERROR(VLOOKUP(B3096,Attendance!D:BQ,65,FALSE),"")</f>
        <v/>
      </c>
      <c r="I3096" t="str">
        <f>IFERROR(VLOOKUP(B3096,Misconduct!D:M,8,FALSE),"")</f>
        <v/>
      </c>
      <c r="J3096" t="str">
        <f>IFERROR(VLOOKUP(B3096,Misconduct!D:M,9,FALSE),"")</f>
        <v/>
      </c>
      <c r="K3096" t="str">
        <f>IFERROR(VLOOKUP(B3096,Misconduct!D:M,10,FALSE),"")</f>
        <v/>
      </c>
    </row>
    <row r="3097" spans="1:11">
      <c r="A3097" s="161" t="str">
        <f>IF(Personal_Development!C2991="","",Personal_Development!C2991)</f>
        <v/>
      </c>
      <c r="B3097" t="str">
        <f>IF(Personal_Development!D2991="","",Personal_Development!D2991)</f>
        <v/>
      </c>
      <c r="C3097" t="str">
        <f>IF(Personal_Development!E2991="","",Personal_Development!E2991)</f>
        <v/>
      </c>
      <c r="D3097" t="str">
        <f>IFERROR(VLOOKUP(B3097,Personal_Development!D:DL,113,FALSE),"")</f>
        <v/>
      </c>
      <c r="E3097" t="str">
        <f>IFERROR(VLOOKUP(B3097,Kaizen!D:X,21,FALSE),"")</f>
        <v/>
      </c>
      <c r="F3097" t="str">
        <f>IFERROR(VLOOKUP(B3097,'Safety Idea'!D:X,21,FALSE),"")</f>
        <v/>
      </c>
      <c r="G3097" t="str">
        <f>IFERROR(VLOOKUP(B3097,'Compulsory Training'!D:Z,23,FALSE),"")</f>
        <v/>
      </c>
      <c r="H3097" t="str">
        <f>IFERROR(VLOOKUP(B3097,Attendance!D:BQ,65,FALSE),"")</f>
        <v/>
      </c>
      <c r="I3097" t="str">
        <f>IFERROR(VLOOKUP(B3097,Misconduct!D:M,8,FALSE),"")</f>
        <v/>
      </c>
      <c r="J3097" t="str">
        <f>IFERROR(VLOOKUP(B3097,Misconduct!D:M,9,FALSE),"")</f>
        <v/>
      </c>
      <c r="K3097" t="str">
        <f>IFERROR(VLOOKUP(B3097,Misconduct!D:M,10,FALSE),"")</f>
        <v/>
      </c>
    </row>
    <row r="3098" spans="1:11">
      <c r="A3098" s="161" t="str">
        <f>IF(Personal_Development!C2992="","",Personal_Development!C2992)</f>
        <v/>
      </c>
      <c r="B3098" t="str">
        <f>IF(Personal_Development!D2992="","",Personal_Development!D2992)</f>
        <v/>
      </c>
      <c r="C3098" t="str">
        <f>IF(Personal_Development!E2992="","",Personal_Development!E2992)</f>
        <v/>
      </c>
      <c r="D3098" t="str">
        <f>IFERROR(VLOOKUP(B3098,Personal_Development!D:DL,113,FALSE),"")</f>
        <v/>
      </c>
      <c r="E3098" t="str">
        <f>IFERROR(VLOOKUP(B3098,Kaizen!D:X,21,FALSE),"")</f>
        <v/>
      </c>
      <c r="F3098" t="str">
        <f>IFERROR(VLOOKUP(B3098,'Safety Idea'!D:X,21,FALSE),"")</f>
        <v/>
      </c>
      <c r="G3098" t="str">
        <f>IFERROR(VLOOKUP(B3098,'Compulsory Training'!D:Z,23,FALSE),"")</f>
        <v/>
      </c>
      <c r="H3098" t="str">
        <f>IFERROR(VLOOKUP(B3098,Attendance!D:BQ,65,FALSE),"")</f>
        <v/>
      </c>
      <c r="I3098" t="str">
        <f>IFERROR(VLOOKUP(B3098,Misconduct!D:M,8,FALSE),"")</f>
        <v/>
      </c>
      <c r="J3098" t="str">
        <f>IFERROR(VLOOKUP(B3098,Misconduct!D:M,9,FALSE),"")</f>
        <v/>
      </c>
      <c r="K3098" t="str">
        <f>IFERROR(VLOOKUP(B3098,Misconduct!D:M,10,FALSE),"")</f>
        <v/>
      </c>
    </row>
    <row r="3099" spans="1:11">
      <c r="A3099" s="161" t="str">
        <f>IF(Personal_Development!C2993="","",Personal_Development!C2993)</f>
        <v/>
      </c>
      <c r="B3099" t="str">
        <f>IF(Personal_Development!D2993="","",Personal_Development!D2993)</f>
        <v/>
      </c>
      <c r="C3099" t="str">
        <f>IF(Personal_Development!E2993="","",Personal_Development!E2993)</f>
        <v/>
      </c>
      <c r="D3099" t="str">
        <f>IFERROR(VLOOKUP(B3099,Personal_Development!D:DL,113,FALSE),"")</f>
        <v/>
      </c>
      <c r="E3099" t="str">
        <f>IFERROR(VLOOKUP(B3099,Kaizen!D:X,21,FALSE),"")</f>
        <v/>
      </c>
      <c r="F3099" t="str">
        <f>IFERROR(VLOOKUP(B3099,'Safety Idea'!D:X,21,FALSE),"")</f>
        <v/>
      </c>
      <c r="G3099" t="str">
        <f>IFERROR(VLOOKUP(B3099,'Compulsory Training'!D:Z,23,FALSE),"")</f>
        <v/>
      </c>
      <c r="H3099" t="str">
        <f>IFERROR(VLOOKUP(B3099,Attendance!D:BQ,65,FALSE),"")</f>
        <v/>
      </c>
      <c r="I3099" t="str">
        <f>IFERROR(VLOOKUP(B3099,Misconduct!D:M,8,FALSE),"")</f>
        <v/>
      </c>
      <c r="J3099" t="str">
        <f>IFERROR(VLOOKUP(B3099,Misconduct!D:M,9,FALSE),"")</f>
        <v/>
      </c>
      <c r="K3099" t="str">
        <f>IFERROR(VLOOKUP(B3099,Misconduct!D:M,10,FALSE),"")</f>
        <v/>
      </c>
    </row>
    <row r="3100" spans="1:11">
      <c r="A3100" s="161" t="str">
        <f>IF(Personal_Development!C2994="","",Personal_Development!C2994)</f>
        <v/>
      </c>
      <c r="B3100" t="str">
        <f>IF(Personal_Development!D2994="","",Personal_Development!D2994)</f>
        <v/>
      </c>
      <c r="C3100" t="str">
        <f>IF(Personal_Development!E2994="","",Personal_Development!E2994)</f>
        <v/>
      </c>
      <c r="D3100" t="str">
        <f>IFERROR(VLOOKUP(B3100,Personal_Development!D:DL,113,FALSE),"")</f>
        <v/>
      </c>
      <c r="E3100" t="str">
        <f>IFERROR(VLOOKUP(B3100,Kaizen!D:X,21,FALSE),"")</f>
        <v/>
      </c>
      <c r="F3100" t="str">
        <f>IFERROR(VLOOKUP(B3100,'Safety Idea'!D:X,21,FALSE),"")</f>
        <v/>
      </c>
      <c r="G3100" t="str">
        <f>IFERROR(VLOOKUP(B3100,'Compulsory Training'!D:Z,23,FALSE),"")</f>
        <v/>
      </c>
      <c r="H3100" t="str">
        <f>IFERROR(VLOOKUP(B3100,Attendance!D:BQ,65,FALSE),"")</f>
        <v/>
      </c>
      <c r="I3100" t="str">
        <f>IFERROR(VLOOKUP(B3100,Misconduct!D:M,8,FALSE),"")</f>
        <v/>
      </c>
      <c r="J3100" t="str">
        <f>IFERROR(VLOOKUP(B3100,Misconduct!D:M,9,FALSE),"")</f>
        <v/>
      </c>
      <c r="K3100" t="str">
        <f>IFERROR(VLOOKUP(B3100,Misconduct!D:M,10,FALSE),"")</f>
        <v/>
      </c>
    </row>
    <row r="3101" spans="1:11">
      <c r="A3101" s="161" t="str">
        <f>IF(Personal_Development!C2995="","",Personal_Development!C2995)</f>
        <v/>
      </c>
      <c r="B3101" t="str">
        <f>IF(Personal_Development!D2995="","",Personal_Development!D2995)</f>
        <v/>
      </c>
      <c r="C3101" t="str">
        <f>IF(Personal_Development!E2995="","",Personal_Development!E2995)</f>
        <v/>
      </c>
      <c r="D3101" t="str">
        <f>IFERROR(VLOOKUP(B3101,Personal_Development!D:DL,113,FALSE),"")</f>
        <v/>
      </c>
      <c r="E3101" t="str">
        <f>IFERROR(VLOOKUP(B3101,Kaizen!D:X,21,FALSE),"")</f>
        <v/>
      </c>
      <c r="F3101" t="str">
        <f>IFERROR(VLOOKUP(B3101,'Safety Idea'!D:X,21,FALSE),"")</f>
        <v/>
      </c>
      <c r="G3101" t="str">
        <f>IFERROR(VLOOKUP(B3101,'Compulsory Training'!D:Z,23,FALSE),"")</f>
        <v/>
      </c>
      <c r="H3101" t="str">
        <f>IFERROR(VLOOKUP(B3101,Attendance!D:BQ,65,FALSE),"")</f>
        <v/>
      </c>
      <c r="I3101" t="str">
        <f>IFERROR(VLOOKUP(B3101,Misconduct!D:M,8,FALSE),"")</f>
        <v/>
      </c>
      <c r="J3101" t="str">
        <f>IFERROR(VLOOKUP(B3101,Misconduct!D:M,9,FALSE),"")</f>
        <v/>
      </c>
      <c r="K3101" t="str">
        <f>IFERROR(VLOOKUP(B3101,Misconduct!D:M,10,FALSE),"")</f>
        <v/>
      </c>
    </row>
    <row r="3102" spans="1:11">
      <c r="A3102" s="161" t="str">
        <f>IF(Personal_Development!C2996="","",Personal_Development!C2996)</f>
        <v/>
      </c>
      <c r="B3102" t="str">
        <f>IF(Personal_Development!D2996="","",Personal_Development!D2996)</f>
        <v/>
      </c>
      <c r="C3102" t="str">
        <f>IF(Personal_Development!E2996="","",Personal_Development!E2996)</f>
        <v/>
      </c>
      <c r="D3102" t="str">
        <f>IFERROR(VLOOKUP(B3102,Personal_Development!D:DL,113,FALSE),"")</f>
        <v/>
      </c>
      <c r="E3102" t="str">
        <f>IFERROR(VLOOKUP(B3102,Kaizen!D:X,21,FALSE),"")</f>
        <v/>
      </c>
      <c r="F3102" t="str">
        <f>IFERROR(VLOOKUP(B3102,'Safety Idea'!D:X,21,FALSE),"")</f>
        <v/>
      </c>
      <c r="G3102" t="str">
        <f>IFERROR(VLOOKUP(B3102,'Compulsory Training'!D:Z,23,FALSE),"")</f>
        <v/>
      </c>
      <c r="H3102" t="str">
        <f>IFERROR(VLOOKUP(B3102,Attendance!D:BQ,65,FALSE),"")</f>
        <v/>
      </c>
      <c r="I3102" t="str">
        <f>IFERROR(VLOOKUP(B3102,Misconduct!D:M,8,FALSE),"")</f>
        <v/>
      </c>
      <c r="J3102" t="str">
        <f>IFERROR(VLOOKUP(B3102,Misconduct!D:M,9,FALSE),"")</f>
        <v/>
      </c>
      <c r="K3102" t="str">
        <f>IFERROR(VLOOKUP(B3102,Misconduct!D:M,10,FALSE),"")</f>
        <v/>
      </c>
    </row>
    <row r="3103" spans="1:11">
      <c r="A3103" s="161" t="str">
        <f>IF(Personal_Development!C2997="","",Personal_Development!C2997)</f>
        <v/>
      </c>
      <c r="B3103" t="str">
        <f>IF(Personal_Development!D2997="","",Personal_Development!D2997)</f>
        <v/>
      </c>
      <c r="C3103" t="str">
        <f>IF(Personal_Development!E2997="","",Personal_Development!E2997)</f>
        <v/>
      </c>
      <c r="D3103" t="str">
        <f>IFERROR(VLOOKUP(B3103,Personal_Development!D:DL,113,FALSE),"")</f>
        <v/>
      </c>
      <c r="E3103" t="str">
        <f>IFERROR(VLOOKUP(B3103,Kaizen!D:X,21,FALSE),"")</f>
        <v/>
      </c>
      <c r="F3103" t="str">
        <f>IFERROR(VLOOKUP(B3103,'Safety Idea'!D:X,21,FALSE),"")</f>
        <v/>
      </c>
      <c r="G3103" t="str">
        <f>IFERROR(VLOOKUP(B3103,'Compulsory Training'!D:Z,23,FALSE),"")</f>
        <v/>
      </c>
      <c r="H3103" t="str">
        <f>IFERROR(VLOOKUP(B3103,Attendance!D:BQ,65,FALSE),"")</f>
        <v/>
      </c>
      <c r="I3103" t="str">
        <f>IFERROR(VLOOKUP(B3103,Misconduct!D:M,8,FALSE),"")</f>
        <v/>
      </c>
      <c r="J3103" t="str">
        <f>IFERROR(VLOOKUP(B3103,Misconduct!D:M,9,FALSE),"")</f>
        <v/>
      </c>
      <c r="K3103" t="str">
        <f>IFERROR(VLOOKUP(B3103,Misconduct!D:M,10,FALSE),"")</f>
        <v/>
      </c>
    </row>
    <row r="3104" spans="1:11">
      <c r="A3104" s="161" t="str">
        <f>IF(Personal_Development!C2998="","",Personal_Development!C2998)</f>
        <v/>
      </c>
      <c r="B3104" t="str">
        <f>IF(Personal_Development!D2998="","",Personal_Development!D2998)</f>
        <v/>
      </c>
      <c r="C3104" t="str">
        <f>IF(Personal_Development!E2998="","",Personal_Development!E2998)</f>
        <v/>
      </c>
      <c r="D3104" t="str">
        <f>IFERROR(VLOOKUP(B3104,Personal_Development!D:DL,113,FALSE),"")</f>
        <v/>
      </c>
      <c r="E3104" t="str">
        <f>IFERROR(VLOOKUP(B3104,Kaizen!D:X,21,FALSE),"")</f>
        <v/>
      </c>
      <c r="F3104" t="str">
        <f>IFERROR(VLOOKUP(B3104,'Safety Idea'!D:X,21,FALSE),"")</f>
        <v/>
      </c>
      <c r="G3104" t="str">
        <f>IFERROR(VLOOKUP(B3104,'Compulsory Training'!D:Z,23,FALSE),"")</f>
        <v/>
      </c>
      <c r="H3104" t="str">
        <f>IFERROR(VLOOKUP(B3104,Attendance!D:BQ,65,FALSE),"")</f>
        <v/>
      </c>
      <c r="I3104" t="str">
        <f>IFERROR(VLOOKUP(B3104,Misconduct!D:M,8,FALSE),"")</f>
        <v/>
      </c>
      <c r="J3104" t="str">
        <f>IFERROR(VLOOKUP(B3104,Misconduct!D:M,9,FALSE),"")</f>
        <v/>
      </c>
      <c r="K3104" t="str">
        <f>IFERROR(VLOOKUP(B3104,Misconduct!D:M,10,FALSE),"")</f>
        <v/>
      </c>
    </row>
    <row r="3105" spans="1:11">
      <c r="A3105" s="161" t="str">
        <f>IF(Personal_Development!C2999="","",Personal_Development!C2999)</f>
        <v/>
      </c>
      <c r="B3105" t="str">
        <f>IF(Personal_Development!D2999="","",Personal_Development!D2999)</f>
        <v/>
      </c>
      <c r="C3105" t="str">
        <f>IF(Personal_Development!E2999="","",Personal_Development!E2999)</f>
        <v/>
      </c>
      <c r="D3105" t="str">
        <f>IFERROR(VLOOKUP(B3105,Personal_Development!D:DL,113,FALSE),"")</f>
        <v/>
      </c>
      <c r="E3105" t="str">
        <f>IFERROR(VLOOKUP(B3105,Kaizen!D:X,21,FALSE),"")</f>
        <v/>
      </c>
      <c r="F3105" t="str">
        <f>IFERROR(VLOOKUP(B3105,'Safety Idea'!D:X,21,FALSE),"")</f>
        <v/>
      </c>
      <c r="G3105" t="str">
        <f>IFERROR(VLOOKUP(B3105,'Compulsory Training'!D:Z,23,FALSE),"")</f>
        <v/>
      </c>
      <c r="H3105" t="str">
        <f>IFERROR(VLOOKUP(B3105,Attendance!D:BQ,65,FALSE),"")</f>
        <v/>
      </c>
      <c r="I3105" t="str">
        <f>IFERROR(VLOOKUP(B3105,Misconduct!D:M,8,FALSE),"")</f>
        <v/>
      </c>
      <c r="J3105" t="str">
        <f>IFERROR(VLOOKUP(B3105,Misconduct!D:M,9,FALSE),"")</f>
        <v/>
      </c>
      <c r="K3105" t="str">
        <f>IFERROR(VLOOKUP(B3105,Misconduct!D:M,10,FALSE),"")</f>
        <v/>
      </c>
    </row>
    <row r="3106" spans="1:11">
      <c r="A3106" s="161" t="str">
        <f>IF(Personal_Development!C3000="","",Personal_Development!C3000)</f>
        <v/>
      </c>
      <c r="B3106" t="str">
        <f>IF(Personal_Development!D3000="","",Personal_Development!D3000)</f>
        <v/>
      </c>
      <c r="C3106" t="str">
        <f>IF(Personal_Development!E3000="","",Personal_Development!E3000)</f>
        <v/>
      </c>
      <c r="D3106" t="str">
        <f>IFERROR(VLOOKUP(B3106,Personal_Development!D:DL,113,FALSE),"")</f>
        <v/>
      </c>
      <c r="E3106" t="str">
        <f>IFERROR(VLOOKUP(B3106,Kaizen!D:X,21,FALSE),"")</f>
        <v/>
      </c>
      <c r="F3106" t="str">
        <f>IFERROR(VLOOKUP(B3106,'Safety Idea'!D:X,21,FALSE),"")</f>
        <v/>
      </c>
      <c r="G3106" t="str">
        <f>IFERROR(VLOOKUP(B3106,'Compulsory Training'!D:Z,23,FALSE),"")</f>
        <v/>
      </c>
      <c r="H3106" t="str">
        <f>IFERROR(VLOOKUP(B3106,Attendance!D:BQ,65,FALSE),"")</f>
        <v/>
      </c>
      <c r="I3106" t="str">
        <f>IFERROR(VLOOKUP(B3106,Misconduct!D:M,8,FALSE),"")</f>
        <v/>
      </c>
      <c r="J3106" t="str">
        <f>IFERROR(VLOOKUP(B3106,Misconduct!D:M,9,FALSE),"")</f>
        <v/>
      </c>
      <c r="K3106" t="str">
        <f>IFERROR(VLOOKUP(B3106,Misconduct!D:M,10,FALSE),"")</f>
        <v/>
      </c>
    </row>
    <row r="3107" spans="1:11">
      <c r="A3107" s="161" t="str">
        <f>IF(Personal_Development!C3001="","",Personal_Development!C3001)</f>
        <v/>
      </c>
      <c r="B3107" t="str">
        <f>IF(Personal_Development!D3001="","",Personal_Development!D3001)</f>
        <v/>
      </c>
      <c r="C3107" t="str">
        <f>IF(Personal_Development!E3001="","",Personal_Development!E3001)</f>
        <v/>
      </c>
      <c r="D3107" t="str">
        <f>IFERROR(VLOOKUP(B3107,Personal_Development!D:DL,113,FALSE),"")</f>
        <v/>
      </c>
      <c r="E3107" t="str">
        <f>IFERROR(VLOOKUP(B3107,Kaizen!D:X,21,FALSE),"")</f>
        <v/>
      </c>
      <c r="F3107" t="str">
        <f>IFERROR(VLOOKUP(B3107,'Safety Idea'!D:X,21,FALSE),"")</f>
        <v/>
      </c>
      <c r="G3107" t="str">
        <f>IFERROR(VLOOKUP(B3107,'Compulsory Training'!D:Z,23,FALSE),"")</f>
        <v/>
      </c>
      <c r="H3107" t="str">
        <f>IFERROR(VLOOKUP(B3107,Attendance!D:BQ,65,FALSE),"")</f>
        <v/>
      </c>
      <c r="I3107" t="str">
        <f>IFERROR(VLOOKUP(B3107,Misconduct!D:M,8,FALSE),"")</f>
        <v/>
      </c>
      <c r="J3107" t="str">
        <f>IFERROR(VLOOKUP(B3107,Misconduct!D:M,9,FALSE),"")</f>
        <v/>
      </c>
      <c r="K3107" t="str">
        <f>IFERROR(VLOOKUP(B3107,Misconduct!D:M,10,FALSE),"")</f>
        <v/>
      </c>
    </row>
    <row r="3108" spans="1:11">
      <c r="A3108" s="161" t="str">
        <f>IF(Personal_Development!C3002="","",Personal_Development!C3002)</f>
        <v/>
      </c>
      <c r="B3108" t="str">
        <f>IF(Personal_Development!D3002="","",Personal_Development!D3002)</f>
        <v/>
      </c>
      <c r="C3108" t="str">
        <f>IF(Personal_Development!E3002="","",Personal_Development!E3002)</f>
        <v/>
      </c>
      <c r="D3108" t="str">
        <f>IFERROR(VLOOKUP(B3108,Personal_Development!D:DL,113,FALSE),"")</f>
        <v/>
      </c>
      <c r="E3108" t="str">
        <f>IFERROR(VLOOKUP(B3108,Kaizen!D:X,21,FALSE),"")</f>
        <v/>
      </c>
      <c r="F3108" t="str">
        <f>IFERROR(VLOOKUP(B3108,'Safety Idea'!D:X,21,FALSE),"")</f>
        <v/>
      </c>
      <c r="G3108" t="str">
        <f>IFERROR(VLOOKUP(B3108,'Compulsory Training'!D:Z,23,FALSE),"")</f>
        <v/>
      </c>
      <c r="H3108" t="str">
        <f>IFERROR(VLOOKUP(B3108,Attendance!D:BQ,65,FALSE),"")</f>
        <v/>
      </c>
      <c r="I3108" t="str">
        <f>IFERROR(VLOOKUP(B3108,Misconduct!D:M,8,FALSE),"")</f>
        <v/>
      </c>
      <c r="J3108" t="str">
        <f>IFERROR(VLOOKUP(B3108,Misconduct!D:M,9,FALSE),"")</f>
        <v/>
      </c>
      <c r="K3108" t="str">
        <f>IFERROR(VLOOKUP(B3108,Misconduct!D:M,10,FALSE),"")</f>
        <v/>
      </c>
    </row>
    <row r="3109" spans="1:11">
      <c r="A3109" s="161" t="str">
        <f>IF(Personal_Development!C3003="","",Personal_Development!C3003)</f>
        <v/>
      </c>
      <c r="B3109" t="str">
        <f>IF(Personal_Development!D3003="","",Personal_Development!D3003)</f>
        <v/>
      </c>
      <c r="C3109" t="str">
        <f>IF(Personal_Development!E3003="","",Personal_Development!E3003)</f>
        <v/>
      </c>
      <c r="D3109" t="str">
        <f>IFERROR(VLOOKUP(B3109,Personal_Development!D:DL,113,FALSE),"")</f>
        <v/>
      </c>
      <c r="E3109" t="str">
        <f>IFERROR(VLOOKUP(B3109,Kaizen!D:X,21,FALSE),"")</f>
        <v/>
      </c>
      <c r="F3109" t="str">
        <f>IFERROR(VLOOKUP(B3109,'Safety Idea'!D:X,21,FALSE),"")</f>
        <v/>
      </c>
      <c r="G3109" t="str">
        <f>IFERROR(VLOOKUP(B3109,'Compulsory Training'!D:Z,23,FALSE),"")</f>
        <v/>
      </c>
      <c r="H3109" t="str">
        <f>IFERROR(VLOOKUP(B3109,Attendance!D:BQ,65,FALSE),"")</f>
        <v/>
      </c>
      <c r="I3109" t="str">
        <f>IFERROR(VLOOKUP(B3109,Misconduct!D:M,8,FALSE),"")</f>
        <v/>
      </c>
      <c r="J3109" t="str">
        <f>IFERROR(VLOOKUP(B3109,Misconduct!D:M,9,FALSE),"")</f>
        <v/>
      </c>
      <c r="K3109" t="str">
        <f>IFERROR(VLOOKUP(B3109,Misconduct!D:M,10,FALSE),"")</f>
        <v/>
      </c>
    </row>
    <row r="3110" spans="1:11">
      <c r="A3110" s="161" t="str">
        <f>IF(Personal_Development!C3004="","",Personal_Development!C3004)</f>
        <v/>
      </c>
      <c r="B3110" t="str">
        <f>IF(Personal_Development!D3004="","",Personal_Development!D3004)</f>
        <v/>
      </c>
      <c r="C3110" t="str">
        <f>IF(Personal_Development!E3004="","",Personal_Development!E3004)</f>
        <v/>
      </c>
      <c r="D3110" t="str">
        <f>IFERROR(VLOOKUP(B3110,Personal_Development!D:DL,113,FALSE),"")</f>
        <v/>
      </c>
      <c r="E3110" t="str">
        <f>IFERROR(VLOOKUP(B3110,Kaizen!D:X,21,FALSE),"")</f>
        <v/>
      </c>
      <c r="F3110" t="str">
        <f>IFERROR(VLOOKUP(B3110,'Safety Idea'!D:X,21,FALSE),"")</f>
        <v/>
      </c>
      <c r="G3110" t="str">
        <f>IFERROR(VLOOKUP(B3110,'Compulsory Training'!D:Z,23,FALSE),"")</f>
        <v/>
      </c>
      <c r="H3110" t="str">
        <f>IFERROR(VLOOKUP(B3110,Attendance!D:BQ,65,FALSE),"")</f>
        <v/>
      </c>
      <c r="I3110" t="str">
        <f>IFERROR(VLOOKUP(B3110,Misconduct!D:M,8,FALSE),"")</f>
        <v/>
      </c>
      <c r="J3110" t="str">
        <f>IFERROR(VLOOKUP(B3110,Misconduct!D:M,9,FALSE),"")</f>
        <v/>
      </c>
      <c r="K3110" t="str">
        <f>IFERROR(VLOOKUP(B3110,Misconduct!D:M,10,FALSE),"")</f>
        <v/>
      </c>
    </row>
    <row r="3111" spans="1:11">
      <c r="A3111" s="161" t="str">
        <f>IF(Personal_Development!C3005="","",Personal_Development!C3005)</f>
        <v/>
      </c>
      <c r="B3111" t="str">
        <f>IF(Personal_Development!D3005="","",Personal_Development!D3005)</f>
        <v/>
      </c>
      <c r="C3111" t="str">
        <f>IF(Personal_Development!E3005="","",Personal_Development!E3005)</f>
        <v/>
      </c>
      <c r="D3111" t="str">
        <f>IFERROR(VLOOKUP(B3111,Personal_Development!D:DL,113,FALSE),"")</f>
        <v/>
      </c>
      <c r="E3111" t="str">
        <f>IFERROR(VLOOKUP(B3111,Kaizen!D:X,21,FALSE),"")</f>
        <v/>
      </c>
      <c r="F3111" t="str">
        <f>IFERROR(VLOOKUP(B3111,'Safety Idea'!D:X,21,FALSE),"")</f>
        <v/>
      </c>
      <c r="G3111" t="str">
        <f>IFERROR(VLOOKUP(B3111,'Compulsory Training'!D:Z,23,FALSE),"")</f>
        <v/>
      </c>
      <c r="H3111" t="str">
        <f>IFERROR(VLOOKUP(B3111,Attendance!D:BQ,65,FALSE),"")</f>
        <v/>
      </c>
      <c r="I3111" t="str">
        <f>IFERROR(VLOOKUP(B3111,Misconduct!D:M,8,FALSE),"")</f>
        <v/>
      </c>
      <c r="J3111" t="str">
        <f>IFERROR(VLOOKUP(B3111,Misconduct!D:M,9,FALSE),"")</f>
        <v/>
      </c>
      <c r="K3111" t="str">
        <f>IFERROR(VLOOKUP(B3111,Misconduct!D:M,10,FALSE),"")</f>
        <v/>
      </c>
    </row>
    <row r="3112" spans="1:11">
      <c r="A3112" s="161" t="str">
        <f>IF(Personal_Development!C3006="","",Personal_Development!C3006)</f>
        <v/>
      </c>
      <c r="B3112" t="str">
        <f>IF(Personal_Development!D3006="","",Personal_Development!D3006)</f>
        <v/>
      </c>
      <c r="C3112" t="str">
        <f>IF(Personal_Development!E3006="","",Personal_Development!E3006)</f>
        <v/>
      </c>
      <c r="D3112" t="str">
        <f>IFERROR(VLOOKUP(B3112,Personal_Development!D:DL,113,FALSE),"")</f>
        <v/>
      </c>
      <c r="E3112" t="str">
        <f>IFERROR(VLOOKUP(B3112,Kaizen!D:X,21,FALSE),"")</f>
        <v/>
      </c>
      <c r="F3112" t="str">
        <f>IFERROR(VLOOKUP(B3112,'Safety Idea'!D:X,21,FALSE),"")</f>
        <v/>
      </c>
      <c r="G3112" t="str">
        <f>IFERROR(VLOOKUP(B3112,'Compulsory Training'!D:Z,23,FALSE),"")</f>
        <v/>
      </c>
      <c r="H3112" t="str">
        <f>IFERROR(VLOOKUP(B3112,Attendance!D:BQ,65,FALSE),"")</f>
        <v/>
      </c>
      <c r="I3112" t="str">
        <f>IFERROR(VLOOKUP(B3112,Misconduct!D:M,8,FALSE),"")</f>
        <v/>
      </c>
      <c r="J3112" t="str">
        <f>IFERROR(VLOOKUP(B3112,Misconduct!D:M,9,FALSE),"")</f>
        <v/>
      </c>
      <c r="K3112" t="str">
        <f>IFERROR(VLOOKUP(B3112,Misconduct!D:M,10,FALSE),"")</f>
        <v/>
      </c>
    </row>
    <row r="3113" spans="1:11">
      <c r="A3113" s="161" t="str">
        <f>IF(Personal_Development!C3007="","",Personal_Development!C3007)</f>
        <v/>
      </c>
      <c r="B3113" t="str">
        <f>IF(Personal_Development!D3007="","",Personal_Development!D3007)</f>
        <v/>
      </c>
      <c r="C3113" t="str">
        <f>IF(Personal_Development!E3007="","",Personal_Development!E3007)</f>
        <v/>
      </c>
      <c r="D3113" t="str">
        <f>IFERROR(VLOOKUP(B3113,Personal_Development!D:DL,113,FALSE),"")</f>
        <v/>
      </c>
      <c r="E3113" t="str">
        <f>IFERROR(VLOOKUP(B3113,Kaizen!D:X,21,FALSE),"")</f>
        <v/>
      </c>
      <c r="F3113" t="str">
        <f>IFERROR(VLOOKUP(B3113,'Safety Idea'!D:X,21,FALSE),"")</f>
        <v/>
      </c>
      <c r="G3113" t="str">
        <f>IFERROR(VLOOKUP(B3113,'Compulsory Training'!D:Z,23,FALSE),"")</f>
        <v/>
      </c>
      <c r="H3113" t="str">
        <f>IFERROR(VLOOKUP(B3113,Attendance!D:BQ,65,FALSE),"")</f>
        <v/>
      </c>
      <c r="I3113" t="str">
        <f>IFERROR(VLOOKUP(B3113,Misconduct!D:M,8,FALSE),"")</f>
        <v/>
      </c>
      <c r="J3113" t="str">
        <f>IFERROR(VLOOKUP(B3113,Misconduct!D:M,9,FALSE),"")</f>
        <v/>
      </c>
      <c r="K3113" t="str">
        <f>IFERROR(VLOOKUP(B3113,Misconduct!D:M,10,FALSE),"")</f>
        <v/>
      </c>
    </row>
    <row r="3114" spans="1:11">
      <c r="A3114" s="161" t="str">
        <f>IF(Personal_Development!C3008="","",Personal_Development!C3008)</f>
        <v/>
      </c>
      <c r="B3114" t="str">
        <f>IF(Personal_Development!D3008="","",Personal_Development!D3008)</f>
        <v/>
      </c>
      <c r="C3114" t="str">
        <f>IF(Personal_Development!E3008="","",Personal_Development!E3008)</f>
        <v/>
      </c>
      <c r="D3114" t="str">
        <f>IFERROR(VLOOKUP(B3114,Personal_Development!D:DL,113,FALSE),"")</f>
        <v/>
      </c>
      <c r="E3114" t="str">
        <f>IFERROR(VLOOKUP(B3114,Kaizen!D:X,21,FALSE),"")</f>
        <v/>
      </c>
      <c r="F3114" t="str">
        <f>IFERROR(VLOOKUP(B3114,'Safety Idea'!D:X,21,FALSE),"")</f>
        <v/>
      </c>
      <c r="G3114" t="str">
        <f>IFERROR(VLOOKUP(B3114,'Compulsory Training'!D:Z,23,FALSE),"")</f>
        <v/>
      </c>
      <c r="H3114" t="str">
        <f>IFERROR(VLOOKUP(B3114,Attendance!D:BQ,65,FALSE),"")</f>
        <v/>
      </c>
      <c r="I3114" t="str">
        <f>IFERROR(VLOOKUP(B3114,Misconduct!D:M,8,FALSE),"")</f>
        <v/>
      </c>
      <c r="J3114" t="str">
        <f>IFERROR(VLOOKUP(B3114,Misconduct!D:M,9,FALSE),"")</f>
        <v/>
      </c>
      <c r="K3114" t="str">
        <f>IFERROR(VLOOKUP(B3114,Misconduct!D:M,10,FALSE),"")</f>
        <v/>
      </c>
    </row>
    <row r="3115" spans="1:11">
      <c r="A3115" s="161" t="str">
        <f>IF(Personal_Development!C3009="","",Personal_Development!C3009)</f>
        <v/>
      </c>
      <c r="B3115" t="str">
        <f>IF(Personal_Development!D3009="","",Personal_Development!D3009)</f>
        <v/>
      </c>
      <c r="C3115" t="str">
        <f>IF(Personal_Development!E3009="","",Personal_Development!E3009)</f>
        <v/>
      </c>
      <c r="D3115" t="str">
        <f>IFERROR(VLOOKUP(B3115,Personal_Development!D:DL,113,FALSE),"")</f>
        <v/>
      </c>
      <c r="E3115" t="str">
        <f>IFERROR(VLOOKUP(B3115,Kaizen!D:X,21,FALSE),"")</f>
        <v/>
      </c>
      <c r="F3115" t="str">
        <f>IFERROR(VLOOKUP(B3115,'Safety Idea'!D:X,21,FALSE),"")</f>
        <v/>
      </c>
      <c r="G3115" t="str">
        <f>IFERROR(VLOOKUP(B3115,'Compulsory Training'!D:Z,23,FALSE),"")</f>
        <v/>
      </c>
      <c r="H3115" t="str">
        <f>IFERROR(VLOOKUP(B3115,Attendance!D:BQ,65,FALSE),"")</f>
        <v/>
      </c>
      <c r="I3115" t="str">
        <f>IFERROR(VLOOKUP(B3115,Misconduct!D:M,8,FALSE),"")</f>
        <v/>
      </c>
      <c r="J3115" t="str">
        <f>IFERROR(VLOOKUP(B3115,Misconduct!D:M,9,FALSE),"")</f>
        <v/>
      </c>
      <c r="K3115" t="str">
        <f>IFERROR(VLOOKUP(B3115,Misconduct!D:M,10,FALSE),"")</f>
        <v/>
      </c>
    </row>
    <row r="3116" spans="1:11">
      <c r="A3116" s="161" t="str">
        <f>IF(Personal_Development!C3010="","",Personal_Development!C3010)</f>
        <v/>
      </c>
      <c r="B3116" t="str">
        <f>IF(Personal_Development!D3010="","",Personal_Development!D3010)</f>
        <v/>
      </c>
      <c r="C3116" t="str">
        <f>IF(Personal_Development!E3010="","",Personal_Development!E3010)</f>
        <v/>
      </c>
      <c r="D3116" t="str">
        <f>IFERROR(VLOOKUP(B3116,Personal_Development!D:DL,113,FALSE),"")</f>
        <v/>
      </c>
      <c r="E3116" t="str">
        <f>IFERROR(VLOOKUP(B3116,Kaizen!D:X,21,FALSE),"")</f>
        <v/>
      </c>
      <c r="F3116" t="str">
        <f>IFERROR(VLOOKUP(B3116,'Safety Idea'!D:X,21,FALSE),"")</f>
        <v/>
      </c>
      <c r="G3116" t="str">
        <f>IFERROR(VLOOKUP(B3116,'Compulsory Training'!D:Z,23,FALSE),"")</f>
        <v/>
      </c>
      <c r="H3116" t="str">
        <f>IFERROR(VLOOKUP(B3116,Attendance!D:BQ,65,FALSE),"")</f>
        <v/>
      </c>
      <c r="I3116" t="str">
        <f>IFERROR(VLOOKUP(B3116,Misconduct!D:M,8,FALSE),"")</f>
        <v/>
      </c>
      <c r="J3116" t="str">
        <f>IFERROR(VLOOKUP(B3116,Misconduct!D:M,9,FALSE),"")</f>
        <v/>
      </c>
      <c r="K3116" t="str">
        <f>IFERROR(VLOOKUP(B3116,Misconduct!D:M,10,FALSE),"")</f>
        <v/>
      </c>
    </row>
    <row r="3117" spans="1:11">
      <c r="A3117" s="161" t="str">
        <f>IF(Personal_Development!C3011="","",Personal_Development!C3011)</f>
        <v/>
      </c>
      <c r="B3117" t="str">
        <f>IF(Personal_Development!D3011="","",Personal_Development!D3011)</f>
        <v/>
      </c>
      <c r="C3117" t="str">
        <f>IF(Personal_Development!E3011="","",Personal_Development!E3011)</f>
        <v/>
      </c>
      <c r="D3117" t="str">
        <f>IFERROR(VLOOKUP(B3117,Personal_Development!D:DL,113,FALSE),"")</f>
        <v/>
      </c>
      <c r="E3117" t="str">
        <f>IFERROR(VLOOKUP(B3117,Kaizen!D:X,21,FALSE),"")</f>
        <v/>
      </c>
      <c r="F3117" t="str">
        <f>IFERROR(VLOOKUP(B3117,'Safety Idea'!D:X,21,FALSE),"")</f>
        <v/>
      </c>
      <c r="G3117" t="str">
        <f>IFERROR(VLOOKUP(B3117,'Compulsory Training'!D:Z,23,FALSE),"")</f>
        <v/>
      </c>
      <c r="H3117" t="str">
        <f>IFERROR(VLOOKUP(B3117,Attendance!D:BQ,65,FALSE),"")</f>
        <v/>
      </c>
      <c r="I3117" t="str">
        <f>IFERROR(VLOOKUP(B3117,Misconduct!D:M,8,FALSE),"")</f>
        <v/>
      </c>
      <c r="J3117" t="str">
        <f>IFERROR(VLOOKUP(B3117,Misconduct!D:M,9,FALSE),"")</f>
        <v/>
      </c>
      <c r="K3117" t="str">
        <f>IFERROR(VLOOKUP(B3117,Misconduct!D:M,10,FALSE),"")</f>
        <v/>
      </c>
    </row>
    <row r="3118" spans="1:11">
      <c r="A3118" s="161" t="str">
        <f>IF(Personal_Development!C3012="","",Personal_Development!C3012)</f>
        <v/>
      </c>
      <c r="B3118" t="str">
        <f>IF(Personal_Development!D3012="","",Personal_Development!D3012)</f>
        <v/>
      </c>
      <c r="C3118" t="str">
        <f>IF(Personal_Development!E3012="","",Personal_Development!E3012)</f>
        <v/>
      </c>
      <c r="D3118" t="str">
        <f>IFERROR(VLOOKUP(B3118,Personal_Development!D:DL,113,FALSE),"")</f>
        <v/>
      </c>
      <c r="E3118" t="str">
        <f>IFERROR(VLOOKUP(B3118,Kaizen!D:X,21,FALSE),"")</f>
        <v/>
      </c>
      <c r="F3118" t="str">
        <f>IFERROR(VLOOKUP(B3118,'Safety Idea'!D:X,21,FALSE),"")</f>
        <v/>
      </c>
      <c r="G3118" t="str">
        <f>IFERROR(VLOOKUP(B3118,'Compulsory Training'!D:Z,23,FALSE),"")</f>
        <v/>
      </c>
      <c r="H3118" t="str">
        <f>IFERROR(VLOOKUP(B3118,Attendance!D:BQ,65,FALSE),"")</f>
        <v/>
      </c>
      <c r="I3118" t="str">
        <f>IFERROR(VLOOKUP(B3118,Misconduct!D:M,8,FALSE),"")</f>
        <v/>
      </c>
      <c r="J3118" t="str">
        <f>IFERROR(VLOOKUP(B3118,Misconduct!D:M,9,FALSE),"")</f>
        <v/>
      </c>
      <c r="K3118" t="str">
        <f>IFERROR(VLOOKUP(B3118,Misconduct!D:M,10,FALSE),"")</f>
        <v/>
      </c>
    </row>
    <row r="3119" spans="1:11">
      <c r="A3119" s="161" t="str">
        <f>IF(Personal_Development!C3013="","",Personal_Development!C3013)</f>
        <v/>
      </c>
      <c r="B3119" t="str">
        <f>IF(Personal_Development!D3013="","",Personal_Development!D3013)</f>
        <v/>
      </c>
      <c r="C3119" t="str">
        <f>IF(Personal_Development!E3013="","",Personal_Development!E3013)</f>
        <v/>
      </c>
      <c r="D3119" t="str">
        <f>IFERROR(VLOOKUP(B3119,Personal_Development!D:DL,113,FALSE),"")</f>
        <v/>
      </c>
      <c r="E3119" t="str">
        <f>IFERROR(VLOOKUP(B3119,Kaizen!D:X,21,FALSE),"")</f>
        <v/>
      </c>
      <c r="F3119" t="str">
        <f>IFERROR(VLOOKUP(B3119,'Safety Idea'!D:X,21,FALSE),"")</f>
        <v/>
      </c>
      <c r="G3119" t="str">
        <f>IFERROR(VLOOKUP(B3119,'Compulsory Training'!D:Z,23,FALSE),"")</f>
        <v/>
      </c>
      <c r="H3119" t="str">
        <f>IFERROR(VLOOKUP(B3119,Attendance!D:BQ,65,FALSE),"")</f>
        <v/>
      </c>
      <c r="I3119" t="str">
        <f>IFERROR(VLOOKUP(B3119,Misconduct!D:M,8,FALSE),"")</f>
        <v/>
      </c>
      <c r="J3119" t="str">
        <f>IFERROR(VLOOKUP(B3119,Misconduct!D:M,9,FALSE),"")</f>
        <v/>
      </c>
      <c r="K3119" t="str">
        <f>IFERROR(VLOOKUP(B3119,Misconduct!D:M,10,FALSE),"")</f>
        <v/>
      </c>
    </row>
    <row r="3120" spans="1:11">
      <c r="A3120" s="161" t="str">
        <f>IF(Personal_Development!C3014="","",Personal_Development!C3014)</f>
        <v/>
      </c>
      <c r="B3120" t="str">
        <f>IF(Personal_Development!D3014="","",Personal_Development!D3014)</f>
        <v/>
      </c>
      <c r="C3120" t="str">
        <f>IF(Personal_Development!E3014="","",Personal_Development!E3014)</f>
        <v/>
      </c>
      <c r="D3120" t="str">
        <f>IFERROR(VLOOKUP(B3120,Personal_Development!D:DL,113,FALSE),"")</f>
        <v/>
      </c>
      <c r="E3120" t="str">
        <f>IFERROR(VLOOKUP(B3120,Kaizen!D:X,21,FALSE),"")</f>
        <v/>
      </c>
      <c r="F3120" t="str">
        <f>IFERROR(VLOOKUP(B3120,'Safety Idea'!D:X,21,FALSE),"")</f>
        <v/>
      </c>
      <c r="G3120" t="str">
        <f>IFERROR(VLOOKUP(B3120,'Compulsory Training'!D:Z,23,FALSE),"")</f>
        <v/>
      </c>
      <c r="H3120" t="str">
        <f>IFERROR(VLOOKUP(B3120,Attendance!D:BQ,65,FALSE),"")</f>
        <v/>
      </c>
      <c r="I3120" t="str">
        <f>IFERROR(VLOOKUP(B3120,Misconduct!D:M,8,FALSE),"")</f>
        <v/>
      </c>
      <c r="J3120" t="str">
        <f>IFERROR(VLOOKUP(B3120,Misconduct!D:M,9,FALSE),"")</f>
        <v/>
      </c>
      <c r="K3120" t="str">
        <f>IFERROR(VLOOKUP(B3120,Misconduct!D:M,10,FALSE),"")</f>
        <v/>
      </c>
    </row>
    <row r="3121" spans="1:11">
      <c r="A3121" s="161" t="str">
        <f>IF(Personal_Development!C3015="","",Personal_Development!C3015)</f>
        <v/>
      </c>
      <c r="B3121" t="str">
        <f>IF(Personal_Development!D3015="","",Personal_Development!D3015)</f>
        <v/>
      </c>
      <c r="C3121" t="str">
        <f>IF(Personal_Development!E3015="","",Personal_Development!E3015)</f>
        <v/>
      </c>
      <c r="D3121" t="str">
        <f>IFERROR(VLOOKUP(B3121,Personal_Development!D:DL,113,FALSE),"")</f>
        <v/>
      </c>
      <c r="E3121" t="str">
        <f>IFERROR(VLOOKUP(B3121,Kaizen!D:X,21,FALSE),"")</f>
        <v/>
      </c>
      <c r="F3121" t="str">
        <f>IFERROR(VLOOKUP(B3121,'Safety Idea'!D:X,21,FALSE),"")</f>
        <v/>
      </c>
      <c r="G3121" t="str">
        <f>IFERROR(VLOOKUP(B3121,'Compulsory Training'!D:Z,23,FALSE),"")</f>
        <v/>
      </c>
      <c r="H3121" t="str">
        <f>IFERROR(VLOOKUP(B3121,Attendance!D:BQ,65,FALSE),"")</f>
        <v/>
      </c>
      <c r="I3121" t="str">
        <f>IFERROR(VLOOKUP(B3121,Misconduct!D:M,8,FALSE),"")</f>
        <v/>
      </c>
      <c r="J3121" t="str">
        <f>IFERROR(VLOOKUP(B3121,Misconduct!D:M,9,FALSE),"")</f>
        <v/>
      </c>
      <c r="K3121" t="str">
        <f>IFERROR(VLOOKUP(B3121,Misconduct!D:M,10,FALSE),"")</f>
        <v/>
      </c>
    </row>
    <row r="3122" spans="1:11">
      <c r="A3122" s="161" t="str">
        <f>IF(Personal_Development!C3016="","",Personal_Development!C3016)</f>
        <v/>
      </c>
      <c r="B3122" t="str">
        <f>IF(Personal_Development!D3016="","",Personal_Development!D3016)</f>
        <v/>
      </c>
      <c r="C3122" t="str">
        <f>IF(Personal_Development!E3016="","",Personal_Development!E3016)</f>
        <v/>
      </c>
      <c r="D3122" t="str">
        <f>IFERROR(VLOOKUP(B3122,Personal_Development!D:DL,113,FALSE),"")</f>
        <v/>
      </c>
      <c r="E3122" t="str">
        <f>IFERROR(VLOOKUP(B3122,Kaizen!D:X,21,FALSE),"")</f>
        <v/>
      </c>
      <c r="F3122" t="str">
        <f>IFERROR(VLOOKUP(B3122,'Safety Idea'!D:X,21,FALSE),"")</f>
        <v/>
      </c>
      <c r="G3122" t="str">
        <f>IFERROR(VLOOKUP(B3122,'Compulsory Training'!D:Z,23,FALSE),"")</f>
        <v/>
      </c>
      <c r="H3122" t="str">
        <f>IFERROR(VLOOKUP(B3122,Attendance!D:BQ,65,FALSE),"")</f>
        <v/>
      </c>
      <c r="I3122" t="str">
        <f>IFERROR(VLOOKUP(B3122,Misconduct!D:M,8,FALSE),"")</f>
        <v/>
      </c>
      <c r="J3122" t="str">
        <f>IFERROR(VLOOKUP(B3122,Misconduct!D:M,9,FALSE),"")</f>
        <v/>
      </c>
      <c r="K3122" t="str">
        <f>IFERROR(VLOOKUP(B3122,Misconduct!D:M,10,FALSE),"")</f>
        <v/>
      </c>
    </row>
    <row r="3123" spans="1:11">
      <c r="A3123" s="161" t="str">
        <f>IF(Personal_Development!C3017="","",Personal_Development!C3017)</f>
        <v/>
      </c>
      <c r="B3123" t="str">
        <f>IF(Personal_Development!D3017="","",Personal_Development!D3017)</f>
        <v/>
      </c>
      <c r="C3123" t="str">
        <f>IF(Personal_Development!E3017="","",Personal_Development!E3017)</f>
        <v/>
      </c>
      <c r="D3123" t="str">
        <f>IFERROR(VLOOKUP(B3123,Personal_Development!D:DL,113,FALSE),"")</f>
        <v/>
      </c>
      <c r="E3123" t="str">
        <f>IFERROR(VLOOKUP(B3123,Kaizen!D:X,21,FALSE),"")</f>
        <v/>
      </c>
      <c r="F3123" t="str">
        <f>IFERROR(VLOOKUP(B3123,'Safety Idea'!D:X,21,FALSE),"")</f>
        <v/>
      </c>
      <c r="G3123" t="str">
        <f>IFERROR(VLOOKUP(B3123,'Compulsory Training'!D:Z,23,FALSE),"")</f>
        <v/>
      </c>
      <c r="H3123" t="str">
        <f>IFERROR(VLOOKUP(B3123,Attendance!D:BQ,65,FALSE),"")</f>
        <v/>
      </c>
      <c r="I3123" t="str">
        <f>IFERROR(VLOOKUP(B3123,Misconduct!D:M,8,FALSE),"")</f>
        <v/>
      </c>
      <c r="J3123" t="str">
        <f>IFERROR(VLOOKUP(B3123,Misconduct!D:M,9,FALSE),"")</f>
        <v/>
      </c>
      <c r="K3123" t="str">
        <f>IFERROR(VLOOKUP(B3123,Misconduct!D:M,10,FALSE),"")</f>
        <v/>
      </c>
    </row>
    <row r="3124" spans="1:11">
      <c r="A3124" s="161" t="str">
        <f>IF(Personal_Development!C3018="","",Personal_Development!C3018)</f>
        <v/>
      </c>
      <c r="B3124" t="str">
        <f>IF(Personal_Development!D3018="","",Personal_Development!D3018)</f>
        <v/>
      </c>
      <c r="C3124" t="str">
        <f>IF(Personal_Development!E3018="","",Personal_Development!E3018)</f>
        <v/>
      </c>
      <c r="D3124" t="str">
        <f>IFERROR(VLOOKUP(B3124,Personal_Development!D:DL,113,FALSE),"")</f>
        <v/>
      </c>
      <c r="E3124" t="str">
        <f>IFERROR(VLOOKUP(B3124,Kaizen!D:X,21,FALSE),"")</f>
        <v/>
      </c>
      <c r="F3124" t="str">
        <f>IFERROR(VLOOKUP(B3124,'Safety Idea'!D:X,21,FALSE),"")</f>
        <v/>
      </c>
      <c r="G3124" t="str">
        <f>IFERROR(VLOOKUP(B3124,'Compulsory Training'!D:Z,23,FALSE),"")</f>
        <v/>
      </c>
      <c r="H3124" t="str">
        <f>IFERROR(VLOOKUP(B3124,Attendance!D:BQ,65,FALSE),"")</f>
        <v/>
      </c>
      <c r="I3124" t="str">
        <f>IFERROR(VLOOKUP(B3124,Misconduct!D:M,8,FALSE),"")</f>
        <v/>
      </c>
      <c r="J3124" t="str">
        <f>IFERROR(VLOOKUP(B3124,Misconduct!D:M,9,FALSE),"")</f>
        <v/>
      </c>
      <c r="K3124" t="str">
        <f>IFERROR(VLOOKUP(B3124,Misconduct!D:M,10,FALSE),"")</f>
        <v/>
      </c>
    </row>
    <row r="3125" spans="1:11">
      <c r="A3125" s="161" t="str">
        <f>IF(Personal_Development!C3019="","",Personal_Development!C3019)</f>
        <v/>
      </c>
      <c r="B3125" t="str">
        <f>IF(Personal_Development!D3019="","",Personal_Development!D3019)</f>
        <v/>
      </c>
      <c r="C3125" t="str">
        <f>IF(Personal_Development!E3019="","",Personal_Development!E3019)</f>
        <v/>
      </c>
      <c r="D3125" t="str">
        <f>IFERROR(VLOOKUP(B3125,Personal_Development!D:DL,113,FALSE),"")</f>
        <v/>
      </c>
      <c r="E3125" t="str">
        <f>IFERROR(VLOOKUP(B3125,Kaizen!D:X,21,FALSE),"")</f>
        <v/>
      </c>
      <c r="F3125" t="str">
        <f>IFERROR(VLOOKUP(B3125,'Safety Idea'!D:X,21,FALSE),"")</f>
        <v/>
      </c>
      <c r="G3125" t="str">
        <f>IFERROR(VLOOKUP(B3125,'Compulsory Training'!D:Z,23,FALSE),"")</f>
        <v/>
      </c>
      <c r="H3125" t="str">
        <f>IFERROR(VLOOKUP(B3125,Attendance!D:BQ,65,FALSE),"")</f>
        <v/>
      </c>
      <c r="I3125" t="str">
        <f>IFERROR(VLOOKUP(B3125,Misconduct!D:M,8,FALSE),"")</f>
        <v/>
      </c>
      <c r="J3125" t="str">
        <f>IFERROR(VLOOKUP(B3125,Misconduct!D:M,9,FALSE),"")</f>
        <v/>
      </c>
      <c r="K3125" t="str">
        <f>IFERROR(VLOOKUP(B3125,Misconduct!D:M,10,FALSE),"")</f>
        <v/>
      </c>
    </row>
    <row r="3126" spans="1:11">
      <c r="A3126" s="161" t="str">
        <f>IF(Personal_Development!C3020="","",Personal_Development!C3020)</f>
        <v/>
      </c>
      <c r="B3126" t="str">
        <f>IF(Personal_Development!D3020="","",Personal_Development!D3020)</f>
        <v/>
      </c>
      <c r="C3126" t="str">
        <f>IF(Personal_Development!E3020="","",Personal_Development!E3020)</f>
        <v/>
      </c>
      <c r="D3126" t="str">
        <f>IFERROR(VLOOKUP(B3126,Personal_Development!D:DL,113,FALSE),"")</f>
        <v/>
      </c>
      <c r="E3126" t="str">
        <f>IFERROR(VLOOKUP(B3126,Kaizen!D:X,21,FALSE),"")</f>
        <v/>
      </c>
      <c r="F3126" t="str">
        <f>IFERROR(VLOOKUP(B3126,'Safety Idea'!D:X,21,FALSE),"")</f>
        <v/>
      </c>
      <c r="G3126" t="str">
        <f>IFERROR(VLOOKUP(B3126,'Compulsory Training'!D:Z,23,FALSE),"")</f>
        <v/>
      </c>
      <c r="H3126" t="str">
        <f>IFERROR(VLOOKUP(B3126,Attendance!D:BQ,65,FALSE),"")</f>
        <v/>
      </c>
      <c r="I3126" t="str">
        <f>IFERROR(VLOOKUP(B3126,Misconduct!D:M,8,FALSE),"")</f>
        <v/>
      </c>
      <c r="J3126" t="str">
        <f>IFERROR(VLOOKUP(B3126,Misconduct!D:M,9,FALSE),"")</f>
        <v/>
      </c>
      <c r="K3126" t="str">
        <f>IFERROR(VLOOKUP(B3126,Misconduct!D:M,10,FALSE),"")</f>
        <v/>
      </c>
    </row>
    <row r="3127" spans="1:11">
      <c r="A3127" s="161" t="str">
        <f>IF(Personal_Development!C3021="","",Personal_Development!C3021)</f>
        <v/>
      </c>
      <c r="B3127" t="str">
        <f>IF(Personal_Development!D3021="","",Personal_Development!D3021)</f>
        <v/>
      </c>
      <c r="C3127" t="str">
        <f>IF(Personal_Development!E3021="","",Personal_Development!E3021)</f>
        <v/>
      </c>
      <c r="D3127" t="str">
        <f>IFERROR(VLOOKUP(B3127,Personal_Development!D:DL,113,FALSE),"")</f>
        <v/>
      </c>
      <c r="E3127" t="str">
        <f>IFERROR(VLOOKUP(B3127,Kaizen!D:X,21,FALSE),"")</f>
        <v/>
      </c>
      <c r="F3127" t="str">
        <f>IFERROR(VLOOKUP(B3127,'Safety Idea'!D:X,21,FALSE),"")</f>
        <v/>
      </c>
      <c r="G3127" t="str">
        <f>IFERROR(VLOOKUP(B3127,'Compulsory Training'!D:Z,23,FALSE),"")</f>
        <v/>
      </c>
      <c r="H3127" t="str">
        <f>IFERROR(VLOOKUP(B3127,Attendance!D:BQ,65,FALSE),"")</f>
        <v/>
      </c>
      <c r="I3127" t="str">
        <f>IFERROR(VLOOKUP(B3127,Misconduct!D:M,8,FALSE),"")</f>
        <v/>
      </c>
      <c r="J3127" t="str">
        <f>IFERROR(VLOOKUP(B3127,Misconduct!D:M,9,FALSE),"")</f>
        <v/>
      </c>
      <c r="K3127" t="str">
        <f>IFERROR(VLOOKUP(B3127,Misconduct!D:M,10,FALSE),"")</f>
        <v/>
      </c>
    </row>
    <row r="3128" spans="1:11">
      <c r="A3128" s="161" t="str">
        <f>IF(Personal_Development!C3022="","",Personal_Development!C3022)</f>
        <v/>
      </c>
      <c r="B3128" t="str">
        <f>IF(Personal_Development!D3022="","",Personal_Development!D3022)</f>
        <v/>
      </c>
      <c r="C3128" t="str">
        <f>IF(Personal_Development!E3022="","",Personal_Development!E3022)</f>
        <v/>
      </c>
      <c r="D3128" t="str">
        <f>IFERROR(VLOOKUP(B3128,Personal_Development!D:DL,113,FALSE),"")</f>
        <v/>
      </c>
      <c r="E3128" t="str">
        <f>IFERROR(VLOOKUP(B3128,Kaizen!D:X,21,FALSE),"")</f>
        <v/>
      </c>
      <c r="F3128" t="str">
        <f>IFERROR(VLOOKUP(B3128,'Safety Idea'!D:X,21,FALSE),"")</f>
        <v/>
      </c>
      <c r="G3128" t="str">
        <f>IFERROR(VLOOKUP(B3128,'Compulsory Training'!D:Z,23,FALSE),"")</f>
        <v/>
      </c>
      <c r="H3128" t="str">
        <f>IFERROR(VLOOKUP(B3128,Attendance!D:BQ,65,FALSE),"")</f>
        <v/>
      </c>
      <c r="I3128" t="str">
        <f>IFERROR(VLOOKUP(B3128,Misconduct!D:M,8,FALSE),"")</f>
        <v/>
      </c>
      <c r="J3128" t="str">
        <f>IFERROR(VLOOKUP(B3128,Misconduct!D:M,9,FALSE),"")</f>
        <v/>
      </c>
      <c r="K3128" t="str">
        <f>IFERROR(VLOOKUP(B3128,Misconduct!D:M,10,FALSE),"")</f>
        <v/>
      </c>
    </row>
    <row r="3129" spans="1:11">
      <c r="A3129" s="161" t="str">
        <f>IF(Personal_Development!C3023="","",Personal_Development!C3023)</f>
        <v/>
      </c>
      <c r="B3129" t="str">
        <f>IF(Personal_Development!D3023="","",Personal_Development!D3023)</f>
        <v/>
      </c>
      <c r="C3129" t="str">
        <f>IF(Personal_Development!E3023="","",Personal_Development!E3023)</f>
        <v/>
      </c>
      <c r="D3129" t="str">
        <f>IFERROR(VLOOKUP(B3129,Personal_Development!D:DL,113,FALSE),"")</f>
        <v/>
      </c>
      <c r="E3129" t="str">
        <f>IFERROR(VLOOKUP(B3129,Kaizen!D:X,21,FALSE),"")</f>
        <v/>
      </c>
      <c r="F3129" t="str">
        <f>IFERROR(VLOOKUP(B3129,'Safety Idea'!D:X,21,FALSE),"")</f>
        <v/>
      </c>
      <c r="G3129" t="str">
        <f>IFERROR(VLOOKUP(B3129,'Compulsory Training'!D:Z,23,FALSE),"")</f>
        <v/>
      </c>
      <c r="H3129" t="str">
        <f>IFERROR(VLOOKUP(B3129,Attendance!D:BQ,65,FALSE),"")</f>
        <v/>
      </c>
      <c r="I3129" t="str">
        <f>IFERROR(VLOOKUP(B3129,Misconduct!D:M,8,FALSE),"")</f>
        <v/>
      </c>
      <c r="J3129" t="str">
        <f>IFERROR(VLOOKUP(B3129,Misconduct!D:M,9,FALSE),"")</f>
        <v/>
      </c>
      <c r="K3129" t="str">
        <f>IFERROR(VLOOKUP(B3129,Misconduct!D:M,10,FALSE),"")</f>
        <v/>
      </c>
    </row>
    <row r="3130" spans="1:11">
      <c r="A3130" s="161" t="str">
        <f>IF(Personal_Development!C3024="","",Personal_Development!C3024)</f>
        <v/>
      </c>
      <c r="B3130" t="str">
        <f>IF(Personal_Development!D3024="","",Personal_Development!D3024)</f>
        <v/>
      </c>
      <c r="C3130" t="str">
        <f>IF(Personal_Development!E3024="","",Personal_Development!E3024)</f>
        <v/>
      </c>
      <c r="D3130" t="str">
        <f>IFERROR(VLOOKUP(B3130,Personal_Development!D:DL,113,FALSE),"")</f>
        <v/>
      </c>
      <c r="E3130" t="str">
        <f>IFERROR(VLOOKUP(B3130,Kaizen!D:X,21,FALSE),"")</f>
        <v/>
      </c>
      <c r="F3130" t="str">
        <f>IFERROR(VLOOKUP(B3130,'Safety Idea'!D:X,21,FALSE),"")</f>
        <v/>
      </c>
      <c r="G3130" t="str">
        <f>IFERROR(VLOOKUP(B3130,'Compulsory Training'!D:Z,23,FALSE),"")</f>
        <v/>
      </c>
      <c r="H3130" t="str">
        <f>IFERROR(VLOOKUP(B3130,Attendance!D:BQ,65,FALSE),"")</f>
        <v/>
      </c>
      <c r="I3130" t="str">
        <f>IFERROR(VLOOKUP(B3130,Misconduct!D:M,8,FALSE),"")</f>
        <v/>
      </c>
      <c r="J3130" t="str">
        <f>IFERROR(VLOOKUP(B3130,Misconduct!D:M,9,FALSE),"")</f>
        <v/>
      </c>
      <c r="K3130" t="str">
        <f>IFERROR(VLOOKUP(B3130,Misconduct!D:M,10,FALSE),"")</f>
        <v/>
      </c>
    </row>
    <row r="3131" spans="1:11">
      <c r="A3131" s="161" t="str">
        <f>IF(Personal_Development!C3025="","",Personal_Development!C3025)</f>
        <v/>
      </c>
      <c r="B3131" t="str">
        <f>IF(Personal_Development!D3025="","",Personal_Development!D3025)</f>
        <v/>
      </c>
      <c r="C3131" t="str">
        <f>IF(Personal_Development!E3025="","",Personal_Development!E3025)</f>
        <v/>
      </c>
      <c r="D3131" t="str">
        <f>IFERROR(VLOOKUP(B3131,Personal_Development!D:DL,113,FALSE),"")</f>
        <v/>
      </c>
      <c r="E3131" t="str">
        <f>IFERROR(VLOOKUP(B3131,Kaizen!D:X,21,FALSE),"")</f>
        <v/>
      </c>
      <c r="F3131" t="str">
        <f>IFERROR(VLOOKUP(B3131,'Safety Idea'!D:X,21,FALSE),"")</f>
        <v/>
      </c>
      <c r="G3131" t="str">
        <f>IFERROR(VLOOKUP(B3131,'Compulsory Training'!D:Z,23,FALSE),"")</f>
        <v/>
      </c>
      <c r="H3131" t="str">
        <f>IFERROR(VLOOKUP(B3131,Attendance!D:BQ,65,FALSE),"")</f>
        <v/>
      </c>
      <c r="I3131" t="str">
        <f>IFERROR(VLOOKUP(B3131,Misconduct!D:M,8,FALSE),"")</f>
        <v/>
      </c>
      <c r="J3131" t="str">
        <f>IFERROR(VLOOKUP(B3131,Misconduct!D:M,9,FALSE),"")</f>
        <v/>
      </c>
      <c r="K3131" t="str">
        <f>IFERROR(VLOOKUP(B3131,Misconduct!D:M,10,FALSE),"")</f>
        <v/>
      </c>
    </row>
    <row r="3132" spans="1:11">
      <c r="A3132" s="161" t="str">
        <f>IF(Personal_Development!C3026="","",Personal_Development!C3026)</f>
        <v/>
      </c>
      <c r="B3132" t="str">
        <f>IF(Personal_Development!D3026="","",Personal_Development!D3026)</f>
        <v/>
      </c>
      <c r="C3132" t="str">
        <f>IF(Personal_Development!E3026="","",Personal_Development!E3026)</f>
        <v/>
      </c>
      <c r="D3132" t="str">
        <f>IFERROR(VLOOKUP(B3132,Personal_Development!D:DL,113,FALSE),"")</f>
        <v/>
      </c>
      <c r="E3132" t="str">
        <f>IFERROR(VLOOKUP(B3132,Kaizen!D:X,21,FALSE),"")</f>
        <v/>
      </c>
      <c r="F3132" t="str">
        <f>IFERROR(VLOOKUP(B3132,'Safety Idea'!D:X,21,FALSE),"")</f>
        <v/>
      </c>
      <c r="G3132" t="str">
        <f>IFERROR(VLOOKUP(B3132,'Compulsory Training'!D:Z,23,FALSE),"")</f>
        <v/>
      </c>
      <c r="H3132" t="str">
        <f>IFERROR(VLOOKUP(B3132,Attendance!D:BQ,65,FALSE),"")</f>
        <v/>
      </c>
      <c r="I3132" t="str">
        <f>IFERROR(VLOOKUP(B3132,Misconduct!D:M,8,FALSE),"")</f>
        <v/>
      </c>
      <c r="J3132" t="str">
        <f>IFERROR(VLOOKUP(B3132,Misconduct!D:M,9,FALSE),"")</f>
        <v/>
      </c>
      <c r="K3132" t="str">
        <f>IFERROR(VLOOKUP(B3132,Misconduct!D:M,10,FALSE),"")</f>
        <v/>
      </c>
    </row>
    <row r="3133" spans="1:11">
      <c r="A3133" s="161" t="str">
        <f>IF(Personal_Development!C3027="","",Personal_Development!C3027)</f>
        <v/>
      </c>
      <c r="B3133" t="str">
        <f>IF(Personal_Development!D3027="","",Personal_Development!D3027)</f>
        <v/>
      </c>
      <c r="C3133" t="str">
        <f>IF(Personal_Development!E3027="","",Personal_Development!E3027)</f>
        <v/>
      </c>
      <c r="D3133" t="str">
        <f>IFERROR(VLOOKUP(B3133,Personal_Development!D:DL,113,FALSE),"")</f>
        <v/>
      </c>
      <c r="E3133" t="str">
        <f>IFERROR(VLOOKUP(B3133,Kaizen!D:X,21,FALSE),"")</f>
        <v/>
      </c>
      <c r="F3133" t="str">
        <f>IFERROR(VLOOKUP(B3133,'Safety Idea'!D:X,21,FALSE),"")</f>
        <v/>
      </c>
      <c r="G3133" t="str">
        <f>IFERROR(VLOOKUP(B3133,'Compulsory Training'!D:Z,23,FALSE),"")</f>
        <v/>
      </c>
      <c r="H3133" t="str">
        <f>IFERROR(VLOOKUP(B3133,Attendance!D:BQ,65,FALSE),"")</f>
        <v/>
      </c>
      <c r="I3133" t="str">
        <f>IFERROR(VLOOKUP(B3133,Misconduct!D:M,8,FALSE),"")</f>
        <v/>
      </c>
      <c r="J3133" t="str">
        <f>IFERROR(VLOOKUP(B3133,Misconduct!D:M,9,FALSE),"")</f>
        <v/>
      </c>
      <c r="K3133" t="str">
        <f>IFERROR(VLOOKUP(B3133,Misconduct!D:M,10,FALSE),"")</f>
        <v/>
      </c>
    </row>
    <row r="3134" spans="1:11">
      <c r="A3134" s="161" t="str">
        <f>IF(Personal_Development!C3028="","",Personal_Development!C3028)</f>
        <v/>
      </c>
      <c r="B3134" t="str">
        <f>IF(Personal_Development!D3028="","",Personal_Development!D3028)</f>
        <v/>
      </c>
      <c r="C3134" t="str">
        <f>IF(Personal_Development!E3028="","",Personal_Development!E3028)</f>
        <v/>
      </c>
      <c r="D3134" t="str">
        <f>IFERROR(VLOOKUP(B3134,Personal_Development!D:DL,113,FALSE),"")</f>
        <v/>
      </c>
      <c r="E3134" t="str">
        <f>IFERROR(VLOOKUP(B3134,Kaizen!D:X,21,FALSE),"")</f>
        <v/>
      </c>
      <c r="F3134" t="str">
        <f>IFERROR(VLOOKUP(B3134,'Safety Idea'!D:X,21,FALSE),"")</f>
        <v/>
      </c>
      <c r="G3134" t="str">
        <f>IFERROR(VLOOKUP(B3134,'Compulsory Training'!D:Z,23,FALSE),"")</f>
        <v/>
      </c>
      <c r="H3134" t="str">
        <f>IFERROR(VLOOKUP(B3134,Attendance!D:BQ,65,FALSE),"")</f>
        <v/>
      </c>
      <c r="I3134" t="str">
        <f>IFERROR(VLOOKUP(B3134,Misconduct!D:M,8,FALSE),"")</f>
        <v/>
      </c>
      <c r="J3134" t="str">
        <f>IFERROR(VLOOKUP(B3134,Misconduct!D:M,9,FALSE),"")</f>
        <v/>
      </c>
      <c r="K3134" t="str">
        <f>IFERROR(VLOOKUP(B3134,Misconduct!D:M,10,FALSE),"")</f>
        <v/>
      </c>
    </row>
    <row r="3135" spans="1:11">
      <c r="A3135" s="161" t="str">
        <f>IF(Personal_Development!C3029="","",Personal_Development!C3029)</f>
        <v/>
      </c>
      <c r="B3135" t="str">
        <f>IF(Personal_Development!D3029="","",Personal_Development!D3029)</f>
        <v/>
      </c>
      <c r="C3135" t="str">
        <f>IF(Personal_Development!E3029="","",Personal_Development!E3029)</f>
        <v/>
      </c>
      <c r="D3135" t="str">
        <f>IFERROR(VLOOKUP(B3135,Personal_Development!D:DL,113,FALSE),"")</f>
        <v/>
      </c>
      <c r="E3135" t="str">
        <f>IFERROR(VLOOKUP(B3135,Kaizen!D:X,21,FALSE),"")</f>
        <v/>
      </c>
      <c r="F3135" t="str">
        <f>IFERROR(VLOOKUP(B3135,'Safety Idea'!D:X,21,FALSE),"")</f>
        <v/>
      </c>
      <c r="G3135" t="str">
        <f>IFERROR(VLOOKUP(B3135,'Compulsory Training'!D:Z,23,FALSE),"")</f>
        <v/>
      </c>
      <c r="H3135" t="str">
        <f>IFERROR(VLOOKUP(B3135,Attendance!D:BQ,65,FALSE),"")</f>
        <v/>
      </c>
      <c r="I3135" t="str">
        <f>IFERROR(VLOOKUP(B3135,Misconduct!D:M,8,FALSE),"")</f>
        <v/>
      </c>
      <c r="J3135" t="str">
        <f>IFERROR(VLOOKUP(B3135,Misconduct!D:M,9,FALSE),"")</f>
        <v/>
      </c>
      <c r="K3135" t="str">
        <f>IFERROR(VLOOKUP(B3135,Misconduct!D:M,10,FALSE),"")</f>
        <v/>
      </c>
    </row>
    <row r="3136" spans="1:11">
      <c r="A3136" s="161" t="str">
        <f>IF(Personal_Development!C3030="","",Personal_Development!C3030)</f>
        <v/>
      </c>
      <c r="B3136" t="str">
        <f>IF(Personal_Development!D3030="","",Personal_Development!D3030)</f>
        <v/>
      </c>
      <c r="C3136" t="str">
        <f>IF(Personal_Development!E3030="","",Personal_Development!E3030)</f>
        <v/>
      </c>
      <c r="D3136" t="str">
        <f>IFERROR(VLOOKUP(B3136,Personal_Development!D:DL,113,FALSE),"")</f>
        <v/>
      </c>
      <c r="E3136" t="str">
        <f>IFERROR(VLOOKUP(B3136,Kaizen!D:X,21,FALSE),"")</f>
        <v/>
      </c>
      <c r="F3136" t="str">
        <f>IFERROR(VLOOKUP(B3136,'Safety Idea'!D:X,21,FALSE),"")</f>
        <v/>
      </c>
      <c r="G3136" t="str">
        <f>IFERROR(VLOOKUP(B3136,'Compulsory Training'!D:Z,23,FALSE),"")</f>
        <v/>
      </c>
      <c r="H3136" t="str">
        <f>IFERROR(VLOOKUP(B3136,Attendance!D:BQ,65,FALSE),"")</f>
        <v/>
      </c>
      <c r="I3136" t="str">
        <f>IFERROR(VLOOKUP(B3136,Misconduct!D:M,8,FALSE),"")</f>
        <v/>
      </c>
      <c r="J3136" t="str">
        <f>IFERROR(VLOOKUP(B3136,Misconduct!D:M,9,FALSE),"")</f>
        <v/>
      </c>
      <c r="K3136" t="str">
        <f>IFERROR(VLOOKUP(B3136,Misconduct!D:M,10,FALSE),"")</f>
        <v/>
      </c>
    </row>
    <row r="3137" spans="1:11">
      <c r="A3137" s="161" t="str">
        <f>IF(Personal_Development!C3031="","",Personal_Development!C3031)</f>
        <v/>
      </c>
      <c r="B3137" t="str">
        <f>IF(Personal_Development!D3031="","",Personal_Development!D3031)</f>
        <v/>
      </c>
      <c r="C3137" t="str">
        <f>IF(Personal_Development!E3031="","",Personal_Development!E3031)</f>
        <v/>
      </c>
      <c r="D3137" t="str">
        <f>IFERROR(VLOOKUP(B3137,Personal_Development!D:DL,113,FALSE),"")</f>
        <v/>
      </c>
      <c r="E3137" t="str">
        <f>IFERROR(VLOOKUP(B3137,Kaizen!D:X,21,FALSE),"")</f>
        <v/>
      </c>
      <c r="F3137" t="str">
        <f>IFERROR(VLOOKUP(B3137,'Safety Idea'!D:X,21,FALSE),"")</f>
        <v/>
      </c>
      <c r="G3137" t="str">
        <f>IFERROR(VLOOKUP(B3137,'Compulsory Training'!D:Z,23,FALSE),"")</f>
        <v/>
      </c>
      <c r="H3137" t="str">
        <f>IFERROR(VLOOKUP(B3137,Attendance!D:BQ,65,FALSE),"")</f>
        <v/>
      </c>
      <c r="I3137" t="str">
        <f>IFERROR(VLOOKUP(B3137,Misconduct!D:M,8,FALSE),"")</f>
        <v/>
      </c>
      <c r="J3137" t="str">
        <f>IFERROR(VLOOKUP(B3137,Misconduct!D:M,9,FALSE),"")</f>
        <v/>
      </c>
      <c r="K3137" t="str">
        <f>IFERROR(VLOOKUP(B3137,Misconduct!D:M,10,FALSE),"")</f>
        <v/>
      </c>
    </row>
    <row r="3138" spans="1:11">
      <c r="A3138" s="161" t="str">
        <f>IF(Personal_Development!C3032="","",Personal_Development!C3032)</f>
        <v/>
      </c>
      <c r="B3138" t="str">
        <f>IF(Personal_Development!D3032="","",Personal_Development!D3032)</f>
        <v/>
      </c>
      <c r="C3138" t="str">
        <f>IF(Personal_Development!E3032="","",Personal_Development!E3032)</f>
        <v/>
      </c>
      <c r="D3138" t="str">
        <f>IFERROR(VLOOKUP(B3138,Personal_Development!D:DL,113,FALSE),"")</f>
        <v/>
      </c>
      <c r="E3138" t="str">
        <f>IFERROR(VLOOKUP(B3138,Kaizen!D:X,21,FALSE),"")</f>
        <v/>
      </c>
      <c r="F3138" t="str">
        <f>IFERROR(VLOOKUP(B3138,'Safety Idea'!D:X,21,FALSE),"")</f>
        <v/>
      </c>
      <c r="G3138" t="str">
        <f>IFERROR(VLOOKUP(B3138,'Compulsory Training'!D:Z,23,FALSE),"")</f>
        <v/>
      </c>
      <c r="H3138" t="str">
        <f>IFERROR(VLOOKUP(B3138,Attendance!D:BQ,65,FALSE),"")</f>
        <v/>
      </c>
      <c r="I3138" t="str">
        <f>IFERROR(VLOOKUP(B3138,Misconduct!D:M,8,FALSE),"")</f>
        <v/>
      </c>
      <c r="J3138" t="str">
        <f>IFERROR(VLOOKUP(B3138,Misconduct!D:M,9,FALSE),"")</f>
        <v/>
      </c>
      <c r="K3138" t="str">
        <f>IFERROR(VLOOKUP(B3138,Misconduct!D:M,10,FALSE),"")</f>
        <v/>
      </c>
    </row>
    <row r="3139" spans="1:11">
      <c r="A3139" s="161" t="str">
        <f>IF(Personal_Development!C3033="","",Personal_Development!C3033)</f>
        <v/>
      </c>
      <c r="B3139" t="str">
        <f>IF(Personal_Development!D3033="","",Personal_Development!D3033)</f>
        <v/>
      </c>
      <c r="C3139" t="str">
        <f>IF(Personal_Development!E3033="","",Personal_Development!E3033)</f>
        <v/>
      </c>
      <c r="D3139" t="str">
        <f>IFERROR(VLOOKUP(B3139,Personal_Development!D:DL,113,FALSE),"")</f>
        <v/>
      </c>
      <c r="E3139" t="str">
        <f>IFERROR(VLOOKUP(B3139,Kaizen!D:X,21,FALSE),"")</f>
        <v/>
      </c>
      <c r="F3139" t="str">
        <f>IFERROR(VLOOKUP(B3139,'Safety Idea'!D:X,21,FALSE),"")</f>
        <v/>
      </c>
      <c r="G3139" t="str">
        <f>IFERROR(VLOOKUP(B3139,'Compulsory Training'!D:Z,23,FALSE),"")</f>
        <v/>
      </c>
      <c r="H3139" t="str">
        <f>IFERROR(VLOOKUP(B3139,Attendance!D:BQ,65,FALSE),"")</f>
        <v/>
      </c>
      <c r="I3139" t="str">
        <f>IFERROR(VLOOKUP(B3139,Misconduct!D:M,8,FALSE),"")</f>
        <v/>
      </c>
      <c r="J3139" t="str">
        <f>IFERROR(VLOOKUP(B3139,Misconduct!D:M,9,FALSE),"")</f>
        <v/>
      </c>
      <c r="K3139" t="str">
        <f>IFERROR(VLOOKUP(B3139,Misconduct!D:M,10,FALSE),"")</f>
        <v/>
      </c>
    </row>
    <row r="3140" spans="1:11">
      <c r="A3140" s="161" t="str">
        <f>IF(Personal_Development!C3034="","",Personal_Development!C3034)</f>
        <v/>
      </c>
      <c r="B3140" t="str">
        <f>IF(Personal_Development!D3034="","",Personal_Development!D3034)</f>
        <v/>
      </c>
      <c r="C3140" t="str">
        <f>IF(Personal_Development!E3034="","",Personal_Development!E3034)</f>
        <v/>
      </c>
      <c r="D3140" t="str">
        <f>IFERROR(VLOOKUP(B3140,Personal_Development!D:DL,113,FALSE),"")</f>
        <v/>
      </c>
      <c r="E3140" t="str">
        <f>IFERROR(VLOOKUP(B3140,Kaizen!D:X,21,FALSE),"")</f>
        <v/>
      </c>
      <c r="F3140" t="str">
        <f>IFERROR(VLOOKUP(B3140,'Safety Idea'!D:X,21,FALSE),"")</f>
        <v/>
      </c>
      <c r="G3140" t="str">
        <f>IFERROR(VLOOKUP(B3140,'Compulsory Training'!D:Z,23,FALSE),"")</f>
        <v/>
      </c>
      <c r="H3140" t="str">
        <f>IFERROR(VLOOKUP(B3140,Attendance!D:BQ,65,FALSE),"")</f>
        <v/>
      </c>
      <c r="I3140" t="str">
        <f>IFERROR(VLOOKUP(B3140,Misconduct!D:M,8,FALSE),"")</f>
        <v/>
      </c>
      <c r="J3140" t="str">
        <f>IFERROR(VLOOKUP(B3140,Misconduct!D:M,9,FALSE),"")</f>
        <v/>
      </c>
      <c r="K3140" t="str">
        <f>IFERROR(VLOOKUP(B3140,Misconduct!D:M,10,FALSE),"")</f>
        <v/>
      </c>
    </row>
    <row r="3141" spans="1:11">
      <c r="A3141" s="161" t="str">
        <f>IF(Personal_Development!C3035="","",Personal_Development!C3035)</f>
        <v/>
      </c>
      <c r="B3141" t="str">
        <f>IF(Personal_Development!D3035="","",Personal_Development!D3035)</f>
        <v/>
      </c>
      <c r="C3141" t="str">
        <f>IF(Personal_Development!E3035="","",Personal_Development!E3035)</f>
        <v/>
      </c>
      <c r="D3141" t="str">
        <f>IFERROR(VLOOKUP(B3141,Personal_Development!D:DL,113,FALSE),"")</f>
        <v/>
      </c>
      <c r="E3141" t="str">
        <f>IFERROR(VLOOKUP(B3141,Kaizen!D:X,21,FALSE),"")</f>
        <v/>
      </c>
      <c r="F3141" t="str">
        <f>IFERROR(VLOOKUP(B3141,'Safety Idea'!D:X,21,FALSE),"")</f>
        <v/>
      </c>
      <c r="G3141" t="str">
        <f>IFERROR(VLOOKUP(B3141,'Compulsory Training'!D:Z,23,FALSE),"")</f>
        <v/>
      </c>
      <c r="H3141" t="str">
        <f>IFERROR(VLOOKUP(B3141,Attendance!D:BQ,65,FALSE),"")</f>
        <v/>
      </c>
      <c r="I3141" t="str">
        <f>IFERROR(VLOOKUP(B3141,Misconduct!D:M,8,FALSE),"")</f>
        <v/>
      </c>
      <c r="J3141" t="str">
        <f>IFERROR(VLOOKUP(B3141,Misconduct!D:M,9,FALSE),"")</f>
        <v/>
      </c>
      <c r="K3141" t="str">
        <f>IFERROR(VLOOKUP(B3141,Misconduct!D:M,10,FALSE),"")</f>
        <v/>
      </c>
    </row>
    <row r="3142" spans="1:11">
      <c r="A3142" s="161" t="str">
        <f>IF(Personal_Development!C3036="","",Personal_Development!C3036)</f>
        <v/>
      </c>
      <c r="B3142" t="str">
        <f>IF(Personal_Development!D3036="","",Personal_Development!D3036)</f>
        <v/>
      </c>
      <c r="C3142" t="str">
        <f>IF(Personal_Development!E3036="","",Personal_Development!E3036)</f>
        <v/>
      </c>
      <c r="D3142" t="str">
        <f>IFERROR(VLOOKUP(B3142,Personal_Development!D:DL,113,FALSE),"")</f>
        <v/>
      </c>
      <c r="E3142" t="str">
        <f>IFERROR(VLOOKUP(B3142,Kaizen!D:X,21,FALSE),"")</f>
        <v/>
      </c>
      <c r="F3142" t="str">
        <f>IFERROR(VLOOKUP(B3142,'Safety Idea'!D:X,21,FALSE),"")</f>
        <v/>
      </c>
      <c r="G3142" t="str">
        <f>IFERROR(VLOOKUP(B3142,'Compulsory Training'!D:Z,23,FALSE),"")</f>
        <v/>
      </c>
      <c r="H3142" t="str">
        <f>IFERROR(VLOOKUP(B3142,Attendance!D:BQ,65,FALSE),"")</f>
        <v/>
      </c>
      <c r="I3142" t="str">
        <f>IFERROR(VLOOKUP(B3142,Misconduct!D:M,8,FALSE),"")</f>
        <v/>
      </c>
      <c r="J3142" t="str">
        <f>IFERROR(VLOOKUP(B3142,Misconduct!D:M,9,FALSE),"")</f>
        <v/>
      </c>
      <c r="K3142" t="str">
        <f>IFERROR(VLOOKUP(B3142,Misconduct!D:M,10,FALSE),"")</f>
        <v/>
      </c>
    </row>
    <row r="3143" spans="1:11">
      <c r="A3143" s="161" t="str">
        <f>IF(Personal_Development!C3037="","",Personal_Development!C3037)</f>
        <v/>
      </c>
      <c r="B3143" t="str">
        <f>IF(Personal_Development!D3037="","",Personal_Development!D3037)</f>
        <v/>
      </c>
      <c r="C3143" t="str">
        <f>IF(Personal_Development!E3037="","",Personal_Development!E3037)</f>
        <v/>
      </c>
      <c r="D3143" t="str">
        <f>IFERROR(VLOOKUP(B3143,Personal_Development!D:DL,113,FALSE),"")</f>
        <v/>
      </c>
      <c r="E3143" t="str">
        <f>IFERROR(VLOOKUP(B3143,Kaizen!D:X,21,FALSE),"")</f>
        <v/>
      </c>
      <c r="F3143" t="str">
        <f>IFERROR(VLOOKUP(B3143,'Safety Idea'!D:X,21,FALSE),"")</f>
        <v/>
      </c>
      <c r="G3143" t="str">
        <f>IFERROR(VLOOKUP(B3143,'Compulsory Training'!D:Z,23,FALSE),"")</f>
        <v/>
      </c>
      <c r="H3143" t="str">
        <f>IFERROR(VLOOKUP(B3143,Attendance!D:BQ,65,FALSE),"")</f>
        <v/>
      </c>
      <c r="I3143" t="str">
        <f>IFERROR(VLOOKUP(B3143,Misconduct!D:M,8,FALSE),"")</f>
        <v/>
      </c>
      <c r="J3143" t="str">
        <f>IFERROR(VLOOKUP(B3143,Misconduct!D:M,9,FALSE),"")</f>
        <v/>
      </c>
      <c r="K3143" t="str">
        <f>IFERROR(VLOOKUP(B3143,Misconduct!D:M,10,FALSE),"")</f>
        <v/>
      </c>
    </row>
    <row r="3144" spans="1:11">
      <c r="A3144" s="161" t="str">
        <f>IF(Personal_Development!C3038="","",Personal_Development!C3038)</f>
        <v/>
      </c>
      <c r="B3144" t="str">
        <f>IF(Personal_Development!D3038="","",Personal_Development!D3038)</f>
        <v/>
      </c>
      <c r="C3144" t="str">
        <f>IF(Personal_Development!E3038="","",Personal_Development!E3038)</f>
        <v/>
      </c>
      <c r="D3144" t="str">
        <f>IFERROR(VLOOKUP(B3144,Personal_Development!D:DL,113,FALSE),"")</f>
        <v/>
      </c>
      <c r="E3144" t="str">
        <f>IFERROR(VLOOKUP(B3144,Kaizen!D:X,21,FALSE),"")</f>
        <v/>
      </c>
      <c r="F3144" t="str">
        <f>IFERROR(VLOOKUP(B3144,'Safety Idea'!D:X,21,FALSE),"")</f>
        <v/>
      </c>
      <c r="G3144" t="str">
        <f>IFERROR(VLOOKUP(B3144,'Compulsory Training'!D:Z,23,FALSE),"")</f>
        <v/>
      </c>
      <c r="H3144" t="str">
        <f>IFERROR(VLOOKUP(B3144,Attendance!D:BQ,65,FALSE),"")</f>
        <v/>
      </c>
      <c r="I3144" t="str">
        <f>IFERROR(VLOOKUP(B3144,Misconduct!D:M,8,FALSE),"")</f>
        <v/>
      </c>
      <c r="J3144" t="str">
        <f>IFERROR(VLOOKUP(B3144,Misconduct!D:M,9,FALSE),"")</f>
        <v/>
      </c>
      <c r="K3144" t="str">
        <f>IFERROR(VLOOKUP(B3144,Misconduct!D:M,10,FALSE),"")</f>
        <v/>
      </c>
    </row>
    <row r="3145" spans="1:11">
      <c r="A3145" s="161" t="str">
        <f>IF(Personal_Development!C3039="","",Personal_Development!C3039)</f>
        <v/>
      </c>
      <c r="B3145" t="str">
        <f>IF(Personal_Development!D3039="","",Personal_Development!D3039)</f>
        <v/>
      </c>
      <c r="C3145" t="str">
        <f>IF(Personal_Development!E3039="","",Personal_Development!E3039)</f>
        <v/>
      </c>
      <c r="D3145" t="str">
        <f>IFERROR(VLOOKUP(B3145,Personal_Development!D:DL,113,FALSE),"")</f>
        <v/>
      </c>
      <c r="E3145" t="str">
        <f>IFERROR(VLOOKUP(B3145,Kaizen!D:X,21,FALSE),"")</f>
        <v/>
      </c>
      <c r="F3145" t="str">
        <f>IFERROR(VLOOKUP(B3145,'Safety Idea'!D:X,21,FALSE),"")</f>
        <v/>
      </c>
      <c r="G3145" t="str">
        <f>IFERROR(VLOOKUP(B3145,'Compulsory Training'!D:Z,23,FALSE),"")</f>
        <v/>
      </c>
      <c r="H3145" t="str">
        <f>IFERROR(VLOOKUP(B3145,Attendance!D:BQ,65,FALSE),"")</f>
        <v/>
      </c>
      <c r="I3145" t="str">
        <f>IFERROR(VLOOKUP(B3145,Misconduct!D:M,8,FALSE),"")</f>
        <v/>
      </c>
      <c r="J3145" t="str">
        <f>IFERROR(VLOOKUP(B3145,Misconduct!D:M,9,FALSE),"")</f>
        <v/>
      </c>
      <c r="K3145" t="str">
        <f>IFERROR(VLOOKUP(B3145,Misconduct!D:M,10,FALSE),"")</f>
        <v/>
      </c>
    </row>
    <row r="3146" spans="1:11">
      <c r="A3146" s="161" t="str">
        <f>IF(Personal_Development!C3040="","",Personal_Development!C3040)</f>
        <v/>
      </c>
      <c r="B3146" t="str">
        <f>IF(Personal_Development!D3040="","",Personal_Development!D3040)</f>
        <v/>
      </c>
      <c r="C3146" t="str">
        <f>IF(Personal_Development!E3040="","",Personal_Development!E3040)</f>
        <v/>
      </c>
      <c r="D3146" t="str">
        <f>IFERROR(VLOOKUP(B3146,Personal_Development!D:DL,113,FALSE),"")</f>
        <v/>
      </c>
      <c r="E3146" t="str">
        <f>IFERROR(VLOOKUP(B3146,Kaizen!D:X,21,FALSE),"")</f>
        <v/>
      </c>
      <c r="F3146" t="str">
        <f>IFERROR(VLOOKUP(B3146,'Safety Idea'!D:X,21,FALSE),"")</f>
        <v/>
      </c>
      <c r="G3146" t="str">
        <f>IFERROR(VLOOKUP(B3146,'Compulsory Training'!D:Z,23,FALSE),"")</f>
        <v/>
      </c>
      <c r="H3146" t="str">
        <f>IFERROR(VLOOKUP(B3146,Attendance!D:BQ,65,FALSE),"")</f>
        <v/>
      </c>
      <c r="I3146" t="str">
        <f>IFERROR(VLOOKUP(B3146,Misconduct!D:M,8,FALSE),"")</f>
        <v/>
      </c>
      <c r="J3146" t="str">
        <f>IFERROR(VLOOKUP(B3146,Misconduct!D:M,9,FALSE),"")</f>
        <v/>
      </c>
      <c r="K3146" t="str">
        <f>IFERROR(VLOOKUP(B3146,Misconduct!D:M,10,FALSE),"")</f>
        <v/>
      </c>
    </row>
    <row r="3147" spans="1:11">
      <c r="A3147" s="161" t="str">
        <f>IF(Personal_Development!C3041="","",Personal_Development!C3041)</f>
        <v/>
      </c>
      <c r="B3147" t="str">
        <f>IF(Personal_Development!D3041="","",Personal_Development!D3041)</f>
        <v/>
      </c>
      <c r="C3147" t="str">
        <f>IF(Personal_Development!E3041="","",Personal_Development!E3041)</f>
        <v/>
      </c>
      <c r="D3147" t="str">
        <f>IFERROR(VLOOKUP(B3147,Personal_Development!D:DL,113,FALSE),"")</f>
        <v/>
      </c>
      <c r="E3147" t="str">
        <f>IFERROR(VLOOKUP(B3147,Kaizen!D:X,21,FALSE),"")</f>
        <v/>
      </c>
      <c r="F3147" t="str">
        <f>IFERROR(VLOOKUP(B3147,'Safety Idea'!D:X,21,FALSE),"")</f>
        <v/>
      </c>
      <c r="G3147" t="str">
        <f>IFERROR(VLOOKUP(B3147,'Compulsory Training'!D:Z,23,FALSE),"")</f>
        <v/>
      </c>
      <c r="H3147" t="str">
        <f>IFERROR(VLOOKUP(B3147,Attendance!D:BQ,65,FALSE),"")</f>
        <v/>
      </c>
      <c r="I3147" t="str">
        <f>IFERROR(VLOOKUP(B3147,Misconduct!D:M,8,FALSE),"")</f>
        <v/>
      </c>
      <c r="J3147" t="str">
        <f>IFERROR(VLOOKUP(B3147,Misconduct!D:M,9,FALSE),"")</f>
        <v/>
      </c>
      <c r="K3147" t="str">
        <f>IFERROR(VLOOKUP(B3147,Misconduct!D:M,10,FALSE),"")</f>
        <v/>
      </c>
    </row>
    <row r="3148" spans="1:11">
      <c r="A3148" s="161" t="str">
        <f>IF(Personal_Development!C3042="","",Personal_Development!C3042)</f>
        <v/>
      </c>
      <c r="B3148" t="str">
        <f>IF(Personal_Development!D3042="","",Personal_Development!D3042)</f>
        <v/>
      </c>
      <c r="C3148" t="str">
        <f>IF(Personal_Development!E3042="","",Personal_Development!E3042)</f>
        <v/>
      </c>
      <c r="D3148" t="str">
        <f>IFERROR(VLOOKUP(B3148,Personal_Development!D:DL,113,FALSE),"")</f>
        <v/>
      </c>
      <c r="E3148" t="str">
        <f>IFERROR(VLOOKUP(B3148,Kaizen!D:X,21,FALSE),"")</f>
        <v/>
      </c>
      <c r="F3148" t="str">
        <f>IFERROR(VLOOKUP(B3148,'Safety Idea'!D:X,21,FALSE),"")</f>
        <v/>
      </c>
      <c r="G3148" t="str">
        <f>IFERROR(VLOOKUP(B3148,'Compulsory Training'!D:Z,23,FALSE),"")</f>
        <v/>
      </c>
      <c r="H3148" t="str">
        <f>IFERROR(VLOOKUP(B3148,Attendance!D:BQ,65,FALSE),"")</f>
        <v/>
      </c>
      <c r="I3148" t="str">
        <f>IFERROR(VLOOKUP(B3148,Misconduct!D:M,8,FALSE),"")</f>
        <v/>
      </c>
      <c r="J3148" t="str">
        <f>IFERROR(VLOOKUP(B3148,Misconduct!D:M,9,FALSE),"")</f>
        <v/>
      </c>
      <c r="K3148" t="str">
        <f>IFERROR(VLOOKUP(B3148,Misconduct!D:M,10,FALSE),"")</f>
        <v/>
      </c>
    </row>
    <row r="3149" spans="1:11">
      <c r="A3149" s="161" t="str">
        <f>IF(Personal_Development!C3043="","",Personal_Development!C3043)</f>
        <v/>
      </c>
      <c r="B3149" t="str">
        <f>IF(Personal_Development!D3043="","",Personal_Development!D3043)</f>
        <v/>
      </c>
      <c r="C3149" t="str">
        <f>IF(Personal_Development!E3043="","",Personal_Development!E3043)</f>
        <v/>
      </c>
      <c r="D3149" t="str">
        <f>IFERROR(VLOOKUP(B3149,Personal_Development!D:DL,113,FALSE),"")</f>
        <v/>
      </c>
      <c r="E3149" t="str">
        <f>IFERROR(VLOOKUP(B3149,Kaizen!D:X,21,FALSE),"")</f>
        <v/>
      </c>
      <c r="F3149" t="str">
        <f>IFERROR(VLOOKUP(B3149,'Safety Idea'!D:X,21,FALSE),"")</f>
        <v/>
      </c>
      <c r="G3149" t="str">
        <f>IFERROR(VLOOKUP(B3149,'Compulsory Training'!D:Z,23,FALSE),"")</f>
        <v/>
      </c>
      <c r="H3149" t="str">
        <f>IFERROR(VLOOKUP(B3149,Attendance!D:BQ,65,FALSE),"")</f>
        <v/>
      </c>
      <c r="I3149" t="str">
        <f>IFERROR(VLOOKUP(B3149,Misconduct!D:M,8,FALSE),"")</f>
        <v/>
      </c>
      <c r="J3149" t="str">
        <f>IFERROR(VLOOKUP(B3149,Misconduct!D:M,9,FALSE),"")</f>
        <v/>
      </c>
      <c r="K3149" t="str">
        <f>IFERROR(VLOOKUP(B3149,Misconduct!D:M,10,FALSE),"")</f>
        <v/>
      </c>
    </row>
    <row r="3150" spans="1:11">
      <c r="A3150" s="161" t="str">
        <f>IF(Personal_Development!C3044="","",Personal_Development!C3044)</f>
        <v/>
      </c>
      <c r="B3150" t="str">
        <f>IF(Personal_Development!D3044="","",Personal_Development!D3044)</f>
        <v/>
      </c>
      <c r="C3150" t="str">
        <f>IF(Personal_Development!E3044="","",Personal_Development!E3044)</f>
        <v/>
      </c>
      <c r="D3150" t="str">
        <f>IFERROR(VLOOKUP(B3150,Personal_Development!D:DL,113,FALSE),"")</f>
        <v/>
      </c>
      <c r="E3150" t="str">
        <f>IFERROR(VLOOKUP(B3150,Kaizen!D:X,21,FALSE),"")</f>
        <v/>
      </c>
      <c r="F3150" t="str">
        <f>IFERROR(VLOOKUP(B3150,'Safety Idea'!D:X,21,FALSE),"")</f>
        <v/>
      </c>
      <c r="G3150" t="str">
        <f>IFERROR(VLOOKUP(B3150,'Compulsory Training'!D:Z,23,FALSE),"")</f>
        <v/>
      </c>
      <c r="H3150" t="str">
        <f>IFERROR(VLOOKUP(B3150,Attendance!D:BQ,65,FALSE),"")</f>
        <v/>
      </c>
      <c r="I3150" t="str">
        <f>IFERROR(VLOOKUP(B3150,Misconduct!D:M,8,FALSE),"")</f>
        <v/>
      </c>
      <c r="J3150" t="str">
        <f>IFERROR(VLOOKUP(B3150,Misconduct!D:M,9,FALSE),"")</f>
        <v/>
      </c>
      <c r="K3150" t="str">
        <f>IFERROR(VLOOKUP(B3150,Misconduct!D:M,10,FALSE),"")</f>
        <v/>
      </c>
    </row>
    <row r="3151" spans="1:11">
      <c r="A3151" s="161" t="str">
        <f>IF(Personal_Development!C3045="","",Personal_Development!C3045)</f>
        <v/>
      </c>
      <c r="B3151" t="str">
        <f>IF(Personal_Development!D3045="","",Personal_Development!D3045)</f>
        <v/>
      </c>
      <c r="C3151" t="str">
        <f>IF(Personal_Development!E3045="","",Personal_Development!E3045)</f>
        <v/>
      </c>
      <c r="D3151" t="str">
        <f>IFERROR(VLOOKUP(B3151,Personal_Development!D:DL,113,FALSE),"")</f>
        <v/>
      </c>
      <c r="E3151" t="str">
        <f>IFERROR(VLOOKUP(B3151,Kaizen!D:X,21,FALSE),"")</f>
        <v/>
      </c>
      <c r="F3151" t="str">
        <f>IFERROR(VLOOKUP(B3151,'Safety Idea'!D:X,21,FALSE),"")</f>
        <v/>
      </c>
      <c r="G3151" t="str">
        <f>IFERROR(VLOOKUP(B3151,'Compulsory Training'!D:Z,23,FALSE),"")</f>
        <v/>
      </c>
      <c r="H3151" t="str">
        <f>IFERROR(VLOOKUP(B3151,Attendance!D:BQ,65,FALSE),"")</f>
        <v/>
      </c>
      <c r="I3151" t="str">
        <f>IFERROR(VLOOKUP(B3151,Misconduct!D:M,8,FALSE),"")</f>
        <v/>
      </c>
      <c r="J3151" t="str">
        <f>IFERROR(VLOOKUP(B3151,Misconduct!D:M,9,FALSE),"")</f>
        <v/>
      </c>
      <c r="K3151" t="str">
        <f>IFERROR(VLOOKUP(B3151,Misconduct!D:M,10,FALSE),"")</f>
        <v/>
      </c>
    </row>
    <row r="3152" spans="1:11">
      <c r="A3152" s="161" t="str">
        <f>IF(Personal_Development!C3046="","",Personal_Development!C3046)</f>
        <v/>
      </c>
      <c r="B3152" t="str">
        <f>IF(Personal_Development!D3046="","",Personal_Development!D3046)</f>
        <v/>
      </c>
      <c r="C3152" t="str">
        <f>IF(Personal_Development!E3046="","",Personal_Development!E3046)</f>
        <v/>
      </c>
      <c r="D3152" t="str">
        <f>IFERROR(VLOOKUP(B3152,Personal_Development!D:DL,113,FALSE),"")</f>
        <v/>
      </c>
      <c r="E3152" t="str">
        <f>IFERROR(VLOOKUP(B3152,Kaizen!D:X,21,FALSE),"")</f>
        <v/>
      </c>
      <c r="F3152" t="str">
        <f>IFERROR(VLOOKUP(B3152,'Safety Idea'!D:X,21,FALSE),"")</f>
        <v/>
      </c>
      <c r="G3152" t="str">
        <f>IFERROR(VLOOKUP(B3152,'Compulsory Training'!D:Z,23,FALSE),"")</f>
        <v/>
      </c>
      <c r="H3152" t="str">
        <f>IFERROR(VLOOKUP(B3152,Attendance!D:BQ,65,FALSE),"")</f>
        <v/>
      </c>
      <c r="I3152" t="str">
        <f>IFERROR(VLOOKUP(B3152,Misconduct!D:M,8,FALSE),"")</f>
        <v/>
      </c>
      <c r="J3152" t="str">
        <f>IFERROR(VLOOKUP(B3152,Misconduct!D:M,9,FALSE),"")</f>
        <v/>
      </c>
      <c r="K3152" t="str">
        <f>IFERROR(VLOOKUP(B3152,Misconduct!D:M,10,FALSE),"")</f>
        <v/>
      </c>
    </row>
    <row r="3153" spans="1:11">
      <c r="A3153" s="161" t="str">
        <f>IF(Personal_Development!C3047="","",Personal_Development!C3047)</f>
        <v/>
      </c>
      <c r="B3153" t="str">
        <f>IF(Personal_Development!D3047="","",Personal_Development!D3047)</f>
        <v/>
      </c>
      <c r="C3153" t="str">
        <f>IF(Personal_Development!E3047="","",Personal_Development!E3047)</f>
        <v/>
      </c>
      <c r="D3153" t="str">
        <f>IFERROR(VLOOKUP(B3153,Personal_Development!D:DL,113,FALSE),"")</f>
        <v/>
      </c>
      <c r="E3153" t="str">
        <f>IFERROR(VLOOKUP(B3153,Kaizen!D:X,21,FALSE),"")</f>
        <v/>
      </c>
      <c r="F3153" t="str">
        <f>IFERROR(VLOOKUP(B3153,'Safety Idea'!D:X,21,FALSE),"")</f>
        <v/>
      </c>
      <c r="G3153" t="str">
        <f>IFERROR(VLOOKUP(B3153,'Compulsory Training'!D:Z,23,FALSE),"")</f>
        <v/>
      </c>
      <c r="H3153" t="str">
        <f>IFERROR(VLOOKUP(B3153,Attendance!D:BQ,65,FALSE),"")</f>
        <v/>
      </c>
      <c r="I3153" t="str">
        <f>IFERROR(VLOOKUP(B3153,Misconduct!D:M,8,FALSE),"")</f>
        <v/>
      </c>
      <c r="J3153" t="str">
        <f>IFERROR(VLOOKUP(B3153,Misconduct!D:M,9,FALSE),"")</f>
        <v/>
      </c>
      <c r="K3153" t="str">
        <f>IFERROR(VLOOKUP(B3153,Misconduct!D:M,10,FALSE),"")</f>
        <v/>
      </c>
    </row>
    <row r="3154" spans="1:11">
      <c r="A3154" s="161" t="str">
        <f>IF(Personal_Development!C3048="","",Personal_Development!C3048)</f>
        <v/>
      </c>
      <c r="B3154" t="str">
        <f>IF(Personal_Development!D3048="","",Personal_Development!D3048)</f>
        <v/>
      </c>
      <c r="C3154" t="str">
        <f>IF(Personal_Development!E3048="","",Personal_Development!E3048)</f>
        <v/>
      </c>
      <c r="D3154" t="str">
        <f>IFERROR(VLOOKUP(B3154,Personal_Development!D:DL,113,FALSE),"")</f>
        <v/>
      </c>
      <c r="E3154" t="str">
        <f>IFERROR(VLOOKUP(B3154,Kaizen!D:X,21,FALSE),"")</f>
        <v/>
      </c>
      <c r="F3154" t="str">
        <f>IFERROR(VLOOKUP(B3154,'Safety Idea'!D:X,21,FALSE),"")</f>
        <v/>
      </c>
      <c r="G3154" t="str">
        <f>IFERROR(VLOOKUP(B3154,'Compulsory Training'!D:Z,23,FALSE),"")</f>
        <v/>
      </c>
      <c r="H3154" t="str">
        <f>IFERROR(VLOOKUP(B3154,Attendance!D:BQ,65,FALSE),"")</f>
        <v/>
      </c>
      <c r="I3154" t="str">
        <f>IFERROR(VLOOKUP(B3154,Misconduct!D:M,8,FALSE),"")</f>
        <v/>
      </c>
      <c r="J3154" t="str">
        <f>IFERROR(VLOOKUP(B3154,Misconduct!D:M,9,FALSE),"")</f>
        <v/>
      </c>
      <c r="K3154" t="str">
        <f>IFERROR(VLOOKUP(B3154,Misconduct!D:M,10,FALSE),"")</f>
        <v/>
      </c>
    </row>
    <row r="3155" spans="1:11">
      <c r="A3155" s="161" t="str">
        <f>IF(Personal_Development!C3049="","",Personal_Development!C3049)</f>
        <v/>
      </c>
      <c r="B3155" t="str">
        <f>IF(Personal_Development!D3049="","",Personal_Development!D3049)</f>
        <v/>
      </c>
      <c r="C3155" t="str">
        <f>IF(Personal_Development!E3049="","",Personal_Development!E3049)</f>
        <v/>
      </c>
      <c r="D3155" t="str">
        <f>IFERROR(VLOOKUP(B3155,Personal_Development!D:DL,113,FALSE),"")</f>
        <v/>
      </c>
      <c r="E3155" t="str">
        <f>IFERROR(VLOOKUP(B3155,Kaizen!D:X,21,FALSE),"")</f>
        <v/>
      </c>
      <c r="F3155" t="str">
        <f>IFERROR(VLOOKUP(B3155,'Safety Idea'!D:X,21,FALSE),"")</f>
        <v/>
      </c>
      <c r="G3155" t="str">
        <f>IFERROR(VLOOKUP(B3155,'Compulsory Training'!D:Z,23,FALSE),"")</f>
        <v/>
      </c>
      <c r="H3155" t="str">
        <f>IFERROR(VLOOKUP(B3155,Attendance!D:BQ,65,FALSE),"")</f>
        <v/>
      </c>
      <c r="I3155" t="str">
        <f>IFERROR(VLOOKUP(B3155,Misconduct!D:M,8,FALSE),"")</f>
        <v/>
      </c>
      <c r="J3155" t="str">
        <f>IFERROR(VLOOKUP(B3155,Misconduct!D:M,9,FALSE),"")</f>
        <v/>
      </c>
      <c r="K3155" t="str">
        <f>IFERROR(VLOOKUP(B3155,Misconduct!D:M,10,FALSE),"")</f>
        <v/>
      </c>
    </row>
    <row r="3156" spans="1:11">
      <c r="A3156" s="161" t="str">
        <f>IF(Personal_Development!C3050="","",Personal_Development!C3050)</f>
        <v/>
      </c>
      <c r="B3156" t="str">
        <f>IF(Personal_Development!D3050="","",Personal_Development!D3050)</f>
        <v/>
      </c>
      <c r="C3156" t="str">
        <f>IF(Personal_Development!E3050="","",Personal_Development!E3050)</f>
        <v/>
      </c>
      <c r="D3156" t="str">
        <f>IFERROR(VLOOKUP(B3156,Personal_Development!D:DL,113,FALSE),"")</f>
        <v/>
      </c>
      <c r="E3156" t="str">
        <f>IFERROR(VLOOKUP(B3156,Kaizen!D:X,21,FALSE),"")</f>
        <v/>
      </c>
      <c r="F3156" t="str">
        <f>IFERROR(VLOOKUP(B3156,'Safety Idea'!D:X,21,FALSE),"")</f>
        <v/>
      </c>
      <c r="G3156" t="str">
        <f>IFERROR(VLOOKUP(B3156,'Compulsory Training'!D:Z,23,FALSE),"")</f>
        <v/>
      </c>
      <c r="H3156" t="str">
        <f>IFERROR(VLOOKUP(B3156,Attendance!D:BQ,65,FALSE),"")</f>
        <v/>
      </c>
      <c r="I3156" t="str">
        <f>IFERROR(VLOOKUP(B3156,Misconduct!D:M,8,FALSE),"")</f>
        <v/>
      </c>
      <c r="J3156" t="str">
        <f>IFERROR(VLOOKUP(B3156,Misconduct!D:M,9,FALSE),"")</f>
        <v/>
      </c>
      <c r="K3156" t="str">
        <f>IFERROR(VLOOKUP(B3156,Misconduct!D:M,10,FALSE),"")</f>
        <v/>
      </c>
    </row>
    <row r="3157" spans="1:11">
      <c r="A3157" s="161" t="str">
        <f>IF(Personal_Development!C3051="","",Personal_Development!C3051)</f>
        <v/>
      </c>
      <c r="B3157" t="str">
        <f>IF(Personal_Development!D3051="","",Personal_Development!D3051)</f>
        <v/>
      </c>
      <c r="C3157" t="str">
        <f>IF(Personal_Development!E3051="","",Personal_Development!E3051)</f>
        <v/>
      </c>
      <c r="D3157" t="str">
        <f>IFERROR(VLOOKUP(B3157,Personal_Development!D:DL,113,FALSE),"")</f>
        <v/>
      </c>
      <c r="E3157" t="str">
        <f>IFERROR(VLOOKUP(B3157,Kaizen!D:X,21,FALSE),"")</f>
        <v/>
      </c>
      <c r="F3157" t="str">
        <f>IFERROR(VLOOKUP(B3157,'Safety Idea'!D:X,21,FALSE),"")</f>
        <v/>
      </c>
      <c r="G3157" t="str">
        <f>IFERROR(VLOOKUP(B3157,'Compulsory Training'!D:Z,23,FALSE),"")</f>
        <v/>
      </c>
      <c r="H3157" t="str">
        <f>IFERROR(VLOOKUP(B3157,Attendance!D:BQ,65,FALSE),"")</f>
        <v/>
      </c>
      <c r="I3157" t="str">
        <f>IFERROR(VLOOKUP(B3157,Misconduct!D:M,8,FALSE),"")</f>
        <v/>
      </c>
      <c r="J3157" t="str">
        <f>IFERROR(VLOOKUP(B3157,Misconduct!D:M,9,FALSE),"")</f>
        <v/>
      </c>
      <c r="K3157" t="str">
        <f>IFERROR(VLOOKUP(B3157,Misconduct!D:M,10,FALSE),"")</f>
        <v/>
      </c>
    </row>
    <row r="3158" spans="1:11">
      <c r="A3158" s="161" t="str">
        <f>IF(Personal_Development!C3052="","",Personal_Development!C3052)</f>
        <v/>
      </c>
      <c r="B3158" t="str">
        <f>IF(Personal_Development!D3052="","",Personal_Development!D3052)</f>
        <v/>
      </c>
      <c r="C3158" t="str">
        <f>IF(Personal_Development!E3052="","",Personal_Development!E3052)</f>
        <v/>
      </c>
      <c r="D3158" t="str">
        <f>IFERROR(VLOOKUP(B3158,Personal_Development!D:DL,113,FALSE),"")</f>
        <v/>
      </c>
      <c r="E3158" t="str">
        <f>IFERROR(VLOOKUP(B3158,Kaizen!D:X,21,FALSE),"")</f>
        <v/>
      </c>
      <c r="F3158" t="str">
        <f>IFERROR(VLOOKUP(B3158,'Safety Idea'!D:X,21,FALSE),"")</f>
        <v/>
      </c>
      <c r="G3158" t="str">
        <f>IFERROR(VLOOKUP(B3158,'Compulsory Training'!D:Z,23,FALSE),"")</f>
        <v/>
      </c>
      <c r="H3158" t="str">
        <f>IFERROR(VLOOKUP(B3158,Attendance!D:BQ,65,FALSE),"")</f>
        <v/>
      </c>
      <c r="I3158" t="str">
        <f>IFERROR(VLOOKUP(B3158,Misconduct!D:M,8,FALSE),"")</f>
        <v/>
      </c>
      <c r="J3158" t="str">
        <f>IFERROR(VLOOKUP(B3158,Misconduct!D:M,9,FALSE),"")</f>
        <v/>
      </c>
      <c r="K3158" t="str">
        <f>IFERROR(VLOOKUP(B3158,Misconduct!D:M,10,FALSE),"")</f>
        <v/>
      </c>
    </row>
    <row r="3159" spans="1:11">
      <c r="A3159" s="161" t="str">
        <f>IF(Personal_Development!C3053="","",Personal_Development!C3053)</f>
        <v/>
      </c>
      <c r="B3159" t="str">
        <f>IF(Personal_Development!D3053="","",Personal_Development!D3053)</f>
        <v/>
      </c>
      <c r="C3159" t="str">
        <f>IF(Personal_Development!E3053="","",Personal_Development!E3053)</f>
        <v/>
      </c>
      <c r="D3159" t="str">
        <f>IFERROR(VLOOKUP(B3159,Personal_Development!D:DL,113,FALSE),"")</f>
        <v/>
      </c>
      <c r="E3159" t="str">
        <f>IFERROR(VLOOKUP(B3159,Kaizen!D:X,21,FALSE),"")</f>
        <v/>
      </c>
      <c r="F3159" t="str">
        <f>IFERROR(VLOOKUP(B3159,'Safety Idea'!D:X,21,FALSE),"")</f>
        <v/>
      </c>
      <c r="G3159" t="str">
        <f>IFERROR(VLOOKUP(B3159,'Compulsory Training'!D:Z,23,FALSE),"")</f>
        <v/>
      </c>
      <c r="H3159" t="str">
        <f>IFERROR(VLOOKUP(B3159,Attendance!D:BQ,65,FALSE),"")</f>
        <v/>
      </c>
      <c r="I3159" t="str">
        <f>IFERROR(VLOOKUP(B3159,Misconduct!D:M,8,FALSE),"")</f>
        <v/>
      </c>
      <c r="J3159" t="str">
        <f>IFERROR(VLOOKUP(B3159,Misconduct!D:M,9,FALSE),"")</f>
        <v/>
      </c>
      <c r="K3159" t="str">
        <f>IFERROR(VLOOKUP(B3159,Misconduct!D:M,10,FALSE),"")</f>
        <v/>
      </c>
    </row>
    <row r="3160" spans="1:11">
      <c r="A3160" s="161" t="str">
        <f>IF(Personal_Development!C3054="","",Personal_Development!C3054)</f>
        <v/>
      </c>
      <c r="B3160" t="str">
        <f>IF(Personal_Development!D3054="","",Personal_Development!D3054)</f>
        <v/>
      </c>
      <c r="C3160" t="str">
        <f>IF(Personal_Development!E3054="","",Personal_Development!E3054)</f>
        <v/>
      </c>
      <c r="D3160" t="str">
        <f>IFERROR(VLOOKUP(B3160,Personal_Development!D:DL,113,FALSE),"")</f>
        <v/>
      </c>
      <c r="E3160" t="str">
        <f>IFERROR(VLOOKUP(B3160,Kaizen!D:X,21,FALSE),"")</f>
        <v/>
      </c>
      <c r="F3160" t="str">
        <f>IFERROR(VLOOKUP(B3160,'Safety Idea'!D:X,21,FALSE),"")</f>
        <v/>
      </c>
      <c r="G3160" t="str">
        <f>IFERROR(VLOOKUP(B3160,'Compulsory Training'!D:Z,23,FALSE),"")</f>
        <v/>
      </c>
      <c r="H3160" t="str">
        <f>IFERROR(VLOOKUP(B3160,Attendance!D:BQ,65,FALSE),"")</f>
        <v/>
      </c>
      <c r="I3160" t="str">
        <f>IFERROR(VLOOKUP(B3160,Misconduct!D:M,8,FALSE),"")</f>
        <v/>
      </c>
      <c r="J3160" t="str">
        <f>IFERROR(VLOOKUP(B3160,Misconduct!D:M,9,FALSE),"")</f>
        <v/>
      </c>
      <c r="K3160" t="str">
        <f>IFERROR(VLOOKUP(B3160,Misconduct!D:M,10,FALSE),"")</f>
        <v/>
      </c>
    </row>
    <row r="3161" spans="1:11">
      <c r="A3161" s="161" t="str">
        <f>IF(Personal_Development!C3055="","",Personal_Development!C3055)</f>
        <v/>
      </c>
      <c r="B3161" t="str">
        <f>IF(Personal_Development!D3055="","",Personal_Development!D3055)</f>
        <v/>
      </c>
      <c r="C3161" t="str">
        <f>IF(Personal_Development!E3055="","",Personal_Development!E3055)</f>
        <v/>
      </c>
      <c r="D3161" t="str">
        <f>IFERROR(VLOOKUP(B3161,Personal_Development!D:DL,113,FALSE),"")</f>
        <v/>
      </c>
      <c r="E3161" t="str">
        <f>IFERROR(VLOOKUP(B3161,Kaizen!D:X,21,FALSE),"")</f>
        <v/>
      </c>
      <c r="F3161" t="str">
        <f>IFERROR(VLOOKUP(B3161,'Safety Idea'!D:X,21,FALSE),"")</f>
        <v/>
      </c>
      <c r="G3161" t="str">
        <f>IFERROR(VLOOKUP(B3161,'Compulsory Training'!D:Z,23,FALSE),"")</f>
        <v/>
      </c>
      <c r="H3161" t="str">
        <f>IFERROR(VLOOKUP(B3161,Attendance!D:BQ,65,FALSE),"")</f>
        <v/>
      </c>
      <c r="I3161" t="str">
        <f>IFERROR(VLOOKUP(B3161,Misconduct!D:M,8,FALSE),"")</f>
        <v/>
      </c>
      <c r="J3161" t="str">
        <f>IFERROR(VLOOKUP(B3161,Misconduct!D:M,9,FALSE),"")</f>
        <v/>
      </c>
      <c r="K3161" t="str">
        <f>IFERROR(VLOOKUP(B3161,Misconduct!D:M,10,FALSE),"")</f>
        <v/>
      </c>
    </row>
    <row r="3162" spans="1:11">
      <c r="A3162" s="161" t="str">
        <f>IF(Personal_Development!C3056="","",Personal_Development!C3056)</f>
        <v/>
      </c>
      <c r="B3162" t="str">
        <f>IF(Personal_Development!D3056="","",Personal_Development!D3056)</f>
        <v/>
      </c>
      <c r="C3162" t="str">
        <f>IF(Personal_Development!E3056="","",Personal_Development!E3056)</f>
        <v/>
      </c>
      <c r="D3162" t="str">
        <f>IFERROR(VLOOKUP(B3162,Personal_Development!D:DL,113,FALSE),"")</f>
        <v/>
      </c>
      <c r="E3162" t="str">
        <f>IFERROR(VLOOKUP(B3162,Kaizen!D:X,21,FALSE),"")</f>
        <v/>
      </c>
      <c r="F3162" t="str">
        <f>IFERROR(VLOOKUP(B3162,'Safety Idea'!D:X,21,FALSE),"")</f>
        <v/>
      </c>
      <c r="G3162" t="str">
        <f>IFERROR(VLOOKUP(B3162,'Compulsory Training'!D:Z,23,FALSE),"")</f>
        <v/>
      </c>
      <c r="H3162" t="str">
        <f>IFERROR(VLOOKUP(B3162,Attendance!D:BQ,65,FALSE),"")</f>
        <v/>
      </c>
      <c r="I3162" t="str">
        <f>IFERROR(VLOOKUP(B3162,Misconduct!D:M,8,FALSE),"")</f>
        <v/>
      </c>
      <c r="J3162" t="str">
        <f>IFERROR(VLOOKUP(B3162,Misconduct!D:M,9,FALSE),"")</f>
        <v/>
      </c>
      <c r="K3162" t="str">
        <f>IFERROR(VLOOKUP(B3162,Misconduct!D:M,10,FALSE),"")</f>
        <v/>
      </c>
    </row>
    <row r="3163" spans="1:11">
      <c r="A3163" s="161" t="str">
        <f>IF(Personal_Development!C3057="","",Personal_Development!C3057)</f>
        <v/>
      </c>
      <c r="B3163" t="str">
        <f>IF(Personal_Development!D3057="","",Personal_Development!D3057)</f>
        <v/>
      </c>
      <c r="C3163" t="str">
        <f>IF(Personal_Development!E3057="","",Personal_Development!E3057)</f>
        <v/>
      </c>
      <c r="D3163" t="str">
        <f>IFERROR(VLOOKUP(B3163,Personal_Development!D:DL,113,FALSE),"")</f>
        <v/>
      </c>
      <c r="E3163" t="str">
        <f>IFERROR(VLOOKUP(B3163,Kaizen!D:X,21,FALSE),"")</f>
        <v/>
      </c>
      <c r="F3163" t="str">
        <f>IFERROR(VLOOKUP(B3163,'Safety Idea'!D:X,21,FALSE),"")</f>
        <v/>
      </c>
      <c r="G3163" t="str">
        <f>IFERROR(VLOOKUP(B3163,'Compulsory Training'!D:Z,23,FALSE),"")</f>
        <v/>
      </c>
      <c r="H3163" t="str">
        <f>IFERROR(VLOOKUP(B3163,Attendance!D:BQ,65,FALSE),"")</f>
        <v/>
      </c>
      <c r="I3163" t="str">
        <f>IFERROR(VLOOKUP(B3163,Misconduct!D:M,8,FALSE),"")</f>
        <v/>
      </c>
      <c r="J3163" t="str">
        <f>IFERROR(VLOOKUP(B3163,Misconduct!D:M,9,FALSE),"")</f>
        <v/>
      </c>
      <c r="K3163" t="str">
        <f>IFERROR(VLOOKUP(B3163,Misconduct!D:M,10,FALSE),"")</f>
        <v/>
      </c>
    </row>
    <row r="3164" spans="1:11">
      <c r="A3164" s="161" t="str">
        <f>IF(Personal_Development!C3058="","",Personal_Development!C3058)</f>
        <v/>
      </c>
      <c r="B3164" t="str">
        <f>IF(Personal_Development!D3058="","",Personal_Development!D3058)</f>
        <v/>
      </c>
      <c r="C3164" t="str">
        <f>IF(Personal_Development!E3058="","",Personal_Development!E3058)</f>
        <v/>
      </c>
      <c r="D3164" t="str">
        <f>IFERROR(VLOOKUP(B3164,Personal_Development!D:DL,113,FALSE),"")</f>
        <v/>
      </c>
      <c r="E3164" t="str">
        <f>IFERROR(VLOOKUP(B3164,Kaizen!D:X,21,FALSE),"")</f>
        <v/>
      </c>
      <c r="F3164" t="str">
        <f>IFERROR(VLOOKUP(B3164,'Safety Idea'!D:X,21,FALSE),"")</f>
        <v/>
      </c>
      <c r="G3164" t="str">
        <f>IFERROR(VLOOKUP(B3164,'Compulsory Training'!D:Z,23,FALSE),"")</f>
        <v/>
      </c>
      <c r="H3164" t="str">
        <f>IFERROR(VLOOKUP(B3164,Attendance!D:BQ,65,FALSE),"")</f>
        <v/>
      </c>
      <c r="I3164" t="str">
        <f>IFERROR(VLOOKUP(B3164,Misconduct!D:M,8,FALSE),"")</f>
        <v/>
      </c>
      <c r="J3164" t="str">
        <f>IFERROR(VLOOKUP(B3164,Misconduct!D:M,9,FALSE),"")</f>
        <v/>
      </c>
      <c r="K3164" t="str">
        <f>IFERROR(VLOOKUP(B3164,Misconduct!D:M,10,FALSE),"")</f>
        <v/>
      </c>
    </row>
    <row r="3165" spans="1:11">
      <c r="A3165" s="161" t="str">
        <f>IF(Personal_Development!C3059="","",Personal_Development!C3059)</f>
        <v/>
      </c>
      <c r="B3165" t="str">
        <f>IF(Personal_Development!D3059="","",Personal_Development!D3059)</f>
        <v/>
      </c>
      <c r="C3165" t="str">
        <f>IF(Personal_Development!E3059="","",Personal_Development!E3059)</f>
        <v/>
      </c>
      <c r="D3165" t="str">
        <f>IFERROR(VLOOKUP(B3165,Personal_Development!D:DL,113,FALSE),"")</f>
        <v/>
      </c>
      <c r="E3165" t="str">
        <f>IFERROR(VLOOKUP(B3165,Kaizen!D:X,21,FALSE),"")</f>
        <v/>
      </c>
      <c r="F3165" t="str">
        <f>IFERROR(VLOOKUP(B3165,'Safety Idea'!D:X,21,FALSE),"")</f>
        <v/>
      </c>
      <c r="G3165" t="str">
        <f>IFERROR(VLOOKUP(B3165,'Compulsory Training'!D:Z,23,FALSE),"")</f>
        <v/>
      </c>
      <c r="H3165" t="str">
        <f>IFERROR(VLOOKUP(B3165,Attendance!D:BQ,65,FALSE),"")</f>
        <v/>
      </c>
      <c r="I3165" t="str">
        <f>IFERROR(VLOOKUP(B3165,Misconduct!D:M,8,FALSE),"")</f>
        <v/>
      </c>
      <c r="J3165" t="str">
        <f>IFERROR(VLOOKUP(B3165,Misconduct!D:M,9,FALSE),"")</f>
        <v/>
      </c>
      <c r="K3165" t="str">
        <f>IFERROR(VLOOKUP(B3165,Misconduct!D:M,10,FALSE),"")</f>
        <v/>
      </c>
    </row>
    <row r="3166" spans="1:11">
      <c r="A3166" s="161" t="str">
        <f>IF(Personal_Development!C3060="","",Personal_Development!C3060)</f>
        <v/>
      </c>
      <c r="B3166" t="str">
        <f>IF(Personal_Development!D3060="","",Personal_Development!D3060)</f>
        <v/>
      </c>
      <c r="C3166" t="str">
        <f>IF(Personal_Development!E3060="","",Personal_Development!E3060)</f>
        <v/>
      </c>
      <c r="D3166" t="str">
        <f>IFERROR(VLOOKUP(B3166,Personal_Development!D:DL,113,FALSE),"")</f>
        <v/>
      </c>
      <c r="E3166" t="str">
        <f>IFERROR(VLOOKUP(B3166,Kaizen!D:X,21,FALSE),"")</f>
        <v/>
      </c>
      <c r="F3166" t="str">
        <f>IFERROR(VLOOKUP(B3166,'Safety Idea'!D:X,21,FALSE),"")</f>
        <v/>
      </c>
      <c r="G3166" t="str">
        <f>IFERROR(VLOOKUP(B3166,'Compulsory Training'!D:Z,23,FALSE),"")</f>
        <v/>
      </c>
      <c r="H3166" t="str">
        <f>IFERROR(VLOOKUP(B3166,Attendance!D:BQ,65,FALSE),"")</f>
        <v/>
      </c>
      <c r="I3166" t="str">
        <f>IFERROR(VLOOKUP(B3166,Misconduct!D:M,8,FALSE),"")</f>
        <v/>
      </c>
      <c r="J3166" t="str">
        <f>IFERROR(VLOOKUP(B3166,Misconduct!D:M,9,FALSE),"")</f>
        <v/>
      </c>
      <c r="K3166" t="str">
        <f>IFERROR(VLOOKUP(B3166,Misconduct!D:M,10,FALSE),"")</f>
        <v/>
      </c>
    </row>
    <row r="3167" spans="1:11">
      <c r="A3167" s="161" t="str">
        <f>IF(Personal_Development!C3061="","",Personal_Development!C3061)</f>
        <v/>
      </c>
      <c r="B3167" t="str">
        <f>IF(Personal_Development!D3061="","",Personal_Development!D3061)</f>
        <v/>
      </c>
      <c r="C3167" t="str">
        <f>IF(Personal_Development!E3061="","",Personal_Development!E3061)</f>
        <v/>
      </c>
      <c r="D3167" t="str">
        <f>IFERROR(VLOOKUP(B3167,Personal_Development!D:DL,113,FALSE),"")</f>
        <v/>
      </c>
      <c r="E3167" t="str">
        <f>IFERROR(VLOOKUP(B3167,Kaizen!D:X,21,FALSE),"")</f>
        <v/>
      </c>
      <c r="F3167" t="str">
        <f>IFERROR(VLOOKUP(B3167,'Safety Idea'!D:X,21,FALSE),"")</f>
        <v/>
      </c>
      <c r="G3167" t="str">
        <f>IFERROR(VLOOKUP(B3167,'Compulsory Training'!D:Z,23,FALSE),"")</f>
        <v/>
      </c>
      <c r="H3167" t="str">
        <f>IFERROR(VLOOKUP(B3167,Attendance!D:BQ,65,FALSE),"")</f>
        <v/>
      </c>
      <c r="I3167" t="str">
        <f>IFERROR(VLOOKUP(B3167,Misconduct!D:M,8,FALSE),"")</f>
        <v/>
      </c>
      <c r="J3167" t="str">
        <f>IFERROR(VLOOKUP(B3167,Misconduct!D:M,9,FALSE),"")</f>
        <v/>
      </c>
      <c r="K3167" t="str">
        <f>IFERROR(VLOOKUP(B3167,Misconduct!D:M,10,FALSE),"")</f>
        <v/>
      </c>
    </row>
    <row r="3168" spans="1:11">
      <c r="A3168" s="161" t="str">
        <f>IF(Personal_Development!C3062="","",Personal_Development!C3062)</f>
        <v/>
      </c>
      <c r="B3168" t="str">
        <f>IF(Personal_Development!D3062="","",Personal_Development!D3062)</f>
        <v/>
      </c>
      <c r="C3168" t="str">
        <f>IF(Personal_Development!E3062="","",Personal_Development!E3062)</f>
        <v/>
      </c>
      <c r="D3168" t="str">
        <f>IFERROR(VLOOKUP(B3168,Personal_Development!D:DL,113,FALSE),"")</f>
        <v/>
      </c>
      <c r="E3168" t="str">
        <f>IFERROR(VLOOKUP(B3168,Kaizen!D:X,21,FALSE),"")</f>
        <v/>
      </c>
      <c r="F3168" t="str">
        <f>IFERROR(VLOOKUP(B3168,'Safety Idea'!D:X,21,FALSE),"")</f>
        <v/>
      </c>
      <c r="G3168" t="str">
        <f>IFERROR(VLOOKUP(B3168,'Compulsory Training'!D:Z,23,FALSE),"")</f>
        <v/>
      </c>
      <c r="H3168" t="str">
        <f>IFERROR(VLOOKUP(B3168,Attendance!D:BQ,65,FALSE),"")</f>
        <v/>
      </c>
      <c r="I3168" t="str">
        <f>IFERROR(VLOOKUP(B3168,Misconduct!D:M,8,FALSE),"")</f>
        <v/>
      </c>
      <c r="J3168" t="str">
        <f>IFERROR(VLOOKUP(B3168,Misconduct!D:M,9,FALSE),"")</f>
        <v/>
      </c>
      <c r="K3168" t="str">
        <f>IFERROR(VLOOKUP(B3168,Misconduct!D:M,10,FALSE),"")</f>
        <v/>
      </c>
    </row>
    <row r="3169" spans="1:11">
      <c r="A3169" s="161" t="str">
        <f>IF(Personal_Development!C3063="","",Personal_Development!C3063)</f>
        <v/>
      </c>
      <c r="B3169" t="str">
        <f>IF(Personal_Development!D3063="","",Personal_Development!D3063)</f>
        <v/>
      </c>
      <c r="C3169" t="str">
        <f>IF(Personal_Development!E3063="","",Personal_Development!E3063)</f>
        <v/>
      </c>
      <c r="D3169" t="str">
        <f>IFERROR(VLOOKUP(B3169,Personal_Development!D:DL,113,FALSE),"")</f>
        <v/>
      </c>
      <c r="E3169" t="str">
        <f>IFERROR(VLOOKUP(B3169,Kaizen!D:X,21,FALSE),"")</f>
        <v/>
      </c>
      <c r="F3169" t="str">
        <f>IFERROR(VLOOKUP(B3169,'Safety Idea'!D:X,21,FALSE),"")</f>
        <v/>
      </c>
      <c r="G3169" t="str">
        <f>IFERROR(VLOOKUP(B3169,'Compulsory Training'!D:Z,23,FALSE),"")</f>
        <v/>
      </c>
      <c r="H3169" t="str">
        <f>IFERROR(VLOOKUP(B3169,Attendance!D:BQ,65,FALSE),"")</f>
        <v/>
      </c>
      <c r="I3169" t="str">
        <f>IFERROR(VLOOKUP(B3169,Misconduct!D:M,8,FALSE),"")</f>
        <v/>
      </c>
      <c r="J3169" t="str">
        <f>IFERROR(VLOOKUP(B3169,Misconduct!D:M,9,FALSE),"")</f>
        <v/>
      </c>
      <c r="K3169" t="str">
        <f>IFERROR(VLOOKUP(B3169,Misconduct!D:M,10,FALSE),"")</f>
        <v/>
      </c>
    </row>
    <row r="3170" spans="1:11">
      <c r="A3170" s="161" t="str">
        <f>IF(Personal_Development!C3064="","",Personal_Development!C3064)</f>
        <v/>
      </c>
      <c r="B3170" t="str">
        <f>IF(Personal_Development!D3064="","",Personal_Development!D3064)</f>
        <v/>
      </c>
      <c r="C3170" t="str">
        <f>IF(Personal_Development!E3064="","",Personal_Development!E3064)</f>
        <v/>
      </c>
      <c r="D3170" t="str">
        <f>IFERROR(VLOOKUP(B3170,Personal_Development!D:DL,113,FALSE),"")</f>
        <v/>
      </c>
      <c r="E3170" t="str">
        <f>IFERROR(VLOOKUP(B3170,Kaizen!D:X,21,FALSE),"")</f>
        <v/>
      </c>
      <c r="F3170" t="str">
        <f>IFERROR(VLOOKUP(B3170,'Safety Idea'!D:X,21,FALSE),"")</f>
        <v/>
      </c>
      <c r="G3170" t="str">
        <f>IFERROR(VLOOKUP(B3170,'Compulsory Training'!D:Z,23,FALSE),"")</f>
        <v/>
      </c>
      <c r="H3170" t="str">
        <f>IFERROR(VLOOKUP(B3170,Attendance!D:BQ,65,FALSE),"")</f>
        <v/>
      </c>
      <c r="I3170" t="str">
        <f>IFERROR(VLOOKUP(B3170,Misconduct!D:M,8,FALSE),"")</f>
        <v/>
      </c>
      <c r="J3170" t="str">
        <f>IFERROR(VLOOKUP(B3170,Misconduct!D:M,9,FALSE),"")</f>
        <v/>
      </c>
      <c r="K3170" t="str">
        <f>IFERROR(VLOOKUP(B3170,Misconduct!D:M,10,FALSE),"")</f>
        <v/>
      </c>
    </row>
    <row r="3171" spans="1:11">
      <c r="A3171" s="161" t="str">
        <f>IF(Personal_Development!C3065="","",Personal_Development!C3065)</f>
        <v/>
      </c>
      <c r="B3171" t="str">
        <f>IF(Personal_Development!D3065="","",Personal_Development!D3065)</f>
        <v/>
      </c>
      <c r="C3171" t="str">
        <f>IF(Personal_Development!E3065="","",Personal_Development!E3065)</f>
        <v/>
      </c>
      <c r="D3171" t="str">
        <f>IFERROR(VLOOKUP(B3171,Personal_Development!D:DL,113,FALSE),"")</f>
        <v/>
      </c>
      <c r="E3171" t="str">
        <f>IFERROR(VLOOKUP(B3171,Kaizen!D:X,21,FALSE),"")</f>
        <v/>
      </c>
      <c r="F3171" t="str">
        <f>IFERROR(VLOOKUP(B3171,'Safety Idea'!D:X,21,FALSE),"")</f>
        <v/>
      </c>
      <c r="G3171" t="str">
        <f>IFERROR(VLOOKUP(B3171,'Compulsory Training'!D:Z,23,FALSE),"")</f>
        <v/>
      </c>
      <c r="H3171" t="str">
        <f>IFERROR(VLOOKUP(B3171,Attendance!D:BQ,65,FALSE),"")</f>
        <v/>
      </c>
      <c r="I3171" t="str">
        <f>IFERROR(VLOOKUP(B3171,Misconduct!D:M,8,FALSE),"")</f>
        <v/>
      </c>
      <c r="J3171" t="str">
        <f>IFERROR(VLOOKUP(B3171,Misconduct!D:M,9,FALSE),"")</f>
        <v/>
      </c>
      <c r="K3171" t="str">
        <f>IFERROR(VLOOKUP(B3171,Misconduct!D:M,10,FALSE),"")</f>
        <v/>
      </c>
    </row>
    <row r="3172" spans="1:11">
      <c r="A3172" s="161" t="str">
        <f>IF(Personal_Development!C3066="","",Personal_Development!C3066)</f>
        <v/>
      </c>
      <c r="B3172" t="str">
        <f>IF(Personal_Development!D3066="","",Personal_Development!D3066)</f>
        <v/>
      </c>
      <c r="C3172" t="str">
        <f>IF(Personal_Development!E3066="","",Personal_Development!E3066)</f>
        <v/>
      </c>
      <c r="D3172" t="str">
        <f>IFERROR(VLOOKUP(B3172,Personal_Development!D:DL,113,FALSE),"")</f>
        <v/>
      </c>
      <c r="E3172" t="str">
        <f>IFERROR(VLOOKUP(B3172,Kaizen!D:X,21,FALSE),"")</f>
        <v/>
      </c>
      <c r="F3172" t="str">
        <f>IFERROR(VLOOKUP(B3172,'Safety Idea'!D:X,21,FALSE),"")</f>
        <v/>
      </c>
      <c r="G3172" t="str">
        <f>IFERROR(VLOOKUP(B3172,'Compulsory Training'!D:Z,23,FALSE),"")</f>
        <v/>
      </c>
      <c r="H3172" t="str">
        <f>IFERROR(VLOOKUP(B3172,Attendance!D:BQ,65,FALSE),"")</f>
        <v/>
      </c>
      <c r="I3172" t="str">
        <f>IFERROR(VLOOKUP(B3172,Misconduct!D:M,8,FALSE),"")</f>
        <v/>
      </c>
      <c r="J3172" t="str">
        <f>IFERROR(VLOOKUP(B3172,Misconduct!D:M,9,FALSE),"")</f>
        <v/>
      </c>
      <c r="K3172" t="str">
        <f>IFERROR(VLOOKUP(B3172,Misconduct!D:M,10,FALSE),"")</f>
        <v/>
      </c>
    </row>
    <row r="3173" spans="1:11">
      <c r="A3173" s="161" t="str">
        <f>IF(Personal_Development!C3067="","",Personal_Development!C3067)</f>
        <v/>
      </c>
      <c r="B3173" t="str">
        <f>IF(Personal_Development!D3067="","",Personal_Development!D3067)</f>
        <v/>
      </c>
      <c r="C3173" t="str">
        <f>IF(Personal_Development!E3067="","",Personal_Development!E3067)</f>
        <v/>
      </c>
      <c r="D3173" t="str">
        <f>IFERROR(VLOOKUP(B3173,Personal_Development!D:DL,113,FALSE),"")</f>
        <v/>
      </c>
      <c r="E3173" t="str">
        <f>IFERROR(VLOOKUP(B3173,Kaizen!D:X,21,FALSE),"")</f>
        <v/>
      </c>
      <c r="F3173" t="str">
        <f>IFERROR(VLOOKUP(B3173,'Safety Idea'!D:X,21,FALSE),"")</f>
        <v/>
      </c>
      <c r="G3173" t="str">
        <f>IFERROR(VLOOKUP(B3173,'Compulsory Training'!D:Z,23,FALSE),"")</f>
        <v/>
      </c>
      <c r="H3173" t="str">
        <f>IFERROR(VLOOKUP(B3173,Attendance!D:BQ,65,FALSE),"")</f>
        <v/>
      </c>
      <c r="I3173" t="str">
        <f>IFERROR(VLOOKUP(B3173,Misconduct!D:M,8,FALSE),"")</f>
        <v/>
      </c>
      <c r="J3173" t="str">
        <f>IFERROR(VLOOKUP(B3173,Misconduct!D:M,9,FALSE),"")</f>
        <v/>
      </c>
      <c r="K3173" t="str">
        <f>IFERROR(VLOOKUP(B3173,Misconduct!D:M,10,FALSE),"")</f>
        <v/>
      </c>
    </row>
    <row r="3174" spans="1:11">
      <c r="A3174" s="161" t="str">
        <f>IF(Personal_Development!C3068="","",Personal_Development!C3068)</f>
        <v/>
      </c>
      <c r="B3174" t="str">
        <f>IF(Personal_Development!D3068="","",Personal_Development!D3068)</f>
        <v/>
      </c>
      <c r="C3174" t="str">
        <f>IF(Personal_Development!E3068="","",Personal_Development!E3068)</f>
        <v/>
      </c>
      <c r="D3174" t="str">
        <f>IFERROR(VLOOKUP(B3174,Personal_Development!D:DL,113,FALSE),"")</f>
        <v/>
      </c>
      <c r="E3174" t="str">
        <f>IFERROR(VLOOKUP(B3174,Kaizen!D:X,21,FALSE),"")</f>
        <v/>
      </c>
      <c r="F3174" t="str">
        <f>IFERROR(VLOOKUP(B3174,'Safety Idea'!D:X,21,FALSE),"")</f>
        <v/>
      </c>
      <c r="G3174" t="str">
        <f>IFERROR(VLOOKUP(B3174,'Compulsory Training'!D:Z,23,FALSE),"")</f>
        <v/>
      </c>
      <c r="H3174" t="str">
        <f>IFERROR(VLOOKUP(B3174,Attendance!D:BQ,65,FALSE),"")</f>
        <v/>
      </c>
      <c r="I3174" t="str">
        <f>IFERROR(VLOOKUP(B3174,Misconduct!D:M,8,FALSE),"")</f>
        <v/>
      </c>
      <c r="J3174" t="str">
        <f>IFERROR(VLOOKUP(B3174,Misconduct!D:M,9,FALSE),"")</f>
        <v/>
      </c>
      <c r="K3174" t="str">
        <f>IFERROR(VLOOKUP(B3174,Misconduct!D:M,10,FALSE),"")</f>
        <v/>
      </c>
    </row>
    <row r="3175" spans="1:11">
      <c r="A3175" s="161" t="str">
        <f>IF(Personal_Development!C3069="","",Personal_Development!C3069)</f>
        <v/>
      </c>
      <c r="B3175" t="str">
        <f>IF(Personal_Development!D3069="","",Personal_Development!D3069)</f>
        <v/>
      </c>
      <c r="C3175" t="str">
        <f>IF(Personal_Development!E3069="","",Personal_Development!E3069)</f>
        <v/>
      </c>
      <c r="D3175" t="str">
        <f>IFERROR(VLOOKUP(B3175,Personal_Development!D:DL,113,FALSE),"")</f>
        <v/>
      </c>
      <c r="E3175" t="str">
        <f>IFERROR(VLOOKUP(B3175,Kaizen!D:X,21,FALSE),"")</f>
        <v/>
      </c>
      <c r="F3175" t="str">
        <f>IFERROR(VLOOKUP(B3175,'Safety Idea'!D:X,21,FALSE),"")</f>
        <v/>
      </c>
      <c r="G3175" t="str">
        <f>IFERROR(VLOOKUP(B3175,'Compulsory Training'!D:Z,23,FALSE),"")</f>
        <v/>
      </c>
      <c r="H3175" t="str">
        <f>IFERROR(VLOOKUP(B3175,Attendance!D:BQ,65,FALSE),"")</f>
        <v/>
      </c>
      <c r="I3175" t="str">
        <f>IFERROR(VLOOKUP(B3175,Misconduct!D:M,8,FALSE),"")</f>
        <v/>
      </c>
      <c r="J3175" t="str">
        <f>IFERROR(VLOOKUP(B3175,Misconduct!D:M,9,FALSE),"")</f>
        <v/>
      </c>
      <c r="K3175" t="str">
        <f>IFERROR(VLOOKUP(B3175,Misconduct!D:M,10,FALSE),"")</f>
        <v/>
      </c>
    </row>
    <row r="3176" spans="1:11">
      <c r="A3176" s="161" t="str">
        <f>IF(Personal_Development!C3070="","",Personal_Development!C3070)</f>
        <v/>
      </c>
      <c r="B3176" t="str">
        <f>IF(Personal_Development!D3070="","",Personal_Development!D3070)</f>
        <v/>
      </c>
      <c r="C3176" t="str">
        <f>IF(Personal_Development!E3070="","",Personal_Development!E3070)</f>
        <v/>
      </c>
      <c r="D3176" t="str">
        <f>IFERROR(VLOOKUP(B3176,Personal_Development!D:DL,113,FALSE),"")</f>
        <v/>
      </c>
      <c r="E3176" t="str">
        <f>IFERROR(VLOOKUP(B3176,Kaizen!D:X,21,FALSE),"")</f>
        <v/>
      </c>
      <c r="F3176" t="str">
        <f>IFERROR(VLOOKUP(B3176,'Safety Idea'!D:X,21,FALSE),"")</f>
        <v/>
      </c>
      <c r="G3176" t="str">
        <f>IFERROR(VLOOKUP(B3176,'Compulsory Training'!D:Z,23,FALSE),"")</f>
        <v/>
      </c>
      <c r="H3176" t="str">
        <f>IFERROR(VLOOKUP(B3176,Attendance!D:BQ,65,FALSE),"")</f>
        <v/>
      </c>
      <c r="I3176" t="str">
        <f>IFERROR(VLOOKUP(B3176,Misconduct!D:M,8,FALSE),"")</f>
        <v/>
      </c>
      <c r="J3176" t="str">
        <f>IFERROR(VLOOKUP(B3176,Misconduct!D:M,9,FALSE),"")</f>
        <v/>
      </c>
      <c r="K3176" t="str">
        <f>IFERROR(VLOOKUP(B3176,Misconduct!D:M,10,FALSE),"")</f>
        <v/>
      </c>
    </row>
    <row r="3177" spans="1:11">
      <c r="A3177" s="161" t="str">
        <f>IF(Personal_Development!C3071="","",Personal_Development!C3071)</f>
        <v/>
      </c>
      <c r="B3177" t="str">
        <f>IF(Personal_Development!D3071="","",Personal_Development!D3071)</f>
        <v/>
      </c>
      <c r="C3177" t="str">
        <f>IF(Personal_Development!E3071="","",Personal_Development!E3071)</f>
        <v/>
      </c>
      <c r="D3177" t="str">
        <f>IFERROR(VLOOKUP(B3177,Personal_Development!D:DL,113,FALSE),"")</f>
        <v/>
      </c>
      <c r="E3177" t="str">
        <f>IFERROR(VLOOKUP(B3177,Kaizen!D:X,21,FALSE),"")</f>
        <v/>
      </c>
      <c r="F3177" t="str">
        <f>IFERROR(VLOOKUP(B3177,'Safety Idea'!D:X,21,FALSE),"")</f>
        <v/>
      </c>
      <c r="G3177" t="str">
        <f>IFERROR(VLOOKUP(B3177,'Compulsory Training'!D:Z,23,FALSE),"")</f>
        <v/>
      </c>
      <c r="H3177" t="str">
        <f>IFERROR(VLOOKUP(B3177,Attendance!D:BQ,65,FALSE),"")</f>
        <v/>
      </c>
      <c r="I3177" t="str">
        <f>IFERROR(VLOOKUP(B3177,Misconduct!D:M,8,FALSE),"")</f>
        <v/>
      </c>
      <c r="J3177" t="str">
        <f>IFERROR(VLOOKUP(B3177,Misconduct!D:M,9,FALSE),"")</f>
        <v/>
      </c>
      <c r="K3177" t="str">
        <f>IFERROR(VLOOKUP(B3177,Misconduct!D:M,10,FALSE),"")</f>
        <v/>
      </c>
    </row>
    <row r="3178" spans="1:11">
      <c r="A3178" s="161" t="str">
        <f>IF(Personal_Development!C3072="","",Personal_Development!C3072)</f>
        <v/>
      </c>
      <c r="B3178" t="str">
        <f>IF(Personal_Development!D3072="","",Personal_Development!D3072)</f>
        <v/>
      </c>
      <c r="C3178" t="str">
        <f>IF(Personal_Development!E3072="","",Personal_Development!E3072)</f>
        <v/>
      </c>
      <c r="D3178" t="str">
        <f>IFERROR(VLOOKUP(B3178,Personal_Development!D:DL,113,FALSE),"")</f>
        <v/>
      </c>
      <c r="E3178" t="str">
        <f>IFERROR(VLOOKUP(B3178,Kaizen!D:X,21,FALSE),"")</f>
        <v/>
      </c>
      <c r="F3178" t="str">
        <f>IFERROR(VLOOKUP(B3178,'Safety Idea'!D:X,21,FALSE),"")</f>
        <v/>
      </c>
      <c r="G3178" t="str">
        <f>IFERROR(VLOOKUP(B3178,'Compulsory Training'!D:Z,23,FALSE),"")</f>
        <v/>
      </c>
      <c r="H3178" t="str">
        <f>IFERROR(VLOOKUP(B3178,Attendance!D:BQ,65,FALSE),"")</f>
        <v/>
      </c>
      <c r="I3178" t="str">
        <f>IFERROR(VLOOKUP(B3178,Misconduct!D:M,8,FALSE),"")</f>
        <v/>
      </c>
      <c r="J3178" t="str">
        <f>IFERROR(VLOOKUP(B3178,Misconduct!D:M,9,FALSE),"")</f>
        <v/>
      </c>
      <c r="K3178" t="str">
        <f>IFERROR(VLOOKUP(B3178,Misconduct!D:M,10,FALSE),"")</f>
        <v/>
      </c>
    </row>
    <row r="3179" spans="1:11">
      <c r="A3179" s="161" t="str">
        <f>IF(Personal_Development!C3073="","",Personal_Development!C3073)</f>
        <v/>
      </c>
      <c r="B3179" t="str">
        <f>IF(Personal_Development!D3073="","",Personal_Development!D3073)</f>
        <v/>
      </c>
      <c r="C3179" t="str">
        <f>IF(Personal_Development!E3073="","",Personal_Development!E3073)</f>
        <v/>
      </c>
      <c r="D3179" t="str">
        <f>IFERROR(VLOOKUP(B3179,Personal_Development!D:DL,113,FALSE),"")</f>
        <v/>
      </c>
      <c r="E3179" t="str">
        <f>IFERROR(VLOOKUP(B3179,Kaizen!D:X,21,FALSE),"")</f>
        <v/>
      </c>
      <c r="F3179" t="str">
        <f>IFERROR(VLOOKUP(B3179,'Safety Idea'!D:X,21,FALSE),"")</f>
        <v/>
      </c>
      <c r="G3179" t="str">
        <f>IFERROR(VLOOKUP(B3179,'Compulsory Training'!D:Z,23,FALSE),"")</f>
        <v/>
      </c>
      <c r="H3179" t="str">
        <f>IFERROR(VLOOKUP(B3179,Attendance!D:BQ,65,FALSE),"")</f>
        <v/>
      </c>
      <c r="I3179" t="str">
        <f>IFERROR(VLOOKUP(B3179,Misconduct!D:M,8,FALSE),"")</f>
        <v/>
      </c>
      <c r="J3179" t="str">
        <f>IFERROR(VLOOKUP(B3179,Misconduct!D:M,9,FALSE),"")</f>
        <v/>
      </c>
      <c r="K3179" t="str">
        <f>IFERROR(VLOOKUP(B3179,Misconduct!D:M,10,FALSE),"")</f>
        <v/>
      </c>
    </row>
    <row r="3180" spans="1:11">
      <c r="A3180" s="161" t="str">
        <f>IF(Personal_Development!C3074="","",Personal_Development!C3074)</f>
        <v/>
      </c>
      <c r="B3180" t="str">
        <f>IF(Personal_Development!D3074="","",Personal_Development!D3074)</f>
        <v/>
      </c>
      <c r="C3180" t="str">
        <f>IF(Personal_Development!E3074="","",Personal_Development!E3074)</f>
        <v/>
      </c>
      <c r="D3180" t="str">
        <f>IFERROR(VLOOKUP(B3180,Personal_Development!D:DL,113,FALSE),"")</f>
        <v/>
      </c>
      <c r="E3180" t="str">
        <f>IFERROR(VLOOKUP(B3180,Kaizen!D:X,21,FALSE),"")</f>
        <v/>
      </c>
      <c r="F3180" t="str">
        <f>IFERROR(VLOOKUP(B3180,'Safety Idea'!D:X,21,FALSE),"")</f>
        <v/>
      </c>
      <c r="G3180" t="str">
        <f>IFERROR(VLOOKUP(B3180,'Compulsory Training'!D:Z,23,FALSE),"")</f>
        <v/>
      </c>
      <c r="H3180" t="str">
        <f>IFERROR(VLOOKUP(B3180,Attendance!D:BQ,65,FALSE),"")</f>
        <v/>
      </c>
      <c r="I3180" t="str">
        <f>IFERROR(VLOOKUP(B3180,Misconduct!D:M,8,FALSE),"")</f>
        <v/>
      </c>
      <c r="J3180" t="str">
        <f>IFERROR(VLOOKUP(B3180,Misconduct!D:M,9,FALSE),"")</f>
        <v/>
      </c>
      <c r="K3180" t="str">
        <f>IFERROR(VLOOKUP(B3180,Misconduct!D:M,10,FALSE),"")</f>
        <v/>
      </c>
    </row>
    <row r="3181" spans="1:11">
      <c r="A3181" s="161" t="str">
        <f>IF(Personal_Development!C3075="","",Personal_Development!C3075)</f>
        <v/>
      </c>
      <c r="B3181" t="str">
        <f>IF(Personal_Development!D3075="","",Personal_Development!D3075)</f>
        <v/>
      </c>
      <c r="C3181" t="str">
        <f>IF(Personal_Development!E3075="","",Personal_Development!E3075)</f>
        <v/>
      </c>
      <c r="D3181" t="str">
        <f>IFERROR(VLOOKUP(B3181,Personal_Development!D:DL,113,FALSE),"")</f>
        <v/>
      </c>
      <c r="E3181" t="str">
        <f>IFERROR(VLOOKUP(B3181,Kaizen!D:X,21,FALSE),"")</f>
        <v/>
      </c>
      <c r="F3181" t="str">
        <f>IFERROR(VLOOKUP(B3181,'Safety Idea'!D:X,21,FALSE),"")</f>
        <v/>
      </c>
      <c r="G3181" t="str">
        <f>IFERROR(VLOOKUP(B3181,'Compulsory Training'!D:Z,23,FALSE),"")</f>
        <v/>
      </c>
      <c r="H3181" t="str">
        <f>IFERROR(VLOOKUP(B3181,Attendance!D:BQ,65,FALSE),"")</f>
        <v/>
      </c>
      <c r="I3181" t="str">
        <f>IFERROR(VLOOKUP(B3181,Misconduct!D:M,8,FALSE),"")</f>
        <v/>
      </c>
      <c r="J3181" t="str">
        <f>IFERROR(VLOOKUP(B3181,Misconduct!D:M,9,FALSE),"")</f>
        <v/>
      </c>
      <c r="K3181" t="str">
        <f>IFERROR(VLOOKUP(B3181,Misconduct!D:M,10,FALSE),"")</f>
        <v/>
      </c>
    </row>
    <row r="3182" spans="1:11">
      <c r="A3182" s="161" t="str">
        <f>IF(Personal_Development!C3076="","",Personal_Development!C3076)</f>
        <v/>
      </c>
      <c r="B3182" t="str">
        <f>IF(Personal_Development!D3076="","",Personal_Development!D3076)</f>
        <v/>
      </c>
      <c r="C3182" t="str">
        <f>IF(Personal_Development!E3076="","",Personal_Development!E3076)</f>
        <v/>
      </c>
      <c r="D3182" t="str">
        <f>IFERROR(VLOOKUP(B3182,Personal_Development!D:DL,113,FALSE),"")</f>
        <v/>
      </c>
      <c r="E3182" t="str">
        <f>IFERROR(VLOOKUP(B3182,Kaizen!D:X,21,FALSE),"")</f>
        <v/>
      </c>
      <c r="F3182" t="str">
        <f>IFERROR(VLOOKUP(B3182,'Safety Idea'!D:X,21,FALSE),"")</f>
        <v/>
      </c>
      <c r="G3182" t="str">
        <f>IFERROR(VLOOKUP(B3182,'Compulsory Training'!D:Z,23,FALSE),"")</f>
        <v/>
      </c>
      <c r="H3182" t="str">
        <f>IFERROR(VLOOKUP(B3182,Attendance!D:BQ,65,FALSE),"")</f>
        <v/>
      </c>
      <c r="I3182" t="str">
        <f>IFERROR(VLOOKUP(B3182,Misconduct!D:M,8,FALSE),"")</f>
        <v/>
      </c>
      <c r="J3182" t="str">
        <f>IFERROR(VLOOKUP(B3182,Misconduct!D:M,9,FALSE),"")</f>
        <v/>
      </c>
      <c r="K3182" t="str">
        <f>IFERROR(VLOOKUP(B3182,Misconduct!D:M,10,FALSE),"")</f>
        <v/>
      </c>
    </row>
    <row r="3183" spans="1:11">
      <c r="A3183" s="161" t="str">
        <f>IF(Personal_Development!C3077="","",Personal_Development!C3077)</f>
        <v/>
      </c>
      <c r="B3183" t="str">
        <f>IF(Personal_Development!D3077="","",Personal_Development!D3077)</f>
        <v/>
      </c>
      <c r="C3183" t="str">
        <f>IF(Personal_Development!E3077="","",Personal_Development!E3077)</f>
        <v/>
      </c>
      <c r="D3183" t="str">
        <f>IFERROR(VLOOKUP(B3183,Personal_Development!D:DL,113,FALSE),"")</f>
        <v/>
      </c>
      <c r="E3183" t="str">
        <f>IFERROR(VLOOKUP(B3183,Kaizen!D:X,21,FALSE),"")</f>
        <v/>
      </c>
      <c r="F3183" t="str">
        <f>IFERROR(VLOOKUP(B3183,'Safety Idea'!D:X,21,FALSE),"")</f>
        <v/>
      </c>
      <c r="G3183" t="str">
        <f>IFERROR(VLOOKUP(B3183,'Compulsory Training'!D:Z,23,FALSE),"")</f>
        <v/>
      </c>
      <c r="H3183" t="str">
        <f>IFERROR(VLOOKUP(B3183,Attendance!D:BQ,65,FALSE),"")</f>
        <v/>
      </c>
      <c r="I3183" t="str">
        <f>IFERROR(VLOOKUP(B3183,Misconduct!D:M,8,FALSE),"")</f>
        <v/>
      </c>
      <c r="J3183" t="str">
        <f>IFERROR(VLOOKUP(B3183,Misconduct!D:M,9,FALSE),"")</f>
        <v/>
      </c>
      <c r="K3183" t="str">
        <f>IFERROR(VLOOKUP(B3183,Misconduct!D:M,10,FALSE),"")</f>
        <v/>
      </c>
    </row>
    <row r="3184" spans="1:11">
      <c r="A3184" s="161" t="str">
        <f>IF(Personal_Development!C3078="","",Personal_Development!C3078)</f>
        <v/>
      </c>
      <c r="B3184" t="str">
        <f>IF(Personal_Development!D3078="","",Personal_Development!D3078)</f>
        <v/>
      </c>
      <c r="C3184" t="str">
        <f>IF(Personal_Development!E3078="","",Personal_Development!E3078)</f>
        <v/>
      </c>
      <c r="D3184" t="str">
        <f>IFERROR(VLOOKUP(B3184,Personal_Development!D:DL,113,FALSE),"")</f>
        <v/>
      </c>
      <c r="E3184" t="str">
        <f>IFERROR(VLOOKUP(B3184,Kaizen!D:X,21,FALSE),"")</f>
        <v/>
      </c>
      <c r="F3184" t="str">
        <f>IFERROR(VLOOKUP(B3184,'Safety Idea'!D:X,21,FALSE),"")</f>
        <v/>
      </c>
      <c r="G3184" t="str">
        <f>IFERROR(VLOOKUP(B3184,'Compulsory Training'!D:Z,23,FALSE),"")</f>
        <v/>
      </c>
      <c r="H3184" t="str">
        <f>IFERROR(VLOOKUP(B3184,Attendance!D:BQ,65,FALSE),"")</f>
        <v/>
      </c>
      <c r="I3184" t="str">
        <f>IFERROR(VLOOKUP(B3184,Misconduct!D:M,8,FALSE),"")</f>
        <v/>
      </c>
      <c r="J3184" t="str">
        <f>IFERROR(VLOOKUP(B3184,Misconduct!D:M,9,FALSE),"")</f>
        <v/>
      </c>
      <c r="K3184" t="str">
        <f>IFERROR(VLOOKUP(B3184,Misconduct!D:M,10,FALSE),"")</f>
        <v/>
      </c>
    </row>
    <row r="3185" spans="1:11">
      <c r="A3185" s="161" t="str">
        <f>IF(Personal_Development!C3079="","",Personal_Development!C3079)</f>
        <v/>
      </c>
      <c r="B3185" t="str">
        <f>IF(Personal_Development!D3079="","",Personal_Development!D3079)</f>
        <v/>
      </c>
      <c r="C3185" t="str">
        <f>IF(Personal_Development!E3079="","",Personal_Development!E3079)</f>
        <v/>
      </c>
      <c r="D3185" t="str">
        <f>IFERROR(VLOOKUP(B3185,Personal_Development!D:DL,113,FALSE),"")</f>
        <v/>
      </c>
      <c r="E3185" t="str">
        <f>IFERROR(VLOOKUP(B3185,Kaizen!D:X,21,FALSE),"")</f>
        <v/>
      </c>
      <c r="F3185" t="str">
        <f>IFERROR(VLOOKUP(B3185,'Safety Idea'!D:X,21,FALSE),"")</f>
        <v/>
      </c>
      <c r="G3185" t="str">
        <f>IFERROR(VLOOKUP(B3185,'Compulsory Training'!D:Z,23,FALSE),"")</f>
        <v/>
      </c>
      <c r="H3185" t="str">
        <f>IFERROR(VLOOKUP(B3185,Attendance!D:BQ,65,FALSE),"")</f>
        <v/>
      </c>
      <c r="I3185" t="str">
        <f>IFERROR(VLOOKUP(B3185,Misconduct!D:M,8,FALSE),"")</f>
        <v/>
      </c>
      <c r="J3185" t="str">
        <f>IFERROR(VLOOKUP(B3185,Misconduct!D:M,9,FALSE),"")</f>
        <v/>
      </c>
      <c r="K3185" t="str">
        <f>IFERROR(VLOOKUP(B3185,Misconduct!D:M,10,FALSE),"")</f>
        <v/>
      </c>
    </row>
    <row r="3186" spans="1:11">
      <c r="A3186" s="161" t="str">
        <f>IF(Personal_Development!C3080="","",Personal_Development!C3080)</f>
        <v/>
      </c>
      <c r="B3186" t="str">
        <f>IF(Personal_Development!D3080="","",Personal_Development!D3080)</f>
        <v/>
      </c>
      <c r="C3186" t="str">
        <f>IF(Personal_Development!E3080="","",Personal_Development!E3080)</f>
        <v/>
      </c>
      <c r="D3186" t="str">
        <f>IFERROR(VLOOKUP(B3186,Personal_Development!D:DL,113,FALSE),"")</f>
        <v/>
      </c>
      <c r="E3186" t="str">
        <f>IFERROR(VLOOKUP(B3186,Kaizen!D:X,21,FALSE),"")</f>
        <v/>
      </c>
      <c r="F3186" t="str">
        <f>IFERROR(VLOOKUP(B3186,'Safety Idea'!D:X,21,FALSE),"")</f>
        <v/>
      </c>
      <c r="G3186" t="str">
        <f>IFERROR(VLOOKUP(B3186,'Compulsory Training'!D:Z,23,FALSE),"")</f>
        <v/>
      </c>
      <c r="H3186" t="str">
        <f>IFERROR(VLOOKUP(B3186,Attendance!D:BQ,65,FALSE),"")</f>
        <v/>
      </c>
      <c r="I3186" t="str">
        <f>IFERROR(VLOOKUP(B3186,Misconduct!D:M,8,FALSE),"")</f>
        <v/>
      </c>
      <c r="J3186" t="str">
        <f>IFERROR(VLOOKUP(B3186,Misconduct!D:M,9,FALSE),"")</f>
        <v/>
      </c>
      <c r="K3186" t="str">
        <f>IFERROR(VLOOKUP(B3186,Misconduct!D:M,10,FALSE),"")</f>
        <v/>
      </c>
    </row>
    <row r="3187" spans="1:11">
      <c r="A3187" s="161" t="str">
        <f>IF(Personal_Development!C3081="","",Personal_Development!C3081)</f>
        <v/>
      </c>
      <c r="B3187" t="str">
        <f>IF(Personal_Development!D3081="","",Personal_Development!D3081)</f>
        <v/>
      </c>
      <c r="C3187" t="str">
        <f>IF(Personal_Development!E3081="","",Personal_Development!E3081)</f>
        <v/>
      </c>
      <c r="D3187" t="str">
        <f>IFERROR(VLOOKUP(B3187,Personal_Development!D:DL,113,FALSE),"")</f>
        <v/>
      </c>
      <c r="E3187" t="str">
        <f>IFERROR(VLOOKUP(B3187,Kaizen!D:X,21,FALSE),"")</f>
        <v/>
      </c>
      <c r="F3187" t="str">
        <f>IFERROR(VLOOKUP(B3187,'Safety Idea'!D:X,21,FALSE),"")</f>
        <v/>
      </c>
      <c r="G3187" t="str">
        <f>IFERROR(VLOOKUP(B3187,'Compulsory Training'!D:Z,23,FALSE),"")</f>
        <v/>
      </c>
      <c r="H3187" t="str">
        <f>IFERROR(VLOOKUP(B3187,Attendance!D:BQ,65,FALSE),"")</f>
        <v/>
      </c>
      <c r="I3187" t="str">
        <f>IFERROR(VLOOKUP(B3187,Misconduct!D:M,8,FALSE),"")</f>
        <v/>
      </c>
      <c r="J3187" t="str">
        <f>IFERROR(VLOOKUP(B3187,Misconduct!D:M,9,FALSE),"")</f>
        <v/>
      </c>
      <c r="K3187" t="str">
        <f>IFERROR(VLOOKUP(B3187,Misconduct!D:M,10,FALSE),"")</f>
        <v/>
      </c>
    </row>
    <row r="3188" spans="1:11">
      <c r="A3188" s="161" t="str">
        <f>IF(Personal_Development!C3082="","",Personal_Development!C3082)</f>
        <v/>
      </c>
      <c r="B3188" t="str">
        <f>IF(Personal_Development!D3082="","",Personal_Development!D3082)</f>
        <v/>
      </c>
      <c r="C3188" t="str">
        <f>IF(Personal_Development!E3082="","",Personal_Development!E3082)</f>
        <v/>
      </c>
      <c r="D3188" t="str">
        <f>IFERROR(VLOOKUP(B3188,Personal_Development!D:DL,113,FALSE),"")</f>
        <v/>
      </c>
      <c r="E3188" t="str">
        <f>IFERROR(VLOOKUP(B3188,Kaizen!D:X,21,FALSE),"")</f>
        <v/>
      </c>
      <c r="F3188" t="str">
        <f>IFERROR(VLOOKUP(B3188,'Safety Idea'!D:X,21,FALSE),"")</f>
        <v/>
      </c>
      <c r="G3188" t="str">
        <f>IFERROR(VLOOKUP(B3188,'Compulsory Training'!D:Z,23,FALSE),"")</f>
        <v/>
      </c>
      <c r="H3188" t="str">
        <f>IFERROR(VLOOKUP(B3188,Attendance!D:BQ,65,FALSE),"")</f>
        <v/>
      </c>
      <c r="I3188" t="str">
        <f>IFERROR(VLOOKUP(B3188,Misconduct!D:M,8,FALSE),"")</f>
        <v/>
      </c>
      <c r="J3188" t="str">
        <f>IFERROR(VLOOKUP(B3188,Misconduct!D:M,9,FALSE),"")</f>
        <v/>
      </c>
      <c r="K3188" t="str">
        <f>IFERROR(VLOOKUP(B3188,Misconduct!D:M,10,FALSE),"")</f>
        <v/>
      </c>
    </row>
    <row r="3189" spans="1:11">
      <c r="A3189" s="161" t="str">
        <f>IF(Personal_Development!C3083="","",Personal_Development!C3083)</f>
        <v/>
      </c>
      <c r="B3189" t="str">
        <f>IF(Personal_Development!D3083="","",Personal_Development!D3083)</f>
        <v/>
      </c>
      <c r="C3189" t="str">
        <f>IF(Personal_Development!E3083="","",Personal_Development!E3083)</f>
        <v/>
      </c>
      <c r="D3189" t="str">
        <f>IFERROR(VLOOKUP(B3189,Personal_Development!D:DL,113,FALSE),"")</f>
        <v/>
      </c>
      <c r="E3189" t="str">
        <f>IFERROR(VLOOKUP(B3189,Kaizen!D:X,21,FALSE),"")</f>
        <v/>
      </c>
      <c r="F3189" t="str">
        <f>IFERROR(VLOOKUP(B3189,'Safety Idea'!D:X,21,FALSE),"")</f>
        <v/>
      </c>
      <c r="G3189" t="str">
        <f>IFERROR(VLOOKUP(B3189,'Compulsory Training'!D:Z,23,FALSE),"")</f>
        <v/>
      </c>
      <c r="H3189" t="str">
        <f>IFERROR(VLOOKUP(B3189,Attendance!D:BQ,65,FALSE),"")</f>
        <v/>
      </c>
      <c r="I3189" t="str">
        <f>IFERROR(VLOOKUP(B3189,Misconduct!D:M,8,FALSE),"")</f>
        <v/>
      </c>
      <c r="J3189" t="str">
        <f>IFERROR(VLOOKUP(B3189,Misconduct!D:M,9,FALSE),"")</f>
        <v/>
      </c>
      <c r="K3189" t="str">
        <f>IFERROR(VLOOKUP(B3189,Misconduct!D:M,10,FALSE),"")</f>
        <v/>
      </c>
    </row>
    <row r="3190" spans="1:11">
      <c r="A3190" s="161" t="str">
        <f>IF(Personal_Development!C3084="","",Personal_Development!C3084)</f>
        <v/>
      </c>
      <c r="B3190" t="str">
        <f>IF(Personal_Development!D3084="","",Personal_Development!D3084)</f>
        <v/>
      </c>
      <c r="C3190" t="str">
        <f>IF(Personal_Development!E3084="","",Personal_Development!E3084)</f>
        <v/>
      </c>
      <c r="D3190" t="str">
        <f>IFERROR(VLOOKUP(B3190,Personal_Development!D:DL,113,FALSE),"")</f>
        <v/>
      </c>
      <c r="E3190" t="str">
        <f>IFERROR(VLOOKUP(B3190,Kaizen!D:X,21,FALSE),"")</f>
        <v/>
      </c>
      <c r="F3190" t="str">
        <f>IFERROR(VLOOKUP(B3190,'Safety Idea'!D:X,21,FALSE),"")</f>
        <v/>
      </c>
      <c r="G3190" t="str">
        <f>IFERROR(VLOOKUP(B3190,'Compulsory Training'!D:Z,23,FALSE),"")</f>
        <v/>
      </c>
      <c r="H3190" t="str">
        <f>IFERROR(VLOOKUP(B3190,Attendance!D:BQ,65,FALSE),"")</f>
        <v/>
      </c>
      <c r="I3190" t="str">
        <f>IFERROR(VLOOKUP(B3190,Misconduct!D:M,8,FALSE),"")</f>
        <v/>
      </c>
      <c r="J3190" t="str">
        <f>IFERROR(VLOOKUP(B3190,Misconduct!D:M,9,FALSE),"")</f>
        <v/>
      </c>
      <c r="K3190" t="str">
        <f>IFERROR(VLOOKUP(B3190,Misconduct!D:M,10,FALSE),"")</f>
        <v/>
      </c>
    </row>
    <row r="3191" spans="1:11">
      <c r="A3191" s="161" t="str">
        <f>IF(Personal_Development!C3085="","",Personal_Development!C3085)</f>
        <v/>
      </c>
      <c r="B3191" t="str">
        <f>IF(Personal_Development!D3085="","",Personal_Development!D3085)</f>
        <v/>
      </c>
      <c r="C3191" t="str">
        <f>IF(Personal_Development!E3085="","",Personal_Development!E3085)</f>
        <v/>
      </c>
      <c r="D3191" t="str">
        <f>IFERROR(VLOOKUP(B3191,Personal_Development!D:DL,113,FALSE),"")</f>
        <v/>
      </c>
      <c r="E3191" t="str">
        <f>IFERROR(VLOOKUP(B3191,Kaizen!D:X,21,FALSE),"")</f>
        <v/>
      </c>
      <c r="F3191" t="str">
        <f>IFERROR(VLOOKUP(B3191,'Safety Idea'!D:X,21,FALSE),"")</f>
        <v/>
      </c>
      <c r="G3191" t="str">
        <f>IFERROR(VLOOKUP(B3191,'Compulsory Training'!D:Z,23,FALSE),"")</f>
        <v/>
      </c>
      <c r="H3191" t="str">
        <f>IFERROR(VLOOKUP(B3191,Attendance!D:BQ,65,FALSE),"")</f>
        <v/>
      </c>
      <c r="I3191" t="str">
        <f>IFERROR(VLOOKUP(B3191,Misconduct!D:M,8,FALSE),"")</f>
        <v/>
      </c>
      <c r="J3191" t="str">
        <f>IFERROR(VLOOKUP(B3191,Misconduct!D:M,9,FALSE),"")</f>
        <v/>
      </c>
      <c r="K3191" t="str">
        <f>IFERROR(VLOOKUP(B3191,Misconduct!D:M,10,FALSE),"")</f>
        <v/>
      </c>
    </row>
    <row r="3192" spans="1:11">
      <c r="A3192" s="161" t="str">
        <f>IF(Personal_Development!C3086="","",Personal_Development!C3086)</f>
        <v/>
      </c>
      <c r="B3192" t="str">
        <f>IF(Personal_Development!D3086="","",Personal_Development!D3086)</f>
        <v/>
      </c>
      <c r="C3192" t="str">
        <f>IF(Personal_Development!E3086="","",Personal_Development!E3086)</f>
        <v/>
      </c>
      <c r="D3192" t="str">
        <f>IFERROR(VLOOKUP(B3192,Personal_Development!D:DL,113,FALSE),"")</f>
        <v/>
      </c>
      <c r="E3192" t="str">
        <f>IFERROR(VLOOKUP(B3192,Kaizen!D:X,21,FALSE),"")</f>
        <v/>
      </c>
      <c r="F3192" t="str">
        <f>IFERROR(VLOOKUP(B3192,'Safety Idea'!D:X,21,FALSE),"")</f>
        <v/>
      </c>
      <c r="G3192" t="str">
        <f>IFERROR(VLOOKUP(B3192,'Compulsory Training'!D:Z,23,FALSE),"")</f>
        <v/>
      </c>
      <c r="H3192" t="str">
        <f>IFERROR(VLOOKUP(B3192,Attendance!D:BQ,65,FALSE),"")</f>
        <v/>
      </c>
      <c r="I3192" t="str">
        <f>IFERROR(VLOOKUP(B3192,Misconduct!D:M,8,FALSE),"")</f>
        <v/>
      </c>
      <c r="J3192" t="str">
        <f>IFERROR(VLOOKUP(B3192,Misconduct!D:M,9,FALSE),"")</f>
        <v/>
      </c>
      <c r="K3192" t="str">
        <f>IFERROR(VLOOKUP(B3192,Misconduct!D:M,10,FALSE),"")</f>
        <v/>
      </c>
    </row>
    <row r="3193" spans="1:11">
      <c r="A3193" s="161" t="str">
        <f>IF(Personal_Development!C3087="","",Personal_Development!C3087)</f>
        <v/>
      </c>
      <c r="B3193" t="str">
        <f>IF(Personal_Development!D3087="","",Personal_Development!D3087)</f>
        <v/>
      </c>
      <c r="C3193" t="str">
        <f>IF(Personal_Development!E3087="","",Personal_Development!E3087)</f>
        <v/>
      </c>
      <c r="D3193" t="str">
        <f>IFERROR(VLOOKUP(B3193,Personal_Development!D:DL,113,FALSE),"")</f>
        <v/>
      </c>
      <c r="E3193" t="str">
        <f>IFERROR(VLOOKUP(B3193,Kaizen!D:X,21,FALSE),"")</f>
        <v/>
      </c>
      <c r="F3193" t="str">
        <f>IFERROR(VLOOKUP(B3193,'Safety Idea'!D:X,21,FALSE),"")</f>
        <v/>
      </c>
      <c r="G3193" t="str">
        <f>IFERROR(VLOOKUP(B3193,'Compulsory Training'!D:Z,23,FALSE),"")</f>
        <v/>
      </c>
      <c r="H3193" t="str">
        <f>IFERROR(VLOOKUP(B3193,Attendance!D:BQ,65,FALSE),"")</f>
        <v/>
      </c>
      <c r="I3193" t="str">
        <f>IFERROR(VLOOKUP(B3193,Misconduct!D:M,8,FALSE),"")</f>
        <v/>
      </c>
      <c r="J3193" t="str">
        <f>IFERROR(VLOOKUP(B3193,Misconduct!D:M,9,FALSE),"")</f>
        <v/>
      </c>
      <c r="K3193" t="str">
        <f>IFERROR(VLOOKUP(B3193,Misconduct!D:M,10,FALSE),"")</f>
        <v/>
      </c>
    </row>
    <row r="3194" spans="1:11">
      <c r="A3194" s="161" t="str">
        <f>IF(Personal_Development!C3088="","",Personal_Development!C3088)</f>
        <v/>
      </c>
      <c r="B3194" t="str">
        <f>IF(Personal_Development!D3088="","",Personal_Development!D3088)</f>
        <v/>
      </c>
      <c r="C3194" t="str">
        <f>IF(Personal_Development!E3088="","",Personal_Development!E3088)</f>
        <v/>
      </c>
      <c r="D3194" t="str">
        <f>IFERROR(VLOOKUP(B3194,Personal_Development!D:DL,113,FALSE),"")</f>
        <v/>
      </c>
      <c r="E3194" t="str">
        <f>IFERROR(VLOOKUP(B3194,Kaizen!D:X,21,FALSE),"")</f>
        <v/>
      </c>
      <c r="F3194" t="str">
        <f>IFERROR(VLOOKUP(B3194,'Safety Idea'!D:X,21,FALSE),"")</f>
        <v/>
      </c>
      <c r="G3194" t="str">
        <f>IFERROR(VLOOKUP(B3194,'Compulsory Training'!D:Z,23,FALSE),"")</f>
        <v/>
      </c>
      <c r="H3194" t="str">
        <f>IFERROR(VLOOKUP(B3194,Attendance!D:BQ,65,FALSE),"")</f>
        <v/>
      </c>
      <c r="I3194" t="str">
        <f>IFERROR(VLOOKUP(B3194,Misconduct!D:M,8,FALSE),"")</f>
        <v/>
      </c>
      <c r="J3194" t="str">
        <f>IFERROR(VLOOKUP(B3194,Misconduct!D:M,9,FALSE),"")</f>
        <v/>
      </c>
      <c r="K3194" t="str">
        <f>IFERROR(VLOOKUP(B3194,Misconduct!D:M,10,FALSE),"")</f>
        <v/>
      </c>
    </row>
    <row r="3195" spans="1:11">
      <c r="A3195" s="161" t="str">
        <f>IF(Personal_Development!C3089="","",Personal_Development!C3089)</f>
        <v/>
      </c>
      <c r="B3195" t="str">
        <f>IF(Personal_Development!D3089="","",Personal_Development!D3089)</f>
        <v/>
      </c>
      <c r="C3195" t="str">
        <f>IF(Personal_Development!E3089="","",Personal_Development!E3089)</f>
        <v/>
      </c>
      <c r="D3195" t="str">
        <f>IFERROR(VLOOKUP(B3195,Personal_Development!D:DL,113,FALSE),"")</f>
        <v/>
      </c>
      <c r="E3195" t="str">
        <f>IFERROR(VLOOKUP(B3195,Kaizen!D:X,21,FALSE),"")</f>
        <v/>
      </c>
      <c r="F3195" t="str">
        <f>IFERROR(VLOOKUP(B3195,'Safety Idea'!D:X,21,FALSE),"")</f>
        <v/>
      </c>
      <c r="G3195" t="str">
        <f>IFERROR(VLOOKUP(B3195,'Compulsory Training'!D:Z,23,FALSE),"")</f>
        <v/>
      </c>
      <c r="H3195" t="str">
        <f>IFERROR(VLOOKUP(B3195,Attendance!D:BQ,65,FALSE),"")</f>
        <v/>
      </c>
      <c r="I3195" t="str">
        <f>IFERROR(VLOOKUP(B3195,Misconduct!D:M,8,FALSE),"")</f>
        <v/>
      </c>
      <c r="J3195" t="str">
        <f>IFERROR(VLOOKUP(B3195,Misconduct!D:M,9,FALSE),"")</f>
        <v/>
      </c>
      <c r="K3195" t="str">
        <f>IFERROR(VLOOKUP(B3195,Misconduct!D:M,10,FALSE),"")</f>
        <v/>
      </c>
    </row>
    <row r="3196" spans="1:11">
      <c r="A3196" s="161" t="str">
        <f>IF(Personal_Development!C3090="","",Personal_Development!C3090)</f>
        <v/>
      </c>
      <c r="B3196" t="str">
        <f>IF(Personal_Development!D3090="","",Personal_Development!D3090)</f>
        <v/>
      </c>
      <c r="C3196" t="str">
        <f>IF(Personal_Development!E3090="","",Personal_Development!E3090)</f>
        <v/>
      </c>
      <c r="D3196" t="str">
        <f>IFERROR(VLOOKUP(B3196,Personal_Development!D:DL,113,FALSE),"")</f>
        <v/>
      </c>
      <c r="E3196" t="str">
        <f>IFERROR(VLOOKUP(B3196,Kaizen!D:X,21,FALSE),"")</f>
        <v/>
      </c>
      <c r="F3196" t="str">
        <f>IFERROR(VLOOKUP(B3196,'Safety Idea'!D:X,21,FALSE),"")</f>
        <v/>
      </c>
      <c r="G3196" t="str">
        <f>IFERROR(VLOOKUP(B3196,'Compulsory Training'!D:Z,23,FALSE),"")</f>
        <v/>
      </c>
      <c r="H3196" t="str">
        <f>IFERROR(VLOOKUP(B3196,Attendance!D:BQ,65,FALSE),"")</f>
        <v/>
      </c>
      <c r="I3196" t="str">
        <f>IFERROR(VLOOKUP(B3196,Misconduct!D:M,8,FALSE),"")</f>
        <v/>
      </c>
      <c r="J3196" t="str">
        <f>IFERROR(VLOOKUP(B3196,Misconduct!D:M,9,FALSE),"")</f>
        <v/>
      </c>
      <c r="K3196" t="str">
        <f>IFERROR(VLOOKUP(B3196,Misconduct!D:M,10,FALSE),"")</f>
        <v/>
      </c>
    </row>
    <row r="3197" spans="1:11">
      <c r="A3197" s="161" t="str">
        <f>IF(Personal_Development!C3091="","",Personal_Development!C3091)</f>
        <v/>
      </c>
      <c r="B3197" t="str">
        <f>IF(Personal_Development!D3091="","",Personal_Development!D3091)</f>
        <v/>
      </c>
      <c r="C3197" t="str">
        <f>IF(Personal_Development!E3091="","",Personal_Development!E3091)</f>
        <v/>
      </c>
      <c r="D3197" t="str">
        <f>IFERROR(VLOOKUP(B3197,Personal_Development!D:DL,113,FALSE),"")</f>
        <v/>
      </c>
      <c r="E3197" t="str">
        <f>IFERROR(VLOOKUP(B3197,Kaizen!D:X,21,FALSE),"")</f>
        <v/>
      </c>
      <c r="F3197" t="str">
        <f>IFERROR(VLOOKUP(B3197,'Safety Idea'!D:X,21,FALSE),"")</f>
        <v/>
      </c>
      <c r="G3197" t="str">
        <f>IFERROR(VLOOKUP(B3197,'Compulsory Training'!D:Z,23,FALSE),"")</f>
        <v/>
      </c>
      <c r="H3197" t="str">
        <f>IFERROR(VLOOKUP(B3197,Attendance!D:BQ,65,FALSE),"")</f>
        <v/>
      </c>
      <c r="I3197" t="str">
        <f>IFERROR(VLOOKUP(B3197,Misconduct!D:M,8,FALSE),"")</f>
        <v/>
      </c>
      <c r="J3197" t="str">
        <f>IFERROR(VLOOKUP(B3197,Misconduct!D:M,9,FALSE),"")</f>
        <v/>
      </c>
      <c r="K3197" t="str">
        <f>IFERROR(VLOOKUP(B3197,Misconduct!D:M,10,FALSE),"")</f>
        <v/>
      </c>
    </row>
    <row r="3198" spans="1:11">
      <c r="A3198" s="161" t="str">
        <f>IF(Personal_Development!C3092="","",Personal_Development!C3092)</f>
        <v/>
      </c>
      <c r="B3198" t="str">
        <f>IF(Personal_Development!D3092="","",Personal_Development!D3092)</f>
        <v/>
      </c>
      <c r="C3198" t="str">
        <f>IF(Personal_Development!E3092="","",Personal_Development!E3092)</f>
        <v/>
      </c>
      <c r="D3198" t="str">
        <f>IFERROR(VLOOKUP(B3198,Personal_Development!D:DL,113,FALSE),"")</f>
        <v/>
      </c>
      <c r="E3198" t="str">
        <f>IFERROR(VLOOKUP(B3198,Kaizen!D:X,21,FALSE),"")</f>
        <v/>
      </c>
      <c r="F3198" t="str">
        <f>IFERROR(VLOOKUP(B3198,'Safety Idea'!D:X,21,FALSE),"")</f>
        <v/>
      </c>
      <c r="G3198" t="str">
        <f>IFERROR(VLOOKUP(B3198,'Compulsory Training'!D:Z,23,FALSE),"")</f>
        <v/>
      </c>
      <c r="H3198" t="str">
        <f>IFERROR(VLOOKUP(B3198,Attendance!D:BQ,65,FALSE),"")</f>
        <v/>
      </c>
      <c r="I3198" t="str">
        <f>IFERROR(VLOOKUP(B3198,Misconduct!D:M,8,FALSE),"")</f>
        <v/>
      </c>
      <c r="J3198" t="str">
        <f>IFERROR(VLOOKUP(B3198,Misconduct!D:M,9,FALSE),"")</f>
        <v/>
      </c>
      <c r="K3198" t="str">
        <f>IFERROR(VLOOKUP(B3198,Misconduct!D:M,10,FALSE),"")</f>
        <v/>
      </c>
    </row>
    <row r="3199" spans="1:11">
      <c r="A3199" s="161" t="str">
        <f>IF(Personal_Development!C3093="","",Personal_Development!C3093)</f>
        <v/>
      </c>
      <c r="B3199" t="str">
        <f>IF(Personal_Development!D3093="","",Personal_Development!D3093)</f>
        <v/>
      </c>
      <c r="C3199" t="str">
        <f>IF(Personal_Development!E3093="","",Personal_Development!E3093)</f>
        <v/>
      </c>
      <c r="D3199" t="str">
        <f>IFERROR(VLOOKUP(B3199,Personal_Development!D:DL,113,FALSE),"")</f>
        <v/>
      </c>
      <c r="E3199" t="str">
        <f>IFERROR(VLOOKUP(B3199,Kaizen!D:X,21,FALSE),"")</f>
        <v/>
      </c>
      <c r="F3199" t="str">
        <f>IFERROR(VLOOKUP(B3199,'Safety Idea'!D:X,21,FALSE),"")</f>
        <v/>
      </c>
      <c r="G3199" t="str">
        <f>IFERROR(VLOOKUP(B3199,'Compulsory Training'!D:Z,23,FALSE),"")</f>
        <v/>
      </c>
      <c r="H3199" t="str">
        <f>IFERROR(VLOOKUP(B3199,Attendance!D:BQ,65,FALSE),"")</f>
        <v/>
      </c>
      <c r="I3199" t="str">
        <f>IFERROR(VLOOKUP(B3199,Misconduct!D:M,8,FALSE),"")</f>
        <v/>
      </c>
      <c r="J3199" t="str">
        <f>IFERROR(VLOOKUP(B3199,Misconduct!D:M,9,FALSE),"")</f>
        <v/>
      </c>
      <c r="K3199" t="str">
        <f>IFERROR(VLOOKUP(B3199,Misconduct!D:M,10,FALSE),"")</f>
        <v/>
      </c>
    </row>
    <row r="3200" spans="1:11">
      <c r="A3200" s="161" t="str">
        <f>IF(Personal_Development!C3094="","",Personal_Development!C3094)</f>
        <v/>
      </c>
      <c r="B3200" t="str">
        <f>IF(Personal_Development!D3094="","",Personal_Development!D3094)</f>
        <v/>
      </c>
      <c r="C3200" t="str">
        <f>IF(Personal_Development!E3094="","",Personal_Development!E3094)</f>
        <v/>
      </c>
      <c r="D3200" t="str">
        <f>IFERROR(VLOOKUP(B3200,Personal_Development!D:DL,113,FALSE),"")</f>
        <v/>
      </c>
      <c r="E3200" t="str">
        <f>IFERROR(VLOOKUP(B3200,Kaizen!D:X,21,FALSE),"")</f>
        <v/>
      </c>
      <c r="F3200" t="str">
        <f>IFERROR(VLOOKUP(B3200,'Safety Idea'!D:X,21,FALSE),"")</f>
        <v/>
      </c>
      <c r="G3200" t="str">
        <f>IFERROR(VLOOKUP(B3200,'Compulsory Training'!D:Z,23,FALSE),"")</f>
        <v/>
      </c>
      <c r="H3200" t="str">
        <f>IFERROR(VLOOKUP(B3200,Attendance!D:BQ,65,FALSE),"")</f>
        <v/>
      </c>
      <c r="I3200" t="str">
        <f>IFERROR(VLOOKUP(B3200,Misconduct!D:M,8,FALSE),"")</f>
        <v/>
      </c>
      <c r="J3200" t="str">
        <f>IFERROR(VLOOKUP(B3200,Misconduct!D:M,9,FALSE),"")</f>
        <v/>
      </c>
      <c r="K3200" t="str">
        <f>IFERROR(VLOOKUP(B3200,Misconduct!D:M,10,FALSE),"")</f>
        <v/>
      </c>
    </row>
    <row r="3201" spans="1:11">
      <c r="A3201" s="161" t="str">
        <f>IF(Personal_Development!C3095="","",Personal_Development!C3095)</f>
        <v/>
      </c>
      <c r="B3201" t="str">
        <f>IF(Personal_Development!D3095="","",Personal_Development!D3095)</f>
        <v/>
      </c>
      <c r="C3201" t="str">
        <f>IF(Personal_Development!E3095="","",Personal_Development!E3095)</f>
        <v/>
      </c>
      <c r="D3201" t="str">
        <f>IFERROR(VLOOKUP(B3201,Personal_Development!D:DL,113,FALSE),"")</f>
        <v/>
      </c>
      <c r="E3201" t="str">
        <f>IFERROR(VLOOKUP(B3201,Kaizen!D:X,21,FALSE),"")</f>
        <v/>
      </c>
      <c r="F3201" t="str">
        <f>IFERROR(VLOOKUP(B3201,'Safety Idea'!D:X,21,FALSE),"")</f>
        <v/>
      </c>
      <c r="G3201" t="str">
        <f>IFERROR(VLOOKUP(B3201,'Compulsory Training'!D:Z,23,FALSE),"")</f>
        <v/>
      </c>
      <c r="H3201" t="str">
        <f>IFERROR(VLOOKUP(B3201,Attendance!D:BQ,65,FALSE),"")</f>
        <v/>
      </c>
      <c r="I3201" t="str">
        <f>IFERROR(VLOOKUP(B3201,Misconduct!D:M,8,FALSE),"")</f>
        <v/>
      </c>
      <c r="J3201" t="str">
        <f>IFERROR(VLOOKUP(B3201,Misconduct!D:M,9,FALSE),"")</f>
        <v/>
      </c>
      <c r="K3201" t="str">
        <f>IFERROR(VLOOKUP(B3201,Misconduct!D:M,10,FALSE),"")</f>
        <v/>
      </c>
    </row>
    <row r="3202" spans="1:11">
      <c r="A3202" s="161" t="str">
        <f>IF(Personal_Development!C3096="","",Personal_Development!C3096)</f>
        <v/>
      </c>
      <c r="B3202" t="str">
        <f>IF(Personal_Development!D3096="","",Personal_Development!D3096)</f>
        <v/>
      </c>
      <c r="C3202" t="str">
        <f>IF(Personal_Development!E3096="","",Personal_Development!E3096)</f>
        <v/>
      </c>
      <c r="D3202" t="str">
        <f>IFERROR(VLOOKUP(B3202,Personal_Development!D:DL,113,FALSE),"")</f>
        <v/>
      </c>
      <c r="E3202" t="str">
        <f>IFERROR(VLOOKUP(B3202,Kaizen!D:X,21,FALSE),"")</f>
        <v/>
      </c>
      <c r="F3202" t="str">
        <f>IFERROR(VLOOKUP(B3202,'Safety Idea'!D:X,21,FALSE),"")</f>
        <v/>
      </c>
      <c r="G3202" t="str">
        <f>IFERROR(VLOOKUP(B3202,'Compulsory Training'!D:Z,23,FALSE),"")</f>
        <v/>
      </c>
      <c r="H3202" t="str">
        <f>IFERROR(VLOOKUP(B3202,Attendance!D:BQ,65,FALSE),"")</f>
        <v/>
      </c>
      <c r="I3202" t="str">
        <f>IFERROR(VLOOKUP(B3202,Misconduct!D:M,8,FALSE),"")</f>
        <v/>
      </c>
      <c r="J3202" t="str">
        <f>IFERROR(VLOOKUP(B3202,Misconduct!D:M,9,FALSE),"")</f>
        <v/>
      </c>
      <c r="K3202" t="str">
        <f>IFERROR(VLOOKUP(B3202,Misconduct!D:M,10,FALSE),"")</f>
        <v/>
      </c>
    </row>
    <row r="3203" spans="1:11">
      <c r="A3203" s="161" t="str">
        <f>IF(Personal_Development!C3097="","",Personal_Development!C3097)</f>
        <v/>
      </c>
      <c r="B3203" t="str">
        <f>IF(Personal_Development!D3097="","",Personal_Development!D3097)</f>
        <v/>
      </c>
      <c r="C3203" t="str">
        <f>IF(Personal_Development!E3097="","",Personal_Development!E3097)</f>
        <v/>
      </c>
      <c r="D3203" t="str">
        <f>IFERROR(VLOOKUP(B3203,Personal_Development!D:DL,113,FALSE),"")</f>
        <v/>
      </c>
      <c r="E3203" t="str">
        <f>IFERROR(VLOOKUP(B3203,Kaizen!D:X,21,FALSE),"")</f>
        <v/>
      </c>
      <c r="F3203" t="str">
        <f>IFERROR(VLOOKUP(B3203,'Safety Idea'!D:X,21,FALSE),"")</f>
        <v/>
      </c>
      <c r="G3203" t="str">
        <f>IFERROR(VLOOKUP(B3203,'Compulsory Training'!D:Z,23,FALSE),"")</f>
        <v/>
      </c>
      <c r="H3203" t="str">
        <f>IFERROR(VLOOKUP(B3203,Attendance!D:BQ,65,FALSE),"")</f>
        <v/>
      </c>
      <c r="I3203" t="str">
        <f>IFERROR(VLOOKUP(B3203,Misconduct!D:M,8,FALSE),"")</f>
        <v/>
      </c>
      <c r="J3203" t="str">
        <f>IFERROR(VLOOKUP(B3203,Misconduct!D:M,9,FALSE),"")</f>
        <v/>
      </c>
      <c r="K3203" t="str">
        <f>IFERROR(VLOOKUP(B3203,Misconduct!D:M,10,FALSE),"")</f>
        <v/>
      </c>
    </row>
    <row r="3204" spans="1:11">
      <c r="A3204" s="161" t="str">
        <f>IF(Personal_Development!C3098="","",Personal_Development!C3098)</f>
        <v/>
      </c>
      <c r="B3204" t="str">
        <f>IF(Personal_Development!D3098="","",Personal_Development!D3098)</f>
        <v/>
      </c>
      <c r="C3204" t="str">
        <f>IF(Personal_Development!E3098="","",Personal_Development!E3098)</f>
        <v/>
      </c>
      <c r="D3204" t="str">
        <f>IFERROR(VLOOKUP(B3204,Personal_Development!D:DL,113,FALSE),"")</f>
        <v/>
      </c>
      <c r="E3204" t="str">
        <f>IFERROR(VLOOKUP(B3204,Kaizen!D:X,21,FALSE),"")</f>
        <v/>
      </c>
      <c r="F3204" t="str">
        <f>IFERROR(VLOOKUP(B3204,'Safety Idea'!D:X,21,FALSE),"")</f>
        <v/>
      </c>
      <c r="G3204" t="str">
        <f>IFERROR(VLOOKUP(B3204,'Compulsory Training'!D:Z,23,FALSE),"")</f>
        <v/>
      </c>
      <c r="H3204" t="str">
        <f>IFERROR(VLOOKUP(B3204,Attendance!D:BQ,65,FALSE),"")</f>
        <v/>
      </c>
      <c r="I3204" t="str">
        <f>IFERROR(VLOOKUP(B3204,Misconduct!D:M,8,FALSE),"")</f>
        <v/>
      </c>
      <c r="J3204" t="str">
        <f>IFERROR(VLOOKUP(B3204,Misconduct!D:M,9,FALSE),"")</f>
        <v/>
      </c>
      <c r="K3204" t="str">
        <f>IFERROR(VLOOKUP(B3204,Misconduct!D:M,10,FALSE),"")</f>
        <v/>
      </c>
    </row>
    <row r="3205" spans="1:11">
      <c r="A3205" s="161" t="str">
        <f>IF(Personal_Development!C3099="","",Personal_Development!C3099)</f>
        <v/>
      </c>
      <c r="B3205" t="str">
        <f>IF(Personal_Development!D3099="","",Personal_Development!D3099)</f>
        <v/>
      </c>
      <c r="C3205" t="str">
        <f>IF(Personal_Development!E3099="","",Personal_Development!E3099)</f>
        <v/>
      </c>
      <c r="D3205" t="str">
        <f>IFERROR(VLOOKUP(B3205,Personal_Development!D:DL,113,FALSE),"")</f>
        <v/>
      </c>
      <c r="E3205" t="str">
        <f>IFERROR(VLOOKUP(B3205,Kaizen!D:X,21,FALSE),"")</f>
        <v/>
      </c>
      <c r="F3205" t="str">
        <f>IFERROR(VLOOKUP(B3205,'Safety Idea'!D:X,21,FALSE),"")</f>
        <v/>
      </c>
      <c r="G3205" t="str">
        <f>IFERROR(VLOOKUP(B3205,'Compulsory Training'!D:Z,23,FALSE),"")</f>
        <v/>
      </c>
      <c r="H3205" t="str">
        <f>IFERROR(VLOOKUP(B3205,Attendance!D:BQ,65,FALSE),"")</f>
        <v/>
      </c>
      <c r="I3205" t="str">
        <f>IFERROR(VLOOKUP(B3205,Misconduct!D:M,8,FALSE),"")</f>
        <v/>
      </c>
      <c r="J3205" t="str">
        <f>IFERROR(VLOOKUP(B3205,Misconduct!D:M,9,FALSE),"")</f>
        <v/>
      </c>
      <c r="K3205" t="str">
        <f>IFERROR(VLOOKUP(B3205,Misconduct!D:M,10,FALSE),"")</f>
        <v/>
      </c>
    </row>
    <row r="3206" spans="1:11">
      <c r="A3206" s="161" t="str">
        <f>IF(Personal_Development!C3100="","",Personal_Development!C3100)</f>
        <v/>
      </c>
      <c r="B3206" t="str">
        <f>IF(Personal_Development!D3100="","",Personal_Development!D3100)</f>
        <v/>
      </c>
      <c r="C3206" t="str">
        <f>IF(Personal_Development!E3100="","",Personal_Development!E3100)</f>
        <v/>
      </c>
      <c r="D3206" t="str">
        <f>IFERROR(VLOOKUP(B3206,Personal_Development!D:DL,113,FALSE),"")</f>
        <v/>
      </c>
      <c r="E3206" t="str">
        <f>IFERROR(VLOOKUP(B3206,Kaizen!D:X,21,FALSE),"")</f>
        <v/>
      </c>
      <c r="F3206" t="str">
        <f>IFERROR(VLOOKUP(B3206,'Safety Idea'!D:X,21,FALSE),"")</f>
        <v/>
      </c>
      <c r="G3206" t="str">
        <f>IFERROR(VLOOKUP(B3206,'Compulsory Training'!D:Z,23,FALSE),"")</f>
        <v/>
      </c>
      <c r="H3206" t="str">
        <f>IFERROR(VLOOKUP(B3206,Attendance!D:BQ,65,FALSE),"")</f>
        <v/>
      </c>
      <c r="I3206" t="str">
        <f>IFERROR(VLOOKUP(B3206,Misconduct!D:M,8,FALSE),"")</f>
        <v/>
      </c>
      <c r="J3206" t="str">
        <f>IFERROR(VLOOKUP(B3206,Misconduct!D:M,9,FALSE),"")</f>
        <v/>
      </c>
      <c r="K3206" t="str">
        <f>IFERROR(VLOOKUP(B3206,Misconduct!D:M,10,FALSE),"")</f>
        <v/>
      </c>
    </row>
    <row r="3207" spans="1:11">
      <c r="A3207" s="161" t="str">
        <f>IF(Personal_Development!C3101="","",Personal_Development!C3101)</f>
        <v/>
      </c>
      <c r="B3207" t="str">
        <f>IF(Personal_Development!D3101="","",Personal_Development!D3101)</f>
        <v/>
      </c>
      <c r="C3207" t="str">
        <f>IF(Personal_Development!E3101="","",Personal_Development!E3101)</f>
        <v/>
      </c>
      <c r="D3207" t="str">
        <f>IFERROR(VLOOKUP(B3207,Personal_Development!D:DL,113,FALSE),"")</f>
        <v/>
      </c>
      <c r="E3207" t="str">
        <f>IFERROR(VLOOKUP(B3207,Kaizen!D:X,21,FALSE),"")</f>
        <v/>
      </c>
      <c r="F3207" t="str">
        <f>IFERROR(VLOOKUP(B3207,'Safety Idea'!D:X,21,FALSE),"")</f>
        <v/>
      </c>
      <c r="G3207" t="str">
        <f>IFERROR(VLOOKUP(B3207,'Compulsory Training'!D:Z,23,FALSE),"")</f>
        <v/>
      </c>
      <c r="H3207" t="str">
        <f>IFERROR(VLOOKUP(B3207,Attendance!D:BQ,65,FALSE),"")</f>
        <v/>
      </c>
      <c r="I3207" t="str">
        <f>IFERROR(VLOOKUP(B3207,Misconduct!D:M,8,FALSE),"")</f>
        <v/>
      </c>
      <c r="J3207" t="str">
        <f>IFERROR(VLOOKUP(B3207,Misconduct!D:M,9,FALSE),"")</f>
        <v/>
      </c>
      <c r="K3207" t="str">
        <f>IFERROR(VLOOKUP(B3207,Misconduct!D:M,10,FALSE),"")</f>
        <v/>
      </c>
    </row>
    <row r="3208" spans="1:11">
      <c r="A3208" s="161" t="str">
        <f>IF(Personal_Development!C3102="","",Personal_Development!C3102)</f>
        <v/>
      </c>
      <c r="B3208" t="str">
        <f>IF(Personal_Development!D3102="","",Personal_Development!D3102)</f>
        <v/>
      </c>
      <c r="C3208" t="str">
        <f>IF(Personal_Development!E3102="","",Personal_Development!E3102)</f>
        <v/>
      </c>
      <c r="D3208" t="str">
        <f>IFERROR(VLOOKUP(B3208,Personal_Development!D:DL,113,FALSE),"")</f>
        <v/>
      </c>
      <c r="E3208" t="str">
        <f>IFERROR(VLOOKUP(B3208,Kaizen!D:X,21,FALSE),"")</f>
        <v/>
      </c>
      <c r="F3208" t="str">
        <f>IFERROR(VLOOKUP(B3208,'Safety Idea'!D:X,21,FALSE),"")</f>
        <v/>
      </c>
      <c r="G3208" t="str">
        <f>IFERROR(VLOOKUP(B3208,'Compulsory Training'!D:Z,23,FALSE),"")</f>
        <v/>
      </c>
      <c r="H3208" t="str">
        <f>IFERROR(VLOOKUP(B3208,Attendance!D:BQ,65,FALSE),"")</f>
        <v/>
      </c>
      <c r="I3208" t="str">
        <f>IFERROR(VLOOKUP(B3208,Misconduct!D:M,8,FALSE),"")</f>
        <v/>
      </c>
      <c r="J3208" t="str">
        <f>IFERROR(VLOOKUP(B3208,Misconduct!D:M,9,FALSE),"")</f>
        <v/>
      </c>
      <c r="K3208" t="str">
        <f>IFERROR(VLOOKUP(B3208,Misconduct!D:M,10,FALSE),"")</f>
        <v/>
      </c>
    </row>
    <row r="3209" spans="1:11">
      <c r="A3209" s="161" t="str">
        <f>IF(Personal_Development!C3103="","",Personal_Development!C3103)</f>
        <v/>
      </c>
      <c r="B3209" t="str">
        <f>IF(Personal_Development!D3103="","",Personal_Development!D3103)</f>
        <v/>
      </c>
      <c r="C3209" t="str">
        <f>IF(Personal_Development!E3103="","",Personal_Development!E3103)</f>
        <v/>
      </c>
      <c r="D3209" t="str">
        <f>IFERROR(VLOOKUP(B3209,Personal_Development!D:DL,113,FALSE),"")</f>
        <v/>
      </c>
      <c r="E3209" t="str">
        <f>IFERROR(VLOOKUP(B3209,Kaizen!D:X,21,FALSE),"")</f>
        <v/>
      </c>
      <c r="F3209" t="str">
        <f>IFERROR(VLOOKUP(B3209,'Safety Idea'!D:X,21,FALSE),"")</f>
        <v/>
      </c>
      <c r="G3209" t="str">
        <f>IFERROR(VLOOKUP(B3209,'Compulsory Training'!D:Z,23,FALSE),"")</f>
        <v/>
      </c>
      <c r="H3209" t="str">
        <f>IFERROR(VLOOKUP(B3209,Attendance!D:BQ,65,FALSE),"")</f>
        <v/>
      </c>
      <c r="I3209" t="str">
        <f>IFERROR(VLOOKUP(B3209,Misconduct!D:M,8,FALSE),"")</f>
        <v/>
      </c>
      <c r="J3209" t="str">
        <f>IFERROR(VLOOKUP(B3209,Misconduct!D:M,9,FALSE),"")</f>
        <v/>
      </c>
      <c r="K3209" t="str">
        <f>IFERROR(VLOOKUP(B3209,Misconduct!D:M,10,FALSE),"")</f>
        <v/>
      </c>
    </row>
    <row r="3210" spans="1:11">
      <c r="A3210" s="161" t="str">
        <f>IF(Personal_Development!C3104="","",Personal_Development!C3104)</f>
        <v/>
      </c>
      <c r="B3210" t="str">
        <f>IF(Personal_Development!D3104="","",Personal_Development!D3104)</f>
        <v/>
      </c>
      <c r="C3210" t="str">
        <f>IF(Personal_Development!E3104="","",Personal_Development!E3104)</f>
        <v/>
      </c>
      <c r="D3210" t="str">
        <f>IFERROR(VLOOKUP(B3210,Personal_Development!D:DL,113,FALSE),"")</f>
        <v/>
      </c>
      <c r="E3210" t="str">
        <f>IFERROR(VLOOKUP(B3210,Kaizen!D:X,21,FALSE),"")</f>
        <v/>
      </c>
      <c r="F3210" t="str">
        <f>IFERROR(VLOOKUP(B3210,'Safety Idea'!D:X,21,FALSE),"")</f>
        <v/>
      </c>
      <c r="G3210" t="str">
        <f>IFERROR(VLOOKUP(B3210,'Compulsory Training'!D:Z,23,FALSE),"")</f>
        <v/>
      </c>
      <c r="H3210" t="str">
        <f>IFERROR(VLOOKUP(B3210,Attendance!D:BQ,65,FALSE),"")</f>
        <v/>
      </c>
      <c r="I3210" t="str">
        <f>IFERROR(VLOOKUP(B3210,Misconduct!D:M,8,FALSE),"")</f>
        <v/>
      </c>
      <c r="J3210" t="str">
        <f>IFERROR(VLOOKUP(B3210,Misconduct!D:M,9,FALSE),"")</f>
        <v/>
      </c>
      <c r="K3210" t="str">
        <f>IFERROR(VLOOKUP(B3210,Misconduct!D:M,10,FALSE),"")</f>
        <v/>
      </c>
    </row>
    <row r="3211" spans="1:11">
      <c r="A3211" s="161" t="str">
        <f>IF(Personal_Development!C3105="","",Personal_Development!C3105)</f>
        <v/>
      </c>
      <c r="B3211" t="str">
        <f>IF(Personal_Development!D3105="","",Personal_Development!D3105)</f>
        <v/>
      </c>
      <c r="C3211" t="str">
        <f>IF(Personal_Development!E3105="","",Personal_Development!E3105)</f>
        <v/>
      </c>
      <c r="D3211" t="str">
        <f>IFERROR(VLOOKUP(B3211,Personal_Development!D:DL,113,FALSE),"")</f>
        <v/>
      </c>
      <c r="E3211" t="str">
        <f>IFERROR(VLOOKUP(B3211,Kaizen!D:X,21,FALSE),"")</f>
        <v/>
      </c>
      <c r="F3211" t="str">
        <f>IFERROR(VLOOKUP(B3211,'Safety Idea'!D:X,21,FALSE),"")</f>
        <v/>
      </c>
      <c r="G3211" t="str">
        <f>IFERROR(VLOOKUP(B3211,'Compulsory Training'!D:Z,23,FALSE),"")</f>
        <v/>
      </c>
      <c r="H3211" t="str">
        <f>IFERROR(VLOOKUP(B3211,Attendance!D:BQ,65,FALSE),"")</f>
        <v/>
      </c>
      <c r="I3211" t="str">
        <f>IFERROR(VLOOKUP(B3211,Misconduct!D:M,8,FALSE),"")</f>
        <v/>
      </c>
      <c r="J3211" t="str">
        <f>IFERROR(VLOOKUP(B3211,Misconduct!D:M,9,FALSE),"")</f>
        <v/>
      </c>
      <c r="K3211" t="str">
        <f>IFERROR(VLOOKUP(B3211,Misconduct!D:M,10,FALSE),"")</f>
        <v/>
      </c>
    </row>
    <row r="3212" spans="1:11">
      <c r="A3212" s="161" t="str">
        <f>IF(Personal_Development!C3106="","",Personal_Development!C3106)</f>
        <v/>
      </c>
      <c r="B3212" t="str">
        <f>IF(Personal_Development!D3106="","",Personal_Development!D3106)</f>
        <v/>
      </c>
      <c r="C3212" t="str">
        <f>IF(Personal_Development!E3106="","",Personal_Development!E3106)</f>
        <v/>
      </c>
      <c r="D3212" t="str">
        <f>IFERROR(VLOOKUP(B3212,Personal_Development!D:DL,113,FALSE),"")</f>
        <v/>
      </c>
      <c r="E3212" t="str">
        <f>IFERROR(VLOOKUP(B3212,Kaizen!D:X,21,FALSE),"")</f>
        <v/>
      </c>
      <c r="F3212" t="str">
        <f>IFERROR(VLOOKUP(B3212,'Safety Idea'!D:X,21,FALSE),"")</f>
        <v/>
      </c>
      <c r="G3212" t="str">
        <f>IFERROR(VLOOKUP(B3212,'Compulsory Training'!D:Z,23,FALSE),"")</f>
        <v/>
      </c>
      <c r="H3212" t="str">
        <f>IFERROR(VLOOKUP(B3212,Attendance!D:BQ,65,FALSE),"")</f>
        <v/>
      </c>
      <c r="I3212" t="str">
        <f>IFERROR(VLOOKUP(B3212,Misconduct!D:M,8,FALSE),"")</f>
        <v/>
      </c>
      <c r="J3212" t="str">
        <f>IFERROR(VLOOKUP(B3212,Misconduct!D:M,9,FALSE),"")</f>
        <v/>
      </c>
      <c r="K3212" t="str">
        <f>IFERROR(VLOOKUP(B3212,Misconduct!D:M,10,FALSE),"")</f>
        <v/>
      </c>
    </row>
    <row r="3213" spans="1:11">
      <c r="A3213" s="161" t="str">
        <f>IF(Personal_Development!C3107="","",Personal_Development!C3107)</f>
        <v/>
      </c>
      <c r="B3213" t="str">
        <f>IF(Personal_Development!D3107="","",Personal_Development!D3107)</f>
        <v/>
      </c>
      <c r="C3213" t="str">
        <f>IF(Personal_Development!E3107="","",Personal_Development!E3107)</f>
        <v/>
      </c>
      <c r="D3213" t="str">
        <f>IFERROR(VLOOKUP(B3213,Personal_Development!D:DL,113,FALSE),"")</f>
        <v/>
      </c>
      <c r="E3213" t="str">
        <f>IFERROR(VLOOKUP(B3213,Kaizen!D:X,21,FALSE),"")</f>
        <v/>
      </c>
      <c r="F3213" t="str">
        <f>IFERROR(VLOOKUP(B3213,'Safety Idea'!D:X,21,FALSE),"")</f>
        <v/>
      </c>
      <c r="G3213" t="str">
        <f>IFERROR(VLOOKUP(B3213,'Compulsory Training'!D:Z,23,FALSE),"")</f>
        <v/>
      </c>
      <c r="H3213" t="str">
        <f>IFERROR(VLOOKUP(B3213,Attendance!D:BQ,65,FALSE),"")</f>
        <v/>
      </c>
      <c r="I3213" t="str">
        <f>IFERROR(VLOOKUP(B3213,Misconduct!D:M,8,FALSE),"")</f>
        <v/>
      </c>
      <c r="J3213" t="str">
        <f>IFERROR(VLOOKUP(B3213,Misconduct!D:M,9,FALSE),"")</f>
        <v/>
      </c>
      <c r="K3213" t="str">
        <f>IFERROR(VLOOKUP(B3213,Misconduct!D:M,10,FALSE),"")</f>
        <v/>
      </c>
    </row>
    <row r="3214" spans="1:11">
      <c r="A3214" s="161" t="str">
        <f>IF(Personal_Development!C3108="","",Personal_Development!C3108)</f>
        <v/>
      </c>
      <c r="B3214" t="str">
        <f>IF(Personal_Development!D3108="","",Personal_Development!D3108)</f>
        <v/>
      </c>
      <c r="C3214" t="str">
        <f>IF(Personal_Development!E3108="","",Personal_Development!E3108)</f>
        <v/>
      </c>
      <c r="D3214" t="str">
        <f>IFERROR(VLOOKUP(B3214,Personal_Development!D:DL,113,FALSE),"")</f>
        <v/>
      </c>
      <c r="E3214" t="str">
        <f>IFERROR(VLOOKUP(B3214,Kaizen!D:X,21,FALSE),"")</f>
        <v/>
      </c>
      <c r="F3214" t="str">
        <f>IFERROR(VLOOKUP(B3214,'Safety Idea'!D:X,21,FALSE),"")</f>
        <v/>
      </c>
      <c r="G3214" t="str">
        <f>IFERROR(VLOOKUP(B3214,'Compulsory Training'!D:Z,23,FALSE),"")</f>
        <v/>
      </c>
      <c r="H3214" t="str">
        <f>IFERROR(VLOOKUP(B3214,Attendance!D:BQ,65,FALSE),"")</f>
        <v/>
      </c>
      <c r="I3214" t="str">
        <f>IFERROR(VLOOKUP(B3214,Misconduct!D:M,8,FALSE),"")</f>
        <v/>
      </c>
      <c r="J3214" t="str">
        <f>IFERROR(VLOOKUP(B3214,Misconduct!D:M,9,FALSE),"")</f>
        <v/>
      </c>
      <c r="K3214" t="str">
        <f>IFERROR(VLOOKUP(B3214,Misconduct!D:M,10,FALSE),"")</f>
        <v/>
      </c>
    </row>
    <row r="3215" spans="1:11">
      <c r="A3215" s="161" t="str">
        <f>IF(Personal_Development!C3109="","",Personal_Development!C3109)</f>
        <v/>
      </c>
      <c r="B3215" t="str">
        <f>IF(Personal_Development!D3109="","",Personal_Development!D3109)</f>
        <v/>
      </c>
      <c r="C3215" t="str">
        <f>IF(Personal_Development!E3109="","",Personal_Development!E3109)</f>
        <v/>
      </c>
      <c r="D3215" t="str">
        <f>IFERROR(VLOOKUP(B3215,Personal_Development!D:DL,113,FALSE),"")</f>
        <v/>
      </c>
      <c r="E3215" t="str">
        <f>IFERROR(VLOOKUP(B3215,Kaizen!D:X,21,FALSE),"")</f>
        <v/>
      </c>
      <c r="F3215" t="str">
        <f>IFERROR(VLOOKUP(B3215,'Safety Idea'!D:X,21,FALSE),"")</f>
        <v/>
      </c>
      <c r="G3215" t="str">
        <f>IFERROR(VLOOKUP(B3215,'Compulsory Training'!D:Z,23,FALSE),"")</f>
        <v/>
      </c>
      <c r="H3215" t="str">
        <f>IFERROR(VLOOKUP(B3215,Attendance!D:BQ,65,FALSE),"")</f>
        <v/>
      </c>
      <c r="I3215" t="str">
        <f>IFERROR(VLOOKUP(B3215,Misconduct!D:M,8,FALSE),"")</f>
        <v/>
      </c>
      <c r="J3215" t="str">
        <f>IFERROR(VLOOKUP(B3215,Misconduct!D:M,9,FALSE),"")</f>
        <v/>
      </c>
      <c r="K3215" t="str">
        <f>IFERROR(VLOOKUP(B3215,Misconduct!D:M,10,FALSE),"")</f>
        <v/>
      </c>
    </row>
    <row r="3216" spans="1:11">
      <c r="A3216" s="161" t="str">
        <f>IF(Personal_Development!C3110="","",Personal_Development!C3110)</f>
        <v/>
      </c>
      <c r="B3216" t="str">
        <f>IF(Personal_Development!D3110="","",Personal_Development!D3110)</f>
        <v/>
      </c>
      <c r="C3216" t="str">
        <f>IF(Personal_Development!E3110="","",Personal_Development!E3110)</f>
        <v/>
      </c>
      <c r="D3216" t="str">
        <f>IFERROR(VLOOKUP(B3216,Personal_Development!D:DL,113,FALSE),"")</f>
        <v/>
      </c>
      <c r="E3216" t="str">
        <f>IFERROR(VLOOKUP(B3216,Kaizen!D:X,21,FALSE),"")</f>
        <v/>
      </c>
      <c r="F3216" t="str">
        <f>IFERROR(VLOOKUP(B3216,'Safety Idea'!D:X,21,FALSE),"")</f>
        <v/>
      </c>
      <c r="G3216" t="str">
        <f>IFERROR(VLOOKUP(B3216,'Compulsory Training'!D:Z,23,FALSE),"")</f>
        <v/>
      </c>
      <c r="H3216" t="str">
        <f>IFERROR(VLOOKUP(B3216,Attendance!D:BQ,65,FALSE),"")</f>
        <v/>
      </c>
      <c r="I3216" t="str">
        <f>IFERROR(VLOOKUP(B3216,Misconduct!D:M,8,FALSE),"")</f>
        <v/>
      </c>
      <c r="J3216" t="str">
        <f>IFERROR(VLOOKUP(B3216,Misconduct!D:M,9,FALSE),"")</f>
        <v/>
      </c>
      <c r="K3216" t="str">
        <f>IFERROR(VLOOKUP(B3216,Misconduct!D:M,10,FALSE),"")</f>
        <v/>
      </c>
    </row>
    <row r="3217" spans="1:11">
      <c r="A3217" s="161" t="str">
        <f>IF(Personal_Development!C3111="","",Personal_Development!C3111)</f>
        <v/>
      </c>
      <c r="B3217" t="str">
        <f>IF(Personal_Development!D3111="","",Personal_Development!D3111)</f>
        <v/>
      </c>
      <c r="C3217" t="str">
        <f>IF(Personal_Development!E3111="","",Personal_Development!E3111)</f>
        <v/>
      </c>
      <c r="D3217" t="str">
        <f>IFERROR(VLOOKUP(B3217,Personal_Development!D:DL,113,FALSE),"")</f>
        <v/>
      </c>
      <c r="E3217" t="str">
        <f>IFERROR(VLOOKUP(B3217,Kaizen!D:X,21,FALSE),"")</f>
        <v/>
      </c>
      <c r="F3217" t="str">
        <f>IFERROR(VLOOKUP(B3217,'Safety Idea'!D:X,21,FALSE),"")</f>
        <v/>
      </c>
      <c r="G3217" t="str">
        <f>IFERROR(VLOOKUP(B3217,'Compulsory Training'!D:Z,23,FALSE),"")</f>
        <v/>
      </c>
      <c r="H3217" t="str">
        <f>IFERROR(VLOOKUP(B3217,Attendance!D:BQ,65,FALSE),"")</f>
        <v/>
      </c>
      <c r="I3217" t="str">
        <f>IFERROR(VLOOKUP(B3217,Misconduct!D:M,8,FALSE),"")</f>
        <v/>
      </c>
      <c r="J3217" t="str">
        <f>IFERROR(VLOOKUP(B3217,Misconduct!D:M,9,FALSE),"")</f>
        <v/>
      </c>
      <c r="K3217" t="str">
        <f>IFERROR(VLOOKUP(B3217,Misconduct!D:M,10,FALSE),"")</f>
        <v/>
      </c>
    </row>
    <row r="3218" spans="1:11">
      <c r="A3218" s="161" t="str">
        <f>IF(Personal_Development!C3112="","",Personal_Development!C3112)</f>
        <v/>
      </c>
      <c r="B3218" t="str">
        <f>IF(Personal_Development!D3112="","",Personal_Development!D3112)</f>
        <v/>
      </c>
      <c r="C3218" t="str">
        <f>IF(Personal_Development!E3112="","",Personal_Development!E3112)</f>
        <v/>
      </c>
      <c r="D3218" t="str">
        <f>IFERROR(VLOOKUP(B3218,Personal_Development!D:DL,113,FALSE),"")</f>
        <v/>
      </c>
      <c r="E3218" t="str">
        <f>IFERROR(VLOOKUP(B3218,Kaizen!D:X,21,FALSE),"")</f>
        <v/>
      </c>
      <c r="F3218" t="str">
        <f>IFERROR(VLOOKUP(B3218,'Safety Idea'!D:X,21,FALSE),"")</f>
        <v/>
      </c>
      <c r="G3218" t="str">
        <f>IFERROR(VLOOKUP(B3218,'Compulsory Training'!D:Z,23,FALSE),"")</f>
        <v/>
      </c>
      <c r="H3218" t="str">
        <f>IFERROR(VLOOKUP(B3218,Attendance!D:BQ,65,FALSE),"")</f>
        <v/>
      </c>
      <c r="I3218" t="str">
        <f>IFERROR(VLOOKUP(B3218,Misconduct!D:M,8,FALSE),"")</f>
        <v/>
      </c>
      <c r="J3218" t="str">
        <f>IFERROR(VLOOKUP(B3218,Misconduct!D:M,9,FALSE),"")</f>
        <v/>
      </c>
      <c r="K3218" t="str">
        <f>IFERROR(VLOOKUP(B3218,Misconduct!D:M,10,FALSE),"")</f>
        <v/>
      </c>
    </row>
    <row r="3219" spans="1:11">
      <c r="A3219" s="161" t="str">
        <f>IF(Personal_Development!C3113="","",Personal_Development!C3113)</f>
        <v/>
      </c>
      <c r="B3219" t="str">
        <f>IF(Personal_Development!D3113="","",Personal_Development!D3113)</f>
        <v/>
      </c>
      <c r="C3219" t="str">
        <f>IF(Personal_Development!E3113="","",Personal_Development!E3113)</f>
        <v/>
      </c>
      <c r="D3219" t="str">
        <f>IFERROR(VLOOKUP(B3219,Personal_Development!D:DL,113,FALSE),"")</f>
        <v/>
      </c>
      <c r="E3219" t="str">
        <f>IFERROR(VLOOKUP(B3219,Kaizen!D:X,21,FALSE),"")</f>
        <v/>
      </c>
      <c r="F3219" t="str">
        <f>IFERROR(VLOOKUP(B3219,'Safety Idea'!D:X,21,FALSE),"")</f>
        <v/>
      </c>
      <c r="G3219" t="str">
        <f>IFERROR(VLOOKUP(B3219,'Compulsory Training'!D:Z,23,FALSE),"")</f>
        <v/>
      </c>
      <c r="H3219" t="str">
        <f>IFERROR(VLOOKUP(B3219,Attendance!D:BQ,65,FALSE),"")</f>
        <v/>
      </c>
      <c r="I3219" t="str">
        <f>IFERROR(VLOOKUP(B3219,Misconduct!D:M,8,FALSE),"")</f>
        <v/>
      </c>
      <c r="J3219" t="str">
        <f>IFERROR(VLOOKUP(B3219,Misconduct!D:M,9,FALSE),"")</f>
        <v/>
      </c>
      <c r="K3219" t="str">
        <f>IFERROR(VLOOKUP(B3219,Misconduct!D:M,10,FALSE),"")</f>
        <v/>
      </c>
    </row>
    <row r="3220" spans="1:11">
      <c r="A3220" s="161" t="str">
        <f>IF(Personal_Development!C3114="","",Personal_Development!C3114)</f>
        <v/>
      </c>
      <c r="B3220" t="str">
        <f>IF(Personal_Development!D3114="","",Personal_Development!D3114)</f>
        <v/>
      </c>
      <c r="C3220" t="str">
        <f>IF(Personal_Development!E3114="","",Personal_Development!E3114)</f>
        <v/>
      </c>
      <c r="D3220" t="str">
        <f>IFERROR(VLOOKUP(B3220,Personal_Development!D:DL,113,FALSE),"")</f>
        <v/>
      </c>
      <c r="E3220" t="str">
        <f>IFERROR(VLOOKUP(B3220,Kaizen!D:X,21,FALSE),"")</f>
        <v/>
      </c>
      <c r="F3220" t="str">
        <f>IFERROR(VLOOKUP(B3220,'Safety Idea'!D:X,21,FALSE),"")</f>
        <v/>
      </c>
      <c r="G3220" t="str">
        <f>IFERROR(VLOOKUP(B3220,'Compulsory Training'!D:Z,23,FALSE),"")</f>
        <v/>
      </c>
      <c r="H3220" t="str">
        <f>IFERROR(VLOOKUP(B3220,Attendance!D:BQ,65,FALSE),"")</f>
        <v/>
      </c>
      <c r="I3220" t="str">
        <f>IFERROR(VLOOKUP(B3220,Misconduct!D:M,8,FALSE),"")</f>
        <v/>
      </c>
      <c r="J3220" t="str">
        <f>IFERROR(VLOOKUP(B3220,Misconduct!D:M,9,FALSE),"")</f>
        <v/>
      </c>
      <c r="K3220" t="str">
        <f>IFERROR(VLOOKUP(B3220,Misconduct!D:M,10,FALSE),"")</f>
        <v/>
      </c>
    </row>
    <row r="3221" spans="1:11">
      <c r="A3221" s="161" t="str">
        <f>IF(Personal_Development!C3115="","",Personal_Development!C3115)</f>
        <v/>
      </c>
      <c r="B3221" t="str">
        <f>IF(Personal_Development!D3115="","",Personal_Development!D3115)</f>
        <v/>
      </c>
      <c r="C3221" t="str">
        <f>IF(Personal_Development!E3115="","",Personal_Development!E3115)</f>
        <v/>
      </c>
      <c r="D3221" t="str">
        <f>IFERROR(VLOOKUP(B3221,Personal_Development!D:DL,113,FALSE),"")</f>
        <v/>
      </c>
      <c r="E3221" t="str">
        <f>IFERROR(VLOOKUP(B3221,Kaizen!D:X,21,FALSE),"")</f>
        <v/>
      </c>
      <c r="F3221" t="str">
        <f>IFERROR(VLOOKUP(B3221,'Safety Idea'!D:X,21,FALSE),"")</f>
        <v/>
      </c>
      <c r="G3221" t="str">
        <f>IFERROR(VLOOKUP(B3221,'Compulsory Training'!D:Z,23,FALSE),"")</f>
        <v/>
      </c>
      <c r="H3221" t="str">
        <f>IFERROR(VLOOKUP(B3221,Attendance!D:BQ,65,FALSE),"")</f>
        <v/>
      </c>
      <c r="I3221" t="str">
        <f>IFERROR(VLOOKUP(B3221,Misconduct!D:M,8,FALSE),"")</f>
        <v/>
      </c>
      <c r="J3221" t="str">
        <f>IFERROR(VLOOKUP(B3221,Misconduct!D:M,9,FALSE),"")</f>
        <v/>
      </c>
      <c r="K3221" t="str">
        <f>IFERROR(VLOOKUP(B3221,Misconduct!D:M,10,FALSE),"")</f>
        <v/>
      </c>
    </row>
    <row r="3222" spans="1:11">
      <c r="A3222" s="161" t="str">
        <f>IF(Personal_Development!C3116="","",Personal_Development!C3116)</f>
        <v/>
      </c>
      <c r="B3222" t="str">
        <f>IF(Personal_Development!D3116="","",Personal_Development!D3116)</f>
        <v/>
      </c>
      <c r="C3222" t="str">
        <f>IF(Personal_Development!E3116="","",Personal_Development!E3116)</f>
        <v/>
      </c>
      <c r="D3222" t="str">
        <f>IFERROR(VLOOKUP(B3222,Personal_Development!D:DL,113,FALSE),"")</f>
        <v/>
      </c>
      <c r="E3222" t="str">
        <f>IFERROR(VLOOKUP(B3222,Kaizen!D:X,21,FALSE),"")</f>
        <v/>
      </c>
      <c r="F3222" t="str">
        <f>IFERROR(VLOOKUP(B3222,'Safety Idea'!D:X,21,FALSE),"")</f>
        <v/>
      </c>
      <c r="G3222" t="str">
        <f>IFERROR(VLOOKUP(B3222,'Compulsory Training'!D:Z,23,FALSE),"")</f>
        <v/>
      </c>
      <c r="H3222" t="str">
        <f>IFERROR(VLOOKUP(B3222,Attendance!D:BQ,65,FALSE),"")</f>
        <v/>
      </c>
      <c r="I3222" t="str">
        <f>IFERROR(VLOOKUP(B3222,Misconduct!D:M,8,FALSE),"")</f>
        <v/>
      </c>
      <c r="J3222" t="str">
        <f>IFERROR(VLOOKUP(B3222,Misconduct!D:M,9,FALSE),"")</f>
        <v/>
      </c>
      <c r="K3222" t="str">
        <f>IFERROR(VLOOKUP(B3222,Misconduct!D:M,10,FALSE),"")</f>
        <v/>
      </c>
    </row>
    <row r="3223" spans="1:11">
      <c r="A3223" s="161" t="str">
        <f>IF(Personal_Development!C3117="","",Personal_Development!C3117)</f>
        <v/>
      </c>
      <c r="B3223" t="str">
        <f>IF(Personal_Development!D3117="","",Personal_Development!D3117)</f>
        <v/>
      </c>
      <c r="C3223" t="str">
        <f>IF(Personal_Development!E3117="","",Personal_Development!E3117)</f>
        <v/>
      </c>
      <c r="D3223" t="str">
        <f>IFERROR(VLOOKUP(B3223,Personal_Development!D:DL,113,FALSE),"")</f>
        <v/>
      </c>
      <c r="E3223" t="str">
        <f>IFERROR(VLOOKUP(B3223,Kaizen!D:X,21,FALSE),"")</f>
        <v/>
      </c>
      <c r="F3223" t="str">
        <f>IFERROR(VLOOKUP(B3223,'Safety Idea'!D:X,21,FALSE),"")</f>
        <v/>
      </c>
      <c r="G3223" t="str">
        <f>IFERROR(VLOOKUP(B3223,'Compulsory Training'!D:Z,23,FALSE),"")</f>
        <v/>
      </c>
      <c r="H3223" t="str">
        <f>IFERROR(VLOOKUP(B3223,Attendance!D:BQ,65,FALSE),"")</f>
        <v/>
      </c>
      <c r="I3223" t="str">
        <f>IFERROR(VLOOKUP(B3223,Misconduct!D:M,8,FALSE),"")</f>
        <v/>
      </c>
      <c r="J3223" t="str">
        <f>IFERROR(VLOOKUP(B3223,Misconduct!D:M,9,FALSE),"")</f>
        <v/>
      </c>
      <c r="K3223" t="str">
        <f>IFERROR(VLOOKUP(B3223,Misconduct!D:M,10,FALSE),"")</f>
        <v/>
      </c>
    </row>
    <row r="3224" spans="1:11">
      <c r="A3224" s="161" t="str">
        <f>IF(Personal_Development!C3118="","",Personal_Development!C3118)</f>
        <v/>
      </c>
      <c r="B3224" t="str">
        <f>IF(Personal_Development!D3118="","",Personal_Development!D3118)</f>
        <v/>
      </c>
      <c r="C3224" t="str">
        <f>IF(Personal_Development!E3118="","",Personal_Development!E3118)</f>
        <v/>
      </c>
      <c r="D3224" t="str">
        <f>IFERROR(VLOOKUP(B3224,Personal_Development!D:DL,113,FALSE),"")</f>
        <v/>
      </c>
      <c r="E3224" t="str">
        <f>IFERROR(VLOOKUP(B3224,Kaizen!D:X,21,FALSE),"")</f>
        <v/>
      </c>
      <c r="F3224" t="str">
        <f>IFERROR(VLOOKUP(B3224,'Safety Idea'!D:X,21,FALSE),"")</f>
        <v/>
      </c>
      <c r="G3224" t="str">
        <f>IFERROR(VLOOKUP(B3224,'Compulsory Training'!D:Z,23,FALSE),"")</f>
        <v/>
      </c>
      <c r="H3224" t="str">
        <f>IFERROR(VLOOKUP(B3224,Attendance!D:BQ,65,FALSE),"")</f>
        <v/>
      </c>
      <c r="I3224" t="str">
        <f>IFERROR(VLOOKUP(B3224,Misconduct!D:M,8,FALSE),"")</f>
        <v/>
      </c>
      <c r="J3224" t="str">
        <f>IFERROR(VLOOKUP(B3224,Misconduct!D:M,9,FALSE),"")</f>
        <v/>
      </c>
      <c r="K3224" t="str">
        <f>IFERROR(VLOOKUP(B3224,Misconduct!D:M,10,FALSE),"")</f>
        <v/>
      </c>
    </row>
    <row r="3225" spans="1:11">
      <c r="A3225" s="161" t="str">
        <f>IF(Personal_Development!C3119="","",Personal_Development!C3119)</f>
        <v/>
      </c>
      <c r="B3225" t="str">
        <f>IF(Personal_Development!D3119="","",Personal_Development!D3119)</f>
        <v/>
      </c>
      <c r="C3225" t="str">
        <f>IF(Personal_Development!E3119="","",Personal_Development!E3119)</f>
        <v/>
      </c>
      <c r="D3225" t="str">
        <f>IFERROR(VLOOKUP(B3225,Personal_Development!D:DL,113,FALSE),"")</f>
        <v/>
      </c>
      <c r="E3225" t="str">
        <f>IFERROR(VLOOKUP(B3225,Kaizen!D:X,21,FALSE),"")</f>
        <v/>
      </c>
      <c r="F3225" t="str">
        <f>IFERROR(VLOOKUP(B3225,'Safety Idea'!D:X,21,FALSE),"")</f>
        <v/>
      </c>
      <c r="G3225" t="str">
        <f>IFERROR(VLOOKUP(B3225,'Compulsory Training'!D:Z,23,FALSE),"")</f>
        <v/>
      </c>
      <c r="H3225" t="str">
        <f>IFERROR(VLOOKUP(B3225,Attendance!D:BQ,65,FALSE),"")</f>
        <v/>
      </c>
      <c r="I3225" t="str">
        <f>IFERROR(VLOOKUP(B3225,Misconduct!D:M,8,FALSE),"")</f>
        <v/>
      </c>
      <c r="J3225" t="str">
        <f>IFERROR(VLOOKUP(B3225,Misconduct!D:M,9,FALSE),"")</f>
        <v/>
      </c>
      <c r="K3225" t="str">
        <f>IFERROR(VLOOKUP(B3225,Misconduct!D:M,10,FALSE),"")</f>
        <v/>
      </c>
    </row>
    <row r="3226" spans="1:11">
      <c r="A3226" s="161" t="str">
        <f>IF(Personal_Development!C3120="","",Personal_Development!C3120)</f>
        <v/>
      </c>
      <c r="B3226" t="str">
        <f>IF(Personal_Development!D3120="","",Personal_Development!D3120)</f>
        <v/>
      </c>
      <c r="C3226" t="str">
        <f>IF(Personal_Development!E3120="","",Personal_Development!E3120)</f>
        <v/>
      </c>
      <c r="D3226" t="str">
        <f>IFERROR(VLOOKUP(B3226,Personal_Development!D:DL,113,FALSE),"")</f>
        <v/>
      </c>
      <c r="E3226" t="str">
        <f>IFERROR(VLOOKUP(B3226,Kaizen!D:X,21,FALSE),"")</f>
        <v/>
      </c>
      <c r="F3226" t="str">
        <f>IFERROR(VLOOKUP(B3226,'Safety Idea'!D:X,21,FALSE),"")</f>
        <v/>
      </c>
      <c r="G3226" t="str">
        <f>IFERROR(VLOOKUP(B3226,'Compulsory Training'!D:Z,23,FALSE),"")</f>
        <v/>
      </c>
      <c r="H3226" t="str">
        <f>IFERROR(VLOOKUP(B3226,Attendance!D:BQ,65,FALSE),"")</f>
        <v/>
      </c>
      <c r="I3226" t="str">
        <f>IFERROR(VLOOKUP(B3226,Misconduct!D:M,8,FALSE),"")</f>
        <v/>
      </c>
      <c r="J3226" t="str">
        <f>IFERROR(VLOOKUP(B3226,Misconduct!D:M,9,FALSE),"")</f>
        <v/>
      </c>
      <c r="K3226" t="str">
        <f>IFERROR(VLOOKUP(B3226,Misconduct!D:M,10,FALSE),"")</f>
        <v/>
      </c>
    </row>
    <row r="3227" spans="1:11">
      <c r="A3227" s="161" t="str">
        <f>IF(Personal_Development!C3121="","",Personal_Development!C3121)</f>
        <v/>
      </c>
      <c r="B3227" t="str">
        <f>IF(Personal_Development!D3121="","",Personal_Development!D3121)</f>
        <v/>
      </c>
      <c r="C3227" t="str">
        <f>IF(Personal_Development!E3121="","",Personal_Development!E3121)</f>
        <v/>
      </c>
      <c r="D3227" t="str">
        <f>IFERROR(VLOOKUP(B3227,Personal_Development!D:DL,113,FALSE),"")</f>
        <v/>
      </c>
      <c r="E3227" t="str">
        <f>IFERROR(VLOOKUP(B3227,Kaizen!D:X,21,FALSE),"")</f>
        <v/>
      </c>
      <c r="F3227" t="str">
        <f>IFERROR(VLOOKUP(B3227,'Safety Idea'!D:X,21,FALSE),"")</f>
        <v/>
      </c>
      <c r="G3227" t="str">
        <f>IFERROR(VLOOKUP(B3227,'Compulsory Training'!D:Z,23,FALSE),"")</f>
        <v/>
      </c>
      <c r="H3227" t="str">
        <f>IFERROR(VLOOKUP(B3227,Attendance!D:BQ,65,FALSE),"")</f>
        <v/>
      </c>
      <c r="I3227" t="str">
        <f>IFERROR(VLOOKUP(B3227,Misconduct!D:M,8,FALSE),"")</f>
        <v/>
      </c>
      <c r="J3227" t="str">
        <f>IFERROR(VLOOKUP(B3227,Misconduct!D:M,9,FALSE),"")</f>
        <v/>
      </c>
      <c r="K3227" t="str">
        <f>IFERROR(VLOOKUP(B3227,Misconduct!D:M,10,FALSE),"")</f>
        <v/>
      </c>
    </row>
    <row r="3228" spans="1:11">
      <c r="A3228" s="161" t="str">
        <f>IF(Personal_Development!C3122="","",Personal_Development!C3122)</f>
        <v/>
      </c>
      <c r="B3228" t="str">
        <f>IF(Personal_Development!D3122="","",Personal_Development!D3122)</f>
        <v/>
      </c>
      <c r="C3228" t="str">
        <f>IF(Personal_Development!E3122="","",Personal_Development!E3122)</f>
        <v/>
      </c>
      <c r="D3228" t="str">
        <f>IFERROR(VLOOKUP(B3228,Personal_Development!D:DL,113,FALSE),"")</f>
        <v/>
      </c>
      <c r="E3228" t="str">
        <f>IFERROR(VLOOKUP(B3228,Kaizen!D:X,21,FALSE),"")</f>
        <v/>
      </c>
      <c r="F3228" t="str">
        <f>IFERROR(VLOOKUP(B3228,'Safety Idea'!D:X,21,FALSE),"")</f>
        <v/>
      </c>
      <c r="G3228" t="str">
        <f>IFERROR(VLOOKUP(B3228,'Compulsory Training'!D:Z,23,FALSE),"")</f>
        <v/>
      </c>
      <c r="H3228" t="str">
        <f>IFERROR(VLOOKUP(B3228,Attendance!D:BQ,65,FALSE),"")</f>
        <v/>
      </c>
      <c r="I3228" t="str">
        <f>IFERROR(VLOOKUP(B3228,Misconduct!D:M,8,FALSE),"")</f>
        <v/>
      </c>
      <c r="J3228" t="str">
        <f>IFERROR(VLOOKUP(B3228,Misconduct!D:M,9,FALSE),"")</f>
        <v/>
      </c>
      <c r="K3228" t="str">
        <f>IFERROR(VLOOKUP(B3228,Misconduct!D:M,10,FALSE),"")</f>
        <v/>
      </c>
    </row>
    <row r="3229" spans="1:11">
      <c r="A3229" s="161" t="str">
        <f>IF(Personal_Development!C3123="","",Personal_Development!C3123)</f>
        <v/>
      </c>
      <c r="B3229" t="str">
        <f>IF(Personal_Development!D3123="","",Personal_Development!D3123)</f>
        <v/>
      </c>
      <c r="C3229" t="str">
        <f>IF(Personal_Development!E3123="","",Personal_Development!E3123)</f>
        <v/>
      </c>
      <c r="D3229" t="str">
        <f>IFERROR(VLOOKUP(B3229,Personal_Development!D:DL,113,FALSE),"")</f>
        <v/>
      </c>
      <c r="E3229" t="str">
        <f>IFERROR(VLOOKUP(B3229,Kaizen!D:X,21,FALSE),"")</f>
        <v/>
      </c>
      <c r="F3229" t="str">
        <f>IFERROR(VLOOKUP(B3229,'Safety Idea'!D:X,21,FALSE),"")</f>
        <v/>
      </c>
      <c r="G3229" t="str">
        <f>IFERROR(VLOOKUP(B3229,'Compulsory Training'!D:Z,23,FALSE),"")</f>
        <v/>
      </c>
      <c r="H3229" t="str">
        <f>IFERROR(VLOOKUP(B3229,Attendance!D:BQ,65,FALSE),"")</f>
        <v/>
      </c>
      <c r="I3229" t="str">
        <f>IFERROR(VLOOKUP(B3229,Misconduct!D:M,8,FALSE),"")</f>
        <v/>
      </c>
      <c r="J3229" t="str">
        <f>IFERROR(VLOOKUP(B3229,Misconduct!D:M,9,FALSE),"")</f>
        <v/>
      </c>
      <c r="K3229" t="str">
        <f>IFERROR(VLOOKUP(B3229,Misconduct!D:M,10,FALSE),"")</f>
        <v/>
      </c>
    </row>
    <row r="3230" spans="1:11">
      <c r="A3230" s="161" t="str">
        <f>IF(Personal_Development!C3124="","",Personal_Development!C3124)</f>
        <v/>
      </c>
      <c r="B3230" t="str">
        <f>IF(Personal_Development!D3124="","",Personal_Development!D3124)</f>
        <v/>
      </c>
      <c r="C3230" t="str">
        <f>IF(Personal_Development!E3124="","",Personal_Development!E3124)</f>
        <v/>
      </c>
      <c r="D3230" t="str">
        <f>IFERROR(VLOOKUP(B3230,Personal_Development!D:DL,113,FALSE),"")</f>
        <v/>
      </c>
      <c r="E3230" t="str">
        <f>IFERROR(VLOOKUP(B3230,Kaizen!D:X,21,FALSE),"")</f>
        <v/>
      </c>
      <c r="F3230" t="str">
        <f>IFERROR(VLOOKUP(B3230,'Safety Idea'!D:X,21,FALSE),"")</f>
        <v/>
      </c>
      <c r="G3230" t="str">
        <f>IFERROR(VLOOKUP(B3230,'Compulsory Training'!D:Z,23,FALSE),"")</f>
        <v/>
      </c>
      <c r="H3230" t="str">
        <f>IFERROR(VLOOKUP(B3230,Attendance!D:BQ,65,FALSE),"")</f>
        <v/>
      </c>
      <c r="I3230" t="str">
        <f>IFERROR(VLOOKUP(B3230,Misconduct!D:M,8,FALSE),"")</f>
        <v/>
      </c>
      <c r="J3230" t="str">
        <f>IFERROR(VLOOKUP(B3230,Misconduct!D:M,9,FALSE),"")</f>
        <v/>
      </c>
      <c r="K3230" t="str">
        <f>IFERROR(VLOOKUP(B3230,Misconduct!D:M,10,FALSE),"")</f>
        <v/>
      </c>
    </row>
    <row r="3231" spans="1:11">
      <c r="A3231" s="161" t="str">
        <f>IF(Personal_Development!C3125="","",Personal_Development!C3125)</f>
        <v/>
      </c>
      <c r="B3231" t="str">
        <f>IF(Personal_Development!D3125="","",Personal_Development!D3125)</f>
        <v/>
      </c>
      <c r="C3231" t="str">
        <f>IF(Personal_Development!E3125="","",Personal_Development!E3125)</f>
        <v/>
      </c>
      <c r="D3231" t="str">
        <f>IFERROR(VLOOKUP(B3231,Personal_Development!D:DL,113,FALSE),"")</f>
        <v/>
      </c>
      <c r="E3231" t="str">
        <f>IFERROR(VLOOKUP(B3231,Kaizen!D:X,21,FALSE),"")</f>
        <v/>
      </c>
      <c r="F3231" t="str">
        <f>IFERROR(VLOOKUP(B3231,'Safety Idea'!D:X,21,FALSE),"")</f>
        <v/>
      </c>
      <c r="G3231" t="str">
        <f>IFERROR(VLOOKUP(B3231,'Compulsory Training'!D:Z,23,FALSE),"")</f>
        <v/>
      </c>
      <c r="H3231" t="str">
        <f>IFERROR(VLOOKUP(B3231,Attendance!D:BQ,65,FALSE),"")</f>
        <v/>
      </c>
      <c r="I3231" t="str">
        <f>IFERROR(VLOOKUP(B3231,Misconduct!D:M,8,FALSE),"")</f>
        <v/>
      </c>
      <c r="J3231" t="str">
        <f>IFERROR(VLOOKUP(B3231,Misconduct!D:M,9,FALSE),"")</f>
        <v/>
      </c>
      <c r="K3231" t="str">
        <f>IFERROR(VLOOKUP(B3231,Misconduct!D:M,10,FALSE),"")</f>
        <v/>
      </c>
    </row>
    <row r="3232" spans="1:11">
      <c r="A3232" s="161" t="str">
        <f>IF(Personal_Development!C3126="","",Personal_Development!C3126)</f>
        <v/>
      </c>
      <c r="B3232" t="str">
        <f>IF(Personal_Development!D3126="","",Personal_Development!D3126)</f>
        <v/>
      </c>
      <c r="C3232" t="str">
        <f>IF(Personal_Development!E3126="","",Personal_Development!E3126)</f>
        <v/>
      </c>
      <c r="D3232" t="str">
        <f>IFERROR(VLOOKUP(B3232,Personal_Development!D:DL,113,FALSE),"")</f>
        <v/>
      </c>
      <c r="E3232" t="str">
        <f>IFERROR(VLOOKUP(B3232,Kaizen!D:X,21,FALSE),"")</f>
        <v/>
      </c>
      <c r="F3232" t="str">
        <f>IFERROR(VLOOKUP(B3232,'Safety Idea'!D:X,21,FALSE),"")</f>
        <v/>
      </c>
      <c r="G3232" t="str">
        <f>IFERROR(VLOOKUP(B3232,'Compulsory Training'!D:Z,23,FALSE),"")</f>
        <v/>
      </c>
      <c r="H3232" t="str">
        <f>IFERROR(VLOOKUP(B3232,Attendance!D:BQ,65,FALSE),"")</f>
        <v/>
      </c>
      <c r="I3232" t="str">
        <f>IFERROR(VLOOKUP(B3232,Misconduct!D:M,8,FALSE),"")</f>
        <v/>
      </c>
      <c r="J3232" t="str">
        <f>IFERROR(VLOOKUP(B3232,Misconduct!D:M,9,FALSE),"")</f>
        <v/>
      </c>
      <c r="K3232" t="str">
        <f>IFERROR(VLOOKUP(B3232,Misconduct!D:M,10,FALSE),"")</f>
        <v/>
      </c>
    </row>
    <row r="3233" spans="1:11">
      <c r="A3233" s="161" t="str">
        <f>IF(Personal_Development!C3127="","",Personal_Development!C3127)</f>
        <v/>
      </c>
      <c r="B3233" t="str">
        <f>IF(Personal_Development!D3127="","",Personal_Development!D3127)</f>
        <v/>
      </c>
      <c r="C3233" t="str">
        <f>IF(Personal_Development!E3127="","",Personal_Development!E3127)</f>
        <v/>
      </c>
      <c r="D3233" t="str">
        <f>IFERROR(VLOOKUP(B3233,Personal_Development!D:DL,113,FALSE),"")</f>
        <v/>
      </c>
      <c r="E3233" t="str">
        <f>IFERROR(VLOOKUP(B3233,Kaizen!D:X,21,FALSE),"")</f>
        <v/>
      </c>
      <c r="F3233" t="str">
        <f>IFERROR(VLOOKUP(B3233,'Safety Idea'!D:X,21,FALSE),"")</f>
        <v/>
      </c>
      <c r="G3233" t="str">
        <f>IFERROR(VLOOKUP(B3233,'Compulsory Training'!D:Z,23,FALSE),"")</f>
        <v/>
      </c>
      <c r="H3233" t="str">
        <f>IFERROR(VLOOKUP(B3233,Attendance!D:BQ,65,FALSE),"")</f>
        <v/>
      </c>
      <c r="I3233" t="str">
        <f>IFERROR(VLOOKUP(B3233,Misconduct!D:M,8,FALSE),"")</f>
        <v/>
      </c>
      <c r="J3233" t="str">
        <f>IFERROR(VLOOKUP(B3233,Misconduct!D:M,9,FALSE),"")</f>
        <v/>
      </c>
      <c r="K3233" t="str">
        <f>IFERROR(VLOOKUP(B3233,Misconduct!D:M,10,FALSE),"")</f>
        <v/>
      </c>
    </row>
    <row r="3234" spans="1:11">
      <c r="A3234" s="161" t="str">
        <f>IF(Personal_Development!C3128="","",Personal_Development!C3128)</f>
        <v/>
      </c>
      <c r="B3234" t="str">
        <f>IF(Personal_Development!D3128="","",Personal_Development!D3128)</f>
        <v/>
      </c>
      <c r="C3234" t="str">
        <f>IF(Personal_Development!E3128="","",Personal_Development!E3128)</f>
        <v/>
      </c>
      <c r="D3234" t="str">
        <f>IFERROR(VLOOKUP(B3234,Personal_Development!D:DL,113,FALSE),"")</f>
        <v/>
      </c>
      <c r="E3234" t="str">
        <f>IFERROR(VLOOKUP(B3234,Kaizen!D:X,21,FALSE),"")</f>
        <v/>
      </c>
      <c r="F3234" t="str">
        <f>IFERROR(VLOOKUP(B3234,'Safety Idea'!D:X,21,FALSE),"")</f>
        <v/>
      </c>
      <c r="G3234" t="str">
        <f>IFERROR(VLOOKUP(B3234,'Compulsory Training'!D:Z,23,FALSE),"")</f>
        <v/>
      </c>
      <c r="H3234" t="str">
        <f>IFERROR(VLOOKUP(B3234,Attendance!D:BQ,65,FALSE),"")</f>
        <v/>
      </c>
      <c r="I3234" t="str">
        <f>IFERROR(VLOOKUP(B3234,Misconduct!D:M,8,FALSE),"")</f>
        <v/>
      </c>
      <c r="J3234" t="str">
        <f>IFERROR(VLOOKUP(B3234,Misconduct!D:M,9,FALSE),"")</f>
        <v/>
      </c>
      <c r="K3234" t="str">
        <f>IFERROR(VLOOKUP(B3234,Misconduct!D:M,10,FALSE),"")</f>
        <v/>
      </c>
    </row>
    <row r="3235" spans="1:11">
      <c r="A3235" s="161" t="str">
        <f>IF(Personal_Development!C3129="","",Personal_Development!C3129)</f>
        <v/>
      </c>
      <c r="B3235" t="str">
        <f>IF(Personal_Development!D3129="","",Personal_Development!D3129)</f>
        <v/>
      </c>
      <c r="C3235" t="str">
        <f>IF(Personal_Development!E3129="","",Personal_Development!E3129)</f>
        <v/>
      </c>
      <c r="D3235" t="str">
        <f>IFERROR(VLOOKUP(B3235,Personal_Development!D:DL,113,FALSE),"")</f>
        <v/>
      </c>
      <c r="E3235" t="str">
        <f>IFERROR(VLOOKUP(B3235,Kaizen!D:X,21,FALSE),"")</f>
        <v/>
      </c>
      <c r="F3235" t="str">
        <f>IFERROR(VLOOKUP(B3235,'Safety Idea'!D:X,21,FALSE),"")</f>
        <v/>
      </c>
      <c r="G3235" t="str">
        <f>IFERROR(VLOOKUP(B3235,'Compulsory Training'!D:Z,23,FALSE),"")</f>
        <v/>
      </c>
      <c r="H3235" t="str">
        <f>IFERROR(VLOOKUP(B3235,Attendance!D:BQ,65,FALSE),"")</f>
        <v/>
      </c>
      <c r="I3235" t="str">
        <f>IFERROR(VLOOKUP(B3235,Misconduct!D:M,8,FALSE),"")</f>
        <v/>
      </c>
      <c r="J3235" t="str">
        <f>IFERROR(VLOOKUP(B3235,Misconduct!D:M,9,FALSE),"")</f>
        <v/>
      </c>
      <c r="K3235" t="str">
        <f>IFERROR(VLOOKUP(B3235,Misconduct!D:M,10,FALSE),"")</f>
        <v/>
      </c>
    </row>
    <row r="3236" spans="1:11">
      <c r="A3236" s="161" t="str">
        <f>IF(Personal_Development!C3130="","",Personal_Development!C3130)</f>
        <v/>
      </c>
      <c r="B3236" t="str">
        <f>IF(Personal_Development!D3130="","",Personal_Development!D3130)</f>
        <v/>
      </c>
      <c r="C3236" t="str">
        <f>IF(Personal_Development!E3130="","",Personal_Development!E3130)</f>
        <v/>
      </c>
      <c r="D3236" t="str">
        <f>IFERROR(VLOOKUP(B3236,Personal_Development!D:DL,113,FALSE),"")</f>
        <v/>
      </c>
      <c r="E3236" t="str">
        <f>IFERROR(VLOOKUP(B3236,Kaizen!D:X,21,FALSE),"")</f>
        <v/>
      </c>
      <c r="F3236" t="str">
        <f>IFERROR(VLOOKUP(B3236,'Safety Idea'!D:X,21,FALSE),"")</f>
        <v/>
      </c>
      <c r="G3236" t="str">
        <f>IFERROR(VLOOKUP(B3236,'Compulsory Training'!D:Z,23,FALSE),"")</f>
        <v/>
      </c>
      <c r="H3236" t="str">
        <f>IFERROR(VLOOKUP(B3236,Attendance!D:BQ,65,FALSE),"")</f>
        <v/>
      </c>
      <c r="I3236" t="str">
        <f>IFERROR(VLOOKUP(B3236,Misconduct!D:M,8,FALSE),"")</f>
        <v/>
      </c>
      <c r="J3236" t="str">
        <f>IFERROR(VLOOKUP(B3236,Misconduct!D:M,9,FALSE),"")</f>
        <v/>
      </c>
      <c r="K3236" t="str">
        <f>IFERROR(VLOOKUP(B3236,Misconduct!D:M,10,FALSE),"")</f>
        <v/>
      </c>
    </row>
    <row r="3237" spans="1:11">
      <c r="A3237" s="161" t="str">
        <f>IF(Personal_Development!C3131="","",Personal_Development!C3131)</f>
        <v/>
      </c>
      <c r="B3237" t="str">
        <f>IF(Personal_Development!D3131="","",Personal_Development!D3131)</f>
        <v/>
      </c>
      <c r="C3237" t="str">
        <f>IF(Personal_Development!E3131="","",Personal_Development!E3131)</f>
        <v/>
      </c>
      <c r="D3237" t="str">
        <f>IFERROR(VLOOKUP(B3237,Personal_Development!D:DL,113,FALSE),"")</f>
        <v/>
      </c>
      <c r="E3237" t="str">
        <f>IFERROR(VLOOKUP(B3237,Kaizen!D:X,21,FALSE),"")</f>
        <v/>
      </c>
      <c r="F3237" t="str">
        <f>IFERROR(VLOOKUP(B3237,'Safety Idea'!D:X,21,FALSE),"")</f>
        <v/>
      </c>
      <c r="G3237" t="str">
        <f>IFERROR(VLOOKUP(B3237,'Compulsory Training'!D:Z,23,FALSE),"")</f>
        <v/>
      </c>
      <c r="H3237" t="str">
        <f>IFERROR(VLOOKUP(B3237,Attendance!D:BQ,65,FALSE),"")</f>
        <v/>
      </c>
      <c r="I3237" t="str">
        <f>IFERROR(VLOOKUP(B3237,Misconduct!D:M,8,FALSE),"")</f>
        <v/>
      </c>
      <c r="J3237" t="str">
        <f>IFERROR(VLOOKUP(B3237,Misconduct!D:M,9,FALSE),"")</f>
        <v/>
      </c>
      <c r="K3237" t="str">
        <f>IFERROR(VLOOKUP(B3237,Misconduct!D:M,10,FALSE),"")</f>
        <v/>
      </c>
    </row>
    <row r="3238" spans="1:11">
      <c r="A3238" s="161" t="str">
        <f>IF(Personal_Development!C3132="","",Personal_Development!C3132)</f>
        <v/>
      </c>
      <c r="B3238" t="str">
        <f>IF(Personal_Development!D3132="","",Personal_Development!D3132)</f>
        <v/>
      </c>
      <c r="C3238" t="str">
        <f>IF(Personal_Development!E3132="","",Personal_Development!E3132)</f>
        <v/>
      </c>
      <c r="D3238" t="str">
        <f>IFERROR(VLOOKUP(B3238,Personal_Development!D:DL,113,FALSE),"")</f>
        <v/>
      </c>
      <c r="E3238" t="str">
        <f>IFERROR(VLOOKUP(B3238,Kaizen!D:X,21,FALSE),"")</f>
        <v/>
      </c>
      <c r="F3238" t="str">
        <f>IFERROR(VLOOKUP(B3238,'Safety Idea'!D:X,21,FALSE),"")</f>
        <v/>
      </c>
      <c r="G3238" t="str">
        <f>IFERROR(VLOOKUP(B3238,'Compulsory Training'!D:Z,23,FALSE),"")</f>
        <v/>
      </c>
      <c r="H3238" t="str">
        <f>IFERROR(VLOOKUP(B3238,Attendance!D:BQ,65,FALSE),"")</f>
        <v/>
      </c>
      <c r="I3238" t="str">
        <f>IFERROR(VLOOKUP(B3238,Misconduct!D:M,8,FALSE),"")</f>
        <v/>
      </c>
      <c r="J3238" t="str">
        <f>IFERROR(VLOOKUP(B3238,Misconduct!D:M,9,FALSE),"")</f>
        <v/>
      </c>
      <c r="K3238" t="str">
        <f>IFERROR(VLOOKUP(B3238,Misconduct!D:M,10,FALSE),"")</f>
        <v/>
      </c>
    </row>
    <row r="3239" spans="1:11">
      <c r="A3239" s="161" t="str">
        <f>IF(Personal_Development!C3133="","",Personal_Development!C3133)</f>
        <v/>
      </c>
      <c r="B3239" t="str">
        <f>IF(Personal_Development!D3133="","",Personal_Development!D3133)</f>
        <v/>
      </c>
      <c r="C3239" t="str">
        <f>IF(Personal_Development!E3133="","",Personal_Development!E3133)</f>
        <v/>
      </c>
      <c r="D3239" t="str">
        <f>IFERROR(VLOOKUP(B3239,Personal_Development!D:DL,113,FALSE),"")</f>
        <v/>
      </c>
      <c r="E3239" t="str">
        <f>IFERROR(VLOOKUP(B3239,Kaizen!D:X,21,FALSE),"")</f>
        <v/>
      </c>
      <c r="F3239" t="str">
        <f>IFERROR(VLOOKUP(B3239,'Safety Idea'!D:X,21,FALSE),"")</f>
        <v/>
      </c>
      <c r="G3239" t="str">
        <f>IFERROR(VLOOKUP(B3239,'Compulsory Training'!D:Z,23,FALSE),"")</f>
        <v/>
      </c>
      <c r="H3239" t="str">
        <f>IFERROR(VLOOKUP(B3239,Attendance!D:BQ,65,FALSE),"")</f>
        <v/>
      </c>
      <c r="I3239" t="str">
        <f>IFERROR(VLOOKUP(B3239,Misconduct!D:M,8,FALSE),"")</f>
        <v/>
      </c>
      <c r="J3239" t="str">
        <f>IFERROR(VLOOKUP(B3239,Misconduct!D:M,9,FALSE),"")</f>
        <v/>
      </c>
      <c r="K3239" t="str">
        <f>IFERROR(VLOOKUP(B3239,Misconduct!D:M,10,FALSE),"")</f>
        <v/>
      </c>
    </row>
    <row r="3240" spans="1:11">
      <c r="A3240" s="161" t="str">
        <f>IF(Personal_Development!C3134="","",Personal_Development!C3134)</f>
        <v/>
      </c>
      <c r="B3240" t="str">
        <f>IF(Personal_Development!D3134="","",Personal_Development!D3134)</f>
        <v/>
      </c>
      <c r="C3240" t="str">
        <f>IF(Personal_Development!E3134="","",Personal_Development!E3134)</f>
        <v/>
      </c>
      <c r="D3240" t="str">
        <f>IFERROR(VLOOKUP(B3240,Personal_Development!D:DL,113,FALSE),"")</f>
        <v/>
      </c>
      <c r="E3240" t="str">
        <f>IFERROR(VLOOKUP(B3240,Kaizen!D:X,21,FALSE),"")</f>
        <v/>
      </c>
      <c r="F3240" t="str">
        <f>IFERROR(VLOOKUP(B3240,'Safety Idea'!D:X,21,FALSE),"")</f>
        <v/>
      </c>
      <c r="G3240" t="str">
        <f>IFERROR(VLOOKUP(B3240,'Compulsory Training'!D:Z,23,FALSE),"")</f>
        <v/>
      </c>
      <c r="H3240" t="str">
        <f>IFERROR(VLOOKUP(B3240,Attendance!D:BQ,65,FALSE),"")</f>
        <v/>
      </c>
      <c r="I3240" t="str">
        <f>IFERROR(VLOOKUP(B3240,Misconduct!D:M,8,FALSE),"")</f>
        <v/>
      </c>
      <c r="J3240" t="str">
        <f>IFERROR(VLOOKUP(B3240,Misconduct!D:M,9,FALSE),"")</f>
        <v/>
      </c>
      <c r="K3240" t="str">
        <f>IFERROR(VLOOKUP(B3240,Misconduct!D:M,10,FALSE),"")</f>
        <v/>
      </c>
    </row>
    <row r="3241" spans="1:11">
      <c r="A3241" s="161" t="str">
        <f>IF(Personal_Development!C3135="","",Personal_Development!C3135)</f>
        <v/>
      </c>
      <c r="B3241" t="str">
        <f>IF(Personal_Development!D3135="","",Personal_Development!D3135)</f>
        <v/>
      </c>
      <c r="C3241" t="str">
        <f>IF(Personal_Development!E3135="","",Personal_Development!E3135)</f>
        <v/>
      </c>
      <c r="D3241" t="str">
        <f>IFERROR(VLOOKUP(B3241,Personal_Development!D:DL,113,FALSE),"")</f>
        <v/>
      </c>
      <c r="E3241" t="str">
        <f>IFERROR(VLOOKUP(B3241,Kaizen!D:X,21,FALSE),"")</f>
        <v/>
      </c>
      <c r="F3241" t="str">
        <f>IFERROR(VLOOKUP(B3241,'Safety Idea'!D:X,21,FALSE),"")</f>
        <v/>
      </c>
      <c r="G3241" t="str">
        <f>IFERROR(VLOOKUP(B3241,'Compulsory Training'!D:Z,23,FALSE),"")</f>
        <v/>
      </c>
      <c r="H3241" t="str">
        <f>IFERROR(VLOOKUP(B3241,Attendance!D:BQ,65,FALSE),"")</f>
        <v/>
      </c>
      <c r="I3241" t="str">
        <f>IFERROR(VLOOKUP(B3241,Misconduct!D:M,8,FALSE),"")</f>
        <v/>
      </c>
      <c r="J3241" t="str">
        <f>IFERROR(VLOOKUP(B3241,Misconduct!D:M,9,FALSE),"")</f>
        <v/>
      </c>
      <c r="K3241" t="str">
        <f>IFERROR(VLOOKUP(B3241,Misconduct!D:M,10,FALSE),"")</f>
        <v/>
      </c>
    </row>
    <row r="3242" spans="1:11">
      <c r="A3242" s="161" t="str">
        <f>IF(Personal_Development!C3136="","",Personal_Development!C3136)</f>
        <v/>
      </c>
      <c r="B3242" t="str">
        <f>IF(Personal_Development!D3136="","",Personal_Development!D3136)</f>
        <v/>
      </c>
      <c r="C3242" t="str">
        <f>IF(Personal_Development!E3136="","",Personal_Development!E3136)</f>
        <v/>
      </c>
      <c r="D3242" t="str">
        <f>IFERROR(VLOOKUP(B3242,Personal_Development!D:DL,113,FALSE),"")</f>
        <v/>
      </c>
      <c r="E3242" t="str">
        <f>IFERROR(VLOOKUP(B3242,Kaizen!D:X,21,FALSE),"")</f>
        <v/>
      </c>
      <c r="F3242" t="str">
        <f>IFERROR(VLOOKUP(B3242,'Safety Idea'!D:X,21,FALSE),"")</f>
        <v/>
      </c>
      <c r="G3242" t="str">
        <f>IFERROR(VLOOKUP(B3242,'Compulsory Training'!D:Z,23,FALSE),"")</f>
        <v/>
      </c>
      <c r="H3242" t="str">
        <f>IFERROR(VLOOKUP(B3242,Attendance!D:BQ,65,FALSE),"")</f>
        <v/>
      </c>
      <c r="I3242" t="str">
        <f>IFERROR(VLOOKUP(B3242,Misconduct!D:M,8,FALSE),"")</f>
        <v/>
      </c>
      <c r="J3242" t="str">
        <f>IFERROR(VLOOKUP(B3242,Misconduct!D:M,9,FALSE),"")</f>
        <v/>
      </c>
      <c r="K3242" t="str">
        <f>IFERROR(VLOOKUP(B3242,Misconduct!D:M,10,FALSE),"")</f>
        <v/>
      </c>
    </row>
    <row r="3243" spans="1:11">
      <c r="A3243" s="161" t="str">
        <f>IF(Personal_Development!C3137="","",Personal_Development!C3137)</f>
        <v/>
      </c>
      <c r="B3243" t="str">
        <f>IF(Personal_Development!D3137="","",Personal_Development!D3137)</f>
        <v/>
      </c>
      <c r="C3243" t="str">
        <f>IF(Personal_Development!E3137="","",Personal_Development!E3137)</f>
        <v/>
      </c>
      <c r="D3243" t="str">
        <f>IFERROR(VLOOKUP(B3243,Personal_Development!D:DL,113,FALSE),"")</f>
        <v/>
      </c>
      <c r="E3243" t="str">
        <f>IFERROR(VLOOKUP(B3243,Kaizen!D:X,21,FALSE),"")</f>
        <v/>
      </c>
      <c r="F3243" t="str">
        <f>IFERROR(VLOOKUP(B3243,'Safety Idea'!D:X,21,FALSE),"")</f>
        <v/>
      </c>
      <c r="G3243" t="str">
        <f>IFERROR(VLOOKUP(B3243,'Compulsory Training'!D:Z,23,FALSE),"")</f>
        <v/>
      </c>
      <c r="H3243" t="str">
        <f>IFERROR(VLOOKUP(B3243,Attendance!D:BQ,65,FALSE),"")</f>
        <v/>
      </c>
      <c r="I3243" t="str">
        <f>IFERROR(VLOOKUP(B3243,Misconduct!D:M,8,FALSE),"")</f>
        <v/>
      </c>
      <c r="J3243" t="str">
        <f>IFERROR(VLOOKUP(B3243,Misconduct!D:M,9,FALSE),"")</f>
        <v/>
      </c>
      <c r="K3243" t="str">
        <f>IFERROR(VLOOKUP(B3243,Misconduct!D:M,10,FALSE),"")</f>
        <v/>
      </c>
    </row>
    <row r="3244" spans="1:11">
      <c r="A3244" s="161" t="str">
        <f>IF(Personal_Development!C3138="","",Personal_Development!C3138)</f>
        <v/>
      </c>
      <c r="B3244" t="str">
        <f>IF(Personal_Development!D3138="","",Personal_Development!D3138)</f>
        <v/>
      </c>
      <c r="C3244" t="str">
        <f>IF(Personal_Development!E3138="","",Personal_Development!E3138)</f>
        <v/>
      </c>
      <c r="D3244" t="str">
        <f>IFERROR(VLOOKUP(B3244,Personal_Development!D:DL,113,FALSE),"")</f>
        <v/>
      </c>
      <c r="E3244" t="str">
        <f>IFERROR(VLOOKUP(B3244,Kaizen!D:X,21,FALSE),"")</f>
        <v/>
      </c>
      <c r="F3244" t="str">
        <f>IFERROR(VLOOKUP(B3244,'Safety Idea'!D:X,21,FALSE),"")</f>
        <v/>
      </c>
      <c r="G3244" t="str">
        <f>IFERROR(VLOOKUP(B3244,'Compulsory Training'!D:Z,23,FALSE),"")</f>
        <v/>
      </c>
      <c r="H3244" t="str">
        <f>IFERROR(VLOOKUP(B3244,Attendance!D:BQ,65,FALSE),"")</f>
        <v/>
      </c>
      <c r="I3244" t="str">
        <f>IFERROR(VLOOKUP(B3244,Misconduct!D:M,8,FALSE),"")</f>
        <v/>
      </c>
      <c r="J3244" t="str">
        <f>IFERROR(VLOOKUP(B3244,Misconduct!D:M,9,FALSE),"")</f>
        <v/>
      </c>
      <c r="K3244" t="str">
        <f>IFERROR(VLOOKUP(B3244,Misconduct!D:M,10,FALSE),"")</f>
        <v/>
      </c>
    </row>
    <row r="3245" spans="1:11">
      <c r="A3245" s="161" t="str">
        <f>IF(Personal_Development!C3139="","",Personal_Development!C3139)</f>
        <v/>
      </c>
      <c r="B3245" t="str">
        <f>IF(Personal_Development!D3139="","",Personal_Development!D3139)</f>
        <v/>
      </c>
      <c r="C3245" t="str">
        <f>IF(Personal_Development!E3139="","",Personal_Development!E3139)</f>
        <v/>
      </c>
      <c r="D3245" t="str">
        <f>IFERROR(VLOOKUP(B3245,Personal_Development!D:DL,113,FALSE),"")</f>
        <v/>
      </c>
      <c r="E3245" t="str">
        <f>IFERROR(VLOOKUP(B3245,Kaizen!D:X,21,FALSE),"")</f>
        <v/>
      </c>
      <c r="F3245" t="str">
        <f>IFERROR(VLOOKUP(B3245,'Safety Idea'!D:X,21,FALSE),"")</f>
        <v/>
      </c>
      <c r="G3245" t="str">
        <f>IFERROR(VLOOKUP(B3245,'Compulsory Training'!D:Z,23,FALSE),"")</f>
        <v/>
      </c>
      <c r="H3245" t="str">
        <f>IFERROR(VLOOKUP(B3245,Attendance!D:BQ,65,FALSE),"")</f>
        <v/>
      </c>
      <c r="I3245" t="str">
        <f>IFERROR(VLOOKUP(B3245,Misconduct!D:M,8,FALSE),"")</f>
        <v/>
      </c>
      <c r="J3245" t="str">
        <f>IFERROR(VLOOKUP(B3245,Misconduct!D:M,9,FALSE),"")</f>
        <v/>
      </c>
      <c r="K3245" t="str">
        <f>IFERROR(VLOOKUP(B3245,Misconduct!D:M,10,FALSE),"")</f>
        <v/>
      </c>
    </row>
    <row r="3246" spans="1:11">
      <c r="A3246" s="161" t="str">
        <f>IF(Personal_Development!C3140="","",Personal_Development!C3140)</f>
        <v/>
      </c>
      <c r="B3246" t="str">
        <f>IF(Personal_Development!D3140="","",Personal_Development!D3140)</f>
        <v/>
      </c>
      <c r="C3246" t="str">
        <f>IF(Personal_Development!E3140="","",Personal_Development!E3140)</f>
        <v/>
      </c>
      <c r="D3246" t="str">
        <f>IFERROR(VLOOKUP(B3246,Personal_Development!D:DL,113,FALSE),"")</f>
        <v/>
      </c>
      <c r="E3246" t="str">
        <f>IFERROR(VLOOKUP(B3246,Kaizen!D:X,21,FALSE),"")</f>
        <v/>
      </c>
      <c r="F3246" t="str">
        <f>IFERROR(VLOOKUP(B3246,'Safety Idea'!D:X,21,FALSE),"")</f>
        <v/>
      </c>
      <c r="G3246" t="str">
        <f>IFERROR(VLOOKUP(B3246,'Compulsory Training'!D:Z,23,FALSE),"")</f>
        <v/>
      </c>
      <c r="H3246" t="str">
        <f>IFERROR(VLOOKUP(B3246,Attendance!D:BQ,65,FALSE),"")</f>
        <v/>
      </c>
      <c r="I3246" t="str">
        <f>IFERROR(VLOOKUP(B3246,Misconduct!D:M,8,FALSE),"")</f>
        <v/>
      </c>
      <c r="J3246" t="str">
        <f>IFERROR(VLOOKUP(B3246,Misconduct!D:M,9,FALSE),"")</f>
        <v/>
      </c>
      <c r="K3246" t="str">
        <f>IFERROR(VLOOKUP(B3246,Misconduct!D:M,10,FALSE),"")</f>
        <v/>
      </c>
    </row>
    <row r="3247" spans="1:11">
      <c r="A3247" s="161" t="str">
        <f>IF(Personal_Development!C3141="","",Personal_Development!C3141)</f>
        <v/>
      </c>
      <c r="B3247" t="str">
        <f>IF(Personal_Development!D3141="","",Personal_Development!D3141)</f>
        <v/>
      </c>
      <c r="C3247" t="str">
        <f>IF(Personal_Development!E3141="","",Personal_Development!E3141)</f>
        <v/>
      </c>
      <c r="D3247" t="str">
        <f>IFERROR(VLOOKUP(B3247,Personal_Development!D:DL,113,FALSE),"")</f>
        <v/>
      </c>
      <c r="E3247" t="str">
        <f>IFERROR(VLOOKUP(B3247,Kaizen!D:X,21,FALSE),"")</f>
        <v/>
      </c>
      <c r="F3247" t="str">
        <f>IFERROR(VLOOKUP(B3247,'Safety Idea'!D:X,21,FALSE),"")</f>
        <v/>
      </c>
      <c r="G3247" t="str">
        <f>IFERROR(VLOOKUP(B3247,'Compulsory Training'!D:Z,23,FALSE),"")</f>
        <v/>
      </c>
      <c r="H3247" t="str">
        <f>IFERROR(VLOOKUP(B3247,Attendance!D:BQ,65,FALSE),"")</f>
        <v/>
      </c>
      <c r="I3247" t="str">
        <f>IFERROR(VLOOKUP(B3247,Misconduct!D:M,8,FALSE),"")</f>
        <v/>
      </c>
      <c r="J3247" t="str">
        <f>IFERROR(VLOOKUP(B3247,Misconduct!D:M,9,FALSE),"")</f>
        <v/>
      </c>
      <c r="K3247" t="str">
        <f>IFERROR(VLOOKUP(B3247,Misconduct!D:M,10,FALSE),"")</f>
        <v/>
      </c>
    </row>
    <row r="3248" spans="1:11">
      <c r="A3248" s="161" t="str">
        <f>IF(Personal_Development!C3142="","",Personal_Development!C3142)</f>
        <v/>
      </c>
      <c r="B3248" t="str">
        <f>IF(Personal_Development!D3142="","",Personal_Development!D3142)</f>
        <v/>
      </c>
      <c r="C3248" t="str">
        <f>IF(Personal_Development!E3142="","",Personal_Development!E3142)</f>
        <v/>
      </c>
      <c r="D3248" t="str">
        <f>IFERROR(VLOOKUP(B3248,Personal_Development!D:DL,113,FALSE),"")</f>
        <v/>
      </c>
      <c r="E3248" t="str">
        <f>IFERROR(VLOOKUP(B3248,Kaizen!D:X,21,FALSE),"")</f>
        <v/>
      </c>
      <c r="F3248" t="str">
        <f>IFERROR(VLOOKUP(B3248,'Safety Idea'!D:X,21,FALSE),"")</f>
        <v/>
      </c>
      <c r="G3248" t="str">
        <f>IFERROR(VLOOKUP(B3248,'Compulsory Training'!D:Z,23,FALSE),"")</f>
        <v/>
      </c>
      <c r="H3248" t="str">
        <f>IFERROR(VLOOKUP(B3248,Attendance!D:BQ,65,FALSE),"")</f>
        <v/>
      </c>
      <c r="I3248" t="str">
        <f>IFERROR(VLOOKUP(B3248,Misconduct!D:M,8,FALSE),"")</f>
        <v/>
      </c>
      <c r="J3248" t="str">
        <f>IFERROR(VLOOKUP(B3248,Misconduct!D:M,9,FALSE),"")</f>
        <v/>
      </c>
      <c r="K3248" t="str">
        <f>IFERROR(VLOOKUP(B3248,Misconduct!D:M,10,FALSE),"")</f>
        <v/>
      </c>
    </row>
    <row r="3249" spans="1:11">
      <c r="A3249" s="161" t="str">
        <f>IF(Personal_Development!C3143="","",Personal_Development!C3143)</f>
        <v/>
      </c>
      <c r="B3249" t="str">
        <f>IF(Personal_Development!D3143="","",Personal_Development!D3143)</f>
        <v/>
      </c>
      <c r="C3249" t="str">
        <f>IF(Personal_Development!E3143="","",Personal_Development!E3143)</f>
        <v/>
      </c>
      <c r="D3249" t="str">
        <f>IFERROR(VLOOKUP(B3249,Personal_Development!D:DL,113,FALSE),"")</f>
        <v/>
      </c>
      <c r="E3249" t="str">
        <f>IFERROR(VLOOKUP(B3249,Kaizen!D:X,21,FALSE),"")</f>
        <v/>
      </c>
      <c r="F3249" t="str">
        <f>IFERROR(VLOOKUP(B3249,'Safety Idea'!D:X,21,FALSE),"")</f>
        <v/>
      </c>
      <c r="G3249" t="str">
        <f>IFERROR(VLOOKUP(B3249,'Compulsory Training'!D:Z,23,FALSE),"")</f>
        <v/>
      </c>
      <c r="H3249" t="str">
        <f>IFERROR(VLOOKUP(B3249,Attendance!D:BQ,65,FALSE),"")</f>
        <v/>
      </c>
      <c r="I3249" t="str">
        <f>IFERROR(VLOOKUP(B3249,Misconduct!D:M,8,FALSE),"")</f>
        <v/>
      </c>
      <c r="J3249" t="str">
        <f>IFERROR(VLOOKUP(B3249,Misconduct!D:M,9,FALSE),"")</f>
        <v/>
      </c>
      <c r="K3249" t="str">
        <f>IFERROR(VLOOKUP(B3249,Misconduct!D:M,10,FALSE),"")</f>
        <v/>
      </c>
    </row>
    <row r="3250" spans="1:11">
      <c r="A3250" s="161" t="str">
        <f>IF(Personal_Development!C3144="","",Personal_Development!C3144)</f>
        <v/>
      </c>
      <c r="B3250" t="str">
        <f>IF(Personal_Development!D3144="","",Personal_Development!D3144)</f>
        <v/>
      </c>
      <c r="C3250" t="str">
        <f>IF(Personal_Development!E3144="","",Personal_Development!E3144)</f>
        <v/>
      </c>
      <c r="D3250" t="str">
        <f>IFERROR(VLOOKUP(B3250,Personal_Development!D:DL,113,FALSE),"")</f>
        <v/>
      </c>
      <c r="E3250" t="str">
        <f>IFERROR(VLOOKUP(B3250,Kaizen!D:X,21,FALSE),"")</f>
        <v/>
      </c>
      <c r="F3250" t="str">
        <f>IFERROR(VLOOKUP(B3250,'Safety Idea'!D:X,21,FALSE),"")</f>
        <v/>
      </c>
      <c r="G3250" t="str">
        <f>IFERROR(VLOOKUP(B3250,'Compulsory Training'!D:Z,23,FALSE),"")</f>
        <v/>
      </c>
      <c r="H3250" t="str">
        <f>IFERROR(VLOOKUP(B3250,Attendance!D:BQ,65,FALSE),"")</f>
        <v/>
      </c>
      <c r="I3250" t="str">
        <f>IFERROR(VLOOKUP(B3250,Misconduct!D:M,8,FALSE),"")</f>
        <v/>
      </c>
      <c r="J3250" t="str">
        <f>IFERROR(VLOOKUP(B3250,Misconduct!D:M,9,FALSE),"")</f>
        <v/>
      </c>
      <c r="K3250" t="str">
        <f>IFERROR(VLOOKUP(B3250,Misconduct!D:M,10,FALSE),"")</f>
        <v/>
      </c>
    </row>
    <row r="3251" spans="1:11">
      <c r="A3251" s="161" t="str">
        <f>IF(Personal_Development!C3145="","",Personal_Development!C3145)</f>
        <v/>
      </c>
      <c r="B3251" t="str">
        <f>IF(Personal_Development!D3145="","",Personal_Development!D3145)</f>
        <v/>
      </c>
      <c r="C3251" t="str">
        <f>IF(Personal_Development!E3145="","",Personal_Development!E3145)</f>
        <v/>
      </c>
      <c r="D3251" t="str">
        <f>IFERROR(VLOOKUP(B3251,Personal_Development!D:DL,113,FALSE),"")</f>
        <v/>
      </c>
      <c r="E3251" t="str">
        <f>IFERROR(VLOOKUP(B3251,Kaizen!D:X,21,FALSE),"")</f>
        <v/>
      </c>
      <c r="F3251" t="str">
        <f>IFERROR(VLOOKUP(B3251,'Safety Idea'!D:X,21,FALSE),"")</f>
        <v/>
      </c>
      <c r="G3251" t="str">
        <f>IFERROR(VLOOKUP(B3251,'Compulsory Training'!D:Z,23,FALSE),"")</f>
        <v/>
      </c>
      <c r="H3251" t="str">
        <f>IFERROR(VLOOKUP(B3251,Attendance!D:BQ,65,FALSE),"")</f>
        <v/>
      </c>
      <c r="I3251" t="str">
        <f>IFERROR(VLOOKUP(B3251,Misconduct!D:M,8,FALSE),"")</f>
        <v/>
      </c>
      <c r="J3251" t="str">
        <f>IFERROR(VLOOKUP(B3251,Misconduct!D:M,9,FALSE),"")</f>
        <v/>
      </c>
      <c r="K3251" t="str">
        <f>IFERROR(VLOOKUP(B3251,Misconduct!D:M,10,FALSE),"")</f>
        <v/>
      </c>
    </row>
    <row r="3252" spans="1:11">
      <c r="A3252" s="161" t="str">
        <f>IF(Personal_Development!C3146="","",Personal_Development!C3146)</f>
        <v/>
      </c>
      <c r="B3252" t="str">
        <f>IF(Personal_Development!D3146="","",Personal_Development!D3146)</f>
        <v/>
      </c>
      <c r="C3252" t="str">
        <f>IF(Personal_Development!E3146="","",Personal_Development!E3146)</f>
        <v/>
      </c>
      <c r="D3252" t="str">
        <f>IFERROR(VLOOKUP(B3252,Personal_Development!D:DL,113,FALSE),"")</f>
        <v/>
      </c>
      <c r="E3252" t="str">
        <f>IFERROR(VLOOKUP(B3252,Kaizen!D:X,21,FALSE),"")</f>
        <v/>
      </c>
      <c r="F3252" t="str">
        <f>IFERROR(VLOOKUP(B3252,'Safety Idea'!D:X,21,FALSE),"")</f>
        <v/>
      </c>
      <c r="G3252" t="str">
        <f>IFERROR(VLOOKUP(B3252,'Compulsory Training'!D:Z,23,FALSE),"")</f>
        <v/>
      </c>
      <c r="H3252" t="str">
        <f>IFERROR(VLOOKUP(B3252,Attendance!D:BQ,65,FALSE),"")</f>
        <v/>
      </c>
      <c r="I3252" t="str">
        <f>IFERROR(VLOOKUP(B3252,Misconduct!D:M,8,FALSE),"")</f>
        <v/>
      </c>
      <c r="J3252" t="str">
        <f>IFERROR(VLOOKUP(B3252,Misconduct!D:M,9,FALSE),"")</f>
        <v/>
      </c>
      <c r="K3252" t="str">
        <f>IFERROR(VLOOKUP(B3252,Misconduct!D:M,10,FALSE),"")</f>
        <v/>
      </c>
    </row>
    <row r="3253" spans="1:11">
      <c r="A3253" s="161" t="str">
        <f>IF(Personal_Development!C3147="","",Personal_Development!C3147)</f>
        <v/>
      </c>
      <c r="B3253" t="str">
        <f>IF(Personal_Development!D3147="","",Personal_Development!D3147)</f>
        <v/>
      </c>
      <c r="C3253" t="str">
        <f>IF(Personal_Development!E3147="","",Personal_Development!E3147)</f>
        <v/>
      </c>
      <c r="D3253" t="str">
        <f>IFERROR(VLOOKUP(B3253,Personal_Development!D:DL,113,FALSE),"")</f>
        <v/>
      </c>
      <c r="E3253" t="str">
        <f>IFERROR(VLOOKUP(B3253,Kaizen!D:X,21,FALSE),"")</f>
        <v/>
      </c>
      <c r="F3253" t="str">
        <f>IFERROR(VLOOKUP(B3253,'Safety Idea'!D:X,21,FALSE),"")</f>
        <v/>
      </c>
      <c r="G3253" t="str">
        <f>IFERROR(VLOOKUP(B3253,'Compulsory Training'!D:Z,23,FALSE),"")</f>
        <v/>
      </c>
      <c r="H3253" t="str">
        <f>IFERROR(VLOOKUP(B3253,Attendance!D:BQ,65,FALSE),"")</f>
        <v/>
      </c>
      <c r="I3253" t="str">
        <f>IFERROR(VLOOKUP(B3253,Misconduct!D:M,8,FALSE),"")</f>
        <v/>
      </c>
      <c r="J3253" t="str">
        <f>IFERROR(VLOOKUP(B3253,Misconduct!D:M,9,FALSE),"")</f>
        <v/>
      </c>
      <c r="K3253" t="str">
        <f>IFERROR(VLOOKUP(B3253,Misconduct!D:M,10,FALSE),"")</f>
        <v/>
      </c>
    </row>
    <row r="3254" spans="1:11">
      <c r="A3254" s="161" t="str">
        <f>IF(Personal_Development!C3148="","",Personal_Development!C3148)</f>
        <v/>
      </c>
      <c r="B3254" t="str">
        <f>IF(Personal_Development!D3148="","",Personal_Development!D3148)</f>
        <v/>
      </c>
      <c r="C3254" t="str">
        <f>IF(Personal_Development!E3148="","",Personal_Development!E3148)</f>
        <v/>
      </c>
      <c r="D3254" t="str">
        <f>IFERROR(VLOOKUP(B3254,Personal_Development!D:DL,113,FALSE),"")</f>
        <v/>
      </c>
      <c r="E3254" t="str">
        <f>IFERROR(VLOOKUP(B3254,Kaizen!D:X,21,FALSE),"")</f>
        <v/>
      </c>
      <c r="F3254" t="str">
        <f>IFERROR(VLOOKUP(B3254,'Safety Idea'!D:X,21,FALSE),"")</f>
        <v/>
      </c>
      <c r="G3254" t="str">
        <f>IFERROR(VLOOKUP(B3254,'Compulsory Training'!D:Z,23,FALSE),"")</f>
        <v/>
      </c>
      <c r="H3254" t="str">
        <f>IFERROR(VLOOKUP(B3254,Attendance!D:BQ,65,FALSE),"")</f>
        <v/>
      </c>
      <c r="I3254" t="str">
        <f>IFERROR(VLOOKUP(B3254,Misconduct!D:M,8,FALSE),"")</f>
        <v/>
      </c>
      <c r="J3254" t="str">
        <f>IFERROR(VLOOKUP(B3254,Misconduct!D:M,9,FALSE),"")</f>
        <v/>
      </c>
      <c r="K3254" t="str">
        <f>IFERROR(VLOOKUP(B3254,Misconduct!D:M,10,FALSE),"")</f>
        <v/>
      </c>
    </row>
    <row r="3255" spans="1:11">
      <c r="A3255" s="161" t="str">
        <f>IF(Personal_Development!C3149="","",Personal_Development!C3149)</f>
        <v/>
      </c>
      <c r="B3255" t="str">
        <f>IF(Personal_Development!D3149="","",Personal_Development!D3149)</f>
        <v/>
      </c>
      <c r="C3255" t="str">
        <f>IF(Personal_Development!E3149="","",Personal_Development!E3149)</f>
        <v/>
      </c>
      <c r="D3255" t="str">
        <f>IFERROR(VLOOKUP(B3255,Personal_Development!D:DL,113,FALSE),"")</f>
        <v/>
      </c>
      <c r="E3255" t="str">
        <f>IFERROR(VLOOKUP(B3255,Kaizen!D:X,21,FALSE),"")</f>
        <v/>
      </c>
      <c r="F3255" t="str">
        <f>IFERROR(VLOOKUP(B3255,'Safety Idea'!D:X,21,FALSE),"")</f>
        <v/>
      </c>
      <c r="G3255" t="str">
        <f>IFERROR(VLOOKUP(B3255,'Compulsory Training'!D:Z,23,FALSE),"")</f>
        <v/>
      </c>
      <c r="H3255" t="str">
        <f>IFERROR(VLOOKUP(B3255,Attendance!D:BQ,65,FALSE),"")</f>
        <v/>
      </c>
      <c r="I3255" t="str">
        <f>IFERROR(VLOOKUP(B3255,Misconduct!D:M,8,FALSE),"")</f>
        <v/>
      </c>
      <c r="J3255" t="str">
        <f>IFERROR(VLOOKUP(B3255,Misconduct!D:M,9,FALSE),"")</f>
        <v/>
      </c>
      <c r="K3255" t="str">
        <f>IFERROR(VLOOKUP(B3255,Misconduct!D:M,10,FALSE),"")</f>
        <v/>
      </c>
    </row>
    <row r="3256" spans="1:11">
      <c r="A3256" s="161" t="str">
        <f>IF(Personal_Development!C3150="","",Personal_Development!C3150)</f>
        <v/>
      </c>
      <c r="B3256" t="str">
        <f>IF(Personal_Development!D3150="","",Personal_Development!D3150)</f>
        <v/>
      </c>
      <c r="C3256" t="str">
        <f>IF(Personal_Development!E3150="","",Personal_Development!E3150)</f>
        <v/>
      </c>
      <c r="D3256" t="str">
        <f>IFERROR(VLOOKUP(B3256,Personal_Development!D:DL,113,FALSE),"")</f>
        <v/>
      </c>
      <c r="E3256" t="str">
        <f>IFERROR(VLOOKUP(B3256,Kaizen!D:X,21,FALSE),"")</f>
        <v/>
      </c>
      <c r="F3256" t="str">
        <f>IFERROR(VLOOKUP(B3256,'Safety Idea'!D:X,21,FALSE),"")</f>
        <v/>
      </c>
      <c r="G3256" t="str">
        <f>IFERROR(VLOOKUP(B3256,'Compulsory Training'!D:Z,23,FALSE),"")</f>
        <v/>
      </c>
      <c r="H3256" t="str">
        <f>IFERROR(VLOOKUP(B3256,Attendance!D:BQ,65,FALSE),"")</f>
        <v/>
      </c>
      <c r="I3256" t="str">
        <f>IFERROR(VLOOKUP(B3256,Misconduct!D:M,8,FALSE),"")</f>
        <v/>
      </c>
      <c r="J3256" t="str">
        <f>IFERROR(VLOOKUP(B3256,Misconduct!D:M,9,FALSE),"")</f>
        <v/>
      </c>
      <c r="K3256" t="str">
        <f>IFERROR(VLOOKUP(B3256,Misconduct!D:M,10,FALSE),"")</f>
        <v/>
      </c>
    </row>
    <row r="3257" spans="1:11">
      <c r="A3257" s="161" t="str">
        <f>IF(Personal_Development!C3151="","",Personal_Development!C3151)</f>
        <v/>
      </c>
      <c r="B3257" t="str">
        <f>IF(Personal_Development!D3151="","",Personal_Development!D3151)</f>
        <v/>
      </c>
      <c r="C3257" t="str">
        <f>IF(Personal_Development!E3151="","",Personal_Development!E3151)</f>
        <v/>
      </c>
      <c r="D3257" t="str">
        <f>IFERROR(VLOOKUP(B3257,Personal_Development!D:DL,113,FALSE),"")</f>
        <v/>
      </c>
      <c r="E3257" t="str">
        <f>IFERROR(VLOOKUP(B3257,Kaizen!D:X,21,FALSE),"")</f>
        <v/>
      </c>
      <c r="F3257" t="str">
        <f>IFERROR(VLOOKUP(B3257,'Safety Idea'!D:X,21,FALSE),"")</f>
        <v/>
      </c>
      <c r="G3257" t="str">
        <f>IFERROR(VLOOKUP(B3257,'Compulsory Training'!D:Z,23,FALSE),"")</f>
        <v/>
      </c>
      <c r="H3257" t="str">
        <f>IFERROR(VLOOKUP(B3257,Attendance!D:BQ,65,FALSE),"")</f>
        <v/>
      </c>
      <c r="I3257" t="str">
        <f>IFERROR(VLOOKUP(B3257,Misconduct!D:M,8,FALSE),"")</f>
        <v/>
      </c>
      <c r="J3257" t="str">
        <f>IFERROR(VLOOKUP(B3257,Misconduct!D:M,9,FALSE),"")</f>
        <v/>
      </c>
      <c r="K3257" t="str">
        <f>IFERROR(VLOOKUP(B3257,Misconduct!D:M,10,FALSE),"")</f>
        <v/>
      </c>
    </row>
    <row r="3258" spans="1:11">
      <c r="A3258" s="161" t="str">
        <f>IF(Personal_Development!C3152="","",Personal_Development!C3152)</f>
        <v/>
      </c>
      <c r="B3258" t="str">
        <f>IF(Personal_Development!D3152="","",Personal_Development!D3152)</f>
        <v/>
      </c>
      <c r="C3258" t="str">
        <f>IF(Personal_Development!E3152="","",Personal_Development!E3152)</f>
        <v/>
      </c>
      <c r="D3258" t="str">
        <f>IFERROR(VLOOKUP(B3258,Personal_Development!D:DL,113,FALSE),"")</f>
        <v/>
      </c>
      <c r="E3258" t="str">
        <f>IFERROR(VLOOKUP(B3258,Kaizen!D:X,21,FALSE),"")</f>
        <v/>
      </c>
      <c r="F3258" t="str">
        <f>IFERROR(VLOOKUP(B3258,'Safety Idea'!D:X,21,FALSE),"")</f>
        <v/>
      </c>
      <c r="G3258" t="str">
        <f>IFERROR(VLOOKUP(B3258,'Compulsory Training'!D:Z,23,FALSE),"")</f>
        <v/>
      </c>
      <c r="H3258" t="str">
        <f>IFERROR(VLOOKUP(B3258,Attendance!D:BQ,65,FALSE),"")</f>
        <v/>
      </c>
      <c r="I3258" t="str">
        <f>IFERROR(VLOOKUP(B3258,Misconduct!D:M,8,FALSE),"")</f>
        <v/>
      </c>
      <c r="J3258" t="str">
        <f>IFERROR(VLOOKUP(B3258,Misconduct!D:M,9,FALSE),"")</f>
        <v/>
      </c>
      <c r="K3258" t="str">
        <f>IFERROR(VLOOKUP(B3258,Misconduct!D:M,10,FALSE),"")</f>
        <v/>
      </c>
    </row>
    <row r="3259" spans="1:11">
      <c r="A3259" s="161" t="str">
        <f>IF(Personal_Development!C3153="","",Personal_Development!C3153)</f>
        <v/>
      </c>
      <c r="B3259" t="str">
        <f>IF(Personal_Development!D3153="","",Personal_Development!D3153)</f>
        <v/>
      </c>
      <c r="C3259" t="str">
        <f>IF(Personal_Development!E3153="","",Personal_Development!E3153)</f>
        <v/>
      </c>
      <c r="D3259" t="str">
        <f>IFERROR(VLOOKUP(B3259,Personal_Development!D:DL,113,FALSE),"")</f>
        <v/>
      </c>
      <c r="E3259" t="str">
        <f>IFERROR(VLOOKUP(B3259,Kaizen!D:X,21,FALSE),"")</f>
        <v/>
      </c>
      <c r="F3259" t="str">
        <f>IFERROR(VLOOKUP(B3259,'Safety Idea'!D:X,21,FALSE),"")</f>
        <v/>
      </c>
      <c r="G3259" t="str">
        <f>IFERROR(VLOOKUP(B3259,'Compulsory Training'!D:Z,23,FALSE),"")</f>
        <v/>
      </c>
      <c r="H3259" t="str">
        <f>IFERROR(VLOOKUP(B3259,Attendance!D:BQ,65,FALSE),"")</f>
        <v/>
      </c>
      <c r="I3259" t="str">
        <f>IFERROR(VLOOKUP(B3259,Misconduct!D:M,8,FALSE),"")</f>
        <v/>
      </c>
      <c r="J3259" t="str">
        <f>IFERROR(VLOOKUP(B3259,Misconduct!D:M,9,FALSE),"")</f>
        <v/>
      </c>
      <c r="K3259" t="str">
        <f>IFERROR(VLOOKUP(B3259,Misconduct!D:M,10,FALSE),"")</f>
        <v/>
      </c>
    </row>
    <row r="3260" spans="1:11">
      <c r="A3260" s="161" t="str">
        <f>IF(Personal_Development!C3154="","",Personal_Development!C3154)</f>
        <v/>
      </c>
      <c r="B3260" t="str">
        <f>IF(Personal_Development!D3154="","",Personal_Development!D3154)</f>
        <v/>
      </c>
      <c r="C3260" t="str">
        <f>IF(Personal_Development!E3154="","",Personal_Development!E3154)</f>
        <v/>
      </c>
      <c r="D3260" t="str">
        <f>IFERROR(VLOOKUP(B3260,Personal_Development!D:DL,113,FALSE),"")</f>
        <v/>
      </c>
      <c r="E3260" t="str">
        <f>IFERROR(VLOOKUP(B3260,Kaizen!D:X,21,FALSE),"")</f>
        <v/>
      </c>
      <c r="F3260" t="str">
        <f>IFERROR(VLOOKUP(B3260,'Safety Idea'!D:X,21,FALSE),"")</f>
        <v/>
      </c>
      <c r="G3260" t="str">
        <f>IFERROR(VLOOKUP(B3260,'Compulsory Training'!D:Z,23,FALSE),"")</f>
        <v/>
      </c>
      <c r="H3260" t="str">
        <f>IFERROR(VLOOKUP(B3260,Attendance!D:BQ,65,FALSE),"")</f>
        <v/>
      </c>
      <c r="I3260" t="str">
        <f>IFERROR(VLOOKUP(B3260,Misconduct!D:M,8,FALSE),"")</f>
        <v/>
      </c>
      <c r="J3260" t="str">
        <f>IFERROR(VLOOKUP(B3260,Misconduct!D:M,9,FALSE),"")</f>
        <v/>
      </c>
      <c r="K3260" t="str">
        <f>IFERROR(VLOOKUP(B3260,Misconduct!D:M,10,FALSE),"")</f>
        <v/>
      </c>
    </row>
    <row r="3261" spans="1:11">
      <c r="A3261" s="161" t="str">
        <f>IF(Personal_Development!C3155="","",Personal_Development!C3155)</f>
        <v/>
      </c>
      <c r="B3261" t="str">
        <f>IF(Personal_Development!D3155="","",Personal_Development!D3155)</f>
        <v/>
      </c>
      <c r="C3261" t="str">
        <f>IF(Personal_Development!E3155="","",Personal_Development!E3155)</f>
        <v/>
      </c>
      <c r="D3261" t="str">
        <f>IFERROR(VLOOKUP(B3261,Personal_Development!D:DL,113,FALSE),"")</f>
        <v/>
      </c>
      <c r="E3261" t="str">
        <f>IFERROR(VLOOKUP(B3261,Kaizen!D:X,21,FALSE),"")</f>
        <v/>
      </c>
      <c r="F3261" t="str">
        <f>IFERROR(VLOOKUP(B3261,'Safety Idea'!D:X,21,FALSE),"")</f>
        <v/>
      </c>
      <c r="G3261" t="str">
        <f>IFERROR(VLOOKUP(B3261,'Compulsory Training'!D:Z,23,FALSE),"")</f>
        <v/>
      </c>
      <c r="H3261" t="str">
        <f>IFERROR(VLOOKUP(B3261,Attendance!D:BQ,65,FALSE),"")</f>
        <v/>
      </c>
      <c r="I3261" t="str">
        <f>IFERROR(VLOOKUP(B3261,Misconduct!D:M,8,FALSE),"")</f>
        <v/>
      </c>
      <c r="J3261" t="str">
        <f>IFERROR(VLOOKUP(B3261,Misconduct!D:M,9,FALSE),"")</f>
        <v/>
      </c>
      <c r="K3261" t="str">
        <f>IFERROR(VLOOKUP(B3261,Misconduct!D:M,10,FALSE),"")</f>
        <v/>
      </c>
    </row>
    <row r="3262" spans="1:11">
      <c r="A3262" s="161" t="str">
        <f>IF(Personal_Development!C3156="","",Personal_Development!C3156)</f>
        <v/>
      </c>
      <c r="B3262" t="str">
        <f>IF(Personal_Development!D3156="","",Personal_Development!D3156)</f>
        <v/>
      </c>
      <c r="C3262" t="str">
        <f>IF(Personal_Development!E3156="","",Personal_Development!E3156)</f>
        <v/>
      </c>
      <c r="D3262" t="str">
        <f>IFERROR(VLOOKUP(B3262,Personal_Development!D:DL,113,FALSE),"")</f>
        <v/>
      </c>
      <c r="E3262" t="str">
        <f>IFERROR(VLOOKUP(B3262,Kaizen!D:X,21,FALSE),"")</f>
        <v/>
      </c>
      <c r="F3262" t="str">
        <f>IFERROR(VLOOKUP(B3262,'Safety Idea'!D:X,21,FALSE),"")</f>
        <v/>
      </c>
      <c r="G3262" t="str">
        <f>IFERROR(VLOOKUP(B3262,'Compulsory Training'!D:Z,23,FALSE),"")</f>
        <v/>
      </c>
      <c r="H3262" t="str">
        <f>IFERROR(VLOOKUP(B3262,Attendance!D:BQ,65,FALSE),"")</f>
        <v/>
      </c>
      <c r="I3262" t="str">
        <f>IFERROR(VLOOKUP(B3262,Misconduct!D:M,8,FALSE),"")</f>
        <v/>
      </c>
      <c r="J3262" t="str">
        <f>IFERROR(VLOOKUP(B3262,Misconduct!D:M,9,FALSE),"")</f>
        <v/>
      </c>
      <c r="K3262" t="str">
        <f>IFERROR(VLOOKUP(B3262,Misconduct!D:M,10,FALSE),"")</f>
        <v/>
      </c>
    </row>
    <row r="3263" spans="1:11">
      <c r="A3263" s="161" t="str">
        <f>IF(Personal_Development!C3157="","",Personal_Development!C3157)</f>
        <v/>
      </c>
      <c r="B3263" t="str">
        <f>IF(Personal_Development!D3157="","",Personal_Development!D3157)</f>
        <v/>
      </c>
      <c r="C3263" t="str">
        <f>IF(Personal_Development!E3157="","",Personal_Development!E3157)</f>
        <v/>
      </c>
      <c r="D3263" t="str">
        <f>IFERROR(VLOOKUP(B3263,Personal_Development!D:DL,113,FALSE),"")</f>
        <v/>
      </c>
      <c r="E3263" t="str">
        <f>IFERROR(VLOOKUP(B3263,Kaizen!D:X,21,FALSE),"")</f>
        <v/>
      </c>
      <c r="F3263" t="str">
        <f>IFERROR(VLOOKUP(B3263,'Safety Idea'!D:X,21,FALSE),"")</f>
        <v/>
      </c>
      <c r="G3263" t="str">
        <f>IFERROR(VLOOKUP(B3263,'Compulsory Training'!D:Z,23,FALSE),"")</f>
        <v/>
      </c>
      <c r="H3263" t="str">
        <f>IFERROR(VLOOKUP(B3263,Attendance!D:BQ,65,FALSE),"")</f>
        <v/>
      </c>
      <c r="I3263" t="str">
        <f>IFERROR(VLOOKUP(B3263,Misconduct!D:M,8,FALSE),"")</f>
        <v/>
      </c>
      <c r="J3263" t="str">
        <f>IFERROR(VLOOKUP(B3263,Misconduct!D:M,9,FALSE),"")</f>
        <v/>
      </c>
      <c r="K3263" t="str">
        <f>IFERROR(VLOOKUP(B3263,Misconduct!D:M,10,FALSE),"")</f>
        <v/>
      </c>
    </row>
    <row r="3264" spans="1:11">
      <c r="A3264" s="161" t="str">
        <f>IF(Personal_Development!C3158="","",Personal_Development!C3158)</f>
        <v/>
      </c>
      <c r="B3264" t="str">
        <f>IF(Personal_Development!D3158="","",Personal_Development!D3158)</f>
        <v/>
      </c>
      <c r="C3264" t="str">
        <f>IF(Personal_Development!E3158="","",Personal_Development!E3158)</f>
        <v/>
      </c>
      <c r="D3264" t="str">
        <f>IFERROR(VLOOKUP(B3264,Personal_Development!D:DL,113,FALSE),"")</f>
        <v/>
      </c>
      <c r="E3264" t="str">
        <f>IFERROR(VLOOKUP(B3264,Kaizen!D:X,21,FALSE),"")</f>
        <v/>
      </c>
      <c r="F3264" t="str">
        <f>IFERROR(VLOOKUP(B3264,'Safety Idea'!D:X,21,FALSE),"")</f>
        <v/>
      </c>
      <c r="G3264" t="str">
        <f>IFERROR(VLOOKUP(B3264,'Compulsory Training'!D:Z,23,FALSE),"")</f>
        <v/>
      </c>
      <c r="H3264" t="str">
        <f>IFERROR(VLOOKUP(B3264,Attendance!D:BQ,65,FALSE),"")</f>
        <v/>
      </c>
      <c r="I3264" t="str">
        <f>IFERROR(VLOOKUP(B3264,Misconduct!D:M,8,FALSE),"")</f>
        <v/>
      </c>
      <c r="J3264" t="str">
        <f>IFERROR(VLOOKUP(B3264,Misconduct!D:M,9,FALSE),"")</f>
        <v/>
      </c>
      <c r="K3264" t="str">
        <f>IFERROR(VLOOKUP(B3264,Misconduct!D:M,10,FALSE),"")</f>
        <v/>
      </c>
    </row>
    <row r="3265" spans="1:11">
      <c r="A3265" s="161" t="str">
        <f>IF(Personal_Development!C3159="","",Personal_Development!C3159)</f>
        <v/>
      </c>
      <c r="B3265" t="str">
        <f>IF(Personal_Development!D3159="","",Personal_Development!D3159)</f>
        <v/>
      </c>
      <c r="C3265" t="str">
        <f>IF(Personal_Development!E3159="","",Personal_Development!E3159)</f>
        <v/>
      </c>
      <c r="D3265" t="str">
        <f>IFERROR(VLOOKUP(B3265,Personal_Development!D:DL,113,FALSE),"")</f>
        <v/>
      </c>
      <c r="E3265" t="str">
        <f>IFERROR(VLOOKUP(B3265,Kaizen!D:X,21,FALSE),"")</f>
        <v/>
      </c>
      <c r="F3265" t="str">
        <f>IFERROR(VLOOKUP(B3265,'Safety Idea'!D:X,21,FALSE),"")</f>
        <v/>
      </c>
      <c r="G3265" t="str">
        <f>IFERROR(VLOOKUP(B3265,'Compulsory Training'!D:Z,23,FALSE),"")</f>
        <v/>
      </c>
      <c r="H3265" t="str">
        <f>IFERROR(VLOOKUP(B3265,Attendance!D:BQ,65,FALSE),"")</f>
        <v/>
      </c>
      <c r="I3265" t="str">
        <f>IFERROR(VLOOKUP(B3265,Misconduct!D:M,8,FALSE),"")</f>
        <v/>
      </c>
      <c r="J3265" t="str">
        <f>IFERROR(VLOOKUP(B3265,Misconduct!D:M,9,FALSE),"")</f>
        <v/>
      </c>
      <c r="K3265" t="str">
        <f>IFERROR(VLOOKUP(B3265,Misconduct!D:M,10,FALSE),"")</f>
        <v/>
      </c>
    </row>
    <row r="3266" spans="1:11">
      <c r="A3266" s="161" t="str">
        <f>IF(Personal_Development!C3160="","",Personal_Development!C3160)</f>
        <v/>
      </c>
      <c r="B3266" t="str">
        <f>IF(Personal_Development!D3160="","",Personal_Development!D3160)</f>
        <v/>
      </c>
      <c r="C3266" t="str">
        <f>IF(Personal_Development!E3160="","",Personal_Development!E3160)</f>
        <v/>
      </c>
      <c r="D3266" t="str">
        <f>IFERROR(VLOOKUP(B3266,Personal_Development!D:DL,113,FALSE),"")</f>
        <v/>
      </c>
      <c r="E3266" t="str">
        <f>IFERROR(VLOOKUP(B3266,Kaizen!D:X,21,FALSE),"")</f>
        <v/>
      </c>
      <c r="F3266" t="str">
        <f>IFERROR(VLOOKUP(B3266,'Safety Idea'!D:X,21,FALSE),"")</f>
        <v/>
      </c>
      <c r="G3266" t="str">
        <f>IFERROR(VLOOKUP(B3266,'Compulsory Training'!D:Z,23,FALSE),"")</f>
        <v/>
      </c>
      <c r="H3266" t="str">
        <f>IFERROR(VLOOKUP(B3266,Attendance!D:BQ,65,FALSE),"")</f>
        <v/>
      </c>
      <c r="I3266" t="str">
        <f>IFERROR(VLOOKUP(B3266,Misconduct!D:M,8,FALSE),"")</f>
        <v/>
      </c>
      <c r="J3266" t="str">
        <f>IFERROR(VLOOKUP(B3266,Misconduct!D:M,9,FALSE),"")</f>
        <v/>
      </c>
      <c r="K3266" t="str">
        <f>IFERROR(VLOOKUP(B3266,Misconduct!D:M,10,FALSE),"")</f>
        <v/>
      </c>
    </row>
    <row r="3267" spans="1:11">
      <c r="A3267" s="161" t="str">
        <f>IF(Personal_Development!C3161="","",Personal_Development!C3161)</f>
        <v/>
      </c>
      <c r="B3267" t="str">
        <f>IF(Personal_Development!D3161="","",Personal_Development!D3161)</f>
        <v/>
      </c>
      <c r="C3267" t="str">
        <f>IF(Personal_Development!E3161="","",Personal_Development!E3161)</f>
        <v/>
      </c>
      <c r="D3267" t="str">
        <f>IFERROR(VLOOKUP(B3267,Personal_Development!D:DL,113,FALSE),"")</f>
        <v/>
      </c>
      <c r="E3267" t="str">
        <f>IFERROR(VLOOKUP(B3267,Kaizen!D:X,21,FALSE),"")</f>
        <v/>
      </c>
      <c r="F3267" t="str">
        <f>IFERROR(VLOOKUP(B3267,'Safety Idea'!D:X,21,FALSE),"")</f>
        <v/>
      </c>
      <c r="G3267" t="str">
        <f>IFERROR(VLOOKUP(B3267,'Compulsory Training'!D:Z,23,FALSE),"")</f>
        <v/>
      </c>
      <c r="H3267" t="str">
        <f>IFERROR(VLOOKUP(B3267,Attendance!D:BQ,65,FALSE),"")</f>
        <v/>
      </c>
      <c r="I3267" t="str">
        <f>IFERROR(VLOOKUP(B3267,Misconduct!D:M,8,FALSE),"")</f>
        <v/>
      </c>
      <c r="J3267" t="str">
        <f>IFERROR(VLOOKUP(B3267,Misconduct!D:M,9,FALSE),"")</f>
        <v/>
      </c>
      <c r="K3267" t="str">
        <f>IFERROR(VLOOKUP(B3267,Misconduct!D:M,10,FALSE),"")</f>
        <v/>
      </c>
    </row>
    <row r="3268" spans="1:11">
      <c r="A3268" s="161" t="str">
        <f>IF(Personal_Development!C3162="","",Personal_Development!C3162)</f>
        <v/>
      </c>
      <c r="B3268" t="str">
        <f>IF(Personal_Development!D3162="","",Personal_Development!D3162)</f>
        <v/>
      </c>
      <c r="C3268" t="str">
        <f>IF(Personal_Development!E3162="","",Personal_Development!E3162)</f>
        <v/>
      </c>
      <c r="D3268" t="str">
        <f>IFERROR(VLOOKUP(B3268,Personal_Development!D:DL,113,FALSE),"")</f>
        <v/>
      </c>
      <c r="E3268" t="str">
        <f>IFERROR(VLOOKUP(B3268,Kaizen!D:X,21,FALSE),"")</f>
        <v/>
      </c>
      <c r="F3268" t="str">
        <f>IFERROR(VLOOKUP(B3268,'Safety Idea'!D:X,21,FALSE),"")</f>
        <v/>
      </c>
      <c r="G3268" t="str">
        <f>IFERROR(VLOOKUP(B3268,'Compulsory Training'!D:Z,23,FALSE),"")</f>
        <v/>
      </c>
      <c r="H3268" t="str">
        <f>IFERROR(VLOOKUP(B3268,Attendance!D:BQ,65,FALSE),"")</f>
        <v/>
      </c>
      <c r="I3268" t="str">
        <f>IFERROR(VLOOKUP(B3268,Misconduct!D:M,8,FALSE),"")</f>
        <v/>
      </c>
      <c r="J3268" t="str">
        <f>IFERROR(VLOOKUP(B3268,Misconduct!D:M,9,FALSE),"")</f>
        <v/>
      </c>
      <c r="K3268" t="str">
        <f>IFERROR(VLOOKUP(B3268,Misconduct!D:M,10,FALSE),"")</f>
        <v/>
      </c>
    </row>
    <row r="3269" spans="1:11">
      <c r="A3269" s="161" t="str">
        <f>IF(Personal_Development!C3163="","",Personal_Development!C3163)</f>
        <v/>
      </c>
      <c r="B3269" t="str">
        <f>IF(Personal_Development!D3163="","",Personal_Development!D3163)</f>
        <v/>
      </c>
      <c r="C3269" t="str">
        <f>IF(Personal_Development!E3163="","",Personal_Development!E3163)</f>
        <v/>
      </c>
      <c r="D3269" t="str">
        <f>IFERROR(VLOOKUP(B3269,Personal_Development!D:DL,113,FALSE),"")</f>
        <v/>
      </c>
      <c r="E3269" t="str">
        <f>IFERROR(VLOOKUP(B3269,Kaizen!D:X,21,FALSE),"")</f>
        <v/>
      </c>
      <c r="F3269" t="str">
        <f>IFERROR(VLOOKUP(B3269,'Safety Idea'!D:X,21,FALSE),"")</f>
        <v/>
      </c>
      <c r="G3269" t="str">
        <f>IFERROR(VLOOKUP(B3269,'Compulsory Training'!D:Z,23,FALSE),"")</f>
        <v/>
      </c>
      <c r="H3269" t="str">
        <f>IFERROR(VLOOKUP(B3269,Attendance!D:BQ,65,FALSE),"")</f>
        <v/>
      </c>
      <c r="I3269" t="str">
        <f>IFERROR(VLOOKUP(B3269,Misconduct!D:M,8,FALSE),"")</f>
        <v/>
      </c>
      <c r="J3269" t="str">
        <f>IFERROR(VLOOKUP(B3269,Misconduct!D:M,9,FALSE),"")</f>
        <v/>
      </c>
      <c r="K3269" t="str">
        <f>IFERROR(VLOOKUP(B3269,Misconduct!D:M,10,FALSE),"")</f>
        <v/>
      </c>
    </row>
    <row r="3270" spans="1:11">
      <c r="A3270" s="161" t="str">
        <f>IF(Personal_Development!C3164="","",Personal_Development!C3164)</f>
        <v/>
      </c>
      <c r="B3270" t="str">
        <f>IF(Personal_Development!D3164="","",Personal_Development!D3164)</f>
        <v/>
      </c>
      <c r="C3270" t="str">
        <f>IF(Personal_Development!E3164="","",Personal_Development!E3164)</f>
        <v/>
      </c>
      <c r="D3270" t="str">
        <f>IFERROR(VLOOKUP(B3270,Personal_Development!D:DL,113,FALSE),"")</f>
        <v/>
      </c>
      <c r="E3270" t="str">
        <f>IFERROR(VLOOKUP(B3270,Kaizen!D:X,21,FALSE),"")</f>
        <v/>
      </c>
      <c r="F3270" t="str">
        <f>IFERROR(VLOOKUP(B3270,'Safety Idea'!D:X,21,FALSE),"")</f>
        <v/>
      </c>
      <c r="G3270" t="str">
        <f>IFERROR(VLOOKUP(B3270,'Compulsory Training'!D:Z,23,FALSE),"")</f>
        <v/>
      </c>
      <c r="H3270" t="str">
        <f>IFERROR(VLOOKUP(B3270,Attendance!D:BQ,65,FALSE),"")</f>
        <v/>
      </c>
      <c r="I3270" t="str">
        <f>IFERROR(VLOOKUP(B3270,Misconduct!D:M,8,FALSE),"")</f>
        <v/>
      </c>
      <c r="J3270" t="str">
        <f>IFERROR(VLOOKUP(B3270,Misconduct!D:M,9,FALSE),"")</f>
        <v/>
      </c>
      <c r="K3270" t="str">
        <f>IFERROR(VLOOKUP(B3270,Misconduct!D:M,10,FALSE),"")</f>
        <v/>
      </c>
    </row>
    <row r="3271" spans="1:11">
      <c r="A3271" s="161" t="str">
        <f>IF(Personal_Development!C3165="","",Personal_Development!C3165)</f>
        <v/>
      </c>
      <c r="B3271" t="str">
        <f>IF(Personal_Development!D3165="","",Personal_Development!D3165)</f>
        <v/>
      </c>
      <c r="C3271" t="str">
        <f>IF(Personal_Development!E3165="","",Personal_Development!E3165)</f>
        <v/>
      </c>
      <c r="D3271" t="str">
        <f>IFERROR(VLOOKUP(B3271,Personal_Development!D:DL,113,FALSE),"")</f>
        <v/>
      </c>
      <c r="E3271" t="str">
        <f>IFERROR(VLOOKUP(B3271,Kaizen!D:X,21,FALSE),"")</f>
        <v/>
      </c>
      <c r="F3271" t="str">
        <f>IFERROR(VLOOKUP(B3271,'Safety Idea'!D:X,21,FALSE),"")</f>
        <v/>
      </c>
      <c r="G3271" t="str">
        <f>IFERROR(VLOOKUP(B3271,'Compulsory Training'!D:Z,23,FALSE),"")</f>
        <v/>
      </c>
      <c r="H3271" t="str">
        <f>IFERROR(VLOOKUP(B3271,Attendance!D:BQ,65,FALSE),"")</f>
        <v/>
      </c>
      <c r="I3271" t="str">
        <f>IFERROR(VLOOKUP(B3271,Misconduct!D:M,8,FALSE),"")</f>
        <v/>
      </c>
      <c r="J3271" t="str">
        <f>IFERROR(VLOOKUP(B3271,Misconduct!D:M,9,FALSE),"")</f>
        <v/>
      </c>
      <c r="K3271" t="str">
        <f>IFERROR(VLOOKUP(B3271,Misconduct!D:M,10,FALSE),"")</f>
        <v/>
      </c>
    </row>
    <row r="3272" spans="1:11">
      <c r="A3272" s="161" t="str">
        <f>IF(Personal_Development!C3166="","",Personal_Development!C3166)</f>
        <v/>
      </c>
      <c r="B3272" t="str">
        <f>IF(Personal_Development!D3166="","",Personal_Development!D3166)</f>
        <v/>
      </c>
      <c r="C3272" t="str">
        <f>IF(Personal_Development!E3166="","",Personal_Development!E3166)</f>
        <v/>
      </c>
      <c r="D3272" t="str">
        <f>IFERROR(VLOOKUP(B3272,Personal_Development!D:DL,113,FALSE),"")</f>
        <v/>
      </c>
      <c r="E3272" t="str">
        <f>IFERROR(VLOOKUP(B3272,Kaizen!D:X,21,FALSE),"")</f>
        <v/>
      </c>
      <c r="F3272" t="str">
        <f>IFERROR(VLOOKUP(B3272,'Safety Idea'!D:X,21,FALSE),"")</f>
        <v/>
      </c>
      <c r="G3272" t="str">
        <f>IFERROR(VLOOKUP(B3272,'Compulsory Training'!D:Z,23,FALSE),"")</f>
        <v/>
      </c>
      <c r="H3272" t="str">
        <f>IFERROR(VLOOKUP(B3272,Attendance!D:BQ,65,FALSE),"")</f>
        <v/>
      </c>
      <c r="I3272" t="str">
        <f>IFERROR(VLOOKUP(B3272,Misconduct!D:M,8,FALSE),"")</f>
        <v/>
      </c>
      <c r="J3272" t="str">
        <f>IFERROR(VLOOKUP(B3272,Misconduct!D:M,9,FALSE),"")</f>
        <v/>
      </c>
      <c r="K3272" t="str">
        <f>IFERROR(VLOOKUP(B3272,Misconduct!D:M,10,FALSE),"")</f>
        <v/>
      </c>
    </row>
    <row r="3273" spans="1:11">
      <c r="A3273" s="161" t="str">
        <f>IF(Personal_Development!C3167="","",Personal_Development!C3167)</f>
        <v/>
      </c>
      <c r="B3273" t="str">
        <f>IF(Personal_Development!D3167="","",Personal_Development!D3167)</f>
        <v/>
      </c>
      <c r="C3273" t="str">
        <f>IF(Personal_Development!E3167="","",Personal_Development!E3167)</f>
        <v/>
      </c>
      <c r="D3273" t="str">
        <f>IFERROR(VLOOKUP(B3273,Personal_Development!D:DL,113,FALSE),"")</f>
        <v/>
      </c>
      <c r="E3273" t="str">
        <f>IFERROR(VLOOKUP(B3273,Kaizen!D:X,21,FALSE),"")</f>
        <v/>
      </c>
      <c r="F3273" t="str">
        <f>IFERROR(VLOOKUP(B3273,'Safety Idea'!D:X,21,FALSE),"")</f>
        <v/>
      </c>
      <c r="G3273" t="str">
        <f>IFERROR(VLOOKUP(B3273,'Compulsory Training'!D:Z,23,FALSE),"")</f>
        <v/>
      </c>
      <c r="H3273" t="str">
        <f>IFERROR(VLOOKUP(B3273,Attendance!D:BQ,65,FALSE),"")</f>
        <v/>
      </c>
      <c r="I3273" t="str">
        <f>IFERROR(VLOOKUP(B3273,Misconduct!D:M,8,FALSE),"")</f>
        <v/>
      </c>
      <c r="J3273" t="str">
        <f>IFERROR(VLOOKUP(B3273,Misconduct!D:M,9,FALSE),"")</f>
        <v/>
      </c>
      <c r="K3273" t="str">
        <f>IFERROR(VLOOKUP(B3273,Misconduct!D:M,10,FALSE),"")</f>
        <v/>
      </c>
    </row>
    <row r="3274" spans="1:11">
      <c r="A3274" s="161" t="str">
        <f>IF(Personal_Development!C3168="","",Personal_Development!C3168)</f>
        <v/>
      </c>
      <c r="B3274" t="str">
        <f>IF(Personal_Development!D3168="","",Personal_Development!D3168)</f>
        <v/>
      </c>
      <c r="C3274" t="str">
        <f>IF(Personal_Development!E3168="","",Personal_Development!E3168)</f>
        <v/>
      </c>
      <c r="D3274" t="str">
        <f>IFERROR(VLOOKUP(B3274,Personal_Development!D:DL,113,FALSE),"")</f>
        <v/>
      </c>
      <c r="E3274" t="str">
        <f>IFERROR(VLOOKUP(B3274,Kaizen!D:X,21,FALSE),"")</f>
        <v/>
      </c>
      <c r="F3274" t="str">
        <f>IFERROR(VLOOKUP(B3274,'Safety Idea'!D:X,21,FALSE),"")</f>
        <v/>
      </c>
      <c r="G3274" t="str">
        <f>IFERROR(VLOOKUP(B3274,'Compulsory Training'!D:Z,23,FALSE),"")</f>
        <v/>
      </c>
      <c r="H3274" t="str">
        <f>IFERROR(VLOOKUP(B3274,Attendance!D:BQ,65,FALSE),"")</f>
        <v/>
      </c>
      <c r="I3274" t="str">
        <f>IFERROR(VLOOKUP(B3274,Misconduct!D:M,8,FALSE),"")</f>
        <v/>
      </c>
      <c r="J3274" t="str">
        <f>IFERROR(VLOOKUP(B3274,Misconduct!D:M,9,FALSE),"")</f>
        <v/>
      </c>
      <c r="K3274" t="str">
        <f>IFERROR(VLOOKUP(B3274,Misconduct!D:M,10,FALSE),"")</f>
        <v/>
      </c>
    </row>
    <row r="3275" spans="1:11">
      <c r="A3275" s="161" t="str">
        <f>IF(Personal_Development!C3169="","",Personal_Development!C3169)</f>
        <v/>
      </c>
      <c r="B3275" t="str">
        <f>IF(Personal_Development!D3169="","",Personal_Development!D3169)</f>
        <v/>
      </c>
      <c r="C3275" t="str">
        <f>IF(Personal_Development!E3169="","",Personal_Development!E3169)</f>
        <v/>
      </c>
      <c r="D3275" t="str">
        <f>IFERROR(VLOOKUP(B3275,Personal_Development!D:DL,113,FALSE),"")</f>
        <v/>
      </c>
      <c r="E3275" t="str">
        <f>IFERROR(VLOOKUP(B3275,Kaizen!D:X,21,FALSE),"")</f>
        <v/>
      </c>
      <c r="F3275" t="str">
        <f>IFERROR(VLOOKUP(B3275,'Safety Idea'!D:X,21,FALSE),"")</f>
        <v/>
      </c>
      <c r="G3275" t="str">
        <f>IFERROR(VLOOKUP(B3275,'Compulsory Training'!D:Z,23,FALSE),"")</f>
        <v/>
      </c>
      <c r="H3275" t="str">
        <f>IFERROR(VLOOKUP(B3275,Attendance!D:BQ,65,FALSE),"")</f>
        <v/>
      </c>
      <c r="I3275" t="str">
        <f>IFERROR(VLOOKUP(B3275,Misconduct!D:M,8,FALSE),"")</f>
        <v/>
      </c>
      <c r="J3275" t="str">
        <f>IFERROR(VLOOKUP(B3275,Misconduct!D:M,9,FALSE),"")</f>
        <v/>
      </c>
      <c r="K3275" t="str">
        <f>IFERROR(VLOOKUP(B3275,Misconduct!D:M,10,FALSE),"")</f>
        <v/>
      </c>
    </row>
    <row r="3276" spans="1:11">
      <c r="A3276" s="161" t="str">
        <f>IF(Personal_Development!C3170="","",Personal_Development!C3170)</f>
        <v/>
      </c>
      <c r="B3276" t="str">
        <f>IF(Personal_Development!D3170="","",Personal_Development!D3170)</f>
        <v/>
      </c>
      <c r="C3276" t="str">
        <f>IF(Personal_Development!E3170="","",Personal_Development!E3170)</f>
        <v/>
      </c>
      <c r="D3276" t="str">
        <f>IFERROR(VLOOKUP(B3276,Personal_Development!D:DL,113,FALSE),"")</f>
        <v/>
      </c>
      <c r="E3276" t="str">
        <f>IFERROR(VLOOKUP(B3276,Kaizen!D:X,21,FALSE),"")</f>
        <v/>
      </c>
      <c r="F3276" t="str">
        <f>IFERROR(VLOOKUP(B3276,'Safety Idea'!D:X,21,FALSE),"")</f>
        <v/>
      </c>
      <c r="G3276" t="str">
        <f>IFERROR(VLOOKUP(B3276,'Compulsory Training'!D:Z,23,FALSE),"")</f>
        <v/>
      </c>
      <c r="H3276" t="str">
        <f>IFERROR(VLOOKUP(B3276,Attendance!D:BQ,65,FALSE),"")</f>
        <v/>
      </c>
      <c r="I3276" t="str">
        <f>IFERROR(VLOOKUP(B3276,Misconduct!D:M,8,FALSE),"")</f>
        <v/>
      </c>
      <c r="J3276" t="str">
        <f>IFERROR(VLOOKUP(B3276,Misconduct!D:M,9,FALSE),"")</f>
        <v/>
      </c>
      <c r="K3276" t="str">
        <f>IFERROR(VLOOKUP(B3276,Misconduct!D:M,10,FALSE),"")</f>
        <v/>
      </c>
    </row>
    <row r="3277" spans="1:11">
      <c r="A3277" s="161" t="str">
        <f>IF(Personal_Development!C3171="","",Personal_Development!C3171)</f>
        <v/>
      </c>
      <c r="B3277" t="str">
        <f>IF(Personal_Development!D3171="","",Personal_Development!D3171)</f>
        <v/>
      </c>
      <c r="C3277" t="str">
        <f>IF(Personal_Development!E3171="","",Personal_Development!E3171)</f>
        <v/>
      </c>
      <c r="D3277" t="str">
        <f>IFERROR(VLOOKUP(B3277,Personal_Development!D:DL,113,FALSE),"")</f>
        <v/>
      </c>
      <c r="E3277" t="str">
        <f>IFERROR(VLOOKUP(B3277,Kaizen!D:X,21,FALSE),"")</f>
        <v/>
      </c>
      <c r="F3277" t="str">
        <f>IFERROR(VLOOKUP(B3277,'Safety Idea'!D:X,21,FALSE),"")</f>
        <v/>
      </c>
      <c r="G3277" t="str">
        <f>IFERROR(VLOOKUP(B3277,'Compulsory Training'!D:Z,23,FALSE),"")</f>
        <v/>
      </c>
      <c r="H3277" t="str">
        <f>IFERROR(VLOOKUP(B3277,Attendance!D:BQ,65,FALSE),"")</f>
        <v/>
      </c>
      <c r="I3277" t="str">
        <f>IFERROR(VLOOKUP(B3277,Misconduct!D:M,8,FALSE),"")</f>
        <v/>
      </c>
      <c r="J3277" t="str">
        <f>IFERROR(VLOOKUP(B3277,Misconduct!D:M,9,FALSE),"")</f>
        <v/>
      </c>
      <c r="K3277" t="str">
        <f>IFERROR(VLOOKUP(B3277,Misconduct!D:M,10,FALSE),"")</f>
        <v/>
      </c>
    </row>
    <row r="3278" spans="1:11">
      <c r="A3278" s="161" t="str">
        <f>IF(Personal_Development!C3172="","",Personal_Development!C3172)</f>
        <v/>
      </c>
      <c r="B3278" t="str">
        <f>IF(Personal_Development!D3172="","",Personal_Development!D3172)</f>
        <v/>
      </c>
      <c r="C3278" t="str">
        <f>IF(Personal_Development!E3172="","",Personal_Development!E3172)</f>
        <v/>
      </c>
      <c r="D3278" t="str">
        <f>IFERROR(VLOOKUP(B3278,Personal_Development!D:DL,113,FALSE),"")</f>
        <v/>
      </c>
      <c r="E3278" t="str">
        <f>IFERROR(VLOOKUP(B3278,Kaizen!D:X,21,FALSE),"")</f>
        <v/>
      </c>
      <c r="F3278" t="str">
        <f>IFERROR(VLOOKUP(B3278,'Safety Idea'!D:X,21,FALSE),"")</f>
        <v/>
      </c>
      <c r="G3278" t="str">
        <f>IFERROR(VLOOKUP(B3278,'Compulsory Training'!D:Z,23,FALSE),"")</f>
        <v/>
      </c>
      <c r="H3278" t="str">
        <f>IFERROR(VLOOKUP(B3278,Attendance!D:BQ,65,FALSE),"")</f>
        <v/>
      </c>
      <c r="I3278" t="str">
        <f>IFERROR(VLOOKUP(B3278,Misconduct!D:M,8,FALSE),"")</f>
        <v/>
      </c>
      <c r="J3278" t="str">
        <f>IFERROR(VLOOKUP(B3278,Misconduct!D:M,9,FALSE),"")</f>
        <v/>
      </c>
      <c r="K3278" t="str">
        <f>IFERROR(VLOOKUP(B3278,Misconduct!D:M,10,FALSE),"")</f>
        <v/>
      </c>
    </row>
    <row r="3279" spans="1:11">
      <c r="A3279" s="161" t="str">
        <f>IF(Personal_Development!C3173="","",Personal_Development!C3173)</f>
        <v/>
      </c>
      <c r="B3279" t="str">
        <f>IF(Personal_Development!D3173="","",Personal_Development!D3173)</f>
        <v/>
      </c>
      <c r="C3279" t="str">
        <f>IF(Personal_Development!E3173="","",Personal_Development!E3173)</f>
        <v/>
      </c>
      <c r="D3279" t="str">
        <f>IFERROR(VLOOKUP(B3279,Personal_Development!D:DL,113,FALSE),"")</f>
        <v/>
      </c>
      <c r="E3279" t="str">
        <f>IFERROR(VLOOKUP(B3279,Kaizen!D:X,21,FALSE),"")</f>
        <v/>
      </c>
      <c r="F3279" t="str">
        <f>IFERROR(VLOOKUP(B3279,'Safety Idea'!D:X,21,FALSE),"")</f>
        <v/>
      </c>
      <c r="G3279" t="str">
        <f>IFERROR(VLOOKUP(B3279,'Compulsory Training'!D:Z,23,FALSE),"")</f>
        <v/>
      </c>
      <c r="H3279" t="str">
        <f>IFERROR(VLOOKUP(B3279,Attendance!D:BQ,65,FALSE),"")</f>
        <v/>
      </c>
      <c r="I3279" t="str">
        <f>IFERROR(VLOOKUP(B3279,Misconduct!D:M,8,FALSE),"")</f>
        <v/>
      </c>
      <c r="J3279" t="str">
        <f>IFERROR(VLOOKUP(B3279,Misconduct!D:M,9,FALSE),"")</f>
        <v/>
      </c>
      <c r="K3279" t="str">
        <f>IFERROR(VLOOKUP(B3279,Misconduct!D:M,10,FALSE),"")</f>
        <v/>
      </c>
    </row>
    <row r="3280" spans="1:11">
      <c r="A3280" s="161" t="str">
        <f>IF(Personal_Development!C3174="","",Personal_Development!C3174)</f>
        <v/>
      </c>
      <c r="B3280" t="str">
        <f>IF(Personal_Development!D3174="","",Personal_Development!D3174)</f>
        <v/>
      </c>
      <c r="C3280" t="str">
        <f>IF(Personal_Development!E3174="","",Personal_Development!E3174)</f>
        <v/>
      </c>
      <c r="D3280" t="str">
        <f>IFERROR(VLOOKUP(B3280,Personal_Development!D:DL,113,FALSE),"")</f>
        <v/>
      </c>
      <c r="E3280" t="str">
        <f>IFERROR(VLOOKUP(B3280,Kaizen!D:X,21,FALSE),"")</f>
        <v/>
      </c>
      <c r="F3280" t="str">
        <f>IFERROR(VLOOKUP(B3280,'Safety Idea'!D:X,21,FALSE),"")</f>
        <v/>
      </c>
      <c r="G3280" t="str">
        <f>IFERROR(VLOOKUP(B3280,'Compulsory Training'!D:Z,23,FALSE),"")</f>
        <v/>
      </c>
      <c r="H3280" t="str">
        <f>IFERROR(VLOOKUP(B3280,Attendance!D:BQ,65,FALSE),"")</f>
        <v/>
      </c>
      <c r="I3280" t="str">
        <f>IFERROR(VLOOKUP(B3280,Misconduct!D:M,8,FALSE),"")</f>
        <v/>
      </c>
      <c r="J3280" t="str">
        <f>IFERROR(VLOOKUP(B3280,Misconduct!D:M,9,FALSE),"")</f>
        <v/>
      </c>
      <c r="K3280" t="str">
        <f>IFERROR(VLOOKUP(B3280,Misconduct!D:M,10,FALSE),"")</f>
        <v/>
      </c>
    </row>
    <row r="3281" spans="1:11">
      <c r="A3281" s="161" t="str">
        <f>IF(Personal_Development!C3175="","",Personal_Development!C3175)</f>
        <v/>
      </c>
      <c r="B3281" t="str">
        <f>IF(Personal_Development!D3175="","",Personal_Development!D3175)</f>
        <v/>
      </c>
      <c r="C3281" t="str">
        <f>IF(Personal_Development!E3175="","",Personal_Development!E3175)</f>
        <v/>
      </c>
      <c r="D3281" t="str">
        <f>IFERROR(VLOOKUP(B3281,Personal_Development!D:DL,113,FALSE),"")</f>
        <v/>
      </c>
      <c r="E3281" t="str">
        <f>IFERROR(VLOOKUP(B3281,Kaizen!D:X,21,FALSE),"")</f>
        <v/>
      </c>
      <c r="F3281" t="str">
        <f>IFERROR(VLOOKUP(B3281,'Safety Idea'!D:X,21,FALSE),"")</f>
        <v/>
      </c>
      <c r="G3281" t="str">
        <f>IFERROR(VLOOKUP(B3281,'Compulsory Training'!D:Z,23,FALSE),"")</f>
        <v/>
      </c>
      <c r="H3281" t="str">
        <f>IFERROR(VLOOKUP(B3281,Attendance!D:BQ,65,FALSE),"")</f>
        <v/>
      </c>
      <c r="I3281" t="str">
        <f>IFERROR(VLOOKUP(B3281,Misconduct!D:M,8,FALSE),"")</f>
        <v/>
      </c>
      <c r="J3281" t="str">
        <f>IFERROR(VLOOKUP(B3281,Misconduct!D:M,9,FALSE),"")</f>
        <v/>
      </c>
      <c r="K3281" t="str">
        <f>IFERROR(VLOOKUP(B3281,Misconduct!D:M,10,FALSE),"")</f>
        <v/>
      </c>
    </row>
    <row r="3282" spans="1:11">
      <c r="A3282" s="161" t="str">
        <f>IF(Personal_Development!C3176="","",Personal_Development!C3176)</f>
        <v/>
      </c>
      <c r="B3282" t="str">
        <f>IF(Personal_Development!D3176="","",Personal_Development!D3176)</f>
        <v/>
      </c>
      <c r="C3282" t="str">
        <f>IF(Personal_Development!E3176="","",Personal_Development!E3176)</f>
        <v/>
      </c>
      <c r="D3282" t="str">
        <f>IFERROR(VLOOKUP(B3282,Personal_Development!D:DL,113,FALSE),"")</f>
        <v/>
      </c>
      <c r="E3282" t="str">
        <f>IFERROR(VLOOKUP(B3282,Kaizen!D:X,21,FALSE),"")</f>
        <v/>
      </c>
      <c r="F3282" t="str">
        <f>IFERROR(VLOOKUP(B3282,'Safety Idea'!D:X,21,FALSE),"")</f>
        <v/>
      </c>
      <c r="G3282" t="str">
        <f>IFERROR(VLOOKUP(B3282,'Compulsory Training'!D:Z,23,FALSE),"")</f>
        <v/>
      </c>
      <c r="H3282" t="str">
        <f>IFERROR(VLOOKUP(B3282,Attendance!D:BQ,65,FALSE),"")</f>
        <v/>
      </c>
      <c r="I3282" t="str">
        <f>IFERROR(VLOOKUP(B3282,Misconduct!D:M,8,FALSE),"")</f>
        <v/>
      </c>
      <c r="J3282" t="str">
        <f>IFERROR(VLOOKUP(B3282,Misconduct!D:M,9,FALSE),"")</f>
        <v/>
      </c>
      <c r="K3282" t="str">
        <f>IFERROR(VLOOKUP(B3282,Misconduct!D:M,10,FALSE),"")</f>
        <v/>
      </c>
    </row>
    <row r="3283" spans="1:11">
      <c r="A3283" s="161" t="str">
        <f>IF(Personal_Development!C3177="","",Personal_Development!C3177)</f>
        <v/>
      </c>
      <c r="B3283" t="str">
        <f>IF(Personal_Development!D3177="","",Personal_Development!D3177)</f>
        <v/>
      </c>
      <c r="C3283" t="str">
        <f>IF(Personal_Development!E3177="","",Personal_Development!E3177)</f>
        <v/>
      </c>
      <c r="D3283" t="str">
        <f>IFERROR(VLOOKUP(B3283,Personal_Development!D:DL,113,FALSE),"")</f>
        <v/>
      </c>
      <c r="E3283" t="str">
        <f>IFERROR(VLOOKUP(B3283,Kaizen!D:X,21,FALSE),"")</f>
        <v/>
      </c>
      <c r="F3283" t="str">
        <f>IFERROR(VLOOKUP(B3283,'Safety Idea'!D:X,21,FALSE),"")</f>
        <v/>
      </c>
      <c r="G3283" t="str">
        <f>IFERROR(VLOOKUP(B3283,'Compulsory Training'!D:Z,23,FALSE),"")</f>
        <v/>
      </c>
      <c r="H3283" t="str">
        <f>IFERROR(VLOOKUP(B3283,Attendance!D:BQ,65,FALSE),"")</f>
        <v/>
      </c>
      <c r="I3283" t="str">
        <f>IFERROR(VLOOKUP(B3283,Misconduct!D:M,8,FALSE),"")</f>
        <v/>
      </c>
      <c r="J3283" t="str">
        <f>IFERROR(VLOOKUP(B3283,Misconduct!D:M,9,FALSE),"")</f>
        <v/>
      </c>
      <c r="K3283" t="str">
        <f>IFERROR(VLOOKUP(B3283,Misconduct!D:M,10,FALSE),"")</f>
        <v/>
      </c>
    </row>
    <row r="3284" spans="1:11">
      <c r="A3284" s="161" t="str">
        <f>IF(Personal_Development!C3178="","",Personal_Development!C3178)</f>
        <v/>
      </c>
      <c r="B3284" t="str">
        <f>IF(Personal_Development!D3178="","",Personal_Development!D3178)</f>
        <v/>
      </c>
      <c r="C3284" t="str">
        <f>IF(Personal_Development!E3178="","",Personal_Development!E3178)</f>
        <v/>
      </c>
      <c r="D3284" t="str">
        <f>IFERROR(VLOOKUP(B3284,Personal_Development!D:DL,113,FALSE),"")</f>
        <v/>
      </c>
      <c r="E3284" t="str">
        <f>IFERROR(VLOOKUP(B3284,Kaizen!D:X,21,FALSE),"")</f>
        <v/>
      </c>
      <c r="F3284" t="str">
        <f>IFERROR(VLOOKUP(B3284,'Safety Idea'!D:X,21,FALSE),"")</f>
        <v/>
      </c>
      <c r="G3284" t="str">
        <f>IFERROR(VLOOKUP(B3284,'Compulsory Training'!D:Z,23,FALSE),"")</f>
        <v/>
      </c>
      <c r="H3284" t="str">
        <f>IFERROR(VLOOKUP(B3284,Attendance!D:BQ,65,FALSE),"")</f>
        <v/>
      </c>
      <c r="I3284" t="str">
        <f>IFERROR(VLOOKUP(B3284,Misconduct!D:M,8,FALSE),"")</f>
        <v/>
      </c>
      <c r="J3284" t="str">
        <f>IFERROR(VLOOKUP(B3284,Misconduct!D:M,9,FALSE),"")</f>
        <v/>
      </c>
      <c r="K3284" t="str">
        <f>IFERROR(VLOOKUP(B3284,Misconduct!D:M,10,FALSE),"")</f>
        <v/>
      </c>
    </row>
    <row r="3285" spans="1:11">
      <c r="A3285" s="161" t="str">
        <f>IF(Personal_Development!C3179="","",Personal_Development!C3179)</f>
        <v/>
      </c>
      <c r="B3285" t="str">
        <f>IF(Personal_Development!D3179="","",Personal_Development!D3179)</f>
        <v/>
      </c>
      <c r="C3285" t="str">
        <f>IF(Personal_Development!E3179="","",Personal_Development!E3179)</f>
        <v/>
      </c>
      <c r="D3285" t="str">
        <f>IFERROR(VLOOKUP(B3285,Personal_Development!D:DL,113,FALSE),"")</f>
        <v/>
      </c>
      <c r="E3285" t="str">
        <f>IFERROR(VLOOKUP(B3285,Kaizen!D:X,21,FALSE),"")</f>
        <v/>
      </c>
      <c r="F3285" t="str">
        <f>IFERROR(VLOOKUP(B3285,'Safety Idea'!D:X,21,FALSE),"")</f>
        <v/>
      </c>
      <c r="G3285" t="str">
        <f>IFERROR(VLOOKUP(B3285,'Compulsory Training'!D:Z,23,FALSE),"")</f>
        <v/>
      </c>
      <c r="H3285" t="str">
        <f>IFERROR(VLOOKUP(B3285,Attendance!D:BQ,65,FALSE),"")</f>
        <v/>
      </c>
      <c r="I3285" t="str">
        <f>IFERROR(VLOOKUP(B3285,Misconduct!D:M,8,FALSE),"")</f>
        <v/>
      </c>
      <c r="J3285" t="str">
        <f>IFERROR(VLOOKUP(B3285,Misconduct!D:M,9,FALSE),"")</f>
        <v/>
      </c>
      <c r="K3285" t="str">
        <f>IFERROR(VLOOKUP(B3285,Misconduct!D:M,10,FALSE),"")</f>
        <v/>
      </c>
    </row>
    <row r="3286" spans="1:11">
      <c r="A3286" s="161" t="str">
        <f>IF(Personal_Development!C3180="","",Personal_Development!C3180)</f>
        <v/>
      </c>
      <c r="B3286" t="str">
        <f>IF(Personal_Development!D3180="","",Personal_Development!D3180)</f>
        <v/>
      </c>
      <c r="C3286" t="str">
        <f>IF(Personal_Development!E3180="","",Personal_Development!E3180)</f>
        <v/>
      </c>
      <c r="D3286" t="str">
        <f>IFERROR(VLOOKUP(B3286,Personal_Development!D:DL,113,FALSE),"")</f>
        <v/>
      </c>
      <c r="E3286" t="str">
        <f>IFERROR(VLOOKUP(B3286,Kaizen!D:X,21,FALSE),"")</f>
        <v/>
      </c>
      <c r="F3286" t="str">
        <f>IFERROR(VLOOKUP(B3286,'Safety Idea'!D:X,21,FALSE),"")</f>
        <v/>
      </c>
      <c r="G3286" t="str">
        <f>IFERROR(VLOOKUP(B3286,'Compulsory Training'!D:Z,23,FALSE),"")</f>
        <v/>
      </c>
      <c r="H3286" t="str">
        <f>IFERROR(VLOOKUP(B3286,Attendance!D:BQ,65,FALSE),"")</f>
        <v/>
      </c>
      <c r="I3286" t="str">
        <f>IFERROR(VLOOKUP(B3286,Misconduct!D:M,8,FALSE),"")</f>
        <v/>
      </c>
      <c r="J3286" t="str">
        <f>IFERROR(VLOOKUP(B3286,Misconduct!D:M,9,FALSE),"")</f>
        <v/>
      </c>
      <c r="K3286" t="str">
        <f>IFERROR(VLOOKUP(B3286,Misconduct!D:M,10,FALSE),"")</f>
        <v/>
      </c>
    </row>
    <row r="3287" spans="1:11">
      <c r="A3287" s="161" t="str">
        <f>IF(Personal_Development!C3181="","",Personal_Development!C3181)</f>
        <v/>
      </c>
      <c r="B3287" t="str">
        <f>IF(Personal_Development!D3181="","",Personal_Development!D3181)</f>
        <v/>
      </c>
      <c r="C3287" t="str">
        <f>IF(Personal_Development!E3181="","",Personal_Development!E3181)</f>
        <v/>
      </c>
      <c r="D3287" t="str">
        <f>IFERROR(VLOOKUP(B3287,Personal_Development!D:DL,113,FALSE),"")</f>
        <v/>
      </c>
      <c r="E3287" t="str">
        <f>IFERROR(VLOOKUP(B3287,Kaizen!D:X,21,FALSE),"")</f>
        <v/>
      </c>
      <c r="F3287" t="str">
        <f>IFERROR(VLOOKUP(B3287,'Safety Idea'!D:X,21,FALSE),"")</f>
        <v/>
      </c>
      <c r="G3287" t="str">
        <f>IFERROR(VLOOKUP(B3287,'Compulsory Training'!D:Z,23,FALSE),"")</f>
        <v/>
      </c>
      <c r="H3287" t="str">
        <f>IFERROR(VLOOKUP(B3287,Attendance!D:BQ,65,FALSE),"")</f>
        <v/>
      </c>
      <c r="I3287" t="str">
        <f>IFERROR(VLOOKUP(B3287,Misconduct!D:M,8,FALSE),"")</f>
        <v/>
      </c>
      <c r="J3287" t="str">
        <f>IFERROR(VLOOKUP(B3287,Misconduct!D:M,9,FALSE),"")</f>
        <v/>
      </c>
      <c r="K3287" t="str">
        <f>IFERROR(VLOOKUP(B3287,Misconduct!D:M,10,FALSE),"")</f>
        <v/>
      </c>
    </row>
    <row r="3288" spans="1:11">
      <c r="A3288" s="161" t="str">
        <f>IF(Personal_Development!C3182="","",Personal_Development!C3182)</f>
        <v/>
      </c>
      <c r="B3288" t="str">
        <f>IF(Personal_Development!D3182="","",Personal_Development!D3182)</f>
        <v/>
      </c>
      <c r="C3288" t="str">
        <f>IF(Personal_Development!E3182="","",Personal_Development!E3182)</f>
        <v/>
      </c>
      <c r="D3288" t="str">
        <f>IFERROR(VLOOKUP(B3288,Personal_Development!D:DL,113,FALSE),"")</f>
        <v/>
      </c>
      <c r="E3288" t="str">
        <f>IFERROR(VLOOKUP(B3288,Kaizen!D:X,21,FALSE),"")</f>
        <v/>
      </c>
      <c r="F3288" t="str">
        <f>IFERROR(VLOOKUP(B3288,'Safety Idea'!D:X,21,FALSE),"")</f>
        <v/>
      </c>
      <c r="G3288" t="str">
        <f>IFERROR(VLOOKUP(B3288,'Compulsory Training'!D:Z,23,FALSE),"")</f>
        <v/>
      </c>
      <c r="H3288" t="str">
        <f>IFERROR(VLOOKUP(B3288,Attendance!D:BQ,65,FALSE),"")</f>
        <v/>
      </c>
      <c r="I3288" t="str">
        <f>IFERROR(VLOOKUP(B3288,Misconduct!D:M,8,FALSE),"")</f>
        <v/>
      </c>
      <c r="J3288" t="str">
        <f>IFERROR(VLOOKUP(B3288,Misconduct!D:M,9,FALSE),"")</f>
        <v/>
      </c>
      <c r="K3288" t="str">
        <f>IFERROR(VLOOKUP(B3288,Misconduct!D:M,10,FALSE),"")</f>
        <v/>
      </c>
    </row>
    <row r="3289" spans="1:11">
      <c r="A3289" s="161" t="str">
        <f>IF(Personal_Development!C3183="","",Personal_Development!C3183)</f>
        <v/>
      </c>
      <c r="B3289" t="str">
        <f>IF(Personal_Development!D3183="","",Personal_Development!D3183)</f>
        <v/>
      </c>
      <c r="C3289" t="str">
        <f>IF(Personal_Development!E3183="","",Personal_Development!E3183)</f>
        <v/>
      </c>
      <c r="D3289" t="str">
        <f>IFERROR(VLOOKUP(B3289,Personal_Development!D:DL,113,FALSE),"")</f>
        <v/>
      </c>
      <c r="E3289" t="str">
        <f>IFERROR(VLOOKUP(B3289,Kaizen!D:X,21,FALSE),"")</f>
        <v/>
      </c>
      <c r="F3289" t="str">
        <f>IFERROR(VLOOKUP(B3289,'Safety Idea'!D:X,21,FALSE),"")</f>
        <v/>
      </c>
      <c r="G3289" t="str">
        <f>IFERROR(VLOOKUP(B3289,'Compulsory Training'!D:Z,23,FALSE),"")</f>
        <v/>
      </c>
      <c r="H3289" t="str">
        <f>IFERROR(VLOOKUP(B3289,Attendance!D:BQ,65,FALSE),"")</f>
        <v/>
      </c>
      <c r="I3289" t="str">
        <f>IFERROR(VLOOKUP(B3289,Misconduct!D:M,8,FALSE),"")</f>
        <v/>
      </c>
      <c r="J3289" t="str">
        <f>IFERROR(VLOOKUP(B3289,Misconduct!D:M,9,FALSE),"")</f>
        <v/>
      </c>
      <c r="K3289" t="str">
        <f>IFERROR(VLOOKUP(B3289,Misconduct!D:M,10,FALSE),"")</f>
        <v/>
      </c>
    </row>
    <row r="3290" spans="1:11">
      <c r="A3290" s="161" t="str">
        <f>IF(Personal_Development!C3184="","",Personal_Development!C3184)</f>
        <v/>
      </c>
      <c r="B3290" t="str">
        <f>IF(Personal_Development!D3184="","",Personal_Development!D3184)</f>
        <v/>
      </c>
      <c r="C3290" t="str">
        <f>IF(Personal_Development!E3184="","",Personal_Development!E3184)</f>
        <v/>
      </c>
      <c r="D3290" t="str">
        <f>IFERROR(VLOOKUP(B3290,Personal_Development!D:DL,113,FALSE),"")</f>
        <v/>
      </c>
      <c r="E3290" t="str">
        <f>IFERROR(VLOOKUP(B3290,Kaizen!D:X,21,FALSE),"")</f>
        <v/>
      </c>
      <c r="F3290" t="str">
        <f>IFERROR(VLOOKUP(B3290,'Safety Idea'!D:X,21,FALSE),"")</f>
        <v/>
      </c>
      <c r="G3290" t="str">
        <f>IFERROR(VLOOKUP(B3290,'Compulsory Training'!D:Z,23,FALSE),"")</f>
        <v/>
      </c>
      <c r="H3290" t="str">
        <f>IFERROR(VLOOKUP(B3290,Attendance!D:BQ,65,FALSE),"")</f>
        <v/>
      </c>
      <c r="I3290" t="str">
        <f>IFERROR(VLOOKUP(B3290,Misconduct!D:M,8,FALSE),"")</f>
        <v/>
      </c>
      <c r="J3290" t="str">
        <f>IFERROR(VLOOKUP(B3290,Misconduct!D:M,9,FALSE),"")</f>
        <v/>
      </c>
      <c r="K3290" t="str">
        <f>IFERROR(VLOOKUP(B3290,Misconduct!D:M,10,FALSE),"")</f>
        <v/>
      </c>
    </row>
    <row r="3291" spans="1:11">
      <c r="A3291" s="161" t="str">
        <f>IF(Personal_Development!C3185="","",Personal_Development!C3185)</f>
        <v/>
      </c>
      <c r="B3291" t="str">
        <f>IF(Personal_Development!D3185="","",Personal_Development!D3185)</f>
        <v/>
      </c>
      <c r="C3291" t="str">
        <f>IF(Personal_Development!E3185="","",Personal_Development!E3185)</f>
        <v/>
      </c>
      <c r="D3291" t="str">
        <f>IFERROR(VLOOKUP(B3291,Personal_Development!D:DL,113,FALSE),"")</f>
        <v/>
      </c>
      <c r="E3291" t="str">
        <f>IFERROR(VLOOKUP(B3291,Kaizen!D:X,21,FALSE),"")</f>
        <v/>
      </c>
      <c r="F3291" t="str">
        <f>IFERROR(VLOOKUP(B3291,'Safety Idea'!D:X,21,FALSE),"")</f>
        <v/>
      </c>
      <c r="G3291" t="str">
        <f>IFERROR(VLOOKUP(B3291,'Compulsory Training'!D:Z,23,FALSE),"")</f>
        <v/>
      </c>
      <c r="H3291" t="str">
        <f>IFERROR(VLOOKUP(B3291,Attendance!D:BQ,65,FALSE),"")</f>
        <v/>
      </c>
      <c r="I3291" t="str">
        <f>IFERROR(VLOOKUP(B3291,Misconduct!D:M,8,FALSE),"")</f>
        <v/>
      </c>
      <c r="J3291" t="str">
        <f>IFERROR(VLOOKUP(B3291,Misconduct!D:M,9,FALSE),"")</f>
        <v/>
      </c>
      <c r="K3291" t="str">
        <f>IFERROR(VLOOKUP(B3291,Misconduct!D:M,10,FALSE),"")</f>
        <v/>
      </c>
    </row>
    <row r="3292" spans="1:11">
      <c r="A3292" s="161" t="str">
        <f>IF(Personal_Development!C3186="","",Personal_Development!C3186)</f>
        <v/>
      </c>
      <c r="B3292" t="str">
        <f>IF(Personal_Development!D3186="","",Personal_Development!D3186)</f>
        <v/>
      </c>
      <c r="C3292" t="str">
        <f>IF(Personal_Development!E3186="","",Personal_Development!E3186)</f>
        <v/>
      </c>
      <c r="D3292" t="str">
        <f>IFERROR(VLOOKUP(B3292,Personal_Development!D:DL,113,FALSE),"")</f>
        <v/>
      </c>
      <c r="E3292" t="str">
        <f>IFERROR(VLOOKUP(B3292,Kaizen!D:X,21,FALSE),"")</f>
        <v/>
      </c>
      <c r="F3292" t="str">
        <f>IFERROR(VLOOKUP(B3292,'Safety Idea'!D:X,21,FALSE),"")</f>
        <v/>
      </c>
      <c r="G3292" t="str">
        <f>IFERROR(VLOOKUP(B3292,'Compulsory Training'!D:Z,23,FALSE),"")</f>
        <v/>
      </c>
      <c r="H3292" t="str">
        <f>IFERROR(VLOOKUP(B3292,Attendance!D:BQ,65,FALSE),"")</f>
        <v/>
      </c>
      <c r="I3292" t="str">
        <f>IFERROR(VLOOKUP(B3292,Misconduct!D:M,8,FALSE),"")</f>
        <v/>
      </c>
      <c r="J3292" t="str">
        <f>IFERROR(VLOOKUP(B3292,Misconduct!D:M,9,FALSE),"")</f>
        <v/>
      </c>
      <c r="K3292" t="str">
        <f>IFERROR(VLOOKUP(B3292,Misconduct!D:M,10,FALSE),"")</f>
        <v/>
      </c>
    </row>
    <row r="3293" spans="1:11">
      <c r="A3293" s="161" t="str">
        <f>IF(Personal_Development!C3187="","",Personal_Development!C3187)</f>
        <v/>
      </c>
      <c r="B3293" t="str">
        <f>IF(Personal_Development!D3187="","",Personal_Development!D3187)</f>
        <v/>
      </c>
      <c r="C3293" t="str">
        <f>IF(Personal_Development!E3187="","",Personal_Development!E3187)</f>
        <v/>
      </c>
      <c r="D3293" t="str">
        <f>IFERROR(VLOOKUP(B3293,Personal_Development!D:DL,113,FALSE),"")</f>
        <v/>
      </c>
      <c r="E3293" t="str">
        <f>IFERROR(VLOOKUP(B3293,Kaizen!D:X,21,FALSE),"")</f>
        <v/>
      </c>
      <c r="F3293" t="str">
        <f>IFERROR(VLOOKUP(B3293,'Safety Idea'!D:X,21,FALSE),"")</f>
        <v/>
      </c>
      <c r="G3293" t="str">
        <f>IFERROR(VLOOKUP(B3293,'Compulsory Training'!D:Z,23,FALSE),"")</f>
        <v/>
      </c>
      <c r="H3293" t="str">
        <f>IFERROR(VLOOKUP(B3293,Attendance!D:BQ,65,FALSE),"")</f>
        <v/>
      </c>
      <c r="I3293" t="str">
        <f>IFERROR(VLOOKUP(B3293,Misconduct!D:M,8,FALSE),"")</f>
        <v/>
      </c>
      <c r="J3293" t="str">
        <f>IFERROR(VLOOKUP(B3293,Misconduct!D:M,9,FALSE),"")</f>
        <v/>
      </c>
      <c r="K3293" t="str">
        <f>IFERROR(VLOOKUP(B3293,Misconduct!D:M,10,FALSE),"")</f>
        <v/>
      </c>
    </row>
    <row r="3294" spans="1:11">
      <c r="A3294" s="161" t="str">
        <f>IF(Personal_Development!C3188="","",Personal_Development!C3188)</f>
        <v/>
      </c>
      <c r="B3294" t="str">
        <f>IF(Personal_Development!D3188="","",Personal_Development!D3188)</f>
        <v/>
      </c>
      <c r="C3294" t="str">
        <f>IF(Personal_Development!E3188="","",Personal_Development!E3188)</f>
        <v/>
      </c>
      <c r="D3294" t="str">
        <f>IFERROR(VLOOKUP(B3294,Personal_Development!D:DL,113,FALSE),"")</f>
        <v/>
      </c>
      <c r="E3294" t="str">
        <f>IFERROR(VLOOKUP(B3294,Kaizen!D:X,21,FALSE),"")</f>
        <v/>
      </c>
      <c r="F3294" t="str">
        <f>IFERROR(VLOOKUP(B3294,'Safety Idea'!D:X,21,FALSE),"")</f>
        <v/>
      </c>
      <c r="G3294" t="str">
        <f>IFERROR(VLOOKUP(B3294,'Compulsory Training'!D:Z,23,FALSE),"")</f>
        <v/>
      </c>
      <c r="H3294" t="str">
        <f>IFERROR(VLOOKUP(B3294,Attendance!D:BQ,65,FALSE),"")</f>
        <v/>
      </c>
      <c r="I3294" t="str">
        <f>IFERROR(VLOOKUP(B3294,Misconduct!D:M,8,FALSE),"")</f>
        <v/>
      </c>
      <c r="J3294" t="str">
        <f>IFERROR(VLOOKUP(B3294,Misconduct!D:M,9,FALSE),"")</f>
        <v/>
      </c>
      <c r="K3294" t="str">
        <f>IFERROR(VLOOKUP(B3294,Misconduct!D:M,10,FALSE),"")</f>
        <v/>
      </c>
    </row>
    <row r="3295" spans="1:11">
      <c r="A3295" s="161" t="str">
        <f>IF(Personal_Development!C3189="","",Personal_Development!C3189)</f>
        <v/>
      </c>
      <c r="B3295" t="str">
        <f>IF(Personal_Development!D3189="","",Personal_Development!D3189)</f>
        <v/>
      </c>
      <c r="C3295" t="str">
        <f>IF(Personal_Development!E3189="","",Personal_Development!E3189)</f>
        <v/>
      </c>
      <c r="D3295" t="str">
        <f>IFERROR(VLOOKUP(B3295,Personal_Development!D:DL,113,FALSE),"")</f>
        <v/>
      </c>
      <c r="E3295" t="str">
        <f>IFERROR(VLOOKUP(B3295,Kaizen!D:X,21,FALSE),"")</f>
        <v/>
      </c>
      <c r="F3295" t="str">
        <f>IFERROR(VLOOKUP(B3295,'Safety Idea'!D:X,21,FALSE),"")</f>
        <v/>
      </c>
      <c r="G3295" t="str">
        <f>IFERROR(VLOOKUP(B3295,'Compulsory Training'!D:Z,23,FALSE),"")</f>
        <v/>
      </c>
      <c r="H3295" t="str">
        <f>IFERROR(VLOOKUP(B3295,Attendance!D:BQ,65,FALSE),"")</f>
        <v/>
      </c>
      <c r="I3295" t="str">
        <f>IFERROR(VLOOKUP(B3295,Misconduct!D:M,8,FALSE),"")</f>
        <v/>
      </c>
      <c r="J3295" t="str">
        <f>IFERROR(VLOOKUP(B3295,Misconduct!D:M,9,FALSE),"")</f>
        <v/>
      </c>
      <c r="K3295" t="str">
        <f>IFERROR(VLOOKUP(B3295,Misconduct!D:M,10,FALSE),"")</f>
        <v/>
      </c>
    </row>
    <row r="3296" spans="1:11">
      <c r="A3296" s="161" t="str">
        <f>IF(Personal_Development!C3190="","",Personal_Development!C3190)</f>
        <v/>
      </c>
      <c r="B3296" t="str">
        <f>IF(Personal_Development!D3190="","",Personal_Development!D3190)</f>
        <v/>
      </c>
      <c r="C3296" t="str">
        <f>IF(Personal_Development!E3190="","",Personal_Development!E3190)</f>
        <v/>
      </c>
      <c r="D3296" t="str">
        <f>IFERROR(VLOOKUP(B3296,Personal_Development!D:DL,113,FALSE),"")</f>
        <v/>
      </c>
      <c r="E3296" t="str">
        <f>IFERROR(VLOOKUP(B3296,Kaizen!D:X,21,FALSE),"")</f>
        <v/>
      </c>
      <c r="F3296" t="str">
        <f>IFERROR(VLOOKUP(B3296,'Safety Idea'!D:X,21,FALSE),"")</f>
        <v/>
      </c>
      <c r="G3296" t="str">
        <f>IFERROR(VLOOKUP(B3296,'Compulsory Training'!D:Z,23,FALSE),"")</f>
        <v/>
      </c>
      <c r="H3296" t="str">
        <f>IFERROR(VLOOKUP(B3296,Attendance!D:BQ,65,FALSE),"")</f>
        <v/>
      </c>
      <c r="I3296" t="str">
        <f>IFERROR(VLOOKUP(B3296,Misconduct!D:M,8,FALSE),"")</f>
        <v/>
      </c>
      <c r="J3296" t="str">
        <f>IFERROR(VLOOKUP(B3296,Misconduct!D:M,9,FALSE),"")</f>
        <v/>
      </c>
      <c r="K3296" t="str">
        <f>IFERROR(VLOOKUP(B3296,Misconduct!D:M,10,FALSE),"")</f>
        <v/>
      </c>
    </row>
    <row r="3297" spans="1:11">
      <c r="A3297" s="161" t="str">
        <f>IF(Personal_Development!C3191="","",Personal_Development!C3191)</f>
        <v/>
      </c>
      <c r="B3297" t="str">
        <f>IF(Personal_Development!D3191="","",Personal_Development!D3191)</f>
        <v/>
      </c>
      <c r="C3297" t="str">
        <f>IF(Personal_Development!E3191="","",Personal_Development!E3191)</f>
        <v/>
      </c>
      <c r="D3297" t="str">
        <f>IFERROR(VLOOKUP(B3297,Personal_Development!D:DL,113,FALSE),"")</f>
        <v/>
      </c>
      <c r="E3297" t="str">
        <f>IFERROR(VLOOKUP(B3297,Kaizen!D:X,21,FALSE),"")</f>
        <v/>
      </c>
      <c r="F3297" t="str">
        <f>IFERROR(VLOOKUP(B3297,'Safety Idea'!D:X,21,FALSE),"")</f>
        <v/>
      </c>
      <c r="G3297" t="str">
        <f>IFERROR(VLOOKUP(B3297,'Compulsory Training'!D:Z,23,FALSE),"")</f>
        <v/>
      </c>
      <c r="H3297" t="str">
        <f>IFERROR(VLOOKUP(B3297,Attendance!D:BQ,65,FALSE),"")</f>
        <v/>
      </c>
      <c r="I3297" t="str">
        <f>IFERROR(VLOOKUP(B3297,Misconduct!D:M,8,FALSE),"")</f>
        <v/>
      </c>
      <c r="J3297" t="str">
        <f>IFERROR(VLOOKUP(B3297,Misconduct!D:M,9,FALSE),"")</f>
        <v/>
      </c>
      <c r="K3297" t="str">
        <f>IFERROR(VLOOKUP(B3297,Misconduct!D:M,10,FALSE),"")</f>
        <v/>
      </c>
    </row>
    <row r="3298" spans="1:11">
      <c r="A3298" s="161" t="str">
        <f>IF(Personal_Development!C3192="","",Personal_Development!C3192)</f>
        <v/>
      </c>
      <c r="B3298" t="str">
        <f>IF(Personal_Development!D3192="","",Personal_Development!D3192)</f>
        <v/>
      </c>
      <c r="C3298" t="str">
        <f>IF(Personal_Development!E3192="","",Personal_Development!E3192)</f>
        <v/>
      </c>
      <c r="D3298" t="str">
        <f>IFERROR(VLOOKUP(B3298,Personal_Development!D:DL,113,FALSE),"")</f>
        <v/>
      </c>
      <c r="E3298" t="str">
        <f>IFERROR(VLOOKUP(B3298,Kaizen!D:X,21,FALSE),"")</f>
        <v/>
      </c>
      <c r="F3298" t="str">
        <f>IFERROR(VLOOKUP(B3298,'Safety Idea'!D:X,21,FALSE),"")</f>
        <v/>
      </c>
      <c r="G3298" t="str">
        <f>IFERROR(VLOOKUP(B3298,'Compulsory Training'!D:Z,23,FALSE),"")</f>
        <v/>
      </c>
      <c r="H3298" t="str">
        <f>IFERROR(VLOOKUP(B3298,Attendance!D:BQ,65,FALSE),"")</f>
        <v/>
      </c>
      <c r="I3298" t="str">
        <f>IFERROR(VLOOKUP(B3298,Misconduct!D:M,8,FALSE),"")</f>
        <v/>
      </c>
      <c r="J3298" t="str">
        <f>IFERROR(VLOOKUP(B3298,Misconduct!D:M,9,FALSE),"")</f>
        <v/>
      </c>
      <c r="K3298" t="str">
        <f>IFERROR(VLOOKUP(B3298,Misconduct!D:M,10,FALSE),"")</f>
        <v/>
      </c>
    </row>
    <row r="3299" spans="1:11">
      <c r="A3299" s="161" t="str">
        <f>IF(Personal_Development!C3193="","",Personal_Development!C3193)</f>
        <v/>
      </c>
      <c r="B3299" t="str">
        <f>IF(Personal_Development!D3193="","",Personal_Development!D3193)</f>
        <v/>
      </c>
      <c r="C3299" t="str">
        <f>IF(Personal_Development!E3193="","",Personal_Development!E3193)</f>
        <v/>
      </c>
      <c r="D3299" t="str">
        <f>IFERROR(VLOOKUP(B3299,Personal_Development!D:DL,113,FALSE),"")</f>
        <v/>
      </c>
      <c r="E3299" t="str">
        <f>IFERROR(VLOOKUP(B3299,Kaizen!D:X,21,FALSE),"")</f>
        <v/>
      </c>
      <c r="F3299" t="str">
        <f>IFERROR(VLOOKUP(B3299,'Safety Idea'!D:X,21,FALSE),"")</f>
        <v/>
      </c>
      <c r="G3299" t="str">
        <f>IFERROR(VLOOKUP(B3299,'Compulsory Training'!D:Z,23,FALSE),"")</f>
        <v/>
      </c>
      <c r="H3299" t="str">
        <f>IFERROR(VLOOKUP(B3299,Attendance!D:BQ,65,FALSE),"")</f>
        <v/>
      </c>
      <c r="I3299" t="str">
        <f>IFERROR(VLOOKUP(B3299,Misconduct!D:M,8,FALSE),"")</f>
        <v/>
      </c>
      <c r="J3299" t="str">
        <f>IFERROR(VLOOKUP(B3299,Misconduct!D:M,9,FALSE),"")</f>
        <v/>
      </c>
      <c r="K3299" t="str">
        <f>IFERROR(VLOOKUP(B3299,Misconduct!D:M,10,FALSE),"")</f>
        <v/>
      </c>
    </row>
    <row r="3300" spans="1:11">
      <c r="A3300" s="161" t="str">
        <f>IF(Personal_Development!C3194="","",Personal_Development!C3194)</f>
        <v/>
      </c>
      <c r="B3300" t="str">
        <f>IF(Personal_Development!D3194="","",Personal_Development!D3194)</f>
        <v/>
      </c>
      <c r="C3300" t="str">
        <f>IF(Personal_Development!E3194="","",Personal_Development!E3194)</f>
        <v/>
      </c>
      <c r="D3300" t="str">
        <f>IFERROR(VLOOKUP(B3300,Personal_Development!D:DL,113,FALSE),"")</f>
        <v/>
      </c>
      <c r="E3300" t="str">
        <f>IFERROR(VLOOKUP(B3300,Kaizen!D:X,21,FALSE),"")</f>
        <v/>
      </c>
      <c r="F3300" t="str">
        <f>IFERROR(VLOOKUP(B3300,'Safety Idea'!D:X,21,FALSE),"")</f>
        <v/>
      </c>
      <c r="G3300" t="str">
        <f>IFERROR(VLOOKUP(B3300,'Compulsory Training'!D:Z,23,FALSE),"")</f>
        <v/>
      </c>
      <c r="H3300" t="str">
        <f>IFERROR(VLOOKUP(B3300,Attendance!D:BQ,65,FALSE),"")</f>
        <v/>
      </c>
      <c r="I3300" t="str">
        <f>IFERROR(VLOOKUP(B3300,Misconduct!D:M,8,FALSE),"")</f>
        <v/>
      </c>
      <c r="J3300" t="str">
        <f>IFERROR(VLOOKUP(B3300,Misconduct!D:M,9,FALSE),"")</f>
        <v/>
      </c>
      <c r="K3300" t="str">
        <f>IFERROR(VLOOKUP(B3300,Misconduct!D:M,10,FALSE),"")</f>
        <v/>
      </c>
    </row>
    <row r="3301" spans="1:11">
      <c r="A3301" s="161" t="str">
        <f>IF(Personal_Development!C3195="","",Personal_Development!C3195)</f>
        <v/>
      </c>
      <c r="B3301" t="str">
        <f>IF(Personal_Development!D3195="","",Personal_Development!D3195)</f>
        <v/>
      </c>
      <c r="C3301" t="str">
        <f>IF(Personal_Development!E3195="","",Personal_Development!E3195)</f>
        <v/>
      </c>
      <c r="D3301" t="str">
        <f>IFERROR(VLOOKUP(B3301,Personal_Development!D:DL,113,FALSE),"")</f>
        <v/>
      </c>
      <c r="E3301" t="str">
        <f>IFERROR(VLOOKUP(B3301,Kaizen!D:X,21,FALSE),"")</f>
        <v/>
      </c>
      <c r="F3301" t="str">
        <f>IFERROR(VLOOKUP(B3301,'Safety Idea'!D:X,21,FALSE),"")</f>
        <v/>
      </c>
      <c r="G3301" t="str">
        <f>IFERROR(VLOOKUP(B3301,'Compulsory Training'!D:Z,23,FALSE),"")</f>
        <v/>
      </c>
      <c r="H3301" t="str">
        <f>IFERROR(VLOOKUP(B3301,Attendance!D:BQ,65,FALSE),"")</f>
        <v/>
      </c>
      <c r="I3301" t="str">
        <f>IFERROR(VLOOKUP(B3301,Misconduct!D:M,8,FALSE),"")</f>
        <v/>
      </c>
      <c r="J3301" t="str">
        <f>IFERROR(VLOOKUP(B3301,Misconduct!D:M,9,FALSE),"")</f>
        <v/>
      </c>
      <c r="K3301" t="str">
        <f>IFERROR(VLOOKUP(B3301,Misconduct!D:M,10,FALSE),"")</f>
        <v/>
      </c>
    </row>
    <row r="3302" spans="1:11">
      <c r="A3302" s="161" t="str">
        <f>IF(Personal_Development!C3196="","",Personal_Development!C3196)</f>
        <v/>
      </c>
      <c r="B3302" t="str">
        <f>IF(Personal_Development!D3196="","",Personal_Development!D3196)</f>
        <v/>
      </c>
      <c r="C3302" t="str">
        <f>IF(Personal_Development!E3196="","",Personal_Development!E3196)</f>
        <v/>
      </c>
      <c r="D3302" t="str">
        <f>IFERROR(VLOOKUP(B3302,Personal_Development!D:DL,113,FALSE),"")</f>
        <v/>
      </c>
      <c r="E3302" t="str">
        <f>IFERROR(VLOOKUP(B3302,Kaizen!D:X,21,FALSE),"")</f>
        <v/>
      </c>
      <c r="F3302" t="str">
        <f>IFERROR(VLOOKUP(B3302,'Safety Idea'!D:X,21,FALSE),"")</f>
        <v/>
      </c>
      <c r="G3302" t="str">
        <f>IFERROR(VLOOKUP(B3302,'Compulsory Training'!D:Z,23,FALSE),"")</f>
        <v/>
      </c>
      <c r="H3302" t="str">
        <f>IFERROR(VLOOKUP(B3302,Attendance!D:BQ,65,FALSE),"")</f>
        <v/>
      </c>
      <c r="I3302" t="str">
        <f>IFERROR(VLOOKUP(B3302,Misconduct!D:M,8,FALSE),"")</f>
        <v/>
      </c>
      <c r="J3302" t="str">
        <f>IFERROR(VLOOKUP(B3302,Misconduct!D:M,9,FALSE),"")</f>
        <v/>
      </c>
      <c r="K3302" t="str">
        <f>IFERROR(VLOOKUP(B3302,Misconduct!D:M,10,FALSE),"")</f>
        <v/>
      </c>
    </row>
    <row r="3303" spans="1:11">
      <c r="A3303" s="161" t="str">
        <f>IF(Personal_Development!C3197="","",Personal_Development!C3197)</f>
        <v/>
      </c>
      <c r="B3303" t="str">
        <f>IF(Personal_Development!D3197="","",Personal_Development!D3197)</f>
        <v/>
      </c>
      <c r="C3303" t="str">
        <f>IF(Personal_Development!E3197="","",Personal_Development!E3197)</f>
        <v/>
      </c>
      <c r="D3303" t="str">
        <f>IFERROR(VLOOKUP(B3303,Personal_Development!D:DL,113,FALSE),"")</f>
        <v/>
      </c>
      <c r="E3303" t="str">
        <f>IFERROR(VLOOKUP(B3303,Kaizen!D:X,21,FALSE),"")</f>
        <v/>
      </c>
      <c r="F3303" t="str">
        <f>IFERROR(VLOOKUP(B3303,'Safety Idea'!D:X,21,FALSE),"")</f>
        <v/>
      </c>
      <c r="G3303" t="str">
        <f>IFERROR(VLOOKUP(B3303,'Compulsory Training'!D:Z,23,FALSE),"")</f>
        <v/>
      </c>
      <c r="H3303" t="str">
        <f>IFERROR(VLOOKUP(B3303,Attendance!D:BQ,65,FALSE),"")</f>
        <v/>
      </c>
      <c r="I3303" t="str">
        <f>IFERROR(VLOOKUP(B3303,Misconduct!D:M,8,FALSE),"")</f>
        <v/>
      </c>
      <c r="J3303" t="str">
        <f>IFERROR(VLOOKUP(B3303,Misconduct!D:M,9,FALSE),"")</f>
        <v/>
      </c>
      <c r="K3303" t="str">
        <f>IFERROR(VLOOKUP(B3303,Misconduct!D:M,10,FALSE),"")</f>
        <v/>
      </c>
    </row>
    <row r="3304" spans="1:11">
      <c r="A3304" s="161" t="str">
        <f>IF(Personal_Development!C3198="","",Personal_Development!C3198)</f>
        <v/>
      </c>
      <c r="B3304" t="str">
        <f>IF(Personal_Development!D3198="","",Personal_Development!D3198)</f>
        <v/>
      </c>
      <c r="C3304" t="str">
        <f>IF(Personal_Development!E3198="","",Personal_Development!E3198)</f>
        <v/>
      </c>
      <c r="D3304" t="str">
        <f>IFERROR(VLOOKUP(B3304,Personal_Development!D:DL,113,FALSE),"")</f>
        <v/>
      </c>
      <c r="E3304" t="str">
        <f>IFERROR(VLOOKUP(B3304,Kaizen!D:X,21,FALSE),"")</f>
        <v/>
      </c>
      <c r="F3304" t="str">
        <f>IFERROR(VLOOKUP(B3304,'Safety Idea'!D:X,21,FALSE),"")</f>
        <v/>
      </c>
      <c r="G3304" t="str">
        <f>IFERROR(VLOOKUP(B3304,'Compulsory Training'!D:Z,23,FALSE),"")</f>
        <v/>
      </c>
      <c r="H3304" t="str">
        <f>IFERROR(VLOOKUP(B3304,Attendance!D:BQ,65,FALSE),"")</f>
        <v/>
      </c>
      <c r="I3304" t="str">
        <f>IFERROR(VLOOKUP(B3304,Misconduct!D:M,8,FALSE),"")</f>
        <v/>
      </c>
      <c r="J3304" t="str">
        <f>IFERROR(VLOOKUP(B3304,Misconduct!D:M,9,FALSE),"")</f>
        <v/>
      </c>
      <c r="K3304" t="str">
        <f>IFERROR(VLOOKUP(B3304,Misconduct!D:M,10,FALSE),"")</f>
        <v/>
      </c>
    </row>
    <row r="3305" spans="1:11">
      <c r="A3305" s="161" t="str">
        <f>IF(Personal_Development!C3199="","",Personal_Development!C3199)</f>
        <v/>
      </c>
      <c r="B3305" t="str">
        <f>IF(Personal_Development!D3199="","",Personal_Development!D3199)</f>
        <v/>
      </c>
      <c r="C3305" t="str">
        <f>IF(Personal_Development!E3199="","",Personal_Development!E3199)</f>
        <v/>
      </c>
      <c r="D3305" t="str">
        <f>IFERROR(VLOOKUP(B3305,Personal_Development!D:DL,113,FALSE),"")</f>
        <v/>
      </c>
      <c r="E3305" t="str">
        <f>IFERROR(VLOOKUP(B3305,Kaizen!D:X,21,FALSE),"")</f>
        <v/>
      </c>
      <c r="F3305" t="str">
        <f>IFERROR(VLOOKUP(B3305,'Safety Idea'!D:X,21,FALSE),"")</f>
        <v/>
      </c>
      <c r="G3305" t="str">
        <f>IFERROR(VLOOKUP(B3305,'Compulsory Training'!D:Z,23,FALSE),"")</f>
        <v/>
      </c>
      <c r="H3305" t="str">
        <f>IFERROR(VLOOKUP(B3305,Attendance!D:BQ,65,FALSE),"")</f>
        <v/>
      </c>
      <c r="I3305" t="str">
        <f>IFERROR(VLOOKUP(B3305,Misconduct!D:M,8,FALSE),"")</f>
        <v/>
      </c>
      <c r="J3305" t="str">
        <f>IFERROR(VLOOKUP(B3305,Misconduct!D:M,9,FALSE),"")</f>
        <v/>
      </c>
      <c r="K3305" t="str">
        <f>IFERROR(VLOOKUP(B3305,Misconduct!D:M,10,FALSE),"")</f>
        <v/>
      </c>
    </row>
    <row r="3306" spans="1:11">
      <c r="A3306" s="161" t="str">
        <f>IF(Personal_Development!C3200="","",Personal_Development!C3200)</f>
        <v/>
      </c>
      <c r="B3306" t="str">
        <f>IF(Personal_Development!D3200="","",Personal_Development!D3200)</f>
        <v/>
      </c>
      <c r="C3306" t="str">
        <f>IF(Personal_Development!E3200="","",Personal_Development!E3200)</f>
        <v/>
      </c>
      <c r="D3306" t="str">
        <f>IFERROR(VLOOKUP(B3306,Personal_Development!D:DL,113,FALSE),"")</f>
        <v/>
      </c>
      <c r="E3306" t="str">
        <f>IFERROR(VLOOKUP(B3306,Kaizen!D:X,21,FALSE),"")</f>
        <v/>
      </c>
      <c r="F3306" t="str">
        <f>IFERROR(VLOOKUP(B3306,'Safety Idea'!D:X,21,FALSE),"")</f>
        <v/>
      </c>
      <c r="G3306" t="str">
        <f>IFERROR(VLOOKUP(B3306,'Compulsory Training'!D:Z,23,FALSE),"")</f>
        <v/>
      </c>
      <c r="H3306" t="str">
        <f>IFERROR(VLOOKUP(B3306,Attendance!D:BQ,65,FALSE),"")</f>
        <v/>
      </c>
      <c r="I3306" t="str">
        <f>IFERROR(VLOOKUP(B3306,Misconduct!D:M,8,FALSE),"")</f>
        <v/>
      </c>
      <c r="J3306" t="str">
        <f>IFERROR(VLOOKUP(B3306,Misconduct!D:M,9,FALSE),"")</f>
        <v/>
      </c>
      <c r="K3306" t="str">
        <f>IFERROR(VLOOKUP(B3306,Misconduct!D:M,10,FALSE),"")</f>
        <v/>
      </c>
    </row>
    <row r="3307" spans="1:11">
      <c r="A3307" s="161" t="str">
        <f>IF(Personal_Development!C3201="","",Personal_Development!C3201)</f>
        <v/>
      </c>
      <c r="B3307" t="str">
        <f>IF(Personal_Development!D3201="","",Personal_Development!D3201)</f>
        <v/>
      </c>
      <c r="C3307" t="str">
        <f>IF(Personal_Development!E3201="","",Personal_Development!E3201)</f>
        <v/>
      </c>
      <c r="D3307" t="str">
        <f>IFERROR(VLOOKUP(B3307,Personal_Development!D:DL,113,FALSE),"")</f>
        <v/>
      </c>
      <c r="E3307" t="str">
        <f>IFERROR(VLOOKUP(B3307,Kaizen!D:X,21,FALSE),"")</f>
        <v/>
      </c>
      <c r="F3307" t="str">
        <f>IFERROR(VLOOKUP(B3307,'Safety Idea'!D:X,21,FALSE),"")</f>
        <v/>
      </c>
      <c r="G3307" t="str">
        <f>IFERROR(VLOOKUP(B3307,'Compulsory Training'!D:Z,23,FALSE),"")</f>
        <v/>
      </c>
      <c r="H3307" t="str">
        <f>IFERROR(VLOOKUP(B3307,Attendance!D:BQ,65,FALSE),"")</f>
        <v/>
      </c>
      <c r="I3307" t="str">
        <f>IFERROR(VLOOKUP(B3307,Misconduct!D:M,8,FALSE),"")</f>
        <v/>
      </c>
      <c r="J3307" t="str">
        <f>IFERROR(VLOOKUP(B3307,Misconduct!D:M,9,FALSE),"")</f>
        <v/>
      </c>
      <c r="K3307" t="str">
        <f>IFERROR(VLOOKUP(B3307,Misconduct!D:M,10,FALSE),"")</f>
        <v/>
      </c>
    </row>
    <row r="3308" spans="1:11">
      <c r="A3308" s="161" t="str">
        <f>IF(Personal_Development!C3202="","",Personal_Development!C3202)</f>
        <v/>
      </c>
      <c r="B3308" t="str">
        <f>IF(Personal_Development!D3202="","",Personal_Development!D3202)</f>
        <v/>
      </c>
      <c r="C3308" t="str">
        <f>IF(Personal_Development!E3202="","",Personal_Development!E3202)</f>
        <v/>
      </c>
      <c r="D3308" t="str">
        <f>IFERROR(VLOOKUP(B3308,Personal_Development!D:DL,113,FALSE),"")</f>
        <v/>
      </c>
      <c r="E3308" t="str">
        <f>IFERROR(VLOOKUP(B3308,Kaizen!D:X,21,FALSE),"")</f>
        <v/>
      </c>
      <c r="F3308" t="str">
        <f>IFERROR(VLOOKUP(B3308,'Safety Idea'!D:X,21,FALSE),"")</f>
        <v/>
      </c>
      <c r="G3308" t="str">
        <f>IFERROR(VLOOKUP(B3308,'Compulsory Training'!D:Z,23,FALSE),"")</f>
        <v/>
      </c>
      <c r="H3308" t="str">
        <f>IFERROR(VLOOKUP(B3308,Attendance!D:BQ,65,FALSE),"")</f>
        <v/>
      </c>
      <c r="I3308" t="str">
        <f>IFERROR(VLOOKUP(B3308,Misconduct!D:M,8,FALSE),"")</f>
        <v/>
      </c>
      <c r="J3308" t="str">
        <f>IFERROR(VLOOKUP(B3308,Misconduct!D:M,9,FALSE),"")</f>
        <v/>
      </c>
      <c r="K3308" t="str">
        <f>IFERROR(VLOOKUP(B3308,Misconduct!D:M,10,FALSE),"")</f>
        <v/>
      </c>
    </row>
    <row r="3309" spans="1:11">
      <c r="A3309" s="161" t="str">
        <f>IF(Personal_Development!C3203="","",Personal_Development!C3203)</f>
        <v/>
      </c>
      <c r="B3309" t="str">
        <f>IF(Personal_Development!D3203="","",Personal_Development!D3203)</f>
        <v/>
      </c>
      <c r="C3309" t="str">
        <f>IF(Personal_Development!E3203="","",Personal_Development!E3203)</f>
        <v/>
      </c>
      <c r="D3309" t="str">
        <f>IFERROR(VLOOKUP(B3309,Personal_Development!D:DL,113,FALSE),"")</f>
        <v/>
      </c>
      <c r="E3309" t="str">
        <f>IFERROR(VLOOKUP(B3309,Kaizen!D:X,21,FALSE),"")</f>
        <v/>
      </c>
      <c r="F3309" t="str">
        <f>IFERROR(VLOOKUP(B3309,'Safety Idea'!D:X,21,FALSE),"")</f>
        <v/>
      </c>
      <c r="G3309" t="str">
        <f>IFERROR(VLOOKUP(B3309,'Compulsory Training'!D:Z,23,FALSE),"")</f>
        <v/>
      </c>
      <c r="H3309" t="str">
        <f>IFERROR(VLOOKUP(B3309,Attendance!D:BQ,65,FALSE),"")</f>
        <v/>
      </c>
      <c r="I3309" t="str">
        <f>IFERROR(VLOOKUP(B3309,Misconduct!D:M,8,FALSE),"")</f>
        <v/>
      </c>
      <c r="J3309" t="str">
        <f>IFERROR(VLOOKUP(B3309,Misconduct!D:M,9,FALSE),"")</f>
        <v/>
      </c>
      <c r="K3309" t="str">
        <f>IFERROR(VLOOKUP(B3309,Misconduct!D:M,10,FALSE),"")</f>
        <v/>
      </c>
    </row>
    <row r="3310" spans="1:11">
      <c r="A3310" s="161" t="str">
        <f>IF(Personal_Development!C3204="","",Personal_Development!C3204)</f>
        <v/>
      </c>
      <c r="B3310" t="str">
        <f>IF(Personal_Development!D3204="","",Personal_Development!D3204)</f>
        <v/>
      </c>
      <c r="C3310" t="str">
        <f>IF(Personal_Development!E3204="","",Personal_Development!E3204)</f>
        <v/>
      </c>
      <c r="D3310" t="str">
        <f>IFERROR(VLOOKUP(B3310,Personal_Development!D:DL,113,FALSE),"")</f>
        <v/>
      </c>
      <c r="E3310" t="str">
        <f>IFERROR(VLOOKUP(B3310,Kaizen!D:X,21,FALSE),"")</f>
        <v/>
      </c>
      <c r="F3310" t="str">
        <f>IFERROR(VLOOKUP(B3310,'Safety Idea'!D:X,21,FALSE),"")</f>
        <v/>
      </c>
      <c r="G3310" t="str">
        <f>IFERROR(VLOOKUP(B3310,'Compulsory Training'!D:Z,23,FALSE),"")</f>
        <v/>
      </c>
      <c r="H3310" t="str">
        <f>IFERROR(VLOOKUP(B3310,Attendance!D:BQ,65,FALSE),"")</f>
        <v/>
      </c>
      <c r="I3310" t="str">
        <f>IFERROR(VLOOKUP(B3310,Misconduct!D:M,8,FALSE),"")</f>
        <v/>
      </c>
      <c r="J3310" t="str">
        <f>IFERROR(VLOOKUP(B3310,Misconduct!D:M,9,FALSE),"")</f>
        <v/>
      </c>
      <c r="K3310" t="str">
        <f>IFERROR(VLOOKUP(B3310,Misconduct!D:M,10,FALSE),"")</f>
        <v/>
      </c>
    </row>
    <row r="3311" spans="1:11">
      <c r="A3311" s="161" t="str">
        <f>IF(Personal_Development!C3205="","",Personal_Development!C3205)</f>
        <v/>
      </c>
      <c r="B3311" t="str">
        <f>IF(Personal_Development!D3205="","",Personal_Development!D3205)</f>
        <v/>
      </c>
      <c r="C3311" t="str">
        <f>IF(Personal_Development!E3205="","",Personal_Development!E3205)</f>
        <v/>
      </c>
      <c r="D3311" t="str">
        <f>IFERROR(VLOOKUP(B3311,Personal_Development!D:DL,113,FALSE),"")</f>
        <v/>
      </c>
      <c r="E3311" t="str">
        <f>IFERROR(VLOOKUP(B3311,Kaizen!D:X,21,FALSE),"")</f>
        <v/>
      </c>
      <c r="F3311" t="str">
        <f>IFERROR(VLOOKUP(B3311,'Safety Idea'!D:X,21,FALSE),"")</f>
        <v/>
      </c>
      <c r="G3311" t="str">
        <f>IFERROR(VLOOKUP(B3311,'Compulsory Training'!D:Z,23,FALSE),"")</f>
        <v/>
      </c>
      <c r="H3311" t="str">
        <f>IFERROR(VLOOKUP(B3311,Attendance!D:BQ,65,FALSE),"")</f>
        <v/>
      </c>
      <c r="I3311" t="str">
        <f>IFERROR(VLOOKUP(B3311,Misconduct!D:M,8,FALSE),"")</f>
        <v/>
      </c>
      <c r="J3311" t="str">
        <f>IFERROR(VLOOKUP(B3311,Misconduct!D:M,9,FALSE),"")</f>
        <v/>
      </c>
      <c r="K3311" t="str">
        <f>IFERROR(VLOOKUP(B3311,Misconduct!D:M,10,FALSE),"")</f>
        <v/>
      </c>
    </row>
    <row r="3312" spans="1:11">
      <c r="A3312" s="161" t="str">
        <f>IF(Personal_Development!C3206="","",Personal_Development!C3206)</f>
        <v/>
      </c>
      <c r="B3312" t="str">
        <f>IF(Personal_Development!D3206="","",Personal_Development!D3206)</f>
        <v/>
      </c>
      <c r="C3312" t="str">
        <f>IF(Personal_Development!E3206="","",Personal_Development!E3206)</f>
        <v/>
      </c>
      <c r="D3312" t="str">
        <f>IFERROR(VLOOKUP(B3312,Personal_Development!D:DL,113,FALSE),"")</f>
        <v/>
      </c>
      <c r="E3312" t="str">
        <f>IFERROR(VLOOKUP(B3312,Kaizen!D:X,21,FALSE),"")</f>
        <v/>
      </c>
      <c r="F3312" t="str">
        <f>IFERROR(VLOOKUP(B3312,'Safety Idea'!D:X,21,FALSE),"")</f>
        <v/>
      </c>
      <c r="G3312" t="str">
        <f>IFERROR(VLOOKUP(B3312,'Compulsory Training'!D:Z,23,FALSE),"")</f>
        <v/>
      </c>
      <c r="H3312" t="str">
        <f>IFERROR(VLOOKUP(B3312,Attendance!D:BQ,65,FALSE),"")</f>
        <v/>
      </c>
      <c r="I3312" t="str">
        <f>IFERROR(VLOOKUP(B3312,Misconduct!D:M,8,FALSE),"")</f>
        <v/>
      </c>
      <c r="J3312" t="str">
        <f>IFERROR(VLOOKUP(B3312,Misconduct!D:M,9,FALSE),"")</f>
        <v/>
      </c>
      <c r="K3312" t="str">
        <f>IFERROR(VLOOKUP(B3312,Misconduct!D:M,10,FALSE),"")</f>
        <v/>
      </c>
    </row>
    <row r="3313" spans="1:11">
      <c r="A3313" s="161" t="str">
        <f>IF(Personal_Development!C3207="","",Personal_Development!C3207)</f>
        <v/>
      </c>
      <c r="B3313" t="str">
        <f>IF(Personal_Development!D3207="","",Personal_Development!D3207)</f>
        <v/>
      </c>
      <c r="C3313" t="str">
        <f>IF(Personal_Development!E3207="","",Personal_Development!E3207)</f>
        <v/>
      </c>
      <c r="D3313" t="str">
        <f>IFERROR(VLOOKUP(B3313,Personal_Development!D:DL,113,FALSE),"")</f>
        <v/>
      </c>
      <c r="E3313" t="str">
        <f>IFERROR(VLOOKUP(B3313,Kaizen!D:X,21,FALSE),"")</f>
        <v/>
      </c>
      <c r="F3313" t="str">
        <f>IFERROR(VLOOKUP(B3313,'Safety Idea'!D:X,21,FALSE),"")</f>
        <v/>
      </c>
      <c r="G3313" t="str">
        <f>IFERROR(VLOOKUP(B3313,'Compulsory Training'!D:Z,23,FALSE),"")</f>
        <v/>
      </c>
      <c r="H3313" t="str">
        <f>IFERROR(VLOOKUP(B3313,Attendance!D:BQ,65,FALSE),"")</f>
        <v/>
      </c>
      <c r="I3313" t="str">
        <f>IFERROR(VLOOKUP(B3313,Misconduct!D:M,8,FALSE),"")</f>
        <v/>
      </c>
      <c r="J3313" t="str">
        <f>IFERROR(VLOOKUP(B3313,Misconduct!D:M,9,FALSE),"")</f>
        <v/>
      </c>
      <c r="K3313" t="str">
        <f>IFERROR(VLOOKUP(B3313,Misconduct!D:M,10,FALSE),"")</f>
        <v/>
      </c>
    </row>
    <row r="3314" spans="1:11">
      <c r="A3314" s="161" t="str">
        <f>IF(Personal_Development!C3208="","",Personal_Development!C3208)</f>
        <v/>
      </c>
      <c r="B3314" t="str">
        <f>IF(Personal_Development!D3208="","",Personal_Development!D3208)</f>
        <v/>
      </c>
      <c r="C3314" t="str">
        <f>IF(Personal_Development!E3208="","",Personal_Development!E3208)</f>
        <v/>
      </c>
      <c r="D3314" t="str">
        <f>IFERROR(VLOOKUP(B3314,Personal_Development!D:DL,113,FALSE),"")</f>
        <v/>
      </c>
      <c r="E3314" t="str">
        <f>IFERROR(VLOOKUP(B3314,Kaizen!D:X,21,FALSE),"")</f>
        <v/>
      </c>
      <c r="F3314" t="str">
        <f>IFERROR(VLOOKUP(B3314,'Safety Idea'!D:X,21,FALSE),"")</f>
        <v/>
      </c>
      <c r="G3314" t="str">
        <f>IFERROR(VLOOKUP(B3314,'Compulsory Training'!D:Z,23,FALSE),"")</f>
        <v/>
      </c>
      <c r="H3314" t="str">
        <f>IFERROR(VLOOKUP(B3314,Attendance!D:BQ,65,FALSE),"")</f>
        <v/>
      </c>
      <c r="I3314" t="str">
        <f>IFERROR(VLOOKUP(B3314,Misconduct!D:M,8,FALSE),"")</f>
        <v/>
      </c>
      <c r="J3314" t="str">
        <f>IFERROR(VLOOKUP(B3314,Misconduct!D:M,9,FALSE),"")</f>
        <v/>
      </c>
      <c r="K3314" t="str">
        <f>IFERROR(VLOOKUP(B3314,Misconduct!D:M,10,FALSE),"")</f>
        <v/>
      </c>
    </row>
    <row r="3315" spans="1:11">
      <c r="A3315" s="161" t="str">
        <f>IF(Personal_Development!C3209="","",Personal_Development!C3209)</f>
        <v/>
      </c>
      <c r="B3315" t="str">
        <f>IF(Personal_Development!D3209="","",Personal_Development!D3209)</f>
        <v/>
      </c>
      <c r="C3315" t="str">
        <f>IF(Personal_Development!E3209="","",Personal_Development!E3209)</f>
        <v/>
      </c>
      <c r="D3315" t="str">
        <f>IFERROR(VLOOKUP(B3315,Personal_Development!D:DL,113,FALSE),"")</f>
        <v/>
      </c>
      <c r="E3315" t="str">
        <f>IFERROR(VLOOKUP(B3315,Kaizen!D:X,21,FALSE),"")</f>
        <v/>
      </c>
      <c r="F3315" t="str">
        <f>IFERROR(VLOOKUP(B3315,'Safety Idea'!D:X,21,FALSE),"")</f>
        <v/>
      </c>
      <c r="G3315" t="str">
        <f>IFERROR(VLOOKUP(B3315,'Compulsory Training'!D:Z,23,FALSE),"")</f>
        <v/>
      </c>
      <c r="H3315" t="str">
        <f>IFERROR(VLOOKUP(B3315,Attendance!D:BQ,65,FALSE),"")</f>
        <v/>
      </c>
      <c r="I3315" t="str">
        <f>IFERROR(VLOOKUP(B3315,Misconduct!D:M,8,FALSE),"")</f>
        <v/>
      </c>
      <c r="J3315" t="str">
        <f>IFERROR(VLOOKUP(B3315,Misconduct!D:M,9,FALSE),"")</f>
        <v/>
      </c>
      <c r="K3315" t="str">
        <f>IFERROR(VLOOKUP(B3315,Misconduct!D:M,10,FALSE),"")</f>
        <v/>
      </c>
    </row>
    <row r="3316" spans="1:11">
      <c r="A3316" s="161" t="str">
        <f>IF(Personal_Development!C3210="","",Personal_Development!C3210)</f>
        <v/>
      </c>
      <c r="B3316" t="str">
        <f>IF(Personal_Development!D3210="","",Personal_Development!D3210)</f>
        <v/>
      </c>
      <c r="C3316" t="str">
        <f>IF(Personal_Development!E3210="","",Personal_Development!E3210)</f>
        <v/>
      </c>
      <c r="D3316" t="str">
        <f>IFERROR(VLOOKUP(B3316,Personal_Development!D:DL,113,FALSE),"")</f>
        <v/>
      </c>
      <c r="E3316" t="str">
        <f>IFERROR(VLOOKUP(B3316,Kaizen!D:X,21,FALSE),"")</f>
        <v/>
      </c>
      <c r="F3316" t="str">
        <f>IFERROR(VLOOKUP(B3316,'Safety Idea'!D:X,21,FALSE),"")</f>
        <v/>
      </c>
      <c r="G3316" t="str">
        <f>IFERROR(VLOOKUP(B3316,'Compulsory Training'!D:Z,23,FALSE),"")</f>
        <v/>
      </c>
      <c r="H3316" t="str">
        <f>IFERROR(VLOOKUP(B3316,Attendance!D:BQ,65,FALSE),"")</f>
        <v/>
      </c>
      <c r="I3316" t="str">
        <f>IFERROR(VLOOKUP(B3316,Misconduct!D:M,8,FALSE),"")</f>
        <v/>
      </c>
      <c r="J3316" t="str">
        <f>IFERROR(VLOOKUP(B3316,Misconduct!D:M,9,FALSE),"")</f>
        <v/>
      </c>
      <c r="K3316" t="str">
        <f>IFERROR(VLOOKUP(B3316,Misconduct!D:M,10,FALSE),"")</f>
        <v/>
      </c>
    </row>
    <row r="3317" spans="1:11">
      <c r="A3317" s="161" t="str">
        <f>IF(Personal_Development!C3211="","",Personal_Development!C3211)</f>
        <v/>
      </c>
      <c r="B3317" t="str">
        <f>IF(Personal_Development!D3211="","",Personal_Development!D3211)</f>
        <v/>
      </c>
      <c r="C3317" t="str">
        <f>IF(Personal_Development!E3211="","",Personal_Development!E3211)</f>
        <v/>
      </c>
      <c r="D3317" t="str">
        <f>IFERROR(VLOOKUP(B3317,Personal_Development!D:DL,113,FALSE),"")</f>
        <v/>
      </c>
      <c r="E3317" t="str">
        <f>IFERROR(VLOOKUP(B3317,Kaizen!D:X,21,FALSE),"")</f>
        <v/>
      </c>
      <c r="F3317" t="str">
        <f>IFERROR(VLOOKUP(B3317,'Safety Idea'!D:X,21,FALSE),"")</f>
        <v/>
      </c>
      <c r="G3317" t="str">
        <f>IFERROR(VLOOKUP(B3317,'Compulsory Training'!D:Z,23,FALSE),"")</f>
        <v/>
      </c>
      <c r="H3317" t="str">
        <f>IFERROR(VLOOKUP(B3317,Attendance!D:BQ,65,FALSE),"")</f>
        <v/>
      </c>
      <c r="I3317" t="str">
        <f>IFERROR(VLOOKUP(B3317,Misconduct!D:M,8,FALSE),"")</f>
        <v/>
      </c>
      <c r="J3317" t="str">
        <f>IFERROR(VLOOKUP(B3317,Misconduct!D:M,9,FALSE),"")</f>
        <v/>
      </c>
      <c r="K3317" t="str">
        <f>IFERROR(VLOOKUP(B3317,Misconduct!D:M,10,FALSE),"")</f>
        <v/>
      </c>
    </row>
    <row r="3318" spans="1:11">
      <c r="A3318" s="161" t="str">
        <f>IF(Personal_Development!C3212="","",Personal_Development!C3212)</f>
        <v/>
      </c>
      <c r="B3318" t="str">
        <f>IF(Personal_Development!D3212="","",Personal_Development!D3212)</f>
        <v/>
      </c>
      <c r="C3318" t="str">
        <f>IF(Personal_Development!E3212="","",Personal_Development!E3212)</f>
        <v/>
      </c>
      <c r="D3318" t="str">
        <f>IFERROR(VLOOKUP(B3318,Personal_Development!D:DL,113,FALSE),"")</f>
        <v/>
      </c>
      <c r="E3318" t="str">
        <f>IFERROR(VLOOKUP(B3318,Kaizen!D:X,21,FALSE),"")</f>
        <v/>
      </c>
      <c r="F3318" t="str">
        <f>IFERROR(VLOOKUP(B3318,'Safety Idea'!D:X,21,FALSE),"")</f>
        <v/>
      </c>
      <c r="G3318" t="str">
        <f>IFERROR(VLOOKUP(B3318,'Compulsory Training'!D:Z,23,FALSE),"")</f>
        <v/>
      </c>
      <c r="H3318" t="str">
        <f>IFERROR(VLOOKUP(B3318,Attendance!D:BQ,65,FALSE),"")</f>
        <v/>
      </c>
      <c r="I3318" t="str">
        <f>IFERROR(VLOOKUP(B3318,Misconduct!D:M,8,FALSE),"")</f>
        <v/>
      </c>
      <c r="J3318" t="str">
        <f>IFERROR(VLOOKUP(B3318,Misconduct!D:M,9,FALSE),"")</f>
        <v/>
      </c>
      <c r="K3318" t="str">
        <f>IFERROR(VLOOKUP(B3318,Misconduct!D:M,10,FALSE),"")</f>
        <v/>
      </c>
    </row>
    <row r="3319" spans="1:11">
      <c r="A3319" s="161" t="str">
        <f>IF(Personal_Development!C3213="","",Personal_Development!C3213)</f>
        <v/>
      </c>
      <c r="B3319" t="str">
        <f>IF(Personal_Development!D3213="","",Personal_Development!D3213)</f>
        <v/>
      </c>
      <c r="C3319" t="str">
        <f>IF(Personal_Development!E3213="","",Personal_Development!E3213)</f>
        <v/>
      </c>
      <c r="D3319" t="str">
        <f>IFERROR(VLOOKUP(B3319,Personal_Development!D:DL,113,FALSE),"")</f>
        <v/>
      </c>
      <c r="E3319" t="str">
        <f>IFERROR(VLOOKUP(B3319,Kaizen!D:X,21,FALSE),"")</f>
        <v/>
      </c>
      <c r="F3319" t="str">
        <f>IFERROR(VLOOKUP(B3319,'Safety Idea'!D:X,21,FALSE),"")</f>
        <v/>
      </c>
      <c r="G3319" t="str">
        <f>IFERROR(VLOOKUP(B3319,'Compulsory Training'!D:Z,23,FALSE),"")</f>
        <v/>
      </c>
      <c r="H3319" t="str">
        <f>IFERROR(VLOOKUP(B3319,Attendance!D:BQ,65,FALSE),"")</f>
        <v/>
      </c>
      <c r="I3319" t="str">
        <f>IFERROR(VLOOKUP(B3319,Misconduct!D:M,8,FALSE),"")</f>
        <v/>
      </c>
      <c r="J3319" t="str">
        <f>IFERROR(VLOOKUP(B3319,Misconduct!D:M,9,FALSE),"")</f>
        <v/>
      </c>
      <c r="K3319" t="str">
        <f>IFERROR(VLOOKUP(B3319,Misconduct!D:M,10,FALSE),"")</f>
        <v/>
      </c>
    </row>
    <row r="3320" spans="1:11">
      <c r="A3320" s="161" t="str">
        <f>IF(Personal_Development!C3214="","",Personal_Development!C3214)</f>
        <v/>
      </c>
      <c r="B3320" t="str">
        <f>IF(Personal_Development!D3214="","",Personal_Development!D3214)</f>
        <v/>
      </c>
      <c r="C3320" t="str">
        <f>IF(Personal_Development!E3214="","",Personal_Development!E3214)</f>
        <v/>
      </c>
      <c r="D3320" t="str">
        <f>IFERROR(VLOOKUP(B3320,Personal_Development!D:DL,113,FALSE),"")</f>
        <v/>
      </c>
      <c r="E3320" t="str">
        <f>IFERROR(VLOOKUP(B3320,Kaizen!D:X,21,FALSE),"")</f>
        <v/>
      </c>
      <c r="F3320" t="str">
        <f>IFERROR(VLOOKUP(B3320,'Safety Idea'!D:X,21,FALSE),"")</f>
        <v/>
      </c>
      <c r="G3320" t="str">
        <f>IFERROR(VLOOKUP(B3320,'Compulsory Training'!D:Z,23,FALSE),"")</f>
        <v/>
      </c>
      <c r="H3320" t="str">
        <f>IFERROR(VLOOKUP(B3320,Attendance!D:BQ,65,FALSE),"")</f>
        <v/>
      </c>
      <c r="I3320" t="str">
        <f>IFERROR(VLOOKUP(B3320,Misconduct!D:M,8,FALSE),"")</f>
        <v/>
      </c>
      <c r="J3320" t="str">
        <f>IFERROR(VLOOKUP(B3320,Misconduct!D:M,9,FALSE),"")</f>
        <v/>
      </c>
      <c r="K3320" t="str">
        <f>IFERROR(VLOOKUP(B3320,Misconduct!D:M,10,FALSE),"")</f>
        <v/>
      </c>
    </row>
    <row r="3321" spans="1:11">
      <c r="A3321" s="161" t="str">
        <f>IF(Personal_Development!C3215="","",Personal_Development!C3215)</f>
        <v/>
      </c>
      <c r="B3321" t="str">
        <f>IF(Personal_Development!D3215="","",Personal_Development!D3215)</f>
        <v/>
      </c>
      <c r="C3321" t="str">
        <f>IF(Personal_Development!E3215="","",Personal_Development!E3215)</f>
        <v/>
      </c>
      <c r="D3321" t="str">
        <f>IFERROR(VLOOKUP(B3321,Personal_Development!D:DL,113,FALSE),"")</f>
        <v/>
      </c>
      <c r="E3321" t="str">
        <f>IFERROR(VLOOKUP(B3321,Kaizen!D:X,21,FALSE),"")</f>
        <v/>
      </c>
      <c r="F3321" t="str">
        <f>IFERROR(VLOOKUP(B3321,'Safety Idea'!D:X,21,FALSE),"")</f>
        <v/>
      </c>
      <c r="G3321" t="str">
        <f>IFERROR(VLOOKUP(B3321,'Compulsory Training'!D:Z,23,FALSE),"")</f>
        <v/>
      </c>
      <c r="H3321" t="str">
        <f>IFERROR(VLOOKUP(B3321,Attendance!D:BQ,65,FALSE),"")</f>
        <v/>
      </c>
      <c r="I3321" t="str">
        <f>IFERROR(VLOOKUP(B3321,Misconduct!D:M,8,FALSE),"")</f>
        <v/>
      </c>
      <c r="J3321" t="str">
        <f>IFERROR(VLOOKUP(B3321,Misconduct!D:M,9,FALSE),"")</f>
        <v/>
      </c>
      <c r="K3321" t="str">
        <f>IFERROR(VLOOKUP(B3321,Misconduct!D:M,10,FALSE),"")</f>
        <v/>
      </c>
    </row>
    <row r="3322" spans="1:11">
      <c r="A3322" s="161" t="str">
        <f>IF(Personal_Development!C3216="","",Personal_Development!C3216)</f>
        <v/>
      </c>
      <c r="B3322" t="str">
        <f>IF(Personal_Development!D3216="","",Personal_Development!D3216)</f>
        <v/>
      </c>
      <c r="C3322" t="str">
        <f>IF(Personal_Development!E3216="","",Personal_Development!E3216)</f>
        <v/>
      </c>
      <c r="D3322" t="str">
        <f>IFERROR(VLOOKUP(B3322,Personal_Development!D:DL,113,FALSE),"")</f>
        <v/>
      </c>
      <c r="E3322" t="str">
        <f>IFERROR(VLOOKUP(B3322,Kaizen!D:X,21,FALSE),"")</f>
        <v/>
      </c>
      <c r="F3322" t="str">
        <f>IFERROR(VLOOKUP(B3322,'Safety Idea'!D:X,21,FALSE),"")</f>
        <v/>
      </c>
      <c r="G3322" t="str">
        <f>IFERROR(VLOOKUP(B3322,'Compulsory Training'!D:Z,23,FALSE),"")</f>
        <v/>
      </c>
      <c r="H3322" t="str">
        <f>IFERROR(VLOOKUP(B3322,Attendance!D:BQ,65,FALSE),"")</f>
        <v/>
      </c>
      <c r="I3322" t="str">
        <f>IFERROR(VLOOKUP(B3322,Misconduct!D:M,8,FALSE),"")</f>
        <v/>
      </c>
      <c r="J3322" t="str">
        <f>IFERROR(VLOOKUP(B3322,Misconduct!D:M,9,FALSE),"")</f>
        <v/>
      </c>
      <c r="K3322" t="str">
        <f>IFERROR(VLOOKUP(B3322,Misconduct!D:M,10,FALSE),"")</f>
        <v/>
      </c>
    </row>
    <row r="3323" spans="1:11">
      <c r="A3323" s="161" t="str">
        <f>IF(Personal_Development!C3217="","",Personal_Development!C3217)</f>
        <v/>
      </c>
      <c r="B3323" t="str">
        <f>IF(Personal_Development!D3217="","",Personal_Development!D3217)</f>
        <v/>
      </c>
      <c r="C3323" t="str">
        <f>IF(Personal_Development!E3217="","",Personal_Development!E3217)</f>
        <v/>
      </c>
      <c r="D3323" t="str">
        <f>IFERROR(VLOOKUP(B3323,Personal_Development!D:DL,113,FALSE),"")</f>
        <v/>
      </c>
      <c r="E3323" t="str">
        <f>IFERROR(VLOOKUP(B3323,Kaizen!D:X,21,FALSE),"")</f>
        <v/>
      </c>
      <c r="F3323" t="str">
        <f>IFERROR(VLOOKUP(B3323,'Safety Idea'!D:X,21,FALSE),"")</f>
        <v/>
      </c>
      <c r="G3323" t="str">
        <f>IFERROR(VLOOKUP(B3323,'Compulsory Training'!D:Z,23,FALSE),"")</f>
        <v/>
      </c>
      <c r="H3323" t="str">
        <f>IFERROR(VLOOKUP(B3323,Attendance!D:BQ,65,FALSE),"")</f>
        <v/>
      </c>
      <c r="I3323" t="str">
        <f>IFERROR(VLOOKUP(B3323,Misconduct!D:M,8,FALSE),"")</f>
        <v/>
      </c>
      <c r="J3323" t="str">
        <f>IFERROR(VLOOKUP(B3323,Misconduct!D:M,9,FALSE),"")</f>
        <v/>
      </c>
      <c r="K3323" t="str">
        <f>IFERROR(VLOOKUP(B3323,Misconduct!D:M,10,FALSE),"")</f>
        <v/>
      </c>
    </row>
    <row r="3324" spans="1:11">
      <c r="A3324" s="161" t="str">
        <f>IF(Personal_Development!C3218="","",Personal_Development!C3218)</f>
        <v/>
      </c>
      <c r="B3324" t="str">
        <f>IF(Personal_Development!D3218="","",Personal_Development!D3218)</f>
        <v/>
      </c>
      <c r="C3324" t="str">
        <f>IF(Personal_Development!E3218="","",Personal_Development!E3218)</f>
        <v/>
      </c>
      <c r="D3324" t="str">
        <f>IFERROR(VLOOKUP(B3324,Personal_Development!D:DL,113,FALSE),"")</f>
        <v/>
      </c>
      <c r="E3324" t="str">
        <f>IFERROR(VLOOKUP(B3324,Kaizen!D:X,21,FALSE),"")</f>
        <v/>
      </c>
      <c r="F3324" t="str">
        <f>IFERROR(VLOOKUP(B3324,'Safety Idea'!D:X,21,FALSE),"")</f>
        <v/>
      </c>
      <c r="G3324" t="str">
        <f>IFERROR(VLOOKUP(B3324,'Compulsory Training'!D:Z,23,FALSE),"")</f>
        <v/>
      </c>
      <c r="H3324" t="str">
        <f>IFERROR(VLOOKUP(B3324,Attendance!D:BQ,65,FALSE),"")</f>
        <v/>
      </c>
      <c r="I3324" t="str">
        <f>IFERROR(VLOOKUP(B3324,Misconduct!D:M,8,FALSE),"")</f>
        <v/>
      </c>
      <c r="J3324" t="str">
        <f>IFERROR(VLOOKUP(B3324,Misconduct!D:M,9,FALSE),"")</f>
        <v/>
      </c>
      <c r="K3324" t="str">
        <f>IFERROR(VLOOKUP(B3324,Misconduct!D:M,10,FALSE),"")</f>
        <v/>
      </c>
    </row>
    <row r="3325" spans="1:11">
      <c r="A3325" s="161" t="str">
        <f>IF(Personal_Development!C3219="","",Personal_Development!C3219)</f>
        <v/>
      </c>
      <c r="B3325" t="str">
        <f>IF(Personal_Development!D3219="","",Personal_Development!D3219)</f>
        <v/>
      </c>
      <c r="C3325" t="str">
        <f>IF(Personal_Development!E3219="","",Personal_Development!E3219)</f>
        <v/>
      </c>
      <c r="D3325" t="str">
        <f>IFERROR(VLOOKUP(B3325,Personal_Development!D:DL,113,FALSE),"")</f>
        <v/>
      </c>
      <c r="E3325" t="str">
        <f>IFERROR(VLOOKUP(B3325,Kaizen!D:X,21,FALSE),"")</f>
        <v/>
      </c>
      <c r="F3325" t="str">
        <f>IFERROR(VLOOKUP(B3325,'Safety Idea'!D:X,21,FALSE),"")</f>
        <v/>
      </c>
      <c r="G3325" t="str">
        <f>IFERROR(VLOOKUP(B3325,'Compulsory Training'!D:Z,23,FALSE),"")</f>
        <v/>
      </c>
      <c r="H3325" t="str">
        <f>IFERROR(VLOOKUP(B3325,Attendance!D:BQ,65,FALSE),"")</f>
        <v/>
      </c>
      <c r="I3325" t="str">
        <f>IFERROR(VLOOKUP(B3325,Misconduct!D:M,8,FALSE),"")</f>
        <v/>
      </c>
      <c r="J3325" t="str">
        <f>IFERROR(VLOOKUP(B3325,Misconduct!D:M,9,FALSE),"")</f>
        <v/>
      </c>
      <c r="K3325" t="str">
        <f>IFERROR(VLOOKUP(B3325,Misconduct!D:M,10,FALSE),"")</f>
        <v/>
      </c>
    </row>
    <row r="3326" spans="1:11">
      <c r="A3326" s="161" t="str">
        <f>IF(Personal_Development!C3220="","",Personal_Development!C3220)</f>
        <v/>
      </c>
      <c r="B3326" t="str">
        <f>IF(Personal_Development!D3220="","",Personal_Development!D3220)</f>
        <v/>
      </c>
      <c r="C3326" t="str">
        <f>IF(Personal_Development!E3220="","",Personal_Development!E3220)</f>
        <v/>
      </c>
      <c r="D3326" t="str">
        <f>IFERROR(VLOOKUP(B3326,Personal_Development!D:DL,113,FALSE),"")</f>
        <v/>
      </c>
      <c r="E3326" t="str">
        <f>IFERROR(VLOOKUP(B3326,Kaizen!D:X,21,FALSE),"")</f>
        <v/>
      </c>
      <c r="F3326" t="str">
        <f>IFERROR(VLOOKUP(B3326,'Safety Idea'!D:X,21,FALSE),"")</f>
        <v/>
      </c>
      <c r="G3326" t="str">
        <f>IFERROR(VLOOKUP(B3326,'Compulsory Training'!D:Z,23,FALSE),"")</f>
        <v/>
      </c>
      <c r="H3326" t="str">
        <f>IFERROR(VLOOKUP(B3326,Attendance!D:BQ,65,FALSE),"")</f>
        <v/>
      </c>
      <c r="I3326" t="str">
        <f>IFERROR(VLOOKUP(B3326,Misconduct!D:M,8,FALSE),"")</f>
        <v/>
      </c>
      <c r="J3326" t="str">
        <f>IFERROR(VLOOKUP(B3326,Misconduct!D:M,9,FALSE),"")</f>
        <v/>
      </c>
      <c r="K3326" t="str">
        <f>IFERROR(VLOOKUP(B3326,Misconduct!D:M,10,FALSE),"")</f>
        <v/>
      </c>
    </row>
    <row r="3327" spans="1:11">
      <c r="A3327" s="161" t="str">
        <f>IF(Personal_Development!C3221="","",Personal_Development!C3221)</f>
        <v/>
      </c>
      <c r="B3327" t="str">
        <f>IF(Personal_Development!D3221="","",Personal_Development!D3221)</f>
        <v/>
      </c>
      <c r="C3327" t="str">
        <f>IF(Personal_Development!E3221="","",Personal_Development!E3221)</f>
        <v/>
      </c>
      <c r="D3327" t="str">
        <f>IFERROR(VLOOKUP(B3327,Personal_Development!D:DL,113,FALSE),"")</f>
        <v/>
      </c>
      <c r="E3327" t="str">
        <f>IFERROR(VLOOKUP(B3327,Kaizen!D:X,21,FALSE),"")</f>
        <v/>
      </c>
      <c r="F3327" t="str">
        <f>IFERROR(VLOOKUP(B3327,'Safety Idea'!D:X,21,FALSE),"")</f>
        <v/>
      </c>
      <c r="G3327" t="str">
        <f>IFERROR(VLOOKUP(B3327,'Compulsory Training'!D:Z,23,FALSE),"")</f>
        <v/>
      </c>
      <c r="H3327" t="str">
        <f>IFERROR(VLOOKUP(B3327,Attendance!D:BQ,65,FALSE),"")</f>
        <v/>
      </c>
      <c r="I3327" t="str">
        <f>IFERROR(VLOOKUP(B3327,Misconduct!D:M,8,FALSE),"")</f>
        <v/>
      </c>
      <c r="J3327" t="str">
        <f>IFERROR(VLOOKUP(B3327,Misconduct!D:M,9,FALSE),"")</f>
        <v/>
      </c>
      <c r="K3327" t="str">
        <f>IFERROR(VLOOKUP(B3327,Misconduct!D:M,10,FALSE),"")</f>
        <v/>
      </c>
    </row>
    <row r="3328" spans="1:11">
      <c r="A3328" s="161" t="str">
        <f>IF(Personal_Development!C3222="","",Personal_Development!C3222)</f>
        <v/>
      </c>
      <c r="B3328" t="str">
        <f>IF(Personal_Development!D3222="","",Personal_Development!D3222)</f>
        <v/>
      </c>
      <c r="C3328" t="str">
        <f>IF(Personal_Development!E3222="","",Personal_Development!E3222)</f>
        <v/>
      </c>
      <c r="D3328" t="str">
        <f>IFERROR(VLOOKUP(B3328,Personal_Development!D:DL,113,FALSE),"")</f>
        <v/>
      </c>
      <c r="E3328" t="str">
        <f>IFERROR(VLOOKUP(B3328,Kaizen!D:X,21,FALSE),"")</f>
        <v/>
      </c>
      <c r="F3328" t="str">
        <f>IFERROR(VLOOKUP(B3328,'Safety Idea'!D:X,21,FALSE),"")</f>
        <v/>
      </c>
      <c r="G3328" t="str">
        <f>IFERROR(VLOOKUP(B3328,'Compulsory Training'!D:Z,23,FALSE),"")</f>
        <v/>
      </c>
      <c r="H3328" t="str">
        <f>IFERROR(VLOOKUP(B3328,Attendance!D:BQ,65,FALSE),"")</f>
        <v/>
      </c>
      <c r="I3328" t="str">
        <f>IFERROR(VLOOKUP(B3328,Misconduct!D:M,8,FALSE),"")</f>
        <v/>
      </c>
      <c r="J3328" t="str">
        <f>IFERROR(VLOOKUP(B3328,Misconduct!D:M,9,FALSE),"")</f>
        <v/>
      </c>
      <c r="K3328" t="str">
        <f>IFERROR(VLOOKUP(B3328,Misconduct!D:M,10,FALSE),"")</f>
        <v/>
      </c>
    </row>
    <row r="3329" spans="1:11">
      <c r="A3329" s="161" t="str">
        <f>IF(Personal_Development!C3223="","",Personal_Development!C3223)</f>
        <v/>
      </c>
      <c r="B3329" t="str">
        <f>IF(Personal_Development!D3223="","",Personal_Development!D3223)</f>
        <v/>
      </c>
      <c r="C3329" t="str">
        <f>IF(Personal_Development!E3223="","",Personal_Development!E3223)</f>
        <v/>
      </c>
      <c r="D3329" t="str">
        <f>IFERROR(VLOOKUP(B3329,Personal_Development!D:DL,113,FALSE),"")</f>
        <v/>
      </c>
      <c r="E3329" t="str">
        <f>IFERROR(VLOOKUP(B3329,Kaizen!D:X,21,FALSE),"")</f>
        <v/>
      </c>
      <c r="F3329" t="str">
        <f>IFERROR(VLOOKUP(B3329,'Safety Idea'!D:X,21,FALSE),"")</f>
        <v/>
      </c>
      <c r="G3329" t="str">
        <f>IFERROR(VLOOKUP(B3329,'Compulsory Training'!D:Z,23,FALSE),"")</f>
        <v/>
      </c>
      <c r="H3329" t="str">
        <f>IFERROR(VLOOKUP(B3329,Attendance!D:BQ,65,FALSE),"")</f>
        <v/>
      </c>
      <c r="I3329" t="str">
        <f>IFERROR(VLOOKUP(B3329,Misconduct!D:M,8,FALSE),"")</f>
        <v/>
      </c>
      <c r="J3329" t="str">
        <f>IFERROR(VLOOKUP(B3329,Misconduct!D:M,9,FALSE),"")</f>
        <v/>
      </c>
      <c r="K3329" t="str">
        <f>IFERROR(VLOOKUP(B3329,Misconduct!D:M,10,FALSE),"")</f>
        <v/>
      </c>
    </row>
    <row r="3330" spans="1:11">
      <c r="A3330" s="161" t="str">
        <f>IF(Personal_Development!C3224="","",Personal_Development!C3224)</f>
        <v/>
      </c>
      <c r="B3330" t="str">
        <f>IF(Personal_Development!D3224="","",Personal_Development!D3224)</f>
        <v/>
      </c>
      <c r="C3330" t="str">
        <f>IF(Personal_Development!E3224="","",Personal_Development!E3224)</f>
        <v/>
      </c>
      <c r="D3330" t="str">
        <f>IFERROR(VLOOKUP(B3330,Personal_Development!D:DL,113,FALSE),"")</f>
        <v/>
      </c>
      <c r="E3330" t="str">
        <f>IFERROR(VLOOKUP(B3330,Kaizen!D:X,21,FALSE),"")</f>
        <v/>
      </c>
      <c r="F3330" t="str">
        <f>IFERROR(VLOOKUP(B3330,'Safety Idea'!D:X,21,FALSE),"")</f>
        <v/>
      </c>
      <c r="G3330" t="str">
        <f>IFERROR(VLOOKUP(B3330,'Compulsory Training'!D:Z,23,FALSE),"")</f>
        <v/>
      </c>
      <c r="H3330" t="str">
        <f>IFERROR(VLOOKUP(B3330,Attendance!D:BQ,65,FALSE),"")</f>
        <v/>
      </c>
      <c r="I3330" t="str">
        <f>IFERROR(VLOOKUP(B3330,Misconduct!D:M,8,FALSE),"")</f>
        <v/>
      </c>
      <c r="J3330" t="str">
        <f>IFERROR(VLOOKUP(B3330,Misconduct!D:M,9,FALSE),"")</f>
        <v/>
      </c>
      <c r="K3330" t="str">
        <f>IFERROR(VLOOKUP(B3330,Misconduct!D:M,10,FALSE),"")</f>
        <v/>
      </c>
    </row>
    <row r="3331" spans="1:11">
      <c r="A3331" s="161" t="str">
        <f>IF(Personal_Development!C3225="","",Personal_Development!C3225)</f>
        <v/>
      </c>
      <c r="B3331" t="str">
        <f>IF(Personal_Development!D3225="","",Personal_Development!D3225)</f>
        <v/>
      </c>
      <c r="C3331" t="str">
        <f>IF(Personal_Development!E3225="","",Personal_Development!E3225)</f>
        <v/>
      </c>
      <c r="D3331" t="str">
        <f>IFERROR(VLOOKUP(B3331,Personal_Development!D:DL,113,FALSE),"")</f>
        <v/>
      </c>
      <c r="E3331" t="str">
        <f>IFERROR(VLOOKUP(B3331,Kaizen!D:X,21,FALSE),"")</f>
        <v/>
      </c>
      <c r="F3331" t="str">
        <f>IFERROR(VLOOKUP(B3331,'Safety Idea'!D:X,21,FALSE),"")</f>
        <v/>
      </c>
      <c r="G3331" t="str">
        <f>IFERROR(VLOOKUP(B3331,'Compulsory Training'!D:Z,23,FALSE),"")</f>
        <v/>
      </c>
      <c r="H3331" t="str">
        <f>IFERROR(VLOOKUP(B3331,Attendance!D:BQ,65,FALSE),"")</f>
        <v/>
      </c>
      <c r="I3331" t="str">
        <f>IFERROR(VLOOKUP(B3331,Misconduct!D:M,8,FALSE),"")</f>
        <v/>
      </c>
      <c r="J3331" t="str">
        <f>IFERROR(VLOOKUP(B3331,Misconduct!D:M,9,FALSE),"")</f>
        <v/>
      </c>
      <c r="K3331" t="str">
        <f>IFERROR(VLOOKUP(B3331,Misconduct!D:M,10,FALSE),"")</f>
        <v/>
      </c>
    </row>
    <row r="3332" spans="1:11">
      <c r="A3332" s="161" t="str">
        <f>IF(Personal_Development!C3226="","",Personal_Development!C3226)</f>
        <v/>
      </c>
      <c r="B3332" t="str">
        <f>IF(Personal_Development!D3226="","",Personal_Development!D3226)</f>
        <v/>
      </c>
      <c r="C3332" t="str">
        <f>IF(Personal_Development!E3226="","",Personal_Development!E3226)</f>
        <v/>
      </c>
      <c r="D3332" t="str">
        <f>IFERROR(VLOOKUP(B3332,Personal_Development!D:DL,113,FALSE),"")</f>
        <v/>
      </c>
      <c r="E3332" t="str">
        <f>IFERROR(VLOOKUP(B3332,Kaizen!D:X,21,FALSE),"")</f>
        <v/>
      </c>
      <c r="F3332" t="str">
        <f>IFERROR(VLOOKUP(B3332,'Safety Idea'!D:X,21,FALSE),"")</f>
        <v/>
      </c>
      <c r="G3332" t="str">
        <f>IFERROR(VLOOKUP(B3332,'Compulsory Training'!D:Z,23,FALSE),"")</f>
        <v/>
      </c>
      <c r="H3332" t="str">
        <f>IFERROR(VLOOKUP(B3332,Attendance!D:BQ,65,FALSE),"")</f>
        <v/>
      </c>
      <c r="I3332" t="str">
        <f>IFERROR(VLOOKUP(B3332,Misconduct!D:M,8,FALSE),"")</f>
        <v/>
      </c>
      <c r="J3332" t="str">
        <f>IFERROR(VLOOKUP(B3332,Misconduct!D:M,9,FALSE),"")</f>
        <v/>
      </c>
      <c r="K3332" t="str">
        <f>IFERROR(VLOOKUP(B3332,Misconduct!D:M,10,FALSE),"")</f>
        <v/>
      </c>
    </row>
    <row r="3333" spans="1:11">
      <c r="A3333" s="161" t="str">
        <f>IF(Personal_Development!C3227="","",Personal_Development!C3227)</f>
        <v/>
      </c>
      <c r="B3333" t="str">
        <f>IF(Personal_Development!D3227="","",Personal_Development!D3227)</f>
        <v/>
      </c>
      <c r="C3333" t="str">
        <f>IF(Personal_Development!E3227="","",Personal_Development!E3227)</f>
        <v/>
      </c>
      <c r="D3333" t="str">
        <f>IFERROR(VLOOKUP(B3333,Personal_Development!D:DL,113,FALSE),"")</f>
        <v/>
      </c>
      <c r="E3333" t="str">
        <f>IFERROR(VLOOKUP(B3333,Kaizen!D:X,21,FALSE),"")</f>
        <v/>
      </c>
      <c r="F3333" t="str">
        <f>IFERROR(VLOOKUP(B3333,'Safety Idea'!D:X,21,FALSE),"")</f>
        <v/>
      </c>
      <c r="G3333" t="str">
        <f>IFERROR(VLOOKUP(B3333,'Compulsory Training'!D:Z,23,FALSE),"")</f>
        <v/>
      </c>
      <c r="H3333" t="str">
        <f>IFERROR(VLOOKUP(B3333,Attendance!D:BQ,65,FALSE),"")</f>
        <v/>
      </c>
      <c r="I3333" t="str">
        <f>IFERROR(VLOOKUP(B3333,Misconduct!D:M,8,FALSE),"")</f>
        <v/>
      </c>
      <c r="J3333" t="str">
        <f>IFERROR(VLOOKUP(B3333,Misconduct!D:M,9,FALSE),"")</f>
        <v/>
      </c>
      <c r="K3333" t="str">
        <f>IFERROR(VLOOKUP(B3333,Misconduct!D:M,10,FALSE),"")</f>
        <v/>
      </c>
    </row>
    <row r="3334" spans="1:11">
      <c r="A3334" s="161" t="str">
        <f>IF(Personal_Development!C3228="","",Personal_Development!C3228)</f>
        <v/>
      </c>
      <c r="B3334" t="str">
        <f>IF(Personal_Development!D3228="","",Personal_Development!D3228)</f>
        <v/>
      </c>
      <c r="C3334" t="str">
        <f>IF(Personal_Development!E3228="","",Personal_Development!E3228)</f>
        <v/>
      </c>
      <c r="D3334" t="str">
        <f>IFERROR(VLOOKUP(B3334,Personal_Development!D:DL,113,FALSE),"")</f>
        <v/>
      </c>
      <c r="E3334" t="str">
        <f>IFERROR(VLOOKUP(B3334,Kaizen!D:X,21,FALSE),"")</f>
        <v/>
      </c>
      <c r="F3334" t="str">
        <f>IFERROR(VLOOKUP(B3334,'Safety Idea'!D:X,21,FALSE),"")</f>
        <v/>
      </c>
      <c r="G3334" t="str">
        <f>IFERROR(VLOOKUP(B3334,'Compulsory Training'!D:Z,23,FALSE),"")</f>
        <v/>
      </c>
      <c r="H3334" t="str">
        <f>IFERROR(VLOOKUP(B3334,Attendance!D:BQ,65,FALSE),"")</f>
        <v/>
      </c>
      <c r="I3334" t="str">
        <f>IFERROR(VLOOKUP(B3334,Misconduct!D:M,8,FALSE),"")</f>
        <v/>
      </c>
      <c r="J3334" t="str">
        <f>IFERROR(VLOOKUP(B3334,Misconduct!D:M,9,FALSE),"")</f>
        <v/>
      </c>
      <c r="K3334" t="str">
        <f>IFERROR(VLOOKUP(B3334,Misconduct!D:M,10,FALSE),"")</f>
        <v/>
      </c>
    </row>
    <row r="3335" spans="1:11">
      <c r="A3335" s="161" t="str">
        <f>IF(Personal_Development!C3229="","",Personal_Development!C3229)</f>
        <v/>
      </c>
      <c r="B3335" t="str">
        <f>IF(Personal_Development!D3229="","",Personal_Development!D3229)</f>
        <v/>
      </c>
      <c r="C3335" t="str">
        <f>IF(Personal_Development!E3229="","",Personal_Development!E3229)</f>
        <v/>
      </c>
      <c r="D3335" t="str">
        <f>IFERROR(VLOOKUP(B3335,Personal_Development!D:DL,113,FALSE),"")</f>
        <v/>
      </c>
      <c r="E3335" t="str">
        <f>IFERROR(VLOOKUP(B3335,Kaizen!D:X,21,FALSE),"")</f>
        <v/>
      </c>
      <c r="F3335" t="str">
        <f>IFERROR(VLOOKUP(B3335,'Safety Idea'!D:X,21,FALSE),"")</f>
        <v/>
      </c>
      <c r="G3335" t="str">
        <f>IFERROR(VLOOKUP(B3335,'Compulsory Training'!D:Z,23,FALSE),"")</f>
        <v/>
      </c>
      <c r="H3335" t="str">
        <f>IFERROR(VLOOKUP(B3335,Attendance!D:BQ,65,FALSE),"")</f>
        <v/>
      </c>
      <c r="I3335" t="str">
        <f>IFERROR(VLOOKUP(B3335,Misconduct!D:M,8,FALSE),"")</f>
        <v/>
      </c>
      <c r="J3335" t="str">
        <f>IFERROR(VLOOKUP(B3335,Misconduct!D:M,9,FALSE),"")</f>
        <v/>
      </c>
      <c r="K3335" t="str">
        <f>IFERROR(VLOOKUP(B3335,Misconduct!D:M,10,FALSE),"")</f>
        <v/>
      </c>
    </row>
    <row r="3336" spans="1:11">
      <c r="A3336" s="161" t="str">
        <f>IF(Personal_Development!C3230="","",Personal_Development!C3230)</f>
        <v/>
      </c>
      <c r="B3336" t="str">
        <f>IF(Personal_Development!D3230="","",Personal_Development!D3230)</f>
        <v/>
      </c>
      <c r="C3336" t="str">
        <f>IF(Personal_Development!E3230="","",Personal_Development!E3230)</f>
        <v/>
      </c>
      <c r="D3336" t="str">
        <f>IFERROR(VLOOKUP(B3336,Personal_Development!D:DL,113,FALSE),"")</f>
        <v/>
      </c>
      <c r="E3336" t="str">
        <f>IFERROR(VLOOKUP(B3336,Kaizen!D:X,21,FALSE),"")</f>
        <v/>
      </c>
      <c r="F3336" t="str">
        <f>IFERROR(VLOOKUP(B3336,'Safety Idea'!D:X,21,FALSE),"")</f>
        <v/>
      </c>
      <c r="G3336" t="str">
        <f>IFERROR(VLOOKUP(B3336,'Compulsory Training'!D:Z,23,FALSE),"")</f>
        <v/>
      </c>
      <c r="H3336" t="str">
        <f>IFERROR(VLOOKUP(B3336,Attendance!D:BQ,65,FALSE),"")</f>
        <v/>
      </c>
      <c r="I3336" t="str">
        <f>IFERROR(VLOOKUP(B3336,Misconduct!D:M,8,FALSE),"")</f>
        <v/>
      </c>
      <c r="J3336" t="str">
        <f>IFERROR(VLOOKUP(B3336,Misconduct!D:M,9,FALSE),"")</f>
        <v/>
      </c>
      <c r="K3336" t="str">
        <f>IFERROR(VLOOKUP(B3336,Misconduct!D:M,10,FALSE),"")</f>
        <v/>
      </c>
    </row>
    <row r="3337" spans="1:11">
      <c r="A3337" s="161" t="str">
        <f>IF(Personal_Development!C3231="","",Personal_Development!C3231)</f>
        <v/>
      </c>
      <c r="B3337" t="str">
        <f>IF(Personal_Development!D3231="","",Personal_Development!D3231)</f>
        <v/>
      </c>
      <c r="C3337" t="str">
        <f>IF(Personal_Development!E3231="","",Personal_Development!E3231)</f>
        <v/>
      </c>
      <c r="D3337" t="str">
        <f>IFERROR(VLOOKUP(B3337,Personal_Development!D:DL,113,FALSE),"")</f>
        <v/>
      </c>
      <c r="E3337" t="str">
        <f>IFERROR(VLOOKUP(B3337,Kaizen!D:X,21,FALSE),"")</f>
        <v/>
      </c>
      <c r="F3337" t="str">
        <f>IFERROR(VLOOKUP(B3337,'Safety Idea'!D:X,21,FALSE),"")</f>
        <v/>
      </c>
      <c r="G3337" t="str">
        <f>IFERROR(VLOOKUP(B3337,'Compulsory Training'!D:Z,23,FALSE),"")</f>
        <v/>
      </c>
      <c r="H3337" t="str">
        <f>IFERROR(VLOOKUP(B3337,Attendance!D:BQ,65,FALSE),"")</f>
        <v/>
      </c>
      <c r="I3337" t="str">
        <f>IFERROR(VLOOKUP(B3337,Misconduct!D:M,8,FALSE),"")</f>
        <v/>
      </c>
      <c r="J3337" t="str">
        <f>IFERROR(VLOOKUP(B3337,Misconduct!D:M,9,FALSE),"")</f>
        <v/>
      </c>
      <c r="K3337" t="str">
        <f>IFERROR(VLOOKUP(B3337,Misconduct!D:M,10,FALSE),"")</f>
        <v/>
      </c>
    </row>
    <row r="3338" spans="1:11">
      <c r="A3338" s="161" t="str">
        <f>IF(Personal_Development!C3232="","",Personal_Development!C3232)</f>
        <v/>
      </c>
      <c r="B3338" t="str">
        <f>IF(Personal_Development!D3232="","",Personal_Development!D3232)</f>
        <v/>
      </c>
      <c r="C3338" t="str">
        <f>IF(Personal_Development!E3232="","",Personal_Development!E3232)</f>
        <v/>
      </c>
      <c r="D3338" t="str">
        <f>IFERROR(VLOOKUP(B3338,Personal_Development!D:DL,113,FALSE),"")</f>
        <v/>
      </c>
      <c r="E3338" t="str">
        <f>IFERROR(VLOOKUP(B3338,Kaizen!D:X,21,FALSE),"")</f>
        <v/>
      </c>
      <c r="F3338" t="str">
        <f>IFERROR(VLOOKUP(B3338,'Safety Idea'!D:X,21,FALSE),"")</f>
        <v/>
      </c>
      <c r="G3338" t="str">
        <f>IFERROR(VLOOKUP(B3338,'Compulsory Training'!D:Z,23,FALSE),"")</f>
        <v/>
      </c>
      <c r="H3338" t="str">
        <f>IFERROR(VLOOKUP(B3338,Attendance!D:BQ,65,FALSE),"")</f>
        <v/>
      </c>
      <c r="I3338" t="str">
        <f>IFERROR(VLOOKUP(B3338,Misconduct!D:M,8,FALSE),"")</f>
        <v/>
      </c>
      <c r="J3338" t="str">
        <f>IFERROR(VLOOKUP(B3338,Misconduct!D:M,9,FALSE),"")</f>
        <v/>
      </c>
      <c r="K3338" t="str">
        <f>IFERROR(VLOOKUP(B3338,Misconduct!D:M,10,FALSE),"")</f>
        <v/>
      </c>
    </row>
    <row r="3339" spans="1:11">
      <c r="A3339" s="161" t="str">
        <f>IF(Personal_Development!C3233="","",Personal_Development!C3233)</f>
        <v/>
      </c>
      <c r="B3339" t="str">
        <f>IF(Personal_Development!D3233="","",Personal_Development!D3233)</f>
        <v/>
      </c>
      <c r="C3339" t="str">
        <f>IF(Personal_Development!E3233="","",Personal_Development!E3233)</f>
        <v/>
      </c>
      <c r="D3339" t="str">
        <f>IFERROR(VLOOKUP(B3339,Personal_Development!D:DL,113,FALSE),"")</f>
        <v/>
      </c>
      <c r="E3339" t="str">
        <f>IFERROR(VLOOKUP(B3339,Kaizen!D:X,21,FALSE),"")</f>
        <v/>
      </c>
      <c r="F3339" t="str">
        <f>IFERROR(VLOOKUP(B3339,'Safety Idea'!D:X,21,FALSE),"")</f>
        <v/>
      </c>
      <c r="G3339" t="str">
        <f>IFERROR(VLOOKUP(B3339,'Compulsory Training'!D:Z,23,FALSE),"")</f>
        <v/>
      </c>
      <c r="H3339" t="str">
        <f>IFERROR(VLOOKUP(B3339,Attendance!D:BQ,65,FALSE),"")</f>
        <v/>
      </c>
      <c r="I3339" t="str">
        <f>IFERROR(VLOOKUP(B3339,Misconduct!D:M,8,FALSE),"")</f>
        <v/>
      </c>
      <c r="J3339" t="str">
        <f>IFERROR(VLOOKUP(B3339,Misconduct!D:M,9,FALSE),"")</f>
        <v/>
      </c>
      <c r="K3339" t="str">
        <f>IFERROR(VLOOKUP(B3339,Misconduct!D:M,10,FALSE),"")</f>
        <v/>
      </c>
    </row>
    <row r="3340" spans="1:11">
      <c r="A3340" s="161" t="str">
        <f>IF(Personal_Development!C3234="","",Personal_Development!C3234)</f>
        <v/>
      </c>
      <c r="B3340" t="str">
        <f>IF(Personal_Development!D3234="","",Personal_Development!D3234)</f>
        <v/>
      </c>
      <c r="C3340" t="str">
        <f>IF(Personal_Development!E3234="","",Personal_Development!E3234)</f>
        <v/>
      </c>
      <c r="D3340" t="str">
        <f>IFERROR(VLOOKUP(B3340,Personal_Development!D:DL,113,FALSE),"")</f>
        <v/>
      </c>
      <c r="E3340" t="str">
        <f>IFERROR(VLOOKUP(B3340,Kaizen!D:X,21,FALSE),"")</f>
        <v/>
      </c>
      <c r="F3340" t="str">
        <f>IFERROR(VLOOKUP(B3340,'Safety Idea'!D:X,21,FALSE),"")</f>
        <v/>
      </c>
      <c r="G3340" t="str">
        <f>IFERROR(VLOOKUP(B3340,'Compulsory Training'!D:Z,23,FALSE),"")</f>
        <v/>
      </c>
      <c r="H3340" t="str">
        <f>IFERROR(VLOOKUP(B3340,Attendance!D:BQ,65,FALSE),"")</f>
        <v/>
      </c>
      <c r="I3340" t="str">
        <f>IFERROR(VLOOKUP(B3340,Misconduct!D:M,8,FALSE),"")</f>
        <v/>
      </c>
      <c r="J3340" t="str">
        <f>IFERROR(VLOOKUP(B3340,Misconduct!D:M,9,FALSE),"")</f>
        <v/>
      </c>
      <c r="K3340" t="str">
        <f>IFERROR(VLOOKUP(B3340,Misconduct!D:M,10,FALSE),"")</f>
        <v/>
      </c>
    </row>
    <row r="3341" spans="1:11">
      <c r="A3341" s="161" t="str">
        <f>IF(Personal_Development!C3235="","",Personal_Development!C3235)</f>
        <v/>
      </c>
      <c r="B3341" t="str">
        <f>IF(Personal_Development!D3235="","",Personal_Development!D3235)</f>
        <v/>
      </c>
      <c r="C3341" t="str">
        <f>IF(Personal_Development!E3235="","",Personal_Development!E3235)</f>
        <v/>
      </c>
      <c r="D3341" t="str">
        <f>IFERROR(VLOOKUP(B3341,Personal_Development!D:DL,113,FALSE),"")</f>
        <v/>
      </c>
      <c r="E3341" t="str">
        <f>IFERROR(VLOOKUP(B3341,Kaizen!D:X,21,FALSE),"")</f>
        <v/>
      </c>
      <c r="F3341" t="str">
        <f>IFERROR(VLOOKUP(B3341,'Safety Idea'!D:X,21,FALSE),"")</f>
        <v/>
      </c>
      <c r="G3341" t="str">
        <f>IFERROR(VLOOKUP(B3341,'Compulsory Training'!D:Z,23,FALSE),"")</f>
        <v/>
      </c>
      <c r="H3341" t="str">
        <f>IFERROR(VLOOKUP(B3341,Attendance!D:BQ,65,FALSE),"")</f>
        <v/>
      </c>
      <c r="I3341" t="str">
        <f>IFERROR(VLOOKUP(B3341,Misconduct!D:M,8,FALSE),"")</f>
        <v/>
      </c>
      <c r="J3341" t="str">
        <f>IFERROR(VLOOKUP(B3341,Misconduct!D:M,9,FALSE),"")</f>
        <v/>
      </c>
      <c r="K3341" t="str">
        <f>IFERROR(VLOOKUP(B3341,Misconduct!D:M,10,FALSE),"")</f>
        <v/>
      </c>
    </row>
    <row r="3342" spans="1:11">
      <c r="A3342" s="161" t="str">
        <f>IF(Personal_Development!C3236="","",Personal_Development!C3236)</f>
        <v/>
      </c>
      <c r="B3342" t="str">
        <f>IF(Personal_Development!D3236="","",Personal_Development!D3236)</f>
        <v/>
      </c>
      <c r="C3342" t="str">
        <f>IF(Personal_Development!E3236="","",Personal_Development!E3236)</f>
        <v/>
      </c>
      <c r="D3342" t="str">
        <f>IFERROR(VLOOKUP(B3342,Personal_Development!D:DL,113,FALSE),"")</f>
        <v/>
      </c>
      <c r="E3342" t="str">
        <f>IFERROR(VLOOKUP(B3342,Kaizen!D:X,21,FALSE),"")</f>
        <v/>
      </c>
      <c r="F3342" t="str">
        <f>IFERROR(VLOOKUP(B3342,'Safety Idea'!D:X,21,FALSE),"")</f>
        <v/>
      </c>
      <c r="G3342" t="str">
        <f>IFERROR(VLOOKUP(B3342,'Compulsory Training'!D:Z,23,FALSE),"")</f>
        <v/>
      </c>
      <c r="H3342" t="str">
        <f>IFERROR(VLOOKUP(B3342,Attendance!D:BQ,65,FALSE),"")</f>
        <v/>
      </c>
      <c r="I3342" t="str">
        <f>IFERROR(VLOOKUP(B3342,Misconduct!D:M,8,FALSE),"")</f>
        <v/>
      </c>
      <c r="J3342" t="str">
        <f>IFERROR(VLOOKUP(B3342,Misconduct!D:M,9,FALSE),"")</f>
        <v/>
      </c>
      <c r="K3342" t="str">
        <f>IFERROR(VLOOKUP(B3342,Misconduct!D:M,10,FALSE),"")</f>
        <v/>
      </c>
    </row>
    <row r="3343" spans="1:11">
      <c r="A3343" s="161" t="str">
        <f>IF(Personal_Development!C3237="","",Personal_Development!C3237)</f>
        <v/>
      </c>
      <c r="B3343" t="str">
        <f>IF(Personal_Development!D3237="","",Personal_Development!D3237)</f>
        <v/>
      </c>
      <c r="C3343" t="str">
        <f>IF(Personal_Development!E3237="","",Personal_Development!E3237)</f>
        <v/>
      </c>
      <c r="D3343" t="str">
        <f>IFERROR(VLOOKUP(B3343,Personal_Development!D:DL,113,FALSE),"")</f>
        <v/>
      </c>
      <c r="E3343" t="str">
        <f>IFERROR(VLOOKUP(B3343,Kaizen!D:X,21,FALSE),"")</f>
        <v/>
      </c>
      <c r="F3343" t="str">
        <f>IFERROR(VLOOKUP(B3343,'Safety Idea'!D:X,21,FALSE),"")</f>
        <v/>
      </c>
      <c r="G3343" t="str">
        <f>IFERROR(VLOOKUP(B3343,'Compulsory Training'!D:Z,23,FALSE),"")</f>
        <v/>
      </c>
      <c r="H3343" t="str">
        <f>IFERROR(VLOOKUP(B3343,Attendance!D:BQ,65,FALSE),"")</f>
        <v/>
      </c>
      <c r="I3343" t="str">
        <f>IFERROR(VLOOKUP(B3343,Misconduct!D:M,8,FALSE),"")</f>
        <v/>
      </c>
      <c r="J3343" t="str">
        <f>IFERROR(VLOOKUP(B3343,Misconduct!D:M,9,FALSE),"")</f>
        <v/>
      </c>
      <c r="K3343" t="str">
        <f>IFERROR(VLOOKUP(B3343,Misconduct!D:M,10,FALSE),"")</f>
        <v/>
      </c>
    </row>
    <row r="3344" spans="1:11">
      <c r="A3344" s="161" t="str">
        <f>IF(Personal_Development!C3238="","",Personal_Development!C3238)</f>
        <v/>
      </c>
      <c r="B3344" t="str">
        <f>IF(Personal_Development!D3238="","",Personal_Development!D3238)</f>
        <v/>
      </c>
      <c r="C3344" t="str">
        <f>IF(Personal_Development!E3238="","",Personal_Development!E3238)</f>
        <v/>
      </c>
      <c r="D3344" t="str">
        <f>IFERROR(VLOOKUP(B3344,Personal_Development!D:DL,113,FALSE),"")</f>
        <v/>
      </c>
      <c r="E3344" t="str">
        <f>IFERROR(VLOOKUP(B3344,Kaizen!D:X,21,FALSE),"")</f>
        <v/>
      </c>
      <c r="F3344" t="str">
        <f>IFERROR(VLOOKUP(B3344,'Safety Idea'!D:X,21,FALSE),"")</f>
        <v/>
      </c>
      <c r="G3344" t="str">
        <f>IFERROR(VLOOKUP(B3344,'Compulsory Training'!D:Z,23,FALSE),"")</f>
        <v/>
      </c>
      <c r="H3344" t="str">
        <f>IFERROR(VLOOKUP(B3344,Attendance!D:BQ,65,FALSE),"")</f>
        <v/>
      </c>
      <c r="I3344" t="str">
        <f>IFERROR(VLOOKUP(B3344,Misconduct!D:M,8,FALSE),"")</f>
        <v/>
      </c>
      <c r="J3344" t="str">
        <f>IFERROR(VLOOKUP(B3344,Misconduct!D:M,9,FALSE),"")</f>
        <v/>
      </c>
      <c r="K3344" t="str">
        <f>IFERROR(VLOOKUP(B3344,Misconduct!D:M,10,FALSE),"")</f>
        <v/>
      </c>
    </row>
    <row r="3345" spans="1:11">
      <c r="A3345" s="161" t="str">
        <f>IF(Personal_Development!C3239="","",Personal_Development!C3239)</f>
        <v/>
      </c>
      <c r="B3345" t="str">
        <f>IF(Personal_Development!D3239="","",Personal_Development!D3239)</f>
        <v/>
      </c>
      <c r="C3345" t="str">
        <f>IF(Personal_Development!E3239="","",Personal_Development!E3239)</f>
        <v/>
      </c>
      <c r="D3345" t="str">
        <f>IFERROR(VLOOKUP(B3345,Personal_Development!D:DL,113,FALSE),"")</f>
        <v/>
      </c>
      <c r="E3345" t="str">
        <f>IFERROR(VLOOKUP(B3345,Kaizen!D:X,21,FALSE),"")</f>
        <v/>
      </c>
      <c r="F3345" t="str">
        <f>IFERROR(VLOOKUP(B3345,'Safety Idea'!D:X,21,FALSE),"")</f>
        <v/>
      </c>
      <c r="G3345" t="str">
        <f>IFERROR(VLOOKUP(B3345,'Compulsory Training'!D:Z,23,FALSE),"")</f>
        <v/>
      </c>
      <c r="H3345" t="str">
        <f>IFERROR(VLOOKUP(B3345,Attendance!D:BQ,65,FALSE),"")</f>
        <v/>
      </c>
      <c r="I3345" t="str">
        <f>IFERROR(VLOOKUP(B3345,Misconduct!D:M,8,FALSE),"")</f>
        <v/>
      </c>
      <c r="J3345" t="str">
        <f>IFERROR(VLOOKUP(B3345,Misconduct!D:M,9,FALSE),"")</f>
        <v/>
      </c>
      <c r="K3345" t="str">
        <f>IFERROR(VLOOKUP(B3345,Misconduct!D:M,10,FALSE),"")</f>
        <v/>
      </c>
    </row>
    <row r="3346" spans="1:11">
      <c r="A3346" s="161" t="str">
        <f>IF(Personal_Development!C3240="","",Personal_Development!C3240)</f>
        <v/>
      </c>
      <c r="B3346" t="str">
        <f>IF(Personal_Development!D3240="","",Personal_Development!D3240)</f>
        <v/>
      </c>
      <c r="C3346" t="str">
        <f>IF(Personal_Development!E3240="","",Personal_Development!E3240)</f>
        <v/>
      </c>
      <c r="D3346" t="str">
        <f>IFERROR(VLOOKUP(B3346,Personal_Development!D:DL,113,FALSE),"")</f>
        <v/>
      </c>
      <c r="E3346" t="str">
        <f>IFERROR(VLOOKUP(B3346,Kaizen!D:X,21,FALSE),"")</f>
        <v/>
      </c>
      <c r="F3346" t="str">
        <f>IFERROR(VLOOKUP(B3346,'Safety Idea'!D:X,21,FALSE),"")</f>
        <v/>
      </c>
      <c r="G3346" t="str">
        <f>IFERROR(VLOOKUP(B3346,'Compulsory Training'!D:Z,23,FALSE),"")</f>
        <v/>
      </c>
      <c r="H3346" t="str">
        <f>IFERROR(VLOOKUP(B3346,Attendance!D:BQ,65,FALSE),"")</f>
        <v/>
      </c>
      <c r="I3346" t="str">
        <f>IFERROR(VLOOKUP(B3346,Misconduct!D:M,8,FALSE),"")</f>
        <v/>
      </c>
      <c r="J3346" t="str">
        <f>IFERROR(VLOOKUP(B3346,Misconduct!D:M,9,FALSE),"")</f>
        <v/>
      </c>
      <c r="K3346" t="str">
        <f>IFERROR(VLOOKUP(B3346,Misconduct!D:M,10,FALSE),"")</f>
        <v/>
      </c>
    </row>
    <row r="3347" spans="1:11">
      <c r="A3347" s="161" t="str">
        <f>IF(Personal_Development!C3241="","",Personal_Development!C3241)</f>
        <v/>
      </c>
      <c r="B3347" t="str">
        <f>IF(Personal_Development!D3241="","",Personal_Development!D3241)</f>
        <v/>
      </c>
      <c r="C3347" t="str">
        <f>IF(Personal_Development!E3241="","",Personal_Development!E3241)</f>
        <v/>
      </c>
      <c r="D3347" t="str">
        <f>IFERROR(VLOOKUP(B3347,Personal_Development!D:DL,113,FALSE),"")</f>
        <v/>
      </c>
      <c r="E3347" t="str">
        <f>IFERROR(VLOOKUP(B3347,Kaizen!D:X,21,FALSE),"")</f>
        <v/>
      </c>
      <c r="F3347" t="str">
        <f>IFERROR(VLOOKUP(B3347,'Safety Idea'!D:X,21,FALSE),"")</f>
        <v/>
      </c>
      <c r="G3347" t="str">
        <f>IFERROR(VLOOKUP(B3347,'Compulsory Training'!D:Z,23,FALSE),"")</f>
        <v/>
      </c>
      <c r="H3347" t="str">
        <f>IFERROR(VLOOKUP(B3347,Attendance!D:BQ,65,FALSE),"")</f>
        <v/>
      </c>
      <c r="I3347" t="str">
        <f>IFERROR(VLOOKUP(B3347,Misconduct!D:M,8,FALSE),"")</f>
        <v/>
      </c>
      <c r="J3347" t="str">
        <f>IFERROR(VLOOKUP(B3347,Misconduct!D:M,9,FALSE),"")</f>
        <v/>
      </c>
      <c r="K3347" t="str">
        <f>IFERROR(VLOOKUP(B3347,Misconduct!D:M,10,FALSE),"")</f>
        <v/>
      </c>
    </row>
    <row r="3348" spans="1:11">
      <c r="A3348" s="161" t="str">
        <f>IF(Personal_Development!C3242="","",Personal_Development!C3242)</f>
        <v/>
      </c>
      <c r="B3348" t="str">
        <f>IF(Personal_Development!D3242="","",Personal_Development!D3242)</f>
        <v/>
      </c>
      <c r="C3348" t="str">
        <f>IF(Personal_Development!E3242="","",Personal_Development!E3242)</f>
        <v/>
      </c>
      <c r="D3348" t="str">
        <f>IFERROR(VLOOKUP(B3348,Personal_Development!D:DL,113,FALSE),"")</f>
        <v/>
      </c>
      <c r="E3348" t="str">
        <f>IFERROR(VLOOKUP(B3348,Kaizen!D:X,21,FALSE),"")</f>
        <v/>
      </c>
      <c r="F3348" t="str">
        <f>IFERROR(VLOOKUP(B3348,'Safety Idea'!D:X,21,FALSE),"")</f>
        <v/>
      </c>
      <c r="G3348" t="str">
        <f>IFERROR(VLOOKUP(B3348,'Compulsory Training'!D:Z,23,FALSE),"")</f>
        <v/>
      </c>
      <c r="H3348" t="str">
        <f>IFERROR(VLOOKUP(B3348,Attendance!D:BQ,65,FALSE),"")</f>
        <v/>
      </c>
      <c r="I3348" t="str">
        <f>IFERROR(VLOOKUP(B3348,Misconduct!D:M,8,FALSE),"")</f>
        <v/>
      </c>
      <c r="J3348" t="str">
        <f>IFERROR(VLOOKUP(B3348,Misconduct!D:M,9,FALSE),"")</f>
        <v/>
      </c>
      <c r="K3348" t="str">
        <f>IFERROR(VLOOKUP(B3348,Misconduct!D:M,10,FALSE),"")</f>
        <v/>
      </c>
    </row>
    <row r="3349" spans="1:11">
      <c r="A3349" s="161" t="str">
        <f>IF(Personal_Development!C3243="","",Personal_Development!C3243)</f>
        <v/>
      </c>
      <c r="B3349" t="str">
        <f>IF(Personal_Development!D3243="","",Personal_Development!D3243)</f>
        <v/>
      </c>
      <c r="C3349" t="str">
        <f>IF(Personal_Development!E3243="","",Personal_Development!E3243)</f>
        <v/>
      </c>
      <c r="D3349" t="str">
        <f>IFERROR(VLOOKUP(B3349,Personal_Development!D:DL,113,FALSE),"")</f>
        <v/>
      </c>
      <c r="E3349" t="str">
        <f>IFERROR(VLOOKUP(B3349,Kaizen!D:X,21,FALSE),"")</f>
        <v/>
      </c>
      <c r="F3349" t="str">
        <f>IFERROR(VLOOKUP(B3349,'Safety Idea'!D:X,21,FALSE),"")</f>
        <v/>
      </c>
      <c r="G3349" t="str">
        <f>IFERROR(VLOOKUP(B3349,'Compulsory Training'!D:Z,23,FALSE),"")</f>
        <v/>
      </c>
      <c r="H3349" t="str">
        <f>IFERROR(VLOOKUP(B3349,Attendance!D:BQ,65,FALSE),"")</f>
        <v/>
      </c>
      <c r="I3349" t="str">
        <f>IFERROR(VLOOKUP(B3349,Misconduct!D:M,8,FALSE),"")</f>
        <v/>
      </c>
      <c r="J3349" t="str">
        <f>IFERROR(VLOOKUP(B3349,Misconduct!D:M,9,FALSE),"")</f>
        <v/>
      </c>
      <c r="K3349" t="str">
        <f>IFERROR(VLOOKUP(B3349,Misconduct!D:M,10,FALSE),"")</f>
        <v/>
      </c>
    </row>
    <row r="3350" spans="1:11">
      <c r="A3350" s="161" t="str">
        <f>IF(Personal_Development!C3244="","",Personal_Development!C3244)</f>
        <v/>
      </c>
      <c r="B3350" t="str">
        <f>IF(Personal_Development!D3244="","",Personal_Development!D3244)</f>
        <v/>
      </c>
      <c r="C3350" t="str">
        <f>IF(Personal_Development!E3244="","",Personal_Development!E3244)</f>
        <v/>
      </c>
      <c r="D3350" t="str">
        <f>IFERROR(VLOOKUP(B3350,Personal_Development!D:DL,113,FALSE),"")</f>
        <v/>
      </c>
      <c r="E3350" t="str">
        <f>IFERROR(VLOOKUP(B3350,Kaizen!D:X,21,FALSE),"")</f>
        <v/>
      </c>
      <c r="F3350" t="str">
        <f>IFERROR(VLOOKUP(B3350,'Safety Idea'!D:X,21,FALSE),"")</f>
        <v/>
      </c>
      <c r="G3350" t="str">
        <f>IFERROR(VLOOKUP(B3350,'Compulsory Training'!D:Z,23,FALSE),"")</f>
        <v/>
      </c>
      <c r="H3350" t="str">
        <f>IFERROR(VLOOKUP(B3350,Attendance!D:BQ,65,FALSE),"")</f>
        <v/>
      </c>
      <c r="I3350" t="str">
        <f>IFERROR(VLOOKUP(B3350,Misconduct!D:M,8,FALSE),"")</f>
        <v/>
      </c>
      <c r="J3350" t="str">
        <f>IFERROR(VLOOKUP(B3350,Misconduct!D:M,9,FALSE),"")</f>
        <v/>
      </c>
      <c r="K3350" t="str">
        <f>IFERROR(VLOOKUP(B3350,Misconduct!D:M,10,FALSE),"")</f>
        <v/>
      </c>
    </row>
    <row r="3351" spans="1:11">
      <c r="A3351" s="161" t="str">
        <f>IF(Personal_Development!C3245="","",Personal_Development!C3245)</f>
        <v/>
      </c>
      <c r="B3351" t="str">
        <f>IF(Personal_Development!D3245="","",Personal_Development!D3245)</f>
        <v/>
      </c>
      <c r="C3351" t="str">
        <f>IF(Personal_Development!E3245="","",Personal_Development!E3245)</f>
        <v/>
      </c>
      <c r="D3351" t="str">
        <f>IFERROR(VLOOKUP(B3351,Personal_Development!D:DL,113,FALSE),"")</f>
        <v/>
      </c>
      <c r="E3351" t="str">
        <f>IFERROR(VLOOKUP(B3351,Kaizen!D:X,21,FALSE),"")</f>
        <v/>
      </c>
      <c r="F3351" t="str">
        <f>IFERROR(VLOOKUP(B3351,'Safety Idea'!D:X,21,FALSE),"")</f>
        <v/>
      </c>
      <c r="G3351" t="str">
        <f>IFERROR(VLOOKUP(B3351,'Compulsory Training'!D:Z,23,FALSE),"")</f>
        <v/>
      </c>
      <c r="H3351" t="str">
        <f>IFERROR(VLOOKUP(B3351,Attendance!D:BQ,65,FALSE),"")</f>
        <v/>
      </c>
      <c r="I3351" t="str">
        <f>IFERROR(VLOOKUP(B3351,Misconduct!D:M,8,FALSE),"")</f>
        <v/>
      </c>
      <c r="J3351" t="str">
        <f>IFERROR(VLOOKUP(B3351,Misconduct!D:M,9,FALSE),"")</f>
        <v/>
      </c>
      <c r="K3351" t="str">
        <f>IFERROR(VLOOKUP(B3351,Misconduct!D:M,10,FALSE),"")</f>
        <v/>
      </c>
    </row>
    <row r="3352" spans="1:11">
      <c r="A3352" s="161" t="str">
        <f>IF(Personal_Development!C3246="","",Personal_Development!C3246)</f>
        <v/>
      </c>
      <c r="B3352" t="str">
        <f>IF(Personal_Development!D3246="","",Personal_Development!D3246)</f>
        <v/>
      </c>
      <c r="C3352" t="str">
        <f>IF(Personal_Development!E3246="","",Personal_Development!E3246)</f>
        <v/>
      </c>
      <c r="D3352" t="str">
        <f>IFERROR(VLOOKUP(B3352,Personal_Development!D:DL,113,FALSE),"")</f>
        <v/>
      </c>
      <c r="E3352" t="str">
        <f>IFERROR(VLOOKUP(B3352,Kaizen!D:X,21,FALSE),"")</f>
        <v/>
      </c>
      <c r="F3352" t="str">
        <f>IFERROR(VLOOKUP(B3352,'Safety Idea'!D:X,21,FALSE),"")</f>
        <v/>
      </c>
      <c r="G3352" t="str">
        <f>IFERROR(VLOOKUP(B3352,'Compulsory Training'!D:Z,23,FALSE),"")</f>
        <v/>
      </c>
      <c r="H3352" t="str">
        <f>IFERROR(VLOOKUP(B3352,Attendance!D:BQ,65,FALSE),"")</f>
        <v/>
      </c>
      <c r="I3352" t="str">
        <f>IFERROR(VLOOKUP(B3352,Misconduct!D:M,8,FALSE),"")</f>
        <v/>
      </c>
      <c r="J3352" t="str">
        <f>IFERROR(VLOOKUP(B3352,Misconduct!D:M,9,FALSE),"")</f>
        <v/>
      </c>
      <c r="K3352" t="str">
        <f>IFERROR(VLOOKUP(B3352,Misconduct!D:M,10,FALSE),"")</f>
        <v/>
      </c>
    </row>
    <row r="3353" spans="1:11">
      <c r="A3353" s="161" t="str">
        <f>IF(Personal_Development!C3247="","",Personal_Development!C3247)</f>
        <v/>
      </c>
      <c r="B3353" t="str">
        <f>IF(Personal_Development!D3247="","",Personal_Development!D3247)</f>
        <v/>
      </c>
      <c r="C3353" t="str">
        <f>IF(Personal_Development!E3247="","",Personal_Development!E3247)</f>
        <v/>
      </c>
      <c r="D3353" t="str">
        <f>IFERROR(VLOOKUP(B3353,Personal_Development!D:DL,113,FALSE),"")</f>
        <v/>
      </c>
      <c r="E3353" t="str">
        <f>IFERROR(VLOOKUP(B3353,Kaizen!D:X,21,FALSE),"")</f>
        <v/>
      </c>
      <c r="F3353" t="str">
        <f>IFERROR(VLOOKUP(B3353,'Safety Idea'!D:X,21,FALSE),"")</f>
        <v/>
      </c>
      <c r="G3353" t="str">
        <f>IFERROR(VLOOKUP(B3353,'Compulsory Training'!D:Z,23,FALSE),"")</f>
        <v/>
      </c>
      <c r="H3353" t="str">
        <f>IFERROR(VLOOKUP(B3353,Attendance!D:BQ,65,FALSE),"")</f>
        <v/>
      </c>
      <c r="I3353" t="str">
        <f>IFERROR(VLOOKUP(B3353,Misconduct!D:M,8,FALSE),"")</f>
        <v/>
      </c>
      <c r="J3353" t="str">
        <f>IFERROR(VLOOKUP(B3353,Misconduct!D:M,9,FALSE),"")</f>
        <v/>
      </c>
      <c r="K3353" t="str">
        <f>IFERROR(VLOOKUP(B3353,Misconduct!D:M,10,FALSE),"")</f>
        <v/>
      </c>
    </row>
    <row r="3354" spans="1:11">
      <c r="A3354" s="161" t="str">
        <f>IF(Personal_Development!C3248="","",Personal_Development!C3248)</f>
        <v/>
      </c>
      <c r="B3354" t="str">
        <f>IF(Personal_Development!D3248="","",Personal_Development!D3248)</f>
        <v/>
      </c>
      <c r="C3354" t="str">
        <f>IF(Personal_Development!E3248="","",Personal_Development!E3248)</f>
        <v/>
      </c>
      <c r="D3354" t="str">
        <f>IFERROR(VLOOKUP(B3354,Personal_Development!D:DL,113,FALSE),"")</f>
        <v/>
      </c>
      <c r="E3354" t="str">
        <f>IFERROR(VLOOKUP(B3354,Kaizen!D:X,21,FALSE),"")</f>
        <v/>
      </c>
      <c r="F3354" t="str">
        <f>IFERROR(VLOOKUP(B3354,'Safety Idea'!D:X,21,FALSE),"")</f>
        <v/>
      </c>
      <c r="G3354" t="str">
        <f>IFERROR(VLOOKUP(B3354,'Compulsory Training'!D:Z,23,FALSE),"")</f>
        <v/>
      </c>
      <c r="H3354" t="str">
        <f>IFERROR(VLOOKUP(B3354,Attendance!D:BQ,65,FALSE),"")</f>
        <v/>
      </c>
      <c r="I3354" t="str">
        <f>IFERROR(VLOOKUP(B3354,Misconduct!D:M,8,FALSE),"")</f>
        <v/>
      </c>
      <c r="J3354" t="str">
        <f>IFERROR(VLOOKUP(B3354,Misconduct!D:M,9,FALSE),"")</f>
        <v/>
      </c>
      <c r="K3354" t="str">
        <f>IFERROR(VLOOKUP(B3354,Misconduct!D:M,10,FALSE),"")</f>
        <v/>
      </c>
    </row>
    <row r="3355" spans="1:11">
      <c r="A3355" s="161" t="str">
        <f>IF(Personal_Development!C3249="","",Personal_Development!C3249)</f>
        <v/>
      </c>
      <c r="B3355" t="str">
        <f>IF(Personal_Development!D3249="","",Personal_Development!D3249)</f>
        <v/>
      </c>
      <c r="C3355" t="str">
        <f>IF(Personal_Development!E3249="","",Personal_Development!E3249)</f>
        <v/>
      </c>
      <c r="D3355" t="str">
        <f>IFERROR(VLOOKUP(B3355,Personal_Development!D:DL,113,FALSE),"")</f>
        <v/>
      </c>
      <c r="E3355" t="str">
        <f>IFERROR(VLOOKUP(B3355,Kaizen!D:X,21,FALSE),"")</f>
        <v/>
      </c>
      <c r="F3355" t="str">
        <f>IFERROR(VLOOKUP(B3355,'Safety Idea'!D:X,21,FALSE),"")</f>
        <v/>
      </c>
      <c r="G3355" t="str">
        <f>IFERROR(VLOOKUP(B3355,'Compulsory Training'!D:Z,23,FALSE),"")</f>
        <v/>
      </c>
      <c r="H3355" t="str">
        <f>IFERROR(VLOOKUP(B3355,Attendance!D:BQ,65,FALSE),"")</f>
        <v/>
      </c>
      <c r="I3355" t="str">
        <f>IFERROR(VLOOKUP(B3355,Misconduct!D:M,8,FALSE),"")</f>
        <v/>
      </c>
      <c r="J3355" t="str">
        <f>IFERROR(VLOOKUP(B3355,Misconduct!D:M,9,FALSE),"")</f>
        <v/>
      </c>
      <c r="K3355" t="str">
        <f>IFERROR(VLOOKUP(B3355,Misconduct!D:M,10,FALSE),"")</f>
        <v/>
      </c>
    </row>
    <row r="3356" spans="1:11">
      <c r="A3356" s="161" t="str">
        <f>IF(Personal_Development!C3250="","",Personal_Development!C3250)</f>
        <v/>
      </c>
      <c r="B3356" t="str">
        <f>IF(Personal_Development!D3250="","",Personal_Development!D3250)</f>
        <v/>
      </c>
      <c r="C3356" t="str">
        <f>IF(Personal_Development!E3250="","",Personal_Development!E3250)</f>
        <v/>
      </c>
      <c r="D3356" t="str">
        <f>IFERROR(VLOOKUP(B3356,Personal_Development!D:DL,113,FALSE),"")</f>
        <v/>
      </c>
      <c r="E3356" t="str">
        <f>IFERROR(VLOOKUP(B3356,Kaizen!D:X,21,FALSE),"")</f>
        <v/>
      </c>
      <c r="F3356" t="str">
        <f>IFERROR(VLOOKUP(B3356,'Safety Idea'!D:X,21,FALSE),"")</f>
        <v/>
      </c>
      <c r="G3356" t="str">
        <f>IFERROR(VLOOKUP(B3356,'Compulsory Training'!D:Z,23,FALSE),"")</f>
        <v/>
      </c>
      <c r="H3356" t="str">
        <f>IFERROR(VLOOKUP(B3356,Attendance!D:BQ,65,FALSE),"")</f>
        <v/>
      </c>
      <c r="I3356" t="str">
        <f>IFERROR(VLOOKUP(B3356,Misconduct!D:M,8,FALSE),"")</f>
        <v/>
      </c>
      <c r="J3356" t="str">
        <f>IFERROR(VLOOKUP(B3356,Misconduct!D:M,9,FALSE),"")</f>
        <v/>
      </c>
      <c r="K3356" t="str">
        <f>IFERROR(VLOOKUP(B3356,Misconduct!D:M,10,FALSE),"")</f>
        <v/>
      </c>
    </row>
    <row r="3357" spans="1:11">
      <c r="A3357" s="161" t="str">
        <f>IF(Personal_Development!C3251="","",Personal_Development!C3251)</f>
        <v/>
      </c>
      <c r="B3357" t="str">
        <f>IF(Personal_Development!D3251="","",Personal_Development!D3251)</f>
        <v/>
      </c>
      <c r="C3357" t="str">
        <f>IF(Personal_Development!E3251="","",Personal_Development!E3251)</f>
        <v/>
      </c>
      <c r="D3357" t="str">
        <f>IFERROR(VLOOKUP(B3357,Personal_Development!D:DL,113,FALSE),"")</f>
        <v/>
      </c>
      <c r="E3357" t="str">
        <f>IFERROR(VLOOKUP(B3357,Kaizen!D:X,21,FALSE),"")</f>
        <v/>
      </c>
      <c r="F3357" t="str">
        <f>IFERROR(VLOOKUP(B3357,'Safety Idea'!D:X,21,FALSE),"")</f>
        <v/>
      </c>
      <c r="G3357" t="str">
        <f>IFERROR(VLOOKUP(B3357,'Compulsory Training'!D:Z,23,FALSE),"")</f>
        <v/>
      </c>
      <c r="H3357" t="str">
        <f>IFERROR(VLOOKUP(B3357,Attendance!D:BQ,65,FALSE),"")</f>
        <v/>
      </c>
      <c r="I3357" t="str">
        <f>IFERROR(VLOOKUP(B3357,Misconduct!D:M,8,FALSE),"")</f>
        <v/>
      </c>
      <c r="J3357" t="str">
        <f>IFERROR(VLOOKUP(B3357,Misconduct!D:M,9,FALSE),"")</f>
        <v/>
      </c>
      <c r="K3357" t="str">
        <f>IFERROR(VLOOKUP(B3357,Misconduct!D:M,10,FALSE),"")</f>
        <v/>
      </c>
    </row>
    <row r="3358" spans="1:11">
      <c r="A3358" s="161" t="str">
        <f>IF(Personal_Development!C3252="","",Personal_Development!C3252)</f>
        <v/>
      </c>
      <c r="B3358" t="str">
        <f>IF(Personal_Development!D3252="","",Personal_Development!D3252)</f>
        <v/>
      </c>
      <c r="C3358" t="str">
        <f>IF(Personal_Development!E3252="","",Personal_Development!E3252)</f>
        <v/>
      </c>
      <c r="D3358" t="str">
        <f>IFERROR(VLOOKUP(B3358,Personal_Development!D:DL,113,FALSE),"")</f>
        <v/>
      </c>
      <c r="E3358" t="str">
        <f>IFERROR(VLOOKUP(B3358,Kaizen!D:X,21,FALSE),"")</f>
        <v/>
      </c>
      <c r="F3358" t="str">
        <f>IFERROR(VLOOKUP(B3358,'Safety Idea'!D:X,21,FALSE),"")</f>
        <v/>
      </c>
      <c r="G3358" t="str">
        <f>IFERROR(VLOOKUP(B3358,'Compulsory Training'!D:Z,23,FALSE),"")</f>
        <v/>
      </c>
      <c r="H3358" t="str">
        <f>IFERROR(VLOOKUP(B3358,Attendance!D:BQ,65,FALSE),"")</f>
        <v/>
      </c>
      <c r="I3358" t="str">
        <f>IFERROR(VLOOKUP(B3358,Misconduct!D:M,8,FALSE),"")</f>
        <v/>
      </c>
      <c r="J3358" t="str">
        <f>IFERROR(VLOOKUP(B3358,Misconduct!D:M,9,FALSE),"")</f>
        <v/>
      </c>
      <c r="K3358" t="str">
        <f>IFERROR(VLOOKUP(B3358,Misconduct!D:M,10,FALSE),"")</f>
        <v/>
      </c>
    </row>
    <row r="3359" spans="1:11">
      <c r="A3359" s="161" t="str">
        <f>IF(Personal_Development!C3253="","",Personal_Development!C3253)</f>
        <v/>
      </c>
      <c r="B3359" t="str">
        <f>IF(Personal_Development!D3253="","",Personal_Development!D3253)</f>
        <v/>
      </c>
      <c r="C3359" t="str">
        <f>IF(Personal_Development!E3253="","",Personal_Development!E3253)</f>
        <v/>
      </c>
      <c r="D3359" t="str">
        <f>IFERROR(VLOOKUP(B3359,Personal_Development!D:DL,113,FALSE),"")</f>
        <v/>
      </c>
      <c r="E3359" t="str">
        <f>IFERROR(VLOOKUP(B3359,Kaizen!D:X,21,FALSE),"")</f>
        <v/>
      </c>
      <c r="F3359" t="str">
        <f>IFERROR(VLOOKUP(B3359,'Safety Idea'!D:X,21,FALSE),"")</f>
        <v/>
      </c>
      <c r="G3359" t="str">
        <f>IFERROR(VLOOKUP(B3359,'Compulsory Training'!D:Z,23,FALSE),"")</f>
        <v/>
      </c>
      <c r="H3359" t="str">
        <f>IFERROR(VLOOKUP(B3359,Attendance!D:BQ,65,FALSE),"")</f>
        <v/>
      </c>
      <c r="I3359" t="str">
        <f>IFERROR(VLOOKUP(B3359,Misconduct!D:M,8,FALSE),"")</f>
        <v/>
      </c>
      <c r="J3359" t="str">
        <f>IFERROR(VLOOKUP(B3359,Misconduct!D:M,9,FALSE),"")</f>
        <v/>
      </c>
      <c r="K3359" t="str">
        <f>IFERROR(VLOOKUP(B3359,Misconduct!D:M,10,FALSE),"")</f>
        <v/>
      </c>
    </row>
    <row r="3360" spans="1:11">
      <c r="A3360" s="161" t="str">
        <f>IF(Personal_Development!C3254="","",Personal_Development!C3254)</f>
        <v/>
      </c>
      <c r="B3360" t="str">
        <f>IF(Personal_Development!D3254="","",Personal_Development!D3254)</f>
        <v/>
      </c>
      <c r="C3360" t="str">
        <f>IF(Personal_Development!E3254="","",Personal_Development!E3254)</f>
        <v/>
      </c>
      <c r="D3360" t="str">
        <f>IFERROR(VLOOKUP(B3360,Personal_Development!D:DL,113,FALSE),"")</f>
        <v/>
      </c>
      <c r="E3360" t="str">
        <f>IFERROR(VLOOKUP(B3360,Kaizen!D:X,21,FALSE),"")</f>
        <v/>
      </c>
      <c r="F3360" t="str">
        <f>IFERROR(VLOOKUP(B3360,'Safety Idea'!D:X,21,FALSE),"")</f>
        <v/>
      </c>
      <c r="G3360" t="str">
        <f>IFERROR(VLOOKUP(B3360,'Compulsory Training'!D:Z,23,FALSE),"")</f>
        <v/>
      </c>
      <c r="H3360" t="str">
        <f>IFERROR(VLOOKUP(B3360,Attendance!D:BQ,65,FALSE),"")</f>
        <v/>
      </c>
      <c r="I3360" t="str">
        <f>IFERROR(VLOOKUP(B3360,Misconduct!D:M,8,FALSE),"")</f>
        <v/>
      </c>
      <c r="J3360" t="str">
        <f>IFERROR(VLOOKUP(B3360,Misconduct!D:M,9,FALSE),"")</f>
        <v/>
      </c>
      <c r="K3360" t="str">
        <f>IFERROR(VLOOKUP(B3360,Misconduct!D:M,10,FALSE),"")</f>
        <v/>
      </c>
    </row>
    <row r="3361" spans="1:11">
      <c r="A3361" s="161" t="str">
        <f>IF(Personal_Development!C3255="","",Personal_Development!C3255)</f>
        <v/>
      </c>
      <c r="B3361" t="str">
        <f>IF(Personal_Development!D3255="","",Personal_Development!D3255)</f>
        <v/>
      </c>
      <c r="C3361" t="str">
        <f>IF(Personal_Development!E3255="","",Personal_Development!E3255)</f>
        <v/>
      </c>
      <c r="D3361" t="str">
        <f>IFERROR(VLOOKUP(B3361,Personal_Development!D:DL,113,FALSE),"")</f>
        <v/>
      </c>
      <c r="E3361" t="str">
        <f>IFERROR(VLOOKUP(B3361,Kaizen!D:X,21,FALSE),"")</f>
        <v/>
      </c>
      <c r="F3361" t="str">
        <f>IFERROR(VLOOKUP(B3361,'Safety Idea'!D:X,21,FALSE),"")</f>
        <v/>
      </c>
      <c r="G3361" t="str">
        <f>IFERROR(VLOOKUP(B3361,'Compulsory Training'!D:Z,23,FALSE),"")</f>
        <v/>
      </c>
      <c r="H3361" t="str">
        <f>IFERROR(VLOOKUP(B3361,Attendance!D:BQ,65,FALSE),"")</f>
        <v/>
      </c>
      <c r="I3361" t="str">
        <f>IFERROR(VLOOKUP(B3361,Misconduct!D:M,8,FALSE),"")</f>
        <v/>
      </c>
      <c r="J3361" t="str">
        <f>IFERROR(VLOOKUP(B3361,Misconduct!D:M,9,FALSE),"")</f>
        <v/>
      </c>
      <c r="K3361" t="str">
        <f>IFERROR(VLOOKUP(B3361,Misconduct!D:M,10,FALSE),"")</f>
        <v/>
      </c>
    </row>
    <row r="3362" spans="1:11">
      <c r="A3362" s="161" t="str">
        <f>IF(Personal_Development!C3256="","",Personal_Development!C3256)</f>
        <v/>
      </c>
      <c r="B3362" t="str">
        <f>IF(Personal_Development!D3256="","",Personal_Development!D3256)</f>
        <v/>
      </c>
      <c r="C3362" t="str">
        <f>IF(Personal_Development!E3256="","",Personal_Development!E3256)</f>
        <v/>
      </c>
      <c r="D3362" t="str">
        <f>IFERROR(VLOOKUP(B3362,Personal_Development!D:DL,113,FALSE),"")</f>
        <v/>
      </c>
      <c r="E3362" t="str">
        <f>IFERROR(VLOOKUP(B3362,Kaizen!D:X,21,FALSE),"")</f>
        <v/>
      </c>
      <c r="F3362" t="str">
        <f>IFERROR(VLOOKUP(B3362,'Safety Idea'!D:X,21,FALSE),"")</f>
        <v/>
      </c>
      <c r="G3362" t="str">
        <f>IFERROR(VLOOKUP(B3362,'Compulsory Training'!D:Z,23,FALSE),"")</f>
        <v/>
      </c>
      <c r="H3362" t="str">
        <f>IFERROR(VLOOKUP(B3362,Attendance!D:BQ,65,FALSE),"")</f>
        <v/>
      </c>
      <c r="I3362" t="str">
        <f>IFERROR(VLOOKUP(B3362,Misconduct!D:M,8,FALSE),"")</f>
        <v/>
      </c>
      <c r="J3362" t="str">
        <f>IFERROR(VLOOKUP(B3362,Misconduct!D:M,9,FALSE),"")</f>
        <v/>
      </c>
      <c r="K3362" t="str">
        <f>IFERROR(VLOOKUP(B3362,Misconduct!D:M,10,FALSE),"")</f>
        <v/>
      </c>
    </row>
    <row r="3363" spans="1:11">
      <c r="A3363" s="161" t="str">
        <f>IF(Personal_Development!C3257="","",Personal_Development!C3257)</f>
        <v/>
      </c>
      <c r="B3363" t="str">
        <f>IF(Personal_Development!D3257="","",Personal_Development!D3257)</f>
        <v/>
      </c>
      <c r="C3363" t="str">
        <f>IF(Personal_Development!E3257="","",Personal_Development!E3257)</f>
        <v/>
      </c>
      <c r="D3363" t="str">
        <f>IFERROR(VLOOKUP(B3363,Personal_Development!D:DL,113,FALSE),"")</f>
        <v/>
      </c>
      <c r="E3363" t="str">
        <f>IFERROR(VLOOKUP(B3363,Kaizen!D:X,21,FALSE),"")</f>
        <v/>
      </c>
      <c r="F3363" t="str">
        <f>IFERROR(VLOOKUP(B3363,'Safety Idea'!D:X,21,FALSE),"")</f>
        <v/>
      </c>
      <c r="G3363" t="str">
        <f>IFERROR(VLOOKUP(B3363,'Compulsory Training'!D:Z,23,FALSE),"")</f>
        <v/>
      </c>
      <c r="H3363" t="str">
        <f>IFERROR(VLOOKUP(B3363,Attendance!D:BQ,65,FALSE),"")</f>
        <v/>
      </c>
      <c r="I3363" t="str">
        <f>IFERROR(VLOOKUP(B3363,Misconduct!D:M,8,FALSE),"")</f>
        <v/>
      </c>
      <c r="J3363" t="str">
        <f>IFERROR(VLOOKUP(B3363,Misconduct!D:M,9,FALSE),"")</f>
        <v/>
      </c>
      <c r="K3363" t="str">
        <f>IFERROR(VLOOKUP(B3363,Misconduct!D:M,10,FALSE),"")</f>
        <v/>
      </c>
    </row>
    <row r="3364" spans="1:11">
      <c r="A3364" s="161" t="str">
        <f>IF(Personal_Development!C3258="","",Personal_Development!C3258)</f>
        <v/>
      </c>
      <c r="B3364" t="str">
        <f>IF(Personal_Development!D3258="","",Personal_Development!D3258)</f>
        <v/>
      </c>
      <c r="C3364" t="str">
        <f>IF(Personal_Development!E3258="","",Personal_Development!E3258)</f>
        <v/>
      </c>
      <c r="D3364" t="str">
        <f>IFERROR(VLOOKUP(B3364,Personal_Development!D:DL,113,FALSE),"")</f>
        <v/>
      </c>
      <c r="E3364" t="str">
        <f>IFERROR(VLOOKUP(B3364,Kaizen!D:X,21,FALSE),"")</f>
        <v/>
      </c>
      <c r="F3364" t="str">
        <f>IFERROR(VLOOKUP(B3364,'Safety Idea'!D:X,21,FALSE),"")</f>
        <v/>
      </c>
      <c r="G3364" t="str">
        <f>IFERROR(VLOOKUP(B3364,'Compulsory Training'!D:Z,23,FALSE),"")</f>
        <v/>
      </c>
      <c r="H3364" t="str">
        <f>IFERROR(VLOOKUP(B3364,Attendance!D:BQ,65,FALSE),"")</f>
        <v/>
      </c>
      <c r="I3364" t="str">
        <f>IFERROR(VLOOKUP(B3364,Misconduct!D:M,8,FALSE),"")</f>
        <v/>
      </c>
      <c r="J3364" t="str">
        <f>IFERROR(VLOOKUP(B3364,Misconduct!D:M,9,FALSE),"")</f>
        <v/>
      </c>
      <c r="K3364" t="str">
        <f>IFERROR(VLOOKUP(B3364,Misconduct!D:M,10,FALSE),"")</f>
        <v/>
      </c>
    </row>
    <row r="3365" spans="1:11">
      <c r="A3365" s="161" t="str">
        <f>IF(Personal_Development!C3259="","",Personal_Development!C3259)</f>
        <v/>
      </c>
      <c r="B3365" t="str">
        <f>IF(Personal_Development!D3259="","",Personal_Development!D3259)</f>
        <v/>
      </c>
      <c r="C3365" t="str">
        <f>IF(Personal_Development!E3259="","",Personal_Development!E3259)</f>
        <v/>
      </c>
      <c r="D3365" t="str">
        <f>IFERROR(VLOOKUP(B3365,Personal_Development!D:DL,113,FALSE),"")</f>
        <v/>
      </c>
      <c r="E3365" t="str">
        <f>IFERROR(VLOOKUP(B3365,Kaizen!D:X,21,FALSE),"")</f>
        <v/>
      </c>
      <c r="F3365" t="str">
        <f>IFERROR(VLOOKUP(B3365,'Safety Idea'!D:X,21,FALSE),"")</f>
        <v/>
      </c>
      <c r="G3365" t="str">
        <f>IFERROR(VLOOKUP(B3365,'Compulsory Training'!D:Z,23,FALSE),"")</f>
        <v/>
      </c>
      <c r="H3365" t="str">
        <f>IFERROR(VLOOKUP(B3365,Attendance!D:BQ,65,FALSE),"")</f>
        <v/>
      </c>
      <c r="I3365" t="str">
        <f>IFERROR(VLOOKUP(B3365,Misconduct!D:M,8,FALSE),"")</f>
        <v/>
      </c>
      <c r="J3365" t="str">
        <f>IFERROR(VLOOKUP(B3365,Misconduct!D:M,9,FALSE),"")</f>
        <v/>
      </c>
      <c r="K3365" t="str">
        <f>IFERROR(VLOOKUP(B3365,Misconduct!D:M,10,FALSE),"")</f>
        <v/>
      </c>
    </row>
    <row r="3366" spans="1:11">
      <c r="A3366" s="161" t="str">
        <f>IF(Personal_Development!C3260="","",Personal_Development!C3260)</f>
        <v/>
      </c>
      <c r="B3366" t="str">
        <f>IF(Personal_Development!D3260="","",Personal_Development!D3260)</f>
        <v/>
      </c>
      <c r="C3366" t="str">
        <f>IF(Personal_Development!E3260="","",Personal_Development!E3260)</f>
        <v/>
      </c>
      <c r="D3366" t="str">
        <f>IFERROR(VLOOKUP(B3366,Personal_Development!D:DL,113,FALSE),"")</f>
        <v/>
      </c>
      <c r="E3366" t="str">
        <f>IFERROR(VLOOKUP(B3366,Kaizen!D:X,21,FALSE),"")</f>
        <v/>
      </c>
      <c r="F3366" t="str">
        <f>IFERROR(VLOOKUP(B3366,'Safety Idea'!D:X,21,FALSE),"")</f>
        <v/>
      </c>
      <c r="G3366" t="str">
        <f>IFERROR(VLOOKUP(B3366,'Compulsory Training'!D:Z,23,FALSE),"")</f>
        <v/>
      </c>
      <c r="H3366" t="str">
        <f>IFERROR(VLOOKUP(B3366,Attendance!D:BQ,65,FALSE),"")</f>
        <v/>
      </c>
      <c r="I3366" t="str">
        <f>IFERROR(VLOOKUP(B3366,Misconduct!D:M,8,FALSE),"")</f>
        <v/>
      </c>
      <c r="J3366" t="str">
        <f>IFERROR(VLOOKUP(B3366,Misconduct!D:M,9,FALSE),"")</f>
        <v/>
      </c>
      <c r="K3366" t="str">
        <f>IFERROR(VLOOKUP(B3366,Misconduct!D:M,10,FALSE),"")</f>
        <v/>
      </c>
    </row>
    <row r="3367" spans="1:11">
      <c r="A3367" s="161" t="str">
        <f>IF(Personal_Development!C3261="","",Personal_Development!C3261)</f>
        <v/>
      </c>
      <c r="B3367" t="str">
        <f>IF(Personal_Development!D3261="","",Personal_Development!D3261)</f>
        <v/>
      </c>
      <c r="C3367" t="str">
        <f>IF(Personal_Development!E3261="","",Personal_Development!E3261)</f>
        <v/>
      </c>
      <c r="D3367" t="str">
        <f>IFERROR(VLOOKUP(B3367,Personal_Development!D:DL,113,FALSE),"")</f>
        <v/>
      </c>
      <c r="E3367" t="str">
        <f>IFERROR(VLOOKUP(B3367,Kaizen!D:X,21,FALSE),"")</f>
        <v/>
      </c>
      <c r="F3367" t="str">
        <f>IFERROR(VLOOKUP(B3367,'Safety Idea'!D:X,21,FALSE),"")</f>
        <v/>
      </c>
      <c r="G3367" t="str">
        <f>IFERROR(VLOOKUP(B3367,'Compulsory Training'!D:Z,23,FALSE),"")</f>
        <v/>
      </c>
      <c r="H3367" t="str">
        <f>IFERROR(VLOOKUP(B3367,Attendance!D:BQ,65,FALSE),"")</f>
        <v/>
      </c>
      <c r="I3367" t="str">
        <f>IFERROR(VLOOKUP(B3367,Misconduct!D:M,8,FALSE),"")</f>
        <v/>
      </c>
      <c r="J3367" t="str">
        <f>IFERROR(VLOOKUP(B3367,Misconduct!D:M,9,FALSE),"")</f>
        <v/>
      </c>
      <c r="K3367" t="str">
        <f>IFERROR(VLOOKUP(B3367,Misconduct!D:M,10,FALSE),"")</f>
        <v/>
      </c>
    </row>
    <row r="3368" spans="1:11">
      <c r="A3368" s="161" t="str">
        <f>IF(Personal_Development!C3262="","",Personal_Development!C3262)</f>
        <v/>
      </c>
      <c r="B3368" t="str">
        <f>IF(Personal_Development!D3262="","",Personal_Development!D3262)</f>
        <v/>
      </c>
      <c r="C3368" t="str">
        <f>IF(Personal_Development!E3262="","",Personal_Development!E3262)</f>
        <v/>
      </c>
      <c r="D3368" t="str">
        <f>IFERROR(VLOOKUP(B3368,Personal_Development!D:DL,113,FALSE),"")</f>
        <v/>
      </c>
      <c r="E3368" t="str">
        <f>IFERROR(VLOOKUP(B3368,Kaizen!D:X,21,FALSE),"")</f>
        <v/>
      </c>
      <c r="F3368" t="str">
        <f>IFERROR(VLOOKUP(B3368,'Safety Idea'!D:X,21,FALSE),"")</f>
        <v/>
      </c>
      <c r="G3368" t="str">
        <f>IFERROR(VLOOKUP(B3368,'Compulsory Training'!D:Z,23,FALSE),"")</f>
        <v/>
      </c>
      <c r="H3368" t="str">
        <f>IFERROR(VLOOKUP(B3368,Attendance!D:BQ,65,FALSE),"")</f>
        <v/>
      </c>
      <c r="I3368" t="str">
        <f>IFERROR(VLOOKUP(B3368,Misconduct!D:M,8,FALSE),"")</f>
        <v/>
      </c>
      <c r="J3368" t="str">
        <f>IFERROR(VLOOKUP(B3368,Misconduct!D:M,9,FALSE),"")</f>
        <v/>
      </c>
      <c r="K3368" t="str">
        <f>IFERROR(VLOOKUP(B3368,Misconduct!D:M,10,FALSE),"")</f>
        <v/>
      </c>
    </row>
    <row r="3369" spans="1:11">
      <c r="A3369" s="161" t="str">
        <f>IF(Personal_Development!C3263="","",Personal_Development!C3263)</f>
        <v/>
      </c>
      <c r="B3369" t="str">
        <f>IF(Personal_Development!D3263="","",Personal_Development!D3263)</f>
        <v/>
      </c>
      <c r="C3369" t="str">
        <f>IF(Personal_Development!E3263="","",Personal_Development!E3263)</f>
        <v/>
      </c>
      <c r="D3369" t="str">
        <f>IFERROR(VLOOKUP(B3369,Personal_Development!D:DL,113,FALSE),"")</f>
        <v/>
      </c>
      <c r="E3369" t="str">
        <f>IFERROR(VLOOKUP(B3369,Kaizen!D:X,21,FALSE),"")</f>
        <v/>
      </c>
      <c r="F3369" t="str">
        <f>IFERROR(VLOOKUP(B3369,'Safety Idea'!D:X,21,FALSE),"")</f>
        <v/>
      </c>
      <c r="G3369" t="str">
        <f>IFERROR(VLOOKUP(B3369,'Compulsory Training'!D:Z,23,FALSE),"")</f>
        <v/>
      </c>
      <c r="H3369" t="str">
        <f>IFERROR(VLOOKUP(B3369,Attendance!D:BQ,65,FALSE),"")</f>
        <v/>
      </c>
      <c r="I3369" t="str">
        <f>IFERROR(VLOOKUP(B3369,Misconduct!D:M,8,FALSE),"")</f>
        <v/>
      </c>
      <c r="J3369" t="str">
        <f>IFERROR(VLOOKUP(B3369,Misconduct!D:M,9,FALSE),"")</f>
        <v/>
      </c>
      <c r="K3369" t="str">
        <f>IFERROR(VLOOKUP(B3369,Misconduct!D:M,10,FALSE),"")</f>
        <v/>
      </c>
    </row>
    <row r="3370" spans="1:11">
      <c r="A3370" s="161" t="str">
        <f>IF(Personal_Development!C3264="","",Personal_Development!C3264)</f>
        <v/>
      </c>
      <c r="B3370" t="str">
        <f>IF(Personal_Development!D3264="","",Personal_Development!D3264)</f>
        <v/>
      </c>
      <c r="C3370" t="str">
        <f>IF(Personal_Development!E3264="","",Personal_Development!E3264)</f>
        <v/>
      </c>
      <c r="D3370" t="str">
        <f>IFERROR(VLOOKUP(B3370,Personal_Development!D:DL,113,FALSE),"")</f>
        <v/>
      </c>
      <c r="E3370" t="str">
        <f>IFERROR(VLOOKUP(B3370,Kaizen!D:X,21,FALSE),"")</f>
        <v/>
      </c>
      <c r="F3370" t="str">
        <f>IFERROR(VLOOKUP(B3370,'Safety Idea'!D:X,21,FALSE),"")</f>
        <v/>
      </c>
      <c r="G3370" t="str">
        <f>IFERROR(VLOOKUP(B3370,'Compulsory Training'!D:Z,23,FALSE),"")</f>
        <v/>
      </c>
      <c r="H3370" t="str">
        <f>IFERROR(VLOOKUP(B3370,Attendance!D:BQ,65,FALSE),"")</f>
        <v/>
      </c>
      <c r="I3370" t="str">
        <f>IFERROR(VLOOKUP(B3370,Misconduct!D:M,8,FALSE),"")</f>
        <v/>
      </c>
      <c r="J3370" t="str">
        <f>IFERROR(VLOOKUP(B3370,Misconduct!D:M,9,FALSE),"")</f>
        <v/>
      </c>
      <c r="K3370" t="str">
        <f>IFERROR(VLOOKUP(B3370,Misconduct!D:M,10,FALSE),"")</f>
        <v/>
      </c>
    </row>
    <row r="3371" spans="1:11">
      <c r="A3371" s="161" t="str">
        <f>IF(Personal_Development!C3265="","",Personal_Development!C3265)</f>
        <v/>
      </c>
      <c r="B3371" t="str">
        <f>IF(Personal_Development!D3265="","",Personal_Development!D3265)</f>
        <v/>
      </c>
      <c r="C3371" t="str">
        <f>IF(Personal_Development!E3265="","",Personal_Development!E3265)</f>
        <v/>
      </c>
      <c r="D3371" t="str">
        <f>IFERROR(VLOOKUP(B3371,Personal_Development!D:DL,113,FALSE),"")</f>
        <v/>
      </c>
      <c r="E3371" t="str">
        <f>IFERROR(VLOOKUP(B3371,Kaizen!D:X,21,FALSE),"")</f>
        <v/>
      </c>
      <c r="F3371" t="str">
        <f>IFERROR(VLOOKUP(B3371,'Safety Idea'!D:X,21,FALSE),"")</f>
        <v/>
      </c>
      <c r="G3371" t="str">
        <f>IFERROR(VLOOKUP(B3371,'Compulsory Training'!D:Z,23,FALSE),"")</f>
        <v/>
      </c>
      <c r="H3371" t="str">
        <f>IFERROR(VLOOKUP(B3371,Attendance!D:BQ,65,FALSE),"")</f>
        <v/>
      </c>
      <c r="I3371" t="str">
        <f>IFERROR(VLOOKUP(B3371,Misconduct!D:M,8,FALSE),"")</f>
        <v/>
      </c>
      <c r="J3371" t="str">
        <f>IFERROR(VLOOKUP(B3371,Misconduct!D:M,9,FALSE),"")</f>
        <v/>
      </c>
      <c r="K3371" t="str">
        <f>IFERROR(VLOOKUP(B3371,Misconduct!D:M,10,FALSE),"")</f>
        <v/>
      </c>
    </row>
    <row r="3372" spans="1:11">
      <c r="A3372" s="161" t="str">
        <f>IF(Personal_Development!C3266="","",Personal_Development!C3266)</f>
        <v/>
      </c>
      <c r="B3372" t="str">
        <f>IF(Personal_Development!D3266="","",Personal_Development!D3266)</f>
        <v/>
      </c>
      <c r="C3372" t="str">
        <f>IF(Personal_Development!E3266="","",Personal_Development!E3266)</f>
        <v/>
      </c>
      <c r="D3372" t="str">
        <f>IFERROR(VLOOKUP(B3372,Personal_Development!D:DL,113,FALSE),"")</f>
        <v/>
      </c>
      <c r="E3372" t="str">
        <f>IFERROR(VLOOKUP(B3372,Kaizen!D:X,21,FALSE),"")</f>
        <v/>
      </c>
      <c r="F3372" t="str">
        <f>IFERROR(VLOOKUP(B3372,'Safety Idea'!D:X,21,FALSE),"")</f>
        <v/>
      </c>
      <c r="G3372" t="str">
        <f>IFERROR(VLOOKUP(B3372,'Compulsory Training'!D:Z,23,FALSE),"")</f>
        <v/>
      </c>
      <c r="H3372" t="str">
        <f>IFERROR(VLOOKUP(B3372,Attendance!D:BQ,65,FALSE),"")</f>
        <v/>
      </c>
      <c r="I3372" t="str">
        <f>IFERROR(VLOOKUP(B3372,Misconduct!D:M,8,FALSE),"")</f>
        <v/>
      </c>
      <c r="J3372" t="str">
        <f>IFERROR(VLOOKUP(B3372,Misconduct!D:M,9,FALSE),"")</f>
        <v/>
      </c>
      <c r="K3372" t="str">
        <f>IFERROR(VLOOKUP(B3372,Misconduct!D:M,10,FALSE),"")</f>
        <v/>
      </c>
    </row>
    <row r="3373" spans="1:11">
      <c r="A3373" s="161" t="str">
        <f>IF(Personal_Development!C3267="","",Personal_Development!C3267)</f>
        <v/>
      </c>
      <c r="B3373" t="str">
        <f>IF(Personal_Development!D3267="","",Personal_Development!D3267)</f>
        <v/>
      </c>
      <c r="C3373" t="str">
        <f>IF(Personal_Development!E3267="","",Personal_Development!E3267)</f>
        <v/>
      </c>
      <c r="D3373" t="str">
        <f>IFERROR(VLOOKUP(B3373,Personal_Development!D:DL,113,FALSE),"")</f>
        <v/>
      </c>
      <c r="E3373" t="str">
        <f>IFERROR(VLOOKUP(B3373,Kaizen!D:X,21,FALSE),"")</f>
        <v/>
      </c>
      <c r="F3373" t="str">
        <f>IFERROR(VLOOKUP(B3373,'Safety Idea'!D:X,21,FALSE),"")</f>
        <v/>
      </c>
      <c r="G3373" t="str">
        <f>IFERROR(VLOOKUP(B3373,'Compulsory Training'!D:Z,23,FALSE),"")</f>
        <v/>
      </c>
      <c r="H3373" t="str">
        <f>IFERROR(VLOOKUP(B3373,Attendance!D:BQ,65,FALSE),"")</f>
        <v/>
      </c>
      <c r="I3373" t="str">
        <f>IFERROR(VLOOKUP(B3373,Misconduct!D:M,8,FALSE),"")</f>
        <v/>
      </c>
      <c r="J3373" t="str">
        <f>IFERROR(VLOOKUP(B3373,Misconduct!D:M,9,FALSE),"")</f>
        <v/>
      </c>
      <c r="K3373" t="str">
        <f>IFERROR(VLOOKUP(B3373,Misconduct!D:M,10,FALSE),"")</f>
        <v/>
      </c>
    </row>
    <row r="3374" spans="1:11">
      <c r="A3374" s="161" t="str">
        <f>IF(Personal_Development!C3268="","",Personal_Development!C3268)</f>
        <v/>
      </c>
      <c r="B3374" t="str">
        <f>IF(Personal_Development!D3268="","",Personal_Development!D3268)</f>
        <v/>
      </c>
      <c r="C3374" t="str">
        <f>IF(Personal_Development!E3268="","",Personal_Development!E3268)</f>
        <v/>
      </c>
      <c r="D3374" t="str">
        <f>IFERROR(VLOOKUP(B3374,Personal_Development!D:DL,113,FALSE),"")</f>
        <v/>
      </c>
      <c r="E3374" t="str">
        <f>IFERROR(VLOOKUP(B3374,Kaizen!D:X,21,FALSE),"")</f>
        <v/>
      </c>
      <c r="F3374" t="str">
        <f>IFERROR(VLOOKUP(B3374,'Safety Idea'!D:X,21,FALSE),"")</f>
        <v/>
      </c>
      <c r="G3374" t="str">
        <f>IFERROR(VLOOKUP(B3374,'Compulsory Training'!D:Z,23,FALSE),"")</f>
        <v/>
      </c>
      <c r="H3374" t="str">
        <f>IFERROR(VLOOKUP(B3374,Attendance!D:BQ,65,FALSE),"")</f>
        <v/>
      </c>
      <c r="I3374" t="str">
        <f>IFERROR(VLOOKUP(B3374,Misconduct!D:M,8,FALSE),"")</f>
        <v/>
      </c>
      <c r="J3374" t="str">
        <f>IFERROR(VLOOKUP(B3374,Misconduct!D:M,9,FALSE),"")</f>
        <v/>
      </c>
      <c r="K3374" t="str">
        <f>IFERROR(VLOOKUP(B3374,Misconduct!D:M,10,FALSE),"")</f>
        <v/>
      </c>
    </row>
    <row r="3375" spans="1:11">
      <c r="A3375" s="161" t="str">
        <f>IF(Personal_Development!C3269="","",Personal_Development!C3269)</f>
        <v/>
      </c>
      <c r="B3375" t="str">
        <f>IF(Personal_Development!D3269="","",Personal_Development!D3269)</f>
        <v/>
      </c>
      <c r="C3375" t="str">
        <f>IF(Personal_Development!E3269="","",Personal_Development!E3269)</f>
        <v/>
      </c>
      <c r="D3375" t="str">
        <f>IFERROR(VLOOKUP(B3375,Personal_Development!D:DL,113,FALSE),"")</f>
        <v/>
      </c>
      <c r="E3375" t="str">
        <f>IFERROR(VLOOKUP(B3375,Kaizen!D:X,21,FALSE),"")</f>
        <v/>
      </c>
      <c r="F3375" t="str">
        <f>IFERROR(VLOOKUP(B3375,'Safety Idea'!D:X,21,FALSE),"")</f>
        <v/>
      </c>
      <c r="G3375" t="str">
        <f>IFERROR(VLOOKUP(B3375,'Compulsory Training'!D:Z,23,FALSE),"")</f>
        <v/>
      </c>
      <c r="H3375" t="str">
        <f>IFERROR(VLOOKUP(B3375,Attendance!D:BQ,65,FALSE),"")</f>
        <v/>
      </c>
      <c r="I3375" t="str">
        <f>IFERROR(VLOOKUP(B3375,Misconduct!D:M,8,FALSE),"")</f>
        <v/>
      </c>
      <c r="J3375" t="str">
        <f>IFERROR(VLOOKUP(B3375,Misconduct!D:M,9,FALSE),"")</f>
        <v/>
      </c>
      <c r="K3375" t="str">
        <f>IFERROR(VLOOKUP(B3375,Misconduct!D:M,10,FALSE),"")</f>
        <v/>
      </c>
    </row>
    <row r="3376" spans="1:11">
      <c r="A3376" s="161" t="str">
        <f>IF(Personal_Development!C3270="","",Personal_Development!C3270)</f>
        <v/>
      </c>
      <c r="B3376" t="str">
        <f>IF(Personal_Development!D3270="","",Personal_Development!D3270)</f>
        <v/>
      </c>
      <c r="C3376" t="str">
        <f>IF(Personal_Development!E3270="","",Personal_Development!E3270)</f>
        <v/>
      </c>
      <c r="D3376" t="str">
        <f>IFERROR(VLOOKUP(B3376,Personal_Development!D:DL,113,FALSE),"")</f>
        <v/>
      </c>
      <c r="E3376" t="str">
        <f>IFERROR(VLOOKUP(B3376,Kaizen!D:X,21,FALSE),"")</f>
        <v/>
      </c>
      <c r="F3376" t="str">
        <f>IFERROR(VLOOKUP(B3376,'Safety Idea'!D:X,21,FALSE),"")</f>
        <v/>
      </c>
      <c r="G3376" t="str">
        <f>IFERROR(VLOOKUP(B3376,'Compulsory Training'!D:Z,23,FALSE),"")</f>
        <v/>
      </c>
      <c r="H3376" t="str">
        <f>IFERROR(VLOOKUP(B3376,Attendance!D:BQ,65,FALSE),"")</f>
        <v/>
      </c>
      <c r="I3376" t="str">
        <f>IFERROR(VLOOKUP(B3376,Misconduct!D:M,8,FALSE),"")</f>
        <v/>
      </c>
      <c r="J3376" t="str">
        <f>IFERROR(VLOOKUP(B3376,Misconduct!D:M,9,FALSE),"")</f>
        <v/>
      </c>
      <c r="K3376" t="str">
        <f>IFERROR(VLOOKUP(B3376,Misconduct!D:M,10,FALSE),"")</f>
        <v/>
      </c>
    </row>
    <row r="3377" spans="1:11">
      <c r="A3377" s="161" t="str">
        <f>IF(Personal_Development!C3271="","",Personal_Development!C3271)</f>
        <v/>
      </c>
      <c r="B3377" t="str">
        <f>IF(Personal_Development!D3271="","",Personal_Development!D3271)</f>
        <v/>
      </c>
      <c r="C3377" t="str">
        <f>IF(Personal_Development!E3271="","",Personal_Development!E3271)</f>
        <v/>
      </c>
      <c r="D3377" t="str">
        <f>IFERROR(VLOOKUP(B3377,Personal_Development!D:DL,113,FALSE),"")</f>
        <v/>
      </c>
      <c r="E3377" t="str">
        <f>IFERROR(VLOOKUP(B3377,Kaizen!D:X,21,FALSE),"")</f>
        <v/>
      </c>
      <c r="F3377" t="str">
        <f>IFERROR(VLOOKUP(B3377,'Safety Idea'!D:X,21,FALSE),"")</f>
        <v/>
      </c>
      <c r="G3377" t="str">
        <f>IFERROR(VLOOKUP(B3377,'Compulsory Training'!D:Z,23,FALSE),"")</f>
        <v/>
      </c>
      <c r="H3377" t="str">
        <f>IFERROR(VLOOKUP(B3377,Attendance!D:BQ,65,FALSE),"")</f>
        <v/>
      </c>
      <c r="I3377" t="str">
        <f>IFERROR(VLOOKUP(B3377,Misconduct!D:M,8,FALSE),"")</f>
        <v/>
      </c>
      <c r="J3377" t="str">
        <f>IFERROR(VLOOKUP(B3377,Misconduct!D:M,9,FALSE),"")</f>
        <v/>
      </c>
      <c r="K3377" t="str">
        <f>IFERROR(VLOOKUP(B3377,Misconduct!D:M,10,FALSE),"")</f>
        <v/>
      </c>
    </row>
    <row r="3378" spans="1:11">
      <c r="A3378" s="161" t="str">
        <f>IF(Personal_Development!C3272="","",Personal_Development!C3272)</f>
        <v/>
      </c>
      <c r="B3378" t="str">
        <f>IF(Personal_Development!D3272="","",Personal_Development!D3272)</f>
        <v/>
      </c>
      <c r="C3378" t="str">
        <f>IF(Personal_Development!E3272="","",Personal_Development!E3272)</f>
        <v/>
      </c>
      <c r="D3378" t="str">
        <f>IFERROR(VLOOKUP(B3378,Personal_Development!D:DL,113,FALSE),"")</f>
        <v/>
      </c>
      <c r="E3378" t="str">
        <f>IFERROR(VLOOKUP(B3378,Kaizen!D:X,21,FALSE),"")</f>
        <v/>
      </c>
      <c r="F3378" t="str">
        <f>IFERROR(VLOOKUP(B3378,'Safety Idea'!D:X,21,FALSE),"")</f>
        <v/>
      </c>
      <c r="G3378" t="str">
        <f>IFERROR(VLOOKUP(B3378,'Compulsory Training'!D:Z,23,FALSE),"")</f>
        <v/>
      </c>
      <c r="H3378" t="str">
        <f>IFERROR(VLOOKUP(B3378,Attendance!D:BQ,65,FALSE),"")</f>
        <v/>
      </c>
      <c r="I3378" t="str">
        <f>IFERROR(VLOOKUP(B3378,Misconduct!D:M,8,FALSE),"")</f>
        <v/>
      </c>
      <c r="J3378" t="str">
        <f>IFERROR(VLOOKUP(B3378,Misconduct!D:M,9,FALSE),"")</f>
        <v/>
      </c>
      <c r="K3378" t="str">
        <f>IFERROR(VLOOKUP(B3378,Misconduct!D:M,10,FALSE),"")</f>
        <v/>
      </c>
    </row>
    <row r="3379" spans="1:11">
      <c r="A3379" s="161" t="str">
        <f>IF(Personal_Development!C3273="","",Personal_Development!C3273)</f>
        <v/>
      </c>
      <c r="B3379" t="str">
        <f>IF(Personal_Development!D3273="","",Personal_Development!D3273)</f>
        <v/>
      </c>
      <c r="C3379" t="str">
        <f>IF(Personal_Development!E3273="","",Personal_Development!E3273)</f>
        <v/>
      </c>
      <c r="D3379" t="str">
        <f>IFERROR(VLOOKUP(B3379,Personal_Development!D:DL,113,FALSE),"")</f>
        <v/>
      </c>
      <c r="E3379" t="str">
        <f>IFERROR(VLOOKUP(B3379,Kaizen!D:X,21,FALSE),"")</f>
        <v/>
      </c>
      <c r="F3379" t="str">
        <f>IFERROR(VLOOKUP(B3379,'Safety Idea'!D:X,21,FALSE),"")</f>
        <v/>
      </c>
      <c r="G3379" t="str">
        <f>IFERROR(VLOOKUP(B3379,'Compulsory Training'!D:Z,23,FALSE),"")</f>
        <v/>
      </c>
      <c r="H3379" t="str">
        <f>IFERROR(VLOOKUP(B3379,Attendance!D:BQ,65,FALSE),"")</f>
        <v/>
      </c>
      <c r="I3379" t="str">
        <f>IFERROR(VLOOKUP(B3379,Misconduct!D:M,8,FALSE),"")</f>
        <v/>
      </c>
      <c r="J3379" t="str">
        <f>IFERROR(VLOOKUP(B3379,Misconduct!D:M,9,FALSE),"")</f>
        <v/>
      </c>
      <c r="K3379" t="str">
        <f>IFERROR(VLOOKUP(B3379,Misconduct!D:M,10,FALSE),"")</f>
        <v/>
      </c>
    </row>
    <row r="3380" spans="1:11">
      <c r="A3380" s="161" t="str">
        <f>IF(Personal_Development!C3274="","",Personal_Development!C3274)</f>
        <v/>
      </c>
      <c r="B3380" t="str">
        <f>IF(Personal_Development!D3274="","",Personal_Development!D3274)</f>
        <v/>
      </c>
      <c r="C3380" t="str">
        <f>IF(Personal_Development!E3274="","",Personal_Development!E3274)</f>
        <v/>
      </c>
      <c r="D3380" t="str">
        <f>IFERROR(VLOOKUP(B3380,Personal_Development!D:DL,113,FALSE),"")</f>
        <v/>
      </c>
      <c r="E3380" t="str">
        <f>IFERROR(VLOOKUP(B3380,Kaizen!D:X,21,FALSE),"")</f>
        <v/>
      </c>
      <c r="F3380" t="str">
        <f>IFERROR(VLOOKUP(B3380,'Safety Idea'!D:X,21,FALSE),"")</f>
        <v/>
      </c>
      <c r="G3380" t="str">
        <f>IFERROR(VLOOKUP(B3380,'Compulsory Training'!D:Z,23,FALSE),"")</f>
        <v/>
      </c>
      <c r="H3380" t="str">
        <f>IFERROR(VLOOKUP(B3380,Attendance!D:BQ,65,FALSE),"")</f>
        <v/>
      </c>
      <c r="I3380" t="str">
        <f>IFERROR(VLOOKUP(B3380,Misconduct!D:M,8,FALSE),"")</f>
        <v/>
      </c>
      <c r="J3380" t="str">
        <f>IFERROR(VLOOKUP(B3380,Misconduct!D:M,9,FALSE),"")</f>
        <v/>
      </c>
      <c r="K3380" t="str">
        <f>IFERROR(VLOOKUP(B3380,Misconduct!D:M,10,FALSE),"")</f>
        <v/>
      </c>
    </row>
    <row r="3381" spans="1:11">
      <c r="A3381" s="161" t="str">
        <f>IF(Personal_Development!C3275="","",Personal_Development!C3275)</f>
        <v/>
      </c>
      <c r="B3381" t="str">
        <f>IF(Personal_Development!D3275="","",Personal_Development!D3275)</f>
        <v/>
      </c>
      <c r="C3381" t="str">
        <f>IF(Personal_Development!E3275="","",Personal_Development!E3275)</f>
        <v/>
      </c>
      <c r="D3381" t="str">
        <f>IFERROR(VLOOKUP(B3381,Personal_Development!D:DL,113,FALSE),"")</f>
        <v/>
      </c>
      <c r="E3381" t="str">
        <f>IFERROR(VLOOKUP(B3381,Kaizen!D:X,21,FALSE),"")</f>
        <v/>
      </c>
      <c r="F3381" t="str">
        <f>IFERROR(VLOOKUP(B3381,'Safety Idea'!D:X,21,FALSE),"")</f>
        <v/>
      </c>
      <c r="G3381" t="str">
        <f>IFERROR(VLOOKUP(B3381,'Compulsory Training'!D:Z,23,FALSE),"")</f>
        <v/>
      </c>
      <c r="H3381" t="str">
        <f>IFERROR(VLOOKUP(B3381,Attendance!D:BQ,65,FALSE),"")</f>
        <v/>
      </c>
      <c r="I3381" t="str">
        <f>IFERROR(VLOOKUP(B3381,Misconduct!D:M,8,FALSE),"")</f>
        <v/>
      </c>
      <c r="J3381" t="str">
        <f>IFERROR(VLOOKUP(B3381,Misconduct!D:M,9,FALSE),"")</f>
        <v/>
      </c>
      <c r="K3381" t="str">
        <f>IFERROR(VLOOKUP(B3381,Misconduct!D:M,10,FALSE),"")</f>
        <v/>
      </c>
    </row>
    <row r="3382" spans="1:11">
      <c r="A3382" s="161" t="str">
        <f>IF(Personal_Development!C3276="","",Personal_Development!C3276)</f>
        <v/>
      </c>
      <c r="B3382" t="str">
        <f>IF(Personal_Development!D3276="","",Personal_Development!D3276)</f>
        <v/>
      </c>
      <c r="C3382" t="str">
        <f>IF(Personal_Development!E3276="","",Personal_Development!E3276)</f>
        <v/>
      </c>
      <c r="D3382" t="str">
        <f>IFERROR(VLOOKUP(B3382,Personal_Development!D:DL,113,FALSE),"")</f>
        <v/>
      </c>
      <c r="E3382" t="str">
        <f>IFERROR(VLOOKUP(B3382,Kaizen!D:X,21,FALSE),"")</f>
        <v/>
      </c>
      <c r="F3382" t="str">
        <f>IFERROR(VLOOKUP(B3382,'Safety Idea'!D:X,21,FALSE),"")</f>
        <v/>
      </c>
      <c r="G3382" t="str">
        <f>IFERROR(VLOOKUP(B3382,'Compulsory Training'!D:Z,23,FALSE),"")</f>
        <v/>
      </c>
      <c r="H3382" t="str">
        <f>IFERROR(VLOOKUP(B3382,Attendance!D:BQ,65,FALSE),"")</f>
        <v/>
      </c>
      <c r="I3382" t="str">
        <f>IFERROR(VLOOKUP(B3382,Misconduct!D:M,8,FALSE),"")</f>
        <v/>
      </c>
      <c r="J3382" t="str">
        <f>IFERROR(VLOOKUP(B3382,Misconduct!D:M,9,FALSE),"")</f>
        <v/>
      </c>
      <c r="K3382" t="str">
        <f>IFERROR(VLOOKUP(B3382,Misconduct!D:M,10,FALSE),"")</f>
        <v/>
      </c>
    </row>
    <row r="3383" spans="1:11">
      <c r="A3383" s="161" t="str">
        <f>IF(Personal_Development!C3277="","",Personal_Development!C3277)</f>
        <v/>
      </c>
      <c r="B3383" t="str">
        <f>IF(Personal_Development!D3277="","",Personal_Development!D3277)</f>
        <v/>
      </c>
      <c r="C3383" t="str">
        <f>IF(Personal_Development!E3277="","",Personal_Development!E3277)</f>
        <v/>
      </c>
      <c r="D3383" t="str">
        <f>IFERROR(VLOOKUP(B3383,Personal_Development!D:DL,113,FALSE),"")</f>
        <v/>
      </c>
      <c r="E3383" t="str">
        <f>IFERROR(VLOOKUP(B3383,Kaizen!D:X,21,FALSE),"")</f>
        <v/>
      </c>
      <c r="F3383" t="str">
        <f>IFERROR(VLOOKUP(B3383,'Safety Idea'!D:X,21,FALSE),"")</f>
        <v/>
      </c>
      <c r="G3383" t="str">
        <f>IFERROR(VLOOKUP(B3383,'Compulsory Training'!D:Z,23,FALSE),"")</f>
        <v/>
      </c>
      <c r="H3383" t="str">
        <f>IFERROR(VLOOKUP(B3383,Attendance!D:BQ,65,FALSE),"")</f>
        <v/>
      </c>
      <c r="I3383" t="str">
        <f>IFERROR(VLOOKUP(B3383,Misconduct!D:M,8,FALSE),"")</f>
        <v/>
      </c>
      <c r="J3383" t="str">
        <f>IFERROR(VLOOKUP(B3383,Misconduct!D:M,9,FALSE),"")</f>
        <v/>
      </c>
      <c r="K3383" t="str">
        <f>IFERROR(VLOOKUP(B3383,Misconduct!D:M,10,FALSE),"")</f>
        <v/>
      </c>
    </row>
    <row r="3384" spans="1:11">
      <c r="A3384" s="161" t="str">
        <f>IF(Personal_Development!C3278="","",Personal_Development!C3278)</f>
        <v/>
      </c>
      <c r="B3384" t="str">
        <f>IF(Personal_Development!D3278="","",Personal_Development!D3278)</f>
        <v/>
      </c>
      <c r="C3384" t="str">
        <f>IF(Personal_Development!E3278="","",Personal_Development!E3278)</f>
        <v/>
      </c>
      <c r="D3384" t="str">
        <f>IFERROR(VLOOKUP(B3384,Personal_Development!D:DL,113,FALSE),"")</f>
        <v/>
      </c>
      <c r="E3384" t="str">
        <f>IFERROR(VLOOKUP(B3384,Kaizen!D:X,21,FALSE),"")</f>
        <v/>
      </c>
      <c r="F3384" t="str">
        <f>IFERROR(VLOOKUP(B3384,'Safety Idea'!D:X,21,FALSE),"")</f>
        <v/>
      </c>
      <c r="G3384" t="str">
        <f>IFERROR(VLOOKUP(B3384,'Compulsory Training'!D:Z,23,FALSE),"")</f>
        <v/>
      </c>
      <c r="H3384" t="str">
        <f>IFERROR(VLOOKUP(B3384,Attendance!D:BQ,65,FALSE),"")</f>
        <v/>
      </c>
      <c r="I3384" t="str">
        <f>IFERROR(VLOOKUP(B3384,Misconduct!D:M,8,FALSE),"")</f>
        <v/>
      </c>
      <c r="J3384" t="str">
        <f>IFERROR(VLOOKUP(B3384,Misconduct!D:M,9,FALSE),"")</f>
        <v/>
      </c>
      <c r="K3384" t="str">
        <f>IFERROR(VLOOKUP(B3384,Misconduct!D:M,10,FALSE),"")</f>
        <v/>
      </c>
    </row>
    <row r="3385" spans="1:11">
      <c r="A3385" s="161" t="str">
        <f>IF(Personal_Development!C3279="","",Personal_Development!C3279)</f>
        <v/>
      </c>
      <c r="B3385" t="str">
        <f>IF(Personal_Development!D3279="","",Personal_Development!D3279)</f>
        <v/>
      </c>
      <c r="C3385" t="str">
        <f>IF(Personal_Development!E3279="","",Personal_Development!E3279)</f>
        <v/>
      </c>
      <c r="D3385" t="str">
        <f>IFERROR(VLOOKUP(B3385,Personal_Development!D:DL,113,FALSE),"")</f>
        <v/>
      </c>
      <c r="E3385" t="str">
        <f>IFERROR(VLOOKUP(B3385,Kaizen!D:X,21,FALSE),"")</f>
        <v/>
      </c>
      <c r="F3385" t="str">
        <f>IFERROR(VLOOKUP(B3385,'Safety Idea'!D:X,21,FALSE),"")</f>
        <v/>
      </c>
      <c r="G3385" t="str">
        <f>IFERROR(VLOOKUP(B3385,'Compulsory Training'!D:Z,23,FALSE),"")</f>
        <v/>
      </c>
      <c r="H3385" t="str">
        <f>IFERROR(VLOOKUP(B3385,Attendance!D:BQ,65,FALSE),"")</f>
        <v/>
      </c>
      <c r="I3385" t="str">
        <f>IFERROR(VLOOKUP(B3385,Misconduct!D:M,8,FALSE),"")</f>
        <v/>
      </c>
      <c r="J3385" t="str">
        <f>IFERROR(VLOOKUP(B3385,Misconduct!D:M,9,FALSE),"")</f>
        <v/>
      </c>
      <c r="K3385" t="str">
        <f>IFERROR(VLOOKUP(B3385,Misconduct!D:M,10,FALSE),"")</f>
        <v/>
      </c>
    </row>
    <row r="3386" spans="1:11">
      <c r="A3386" s="161" t="str">
        <f>IF(Personal_Development!C3280="","",Personal_Development!C3280)</f>
        <v/>
      </c>
      <c r="B3386" t="str">
        <f>IF(Personal_Development!D3280="","",Personal_Development!D3280)</f>
        <v/>
      </c>
      <c r="C3386" t="str">
        <f>IF(Personal_Development!E3280="","",Personal_Development!E3280)</f>
        <v/>
      </c>
      <c r="D3386" t="str">
        <f>IFERROR(VLOOKUP(B3386,Personal_Development!D:DL,113,FALSE),"")</f>
        <v/>
      </c>
      <c r="E3386" t="str">
        <f>IFERROR(VLOOKUP(B3386,Kaizen!D:X,21,FALSE),"")</f>
        <v/>
      </c>
      <c r="F3386" t="str">
        <f>IFERROR(VLOOKUP(B3386,'Safety Idea'!D:X,21,FALSE),"")</f>
        <v/>
      </c>
      <c r="G3386" t="str">
        <f>IFERROR(VLOOKUP(B3386,'Compulsory Training'!D:Z,23,FALSE),"")</f>
        <v/>
      </c>
      <c r="H3386" t="str">
        <f>IFERROR(VLOOKUP(B3386,Attendance!D:BQ,65,FALSE),"")</f>
        <v/>
      </c>
      <c r="I3386" t="str">
        <f>IFERROR(VLOOKUP(B3386,Misconduct!D:M,8,FALSE),"")</f>
        <v/>
      </c>
      <c r="J3386" t="str">
        <f>IFERROR(VLOOKUP(B3386,Misconduct!D:M,9,FALSE),"")</f>
        <v/>
      </c>
      <c r="K3386" t="str">
        <f>IFERROR(VLOOKUP(B3386,Misconduct!D:M,10,FALSE),"")</f>
        <v/>
      </c>
    </row>
    <row r="3387" spans="1:11">
      <c r="A3387" s="161" t="str">
        <f>IF(Personal_Development!C3281="","",Personal_Development!C3281)</f>
        <v/>
      </c>
      <c r="B3387" t="str">
        <f>IF(Personal_Development!D3281="","",Personal_Development!D3281)</f>
        <v/>
      </c>
      <c r="C3387" t="str">
        <f>IF(Personal_Development!E3281="","",Personal_Development!E3281)</f>
        <v/>
      </c>
      <c r="D3387" t="str">
        <f>IFERROR(VLOOKUP(B3387,Personal_Development!D:DL,113,FALSE),"")</f>
        <v/>
      </c>
      <c r="E3387" t="str">
        <f>IFERROR(VLOOKUP(B3387,Kaizen!D:X,21,FALSE),"")</f>
        <v/>
      </c>
      <c r="F3387" t="str">
        <f>IFERROR(VLOOKUP(B3387,'Safety Idea'!D:X,21,FALSE),"")</f>
        <v/>
      </c>
      <c r="G3387" t="str">
        <f>IFERROR(VLOOKUP(B3387,'Compulsory Training'!D:Z,23,FALSE),"")</f>
        <v/>
      </c>
      <c r="H3387" t="str">
        <f>IFERROR(VLOOKUP(B3387,Attendance!D:BQ,65,FALSE),"")</f>
        <v/>
      </c>
      <c r="I3387" t="str">
        <f>IFERROR(VLOOKUP(B3387,Misconduct!D:M,8,FALSE),"")</f>
        <v/>
      </c>
      <c r="J3387" t="str">
        <f>IFERROR(VLOOKUP(B3387,Misconduct!D:M,9,FALSE),"")</f>
        <v/>
      </c>
      <c r="K3387" t="str">
        <f>IFERROR(VLOOKUP(B3387,Misconduct!D:M,10,FALSE),"")</f>
        <v/>
      </c>
    </row>
    <row r="3388" spans="1:11">
      <c r="A3388" s="161" t="str">
        <f>IF(Personal_Development!C3282="","",Personal_Development!C3282)</f>
        <v/>
      </c>
      <c r="B3388" t="str">
        <f>IF(Personal_Development!D3282="","",Personal_Development!D3282)</f>
        <v/>
      </c>
      <c r="C3388" t="str">
        <f>IF(Personal_Development!E3282="","",Personal_Development!E3282)</f>
        <v/>
      </c>
      <c r="D3388" t="str">
        <f>IFERROR(VLOOKUP(B3388,Personal_Development!D:DL,113,FALSE),"")</f>
        <v/>
      </c>
      <c r="E3388" t="str">
        <f>IFERROR(VLOOKUP(B3388,Kaizen!D:X,21,FALSE),"")</f>
        <v/>
      </c>
      <c r="F3388" t="str">
        <f>IFERROR(VLOOKUP(B3388,'Safety Idea'!D:X,21,FALSE),"")</f>
        <v/>
      </c>
      <c r="G3388" t="str">
        <f>IFERROR(VLOOKUP(B3388,'Compulsory Training'!D:Z,23,FALSE),"")</f>
        <v/>
      </c>
      <c r="H3388" t="str">
        <f>IFERROR(VLOOKUP(B3388,Attendance!D:BQ,65,FALSE),"")</f>
        <v/>
      </c>
      <c r="I3388" t="str">
        <f>IFERROR(VLOOKUP(B3388,Misconduct!D:M,8,FALSE),"")</f>
        <v/>
      </c>
      <c r="J3388" t="str">
        <f>IFERROR(VLOOKUP(B3388,Misconduct!D:M,9,FALSE),"")</f>
        <v/>
      </c>
      <c r="K3388" t="str">
        <f>IFERROR(VLOOKUP(B3388,Misconduct!D:M,10,FALSE),"")</f>
        <v/>
      </c>
    </row>
    <row r="3389" spans="1:11">
      <c r="A3389" s="161" t="str">
        <f>IF(Personal_Development!C3283="","",Personal_Development!C3283)</f>
        <v/>
      </c>
      <c r="B3389" t="str">
        <f>IF(Personal_Development!D3283="","",Personal_Development!D3283)</f>
        <v/>
      </c>
      <c r="C3389" t="str">
        <f>IF(Personal_Development!E3283="","",Personal_Development!E3283)</f>
        <v/>
      </c>
      <c r="D3389" t="str">
        <f>IFERROR(VLOOKUP(B3389,Personal_Development!D:DL,113,FALSE),"")</f>
        <v/>
      </c>
      <c r="E3389" t="str">
        <f>IFERROR(VLOOKUP(B3389,Kaizen!D:X,21,FALSE),"")</f>
        <v/>
      </c>
      <c r="F3389" t="str">
        <f>IFERROR(VLOOKUP(B3389,'Safety Idea'!D:X,21,FALSE),"")</f>
        <v/>
      </c>
      <c r="G3389" t="str">
        <f>IFERROR(VLOOKUP(B3389,'Compulsory Training'!D:Z,23,FALSE),"")</f>
        <v/>
      </c>
      <c r="H3389" t="str">
        <f>IFERROR(VLOOKUP(B3389,Attendance!D:BQ,65,FALSE),"")</f>
        <v/>
      </c>
      <c r="I3389" t="str">
        <f>IFERROR(VLOOKUP(B3389,Misconduct!D:M,8,FALSE),"")</f>
        <v/>
      </c>
      <c r="J3389" t="str">
        <f>IFERROR(VLOOKUP(B3389,Misconduct!D:M,9,FALSE),"")</f>
        <v/>
      </c>
      <c r="K3389" t="str">
        <f>IFERROR(VLOOKUP(B3389,Misconduct!D:M,10,FALSE),"")</f>
        <v/>
      </c>
    </row>
    <row r="3390" spans="1:11">
      <c r="A3390" s="161" t="str">
        <f>IF(Personal_Development!C3284="","",Personal_Development!C3284)</f>
        <v/>
      </c>
      <c r="B3390" t="str">
        <f>IF(Personal_Development!D3284="","",Personal_Development!D3284)</f>
        <v/>
      </c>
      <c r="C3390" t="str">
        <f>IF(Personal_Development!E3284="","",Personal_Development!E3284)</f>
        <v/>
      </c>
      <c r="D3390" t="str">
        <f>IFERROR(VLOOKUP(B3390,Personal_Development!D:DL,113,FALSE),"")</f>
        <v/>
      </c>
      <c r="E3390" t="str">
        <f>IFERROR(VLOOKUP(B3390,Kaizen!D:X,21,FALSE),"")</f>
        <v/>
      </c>
      <c r="F3390" t="str">
        <f>IFERROR(VLOOKUP(B3390,'Safety Idea'!D:X,21,FALSE),"")</f>
        <v/>
      </c>
      <c r="G3390" t="str">
        <f>IFERROR(VLOOKUP(B3390,'Compulsory Training'!D:Z,23,FALSE),"")</f>
        <v/>
      </c>
      <c r="H3390" t="str">
        <f>IFERROR(VLOOKUP(B3390,Attendance!D:BQ,65,FALSE),"")</f>
        <v/>
      </c>
      <c r="I3390" t="str">
        <f>IFERROR(VLOOKUP(B3390,Misconduct!D:M,8,FALSE),"")</f>
        <v/>
      </c>
      <c r="J3390" t="str">
        <f>IFERROR(VLOOKUP(B3390,Misconduct!D:M,9,FALSE),"")</f>
        <v/>
      </c>
      <c r="K3390" t="str">
        <f>IFERROR(VLOOKUP(B3390,Misconduct!D:M,10,FALSE),"")</f>
        <v/>
      </c>
    </row>
    <row r="3391" spans="1:11">
      <c r="A3391" s="161" t="str">
        <f>IF(Personal_Development!C3285="","",Personal_Development!C3285)</f>
        <v/>
      </c>
      <c r="B3391" t="str">
        <f>IF(Personal_Development!D3285="","",Personal_Development!D3285)</f>
        <v/>
      </c>
      <c r="C3391" t="str">
        <f>IF(Personal_Development!E3285="","",Personal_Development!E3285)</f>
        <v/>
      </c>
      <c r="D3391" t="str">
        <f>IFERROR(VLOOKUP(B3391,Personal_Development!D:DL,113,FALSE),"")</f>
        <v/>
      </c>
      <c r="E3391" t="str">
        <f>IFERROR(VLOOKUP(B3391,Kaizen!D:X,21,FALSE),"")</f>
        <v/>
      </c>
      <c r="F3391" t="str">
        <f>IFERROR(VLOOKUP(B3391,'Safety Idea'!D:X,21,FALSE),"")</f>
        <v/>
      </c>
      <c r="G3391" t="str">
        <f>IFERROR(VLOOKUP(B3391,'Compulsory Training'!D:Z,23,FALSE),"")</f>
        <v/>
      </c>
      <c r="H3391" t="str">
        <f>IFERROR(VLOOKUP(B3391,Attendance!D:BQ,65,FALSE),"")</f>
        <v/>
      </c>
      <c r="I3391" t="str">
        <f>IFERROR(VLOOKUP(B3391,Misconduct!D:M,8,FALSE),"")</f>
        <v/>
      </c>
      <c r="J3391" t="str">
        <f>IFERROR(VLOOKUP(B3391,Misconduct!D:M,9,FALSE),"")</f>
        <v/>
      </c>
      <c r="K3391" t="str">
        <f>IFERROR(VLOOKUP(B3391,Misconduct!D:M,10,FALSE),"")</f>
        <v/>
      </c>
    </row>
    <row r="3392" spans="1:11">
      <c r="A3392" s="161" t="str">
        <f>IF(Personal_Development!C3286="","",Personal_Development!C3286)</f>
        <v/>
      </c>
      <c r="B3392" t="str">
        <f>IF(Personal_Development!D3286="","",Personal_Development!D3286)</f>
        <v/>
      </c>
      <c r="C3392" t="str">
        <f>IF(Personal_Development!E3286="","",Personal_Development!E3286)</f>
        <v/>
      </c>
      <c r="D3392" t="str">
        <f>IFERROR(VLOOKUP(B3392,Personal_Development!D:DL,113,FALSE),"")</f>
        <v/>
      </c>
      <c r="E3392" t="str">
        <f>IFERROR(VLOOKUP(B3392,Kaizen!D:X,21,FALSE),"")</f>
        <v/>
      </c>
      <c r="F3392" t="str">
        <f>IFERROR(VLOOKUP(B3392,'Safety Idea'!D:X,21,FALSE),"")</f>
        <v/>
      </c>
      <c r="G3392" t="str">
        <f>IFERROR(VLOOKUP(B3392,'Compulsory Training'!D:Z,23,FALSE),"")</f>
        <v/>
      </c>
      <c r="H3392" t="str">
        <f>IFERROR(VLOOKUP(B3392,Attendance!D:BQ,65,FALSE),"")</f>
        <v/>
      </c>
      <c r="I3392" t="str">
        <f>IFERROR(VLOOKUP(B3392,Misconduct!D:M,8,FALSE),"")</f>
        <v/>
      </c>
      <c r="J3392" t="str">
        <f>IFERROR(VLOOKUP(B3392,Misconduct!D:M,9,FALSE),"")</f>
        <v/>
      </c>
      <c r="K3392" t="str">
        <f>IFERROR(VLOOKUP(B3392,Misconduct!D:M,10,FALSE),"")</f>
        <v/>
      </c>
    </row>
    <row r="3393" spans="1:11">
      <c r="A3393" s="161" t="str">
        <f>IF(Personal_Development!C3287="","",Personal_Development!C3287)</f>
        <v/>
      </c>
      <c r="B3393" t="str">
        <f>IF(Personal_Development!D3287="","",Personal_Development!D3287)</f>
        <v/>
      </c>
      <c r="C3393" t="str">
        <f>IF(Personal_Development!E3287="","",Personal_Development!E3287)</f>
        <v/>
      </c>
      <c r="D3393" t="str">
        <f>IFERROR(VLOOKUP(B3393,Personal_Development!D:DL,113,FALSE),"")</f>
        <v/>
      </c>
      <c r="E3393" t="str">
        <f>IFERROR(VLOOKUP(B3393,Kaizen!D:X,21,FALSE),"")</f>
        <v/>
      </c>
      <c r="F3393" t="str">
        <f>IFERROR(VLOOKUP(B3393,'Safety Idea'!D:X,21,FALSE),"")</f>
        <v/>
      </c>
      <c r="G3393" t="str">
        <f>IFERROR(VLOOKUP(B3393,'Compulsory Training'!D:Z,23,FALSE),"")</f>
        <v/>
      </c>
      <c r="H3393" t="str">
        <f>IFERROR(VLOOKUP(B3393,Attendance!D:BQ,65,FALSE),"")</f>
        <v/>
      </c>
      <c r="I3393" t="str">
        <f>IFERROR(VLOOKUP(B3393,Misconduct!D:M,8,FALSE),"")</f>
        <v/>
      </c>
      <c r="J3393" t="str">
        <f>IFERROR(VLOOKUP(B3393,Misconduct!D:M,9,FALSE),"")</f>
        <v/>
      </c>
      <c r="K3393" t="str">
        <f>IFERROR(VLOOKUP(B3393,Misconduct!D:M,10,FALSE),"")</f>
        <v/>
      </c>
    </row>
    <row r="3394" spans="1:11">
      <c r="A3394" s="161" t="str">
        <f>IF(Personal_Development!C3288="","",Personal_Development!C3288)</f>
        <v/>
      </c>
      <c r="B3394" t="str">
        <f>IF(Personal_Development!D3288="","",Personal_Development!D3288)</f>
        <v/>
      </c>
      <c r="C3394" t="str">
        <f>IF(Personal_Development!E3288="","",Personal_Development!E3288)</f>
        <v/>
      </c>
      <c r="D3394" t="str">
        <f>IFERROR(VLOOKUP(B3394,Personal_Development!D:DL,113,FALSE),"")</f>
        <v/>
      </c>
      <c r="E3394" t="str">
        <f>IFERROR(VLOOKUP(B3394,Kaizen!D:X,21,FALSE),"")</f>
        <v/>
      </c>
      <c r="F3394" t="str">
        <f>IFERROR(VLOOKUP(B3394,'Safety Idea'!D:X,21,FALSE),"")</f>
        <v/>
      </c>
      <c r="G3394" t="str">
        <f>IFERROR(VLOOKUP(B3394,'Compulsory Training'!D:Z,23,FALSE),"")</f>
        <v/>
      </c>
      <c r="H3394" t="str">
        <f>IFERROR(VLOOKUP(B3394,Attendance!D:BQ,65,FALSE),"")</f>
        <v/>
      </c>
      <c r="I3394" t="str">
        <f>IFERROR(VLOOKUP(B3394,Misconduct!D:M,8,FALSE),"")</f>
        <v/>
      </c>
      <c r="J3394" t="str">
        <f>IFERROR(VLOOKUP(B3394,Misconduct!D:M,9,FALSE),"")</f>
        <v/>
      </c>
      <c r="K3394" t="str">
        <f>IFERROR(VLOOKUP(B3394,Misconduct!D:M,10,FALSE),"")</f>
        <v/>
      </c>
    </row>
    <row r="3395" spans="1:11">
      <c r="A3395" s="161" t="str">
        <f>IF(Personal_Development!C3289="","",Personal_Development!C3289)</f>
        <v/>
      </c>
      <c r="B3395" t="str">
        <f>IF(Personal_Development!D3289="","",Personal_Development!D3289)</f>
        <v/>
      </c>
      <c r="C3395" t="str">
        <f>IF(Personal_Development!E3289="","",Personal_Development!E3289)</f>
        <v/>
      </c>
      <c r="D3395" t="str">
        <f>IFERROR(VLOOKUP(B3395,Personal_Development!D:DL,113,FALSE),"")</f>
        <v/>
      </c>
      <c r="E3395" t="str">
        <f>IFERROR(VLOOKUP(B3395,Kaizen!D:X,21,FALSE),"")</f>
        <v/>
      </c>
      <c r="F3395" t="str">
        <f>IFERROR(VLOOKUP(B3395,'Safety Idea'!D:X,21,FALSE),"")</f>
        <v/>
      </c>
      <c r="G3395" t="str">
        <f>IFERROR(VLOOKUP(B3395,'Compulsory Training'!D:Z,23,FALSE),"")</f>
        <v/>
      </c>
      <c r="H3395" t="str">
        <f>IFERROR(VLOOKUP(B3395,Attendance!D:BQ,65,FALSE),"")</f>
        <v/>
      </c>
      <c r="I3395" t="str">
        <f>IFERROR(VLOOKUP(B3395,Misconduct!D:M,8,FALSE),"")</f>
        <v/>
      </c>
      <c r="J3395" t="str">
        <f>IFERROR(VLOOKUP(B3395,Misconduct!D:M,9,FALSE),"")</f>
        <v/>
      </c>
      <c r="K3395" t="str">
        <f>IFERROR(VLOOKUP(B3395,Misconduct!D:M,10,FALSE),"")</f>
        <v/>
      </c>
    </row>
    <row r="3396" spans="1:11">
      <c r="A3396" s="161" t="str">
        <f>IF(Personal_Development!C3290="","",Personal_Development!C3290)</f>
        <v/>
      </c>
      <c r="B3396" t="str">
        <f>IF(Personal_Development!D3290="","",Personal_Development!D3290)</f>
        <v/>
      </c>
      <c r="C3396" t="str">
        <f>IF(Personal_Development!E3290="","",Personal_Development!E3290)</f>
        <v/>
      </c>
      <c r="D3396" t="str">
        <f>IFERROR(VLOOKUP(B3396,Personal_Development!D:DL,113,FALSE),"")</f>
        <v/>
      </c>
      <c r="E3396" t="str">
        <f>IFERROR(VLOOKUP(B3396,Kaizen!D:X,21,FALSE),"")</f>
        <v/>
      </c>
      <c r="F3396" t="str">
        <f>IFERROR(VLOOKUP(B3396,'Safety Idea'!D:X,21,FALSE),"")</f>
        <v/>
      </c>
      <c r="G3396" t="str">
        <f>IFERROR(VLOOKUP(B3396,'Compulsory Training'!D:Z,23,FALSE),"")</f>
        <v/>
      </c>
      <c r="H3396" t="str">
        <f>IFERROR(VLOOKUP(B3396,Attendance!D:BQ,65,FALSE),"")</f>
        <v/>
      </c>
      <c r="I3396" t="str">
        <f>IFERROR(VLOOKUP(B3396,Misconduct!D:M,8,FALSE),"")</f>
        <v/>
      </c>
      <c r="J3396" t="str">
        <f>IFERROR(VLOOKUP(B3396,Misconduct!D:M,9,FALSE),"")</f>
        <v/>
      </c>
      <c r="K3396" t="str">
        <f>IFERROR(VLOOKUP(B3396,Misconduct!D:M,10,FALSE),"")</f>
        <v/>
      </c>
    </row>
    <row r="3397" spans="1:11">
      <c r="A3397" s="161" t="str">
        <f>IF(Personal_Development!C3291="","",Personal_Development!C3291)</f>
        <v/>
      </c>
      <c r="B3397" t="str">
        <f>IF(Personal_Development!D3291="","",Personal_Development!D3291)</f>
        <v/>
      </c>
      <c r="C3397" t="str">
        <f>IF(Personal_Development!E3291="","",Personal_Development!E3291)</f>
        <v/>
      </c>
      <c r="D3397" t="str">
        <f>IFERROR(VLOOKUP(B3397,Personal_Development!D:DL,113,FALSE),"")</f>
        <v/>
      </c>
      <c r="E3397" t="str">
        <f>IFERROR(VLOOKUP(B3397,Kaizen!D:X,21,FALSE),"")</f>
        <v/>
      </c>
      <c r="F3397" t="str">
        <f>IFERROR(VLOOKUP(B3397,'Safety Idea'!D:X,21,FALSE),"")</f>
        <v/>
      </c>
      <c r="G3397" t="str">
        <f>IFERROR(VLOOKUP(B3397,'Compulsory Training'!D:Z,23,FALSE),"")</f>
        <v/>
      </c>
      <c r="H3397" t="str">
        <f>IFERROR(VLOOKUP(B3397,Attendance!D:BQ,65,FALSE),"")</f>
        <v/>
      </c>
      <c r="I3397" t="str">
        <f>IFERROR(VLOOKUP(B3397,Misconduct!D:M,8,FALSE),"")</f>
        <v/>
      </c>
      <c r="J3397" t="str">
        <f>IFERROR(VLOOKUP(B3397,Misconduct!D:M,9,FALSE),"")</f>
        <v/>
      </c>
      <c r="K3397" t="str">
        <f>IFERROR(VLOOKUP(B3397,Misconduct!D:M,10,FALSE),"")</f>
        <v/>
      </c>
    </row>
    <row r="3398" spans="1:11">
      <c r="A3398" s="161" t="str">
        <f>IF(Personal_Development!C3292="","",Personal_Development!C3292)</f>
        <v/>
      </c>
      <c r="B3398" t="str">
        <f>IF(Personal_Development!D3292="","",Personal_Development!D3292)</f>
        <v/>
      </c>
      <c r="C3398" t="str">
        <f>IF(Personal_Development!E3292="","",Personal_Development!E3292)</f>
        <v/>
      </c>
      <c r="D3398" t="str">
        <f>IFERROR(VLOOKUP(B3398,Personal_Development!D:DL,113,FALSE),"")</f>
        <v/>
      </c>
      <c r="E3398" t="str">
        <f>IFERROR(VLOOKUP(B3398,Kaizen!D:X,21,FALSE),"")</f>
        <v/>
      </c>
      <c r="F3398" t="str">
        <f>IFERROR(VLOOKUP(B3398,'Safety Idea'!D:X,21,FALSE),"")</f>
        <v/>
      </c>
      <c r="G3398" t="str">
        <f>IFERROR(VLOOKUP(B3398,'Compulsory Training'!D:Z,23,FALSE),"")</f>
        <v/>
      </c>
      <c r="H3398" t="str">
        <f>IFERROR(VLOOKUP(B3398,Attendance!D:BQ,65,FALSE),"")</f>
        <v/>
      </c>
      <c r="I3398" t="str">
        <f>IFERROR(VLOOKUP(B3398,Misconduct!D:M,8,FALSE),"")</f>
        <v/>
      </c>
      <c r="J3398" t="str">
        <f>IFERROR(VLOOKUP(B3398,Misconduct!D:M,9,FALSE),"")</f>
        <v/>
      </c>
      <c r="K3398" t="str">
        <f>IFERROR(VLOOKUP(B3398,Misconduct!D:M,10,FALSE),"")</f>
        <v/>
      </c>
    </row>
    <row r="3399" spans="1:11">
      <c r="A3399" s="161" t="str">
        <f>IF(Personal_Development!C3293="","",Personal_Development!C3293)</f>
        <v/>
      </c>
      <c r="B3399" t="str">
        <f>IF(Personal_Development!D3293="","",Personal_Development!D3293)</f>
        <v/>
      </c>
      <c r="C3399" t="str">
        <f>IF(Personal_Development!E3293="","",Personal_Development!E3293)</f>
        <v/>
      </c>
      <c r="D3399" t="str">
        <f>IFERROR(VLOOKUP(B3399,Personal_Development!D:DL,113,FALSE),"")</f>
        <v/>
      </c>
      <c r="E3399" t="str">
        <f>IFERROR(VLOOKUP(B3399,Kaizen!D:X,21,FALSE),"")</f>
        <v/>
      </c>
      <c r="F3399" t="str">
        <f>IFERROR(VLOOKUP(B3399,'Safety Idea'!D:X,21,FALSE),"")</f>
        <v/>
      </c>
      <c r="G3399" t="str">
        <f>IFERROR(VLOOKUP(B3399,'Compulsory Training'!D:Z,23,FALSE),"")</f>
        <v/>
      </c>
      <c r="H3399" t="str">
        <f>IFERROR(VLOOKUP(B3399,Attendance!D:BQ,65,FALSE),"")</f>
        <v/>
      </c>
      <c r="I3399" t="str">
        <f>IFERROR(VLOOKUP(B3399,Misconduct!D:M,8,FALSE),"")</f>
        <v/>
      </c>
      <c r="J3399" t="str">
        <f>IFERROR(VLOOKUP(B3399,Misconduct!D:M,9,FALSE),"")</f>
        <v/>
      </c>
      <c r="K3399" t="str">
        <f>IFERROR(VLOOKUP(B3399,Misconduct!D:M,10,FALSE),"")</f>
        <v/>
      </c>
    </row>
    <row r="3400" spans="1:11">
      <c r="A3400" s="161" t="str">
        <f>IF(Personal_Development!C3294="","",Personal_Development!C3294)</f>
        <v/>
      </c>
      <c r="B3400" t="str">
        <f>IF(Personal_Development!D3294="","",Personal_Development!D3294)</f>
        <v/>
      </c>
      <c r="C3400" t="str">
        <f>IF(Personal_Development!E3294="","",Personal_Development!E3294)</f>
        <v/>
      </c>
      <c r="D3400" t="str">
        <f>IFERROR(VLOOKUP(B3400,Personal_Development!D:DL,113,FALSE),"")</f>
        <v/>
      </c>
      <c r="E3400" t="str">
        <f>IFERROR(VLOOKUP(B3400,Kaizen!D:X,21,FALSE),"")</f>
        <v/>
      </c>
      <c r="F3400" t="str">
        <f>IFERROR(VLOOKUP(B3400,'Safety Idea'!D:X,21,FALSE),"")</f>
        <v/>
      </c>
      <c r="G3400" t="str">
        <f>IFERROR(VLOOKUP(B3400,'Compulsory Training'!D:Z,23,FALSE),"")</f>
        <v/>
      </c>
      <c r="H3400" t="str">
        <f>IFERROR(VLOOKUP(B3400,Attendance!D:BQ,65,FALSE),"")</f>
        <v/>
      </c>
      <c r="I3400" t="str">
        <f>IFERROR(VLOOKUP(B3400,Misconduct!D:M,8,FALSE),"")</f>
        <v/>
      </c>
      <c r="J3400" t="str">
        <f>IFERROR(VLOOKUP(B3400,Misconduct!D:M,9,FALSE),"")</f>
        <v/>
      </c>
      <c r="K3400" t="str">
        <f>IFERROR(VLOOKUP(B3400,Misconduct!D:M,10,FALSE),"")</f>
        <v/>
      </c>
    </row>
    <row r="3401" spans="1:11">
      <c r="A3401" s="161" t="str">
        <f>IF(Personal_Development!C3295="","",Personal_Development!C3295)</f>
        <v/>
      </c>
      <c r="B3401" t="str">
        <f>IF(Personal_Development!D3295="","",Personal_Development!D3295)</f>
        <v/>
      </c>
      <c r="C3401" t="str">
        <f>IF(Personal_Development!E3295="","",Personal_Development!E3295)</f>
        <v/>
      </c>
      <c r="D3401" t="str">
        <f>IFERROR(VLOOKUP(B3401,Personal_Development!D:DL,113,FALSE),"")</f>
        <v/>
      </c>
      <c r="E3401" t="str">
        <f>IFERROR(VLOOKUP(B3401,Kaizen!D:X,21,FALSE),"")</f>
        <v/>
      </c>
      <c r="F3401" t="str">
        <f>IFERROR(VLOOKUP(B3401,'Safety Idea'!D:X,21,FALSE),"")</f>
        <v/>
      </c>
      <c r="G3401" t="str">
        <f>IFERROR(VLOOKUP(B3401,'Compulsory Training'!D:Z,23,FALSE),"")</f>
        <v/>
      </c>
      <c r="H3401" t="str">
        <f>IFERROR(VLOOKUP(B3401,Attendance!D:BQ,65,FALSE),"")</f>
        <v/>
      </c>
      <c r="I3401" t="str">
        <f>IFERROR(VLOOKUP(B3401,Misconduct!D:M,8,FALSE),"")</f>
        <v/>
      </c>
      <c r="J3401" t="str">
        <f>IFERROR(VLOOKUP(B3401,Misconduct!D:M,9,FALSE),"")</f>
        <v/>
      </c>
      <c r="K3401" t="str">
        <f>IFERROR(VLOOKUP(B3401,Misconduct!D:M,10,FALSE),"")</f>
        <v/>
      </c>
    </row>
    <row r="3402" spans="1:11">
      <c r="A3402" s="161" t="str">
        <f>IF(Personal_Development!C3296="","",Personal_Development!C3296)</f>
        <v/>
      </c>
      <c r="B3402" t="str">
        <f>IF(Personal_Development!D3296="","",Personal_Development!D3296)</f>
        <v/>
      </c>
      <c r="C3402" t="str">
        <f>IF(Personal_Development!E3296="","",Personal_Development!E3296)</f>
        <v/>
      </c>
      <c r="D3402" t="str">
        <f>IFERROR(VLOOKUP(B3402,Personal_Development!D:DL,113,FALSE),"")</f>
        <v/>
      </c>
      <c r="E3402" t="str">
        <f>IFERROR(VLOOKUP(B3402,Kaizen!D:X,21,FALSE),"")</f>
        <v/>
      </c>
      <c r="F3402" t="str">
        <f>IFERROR(VLOOKUP(B3402,'Safety Idea'!D:X,21,FALSE),"")</f>
        <v/>
      </c>
      <c r="G3402" t="str">
        <f>IFERROR(VLOOKUP(B3402,'Compulsory Training'!D:Z,23,FALSE),"")</f>
        <v/>
      </c>
      <c r="H3402" t="str">
        <f>IFERROR(VLOOKUP(B3402,Attendance!D:BQ,65,FALSE),"")</f>
        <v/>
      </c>
      <c r="I3402" t="str">
        <f>IFERROR(VLOOKUP(B3402,Misconduct!D:M,8,FALSE),"")</f>
        <v/>
      </c>
      <c r="J3402" t="str">
        <f>IFERROR(VLOOKUP(B3402,Misconduct!D:M,9,FALSE),"")</f>
        <v/>
      </c>
      <c r="K3402" t="str">
        <f>IFERROR(VLOOKUP(B3402,Misconduct!D:M,10,FALSE),"")</f>
        <v/>
      </c>
    </row>
    <row r="3403" spans="1:11">
      <c r="A3403" s="161" t="str">
        <f>IF(Personal_Development!C3297="","",Personal_Development!C3297)</f>
        <v/>
      </c>
      <c r="B3403" t="str">
        <f>IF(Personal_Development!D3297="","",Personal_Development!D3297)</f>
        <v/>
      </c>
      <c r="C3403" t="str">
        <f>IF(Personal_Development!E3297="","",Personal_Development!E3297)</f>
        <v/>
      </c>
      <c r="D3403" t="str">
        <f>IFERROR(VLOOKUP(B3403,Personal_Development!D:DL,113,FALSE),"")</f>
        <v/>
      </c>
      <c r="E3403" t="str">
        <f>IFERROR(VLOOKUP(B3403,Kaizen!D:X,21,FALSE),"")</f>
        <v/>
      </c>
      <c r="F3403" t="str">
        <f>IFERROR(VLOOKUP(B3403,'Safety Idea'!D:X,21,FALSE),"")</f>
        <v/>
      </c>
      <c r="G3403" t="str">
        <f>IFERROR(VLOOKUP(B3403,'Compulsory Training'!D:Z,23,FALSE),"")</f>
        <v/>
      </c>
      <c r="H3403" t="str">
        <f>IFERROR(VLOOKUP(B3403,Attendance!D:BQ,65,FALSE),"")</f>
        <v/>
      </c>
      <c r="I3403" t="str">
        <f>IFERROR(VLOOKUP(B3403,Misconduct!D:M,8,FALSE),"")</f>
        <v/>
      </c>
      <c r="J3403" t="str">
        <f>IFERROR(VLOOKUP(B3403,Misconduct!D:M,9,FALSE),"")</f>
        <v/>
      </c>
      <c r="K3403" t="str">
        <f>IFERROR(VLOOKUP(B3403,Misconduct!D:M,10,FALSE),"")</f>
        <v/>
      </c>
    </row>
    <row r="3404" spans="1:11">
      <c r="A3404" s="161" t="str">
        <f>IF(Personal_Development!C3298="","",Personal_Development!C3298)</f>
        <v/>
      </c>
      <c r="B3404" t="str">
        <f>IF(Personal_Development!D3298="","",Personal_Development!D3298)</f>
        <v/>
      </c>
      <c r="C3404" t="str">
        <f>IF(Personal_Development!E3298="","",Personal_Development!E3298)</f>
        <v/>
      </c>
      <c r="D3404" t="str">
        <f>IFERROR(VLOOKUP(B3404,Personal_Development!D:DL,113,FALSE),"")</f>
        <v/>
      </c>
      <c r="E3404" t="str">
        <f>IFERROR(VLOOKUP(B3404,Kaizen!D:X,21,FALSE),"")</f>
        <v/>
      </c>
      <c r="F3404" t="str">
        <f>IFERROR(VLOOKUP(B3404,'Safety Idea'!D:X,21,FALSE),"")</f>
        <v/>
      </c>
      <c r="G3404" t="str">
        <f>IFERROR(VLOOKUP(B3404,'Compulsory Training'!D:Z,23,FALSE),"")</f>
        <v/>
      </c>
      <c r="H3404" t="str">
        <f>IFERROR(VLOOKUP(B3404,Attendance!D:BQ,65,FALSE),"")</f>
        <v/>
      </c>
      <c r="I3404" t="str">
        <f>IFERROR(VLOOKUP(B3404,Misconduct!D:M,8,FALSE),"")</f>
        <v/>
      </c>
      <c r="J3404" t="str">
        <f>IFERROR(VLOOKUP(B3404,Misconduct!D:M,9,FALSE),"")</f>
        <v/>
      </c>
      <c r="K3404" t="str">
        <f>IFERROR(VLOOKUP(B3404,Misconduct!D:M,10,FALSE),"")</f>
        <v/>
      </c>
    </row>
    <row r="3405" spans="1:11">
      <c r="A3405" s="161" t="str">
        <f>IF(Personal_Development!C3299="","",Personal_Development!C3299)</f>
        <v/>
      </c>
      <c r="B3405" t="str">
        <f>IF(Personal_Development!D3299="","",Personal_Development!D3299)</f>
        <v/>
      </c>
      <c r="C3405" t="str">
        <f>IF(Personal_Development!E3299="","",Personal_Development!E3299)</f>
        <v/>
      </c>
      <c r="D3405" t="str">
        <f>IFERROR(VLOOKUP(B3405,Personal_Development!D:DL,113,FALSE),"")</f>
        <v/>
      </c>
      <c r="E3405" t="str">
        <f>IFERROR(VLOOKUP(B3405,Kaizen!D:X,21,FALSE),"")</f>
        <v/>
      </c>
      <c r="F3405" t="str">
        <f>IFERROR(VLOOKUP(B3405,'Safety Idea'!D:X,21,FALSE),"")</f>
        <v/>
      </c>
      <c r="G3405" t="str">
        <f>IFERROR(VLOOKUP(B3405,'Compulsory Training'!D:Z,23,FALSE),"")</f>
        <v/>
      </c>
      <c r="H3405" t="str">
        <f>IFERROR(VLOOKUP(B3405,Attendance!D:BQ,65,FALSE),"")</f>
        <v/>
      </c>
      <c r="I3405" t="str">
        <f>IFERROR(VLOOKUP(B3405,Misconduct!D:M,8,FALSE),"")</f>
        <v/>
      </c>
      <c r="J3405" t="str">
        <f>IFERROR(VLOOKUP(B3405,Misconduct!D:M,9,FALSE),"")</f>
        <v/>
      </c>
      <c r="K3405" t="str">
        <f>IFERROR(VLOOKUP(B3405,Misconduct!D:M,10,FALSE),"")</f>
        <v/>
      </c>
    </row>
    <row r="3406" spans="1:11">
      <c r="A3406" s="161" t="str">
        <f>IF(Personal_Development!C3300="","",Personal_Development!C3300)</f>
        <v/>
      </c>
      <c r="B3406" t="str">
        <f>IF(Personal_Development!D3300="","",Personal_Development!D3300)</f>
        <v/>
      </c>
      <c r="C3406" t="str">
        <f>IF(Personal_Development!E3300="","",Personal_Development!E3300)</f>
        <v/>
      </c>
      <c r="D3406" t="str">
        <f>IFERROR(VLOOKUP(B3406,Personal_Development!D:DL,113,FALSE),"")</f>
        <v/>
      </c>
      <c r="E3406" t="str">
        <f>IFERROR(VLOOKUP(B3406,Kaizen!D:X,21,FALSE),"")</f>
        <v/>
      </c>
      <c r="F3406" t="str">
        <f>IFERROR(VLOOKUP(B3406,'Safety Idea'!D:X,21,FALSE),"")</f>
        <v/>
      </c>
      <c r="G3406" t="str">
        <f>IFERROR(VLOOKUP(B3406,'Compulsory Training'!D:Z,23,FALSE),"")</f>
        <v/>
      </c>
      <c r="H3406" t="str">
        <f>IFERROR(VLOOKUP(B3406,Attendance!D:BQ,65,FALSE),"")</f>
        <v/>
      </c>
      <c r="I3406" t="str">
        <f>IFERROR(VLOOKUP(B3406,Misconduct!D:M,8,FALSE),"")</f>
        <v/>
      </c>
      <c r="J3406" t="str">
        <f>IFERROR(VLOOKUP(B3406,Misconduct!D:M,9,FALSE),"")</f>
        <v/>
      </c>
      <c r="K3406" t="str">
        <f>IFERROR(VLOOKUP(B3406,Misconduct!D:M,10,FALSE),"")</f>
        <v/>
      </c>
    </row>
    <row r="3407" spans="1:11">
      <c r="A3407" s="161" t="str">
        <f>IF(Personal_Development!C3301="","",Personal_Development!C3301)</f>
        <v/>
      </c>
      <c r="B3407" t="str">
        <f>IF(Personal_Development!D3301="","",Personal_Development!D3301)</f>
        <v/>
      </c>
      <c r="C3407" t="str">
        <f>IF(Personal_Development!E3301="","",Personal_Development!E3301)</f>
        <v/>
      </c>
      <c r="D3407" t="str">
        <f>IFERROR(VLOOKUP(B3407,Personal_Development!D:DL,113,FALSE),"")</f>
        <v/>
      </c>
      <c r="E3407" t="str">
        <f>IFERROR(VLOOKUP(B3407,Kaizen!D:X,21,FALSE),"")</f>
        <v/>
      </c>
      <c r="F3407" t="str">
        <f>IFERROR(VLOOKUP(B3407,'Safety Idea'!D:X,21,FALSE),"")</f>
        <v/>
      </c>
      <c r="G3407" t="str">
        <f>IFERROR(VLOOKUP(B3407,'Compulsory Training'!D:Z,23,FALSE),"")</f>
        <v/>
      </c>
      <c r="H3407" t="str">
        <f>IFERROR(VLOOKUP(B3407,Attendance!D:BQ,65,FALSE),"")</f>
        <v/>
      </c>
      <c r="I3407" t="str">
        <f>IFERROR(VLOOKUP(B3407,Misconduct!D:M,8,FALSE),"")</f>
        <v/>
      </c>
      <c r="J3407" t="str">
        <f>IFERROR(VLOOKUP(B3407,Misconduct!D:M,9,FALSE),"")</f>
        <v/>
      </c>
      <c r="K3407" t="str">
        <f>IFERROR(VLOOKUP(B3407,Misconduct!D:M,10,FALSE),"")</f>
        <v/>
      </c>
    </row>
    <row r="3408" spans="1:11">
      <c r="A3408" s="161" t="str">
        <f>IF(Personal_Development!C3302="","",Personal_Development!C3302)</f>
        <v/>
      </c>
      <c r="B3408" t="str">
        <f>IF(Personal_Development!D3302="","",Personal_Development!D3302)</f>
        <v/>
      </c>
      <c r="C3408" t="str">
        <f>IF(Personal_Development!E3302="","",Personal_Development!E3302)</f>
        <v/>
      </c>
      <c r="D3408" t="str">
        <f>IFERROR(VLOOKUP(B3408,Personal_Development!D:DL,113,FALSE),"")</f>
        <v/>
      </c>
      <c r="E3408" t="str">
        <f>IFERROR(VLOOKUP(B3408,Kaizen!D:X,21,FALSE),"")</f>
        <v/>
      </c>
      <c r="F3408" t="str">
        <f>IFERROR(VLOOKUP(B3408,'Safety Idea'!D:X,21,FALSE),"")</f>
        <v/>
      </c>
      <c r="G3408" t="str">
        <f>IFERROR(VLOOKUP(B3408,'Compulsory Training'!D:Z,23,FALSE),"")</f>
        <v/>
      </c>
      <c r="H3408" t="str">
        <f>IFERROR(VLOOKUP(B3408,Attendance!D:BQ,65,FALSE),"")</f>
        <v/>
      </c>
      <c r="I3408" t="str">
        <f>IFERROR(VLOOKUP(B3408,Misconduct!D:M,8,FALSE),"")</f>
        <v/>
      </c>
      <c r="J3408" t="str">
        <f>IFERROR(VLOOKUP(B3408,Misconduct!D:M,9,FALSE),"")</f>
        <v/>
      </c>
      <c r="K3408" t="str">
        <f>IFERROR(VLOOKUP(B3408,Misconduct!D:M,10,FALSE),"")</f>
        <v/>
      </c>
    </row>
    <row r="3409" spans="1:11">
      <c r="A3409" s="161" t="str">
        <f>IF(Personal_Development!C3303="","",Personal_Development!C3303)</f>
        <v/>
      </c>
      <c r="B3409" t="str">
        <f>IF(Personal_Development!D3303="","",Personal_Development!D3303)</f>
        <v/>
      </c>
      <c r="C3409" t="str">
        <f>IF(Personal_Development!E3303="","",Personal_Development!E3303)</f>
        <v/>
      </c>
      <c r="D3409" t="str">
        <f>IFERROR(VLOOKUP(B3409,Personal_Development!D:DL,113,FALSE),"")</f>
        <v/>
      </c>
      <c r="E3409" t="str">
        <f>IFERROR(VLOOKUP(B3409,Kaizen!D:X,21,FALSE),"")</f>
        <v/>
      </c>
      <c r="F3409" t="str">
        <f>IFERROR(VLOOKUP(B3409,'Safety Idea'!D:X,21,FALSE),"")</f>
        <v/>
      </c>
      <c r="G3409" t="str">
        <f>IFERROR(VLOOKUP(B3409,'Compulsory Training'!D:Z,23,FALSE),"")</f>
        <v/>
      </c>
      <c r="H3409" t="str">
        <f>IFERROR(VLOOKUP(B3409,Attendance!D:BQ,65,FALSE),"")</f>
        <v/>
      </c>
      <c r="I3409" t="str">
        <f>IFERROR(VLOOKUP(B3409,Misconduct!D:M,8,FALSE),"")</f>
        <v/>
      </c>
      <c r="J3409" t="str">
        <f>IFERROR(VLOOKUP(B3409,Misconduct!D:M,9,FALSE),"")</f>
        <v/>
      </c>
      <c r="K3409" t="str">
        <f>IFERROR(VLOOKUP(B3409,Misconduct!D:M,10,FALSE),"")</f>
        <v/>
      </c>
    </row>
    <row r="3410" spans="1:11">
      <c r="A3410" s="161" t="str">
        <f>IF(Personal_Development!C3304="","",Personal_Development!C3304)</f>
        <v/>
      </c>
      <c r="B3410" t="str">
        <f>IF(Personal_Development!D3304="","",Personal_Development!D3304)</f>
        <v/>
      </c>
      <c r="C3410" t="str">
        <f>IF(Personal_Development!E3304="","",Personal_Development!E3304)</f>
        <v/>
      </c>
      <c r="D3410" t="str">
        <f>IFERROR(VLOOKUP(B3410,Personal_Development!D:DL,113,FALSE),"")</f>
        <v/>
      </c>
      <c r="E3410" t="str">
        <f>IFERROR(VLOOKUP(B3410,Kaizen!D:X,21,FALSE),"")</f>
        <v/>
      </c>
      <c r="F3410" t="str">
        <f>IFERROR(VLOOKUP(B3410,'Safety Idea'!D:X,21,FALSE),"")</f>
        <v/>
      </c>
      <c r="G3410" t="str">
        <f>IFERROR(VLOOKUP(B3410,'Compulsory Training'!D:Z,23,FALSE),"")</f>
        <v/>
      </c>
      <c r="H3410" t="str">
        <f>IFERROR(VLOOKUP(B3410,Attendance!D:BQ,65,FALSE),"")</f>
        <v/>
      </c>
      <c r="I3410" t="str">
        <f>IFERROR(VLOOKUP(B3410,Misconduct!D:M,8,FALSE),"")</f>
        <v/>
      </c>
      <c r="J3410" t="str">
        <f>IFERROR(VLOOKUP(B3410,Misconduct!D:M,9,FALSE),"")</f>
        <v/>
      </c>
      <c r="K3410" t="str">
        <f>IFERROR(VLOOKUP(B3410,Misconduct!D:M,10,FALSE),"")</f>
        <v/>
      </c>
    </row>
    <row r="3411" spans="1:11">
      <c r="A3411" s="161" t="str">
        <f>IF(Personal_Development!C3305="","",Personal_Development!C3305)</f>
        <v/>
      </c>
      <c r="B3411" t="str">
        <f>IF(Personal_Development!D3305="","",Personal_Development!D3305)</f>
        <v/>
      </c>
      <c r="C3411" t="str">
        <f>IF(Personal_Development!E3305="","",Personal_Development!E3305)</f>
        <v/>
      </c>
      <c r="D3411" t="str">
        <f>IFERROR(VLOOKUP(B3411,Personal_Development!D:DL,113,FALSE),"")</f>
        <v/>
      </c>
      <c r="E3411" t="str">
        <f>IFERROR(VLOOKUP(B3411,Kaizen!D:X,21,FALSE),"")</f>
        <v/>
      </c>
      <c r="F3411" t="str">
        <f>IFERROR(VLOOKUP(B3411,'Safety Idea'!D:X,21,FALSE),"")</f>
        <v/>
      </c>
      <c r="G3411" t="str">
        <f>IFERROR(VLOOKUP(B3411,'Compulsory Training'!D:Z,23,FALSE),"")</f>
        <v/>
      </c>
      <c r="H3411" t="str">
        <f>IFERROR(VLOOKUP(B3411,Attendance!D:BQ,65,FALSE),"")</f>
        <v/>
      </c>
      <c r="I3411" t="str">
        <f>IFERROR(VLOOKUP(B3411,Misconduct!D:M,8,FALSE),"")</f>
        <v/>
      </c>
      <c r="J3411" t="str">
        <f>IFERROR(VLOOKUP(B3411,Misconduct!D:M,9,FALSE),"")</f>
        <v/>
      </c>
      <c r="K3411" t="str">
        <f>IFERROR(VLOOKUP(B3411,Misconduct!D:M,10,FALSE),"")</f>
        <v/>
      </c>
    </row>
    <row r="3412" spans="1:11">
      <c r="A3412" s="161" t="str">
        <f>IF(Personal_Development!C3306="","",Personal_Development!C3306)</f>
        <v/>
      </c>
      <c r="B3412" t="str">
        <f>IF(Personal_Development!D3306="","",Personal_Development!D3306)</f>
        <v/>
      </c>
      <c r="C3412" t="str">
        <f>IF(Personal_Development!E3306="","",Personal_Development!E3306)</f>
        <v/>
      </c>
      <c r="D3412" t="str">
        <f>IFERROR(VLOOKUP(B3412,Personal_Development!D:DL,113,FALSE),"")</f>
        <v/>
      </c>
      <c r="E3412" t="str">
        <f>IFERROR(VLOOKUP(B3412,Kaizen!D:X,21,FALSE),"")</f>
        <v/>
      </c>
      <c r="F3412" t="str">
        <f>IFERROR(VLOOKUP(B3412,'Safety Idea'!D:X,21,FALSE),"")</f>
        <v/>
      </c>
      <c r="G3412" t="str">
        <f>IFERROR(VLOOKUP(B3412,'Compulsory Training'!D:Z,23,FALSE),"")</f>
        <v/>
      </c>
      <c r="H3412" t="str">
        <f>IFERROR(VLOOKUP(B3412,Attendance!D:BQ,65,FALSE),"")</f>
        <v/>
      </c>
      <c r="I3412" t="str">
        <f>IFERROR(VLOOKUP(B3412,Misconduct!D:M,8,FALSE),"")</f>
        <v/>
      </c>
      <c r="J3412" t="str">
        <f>IFERROR(VLOOKUP(B3412,Misconduct!D:M,9,FALSE),"")</f>
        <v/>
      </c>
      <c r="K3412" t="str">
        <f>IFERROR(VLOOKUP(B3412,Misconduct!D:M,10,FALSE),"")</f>
        <v/>
      </c>
    </row>
    <row r="3413" spans="1:11">
      <c r="A3413" s="161" t="str">
        <f>IF(Personal_Development!C3307="","",Personal_Development!C3307)</f>
        <v/>
      </c>
      <c r="B3413" t="str">
        <f>IF(Personal_Development!D3307="","",Personal_Development!D3307)</f>
        <v/>
      </c>
      <c r="C3413" t="str">
        <f>IF(Personal_Development!E3307="","",Personal_Development!E3307)</f>
        <v/>
      </c>
      <c r="D3413" t="str">
        <f>IFERROR(VLOOKUP(B3413,Personal_Development!D:DL,113,FALSE),"")</f>
        <v/>
      </c>
      <c r="E3413" t="str">
        <f>IFERROR(VLOOKUP(B3413,Kaizen!D:X,21,FALSE),"")</f>
        <v/>
      </c>
      <c r="F3413" t="str">
        <f>IFERROR(VLOOKUP(B3413,'Safety Idea'!D:X,21,FALSE),"")</f>
        <v/>
      </c>
      <c r="G3413" t="str">
        <f>IFERROR(VLOOKUP(B3413,'Compulsory Training'!D:Z,23,FALSE),"")</f>
        <v/>
      </c>
      <c r="H3413" t="str">
        <f>IFERROR(VLOOKUP(B3413,Attendance!D:BQ,65,FALSE),"")</f>
        <v/>
      </c>
      <c r="I3413" t="str">
        <f>IFERROR(VLOOKUP(B3413,Misconduct!D:M,8,FALSE),"")</f>
        <v/>
      </c>
      <c r="J3413" t="str">
        <f>IFERROR(VLOOKUP(B3413,Misconduct!D:M,9,FALSE),"")</f>
        <v/>
      </c>
      <c r="K3413" t="str">
        <f>IFERROR(VLOOKUP(B3413,Misconduct!D:M,10,FALSE),"")</f>
        <v/>
      </c>
    </row>
    <row r="3414" spans="1:11">
      <c r="A3414" s="161" t="str">
        <f>IF(Personal_Development!C3308="","",Personal_Development!C3308)</f>
        <v/>
      </c>
      <c r="B3414" t="str">
        <f>IF(Personal_Development!D3308="","",Personal_Development!D3308)</f>
        <v/>
      </c>
      <c r="C3414" t="str">
        <f>IF(Personal_Development!E3308="","",Personal_Development!E3308)</f>
        <v/>
      </c>
      <c r="D3414" t="str">
        <f>IFERROR(VLOOKUP(B3414,Personal_Development!D:DL,113,FALSE),"")</f>
        <v/>
      </c>
      <c r="E3414" t="str">
        <f>IFERROR(VLOOKUP(B3414,Kaizen!D:X,21,FALSE),"")</f>
        <v/>
      </c>
      <c r="F3414" t="str">
        <f>IFERROR(VLOOKUP(B3414,'Safety Idea'!D:X,21,FALSE),"")</f>
        <v/>
      </c>
      <c r="G3414" t="str">
        <f>IFERROR(VLOOKUP(B3414,'Compulsory Training'!D:Z,23,FALSE),"")</f>
        <v/>
      </c>
      <c r="H3414" t="str">
        <f>IFERROR(VLOOKUP(B3414,Attendance!D:BQ,65,FALSE),"")</f>
        <v/>
      </c>
      <c r="I3414" t="str">
        <f>IFERROR(VLOOKUP(B3414,Misconduct!D:M,8,FALSE),"")</f>
        <v/>
      </c>
      <c r="J3414" t="str">
        <f>IFERROR(VLOOKUP(B3414,Misconduct!D:M,9,FALSE),"")</f>
        <v/>
      </c>
      <c r="K3414" t="str">
        <f>IFERROR(VLOOKUP(B3414,Misconduct!D:M,10,FALSE),"")</f>
        <v/>
      </c>
    </row>
    <row r="3415" spans="1:11">
      <c r="A3415" s="161" t="str">
        <f>IF(Personal_Development!C3309="","",Personal_Development!C3309)</f>
        <v/>
      </c>
      <c r="B3415" t="str">
        <f>IF(Personal_Development!D3309="","",Personal_Development!D3309)</f>
        <v/>
      </c>
      <c r="C3415" t="str">
        <f>IF(Personal_Development!E3309="","",Personal_Development!E3309)</f>
        <v/>
      </c>
      <c r="D3415" t="str">
        <f>IFERROR(VLOOKUP(B3415,Personal_Development!D:DL,113,FALSE),"")</f>
        <v/>
      </c>
      <c r="E3415" t="str">
        <f>IFERROR(VLOOKUP(B3415,Kaizen!D:X,21,FALSE),"")</f>
        <v/>
      </c>
      <c r="F3415" t="str">
        <f>IFERROR(VLOOKUP(B3415,'Safety Idea'!D:X,21,FALSE),"")</f>
        <v/>
      </c>
      <c r="G3415" t="str">
        <f>IFERROR(VLOOKUP(B3415,'Compulsory Training'!D:Z,23,FALSE),"")</f>
        <v/>
      </c>
      <c r="H3415" t="str">
        <f>IFERROR(VLOOKUP(B3415,Attendance!D:BQ,65,FALSE),"")</f>
        <v/>
      </c>
      <c r="I3415" t="str">
        <f>IFERROR(VLOOKUP(B3415,Misconduct!D:M,8,FALSE),"")</f>
        <v/>
      </c>
      <c r="J3415" t="str">
        <f>IFERROR(VLOOKUP(B3415,Misconduct!D:M,9,FALSE),"")</f>
        <v/>
      </c>
      <c r="K3415" t="str">
        <f>IFERROR(VLOOKUP(B3415,Misconduct!D:M,10,FALSE),"")</f>
        <v/>
      </c>
    </row>
    <row r="3416" spans="1:11">
      <c r="A3416" s="161" t="str">
        <f>IF(Personal_Development!C3310="","",Personal_Development!C3310)</f>
        <v/>
      </c>
      <c r="B3416" t="str">
        <f>IF(Personal_Development!D3310="","",Personal_Development!D3310)</f>
        <v/>
      </c>
      <c r="C3416" t="str">
        <f>IF(Personal_Development!E3310="","",Personal_Development!E3310)</f>
        <v/>
      </c>
      <c r="D3416" t="str">
        <f>IFERROR(VLOOKUP(B3416,Personal_Development!D:DL,113,FALSE),"")</f>
        <v/>
      </c>
      <c r="E3416" t="str">
        <f>IFERROR(VLOOKUP(B3416,Kaizen!D:X,21,FALSE),"")</f>
        <v/>
      </c>
      <c r="F3416" t="str">
        <f>IFERROR(VLOOKUP(B3416,'Safety Idea'!D:X,21,FALSE),"")</f>
        <v/>
      </c>
      <c r="G3416" t="str">
        <f>IFERROR(VLOOKUP(B3416,'Compulsory Training'!D:Z,23,FALSE),"")</f>
        <v/>
      </c>
      <c r="H3416" t="str">
        <f>IFERROR(VLOOKUP(B3416,Attendance!D:BQ,65,FALSE),"")</f>
        <v/>
      </c>
      <c r="I3416" t="str">
        <f>IFERROR(VLOOKUP(B3416,Misconduct!D:M,8,FALSE),"")</f>
        <v/>
      </c>
      <c r="J3416" t="str">
        <f>IFERROR(VLOOKUP(B3416,Misconduct!D:M,9,FALSE),"")</f>
        <v/>
      </c>
      <c r="K3416" t="str">
        <f>IFERROR(VLOOKUP(B3416,Misconduct!D:M,10,FALSE),"")</f>
        <v/>
      </c>
    </row>
    <row r="3417" spans="1:11">
      <c r="A3417" s="161" t="str">
        <f>IF(Personal_Development!C3311="","",Personal_Development!C3311)</f>
        <v/>
      </c>
      <c r="B3417" t="str">
        <f>IF(Personal_Development!D3311="","",Personal_Development!D3311)</f>
        <v/>
      </c>
      <c r="C3417" t="str">
        <f>IF(Personal_Development!E3311="","",Personal_Development!E3311)</f>
        <v/>
      </c>
      <c r="D3417" t="str">
        <f>IFERROR(VLOOKUP(B3417,Personal_Development!D:DL,113,FALSE),"")</f>
        <v/>
      </c>
      <c r="E3417" t="str">
        <f>IFERROR(VLOOKUP(B3417,Kaizen!D:X,21,FALSE),"")</f>
        <v/>
      </c>
      <c r="F3417" t="str">
        <f>IFERROR(VLOOKUP(B3417,'Safety Idea'!D:X,21,FALSE),"")</f>
        <v/>
      </c>
      <c r="G3417" t="str">
        <f>IFERROR(VLOOKUP(B3417,'Compulsory Training'!D:Z,23,FALSE),"")</f>
        <v/>
      </c>
      <c r="H3417" t="str">
        <f>IFERROR(VLOOKUP(B3417,Attendance!D:BQ,65,FALSE),"")</f>
        <v/>
      </c>
      <c r="I3417" t="str">
        <f>IFERROR(VLOOKUP(B3417,Misconduct!D:M,8,FALSE),"")</f>
        <v/>
      </c>
      <c r="J3417" t="str">
        <f>IFERROR(VLOOKUP(B3417,Misconduct!D:M,9,FALSE),"")</f>
        <v/>
      </c>
      <c r="K3417" t="str">
        <f>IFERROR(VLOOKUP(B3417,Misconduct!D:M,10,FALSE),"")</f>
        <v/>
      </c>
    </row>
    <row r="3418" spans="1:11">
      <c r="A3418" s="161" t="str">
        <f>IF(Personal_Development!C3312="","",Personal_Development!C3312)</f>
        <v/>
      </c>
      <c r="B3418" t="str">
        <f>IF(Personal_Development!D3312="","",Personal_Development!D3312)</f>
        <v/>
      </c>
      <c r="C3418" t="str">
        <f>IF(Personal_Development!E3312="","",Personal_Development!E3312)</f>
        <v/>
      </c>
      <c r="D3418" t="str">
        <f>IFERROR(VLOOKUP(B3418,Personal_Development!D:DL,113,FALSE),"")</f>
        <v/>
      </c>
      <c r="E3418" t="str">
        <f>IFERROR(VLOOKUP(B3418,Kaizen!D:X,21,FALSE),"")</f>
        <v/>
      </c>
      <c r="F3418" t="str">
        <f>IFERROR(VLOOKUP(B3418,'Safety Idea'!D:X,21,FALSE),"")</f>
        <v/>
      </c>
      <c r="G3418" t="str">
        <f>IFERROR(VLOOKUP(B3418,'Compulsory Training'!D:Z,23,FALSE),"")</f>
        <v/>
      </c>
      <c r="H3418" t="str">
        <f>IFERROR(VLOOKUP(B3418,Attendance!D:BQ,65,FALSE),"")</f>
        <v/>
      </c>
      <c r="I3418" t="str">
        <f>IFERROR(VLOOKUP(B3418,Misconduct!D:M,8,FALSE),"")</f>
        <v/>
      </c>
      <c r="J3418" t="str">
        <f>IFERROR(VLOOKUP(B3418,Misconduct!D:M,9,FALSE),"")</f>
        <v/>
      </c>
      <c r="K3418" t="str">
        <f>IFERROR(VLOOKUP(B3418,Misconduct!D:M,10,FALSE),"")</f>
        <v/>
      </c>
    </row>
    <row r="3419" spans="1:11">
      <c r="A3419" s="161" t="str">
        <f>IF(Personal_Development!C3313="","",Personal_Development!C3313)</f>
        <v/>
      </c>
      <c r="B3419" t="str">
        <f>IF(Personal_Development!D3313="","",Personal_Development!D3313)</f>
        <v/>
      </c>
      <c r="C3419" t="str">
        <f>IF(Personal_Development!E3313="","",Personal_Development!E3313)</f>
        <v/>
      </c>
      <c r="D3419" t="str">
        <f>IFERROR(VLOOKUP(B3419,Personal_Development!D:DL,113,FALSE),"")</f>
        <v/>
      </c>
      <c r="E3419" t="str">
        <f>IFERROR(VLOOKUP(B3419,Kaizen!D:X,21,FALSE),"")</f>
        <v/>
      </c>
      <c r="F3419" t="str">
        <f>IFERROR(VLOOKUP(B3419,'Safety Idea'!D:X,21,FALSE),"")</f>
        <v/>
      </c>
      <c r="G3419" t="str">
        <f>IFERROR(VLOOKUP(B3419,'Compulsory Training'!D:Z,23,FALSE),"")</f>
        <v/>
      </c>
      <c r="H3419" t="str">
        <f>IFERROR(VLOOKUP(B3419,Attendance!D:BQ,65,FALSE),"")</f>
        <v/>
      </c>
      <c r="I3419" t="str">
        <f>IFERROR(VLOOKUP(B3419,Misconduct!D:M,8,FALSE),"")</f>
        <v/>
      </c>
      <c r="J3419" t="str">
        <f>IFERROR(VLOOKUP(B3419,Misconduct!D:M,9,FALSE),"")</f>
        <v/>
      </c>
      <c r="K3419" t="str">
        <f>IFERROR(VLOOKUP(B3419,Misconduct!D:M,10,FALSE),"")</f>
        <v/>
      </c>
    </row>
    <row r="3420" spans="1:11">
      <c r="A3420" s="161" t="str">
        <f>IF(Personal_Development!C3314="","",Personal_Development!C3314)</f>
        <v/>
      </c>
      <c r="B3420" t="str">
        <f>IF(Personal_Development!D3314="","",Personal_Development!D3314)</f>
        <v/>
      </c>
      <c r="C3420" t="str">
        <f>IF(Personal_Development!E3314="","",Personal_Development!E3314)</f>
        <v/>
      </c>
      <c r="D3420" t="str">
        <f>IFERROR(VLOOKUP(B3420,Personal_Development!D:DL,113,FALSE),"")</f>
        <v/>
      </c>
      <c r="E3420" t="str">
        <f>IFERROR(VLOOKUP(B3420,Kaizen!D:X,21,FALSE),"")</f>
        <v/>
      </c>
      <c r="F3420" t="str">
        <f>IFERROR(VLOOKUP(B3420,'Safety Idea'!D:X,21,FALSE),"")</f>
        <v/>
      </c>
      <c r="G3420" t="str">
        <f>IFERROR(VLOOKUP(B3420,'Compulsory Training'!D:Z,23,FALSE),"")</f>
        <v/>
      </c>
      <c r="H3420" t="str">
        <f>IFERROR(VLOOKUP(B3420,Attendance!D:BQ,65,FALSE),"")</f>
        <v/>
      </c>
      <c r="I3420" t="str">
        <f>IFERROR(VLOOKUP(B3420,Misconduct!D:M,8,FALSE),"")</f>
        <v/>
      </c>
      <c r="J3420" t="str">
        <f>IFERROR(VLOOKUP(B3420,Misconduct!D:M,9,FALSE),"")</f>
        <v/>
      </c>
      <c r="K3420" t="str">
        <f>IFERROR(VLOOKUP(B3420,Misconduct!D:M,10,FALSE),"")</f>
        <v/>
      </c>
    </row>
    <row r="3421" spans="1:11">
      <c r="A3421" s="161" t="str">
        <f>IF(Personal_Development!C3315="","",Personal_Development!C3315)</f>
        <v/>
      </c>
      <c r="B3421" t="str">
        <f>IF(Personal_Development!D3315="","",Personal_Development!D3315)</f>
        <v/>
      </c>
      <c r="C3421" t="str">
        <f>IF(Personal_Development!E3315="","",Personal_Development!E3315)</f>
        <v/>
      </c>
      <c r="D3421" t="str">
        <f>IFERROR(VLOOKUP(B3421,Personal_Development!D:DL,113,FALSE),"")</f>
        <v/>
      </c>
      <c r="E3421" t="str">
        <f>IFERROR(VLOOKUP(B3421,Kaizen!D:X,21,FALSE),"")</f>
        <v/>
      </c>
      <c r="F3421" t="str">
        <f>IFERROR(VLOOKUP(B3421,'Safety Idea'!D:X,21,FALSE),"")</f>
        <v/>
      </c>
      <c r="G3421" t="str">
        <f>IFERROR(VLOOKUP(B3421,'Compulsory Training'!D:Z,23,FALSE),"")</f>
        <v/>
      </c>
      <c r="H3421" t="str">
        <f>IFERROR(VLOOKUP(B3421,Attendance!D:BQ,65,FALSE),"")</f>
        <v/>
      </c>
      <c r="I3421" t="str">
        <f>IFERROR(VLOOKUP(B3421,Misconduct!D:M,8,FALSE),"")</f>
        <v/>
      </c>
      <c r="J3421" t="str">
        <f>IFERROR(VLOOKUP(B3421,Misconduct!D:M,9,FALSE),"")</f>
        <v/>
      </c>
      <c r="K3421" t="str">
        <f>IFERROR(VLOOKUP(B3421,Misconduct!D:M,10,FALSE),"")</f>
        <v/>
      </c>
    </row>
    <row r="3422" spans="1:11">
      <c r="A3422" s="161" t="str">
        <f>IF(Personal_Development!C3316="","",Personal_Development!C3316)</f>
        <v/>
      </c>
      <c r="B3422" t="str">
        <f>IF(Personal_Development!D3316="","",Personal_Development!D3316)</f>
        <v/>
      </c>
      <c r="C3422" t="str">
        <f>IF(Personal_Development!E3316="","",Personal_Development!E3316)</f>
        <v/>
      </c>
      <c r="D3422" t="str">
        <f>IFERROR(VLOOKUP(B3422,Personal_Development!D:DL,113,FALSE),"")</f>
        <v/>
      </c>
      <c r="E3422" t="str">
        <f>IFERROR(VLOOKUP(B3422,Kaizen!D:X,21,FALSE),"")</f>
        <v/>
      </c>
      <c r="F3422" t="str">
        <f>IFERROR(VLOOKUP(B3422,'Safety Idea'!D:X,21,FALSE),"")</f>
        <v/>
      </c>
      <c r="G3422" t="str">
        <f>IFERROR(VLOOKUP(B3422,'Compulsory Training'!D:Z,23,FALSE),"")</f>
        <v/>
      </c>
      <c r="H3422" t="str">
        <f>IFERROR(VLOOKUP(B3422,Attendance!D:BQ,65,FALSE),"")</f>
        <v/>
      </c>
      <c r="I3422" t="str">
        <f>IFERROR(VLOOKUP(B3422,Misconduct!D:M,8,FALSE),"")</f>
        <v/>
      </c>
      <c r="J3422" t="str">
        <f>IFERROR(VLOOKUP(B3422,Misconduct!D:M,9,FALSE),"")</f>
        <v/>
      </c>
      <c r="K3422" t="str">
        <f>IFERROR(VLOOKUP(B3422,Misconduct!D:M,10,FALSE),"")</f>
        <v/>
      </c>
    </row>
    <row r="3423" spans="1:11">
      <c r="A3423" s="161" t="str">
        <f>IF(Personal_Development!C3317="","",Personal_Development!C3317)</f>
        <v/>
      </c>
      <c r="B3423" t="str">
        <f>IF(Personal_Development!D3317="","",Personal_Development!D3317)</f>
        <v/>
      </c>
      <c r="C3423" t="str">
        <f>IF(Personal_Development!E3317="","",Personal_Development!E3317)</f>
        <v/>
      </c>
      <c r="D3423" t="str">
        <f>IFERROR(VLOOKUP(B3423,Personal_Development!D:DL,113,FALSE),"")</f>
        <v/>
      </c>
      <c r="E3423" t="str">
        <f>IFERROR(VLOOKUP(B3423,Kaizen!D:X,21,FALSE),"")</f>
        <v/>
      </c>
      <c r="F3423" t="str">
        <f>IFERROR(VLOOKUP(B3423,'Safety Idea'!D:X,21,FALSE),"")</f>
        <v/>
      </c>
      <c r="G3423" t="str">
        <f>IFERROR(VLOOKUP(B3423,'Compulsory Training'!D:Z,23,FALSE),"")</f>
        <v/>
      </c>
      <c r="H3423" t="str">
        <f>IFERROR(VLOOKUP(B3423,Attendance!D:BQ,65,FALSE),"")</f>
        <v/>
      </c>
      <c r="I3423" t="str">
        <f>IFERROR(VLOOKUP(B3423,Misconduct!D:M,8,FALSE),"")</f>
        <v/>
      </c>
      <c r="J3423" t="str">
        <f>IFERROR(VLOOKUP(B3423,Misconduct!D:M,9,FALSE),"")</f>
        <v/>
      </c>
      <c r="K3423" t="str">
        <f>IFERROR(VLOOKUP(B3423,Misconduct!D:M,10,FALSE),"")</f>
        <v/>
      </c>
    </row>
    <row r="3424" spans="1:11">
      <c r="A3424" s="161" t="str">
        <f>IF(Personal_Development!C3318="","",Personal_Development!C3318)</f>
        <v/>
      </c>
      <c r="B3424" t="str">
        <f>IF(Personal_Development!D3318="","",Personal_Development!D3318)</f>
        <v/>
      </c>
      <c r="C3424" t="str">
        <f>IF(Personal_Development!E3318="","",Personal_Development!E3318)</f>
        <v/>
      </c>
      <c r="D3424" t="str">
        <f>IFERROR(VLOOKUP(B3424,Personal_Development!D:DL,113,FALSE),"")</f>
        <v/>
      </c>
      <c r="E3424" t="str">
        <f>IFERROR(VLOOKUP(B3424,Kaizen!D:X,21,FALSE),"")</f>
        <v/>
      </c>
      <c r="F3424" t="str">
        <f>IFERROR(VLOOKUP(B3424,'Safety Idea'!D:X,21,FALSE),"")</f>
        <v/>
      </c>
      <c r="G3424" t="str">
        <f>IFERROR(VLOOKUP(B3424,'Compulsory Training'!D:Z,23,FALSE),"")</f>
        <v/>
      </c>
      <c r="H3424" t="str">
        <f>IFERROR(VLOOKUP(B3424,Attendance!D:BQ,65,FALSE),"")</f>
        <v/>
      </c>
      <c r="I3424" t="str">
        <f>IFERROR(VLOOKUP(B3424,Misconduct!D:M,8,FALSE),"")</f>
        <v/>
      </c>
      <c r="J3424" t="str">
        <f>IFERROR(VLOOKUP(B3424,Misconduct!D:M,9,FALSE),"")</f>
        <v/>
      </c>
      <c r="K3424" t="str">
        <f>IFERROR(VLOOKUP(B3424,Misconduct!D:M,10,FALSE),"")</f>
        <v/>
      </c>
    </row>
    <row r="3425" spans="1:11">
      <c r="A3425" s="161" t="str">
        <f>IF(Personal_Development!C3319="","",Personal_Development!C3319)</f>
        <v/>
      </c>
      <c r="B3425" t="str">
        <f>IF(Personal_Development!D3319="","",Personal_Development!D3319)</f>
        <v/>
      </c>
      <c r="C3425" t="str">
        <f>IF(Personal_Development!E3319="","",Personal_Development!E3319)</f>
        <v/>
      </c>
      <c r="D3425" t="str">
        <f>IFERROR(VLOOKUP(B3425,Personal_Development!D:DL,113,FALSE),"")</f>
        <v/>
      </c>
      <c r="E3425" t="str">
        <f>IFERROR(VLOOKUP(B3425,Kaizen!D:X,21,FALSE),"")</f>
        <v/>
      </c>
      <c r="F3425" t="str">
        <f>IFERROR(VLOOKUP(B3425,'Safety Idea'!D:X,21,FALSE),"")</f>
        <v/>
      </c>
      <c r="G3425" t="str">
        <f>IFERROR(VLOOKUP(B3425,'Compulsory Training'!D:Z,23,FALSE),"")</f>
        <v/>
      </c>
      <c r="H3425" t="str">
        <f>IFERROR(VLOOKUP(B3425,Attendance!D:BQ,65,FALSE),"")</f>
        <v/>
      </c>
      <c r="I3425" t="str">
        <f>IFERROR(VLOOKUP(B3425,Misconduct!D:M,8,FALSE),"")</f>
        <v/>
      </c>
      <c r="J3425" t="str">
        <f>IFERROR(VLOOKUP(B3425,Misconduct!D:M,9,FALSE),"")</f>
        <v/>
      </c>
      <c r="K3425" t="str">
        <f>IFERROR(VLOOKUP(B3425,Misconduct!D:M,10,FALSE),"")</f>
        <v/>
      </c>
    </row>
    <row r="3426" spans="1:11">
      <c r="A3426" s="161" t="str">
        <f>IF(Personal_Development!C3320="","",Personal_Development!C3320)</f>
        <v/>
      </c>
      <c r="B3426" t="str">
        <f>IF(Personal_Development!D3320="","",Personal_Development!D3320)</f>
        <v/>
      </c>
      <c r="C3426" t="str">
        <f>IF(Personal_Development!E3320="","",Personal_Development!E3320)</f>
        <v/>
      </c>
      <c r="D3426" t="str">
        <f>IFERROR(VLOOKUP(B3426,Personal_Development!D:DL,113,FALSE),"")</f>
        <v/>
      </c>
      <c r="E3426" t="str">
        <f>IFERROR(VLOOKUP(B3426,Kaizen!D:X,21,FALSE),"")</f>
        <v/>
      </c>
      <c r="F3426" t="str">
        <f>IFERROR(VLOOKUP(B3426,'Safety Idea'!D:X,21,FALSE),"")</f>
        <v/>
      </c>
      <c r="G3426" t="str">
        <f>IFERROR(VLOOKUP(B3426,'Compulsory Training'!D:Z,23,FALSE),"")</f>
        <v/>
      </c>
      <c r="H3426" t="str">
        <f>IFERROR(VLOOKUP(B3426,Attendance!D:BQ,65,FALSE),"")</f>
        <v/>
      </c>
      <c r="I3426" t="str">
        <f>IFERROR(VLOOKUP(B3426,Misconduct!D:M,8,FALSE),"")</f>
        <v/>
      </c>
      <c r="J3426" t="str">
        <f>IFERROR(VLOOKUP(B3426,Misconduct!D:M,9,FALSE),"")</f>
        <v/>
      </c>
      <c r="K3426" t="str">
        <f>IFERROR(VLOOKUP(B3426,Misconduct!D:M,10,FALSE),"")</f>
        <v/>
      </c>
    </row>
    <row r="3427" spans="1:11">
      <c r="A3427" s="161" t="str">
        <f>IF(Personal_Development!C3321="","",Personal_Development!C3321)</f>
        <v/>
      </c>
      <c r="B3427" t="str">
        <f>IF(Personal_Development!D3321="","",Personal_Development!D3321)</f>
        <v/>
      </c>
      <c r="C3427" t="str">
        <f>IF(Personal_Development!E3321="","",Personal_Development!E3321)</f>
        <v/>
      </c>
      <c r="D3427" t="str">
        <f>IFERROR(VLOOKUP(B3427,Personal_Development!D:DL,113,FALSE),"")</f>
        <v/>
      </c>
      <c r="E3427" t="str">
        <f>IFERROR(VLOOKUP(B3427,Kaizen!D:X,21,FALSE),"")</f>
        <v/>
      </c>
      <c r="F3427" t="str">
        <f>IFERROR(VLOOKUP(B3427,'Safety Idea'!D:X,21,FALSE),"")</f>
        <v/>
      </c>
      <c r="G3427" t="str">
        <f>IFERROR(VLOOKUP(B3427,'Compulsory Training'!D:Z,23,FALSE),"")</f>
        <v/>
      </c>
      <c r="H3427" t="str">
        <f>IFERROR(VLOOKUP(B3427,Attendance!D:BQ,65,FALSE),"")</f>
        <v/>
      </c>
      <c r="I3427" t="str">
        <f>IFERROR(VLOOKUP(B3427,Misconduct!D:M,8,FALSE),"")</f>
        <v/>
      </c>
      <c r="J3427" t="str">
        <f>IFERROR(VLOOKUP(B3427,Misconduct!D:M,9,FALSE),"")</f>
        <v/>
      </c>
      <c r="K3427" t="str">
        <f>IFERROR(VLOOKUP(B3427,Misconduct!D:M,10,FALSE),"")</f>
        <v/>
      </c>
    </row>
    <row r="3428" spans="1:11">
      <c r="A3428" s="161" t="str">
        <f>IF(Personal_Development!C3322="","",Personal_Development!C3322)</f>
        <v/>
      </c>
      <c r="B3428" t="str">
        <f>IF(Personal_Development!D3322="","",Personal_Development!D3322)</f>
        <v/>
      </c>
      <c r="C3428" t="str">
        <f>IF(Personal_Development!E3322="","",Personal_Development!E3322)</f>
        <v/>
      </c>
      <c r="D3428" t="str">
        <f>IFERROR(VLOOKUP(B3428,Personal_Development!D:DL,113,FALSE),"")</f>
        <v/>
      </c>
      <c r="E3428" t="str">
        <f>IFERROR(VLOOKUP(B3428,Kaizen!D:X,21,FALSE),"")</f>
        <v/>
      </c>
      <c r="F3428" t="str">
        <f>IFERROR(VLOOKUP(B3428,'Safety Idea'!D:X,21,FALSE),"")</f>
        <v/>
      </c>
      <c r="G3428" t="str">
        <f>IFERROR(VLOOKUP(B3428,'Compulsory Training'!D:Z,23,FALSE),"")</f>
        <v/>
      </c>
      <c r="H3428" t="str">
        <f>IFERROR(VLOOKUP(B3428,Attendance!D:BQ,65,FALSE),"")</f>
        <v/>
      </c>
      <c r="I3428" t="str">
        <f>IFERROR(VLOOKUP(B3428,Misconduct!D:M,8,FALSE),"")</f>
        <v/>
      </c>
      <c r="J3428" t="str">
        <f>IFERROR(VLOOKUP(B3428,Misconduct!D:M,9,FALSE),"")</f>
        <v/>
      </c>
      <c r="K3428" t="str">
        <f>IFERROR(VLOOKUP(B3428,Misconduct!D:M,10,FALSE),"")</f>
        <v/>
      </c>
    </row>
    <row r="3429" spans="1:11">
      <c r="A3429" s="161" t="str">
        <f>IF(Personal_Development!C3323="","",Personal_Development!C3323)</f>
        <v/>
      </c>
      <c r="B3429" t="str">
        <f>IF(Personal_Development!D3323="","",Personal_Development!D3323)</f>
        <v/>
      </c>
      <c r="C3429" t="str">
        <f>IF(Personal_Development!E3323="","",Personal_Development!E3323)</f>
        <v/>
      </c>
      <c r="D3429" t="str">
        <f>IFERROR(VLOOKUP(B3429,Personal_Development!D:DL,113,FALSE),"")</f>
        <v/>
      </c>
      <c r="E3429" t="str">
        <f>IFERROR(VLOOKUP(B3429,Kaizen!D:X,21,FALSE),"")</f>
        <v/>
      </c>
      <c r="F3429" t="str">
        <f>IFERROR(VLOOKUP(B3429,'Safety Idea'!D:X,21,FALSE),"")</f>
        <v/>
      </c>
      <c r="G3429" t="str">
        <f>IFERROR(VLOOKUP(B3429,'Compulsory Training'!D:Z,23,FALSE),"")</f>
        <v/>
      </c>
      <c r="H3429" t="str">
        <f>IFERROR(VLOOKUP(B3429,Attendance!D:BQ,65,FALSE),"")</f>
        <v/>
      </c>
      <c r="I3429" t="str">
        <f>IFERROR(VLOOKUP(B3429,Misconduct!D:M,8,FALSE),"")</f>
        <v/>
      </c>
      <c r="J3429" t="str">
        <f>IFERROR(VLOOKUP(B3429,Misconduct!D:M,9,FALSE),"")</f>
        <v/>
      </c>
      <c r="K3429" t="str">
        <f>IFERROR(VLOOKUP(B3429,Misconduct!D:M,10,FALSE),"")</f>
        <v/>
      </c>
    </row>
    <row r="3430" spans="1:11">
      <c r="A3430" s="161" t="str">
        <f>IF(Personal_Development!C3324="","",Personal_Development!C3324)</f>
        <v/>
      </c>
      <c r="B3430" t="str">
        <f>IF(Personal_Development!D3324="","",Personal_Development!D3324)</f>
        <v/>
      </c>
      <c r="C3430" t="str">
        <f>IF(Personal_Development!E3324="","",Personal_Development!E3324)</f>
        <v/>
      </c>
      <c r="D3430" t="str">
        <f>IFERROR(VLOOKUP(B3430,Personal_Development!D:DL,113,FALSE),"")</f>
        <v/>
      </c>
      <c r="E3430" t="str">
        <f>IFERROR(VLOOKUP(B3430,Kaizen!D:X,21,FALSE),"")</f>
        <v/>
      </c>
      <c r="F3430" t="str">
        <f>IFERROR(VLOOKUP(B3430,'Safety Idea'!D:X,21,FALSE),"")</f>
        <v/>
      </c>
      <c r="G3430" t="str">
        <f>IFERROR(VLOOKUP(B3430,'Compulsory Training'!D:Z,23,FALSE),"")</f>
        <v/>
      </c>
      <c r="H3430" t="str">
        <f>IFERROR(VLOOKUP(B3430,Attendance!D:BQ,65,FALSE),"")</f>
        <v/>
      </c>
      <c r="I3430" t="str">
        <f>IFERROR(VLOOKUP(B3430,Misconduct!D:M,8,FALSE),"")</f>
        <v/>
      </c>
      <c r="J3430" t="str">
        <f>IFERROR(VLOOKUP(B3430,Misconduct!D:M,9,FALSE),"")</f>
        <v/>
      </c>
      <c r="K3430" t="str">
        <f>IFERROR(VLOOKUP(B3430,Misconduct!D:M,10,FALSE),"")</f>
        <v/>
      </c>
    </row>
    <row r="3431" spans="1:11">
      <c r="A3431" s="161" t="str">
        <f>IF(Personal_Development!C3325="","",Personal_Development!C3325)</f>
        <v/>
      </c>
      <c r="B3431" t="str">
        <f>IF(Personal_Development!D3325="","",Personal_Development!D3325)</f>
        <v/>
      </c>
      <c r="C3431" t="str">
        <f>IF(Personal_Development!E3325="","",Personal_Development!E3325)</f>
        <v/>
      </c>
      <c r="D3431" t="str">
        <f>IFERROR(VLOOKUP(B3431,Personal_Development!D:DL,113,FALSE),"")</f>
        <v/>
      </c>
      <c r="E3431" t="str">
        <f>IFERROR(VLOOKUP(B3431,Kaizen!D:X,21,FALSE),"")</f>
        <v/>
      </c>
      <c r="F3431" t="str">
        <f>IFERROR(VLOOKUP(B3431,'Safety Idea'!D:X,21,FALSE),"")</f>
        <v/>
      </c>
      <c r="G3431" t="str">
        <f>IFERROR(VLOOKUP(B3431,'Compulsory Training'!D:Z,23,FALSE),"")</f>
        <v/>
      </c>
      <c r="H3431" t="str">
        <f>IFERROR(VLOOKUP(B3431,Attendance!D:BQ,65,FALSE),"")</f>
        <v/>
      </c>
      <c r="I3431" t="str">
        <f>IFERROR(VLOOKUP(B3431,Misconduct!D:M,8,FALSE),"")</f>
        <v/>
      </c>
      <c r="J3431" t="str">
        <f>IFERROR(VLOOKUP(B3431,Misconduct!D:M,9,FALSE),"")</f>
        <v/>
      </c>
      <c r="K3431" t="str">
        <f>IFERROR(VLOOKUP(B3431,Misconduct!D:M,10,FALSE),"")</f>
        <v/>
      </c>
    </row>
    <row r="3432" spans="1:11">
      <c r="A3432" s="161" t="str">
        <f>IF(Personal_Development!C3326="","",Personal_Development!C3326)</f>
        <v/>
      </c>
      <c r="B3432" t="str">
        <f>IF(Personal_Development!D3326="","",Personal_Development!D3326)</f>
        <v/>
      </c>
      <c r="C3432" t="str">
        <f>IF(Personal_Development!E3326="","",Personal_Development!E3326)</f>
        <v/>
      </c>
      <c r="D3432" t="str">
        <f>IFERROR(VLOOKUP(B3432,Personal_Development!D:DL,113,FALSE),"")</f>
        <v/>
      </c>
      <c r="E3432" t="str">
        <f>IFERROR(VLOOKUP(B3432,Kaizen!D:X,21,FALSE),"")</f>
        <v/>
      </c>
      <c r="F3432" t="str">
        <f>IFERROR(VLOOKUP(B3432,'Safety Idea'!D:X,21,FALSE),"")</f>
        <v/>
      </c>
      <c r="G3432" t="str">
        <f>IFERROR(VLOOKUP(B3432,'Compulsory Training'!D:Z,23,FALSE),"")</f>
        <v/>
      </c>
      <c r="H3432" t="str">
        <f>IFERROR(VLOOKUP(B3432,Attendance!D:BQ,65,FALSE),"")</f>
        <v/>
      </c>
      <c r="I3432" t="str">
        <f>IFERROR(VLOOKUP(B3432,Misconduct!D:M,8,FALSE),"")</f>
        <v/>
      </c>
      <c r="J3432" t="str">
        <f>IFERROR(VLOOKUP(B3432,Misconduct!D:M,9,FALSE),"")</f>
        <v/>
      </c>
      <c r="K3432" t="str">
        <f>IFERROR(VLOOKUP(B3432,Misconduct!D:M,10,FALSE),"")</f>
        <v/>
      </c>
    </row>
    <row r="3433" spans="1:11">
      <c r="A3433" s="161" t="str">
        <f>IF(Personal_Development!C3327="","",Personal_Development!C3327)</f>
        <v/>
      </c>
      <c r="B3433" t="str">
        <f>IF(Personal_Development!D3327="","",Personal_Development!D3327)</f>
        <v/>
      </c>
      <c r="C3433" t="str">
        <f>IF(Personal_Development!E3327="","",Personal_Development!E3327)</f>
        <v/>
      </c>
      <c r="D3433" t="str">
        <f>IFERROR(VLOOKUP(B3433,Personal_Development!D:DL,113,FALSE),"")</f>
        <v/>
      </c>
      <c r="E3433" t="str">
        <f>IFERROR(VLOOKUP(B3433,Kaizen!D:X,21,FALSE),"")</f>
        <v/>
      </c>
      <c r="F3433" t="str">
        <f>IFERROR(VLOOKUP(B3433,'Safety Idea'!D:X,21,FALSE),"")</f>
        <v/>
      </c>
      <c r="G3433" t="str">
        <f>IFERROR(VLOOKUP(B3433,'Compulsory Training'!D:Z,23,FALSE),"")</f>
        <v/>
      </c>
      <c r="H3433" t="str">
        <f>IFERROR(VLOOKUP(B3433,Attendance!D:BQ,65,FALSE),"")</f>
        <v/>
      </c>
      <c r="I3433" t="str">
        <f>IFERROR(VLOOKUP(B3433,Misconduct!D:M,8,FALSE),"")</f>
        <v/>
      </c>
      <c r="J3433" t="str">
        <f>IFERROR(VLOOKUP(B3433,Misconduct!D:M,9,FALSE),"")</f>
        <v/>
      </c>
      <c r="K3433" t="str">
        <f>IFERROR(VLOOKUP(B3433,Misconduct!D:M,10,FALSE),"")</f>
        <v/>
      </c>
    </row>
    <row r="3434" spans="1:11">
      <c r="A3434" s="161" t="str">
        <f>IF(Personal_Development!C3328="","",Personal_Development!C3328)</f>
        <v/>
      </c>
      <c r="B3434" t="str">
        <f>IF(Personal_Development!D3328="","",Personal_Development!D3328)</f>
        <v/>
      </c>
      <c r="C3434" t="str">
        <f>IF(Personal_Development!E3328="","",Personal_Development!E3328)</f>
        <v/>
      </c>
      <c r="D3434" t="str">
        <f>IFERROR(VLOOKUP(B3434,Personal_Development!D:DL,113,FALSE),"")</f>
        <v/>
      </c>
      <c r="E3434" t="str">
        <f>IFERROR(VLOOKUP(B3434,Kaizen!D:X,21,FALSE),"")</f>
        <v/>
      </c>
      <c r="F3434" t="str">
        <f>IFERROR(VLOOKUP(B3434,'Safety Idea'!D:X,21,FALSE),"")</f>
        <v/>
      </c>
      <c r="G3434" t="str">
        <f>IFERROR(VLOOKUP(B3434,'Compulsory Training'!D:Z,23,FALSE),"")</f>
        <v/>
      </c>
      <c r="H3434" t="str">
        <f>IFERROR(VLOOKUP(B3434,Attendance!D:BQ,65,FALSE),"")</f>
        <v/>
      </c>
      <c r="I3434" t="str">
        <f>IFERROR(VLOOKUP(B3434,Misconduct!D:M,8,FALSE),"")</f>
        <v/>
      </c>
      <c r="J3434" t="str">
        <f>IFERROR(VLOOKUP(B3434,Misconduct!D:M,9,FALSE),"")</f>
        <v/>
      </c>
      <c r="K3434" t="str">
        <f>IFERROR(VLOOKUP(B3434,Misconduct!D:M,10,FALSE),"")</f>
        <v/>
      </c>
    </row>
    <row r="3435" spans="1:11">
      <c r="A3435" s="161" t="str">
        <f>IF(Personal_Development!C3329="","",Personal_Development!C3329)</f>
        <v/>
      </c>
      <c r="B3435" t="str">
        <f>IF(Personal_Development!D3329="","",Personal_Development!D3329)</f>
        <v/>
      </c>
      <c r="C3435" t="str">
        <f>IF(Personal_Development!E3329="","",Personal_Development!E3329)</f>
        <v/>
      </c>
      <c r="D3435" t="str">
        <f>IFERROR(VLOOKUP(B3435,Personal_Development!D:DL,113,FALSE),"")</f>
        <v/>
      </c>
      <c r="E3435" t="str">
        <f>IFERROR(VLOOKUP(B3435,Kaizen!D:X,21,FALSE),"")</f>
        <v/>
      </c>
      <c r="F3435" t="str">
        <f>IFERROR(VLOOKUP(B3435,'Safety Idea'!D:X,21,FALSE),"")</f>
        <v/>
      </c>
      <c r="G3435" t="str">
        <f>IFERROR(VLOOKUP(B3435,'Compulsory Training'!D:Z,23,FALSE),"")</f>
        <v/>
      </c>
      <c r="H3435" t="str">
        <f>IFERROR(VLOOKUP(B3435,Attendance!D:BQ,65,FALSE),"")</f>
        <v/>
      </c>
      <c r="I3435" t="str">
        <f>IFERROR(VLOOKUP(B3435,Misconduct!D:M,8,FALSE),"")</f>
        <v/>
      </c>
      <c r="J3435" t="str">
        <f>IFERROR(VLOOKUP(B3435,Misconduct!D:M,9,FALSE),"")</f>
        <v/>
      </c>
      <c r="K3435" t="str">
        <f>IFERROR(VLOOKUP(B3435,Misconduct!D:M,10,FALSE),"")</f>
        <v/>
      </c>
    </row>
    <row r="3436" spans="1:11">
      <c r="A3436" s="161" t="str">
        <f>IF(Personal_Development!C3330="","",Personal_Development!C3330)</f>
        <v/>
      </c>
      <c r="B3436" t="str">
        <f>IF(Personal_Development!D3330="","",Personal_Development!D3330)</f>
        <v/>
      </c>
      <c r="C3436" t="str">
        <f>IF(Personal_Development!E3330="","",Personal_Development!E3330)</f>
        <v/>
      </c>
      <c r="D3436" t="str">
        <f>IFERROR(VLOOKUP(B3436,Personal_Development!D:DL,113,FALSE),"")</f>
        <v/>
      </c>
      <c r="E3436" t="str">
        <f>IFERROR(VLOOKUP(B3436,Kaizen!D:X,21,FALSE),"")</f>
        <v/>
      </c>
      <c r="F3436" t="str">
        <f>IFERROR(VLOOKUP(B3436,'Safety Idea'!D:X,21,FALSE),"")</f>
        <v/>
      </c>
      <c r="G3436" t="str">
        <f>IFERROR(VLOOKUP(B3436,'Compulsory Training'!D:Z,23,FALSE),"")</f>
        <v/>
      </c>
      <c r="H3436" t="str">
        <f>IFERROR(VLOOKUP(B3436,Attendance!D:BQ,65,FALSE),"")</f>
        <v/>
      </c>
      <c r="I3436" t="str">
        <f>IFERROR(VLOOKUP(B3436,Misconduct!D:M,8,FALSE),"")</f>
        <v/>
      </c>
      <c r="J3436" t="str">
        <f>IFERROR(VLOOKUP(B3436,Misconduct!D:M,9,FALSE),"")</f>
        <v/>
      </c>
      <c r="K3436" t="str">
        <f>IFERROR(VLOOKUP(B3436,Misconduct!D:M,10,FALSE),"")</f>
        <v/>
      </c>
    </row>
    <row r="3437" spans="1:11">
      <c r="A3437" s="161" t="str">
        <f>IF(Personal_Development!C3331="","",Personal_Development!C3331)</f>
        <v/>
      </c>
      <c r="B3437" t="str">
        <f>IF(Personal_Development!D3331="","",Personal_Development!D3331)</f>
        <v/>
      </c>
      <c r="C3437" t="str">
        <f>IF(Personal_Development!E3331="","",Personal_Development!E3331)</f>
        <v/>
      </c>
      <c r="D3437" t="str">
        <f>IFERROR(VLOOKUP(B3437,Personal_Development!D:DL,113,FALSE),"")</f>
        <v/>
      </c>
      <c r="E3437" t="str">
        <f>IFERROR(VLOOKUP(B3437,Kaizen!D:X,21,FALSE),"")</f>
        <v/>
      </c>
      <c r="F3437" t="str">
        <f>IFERROR(VLOOKUP(B3437,'Safety Idea'!D:X,21,FALSE),"")</f>
        <v/>
      </c>
      <c r="G3437" t="str">
        <f>IFERROR(VLOOKUP(B3437,'Compulsory Training'!D:Z,23,FALSE),"")</f>
        <v/>
      </c>
      <c r="H3437" t="str">
        <f>IFERROR(VLOOKUP(B3437,Attendance!D:BQ,65,FALSE),"")</f>
        <v/>
      </c>
      <c r="I3437" t="str">
        <f>IFERROR(VLOOKUP(B3437,Misconduct!D:M,8,FALSE),"")</f>
        <v/>
      </c>
      <c r="J3437" t="str">
        <f>IFERROR(VLOOKUP(B3437,Misconduct!D:M,9,FALSE),"")</f>
        <v/>
      </c>
      <c r="K3437" t="str">
        <f>IFERROR(VLOOKUP(B3437,Misconduct!D:M,10,FALSE),"")</f>
        <v/>
      </c>
    </row>
    <row r="3438" spans="1:11">
      <c r="A3438" s="161" t="str">
        <f>IF(Personal_Development!C3332="","",Personal_Development!C3332)</f>
        <v/>
      </c>
      <c r="B3438" t="str">
        <f>IF(Personal_Development!D3332="","",Personal_Development!D3332)</f>
        <v/>
      </c>
      <c r="C3438" t="str">
        <f>IF(Personal_Development!E3332="","",Personal_Development!E3332)</f>
        <v/>
      </c>
      <c r="D3438" t="str">
        <f>IFERROR(VLOOKUP(B3438,Personal_Development!D:DL,113,FALSE),"")</f>
        <v/>
      </c>
      <c r="E3438" t="str">
        <f>IFERROR(VLOOKUP(B3438,Kaizen!D:X,21,FALSE),"")</f>
        <v/>
      </c>
      <c r="F3438" t="str">
        <f>IFERROR(VLOOKUP(B3438,'Safety Idea'!D:X,21,FALSE),"")</f>
        <v/>
      </c>
      <c r="G3438" t="str">
        <f>IFERROR(VLOOKUP(B3438,'Compulsory Training'!D:Z,23,FALSE),"")</f>
        <v/>
      </c>
      <c r="H3438" t="str">
        <f>IFERROR(VLOOKUP(B3438,Attendance!D:BQ,65,FALSE),"")</f>
        <v/>
      </c>
      <c r="I3438" t="str">
        <f>IFERROR(VLOOKUP(B3438,Misconduct!D:M,8,FALSE),"")</f>
        <v/>
      </c>
      <c r="J3438" t="str">
        <f>IFERROR(VLOOKUP(B3438,Misconduct!D:M,9,FALSE),"")</f>
        <v/>
      </c>
      <c r="K3438" t="str">
        <f>IFERROR(VLOOKUP(B3438,Misconduct!D:M,10,FALSE),"")</f>
        <v/>
      </c>
    </row>
    <row r="3439" spans="1:11">
      <c r="A3439" s="161" t="str">
        <f>IF(Personal_Development!C3333="","",Personal_Development!C3333)</f>
        <v/>
      </c>
      <c r="B3439" t="str">
        <f>IF(Personal_Development!D3333="","",Personal_Development!D3333)</f>
        <v/>
      </c>
      <c r="C3439" t="str">
        <f>IF(Personal_Development!E3333="","",Personal_Development!E3333)</f>
        <v/>
      </c>
      <c r="D3439" t="str">
        <f>IFERROR(VLOOKUP(B3439,Personal_Development!D:DL,113,FALSE),"")</f>
        <v/>
      </c>
      <c r="E3439" t="str">
        <f>IFERROR(VLOOKUP(B3439,Kaizen!D:X,21,FALSE),"")</f>
        <v/>
      </c>
      <c r="F3439" t="str">
        <f>IFERROR(VLOOKUP(B3439,'Safety Idea'!D:X,21,FALSE),"")</f>
        <v/>
      </c>
      <c r="G3439" t="str">
        <f>IFERROR(VLOOKUP(B3439,'Compulsory Training'!D:Z,23,FALSE),"")</f>
        <v/>
      </c>
      <c r="H3439" t="str">
        <f>IFERROR(VLOOKUP(B3439,Attendance!D:BQ,65,FALSE),"")</f>
        <v/>
      </c>
      <c r="I3439" t="str">
        <f>IFERROR(VLOOKUP(B3439,Misconduct!D:M,8,FALSE),"")</f>
        <v/>
      </c>
      <c r="J3439" t="str">
        <f>IFERROR(VLOOKUP(B3439,Misconduct!D:M,9,FALSE),"")</f>
        <v/>
      </c>
      <c r="K3439" t="str">
        <f>IFERROR(VLOOKUP(B3439,Misconduct!D:M,10,FALSE),"")</f>
        <v/>
      </c>
    </row>
    <row r="3440" spans="1:11">
      <c r="A3440" s="161" t="str">
        <f>IF(Personal_Development!C3334="","",Personal_Development!C3334)</f>
        <v/>
      </c>
      <c r="B3440" t="str">
        <f>IF(Personal_Development!D3334="","",Personal_Development!D3334)</f>
        <v/>
      </c>
      <c r="C3440" t="str">
        <f>IF(Personal_Development!E3334="","",Personal_Development!E3334)</f>
        <v/>
      </c>
      <c r="D3440" t="str">
        <f>IFERROR(VLOOKUP(B3440,Personal_Development!D:DL,113,FALSE),"")</f>
        <v/>
      </c>
      <c r="E3440" t="str">
        <f>IFERROR(VLOOKUP(B3440,Kaizen!D:X,21,FALSE),"")</f>
        <v/>
      </c>
      <c r="F3440" t="str">
        <f>IFERROR(VLOOKUP(B3440,'Safety Idea'!D:X,21,FALSE),"")</f>
        <v/>
      </c>
      <c r="G3440" t="str">
        <f>IFERROR(VLOOKUP(B3440,'Compulsory Training'!D:Z,23,FALSE),"")</f>
        <v/>
      </c>
      <c r="H3440" t="str">
        <f>IFERROR(VLOOKUP(B3440,Attendance!D:BQ,65,FALSE),"")</f>
        <v/>
      </c>
      <c r="I3440" t="str">
        <f>IFERROR(VLOOKUP(B3440,Misconduct!D:M,8,FALSE),"")</f>
        <v/>
      </c>
      <c r="J3440" t="str">
        <f>IFERROR(VLOOKUP(B3440,Misconduct!D:M,9,FALSE),"")</f>
        <v/>
      </c>
      <c r="K3440" t="str">
        <f>IFERROR(VLOOKUP(B3440,Misconduct!D:M,10,FALSE),"")</f>
        <v/>
      </c>
    </row>
    <row r="3441" spans="1:11">
      <c r="A3441" s="161" t="str">
        <f>IF(Personal_Development!C3335="","",Personal_Development!C3335)</f>
        <v/>
      </c>
      <c r="B3441" t="str">
        <f>IF(Personal_Development!D3335="","",Personal_Development!D3335)</f>
        <v/>
      </c>
      <c r="C3441" t="str">
        <f>IF(Personal_Development!E3335="","",Personal_Development!E3335)</f>
        <v/>
      </c>
      <c r="D3441" t="str">
        <f>IFERROR(VLOOKUP(B3441,Personal_Development!D:DL,113,FALSE),"")</f>
        <v/>
      </c>
      <c r="E3441" t="str">
        <f>IFERROR(VLOOKUP(B3441,Kaizen!D:X,21,FALSE),"")</f>
        <v/>
      </c>
      <c r="F3441" t="str">
        <f>IFERROR(VLOOKUP(B3441,'Safety Idea'!D:X,21,FALSE),"")</f>
        <v/>
      </c>
      <c r="G3441" t="str">
        <f>IFERROR(VLOOKUP(B3441,'Compulsory Training'!D:Z,23,FALSE),"")</f>
        <v/>
      </c>
      <c r="H3441" t="str">
        <f>IFERROR(VLOOKUP(B3441,Attendance!D:BQ,65,FALSE),"")</f>
        <v/>
      </c>
      <c r="I3441" t="str">
        <f>IFERROR(VLOOKUP(B3441,Misconduct!D:M,8,FALSE),"")</f>
        <v/>
      </c>
      <c r="J3441" t="str">
        <f>IFERROR(VLOOKUP(B3441,Misconduct!D:M,9,FALSE),"")</f>
        <v/>
      </c>
      <c r="K3441" t="str">
        <f>IFERROR(VLOOKUP(B3441,Misconduct!D:M,10,FALSE),"")</f>
        <v/>
      </c>
    </row>
    <row r="3442" spans="1:11">
      <c r="A3442" s="161" t="str">
        <f>IF(Personal_Development!C3336="","",Personal_Development!C3336)</f>
        <v/>
      </c>
      <c r="B3442" t="str">
        <f>IF(Personal_Development!D3336="","",Personal_Development!D3336)</f>
        <v/>
      </c>
      <c r="C3442" t="str">
        <f>IF(Personal_Development!E3336="","",Personal_Development!E3336)</f>
        <v/>
      </c>
      <c r="D3442" t="str">
        <f>IFERROR(VLOOKUP(B3442,Personal_Development!D:DL,113,FALSE),"")</f>
        <v/>
      </c>
      <c r="E3442" t="str">
        <f>IFERROR(VLOOKUP(B3442,Kaizen!D:X,21,FALSE),"")</f>
        <v/>
      </c>
      <c r="F3442" t="str">
        <f>IFERROR(VLOOKUP(B3442,'Safety Idea'!D:X,21,FALSE),"")</f>
        <v/>
      </c>
      <c r="G3442" t="str">
        <f>IFERROR(VLOOKUP(B3442,'Compulsory Training'!D:Z,23,FALSE),"")</f>
        <v/>
      </c>
      <c r="H3442" t="str">
        <f>IFERROR(VLOOKUP(B3442,Attendance!D:BQ,65,FALSE),"")</f>
        <v/>
      </c>
      <c r="I3442" t="str">
        <f>IFERROR(VLOOKUP(B3442,Misconduct!D:M,8,FALSE),"")</f>
        <v/>
      </c>
      <c r="J3442" t="str">
        <f>IFERROR(VLOOKUP(B3442,Misconduct!D:M,9,FALSE),"")</f>
        <v/>
      </c>
      <c r="K3442" t="str">
        <f>IFERROR(VLOOKUP(B3442,Misconduct!D:M,10,FALSE),"")</f>
        <v/>
      </c>
    </row>
    <row r="3443" spans="1:11">
      <c r="A3443" s="161" t="str">
        <f>IF(Personal_Development!C3337="","",Personal_Development!C3337)</f>
        <v/>
      </c>
      <c r="B3443" t="str">
        <f>IF(Personal_Development!D3337="","",Personal_Development!D3337)</f>
        <v/>
      </c>
      <c r="C3443" t="str">
        <f>IF(Personal_Development!E3337="","",Personal_Development!E3337)</f>
        <v/>
      </c>
      <c r="D3443" t="str">
        <f>IFERROR(VLOOKUP(B3443,Personal_Development!D:DL,113,FALSE),"")</f>
        <v/>
      </c>
      <c r="E3443" t="str">
        <f>IFERROR(VLOOKUP(B3443,Kaizen!D:X,21,FALSE),"")</f>
        <v/>
      </c>
      <c r="F3443" t="str">
        <f>IFERROR(VLOOKUP(B3443,'Safety Idea'!D:X,21,FALSE),"")</f>
        <v/>
      </c>
      <c r="G3443" t="str">
        <f>IFERROR(VLOOKUP(B3443,'Compulsory Training'!D:Z,23,FALSE),"")</f>
        <v/>
      </c>
      <c r="H3443" t="str">
        <f>IFERROR(VLOOKUP(B3443,Attendance!D:BQ,65,FALSE),"")</f>
        <v/>
      </c>
      <c r="I3443" t="str">
        <f>IFERROR(VLOOKUP(B3443,Misconduct!D:M,8,FALSE),"")</f>
        <v/>
      </c>
      <c r="J3443" t="str">
        <f>IFERROR(VLOOKUP(B3443,Misconduct!D:M,9,FALSE),"")</f>
        <v/>
      </c>
      <c r="K3443" t="str">
        <f>IFERROR(VLOOKUP(B3443,Misconduct!D:M,10,FALSE),"")</f>
        <v/>
      </c>
    </row>
    <row r="3444" spans="1:11">
      <c r="A3444" s="161" t="str">
        <f>IF(Personal_Development!C3338="","",Personal_Development!C3338)</f>
        <v/>
      </c>
      <c r="B3444" t="str">
        <f>IF(Personal_Development!D3338="","",Personal_Development!D3338)</f>
        <v/>
      </c>
      <c r="C3444" t="str">
        <f>IF(Personal_Development!E3338="","",Personal_Development!E3338)</f>
        <v/>
      </c>
      <c r="D3444" t="str">
        <f>IFERROR(VLOOKUP(B3444,Personal_Development!D:DL,113,FALSE),"")</f>
        <v/>
      </c>
      <c r="E3444" t="str">
        <f>IFERROR(VLOOKUP(B3444,Kaizen!D:X,21,FALSE),"")</f>
        <v/>
      </c>
      <c r="F3444" t="str">
        <f>IFERROR(VLOOKUP(B3444,'Safety Idea'!D:X,21,FALSE),"")</f>
        <v/>
      </c>
      <c r="G3444" t="str">
        <f>IFERROR(VLOOKUP(B3444,'Compulsory Training'!D:Z,23,FALSE),"")</f>
        <v/>
      </c>
      <c r="H3444" t="str">
        <f>IFERROR(VLOOKUP(B3444,Attendance!D:BQ,65,FALSE),"")</f>
        <v/>
      </c>
      <c r="I3444" t="str">
        <f>IFERROR(VLOOKUP(B3444,Misconduct!D:M,8,FALSE),"")</f>
        <v/>
      </c>
      <c r="J3444" t="str">
        <f>IFERROR(VLOOKUP(B3444,Misconduct!D:M,9,FALSE),"")</f>
        <v/>
      </c>
      <c r="K3444" t="str">
        <f>IFERROR(VLOOKUP(B3444,Misconduct!D:M,10,FALSE),"")</f>
        <v/>
      </c>
    </row>
    <row r="3445" spans="1:11">
      <c r="A3445" s="161" t="str">
        <f>IF(Personal_Development!C3339="","",Personal_Development!C3339)</f>
        <v/>
      </c>
      <c r="B3445" t="str">
        <f>IF(Personal_Development!D3339="","",Personal_Development!D3339)</f>
        <v/>
      </c>
      <c r="C3445" t="str">
        <f>IF(Personal_Development!E3339="","",Personal_Development!E3339)</f>
        <v/>
      </c>
      <c r="D3445" t="str">
        <f>IFERROR(VLOOKUP(B3445,Personal_Development!D:DL,113,FALSE),"")</f>
        <v/>
      </c>
      <c r="E3445" t="str">
        <f>IFERROR(VLOOKUP(B3445,Kaizen!D:X,21,FALSE),"")</f>
        <v/>
      </c>
      <c r="F3445" t="str">
        <f>IFERROR(VLOOKUP(B3445,'Safety Idea'!D:X,21,FALSE),"")</f>
        <v/>
      </c>
      <c r="G3445" t="str">
        <f>IFERROR(VLOOKUP(B3445,'Compulsory Training'!D:Z,23,FALSE),"")</f>
        <v/>
      </c>
      <c r="H3445" t="str">
        <f>IFERROR(VLOOKUP(B3445,Attendance!D:BQ,65,FALSE),"")</f>
        <v/>
      </c>
      <c r="I3445" t="str">
        <f>IFERROR(VLOOKUP(B3445,Misconduct!D:M,8,FALSE),"")</f>
        <v/>
      </c>
      <c r="J3445" t="str">
        <f>IFERROR(VLOOKUP(B3445,Misconduct!D:M,9,FALSE),"")</f>
        <v/>
      </c>
      <c r="K3445" t="str">
        <f>IFERROR(VLOOKUP(B3445,Misconduct!D:M,10,FALSE),"")</f>
        <v/>
      </c>
    </row>
    <row r="3446" spans="1:11">
      <c r="A3446" s="161" t="str">
        <f>IF(Personal_Development!C3340="","",Personal_Development!C3340)</f>
        <v/>
      </c>
      <c r="B3446" t="str">
        <f>IF(Personal_Development!D3340="","",Personal_Development!D3340)</f>
        <v/>
      </c>
      <c r="C3446" t="str">
        <f>IF(Personal_Development!E3340="","",Personal_Development!E3340)</f>
        <v/>
      </c>
      <c r="D3446" t="str">
        <f>IFERROR(VLOOKUP(B3446,Personal_Development!D:DL,113,FALSE),"")</f>
        <v/>
      </c>
      <c r="E3446" t="str">
        <f>IFERROR(VLOOKUP(B3446,Kaizen!D:X,21,FALSE),"")</f>
        <v/>
      </c>
      <c r="F3446" t="str">
        <f>IFERROR(VLOOKUP(B3446,'Safety Idea'!D:X,21,FALSE),"")</f>
        <v/>
      </c>
      <c r="G3446" t="str">
        <f>IFERROR(VLOOKUP(B3446,'Compulsory Training'!D:Z,23,FALSE),"")</f>
        <v/>
      </c>
      <c r="H3446" t="str">
        <f>IFERROR(VLOOKUP(B3446,Attendance!D:BQ,65,FALSE),"")</f>
        <v/>
      </c>
      <c r="I3446" t="str">
        <f>IFERROR(VLOOKUP(B3446,Misconduct!D:M,8,FALSE),"")</f>
        <v/>
      </c>
      <c r="J3446" t="str">
        <f>IFERROR(VLOOKUP(B3446,Misconduct!D:M,9,FALSE),"")</f>
        <v/>
      </c>
      <c r="K3446" t="str">
        <f>IFERROR(VLOOKUP(B3446,Misconduct!D:M,10,FALSE),"")</f>
        <v/>
      </c>
    </row>
    <row r="3447" spans="1:11">
      <c r="A3447" s="161" t="str">
        <f>IF(Personal_Development!C3341="","",Personal_Development!C3341)</f>
        <v/>
      </c>
      <c r="B3447" t="str">
        <f>IF(Personal_Development!D3341="","",Personal_Development!D3341)</f>
        <v/>
      </c>
      <c r="C3447" t="str">
        <f>IF(Personal_Development!E3341="","",Personal_Development!E3341)</f>
        <v/>
      </c>
      <c r="D3447" t="str">
        <f>IFERROR(VLOOKUP(B3447,Personal_Development!D:DL,113,FALSE),"")</f>
        <v/>
      </c>
      <c r="E3447" t="str">
        <f>IFERROR(VLOOKUP(B3447,Kaizen!D:X,21,FALSE),"")</f>
        <v/>
      </c>
      <c r="F3447" t="str">
        <f>IFERROR(VLOOKUP(B3447,'Safety Idea'!D:X,21,FALSE),"")</f>
        <v/>
      </c>
      <c r="G3447" t="str">
        <f>IFERROR(VLOOKUP(B3447,'Compulsory Training'!D:Z,23,FALSE),"")</f>
        <v/>
      </c>
      <c r="H3447" t="str">
        <f>IFERROR(VLOOKUP(B3447,Attendance!D:BQ,65,FALSE),"")</f>
        <v/>
      </c>
      <c r="I3447" t="str">
        <f>IFERROR(VLOOKUP(B3447,Misconduct!D:M,8,FALSE),"")</f>
        <v/>
      </c>
      <c r="J3447" t="str">
        <f>IFERROR(VLOOKUP(B3447,Misconduct!D:M,9,FALSE),"")</f>
        <v/>
      </c>
      <c r="K3447" t="str">
        <f>IFERROR(VLOOKUP(B3447,Misconduct!D:M,10,FALSE),"")</f>
        <v/>
      </c>
    </row>
    <row r="3448" spans="1:11">
      <c r="A3448" s="161" t="str">
        <f>IF(Personal_Development!C3342="","",Personal_Development!C3342)</f>
        <v/>
      </c>
      <c r="B3448" t="str">
        <f>IF(Personal_Development!D3342="","",Personal_Development!D3342)</f>
        <v/>
      </c>
      <c r="C3448" t="str">
        <f>IF(Personal_Development!E3342="","",Personal_Development!E3342)</f>
        <v/>
      </c>
      <c r="D3448" t="str">
        <f>IFERROR(VLOOKUP(B3448,Personal_Development!D:DL,113,FALSE),"")</f>
        <v/>
      </c>
      <c r="E3448" t="str">
        <f>IFERROR(VLOOKUP(B3448,Kaizen!D:X,21,FALSE),"")</f>
        <v/>
      </c>
      <c r="F3448" t="str">
        <f>IFERROR(VLOOKUP(B3448,'Safety Idea'!D:X,21,FALSE),"")</f>
        <v/>
      </c>
      <c r="G3448" t="str">
        <f>IFERROR(VLOOKUP(B3448,'Compulsory Training'!D:Z,23,FALSE),"")</f>
        <v/>
      </c>
      <c r="H3448" t="str">
        <f>IFERROR(VLOOKUP(B3448,Attendance!D:BQ,65,FALSE),"")</f>
        <v/>
      </c>
      <c r="I3448" t="str">
        <f>IFERROR(VLOOKUP(B3448,Misconduct!D:M,8,FALSE),"")</f>
        <v/>
      </c>
      <c r="J3448" t="str">
        <f>IFERROR(VLOOKUP(B3448,Misconduct!D:M,9,FALSE),"")</f>
        <v/>
      </c>
      <c r="K3448" t="str">
        <f>IFERROR(VLOOKUP(B3448,Misconduct!D:M,10,FALSE),"")</f>
        <v/>
      </c>
    </row>
    <row r="3449" spans="1:11">
      <c r="A3449" s="161" t="str">
        <f>IF(Personal_Development!C3343="","",Personal_Development!C3343)</f>
        <v/>
      </c>
      <c r="B3449" t="str">
        <f>IF(Personal_Development!D3343="","",Personal_Development!D3343)</f>
        <v/>
      </c>
      <c r="C3449" t="str">
        <f>IF(Personal_Development!E3343="","",Personal_Development!E3343)</f>
        <v/>
      </c>
      <c r="D3449" t="str">
        <f>IFERROR(VLOOKUP(B3449,Personal_Development!D:DL,113,FALSE),"")</f>
        <v/>
      </c>
      <c r="E3449" t="str">
        <f>IFERROR(VLOOKUP(B3449,Kaizen!D:X,21,FALSE),"")</f>
        <v/>
      </c>
      <c r="F3449" t="str">
        <f>IFERROR(VLOOKUP(B3449,'Safety Idea'!D:X,21,FALSE),"")</f>
        <v/>
      </c>
      <c r="G3449" t="str">
        <f>IFERROR(VLOOKUP(B3449,'Compulsory Training'!D:Z,23,FALSE),"")</f>
        <v/>
      </c>
      <c r="H3449" t="str">
        <f>IFERROR(VLOOKUP(B3449,Attendance!D:BQ,65,FALSE),"")</f>
        <v/>
      </c>
      <c r="I3449" t="str">
        <f>IFERROR(VLOOKUP(B3449,Misconduct!D:M,8,FALSE),"")</f>
        <v/>
      </c>
      <c r="J3449" t="str">
        <f>IFERROR(VLOOKUP(B3449,Misconduct!D:M,9,FALSE),"")</f>
        <v/>
      </c>
      <c r="K3449" t="str">
        <f>IFERROR(VLOOKUP(B3449,Misconduct!D:M,10,FALSE),"")</f>
        <v/>
      </c>
    </row>
    <row r="3450" spans="1:11">
      <c r="A3450" s="161" t="str">
        <f>IF(Personal_Development!C3344="","",Personal_Development!C3344)</f>
        <v/>
      </c>
      <c r="B3450" t="str">
        <f>IF(Personal_Development!D3344="","",Personal_Development!D3344)</f>
        <v/>
      </c>
      <c r="C3450" t="str">
        <f>IF(Personal_Development!E3344="","",Personal_Development!E3344)</f>
        <v/>
      </c>
      <c r="D3450" t="str">
        <f>IFERROR(VLOOKUP(B3450,Personal_Development!D:DL,113,FALSE),"")</f>
        <v/>
      </c>
      <c r="E3450" t="str">
        <f>IFERROR(VLOOKUP(B3450,Kaizen!D:X,21,FALSE),"")</f>
        <v/>
      </c>
      <c r="F3450" t="str">
        <f>IFERROR(VLOOKUP(B3450,'Safety Idea'!D:X,21,FALSE),"")</f>
        <v/>
      </c>
      <c r="G3450" t="str">
        <f>IFERROR(VLOOKUP(B3450,'Compulsory Training'!D:Z,23,FALSE),"")</f>
        <v/>
      </c>
      <c r="H3450" t="str">
        <f>IFERROR(VLOOKUP(B3450,Attendance!D:BQ,65,FALSE),"")</f>
        <v/>
      </c>
      <c r="I3450" t="str">
        <f>IFERROR(VLOOKUP(B3450,Misconduct!D:M,8,FALSE),"")</f>
        <v/>
      </c>
      <c r="J3450" t="str">
        <f>IFERROR(VLOOKUP(B3450,Misconduct!D:M,9,FALSE),"")</f>
        <v/>
      </c>
      <c r="K3450" t="str">
        <f>IFERROR(VLOOKUP(B3450,Misconduct!D:M,10,FALSE),"")</f>
        <v/>
      </c>
    </row>
    <row r="3451" spans="1:11">
      <c r="A3451" s="161" t="str">
        <f>IF(Personal_Development!C3345="","",Personal_Development!C3345)</f>
        <v/>
      </c>
      <c r="B3451" t="str">
        <f>IF(Personal_Development!D3345="","",Personal_Development!D3345)</f>
        <v/>
      </c>
      <c r="C3451" t="str">
        <f>IF(Personal_Development!E3345="","",Personal_Development!E3345)</f>
        <v/>
      </c>
      <c r="D3451" t="str">
        <f>IFERROR(VLOOKUP(B3451,Personal_Development!D:DL,113,FALSE),"")</f>
        <v/>
      </c>
      <c r="E3451" t="str">
        <f>IFERROR(VLOOKUP(B3451,Kaizen!D:X,21,FALSE),"")</f>
        <v/>
      </c>
      <c r="F3451" t="str">
        <f>IFERROR(VLOOKUP(B3451,'Safety Idea'!D:X,21,FALSE),"")</f>
        <v/>
      </c>
      <c r="G3451" t="str">
        <f>IFERROR(VLOOKUP(B3451,'Compulsory Training'!D:Z,23,FALSE),"")</f>
        <v/>
      </c>
      <c r="H3451" t="str">
        <f>IFERROR(VLOOKUP(B3451,Attendance!D:BQ,65,FALSE),"")</f>
        <v/>
      </c>
      <c r="I3451" t="str">
        <f>IFERROR(VLOOKUP(B3451,Misconduct!D:M,8,FALSE),"")</f>
        <v/>
      </c>
      <c r="J3451" t="str">
        <f>IFERROR(VLOOKUP(B3451,Misconduct!D:M,9,FALSE),"")</f>
        <v/>
      </c>
      <c r="K3451" t="str">
        <f>IFERROR(VLOOKUP(B3451,Misconduct!D:M,10,FALSE),"")</f>
        <v/>
      </c>
    </row>
    <row r="3452" spans="1:11">
      <c r="A3452" s="161" t="str">
        <f>IF(Personal_Development!C3346="","",Personal_Development!C3346)</f>
        <v/>
      </c>
      <c r="B3452" t="str">
        <f>IF(Personal_Development!D3346="","",Personal_Development!D3346)</f>
        <v/>
      </c>
      <c r="C3452" t="str">
        <f>IF(Personal_Development!E3346="","",Personal_Development!E3346)</f>
        <v/>
      </c>
      <c r="D3452" t="str">
        <f>IFERROR(VLOOKUP(B3452,Personal_Development!D:DL,113,FALSE),"")</f>
        <v/>
      </c>
      <c r="E3452" t="str">
        <f>IFERROR(VLOOKUP(B3452,Kaizen!D:X,21,FALSE),"")</f>
        <v/>
      </c>
      <c r="F3452" t="str">
        <f>IFERROR(VLOOKUP(B3452,'Safety Idea'!D:X,21,FALSE),"")</f>
        <v/>
      </c>
      <c r="G3452" t="str">
        <f>IFERROR(VLOOKUP(B3452,'Compulsory Training'!D:Z,23,FALSE),"")</f>
        <v/>
      </c>
      <c r="H3452" t="str">
        <f>IFERROR(VLOOKUP(B3452,Attendance!D:BQ,65,FALSE),"")</f>
        <v/>
      </c>
      <c r="I3452" t="str">
        <f>IFERROR(VLOOKUP(B3452,Misconduct!D:M,8,FALSE),"")</f>
        <v/>
      </c>
      <c r="J3452" t="str">
        <f>IFERROR(VLOOKUP(B3452,Misconduct!D:M,9,FALSE),"")</f>
        <v/>
      </c>
      <c r="K3452" t="str">
        <f>IFERROR(VLOOKUP(B3452,Misconduct!D:M,10,FALSE),"")</f>
        <v/>
      </c>
    </row>
    <row r="3453" spans="1:11">
      <c r="A3453" s="161" t="str">
        <f>IF(Personal_Development!C3347="","",Personal_Development!C3347)</f>
        <v/>
      </c>
      <c r="B3453" t="str">
        <f>IF(Personal_Development!D3347="","",Personal_Development!D3347)</f>
        <v/>
      </c>
      <c r="C3453" t="str">
        <f>IF(Personal_Development!E3347="","",Personal_Development!E3347)</f>
        <v/>
      </c>
      <c r="D3453" t="str">
        <f>IFERROR(VLOOKUP(B3453,Personal_Development!D:DL,113,FALSE),"")</f>
        <v/>
      </c>
      <c r="E3453" t="str">
        <f>IFERROR(VLOOKUP(B3453,Kaizen!D:X,21,FALSE),"")</f>
        <v/>
      </c>
      <c r="F3453" t="str">
        <f>IFERROR(VLOOKUP(B3453,'Safety Idea'!D:X,21,FALSE),"")</f>
        <v/>
      </c>
      <c r="G3453" t="str">
        <f>IFERROR(VLOOKUP(B3453,'Compulsory Training'!D:Z,23,FALSE),"")</f>
        <v/>
      </c>
      <c r="H3453" t="str">
        <f>IFERROR(VLOOKUP(B3453,Attendance!D:BQ,65,FALSE),"")</f>
        <v/>
      </c>
      <c r="I3453" t="str">
        <f>IFERROR(VLOOKUP(B3453,Misconduct!D:M,8,FALSE),"")</f>
        <v/>
      </c>
      <c r="J3453" t="str">
        <f>IFERROR(VLOOKUP(B3453,Misconduct!D:M,9,FALSE),"")</f>
        <v/>
      </c>
      <c r="K3453" t="str">
        <f>IFERROR(VLOOKUP(B3453,Misconduct!D:M,10,FALSE),"")</f>
        <v/>
      </c>
    </row>
    <row r="3454" spans="1:11">
      <c r="A3454" s="161" t="str">
        <f>IF(Personal_Development!C3348="","",Personal_Development!C3348)</f>
        <v/>
      </c>
      <c r="B3454" t="str">
        <f>IF(Personal_Development!D3348="","",Personal_Development!D3348)</f>
        <v/>
      </c>
      <c r="C3454" t="str">
        <f>IF(Personal_Development!E3348="","",Personal_Development!E3348)</f>
        <v/>
      </c>
      <c r="D3454" t="str">
        <f>IFERROR(VLOOKUP(B3454,Personal_Development!D:DL,113,FALSE),"")</f>
        <v/>
      </c>
      <c r="E3454" t="str">
        <f>IFERROR(VLOOKUP(B3454,Kaizen!D:X,21,FALSE),"")</f>
        <v/>
      </c>
      <c r="F3454" t="str">
        <f>IFERROR(VLOOKUP(B3454,'Safety Idea'!D:X,21,FALSE),"")</f>
        <v/>
      </c>
      <c r="G3454" t="str">
        <f>IFERROR(VLOOKUP(B3454,'Compulsory Training'!D:Z,23,FALSE),"")</f>
        <v/>
      </c>
      <c r="H3454" t="str">
        <f>IFERROR(VLOOKUP(B3454,Attendance!D:BQ,65,FALSE),"")</f>
        <v/>
      </c>
      <c r="I3454" t="str">
        <f>IFERROR(VLOOKUP(B3454,Misconduct!D:M,8,FALSE),"")</f>
        <v/>
      </c>
      <c r="J3454" t="str">
        <f>IFERROR(VLOOKUP(B3454,Misconduct!D:M,9,FALSE),"")</f>
        <v/>
      </c>
      <c r="K3454" t="str">
        <f>IFERROR(VLOOKUP(B3454,Misconduct!D:M,10,FALSE),"")</f>
        <v/>
      </c>
    </row>
    <row r="3455" spans="1:11">
      <c r="A3455" s="161" t="str">
        <f>IF(Personal_Development!C3349="","",Personal_Development!C3349)</f>
        <v/>
      </c>
      <c r="B3455" t="str">
        <f>IF(Personal_Development!D3349="","",Personal_Development!D3349)</f>
        <v/>
      </c>
      <c r="C3455" t="str">
        <f>IF(Personal_Development!E3349="","",Personal_Development!E3349)</f>
        <v/>
      </c>
      <c r="D3455" t="str">
        <f>IFERROR(VLOOKUP(B3455,Personal_Development!D:DL,113,FALSE),"")</f>
        <v/>
      </c>
      <c r="E3455" t="str">
        <f>IFERROR(VLOOKUP(B3455,Kaizen!D:X,21,FALSE),"")</f>
        <v/>
      </c>
      <c r="F3455" t="str">
        <f>IFERROR(VLOOKUP(B3455,'Safety Idea'!D:X,21,FALSE),"")</f>
        <v/>
      </c>
      <c r="G3455" t="str">
        <f>IFERROR(VLOOKUP(B3455,'Compulsory Training'!D:Z,23,FALSE),"")</f>
        <v/>
      </c>
      <c r="H3455" t="str">
        <f>IFERROR(VLOOKUP(B3455,Attendance!D:BQ,65,FALSE),"")</f>
        <v/>
      </c>
      <c r="I3455" t="str">
        <f>IFERROR(VLOOKUP(B3455,Misconduct!D:M,8,FALSE),"")</f>
        <v/>
      </c>
      <c r="J3455" t="str">
        <f>IFERROR(VLOOKUP(B3455,Misconduct!D:M,9,FALSE),"")</f>
        <v/>
      </c>
      <c r="K3455" t="str">
        <f>IFERROR(VLOOKUP(B3455,Misconduct!D:M,10,FALSE),"")</f>
        <v/>
      </c>
    </row>
    <row r="3456" spans="1:11">
      <c r="A3456" s="161" t="str">
        <f>IF(Personal_Development!C3350="","",Personal_Development!C3350)</f>
        <v/>
      </c>
      <c r="B3456" t="str">
        <f>IF(Personal_Development!D3350="","",Personal_Development!D3350)</f>
        <v/>
      </c>
      <c r="C3456" t="str">
        <f>IF(Personal_Development!E3350="","",Personal_Development!E3350)</f>
        <v/>
      </c>
      <c r="D3456" t="str">
        <f>IFERROR(VLOOKUP(B3456,Personal_Development!D:DL,113,FALSE),"")</f>
        <v/>
      </c>
      <c r="E3456" t="str">
        <f>IFERROR(VLOOKUP(B3456,Kaizen!D:X,21,FALSE),"")</f>
        <v/>
      </c>
      <c r="F3456" t="str">
        <f>IFERROR(VLOOKUP(B3456,'Safety Idea'!D:X,21,FALSE),"")</f>
        <v/>
      </c>
      <c r="G3456" t="str">
        <f>IFERROR(VLOOKUP(B3456,'Compulsory Training'!D:Z,23,FALSE),"")</f>
        <v/>
      </c>
      <c r="H3456" t="str">
        <f>IFERROR(VLOOKUP(B3456,Attendance!D:BQ,65,FALSE),"")</f>
        <v/>
      </c>
      <c r="I3456" t="str">
        <f>IFERROR(VLOOKUP(B3456,Misconduct!D:M,8,FALSE),"")</f>
        <v/>
      </c>
      <c r="J3456" t="str">
        <f>IFERROR(VLOOKUP(B3456,Misconduct!D:M,9,FALSE),"")</f>
        <v/>
      </c>
      <c r="K3456" t="str">
        <f>IFERROR(VLOOKUP(B3456,Misconduct!D:M,10,FALSE),"")</f>
        <v/>
      </c>
    </row>
    <row r="3457" spans="1:11">
      <c r="A3457" s="161" t="str">
        <f>IF(Personal_Development!C3351="","",Personal_Development!C3351)</f>
        <v/>
      </c>
      <c r="B3457" t="str">
        <f>IF(Personal_Development!D3351="","",Personal_Development!D3351)</f>
        <v/>
      </c>
      <c r="C3457" t="str">
        <f>IF(Personal_Development!E3351="","",Personal_Development!E3351)</f>
        <v/>
      </c>
      <c r="D3457" t="str">
        <f>IFERROR(VLOOKUP(B3457,Personal_Development!D:DL,113,FALSE),"")</f>
        <v/>
      </c>
      <c r="E3457" t="str">
        <f>IFERROR(VLOOKUP(B3457,Kaizen!D:X,21,FALSE),"")</f>
        <v/>
      </c>
      <c r="F3457" t="str">
        <f>IFERROR(VLOOKUP(B3457,'Safety Idea'!D:X,21,FALSE),"")</f>
        <v/>
      </c>
      <c r="G3457" t="str">
        <f>IFERROR(VLOOKUP(B3457,'Compulsory Training'!D:Z,23,FALSE),"")</f>
        <v/>
      </c>
      <c r="H3457" t="str">
        <f>IFERROR(VLOOKUP(B3457,Attendance!D:BQ,65,FALSE),"")</f>
        <v/>
      </c>
      <c r="I3457" t="str">
        <f>IFERROR(VLOOKUP(B3457,Misconduct!D:M,8,FALSE),"")</f>
        <v/>
      </c>
      <c r="J3457" t="str">
        <f>IFERROR(VLOOKUP(B3457,Misconduct!D:M,9,FALSE),"")</f>
        <v/>
      </c>
      <c r="K3457" t="str">
        <f>IFERROR(VLOOKUP(B3457,Misconduct!D:M,10,FALSE),"")</f>
        <v/>
      </c>
    </row>
    <row r="3458" spans="1:11">
      <c r="A3458" s="161" t="str">
        <f>IF(Personal_Development!C3352="","",Personal_Development!C3352)</f>
        <v/>
      </c>
      <c r="B3458" t="str">
        <f>IF(Personal_Development!D3352="","",Personal_Development!D3352)</f>
        <v/>
      </c>
      <c r="C3458" t="str">
        <f>IF(Personal_Development!E3352="","",Personal_Development!E3352)</f>
        <v/>
      </c>
      <c r="D3458" t="str">
        <f>IFERROR(VLOOKUP(B3458,Personal_Development!D:DL,113,FALSE),"")</f>
        <v/>
      </c>
      <c r="E3458" t="str">
        <f>IFERROR(VLOOKUP(B3458,Kaizen!D:X,21,FALSE),"")</f>
        <v/>
      </c>
      <c r="F3458" t="str">
        <f>IFERROR(VLOOKUP(B3458,'Safety Idea'!D:X,21,FALSE),"")</f>
        <v/>
      </c>
      <c r="G3458" t="str">
        <f>IFERROR(VLOOKUP(B3458,'Compulsory Training'!D:Z,23,FALSE),"")</f>
        <v/>
      </c>
      <c r="H3458" t="str">
        <f>IFERROR(VLOOKUP(B3458,Attendance!D:BQ,65,FALSE),"")</f>
        <v/>
      </c>
      <c r="I3458" t="str">
        <f>IFERROR(VLOOKUP(B3458,Misconduct!D:M,8,FALSE),"")</f>
        <v/>
      </c>
      <c r="J3458" t="str">
        <f>IFERROR(VLOOKUP(B3458,Misconduct!D:M,9,FALSE),"")</f>
        <v/>
      </c>
      <c r="K3458" t="str">
        <f>IFERROR(VLOOKUP(B3458,Misconduct!D:M,10,FALSE),"")</f>
        <v/>
      </c>
    </row>
    <row r="3459" spans="1:11">
      <c r="A3459" s="161" t="str">
        <f>IF(Personal_Development!C3353="","",Personal_Development!C3353)</f>
        <v/>
      </c>
      <c r="B3459" t="str">
        <f>IF(Personal_Development!D3353="","",Personal_Development!D3353)</f>
        <v/>
      </c>
      <c r="C3459" t="str">
        <f>IF(Personal_Development!E3353="","",Personal_Development!E3353)</f>
        <v/>
      </c>
      <c r="D3459" t="str">
        <f>IFERROR(VLOOKUP(B3459,Personal_Development!D:DL,113,FALSE),"")</f>
        <v/>
      </c>
      <c r="E3459" t="str">
        <f>IFERROR(VLOOKUP(B3459,Kaizen!D:X,21,FALSE),"")</f>
        <v/>
      </c>
      <c r="F3459" t="str">
        <f>IFERROR(VLOOKUP(B3459,'Safety Idea'!D:X,21,FALSE),"")</f>
        <v/>
      </c>
      <c r="G3459" t="str">
        <f>IFERROR(VLOOKUP(B3459,'Compulsory Training'!D:Z,23,FALSE),"")</f>
        <v/>
      </c>
      <c r="H3459" t="str">
        <f>IFERROR(VLOOKUP(B3459,Attendance!D:BQ,65,FALSE),"")</f>
        <v/>
      </c>
      <c r="I3459" t="str">
        <f>IFERROR(VLOOKUP(B3459,Misconduct!D:M,8,FALSE),"")</f>
        <v/>
      </c>
      <c r="J3459" t="str">
        <f>IFERROR(VLOOKUP(B3459,Misconduct!D:M,9,FALSE),"")</f>
        <v/>
      </c>
      <c r="K3459" t="str">
        <f>IFERROR(VLOOKUP(B3459,Misconduct!D:M,10,FALSE),"")</f>
        <v/>
      </c>
    </row>
    <row r="3460" spans="1:11">
      <c r="A3460" s="161" t="str">
        <f>IF(Personal_Development!C3354="","",Personal_Development!C3354)</f>
        <v/>
      </c>
      <c r="B3460" t="str">
        <f>IF(Personal_Development!D3354="","",Personal_Development!D3354)</f>
        <v/>
      </c>
      <c r="C3460" t="str">
        <f>IF(Personal_Development!E3354="","",Personal_Development!E3354)</f>
        <v/>
      </c>
      <c r="D3460" t="str">
        <f>IFERROR(VLOOKUP(B3460,Personal_Development!D:DL,113,FALSE),"")</f>
        <v/>
      </c>
      <c r="E3460" t="str">
        <f>IFERROR(VLOOKUP(B3460,Kaizen!D:X,21,FALSE),"")</f>
        <v/>
      </c>
      <c r="F3460" t="str">
        <f>IFERROR(VLOOKUP(B3460,'Safety Idea'!D:X,21,FALSE),"")</f>
        <v/>
      </c>
      <c r="G3460" t="str">
        <f>IFERROR(VLOOKUP(B3460,'Compulsory Training'!D:Z,23,FALSE),"")</f>
        <v/>
      </c>
      <c r="H3460" t="str">
        <f>IFERROR(VLOOKUP(B3460,Attendance!D:BQ,65,FALSE),"")</f>
        <v/>
      </c>
      <c r="I3460" t="str">
        <f>IFERROR(VLOOKUP(B3460,Misconduct!D:M,8,FALSE),"")</f>
        <v/>
      </c>
      <c r="J3460" t="str">
        <f>IFERROR(VLOOKUP(B3460,Misconduct!D:M,9,FALSE),"")</f>
        <v/>
      </c>
      <c r="K3460" t="str">
        <f>IFERROR(VLOOKUP(B3460,Misconduct!D:M,10,FALSE),"")</f>
        <v/>
      </c>
    </row>
    <row r="3461" spans="1:11">
      <c r="A3461" s="161" t="str">
        <f>IF(Personal_Development!C3355="","",Personal_Development!C3355)</f>
        <v/>
      </c>
      <c r="B3461" t="str">
        <f>IF(Personal_Development!D3355="","",Personal_Development!D3355)</f>
        <v/>
      </c>
      <c r="C3461" t="str">
        <f>IF(Personal_Development!E3355="","",Personal_Development!E3355)</f>
        <v/>
      </c>
      <c r="D3461" t="str">
        <f>IFERROR(VLOOKUP(B3461,Personal_Development!D:DL,113,FALSE),"")</f>
        <v/>
      </c>
      <c r="E3461" t="str">
        <f>IFERROR(VLOOKUP(B3461,Kaizen!D:X,21,FALSE),"")</f>
        <v/>
      </c>
      <c r="F3461" t="str">
        <f>IFERROR(VLOOKUP(B3461,'Safety Idea'!D:X,21,FALSE),"")</f>
        <v/>
      </c>
      <c r="G3461" t="str">
        <f>IFERROR(VLOOKUP(B3461,'Compulsory Training'!D:Z,23,FALSE),"")</f>
        <v/>
      </c>
      <c r="H3461" t="str">
        <f>IFERROR(VLOOKUP(B3461,Attendance!D:BQ,65,FALSE),"")</f>
        <v/>
      </c>
      <c r="I3461" t="str">
        <f>IFERROR(VLOOKUP(B3461,Misconduct!D:M,8,FALSE),"")</f>
        <v/>
      </c>
      <c r="J3461" t="str">
        <f>IFERROR(VLOOKUP(B3461,Misconduct!D:M,9,FALSE),"")</f>
        <v/>
      </c>
      <c r="K3461" t="str">
        <f>IFERROR(VLOOKUP(B3461,Misconduct!D:M,10,FALSE),"")</f>
        <v/>
      </c>
    </row>
    <row r="3462" spans="1:11">
      <c r="A3462" s="161" t="str">
        <f>IF(Personal_Development!C3356="","",Personal_Development!C3356)</f>
        <v/>
      </c>
      <c r="B3462" t="str">
        <f>IF(Personal_Development!D3356="","",Personal_Development!D3356)</f>
        <v/>
      </c>
      <c r="C3462" t="str">
        <f>IF(Personal_Development!E3356="","",Personal_Development!E3356)</f>
        <v/>
      </c>
      <c r="D3462" t="str">
        <f>IFERROR(VLOOKUP(B3462,Personal_Development!D:DL,113,FALSE),"")</f>
        <v/>
      </c>
      <c r="E3462" t="str">
        <f>IFERROR(VLOOKUP(B3462,Kaizen!D:X,21,FALSE),"")</f>
        <v/>
      </c>
      <c r="F3462" t="str">
        <f>IFERROR(VLOOKUP(B3462,'Safety Idea'!D:X,21,FALSE),"")</f>
        <v/>
      </c>
      <c r="G3462" t="str">
        <f>IFERROR(VLOOKUP(B3462,'Compulsory Training'!D:Z,23,FALSE),"")</f>
        <v/>
      </c>
      <c r="H3462" t="str">
        <f>IFERROR(VLOOKUP(B3462,Attendance!D:BQ,65,FALSE),"")</f>
        <v/>
      </c>
      <c r="I3462" t="str">
        <f>IFERROR(VLOOKUP(B3462,Misconduct!D:M,8,FALSE),"")</f>
        <v/>
      </c>
      <c r="J3462" t="str">
        <f>IFERROR(VLOOKUP(B3462,Misconduct!D:M,9,FALSE),"")</f>
        <v/>
      </c>
      <c r="K3462" t="str">
        <f>IFERROR(VLOOKUP(B3462,Misconduct!D:M,10,FALSE),"")</f>
        <v/>
      </c>
    </row>
    <row r="3463" spans="1:11">
      <c r="A3463" s="161" t="str">
        <f>IF(Personal_Development!C3357="","",Personal_Development!C3357)</f>
        <v/>
      </c>
      <c r="B3463" t="str">
        <f>IF(Personal_Development!D3357="","",Personal_Development!D3357)</f>
        <v/>
      </c>
      <c r="C3463" t="str">
        <f>IF(Personal_Development!E3357="","",Personal_Development!E3357)</f>
        <v/>
      </c>
      <c r="D3463" t="str">
        <f>IFERROR(VLOOKUP(B3463,Personal_Development!D:DL,113,FALSE),"")</f>
        <v/>
      </c>
      <c r="E3463" t="str">
        <f>IFERROR(VLOOKUP(B3463,Kaizen!D:X,21,FALSE),"")</f>
        <v/>
      </c>
      <c r="F3463" t="str">
        <f>IFERROR(VLOOKUP(B3463,'Safety Idea'!D:X,21,FALSE),"")</f>
        <v/>
      </c>
      <c r="G3463" t="str">
        <f>IFERROR(VLOOKUP(B3463,'Compulsory Training'!D:Z,23,FALSE),"")</f>
        <v/>
      </c>
      <c r="H3463" t="str">
        <f>IFERROR(VLOOKUP(B3463,Attendance!D:BQ,65,FALSE),"")</f>
        <v/>
      </c>
      <c r="I3463" t="str">
        <f>IFERROR(VLOOKUP(B3463,Misconduct!D:M,8,FALSE),"")</f>
        <v/>
      </c>
      <c r="J3463" t="str">
        <f>IFERROR(VLOOKUP(B3463,Misconduct!D:M,9,FALSE),"")</f>
        <v/>
      </c>
      <c r="K3463" t="str">
        <f>IFERROR(VLOOKUP(B3463,Misconduct!D:M,10,FALSE),"")</f>
        <v/>
      </c>
    </row>
    <row r="3464" spans="1:11">
      <c r="A3464" s="161" t="str">
        <f>IF(Personal_Development!C3358="","",Personal_Development!C3358)</f>
        <v/>
      </c>
      <c r="B3464" t="str">
        <f>IF(Personal_Development!D3358="","",Personal_Development!D3358)</f>
        <v/>
      </c>
      <c r="C3464" t="str">
        <f>IF(Personal_Development!E3358="","",Personal_Development!E3358)</f>
        <v/>
      </c>
      <c r="D3464" t="str">
        <f>IFERROR(VLOOKUP(B3464,Personal_Development!D:DL,113,FALSE),"")</f>
        <v/>
      </c>
      <c r="E3464" t="str">
        <f>IFERROR(VLOOKUP(B3464,Kaizen!D:X,21,FALSE),"")</f>
        <v/>
      </c>
      <c r="F3464" t="str">
        <f>IFERROR(VLOOKUP(B3464,'Safety Idea'!D:X,21,FALSE),"")</f>
        <v/>
      </c>
      <c r="G3464" t="str">
        <f>IFERROR(VLOOKUP(B3464,'Compulsory Training'!D:Z,23,FALSE),"")</f>
        <v/>
      </c>
      <c r="H3464" t="str">
        <f>IFERROR(VLOOKUP(B3464,Attendance!D:BQ,65,FALSE),"")</f>
        <v/>
      </c>
      <c r="I3464" t="str">
        <f>IFERROR(VLOOKUP(B3464,Misconduct!D:M,8,FALSE),"")</f>
        <v/>
      </c>
      <c r="J3464" t="str">
        <f>IFERROR(VLOOKUP(B3464,Misconduct!D:M,9,FALSE),"")</f>
        <v/>
      </c>
      <c r="K3464" t="str">
        <f>IFERROR(VLOOKUP(B3464,Misconduct!D:M,10,FALSE),"")</f>
        <v/>
      </c>
    </row>
    <row r="3465" spans="1:11">
      <c r="A3465" s="161" t="str">
        <f>IF(Personal_Development!C3359="","",Personal_Development!C3359)</f>
        <v/>
      </c>
      <c r="B3465" t="str">
        <f>IF(Personal_Development!D3359="","",Personal_Development!D3359)</f>
        <v/>
      </c>
      <c r="C3465" t="str">
        <f>IF(Personal_Development!E3359="","",Personal_Development!E3359)</f>
        <v/>
      </c>
      <c r="D3465" t="str">
        <f>IFERROR(VLOOKUP(B3465,Personal_Development!D:DL,113,FALSE),"")</f>
        <v/>
      </c>
      <c r="E3465" t="str">
        <f>IFERROR(VLOOKUP(B3465,Kaizen!D:X,21,FALSE),"")</f>
        <v/>
      </c>
      <c r="F3465" t="str">
        <f>IFERROR(VLOOKUP(B3465,'Safety Idea'!D:X,21,FALSE),"")</f>
        <v/>
      </c>
      <c r="G3465" t="str">
        <f>IFERROR(VLOOKUP(B3465,'Compulsory Training'!D:Z,23,FALSE),"")</f>
        <v/>
      </c>
      <c r="H3465" t="str">
        <f>IFERROR(VLOOKUP(B3465,Attendance!D:BQ,65,FALSE),"")</f>
        <v/>
      </c>
      <c r="I3465" t="str">
        <f>IFERROR(VLOOKUP(B3465,Misconduct!D:M,8,FALSE),"")</f>
        <v/>
      </c>
      <c r="J3465" t="str">
        <f>IFERROR(VLOOKUP(B3465,Misconduct!D:M,9,FALSE),"")</f>
        <v/>
      </c>
      <c r="K3465" t="str">
        <f>IFERROR(VLOOKUP(B3465,Misconduct!D:M,10,FALSE),"")</f>
        <v/>
      </c>
    </row>
    <row r="3466" spans="1:11">
      <c r="A3466" s="161" t="str">
        <f>IF(Personal_Development!C3360="","",Personal_Development!C3360)</f>
        <v/>
      </c>
      <c r="B3466" t="str">
        <f>IF(Personal_Development!D3360="","",Personal_Development!D3360)</f>
        <v/>
      </c>
      <c r="C3466" t="str">
        <f>IF(Personal_Development!E3360="","",Personal_Development!E3360)</f>
        <v/>
      </c>
      <c r="D3466" t="str">
        <f>IFERROR(VLOOKUP(B3466,Personal_Development!D:DL,113,FALSE),"")</f>
        <v/>
      </c>
      <c r="E3466" t="str">
        <f>IFERROR(VLOOKUP(B3466,Kaizen!D:X,21,FALSE),"")</f>
        <v/>
      </c>
      <c r="F3466" t="str">
        <f>IFERROR(VLOOKUP(B3466,'Safety Idea'!D:X,21,FALSE),"")</f>
        <v/>
      </c>
      <c r="G3466" t="str">
        <f>IFERROR(VLOOKUP(B3466,'Compulsory Training'!D:Z,23,FALSE),"")</f>
        <v/>
      </c>
      <c r="H3466" t="str">
        <f>IFERROR(VLOOKUP(B3466,Attendance!D:BQ,65,FALSE),"")</f>
        <v/>
      </c>
      <c r="I3466" t="str">
        <f>IFERROR(VLOOKUP(B3466,Misconduct!D:M,8,FALSE),"")</f>
        <v/>
      </c>
      <c r="J3466" t="str">
        <f>IFERROR(VLOOKUP(B3466,Misconduct!D:M,9,FALSE),"")</f>
        <v/>
      </c>
      <c r="K3466" t="str">
        <f>IFERROR(VLOOKUP(B3466,Misconduct!D:M,10,FALSE),"")</f>
        <v/>
      </c>
    </row>
    <row r="3467" spans="1:11">
      <c r="A3467" s="161" t="str">
        <f>IF(Personal_Development!C3361="","",Personal_Development!C3361)</f>
        <v/>
      </c>
      <c r="B3467" t="str">
        <f>IF(Personal_Development!D3361="","",Personal_Development!D3361)</f>
        <v/>
      </c>
      <c r="C3467" t="str">
        <f>IF(Personal_Development!E3361="","",Personal_Development!E3361)</f>
        <v/>
      </c>
      <c r="D3467" t="str">
        <f>IFERROR(VLOOKUP(B3467,Personal_Development!D:DL,113,FALSE),"")</f>
        <v/>
      </c>
      <c r="E3467" t="str">
        <f>IFERROR(VLOOKUP(B3467,Kaizen!D:X,21,FALSE),"")</f>
        <v/>
      </c>
      <c r="F3467" t="str">
        <f>IFERROR(VLOOKUP(B3467,'Safety Idea'!D:X,21,FALSE),"")</f>
        <v/>
      </c>
      <c r="G3467" t="str">
        <f>IFERROR(VLOOKUP(B3467,'Compulsory Training'!D:Z,23,FALSE),"")</f>
        <v/>
      </c>
      <c r="H3467" t="str">
        <f>IFERROR(VLOOKUP(B3467,Attendance!D:BQ,65,FALSE),"")</f>
        <v/>
      </c>
      <c r="I3467" t="str">
        <f>IFERROR(VLOOKUP(B3467,Misconduct!D:M,8,FALSE),"")</f>
        <v/>
      </c>
      <c r="J3467" t="str">
        <f>IFERROR(VLOOKUP(B3467,Misconduct!D:M,9,FALSE),"")</f>
        <v/>
      </c>
      <c r="K3467" t="str">
        <f>IFERROR(VLOOKUP(B3467,Misconduct!D:M,10,FALSE),"")</f>
        <v/>
      </c>
    </row>
    <row r="3468" spans="1:11">
      <c r="A3468" s="161" t="str">
        <f>IF(Personal_Development!C3362="","",Personal_Development!C3362)</f>
        <v/>
      </c>
      <c r="B3468" t="str">
        <f>IF(Personal_Development!D3362="","",Personal_Development!D3362)</f>
        <v/>
      </c>
      <c r="C3468" t="str">
        <f>IF(Personal_Development!E3362="","",Personal_Development!E3362)</f>
        <v/>
      </c>
      <c r="D3468" t="str">
        <f>IFERROR(VLOOKUP(B3468,Personal_Development!D:DL,113,FALSE),"")</f>
        <v/>
      </c>
      <c r="E3468" t="str">
        <f>IFERROR(VLOOKUP(B3468,Kaizen!D:X,21,FALSE),"")</f>
        <v/>
      </c>
      <c r="F3468" t="str">
        <f>IFERROR(VLOOKUP(B3468,'Safety Idea'!D:X,21,FALSE),"")</f>
        <v/>
      </c>
      <c r="G3468" t="str">
        <f>IFERROR(VLOOKUP(B3468,'Compulsory Training'!D:Z,23,FALSE),"")</f>
        <v/>
      </c>
      <c r="H3468" t="str">
        <f>IFERROR(VLOOKUP(B3468,Attendance!D:BQ,65,FALSE),"")</f>
        <v/>
      </c>
      <c r="I3468" t="str">
        <f>IFERROR(VLOOKUP(B3468,Misconduct!D:M,8,FALSE),"")</f>
        <v/>
      </c>
      <c r="J3468" t="str">
        <f>IFERROR(VLOOKUP(B3468,Misconduct!D:M,9,FALSE),"")</f>
        <v/>
      </c>
      <c r="K3468" t="str">
        <f>IFERROR(VLOOKUP(B3468,Misconduct!D:M,10,FALSE),"")</f>
        <v/>
      </c>
    </row>
    <row r="3469" spans="1:11">
      <c r="A3469" s="161" t="str">
        <f>IF(Personal_Development!C3363="","",Personal_Development!C3363)</f>
        <v/>
      </c>
      <c r="B3469" t="str">
        <f>IF(Personal_Development!D3363="","",Personal_Development!D3363)</f>
        <v/>
      </c>
      <c r="C3469" t="str">
        <f>IF(Personal_Development!E3363="","",Personal_Development!E3363)</f>
        <v/>
      </c>
      <c r="D3469" t="str">
        <f>IFERROR(VLOOKUP(B3469,Personal_Development!D:DL,113,FALSE),"")</f>
        <v/>
      </c>
      <c r="E3469" t="str">
        <f>IFERROR(VLOOKUP(B3469,Kaizen!D:X,21,FALSE),"")</f>
        <v/>
      </c>
      <c r="F3469" t="str">
        <f>IFERROR(VLOOKUP(B3469,'Safety Idea'!D:X,21,FALSE),"")</f>
        <v/>
      </c>
      <c r="G3469" t="str">
        <f>IFERROR(VLOOKUP(B3469,'Compulsory Training'!D:Z,23,FALSE),"")</f>
        <v/>
      </c>
      <c r="H3469" t="str">
        <f>IFERROR(VLOOKUP(B3469,Attendance!D:BQ,65,FALSE),"")</f>
        <v/>
      </c>
      <c r="I3469" t="str">
        <f>IFERROR(VLOOKUP(B3469,Misconduct!D:M,8,FALSE),"")</f>
        <v/>
      </c>
      <c r="J3469" t="str">
        <f>IFERROR(VLOOKUP(B3469,Misconduct!D:M,9,FALSE),"")</f>
        <v/>
      </c>
      <c r="K3469" t="str">
        <f>IFERROR(VLOOKUP(B3469,Misconduct!D:M,10,FALSE),"")</f>
        <v/>
      </c>
    </row>
    <row r="3470" spans="1:11">
      <c r="A3470" s="161" t="str">
        <f>IF(Personal_Development!C3364="","",Personal_Development!C3364)</f>
        <v/>
      </c>
      <c r="B3470" t="str">
        <f>IF(Personal_Development!D3364="","",Personal_Development!D3364)</f>
        <v/>
      </c>
      <c r="C3470" t="str">
        <f>IF(Personal_Development!E3364="","",Personal_Development!E3364)</f>
        <v/>
      </c>
      <c r="D3470" t="str">
        <f>IFERROR(VLOOKUP(B3470,Personal_Development!D:DL,113,FALSE),"")</f>
        <v/>
      </c>
      <c r="E3470" t="str">
        <f>IFERROR(VLOOKUP(B3470,Kaizen!D:X,21,FALSE),"")</f>
        <v/>
      </c>
      <c r="F3470" t="str">
        <f>IFERROR(VLOOKUP(B3470,'Safety Idea'!D:X,21,FALSE),"")</f>
        <v/>
      </c>
      <c r="G3470" t="str">
        <f>IFERROR(VLOOKUP(B3470,'Compulsory Training'!D:Z,23,FALSE),"")</f>
        <v/>
      </c>
      <c r="H3470" t="str">
        <f>IFERROR(VLOOKUP(B3470,Attendance!D:BQ,65,FALSE),"")</f>
        <v/>
      </c>
      <c r="I3470" t="str">
        <f>IFERROR(VLOOKUP(B3470,Misconduct!D:M,8,FALSE),"")</f>
        <v/>
      </c>
      <c r="J3470" t="str">
        <f>IFERROR(VLOOKUP(B3470,Misconduct!D:M,9,FALSE),"")</f>
        <v/>
      </c>
      <c r="K3470" t="str">
        <f>IFERROR(VLOOKUP(B3470,Misconduct!D:M,10,FALSE),"")</f>
        <v/>
      </c>
    </row>
    <row r="3471" spans="1:11">
      <c r="A3471" s="161" t="str">
        <f>IF(Personal_Development!C3365="","",Personal_Development!C3365)</f>
        <v/>
      </c>
      <c r="B3471" t="str">
        <f>IF(Personal_Development!D3365="","",Personal_Development!D3365)</f>
        <v/>
      </c>
      <c r="C3471" t="str">
        <f>IF(Personal_Development!E3365="","",Personal_Development!E3365)</f>
        <v/>
      </c>
      <c r="D3471" t="str">
        <f>IFERROR(VLOOKUP(B3471,Personal_Development!D:DL,113,FALSE),"")</f>
        <v/>
      </c>
      <c r="E3471" t="str">
        <f>IFERROR(VLOOKUP(B3471,Kaizen!D:X,21,FALSE),"")</f>
        <v/>
      </c>
      <c r="F3471" t="str">
        <f>IFERROR(VLOOKUP(B3471,'Safety Idea'!D:X,21,FALSE),"")</f>
        <v/>
      </c>
      <c r="G3471" t="str">
        <f>IFERROR(VLOOKUP(B3471,'Compulsory Training'!D:Z,23,FALSE),"")</f>
        <v/>
      </c>
      <c r="H3471" t="str">
        <f>IFERROR(VLOOKUP(B3471,Attendance!D:BQ,65,FALSE),"")</f>
        <v/>
      </c>
      <c r="I3471" t="str">
        <f>IFERROR(VLOOKUP(B3471,Misconduct!D:M,8,FALSE),"")</f>
        <v/>
      </c>
      <c r="J3471" t="str">
        <f>IFERROR(VLOOKUP(B3471,Misconduct!D:M,9,FALSE),"")</f>
        <v/>
      </c>
      <c r="K3471" t="str">
        <f>IFERROR(VLOOKUP(B3471,Misconduct!D:M,10,FALSE),"")</f>
        <v/>
      </c>
    </row>
    <row r="3472" spans="1:11">
      <c r="A3472" s="161" t="str">
        <f>IF(Personal_Development!C3366="","",Personal_Development!C3366)</f>
        <v/>
      </c>
      <c r="B3472" t="str">
        <f>IF(Personal_Development!D3366="","",Personal_Development!D3366)</f>
        <v/>
      </c>
      <c r="C3472" t="str">
        <f>IF(Personal_Development!E3366="","",Personal_Development!E3366)</f>
        <v/>
      </c>
      <c r="D3472" t="str">
        <f>IFERROR(VLOOKUP(B3472,Personal_Development!D:DL,113,FALSE),"")</f>
        <v/>
      </c>
      <c r="E3472" t="str">
        <f>IFERROR(VLOOKUP(B3472,Kaizen!D:X,21,FALSE),"")</f>
        <v/>
      </c>
      <c r="F3472" t="str">
        <f>IFERROR(VLOOKUP(B3472,'Safety Idea'!D:X,21,FALSE),"")</f>
        <v/>
      </c>
      <c r="G3472" t="str">
        <f>IFERROR(VLOOKUP(B3472,'Compulsory Training'!D:Z,23,FALSE),"")</f>
        <v/>
      </c>
      <c r="H3472" t="str">
        <f>IFERROR(VLOOKUP(B3472,Attendance!D:BQ,65,FALSE),"")</f>
        <v/>
      </c>
      <c r="I3472" t="str">
        <f>IFERROR(VLOOKUP(B3472,Misconduct!D:M,8,FALSE),"")</f>
        <v/>
      </c>
      <c r="J3472" t="str">
        <f>IFERROR(VLOOKUP(B3472,Misconduct!D:M,9,FALSE),"")</f>
        <v/>
      </c>
      <c r="K3472" t="str">
        <f>IFERROR(VLOOKUP(B3472,Misconduct!D:M,10,FALSE),"")</f>
        <v/>
      </c>
    </row>
    <row r="3473" spans="1:11">
      <c r="A3473" s="161" t="str">
        <f>IF(Personal_Development!C3367="","",Personal_Development!C3367)</f>
        <v/>
      </c>
      <c r="B3473" t="str">
        <f>IF(Personal_Development!D3367="","",Personal_Development!D3367)</f>
        <v/>
      </c>
      <c r="C3473" t="str">
        <f>IF(Personal_Development!E3367="","",Personal_Development!E3367)</f>
        <v/>
      </c>
      <c r="D3473" t="str">
        <f>IFERROR(VLOOKUP(B3473,Personal_Development!D:DL,113,FALSE),"")</f>
        <v/>
      </c>
      <c r="E3473" t="str">
        <f>IFERROR(VLOOKUP(B3473,Kaizen!D:X,21,FALSE),"")</f>
        <v/>
      </c>
      <c r="F3473" t="str">
        <f>IFERROR(VLOOKUP(B3473,'Safety Idea'!D:X,21,FALSE),"")</f>
        <v/>
      </c>
      <c r="G3473" t="str">
        <f>IFERROR(VLOOKUP(B3473,'Compulsory Training'!D:Z,23,FALSE),"")</f>
        <v/>
      </c>
      <c r="H3473" t="str">
        <f>IFERROR(VLOOKUP(B3473,Attendance!D:BQ,65,FALSE),"")</f>
        <v/>
      </c>
      <c r="I3473" t="str">
        <f>IFERROR(VLOOKUP(B3473,Misconduct!D:M,8,FALSE),"")</f>
        <v/>
      </c>
      <c r="J3473" t="str">
        <f>IFERROR(VLOOKUP(B3473,Misconduct!D:M,9,FALSE),"")</f>
        <v/>
      </c>
      <c r="K3473" t="str">
        <f>IFERROR(VLOOKUP(B3473,Misconduct!D:M,10,FALSE),"")</f>
        <v/>
      </c>
    </row>
    <row r="3474" spans="1:11">
      <c r="A3474" s="161" t="str">
        <f>IF(Personal_Development!C3368="","",Personal_Development!C3368)</f>
        <v/>
      </c>
      <c r="B3474" t="str">
        <f>IF(Personal_Development!D3368="","",Personal_Development!D3368)</f>
        <v/>
      </c>
      <c r="C3474" t="str">
        <f>IF(Personal_Development!E3368="","",Personal_Development!E3368)</f>
        <v/>
      </c>
      <c r="D3474" t="str">
        <f>IFERROR(VLOOKUP(B3474,Personal_Development!D:DL,113,FALSE),"")</f>
        <v/>
      </c>
      <c r="E3474" t="str">
        <f>IFERROR(VLOOKUP(B3474,Kaizen!D:X,21,FALSE),"")</f>
        <v/>
      </c>
      <c r="F3474" t="str">
        <f>IFERROR(VLOOKUP(B3474,'Safety Idea'!D:X,21,FALSE),"")</f>
        <v/>
      </c>
      <c r="G3474" t="str">
        <f>IFERROR(VLOOKUP(B3474,'Compulsory Training'!D:Z,23,FALSE),"")</f>
        <v/>
      </c>
      <c r="H3474" t="str">
        <f>IFERROR(VLOOKUP(B3474,Attendance!D:BQ,65,FALSE),"")</f>
        <v/>
      </c>
      <c r="I3474" t="str">
        <f>IFERROR(VLOOKUP(B3474,Misconduct!D:M,8,FALSE),"")</f>
        <v/>
      </c>
      <c r="J3474" t="str">
        <f>IFERROR(VLOOKUP(B3474,Misconduct!D:M,9,FALSE),"")</f>
        <v/>
      </c>
      <c r="K3474" t="str">
        <f>IFERROR(VLOOKUP(B3474,Misconduct!D:M,10,FALSE),"")</f>
        <v/>
      </c>
    </row>
    <row r="3475" spans="1:11">
      <c r="A3475" s="161" t="str">
        <f>IF(Personal_Development!C3369="","",Personal_Development!C3369)</f>
        <v/>
      </c>
      <c r="B3475" t="str">
        <f>IF(Personal_Development!D3369="","",Personal_Development!D3369)</f>
        <v/>
      </c>
      <c r="C3475" t="str">
        <f>IF(Personal_Development!E3369="","",Personal_Development!E3369)</f>
        <v/>
      </c>
      <c r="D3475" t="str">
        <f>IFERROR(VLOOKUP(B3475,Personal_Development!D:DL,113,FALSE),"")</f>
        <v/>
      </c>
      <c r="E3475" t="str">
        <f>IFERROR(VLOOKUP(B3475,Kaizen!D:X,21,FALSE),"")</f>
        <v/>
      </c>
      <c r="F3475" t="str">
        <f>IFERROR(VLOOKUP(B3475,'Safety Idea'!D:X,21,FALSE),"")</f>
        <v/>
      </c>
      <c r="G3475" t="str">
        <f>IFERROR(VLOOKUP(B3475,'Compulsory Training'!D:Z,23,FALSE),"")</f>
        <v/>
      </c>
      <c r="H3475" t="str">
        <f>IFERROR(VLOOKUP(B3475,Attendance!D:BQ,65,FALSE),"")</f>
        <v/>
      </c>
      <c r="I3475" t="str">
        <f>IFERROR(VLOOKUP(B3475,Misconduct!D:M,8,FALSE),"")</f>
        <v/>
      </c>
      <c r="J3475" t="str">
        <f>IFERROR(VLOOKUP(B3475,Misconduct!D:M,9,FALSE),"")</f>
        <v/>
      </c>
      <c r="K3475" t="str">
        <f>IFERROR(VLOOKUP(B3475,Misconduct!D:M,10,FALSE),"")</f>
        <v/>
      </c>
    </row>
    <row r="3476" spans="1:11">
      <c r="A3476" s="161" t="str">
        <f>IF(Personal_Development!C3370="","",Personal_Development!C3370)</f>
        <v/>
      </c>
      <c r="B3476" t="str">
        <f>IF(Personal_Development!D3370="","",Personal_Development!D3370)</f>
        <v/>
      </c>
      <c r="C3476" t="str">
        <f>IF(Personal_Development!E3370="","",Personal_Development!E3370)</f>
        <v/>
      </c>
      <c r="D3476" t="str">
        <f>IFERROR(VLOOKUP(B3476,Personal_Development!D:DL,113,FALSE),"")</f>
        <v/>
      </c>
      <c r="E3476" t="str">
        <f>IFERROR(VLOOKUP(B3476,Kaizen!D:X,21,FALSE),"")</f>
        <v/>
      </c>
      <c r="F3476" t="str">
        <f>IFERROR(VLOOKUP(B3476,'Safety Idea'!D:X,21,FALSE),"")</f>
        <v/>
      </c>
      <c r="G3476" t="str">
        <f>IFERROR(VLOOKUP(B3476,'Compulsory Training'!D:Z,23,FALSE),"")</f>
        <v/>
      </c>
      <c r="H3476" t="str">
        <f>IFERROR(VLOOKUP(B3476,Attendance!D:BQ,65,FALSE),"")</f>
        <v/>
      </c>
      <c r="I3476" t="str">
        <f>IFERROR(VLOOKUP(B3476,Misconduct!D:M,8,FALSE),"")</f>
        <v/>
      </c>
      <c r="J3476" t="str">
        <f>IFERROR(VLOOKUP(B3476,Misconduct!D:M,9,FALSE),"")</f>
        <v/>
      </c>
      <c r="K3476" t="str">
        <f>IFERROR(VLOOKUP(B3476,Misconduct!D:M,10,FALSE),"")</f>
        <v/>
      </c>
    </row>
    <row r="3477" spans="1:11">
      <c r="A3477" s="161" t="str">
        <f>IF(Personal_Development!C3371="","",Personal_Development!C3371)</f>
        <v/>
      </c>
      <c r="B3477" t="str">
        <f>IF(Personal_Development!D3371="","",Personal_Development!D3371)</f>
        <v/>
      </c>
      <c r="C3477" t="str">
        <f>IF(Personal_Development!E3371="","",Personal_Development!E3371)</f>
        <v/>
      </c>
      <c r="D3477" t="str">
        <f>IFERROR(VLOOKUP(B3477,Personal_Development!D:DL,113,FALSE),"")</f>
        <v/>
      </c>
      <c r="E3477" t="str">
        <f>IFERROR(VLOOKUP(B3477,Kaizen!D:X,21,FALSE),"")</f>
        <v/>
      </c>
      <c r="F3477" t="str">
        <f>IFERROR(VLOOKUP(B3477,'Safety Idea'!D:X,21,FALSE),"")</f>
        <v/>
      </c>
      <c r="G3477" t="str">
        <f>IFERROR(VLOOKUP(B3477,'Compulsory Training'!D:Z,23,FALSE),"")</f>
        <v/>
      </c>
      <c r="H3477" t="str">
        <f>IFERROR(VLOOKUP(B3477,Attendance!D:BQ,65,FALSE),"")</f>
        <v/>
      </c>
      <c r="I3477" t="str">
        <f>IFERROR(VLOOKUP(B3477,Misconduct!D:M,8,FALSE),"")</f>
        <v/>
      </c>
      <c r="J3477" t="str">
        <f>IFERROR(VLOOKUP(B3477,Misconduct!D:M,9,FALSE),"")</f>
        <v/>
      </c>
      <c r="K3477" t="str">
        <f>IFERROR(VLOOKUP(B3477,Misconduct!D:M,10,FALSE),"")</f>
        <v/>
      </c>
    </row>
    <row r="3478" spans="1:11">
      <c r="A3478" s="161" t="str">
        <f>IF(Personal_Development!C3372="","",Personal_Development!C3372)</f>
        <v/>
      </c>
      <c r="B3478" t="str">
        <f>IF(Personal_Development!D3372="","",Personal_Development!D3372)</f>
        <v/>
      </c>
      <c r="C3478" t="str">
        <f>IF(Personal_Development!E3372="","",Personal_Development!E3372)</f>
        <v/>
      </c>
      <c r="D3478" t="str">
        <f>IFERROR(VLOOKUP(B3478,Personal_Development!D:DL,113,FALSE),"")</f>
        <v/>
      </c>
      <c r="E3478" t="str">
        <f>IFERROR(VLOOKUP(B3478,Kaizen!D:X,21,FALSE),"")</f>
        <v/>
      </c>
      <c r="F3478" t="str">
        <f>IFERROR(VLOOKUP(B3478,'Safety Idea'!D:X,21,FALSE),"")</f>
        <v/>
      </c>
      <c r="G3478" t="str">
        <f>IFERROR(VLOOKUP(B3478,'Compulsory Training'!D:Z,23,FALSE),"")</f>
        <v/>
      </c>
      <c r="H3478" t="str">
        <f>IFERROR(VLOOKUP(B3478,Attendance!D:BQ,65,FALSE),"")</f>
        <v/>
      </c>
      <c r="I3478" t="str">
        <f>IFERROR(VLOOKUP(B3478,Misconduct!D:M,8,FALSE),"")</f>
        <v/>
      </c>
      <c r="J3478" t="str">
        <f>IFERROR(VLOOKUP(B3478,Misconduct!D:M,9,FALSE),"")</f>
        <v/>
      </c>
      <c r="K3478" t="str">
        <f>IFERROR(VLOOKUP(B3478,Misconduct!D:M,10,FALSE),"")</f>
        <v/>
      </c>
    </row>
    <row r="3479" spans="1:11">
      <c r="A3479" s="161" t="str">
        <f>IF(Personal_Development!C3373="","",Personal_Development!C3373)</f>
        <v/>
      </c>
      <c r="B3479" t="str">
        <f>IF(Personal_Development!D3373="","",Personal_Development!D3373)</f>
        <v/>
      </c>
      <c r="C3479" t="str">
        <f>IF(Personal_Development!E3373="","",Personal_Development!E3373)</f>
        <v/>
      </c>
      <c r="D3479" t="str">
        <f>IFERROR(VLOOKUP(B3479,Personal_Development!D:DL,113,FALSE),"")</f>
        <v/>
      </c>
      <c r="E3479" t="str">
        <f>IFERROR(VLOOKUP(B3479,Kaizen!D:X,21,FALSE),"")</f>
        <v/>
      </c>
      <c r="F3479" t="str">
        <f>IFERROR(VLOOKUP(B3479,'Safety Idea'!D:X,21,FALSE),"")</f>
        <v/>
      </c>
      <c r="G3479" t="str">
        <f>IFERROR(VLOOKUP(B3479,'Compulsory Training'!D:Z,23,FALSE),"")</f>
        <v/>
      </c>
      <c r="H3479" t="str">
        <f>IFERROR(VLOOKUP(B3479,Attendance!D:BQ,65,FALSE),"")</f>
        <v/>
      </c>
      <c r="I3479" t="str">
        <f>IFERROR(VLOOKUP(B3479,Misconduct!D:M,8,FALSE),"")</f>
        <v/>
      </c>
      <c r="J3479" t="str">
        <f>IFERROR(VLOOKUP(B3479,Misconduct!D:M,9,FALSE),"")</f>
        <v/>
      </c>
      <c r="K3479" t="str">
        <f>IFERROR(VLOOKUP(B3479,Misconduct!D:M,10,FALSE),"")</f>
        <v/>
      </c>
    </row>
    <row r="3480" spans="1:11">
      <c r="A3480" s="161" t="str">
        <f>IF(Personal_Development!C3374="","",Personal_Development!C3374)</f>
        <v/>
      </c>
      <c r="B3480" t="str">
        <f>IF(Personal_Development!D3374="","",Personal_Development!D3374)</f>
        <v/>
      </c>
      <c r="C3480" t="str">
        <f>IF(Personal_Development!E3374="","",Personal_Development!E3374)</f>
        <v/>
      </c>
      <c r="D3480" t="str">
        <f>IFERROR(VLOOKUP(B3480,Personal_Development!D:DL,113,FALSE),"")</f>
        <v/>
      </c>
      <c r="E3480" t="str">
        <f>IFERROR(VLOOKUP(B3480,Kaizen!D:X,21,FALSE),"")</f>
        <v/>
      </c>
      <c r="F3480" t="str">
        <f>IFERROR(VLOOKUP(B3480,'Safety Idea'!D:X,21,FALSE),"")</f>
        <v/>
      </c>
      <c r="G3480" t="str">
        <f>IFERROR(VLOOKUP(B3480,'Compulsory Training'!D:Z,23,FALSE),"")</f>
        <v/>
      </c>
      <c r="H3480" t="str">
        <f>IFERROR(VLOOKUP(B3480,Attendance!D:BQ,65,FALSE),"")</f>
        <v/>
      </c>
      <c r="I3480" t="str">
        <f>IFERROR(VLOOKUP(B3480,Misconduct!D:M,8,FALSE),"")</f>
        <v/>
      </c>
      <c r="J3480" t="str">
        <f>IFERROR(VLOOKUP(B3480,Misconduct!D:M,9,FALSE),"")</f>
        <v/>
      </c>
      <c r="K3480" t="str">
        <f>IFERROR(VLOOKUP(B3480,Misconduct!D:M,10,FALSE),"")</f>
        <v/>
      </c>
    </row>
    <row r="3481" spans="1:11">
      <c r="A3481" s="161" t="str">
        <f>IF(Personal_Development!C3375="","",Personal_Development!C3375)</f>
        <v/>
      </c>
      <c r="B3481" t="str">
        <f>IF(Personal_Development!D3375="","",Personal_Development!D3375)</f>
        <v/>
      </c>
      <c r="C3481" t="str">
        <f>IF(Personal_Development!E3375="","",Personal_Development!E3375)</f>
        <v/>
      </c>
      <c r="D3481" t="str">
        <f>IFERROR(VLOOKUP(B3481,Personal_Development!D:DL,113,FALSE),"")</f>
        <v/>
      </c>
      <c r="E3481" t="str">
        <f>IFERROR(VLOOKUP(B3481,Kaizen!D:X,21,FALSE),"")</f>
        <v/>
      </c>
      <c r="F3481" t="str">
        <f>IFERROR(VLOOKUP(B3481,'Safety Idea'!D:X,21,FALSE),"")</f>
        <v/>
      </c>
      <c r="G3481" t="str">
        <f>IFERROR(VLOOKUP(B3481,'Compulsory Training'!D:Z,23,FALSE),"")</f>
        <v/>
      </c>
      <c r="H3481" t="str">
        <f>IFERROR(VLOOKUP(B3481,Attendance!D:BQ,65,FALSE),"")</f>
        <v/>
      </c>
      <c r="I3481" t="str">
        <f>IFERROR(VLOOKUP(B3481,Misconduct!D:M,8,FALSE),"")</f>
        <v/>
      </c>
      <c r="J3481" t="str">
        <f>IFERROR(VLOOKUP(B3481,Misconduct!D:M,9,FALSE),"")</f>
        <v/>
      </c>
      <c r="K3481" t="str">
        <f>IFERROR(VLOOKUP(B3481,Misconduct!D:M,10,FALSE),"")</f>
        <v/>
      </c>
    </row>
    <row r="3482" spans="1:11">
      <c r="A3482" s="161" t="str">
        <f>IF(Personal_Development!C3376="","",Personal_Development!C3376)</f>
        <v/>
      </c>
      <c r="B3482" t="str">
        <f>IF(Personal_Development!D3376="","",Personal_Development!D3376)</f>
        <v/>
      </c>
      <c r="C3482" t="str">
        <f>IF(Personal_Development!E3376="","",Personal_Development!E3376)</f>
        <v/>
      </c>
      <c r="D3482" t="str">
        <f>IFERROR(VLOOKUP(B3482,Personal_Development!D:DL,113,FALSE),"")</f>
        <v/>
      </c>
      <c r="E3482" t="str">
        <f>IFERROR(VLOOKUP(B3482,Kaizen!D:X,21,FALSE),"")</f>
        <v/>
      </c>
      <c r="F3482" t="str">
        <f>IFERROR(VLOOKUP(B3482,'Safety Idea'!D:X,21,FALSE),"")</f>
        <v/>
      </c>
      <c r="G3482" t="str">
        <f>IFERROR(VLOOKUP(B3482,'Compulsory Training'!D:Z,23,FALSE),"")</f>
        <v/>
      </c>
      <c r="H3482" t="str">
        <f>IFERROR(VLOOKUP(B3482,Attendance!D:BQ,65,FALSE),"")</f>
        <v/>
      </c>
      <c r="I3482" t="str">
        <f>IFERROR(VLOOKUP(B3482,Misconduct!D:M,8,FALSE),"")</f>
        <v/>
      </c>
      <c r="J3482" t="str">
        <f>IFERROR(VLOOKUP(B3482,Misconduct!D:M,9,FALSE),"")</f>
        <v/>
      </c>
      <c r="K3482" t="str">
        <f>IFERROR(VLOOKUP(B3482,Misconduct!D:M,10,FALSE),"")</f>
        <v/>
      </c>
    </row>
    <row r="3483" spans="1:11">
      <c r="A3483" s="161" t="str">
        <f>IF(Personal_Development!C3377="","",Personal_Development!C3377)</f>
        <v/>
      </c>
      <c r="B3483" t="str">
        <f>IF(Personal_Development!D3377="","",Personal_Development!D3377)</f>
        <v/>
      </c>
      <c r="C3483" t="str">
        <f>IF(Personal_Development!E3377="","",Personal_Development!E3377)</f>
        <v/>
      </c>
      <c r="D3483" t="str">
        <f>IFERROR(VLOOKUP(B3483,Personal_Development!D:DL,113,FALSE),"")</f>
        <v/>
      </c>
      <c r="E3483" t="str">
        <f>IFERROR(VLOOKUP(B3483,Kaizen!D:X,21,FALSE),"")</f>
        <v/>
      </c>
      <c r="F3483" t="str">
        <f>IFERROR(VLOOKUP(B3483,'Safety Idea'!D:X,21,FALSE),"")</f>
        <v/>
      </c>
      <c r="G3483" t="str">
        <f>IFERROR(VLOOKUP(B3483,'Compulsory Training'!D:Z,23,FALSE),"")</f>
        <v/>
      </c>
      <c r="H3483" t="str">
        <f>IFERROR(VLOOKUP(B3483,Attendance!D:BQ,65,FALSE),"")</f>
        <v/>
      </c>
      <c r="I3483" t="str">
        <f>IFERROR(VLOOKUP(B3483,Misconduct!D:M,8,FALSE),"")</f>
        <v/>
      </c>
      <c r="J3483" t="str">
        <f>IFERROR(VLOOKUP(B3483,Misconduct!D:M,9,FALSE),"")</f>
        <v/>
      </c>
      <c r="K3483" t="str">
        <f>IFERROR(VLOOKUP(B3483,Misconduct!D:M,10,FALSE),"")</f>
        <v/>
      </c>
    </row>
    <row r="3484" spans="1:11">
      <c r="A3484" s="161" t="str">
        <f>IF(Personal_Development!C3378="","",Personal_Development!C3378)</f>
        <v/>
      </c>
      <c r="B3484" t="str">
        <f>IF(Personal_Development!D3378="","",Personal_Development!D3378)</f>
        <v/>
      </c>
      <c r="C3484" t="str">
        <f>IF(Personal_Development!E3378="","",Personal_Development!E3378)</f>
        <v/>
      </c>
      <c r="D3484" t="str">
        <f>IFERROR(VLOOKUP(B3484,Personal_Development!D:DL,113,FALSE),"")</f>
        <v/>
      </c>
      <c r="E3484" t="str">
        <f>IFERROR(VLOOKUP(B3484,Kaizen!D:X,21,FALSE),"")</f>
        <v/>
      </c>
      <c r="F3484" t="str">
        <f>IFERROR(VLOOKUP(B3484,'Safety Idea'!D:X,21,FALSE),"")</f>
        <v/>
      </c>
      <c r="G3484" t="str">
        <f>IFERROR(VLOOKUP(B3484,'Compulsory Training'!D:Z,23,FALSE),"")</f>
        <v/>
      </c>
      <c r="H3484" t="str">
        <f>IFERROR(VLOOKUP(B3484,Attendance!D:BQ,65,FALSE),"")</f>
        <v/>
      </c>
      <c r="I3484" t="str">
        <f>IFERROR(VLOOKUP(B3484,Misconduct!D:M,8,FALSE),"")</f>
        <v/>
      </c>
      <c r="J3484" t="str">
        <f>IFERROR(VLOOKUP(B3484,Misconduct!D:M,9,FALSE),"")</f>
        <v/>
      </c>
      <c r="K3484" t="str">
        <f>IFERROR(VLOOKUP(B3484,Misconduct!D:M,10,FALSE),"")</f>
        <v/>
      </c>
    </row>
    <row r="3485" spans="1:11">
      <c r="A3485" s="161" t="str">
        <f>IF(Personal_Development!C3379="","",Personal_Development!C3379)</f>
        <v/>
      </c>
      <c r="B3485" t="str">
        <f>IF(Personal_Development!D3379="","",Personal_Development!D3379)</f>
        <v/>
      </c>
      <c r="C3485" t="str">
        <f>IF(Personal_Development!E3379="","",Personal_Development!E3379)</f>
        <v/>
      </c>
      <c r="D3485" t="str">
        <f>IFERROR(VLOOKUP(B3485,Personal_Development!D:DL,113,FALSE),"")</f>
        <v/>
      </c>
      <c r="E3485" t="str">
        <f>IFERROR(VLOOKUP(B3485,Kaizen!D:X,21,FALSE),"")</f>
        <v/>
      </c>
      <c r="F3485" t="str">
        <f>IFERROR(VLOOKUP(B3485,'Safety Idea'!D:X,21,FALSE),"")</f>
        <v/>
      </c>
      <c r="G3485" t="str">
        <f>IFERROR(VLOOKUP(B3485,'Compulsory Training'!D:Z,23,FALSE),"")</f>
        <v/>
      </c>
      <c r="H3485" t="str">
        <f>IFERROR(VLOOKUP(B3485,Attendance!D:BQ,65,FALSE),"")</f>
        <v/>
      </c>
      <c r="I3485" t="str">
        <f>IFERROR(VLOOKUP(B3485,Misconduct!D:M,8,FALSE),"")</f>
        <v/>
      </c>
      <c r="J3485" t="str">
        <f>IFERROR(VLOOKUP(B3485,Misconduct!D:M,9,FALSE),"")</f>
        <v/>
      </c>
      <c r="K3485" t="str">
        <f>IFERROR(VLOOKUP(B3485,Misconduct!D:M,10,FALSE),"")</f>
        <v/>
      </c>
    </row>
    <row r="3486" spans="1:11">
      <c r="A3486" s="161" t="str">
        <f>IF(Personal_Development!C3380="","",Personal_Development!C3380)</f>
        <v/>
      </c>
      <c r="B3486" t="str">
        <f>IF(Personal_Development!D3380="","",Personal_Development!D3380)</f>
        <v/>
      </c>
      <c r="C3486" t="str">
        <f>IF(Personal_Development!E3380="","",Personal_Development!E3380)</f>
        <v/>
      </c>
      <c r="D3486" t="str">
        <f>IFERROR(VLOOKUP(B3486,Personal_Development!D:DL,113,FALSE),"")</f>
        <v/>
      </c>
      <c r="E3486" t="str">
        <f>IFERROR(VLOOKUP(B3486,Kaizen!D:X,21,FALSE),"")</f>
        <v/>
      </c>
      <c r="F3486" t="str">
        <f>IFERROR(VLOOKUP(B3486,'Safety Idea'!D:X,21,FALSE),"")</f>
        <v/>
      </c>
      <c r="G3486" t="str">
        <f>IFERROR(VLOOKUP(B3486,'Compulsory Training'!D:Z,23,FALSE),"")</f>
        <v/>
      </c>
      <c r="H3486" t="str">
        <f>IFERROR(VLOOKUP(B3486,Attendance!D:BQ,65,FALSE),"")</f>
        <v/>
      </c>
      <c r="I3486" t="str">
        <f>IFERROR(VLOOKUP(B3486,Misconduct!D:M,8,FALSE),"")</f>
        <v/>
      </c>
      <c r="J3486" t="str">
        <f>IFERROR(VLOOKUP(B3486,Misconduct!D:M,9,FALSE),"")</f>
        <v/>
      </c>
      <c r="K3486" t="str">
        <f>IFERROR(VLOOKUP(B3486,Misconduct!D:M,10,FALSE),"")</f>
        <v/>
      </c>
    </row>
    <row r="3487" spans="1:11">
      <c r="A3487" s="161" t="str">
        <f>IF(Personal_Development!C3381="","",Personal_Development!C3381)</f>
        <v/>
      </c>
      <c r="B3487" t="str">
        <f>IF(Personal_Development!D3381="","",Personal_Development!D3381)</f>
        <v/>
      </c>
      <c r="C3487" t="str">
        <f>IF(Personal_Development!E3381="","",Personal_Development!E3381)</f>
        <v/>
      </c>
      <c r="D3487" t="str">
        <f>IFERROR(VLOOKUP(B3487,Personal_Development!D:DL,113,FALSE),"")</f>
        <v/>
      </c>
      <c r="E3487" t="str">
        <f>IFERROR(VLOOKUP(B3487,Kaizen!D:X,21,FALSE),"")</f>
        <v/>
      </c>
      <c r="F3487" t="str">
        <f>IFERROR(VLOOKUP(B3487,'Safety Idea'!D:X,21,FALSE),"")</f>
        <v/>
      </c>
      <c r="G3487" t="str">
        <f>IFERROR(VLOOKUP(B3487,'Compulsory Training'!D:Z,23,FALSE),"")</f>
        <v/>
      </c>
      <c r="H3487" t="str">
        <f>IFERROR(VLOOKUP(B3487,Attendance!D:BQ,65,FALSE),"")</f>
        <v/>
      </c>
      <c r="I3487" t="str">
        <f>IFERROR(VLOOKUP(B3487,Misconduct!D:M,8,FALSE),"")</f>
        <v/>
      </c>
      <c r="J3487" t="str">
        <f>IFERROR(VLOOKUP(B3487,Misconduct!D:M,9,FALSE),"")</f>
        <v/>
      </c>
      <c r="K3487" t="str">
        <f>IFERROR(VLOOKUP(B3487,Misconduct!D:M,10,FALSE),"")</f>
        <v/>
      </c>
    </row>
    <row r="3488" spans="1:11">
      <c r="A3488" s="161" t="str">
        <f>IF(Personal_Development!C3382="","",Personal_Development!C3382)</f>
        <v/>
      </c>
      <c r="B3488" t="str">
        <f>IF(Personal_Development!D3382="","",Personal_Development!D3382)</f>
        <v/>
      </c>
      <c r="C3488" t="str">
        <f>IF(Personal_Development!E3382="","",Personal_Development!E3382)</f>
        <v/>
      </c>
      <c r="D3488" t="str">
        <f>IFERROR(VLOOKUP(B3488,Personal_Development!D:DL,113,FALSE),"")</f>
        <v/>
      </c>
      <c r="E3488" t="str">
        <f>IFERROR(VLOOKUP(B3488,Kaizen!D:X,21,FALSE),"")</f>
        <v/>
      </c>
      <c r="F3488" t="str">
        <f>IFERROR(VLOOKUP(B3488,'Safety Idea'!D:X,21,FALSE),"")</f>
        <v/>
      </c>
      <c r="G3488" t="str">
        <f>IFERROR(VLOOKUP(B3488,'Compulsory Training'!D:Z,23,FALSE),"")</f>
        <v/>
      </c>
      <c r="H3488" t="str">
        <f>IFERROR(VLOOKUP(B3488,Attendance!D:BQ,65,FALSE),"")</f>
        <v/>
      </c>
      <c r="I3488" t="str">
        <f>IFERROR(VLOOKUP(B3488,Misconduct!D:M,8,FALSE),"")</f>
        <v/>
      </c>
      <c r="J3488" t="str">
        <f>IFERROR(VLOOKUP(B3488,Misconduct!D:M,9,FALSE),"")</f>
        <v/>
      </c>
      <c r="K3488" t="str">
        <f>IFERROR(VLOOKUP(B3488,Misconduct!D:M,10,FALSE),"")</f>
        <v/>
      </c>
    </row>
    <row r="3489" spans="1:11">
      <c r="A3489" s="161" t="str">
        <f>IF(Personal_Development!C3383="","",Personal_Development!C3383)</f>
        <v/>
      </c>
      <c r="B3489" t="str">
        <f>IF(Personal_Development!D3383="","",Personal_Development!D3383)</f>
        <v/>
      </c>
      <c r="C3489" t="str">
        <f>IF(Personal_Development!E3383="","",Personal_Development!E3383)</f>
        <v/>
      </c>
      <c r="D3489" t="str">
        <f>IFERROR(VLOOKUP(B3489,Personal_Development!D:DL,113,FALSE),"")</f>
        <v/>
      </c>
      <c r="E3489" t="str">
        <f>IFERROR(VLOOKUP(B3489,Kaizen!D:X,21,FALSE),"")</f>
        <v/>
      </c>
      <c r="F3489" t="str">
        <f>IFERROR(VLOOKUP(B3489,'Safety Idea'!D:X,21,FALSE),"")</f>
        <v/>
      </c>
      <c r="G3489" t="str">
        <f>IFERROR(VLOOKUP(B3489,'Compulsory Training'!D:Z,23,FALSE),"")</f>
        <v/>
      </c>
      <c r="H3489" t="str">
        <f>IFERROR(VLOOKUP(B3489,Attendance!D:BQ,65,FALSE),"")</f>
        <v/>
      </c>
      <c r="I3489" t="str">
        <f>IFERROR(VLOOKUP(B3489,Misconduct!D:M,8,FALSE),"")</f>
        <v/>
      </c>
      <c r="J3489" t="str">
        <f>IFERROR(VLOOKUP(B3489,Misconduct!D:M,9,FALSE),"")</f>
        <v/>
      </c>
      <c r="K3489" t="str">
        <f>IFERROR(VLOOKUP(B3489,Misconduct!D:M,10,FALSE),"")</f>
        <v/>
      </c>
    </row>
    <row r="3490" spans="1:11">
      <c r="A3490" s="161" t="str">
        <f>IF(Personal_Development!C3384="","",Personal_Development!C3384)</f>
        <v/>
      </c>
      <c r="B3490" t="str">
        <f>IF(Personal_Development!D3384="","",Personal_Development!D3384)</f>
        <v/>
      </c>
      <c r="C3490" t="str">
        <f>IF(Personal_Development!E3384="","",Personal_Development!E3384)</f>
        <v/>
      </c>
      <c r="D3490" t="str">
        <f>IFERROR(VLOOKUP(B3490,Personal_Development!D:DL,113,FALSE),"")</f>
        <v/>
      </c>
      <c r="E3490" t="str">
        <f>IFERROR(VLOOKUP(B3490,Kaizen!D:X,21,FALSE),"")</f>
        <v/>
      </c>
      <c r="F3490" t="str">
        <f>IFERROR(VLOOKUP(B3490,'Safety Idea'!D:X,21,FALSE),"")</f>
        <v/>
      </c>
      <c r="G3490" t="str">
        <f>IFERROR(VLOOKUP(B3490,'Compulsory Training'!D:Z,23,FALSE),"")</f>
        <v/>
      </c>
      <c r="H3490" t="str">
        <f>IFERROR(VLOOKUP(B3490,Attendance!D:BQ,65,FALSE),"")</f>
        <v/>
      </c>
      <c r="I3490" t="str">
        <f>IFERROR(VLOOKUP(B3490,Misconduct!D:M,8,FALSE),"")</f>
        <v/>
      </c>
      <c r="J3490" t="str">
        <f>IFERROR(VLOOKUP(B3490,Misconduct!D:M,9,FALSE),"")</f>
        <v/>
      </c>
      <c r="K3490" t="str">
        <f>IFERROR(VLOOKUP(B3490,Misconduct!D:M,10,FALSE),"")</f>
        <v/>
      </c>
    </row>
    <row r="3491" spans="1:11">
      <c r="A3491" s="161" t="str">
        <f>IF(Personal_Development!C3385="","",Personal_Development!C3385)</f>
        <v/>
      </c>
      <c r="B3491" t="str">
        <f>IF(Personal_Development!D3385="","",Personal_Development!D3385)</f>
        <v/>
      </c>
      <c r="C3491" t="str">
        <f>IF(Personal_Development!E3385="","",Personal_Development!E3385)</f>
        <v/>
      </c>
      <c r="D3491" t="str">
        <f>IFERROR(VLOOKUP(B3491,Personal_Development!D:DL,113,FALSE),"")</f>
        <v/>
      </c>
      <c r="E3491" t="str">
        <f>IFERROR(VLOOKUP(B3491,Kaizen!D:X,21,FALSE),"")</f>
        <v/>
      </c>
      <c r="F3491" t="str">
        <f>IFERROR(VLOOKUP(B3491,'Safety Idea'!D:X,21,FALSE),"")</f>
        <v/>
      </c>
      <c r="G3491" t="str">
        <f>IFERROR(VLOOKUP(B3491,'Compulsory Training'!D:Z,23,FALSE),"")</f>
        <v/>
      </c>
      <c r="H3491" t="str">
        <f>IFERROR(VLOOKUP(B3491,Attendance!D:BQ,65,FALSE),"")</f>
        <v/>
      </c>
      <c r="I3491" t="str">
        <f>IFERROR(VLOOKUP(B3491,Misconduct!D:M,8,FALSE),"")</f>
        <v/>
      </c>
      <c r="J3491" t="str">
        <f>IFERROR(VLOOKUP(B3491,Misconduct!D:M,9,FALSE),"")</f>
        <v/>
      </c>
      <c r="K3491" t="str">
        <f>IFERROR(VLOOKUP(B3491,Misconduct!D:M,10,FALSE),"")</f>
        <v/>
      </c>
    </row>
    <row r="3492" spans="1:11">
      <c r="A3492" s="161" t="str">
        <f>IF(Personal_Development!C3386="","",Personal_Development!C3386)</f>
        <v/>
      </c>
      <c r="B3492" t="str">
        <f>IF(Personal_Development!D3386="","",Personal_Development!D3386)</f>
        <v/>
      </c>
      <c r="C3492" t="str">
        <f>IF(Personal_Development!E3386="","",Personal_Development!E3386)</f>
        <v/>
      </c>
      <c r="D3492" t="str">
        <f>IFERROR(VLOOKUP(B3492,Personal_Development!D:DL,113,FALSE),"")</f>
        <v/>
      </c>
      <c r="E3492" t="str">
        <f>IFERROR(VLOOKUP(B3492,Kaizen!D:X,21,FALSE),"")</f>
        <v/>
      </c>
      <c r="F3492" t="str">
        <f>IFERROR(VLOOKUP(B3492,'Safety Idea'!D:X,21,FALSE),"")</f>
        <v/>
      </c>
      <c r="G3492" t="str">
        <f>IFERROR(VLOOKUP(B3492,'Compulsory Training'!D:Z,23,FALSE),"")</f>
        <v/>
      </c>
      <c r="H3492" t="str">
        <f>IFERROR(VLOOKUP(B3492,Attendance!D:BQ,65,FALSE),"")</f>
        <v/>
      </c>
      <c r="I3492" t="str">
        <f>IFERROR(VLOOKUP(B3492,Misconduct!D:M,8,FALSE),"")</f>
        <v/>
      </c>
      <c r="J3492" t="str">
        <f>IFERROR(VLOOKUP(B3492,Misconduct!D:M,9,FALSE),"")</f>
        <v/>
      </c>
      <c r="K3492" t="str">
        <f>IFERROR(VLOOKUP(B3492,Misconduct!D:M,10,FALSE),"")</f>
        <v/>
      </c>
    </row>
    <row r="3493" spans="1:11">
      <c r="A3493" s="161" t="str">
        <f>IF(Personal_Development!C3387="","",Personal_Development!C3387)</f>
        <v/>
      </c>
      <c r="B3493" t="str">
        <f>IF(Personal_Development!D3387="","",Personal_Development!D3387)</f>
        <v/>
      </c>
      <c r="C3493" t="str">
        <f>IF(Personal_Development!E3387="","",Personal_Development!E3387)</f>
        <v/>
      </c>
      <c r="D3493" t="str">
        <f>IFERROR(VLOOKUP(B3493,Personal_Development!D:DL,113,FALSE),"")</f>
        <v/>
      </c>
      <c r="E3493" t="str">
        <f>IFERROR(VLOOKUP(B3493,Kaizen!D:X,21,FALSE),"")</f>
        <v/>
      </c>
      <c r="F3493" t="str">
        <f>IFERROR(VLOOKUP(B3493,'Safety Idea'!D:X,21,FALSE),"")</f>
        <v/>
      </c>
      <c r="G3493" t="str">
        <f>IFERROR(VLOOKUP(B3493,'Compulsory Training'!D:Z,23,FALSE),"")</f>
        <v/>
      </c>
      <c r="H3493" t="str">
        <f>IFERROR(VLOOKUP(B3493,Attendance!D:BQ,65,FALSE),"")</f>
        <v/>
      </c>
      <c r="I3493" t="str">
        <f>IFERROR(VLOOKUP(B3493,Misconduct!D:M,8,FALSE),"")</f>
        <v/>
      </c>
      <c r="J3493" t="str">
        <f>IFERROR(VLOOKUP(B3493,Misconduct!D:M,9,FALSE),"")</f>
        <v/>
      </c>
      <c r="K3493" t="str">
        <f>IFERROR(VLOOKUP(B3493,Misconduct!D:M,10,FALSE),"")</f>
        <v/>
      </c>
    </row>
    <row r="3494" spans="1:11">
      <c r="A3494" s="161" t="str">
        <f>IF(Personal_Development!C3388="","",Personal_Development!C3388)</f>
        <v/>
      </c>
      <c r="B3494" t="str">
        <f>IF(Personal_Development!D3388="","",Personal_Development!D3388)</f>
        <v/>
      </c>
      <c r="C3494" t="str">
        <f>IF(Personal_Development!E3388="","",Personal_Development!E3388)</f>
        <v/>
      </c>
      <c r="D3494" t="str">
        <f>IFERROR(VLOOKUP(B3494,Personal_Development!D:DL,113,FALSE),"")</f>
        <v/>
      </c>
      <c r="E3494" t="str">
        <f>IFERROR(VLOOKUP(B3494,Kaizen!D:X,21,FALSE),"")</f>
        <v/>
      </c>
      <c r="F3494" t="str">
        <f>IFERROR(VLOOKUP(B3494,'Safety Idea'!D:X,21,FALSE),"")</f>
        <v/>
      </c>
      <c r="G3494" t="str">
        <f>IFERROR(VLOOKUP(B3494,'Compulsory Training'!D:Z,23,FALSE),"")</f>
        <v/>
      </c>
      <c r="H3494" t="str">
        <f>IFERROR(VLOOKUP(B3494,Attendance!D:BQ,65,FALSE),"")</f>
        <v/>
      </c>
      <c r="I3494" t="str">
        <f>IFERROR(VLOOKUP(B3494,Misconduct!D:M,8,FALSE),"")</f>
        <v/>
      </c>
      <c r="J3494" t="str">
        <f>IFERROR(VLOOKUP(B3494,Misconduct!D:M,9,FALSE),"")</f>
        <v/>
      </c>
      <c r="K3494" t="str">
        <f>IFERROR(VLOOKUP(B3494,Misconduct!D:M,10,FALSE),"")</f>
        <v/>
      </c>
    </row>
    <row r="3495" spans="1:11">
      <c r="A3495" s="161" t="str">
        <f>IF(Personal_Development!C3389="","",Personal_Development!C3389)</f>
        <v/>
      </c>
      <c r="B3495" t="str">
        <f>IF(Personal_Development!D3389="","",Personal_Development!D3389)</f>
        <v/>
      </c>
      <c r="C3495" t="str">
        <f>IF(Personal_Development!E3389="","",Personal_Development!E3389)</f>
        <v/>
      </c>
      <c r="D3495" t="str">
        <f>IFERROR(VLOOKUP(B3495,Personal_Development!D:DL,113,FALSE),"")</f>
        <v/>
      </c>
      <c r="E3495" t="str">
        <f>IFERROR(VLOOKUP(B3495,Kaizen!D:X,21,FALSE),"")</f>
        <v/>
      </c>
      <c r="F3495" t="str">
        <f>IFERROR(VLOOKUP(B3495,'Safety Idea'!D:X,21,FALSE),"")</f>
        <v/>
      </c>
      <c r="G3495" t="str">
        <f>IFERROR(VLOOKUP(B3495,'Compulsory Training'!D:Z,23,FALSE),"")</f>
        <v/>
      </c>
      <c r="H3495" t="str">
        <f>IFERROR(VLOOKUP(B3495,Attendance!D:BQ,65,FALSE),"")</f>
        <v/>
      </c>
      <c r="I3495" t="str">
        <f>IFERROR(VLOOKUP(B3495,Misconduct!D:M,8,FALSE),"")</f>
        <v/>
      </c>
      <c r="J3495" t="str">
        <f>IFERROR(VLOOKUP(B3495,Misconduct!D:M,9,FALSE),"")</f>
        <v/>
      </c>
      <c r="K3495" t="str">
        <f>IFERROR(VLOOKUP(B3495,Misconduct!D:M,10,FALSE),"")</f>
        <v/>
      </c>
    </row>
    <row r="3496" spans="1:11">
      <c r="A3496" s="161" t="str">
        <f>IF(Personal_Development!C3390="","",Personal_Development!C3390)</f>
        <v/>
      </c>
      <c r="B3496" t="str">
        <f>IF(Personal_Development!D3390="","",Personal_Development!D3390)</f>
        <v/>
      </c>
      <c r="C3496" t="str">
        <f>IF(Personal_Development!E3390="","",Personal_Development!E3390)</f>
        <v/>
      </c>
      <c r="D3496" t="str">
        <f>IFERROR(VLOOKUP(B3496,Personal_Development!D:DL,113,FALSE),"")</f>
        <v/>
      </c>
      <c r="E3496" t="str">
        <f>IFERROR(VLOOKUP(B3496,Kaizen!D:X,21,FALSE),"")</f>
        <v/>
      </c>
      <c r="F3496" t="str">
        <f>IFERROR(VLOOKUP(B3496,'Safety Idea'!D:X,21,FALSE),"")</f>
        <v/>
      </c>
      <c r="G3496" t="str">
        <f>IFERROR(VLOOKUP(B3496,'Compulsory Training'!D:Z,23,FALSE),"")</f>
        <v/>
      </c>
      <c r="H3496" t="str">
        <f>IFERROR(VLOOKUP(B3496,Attendance!D:BQ,65,FALSE),"")</f>
        <v/>
      </c>
      <c r="I3496" t="str">
        <f>IFERROR(VLOOKUP(B3496,Misconduct!D:M,8,FALSE),"")</f>
        <v/>
      </c>
      <c r="J3496" t="str">
        <f>IFERROR(VLOOKUP(B3496,Misconduct!D:M,9,FALSE),"")</f>
        <v/>
      </c>
      <c r="K3496" t="str">
        <f>IFERROR(VLOOKUP(B3496,Misconduct!D:M,10,FALSE),"")</f>
        <v/>
      </c>
    </row>
    <row r="3497" spans="1:11">
      <c r="A3497" s="161" t="str">
        <f>IF(Personal_Development!C3391="","",Personal_Development!C3391)</f>
        <v/>
      </c>
      <c r="B3497" t="str">
        <f>IF(Personal_Development!D3391="","",Personal_Development!D3391)</f>
        <v/>
      </c>
      <c r="C3497" t="str">
        <f>IF(Personal_Development!E3391="","",Personal_Development!E3391)</f>
        <v/>
      </c>
      <c r="D3497" t="str">
        <f>IFERROR(VLOOKUP(B3497,Personal_Development!D:DL,113,FALSE),"")</f>
        <v/>
      </c>
      <c r="E3497" t="str">
        <f>IFERROR(VLOOKUP(B3497,Kaizen!D:X,21,FALSE),"")</f>
        <v/>
      </c>
      <c r="F3497" t="str">
        <f>IFERROR(VLOOKUP(B3497,'Safety Idea'!D:X,21,FALSE),"")</f>
        <v/>
      </c>
      <c r="G3497" t="str">
        <f>IFERROR(VLOOKUP(B3497,'Compulsory Training'!D:Z,23,FALSE),"")</f>
        <v/>
      </c>
      <c r="H3497" t="str">
        <f>IFERROR(VLOOKUP(B3497,Attendance!D:BQ,65,FALSE),"")</f>
        <v/>
      </c>
      <c r="I3497" t="str">
        <f>IFERROR(VLOOKUP(B3497,Misconduct!D:M,8,FALSE),"")</f>
        <v/>
      </c>
      <c r="J3497" t="str">
        <f>IFERROR(VLOOKUP(B3497,Misconduct!D:M,9,FALSE),"")</f>
        <v/>
      </c>
      <c r="K3497" t="str">
        <f>IFERROR(VLOOKUP(B3497,Misconduct!D:M,10,FALSE),"")</f>
        <v/>
      </c>
    </row>
    <row r="3498" spans="1:11">
      <c r="A3498" s="161" t="str">
        <f>IF(Personal_Development!C3392="","",Personal_Development!C3392)</f>
        <v/>
      </c>
      <c r="B3498" t="str">
        <f>IF(Personal_Development!D3392="","",Personal_Development!D3392)</f>
        <v/>
      </c>
      <c r="C3498" t="str">
        <f>IF(Personal_Development!E3392="","",Personal_Development!E3392)</f>
        <v/>
      </c>
      <c r="D3498" t="str">
        <f>IFERROR(VLOOKUP(B3498,Personal_Development!D:DL,113,FALSE),"")</f>
        <v/>
      </c>
      <c r="E3498" t="str">
        <f>IFERROR(VLOOKUP(B3498,Kaizen!D:X,21,FALSE),"")</f>
        <v/>
      </c>
      <c r="F3498" t="str">
        <f>IFERROR(VLOOKUP(B3498,'Safety Idea'!D:X,21,FALSE),"")</f>
        <v/>
      </c>
      <c r="G3498" t="str">
        <f>IFERROR(VLOOKUP(B3498,'Compulsory Training'!D:Z,23,FALSE),"")</f>
        <v/>
      </c>
      <c r="H3498" t="str">
        <f>IFERROR(VLOOKUP(B3498,Attendance!D:BQ,65,FALSE),"")</f>
        <v/>
      </c>
      <c r="I3498" t="str">
        <f>IFERROR(VLOOKUP(B3498,Misconduct!D:M,8,FALSE),"")</f>
        <v/>
      </c>
      <c r="J3498" t="str">
        <f>IFERROR(VLOOKUP(B3498,Misconduct!D:M,9,FALSE),"")</f>
        <v/>
      </c>
      <c r="K3498" t="str">
        <f>IFERROR(VLOOKUP(B3498,Misconduct!D:M,10,FALSE),"")</f>
        <v/>
      </c>
    </row>
    <row r="3499" spans="1:11">
      <c r="A3499" s="161" t="str">
        <f>IF(Personal_Development!C3393="","",Personal_Development!C3393)</f>
        <v/>
      </c>
      <c r="B3499" t="str">
        <f>IF(Personal_Development!D3393="","",Personal_Development!D3393)</f>
        <v/>
      </c>
      <c r="C3499" t="str">
        <f>IF(Personal_Development!E3393="","",Personal_Development!E3393)</f>
        <v/>
      </c>
      <c r="D3499" t="str">
        <f>IFERROR(VLOOKUP(B3499,Personal_Development!D:DL,113,FALSE),"")</f>
        <v/>
      </c>
      <c r="E3499" t="str">
        <f>IFERROR(VLOOKUP(B3499,Kaizen!D:X,21,FALSE),"")</f>
        <v/>
      </c>
      <c r="F3499" t="str">
        <f>IFERROR(VLOOKUP(B3499,'Safety Idea'!D:X,21,FALSE),"")</f>
        <v/>
      </c>
      <c r="G3499" t="str">
        <f>IFERROR(VLOOKUP(B3499,'Compulsory Training'!D:Z,23,FALSE),"")</f>
        <v/>
      </c>
      <c r="H3499" t="str">
        <f>IFERROR(VLOOKUP(B3499,Attendance!D:BQ,65,FALSE),"")</f>
        <v/>
      </c>
      <c r="I3499" t="str">
        <f>IFERROR(VLOOKUP(B3499,Misconduct!D:M,8,FALSE),"")</f>
        <v/>
      </c>
      <c r="J3499" t="str">
        <f>IFERROR(VLOOKUP(B3499,Misconduct!D:M,9,FALSE),"")</f>
        <v/>
      </c>
      <c r="K3499" t="str">
        <f>IFERROR(VLOOKUP(B3499,Misconduct!D:M,10,FALSE),"")</f>
        <v/>
      </c>
    </row>
    <row r="3500" spans="1:11">
      <c r="A3500" s="161" t="str">
        <f>IF(Personal_Development!C3394="","",Personal_Development!C3394)</f>
        <v/>
      </c>
      <c r="B3500" t="str">
        <f>IF(Personal_Development!D3394="","",Personal_Development!D3394)</f>
        <v/>
      </c>
      <c r="C3500" t="str">
        <f>IF(Personal_Development!E3394="","",Personal_Development!E3394)</f>
        <v/>
      </c>
      <c r="D3500" t="str">
        <f>IFERROR(VLOOKUP(B3500,Personal_Development!D:DL,113,FALSE),"")</f>
        <v/>
      </c>
      <c r="E3500" t="str">
        <f>IFERROR(VLOOKUP(B3500,Kaizen!D:X,21,FALSE),"")</f>
        <v/>
      </c>
      <c r="F3500" t="str">
        <f>IFERROR(VLOOKUP(B3500,'Safety Idea'!D:X,21,FALSE),"")</f>
        <v/>
      </c>
      <c r="G3500" t="str">
        <f>IFERROR(VLOOKUP(B3500,'Compulsory Training'!D:Z,23,FALSE),"")</f>
        <v/>
      </c>
      <c r="H3500" t="str">
        <f>IFERROR(VLOOKUP(B3500,Attendance!D:BQ,65,FALSE),"")</f>
        <v/>
      </c>
      <c r="I3500" t="str">
        <f>IFERROR(VLOOKUP(B3500,Misconduct!D:M,8,FALSE),"")</f>
        <v/>
      </c>
      <c r="J3500" t="str">
        <f>IFERROR(VLOOKUP(B3500,Misconduct!D:M,9,FALSE),"")</f>
        <v/>
      </c>
      <c r="K3500" t="str">
        <f>IFERROR(VLOOKUP(B3500,Misconduct!D:M,10,FALSE),"")</f>
        <v/>
      </c>
    </row>
    <row r="3501" spans="1:11">
      <c r="A3501" s="161" t="str">
        <f>IF(Personal_Development!C3395="","",Personal_Development!C3395)</f>
        <v/>
      </c>
      <c r="B3501" t="str">
        <f>IF(Personal_Development!D3395="","",Personal_Development!D3395)</f>
        <v/>
      </c>
      <c r="C3501" t="str">
        <f>IF(Personal_Development!E3395="","",Personal_Development!E3395)</f>
        <v/>
      </c>
      <c r="D3501" t="str">
        <f>IFERROR(VLOOKUP(B3501,Personal_Development!D:DL,113,FALSE),"")</f>
        <v/>
      </c>
      <c r="E3501" t="str">
        <f>IFERROR(VLOOKUP(B3501,Kaizen!D:X,21,FALSE),"")</f>
        <v/>
      </c>
      <c r="F3501" t="str">
        <f>IFERROR(VLOOKUP(B3501,'Safety Idea'!D:X,21,FALSE),"")</f>
        <v/>
      </c>
      <c r="G3501" t="str">
        <f>IFERROR(VLOOKUP(B3501,'Compulsory Training'!D:Z,23,FALSE),"")</f>
        <v/>
      </c>
      <c r="H3501" t="str">
        <f>IFERROR(VLOOKUP(B3501,Attendance!D:BQ,65,FALSE),"")</f>
        <v/>
      </c>
      <c r="I3501" t="str">
        <f>IFERROR(VLOOKUP(B3501,Misconduct!D:M,8,FALSE),"")</f>
        <v/>
      </c>
      <c r="J3501" t="str">
        <f>IFERROR(VLOOKUP(B3501,Misconduct!D:M,9,FALSE),"")</f>
        <v/>
      </c>
      <c r="K3501" t="str">
        <f>IFERROR(VLOOKUP(B3501,Misconduct!D:M,10,FALSE),"")</f>
        <v/>
      </c>
    </row>
    <row r="3502" spans="1:11">
      <c r="A3502" s="161" t="str">
        <f>IF(Personal_Development!C3396="","",Personal_Development!C3396)</f>
        <v/>
      </c>
      <c r="B3502" t="str">
        <f>IF(Personal_Development!D3396="","",Personal_Development!D3396)</f>
        <v/>
      </c>
      <c r="C3502" t="str">
        <f>IF(Personal_Development!E3396="","",Personal_Development!E3396)</f>
        <v/>
      </c>
      <c r="D3502" t="str">
        <f>IFERROR(VLOOKUP(B3502,Personal_Development!D:DL,113,FALSE),"")</f>
        <v/>
      </c>
      <c r="E3502" t="str">
        <f>IFERROR(VLOOKUP(B3502,Kaizen!D:X,21,FALSE),"")</f>
        <v/>
      </c>
      <c r="F3502" t="str">
        <f>IFERROR(VLOOKUP(B3502,'Safety Idea'!D:X,21,FALSE),"")</f>
        <v/>
      </c>
      <c r="G3502" t="str">
        <f>IFERROR(VLOOKUP(B3502,'Compulsory Training'!D:Z,23,FALSE),"")</f>
        <v/>
      </c>
      <c r="H3502" t="str">
        <f>IFERROR(VLOOKUP(B3502,Attendance!D:BQ,65,FALSE),"")</f>
        <v/>
      </c>
      <c r="I3502" t="str">
        <f>IFERROR(VLOOKUP(B3502,Misconduct!D:M,8,FALSE),"")</f>
        <v/>
      </c>
      <c r="J3502" t="str">
        <f>IFERROR(VLOOKUP(B3502,Misconduct!D:M,9,FALSE),"")</f>
        <v/>
      </c>
      <c r="K3502" t="str">
        <f>IFERROR(VLOOKUP(B3502,Misconduct!D:M,10,FALSE),"")</f>
        <v/>
      </c>
    </row>
    <row r="3503" spans="1:11">
      <c r="A3503" s="161" t="str">
        <f>IF(Personal_Development!C3397="","",Personal_Development!C3397)</f>
        <v/>
      </c>
      <c r="B3503" t="str">
        <f>IF(Personal_Development!D3397="","",Personal_Development!D3397)</f>
        <v/>
      </c>
      <c r="C3503" t="str">
        <f>IF(Personal_Development!E3397="","",Personal_Development!E3397)</f>
        <v/>
      </c>
      <c r="D3503" t="str">
        <f>IFERROR(VLOOKUP(B3503,Personal_Development!D:DL,113,FALSE),"")</f>
        <v/>
      </c>
      <c r="E3503" t="str">
        <f>IFERROR(VLOOKUP(B3503,Kaizen!D:X,21,FALSE),"")</f>
        <v/>
      </c>
      <c r="F3503" t="str">
        <f>IFERROR(VLOOKUP(B3503,'Safety Idea'!D:X,21,FALSE),"")</f>
        <v/>
      </c>
      <c r="G3503" t="str">
        <f>IFERROR(VLOOKUP(B3503,'Compulsory Training'!D:Z,23,FALSE),"")</f>
        <v/>
      </c>
      <c r="H3503" t="str">
        <f>IFERROR(VLOOKUP(B3503,Attendance!D:BQ,65,FALSE),"")</f>
        <v/>
      </c>
      <c r="I3503" t="str">
        <f>IFERROR(VLOOKUP(B3503,Misconduct!D:M,8,FALSE),"")</f>
        <v/>
      </c>
      <c r="J3503" t="str">
        <f>IFERROR(VLOOKUP(B3503,Misconduct!D:M,9,FALSE),"")</f>
        <v/>
      </c>
      <c r="K3503" t="str">
        <f>IFERROR(VLOOKUP(B3503,Misconduct!D:M,10,FALSE),"")</f>
        <v/>
      </c>
    </row>
    <row r="3504" spans="1:11">
      <c r="A3504" s="161" t="str">
        <f>IF(Personal_Development!C3398="","",Personal_Development!C3398)</f>
        <v/>
      </c>
      <c r="B3504" t="str">
        <f>IF(Personal_Development!D3398="","",Personal_Development!D3398)</f>
        <v/>
      </c>
      <c r="C3504" t="str">
        <f>IF(Personal_Development!E3398="","",Personal_Development!E3398)</f>
        <v/>
      </c>
      <c r="D3504" t="str">
        <f>IFERROR(VLOOKUP(B3504,Personal_Development!D:DL,113,FALSE),"")</f>
        <v/>
      </c>
      <c r="E3504" t="str">
        <f>IFERROR(VLOOKUP(B3504,Kaizen!D:X,21,FALSE),"")</f>
        <v/>
      </c>
      <c r="F3504" t="str">
        <f>IFERROR(VLOOKUP(B3504,'Safety Idea'!D:X,21,FALSE),"")</f>
        <v/>
      </c>
      <c r="G3504" t="str">
        <f>IFERROR(VLOOKUP(B3504,'Compulsory Training'!D:Z,23,FALSE),"")</f>
        <v/>
      </c>
      <c r="H3504" t="str">
        <f>IFERROR(VLOOKUP(B3504,Attendance!D:BQ,65,FALSE),"")</f>
        <v/>
      </c>
      <c r="I3504" t="str">
        <f>IFERROR(VLOOKUP(B3504,Misconduct!D:M,8,FALSE),"")</f>
        <v/>
      </c>
      <c r="J3504" t="str">
        <f>IFERROR(VLOOKUP(B3504,Misconduct!D:M,9,FALSE),"")</f>
        <v/>
      </c>
      <c r="K3504" t="str">
        <f>IFERROR(VLOOKUP(B3504,Misconduct!D:M,10,FALSE),"")</f>
        <v/>
      </c>
    </row>
    <row r="3505" spans="1:11">
      <c r="A3505" s="161" t="str">
        <f>IF(Personal_Development!C3399="","",Personal_Development!C3399)</f>
        <v/>
      </c>
      <c r="B3505" t="str">
        <f>IF(Personal_Development!D3399="","",Personal_Development!D3399)</f>
        <v/>
      </c>
      <c r="C3505" t="str">
        <f>IF(Personal_Development!E3399="","",Personal_Development!E3399)</f>
        <v/>
      </c>
      <c r="D3505" t="str">
        <f>IFERROR(VLOOKUP(B3505,Personal_Development!D:DL,113,FALSE),"")</f>
        <v/>
      </c>
      <c r="E3505" t="str">
        <f>IFERROR(VLOOKUP(B3505,Kaizen!D:X,21,FALSE),"")</f>
        <v/>
      </c>
      <c r="F3505" t="str">
        <f>IFERROR(VLOOKUP(B3505,'Safety Idea'!D:X,21,FALSE),"")</f>
        <v/>
      </c>
      <c r="G3505" t="str">
        <f>IFERROR(VLOOKUP(B3505,'Compulsory Training'!D:Z,23,FALSE),"")</f>
        <v/>
      </c>
      <c r="H3505" t="str">
        <f>IFERROR(VLOOKUP(B3505,Attendance!D:BQ,65,FALSE),"")</f>
        <v/>
      </c>
      <c r="I3505" t="str">
        <f>IFERROR(VLOOKUP(B3505,Misconduct!D:M,8,FALSE),"")</f>
        <v/>
      </c>
      <c r="J3505" t="str">
        <f>IFERROR(VLOOKUP(B3505,Misconduct!D:M,9,FALSE),"")</f>
        <v/>
      </c>
      <c r="K3505" t="str">
        <f>IFERROR(VLOOKUP(B3505,Misconduct!D:M,10,FALSE),"")</f>
        <v/>
      </c>
    </row>
    <row r="3506" spans="1:11">
      <c r="A3506" s="161" t="str">
        <f>IF(Personal_Development!C3400="","",Personal_Development!C3400)</f>
        <v/>
      </c>
      <c r="B3506" t="str">
        <f>IF(Personal_Development!D3400="","",Personal_Development!D3400)</f>
        <v/>
      </c>
      <c r="C3506" t="str">
        <f>IF(Personal_Development!E3400="","",Personal_Development!E3400)</f>
        <v/>
      </c>
      <c r="D3506" t="str">
        <f>IFERROR(VLOOKUP(B3506,Personal_Development!D:DL,113,FALSE),"")</f>
        <v/>
      </c>
      <c r="E3506" t="str">
        <f>IFERROR(VLOOKUP(B3506,Kaizen!D:X,21,FALSE),"")</f>
        <v/>
      </c>
      <c r="F3506" t="str">
        <f>IFERROR(VLOOKUP(B3506,'Safety Idea'!D:X,21,FALSE),"")</f>
        <v/>
      </c>
      <c r="G3506" t="str">
        <f>IFERROR(VLOOKUP(B3506,'Compulsory Training'!D:Z,23,FALSE),"")</f>
        <v/>
      </c>
      <c r="H3506" t="str">
        <f>IFERROR(VLOOKUP(B3506,Attendance!D:BQ,65,FALSE),"")</f>
        <v/>
      </c>
      <c r="I3506" t="str">
        <f>IFERROR(VLOOKUP(B3506,Misconduct!D:M,8,FALSE),"")</f>
        <v/>
      </c>
      <c r="J3506" t="str">
        <f>IFERROR(VLOOKUP(B3506,Misconduct!D:M,9,FALSE),"")</f>
        <v/>
      </c>
      <c r="K3506" t="str">
        <f>IFERROR(VLOOKUP(B3506,Misconduct!D:M,10,FALSE),"")</f>
        <v/>
      </c>
    </row>
    <row r="3507" spans="1:11">
      <c r="A3507" s="161" t="str">
        <f>IF(Personal_Development!C3401="","",Personal_Development!C3401)</f>
        <v/>
      </c>
      <c r="B3507" t="str">
        <f>IF(Personal_Development!D3401="","",Personal_Development!D3401)</f>
        <v/>
      </c>
      <c r="C3507" t="str">
        <f>IF(Personal_Development!E3401="","",Personal_Development!E3401)</f>
        <v/>
      </c>
      <c r="D3507" t="str">
        <f>IFERROR(VLOOKUP(B3507,Personal_Development!D:DL,113,FALSE),"")</f>
        <v/>
      </c>
      <c r="E3507" t="str">
        <f>IFERROR(VLOOKUP(B3507,Kaizen!D:X,21,FALSE),"")</f>
        <v/>
      </c>
      <c r="F3507" t="str">
        <f>IFERROR(VLOOKUP(B3507,'Safety Idea'!D:X,21,FALSE),"")</f>
        <v/>
      </c>
      <c r="G3507" t="str">
        <f>IFERROR(VLOOKUP(B3507,'Compulsory Training'!D:Z,23,FALSE),"")</f>
        <v/>
      </c>
      <c r="H3507" t="str">
        <f>IFERROR(VLOOKUP(B3507,Attendance!D:BQ,65,FALSE),"")</f>
        <v/>
      </c>
      <c r="I3507" t="str">
        <f>IFERROR(VLOOKUP(B3507,Misconduct!D:M,8,FALSE),"")</f>
        <v/>
      </c>
      <c r="J3507" t="str">
        <f>IFERROR(VLOOKUP(B3507,Misconduct!D:M,9,FALSE),"")</f>
        <v/>
      </c>
      <c r="K3507" t="str">
        <f>IFERROR(VLOOKUP(B3507,Misconduct!D:M,10,FALSE),"")</f>
        <v/>
      </c>
    </row>
    <row r="3508" spans="1:11">
      <c r="A3508" s="161" t="str">
        <f>IF(Personal_Development!C3402="","",Personal_Development!C3402)</f>
        <v/>
      </c>
      <c r="B3508" t="str">
        <f>IF(Personal_Development!D3402="","",Personal_Development!D3402)</f>
        <v/>
      </c>
      <c r="C3508" t="str">
        <f>IF(Personal_Development!E3402="","",Personal_Development!E3402)</f>
        <v/>
      </c>
      <c r="D3508" t="str">
        <f>IFERROR(VLOOKUP(B3508,Personal_Development!D:DL,113,FALSE),"")</f>
        <v/>
      </c>
      <c r="E3508" t="str">
        <f>IFERROR(VLOOKUP(B3508,Kaizen!D:X,21,FALSE),"")</f>
        <v/>
      </c>
      <c r="F3508" t="str">
        <f>IFERROR(VLOOKUP(B3508,'Safety Idea'!D:X,21,FALSE),"")</f>
        <v/>
      </c>
      <c r="G3508" t="str">
        <f>IFERROR(VLOOKUP(B3508,'Compulsory Training'!D:Z,23,FALSE),"")</f>
        <v/>
      </c>
      <c r="H3508" t="str">
        <f>IFERROR(VLOOKUP(B3508,Attendance!D:BQ,65,FALSE),"")</f>
        <v/>
      </c>
      <c r="I3508" t="str">
        <f>IFERROR(VLOOKUP(B3508,Misconduct!D:M,8,FALSE),"")</f>
        <v/>
      </c>
      <c r="J3508" t="str">
        <f>IFERROR(VLOOKUP(B3508,Misconduct!D:M,9,FALSE),"")</f>
        <v/>
      </c>
      <c r="K3508" t="str">
        <f>IFERROR(VLOOKUP(B3508,Misconduct!D:M,10,FALSE),"")</f>
        <v/>
      </c>
    </row>
    <row r="3509" spans="1:11">
      <c r="A3509" s="161" t="str">
        <f>IF(Personal_Development!C3403="","",Personal_Development!C3403)</f>
        <v/>
      </c>
      <c r="B3509" t="str">
        <f>IF(Personal_Development!D3403="","",Personal_Development!D3403)</f>
        <v/>
      </c>
      <c r="C3509" t="str">
        <f>IF(Personal_Development!E3403="","",Personal_Development!E3403)</f>
        <v/>
      </c>
      <c r="D3509" t="str">
        <f>IFERROR(VLOOKUP(B3509,Personal_Development!D:DL,113,FALSE),"")</f>
        <v/>
      </c>
      <c r="E3509" t="str">
        <f>IFERROR(VLOOKUP(B3509,Kaizen!D:X,21,FALSE),"")</f>
        <v/>
      </c>
      <c r="F3509" t="str">
        <f>IFERROR(VLOOKUP(B3509,'Safety Idea'!D:X,21,FALSE),"")</f>
        <v/>
      </c>
      <c r="G3509" t="str">
        <f>IFERROR(VLOOKUP(B3509,'Compulsory Training'!D:Z,23,FALSE),"")</f>
        <v/>
      </c>
      <c r="H3509" t="str">
        <f>IFERROR(VLOOKUP(B3509,Attendance!D:BQ,65,FALSE),"")</f>
        <v/>
      </c>
      <c r="I3509" t="str">
        <f>IFERROR(VLOOKUP(B3509,Misconduct!D:M,8,FALSE),"")</f>
        <v/>
      </c>
      <c r="J3509" t="str">
        <f>IFERROR(VLOOKUP(B3509,Misconduct!D:M,9,FALSE),"")</f>
        <v/>
      </c>
      <c r="K3509" t="str">
        <f>IFERROR(VLOOKUP(B3509,Misconduct!D:M,10,FALSE),"")</f>
        <v/>
      </c>
    </row>
    <row r="3510" spans="1:11">
      <c r="A3510" s="161" t="str">
        <f>IF(Personal_Development!C3404="","",Personal_Development!C3404)</f>
        <v/>
      </c>
      <c r="B3510" t="str">
        <f>IF(Personal_Development!D3404="","",Personal_Development!D3404)</f>
        <v/>
      </c>
      <c r="C3510" t="str">
        <f>IF(Personal_Development!E3404="","",Personal_Development!E3404)</f>
        <v/>
      </c>
      <c r="D3510" t="str">
        <f>IFERROR(VLOOKUP(B3510,Personal_Development!D:DL,113,FALSE),"")</f>
        <v/>
      </c>
      <c r="E3510" t="str">
        <f>IFERROR(VLOOKUP(B3510,Kaizen!D:X,21,FALSE),"")</f>
        <v/>
      </c>
      <c r="F3510" t="str">
        <f>IFERROR(VLOOKUP(B3510,'Safety Idea'!D:X,21,FALSE),"")</f>
        <v/>
      </c>
      <c r="G3510" t="str">
        <f>IFERROR(VLOOKUP(B3510,'Compulsory Training'!D:Z,23,FALSE),"")</f>
        <v/>
      </c>
      <c r="H3510" t="str">
        <f>IFERROR(VLOOKUP(B3510,Attendance!D:BQ,65,FALSE),"")</f>
        <v/>
      </c>
      <c r="I3510" t="str">
        <f>IFERROR(VLOOKUP(B3510,Misconduct!D:M,8,FALSE),"")</f>
        <v/>
      </c>
      <c r="J3510" t="str">
        <f>IFERROR(VLOOKUP(B3510,Misconduct!D:M,9,FALSE),"")</f>
        <v/>
      </c>
      <c r="K3510" t="str">
        <f>IFERROR(VLOOKUP(B3510,Misconduct!D:M,10,FALSE),"")</f>
        <v/>
      </c>
    </row>
    <row r="3511" spans="1:11">
      <c r="A3511" s="161" t="str">
        <f>IF(Personal_Development!C3405="","",Personal_Development!C3405)</f>
        <v/>
      </c>
      <c r="B3511" t="str">
        <f>IF(Personal_Development!D3405="","",Personal_Development!D3405)</f>
        <v/>
      </c>
      <c r="C3511" t="str">
        <f>IF(Personal_Development!E3405="","",Personal_Development!E3405)</f>
        <v/>
      </c>
      <c r="D3511" t="str">
        <f>IFERROR(VLOOKUP(B3511,Personal_Development!D:DL,113,FALSE),"")</f>
        <v/>
      </c>
      <c r="E3511" t="str">
        <f>IFERROR(VLOOKUP(B3511,Kaizen!D:X,21,FALSE),"")</f>
        <v/>
      </c>
      <c r="F3511" t="str">
        <f>IFERROR(VLOOKUP(B3511,'Safety Idea'!D:X,21,FALSE),"")</f>
        <v/>
      </c>
      <c r="G3511" t="str">
        <f>IFERROR(VLOOKUP(B3511,'Compulsory Training'!D:Z,23,FALSE),"")</f>
        <v/>
      </c>
      <c r="H3511" t="str">
        <f>IFERROR(VLOOKUP(B3511,Attendance!D:BQ,65,FALSE),"")</f>
        <v/>
      </c>
      <c r="I3511" t="str">
        <f>IFERROR(VLOOKUP(B3511,Misconduct!D:M,8,FALSE),"")</f>
        <v/>
      </c>
      <c r="J3511" t="str">
        <f>IFERROR(VLOOKUP(B3511,Misconduct!D:M,9,FALSE),"")</f>
        <v/>
      </c>
      <c r="K3511" t="str">
        <f>IFERROR(VLOOKUP(B3511,Misconduct!D:M,10,FALSE),"")</f>
        <v/>
      </c>
    </row>
    <row r="3512" spans="1:11">
      <c r="A3512" s="161" t="str">
        <f>IF(Personal_Development!C3406="","",Personal_Development!C3406)</f>
        <v/>
      </c>
      <c r="B3512" t="str">
        <f>IF(Personal_Development!D3406="","",Personal_Development!D3406)</f>
        <v/>
      </c>
      <c r="C3512" t="str">
        <f>IF(Personal_Development!E3406="","",Personal_Development!E3406)</f>
        <v/>
      </c>
      <c r="D3512" t="str">
        <f>IFERROR(VLOOKUP(B3512,Personal_Development!D:DL,113,FALSE),"")</f>
        <v/>
      </c>
      <c r="E3512" t="str">
        <f>IFERROR(VLOOKUP(B3512,Kaizen!D:X,21,FALSE),"")</f>
        <v/>
      </c>
      <c r="F3512" t="str">
        <f>IFERROR(VLOOKUP(B3512,'Safety Idea'!D:X,21,FALSE),"")</f>
        <v/>
      </c>
      <c r="G3512" t="str">
        <f>IFERROR(VLOOKUP(B3512,'Compulsory Training'!D:Z,23,FALSE),"")</f>
        <v/>
      </c>
      <c r="H3512" t="str">
        <f>IFERROR(VLOOKUP(B3512,Attendance!D:BQ,65,FALSE),"")</f>
        <v/>
      </c>
      <c r="I3512" t="str">
        <f>IFERROR(VLOOKUP(B3512,Misconduct!D:M,8,FALSE),"")</f>
        <v/>
      </c>
      <c r="J3512" t="str">
        <f>IFERROR(VLOOKUP(B3512,Misconduct!D:M,9,FALSE),"")</f>
        <v/>
      </c>
      <c r="K3512" t="str">
        <f>IFERROR(VLOOKUP(B3512,Misconduct!D:M,10,FALSE),"")</f>
        <v/>
      </c>
    </row>
    <row r="3513" spans="1:11">
      <c r="A3513" s="161" t="str">
        <f>IF(Personal_Development!C3407="","",Personal_Development!C3407)</f>
        <v/>
      </c>
      <c r="B3513" t="str">
        <f>IF(Personal_Development!D3407="","",Personal_Development!D3407)</f>
        <v/>
      </c>
      <c r="C3513" t="str">
        <f>IF(Personal_Development!E3407="","",Personal_Development!E3407)</f>
        <v/>
      </c>
      <c r="D3513" t="str">
        <f>IFERROR(VLOOKUP(B3513,Personal_Development!D:DL,113,FALSE),"")</f>
        <v/>
      </c>
      <c r="E3513" t="str">
        <f>IFERROR(VLOOKUP(B3513,Kaizen!D:X,21,FALSE),"")</f>
        <v/>
      </c>
      <c r="F3513" t="str">
        <f>IFERROR(VLOOKUP(B3513,'Safety Idea'!D:X,21,FALSE),"")</f>
        <v/>
      </c>
      <c r="G3513" t="str">
        <f>IFERROR(VLOOKUP(B3513,'Compulsory Training'!D:Z,23,FALSE),"")</f>
        <v/>
      </c>
      <c r="H3513" t="str">
        <f>IFERROR(VLOOKUP(B3513,Attendance!D:BQ,65,FALSE),"")</f>
        <v/>
      </c>
      <c r="I3513" t="str">
        <f>IFERROR(VLOOKUP(B3513,Misconduct!D:M,8,FALSE),"")</f>
        <v/>
      </c>
      <c r="J3513" t="str">
        <f>IFERROR(VLOOKUP(B3513,Misconduct!D:M,9,FALSE),"")</f>
        <v/>
      </c>
      <c r="K3513" t="str">
        <f>IFERROR(VLOOKUP(B3513,Misconduct!D:M,10,FALSE),"")</f>
        <v/>
      </c>
    </row>
    <row r="3514" spans="1:11">
      <c r="A3514" s="161" t="str">
        <f>IF(Personal_Development!C3408="","",Personal_Development!C3408)</f>
        <v/>
      </c>
      <c r="B3514" t="str">
        <f>IF(Personal_Development!D3408="","",Personal_Development!D3408)</f>
        <v/>
      </c>
      <c r="C3514" t="str">
        <f>IF(Personal_Development!E3408="","",Personal_Development!E3408)</f>
        <v/>
      </c>
      <c r="D3514" t="str">
        <f>IFERROR(VLOOKUP(B3514,Personal_Development!D:DL,113,FALSE),"")</f>
        <v/>
      </c>
      <c r="E3514" t="str">
        <f>IFERROR(VLOOKUP(B3514,Kaizen!D:X,21,FALSE),"")</f>
        <v/>
      </c>
      <c r="F3514" t="str">
        <f>IFERROR(VLOOKUP(B3514,'Safety Idea'!D:X,21,FALSE),"")</f>
        <v/>
      </c>
      <c r="G3514" t="str">
        <f>IFERROR(VLOOKUP(B3514,'Compulsory Training'!D:Z,23,FALSE),"")</f>
        <v/>
      </c>
      <c r="H3514" t="str">
        <f>IFERROR(VLOOKUP(B3514,Attendance!D:BQ,65,FALSE),"")</f>
        <v/>
      </c>
      <c r="I3514" t="str">
        <f>IFERROR(VLOOKUP(B3514,Misconduct!D:M,8,FALSE),"")</f>
        <v/>
      </c>
      <c r="J3514" t="str">
        <f>IFERROR(VLOOKUP(B3514,Misconduct!D:M,9,FALSE),"")</f>
        <v/>
      </c>
      <c r="K3514" t="str">
        <f>IFERROR(VLOOKUP(B3514,Misconduct!D:M,10,FALSE),"")</f>
        <v/>
      </c>
    </row>
    <row r="3515" spans="1:11">
      <c r="A3515" s="161" t="str">
        <f>IF(Personal_Development!C3409="","",Personal_Development!C3409)</f>
        <v/>
      </c>
      <c r="B3515" t="str">
        <f>IF(Personal_Development!D3409="","",Personal_Development!D3409)</f>
        <v/>
      </c>
      <c r="C3515" t="str">
        <f>IF(Personal_Development!E3409="","",Personal_Development!E3409)</f>
        <v/>
      </c>
      <c r="D3515" t="str">
        <f>IFERROR(VLOOKUP(B3515,Personal_Development!D:DL,113,FALSE),"")</f>
        <v/>
      </c>
      <c r="E3515" t="str">
        <f>IFERROR(VLOOKUP(B3515,Kaizen!D:X,21,FALSE),"")</f>
        <v/>
      </c>
      <c r="F3515" t="str">
        <f>IFERROR(VLOOKUP(B3515,'Safety Idea'!D:X,21,FALSE),"")</f>
        <v/>
      </c>
      <c r="G3515" t="str">
        <f>IFERROR(VLOOKUP(B3515,'Compulsory Training'!D:Z,23,FALSE),"")</f>
        <v/>
      </c>
      <c r="H3515" t="str">
        <f>IFERROR(VLOOKUP(B3515,Attendance!D:BQ,65,FALSE),"")</f>
        <v/>
      </c>
      <c r="I3515" t="str">
        <f>IFERROR(VLOOKUP(B3515,Misconduct!D:M,8,FALSE),"")</f>
        <v/>
      </c>
      <c r="J3515" t="str">
        <f>IFERROR(VLOOKUP(B3515,Misconduct!D:M,9,FALSE),"")</f>
        <v/>
      </c>
      <c r="K3515" t="str">
        <f>IFERROR(VLOOKUP(B3515,Misconduct!D:M,10,FALSE),"")</f>
        <v/>
      </c>
    </row>
    <row r="3516" spans="1:11">
      <c r="A3516" s="161" t="str">
        <f>IF(Personal_Development!C3410="","",Personal_Development!C3410)</f>
        <v/>
      </c>
      <c r="B3516" t="str">
        <f>IF(Personal_Development!D3410="","",Personal_Development!D3410)</f>
        <v/>
      </c>
      <c r="C3516" t="str">
        <f>IF(Personal_Development!E3410="","",Personal_Development!E3410)</f>
        <v/>
      </c>
      <c r="D3516" t="str">
        <f>IFERROR(VLOOKUP(B3516,Personal_Development!D:DL,113,FALSE),"")</f>
        <v/>
      </c>
      <c r="E3516" t="str">
        <f>IFERROR(VLOOKUP(B3516,Kaizen!D:X,21,FALSE),"")</f>
        <v/>
      </c>
      <c r="F3516" t="str">
        <f>IFERROR(VLOOKUP(B3516,'Safety Idea'!D:X,21,FALSE),"")</f>
        <v/>
      </c>
      <c r="G3516" t="str">
        <f>IFERROR(VLOOKUP(B3516,'Compulsory Training'!D:Z,23,FALSE),"")</f>
        <v/>
      </c>
      <c r="H3516" t="str">
        <f>IFERROR(VLOOKUP(B3516,Attendance!D:BQ,65,FALSE),"")</f>
        <v/>
      </c>
      <c r="I3516" t="str">
        <f>IFERROR(VLOOKUP(B3516,Misconduct!D:M,8,FALSE),"")</f>
        <v/>
      </c>
      <c r="J3516" t="str">
        <f>IFERROR(VLOOKUP(B3516,Misconduct!D:M,9,FALSE),"")</f>
        <v/>
      </c>
      <c r="K3516" t="str">
        <f>IFERROR(VLOOKUP(B3516,Misconduct!D:M,10,FALSE),"")</f>
        <v/>
      </c>
    </row>
    <row r="3517" spans="1:11">
      <c r="A3517" s="161" t="str">
        <f>IF(Personal_Development!C3411="","",Personal_Development!C3411)</f>
        <v/>
      </c>
      <c r="B3517" t="str">
        <f>IF(Personal_Development!D3411="","",Personal_Development!D3411)</f>
        <v/>
      </c>
      <c r="C3517" t="str">
        <f>IF(Personal_Development!E3411="","",Personal_Development!E3411)</f>
        <v/>
      </c>
      <c r="D3517" t="str">
        <f>IFERROR(VLOOKUP(B3517,Personal_Development!D:DL,113,FALSE),"")</f>
        <v/>
      </c>
      <c r="E3517" t="str">
        <f>IFERROR(VLOOKUP(B3517,Kaizen!D:X,21,FALSE),"")</f>
        <v/>
      </c>
      <c r="F3517" t="str">
        <f>IFERROR(VLOOKUP(B3517,'Safety Idea'!D:X,21,FALSE),"")</f>
        <v/>
      </c>
      <c r="G3517" t="str">
        <f>IFERROR(VLOOKUP(B3517,'Compulsory Training'!D:Z,23,FALSE),"")</f>
        <v/>
      </c>
      <c r="H3517" t="str">
        <f>IFERROR(VLOOKUP(B3517,Attendance!D:BQ,65,FALSE),"")</f>
        <v/>
      </c>
      <c r="I3517" t="str">
        <f>IFERROR(VLOOKUP(B3517,Misconduct!D:M,8,FALSE),"")</f>
        <v/>
      </c>
      <c r="J3517" t="str">
        <f>IFERROR(VLOOKUP(B3517,Misconduct!D:M,9,FALSE),"")</f>
        <v/>
      </c>
      <c r="K3517" t="str">
        <f>IFERROR(VLOOKUP(B3517,Misconduct!D:M,10,FALSE),"")</f>
        <v/>
      </c>
    </row>
    <row r="3518" spans="1:11">
      <c r="A3518" s="161" t="str">
        <f>IF(Personal_Development!C3412="","",Personal_Development!C3412)</f>
        <v/>
      </c>
      <c r="B3518" t="str">
        <f>IF(Personal_Development!D3412="","",Personal_Development!D3412)</f>
        <v/>
      </c>
      <c r="C3518" t="str">
        <f>IF(Personal_Development!E3412="","",Personal_Development!E3412)</f>
        <v/>
      </c>
      <c r="D3518" t="str">
        <f>IFERROR(VLOOKUP(B3518,Personal_Development!D:DL,113,FALSE),"")</f>
        <v/>
      </c>
      <c r="E3518" t="str">
        <f>IFERROR(VLOOKUP(B3518,Kaizen!D:X,21,FALSE),"")</f>
        <v/>
      </c>
      <c r="F3518" t="str">
        <f>IFERROR(VLOOKUP(B3518,'Safety Idea'!D:X,21,FALSE),"")</f>
        <v/>
      </c>
      <c r="G3518" t="str">
        <f>IFERROR(VLOOKUP(B3518,'Compulsory Training'!D:Z,23,FALSE),"")</f>
        <v/>
      </c>
      <c r="H3518" t="str">
        <f>IFERROR(VLOOKUP(B3518,Attendance!D:BQ,65,FALSE),"")</f>
        <v/>
      </c>
      <c r="I3518" t="str">
        <f>IFERROR(VLOOKUP(B3518,Misconduct!D:M,8,FALSE),"")</f>
        <v/>
      </c>
      <c r="J3518" t="str">
        <f>IFERROR(VLOOKUP(B3518,Misconduct!D:M,9,FALSE),"")</f>
        <v/>
      </c>
      <c r="K3518" t="str">
        <f>IFERROR(VLOOKUP(B3518,Misconduct!D:M,10,FALSE),"")</f>
        <v/>
      </c>
    </row>
    <row r="3519" spans="1:11">
      <c r="A3519" s="161" t="str">
        <f>IF(Personal_Development!C3413="","",Personal_Development!C3413)</f>
        <v/>
      </c>
      <c r="B3519" t="str">
        <f>IF(Personal_Development!D3413="","",Personal_Development!D3413)</f>
        <v/>
      </c>
      <c r="C3519" t="str">
        <f>IF(Personal_Development!E3413="","",Personal_Development!E3413)</f>
        <v/>
      </c>
      <c r="D3519" t="str">
        <f>IFERROR(VLOOKUP(B3519,Personal_Development!D:DL,113,FALSE),"")</f>
        <v/>
      </c>
      <c r="E3519" t="str">
        <f>IFERROR(VLOOKUP(B3519,Kaizen!D:X,21,FALSE),"")</f>
        <v/>
      </c>
      <c r="F3519" t="str">
        <f>IFERROR(VLOOKUP(B3519,'Safety Idea'!D:X,21,FALSE),"")</f>
        <v/>
      </c>
      <c r="G3519" t="str">
        <f>IFERROR(VLOOKUP(B3519,'Compulsory Training'!D:Z,23,FALSE),"")</f>
        <v/>
      </c>
      <c r="H3519" t="str">
        <f>IFERROR(VLOOKUP(B3519,Attendance!D:BQ,65,FALSE),"")</f>
        <v/>
      </c>
      <c r="I3519" t="str">
        <f>IFERROR(VLOOKUP(B3519,Misconduct!D:M,8,FALSE),"")</f>
        <v/>
      </c>
      <c r="J3519" t="str">
        <f>IFERROR(VLOOKUP(B3519,Misconduct!D:M,9,FALSE),"")</f>
        <v/>
      </c>
      <c r="K3519" t="str">
        <f>IFERROR(VLOOKUP(B3519,Misconduct!D:M,10,FALSE),"")</f>
        <v/>
      </c>
    </row>
    <row r="3520" spans="1:11">
      <c r="A3520" s="161" t="str">
        <f>IF(Personal_Development!C3414="","",Personal_Development!C3414)</f>
        <v/>
      </c>
      <c r="B3520" t="str">
        <f>IF(Personal_Development!D3414="","",Personal_Development!D3414)</f>
        <v/>
      </c>
      <c r="C3520" t="str">
        <f>IF(Personal_Development!E3414="","",Personal_Development!E3414)</f>
        <v/>
      </c>
      <c r="D3520" t="str">
        <f>IFERROR(VLOOKUP(B3520,Personal_Development!D:DL,113,FALSE),"")</f>
        <v/>
      </c>
      <c r="E3520" t="str">
        <f>IFERROR(VLOOKUP(B3520,Kaizen!D:X,21,FALSE),"")</f>
        <v/>
      </c>
      <c r="F3520" t="str">
        <f>IFERROR(VLOOKUP(B3520,'Safety Idea'!D:X,21,FALSE),"")</f>
        <v/>
      </c>
      <c r="G3520" t="str">
        <f>IFERROR(VLOOKUP(B3520,'Compulsory Training'!D:Z,23,FALSE),"")</f>
        <v/>
      </c>
      <c r="H3520" t="str">
        <f>IFERROR(VLOOKUP(B3520,Attendance!D:BQ,65,FALSE),"")</f>
        <v/>
      </c>
      <c r="I3520" t="str">
        <f>IFERROR(VLOOKUP(B3520,Misconduct!D:M,8,FALSE),"")</f>
        <v/>
      </c>
      <c r="J3520" t="str">
        <f>IFERROR(VLOOKUP(B3520,Misconduct!D:M,9,FALSE),"")</f>
        <v/>
      </c>
      <c r="K3520" t="str">
        <f>IFERROR(VLOOKUP(B3520,Misconduct!D:M,10,FALSE),"")</f>
        <v/>
      </c>
    </row>
    <row r="3521" spans="1:11">
      <c r="A3521" s="161" t="str">
        <f>IF(Personal_Development!C3415="","",Personal_Development!C3415)</f>
        <v/>
      </c>
      <c r="B3521" t="str">
        <f>IF(Personal_Development!D3415="","",Personal_Development!D3415)</f>
        <v/>
      </c>
      <c r="C3521" t="str">
        <f>IF(Personal_Development!E3415="","",Personal_Development!E3415)</f>
        <v/>
      </c>
      <c r="D3521" t="str">
        <f>IFERROR(VLOOKUP(B3521,Personal_Development!D:DL,113,FALSE),"")</f>
        <v/>
      </c>
      <c r="E3521" t="str">
        <f>IFERROR(VLOOKUP(B3521,Kaizen!D:X,21,FALSE),"")</f>
        <v/>
      </c>
      <c r="F3521" t="str">
        <f>IFERROR(VLOOKUP(B3521,'Safety Idea'!D:X,21,FALSE),"")</f>
        <v/>
      </c>
      <c r="G3521" t="str">
        <f>IFERROR(VLOOKUP(B3521,'Compulsory Training'!D:Z,23,FALSE),"")</f>
        <v/>
      </c>
      <c r="H3521" t="str">
        <f>IFERROR(VLOOKUP(B3521,Attendance!D:BQ,65,FALSE),"")</f>
        <v/>
      </c>
      <c r="I3521" t="str">
        <f>IFERROR(VLOOKUP(B3521,Misconduct!D:M,8,FALSE),"")</f>
        <v/>
      </c>
      <c r="J3521" t="str">
        <f>IFERROR(VLOOKUP(B3521,Misconduct!D:M,9,FALSE),"")</f>
        <v/>
      </c>
      <c r="K3521" t="str">
        <f>IFERROR(VLOOKUP(B3521,Misconduct!D:M,10,FALSE),"")</f>
        <v/>
      </c>
    </row>
    <row r="3522" spans="1:11">
      <c r="A3522" s="161" t="str">
        <f>IF(Personal_Development!C3416="","",Personal_Development!C3416)</f>
        <v/>
      </c>
      <c r="B3522" t="str">
        <f>IF(Personal_Development!D3416="","",Personal_Development!D3416)</f>
        <v/>
      </c>
      <c r="C3522" t="str">
        <f>IF(Personal_Development!E3416="","",Personal_Development!E3416)</f>
        <v/>
      </c>
      <c r="D3522" t="str">
        <f>IFERROR(VLOOKUP(B3522,Personal_Development!D:DL,113,FALSE),"")</f>
        <v/>
      </c>
      <c r="E3522" t="str">
        <f>IFERROR(VLOOKUP(B3522,Kaizen!D:X,21,FALSE),"")</f>
        <v/>
      </c>
      <c r="F3522" t="str">
        <f>IFERROR(VLOOKUP(B3522,'Safety Idea'!D:X,21,FALSE),"")</f>
        <v/>
      </c>
      <c r="G3522" t="str">
        <f>IFERROR(VLOOKUP(B3522,'Compulsory Training'!D:Z,23,FALSE),"")</f>
        <v/>
      </c>
      <c r="H3522" t="str">
        <f>IFERROR(VLOOKUP(B3522,Attendance!D:BQ,65,FALSE),"")</f>
        <v/>
      </c>
      <c r="I3522" t="str">
        <f>IFERROR(VLOOKUP(B3522,Misconduct!D:M,8,FALSE),"")</f>
        <v/>
      </c>
      <c r="J3522" t="str">
        <f>IFERROR(VLOOKUP(B3522,Misconduct!D:M,9,FALSE),"")</f>
        <v/>
      </c>
      <c r="K3522" t="str">
        <f>IFERROR(VLOOKUP(B3522,Misconduct!D:M,10,FALSE),"")</f>
        <v/>
      </c>
    </row>
    <row r="3523" spans="1:11">
      <c r="A3523" s="161" t="str">
        <f>IF(Personal_Development!C3417="","",Personal_Development!C3417)</f>
        <v/>
      </c>
      <c r="B3523" t="str">
        <f>IF(Personal_Development!D3417="","",Personal_Development!D3417)</f>
        <v/>
      </c>
      <c r="C3523" t="str">
        <f>IF(Personal_Development!E3417="","",Personal_Development!E3417)</f>
        <v/>
      </c>
      <c r="D3523" t="str">
        <f>IFERROR(VLOOKUP(B3523,Personal_Development!D:DL,113,FALSE),"")</f>
        <v/>
      </c>
      <c r="E3523" t="str">
        <f>IFERROR(VLOOKUP(B3523,Kaizen!D:X,21,FALSE),"")</f>
        <v/>
      </c>
      <c r="F3523" t="str">
        <f>IFERROR(VLOOKUP(B3523,'Safety Idea'!D:X,21,FALSE),"")</f>
        <v/>
      </c>
      <c r="G3523" t="str">
        <f>IFERROR(VLOOKUP(B3523,'Compulsory Training'!D:Z,23,FALSE),"")</f>
        <v/>
      </c>
      <c r="H3523" t="str">
        <f>IFERROR(VLOOKUP(B3523,Attendance!D:BQ,65,FALSE),"")</f>
        <v/>
      </c>
      <c r="I3523" t="str">
        <f>IFERROR(VLOOKUP(B3523,Misconduct!D:M,8,FALSE),"")</f>
        <v/>
      </c>
      <c r="J3523" t="str">
        <f>IFERROR(VLOOKUP(B3523,Misconduct!D:M,9,FALSE),"")</f>
        <v/>
      </c>
      <c r="K3523" t="str">
        <f>IFERROR(VLOOKUP(B3523,Misconduct!D:M,10,FALSE),"")</f>
        <v/>
      </c>
    </row>
    <row r="3524" spans="1:11">
      <c r="A3524" s="161" t="str">
        <f>IF(Personal_Development!C3418="","",Personal_Development!C3418)</f>
        <v/>
      </c>
      <c r="B3524" t="str">
        <f>IF(Personal_Development!D3418="","",Personal_Development!D3418)</f>
        <v/>
      </c>
      <c r="C3524" t="str">
        <f>IF(Personal_Development!E3418="","",Personal_Development!E3418)</f>
        <v/>
      </c>
      <c r="D3524" t="str">
        <f>IFERROR(VLOOKUP(B3524,Personal_Development!D:DL,113,FALSE),"")</f>
        <v/>
      </c>
      <c r="E3524" t="str">
        <f>IFERROR(VLOOKUP(B3524,Kaizen!D:X,21,FALSE),"")</f>
        <v/>
      </c>
      <c r="F3524" t="str">
        <f>IFERROR(VLOOKUP(B3524,'Safety Idea'!D:X,21,FALSE),"")</f>
        <v/>
      </c>
      <c r="G3524" t="str">
        <f>IFERROR(VLOOKUP(B3524,'Compulsory Training'!D:Z,23,FALSE),"")</f>
        <v/>
      </c>
      <c r="H3524" t="str">
        <f>IFERROR(VLOOKUP(B3524,Attendance!D:BQ,65,FALSE),"")</f>
        <v/>
      </c>
      <c r="I3524" t="str">
        <f>IFERROR(VLOOKUP(B3524,Misconduct!D:M,8,FALSE),"")</f>
        <v/>
      </c>
      <c r="J3524" t="str">
        <f>IFERROR(VLOOKUP(B3524,Misconduct!D:M,9,FALSE),"")</f>
        <v/>
      </c>
      <c r="K3524" t="str">
        <f>IFERROR(VLOOKUP(B3524,Misconduct!D:M,10,FALSE),"")</f>
        <v/>
      </c>
    </row>
    <row r="3525" spans="1:11">
      <c r="A3525" s="161" t="str">
        <f>IF(Personal_Development!C3419="","",Personal_Development!C3419)</f>
        <v/>
      </c>
      <c r="B3525" t="str">
        <f>IF(Personal_Development!D3419="","",Personal_Development!D3419)</f>
        <v/>
      </c>
      <c r="C3525" t="str">
        <f>IF(Personal_Development!E3419="","",Personal_Development!E3419)</f>
        <v/>
      </c>
      <c r="D3525" t="str">
        <f>IFERROR(VLOOKUP(B3525,Personal_Development!D:DL,113,FALSE),"")</f>
        <v/>
      </c>
      <c r="E3525" t="str">
        <f>IFERROR(VLOOKUP(B3525,Kaizen!D:X,21,FALSE),"")</f>
        <v/>
      </c>
      <c r="F3525" t="str">
        <f>IFERROR(VLOOKUP(B3525,'Safety Idea'!D:X,21,FALSE),"")</f>
        <v/>
      </c>
      <c r="G3525" t="str">
        <f>IFERROR(VLOOKUP(B3525,'Compulsory Training'!D:Z,23,FALSE),"")</f>
        <v/>
      </c>
      <c r="H3525" t="str">
        <f>IFERROR(VLOOKUP(B3525,Attendance!D:BQ,65,FALSE),"")</f>
        <v/>
      </c>
      <c r="I3525" t="str">
        <f>IFERROR(VLOOKUP(B3525,Misconduct!D:M,8,FALSE),"")</f>
        <v/>
      </c>
      <c r="J3525" t="str">
        <f>IFERROR(VLOOKUP(B3525,Misconduct!D:M,9,FALSE),"")</f>
        <v/>
      </c>
      <c r="K3525" t="str">
        <f>IFERROR(VLOOKUP(B3525,Misconduct!D:M,10,FALSE),"")</f>
        <v/>
      </c>
    </row>
    <row r="3526" spans="1:11">
      <c r="A3526" s="161" t="str">
        <f>IF(Personal_Development!C3420="","",Personal_Development!C3420)</f>
        <v/>
      </c>
      <c r="B3526" t="str">
        <f>IF(Personal_Development!D3420="","",Personal_Development!D3420)</f>
        <v/>
      </c>
      <c r="C3526" t="str">
        <f>IF(Personal_Development!E3420="","",Personal_Development!E3420)</f>
        <v/>
      </c>
      <c r="D3526" t="str">
        <f>IFERROR(VLOOKUP(B3526,Personal_Development!D:DL,113,FALSE),"")</f>
        <v/>
      </c>
      <c r="E3526" t="str">
        <f>IFERROR(VLOOKUP(B3526,Kaizen!D:X,21,FALSE),"")</f>
        <v/>
      </c>
      <c r="F3526" t="str">
        <f>IFERROR(VLOOKUP(B3526,'Safety Idea'!D:X,21,FALSE),"")</f>
        <v/>
      </c>
      <c r="G3526" t="str">
        <f>IFERROR(VLOOKUP(B3526,'Compulsory Training'!D:Z,23,FALSE),"")</f>
        <v/>
      </c>
      <c r="H3526" t="str">
        <f>IFERROR(VLOOKUP(B3526,Attendance!D:BQ,65,FALSE),"")</f>
        <v/>
      </c>
      <c r="I3526" t="str">
        <f>IFERROR(VLOOKUP(B3526,Misconduct!D:M,8,FALSE),"")</f>
        <v/>
      </c>
      <c r="J3526" t="str">
        <f>IFERROR(VLOOKUP(B3526,Misconduct!D:M,9,FALSE),"")</f>
        <v/>
      </c>
      <c r="K3526" t="str">
        <f>IFERROR(VLOOKUP(B3526,Misconduct!D:M,10,FALSE),"")</f>
        <v/>
      </c>
    </row>
    <row r="3527" spans="1:11">
      <c r="A3527" s="161" t="str">
        <f>IF(Personal_Development!C3421="","",Personal_Development!C3421)</f>
        <v/>
      </c>
      <c r="B3527" t="str">
        <f>IF(Personal_Development!D3421="","",Personal_Development!D3421)</f>
        <v/>
      </c>
      <c r="C3527" t="str">
        <f>IF(Personal_Development!E3421="","",Personal_Development!E3421)</f>
        <v/>
      </c>
      <c r="D3527" t="str">
        <f>IFERROR(VLOOKUP(B3527,Personal_Development!D:DL,113,FALSE),"")</f>
        <v/>
      </c>
      <c r="E3527" t="str">
        <f>IFERROR(VLOOKUP(B3527,Kaizen!D:X,21,FALSE),"")</f>
        <v/>
      </c>
      <c r="F3527" t="str">
        <f>IFERROR(VLOOKUP(B3527,'Safety Idea'!D:X,21,FALSE),"")</f>
        <v/>
      </c>
      <c r="G3527" t="str">
        <f>IFERROR(VLOOKUP(B3527,'Compulsory Training'!D:Z,23,FALSE),"")</f>
        <v/>
      </c>
      <c r="H3527" t="str">
        <f>IFERROR(VLOOKUP(B3527,Attendance!D:BQ,65,FALSE),"")</f>
        <v/>
      </c>
      <c r="I3527" t="str">
        <f>IFERROR(VLOOKUP(B3527,Misconduct!D:M,8,FALSE),"")</f>
        <v/>
      </c>
      <c r="J3527" t="str">
        <f>IFERROR(VLOOKUP(B3527,Misconduct!D:M,9,FALSE),"")</f>
        <v/>
      </c>
      <c r="K3527" t="str">
        <f>IFERROR(VLOOKUP(B3527,Misconduct!D:M,10,FALSE),"")</f>
        <v/>
      </c>
    </row>
    <row r="3528" spans="1:11">
      <c r="A3528" s="161" t="str">
        <f>IF(Personal_Development!C3422="","",Personal_Development!C3422)</f>
        <v/>
      </c>
      <c r="B3528" t="str">
        <f>IF(Personal_Development!D3422="","",Personal_Development!D3422)</f>
        <v/>
      </c>
      <c r="C3528" t="str">
        <f>IF(Personal_Development!E3422="","",Personal_Development!E3422)</f>
        <v/>
      </c>
      <c r="D3528" t="str">
        <f>IFERROR(VLOOKUP(B3528,Personal_Development!D:DL,113,FALSE),"")</f>
        <v/>
      </c>
      <c r="E3528" t="str">
        <f>IFERROR(VLOOKUP(B3528,Kaizen!D:X,21,FALSE),"")</f>
        <v/>
      </c>
      <c r="F3528" t="str">
        <f>IFERROR(VLOOKUP(B3528,'Safety Idea'!D:X,21,FALSE),"")</f>
        <v/>
      </c>
      <c r="G3528" t="str">
        <f>IFERROR(VLOOKUP(B3528,'Compulsory Training'!D:Z,23,FALSE),"")</f>
        <v/>
      </c>
      <c r="H3528" t="str">
        <f>IFERROR(VLOOKUP(B3528,Attendance!D:BQ,65,FALSE),"")</f>
        <v/>
      </c>
      <c r="I3528" t="str">
        <f>IFERROR(VLOOKUP(B3528,Misconduct!D:M,8,FALSE),"")</f>
        <v/>
      </c>
      <c r="J3528" t="str">
        <f>IFERROR(VLOOKUP(B3528,Misconduct!D:M,9,FALSE),"")</f>
        <v/>
      </c>
      <c r="K3528" t="str">
        <f>IFERROR(VLOOKUP(B3528,Misconduct!D:M,10,FALSE),"")</f>
        <v/>
      </c>
    </row>
    <row r="3529" spans="1:11">
      <c r="A3529" s="161" t="str">
        <f>IF(Personal_Development!C3423="","",Personal_Development!C3423)</f>
        <v/>
      </c>
      <c r="B3529" t="str">
        <f>IF(Personal_Development!D3423="","",Personal_Development!D3423)</f>
        <v/>
      </c>
      <c r="C3529" t="str">
        <f>IF(Personal_Development!E3423="","",Personal_Development!E3423)</f>
        <v/>
      </c>
      <c r="D3529" t="str">
        <f>IFERROR(VLOOKUP(B3529,Personal_Development!D:DL,113,FALSE),"")</f>
        <v/>
      </c>
      <c r="E3529" t="str">
        <f>IFERROR(VLOOKUP(B3529,Kaizen!D:X,21,FALSE),"")</f>
        <v/>
      </c>
      <c r="F3529" t="str">
        <f>IFERROR(VLOOKUP(B3529,'Safety Idea'!D:X,21,FALSE),"")</f>
        <v/>
      </c>
      <c r="G3529" t="str">
        <f>IFERROR(VLOOKUP(B3529,'Compulsory Training'!D:Z,23,FALSE),"")</f>
        <v/>
      </c>
      <c r="H3529" t="str">
        <f>IFERROR(VLOOKUP(B3529,Attendance!D:BQ,65,FALSE),"")</f>
        <v/>
      </c>
      <c r="I3529" t="str">
        <f>IFERROR(VLOOKUP(B3529,Misconduct!D:M,8,FALSE),"")</f>
        <v/>
      </c>
      <c r="J3529" t="str">
        <f>IFERROR(VLOOKUP(B3529,Misconduct!D:M,9,FALSE),"")</f>
        <v/>
      </c>
      <c r="K3529" t="str">
        <f>IFERROR(VLOOKUP(B3529,Misconduct!D:M,10,FALSE),"")</f>
        <v/>
      </c>
    </row>
    <row r="3530" spans="1:11">
      <c r="A3530" s="161" t="str">
        <f>IF(Personal_Development!C3424="","",Personal_Development!C3424)</f>
        <v/>
      </c>
      <c r="B3530" t="str">
        <f>IF(Personal_Development!D3424="","",Personal_Development!D3424)</f>
        <v/>
      </c>
      <c r="C3530" t="str">
        <f>IF(Personal_Development!E3424="","",Personal_Development!E3424)</f>
        <v/>
      </c>
      <c r="D3530" t="str">
        <f>IFERROR(VLOOKUP(B3530,Personal_Development!D:DL,113,FALSE),"")</f>
        <v/>
      </c>
      <c r="E3530" t="str">
        <f>IFERROR(VLOOKUP(B3530,Kaizen!D:X,21,FALSE),"")</f>
        <v/>
      </c>
      <c r="F3530" t="str">
        <f>IFERROR(VLOOKUP(B3530,'Safety Idea'!D:X,21,FALSE),"")</f>
        <v/>
      </c>
      <c r="G3530" t="str">
        <f>IFERROR(VLOOKUP(B3530,'Compulsory Training'!D:Z,23,FALSE),"")</f>
        <v/>
      </c>
      <c r="H3530" t="str">
        <f>IFERROR(VLOOKUP(B3530,Attendance!D:BQ,65,FALSE),"")</f>
        <v/>
      </c>
      <c r="I3530" t="str">
        <f>IFERROR(VLOOKUP(B3530,Misconduct!D:M,8,FALSE),"")</f>
        <v/>
      </c>
      <c r="J3530" t="str">
        <f>IFERROR(VLOOKUP(B3530,Misconduct!D:M,9,FALSE),"")</f>
        <v/>
      </c>
      <c r="K3530" t="str">
        <f>IFERROR(VLOOKUP(B3530,Misconduct!D:M,10,FALSE),"")</f>
        <v/>
      </c>
    </row>
    <row r="3531" spans="1:11">
      <c r="A3531" s="161" t="str">
        <f>IF(Personal_Development!C3425="","",Personal_Development!C3425)</f>
        <v/>
      </c>
      <c r="B3531" t="str">
        <f>IF(Personal_Development!D3425="","",Personal_Development!D3425)</f>
        <v/>
      </c>
      <c r="C3531" t="str">
        <f>IF(Personal_Development!E3425="","",Personal_Development!E3425)</f>
        <v/>
      </c>
      <c r="D3531" t="str">
        <f>IFERROR(VLOOKUP(B3531,Personal_Development!D:DL,113,FALSE),"")</f>
        <v/>
      </c>
      <c r="E3531" t="str">
        <f>IFERROR(VLOOKUP(B3531,Kaizen!D:X,21,FALSE),"")</f>
        <v/>
      </c>
      <c r="F3531" t="str">
        <f>IFERROR(VLOOKUP(B3531,'Safety Idea'!D:X,21,FALSE),"")</f>
        <v/>
      </c>
      <c r="G3531" t="str">
        <f>IFERROR(VLOOKUP(B3531,'Compulsory Training'!D:Z,23,FALSE),"")</f>
        <v/>
      </c>
      <c r="H3531" t="str">
        <f>IFERROR(VLOOKUP(B3531,Attendance!D:BQ,65,FALSE),"")</f>
        <v/>
      </c>
      <c r="I3531" t="str">
        <f>IFERROR(VLOOKUP(B3531,Misconduct!D:M,8,FALSE),"")</f>
        <v/>
      </c>
      <c r="J3531" t="str">
        <f>IFERROR(VLOOKUP(B3531,Misconduct!D:M,9,FALSE),"")</f>
        <v/>
      </c>
      <c r="K3531" t="str">
        <f>IFERROR(VLOOKUP(B3531,Misconduct!D:M,10,FALSE),"")</f>
        <v/>
      </c>
    </row>
    <row r="3532" spans="1:11">
      <c r="A3532" s="161" t="str">
        <f>IF(Personal_Development!C3426="","",Personal_Development!C3426)</f>
        <v/>
      </c>
      <c r="B3532" t="str">
        <f>IF(Personal_Development!D3426="","",Personal_Development!D3426)</f>
        <v/>
      </c>
      <c r="C3532" t="str">
        <f>IF(Personal_Development!E3426="","",Personal_Development!E3426)</f>
        <v/>
      </c>
      <c r="D3532" t="str">
        <f>IFERROR(VLOOKUP(B3532,Personal_Development!D:DL,113,FALSE),"")</f>
        <v/>
      </c>
      <c r="E3532" t="str">
        <f>IFERROR(VLOOKUP(B3532,Kaizen!D:X,21,FALSE),"")</f>
        <v/>
      </c>
      <c r="F3532" t="str">
        <f>IFERROR(VLOOKUP(B3532,'Safety Idea'!D:X,21,FALSE),"")</f>
        <v/>
      </c>
      <c r="G3532" t="str">
        <f>IFERROR(VLOOKUP(B3532,'Compulsory Training'!D:Z,23,FALSE),"")</f>
        <v/>
      </c>
      <c r="H3532" t="str">
        <f>IFERROR(VLOOKUP(B3532,Attendance!D:BQ,65,FALSE),"")</f>
        <v/>
      </c>
      <c r="I3532" t="str">
        <f>IFERROR(VLOOKUP(B3532,Misconduct!D:M,8,FALSE),"")</f>
        <v/>
      </c>
      <c r="J3532" t="str">
        <f>IFERROR(VLOOKUP(B3532,Misconduct!D:M,9,FALSE),"")</f>
        <v/>
      </c>
      <c r="K3532" t="str">
        <f>IFERROR(VLOOKUP(B3532,Misconduct!D:M,10,FALSE),"")</f>
        <v/>
      </c>
    </row>
    <row r="3533" spans="1:11">
      <c r="A3533" s="161" t="str">
        <f>IF(Personal_Development!C3427="","",Personal_Development!C3427)</f>
        <v/>
      </c>
      <c r="B3533" t="str">
        <f>IF(Personal_Development!D3427="","",Personal_Development!D3427)</f>
        <v/>
      </c>
      <c r="C3533" t="str">
        <f>IF(Personal_Development!E3427="","",Personal_Development!E3427)</f>
        <v/>
      </c>
      <c r="D3533" t="str">
        <f>IFERROR(VLOOKUP(B3533,Personal_Development!D:DL,113,FALSE),"")</f>
        <v/>
      </c>
      <c r="E3533" t="str">
        <f>IFERROR(VLOOKUP(B3533,Kaizen!D:X,21,FALSE),"")</f>
        <v/>
      </c>
      <c r="F3533" t="str">
        <f>IFERROR(VLOOKUP(B3533,'Safety Idea'!D:X,21,FALSE),"")</f>
        <v/>
      </c>
      <c r="G3533" t="str">
        <f>IFERROR(VLOOKUP(B3533,'Compulsory Training'!D:Z,23,FALSE),"")</f>
        <v/>
      </c>
      <c r="H3533" t="str">
        <f>IFERROR(VLOOKUP(B3533,Attendance!D:BQ,65,FALSE),"")</f>
        <v/>
      </c>
      <c r="I3533" t="str">
        <f>IFERROR(VLOOKUP(B3533,Misconduct!D:M,8,FALSE),"")</f>
        <v/>
      </c>
      <c r="J3533" t="str">
        <f>IFERROR(VLOOKUP(B3533,Misconduct!D:M,9,FALSE),"")</f>
        <v/>
      </c>
      <c r="K3533" t="str">
        <f>IFERROR(VLOOKUP(B3533,Misconduct!D:M,10,FALSE),"")</f>
        <v/>
      </c>
    </row>
    <row r="3534" spans="1:11">
      <c r="A3534" s="161" t="str">
        <f>IF(Personal_Development!C3428="","",Personal_Development!C3428)</f>
        <v/>
      </c>
      <c r="B3534" t="str">
        <f>IF(Personal_Development!D3428="","",Personal_Development!D3428)</f>
        <v/>
      </c>
      <c r="C3534" t="str">
        <f>IF(Personal_Development!E3428="","",Personal_Development!E3428)</f>
        <v/>
      </c>
      <c r="D3534" t="str">
        <f>IFERROR(VLOOKUP(B3534,Personal_Development!D:DL,113,FALSE),"")</f>
        <v/>
      </c>
      <c r="E3534" t="str">
        <f>IFERROR(VLOOKUP(B3534,Kaizen!D:X,21,FALSE),"")</f>
        <v/>
      </c>
      <c r="F3534" t="str">
        <f>IFERROR(VLOOKUP(B3534,'Safety Idea'!D:X,21,FALSE),"")</f>
        <v/>
      </c>
      <c r="G3534" t="str">
        <f>IFERROR(VLOOKUP(B3534,'Compulsory Training'!D:Z,23,FALSE),"")</f>
        <v/>
      </c>
      <c r="H3534" t="str">
        <f>IFERROR(VLOOKUP(B3534,Attendance!D:BQ,65,FALSE),"")</f>
        <v/>
      </c>
      <c r="I3534" t="str">
        <f>IFERROR(VLOOKUP(B3534,Misconduct!D:M,8,FALSE),"")</f>
        <v/>
      </c>
      <c r="J3534" t="str">
        <f>IFERROR(VLOOKUP(B3534,Misconduct!D:M,9,FALSE),"")</f>
        <v/>
      </c>
      <c r="K3534" t="str">
        <f>IFERROR(VLOOKUP(B3534,Misconduct!D:M,10,FALSE),"")</f>
        <v/>
      </c>
    </row>
    <row r="3535" spans="1:11">
      <c r="A3535" s="161" t="str">
        <f>IF(Personal_Development!C3429="","",Personal_Development!C3429)</f>
        <v/>
      </c>
      <c r="B3535" t="str">
        <f>IF(Personal_Development!D3429="","",Personal_Development!D3429)</f>
        <v/>
      </c>
      <c r="C3535" t="str">
        <f>IF(Personal_Development!E3429="","",Personal_Development!E3429)</f>
        <v/>
      </c>
      <c r="D3535" t="str">
        <f>IFERROR(VLOOKUP(B3535,Personal_Development!D:DL,113,FALSE),"")</f>
        <v/>
      </c>
      <c r="E3535" t="str">
        <f>IFERROR(VLOOKUP(B3535,Kaizen!D:X,21,FALSE),"")</f>
        <v/>
      </c>
      <c r="F3535" t="str">
        <f>IFERROR(VLOOKUP(B3535,'Safety Idea'!D:X,21,FALSE),"")</f>
        <v/>
      </c>
      <c r="G3535" t="str">
        <f>IFERROR(VLOOKUP(B3535,'Compulsory Training'!D:Z,23,FALSE),"")</f>
        <v/>
      </c>
      <c r="H3535" t="str">
        <f>IFERROR(VLOOKUP(B3535,Attendance!D:BQ,65,FALSE),"")</f>
        <v/>
      </c>
      <c r="I3535" t="str">
        <f>IFERROR(VLOOKUP(B3535,Misconduct!D:M,8,FALSE),"")</f>
        <v/>
      </c>
      <c r="J3535" t="str">
        <f>IFERROR(VLOOKUP(B3535,Misconduct!D:M,9,FALSE),"")</f>
        <v/>
      </c>
      <c r="K3535" t="str">
        <f>IFERROR(VLOOKUP(B3535,Misconduct!D:M,10,FALSE),"")</f>
        <v/>
      </c>
    </row>
    <row r="3536" spans="1:11">
      <c r="A3536" s="161" t="str">
        <f>IF(Personal_Development!C3430="","",Personal_Development!C3430)</f>
        <v/>
      </c>
      <c r="B3536" t="str">
        <f>IF(Personal_Development!D3430="","",Personal_Development!D3430)</f>
        <v/>
      </c>
      <c r="C3536" t="str">
        <f>IF(Personal_Development!E3430="","",Personal_Development!E3430)</f>
        <v/>
      </c>
      <c r="D3536" t="str">
        <f>IFERROR(VLOOKUP(B3536,Personal_Development!D:DL,113,FALSE),"")</f>
        <v/>
      </c>
      <c r="E3536" t="str">
        <f>IFERROR(VLOOKUP(B3536,Kaizen!D:X,21,FALSE),"")</f>
        <v/>
      </c>
      <c r="F3536" t="str">
        <f>IFERROR(VLOOKUP(B3536,'Safety Idea'!D:X,21,FALSE),"")</f>
        <v/>
      </c>
      <c r="G3536" t="str">
        <f>IFERROR(VLOOKUP(B3536,'Compulsory Training'!D:Z,23,FALSE),"")</f>
        <v/>
      </c>
      <c r="H3536" t="str">
        <f>IFERROR(VLOOKUP(B3536,Attendance!D:BQ,65,FALSE),"")</f>
        <v/>
      </c>
      <c r="I3536" t="str">
        <f>IFERROR(VLOOKUP(B3536,Misconduct!D:M,8,FALSE),"")</f>
        <v/>
      </c>
      <c r="J3536" t="str">
        <f>IFERROR(VLOOKUP(B3536,Misconduct!D:M,9,FALSE),"")</f>
        <v/>
      </c>
      <c r="K3536" t="str">
        <f>IFERROR(VLOOKUP(B3536,Misconduct!D:M,10,FALSE),"")</f>
        <v/>
      </c>
    </row>
    <row r="3537" spans="1:11">
      <c r="A3537" s="161" t="str">
        <f>IF(Personal_Development!C3431="","",Personal_Development!C3431)</f>
        <v/>
      </c>
      <c r="B3537" t="str">
        <f>IF(Personal_Development!D3431="","",Personal_Development!D3431)</f>
        <v/>
      </c>
      <c r="C3537" t="str">
        <f>IF(Personal_Development!E3431="","",Personal_Development!E3431)</f>
        <v/>
      </c>
      <c r="D3537" t="str">
        <f>IFERROR(VLOOKUP(B3537,Personal_Development!D:DL,113,FALSE),"")</f>
        <v/>
      </c>
      <c r="E3537" t="str">
        <f>IFERROR(VLOOKUP(B3537,Kaizen!D:X,21,FALSE),"")</f>
        <v/>
      </c>
      <c r="F3537" t="str">
        <f>IFERROR(VLOOKUP(B3537,'Safety Idea'!D:X,21,FALSE),"")</f>
        <v/>
      </c>
      <c r="G3537" t="str">
        <f>IFERROR(VLOOKUP(B3537,'Compulsory Training'!D:Z,23,FALSE),"")</f>
        <v/>
      </c>
      <c r="H3537" t="str">
        <f>IFERROR(VLOOKUP(B3537,Attendance!D:BQ,65,FALSE),"")</f>
        <v/>
      </c>
      <c r="I3537" t="str">
        <f>IFERROR(VLOOKUP(B3537,Misconduct!D:M,8,FALSE),"")</f>
        <v/>
      </c>
      <c r="J3537" t="str">
        <f>IFERROR(VLOOKUP(B3537,Misconduct!D:M,9,FALSE),"")</f>
        <v/>
      </c>
      <c r="K3537" t="str">
        <f>IFERROR(VLOOKUP(B3537,Misconduct!D:M,10,FALSE),"")</f>
        <v/>
      </c>
    </row>
    <row r="3538" spans="1:11">
      <c r="A3538" s="161" t="str">
        <f>IF(Personal_Development!C3432="","",Personal_Development!C3432)</f>
        <v/>
      </c>
      <c r="B3538" t="str">
        <f>IF(Personal_Development!D3432="","",Personal_Development!D3432)</f>
        <v/>
      </c>
      <c r="C3538" t="str">
        <f>IF(Personal_Development!E3432="","",Personal_Development!E3432)</f>
        <v/>
      </c>
      <c r="D3538" t="str">
        <f>IFERROR(VLOOKUP(B3538,Personal_Development!D:DL,113,FALSE),"")</f>
        <v/>
      </c>
      <c r="E3538" t="str">
        <f>IFERROR(VLOOKUP(B3538,Kaizen!D:X,21,FALSE),"")</f>
        <v/>
      </c>
      <c r="F3538" t="str">
        <f>IFERROR(VLOOKUP(B3538,'Safety Idea'!D:X,21,FALSE),"")</f>
        <v/>
      </c>
      <c r="G3538" t="str">
        <f>IFERROR(VLOOKUP(B3538,'Compulsory Training'!D:Z,23,FALSE),"")</f>
        <v/>
      </c>
      <c r="H3538" t="str">
        <f>IFERROR(VLOOKUP(B3538,Attendance!D:BQ,65,FALSE),"")</f>
        <v/>
      </c>
      <c r="I3538" t="str">
        <f>IFERROR(VLOOKUP(B3538,Misconduct!D:M,8,FALSE),"")</f>
        <v/>
      </c>
      <c r="J3538" t="str">
        <f>IFERROR(VLOOKUP(B3538,Misconduct!D:M,9,FALSE),"")</f>
        <v/>
      </c>
      <c r="K3538" t="str">
        <f>IFERROR(VLOOKUP(B3538,Misconduct!D:M,10,FALSE),"")</f>
        <v/>
      </c>
    </row>
    <row r="3539" spans="1:11">
      <c r="A3539" s="161" t="str">
        <f>IF(Personal_Development!C3433="","",Personal_Development!C3433)</f>
        <v/>
      </c>
      <c r="B3539" t="str">
        <f>IF(Personal_Development!D3433="","",Personal_Development!D3433)</f>
        <v/>
      </c>
      <c r="C3539" t="str">
        <f>IF(Personal_Development!E3433="","",Personal_Development!E3433)</f>
        <v/>
      </c>
      <c r="D3539" t="str">
        <f>IFERROR(VLOOKUP(B3539,Personal_Development!D:DL,113,FALSE),"")</f>
        <v/>
      </c>
      <c r="E3539" t="str">
        <f>IFERROR(VLOOKUP(B3539,Kaizen!D:X,21,FALSE),"")</f>
        <v/>
      </c>
      <c r="F3539" t="str">
        <f>IFERROR(VLOOKUP(B3539,'Safety Idea'!D:X,21,FALSE),"")</f>
        <v/>
      </c>
      <c r="G3539" t="str">
        <f>IFERROR(VLOOKUP(B3539,'Compulsory Training'!D:Z,23,FALSE),"")</f>
        <v/>
      </c>
      <c r="H3539" t="str">
        <f>IFERROR(VLOOKUP(B3539,Attendance!D:BQ,65,FALSE),"")</f>
        <v/>
      </c>
      <c r="I3539" t="str">
        <f>IFERROR(VLOOKUP(B3539,Misconduct!D:M,8,FALSE),"")</f>
        <v/>
      </c>
      <c r="J3539" t="str">
        <f>IFERROR(VLOOKUP(B3539,Misconduct!D:M,9,FALSE),"")</f>
        <v/>
      </c>
      <c r="K3539" t="str">
        <f>IFERROR(VLOOKUP(B3539,Misconduct!D:M,10,FALSE),"")</f>
        <v/>
      </c>
    </row>
    <row r="3540" spans="1:11">
      <c r="A3540" s="161" t="str">
        <f>IF(Personal_Development!C3434="","",Personal_Development!C3434)</f>
        <v/>
      </c>
      <c r="B3540" t="str">
        <f>IF(Personal_Development!D3434="","",Personal_Development!D3434)</f>
        <v/>
      </c>
      <c r="C3540" t="str">
        <f>IF(Personal_Development!E3434="","",Personal_Development!E3434)</f>
        <v/>
      </c>
      <c r="D3540" t="str">
        <f>IFERROR(VLOOKUP(B3540,Personal_Development!D:DL,113,FALSE),"")</f>
        <v/>
      </c>
      <c r="E3540" t="str">
        <f>IFERROR(VLOOKUP(B3540,Kaizen!D:X,21,FALSE),"")</f>
        <v/>
      </c>
      <c r="F3540" t="str">
        <f>IFERROR(VLOOKUP(B3540,'Safety Idea'!D:X,21,FALSE),"")</f>
        <v/>
      </c>
      <c r="G3540" t="str">
        <f>IFERROR(VLOOKUP(B3540,'Compulsory Training'!D:Z,23,FALSE),"")</f>
        <v/>
      </c>
      <c r="H3540" t="str">
        <f>IFERROR(VLOOKUP(B3540,Attendance!D:BQ,65,FALSE),"")</f>
        <v/>
      </c>
      <c r="I3540" t="str">
        <f>IFERROR(VLOOKUP(B3540,Misconduct!D:M,8,FALSE),"")</f>
        <v/>
      </c>
      <c r="J3540" t="str">
        <f>IFERROR(VLOOKUP(B3540,Misconduct!D:M,9,FALSE),"")</f>
        <v/>
      </c>
      <c r="K3540" t="str">
        <f>IFERROR(VLOOKUP(B3540,Misconduct!D:M,10,FALSE),"")</f>
        <v/>
      </c>
    </row>
    <row r="3541" spans="1:11">
      <c r="A3541" s="161" t="str">
        <f>IF(Personal_Development!C3435="","",Personal_Development!C3435)</f>
        <v/>
      </c>
      <c r="B3541" t="str">
        <f>IF(Personal_Development!D3435="","",Personal_Development!D3435)</f>
        <v/>
      </c>
      <c r="C3541" t="str">
        <f>IF(Personal_Development!E3435="","",Personal_Development!E3435)</f>
        <v/>
      </c>
      <c r="D3541" t="str">
        <f>IFERROR(VLOOKUP(B3541,Personal_Development!D:DL,113,FALSE),"")</f>
        <v/>
      </c>
      <c r="E3541" t="str">
        <f>IFERROR(VLOOKUP(B3541,Kaizen!D:X,21,FALSE),"")</f>
        <v/>
      </c>
      <c r="F3541" t="str">
        <f>IFERROR(VLOOKUP(B3541,'Safety Idea'!D:X,21,FALSE),"")</f>
        <v/>
      </c>
      <c r="G3541" t="str">
        <f>IFERROR(VLOOKUP(B3541,'Compulsory Training'!D:Z,23,FALSE),"")</f>
        <v/>
      </c>
      <c r="H3541" t="str">
        <f>IFERROR(VLOOKUP(B3541,Attendance!D:BQ,65,FALSE),"")</f>
        <v/>
      </c>
      <c r="I3541" t="str">
        <f>IFERROR(VLOOKUP(B3541,Misconduct!D:M,8,FALSE),"")</f>
        <v/>
      </c>
      <c r="J3541" t="str">
        <f>IFERROR(VLOOKUP(B3541,Misconduct!D:M,9,FALSE),"")</f>
        <v/>
      </c>
      <c r="K3541" t="str">
        <f>IFERROR(VLOOKUP(B3541,Misconduct!D:M,10,FALSE),"")</f>
        <v/>
      </c>
    </row>
    <row r="3542" spans="1:11">
      <c r="A3542" s="161" t="str">
        <f>IF(Personal_Development!C3436="","",Personal_Development!C3436)</f>
        <v/>
      </c>
      <c r="B3542" t="str">
        <f>IF(Personal_Development!D3436="","",Personal_Development!D3436)</f>
        <v/>
      </c>
      <c r="C3542" t="str">
        <f>IF(Personal_Development!E3436="","",Personal_Development!E3436)</f>
        <v/>
      </c>
      <c r="D3542" t="str">
        <f>IFERROR(VLOOKUP(B3542,Personal_Development!D:DL,113,FALSE),"")</f>
        <v/>
      </c>
      <c r="E3542" t="str">
        <f>IFERROR(VLOOKUP(B3542,Kaizen!D:X,21,FALSE),"")</f>
        <v/>
      </c>
      <c r="F3542" t="str">
        <f>IFERROR(VLOOKUP(B3542,'Safety Idea'!D:X,21,FALSE),"")</f>
        <v/>
      </c>
      <c r="G3542" t="str">
        <f>IFERROR(VLOOKUP(B3542,'Compulsory Training'!D:Z,23,FALSE),"")</f>
        <v/>
      </c>
      <c r="H3542" t="str">
        <f>IFERROR(VLOOKUP(B3542,Attendance!D:BQ,65,FALSE),"")</f>
        <v/>
      </c>
      <c r="I3542" t="str">
        <f>IFERROR(VLOOKUP(B3542,Misconduct!D:M,8,FALSE),"")</f>
        <v/>
      </c>
      <c r="J3542" t="str">
        <f>IFERROR(VLOOKUP(B3542,Misconduct!D:M,9,FALSE),"")</f>
        <v/>
      </c>
      <c r="K3542" t="str">
        <f>IFERROR(VLOOKUP(B3542,Misconduct!D:M,10,FALSE),"")</f>
        <v/>
      </c>
    </row>
    <row r="3543" spans="1:11">
      <c r="A3543" s="161" t="str">
        <f>IF(Personal_Development!C3437="","",Personal_Development!C3437)</f>
        <v/>
      </c>
      <c r="B3543" t="str">
        <f>IF(Personal_Development!D3437="","",Personal_Development!D3437)</f>
        <v/>
      </c>
      <c r="C3543" t="str">
        <f>IF(Personal_Development!E3437="","",Personal_Development!E3437)</f>
        <v/>
      </c>
      <c r="D3543" t="str">
        <f>IFERROR(VLOOKUP(B3543,Personal_Development!D:DL,113,FALSE),"")</f>
        <v/>
      </c>
      <c r="E3543" t="str">
        <f>IFERROR(VLOOKUP(B3543,Kaizen!D:X,21,FALSE),"")</f>
        <v/>
      </c>
      <c r="F3543" t="str">
        <f>IFERROR(VLOOKUP(B3543,'Safety Idea'!D:X,21,FALSE),"")</f>
        <v/>
      </c>
      <c r="G3543" t="str">
        <f>IFERROR(VLOOKUP(B3543,'Compulsory Training'!D:Z,23,FALSE),"")</f>
        <v/>
      </c>
      <c r="H3543" t="str">
        <f>IFERROR(VLOOKUP(B3543,Attendance!D:BQ,65,FALSE),"")</f>
        <v/>
      </c>
      <c r="I3543" t="str">
        <f>IFERROR(VLOOKUP(B3543,Misconduct!D:M,8,FALSE),"")</f>
        <v/>
      </c>
      <c r="J3543" t="str">
        <f>IFERROR(VLOOKUP(B3543,Misconduct!D:M,9,FALSE),"")</f>
        <v/>
      </c>
      <c r="K3543" t="str">
        <f>IFERROR(VLOOKUP(B3543,Misconduct!D:M,10,FALSE),"")</f>
        <v/>
      </c>
    </row>
    <row r="3544" spans="1:11">
      <c r="A3544" s="161" t="str">
        <f>IF(Personal_Development!C3438="","",Personal_Development!C3438)</f>
        <v/>
      </c>
      <c r="B3544" t="str">
        <f>IF(Personal_Development!D3438="","",Personal_Development!D3438)</f>
        <v/>
      </c>
      <c r="C3544" t="str">
        <f>IF(Personal_Development!E3438="","",Personal_Development!E3438)</f>
        <v/>
      </c>
      <c r="D3544" t="str">
        <f>IFERROR(VLOOKUP(B3544,Personal_Development!D:DL,113,FALSE),"")</f>
        <v/>
      </c>
      <c r="E3544" t="str">
        <f>IFERROR(VLOOKUP(B3544,Kaizen!D:X,21,FALSE),"")</f>
        <v/>
      </c>
      <c r="F3544" t="str">
        <f>IFERROR(VLOOKUP(B3544,'Safety Idea'!D:X,21,FALSE),"")</f>
        <v/>
      </c>
      <c r="G3544" t="str">
        <f>IFERROR(VLOOKUP(B3544,'Compulsory Training'!D:Z,23,FALSE),"")</f>
        <v/>
      </c>
      <c r="H3544" t="str">
        <f>IFERROR(VLOOKUP(B3544,Attendance!D:BQ,65,FALSE),"")</f>
        <v/>
      </c>
      <c r="I3544" t="str">
        <f>IFERROR(VLOOKUP(B3544,Misconduct!D:M,8,FALSE),"")</f>
        <v/>
      </c>
      <c r="J3544" t="str">
        <f>IFERROR(VLOOKUP(B3544,Misconduct!D:M,9,FALSE),"")</f>
        <v/>
      </c>
      <c r="K3544" t="str">
        <f>IFERROR(VLOOKUP(B3544,Misconduct!D:M,10,FALSE),"")</f>
        <v/>
      </c>
    </row>
    <row r="3545" spans="1:11">
      <c r="A3545" s="161" t="str">
        <f>IF(Personal_Development!C3439="","",Personal_Development!C3439)</f>
        <v/>
      </c>
      <c r="B3545" t="str">
        <f>IF(Personal_Development!D3439="","",Personal_Development!D3439)</f>
        <v/>
      </c>
      <c r="C3545" t="str">
        <f>IF(Personal_Development!E3439="","",Personal_Development!E3439)</f>
        <v/>
      </c>
      <c r="D3545" t="str">
        <f>IFERROR(VLOOKUP(B3545,Personal_Development!D:DL,113,FALSE),"")</f>
        <v/>
      </c>
      <c r="E3545" t="str">
        <f>IFERROR(VLOOKUP(B3545,Kaizen!D:X,21,FALSE),"")</f>
        <v/>
      </c>
      <c r="F3545" t="str">
        <f>IFERROR(VLOOKUP(B3545,'Safety Idea'!D:X,21,FALSE),"")</f>
        <v/>
      </c>
      <c r="G3545" t="str">
        <f>IFERROR(VLOOKUP(B3545,'Compulsory Training'!D:Z,23,FALSE),"")</f>
        <v/>
      </c>
      <c r="H3545" t="str">
        <f>IFERROR(VLOOKUP(B3545,Attendance!D:BQ,65,FALSE),"")</f>
        <v/>
      </c>
      <c r="I3545" t="str">
        <f>IFERROR(VLOOKUP(B3545,Misconduct!D:M,8,FALSE),"")</f>
        <v/>
      </c>
      <c r="J3545" t="str">
        <f>IFERROR(VLOOKUP(B3545,Misconduct!D:M,9,FALSE),"")</f>
        <v/>
      </c>
      <c r="K3545" t="str">
        <f>IFERROR(VLOOKUP(B3545,Misconduct!D:M,10,FALSE),"")</f>
        <v/>
      </c>
    </row>
    <row r="3546" spans="1:11">
      <c r="A3546" s="161" t="str">
        <f>IF(Personal_Development!C3440="","",Personal_Development!C3440)</f>
        <v/>
      </c>
      <c r="B3546" t="str">
        <f>IF(Personal_Development!D3440="","",Personal_Development!D3440)</f>
        <v/>
      </c>
      <c r="C3546" t="str">
        <f>IF(Personal_Development!E3440="","",Personal_Development!E3440)</f>
        <v/>
      </c>
      <c r="D3546" t="str">
        <f>IFERROR(VLOOKUP(B3546,Personal_Development!D:DL,113,FALSE),"")</f>
        <v/>
      </c>
      <c r="E3546" t="str">
        <f>IFERROR(VLOOKUP(B3546,Kaizen!D:X,21,FALSE),"")</f>
        <v/>
      </c>
      <c r="F3546" t="str">
        <f>IFERROR(VLOOKUP(B3546,'Safety Idea'!D:X,21,FALSE),"")</f>
        <v/>
      </c>
      <c r="G3546" t="str">
        <f>IFERROR(VLOOKUP(B3546,'Compulsory Training'!D:Z,23,FALSE),"")</f>
        <v/>
      </c>
      <c r="H3546" t="str">
        <f>IFERROR(VLOOKUP(B3546,Attendance!D:BQ,65,FALSE),"")</f>
        <v/>
      </c>
      <c r="I3546" t="str">
        <f>IFERROR(VLOOKUP(B3546,Misconduct!D:M,8,FALSE),"")</f>
        <v/>
      </c>
      <c r="J3546" t="str">
        <f>IFERROR(VLOOKUP(B3546,Misconduct!D:M,9,FALSE),"")</f>
        <v/>
      </c>
      <c r="K3546" t="str">
        <f>IFERROR(VLOOKUP(B3546,Misconduct!D:M,10,FALSE),"")</f>
        <v/>
      </c>
    </row>
    <row r="3547" spans="1:11">
      <c r="A3547" s="161" t="str">
        <f>IF(Personal_Development!C3441="","",Personal_Development!C3441)</f>
        <v/>
      </c>
      <c r="B3547" t="str">
        <f>IF(Personal_Development!D3441="","",Personal_Development!D3441)</f>
        <v/>
      </c>
      <c r="C3547" t="str">
        <f>IF(Personal_Development!E3441="","",Personal_Development!E3441)</f>
        <v/>
      </c>
      <c r="D3547" t="str">
        <f>IFERROR(VLOOKUP(B3547,Personal_Development!D:DL,113,FALSE),"")</f>
        <v/>
      </c>
      <c r="E3547" t="str">
        <f>IFERROR(VLOOKUP(B3547,Kaizen!D:X,21,FALSE),"")</f>
        <v/>
      </c>
      <c r="F3547" t="str">
        <f>IFERROR(VLOOKUP(B3547,'Safety Idea'!D:X,21,FALSE),"")</f>
        <v/>
      </c>
      <c r="G3547" t="str">
        <f>IFERROR(VLOOKUP(B3547,'Compulsory Training'!D:Z,23,FALSE),"")</f>
        <v/>
      </c>
      <c r="H3547" t="str">
        <f>IFERROR(VLOOKUP(B3547,Attendance!D:BQ,65,FALSE),"")</f>
        <v/>
      </c>
      <c r="I3547" t="str">
        <f>IFERROR(VLOOKUP(B3547,Misconduct!D:M,8,FALSE),"")</f>
        <v/>
      </c>
      <c r="J3547" t="str">
        <f>IFERROR(VLOOKUP(B3547,Misconduct!D:M,9,FALSE),"")</f>
        <v/>
      </c>
      <c r="K3547" t="str">
        <f>IFERROR(VLOOKUP(B3547,Misconduct!D:M,10,FALSE),"")</f>
        <v/>
      </c>
    </row>
    <row r="3548" spans="1:11">
      <c r="A3548" s="161" t="str">
        <f>IF(Personal_Development!C3442="","",Personal_Development!C3442)</f>
        <v/>
      </c>
      <c r="B3548" t="str">
        <f>IF(Personal_Development!D3442="","",Personal_Development!D3442)</f>
        <v/>
      </c>
      <c r="C3548" t="str">
        <f>IF(Personal_Development!E3442="","",Personal_Development!E3442)</f>
        <v/>
      </c>
      <c r="D3548" t="str">
        <f>IFERROR(VLOOKUP(B3548,Personal_Development!D:DL,113,FALSE),"")</f>
        <v/>
      </c>
      <c r="E3548" t="str">
        <f>IFERROR(VLOOKUP(B3548,Kaizen!D:X,21,FALSE),"")</f>
        <v/>
      </c>
      <c r="F3548" t="str">
        <f>IFERROR(VLOOKUP(B3548,'Safety Idea'!D:X,21,FALSE),"")</f>
        <v/>
      </c>
      <c r="G3548" t="str">
        <f>IFERROR(VLOOKUP(B3548,'Compulsory Training'!D:Z,23,FALSE),"")</f>
        <v/>
      </c>
      <c r="H3548" t="str">
        <f>IFERROR(VLOOKUP(B3548,Attendance!D:BQ,65,FALSE),"")</f>
        <v/>
      </c>
      <c r="I3548" t="str">
        <f>IFERROR(VLOOKUP(B3548,Misconduct!D:M,8,FALSE),"")</f>
        <v/>
      </c>
      <c r="J3548" t="str">
        <f>IFERROR(VLOOKUP(B3548,Misconduct!D:M,9,FALSE),"")</f>
        <v/>
      </c>
      <c r="K3548" t="str">
        <f>IFERROR(VLOOKUP(B3548,Misconduct!D:M,10,FALSE),"")</f>
        <v/>
      </c>
    </row>
    <row r="3549" spans="1:11">
      <c r="A3549" s="161" t="str">
        <f>IF(Personal_Development!C3443="","",Personal_Development!C3443)</f>
        <v/>
      </c>
      <c r="B3549" t="str">
        <f>IF(Personal_Development!D3443="","",Personal_Development!D3443)</f>
        <v/>
      </c>
      <c r="C3549" t="str">
        <f>IF(Personal_Development!E3443="","",Personal_Development!E3443)</f>
        <v/>
      </c>
      <c r="D3549" t="str">
        <f>IFERROR(VLOOKUP(B3549,Personal_Development!D:DL,113,FALSE),"")</f>
        <v/>
      </c>
      <c r="E3549" t="str">
        <f>IFERROR(VLOOKUP(B3549,Kaizen!D:X,21,FALSE),"")</f>
        <v/>
      </c>
      <c r="F3549" t="str">
        <f>IFERROR(VLOOKUP(B3549,'Safety Idea'!D:X,21,FALSE),"")</f>
        <v/>
      </c>
      <c r="G3549" t="str">
        <f>IFERROR(VLOOKUP(B3549,'Compulsory Training'!D:Z,23,FALSE),"")</f>
        <v/>
      </c>
      <c r="H3549" t="str">
        <f>IFERROR(VLOOKUP(B3549,Attendance!D:BQ,65,FALSE),"")</f>
        <v/>
      </c>
      <c r="I3549" t="str">
        <f>IFERROR(VLOOKUP(B3549,Misconduct!D:M,8,FALSE),"")</f>
        <v/>
      </c>
      <c r="J3549" t="str">
        <f>IFERROR(VLOOKUP(B3549,Misconduct!D:M,9,FALSE),"")</f>
        <v/>
      </c>
      <c r="K3549" t="str">
        <f>IFERROR(VLOOKUP(B3549,Misconduct!D:M,10,FALSE),"")</f>
        <v/>
      </c>
    </row>
    <row r="3550" spans="1:11">
      <c r="A3550" s="161" t="str">
        <f>IF(Personal_Development!C3444="","",Personal_Development!C3444)</f>
        <v/>
      </c>
      <c r="B3550" t="str">
        <f>IF(Personal_Development!D3444="","",Personal_Development!D3444)</f>
        <v/>
      </c>
      <c r="C3550" t="str">
        <f>IF(Personal_Development!E3444="","",Personal_Development!E3444)</f>
        <v/>
      </c>
      <c r="D3550" t="str">
        <f>IFERROR(VLOOKUP(B3550,Personal_Development!D:DL,113,FALSE),"")</f>
        <v/>
      </c>
      <c r="E3550" t="str">
        <f>IFERROR(VLOOKUP(B3550,Kaizen!D:X,21,FALSE),"")</f>
        <v/>
      </c>
      <c r="F3550" t="str">
        <f>IFERROR(VLOOKUP(B3550,'Safety Idea'!D:X,21,FALSE),"")</f>
        <v/>
      </c>
      <c r="G3550" t="str">
        <f>IFERROR(VLOOKUP(B3550,'Compulsory Training'!D:Z,23,FALSE),"")</f>
        <v/>
      </c>
      <c r="H3550" t="str">
        <f>IFERROR(VLOOKUP(B3550,Attendance!D:BQ,65,FALSE),"")</f>
        <v/>
      </c>
      <c r="I3550" t="str">
        <f>IFERROR(VLOOKUP(B3550,Misconduct!D:M,8,FALSE),"")</f>
        <v/>
      </c>
      <c r="J3550" t="str">
        <f>IFERROR(VLOOKUP(B3550,Misconduct!D:M,9,FALSE),"")</f>
        <v/>
      </c>
      <c r="K3550" t="str">
        <f>IFERROR(VLOOKUP(B3550,Misconduct!D:M,10,FALSE),"")</f>
        <v/>
      </c>
    </row>
    <row r="3551" spans="1:11">
      <c r="A3551" s="161" t="str">
        <f>IF(Personal_Development!C3445="","",Personal_Development!C3445)</f>
        <v/>
      </c>
      <c r="B3551" t="str">
        <f>IF(Personal_Development!D3445="","",Personal_Development!D3445)</f>
        <v/>
      </c>
      <c r="C3551" t="str">
        <f>IF(Personal_Development!E3445="","",Personal_Development!E3445)</f>
        <v/>
      </c>
      <c r="D3551" t="str">
        <f>IFERROR(VLOOKUP(B3551,Personal_Development!D:DL,113,FALSE),"")</f>
        <v/>
      </c>
      <c r="E3551" t="str">
        <f>IFERROR(VLOOKUP(B3551,Kaizen!D:X,21,FALSE),"")</f>
        <v/>
      </c>
      <c r="F3551" t="str">
        <f>IFERROR(VLOOKUP(B3551,'Safety Idea'!D:X,21,FALSE),"")</f>
        <v/>
      </c>
      <c r="G3551" t="str">
        <f>IFERROR(VLOOKUP(B3551,'Compulsory Training'!D:Z,23,FALSE),"")</f>
        <v/>
      </c>
      <c r="H3551" t="str">
        <f>IFERROR(VLOOKUP(B3551,Attendance!D:BQ,65,FALSE),"")</f>
        <v/>
      </c>
      <c r="I3551" t="str">
        <f>IFERROR(VLOOKUP(B3551,Misconduct!D:M,8,FALSE),"")</f>
        <v/>
      </c>
      <c r="J3551" t="str">
        <f>IFERROR(VLOOKUP(B3551,Misconduct!D:M,9,FALSE),"")</f>
        <v/>
      </c>
      <c r="K3551" t="str">
        <f>IFERROR(VLOOKUP(B3551,Misconduct!D:M,10,FALSE),"")</f>
        <v/>
      </c>
    </row>
    <row r="3552" spans="1:11">
      <c r="A3552" s="161" t="str">
        <f>IF(Personal_Development!C3446="","",Personal_Development!C3446)</f>
        <v/>
      </c>
      <c r="B3552" t="str">
        <f>IF(Personal_Development!D3446="","",Personal_Development!D3446)</f>
        <v/>
      </c>
      <c r="C3552" t="str">
        <f>IF(Personal_Development!E3446="","",Personal_Development!E3446)</f>
        <v/>
      </c>
      <c r="D3552" t="str">
        <f>IFERROR(VLOOKUP(B3552,Personal_Development!D:DL,113,FALSE),"")</f>
        <v/>
      </c>
      <c r="E3552" t="str">
        <f>IFERROR(VLOOKUP(B3552,Kaizen!D:X,21,FALSE),"")</f>
        <v/>
      </c>
      <c r="F3552" t="str">
        <f>IFERROR(VLOOKUP(B3552,'Safety Idea'!D:X,21,FALSE),"")</f>
        <v/>
      </c>
      <c r="G3552" t="str">
        <f>IFERROR(VLOOKUP(B3552,'Compulsory Training'!D:Z,23,FALSE),"")</f>
        <v/>
      </c>
      <c r="H3552" t="str">
        <f>IFERROR(VLOOKUP(B3552,Attendance!D:BQ,65,FALSE),"")</f>
        <v/>
      </c>
      <c r="I3552" t="str">
        <f>IFERROR(VLOOKUP(B3552,Misconduct!D:M,8,FALSE),"")</f>
        <v/>
      </c>
      <c r="J3552" t="str">
        <f>IFERROR(VLOOKUP(B3552,Misconduct!D:M,9,FALSE),"")</f>
        <v/>
      </c>
      <c r="K3552" t="str">
        <f>IFERROR(VLOOKUP(B3552,Misconduct!D:M,10,FALSE),"")</f>
        <v/>
      </c>
    </row>
    <row r="3553" spans="1:11">
      <c r="A3553" s="161" t="str">
        <f>IF(Personal_Development!C3447="","",Personal_Development!C3447)</f>
        <v/>
      </c>
      <c r="B3553" t="str">
        <f>IF(Personal_Development!D3447="","",Personal_Development!D3447)</f>
        <v/>
      </c>
      <c r="C3553" t="str">
        <f>IF(Personal_Development!E3447="","",Personal_Development!E3447)</f>
        <v/>
      </c>
      <c r="D3553" t="str">
        <f>IFERROR(VLOOKUP(B3553,Personal_Development!D:DL,113,FALSE),"")</f>
        <v/>
      </c>
      <c r="E3553" t="str">
        <f>IFERROR(VLOOKUP(B3553,Kaizen!D:X,21,FALSE),"")</f>
        <v/>
      </c>
      <c r="F3553" t="str">
        <f>IFERROR(VLOOKUP(B3553,'Safety Idea'!D:X,21,FALSE),"")</f>
        <v/>
      </c>
      <c r="G3553" t="str">
        <f>IFERROR(VLOOKUP(B3553,'Compulsory Training'!D:Z,23,FALSE),"")</f>
        <v/>
      </c>
      <c r="H3553" t="str">
        <f>IFERROR(VLOOKUP(B3553,Attendance!D:BQ,65,FALSE),"")</f>
        <v/>
      </c>
      <c r="I3553" t="str">
        <f>IFERROR(VLOOKUP(B3553,Misconduct!D:M,8,FALSE),"")</f>
        <v/>
      </c>
      <c r="J3553" t="str">
        <f>IFERROR(VLOOKUP(B3553,Misconduct!D:M,9,FALSE),"")</f>
        <v/>
      </c>
      <c r="K3553" t="str">
        <f>IFERROR(VLOOKUP(B3553,Misconduct!D:M,10,FALSE),"")</f>
        <v/>
      </c>
    </row>
    <row r="3554" spans="1:11">
      <c r="A3554" s="161" t="str">
        <f>IF(Personal_Development!C3448="","",Personal_Development!C3448)</f>
        <v/>
      </c>
      <c r="B3554" t="str">
        <f>IF(Personal_Development!D3448="","",Personal_Development!D3448)</f>
        <v/>
      </c>
      <c r="C3554" t="str">
        <f>IF(Personal_Development!E3448="","",Personal_Development!E3448)</f>
        <v/>
      </c>
      <c r="D3554" t="str">
        <f>IFERROR(VLOOKUP(B3554,Personal_Development!D:DL,113,FALSE),"")</f>
        <v/>
      </c>
      <c r="E3554" t="str">
        <f>IFERROR(VLOOKUP(B3554,Kaizen!D:X,21,FALSE),"")</f>
        <v/>
      </c>
      <c r="F3554" t="str">
        <f>IFERROR(VLOOKUP(B3554,'Safety Idea'!D:X,21,FALSE),"")</f>
        <v/>
      </c>
      <c r="G3554" t="str">
        <f>IFERROR(VLOOKUP(B3554,'Compulsory Training'!D:Z,23,FALSE),"")</f>
        <v/>
      </c>
      <c r="H3554" t="str">
        <f>IFERROR(VLOOKUP(B3554,Attendance!D:BQ,65,FALSE),"")</f>
        <v/>
      </c>
      <c r="I3554" t="str">
        <f>IFERROR(VLOOKUP(B3554,Misconduct!D:M,8,FALSE),"")</f>
        <v/>
      </c>
      <c r="J3554" t="str">
        <f>IFERROR(VLOOKUP(B3554,Misconduct!D:M,9,FALSE),"")</f>
        <v/>
      </c>
      <c r="K3554" t="str">
        <f>IFERROR(VLOOKUP(B3554,Misconduct!D:M,10,FALSE),"")</f>
        <v/>
      </c>
    </row>
    <row r="3555" spans="1:11">
      <c r="A3555" s="161" t="str">
        <f>IF(Personal_Development!C3449="","",Personal_Development!C3449)</f>
        <v/>
      </c>
      <c r="B3555" t="str">
        <f>IF(Personal_Development!D3449="","",Personal_Development!D3449)</f>
        <v/>
      </c>
      <c r="C3555" t="str">
        <f>IF(Personal_Development!E3449="","",Personal_Development!E3449)</f>
        <v/>
      </c>
      <c r="D3555" t="str">
        <f>IFERROR(VLOOKUP(B3555,Personal_Development!D:DL,113,FALSE),"")</f>
        <v/>
      </c>
      <c r="E3555" t="str">
        <f>IFERROR(VLOOKUP(B3555,Kaizen!D:X,21,FALSE),"")</f>
        <v/>
      </c>
      <c r="F3555" t="str">
        <f>IFERROR(VLOOKUP(B3555,'Safety Idea'!D:X,21,FALSE),"")</f>
        <v/>
      </c>
      <c r="G3555" t="str">
        <f>IFERROR(VLOOKUP(B3555,'Compulsory Training'!D:Z,23,FALSE),"")</f>
        <v/>
      </c>
      <c r="H3555" t="str">
        <f>IFERROR(VLOOKUP(B3555,Attendance!D:BQ,65,FALSE),"")</f>
        <v/>
      </c>
      <c r="I3555" t="str">
        <f>IFERROR(VLOOKUP(B3555,Misconduct!D:M,8,FALSE),"")</f>
        <v/>
      </c>
      <c r="J3555" t="str">
        <f>IFERROR(VLOOKUP(B3555,Misconduct!D:M,9,FALSE),"")</f>
        <v/>
      </c>
      <c r="K3555" t="str">
        <f>IFERROR(VLOOKUP(B3555,Misconduct!D:M,10,FALSE),"")</f>
        <v/>
      </c>
    </row>
    <row r="3556" spans="1:11">
      <c r="A3556" s="161" t="str">
        <f>IF(Personal_Development!C3450="","",Personal_Development!C3450)</f>
        <v/>
      </c>
      <c r="B3556" t="str">
        <f>IF(Personal_Development!D3450="","",Personal_Development!D3450)</f>
        <v/>
      </c>
      <c r="C3556" t="str">
        <f>IF(Personal_Development!E3450="","",Personal_Development!E3450)</f>
        <v/>
      </c>
      <c r="D3556" t="str">
        <f>IFERROR(VLOOKUP(B3556,Personal_Development!D:DL,113,FALSE),"")</f>
        <v/>
      </c>
      <c r="E3556" t="str">
        <f>IFERROR(VLOOKUP(B3556,Kaizen!D:X,21,FALSE),"")</f>
        <v/>
      </c>
      <c r="F3556" t="str">
        <f>IFERROR(VLOOKUP(B3556,'Safety Idea'!D:X,21,FALSE),"")</f>
        <v/>
      </c>
      <c r="G3556" t="str">
        <f>IFERROR(VLOOKUP(B3556,'Compulsory Training'!D:Z,23,FALSE),"")</f>
        <v/>
      </c>
      <c r="H3556" t="str">
        <f>IFERROR(VLOOKUP(B3556,Attendance!D:BQ,65,FALSE),"")</f>
        <v/>
      </c>
      <c r="I3556" t="str">
        <f>IFERROR(VLOOKUP(B3556,Misconduct!D:M,8,FALSE),"")</f>
        <v/>
      </c>
      <c r="J3556" t="str">
        <f>IFERROR(VLOOKUP(B3556,Misconduct!D:M,9,FALSE),"")</f>
        <v/>
      </c>
      <c r="K3556" t="str">
        <f>IFERROR(VLOOKUP(B3556,Misconduct!D:M,10,FALSE),"")</f>
        <v/>
      </c>
    </row>
    <row r="3557" spans="1:11">
      <c r="A3557" s="161" t="str">
        <f>IF(Personal_Development!C3451="","",Personal_Development!C3451)</f>
        <v/>
      </c>
      <c r="B3557" t="str">
        <f>IF(Personal_Development!D3451="","",Personal_Development!D3451)</f>
        <v/>
      </c>
      <c r="C3557" t="str">
        <f>IF(Personal_Development!E3451="","",Personal_Development!E3451)</f>
        <v/>
      </c>
      <c r="D3557" t="str">
        <f>IFERROR(VLOOKUP(B3557,Personal_Development!D:DL,113,FALSE),"")</f>
        <v/>
      </c>
      <c r="E3557" t="str">
        <f>IFERROR(VLOOKUP(B3557,Kaizen!D:X,21,FALSE),"")</f>
        <v/>
      </c>
      <c r="F3557" t="str">
        <f>IFERROR(VLOOKUP(B3557,'Safety Idea'!D:X,21,FALSE),"")</f>
        <v/>
      </c>
      <c r="G3557" t="str">
        <f>IFERROR(VLOOKUP(B3557,'Compulsory Training'!D:Z,23,FALSE),"")</f>
        <v/>
      </c>
      <c r="H3557" t="str">
        <f>IFERROR(VLOOKUP(B3557,Attendance!D:BQ,65,FALSE),"")</f>
        <v/>
      </c>
      <c r="I3557" t="str">
        <f>IFERROR(VLOOKUP(B3557,Misconduct!D:M,8,FALSE),"")</f>
        <v/>
      </c>
      <c r="J3557" t="str">
        <f>IFERROR(VLOOKUP(B3557,Misconduct!D:M,9,FALSE),"")</f>
        <v/>
      </c>
      <c r="K3557" t="str">
        <f>IFERROR(VLOOKUP(B3557,Misconduct!D:M,10,FALSE),"")</f>
        <v/>
      </c>
    </row>
    <row r="3558" spans="1:11">
      <c r="A3558" s="161" t="str">
        <f>IF(Personal_Development!C3452="","",Personal_Development!C3452)</f>
        <v/>
      </c>
      <c r="B3558" t="str">
        <f>IF(Personal_Development!D3452="","",Personal_Development!D3452)</f>
        <v/>
      </c>
      <c r="C3558" t="str">
        <f>IF(Personal_Development!E3452="","",Personal_Development!E3452)</f>
        <v/>
      </c>
      <c r="D3558" t="str">
        <f>IFERROR(VLOOKUP(B3558,Personal_Development!D:DL,113,FALSE),"")</f>
        <v/>
      </c>
      <c r="E3558" t="str">
        <f>IFERROR(VLOOKUP(B3558,Kaizen!D:X,21,FALSE),"")</f>
        <v/>
      </c>
      <c r="F3558" t="str">
        <f>IFERROR(VLOOKUP(B3558,'Safety Idea'!D:X,21,FALSE),"")</f>
        <v/>
      </c>
      <c r="G3558" t="str">
        <f>IFERROR(VLOOKUP(B3558,'Compulsory Training'!D:Z,23,FALSE),"")</f>
        <v/>
      </c>
      <c r="H3558" t="str">
        <f>IFERROR(VLOOKUP(B3558,Attendance!D:BQ,65,FALSE),"")</f>
        <v/>
      </c>
      <c r="I3558" t="str">
        <f>IFERROR(VLOOKUP(B3558,Misconduct!D:M,8,FALSE),"")</f>
        <v/>
      </c>
      <c r="J3558" t="str">
        <f>IFERROR(VLOOKUP(B3558,Misconduct!D:M,9,FALSE),"")</f>
        <v/>
      </c>
      <c r="K3558" t="str">
        <f>IFERROR(VLOOKUP(B3558,Misconduct!D:M,10,FALSE),"")</f>
        <v/>
      </c>
    </row>
    <row r="3559" spans="1:11">
      <c r="A3559" s="161" t="str">
        <f>IF(Personal_Development!C3453="","",Personal_Development!C3453)</f>
        <v/>
      </c>
      <c r="B3559" t="str">
        <f>IF(Personal_Development!D3453="","",Personal_Development!D3453)</f>
        <v/>
      </c>
      <c r="C3559" t="str">
        <f>IF(Personal_Development!E3453="","",Personal_Development!E3453)</f>
        <v/>
      </c>
      <c r="D3559" t="str">
        <f>IFERROR(VLOOKUP(B3559,Personal_Development!D:DL,113,FALSE),"")</f>
        <v/>
      </c>
      <c r="E3559" t="str">
        <f>IFERROR(VLOOKUP(B3559,Kaizen!D:X,21,FALSE),"")</f>
        <v/>
      </c>
      <c r="F3559" t="str">
        <f>IFERROR(VLOOKUP(B3559,'Safety Idea'!D:X,21,FALSE),"")</f>
        <v/>
      </c>
      <c r="G3559" t="str">
        <f>IFERROR(VLOOKUP(B3559,'Compulsory Training'!D:Z,23,FALSE),"")</f>
        <v/>
      </c>
      <c r="H3559" t="str">
        <f>IFERROR(VLOOKUP(B3559,Attendance!D:BQ,65,FALSE),"")</f>
        <v/>
      </c>
      <c r="I3559" t="str">
        <f>IFERROR(VLOOKUP(B3559,Misconduct!D:M,8,FALSE),"")</f>
        <v/>
      </c>
      <c r="J3559" t="str">
        <f>IFERROR(VLOOKUP(B3559,Misconduct!D:M,9,FALSE),"")</f>
        <v/>
      </c>
      <c r="K3559" t="str">
        <f>IFERROR(VLOOKUP(B3559,Misconduct!D:M,10,FALSE),"")</f>
        <v/>
      </c>
    </row>
    <row r="3560" spans="1:11">
      <c r="A3560" s="161" t="str">
        <f>IF(Personal_Development!C3454="","",Personal_Development!C3454)</f>
        <v/>
      </c>
      <c r="B3560" t="str">
        <f>IF(Personal_Development!D3454="","",Personal_Development!D3454)</f>
        <v/>
      </c>
      <c r="C3560" t="str">
        <f>IF(Personal_Development!E3454="","",Personal_Development!E3454)</f>
        <v/>
      </c>
      <c r="D3560" t="str">
        <f>IFERROR(VLOOKUP(B3560,Personal_Development!D:DL,113,FALSE),"")</f>
        <v/>
      </c>
      <c r="E3560" t="str">
        <f>IFERROR(VLOOKUP(B3560,Kaizen!D:X,21,FALSE),"")</f>
        <v/>
      </c>
      <c r="F3560" t="str">
        <f>IFERROR(VLOOKUP(B3560,'Safety Idea'!D:X,21,FALSE),"")</f>
        <v/>
      </c>
      <c r="G3560" t="str">
        <f>IFERROR(VLOOKUP(B3560,'Compulsory Training'!D:Z,23,FALSE),"")</f>
        <v/>
      </c>
      <c r="H3560" t="str">
        <f>IFERROR(VLOOKUP(B3560,Attendance!D:BQ,65,FALSE),"")</f>
        <v/>
      </c>
      <c r="I3560" t="str">
        <f>IFERROR(VLOOKUP(B3560,Misconduct!D:M,8,FALSE),"")</f>
        <v/>
      </c>
      <c r="J3560" t="str">
        <f>IFERROR(VLOOKUP(B3560,Misconduct!D:M,9,FALSE),"")</f>
        <v/>
      </c>
      <c r="K3560" t="str">
        <f>IFERROR(VLOOKUP(B3560,Misconduct!D:M,10,FALSE),"")</f>
        <v/>
      </c>
    </row>
    <row r="3561" spans="1:11">
      <c r="A3561" s="161" t="str">
        <f>IF(Personal_Development!C3455="","",Personal_Development!C3455)</f>
        <v/>
      </c>
      <c r="B3561" t="str">
        <f>IF(Personal_Development!D3455="","",Personal_Development!D3455)</f>
        <v/>
      </c>
      <c r="C3561" t="str">
        <f>IF(Personal_Development!E3455="","",Personal_Development!E3455)</f>
        <v/>
      </c>
      <c r="D3561" t="str">
        <f>IFERROR(VLOOKUP(B3561,Personal_Development!D:DL,113,FALSE),"")</f>
        <v/>
      </c>
      <c r="E3561" t="str">
        <f>IFERROR(VLOOKUP(B3561,Kaizen!D:X,21,FALSE),"")</f>
        <v/>
      </c>
      <c r="F3561" t="str">
        <f>IFERROR(VLOOKUP(B3561,'Safety Idea'!D:X,21,FALSE),"")</f>
        <v/>
      </c>
      <c r="G3561" t="str">
        <f>IFERROR(VLOOKUP(B3561,'Compulsory Training'!D:Z,23,FALSE),"")</f>
        <v/>
      </c>
      <c r="H3561" t="str">
        <f>IFERROR(VLOOKUP(B3561,Attendance!D:BQ,65,FALSE),"")</f>
        <v/>
      </c>
      <c r="I3561" t="str">
        <f>IFERROR(VLOOKUP(B3561,Misconduct!D:M,8,FALSE),"")</f>
        <v/>
      </c>
      <c r="J3561" t="str">
        <f>IFERROR(VLOOKUP(B3561,Misconduct!D:M,9,FALSE),"")</f>
        <v/>
      </c>
      <c r="K3561" t="str">
        <f>IFERROR(VLOOKUP(B3561,Misconduct!D:M,10,FALSE),"")</f>
        <v/>
      </c>
    </row>
    <row r="3562" spans="1:11">
      <c r="A3562" s="161" t="str">
        <f>IF(Personal_Development!C3456="","",Personal_Development!C3456)</f>
        <v/>
      </c>
      <c r="B3562" t="str">
        <f>IF(Personal_Development!D3456="","",Personal_Development!D3456)</f>
        <v/>
      </c>
      <c r="C3562" t="str">
        <f>IF(Personal_Development!E3456="","",Personal_Development!E3456)</f>
        <v/>
      </c>
      <c r="D3562" t="str">
        <f>IFERROR(VLOOKUP(B3562,Personal_Development!D:DL,113,FALSE),"")</f>
        <v/>
      </c>
      <c r="E3562" t="str">
        <f>IFERROR(VLOOKUP(B3562,Kaizen!D:X,21,FALSE),"")</f>
        <v/>
      </c>
      <c r="F3562" t="str">
        <f>IFERROR(VLOOKUP(B3562,'Safety Idea'!D:X,21,FALSE),"")</f>
        <v/>
      </c>
      <c r="G3562" t="str">
        <f>IFERROR(VLOOKUP(B3562,'Compulsory Training'!D:Z,23,FALSE),"")</f>
        <v/>
      </c>
      <c r="H3562" t="str">
        <f>IFERROR(VLOOKUP(B3562,Attendance!D:BQ,65,FALSE),"")</f>
        <v/>
      </c>
      <c r="I3562" t="str">
        <f>IFERROR(VLOOKUP(B3562,Misconduct!D:M,8,FALSE),"")</f>
        <v/>
      </c>
      <c r="J3562" t="str">
        <f>IFERROR(VLOOKUP(B3562,Misconduct!D:M,9,FALSE),"")</f>
        <v/>
      </c>
      <c r="K3562" t="str">
        <f>IFERROR(VLOOKUP(B3562,Misconduct!D:M,10,FALSE),"")</f>
        <v/>
      </c>
    </row>
    <row r="3563" spans="1:11">
      <c r="A3563" s="161" t="str">
        <f>IF(Personal_Development!C3457="","",Personal_Development!C3457)</f>
        <v/>
      </c>
      <c r="B3563" t="str">
        <f>IF(Personal_Development!D3457="","",Personal_Development!D3457)</f>
        <v/>
      </c>
      <c r="C3563" t="str">
        <f>IF(Personal_Development!E3457="","",Personal_Development!E3457)</f>
        <v/>
      </c>
      <c r="D3563" t="str">
        <f>IFERROR(VLOOKUP(B3563,Personal_Development!D:DL,113,FALSE),"")</f>
        <v/>
      </c>
      <c r="E3563" t="str">
        <f>IFERROR(VLOOKUP(B3563,Kaizen!D:X,21,FALSE),"")</f>
        <v/>
      </c>
      <c r="F3563" t="str">
        <f>IFERROR(VLOOKUP(B3563,'Safety Idea'!D:X,21,FALSE),"")</f>
        <v/>
      </c>
      <c r="G3563" t="str">
        <f>IFERROR(VLOOKUP(B3563,'Compulsory Training'!D:Z,23,FALSE),"")</f>
        <v/>
      </c>
      <c r="H3563" t="str">
        <f>IFERROR(VLOOKUP(B3563,Attendance!D:BQ,65,FALSE),"")</f>
        <v/>
      </c>
      <c r="I3563" t="str">
        <f>IFERROR(VLOOKUP(B3563,Misconduct!D:M,8,FALSE),"")</f>
        <v/>
      </c>
      <c r="J3563" t="str">
        <f>IFERROR(VLOOKUP(B3563,Misconduct!D:M,9,FALSE),"")</f>
        <v/>
      </c>
      <c r="K3563" t="str">
        <f>IFERROR(VLOOKUP(B3563,Misconduct!D:M,10,FALSE),"")</f>
        <v/>
      </c>
    </row>
    <row r="3564" spans="1:11">
      <c r="A3564" s="161" t="str">
        <f>IF(Personal_Development!C3458="","",Personal_Development!C3458)</f>
        <v/>
      </c>
      <c r="B3564" t="str">
        <f>IF(Personal_Development!D3458="","",Personal_Development!D3458)</f>
        <v/>
      </c>
      <c r="C3564" t="str">
        <f>IF(Personal_Development!E3458="","",Personal_Development!E3458)</f>
        <v/>
      </c>
      <c r="D3564" t="str">
        <f>IFERROR(VLOOKUP(B3564,Personal_Development!D:DL,113,FALSE),"")</f>
        <v/>
      </c>
      <c r="E3564" t="str">
        <f>IFERROR(VLOOKUP(B3564,Kaizen!D:X,21,FALSE),"")</f>
        <v/>
      </c>
      <c r="F3564" t="str">
        <f>IFERROR(VLOOKUP(B3564,'Safety Idea'!D:X,21,FALSE),"")</f>
        <v/>
      </c>
      <c r="G3564" t="str">
        <f>IFERROR(VLOOKUP(B3564,'Compulsory Training'!D:Z,23,FALSE),"")</f>
        <v/>
      </c>
      <c r="H3564" t="str">
        <f>IFERROR(VLOOKUP(B3564,Attendance!D:BQ,65,FALSE),"")</f>
        <v/>
      </c>
      <c r="I3564" t="str">
        <f>IFERROR(VLOOKUP(B3564,Misconduct!D:M,8,FALSE),"")</f>
        <v/>
      </c>
      <c r="J3564" t="str">
        <f>IFERROR(VLOOKUP(B3564,Misconduct!D:M,9,FALSE),"")</f>
        <v/>
      </c>
      <c r="K3564" t="str">
        <f>IFERROR(VLOOKUP(B3564,Misconduct!D:M,10,FALSE),"")</f>
        <v/>
      </c>
    </row>
    <row r="3565" spans="1:11">
      <c r="A3565" s="161" t="str">
        <f>IF(Personal_Development!C3459="","",Personal_Development!C3459)</f>
        <v/>
      </c>
      <c r="B3565" t="str">
        <f>IF(Personal_Development!D3459="","",Personal_Development!D3459)</f>
        <v/>
      </c>
      <c r="C3565" t="str">
        <f>IF(Personal_Development!E3459="","",Personal_Development!E3459)</f>
        <v/>
      </c>
      <c r="D3565" t="str">
        <f>IFERROR(VLOOKUP(B3565,Personal_Development!D:DL,113,FALSE),"")</f>
        <v/>
      </c>
      <c r="E3565" t="str">
        <f>IFERROR(VLOOKUP(B3565,Kaizen!D:X,21,FALSE),"")</f>
        <v/>
      </c>
      <c r="F3565" t="str">
        <f>IFERROR(VLOOKUP(B3565,'Safety Idea'!D:X,21,FALSE),"")</f>
        <v/>
      </c>
      <c r="G3565" t="str">
        <f>IFERROR(VLOOKUP(B3565,'Compulsory Training'!D:Z,23,FALSE),"")</f>
        <v/>
      </c>
      <c r="H3565" t="str">
        <f>IFERROR(VLOOKUP(B3565,Attendance!D:BQ,65,FALSE),"")</f>
        <v/>
      </c>
      <c r="I3565" t="str">
        <f>IFERROR(VLOOKUP(B3565,Misconduct!D:M,8,FALSE),"")</f>
        <v/>
      </c>
      <c r="J3565" t="str">
        <f>IFERROR(VLOOKUP(B3565,Misconduct!D:M,9,FALSE),"")</f>
        <v/>
      </c>
      <c r="K3565" t="str">
        <f>IFERROR(VLOOKUP(B3565,Misconduct!D:M,10,FALSE),"")</f>
        <v/>
      </c>
    </row>
    <row r="3566" spans="1:11">
      <c r="A3566" s="161" t="str">
        <f>IF(Personal_Development!C3460="","",Personal_Development!C3460)</f>
        <v/>
      </c>
      <c r="B3566" t="str">
        <f>IF(Personal_Development!D3460="","",Personal_Development!D3460)</f>
        <v/>
      </c>
      <c r="C3566" t="str">
        <f>IF(Personal_Development!E3460="","",Personal_Development!E3460)</f>
        <v/>
      </c>
      <c r="D3566" t="str">
        <f>IFERROR(VLOOKUP(B3566,Personal_Development!D:DL,113,FALSE),"")</f>
        <v/>
      </c>
      <c r="E3566" t="str">
        <f>IFERROR(VLOOKUP(B3566,Kaizen!D:X,21,FALSE),"")</f>
        <v/>
      </c>
      <c r="F3566" t="str">
        <f>IFERROR(VLOOKUP(B3566,'Safety Idea'!D:X,21,FALSE),"")</f>
        <v/>
      </c>
      <c r="G3566" t="str">
        <f>IFERROR(VLOOKUP(B3566,'Compulsory Training'!D:Z,23,FALSE),"")</f>
        <v/>
      </c>
      <c r="H3566" t="str">
        <f>IFERROR(VLOOKUP(B3566,Attendance!D:BQ,65,FALSE),"")</f>
        <v/>
      </c>
      <c r="I3566" t="str">
        <f>IFERROR(VLOOKUP(B3566,Misconduct!D:M,8,FALSE),"")</f>
        <v/>
      </c>
      <c r="J3566" t="str">
        <f>IFERROR(VLOOKUP(B3566,Misconduct!D:M,9,FALSE),"")</f>
        <v/>
      </c>
      <c r="K3566" t="str">
        <f>IFERROR(VLOOKUP(B3566,Misconduct!D:M,10,FALSE),"")</f>
        <v/>
      </c>
    </row>
    <row r="3567" spans="1:11">
      <c r="A3567" s="161" t="str">
        <f>IF(Personal_Development!C3461="","",Personal_Development!C3461)</f>
        <v/>
      </c>
      <c r="B3567" t="str">
        <f>IF(Personal_Development!D3461="","",Personal_Development!D3461)</f>
        <v/>
      </c>
      <c r="C3567" t="str">
        <f>IF(Personal_Development!E3461="","",Personal_Development!E3461)</f>
        <v/>
      </c>
      <c r="D3567" t="str">
        <f>IFERROR(VLOOKUP(B3567,Personal_Development!D:DL,113,FALSE),"")</f>
        <v/>
      </c>
      <c r="E3567" t="str">
        <f>IFERROR(VLOOKUP(B3567,Kaizen!D:X,21,FALSE),"")</f>
        <v/>
      </c>
      <c r="F3567" t="str">
        <f>IFERROR(VLOOKUP(B3567,'Safety Idea'!D:X,21,FALSE),"")</f>
        <v/>
      </c>
      <c r="G3567" t="str">
        <f>IFERROR(VLOOKUP(B3567,'Compulsory Training'!D:Z,23,FALSE),"")</f>
        <v/>
      </c>
      <c r="H3567" t="str">
        <f>IFERROR(VLOOKUP(B3567,Attendance!D:BQ,65,FALSE),"")</f>
        <v/>
      </c>
      <c r="I3567" t="str">
        <f>IFERROR(VLOOKUP(B3567,Misconduct!D:M,8,FALSE),"")</f>
        <v/>
      </c>
      <c r="J3567" t="str">
        <f>IFERROR(VLOOKUP(B3567,Misconduct!D:M,9,FALSE),"")</f>
        <v/>
      </c>
      <c r="K3567" t="str">
        <f>IFERROR(VLOOKUP(B3567,Misconduct!D:M,10,FALSE),"")</f>
        <v/>
      </c>
    </row>
    <row r="3568" spans="1:11">
      <c r="A3568" s="161" t="str">
        <f>IF(Personal_Development!C3462="","",Personal_Development!C3462)</f>
        <v/>
      </c>
      <c r="B3568" t="str">
        <f>IF(Personal_Development!D3462="","",Personal_Development!D3462)</f>
        <v/>
      </c>
      <c r="C3568" t="str">
        <f>IF(Personal_Development!E3462="","",Personal_Development!E3462)</f>
        <v/>
      </c>
      <c r="D3568" t="str">
        <f>IFERROR(VLOOKUP(B3568,Personal_Development!D:DL,113,FALSE),"")</f>
        <v/>
      </c>
      <c r="E3568" t="str">
        <f>IFERROR(VLOOKUP(B3568,Kaizen!D:X,21,FALSE),"")</f>
        <v/>
      </c>
      <c r="F3568" t="str">
        <f>IFERROR(VLOOKUP(B3568,'Safety Idea'!D:X,21,FALSE),"")</f>
        <v/>
      </c>
      <c r="G3568" t="str">
        <f>IFERROR(VLOOKUP(B3568,'Compulsory Training'!D:Z,23,FALSE),"")</f>
        <v/>
      </c>
      <c r="H3568" t="str">
        <f>IFERROR(VLOOKUP(B3568,Attendance!D:BQ,65,FALSE),"")</f>
        <v/>
      </c>
      <c r="I3568" t="str">
        <f>IFERROR(VLOOKUP(B3568,Misconduct!D:M,8,FALSE),"")</f>
        <v/>
      </c>
      <c r="J3568" t="str">
        <f>IFERROR(VLOOKUP(B3568,Misconduct!D:M,9,FALSE),"")</f>
        <v/>
      </c>
      <c r="K3568" t="str">
        <f>IFERROR(VLOOKUP(B3568,Misconduct!D:M,10,FALSE),"")</f>
        <v/>
      </c>
    </row>
    <row r="3569" spans="1:11">
      <c r="A3569" s="161" t="str">
        <f>IF(Personal_Development!C3463="","",Personal_Development!C3463)</f>
        <v/>
      </c>
      <c r="B3569" t="str">
        <f>IF(Personal_Development!D3463="","",Personal_Development!D3463)</f>
        <v/>
      </c>
      <c r="C3569" t="str">
        <f>IF(Personal_Development!E3463="","",Personal_Development!E3463)</f>
        <v/>
      </c>
      <c r="D3569" t="str">
        <f>IFERROR(VLOOKUP(B3569,Personal_Development!D:DL,113,FALSE),"")</f>
        <v/>
      </c>
      <c r="E3569" t="str">
        <f>IFERROR(VLOOKUP(B3569,Kaizen!D:X,21,FALSE),"")</f>
        <v/>
      </c>
      <c r="F3569" t="str">
        <f>IFERROR(VLOOKUP(B3569,'Safety Idea'!D:X,21,FALSE),"")</f>
        <v/>
      </c>
      <c r="G3569" t="str">
        <f>IFERROR(VLOOKUP(B3569,'Compulsory Training'!D:Z,23,FALSE),"")</f>
        <v/>
      </c>
      <c r="H3569" t="str">
        <f>IFERROR(VLOOKUP(B3569,Attendance!D:BQ,65,FALSE),"")</f>
        <v/>
      </c>
      <c r="I3569" t="str">
        <f>IFERROR(VLOOKUP(B3569,Misconduct!D:M,8,FALSE),"")</f>
        <v/>
      </c>
      <c r="J3569" t="str">
        <f>IFERROR(VLOOKUP(B3569,Misconduct!D:M,9,FALSE),"")</f>
        <v/>
      </c>
      <c r="K3569" t="str">
        <f>IFERROR(VLOOKUP(B3569,Misconduct!D:M,10,FALSE),"")</f>
        <v/>
      </c>
    </row>
    <row r="3570" spans="1:11">
      <c r="A3570" s="161" t="str">
        <f>IF(Personal_Development!C3464="","",Personal_Development!C3464)</f>
        <v/>
      </c>
      <c r="B3570" t="str">
        <f>IF(Personal_Development!D3464="","",Personal_Development!D3464)</f>
        <v/>
      </c>
      <c r="C3570" t="str">
        <f>IF(Personal_Development!E3464="","",Personal_Development!E3464)</f>
        <v/>
      </c>
      <c r="D3570" t="str">
        <f>IFERROR(VLOOKUP(B3570,Personal_Development!D:DL,113,FALSE),"")</f>
        <v/>
      </c>
      <c r="E3570" t="str">
        <f>IFERROR(VLOOKUP(B3570,Kaizen!D:X,21,FALSE),"")</f>
        <v/>
      </c>
      <c r="F3570" t="str">
        <f>IFERROR(VLOOKUP(B3570,'Safety Idea'!D:X,21,FALSE),"")</f>
        <v/>
      </c>
      <c r="G3570" t="str">
        <f>IFERROR(VLOOKUP(B3570,'Compulsory Training'!D:Z,23,FALSE),"")</f>
        <v/>
      </c>
      <c r="H3570" t="str">
        <f>IFERROR(VLOOKUP(B3570,Attendance!D:BQ,65,FALSE),"")</f>
        <v/>
      </c>
      <c r="I3570" t="str">
        <f>IFERROR(VLOOKUP(B3570,Misconduct!D:M,8,FALSE),"")</f>
        <v/>
      </c>
      <c r="J3570" t="str">
        <f>IFERROR(VLOOKUP(B3570,Misconduct!D:M,9,FALSE),"")</f>
        <v/>
      </c>
      <c r="K3570" t="str">
        <f>IFERROR(VLOOKUP(B3570,Misconduct!D:M,10,FALSE),"")</f>
        <v/>
      </c>
    </row>
    <row r="3571" spans="1:11">
      <c r="A3571" s="161" t="str">
        <f>IF(Personal_Development!C3465="","",Personal_Development!C3465)</f>
        <v/>
      </c>
      <c r="B3571" t="str">
        <f>IF(Personal_Development!D3465="","",Personal_Development!D3465)</f>
        <v/>
      </c>
      <c r="C3571" t="str">
        <f>IF(Personal_Development!E3465="","",Personal_Development!E3465)</f>
        <v/>
      </c>
      <c r="D3571" t="str">
        <f>IFERROR(VLOOKUP(B3571,Personal_Development!D:DL,113,FALSE),"")</f>
        <v/>
      </c>
      <c r="E3571" t="str">
        <f>IFERROR(VLOOKUP(B3571,Kaizen!D:X,21,FALSE),"")</f>
        <v/>
      </c>
      <c r="F3571" t="str">
        <f>IFERROR(VLOOKUP(B3571,'Safety Idea'!D:X,21,FALSE),"")</f>
        <v/>
      </c>
      <c r="G3571" t="str">
        <f>IFERROR(VLOOKUP(B3571,'Compulsory Training'!D:Z,23,FALSE),"")</f>
        <v/>
      </c>
      <c r="H3571" t="str">
        <f>IFERROR(VLOOKUP(B3571,Attendance!D:BQ,65,FALSE),"")</f>
        <v/>
      </c>
      <c r="I3571" t="str">
        <f>IFERROR(VLOOKUP(B3571,Misconduct!D:M,8,FALSE),"")</f>
        <v/>
      </c>
      <c r="J3571" t="str">
        <f>IFERROR(VLOOKUP(B3571,Misconduct!D:M,9,FALSE),"")</f>
        <v/>
      </c>
      <c r="K3571" t="str">
        <f>IFERROR(VLOOKUP(B3571,Misconduct!D:M,10,FALSE),"")</f>
        <v/>
      </c>
    </row>
    <row r="3572" spans="1:11">
      <c r="A3572" s="161" t="str">
        <f>IF(Personal_Development!C3466="","",Personal_Development!C3466)</f>
        <v/>
      </c>
      <c r="B3572" t="str">
        <f>IF(Personal_Development!D3466="","",Personal_Development!D3466)</f>
        <v/>
      </c>
      <c r="C3572" t="str">
        <f>IF(Personal_Development!E3466="","",Personal_Development!E3466)</f>
        <v/>
      </c>
      <c r="D3572" t="str">
        <f>IFERROR(VLOOKUP(B3572,Personal_Development!D:DL,113,FALSE),"")</f>
        <v/>
      </c>
      <c r="E3572" t="str">
        <f>IFERROR(VLOOKUP(B3572,Kaizen!D:X,21,FALSE),"")</f>
        <v/>
      </c>
      <c r="F3572" t="str">
        <f>IFERROR(VLOOKUP(B3572,'Safety Idea'!D:X,21,FALSE),"")</f>
        <v/>
      </c>
      <c r="G3572" t="str">
        <f>IFERROR(VLOOKUP(B3572,'Compulsory Training'!D:Z,23,FALSE),"")</f>
        <v/>
      </c>
      <c r="H3572" t="str">
        <f>IFERROR(VLOOKUP(B3572,Attendance!D:BQ,65,FALSE),"")</f>
        <v/>
      </c>
      <c r="I3572" t="str">
        <f>IFERROR(VLOOKUP(B3572,Misconduct!D:M,8,FALSE),"")</f>
        <v/>
      </c>
      <c r="J3572" t="str">
        <f>IFERROR(VLOOKUP(B3572,Misconduct!D:M,9,FALSE),"")</f>
        <v/>
      </c>
      <c r="K3572" t="str">
        <f>IFERROR(VLOOKUP(B3572,Misconduct!D:M,10,FALSE),"")</f>
        <v/>
      </c>
    </row>
    <row r="3573" spans="1:11">
      <c r="A3573" s="161" t="str">
        <f>IF(Personal_Development!C3467="","",Personal_Development!C3467)</f>
        <v/>
      </c>
      <c r="B3573" t="str">
        <f>IF(Personal_Development!D3467="","",Personal_Development!D3467)</f>
        <v/>
      </c>
      <c r="C3573" t="str">
        <f>IF(Personal_Development!E3467="","",Personal_Development!E3467)</f>
        <v/>
      </c>
      <c r="D3573" t="str">
        <f>IFERROR(VLOOKUP(B3573,Personal_Development!D:DL,113,FALSE),"")</f>
        <v/>
      </c>
      <c r="E3573" t="str">
        <f>IFERROR(VLOOKUP(B3573,Kaizen!D:X,21,FALSE),"")</f>
        <v/>
      </c>
      <c r="F3573" t="str">
        <f>IFERROR(VLOOKUP(B3573,'Safety Idea'!D:X,21,FALSE),"")</f>
        <v/>
      </c>
      <c r="G3573" t="str">
        <f>IFERROR(VLOOKUP(B3573,'Compulsory Training'!D:Z,23,FALSE),"")</f>
        <v/>
      </c>
      <c r="H3573" t="str">
        <f>IFERROR(VLOOKUP(B3573,Attendance!D:BQ,65,FALSE),"")</f>
        <v/>
      </c>
      <c r="I3573" t="str">
        <f>IFERROR(VLOOKUP(B3573,Misconduct!D:M,8,FALSE),"")</f>
        <v/>
      </c>
      <c r="J3573" t="str">
        <f>IFERROR(VLOOKUP(B3573,Misconduct!D:M,9,FALSE),"")</f>
        <v/>
      </c>
      <c r="K3573" t="str">
        <f>IFERROR(VLOOKUP(B3573,Misconduct!D:M,10,FALSE),"")</f>
        <v/>
      </c>
    </row>
    <row r="3574" spans="1:11">
      <c r="A3574" s="161" t="str">
        <f>IF(Personal_Development!C3468="","",Personal_Development!C3468)</f>
        <v/>
      </c>
      <c r="B3574" t="str">
        <f>IF(Personal_Development!D3468="","",Personal_Development!D3468)</f>
        <v/>
      </c>
      <c r="C3574" t="str">
        <f>IF(Personal_Development!E3468="","",Personal_Development!E3468)</f>
        <v/>
      </c>
      <c r="D3574" t="str">
        <f>IFERROR(VLOOKUP(B3574,Personal_Development!D:DL,113,FALSE),"")</f>
        <v/>
      </c>
      <c r="E3574" t="str">
        <f>IFERROR(VLOOKUP(B3574,Kaizen!D:X,21,FALSE),"")</f>
        <v/>
      </c>
      <c r="F3574" t="str">
        <f>IFERROR(VLOOKUP(B3574,'Safety Idea'!D:X,21,FALSE),"")</f>
        <v/>
      </c>
      <c r="G3574" t="str">
        <f>IFERROR(VLOOKUP(B3574,'Compulsory Training'!D:Z,23,FALSE),"")</f>
        <v/>
      </c>
      <c r="H3574" t="str">
        <f>IFERROR(VLOOKUP(B3574,Attendance!D:BQ,65,FALSE),"")</f>
        <v/>
      </c>
      <c r="I3574" t="str">
        <f>IFERROR(VLOOKUP(B3574,Misconduct!D:M,8,FALSE),"")</f>
        <v/>
      </c>
      <c r="J3574" t="str">
        <f>IFERROR(VLOOKUP(B3574,Misconduct!D:M,9,FALSE),"")</f>
        <v/>
      </c>
      <c r="K3574" t="str">
        <f>IFERROR(VLOOKUP(B3574,Misconduct!D:M,10,FALSE),"")</f>
        <v/>
      </c>
    </row>
    <row r="3575" spans="1:11">
      <c r="A3575" s="161" t="str">
        <f>IF(Personal_Development!C3469="","",Personal_Development!C3469)</f>
        <v/>
      </c>
      <c r="B3575" t="str">
        <f>IF(Personal_Development!D3469="","",Personal_Development!D3469)</f>
        <v/>
      </c>
      <c r="C3575" t="str">
        <f>IF(Personal_Development!E3469="","",Personal_Development!E3469)</f>
        <v/>
      </c>
      <c r="D3575" t="str">
        <f>IFERROR(VLOOKUP(B3575,Personal_Development!D:DL,113,FALSE),"")</f>
        <v/>
      </c>
      <c r="E3575" t="str">
        <f>IFERROR(VLOOKUP(B3575,Kaizen!D:X,21,FALSE),"")</f>
        <v/>
      </c>
      <c r="F3575" t="str">
        <f>IFERROR(VLOOKUP(B3575,'Safety Idea'!D:X,21,FALSE),"")</f>
        <v/>
      </c>
      <c r="G3575" t="str">
        <f>IFERROR(VLOOKUP(B3575,'Compulsory Training'!D:Z,23,FALSE),"")</f>
        <v/>
      </c>
      <c r="H3575" t="str">
        <f>IFERROR(VLOOKUP(B3575,Attendance!D:BQ,65,FALSE),"")</f>
        <v/>
      </c>
      <c r="I3575" t="str">
        <f>IFERROR(VLOOKUP(B3575,Misconduct!D:M,8,FALSE),"")</f>
        <v/>
      </c>
      <c r="J3575" t="str">
        <f>IFERROR(VLOOKUP(B3575,Misconduct!D:M,9,FALSE),"")</f>
        <v/>
      </c>
      <c r="K3575" t="str">
        <f>IFERROR(VLOOKUP(B3575,Misconduct!D:M,10,FALSE),"")</f>
        <v/>
      </c>
    </row>
    <row r="3576" spans="1:11">
      <c r="A3576" s="161" t="str">
        <f>IF(Personal_Development!C3470="","",Personal_Development!C3470)</f>
        <v/>
      </c>
      <c r="B3576" t="str">
        <f>IF(Personal_Development!D3470="","",Personal_Development!D3470)</f>
        <v/>
      </c>
      <c r="C3576" t="str">
        <f>IF(Personal_Development!E3470="","",Personal_Development!E3470)</f>
        <v/>
      </c>
      <c r="D3576" t="str">
        <f>IFERROR(VLOOKUP(B3576,Personal_Development!D:DL,113,FALSE),"")</f>
        <v/>
      </c>
      <c r="E3576" t="str">
        <f>IFERROR(VLOOKUP(B3576,Kaizen!D:X,21,FALSE),"")</f>
        <v/>
      </c>
      <c r="F3576" t="str">
        <f>IFERROR(VLOOKUP(B3576,'Safety Idea'!D:X,21,FALSE),"")</f>
        <v/>
      </c>
      <c r="G3576" t="str">
        <f>IFERROR(VLOOKUP(B3576,'Compulsory Training'!D:Z,23,FALSE),"")</f>
        <v/>
      </c>
      <c r="H3576" t="str">
        <f>IFERROR(VLOOKUP(B3576,Attendance!D:BQ,65,FALSE),"")</f>
        <v/>
      </c>
      <c r="I3576" t="str">
        <f>IFERROR(VLOOKUP(B3576,Misconduct!D:M,8,FALSE),"")</f>
        <v/>
      </c>
      <c r="J3576" t="str">
        <f>IFERROR(VLOOKUP(B3576,Misconduct!D:M,9,FALSE),"")</f>
        <v/>
      </c>
      <c r="K3576" t="str">
        <f>IFERROR(VLOOKUP(B3576,Misconduct!D:M,10,FALSE),"")</f>
        <v/>
      </c>
    </row>
    <row r="3577" spans="1:11">
      <c r="A3577" s="161" t="str">
        <f>IF(Personal_Development!C3471="","",Personal_Development!C3471)</f>
        <v/>
      </c>
      <c r="B3577" t="str">
        <f>IF(Personal_Development!D3471="","",Personal_Development!D3471)</f>
        <v/>
      </c>
      <c r="C3577" t="str">
        <f>IF(Personal_Development!E3471="","",Personal_Development!E3471)</f>
        <v/>
      </c>
      <c r="D3577" t="str">
        <f>IFERROR(VLOOKUP(B3577,Personal_Development!D:DL,113,FALSE),"")</f>
        <v/>
      </c>
      <c r="E3577" t="str">
        <f>IFERROR(VLOOKUP(B3577,Kaizen!D:X,21,FALSE),"")</f>
        <v/>
      </c>
      <c r="F3577" t="str">
        <f>IFERROR(VLOOKUP(B3577,'Safety Idea'!D:X,21,FALSE),"")</f>
        <v/>
      </c>
      <c r="G3577" t="str">
        <f>IFERROR(VLOOKUP(B3577,'Compulsory Training'!D:Z,23,FALSE),"")</f>
        <v/>
      </c>
      <c r="H3577" t="str">
        <f>IFERROR(VLOOKUP(B3577,Attendance!D:BQ,65,FALSE),"")</f>
        <v/>
      </c>
      <c r="I3577" t="str">
        <f>IFERROR(VLOOKUP(B3577,Misconduct!D:M,8,FALSE),"")</f>
        <v/>
      </c>
      <c r="J3577" t="str">
        <f>IFERROR(VLOOKUP(B3577,Misconduct!D:M,9,FALSE),"")</f>
        <v/>
      </c>
      <c r="K3577" t="str">
        <f>IFERROR(VLOOKUP(B3577,Misconduct!D:M,10,FALSE),"")</f>
        <v/>
      </c>
    </row>
    <row r="3578" spans="1:11">
      <c r="A3578" s="161" t="str">
        <f>IF(Personal_Development!C3472="","",Personal_Development!C3472)</f>
        <v/>
      </c>
      <c r="B3578" t="str">
        <f>IF(Personal_Development!D3472="","",Personal_Development!D3472)</f>
        <v/>
      </c>
      <c r="C3578" t="str">
        <f>IF(Personal_Development!E3472="","",Personal_Development!E3472)</f>
        <v/>
      </c>
      <c r="D3578" t="str">
        <f>IFERROR(VLOOKUP(B3578,Personal_Development!D:DL,113,FALSE),"")</f>
        <v/>
      </c>
      <c r="E3578" t="str">
        <f>IFERROR(VLOOKUP(B3578,Kaizen!D:X,21,FALSE),"")</f>
        <v/>
      </c>
      <c r="F3578" t="str">
        <f>IFERROR(VLOOKUP(B3578,'Safety Idea'!D:X,21,FALSE),"")</f>
        <v/>
      </c>
      <c r="G3578" t="str">
        <f>IFERROR(VLOOKUP(B3578,'Compulsory Training'!D:Z,23,FALSE),"")</f>
        <v/>
      </c>
      <c r="H3578" t="str">
        <f>IFERROR(VLOOKUP(B3578,Attendance!D:BQ,65,FALSE),"")</f>
        <v/>
      </c>
      <c r="I3578" t="str">
        <f>IFERROR(VLOOKUP(B3578,Misconduct!D:M,8,FALSE),"")</f>
        <v/>
      </c>
      <c r="J3578" t="str">
        <f>IFERROR(VLOOKUP(B3578,Misconduct!D:M,9,FALSE),"")</f>
        <v/>
      </c>
      <c r="K3578" t="str">
        <f>IFERROR(VLOOKUP(B3578,Misconduct!D:M,10,FALSE),"")</f>
        <v/>
      </c>
    </row>
    <row r="3579" spans="1:11">
      <c r="A3579" s="161" t="str">
        <f>IF(Personal_Development!C3473="","",Personal_Development!C3473)</f>
        <v/>
      </c>
      <c r="B3579" t="str">
        <f>IF(Personal_Development!D3473="","",Personal_Development!D3473)</f>
        <v/>
      </c>
      <c r="C3579" t="str">
        <f>IF(Personal_Development!E3473="","",Personal_Development!E3473)</f>
        <v/>
      </c>
      <c r="D3579" t="str">
        <f>IFERROR(VLOOKUP(B3579,Personal_Development!D:DL,113,FALSE),"")</f>
        <v/>
      </c>
      <c r="E3579" t="str">
        <f>IFERROR(VLOOKUP(B3579,Kaizen!D:X,21,FALSE),"")</f>
        <v/>
      </c>
      <c r="F3579" t="str">
        <f>IFERROR(VLOOKUP(B3579,'Safety Idea'!D:X,21,FALSE),"")</f>
        <v/>
      </c>
      <c r="G3579" t="str">
        <f>IFERROR(VLOOKUP(B3579,'Compulsory Training'!D:Z,23,FALSE),"")</f>
        <v/>
      </c>
      <c r="H3579" t="str">
        <f>IFERROR(VLOOKUP(B3579,Attendance!D:BQ,65,FALSE),"")</f>
        <v/>
      </c>
      <c r="I3579" t="str">
        <f>IFERROR(VLOOKUP(B3579,Misconduct!D:M,8,FALSE),"")</f>
        <v/>
      </c>
      <c r="J3579" t="str">
        <f>IFERROR(VLOOKUP(B3579,Misconduct!D:M,9,FALSE),"")</f>
        <v/>
      </c>
      <c r="K3579" t="str">
        <f>IFERROR(VLOOKUP(B3579,Misconduct!D:M,10,FALSE),"")</f>
        <v/>
      </c>
    </row>
    <row r="3580" spans="1:11">
      <c r="A3580" s="161" t="str">
        <f>IF(Personal_Development!C3474="","",Personal_Development!C3474)</f>
        <v/>
      </c>
      <c r="B3580" t="str">
        <f>IF(Personal_Development!D3474="","",Personal_Development!D3474)</f>
        <v/>
      </c>
      <c r="C3580" t="str">
        <f>IF(Personal_Development!E3474="","",Personal_Development!E3474)</f>
        <v/>
      </c>
      <c r="D3580" t="str">
        <f>IFERROR(VLOOKUP(B3580,Personal_Development!D:DL,113,FALSE),"")</f>
        <v/>
      </c>
      <c r="E3580" t="str">
        <f>IFERROR(VLOOKUP(B3580,Kaizen!D:X,21,FALSE),"")</f>
        <v/>
      </c>
      <c r="F3580" t="str">
        <f>IFERROR(VLOOKUP(B3580,'Safety Idea'!D:X,21,FALSE),"")</f>
        <v/>
      </c>
      <c r="G3580" t="str">
        <f>IFERROR(VLOOKUP(B3580,'Compulsory Training'!D:Z,23,FALSE),"")</f>
        <v/>
      </c>
      <c r="H3580" t="str">
        <f>IFERROR(VLOOKUP(B3580,Attendance!D:BQ,65,FALSE),"")</f>
        <v/>
      </c>
      <c r="I3580" t="str">
        <f>IFERROR(VLOOKUP(B3580,Misconduct!D:M,8,FALSE),"")</f>
        <v/>
      </c>
      <c r="J3580" t="str">
        <f>IFERROR(VLOOKUP(B3580,Misconduct!D:M,9,FALSE),"")</f>
        <v/>
      </c>
      <c r="K3580" t="str">
        <f>IFERROR(VLOOKUP(B3580,Misconduct!D:M,10,FALSE),"")</f>
        <v/>
      </c>
    </row>
    <row r="3581" spans="1:11">
      <c r="A3581" s="161" t="str">
        <f>IF(Personal_Development!C3475="","",Personal_Development!C3475)</f>
        <v/>
      </c>
      <c r="B3581" t="str">
        <f>IF(Personal_Development!D3475="","",Personal_Development!D3475)</f>
        <v/>
      </c>
      <c r="C3581" t="str">
        <f>IF(Personal_Development!E3475="","",Personal_Development!E3475)</f>
        <v/>
      </c>
      <c r="D3581" t="str">
        <f>IFERROR(VLOOKUP(B3581,Personal_Development!D:DL,113,FALSE),"")</f>
        <v/>
      </c>
      <c r="E3581" t="str">
        <f>IFERROR(VLOOKUP(B3581,Kaizen!D:X,21,FALSE),"")</f>
        <v/>
      </c>
      <c r="F3581" t="str">
        <f>IFERROR(VLOOKUP(B3581,'Safety Idea'!D:X,21,FALSE),"")</f>
        <v/>
      </c>
      <c r="G3581" t="str">
        <f>IFERROR(VLOOKUP(B3581,'Compulsory Training'!D:Z,23,FALSE),"")</f>
        <v/>
      </c>
      <c r="H3581" t="str">
        <f>IFERROR(VLOOKUP(B3581,Attendance!D:BQ,65,FALSE),"")</f>
        <v/>
      </c>
      <c r="I3581" t="str">
        <f>IFERROR(VLOOKUP(B3581,Misconduct!D:M,8,FALSE),"")</f>
        <v/>
      </c>
      <c r="J3581" t="str">
        <f>IFERROR(VLOOKUP(B3581,Misconduct!D:M,9,FALSE),"")</f>
        <v/>
      </c>
      <c r="K3581" t="str">
        <f>IFERROR(VLOOKUP(B3581,Misconduct!D:M,10,FALSE),"")</f>
        <v/>
      </c>
    </row>
    <row r="3582" spans="1:11">
      <c r="A3582" s="161" t="str">
        <f>IF(Personal_Development!C3476="","",Personal_Development!C3476)</f>
        <v/>
      </c>
      <c r="B3582" t="str">
        <f>IF(Personal_Development!D3476="","",Personal_Development!D3476)</f>
        <v/>
      </c>
      <c r="C3582" t="str">
        <f>IF(Personal_Development!E3476="","",Personal_Development!E3476)</f>
        <v/>
      </c>
      <c r="D3582" t="str">
        <f>IFERROR(VLOOKUP(B3582,Personal_Development!D:DL,113,FALSE),"")</f>
        <v/>
      </c>
      <c r="E3582" t="str">
        <f>IFERROR(VLOOKUP(B3582,Kaizen!D:X,21,FALSE),"")</f>
        <v/>
      </c>
      <c r="F3582" t="str">
        <f>IFERROR(VLOOKUP(B3582,'Safety Idea'!D:X,21,FALSE),"")</f>
        <v/>
      </c>
      <c r="G3582" t="str">
        <f>IFERROR(VLOOKUP(B3582,'Compulsory Training'!D:Z,23,FALSE),"")</f>
        <v/>
      </c>
      <c r="H3582" t="str">
        <f>IFERROR(VLOOKUP(B3582,Attendance!D:BQ,65,FALSE),"")</f>
        <v/>
      </c>
      <c r="I3582" t="str">
        <f>IFERROR(VLOOKUP(B3582,Misconduct!D:M,8,FALSE),"")</f>
        <v/>
      </c>
      <c r="J3582" t="str">
        <f>IFERROR(VLOOKUP(B3582,Misconduct!D:M,9,FALSE),"")</f>
        <v/>
      </c>
      <c r="K3582" t="str">
        <f>IFERROR(VLOOKUP(B3582,Misconduct!D:M,10,FALSE),"")</f>
        <v/>
      </c>
    </row>
    <row r="3583" spans="1:11">
      <c r="A3583" s="161" t="str">
        <f>IF(Personal_Development!C3477="","",Personal_Development!C3477)</f>
        <v/>
      </c>
      <c r="B3583" t="str">
        <f>IF(Personal_Development!D3477="","",Personal_Development!D3477)</f>
        <v/>
      </c>
      <c r="C3583" t="str">
        <f>IF(Personal_Development!E3477="","",Personal_Development!E3477)</f>
        <v/>
      </c>
      <c r="D3583" t="str">
        <f>IFERROR(VLOOKUP(B3583,Personal_Development!D:DL,113,FALSE),"")</f>
        <v/>
      </c>
      <c r="E3583" t="str">
        <f>IFERROR(VLOOKUP(B3583,Kaizen!D:X,21,FALSE),"")</f>
        <v/>
      </c>
      <c r="F3583" t="str">
        <f>IFERROR(VLOOKUP(B3583,'Safety Idea'!D:X,21,FALSE),"")</f>
        <v/>
      </c>
      <c r="G3583" t="str">
        <f>IFERROR(VLOOKUP(B3583,'Compulsory Training'!D:Z,23,FALSE),"")</f>
        <v/>
      </c>
      <c r="H3583" t="str">
        <f>IFERROR(VLOOKUP(B3583,Attendance!D:BQ,65,FALSE),"")</f>
        <v/>
      </c>
      <c r="I3583" t="str">
        <f>IFERROR(VLOOKUP(B3583,Misconduct!D:M,8,FALSE),"")</f>
        <v/>
      </c>
      <c r="J3583" t="str">
        <f>IFERROR(VLOOKUP(B3583,Misconduct!D:M,9,FALSE),"")</f>
        <v/>
      </c>
      <c r="K3583" t="str">
        <f>IFERROR(VLOOKUP(B3583,Misconduct!D:M,10,FALSE),"")</f>
        <v/>
      </c>
    </row>
    <row r="3584" spans="1:11">
      <c r="A3584" s="161" t="str">
        <f>IF(Personal_Development!C3478="","",Personal_Development!C3478)</f>
        <v/>
      </c>
      <c r="B3584" t="str">
        <f>IF(Personal_Development!D3478="","",Personal_Development!D3478)</f>
        <v/>
      </c>
      <c r="C3584" t="str">
        <f>IF(Personal_Development!E3478="","",Personal_Development!E3478)</f>
        <v/>
      </c>
      <c r="D3584" t="str">
        <f>IFERROR(VLOOKUP(B3584,Personal_Development!D:DL,113,FALSE),"")</f>
        <v/>
      </c>
      <c r="E3584" t="str">
        <f>IFERROR(VLOOKUP(B3584,Kaizen!D:X,21,FALSE),"")</f>
        <v/>
      </c>
      <c r="F3584" t="str">
        <f>IFERROR(VLOOKUP(B3584,'Safety Idea'!D:X,21,FALSE),"")</f>
        <v/>
      </c>
      <c r="G3584" t="str">
        <f>IFERROR(VLOOKUP(B3584,'Compulsory Training'!D:Z,23,FALSE),"")</f>
        <v/>
      </c>
      <c r="H3584" t="str">
        <f>IFERROR(VLOOKUP(B3584,Attendance!D:BQ,65,FALSE),"")</f>
        <v/>
      </c>
      <c r="I3584" t="str">
        <f>IFERROR(VLOOKUP(B3584,Misconduct!D:M,8,FALSE),"")</f>
        <v/>
      </c>
      <c r="J3584" t="str">
        <f>IFERROR(VLOOKUP(B3584,Misconduct!D:M,9,FALSE),"")</f>
        <v/>
      </c>
      <c r="K3584" t="str">
        <f>IFERROR(VLOOKUP(B3584,Misconduct!D:M,10,FALSE),"")</f>
        <v/>
      </c>
    </row>
    <row r="3585" spans="1:11">
      <c r="A3585" s="161" t="str">
        <f>IF(Personal_Development!C3479="","",Personal_Development!C3479)</f>
        <v/>
      </c>
      <c r="B3585" t="str">
        <f>IF(Personal_Development!D3479="","",Personal_Development!D3479)</f>
        <v/>
      </c>
      <c r="C3585" t="str">
        <f>IF(Personal_Development!E3479="","",Personal_Development!E3479)</f>
        <v/>
      </c>
      <c r="D3585" t="str">
        <f>IFERROR(VLOOKUP(B3585,Personal_Development!D:DL,113,FALSE),"")</f>
        <v/>
      </c>
      <c r="E3585" t="str">
        <f>IFERROR(VLOOKUP(B3585,Kaizen!D:X,21,FALSE),"")</f>
        <v/>
      </c>
      <c r="F3585" t="str">
        <f>IFERROR(VLOOKUP(B3585,'Safety Idea'!D:X,21,FALSE),"")</f>
        <v/>
      </c>
      <c r="G3585" t="str">
        <f>IFERROR(VLOOKUP(B3585,'Compulsory Training'!D:Z,23,FALSE),"")</f>
        <v/>
      </c>
      <c r="H3585" t="str">
        <f>IFERROR(VLOOKUP(B3585,Attendance!D:BQ,65,FALSE),"")</f>
        <v/>
      </c>
      <c r="I3585" t="str">
        <f>IFERROR(VLOOKUP(B3585,Misconduct!D:M,8,FALSE),"")</f>
        <v/>
      </c>
      <c r="J3585" t="str">
        <f>IFERROR(VLOOKUP(B3585,Misconduct!D:M,9,FALSE),"")</f>
        <v/>
      </c>
      <c r="K3585" t="str">
        <f>IFERROR(VLOOKUP(B3585,Misconduct!D:M,10,FALSE),"")</f>
        <v/>
      </c>
    </row>
    <row r="3586" spans="1:11">
      <c r="A3586" s="161" t="str">
        <f>IF(Personal_Development!C3480="","",Personal_Development!C3480)</f>
        <v/>
      </c>
      <c r="B3586" t="str">
        <f>IF(Personal_Development!D3480="","",Personal_Development!D3480)</f>
        <v/>
      </c>
      <c r="C3586" t="str">
        <f>IF(Personal_Development!E3480="","",Personal_Development!E3480)</f>
        <v/>
      </c>
      <c r="D3586" t="str">
        <f>IFERROR(VLOOKUP(B3586,Personal_Development!D:DL,113,FALSE),"")</f>
        <v/>
      </c>
      <c r="E3586" t="str">
        <f>IFERROR(VLOOKUP(B3586,Kaizen!D:X,21,FALSE),"")</f>
        <v/>
      </c>
      <c r="F3586" t="str">
        <f>IFERROR(VLOOKUP(B3586,'Safety Idea'!D:X,21,FALSE),"")</f>
        <v/>
      </c>
      <c r="G3586" t="str">
        <f>IFERROR(VLOOKUP(B3586,'Compulsory Training'!D:Z,23,FALSE),"")</f>
        <v/>
      </c>
      <c r="H3586" t="str">
        <f>IFERROR(VLOOKUP(B3586,Attendance!D:BQ,65,FALSE),"")</f>
        <v/>
      </c>
      <c r="I3586" t="str">
        <f>IFERROR(VLOOKUP(B3586,Misconduct!D:M,8,FALSE),"")</f>
        <v/>
      </c>
      <c r="J3586" t="str">
        <f>IFERROR(VLOOKUP(B3586,Misconduct!D:M,9,FALSE),"")</f>
        <v/>
      </c>
      <c r="K3586" t="str">
        <f>IFERROR(VLOOKUP(B3586,Misconduct!D:M,10,FALSE),"")</f>
        <v/>
      </c>
    </row>
    <row r="3587" spans="1:11">
      <c r="A3587" s="161" t="str">
        <f>IF(Personal_Development!C3481="","",Personal_Development!C3481)</f>
        <v/>
      </c>
      <c r="B3587" t="str">
        <f>IF(Personal_Development!D3481="","",Personal_Development!D3481)</f>
        <v/>
      </c>
      <c r="C3587" t="str">
        <f>IF(Personal_Development!E3481="","",Personal_Development!E3481)</f>
        <v/>
      </c>
      <c r="D3587" t="str">
        <f>IFERROR(VLOOKUP(B3587,Personal_Development!D:DL,113,FALSE),"")</f>
        <v/>
      </c>
      <c r="E3587" t="str">
        <f>IFERROR(VLOOKUP(B3587,Kaizen!D:X,21,FALSE),"")</f>
        <v/>
      </c>
      <c r="F3587" t="str">
        <f>IFERROR(VLOOKUP(B3587,'Safety Idea'!D:X,21,FALSE),"")</f>
        <v/>
      </c>
      <c r="G3587" t="str">
        <f>IFERROR(VLOOKUP(B3587,'Compulsory Training'!D:Z,23,FALSE),"")</f>
        <v/>
      </c>
      <c r="H3587" t="str">
        <f>IFERROR(VLOOKUP(B3587,Attendance!D:BQ,65,FALSE),"")</f>
        <v/>
      </c>
      <c r="I3587" t="str">
        <f>IFERROR(VLOOKUP(B3587,Misconduct!D:M,8,FALSE),"")</f>
        <v/>
      </c>
      <c r="J3587" t="str">
        <f>IFERROR(VLOOKUP(B3587,Misconduct!D:M,9,FALSE),"")</f>
        <v/>
      </c>
      <c r="K3587" t="str">
        <f>IFERROR(VLOOKUP(B3587,Misconduct!D:M,10,FALSE),"")</f>
        <v/>
      </c>
    </row>
    <row r="3588" spans="1:11">
      <c r="A3588" s="161" t="str">
        <f>IF(Personal_Development!C3482="","",Personal_Development!C3482)</f>
        <v/>
      </c>
      <c r="B3588" t="str">
        <f>IF(Personal_Development!D3482="","",Personal_Development!D3482)</f>
        <v/>
      </c>
      <c r="C3588" t="str">
        <f>IF(Personal_Development!E3482="","",Personal_Development!E3482)</f>
        <v/>
      </c>
      <c r="D3588" t="str">
        <f>IFERROR(VLOOKUP(B3588,Personal_Development!D:DL,113,FALSE),"")</f>
        <v/>
      </c>
      <c r="E3588" t="str">
        <f>IFERROR(VLOOKUP(B3588,Kaizen!D:X,21,FALSE),"")</f>
        <v/>
      </c>
      <c r="F3588" t="str">
        <f>IFERROR(VLOOKUP(B3588,'Safety Idea'!D:X,21,FALSE),"")</f>
        <v/>
      </c>
      <c r="G3588" t="str">
        <f>IFERROR(VLOOKUP(B3588,'Compulsory Training'!D:Z,23,FALSE),"")</f>
        <v/>
      </c>
      <c r="H3588" t="str">
        <f>IFERROR(VLOOKUP(B3588,Attendance!D:BQ,65,FALSE),"")</f>
        <v/>
      </c>
      <c r="I3588" t="str">
        <f>IFERROR(VLOOKUP(B3588,Misconduct!D:M,8,FALSE),"")</f>
        <v/>
      </c>
      <c r="J3588" t="str">
        <f>IFERROR(VLOOKUP(B3588,Misconduct!D:M,9,FALSE),"")</f>
        <v/>
      </c>
      <c r="K3588" t="str">
        <f>IFERROR(VLOOKUP(B3588,Misconduct!D:M,10,FALSE),"")</f>
        <v/>
      </c>
    </row>
    <row r="3589" spans="1:11">
      <c r="A3589" s="161" t="str">
        <f>IF(Personal_Development!C3483="","",Personal_Development!C3483)</f>
        <v/>
      </c>
      <c r="B3589" t="str">
        <f>IF(Personal_Development!D3483="","",Personal_Development!D3483)</f>
        <v/>
      </c>
      <c r="C3589" t="str">
        <f>IF(Personal_Development!E3483="","",Personal_Development!E3483)</f>
        <v/>
      </c>
      <c r="D3589" t="str">
        <f>IFERROR(VLOOKUP(B3589,Personal_Development!D:DL,113,FALSE),"")</f>
        <v/>
      </c>
      <c r="E3589" t="str">
        <f>IFERROR(VLOOKUP(B3589,Kaizen!D:X,21,FALSE),"")</f>
        <v/>
      </c>
      <c r="F3589" t="str">
        <f>IFERROR(VLOOKUP(B3589,'Safety Idea'!D:X,21,FALSE),"")</f>
        <v/>
      </c>
      <c r="G3589" t="str">
        <f>IFERROR(VLOOKUP(B3589,'Compulsory Training'!D:Z,23,FALSE),"")</f>
        <v/>
      </c>
      <c r="H3589" t="str">
        <f>IFERROR(VLOOKUP(B3589,Attendance!D:BQ,65,FALSE),"")</f>
        <v/>
      </c>
      <c r="I3589" t="str">
        <f>IFERROR(VLOOKUP(B3589,Misconduct!D:M,8,FALSE),"")</f>
        <v/>
      </c>
      <c r="J3589" t="str">
        <f>IFERROR(VLOOKUP(B3589,Misconduct!D:M,9,FALSE),"")</f>
        <v/>
      </c>
      <c r="K3589" t="str">
        <f>IFERROR(VLOOKUP(B3589,Misconduct!D:M,10,FALSE),"")</f>
        <v/>
      </c>
    </row>
    <row r="3590" spans="1:11">
      <c r="A3590" s="161" t="str">
        <f>IF(Personal_Development!C3484="","",Personal_Development!C3484)</f>
        <v/>
      </c>
      <c r="B3590" t="str">
        <f>IF(Personal_Development!D3484="","",Personal_Development!D3484)</f>
        <v/>
      </c>
      <c r="C3590" t="str">
        <f>IF(Personal_Development!E3484="","",Personal_Development!E3484)</f>
        <v/>
      </c>
      <c r="D3590" t="str">
        <f>IFERROR(VLOOKUP(B3590,Personal_Development!D:DL,113,FALSE),"")</f>
        <v/>
      </c>
      <c r="E3590" t="str">
        <f>IFERROR(VLOOKUP(B3590,Kaizen!D:X,21,FALSE),"")</f>
        <v/>
      </c>
      <c r="F3590" t="str">
        <f>IFERROR(VLOOKUP(B3590,'Safety Idea'!D:X,21,FALSE),"")</f>
        <v/>
      </c>
      <c r="G3590" t="str">
        <f>IFERROR(VLOOKUP(B3590,'Compulsory Training'!D:Z,23,FALSE),"")</f>
        <v/>
      </c>
      <c r="H3590" t="str">
        <f>IFERROR(VLOOKUP(B3590,Attendance!D:BQ,65,FALSE),"")</f>
        <v/>
      </c>
      <c r="I3590" t="str">
        <f>IFERROR(VLOOKUP(B3590,Misconduct!D:M,8,FALSE),"")</f>
        <v/>
      </c>
      <c r="J3590" t="str">
        <f>IFERROR(VLOOKUP(B3590,Misconduct!D:M,9,FALSE),"")</f>
        <v/>
      </c>
      <c r="K3590" t="str">
        <f>IFERROR(VLOOKUP(B3590,Misconduct!D:M,10,FALSE),"")</f>
        <v/>
      </c>
    </row>
    <row r="3591" spans="1:11">
      <c r="A3591" s="161" t="str">
        <f>IF(Personal_Development!C3485="","",Personal_Development!C3485)</f>
        <v/>
      </c>
      <c r="B3591" t="str">
        <f>IF(Personal_Development!D3485="","",Personal_Development!D3485)</f>
        <v/>
      </c>
      <c r="C3591" t="str">
        <f>IF(Personal_Development!E3485="","",Personal_Development!E3485)</f>
        <v/>
      </c>
      <c r="D3591" t="str">
        <f>IFERROR(VLOOKUP(B3591,Personal_Development!D:DL,113,FALSE),"")</f>
        <v/>
      </c>
      <c r="E3591" t="str">
        <f>IFERROR(VLOOKUP(B3591,Kaizen!D:X,21,FALSE),"")</f>
        <v/>
      </c>
      <c r="F3591" t="str">
        <f>IFERROR(VLOOKUP(B3591,'Safety Idea'!D:X,21,FALSE),"")</f>
        <v/>
      </c>
      <c r="G3591" t="str">
        <f>IFERROR(VLOOKUP(B3591,'Compulsory Training'!D:Z,23,FALSE),"")</f>
        <v/>
      </c>
      <c r="H3591" t="str">
        <f>IFERROR(VLOOKUP(B3591,Attendance!D:BQ,65,FALSE),"")</f>
        <v/>
      </c>
      <c r="I3591" t="str">
        <f>IFERROR(VLOOKUP(B3591,Misconduct!D:M,8,FALSE),"")</f>
        <v/>
      </c>
      <c r="J3591" t="str">
        <f>IFERROR(VLOOKUP(B3591,Misconduct!D:M,9,FALSE),"")</f>
        <v/>
      </c>
      <c r="K3591" t="str">
        <f>IFERROR(VLOOKUP(B3591,Misconduct!D:M,10,FALSE),"")</f>
        <v/>
      </c>
    </row>
    <row r="3592" spans="1:11">
      <c r="A3592" s="161" t="str">
        <f>IF(Personal_Development!C3486="","",Personal_Development!C3486)</f>
        <v/>
      </c>
      <c r="B3592" t="str">
        <f>IF(Personal_Development!D3486="","",Personal_Development!D3486)</f>
        <v/>
      </c>
      <c r="C3592" t="str">
        <f>IF(Personal_Development!E3486="","",Personal_Development!E3486)</f>
        <v/>
      </c>
      <c r="D3592" t="str">
        <f>IFERROR(VLOOKUP(B3592,Personal_Development!D:DL,113,FALSE),"")</f>
        <v/>
      </c>
      <c r="E3592" t="str">
        <f>IFERROR(VLOOKUP(B3592,Kaizen!D:X,21,FALSE),"")</f>
        <v/>
      </c>
      <c r="F3592" t="str">
        <f>IFERROR(VLOOKUP(B3592,'Safety Idea'!D:X,21,FALSE),"")</f>
        <v/>
      </c>
      <c r="G3592" t="str">
        <f>IFERROR(VLOOKUP(B3592,'Compulsory Training'!D:Z,23,FALSE),"")</f>
        <v/>
      </c>
      <c r="H3592" t="str">
        <f>IFERROR(VLOOKUP(B3592,Attendance!D:BQ,65,FALSE),"")</f>
        <v/>
      </c>
      <c r="I3592" t="str">
        <f>IFERROR(VLOOKUP(B3592,Misconduct!D:M,8,FALSE),"")</f>
        <v/>
      </c>
      <c r="J3592" t="str">
        <f>IFERROR(VLOOKUP(B3592,Misconduct!D:M,9,FALSE),"")</f>
        <v/>
      </c>
      <c r="K3592" t="str">
        <f>IFERROR(VLOOKUP(B3592,Misconduct!D:M,10,FALSE),"")</f>
        <v/>
      </c>
    </row>
    <row r="3593" spans="1:11">
      <c r="A3593" s="161" t="str">
        <f>IF(Personal_Development!C3487="","",Personal_Development!C3487)</f>
        <v/>
      </c>
      <c r="B3593" t="str">
        <f>IF(Personal_Development!D3487="","",Personal_Development!D3487)</f>
        <v/>
      </c>
      <c r="C3593" t="str">
        <f>IF(Personal_Development!E3487="","",Personal_Development!E3487)</f>
        <v/>
      </c>
      <c r="D3593" t="str">
        <f>IFERROR(VLOOKUP(B3593,Personal_Development!D:DL,113,FALSE),"")</f>
        <v/>
      </c>
      <c r="E3593" t="str">
        <f>IFERROR(VLOOKUP(B3593,Kaizen!D:X,21,FALSE),"")</f>
        <v/>
      </c>
      <c r="F3593" t="str">
        <f>IFERROR(VLOOKUP(B3593,'Safety Idea'!D:X,21,FALSE),"")</f>
        <v/>
      </c>
      <c r="G3593" t="str">
        <f>IFERROR(VLOOKUP(B3593,'Compulsory Training'!D:Z,23,FALSE),"")</f>
        <v/>
      </c>
      <c r="H3593" t="str">
        <f>IFERROR(VLOOKUP(B3593,Attendance!D:BQ,65,FALSE),"")</f>
        <v/>
      </c>
      <c r="I3593" t="str">
        <f>IFERROR(VLOOKUP(B3593,Misconduct!D:M,8,FALSE),"")</f>
        <v/>
      </c>
      <c r="J3593" t="str">
        <f>IFERROR(VLOOKUP(B3593,Misconduct!D:M,9,FALSE),"")</f>
        <v/>
      </c>
      <c r="K3593" t="str">
        <f>IFERROR(VLOOKUP(B3593,Misconduct!D:M,10,FALSE),"")</f>
        <v/>
      </c>
    </row>
    <row r="3594" spans="1:11">
      <c r="A3594" s="161" t="str">
        <f>IF(Personal_Development!C3488="","",Personal_Development!C3488)</f>
        <v/>
      </c>
      <c r="B3594" t="str">
        <f>IF(Personal_Development!D3488="","",Personal_Development!D3488)</f>
        <v/>
      </c>
      <c r="C3594" t="str">
        <f>IF(Personal_Development!E3488="","",Personal_Development!E3488)</f>
        <v/>
      </c>
      <c r="D3594" t="str">
        <f>IFERROR(VLOOKUP(B3594,Personal_Development!D:DL,113,FALSE),"")</f>
        <v/>
      </c>
      <c r="E3594" t="str">
        <f>IFERROR(VLOOKUP(B3594,Kaizen!D:X,21,FALSE),"")</f>
        <v/>
      </c>
      <c r="F3594" t="str">
        <f>IFERROR(VLOOKUP(B3594,'Safety Idea'!D:X,21,FALSE),"")</f>
        <v/>
      </c>
      <c r="G3594" t="str">
        <f>IFERROR(VLOOKUP(B3594,'Compulsory Training'!D:Z,23,FALSE),"")</f>
        <v/>
      </c>
      <c r="H3594" t="str">
        <f>IFERROR(VLOOKUP(B3594,Attendance!D:BQ,65,FALSE),"")</f>
        <v/>
      </c>
      <c r="I3594" t="str">
        <f>IFERROR(VLOOKUP(B3594,Misconduct!D:M,8,FALSE),"")</f>
        <v/>
      </c>
      <c r="J3594" t="str">
        <f>IFERROR(VLOOKUP(B3594,Misconduct!D:M,9,FALSE),"")</f>
        <v/>
      </c>
      <c r="K3594" t="str">
        <f>IFERROR(VLOOKUP(B3594,Misconduct!D:M,10,FALSE),"")</f>
        <v/>
      </c>
    </row>
    <row r="3595" spans="1:11">
      <c r="A3595" s="161" t="str">
        <f>IF(Personal_Development!C3489="","",Personal_Development!C3489)</f>
        <v/>
      </c>
      <c r="B3595" t="str">
        <f>IF(Personal_Development!D3489="","",Personal_Development!D3489)</f>
        <v/>
      </c>
      <c r="C3595" t="str">
        <f>IF(Personal_Development!E3489="","",Personal_Development!E3489)</f>
        <v/>
      </c>
      <c r="D3595" t="str">
        <f>IFERROR(VLOOKUP(B3595,Personal_Development!D:DL,113,FALSE),"")</f>
        <v/>
      </c>
      <c r="E3595" t="str">
        <f>IFERROR(VLOOKUP(B3595,Kaizen!D:X,21,FALSE),"")</f>
        <v/>
      </c>
      <c r="F3595" t="str">
        <f>IFERROR(VLOOKUP(B3595,'Safety Idea'!D:X,21,FALSE),"")</f>
        <v/>
      </c>
      <c r="G3595" t="str">
        <f>IFERROR(VLOOKUP(B3595,'Compulsory Training'!D:Z,23,FALSE),"")</f>
        <v/>
      </c>
      <c r="H3595" t="str">
        <f>IFERROR(VLOOKUP(B3595,Attendance!D:BQ,65,FALSE),"")</f>
        <v/>
      </c>
      <c r="I3595" t="str">
        <f>IFERROR(VLOOKUP(B3595,Misconduct!D:M,8,FALSE),"")</f>
        <v/>
      </c>
      <c r="J3595" t="str">
        <f>IFERROR(VLOOKUP(B3595,Misconduct!D:M,9,FALSE),"")</f>
        <v/>
      </c>
      <c r="K3595" t="str">
        <f>IFERROR(VLOOKUP(B3595,Misconduct!D:M,10,FALSE),"")</f>
        <v/>
      </c>
    </row>
    <row r="3596" spans="1:11">
      <c r="A3596" s="161" t="str">
        <f>IF(Personal_Development!C3490="","",Personal_Development!C3490)</f>
        <v/>
      </c>
      <c r="B3596" t="str">
        <f>IF(Personal_Development!D3490="","",Personal_Development!D3490)</f>
        <v/>
      </c>
      <c r="C3596" t="str">
        <f>IF(Personal_Development!E3490="","",Personal_Development!E3490)</f>
        <v/>
      </c>
      <c r="D3596" t="str">
        <f>IFERROR(VLOOKUP(B3596,Personal_Development!D:DL,113,FALSE),"")</f>
        <v/>
      </c>
      <c r="E3596" t="str">
        <f>IFERROR(VLOOKUP(B3596,Kaizen!D:X,21,FALSE),"")</f>
        <v/>
      </c>
      <c r="F3596" t="str">
        <f>IFERROR(VLOOKUP(B3596,'Safety Idea'!D:X,21,FALSE),"")</f>
        <v/>
      </c>
      <c r="G3596" t="str">
        <f>IFERROR(VLOOKUP(B3596,'Compulsory Training'!D:Z,23,FALSE),"")</f>
        <v/>
      </c>
      <c r="H3596" t="str">
        <f>IFERROR(VLOOKUP(B3596,Attendance!D:BQ,65,FALSE),"")</f>
        <v/>
      </c>
      <c r="I3596" t="str">
        <f>IFERROR(VLOOKUP(B3596,Misconduct!D:M,8,FALSE),"")</f>
        <v/>
      </c>
      <c r="J3596" t="str">
        <f>IFERROR(VLOOKUP(B3596,Misconduct!D:M,9,FALSE),"")</f>
        <v/>
      </c>
      <c r="K3596" t="str">
        <f>IFERROR(VLOOKUP(B3596,Misconduct!D:M,10,FALSE),"")</f>
        <v/>
      </c>
    </row>
    <row r="3597" spans="1:11">
      <c r="A3597" s="161" t="str">
        <f>IF(Personal_Development!C3491="","",Personal_Development!C3491)</f>
        <v/>
      </c>
      <c r="B3597" t="str">
        <f>IF(Personal_Development!D3491="","",Personal_Development!D3491)</f>
        <v/>
      </c>
      <c r="C3597" t="str">
        <f>IF(Personal_Development!E3491="","",Personal_Development!E3491)</f>
        <v/>
      </c>
      <c r="D3597" t="str">
        <f>IFERROR(VLOOKUP(B3597,Personal_Development!D:DL,113,FALSE),"")</f>
        <v/>
      </c>
      <c r="E3597" t="str">
        <f>IFERROR(VLOOKUP(B3597,Kaizen!D:X,21,FALSE),"")</f>
        <v/>
      </c>
      <c r="F3597" t="str">
        <f>IFERROR(VLOOKUP(B3597,'Safety Idea'!D:X,21,FALSE),"")</f>
        <v/>
      </c>
      <c r="G3597" t="str">
        <f>IFERROR(VLOOKUP(B3597,'Compulsory Training'!D:Z,23,FALSE),"")</f>
        <v/>
      </c>
      <c r="H3597" t="str">
        <f>IFERROR(VLOOKUP(B3597,Attendance!D:BQ,65,FALSE),"")</f>
        <v/>
      </c>
      <c r="I3597" t="str">
        <f>IFERROR(VLOOKUP(B3597,Misconduct!D:M,8,FALSE),"")</f>
        <v/>
      </c>
      <c r="J3597" t="str">
        <f>IFERROR(VLOOKUP(B3597,Misconduct!D:M,9,FALSE),"")</f>
        <v/>
      </c>
      <c r="K3597" t="str">
        <f>IFERROR(VLOOKUP(B3597,Misconduct!D:M,10,FALSE),"")</f>
        <v/>
      </c>
    </row>
    <row r="3598" spans="1:11">
      <c r="A3598" s="161" t="str">
        <f>IF(Personal_Development!C3492="","",Personal_Development!C3492)</f>
        <v/>
      </c>
      <c r="B3598" t="str">
        <f>IF(Personal_Development!D3492="","",Personal_Development!D3492)</f>
        <v/>
      </c>
      <c r="C3598" t="str">
        <f>IF(Personal_Development!E3492="","",Personal_Development!E3492)</f>
        <v/>
      </c>
      <c r="D3598" t="str">
        <f>IFERROR(VLOOKUP(B3598,Personal_Development!D:DL,113,FALSE),"")</f>
        <v/>
      </c>
      <c r="E3598" t="str">
        <f>IFERROR(VLOOKUP(B3598,Kaizen!D:X,21,FALSE),"")</f>
        <v/>
      </c>
      <c r="F3598" t="str">
        <f>IFERROR(VLOOKUP(B3598,'Safety Idea'!D:X,21,FALSE),"")</f>
        <v/>
      </c>
      <c r="G3598" t="str">
        <f>IFERROR(VLOOKUP(B3598,'Compulsory Training'!D:Z,23,FALSE),"")</f>
        <v/>
      </c>
      <c r="H3598" t="str">
        <f>IFERROR(VLOOKUP(B3598,Attendance!D:BQ,65,FALSE),"")</f>
        <v/>
      </c>
      <c r="I3598" t="str">
        <f>IFERROR(VLOOKUP(B3598,Misconduct!D:M,8,FALSE),"")</f>
        <v/>
      </c>
      <c r="J3598" t="str">
        <f>IFERROR(VLOOKUP(B3598,Misconduct!D:M,9,FALSE),"")</f>
        <v/>
      </c>
      <c r="K3598" t="str">
        <f>IFERROR(VLOOKUP(B3598,Misconduct!D:M,10,FALSE),"")</f>
        <v/>
      </c>
    </row>
    <row r="3599" spans="1:11">
      <c r="A3599" s="161" t="str">
        <f>IF(Personal_Development!C3493="","",Personal_Development!C3493)</f>
        <v/>
      </c>
      <c r="B3599" t="str">
        <f>IF(Personal_Development!D3493="","",Personal_Development!D3493)</f>
        <v/>
      </c>
      <c r="C3599" t="str">
        <f>IF(Personal_Development!E3493="","",Personal_Development!E3493)</f>
        <v/>
      </c>
      <c r="D3599" t="str">
        <f>IFERROR(VLOOKUP(B3599,Personal_Development!D:DL,113,FALSE),"")</f>
        <v/>
      </c>
      <c r="E3599" t="str">
        <f>IFERROR(VLOOKUP(B3599,Kaizen!D:X,21,FALSE),"")</f>
        <v/>
      </c>
      <c r="F3599" t="str">
        <f>IFERROR(VLOOKUP(B3599,'Safety Idea'!D:X,21,FALSE),"")</f>
        <v/>
      </c>
      <c r="G3599" t="str">
        <f>IFERROR(VLOOKUP(B3599,'Compulsory Training'!D:Z,23,FALSE),"")</f>
        <v/>
      </c>
      <c r="H3599" t="str">
        <f>IFERROR(VLOOKUP(B3599,Attendance!D:BQ,65,FALSE),"")</f>
        <v/>
      </c>
      <c r="I3599" t="str">
        <f>IFERROR(VLOOKUP(B3599,Misconduct!D:M,8,FALSE),"")</f>
        <v/>
      </c>
      <c r="J3599" t="str">
        <f>IFERROR(VLOOKUP(B3599,Misconduct!D:M,9,FALSE),"")</f>
        <v/>
      </c>
      <c r="K3599" t="str">
        <f>IFERROR(VLOOKUP(B3599,Misconduct!D:M,10,FALSE),"")</f>
        <v/>
      </c>
    </row>
    <row r="3600" spans="1:11">
      <c r="A3600" s="161" t="str">
        <f>IF(Personal_Development!C3494="","",Personal_Development!C3494)</f>
        <v/>
      </c>
      <c r="B3600" t="str">
        <f>IF(Personal_Development!D3494="","",Personal_Development!D3494)</f>
        <v/>
      </c>
      <c r="C3600" t="str">
        <f>IF(Personal_Development!E3494="","",Personal_Development!E3494)</f>
        <v/>
      </c>
      <c r="D3600" t="str">
        <f>IFERROR(VLOOKUP(B3600,Personal_Development!D:DL,113,FALSE),"")</f>
        <v/>
      </c>
      <c r="E3600" t="str">
        <f>IFERROR(VLOOKUP(B3600,Kaizen!D:X,21,FALSE),"")</f>
        <v/>
      </c>
      <c r="F3600" t="str">
        <f>IFERROR(VLOOKUP(B3600,'Safety Idea'!D:X,21,FALSE),"")</f>
        <v/>
      </c>
      <c r="G3600" t="str">
        <f>IFERROR(VLOOKUP(B3600,'Compulsory Training'!D:Z,23,FALSE),"")</f>
        <v/>
      </c>
      <c r="H3600" t="str">
        <f>IFERROR(VLOOKUP(B3600,Attendance!D:BQ,65,FALSE),"")</f>
        <v/>
      </c>
      <c r="I3600" t="str">
        <f>IFERROR(VLOOKUP(B3600,Misconduct!D:M,8,FALSE),"")</f>
        <v/>
      </c>
      <c r="J3600" t="str">
        <f>IFERROR(VLOOKUP(B3600,Misconduct!D:M,9,FALSE),"")</f>
        <v/>
      </c>
      <c r="K3600" t="str">
        <f>IFERROR(VLOOKUP(B3600,Misconduct!D:M,10,FALSE),"")</f>
        <v/>
      </c>
    </row>
    <row r="3601" spans="1:11">
      <c r="A3601" s="161" t="str">
        <f>IF(Personal_Development!C3495="","",Personal_Development!C3495)</f>
        <v/>
      </c>
      <c r="B3601" t="str">
        <f>IF(Personal_Development!D3495="","",Personal_Development!D3495)</f>
        <v/>
      </c>
      <c r="C3601" t="str">
        <f>IF(Personal_Development!E3495="","",Personal_Development!E3495)</f>
        <v/>
      </c>
      <c r="D3601" t="str">
        <f>IFERROR(VLOOKUP(B3601,Personal_Development!D:DL,113,FALSE),"")</f>
        <v/>
      </c>
      <c r="E3601" t="str">
        <f>IFERROR(VLOOKUP(B3601,Kaizen!D:X,21,FALSE),"")</f>
        <v/>
      </c>
      <c r="F3601" t="str">
        <f>IFERROR(VLOOKUP(B3601,'Safety Idea'!D:X,21,FALSE),"")</f>
        <v/>
      </c>
      <c r="G3601" t="str">
        <f>IFERROR(VLOOKUP(B3601,'Compulsory Training'!D:Z,23,FALSE),"")</f>
        <v/>
      </c>
      <c r="H3601" t="str">
        <f>IFERROR(VLOOKUP(B3601,Attendance!D:BQ,65,FALSE),"")</f>
        <v/>
      </c>
      <c r="I3601" t="str">
        <f>IFERROR(VLOOKUP(B3601,Misconduct!D:M,8,FALSE),"")</f>
        <v/>
      </c>
      <c r="J3601" t="str">
        <f>IFERROR(VLOOKUP(B3601,Misconduct!D:M,9,FALSE),"")</f>
        <v/>
      </c>
      <c r="K3601" t="str">
        <f>IFERROR(VLOOKUP(B3601,Misconduct!D:M,10,FALSE),"")</f>
        <v/>
      </c>
    </row>
    <row r="3602" spans="1:11">
      <c r="A3602" s="161" t="str">
        <f>IF(Personal_Development!C3496="","",Personal_Development!C3496)</f>
        <v/>
      </c>
      <c r="B3602" t="str">
        <f>IF(Personal_Development!D3496="","",Personal_Development!D3496)</f>
        <v/>
      </c>
      <c r="C3602" t="str">
        <f>IF(Personal_Development!E3496="","",Personal_Development!E3496)</f>
        <v/>
      </c>
      <c r="D3602" t="str">
        <f>IFERROR(VLOOKUP(B3602,Personal_Development!D:DL,113,FALSE),"")</f>
        <v/>
      </c>
      <c r="E3602" t="str">
        <f>IFERROR(VLOOKUP(B3602,Kaizen!D:X,21,FALSE),"")</f>
        <v/>
      </c>
      <c r="F3602" t="str">
        <f>IFERROR(VLOOKUP(B3602,'Safety Idea'!D:X,21,FALSE),"")</f>
        <v/>
      </c>
      <c r="G3602" t="str">
        <f>IFERROR(VLOOKUP(B3602,'Compulsory Training'!D:Z,23,FALSE),"")</f>
        <v/>
      </c>
      <c r="H3602" t="str">
        <f>IFERROR(VLOOKUP(B3602,Attendance!D:BQ,65,FALSE),"")</f>
        <v/>
      </c>
      <c r="I3602" t="str">
        <f>IFERROR(VLOOKUP(B3602,Misconduct!D:M,8,FALSE),"")</f>
        <v/>
      </c>
      <c r="J3602" t="str">
        <f>IFERROR(VLOOKUP(B3602,Misconduct!D:M,9,FALSE),"")</f>
        <v/>
      </c>
      <c r="K3602" t="str">
        <f>IFERROR(VLOOKUP(B3602,Misconduct!D:M,10,FALSE),"")</f>
        <v/>
      </c>
    </row>
    <row r="3603" spans="1:11">
      <c r="A3603" s="161" t="str">
        <f>IF(Personal_Development!C3497="","",Personal_Development!C3497)</f>
        <v/>
      </c>
      <c r="B3603" t="str">
        <f>IF(Personal_Development!D3497="","",Personal_Development!D3497)</f>
        <v/>
      </c>
      <c r="C3603" t="str">
        <f>IF(Personal_Development!E3497="","",Personal_Development!E3497)</f>
        <v/>
      </c>
      <c r="D3603" t="str">
        <f>IFERROR(VLOOKUP(B3603,Personal_Development!D:DL,113,FALSE),"")</f>
        <v/>
      </c>
      <c r="E3603" t="str">
        <f>IFERROR(VLOOKUP(B3603,Kaizen!D:X,21,FALSE),"")</f>
        <v/>
      </c>
      <c r="F3603" t="str">
        <f>IFERROR(VLOOKUP(B3603,'Safety Idea'!D:X,21,FALSE),"")</f>
        <v/>
      </c>
      <c r="G3603" t="str">
        <f>IFERROR(VLOOKUP(B3603,'Compulsory Training'!D:Z,23,FALSE),"")</f>
        <v/>
      </c>
      <c r="H3603" t="str">
        <f>IFERROR(VLOOKUP(B3603,Attendance!D:BQ,65,FALSE),"")</f>
        <v/>
      </c>
      <c r="I3603" t="str">
        <f>IFERROR(VLOOKUP(B3603,Misconduct!D:M,8,FALSE),"")</f>
        <v/>
      </c>
      <c r="J3603" t="str">
        <f>IFERROR(VLOOKUP(B3603,Misconduct!D:M,9,FALSE),"")</f>
        <v/>
      </c>
      <c r="K3603" t="str">
        <f>IFERROR(VLOOKUP(B3603,Misconduct!D:M,10,FALSE),"")</f>
        <v/>
      </c>
    </row>
    <row r="3604" spans="1:11">
      <c r="A3604" s="161" t="str">
        <f>IF(Personal_Development!C3498="","",Personal_Development!C3498)</f>
        <v/>
      </c>
      <c r="B3604" t="str">
        <f>IF(Personal_Development!D3498="","",Personal_Development!D3498)</f>
        <v/>
      </c>
      <c r="C3604" t="str">
        <f>IF(Personal_Development!E3498="","",Personal_Development!E3498)</f>
        <v/>
      </c>
      <c r="D3604" t="str">
        <f>IFERROR(VLOOKUP(B3604,Personal_Development!D:DL,113,FALSE),"")</f>
        <v/>
      </c>
      <c r="E3604" t="str">
        <f>IFERROR(VLOOKUP(B3604,Kaizen!D:X,21,FALSE),"")</f>
        <v/>
      </c>
      <c r="F3604" t="str">
        <f>IFERROR(VLOOKUP(B3604,'Safety Idea'!D:X,21,FALSE),"")</f>
        <v/>
      </c>
      <c r="G3604" t="str">
        <f>IFERROR(VLOOKUP(B3604,'Compulsory Training'!D:Z,23,FALSE),"")</f>
        <v/>
      </c>
      <c r="H3604" t="str">
        <f>IFERROR(VLOOKUP(B3604,Attendance!D:BQ,65,FALSE),"")</f>
        <v/>
      </c>
      <c r="I3604" t="str">
        <f>IFERROR(VLOOKUP(B3604,Misconduct!D:M,8,FALSE),"")</f>
        <v/>
      </c>
      <c r="J3604" t="str">
        <f>IFERROR(VLOOKUP(B3604,Misconduct!D:M,9,FALSE),"")</f>
        <v/>
      </c>
      <c r="K3604" t="str">
        <f>IFERROR(VLOOKUP(B3604,Misconduct!D:M,10,FALSE),"")</f>
        <v/>
      </c>
    </row>
    <row r="3605" spans="1:11">
      <c r="A3605" s="161" t="str">
        <f>IF(Personal_Development!C3499="","",Personal_Development!C3499)</f>
        <v/>
      </c>
      <c r="B3605" t="str">
        <f>IF(Personal_Development!D3499="","",Personal_Development!D3499)</f>
        <v/>
      </c>
      <c r="C3605" t="str">
        <f>IF(Personal_Development!E3499="","",Personal_Development!E3499)</f>
        <v/>
      </c>
      <c r="D3605" t="str">
        <f>IFERROR(VLOOKUP(B3605,Personal_Development!D:DL,113,FALSE),"")</f>
        <v/>
      </c>
      <c r="E3605" t="str">
        <f>IFERROR(VLOOKUP(B3605,Kaizen!D:X,21,FALSE),"")</f>
        <v/>
      </c>
      <c r="F3605" t="str">
        <f>IFERROR(VLOOKUP(B3605,'Safety Idea'!D:X,21,FALSE),"")</f>
        <v/>
      </c>
      <c r="G3605" t="str">
        <f>IFERROR(VLOOKUP(B3605,'Compulsory Training'!D:Z,23,FALSE),"")</f>
        <v/>
      </c>
      <c r="H3605" t="str">
        <f>IFERROR(VLOOKUP(B3605,Attendance!D:BQ,65,FALSE),"")</f>
        <v/>
      </c>
      <c r="I3605" t="str">
        <f>IFERROR(VLOOKUP(B3605,Misconduct!D:M,8,FALSE),"")</f>
        <v/>
      </c>
      <c r="J3605" t="str">
        <f>IFERROR(VLOOKUP(B3605,Misconduct!D:M,9,FALSE),"")</f>
        <v/>
      </c>
      <c r="K3605" t="str">
        <f>IFERROR(VLOOKUP(B3605,Misconduct!D:M,10,FALSE),"")</f>
        <v/>
      </c>
    </row>
    <row r="3606" spans="1:11">
      <c r="A3606" s="161" t="str">
        <f>IF(Personal_Development!C3500="","",Personal_Development!C3500)</f>
        <v/>
      </c>
      <c r="B3606" t="str">
        <f>IF(Personal_Development!D3500="","",Personal_Development!D3500)</f>
        <v/>
      </c>
      <c r="C3606" t="str">
        <f>IF(Personal_Development!E3500="","",Personal_Development!E3500)</f>
        <v/>
      </c>
      <c r="D3606" t="str">
        <f>IFERROR(VLOOKUP(B3606,Personal_Development!D:DL,113,FALSE),"")</f>
        <v/>
      </c>
      <c r="E3606" t="str">
        <f>IFERROR(VLOOKUP(B3606,Kaizen!D:X,21,FALSE),"")</f>
        <v/>
      </c>
      <c r="F3606" t="str">
        <f>IFERROR(VLOOKUP(B3606,'Safety Idea'!D:X,21,FALSE),"")</f>
        <v/>
      </c>
      <c r="G3606" t="str">
        <f>IFERROR(VLOOKUP(B3606,'Compulsory Training'!D:Z,23,FALSE),"")</f>
        <v/>
      </c>
      <c r="H3606" t="str">
        <f>IFERROR(VLOOKUP(B3606,Attendance!D:BQ,65,FALSE),"")</f>
        <v/>
      </c>
      <c r="I3606" t="str">
        <f>IFERROR(VLOOKUP(B3606,Misconduct!D:M,8,FALSE),"")</f>
        <v/>
      </c>
      <c r="J3606" t="str">
        <f>IFERROR(VLOOKUP(B3606,Misconduct!D:M,9,FALSE),"")</f>
        <v/>
      </c>
      <c r="K3606" t="str">
        <f>IFERROR(VLOOKUP(B3606,Misconduct!D:M,10,FALSE),"")</f>
        <v/>
      </c>
    </row>
    <row r="3607" spans="1:11">
      <c r="A3607" s="161" t="str">
        <f>IF(Personal_Development!C3501="","",Personal_Development!C3501)</f>
        <v/>
      </c>
      <c r="B3607" t="str">
        <f>IF(Personal_Development!D3501="","",Personal_Development!D3501)</f>
        <v/>
      </c>
      <c r="C3607" t="str">
        <f>IF(Personal_Development!E3501="","",Personal_Development!E3501)</f>
        <v/>
      </c>
      <c r="D3607" t="str">
        <f>IFERROR(VLOOKUP(B3607,Personal_Development!D:DL,113,FALSE),"")</f>
        <v/>
      </c>
      <c r="E3607" t="str">
        <f>IFERROR(VLOOKUP(B3607,Kaizen!D:X,21,FALSE),"")</f>
        <v/>
      </c>
      <c r="F3607" t="str">
        <f>IFERROR(VLOOKUP(B3607,'Safety Idea'!D:X,21,FALSE),"")</f>
        <v/>
      </c>
      <c r="G3607" t="str">
        <f>IFERROR(VLOOKUP(B3607,'Compulsory Training'!D:Z,23,FALSE),"")</f>
        <v/>
      </c>
      <c r="H3607" t="str">
        <f>IFERROR(VLOOKUP(B3607,Attendance!D:BQ,65,FALSE),"")</f>
        <v/>
      </c>
      <c r="I3607" t="str">
        <f>IFERROR(VLOOKUP(B3607,Misconduct!D:M,8,FALSE),"")</f>
        <v/>
      </c>
      <c r="J3607" t="str">
        <f>IFERROR(VLOOKUP(B3607,Misconduct!D:M,9,FALSE),"")</f>
        <v/>
      </c>
      <c r="K3607" t="str">
        <f>IFERROR(VLOOKUP(B3607,Misconduct!D:M,10,FALSE),"")</f>
        <v/>
      </c>
    </row>
    <row r="3608" spans="1:11">
      <c r="A3608" s="161" t="str">
        <f>IF(Personal_Development!C3502="","",Personal_Development!C3502)</f>
        <v/>
      </c>
      <c r="B3608" t="str">
        <f>IF(Personal_Development!D3502="","",Personal_Development!D3502)</f>
        <v/>
      </c>
      <c r="C3608" t="str">
        <f>IF(Personal_Development!E3502="","",Personal_Development!E3502)</f>
        <v/>
      </c>
      <c r="D3608" t="str">
        <f>IFERROR(VLOOKUP(B3608,Personal_Development!D:DL,113,FALSE),"")</f>
        <v/>
      </c>
      <c r="E3608" t="str">
        <f>IFERROR(VLOOKUP(B3608,Kaizen!D:X,21,FALSE),"")</f>
        <v/>
      </c>
      <c r="F3608" t="str">
        <f>IFERROR(VLOOKUP(B3608,'Safety Idea'!D:X,21,FALSE),"")</f>
        <v/>
      </c>
      <c r="G3608" t="str">
        <f>IFERROR(VLOOKUP(B3608,'Compulsory Training'!D:Z,23,FALSE),"")</f>
        <v/>
      </c>
      <c r="H3608" t="str">
        <f>IFERROR(VLOOKUP(B3608,Attendance!D:BQ,65,FALSE),"")</f>
        <v/>
      </c>
      <c r="I3608" t="str">
        <f>IFERROR(VLOOKUP(B3608,Misconduct!D:M,8,FALSE),"")</f>
        <v/>
      </c>
      <c r="J3608" t="str">
        <f>IFERROR(VLOOKUP(B3608,Misconduct!D:M,9,FALSE),"")</f>
        <v/>
      </c>
      <c r="K3608" t="str">
        <f>IFERROR(VLOOKUP(B3608,Misconduct!D:M,10,FALSE),"")</f>
        <v/>
      </c>
    </row>
    <row r="3609" spans="1:11">
      <c r="A3609" s="161" t="str">
        <f>IF(Personal_Development!C3503="","",Personal_Development!C3503)</f>
        <v/>
      </c>
      <c r="B3609" t="str">
        <f>IF(Personal_Development!D3503="","",Personal_Development!D3503)</f>
        <v/>
      </c>
      <c r="C3609" t="str">
        <f>IF(Personal_Development!E3503="","",Personal_Development!E3503)</f>
        <v/>
      </c>
      <c r="D3609" t="str">
        <f>IFERROR(VLOOKUP(B3609,Personal_Development!D:DL,113,FALSE),"")</f>
        <v/>
      </c>
      <c r="E3609" t="str">
        <f>IFERROR(VLOOKUP(B3609,Kaizen!D:X,21,FALSE),"")</f>
        <v/>
      </c>
      <c r="F3609" t="str">
        <f>IFERROR(VLOOKUP(B3609,'Safety Idea'!D:X,21,FALSE),"")</f>
        <v/>
      </c>
      <c r="G3609" t="str">
        <f>IFERROR(VLOOKUP(B3609,'Compulsory Training'!D:Z,23,FALSE),"")</f>
        <v/>
      </c>
      <c r="H3609" t="str">
        <f>IFERROR(VLOOKUP(B3609,Attendance!D:BQ,65,FALSE),"")</f>
        <v/>
      </c>
      <c r="I3609" t="str">
        <f>IFERROR(VLOOKUP(B3609,Misconduct!D:M,8,FALSE),"")</f>
        <v/>
      </c>
      <c r="J3609" t="str">
        <f>IFERROR(VLOOKUP(B3609,Misconduct!D:M,9,FALSE),"")</f>
        <v/>
      </c>
      <c r="K3609" t="str">
        <f>IFERROR(VLOOKUP(B3609,Misconduct!D:M,10,FALSE),"")</f>
        <v/>
      </c>
    </row>
    <row r="3610" spans="1:11">
      <c r="A3610" s="161" t="str">
        <f>IF(Personal_Development!C3504="","",Personal_Development!C3504)</f>
        <v/>
      </c>
      <c r="B3610" t="str">
        <f>IF(Personal_Development!D3504="","",Personal_Development!D3504)</f>
        <v/>
      </c>
      <c r="C3610" t="str">
        <f>IF(Personal_Development!E3504="","",Personal_Development!E3504)</f>
        <v/>
      </c>
      <c r="D3610" t="str">
        <f>IFERROR(VLOOKUP(B3610,Personal_Development!D:DL,113,FALSE),"")</f>
        <v/>
      </c>
      <c r="E3610" t="str">
        <f>IFERROR(VLOOKUP(B3610,Kaizen!D:X,21,FALSE),"")</f>
        <v/>
      </c>
      <c r="F3610" t="str">
        <f>IFERROR(VLOOKUP(B3610,'Safety Idea'!D:X,21,FALSE),"")</f>
        <v/>
      </c>
      <c r="G3610" t="str">
        <f>IFERROR(VLOOKUP(B3610,'Compulsory Training'!D:Z,23,FALSE),"")</f>
        <v/>
      </c>
      <c r="H3610" t="str">
        <f>IFERROR(VLOOKUP(B3610,Attendance!D:BQ,65,FALSE),"")</f>
        <v/>
      </c>
      <c r="I3610" t="str">
        <f>IFERROR(VLOOKUP(B3610,Misconduct!D:M,8,FALSE),"")</f>
        <v/>
      </c>
      <c r="J3610" t="str">
        <f>IFERROR(VLOOKUP(B3610,Misconduct!D:M,9,FALSE),"")</f>
        <v/>
      </c>
      <c r="K3610" t="str">
        <f>IFERROR(VLOOKUP(B3610,Misconduct!D:M,10,FALSE),"")</f>
        <v/>
      </c>
    </row>
    <row r="3611" spans="1:11">
      <c r="A3611" s="161" t="str">
        <f>IF(Personal_Development!C3505="","",Personal_Development!C3505)</f>
        <v/>
      </c>
      <c r="B3611" t="str">
        <f>IF(Personal_Development!D3505="","",Personal_Development!D3505)</f>
        <v/>
      </c>
      <c r="C3611" t="str">
        <f>IF(Personal_Development!E3505="","",Personal_Development!E3505)</f>
        <v/>
      </c>
      <c r="D3611" t="str">
        <f>IFERROR(VLOOKUP(B3611,Personal_Development!D:DL,113,FALSE),"")</f>
        <v/>
      </c>
      <c r="E3611" t="str">
        <f>IFERROR(VLOOKUP(B3611,Kaizen!D:X,21,FALSE),"")</f>
        <v/>
      </c>
      <c r="F3611" t="str">
        <f>IFERROR(VLOOKUP(B3611,'Safety Idea'!D:X,21,FALSE),"")</f>
        <v/>
      </c>
      <c r="G3611" t="str">
        <f>IFERROR(VLOOKUP(B3611,'Compulsory Training'!D:Z,23,FALSE),"")</f>
        <v/>
      </c>
      <c r="H3611" t="str">
        <f>IFERROR(VLOOKUP(B3611,Attendance!D:BQ,65,FALSE),"")</f>
        <v/>
      </c>
      <c r="I3611" t="str">
        <f>IFERROR(VLOOKUP(B3611,Misconduct!D:M,8,FALSE),"")</f>
        <v/>
      </c>
      <c r="J3611" t="str">
        <f>IFERROR(VLOOKUP(B3611,Misconduct!D:M,9,FALSE),"")</f>
        <v/>
      </c>
      <c r="K3611" t="str">
        <f>IFERROR(VLOOKUP(B3611,Misconduct!D:M,10,FALSE),"")</f>
        <v/>
      </c>
    </row>
    <row r="3612" spans="1:11">
      <c r="A3612" s="161" t="str">
        <f>IF(Personal_Development!C3506="","",Personal_Development!C3506)</f>
        <v/>
      </c>
      <c r="B3612" t="str">
        <f>IF(Personal_Development!D3506="","",Personal_Development!D3506)</f>
        <v/>
      </c>
      <c r="C3612" t="str">
        <f>IF(Personal_Development!E3506="","",Personal_Development!E3506)</f>
        <v/>
      </c>
      <c r="D3612" t="str">
        <f>IFERROR(VLOOKUP(B3612,Personal_Development!D:DL,113,FALSE),"")</f>
        <v/>
      </c>
      <c r="E3612" t="str">
        <f>IFERROR(VLOOKUP(B3612,Kaizen!D:X,21,FALSE),"")</f>
        <v/>
      </c>
      <c r="F3612" t="str">
        <f>IFERROR(VLOOKUP(B3612,'Safety Idea'!D:X,21,FALSE),"")</f>
        <v/>
      </c>
      <c r="G3612" t="str">
        <f>IFERROR(VLOOKUP(B3612,'Compulsory Training'!D:Z,23,FALSE),"")</f>
        <v/>
      </c>
      <c r="H3612" t="str">
        <f>IFERROR(VLOOKUP(B3612,Attendance!D:BQ,65,FALSE),"")</f>
        <v/>
      </c>
      <c r="I3612" t="str">
        <f>IFERROR(VLOOKUP(B3612,Misconduct!D:M,8,FALSE),"")</f>
        <v/>
      </c>
      <c r="J3612" t="str">
        <f>IFERROR(VLOOKUP(B3612,Misconduct!D:M,9,FALSE),"")</f>
        <v/>
      </c>
      <c r="K3612" t="str">
        <f>IFERROR(VLOOKUP(B3612,Misconduct!D:M,10,FALSE),"")</f>
        <v/>
      </c>
    </row>
    <row r="3613" spans="1:11">
      <c r="A3613" s="161" t="str">
        <f>IF(Personal_Development!C3507="","",Personal_Development!C3507)</f>
        <v/>
      </c>
      <c r="B3613" t="str">
        <f>IF(Personal_Development!D3507="","",Personal_Development!D3507)</f>
        <v/>
      </c>
      <c r="C3613" t="str">
        <f>IF(Personal_Development!E3507="","",Personal_Development!E3507)</f>
        <v/>
      </c>
      <c r="D3613" t="str">
        <f>IFERROR(VLOOKUP(B3613,Personal_Development!D:DL,113,FALSE),"")</f>
        <v/>
      </c>
      <c r="E3613" t="str">
        <f>IFERROR(VLOOKUP(B3613,Kaizen!D:X,21,FALSE),"")</f>
        <v/>
      </c>
      <c r="F3613" t="str">
        <f>IFERROR(VLOOKUP(B3613,'Safety Idea'!D:X,21,FALSE),"")</f>
        <v/>
      </c>
      <c r="G3613" t="str">
        <f>IFERROR(VLOOKUP(B3613,'Compulsory Training'!D:Z,23,FALSE),"")</f>
        <v/>
      </c>
      <c r="H3613" t="str">
        <f>IFERROR(VLOOKUP(B3613,Attendance!D:BQ,65,FALSE),"")</f>
        <v/>
      </c>
      <c r="I3613" t="str">
        <f>IFERROR(VLOOKUP(B3613,Misconduct!D:M,8,FALSE),"")</f>
        <v/>
      </c>
      <c r="J3613" t="str">
        <f>IFERROR(VLOOKUP(B3613,Misconduct!D:M,9,FALSE),"")</f>
        <v/>
      </c>
      <c r="K3613" t="str">
        <f>IFERROR(VLOOKUP(B3613,Misconduct!D:M,10,FALSE),"")</f>
        <v/>
      </c>
    </row>
    <row r="3614" spans="1:11">
      <c r="A3614" s="161" t="str">
        <f>IF(Personal_Development!C3508="","",Personal_Development!C3508)</f>
        <v/>
      </c>
      <c r="B3614" t="str">
        <f>IF(Personal_Development!D3508="","",Personal_Development!D3508)</f>
        <v/>
      </c>
      <c r="C3614" t="str">
        <f>IF(Personal_Development!E3508="","",Personal_Development!E3508)</f>
        <v/>
      </c>
      <c r="D3614" t="str">
        <f>IFERROR(VLOOKUP(B3614,Personal_Development!D:DL,113,FALSE),"")</f>
        <v/>
      </c>
      <c r="E3614" t="str">
        <f>IFERROR(VLOOKUP(B3614,Kaizen!D:X,21,FALSE),"")</f>
        <v/>
      </c>
      <c r="F3614" t="str">
        <f>IFERROR(VLOOKUP(B3614,'Safety Idea'!D:X,21,FALSE),"")</f>
        <v/>
      </c>
      <c r="G3614" t="str">
        <f>IFERROR(VLOOKUP(B3614,'Compulsory Training'!D:Z,23,FALSE),"")</f>
        <v/>
      </c>
      <c r="H3614" t="str">
        <f>IFERROR(VLOOKUP(B3614,Attendance!D:BQ,65,FALSE),"")</f>
        <v/>
      </c>
      <c r="I3614" t="str">
        <f>IFERROR(VLOOKUP(B3614,Misconduct!D:M,8,FALSE),"")</f>
        <v/>
      </c>
      <c r="J3614" t="str">
        <f>IFERROR(VLOOKUP(B3614,Misconduct!D:M,9,FALSE),"")</f>
        <v/>
      </c>
      <c r="K3614" t="str">
        <f>IFERROR(VLOOKUP(B3614,Misconduct!D:M,10,FALSE),"")</f>
        <v/>
      </c>
    </row>
    <row r="3615" spans="1:11">
      <c r="A3615" s="161" t="str">
        <f>IF(Personal_Development!C3509="","",Personal_Development!C3509)</f>
        <v/>
      </c>
      <c r="B3615" t="str">
        <f>IF(Personal_Development!D3509="","",Personal_Development!D3509)</f>
        <v/>
      </c>
      <c r="C3615" t="str">
        <f>IF(Personal_Development!E3509="","",Personal_Development!E3509)</f>
        <v/>
      </c>
      <c r="D3615" t="str">
        <f>IFERROR(VLOOKUP(B3615,Personal_Development!D:DL,113,FALSE),"")</f>
        <v/>
      </c>
      <c r="E3615" t="str">
        <f>IFERROR(VLOOKUP(B3615,Kaizen!D:X,21,FALSE),"")</f>
        <v/>
      </c>
      <c r="F3615" t="str">
        <f>IFERROR(VLOOKUP(B3615,'Safety Idea'!D:X,21,FALSE),"")</f>
        <v/>
      </c>
      <c r="G3615" t="str">
        <f>IFERROR(VLOOKUP(B3615,'Compulsory Training'!D:Z,23,FALSE),"")</f>
        <v/>
      </c>
      <c r="H3615" t="str">
        <f>IFERROR(VLOOKUP(B3615,Attendance!D:BQ,65,FALSE),"")</f>
        <v/>
      </c>
      <c r="I3615" t="str">
        <f>IFERROR(VLOOKUP(B3615,Misconduct!D:M,8,FALSE),"")</f>
        <v/>
      </c>
      <c r="J3615" t="str">
        <f>IFERROR(VLOOKUP(B3615,Misconduct!D:M,9,FALSE),"")</f>
        <v/>
      </c>
      <c r="K3615" t="str">
        <f>IFERROR(VLOOKUP(B3615,Misconduct!D:M,10,FALSE),"")</f>
        <v/>
      </c>
    </row>
    <row r="3616" spans="1:11">
      <c r="A3616" s="161" t="str">
        <f>IF(Personal_Development!C3510="","",Personal_Development!C3510)</f>
        <v/>
      </c>
      <c r="B3616" t="str">
        <f>IF(Personal_Development!D3510="","",Personal_Development!D3510)</f>
        <v/>
      </c>
      <c r="C3616" t="str">
        <f>IF(Personal_Development!E3510="","",Personal_Development!E3510)</f>
        <v/>
      </c>
      <c r="D3616" t="str">
        <f>IFERROR(VLOOKUP(B3616,Personal_Development!D:DL,113,FALSE),"")</f>
        <v/>
      </c>
      <c r="E3616" t="str">
        <f>IFERROR(VLOOKUP(B3616,Kaizen!D:X,21,FALSE),"")</f>
        <v/>
      </c>
      <c r="F3616" t="str">
        <f>IFERROR(VLOOKUP(B3616,'Safety Idea'!D:X,21,FALSE),"")</f>
        <v/>
      </c>
      <c r="G3616" t="str">
        <f>IFERROR(VLOOKUP(B3616,'Compulsory Training'!D:Z,23,FALSE),"")</f>
        <v/>
      </c>
      <c r="H3616" t="str">
        <f>IFERROR(VLOOKUP(B3616,Attendance!D:BQ,65,FALSE),"")</f>
        <v/>
      </c>
      <c r="I3616" t="str">
        <f>IFERROR(VLOOKUP(B3616,Misconduct!D:M,8,FALSE),"")</f>
        <v/>
      </c>
      <c r="J3616" t="str">
        <f>IFERROR(VLOOKUP(B3616,Misconduct!D:M,9,FALSE),"")</f>
        <v/>
      </c>
      <c r="K3616" t="str">
        <f>IFERROR(VLOOKUP(B3616,Misconduct!D:M,10,FALSE),"")</f>
        <v/>
      </c>
    </row>
    <row r="3617" spans="1:11">
      <c r="A3617" s="161" t="str">
        <f>IF(Personal_Development!C3511="","",Personal_Development!C3511)</f>
        <v/>
      </c>
      <c r="B3617" t="str">
        <f>IF(Personal_Development!D3511="","",Personal_Development!D3511)</f>
        <v/>
      </c>
      <c r="C3617" t="str">
        <f>IF(Personal_Development!E3511="","",Personal_Development!E3511)</f>
        <v/>
      </c>
      <c r="D3617" t="str">
        <f>IFERROR(VLOOKUP(B3617,Personal_Development!D:DL,113,FALSE),"")</f>
        <v/>
      </c>
      <c r="E3617" t="str">
        <f>IFERROR(VLOOKUP(B3617,Kaizen!D:X,21,FALSE),"")</f>
        <v/>
      </c>
      <c r="F3617" t="str">
        <f>IFERROR(VLOOKUP(B3617,'Safety Idea'!D:X,21,FALSE),"")</f>
        <v/>
      </c>
      <c r="G3617" t="str">
        <f>IFERROR(VLOOKUP(B3617,'Compulsory Training'!D:Z,23,FALSE),"")</f>
        <v/>
      </c>
      <c r="H3617" t="str">
        <f>IFERROR(VLOOKUP(B3617,Attendance!D:BQ,65,FALSE),"")</f>
        <v/>
      </c>
      <c r="I3617" t="str">
        <f>IFERROR(VLOOKUP(B3617,Misconduct!D:M,8,FALSE),"")</f>
        <v/>
      </c>
      <c r="J3617" t="str">
        <f>IFERROR(VLOOKUP(B3617,Misconduct!D:M,9,FALSE),"")</f>
        <v/>
      </c>
      <c r="K3617" t="str">
        <f>IFERROR(VLOOKUP(B3617,Misconduct!D:M,10,FALSE),"")</f>
        <v/>
      </c>
    </row>
    <row r="3618" spans="1:11">
      <c r="A3618" s="161" t="str">
        <f>IF(Personal_Development!C3512="","",Personal_Development!C3512)</f>
        <v/>
      </c>
      <c r="B3618" t="str">
        <f>IF(Personal_Development!D3512="","",Personal_Development!D3512)</f>
        <v/>
      </c>
      <c r="C3618" t="str">
        <f>IF(Personal_Development!E3512="","",Personal_Development!E3512)</f>
        <v/>
      </c>
      <c r="D3618" t="str">
        <f>IFERROR(VLOOKUP(B3618,Personal_Development!D:DL,113,FALSE),"")</f>
        <v/>
      </c>
      <c r="E3618" t="str">
        <f>IFERROR(VLOOKUP(B3618,Kaizen!D:X,21,FALSE),"")</f>
        <v/>
      </c>
      <c r="F3618" t="str">
        <f>IFERROR(VLOOKUP(B3618,'Safety Idea'!D:X,21,FALSE),"")</f>
        <v/>
      </c>
      <c r="G3618" t="str">
        <f>IFERROR(VLOOKUP(B3618,'Compulsory Training'!D:Z,23,FALSE),"")</f>
        <v/>
      </c>
      <c r="H3618" t="str">
        <f>IFERROR(VLOOKUP(B3618,Attendance!D:BQ,65,FALSE),"")</f>
        <v/>
      </c>
      <c r="I3618" t="str">
        <f>IFERROR(VLOOKUP(B3618,Misconduct!D:M,8,FALSE),"")</f>
        <v/>
      </c>
      <c r="J3618" t="str">
        <f>IFERROR(VLOOKUP(B3618,Misconduct!D:M,9,FALSE),"")</f>
        <v/>
      </c>
      <c r="K3618" t="str">
        <f>IFERROR(VLOOKUP(B3618,Misconduct!D:M,10,FALSE),"")</f>
        <v/>
      </c>
    </row>
    <row r="3619" spans="1:11">
      <c r="A3619" s="161" t="str">
        <f>IF(Personal_Development!C3513="","",Personal_Development!C3513)</f>
        <v/>
      </c>
      <c r="B3619" t="str">
        <f>IF(Personal_Development!D3513="","",Personal_Development!D3513)</f>
        <v/>
      </c>
      <c r="C3619" t="str">
        <f>IF(Personal_Development!E3513="","",Personal_Development!E3513)</f>
        <v/>
      </c>
      <c r="D3619" t="str">
        <f>IFERROR(VLOOKUP(B3619,Personal_Development!D:DL,113,FALSE),"")</f>
        <v/>
      </c>
      <c r="E3619" t="str">
        <f>IFERROR(VLOOKUP(B3619,Kaizen!D:X,21,FALSE),"")</f>
        <v/>
      </c>
      <c r="F3619" t="str">
        <f>IFERROR(VLOOKUP(B3619,'Safety Idea'!D:X,21,FALSE),"")</f>
        <v/>
      </c>
      <c r="G3619" t="str">
        <f>IFERROR(VLOOKUP(B3619,'Compulsory Training'!D:Z,23,FALSE),"")</f>
        <v/>
      </c>
      <c r="H3619" t="str">
        <f>IFERROR(VLOOKUP(B3619,Attendance!D:BQ,65,FALSE),"")</f>
        <v/>
      </c>
      <c r="I3619" t="str">
        <f>IFERROR(VLOOKUP(B3619,Misconduct!D:M,8,FALSE),"")</f>
        <v/>
      </c>
      <c r="J3619" t="str">
        <f>IFERROR(VLOOKUP(B3619,Misconduct!D:M,9,FALSE),"")</f>
        <v/>
      </c>
      <c r="K3619" t="str">
        <f>IFERROR(VLOOKUP(B3619,Misconduct!D:M,10,FALSE),"")</f>
        <v/>
      </c>
    </row>
    <row r="3620" spans="1:11">
      <c r="A3620" s="161" t="str">
        <f>IF(Personal_Development!C3514="","",Personal_Development!C3514)</f>
        <v/>
      </c>
      <c r="B3620" t="str">
        <f>IF(Personal_Development!D3514="","",Personal_Development!D3514)</f>
        <v/>
      </c>
      <c r="C3620" t="str">
        <f>IF(Personal_Development!E3514="","",Personal_Development!E3514)</f>
        <v/>
      </c>
      <c r="D3620" t="str">
        <f>IFERROR(VLOOKUP(B3620,Personal_Development!D:DL,113,FALSE),"")</f>
        <v/>
      </c>
      <c r="E3620" t="str">
        <f>IFERROR(VLOOKUP(B3620,Kaizen!D:X,21,FALSE),"")</f>
        <v/>
      </c>
      <c r="F3620" t="str">
        <f>IFERROR(VLOOKUP(B3620,'Safety Idea'!D:X,21,FALSE),"")</f>
        <v/>
      </c>
      <c r="G3620" t="str">
        <f>IFERROR(VLOOKUP(B3620,'Compulsory Training'!D:Z,23,FALSE),"")</f>
        <v/>
      </c>
      <c r="H3620" t="str">
        <f>IFERROR(VLOOKUP(B3620,Attendance!D:BQ,65,FALSE),"")</f>
        <v/>
      </c>
      <c r="I3620" t="str">
        <f>IFERROR(VLOOKUP(B3620,Misconduct!D:M,8,FALSE),"")</f>
        <v/>
      </c>
      <c r="J3620" t="str">
        <f>IFERROR(VLOOKUP(B3620,Misconduct!D:M,9,FALSE),"")</f>
        <v/>
      </c>
      <c r="K3620" t="str">
        <f>IFERROR(VLOOKUP(B3620,Misconduct!D:M,10,FALSE),"")</f>
        <v/>
      </c>
    </row>
    <row r="3621" spans="1:11">
      <c r="A3621" s="161" t="str">
        <f>IF(Personal_Development!C3515="","",Personal_Development!C3515)</f>
        <v/>
      </c>
      <c r="B3621" t="str">
        <f>IF(Personal_Development!D3515="","",Personal_Development!D3515)</f>
        <v/>
      </c>
      <c r="C3621" t="str">
        <f>IF(Personal_Development!E3515="","",Personal_Development!E3515)</f>
        <v/>
      </c>
      <c r="D3621" t="str">
        <f>IFERROR(VLOOKUP(B3621,Personal_Development!D:DL,113,FALSE),"")</f>
        <v/>
      </c>
      <c r="E3621" t="str">
        <f>IFERROR(VLOOKUP(B3621,Kaizen!D:X,21,FALSE),"")</f>
        <v/>
      </c>
      <c r="F3621" t="str">
        <f>IFERROR(VLOOKUP(B3621,'Safety Idea'!D:X,21,FALSE),"")</f>
        <v/>
      </c>
      <c r="G3621" t="str">
        <f>IFERROR(VLOOKUP(B3621,'Compulsory Training'!D:Z,23,FALSE),"")</f>
        <v/>
      </c>
      <c r="H3621" t="str">
        <f>IFERROR(VLOOKUP(B3621,Attendance!D:BQ,65,FALSE),"")</f>
        <v/>
      </c>
      <c r="I3621" t="str">
        <f>IFERROR(VLOOKUP(B3621,Misconduct!D:M,8,FALSE),"")</f>
        <v/>
      </c>
      <c r="J3621" t="str">
        <f>IFERROR(VLOOKUP(B3621,Misconduct!D:M,9,FALSE),"")</f>
        <v/>
      </c>
      <c r="K3621" t="str">
        <f>IFERROR(VLOOKUP(B3621,Misconduct!D:M,10,FALSE),"")</f>
        <v/>
      </c>
    </row>
    <row r="3622" spans="1:11">
      <c r="A3622" s="161" t="str">
        <f>IF(Personal_Development!C3516="","",Personal_Development!C3516)</f>
        <v/>
      </c>
      <c r="B3622" t="str">
        <f>IF(Personal_Development!D3516="","",Personal_Development!D3516)</f>
        <v/>
      </c>
      <c r="C3622" t="str">
        <f>IF(Personal_Development!E3516="","",Personal_Development!E3516)</f>
        <v/>
      </c>
      <c r="D3622" t="str">
        <f>IFERROR(VLOOKUP(B3622,Personal_Development!D:DL,113,FALSE),"")</f>
        <v/>
      </c>
      <c r="E3622" t="str">
        <f>IFERROR(VLOOKUP(B3622,Kaizen!D:X,21,FALSE),"")</f>
        <v/>
      </c>
      <c r="F3622" t="str">
        <f>IFERROR(VLOOKUP(B3622,'Safety Idea'!D:X,21,FALSE),"")</f>
        <v/>
      </c>
      <c r="G3622" t="str">
        <f>IFERROR(VLOOKUP(B3622,'Compulsory Training'!D:Z,23,FALSE),"")</f>
        <v/>
      </c>
      <c r="H3622" t="str">
        <f>IFERROR(VLOOKUP(B3622,Attendance!D:BQ,65,FALSE),"")</f>
        <v/>
      </c>
      <c r="I3622" t="str">
        <f>IFERROR(VLOOKUP(B3622,Misconduct!D:M,8,FALSE),"")</f>
        <v/>
      </c>
      <c r="J3622" t="str">
        <f>IFERROR(VLOOKUP(B3622,Misconduct!D:M,9,FALSE),"")</f>
        <v/>
      </c>
      <c r="K3622" t="str">
        <f>IFERROR(VLOOKUP(B3622,Misconduct!D:M,10,FALSE),"")</f>
        <v/>
      </c>
    </row>
    <row r="3623" spans="1:11">
      <c r="A3623" s="161" t="str">
        <f>IF(Personal_Development!C3517="","",Personal_Development!C3517)</f>
        <v/>
      </c>
      <c r="B3623" t="str">
        <f>IF(Personal_Development!D3517="","",Personal_Development!D3517)</f>
        <v/>
      </c>
      <c r="C3623" t="str">
        <f>IF(Personal_Development!E3517="","",Personal_Development!E3517)</f>
        <v/>
      </c>
      <c r="D3623" t="str">
        <f>IFERROR(VLOOKUP(B3623,Personal_Development!D:DL,113,FALSE),"")</f>
        <v/>
      </c>
      <c r="E3623" t="str">
        <f>IFERROR(VLOOKUP(B3623,Kaizen!D:X,21,FALSE),"")</f>
        <v/>
      </c>
      <c r="F3623" t="str">
        <f>IFERROR(VLOOKUP(B3623,'Safety Idea'!D:X,21,FALSE),"")</f>
        <v/>
      </c>
      <c r="G3623" t="str">
        <f>IFERROR(VLOOKUP(B3623,'Compulsory Training'!D:Z,23,FALSE),"")</f>
        <v/>
      </c>
      <c r="H3623" t="str">
        <f>IFERROR(VLOOKUP(B3623,Attendance!D:BQ,65,FALSE),"")</f>
        <v/>
      </c>
      <c r="I3623" t="str">
        <f>IFERROR(VLOOKUP(B3623,Misconduct!D:M,8,FALSE),"")</f>
        <v/>
      </c>
      <c r="J3623" t="str">
        <f>IFERROR(VLOOKUP(B3623,Misconduct!D:M,9,FALSE),"")</f>
        <v/>
      </c>
      <c r="K3623" t="str">
        <f>IFERROR(VLOOKUP(B3623,Misconduct!D:M,10,FALSE),"")</f>
        <v/>
      </c>
    </row>
    <row r="3624" spans="1:11">
      <c r="A3624" s="161" t="str">
        <f>IF(Personal_Development!C3518="","",Personal_Development!C3518)</f>
        <v/>
      </c>
      <c r="B3624" t="str">
        <f>IF(Personal_Development!D3518="","",Personal_Development!D3518)</f>
        <v/>
      </c>
      <c r="C3624" t="str">
        <f>IF(Personal_Development!E3518="","",Personal_Development!E3518)</f>
        <v/>
      </c>
      <c r="D3624" t="str">
        <f>IFERROR(VLOOKUP(B3624,Personal_Development!D:DL,113,FALSE),"")</f>
        <v/>
      </c>
      <c r="E3624" t="str">
        <f>IFERROR(VLOOKUP(B3624,Kaizen!D:X,21,FALSE),"")</f>
        <v/>
      </c>
      <c r="F3624" t="str">
        <f>IFERROR(VLOOKUP(B3624,'Safety Idea'!D:X,21,FALSE),"")</f>
        <v/>
      </c>
      <c r="G3624" t="str">
        <f>IFERROR(VLOOKUP(B3624,'Compulsory Training'!D:Z,23,FALSE),"")</f>
        <v/>
      </c>
      <c r="H3624" t="str">
        <f>IFERROR(VLOOKUP(B3624,Attendance!D:BQ,65,FALSE),"")</f>
        <v/>
      </c>
      <c r="I3624" t="str">
        <f>IFERROR(VLOOKUP(B3624,Misconduct!D:M,8,FALSE),"")</f>
        <v/>
      </c>
      <c r="J3624" t="str">
        <f>IFERROR(VLOOKUP(B3624,Misconduct!D:M,9,FALSE),"")</f>
        <v/>
      </c>
      <c r="K3624" t="str">
        <f>IFERROR(VLOOKUP(B3624,Misconduct!D:M,10,FALSE),"")</f>
        <v/>
      </c>
    </row>
    <row r="3625" spans="1:11">
      <c r="A3625" s="161" t="str">
        <f>IF(Personal_Development!C3519="","",Personal_Development!C3519)</f>
        <v/>
      </c>
      <c r="B3625" t="str">
        <f>IF(Personal_Development!D3519="","",Personal_Development!D3519)</f>
        <v/>
      </c>
      <c r="C3625" t="str">
        <f>IF(Personal_Development!E3519="","",Personal_Development!E3519)</f>
        <v/>
      </c>
      <c r="D3625" t="str">
        <f>IFERROR(VLOOKUP(B3625,Personal_Development!D:DL,113,FALSE),"")</f>
        <v/>
      </c>
      <c r="E3625" t="str">
        <f>IFERROR(VLOOKUP(B3625,Kaizen!D:X,21,FALSE),"")</f>
        <v/>
      </c>
      <c r="F3625" t="str">
        <f>IFERROR(VLOOKUP(B3625,'Safety Idea'!D:X,21,FALSE),"")</f>
        <v/>
      </c>
      <c r="G3625" t="str">
        <f>IFERROR(VLOOKUP(B3625,'Compulsory Training'!D:Z,23,FALSE),"")</f>
        <v/>
      </c>
      <c r="H3625" t="str">
        <f>IFERROR(VLOOKUP(B3625,Attendance!D:BQ,65,FALSE),"")</f>
        <v/>
      </c>
      <c r="I3625" t="str">
        <f>IFERROR(VLOOKUP(B3625,Misconduct!D:M,8,FALSE),"")</f>
        <v/>
      </c>
      <c r="J3625" t="str">
        <f>IFERROR(VLOOKUP(B3625,Misconduct!D:M,9,FALSE),"")</f>
        <v/>
      </c>
      <c r="K3625" t="str">
        <f>IFERROR(VLOOKUP(B3625,Misconduct!D:M,10,FALSE),"")</f>
        <v/>
      </c>
    </row>
    <row r="3626" spans="1:11">
      <c r="A3626" s="161" t="str">
        <f>IF(Personal_Development!C3520="","",Personal_Development!C3520)</f>
        <v/>
      </c>
      <c r="B3626" t="str">
        <f>IF(Personal_Development!D3520="","",Personal_Development!D3520)</f>
        <v/>
      </c>
      <c r="C3626" t="str">
        <f>IF(Personal_Development!E3520="","",Personal_Development!E3520)</f>
        <v/>
      </c>
      <c r="D3626" t="str">
        <f>IFERROR(VLOOKUP(B3626,Personal_Development!D:DL,113,FALSE),"")</f>
        <v/>
      </c>
      <c r="E3626" t="str">
        <f>IFERROR(VLOOKUP(B3626,Kaizen!D:X,21,FALSE),"")</f>
        <v/>
      </c>
      <c r="F3626" t="str">
        <f>IFERROR(VLOOKUP(B3626,'Safety Idea'!D:X,21,FALSE),"")</f>
        <v/>
      </c>
      <c r="G3626" t="str">
        <f>IFERROR(VLOOKUP(B3626,'Compulsory Training'!D:Z,23,FALSE),"")</f>
        <v/>
      </c>
      <c r="H3626" t="str">
        <f>IFERROR(VLOOKUP(B3626,Attendance!D:BQ,65,FALSE),"")</f>
        <v/>
      </c>
      <c r="I3626" t="str">
        <f>IFERROR(VLOOKUP(B3626,Misconduct!D:M,8,FALSE),"")</f>
        <v/>
      </c>
      <c r="J3626" t="str">
        <f>IFERROR(VLOOKUP(B3626,Misconduct!D:M,9,FALSE),"")</f>
        <v/>
      </c>
      <c r="K3626" t="str">
        <f>IFERROR(VLOOKUP(B3626,Misconduct!D:M,10,FALSE),"")</f>
        <v/>
      </c>
    </row>
    <row r="3627" spans="1:11">
      <c r="A3627" s="161" t="str">
        <f>IF(Personal_Development!C3521="","",Personal_Development!C3521)</f>
        <v/>
      </c>
      <c r="B3627" t="str">
        <f>IF(Personal_Development!D3521="","",Personal_Development!D3521)</f>
        <v/>
      </c>
      <c r="C3627" t="str">
        <f>IF(Personal_Development!E3521="","",Personal_Development!E3521)</f>
        <v/>
      </c>
      <c r="D3627" t="str">
        <f>IFERROR(VLOOKUP(B3627,Personal_Development!D:DL,113,FALSE),"")</f>
        <v/>
      </c>
      <c r="E3627" t="str">
        <f>IFERROR(VLOOKUP(B3627,Kaizen!D:X,21,FALSE),"")</f>
        <v/>
      </c>
      <c r="F3627" t="str">
        <f>IFERROR(VLOOKUP(B3627,'Safety Idea'!D:X,21,FALSE),"")</f>
        <v/>
      </c>
      <c r="G3627" t="str">
        <f>IFERROR(VLOOKUP(B3627,'Compulsory Training'!D:Z,23,FALSE),"")</f>
        <v/>
      </c>
      <c r="H3627" t="str">
        <f>IFERROR(VLOOKUP(B3627,Attendance!D:BQ,65,FALSE),"")</f>
        <v/>
      </c>
      <c r="I3627" t="str">
        <f>IFERROR(VLOOKUP(B3627,Misconduct!D:M,8,FALSE),"")</f>
        <v/>
      </c>
      <c r="J3627" t="str">
        <f>IFERROR(VLOOKUP(B3627,Misconduct!D:M,9,FALSE),"")</f>
        <v/>
      </c>
      <c r="K3627" t="str">
        <f>IFERROR(VLOOKUP(B3627,Misconduct!D:M,10,FALSE),"")</f>
        <v/>
      </c>
    </row>
    <row r="3628" spans="1:11">
      <c r="A3628" s="161" t="str">
        <f>IF(Personal_Development!C3522="","",Personal_Development!C3522)</f>
        <v/>
      </c>
      <c r="B3628" t="str">
        <f>IF(Personal_Development!D3522="","",Personal_Development!D3522)</f>
        <v/>
      </c>
      <c r="C3628" t="str">
        <f>IF(Personal_Development!E3522="","",Personal_Development!E3522)</f>
        <v/>
      </c>
      <c r="D3628" t="str">
        <f>IFERROR(VLOOKUP(B3628,Personal_Development!D:DL,113,FALSE),"")</f>
        <v/>
      </c>
      <c r="E3628" t="str">
        <f>IFERROR(VLOOKUP(B3628,Kaizen!D:X,21,FALSE),"")</f>
        <v/>
      </c>
      <c r="F3628" t="str">
        <f>IFERROR(VLOOKUP(B3628,'Safety Idea'!D:X,21,FALSE),"")</f>
        <v/>
      </c>
      <c r="G3628" t="str">
        <f>IFERROR(VLOOKUP(B3628,'Compulsory Training'!D:Z,23,FALSE),"")</f>
        <v/>
      </c>
      <c r="H3628" t="str">
        <f>IFERROR(VLOOKUP(B3628,Attendance!D:BQ,65,FALSE),"")</f>
        <v/>
      </c>
      <c r="I3628" t="str">
        <f>IFERROR(VLOOKUP(B3628,Misconduct!D:M,8,FALSE),"")</f>
        <v/>
      </c>
      <c r="J3628" t="str">
        <f>IFERROR(VLOOKUP(B3628,Misconduct!D:M,9,FALSE),"")</f>
        <v/>
      </c>
      <c r="K3628" t="str">
        <f>IFERROR(VLOOKUP(B3628,Misconduct!D:M,10,FALSE),"")</f>
        <v/>
      </c>
    </row>
    <row r="3629" spans="1:11">
      <c r="A3629" s="161" t="str">
        <f>IF(Personal_Development!C3523="","",Personal_Development!C3523)</f>
        <v/>
      </c>
      <c r="B3629" t="str">
        <f>IF(Personal_Development!D3523="","",Personal_Development!D3523)</f>
        <v/>
      </c>
      <c r="C3629" t="str">
        <f>IF(Personal_Development!E3523="","",Personal_Development!E3523)</f>
        <v/>
      </c>
      <c r="D3629" t="str">
        <f>IFERROR(VLOOKUP(B3629,Personal_Development!D:DL,113,FALSE),"")</f>
        <v/>
      </c>
      <c r="E3629" t="str">
        <f>IFERROR(VLOOKUP(B3629,Kaizen!D:X,21,FALSE),"")</f>
        <v/>
      </c>
      <c r="F3629" t="str">
        <f>IFERROR(VLOOKUP(B3629,'Safety Idea'!D:X,21,FALSE),"")</f>
        <v/>
      </c>
      <c r="G3629" t="str">
        <f>IFERROR(VLOOKUP(B3629,'Compulsory Training'!D:Z,23,FALSE),"")</f>
        <v/>
      </c>
      <c r="H3629" t="str">
        <f>IFERROR(VLOOKUP(B3629,Attendance!D:BQ,65,FALSE),"")</f>
        <v/>
      </c>
      <c r="I3629" t="str">
        <f>IFERROR(VLOOKUP(B3629,Misconduct!D:M,8,FALSE),"")</f>
        <v/>
      </c>
      <c r="J3629" t="str">
        <f>IFERROR(VLOOKUP(B3629,Misconduct!D:M,9,FALSE),"")</f>
        <v/>
      </c>
      <c r="K3629" t="str">
        <f>IFERROR(VLOOKUP(B3629,Misconduct!D:M,10,FALSE),"")</f>
        <v/>
      </c>
    </row>
    <row r="3630" spans="1:11">
      <c r="A3630" s="161" t="str">
        <f>IF(Personal_Development!C3524="","",Personal_Development!C3524)</f>
        <v/>
      </c>
      <c r="B3630" t="str">
        <f>IF(Personal_Development!D3524="","",Personal_Development!D3524)</f>
        <v/>
      </c>
      <c r="C3630" t="str">
        <f>IF(Personal_Development!E3524="","",Personal_Development!E3524)</f>
        <v/>
      </c>
      <c r="D3630" t="str">
        <f>IFERROR(VLOOKUP(B3630,Personal_Development!D:DL,113,FALSE),"")</f>
        <v/>
      </c>
      <c r="E3630" t="str">
        <f>IFERROR(VLOOKUP(B3630,Kaizen!D:X,21,FALSE),"")</f>
        <v/>
      </c>
      <c r="F3630" t="str">
        <f>IFERROR(VLOOKUP(B3630,'Safety Idea'!D:X,21,FALSE),"")</f>
        <v/>
      </c>
      <c r="G3630" t="str">
        <f>IFERROR(VLOOKUP(B3630,'Compulsory Training'!D:Z,23,FALSE),"")</f>
        <v/>
      </c>
      <c r="H3630" t="str">
        <f>IFERROR(VLOOKUP(B3630,Attendance!D:BQ,65,FALSE),"")</f>
        <v/>
      </c>
      <c r="I3630" t="str">
        <f>IFERROR(VLOOKUP(B3630,Misconduct!D:M,8,FALSE),"")</f>
        <v/>
      </c>
      <c r="J3630" t="str">
        <f>IFERROR(VLOOKUP(B3630,Misconduct!D:M,9,FALSE),"")</f>
        <v/>
      </c>
      <c r="K3630" t="str">
        <f>IFERROR(VLOOKUP(B3630,Misconduct!D:M,10,FALSE),"")</f>
        <v/>
      </c>
    </row>
    <row r="3631" spans="1:11">
      <c r="A3631" s="161" t="str">
        <f>IF(Personal_Development!C3525="","",Personal_Development!C3525)</f>
        <v/>
      </c>
      <c r="B3631" t="str">
        <f>IF(Personal_Development!D3525="","",Personal_Development!D3525)</f>
        <v/>
      </c>
      <c r="C3631" t="str">
        <f>IF(Personal_Development!E3525="","",Personal_Development!E3525)</f>
        <v/>
      </c>
      <c r="D3631" t="str">
        <f>IFERROR(VLOOKUP(B3631,Personal_Development!D:DL,113,FALSE),"")</f>
        <v/>
      </c>
      <c r="E3631" t="str">
        <f>IFERROR(VLOOKUP(B3631,Kaizen!D:X,21,FALSE),"")</f>
        <v/>
      </c>
      <c r="F3631" t="str">
        <f>IFERROR(VLOOKUP(B3631,'Safety Idea'!D:X,21,FALSE),"")</f>
        <v/>
      </c>
      <c r="G3631" t="str">
        <f>IFERROR(VLOOKUP(B3631,'Compulsory Training'!D:Z,23,FALSE),"")</f>
        <v/>
      </c>
      <c r="H3631" t="str">
        <f>IFERROR(VLOOKUP(B3631,Attendance!D:BQ,65,FALSE),"")</f>
        <v/>
      </c>
      <c r="I3631" t="str">
        <f>IFERROR(VLOOKUP(B3631,Misconduct!D:M,8,FALSE),"")</f>
        <v/>
      </c>
      <c r="J3631" t="str">
        <f>IFERROR(VLOOKUP(B3631,Misconduct!D:M,9,FALSE),"")</f>
        <v/>
      </c>
      <c r="K3631" t="str">
        <f>IFERROR(VLOOKUP(B3631,Misconduct!D:M,10,FALSE),"")</f>
        <v/>
      </c>
    </row>
    <row r="3632" spans="1:11">
      <c r="A3632" s="161" t="str">
        <f>IF(Personal_Development!C3526="","",Personal_Development!C3526)</f>
        <v/>
      </c>
      <c r="B3632" t="str">
        <f>IF(Personal_Development!D3526="","",Personal_Development!D3526)</f>
        <v/>
      </c>
      <c r="C3632" t="str">
        <f>IF(Personal_Development!E3526="","",Personal_Development!E3526)</f>
        <v/>
      </c>
      <c r="D3632" t="str">
        <f>IFERROR(VLOOKUP(B3632,Personal_Development!D:DL,113,FALSE),"")</f>
        <v/>
      </c>
      <c r="E3632" t="str">
        <f>IFERROR(VLOOKUP(B3632,Kaizen!D:X,21,FALSE),"")</f>
        <v/>
      </c>
      <c r="F3632" t="str">
        <f>IFERROR(VLOOKUP(B3632,'Safety Idea'!D:X,21,FALSE),"")</f>
        <v/>
      </c>
      <c r="G3632" t="str">
        <f>IFERROR(VLOOKUP(B3632,'Compulsory Training'!D:Z,23,FALSE),"")</f>
        <v/>
      </c>
      <c r="H3632" t="str">
        <f>IFERROR(VLOOKUP(B3632,Attendance!D:BQ,65,FALSE),"")</f>
        <v/>
      </c>
      <c r="I3632" t="str">
        <f>IFERROR(VLOOKUP(B3632,Misconduct!D:M,8,FALSE),"")</f>
        <v/>
      </c>
      <c r="J3632" t="str">
        <f>IFERROR(VLOOKUP(B3632,Misconduct!D:M,9,FALSE),"")</f>
        <v/>
      </c>
      <c r="K3632" t="str">
        <f>IFERROR(VLOOKUP(B3632,Misconduct!D:M,10,FALSE),"")</f>
        <v/>
      </c>
    </row>
    <row r="3633" spans="1:11">
      <c r="A3633" s="161" t="str">
        <f>IF(Personal_Development!C3527="","",Personal_Development!C3527)</f>
        <v/>
      </c>
      <c r="B3633" t="str">
        <f>IF(Personal_Development!D3527="","",Personal_Development!D3527)</f>
        <v/>
      </c>
      <c r="C3633" t="str">
        <f>IF(Personal_Development!E3527="","",Personal_Development!E3527)</f>
        <v/>
      </c>
      <c r="D3633" t="str">
        <f>IFERROR(VLOOKUP(B3633,Personal_Development!D:DL,113,FALSE),"")</f>
        <v/>
      </c>
      <c r="E3633" t="str">
        <f>IFERROR(VLOOKUP(B3633,Kaizen!D:X,21,FALSE),"")</f>
        <v/>
      </c>
      <c r="F3633" t="str">
        <f>IFERROR(VLOOKUP(B3633,'Safety Idea'!D:X,21,FALSE),"")</f>
        <v/>
      </c>
      <c r="G3633" t="str">
        <f>IFERROR(VLOOKUP(B3633,'Compulsory Training'!D:Z,23,FALSE),"")</f>
        <v/>
      </c>
      <c r="H3633" t="str">
        <f>IFERROR(VLOOKUP(B3633,Attendance!D:BQ,65,FALSE),"")</f>
        <v/>
      </c>
      <c r="I3633" t="str">
        <f>IFERROR(VLOOKUP(B3633,Misconduct!D:M,8,FALSE),"")</f>
        <v/>
      </c>
      <c r="J3633" t="str">
        <f>IFERROR(VLOOKUP(B3633,Misconduct!D:M,9,FALSE),"")</f>
        <v/>
      </c>
      <c r="K3633" t="str">
        <f>IFERROR(VLOOKUP(B3633,Misconduct!D:M,10,FALSE),"")</f>
        <v/>
      </c>
    </row>
    <row r="3634" spans="1:11">
      <c r="A3634" s="161" t="str">
        <f>IF(Personal_Development!C3528="","",Personal_Development!C3528)</f>
        <v/>
      </c>
      <c r="B3634" t="str">
        <f>IF(Personal_Development!D3528="","",Personal_Development!D3528)</f>
        <v/>
      </c>
      <c r="C3634" t="str">
        <f>IF(Personal_Development!E3528="","",Personal_Development!E3528)</f>
        <v/>
      </c>
      <c r="D3634" t="str">
        <f>IFERROR(VLOOKUP(B3634,Personal_Development!D:DL,113,FALSE),"")</f>
        <v/>
      </c>
      <c r="E3634" t="str">
        <f>IFERROR(VLOOKUP(B3634,Kaizen!D:X,21,FALSE),"")</f>
        <v/>
      </c>
      <c r="F3634" t="str">
        <f>IFERROR(VLOOKUP(B3634,'Safety Idea'!D:X,21,FALSE),"")</f>
        <v/>
      </c>
      <c r="G3634" t="str">
        <f>IFERROR(VLOOKUP(B3634,'Compulsory Training'!D:Z,23,FALSE),"")</f>
        <v/>
      </c>
      <c r="H3634" t="str">
        <f>IFERROR(VLOOKUP(B3634,Attendance!D:BQ,65,FALSE),"")</f>
        <v/>
      </c>
      <c r="I3634" t="str">
        <f>IFERROR(VLOOKUP(B3634,Misconduct!D:M,8,FALSE),"")</f>
        <v/>
      </c>
      <c r="J3634" t="str">
        <f>IFERROR(VLOOKUP(B3634,Misconduct!D:M,9,FALSE),"")</f>
        <v/>
      </c>
      <c r="K3634" t="str">
        <f>IFERROR(VLOOKUP(B3634,Misconduct!D:M,10,FALSE),"")</f>
        <v/>
      </c>
    </row>
    <row r="3635" spans="1:11">
      <c r="A3635" s="161" t="str">
        <f>IF(Personal_Development!C3529="","",Personal_Development!C3529)</f>
        <v/>
      </c>
      <c r="B3635" t="str">
        <f>IF(Personal_Development!D3529="","",Personal_Development!D3529)</f>
        <v/>
      </c>
      <c r="C3635" t="str">
        <f>IF(Personal_Development!E3529="","",Personal_Development!E3529)</f>
        <v/>
      </c>
      <c r="D3635" t="str">
        <f>IFERROR(VLOOKUP(B3635,Personal_Development!D:DL,113,FALSE),"")</f>
        <v/>
      </c>
      <c r="E3635" t="str">
        <f>IFERROR(VLOOKUP(B3635,Kaizen!D:X,21,FALSE),"")</f>
        <v/>
      </c>
      <c r="F3635" t="str">
        <f>IFERROR(VLOOKUP(B3635,'Safety Idea'!D:X,21,FALSE),"")</f>
        <v/>
      </c>
      <c r="G3635" t="str">
        <f>IFERROR(VLOOKUP(B3635,'Compulsory Training'!D:Z,23,FALSE),"")</f>
        <v/>
      </c>
      <c r="H3635" t="str">
        <f>IFERROR(VLOOKUP(B3635,Attendance!D:BQ,65,FALSE),"")</f>
        <v/>
      </c>
      <c r="I3635" t="str">
        <f>IFERROR(VLOOKUP(B3635,Misconduct!D:M,8,FALSE),"")</f>
        <v/>
      </c>
      <c r="J3635" t="str">
        <f>IFERROR(VLOOKUP(B3635,Misconduct!D:M,9,FALSE),"")</f>
        <v/>
      </c>
      <c r="K3635" t="str">
        <f>IFERROR(VLOOKUP(B3635,Misconduct!D:M,10,FALSE),"")</f>
        <v/>
      </c>
    </row>
    <row r="3636" spans="1:11">
      <c r="A3636" s="161" t="str">
        <f>IF(Personal_Development!C3530="","",Personal_Development!C3530)</f>
        <v/>
      </c>
      <c r="B3636" t="str">
        <f>IF(Personal_Development!D3530="","",Personal_Development!D3530)</f>
        <v/>
      </c>
      <c r="C3636" t="str">
        <f>IF(Personal_Development!E3530="","",Personal_Development!E3530)</f>
        <v/>
      </c>
      <c r="D3636" t="str">
        <f>IFERROR(VLOOKUP(B3636,Personal_Development!D:DL,113,FALSE),"")</f>
        <v/>
      </c>
      <c r="E3636" t="str">
        <f>IFERROR(VLOOKUP(B3636,Kaizen!D:X,21,FALSE),"")</f>
        <v/>
      </c>
      <c r="F3636" t="str">
        <f>IFERROR(VLOOKUP(B3636,'Safety Idea'!D:X,21,FALSE),"")</f>
        <v/>
      </c>
      <c r="G3636" t="str">
        <f>IFERROR(VLOOKUP(B3636,'Compulsory Training'!D:Z,23,FALSE),"")</f>
        <v/>
      </c>
      <c r="H3636" t="str">
        <f>IFERROR(VLOOKUP(B3636,Attendance!D:BQ,65,FALSE),"")</f>
        <v/>
      </c>
      <c r="I3636" t="str">
        <f>IFERROR(VLOOKUP(B3636,Misconduct!D:M,8,FALSE),"")</f>
        <v/>
      </c>
      <c r="J3636" t="str">
        <f>IFERROR(VLOOKUP(B3636,Misconduct!D:M,9,FALSE),"")</f>
        <v/>
      </c>
      <c r="K3636" t="str">
        <f>IFERROR(VLOOKUP(B3636,Misconduct!D:M,10,FALSE),"")</f>
        <v/>
      </c>
    </row>
    <row r="3637" spans="1:11">
      <c r="A3637" s="161" t="str">
        <f>IF(Personal_Development!C3531="","",Personal_Development!C3531)</f>
        <v/>
      </c>
      <c r="B3637" t="str">
        <f>IF(Personal_Development!D3531="","",Personal_Development!D3531)</f>
        <v/>
      </c>
      <c r="C3637" t="str">
        <f>IF(Personal_Development!E3531="","",Personal_Development!E3531)</f>
        <v/>
      </c>
      <c r="D3637" t="str">
        <f>IFERROR(VLOOKUP(B3637,Personal_Development!D:DL,113,FALSE),"")</f>
        <v/>
      </c>
      <c r="E3637" t="str">
        <f>IFERROR(VLOOKUP(B3637,Kaizen!D:X,21,FALSE),"")</f>
        <v/>
      </c>
      <c r="F3637" t="str">
        <f>IFERROR(VLOOKUP(B3637,'Safety Idea'!D:X,21,FALSE),"")</f>
        <v/>
      </c>
      <c r="G3637" t="str">
        <f>IFERROR(VLOOKUP(B3637,'Compulsory Training'!D:Z,23,FALSE),"")</f>
        <v/>
      </c>
      <c r="H3637" t="str">
        <f>IFERROR(VLOOKUP(B3637,Attendance!D:BQ,65,FALSE),"")</f>
        <v/>
      </c>
      <c r="I3637" t="str">
        <f>IFERROR(VLOOKUP(B3637,Misconduct!D:M,8,FALSE),"")</f>
        <v/>
      </c>
      <c r="J3637" t="str">
        <f>IFERROR(VLOOKUP(B3637,Misconduct!D:M,9,FALSE),"")</f>
        <v/>
      </c>
      <c r="K3637" t="str">
        <f>IFERROR(VLOOKUP(B3637,Misconduct!D:M,10,FALSE),"")</f>
        <v/>
      </c>
    </row>
    <row r="3638" spans="1:11">
      <c r="A3638" s="161" t="str">
        <f>IF(Personal_Development!C3532="","",Personal_Development!C3532)</f>
        <v/>
      </c>
      <c r="B3638" t="str">
        <f>IF(Personal_Development!D3532="","",Personal_Development!D3532)</f>
        <v/>
      </c>
      <c r="C3638" t="str">
        <f>IF(Personal_Development!E3532="","",Personal_Development!E3532)</f>
        <v/>
      </c>
      <c r="D3638" t="str">
        <f>IFERROR(VLOOKUP(B3638,Personal_Development!D:DL,113,FALSE),"")</f>
        <v/>
      </c>
      <c r="E3638" t="str">
        <f>IFERROR(VLOOKUP(B3638,Kaizen!D:X,21,FALSE),"")</f>
        <v/>
      </c>
      <c r="F3638" t="str">
        <f>IFERROR(VLOOKUP(B3638,'Safety Idea'!D:X,21,FALSE),"")</f>
        <v/>
      </c>
      <c r="G3638" t="str">
        <f>IFERROR(VLOOKUP(B3638,'Compulsory Training'!D:Z,23,FALSE),"")</f>
        <v/>
      </c>
      <c r="H3638" t="str">
        <f>IFERROR(VLOOKUP(B3638,Attendance!D:BQ,65,FALSE),"")</f>
        <v/>
      </c>
      <c r="I3638" t="str">
        <f>IFERROR(VLOOKUP(B3638,Misconduct!D:M,8,FALSE),"")</f>
        <v/>
      </c>
      <c r="J3638" t="str">
        <f>IFERROR(VLOOKUP(B3638,Misconduct!D:M,9,FALSE),"")</f>
        <v/>
      </c>
      <c r="K3638" t="str">
        <f>IFERROR(VLOOKUP(B3638,Misconduct!D:M,10,FALSE),"")</f>
        <v/>
      </c>
    </row>
    <row r="3639" spans="1:11">
      <c r="A3639" s="161" t="str">
        <f>IF(Personal_Development!C3533="","",Personal_Development!C3533)</f>
        <v/>
      </c>
      <c r="B3639" t="str">
        <f>IF(Personal_Development!D3533="","",Personal_Development!D3533)</f>
        <v/>
      </c>
      <c r="C3639" t="str">
        <f>IF(Personal_Development!E3533="","",Personal_Development!E3533)</f>
        <v/>
      </c>
      <c r="D3639" t="str">
        <f>IFERROR(VLOOKUP(B3639,Personal_Development!D:DL,113,FALSE),"")</f>
        <v/>
      </c>
      <c r="E3639" t="str">
        <f>IFERROR(VLOOKUP(B3639,Kaizen!D:X,21,FALSE),"")</f>
        <v/>
      </c>
      <c r="F3639" t="str">
        <f>IFERROR(VLOOKUP(B3639,'Safety Idea'!D:X,21,FALSE),"")</f>
        <v/>
      </c>
      <c r="G3639" t="str">
        <f>IFERROR(VLOOKUP(B3639,'Compulsory Training'!D:Z,23,FALSE),"")</f>
        <v/>
      </c>
      <c r="H3639" t="str">
        <f>IFERROR(VLOOKUP(B3639,Attendance!D:BQ,65,FALSE),"")</f>
        <v/>
      </c>
      <c r="I3639" t="str">
        <f>IFERROR(VLOOKUP(B3639,Misconduct!D:M,8,FALSE),"")</f>
        <v/>
      </c>
      <c r="J3639" t="str">
        <f>IFERROR(VLOOKUP(B3639,Misconduct!D:M,9,FALSE),"")</f>
        <v/>
      </c>
      <c r="K3639" t="str">
        <f>IFERROR(VLOOKUP(B3639,Misconduct!D:M,10,FALSE),"")</f>
        <v/>
      </c>
    </row>
    <row r="3640" spans="1:11">
      <c r="A3640" s="161" t="str">
        <f>IF(Personal_Development!C3534="","",Personal_Development!C3534)</f>
        <v/>
      </c>
      <c r="B3640" t="str">
        <f>IF(Personal_Development!D3534="","",Personal_Development!D3534)</f>
        <v/>
      </c>
      <c r="C3640" t="str">
        <f>IF(Personal_Development!E3534="","",Personal_Development!E3534)</f>
        <v/>
      </c>
      <c r="D3640" t="str">
        <f>IFERROR(VLOOKUP(B3640,Personal_Development!D:DL,113,FALSE),"")</f>
        <v/>
      </c>
      <c r="E3640" t="str">
        <f>IFERROR(VLOOKUP(B3640,Kaizen!D:X,21,FALSE),"")</f>
        <v/>
      </c>
      <c r="F3640" t="str">
        <f>IFERROR(VLOOKUP(B3640,'Safety Idea'!D:X,21,FALSE),"")</f>
        <v/>
      </c>
      <c r="G3640" t="str">
        <f>IFERROR(VLOOKUP(B3640,'Compulsory Training'!D:Z,23,FALSE),"")</f>
        <v/>
      </c>
      <c r="H3640" t="str">
        <f>IFERROR(VLOOKUP(B3640,Attendance!D:BQ,65,FALSE),"")</f>
        <v/>
      </c>
      <c r="I3640" t="str">
        <f>IFERROR(VLOOKUP(B3640,Misconduct!D:M,8,FALSE),"")</f>
        <v/>
      </c>
      <c r="J3640" t="str">
        <f>IFERROR(VLOOKUP(B3640,Misconduct!D:M,9,FALSE),"")</f>
        <v/>
      </c>
      <c r="K3640" t="str">
        <f>IFERROR(VLOOKUP(B3640,Misconduct!D:M,10,FALSE),"")</f>
        <v/>
      </c>
    </row>
    <row r="3641" spans="1:11">
      <c r="A3641" s="161" t="str">
        <f>IF(Personal_Development!C3535="","",Personal_Development!C3535)</f>
        <v/>
      </c>
      <c r="B3641" t="str">
        <f>IF(Personal_Development!D3535="","",Personal_Development!D3535)</f>
        <v/>
      </c>
      <c r="C3641" t="str">
        <f>IF(Personal_Development!E3535="","",Personal_Development!E3535)</f>
        <v/>
      </c>
      <c r="D3641" t="str">
        <f>IFERROR(VLOOKUP(B3641,Personal_Development!D:DL,113,FALSE),"")</f>
        <v/>
      </c>
      <c r="E3641" t="str">
        <f>IFERROR(VLOOKUP(B3641,Kaizen!D:X,21,FALSE),"")</f>
        <v/>
      </c>
      <c r="F3641" t="str">
        <f>IFERROR(VLOOKUP(B3641,'Safety Idea'!D:X,21,FALSE),"")</f>
        <v/>
      </c>
      <c r="G3641" t="str">
        <f>IFERROR(VLOOKUP(B3641,'Compulsory Training'!D:Z,23,FALSE),"")</f>
        <v/>
      </c>
      <c r="H3641" t="str">
        <f>IFERROR(VLOOKUP(B3641,Attendance!D:BQ,65,FALSE),"")</f>
        <v/>
      </c>
      <c r="I3641" t="str">
        <f>IFERROR(VLOOKUP(B3641,Misconduct!D:M,8,FALSE),"")</f>
        <v/>
      </c>
      <c r="J3641" t="str">
        <f>IFERROR(VLOOKUP(B3641,Misconduct!D:M,9,FALSE),"")</f>
        <v/>
      </c>
      <c r="K3641" t="str">
        <f>IFERROR(VLOOKUP(B3641,Misconduct!D:M,10,FALSE),"")</f>
        <v/>
      </c>
    </row>
    <row r="3642" spans="1:11">
      <c r="A3642" s="161" t="str">
        <f>IF(Personal_Development!C3536="","",Personal_Development!C3536)</f>
        <v/>
      </c>
      <c r="B3642" t="str">
        <f>IF(Personal_Development!D3536="","",Personal_Development!D3536)</f>
        <v/>
      </c>
      <c r="C3642" t="str">
        <f>IF(Personal_Development!E3536="","",Personal_Development!E3536)</f>
        <v/>
      </c>
      <c r="D3642" t="str">
        <f>IFERROR(VLOOKUP(B3642,Personal_Development!D:DL,113,FALSE),"")</f>
        <v/>
      </c>
      <c r="E3642" t="str">
        <f>IFERROR(VLOOKUP(B3642,Kaizen!D:X,21,FALSE),"")</f>
        <v/>
      </c>
      <c r="F3642" t="str">
        <f>IFERROR(VLOOKUP(B3642,'Safety Idea'!D:X,21,FALSE),"")</f>
        <v/>
      </c>
      <c r="G3642" t="str">
        <f>IFERROR(VLOOKUP(B3642,'Compulsory Training'!D:Z,23,FALSE),"")</f>
        <v/>
      </c>
      <c r="H3642" t="str">
        <f>IFERROR(VLOOKUP(B3642,Attendance!D:BQ,65,FALSE),"")</f>
        <v/>
      </c>
      <c r="I3642" t="str">
        <f>IFERROR(VLOOKUP(B3642,Misconduct!D:M,8,FALSE),"")</f>
        <v/>
      </c>
      <c r="J3642" t="str">
        <f>IFERROR(VLOOKUP(B3642,Misconduct!D:M,9,FALSE),"")</f>
        <v/>
      </c>
      <c r="K3642" t="str">
        <f>IFERROR(VLOOKUP(B3642,Misconduct!D:M,10,FALSE),"")</f>
        <v/>
      </c>
    </row>
    <row r="3643" spans="1:11">
      <c r="A3643" s="161" t="str">
        <f>IF(Personal_Development!C3537="","",Personal_Development!C3537)</f>
        <v/>
      </c>
      <c r="B3643" t="str">
        <f>IF(Personal_Development!D3537="","",Personal_Development!D3537)</f>
        <v/>
      </c>
      <c r="C3643" t="str">
        <f>IF(Personal_Development!E3537="","",Personal_Development!E3537)</f>
        <v/>
      </c>
      <c r="D3643" t="str">
        <f>IFERROR(VLOOKUP(B3643,Personal_Development!D:DL,113,FALSE),"")</f>
        <v/>
      </c>
      <c r="E3643" t="str">
        <f>IFERROR(VLOOKUP(B3643,Kaizen!D:X,21,FALSE),"")</f>
        <v/>
      </c>
      <c r="F3643" t="str">
        <f>IFERROR(VLOOKUP(B3643,'Safety Idea'!D:X,21,FALSE),"")</f>
        <v/>
      </c>
      <c r="G3643" t="str">
        <f>IFERROR(VLOOKUP(B3643,'Compulsory Training'!D:Z,23,FALSE),"")</f>
        <v/>
      </c>
      <c r="H3643" t="str">
        <f>IFERROR(VLOOKUP(B3643,Attendance!D:BQ,65,FALSE),"")</f>
        <v/>
      </c>
      <c r="I3643" t="str">
        <f>IFERROR(VLOOKUP(B3643,Misconduct!D:M,8,FALSE),"")</f>
        <v/>
      </c>
      <c r="J3643" t="str">
        <f>IFERROR(VLOOKUP(B3643,Misconduct!D:M,9,FALSE),"")</f>
        <v/>
      </c>
      <c r="K3643" t="str">
        <f>IFERROR(VLOOKUP(B3643,Misconduct!D:M,10,FALSE),"")</f>
        <v/>
      </c>
    </row>
    <row r="3644" spans="1:11">
      <c r="A3644" s="161" t="str">
        <f>IF(Personal_Development!C3538="","",Personal_Development!C3538)</f>
        <v/>
      </c>
      <c r="B3644" t="str">
        <f>IF(Personal_Development!D3538="","",Personal_Development!D3538)</f>
        <v/>
      </c>
      <c r="C3644" t="str">
        <f>IF(Personal_Development!E3538="","",Personal_Development!E3538)</f>
        <v/>
      </c>
      <c r="D3644" t="str">
        <f>IFERROR(VLOOKUP(B3644,Personal_Development!D:DL,113,FALSE),"")</f>
        <v/>
      </c>
      <c r="E3644" t="str">
        <f>IFERROR(VLOOKUP(B3644,Kaizen!D:X,21,FALSE),"")</f>
        <v/>
      </c>
      <c r="F3644" t="str">
        <f>IFERROR(VLOOKUP(B3644,'Safety Idea'!D:X,21,FALSE),"")</f>
        <v/>
      </c>
      <c r="G3644" t="str">
        <f>IFERROR(VLOOKUP(B3644,'Compulsory Training'!D:Z,23,FALSE),"")</f>
        <v/>
      </c>
      <c r="H3644" t="str">
        <f>IFERROR(VLOOKUP(B3644,Attendance!D:BQ,65,FALSE),"")</f>
        <v/>
      </c>
      <c r="I3644" t="str">
        <f>IFERROR(VLOOKUP(B3644,Misconduct!D:M,8,FALSE),"")</f>
        <v/>
      </c>
      <c r="J3644" t="str">
        <f>IFERROR(VLOOKUP(B3644,Misconduct!D:M,9,FALSE),"")</f>
        <v/>
      </c>
      <c r="K3644" t="str">
        <f>IFERROR(VLOOKUP(B3644,Misconduct!D:M,10,FALSE),"")</f>
        <v/>
      </c>
    </row>
    <row r="3645" spans="1:11">
      <c r="A3645" s="161" t="str">
        <f>IF(Personal_Development!C3539="","",Personal_Development!C3539)</f>
        <v/>
      </c>
      <c r="B3645" t="str">
        <f>IF(Personal_Development!D3539="","",Personal_Development!D3539)</f>
        <v/>
      </c>
      <c r="C3645" t="str">
        <f>IF(Personal_Development!E3539="","",Personal_Development!E3539)</f>
        <v/>
      </c>
      <c r="D3645" t="str">
        <f>IFERROR(VLOOKUP(B3645,Personal_Development!D:DL,113,FALSE),"")</f>
        <v/>
      </c>
      <c r="E3645" t="str">
        <f>IFERROR(VLOOKUP(B3645,Kaizen!D:X,21,FALSE),"")</f>
        <v/>
      </c>
      <c r="F3645" t="str">
        <f>IFERROR(VLOOKUP(B3645,'Safety Idea'!D:X,21,FALSE),"")</f>
        <v/>
      </c>
      <c r="G3645" t="str">
        <f>IFERROR(VLOOKUP(B3645,'Compulsory Training'!D:Z,23,FALSE),"")</f>
        <v/>
      </c>
      <c r="H3645" t="str">
        <f>IFERROR(VLOOKUP(B3645,Attendance!D:BQ,65,FALSE),"")</f>
        <v/>
      </c>
      <c r="I3645" t="str">
        <f>IFERROR(VLOOKUP(B3645,Misconduct!D:M,8,FALSE),"")</f>
        <v/>
      </c>
      <c r="J3645" t="str">
        <f>IFERROR(VLOOKUP(B3645,Misconduct!D:M,9,FALSE),"")</f>
        <v/>
      </c>
      <c r="K3645" t="str">
        <f>IFERROR(VLOOKUP(B3645,Misconduct!D:M,10,FALSE),"")</f>
        <v/>
      </c>
    </row>
    <row r="3646" spans="1:11">
      <c r="A3646" s="161" t="str">
        <f>IF(Personal_Development!C3540="","",Personal_Development!C3540)</f>
        <v/>
      </c>
      <c r="B3646" t="str">
        <f>IF(Personal_Development!D3540="","",Personal_Development!D3540)</f>
        <v/>
      </c>
      <c r="C3646" t="str">
        <f>IF(Personal_Development!E3540="","",Personal_Development!E3540)</f>
        <v/>
      </c>
      <c r="D3646" t="str">
        <f>IFERROR(VLOOKUP(B3646,Personal_Development!D:DL,113,FALSE),"")</f>
        <v/>
      </c>
      <c r="E3646" t="str">
        <f>IFERROR(VLOOKUP(B3646,Kaizen!D:X,21,FALSE),"")</f>
        <v/>
      </c>
      <c r="F3646" t="str">
        <f>IFERROR(VLOOKUP(B3646,'Safety Idea'!D:X,21,FALSE),"")</f>
        <v/>
      </c>
      <c r="G3646" t="str">
        <f>IFERROR(VLOOKUP(B3646,'Compulsory Training'!D:Z,23,FALSE),"")</f>
        <v/>
      </c>
      <c r="H3646" t="str">
        <f>IFERROR(VLOOKUP(B3646,Attendance!D:BQ,65,FALSE),"")</f>
        <v/>
      </c>
      <c r="I3646" t="str">
        <f>IFERROR(VLOOKUP(B3646,Misconduct!D:M,8,FALSE),"")</f>
        <v/>
      </c>
      <c r="J3646" t="str">
        <f>IFERROR(VLOOKUP(B3646,Misconduct!D:M,9,FALSE),"")</f>
        <v/>
      </c>
      <c r="K3646" t="str">
        <f>IFERROR(VLOOKUP(B3646,Misconduct!D:M,10,FALSE),"")</f>
        <v/>
      </c>
    </row>
    <row r="3647" spans="1:11">
      <c r="A3647" s="161" t="str">
        <f>IF(Personal_Development!C3541="","",Personal_Development!C3541)</f>
        <v/>
      </c>
      <c r="B3647" t="str">
        <f>IF(Personal_Development!D3541="","",Personal_Development!D3541)</f>
        <v/>
      </c>
      <c r="C3647" t="str">
        <f>IF(Personal_Development!E3541="","",Personal_Development!E3541)</f>
        <v/>
      </c>
      <c r="D3647" t="str">
        <f>IFERROR(VLOOKUP(B3647,Personal_Development!D:DL,113,FALSE),"")</f>
        <v/>
      </c>
      <c r="E3647" t="str">
        <f>IFERROR(VLOOKUP(B3647,Kaizen!D:X,21,FALSE),"")</f>
        <v/>
      </c>
      <c r="F3647" t="str">
        <f>IFERROR(VLOOKUP(B3647,'Safety Idea'!D:X,21,FALSE),"")</f>
        <v/>
      </c>
      <c r="G3647" t="str">
        <f>IFERROR(VLOOKUP(B3647,'Compulsory Training'!D:Z,23,FALSE),"")</f>
        <v/>
      </c>
      <c r="H3647" t="str">
        <f>IFERROR(VLOOKUP(B3647,Attendance!D:BQ,65,FALSE),"")</f>
        <v/>
      </c>
      <c r="I3647" t="str">
        <f>IFERROR(VLOOKUP(B3647,Misconduct!D:M,8,FALSE),"")</f>
        <v/>
      </c>
      <c r="J3647" t="str">
        <f>IFERROR(VLOOKUP(B3647,Misconduct!D:M,9,FALSE),"")</f>
        <v/>
      </c>
      <c r="K3647" t="str">
        <f>IFERROR(VLOOKUP(B3647,Misconduct!D:M,10,FALSE),"")</f>
        <v/>
      </c>
    </row>
    <row r="3648" spans="1:11">
      <c r="A3648" s="161" t="str">
        <f>IF(Personal_Development!C3542="","",Personal_Development!C3542)</f>
        <v/>
      </c>
      <c r="B3648" t="str">
        <f>IF(Personal_Development!D3542="","",Personal_Development!D3542)</f>
        <v/>
      </c>
      <c r="C3648" t="str">
        <f>IF(Personal_Development!E3542="","",Personal_Development!E3542)</f>
        <v/>
      </c>
      <c r="D3648" t="str">
        <f>IFERROR(VLOOKUP(B3648,Personal_Development!D:DL,113,FALSE),"")</f>
        <v/>
      </c>
      <c r="E3648" t="str">
        <f>IFERROR(VLOOKUP(B3648,Kaizen!D:X,21,FALSE),"")</f>
        <v/>
      </c>
      <c r="F3648" t="str">
        <f>IFERROR(VLOOKUP(B3648,'Safety Idea'!D:X,21,FALSE),"")</f>
        <v/>
      </c>
      <c r="G3648" t="str">
        <f>IFERROR(VLOOKUP(B3648,'Compulsory Training'!D:Z,23,FALSE),"")</f>
        <v/>
      </c>
      <c r="H3648" t="str">
        <f>IFERROR(VLOOKUP(B3648,Attendance!D:BQ,65,FALSE),"")</f>
        <v/>
      </c>
      <c r="I3648" t="str">
        <f>IFERROR(VLOOKUP(B3648,Misconduct!D:M,8,FALSE),"")</f>
        <v/>
      </c>
      <c r="J3648" t="str">
        <f>IFERROR(VLOOKUP(B3648,Misconduct!D:M,9,FALSE),"")</f>
        <v/>
      </c>
      <c r="K3648" t="str">
        <f>IFERROR(VLOOKUP(B3648,Misconduct!D:M,10,FALSE),"")</f>
        <v/>
      </c>
    </row>
    <row r="3649" spans="1:11">
      <c r="A3649" s="161" t="str">
        <f>IF(Personal_Development!C3543="","",Personal_Development!C3543)</f>
        <v/>
      </c>
      <c r="B3649" t="str">
        <f>IF(Personal_Development!D3543="","",Personal_Development!D3543)</f>
        <v/>
      </c>
      <c r="C3649" t="str">
        <f>IF(Personal_Development!E3543="","",Personal_Development!E3543)</f>
        <v/>
      </c>
      <c r="D3649" t="str">
        <f>IFERROR(VLOOKUP(B3649,Personal_Development!D:DL,113,FALSE),"")</f>
        <v/>
      </c>
      <c r="E3649" t="str">
        <f>IFERROR(VLOOKUP(B3649,Kaizen!D:X,21,FALSE),"")</f>
        <v/>
      </c>
      <c r="F3649" t="str">
        <f>IFERROR(VLOOKUP(B3649,'Safety Idea'!D:X,21,FALSE),"")</f>
        <v/>
      </c>
      <c r="G3649" t="str">
        <f>IFERROR(VLOOKUP(B3649,'Compulsory Training'!D:Z,23,FALSE),"")</f>
        <v/>
      </c>
      <c r="H3649" t="str">
        <f>IFERROR(VLOOKUP(B3649,Attendance!D:BQ,65,FALSE),"")</f>
        <v/>
      </c>
      <c r="I3649" t="str">
        <f>IFERROR(VLOOKUP(B3649,Misconduct!D:M,8,FALSE),"")</f>
        <v/>
      </c>
      <c r="J3649" t="str">
        <f>IFERROR(VLOOKUP(B3649,Misconduct!D:M,9,FALSE),"")</f>
        <v/>
      </c>
      <c r="K3649" t="str">
        <f>IFERROR(VLOOKUP(B3649,Misconduct!D:M,10,FALSE),"")</f>
        <v/>
      </c>
    </row>
    <row r="3650" spans="1:11">
      <c r="A3650" s="161" t="str">
        <f>IF(Personal_Development!C3544="","",Personal_Development!C3544)</f>
        <v/>
      </c>
      <c r="B3650" t="str">
        <f>IF(Personal_Development!D3544="","",Personal_Development!D3544)</f>
        <v/>
      </c>
      <c r="C3650" t="str">
        <f>IF(Personal_Development!E3544="","",Personal_Development!E3544)</f>
        <v/>
      </c>
      <c r="D3650" t="str">
        <f>IFERROR(VLOOKUP(B3650,Personal_Development!D:DL,113,FALSE),"")</f>
        <v/>
      </c>
      <c r="E3650" t="str">
        <f>IFERROR(VLOOKUP(B3650,Kaizen!D:X,21,FALSE),"")</f>
        <v/>
      </c>
      <c r="F3650" t="str">
        <f>IFERROR(VLOOKUP(B3650,'Safety Idea'!D:X,21,FALSE),"")</f>
        <v/>
      </c>
      <c r="G3650" t="str">
        <f>IFERROR(VLOOKUP(B3650,'Compulsory Training'!D:Z,23,FALSE),"")</f>
        <v/>
      </c>
      <c r="H3650" t="str">
        <f>IFERROR(VLOOKUP(B3650,Attendance!D:BQ,65,FALSE),"")</f>
        <v/>
      </c>
      <c r="I3650" t="str">
        <f>IFERROR(VLOOKUP(B3650,Misconduct!D:M,8,FALSE),"")</f>
        <v/>
      </c>
      <c r="J3650" t="str">
        <f>IFERROR(VLOOKUP(B3650,Misconduct!D:M,9,FALSE),"")</f>
        <v/>
      </c>
      <c r="K3650" t="str">
        <f>IFERROR(VLOOKUP(B3650,Misconduct!D:M,10,FALSE),"")</f>
        <v/>
      </c>
    </row>
    <row r="3651" spans="1:11">
      <c r="A3651" s="161" t="str">
        <f>IF(Personal_Development!C3545="","",Personal_Development!C3545)</f>
        <v/>
      </c>
      <c r="B3651" t="str">
        <f>IF(Personal_Development!D3545="","",Personal_Development!D3545)</f>
        <v/>
      </c>
      <c r="C3651" t="str">
        <f>IF(Personal_Development!E3545="","",Personal_Development!E3545)</f>
        <v/>
      </c>
      <c r="D3651" t="str">
        <f>IFERROR(VLOOKUP(B3651,Personal_Development!D:DL,113,FALSE),"")</f>
        <v/>
      </c>
      <c r="E3651" t="str">
        <f>IFERROR(VLOOKUP(B3651,Kaizen!D:X,21,FALSE),"")</f>
        <v/>
      </c>
      <c r="F3651" t="str">
        <f>IFERROR(VLOOKUP(B3651,'Safety Idea'!D:X,21,FALSE),"")</f>
        <v/>
      </c>
      <c r="G3651" t="str">
        <f>IFERROR(VLOOKUP(B3651,'Compulsory Training'!D:Z,23,FALSE),"")</f>
        <v/>
      </c>
      <c r="H3651" t="str">
        <f>IFERROR(VLOOKUP(B3651,Attendance!D:BQ,65,FALSE),"")</f>
        <v/>
      </c>
      <c r="I3651" t="str">
        <f>IFERROR(VLOOKUP(B3651,Misconduct!D:M,8,FALSE),"")</f>
        <v/>
      </c>
      <c r="J3651" t="str">
        <f>IFERROR(VLOOKUP(B3651,Misconduct!D:M,9,FALSE),"")</f>
        <v/>
      </c>
      <c r="K3651" t="str">
        <f>IFERROR(VLOOKUP(B3651,Misconduct!D:M,10,FALSE),"")</f>
        <v/>
      </c>
    </row>
    <row r="3652" spans="1:11">
      <c r="A3652" s="161" t="str">
        <f>IF(Personal_Development!C3546="","",Personal_Development!C3546)</f>
        <v/>
      </c>
      <c r="B3652" t="str">
        <f>IF(Personal_Development!D3546="","",Personal_Development!D3546)</f>
        <v/>
      </c>
      <c r="C3652" t="str">
        <f>IF(Personal_Development!E3546="","",Personal_Development!E3546)</f>
        <v/>
      </c>
      <c r="D3652" t="str">
        <f>IFERROR(VLOOKUP(B3652,Personal_Development!D:DL,113,FALSE),"")</f>
        <v/>
      </c>
      <c r="E3652" t="str">
        <f>IFERROR(VLOOKUP(B3652,Kaizen!D:X,21,FALSE),"")</f>
        <v/>
      </c>
      <c r="F3652" t="str">
        <f>IFERROR(VLOOKUP(B3652,'Safety Idea'!D:X,21,FALSE),"")</f>
        <v/>
      </c>
      <c r="G3652" t="str">
        <f>IFERROR(VLOOKUP(B3652,'Compulsory Training'!D:Z,23,FALSE),"")</f>
        <v/>
      </c>
      <c r="H3652" t="str">
        <f>IFERROR(VLOOKUP(B3652,Attendance!D:BQ,65,FALSE),"")</f>
        <v/>
      </c>
      <c r="I3652" t="str">
        <f>IFERROR(VLOOKUP(B3652,Misconduct!D:M,8,FALSE),"")</f>
        <v/>
      </c>
      <c r="J3652" t="str">
        <f>IFERROR(VLOOKUP(B3652,Misconduct!D:M,9,FALSE),"")</f>
        <v/>
      </c>
      <c r="K3652" t="str">
        <f>IFERROR(VLOOKUP(B3652,Misconduct!D:M,10,FALSE),"")</f>
        <v/>
      </c>
    </row>
    <row r="3653" spans="1:11">
      <c r="A3653" s="161" t="str">
        <f>IF(Personal_Development!C3547="","",Personal_Development!C3547)</f>
        <v/>
      </c>
      <c r="B3653" t="str">
        <f>IF(Personal_Development!D3547="","",Personal_Development!D3547)</f>
        <v/>
      </c>
      <c r="C3653" t="str">
        <f>IF(Personal_Development!E3547="","",Personal_Development!E3547)</f>
        <v/>
      </c>
      <c r="D3653" t="str">
        <f>IFERROR(VLOOKUP(B3653,Personal_Development!D:DL,113,FALSE),"")</f>
        <v/>
      </c>
      <c r="E3653" t="str">
        <f>IFERROR(VLOOKUP(B3653,Kaizen!D:X,21,FALSE),"")</f>
        <v/>
      </c>
      <c r="F3653" t="str">
        <f>IFERROR(VLOOKUP(B3653,'Safety Idea'!D:X,21,FALSE),"")</f>
        <v/>
      </c>
      <c r="G3653" t="str">
        <f>IFERROR(VLOOKUP(B3653,'Compulsory Training'!D:Z,23,FALSE),"")</f>
        <v/>
      </c>
      <c r="H3653" t="str">
        <f>IFERROR(VLOOKUP(B3653,Attendance!D:BQ,65,FALSE),"")</f>
        <v/>
      </c>
      <c r="I3653" t="str">
        <f>IFERROR(VLOOKUP(B3653,Misconduct!D:M,8,FALSE),"")</f>
        <v/>
      </c>
      <c r="J3653" t="str">
        <f>IFERROR(VLOOKUP(B3653,Misconduct!D:M,9,FALSE),"")</f>
        <v/>
      </c>
      <c r="K3653" t="str">
        <f>IFERROR(VLOOKUP(B3653,Misconduct!D:M,10,FALSE),"")</f>
        <v/>
      </c>
    </row>
    <row r="3654" spans="1:11">
      <c r="A3654" s="161" t="str">
        <f>IF(Personal_Development!C3548="","",Personal_Development!C3548)</f>
        <v/>
      </c>
      <c r="B3654" t="str">
        <f>IF(Personal_Development!D3548="","",Personal_Development!D3548)</f>
        <v/>
      </c>
      <c r="C3654" t="str">
        <f>IF(Personal_Development!E3548="","",Personal_Development!E3548)</f>
        <v/>
      </c>
      <c r="D3654" t="str">
        <f>IFERROR(VLOOKUP(B3654,Personal_Development!D:DL,113,FALSE),"")</f>
        <v/>
      </c>
      <c r="E3654" t="str">
        <f>IFERROR(VLOOKUP(B3654,Kaizen!D:X,21,FALSE),"")</f>
        <v/>
      </c>
      <c r="F3654" t="str">
        <f>IFERROR(VLOOKUP(B3654,'Safety Idea'!D:X,21,FALSE),"")</f>
        <v/>
      </c>
      <c r="G3654" t="str">
        <f>IFERROR(VLOOKUP(B3654,'Compulsory Training'!D:Z,23,FALSE),"")</f>
        <v/>
      </c>
      <c r="H3654" t="str">
        <f>IFERROR(VLOOKUP(B3654,Attendance!D:BQ,65,FALSE),"")</f>
        <v/>
      </c>
      <c r="I3654" t="str">
        <f>IFERROR(VLOOKUP(B3654,Misconduct!D:M,8,FALSE),"")</f>
        <v/>
      </c>
      <c r="J3654" t="str">
        <f>IFERROR(VLOOKUP(B3654,Misconduct!D:M,9,FALSE),"")</f>
        <v/>
      </c>
      <c r="K3654" t="str">
        <f>IFERROR(VLOOKUP(B3654,Misconduct!D:M,10,FALSE),"")</f>
        <v/>
      </c>
    </row>
    <row r="3655" spans="1:11">
      <c r="A3655" s="161" t="str">
        <f>IF(Personal_Development!C3549="","",Personal_Development!C3549)</f>
        <v/>
      </c>
      <c r="B3655" t="str">
        <f>IF(Personal_Development!D3549="","",Personal_Development!D3549)</f>
        <v/>
      </c>
      <c r="C3655" t="str">
        <f>IF(Personal_Development!E3549="","",Personal_Development!E3549)</f>
        <v/>
      </c>
      <c r="D3655" t="str">
        <f>IFERROR(VLOOKUP(B3655,Personal_Development!D:DL,113,FALSE),"")</f>
        <v/>
      </c>
      <c r="E3655" t="str">
        <f>IFERROR(VLOOKUP(B3655,Kaizen!D:X,21,FALSE),"")</f>
        <v/>
      </c>
      <c r="F3655" t="str">
        <f>IFERROR(VLOOKUP(B3655,'Safety Idea'!D:X,21,FALSE),"")</f>
        <v/>
      </c>
      <c r="G3655" t="str">
        <f>IFERROR(VLOOKUP(B3655,'Compulsory Training'!D:Z,23,FALSE),"")</f>
        <v/>
      </c>
      <c r="H3655" t="str">
        <f>IFERROR(VLOOKUP(B3655,Attendance!D:BQ,65,FALSE),"")</f>
        <v/>
      </c>
      <c r="I3655" t="str">
        <f>IFERROR(VLOOKUP(B3655,Misconduct!D:M,8,FALSE),"")</f>
        <v/>
      </c>
      <c r="J3655" t="str">
        <f>IFERROR(VLOOKUP(B3655,Misconduct!D:M,9,FALSE),"")</f>
        <v/>
      </c>
      <c r="K3655" t="str">
        <f>IFERROR(VLOOKUP(B3655,Misconduct!D:M,10,FALSE),"")</f>
        <v/>
      </c>
    </row>
    <row r="3656" spans="1:11">
      <c r="A3656" s="161" t="str">
        <f>IF(Personal_Development!C3550="","",Personal_Development!C3550)</f>
        <v/>
      </c>
      <c r="B3656" t="str">
        <f>IF(Personal_Development!D3550="","",Personal_Development!D3550)</f>
        <v/>
      </c>
      <c r="C3656" t="str">
        <f>IF(Personal_Development!E3550="","",Personal_Development!E3550)</f>
        <v/>
      </c>
      <c r="D3656" t="str">
        <f>IFERROR(VLOOKUP(B3656,Personal_Development!D:DL,113,FALSE),"")</f>
        <v/>
      </c>
      <c r="E3656" t="str">
        <f>IFERROR(VLOOKUP(B3656,Kaizen!D:X,21,FALSE),"")</f>
        <v/>
      </c>
      <c r="F3656" t="str">
        <f>IFERROR(VLOOKUP(B3656,'Safety Idea'!D:X,21,FALSE),"")</f>
        <v/>
      </c>
      <c r="G3656" t="str">
        <f>IFERROR(VLOOKUP(B3656,'Compulsory Training'!D:Z,23,FALSE),"")</f>
        <v/>
      </c>
      <c r="H3656" t="str">
        <f>IFERROR(VLOOKUP(B3656,Attendance!D:BQ,65,FALSE),"")</f>
        <v/>
      </c>
      <c r="I3656" t="str">
        <f>IFERROR(VLOOKUP(B3656,Misconduct!D:M,8,FALSE),"")</f>
        <v/>
      </c>
      <c r="J3656" t="str">
        <f>IFERROR(VLOOKUP(B3656,Misconduct!D:M,9,FALSE),"")</f>
        <v/>
      </c>
      <c r="K3656" t="str">
        <f>IFERROR(VLOOKUP(B3656,Misconduct!D:M,10,FALSE),"")</f>
        <v/>
      </c>
    </row>
    <row r="3657" spans="1:11">
      <c r="A3657" s="161" t="str">
        <f>IF(Personal_Development!C3551="","",Personal_Development!C3551)</f>
        <v/>
      </c>
      <c r="B3657" t="str">
        <f>IF(Personal_Development!D3551="","",Personal_Development!D3551)</f>
        <v/>
      </c>
      <c r="C3657" t="str">
        <f>IF(Personal_Development!E3551="","",Personal_Development!E3551)</f>
        <v/>
      </c>
      <c r="D3657" t="str">
        <f>IFERROR(VLOOKUP(B3657,Personal_Development!D:DL,113,FALSE),"")</f>
        <v/>
      </c>
      <c r="E3657" t="str">
        <f>IFERROR(VLOOKUP(B3657,Kaizen!D:X,21,FALSE),"")</f>
        <v/>
      </c>
      <c r="F3657" t="str">
        <f>IFERROR(VLOOKUP(B3657,'Safety Idea'!D:X,21,FALSE),"")</f>
        <v/>
      </c>
      <c r="G3657" t="str">
        <f>IFERROR(VLOOKUP(B3657,'Compulsory Training'!D:Z,23,FALSE),"")</f>
        <v/>
      </c>
      <c r="H3657" t="str">
        <f>IFERROR(VLOOKUP(B3657,Attendance!D:BQ,65,FALSE),"")</f>
        <v/>
      </c>
      <c r="I3657" t="str">
        <f>IFERROR(VLOOKUP(B3657,Misconduct!D:M,8,FALSE),"")</f>
        <v/>
      </c>
      <c r="J3657" t="str">
        <f>IFERROR(VLOOKUP(B3657,Misconduct!D:M,9,FALSE),"")</f>
        <v/>
      </c>
      <c r="K3657" t="str">
        <f>IFERROR(VLOOKUP(B3657,Misconduct!D:M,10,FALSE),"")</f>
        <v/>
      </c>
    </row>
    <row r="3658" spans="1:11">
      <c r="A3658" s="161" t="str">
        <f>IF(Personal_Development!C3552="","",Personal_Development!C3552)</f>
        <v/>
      </c>
      <c r="B3658" t="str">
        <f>IF(Personal_Development!D3552="","",Personal_Development!D3552)</f>
        <v/>
      </c>
      <c r="C3658" t="str">
        <f>IF(Personal_Development!E3552="","",Personal_Development!E3552)</f>
        <v/>
      </c>
      <c r="D3658" t="str">
        <f>IFERROR(VLOOKUP(B3658,Personal_Development!D:DL,113,FALSE),"")</f>
        <v/>
      </c>
      <c r="E3658" t="str">
        <f>IFERROR(VLOOKUP(B3658,Kaizen!D:X,21,FALSE),"")</f>
        <v/>
      </c>
      <c r="F3658" t="str">
        <f>IFERROR(VLOOKUP(B3658,'Safety Idea'!D:X,21,FALSE),"")</f>
        <v/>
      </c>
      <c r="G3658" t="str">
        <f>IFERROR(VLOOKUP(B3658,'Compulsory Training'!D:Z,23,FALSE),"")</f>
        <v/>
      </c>
      <c r="H3658" t="str">
        <f>IFERROR(VLOOKUP(B3658,Attendance!D:BQ,65,FALSE),"")</f>
        <v/>
      </c>
      <c r="I3658" t="str">
        <f>IFERROR(VLOOKUP(B3658,Misconduct!D:M,8,FALSE),"")</f>
        <v/>
      </c>
      <c r="J3658" t="str">
        <f>IFERROR(VLOOKUP(B3658,Misconduct!D:M,9,FALSE),"")</f>
        <v/>
      </c>
      <c r="K3658" t="str">
        <f>IFERROR(VLOOKUP(B3658,Misconduct!D:M,10,FALSE),"")</f>
        <v/>
      </c>
    </row>
    <row r="3659" spans="1:11">
      <c r="A3659" s="161" t="str">
        <f>IF(Personal_Development!C3553="","",Personal_Development!C3553)</f>
        <v/>
      </c>
      <c r="B3659" t="str">
        <f>IF(Personal_Development!D3553="","",Personal_Development!D3553)</f>
        <v/>
      </c>
      <c r="C3659" t="str">
        <f>IF(Personal_Development!E3553="","",Personal_Development!E3553)</f>
        <v/>
      </c>
      <c r="D3659" t="str">
        <f>IFERROR(VLOOKUP(B3659,Personal_Development!D:DL,113,FALSE),"")</f>
        <v/>
      </c>
      <c r="E3659" t="str">
        <f>IFERROR(VLOOKUP(B3659,Kaizen!D:X,21,FALSE),"")</f>
        <v/>
      </c>
      <c r="F3659" t="str">
        <f>IFERROR(VLOOKUP(B3659,'Safety Idea'!D:X,21,FALSE),"")</f>
        <v/>
      </c>
      <c r="G3659" t="str">
        <f>IFERROR(VLOOKUP(B3659,'Compulsory Training'!D:Z,23,FALSE),"")</f>
        <v/>
      </c>
      <c r="H3659" t="str">
        <f>IFERROR(VLOOKUP(B3659,Attendance!D:BQ,65,FALSE),"")</f>
        <v/>
      </c>
      <c r="I3659" t="str">
        <f>IFERROR(VLOOKUP(B3659,Misconduct!D:M,8,FALSE),"")</f>
        <v/>
      </c>
      <c r="J3659" t="str">
        <f>IFERROR(VLOOKUP(B3659,Misconduct!D:M,9,FALSE),"")</f>
        <v/>
      </c>
      <c r="K3659" t="str">
        <f>IFERROR(VLOOKUP(B3659,Misconduct!D:M,10,FALSE),"")</f>
        <v/>
      </c>
    </row>
    <row r="3660" spans="1:11">
      <c r="A3660" s="161" t="str">
        <f>IF(Personal_Development!C3554="","",Personal_Development!C3554)</f>
        <v/>
      </c>
      <c r="B3660" t="str">
        <f>IF(Personal_Development!D3554="","",Personal_Development!D3554)</f>
        <v/>
      </c>
      <c r="C3660" t="str">
        <f>IF(Personal_Development!E3554="","",Personal_Development!E3554)</f>
        <v/>
      </c>
      <c r="D3660" t="str">
        <f>IFERROR(VLOOKUP(B3660,Personal_Development!D:DL,113,FALSE),"")</f>
        <v/>
      </c>
      <c r="E3660" t="str">
        <f>IFERROR(VLOOKUP(B3660,Kaizen!D:X,21,FALSE),"")</f>
        <v/>
      </c>
      <c r="F3660" t="str">
        <f>IFERROR(VLOOKUP(B3660,'Safety Idea'!D:X,21,FALSE),"")</f>
        <v/>
      </c>
      <c r="G3660" t="str">
        <f>IFERROR(VLOOKUP(B3660,'Compulsory Training'!D:Z,23,FALSE),"")</f>
        <v/>
      </c>
      <c r="H3660" t="str">
        <f>IFERROR(VLOOKUP(B3660,Attendance!D:BQ,65,FALSE),"")</f>
        <v/>
      </c>
      <c r="I3660" t="str">
        <f>IFERROR(VLOOKUP(B3660,Misconduct!D:M,8,FALSE),"")</f>
        <v/>
      </c>
      <c r="J3660" t="str">
        <f>IFERROR(VLOOKUP(B3660,Misconduct!D:M,9,FALSE),"")</f>
        <v/>
      </c>
      <c r="K3660" t="str">
        <f>IFERROR(VLOOKUP(B3660,Misconduct!D:M,10,FALSE),"")</f>
        <v/>
      </c>
    </row>
    <row r="3661" spans="1:11">
      <c r="A3661" s="161" t="str">
        <f>IF(Personal_Development!C3555="","",Personal_Development!C3555)</f>
        <v/>
      </c>
      <c r="B3661" t="str">
        <f>IF(Personal_Development!D3555="","",Personal_Development!D3555)</f>
        <v/>
      </c>
      <c r="C3661" t="str">
        <f>IF(Personal_Development!E3555="","",Personal_Development!E3555)</f>
        <v/>
      </c>
      <c r="D3661" t="str">
        <f>IFERROR(VLOOKUP(B3661,Personal_Development!D:DL,113,FALSE),"")</f>
        <v/>
      </c>
      <c r="E3661" t="str">
        <f>IFERROR(VLOOKUP(B3661,Kaizen!D:X,21,FALSE),"")</f>
        <v/>
      </c>
      <c r="F3661" t="str">
        <f>IFERROR(VLOOKUP(B3661,'Safety Idea'!D:X,21,FALSE),"")</f>
        <v/>
      </c>
      <c r="G3661" t="str">
        <f>IFERROR(VLOOKUP(B3661,'Compulsory Training'!D:Z,23,FALSE),"")</f>
        <v/>
      </c>
      <c r="H3661" t="str">
        <f>IFERROR(VLOOKUP(B3661,Attendance!D:BQ,65,FALSE),"")</f>
        <v/>
      </c>
      <c r="I3661" t="str">
        <f>IFERROR(VLOOKUP(B3661,Misconduct!D:M,8,FALSE),"")</f>
        <v/>
      </c>
      <c r="J3661" t="str">
        <f>IFERROR(VLOOKUP(B3661,Misconduct!D:M,9,FALSE),"")</f>
        <v/>
      </c>
      <c r="K3661" t="str">
        <f>IFERROR(VLOOKUP(B3661,Misconduct!D:M,10,FALSE),"")</f>
        <v/>
      </c>
    </row>
    <row r="3662" spans="1:11">
      <c r="A3662" s="161" t="str">
        <f>IF(Personal_Development!C3556="","",Personal_Development!C3556)</f>
        <v/>
      </c>
      <c r="B3662" t="str">
        <f>IF(Personal_Development!D3556="","",Personal_Development!D3556)</f>
        <v/>
      </c>
      <c r="C3662" t="str">
        <f>IF(Personal_Development!E3556="","",Personal_Development!E3556)</f>
        <v/>
      </c>
      <c r="D3662" t="str">
        <f>IFERROR(VLOOKUP(B3662,Personal_Development!D:DL,113,FALSE),"")</f>
        <v/>
      </c>
      <c r="E3662" t="str">
        <f>IFERROR(VLOOKUP(B3662,Kaizen!D:X,21,FALSE),"")</f>
        <v/>
      </c>
      <c r="F3662" t="str">
        <f>IFERROR(VLOOKUP(B3662,'Safety Idea'!D:X,21,FALSE),"")</f>
        <v/>
      </c>
      <c r="G3662" t="str">
        <f>IFERROR(VLOOKUP(B3662,'Compulsory Training'!D:Z,23,FALSE),"")</f>
        <v/>
      </c>
      <c r="H3662" t="str">
        <f>IFERROR(VLOOKUP(B3662,Attendance!D:BQ,65,FALSE),"")</f>
        <v/>
      </c>
      <c r="I3662" t="str">
        <f>IFERROR(VLOOKUP(B3662,Misconduct!D:M,8,FALSE),"")</f>
        <v/>
      </c>
      <c r="J3662" t="str">
        <f>IFERROR(VLOOKUP(B3662,Misconduct!D:M,9,FALSE),"")</f>
        <v/>
      </c>
      <c r="K3662" t="str">
        <f>IFERROR(VLOOKUP(B3662,Misconduct!D:M,10,FALSE),"")</f>
        <v/>
      </c>
    </row>
    <row r="3663" spans="1:11">
      <c r="A3663" s="161" t="str">
        <f>IF(Personal_Development!C3557="","",Personal_Development!C3557)</f>
        <v/>
      </c>
      <c r="B3663" t="str">
        <f>IF(Personal_Development!D3557="","",Personal_Development!D3557)</f>
        <v/>
      </c>
      <c r="C3663" t="str">
        <f>IF(Personal_Development!E3557="","",Personal_Development!E3557)</f>
        <v/>
      </c>
      <c r="D3663" t="str">
        <f>IFERROR(VLOOKUP(B3663,Personal_Development!D:DL,113,FALSE),"")</f>
        <v/>
      </c>
      <c r="E3663" t="str">
        <f>IFERROR(VLOOKUP(B3663,Kaizen!D:X,21,FALSE),"")</f>
        <v/>
      </c>
      <c r="F3663" t="str">
        <f>IFERROR(VLOOKUP(B3663,'Safety Idea'!D:X,21,FALSE),"")</f>
        <v/>
      </c>
      <c r="G3663" t="str">
        <f>IFERROR(VLOOKUP(B3663,'Compulsory Training'!D:Z,23,FALSE),"")</f>
        <v/>
      </c>
      <c r="H3663" t="str">
        <f>IFERROR(VLOOKUP(B3663,Attendance!D:BQ,65,FALSE),"")</f>
        <v/>
      </c>
      <c r="I3663" t="str">
        <f>IFERROR(VLOOKUP(B3663,Misconduct!D:M,8,FALSE),"")</f>
        <v/>
      </c>
      <c r="J3663" t="str">
        <f>IFERROR(VLOOKUP(B3663,Misconduct!D:M,9,FALSE),"")</f>
        <v/>
      </c>
      <c r="K3663" t="str">
        <f>IFERROR(VLOOKUP(B3663,Misconduct!D:M,10,FALSE),"")</f>
        <v/>
      </c>
    </row>
    <row r="3664" spans="1:11">
      <c r="A3664" s="161" t="str">
        <f>IF(Personal_Development!C3558="","",Personal_Development!C3558)</f>
        <v/>
      </c>
      <c r="B3664" t="str">
        <f>IF(Personal_Development!D3558="","",Personal_Development!D3558)</f>
        <v/>
      </c>
      <c r="C3664" t="str">
        <f>IF(Personal_Development!E3558="","",Personal_Development!E3558)</f>
        <v/>
      </c>
      <c r="D3664" t="str">
        <f>IFERROR(VLOOKUP(B3664,Personal_Development!D:DL,113,FALSE),"")</f>
        <v/>
      </c>
      <c r="E3664" t="str">
        <f>IFERROR(VLOOKUP(B3664,Kaizen!D:X,21,FALSE),"")</f>
        <v/>
      </c>
      <c r="F3664" t="str">
        <f>IFERROR(VLOOKUP(B3664,'Safety Idea'!D:X,21,FALSE),"")</f>
        <v/>
      </c>
      <c r="G3664" t="str">
        <f>IFERROR(VLOOKUP(B3664,'Compulsory Training'!D:Z,23,FALSE),"")</f>
        <v/>
      </c>
      <c r="H3664" t="str">
        <f>IFERROR(VLOOKUP(B3664,Attendance!D:BQ,65,FALSE),"")</f>
        <v/>
      </c>
      <c r="I3664" t="str">
        <f>IFERROR(VLOOKUP(B3664,Misconduct!D:M,8,FALSE),"")</f>
        <v/>
      </c>
      <c r="J3664" t="str">
        <f>IFERROR(VLOOKUP(B3664,Misconduct!D:M,9,FALSE),"")</f>
        <v/>
      </c>
      <c r="K3664" t="str">
        <f>IFERROR(VLOOKUP(B3664,Misconduct!D:M,10,FALSE),"")</f>
        <v/>
      </c>
    </row>
    <row r="3665" spans="1:11">
      <c r="A3665" s="161" t="str">
        <f>IF(Personal_Development!C3559="","",Personal_Development!C3559)</f>
        <v/>
      </c>
      <c r="B3665" t="str">
        <f>IF(Personal_Development!D3559="","",Personal_Development!D3559)</f>
        <v/>
      </c>
      <c r="C3665" t="str">
        <f>IF(Personal_Development!E3559="","",Personal_Development!E3559)</f>
        <v/>
      </c>
      <c r="D3665" t="str">
        <f>IFERROR(VLOOKUP(B3665,Personal_Development!D:DL,113,FALSE),"")</f>
        <v/>
      </c>
      <c r="E3665" t="str">
        <f>IFERROR(VLOOKUP(B3665,Kaizen!D:X,21,FALSE),"")</f>
        <v/>
      </c>
      <c r="F3665" t="str">
        <f>IFERROR(VLOOKUP(B3665,'Safety Idea'!D:X,21,FALSE),"")</f>
        <v/>
      </c>
      <c r="G3665" t="str">
        <f>IFERROR(VLOOKUP(B3665,'Compulsory Training'!D:Z,23,FALSE),"")</f>
        <v/>
      </c>
      <c r="H3665" t="str">
        <f>IFERROR(VLOOKUP(B3665,Attendance!D:BQ,65,FALSE),"")</f>
        <v/>
      </c>
      <c r="I3665" t="str">
        <f>IFERROR(VLOOKUP(B3665,Misconduct!D:M,8,FALSE),"")</f>
        <v/>
      </c>
      <c r="J3665" t="str">
        <f>IFERROR(VLOOKUP(B3665,Misconduct!D:M,9,FALSE),"")</f>
        <v/>
      </c>
      <c r="K3665" t="str">
        <f>IFERROR(VLOOKUP(B3665,Misconduct!D:M,10,FALSE),"")</f>
        <v/>
      </c>
    </row>
    <row r="3666" spans="1:11">
      <c r="A3666" s="161" t="str">
        <f>IF(Personal_Development!C3560="","",Personal_Development!C3560)</f>
        <v/>
      </c>
      <c r="B3666" t="str">
        <f>IF(Personal_Development!D3560="","",Personal_Development!D3560)</f>
        <v/>
      </c>
      <c r="C3666" t="str">
        <f>IF(Personal_Development!E3560="","",Personal_Development!E3560)</f>
        <v/>
      </c>
      <c r="D3666" t="str">
        <f>IFERROR(VLOOKUP(B3666,Personal_Development!D:DL,113,FALSE),"")</f>
        <v/>
      </c>
      <c r="E3666" t="str">
        <f>IFERROR(VLOOKUP(B3666,Kaizen!D:X,21,FALSE),"")</f>
        <v/>
      </c>
      <c r="F3666" t="str">
        <f>IFERROR(VLOOKUP(B3666,'Safety Idea'!D:X,21,FALSE),"")</f>
        <v/>
      </c>
      <c r="G3666" t="str">
        <f>IFERROR(VLOOKUP(B3666,'Compulsory Training'!D:Z,23,FALSE),"")</f>
        <v/>
      </c>
      <c r="H3666" t="str">
        <f>IFERROR(VLOOKUP(B3666,Attendance!D:BQ,65,FALSE),"")</f>
        <v/>
      </c>
      <c r="I3666" t="str">
        <f>IFERROR(VLOOKUP(B3666,Misconduct!D:M,8,FALSE),"")</f>
        <v/>
      </c>
      <c r="J3666" t="str">
        <f>IFERROR(VLOOKUP(B3666,Misconduct!D:M,9,FALSE),"")</f>
        <v/>
      </c>
      <c r="K3666" t="str">
        <f>IFERROR(VLOOKUP(B3666,Misconduct!D:M,10,FALSE),"")</f>
        <v/>
      </c>
    </row>
    <row r="3667" spans="1:11">
      <c r="A3667" s="161" t="str">
        <f>IF(Personal_Development!C3561="","",Personal_Development!C3561)</f>
        <v/>
      </c>
      <c r="B3667" t="str">
        <f>IF(Personal_Development!D3561="","",Personal_Development!D3561)</f>
        <v/>
      </c>
      <c r="C3667" t="str">
        <f>IF(Personal_Development!E3561="","",Personal_Development!E3561)</f>
        <v/>
      </c>
      <c r="D3667" t="str">
        <f>IFERROR(VLOOKUP(B3667,Personal_Development!D:DL,113,FALSE),"")</f>
        <v/>
      </c>
      <c r="E3667" t="str">
        <f>IFERROR(VLOOKUP(B3667,Kaizen!D:X,21,FALSE),"")</f>
        <v/>
      </c>
      <c r="F3667" t="str">
        <f>IFERROR(VLOOKUP(B3667,'Safety Idea'!D:X,21,FALSE),"")</f>
        <v/>
      </c>
      <c r="G3667" t="str">
        <f>IFERROR(VLOOKUP(B3667,'Compulsory Training'!D:Z,23,FALSE),"")</f>
        <v/>
      </c>
      <c r="H3667" t="str">
        <f>IFERROR(VLOOKUP(B3667,Attendance!D:BQ,65,FALSE),"")</f>
        <v/>
      </c>
      <c r="I3667" t="str">
        <f>IFERROR(VLOOKUP(B3667,Misconduct!D:M,8,FALSE),"")</f>
        <v/>
      </c>
      <c r="J3667" t="str">
        <f>IFERROR(VLOOKUP(B3667,Misconduct!D:M,9,FALSE),"")</f>
        <v/>
      </c>
      <c r="K3667" t="str">
        <f>IFERROR(VLOOKUP(B3667,Misconduct!D:M,10,FALSE),"")</f>
        <v/>
      </c>
    </row>
    <row r="3668" spans="1:11">
      <c r="A3668" s="161" t="str">
        <f>IF(Personal_Development!C3562="","",Personal_Development!C3562)</f>
        <v/>
      </c>
      <c r="B3668" t="str">
        <f>IF(Personal_Development!D3562="","",Personal_Development!D3562)</f>
        <v/>
      </c>
      <c r="C3668" t="str">
        <f>IF(Personal_Development!E3562="","",Personal_Development!E3562)</f>
        <v/>
      </c>
      <c r="D3668" t="str">
        <f>IFERROR(VLOOKUP(B3668,Personal_Development!D:DL,113,FALSE),"")</f>
        <v/>
      </c>
      <c r="E3668" t="str">
        <f>IFERROR(VLOOKUP(B3668,Kaizen!D:X,21,FALSE),"")</f>
        <v/>
      </c>
      <c r="F3668" t="str">
        <f>IFERROR(VLOOKUP(B3668,'Safety Idea'!D:X,21,FALSE),"")</f>
        <v/>
      </c>
      <c r="G3668" t="str">
        <f>IFERROR(VLOOKUP(B3668,'Compulsory Training'!D:Z,23,FALSE),"")</f>
        <v/>
      </c>
      <c r="H3668" t="str">
        <f>IFERROR(VLOOKUP(B3668,Attendance!D:BQ,65,FALSE),"")</f>
        <v/>
      </c>
      <c r="I3668" t="str">
        <f>IFERROR(VLOOKUP(B3668,Misconduct!D:M,8,FALSE),"")</f>
        <v/>
      </c>
      <c r="J3668" t="str">
        <f>IFERROR(VLOOKUP(B3668,Misconduct!D:M,9,FALSE),"")</f>
        <v/>
      </c>
      <c r="K3668" t="str">
        <f>IFERROR(VLOOKUP(B3668,Misconduct!D:M,10,FALSE),"")</f>
        <v/>
      </c>
    </row>
    <row r="3669" spans="1:11">
      <c r="A3669" s="161" t="str">
        <f>IF(Personal_Development!C3563="","",Personal_Development!C3563)</f>
        <v/>
      </c>
      <c r="B3669" t="str">
        <f>IF(Personal_Development!D3563="","",Personal_Development!D3563)</f>
        <v/>
      </c>
      <c r="C3669" t="str">
        <f>IF(Personal_Development!E3563="","",Personal_Development!E3563)</f>
        <v/>
      </c>
      <c r="D3669" t="str">
        <f>IFERROR(VLOOKUP(B3669,Personal_Development!D:DL,113,FALSE),"")</f>
        <v/>
      </c>
      <c r="E3669" t="str">
        <f>IFERROR(VLOOKUP(B3669,Kaizen!D:X,21,FALSE),"")</f>
        <v/>
      </c>
      <c r="F3669" t="str">
        <f>IFERROR(VLOOKUP(B3669,'Safety Idea'!D:X,21,FALSE),"")</f>
        <v/>
      </c>
      <c r="G3669" t="str">
        <f>IFERROR(VLOOKUP(B3669,'Compulsory Training'!D:Z,23,FALSE),"")</f>
        <v/>
      </c>
      <c r="H3669" t="str">
        <f>IFERROR(VLOOKUP(B3669,Attendance!D:BQ,65,FALSE),"")</f>
        <v/>
      </c>
      <c r="I3669" t="str">
        <f>IFERROR(VLOOKUP(B3669,Misconduct!D:M,8,FALSE),"")</f>
        <v/>
      </c>
      <c r="J3669" t="str">
        <f>IFERROR(VLOOKUP(B3669,Misconduct!D:M,9,FALSE),"")</f>
        <v/>
      </c>
      <c r="K3669" t="str">
        <f>IFERROR(VLOOKUP(B3669,Misconduct!D:M,10,FALSE),"")</f>
        <v/>
      </c>
    </row>
    <row r="3670" spans="1:11">
      <c r="A3670" s="161" t="str">
        <f>IF(Personal_Development!C3564="","",Personal_Development!C3564)</f>
        <v/>
      </c>
      <c r="B3670" t="str">
        <f>IF(Personal_Development!D3564="","",Personal_Development!D3564)</f>
        <v/>
      </c>
      <c r="C3670" t="str">
        <f>IF(Personal_Development!E3564="","",Personal_Development!E3564)</f>
        <v/>
      </c>
      <c r="D3670" t="str">
        <f>IFERROR(VLOOKUP(B3670,Personal_Development!D:DL,113,FALSE),"")</f>
        <v/>
      </c>
      <c r="E3670" t="str">
        <f>IFERROR(VLOOKUP(B3670,Kaizen!D:X,21,FALSE),"")</f>
        <v/>
      </c>
      <c r="F3670" t="str">
        <f>IFERROR(VLOOKUP(B3670,'Safety Idea'!D:X,21,FALSE),"")</f>
        <v/>
      </c>
      <c r="G3670" t="str">
        <f>IFERROR(VLOOKUP(B3670,'Compulsory Training'!D:Z,23,FALSE),"")</f>
        <v/>
      </c>
      <c r="H3670" t="str">
        <f>IFERROR(VLOOKUP(B3670,Attendance!D:BQ,65,FALSE),"")</f>
        <v/>
      </c>
      <c r="I3670" t="str">
        <f>IFERROR(VLOOKUP(B3670,Misconduct!D:M,8,FALSE),"")</f>
        <v/>
      </c>
      <c r="J3670" t="str">
        <f>IFERROR(VLOOKUP(B3670,Misconduct!D:M,9,FALSE),"")</f>
        <v/>
      </c>
      <c r="K3670" t="str">
        <f>IFERROR(VLOOKUP(B3670,Misconduct!D:M,10,FALSE),"")</f>
        <v/>
      </c>
    </row>
    <row r="3671" spans="1:11">
      <c r="A3671" s="161" t="str">
        <f>IF(Personal_Development!C3565="","",Personal_Development!C3565)</f>
        <v/>
      </c>
      <c r="B3671" t="str">
        <f>IF(Personal_Development!D3565="","",Personal_Development!D3565)</f>
        <v/>
      </c>
      <c r="C3671" t="str">
        <f>IF(Personal_Development!E3565="","",Personal_Development!E3565)</f>
        <v/>
      </c>
      <c r="D3671" t="str">
        <f>IFERROR(VLOOKUP(B3671,Personal_Development!D:DL,113,FALSE),"")</f>
        <v/>
      </c>
      <c r="E3671" t="str">
        <f>IFERROR(VLOOKUP(B3671,Kaizen!D:X,21,FALSE),"")</f>
        <v/>
      </c>
      <c r="F3671" t="str">
        <f>IFERROR(VLOOKUP(B3671,'Safety Idea'!D:X,21,FALSE),"")</f>
        <v/>
      </c>
      <c r="G3671" t="str">
        <f>IFERROR(VLOOKUP(B3671,'Compulsory Training'!D:Z,23,FALSE),"")</f>
        <v/>
      </c>
      <c r="H3671" t="str">
        <f>IFERROR(VLOOKUP(B3671,Attendance!D:BQ,65,FALSE),"")</f>
        <v/>
      </c>
      <c r="I3671" t="str">
        <f>IFERROR(VLOOKUP(B3671,Misconduct!D:M,8,FALSE),"")</f>
        <v/>
      </c>
      <c r="J3671" t="str">
        <f>IFERROR(VLOOKUP(B3671,Misconduct!D:M,9,FALSE),"")</f>
        <v/>
      </c>
      <c r="K3671" t="str">
        <f>IFERROR(VLOOKUP(B3671,Misconduct!D:M,10,FALSE),"")</f>
        <v/>
      </c>
    </row>
    <row r="3672" spans="1:11">
      <c r="A3672" s="161" t="str">
        <f>IF(Personal_Development!C3566="","",Personal_Development!C3566)</f>
        <v/>
      </c>
      <c r="B3672" t="str">
        <f>IF(Personal_Development!D3566="","",Personal_Development!D3566)</f>
        <v/>
      </c>
      <c r="C3672" t="str">
        <f>IF(Personal_Development!E3566="","",Personal_Development!E3566)</f>
        <v/>
      </c>
      <c r="D3672" t="str">
        <f>IFERROR(VLOOKUP(B3672,Personal_Development!D:DL,113,FALSE),"")</f>
        <v/>
      </c>
      <c r="E3672" t="str">
        <f>IFERROR(VLOOKUP(B3672,Kaizen!D:X,21,FALSE),"")</f>
        <v/>
      </c>
      <c r="F3672" t="str">
        <f>IFERROR(VLOOKUP(B3672,'Safety Idea'!D:X,21,FALSE),"")</f>
        <v/>
      </c>
      <c r="G3672" t="str">
        <f>IFERROR(VLOOKUP(B3672,'Compulsory Training'!D:Z,23,FALSE),"")</f>
        <v/>
      </c>
      <c r="H3672" t="str">
        <f>IFERROR(VLOOKUP(B3672,Attendance!D:BQ,65,FALSE),"")</f>
        <v/>
      </c>
      <c r="I3672" t="str">
        <f>IFERROR(VLOOKUP(B3672,Misconduct!D:M,8,FALSE),"")</f>
        <v/>
      </c>
      <c r="J3672" t="str">
        <f>IFERROR(VLOOKUP(B3672,Misconduct!D:M,9,FALSE),"")</f>
        <v/>
      </c>
      <c r="K3672" t="str">
        <f>IFERROR(VLOOKUP(B3672,Misconduct!D:M,10,FALSE),"")</f>
        <v/>
      </c>
    </row>
    <row r="3673" spans="1:11">
      <c r="A3673" s="161" t="str">
        <f>IF(Personal_Development!C3567="","",Personal_Development!C3567)</f>
        <v/>
      </c>
      <c r="B3673" t="str">
        <f>IF(Personal_Development!D3567="","",Personal_Development!D3567)</f>
        <v/>
      </c>
      <c r="C3673" t="str">
        <f>IF(Personal_Development!E3567="","",Personal_Development!E3567)</f>
        <v/>
      </c>
      <c r="D3673" t="str">
        <f>IFERROR(VLOOKUP(B3673,Personal_Development!D:DL,113,FALSE),"")</f>
        <v/>
      </c>
      <c r="E3673" t="str">
        <f>IFERROR(VLOOKUP(B3673,Kaizen!D:X,21,FALSE),"")</f>
        <v/>
      </c>
      <c r="F3673" t="str">
        <f>IFERROR(VLOOKUP(B3673,'Safety Idea'!D:X,21,FALSE),"")</f>
        <v/>
      </c>
      <c r="G3673" t="str">
        <f>IFERROR(VLOOKUP(B3673,'Compulsory Training'!D:Z,23,FALSE),"")</f>
        <v/>
      </c>
      <c r="H3673" t="str">
        <f>IFERROR(VLOOKUP(B3673,Attendance!D:BQ,65,FALSE),"")</f>
        <v/>
      </c>
      <c r="I3673" t="str">
        <f>IFERROR(VLOOKUP(B3673,Misconduct!D:M,8,FALSE),"")</f>
        <v/>
      </c>
      <c r="J3673" t="str">
        <f>IFERROR(VLOOKUP(B3673,Misconduct!D:M,9,FALSE),"")</f>
        <v/>
      </c>
      <c r="K3673" t="str">
        <f>IFERROR(VLOOKUP(B3673,Misconduct!D:M,10,FALSE),"")</f>
        <v/>
      </c>
    </row>
    <row r="3674" spans="1:11">
      <c r="A3674" s="161" t="str">
        <f>IF(Personal_Development!C3568="","",Personal_Development!C3568)</f>
        <v/>
      </c>
      <c r="B3674" t="str">
        <f>IF(Personal_Development!D3568="","",Personal_Development!D3568)</f>
        <v/>
      </c>
      <c r="C3674" t="str">
        <f>IF(Personal_Development!E3568="","",Personal_Development!E3568)</f>
        <v/>
      </c>
      <c r="D3674" t="str">
        <f>IFERROR(VLOOKUP(B3674,Personal_Development!D:DL,113,FALSE),"")</f>
        <v/>
      </c>
      <c r="E3674" t="str">
        <f>IFERROR(VLOOKUP(B3674,Kaizen!D:X,21,FALSE),"")</f>
        <v/>
      </c>
      <c r="F3674" t="str">
        <f>IFERROR(VLOOKUP(B3674,'Safety Idea'!D:X,21,FALSE),"")</f>
        <v/>
      </c>
      <c r="G3674" t="str">
        <f>IFERROR(VLOOKUP(B3674,'Compulsory Training'!D:Z,23,FALSE),"")</f>
        <v/>
      </c>
      <c r="H3674" t="str">
        <f>IFERROR(VLOOKUP(B3674,Attendance!D:BQ,65,FALSE),"")</f>
        <v/>
      </c>
      <c r="I3674" t="str">
        <f>IFERROR(VLOOKUP(B3674,Misconduct!D:M,8,FALSE),"")</f>
        <v/>
      </c>
      <c r="J3674" t="str">
        <f>IFERROR(VLOOKUP(B3674,Misconduct!D:M,9,FALSE),"")</f>
        <v/>
      </c>
      <c r="K3674" t="str">
        <f>IFERROR(VLOOKUP(B3674,Misconduct!D:M,10,FALSE),"")</f>
        <v/>
      </c>
    </row>
    <row r="3675" spans="1:11">
      <c r="A3675" s="161" t="str">
        <f>IF(Personal_Development!C3569="","",Personal_Development!C3569)</f>
        <v/>
      </c>
      <c r="B3675" t="str">
        <f>IF(Personal_Development!D3569="","",Personal_Development!D3569)</f>
        <v/>
      </c>
      <c r="C3675" t="str">
        <f>IF(Personal_Development!E3569="","",Personal_Development!E3569)</f>
        <v/>
      </c>
      <c r="D3675" t="str">
        <f>IFERROR(VLOOKUP(B3675,Personal_Development!D:DL,113,FALSE),"")</f>
        <v/>
      </c>
      <c r="E3675" t="str">
        <f>IFERROR(VLOOKUP(B3675,Kaizen!D:X,21,FALSE),"")</f>
        <v/>
      </c>
      <c r="F3675" t="str">
        <f>IFERROR(VLOOKUP(B3675,'Safety Idea'!D:X,21,FALSE),"")</f>
        <v/>
      </c>
      <c r="G3675" t="str">
        <f>IFERROR(VLOOKUP(B3675,'Compulsory Training'!D:Z,23,FALSE),"")</f>
        <v/>
      </c>
      <c r="H3675" t="str">
        <f>IFERROR(VLOOKUP(B3675,Attendance!D:BQ,65,FALSE),"")</f>
        <v/>
      </c>
      <c r="I3675" t="str">
        <f>IFERROR(VLOOKUP(B3675,Misconduct!D:M,8,FALSE),"")</f>
        <v/>
      </c>
      <c r="J3675" t="str">
        <f>IFERROR(VLOOKUP(B3675,Misconduct!D:M,9,FALSE),"")</f>
        <v/>
      </c>
      <c r="K3675" t="str">
        <f>IFERROR(VLOOKUP(B3675,Misconduct!D:M,10,FALSE),"")</f>
        <v/>
      </c>
    </row>
    <row r="3676" spans="1:11">
      <c r="A3676" s="161" t="str">
        <f>IF(Personal_Development!C3570="","",Personal_Development!C3570)</f>
        <v/>
      </c>
      <c r="B3676" t="str">
        <f>IF(Personal_Development!D3570="","",Personal_Development!D3570)</f>
        <v/>
      </c>
      <c r="C3676" t="str">
        <f>IF(Personal_Development!E3570="","",Personal_Development!E3570)</f>
        <v/>
      </c>
      <c r="D3676" t="str">
        <f>IFERROR(VLOOKUP(B3676,Personal_Development!D:DL,113,FALSE),"")</f>
        <v/>
      </c>
      <c r="E3676" t="str">
        <f>IFERROR(VLOOKUP(B3676,Kaizen!D:X,21,FALSE),"")</f>
        <v/>
      </c>
      <c r="F3676" t="str">
        <f>IFERROR(VLOOKUP(B3676,'Safety Idea'!D:X,21,FALSE),"")</f>
        <v/>
      </c>
      <c r="G3676" t="str">
        <f>IFERROR(VLOOKUP(B3676,'Compulsory Training'!D:Z,23,FALSE),"")</f>
        <v/>
      </c>
      <c r="H3676" t="str">
        <f>IFERROR(VLOOKUP(B3676,Attendance!D:BQ,65,FALSE),"")</f>
        <v/>
      </c>
      <c r="I3676" t="str">
        <f>IFERROR(VLOOKUP(B3676,Misconduct!D:M,8,FALSE),"")</f>
        <v/>
      </c>
      <c r="J3676" t="str">
        <f>IFERROR(VLOOKUP(B3676,Misconduct!D:M,9,FALSE),"")</f>
        <v/>
      </c>
      <c r="K3676" t="str">
        <f>IFERROR(VLOOKUP(B3676,Misconduct!D:M,10,FALSE),"")</f>
        <v/>
      </c>
    </row>
    <row r="3677" spans="1:11">
      <c r="A3677" s="161" t="str">
        <f>IF(Personal_Development!C3571="","",Personal_Development!C3571)</f>
        <v/>
      </c>
      <c r="B3677" t="str">
        <f>IF(Personal_Development!D3571="","",Personal_Development!D3571)</f>
        <v/>
      </c>
      <c r="C3677" t="str">
        <f>IF(Personal_Development!E3571="","",Personal_Development!E3571)</f>
        <v/>
      </c>
      <c r="D3677" t="str">
        <f>IFERROR(VLOOKUP(B3677,Personal_Development!D:DL,113,FALSE),"")</f>
        <v/>
      </c>
      <c r="E3677" t="str">
        <f>IFERROR(VLOOKUP(B3677,Kaizen!D:X,21,FALSE),"")</f>
        <v/>
      </c>
      <c r="F3677" t="str">
        <f>IFERROR(VLOOKUP(B3677,'Safety Idea'!D:X,21,FALSE),"")</f>
        <v/>
      </c>
      <c r="G3677" t="str">
        <f>IFERROR(VLOOKUP(B3677,'Compulsory Training'!D:Z,23,FALSE),"")</f>
        <v/>
      </c>
      <c r="H3677" t="str">
        <f>IFERROR(VLOOKUP(B3677,Attendance!D:BQ,65,FALSE),"")</f>
        <v/>
      </c>
      <c r="I3677" t="str">
        <f>IFERROR(VLOOKUP(B3677,Misconduct!D:M,8,FALSE),"")</f>
        <v/>
      </c>
      <c r="J3677" t="str">
        <f>IFERROR(VLOOKUP(B3677,Misconduct!D:M,9,FALSE),"")</f>
        <v/>
      </c>
      <c r="K3677" t="str">
        <f>IFERROR(VLOOKUP(B3677,Misconduct!D:M,10,FALSE),"")</f>
        <v/>
      </c>
    </row>
    <row r="3678" spans="1:11">
      <c r="A3678" s="161" t="str">
        <f>IF(Personal_Development!C3572="","",Personal_Development!C3572)</f>
        <v/>
      </c>
      <c r="B3678" t="str">
        <f>IF(Personal_Development!D3572="","",Personal_Development!D3572)</f>
        <v/>
      </c>
      <c r="C3678" t="str">
        <f>IF(Personal_Development!E3572="","",Personal_Development!E3572)</f>
        <v/>
      </c>
      <c r="D3678" t="str">
        <f>IFERROR(VLOOKUP(B3678,Personal_Development!D:DL,113,FALSE),"")</f>
        <v/>
      </c>
      <c r="E3678" t="str">
        <f>IFERROR(VLOOKUP(B3678,Kaizen!D:X,21,FALSE),"")</f>
        <v/>
      </c>
      <c r="F3678" t="str">
        <f>IFERROR(VLOOKUP(B3678,'Safety Idea'!D:X,21,FALSE),"")</f>
        <v/>
      </c>
      <c r="G3678" t="str">
        <f>IFERROR(VLOOKUP(B3678,'Compulsory Training'!D:Z,23,FALSE),"")</f>
        <v/>
      </c>
      <c r="H3678" t="str">
        <f>IFERROR(VLOOKUP(B3678,Attendance!D:BQ,65,FALSE),"")</f>
        <v/>
      </c>
      <c r="I3678" t="str">
        <f>IFERROR(VLOOKUP(B3678,Misconduct!D:M,8,FALSE),"")</f>
        <v/>
      </c>
      <c r="J3678" t="str">
        <f>IFERROR(VLOOKUP(B3678,Misconduct!D:M,9,FALSE),"")</f>
        <v/>
      </c>
      <c r="K3678" t="str">
        <f>IFERROR(VLOOKUP(B3678,Misconduct!D:M,10,FALSE),"")</f>
        <v/>
      </c>
    </row>
    <row r="3679" spans="1:11">
      <c r="A3679" s="161" t="str">
        <f>IF(Personal_Development!C3573="","",Personal_Development!C3573)</f>
        <v/>
      </c>
      <c r="B3679" t="str">
        <f>IF(Personal_Development!D3573="","",Personal_Development!D3573)</f>
        <v/>
      </c>
      <c r="C3679" t="str">
        <f>IF(Personal_Development!E3573="","",Personal_Development!E3573)</f>
        <v/>
      </c>
      <c r="D3679" t="str">
        <f>IFERROR(VLOOKUP(B3679,Personal_Development!D:DL,113,FALSE),"")</f>
        <v/>
      </c>
      <c r="E3679" t="str">
        <f>IFERROR(VLOOKUP(B3679,Kaizen!D:X,21,FALSE),"")</f>
        <v/>
      </c>
      <c r="F3679" t="str">
        <f>IFERROR(VLOOKUP(B3679,'Safety Idea'!D:X,21,FALSE),"")</f>
        <v/>
      </c>
      <c r="G3679" t="str">
        <f>IFERROR(VLOOKUP(B3679,'Compulsory Training'!D:Z,23,FALSE),"")</f>
        <v/>
      </c>
      <c r="H3679" t="str">
        <f>IFERROR(VLOOKUP(B3679,Attendance!D:BQ,65,FALSE),"")</f>
        <v/>
      </c>
      <c r="I3679" t="str">
        <f>IFERROR(VLOOKUP(B3679,Misconduct!D:M,8,FALSE),"")</f>
        <v/>
      </c>
      <c r="J3679" t="str">
        <f>IFERROR(VLOOKUP(B3679,Misconduct!D:M,9,FALSE),"")</f>
        <v/>
      </c>
      <c r="K3679" t="str">
        <f>IFERROR(VLOOKUP(B3679,Misconduct!D:M,10,FALSE),"")</f>
        <v/>
      </c>
    </row>
    <row r="3680" spans="1:11">
      <c r="A3680" s="161" t="str">
        <f>IF(Personal_Development!C3574="","",Personal_Development!C3574)</f>
        <v/>
      </c>
      <c r="B3680" t="str">
        <f>IF(Personal_Development!D3574="","",Personal_Development!D3574)</f>
        <v/>
      </c>
      <c r="C3680" t="str">
        <f>IF(Personal_Development!E3574="","",Personal_Development!E3574)</f>
        <v/>
      </c>
      <c r="D3680" t="str">
        <f>IFERROR(VLOOKUP(B3680,Personal_Development!D:DL,113,FALSE),"")</f>
        <v/>
      </c>
      <c r="E3680" t="str">
        <f>IFERROR(VLOOKUP(B3680,Kaizen!D:X,21,FALSE),"")</f>
        <v/>
      </c>
      <c r="F3680" t="str">
        <f>IFERROR(VLOOKUP(B3680,'Safety Idea'!D:X,21,FALSE),"")</f>
        <v/>
      </c>
      <c r="G3680" t="str">
        <f>IFERROR(VLOOKUP(B3680,'Compulsory Training'!D:Z,23,FALSE),"")</f>
        <v/>
      </c>
      <c r="H3680" t="str">
        <f>IFERROR(VLOOKUP(B3680,Attendance!D:BQ,65,FALSE),"")</f>
        <v/>
      </c>
      <c r="I3680" t="str">
        <f>IFERROR(VLOOKUP(B3680,Misconduct!D:M,8,FALSE),"")</f>
        <v/>
      </c>
      <c r="J3680" t="str">
        <f>IFERROR(VLOOKUP(B3680,Misconduct!D:M,9,FALSE),"")</f>
        <v/>
      </c>
      <c r="K3680" t="str">
        <f>IFERROR(VLOOKUP(B3680,Misconduct!D:M,10,FALSE),"")</f>
        <v/>
      </c>
    </row>
    <row r="3681" spans="1:11">
      <c r="A3681" s="161" t="str">
        <f>IF(Personal_Development!C3575="","",Personal_Development!C3575)</f>
        <v/>
      </c>
      <c r="B3681" t="str">
        <f>IF(Personal_Development!D3575="","",Personal_Development!D3575)</f>
        <v/>
      </c>
      <c r="C3681" t="str">
        <f>IF(Personal_Development!E3575="","",Personal_Development!E3575)</f>
        <v/>
      </c>
      <c r="D3681" t="str">
        <f>IFERROR(VLOOKUP(B3681,Personal_Development!D:DL,113,FALSE),"")</f>
        <v/>
      </c>
      <c r="E3681" t="str">
        <f>IFERROR(VLOOKUP(B3681,Kaizen!D:X,21,FALSE),"")</f>
        <v/>
      </c>
      <c r="F3681" t="str">
        <f>IFERROR(VLOOKUP(B3681,'Safety Idea'!D:X,21,FALSE),"")</f>
        <v/>
      </c>
      <c r="G3681" t="str">
        <f>IFERROR(VLOOKUP(B3681,'Compulsory Training'!D:Z,23,FALSE),"")</f>
        <v/>
      </c>
      <c r="H3681" t="str">
        <f>IFERROR(VLOOKUP(B3681,Attendance!D:BQ,65,FALSE),"")</f>
        <v/>
      </c>
      <c r="I3681" t="str">
        <f>IFERROR(VLOOKUP(B3681,Misconduct!D:M,8,FALSE),"")</f>
        <v/>
      </c>
      <c r="J3681" t="str">
        <f>IFERROR(VLOOKUP(B3681,Misconduct!D:M,9,FALSE),"")</f>
        <v/>
      </c>
      <c r="K3681" t="str">
        <f>IFERROR(VLOOKUP(B3681,Misconduct!D:M,10,FALSE),"")</f>
        <v/>
      </c>
    </row>
    <row r="3682" spans="1:11">
      <c r="A3682" s="161" t="str">
        <f>IF(Personal_Development!C3576="","",Personal_Development!C3576)</f>
        <v/>
      </c>
      <c r="B3682" t="str">
        <f>IF(Personal_Development!D3576="","",Personal_Development!D3576)</f>
        <v/>
      </c>
      <c r="C3682" t="str">
        <f>IF(Personal_Development!E3576="","",Personal_Development!E3576)</f>
        <v/>
      </c>
      <c r="D3682" t="str">
        <f>IFERROR(VLOOKUP(B3682,Personal_Development!D:DL,113,FALSE),"")</f>
        <v/>
      </c>
      <c r="E3682" t="str">
        <f>IFERROR(VLOOKUP(B3682,Kaizen!D:X,21,FALSE),"")</f>
        <v/>
      </c>
      <c r="F3682" t="str">
        <f>IFERROR(VLOOKUP(B3682,'Safety Idea'!D:X,21,FALSE),"")</f>
        <v/>
      </c>
      <c r="G3682" t="str">
        <f>IFERROR(VLOOKUP(B3682,'Compulsory Training'!D:Z,23,FALSE),"")</f>
        <v/>
      </c>
      <c r="H3682" t="str">
        <f>IFERROR(VLOOKUP(B3682,Attendance!D:BQ,65,FALSE),"")</f>
        <v/>
      </c>
      <c r="I3682" t="str">
        <f>IFERROR(VLOOKUP(B3682,Misconduct!D:M,8,FALSE),"")</f>
        <v/>
      </c>
      <c r="J3682" t="str">
        <f>IFERROR(VLOOKUP(B3682,Misconduct!D:M,9,FALSE),"")</f>
        <v/>
      </c>
      <c r="K3682" t="str">
        <f>IFERROR(VLOOKUP(B3682,Misconduct!D:M,10,FALSE),"")</f>
        <v/>
      </c>
    </row>
    <row r="3683" spans="1:11">
      <c r="A3683" s="161" t="str">
        <f>IF(Personal_Development!C3577="","",Personal_Development!C3577)</f>
        <v/>
      </c>
      <c r="B3683" t="str">
        <f>IF(Personal_Development!D3577="","",Personal_Development!D3577)</f>
        <v/>
      </c>
      <c r="C3683" t="str">
        <f>IF(Personal_Development!E3577="","",Personal_Development!E3577)</f>
        <v/>
      </c>
      <c r="D3683" t="str">
        <f>IFERROR(VLOOKUP(B3683,Personal_Development!D:DL,113,FALSE),"")</f>
        <v/>
      </c>
      <c r="E3683" t="str">
        <f>IFERROR(VLOOKUP(B3683,Kaizen!D:X,21,FALSE),"")</f>
        <v/>
      </c>
      <c r="F3683" t="str">
        <f>IFERROR(VLOOKUP(B3683,'Safety Idea'!D:X,21,FALSE),"")</f>
        <v/>
      </c>
      <c r="G3683" t="str">
        <f>IFERROR(VLOOKUP(B3683,'Compulsory Training'!D:Z,23,FALSE),"")</f>
        <v/>
      </c>
      <c r="H3683" t="str">
        <f>IFERROR(VLOOKUP(B3683,Attendance!D:BQ,65,FALSE),"")</f>
        <v/>
      </c>
      <c r="I3683" t="str">
        <f>IFERROR(VLOOKUP(B3683,Misconduct!D:M,8,FALSE),"")</f>
        <v/>
      </c>
      <c r="J3683" t="str">
        <f>IFERROR(VLOOKUP(B3683,Misconduct!D:M,9,FALSE),"")</f>
        <v/>
      </c>
      <c r="K3683" t="str">
        <f>IFERROR(VLOOKUP(B3683,Misconduct!D:M,10,FALSE),"")</f>
        <v/>
      </c>
    </row>
    <row r="3684" spans="1:11">
      <c r="A3684" s="161" t="str">
        <f>IF(Personal_Development!C3578="","",Personal_Development!C3578)</f>
        <v/>
      </c>
      <c r="B3684" t="str">
        <f>IF(Personal_Development!D3578="","",Personal_Development!D3578)</f>
        <v/>
      </c>
      <c r="C3684" t="str">
        <f>IF(Personal_Development!E3578="","",Personal_Development!E3578)</f>
        <v/>
      </c>
      <c r="D3684" t="str">
        <f>IFERROR(VLOOKUP(B3684,Personal_Development!D:DL,113,FALSE),"")</f>
        <v/>
      </c>
      <c r="E3684" t="str">
        <f>IFERROR(VLOOKUP(B3684,Kaizen!D:X,21,FALSE),"")</f>
        <v/>
      </c>
      <c r="F3684" t="str">
        <f>IFERROR(VLOOKUP(B3684,'Safety Idea'!D:X,21,FALSE),"")</f>
        <v/>
      </c>
      <c r="G3684" t="str">
        <f>IFERROR(VLOOKUP(B3684,'Compulsory Training'!D:Z,23,FALSE),"")</f>
        <v/>
      </c>
      <c r="H3684" t="str">
        <f>IFERROR(VLOOKUP(B3684,Attendance!D:BQ,65,FALSE),"")</f>
        <v/>
      </c>
      <c r="I3684" t="str">
        <f>IFERROR(VLOOKUP(B3684,Misconduct!D:M,8,FALSE),"")</f>
        <v/>
      </c>
      <c r="J3684" t="str">
        <f>IFERROR(VLOOKUP(B3684,Misconduct!D:M,9,FALSE),"")</f>
        <v/>
      </c>
      <c r="K3684" t="str">
        <f>IFERROR(VLOOKUP(B3684,Misconduct!D:M,10,FALSE),"")</f>
        <v/>
      </c>
    </row>
    <row r="3685" spans="1:11">
      <c r="A3685" s="161" t="str">
        <f>IF(Personal_Development!C3579="","",Personal_Development!C3579)</f>
        <v/>
      </c>
      <c r="B3685" t="str">
        <f>IF(Personal_Development!D3579="","",Personal_Development!D3579)</f>
        <v/>
      </c>
      <c r="C3685" t="str">
        <f>IF(Personal_Development!E3579="","",Personal_Development!E3579)</f>
        <v/>
      </c>
      <c r="D3685" t="str">
        <f>IFERROR(VLOOKUP(B3685,Personal_Development!D:DL,113,FALSE),"")</f>
        <v/>
      </c>
      <c r="E3685" t="str">
        <f>IFERROR(VLOOKUP(B3685,Kaizen!D:X,21,FALSE),"")</f>
        <v/>
      </c>
      <c r="F3685" t="str">
        <f>IFERROR(VLOOKUP(B3685,'Safety Idea'!D:X,21,FALSE),"")</f>
        <v/>
      </c>
      <c r="G3685" t="str">
        <f>IFERROR(VLOOKUP(B3685,'Compulsory Training'!D:Z,23,FALSE),"")</f>
        <v/>
      </c>
      <c r="H3685" t="str">
        <f>IFERROR(VLOOKUP(B3685,Attendance!D:BQ,65,FALSE),"")</f>
        <v/>
      </c>
      <c r="I3685" t="str">
        <f>IFERROR(VLOOKUP(B3685,Misconduct!D:M,8,FALSE),"")</f>
        <v/>
      </c>
      <c r="J3685" t="str">
        <f>IFERROR(VLOOKUP(B3685,Misconduct!D:M,9,FALSE),"")</f>
        <v/>
      </c>
      <c r="K3685" t="str">
        <f>IFERROR(VLOOKUP(B3685,Misconduct!D:M,10,FALSE),"")</f>
        <v/>
      </c>
    </row>
    <row r="3686" spans="1:11">
      <c r="A3686" s="161" t="str">
        <f>IF(Personal_Development!C3580="","",Personal_Development!C3580)</f>
        <v/>
      </c>
      <c r="B3686" t="str">
        <f>IF(Personal_Development!D3580="","",Personal_Development!D3580)</f>
        <v/>
      </c>
      <c r="C3686" t="str">
        <f>IF(Personal_Development!E3580="","",Personal_Development!E3580)</f>
        <v/>
      </c>
      <c r="D3686" t="str">
        <f>IFERROR(VLOOKUP(B3686,Personal_Development!D:DL,113,FALSE),"")</f>
        <v/>
      </c>
      <c r="E3686" t="str">
        <f>IFERROR(VLOOKUP(B3686,Kaizen!D:X,21,FALSE),"")</f>
        <v/>
      </c>
      <c r="F3686" t="str">
        <f>IFERROR(VLOOKUP(B3686,'Safety Idea'!D:X,21,FALSE),"")</f>
        <v/>
      </c>
      <c r="G3686" t="str">
        <f>IFERROR(VLOOKUP(B3686,'Compulsory Training'!D:Z,23,FALSE),"")</f>
        <v/>
      </c>
      <c r="H3686" t="str">
        <f>IFERROR(VLOOKUP(B3686,Attendance!D:BQ,65,FALSE),"")</f>
        <v/>
      </c>
      <c r="I3686" t="str">
        <f>IFERROR(VLOOKUP(B3686,Misconduct!D:M,8,FALSE),"")</f>
        <v/>
      </c>
      <c r="J3686" t="str">
        <f>IFERROR(VLOOKUP(B3686,Misconduct!D:M,9,FALSE),"")</f>
        <v/>
      </c>
      <c r="K3686" t="str">
        <f>IFERROR(VLOOKUP(B3686,Misconduct!D:M,10,FALSE),"")</f>
        <v/>
      </c>
    </row>
    <row r="3687" spans="1:11">
      <c r="A3687" s="161" t="str">
        <f>IF(Personal_Development!C3581="","",Personal_Development!C3581)</f>
        <v/>
      </c>
      <c r="B3687" t="str">
        <f>IF(Personal_Development!D3581="","",Personal_Development!D3581)</f>
        <v/>
      </c>
      <c r="C3687" t="str">
        <f>IF(Personal_Development!E3581="","",Personal_Development!E3581)</f>
        <v/>
      </c>
      <c r="D3687" t="str">
        <f>IFERROR(VLOOKUP(B3687,Personal_Development!D:DL,113,FALSE),"")</f>
        <v/>
      </c>
      <c r="E3687" t="str">
        <f>IFERROR(VLOOKUP(B3687,Kaizen!D:X,21,FALSE),"")</f>
        <v/>
      </c>
      <c r="F3687" t="str">
        <f>IFERROR(VLOOKUP(B3687,'Safety Idea'!D:X,21,FALSE),"")</f>
        <v/>
      </c>
      <c r="G3687" t="str">
        <f>IFERROR(VLOOKUP(B3687,'Compulsory Training'!D:Z,23,FALSE),"")</f>
        <v/>
      </c>
      <c r="H3687" t="str">
        <f>IFERROR(VLOOKUP(B3687,Attendance!D:BQ,65,FALSE),"")</f>
        <v/>
      </c>
      <c r="I3687" t="str">
        <f>IFERROR(VLOOKUP(B3687,Misconduct!D:M,8,FALSE),"")</f>
        <v/>
      </c>
      <c r="J3687" t="str">
        <f>IFERROR(VLOOKUP(B3687,Misconduct!D:M,9,FALSE),"")</f>
        <v/>
      </c>
      <c r="K3687" t="str">
        <f>IFERROR(VLOOKUP(B3687,Misconduct!D:M,10,FALSE),"")</f>
        <v/>
      </c>
    </row>
    <row r="3688" spans="1:11">
      <c r="A3688" s="161" t="str">
        <f>IF(Personal_Development!C3582="","",Personal_Development!C3582)</f>
        <v/>
      </c>
      <c r="B3688" t="str">
        <f>IF(Personal_Development!D3582="","",Personal_Development!D3582)</f>
        <v/>
      </c>
      <c r="C3688" t="str">
        <f>IF(Personal_Development!E3582="","",Personal_Development!E3582)</f>
        <v/>
      </c>
      <c r="D3688" t="str">
        <f>IFERROR(VLOOKUP(B3688,Personal_Development!D:DL,113,FALSE),"")</f>
        <v/>
      </c>
      <c r="E3688" t="str">
        <f>IFERROR(VLOOKUP(B3688,Kaizen!D:X,21,FALSE),"")</f>
        <v/>
      </c>
      <c r="F3688" t="str">
        <f>IFERROR(VLOOKUP(B3688,'Safety Idea'!D:X,21,FALSE),"")</f>
        <v/>
      </c>
      <c r="G3688" t="str">
        <f>IFERROR(VLOOKUP(B3688,'Compulsory Training'!D:Z,23,FALSE),"")</f>
        <v/>
      </c>
      <c r="H3688" t="str">
        <f>IFERROR(VLOOKUP(B3688,Attendance!D:BQ,65,FALSE),"")</f>
        <v/>
      </c>
      <c r="I3688" t="str">
        <f>IFERROR(VLOOKUP(B3688,Misconduct!D:M,8,FALSE),"")</f>
        <v/>
      </c>
      <c r="J3688" t="str">
        <f>IFERROR(VLOOKUP(B3688,Misconduct!D:M,9,FALSE),"")</f>
        <v/>
      </c>
      <c r="K3688" t="str">
        <f>IFERROR(VLOOKUP(B3688,Misconduct!D:M,10,FALSE),"")</f>
        <v/>
      </c>
    </row>
    <row r="3689" spans="1:11">
      <c r="A3689" s="161" t="str">
        <f>IF(Personal_Development!C3583="","",Personal_Development!C3583)</f>
        <v/>
      </c>
      <c r="B3689" t="str">
        <f>IF(Personal_Development!D3583="","",Personal_Development!D3583)</f>
        <v/>
      </c>
      <c r="C3689" t="str">
        <f>IF(Personal_Development!E3583="","",Personal_Development!E3583)</f>
        <v/>
      </c>
      <c r="D3689" t="str">
        <f>IFERROR(VLOOKUP(B3689,Personal_Development!D:DL,113,FALSE),"")</f>
        <v/>
      </c>
      <c r="E3689" t="str">
        <f>IFERROR(VLOOKUP(B3689,Kaizen!D:X,21,FALSE),"")</f>
        <v/>
      </c>
      <c r="F3689" t="str">
        <f>IFERROR(VLOOKUP(B3689,'Safety Idea'!D:X,21,FALSE),"")</f>
        <v/>
      </c>
      <c r="G3689" t="str">
        <f>IFERROR(VLOOKUP(B3689,'Compulsory Training'!D:Z,23,FALSE),"")</f>
        <v/>
      </c>
      <c r="H3689" t="str">
        <f>IFERROR(VLOOKUP(B3689,Attendance!D:BQ,65,FALSE),"")</f>
        <v/>
      </c>
      <c r="I3689" t="str">
        <f>IFERROR(VLOOKUP(B3689,Misconduct!D:M,8,FALSE),"")</f>
        <v/>
      </c>
      <c r="J3689" t="str">
        <f>IFERROR(VLOOKUP(B3689,Misconduct!D:M,9,FALSE),"")</f>
        <v/>
      </c>
      <c r="K3689" t="str">
        <f>IFERROR(VLOOKUP(B3689,Misconduct!D:M,10,FALSE),"")</f>
        <v/>
      </c>
    </row>
    <row r="3690" spans="1:11">
      <c r="A3690" s="161" t="str">
        <f>IF(Personal_Development!C3584="","",Personal_Development!C3584)</f>
        <v/>
      </c>
      <c r="B3690" t="str">
        <f>IF(Personal_Development!D3584="","",Personal_Development!D3584)</f>
        <v/>
      </c>
      <c r="C3690" t="str">
        <f>IF(Personal_Development!E3584="","",Personal_Development!E3584)</f>
        <v/>
      </c>
      <c r="D3690" t="str">
        <f>IFERROR(VLOOKUP(B3690,Personal_Development!D:DL,113,FALSE),"")</f>
        <v/>
      </c>
      <c r="E3690" t="str">
        <f>IFERROR(VLOOKUP(B3690,Kaizen!D:X,21,FALSE),"")</f>
        <v/>
      </c>
      <c r="F3690" t="str">
        <f>IFERROR(VLOOKUP(B3690,'Safety Idea'!D:X,21,FALSE),"")</f>
        <v/>
      </c>
      <c r="G3690" t="str">
        <f>IFERROR(VLOOKUP(B3690,'Compulsory Training'!D:Z,23,FALSE),"")</f>
        <v/>
      </c>
      <c r="H3690" t="str">
        <f>IFERROR(VLOOKUP(B3690,Attendance!D:BQ,65,FALSE),"")</f>
        <v/>
      </c>
      <c r="I3690" t="str">
        <f>IFERROR(VLOOKUP(B3690,Misconduct!D:M,8,FALSE),"")</f>
        <v/>
      </c>
      <c r="J3690" t="str">
        <f>IFERROR(VLOOKUP(B3690,Misconduct!D:M,9,FALSE),"")</f>
        <v/>
      </c>
      <c r="K3690" t="str">
        <f>IFERROR(VLOOKUP(B3690,Misconduct!D:M,10,FALSE),"")</f>
        <v/>
      </c>
    </row>
    <row r="3691" spans="1:11">
      <c r="A3691" s="161" t="str">
        <f>IF(Personal_Development!C3585="","",Personal_Development!C3585)</f>
        <v/>
      </c>
      <c r="B3691" t="str">
        <f>IF(Personal_Development!D3585="","",Personal_Development!D3585)</f>
        <v/>
      </c>
      <c r="C3691" t="str">
        <f>IF(Personal_Development!E3585="","",Personal_Development!E3585)</f>
        <v/>
      </c>
      <c r="D3691" t="str">
        <f>IFERROR(VLOOKUP(B3691,Personal_Development!D:DL,113,FALSE),"")</f>
        <v/>
      </c>
      <c r="E3691" t="str">
        <f>IFERROR(VLOOKUP(B3691,Kaizen!D:X,21,FALSE),"")</f>
        <v/>
      </c>
      <c r="F3691" t="str">
        <f>IFERROR(VLOOKUP(B3691,'Safety Idea'!D:X,21,FALSE),"")</f>
        <v/>
      </c>
      <c r="G3691" t="str">
        <f>IFERROR(VLOOKUP(B3691,'Compulsory Training'!D:Z,23,FALSE),"")</f>
        <v/>
      </c>
      <c r="H3691" t="str">
        <f>IFERROR(VLOOKUP(B3691,Attendance!D:BQ,65,FALSE),"")</f>
        <v/>
      </c>
      <c r="I3691" t="str">
        <f>IFERROR(VLOOKUP(B3691,Misconduct!D:M,8,FALSE),"")</f>
        <v/>
      </c>
      <c r="J3691" t="str">
        <f>IFERROR(VLOOKUP(B3691,Misconduct!D:M,9,FALSE),"")</f>
        <v/>
      </c>
      <c r="K3691" t="str">
        <f>IFERROR(VLOOKUP(B3691,Misconduct!D:M,10,FALSE),"")</f>
        <v/>
      </c>
    </row>
    <row r="3692" spans="1:11">
      <c r="A3692" s="161" t="str">
        <f>IF(Personal_Development!C3586="","",Personal_Development!C3586)</f>
        <v/>
      </c>
      <c r="B3692" t="str">
        <f>IF(Personal_Development!D3586="","",Personal_Development!D3586)</f>
        <v/>
      </c>
      <c r="C3692" t="str">
        <f>IF(Personal_Development!E3586="","",Personal_Development!E3586)</f>
        <v/>
      </c>
      <c r="D3692" t="str">
        <f>IFERROR(VLOOKUP(B3692,Personal_Development!D:DL,113,FALSE),"")</f>
        <v/>
      </c>
      <c r="E3692" t="str">
        <f>IFERROR(VLOOKUP(B3692,Kaizen!D:X,21,FALSE),"")</f>
        <v/>
      </c>
      <c r="F3692" t="str">
        <f>IFERROR(VLOOKUP(B3692,'Safety Idea'!D:X,21,FALSE),"")</f>
        <v/>
      </c>
      <c r="G3692" t="str">
        <f>IFERROR(VLOOKUP(B3692,'Compulsory Training'!D:Z,23,FALSE),"")</f>
        <v/>
      </c>
      <c r="H3692" t="str">
        <f>IFERROR(VLOOKUP(B3692,Attendance!D:BQ,65,FALSE),"")</f>
        <v/>
      </c>
      <c r="I3692" t="str">
        <f>IFERROR(VLOOKUP(B3692,Misconduct!D:M,8,FALSE),"")</f>
        <v/>
      </c>
      <c r="J3692" t="str">
        <f>IFERROR(VLOOKUP(B3692,Misconduct!D:M,9,FALSE),"")</f>
        <v/>
      </c>
      <c r="K3692" t="str">
        <f>IFERROR(VLOOKUP(B3692,Misconduct!D:M,10,FALSE),"")</f>
        <v/>
      </c>
    </row>
    <row r="3693" spans="1:11">
      <c r="A3693" s="161" t="str">
        <f>IF(Personal_Development!C3587="","",Personal_Development!C3587)</f>
        <v/>
      </c>
      <c r="B3693" t="str">
        <f>IF(Personal_Development!D3587="","",Personal_Development!D3587)</f>
        <v/>
      </c>
      <c r="C3693" t="str">
        <f>IF(Personal_Development!E3587="","",Personal_Development!E3587)</f>
        <v/>
      </c>
      <c r="D3693" t="str">
        <f>IFERROR(VLOOKUP(B3693,Personal_Development!D:DL,113,FALSE),"")</f>
        <v/>
      </c>
      <c r="E3693" t="str">
        <f>IFERROR(VLOOKUP(B3693,Kaizen!D:X,21,FALSE),"")</f>
        <v/>
      </c>
      <c r="F3693" t="str">
        <f>IFERROR(VLOOKUP(B3693,'Safety Idea'!D:X,21,FALSE),"")</f>
        <v/>
      </c>
      <c r="G3693" t="str">
        <f>IFERROR(VLOOKUP(B3693,'Compulsory Training'!D:Z,23,FALSE),"")</f>
        <v/>
      </c>
      <c r="H3693" t="str">
        <f>IFERROR(VLOOKUP(B3693,Attendance!D:BQ,65,FALSE),"")</f>
        <v/>
      </c>
      <c r="I3693" t="str">
        <f>IFERROR(VLOOKUP(B3693,Misconduct!D:M,8,FALSE),"")</f>
        <v/>
      </c>
      <c r="J3693" t="str">
        <f>IFERROR(VLOOKUP(B3693,Misconduct!D:M,9,FALSE),"")</f>
        <v/>
      </c>
      <c r="K3693" t="str">
        <f>IFERROR(VLOOKUP(B3693,Misconduct!D:M,10,FALSE),"")</f>
        <v/>
      </c>
    </row>
    <row r="3694" spans="1:11">
      <c r="A3694" s="161" t="str">
        <f>IF(Personal_Development!C3588="","",Personal_Development!C3588)</f>
        <v/>
      </c>
      <c r="B3694" t="str">
        <f>IF(Personal_Development!D3588="","",Personal_Development!D3588)</f>
        <v/>
      </c>
      <c r="C3694" t="str">
        <f>IF(Personal_Development!E3588="","",Personal_Development!E3588)</f>
        <v/>
      </c>
      <c r="D3694" t="str">
        <f>IFERROR(VLOOKUP(B3694,Personal_Development!D:DL,113,FALSE),"")</f>
        <v/>
      </c>
      <c r="E3694" t="str">
        <f>IFERROR(VLOOKUP(B3694,Kaizen!D:X,21,FALSE),"")</f>
        <v/>
      </c>
      <c r="F3694" t="str">
        <f>IFERROR(VLOOKUP(B3694,'Safety Idea'!D:X,21,FALSE),"")</f>
        <v/>
      </c>
      <c r="G3694" t="str">
        <f>IFERROR(VLOOKUP(B3694,'Compulsory Training'!D:Z,23,FALSE),"")</f>
        <v/>
      </c>
      <c r="H3694" t="str">
        <f>IFERROR(VLOOKUP(B3694,Attendance!D:BQ,65,FALSE),"")</f>
        <v/>
      </c>
      <c r="I3694" t="str">
        <f>IFERROR(VLOOKUP(B3694,Misconduct!D:M,8,FALSE),"")</f>
        <v/>
      </c>
      <c r="J3694" t="str">
        <f>IFERROR(VLOOKUP(B3694,Misconduct!D:M,9,FALSE),"")</f>
        <v/>
      </c>
      <c r="K3694" t="str">
        <f>IFERROR(VLOOKUP(B3694,Misconduct!D:M,10,FALSE),"")</f>
        <v/>
      </c>
    </row>
    <row r="3695" spans="1:11">
      <c r="A3695" s="161" t="str">
        <f>IF(Personal_Development!C3589="","",Personal_Development!C3589)</f>
        <v/>
      </c>
      <c r="B3695" t="str">
        <f>IF(Personal_Development!D3589="","",Personal_Development!D3589)</f>
        <v/>
      </c>
      <c r="C3695" t="str">
        <f>IF(Personal_Development!E3589="","",Personal_Development!E3589)</f>
        <v/>
      </c>
      <c r="D3695" t="str">
        <f>IFERROR(VLOOKUP(B3695,Personal_Development!D:DL,113,FALSE),"")</f>
        <v/>
      </c>
      <c r="E3695" t="str">
        <f>IFERROR(VLOOKUP(B3695,Kaizen!D:X,21,FALSE),"")</f>
        <v/>
      </c>
      <c r="F3695" t="str">
        <f>IFERROR(VLOOKUP(B3695,'Safety Idea'!D:X,21,FALSE),"")</f>
        <v/>
      </c>
      <c r="G3695" t="str">
        <f>IFERROR(VLOOKUP(B3695,'Compulsory Training'!D:Z,23,FALSE),"")</f>
        <v/>
      </c>
      <c r="H3695" t="str">
        <f>IFERROR(VLOOKUP(B3695,Attendance!D:BQ,65,FALSE),"")</f>
        <v/>
      </c>
      <c r="I3695" t="str">
        <f>IFERROR(VLOOKUP(B3695,Misconduct!D:M,8,FALSE),"")</f>
        <v/>
      </c>
      <c r="J3695" t="str">
        <f>IFERROR(VLOOKUP(B3695,Misconduct!D:M,9,FALSE),"")</f>
        <v/>
      </c>
      <c r="K3695" t="str">
        <f>IFERROR(VLOOKUP(B3695,Misconduct!D:M,10,FALSE),"")</f>
        <v/>
      </c>
    </row>
    <row r="3696" spans="1:11">
      <c r="A3696" s="161" t="str">
        <f>IF(Personal_Development!C3590="","",Personal_Development!C3590)</f>
        <v/>
      </c>
      <c r="B3696" t="str">
        <f>IF(Personal_Development!D3590="","",Personal_Development!D3590)</f>
        <v/>
      </c>
      <c r="C3696" t="str">
        <f>IF(Personal_Development!E3590="","",Personal_Development!E3590)</f>
        <v/>
      </c>
      <c r="D3696" t="str">
        <f>IFERROR(VLOOKUP(B3696,Personal_Development!D:DL,113,FALSE),"")</f>
        <v/>
      </c>
      <c r="E3696" t="str">
        <f>IFERROR(VLOOKUP(B3696,Kaizen!D:X,21,FALSE),"")</f>
        <v/>
      </c>
      <c r="F3696" t="str">
        <f>IFERROR(VLOOKUP(B3696,'Safety Idea'!D:X,21,FALSE),"")</f>
        <v/>
      </c>
      <c r="G3696" t="str">
        <f>IFERROR(VLOOKUP(B3696,'Compulsory Training'!D:Z,23,FALSE),"")</f>
        <v/>
      </c>
      <c r="H3696" t="str">
        <f>IFERROR(VLOOKUP(B3696,Attendance!D:BQ,65,FALSE),"")</f>
        <v/>
      </c>
      <c r="I3696" t="str">
        <f>IFERROR(VLOOKUP(B3696,Misconduct!D:M,8,FALSE),"")</f>
        <v/>
      </c>
      <c r="J3696" t="str">
        <f>IFERROR(VLOOKUP(B3696,Misconduct!D:M,9,FALSE),"")</f>
        <v/>
      </c>
      <c r="K3696" t="str">
        <f>IFERROR(VLOOKUP(B3696,Misconduct!D:M,10,FALSE),"")</f>
        <v/>
      </c>
    </row>
    <row r="3697" spans="1:11">
      <c r="A3697" s="161" t="str">
        <f>IF(Personal_Development!C3591="","",Personal_Development!C3591)</f>
        <v/>
      </c>
      <c r="B3697" t="str">
        <f>IF(Personal_Development!D3591="","",Personal_Development!D3591)</f>
        <v/>
      </c>
      <c r="C3697" t="str">
        <f>IF(Personal_Development!E3591="","",Personal_Development!E3591)</f>
        <v/>
      </c>
      <c r="D3697" t="str">
        <f>IFERROR(VLOOKUP(B3697,Personal_Development!D:DL,113,FALSE),"")</f>
        <v/>
      </c>
      <c r="E3697" t="str">
        <f>IFERROR(VLOOKUP(B3697,Kaizen!D:X,21,FALSE),"")</f>
        <v/>
      </c>
      <c r="F3697" t="str">
        <f>IFERROR(VLOOKUP(B3697,'Safety Idea'!D:X,21,FALSE),"")</f>
        <v/>
      </c>
      <c r="G3697" t="str">
        <f>IFERROR(VLOOKUP(B3697,'Compulsory Training'!D:Z,23,FALSE),"")</f>
        <v/>
      </c>
      <c r="H3697" t="str">
        <f>IFERROR(VLOOKUP(B3697,Attendance!D:BQ,65,FALSE),"")</f>
        <v/>
      </c>
      <c r="I3697" t="str">
        <f>IFERROR(VLOOKUP(B3697,Misconduct!D:M,8,FALSE),"")</f>
        <v/>
      </c>
      <c r="J3697" t="str">
        <f>IFERROR(VLOOKUP(B3697,Misconduct!D:M,9,FALSE),"")</f>
        <v/>
      </c>
      <c r="K3697" t="str">
        <f>IFERROR(VLOOKUP(B3697,Misconduct!D:M,10,FALSE),"")</f>
        <v/>
      </c>
    </row>
    <row r="3698" spans="1:11">
      <c r="A3698" s="161" t="str">
        <f>IF(Personal_Development!C3592="","",Personal_Development!C3592)</f>
        <v/>
      </c>
      <c r="B3698" t="str">
        <f>IF(Personal_Development!D3592="","",Personal_Development!D3592)</f>
        <v/>
      </c>
      <c r="C3698" t="str">
        <f>IF(Personal_Development!E3592="","",Personal_Development!E3592)</f>
        <v/>
      </c>
      <c r="D3698" t="str">
        <f>IFERROR(VLOOKUP(B3698,Personal_Development!D:DL,113,FALSE),"")</f>
        <v/>
      </c>
      <c r="E3698" t="str">
        <f>IFERROR(VLOOKUP(B3698,Kaizen!D:X,21,FALSE),"")</f>
        <v/>
      </c>
      <c r="F3698" t="str">
        <f>IFERROR(VLOOKUP(B3698,'Safety Idea'!D:X,21,FALSE),"")</f>
        <v/>
      </c>
      <c r="G3698" t="str">
        <f>IFERROR(VLOOKUP(B3698,'Compulsory Training'!D:Z,23,FALSE),"")</f>
        <v/>
      </c>
      <c r="H3698" t="str">
        <f>IFERROR(VLOOKUP(B3698,Attendance!D:BQ,65,FALSE),"")</f>
        <v/>
      </c>
      <c r="I3698" t="str">
        <f>IFERROR(VLOOKUP(B3698,Misconduct!D:M,8,FALSE),"")</f>
        <v/>
      </c>
      <c r="J3698" t="str">
        <f>IFERROR(VLOOKUP(B3698,Misconduct!D:M,9,FALSE),"")</f>
        <v/>
      </c>
      <c r="K3698" t="str">
        <f>IFERROR(VLOOKUP(B3698,Misconduct!D:M,10,FALSE),"")</f>
        <v/>
      </c>
    </row>
    <row r="3699" spans="1:11">
      <c r="A3699" s="161" t="str">
        <f>IF(Personal_Development!C3593="","",Personal_Development!C3593)</f>
        <v/>
      </c>
      <c r="B3699" t="str">
        <f>IF(Personal_Development!D3593="","",Personal_Development!D3593)</f>
        <v/>
      </c>
      <c r="C3699" t="str">
        <f>IF(Personal_Development!E3593="","",Personal_Development!E3593)</f>
        <v/>
      </c>
      <c r="D3699" t="str">
        <f>IFERROR(VLOOKUP(B3699,Personal_Development!D:DL,113,FALSE),"")</f>
        <v/>
      </c>
      <c r="E3699" t="str">
        <f>IFERROR(VLOOKUP(B3699,Kaizen!D:X,21,FALSE),"")</f>
        <v/>
      </c>
      <c r="F3699" t="str">
        <f>IFERROR(VLOOKUP(B3699,'Safety Idea'!D:X,21,FALSE),"")</f>
        <v/>
      </c>
      <c r="G3699" t="str">
        <f>IFERROR(VLOOKUP(B3699,'Compulsory Training'!D:Z,23,FALSE),"")</f>
        <v/>
      </c>
      <c r="H3699" t="str">
        <f>IFERROR(VLOOKUP(B3699,Attendance!D:BQ,65,FALSE),"")</f>
        <v/>
      </c>
      <c r="I3699" t="str">
        <f>IFERROR(VLOOKUP(B3699,Misconduct!D:M,8,FALSE),"")</f>
        <v/>
      </c>
      <c r="J3699" t="str">
        <f>IFERROR(VLOOKUP(B3699,Misconduct!D:M,9,FALSE),"")</f>
        <v/>
      </c>
      <c r="K3699" t="str">
        <f>IFERROR(VLOOKUP(B3699,Misconduct!D:M,10,FALSE),"")</f>
        <v/>
      </c>
    </row>
    <row r="3700" spans="1:11">
      <c r="A3700" s="161" t="str">
        <f>IF(Personal_Development!C3594="","",Personal_Development!C3594)</f>
        <v/>
      </c>
      <c r="B3700" t="str">
        <f>IF(Personal_Development!D3594="","",Personal_Development!D3594)</f>
        <v/>
      </c>
      <c r="C3700" t="str">
        <f>IF(Personal_Development!E3594="","",Personal_Development!E3594)</f>
        <v/>
      </c>
      <c r="D3700" t="str">
        <f>IFERROR(VLOOKUP(B3700,Personal_Development!D:DL,113,FALSE),"")</f>
        <v/>
      </c>
      <c r="E3700" t="str">
        <f>IFERROR(VLOOKUP(B3700,Kaizen!D:X,21,FALSE),"")</f>
        <v/>
      </c>
      <c r="F3700" t="str">
        <f>IFERROR(VLOOKUP(B3700,'Safety Idea'!D:X,21,FALSE),"")</f>
        <v/>
      </c>
      <c r="G3700" t="str">
        <f>IFERROR(VLOOKUP(B3700,'Compulsory Training'!D:Z,23,FALSE),"")</f>
        <v/>
      </c>
      <c r="H3700" t="str">
        <f>IFERROR(VLOOKUP(B3700,Attendance!D:BQ,65,FALSE),"")</f>
        <v/>
      </c>
      <c r="I3700" t="str">
        <f>IFERROR(VLOOKUP(B3700,Misconduct!D:M,8,FALSE),"")</f>
        <v/>
      </c>
      <c r="J3700" t="str">
        <f>IFERROR(VLOOKUP(B3700,Misconduct!D:M,9,FALSE),"")</f>
        <v/>
      </c>
      <c r="K3700" t="str">
        <f>IFERROR(VLOOKUP(B3700,Misconduct!D:M,10,FALSE),"")</f>
        <v/>
      </c>
    </row>
    <row r="3701" spans="1:11">
      <c r="A3701" s="161" t="str">
        <f>IF(Personal_Development!C3595="","",Personal_Development!C3595)</f>
        <v/>
      </c>
      <c r="B3701" t="str">
        <f>IF(Personal_Development!D3595="","",Personal_Development!D3595)</f>
        <v/>
      </c>
      <c r="C3701" t="str">
        <f>IF(Personal_Development!E3595="","",Personal_Development!E3595)</f>
        <v/>
      </c>
      <c r="D3701" t="str">
        <f>IFERROR(VLOOKUP(B3701,Personal_Development!D:DL,113,FALSE),"")</f>
        <v/>
      </c>
      <c r="E3701" t="str">
        <f>IFERROR(VLOOKUP(B3701,Kaizen!D:X,21,FALSE),"")</f>
        <v/>
      </c>
      <c r="F3701" t="str">
        <f>IFERROR(VLOOKUP(B3701,'Safety Idea'!D:X,21,FALSE),"")</f>
        <v/>
      </c>
      <c r="G3701" t="str">
        <f>IFERROR(VLOOKUP(B3701,'Compulsory Training'!D:Z,23,FALSE),"")</f>
        <v/>
      </c>
      <c r="H3701" t="str">
        <f>IFERROR(VLOOKUP(B3701,Attendance!D:BQ,65,FALSE),"")</f>
        <v/>
      </c>
      <c r="I3701" t="str">
        <f>IFERROR(VLOOKUP(B3701,Misconduct!D:M,8,FALSE),"")</f>
        <v/>
      </c>
      <c r="J3701" t="str">
        <f>IFERROR(VLOOKUP(B3701,Misconduct!D:M,9,FALSE),"")</f>
        <v/>
      </c>
      <c r="K3701" t="str">
        <f>IFERROR(VLOOKUP(B3701,Misconduct!D:M,10,FALSE),"")</f>
        <v/>
      </c>
    </row>
    <row r="3702" spans="1:11">
      <c r="A3702" s="161" t="str">
        <f>IF(Personal_Development!C3596="","",Personal_Development!C3596)</f>
        <v/>
      </c>
      <c r="B3702" t="str">
        <f>IF(Personal_Development!D3596="","",Personal_Development!D3596)</f>
        <v/>
      </c>
      <c r="C3702" t="str">
        <f>IF(Personal_Development!E3596="","",Personal_Development!E3596)</f>
        <v/>
      </c>
      <c r="D3702" t="str">
        <f>IFERROR(VLOOKUP(B3702,Personal_Development!D:DL,113,FALSE),"")</f>
        <v/>
      </c>
      <c r="E3702" t="str">
        <f>IFERROR(VLOOKUP(B3702,Kaizen!D:X,21,FALSE),"")</f>
        <v/>
      </c>
      <c r="F3702" t="str">
        <f>IFERROR(VLOOKUP(B3702,'Safety Idea'!D:X,21,FALSE),"")</f>
        <v/>
      </c>
      <c r="G3702" t="str">
        <f>IFERROR(VLOOKUP(B3702,'Compulsory Training'!D:Z,23,FALSE),"")</f>
        <v/>
      </c>
      <c r="H3702" t="str">
        <f>IFERROR(VLOOKUP(B3702,Attendance!D:BQ,65,FALSE),"")</f>
        <v/>
      </c>
      <c r="I3702" t="str">
        <f>IFERROR(VLOOKUP(B3702,Misconduct!D:M,8,FALSE),"")</f>
        <v/>
      </c>
      <c r="J3702" t="str">
        <f>IFERROR(VLOOKUP(B3702,Misconduct!D:M,9,FALSE),"")</f>
        <v/>
      </c>
      <c r="K3702" t="str">
        <f>IFERROR(VLOOKUP(B3702,Misconduct!D:M,10,FALSE),"")</f>
        <v/>
      </c>
    </row>
    <row r="3703" spans="1:11">
      <c r="A3703" s="161" t="str">
        <f>IF(Personal_Development!C3597="","",Personal_Development!C3597)</f>
        <v/>
      </c>
      <c r="B3703" t="str">
        <f>IF(Personal_Development!D3597="","",Personal_Development!D3597)</f>
        <v/>
      </c>
      <c r="C3703" t="str">
        <f>IF(Personal_Development!E3597="","",Personal_Development!E3597)</f>
        <v/>
      </c>
      <c r="D3703" t="str">
        <f>IFERROR(VLOOKUP(B3703,Personal_Development!D:DL,113,FALSE),"")</f>
        <v/>
      </c>
      <c r="E3703" t="str">
        <f>IFERROR(VLOOKUP(B3703,Kaizen!D:X,21,FALSE),"")</f>
        <v/>
      </c>
      <c r="F3703" t="str">
        <f>IFERROR(VLOOKUP(B3703,'Safety Idea'!D:X,21,FALSE),"")</f>
        <v/>
      </c>
      <c r="G3703" t="str">
        <f>IFERROR(VLOOKUP(B3703,'Compulsory Training'!D:Z,23,FALSE),"")</f>
        <v/>
      </c>
      <c r="H3703" t="str">
        <f>IFERROR(VLOOKUP(B3703,Attendance!D:BQ,65,FALSE),"")</f>
        <v/>
      </c>
      <c r="I3703" t="str">
        <f>IFERROR(VLOOKUP(B3703,Misconduct!D:M,8,FALSE),"")</f>
        <v/>
      </c>
      <c r="J3703" t="str">
        <f>IFERROR(VLOOKUP(B3703,Misconduct!D:M,9,FALSE),"")</f>
        <v/>
      </c>
      <c r="K3703" t="str">
        <f>IFERROR(VLOOKUP(B3703,Misconduct!D:M,10,FALSE),"")</f>
        <v/>
      </c>
    </row>
    <row r="3704" spans="1:11">
      <c r="A3704" s="161" t="str">
        <f>IF(Personal_Development!C3598="","",Personal_Development!C3598)</f>
        <v/>
      </c>
      <c r="B3704" t="str">
        <f>IF(Personal_Development!D3598="","",Personal_Development!D3598)</f>
        <v/>
      </c>
      <c r="C3704" t="str">
        <f>IF(Personal_Development!E3598="","",Personal_Development!E3598)</f>
        <v/>
      </c>
      <c r="D3704" t="str">
        <f>IFERROR(VLOOKUP(B3704,Personal_Development!D:DL,113,FALSE),"")</f>
        <v/>
      </c>
      <c r="E3704" t="str">
        <f>IFERROR(VLOOKUP(B3704,Kaizen!D:X,21,FALSE),"")</f>
        <v/>
      </c>
      <c r="F3704" t="str">
        <f>IFERROR(VLOOKUP(B3704,'Safety Idea'!D:X,21,FALSE),"")</f>
        <v/>
      </c>
      <c r="G3704" t="str">
        <f>IFERROR(VLOOKUP(B3704,'Compulsory Training'!D:Z,23,FALSE),"")</f>
        <v/>
      </c>
      <c r="H3704" t="str">
        <f>IFERROR(VLOOKUP(B3704,Attendance!D:BQ,65,FALSE),"")</f>
        <v/>
      </c>
      <c r="I3704" t="str">
        <f>IFERROR(VLOOKUP(B3704,Misconduct!D:M,8,FALSE),"")</f>
        <v/>
      </c>
      <c r="J3704" t="str">
        <f>IFERROR(VLOOKUP(B3704,Misconduct!D:M,9,FALSE),"")</f>
        <v/>
      </c>
      <c r="K3704" t="str">
        <f>IFERROR(VLOOKUP(B3704,Misconduct!D:M,10,FALSE),"")</f>
        <v/>
      </c>
    </row>
    <row r="3705" spans="1:11">
      <c r="A3705" s="161" t="str">
        <f>IF(Personal_Development!C3599="","",Personal_Development!C3599)</f>
        <v/>
      </c>
      <c r="B3705" t="str">
        <f>IF(Personal_Development!D3599="","",Personal_Development!D3599)</f>
        <v/>
      </c>
      <c r="C3705" t="str">
        <f>IF(Personal_Development!E3599="","",Personal_Development!E3599)</f>
        <v/>
      </c>
      <c r="D3705" t="str">
        <f>IFERROR(VLOOKUP(B3705,Personal_Development!D:DL,113,FALSE),"")</f>
        <v/>
      </c>
      <c r="E3705" t="str">
        <f>IFERROR(VLOOKUP(B3705,Kaizen!D:X,21,FALSE),"")</f>
        <v/>
      </c>
      <c r="F3705" t="str">
        <f>IFERROR(VLOOKUP(B3705,'Safety Idea'!D:X,21,FALSE),"")</f>
        <v/>
      </c>
      <c r="G3705" t="str">
        <f>IFERROR(VLOOKUP(B3705,'Compulsory Training'!D:Z,23,FALSE),"")</f>
        <v/>
      </c>
      <c r="H3705" t="str">
        <f>IFERROR(VLOOKUP(B3705,Attendance!D:BQ,65,FALSE),"")</f>
        <v/>
      </c>
      <c r="I3705" t="str">
        <f>IFERROR(VLOOKUP(B3705,Misconduct!D:M,8,FALSE),"")</f>
        <v/>
      </c>
      <c r="J3705" t="str">
        <f>IFERROR(VLOOKUP(B3705,Misconduct!D:M,9,FALSE),"")</f>
        <v/>
      </c>
      <c r="K3705" t="str">
        <f>IFERROR(VLOOKUP(B3705,Misconduct!D:M,10,FALSE),"")</f>
        <v/>
      </c>
    </row>
    <row r="3706" spans="1:11">
      <c r="A3706" s="161" t="str">
        <f>IF(Personal_Development!C3600="","",Personal_Development!C3600)</f>
        <v/>
      </c>
      <c r="B3706" t="str">
        <f>IF(Personal_Development!D3600="","",Personal_Development!D3600)</f>
        <v/>
      </c>
      <c r="C3706" t="str">
        <f>IF(Personal_Development!E3600="","",Personal_Development!E3600)</f>
        <v/>
      </c>
      <c r="D3706" t="str">
        <f>IFERROR(VLOOKUP(B3706,Personal_Development!D:DL,113,FALSE),"")</f>
        <v/>
      </c>
      <c r="E3706" t="str">
        <f>IFERROR(VLOOKUP(B3706,Kaizen!D:X,21,FALSE),"")</f>
        <v/>
      </c>
      <c r="F3706" t="str">
        <f>IFERROR(VLOOKUP(B3706,'Safety Idea'!D:X,21,FALSE),"")</f>
        <v/>
      </c>
      <c r="G3706" t="str">
        <f>IFERROR(VLOOKUP(B3706,'Compulsory Training'!D:Z,23,FALSE),"")</f>
        <v/>
      </c>
      <c r="H3706" t="str">
        <f>IFERROR(VLOOKUP(B3706,Attendance!D:BQ,65,FALSE),"")</f>
        <v/>
      </c>
      <c r="I3706" t="str">
        <f>IFERROR(VLOOKUP(B3706,Misconduct!D:M,8,FALSE),"")</f>
        <v/>
      </c>
      <c r="J3706" t="str">
        <f>IFERROR(VLOOKUP(B3706,Misconduct!D:M,9,FALSE),"")</f>
        <v/>
      </c>
      <c r="K3706" t="str">
        <f>IFERROR(VLOOKUP(B3706,Misconduct!D:M,10,FALSE),"")</f>
        <v/>
      </c>
    </row>
    <row r="3707" spans="1:11">
      <c r="A3707" s="161" t="str">
        <f>IF(Personal_Development!C3601="","",Personal_Development!C3601)</f>
        <v/>
      </c>
      <c r="B3707" t="str">
        <f>IF(Personal_Development!D3601="","",Personal_Development!D3601)</f>
        <v/>
      </c>
      <c r="C3707" t="str">
        <f>IF(Personal_Development!E3601="","",Personal_Development!E3601)</f>
        <v/>
      </c>
      <c r="D3707" t="str">
        <f>IFERROR(VLOOKUP(B3707,Personal_Development!D:DL,113,FALSE),"")</f>
        <v/>
      </c>
      <c r="E3707" t="str">
        <f>IFERROR(VLOOKUP(B3707,Kaizen!D:X,21,FALSE),"")</f>
        <v/>
      </c>
      <c r="F3707" t="str">
        <f>IFERROR(VLOOKUP(B3707,'Safety Idea'!D:X,21,FALSE),"")</f>
        <v/>
      </c>
      <c r="G3707" t="str">
        <f>IFERROR(VLOOKUP(B3707,'Compulsory Training'!D:Z,23,FALSE),"")</f>
        <v/>
      </c>
      <c r="H3707" t="str">
        <f>IFERROR(VLOOKUP(B3707,Attendance!D:BQ,65,FALSE),"")</f>
        <v/>
      </c>
      <c r="I3707" t="str">
        <f>IFERROR(VLOOKUP(B3707,Misconduct!D:M,8,FALSE),"")</f>
        <v/>
      </c>
      <c r="J3707" t="str">
        <f>IFERROR(VLOOKUP(B3707,Misconduct!D:M,9,FALSE),"")</f>
        <v/>
      </c>
      <c r="K3707" t="str">
        <f>IFERROR(VLOOKUP(B3707,Misconduct!D:M,10,FALSE),"")</f>
        <v/>
      </c>
    </row>
    <row r="3708" spans="1:11">
      <c r="A3708" s="161" t="str">
        <f>IF(Personal_Development!C3602="","",Personal_Development!C3602)</f>
        <v/>
      </c>
      <c r="B3708" t="str">
        <f>IF(Personal_Development!D3602="","",Personal_Development!D3602)</f>
        <v/>
      </c>
      <c r="C3708" t="str">
        <f>IF(Personal_Development!E3602="","",Personal_Development!E3602)</f>
        <v/>
      </c>
      <c r="D3708" t="str">
        <f>IFERROR(VLOOKUP(B3708,Personal_Development!D:DL,113,FALSE),"")</f>
        <v/>
      </c>
      <c r="E3708" t="str">
        <f>IFERROR(VLOOKUP(B3708,Kaizen!D:X,21,FALSE),"")</f>
        <v/>
      </c>
      <c r="F3708" t="str">
        <f>IFERROR(VLOOKUP(B3708,'Safety Idea'!D:X,21,FALSE),"")</f>
        <v/>
      </c>
      <c r="G3708" t="str">
        <f>IFERROR(VLOOKUP(B3708,'Compulsory Training'!D:Z,23,FALSE),"")</f>
        <v/>
      </c>
      <c r="H3708" t="str">
        <f>IFERROR(VLOOKUP(B3708,Attendance!D:BQ,65,FALSE),"")</f>
        <v/>
      </c>
      <c r="I3708" t="str">
        <f>IFERROR(VLOOKUP(B3708,Misconduct!D:M,8,FALSE),"")</f>
        <v/>
      </c>
      <c r="J3708" t="str">
        <f>IFERROR(VLOOKUP(B3708,Misconduct!D:M,9,FALSE),"")</f>
        <v/>
      </c>
      <c r="K3708" t="str">
        <f>IFERROR(VLOOKUP(B3708,Misconduct!D:M,10,FALSE),"")</f>
        <v/>
      </c>
    </row>
    <row r="3709" spans="1:11">
      <c r="A3709" s="161" t="str">
        <f>IF(Personal_Development!C3603="","",Personal_Development!C3603)</f>
        <v/>
      </c>
      <c r="B3709" t="str">
        <f>IF(Personal_Development!D3603="","",Personal_Development!D3603)</f>
        <v/>
      </c>
      <c r="C3709" t="str">
        <f>IF(Personal_Development!E3603="","",Personal_Development!E3603)</f>
        <v/>
      </c>
      <c r="D3709" t="str">
        <f>IFERROR(VLOOKUP(B3709,Personal_Development!D:DL,113,FALSE),"")</f>
        <v/>
      </c>
      <c r="E3709" t="str">
        <f>IFERROR(VLOOKUP(B3709,Kaizen!D:X,21,FALSE),"")</f>
        <v/>
      </c>
      <c r="F3709" t="str">
        <f>IFERROR(VLOOKUP(B3709,'Safety Idea'!D:X,21,FALSE),"")</f>
        <v/>
      </c>
      <c r="G3709" t="str">
        <f>IFERROR(VLOOKUP(B3709,'Compulsory Training'!D:Z,23,FALSE),"")</f>
        <v/>
      </c>
      <c r="H3709" t="str">
        <f>IFERROR(VLOOKUP(B3709,Attendance!D:BQ,65,FALSE),"")</f>
        <v/>
      </c>
      <c r="I3709" t="str">
        <f>IFERROR(VLOOKUP(B3709,Misconduct!D:M,8,FALSE),"")</f>
        <v/>
      </c>
      <c r="J3709" t="str">
        <f>IFERROR(VLOOKUP(B3709,Misconduct!D:M,9,FALSE),"")</f>
        <v/>
      </c>
      <c r="K3709" t="str">
        <f>IFERROR(VLOOKUP(B3709,Misconduct!D:M,10,FALSE),"")</f>
        <v/>
      </c>
    </row>
    <row r="3710" spans="1:11">
      <c r="A3710" s="161" t="str">
        <f>IF(Personal_Development!C3604="","",Personal_Development!C3604)</f>
        <v/>
      </c>
      <c r="B3710" t="str">
        <f>IF(Personal_Development!D3604="","",Personal_Development!D3604)</f>
        <v/>
      </c>
      <c r="C3710" t="str">
        <f>IF(Personal_Development!E3604="","",Personal_Development!E3604)</f>
        <v/>
      </c>
      <c r="D3710" t="str">
        <f>IFERROR(VLOOKUP(B3710,Personal_Development!D:DL,113,FALSE),"")</f>
        <v/>
      </c>
      <c r="E3710" t="str">
        <f>IFERROR(VLOOKUP(B3710,Kaizen!D:X,21,FALSE),"")</f>
        <v/>
      </c>
      <c r="F3710" t="str">
        <f>IFERROR(VLOOKUP(B3710,'Safety Idea'!D:X,21,FALSE),"")</f>
        <v/>
      </c>
      <c r="G3710" t="str">
        <f>IFERROR(VLOOKUP(B3710,'Compulsory Training'!D:Z,23,FALSE),"")</f>
        <v/>
      </c>
      <c r="H3710" t="str">
        <f>IFERROR(VLOOKUP(B3710,Attendance!D:BQ,65,FALSE),"")</f>
        <v/>
      </c>
      <c r="I3710" t="str">
        <f>IFERROR(VLOOKUP(B3710,Misconduct!D:M,8,FALSE),"")</f>
        <v/>
      </c>
      <c r="J3710" t="str">
        <f>IFERROR(VLOOKUP(B3710,Misconduct!D:M,9,FALSE),"")</f>
        <v/>
      </c>
      <c r="K3710" t="str">
        <f>IFERROR(VLOOKUP(B3710,Misconduct!D:M,10,FALSE),"")</f>
        <v/>
      </c>
    </row>
    <row r="3711" spans="1:11">
      <c r="A3711" s="161" t="str">
        <f>IF(Personal_Development!C3605="","",Personal_Development!C3605)</f>
        <v/>
      </c>
      <c r="B3711" t="str">
        <f>IF(Personal_Development!D3605="","",Personal_Development!D3605)</f>
        <v/>
      </c>
      <c r="C3711" t="str">
        <f>IF(Personal_Development!E3605="","",Personal_Development!E3605)</f>
        <v/>
      </c>
      <c r="D3711" t="str">
        <f>IFERROR(VLOOKUP(B3711,Personal_Development!D:DL,113,FALSE),"")</f>
        <v/>
      </c>
      <c r="E3711" t="str">
        <f>IFERROR(VLOOKUP(B3711,Kaizen!D:X,21,FALSE),"")</f>
        <v/>
      </c>
      <c r="F3711" t="str">
        <f>IFERROR(VLOOKUP(B3711,'Safety Idea'!D:X,21,FALSE),"")</f>
        <v/>
      </c>
      <c r="G3711" t="str">
        <f>IFERROR(VLOOKUP(B3711,'Compulsory Training'!D:Z,23,FALSE),"")</f>
        <v/>
      </c>
      <c r="H3711" t="str">
        <f>IFERROR(VLOOKUP(B3711,Attendance!D:BQ,65,FALSE),"")</f>
        <v/>
      </c>
      <c r="I3711" t="str">
        <f>IFERROR(VLOOKUP(B3711,Misconduct!D:M,8,FALSE),"")</f>
        <v/>
      </c>
      <c r="J3711" t="str">
        <f>IFERROR(VLOOKUP(B3711,Misconduct!D:M,9,FALSE),"")</f>
        <v/>
      </c>
      <c r="K3711" t="str">
        <f>IFERROR(VLOOKUP(B3711,Misconduct!D:M,10,FALSE),"")</f>
        <v/>
      </c>
    </row>
    <row r="3712" spans="1:11">
      <c r="A3712" s="161" t="str">
        <f>IF(Personal_Development!C3606="","",Personal_Development!C3606)</f>
        <v/>
      </c>
      <c r="B3712" t="str">
        <f>IF(Personal_Development!D3606="","",Personal_Development!D3606)</f>
        <v/>
      </c>
      <c r="C3712" t="str">
        <f>IF(Personal_Development!E3606="","",Personal_Development!E3606)</f>
        <v/>
      </c>
      <c r="D3712" t="str">
        <f>IFERROR(VLOOKUP(B3712,Personal_Development!D:DL,113,FALSE),"")</f>
        <v/>
      </c>
      <c r="E3712" t="str">
        <f>IFERROR(VLOOKUP(B3712,Kaizen!D:X,21,FALSE),"")</f>
        <v/>
      </c>
      <c r="F3712" t="str">
        <f>IFERROR(VLOOKUP(B3712,'Safety Idea'!D:X,21,FALSE),"")</f>
        <v/>
      </c>
      <c r="G3712" t="str">
        <f>IFERROR(VLOOKUP(B3712,'Compulsory Training'!D:Z,23,FALSE),"")</f>
        <v/>
      </c>
      <c r="H3712" t="str">
        <f>IFERROR(VLOOKUP(B3712,Attendance!D:BQ,65,FALSE),"")</f>
        <v/>
      </c>
      <c r="I3712" t="str">
        <f>IFERROR(VLOOKUP(B3712,Misconduct!D:M,8,FALSE),"")</f>
        <v/>
      </c>
      <c r="J3712" t="str">
        <f>IFERROR(VLOOKUP(B3712,Misconduct!D:M,9,FALSE),"")</f>
        <v/>
      </c>
      <c r="K3712" t="str">
        <f>IFERROR(VLOOKUP(B3712,Misconduct!D:M,10,FALSE),"")</f>
        <v/>
      </c>
    </row>
    <row r="3713" spans="1:11">
      <c r="A3713" s="161" t="str">
        <f>IF(Personal_Development!C3607="","",Personal_Development!C3607)</f>
        <v/>
      </c>
      <c r="B3713" t="str">
        <f>IF(Personal_Development!D3607="","",Personal_Development!D3607)</f>
        <v/>
      </c>
      <c r="C3713" t="str">
        <f>IF(Personal_Development!E3607="","",Personal_Development!E3607)</f>
        <v/>
      </c>
      <c r="D3713" t="str">
        <f>IFERROR(VLOOKUP(B3713,Personal_Development!D:DL,113,FALSE),"")</f>
        <v/>
      </c>
      <c r="E3713" t="str">
        <f>IFERROR(VLOOKUP(B3713,Kaizen!D:X,21,FALSE),"")</f>
        <v/>
      </c>
      <c r="F3713" t="str">
        <f>IFERROR(VLOOKUP(B3713,'Safety Idea'!D:X,21,FALSE),"")</f>
        <v/>
      </c>
      <c r="G3713" t="str">
        <f>IFERROR(VLOOKUP(B3713,'Compulsory Training'!D:Z,23,FALSE),"")</f>
        <v/>
      </c>
      <c r="H3713" t="str">
        <f>IFERROR(VLOOKUP(B3713,Attendance!D:BQ,65,FALSE),"")</f>
        <v/>
      </c>
      <c r="I3713" t="str">
        <f>IFERROR(VLOOKUP(B3713,Misconduct!D:M,8,FALSE),"")</f>
        <v/>
      </c>
      <c r="J3713" t="str">
        <f>IFERROR(VLOOKUP(B3713,Misconduct!D:M,9,FALSE),"")</f>
        <v/>
      </c>
      <c r="K3713" t="str">
        <f>IFERROR(VLOOKUP(B3713,Misconduct!D:M,10,FALSE),"")</f>
        <v/>
      </c>
    </row>
    <row r="3714" spans="1:11">
      <c r="A3714" s="161" t="str">
        <f>IF(Personal_Development!C3608="","",Personal_Development!C3608)</f>
        <v/>
      </c>
      <c r="B3714" t="str">
        <f>IF(Personal_Development!D3608="","",Personal_Development!D3608)</f>
        <v/>
      </c>
      <c r="C3714" t="str">
        <f>IF(Personal_Development!E3608="","",Personal_Development!E3608)</f>
        <v/>
      </c>
      <c r="D3714" t="str">
        <f>IFERROR(VLOOKUP(B3714,Personal_Development!D:DL,113,FALSE),"")</f>
        <v/>
      </c>
      <c r="E3714" t="str">
        <f>IFERROR(VLOOKUP(B3714,Kaizen!D:X,21,FALSE),"")</f>
        <v/>
      </c>
      <c r="F3714" t="str">
        <f>IFERROR(VLOOKUP(B3714,'Safety Idea'!D:X,21,FALSE),"")</f>
        <v/>
      </c>
      <c r="G3714" t="str">
        <f>IFERROR(VLOOKUP(B3714,'Compulsory Training'!D:Z,23,FALSE),"")</f>
        <v/>
      </c>
      <c r="H3714" t="str">
        <f>IFERROR(VLOOKUP(B3714,Attendance!D:BQ,65,FALSE),"")</f>
        <v/>
      </c>
      <c r="I3714" t="str">
        <f>IFERROR(VLOOKUP(B3714,Misconduct!D:M,8,FALSE),"")</f>
        <v/>
      </c>
      <c r="J3714" t="str">
        <f>IFERROR(VLOOKUP(B3714,Misconduct!D:M,9,FALSE),"")</f>
        <v/>
      </c>
      <c r="K3714" t="str">
        <f>IFERROR(VLOOKUP(B3714,Misconduct!D:M,10,FALSE),"")</f>
        <v/>
      </c>
    </row>
    <row r="3715" spans="1:11">
      <c r="A3715" s="161" t="str">
        <f>IF(Personal_Development!C3609="","",Personal_Development!C3609)</f>
        <v/>
      </c>
      <c r="B3715" t="str">
        <f>IF(Personal_Development!D3609="","",Personal_Development!D3609)</f>
        <v/>
      </c>
      <c r="C3715" t="str">
        <f>IF(Personal_Development!E3609="","",Personal_Development!E3609)</f>
        <v/>
      </c>
      <c r="D3715" t="str">
        <f>IFERROR(VLOOKUP(B3715,Personal_Development!D:DL,113,FALSE),"")</f>
        <v/>
      </c>
      <c r="E3715" t="str">
        <f>IFERROR(VLOOKUP(B3715,Kaizen!D:X,21,FALSE),"")</f>
        <v/>
      </c>
      <c r="F3715" t="str">
        <f>IFERROR(VLOOKUP(B3715,'Safety Idea'!D:X,21,FALSE),"")</f>
        <v/>
      </c>
      <c r="G3715" t="str">
        <f>IFERROR(VLOOKUP(B3715,'Compulsory Training'!D:Z,23,FALSE),"")</f>
        <v/>
      </c>
      <c r="H3715" t="str">
        <f>IFERROR(VLOOKUP(B3715,Attendance!D:BQ,65,FALSE),"")</f>
        <v/>
      </c>
      <c r="I3715" t="str">
        <f>IFERROR(VLOOKUP(B3715,Misconduct!D:M,8,FALSE),"")</f>
        <v/>
      </c>
      <c r="J3715" t="str">
        <f>IFERROR(VLOOKUP(B3715,Misconduct!D:M,9,FALSE),"")</f>
        <v/>
      </c>
      <c r="K3715" t="str">
        <f>IFERROR(VLOOKUP(B3715,Misconduct!D:M,10,FALSE),"")</f>
        <v/>
      </c>
    </row>
    <row r="3716" spans="1:11">
      <c r="A3716" s="161" t="str">
        <f>IF(Personal_Development!C3610="","",Personal_Development!C3610)</f>
        <v/>
      </c>
      <c r="B3716" t="str">
        <f>IF(Personal_Development!D3610="","",Personal_Development!D3610)</f>
        <v/>
      </c>
      <c r="C3716" t="str">
        <f>IF(Personal_Development!E3610="","",Personal_Development!E3610)</f>
        <v/>
      </c>
      <c r="D3716" t="str">
        <f>IFERROR(VLOOKUP(B3716,Personal_Development!D:DL,113,FALSE),"")</f>
        <v/>
      </c>
      <c r="E3716" t="str">
        <f>IFERROR(VLOOKUP(B3716,Kaizen!D:X,21,FALSE),"")</f>
        <v/>
      </c>
      <c r="F3716" t="str">
        <f>IFERROR(VLOOKUP(B3716,'Safety Idea'!D:X,21,FALSE),"")</f>
        <v/>
      </c>
      <c r="G3716" t="str">
        <f>IFERROR(VLOOKUP(B3716,'Compulsory Training'!D:Z,23,FALSE),"")</f>
        <v/>
      </c>
      <c r="H3716" t="str">
        <f>IFERROR(VLOOKUP(B3716,Attendance!D:BQ,65,FALSE),"")</f>
        <v/>
      </c>
      <c r="I3716" t="str">
        <f>IFERROR(VLOOKUP(B3716,Misconduct!D:M,8,FALSE),"")</f>
        <v/>
      </c>
      <c r="J3716" t="str">
        <f>IFERROR(VLOOKUP(B3716,Misconduct!D:M,9,FALSE),"")</f>
        <v/>
      </c>
      <c r="K3716" t="str">
        <f>IFERROR(VLOOKUP(B3716,Misconduct!D:M,10,FALSE),"")</f>
        <v/>
      </c>
    </row>
    <row r="3717" spans="1:11">
      <c r="A3717" s="161" t="str">
        <f>IF(Personal_Development!C3611="","",Personal_Development!C3611)</f>
        <v/>
      </c>
      <c r="B3717" t="str">
        <f>IF(Personal_Development!D3611="","",Personal_Development!D3611)</f>
        <v/>
      </c>
      <c r="C3717" t="str">
        <f>IF(Personal_Development!E3611="","",Personal_Development!E3611)</f>
        <v/>
      </c>
      <c r="D3717" t="str">
        <f>IFERROR(VLOOKUP(B3717,Personal_Development!D:DL,113,FALSE),"")</f>
        <v/>
      </c>
      <c r="E3717" t="str">
        <f>IFERROR(VLOOKUP(B3717,Kaizen!D:X,21,FALSE),"")</f>
        <v/>
      </c>
      <c r="F3717" t="str">
        <f>IFERROR(VLOOKUP(B3717,'Safety Idea'!D:X,21,FALSE),"")</f>
        <v/>
      </c>
      <c r="G3717" t="str">
        <f>IFERROR(VLOOKUP(B3717,'Compulsory Training'!D:Z,23,FALSE),"")</f>
        <v/>
      </c>
      <c r="H3717" t="str">
        <f>IFERROR(VLOOKUP(B3717,Attendance!D:BQ,65,FALSE),"")</f>
        <v/>
      </c>
      <c r="I3717" t="str">
        <f>IFERROR(VLOOKUP(B3717,Misconduct!D:M,8,FALSE),"")</f>
        <v/>
      </c>
      <c r="J3717" t="str">
        <f>IFERROR(VLOOKUP(B3717,Misconduct!D:M,9,FALSE),"")</f>
        <v/>
      </c>
      <c r="K3717" t="str">
        <f>IFERROR(VLOOKUP(B3717,Misconduct!D:M,10,FALSE),"")</f>
        <v/>
      </c>
    </row>
    <row r="3718" spans="1:11">
      <c r="A3718" s="161" t="str">
        <f>IF(Personal_Development!C3612="","",Personal_Development!C3612)</f>
        <v/>
      </c>
      <c r="B3718" t="str">
        <f>IF(Personal_Development!D3612="","",Personal_Development!D3612)</f>
        <v/>
      </c>
      <c r="C3718" t="str">
        <f>IF(Personal_Development!E3612="","",Personal_Development!E3612)</f>
        <v/>
      </c>
      <c r="D3718" t="str">
        <f>IFERROR(VLOOKUP(B3718,Personal_Development!D:DL,113,FALSE),"")</f>
        <v/>
      </c>
      <c r="E3718" t="str">
        <f>IFERROR(VLOOKUP(B3718,Kaizen!D:X,21,FALSE),"")</f>
        <v/>
      </c>
      <c r="F3718" t="str">
        <f>IFERROR(VLOOKUP(B3718,'Safety Idea'!D:X,21,FALSE),"")</f>
        <v/>
      </c>
      <c r="G3718" t="str">
        <f>IFERROR(VLOOKUP(B3718,'Compulsory Training'!D:Z,23,FALSE),"")</f>
        <v/>
      </c>
      <c r="H3718" t="str">
        <f>IFERROR(VLOOKUP(B3718,Attendance!D:BQ,65,FALSE),"")</f>
        <v/>
      </c>
      <c r="I3718" t="str">
        <f>IFERROR(VLOOKUP(B3718,Misconduct!D:M,8,FALSE),"")</f>
        <v/>
      </c>
      <c r="J3718" t="str">
        <f>IFERROR(VLOOKUP(B3718,Misconduct!D:M,9,FALSE),"")</f>
        <v/>
      </c>
      <c r="K3718" t="str">
        <f>IFERROR(VLOOKUP(B3718,Misconduct!D:M,10,FALSE),"")</f>
        <v/>
      </c>
    </row>
    <row r="3719" spans="1:11">
      <c r="A3719" s="161" t="str">
        <f>IF(Personal_Development!C3613="","",Personal_Development!C3613)</f>
        <v/>
      </c>
      <c r="B3719" t="str">
        <f>IF(Personal_Development!D3613="","",Personal_Development!D3613)</f>
        <v/>
      </c>
      <c r="C3719" t="str">
        <f>IF(Personal_Development!E3613="","",Personal_Development!E3613)</f>
        <v/>
      </c>
      <c r="D3719" t="str">
        <f>IFERROR(VLOOKUP(B3719,Personal_Development!D:DL,113,FALSE),"")</f>
        <v/>
      </c>
      <c r="E3719" t="str">
        <f>IFERROR(VLOOKUP(B3719,Kaizen!D:X,21,FALSE),"")</f>
        <v/>
      </c>
      <c r="F3719" t="str">
        <f>IFERROR(VLOOKUP(B3719,'Safety Idea'!D:X,21,FALSE),"")</f>
        <v/>
      </c>
      <c r="G3719" t="str">
        <f>IFERROR(VLOOKUP(B3719,'Compulsory Training'!D:Z,23,FALSE),"")</f>
        <v/>
      </c>
      <c r="H3719" t="str">
        <f>IFERROR(VLOOKUP(B3719,Attendance!D:BQ,65,FALSE),"")</f>
        <v/>
      </c>
      <c r="I3719" t="str">
        <f>IFERROR(VLOOKUP(B3719,Misconduct!D:M,8,FALSE),"")</f>
        <v/>
      </c>
      <c r="J3719" t="str">
        <f>IFERROR(VLOOKUP(B3719,Misconduct!D:M,9,FALSE),"")</f>
        <v/>
      </c>
      <c r="K3719" t="str">
        <f>IFERROR(VLOOKUP(B3719,Misconduct!D:M,10,FALSE),"")</f>
        <v/>
      </c>
    </row>
    <row r="3720" spans="1:11">
      <c r="A3720" s="161" t="str">
        <f>IF(Personal_Development!C3614="","",Personal_Development!C3614)</f>
        <v/>
      </c>
      <c r="B3720" t="str">
        <f>IF(Personal_Development!D3614="","",Personal_Development!D3614)</f>
        <v/>
      </c>
      <c r="C3720" t="str">
        <f>IF(Personal_Development!E3614="","",Personal_Development!E3614)</f>
        <v/>
      </c>
      <c r="D3720" t="str">
        <f>IFERROR(VLOOKUP(B3720,Personal_Development!D:DL,113,FALSE),"")</f>
        <v/>
      </c>
      <c r="E3720" t="str">
        <f>IFERROR(VLOOKUP(B3720,Kaizen!D:X,21,FALSE),"")</f>
        <v/>
      </c>
      <c r="F3720" t="str">
        <f>IFERROR(VLOOKUP(B3720,'Safety Idea'!D:X,21,FALSE),"")</f>
        <v/>
      </c>
      <c r="G3720" t="str">
        <f>IFERROR(VLOOKUP(B3720,'Compulsory Training'!D:Z,23,FALSE),"")</f>
        <v/>
      </c>
      <c r="H3720" t="str">
        <f>IFERROR(VLOOKUP(B3720,Attendance!D:BQ,65,FALSE),"")</f>
        <v/>
      </c>
      <c r="I3720" t="str">
        <f>IFERROR(VLOOKUP(B3720,Misconduct!D:M,8,FALSE),"")</f>
        <v/>
      </c>
      <c r="J3720" t="str">
        <f>IFERROR(VLOOKUP(B3720,Misconduct!D:M,9,FALSE),"")</f>
        <v/>
      </c>
      <c r="K3720" t="str">
        <f>IFERROR(VLOOKUP(B3720,Misconduct!D:M,10,FALSE),"")</f>
        <v/>
      </c>
    </row>
    <row r="3721" spans="1:11">
      <c r="A3721" s="161" t="str">
        <f>IF(Personal_Development!C3615="","",Personal_Development!C3615)</f>
        <v/>
      </c>
      <c r="B3721" t="str">
        <f>IF(Personal_Development!D3615="","",Personal_Development!D3615)</f>
        <v/>
      </c>
      <c r="C3721" t="str">
        <f>IF(Personal_Development!E3615="","",Personal_Development!E3615)</f>
        <v/>
      </c>
      <c r="D3721" t="str">
        <f>IFERROR(VLOOKUP(B3721,Personal_Development!D:DL,113,FALSE),"")</f>
        <v/>
      </c>
      <c r="E3721" t="str">
        <f>IFERROR(VLOOKUP(B3721,Kaizen!D:X,21,FALSE),"")</f>
        <v/>
      </c>
      <c r="F3721" t="str">
        <f>IFERROR(VLOOKUP(B3721,'Safety Idea'!D:X,21,FALSE),"")</f>
        <v/>
      </c>
      <c r="G3721" t="str">
        <f>IFERROR(VLOOKUP(B3721,'Compulsory Training'!D:Z,23,FALSE),"")</f>
        <v/>
      </c>
      <c r="H3721" t="str">
        <f>IFERROR(VLOOKUP(B3721,Attendance!D:BQ,65,FALSE),"")</f>
        <v/>
      </c>
      <c r="I3721" t="str">
        <f>IFERROR(VLOOKUP(B3721,Misconduct!D:M,8,FALSE),"")</f>
        <v/>
      </c>
      <c r="J3721" t="str">
        <f>IFERROR(VLOOKUP(B3721,Misconduct!D:M,9,FALSE),"")</f>
        <v/>
      </c>
      <c r="K3721" t="str">
        <f>IFERROR(VLOOKUP(B3721,Misconduct!D:M,10,FALSE),"")</f>
        <v/>
      </c>
    </row>
    <row r="3722" spans="1:11">
      <c r="A3722" s="161" t="str">
        <f>IF(Personal_Development!C3616="","",Personal_Development!C3616)</f>
        <v/>
      </c>
      <c r="B3722" t="str">
        <f>IF(Personal_Development!D3616="","",Personal_Development!D3616)</f>
        <v/>
      </c>
      <c r="C3722" t="str">
        <f>IF(Personal_Development!E3616="","",Personal_Development!E3616)</f>
        <v/>
      </c>
      <c r="D3722" t="str">
        <f>IFERROR(VLOOKUP(B3722,Personal_Development!D:DL,113,FALSE),"")</f>
        <v/>
      </c>
      <c r="E3722" t="str">
        <f>IFERROR(VLOOKUP(B3722,Kaizen!D:X,21,FALSE),"")</f>
        <v/>
      </c>
      <c r="F3722" t="str">
        <f>IFERROR(VLOOKUP(B3722,'Safety Idea'!D:X,21,FALSE),"")</f>
        <v/>
      </c>
      <c r="G3722" t="str">
        <f>IFERROR(VLOOKUP(B3722,'Compulsory Training'!D:Z,23,FALSE),"")</f>
        <v/>
      </c>
      <c r="H3722" t="str">
        <f>IFERROR(VLOOKUP(B3722,Attendance!D:BQ,65,FALSE),"")</f>
        <v/>
      </c>
      <c r="I3722" t="str">
        <f>IFERROR(VLOOKUP(B3722,Misconduct!D:M,8,FALSE),"")</f>
        <v/>
      </c>
      <c r="J3722" t="str">
        <f>IFERROR(VLOOKUP(B3722,Misconduct!D:M,9,FALSE),"")</f>
        <v/>
      </c>
      <c r="K3722" t="str">
        <f>IFERROR(VLOOKUP(B3722,Misconduct!D:M,10,FALSE),"")</f>
        <v/>
      </c>
    </row>
    <row r="3723" spans="1:11">
      <c r="A3723" s="161" t="str">
        <f>IF(Personal_Development!C3617="","",Personal_Development!C3617)</f>
        <v/>
      </c>
      <c r="B3723" t="str">
        <f>IF(Personal_Development!D3617="","",Personal_Development!D3617)</f>
        <v/>
      </c>
      <c r="C3723" t="str">
        <f>IF(Personal_Development!E3617="","",Personal_Development!E3617)</f>
        <v/>
      </c>
      <c r="D3723" t="str">
        <f>IFERROR(VLOOKUP(B3723,Personal_Development!D:DL,113,FALSE),"")</f>
        <v/>
      </c>
      <c r="E3723" t="str">
        <f>IFERROR(VLOOKUP(B3723,Kaizen!D:X,21,FALSE),"")</f>
        <v/>
      </c>
      <c r="F3723" t="str">
        <f>IFERROR(VLOOKUP(B3723,'Safety Idea'!D:X,21,FALSE),"")</f>
        <v/>
      </c>
      <c r="G3723" t="str">
        <f>IFERROR(VLOOKUP(B3723,'Compulsory Training'!D:Z,23,FALSE),"")</f>
        <v/>
      </c>
      <c r="H3723" t="str">
        <f>IFERROR(VLOOKUP(B3723,Attendance!D:BQ,65,FALSE),"")</f>
        <v/>
      </c>
      <c r="I3723" t="str">
        <f>IFERROR(VLOOKUP(B3723,Misconduct!D:M,8,FALSE),"")</f>
        <v/>
      </c>
      <c r="J3723" t="str">
        <f>IFERROR(VLOOKUP(B3723,Misconduct!D:M,9,FALSE),"")</f>
        <v/>
      </c>
      <c r="K3723" t="str">
        <f>IFERROR(VLOOKUP(B3723,Misconduct!D:M,10,FALSE),"")</f>
        <v/>
      </c>
    </row>
    <row r="3724" spans="1:11">
      <c r="A3724" s="161" t="str">
        <f>IF(Personal_Development!C3618="","",Personal_Development!C3618)</f>
        <v/>
      </c>
      <c r="B3724" t="str">
        <f>IF(Personal_Development!D3618="","",Personal_Development!D3618)</f>
        <v/>
      </c>
      <c r="C3724" t="str">
        <f>IF(Personal_Development!E3618="","",Personal_Development!E3618)</f>
        <v/>
      </c>
      <c r="D3724" t="str">
        <f>IFERROR(VLOOKUP(B3724,Personal_Development!D:DL,113,FALSE),"")</f>
        <v/>
      </c>
      <c r="E3724" t="str">
        <f>IFERROR(VLOOKUP(B3724,Kaizen!D:X,21,FALSE),"")</f>
        <v/>
      </c>
      <c r="F3724" t="str">
        <f>IFERROR(VLOOKUP(B3724,'Safety Idea'!D:X,21,FALSE),"")</f>
        <v/>
      </c>
      <c r="G3724" t="str">
        <f>IFERROR(VLOOKUP(B3724,'Compulsory Training'!D:Z,23,FALSE),"")</f>
        <v/>
      </c>
      <c r="H3724" t="str">
        <f>IFERROR(VLOOKUP(B3724,Attendance!D:BQ,65,FALSE),"")</f>
        <v/>
      </c>
      <c r="I3724" t="str">
        <f>IFERROR(VLOOKUP(B3724,Misconduct!D:M,8,FALSE),"")</f>
        <v/>
      </c>
      <c r="J3724" t="str">
        <f>IFERROR(VLOOKUP(B3724,Misconduct!D:M,9,FALSE),"")</f>
        <v/>
      </c>
      <c r="K3724" t="str">
        <f>IFERROR(VLOOKUP(B3724,Misconduct!D:M,10,FALSE),"")</f>
        <v/>
      </c>
    </row>
    <row r="3725" spans="1:11">
      <c r="A3725" s="161" t="str">
        <f>IF(Personal_Development!C3619="","",Personal_Development!C3619)</f>
        <v/>
      </c>
      <c r="B3725" t="str">
        <f>IF(Personal_Development!D3619="","",Personal_Development!D3619)</f>
        <v/>
      </c>
      <c r="C3725" t="str">
        <f>IF(Personal_Development!E3619="","",Personal_Development!E3619)</f>
        <v/>
      </c>
      <c r="D3725" t="str">
        <f>IFERROR(VLOOKUP(B3725,Personal_Development!D:DL,113,FALSE),"")</f>
        <v/>
      </c>
      <c r="E3725" t="str">
        <f>IFERROR(VLOOKUP(B3725,Kaizen!D:X,21,FALSE),"")</f>
        <v/>
      </c>
      <c r="F3725" t="str">
        <f>IFERROR(VLOOKUP(B3725,'Safety Idea'!D:X,21,FALSE),"")</f>
        <v/>
      </c>
      <c r="G3725" t="str">
        <f>IFERROR(VLOOKUP(B3725,'Compulsory Training'!D:Z,23,FALSE),"")</f>
        <v/>
      </c>
      <c r="H3725" t="str">
        <f>IFERROR(VLOOKUP(B3725,Attendance!D:BQ,65,FALSE),"")</f>
        <v/>
      </c>
      <c r="I3725" t="str">
        <f>IFERROR(VLOOKUP(B3725,Misconduct!D:M,8,FALSE),"")</f>
        <v/>
      </c>
      <c r="J3725" t="str">
        <f>IFERROR(VLOOKUP(B3725,Misconduct!D:M,9,FALSE),"")</f>
        <v/>
      </c>
      <c r="K3725" t="str">
        <f>IFERROR(VLOOKUP(B3725,Misconduct!D:M,10,FALSE),"")</f>
        <v/>
      </c>
    </row>
    <row r="3726" spans="1:11">
      <c r="A3726" s="161" t="str">
        <f>IF(Personal_Development!C3620="","",Personal_Development!C3620)</f>
        <v/>
      </c>
      <c r="B3726" t="str">
        <f>IF(Personal_Development!D3620="","",Personal_Development!D3620)</f>
        <v/>
      </c>
      <c r="C3726" t="str">
        <f>IF(Personal_Development!E3620="","",Personal_Development!E3620)</f>
        <v/>
      </c>
      <c r="D3726" t="str">
        <f>IFERROR(VLOOKUP(B3726,Personal_Development!D:DL,113,FALSE),"")</f>
        <v/>
      </c>
      <c r="E3726" t="str">
        <f>IFERROR(VLOOKUP(B3726,Kaizen!D:X,21,FALSE),"")</f>
        <v/>
      </c>
      <c r="F3726" t="str">
        <f>IFERROR(VLOOKUP(B3726,'Safety Idea'!D:X,21,FALSE),"")</f>
        <v/>
      </c>
      <c r="G3726" t="str">
        <f>IFERROR(VLOOKUP(B3726,'Compulsory Training'!D:Z,23,FALSE),"")</f>
        <v/>
      </c>
      <c r="H3726" t="str">
        <f>IFERROR(VLOOKUP(B3726,Attendance!D:BQ,65,FALSE),"")</f>
        <v/>
      </c>
      <c r="I3726" t="str">
        <f>IFERROR(VLOOKUP(B3726,Misconduct!D:M,8,FALSE),"")</f>
        <v/>
      </c>
      <c r="J3726" t="str">
        <f>IFERROR(VLOOKUP(B3726,Misconduct!D:M,9,FALSE),"")</f>
        <v/>
      </c>
      <c r="K3726" t="str">
        <f>IFERROR(VLOOKUP(B3726,Misconduct!D:M,10,FALSE),"")</f>
        <v/>
      </c>
    </row>
    <row r="3727" spans="1:11">
      <c r="A3727" s="161" t="str">
        <f>IF(Personal_Development!C3621="","",Personal_Development!C3621)</f>
        <v/>
      </c>
      <c r="B3727" t="str">
        <f>IF(Personal_Development!D3621="","",Personal_Development!D3621)</f>
        <v/>
      </c>
      <c r="C3727" t="str">
        <f>IF(Personal_Development!E3621="","",Personal_Development!E3621)</f>
        <v/>
      </c>
      <c r="D3727" t="str">
        <f>IFERROR(VLOOKUP(B3727,Personal_Development!D:DL,113,FALSE),"")</f>
        <v/>
      </c>
      <c r="E3727" t="str">
        <f>IFERROR(VLOOKUP(B3727,Kaizen!D:X,21,FALSE),"")</f>
        <v/>
      </c>
      <c r="F3727" t="str">
        <f>IFERROR(VLOOKUP(B3727,'Safety Idea'!D:X,21,FALSE),"")</f>
        <v/>
      </c>
      <c r="G3727" t="str">
        <f>IFERROR(VLOOKUP(B3727,'Compulsory Training'!D:Z,23,FALSE),"")</f>
        <v/>
      </c>
      <c r="H3727" t="str">
        <f>IFERROR(VLOOKUP(B3727,Attendance!D:BQ,65,FALSE),"")</f>
        <v/>
      </c>
      <c r="I3727" t="str">
        <f>IFERROR(VLOOKUP(B3727,Misconduct!D:M,8,FALSE),"")</f>
        <v/>
      </c>
      <c r="J3727" t="str">
        <f>IFERROR(VLOOKUP(B3727,Misconduct!D:M,9,FALSE),"")</f>
        <v/>
      </c>
      <c r="K3727" t="str">
        <f>IFERROR(VLOOKUP(B3727,Misconduct!D:M,10,FALSE),"")</f>
        <v/>
      </c>
    </row>
    <row r="3728" spans="1:11">
      <c r="A3728" s="161" t="str">
        <f>IF(Personal_Development!C3622="","",Personal_Development!C3622)</f>
        <v/>
      </c>
      <c r="B3728" t="str">
        <f>IF(Personal_Development!D3622="","",Personal_Development!D3622)</f>
        <v/>
      </c>
      <c r="C3728" t="str">
        <f>IF(Personal_Development!E3622="","",Personal_Development!E3622)</f>
        <v/>
      </c>
      <c r="D3728" t="str">
        <f>IFERROR(VLOOKUP(B3728,Personal_Development!D:DL,113,FALSE),"")</f>
        <v/>
      </c>
      <c r="E3728" t="str">
        <f>IFERROR(VLOOKUP(B3728,Kaizen!D:X,21,FALSE),"")</f>
        <v/>
      </c>
      <c r="F3728" t="str">
        <f>IFERROR(VLOOKUP(B3728,'Safety Idea'!D:X,21,FALSE),"")</f>
        <v/>
      </c>
      <c r="G3728" t="str">
        <f>IFERROR(VLOOKUP(B3728,'Compulsory Training'!D:Z,23,FALSE),"")</f>
        <v/>
      </c>
      <c r="H3728" t="str">
        <f>IFERROR(VLOOKUP(B3728,Attendance!D:BQ,65,FALSE),"")</f>
        <v/>
      </c>
      <c r="I3728" t="str">
        <f>IFERROR(VLOOKUP(B3728,Misconduct!D:M,8,FALSE),"")</f>
        <v/>
      </c>
      <c r="J3728" t="str">
        <f>IFERROR(VLOOKUP(B3728,Misconduct!D:M,9,FALSE),"")</f>
        <v/>
      </c>
      <c r="K3728" t="str">
        <f>IFERROR(VLOOKUP(B3728,Misconduct!D:M,10,FALSE),"")</f>
        <v/>
      </c>
    </row>
    <row r="3729" spans="1:11">
      <c r="A3729" s="161" t="str">
        <f>IF(Personal_Development!C3623="","",Personal_Development!C3623)</f>
        <v/>
      </c>
      <c r="B3729" t="str">
        <f>IF(Personal_Development!D3623="","",Personal_Development!D3623)</f>
        <v/>
      </c>
      <c r="C3729" t="str">
        <f>IF(Personal_Development!E3623="","",Personal_Development!E3623)</f>
        <v/>
      </c>
      <c r="D3729" t="str">
        <f>IFERROR(VLOOKUP(B3729,Personal_Development!D:DL,113,FALSE),"")</f>
        <v/>
      </c>
      <c r="E3729" t="str">
        <f>IFERROR(VLOOKUP(B3729,Kaizen!D:X,21,FALSE),"")</f>
        <v/>
      </c>
      <c r="F3729" t="str">
        <f>IFERROR(VLOOKUP(B3729,'Safety Idea'!D:X,21,FALSE),"")</f>
        <v/>
      </c>
      <c r="G3729" t="str">
        <f>IFERROR(VLOOKUP(B3729,'Compulsory Training'!D:Z,23,FALSE),"")</f>
        <v/>
      </c>
      <c r="H3729" t="str">
        <f>IFERROR(VLOOKUP(B3729,Attendance!D:BQ,65,FALSE),"")</f>
        <v/>
      </c>
      <c r="I3729" t="str">
        <f>IFERROR(VLOOKUP(B3729,Misconduct!D:M,8,FALSE),"")</f>
        <v/>
      </c>
      <c r="J3729" t="str">
        <f>IFERROR(VLOOKUP(B3729,Misconduct!D:M,9,FALSE),"")</f>
        <v/>
      </c>
      <c r="K3729" t="str">
        <f>IFERROR(VLOOKUP(B3729,Misconduct!D:M,10,FALSE),"")</f>
        <v/>
      </c>
    </row>
    <row r="3730" spans="1:11">
      <c r="A3730" s="161" t="str">
        <f>IF(Personal_Development!C3624="","",Personal_Development!C3624)</f>
        <v/>
      </c>
      <c r="B3730" t="str">
        <f>IF(Personal_Development!D3624="","",Personal_Development!D3624)</f>
        <v/>
      </c>
      <c r="C3730" t="str">
        <f>IF(Personal_Development!E3624="","",Personal_Development!E3624)</f>
        <v/>
      </c>
      <c r="D3730" t="str">
        <f>IFERROR(VLOOKUP(B3730,Personal_Development!D:DL,113,FALSE),"")</f>
        <v/>
      </c>
      <c r="E3730" t="str">
        <f>IFERROR(VLOOKUP(B3730,Kaizen!D:X,21,FALSE),"")</f>
        <v/>
      </c>
      <c r="F3730" t="str">
        <f>IFERROR(VLOOKUP(B3730,'Safety Idea'!D:X,21,FALSE),"")</f>
        <v/>
      </c>
      <c r="G3730" t="str">
        <f>IFERROR(VLOOKUP(B3730,'Compulsory Training'!D:Z,23,FALSE),"")</f>
        <v/>
      </c>
      <c r="H3730" t="str">
        <f>IFERROR(VLOOKUP(B3730,Attendance!D:BQ,65,FALSE),"")</f>
        <v/>
      </c>
      <c r="I3730" t="str">
        <f>IFERROR(VLOOKUP(B3730,Misconduct!D:M,8,FALSE),"")</f>
        <v/>
      </c>
      <c r="J3730" t="str">
        <f>IFERROR(VLOOKUP(B3730,Misconduct!D:M,9,FALSE),"")</f>
        <v/>
      </c>
      <c r="K3730" t="str">
        <f>IFERROR(VLOOKUP(B3730,Misconduct!D:M,10,FALSE),"")</f>
        <v/>
      </c>
    </row>
    <row r="3731" spans="1:11">
      <c r="A3731" s="161" t="str">
        <f>IF(Personal_Development!C3625="","",Personal_Development!C3625)</f>
        <v/>
      </c>
      <c r="B3731" t="str">
        <f>IF(Personal_Development!D3625="","",Personal_Development!D3625)</f>
        <v/>
      </c>
      <c r="C3731" t="str">
        <f>IF(Personal_Development!E3625="","",Personal_Development!E3625)</f>
        <v/>
      </c>
      <c r="D3731" t="str">
        <f>IFERROR(VLOOKUP(B3731,Personal_Development!D:DL,113,FALSE),"")</f>
        <v/>
      </c>
      <c r="E3731" t="str">
        <f>IFERROR(VLOOKUP(B3731,Kaizen!D:X,21,FALSE),"")</f>
        <v/>
      </c>
      <c r="F3731" t="str">
        <f>IFERROR(VLOOKUP(B3731,'Safety Idea'!D:X,21,FALSE),"")</f>
        <v/>
      </c>
      <c r="G3731" t="str">
        <f>IFERROR(VLOOKUP(B3731,'Compulsory Training'!D:Z,23,FALSE),"")</f>
        <v/>
      </c>
      <c r="H3731" t="str">
        <f>IFERROR(VLOOKUP(B3731,Attendance!D:BQ,65,FALSE),"")</f>
        <v/>
      </c>
      <c r="I3731" t="str">
        <f>IFERROR(VLOOKUP(B3731,Misconduct!D:M,8,FALSE),"")</f>
        <v/>
      </c>
      <c r="J3731" t="str">
        <f>IFERROR(VLOOKUP(B3731,Misconduct!D:M,9,FALSE),"")</f>
        <v/>
      </c>
      <c r="K3731" t="str">
        <f>IFERROR(VLOOKUP(B3731,Misconduct!D:M,10,FALSE),"")</f>
        <v/>
      </c>
    </row>
    <row r="3732" spans="1:11">
      <c r="A3732" s="161" t="str">
        <f>IF(Personal_Development!C3626="","",Personal_Development!C3626)</f>
        <v/>
      </c>
      <c r="B3732" t="str">
        <f>IF(Personal_Development!D3626="","",Personal_Development!D3626)</f>
        <v/>
      </c>
      <c r="C3732" t="str">
        <f>IF(Personal_Development!E3626="","",Personal_Development!E3626)</f>
        <v/>
      </c>
      <c r="D3732" t="str">
        <f>IFERROR(VLOOKUP(B3732,Personal_Development!D:DL,113,FALSE),"")</f>
        <v/>
      </c>
      <c r="E3732" t="str">
        <f>IFERROR(VLOOKUP(B3732,Kaizen!D:X,21,FALSE),"")</f>
        <v/>
      </c>
      <c r="F3732" t="str">
        <f>IFERROR(VLOOKUP(B3732,'Safety Idea'!D:X,21,FALSE),"")</f>
        <v/>
      </c>
      <c r="G3732" t="str">
        <f>IFERROR(VLOOKUP(B3732,'Compulsory Training'!D:Z,23,FALSE),"")</f>
        <v/>
      </c>
      <c r="H3732" t="str">
        <f>IFERROR(VLOOKUP(B3732,Attendance!D:BQ,65,FALSE),"")</f>
        <v/>
      </c>
      <c r="I3732" t="str">
        <f>IFERROR(VLOOKUP(B3732,Misconduct!D:M,8,FALSE),"")</f>
        <v/>
      </c>
      <c r="J3732" t="str">
        <f>IFERROR(VLOOKUP(B3732,Misconduct!D:M,9,FALSE),"")</f>
        <v/>
      </c>
      <c r="K3732" t="str">
        <f>IFERROR(VLOOKUP(B3732,Misconduct!D:M,10,FALSE),"")</f>
        <v/>
      </c>
    </row>
    <row r="3733" spans="1:11">
      <c r="A3733" s="161" t="str">
        <f>IF(Personal_Development!C3627="","",Personal_Development!C3627)</f>
        <v/>
      </c>
      <c r="B3733" t="str">
        <f>IF(Personal_Development!D3627="","",Personal_Development!D3627)</f>
        <v/>
      </c>
      <c r="C3733" t="str">
        <f>IF(Personal_Development!E3627="","",Personal_Development!E3627)</f>
        <v/>
      </c>
      <c r="D3733" t="str">
        <f>IFERROR(VLOOKUP(B3733,Personal_Development!D:DL,113,FALSE),"")</f>
        <v/>
      </c>
      <c r="E3733" t="str">
        <f>IFERROR(VLOOKUP(B3733,Kaizen!D:X,21,FALSE),"")</f>
        <v/>
      </c>
      <c r="F3733" t="str">
        <f>IFERROR(VLOOKUP(B3733,'Safety Idea'!D:X,21,FALSE),"")</f>
        <v/>
      </c>
      <c r="G3733" t="str">
        <f>IFERROR(VLOOKUP(B3733,'Compulsory Training'!D:Z,23,FALSE),"")</f>
        <v/>
      </c>
      <c r="H3733" t="str">
        <f>IFERROR(VLOOKUP(B3733,Attendance!D:BQ,65,FALSE),"")</f>
        <v/>
      </c>
      <c r="I3733" t="str">
        <f>IFERROR(VLOOKUP(B3733,Misconduct!D:M,8,FALSE),"")</f>
        <v/>
      </c>
      <c r="J3733" t="str">
        <f>IFERROR(VLOOKUP(B3733,Misconduct!D:M,9,FALSE),"")</f>
        <v/>
      </c>
      <c r="K3733" t="str">
        <f>IFERROR(VLOOKUP(B3733,Misconduct!D:M,10,FALSE),"")</f>
        <v/>
      </c>
    </row>
    <row r="3734" spans="1:11">
      <c r="A3734" s="161" t="str">
        <f>IF(Personal_Development!C3628="","",Personal_Development!C3628)</f>
        <v/>
      </c>
      <c r="B3734" t="str">
        <f>IF(Personal_Development!D3628="","",Personal_Development!D3628)</f>
        <v/>
      </c>
      <c r="C3734" t="str">
        <f>IF(Personal_Development!E3628="","",Personal_Development!E3628)</f>
        <v/>
      </c>
      <c r="D3734" t="str">
        <f>IFERROR(VLOOKUP(B3734,Personal_Development!D:DL,113,FALSE),"")</f>
        <v/>
      </c>
      <c r="E3734" t="str">
        <f>IFERROR(VLOOKUP(B3734,Kaizen!D:X,21,FALSE),"")</f>
        <v/>
      </c>
      <c r="F3734" t="str">
        <f>IFERROR(VLOOKUP(B3734,'Safety Idea'!D:X,21,FALSE),"")</f>
        <v/>
      </c>
      <c r="G3734" t="str">
        <f>IFERROR(VLOOKUP(B3734,'Compulsory Training'!D:Z,23,FALSE),"")</f>
        <v/>
      </c>
      <c r="H3734" t="str">
        <f>IFERROR(VLOOKUP(B3734,Attendance!D:BQ,65,FALSE),"")</f>
        <v/>
      </c>
      <c r="I3734" t="str">
        <f>IFERROR(VLOOKUP(B3734,Misconduct!D:M,8,FALSE),"")</f>
        <v/>
      </c>
      <c r="J3734" t="str">
        <f>IFERROR(VLOOKUP(B3734,Misconduct!D:M,9,FALSE),"")</f>
        <v/>
      </c>
      <c r="K3734" t="str">
        <f>IFERROR(VLOOKUP(B3734,Misconduct!D:M,10,FALSE),"")</f>
        <v/>
      </c>
    </row>
    <row r="3735" spans="1:11">
      <c r="A3735" s="161" t="str">
        <f>IF(Personal_Development!C3629="","",Personal_Development!C3629)</f>
        <v/>
      </c>
      <c r="B3735" t="str">
        <f>IF(Personal_Development!D3629="","",Personal_Development!D3629)</f>
        <v/>
      </c>
      <c r="C3735" t="str">
        <f>IF(Personal_Development!E3629="","",Personal_Development!E3629)</f>
        <v/>
      </c>
      <c r="D3735" t="str">
        <f>IFERROR(VLOOKUP(B3735,Personal_Development!D:DL,113,FALSE),"")</f>
        <v/>
      </c>
      <c r="E3735" t="str">
        <f>IFERROR(VLOOKUP(B3735,Kaizen!D:X,21,FALSE),"")</f>
        <v/>
      </c>
      <c r="F3735" t="str">
        <f>IFERROR(VLOOKUP(B3735,'Safety Idea'!D:X,21,FALSE),"")</f>
        <v/>
      </c>
      <c r="G3735" t="str">
        <f>IFERROR(VLOOKUP(B3735,'Compulsory Training'!D:Z,23,FALSE),"")</f>
        <v/>
      </c>
      <c r="H3735" t="str">
        <f>IFERROR(VLOOKUP(B3735,Attendance!D:BQ,65,FALSE),"")</f>
        <v/>
      </c>
      <c r="I3735" t="str">
        <f>IFERROR(VLOOKUP(B3735,Misconduct!D:M,8,FALSE),"")</f>
        <v/>
      </c>
      <c r="J3735" t="str">
        <f>IFERROR(VLOOKUP(B3735,Misconduct!D:M,9,FALSE),"")</f>
        <v/>
      </c>
      <c r="K3735" t="str">
        <f>IFERROR(VLOOKUP(B3735,Misconduct!D:M,10,FALSE),"")</f>
        <v/>
      </c>
    </row>
    <row r="3736" spans="1:11">
      <c r="A3736" s="161" t="str">
        <f>IF(Personal_Development!C3630="","",Personal_Development!C3630)</f>
        <v/>
      </c>
      <c r="B3736" t="str">
        <f>IF(Personal_Development!D3630="","",Personal_Development!D3630)</f>
        <v/>
      </c>
      <c r="C3736" t="str">
        <f>IF(Personal_Development!E3630="","",Personal_Development!E3630)</f>
        <v/>
      </c>
      <c r="D3736" t="str">
        <f>IFERROR(VLOOKUP(B3736,Personal_Development!D:DL,113,FALSE),"")</f>
        <v/>
      </c>
      <c r="E3736" t="str">
        <f>IFERROR(VLOOKUP(B3736,Kaizen!D:X,21,FALSE),"")</f>
        <v/>
      </c>
      <c r="F3736" t="str">
        <f>IFERROR(VLOOKUP(B3736,'Safety Idea'!D:X,21,FALSE),"")</f>
        <v/>
      </c>
      <c r="G3736" t="str">
        <f>IFERROR(VLOOKUP(B3736,'Compulsory Training'!D:Z,23,FALSE),"")</f>
        <v/>
      </c>
      <c r="H3736" t="str">
        <f>IFERROR(VLOOKUP(B3736,Attendance!D:BQ,65,FALSE),"")</f>
        <v/>
      </c>
      <c r="I3736" t="str">
        <f>IFERROR(VLOOKUP(B3736,Misconduct!D:M,8,FALSE),"")</f>
        <v/>
      </c>
      <c r="J3736" t="str">
        <f>IFERROR(VLOOKUP(B3736,Misconduct!D:M,9,FALSE),"")</f>
        <v/>
      </c>
      <c r="K3736" t="str">
        <f>IFERROR(VLOOKUP(B3736,Misconduct!D:M,10,FALSE),"")</f>
        <v/>
      </c>
    </row>
    <row r="3737" spans="1:11">
      <c r="A3737" t="str">
        <f>IF(Personal_Development!C3631="","",Personal_Development!C3631)</f>
        <v/>
      </c>
      <c r="B3737" t="str">
        <f>IF(Personal_Development!D3631="","",Personal_Development!D3631)</f>
        <v/>
      </c>
      <c r="C3737" t="str">
        <f>IF(Personal_Development!E3631="","",Personal_Development!E3631)</f>
        <v/>
      </c>
      <c r="D3737" t="str">
        <f>IFERROR(VLOOKUP(B3737,Personal_Development!D:DL,113,FALSE),"")</f>
        <v/>
      </c>
      <c r="E3737" t="str">
        <f>IFERROR(VLOOKUP(B3737,Kaizen!D:X,21,FALSE),"")</f>
        <v/>
      </c>
      <c r="F3737" t="str">
        <f>IFERROR(VLOOKUP(B3737,'Safety Idea'!D:X,21,FALSE),"")</f>
        <v/>
      </c>
      <c r="G3737" t="str">
        <f>IFERROR(VLOOKUP(B3737,'Compulsory Training'!D:Z,23,FALSE),"")</f>
        <v/>
      </c>
      <c r="H3737" t="str">
        <f>IFERROR(VLOOKUP(B3737,Attendance!D:BQ,65,FALSE),"")</f>
        <v/>
      </c>
      <c r="I3737" t="str">
        <f>IFERROR(VLOOKUP(B3737,Misconduct!D:M,8,FALSE),"")</f>
        <v/>
      </c>
      <c r="J3737" t="str">
        <f>IFERROR(VLOOKUP(B3737,Misconduct!D:M,9,FALSE),"")</f>
        <v/>
      </c>
      <c r="K3737" t="str">
        <f>IFERROR(VLOOKUP(B3737,Misconduct!D:M,10,FALSE),"")</f>
        <v/>
      </c>
    </row>
    <row r="3738" spans="1:11">
      <c r="A3738" t="str">
        <f>IF(Personal_Development!C3632="","",Personal_Development!C3632)</f>
        <v/>
      </c>
      <c r="B3738" t="str">
        <f>IF(Personal_Development!D3632="","",Personal_Development!D3632)</f>
        <v/>
      </c>
      <c r="C3738" t="str">
        <f>IF(Personal_Development!E3632="","",Personal_Development!E3632)</f>
        <v/>
      </c>
      <c r="D3738" t="str">
        <f>IFERROR(VLOOKUP(B3738,Personal_Development!D:DL,113,FALSE),"")</f>
        <v/>
      </c>
      <c r="E3738" t="str">
        <f>IFERROR(VLOOKUP(B3738,Kaizen!D:X,21,FALSE),"")</f>
        <v/>
      </c>
      <c r="F3738" t="str">
        <f>IFERROR(VLOOKUP(B3738,'Safety Idea'!D:X,21,FALSE),"")</f>
        <v/>
      </c>
      <c r="G3738" t="str">
        <f>IFERROR(VLOOKUP(B3738,'Compulsory Training'!D:Z,23,FALSE),"")</f>
        <v/>
      </c>
      <c r="H3738" t="str">
        <f>IFERROR(VLOOKUP(B3738,Attendance!D:BQ,65,FALSE),"")</f>
        <v/>
      </c>
      <c r="I3738" t="str">
        <f>IFERROR(VLOOKUP(B3738,Misconduct!D:M,8,FALSE),"")</f>
        <v/>
      </c>
      <c r="J3738" t="str">
        <f>IFERROR(VLOOKUP(B3738,Misconduct!D:M,9,FALSE),"")</f>
        <v/>
      </c>
      <c r="K3738" t="str">
        <f>IFERROR(VLOOKUP(B3738,Misconduct!D:M,10,FALSE),"")</f>
        <v/>
      </c>
    </row>
    <row r="3739" spans="1:11">
      <c r="A3739" t="str">
        <f>IF(Personal_Development!C3633="","",Personal_Development!C3633)</f>
        <v/>
      </c>
      <c r="B3739" t="str">
        <f>IF(Personal_Development!D3633="","",Personal_Development!D3633)</f>
        <v/>
      </c>
      <c r="C3739" t="str">
        <f>IF(Personal_Development!E3633="","",Personal_Development!E3633)</f>
        <v/>
      </c>
      <c r="D3739" t="str">
        <f>IFERROR(VLOOKUP(B3739,Personal_Development!D:DL,113,FALSE),"")</f>
        <v/>
      </c>
      <c r="E3739" t="str">
        <f>IFERROR(VLOOKUP(B3739,Kaizen!D:X,21,FALSE),"")</f>
        <v/>
      </c>
      <c r="F3739" t="str">
        <f>IFERROR(VLOOKUP(B3739,'Safety Idea'!D:X,21,FALSE),"")</f>
        <v/>
      </c>
      <c r="G3739" t="str">
        <f>IFERROR(VLOOKUP(B3739,'Compulsory Training'!D:Z,23,FALSE),"")</f>
        <v/>
      </c>
      <c r="H3739" t="str">
        <f>IFERROR(VLOOKUP(B3739,Attendance!D:BQ,65,FALSE),"")</f>
        <v/>
      </c>
      <c r="I3739" t="str">
        <f>IFERROR(VLOOKUP(B3739,Misconduct!D:M,8,FALSE),"")</f>
        <v/>
      </c>
      <c r="J3739" t="str">
        <f>IFERROR(VLOOKUP(B3739,Misconduct!D:M,9,FALSE),"")</f>
        <v/>
      </c>
      <c r="K3739" t="str">
        <f>IFERROR(VLOOKUP(B3739,Misconduct!D:M,10,FALSE),"")</f>
        <v/>
      </c>
    </row>
    <row r="3740" spans="1:11">
      <c r="A3740" t="str">
        <f>IF(Personal_Development!C3634="","",Personal_Development!C3634)</f>
        <v/>
      </c>
      <c r="B3740" t="str">
        <f>IF(Personal_Development!D3634="","",Personal_Development!D3634)</f>
        <v/>
      </c>
      <c r="C3740" t="str">
        <f>IF(Personal_Development!E3634="","",Personal_Development!E3634)</f>
        <v/>
      </c>
      <c r="D3740" t="str">
        <f>IFERROR(VLOOKUP(B3740,Personal_Development!D:DL,113,FALSE),"")</f>
        <v/>
      </c>
      <c r="E3740" t="str">
        <f>IFERROR(VLOOKUP(B3740,Kaizen!D:X,21,FALSE),"")</f>
        <v/>
      </c>
      <c r="F3740" t="str">
        <f>IFERROR(VLOOKUP(B3740,'Safety Idea'!D:X,21,FALSE),"")</f>
        <v/>
      </c>
      <c r="G3740" t="str">
        <f>IFERROR(VLOOKUP(B3740,'Compulsory Training'!D:Z,23,FALSE),"")</f>
        <v/>
      </c>
      <c r="H3740" t="str">
        <f>IFERROR(VLOOKUP(B3740,Attendance!D:BQ,65,FALSE),"")</f>
        <v/>
      </c>
      <c r="I3740" t="str">
        <f>IFERROR(VLOOKUP(B3740,Misconduct!D:M,8,FALSE),"")</f>
        <v/>
      </c>
      <c r="J3740" t="str">
        <f>IFERROR(VLOOKUP(B3740,Misconduct!D:M,9,FALSE),"")</f>
        <v/>
      </c>
      <c r="K3740" t="str">
        <f>IFERROR(VLOOKUP(B3740,Misconduct!D:M,10,FALSE),"")</f>
        <v/>
      </c>
    </row>
    <row r="3741" spans="1:11">
      <c r="A3741" t="str">
        <f>IF(Personal_Development!C3635="","",Personal_Development!C3635)</f>
        <v/>
      </c>
      <c r="B3741" t="str">
        <f>IF(Personal_Development!D3635="","",Personal_Development!D3635)</f>
        <v/>
      </c>
      <c r="C3741" t="str">
        <f>IF(Personal_Development!E3635="","",Personal_Development!E3635)</f>
        <v/>
      </c>
      <c r="D3741" t="str">
        <f>IFERROR(VLOOKUP(B3741,Personal_Development!D:DL,113,FALSE),"")</f>
        <v/>
      </c>
      <c r="E3741" t="str">
        <f>IFERROR(VLOOKUP(B3741,Kaizen!D:X,21,FALSE),"")</f>
        <v/>
      </c>
      <c r="F3741" t="str">
        <f>IFERROR(VLOOKUP(B3741,'Safety Idea'!D:X,21,FALSE),"")</f>
        <v/>
      </c>
      <c r="G3741" t="str">
        <f>IFERROR(VLOOKUP(B3741,'Compulsory Training'!D:Z,23,FALSE),"")</f>
        <v/>
      </c>
      <c r="H3741" t="str">
        <f>IFERROR(VLOOKUP(B3741,Attendance!D:BQ,65,FALSE),"")</f>
        <v/>
      </c>
      <c r="I3741" t="str">
        <f>IFERROR(VLOOKUP(B3741,Misconduct!D:M,8,FALSE),"")</f>
        <v/>
      </c>
      <c r="J3741" t="str">
        <f>IFERROR(VLOOKUP(B3741,Misconduct!D:M,9,FALSE),"")</f>
        <v/>
      </c>
      <c r="K3741" t="str">
        <f>IFERROR(VLOOKUP(B3741,Misconduct!D:M,10,FALSE),"")</f>
        <v/>
      </c>
    </row>
    <row r="3742" spans="1:11">
      <c r="A3742" t="str">
        <f>IF(Personal_Development!C3636="","",Personal_Development!C3636)</f>
        <v/>
      </c>
      <c r="B3742" t="str">
        <f>IF(Personal_Development!D3636="","",Personal_Development!D3636)</f>
        <v/>
      </c>
      <c r="C3742" t="str">
        <f>IF(Personal_Development!E3636="","",Personal_Development!E3636)</f>
        <v/>
      </c>
      <c r="D3742" t="str">
        <f>IFERROR(VLOOKUP(B3742,Personal_Development!D:DL,113,FALSE),"")</f>
        <v/>
      </c>
      <c r="E3742" t="str">
        <f>IFERROR(VLOOKUP(B3742,Kaizen!D:X,21,FALSE),"")</f>
        <v/>
      </c>
      <c r="F3742" t="str">
        <f>IFERROR(VLOOKUP(B3742,'Safety Idea'!D:X,21,FALSE),"")</f>
        <v/>
      </c>
      <c r="G3742" t="str">
        <f>IFERROR(VLOOKUP(B3742,'Compulsory Training'!D:Z,23,FALSE),"")</f>
        <v/>
      </c>
      <c r="H3742" t="str">
        <f>IFERROR(VLOOKUP(B3742,Attendance!D:BQ,65,FALSE),"")</f>
        <v/>
      </c>
      <c r="I3742" t="str">
        <f>IFERROR(VLOOKUP(B3742,Misconduct!D:M,8,FALSE),"")</f>
        <v/>
      </c>
      <c r="J3742" t="str">
        <f>IFERROR(VLOOKUP(B3742,Misconduct!D:M,9,FALSE),"")</f>
        <v/>
      </c>
      <c r="K3742" t="str">
        <f>IFERROR(VLOOKUP(B3742,Misconduct!D:M,10,FALSE),"")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Personal_Development</vt:lpstr>
      <vt:lpstr>Kaizen</vt:lpstr>
      <vt:lpstr>Safety Idea</vt:lpstr>
      <vt:lpstr>Compulsory Training</vt:lpstr>
      <vt:lpstr>Attendance</vt:lpstr>
      <vt:lpstr>Misconduct</vt:lpstr>
      <vt:lpstr>Point table</vt:lpstr>
      <vt:lpstr>Final Upload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gmchin</dc:creator>
  <cp:lastModifiedBy>gmchin</cp:lastModifiedBy>
  <cp:lastPrinted>2015-05-15T01:58:22Z</cp:lastPrinted>
  <dcterms:created xsi:type="dcterms:W3CDTF">2015-04-22T02:47:49Z</dcterms:created>
  <dcterms:modified xsi:type="dcterms:W3CDTF">2018-01-16T01:43:11Z</dcterms:modified>
</cp:coreProperties>
</file>